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ikae\Documents\"/>
    </mc:Choice>
  </mc:AlternateContent>
  <xr:revisionPtr revIDLastSave="0" documentId="13_ncr:1_{8EF56B6B-E10C-4E49-ACC4-0465EEC99B3F}" xr6:coauthVersionLast="47" xr6:coauthVersionMax="47" xr10:uidLastSave="{00000000-0000-0000-0000-000000000000}"/>
  <bookViews>
    <workbookView xWindow="-120" yWindow="-120" windowWidth="29040" windowHeight="15720" tabRatio="695" xr2:uid="{2B73F07D-1858-4F77-8976-E8268F74B4C0}"/>
  </bookViews>
  <sheets>
    <sheet name="Square n16 A" sheetId="6" r:id="rId1"/>
    <sheet name="Square n16 B" sheetId="8" r:id="rId2"/>
    <sheet name="Square n16 C" sheetId="9" r:id="rId3"/>
    <sheet name="Square n16 D" sheetId="10" r:id="rId4"/>
    <sheet name="Square n16 E" sheetId="11" r:id="rId5"/>
    <sheet name="Square n16 F" sheetId="13" r:id="rId6"/>
    <sheet name="Square n16 G" sheetId="12" r:id="rId7"/>
    <sheet name="Square n16 H" sheetId="15" r:id="rId8"/>
    <sheet name="Square n16 I" sheetId="1" r:id="rId9"/>
    <sheet name="Square n16 J" sheetId="14" r:id="rId10"/>
    <sheet name="The Key" sheetId="16" r:id="rId1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P180" i="6" l="1"/>
  <c r="EP179" i="6"/>
  <c r="EP178" i="6"/>
  <c r="EP177" i="6"/>
  <c r="EP176" i="6"/>
  <c r="EP175" i="6"/>
  <c r="EP174" i="6"/>
  <c r="EP173" i="6"/>
  <c r="EP172" i="6"/>
  <c r="EP171" i="6"/>
  <c r="EP170" i="6"/>
  <c r="EP169" i="6"/>
  <c r="EP168" i="6"/>
  <c r="EP167" i="6"/>
  <c r="EP166" i="6"/>
  <c r="EP165" i="6"/>
  <c r="EO180" i="6"/>
  <c r="EO179" i="6"/>
  <c r="EO178" i="6"/>
  <c r="EO177" i="6"/>
  <c r="EO176" i="6"/>
  <c r="EO175" i="6"/>
  <c r="EO174" i="6"/>
  <c r="EO173" i="6"/>
  <c r="EO172" i="6"/>
  <c r="EO171" i="6"/>
  <c r="EO170" i="6"/>
  <c r="EO169" i="6"/>
  <c r="EO168" i="6"/>
  <c r="EO167" i="6"/>
  <c r="EO166" i="6"/>
  <c r="EO165" i="6"/>
  <c r="EN180" i="6"/>
  <c r="EN179" i="6"/>
  <c r="EN178" i="6"/>
  <c r="EN177" i="6"/>
  <c r="EN176" i="6"/>
  <c r="EN175" i="6"/>
  <c r="EN174" i="6"/>
  <c r="EN173" i="6"/>
  <c r="EN172" i="6"/>
  <c r="EN171" i="6"/>
  <c r="EN170" i="6"/>
  <c r="EN169" i="6"/>
  <c r="EN168" i="6"/>
  <c r="EN167" i="6"/>
  <c r="EN166" i="6"/>
  <c r="EN165" i="6"/>
  <c r="EM180" i="6"/>
  <c r="EM179" i="6"/>
  <c r="EM178" i="6"/>
  <c r="EM177" i="6"/>
  <c r="EM176" i="6"/>
  <c r="EM175" i="6"/>
  <c r="EM174" i="6"/>
  <c r="EM173" i="6"/>
  <c r="EM172" i="6"/>
  <c r="EM171" i="6"/>
  <c r="EM170" i="6"/>
  <c r="EM169" i="6"/>
  <c r="EM168" i="6"/>
  <c r="EM167" i="6"/>
  <c r="EM166" i="6"/>
  <c r="EM165" i="6"/>
  <c r="EL180" i="6"/>
  <c r="EL179" i="6"/>
  <c r="EL178" i="6"/>
  <c r="EL177" i="6"/>
  <c r="EL176" i="6"/>
  <c r="EL175" i="6"/>
  <c r="EL174" i="6"/>
  <c r="EL173" i="6"/>
  <c r="EL172" i="6"/>
  <c r="EL171" i="6"/>
  <c r="EL170" i="6"/>
  <c r="EL169" i="6"/>
  <c r="EL168" i="6"/>
  <c r="EL167" i="6"/>
  <c r="EL166" i="6"/>
  <c r="EL165" i="6"/>
  <c r="EK180" i="6"/>
  <c r="EK179" i="6"/>
  <c r="EK178" i="6"/>
  <c r="EK177" i="6"/>
  <c r="EK176" i="6"/>
  <c r="EK175" i="6"/>
  <c r="EK174" i="6"/>
  <c r="EK173" i="6"/>
  <c r="EK172" i="6"/>
  <c r="EK171" i="6"/>
  <c r="EK170" i="6"/>
  <c r="EK169" i="6"/>
  <c r="EK168" i="6"/>
  <c r="EK167" i="6"/>
  <c r="EK166" i="6"/>
  <c r="EK165" i="6"/>
  <c r="EJ180" i="6"/>
  <c r="EJ179" i="6"/>
  <c r="EJ178" i="6"/>
  <c r="EJ177" i="6"/>
  <c r="EJ176" i="6"/>
  <c r="EJ175" i="6"/>
  <c r="EJ174" i="6"/>
  <c r="EJ173" i="6"/>
  <c r="EJ172" i="6"/>
  <c r="EJ171" i="6"/>
  <c r="EJ170" i="6"/>
  <c r="EJ169" i="6"/>
  <c r="EJ168" i="6"/>
  <c r="EJ167" i="6"/>
  <c r="EJ166" i="6"/>
  <c r="EJ165" i="6"/>
  <c r="EI180" i="6"/>
  <c r="EI179" i="6"/>
  <c r="EI178" i="6"/>
  <c r="EI177" i="6"/>
  <c r="EI176" i="6"/>
  <c r="EI175" i="6"/>
  <c r="EI174" i="6"/>
  <c r="EI173" i="6"/>
  <c r="EI172" i="6"/>
  <c r="EI171" i="6"/>
  <c r="EI170" i="6"/>
  <c r="EI169" i="6"/>
  <c r="EI168" i="6"/>
  <c r="EI167" i="6"/>
  <c r="EI166" i="6"/>
  <c r="EI165" i="6"/>
  <c r="EH180" i="6"/>
  <c r="EH179" i="6"/>
  <c r="EH178" i="6"/>
  <c r="EH177" i="6"/>
  <c r="EH176" i="6"/>
  <c r="EH175" i="6"/>
  <c r="EH174" i="6"/>
  <c r="EH173" i="6"/>
  <c r="EH172" i="6"/>
  <c r="EH171" i="6"/>
  <c r="EH170" i="6"/>
  <c r="EH169" i="6"/>
  <c r="EH168" i="6"/>
  <c r="EH167" i="6"/>
  <c r="EH166" i="6"/>
  <c r="EH165" i="6"/>
  <c r="EG180" i="6"/>
  <c r="EG179" i="6"/>
  <c r="EG178" i="6"/>
  <c r="EG177" i="6"/>
  <c r="EG176" i="6"/>
  <c r="EG175" i="6"/>
  <c r="EG174" i="6"/>
  <c r="EG173" i="6"/>
  <c r="EG172" i="6"/>
  <c r="EG171" i="6"/>
  <c r="EG170" i="6"/>
  <c r="EG169" i="6"/>
  <c r="EG168" i="6"/>
  <c r="EG167" i="6"/>
  <c r="EG166" i="6"/>
  <c r="EG165" i="6"/>
  <c r="EF180" i="6"/>
  <c r="EF179" i="6"/>
  <c r="EF178" i="6"/>
  <c r="EF177" i="6"/>
  <c r="EF176" i="6"/>
  <c r="EF175" i="6"/>
  <c r="EF174" i="6"/>
  <c r="EF173" i="6"/>
  <c r="EF172" i="6"/>
  <c r="EF171" i="6"/>
  <c r="EF170" i="6"/>
  <c r="EF169" i="6"/>
  <c r="EF168" i="6"/>
  <c r="EF167" i="6"/>
  <c r="EF166" i="6"/>
  <c r="EF165" i="6"/>
  <c r="EE180" i="6"/>
  <c r="EE179" i="6"/>
  <c r="EE178" i="6"/>
  <c r="EE177" i="6"/>
  <c r="EE176" i="6"/>
  <c r="EE175" i="6"/>
  <c r="EE174" i="6"/>
  <c r="EE173" i="6"/>
  <c r="EE172" i="6"/>
  <c r="EE171" i="6"/>
  <c r="EE170" i="6"/>
  <c r="EE169" i="6"/>
  <c r="EE168" i="6"/>
  <c r="EE167" i="6"/>
  <c r="EE166" i="6"/>
  <c r="EE165" i="6"/>
  <c r="ED180" i="6"/>
  <c r="ED179" i="6"/>
  <c r="ED178" i="6"/>
  <c r="ED177" i="6"/>
  <c r="ED176" i="6"/>
  <c r="ED175" i="6"/>
  <c r="ED174" i="6"/>
  <c r="ED173" i="6"/>
  <c r="ED172" i="6"/>
  <c r="ED171" i="6"/>
  <c r="ED170" i="6"/>
  <c r="ED169" i="6"/>
  <c r="ED168" i="6"/>
  <c r="ED167" i="6"/>
  <c r="ED166" i="6"/>
  <c r="ED165" i="6"/>
  <c r="EC180" i="6"/>
  <c r="EC179" i="6"/>
  <c r="EC178" i="6"/>
  <c r="EC177" i="6"/>
  <c r="EC176" i="6"/>
  <c r="EC175" i="6"/>
  <c r="EC174" i="6"/>
  <c r="EC173" i="6"/>
  <c r="EC172" i="6"/>
  <c r="EC171" i="6"/>
  <c r="EC170" i="6"/>
  <c r="EC169" i="6"/>
  <c r="EC168" i="6"/>
  <c r="EC167" i="6"/>
  <c r="EC166" i="6"/>
  <c r="EC165" i="6"/>
  <c r="EB180" i="6"/>
  <c r="EB179" i="6"/>
  <c r="EB178" i="6"/>
  <c r="EB177" i="6"/>
  <c r="EB176" i="6"/>
  <c r="EB175" i="6"/>
  <c r="EB174" i="6"/>
  <c r="EB173" i="6"/>
  <c r="EB172" i="6"/>
  <c r="EB171" i="6"/>
  <c r="EB170" i="6"/>
  <c r="EB169" i="6"/>
  <c r="EB168" i="6"/>
  <c r="EB167" i="6"/>
  <c r="EB166" i="6"/>
  <c r="EB165" i="6"/>
  <c r="EA180" i="6"/>
  <c r="EA179" i="6"/>
  <c r="EA178" i="6"/>
  <c r="EA177" i="6"/>
  <c r="EA176" i="6"/>
  <c r="EA175" i="6"/>
  <c r="EA174" i="6"/>
  <c r="EA173" i="6"/>
  <c r="EA172" i="6"/>
  <c r="EA171" i="6"/>
  <c r="EA170" i="6"/>
  <c r="EA169" i="6"/>
  <c r="EA168" i="6"/>
  <c r="EA167" i="6"/>
  <c r="EA166" i="6"/>
  <c r="EA165" i="6"/>
  <c r="EP157" i="6"/>
  <c r="EP156" i="6"/>
  <c r="EP155" i="6"/>
  <c r="EP154" i="6"/>
  <c r="EP153" i="6"/>
  <c r="EP152" i="6"/>
  <c r="EP151" i="6"/>
  <c r="EP150" i="6"/>
  <c r="EP149" i="6"/>
  <c r="EP148" i="6"/>
  <c r="EP147" i="6"/>
  <c r="EP146" i="6"/>
  <c r="EP145" i="6"/>
  <c r="EP144" i="6"/>
  <c r="EP143" i="6"/>
  <c r="EP142" i="6"/>
  <c r="EO157" i="6"/>
  <c r="EO156" i="6"/>
  <c r="EO155" i="6"/>
  <c r="EO154" i="6"/>
  <c r="EO153" i="6"/>
  <c r="EO152" i="6"/>
  <c r="EO151" i="6"/>
  <c r="EO150" i="6"/>
  <c r="EO149" i="6"/>
  <c r="EO148" i="6"/>
  <c r="EO147" i="6"/>
  <c r="EO146" i="6"/>
  <c r="EO145" i="6"/>
  <c r="EO144" i="6"/>
  <c r="EO143" i="6"/>
  <c r="EO142" i="6"/>
  <c r="EN157" i="6"/>
  <c r="EN156" i="6"/>
  <c r="EN155" i="6"/>
  <c r="EN154" i="6"/>
  <c r="EN153" i="6"/>
  <c r="EN152" i="6"/>
  <c r="EN151" i="6"/>
  <c r="EN150" i="6"/>
  <c r="EN149" i="6"/>
  <c r="EN148" i="6"/>
  <c r="EN147" i="6"/>
  <c r="EN146" i="6"/>
  <c r="EN145" i="6"/>
  <c r="EN144" i="6"/>
  <c r="EN143" i="6"/>
  <c r="EN142" i="6"/>
  <c r="EM157" i="6"/>
  <c r="EM156" i="6"/>
  <c r="EM155" i="6"/>
  <c r="EM154" i="6"/>
  <c r="EM153" i="6"/>
  <c r="EM152" i="6"/>
  <c r="EM151" i="6"/>
  <c r="EM150" i="6"/>
  <c r="EM149" i="6"/>
  <c r="EM148" i="6"/>
  <c r="EM147" i="6"/>
  <c r="EM146" i="6"/>
  <c r="EM145" i="6"/>
  <c r="EM144" i="6"/>
  <c r="EM143" i="6"/>
  <c r="EM142" i="6"/>
  <c r="EL157" i="6"/>
  <c r="EL156" i="6"/>
  <c r="EL155" i="6"/>
  <c r="EL154" i="6"/>
  <c r="EL153" i="6"/>
  <c r="EL152" i="6"/>
  <c r="EL151" i="6"/>
  <c r="EL150" i="6"/>
  <c r="EL149" i="6"/>
  <c r="EL148" i="6"/>
  <c r="EL147" i="6"/>
  <c r="EL146" i="6"/>
  <c r="EL145" i="6"/>
  <c r="EL144" i="6"/>
  <c r="EL143" i="6"/>
  <c r="EL142" i="6"/>
  <c r="EK157" i="6"/>
  <c r="EK156" i="6"/>
  <c r="EK155" i="6"/>
  <c r="EK154" i="6"/>
  <c r="EK153" i="6"/>
  <c r="EK152" i="6"/>
  <c r="EK151" i="6"/>
  <c r="EK150" i="6"/>
  <c r="EK149" i="6"/>
  <c r="EK148" i="6"/>
  <c r="EK147" i="6"/>
  <c r="EK146" i="6"/>
  <c r="EK145" i="6"/>
  <c r="EK144" i="6"/>
  <c r="EK143" i="6"/>
  <c r="EK142" i="6"/>
  <c r="EJ157" i="6"/>
  <c r="EJ156" i="6"/>
  <c r="EJ155" i="6"/>
  <c r="EJ154" i="6"/>
  <c r="EJ153" i="6"/>
  <c r="EJ152" i="6"/>
  <c r="EJ151" i="6"/>
  <c r="EJ150" i="6"/>
  <c r="EJ149" i="6"/>
  <c r="EJ148" i="6"/>
  <c r="EJ147" i="6"/>
  <c r="EJ146" i="6"/>
  <c r="EJ145" i="6"/>
  <c r="EJ144" i="6"/>
  <c r="EJ143" i="6"/>
  <c r="EJ142" i="6"/>
  <c r="EI157" i="6"/>
  <c r="EI156" i="6"/>
  <c r="EI155" i="6"/>
  <c r="EI154" i="6"/>
  <c r="EI153" i="6"/>
  <c r="EI152" i="6"/>
  <c r="EI151" i="6"/>
  <c r="EI150" i="6"/>
  <c r="EI149" i="6"/>
  <c r="EI148" i="6"/>
  <c r="EI147" i="6"/>
  <c r="EI146" i="6"/>
  <c r="EI145" i="6"/>
  <c r="EI144" i="6"/>
  <c r="EI143" i="6"/>
  <c r="EI142" i="6"/>
  <c r="EH157" i="6"/>
  <c r="EH156" i="6"/>
  <c r="EH155" i="6"/>
  <c r="EH154" i="6"/>
  <c r="EH153" i="6"/>
  <c r="EH152" i="6"/>
  <c r="EH151" i="6"/>
  <c r="EH150" i="6"/>
  <c r="EH149" i="6"/>
  <c r="EH148" i="6"/>
  <c r="EH147" i="6"/>
  <c r="EH146" i="6"/>
  <c r="EH145" i="6"/>
  <c r="EH144" i="6"/>
  <c r="EH143" i="6"/>
  <c r="EH142" i="6"/>
  <c r="EG157" i="6"/>
  <c r="EG156" i="6"/>
  <c r="EG155" i="6"/>
  <c r="EG154" i="6"/>
  <c r="EG153" i="6"/>
  <c r="EG152" i="6"/>
  <c r="EG151" i="6"/>
  <c r="EG150" i="6"/>
  <c r="EG149" i="6"/>
  <c r="EG148" i="6"/>
  <c r="EG147" i="6"/>
  <c r="EG146" i="6"/>
  <c r="EG145" i="6"/>
  <c r="EG144" i="6"/>
  <c r="EG143" i="6"/>
  <c r="EG142" i="6"/>
  <c r="EF157" i="6"/>
  <c r="EF156" i="6"/>
  <c r="EF155" i="6"/>
  <c r="EF154" i="6"/>
  <c r="EF153" i="6"/>
  <c r="EF152" i="6"/>
  <c r="EF151" i="6"/>
  <c r="EF150" i="6"/>
  <c r="EF149" i="6"/>
  <c r="EF148" i="6"/>
  <c r="EF147" i="6"/>
  <c r="EF146" i="6"/>
  <c r="EF145" i="6"/>
  <c r="EF144" i="6"/>
  <c r="EF143" i="6"/>
  <c r="EF142" i="6"/>
  <c r="EE157" i="6"/>
  <c r="EE156" i="6"/>
  <c r="EE155" i="6"/>
  <c r="EE154" i="6"/>
  <c r="EE153" i="6"/>
  <c r="EE152" i="6"/>
  <c r="EE151" i="6"/>
  <c r="EE150" i="6"/>
  <c r="EE149" i="6"/>
  <c r="EE148" i="6"/>
  <c r="EE147" i="6"/>
  <c r="EE146" i="6"/>
  <c r="EE145" i="6"/>
  <c r="EE144" i="6"/>
  <c r="EE143" i="6"/>
  <c r="EE142" i="6"/>
  <c r="ED157" i="6"/>
  <c r="ED156" i="6"/>
  <c r="ED155" i="6"/>
  <c r="ED154" i="6"/>
  <c r="ED153" i="6"/>
  <c r="ED152" i="6"/>
  <c r="ED151" i="6"/>
  <c r="ED150" i="6"/>
  <c r="ED149" i="6"/>
  <c r="ED148" i="6"/>
  <c r="ED147" i="6"/>
  <c r="ED146" i="6"/>
  <c r="ED145" i="6"/>
  <c r="ED144" i="6"/>
  <c r="ED143" i="6"/>
  <c r="ED142" i="6"/>
  <c r="EC157" i="6"/>
  <c r="EC156" i="6"/>
  <c r="EC155" i="6"/>
  <c r="EC154" i="6"/>
  <c r="EC153" i="6"/>
  <c r="EC152" i="6"/>
  <c r="EC151" i="6"/>
  <c r="EC150" i="6"/>
  <c r="EC149" i="6"/>
  <c r="EC148" i="6"/>
  <c r="EC147" i="6"/>
  <c r="EC146" i="6"/>
  <c r="EC145" i="6"/>
  <c r="EC144" i="6"/>
  <c r="EC143" i="6"/>
  <c r="EC142" i="6"/>
  <c r="EB157" i="6"/>
  <c r="EB156" i="6"/>
  <c r="EB155" i="6"/>
  <c r="EB154" i="6"/>
  <c r="EB153" i="6"/>
  <c r="EB152" i="6"/>
  <c r="EB151" i="6"/>
  <c r="EB150" i="6"/>
  <c r="EB149" i="6"/>
  <c r="EB148" i="6"/>
  <c r="EB147" i="6"/>
  <c r="EB146" i="6"/>
  <c r="EB145" i="6"/>
  <c r="EB144" i="6"/>
  <c r="EB143" i="6"/>
  <c r="EB142" i="6"/>
  <c r="EA150" i="6"/>
  <c r="EA157" i="6"/>
  <c r="EA156" i="6"/>
  <c r="EA155" i="6"/>
  <c r="EA154" i="6"/>
  <c r="EA153" i="6"/>
  <c r="EA152" i="6"/>
  <c r="EA151" i="6"/>
  <c r="EA149" i="6"/>
  <c r="EA148" i="6"/>
  <c r="EA147" i="6"/>
  <c r="EA146" i="6"/>
  <c r="EA145" i="6"/>
  <c r="EA144" i="6"/>
  <c r="EA143" i="6"/>
  <c r="EA142" i="6"/>
  <c r="K20" i="1"/>
  <c r="K4" i="1"/>
  <c r="AA4" i="1"/>
  <c r="Z20" i="1"/>
  <c r="Z21" i="1"/>
  <c r="EP134" i="6"/>
  <c r="EP133" i="6"/>
  <c r="EP132" i="6"/>
  <c r="EP131" i="6"/>
  <c r="EP130" i="6"/>
  <c r="EP129" i="6"/>
  <c r="EP128" i="6"/>
  <c r="EP127" i="6"/>
  <c r="EP126" i="6"/>
  <c r="EP125" i="6"/>
  <c r="EP124" i="6"/>
  <c r="EP123" i="6"/>
  <c r="EP122" i="6"/>
  <c r="EP121" i="6"/>
  <c r="EP120" i="6"/>
  <c r="EP119" i="6"/>
  <c r="EO134" i="6"/>
  <c r="EO133" i="6"/>
  <c r="EO132" i="6"/>
  <c r="EO131" i="6"/>
  <c r="EO130" i="6"/>
  <c r="EO129" i="6"/>
  <c r="EO128" i="6"/>
  <c r="EO127" i="6"/>
  <c r="EO126" i="6"/>
  <c r="EO125" i="6"/>
  <c r="EO124" i="6"/>
  <c r="EO123" i="6"/>
  <c r="EO122" i="6"/>
  <c r="EO121" i="6"/>
  <c r="EO120" i="6"/>
  <c r="EO119" i="6"/>
  <c r="EN134" i="6"/>
  <c r="EN133" i="6"/>
  <c r="EN132" i="6"/>
  <c r="EN131" i="6"/>
  <c r="EN130" i="6"/>
  <c r="EN129" i="6"/>
  <c r="EN128" i="6"/>
  <c r="EN127" i="6"/>
  <c r="EN126" i="6"/>
  <c r="EN125" i="6"/>
  <c r="EN124" i="6"/>
  <c r="EN123" i="6"/>
  <c r="EN122" i="6"/>
  <c r="EN121" i="6"/>
  <c r="EN120" i="6"/>
  <c r="EN119" i="6"/>
  <c r="EM134" i="6"/>
  <c r="EM133" i="6"/>
  <c r="EM132" i="6"/>
  <c r="EM131" i="6"/>
  <c r="EM130" i="6"/>
  <c r="EM129" i="6"/>
  <c r="EM128" i="6"/>
  <c r="EM127" i="6"/>
  <c r="EM126" i="6"/>
  <c r="EM125" i="6"/>
  <c r="EM124" i="6"/>
  <c r="EM123" i="6"/>
  <c r="EM122" i="6"/>
  <c r="EM121" i="6"/>
  <c r="EM120" i="6"/>
  <c r="EM119" i="6"/>
  <c r="EL134" i="6"/>
  <c r="EL133" i="6"/>
  <c r="EL132" i="6"/>
  <c r="EL131" i="6"/>
  <c r="EL130" i="6"/>
  <c r="EL129" i="6"/>
  <c r="EL128" i="6"/>
  <c r="EL127" i="6"/>
  <c r="EL126" i="6"/>
  <c r="EL125" i="6"/>
  <c r="EL124" i="6"/>
  <c r="EL123" i="6"/>
  <c r="EL122" i="6"/>
  <c r="EL121" i="6"/>
  <c r="EL120" i="6"/>
  <c r="EL119" i="6"/>
  <c r="EK122" i="6"/>
  <c r="EK134" i="6"/>
  <c r="EK133" i="6"/>
  <c r="EK132" i="6"/>
  <c r="EK131" i="6"/>
  <c r="EK130" i="6"/>
  <c r="EK129" i="6"/>
  <c r="EK128" i="6"/>
  <c r="EK127" i="6"/>
  <c r="EK126" i="6"/>
  <c r="EK125" i="6"/>
  <c r="EK124" i="6"/>
  <c r="EK123" i="6"/>
  <c r="EK121" i="6"/>
  <c r="EK120" i="6"/>
  <c r="EK119" i="6"/>
  <c r="EJ134" i="6"/>
  <c r="EJ133" i="6"/>
  <c r="EJ132" i="6"/>
  <c r="EJ131" i="6"/>
  <c r="EJ130" i="6"/>
  <c r="EJ129" i="6"/>
  <c r="EJ128" i="6"/>
  <c r="EJ127" i="6"/>
  <c r="EJ126" i="6"/>
  <c r="EJ125" i="6"/>
  <c r="EJ124" i="6"/>
  <c r="EJ123" i="6"/>
  <c r="EJ122" i="6"/>
  <c r="EJ121" i="6"/>
  <c r="EJ120" i="6"/>
  <c r="EJ119" i="6"/>
  <c r="EI134" i="6"/>
  <c r="EI133" i="6"/>
  <c r="EI132" i="6"/>
  <c r="EI131" i="6"/>
  <c r="EI130" i="6"/>
  <c r="EI129" i="6"/>
  <c r="EI128" i="6"/>
  <c r="EI127" i="6"/>
  <c r="EI126" i="6"/>
  <c r="EI125" i="6"/>
  <c r="EI124" i="6"/>
  <c r="EI123" i="6"/>
  <c r="EI122" i="6"/>
  <c r="EI121" i="6"/>
  <c r="EI120" i="6"/>
  <c r="EI119" i="6"/>
  <c r="EH134" i="6"/>
  <c r="EH133" i="6"/>
  <c r="EH132" i="6"/>
  <c r="EH131" i="6"/>
  <c r="EH130" i="6"/>
  <c r="EH129" i="6"/>
  <c r="EH128" i="6"/>
  <c r="EH127" i="6"/>
  <c r="EH126" i="6"/>
  <c r="EH125" i="6"/>
  <c r="EH124" i="6"/>
  <c r="EH123" i="6"/>
  <c r="EH122" i="6"/>
  <c r="EH121" i="6"/>
  <c r="EH120" i="6"/>
  <c r="EH119" i="6"/>
  <c r="EG134" i="6"/>
  <c r="EG133" i="6"/>
  <c r="EG132" i="6"/>
  <c r="EG131" i="6"/>
  <c r="EG130" i="6"/>
  <c r="EG129" i="6"/>
  <c r="EG128" i="6"/>
  <c r="EG127" i="6"/>
  <c r="EG126" i="6"/>
  <c r="EG125" i="6"/>
  <c r="EG124" i="6"/>
  <c r="EG123" i="6"/>
  <c r="EG122" i="6"/>
  <c r="EG121" i="6"/>
  <c r="EG120" i="6"/>
  <c r="EG119" i="6"/>
  <c r="EF134" i="6"/>
  <c r="EF133" i="6"/>
  <c r="EF132" i="6"/>
  <c r="EF131" i="6"/>
  <c r="EF130" i="6"/>
  <c r="EF129" i="6"/>
  <c r="EF128" i="6"/>
  <c r="EF127" i="6"/>
  <c r="EF126" i="6"/>
  <c r="EF125" i="6"/>
  <c r="EF124" i="6"/>
  <c r="EF123" i="6"/>
  <c r="EF122" i="6"/>
  <c r="EF121" i="6"/>
  <c r="EF120" i="6"/>
  <c r="EF119" i="6"/>
  <c r="EE134" i="6"/>
  <c r="EE133" i="6"/>
  <c r="EE132" i="6"/>
  <c r="EE131" i="6"/>
  <c r="EE130" i="6"/>
  <c r="EE129" i="6"/>
  <c r="EE128" i="6"/>
  <c r="EE127" i="6"/>
  <c r="EE126" i="6"/>
  <c r="EE125" i="6"/>
  <c r="EE124" i="6"/>
  <c r="EE123" i="6"/>
  <c r="EE122" i="6"/>
  <c r="EE121" i="6"/>
  <c r="EE120" i="6"/>
  <c r="EE119" i="6"/>
  <c r="ED134" i="6"/>
  <c r="ED133" i="6"/>
  <c r="ED132" i="6"/>
  <c r="ED131" i="6"/>
  <c r="ED130" i="6"/>
  <c r="ED129" i="6"/>
  <c r="ED128" i="6"/>
  <c r="ED127" i="6"/>
  <c r="ED126" i="6"/>
  <c r="ED125" i="6"/>
  <c r="ED124" i="6"/>
  <c r="ED123" i="6"/>
  <c r="ED122" i="6"/>
  <c r="ED121" i="6"/>
  <c r="ED120" i="6"/>
  <c r="ED119" i="6"/>
  <c r="EC134" i="6"/>
  <c r="EC133" i="6"/>
  <c r="EC132" i="6"/>
  <c r="EC131" i="6"/>
  <c r="EC130" i="6"/>
  <c r="EC129" i="6"/>
  <c r="EC128" i="6"/>
  <c r="EC127" i="6"/>
  <c r="EC126" i="6"/>
  <c r="EC125" i="6"/>
  <c r="EC124" i="6"/>
  <c r="EC123" i="6"/>
  <c r="EC122" i="6"/>
  <c r="EC121" i="6"/>
  <c r="EC120" i="6"/>
  <c r="EC119" i="6"/>
  <c r="EB134" i="6"/>
  <c r="EB133" i="6"/>
  <c r="EB132" i="6"/>
  <c r="EB131" i="6"/>
  <c r="EB130" i="6"/>
  <c r="EB129" i="6"/>
  <c r="EB128" i="6"/>
  <c r="EB127" i="6"/>
  <c r="EB126" i="6"/>
  <c r="EB125" i="6"/>
  <c r="EB124" i="6"/>
  <c r="EB123" i="6"/>
  <c r="EB122" i="6"/>
  <c r="EB121" i="6"/>
  <c r="EB120" i="6"/>
  <c r="EB119" i="6"/>
  <c r="EA134" i="6"/>
  <c r="EA133" i="6"/>
  <c r="EA132" i="6"/>
  <c r="EA128" i="6"/>
  <c r="EA131" i="6"/>
  <c r="EA130" i="6"/>
  <c r="EA129" i="6"/>
  <c r="EA127" i="6"/>
  <c r="EA126" i="6"/>
  <c r="EA125" i="6"/>
  <c r="EA124" i="6"/>
  <c r="EA123" i="6"/>
  <c r="EA122" i="6"/>
  <c r="EA121" i="6"/>
  <c r="EA120" i="6"/>
  <c r="EA119" i="6"/>
  <c r="EP111" i="6"/>
  <c r="EP110" i="6"/>
  <c r="EP109" i="6"/>
  <c r="EP108" i="6"/>
  <c r="EP107" i="6"/>
  <c r="EP106" i="6"/>
  <c r="EP105" i="6"/>
  <c r="EP104" i="6"/>
  <c r="EP103" i="6"/>
  <c r="EP102" i="6"/>
  <c r="EP101" i="6"/>
  <c r="EP100" i="6"/>
  <c r="EP99" i="6"/>
  <c r="EP98" i="6"/>
  <c r="EP97" i="6"/>
  <c r="EP96" i="6"/>
  <c r="EO111" i="6"/>
  <c r="EO110" i="6"/>
  <c r="EO109" i="6"/>
  <c r="EO108" i="6"/>
  <c r="EO107" i="6"/>
  <c r="EO106" i="6"/>
  <c r="EO105" i="6"/>
  <c r="EO104" i="6"/>
  <c r="EO103" i="6"/>
  <c r="EO102" i="6"/>
  <c r="EO101" i="6"/>
  <c r="EO100" i="6"/>
  <c r="EO99" i="6"/>
  <c r="EO98" i="6"/>
  <c r="EO97" i="6"/>
  <c r="EO96" i="6"/>
  <c r="EN111" i="6"/>
  <c r="EN110" i="6"/>
  <c r="EN109" i="6"/>
  <c r="EN108" i="6"/>
  <c r="EN107" i="6"/>
  <c r="EN106" i="6"/>
  <c r="EN105" i="6"/>
  <c r="EN104" i="6"/>
  <c r="EN103" i="6"/>
  <c r="EN102" i="6"/>
  <c r="EN101" i="6"/>
  <c r="EN100" i="6"/>
  <c r="EN99" i="6"/>
  <c r="EN98" i="6"/>
  <c r="EN97" i="6"/>
  <c r="EN96" i="6"/>
  <c r="EM111" i="6"/>
  <c r="EM110" i="6"/>
  <c r="EM109" i="6"/>
  <c r="EM108" i="6"/>
  <c r="EM107" i="6"/>
  <c r="EM106" i="6"/>
  <c r="EM105" i="6"/>
  <c r="EM104" i="6"/>
  <c r="EM103" i="6"/>
  <c r="EM102" i="6"/>
  <c r="EM101" i="6"/>
  <c r="EM100" i="6"/>
  <c r="EM99" i="6"/>
  <c r="EM98" i="6"/>
  <c r="EM97" i="6"/>
  <c r="EM96" i="6"/>
  <c r="EL111" i="6"/>
  <c r="EL110" i="6"/>
  <c r="EL109" i="6"/>
  <c r="EL108" i="6"/>
  <c r="EL107" i="6"/>
  <c r="EL106" i="6"/>
  <c r="EL105" i="6"/>
  <c r="EL104" i="6"/>
  <c r="EL103" i="6"/>
  <c r="EL102" i="6"/>
  <c r="EL101" i="6"/>
  <c r="EL100" i="6"/>
  <c r="EL99" i="6"/>
  <c r="EL98" i="6"/>
  <c r="EL97" i="6"/>
  <c r="EL96" i="6"/>
  <c r="EK111" i="6"/>
  <c r="EK110" i="6"/>
  <c r="EK109" i="6"/>
  <c r="EK108" i="6"/>
  <c r="EK107" i="6"/>
  <c r="EK106" i="6"/>
  <c r="EK105" i="6"/>
  <c r="EK104" i="6"/>
  <c r="EK103" i="6"/>
  <c r="EK102" i="6"/>
  <c r="EK101" i="6"/>
  <c r="EK100" i="6"/>
  <c r="EK99" i="6"/>
  <c r="EK98" i="6"/>
  <c r="EK97" i="6"/>
  <c r="EK96" i="6"/>
  <c r="EJ111" i="6"/>
  <c r="EJ110" i="6"/>
  <c r="EJ109" i="6"/>
  <c r="EJ108" i="6"/>
  <c r="EJ107" i="6"/>
  <c r="EJ106" i="6"/>
  <c r="EJ105" i="6"/>
  <c r="EJ104" i="6"/>
  <c r="EJ103" i="6"/>
  <c r="EJ102" i="6"/>
  <c r="EJ101" i="6"/>
  <c r="EJ100" i="6"/>
  <c r="EJ99" i="6"/>
  <c r="EJ98" i="6"/>
  <c r="EJ97" i="6"/>
  <c r="EJ96" i="6"/>
  <c r="EI111" i="6"/>
  <c r="EI110" i="6"/>
  <c r="EI109" i="6"/>
  <c r="EI108" i="6"/>
  <c r="EI107" i="6"/>
  <c r="EI106" i="6"/>
  <c r="EI105" i="6"/>
  <c r="EI104" i="6"/>
  <c r="EI103" i="6"/>
  <c r="EI102" i="6"/>
  <c r="EI101" i="6"/>
  <c r="EI100" i="6"/>
  <c r="EI99" i="6"/>
  <c r="EI98" i="6"/>
  <c r="EI97" i="6"/>
  <c r="EI96" i="6"/>
  <c r="EH111" i="6"/>
  <c r="EH110" i="6"/>
  <c r="EH109" i="6"/>
  <c r="EH108" i="6"/>
  <c r="EH107" i="6"/>
  <c r="EH106" i="6"/>
  <c r="EH105" i="6"/>
  <c r="EH104" i="6"/>
  <c r="EH103" i="6"/>
  <c r="EH102" i="6"/>
  <c r="EH101" i="6"/>
  <c r="EH100" i="6"/>
  <c r="EH99" i="6"/>
  <c r="EH98" i="6"/>
  <c r="EH97" i="6"/>
  <c r="EH96" i="6"/>
  <c r="EG111" i="6"/>
  <c r="EG110" i="6"/>
  <c r="EG109" i="6"/>
  <c r="EG108" i="6"/>
  <c r="EG107" i="6"/>
  <c r="EG106" i="6"/>
  <c r="EG105" i="6"/>
  <c r="EG104" i="6"/>
  <c r="EG103" i="6"/>
  <c r="EG102" i="6"/>
  <c r="EG101" i="6"/>
  <c r="EG100" i="6"/>
  <c r="EG99" i="6"/>
  <c r="EG98" i="6"/>
  <c r="EG97" i="6"/>
  <c r="EG96" i="6"/>
  <c r="EF111" i="6"/>
  <c r="EF110" i="6"/>
  <c r="EF109" i="6"/>
  <c r="EF108" i="6"/>
  <c r="EF107" i="6"/>
  <c r="EF106" i="6"/>
  <c r="EF105" i="6"/>
  <c r="EF104" i="6"/>
  <c r="EF103" i="6"/>
  <c r="EF102" i="6"/>
  <c r="EF101" i="6"/>
  <c r="EF100" i="6"/>
  <c r="EF99" i="6"/>
  <c r="EF98" i="6"/>
  <c r="EF97" i="6"/>
  <c r="EF96" i="6"/>
  <c r="EE111" i="6"/>
  <c r="EE110" i="6"/>
  <c r="EE109" i="6"/>
  <c r="EE108" i="6"/>
  <c r="EE107" i="6"/>
  <c r="EE106" i="6"/>
  <c r="EE105" i="6"/>
  <c r="EE104" i="6"/>
  <c r="EE103" i="6"/>
  <c r="EE102" i="6"/>
  <c r="EE101" i="6"/>
  <c r="EE100" i="6"/>
  <c r="EE99" i="6"/>
  <c r="EE98" i="6"/>
  <c r="EE97" i="6"/>
  <c r="EE96" i="6"/>
  <c r="ED111" i="6"/>
  <c r="ED110" i="6"/>
  <c r="ED109" i="6"/>
  <c r="ED108" i="6"/>
  <c r="ED107" i="6"/>
  <c r="ED106" i="6"/>
  <c r="ED105" i="6"/>
  <c r="ED104" i="6"/>
  <c r="ED103" i="6"/>
  <c r="ED102" i="6"/>
  <c r="ED101" i="6"/>
  <c r="ED100" i="6"/>
  <c r="ED99" i="6"/>
  <c r="ED98" i="6"/>
  <c r="ED97" i="6"/>
  <c r="ED96" i="6"/>
  <c r="EC111" i="6"/>
  <c r="EC110" i="6"/>
  <c r="EC109" i="6"/>
  <c r="EC108" i="6"/>
  <c r="EC107" i="6"/>
  <c r="EC106" i="6"/>
  <c r="EC105" i="6"/>
  <c r="EC104" i="6"/>
  <c r="EC103" i="6"/>
  <c r="EC102" i="6"/>
  <c r="EC101" i="6"/>
  <c r="EC100" i="6"/>
  <c r="EC99" i="6"/>
  <c r="EC98" i="6"/>
  <c r="EC97" i="6"/>
  <c r="EC96" i="6"/>
  <c r="EB111" i="6"/>
  <c r="EB110" i="6"/>
  <c r="EB109" i="6"/>
  <c r="EB108" i="6"/>
  <c r="EB107" i="6"/>
  <c r="EB106" i="6"/>
  <c r="EB105" i="6"/>
  <c r="EB104" i="6"/>
  <c r="EB103" i="6"/>
  <c r="EB102" i="6"/>
  <c r="EB101" i="6"/>
  <c r="EB100" i="6"/>
  <c r="EB99" i="6"/>
  <c r="EB98" i="6"/>
  <c r="EB97" i="6"/>
  <c r="EB96" i="6"/>
  <c r="EA111" i="6"/>
  <c r="EA110" i="6"/>
  <c r="EA109" i="6"/>
  <c r="EA108" i="6"/>
  <c r="EA107" i="6"/>
  <c r="EA106" i="6"/>
  <c r="EA105" i="6"/>
  <c r="EA104" i="6"/>
  <c r="EA103" i="6"/>
  <c r="EA102" i="6"/>
  <c r="EA101" i="6"/>
  <c r="EA100" i="6"/>
  <c r="EA99" i="6"/>
  <c r="EA98" i="6"/>
  <c r="EA97" i="6"/>
  <c r="EA96" i="6"/>
  <c r="EP88" i="6"/>
  <c r="EP87" i="6"/>
  <c r="EP86" i="6"/>
  <c r="EP85" i="6"/>
  <c r="EP84" i="6"/>
  <c r="EP83" i="6"/>
  <c r="EP82" i="6"/>
  <c r="EP81" i="6"/>
  <c r="EP80" i="6"/>
  <c r="EP79" i="6"/>
  <c r="EP78" i="6"/>
  <c r="EP77" i="6"/>
  <c r="EP76" i="6"/>
  <c r="EP75" i="6"/>
  <c r="EP74" i="6"/>
  <c r="EP73" i="6"/>
  <c r="EO88" i="6"/>
  <c r="EO87" i="6"/>
  <c r="EO86" i="6"/>
  <c r="EO85" i="6"/>
  <c r="EO84" i="6"/>
  <c r="EO83" i="6"/>
  <c r="EO82" i="6"/>
  <c r="EO81" i="6"/>
  <c r="EO80" i="6"/>
  <c r="EO79" i="6"/>
  <c r="EO78" i="6"/>
  <c r="EO77" i="6"/>
  <c r="EO76" i="6"/>
  <c r="EO75" i="6"/>
  <c r="EO74" i="6"/>
  <c r="EO73" i="6"/>
  <c r="EN88" i="6"/>
  <c r="EN87" i="6"/>
  <c r="EN86" i="6"/>
  <c r="EN85" i="6"/>
  <c r="EN84" i="6"/>
  <c r="EN83" i="6"/>
  <c r="EN82" i="6"/>
  <c r="EN81" i="6"/>
  <c r="EN80" i="6"/>
  <c r="EN79" i="6"/>
  <c r="EN78" i="6"/>
  <c r="EN77" i="6"/>
  <c r="EN76" i="6"/>
  <c r="EN75" i="6"/>
  <c r="EN74" i="6"/>
  <c r="EN73" i="6"/>
  <c r="EM88" i="6"/>
  <c r="EM87" i="6"/>
  <c r="EM86" i="6"/>
  <c r="EM85" i="6"/>
  <c r="EM84" i="6"/>
  <c r="EM83" i="6"/>
  <c r="EM82" i="6"/>
  <c r="EM81" i="6"/>
  <c r="EM80" i="6"/>
  <c r="EM79" i="6"/>
  <c r="EM78" i="6"/>
  <c r="EM77" i="6"/>
  <c r="EM76" i="6"/>
  <c r="EM75" i="6"/>
  <c r="EM74" i="6"/>
  <c r="EM73" i="6"/>
  <c r="EL88" i="6"/>
  <c r="EL87" i="6"/>
  <c r="EL86" i="6"/>
  <c r="EL85" i="6"/>
  <c r="EL84" i="6"/>
  <c r="EL83" i="6"/>
  <c r="EL82" i="6"/>
  <c r="EL81" i="6"/>
  <c r="EL80" i="6"/>
  <c r="EL79" i="6"/>
  <c r="EL78" i="6"/>
  <c r="EL77" i="6"/>
  <c r="EL76" i="6"/>
  <c r="EL75" i="6"/>
  <c r="EL74" i="6"/>
  <c r="EL73" i="6"/>
  <c r="EK88" i="6"/>
  <c r="EK87" i="6"/>
  <c r="EK86" i="6"/>
  <c r="EK85" i="6"/>
  <c r="EK84" i="6"/>
  <c r="EK83" i="6"/>
  <c r="EK82" i="6"/>
  <c r="EK81" i="6"/>
  <c r="EK80" i="6"/>
  <c r="EK79" i="6"/>
  <c r="EK78" i="6"/>
  <c r="EK77" i="6"/>
  <c r="EK76" i="6"/>
  <c r="EK75" i="6"/>
  <c r="EK74" i="6"/>
  <c r="EK73" i="6"/>
  <c r="EJ88" i="6"/>
  <c r="EJ87" i="6"/>
  <c r="EJ86" i="6"/>
  <c r="EJ85" i="6"/>
  <c r="EJ84" i="6"/>
  <c r="EJ83" i="6"/>
  <c r="EJ82" i="6"/>
  <c r="EJ81" i="6"/>
  <c r="EJ80" i="6"/>
  <c r="EJ79" i="6"/>
  <c r="EJ78" i="6"/>
  <c r="EJ77" i="6"/>
  <c r="EJ76" i="6"/>
  <c r="EJ75" i="6"/>
  <c r="EJ74" i="6"/>
  <c r="EJ73" i="6"/>
  <c r="EI88" i="6"/>
  <c r="EI87" i="6"/>
  <c r="EI86" i="6"/>
  <c r="EI85" i="6"/>
  <c r="EI84" i="6"/>
  <c r="EI83" i="6"/>
  <c r="EI82" i="6"/>
  <c r="EI81" i="6"/>
  <c r="EI80" i="6"/>
  <c r="EI79" i="6"/>
  <c r="EI78" i="6"/>
  <c r="EI77" i="6"/>
  <c r="EI76" i="6"/>
  <c r="EI75" i="6"/>
  <c r="EI74" i="6"/>
  <c r="EI73" i="6"/>
  <c r="EH88" i="6"/>
  <c r="EH87" i="6"/>
  <c r="EH86" i="6"/>
  <c r="EH85" i="6"/>
  <c r="EH84" i="6"/>
  <c r="EH83" i="6"/>
  <c r="EH82" i="6"/>
  <c r="EH81" i="6"/>
  <c r="EH80" i="6"/>
  <c r="EH79" i="6"/>
  <c r="EH78" i="6"/>
  <c r="EH77" i="6"/>
  <c r="EH76" i="6"/>
  <c r="EH75" i="6"/>
  <c r="EH74" i="6"/>
  <c r="EH73" i="6"/>
  <c r="EG88" i="6"/>
  <c r="EG87" i="6"/>
  <c r="EG86" i="6"/>
  <c r="EG85" i="6"/>
  <c r="EG84" i="6"/>
  <c r="EG83" i="6"/>
  <c r="EG82" i="6"/>
  <c r="EG81" i="6"/>
  <c r="EG80" i="6"/>
  <c r="EG79" i="6"/>
  <c r="EG78" i="6"/>
  <c r="EG77" i="6"/>
  <c r="EG76" i="6"/>
  <c r="EG75" i="6"/>
  <c r="EG74" i="6"/>
  <c r="EG73" i="6"/>
  <c r="EF76" i="6"/>
  <c r="EE89" i="6"/>
  <c r="EF88" i="6"/>
  <c r="EF87" i="6"/>
  <c r="EF86" i="6"/>
  <c r="EF85" i="6"/>
  <c r="EF84" i="6"/>
  <c r="EF83" i="6"/>
  <c r="EF82" i="6"/>
  <c r="EF81" i="6"/>
  <c r="EF80" i="6"/>
  <c r="EF79" i="6"/>
  <c r="EF78" i="6"/>
  <c r="EF77" i="6"/>
  <c r="EF75" i="6"/>
  <c r="EF74" i="6"/>
  <c r="EF73" i="6"/>
  <c r="EE88" i="6"/>
  <c r="EE87" i="6"/>
  <c r="EE86" i="6"/>
  <c r="EE85" i="6"/>
  <c r="EE84" i="6"/>
  <c r="EE83" i="6"/>
  <c r="EE82" i="6"/>
  <c r="EE81" i="6"/>
  <c r="EE80" i="6"/>
  <c r="EE79" i="6"/>
  <c r="EE78" i="6"/>
  <c r="EE77" i="6"/>
  <c r="EE76" i="6"/>
  <c r="EE75" i="6"/>
  <c r="EE74" i="6"/>
  <c r="EE73" i="6"/>
  <c r="ED88" i="6"/>
  <c r="ED87" i="6"/>
  <c r="ED86" i="6"/>
  <c r="ED85" i="6"/>
  <c r="ED84" i="6"/>
  <c r="ED83" i="6"/>
  <c r="ED82" i="6"/>
  <c r="ED81" i="6"/>
  <c r="ED80" i="6"/>
  <c r="ED79" i="6"/>
  <c r="ED78" i="6"/>
  <c r="ED77" i="6"/>
  <c r="ED76" i="6"/>
  <c r="ED75" i="6"/>
  <c r="ED74" i="6"/>
  <c r="ED73" i="6"/>
  <c r="EC88" i="6"/>
  <c r="EC87" i="6"/>
  <c r="EC86" i="6"/>
  <c r="EC85" i="6"/>
  <c r="EC84" i="6"/>
  <c r="EC83" i="6"/>
  <c r="EC82" i="6"/>
  <c r="EC81" i="6"/>
  <c r="EC80" i="6"/>
  <c r="EC79" i="6"/>
  <c r="EC78" i="6"/>
  <c r="EC77" i="6"/>
  <c r="EC76" i="6"/>
  <c r="EC75" i="6"/>
  <c r="EC74" i="6"/>
  <c r="EC73" i="6"/>
  <c r="EB88" i="6"/>
  <c r="EB87" i="6"/>
  <c r="EB86" i="6"/>
  <c r="EB85" i="6"/>
  <c r="EB84" i="6"/>
  <c r="EB83" i="6"/>
  <c r="EB82" i="6"/>
  <c r="EB81" i="6"/>
  <c r="EB80" i="6"/>
  <c r="EB79" i="6"/>
  <c r="EB78" i="6"/>
  <c r="EB77" i="6"/>
  <c r="EB76" i="6"/>
  <c r="EB75" i="6"/>
  <c r="EB74" i="6"/>
  <c r="EB73" i="6"/>
  <c r="EA88" i="6"/>
  <c r="EA87" i="6"/>
  <c r="EA86" i="6"/>
  <c r="EA85" i="6"/>
  <c r="EA84" i="6"/>
  <c r="EA83" i="6"/>
  <c r="EA82" i="6"/>
  <c r="EA81" i="6"/>
  <c r="EA80" i="6"/>
  <c r="EA79" i="6"/>
  <c r="EA78" i="6"/>
  <c r="EA77" i="6"/>
  <c r="EA76" i="6"/>
  <c r="EA75" i="6"/>
  <c r="EA74" i="6"/>
  <c r="EA73" i="6"/>
  <c r="EP65" i="6"/>
  <c r="EP64" i="6"/>
  <c r="EP63" i="6"/>
  <c r="EP62" i="6"/>
  <c r="EP61" i="6"/>
  <c r="EP60" i="6"/>
  <c r="EP59" i="6"/>
  <c r="EP58" i="6"/>
  <c r="EP57" i="6"/>
  <c r="EP56" i="6"/>
  <c r="EP55" i="6"/>
  <c r="EP54" i="6"/>
  <c r="EP53" i="6"/>
  <c r="EP52" i="6"/>
  <c r="EP51" i="6"/>
  <c r="EP50" i="6"/>
  <c r="EO65" i="6"/>
  <c r="EO64" i="6"/>
  <c r="EO63" i="6"/>
  <c r="EO62" i="6"/>
  <c r="EO61" i="6"/>
  <c r="EO60" i="6"/>
  <c r="EO59" i="6"/>
  <c r="EO58" i="6"/>
  <c r="EO57" i="6"/>
  <c r="EO56" i="6"/>
  <c r="EO55" i="6"/>
  <c r="EO54" i="6"/>
  <c r="EO53" i="6"/>
  <c r="EO52" i="6"/>
  <c r="EO51" i="6"/>
  <c r="EO50" i="6"/>
  <c r="EN65" i="6"/>
  <c r="EN64" i="6"/>
  <c r="EN63" i="6"/>
  <c r="EN62" i="6"/>
  <c r="EN61" i="6"/>
  <c r="EN60" i="6"/>
  <c r="EN59" i="6"/>
  <c r="EN58" i="6"/>
  <c r="EN57" i="6"/>
  <c r="EN56" i="6"/>
  <c r="EN55" i="6"/>
  <c r="EN54" i="6"/>
  <c r="EN53" i="6"/>
  <c r="EN52" i="6"/>
  <c r="EN51" i="6"/>
  <c r="EN50" i="6"/>
  <c r="EM65" i="6"/>
  <c r="EM64" i="6"/>
  <c r="EM63" i="6"/>
  <c r="EM62" i="6"/>
  <c r="EM61" i="6"/>
  <c r="EM60" i="6"/>
  <c r="EM59" i="6"/>
  <c r="EM58" i="6"/>
  <c r="EM57" i="6"/>
  <c r="EM56" i="6"/>
  <c r="EM55" i="6"/>
  <c r="EM54" i="6"/>
  <c r="EM53" i="6"/>
  <c r="EM52" i="6"/>
  <c r="EM51" i="6"/>
  <c r="EM50" i="6"/>
  <c r="EL65" i="6"/>
  <c r="EL64" i="6"/>
  <c r="EL63" i="6"/>
  <c r="EL62" i="6"/>
  <c r="EL61" i="6"/>
  <c r="EL60" i="6"/>
  <c r="EL59" i="6"/>
  <c r="EL58" i="6"/>
  <c r="EL57" i="6"/>
  <c r="EL56" i="6"/>
  <c r="EL55" i="6"/>
  <c r="EL54" i="6"/>
  <c r="EL53" i="6"/>
  <c r="EL52" i="6"/>
  <c r="EL51" i="6"/>
  <c r="EL50" i="6"/>
  <c r="EK65" i="6"/>
  <c r="EK64" i="6"/>
  <c r="EK63" i="6"/>
  <c r="EK62" i="6"/>
  <c r="EK61" i="6"/>
  <c r="EK60" i="6"/>
  <c r="EK59" i="6"/>
  <c r="EK58" i="6"/>
  <c r="EK57" i="6"/>
  <c r="EK56" i="6"/>
  <c r="EK55" i="6"/>
  <c r="EK54" i="6"/>
  <c r="EK53" i="6"/>
  <c r="EK52" i="6"/>
  <c r="EK51" i="6"/>
  <c r="EK50" i="6"/>
  <c r="EJ65" i="6"/>
  <c r="EJ64" i="6"/>
  <c r="EJ63" i="6"/>
  <c r="EJ62" i="6"/>
  <c r="EJ61" i="6"/>
  <c r="EJ60" i="6"/>
  <c r="EJ59" i="6"/>
  <c r="EJ58" i="6"/>
  <c r="EJ57" i="6"/>
  <c r="EJ56" i="6"/>
  <c r="EJ55" i="6"/>
  <c r="EJ54" i="6"/>
  <c r="EJ53" i="6"/>
  <c r="EJ52" i="6"/>
  <c r="EJ51" i="6"/>
  <c r="EJ50" i="6"/>
  <c r="EI65" i="6"/>
  <c r="EI64" i="6"/>
  <c r="EI63" i="6"/>
  <c r="EI62" i="6"/>
  <c r="EI61" i="6"/>
  <c r="EI60" i="6"/>
  <c r="EI59" i="6"/>
  <c r="EI58" i="6"/>
  <c r="EI57" i="6"/>
  <c r="EI56" i="6"/>
  <c r="EI55" i="6"/>
  <c r="EI54" i="6"/>
  <c r="EI53" i="6"/>
  <c r="EI52" i="6"/>
  <c r="EI51" i="6"/>
  <c r="EI50" i="6"/>
  <c r="EH65" i="6"/>
  <c r="EH64" i="6"/>
  <c r="EH63" i="6"/>
  <c r="EH62" i="6"/>
  <c r="EH61" i="6"/>
  <c r="EH60" i="6"/>
  <c r="EH59" i="6"/>
  <c r="EH58" i="6"/>
  <c r="EH57" i="6"/>
  <c r="EH56" i="6"/>
  <c r="EH55" i="6"/>
  <c r="EH54" i="6"/>
  <c r="EH53" i="6"/>
  <c r="EH52" i="6"/>
  <c r="EH51" i="6"/>
  <c r="EH50" i="6"/>
  <c r="EG65" i="6"/>
  <c r="EG64" i="6"/>
  <c r="EG63" i="6"/>
  <c r="EG62" i="6"/>
  <c r="EG61" i="6"/>
  <c r="EG60" i="6"/>
  <c r="EG59" i="6"/>
  <c r="EG58" i="6"/>
  <c r="EG57" i="6"/>
  <c r="EG56" i="6"/>
  <c r="EG55" i="6"/>
  <c r="EG54" i="6"/>
  <c r="EG53" i="6"/>
  <c r="EG52" i="6"/>
  <c r="EG51" i="6"/>
  <c r="EG50" i="6"/>
  <c r="EF65" i="6"/>
  <c r="EF64" i="6"/>
  <c r="EF63" i="6"/>
  <c r="EF62" i="6"/>
  <c r="EF61" i="6"/>
  <c r="EF60" i="6"/>
  <c r="EF59" i="6"/>
  <c r="EF58" i="6"/>
  <c r="EF57" i="6"/>
  <c r="EF56" i="6"/>
  <c r="EF55" i="6"/>
  <c r="EF54" i="6"/>
  <c r="EF53" i="6"/>
  <c r="EF52" i="6"/>
  <c r="EF51" i="6"/>
  <c r="EF50" i="6"/>
  <c r="EE65" i="6"/>
  <c r="EE64" i="6"/>
  <c r="EE63" i="6"/>
  <c r="EE62" i="6"/>
  <c r="EE61" i="6"/>
  <c r="EE60" i="6"/>
  <c r="EE59" i="6"/>
  <c r="EE58" i="6"/>
  <c r="EE57" i="6"/>
  <c r="EE56" i="6"/>
  <c r="EE55" i="6"/>
  <c r="EE54" i="6"/>
  <c r="EE53" i="6"/>
  <c r="EE52" i="6"/>
  <c r="EE51" i="6"/>
  <c r="EE50" i="6"/>
  <c r="ED65" i="6"/>
  <c r="ED64" i="6"/>
  <c r="ED63" i="6"/>
  <c r="ED62" i="6"/>
  <c r="ED61" i="6"/>
  <c r="ED60" i="6"/>
  <c r="ED59" i="6"/>
  <c r="ED58" i="6"/>
  <c r="ED57" i="6"/>
  <c r="ED56" i="6"/>
  <c r="ED55" i="6"/>
  <c r="ED54" i="6"/>
  <c r="ED53" i="6"/>
  <c r="ED52" i="6"/>
  <c r="ED51" i="6"/>
  <c r="ED50" i="6"/>
  <c r="EC65" i="6"/>
  <c r="EC64" i="6"/>
  <c r="EC63" i="6"/>
  <c r="EC62" i="6"/>
  <c r="EC61" i="6"/>
  <c r="EC60" i="6"/>
  <c r="EC59" i="6"/>
  <c r="EC58" i="6"/>
  <c r="EC57" i="6"/>
  <c r="EC56" i="6"/>
  <c r="EC55" i="6"/>
  <c r="EC54" i="6"/>
  <c r="EC53" i="6"/>
  <c r="EC52" i="6"/>
  <c r="EC51" i="6"/>
  <c r="EC50" i="6"/>
  <c r="EB65" i="6"/>
  <c r="EB64" i="6"/>
  <c r="EB63" i="6"/>
  <c r="EB62" i="6"/>
  <c r="EB61" i="6"/>
  <c r="EB60" i="6"/>
  <c r="EB59" i="6"/>
  <c r="EB58" i="6"/>
  <c r="EB57" i="6"/>
  <c r="EB56" i="6"/>
  <c r="EB55" i="6"/>
  <c r="EB54" i="6"/>
  <c r="EB53" i="6"/>
  <c r="EB52" i="6"/>
  <c r="EB51" i="6"/>
  <c r="EB50" i="6"/>
  <c r="EA65" i="6"/>
  <c r="EA64" i="6"/>
  <c r="EA63" i="6"/>
  <c r="EA62" i="6"/>
  <c r="EA61" i="6"/>
  <c r="EA60" i="6"/>
  <c r="EA59" i="6"/>
  <c r="EA58" i="6"/>
  <c r="EA57" i="6"/>
  <c r="EA56" i="6"/>
  <c r="EA55" i="6"/>
  <c r="EA54" i="6"/>
  <c r="EA53" i="6"/>
  <c r="EA52" i="6"/>
  <c r="EA51" i="6"/>
  <c r="EA50" i="6"/>
  <c r="EP42" i="6"/>
  <c r="EP41" i="6"/>
  <c r="EP40" i="6"/>
  <c r="EP39" i="6"/>
  <c r="EP38" i="6"/>
  <c r="EP37" i="6"/>
  <c r="EP36" i="6"/>
  <c r="EP35" i="6"/>
  <c r="EP34" i="6"/>
  <c r="EP33" i="6"/>
  <c r="EP32" i="6"/>
  <c r="EP31" i="6"/>
  <c r="EP30" i="6"/>
  <c r="EP29" i="6"/>
  <c r="EP28" i="6"/>
  <c r="EP27" i="6"/>
  <c r="EO42" i="6"/>
  <c r="EO41" i="6"/>
  <c r="EO40" i="6"/>
  <c r="EO39" i="6"/>
  <c r="EO38" i="6"/>
  <c r="EO37" i="6"/>
  <c r="EO36" i="6"/>
  <c r="EO35" i="6"/>
  <c r="EO34" i="6"/>
  <c r="EO33" i="6"/>
  <c r="EO32" i="6"/>
  <c r="EO31" i="6"/>
  <c r="EO30" i="6"/>
  <c r="EO29" i="6"/>
  <c r="EO28" i="6"/>
  <c r="EO27" i="6"/>
  <c r="EN42" i="6"/>
  <c r="EN41" i="6"/>
  <c r="EN40" i="6"/>
  <c r="EN39" i="6"/>
  <c r="EN38" i="6"/>
  <c r="EN37" i="6"/>
  <c r="EN36" i="6"/>
  <c r="EN35" i="6"/>
  <c r="EN34" i="6"/>
  <c r="EN31" i="6"/>
  <c r="EN33" i="6"/>
  <c r="EN32" i="6"/>
  <c r="EN30" i="6"/>
  <c r="EN29" i="6"/>
  <c r="EN28" i="6"/>
  <c r="EN27" i="6"/>
  <c r="EM42" i="6"/>
  <c r="EM41" i="6"/>
  <c r="EM40" i="6"/>
  <c r="EM39" i="6"/>
  <c r="EM38" i="6"/>
  <c r="EM37" i="6"/>
  <c r="EM36" i="6"/>
  <c r="EM35" i="6"/>
  <c r="EM34" i="6"/>
  <c r="EM33" i="6"/>
  <c r="EM32" i="6"/>
  <c r="EM31" i="6"/>
  <c r="EM30" i="6"/>
  <c r="EM29" i="6"/>
  <c r="EM28" i="6"/>
  <c r="EM27" i="6"/>
  <c r="EL42" i="6"/>
  <c r="EL41" i="6"/>
  <c r="EL40" i="6"/>
  <c r="EL39" i="6"/>
  <c r="EL38" i="6"/>
  <c r="EL37" i="6"/>
  <c r="EL36" i="6"/>
  <c r="EL35" i="6"/>
  <c r="EL34" i="6"/>
  <c r="EL33" i="6"/>
  <c r="EL32" i="6"/>
  <c r="EL31" i="6"/>
  <c r="EL30" i="6"/>
  <c r="EL29" i="6"/>
  <c r="EL28" i="6"/>
  <c r="EL27" i="6"/>
  <c r="EK42" i="6"/>
  <c r="EK41" i="6"/>
  <c r="EK40" i="6"/>
  <c r="EK39" i="6"/>
  <c r="EK38" i="6"/>
  <c r="EK37" i="6"/>
  <c r="EK36" i="6"/>
  <c r="EK35" i="6"/>
  <c r="EK34" i="6"/>
  <c r="EK33" i="6"/>
  <c r="EK32" i="6"/>
  <c r="EK31" i="6"/>
  <c r="EK30" i="6"/>
  <c r="EK29" i="6"/>
  <c r="EK28" i="6"/>
  <c r="EK27" i="6"/>
  <c r="EJ42" i="6"/>
  <c r="EJ41" i="6"/>
  <c r="EJ40" i="6"/>
  <c r="EJ39" i="6"/>
  <c r="EJ38" i="6"/>
  <c r="EJ37" i="6"/>
  <c r="EJ36" i="6"/>
  <c r="EJ35" i="6"/>
  <c r="EJ34" i="6"/>
  <c r="EJ33" i="6"/>
  <c r="EJ32" i="6"/>
  <c r="EJ31" i="6"/>
  <c r="EJ30" i="6"/>
  <c r="EJ29" i="6"/>
  <c r="EJ28" i="6"/>
  <c r="EJ27" i="6"/>
  <c r="EI42" i="6"/>
  <c r="EI41" i="6"/>
  <c r="EI40" i="6"/>
  <c r="EI39" i="6"/>
  <c r="EI38" i="6"/>
  <c r="EI37" i="6"/>
  <c r="EI36" i="6"/>
  <c r="EI35" i="6"/>
  <c r="EI34" i="6"/>
  <c r="EI33" i="6"/>
  <c r="EI32" i="6"/>
  <c r="EI31" i="6"/>
  <c r="EI30" i="6"/>
  <c r="EI29" i="6"/>
  <c r="EI28" i="6"/>
  <c r="EI27" i="6"/>
  <c r="EH42" i="6"/>
  <c r="EH41" i="6"/>
  <c r="EH40" i="6"/>
  <c r="EH39" i="6"/>
  <c r="EH38" i="6"/>
  <c r="EH37" i="6"/>
  <c r="EH36" i="6"/>
  <c r="EH35" i="6"/>
  <c r="EH34" i="6"/>
  <c r="EH33" i="6"/>
  <c r="EH32" i="6"/>
  <c r="EH31" i="6"/>
  <c r="EH30" i="6"/>
  <c r="EH29" i="6"/>
  <c r="EH28" i="6"/>
  <c r="EH27" i="6"/>
  <c r="EG42" i="6"/>
  <c r="EG41" i="6"/>
  <c r="EG40" i="6"/>
  <c r="EG39" i="6"/>
  <c r="EG38" i="6"/>
  <c r="EG37" i="6"/>
  <c r="EG36" i="6"/>
  <c r="EG35" i="6"/>
  <c r="EG34" i="6"/>
  <c r="EG33" i="6"/>
  <c r="EG32" i="6"/>
  <c r="EG31" i="6"/>
  <c r="EG30" i="6"/>
  <c r="EG29" i="6"/>
  <c r="EG28" i="6"/>
  <c r="EG27" i="6"/>
  <c r="EF42" i="6"/>
  <c r="EF41" i="6"/>
  <c r="EF40" i="6"/>
  <c r="EF39" i="6"/>
  <c r="EF38" i="6"/>
  <c r="EF37" i="6"/>
  <c r="EF36" i="6"/>
  <c r="EF35" i="6"/>
  <c r="EF34" i="6"/>
  <c r="EF33" i="6"/>
  <c r="EF32" i="6"/>
  <c r="EF31" i="6"/>
  <c r="EF30" i="6"/>
  <c r="EF29" i="6"/>
  <c r="EF28" i="6"/>
  <c r="EF27" i="6"/>
  <c r="EE42" i="6"/>
  <c r="EE41" i="6"/>
  <c r="EE40" i="6"/>
  <c r="EE39" i="6"/>
  <c r="EE38" i="6"/>
  <c r="EE37" i="6"/>
  <c r="EE36" i="6"/>
  <c r="EE35" i="6"/>
  <c r="EE34" i="6"/>
  <c r="EE33" i="6"/>
  <c r="EE32" i="6"/>
  <c r="EE31" i="6"/>
  <c r="EE30" i="6"/>
  <c r="EE29" i="6"/>
  <c r="EE28" i="6"/>
  <c r="EE27" i="6"/>
  <c r="ED42" i="6"/>
  <c r="ED41" i="6"/>
  <c r="ED40" i="6"/>
  <c r="ED39" i="6"/>
  <c r="ED38" i="6"/>
  <c r="ED37" i="6"/>
  <c r="ED36" i="6"/>
  <c r="ED35" i="6"/>
  <c r="ED34" i="6"/>
  <c r="ED33" i="6"/>
  <c r="ED32" i="6"/>
  <c r="ED31" i="6"/>
  <c r="ED30" i="6"/>
  <c r="ED29" i="6"/>
  <c r="ED28" i="6"/>
  <c r="ED27" i="6"/>
  <c r="EC42" i="6"/>
  <c r="EC41" i="6"/>
  <c r="EC40" i="6"/>
  <c r="EC39" i="6"/>
  <c r="EC38" i="6"/>
  <c r="EC37" i="6"/>
  <c r="EC36" i="6"/>
  <c r="EC35" i="6"/>
  <c r="EC34" i="6"/>
  <c r="EC33" i="6"/>
  <c r="EC32" i="6"/>
  <c r="EC31" i="6"/>
  <c r="EC30" i="6"/>
  <c r="EC29" i="6"/>
  <c r="EC28" i="6"/>
  <c r="EC27" i="6"/>
  <c r="EB42" i="6"/>
  <c r="EB41" i="6"/>
  <c r="EB40" i="6"/>
  <c r="EB39" i="6"/>
  <c r="EB38" i="6"/>
  <c r="EB37" i="6"/>
  <c r="EB36" i="6"/>
  <c r="EB35" i="6"/>
  <c r="EB34" i="6"/>
  <c r="EB33" i="6"/>
  <c r="EB32" i="6"/>
  <c r="EB31" i="6"/>
  <c r="EB30" i="6"/>
  <c r="EB29" i="6"/>
  <c r="EB28" i="6"/>
  <c r="EB27" i="6"/>
  <c r="EA42" i="6"/>
  <c r="EA41" i="6"/>
  <c r="EA40" i="6"/>
  <c r="EA39" i="6"/>
  <c r="EA38" i="6"/>
  <c r="EA37" i="6"/>
  <c r="EA36" i="6"/>
  <c r="EA35" i="6"/>
  <c r="EA34" i="6"/>
  <c r="EA33" i="6"/>
  <c r="EA32" i="6"/>
  <c r="EA31" i="6"/>
  <c r="EA30" i="6"/>
  <c r="EA29" i="6"/>
  <c r="EA28" i="6"/>
  <c r="EA27" i="6"/>
  <c r="EP19" i="6"/>
  <c r="EP18" i="6"/>
  <c r="EP17" i="6"/>
  <c r="EP16" i="6"/>
  <c r="EP15" i="6"/>
  <c r="EP14" i="6"/>
  <c r="EP13" i="6"/>
  <c r="EP12" i="6"/>
  <c r="EP11" i="6"/>
  <c r="EP10" i="6"/>
  <c r="EP9" i="6"/>
  <c r="EP8" i="6"/>
  <c r="EP7" i="6"/>
  <c r="EP6" i="6"/>
  <c r="EP5" i="6"/>
  <c r="EP4" i="6"/>
  <c r="EO19" i="6"/>
  <c r="EO18" i="6"/>
  <c r="EO17" i="6"/>
  <c r="EO16" i="6"/>
  <c r="EO15" i="6"/>
  <c r="EO14" i="6"/>
  <c r="EO13" i="6"/>
  <c r="EO12" i="6"/>
  <c r="EO11" i="6"/>
  <c r="EO10" i="6"/>
  <c r="EO9" i="6"/>
  <c r="EO8" i="6"/>
  <c r="EO7" i="6"/>
  <c r="EO6" i="6"/>
  <c r="EO5" i="6"/>
  <c r="EO4" i="6"/>
  <c r="EN19" i="6"/>
  <c r="EN18" i="6"/>
  <c r="EN17" i="6"/>
  <c r="EN16" i="6"/>
  <c r="EN15" i="6"/>
  <c r="EN14" i="6"/>
  <c r="EN13" i="6"/>
  <c r="EN12" i="6"/>
  <c r="EN11" i="6"/>
  <c r="EN10" i="6"/>
  <c r="EN9" i="6"/>
  <c r="EN8" i="6"/>
  <c r="EN7" i="6"/>
  <c r="EN6" i="6"/>
  <c r="EN5" i="6"/>
  <c r="EN4" i="6"/>
  <c r="EM19" i="6"/>
  <c r="EM18" i="6"/>
  <c r="EM17" i="6"/>
  <c r="EM16" i="6"/>
  <c r="EM15" i="6"/>
  <c r="EM14" i="6"/>
  <c r="EM13" i="6"/>
  <c r="EM12" i="6"/>
  <c r="EM11" i="6"/>
  <c r="EM10" i="6"/>
  <c r="EM9" i="6"/>
  <c r="EM8" i="6"/>
  <c r="EM7" i="6"/>
  <c r="EM6" i="6"/>
  <c r="EM5" i="6"/>
  <c r="EM4" i="6"/>
  <c r="EL19" i="6"/>
  <c r="EL18" i="6"/>
  <c r="EL17" i="6"/>
  <c r="EL16" i="6"/>
  <c r="EL15" i="6"/>
  <c r="EL14" i="6"/>
  <c r="EL13" i="6"/>
  <c r="EL12" i="6"/>
  <c r="EL11" i="6"/>
  <c r="EL10" i="6"/>
  <c r="EL9" i="6"/>
  <c r="EL8" i="6"/>
  <c r="EL7" i="6"/>
  <c r="EL6" i="6"/>
  <c r="EL5" i="6"/>
  <c r="EL4" i="6"/>
  <c r="EK19" i="6"/>
  <c r="EK18" i="6"/>
  <c r="EK17" i="6"/>
  <c r="EK16" i="6"/>
  <c r="EK15" i="6"/>
  <c r="EK14" i="6"/>
  <c r="EK13" i="6"/>
  <c r="EK12" i="6"/>
  <c r="EK11" i="6"/>
  <c r="EK10" i="6"/>
  <c r="EK9" i="6"/>
  <c r="EK8" i="6"/>
  <c r="EK7" i="6"/>
  <c r="EK6" i="6"/>
  <c r="EK5" i="6"/>
  <c r="EK4" i="6"/>
  <c r="EJ19" i="6"/>
  <c r="EJ18" i="6"/>
  <c r="EJ17" i="6"/>
  <c r="EJ16" i="6"/>
  <c r="EJ15" i="6"/>
  <c r="EJ14" i="6"/>
  <c r="EJ13" i="6"/>
  <c r="EJ12" i="6"/>
  <c r="EJ11" i="6"/>
  <c r="EJ10" i="6"/>
  <c r="EJ9" i="6"/>
  <c r="EJ8" i="6"/>
  <c r="EJ7" i="6"/>
  <c r="EJ6" i="6"/>
  <c r="EJ5" i="6"/>
  <c r="EJ4" i="6"/>
  <c r="EI19" i="6"/>
  <c r="EI18" i="6"/>
  <c r="EI17" i="6"/>
  <c r="EI16" i="6"/>
  <c r="EI15" i="6"/>
  <c r="EI14" i="6"/>
  <c r="EI13" i="6"/>
  <c r="EI12" i="6"/>
  <c r="EI11" i="6"/>
  <c r="EI10" i="6"/>
  <c r="EI9" i="6"/>
  <c r="EI8" i="6"/>
  <c r="EI7" i="6"/>
  <c r="EI6" i="6"/>
  <c r="EI5" i="6"/>
  <c r="EI4" i="6"/>
  <c r="EH19" i="6"/>
  <c r="EH18" i="6"/>
  <c r="EH17" i="6"/>
  <c r="EH16" i="6"/>
  <c r="EH15" i="6"/>
  <c r="EH14" i="6"/>
  <c r="EH13" i="6"/>
  <c r="EH12" i="6"/>
  <c r="EH11" i="6"/>
  <c r="EH10" i="6"/>
  <c r="EH9" i="6"/>
  <c r="EH8" i="6"/>
  <c r="EH7" i="6"/>
  <c r="EH6" i="6"/>
  <c r="EH5" i="6"/>
  <c r="EH4" i="6"/>
  <c r="EG19" i="6"/>
  <c r="EG18" i="6"/>
  <c r="EG17" i="6"/>
  <c r="EG16" i="6"/>
  <c r="EG15" i="6"/>
  <c r="EG14" i="6"/>
  <c r="EG13" i="6"/>
  <c r="EG12" i="6"/>
  <c r="EG11" i="6"/>
  <c r="EG10" i="6"/>
  <c r="EG9" i="6"/>
  <c r="EG8" i="6"/>
  <c r="EG7" i="6"/>
  <c r="EG6" i="6"/>
  <c r="EG5" i="6"/>
  <c r="EG4" i="6"/>
  <c r="EF19" i="6"/>
  <c r="EF18" i="6"/>
  <c r="EF17" i="6"/>
  <c r="EF16" i="6"/>
  <c r="EF15" i="6"/>
  <c r="EF14" i="6"/>
  <c r="EF13" i="6"/>
  <c r="EF12" i="6"/>
  <c r="EF11" i="6"/>
  <c r="EF10" i="6"/>
  <c r="EF9" i="6"/>
  <c r="EF8" i="6"/>
  <c r="EF7" i="6"/>
  <c r="EF6" i="6"/>
  <c r="EF5" i="6"/>
  <c r="EF4" i="6"/>
  <c r="EE19" i="6"/>
  <c r="EE18" i="6"/>
  <c r="EE17" i="6"/>
  <c r="EE16" i="6"/>
  <c r="EE15" i="6"/>
  <c r="EE14" i="6"/>
  <c r="EE13" i="6"/>
  <c r="EE12" i="6"/>
  <c r="EE10" i="6"/>
  <c r="EE11" i="6"/>
  <c r="EE9" i="6"/>
  <c r="EE8" i="6"/>
  <c r="EE7" i="6"/>
  <c r="EE6" i="6"/>
  <c r="EE5" i="6"/>
  <c r="EE4" i="6"/>
  <c r="ED19" i="6"/>
  <c r="ED18" i="6"/>
  <c r="ED17" i="6"/>
  <c r="ED16" i="6"/>
  <c r="ED15" i="6"/>
  <c r="ED14" i="6"/>
  <c r="ED13" i="6"/>
  <c r="ED12" i="6"/>
  <c r="ED11" i="6"/>
  <c r="ED10" i="6"/>
  <c r="ED9" i="6"/>
  <c r="ED8" i="6"/>
  <c r="ED7" i="6"/>
  <c r="ED6" i="6"/>
  <c r="ED5" i="6"/>
  <c r="ED4" i="6"/>
  <c r="EC19" i="6"/>
  <c r="EC18" i="6"/>
  <c r="EC17" i="6"/>
  <c r="EC16" i="6"/>
  <c r="EC15" i="6"/>
  <c r="EC14" i="6"/>
  <c r="EC13" i="6"/>
  <c r="EC12" i="6"/>
  <c r="EC11" i="6"/>
  <c r="EC10" i="6"/>
  <c r="EC9" i="6"/>
  <c r="EC8" i="6"/>
  <c r="EC7" i="6"/>
  <c r="EC6" i="6"/>
  <c r="EC5" i="6"/>
  <c r="EC4" i="6"/>
  <c r="EB19" i="6"/>
  <c r="EB18" i="6"/>
  <c r="EB17" i="6"/>
  <c r="EB16" i="6"/>
  <c r="EB15" i="6"/>
  <c r="EB14" i="6"/>
  <c r="EB13" i="6"/>
  <c r="EB12" i="6"/>
  <c r="EB11" i="6"/>
  <c r="EB10" i="6"/>
  <c r="EB9" i="6"/>
  <c r="EB8" i="6"/>
  <c r="EB7" i="6"/>
  <c r="EB6" i="6"/>
  <c r="EB5" i="6"/>
  <c r="EB4" i="6"/>
  <c r="EA19" i="6"/>
  <c r="EA18" i="6"/>
  <c r="EA17" i="6"/>
  <c r="EA16" i="6"/>
  <c r="EA15" i="6"/>
  <c r="EA14" i="6"/>
  <c r="EA13" i="6"/>
  <c r="EA12" i="6"/>
  <c r="EA11" i="6"/>
  <c r="EA10" i="6"/>
  <c r="EA9" i="6"/>
  <c r="EA8" i="6"/>
  <c r="EA7" i="6"/>
  <c r="EA5" i="6"/>
  <c r="EA6" i="6"/>
  <c r="EA4" i="6"/>
  <c r="DB180" i="6"/>
  <c r="DB179" i="6"/>
  <c r="DB178" i="6"/>
  <c r="DB177" i="6"/>
  <c r="DB176" i="6"/>
  <c r="DB175" i="6"/>
  <c r="DB174" i="6"/>
  <c r="DB173" i="6"/>
  <c r="DB172" i="6"/>
  <c r="DB171" i="6"/>
  <c r="DB170" i="6"/>
  <c r="DB169" i="6"/>
  <c r="DB168" i="6"/>
  <c r="DB167" i="6"/>
  <c r="DB166" i="6"/>
  <c r="DB165" i="6"/>
  <c r="DA180" i="6"/>
  <c r="DA179" i="6"/>
  <c r="DA178" i="6"/>
  <c r="DA177" i="6"/>
  <c r="DA176" i="6"/>
  <c r="DA175" i="6"/>
  <c r="DA174" i="6"/>
  <c r="DA173" i="6"/>
  <c r="DA172" i="6"/>
  <c r="DA171" i="6"/>
  <c r="DA170" i="6"/>
  <c r="DA169" i="6"/>
  <c r="DA168" i="6"/>
  <c r="DA167" i="6"/>
  <c r="DA166" i="6"/>
  <c r="DA165" i="6"/>
  <c r="CZ180" i="6"/>
  <c r="CZ179" i="6"/>
  <c r="CZ178" i="6"/>
  <c r="CZ177" i="6"/>
  <c r="CZ176" i="6"/>
  <c r="CZ175" i="6"/>
  <c r="CZ174" i="6"/>
  <c r="CZ173" i="6"/>
  <c r="CZ172" i="6"/>
  <c r="CZ171" i="6"/>
  <c r="CZ170" i="6"/>
  <c r="CZ169" i="6"/>
  <c r="CZ168" i="6"/>
  <c r="CZ167" i="6"/>
  <c r="CZ166" i="6"/>
  <c r="CZ165" i="6"/>
  <c r="CY180" i="6"/>
  <c r="CY179" i="6"/>
  <c r="CY178" i="6"/>
  <c r="CY177" i="6"/>
  <c r="CY176" i="6"/>
  <c r="CY175" i="6"/>
  <c r="CY174" i="6"/>
  <c r="CY173" i="6"/>
  <c r="CY172" i="6"/>
  <c r="CY171" i="6"/>
  <c r="CY170" i="6"/>
  <c r="CY169" i="6"/>
  <c r="CY168" i="6"/>
  <c r="CY167" i="6"/>
  <c r="CY166" i="6"/>
  <c r="CY165" i="6"/>
  <c r="CX180" i="6"/>
  <c r="CX179" i="6"/>
  <c r="CX178" i="6"/>
  <c r="CX177" i="6"/>
  <c r="CX176" i="6"/>
  <c r="CX175" i="6"/>
  <c r="CX174" i="6"/>
  <c r="CX173" i="6"/>
  <c r="CX172" i="6"/>
  <c r="CX171" i="6"/>
  <c r="CX170" i="6"/>
  <c r="CX169" i="6"/>
  <c r="CX168" i="6"/>
  <c r="CX167" i="6"/>
  <c r="CX166" i="6"/>
  <c r="CX165" i="6"/>
  <c r="CW180" i="6"/>
  <c r="CW179" i="6"/>
  <c r="CW178" i="6"/>
  <c r="CW177" i="6"/>
  <c r="CW176" i="6"/>
  <c r="CW175" i="6"/>
  <c r="CW174" i="6"/>
  <c r="CW173" i="6"/>
  <c r="CW172" i="6"/>
  <c r="CW171" i="6"/>
  <c r="CW170" i="6"/>
  <c r="CW169" i="6"/>
  <c r="CW168" i="6"/>
  <c r="CW167" i="6"/>
  <c r="CW166" i="6"/>
  <c r="CW165" i="6"/>
  <c r="CV180" i="6"/>
  <c r="CV179" i="6"/>
  <c r="CV178" i="6"/>
  <c r="CV177" i="6"/>
  <c r="CV176" i="6"/>
  <c r="CV175" i="6"/>
  <c r="CV174" i="6"/>
  <c r="CV173" i="6"/>
  <c r="CV172" i="6"/>
  <c r="CV171" i="6"/>
  <c r="CV170" i="6"/>
  <c r="CV169" i="6"/>
  <c r="CV168" i="6"/>
  <c r="CV167" i="6"/>
  <c r="CV166" i="6"/>
  <c r="CV165" i="6"/>
  <c r="CU180" i="6"/>
  <c r="CU179" i="6"/>
  <c r="CU178" i="6"/>
  <c r="CU177" i="6"/>
  <c r="CU176" i="6"/>
  <c r="CU175" i="6"/>
  <c r="CU174" i="6"/>
  <c r="CU173" i="6"/>
  <c r="CU172" i="6"/>
  <c r="CU171" i="6"/>
  <c r="CU170" i="6"/>
  <c r="CU169" i="6"/>
  <c r="CU168" i="6"/>
  <c r="CU167" i="6"/>
  <c r="CU166" i="6"/>
  <c r="CU165" i="6"/>
  <c r="CT180" i="6"/>
  <c r="CT179" i="6"/>
  <c r="CT178" i="6"/>
  <c r="CT177" i="6"/>
  <c r="CT176" i="6"/>
  <c r="CT175" i="6"/>
  <c r="CT174" i="6"/>
  <c r="CT173" i="6"/>
  <c r="CT172" i="6"/>
  <c r="CT171" i="6"/>
  <c r="CT170" i="6"/>
  <c r="CT169" i="6"/>
  <c r="CT168" i="6"/>
  <c r="CT167" i="6"/>
  <c r="CT166" i="6"/>
  <c r="CT165" i="6"/>
  <c r="CS180" i="6"/>
  <c r="CS179" i="6"/>
  <c r="CS178" i="6"/>
  <c r="CS177" i="6"/>
  <c r="CS176" i="6"/>
  <c r="CS175" i="6"/>
  <c r="CS174" i="6"/>
  <c r="CS173" i="6"/>
  <c r="CS172" i="6"/>
  <c r="CS171" i="6"/>
  <c r="CS170" i="6"/>
  <c r="CS169" i="6"/>
  <c r="CS168" i="6"/>
  <c r="CS167" i="6"/>
  <c r="CS166" i="6"/>
  <c r="CS165" i="6"/>
  <c r="CR180" i="6"/>
  <c r="CR179" i="6"/>
  <c r="CR178" i="6"/>
  <c r="CR177" i="6"/>
  <c r="CR176" i="6"/>
  <c r="CR175" i="6"/>
  <c r="CR174" i="6"/>
  <c r="CR173" i="6"/>
  <c r="CR172" i="6"/>
  <c r="CR171" i="6"/>
  <c r="CR170" i="6"/>
  <c r="CR169" i="6"/>
  <c r="CR168" i="6"/>
  <c r="CR167" i="6"/>
  <c r="CR166" i="6"/>
  <c r="CR165" i="6"/>
  <c r="CQ180" i="6"/>
  <c r="CQ179" i="6"/>
  <c r="CQ178" i="6"/>
  <c r="CQ177" i="6"/>
  <c r="CQ176" i="6"/>
  <c r="CQ175" i="6"/>
  <c r="CQ174" i="6"/>
  <c r="CQ173" i="6"/>
  <c r="CQ172" i="6"/>
  <c r="CQ171" i="6"/>
  <c r="CQ170" i="6"/>
  <c r="CQ169" i="6"/>
  <c r="CQ168" i="6"/>
  <c r="CQ167" i="6"/>
  <c r="CQ166" i="6"/>
  <c r="CQ165" i="6"/>
  <c r="CP180" i="6"/>
  <c r="CP179" i="6"/>
  <c r="CP178" i="6"/>
  <c r="CP177" i="6"/>
  <c r="CP176" i="6"/>
  <c r="CP175" i="6"/>
  <c r="CP174" i="6"/>
  <c r="CP173" i="6"/>
  <c r="CP172" i="6"/>
  <c r="CP171" i="6"/>
  <c r="CP170" i="6"/>
  <c r="CP169" i="6"/>
  <c r="CP168" i="6"/>
  <c r="CP167" i="6"/>
  <c r="CP166" i="6"/>
  <c r="CP165" i="6"/>
  <c r="CO180" i="6"/>
  <c r="CO179" i="6"/>
  <c r="CO178" i="6"/>
  <c r="CO177" i="6"/>
  <c r="CO176" i="6"/>
  <c r="CO175" i="6"/>
  <c r="CO174" i="6"/>
  <c r="CO173" i="6"/>
  <c r="CO172" i="6"/>
  <c r="CO171" i="6"/>
  <c r="CO170" i="6"/>
  <c r="CO169" i="6"/>
  <c r="CO168" i="6"/>
  <c r="CO167" i="6"/>
  <c r="CO166" i="6"/>
  <c r="CO165" i="6"/>
  <c r="CN180" i="6"/>
  <c r="CN179" i="6"/>
  <c r="CN178" i="6"/>
  <c r="CN177" i="6"/>
  <c r="CN176" i="6"/>
  <c r="CN175" i="6"/>
  <c r="CN174" i="6"/>
  <c r="CN173" i="6"/>
  <c r="CN172" i="6"/>
  <c r="CN171" i="6"/>
  <c r="CN170" i="6"/>
  <c r="CN169" i="6"/>
  <c r="CN168" i="6"/>
  <c r="CN167" i="6"/>
  <c r="CN166" i="6"/>
  <c r="CN165" i="6"/>
  <c r="CM168" i="6"/>
  <c r="CM180" i="6"/>
  <c r="CM179" i="6"/>
  <c r="CM178" i="6"/>
  <c r="CM177" i="6"/>
  <c r="CM176" i="6"/>
  <c r="CM175" i="6"/>
  <c r="CM174" i="6"/>
  <c r="CM173" i="6"/>
  <c r="CM172" i="6"/>
  <c r="CM171" i="6"/>
  <c r="CM170" i="6"/>
  <c r="CM169" i="6"/>
  <c r="CM167" i="6"/>
  <c r="CM166" i="6"/>
  <c r="CM165" i="6"/>
  <c r="DB157" i="6"/>
  <c r="DB156" i="6"/>
  <c r="DB155" i="6"/>
  <c r="DB154" i="6"/>
  <c r="DB153" i="6"/>
  <c r="DB152" i="6"/>
  <c r="DB151" i="6"/>
  <c r="DB150" i="6"/>
  <c r="DB149" i="6"/>
  <c r="DB148" i="6"/>
  <c r="DB147" i="6"/>
  <c r="DB146" i="6"/>
  <c r="DB145" i="6"/>
  <c r="DB144" i="6"/>
  <c r="DB143" i="6"/>
  <c r="DB142" i="6"/>
  <c r="DA157" i="6"/>
  <c r="DA156" i="6"/>
  <c r="DA155" i="6"/>
  <c r="DA154" i="6"/>
  <c r="DA153" i="6"/>
  <c r="DA152" i="6"/>
  <c r="DA151" i="6"/>
  <c r="DA150" i="6"/>
  <c r="DA149" i="6"/>
  <c r="DA148" i="6"/>
  <c r="DA147" i="6"/>
  <c r="DA146" i="6"/>
  <c r="DA145" i="6"/>
  <c r="DA144" i="6"/>
  <c r="DA143" i="6"/>
  <c r="DA142" i="6"/>
  <c r="CZ157" i="6"/>
  <c r="CZ156" i="6"/>
  <c r="CZ155" i="6"/>
  <c r="CZ154" i="6"/>
  <c r="CZ153" i="6"/>
  <c r="CZ152" i="6"/>
  <c r="CZ151" i="6"/>
  <c r="CZ150" i="6"/>
  <c r="CZ149" i="6"/>
  <c r="CZ148" i="6"/>
  <c r="CZ147" i="6"/>
  <c r="CZ146" i="6"/>
  <c r="CZ145" i="6"/>
  <c r="CZ144" i="6"/>
  <c r="CZ143" i="6"/>
  <c r="CZ142" i="6"/>
  <c r="CY157" i="6"/>
  <c r="CY156" i="6"/>
  <c r="CY155" i="6"/>
  <c r="CY154" i="6"/>
  <c r="CY153" i="6"/>
  <c r="CY152" i="6"/>
  <c r="CY151" i="6"/>
  <c r="CY150" i="6"/>
  <c r="CY149" i="6"/>
  <c r="CY148" i="6"/>
  <c r="CY147" i="6"/>
  <c r="CY146" i="6"/>
  <c r="CY145" i="6"/>
  <c r="CY144" i="6"/>
  <c r="CY143" i="6"/>
  <c r="CY142" i="6"/>
  <c r="CX157" i="6"/>
  <c r="CX156" i="6"/>
  <c r="CX155" i="6"/>
  <c r="CX154" i="6"/>
  <c r="CX153" i="6"/>
  <c r="CX152" i="6"/>
  <c r="CX151" i="6"/>
  <c r="CX150" i="6"/>
  <c r="CX149" i="6"/>
  <c r="CX148" i="6"/>
  <c r="CX147" i="6"/>
  <c r="CX146" i="6"/>
  <c r="CX145" i="6"/>
  <c r="CX144" i="6"/>
  <c r="CX143" i="6"/>
  <c r="CX142" i="6"/>
  <c r="CW157" i="6"/>
  <c r="CW156" i="6"/>
  <c r="CW155" i="6"/>
  <c r="CW154" i="6"/>
  <c r="CW153" i="6"/>
  <c r="CW152" i="6"/>
  <c r="CW151" i="6"/>
  <c r="CW150" i="6"/>
  <c r="CW149" i="6"/>
  <c r="CW148" i="6"/>
  <c r="CW147" i="6"/>
  <c r="CW146" i="6"/>
  <c r="CW145" i="6"/>
  <c r="CW144" i="6"/>
  <c r="CW143" i="6"/>
  <c r="CW142" i="6"/>
  <c r="CV157" i="6"/>
  <c r="CV156" i="6"/>
  <c r="CV155" i="6"/>
  <c r="CV154" i="6"/>
  <c r="CV153" i="6"/>
  <c r="CV152" i="6"/>
  <c r="CV151" i="6"/>
  <c r="CV150" i="6"/>
  <c r="CV149" i="6"/>
  <c r="CV148" i="6"/>
  <c r="CV147" i="6"/>
  <c r="CV146" i="6"/>
  <c r="CV145" i="6"/>
  <c r="CV144" i="6"/>
  <c r="CV143" i="6"/>
  <c r="CV142" i="6"/>
  <c r="CU157" i="6"/>
  <c r="CU156" i="6"/>
  <c r="CU155" i="6"/>
  <c r="CU154" i="6"/>
  <c r="CU153" i="6"/>
  <c r="CU152" i="6"/>
  <c r="CU151" i="6"/>
  <c r="CU150" i="6"/>
  <c r="CU149" i="6"/>
  <c r="CU148" i="6"/>
  <c r="CU147" i="6"/>
  <c r="CU146" i="6"/>
  <c r="CU145" i="6"/>
  <c r="CU144" i="6"/>
  <c r="CU143" i="6"/>
  <c r="CU142" i="6"/>
  <c r="CT157" i="6"/>
  <c r="CT156" i="6"/>
  <c r="CT155" i="6"/>
  <c r="CT154" i="6"/>
  <c r="CT153" i="6"/>
  <c r="CT152" i="6"/>
  <c r="CT151" i="6"/>
  <c r="CT150" i="6"/>
  <c r="CT149" i="6"/>
  <c r="CT148" i="6"/>
  <c r="CT147" i="6"/>
  <c r="CT146" i="6"/>
  <c r="CT145" i="6"/>
  <c r="CT144" i="6"/>
  <c r="CT143" i="6"/>
  <c r="CT142" i="6"/>
  <c r="CS157" i="6"/>
  <c r="CS156" i="6"/>
  <c r="CS155" i="6"/>
  <c r="CS154" i="6"/>
  <c r="CS153" i="6"/>
  <c r="CS152" i="6"/>
  <c r="CS151" i="6"/>
  <c r="CS150" i="6"/>
  <c r="CS149" i="6"/>
  <c r="CS148" i="6"/>
  <c r="CS147" i="6"/>
  <c r="CS146" i="6"/>
  <c r="CS145" i="6"/>
  <c r="CS144" i="6"/>
  <c r="CS143" i="6"/>
  <c r="CS142" i="6"/>
  <c r="CR157" i="6"/>
  <c r="CR156" i="6"/>
  <c r="CR155" i="6"/>
  <c r="CR154" i="6"/>
  <c r="CR153" i="6"/>
  <c r="CR152" i="6"/>
  <c r="CR151" i="6"/>
  <c r="CR150" i="6"/>
  <c r="CR149" i="6"/>
  <c r="CR148" i="6"/>
  <c r="CR147" i="6"/>
  <c r="CR146" i="6"/>
  <c r="CR145" i="6"/>
  <c r="CR144" i="6"/>
  <c r="CR143" i="6"/>
  <c r="CR142" i="6"/>
  <c r="CQ157" i="6"/>
  <c r="CQ156" i="6"/>
  <c r="CQ155" i="6"/>
  <c r="CQ154" i="6"/>
  <c r="CQ153" i="6"/>
  <c r="CQ152" i="6"/>
  <c r="CQ151" i="6"/>
  <c r="CQ150" i="6"/>
  <c r="CQ149" i="6"/>
  <c r="CQ148" i="6"/>
  <c r="CQ147" i="6"/>
  <c r="CQ146" i="6"/>
  <c r="CQ145" i="6"/>
  <c r="CQ144" i="6"/>
  <c r="CQ143" i="6"/>
  <c r="CQ142" i="6"/>
  <c r="CP157" i="6"/>
  <c r="CP156" i="6"/>
  <c r="CP155" i="6"/>
  <c r="CP154" i="6"/>
  <c r="CP153" i="6"/>
  <c r="CP152" i="6"/>
  <c r="CP151" i="6"/>
  <c r="CP150" i="6"/>
  <c r="CP149" i="6"/>
  <c r="CP148" i="6"/>
  <c r="CP147" i="6"/>
  <c r="CP146" i="6"/>
  <c r="CP145" i="6"/>
  <c r="CP144" i="6"/>
  <c r="CP143" i="6"/>
  <c r="CP142" i="6"/>
  <c r="CO157" i="6"/>
  <c r="CO156" i="6"/>
  <c r="CO155" i="6"/>
  <c r="CO154" i="6"/>
  <c r="CO153" i="6"/>
  <c r="CO152" i="6"/>
  <c r="CO151" i="6"/>
  <c r="CO150" i="6"/>
  <c r="CO149" i="6"/>
  <c r="CO148" i="6"/>
  <c r="CO147" i="6"/>
  <c r="CO146" i="6"/>
  <c r="CO145" i="6"/>
  <c r="CO144" i="6"/>
  <c r="CO143" i="6"/>
  <c r="CO142" i="6"/>
  <c r="CN157" i="6"/>
  <c r="CN156" i="6"/>
  <c r="CN155" i="6"/>
  <c r="CN154" i="6"/>
  <c r="CN153" i="6"/>
  <c r="CN152" i="6"/>
  <c r="CN151" i="6"/>
  <c r="CN150" i="6"/>
  <c r="CN149" i="6"/>
  <c r="CN148" i="6"/>
  <c r="CN147" i="6"/>
  <c r="CN146" i="6"/>
  <c r="CN145" i="6"/>
  <c r="CN144" i="6"/>
  <c r="CN143" i="6"/>
  <c r="CN142" i="6"/>
  <c r="CM157" i="6"/>
  <c r="CM156" i="6"/>
  <c r="CM155" i="6"/>
  <c r="CM154" i="6"/>
  <c r="CM153" i="6"/>
  <c r="CM152" i="6"/>
  <c r="CM151" i="6"/>
  <c r="CM150" i="6"/>
  <c r="CM149" i="6"/>
  <c r="CM148" i="6"/>
  <c r="CM147" i="6"/>
  <c r="CM146" i="6"/>
  <c r="CM145" i="6"/>
  <c r="CM144" i="6"/>
  <c r="CM143" i="6"/>
  <c r="CM142" i="6"/>
  <c r="DB134" i="6"/>
  <c r="DB133" i="6"/>
  <c r="DB132" i="6"/>
  <c r="DB131" i="6"/>
  <c r="DB130" i="6"/>
  <c r="DB129" i="6"/>
  <c r="DB128" i="6"/>
  <c r="DB127" i="6"/>
  <c r="DB126" i="6"/>
  <c r="DB125" i="6"/>
  <c r="DB124" i="6"/>
  <c r="DB123" i="6"/>
  <c r="DB122" i="6"/>
  <c r="DB121" i="6"/>
  <c r="DB120" i="6"/>
  <c r="DB119" i="6"/>
  <c r="DA134" i="6"/>
  <c r="DA133" i="6"/>
  <c r="DA132" i="6"/>
  <c r="DA131" i="6"/>
  <c r="DA130" i="6"/>
  <c r="DA129" i="6"/>
  <c r="DA128" i="6"/>
  <c r="DA127" i="6"/>
  <c r="DA126" i="6"/>
  <c r="DA125" i="6"/>
  <c r="DA124" i="6"/>
  <c r="DA123" i="6"/>
  <c r="DA122" i="6"/>
  <c r="DA121" i="6"/>
  <c r="DA120" i="6"/>
  <c r="DA119" i="6"/>
  <c r="CZ134" i="6"/>
  <c r="CZ133" i="6"/>
  <c r="CZ132" i="6"/>
  <c r="CZ131" i="6"/>
  <c r="CZ130" i="6"/>
  <c r="CZ129" i="6"/>
  <c r="CZ128" i="6"/>
  <c r="CZ127" i="6"/>
  <c r="CZ126" i="6"/>
  <c r="CZ125" i="6"/>
  <c r="CZ124" i="6"/>
  <c r="CZ123" i="6"/>
  <c r="CZ122" i="6"/>
  <c r="CZ121" i="6"/>
  <c r="CZ120" i="6"/>
  <c r="CZ119" i="6"/>
  <c r="CY134" i="6"/>
  <c r="CY133" i="6"/>
  <c r="CY132" i="6"/>
  <c r="CY131" i="6"/>
  <c r="CY130" i="6"/>
  <c r="CY129" i="6"/>
  <c r="CY128" i="6"/>
  <c r="CY127" i="6"/>
  <c r="CY126" i="6"/>
  <c r="CY125" i="6"/>
  <c r="CY124" i="6"/>
  <c r="CY123" i="6"/>
  <c r="CY122" i="6"/>
  <c r="CY121" i="6"/>
  <c r="CY120" i="6"/>
  <c r="CY119" i="6"/>
  <c r="CX134" i="6"/>
  <c r="CX133" i="6"/>
  <c r="CX132" i="6"/>
  <c r="CX131" i="6"/>
  <c r="CX130" i="6"/>
  <c r="CX129" i="6"/>
  <c r="CX128" i="6"/>
  <c r="CX127" i="6"/>
  <c r="CX126" i="6"/>
  <c r="CX125" i="6"/>
  <c r="CX124" i="6"/>
  <c r="CX123" i="6"/>
  <c r="CX122" i="6"/>
  <c r="CX121" i="6"/>
  <c r="CX120" i="6"/>
  <c r="CX119" i="6"/>
  <c r="CW134" i="6"/>
  <c r="CW133" i="6"/>
  <c r="CW132" i="6"/>
  <c r="CW131" i="6"/>
  <c r="CW130" i="6"/>
  <c r="CW129" i="6"/>
  <c r="CW128" i="6"/>
  <c r="CW127" i="6"/>
  <c r="CW126" i="6"/>
  <c r="CW125" i="6"/>
  <c r="CW124" i="6"/>
  <c r="CW123" i="6"/>
  <c r="CW122" i="6"/>
  <c r="CW121" i="6"/>
  <c r="CW120" i="6"/>
  <c r="CW119" i="6"/>
  <c r="CV134" i="6"/>
  <c r="CV133" i="6"/>
  <c r="CV132" i="6"/>
  <c r="CV131" i="6"/>
  <c r="CV130" i="6"/>
  <c r="CV129" i="6"/>
  <c r="CV128" i="6"/>
  <c r="CV127" i="6"/>
  <c r="CV126" i="6"/>
  <c r="CV125" i="6"/>
  <c r="CV124" i="6"/>
  <c r="CV123" i="6"/>
  <c r="CV122" i="6"/>
  <c r="CV121" i="6"/>
  <c r="CV120" i="6"/>
  <c r="CV119" i="6"/>
  <c r="CU134" i="6"/>
  <c r="CU133" i="6"/>
  <c r="CU132" i="6"/>
  <c r="CU131" i="6"/>
  <c r="CU130" i="6"/>
  <c r="CU129" i="6"/>
  <c r="CU128" i="6"/>
  <c r="CU127" i="6"/>
  <c r="CU126" i="6"/>
  <c r="CU125" i="6"/>
  <c r="CU124" i="6"/>
  <c r="CU123" i="6"/>
  <c r="CU122" i="6"/>
  <c r="CU121" i="6"/>
  <c r="CU120" i="6"/>
  <c r="CU119" i="6"/>
  <c r="CT134" i="6"/>
  <c r="CT133" i="6"/>
  <c r="CT132" i="6"/>
  <c r="CT131" i="6"/>
  <c r="CT130" i="6"/>
  <c r="CT129" i="6"/>
  <c r="CT128" i="6"/>
  <c r="CT127" i="6"/>
  <c r="CT126" i="6"/>
  <c r="CT125" i="6"/>
  <c r="CT124" i="6"/>
  <c r="CT123" i="6"/>
  <c r="CT122" i="6"/>
  <c r="CT121" i="6"/>
  <c r="CT120" i="6"/>
  <c r="CT119" i="6"/>
  <c r="CS134" i="6"/>
  <c r="CS133" i="6"/>
  <c r="CS132" i="6"/>
  <c r="CS131" i="6"/>
  <c r="CS130" i="6"/>
  <c r="CS129" i="6"/>
  <c r="CS128" i="6"/>
  <c r="CS127" i="6"/>
  <c r="CS126" i="6"/>
  <c r="CS125" i="6"/>
  <c r="CS124" i="6"/>
  <c r="CS123" i="6"/>
  <c r="CS122" i="6"/>
  <c r="CS121" i="6"/>
  <c r="CS120" i="6"/>
  <c r="CS119" i="6"/>
  <c r="CR134" i="6"/>
  <c r="CR133" i="6"/>
  <c r="CR132" i="6"/>
  <c r="CR131" i="6"/>
  <c r="CR130" i="6"/>
  <c r="CR129" i="6"/>
  <c r="CR128" i="6"/>
  <c r="CR127" i="6"/>
  <c r="CR126" i="6"/>
  <c r="CR125" i="6"/>
  <c r="CR124" i="6"/>
  <c r="CR123" i="6"/>
  <c r="CR122" i="6"/>
  <c r="CR121" i="6"/>
  <c r="CR120" i="6"/>
  <c r="CR119" i="6"/>
  <c r="CQ134" i="6"/>
  <c r="CQ133" i="6"/>
  <c r="CQ132" i="6"/>
  <c r="CQ131" i="6"/>
  <c r="CQ130" i="6"/>
  <c r="CQ129" i="6"/>
  <c r="CQ128" i="6"/>
  <c r="CQ127" i="6"/>
  <c r="CQ126" i="6"/>
  <c r="CQ125" i="6"/>
  <c r="CQ124" i="6"/>
  <c r="CQ123" i="6"/>
  <c r="CQ122" i="6"/>
  <c r="CQ121" i="6"/>
  <c r="CQ120" i="6"/>
  <c r="CQ119" i="6"/>
  <c r="CP135" i="6"/>
  <c r="CP134" i="6"/>
  <c r="CP133" i="6"/>
  <c r="CP132" i="6"/>
  <c r="CP131" i="6"/>
  <c r="CP130" i="6"/>
  <c r="CP129" i="6"/>
  <c r="CP128" i="6"/>
  <c r="CP127" i="6"/>
  <c r="CP126" i="6"/>
  <c r="CP125" i="6"/>
  <c r="CP124" i="6"/>
  <c r="CP123" i="6"/>
  <c r="CP122" i="6"/>
  <c r="CP121" i="6"/>
  <c r="CP120" i="6"/>
  <c r="CP119" i="6"/>
  <c r="CO134" i="6"/>
  <c r="CO133" i="6"/>
  <c r="CO132" i="6"/>
  <c r="CO131" i="6"/>
  <c r="CO130" i="6"/>
  <c r="CO129" i="6"/>
  <c r="CO128" i="6"/>
  <c r="CO127" i="6"/>
  <c r="CO126" i="6"/>
  <c r="CO125" i="6"/>
  <c r="CO124" i="6"/>
  <c r="CO123" i="6"/>
  <c r="CO122" i="6"/>
  <c r="CO121" i="6"/>
  <c r="CO120" i="6"/>
  <c r="CO119" i="6"/>
  <c r="CN134" i="6"/>
  <c r="CN133" i="6"/>
  <c r="CN132" i="6"/>
  <c r="CN131" i="6"/>
  <c r="CN130" i="6"/>
  <c r="CN129" i="6"/>
  <c r="CN128" i="6"/>
  <c r="CN127" i="6"/>
  <c r="CN126" i="6"/>
  <c r="CN125" i="6"/>
  <c r="CN124" i="6"/>
  <c r="CN123" i="6"/>
  <c r="CN122" i="6"/>
  <c r="CN121" i="6"/>
  <c r="CN120" i="6"/>
  <c r="CN119" i="6"/>
  <c r="CM134" i="6"/>
  <c r="CM133" i="6"/>
  <c r="CM132" i="6"/>
  <c r="CM131" i="6"/>
  <c r="CM130" i="6"/>
  <c r="CM129" i="6"/>
  <c r="CM128" i="6"/>
  <c r="CM127" i="6"/>
  <c r="CM126" i="6"/>
  <c r="CM125" i="6"/>
  <c r="CM124" i="6"/>
  <c r="CM123" i="6"/>
  <c r="CM122" i="6"/>
  <c r="CM121" i="6"/>
  <c r="CM120" i="6"/>
  <c r="CM119" i="6"/>
  <c r="DB111" i="6"/>
  <c r="DB110" i="6"/>
  <c r="DB109" i="6"/>
  <c r="DB108" i="6"/>
  <c r="DB107" i="6"/>
  <c r="DB106" i="6"/>
  <c r="DB105" i="6"/>
  <c r="DB104" i="6"/>
  <c r="DB103" i="6"/>
  <c r="DB102" i="6"/>
  <c r="DB101" i="6"/>
  <c r="DB100" i="6"/>
  <c r="DB99" i="6"/>
  <c r="DB98" i="6"/>
  <c r="DB97" i="6"/>
  <c r="DB96" i="6"/>
  <c r="DA111" i="6"/>
  <c r="DA110" i="6"/>
  <c r="DA109" i="6"/>
  <c r="DA108" i="6"/>
  <c r="DA107" i="6"/>
  <c r="DA106" i="6"/>
  <c r="DA105" i="6"/>
  <c r="DA104" i="6"/>
  <c r="DA103" i="6"/>
  <c r="DA102" i="6"/>
  <c r="DA101" i="6"/>
  <c r="DA100" i="6"/>
  <c r="DA99" i="6"/>
  <c r="DA98" i="6"/>
  <c r="DA97" i="6"/>
  <c r="DA96" i="6"/>
  <c r="CZ111" i="6"/>
  <c r="CZ110" i="6"/>
  <c r="CZ109" i="6"/>
  <c r="CZ108" i="6"/>
  <c r="CZ107" i="6"/>
  <c r="CZ106" i="6"/>
  <c r="CZ105" i="6"/>
  <c r="CZ104" i="6"/>
  <c r="CZ103" i="6"/>
  <c r="CZ102" i="6"/>
  <c r="CZ101" i="6"/>
  <c r="CZ100" i="6"/>
  <c r="CZ99" i="6"/>
  <c r="CZ98" i="6"/>
  <c r="CZ97" i="6"/>
  <c r="CZ96" i="6"/>
  <c r="CY111" i="6"/>
  <c r="CY110" i="6"/>
  <c r="CY109" i="6"/>
  <c r="CY108" i="6"/>
  <c r="CY107" i="6"/>
  <c r="CY106" i="6"/>
  <c r="CY105" i="6"/>
  <c r="CY104" i="6"/>
  <c r="CY103" i="6"/>
  <c r="CY102" i="6"/>
  <c r="CY101" i="6"/>
  <c r="CY100" i="6"/>
  <c r="CY99" i="6"/>
  <c r="CY98" i="6"/>
  <c r="CY97" i="6"/>
  <c r="CY96" i="6"/>
  <c r="CX111" i="6"/>
  <c r="CX110" i="6"/>
  <c r="CX109" i="6"/>
  <c r="CX108" i="6"/>
  <c r="CX107" i="6"/>
  <c r="CX106" i="6"/>
  <c r="CX105" i="6"/>
  <c r="CX104" i="6"/>
  <c r="CX103" i="6"/>
  <c r="CX102" i="6"/>
  <c r="CX101" i="6"/>
  <c r="CX100" i="6"/>
  <c r="CX99" i="6"/>
  <c r="CX98" i="6"/>
  <c r="CX97" i="6"/>
  <c r="CX96" i="6"/>
  <c r="CW111" i="6"/>
  <c r="CW110" i="6"/>
  <c r="CW109" i="6"/>
  <c r="CW108" i="6"/>
  <c r="CW107" i="6"/>
  <c r="CW106" i="6"/>
  <c r="CW105" i="6"/>
  <c r="CW104" i="6"/>
  <c r="CW103" i="6"/>
  <c r="CW102" i="6"/>
  <c r="CW101" i="6"/>
  <c r="CW100" i="6"/>
  <c r="CW99" i="6"/>
  <c r="CW98" i="6"/>
  <c r="CW97" i="6"/>
  <c r="CW96" i="6"/>
  <c r="CV111" i="6"/>
  <c r="CV110" i="6"/>
  <c r="CV109" i="6"/>
  <c r="CV108" i="6"/>
  <c r="CV107" i="6"/>
  <c r="CV106" i="6"/>
  <c r="CV105" i="6"/>
  <c r="CV104" i="6"/>
  <c r="CV103" i="6"/>
  <c r="CV102" i="6"/>
  <c r="CV101" i="6"/>
  <c r="CV100" i="6"/>
  <c r="CV99" i="6"/>
  <c r="CV98" i="6"/>
  <c r="CV97" i="6"/>
  <c r="CV96" i="6"/>
  <c r="CU111" i="6"/>
  <c r="CU110" i="6"/>
  <c r="CU109" i="6"/>
  <c r="CU108" i="6"/>
  <c r="CU107" i="6"/>
  <c r="CU106" i="6"/>
  <c r="CU105" i="6"/>
  <c r="CU104" i="6"/>
  <c r="CU103" i="6"/>
  <c r="CU102" i="6"/>
  <c r="CU101" i="6"/>
  <c r="CU100" i="6"/>
  <c r="CU99" i="6"/>
  <c r="CU98" i="6"/>
  <c r="CU97" i="6"/>
  <c r="CU96" i="6"/>
  <c r="CT111" i="6"/>
  <c r="CT110" i="6"/>
  <c r="CT109" i="6"/>
  <c r="CT108" i="6"/>
  <c r="CT107" i="6"/>
  <c r="CT106" i="6"/>
  <c r="CT105" i="6"/>
  <c r="CT104" i="6"/>
  <c r="CT103" i="6"/>
  <c r="CT102" i="6"/>
  <c r="CT101" i="6"/>
  <c r="CT100" i="6"/>
  <c r="CT99" i="6"/>
  <c r="CT98" i="6"/>
  <c r="CT97" i="6"/>
  <c r="CT96" i="6"/>
  <c r="CS111" i="6"/>
  <c r="CS110" i="6"/>
  <c r="CS109" i="6"/>
  <c r="CS108" i="6"/>
  <c r="CS107" i="6"/>
  <c r="CS106" i="6"/>
  <c r="CS105" i="6"/>
  <c r="CS104" i="6"/>
  <c r="CS103" i="6"/>
  <c r="CS102" i="6"/>
  <c r="CS101" i="6"/>
  <c r="CS100" i="6"/>
  <c r="CS99" i="6"/>
  <c r="CS98" i="6"/>
  <c r="CS97" i="6"/>
  <c r="CS96" i="6"/>
  <c r="CR111" i="6"/>
  <c r="CR110" i="6"/>
  <c r="CR109" i="6"/>
  <c r="CR108" i="6"/>
  <c r="CR107" i="6"/>
  <c r="CR106" i="6"/>
  <c r="CR105" i="6"/>
  <c r="CR104" i="6"/>
  <c r="CR103" i="6"/>
  <c r="CR102" i="6"/>
  <c r="CR101" i="6"/>
  <c r="CR100" i="6"/>
  <c r="CR99" i="6"/>
  <c r="CR98" i="6"/>
  <c r="CR97" i="6"/>
  <c r="CR96" i="6"/>
  <c r="CQ111" i="6"/>
  <c r="CQ110" i="6"/>
  <c r="CQ109" i="6"/>
  <c r="CQ108" i="6"/>
  <c r="CQ107" i="6"/>
  <c r="CQ106" i="6"/>
  <c r="CQ105" i="6"/>
  <c r="CQ104" i="6"/>
  <c r="CQ103" i="6"/>
  <c r="CQ102" i="6"/>
  <c r="CQ101" i="6"/>
  <c r="CQ100" i="6"/>
  <c r="CQ99" i="6"/>
  <c r="CQ98" i="6"/>
  <c r="CQ97" i="6"/>
  <c r="CQ96" i="6"/>
  <c r="CP111" i="6"/>
  <c r="CP110" i="6"/>
  <c r="CP109" i="6"/>
  <c r="CP108" i="6"/>
  <c r="CP107" i="6"/>
  <c r="CP106" i="6"/>
  <c r="CP105" i="6"/>
  <c r="CP104" i="6"/>
  <c r="CP103" i="6"/>
  <c r="CP102" i="6"/>
  <c r="CP101" i="6"/>
  <c r="CP100" i="6"/>
  <c r="CP99" i="6"/>
  <c r="CP98" i="6"/>
  <c r="CP97" i="6"/>
  <c r="CP96" i="6"/>
  <c r="CO111" i="6"/>
  <c r="CO110" i="6"/>
  <c r="CO109" i="6"/>
  <c r="CO108" i="6"/>
  <c r="CO107" i="6"/>
  <c r="CO106" i="6"/>
  <c r="CO105" i="6"/>
  <c r="CO104" i="6"/>
  <c r="CO103" i="6"/>
  <c r="CO102" i="6"/>
  <c r="CO101" i="6"/>
  <c r="CO100" i="6"/>
  <c r="CO97" i="6"/>
  <c r="CO99" i="6"/>
  <c r="CO98" i="6"/>
  <c r="CO96" i="6"/>
  <c r="CN111" i="6"/>
  <c r="CN110" i="6"/>
  <c r="CN109" i="6"/>
  <c r="CN108" i="6"/>
  <c r="CN107" i="6"/>
  <c r="CN106" i="6"/>
  <c r="CN105" i="6"/>
  <c r="CN104" i="6"/>
  <c r="CN103" i="6"/>
  <c r="CN102" i="6"/>
  <c r="CN101" i="6"/>
  <c r="CN100" i="6"/>
  <c r="CN99" i="6"/>
  <c r="CN98" i="6"/>
  <c r="CN97" i="6"/>
  <c r="CN96" i="6"/>
  <c r="CM111" i="6"/>
  <c r="CM110" i="6"/>
  <c r="CM109" i="6"/>
  <c r="CM108" i="6"/>
  <c r="CM107" i="6"/>
  <c r="CM106" i="6"/>
  <c r="CM105" i="6"/>
  <c r="CM104" i="6"/>
  <c r="CM103" i="6"/>
  <c r="CM102" i="6"/>
  <c r="CM101" i="6"/>
  <c r="CM100" i="6"/>
  <c r="CM99" i="6"/>
  <c r="CM98" i="6"/>
  <c r="CM97" i="6"/>
  <c r="CM96" i="6"/>
  <c r="DB88" i="6"/>
  <c r="DB87" i="6"/>
  <c r="DB86" i="6"/>
  <c r="DB85" i="6"/>
  <c r="DB84" i="6"/>
  <c r="DB83" i="6"/>
  <c r="DB82" i="6"/>
  <c r="DB81" i="6"/>
  <c r="DB80" i="6"/>
  <c r="DB79" i="6"/>
  <c r="DB78" i="6"/>
  <c r="DB77" i="6"/>
  <c r="DB76" i="6"/>
  <c r="DB75" i="6"/>
  <c r="DB74" i="6"/>
  <c r="DB73" i="6"/>
  <c r="DA88" i="6"/>
  <c r="DA87" i="6"/>
  <c r="DA86" i="6"/>
  <c r="DA85" i="6"/>
  <c r="DA84" i="6"/>
  <c r="DA83" i="6"/>
  <c r="DA82" i="6"/>
  <c r="DA81" i="6"/>
  <c r="DA80" i="6"/>
  <c r="DA79" i="6"/>
  <c r="DA78" i="6"/>
  <c r="DA77" i="6"/>
  <c r="DA76" i="6"/>
  <c r="DA75" i="6"/>
  <c r="DA74" i="6"/>
  <c r="DA73" i="6"/>
  <c r="CZ88" i="6"/>
  <c r="CZ87" i="6"/>
  <c r="CZ86" i="6"/>
  <c r="CZ85" i="6"/>
  <c r="CZ84" i="6"/>
  <c r="CZ83" i="6"/>
  <c r="CZ82" i="6"/>
  <c r="CZ81" i="6"/>
  <c r="CZ80" i="6"/>
  <c r="CZ79" i="6"/>
  <c r="CZ78" i="6"/>
  <c r="CZ77" i="6"/>
  <c r="CZ76" i="6"/>
  <c r="CZ75" i="6"/>
  <c r="CZ74" i="6"/>
  <c r="CZ73" i="6"/>
  <c r="CY88" i="6"/>
  <c r="CY87" i="6"/>
  <c r="CY86" i="6"/>
  <c r="CY85" i="6"/>
  <c r="CY84" i="6"/>
  <c r="CY83" i="6"/>
  <c r="CY82" i="6"/>
  <c r="CY81" i="6"/>
  <c r="CY80" i="6"/>
  <c r="CY79" i="6"/>
  <c r="CY78" i="6"/>
  <c r="CY77" i="6"/>
  <c r="CY76" i="6"/>
  <c r="CY75" i="6"/>
  <c r="CY74" i="6"/>
  <c r="CY73" i="6"/>
  <c r="CX88" i="6"/>
  <c r="CX87" i="6"/>
  <c r="CX86" i="6"/>
  <c r="CX85" i="6"/>
  <c r="CX84" i="6"/>
  <c r="CX83" i="6"/>
  <c r="CX82" i="6"/>
  <c r="CX81" i="6"/>
  <c r="CX80" i="6"/>
  <c r="CX79" i="6"/>
  <c r="CX78" i="6"/>
  <c r="CX77" i="6"/>
  <c r="CX76" i="6"/>
  <c r="CX75" i="6"/>
  <c r="CX74" i="6"/>
  <c r="CX73" i="6"/>
  <c r="CW88" i="6"/>
  <c r="CW87" i="6"/>
  <c r="CW86" i="6"/>
  <c r="CW85" i="6"/>
  <c r="CW84" i="6"/>
  <c r="CW83" i="6"/>
  <c r="CW82" i="6"/>
  <c r="CW81" i="6"/>
  <c r="CW80" i="6"/>
  <c r="CW79" i="6"/>
  <c r="CW78" i="6"/>
  <c r="CW77" i="6"/>
  <c r="CW76" i="6"/>
  <c r="CW75" i="6"/>
  <c r="CW74" i="6"/>
  <c r="CW73" i="6"/>
  <c r="CV88" i="6"/>
  <c r="CV87" i="6"/>
  <c r="CV86" i="6"/>
  <c r="CV85" i="6"/>
  <c r="CV84" i="6"/>
  <c r="CV83" i="6"/>
  <c r="CV82" i="6"/>
  <c r="CV81" i="6"/>
  <c r="CV80" i="6"/>
  <c r="CV79" i="6"/>
  <c r="CV78" i="6"/>
  <c r="CV77" i="6"/>
  <c r="CV76" i="6"/>
  <c r="CV75" i="6"/>
  <c r="CV74" i="6"/>
  <c r="CV73" i="6"/>
  <c r="CU88" i="6"/>
  <c r="CU87" i="6"/>
  <c r="CU86" i="6"/>
  <c r="CU85" i="6"/>
  <c r="CU84" i="6"/>
  <c r="CU83" i="6"/>
  <c r="CU82" i="6"/>
  <c r="CU81" i="6"/>
  <c r="CU80" i="6"/>
  <c r="CU79" i="6"/>
  <c r="CU78" i="6"/>
  <c r="CU77" i="6"/>
  <c r="CU76" i="6"/>
  <c r="CU75" i="6"/>
  <c r="CU74" i="6"/>
  <c r="CU73" i="6"/>
  <c r="CT88" i="6"/>
  <c r="CT87" i="6"/>
  <c r="CT86" i="6"/>
  <c r="CT85" i="6"/>
  <c r="CT84" i="6"/>
  <c r="CT83" i="6"/>
  <c r="CT82" i="6"/>
  <c r="CT81" i="6"/>
  <c r="CT80" i="6"/>
  <c r="CT79" i="6"/>
  <c r="CT78" i="6"/>
  <c r="CT77" i="6"/>
  <c r="CT76" i="6"/>
  <c r="CT75" i="6"/>
  <c r="CT74" i="6"/>
  <c r="CT73" i="6"/>
  <c r="CS88" i="6"/>
  <c r="CS87" i="6"/>
  <c r="CS86" i="6"/>
  <c r="CS85" i="6"/>
  <c r="CS84" i="6"/>
  <c r="CS83" i="6"/>
  <c r="CS82" i="6"/>
  <c r="CS81" i="6"/>
  <c r="CS80" i="6"/>
  <c r="CS79" i="6"/>
  <c r="CS78" i="6"/>
  <c r="CS77" i="6"/>
  <c r="CS76" i="6"/>
  <c r="CS75" i="6"/>
  <c r="CS74" i="6"/>
  <c r="CS73" i="6"/>
  <c r="CR88" i="6"/>
  <c r="CR87" i="6"/>
  <c r="CR86" i="6"/>
  <c r="CR85" i="6"/>
  <c r="CR84" i="6"/>
  <c r="CR83" i="6"/>
  <c r="CR82" i="6"/>
  <c r="CR81" i="6"/>
  <c r="CR80" i="6"/>
  <c r="CR79" i="6"/>
  <c r="CR78" i="6"/>
  <c r="CR77" i="6"/>
  <c r="CR76" i="6"/>
  <c r="CR75" i="6"/>
  <c r="CR74" i="6"/>
  <c r="CR73" i="6"/>
  <c r="CQ88" i="6"/>
  <c r="CQ87" i="6"/>
  <c r="CQ86" i="6"/>
  <c r="CQ85" i="6"/>
  <c r="CQ84" i="6"/>
  <c r="CQ83" i="6"/>
  <c r="CQ82" i="6"/>
  <c r="CQ81" i="6"/>
  <c r="CQ80" i="6"/>
  <c r="CQ79" i="6"/>
  <c r="CQ78" i="6"/>
  <c r="CQ77" i="6"/>
  <c r="CQ76" i="6"/>
  <c r="CQ75" i="6"/>
  <c r="CQ74" i="6"/>
  <c r="CQ73" i="6"/>
  <c r="CP88" i="6"/>
  <c r="CP87" i="6"/>
  <c r="CP86" i="6"/>
  <c r="CP85" i="6"/>
  <c r="CP84" i="6"/>
  <c r="CP83" i="6"/>
  <c r="CP82" i="6"/>
  <c r="CP81" i="6"/>
  <c r="CP80" i="6"/>
  <c r="CP79" i="6"/>
  <c r="CP78" i="6"/>
  <c r="CP77" i="6"/>
  <c r="CP76" i="6"/>
  <c r="CP75" i="6"/>
  <c r="CP74" i="6"/>
  <c r="CP73" i="6"/>
  <c r="CO88" i="6"/>
  <c r="CO87" i="6"/>
  <c r="CO86" i="6"/>
  <c r="CO85" i="6"/>
  <c r="CO84" i="6"/>
  <c r="CO83" i="6"/>
  <c r="CO82" i="6"/>
  <c r="CO81" i="6"/>
  <c r="CO80" i="6"/>
  <c r="CO79" i="6"/>
  <c r="CO78" i="6"/>
  <c r="CO77" i="6"/>
  <c r="CO76" i="6"/>
  <c r="CO75" i="6"/>
  <c r="CO74" i="6"/>
  <c r="CO73" i="6"/>
  <c r="CN88" i="6"/>
  <c r="CN87" i="6"/>
  <c r="CN86" i="6"/>
  <c r="CN85" i="6"/>
  <c r="CN84" i="6"/>
  <c r="CN83" i="6"/>
  <c r="CN82" i="6"/>
  <c r="CN81" i="6"/>
  <c r="CN80" i="6"/>
  <c r="CN79" i="6"/>
  <c r="CN78" i="6"/>
  <c r="CN77" i="6"/>
  <c r="CN76" i="6"/>
  <c r="CN75" i="6"/>
  <c r="CN74" i="6"/>
  <c r="CN73" i="6"/>
  <c r="CM88" i="6"/>
  <c r="CM87" i="6"/>
  <c r="CM86" i="6"/>
  <c r="CM85" i="6"/>
  <c r="CM84" i="6"/>
  <c r="CM83" i="6"/>
  <c r="CM82" i="6"/>
  <c r="CM81" i="6"/>
  <c r="CM80" i="6"/>
  <c r="CM79" i="6"/>
  <c r="CM78" i="6"/>
  <c r="CM77" i="6"/>
  <c r="CM76" i="6"/>
  <c r="CM75" i="6"/>
  <c r="CM74" i="6"/>
  <c r="CM73" i="6"/>
  <c r="DB65" i="6"/>
  <c r="DB64" i="6"/>
  <c r="DB63" i="6"/>
  <c r="DB62" i="6"/>
  <c r="DB61" i="6"/>
  <c r="DB60" i="6"/>
  <c r="DB59" i="6"/>
  <c r="DB58" i="6"/>
  <c r="DB57" i="6"/>
  <c r="DB56" i="6"/>
  <c r="DB55" i="6"/>
  <c r="DB54" i="6"/>
  <c r="DB53" i="6"/>
  <c r="DB52" i="6"/>
  <c r="DB51" i="6"/>
  <c r="DB50" i="6"/>
  <c r="DA65" i="6"/>
  <c r="DA64" i="6"/>
  <c r="DA63" i="6"/>
  <c r="DA62" i="6"/>
  <c r="DA61" i="6"/>
  <c r="DA60" i="6"/>
  <c r="DA59" i="6"/>
  <c r="DA58" i="6"/>
  <c r="DA57" i="6"/>
  <c r="DA56" i="6"/>
  <c r="DA55" i="6"/>
  <c r="DA54" i="6"/>
  <c r="DA53" i="6"/>
  <c r="DA52" i="6"/>
  <c r="DA51" i="6"/>
  <c r="DA50" i="6"/>
  <c r="CZ65" i="6"/>
  <c r="CZ64" i="6"/>
  <c r="CZ63" i="6"/>
  <c r="CZ62" i="6"/>
  <c r="CZ61" i="6"/>
  <c r="CZ60" i="6"/>
  <c r="CZ59" i="6"/>
  <c r="CZ58" i="6"/>
  <c r="CZ57" i="6"/>
  <c r="CZ56" i="6"/>
  <c r="CZ55" i="6"/>
  <c r="CZ54" i="6"/>
  <c r="CZ53" i="6"/>
  <c r="CZ52" i="6"/>
  <c r="CZ51" i="6"/>
  <c r="CZ50" i="6"/>
  <c r="CY65" i="6"/>
  <c r="CY64" i="6"/>
  <c r="CY63" i="6"/>
  <c r="CY62" i="6"/>
  <c r="CY61" i="6"/>
  <c r="CY60" i="6"/>
  <c r="CY59" i="6"/>
  <c r="CY58" i="6"/>
  <c r="CY57" i="6"/>
  <c r="CY56" i="6"/>
  <c r="CY55" i="6"/>
  <c r="CY54" i="6"/>
  <c r="CY53" i="6"/>
  <c r="CY52" i="6"/>
  <c r="CY51" i="6"/>
  <c r="CY50" i="6"/>
  <c r="CX65" i="6"/>
  <c r="CX64" i="6"/>
  <c r="CX63" i="6"/>
  <c r="CX62" i="6"/>
  <c r="CX61" i="6"/>
  <c r="CX60" i="6"/>
  <c r="CX59" i="6"/>
  <c r="CX58" i="6"/>
  <c r="CX57" i="6"/>
  <c r="CX56" i="6"/>
  <c r="CX55" i="6"/>
  <c r="CX54" i="6"/>
  <c r="CX53" i="6"/>
  <c r="CX52" i="6"/>
  <c r="CX51" i="6"/>
  <c r="CX50" i="6"/>
  <c r="CW65" i="6"/>
  <c r="CW64" i="6"/>
  <c r="CW63" i="6"/>
  <c r="CW62" i="6"/>
  <c r="CW61" i="6"/>
  <c r="CW60" i="6"/>
  <c r="CW59" i="6"/>
  <c r="CW58" i="6"/>
  <c r="CW57" i="6"/>
  <c r="CW56" i="6"/>
  <c r="CW55" i="6"/>
  <c r="CW54" i="6"/>
  <c r="CW53" i="6"/>
  <c r="CW52" i="6"/>
  <c r="CW51" i="6"/>
  <c r="CW50" i="6"/>
  <c r="CV65" i="6"/>
  <c r="CV64" i="6"/>
  <c r="CV63" i="6"/>
  <c r="CV62" i="6"/>
  <c r="CV61" i="6"/>
  <c r="CV60" i="6"/>
  <c r="CV59" i="6"/>
  <c r="CV58" i="6"/>
  <c r="CV57" i="6"/>
  <c r="CV56" i="6"/>
  <c r="CV55" i="6"/>
  <c r="CV54" i="6"/>
  <c r="CV53" i="6"/>
  <c r="CV52" i="6"/>
  <c r="CV51" i="6"/>
  <c r="CV50" i="6"/>
  <c r="CU65" i="6"/>
  <c r="CU64" i="6"/>
  <c r="CU63" i="6"/>
  <c r="CU62" i="6"/>
  <c r="CU61" i="6"/>
  <c r="CU60" i="6"/>
  <c r="CU59" i="6"/>
  <c r="CU58" i="6"/>
  <c r="CU57" i="6"/>
  <c r="CU56" i="6"/>
  <c r="CU55" i="6"/>
  <c r="CU54" i="6"/>
  <c r="CU53" i="6"/>
  <c r="CU52" i="6"/>
  <c r="CU51" i="6"/>
  <c r="CU50" i="6"/>
  <c r="CT65" i="6"/>
  <c r="CT64" i="6"/>
  <c r="CT63" i="6"/>
  <c r="CT62" i="6"/>
  <c r="CT61" i="6"/>
  <c r="CT60" i="6"/>
  <c r="CT59" i="6"/>
  <c r="CT58" i="6"/>
  <c r="CT57" i="6"/>
  <c r="CT56" i="6"/>
  <c r="CT55" i="6"/>
  <c r="CT54" i="6"/>
  <c r="CT53" i="6"/>
  <c r="CT52" i="6"/>
  <c r="CT51" i="6"/>
  <c r="CT50" i="6"/>
  <c r="CS65" i="6"/>
  <c r="CS64" i="6"/>
  <c r="CS63" i="6"/>
  <c r="CS62" i="6"/>
  <c r="CS61" i="6"/>
  <c r="CS60" i="6"/>
  <c r="CS59" i="6"/>
  <c r="CS58" i="6"/>
  <c r="CS57" i="6"/>
  <c r="CS56" i="6"/>
  <c r="CS55" i="6"/>
  <c r="CS54" i="6"/>
  <c r="CS53" i="6"/>
  <c r="CS52" i="6"/>
  <c r="CS51" i="6"/>
  <c r="CS50" i="6"/>
  <c r="CR65" i="6"/>
  <c r="CR64" i="6"/>
  <c r="CR63" i="6"/>
  <c r="CR62" i="6"/>
  <c r="CR61" i="6"/>
  <c r="CR60" i="6"/>
  <c r="CR59" i="6"/>
  <c r="CR58" i="6"/>
  <c r="CR57" i="6"/>
  <c r="CR56" i="6"/>
  <c r="CR55" i="6"/>
  <c r="CR54" i="6"/>
  <c r="CR53" i="6"/>
  <c r="CR52" i="6"/>
  <c r="CR51" i="6"/>
  <c r="CR50" i="6"/>
  <c r="CQ65" i="6"/>
  <c r="CQ64" i="6"/>
  <c r="CQ63" i="6"/>
  <c r="CQ62" i="6"/>
  <c r="CQ61" i="6"/>
  <c r="CQ60" i="6"/>
  <c r="CQ59" i="6"/>
  <c r="CQ58" i="6"/>
  <c r="CQ57" i="6"/>
  <c r="CQ56" i="6"/>
  <c r="CQ55" i="6"/>
  <c r="CQ54" i="6"/>
  <c r="CQ53" i="6"/>
  <c r="CQ52" i="6"/>
  <c r="CQ51" i="6"/>
  <c r="CQ50" i="6"/>
  <c r="CP65" i="6"/>
  <c r="CP64" i="6"/>
  <c r="CP63" i="6"/>
  <c r="CP62" i="6"/>
  <c r="CP61" i="6"/>
  <c r="CP60" i="6"/>
  <c r="CP59" i="6"/>
  <c r="CP58" i="6"/>
  <c r="CP57" i="6"/>
  <c r="CP56" i="6"/>
  <c r="CP55" i="6"/>
  <c r="CP54" i="6"/>
  <c r="CP53" i="6"/>
  <c r="CP52" i="6"/>
  <c r="CP51" i="6"/>
  <c r="CP50" i="6"/>
  <c r="CO65" i="6"/>
  <c r="CO64" i="6"/>
  <c r="CO63" i="6"/>
  <c r="CO62" i="6"/>
  <c r="CO61" i="6"/>
  <c r="CO60" i="6"/>
  <c r="CO59" i="6"/>
  <c r="CO58" i="6"/>
  <c r="CO57" i="6"/>
  <c r="CO56" i="6"/>
  <c r="CO55" i="6"/>
  <c r="CO54" i="6"/>
  <c r="CO53" i="6"/>
  <c r="CO52" i="6"/>
  <c r="CO51" i="6"/>
  <c r="CO50" i="6"/>
  <c r="CN65" i="6"/>
  <c r="CN64" i="6"/>
  <c r="CN63" i="6"/>
  <c r="CN62" i="6"/>
  <c r="CN61" i="6"/>
  <c r="CN60" i="6"/>
  <c r="CN59" i="6"/>
  <c r="CN58" i="6"/>
  <c r="CN57" i="6"/>
  <c r="CN56" i="6"/>
  <c r="CN55" i="6"/>
  <c r="CN54" i="6"/>
  <c r="CN53" i="6"/>
  <c r="CN52" i="6"/>
  <c r="CN51" i="6"/>
  <c r="CN50" i="6"/>
  <c r="CM65" i="6"/>
  <c r="CM64" i="6"/>
  <c r="CM63" i="6"/>
  <c r="CM62" i="6"/>
  <c r="CM61" i="6"/>
  <c r="CM60" i="6"/>
  <c r="CM59" i="6"/>
  <c r="CM58" i="6"/>
  <c r="CM57" i="6"/>
  <c r="CM56" i="6"/>
  <c r="CM55" i="6"/>
  <c r="CM54" i="6"/>
  <c r="CM53" i="6"/>
  <c r="CM52" i="6"/>
  <c r="CM51" i="6"/>
  <c r="CM50" i="6"/>
  <c r="DB42" i="6"/>
  <c r="DB41" i="6"/>
  <c r="DB40" i="6"/>
  <c r="DB39" i="6"/>
  <c r="DB38" i="6"/>
  <c r="DB37" i="6"/>
  <c r="DB36" i="6"/>
  <c r="DB35" i="6"/>
  <c r="DB34" i="6"/>
  <c r="DB33" i="6"/>
  <c r="DB32" i="6"/>
  <c r="DB31" i="6"/>
  <c r="DB30" i="6"/>
  <c r="DB29" i="6"/>
  <c r="DB28" i="6"/>
  <c r="DB27" i="6"/>
  <c r="DA42" i="6"/>
  <c r="DA41" i="6"/>
  <c r="DA40" i="6"/>
  <c r="DA39" i="6"/>
  <c r="DA38" i="6"/>
  <c r="DA37" i="6"/>
  <c r="DA36" i="6"/>
  <c r="DA35" i="6"/>
  <c r="DA34" i="6"/>
  <c r="DA33" i="6"/>
  <c r="DA32" i="6"/>
  <c r="DA31" i="6"/>
  <c r="DA30" i="6"/>
  <c r="DA29" i="6"/>
  <c r="DA28" i="6"/>
  <c r="DA27" i="6"/>
  <c r="CZ42" i="6"/>
  <c r="CZ41" i="6"/>
  <c r="CZ40" i="6"/>
  <c r="CZ39" i="6"/>
  <c r="CZ38" i="6"/>
  <c r="CZ37" i="6"/>
  <c r="CZ36" i="6"/>
  <c r="CZ35" i="6"/>
  <c r="CZ34" i="6"/>
  <c r="CZ33" i="6"/>
  <c r="CZ32" i="6"/>
  <c r="CZ31" i="6"/>
  <c r="CZ30" i="6"/>
  <c r="CZ29" i="6"/>
  <c r="CZ28" i="6"/>
  <c r="CZ27" i="6"/>
  <c r="CY42" i="6"/>
  <c r="CY41" i="6"/>
  <c r="CY40" i="6"/>
  <c r="CY39" i="6"/>
  <c r="CY38" i="6"/>
  <c r="CY37" i="6"/>
  <c r="CY36" i="6"/>
  <c r="CY35" i="6"/>
  <c r="CY34" i="6"/>
  <c r="CY33" i="6"/>
  <c r="CY32" i="6"/>
  <c r="CY31" i="6"/>
  <c r="CY30" i="6"/>
  <c r="CY29" i="6"/>
  <c r="CY28" i="6"/>
  <c r="CY27" i="6"/>
  <c r="CX42" i="6"/>
  <c r="CX41" i="6"/>
  <c r="CX40" i="6"/>
  <c r="CX39" i="6"/>
  <c r="CX38" i="6"/>
  <c r="CX37" i="6"/>
  <c r="CX36" i="6"/>
  <c r="CX35" i="6"/>
  <c r="CX34" i="6"/>
  <c r="CX33" i="6"/>
  <c r="CX32" i="6"/>
  <c r="CX31" i="6"/>
  <c r="CX30" i="6"/>
  <c r="CX29" i="6"/>
  <c r="CX28" i="6"/>
  <c r="CX27" i="6"/>
  <c r="CW42" i="6"/>
  <c r="CW41" i="6"/>
  <c r="CW40" i="6"/>
  <c r="CW39" i="6"/>
  <c r="CW38" i="6"/>
  <c r="CW37" i="6"/>
  <c r="CW36" i="6"/>
  <c r="CW35" i="6"/>
  <c r="CW34" i="6"/>
  <c r="CW33" i="6"/>
  <c r="CW32" i="6"/>
  <c r="CW31" i="6"/>
  <c r="CW30" i="6"/>
  <c r="CW29" i="6"/>
  <c r="CW28" i="6"/>
  <c r="CW27" i="6"/>
  <c r="CV42" i="6"/>
  <c r="CV41" i="6"/>
  <c r="CV40" i="6"/>
  <c r="CV39" i="6"/>
  <c r="CV38" i="6"/>
  <c r="CV37" i="6"/>
  <c r="CV36" i="6"/>
  <c r="CV35" i="6"/>
  <c r="CV34" i="6"/>
  <c r="CV33" i="6"/>
  <c r="CV32" i="6"/>
  <c r="CV31" i="6"/>
  <c r="CV30" i="6"/>
  <c r="CV29" i="6"/>
  <c r="CV28" i="6"/>
  <c r="CV27" i="6"/>
  <c r="CU42" i="6"/>
  <c r="CU41" i="6"/>
  <c r="CU40" i="6"/>
  <c r="CU39" i="6"/>
  <c r="CU38" i="6"/>
  <c r="CU37" i="6"/>
  <c r="CU36" i="6"/>
  <c r="CU35" i="6"/>
  <c r="CU34" i="6"/>
  <c r="CU33" i="6"/>
  <c r="CU32" i="6"/>
  <c r="CU31" i="6"/>
  <c r="CU30" i="6"/>
  <c r="CU29" i="6"/>
  <c r="CU28" i="6"/>
  <c r="CU27" i="6"/>
  <c r="CT42" i="6"/>
  <c r="CT41" i="6"/>
  <c r="CT40" i="6"/>
  <c r="CT39" i="6"/>
  <c r="CT38" i="6"/>
  <c r="CT37" i="6"/>
  <c r="CT36" i="6"/>
  <c r="CT35" i="6"/>
  <c r="CT34" i="6"/>
  <c r="CT33" i="6"/>
  <c r="CT32" i="6"/>
  <c r="CT31" i="6"/>
  <c r="CT30" i="6"/>
  <c r="CT29" i="6"/>
  <c r="CT28" i="6"/>
  <c r="CT27" i="6"/>
  <c r="CS42" i="6"/>
  <c r="CS41" i="6"/>
  <c r="CS40" i="6"/>
  <c r="CS39" i="6"/>
  <c r="CS38" i="6"/>
  <c r="CS37" i="6"/>
  <c r="CS36" i="6"/>
  <c r="CS35" i="6"/>
  <c r="CS34" i="6"/>
  <c r="CS33" i="6"/>
  <c r="CS32" i="6"/>
  <c r="CS31" i="6"/>
  <c r="CS30" i="6"/>
  <c r="CS29" i="6"/>
  <c r="CS28" i="6"/>
  <c r="CS27" i="6"/>
  <c r="CR42" i="6"/>
  <c r="CR41" i="6"/>
  <c r="CR40" i="6"/>
  <c r="CR39" i="6"/>
  <c r="CR38" i="6"/>
  <c r="CR37" i="6"/>
  <c r="CR36" i="6"/>
  <c r="CR35" i="6"/>
  <c r="CR34" i="6"/>
  <c r="CR33" i="6"/>
  <c r="CR32" i="6"/>
  <c r="CR31" i="6"/>
  <c r="CR30" i="6"/>
  <c r="CR29" i="6"/>
  <c r="CR28" i="6"/>
  <c r="CR27" i="6"/>
  <c r="CQ42" i="6"/>
  <c r="CQ41" i="6"/>
  <c r="CQ40" i="6"/>
  <c r="CQ39" i="6"/>
  <c r="CQ38" i="6"/>
  <c r="CQ37" i="6"/>
  <c r="CQ36" i="6"/>
  <c r="CQ35" i="6"/>
  <c r="CQ34" i="6"/>
  <c r="CQ33" i="6"/>
  <c r="CQ32" i="6"/>
  <c r="CQ31" i="6"/>
  <c r="CQ30" i="6"/>
  <c r="CQ29" i="6"/>
  <c r="CQ28" i="6"/>
  <c r="CQ27" i="6"/>
  <c r="CP42" i="6"/>
  <c r="CP41" i="6"/>
  <c r="CP40" i="6"/>
  <c r="CP39" i="6"/>
  <c r="CP38" i="6"/>
  <c r="CP37" i="6"/>
  <c r="CP36" i="6"/>
  <c r="CP35" i="6"/>
  <c r="CP34" i="6"/>
  <c r="CP33" i="6"/>
  <c r="CP32" i="6"/>
  <c r="CP31" i="6"/>
  <c r="CP30" i="6"/>
  <c r="CP29" i="6"/>
  <c r="CP28" i="6"/>
  <c r="CP27" i="6"/>
  <c r="CO42" i="6"/>
  <c r="CO41" i="6"/>
  <c r="CO40" i="6"/>
  <c r="CO39" i="6"/>
  <c r="CO38" i="6"/>
  <c r="CO37" i="6"/>
  <c r="CO36" i="6"/>
  <c r="CO35" i="6"/>
  <c r="CO34" i="6"/>
  <c r="CO33" i="6"/>
  <c r="CO32" i="6"/>
  <c r="CO31" i="6"/>
  <c r="CO30" i="6"/>
  <c r="CO29" i="6"/>
  <c r="CO28" i="6"/>
  <c r="CO27" i="6"/>
  <c r="CN42" i="6"/>
  <c r="CN41" i="6"/>
  <c r="CN40" i="6"/>
  <c r="CN39" i="6"/>
  <c r="CN38" i="6"/>
  <c r="CN37" i="6"/>
  <c r="CN36" i="6"/>
  <c r="CN35" i="6"/>
  <c r="CN34" i="6"/>
  <c r="CN33" i="6"/>
  <c r="CN32" i="6"/>
  <c r="CN31" i="6"/>
  <c r="CN30" i="6"/>
  <c r="CN29" i="6"/>
  <c r="CN28" i="6"/>
  <c r="CN27" i="6"/>
  <c r="CM42" i="6"/>
  <c r="CM41" i="6"/>
  <c r="CM40" i="6"/>
  <c r="CM39" i="6"/>
  <c r="CM38" i="6"/>
  <c r="CM37" i="6"/>
  <c r="CM36" i="6"/>
  <c r="CM35" i="6"/>
  <c r="CM34" i="6"/>
  <c r="CM33" i="6"/>
  <c r="CM32" i="6"/>
  <c r="CM31" i="6"/>
  <c r="CM30" i="6"/>
  <c r="CM29" i="6"/>
  <c r="CM28" i="6"/>
  <c r="CM27" i="6"/>
  <c r="DB19" i="6"/>
  <c r="DB18" i="6"/>
  <c r="DB17" i="6"/>
  <c r="DB16" i="6"/>
  <c r="DB15" i="6"/>
  <c r="DB14" i="6"/>
  <c r="DB13" i="6"/>
  <c r="DB12" i="6"/>
  <c r="DB11" i="6"/>
  <c r="DB10" i="6"/>
  <c r="DB9" i="6"/>
  <c r="DB8" i="6"/>
  <c r="DB7" i="6"/>
  <c r="DB6" i="6"/>
  <c r="DB5" i="6"/>
  <c r="DB4" i="6"/>
  <c r="DA19" i="6"/>
  <c r="DA18" i="6"/>
  <c r="DA17" i="6"/>
  <c r="DA16" i="6"/>
  <c r="DA15" i="6"/>
  <c r="DA14" i="6"/>
  <c r="DA13" i="6"/>
  <c r="DA12" i="6"/>
  <c r="DA11" i="6"/>
  <c r="DA10" i="6"/>
  <c r="DA9" i="6"/>
  <c r="DA8" i="6"/>
  <c r="DA7" i="6"/>
  <c r="DA6" i="6"/>
  <c r="DA5" i="6"/>
  <c r="DA4" i="6"/>
  <c r="CZ19" i="6"/>
  <c r="CZ18" i="6"/>
  <c r="CZ17" i="6"/>
  <c r="CZ16" i="6"/>
  <c r="CZ15" i="6"/>
  <c r="CZ14" i="6"/>
  <c r="CZ13" i="6"/>
  <c r="CZ12" i="6"/>
  <c r="CZ11" i="6"/>
  <c r="CZ10" i="6"/>
  <c r="CZ9" i="6"/>
  <c r="CZ8" i="6"/>
  <c r="CZ7" i="6"/>
  <c r="CZ6" i="6"/>
  <c r="CZ5" i="6"/>
  <c r="CZ4" i="6"/>
  <c r="CY19" i="6"/>
  <c r="CY18" i="6"/>
  <c r="CY17" i="6"/>
  <c r="CY16" i="6"/>
  <c r="CY15" i="6"/>
  <c r="CY14" i="6"/>
  <c r="CY13" i="6"/>
  <c r="CY12" i="6"/>
  <c r="CY11" i="6"/>
  <c r="CY10" i="6"/>
  <c r="CY9" i="6"/>
  <c r="CY8" i="6"/>
  <c r="CY7" i="6"/>
  <c r="CY6" i="6"/>
  <c r="CY5" i="6"/>
  <c r="CY4" i="6"/>
  <c r="CX19" i="6"/>
  <c r="CX18" i="6"/>
  <c r="CX17" i="6"/>
  <c r="CX16" i="6"/>
  <c r="CX15" i="6"/>
  <c r="CX14" i="6"/>
  <c r="CX13" i="6"/>
  <c r="CX12" i="6"/>
  <c r="CX11" i="6"/>
  <c r="CX10" i="6"/>
  <c r="CX9" i="6"/>
  <c r="CX8" i="6"/>
  <c r="CX7" i="6"/>
  <c r="CX6" i="6"/>
  <c r="CX5" i="6"/>
  <c r="CX4" i="6"/>
  <c r="CW19" i="6"/>
  <c r="CW18" i="6"/>
  <c r="CW17" i="6"/>
  <c r="CW16" i="6"/>
  <c r="CW15" i="6"/>
  <c r="CW14" i="6"/>
  <c r="CW13" i="6"/>
  <c r="CW12" i="6"/>
  <c r="CW11" i="6"/>
  <c r="CW10" i="6"/>
  <c r="CW9" i="6"/>
  <c r="CW8" i="6"/>
  <c r="CW7" i="6"/>
  <c r="CW6" i="6"/>
  <c r="CW5" i="6"/>
  <c r="CW4" i="6"/>
  <c r="CV19" i="6"/>
  <c r="CV18" i="6"/>
  <c r="CV17" i="6"/>
  <c r="CV16" i="6"/>
  <c r="CV15" i="6"/>
  <c r="CV14" i="6"/>
  <c r="CV13" i="6"/>
  <c r="CV12" i="6"/>
  <c r="CV11" i="6"/>
  <c r="CV10" i="6"/>
  <c r="CV9" i="6"/>
  <c r="CV8" i="6"/>
  <c r="CV7" i="6"/>
  <c r="CV6" i="6"/>
  <c r="CV5" i="6"/>
  <c r="CV4" i="6"/>
  <c r="CU19" i="6"/>
  <c r="CU18" i="6"/>
  <c r="CU17" i="6"/>
  <c r="CU16" i="6"/>
  <c r="CU15" i="6"/>
  <c r="CU14" i="6"/>
  <c r="CU13" i="6"/>
  <c r="CU12" i="6"/>
  <c r="CU11" i="6"/>
  <c r="CU10" i="6"/>
  <c r="CU9" i="6"/>
  <c r="CU8" i="6"/>
  <c r="CU7" i="6"/>
  <c r="CU6" i="6"/>
  <c r="CU5" i="6"/>
  <c r="CU4" i="6"/>
  <c r="CT19" i="6"/>
  <c r="CT18" i="6"/>
  <c r="CT17" i="6"/>
  <c r="CT16" i="6"/>
  <c r="CT15" i="6"/>
  <c r="CT14" i="6"/>
  <c r="CT13" i="6"/>
  <c r="CT12" i="6"/>
  <c r="CT11" i="6"/>
  <c r="CT10" i="6"/>
  <c r="CT9" i="6"/>
  <c r="CT8" i="6"/>
  <c r="CT7" i="6"/>
  <c r="CT6" i="6"/>
  <c r="CT5" i="6"/>
  <c r="CT4" i="6"/>
  <c r="CS19" i="6"/>
  <c r="CS18" i="6"/>
  <c r="CS17" i="6"/>
  <c r="CS16" i="6"/>
  <c r="CS15" i="6"/>
  <c r="CS14" i="6"/>
  <c r="CS13" i="6"/>
  <c r="CS12" i="6"/>
  <c r="CS11" i="6"/>
  <c r="CS10" i="6"/>
  <c r="CS9" i="6"/>
  <c r="CS8" i="6"/>
  <c r="CS7" i="6"/>
  <c r="CS6" i="6"/>
  <c r="CS5" i="6"/>
  <c r="CS4" i="6"/>
  <c r="CR19" i="6"/>
  <c r="CR18" i="6"/>
  <c r="CR17" i="6"/>
  <c r="CR16" i="6"/>
  <c r="CR15" i="6"/>
  <c r="CR14" i="6"/>
  <c r="CR13" i="6"/>
  <c r="CR12" i="6"/>
  <c r="CR11" i="6"/>
  <c r="CR10" i="6"/>
  <c r="CR9" i="6"/>
  <c r="CR8" i="6"/>
  <c r="CR7" i="6"/>
  <c r="CR6" i="6"/>
  <c r="CR5" i="6"/>
  <c r="CR4" i="6"/>
  <c r="CQ19" i="6"/>
  <c r="CQ18" i="6"/>
  <c r="CQ17" i="6"/>
  <c r="CQ16" i="6"/>
  <c r="CQ15" i="6"/>
  <c r="CQ14" i="6"/>
  <c r="CQ13" i="6"/>
  <c r="CQ12" i="6"/>
  <c r="CQ11" i="6"/>
  <c r="CQ10" i="6"/>
  <c r="CQ9" i="6"/>
  <c r="CQ8" i="6"/>
  <c r="CQ7" i="6"/>
  <c r="CQ6" i="6"/>
  <c r="CQ5" i="6"/>
  <c r="CQ4" i="6"/>
  <c r="CP19" i="6"/>
  <c r="CP18" i="6"/>
  <c r="CP17" i="6"/>
  <c r="CP16" i="6"/>
  <c r="CP15" i="6"/>
  <c r="CP14" i="6"/>
  <c r="CP13" i="6"/>
  <c r="CP12" i="6"/>
  <c r="CP11" i="6"/>
  <c r="CP10" i="6"/>
  <c r="CP9" i="6"/>
  <c r="CP8" i="6"/>
  <c r="CP7" i="6"/>
  <c r="CP6" i="6"/>
  <c r="CP5" i="6"/>
  <c r="CP4" i="6"/>
  <c r="CO19" i="6"/>
  <c r="CO18" i="6"/>
  <c r="CO17" i="6"/>
  <c r="CO16" i="6"/>
  <c r="CO15" i="6"/>
  <c r="CO14" i="6"/>
  <c r="CO13" i="6"/>
  <c r="CO12" i="6"/>
  <c r="CO11" i="6"/>
  <c r="CO10" i="6"/>
  <c r="CO9" i="6"/>
  <c r="CO8" i="6"/>
  <c r="CO7" i="6"/>
  <c r="CO6" i="6"/>
  <c r="CO5" i="6"/>
  <c r="CO4" i="6"/>
  <c r="CN19" i="6"/>
  <c r="CN18" i="6"/>
  <c r="CN17" i="6"/>
  <c r="CN16" i="6"/>
  <c r="CN15" i="6"/>
  <c r="CN14" i="6"/>
  <c r="CN13" i="6"/>
  <c r="CN12" i="6"/>
  <c r="CN11" i="6"/>
  <c r="CN10" i="6"/>
  <c r="CN9" i="6"/>
  <c r="CN8" i="6"/>
  <c r="CN7" i="6"/>
  <c r="CN6" i="6"/>
  <c r="CN5" i="6"/>
  <c r="CN4" i="6"/>
  <c r="CM19" i="6"/>
  <c r="CM18" i="6"/>
  <c r="CM17" i="6"/>
  <c r="CM16" i="6"/>
  <c r="CM15" i="6"/>
  <c r="CM14" i="6"/>
  <c r="CM13" i="6"/>
  <c r="CM12" i="6"/>
  <c r="CM11" i="6"/>
  <c r="CM10" i="6"/>
  <c r="CM9" i="6"/>
  <c r="CM8" i="6"/>
  <c r="CM7" i="6"/>
  <c r="CM6" i="6"/>
  <c r="CM5" i="6"/>
  <c r="CM4" i="6"/>
  <c r="BN180" i="6"/>
  <c r="BN179" i="6"/>
  <c r="BN178" i="6"/>
  <c r="BN177" i="6"/>
  <c r="BN176" i="6"/>
  <c r="BN175" i="6"/>
  <c r="BN174" i="6"/>
  <c r="BN173" i="6"/>
  <c r="BN172" i="6"/>
  <c r="BN171" i="6"/>
  <c r="BN170" i="6"/>
  <c r="BN169" i="6"/>
  <c r="BN168" i="6"/>
  <c r="BN167" i="6"/>
  <c r="BN166" i="6"/>
  <c r="BN165" i="6"/>
  <c r="BM180" i="6"/>
  <c r="BM179" i="6"/>
  <c r="BM178" i="6"/>
  <c r="BM177" i="6"/>
  <c r="BM176" i="6"/>
  <c r="BM175" i="6"/>
  <c r="BM174" i="6"/>
  <c r="BM173" i="6"/>
  <c r="BM172" i="6"/>
  <c r="BM171" i="6"/>
  <c r="BM170" i="6"/>
  <c r="BM169" i="6"/>
  <c r="BM168" i="6"/>
  <c r="BM167" i="6"/>
  <c r="BM166" i="6"/>
  <c r="BM165" i="6"/>
  <c r="BL180" i="6"/>
  <c r="BL179" i="6"/>
  <c r="BL178" i="6"/>
  <c r="BL177" i="6"/>
  <c r="BL176" i="6"/>
  <c r="BL175" i="6"/>
  <c r="BL174" i="6"/>
  <c r="BL173" i="6"/>
  <c r="BL172" i="6"/>
  <c r="BL171" i="6"/>
  <c r="BL170" i="6"/>
  <c r="BL169" i="6"/>
  <c r="BL168" i="6"/>
  <c r="BL167" i="6"/>
  <c r="BL166" i="6"/>
  <c r="BL165" i="6"/>
  <c r="BK180" i="6"/>
  <c r="BK179" i="6"/>
  <c r="BK178" i="6"/>
  <c r="BK177" i="6"/>
  <c r="BK176" i="6"/>
  <c r="BK175" i="6"/>
  <c r="BK174" i="6"/>
  <c r="BK173" i="6"/>
  <c r="BK172" i="6"/>
  <c r="BK171" i="6"/>
  <c r="BK170" i="6"/>
  <c r="BK169" i="6"/>
  <c r="BK168" i="6"/>
  <c r="BK167" i="6"/>
  <c r="BK166" i="6"/>
  <c r="BK165" i="6"/>
  <c r="BJ180" i="6"/>
  <c r="BJ179" i="6"/>
  <c r="BJ178" i="6"/>
  <c r="BJ177" i="6"/>
  <c r="BJ176" i="6"/>
  <c r="BJ175" i="6"/>
  <c r="BJ174" i="6"/>
  <c r="BJ173" i="6"/>
  <c r="BJ172" i="6"/>
  <c r="BJ171" i="6"/>
  <c r="BJ170" i="6"/>
  <c r="BJ169" i="6"/>
  <c r="BJ168" i="6"/>
  <c r="BJ167" i="6"/>
  <c r="BJ166" i="6"/>
  <c r="BJ165" i="6"/>
  <c r="BI180" i="6"/>
  <c r="BI179" i="6"/>
  <c r="BI178" i="6"/>
  <c r="BI177" i="6"/>
  <c r="BI176" i="6"/>
  <c r="BI175" i="6"/>
  <c r="BI174" i="6"/>
  <c r="BI173" i="6"/>
  <c r="BI172" i="6"/>
  <c r="BI171" i="6"/>
  <c r="BI170" i="6"/>
  <c r="BI169" i="6"/>
  <c r="BI168" i="6"/>
  <c r="BI167" i="6"/>
  <c r="BI166" i="6"/>
  <c r="BI165" i="6"/>
  <c r="BH180" i="6"/>
  <c r="BH179" i="6"/>
  <c r="BH178" i="6"/>
  <c r="BH177" i="6"/>
  <c r="BH176" i="6"/>
  <c r="BH175" i="6"/>
  <c r="BH174" i="6"/>
  <c r="BH173" i="6"/>
  <c r="BH172" i="6"/>
  <c r="BH171" i="6"/>
  <c r="BH170" i="6"/>
  <c r="BH169" i="6"/>
  <c r="BH168" i="6"/>
  <c r="BH167" i="6"/>
  <c r="BH166" i="6"/>
  <c r="BH165" i="6"/>
  <c r="BG180" i="6"/>
  <c r="BG179" i="6"/>
  <c r="BG178" i="6"/>
  <c r="BG177" i="6"/>
  <c r="BG176" i="6"/>
  <c r="BG175" i="6"/>
  <c r="BG174" i="6"/>
  <c r="BG173" i="6"/>
  <c r="BG172" i="6"/>
  <c r="BG171" i="6"/>
  <c r="BG170" i="6"/>
  <c r="BG169" i="6"/>
  <c r="BG168" i="6"/>
  <c r="BG167" i="6"/>
  <c r="BG166" i="6"/>
  <c r="BG165" i="6"/>
  <c r="BF180" i="6"/>
  <c r="BF179" i="6"/>
  <c r="BF178" i="6"/>
  <c r="BF177" i="6"/>
  <c r="BF176" i="6"/>
  <c r="BF175" i="6"/>
  <c r="BF174" i="6"/>
  <c r="BF173" i="6"/>
  <c r="BF172" i="6"/>
  <c r="BF171" i="6"/>
  <c r="BF170" i="6"/>
  <c r="BF169" i="6"/>
  <c r="BF168" i="6"/>
  <c r="BF167" i="6"/>
  <c r="BF166" i="6"/>
  <c r="BF165" i="6"/>
  <c r="BE180" i="6"/>
  <c r="BE179" i="6"/>
  <c r="BE178" i="6"/>
  <c r="BE177" i="6"/>
  <c r="BE176" i="6"/>
  <c r="BE175" i="6"/>
  <c r="BE174" i="6"/>
  <c r="BE173" i="6"/>
  <c r="BE172" i="6"/>
  <c r="BE171" i="6"/>
  <c r="BE170" i="6"/>
  <c r="BE169" i="6"/>
  <c r="BE168" i="6"/>
  <c r="BE167" i="6"/>
  <c r="BE166" i="6"/>
  <c r="BE165" i="6"/>
  <c r="BD180" i="6"/>
  <c r="BD179" i="6"/>
  <c r="BD178" i="6"/>
  <c r="BD177" i="6"/>
  <c r="BD176" i="6"/>
  <c r="BD175" i="6"/>
  <c r="BD174" i="6"/>
  <c r="BD173" i="6"/>
  <c r="BD172" i="6"/>
  <c r="BD171" i="6"/>
  <c r="BD170" i="6"/>
  <c r="BD169" i="6"/>
  <c r="BD168" i="6"/>
  <c r="BD167" i="6"/>
  <c r="BD166" i="6"/>
  <c r="BD165" i="6"/>
  <c r="BC180" i="6"/>
  <c r="BC179" i="6"/>
  <c r="BC178" i="6"/>
  <c r="BC177" i="6"/>
  <c r="BC176" i="6"/>
  <c r="BC175" i="6"/>
  <c r="BC174" i="6"/>
  <c r="BC173" i="6"/>
  <c r="BC172" i="6"/>
  <c r="BC171" i="6"/>
  <c r="BC170" i="6"/>
  <c r="BC169" i="6"/>
  <c r="BC168" i="6"/>
  <c r="BC167" i="6"/>
  <c r="BC166" i="6"/>
  <c r="BC165" i="6"/>
  <c r="BB180" i="6"/>
  <c r="BB179" i="6"/>
  <c r="BB178" i="6"/>
  <c r="BB177" i="6"/>
  <c r="BB176" i="6"/>
  <c r="BB175" i="6"/>
  <c r="BB174" i="6"/>
  <c r="BB173" i="6"/>
  <c r="BB172" i="6"/>
  <c r="BB171" i="6"/>
  <c r="BB170" i="6"/>
  <c r="BB169" i="6"/>
  <c r="BB168" i="6"/>
  <c r="BB167" i="6"/>
  <c r="BB166" i="6"/>
  <c r="BB165" i="6"/>
  <c r="BA180" i="6"/>
  <c r="BA179" i="6"/>
  <c r="BA178" i="6"/>
  <c r="BA177" i="6"/>
  <c r="BA176" i="6"/>
  <c r="BA175" i="6"/>
  <c r="BA174" i="6"/>
  <c r="BA173" i="6"/>
  <c r="BA172" i="6"/>
  <c r="BA171" i="6"/>
  <c r="BA170" i="6"/>
  <c r="BA169" i="6"/>
  <c r="BA168" i="6"/>
  <c r="BA167" i="6"/>
  <c r="BA166" i="6"/>
  <c r="BA165" i="6"/>
  <c r="AZ180" i="6"/>
  <c r="AZ179" i="6"/>
  <c r="AZ178" i="6"/>
  <c r="AZ177" i="6"/>
  <c r="AZ176" i="6"/>
  <c r="AZ175" i="6"/>
  <c r="AZ174" i="6"/>
  <c r="AZ173" i="6"/>
  <c r="AZ172" i="6"/>
  <c r="AZ171" i="6"/>
  <c r="AZ170" i="6"/>
  <c r="AZ169" i="6"/>
  <c r="AZ168" i="6"/>
  <c r="AZ167" i="6"/>
  <c r="AZ166" i="6"/>
  <c r="AZ165" i="6"/>
  <c r="AY180" i="6"/>
  <c r="AY179" i="6"/>
  <c r="AY178" i="6"/>
  <c r="AY177" i="6"/>
  <c r="AY176" i="6"/>
  <c r="AY175" i="6"/>
  <c r="AY174" i="6"/>
  <c r="AY173" i="6"/>
  <c r="AY172" i="6"/>
  <c r="AY171" i="6"/>
  <c r="AY170" i="6"/>
  <c r="AY169" i="6"/>
  <c r="AY168" i="6"/>
  <c r="AY167" i="6"/>
  <c r="AY166" i="6"/>
  <c r="AY165" i="6"/>
  <c r="BN157" i="6"/>
  <c r="BN156" i="6"/>
  <c r="BN155" i="6"/>
  <c r="BN154" i="6"/>
  <c r="BN153" i="6"/>
  <c r="BN152" i="6"/>
  <c r="BN151" i="6"/>
  <c r="BN150" i="6"/>
  <c r="BN149" i="6"/>
  <c r="BN148" i="6"/>
  <c r="BN147" i="6"/>
  <c r="BN146" i="6"/>
  <c r="BN145" i="6"/>
  <c r="BN144" i="6"/>
  <c r="BN143" i="6"/>
  <c r="BN142" i="6"/>
  <c r="BM157" i="6"/>
  <c r="BM156" i="6"/>
  <c r="BM155" i="6"/>
  <c r="BM154" i="6"/>
  <c r="BM153" i="6"/>
  <c r="BM152" i="6"/>
  <c r="BM151" i="6"/>
  <c r="BM150" i="6"/>
  <c r="BM149" i="6"/>
  <c r="BM148" i="6"/>
  <c r="BM147" i="6"/>
  <c r="BM146" i="6"/>
  <c r="BM145" i="6"/>
  <c r="BM144" i="6"/>
  <c r="BM143" i="6"/>
  <c r="BM142" i="6"/>
  <c r="BL157" i="6"/>
  <c r="BL156" i="6"/>
  <c r="BL155" i="6"/>
  <c r="BL154" i="6"/>
  <c r="BL153" i="6"/>
  <c r="BL152" i="6"/>
  <c r="BL151" i="6"/>
  <c r="BL150" i="6"/>
  <c r="BL149" i="6"/>
  <c r="BL148" i="6"/>
  <c r="BL147" i="6"/>
  <c r="BL146" i="6"/>
  <c r="BL145" i="6"/>
  <c r="BL144" i="6"/>
  <c r="BL143" i="6"/>
  <c r="BL142" i="6"/>
  <c r="BK157" i="6"/>
  <c r="BK156" i="6"/>
  <c r="BK155" i="6"/>
  <c r="BK154" i="6"/>
  <c r="BK153" i="6"/>
  <c r="BK152" i="6"/>
  <c r="BK151" i="6"/>
  <c r="BK150" i="6"/>
  <c r="BK149" i="6"/>
  <c r="BK148" i="6"/>
  <c r="BK147" i="6"/>
  <c r="BK146" i="6"/>
  <c r="BK145" i="6"/>
  <c r="BK144" i="6"/>
  <c r="BK143" i="6"/>
  <c r="BK142" i="6"/>
  <c r="BJ157" i="6"/>
  <c r="BJ156" i="6"/>
  <c r="BJ155" i="6"/>
  <c r="BJ154" i="6"/>
  <c r="BJ153" i="6"/>
  <c r="BJ152" i="6"/>
  <c r="BJ151" i="6"/>
  <c r="BJ150" i="6"/>
  <c r="BJ149" i="6"/>
  <c r="BJ148" i="6"/>
  <c r="BJ147" i="6"/>
  <c r="BJ146" i="6"/>
  <c r="BJ145" i="6"/>
  <c r="BJ144" i="6"/>
  <c r="BJ143" i="6"/>
  <c r="BJ142" i="6"/>
  <c r="BI157" i="6"/>
  <c r="BI156" i="6"/>
  <c r="BI155" i="6"/>
  <c r="BI154" i="6"/>
  <c r="BI153" i="6"/>
  <c r="BI152" i="6"/>
  <c r="BI151" i="6"/>
  <c r="BI150" i="6"/>
  <c r="BI149" i="6"/>
  <c r="BI148" i="6"/>
  <c r="BI147" i="6"/>
  <c r="BI146" i="6"/>
  <c r="BI145" i="6"/>
  <c r="BI144" i="6"/>
  <c r="BI143" i="6"/>
  <c r="BI142" i="6"/>
  <c r="BH157" i="6"/>
  <c r="BH156" i="6"/>
  <c r="BH155" i="6"/>
  <c r="BH154" i="6"/>
  <c r="BH153" i="6"/>
  <c r="BH152" i="6"/>
  <c r="BH151" i="6"/>
  <c r="BH150" i="6"/>
  <c r="BH149" i="6"/>
  <c r="BH148" i="6"/>
  <c r="BH147" i="6"/>
  <c r="BH146" i="6"/>
  <c r="BH145" i="6"/>
  <c r="BH144" i="6"/>
  <c r="BH143" i="6"/>
  <c r="BH142" i="6"/>
  <c r="BG157" i="6"/>
  <c r="BG156" i="6"/>
  <c r="BG155" i="6"/>
  <c r="BG154" i="6"/>
  <c r="BG153" i="6"/>
  <c r="BG152" i="6"/>
  <c r="BG151" i="6"/>
  <c r="BG150" i="6"/>
  <c r="BG149" i="6"/>
  <c r="BG148" i="6"/>
  <c r="BG147" i="6"/>
  <c r="BG146" i="6"/>
  <c r="BG145" i="6"/>
  <c r="BG144" i="6"/>
  <c r="BG142" i="6"/>
  <c r="BG143" i="6"/>
  <c r="BF157" i="6"/>
  <c r="BF156" i="6"/>
  <c r="BF155" i="6"/>
  <c r="BF154" i="6"/>
  <c r="BF153" i="6"/>
  <c r="BF152" i="6"/>
  <c r="BF151" i="6"/>
  <c r="BF150" i="6"/>
  <c r="BF149" i="6"/>
  <c r="BF148" i="6"/>
  <c r="BF147" i="6"/>
  <c r="BF146" i="6"/>
  <c r="BF145" i="6"/>
  <c r="BF144" i="6"/>
  <c r="BF143" i="6"/>
  <c r="BF142" i="6"/>
  <c r="BE157" i="6"/>
  <c r="BE156" i="6"/>
  <c r="BE155" i="6"/>
  <c r="BE154" i="6"/>
  <c r="BE153" i="6"/>
  <c r="BE152" i="6"/>
  <c r="BE151" i="6"/>
  <c r="BE150" i="6"/>
  <c r="BE149" i="6"/>
  <c r="BE148" i="6"/>
  <c r="BE147" i="6"/>
  <c r="BE146" i="6"/>
  <c r="BE145" i="6"/>
  <c r="BE144" i="6"/>
  <c r="BE143" i="6"/>
  <c r="BE142" i="6"/>
  <c r="BD157" i="6"/>
  <c r="BD156" i="6"/>
  <c r="BD155" i="6"/>
  <c r="BD154" i="6"/>
  <c r="BD153" i="6"/>
  <c r="BD152" i="6"/>
  <c r="BD151" i="6"/>
  <c r="BD150" i="6"/>
  <c r="BD149" i="6"/>
  <c r="BD148" i="6"/>
  <c r="BD147" i="6"/>
  <c r="BD146" i="6"/>
  <c r="BD145" i="6"/>
  <c r="BD144" i="6"/>
  <c r="BD143" i="6"/>
  <c r="BD142" i="6"/>
  <c r="BC157" i="6"/>
  <c r="BC156" i="6"/>
  <c r="BC155" i="6"/>
  <c r="BC154" i="6"/>
  <c r="BC153" i="6"/>
  <c r="BC152" i="6"/>
  <c r="BC151" i="6"/>
  <c r="BC150" i="6"/>
  <c r="BC149" i="6"/>
  <c r="BC148" i="6"/>
  <c r="BC147" i="6"/>
  <c r="BC146" i="6"/>
  <c r="BC145" i="6"/>
  <c r="BC144" i="6"/>
  <c r="BC143" i="6"/>
  <c r="BC142" i="6"/>
  <c r="BB157" i="6"/>
  <c r="BB156" i="6"/>
  <c r="BB155" i="6"/>
  <c r="BB154" i="6"/>
  <c r="BB153" i="6"/>
  <c r="BB152" i="6"/>
  <c r="BB151" i="6"/>
  <c r="BB150" i="6"/>
  <c r="BB149" i="6"/>
  <c r="BB148" i="6"/>
  <c r="BB147" i="6"/>
  <c r="BB146" i="6"/>
  <c r="BB145" i="6"/>
  <c r="BB144" i="6"/>
  <c r="BB143" i="6"/>
  <c r="BB142" i="6"/>
  <c r="BA157" i="6"/>
  <c r="BA156" i="6"/>
  <c r="BA155" i="6"/>
  <c r="BA154" i="6"/>
  <c r="BA153" i="6"/>
  <c r="BA152" i="6"/>
  <c r="BA151" i="6"/>
  <c r="BA150" i="6"/>
  <c r="BA149" i="6"/>
  <c r="BA148" i="6"/>
  <c r="BA147" i="6"/>
  <c r="BA146" i="6"/>
  <c r="BA145" i="6"/>
  <c r="BA144" i="6"/>
  <c r="BA143" i="6"/>
  <c r="BA142" i="6"/>
  <c r="AZ157" i="6"/>
  <c r="AZ156" i="6"/>
  <c r="AZ155" i="6"/>
  <c r="AZ154" i="6"/>
  <c r="AZ153" i="6"/>
  <c r="AZ152" i="6"/>
  <c r="AZ151" i="6"/>
  <c r="AZ150" i="6"/>
  <c r="AZ149" i="6"/>
  <c r="AZ148" i="6"/>
  <c r="AZ147" i="6"/>
  <c r="AZ146" i="6"/>
  <c r="AZ145" i="6"/>
  <c r="AZ144" i="6"/>
  <c r="AZ143" i="6"/>
  <c r="AZ142" i="6"/>
  <c r="AY157" i="6"/>
  <c r="AY156" i="6"/>
  <c r="AY155" i="6"/>
  <c r="AY154" i="6"/>
  <c r="AY153" i="6"/>
  <c r="AY152" i="6"/>
  <c r="AY151" i="6"/>
  <c r="AY150" i="6"/>
  <c r="AY149" i="6"/>
  <c r="AY148" i="6"/>
  <c r="AY147" i="6"/>
  <c r="AY146" i="6"/>
  <c r="AY145" i="6"/>
  <c r="AY144" i="6"/>
  <c r="AY143" i="6"/>
  <c r="AY142" i="6"/>
  <c r="BN134" i="6"/>
  <c r="BN133" i="6"/>
  <c r="BN132" i="6"/>
  <c r="BN131" i="6"/>
  <c r="BN130" i="6"/>
  <c r="BN129" i="6"/>
  <c r="BN128" i="6"/>
  <c r="BN127" i="6"/>
  <c r="BN126" i="6"/>
  <c r="BN125" i="6"/>
  <c r="BN124" i="6"/>
  <c r="BN123" i="6"/>
  <c r="BN122" i="6"/>
  <c r="BN121" i="6"/>
  <c r="BN120" i="6"/>
  <c r="BN119" i="6"/>
  <c r="BM134" i="6"/>
  <c r="BM133" i="6"/>
  <c r="BM132" i="6"/>
  <c r="BM131" i="6"/>
  <c r="BM130" i="6"/>
  <c r="BM129" i="6"/>
  <c r="BM128" i="6"/>
  <c r="BM127" i="6"/>
  <c r="BM126" i="6"/>
  <c r="BM125" i="6"/>
  <c r="BM124" i="6"/>
  <c r="BM123" i="6"/>
  <c r="BM122" i="6"/>
  <c r="BM121" i="6"/>
  <c r="BM120" i="6"/>
  <c r="BM119" i="6"/>
  <c r="BL134" i="6"/>
  <c r="BL133" i="6"/>
  <c r="BL132" i="6"/>
  <c r="BL131" i="6"/>
  <c r="BL130" i="6"/>
  <c r="BL129" i="6"/>
  <c r="BL128" i="6"/>
  <c r="BL127" i="6"/>
  <c r="BL126" i="6"/>
  <c r="BL125" i="6"/>
  <c r="BL124" i="6"/>
  <c r="BL123" i="6"/>
  <c r="BL122" i="6"/>
  <c r="BL121" i="6"/>
  <c r="BL120" i="6"/>
  <c r="BL119" i="6"/>
  <c r="BK134" i="6"/>
  <c r="BK133" i="6"/>
  <c r="BK132" i="6"/>
  <c r="BK131" i="6"/>
  <c r="BK130" i="6"/>
  <c r="BK129" i="6"/>
  <c r="BK128" i="6"/>
  <c r="BK127" i="6"/>
  <c r="BK126" i="6"/>
  <c r="BK125" i="6"/>
  <c r="BK124" i="6"/>
  <c r="BK123" i="6"/>
  <c r="BK122" i="6"/>
  <c r="BK121" i="6"/>
  <c r="BK120" i="6"/>
  <c r="BK119" i="6"/>
  <c r="BJ134" i="6"/>
  <c r="BJ133" i="6"/>
  <c r="BJ132" i="6"/>
  <c r="BJ131" i="6"/>
  <c r="BJ130" i="6"/>
  <c r="BJ129" i="6"/>
  <c r="BJ128" i="6"/>
  <c r="BJ127" i="6"/>
  <c r="BJ126" i="6"/>
  <c r="BJ125" i="6"/>
  <c r="BJ124" i="6"/>
  <c r="BJ123" i="6"/>
  <c r="BJ122" i="6"/>
  <c r="BJ121" i="6"/>
  <c r="BJ120" i="6"/>
  <c r="BJ119" i="6"/>
  <c r="BI134" i="6"/>
  <c r="BI133" i="6"/>
  <c r="BI132" i="6"/>
  <c r="BI131" i="6"/>
  <c r="BI130" i="6"/>
  <c r="BI129" i="6"/>
  <c r="BI128" i="6"/>
  <c r="BI127" i="6"/>
  <c r="BI126" i="6"/>
  <c r="BI125" i="6"/>
  <c r="BI124" i="6"/>
  <c r="BI123" i="6"/>
  <c r="BI122" i="6"/>
  <c r="BI121" i="6"/>
  <c r="BI120" i="6"/>
  <c r="BI119" i="6"/>
  <c r="BH134" i="6"/>
  <c r="BH133" i="6"/>
  <c r="BH132" i="6"/>
  <c r="BH131" i="6"/>
  <c r="BH130" i="6"/>
  <c r="BH129" i="6"/>
  <c r="BH128" i="6"/>
  <c r="BH127" i="6"/>
  <c r="BH126" i="6"/>
  <c r="BH125" i="6"/>
  <c r="BH124" i="6"/>
  <c r="BH123" i="6"/>
  <c r="BH122" i="6"/>
  <c r="BH121" i="6"/>
  <c r="BH120" i="6"/>
  <c r="BH119" i="6"/>
  <c r="BG134" i="6"/>
  <c r="BG133" i="6"/>
  <c r="BG132" i="6"/>
  <c r="BG131" i="6"/>
  <c r="BG130" i="6"/>
  <c r="BG129" i="6"/>
  <c r="BG128" i="6"/>
  <c r="BG127" i="6"/>
  <c r="BG126" i="6"/>
  <c r="BG125" i="6"/>
  <c r="BG124" i="6"/>
  <c r="BG123" i="6"/>
  <c r="BG122" i="6"/>
  <c r="BG121" i="6"/>
  <c r="BG120" i="6"/>
  <c r="BG119" i="6"/>
  <c r="BF134" i="6"/>
  <c r="BF133" i="6"/>
  <c r="BF132" i="6"/>
  <c r="BF131" i="6"/>
  <c r="BF130" i="6"/>
  <c r="BF129" i="6"/>
  <c r="BF128" i="6"/>
  <c r="BF127" i="6"/>
  <c r="BF126" i="6"/>
  <c r="BF125" i="6"/>
  <c r="BF124" i="6"/>
  <c r="BF123" i="6"/>
  <c r="BF122" i="6"/>
  <c r="BF121" i="6"/>
  <c r="BF120" i="6"/>
  <c r="BF119" i="6"/>
  <c r="BE134" i="6"/>
  <c r="BE133" i="6"/>
  <c r="BE132" i="6"/>
  <c r="BE131" i="6"/>
  <c r="BE130" i="6"/>
  <c r="BE129" i="6"/>
  <c r="BE128" i="6"/>
  <c r="BE127" i="6"/>
  <c r="BE126" i="6"/>
  <c r="BE125" i="6"/>
  <c r="BE124" i="6"/>
  <c r="BE123" i="6"/>
  <c r="BE122" i="6"/>
  <c r="BE121" i="6"/>
  <c r="BE120" i="6"/>
  <c r="BE119" i="6"/>
  <c r="BD134" i="6"/>
  <c r="BD133" i="6"/>
  <c r="BD132" i="6"/>
  <c r="BD131" i="6"/>
  <c r="BD130" i="6"/>
  <c r="BD129" i="6"/>
  <c r="BD128" i="6"/>
  <c r="BD127" i="6"/>
  <c r="BD126" i="6"/>
  <c r="BD125" i="6"/>
  <c r="BD124" i="6"/>
  <c r="BD123" i="6"/>
  <c r="BD122" i="6"/>
  <c r="BD121" i="6"/>
  <c r="BD120" i="6"/>
  <c r="BD119" i="6"/>
  <c r="BC120" i="6"/>
  <c r="BC134" i="6"/>
  <c r="BC133" i="6"/>
  <c r="BC132" i="6"/>
  <c r="BC131" i="6"/>
  <c r="BC130" i="6"/>
  <c r="BC129" i="6"/>
  <c r="BC128" i="6"/>
  <c r="BC127" i="6"/>
  <c r="BC126" i="6"/>
  <c r="BC125" i="6"/>
  <c r="BC124" i="6"/>
  <c r="BC123" i="6"/>
  <c r="BC122" i="6"/>
  <c r="BC121" i="6"/>
  <c r="BC119" i="6"/>
  <c r="BB134" i="6"/>
  <c r="BB133" i="6"/>
  <c r="BB132" i="6"/>
  <c r="BB131" i="6"/>
  <c r="BB130" i="6"/>
  <c r="BB129" i="6"/>
  <c r="BB128" i="6"/>
  <c r="BB127" i="6"/>
  <c r="BB126" i="6"/>
  <c r="BB125" i="6"/>
  <c r="BB124" i="6"/>
  <c r="BB123" i="6"/>
  <c r="BB122" i="6"/>
  <c r="BB121" i="6"/>
  <c r="BB120" i="6"/>
  <c r="BB119" i="6"/>
  <c r="BA134" i="6"/>
  <c r="BA133" i="6"/>
  <c r="BA132" i="6"/>
  <c r="BA131" i="6"/>
  <c r="BA130" i="6"/>
  <c r="BA129" i="6"/>
  <c r="BA128" i="6"/>
  <c r="BA127" i="6"/>
  <c r="BA126" i="6"/>
  <c r="BA125" i="6"/>
  <c r="BA124" i="6"/>
  <c r="BA123" i="6"/>
  <c r="BA122" i="6"/>
  <c r="BA121" i="6"/>
  <c r="BA120" i="6"/>
  <c r="BA119" i="6"/>
  <c r="AZ134" i="6"/>
  <c r="AZ133" i="6"/>
  <c r="AZ132" i="6"/>
  <c r="AZ131" i="6"/>
  <c r="AZ130" i="6"/>
  <c r="AZ129" i="6"/>
  <c r="AZ128" i="6"/>
  <c r="AZ127" i="6"/>
  <c r="AZ126" i="6"/>
  <c r="AZ125" i="6"/>
  <c r="AZ124" i="6"/>
  <c r="AZ123" i="6"/>
  <c r="AZ122" i="6"/>
  <c r="AZ121" i="6"/>
  <c r="AZ120" i="6"/>
  <c r="AZ119" i="6"/>
  <c r="AY134" i="6"/>
  <c r="AY133" i="6"/>
  <c r="AY132" i="6"/>
  <c r="AY131" i="6"/>
  <c r="AY130" i="6"/>
  <c r="AY129" i="6"/>
  <c r="AY128" i="6"/>
  <c r="AY127" i="6"/>
  <c r="AY126" i="6"/>
  <c r="AY125" i="6"/>
  <c r="AY124" i="6"/>
  <c r="AY123" i="6"/>
  <c r="AY122" i="6"/>
  <c r="AY121" i="6"/>
  <c r="AY120" i="6"/>
  <c r="AY119" i="6"/>
  <c r="BN111" i="6"/>
  <c r="BN110" i="6"/>
  <c r="BN109" i="6"/>
  <c r="BN108" i="6"/>
  <c r="BN107" i="6"/>
  <c r="BN106" i="6"/>
  <c r="BN105" i="6"/>
  <c r="BN104" i="6"/>
  <c r="BN103" i="6"/>
  <c r="BN102" i="6"/>
  <c r="BN101" i="6"/>
  <c r="BN100" i="6"/>
  <c r="BN99" i="6"/>
  <c r="BN98" i="6"/>
  <c r="BN97" i="6"/>
  <c r="BN96" i="6"/>
  <c r="BM111" i="6"/>
  <c r="BM110" i="6"/>
  <c r="BM109" i="6"/>
  <c r="BM108" i="6"/>
  <c r="BM107" i="6"/>
  <c r="BM106" i="6"/>
  <c r="BM105" i="6"/>
  <c r="BM104" i="6"/>
  <c r="BM103" i="6"/>
  <c r="BM102" i="6"/>
  <c r="BM101" i="6"/>
  <c r="BM100" i="6"/>
  <c r="BM99" i="6"/>
  <c r="BM98" i="6"/>
  <c r="BM97" i="6"/>
  <c r="BM96" i="6"/>
  <c r="BL111" i="6"/>
  <c r="BL110" i="6"/>
  <c r="BL109" i="6"/>
  <c r="BL108" i="6"/>
  <c r="BL107" i="6"/>
  <c r="BL106" i="6"/>
  <c r="BL105" i="6"/>
  <c r="BL104" i="6"/>
  <c r="BL103" i="6"/>
  <c r="BL102" i="6"/>
  <c r="BL101" i="6"/>
  <c r="BL100" i="6"/>
  <c r="BL99" i="6"/>
  <c r="BL98" i="6"/>
  <c r="BL97" i="6"/>
  <c r="BL96" i="6"/>
  <c r="BK111" i="6"/>
  <c r="BK110" i="6"/>
  <c r="BK109" i="6"/>
  <c r="BK108" i="6"/>
  <c r="BK107" i="6"/>
  <c r="BK106" i="6"/>
  <c r="BK105" i="6"/>
  <c r="BK104" i="6"/>
  <c r="BK103" i="6"/>
  <c r="BK102" i="6"/>
  <c r="BK101" i="6"/>
  <c r="BK100" i="6"/>
  <c r="BK99" i="6"/>
  <c r="BK98" i="6"/>
  <c r="BK97" i="6"/>
  <c r="BK96" i="6"/>
  <c r="BJ111" i="6"/>
  <c r="BJ110" i="6"/>
  <c r="BJ109" i="6"/>
  <c r="BJ108" i="6"/>
  <c r="BJ107" i="6"/>
  <c r="BJ106" i="6"/>
  <c r="BJ105" i="6"/>
  <c r="BJ104" i="6"/>
  <c r="BJ103" i="6"/>
  <c r="BJ102" i="6"/>
  <c r="BJ101" i="6"/>
  <c r="BJ100" i="6"/>
  <c r="BJ99" i="6"/>
  <c r="BJ98" i="6"/>
  <c r="BJ97" i="6"/>
  <c r="BJ96" i="6"/>
  <c r="BI111" i="6"/>
  <c r="BI110" i="6"/>
  <c r="BI109" i="6"/>
  <c r="BI108" i="6"/>
  <c r="BI107" i="6"/>
  <c r="BI106" i="6"/>
  <c r="BI105" i="6"/>
  <c r="BI104" i="6"/>
  <c r="BI103" i="6"/>
  <c r="BI102" i="6"/>
  <c r="BI101" i="6"/>
  <c r="BI100" i="6"/>
  <c r="BI99" i="6"/>
  <c r="BI98" i="6"/>
  <c r="BI97" i="6"/>
  <c r="BI96" i="6"/>
  <c r="BH111" i="6"/>
  <c r="BH110" i="6"/>
  <c r="BH109" i="6"/>
  <c r="BH108" i="6"/>
  <c r="BH107" i="6"/>
  <c r="BH106" i="6"/>
  <c r="BH105" i="6"/>
  <c r="BH104" i="6"/>
  <c r="BH103" i="6"/>
  <c r="BH102" i="6"/>
  <c r="BH101" i="6"/>
  <c r="BH100" i="6"/>
  <c r="BH99" i="6"/>
  <c r="BH98" i="6"/>
  <c r="BH97" i="6"/>
  <c r="BH96" i="6"/>
  <c r="BG111" i="6"/>
  <c r="BG110" i="6"/>
  <c r="BG109" i="6"/>
  <c r="BG108" i="6"/>
  <c r="BG107" i="6"/>
  <c r="BG106" i="6"/>
  <c r="BG105" i="6"/>
  <c r="BG104" i="6"/>
  <c r="BG103" i="6"/>
  <c r="BG102" i="6"/>
  <c r="BG101" i="6"/>
  <c r="BG100" i="6"/>
  <c r="BG99" i="6"/>
  <c r="BG98" i="6"/>
  <c r="BG97" i="6"/>
  <c r="BG96" i="6"/>
  <c r="BF111" i="6"/>
  <c r="BF110" i="6"/>
  <c r="BF109" i="6"/>
  <c r="BF108" i="6"/>
  <c r="BF107" i="6"/>
  <c r="BF106" i="6"/>
  <c r="BF105" i="6"/>
  <c r="BF104" i="6"/>
  <c r="BF103" i="6"/>
  <c r="BF102" i="6"/>
  <c r="BF101" i="6"/>
  <c r="BF100" i="6"/>
  <c r="BF99" i="6"/>
  <c r="BF98" i="6"/>
  <c r="BF97" i="6"/>
  <c r="BF96" i="6"/>
  <c r="BE111" i="6"/>
  <c r="BE110" i="6"/>
  <c r="BE109" i="6"/>
  <c r="BE108" i="6"/>
  <c r="BE107" i="6"/>
  <c r="BE106" i="6"/>
  <c r="BE105" i="6"/>
  <c r="BE104" i="6"/>
  <c r="BE103" i="6"/>
  <c r="BE102" i="6"/>
  <c r="BE101" i="6"/>
  <c r="BE100" i="6"/>
  <c r="BE99" i="6"/>
  <c r="BE98" i="6"/>
  <c r="BE97" i="6"/>
  <c r="BE96" i="6"/>
  <c r="BD111" i="6"/>
  <c r="BD110" i="6"/>
  <c r="BD109" i="6"/>
  <c r="BD108" i="6"/>
  <c r="BD107" i="6"/>
  <c r="BD106" i="6"/>
  <c r="BD105" i="6"/>
  <c r="BD104" i="6"/>
  <c r="BD103" i="6"/>
  <c r="BD102" i="6"/>
  <c r="BD101" i="6"/>
  <c r="BD100" i="6"/>
  <c r="BD99" i="6"/>
  <c r="BD98" i="6"/>
  <c r="BD97" i="6"/>
  <c r="BD96" i="6"/>
  <c r="BC111" i="6"/>
  <c r="BC110" i="6"/>
  <c r="BC109" i="6"/>
  <c r="BC108" i="6"/>
  <c r="BC107" i="6"/>
  <c r="BC106" i="6"/>
  <c r="BC105" i="6"/>
  <c r="BC104" i="6"/>
  <c r="BC103" i="6"/>
  <c r="BC102" i="6"/>
  <c r="BC101" i="6"/>
  <c r="BC100" i="6"/>
  <c r="BC99" i="6"/>
  <c r="BC98" i="6"/>
  <c r="BC97" i="6"/>
  <c r="BC96" i="6"/>
  <c r="BB111" i="6"/>
  <c r="BB110" i="6"/>
  <c r="BB109" i="6"/>
  <c r="BB108" i="6"/>
  <c r="BB107" i="6"/>
  <c r="BB106" i="6"/>
  <c r="BB105" i="6"/>
  <c r="BB104" i="6"/>
  <c r="BB103" i="6"/>
  <c r="BB102" i="6"/>
  <c r="BB101" i="6"/>
  <c r="BB100" i="6"/>
  <c r="BB99" i="6"/>
  <c r="BB98" i="6"/>
  <c r="BB97" i="6"/>
  <c r="BB96" i="6"/>
  <c r="BA111" i="6"/>
  <c r="BA110" i="6"/>
  <c r="BA109" i="6"/>
  <c r="BA108" i="6"/>
  <c r="BA107" i="6"/>
  <c r="BA106" i="6"/>
  <c r="BA105" i="6"/>
  <c r="BA104" i="6"/>
  <c r="BA103" i="6"/>
  <c r="BA102" i="6"/>
  <c r="BA101" i="6"/>
  <c r="BA100" i="6"/>
  <c r="BA99" i="6"/>
  <c r="BA98" i="6"/>
  <c r="BA97" i="6"/>
  <c r="BA96" i="6"/>
  <c r="AZ111" i="6"/>
  <c r="AZ110" i="6"/>
  <c r="AZ109" i="6"/>
  <c r="AZ108" i="6"/>
  <c r="AZ107" i="6"/>
  <c r="AZ106" i="6"/>
  <c r="AZ105" i="6"/>
  <c r="AZ104" i="6"/>
  <c r="AZ103" i="6"/>
  <c r="AZ102" i="6"/>
  <c r="AZ101" i="6"/>
  <c r="AZ100" i="6"/>
  <c r="AZ99" i="6"/>
  <c r="AZ98" i="6"/>
  <c r="AZ97" i="6"/>
  <c r="AZ96" i="6"/>
  <c r="AY111" i="6"/>
  <c r="AY110" i="6"/>
  <c r="AY109" i="6"/>
  <c r="AY108" i="6"/>
  <c r="AY107" i="6"/>
  <c r="AY106" i="6"/>
  <c r="AY105" i="6"/>
  <c r="AY104" i="6"/>
  <c r="AY103" i="6"/>
  <c r="AY102" i="6"/>
  <c r="AY101" i="6"/>
  <c r="AY100" i="6"/>
  <c r="AY99" i="6"/>
  <c r="AY98" i="6"/>
  <c r="AY97" i="6"/>
  <c r="AY96" i="6"/>
  <c r="BN84" i="6"/>
  <c r="BN83" i="6"/>
  <c r="BN88" i="6"/>
  <c r="BN87" i="6"/>
  <c r="BN86" i="6"/>
  <c r="BN85" i="6"/>
  <c r="BN82" i="6"/>
  <c r="BN81" i="6"/>
  <c r="BN80" i="6"/>
  <c r="BN79" i="6"/>
  <c r="BN78" i="6"/>
  <c r="BN77" i="6"/>
  <c r="BN76" i="6"/>
  <c r="BN75" i="6"/>
  <c r="BN74" i="6"/>
  <c r="BN73" i="6"/>
  <c r="BM88" i="6"/>
  <c r="BM87" i="6"/>
  <c r="BM86" i="6"/>
  <c r="BM85" i="6"/>
  <c r="BM84" i="6"/>
  <c r="BM83" i="6"/>
  <c r="BM82" i="6"/>
  <c r="BM81" i="6"/>
  <c r="BM80" i="6"/>
  <c r="BM79" i="6"/>
  <c r="BM78" i="6"/>
  <c r="BM77" i="6"/>
  <c r="BM76" i="6"/>
  <c r="BM75" i="6"/>
  <c r="BM74" i="6"/>
  <c r="BM73" i="6"/>
  <c r="BL88" i="6"/>
  <c r="BL87" i="6"/>
  <c r="BL86" i="6"/>
  <c r="BL85" i="6"/>
  <c r="BL84" i="6"/>
  <c r="BL83" i="6"/>
  <c r="BL82" i="6"/>
  <c r="BL81" i="6"/>
  <c r="BL80" i="6"/>
  <c r="BL79" i="6"/>
  <c r="BL78" i="6"/>
  <c r="BL77" i="6"/>
  <c r="BL76" i="6"/>
  <c r="BL75" i="6"/>
  <c r="BL74" i="6"/>
  <c r="BL73" i="6"/>
  <c r="BK88" i="6"/>
  <c r="BK87" i="6"/>
  <c r="BK86" i="6"/>
  <c r="BK85" i="6"/>
  <c r="BK84" i="6"/>
  <c r="BK83" i="6"/>
  <c r="BK82" i="6"/>
  <c r="BK81" i="6"/>
  <c r="BK80" i="6"/>
  <c r="BK79" i="6"/>
  <c r="BK78" i="6"/>
  <c r="BK77" i="6"/>
  <c r="BK76" i="6"/>
  <c r="BK75" i="6"/>
  <c r="BK74" i="6"/>
  <c r="BK73" i="6"/>
  <c r="BJ76" i="6"/>
  <c r="BJ75" i="6"/>
  <c r="BJ88" i="6"/>
  <c r="BJ87" i="6"/>
  <c r="BJ86" i="6"/>
  <c r="BJ85" i="6"/>
  <c r="BJ84" i="6"/>
  <c r="BJ83" i="6"/>
  <c r="BJ82" i="6"/>
  <c r="BJ81" i="6"/>
  <c r="BJ80" i="6"/>
  <c r="BJ79" i="6"/>
  <c r="BJ78" i="6"/>
  <c r="BJ77" i="6"/>
  <c r="BJ74" i="6"/>
  <c r="BJ73" i="6"/>
  <c r="BI88" i="6"/>
  <c r="BI87" i="6"/>
  <c r="BI86" i="6"/>
  <c r="BI85" i="6"/>
  <c r="BI84" i="6"/>
  <c r="BI83" i="6"/>
  <c r="BI82" i="6"/>
  <c r="BI81" i="6"/>
  <c r="BI80" i="6"/>
  <c r="BI79" i="6"/>
  <c r="BI78" i="6"/>
  <c r="BI77" i="6"/>
  <c r="BI76" i="6"/>
  <c r="BI75" i="6"/>
  <c r="BI74" i="6"/>
  <c r="BI73" i="6"/>
  <c r="BH77" i="6"/>
  <c r="BG89" i="6"/>
  <c r="BH88" i="6"/>
  <c r="BH87" i="6"/>
  <c r="BH86" i="6"/>
  <c r="BH85" i="6"/>
  <c r="BH84" i="6"/>
  <c r="BH83" i="6"/>
  <c r="BH82" i="6"/>
  <c r="BH81" i="6"/>
  <c r="BH80" i="6"/>
  <c r="BH79" i="6"/>
  <c r="BH78" i="6"/>
  <c r="BH76" i="6"/>
  <c r="BH75" i="6"/>
  <c r="BH74" i="6"/>
  <c r="BH73" i="6"/>
  <c r="BG88" i="6"/>
  <c r="BG87" i="6"/>
  <c r="BG86" i="6"/>
  <c r="BG85" i="6"/>
  <c r="BG84" i="6"/>
  <c r="BG83" i="6"/>
  <c r="BG82" i="6"/>
  <c r="BG81" i="6"/>
  <c r="BG80" i="6"/>
  <c r="BG79" i="6"/>
  <c r="BG78" i="6"/>
  <c r="BG77" i="6"/>
  <c r="BG76" i="6"/>
  <c r="BG75" i="6"/>
  <c r="BG74" i="6"/>
  <c r="BG73" i="6"/>
  <c r="BE73" i="6"/>
  <c r="BC90" i="6" s="1"/>
  <c r="BF78" i="6"/>
  <c r="BF77" i="6"/>
  <c r="BD90" i="6" s="1"/>
  <c r="BF88" i="6"/>
  <c r="BF87" i="6"/>
  <c r="BF86" i="6"/>
  <c r="BF85" i="6"/>
  <c r="BF84" i="6"/>
  <c r="BF83" i="6"/>
  <c r="BF82" i="6"/>
  <c r="BF81" i="6"/>
  <c r="BF80" i="6"/>
  <c r="BF79" i="6"/>
  <c r="BF76" i="6"/>
  <c r="BF75" i="6"/>
  <c r="BF74" i="6"/>
  <c r="BF73" i="6"/>
  <c r="BE88" i="6"/>
  <c r="BE87" i="6"/>
  <c r="BE86" i="6"/>
  <c r="BE85" i="6"/>
  <c r="BE84" i="6"/>
  <c r="BE83" i="6"/>
  <c r="BE82" i="6"/>
  <c r="BE81" i="6"/>
  <c r="BE80" i="6"/>
  <c r="BE79" i="6"/>
  <c r="BE78" i="6"/>
  <c r="BE77" i="6"/>
  <c r="BE76" i="6"/>
  <c r="BE75" i="6"/>
  <c r="BE74" i="6"/>
  <c r="BD88" i="6"/>
  <c r="BD87" i="6"/>
  <c r="BD86" i="6"/>
  <c r="BD85" i="6"/>
  <c r="BD84" i="6"/>
  <c r="BD83" i="6"/>
  <c r="BD82" i="6"/>
  <c r="BD81" i="6"/>
  <c r="BD80" i="6"/>
  <c r="BD79" i="6"/>
  <c r="BD78" i="6"/>
  <c r="BD77" i="6"/>
  <c r="BD76" i="6"/>
  <c r="BD75" i="6"/>
  <c r="BD74" i="6"/>
  <c r="BD73" i="6"/>
  <c r="BC88" i="6"/>
  <c r="BC87" i="6"/>
  <c r="BC86" i="6"/>
  <c r="BC85" i="6"/>
  <c r="BC84" i="6"/>
  <c r="BC83" i="6"/>
  <c r="BC82" i="6"/>
  <c r="BC81" i="6"/>
  <c r="BC80" i="6"/>
  <c r="BC79" i="6"/>
  <c r="BC78" i="6"/>
  <c r="BC77" i="6"/>
  <c r="BC76" i="6"/>
  <c r="BC75" i="6"/>
  <c r="BC74" i="6"/>
  <c r="BC73" i="6"/>
  <c r="BB86" i="6"/>
  <c r="BB90" i="6" s="1"/>
  <c r="BB85" i="6"/>
  <c r="BB89" i="6" s="1"/>
  <c r="BB88" i="6"/>
  <c r="BB87" i="6"/>
  <c r="BB84" i="6"/>
  <c r="BB83" i="6"/>
  <c r="BB82" i="6"/>
  <c r="BB81" i="6"/>
  <c r="BB80" i="6"/>
  <c r="BB79" i="6"/>
  <c r="BB78" i="6"/>
  <c r="BB77" i="6"/>
  <c r="BB76" i="6"/>
  <c r="BB75" i="6"/>
  <c r="BB74" i="6"/>
  <c r="BB73" i="6"/>
  <c r="BA88" i="6"/>
  <c r="BA87" i="6"/>
  <c r="BA86" i="6"/>
  <c r="BA85" i="6"/>
  <c r="BA84" i="6"/>
  <c r="BA83" i="6"/>
  <c r="BA82" i="6"/>
  <c r="BA81" i="6"/>
  <c r="BA80" i="6"/>
  <c r="BA79" i="6"/>
  <c r="BA78" i="6"/>
  <c r="BA77" i="6"/>
  <c r="BA76" i="6"/>
  <c r="BA75" i="6"/>
  <c r="BA74" i="6"/>
  <c r="BA73" i="6"/>
  <c r="AZ88" i="6"/>
  <c r="AZ87" i="6"/>
  <c r="AZ86" i="6"/>
  <c r="AZ85" i="6"/>
  <c r="AZ84" i="6"/>
  <c r="AZ83" i="6"/>
  <c r="AZ82" i="6"/>
  <c r="AZ81" i="6"/>
  <c r="AZ80" i="6"/>
  <c r="AZ79" i="6"/>
  <c r="AZ78" i="6"/>
  <c r="AZ77" i="6"/>
  <c r="AZ76" i="6"/>
  <c r="AZ75" i="6"/>
  <c r="AZ74" i="6"/>
  <c r="AZ73" i="6"/>
  <c r="AY88" i="6"/>
  <c r="AY87" i="6"/>
  <c r="AY86" i="6"/>
  <c r="AY85" i="6"/>
  <c r="AY84" i="6"/>
  <c r="AY83" i="6"/>
  <c r="AY82" i="6"/>
  <c r="AY81" i="6"/>
  <c r="AY80" i="6"/>
  <c r="AY79" i="6"/>
  <c r="AY78" i="6"/>
  <c r="AY77" i="6"/>
  <c r="AY76" i="6"/>
  <c r="AY75" i="6"/>
  <c r="AY74" i="6"/>
  <c r="AY73" i="6"/>
  <c r="BN67" i="6"/>
  <c r="BN65" i="6"/>
  <c r="BN64" i="6"/>
  <c r="BN63" i="6"/>
  <c r="BN62" i="6"/>
  <c r="BN61" i="6"/>
  <c r="BN60" i="6"/>
  <c r="BN59" i="6"/>
  <c r="BN58" i="6"/>
  <c r="BN57" i="6"/>
  <c r="BN56" i="6"/>
  <c r="BN55" i="6"/>
  <c r="BN54" i="6"/>
  <c r="BN53" i="6"/>
  <c r="BN52" i="6"/>
  <c r="BN51" i="6"/>
  <c r="BN50" i="6"/>
  <c r="BM65" i="6"/>
  <c r="BM64" i="6"/>
  <c r="BM63" i="6"/>
  <c r="BM62" i="6"/>
  <c r="BM61" i="6"/>
  <c r="BM60" i="6"/>
  <c r="BM59" i="6"/>
  <c r="BM58" i="6"/>
  <c r="BM57" i="6"/>
  <c r="BM56" i="6"/>
  <c r="BM55" i="6"/>
  <c r="BM54" i="6"/>
  <c r="BM53" i="6"/>
  <c r="BM52" i="6"/>
  <c r="BM51" i="6"/>
  <c r="BM50" i="6"/>
  <c r="BL65" i="6"/>
  <c r="BL64" i="6"/>
  <c r="BL63" i="6"/>
  <c r="BL62" i="6"/>
  <c r="BL61" i="6"/>
  <c r="BL60" i="6"/>
  <c r="BL59" i="6"/>
  <c r="BL58" i="6"/>
  <c r="BL57" i="6"/>
  <c r="BL56" i="6"/>
  <c r="BL55" i="6"/>
  <c r="BL54" i="6"/>
  <c r="BL53" i="6"/>
  <c r="BL52" i="6"/>
  <c r="BL51" i="6"/>
  <c r="BL50" i="6"/>
  <c r="BK65" i="6"/>
  <c r="BK64" i="6"/>
  <c r="BK63" i="6"/>
  <c r="BK62" i="6"/>
  <c r="BK61" i="6"/>
  <c r="BK60" i="6"/>
  <c r="BK59" i="6"/>
  <c r="BK58" i="6"/>
  <c r="BK57" i="6"/>
  <c r="BK56" i="6"/>
  <c r="BK55" i="6"/>
  <c r="BK54" i="6"/>
  <c r="BK53" i="6"/>
  <c r="BK52" i="6"/>
  <c r="BK51" i="6"/>
  <c r="BK50" i="6"/>
  <c r="BJ65" i="6"/>
  <c r="BJ64" i="6"/>
  <c r="BJ63" i="6"/>
  <c r="BJ62" i="6"/>
  <c r="BJ61" i="6"/>
  <c r="BJ60" i="6"/>
  <c r="BJ59" i="6"/>
  <c r="BJ58" i="6"/>
  <c r="BJ57" i="6"/>
  <c r="BJ56" i="6"/>
  <c r="BJ55" i="6"/>
  <c r="BJ54" i="6"/>
  <c r="BJ53" i="6"/>
  <c r="BJ52" i="6"/>
  <c r="BJ51" i="6"/>
  <c r="BJ50" i="6"/>
  <c r="BI65" i="6"/>
  <c r="BI64" i="6"/>
  <c r="BI63" i="6"/>
  <c r="BI62" i="6"/>
  <c r="BI61" i="6"/>
  <c r="BI60" i="6"/>
  <c r="BI59" i="6"/>
  <c r="BI58" i="6"/>
  <c r="BI57" i="6"/>
  <c r="BI56" i="6"/>
  <c r="BI55" i="6"/>
  <c r="BI54" i="6"/>
  <c r="BI53" i="6"/>
  <c r="BI52" i="6"/>
  <c r="BI51" i="6"/>
  <c r="BI50" i="6"/>
  <c r="BH65" i="6"/>
  <c r="BH64" i="6"/>
  <c r="BH63" i="6"/>
  <c r="BH62" i="6"/>
  <c r="BH61" i="6"/>
  <c r="BH60" i="6"/>
  <c r="BH59" i="6"/>
  <c r="BH58" i="6"/>
  <c r="BH57" i="6"/>
  <c r="BH56" i="6"/>
  <c r="BH55" i="6"/>
  <c r="BH54" i="6"/>
  <c r="BH53" i="6"/>
  <c r="BH52" i="6"/>
  <c r="BH51" i="6"/>
  <c r="BH50" i="6"/>
  <c r="BG65" i="6"/>
  <c r="BG64" i="6"/>
  <c r="BG63" i="6"/>
  <c r="BG62" i="6"/>
  <c r="BG61" i="6"/>
  <c r="BG60" i="6"/>
  <c r="BG59" i="6"/>
  <c r="BG58" i="6"/>
  <c r="BG57" i="6"/>
  <c r="BG56" i="6"/>
  <c r="BG55" i="6"/>
  <c r="BG54" i="6"/>
  <c r="BG53" i="6"/>
  <c r="BG52" i="6"/>
  <c r="BG51" i="6"/>
  <c r="BG50" i="6"/>
  <c r="BF65" i="6"/>
  <c r="BF64" i="6"/>
  <c r="BF63" i="6"/>
  <c r="BF62" i="6"/>
  <c r="BF61" i="6"/>
  <c r="BF60" i="6"/>
  <c r="BF59" i="6"/>
  <c r="BF58" i="6"/>
  <c r="BF57" i="6"/>
  <c r="BF56" i="6"/>
  <c r="BF55" i="6"/>
  <c r="BF54" i="6"/>
  <c r="BF53" i="6"/>
  <c r="BF52" i="6"/>
  <c r="BF51" i="6"/>
  <c r="BF50" i="6"/>
  <c r="BE65" i="6"/>
  <c r="BE64" i="6"/>
  <c r="BE63" i="6"/>
  <c r="BE62" i="6"/>
  <c r="BE61" i="6"/>
  <c r="BE60" i="6"/>
  <c r="BE59" i="6"/>
  <c r="BE58" i="6"/>
  <c r="BE57" i="6"/>
  <c r="BE56" i="6"/>
  <c r="BE55" i="6"/>
  <c r="BE54" i="6"/>
  <c r="BE53" i="6"/>
  <c r="BE52" i="6"/>
  <c r="BE51" i="6"/>
  <c r="BE50" i="6"/>
  <c r="BD65" i="6"/>
  <c r="BD64" i="6"/>
  <c r="BD63" i="6"/>
  <c r="BD62" i="6"/>
  <c r="BD61" i="6"/>
  <c r="BD60" i="6"/>
  <c r="BD59" i="6"/>
  <c r="BD58" i="6"/>
  <c r="BD57" i="6"/>
  <c r="BD56" i="6"/>
  <c r="BD55" i="6"/>
  <c r="BD54" i="6"/>
  <c r="BD53" i="6"/>
  <c r="BD52" i="6"/>
  <c r="BD51" i="6"/>
  <c r="BD50" i="6"/>
  <c r="BC65" i="6"/>
  <c r="BC64" i="6"/>
  <c r="BC63" i="6"/>
  <c r="BC62" i="6"/>
  <c r="BC61" i="6"/>
  <c r="BC60" i="6"/>
  <c r="BC59" i="6"/>
  <c r="BC58" i="6"/>
  <c r="BC57" i="6"/>
  <c r="BC56" i="6"/>
  <c r="BC55" i="6"/>
  <c r="BC54" i="6"/>
  <c r="BC53" i="6"/>
  <c r="BC52" i="6"/>
  <c r="BC51" i="6"/>
  <c r="BC50" i="6"/>
  <c r="BB65" i="6"/>
  <c r="BB64" i="6"/>
  <c r="BB63" i="6"/>
  <c r="BB62" i="6"/>
  <c r="BB61" i="6"/>
  <c r="BB60" i="6"/>
  <c r="BB59" i="6"/>
  <c r="BB58" i="6"/>
  <c r="BB57" i="6"/>
  <c r="BB56" i="6"/>
  <c r="BB55" i="6"/>
  <c r="BB54" i="6"/>
  <c r="BB53" i="6"/>
  <c r="BB52" i="6"/>
  <c r="BB51" i="6"/>
  <c r="BB50" i="6"/>
  <c r="BA65" i="6"/>
  <c r="BA64" i="6"/>
  <c r="BA63" i="6"/>
  <c r="BA62" i="6"/>
  <c r="BA61" i="6"/>
  <c r="BA60" i="6"/>
  <c r="BA59" i="6"/>
  <c r="BA58" i="6"/>
  <c r="BA57" i="6"/>
  <c r="BA56" i="6"/>
  <c r="BA55" i="6"/>
  <c r="BA54" i="6"/>
  <c r="BA53" i="6"/>
  <c r="BA52" i="6"/>
  <c r="BA51" i="6"/>
  <c r="BA50" i="6"/>
  <c r="AZ65" i="6"/>
  <c r="AZ64" i="6"/>
  <c r="AZ63" i="6"/>
  <c r="AZ62" i="6"/>
  <c r="AZ61" i="6"/>
  <c r="AZ60" i="6"/>
  <c r="AZ59" i="6"/>
  <c r="AZ58" i="6"/>
  <c r="AZ57" i="6"/>
  <c r="AZ56" i="6"/>
  <c r="AZ55" i="6"/>
  <c r="AZ54" i="6"/>
  <c r="AZ53" i="6"/>
  <c r="AZ52" i="6"/>
  <c r="AZ51" i="6"/>
  <c r="AZ50" i="6"/>
  <c r="AY65" i="6"/>
  <c r="AY64" i="6"/>
  <c r="AY63" i="6"/>
  <c r="AY62" i="6"/>
  <c r="AY61" i="6"/>
  <c r="AY60" i="6"/>
  <c r="AY59" i="6"/>
  <c r="AY58" i="6"/>
  <c r="AY57" i="6"/>
  <c r="AY56" i="6"/>
  <c r="AY55" i="6"/>
  <c r="AY54" i="6"/>
  <c r="AY53" i="6"/>
  <c r="AY52" i="6"/>
  <c r="AY51" i="6"/>
  <c r="AY50" i="6"/>
  <c r="BK32" i="6"/>
  <c r="BN42" i="6"/>
  <c r="BN41" i="6"/>
  <c r="BN40" i="6"/>
  <c r="BN39" i="6"/>
  <c r="BN38" i="6"/>
  <c r="BN37" i="6"/>
  <c r="BN36" i="6"/>
  <c r="BN35" i="6"/>
  <c r="BN34" i="6"/>
  <c r="BN33" i="6"/>
  <c r="BN32" i="6"/>
  <c r="BN31" i="6"/>
  <c r="BN30" i="6"/>
  <c r="BN29" i="6"/>
  <c r="BN28" i="6"/>
  <c r="BN27" i="6"/>
  <c r="BM42" i="6"/>
  <c r="BM41" i="6"/>
  <c r="BM40" i="6"/>
  <c r="BM39" i="6"/>
  <c r="BM38" i="6"/>
  <c r="BM37" i="6"/>
  <c r="BM36" i="6"/>
  <c r="BM35" i="6"/>
  <c r="BM34" i="6"/>
  <c r="BM33" i="6"/>
  <c r="BM32" i="6"/>
  <c r="BM31" i="6"/>
  <c r="BM30" i="6"/>
  <c r="BM29" i="6"/>
  <c r="BM28" i="6"/>
  <c r="BM27" i="6"/>
  <c r="BL42" i="6"/>
  <c r="BL41" i="6"/>
  <c r="BL40" i="6"/>
  <c r="BL39" i="6"/>
  <c r="BL38" i="6"/>
  <c r="BL37" i="6"/>
  <c r="BL36" i="6"/>
  <c r="BL35" i="6"/>
  <c r="BL34" i="6"/>
  <c r="BL33" i="6"/>
  <c r="BL32" i="6"/>
  <c r="BL31" i="6"/>
  <c r="BL30" i="6"/>
  <c r="BL29" i="6"/>
  <c r="BL28" i="6"/>
  <c r="BL27" i="6"/>
  <c r="BK42" i="6"/>
  <c r="BK41" i="6"/>
  <c r="BK40" i="6"/>
  <c r="BK39" i="6"/>
  <c r="BK38" i="6"/>
  <c r="BK37" i="6"/>
  <c r="BK36" i="6"/>
  <c r="BK35" i="6"/>
  <c r="BK34" i="6"/>
  <c r="BK33" i="6"/>
  <c r="BK31" i="6"/>
  <c r="BK30" i="6"/>
  <c r="BK29" i="6"/>
  <c r="BK28" i="6"/>
  <c r="BK27" i="6"/>
  <c r="BJ42" i="6"/>
  <c r="BJ41" i="6"/>
  <c r="BJ40" i="6"/>
  <c r="BJ39" i="6"/>
  <c r="BJ38" i="6"/>
  <c r="BJ37" i="6"/>
  <c r="BJ36" i="6"/>
  <c r="BJ35" i="6"/>
  <c r="BJ34" i="6"/>
  <c r="BJ33" i="6"/>
  <c r="BJ32" i="6"/>
  <c r="BJ31" i="6"/>
  <c r="BJ30" i="6"/>
  <c r="BJ29" i="6"/>
  <c r="BJ28" i="6"/>
  <c r="BJ27" i="6"/>
  <c r="BI42" i="6"/>
  <c r="BI41" i="6"/>
  <c r="BI40" i="6"/>
  <c r="BI39" i="6"/>
  <c r="BI38" i="6"/>
  <c r="BI37" i="6"/>
  <c r="BI36" i="6"/>
  <c r="BI35" i="6"/>
  <c r="BI34" i="6"/>
  <c r="BI33" i="6"/>
  <c r="BI32" i="6"/>
  <c r="BI31" i="6"/>
  <c r="BI30" i="6"/>
  <c r="BI29" i="6"/>
  <c r="BI28" i="6"/>
  <c r="BI27" i="6"/>
  <c r="BH42" i="6"/>
  <c r="BH41" i="6"/>
  <c r="BH40" i="6"/>
  <c r="BH39" i="6"/>
  <c r="BH38" i="6"/>
  <c r="BH37" i="6"/>
  <c r="BH36" i="6"/>
  <c r="BH35" i="6"/>
  <c r="BH34" i="6"/>
  <c r="BH33" i="6"/>
  <c r="BH32" i="6"/>
  <c r="BH31" i="6"/>
  <c r="BH30" i="6"/>
  <c r="BH29" i="6"/>
  <c r="BH28" i="6"/>
  <c r="BH27" i="6"/>
  <c r="BG42" i="6"/>
  <c r="BG41" i="6"/>
  <c r="BG40" i="6"/>
  <c r="BG39" i="6"/>
  <c r="BG38" i="6"/>
  <c r="BG37" i="6"/>
  <c r="BG36" i="6"/>
  <c r="BG35" i="6"/>
  <c r="BG34" i="6"/>
  <c r="BG33" i="6"/>
  <c r="BG32" i="6"/>
  <c r="BG31" i="6"/>
  <c r="BG30" i="6"/>
  <c r="BG29" i="6"/>
  <c r="BG28" i="6"/>
  <c r="BG27" i="6"/>
  <c r="BF42" i="6"/>
  <c r="BF41" i="6"/>
  <c r="BF40" i="6"/>
  <c r="BF39" i="6"/>
  <c r="BF38" i="6"/>
  <c r="BF37" i="6"/>
  <c r="BF36" i="6"/>
  <c r="BF35" i="6"/>
  <c r="BF34" i="6"/>
  <c r="BF33" i="6"/>
  <c r="BF32" i="6"/>
  <c r="BF31" i="6"/>
  <c r="BF30" i="6"/>
  <c r="BF29" i="6"/>
  <c r="BF28" i="6"/>
  <c r="BF27" i="6"/>
  <c r="BE42" i="6"/>
  <c r="BE41" i="6"/>
  <c r="BE40" i="6"/>
  <c r="BE39" i="6"/>
  <c r="BE38" i="6"/>
  <c r="BE37" i="6"/>
  <c r="BE36" i="6"/>
  <c r="BE35" i="6"/>
  <c r="BE34" i="6"/>
  <c r="BE33" i="6"/>
  <c r="BE32" i="6"/>
  <c r="BE31" i="6"/>
  <c r="BE30" i="6"/>
  <c r="BE29" i="6"/>
  <c r="BE28" i="6"/>
  <c r="BE27" i="6"/>
  <c r="BD42" i="6"/>
  <c r="BD41" i="6"/>
  <c r="BD40" i="6"/>
  <c r="BD39" i="6"/>
  <c r="BD38" i="6"/>
  <c r="BD37" i="6"/>
  <c r="BD36" i="6"/>
  <c r="BD35" i="6"/>
  <c r="BD34" i="6"/>
  <c r="BD33" i="6"/>
  <c r="BD32" i="6"/>
  <c r="BD31" i="6"/>
  <c r="BD30" i="6"/>
  <c r="BD29" i="6"/>
  <c r="BD28" i="6"/>
  <c r="BD27" i="6"/>
  <c r="BC42" i="6"/>
  <c r="BC41" i="6"/>
  <c r="BC40" i="6"/>
  <c r="BC39" i="6"/>
  <c r="BC38" i="6"/>
  <c r="BC37" i="6"/>
  <c r="BC36" i="6"/>
  <c r="BC35" i="6"/>
  <c r="BC34" i="6"/>
  <c r="BC33" i="6"/>
  <c r="BC32" i="6"/>
  <c r="BC31" i="6"/>
  <c r="BC30" i="6"/>
  <c r="BC29" i="6"/>
  <c r="BC28" i="6"/>
  <c r="BC27" i="6"/>
  <c r="BB42" i="6"/>
  <c r="BB41" i="6"/>
  <c r="BB40" i="6"/>
  <c r="BB39" i="6"/>
  <c r="BB38" i="6"/>
  <c r="BB37" i="6"/>
  <c r="BB36" i="6"/>
  <c r="BB35" i="6"/>
  <c r="BB34" i="6"/>
  <c r="BB33" i="6"/>
  <c r="BB32" i="6"/>
  <c r="BB31" i="6"/>
  <c r="BB30" i="6"/>
  <c r="BB29" i="6"/>
  <c r="BB28" i="6"/>
  <c r="BB27" i="6"/>
  <c r="BA42" i="6"/>
  <c r="BA41" i="6"/>
  <c r="BA40" i="6"/>
  <c r="BA39" i="6"/>
  <c r="BA38" i="6"/>
  <c r="BA37" i="6"/>
  <c r="BA36" i="6"/>
  <c r="BA35" i="6"/>
  <c r="BA34" i="6"/>
  <c r="BA33" i="6"/>
  <c r="BA32" i="6"/>
  <c r="BA31" i="6"/>
  <c r="BA30" i="6"/>
  <c r="BA29" i="6"/>
  <c r="BA28" i="6"/>
  <c r="BA27" i="6"/>
  <c r="AZ42" i="6"/>
  <c r="AZ41" i="6"/>
  <c r="AZ40" i="6"/>
  <c r="AZ39" i="6"/>
  <c r="AZ38" i="6"/>
  <c r="AZ37" i="6"/>
  <c r="AZ36" i="6"/>
  <c r="AZ35" i="6"/>
  <c r="AZ34" i="6"/>
  <c r="AZ33" i="6"/>
  <c r="AZ32" i="6"/>
  <c r="AZ31" i="6"/>
  <c r="AZ30" i="6"/>
  <c r="AZ29" i="6"/>
  <c r="AZ28" i="6"/>
  <c r="AZ27" i="6"/>
  <c r="AY42" i="6"/>
  <c r="AY41" i="6"/>
  <c r="AY40" i="6"/>
  <c r="AY39" i="6"/>
  <c r="AY38" i="6"/>
  <c r="AY37" i="6"/>
  <c r="AY36" i="6"/>
  <c r="AY35" i="6"/>
  <c r="AY34" i="6"/>
  <c r="AY33" i="6"/>
  <c r="AY32" i="6"/>
  <c r="AY31" i="6"/>
  <c r="AY30" i="6"/>
  <c r="AY29" i="6"/>
  <c r="AY28" i="6"/>
  <c r="AY27" i="6"/>
  <c r="BM11" i="6"/>
  <c r="BM10" i="6"/>
  <c r="BM9" i="6"/>
  <c r="BM8" i="6"/>
  <c r="BL15" i="6"/>
  <c r="BL14" i="6"/>
  <c r="BL13" i="6"/>
  <c r="BL12" i="6"/>
  <c r="BL21" i="6"/>
  <c r="BN19" i="6"/>
  <c r="BN18" i="6"/>
  <c r="BN17" i="6"/>
  <c r="BN16" i="6"/>
  <c r="BN15" i="6"/>
  <c r="BN14" i="6"/>
  <c r="BN13" i="6"/>
  <c r="BN12" i="6"/>
  <c r="BN11" i="6"/>
  <c r="BN10" i="6"/>
  <c r="BN9" i="6"/>
  <c r="BN8" i="6"/>
  <c r="BN7" i="6"/>
  <c r="BN6" i="6"/>
  <c r="BN5" i="6"/>
  <c r="BN4" i="6"/>
  <c r="BM19" i="6"/>
  <c r="BM18" i="6"/>
  <c r="BM17" i="6"/>
  <c r="BM16" i="6"/>
  <c r="BM15" i="6"/>
  <c r="BM14" i="6"/>
  <c r="BM13" i="6"/>
  <c r="BM12" i="6"/>
  <c r="BM7" i="6"/>
  <c r="BM6" i="6"/>
  <c r="BM5" i="6"/>
  <c r="BM4" i="6"/>
  <c r="BL19" i="6"/>
  <c r="BL18" i="6"/>
  <c r="BL17" i="6"/>
  <c r="BL16" i="6"/>
  <c r="BL11" i="6"/>
  <c r="BL10" i="6"/>
  <c r="BL9" i="6"/>
  <c r="BL8" i="6"/>
  <c r="BL7" i="6"/>
  <c r="BL6" i="6"/>
  <c r="BL5" i="6"/>
  <c r="BL4" i="6"/>
  <c r="BK19" i="6"/>
  <c r="BK18" i="6"/>
  <c r="BK17" i="6"/>
  <c r="BK16" i="6"/>
  <c r="BK15" i="6"/>
  <c r="BK14" i="6"/>
  <c r="BK13" i="6"/>
  <c r="BK12" i="6"/>
  <c r="BK11" i="6"/>
  <c r="BK10" i="6"/>
  <c r="BK9" i="6"/>
  <c r="BK8" i="6"/>
  <c r="BK7" i="6"/>
  <c r="BK6" i="6"/>
  <c r="BK5" i="6"/>
  <c r="BK4" i="6"/>
  <c r="BJ19" i="6"/>
  <c r="BJ18" i="6"/>
  <c r="BJ17" i="6"/>
  <c r="BJ16" i="6"/>
  <c r="BJ15" i="6"/>
  <c r="BJ14" i="6"/>
  <c r="BJ13" i="6"/>
  <c r="BJ12" i="6"/>
  <c r="BJ11" i="6"/>
  <c r="BJ10" i="6"/>
  <c r="BJ9" i="6"/>
  <c r="BJ8" i="6"/>
  <c r="BJ7" i="6"/>
  <c r="BJ6" i="6"/>
  <c r="BJ5" i="6"/>
  <c r="BJ4" i="6"/>
  <c r="BI19" i="6"/>
  <c r="BI18" i="6"/>
  <c r="BI17" i="6"/>
  <c r="BI16" i="6"/>
  <c r="BI15" i="6"/>
  <c r="BI14" i="6"/>
  <c r="BI13" i="6"/>
  <c r="BI12" i="6"/>
  <c r="BI11" i="6"/>
  <c r="BI10" i="6"/>
  <c r="BI9" i="6"/>
  <c r="BI8" i="6"/>
  <c r="BI7" i="6"/>
  <c r="BI6" i="6"/>
  <c r="BI5" i="6"/>
  <c r="BI4" i="6"/>
  <c r="BH19" i="6"/>
  <c r="BH18" i="6"/>
  <c r="BH17" i="6"/>
  <c r="BH16" i="6"/>
  <c r="BH15" i="6"/>
  <c r="BH14" i="6"/>
  <c r="BH13" i="6"/>
  <c r="BH12" i="6"/>
  <c r="BH11" i="6"/>
  <c r="BH10" i="6"/>
  <c r="BH9" i="6"/>
  <c r="BH8" i="6"/>
  <c r="BH7" i="6"/>
  <c r="BH6" i="6"/>
  <c r="BH5" i="6"/>
  <c r="BH4" i="6"/>
  <c r="BG19" i="6"/>
  <c r="BG18" i="6"/>
  <c r="BG17" i="6"/>
  <c r="BG16" i="6"/>
  <c r="BG15" i="6"/>
  <c r="BG14" i="6"/>
  <c r="BG13" i="6"/>
  <c r="BG12" i="6"/>
  <c r="BG11" i="6"/>
  <c r="BG10" i="6"/>
  <c r="BG9" i="6"/>
  <c r="BG8" i="6"/>
  <c r="BG7" i="6"/>
  <c r="BG6" i="6"/>
  <c r="BG5" i="6"/>
  <c r="BG4" i="6"/>
  <c r="BE15" i="6"/>
  <c r="BE14" i="6"/>
  <c r="BE13" i="6"/>
  <c r="BE12" i="6"/>
  <c r="BD11" i="6"/>
  <c r="BD10" i="6"/>
  <c r="BD9" i="6"/>
  <c r="BD21" i="6" s="1"/>
  <c r="BD8" i="6"/>
  <c r="BF19" i="6"/>
  <c r="BF18" i="6"/>
  <c r="BF17" i="6"/>
  <c r="BF16" i="6"/>
  <c r="BF15" i="6"/>
  <c r="BF14" i="6"/>
  <c r="BF13" i="6"/>
  <c r="BF12" i="6"/>
  <c r="BF11" i="6"/>
  <c r="BF10" i="6"/>
  <c r="BF9" i="6"/>
  <c r="BF8" i="6"/>
  <c r="BF7" i="6"/>
  <c r="BF6" i="6"/>
  <c r="BF5" i="6"/>
  <c r="BF4" i="6"/>
  <c r="BE19" i="6"/>
  <c r="BE18" i="6"/>
  <c r="BE17" i="6"/>
  <c r="BE16" i="6"/>
  <c r="BE11" i="6"/>
  <c r="BE10" i="6"/>
  <c r="BE9" i="6"/>
  <c r="BE8" i="6"/>
  <c r="BE7" i="6"/>
  <c r="BE6" i="6"/>
  <c r="BE5" i="6"/>
  <c r="BE4" i="6"/>
  <c r="BD19" i="6"/>
  <c r="BD18" i="6"/>
  <c r="BD17" i="6"/>
  <c r="BD16" i="6"/>
  <c r="BD15" i="6"/>
  <c r="BD14" i="6"/>
  <c r="BD13" i="6"/>
  <c r="BD12" i="6"/>
  <c r="BD7" i="6"/>
  <c r="BD6" i="6"/>
  <c r="BD5" i="6"/>
  <c r="BD4" i="6"/>
  <c r="BC19" i="6"/>
  <c r="BC18" i="6"/>
  <c r="BC17" i="6"/>
  <c r="BC16" i="6"/>
  <c r="BC15" i="6"/>
  <c r="BC14" i="6"/>
  <c r="BC13" i="6"/>
  <c r="BC12" i="6"/>
  <c r="BC11" i="6"/>
  <c r="BC10" i="6"/>
  <c r="BC9" i="6"/>
  <c r="BC8" i="6"/>
  <c r="BC7" i="6"/>
  <c r="BC6" i="6"/>
  <c r="BC5" i="6"/>
  <c r="BC4" i="6"/>
  <c r="BB19" i="6"/>
  <c r="BB18" i="6"/>
  <c r="BB17" i="6"/>
  <c r="BB16" i="6"/>
  <c r="BB15" i="6"/>
  <c r="BB14" i="6"/>
  <c r="BB13" i="6"/>
  <c r="BB12" i="6"/>
  <c r="BB11" i="6"/>
  <c r="BB10" i="6"/>
  <c r="BB9" i="6"/>
  <c r="BB8" i="6"/>
  <c r="BB7" i="6"/>
  <c r="BB6" i="6"/>
  <c r="BB5" i="6"/>
  <c r="BB4" i="6"/>
  <c r="BA19" i="6"/>
  <c r="BA18" i="6"/>
  <c r="BA17" i="6"/>
  <c r="BA16" i="6"/>
  <c r="BA15" i="6"/>
  <c r="BA14" i="6"/>
  <c r="BA13" i="6"/>
  <c r="BA12" i="6"/>
  <c r="BA11" i="6"/>
  <c r="BA10" i="6"/>
  <c r="BA9" i="6"/>
  <c r="BA8" i="6"/>
  <c r="BA7" i="6"/>
  <c r="BA6" i="6"/>
  <c r="BA5" i="6"/>
  <c r="BA4" i="6"/>
  <c r="AZ20" i="6"/>
  <c r="AZ19" i="6"/>
  <c r="AZ18" i="6"/>
  <c r="AZ17" i="6"/>
  <c r="AZ16" i="6"/>
  <c r="AZ15" i="6"/>
  <c r="AZ14" i="6"/>
  <c r="AZ13" i="6"/>
  <c r="AZ12" i="6"/>
  <c r="AZ11" i="6"/>
  <c r="AZ10" i="6"/>
  <c r="AZ9" i="6"/>
  <c r="AZ8" i="6"/>
  <c r="AZ7" i="6"/>
  <c r="AZ6" i="6"/>
  <c r="AZ5" i="6"/>
  <c r="AZ4" i="6"/>
  <c r="AY19" i="6"/>
  <c r="AY18" i="6"/>
  <c r="AY17" i="6"/>
  <c r="AY16" i="6"/>
  <c r="AY15" i="6"/>
  <c r="AY14" i="6"/>
  <c r="AY13" i="6"/>
  <c r="AY12" i="6"/>
  <c r="AY11" i="6"/>
  <c r="AY10" i="6"/>
  <c r="AY9" i="6"/>
  <c r="AY8" i="6"/>
  <c r="AY7" i="6"/>
  <c r="AY6" i="6"/>
  <c r="AY5" i="6"/>
  <c r="AY4" i="6"/>
  <c r="AB228" i="15"/>
  <c r="AA228" i="15"/>
  <c r="Z228" i="15"/>
  <c r="Y228" i="15"/>
  <c r="X228" i="15"/>
  <c r="W228" i="15"/>
  <c r="V228" i="15"/>
  <c r="U228" i="15"/>
  <c r="T228" i="15"/>
  <c r="S228" i="15"/>
  <c r="R228" i="15"/>
  <c r="Q228" i="15"/>
  <c r="P228" i="15"/>
  <c r="O228" i="15"/>
  <c r="N228" i="15"/>
  <c r="M228" i="15"/>
  <c r="L228" i="15"/>
  <c r="K228" i="15"/>
  <c r="AB227" i="15"/>
  <c r="AA227" i="15"/>
  <c r="Z227" i="15"/>
  <c r="Y227" i="15"/>
  <c r="X227" i="15"/>
  <c r="W227" i="15"/>
  <c r="V227" i="15"/>
  <c r="U227" i="15"/>
  <c r="T227" i="15"/>
  <c r="S227" i="15"/>
  <c r="R227" i="15"/>
  <c r="Q227" i="15"/>
  <c r="P227" i="15"/>
  <c r="O227" i="15"/>
  <c r="N227" i="15"/>
  <c r="M227" i="15"/>
  <c r="L227" i="15"/>
  <c r="K227" i="15"/>
  <c r="AB226" i="15"/>
  <c r="AA226" i="15"/>
  <c r="AB225" i="15"/>
  <c r="AA225" i="15"/>
  <c r="AB224" i="15"/>
  <c r="AA224" i="15"/>
  <c r="AB223" i="15"/>
  <c r="AA223" i="15"/>
  <c r="AB222" i="15"/>
  <c r="AA222" i="15"/>
  <c r="AB221" i="15"/>
  <c r="AA221" i="15"/>
  <c r="AB220" i="15"/>
  <c r="AA220" i="15"/>
  <c r="AB219" i="15"/>
  <c r="AA219" i="15"/>
  <c r="AB218" i="15"/>
  <c r="AA218" i="15"/>
  <c r="AB217" i="15"/>
  <c r="AA217" i="15"/>
  <c r="AB216" i="15"/>
  <c r="AA216" i="15"/>
  <c r="AB215" i="15"/>
  <c r="AA215" i="15"/>
  <c r="AB214" i="15"/>
  <c r="AA214" i="15"/>
  <c r="AB213" i="15"/>
  <c r="AA213" i="15"/>
  <c r="AB212" i="15"/>
  <c r="AA212" i="15"/>
  <c r="AB211" i="15"/>
  <c r="AA211" i="15"/>
  <c r="EC20" i="6" l="1"/>
  <c r="BN89" i="6"/>
  <c r="BG90" i="6"/>
  <c r="BE89" i="6"/>
  <c r="BM20" i="6"/>
  <c r="BL20" i="6"/>
  <c r="BM21" i="6"/>
  <c r="BE21" i="6"/>
  <c r="BF20" i="6"/>
  <c r="BC20" i="6"/>
  <c r="Z355" i="6"/>
  <c r="Z364" i="6"/>
  <c r="Z363" i="6"/>
  <c r="Z362" i="6"/>
  <c r="Z361" i="6"/>
  <c r="Z360" i="6"/>
  <c r="Z359" i="6"/>
  <c r="Z358" i="6"/>
  <c r="Z357" i="6"/>
  <c r="Z356" i="6"/>
  <c r="Z354" i="6"/>
  <c r="Z353" i="6"/>
  <c r="Z352" i="6"/>
  <c r="Z351" i="6"/>
  <c r="Z350" i="6"/>
  <c r="Z349" i="6"/>
  <c r="Y364" i="6"/>
  <c r="Y363" i="6"/>
  <c r="Y362" i="6"/>
  <c r="Y361" i="6"/>
  <c r="Y360" i="6"/>
  <c r="Y359" i="6"/>
  <c r="Y358" i="6"/>
  <c r="Y357" i="6"/>
  <c r="Y356" i="6"/>
  <c r="Y355" i="6"/>
  <c r="Y354" i="6"/>
  <c r="Y353" i="6"/>
  <c r="Y352" i="6"/>
  <c r="Y351" i="6"/>
  <c r="Y350" i="6"/>
  <c r="Y349" i="6"/>
  <c r="X364" i="6"/>
  <c r="X363" i="6"/>
  <c r="X362" i="6"/>
  <c r="X361" i="6"/>
  <c r="X360" i="6"/>
  <c r="X359" i="6"/>
  <c r="X358" i="6"/>
  <c r="X357" i="6"/>
  <c r="X356" i="6"/>
  <c r="X355" i="6"/>
  <c r="X354" i="6"/>
  <c r="X353" i="6"/>
  <c r="X352" i="6"/>
  <c r="X351" i="6"/>
  <c r="X350" i="6"/>
  <c r="X349" i="6"/>
  <c r="W364" i="6"/>
  <c r="W363" i="6"/>
  <c r="W362" i="6"/>
  <c r="W361" i="6"/>
  <c r="W360" i="6"/>
  <c r="W359" i="6"/>
  <c r="W358" i="6"/>
  <c r="W357" i="6"/>
  <c r="W356" i="6"/>
  <c r="W355" i="6"/>
  <c r="W354" i="6"/>
  <c r="W353" i="6"/>
  <c r="W352" i="6"/>
  <c r="W351" i="6"/>
  <c r="W350" i="6"/>
  <c r="W349" i="6"/>
  <c r="V364" i="6"/>
  <c r="V363" i="6"/>
  <c r="V362" i="6"/>
  <c r="V361" i="6"/>
  <c r="V360" i="6"/>
  <c r="V359" i="6"/>
  <c r="V358" i="6"/>
  <c r="V357" i="6"/>
  <c r="V356" i="6"/>
  <c r="V355" i="6"/>
  <c r="V354" i="6"/>
  <c r="V353" i="6"/>
  <c r="V352" i="6"/>
  <c r="V351" i="6"/>
  <c r="V350" i="6"/>
  <c r="V349" i="6"/>
  <c r="U364" i="6"/>
  <c r="U363" i="6"/>
  <c r="U362" i="6"/>
  <c r="U361" i="6"/>
  <c r="U360" i="6"/>
  <c r="U359" i="6"/>
  <c r="U358" i="6"/>
  <c r="U357" i="6"/>
  <c r="U356" i="6"/>
  <c r="U355" i="6"/>
  <c r="U354" i="6"/>
  <c r="U353" i="6"/>
  <c r="U352" i="6"/>
  <c r="U351" i="6"/>
  <c r="U350" i="6"/>
  <c r="U349" i="6"/>
  <c r="T364" i="6"/>
  <c r="T363" i="6"/>
  <c r="T362" i="6"/>
  <c r="T361" i="6"/>
  <c r="T360" i="6"/>
  <c r="T359" i="6"/>
  <c r="T358" i="6"/>
  <c r="T357" i="6"/>
  <c r="T356" i="6"/>
  <c r="T355" i="6"/>
  <c r="T354" i="6"/>
  <c r="T353" i="6"/>
  <c r="T352" i="6"/>
  <c r="T351" i="6"/>
  <c r="T350" i="6"/>
  <c r="T349" i="6"/>
  <c r="S364" i="6"/>
  <c r="S363" i="6"/>
  <c r="S362" i="6"/>
  <c r="S361" i="6"/>
  <c r="S360" i="6"/>
  <c r="S359" i="6"/>
  <c r="S358" i="6"/>
  <c r="S357" i="6"/>
  <c r="S356" i="6"/>
  <c r="S355" i="6"/>
  <c r="S354" i="6"/>
  <c r="S353" i="6"/>
  <c r="S352" i="6"/>
  <c r="S351" i="6"/>
  <c r="S350" i="6"/>
  <c r="S349" i="6"/>
  <c r="Z19" i="15"/>
  <c r="Z18" i="15"/>
  <c r="Z17" i="15"/>
  <c r="Z16" i="15"/>
  <c r="Z15" i="15"/>
  <c r="Z14" i="15"/>
  <c r="Z13" i="15"/>
  <c r="Z12" i="15"/>
  <c r="Z11" i="15"/>
  <c r="Z10" i="15"/>
  <c r="Z9" i="15"/>
  <c r="Z8" i="15"/>
  <c r="Z7" i="15"/>
  <c r="Z6" i="15"/>
  <c r="Z5" i="15"/>
  <c r="Z4" i="15"/>
  <c r="Y19" i="15"/>
  <c r="Y18" i="15"/>
  <c r="Y17" i="15"/>
  <c r="Y16" i="15"/>
  <c r="Y15" i="15"/>
  <c r="Y14" i="15"/>
  <c r="Y13" i="15"/>
  <c r="Y12" i="15"/>
  <c r="Y11" i="15"/>
  <c r="Y10" i="15"/>
  <c r="Y9" i="15"/>
  <c r="Y8" i="15"/>
  <c r="Y7" i="15"/>
  <c r="Y6" i="15"/>
  <c r="Y5" i="15"/>
  <c r="Y4" i="15"/>
  <c r="X19" i="15"/>
  <c r="X18" i="15"/>
  <c r="X17" i="15"/>
  <c r="X16" i="15"/>
  <c r="X15" i="15"/>
  <c r="X14" i="15"/>
  <c r="X13" i="15"/>
  <c r="X12" i="15"/>
  <c r="X11" i="15"/>
  <c r="X10" i="15"/>
  <c r="X9" i="15"/>
  <c r="X8" i="15"/>
  <c r="X7" i="15"/>
  <c r="X6" i="15"/>
  <c r="X5" i="15"/>
  <c r="X4" i="15"/>
  <c r="W19" i="15"/>
  <c r="W18" i="15"/>
  <c r="W17" i="15"/>
  <c r="W16" i="15"/>
  <c r="W15" i="15"/>
  <c r="W14" i="15"/>
  <c r="W13" i="15"/>
  <c r="W12" i="15"/>
  <c r="W11" i="15"/>
  <c r="W10" i="15"/>
  <c r="W9" i="15"/>
  <c r="W8" i="15"/>
  <c r="W7" i="15"/>
  <c r="W6" i="15"/>
  <c r="W5" i="15"/>
  <c r="W4" i="15"/>
  <c r="V19" i="15"/>
  <c r="V18" i="15"/>
  <c r="V17" i="15"/>
  <c r="V16" i="15"/>
  <c r="V15" i="15"/>
  <c r="V14" i="15"/>
  <c r="V13" i="15"/>
  <c r="V12" i="15"/>
  <c r="V11" i="15"/>
  <c r="V10" i="15"/>
  <c r="V9" i="15"/>
  <c r="V8" i="15"/>
  <c r="V7" i="15"/>
  <c r="V6" i="15"/>
  <c r="V5" i="15"/>
  <c r="V4" i="15"/>
  <c r="U19" i="15"/>
  <c r="U18" i="15"/>
  <c r="U17" i="15"/>
  <c r="U16" i="15"/>
  <c r="U15" i="15"/>
  <c r="U14" i="15"/>
  <c r="U13" i="15"/>
  <c r="U12" i="15"/>
  <c r="U11" i="15"/>
  <c r="U10" i="15"/>
  <c r="U9" i="15"/>
  <c r="U8" i="15"/>
  <c r="U7" i="15"/>
  <c r="U6" i="15"/>
  <c r="U5" i="15"/>
  <c r="U4" i="15"/>
  <c r="T19" i="15"/>
  <c r="T18" i="15"/>
  <c r="T17" i="15"/>
  <c r="T16" i="15"/>
  <c r="T15" i="15"/>
  <c r="T14" i="15"/>
  <c r="T13" i="15"/>
  <c r="T12" i="15"/>
  <c r="T11" i="15"/>
  <c r="T10" i="15"/>
  <c r="T9" i="15"/>
  <c r="T8" i="15"/>
  <c r="T7" i="15"/>
  <c r="T6" i="15"/>
  <c r="T5" i="15"/>
  <c r="T4" i="15"/>
  <c r="S19" i="15"/>
  <c r="S18" i="15"/>
  <c r="S17" i="15"/>
  <c r="S16" i="15"/>
  <c r="S15" i="15"/>
  <c r="S14" i="15"/>
  <c r="S13" i="15"/>
  <c r="S12" i="15"/>
  <c r="S11" i="15"/>
  <c r="S10" i="15"/>
  <c r="S9" i="15"/>
  <c r="S8" i="15"/>
  <c r="S7" i="15"/>
  <c r="S6" i="15"/>
  <c r="S5" i="15"/>
  <c r="S4" i="15"/>
  <c r="K14" i="15"/>
  <c r="AA14" i="15" s="1"/>
  <c r="K15" i="15"/>
  <c r="K13" i="15"/>
  <c r="K12" i="15"/>
  <c r="L15" i="15"/>
  <c r="L14" i="15"/>
  <c r="L13" i="15"/>
  <c r="L12" i="15"/>
  <c r="AA12" i="15"/>
  <c r="R19" i="15"/>
  <c r="R18" i="15"/>
  <c r="R17" i="15"/>
  <c r="R16" i="15"/>
  <c r="R15" i="15"/>
  <c r="R14" i="15"/>
  <c r="R13" i="15"/>
  <c r="R12" i="15"/>
  <c r="R11" i="15"/>
  <c r="R10" i="15"/>
  <c r="R9" i="15"/>
  <c r="R8" i="15"/>
  <c r="R7" i="15"/>
  <c r="R6" i="15"/>
  <c r="R5" i="15"/>
  <c r="R4" i="15"/>
  <c r="Q19" i="15"/>
  <c r="Q18" i="15"/>
  <c r="Q17" i="15"/>
  <c r="Q16" i="15"/>
  <c r="Q15" i="15"/>
  <c r="Q14" i="15"/>
  <c r="Q13" i="15"/>
  <c r="Q12" i="15"/>
  <c r="Q11" i="15"/>
  <c r="Q10" i="15"/>
  <c r="Q9" i="15"/>
  <c r="Q8" i="15"/>
  <c r="Q7" i="15"/>
  <c r="Q6" i="15"/>
  <c r="Q5" i="15"/>
  <c r="Q4" i="15"/>
  <c r="P19" i="15"/>
  <c r="P18" i="15"/>
  <c r="P17" i="15"/>
  <c r="P16" i="15"/>
  <c r="P15" i="15"/>
  <c r="P14" i="15"/>
  <c r="P13" i="15"/>
  <c r="P12" i="15"/>
  <c r="P11" i="15"/>
  <c r="P10" i="15"/>
  <c r="P9" i="15"/>
  <c r="P8" i="15"/>
  <c r="P7" i="15"/>
  <c r="P6" i="15"/>
  <c r="P5" i="15"/>
  <c r="P4" i="15"/>
  <c r="O19" i="15"/>
  <c r="O18" i="15"/>
  <c r="O17" i="15"/>
  <c r="O16" i="15"/>
  <c r="O15" i="15"/>
  <c r="O14" i="15"/>
  <c r="O13" i="15"/>
  <c r="O12" i="15"/>
  <c r="O11" i="15"/>
  <c r="O10" i="15"/>
  <c r="O9" i="15"/>
  <c r="O8" i="15"/>
  <c r="O7" i="15"/>
  <c r="O6" i="15"/>
  <c r="O5" i="15"/>
  <c r="O4" i="15"/>
  <c r="N19" i="15"/>
  <c r="N18" i="15"/>
  <c r="N17" i="15"/>
  <c r="N16" i="15"/>
  <c r="N15" i="15"/>
  <c r="N14" i="15"/>
  <c r="N13" i="15"/>
  <c r="N12" i="15"/>
  <c r="N11" i="15"/>
  <c r="N10" i="15"/>
  <c r="N9" i="15"/>
  <c r="N8" i="15"/>
  <c r="N7" i="15"/>
  <c r="N6" i="15"/>
  <c r="N5" i="15"/>
  <c r="N4" i="15"/>
  <c r="M19" i="15"/>
  <c r="M18" i="15"/>
  <c r="M17" i="15"/>
  <c r="M16" i="15"/>
  <c r="M15" i="15"/>
  <c r="M14" i="15"/>
  <c r="M13" i="15"/>
  <c r="M12" i="15"/>
  <c r="M11" i="15"/>
  <c r="M10" i="15"/>
  <c r="M9" i="15"/>
  <c r="M8" i="15"/>
  <c r="M7" i="15"/>
  <c r="M6" i="15"/>
  <c r="M5" i="15"/>
  <c r="M4" i="15"/>
  <c r="L19" i="15"/>
  <c r="L18" i="15"/>
  <c r="L17" i="15"/>
  <c r="L16" i="15"/>
  <c r="L11" i="15"/>
  <c r="L10" i="15"/>
  <c r="L9" i="15"/>
  <c r="L8" i="15"/>
  <c r="L7" i="15"/>
  <c r="L6" i="15"/>
  <c r="L5" i="15"/>
  <c r="L4" i="15"/>
  <c r="K19" i="15"/>
  <c r="K18" i="15"/>
  <c r="K17" i="15"/>
  <c r="K16" i="15"/>
  <c r="K11" i="15"/>
  <c r="K10" i="15"/>
  <c r="K9" i="15"/>
  <c r="K8" i="15"/>
  <c r="K7" i="15"/>
  <c r="K6" i="15"/>
  <c r="K5" i="15"/>
  <c r="K4" i="15"/>
  <c r="ER366" i="15"/>
  <c r="EQ366" i="15"/>
  <c r="EP366" i="15"/>
  <c r="EO366" i="15"/>
  <c r="EN366" i="15"/>
  <c r="EM366" i="15"/>
  <c r="EL366" i="15"/>
  <c r="EK366" i="15"/>
  <c r="EJ366" i="15"/>
  <c r="EI366" i="15"/>
  <c r="EH366" i="15"/>
  <c r="EG366" i="15"/>
  <c r="EF366" i="15"/>
  <c r="EE366" i="15"/>
  <c r="ED366" i="15"/>
  <c r="EC366" i="15"/>
  <c r="EB366" i="15"/>
  <c r="EA366" i="15"/>
  <c r="DD366" i="15"/>
  <c r="DC366" i="15"/>
  <c r="DB366" i="15"/>
  <c r="DA366" i="15"/>
  <c r="CZ366" i="15"/>
  <c r="CY366" i="15"/>
  <c r="CX366" i="15"/>
  <c r="CW366" i="15"/>
  <c r="CV366" i="15"/>
  <c r="CU366" i="15"/>
  <c r="CT366" i="15"/>
  <c r="CS366" i="15"/>
  <c r="CR366" i="15"/>
  <c r="CQ366" i="15"/>
  <c r="CP366" i="15"/>
  <c r="CO366" i="15"/>
  <c r="CN366" i="15"/>
  <c r="CM366" i="15"/>
  <c r="BP366" i="15"/>
  <c r="BO366" i="15"/>
  <c r="BN366" i="15"/>
  <c r="BM366" i="15"/>
  <c r="BL366" i="15"/>
  <c r="BK366" i="15"/>
  <c r="BJ366" i="15"/>
  <c r="BI366" i="15"/>
  <c r="BH366" i="15"/>
  <c r="BG366" i="15"/>
  <c r="BF366" i="15"/>
  <c r="BE366" i="15"/>
  <c r="BD366" i="15"/>
  <c r="BC366" i="15"/>
  <c r="BB366" i="15"/>
  <c r="BA366" i="15"/>
  <c r="AZ366" i="15"/>
  <c r="AY366" i="15"/>
  <c r="AB366" i="15"/>
  <c r="AA366" i="15"/>
  <c r="Z366" i="15"/>
  <c r="Y366" i="15"/>
  <c r="X366" i="15"/>
  <c r="W366" i="15"/>
  <c r="V366" i="15"/>
  <c r="U366" i="15"/>
  <c r="T366" i="15"/>
  <c r="S366" i="15"/>
  <c r="R366" i="15"/>
  <c r="Q366" i="15"/>
  <c r="P366" i="15"/>
  <c r="O366" i="15"/>
  <c r="N366" i="15"/>
  <c r="M366" i="15"/>
  <c r="L366" i="15"/>
  <c r="K366" i="15"/>
  <c r="ER365" i="15"/>
  <c r="EQ365" i="15"/>
  <c r="EP365" i="15"/>
  <c r="EO365" i="15"/>
  <c r="EN365" i="15"/>
  <c r="EM365" i="15"/>
  <c r="EL365" i="15"/>
  <c r="EK365" i="15"/>
  <c r="EJ365" i="15"/>
  <c r="EI365" i="15"/>
  <c r="EH365" i="15"/>
  <c r="EG365" i="15"/>
  <c r="EF365" i="15"/>
  <c r="EE365" i="15"/>
  <c r="ED365" i="15"/>
  <c r="EC365" i="15"/>
  <c r="EB365" i="15"/>
  <c r="EA365" i="15"/>
  <c r="DD365" i="15"/>
  <c r="DC365" i="15"/>
  <c r="DB365" i="15"/>
  <c r="DA365" i="15"/>
  <c r="CZ365" i="15"/>
  <c r="CY365" i="15"/>
  <c r="CX365" i="15"/>
  <c r="CW365" i="15"/>
  <c r="CV365" i="15"/>
  <c r="CU365" i="15"/>
  <c r="CT365" i="15"/>
  <c r="CS365" i="15"/>
  <c r="CR365" i="15"/>
  <c r="CQ365" i="15"/>
  <c r="CP365" i="15"/>
  <c r="CO365" i="15"/>
  <c r="CN365" i="15"/>
  <c r="CM365" i="15"/>
  <c r="BP365" i="15"/>
  <c r="BO365" i="15"/>
  <c r="BN365" i="15"/>
  <c r="BM365" i="15"/>
  <c r="BL365" i="15"/>
  <c r="BK365" i="15"/>
  <c r="BJ365" i="15"/>
  <c r="BI365" i="15"/>
  <c r="BH365" i="15"/>
  <c r="BG365" i="15"/>
  <c r="BF365" i="15"/>
  <c r="BE365" i="15"/>
  <c r="BD365" i="15"/>
  <c r="BC365" i="15"/>
  <c r="BB365" i="15"/>
  <c r="BA365" i="15"/>
  <c r="AZ365" i="15"/>
  <c r="AY365" i="15"/>
  <c r="AB365" i="15"/>
  <c r="AA365" i="15"/>
  <c r="Z365" i="15"/>
  <c r="Y365" i="15"/>
  <c r="X365" i="15"/>
  <c r="W365" i="15"/>
  <c r="V365" i="15"/>
  <c r="U365" i="15"/>
  <c r="T365" i="15"/>
  <c r="S365" i="15"/>
  <c r="R365" i="15"/>
  <c r="Q365" i="15"/>
  <c r="P365" i="15"/>
  <c r="O365" i="15"/>
  <c r="N365" i="15"/>
  <c r="M365" i="15"/>
  <c r="L365" i="15"/>
  <c r="K365" i="15"/>
  <c r="ER364" i="15"/>
  <c r="EQ364" i="15"/>
  <c r="DD364" i="15"/>
  <c r="DC364" i="15"/>
  <c r="BP364" i="15"/>
  <c r="BO364" i="15"/>
  <c r="AB364" i="15"/>
  <c r="AA364" i="15"/>
  <c r="ER363" i="15"/>
  <c r="EQ363" i="15"/>
  <c r="DD363" i="15"/>
  <c r="DC363" i="15"/>
  <c r="BP363" i="15"/>
  <c r="BO363" i="15"/>
  <c r="AB363" i="15"/>
  <c r="AA363" i="15"/>
  <c r="ER362" i="15"/>
  <c r="EQ362" i="15"/>
  <c r="DD362" i="15"/>
  <c r="DC362" i="15"/>
  <c r="BP362" i="15"/>
  <c r="BO362" i="15"/>
  <c r="AB362" i="15"/>
  <c r="AA362" i="15"/>
  <c r="ER361" i="15"/>
  <c r="EQ361" i="15"/>
  <c r="DD361" i="15"/>
  <c r="DC361" i="15"/>
  <c r="BP361" i="15"/>
  <c r="BO361" i="15"/>
  <c r="AB361" i="15"/>
  <c r="AA361" i="15"/>
  <c r="ER360" i="15"/>
  <c r="EQ360" i="15"/>
  <c r="DD360" i="15"/>
  <c r="DC360" i="15"/>
  <c r="BP360" i="15"/>
  <c r="BO360" i="15"/>
  <c r="AB360" i="15"/>
  <c r="AA360" i="15"/>
  <c r="ER359" i="15"/>
  <c r="EQ359" i="15"/>
  <c r="DD359" i="15"/>
  <c r="DC359" i="15"/>
  <c r="BP359" i="15"/>
  <c r="BO359" i="15"/>
  <c r="AB359" i="15"/>
  <c r="AA359" i="15"/>
  <c r="ER358" i="15"/>
  <c r="EQ358" i="15"/>
  <c r="DD358" i="15"/>
  <c r="DC358" i="15"/>
  <c r="BP358" i="15"/>
  <c r="BO358" i="15"/>
  <c r="AB358" i="15"/>
  <c r="AA358" i="15"/>
  <c r="ER357" i="15"/>
  <c r="EQ357" i="15"/>
  <c r="DD357" i="15"/>
  <c r="DC357" i="15"/>
  <c r="BP357" i="15"/>
  <c r="BO357" i="15"/>
  <c r="AB357" i="15"/>
  <c r="AA357" i="15"/>
  <c r="ER356" i="15"/>
  <c r="EQ356" i="15"/>
  <c r="DD356" i="15"/>
  <c r="DC356" i="15"/>
  <c r="BP356" i="15"/>
  <c r="BO356" i="15"/>
  <c r="AB356" i="15"/>
  <c r="AA356" i="15"/>
  <c r="ER355" i="15"/>
  <c r="EQ355" i="15"/>
  <c r="DD355" i="15"/>
  <c r="DC355" i="15"/>
  <c r="BP355" i="15"/>
  <c r="BO355" i="15"/>
  <c r="AB355" i="15"/>
  <c r="AA355" i="15"/>
  <c r="ER354" i="15"/>
  <c r="EQ354" i="15"/>
  <c r="DD354" i="15"/>
  <c r="DC354" i="15"/>
  <c r="BP354" i="15"/>
  <c r="BO354" i="15"/>
  <c r="AB354" i="15"/>
  <c r="AA354" i="15"/>
  <c r="ER353" i="15"/>
  <c r="EQ353" i="15"/>
  <c r="DD353" i="15"/>
  <c r="DC353" i="15"/>
  <c r="BP353" i="15"/>
  <c r="BO353" i="15"/>
  <c r="AB353" i="15"/>
  <c r="AA353" i="15"/>
  <c r="ER352" i="15"/>
  <c r="EQ352" i="15"/>
  <c r="DD352" i="15"/>
  <c r="DC352" i="15"/>
  <c r="BP352" i="15"/>
  <c r="BO352" i="15"/>
  <c r="AB352" i="15"/>
  <c r="AA352" i="15"/>
  <c r="ER351" i="15"/>
  <c r="EQ351" i="15"/>
  <c r="DD351" i="15"/>
  <c r="DC351" i="15"/>
  <c r="BP351" i="15"/>
  <c r="BO351" i="15"/>
  <c r="AB351" i="15"/>
  <c r="AA351" i="15"/>
  <c r="ER350" i="15"/>
  <c r="EQ350" i="15"/>
  <c r="DD350" i="15"/>
  <c r="DC350" i="15"/>
  <c r="BP350" i="15"/>
  <c r="BO350" i="15"/>
  <c r="AB350" i="15"/>
  <c r="AA350" i="15"/>
  <c r="ER349" i="15"/>
  <c r="EQ349" i="15"/>
  <c r="DD349" i="15"/>
  <c r="DC349" i="15"/>
  <c r="BP349" i="15"/>
  <c r="BO349" i="15"/>
  <c r="AB349" i="15"/>
  <c r="AA349" i="15"/>
  <c r="ER343" i="15"/>
  <c r="EQ343" i="15"/>
  <c r="EP343" i="15"/>
  <c r="EO343" i="15"/>
  <c r="EN343" i="15"/>
  <c r="EM343" i="15"/>
  <c r="EL343" i="15"/>
  <c r="EK343" i="15"/>
  <c r="EJ343" i="15"/>
  <c r="EI343" i="15"/>
  <c r="EH343" i="15"/>
  <c r="EG343" i="15"/>
  <c r="EF343" i="15"/>
  <c r="EE343" i="15"/>
  <c r="ED343" i="15"/>
  <c r="EC343" i="15"/>
  <c r="EB343" i="15"/>
  <c r="EA343" i="15"/>
  <c r="DD343" i="15"/>
  <c r="DC343" i="15"/>
  <c r="DB343" i="15"/>
  <c r="DA343" i="15"/>
  <c r="CZ343" i="15"/>
  <c r="CY343" i="15"/>
  <c r="CX343" i="15"/>
  <c r="CW343" i="15"/>
  <c r="CV343" i="15"/>
  <c r="CU343" i="15"/>
  <c r="CT343" i="15"/>
  <c r="CS343" i="15"/>
  <c r="CR343" i="15"/>
  <c r="CQ343" i="15"/>
  <c r="CP343" i="15"/>
  <c r="CO343" i="15"/>
  <c r="CN343" i="15"/>
  <c r="CM343" i="15"/>
  <c r="BP343" i="15"/>
  <c r="BO343" i="15"/>
  <c r="BN343" i="15"/>
  <c r="BM343" i="15"/>
  <c r="BL343" i="15"/>
  <c r="BK343" i="15"/>
  <c r="BJ343" i="15"/>
  <c r="BI343" i="15"/>
  <c r="BH343" i="15"/>
  <c r="BG343" i="15"/>
  <c r="BF343" i="15"/>
  <c r="BE343" i="15"/>
  <c r="BD343" i="15"/>
  <c r="BC343" i="15"/>
  <c r="BB343" i="15"/>
  <c r="BA343" i="15"/>
  <c r="AZ343" i="15"/>
  <c r="AY343" i="15"/>
  <c r="AB343" i="15"/>
  <c r="AA343" i="15"/>
  <c r="Z343" i="15"/>
  <c r="Y343" i="15"/>
  <c r="X343" i="15"/>
  <c r="W343" i="15"/>
  <c r="V343" i="15"/>
  <c r="U343" i="15"/>
  <c r="T343" i="15"/>
  <c r="S343" i="15"/>
  <c r="R343" i="15"/>
  <c r="Q343" i="15"/>
  <c r="P343" i="15"/>
  <c r="O343" i="15"/>
  <c r="N343" i="15"/>
  <c r="M343" i="15"/>
  <c r="L343" i="15"/>
  <c r="K343" i="15"/>
  <c r="ER342" i="15"/>
  <c r="EQ342" i="15"/>
  <c r="EP342" i="15"/>
  <c r="EO342" i="15"/>
  <c r="EN342" i="15"/>
  <c r="EM342" i="15"/>
  <c r="EL342" i="15"/>
  <c r="EK342" i="15"/>
  <c r="EJ342" i="15"/>
  <c r="EI342" i="15"/>
  <c r="EH342" i="15"/>
  <c r="EG342" i="15"/>
  <c r="EF342" i="15"/>
  <c r="EE342" i="15"/>
  <c r="ED342" i="15"/>
  <c r="EC342" i="15"/>
  <c r="EB342" i="15"/>
  <c r="EA342" i="15"/>
  <c r="DD342" i="15"/>
  <c r="DC342" i="15"/>
  <c r="DB342" i="15"/>
  <c r="DA342" i="15"/>
  <c r="CZ342" i="15"/>
  <c r="CY342" i="15"/>
  <c r="CX342" i="15"/>
  <c r="CW342" i="15"/>
  <c r="CV342" i="15"/>
  <c r="CU342" i="15"/>
  <c r="CT342" i="15"/>
  <c r="CS342" i="15"/>
  <c r="CR342" i="15"/>
  <c r="CQ342" i="15"/>
  <c r="CP342" i="15"/>
  <c r="CO342" i="15"/>
  <c r="CN342" i="15"/>
  <c r="CM342" i="15"/>
  <c r="BP342" i="15"/>
  <c r="BO342" i="15"/>
  <c r="BN342" i="15"/>
  <c r="BM342" i="15"/>
  <c r="BL342" i="15"/>
  <c r="BK342" i="15"/>
  <c r="BJ342" i="15"/>
  <c r="BI342" i="15"/>
  <c r="BH342" i="15"/>
  <c r="BG342" i="15"/>
  <c r="BF342" i="15"/>
  <c r="BE342" i="15"/>
  <c r="BD342" i="15"/>
  <c r="BC342" i="15"/>
  <c r="BB342" i="15"/>
  <c r="BA342" i="15"/>
  <c r="AZ342" i="15"/>
  <c r="AY342" i="15"/>
  <c r="AB342" i="15"/>
  <c r="AA342" i="15"/>
  <c r="Z342" i="15"/>
  <c r="Y342" i="15"/>
  <c r="X342" i="15"/>
  <c r="W342" i="15"/>
  <c r="V342" i="15"/>
  <c r="U342" i="15"/>
  <c r="T342" i="15"/>
  <c r="S342" i="15"/>
  <c r="R342" i="15"/>
  <c r="Q342" i="15"/>
  <c r="P342" i="15"/>
  <c r="O342" i="15"/>
  <c r="N342" i="15"/>
  <c r="M342" i="15"/>
  <c r="L342" i="15"/>
  <c r="K342" i="15"/>
  <c r="ER341" i="15"/>
  <c r="EQ341" i="15"/>
  <c r="DD341" i="15"/>
  <c r="DC341" i="15"/>
  <c r="BP341" i="15"/>
  <c r="BO341" i="15"/>
  <c r="AB341" i="15"/>
  <c r="AA341" i="15"/>
  <c r="ER340" i="15"/>
  <c r="EQ340" i="15"/>
  <c r="DD340" i="15"/>
  <c r="DC340" i="15"/>
  <c r="BP340" i="15"/>
  <c r="BO340" i="15"/>
  <c r="AB340" i="15"/>
  <c r="AA340" i="15"/>
  <c r="ER339" i="15"/>
  <c r="EQ339" i="15"/>
  <c r="DD339" i="15"/>
  <c r="DC339" i="15"/>
  <c r="BP339" i="15"/>
  <c r="BO339" i="15"/>
  <c r="AB339" i="15"/>
  <c r="AA339" i="15"/>
  <c r="ER338" i="15"/>
  <c r="EQ338" i="15"/>
  <c r="DD338" i="15"/>
  <c r="DC338" i="15"/>
  <c r="BP338" i="15"/>
  <c r="BO338" i="15"/>
  <c r="AB338" i="15"/>
  <c r="AA338" i="15"/>
  <c r="ER337" i="15"/>
  <c r="EQ337" i="15"/>
  <c r="DD337" i="15"/>
  <c r="DC337" i="15"/>
  <c r="BP337" i="15"/>
  <c r="BO337" i="15"/>
  <c r="AB337" i="15"/>
  <c r="AA337" i="15"/>
  <c r="ER336" i="15"/>
  <c r="EQ336" i="15"/>
  <c r="DD336" i="15"/>
  <c r="DC336" i="15"/>
  <c r="BP336" i="15"/>
  <c r="BO336" i="15"/>
  <c r="AB336" i="15"/>
  <c r="AA336" i="15"/>
  <c r="ER335" i="15"/>
  <c r="EQ335" i="15"/>
  <c r="DD335" i="15"/>
  <c r="DC335" i="15"/>
  <c r="BP335" i="15"/>
  <c r="BO335" i="15"/>
  <c r="AB335" i="15"/>
  <c r="AA335" i="15"/>
  <c r="ER334" i="15"/>
  <c r="EQ334" i="15"/>
  <c r="DD334" i="15"/>
  <c r="DC334" i="15"/>
  <c r="BP334" i="15"/>
  <c r="BO334" i="15"/>
  <c r="AB334" i="15"/>
  <c r="AA334" i="15"/>
  <c r="ER333" i="15"/>
  <c r="EQ333" i="15"/>
  <c r="DD333" i="15"/>
  <c r="DC333" i="15"/>
  <c r="BP333" i="15"/>
  <c r="BO333" i="15"/>
  <c r="AB333" i="15"/>
  <c r="AA333" i="15"/>
  <c r="ER332" i="15"/>
  <c r="EQ332" i="15"/>
  <c r="DD332" i="15"/>
  <c r="DC332" i="15"/>
  <c r="BP332" i="15"/>
  <c r="BO332" i="15"/>
  <c r="AB332" i="15"/>
  <c r="AA332" i="15"/>
  <c r="ER331" i="15"/>
  <c r="EQ331" i="15"/>
  <c r="DD331" i="15"/>
  <c r="DC331" i="15"/>
  <c r="BP331" i="15"/>
  <c r="BO331" i="15"/>
  <c r="AB331" i="15"/>
  <c r="AA331" i="15"/>
  <c r="ER330" i="15"/>
  <c r="EQ330" i="15"/>
  <c r="DD330" i="15"/>
  <c r="DC330" i="15"/>
  <c r="BP330" i="15"/>
  <c r="BO330" i="15"/>
  <c r="AB330" i="15"/>
  <c r="AA330" i="15"/>
  <c r="ER329" i="15"/>
  <c r="EQ329" i="15"/>
  <c r="DD329" i="15"/>
  <c r="DC329" i="15"/>
  <c r="BP329" i="15"/>
  <c r="BO329" i="15"/>
  <c r="AB329" i="15"/>
  <c r="AA329" i="15"/>
  <c r="ER328" i="15"/>
  <c r="EQ328" i="15"/>
  <c r="DD328" i="15"/>
  <c r="DC328" i="15"/>
  <c r="BP328" i="15"/>
  <c r="BO328" i="15"/>
  <c r="AB328" i="15"/>
  <c r="AA328" i="15"/>
  <c r="ER327" i="15"/>
  <c r="EQ327" i="15"/>
  <c r="DD327" i="15"/>
  <c r="DC327" i="15"/>
  <c r="BP327" i="15"/>
  <c r="BO327" i="15"/>
  <c r="AB327" i="15"/>
  <c r="AA327" i="15"/>
  <c r="ER326" i="15"/>
  <c r="EQ326" i="15"/>
  <c r="DD326" i="15"/>
  <c r="DC326" i="15"/>
  <c r="BP326" i="15"/>
  <c r="BO326" i="15"/>
  <c r="AB326" i="15"/>
  <c r="AA326" i="15"/>
  <c r="ER320" i="15"/>
  <c r="EQ320" i="15"/>
  <c r="EP320" i="15"/>
  <c r="EO320" i="15"/>
  <c r="EN320" i="15"/>
  <c r="EM320" i="15"/>
  <c r="EL320" i="15"/>
  <c r="EK320" i="15"/>
  <c r="EJ320" i="15"/>
  <c r="EI320" i="15"/>
  <c r="EH320" i="15"/>
  <c r="EG320" i="15"/>
  <c r="EF320" i="15"/>
  <c r="EE320" i="15"/>
  <c r="ED320" i="15"/>
  <c r="EC320" i="15"/>
  <c r="EB320" i="15"/>
  <c r="EA320" i="15"/>
  <c r="DD320" i="15"/>
  <c r="DC320" i="15"/>
  <c r="DB320" i="15"/>
  <c r="DA320" i="15"/>
  <c r="CZ320" i="15"/>
  <c r="CY320" i="15"/>
  <c r="CX320" i="15"/>
  <c r="CW320" i="15"/>
  <c r="CV320" i="15"/>
  <c r="CU320" i="15"/>
  <c r="CT320" i="15"/>
  <c r="CS320" i="15"/>
  <c r="CR320" i="15"/>
  <c r="CQ320" i="15"/>
  <c r="CP320" i="15"/>
  <c r="CO320" i="15"/>
  <c r="CN320" i="15"/>
  <c r="CM320" i="15"/>
  <c r="BP320" i="15"/>
  <c r="BO320" i="15"/>
  <c r="BN320" i="15"/>
  <c r="BM320" i="15"/>
  <c r="BL320" i="15"/>
  <c r="BK320" i="15"/>
  <c r="BJ320" i="15"/>
  <c r="BI320" i="15"/>
  <c r="BH320" i="15"/>
  <c r="BG320" i="15"/>
  <c r="BF320" i="15"/>
  <c r="BE320" i="15"/>
  <c r="BD320" i="15"/>
  <c r="BC320" i="15"/>
  <c r="BB320" i="15"/>
  <c r="BA320" i="15"/>
  <c r="AZ320" i="15"/>
  <c r="AY320" i="15"/>
  <c r="AB320" i="15"/>
  <c r="AA320" i="15"/>
  <c r="Z320" i="15"/>
  <c r="Y320" i="15"/>
  <c r="X320" i="15"/>
  <c r="W320" i="15"/>
  <c r="V320" i="15"/>
  <c r="U320" i="15"/>
  <c r="T320" i="15"/>
  <c r="S320" i="15"/>
  <c r="R320" i="15"/>
  <c r="Q320" i="15"/>
  <c r="P320" i="15"/>
  <c r="O320" i="15"/>
  <c r="N320" i="15"/>
  <c r="M320" i="15"/>
  <c r="L320" i="15"/>
  <c r="K320" i="15"/>
  <c r="ER319" i="15"/>
  <c r="EQ319" i="15"/>
  <c r="EP319" i="15"/>
  <c r="EO319" i="15"/>
  <c r="EN319" i="15"/>
  <c r="EM319" i="15"/>
  <c r="EL319" i="15"/>
  <c r="EK319" i="15"/>
  <c r="EJ319" i="15"/>
  <c r="EI319" i="15"/>
  <c r="EH319" i="15"/>
  <c r="EG319" i="15"/>
  <c r="EF319" i="15"/>
  <c r="EE319" i="15"/>
  <c r="ED319" i="15"/>
  <c r="EC319" i="15"/>
  <c r="EB319" i="15"/>
  <c r="EA319" i="15"/>
  <c r="DD319" i="15"/>
  <c r="DC319" i="15"/>
  <c r="DB319" i="15"/>
  <c r="DA319" i="15"/>
  <c r="CZ319" i="15"/>
  <c r="CY319" i="15"/>
  <c r="CX319" i="15"/>
  <c r="CW319" i="15"/>
  <c r="CV319" i="15"/>
  <c r="CU319" i="15"/>
  <c r="CT319" i="15"/>
  <c r="CS319" i="15"/>
  <c r="CR319" i="15"/>
  <c r="CQ319" i="15"/>
  <c r="CP319" i="15"/>
  <c r="CO319" i="15"/>
  <c r="CN319" i="15"/>
  <c r="CM319" i="15"/>
  <c r="BP319" i="15"/>
  <c r="BO319" i="15"/>
  <c r="BN319" i="15"/>
  <c r="BM319" i="15"/>
  <c r="BL319" i="15"/>
  <c r="BK319" i="15"/>
  <c r="BJ319" i="15"/>
  <c r="BI319" i="15"/>
  <c r="BH319" i="15"/>
  <c r="BG319" i="15"/>
  <c r="BF319" i="15"/>
  <c r="BE319" i="15"/>
  <c r="BD319" i="15"/>
  <c r="BC319" i="15"/>
  <c r="BB319" i="15"/>
  <c r="BA319" i="15"/>
  <c r="AZ319" i="15"/>
  <c r="AY319" i="15"/>
  <c r="AB319" i="15"/>
  <c r="AA319" i="15"/>
  <c r="Z319" i="15"/>
  <c r="Y319" i="15"/>
  <c r="X319" i="15"/>
  <c r="W319" i="15"/>
  <c r="V319" i="15"/>
  <c r="U319" i="15"/>
  <c r="T319" i="15"/>
  <c r="S319" i="15"/>
  <c r="R319" i="15"/>
  <c r="Q319" i="15"/>
  <c r="P319" i="15"/>
  <c r="O319" i="15"/>
  <c r="N319" i="15"/>
  <c r="M319" i="15"/>
  <c r="L319" i="15"/>
  <c r="K319" i="15"/>
  <c r="ER318" i="15"/>
  <c r="EQ318" i="15"/>
  <c r="DD318" i="15"/>
  <c r="DC318" i="15"/>
  <c r="BP318" i="15"/>
  <c r="BO318" i="15"/>
  <c r="AB318" i="15"/>
  <c r="AA318" i="15"/>
  <c r="ER317" i="15"/>
  <c r="EQ317" i="15"/>
  <c r="DD317" i="15"/>
  <c r="DC317" i="15"/>
  <c r="BP317" i="15"/>
  <c r="BO317" i="15"/>
  <c r="AB317" i="15"/>
  <c r="AA317" i="15"/>
  <c r="ER316" i="15"/>
  <c r="EQ316" i="15"/>
  <c r="DD316" i="15"/>
  <c r="DC316" i="15"/>
  <c r="BP316" i="15"/>
  <c r="BO316" i="15"/>
  <c r="AB316" i="15"/>
  <c r="AA316" i="15"/>
  <c r="ER315" i="15"/>
  <c r="EQ315" i="15"/>
  <c r="DD315" i="15"/>
  <c r="DC315" i="15"/>
  <c r="BP315" i="15"/>
  <c r="BO315" i="15"/>
  <c r="AB315" i="15"/>
  <c r="AA315" i="15"/>
  <c r="ER314" i="15"/>
  <c r="EQ314" i="15"/>
  <c r="DD314" i="15"/>
  <c r="DC314" i="15"/>
  <c r="BP314" i="15"/>
  <c r="BO314" i="15"/>
  <c r="AB314" i="15"/>
  <c r="AA314" i="15"/>
  <c r="ER313" i="15"/>
  <c r="EQ313" i="15"/>
  <c r="DD313" i="15"/>
  <c r="DC313" i="15"/>
  <c r="BP313" i="15"/>
  <c r="BO313" i="15"/>
  <c r="AB313" i="15"/>
  <c r="AA313" i="15"/>
  <c r="ER312" i="15"/>
  <c r="EQ312" i="15"/>
  <c r="DD312" i="15"/>
  <c r="DC312" i="15"/>
  <c r="BP312" i="15"/>
  <c r="BO312" i="15"/>
  <c r="AB312" i="15"/>
  <c r="AA312" i="15"/>
  <c r="ER311" i="15"/>
  <c r="EQ311" i="15"/>
  <c r="DD311" i="15"/>
  <c r="DC311" i="15"/>
  <c r="BP311" i="15"/>
  <c r="BO311" i="15"/>
  <c r="AB311" i="15"/>
  <c r="AA311" i="15"/>
  <c r="ER310" i="15"/>
  <c r="EQ310" i="15"/>
  <c r="DD310" i="15"/>
  <c r="DC310" i="15"/>
  <c r="BP310" i="15"/>
  <c r="BO310" i="15"/>
  <c r="AB310" i="15"/>
  <c r="AA310" i="15"/>
  <c r="ER309" i="15"/>
  <c r="EQ309" i="15"/>
  <c r="DD309" i="15"/>
  <c r="DC309" i="15"/>
  <c r="BP309" i="15"/>
  <c r="BO309" i="15"/>
  <c r="AB309" i="15"/>
  <c r="AA309" i="15"/>
  <c r="ER308" i="15"/>
  <c r="EQ308" i="15"/>
  <c r="DD308" i="15"/>
  <c r="DC308" i="15"/>
  <c r="BP308" i="15"/>
  <c r="BO308" i="15"/>
  <c r="AB308" i="15"/>
  <c r="AA308" i="15"/>
  <c r="ER307" i="15"/>
  <c r="EQ307" i="15"/>
  <c r="DD307" i="15"/>
  <c r="DC307" i="15"/>
  <c r="BP307" i="15"/>
  <c r="BO307" i="15"/>
  <c r="AB307" i="15"/>
  <c r="AA307" i="15"/>
  <c r="ER306" i="15"/>
  <c r="EQ306" i="15"/>
  <c r="DD306" i="15"/>
  <c r="DC306" i="15"/>
  <c r="BP306" i="15"/>
  <c r="BO306" i="15"/>
  <c r="AB306" i="15"/>
  <c r="AA306" i="15"/>
  <c r="ER305" i="15"/>
  <c r="EQ305" i="15"/>
  <c r="DD305" i="15"/>
  <c r="DC305" i="15"/>
  <c r="BP305" i="15"/>
  <c r="BO305" i="15"/>
  <c r="AB305" i="15"/>
  <c r="AA305" i="15"/>
  <c r="ER304" i="15"/>
  <c r="EQ304" i="15"/>
  <c r="DD304" i="15"/>
  <c r="DC304" i="15"/>
  <c r="BP304" i="15"/>
  <c r="BO304" i="15"/>
  <c r="AB304" i="15"/>
  <c r="AA304" i="15"/>
  <c r="ER303" i="15"/>
  <c r="EQ303" i="15"/>
  <c r="DD303" i="15"/>
  <c r="DC303" i="15"/>
  <c r="BP303" i="15"/>
  <c r="BO303" i="15"/>
  <c r="AB303" i="15"/>
  <c r="AA303" i="15"/>
  <c r="ER297" i="15"/>
  <c r="EQ297" i="15"/>
  <c r="EP297" i="15"/>
  <c r="EO297" i="15"/>
  <c r="EN297" i="15"/>
  <c r="EM297" i="15"/>
  <c r="EL297" i="15"/>
  <c r="EK297" i="15"/>
  <c r="EJ297" i="15"/>
  <c r="EI297" i="15"/>
  <c r="EH297" i="15"/>
  <c r="EG297" i="15"/>
  <c r="EF297" i="15"/>
  <c r="EE297" i="15"/>
  <c r="ED297" i="15"/>
  <c r="EC297" i="15"/>
  <c r="EB297" i="15"/>
  <c r="EA297" i="15"/>
  <c r="DD297" i="15"/>
  <c r="DC297" i="15"/>
  <c r="DB297" i="15"/>
  <c r="DA297" i="15"/>
  <c r="CZ297" i="15"/>
  <c r="CY297" i="15"/>
  <c r="CX297" i="15"/>
  <c r="CW297" i="15"/>
  <c r="CV297" i="15"/>
  <c r="CU297" i="15"/>
  <c r="CT297" i="15"/>
  <c r="CS297" i="15"/>
  <c r="CR297" i="15"/>
  <c r="CQ297" i="15"/>
  <c r="CP297" i="15"/>
  <c r="CO297" i="15"/>
  <c r="CN297" i="15"/>
  <c r="CM297" i="15"/>
  <c r="BP297" i="15"/>
  <c r="BO297" i="15"/>
  <c r="BN297" i="15"/>
  <c r="BM297" i="15"/>
  <c r="BL297" i="15"/>
  <c r="BK297" i="15"/>
  <c r="BJ297" i="15"/>
  <c r="BI297" i="15"/>
  <c r="BH297" i="15"/>
  <c r="BG297" i="15"/>
  <c r="BF297" i="15"/>
  <c r="BE297" i="15"/>
  <c r="BD297" i="15"/>
  <c r="BC297" i="15"/>
  <c r="BB297" i="15"/>
  <c r="BA297" i="15"/>
  <c r="AZ297" i="15"/>
  <c r="AY297" i="15"/>
  <c r="AB297" i="15"/>
  <c r="AA297" i="15"/>
  <c r="Z297" i="15"/>
  <c r="Y297" i="15"/>
  <c r="X297" i="15"/>
  <c r="W297" i="15"/>
  <c r="V297" i="15"/>
  <c r="U297" i="15"/>
  <c r="T297" i="15"/>
  <c r="S297" i="15"/>
  <c r="R297" i="15"/>
  <c r="Q297" i="15"/>
  <c r="P297" i="15"/>
  <c r="O297" i="15"/>
  <c r="N297" i="15"/>
  <c r="M297" i="15"/>
  <c r="L297" i="15"/>
  <c r="K297" i="15"/>
  <c r="ER296" i="15"/>
  <c r="EQ296" i="15"/>
  <c r="EP296" i="15"/>
  <c r="EO296" i="15"/>
  <c r="EN296" i="15"/>
  <c r="EM296" i="15"/>
  <c r="EL296" i="15"/>
  <c r="EK296" i="15"/>
  <c r="EJ296" i="15"/>
  <c r="EI296" i="15"/>
  <c r="EH296" i="15"/>
  <c r="EG296" i="15"/>
  <c r="EF296" i="15"/>
  <c r="EE296" i="15"/>
  <c r="ED296" i="15"/>
  <c r="EC296" i="15"/>
  <c r="EB296" i="15"/>
  <c r="EA296" i="15"/>
  <c r="DD296" i="15"/>
  <c r="DC296" i="15"/>
  <c r="DB296" i="15"/>
  <c r="DA296" i="15"/>
  <c r="CZ296" i="15"/>
  <c r="CY296" i="15"/>
  <c r="CX296" i="15"/>
  <c r="CW296" i="15"/>
  <c r="CV296" i="15"/>
  <c r="CU296" i="15"/>
  <c r="CT296" i="15"/>
  <c r="CS296" i="15"/>
  <c r="CR296" i="15"/>
  <c r="CQ296" i="15"/>
  <c r="CP296" i="15"/>
  <c r="CO296" i="15"/>
  <c r="CN296" i="15"/>
  <c r="CM296" i="15"/>
  <c r="BP296" i="15"/>
  <c r="BO296" i="15"/>
  <c r="BN296" i="15"/>
  <c r="BM296" i="15"/>
  <c r="BL296" i="15"/>
  <c r="BK296" i="15"/>
  <c r="BJ296" i="15"/>
  <c r="BI296" i="15"/>
  <c r="BH296" i="15"/>
  <c r="BG296" i="15"/>
  <c r="BF296" i="15"/>
  <c r="BE296" i="15"/>
  <c r="BD296" i="15"/>
  <c r="BC296" i="15"/>
  <c r="BB296" i="15"/>
  <c r="BA296" i="15"/>
  <c r="AZ296" i="15"/>
  <c r="AY296" i="15"/>
  <c r="AB296" i="15"/>
  <c r="AA296" i="15"/>
  <c r="Z296" i="15"/>
  <c r="Y296" i="15"/>
  <c r="X296" i="15"/>
  <c r="W296" i="15"/>
  <c r="V296" i="15"/>
  <c r="U296" i="15"/>
  <c r="T296" i="15"/>
  <c r="S296" i="15"/>
  <c r="R296" i="15"/>
  <c r="Q296" i="15"/>
  <c r="P296" i="15"/>
  <c r="O296" i="15"/>
  <c r="N296" i="15"/>
  <c r="M296" i="15"/>
  <c r="L296" i="15"/>
  <c r="K296" i="15"/>
  <c r="ER295" i="15"/>
  <c r="EQ295" i="15"/>
  <c r="DD295" i="15"/>
  <c r="DC295" i="15"/>
  <c r="BP295" i="15"/>
  <c r="BO295" i="15"/>
  <c r="AB295" i="15"/>
  <c r="AA295" i="15"/>
  <c r="ER294" i="15"/>
  <c r="EQ294" i="15"/>
  <c r="DD294" i="15"/>
  <c r="DC294" i="15"/>
  <c r="BP294" i="15"/>
  <c r="BO294" i="15"/>
  <c r="AB294" i="15"/>
  <c r="AA294" i="15"/>
  <c r="ER293" i="15"/>
  <c r="EQ293" i="15"/>
  <c r="DD293" i="15"/>
  <c r="DC293" i="15"/>
  <c r="BP293" i="15"/>
  <c r="BO293" i="15"/>
  <c r="AB293" i="15"/>
  <c r="AA293" i="15"/>
  <c r="ER292" i="15"/>
  <c r="EQ292" i="15"/>
  <c r="DD292" i="15"/>
  <c r="DC292" i="15"/>
  <c r="BP292" i="15"/>
  <c r="BO292" i="15"/>
  <c r="AB292" i="15"/>
  <c r="AA292" i="15"/>
  <c r="ER291" i="15"/>
  <c r="EQ291" i="15"/>
  <c r="DD291" i="15"/>
  <c r="DC291" i="15"/>
  <c r="BP291" i="15"/>
  <c r="BO291" i="15"/>
  <c r="AB291" i="15"/>
  <c r="AA291" i="15"/>
  <c r="ER290" i="15"/>
  <c r="EQ290" i="15"/>
  <c r="DD290" i="15"/>
  <c r="DC290" i="15"/>
  <c r="BP290" i="15"/>
  <c r="BO290" i="15"/>
  <c r="AB290" i="15"/>
  <c r="AA290" i="15"/>
  <c r="ER289" i="15"/>
  <c r="EQ289" i="15"/>
  <c r="DD289" i="15"/>
  <c r="DC289" i="15"/>
  <c r="BP289" i="15"/>
  <c r="BO289" i="15"/>
  <c r="AB289" i="15"/>
  <c r="AA289" i="15"/>
  <c r="ER288" i="15"/>
  <c r="EQ288" i="15"/>
  <c r="DD288" i="15"/>
  <c r="DC288" i="15"/>
  <c r="BP288" i="15"/>
  <c r="BO288" i="15"/>
  <c r="AB288" i="15"/>
  <c r="AA288" i="15"/>
  <c r="ER287" i="15"/>
  <c r="EQ287" i="15"/>
  <c r="DD287" i="15"/>
  <c r="DC287" i="15"/>
  <c r="BP287" i="15"/>
  <c r="BO287" i="15"/>
  <c r="AB287" i="15"/>
  <c r="AA287" i="15"/>
  <c r="ER286" i="15"/>
  <c r="EQ286" i="15"/>
  <c r="DD286" i="15"/>
  <c r="DC286" i="15"/>
  <c r="BP286" i="15"/>
  <c r="BO286" i="15"/>
  <c r="AB286" i="15"/>
  <c r="AA286" i="15"/>
  <c r="ER285" i="15"/>
  <c r="EQ285" i="15"/>
  <c r="DD285" i="15"/>
  <c r="DC285" i="15"/>
  <c r="BP285" i="15"/>
  <c r="BO285" i="15"/>
  <c r="AB285" i="15"/>
  <c r="AA285" i="15"/>
  <c r="ER284" i="15"/>
  <c r="EQ284" i="15"/>
  <c r="DD284" i="15"/>
  <c r="DC284" i="15"/>
  <c r="BP284" i="15"/>
  <c r="BO284" i="15"/>
  <c r="AB284" i="15"/>
  <c r="AA284" i="15"/>
  <c r="ER283" i="15"/>
  <c r="EQ283" i="15"/>
  <c r="DD283" i="15"/>
  <c r="DC283" i="15"/>
  <c r="BP283" i="15"/>
  <c r="BO283" i="15"/>
  <c r="AB283" i="15"/>
  <c r="AA283" i="15"/>
  <c r="ER282" i="15"/>
  <c r="EQ282" i="15"/>
  <c r="DD282" i="15"/>
  <c r="DC282" i="15"/>
  <c r="BP282" i="15"/>
  <c r="BO282" i="15"/>
  <c r="AB282" i="15"/>
  <c r="AA282" i="15"/>
  <c r="ER281" i="15"/>
  <c r="EQ281" i="15"/>
  <c r="DD281" i="15"/>
  <c r="DC281" i="15"/>
  <c r="BP281" i="15"/>
  <c r="BO281" i="15"/>
  <c r="AB281" i="15"/>
  <c r="AA281" i="15"/>
  <c r="ER280" i="15"/>
  <c r="EQ280" i="15"/>
  <c r="DD280" i="15"/>
  <c r="DC280" i="15"/>
  <c r="BP280" i="15"/>
  <c r="BO280" i="15"/>
  <c r="AB280" i="15"/>
  <c r="AA280" i="15"/>
  <c r="ER274" i="15"/>
  <c r="EQ274" i="15"/>
  <c r="EP274" i="15"/>
  <c r="EO274" i="15"/>
  <c r="EN274" i="15"/>
  <c r="EM274" i="15"/>
  <c r="EL274" i="15"/>
  <c r="EK274" i="15"/>
  <c r="EJ274" i="15"/>
  <c r="EI274" i="15"/>
  <c r="EH274" i="15"/>
  <c r="EG274" i="15"/>
  <c r="EF274" i="15"/>
  <c r="EE274" i="15"/>
  <c r="ED274" i="15"/>
  <c r="EC274" i="15"/>
  <c r="EB274" i="15"/>
  <c r="EA274" i="15"/>
  <c r="DD274" i="15"/>
  <c r="DC274" i="15"/>
  <c r="DB274" i="15"/>
  <c r="DA274" i="15"/>
  <c r="CZ274" i="15"/>
  <c r="CY274" i="15"/>
  <c r="CX274" i="15"/>
  <c r="CW274" i="15"/>
  <c r="CV274" i="15"/>
  <c r="CU274" i="15"/>
  <c r="CT274" i="15"/>
  <c r="CS274" i="15"/>
  <c r="CR274" i="15"/>
  <c r="CQ274" i="15"/>
  <c r="CP274" i="15"/>
  <c r="CO274" i="15"/>
  <c r="CN274" i="15"/>
  <c r="CM274" i="15"/>
  <c r="BP274" i="15"/>
  <c r="BO274" i="15"/>
  <c r="BN274" i="15"/>
  <c r="BM274" i="15"/>
  <c r="BL274" i="15"/>
  <c r="BK274" i="15"/>
  <c r="BJ274" i="15"/>
  <c r="BI274" i="15"/>
  <c r="BH274" i="15"/>
  <c r="BG274" i="15"/>
  <c r="BF274" i="15"/>
  <c r="BE274" i="15"/>
  <c r="BD274" i="15"/>
  <c r="BC274" i="15"/>
  <c r="BB274" i="15"/>
  <c r="BA274" i="15"/>
  <c r="AZ274" i="15"/>
  <c r="AY274" i="15"/>
  <c r="AB274" i="15"/>
  <c r="AA274" i="15"/>
  <c r="Z274" i="15"/>
  <c r="Y274" i="15"/>
  <c r="X274" i="15"/>
  <c r="W274" i="15"/>
  <c r="V274" i="15"/>
  <c r="U274" i="15"/>
  <c r="T274" i="15"/>
  <c r="S274" i="15"/>
  <c r="R274" i="15"/>
  <c r="Q274" i="15"/>
  <c r="P274" i="15"/>
  <c r="O274" i="15"/>
  <c r="N274" i="15"/>
  <c r="M274" i="15"/>
  <c r="L274" i="15"/>
  <c r="K274" i="15"/>
  <c r="ER273" i="15"/>
  <c r="EQ273" i="15"/>
  <c r="EP273" i="15"/>
  <c r="EO273" i="15"/>
  <c r="EN273" i="15"/>
  <c r="EM273" i="15"/>
  <c r="EL273" i="15"/>
  <c r="EK273" i="15"/>
  <c r="EJ273" i="15"/>
  <c r="EI273" i="15"/>
  <c r="EH273" i="15"/>
  <c r="EG273" i="15"/>
  <c r="EF273" i="15"/>
  <c r="EE273" i="15"/>
  <c r="ED273" i="15"/>
  <c r="EC273" i="15"/>
  <c r="EB273" i="15"/>
  <c r="EA273" i="15"/>
  <c r="DD273" i="15"/>
  <c r="DC273" i="15"/>
  <c r="DB273" i="15"/>
  <c r="DA273" i="15"/>
  <c r="CZ273" i="15"/>
  <c r="CY273" i="15"/>
  <c r="CX273" i="15"/>
  <c r="CW273" i="15"/>
  <c r="CV273" i="15"/>
  <c r="CU273" i="15"/>
  <c r="CT273" i="15"/>
  <c r="CS273" i="15"/>
  <c r="CR273" i="15"/>
  <c r="CQ273" i="15"/>
  <c r="CP273" i="15"/>
  <c r="CO273" i="15"/>
  <c r="CN273" i="15"/>
  <c r="CM273" i="15"/>
  <c r="BP273" i="15"/>
  <c r="BO273" i="15"/>
  <c r="BN273" i="15"/>
  <c r="BM273" i="15"/>
  <c r="BL273" i="15"/>
  <c r="BK273" i="15"/>
  <c r="BJ273" i="15"/>
  <c r="BI273" i="15"/>
  <c r="BH273" i="15"/>
  <c r="BG273" i="15"/>
  <c r="BF273" i="15"/>
  <c r="BE273" i="15"/>
  <c r="BD273" i="15"/>
  <c r="BC273" i="15"/>
  <c r="BB273" i="15"/>
  <c r="BA273" i="15"/>
  <c r="AZ273" i="15"/>
  <c r="AY273" i="15"/>
  <c r="AB273" i="15"/>
  <c r="AA273" i="15"/>
  <c r="Z273" i="15"/>
  <c r="Y273" i="15"/>
  <c r="X273" i="15"/>
  <c r="W273" i="15"/>
  <c r="V273" i="15"/>
  <c r="U273" i="15"/>
  <c r="T273" i="15"/>
  <c r="S273" i="15"/>
  <c r="R273" i="15"/>
  <c r="Q273" i="15"/>
  <c r="P273" i="15"/>
  <c r="O273" i="15"/>
  <c r="N273" i="15"/>
  <c r="M273" i="15"/>
  <c r="L273" i="15"/>
  <c r="K273" i="15"/>
  <c r="ER272" i="15"/>
  <c r="EQ272" i="15"/>
  <c r="DD272" i="15"/>
  <c r="DC272" i="15"/>
  <c r="BP272" i="15"/>
  <c r="BO272" i="15"/>
  <c r="AB272" i="15"/>
  <c r="AA272" i="15"/>
  <c r="ER271" i="15"/>
  <c r="EQ271" i="15"/>
  <c r="DD271" i="15"/>
  <c r="DC271" i="15"/>
  <c r="BP271" i="15"/>
  <c r="BO271" i="15"/>
  <c r="AB271" i="15"/>
  <c r="AA271" i="15"/>
  <c r="ER270" i="15"/>
  <c r="EQ270" i="15"/>
  <c r="DD270" i="15"/>
  <c r="DC270" i="15"/>
  <c r="BP270" i="15"/>
  <c r="BO270" i="15"/>
  <c r="AB270" i="15"/>
  <c r="AA270" i="15"/>
  <c r="ER269" i="15"/>
  <c r="EQ269" i="15"/>
  <c r="DD269" i="15"/>
  <c r="DC269" i="15"/>
  <c r="BP269" i="15"/>
  <c r="BO269" i="15"/>
  <c r="AB269" i="15"/>
  <c r="AA269" i="15"/>
  <c r="F269" i="15"/>
  <c r="ER268" i="15"/>
  <c r="EQ268" i="15"/>
  <c r="DD268" i="15"/>
  <c r="DC268" i="15"/>
  <c r="BP268" i="15"/>
  <c r="BO268" i="15"/>
  <c r="AB268" i="15"/>
  <c r="AA268" i="15"/>
  <c r="F268" i="15"/>
  <c r="ER267" i="15"/>
  <c r="EQ267" i="15"/>
  <c r="DD267" i="15"/>
  <c r="DC267" i="15"/>
  <c r="BP267" i="15"/>
  <c r="BO267" i="15"/>
  <c r="AB267" i="15"/>
  <c r="AA267" i="15"/>
  <c r="F267" i="15"/>
  <c r="ER266" i="15"/>
  <c r="EQ266" i="15"/>
  <c r="DD266" i="15"/>
  <c r="DC266" i="15"/>
  <c r="BP266" i="15"/>
  <c r="BO266" i="15"/>
  <c r="AB266" i="15"/>
  <c r="AA266" i="15"/>
  <c r="F266" i="15"/>
  <c r="ER265" i="15"/>
  <c r="EQ265" i="15"/>
  <c r="DD265" i="15"/>
  <c r="DC265" i="15"/>
  <c r="BP265" i="15"/>
  <c r="BO265" i="15"/>
  <c r="AB265" i="15"/>
  <c r="AA265" i="15"/>
  <c r="F265" i="15"/>
  <c r="ER264" i="15"/>
  <c r="EQ264" i="15"/>
  <c r="DD264" i="15"/>
  <c r="DC264" i="15"/>
  <c r="BP264" i="15"/>
  <c r="BO264" i="15"/>
  <c r="AB264" i="15"/>
  <c r="AA264" i="15"/>
  <c r="F264" i="15"/>
  <c r="ER263" i="15"/>
  <c r="EQ263" i="15"/>
  <c r="DD263" i="15"/>
  <c r="DC263" i="15"/>
  <c r="BP263" i="15"/>
  <c r="BO263" i="15"/>
  <c r="AB263" i="15"/>
  <c r="AA263" i="15"/>
  <c r="F263" i="15"/>
  <c r="ER262" i="15"/>
  <c r="EQ262" i="15"/>
  <c r="DD262" i="15"/>
  <c r="DC262" i="15"/>
  <c r="BP262" i="15"/>
  <c r="BO262" i="15"/>
  <c r="AB262" i="15"/>
  <c r="AA262" i="15"/>
  <c r="F262" i="15"/>
  <c r="ER261" i="15"/>
  <c r="EQ261" i="15"/>
  <c r="DD261" i="15"/>
  <c r="DC261" i="15"/>
  <c r="BP261" i="15"/>
  <c r="BO261" i="15"/>
  <c r="AB261" i="15"/>
  <c r="AA261" i="15"/>
  <c r="F261" i="15"/>
  <c r="ER260" i="15"/>
  <c r="EQ260" i="15"/>
  <c r="DD260" i="15"/>
  <c r="DC260" i="15"/>
  <c r="BP260" i="15"/>
  <c r="BO260" i="15"/>
  <c r="AB260" i="15"/>
  <c r="AA260" i="15"/>
  <c r="F260" i="15"/>
  <c r="ER259" i="15"/>
  <c r="EQ259" i="15"/>
  <c r="DD259" i="15"/>
  <c r="DC259" i="15"/>
  <c r="BP259" i="15"/>
  <c r="BO259" i="15"/>
  <c r="AB259" i="15"/>
  <c r="AA259" i="15"/>
  <c r="F259" i="15"/>
  <c r="ER258" i="15"/>
  <c r="EQ258" i="15"/>
  <c r="DD258" i="15"/>
  <c r="DC258" i="15"/>
  <c r="BP258" i="15"/>
  <c r="BO258" i="15"/>
  <c r="AB258" i="15"/>
  <c r="AA258" i="15"/>
  <c r="F258" i="15"/>
  <c r="ER257" i="15"/>
  <c r="EQ257" i="15"/>
  <c r="DD257" i="15"/>
  <c r="DC257" i="15"/>
  <c r="BP257" i="15"/>
  <c r="BO257" i="15"/>
  <c r="AB257" i="15"/>
  <c r="AA257" i="15"/>
  <c r="F257" i="15"/>
  <c r="F256" i="15"/>
  <c r="F255" i="15"/>
  <c r="F254" i="15"/>
  <c r="F253" i="15"/>
  <c r="F252" i="15"/>
  <c r="ER251" i="15"/>
  <c r="EQ251" i="15"/>
  <c r="EP251" i="15"/>
  <c r="EO251" i="15"/>
  <c r="EN251" i="15"/>
  <c r="EM251" i="15"/>
  <c r="EL251" i="15"/>
  <c r="EK251" i="15"/>
  <c r="EJ251" i="15"/>
  <c r="EI251" i="15"/>
  <c r="EH251" i="15"/>
  <c r="EG251" i="15"/>
  <c r="EF251" i="15"/>
  <c r="EE251" i="15"/>
  <c r="ED251" i="15"/>
  <c r="EC251" i="15"/>
  <c r="EB251" i="15"/>
  <c r="EA251" i="15"/>
  <c r="DD251" i="15"/>
  <c r="DC251" i="15"/>
  <c r="DB251" i="15"/>
  <c r="DA251" i="15"/>
  <c r="CZ251" i="15"/>
  <c r="CY251" i="15"/>
  <c r="CX251" i="15"/>
  <c r="CW251" i="15"/>
  <c r="CV251" i="15"/>
  <c r="CU251" i="15"/>
  <c r="CT251" i="15"/>
  <c r="CS251" i="15"/>
  <c r="CR251" i="15"/>
  <c r="CQ251" i="15"/>
  <c r="CP251" i="15"/>
  <c r="CO251" i="15"/>
  <c r="CN251" i="15"/>
  <c r="CM251" i="15"/>
  <c r="BP251" i="15"/>
  <c r="BO251" i="15"/>
  <c r="BN251" i="15"/>
  <c r="BM251" i="15"/>
  <c r="BL251" i="15"/>
  <c r="BK251" i="15"/>
  <c r="BJ251" i="15"/>
  <c r="BI251" i="15"/>
  <c r="BH251" i="15"/>
  <c r="BG251" i="15"/>
  <c r="BF251" i="15"/>
  <c r="BE251" i="15"/>
  <c r="BD251" i="15"/>
  <c r="BC251" i="15"/>
  <c r="BB251" i="15"/>
  <c r="BA251" i="15"/>
  <c r="AZ251" i="15"/>
  <c r="AY251" i="15"/>
  <c r="AB251" i="15"/>
  <c r="AA251" i="15"/>
  <c r="Z251" i="15"/>
  <c r="Y251" i="15"/>
  <c r="X251" i="15"/>
  <c r="W251" i="15"/>
  <c r="V251" i="15"/>
  <c r="U251" i="15"/>
  <c r="T251" i="15"/>
  <c r="S251" i="15"/>
  <c r="R251" i="15"/>
  <c r="Q251" i="15"/>
  <c r="P251" i="15"/>
  <c r="O251" i="15"/>
  <c r="N251" i="15"/>
  <c r="M251" i="15"/>
  <c r="L251" i="15"/>
  <c r="K251" i="15"/>
  <c r="F251" i="15"/>
  <c r="ER250" i="15"/>
  <c r="EQ250" i="15"/>
  <c r="EP250" i="15"/>
  <c r="EO250" i="15"/>
  <c r="EN250" i="15"/>
  <c r="EM250" i="15"/>
  <c r="EL250" i="15"/>
  <c r="EK250" i="15"/>
  <c r="EJ250" i="15"/>
  <c r="EI250" i="15"/>
  <c r="EH250" i="15"/>
  <c r="EG250" i="15"/>
  <c r="EF250" i="15"/>
  <c r="EE250" i="15"/>
  <c r="ED250" i="15"/>
  <c r="EC250" i="15"/>
  <c r="EB250" i="15"/>
  <c r="EA250" i="15"/>
  <c r="DD250" i="15"/>
  <c r="DC250" i="15"/>
  <c r="DB250" i="15"/>
  <c r="DA250" i="15"/>
  <c r="CZ250" i="15"/>
  <c r="CY250" i="15"/>
  <c r="CX250" i="15"/>
  <c r="CW250" i="15"/>
  <c r="CV250" i="15"/>
  <c r="CU250" i="15"/>
  <c r="CT250" i="15"/>
  <c r="CS250" i="15"/>
  <c r="CR250" i="15"/>
  <c r="CQ250" i="15"/>
  <c r="CP250" i="15"/>
  <c r="CO250" i="15"/>
  <c r="CN250" i="15"/>
  <c r="CM250" i="15"/>
  <c r="BP250" i="15"/>
  <c r="BO250" i="15"/>
  <c r="BN250" i="15"/>
  <c r="BM250" i="15"/>
  <c r="BL250" i="15"/>
  <c r="BK250" i="15"/>
  <c r="BJ250" i="15"/>
  <c r="BI250" i="15"/>
  <c r="BH250" i="15"/>
  <c r="BG250" i="15"/>
  <c r="BF250" i="15"/>
  <c r="BE250" i="15"/>
  <c r="BD250" i="15"/>
  <c r="BC250" i="15"/>
  <c r="BB250" i="15"/>
  <c r="BA250" i="15"/>
  <c r="AZ250" i="15"/>
  <c r="AY250" i="15"/>
  <c r="AB250" i="15"/>
  <c r="AA250" i="15"/>
  <c r="Z250" i="15"/>
  <c r="Y250" i="15"/>
  <c r="X250" i="15"/>
  <c r="W250" i="15"/>
  <c r="V250" i="15"/>
  <c r="U250" i="15"/>
  <c r="T250" i="15"/>
  <c r="S250" i="15"/>
  <c r="R250" i="15"/>
  <c r="Q250" i="15"/>
  <c r="P250" i="15"/>
  <c r="O250" i="15"/>
  <c r="N250" i="15"/>
  <c r="M250" i="15"/>
  <c r="L250" i="15"/>
  <c r="K250" i="15"/>
  <c r="F250" i="15"/>
  <c r="ER249" i="15"/>
  <c r="EQ249" i="15"/>
  <c r="DD249" i="15"/>
  <c r="DC249" i="15"/>
  <c r="BP249" i="15"/>
  <c r="BO249" i="15"/>
  <c r="AB249" i="15"/>
  <c r="AA249" i="15"/>
  <c r="F249" i="15"/>
  <c r="ER248" i="15"/>
  <c r="EQ248" i="15"/>
  <c r="DD248" i="15"/>
  <c r="DC248" i="15"/>
  <c r="BP248" i="15"/>
  <c r="BO248" i="15"/>
  <c r="AB248" i="15"/>
  <c r="AA248" i="15"/>
  <c r="F248" i="15"/>
  <c r="ER247" i="15"/>
  <c r="EQ247" i="15"/>
  <c r="DD247" i="15"/>
  <c r="DC247" i="15"/>
  <c r="BP247" i="15"/>
  <c r="BO247" i="15"/>
  <c r="AB247" i="15"/>
  <c r="AA247" i="15"/>
  <c r="F247" i="15"/>
  <c r="ER246" i="15"/>
  <c r="EQ246" i="15"/>
  <c r="DD246" i="15"/>
  <c r="DC246" i="15"/>
  <c r="BP246" i="15"/>
  <c r="BO246" i="15"/>
  <c r="AB246" i="15"/>
  <c r="AA246" i="15"/>
  <c r="F246" i="15"/>
  <c r="ER245" i="15"/>
  <c r="EQ245" i="15"/>
  <c r="DD245" i="15"/>
  <c r="DC245" i="15"/>
  <c r="BP245" i="15"/>
  <c r="BO245" i="15"/>
  <c r="AB245" i="15"/>
  <c r="AA245" i="15"/>
  <c r="F245" i="15"/>
  <c r="ER244" i="15"/>
  <c r="EQ244" i="15"/>
  <c r="DD244" i="15"/>
  <c r="DC244" i="15"/>
  <c r="BP244" i="15"/>
  <c r="BO244" i="15"/>
  <c r="AB244" i="15"/>
  <c r="AA244" i="15"/>
  <c r="F244" i="15"/>
  <c r="ER243" i="15"/>
  <c r="EQ243" i="15"/>
  <c r="DD243" i="15"/>
  <c r="DC243" i="15"/>
  <c r="BP243" i="15"/>
  <c r="BO243" i="15"/>
  <c r="AB243" i="15"/>
  <c r="AA243" i="15"/>
  <c r="F243" i="15"/>
  <c r="ER242" i="15"/>
  <c r="EQ242" i="15"/>
  <c r="DD242" i="15"/>
  <c r="DC242" i="15"/>
  <c r="BP242" i="15"/>
  <c r="BO242" i="15"/>
  <c r="AB242" i="15"/>
  <c r="AA242" i="15"/>
  <c r="F242" i="15"/>
  <c r="ER241" i="15"/>
  <c r="EQ241" i="15"/>
  <c r="DD241" i="15"/>
  <c r="DC241" i="15"/>
  <c r="BP241" i="15"/>
  <c r="BO241" i="15"/>
  <c r="AB241" i="15"/>
  <c r="AA241" i="15"/>
  <c r="F241" i="15"/>
  <c r="ER240" i="15"/>
  <c r="EQ240" i="15"/>
  <c r="DD240" i="15"/>
  <c r="DC240" i="15"/>
  <c r="BP240" i="15"/>
  <c r="BO240" i="15"/>
  <c r="AB240" i="15"/>
  <c r="AA240" i="15"/>
  <c r="F240" i="15"/>
  <c r="ER239" i="15"/>
  <c r="EQ239" i="15"/>
  <c r="DD239" i="15"/>
  <c r="DC239" i="15"/>
  <c r="BP239" i="15"/>
  <c r="BO239" i="15"/>
  <c r="AB239" i="15"/>
  <c r="AA239" i="15"/>
  <c r="F239" i="15"/>
  <c r="ER238" i="15"/>
  <c r="EQ238" i="15"/>
  <c r="DD238" i="15"/>
  <c r="DC238" i="15"/>
  <c r="BP238" i="15"/>
  <c r="BO238" i="15"/>
  <c r="AB238" i="15"/>
  <c r="AA238" i="15"/>
  <c r="F238" i="15"/>
  <c r="ER237" i="15"/>
  <c r="EQ237" i="15"/>
  <c r="DD237" i="15"/>
  <c r="DC237" i="15"/>
  <c r="BP237" i="15"/>
  <c r="BO237" i="15"/>
  <c r="AB237" i="15"/>
  <c r="AA237" i="15"/>
  <c r="F237" i="15"/>
  <c r="ER236" i="15"/>
  <c r="EQ236" i="15"/>
  <c r="DD236" i="15"/>
  <c r="DC236" i="15"/>
  <c r="BP236" i="15"/>
  <c r="BO236" i="15"/>
  <c r="AB236" i="15"/>
  <c r="AA236" i="15"/>
  <c r="F236" i="15"/>
  <c r="ER235" i="15"/>
  <c r="EQ235" i="15"/>
  <c r="DD235" i="15"/>
  <c r="DC235" i="15"/>
  <c r="BP235" i="15"/>
  <c r="BO235" i="15"/>
  <c r="AB235" i="15"/>
  <c r="AA235" i="15"/>
  <c r="F235" i="15"/>
  <c r="ER234" i="15"/>
  <c r="EQ234" i="15"/>
  <c r="DD234" i="15"/>
  <c r="DC234" i="15"/>
  <c r="BP234" i="15"/>
  <c r="BO234" i="15"/>
  <c r="AB234" i="15"/>
  <c r="AA234" i="15"/>
  <c r="F234" i="15"/>
  <c r="F233" i="15"/>
  <c r="F232" i="15"/>
  <c r="F231" i="15"/>
  <c r="F230" i="15"/>
  <c r="F229" i="15"/>
  <c r="ER228" i="15"/>
  <c r="EQ228" i="15"/>
  <c r="EP228" i="15"/>
  <c r="EO228" i="15"/>
  <c r="EN228" i="15"/>
  <c r="EM228" i="15"/>
  <c r="EL228" i="15"/>
  <c r="EK228" i="15"/>
  <c r="EJ228" i="15"/>
  <c r="EI228" i="15"/>
  <c r="EH228" i="15"/>
  <c r="EG228" i="15"/>
  <c r="EF228" i="15"/>
  <c r="EE228" i="15"/>
  <c r="ED228" i="15"/>
  <c r="EC228" i="15"/>
  <c r="EB228" i="15"/>
  <c r="EA228" i="15"/>
  <c r="DD228" i="15"/>
  <c r="DC228" i="15"/>
  <c r="DB228" i="15"/>
  <c r="DA228" i="15"/>
  <c r="CZ228" i="15"/>
  <c r="CY228" i="15"/>
  <c r="CX228" i="15"/>
  <c r="CW228" i="15"/>
  <c r="CV228" i="15"/>
  <c r="CU228" i="15"/>
  <c r="CT228" i="15"/>
  <c r="CS228" i="15"/>
  <c r="CR228" i="15"/>
  <c r="CQ228" i="15"/>
  <c r="CP228" i="15"/>
  <c r="CO228" i="15"/>
  <c r="CN228" i="15"/>
  <c r="CM228" i="15"/>
  <c r="BP228" i="15"/>
  <c r="BO228" i="15"/>
  <c r="BN228" i="15"/>
  <c r="BM228" i="15"/>
  <c r="BL228" i="15"/>
  <c r="BK228" i="15"/>
  <c r="BJ228" i="15"/>
  <c r="BI228" i="15"/>
  <c r="BH228" i="15"/>
  <c r="BG228" i="15"/>
  <c r="BF228" i="15"/>
  <c r="BE228" i="15"/>
  <c r="BD228" i="15"/>
  <c r="BC228" i="15"/>
  <c r="BB228" i="15"/>
  <c r="BA228" i="15"/>
  <c r="AZ228" i="15"/>
  <c r="AY228" i="15"/>
  <c r="F228" i="15"/>
  <c r="ER227" i="15"/>
  <c r="EQ227" i="15"/>
  <c r="EP227" i="15"/>
  <c r="EO227" i="15"/>
  <c r="EN227" i="15"/>
  <c r="EM227" i="15"/>
  <c r="EL227" i="15"/>
  <c r="EK227" i="15"/>
  <c r="EJ227" i="15"/>
  <c r="EI227" i="15"/>
  <c r="EH227" i="15"/>
  <c r="EG227" i="15"/>
  <c r="EF227" i="15"/>
  <c r="EE227" i="15"/>
  <c r="ED227" i="15"/>
  <c r="EC227" i="15"/>
  <c r="EB227" i="15"/>
  <c r="EA227" i="15"/>
  <c r="DD227" i="15"/>
  <c r="DC227" i="15"/>
  <c r="DB227" i="15"/>
  <c r="DA227" i="15"/>
  <c r="CZ227" i="15"/>
  <c r="CY227" i="15"/>
  <c r="CX227" i="15"/>
  <c r="CW227" i="15"/>
  <c r="CV227" i="15"/>
  <c r="CU227" i="15"/>
  <c r="CT227" i="15"/>
  <c r="CS227" i="15"/>
  <c r="CR227" i="15"/>
  <c r="CQ227" i="15"/>
  <c r="CP227" i="15"/>
  <c r="CO227" i="15"/>
  <c r="CN227" i="15"/>
  <c r="CM227" i="15"/>
  <c r="BP227" i="15"/>
  <c r="BO227" i="15"/>
  <c r="BN227" i="15"/>
  <c r="BM227" i="15"/>
  <c r="BL227" i="15"/>
  <c r="BK227" i="15"/>
  <c r="BJ227" i="15"/>
  <c r="BI227" i="15"/>
  <c r="BH227" i="15"/>
  <c r="BG227" i="15"/>
  <c r="BF227" i="15"/>
  <c r="BE227" i="15"/>
  <c r="BD227" i="15"/>
  <c r="BC227" i="15"/>
  <c r="BB227" i="15"/>
  <c r="BA227" i="15"/>
  <c r="AZ227" i="15"/>
  <c r="AY227" i="15"/>
  <c r="F227" i="15"/>
  <c r="ER226" i="15"/>
  <c r="EQ226" i="15"/>
  <c r="DD226" i="15"/>
  <c r="DC226" i="15"/>
  <c r="BP226" i="15"/>
  <c r="BO226" i="15"/>
  <c r="F226" i="15"/>
  <c r="ER225" i="15"/>
  <c r="EQ225" i="15"/>
  <c r="DD225" i="15"/>
  <c r="DC225" i="15"/>
  <c r="BP225" i="15"/>
  <c r="BO225" i="15"/>
  <c r="F225" i="15"/>
  <c r="ER224" i="15"/>
  <c r="EQ224" i="15"/>
  <c r="DD224" i="15"/>
  <c r="DC224" i="15"/>
  <c r="BP224" i="15"/>
  <c r="BO224" i="15"/>
  <c r="F224" i="15"/>
  <c r="ER223" i="15"/>
  <c r="EQ223" i="15"/>
  <c r="DD223" i="15"/>
  <c r="DC223" i="15"/>
  <c r="BP223" i="15"/>
  <c r="BO223" i="15"/>
  <c r="F223" i="15"/>
  <c r="ER222" i="15"/>
  <c r="EQ222" i="15"/>
  <c r="DD222" i="15"/>
  <c r="DC222" i="15"/>
  <c r="BP222" i="15"/>
  <c r="BO222" i="15"/>
  <c r="F222" i="15"/>
  <c r="ER221" i="15"/>
  <c r="EQ221" i="15"/>
  <c r="DD221" i="15"/>
  <c r="DC221" i="15"/>
  <c r="BP221" i="15"/>
  <c r="BO221" i="15"/>
  <c r="F221" i="15"/>
  <c r="ER220" i="15"/>
  <c r="EQ220" i="15"/>
  <c r="DD220" i="15"/>
  <c r="DC220" i="15"/>
  <c r="BP220" i="15"/>
  <c r="BO220" i="15"/>
  <c r="F220" i="15"/>
  <c r="ER219" i="15"/>
  <c r="EQ219" i="15"/>
  <c r="DD219" i="15"/>
  <c r="DC219" i="15"/>
  <c r="BP219" i="15"/>
  <c r="BO219" i="15"/>
  <c r="F219" i="15"/>
  <c r="ER218" i="15"/>
  <c r="EQ218" i="15"/>
  <c r="DD218" i="15"/>
  <c r="DC218" i="15"/>
  <c r="BP218" i="15"/>
  <c r="BO218" i="15"/>
  <c r="F218" i="15"/>
  <c r="ER217" i="15"/>
  <c r="EQ217" i="15"/>
  <c r="DD217" i="15"/>
  <c r="DC217" i="15"/>
  <c r="BP217" i="15"/>
  <c r="BO217" i="15"/>
  <c r="F217" i="15"/>
  <c r="ER216" i="15"/>
  <c r="EQ216" i="15"/>
  <c r="DD216" i="15"/>
  <c r="DC216" i="15"/>
  <c r="BP216" i="15"/>
  <c r="BO216" i="15"/>
  <c r="F216" i="15"/>
  <c r="ER215" i="15"/>
  <c r="EQ215" i="15"/>
  <c r="DD215" i="15"/>
  <c r="DC215" i="15"/>
  <c r="BP215" i="15"/>
  <c r="BO215" i="15"/>
  <c r="F215" i="15"/>
  <c r="ER214" i="15"/>
  <c r="EQ214" i="15"/>
  <c r="DD214" i="15"/>
  <c r="DC214" i="15"/>
  <c r="BP214" i="15"/>
  <c r="BO214" i="15"/>
  <c r="F214" i="15"/>
  <c r="ER213" i="15"/>
  <c r="EQ213" i="15"/>
  <c r="DD213" i="15"/>
  <c r="DC213" i="15"/>
  <c r="BP213" i="15"/>
  <c r="BO213" i="15"/>
  <c r="F213" i="15"/>
  <c r="ER212" i="15"/>
  <c r="EQ212" i="15"/>
  <c r="DD212" i="15"/>
  <c r="DC212" i="15"/>
  <c r="BP212" i="15"/>
  <c r="BO212" i="15"/>
  <c r="F212" i="15"/>
  <c r="ER211" i="15"/>
  <c r="EQ211" i="15"/>
  <c r="DD211" i="15"/>
  <c r="DC211" i="15"/>
  <c r="BP211" i="15"/>
  <c r="BO211" i="15"/>
  <c r="F211" i="15"/>
  <c r="F210" i="15"/>
  <c r="F209" i="15"/>
  <c r="F208" i="15"/>
  <c r="F207" i="15"/>
  <c r="F206" i="15"/>
  <c r="ER205" i="15"/>
  <c r="EQ205" i="15"/>
  <c r="EP205" i="15"/>
  <c r="EO205" i="15"/>
  <c r="EN205" i="15"/>
  <c r="EM205" i="15"/>
  <c r="EL205" i="15"/>
  <c r="EK205" i="15"/>
  <c r="EJ205" i="15"/>
  <c r="EI205" i="15"/>
  <c r="EH205" i="15"/>
  <c r="EG205" i="15"/>
  <c r="EF205" i="15"/>
  <c r="EE205" i="15"/>
  <c r="ED205" i="15"/>
  <c r="EC205" i="15"/>
  <c r="EB205" i="15"/>
  <c r="EA205" i="15"/>
  <c r="DD205" i="15"/>
  <c r="DC205" i="15"/>
  <c r="DB205" i="15"/>
  <c r="DA205" i="15"/>
  <c r="CZ205" i="15"/>
  <c r="CY205" i="15"/>
  <c r="CX205" i="15"/>
  <c r="CW205" i="15"/>
  <c r="CV205" i="15"/>
  <c r="CU205" i="15"/>
  <c r="CT205" i="15"/>
  <c r="CS205" i="15"/>
  <c r="CR205" i="15"/>
  <c r="CQ205" i="15"/>
  <c r="CP205" i="15"/>
  <c r="CO205" i="15"/>
  <c r="CN205" i="15"/>
  <c r="CM205" i="15"/>
  <c r="BP205" i="15"/>
  <c r="BO205" i="15"/>
  <c r="BN205" i="15"/>
  <c r="BM205" i="15"/>
  <c r="BL205" i="15"/>
  <c r="BK205" i="15"/>
  <c r="BJ205" i="15"/>
  <c r="BI205" i="15"/>
  <c r="BH205" i="15"/>
  <c r="BG205" i="15"/>
  <c r="BF205" i="15"/>
  <c r="BE205" i="15"/>
  <c r="BD205" i="15"/>
  <c r="BC205" i="15"/>
  <c r="BB205" i="15"/>
  <c r="BA205" i="15"/>
  <c r="AZ205" i="15"/>
  <c r="AY205" i="15"/>
  <c r="F205" i="15"/>
  <c r="ER204" i="15"/>
  <c r="EQ204" i="15"/>
  <c r="EP204" i="15"/>
  <c r="EO204" i="15"/>
  <c r="EN204" i="15"/>
  <c r="EM204" i="15"/>
  <c r="EL204" i="15"/>
  <c r="EK204" i="15"/>
  <c r="EJ204" i="15"/>
  <c r="EI204" i="15"/>
  <c r="EH204" i="15"/>
  <c r="EG204" i="15"/>
  <c r="EF204" i="15"/>
  <c r="EE204" i="15"/>
  <c r="ED204" i="15"/>
  <c r="EC204" i="15"/>
  <c r="EB204" i="15"/>
  <c r="EA204" i="15"/>
  <c r="DD204" i="15"/>
  <c r="DC204" i="15"/>
  <c r="DB204" i="15"/>
  <c r="DA204" i="15"/>
  <c r="CZ204" i="15"/>
  <c r="CY204" i="15"/>
  <c r="CX204" i="15"/>
  <c r="CW204" i="15"/>
  <c r="CV204" i="15"/>
  <c r="CU204" i="15"/>
  <c r="CT204" i="15"/>
  <c r="CS204" i="15"/>
  <c r="CR204" i="15"/>
  <c r="CQ204" i="15"/>
  <c r="CP204" i="15"/>
  <c r="CO204" i="15"/>
  <c r="CN204" i="15"/>
  <c r="CM204" i="15"/>
  <c r="BP204" i="15"/>
  <c r="BO204" i="15"/>
  <c r="BN204" i="15"/>
  <c r="BM204" i="15"/>
  <c r="BL204" i="15"/>
  <c r="BK204" i="15"/>
  <c r="BJ204" i="15"/>
  <c r="BI204" i="15"/>
  <c r="BH204" i="15"/>
  <c r="BG204" i="15"/>
  <c r="BF204" i="15"/>
  <c r="BE204" i="15"/>
  <c r="BD204" i="15"/>
  <c r="BC204" i="15"/>
  <c r="BB204" i="15"/>
  <c r="BA204" i="15"/>
  <c r="AZ204" i="15"/>
  <c r="AY204" i="15"/>
  <c r="F204" i="15"/>
  <c r="ER203" i="15"/>
  <c r="EQ203" i="15"/>
  <c r="DD203" i="15"/>
  <c r="DC203" i="15"/>
  <c r="BP203" i="15"/>
  <c r="BO203" i="15"/>
  <c r="F203" i="15"/>
  <c r="ER202" i="15"/>
  <c r="EQ202" i="15"/>
  <c r="DD202" i="15"/>
  <c r="DC202" i="15"/>
  <c r="BP202" i="15"/>
  <c r="BO202" i="15"/>
  <c r="F202" i="15"/>
  <c r="ER201" i="15"/>
  <c r="EQ201" i="15"/>
  <c r="DD201" i="15"/>
  <c r="DC201" i="15"/>
  <c r="BP201" i="15"/>
  <c r="BO201" i="15"/>
  <c r="F201" i="15"/>
  <c r="ER200" i="15"/>
  <c r="EQ200" i="15"/>
  <c r="DD200" i="15"/>
  <c r="DC200" i="15"/>
  <c r="BP200" i="15"/>
  <c r="BO200" i="15"/>
  <c r="F200" i="15"/>
  <c r="ER199" i="15"/>
  <c r="EQ199" i="15"/>
  <c r="DD199" i="15"/>
  <c r="DC199" i="15"/>
  <c r="BP199" i="15"/>
  <c r="BO199" i="15"/>
  <c r="F199" i="15"/>
  <c r="ER198" i="15"/>
  <c r="EQ198" i="15"/>
  <c r="DD198" i="15"/>
  <c r="DC198" i="15"/>
  <c r="BP198" i="15"/>
  <c r="BO198" i="15"/>
  <c r="F198" i="15"/>
  <c r="ER197" i="15"/>
  <c r="EQ197" i="15"/>
  <c r="DD197" i="15"/>
  <c r="DC197" i="15"/>
  <c r="BP197" i="15"/>
  <c r="BO197" i="15"/>
  <c r="F197" i="15"/>
  <c r="ER196" i="15"/>
  <c r="EQ196" i="15"/>
  <c r="DD196" i="15"/>
  <c r="DC196" i="15"/>
  <c r="BP196" i="15"/>
  <c r="BO196" i="15"/>
  <c r="F196" i="15"/>
  <c r="ER195" i="15"/>
  <c r="EQ195" i="15"/>
  <c r="DD195" i="15"/>
  <c r="DC195" i="15"/>
  <c r="BP195" i="15"/>
  <c r="BO195" i="15"/>
  <c r="F195" i="15"/>
  <c r="ER194" i="15"/>
  <c r="EQ194" i="15"/>
  <c r="DD194" i="15"/>
  <c r="DC194" i="15"/>
  <c r="BP194" i="15"/>
  <c r="BO194" i="15"/>
  <c r="F194" i="15"/>
  <c r="ER193" i="15"/>
  <c r="EQ193" i="15"/>
  <c r="DD193" i="15"/>
  <c r="DC193" i="15"/>
  <c r="BP193" i="15"/>
  <c r="BO193" i="15"/>
  <c r="F193" i="15"/>
  <c r="ER192" i="15"/>
  <c r="EQ192" i="15"/>
  <c r="DD192" i="15"/>
  <c r="DC192" i="15"/>
  <c r="BP192" i="15"/>
  <c r="BO192" i="15"/>
  <c r="F192" i="15"/>
  <c r="ER191" i="15"/>
  <c r="EQ191" i="15"/>
  <c r="DD191" i="15"/>
  <c r="DC191" i="15"/>
  <c r="BP191" i="15"/>
  <c r="BO191" i="15"/>
  <c r="F191" i="15"/>
  <c r="ER190" i="15"/>
  <c r="EQ190" i="15"/>
  <c r="DD190" i="15"/>
  <c r="DC190" i="15"/>
  <c r="BP190" i="15"/>
  <c r="BO190" i="15"/>
  <c r="F190" i="15"/>
  <c r="ER189" i="15"/>
  <c r="EQ189" i="15"/>
  <c r="DD189" i="15"/>
  <c r="DC189" i="15"/>
  <c r="BP189" i="15"/>
  <c r="BO189" i="15"/>
  <c r="F189" i="15"/>
  <c r="ER188" i="15"/>
  <c r="EQ188" i="15"/>
  <c r="DD188" i="15"/>
  <c r="DC188" i="15"/>
  <c r="BP188" i="15"/>
  <c r="BO188" i="15"/>
  <c r="F188" i="15"/>
  <c r="F187" i="15"/>
  <c r="F186" i="15"/>
  <c r="F185" i="15"/>
  <c r="F184" i="15"/>
  <c r="F183" i="15"/>
  <c r="ER182" i="15"/>
  <c r="EQ182" i="15"/>
  <c r="EP182" i="15"/>
  <c r="EO182" i="15"/>
  <c r="EN182" i="15"/>
  <c r="EM182" i="15"/>
  <c r="EL182" i="15"/>
  <c r="EK182" i="15"/>
  <c r="EJ182" i="15"/>
  <c r="EI182" i="15"/>
  <c r="EH182" i="15"/>
  <c r="EG182" i="15"/>
  <c r="EF182" i="15"/>
  <c r="EE182" i="15"/>
  <c r="ED182" i="15"/>
  <c r="EC182" i="15"/>
  <c r="EB182" i="15"/>
  <c r="EA182" i="15"/>
  <c r="DD182" i="15"/>
  <c r="DC182" i="15"/>
  <c r="DB182" i="15"/>
  <c r="DA182" i="15"/>
  <c r="CZ182" i="15"/>
  <c r="CY182" i="15"/>
  <c r="CX182" i="15"/>
  <c r="CW182" i="15"/>
  <c r="CV182" i="15"/>
  <c r="CU182" i="15"/>
  <c r="CT182" i="15"/>
  <c r="CS182" i="15"/>
  <c r="CR182" i="15"/>
  <c r="CQ182" i="15"/>
  <c r="CP182" i="15"/>
  <c r="CO182" i="15"/>
  <c r="CN182" i="15"/>
  <c r="CM182" i="15"/>
  <c r="BP182" i="15"/>
  <c r="BO182" i="15"/>
  <c r="BN182" i="15"/>
  <c r="BM182" i="15"/>
  <c r="BL182" i="15"/>
  <c r="BK182" i="15"/>
  <c r="BJ182" i="15"/>
  <c r="BI182" i="15"/>
  <c r="BH182" i="15"/>
  <c r="BG182" i="15"/>
  <c r="BF182" i="15"/>
  <c r="BE182" i="15"/>
  <c r="BD182" i="15"/>
  <c r="BC182" i="15"/>
  <c r="BB182" i="15"/>
  <c r="BA182" i="15"/>
  <c r="AZ182" i="15"/>
  <c r="AY182" i="15"/>
  <c r="AB182" i="15"/>
  <c r="AA182" i="15"/>
  <c r="Z182" i="15"/>
  <c r="Y182" i="15"/>
  <c r="X182" i="15"/>
  <c r="W182" i="15"/>
  <c r="V182" i="15"/>
  <c r="U182" i="15"/>
  <c r="T182" i="15"/>
  <c r="S182" i="15"/>
  <c r="R182" i="15"/>
  <c r="Q182" i="15"/>
  <c r="P182" i="15"/>
  <c r="O182" i="15"/>
  <c r="N182" i="15"/>
  <c r="M182" i="15"/>
  <c r="L182" i="15"/>
  <c r="K182" i="15"/>
  <c r="F182" i="15"/>
  <c r="ER181" i="15"/>
  <c r="EQ181" i="15"/>
  <c r="EP181" i="15"/>
  <c r="EO181" i="15"/>
  <c r="EN181" i="15"/>
  <c r="EM181" i="15"/>
  <c r="EL181" i="15"/>
  <c r="EK181" i="15"/>
  <c r="EJ181" i="15"/>
  <c r="EI181" i="15"/>
  <c r="EH181" i="15"/>
  <c r="EG181" i="15"/>
  <c r="EF181" i="15"/>
  <c r="EE181" i="15"/>
  <c r="ED181" i="15"/>
  <c r="EC181" i="15"/>
  <c r="EB181" i="15"/>
  <c r="EA181" i="15"/>
  <c r="DD181" i="15"/>
  <c r="DC181" i="15"/>
  <c r="DB181" i="15"/>
  <c r="DA181" i="15"/>
  <c r="CZ181" i="15"/>
  <c r="CY181" i="15"/>
  <c r="CX181" i="15"/>
  <c r="CW181" i="15"/>
  <c r="CV181" i="15"/>
  <c r="CU181" i="15"/>
  <c r="CT181" i="15"/>
  <c r="CS181" i="15"/>
  <c r="CR181" i="15"/>
  <c r="CQ181" i="15"/>
  <c r="CP181" i="15"/>
  <c r="CO181" i="15"/>
  <c r="CN181" i="15"/>
  <c r="CM181" i="15"/>
  <c r="BP181" i="15"/>
  <c r="BO181" i="15"/>
  <c r="BN181" i="15"/>
  <c r="BM181" i="15"/>
  <c r="BL181" i="15"/>
  <c r="BK181" i="15"/>
  <c r="BJ181" i="15"/>
  <c r="BI181" i="15"/>
  <c r="BH181" i="15"/>
  <c r="BG181" i="15"/>
  <c r="BF181" i="15"/>
  <c r="BE181" i="15"/>
  <c r="BD181" i="15"/>
  <c r="BC181" i="15"/>
  <c r="BB181" i="15"/>
  <c r="BA181" i="15"/>
  <c r="AZ181" i="15"/>
  <c r="AY181" i="15"/>
  <c r="AB181" i="15"/>
  <c r="AA181" i="15"/>
  <c r="Z181" i="15"/>
  <c r="Y181" i="15"/>
  <c r="X181" i="15"/>
  <c r="W181" i="15"/>
  <c r="V181" i="15"/>
  <c r="U181" i="15"/>
  <c r="T181" i="15"/>
  <c r="S181" i="15"/>
  <c r="R181" i="15"/>
  <c r="Q181" i="15"/>
  <c r="P181" i="15"/>
  <c r="O181" i="15"/>
  <c r="N181" i="15"/>
  <c r="M181" i="15"/>
  <c r="L181" i="15"/>
  <c r="K181" i="15"/>
  <c r="F181" i="15"/>
  <c r="ER180" i="15"/>
  <c r="EQ180" i="15"/>
  <c r="DD180" i="15"/>
  <c r="DC180" i="15"/>
  <c r="BP180" i="15"/>
  <c r="BO180" i="15"/>
  <c r="AB180" i="15"/>
  <c r="AA180" i="15"/>
  <c r="F180" i="15"/>
  <c r="ER179" i="15"/>
  <c r="EQ179" i="15"/>
  <c r="DD179" i="15"/>
  <c r="DC179" i="15"/>
  <c r="BP179" i="15"/>
  <c r="BO179" i="15"/>
  <c r="AB179" i="15"/>
  <c r="AA179" i="15"/>
  <c r="F179" i="15"/>
  <c r="ER178" i="15"/>
  <c r="EQ178" i="15"/>
  <c r="DD178" i="15"/>
  <c r="DC178" i="15"/>
  <c r="BP178" i="15"/>
  <c r="BO178" i="15"/>
  <c r="AB178" i="15"/>
  <c r="AA178" i="15"/>
  <c r="F178" i="15"/>
  <c r="ER177" i="15"/>
  <c r="EQ177" i="15"/>
  <c r="DD177" i="15"/>
  <c r="DC177" i="15"/>
  <c r="BP177" i="15"/>
  <c r="BO177" i="15"/>
  <c r="AB177" i="15"/>
  <c r="AA177" i="15"/>
  <c r="F177" i="15"/>
  <c r="ER176" i="15"/>
  <c r="EQ176" i="15"/>
  <c r="DD176" i="15"/>
  <c r="DC176" i="15"/>
  <c r="BP176" i="15"/>
  <c r="BO176" i="15"/>
  <c r="AB176" i="15"/>
  <c r="AA176" i="15"/>
  <c r="F176" i="15"/>
  <c r="ER175" i="15"/>
  <c r="EQ175" i="15"/>
  <c r="DD175" i="15"/>
  <c r="DC175" i="15"/>
  <c r="BP175" i="15"/>
  <c r="BO175" i="15"/>
  <c r="AB175" i="15"/>
  <c r="AA175" i="15"/>
  <c r="F175" i="15"/>
  <c r="ER174" i="15"/>
  <c r="EQ174" i="15"/>
  <c r="DD174" i="15"/>
  <c r="DC174" i="15"/>
  <c r="BP174" i="15"/>
  <c r="BO174" i="15"/>
  <c r="AB174" i="15"/>
  <c r="AA174" i="15"/>
  <c r="F174" i="15"/>
  <c r="ER173" i="15"/>
  <c r="EQ173" i="15"/>
  <c r="DD173" i="15"/>
  <c r="DC173" i="15"/>
  <c r="BP173" i="15"/>
  <c r="BO173" i="15"/>
  <c r="AB173" i="15"/>
  <c r="AA173" i="15"/>
  <c r="F173" i="15"/>
  <c r="ER172" i="15"/>
  <c r="EQ172" i="15"/>
  <c r="DD172" i="15"/>
  <c r="DC172" i="15"/>
  <c r="BP172" i="15"/>
  <c r="BO172" i="15"/>
  <c r="AB172" i="15"/>
  <c r="AA172" i="15"/>
  <c r="F172" i="15"/>
  <c r="ER171" i="15"/>
  <c r="EQ171" i="15"/>
  <c r="DD171" i="15"/>
  <c r="DC171" i="15"/>
  <c r="BP171" i="15"/>
  <c r="BO171" i="15"/>
  <c r="AB171" i="15"/>
  <c r="AA171" i="15"/>
  <c r="F171" i="15"/>
  <c r="ER170" i="15"/>
  <c r="EQ170" i="15"/>
  <c r="DD170" i="15"/>
  <c r="DC170" i="15"/>
  <c r="BP170" i="15"/>
  <c r="BO170" i="15"/>
  <c r="AB170" i="15"/>
  <c r="AA170" i="15"/>
  <c r="F170" i="15"/>
  <c r="ER169" i="15"/>
  <c r="EQ169" i="15"/>
  <c r="DD169" i="15"/>
  <c r="DC169" i="15"/>
  <c r="BP169" i="15"/>
  <c r="BO169" i="15"/>
  <c r="AB169" i="15"/>
  <c r="AA169" i="15"/>
  <c r="F169" i="15"/>
  <c r="ER168" i="15"/>
  <c r="EQ168" i="15"/>
  <c r="DD168" i="15"/>
  <c r="DC168" i="15"/>
  <c r="BP168" i="15"/>
  <c r="BO168" i="15"/>
  <c r="AB168" i="15"/>
  <c r="AA168" i="15"/>
  <c r="F168" i="15"/>
  <c r="ER167" i="15"/>
  <c r="EQ167" i="15"/>
  <c r="DD167" i="15"/>
  <c r="DC167" i="15"/>
  <c r="BP167" i="15"/>
  <c r="BO167" i="15"/>
  <c r="AB167" i="15"/>
  <c r="AA167" i="15"/>
  <c r="F167" i="15"/>
  <c r="ER166" i="15"/>
  <c r="EQ166" i="15"/>
  <c r="DD166" i="15"/>
  <c r="DC166" i="15"/>
  <c r="BP166" i="15"/>
  <c r="BO166" i="15"/>
  <c r="AB166" i="15"/>
  <c r="AA166" i="15"/>
  <c r="F166" i="15"/>
  <c r="ER165" i="15"/>
  <c r="EQ165" i="15"/>
  <c r="DD165" i="15"/>
  <c r="DC165" i="15"/>
  <c r="BP165" i="15"/>
  <c r="BO165" i="15"/>
  <c r="AB165" i="15"/>
  <c r="AA165" i="15"/>
  <c r="F165" i="15"/>
  <c r="F164" i="15"/>
  <c r="F163" i="15"/>
  <c r="F162" i="15"/>
  <c r="F161" i="15"/>
  <c r="F160" i="15"/>
  <c r="ER159" i="15"/>
  <c r="EQ159" i="15"/>
  <c r="EP159" i="15"/>
  <c r="EO159" i="15"/>
  <c r="EN159" i="15"/>
  <c r="EM159" i="15"/>
  <c r="EL159" i="15"/>
  <c r="EK159" i="15"/>
  <c r="EJ159" i="15"/>
  <c r="EI159" i="15"/>
  <c r="EH159" i="15"/>
  <c r="EG159" i="15"/>
  <c r="EF159" i="15"/>
  <c r="EE159" i="15"/>
  <c r="ED159" i="15"/>
  <c r="EC159" i="15"/>
  <c r="EB159" i="15"/>
  <c r="EA159" i="15"/>
  <c r="DD159" i="15"/>
  <c r="DC159" i="15"/>
  <c r="DB159" i="15"/>
  <c r="DA159" i="15"/>
  <c r="CZ159" i="15"/>
  <c r="CY159" i="15"/>
  <c r="CX159" i="15"/>
  <c r="CW159" i="15"/>
  <c r="CV159" i="15"/>
  <c r="CU159" i="15"/>
  <c r="CT159" i="15"/>
  <c r="CS159" i="15"/>
  <c r="CR159" i="15"/>
  <c r="CQ159" i="15"/>
  <c r="CP159" i="15"/>
  <c r="CO159" i="15"/>
  <c r="CN159" i="15"/>
  <c r="CM159" i="15"/>
  <c r="BP159" i="15"/>
  <c r="BO159" i="15"/>
  <c r="BN159" i="15"/>
  <c r="BM159" i="15"/>
  <c r="BL159" i="15"/>
  <c r="BK159" i="15"/>
  <c r="BJ159" i="15"/>
  <c r="BI159" i="15"/>
  <c r="BH159" i="15"/>
  <c r="BG159" i="15"/>
  <c r="BF159" i="15"/>
  <c r="BE159" i="15"/>
  <c r="BD159" i="15"/>
  <c r="BC159" i="15"/>
  <c r="BB159" i="15"/>
  <c r="BA159" i="15"/>
  <c r="AZ159" i="15"/>
  <c r="AY159" i="15"/>
  <c r="AB159" i="15"/>
  <c r="AA159" i="15"/>
  <c r="Z159" i="15"/>
  <c r="Y159" i="15"/>
  <c r="X159" i="15"/>
  <c r="W159" i="15"/>
  <c r="V159" i="15"/>
  <c r="U159" i="15"/>
  <c r="T159" i="15"/>
  <c r="S159" i="15"/>
  <c r="R159" i="15"/>
  <c r="Q159" i="15"/>
  <c r="P159" i="15"/>
  <c r="O159" i="15"/>
  <c r="N159" i="15"/>
  <c r="M159" i="15"/>
  <c r="L159" i="15"/>
  <c r="K159" i="15"/>
  <c r="F159" i="15"/>
  <c r="ER158" i="15"/>
  <c r="EQ158" i="15"/>
  <c r="EP158" i="15"/>
  <c r="EO158" i="15"/>
  <c r="EN158" i="15"/>
  <c r="EM158" i="15"/>
  <c r="EL158" i="15"/>
  <c r="EK158" i="15"/>
  <c r="EJ158" i="15"/>
  <c r="EI158" i="15"/>
  <c r="EH158" i="15"/>
  <c r="EG158" i="15"/>
  <c r="EF158" i="15"/>
  <c r="EE158" i="15"/>
  <c r="ED158" i="15"/>
  <c r="EC158" i="15"/>
  <c r="EB158" i="15"/>
  <c r="EA158" i="15"/>
  <c r="DD158" i="15"/>
  <c r="DC158" i="15"/>
  <c r="DB158" i="15"/>
  <c r="DA158" i="15"/>
  <c r="CZ158" i="15"/>
  <c r="CY158" i="15"/>
  <c r="CX158" i="15"/>
  <c r="CW158" i="15"/>
  <c r="CV158" i="15"/>
  <c r="CU158" i="15"/>
  <c r="CT158" i="15"/>
  <c r="CS158" i="15"/>
  <c r="CR158" i="15"/>
  <c r="CQ158" i="15"/>
  <c r="CP158" i="15"/>
  <c r="CO158" i="15"/>
  <c r="CN158" i="15"/>
  <c r="CM158" i="15"/>
  <c r="BP158" i="15"/>
  <c r="BO158" i="15"/>
  <c r="BN158" i="15"/>
  <c r="BM158" i="15"/>
  <c r="BL158" i="15"/>
  <c r="BK158" i="15"/>
  <c r="BJ158" i="15"/>
  <c r="BI158" i="15"/>
  <c r="BH158" i="15"/>
  <c r="BG158" i="15"/>
  <c r="BF158" i="15"/>
  <c r="BE158" i="15"/>
  <c r="BD158" i="15"/>
  <c r="BC158" i="15"/>
  <c r="BB158" i="15"/>
  <c r="BA158" i="15"/>
  <c r="AZ158" i="15"/>
  <c r="AY158" i="15"/>
  <c r="AB158" i="15"/>
  <c r="AA158" i="15"/>
  <c r="Z158" i="15"/>
  <c r="Y158" i="15"/>
  <c r="X158" i="15"/>
  <c r="W158" i="15"/>
  <c r="V158" i="15"/>
  <c r="U158" i="15"/>
  <c r="T158" i="15"/>
  <c r="S158" i="15"/>
  <c r="R158" i="15"/>
  <c r="Q158" i="15"/>
  <c r="P158" i="15"/>
  <c r="O158" i="15"/>
  <c r="N158" i="15"/>
  <c r="M158" i="15"/>
  <c r="L158" i="15"/>
  <c r="K158" i="15"/>
  <c r="F158" i="15"/>
  <c r="ER157" i="15"/>
  <c r="EQ157" i="15"/>
  <c r="DD157" i="15"/>
  <c r="DC157" i="15"/>
  <c r="BP157" i="15"/>
  <c r="BO157" i="15"/>
  <c r="AB157" i="15"/>
  <c r="AA157" i="15"/>
  <c r="F157" i="15"/>
  <c r="ER156" i="15"/>
  <c r="EQ156" i="15"/>
  <c r="DD156" i="15"/>
  <c r="DC156" i="15"/>
  <c r="BP156" i="15"/>
  <c r="BO156" i="15"/>
  <c r="AB156" i="15"/>
  <c r="AA156" i="15"/>
  <c r="F156" i="15"/>
  <c r="ER155" i="15"/>
  <c r="EQ155" i="15"/>
  <c r="DD155" i="15"/>
  <c r="DC155" i="15"/>
  <c r="BP155" i="15"/>
  <c r="BO155" i="15"/>
  <c r="AB155" i="15"/>
  <c r="AA155" i="15"/>
  <c r="F155" i="15"/>
  <c r="ER154" i="15"/>
  <c r="EQ154" i="15"/>
  <c r="DD154" i="15"/>
  <c r="DC154" i="15"/>
  <c r="BP154" i="15"/>
  <c r="BO154" i="15"/>
  <c r="AB154" i="15"/>
  <c r="AA154" i="15"/>
  <c r="F154" i="15"/>
  <c r="ER153" i="15"/>
  <c r="EQ153" i="15"/>
  <c r="DD153" i="15"/>
  <c r="DC153" i="15"/>
  <c r="BP153" i="15"/>
  <c r="BO153" i="15"/>
  <c r="AB153" i="15"/>
  <c r="AA153" i="15"/>
  <c r="F153" i="15"/>
  <c r="ER152" i="15"/>
  <c r="EQ152" i="15"/>
  <c r="DD152" i="15"/>
  <c r="DC152" i="15"/>
  <c r="BP152" i="15"/>
  <c r="BO152" i="15"/>
  <c r="AB152" i="15"/>
  <c r="AA152" i="15"/>
  <c r="F152" i="15"/>
  <c r="ER151" i="15"/>
  <c r="EQ151" i="15"/>
  <c r="DD151" i="15"/>
  <c r="DC151" i="15"/>
  <c r="BP151" i="15"/>
  <c r="BO151" i="15"/>
  <c r="AB151" i="15"/>
  <c r="AA151" i="15"/>
  <c r="F151" i="15"/>
  <c r="ER150" i="15"/>
  <c r="EQ150" i="15"/>
  <c r="DD150" i="15"/>
  <c r="DC150" i="15"/>
  <c r="BP150" i="15"/>
  <c r="BO150" i="15"/>
  <c r="AB150" i="15"/>
  <c r="AA150" i="15"/>
  <c r="F150" i="15"/>
  <c r="ER149" i="15"/>
  <c r="EQ149" i="15"/>
  <c r="DD149" i="15"/>
  <c r="DC149" i="15"/>
  <c r="BP149" i="15"/>
  <c r="BO149" i="15"/>
  <c r="AB149" i="15"/>
  <c r="AA149" i="15"/>
  <c r="F149" i="15"/>
  <c r="ER148" i="15"/>
  <c r="EQ148" i="15"/>
  <c r="DD148" i="15"/>
  <c r="DC148" i="15"/>
  <c r="BP148" i="15"/>
  <c r="BO148" i="15"/>
  <c r="AB148" i="15"/>
  <c r="AA148" i="15"/>
  <c r="F148" i="15"/>
  <c r="ER147" i="15"/>
  <c r="EQ147" i="15"/>
  <c r="DD147" i="15"/>
  <c r="DC147" i="15"/>
  <c r="BP147" i="15"/>
  <c r="BO147" i="15"/>
  <c r="AB147" i="15"/>
  <c r="AA147" i="15"/>
  <c r="F147" i="15"/>
  <c r="ER146" i="15"/>
  <c r="EQ146" i="15"/>
  <c r="DD146" i="15"/>
  <c r="DC146" i="15"/>
  <c r="BP146" i="15"/>
  <c r="BO146" i="15"/>
  <c r="AB146" i="15"/>
  <c r="AA146" i="15"/>
  <c r="F146" i="15"/>
  <c r="ER145" i="15"/>
  <c r="EQ145" i="15"/>
  <c r="DD145" i="15"/>
  <c r="DC145" i="15"/>
  <c r="BP145" i="15"/>
  <c r="BO145" i="15"/>
  <c r="AB145" i="15"/>
  <c r="AA145" i="15"/>
  <c r="F145" i="15"/>
  <c r="ER144" i="15"/>
  <c r="EQ144" i="15"/>
  <c r="DD144" i="15"/>
  <c r="DC144" i="15"/>
  <c r="BP144" i="15"/>
  <c r="BO144" i="15"/>
  <c r="AB144" i="15"/>
  <c r="AA144" i="15"/>
  <c r="F144" i="15"/>
  <c r="ER143" i="15"/>
  <c r="EQ143" i="15"/>
  <c r="DD143" i="15"/>
  <c r="DC143" i="15"/>
  <c r="BP143" i="15"/>
  <c r="BO143" i="15"/>
  <c r="AB143" i="15"/>
  <c r="AA143" i="15"/>
  <c r="F143" i="15"/>
  <c r="ER142" i="15"/>
  <c r="EQ142" i="15"/>
  <c r="DD142" i="15"/>
  <c r="DC142" i="15"/>
  <c r="BP142" i="15"/>
  <c r="BO142" i="15"/>
  <c r="AB142" i="15"/>
  <c r="AA142" i="15"/>
  <c r="F142" i="15"/>
  <c r="F141" i="15"/>
  <c r="F140" i="15"/>
  <c r="F139" i="15"/>
  <c r="F138" i="15"/>
  <c r="F137" i="15"/>
  <c r="ER136" i="15"/>
  <c r="EQ136" i="15"/>
  <c r="EP136" i="15"/>
  <c r="EO136" i="15"/>
  <c r="EN136" i="15"/>
  <c r="EM136" i="15"/>
  <c r="EL136" i="15"/>
  <c r="EK136" i="15"/>
  <c r="EJ136" i="15"/>
  <c r="EI136" i="15"/>
  <c r="EH136" i="15"/>
  <c r="EG136" i="15"/>
  <c r="EF136" i="15"/>
  <c r="EE136" i="15"/>
  <c r="ED136" i="15"/>
  <c r="EC136" i="15"/>
  <c r="EB136" i="15"/>
  <c r="EA136" i="15"/>
  <c r="DD136" i="15"/>
  <c r="DC136" i="15"/>
  <c r="DB136" i="15"/>
  <c r="DA136" i="15"/>
  <c r="CZ136" i="15"/>
  <c r="CY136" i="15"/>
  <c r="CX136" i="15"/>
  <c r="CW136" i="15"/>
  <c r="CV136" i="15"/>
  <c r="CU136" i="15"/>
  <c r="CT136" i="15"/>
  <c r="CS136" i="15"/>
  <c r="CR136" i="15"/>
  <c r="CQ136" i="15"/>
  <c r="CP136" i="15"/>
  <c r="CO136" i="15"/>
  <c r="CN136" i="15"/>
  <c r="CM136" i="15"/>
  <c r="BP136" i="15"/>
  <c r="BO136" i="15"/>
  <c r="BN136" i="15"/>
  <c r="BM136" i="15"/>
  <c r="BL136" i="15"/>
  <c r="BK136" i="15"/>
  <c r="BJ136" i="15"/>
  <c r="BI136" i="15"/>
  <c r="BH136" i="15"/>
  <c r="BG136" i="15"/>
  <c r="BF136" i="15"/>
  <c r="BE136" i="15"/>
  <c r="BD136" i="15"/>
  <c r="BC136" i="15"/>
  <c r="BB136" i="15"/>
  <c r="BA136" i="15"/>
  <c r="AZ136" i="15"/>
  <c r="AY136" i="15"/>
  <c r="AB136" i="15"/>
  <c r="AA136" i="15"/>
  <c r="Z136" i="15"/>
  <c r="Y136" i="15"/>
  <c r="X136" i="15"/>
  <c r="W136" i="15"/>
  <c r="V136" i="15"/>
  <c r="U136" i="15"/>
  <c r="T136" i="15"/>
  <c r="S136" i="15"/>
  <c r="R136" i="15"/>
  <c r="Q136" i="15"/>
  <c r="P136" i="15"/>
  <c r="O136" i="15"/>
  <c r="N136" i="15"/>
  <c r="M136" i="15"/>
  <c r="L136" i="15"/>
  <c r="K136" i="15"/>
  <c r="F136" i="15"/>
  <c r="ER135" i="15"/>
  <c r="EQ135" i="15"/>
  <c r="EP135" i="15"/>
  <c r="EO135" i="15"/>
  <c r="EN135" i="15"/>
  <c r="EM135" i="15"/>
  <c r="EL135" i="15"/>
  <c r="EK135" i="15"/>
  <c r="EJ135" i="15"/>
  <c r="EI135" i="15"/>
  <c r="EH135" i="15"/>
  <c r="EG135" i="15"/>
  <c r="EF135" i="15"/>
  <c r="EE135" i="15"/>
  <c r="ED135" i="15"/>
  <c r="EC135" i="15"/>
  <c r="EB135" i="15"/>
  <c r="EA135" i="15"/>
  <c r="DD135" i="15"/>
  <c r="DC135" i="15"/>
  <c r="DB135" i="15"/>
  <c r="DA135" i="15"/>
  <c r="CZ135" i="15"/>
  <c r="CY135" i="15"/>
  <c r="CX135" i="15"/>
  <c r="CW135" i="15"/>
  <c r="CV135" i="15"/>
  <c r="CU135" i="15"/>
  <c r="CT135" i="15"/>
  <c r="CS135" i="15"/>
  <c r="CR135" i="15"/>
  <c r="CQ135" i="15"/>
  <c r="CP135" i="15"/>
  <c r="CO135" i="15"/>
  <c r="CN135" i="15"/>
  <c r="CM135" i="15"/>
  <c r="BP135" i="15"/>
  <c r="BO135" i="15"/>
  <c r="BN135" i="15"/>
  <c r="BM135" i="15"/>
  <c r="BL135" i="15"/>
  <c r="BK135" i="15"/>
  <c r="BJ135" i="15"/>
  <c r="BI135" i="15"/>
  <c r="BH135" i="15"/>
  <c r="BG135" i="15"/>
  <c r="BF135" i="15"/>
  <c r="BE135" i="15"/>
  <c r="BD135" i="15"/>
  <c r="BC135" i="15"/>
  <c r="BB135" i="15"/>
  <c r="BA135" i="15"/>
  <c r="AZ135" i="15"/>
  <c r="AY135" i="15"/>
  <c r="AB135" i="15"/>
  <c r="AA135" i="15"/>
  <c r="Z135" i="15"/>
  <c r="Y135" i="15"/>
  <c r="X135" i="15"/>
  <c r="W135" i="15"/>
  <c r="V135" i="15"/>
  <c r="U135" i="15"/>
  <c r="T135" i="15"/>
  <c r="S135" i="15"/>
  <c r="R135" i="15"/>
  <c r="Q135" i="15"/>
  <c r="P135" i="15"/>
  <c r="O135" i="15"/>
  <c r="N135" i="15"/>
  <c r="M135" i="15"/>
  <c r="L135" i="15"/>
  <c r="K135" i="15"/>
  <c r="F135" i="15"/>
  <c r="ER134" i="15"/>
  <c r="EQ134" i="15"/>
  <c r="DD134" i="15"/>
  <c r="DC134" i="15"/>
  <c r="BP134" i="15"/>
  <c r="BO134" i="15"/>
  <c r="AB134" i="15"/>
  <c r="AA134" i="15"/>
  <c r="F134" i="15"/>
  <c r="ER133" i="15"/>
  <c r="EQ133" i="15"/>
  <c r="DD133" i="15"/>
  <c r="DC133" i="15"/>
  <c r="BP133" i="15"/>
  <c r="BO133" i="15"/>
  <c r="AB133" i="15"/>
  <c r="AA133" i="15"/>
  <c r="F133" i="15"/>
  <c r="ER132" i="15"/>
  <c r="EQ132" i="15"/>
  <c r="DD132" i="15"/>
  <c r="DC132" i="15"/>
  <c r="BP132" i="15"/>
  <c r="BO132" i="15"/>
  <c r="AB132" i="15"/>
  <c r="AA132" i="15"/>
  <c r="F132" i="15"/>
  <c r="ER131" i="15"/>
  <c r="EQ131" i="15"/>
  <c r="DD131" i="15"/>
  <c r="DC131" i="15"/>
  <c r="BP131" i="15"/>
  <c r="BO131" i="15"/>
  <c r="AB131" i="15"/>
  <c r="AA131" i="15"/>
  <c r="F131" i="15"/>
  <c r="ER130" i="15"/>
  <c r="EQ130" i="15"/>
  <c r="DD130" i="15"/>
  <c r="DC130" i="15"/>
  <c r="BP130" i="15"/>
  <c r="BO130" i="15"/>
  <c r="AB130" i="15"/>
  <c r="AA130" i="15"/>
  <c r="F130" i="15"/>
  <c r="ER129" i="15"/>
  <c r="EQ129" i="15"/>
  <c r="DD129" i="15"/>
  <c r="DC129" i="15"/>
  <c r="BP129" i="15"/>
  <c r="BO129" i="15"/>
  <c r="AB129" i="15"/>
  <c r="AA129" i="15"/>
  <c r="F129" i="15"/>
  <c r="ER128" i="15"/>
  <c r="EQ128" i="15"/>
  <c r="DD128" i="15"/>
  <c r="DC128" i="15"/>
  <c r="BP128" i="15"/>
  <c r="BO128" i="15"/>
  <c r="AB128" i="15"/>
  <c r="AA128" i="15"/>
  <c r="F128" i="15"/>
  <c r="ER127" i="15"/>
  <c r="EQ127" i="15"/>
  <c r="DD127" i="15"/>
  <c r="DC127" i="15"/>
  <c r="BP127" i="15"/>
  <c r="BO127" i="15"/>
  <c r="AB127" i="15"/>
  <c r="AA127" i="15"/>
  <c r="F127" i="15"/>
  <c r="ER126" i="15"/>
  <c r="EQ126" i="15"/>
  <c r="DD126" i="15"/>
  <c r="DC126" i="15"/>
  <c r="BP126" i="15"/>
  <c r="BO126" i="15"/>
  <c r="AB126" i="15"/>
  <c r="AA126" i="15"/>
  <c r="F126" i="15"/>
  <c r="ER125" i="15"/>
  <c r="EQ125" i="15"/>
  <c r="DD125" i="15"/>
  <c r="DC125" i="15"/>
  <c r="BP125" i="15"/>
  <c r="BO125" i="15"/>
  <c r="AB125" i="15"/>
  <c r="AA125" i="15"/>
  <c r="F125" i="15"/>
  <c r="ER124" i="15"/>
  <c r="EQ124" i="15"/>
  <c r="DD124" i="15"/>
  <c r="DC124" i="15"/>
  <c r="BP124" i="15"/>
  <c r="BO124" i="15"/>
  <c r="AB124" i="15"/>
  <c r="AA124" i="15"/>
  <c r="F124" i="15"/>
  <c r="ER123" i="15"/>
  <c r="EQ123" i="15"/>
  <c r="DD123" i="15"/>
  <c r="DC123" i="15"/>
  <c r="BP123" i="15"/>
  <c r="BO123" i="15"/>
  <c r="AB123" i="15"/>
  <c r="AA123" i="15"/>
  <c r="F123" i="15"/>
  <c r="ER122" i="15"/>
  <c r="EQ122" i="15"/>
  <c r="DD122" i="15"/>
  <c r="DC122" i="15"/>
  <c r="BP122" i="15"/>
  <c r="BO122" i="15"/>
  <c r="AB122" i="15"/>
  <c r="AA122" i="15"/>
  <c r="F122" i="15"/>
  <c r="ER121" i="15"/>
  <c r="EQ121" i="15"/>
  <c r="DD121" i="15"/>
  <c r="DC121" i="15"/>
  <c r="BP121" i="15"/>
  <c r="BO121" i="15"/>
  <c r="AB121" i="15"/>
  <c r="AA121" i="15"/>
  <c r="F121" i="15"/>
  <c r="ER120" i="15"/>
  <c r="EQ120" i="15"/>
  <c r="DD120" i="15"/>
  <c r="DC120" i="15"/>
  <c r="BP120" i="15"/>
  <c r="BO120" i="15"/>
  <c r="AB120" i="15"/>
  <c r="AA120" i="15"/>
  <c r="F120" i="15"/>
  <c r="ER119" i="15"/>
  <c r="EQ119" i="15"/>
  <c r="DD119" i="15"/>
  <c r="DC119" i="15"/>
  <c r="BP119" i="15"/>
  <c r="BO119" i="15"/>
  <c r="AB119" i="15"/>
  <c r="AA119" i="15"/>
  <c r="F119" i="15"/>
  <c r="F118" i="15"/>
  <c r="F117" i="15"/>
  <c r="F116" i="15"/>
  <c r="F115" i="15"/>
  <c r="F114" i="15"/>
  <c r="ER113" i="15"/>
  <c r="EQ113" i="15"/>
  <c r="EP113" i="15"/>
  <c r="EO113" i="15"/>
  <c r="EN113" i="15"/>
  <c r="EM113" i="15"/>
  <c r="EL113" i="15"/>
  <c r="EK113" i="15"/>
  <c r="EJ113" i="15"/>
  <c r="EI113" i="15"/>
  <c r="EH113" i="15"/>
  <c r="EG113" i="15"/>
  <c r="EF113" i="15"/>
  <c r="EE113" i="15"/>
  <c r="ED113" i="15"/>
  <c r="EC113" i="15"/>
  <c r="EB113" i="15"/>
  <c r="EA113" i="15"/>
  <c r="DD113" i="15"/>
  <c r="DC113" i="15"/>
  <c r="DB113" i="15"/>
  <c r="DA113" i="15"/>
  <c r="CZ113" i="15"/>
  <c r="CY113" i="15"/>
  <c r="CX113" i="15"/>
  <c r="CW113" i="15"/>
  <c r="CV113" i="15"/>
  <c r="CU113" i="15"/>
  <c r="CT113" i="15"/>
  <c r="CS113" i="15"/>
  <c r="CR113" i="15"/>
  <c r="CQ113" i="15"/>
  <c r="CP113" i="15"/>
  <c r="CO113" i="15"/>
  <c r="CN113" i="15"/>
  <c r="CM113" i="15"/>
  <c r="BP113" i="15"/>
  <c r="BO113" i="15"/>
  <c r="BN113" i="15"/>
  <c r="BM113" i="15"/>
  <c r="BL113" i="15"/>
  <c r="BK113" i="15"/>
  <c r="BJ113" i="15"/>
  <c r="BI113" i="15"/>
  <c r="BH113" i="15"/>
  <c r="BG113" i="15"/>
  <c r="BF113" i="15"/>
  <c r="BE113" i="15"/>
  <c r="BD113" i="15"/>
  <c r="BC113" i="15"/>
  <c r="BB113" i="15"/>
  <c r="BA113" i="15"/>
  <c r="AZ113" i="15"/>
  <c r="AY113" i="15"/>
  <c r="AB113" i="15"/>
  <c r="AA113" i="15"/>
  <c r="Z113" i="15"/>
  <c r="Y113" i="15"/>
  <c r="X113" i="15"/>
  <c r="W113" i="15"/>
  <c r="V113" i="15"/>
  <c r="U113" i="15"/>
  <c r="T113" i="15"/>
  <c r="S113" i="15"/>
  <c r="R113" i="15"/>
  <c r="Q113" i="15"/>
  <c r="P113" i="15"/>
  <c r="O113" i="15"/>
  <c r="N113" i="15"/>
  <c r="M113" i="15"/>
  <c r="L113" i="15"/>
  <c r="K113" i="15"/>
  <c r="F113" i="15"/>
  <c r="ER112" i="15"/>
  <c r="EQ112" i="15"/>
  <c r="EP112" i="15"/>
  <c r="EO112" i="15"/>
  <c r="EN112" i="15"/>
  <c r="EM112" i="15"/>
  <c r="EL112" i="15"/>
  <c r="EK112" i="15"/>
  <c r="EJ112" i="15"/>
  <c r="EI112" i="15"/>
  <c r="EH112" i="15"/>
  <c r="EG112" i="15"/>
  <c r="EF112" i="15"/>
  <c r="EE112" i="15"/>
  <c r="ED112" i="15"/>
  <c r="EC112" i="15"/>
  <c r="EB112" i="15"/>
  <c r="EA112" i="15"/>
  <c r="DD112" i="15"/>
  <c r="DC112" i="15"/>
  <c r="DB112" i="15"/>
  <c r="DA112" i="15"/>
  <c r="CZ112" i="15"/>
  <c r="CY112" i="15"/>
  <c r="CX112" i="15"/>
  <c r="CW112" i="15"/>
  <c r="CV112" i="15"/>
  <c r="CU112" i="15"/>
  <c r="CT112" i="15"/>
  <c r="CS112" i="15"/>
  <c r="CR112" i="15"/>
  <c r="CQ112" i="15"/>
  <c r="CP112" i="15"/>
  <c r="CO112" i="15"/>
  <c r="CN112" i="15"/>
  <c r="CM112" i="15"/>
  <c r="BP112" i="15"/>
  <c r="BO112" i="15"/>
  <c r="BN112" i="15"/>
  <c r="BM112" i="15"/>
  <c r="BL112" i="15"/>
  <c r="BK112" i="15"/>
  <c r="BJ112" i="15"/>
  <c r="BI112" i="15"/>
  <c r="BH112" i="15"/>
  <c r="BG112" i="15"/>
  <c r="BF112" i="15"/>
  <c r="BE112" i="15"/>
  <c r="BD112" i="15"/>
  <c r="BC112" i="15"/>
  <c r="BB112" i="15"/>
  <c r="BA112" i="15"/>
  <c r="AZ112" i="15"/>
  <c r="AY112" i="15"/>
  <c r="AB112" i="15"/>
  <c r="AA112" i="15"/>
  <c r="Z112" i="15"/>
  <c r="Y112" i="15"/>
  <c r="X112" i="15"/>
  <c r="W112" i="15"/>
  <c r="V112" i="15"/>
  <c r="U112" i="15"/>
  <c r="T112" i="15"/>
  <c r="S112" i="15"/>
  <c r="R112" i="15"/>
  <c r="Q112" i="15"/>
  <c r="P112" i="15"/>
  <c r="O112" i="15"/>
  <c r="N112" i="15"/>
  <c r="M112" i="15"/>
  <c r="L112" i="15"/>
  <c r="K112" i="15"/>
  <c r="F112" i="15"/>
  <c r="ER111" i="15"/>
  <c r="EQ111" i="15"/>
  <c r="DD111" i="15"/>
  <c r="DC111" i="15"/>
  <c r="BP111" i="15"/>
  <c r="BO111" i="15"/>
  <c r="AB111" i="15"/>
  <c r="AA111" i="15"/>
  <c r="F111" i="15"/>
  <c r="ER110" i="15"/>
  <c r="EQ110" i="15"/>
  <c r="DD110" i="15"/>
  <c r="DC110" i="15"/>
  <c r="BP110" i="15"/>
  <c r="BO110" i="15"/>
  <c r="AB110" i="15"/>
  <c r="AA110" i="15"/>
  <c r="F110" i="15"/>
  <c r="ER109" i="15"/>
  <c r="EQ109" i="15"/>
  <c r="DD109" i="15"/>
  <c r="DC109" i="15"/>
  <c r="BP109" i="15"/>
  <c r="BO109" i="15"/>
  <c r="AB109" i="15"/>
  <c r="AA109" i="15"/>
  <c r="F109" i="15"/>
  <c r="ER108" i="15"/>
  <c r="EQ108" i="15"/>
  <c r="DD108" i="15"/>
  <c r="DC108" i="15"/>
  <c r="BP108" i="15"/>
  <c r="BO108" i="15"/>
  <c r="AB108" i="15"/>
  <c r="AA108" i="15"/>
  <c r="F108" i="15"/>
  <c r="ER107" i="15"/>
  <c r="EQ107" i="15"/>
  <c r="DD107" i="15"/>
  <c r="DC107" i="15"/>
  <c r="BP107" i="15"/>
  <c r="BO107" i="15"/>
  <c r="AB107" i="15"/>
  <c r="AA107" i="15"/>
  <c r="F107" i="15"/>
  <c r="ER106" i="15"/>
  <c r="EQ106" i="15"/>
  <c r="DD106" i="15"/>
  <c r="DC106" i="15"/>
  <c r="BP106" i="15"/>
  <c r="BO106" i="15"/>
  <c r="AB106" i="15"/>
  <c r="AA106" i="15"/>
  <c r="F106" i="15"/>
  <c r="ER105" i="15"/>
  <c r="EQ105" i="15"/>
  <c r="DD105" i="15"/>
  <c r="DC105" i="15"/>
  <c r="BP105" i="15"/>
  <c r="BO105" i="15"/>
  <c r="AB105" i="15"/>
  <c r="AA105" i="15"/>
  <c r="F105" i="15"/>
  <c r="ER104" i="15"/>
  <c r="EQ104" i="15"/>
  <c r="DD104" i="15"/>
  <c r="DC104" i="15"/>
  <c r="BP104" i="15"/>
  <c r="BO104" i="15"/>
  <c r="AB104" i="15"/>
  <c r="AA104" i="15"/>
  <c r="F104" i="15"/>
  <c r="ER103" i="15"/>
  <c r="EQ103" i="15"/>
  <c r="DD103" i="15"/>
  <c r="DC103" i="15"/>
  <c r="BP103" i="15"/>
  <c r="BO103" i="15"/>
  <c r="AB103" i="15"/>
  <c r="AA103" i="15"/>
  <c r="F103" i="15"/>
  <c r="ER102" i="15"/>
  <c r="EQ102" i="15"/>
  <c r="DD102" i="15"/>
  <c r="DC102" i="15"/>
  <c r="BP102" i="15"/>
  <c r="BO102" i="15"/>
  <c r="AB102" i="15"/>
  <c r="AA102" i="15"/>
  <c r="F102" i="15"/>
  <c r="ER101" i="15"/>
  <c r="EQ101" i="15"/>
  <c r="DD101" i="15"/>
  <c r="DC101" i="15"/>
  <c r="BP101" i="15"/>
  <c r="BO101" i="15"/>
  <c r="AB101" i="15"/>
  <c r="AA101" i="15"/>
  <c r="F101" i="15"/>
  <c r="ER100" i="15"/>
  <c r="EQ100" i="15"/>
  <c r="DD100" i="15"/>
  <c r="DC100" i="15"/>
  <c r="BP100" i="15"/>
  <c r="BO100" i="15"/>
  <c r="AB100" i="15"/>
  <c r="AA100" i="15"/>
  <c r="F100" i="15"/>
  <c r="ER99" i="15"/>
  <c r="EQ99" i="15"/>
  <c r="DD99" i="15"/>
  <c r="DC99" i="15"/>
  <c r="BP99" i="15"/>
  <c r="BO99" i="15"/>
  <c r="AB99" i="15"/>
  <c r="AA99" i="15"/>
  <c r="F99" i="15"/>
  <c r="ER98" i="15"/>
  <c r="EQ98" i="15"/>
  <c r="DD98" i="15"/>
  <c r="DC98" i="15"/>
  <c r="BP98" i="15"/>
  <c r="BO98" i="15"/>
  <c r="AB98" i="15"/>
  <c r="AA98" i="15"/>
  <c r="F98" i="15"/>
  <c r="ER97" i="15"/>
  <c r="EQ97" i="15"/>
  <c r="DD97" i="15"/>
  <c r="DC97" i="15"/>
  <c r="BP97" i="15"/>
  <c r="BO97" i="15"/>
  <c r="AB97" i="15"/>
  <c r="AA97" i="15"/>
  <c r="F97" i="15"/>
  <c r="ER96" i="15"/>
  <c r="EQ96" i="15"/>
  <c r="DD96" i="15"/>
  <c r="DC96" i="15"/>
  <c r="BP96" i="15"/>
  <c r="BO96" i="15"/>
  <c r="AB96" i="15"/>
  <c r="AA96" i="15"/>
  <c r="F96" i="15"/>
  <c r="F95" i="15"/>
  <c r="F94" i="15"/>
  <c r="F93" i="15"/>
  <c r="F92" i="15"/>
  <c r="F91" i="15"/>
  <c r="ER90" i="15"/>
  <c r="EQ90" i="15"/>
  <c r="EP90" i="15"/>
  <c r="EO90" i="15"/>
  <c r="EN90" i="15"/>
  <c r="EM90" i="15"/>
  <c r="EL90" i="15"/>
  <c r="EK90" i="15"/>
  <c r="EJ90" i="15"/>
  <c r="EI90" i="15"/>
  <c r="EH90" i="15"/>
  <c r="EG90" i="15"/>
  <c r="EF90" i="15"/>
  <c r="EE90" i="15"/>
  <c r="ED90" i="15"/>
  <c r="EC90" i="15"/>
  <c r="EB90" i="15"/>
  <c r="EA90" i="15"/>
  <c r="DD90" i="15"/>
  <c r="DC90" i="15"/>
  <c r="DB90" i="15"/>
  <c r="DA90" i="15"/>
  <c r="CZ90" i="15"/>
  <c r="CY90" i="15"/>
  <c r="CX90" i="15"/>
  <c r="CW90" i="15"/>
  <c r="CV90" i="15"/>
  <c r="CU90" i="15"/>
  <c r="CT90" i="15"/>
  <c r="CS90" i="15"/>
  <c r="CR90" i="15"/>
  <c r="CQ90" i="15"/>
  <c r="CP90" i="15"/>
  <c r="CO90" i="15"/>
  <c r="CN90" i="15"/>
  <c r="CM90" i="15"/>
  <c r="BP90" i="15"/>
  <c r="BO90" i="15"/>
  <c r="BN90" i="15"/>
  <c r="BM90" i="15"/>
  <c r="BL90" i="15"/>
  <c r="BK90" i="15"/>
  <c r="BJ90" i="15"/>
  <c r="BI90" i="15"/>
  <c r="BH90" i="15"/>
  <c r="BG90" i="15"/>
  <c r="BF90" i="15"/>
  <c r="BE90" i="15"/>
  <c r="BD90" i="15"/>
  <c r="BC90" i="15"/>
  <c r="BB90" i="15"/>
  <c r="BA90" i="15"/>
  <c r="AZ90" i="15"/>
  <c r="AY90" i="15"/>
  <c r="AB90" i="15"/>
  <c r="AA90" i="15"/>
  <c r="Z90" i="15"/>
  <c r="Y90" i="15"/>
  <c r="X90" i="15"/>
  <c r="W90" i="15"/>
  <c r="V90" i="15"/>
  <c r="U90" i="15"/>
  <c r="T90" i="15"/>
  <c r="S90" i="15"/>
  <c r="R90" i="15"/>
  <c r="Q90" i="15"/>
  <c r="P90" i="15"/>
  <c r="O90" i="15"/>
  <c r="N90" i="15"/>
  <c r="M90" i="15"/>
  <c r="L90" i="15"/>
  <c r="K90" i="15"/>
  <c r="F90" i="15"/>
  <c r="ER89" i="15"/>
  <c r="EQ89" i="15"/>
  <c r="EP89" i="15"/>
  <c r="EO89" i="15"/>
  <c r="EN89" i="15"/>
  <c r="EM89" i="15"/>
  <c r="EL89" i="15"/>
  <c r="EK89" i="15"/>
  <c r="EJ89" i="15"/>
  <c r="EI89" i="15"/>
  <c r="EH89" i="15"/>
  <c r="EG89" i="15"/>
  <c r="EF89" i="15"/>
  <c r="EE89" i="15"/>
  <c r="ED89" i="15"/>
  <c r="EC89" i="15"/>
  <c r="EB89" i="15"/>
  <c r="EA89" i="15"/>
  <c r="DD89" i="15"/>
  <c r="DC89" i="15"/>
  <c r="DB89" i="15"/>
  <c r="DA89" i="15"/>
  <c r="CZ89" i="15"/>
  <c r="CY89" i="15"/>
  <c r="CX89" i="15"/>
  <c r="CW89" i="15"/>
  <c r="CV89" i="15"/>
  <c r="CU89" i="15"/>
  <c r="CT89" i="15"/>
  <c r="CS89" i="15"/>
  <c r="CR89" i="15"/>
  <c r="CQ89" i="15"/>
  <c r="CP89" i="15"/>
  <c r="CO89" i="15"/>
  <c r="CN89" i="15"/>
  <c r="CM89" i="15"/>
  <c r="BP89" i="15"/>
  <c r="BO89" i="15"/>
  <c r="BN89" i="15"/>
  <c r="BM89" i="15"/>
  <c r="BL89" i="15"/>
  <c r="BK89" i="15"/>
  <c r="BJ89" i="15"/>
  <c r="BI89" i="15"/>
  <c r="BH89" i="15"/>
  <c r="BG89" i="15"/>
  <c r="BF89" i="15"/>
  <c r="BE89" i="15"/>
  <c r="BD89" i="15"/>
  <c r="BC89" i="15"/>
  <c r="BB89" i="15"/>
  <c r="BA89" i="15"/>
  <c r="AZ89" i="15"/>
  <c r="AY89" i="15"/>
  <c r="AB89" i="15"/>
  <c r="AA89" i="15"/>
  <c r="Z89" i="15"/>
  <c r="Y89" i="15"/>
  <c r="X89" i="15"/>
  <c r="W89" i="15"/>
  <c r="V89" i="15"/>
  <c r="U89" i="15"/>
  <c r="T89" i="15"/>
  <c r="S89" i="15"/>
  <c r="R89" i="15"/>
  <c r="Q89" i="15"/>
  <c r="P89" i="15"/>
  <c r="O89" i="15"/>
  <c r="N89" i="15"/>
  <c r="M89" i="15"/>
  <c r="L89" i="15"/>
  <c r="K89" i="15"/>
  <c r="F89" i="15"/>
  <c r="ER88" i="15"/>
  <c r="EQ88" i="15"/>
  <c r="DD88" i="15"/>
  <c r="DC88" i="15"/>
  <c r="BP88" i="15"/>
  <c r="BO88" i="15"/>
  <c r="AB88" i="15"/>
  <c r="AA88" i="15"/>
  <c r="F88" i="15"/>
  <c r="ER87" i="15"/>
  <c r="EQ87" i="15"/>
  <c r="DD87" i="15"/>
  <c r="DC87" i="15"/>
  <c r="BP87" i="15"/>
  <c r="BO87" i="15"/>
  <c r="AB87" i="15"/>
  <c r="AA87" i="15"/>
  <c r="F87" i="15"/>
  <c r="ER86" i="15"/>
  <c r="EQ86" i="15"/>
  <c r="DD86" i="15"/>
  <c r="DC86" i="15"/>
  <c r="BP86" i="15"/>
  <c r="BO86" i="15"/>
  <c r="AB86" i="15"/>
  <c r="AA86" i="15"/>
  <c r="F86" i="15"/>
  <c r="ER85" i="15"/>
  <c r="EQ85" i="15"/>
  <c r="DD85" i="15"/>
  <c r="DC85" i="15"/>
  <c r="BP85" i="15"/>
  <c r="BO85" i="15"/>
  <c r="AB85" i="15"/>
  <c r="AA85" i="15"/>
  <c r="F85" i="15"/>
  <c r="ER84" i="15"/>
  <c r="EQ84" i="15"/>
  <c r="DD84" i="15"/>
  <c r="DC84" i="15"/>
  <c r="BP84" i="15"/>
  <c r="BO84" i="15"/>
  <c r="AB84" i="15"/>
  <c r="AA84" i="15"/>
  <c r="F84" i="15"/>
  <c r="ER83" i="15"/>
  <c r="EQ83" i="15"/>
  <c r="DD83" i="15"/>
  <c r="DC83" i="15"/>
  <c r="BP83" i="15"/>
  <c r="BO83" i="15"/>
  <c r="AB83" i="15"/>
  <c r="AA83" i="15"/>
  <c r="F83" i="15"/>
  <c r="ER82" i="15"/>
  <c r="EQ82" i="15"/>
  <c r="DD82" i="15"/>
  <c r="DC82" i="15"/>
  <c r="BP82" i="15"/>
  <c r="BO82" i="15"/>
  <c r="AB82" i="15"/>
  <c r="AA82" i="15"/>
  <c r="F82" i="15"/>
  <c r="ER81" i="15"/>
  <c r="EQ81" i="15"/>
  <c r="DD81" i="15"/>
  <c r="DC81" i="15"/>
  <c r="BP81" i="15"/>
  <c r="BO81" i="15"/>
  <c r="AB81" i="15"/>
  <c r="AA81" i="15"/>
  <c r="F81" i="15"/>
  <c r="ER80" i="15"/>
  <c r="EQ80" i="15"/>
  <c r="DD80" i="15"/>
  <c r="DC80" i="15"/>
  <c r="BP80" i="15"/>
  <c r="BO80" i="15"/>
  <c r="AB80" i="15"/>
  <c r="AA80" i="15"/>
  <c r="F80" i="15"/>
  <c r="ER79" i="15"/>
  <c r="EQ79" i="15"/>
  <c r="DD79" i="15"/>
  <c r="DC79" i="15"/>
  <c r="BP79" i="15"/>
  <c r="BO79" i="15"/>
  <c r="AB79" i="15"/>
  <c r="AA79" i="15"/>
  <c r="F79" i="15"/>
  <c r="ER78" i="15"/>
  <c r="EQ78" i="15"/>
  <c r="DD78" i="15"/>
  <c r="DC78" i="15"/>
  <c r="BP78" i="15"/>
  <c r="BO78" i="15"/>
  <c r="AB78" i="15"/>
  <c r="AA78" i="15"/>
  <c r="F78" i="15"/>
  <c r="ER77" i="15"/>
  <c r="EQ77" i="15"/>
  <c r="DD77" i="15"/>
  <c r="DC77" i="15"/>
  <c r="BP77" i="15"/>
  <c r="BO77" i="15"/>
  <c r="AB77" i="15"/>
  <c r="AA77" i="15"/>
  <c r="F77" i="15"/>
  <c r="ER76" i="15"/>
  <c r="EQ76" i="15"/>
  <c r="DD76" i="15"/>
  <c r="DC76" i="15"/>
  <c r="BP76" i="15"/>
  <c r="BO76" i="15"/>
  <c r="AB76" i="15"/>
  <c r="AA76" i="15"/>
  <c r="F76" i="15"/>
  <c r="ER75" i="15"/>
  <c r="EQ75" i="15"/>
  <c r="DD75" i="15"/>
  <c r="DC75" i="15"/>
  <c r="BP75" i="15"/>
  <c r="BO75" i="15"/>
  <c r="AB75" i="15"/>
  <c r="AA75" i="15"/>
  <c r="F75" i="15"/>
  <c r="ER74" i="15"/>
  <c r="EQ74" i="15"/>
  <c r="DD74" i="15"/>
  <c r="DC74" i="15"/>
  <c r="BP74" i="15"/>
  <c r="BO74" i="15"/>
  <c r="AB74" i="15"/>
  <c r="AA74" i="15"/>
  <c r="F74" i="15"/>
  <c r="ER73" i="15"/>
  <c r="EQ73" i="15"/>
  <c r="DD73" i="15"/>
  <c r="DC73" i="15"/>
  <c r="BP73" i="15"/>
  <c r="BO73" i="15"/>
  <c r="AB73" i="15"/>
  <c r="AA73" i="15"/>
  <c r="F73" i="15"/>
  <c r="F72" i="15"/>
  <c r="F71" i="15"/>
  <c r="F70" i="15"/>
  <c r="F69" i="15"/>
  <c r="F68" i="15"/>
  <c r="ER67" i="15"/>
  <c r="EQ67" i="15"/>
  <c r="EP67" i="15"/>
  <c r="EO67" i="15"/>
  <c r="EN67" i="15"/>
  <c r="EM67" i="15"/>
  <c r="EL67" i="15"/>
  <c r="EK67" i="15"/>
  <c r="EJ67" i="15"/>
  <c r="EI67" i="15"/>
  <c r="EH67" i="15"/>
  <c r="EG67" i="15"/>
  <c r="EF67" i="15"/>
  <c r="EE67" i="15"/>
  <c r="ED67" i="15"/>
  <c r="EC67" i="15"/>
  <c r="EB67" i="15"/>
  <c r="EA67" i="15"/>
  <c r="DD67" i="15"/>
  <c r="DC67" i="15"/>
  <c r="DB67" i="15"/>
  <c r="DA67" i="15"/>
  <c r="CZ67" i="15"/>
  <c r="CY67" i="15"/>
  <c r="CX67" i="15"/>
  <c r="CW67" i="15"/>
  <c r="CV67" i="15"/>
  <c r="CU67" i="15"/>
  <c r="CT67" i="15"/>
  <c r="CS67" i="15"/>
  <c r="CR67" i="15"/>
  <c r="CQ67" i="15"/>
  <c r="CP67" i="15"/>
  <c r="CO67" i="15"/>
  <c r="CN67" i="15"/>
  <c r="CM67" i="15"/>
  <c r="BP67" i="15"/>
  <c r="BO67" i="15"/>
  <c r="BN67" i="15"/>
  <c r="BM67" i="15"/>
  <c r="BL67" i="15"/>
  <c r="BK67" i="15"/>
  <c r="BJ67" i="15"/>
  <c r="BI67" i="15"/>
  <c r="BH67" i="15"/>
  <c r="BG67" i="15"/>
  <c r="BF67" i="15"/>
  <c r="BE67" i="15"/>
  <c r="BD67" i="15"/>
  <c r="BC67" i="15"/>
  <c r="BB67" i="15"/>
  <c r="BA67" i="15"/>
  <c r="AZ67" i="15"/>
  <c r="AY67" i="15"/>
  <c r="AB67" i="15"/>
  <c r="AA67" i="15"/>
  <c r="Z67" i="15"/>
  <c r="Y67" i="15"/>
  <c r="X67" i="15"/>
  <c r="W67" i="15"/>
  <c r="V67" i="15"/>
  <c r="U67" i="15"/>
  <c r="T67" i="15"/>
  <c r="S67" i="15"/>
  <c r="R67" i="15"/>
  <c r="Q67" i="15"/>
  <c r="P67" i="15"/>
  <c r="O67" i="15"/>
  <c r="N67" i="15"/>
  <c r="M67" i="15"/>
  <c r="L67" i="15"/>
  <c r="K67" i="15"/>
  <c r="F67" i="15"/>
  <c r="ER66" i="15"/>
  <c r="EQ66" i="15"/>
  <c r="EP66" i="15"/>
  <c r="EO66" i="15"/>
  <c r="EN66" i="15"/>
  <c r="EM66" i="15"/>
  <c r="EL66" i="15"/>
  <c r="EK66" i="15"/>
  <c r="EJ66" i="15"/>
  <c r="EI66" i="15"/>
  <c r="EH66" i="15"/>
  <c r="EG66" i="15"/>
  <c r="EF66" i="15"/>
  <c r="EE66" i="15"/>
  <c r="ED66" i="15"/>
  <c r="EC66" i="15"/>
  <c r="EB66" i="15"/>
  <c r="EA66" i="15"/>
  <c r="DD66" i="15"/>
  <c r="DC66" i="15"/>
  <c r="DB66" i="15"/>
  <c r="DA66" i="15"/>
  <c r="CZ66" i="15"/>
  <c r="CY66" i="15"/>
  <c r="CX66" i="15"/>
  <c r="CW66" i="15"/>
  <c r="CV66" i="15"/>
  <c r="CU66" i="15"/>
  <c r="CT66" i="15"/>
  <c r="CS66" i="15"/>
  <c r="CR66" i="15"/>
  <c r="CQ66" i="15"/>
  <c r="CP66" i="15"/>
  <c r="CO66" i="15"/>
  <c r="CN66" i="15"/>
  <c r="CM66" i="15"/>
  <c r="BP66" i="15"/>
  <c r="BO66" i="15"/>
  <c r="BN66" i="15"/>
  <c r="BM66" i="15"/>
  <c r="BL66" i="15"/>
  <c r="BK66" i="15"/>
  <c r="BJ66" i="15"/>
  <c r="BI66" i="15"/>
  <c r="BH66" i="15"/>
  <c r="BG66" i="15"/>
  <c r="BF66" i="15"/>
  <c r="BE66" i="15"/>
  <c r="BD66" i="15"/>
  <c r="BC66" i="15"/>
  <c r="BB66" i="15"/>
  <c r="BA66" i="15"/>
  <c r="AZ66" i="15"/>
  <c r="AY66" i="15"/>
  <c r="AB66" i="15"/>
  <c r="AA66" i="15"/>
  <c r="Z66" i="15"/>
  <c r="Y66" i="15"/>
  <c r="X66" i="15"/>
  <c r="W66" i="15"/>
  <c r="V66" i="15"/>
  <c r="U66" i="15"/>
  <c r="T66" i="15"/>
  <c r="S66" i="15"/>
  <c r="R66" i="15"/>
  <c r="Q66" i="15"/>
  <c r="P66" i="15"/>
  <c r="O66" i="15"/>
  <c r="N66" i="15"/>
  <c r="M66" i="15"/>
  <c r="L66" i="15"/>
  <c r="K66" i="15"/>
  <c r="F66" i="15"/>
  <c r="ER65" i="15"/>
  <c r="EQ65" i="15"/>
  <c r="DD65" i="15"/>
  <c r="DC65" i="15"/>
  <c r="BP65" i="15"/>
  <c r="BO65" i="15"/>
  <c r="AB65" i="15"/>
  <c r="AA65" i="15"/>
  <c r="F65" i="15"/>
  <c r="ER64" i="15"/>
  <c r="EQ64" i="15"/>
  <c r="DD64" i="15"/>
  <c r="DC64" i="15"/>
  <c r="BP64" i="15"/>
  <c r="BO64" i="15"/>
  <c r="AB64" i="15"/>
  <c r="AA64" i="15"/>
  <c r="F64" i="15"/>
  <c r="ER63" i="15"/>
  <c r="EQ63" i="15"/>
  <c r="DD63" i="15"/>
  <c r="DC63" i="15"/>
  <c r="BP63" i="15"/>
  <c r="BO63" i="15"/>
  <c r="AB63" i="15"/>
  <c r="AA63" i="15"/>
  <c r="F63" i="15"/>
  <c r="ER62" i="15"/>
  <c r="EQ62" i="15"/>
  <c r="DD62" i="15"/>
  <c r="DC62" i="15"/>
  <c r="BP62" i="15"/>
  <c r="BO62" i="15"/>
  <c r="AB62" i="15"/>
  <c r="AA62" i="15"/>
  <c r="F62" i="15"/>
  <c r="ER61" i="15"/>
  <c r="EQ61" i="15"/>
  <c r="DD61" i="15"/>
  <c r="DC61" i="15"/>
  <c r="BP61" i="15"/>
  <c r="BO61" i="15"/>
  <c r="AB61" i="15"/>
  <c r="AA61" i="15"/>
  <c r="F61" i="15"/>
  <c r="ER60" i="15"/>
  <c r="EQ60" i="15"/>
  <c r="DD60" i="15"/>
  <c r="DC60" i="15"/>
  <c r="BP60" i="15"/>
  <c r="BO60" i="15"/>
  <c r="AB60" i="15"/>
  <c r="AA60" i="15"/>
  <c r="F60" i="15"/>
  <c r="ER59" i="15"/>
  <c r="EQ59" i="15"/>
  <c r="DD59" i="15"/>
  <c r="DC59" i="15"/>
  <c r="BP59" i="15"/>
  <c r="BO59" i="15"/>
  <c r="AB59" i="15"/>
  <c r="AA59" i="15"/>
  <c r="F59" i="15"/>
  <c r="ER58" i="15"/>
  <c r="EQ58" i="15"/>
  <c r="DD58" i="15"/>
  <c r="DC58" i="15"/>
  <c r="BP58" i="15"/>
  <c r="BO58" i="15"/>
  <c r="AB58" i="15"/>
  <c r="AA58" i="15"/>
  <c r="F58" i="15"/>
  <c r="ER57" i="15"/>
  <c r="EQ57" i="15"/>
  <c r="DD57" i="15"/>
  <c r="DC57" i="15"/>
  <c r="BP57" i="15"/>
  <c r="BO57" i="15"/>
  <c r="AB57" i="15"/>
  <c r="AA57" i="15"/>
  <c r="F57" i="15"/>
  <c r="ER56" i="15"/>
  <c r="EQ56" i="15"/>
  <c r="DD56" i="15"/>
  <c r="DC56" i="15"/>
  <c r="BP56" i="15"/>
  <c r="BO56" i="15"/>
  <c r="AB56" i="15"/>
  <c r="AA56" i="15"/>
  <c r="F56" i="15"/>
  <c r="ER55" i="15"/>
  <c r="EQ55" i="15"/>
  <c r="DD55" i="15"/>
  <c r="DC55" i="15"/>
  <c r="BP55" i="15"/>
  <c r="BO55" i="15"/>
  <c r="AB55" i="15"/>
  <c r="AA55" i="15"/>
  <c r="F55" i="15"/>
  <c r="ER54" i="15"/>
  <c r="EQ54" i="15"/>
  <c r="DD54" i="15"/>
  <c r="DC54" i="15"/>
  <c r="BP54" i="15"/>
  <c r="BO54" i="15"/>
  <c r="AB54" i="15"/>
  <c r="AA54" i="15"/>
  <c r="F54" i="15"/>
  <c r="ER53" i="15"/>
  <c r="EQ53" i="15"/>
  <c r="DD53" i="15"/>
  <c r="DC53" i="15"/>
  <c r="BP53" i="15"/>
  <c r="BO53" i="15"/>
  <c r="AB53" i="15"/>
  <c r="AA53" i="15"/>
  <c r="F53" i="15"/>
  <c r="ER52" i="15"/>
  <c r="EQ52" i="15"/>
  <c r="DD52" i="15"/>
  <c r="DC52" i="15"/>
  <c r="BP52" i="15"/>
  <c r="BO52" i="15"/>
  <c r="AB52" i="15"/>
  <c r="AA52" i="15"/>
  <c r="F52" i="15"/>
  <c r="ER51" i="15"/>
  <c r="EQ51" i="15"/>
  <c r="DD51" i="15"/>
  <c r="DC51" i="15"/>
  <c r="BP51" i="15"/>
  <c r="BO51" i="15"/>
  <c r="AB51" i="15"/>
  <c r="AA51" i="15"/>
  <c r="F51" i="15"/>
  <c r="ER50" i="15"/>
  <c r="EQ50" i="15"/>
  <c r="DD50" i="15"/>
  <c r="DC50" i="15"/>
  <c r="BP50" i="15"/>
  <c r="BO50" i="15"/>
  <c r="AB50" i="15"/>
  <c r="AA50" i="15"/>
  <c r="F50" i="15"/>
  <c r="F49" i="15"/>
  <c r="F48" i="15"/>
  <c r="F47" i="15"/>
  <c r="F46" i="15"/>
  <c r="F45" i="15"/>
  <c r="ER44" i="15"/>
  <c r="EQ44" i="15"/>
  <c r="EP44" i="15"/>
  <c r="EO44" i="15"/>
  <c r="EN44" i="15"/>
  <c r="EM44" i="15"/>
  <c r="EL44" i="15"/>
  <c r="EK44" i="15"/>
  <c r="EJ44" i="15"/>
  <c r="EI44" i="15"/>
  <c r="EH44" i="15"/>
  <c r="EG44" i="15"/>
  <c r="EF44" i="15"/>
  <c r="EE44" i="15"/>
  <c r="ED44" i="15"/>
  <c r="EC44" i="15"/>
  <c r="EB44" i="15"/>
  <c r="EA44" i="15"/>
  <c r="DD44" i="15"/>
  <c r="DC44" i="15"/>
  <c r="DB44" i="15"/>
  <c r="DA44" i="15"/>
  <c r="CZ44" i="15"/>
  <c r="CY44" i="15"/>
  <c r="CX44" i="15"/>
  <c r="CW44" i="15"/>
  <c r="CV44" i="15"/>
  <c r="CU44" i="15"/>
  <c r="CT44" i="15"/>
  <c r="CS44" i="15"/>
  <c r="CR44" i="15"/>
  <c r="CQ44" i="15"/>
  <c r="CP44" i="15"/>
  <c r="CO44" i="15"/>
  <c r="CN44" i="15"/>
  <c r="CM44" i="15"/>
  <c r="BP44" i="15"/>
  <c r="BO44" i="15"/>
  <c r="BN44" i="15"/>
  <c r="BM44" i="15"/>
  <c r="BL44" i="15"/>
  <c r="BK44" i="15"/>
  <c r="BJ44" i="15"/>
  <c r="BI44" i="15"/>
  <c r="BH44" i="15"/>
  <c r="BG44" i="15"/>
  <c r="BF44" i="15"/>
  <c r="BE44" i="15"/>
  <c r="BD44" i="15"/>
  <c r="BC44" i="15"/>
  <c r="BB44" i="15"/>
  <c r="BA44" i="15"/>
  <c r="AZ44" i="15"/>
  <c r="AY44" i="15"/>
  <c r="AB44" i="15"/>
  <c r="AA44" i="15"/>
  <c r="Z44" i="15"/>
  <c r="Y44" i="15"/>
  <c r="X44" i="15"/>
  <c r="W44" i="15"/>
  <c r="V44" i="15"/>
  <c r="U44" i="15"/>
  <c r="T44" i="15"/>
  <c r="S44" i="15"/>
  <c r="R44" i="15"/>
  <c r="Q44" i="15"/>
  <c r="P44" i="15"/>
  <c r="O44" i="15"/>
  <c r="N44" i="15"/>
  <c r="M44" i="15"/>
  <c r="L44" i="15"/>
  <c r="K44" i="15"/>
  <c r="F44" i="15"/>
  <c r="ER43" i="15"/>
  <c r="EQ43" i="15"/>
  <c r="EP43" i="15"/>
  <c r="EO43" i="15"/>
  <c r="EN43" i="15"/>
  <c r="EM43" i="15"/>
  <c r="EL43" i="15"/>
  <c r="EK43" i="15"/>
  <c r="EJ43" i="15"/>
  <c r="EI43" i="15"/>
  <c r="EH43" i="15"/>
  <c r="EG43" i="15"/>
  <c r="EF43" i="15"/>
  <c r="EE43" i="15"/>
  <c r="ED43" i="15"/>
  <c r="EC43" i="15"/>
  <c r="EB43" i="15"/>
  <c r="EA43" i="15"/>
  <c r="DD43" i="15"/>
  <c r="DC43" i="15"/>
  <c r="DB43" i="15"/>
  <c r="DA43" i="15"/>
  <c r="CZ43" i="15"/>
  <c r="CY43" i="15"/>
  <c r="CX43" i="15"/>
  <c r="CW43" i="15"/>
  <c r="CV43" i="15"/>
  <c r="CU43" i="15"/>
  <c r="CT43" i="15"/>
  <c r="CS43" i="15"/>
  <c r="CR43" i="15"/>
  <c r="CQ43" i="15"/>
  <c r="CP43" i="15"/>
  <c r="CO43" i="15"/>
  <c r="CN43" i="15"/>
  <c r="CM43" i="15"/>
  <c r="BP43" i="15"/>
  <c r="BO43" i="15"/>
  <c r="BN43" i="15"/>
  <c r="BM43" i="15"/>
  <c r="BL43" i="15"/>
  <c r="BK43" i="15"/>
  <c r="BJ43" i="15"/>
  <c r="BI43" i="15"/>
  <c r="BH43" i="15"/>
  <c r="BG43" i="15"/>
  <c r="BF43" i="15"/>
  <c r="BE43" i="15"/>
  <c r="BD43" i="15"/>
  <c r="BC43" i="15"/>
  <c r="BB43" i="15"/>
  <c r="BA43" i="15"/>
  <c r="AZ43" i="15"/>
  <c r="AY43" i="15"/>
  <c r="AB43" i="15"/>
  <c r="AA43" i="15"/>
  <c r="Z43" i="15"/>
  <c r="Y43" i="15"/>
  <c r="X43" i="15"/>
  <c r="W43" i="15"/>
  <c r="V43" i="15"/>
  <c r="U43" i="15"/>
  <c r="T43" i="15"/>
  <c r="S43" i="15"/>
  <c r="R43" i="15"/>
  <c r="Q43" i="15"/>
  <c r="P43" i="15"/>
  <c r="O43" i="15"/>
  <c r="N43" i="15"/>
  <c r="M43" i="15"/>
  <c r="L43" i="15"/>
  <c r="K43" i="15"/>
  <c r="F43" i="15"/>
  <c r="ER42" i="15"/>
  <c r="EQ42" i="15"/>
  <c r="DD42" i="15"/>
  <c r="DC42" i="15"/>
  <c r="BP42" i="15"/>
  <c r="BO42" i="15"/>
  <c r="AB42" i="15"/>
  <c r="AA42" i="15"/>
  <c r="F42" i="15"/>
  <c r="ER41" i="15"/>
  <c r="EQ41" i="15"/>
  <c r="DD41" i="15"/>
  <c r="DC41" i="15"/>
  <c r="BP41" i="15"/>
  <c r="BO41" i="15"/>
  <c r="AB41" i="15"/>
  <c r="AA41" i="15"/>
  <c r="F41" i="15"/>
  <c r="ER40" i="15"/>
  <c r="EQ40" i="15"/>
  <c r="DD40" i="15"/>
  <c r="DC40" i="15"/>
  <c r="BP40" i="15"/>
  <c r="BO40" i="15"/>
  <c r="AB40" i="15"/>
  <c r="AA40" i="15"/>
  <c r="F40" i="15"/>
  <c r="ER39" i="15"/>
  <c r="EQ39" i="15"/>
  <c r="DD39" i="15"/>
  <c r="DC39" i="15"/>
  <c r="BP39" i="15"/>
  <c r="BO39" i="15"/>
  <c r="AB39" i="15"/>
  <c r="AA39" i="15"/>
  <c r="F39" i="15"/>
  <c r="ER38" i="15"/>
  <c r="EQ38" i="15"/>
  <c r="DD38" i="15"/>
  <c r="DC38" i="15"/>
  <c r="BP38" i="15"/>
  <c r="BO38" i="15"/>
  <c r="AB38" i="15"/>
  <c r="AA38" i="15"/>
  <c r="F38" i="15"/>
  <c r="ER37" i="15"/>
  <c r="EQ37" i="15"/>
  <c r="DD37" i="15"/>
  <c r="DC37" i="15"/>
  <c r="BP37" i="15"/>
  <c r="BO37" i="15"/>
  <c r="AB37" i="15"/>
  <c r="AA37" i="15"/>
  <c r="F37" i="15"/>
  <c r="ER36" i="15"/>
  <c r="EQ36" i="15"/>
  <c r="DD36" i="15"/>
  <c r="DC36" i="15"/>
  <c r="BP36" i="15"/>
  <c r="BO36" i="15"/>
  <c r="AB36" i="15"/>
  <c r="AA36" i="15"/>
  <c r="F36" i="15"/>
  <c r="ER35" i="15"/>
  <c r="EQ35" i="15"/>
  <c r="DD35" i="15"/>
  <c r="DC35" i="15"/>
  <c r="BP35" i="15"/>
  <c r="BO35" i="15"/>
  <c r="AB35" i="15"/>
  <c r="AA35" i="15"/>
  <c r="F35" i="15"/>
  <c r="ER34" i="15"/>
  <c r="EQ34" i="15"/>
  <c r="DD34" i="15"/>
  <c r="DC34" i="15"/>
  <c r="BP34" i="15"/>
  <c r="BO34" i="15"/>
  <c r="AB34" i="15"/>
  <c r="AA34" i="15"/>
  <c r="F34" i="15"/>
  <c r="ER33" i="15"/>
  <c r="EQ33" i="15"/>
  <c r="DD33" i="15"/>
  <c r="DC33" i="15"/>
  <c r="BP33" i="15"/>
  <c r="BO33" i="15"/>
  <c r="AB33" i="15"/>
  <c r="AA33" i="15"/>
  <c r="F33" i="15"/>
  <c r="ER32" i="15"/>
  <c r="EQ32" i="15"/>
  <c r="DD32" i="15"/>
  <c r="DC32" i="15"/>
  <c r="BP32" i="15"/>
  <c r="BO32" i="15"/>
  <c r="AB32" i="15"/>
  <c r="AA32" i="15"/>
  <c r="F32" i="15"/>
  <c r="ER31" i="15"/>
  <c r="EQ31" i="15"/>
  <c r="DD31" i="15"/>
  <c r="DC31" i="15"/>
  <c r="BP31" i="15"/>
  <c r="BO31" i="15"/>
  <c r="AB31" i="15"/>
  <c r="AA31" i="15"/>
  <c r="F31" i="15"/>
  <c r="ER30" i="15"/>
  <c r="EQ30" i="15"/>
  <c r="DD30" i="15"/>
  <c r="DC30" i="15"/>
  <c r="BP30" i="15"/>
  <c r="BO30" i="15"/>
  <c r="AB30" i="15"/>
  <c r="AA30" i="15"/>
  <c r="F30" i="15"/>
  <c r="ER29" i="15"/>
  <c r="EQ29" i="15"/>
  <c r="DD29" i="15"/>
  <c r="DC29" i="15"/>
  <c r="BP29" i="15"/>
  <c r="BO29" i="15"/>
  <c r="AB29" i="15"/>
  <c r="AA29" i="15"/>
  <c r="F29" i="15"/>
  <c r="ER28" i="15"/>
  <c r="EQ28" i="15"/>
  <c r="DD28" i="15"/>
  <c r="DC28" i="15"/>
  <c r="BP28" i="15"/>
  <c r="BO28" i="15"/>
  <c r="AB28" i="15"/>
  <c r="AA28" i="15"/>
  <c r="F28" i="15"/>
  <c r="ER27" i="15"/>
  <c r="EQ27" i="15"/>
  <c r="DD27" i="15"/>
  <c r="DC27" i="15"/>
  <c r="BP27" i="15"/>
  <c r="BO27" i="15"/>
  <c r="AB27" i="15"/>
  <c r="AA27" i="15"/>
  <c r="F27" i="15"/>
  <c r="F26" i="15"/>
  <c r="F25" i="15"/>
  <c r="F24" i="15"/>
  <c r="F23" i="15"/>
  <c r="F22" i="15"/>
  <c r="ER21" i="15"/>
  <c r="EQ21" i="15"/>
  <c r="EP21" i="15"/>
  <c r="EO21" i="15"/>
  <c r="EN21" i="15"/>
  <c r="EM21" i="15"/>
  <c r="EL21" i="15"/>
  <c r="EK21" i="15"/>
  <c r="EJ21" i="15"/>
  <c r="EI21" i="15"/>
  <c r="EH21" i="15"/>
  <c r="EG21" i="15"/>
  <c r="EF21" i="15"/>
  <c r="EE21" i="15"/>
  <c r="ED21" i="15"/>
  <c r="EC21" i="15"/>
  <c r="EB21" i="15"/>
  <c r="EA21" i="15"/>
  <c r="DD21" i="15"/>
  <c r="DC21" i="15"/>
  <c r="DB21" i="15"/>
  <c r="DA21" i="15"/>
  <c r="CZ21" i="15"/>
  <c r="CY21" i="15"/>
  <c r="CX21" i="15"/>
  <c r="CW21" i="15"/>
  <c r="CV21" i="15"/>
  <c r="CU21" i="15"/>
  <c r="CT21" i="15"/>
  <c r="CS21" i="15"/>
  <c r="CR21" i="15"/>
  <c r="CQ21" i="15"/>
  <c r="CP21" i="15"/>
  <c r="CO21" i="15"/>
  <c r="CN21" i="15"/>
  <c r="CM21" i="15"/>
  <c r="BP21" i="15"/>
  <c r="BO21" i="15"/>
  <c r="BN21" i="15"/>
  <c r="BM21" i="15"/>
  <c r="BL21" i="15"/>
  <c r="BK21" i="15"/>
  <c r="BJ21" i="15"/>
  <c r="BI21" i="15"/>
  <c r="BH21" i="15"/>
  <c r="BG21" i="15"/>
  <c r="BF21" i="15"/>
  <c r="BE21" i="15"/>
  <c r="BD21" i="15"/>
  <c r="BC21" i="15"/>
  <c r="BB21" i="15"/>
  <c r="BA21" i="15"/>
  <c r="AZ21" i="15"/>
  <c r="AY21" i="15"/>
  <c r="F21" i="15"/>
  <c r="ER20" i="15"/>
  <c r="EQ20" i="15"/>
  <c r="EP20" i="15"/>
  <c r="EO20" i="15"/>
  <c r="EN20" i="15"/>
  <c r="EM20" i="15"/>
  <c r="EL20" i="15"/>
  <c r="EK20" i="15"/>
  <c r="EJ20" i="15"/>
  <c r="EI20" i="15"/>
  <c r="EH20" i="15"/>
  <c r="EG20" i="15"/>
  <c r="EF20" i="15"/>
  <c r="EE20" i="15"/>
  <c r="ED20" i="15"/>
  <c r="EC20" i="15"/>
  <c r="EB20" i="15"/>
  <c r="EA20" i="15"/>
  <c r="DD20" i="15"/>
  <c r="DC20" i="15"/>
  <c r="DB20" i="15"/>
  <c r="DA20" i="15"/>
  <c r="CZ20" i="15"/>
  <c r="CY20" i="15"/>
  <c r="CX20" i="15"/>
  <c r="CW20" i="15"/>
  <c r="CV20" i="15"/>
  <c r="CU20" i="15"/>
  <c r="CT20" i="15"/>
  <c r="CS20" i="15"/>
  <c r="CR20" i="15"/>
  <c r="CQ20" i="15"/>
  <c r="CP20" i="15"/>
  <c r="CO20" i="15"/>
  <c r="CN20" i="15"/>
  <c r="CM20" i="15"/>
  <c r="BP20" i="15"/>
  <c r="BO20" i="15"/>
  <c r="BN20" i="15"/>
  <c r="BM20" i="15"/>
  <c r="BL20" i="15"/>
  <c r="BK20" i="15"/>
  <c r="BJ20" i="15"/>
  <c r="BI20" i="15"/>
  <c r="BH20" i="15"/>
  <c r="BG20" i="15"/>
  <c r="BF20" i="15"/>
  <c r="BE20" i="15"/>
  <c r="BD20" i="15"/>
  <c r="BC20" i="15"/>
  <c r="BB20" i="15"/>
  <c r="BA20" i="15"/>
  <c r="AZ20" i="15"/>
  <c r="AY20" i="15"/>
  <c r="F20" i="15"/>
  <c r="ER19" i="15"/>
  <c r="EQ19" i="15"/>
  <c r="DD19" i="15"/>
  <c r="DC19" i="15"/>
  <c r="BP19" i="15"/>
  <c r="BO19" i="15"/>
  <c r="F19" i="15"/>
  <c r="ER18" i="15"/>
  <c r="EQ18" i="15"/>
  <c r="DD18" i="15"/>
  <c r="DC18" i="15"/>
  <c r="BP18" i="15"/>
  <c r="BO18" i="15"/>
  <c r="F18" i="15"/>
  <c r="ER17" i="15"/>
  <c r="EQ17" i="15"/>
  <c r="DD17" i="15"/>
  <c r="DC17" i="15"/>
  <c r="BP17" i="15"/>
  <c r="BO17" i="15"/>
  <c r="F17" i="15"/>
  <c r="ER16" i="15"/>
  <c r="EQ16" i="15"/>
  <c r="DD16" i="15"/>
  <c r="DC16" i="15"/>
  <c r="BP16" i="15"/>
  <c r="BO16" i="15"/>
  <c r="F16" i="15"/>
  <c r="ER15" i="15"/>
  <c r="EQ15" i="15"/>
  <c r="DD15" i="15"/>
  <c r="DC15" i="15"/>
  <c r="BP15" i="15"/>
  <c r="BO15" i="15"/>
  <c r="F15" i="15"/>
  <c r="ER14" i="15"/>
  <c r="EQ14" i="15"/>
  <c r="DD14" i="15"/>
  <c r="DC14" i="15"/>
  <c r="BP14" i="15"/>
  <c r="BO14" i="15"/>
  <c r="F14" i="15"/>
  <c r="ER13" i="15"/>
  <c r="EQ13" i="15"/>
  <c r="DD13" i="15"/>
  <c r="DC13" i="15"/>
  <c r="BP13" i="15"/>
  <c r="BO13" i="15"/>
  <c r="ER12" i="15"/>
  <c r="EQ12" i="15"/>
  <c r="DD12" i="15"/>
  <c r="DC12" i="15"/>
  <c r="BP12" i="15"/>
  <c r="BO12" i="15"/>
  <c r="ER11" i="15"/>
  <c r="EQ11" i="15"/>
  <c r="DD11" i="15"/>
  <c r="DC11" i="15"/>
  <c r="BP11" i="15"/>
  <c r="BO11" i="15"/>
  <c r="ER10" i="15"/>
  <c r="EQ10" i="15"/>
  <c r="DD10" i="15"/>
  <c r="DC10" i="15"/>
  <c r="BP10" i="15"/>
  <c r="BO10" i="15"/>
  <c r="B10" i="15"/>
  <c r="ER9" i="15"/>
  <c r="EQ9" i="15"/>
  <c r="DD9" i="15"/>
  <c r="DC9" i="15"/>
  <c r="BP9" i="15"/>
  <c r="BO9" i="15"/>
  <c r="ER8" i="15"/>
  <c r="EQ8" i="15"/>
  <c r="DD8" i="15"/>
  <c r="DC8" i="15"/>
  <c r="BP8" i="15"/>
  <c r="BO8" i="15"/>
  <c r="ER7" i="15"/>
  <c r="EQ7" i="15"/>
  <c r="DD7" i="15"/>
  <c r="DC7" i="15"/>
  <c r="BP7" i="15"/>
  <c r="BO7" i="15"/>
  <c r="ER6" i="15"/>
  <c r="EQ6" i="15"/>
  <c r="DD6" i="15"/>
  <c r="DC6" i="15"/>
  <c r="BP6" i="15"/>
  <c r="BO6" i="15"/>
  <c r="ER5" i="15"/>
  <c r="EQ5" i="15"/>
  <c r="DD5" i="15"/>
  <c r="DC5" i="15"/>
  <c r="BP5" i="15"/>
  <c r="BO5" i="15"/>
  <c r="ER4" i="15"/>
  <c r="EQ4" i="15"/>
  <c r="DD4" i="15"/>
  <c r="DC4" i="15"/>
  <c r="BP4" i="15"/>
  <c r="BO4" i="15"/>
  <c r="O20" i="15" l="1"/>
  <c r="AB7" i="15"/>
  <c r="AB18" i="15"/>
  <c r="Y20" i="15"/>
  <c r="B8" i="15"/>
  <c r="U205" i="15"/>
  <c r="AA15" i="15"/>
  <c r="AA5" i="15"/>
  <c r="O205" i="15"/>
  <c r="U204" i="15"/>
  <c r="Z21" i="15"/>
  <c r="AB12" i="15"/>
  <c r="AB10" i="15"/>
  <c r="W20" i="15"/>
  <c r="R21" i="15"/>
  <c r="U20" i="15"/>
  <c r="K21" i="15"/>
  <c r="AB4" i="15"/>
  <c r="P205" i="15"/>
  <c r="Q205" i="15"/>
  <c r="AA21" i="15"/>
  <c r="AB17" i="15"/>
  <c r="R204" i="15"/>
  <c r="Y205" i="15"/>
  <c r="N204" i="15"/>
  <c r="AA7" i="15"/>
  <c r="V20" i="15"/>
  <c r="Y204" i="15"/>
  <c r="AA11" i="15"/>
  <c r="AB5" i="15"/>
  <c r="W204" i="15"/>
  <c r="AA9" i="15"/>
  <c r="R205" i="15"/>
  <c r="T204" i="15"/>
  <c r="M20" i="15"/>
  <c r="AA6" i="15"/>
  <c r="M21" i="15"/>
  <c r="AB197" i="15"/>
  <c r="Q204" i="15"/>
  <c r="AB11" i="15"/>
  <c r="AB198" i="15"/>
  <c r="AA201" i="15"/>
  <c r="O21" i="15"/>
  <c r="W21" i="15"/>
  <c r="O204" i="15"/>
  <c r="N20" i="15"/>
  <c r="AB194" i="15"/>
  <c r="AA194" i="15"/>
  <c r="AB195" i="15"/>
  <c r="N205" i="15"/>
  <c r="X21" i="15"/>
  <c r="AA20" i="15"/>
  <c r="AB15" i="15"/>
  <c r="AA16" i="15"/>
  <c r="L205" i="15"/>
  <c r="W205" i="15"/>
  <c r="AB21" i="15"/>
  <c r="T205" i="15"/>
  <c r="X204" i="15"/>
  <c r="AA205" i="15"/>
  <c r="AB190" i="15"/>
  <c r="AB196" i="15" l="1"/>
  <c r="AA191" i="15"/>
  <c r="L20" i="15"/>
  <c r="AB205" i="15"/>
  <c r="AB9" i="15"/>
  <c r="AB201" i="15"/>
  <c r="S20" i="15"/>
  <c r="AA190" i="15"/>
  <c r="AB8" i="15"/>
  <c r="P21" i="15"/>
  <c r="P20" i="15"/>
  <c r="L21" i="15"/>
  <c r="AB14" i="15"/>
  <c r="AA19" i="15"/>
  <c r="U21" i="15"/>
  <c r="AA13" i="15"/>
  <c r="AA199" i="15"/>
  <c r="X205" i="15"/>
  <c r="Q20" i="15"/>
  <c r="Z20" i="15"/>
  <c r="AA10" i="15"/>
  <c r="AA200" i="15"/>
  <c r="AB199" i="15"/>
  <c r="AA4" i="15"/>
  <c r="AA196" i="15"/>
  <c r="Z205" i="15"/>
  <c r="AB189" i="15"/>
  <c r="AB193" i="15"/>
  <c r="AA198" i="15"/>
  <c r="Q21" i="15"/>
  <c r="V21" i="15"/>
  <c r="AA17" i="15"/>
  <c r="AB192" i="15"/>
  <c r="AA192" i="15"/>
  <c r="AB13" i="15"/>
  <c r="AA193" i="15"/>
  <c r="T20" i="15"/>
  <c r="N21" i="15"/>
  <c r="AB16" i="15"/>
  <c r="Z204" i="15"/>
  <c r="AB202" i="15"/>
  <c r="AA202" i="15"/>
  <c r="K205" i="15"/>
  <c r="AB188" i="15"/>
  <c r="AA188" i="15"/>
  <c r="K204" i="15"/>
  <c r="AA204" i="15"/>
  <c r="AB204" i="15"/>
  <c r="AB20" i="15"/>
  <c r="M205" i="15"/>
  <c r="AB191" i="15"/>
  <c r="L204" i="15"/>
  <c r="V205" i="15"/>
  <c r="R20" i="15"/>
  <c r="AB19" i="15"/>
  <c r="AA18" i="15"/>
  <c r="T21" i="15"/>
  <c r="AA8" i="15"/>
  <c r="P204" i="15"/>
  <c r="AB203" i="15"/>
  <c r="AA197" i="15"/>
  <c r="AA195" i="15"/>
  <c r="V204" i="15"/>
  <c r="AA203" i="15"/>
  <c r="S21" i="15"/>
  <c r="K20" i="15"/>
  <c r="AB200" i="15"/>
  <c r="S205" i="15"/>
  <c r="AA189" i="15"/>
  <c r="S204" i="15"/>
  <c r="Y21" i="15"/>
  <c r="X20" i="15"/>
  <c r="M204" i="15"/>
  <c r="AB6" i="15"/>
  <c r="Z203" i="13" l="1"/>
  <c r="Z202" i="13"/>
  <c r="Z201" i="13"/>
  <c r="Z200" i="13"/>
  <c r="Z199" i="13"/>
  <c r="Z198" i="13"/>
  <c r="Z197" i="13"/>
  <c r="Z196" i="13"/>
  <c r="Z195" i="13"/>
  <c r="Z194" i="13"/>
  <c r="Z193" i="13"/>
  <c r="Z192" i="13"/>
  <c r="Z191" i="13"/>
  <c r="Z190" i="13"/>
  <c r="Z189" i="13"/>
  <c r="Z188" i="13"/>
  <c r="Y203" i="13"/>
  <c r="Y202" i="13"/>
  <c r="Y201" i="13"/>
  <c r="Y200" i="13"/>
  <c r="Y199" i="13"/>
  <c r="Y198" i="13"/>
  <c r="Y197" i="13"/>
  <c r="Y196" i="13"/>
  <c r="Y195" i="13"/>
  <c r="Y194" i="13"/>
  <c r="Y193" i="13"/>
  <c r="Y192" i="13"/>
  <c r="Y191" i="13"/>
  <c r="Y190" i="13"/>
  <c r="Y189" i="13"/>
  <c r="Y188" i="13"/>
  <c r="X203" i="13"/>
  <c r="X202" i="13"/>
  <c r="X201" i="13"/>
  <c r="X200" i="13"/>
  <c r="X199" i="13"/>
  <c r="X198" i="13"/>
  <c r="X197" i="13"/>
  <c r="X196" i="13"/>
  <c r="X195" i="13"/>
  <c r="X194" i="13"/>
  <c r="X193" i="13"/>
  <c r="X192" i="13"/>
  <c r="X191" i="13"/>
  <c r="X190" i="13"/>
  <c r="X189" i="13"/>
  <c r="X188" i="13"/>
  <c r="W203" i="13"/>
  <c r="W202" i="13"/>
  <c r="W201" i="13"/>
  <c r="W200" i="13"/>
  <c r="W199" i="13"/>
  <c r="W198" i="13"/>
  <c r="W197" i="13"/>
  <c r="W196" i="13"/>
  <c r="W195" i="13"/>
  <c r="W194" i="13"/>
  <c r="W193" i="13"/>
  <c r="W192" i="13"/>
  <c r="W191" i="13"/>
  <c r="W190" i="13"/>
  <c r="W189" i="13"/>
  <c r="W188" i="13"/>
  <c r="V203" i="13"/>
  <c r="V202" i="13"/>
  <c r="V201" i="13"/>
  <c r="V200" i="13"/>
  <c r="V199" i="13"/>
  <c r="V198" i="13"/>
  <c r="V197" i="13"/>
  <c r="V196" i="13"/>
  <c r="V195" i="13"/>
  <c r="V194" i="13"/>
  <c r="V193" i="13"/>
  <c r="V192" i="13"/>
  <c r="V191" i="13"/>
  <c r="V190" i="13"/>
  <c r="V189" i="13"/>
  <c r="V188" i="13"/>
  <c r="U203" i="13"/>
  <c r="U202" i="13"/>
  <c r="U201" i="13"/>
  <c r="U200" i="13"/>
  <c r="U199" i="13"/>
  <c r="U198" i="13"/>
  <c r="U197" i="13"/>
  <c r="U196" i="13"/>
  <c r="U195" i="13"/>
  <c r="U194" i="13"/>
  <c r="U193" i="13"/>
  <c r="U192" i="13"/>
  <c r="U191" i="13"/>
  <c r="U190" i="13"/>
  <c r="U189" i="13"/>
  <c r="U188" i="13"/>
  <c r="T203" i="13"/>
  <c r="T202" i="13"/>
  <c r="T201" i="13"/>
  <c r="T200" i="13"/>
  <c r="T199" i="13"/>
  <c r="T198" i="13"/>
  <c r="T197" i="13"/>
  <c r="T196" i="13"/>
  <c r="T195" i="13"/>
  <c r="T194" i="13"/>
  <c r="T193" i="13"/>
  <c r="T192" i="13"/>
  <c r="T191" i="13"/>
  <c r="T190" i="13"/>
  <c r="T189" i="13"/>
  <c r="T188" i="13"/>
  <c r="S203" i="13"/>
  <c r="S202" i="13"/>
  <c r="S201" i="13"/>
  <c r="S200" i="13"/>
  <c r="S199" i="13"/>
  <c r="S198" i="13"/>
  <c r="S197" i="13"/>
  <c r="S196" i="13"/>
  <c r="S195" i="13"/>
  <c r="S194" i="13"/>
  <c r="S193" i="13"/>
  <c r="S192" i="13"/>
  <c r="S191" i="13"/>
  <c r="S190" i="13"/>
  <c r="S189" i="13"/>
  <c r="S188" i="13"/>
  <c r="R203" i="13"/>
  <c r="R202" i="13"/>
  <c r="R201" i="13"/>
  <c r="R200" i="13"/>
  <c r="R199" i="13"/>
  <c r="R198" i="13"/>
  <c r="R197" i="13"/>
  <c r="R196" i="13"/>
  <c r="R195" i="13"/>
  <c r="R194" i="13"/>
  <c r="R193" i="13"/>
  <c r="R192" i="13"/>
  <c r="R191" i="13"/>
  <c r="R190" i="13"/>
  <c r="R189" i="13"/>
  <c r="R188" i="13"/>
  <c r="Q203" i="13"/>
  <c r="Q202" i="13"/>
  <c r="Q201" i="13"/>
  <c r="Q200" i="13"/>
  <c r="Q199" i="13"/>
  <c r="Q198" i="13"/>
  <c r="Q197" i="13"/>
  <c r="Q196" i="13"/>
  <c r="Q195" i="13"/>
  <c r="Q194" i="13"/>
  <c r="Q193" i="13"/>
  <c r="Q192" i="13"/>
  <c r="Q191" i="13"/>
  <c r="Q190" i="13"/>
  <c r="Q189" i="13"/>
  <c r="Q188" i="13"/>
  <c r="P203" i="13"/>
  <c r="P202" i="13"/>
  <c r="P201" i="13"/>
  <c r="P200" i="13"/>
  <c r="P199" i="13"/>
  <c r="P198" i="13"/>
  <c r="P197" i="13"/>
  <c r="P196" i="13"/>
  <c r="P195" i="13"/>
  <c r="P194" i="13"/>
  <c r="P193" i="13"/>
  <c r="P192" i="13"/>
  <c r="P191" i="13"/>
  <c r="P190" i="13"/>
  <c r="P189" i="13"/>
  <c r="P188" i="13"/>
  <c r="O203" i="13"/>
  <c r="O202" i="13"/>
  <c r="O201" i="13"/>
  <c r="O200" i="13"/>
  <c r="O199" i="13"/>
  <c r="O198" i="13"/>
  <c r="O197" i="13"/>
  <c r="O196" i="13"/>
  <c r="O195" i="13"/>
  <c r="O194" i="13"/>
  <c r="O193" i="13"/>
  <c r="O192" i="13"/>
  <c r="O191" i="13"/>
  <c r="O190" i="13"/>
  <c r="O189" i="13"/>
  <c r="O188" i="13"/>
  <c r="N203" i="13"/>
  <c r="N202" i="13"/>
  <c r="N201" i="13"/>
  <c r="N200" i="13"/>
  <c r="N199" i="13"/>
  <c r="N198" i="13"/>
  <c r="N197" i="13"/>
  <c r="N196" i="13"/>
  <c r="N195" i="13"/>
  <c r="N194" i="13"/>
  <c r="N193" i="13"/>
  <c r="N192" i="13"/>
  <c r="N191" i="13"/>
  <c r="N190" i="13"/>
  <c r="N189" i="13"/>
  <c r="N188" i="13"/>
  <c r="M203" i="13"/>
  <c r="M202" i="13"/>
  <c r="M201" i="13"/>
  <c r="M200" i="13"/>
  <c r="M199" i="13"/>
  <c r="M198" i="13"/>
  <c r="M197" i="13"/>
  <c r="M196" i="13"/>
  <c r="M195" i="13"/>
  <c r="M194" i="13"/>
  <c r="M193" i="13"/>
  <c r="M192" i="13"/>
  <c r="M191" i="13"/>
  <c r="M190" i="13"/>
  <c r="M189" i="13"/>
  <c r="M188" i="13"/>
  <c r="L203" i="13"/>
  <c r="L202" i="13"/>
  <c r="L201" i="13"/>
  <c r="L200" i="13"/>
  <c r="L199" i="13"/>
  <c r="L198" i="13"/>
  <c r="L197" i="13"/>
  <c r="L196" i="13"/>
  <c r="L195" i="13"/>
  <c r="L194" i="13"/>
  <c r="L193" i="13"/>
  <c r="L192" i="13"/>
  <c r="L191" i="13"/>
  <c r="L190" i="13"/>
  <c r="L189" i="13"/>
  <c r="L188" i="13"/>
  <c r="K203" i="13"/>
  <c r="K202" i="13"/>
  <c r="K201" i="13"/>
  <c r="K200" i="13"/>
  <c r="K199" i="13"/>
  <c r="K198" i="13"/>
  <c r="K197" i="13"/>
  <c r="K196" i="13"/>
  <c r="K195" i="13"/>
  <c r="K194" i="13"/>
  <c r="K193" i="13"/>
  <c r="K192" i="13"/>
  <c r="K191" i="13"/>
  <c r="K190" i="13"/>
  <c r="K189" i="13"/>
  <c r="K188" i="13"/>
  <c r="Z19" i="13"/>
  <c r="Z18" i="13"/>
  <c r="Z17" i="13"/>
  <c r="Z16" i="13"/>
  <c r="Z15" i="13"/>
  <c r="Z14" i="13"/>
  <c r="Z13" i="13"/>
  <c r="Z12" i="13"/>
  <c r="Z11" i="13"/>
  <c r="Z10" i="13"/>
  <c r="Z9" i="13"/>
  <c r="Z8" i="13"/>
  <c r="Z7" i="13"/>
  <c r="Z6" i="13"/>
  <c r="Z5" i="13"/>
  <c r="Z4" i="13"/>
  <c r="Y19" i="13"/>
  <c r="Y18" i="13"/>
  <c r="Y17" i="13"/>
  <c r="Y16" i="13"/>
  <c r="Y15" i="13"/>
  <c r="Y14" i="13"/>
  <c r="Y13" i="13"/>
  <c r="Y12" i="13"/>
  <c r="Y11" i="13"/>
  <c r="Y10" i="13"/>
  <c r="Y9" i="13"/>
  <c r="Y8" i="13"/>
  <c r="Y7" i="13"/>
  <c r="Y6" i="13"/>
  <c r="Y5" i="13"/>
  <c r="Y4" i="13"/>
  <c r="X19" i="13"/>
  <c r="X18" i="13"/>
  <c r="X17" i="13"/>
  <c r="X16" i="13"/>
  <c r="X15" i="13"/>
  <c r="X14" i="13"/>
  <c r="X13" i="13"/>
  <c r="X12" i="13"/>
  <c r="X11" i="13"/>
  <c r="X10" i="13"/>
  <c r="X9" i="13"/>
  <c r="X8" i="13"/>
  <c r="X7" i="13"/>
  <c r="X6" i="13"/>
  <c r="X5" i="13"/>
  <c r="X4" i="13"/>
  <c r="W19" i="13"/>
  <c r="W18" i="13"/>
  <c r="W17" i="13"/>
  <c r="W16" i="13"/>
  <c r="W15" i="13"/>
  <c r="W14" i="13"/>
  <c r="W13" i="13"/>
  <c r="W12" i="13"/>
  <c r="W11" i="13"/>
  <c r="W10" i="13"/>
  <c r="W9" i="13"/>
  <c r="W8" i="13"/>
  <c r="W7" i="13"/>
  <c r="W6" i="13"/>
  <c r="W5" i="13"/>
  <c r="W4" i="13"/>
  <c r="V19" i="13"/>
  <c r="V18" i="13"/>
  <c r="V17" i="13"/>
  <c r="V16" i="13"/>
  <c r="V15" i="13"/>
  <c r="V14" i="13"/>
  <c r="V13" i="13"/>
  <c r="V12" i="13"/>
  <c r="V11" i="13"/>
  <c r="V10" i="13"/>
  <c r="V9" i="13"/>
  <c r="V8" i="13"/>
  <c r="V7" i="13"/>
  <c r="V6" i="13"/>
  <c r="V5" i="13"/>
  <c r="V4" i="13"/>
  <c r="U19" i="13"/>
  <c r="U18" i="13"/>
  <c r="U17" i="13"/>
  <c r="U16" i="13"/>
  <c r="U15" i="13"/>
  <c r="U14" i="13"/>
  <c r="U13" i="13"/>
  <c r="U12" i="13"/>
  <c r="U11" i="13"/>
  <c r="U10" i="13"/>
  <c r="U9" i="13"/>
  <c r="U8" i="13"/>
  <c r="U7" i="13"/>
  <c r="U6" i="13"/>
  <c r="U5" i="13"/>
  <c r="U4" i="13"/>
  <c r="T19" i="13"/>
  <c r="T18" i="13"/>
  <c r="T17" i="13"/>
  <c r="T16" i="13"/>
  <c r="T15" i="13"/>
  <c r="T14" i="13"/>
  <c r="T13" i="13"/>
  <c r="T12" i="13"/>
  <c r="T11" i="13"/>
  <c r="T10" i="13"/>
  <c r="T9" i="13"/>
  <c r="T8" i="13"/>
  <c r="T7" i="13"/>
  <c r="T6" i="13"/>
  <c r="T5" i="13"/>
  <c r="T4" i="13"/>
  <c r="S19" i="13"/>
  <c r="S18" i="13"/>
  <c r="S17" i="13"/>
  <c r="S16" i="13"/>
  <c r="S15" i="13"/>
  <c r="S14" i="13"/>
  <c r="S13" i="13"/>
  <c r="S12" i="13"/>
  <c r="S11" i="13"/>
  <c r="S10" i="13"/>
  <c r="S9" i="13"/>
  <c r="S8" i="13"/>
  <c r="S7" i="13"/>
  <c r="S6" i="13"/>
  <c r="S5" i="13"/>
  <c r="S4" i="13"/>
  <c r="R19" i="13"/>
  <c r="R18" i="13"/>
  <c r="R17" i="13"/>
  <c r="R16" i="13"/>
  <c r="R15" i="13"/>
  <c r="R14" i="13"/>
  <c r="R13" i="13"/>
  <c r="R12" i="13"/>
  <c r="R11" i="13"/>
  <c r="R10" i="13"/>
  <c r="R9" i="13"/>
  <c r="R8" i="13"/>
  <c r="R7" i="13"/>
  <c r="R6" i="13"/>
  <c r="R5" i="13"/>
  <c r="R4" i="13"/>
  <c r="Q19" i="13"/>
  <c r="Q18" i="13"/>
  <c r="Q17" i="13"/>
  <c r="Q16" i="13"/>
  <c r="Q15" i="13"/>
  <c r="Q14" i="13"/>
  <c r="Q13" i="13"/>
  <c r="Q12" i="13"/>
  <c r="Q11" i="13"/>
  <c r="Q10" i="13"/>
  <c r="Q9" i="13"/>
  <c r="Q8" i="13"/>
  <c r="Q7" i="13"/>
  <c r="Q6" i="13"/>
  <c r="Q5" i="13"/>
  <c r="Q4" i="13"/>
  <c r="P19" i="13"/>
  <c r="P18" i="13"/>
  <c r="P17" i="13"/>
  <c r="P16" i="13"/>
  <c r="P15" i="13"/>
  <c r="P14" i="13"/>
  <c r="P13" i="13"/>
  <c r="P12" i="13"/>
  <c r="P11" i="13"/>
  <c r="P10" i="13"/>
  <c r="P9" i="13"/>
  <c r="P8" i="13"/>
  <c r="P7" i="13"/>
  <c r="P6" i="13"/>
  <c r="P5" i="13"/>
  <c r="P4" i="13"/>
  <c r="O19" i="13"/>
  <c r="O18" i="13"/>
  <c r="O17" i="13"/>
  <c r="O16" i="13"/>
  <c r="O15" i="13"/>
  <c r="O14" i="13"/>
  <c r="O13" i="13"/>
  <c r="O12" i="13"/>
  <c r="O11" i="13"/>
  <c r="O10" i="13"/>
  <c r="O9" i="13"/>
  <c r="O8" i="13"/>
  <c r="O7" i="13"/>
  <c r="O6" i="13"/>
  <c r="O5" i="13"/>
  <c r="O4" i="13"/>
  <c r="N19" i="13"/>
  <c r="N18" i="13"/>
  <c r="N17" i="13"/>
  <c r="N16" i="13"/>
  <c r="N15" i="13"/>
  <c r="N14" i="13"/>
  <c r="N13" i="13"/>
  <c r="N12" i="13"/>
  <c r="N11" i="13"/>
  <c r="N10" i="13"/>
  <c r="N9" i="13"/>
  <c r="N8" i="13"/>
  <c r="N7" i="13"/>
  <c r="N6" i="13"/>
  <c r="N5" i="13"/>
  <c r="N4" i="13"/>
  <c r="M19" i="13"/>
  <c r="M18" i="13"/>
  <c r="M17" i="13"/>
  <c r="M16" i="13"/>
  <c r="M15" i="13"/>
  <c r="M14" i="13"/>
  <c r="M13" i="13"/>
  <c r="M12" i="13"/>
  <c r="M11" i="13"/>
  <c r="M10" i="13"/>
  <c r="M9" i="13"/>
  <c r="M8" i="13"/>
  <c r="M7" i="13"/>
  <c r="M6" i="13"/>
  <c r="M5" i="13"/>
  <c r="M4" i="13"/>
  <c r="L19" i="13"/>
  <c r="L18" i="13"/>
  <c r="L17" i="13"/>
  <c r="L16" i="13"/>
  <c r="L15" i="13"/>
  <c r="L14" i="13"/>
  <c r="L13" i="13"/>
  <c r="L12" i="13"/>
  <c r="L11" i="13"/>
  <c r="L10" i="13"/>
  <c r="L9" i="13"/>
  <c r="L8" i="13"/>
  <c r="L7" i="13"/>
  <c r="L6" i="13"/>
  <c r="L5" i="13"/>
  <c r="L4" i="13"/>
  <c r="K19" i="13"/>
  <c r="K18" i="13"/>
  <c r="K17" i="13"/>
  <c r="K16" i="13"/>
  <c r="K15" i="13"/>
  <c r="K14" i="13"/>
  <c r="K13" i="13"/>
  <c r="K12" i="13"/>
  <c r="K11" i="13"/>
  <c r="K10" i="13"/>
  <c r="K9" i="13"/>
  <c r="K8" i="13"/>
  <c r="K7" i="13"/>
  <c r="K6" i="13"/>
  <c r="K5" i="13"/>
  <c r="K4" i="13"/>
  <c r="Z203" i="14"/>
  <c r="Z202" i="14"/>
  <c r="Z201" i="14"/>
  <c r="Z200" i="14"/>
  <c r="Z199" i="14"/>
  <c r="Z198" i="14"/>
  <c r="Z197" i="14"/>
  <c r="Z196" i="14"/>
  <c r="Z195" i="14"/>
  <c r="Z194" i="14"/>
  <c r="Z193" i="14"/>
  <c r="Z192" i="14"/>
  <c r="Z191" i="14"/>
  <c r="Z190" i="14"/>
  <c r="Z189" i="14"/>
  <c r="Z188" i="14"/>
  <c r="Y203" i="14"/>
  <c r="Y202" i="14"/>
  <c r="Y201" i="14"/>
  <c r="Y200" i="14"/>
  <c r="Y199" i="14"/>
  <c r="Y198" i="14"/>
  <c r="Y197" i="14"/>
  <c r="Y196" i="14"/>
  <c r="Y195" i="14"/>
  <c r="Y194" i="14"/>
  <c r="Y193" i="14"/>
  <c r="Y192" i="14"/>
  <c r="Y191" i="14"/>
  <c r="Y190" i="14"/>
  <c r="Y189" i="14"/>
  <c r="Y188" i="14"/>
  <c r="X203" i="14"/>
  <c r="X202" i="14"/>
  <c r="X201" i="14"/>
  <c r="X200" i="14"/>
  <c r="X199" i="14"/>
  <c r="X198" i="14"/>
  <c r="X197" i="14"/>
  <c r="X196" i="14"/>
  <c r="X195" i="14"/>
  <c r="X194" i="14"/>
  <c r="X193" i="14"/>
  <c r="X192" i="14"/>
  <c r="X191" i="14"/>
  <c r="X190" i="14"/>
  <c r="X189" i="14"/>
  <c r="X188" i="14"/>
  <c r="W203" i="14"/>
  <c r="W202" i="14"/>
  <c r="W201" i="14"/>
  <c r="W200" i="14"/>
  <c r="W199" i="14"/>
  <c r="W198" i="14"/>
  <c r="W197" i="14"/>
  <c r="W196" i="14"/>
  <c r="W195" i="14"/>
  <c r="W194" i="14"/>
  <c r="W193" i="14"/>
  <c r="W192" i="14"/>
  <c r="W191" i="14"/>
  <c r="W190" i="14"/>
  <c r="W189" i="14"/>
  <c r="W188" i="14"/>
  <c r="V203" i="14"/>
  <c r="V202" i="14"/>
  <c r="V201" i="14"/>
  <c r="V200" i="14"/>
  <c r="V199" i="14"/>
  <c r="V198" i="14"/>
  <c r="V197" i="14"/>
  <c r="V196" i="14"/>
  <c r="V195" i="14"/>
  <c r="V194" i="14"/>
  <c r="V193" i="14"/>
  <c r="V192" i="14"/>
  <c r="V191" i="14"/>
  <c r="V190" i="14"/>
  <c r="V189" i="14"/>
  <c r="V188" i="14"/>
  <c r="U203" i="14"/>
  <c r="U202" i="14"/>
  <c r="U201" i="14"/>
  <c r="U200" i="14"/>
  <c r="U199" i="14"/>
  <c r="U198" i="14"/>
  <c r="U197" i="14"/>
  <c r="U196" i="14"/>
  <c r="U195" i="14"/>
  <c r="U194" i="14"/>
  <c r="U193" i="14"/>
  <c r="U192" i="14"/>
  <c r="U191" i="14"/>
  <c r="U190" i="14"/>
  <c r="U189" i="14"/>
  <c r="U188" i="14"/>
  <c r="T203" i="14"/>
  <c r="T202" i="14"/>
  <c r="T201" i="14"/>
  <c r="T200" i="14"/>
  <c r="T199" i="14"/>
  <c r="T198" i="14"/>
  <c r="T197" i="14"/>
  <c r="T196" i="14"/>
  <c r="T195" i="14"/>
  <c r="T194" i="14"/>
  <c r="T193" i="14"/>
  <c r="T192" i="14"/>
  <c r="T191" i="14"/>
  <c r="T190" i="14"/>
  <c r="T189" i="14"/>
  <c r="T188" i="14"/>
  <c r="S203" i="14"/>
  <c r="S202" i="14"/>
  <c r="S201" i="14"/>
  <c r="S200" i="14"/>
  <c r="S199" i="14"/>
  <c r="S198" i="14"/>
  <c r="S197" i="14"/>
  <c r="S196" i="14"/>
  <c r="S195" i="14"/>
  <c r="S194" i="14"/>
  <c r="S193" i="14"/>
  <c r="S192" i="14"/>
  <c r="S191" i="14"/>
  <c r="S190" i="14"/>
  <c r="S189" i="14"/>
  <c r="S188" i="14"/>
  <c r="R203" i="14"/>
  <c r="R202" i="14"/>
  <c r="R201" i="14"/>
  <c r="R200" i="14"/>
  <c r="R199" i="14"/>
  <c r="R198" i="14"/>
  <c r="R197" i="14"/>
  <c r="R196" i="14"/>
  <c r="R195" i="14"/>
  <c r="R194" i="14"/>
  <c r="R193" i="14"/>
  <c r="R192" i="14"/>
  <c r="R191" i="14"/>
  <c r="R190" i="14"/>
  <c r="R189" i="14"/>
  <c r="R188" i="14"/>
  <c r="Q203" i="14"/>
  <c r="Q202" i="14"/>
  <c r="Q201" i="14"/>
  <c r="Q200" i="14"/>
  <c r="Q199" i="14"/>
  <c r="Q198" i="14"/>
  <c r="Q197" i="14"/>
  <c r="Q196" i="14"/>
  <c r="Q195" i="14"/>
  <c r="Q194" i="14"/>
  <c r="Q193" i="14"/>
  <c r="Q192" i="14"/>
  <c r="Q191" i="14"/>
  <c r="Q190" i="14"/>
  <c r="Q189" i="14"/>
  <c r="Q188" i="14"/>
  <c r="P203" i="14"/>
  <c r="P202" i="14"/>
  <c r="P201" i="14"/>
  <c r="P200" i="14"/>
  <c r="P199" i="14"/>
  <c r="P198" i="14"/>
  <c r="P197" i="14"/>
  <c r="P196" i="14"/>
  <c r="P195" i="14"/>
  <c r="P194" i="14"/>
  <c r="P193" i="14"/>
  <c r="P192" i="14"/>
  <c r="P191" i="14"/>
  <c r="P190" i="14"/>
  <c r="P189" i="14"/>
  <c r="P188" i="14"/>
  <c r="O203" i="14"/>
  <c r="O202" i="14"/>
  <c r="O201" i="14"/>
  <c r="O200" i="14"/>
  <c r="O199" i="14"/>
  <c r="O198" i="14"/>
  <c r="O197" i="14"/>
  <c r="O196" i="14"/>
  <c r="O195" i="14"/>
  <c r="O194" i="14"/>
  <c r="O193" i="14"/>
  <c r="O192" i="14"/>
  <c r="O191" i="14"/>
  <c r="O190" i="14"/>
  <c r="O189" i="14"/>
  <c r="O188" i="14"/>
  <c r="N203" i="14"/>
  <c r="N202" i="14"/>
  <c r="N201" i="14"/>
  <c r="N200" i="14"/>
  <c r="N199" i="14"/>
  <c r="N198" i="14"/>
  <c r="N197" i="14"/>
  <c r="N196" i="14"/>
  <c r="N195" i="14"/>
  <c r="N194" i="14"/>
  <c r="N193" i="14"/>
  <c r="N192" i="14"/>
  <c r="N191" i="14"/>
  <c r="N190" i="14"/>
  <c r="N189" i="14"/>
  <c r="N188" i="14"/>
  <c r="M203" i="14"/>
  <c r="M202" i="14"/>
  <c r="M201" i="14"/>
  <c r="M200" i="14"/>
  <c r="M199" i="14"/>
  <c r="M198" i="14"/>
  <c r="M197" i="14"/>
  <c r="M196" i="14"/>
  <c r="M195" i="14"/>
  <c r="M194" i="14"/>
  <c r="M193" i="14"/>
  <c r="M192" i="14"/>
  <c r="M191" i="14"/>
  <c r="M190" i="14"/>
  <c r="M189" i="14"/>
  <c r="M188" i="14"/>
  <c r="L203" i="14"/>
  <c r="L202" i="14"/>
  <c r="L201" i="14"/>
  <c r="L200" i="14"/>
  <c r="L199" i="14"/>
  <c r="L198" i="14"/>
  <c r="L197" i="14"/>
  <c r="L196" i="14"/>
  <c r="L195" i="14"/>
  <c r="L194" i="14"/>
  <c r="L193" i="14"/>
  <c r="L192" i="14"/>
  <c r="L191" i="14"/>
  <c r="L190" i="14"/>
  <c r="L189" i="14"/>
  <c r="L188" i="14"/>
  <c r="K203" i="14"/>
  <c r="K202" i="14"/>
  <c r="K201" i="14"/>
  <c r="K200" i="14"/>
  <c r="K199" i="14"/>
  <c r="K198" i="14"/>
  <c r="K197" i="14"/>
  <c r="K196" i="14"/>
  <c r="K195" i="14"/>
  <c r="K194" i="14"/>
  <c r="K193" i="14"/>
  <c r="K192" i="14"/>
  <c r="K191" i="14"/>
  <c r="K190" i="14"/>
  <c r="K189" i="14"/>
  <c r="K188" i="14"/>
  <c r="Z19" i="14" l="1"/>
  <c r="Z18" i="14"/>
  <c r="Z17" i="14"/>
  <c r="Z16" i="14"/>
  <c r="Z15" i="14"/>
  <c r="Z14" i="14"/>
  <c r="Z13" i="14"/>
  <c r="Z12" i="14"/>
  <c r="Z11" i="14"/>
  <c r="Z10" i="14"/>
  <c r="Z9" i="14"/>
  <c r="Z8" i="14"/>
  <c r="Z7" i="14"/>
  <c r="Z6" i="14"/>
  <c r="Z5" i="14"/>
  <c r="Z4" i="14"/>
  <c r="Y19" i="14"/>
  <c r="Y18" i="14"/>
  <c r="Y17" i="14"/>
  <c r="Y16" i="14"/>
  <c r="Y15" i="14"/>
  <c r="Y14" i="14"/>
  <c r="Y13" i="14"/>
  <c r="Y12" i="14"/>
  <c r="Y11" i="14"/>
  <c r="Y10" i="14"/>
  <c r="Y9" i="14"/>
  <c r="Y8" i="14"/>
  <c r="Y7" i="14"/>
  <c r="Y6" i="14"/>
  <c r="Y5" i="14"/>
  <c r="Y4" i="14"/>
  <c r="X19" i="14"/>
  <c r="X18" i="14"/>
  <c r="X17" i="14"/>
  <c r="X16" i="14"/>
  <c r="X15" i="14"/>
  <c r="X14" i="14"/>
  <c r="X13" i="14"/>
  <c r="X12" i="14"/>
  <c r="X11" i="14"/>
  <c r="X10" i="14"/>
  <c r="X9" i="14"/>
  <c r="X8" i="14"/>
  <c r="X7" i="14"/>
  <c r="X6" i="14"/>
  <c r="X5" i="14"/>
  <c r="X4" i="14"/>
  <c r="W19" i="14"/>
  <c r="W18" i="14"/>
  <c r="W17" i="14"/>
  <c r="W16" i="14"/>
  <c r="W15" i="14"/>
  <c r="W14" i="14"/>
  <c r="W13" i="14"/>
  <c r="W12" i="14"/>
  <c r="W11" i="14"/>
  <c r="W10" i="14"/>
  <c r="W9" i="14"/>
  <c r="W8" i="14"/>
  <c r="W7" i="14"/>
  <c r="W6" i="14"/>
  <c r="W5" i="14"/>
  <c r="W4" i="14"/>
  <c r="V19" i="14"/>
  <c r="V18" i="14"/>
  <c r="V17" i="14"/>
  <c r="V16" i="14"/>
  <c r="V15" i="14"/>
  <c r="V14" i="14"/>
  <c r="V13" i="14"/>
  <c r="V12" i="14"/>
  <c r="V11" i="14"/>
  <c r="V10" i="14"/>
  <c r="V9" i="14"/>
  <c r="V8" i="14"/>
  <c r="V7" i="14"/>
  <c r="V6" i="14"/>
  <c r="V5" i="14"/>
  <c r="V4" i="14"/>
  <c r="U19" i="14"/>
  <c r="U18" i="14"/>
  <c r="U17" i="14"/>
  <c r="U16" i="14"/>
  <c r="U15" i="14"/>
  <c r="U14" i="14"/>
  <c r="U13" i="14"/>
  <c r="U12" i="14"/>
  <c r="U11" i="14"/>
  <c r="U10" i="14"/>
  <c r="U9" i="14"/>
  <c r="U8" i="14"/>
  <c r="U7" i="14"/>
  <c r="U6" i="14"/>
  <c r="U5" i="14"/>
  <c r="U4" i="14"/>
  <c r="T19" i="14"/>
  <c r="T18" i="14"/>
  <c r="T17" i="14"/>
  <c r="T16" i="14"/>
  <c r="T15" i="14"/>
  <c r="T14" i="14"/>
  <c r="T13" i="14"/>
  <c r="T12" i="14"/>
  <c r="T11" i="14"/>
  <c r="T10" i="14"/>
  <c r="T9" i="14"/>
  <c r="T8" i="14"/>
  <c r="T7" i="14"/>
  <c r="T6" i="14"/>
  <c r="T5" i="14"/>
  <c r="T4" i="14"/>
  <c r="S19" i="14"/>
  <c r="S18" i="14"/>
  <c r="S17" i="14"/>
  <c r="S16" i="14"/>
  <c r="S15" i="14"/>
  <c r="S14" i="14"/>
  <c r="S13" i="14"/>
  <c r="S12" i="14"/>
  <c r="S11" i="14"/>
  <c r="S10" i="14"/>
  <c r="S9" i="14"/>
  <c r="S8" i="14"/>
  <c r="S7" i="14"/>
  <c r="S6" i="14"/>
  <c r="S5" i="14"/>
  <c r="S4" i="14"/>
  <c r="R19" i="14"/>
  <c r="R18" i="14"/>
  <c r="R17" i="14"/>
  <c r="R16" i="14"/>
  <c r="R15" i="14"/>
  <c r="R14" i="14"/>
  <c r="R13" i="14"/>
  <c r="R12" i="14"/>
  <c r="R11" i="14"/>
  <c r="R10" i="14"/>
  <c r="R9" i="14"/>
  <c r="R8" i="14"/>
  <c r="R7" i="14"/>
  <c r="R6" i="14"/>
  <c r="R5" i="14"/>
  <c r="R4" i="14"/>
  <c r="Q19" i="14"/>
  <c r="Q18" i="14"/>
  <c r="Q17" i="14"/>
  <c r="Q16" i="14"/>
  <c r="Q15" i="14"/>
  <c r="Q14" i="14"/>
  <c r="Q13" i="14"/>
  <c r="Q12" i="14"/>
  <c r="Q11" i="14"/>
  <c r="Q10" i="14"/>
  <c r="Q9" i="14"/>
  <c r="Q8" i="14"/>
  <c r="Q7" i="14"/>
  <c r="Q6" i="14"/>
  <c r="Q5" i="14"/>
  <c r="Q4" i="14"/>
  <c r="P19" i="14"/>
  <c r="P18" i="14"/>
  <c r="P17" i="14"/>
  <c r="P16" i="14"/>
  <c r="P15" i="14"/>
  <c r="P14" i="14"/>
  <c r="P13" i="14"/>
  <c r="P12" i="14"/>
  <c r="P11" i="14"/>
  <c r="P10" i="14"/>
  <c r="P9" i="14"/>
  <c r="P8" i="14"/>
  <c r="P7" i="14"/>
  <c r="P6" i="14"/>
  <c r="P5" i="14"/>
  <c r="P4" i="14"/>
  <c r="O19" i="14"/>
  <c r="O18" i="14"/>
  <c r="O17" i="14"/>
  <c r="O16" i="14"/>
  <c r="O15" i="14"/>
  <c r="O14" i="14"/>
  <c r="O13" i="14"/>
  <c r="O12" i="14"/>
  <c r="O11" i="14"/>
  <c r="O10" i="14"/>
  <c r="O9" i="14"/>
  <c r="O8" i="14"/>
  <c r="O7" i="14"/>
  <c r="O6" i="14"/>
  <c r="O5" i="14"/>
  <c r="O4" i="14"/>
  <c r="N19" i="14"/>
  <c r="N18" i="14"/>
  <c r="N17" i="14"/>
  <c r="N16" i="14"/>
  <c r="N15" i="14"/>
  <c r="N14" i="14"/>
  <c r="N13" i="14"/>
  <c r="N12" i="14"/>
  <c r="N11" i="14"/>
  <c r="N10" i="14"/>
  <c r="N9" i="14"/>
  <c r="N8" i="14"/>
  <c r="N7" i="14"/>
  <c r="N6" i="14"/>
  <c r="N5" i="14"/>
  <c r="N4" i="14"/>
  <c r="M19" i="14"/>
  <c r="M18" i="14"/>
  <c r="M17" i="14"/>
  <c r="M16" i="14"/>
  <c r="M15" i="14"/>
  <c r="M14" i="14"/>
  <c r="M13" i="14"/>
  <c r="M12" i="14"/>
  <c r="M11" i="14"/>
  <c r="M10" i="14"/>
  <c r="M9" i="14"/>
  <c r="M8" i="14"/>
  <c r="M7" i="14"/>
  <c r="M6" i="14"/>
  <c r="M5" i="14"/>
  <c r="M4" i="14"/>
  <c r="L19" i="14"/>
  <c r="L18" i="14"/>
  <c r="L17" i="14"/>
  <c r="L16" i="14"/>
  <c r="L15" i="14"/>
  <c r="L14" i="14"/>
  <c r="L13" i="14"/>
  <c r="L12" i="14"/>
  <c r="L11" i="14"/>
  <c r="L10" i="14"/>
  <c r="L9" i="14"/>
  <c r="L8" i="14"/>
  <c r="L7" i="14"/>
  <c r="L6" i="14"/>
  <c r="L5" i="14"/>
  <c r="L4" i="14"/>
  <c r="K19" i="14"/>
  <c r="K43" i="14"/>
  <c r="K18" i="14"/>
  <c r="K17" i="14"/>
  <c r="K16" i="14"/>
  <c r="K15" i="14"/>
  <c r="K14" i="14"/>
  <c r="K13" i="14"/>
  <c r="K12" i="14"/>
  <c r="K11" i="14"/>
  <c r="K10" i="14"/>
  <c r="K9" i="14"/>
  <c r="K8" i="14"/>
  <c r="K7" i="14"/>
  <c r="K6" i="14"/>
  <c r="K5" i="14"/>
  <c r="K4" i="14"/>
  <c r="ER366" i="14"/>
  <c r="EQ366" i="14"/>
  <c r="EP366" i="14"/>
  <c r="EO366" i="14"/>
  <c r="EN366" i="14"/>
  <c r="EM366" i="14"/>
  <c r="EL366" i="14"/>
  <c r="EK366" i="14"/>
  <c r="EJ366" i="14"/>
  <c r="EI366" i="14"/>
  <c r="EH366" i="14"/>
  <c r="EG366" i="14"/>
  <c r="EF366" i="14"/>
  <c r="EE366" i="14"/>
  <c r="ED366" i="14"/>
  <c r="EC366" i="14"/>
  <c r="EB366" i="14"/>
  <c r="EA366" i="14"/>
  <c r="DD366" i="14"/>
  <c r="DC366" i="14"/>
  <c r="DB366" i="14"/>
  <c r="DA366" i="14"/>
  <c r="CZ366" i="14"/>
  <c r="CY366" i="14"/>
  <c r="CX366" i="14"/>
  <c r="CW366" i="14"/>
  <c r="CV366" i="14"/>
  <c r="CU366" i="14"/>
  <c r="CT366" i="14"/>
  <c r="CS366" i="14"/>
  <c r="CR366" i="14"/>
  <c r="CQ366" i="14"/>
  <c r="CP366" i="14"/>
  <c r="CO366" i="14"/>
  <c r="CN366" i="14"/>
  <c r="CM366" i="14"/>
  <c r="BP366" i="14"/>
  <c r="BO366" i="14"/>
  <c r="BN366" i="14"/>
  <c r="BM366" i="14"/>
  <c r="BL366" i="14"/>
  <c r="BK366" i="14"/>
  <c r="BJ366" i="14"/>
  <c r="BI366" i="14"/>
  <c r="BH366" i="14"/>
  <c r="BG366" i="14"/>
  <c r="BF366" i="14"/>
  <c r="BE366" i="14"/>
  <c r="BD366" i="14"/>
  <c r="BC366" i="14"/>
  <c r="BB366" i="14"/>
  <c r="BA366" i="14"/>
  <c r="AZ366" i="14"/>
  <c r="AY366" i="14"/>
  <c r="AB366" i="14"/>
  <c r="AA366" i="14"/>
  <c r="Z366" i="14"/>
  <c r="Y366" i="14"/>
  <c r="X366" i="14"/>
  <c r="W366" i="14"/>
  <c r="V366" i="14"/>
  <c r="U366" i="14"/>
  <c r="T366" i="14"/>
  <c r="S366" i="14"/>
  <c r="R366" i="14"/>
  <c r="Q366" i="14"/>
  <c r="P366" i="14"/>
  <c r="O366" i="14"/>
  <c r="N366" i="14"/>
  <c r="M366" i="14"/>
  <c r="L366" i="14"/>
  <c r="K366" i="14"/>
  <c r="ER365" i="14"/>
  <c r="EQ365" i="14"/>
  <c r="EP365" i="14"/>
  <c r="EO365" i="14"/>
  <c r="EN365" i="14"/>
  <c r="EM365" i="14"/>
  <c r="EL365" i="14"/>
  <c r="EK365" i="14"/>
  <c r="EJ365" i="14"/>
  <c r="EI365" i="14"/>
  <c r="EH365" i="14"/>
  <c r="EG365" i="14"/>
  <c r="EF365" i="14"/>
  <c r="EE365" i="14"/>
  <c r="ED365" i="14"/>
  <c r="EC365" i="14"/>
  <c r="EB365" i="14"/>
  <c r="EA365" i="14"/>
  <c r="DD365" i="14"/>
  <c r="DC365" i="14"/>
  <c r="DB365" i="14"/>
  <c r="DA365" i="14"/>
  <c r="CZ365" i="14"/>
  <c r="CY365" i="14"/>
  <c r="CX365" i="14"/>
  <c r="CW365" i="14"/>
  <c r="CV365" i="14"/>
  <c r="CU365" i="14"/>
  <c r="CT365" i="14"/>
  <c r="CS365" i="14"/>
  <c r="CR365" i="14"/>
  <c r="CQ365" i="14"/>
  <c r="CP365" i="14"/>
  <c r="CO365" i="14"/>
  <c r="CN365" i="14"/>
  <c r="CM365" i="14"/>
  <c r="BP365" i="14"/>
  <c r="BO365" i="14"/>
  <c r="BN365" i="14"/>
  <c r="BM365" i="14"/>
  <c r="BL365" i="14"/>
  <c r="BK365" i="14"/>
  <c r="BJ365" i="14"/>
  <c r="BI365" i="14"/>
  <c r="BH365" i="14"/>
  <c r="BG365" i="14"/>
  <c r="BF365" i="14"/>
  <c r="BE365" i="14"/>
  <c r="BD365" i="14"/>
  <c r="BC365" i="14"/>
  <c r="BB365" i="14"/>
  <c r="BA365" i="14"/>
  <c r="AZ365" i="14"/>
  <c r="AY365" i="14"/>
  <c r="AB365" i="14"/>
  <c r="AA365" i="14"/>
  <c r="Z365" i="14"/>
  <c r="Y365" i="14"/>
  <c r="X365" i="14"/>
  <c r="W365" i="14"/>
  <c r="V365" i="14"/>
  <c r="U365" i="14"/>
  <c r="T365" i="14"/>
  <c r="S365" i="14"/>
  <c r="R365" i="14"/>
  <c r="Q365" i="14"/>
  <c r="P365" i="14"/>
  <c r="O365" i="14"/>
  <c r="N365" i="14"/>
  <c r="M365" i="14"/>
  <c r="L365" i="14"/>
  <c r="K365" i="14"/>
  <c r="ER364" i="14"/>
  <c r="EQ364" i="14"/>
  <c r="DD364" i="14"/>
  <c r="DC364" i="14"/>
  <c r="BP364" i="14"/>
  <c r="BO364" i="14"/>
  <c r="AB364" i="14"/>
  <c r="AA364" i="14"/>
  <c r="ER363" i="14"/>
  <c r="EQ363" i="14"/>
  <c r="DD363" i="14"/>
  <c r="DC363" i="14"/>
  <c r="BP363" i="14"/>
  <c r="BO363" i="14"/>
  <c r="AB363" i="14"/>
  <c r="AA363" i="14"/>
  <c r="ER362" i="14"/>
  <c r="EQ362" i="14"/>
  <c r="DD362" i="14"/>
  <c r="DC362" i="14"/>
  <c r="BP362" i="14"/>
  <c r="BO362" i="14"/>
  <c r="AB362" i="14"/>
  <c r="AA362" i="14"/>
  <c r="ER361" i="14"/>
  <c r="EQ361" i="14"/>
  <c r="DD361" i="14"/>
  <c r="DC361" i="14"/>
  <c r="BP361" i="14"/>
  <c r="BO361" i="14"/>
  <c r="AB361" i="14"/>
  <c r="AA361" i="14"/>
  <c r="ER360" i="14"/>
  <c r="EQ360" i="14"/>
  <c r="DD360" i="14"/>
  <c r="DC360" i="14"/>
  <c r="BP360" i="14"/>
  <c r="BO360" i="14"/>
  <c r="AB360" i="14"/>
  <c r="AA360" i="14"/>
  <c r="ER359" i="14"/>
  <c r="EQ359" i="14"/>
  <c r="DD359" i="14"/>
  <c r="DC359" i="14"/>
  <c r="BP359" i="14"/>
  <c r="BO359" i="14"/>
  <c r="AB359" i="14"/>
  <c r="AA359" i="14"/>
  <c r="ER358" i="14"/>
  <c r="EQ358" i="14"/>
  <c r="DD358" i="14"/>
  <c r="DC358" i="14"/>
  <c r="BP358" i="14"/>
  <c r="BO358" i="14"/>
  <c r="AB358" i="14"/>
  <c r="AA358" i="14"/>
  <c r="ER357" i="14"/>
  <c r="EQ357" i="14"/>
  <c r="DD357" i="14"/>
  <c r="DC357" i="14"/>
  <c r="BP357" i="14"/>
  <c r="BO357" i="14"/>
  <c r="AB357" i="14"/>
  <c r="AA357" i="14"/>
  <c r="ER356" i="14"/>
  <c r="EQ356" i="14"/>
  <c r="DD356" i="14"/>
  <c r="DC356" i="14"/>
  <c r="BP356" i="14"/>
  <c r="BO356" i="14"/>
  <c r="AB356" i="14"/>
  <c r="AA356" i="14"/>
  <c r="ER355" i="14"/>
  <c r="EQ355" i="14"/>
  <c r="DD355" i="14"/>
  <c r="DC355" i="14"/>
  <c r="BP355" i="14"/>
  <c r="BO355" i="14"/>
  <c r="AB355" i="14"/>
  <c r="AA355" i="14"/>
  <c r="ER354" i="14"/>
  <c r="EQ354" i="14"/>
  <c r="DD354" i="14"/>
  <c r="DC354" i="14"/>
  <c r="BP354" i="14"/>
  <c r="BO354" i="14"/>
  <c r="AB354" i="14"/>
  <c r="AA354" i="14"/>
  <c r="ER353" i="14"/>
  <c r="EQ353" i="14"/>
  <c r="DD353" i="14"/>
  <c r="DC353" i="14"/>
  <c r="BP353" i="14"/>
  <c r="BO353" i="14"/>
  <c r="AB353" i="14"/>
  <c r="AA353" i="14"/>
  <c r="ER352" i="14"/>
  <c r="EQ352" i="14"/>
  <c r="DD352" i="14"/>
  <c r="DC352" i="14"/>
  <c r="BP352" i="14"/>
  <c r="BO352" i="14"/>
  <c r="AB352" i="14"/>
  <c r="AA352" i="14"/>
  <c r="ER351" i="14"/>
  <c r="EQ351" i="14"/>
  <c r="DD351" i="14"/>
  <c r="DC351" i="14"/>
  <c r="BP351" i="14"/>
  <c r="BO351" i="14"/>
  <c r="AB351" i="14"/>
  <c r="AA351" i="14"/>
  <c r="ER350" i="14"/>
  <c r="EQ350" i="14"/>
  <c r="DD350" i="14"/>
  <c r="DC350" i="14"/>
  <c r="BP350" i="14"/>
  <c r="BO350" i="14"/>
  <c r="AB350" i="14"/>
  <c r="AA350" i="14"/>
  <c r="ER349" i="14"/>
  <c r="EQ349" i="14"/>
  <c r="DD349" i="14"/>
  <c r="DC349" i="14"/>
  <c r="BP349" i="14"/>
  <c r="BO349" i="14"/>
  <c r="AB349" i="14"/>
  <c r="AA349" i="14"/>
  <c r="ER343" i="14"/>
  <c r="EQ343" i="14"/>
  <c r="EP343" i="14"/>
  <c r="EO343" i="14"/>
  <c r="EN343" i="14"/>
  <c r="EM343" i="14"/>
  <c r="EL343" i="14"/>
  <c r="EK343" i="14"/>
  <c r="EJ343" i="14"/>
  <c r="EI343" i="14"/>
  <c r="EH343" i="14"/>
  <c r="EG343" i="14"/>
  <c r="EF343" i="14"/>
  <c r="EE343" i="14"/>
  <c r="ED343" i="14"/>
  <c r="EC343" i="14"/>
  <c r="EB343" i="14"/>
  <c r="EA343" i="14"/>
  <c r="DD343" i="14"/>
  <c r="DC343" i="14"/>
  <c r="DB343" i="14"/>
  <c r="DA343" i="14"/>
  <c r="CZ343" i="14"/>
  <c r="CY343" i="14"/>
  <c r="CX343" i="14"/>
  <c r="CW343" i="14"/>
  <c r="CV343" i="14"/>
  <c r="CU343" i="14"/>
  <c r="CT343" i="14"/>
  <c r="CS343" i="14"/>
  <c r="CR343" i="14"/>
  <c r="CQ343" i="14"/>
  <c r="CP343" i="14"/>
  <c r="CO343" i="14"/>
  <c r="CN343" i="14"/>
  <c r="CM343" i="14"/>
  <c r="BP343" i="14"/>
  <c r="BO343" i="14"/>
  <c r="BN343" i="14"/>
  <c r="BM343" i="14"/>
  <c r="BL343" i="14"/>
  <c r="BK343" i="14"/>
  <c r="BJ343" i="14"/>
  <c r="BI343" i="14"/>
  <c r="BH343" i="14"/>
  <c r="BG343" i="14"/>
  <c r="BF343" i="14"/>
  <c r="BE343" i="14"/>
  <c r="BD343" i="14"/>
  <c r="BC343" i="14"/>
  <c r="BB343" i="14"/>
  <c r="BA343" i="14"/>
  <c r="AZ343" i="14"/>
  <c r="AY343" i="14"/>
  <c r="AB343" i="14"/>
  <c r="AA343" i="14"/>
  <c r="Z343" i="14"/>
  <c r="Y343" i="14"/>
  <c r="X343" i="14"/>
  <c r="W343" i="14"/>
  <c r="V343" i="14"/>
  <c r="U343" i="14"/>
  <c r="T343" i="14"/>
  <c r="S343" i="14"/>
  <c r="R343" i="14"/>
  <c r="Q343" i="14"/>
  <c r="P343" i="14"/>
  <c r="O343" i="14"/>
  <c r="N343" i="14"/>
  <c r="M343" i="14"/>
  <c r="L343" i="14"/>
  <c r="K343" i="14"/>
  <c r="ER342" i="14"/>
  <c r="EQ342" i="14"/>
  <c r="EP342" i="14"/>
  <c r="EO342" i="14"/>
  <c r="EN342" i="14"/>
  <c r="EM342" i="14"/>
  <c r="EL342" i="14"/>
  <c r="EK342" i="14"/>
  <c r="EJ342" i="14"/>
  <c r="EI342" i="14"/>
  <c r="EH342" i="14"/>
  <c r="EG342" i="14"/>
  <c r="EF342" i="14"/>
  <c r="EE342" i="14"/>
  <c r="ED342" i="14"/>
  <c r="EC342" i="14"/>
  <c r="EB342" i="14"/>
  <c r="EA342" i="14"/>
  <c r="DD342" i="14"/>
  <c r="DC342" i="14"/>
  <c r="DB342" i="14"/>
  <c r="DA342" i="14"/>
  <c r="CZ342" i="14"/>
  <c r="CY342" i="14"/>
  <c r="CX342" i="14"/>
  <c r="CW342" i="14"/>
  <c r="CV342" i="14"/>
  <c r="CU342" i="14"/>
  <c r="CT342" i="14"/>
  <c r="CS342" i="14"/>
  <c r="CR342" i="14"/>
  <c r="CQ342" i="14"/>
  <c r="CP342" i="14"/>
  <c r="CO342" i="14"/>
  <c r="CN342" i="14"/>
  <c r="CM342" i="14"/>
  <c r="BP342" i="14"/>
  <c r="BO342" i="14"/>
  <c r="BN342" i="14"/>
  <c r="BM342" i="14"/>
  <c r="BL342" i="14"/>
  <c r="BK342" i="14"/>
  <c r="BJ342" i="14"/>
  <c r="BI342" i="14"/>
  <c r="BH342" i="14"/>
  <c r="BG342" i="14"/>
  <c r="BF342" i="14"/>
  <c r="BE342" i="14"/>
  <c r="BD342" i="14"/>
  <c r="BC342" i="14"/>
  <c r="BB342" i="14"/>
  <c r="BA342" i="14"/>
  <c r="AZ342" i="14"/>
  <c r="AY342" i="14"/>
  <c r="AB342" i="14"/>
  <c r="AA342" i="14"/>
  <c r="Z342" i="14"/>
  <c r="Y342" i="14"/>
  <c r="X342" i="14"/>
  <c r="W342" i="14"/>
  <c r="V342" i="14"/>
  <c r="U342" i="14"/>
  <c r="T342" i="14"/>
  <c r="S342" i="14"/>
  <c r="R342" i="14"/>
  <c r="Q342" i="14"/>
  <c r="P342" i="14"/>
  <c r="O342" i="14"/>
  <c r="N342" i="14"/>
  <c r="M342" i="14"/>
  <c r="L342" i="14"/>
  <c r="K342" i="14"/>
  <c r="ER341" i="14"/>
  <c r="EQ341" i="14"/>
  <c r="DD341" i="14"/>
  <c r="DC341" i="14"/>
  <c r="BP341" i="14"/>
  <c r="BO341" i="14"/>
  <c r="AB341" i="14"/>
  <c r="AA341" i="14"/>
  <c r="ER340" i="14"/>
  <c r="EQ340" i="14"/>
  <c r="DD340" i="14"/>
  <c r="DC340" i="14"/>
  <c r="BP340" i="14"/>
  <c r="BO340" i="14"/>
  <c r="AB340" i="14"/>
  <c r="AA340" i="14"/>
  <c r="ER339" i="14"/>
  <c r="EQ339" i="14"/>
  <c r="DD339" i="14"/>
  <c r="DC339" i="14"/>
  <c r="BP339" i="14"/>
  <c r="BO339" i="14"/>
  <c r="AB339" i="14"/>
  <c r="AA339" i="14"/>
  <c r="ER338" i="14"/>
  <c r="EQ338" i="14"/>
  <c r="DD338" i="14"/>
  <c r="DC338" i="14"/>
  <c r="BP338" i="14"/>
  <c r="BO338" i="14"/>
  <c r="AB338" i="14"/>
  <c r="AA338" i="14"/>
  <c r="ER337" i="14"/>
  <c r="EQ337" i="14"/>
  <c r="DD337" i="14"/>
  <c r="DC337" i="14"/>
  <c r="BP337" i="14"/>
  <c r="BO337" i="14"/>
  <c r="AB337" i="14"/>
  <c r="AA337" i="14"/>
  <c r="ER336" i="14"/>
  <c r="EQ336" i="14"/>
  <c r="DD336" i="14"/>
  <c r="DC336" i="14"/>
  <c r="BP336" i="14"/>
  <c r="BO336" i="14"/>
  <c r="AB336" i="14"/>
  <c r="AA336" i="14"/>
  <c r="ER335" i="14"/>
  <c r="EQ335" i="14"/>
  <c r="DD335" i="14"/>
  <c r="DC335" i="14"/>
  <c r="BP335" i="14"/>
  <c r="BO335" i="14"/>
  <c r="AB335" i="14"/>
  <c r="AA335" i="14"/>
  <c r="ER334" i="14"/>
  <c r="EQ334" i="14"/>
  <c r="DD334" i="14"/>
  <c r="DC334" i="14"/>
  <c r="BP334" i="14"/>
  <c r="BO334" i="14"/>
  <c r="AB334" i="14"/>
  <c r="AA334" i="14"/>
  <c r="ER333" i="14"/>
  <c r="EQ333" i="14"/>
  <c r="DD333" i="14"/>
  <c r="DC333" i="14"/>
  <c r="BP333" i="14"/>
  <c r="BO333" i="14"/>
  <c r="AB333" i="14"/>
  <c r="AA333" i="14"/>
  <c r="ER332" i="14"/>
  <c r="EQ332" i="14"/>
  <c r="DD332" i="14"/>
  <c r="DC332" i="14"/>
  <c r="BP332" i="14"/>
  <c r="BO332" i="14"/>
  <c r="AB332" i="14"/>
  <c r="AA332" i="14"/>
  <c r="ER331" i="14"/>
  <c r="EQ331" i="14"/>
  <c r="DD331" i="14"/>
  <c r="DC331" i="14"/>
  <c r="BP331" i="14"/>
  <c r="BO331" i="14"/>
  <c r="AB331" i="14"/>
  <c r="AA331" i="14"/>
  <c r="ER330" i="14"/>
  <c r="EQ330" i="14"/>
  <c r="DD330" i="14"/>
  <c r="DC330" i="14"/>
  <c r="BP330" i="14"/>
  <c r="BO330" i="14"/>
  <c r="AB330" i="14"/>
  <c r="AA330" i="14"/>
  <c r="ER329" i="14"/>
  <c r="EQ329" i="14"/>
  <c r="DD329" i="14"/>
  <c r="DC329" i="14"/>
  <c r="BP329" i="14"/>
  <c r="BO329" i="14"/>
  <c r="AB329" i="14"/>
  <c r="AA329" i="14"/>
  <c r="ER328" i="14"/>
  <c r="EQ328" i="14"/>
  <c r="DD328" i="14"/>
  <c r="DC328" i="14"/>
  <c r="BP328" i="14"/>
  <c r="BO328" i="14"/>
  <c r="AB328" i="14"/>
  <c r="AA328" i="14"/>
  <c r="ER327" i="14"/>
  <c r="EQ327" i="14"/>
  <c r="DD327" i="14"/>
  <c r="DC327" i="14"/>
  <c r="BP327" i="14"/>
  <c r="BO327" i="14"/>
  <c r="AB327" i="14"/>
  <c r="AA327" i="14"/>
  <c r="ER326" i="14"/>
  <c r="EQ326" i="14"/>
  <c r="DD326" i="14"/>
  <c r="DC326" i="14"/>
  <c r="BP326" i="14"/>
  <c r="BO326" i="14"/>
  <c r="AB326" i="14"/>
  <c r="AA326" i="14"/>
  <c r="ER320" i="14"/>
  <c r="EQ320" i="14"/>
  <c r="EP320" i="14"/>
  <c r="EO320" i="14"/>
  <c r="EN320" i="14"/>
  <c r="EM320" i="14"/>
  <c r="EL320" i="14"/>
  <c r="EK320" i="14"/>
  <c r="EJ320" i="14"/>
  <c r="EI320" i="14"/>
  <c r="EH320" i="14"/>
  <c r="EG320" i="14"/>
  <c r="EF320" i="14"/>
  <c r="EE320" i="14"/>
  <c r="ED320" i="14"/>
  <c r="EC320" i="14"/>
  <c r="EB320" i="14"/>
  <c r="EA320" i="14"/>
  <c r="DD320" i="14"/>
  <c r="DC320" i="14"/>
  <c r="DB320" i="14"/>
  <c r="DA320" i="14"/>
  <c r="CZ320" i="14"/>
  <c r="CY320" i="14"/>
  <c r="CX320" i="14"/>
  <c r="CW320" i="14"/>
  <c r="CV320" i="14"/>
  <c r="CU320" i="14"/>
  <c r="CT320" i="14"/>
  <c r="CS320" i="14"/>
  <c r="CR320" i="14"/>
  <c r="CQ320" i="14"/>
  <c r="CP320" i="14"/>
  <c r="CO320" i="14"/>
  <c r="CN320" i="14"/>
  <c r="CM320" i="14"/>
  <c r="BP320" i="14"/>
  <c r="BO320" i="14"/>
  <c r="BN320" i="14"/>
  <c r="BM320" i="14"/>
  <c r="BL320" i="14"/>
  <c r="BK320" i="14"/>
  <c r="BJ320" i="14"/>
  <c r="BI320" i="14"/>
  <c r="BH320" i="14"/>
  <c r="BG320" i="14"/>
  <c r="BF320" i="14"/>
  <c r="BE320" i="14"/>
  <c r="BD320" i="14"/>
  <c r="BC320" i="14"/>
  <c r="BB320" i="14"/>
  <c r="BA320" i="14"/>
  <c r="AZ320" i="14"/>
  <c r="AY320" i="14"/>
  <c r="AB320" i="14"/>
  <c r="AA320" i="14"/>
  <c r="Z320" i="14"/>
  <c r="Y320" i="14"/>
  <c r="X320" i="14"/>
  <c r="W320" i="14"/>
  <c r="V320" i="14"/>
  <c r="U320" i="14"/>
  <c r="T320" i="14"/>
  <c r="S320" i="14"/>
  <c r="R320" i="14"/>
  <c r="Q320" i="14"/>
  <c r="P320" i="14"/>
  <c r="O320" i="14"/>
  <c r="N320" i="14"/>
  <c r="M320" i="14"/>
  <c r="L320" i="14"/>
  <c r="K320" i="14"/>
  <c r="ER319" i="14"/>
  <c r="EQ319" i="14"/>
  <c r="EP319" i="14"/>
  <c r="EO319" i="14"/>
  <c r="EN319" i="14"/>
  <c r="EM319" i="14"/>
  <c r="EL319" i="14"/>
  <c r="EK319" i="14"/>
  <c r="EJ319" i="14"/>
  <c r="EI319" i="14"/>
  <c r="EH319" i="14"/>
  <c r="EG319" i="14"/>
  <c r="EF319" i="14"/>
  <c r="EE319" i="14"/>
  <c r="ED319" i="14"/>
  <c r="EC319" i="14"/>
  <c r="EB319" i="14"/>
  <c r="EA319" i="14"/>
  <c r="DD319" i="14"/>
  <c r="DC319" i="14"/>
  <c r="DB319" i="14"/>
  <c r="DA319" i="14"/>
  <c r="CZ319" i="14"/>
  <c r="CY319" i="14"/>
  <c r="CX319" i="14"/>
  <c r="CW319" i="14"/>
  <c r="CV319" i="14"/>
  <c r="CU319" i="14"/>
  <c r="CT319" i="14"/>
  <c r="CS319" i="14"/>
  <c r="CR319" i="14"/>
  <c r="CQ319" i="14"/>
  <c r="CP319" i="14"/>
  <c r="CO319" i="14"/>
  <c r="CN319" i="14"/>
  <c r="CM319" i="14"/>
  <c r="BP319" i="14"/>
  <c r="BO319" i="14"/>
  <c r="BN319" i="14"/>
  <c r="BM319" i="14"/>
  <c r="BL319" i="14"/>
  <c r="BK319" i="14"/>
  <c r="BJ319" i="14"/>
  <c r="BI319" i="14"/>
  <c r="BH319" i="14"/>
  <c r="BG319" i="14"/>
  <c r="BF319" i="14"/>
  <c r="BE319" i="14"/>
  <c r="BD319" i="14"/>
  <c r="BC319" i="14"/>
  <c r="BB319" i="14"/>
  <c r="BA319" i="14"/>
  <c r="AZ319" i="14"/>
  <c r="AY319" i="14"/>
  <c r="AB319" i="14"/>
  <c r="AA319" i="14"/>
  <c r="Z319" i="14"/>
  <c r="Y319" i="14"/>
  <c r="X319" i="14"/>
  <c r="W319" i="14"/>
  <c r="V319" i="14"/>
  <c r="U319" i="14"/>
  <c r="T319" i="14"/>
  <c r="S319" i="14"/>
  <c r="R319" i="14"/>
  <c r="Q319" i="14"/>
  <c r="P319" i="14"/>
  <c r="O319" i="14"/>
  <c r="N319" i="14"/>
  <c r="M319" i="14"/>
  <c r="L319" i="14"/>
  <c r="K319" i="14"/>
  <c r="ER318" i="14"/>
  <c r="EQ318" i="14"/>
  <c r="DD318" i="14"/>
  <c r="DC318" i="14"/>
  <c r="BP318" i="14"/>
  <c r="BO318" i="14"/>
  <c r="AB318" i="14"/>
  <c r="AA318" i="14"/>
  <c r="ER317" i="14"/>
  <c r="EQ317" i="14"/>
  <c r="DD317" i="14"/>
  <c r="DC317" i="14"/>
  <c r="BP317" i="14"/>
  <c r="BO317" i="14"/>
  <c r="AB317" i="14"/>
  <c r="AA317" i="14"/>
  <c r="ER316" i="14"/>
  <c r="EQ316" i="14"/>
  <c r="DD316" i="14"/>
  <c r="DC316" i="14"/>
  <c r="BP316" i="14"/>
  <c r="BO316" i="14"/>
  <c r="AB316" i="14"/>
  <c r="AA316" i="14"/>
  <c r="ER315" i="14"/>
  <c r="EQ315" i="14"/>
  <c r="DD315" i="14"/>
  <c r="DC315" i="14"/>
  <c r="BP315" i="14"/>
  <c r="BO315" i="14"/>
  <c r="AB315" i="14"/>
  <c r="AA315" i="14"/>
  <c r="ER314" i="14"/>
  <c r="EQ314" i="14"/>
  <c r="DD314" i="14"/>
  <c r="DC314" i="14"/>
  <c r="BP314" i="14"/>
  <c r="BO314" i="14"/>
  <c r="AB314" i="14"/>
  <c r="AA314" i="14"/>
  <c r="ER313" i="14"/>
  <c r="EQ313" i="14"/>
  <c r="DD313" i="14"/>
  <c r="DC313" i="14"/>
  <c r="BP313" i="14"/>
  <c r="BO313" i="14"/>
  <c r="AB313" i="14"/>
  <c r="AA313" i="14"/>
  <c r="ER312" i="14"/>
  <c r="EQ312" i="14"/>
  <c r="DD312" i="14"/>
  <c r="DC312" i="14"/>
  <c r="BP312" i="14"/>
  <c r="BO312" i="14"/>
  <c r="AB312" i="14"/>
  <c r="AA312" i="14"/>
  <c r="ER311" i="14"/>
  <c r="EQ311" i="14"/>
  <c r="DD311" i="14"/>
  <c r="DC311" i="14"/>
  <c r="BP311" i="14"/>
  <c r="BO311" i="14"/>
  <c r="AB311" i="14"/>
  <c r="AA311" i="14"/>
  <c r="ER310" i="14"/>
  <c r="EQ310" i="14"/>
  <c r="DD310" i="14"/>
  <c r="DC310" i="14"/>
  <c r="BP310" i="14"/>
  <c r="BO310" i="14"/>
  <c r="AB310" i="14"/>
  <c r="AA310" i="14"/>
  <c r="ER309" i="14"/>
  <c r="EQ309" i="14"/>
  <c r="DD309" i="14"/>
  <c r="DC309" i="14"/>
  <c r="BP309" i="14"/>
  <c r="BO309" i="14"/>
  <c r="AB309" i="14"/>
  <c r="AA309" i="14"/>
  <c r="ER308" i="14"/>
  <c r="EQ308" i="14"/>
  <c r="DD308" i="14"/>
  <c r="DC308" i="14"/>
  <c r="BP308" i="14"/>
  <c r="BO308" i="14"/>
  <c r="AB308" i="14"/>
  <c r="AA308" i="14"/>
  <c r="ER307" i="14"/>
  <c r="EQ307" i="14"/>
  <c r="DD307" i="14"/>
  <c r="DC307" i="14"/>
  <c r="BP307" i="14"/>
  <c r="BO307" i="14"/>
  <c r="AB307" i="14"/>
  <c r="AA307" i="14"/>
  <c r="ER306" i="14"/>
  <c r="EQ306" i="14"/>
  <c r="DD306" i="14"/>
  <c r="DC306" i="14"/>
  <c r="BP306" i="14"/>
  <c r="BO306" i="14"/>
  <c r="AB306" i="14"/>
  <c r="AA306" i="14"/>
  <c r="ER305" i="14"/>
  <c r="EQ305" i="14"/>
  <c r="DD305" i="14"/>
  <c r="DC305" i="14"/>
  <c r="BP305" i="14"/>
  <c r="BO305" i="14"/>
  <c r="AB305" i="14"/>
  <c r="AA305" i="14"/>
  <c r="ER304" i="14"/>
  <c r="EQ304" i="14"/>
  <c r="DD304" i="14"/>
  <c r="DC304" i="14"/>
  <c r="BP304" i="14"/>
  <c r="BO304" i="14"/>
  <c r="AB304" i="14"/>
  <c r="AA304" i="14"/>
  <c r="ER303" i="14"/>
  <c r="EQ303" i="14"/>
  <c r="DD303" i="14"/>
  <c r="DC303" i="14"/>
  <c r="BP303" i="14"/>
  <c r="BO303" i="14"/>
  <c r="AB303" i="14"/>
  <c r="AA303" i="14"/>
  <c r="ER297" i="14"/>
  <c r="EQ297" i="14"/>
  <c r="EP297" i="14"/>
  <c r="EO297" i="14"/>
  <c r="EN297" i="14"/>
  <c r="EM297" i="14"/>
  <c r="EL297" i="14"/>
  <c r="EK297" i="14"/>
  <c r="EJ297" i="14"/>
  <c r="EI297" i="14"/>
  <c r="EH297" i="14"/>
  <c r="EG297" i="14"/>
  <c r="EF297" i="14"/>
  <c r="EE297" i="14"/>
  <c r="ED297" i="14"/>
  <c r="EC297" i="14"/>
  <c r="EB297" i="14"/>
  <c r="EA297" i="14"/>
  <c r="DD297" i="14"/>
  <c r="DC297" i="14"/>
  <c r="DB297" i="14"/>
  <c r="DA297" i="14"/>
  <c r="CZ297" i="14"/>
  <c r="CY297" i="14"/>
  <c r="CX297" i="14"/>
  <c r="CW297" i="14"/>
  <c r="CV297" i="14"/>
  <c r="CU297" i="14"/>
  <c r="CT297" i="14"/>
  <c r="CS297" i="14"/>
  <c r="CR297" i="14"/>
  <c r="CQ297" i="14"/>
  <c r="CP297" i="14"/>
  <c r="CO297" i="14"/>
  <c r="CN297" i="14"/>
  <c r="CM297" i="14"/>
  <c r="BP297" i="14"/>
  <c r="BO297" i="14"/>
  <c r="BN297" i="14"/>
  <c r="BM297" i="14"/>
  <c r="BL297" i="14"/>
  <c r="BK297" i="14"/>
  <c r="BJ297" i="14"/>
  <c r="BI297" i="14"/>
  <c r="BH297" i="14"/>
  <c r="BG297" i="14"/>
  <c r="BF297" i="14"/>
  <c r="BE297" i="14"/>
  <c r="BD297" i="14"/>
  <c r="BC297" i="14"/>
  <c r="BB297" i="14"/>
  <c r="BA297" i="14"/>
  <c r="AZ297" i="14"/>
  <c r="AY297" i="14"/>
  <c r="AB297" i="14"/>
  <c r="AA297" i="14"/>
  <c r="Z297" i="14"/>
  <c r="Y297" i="14"/>
  <c r="X297" i="14"/>
  <c r="W297" i="14"/>
  <c r="V297" i="14"/>
  <c r="U297" i="14"/>
  <c r="T297" i="14"/>
  <c r="S297" i="14"/>
  <c r="R297" i="14"/>
  <c r="Q297" i="14"/>
  <c r="P297" i="14"/>
  <c r="O297" i="14"/>
  <c r="N297" i="14"/>
  <c r="M297" i="14"/>
  <c r="L297" i="14"/>
  <c r="K297" i="14"/>
  <c r="ER296" i="14"/>
  <c r="EQ296" i="14"/>
  <c r="EP296" i="14"/>
  <c r="EO296" i="14"/>
  <c r="EN296" i="14"/>
  <c r="EM296" i="14"/>
  <c r="EL296" i="14"/>
  <c r="EK296" i="14"/>
  <c r="EJ296" i="14"/>
  <c r="EI296" i="14"/>
  <c r="EH296" i="14"/>
  <c r="EG296" i="14"/>
  <c r="EF296" i="14"/>
  <c r="EE296" i="14"/>
  <c r="ED296" i="14"/>
  <c r="EC296" i="14"/>
  <c r="EB296" i="14"/>
  <c r="EA296" i="14"/>
  <c r="DD296" i="14"/>
  <c r="DC296" i="14"/>
  <c r="DB296" i="14"/>
  <c r="DA296" i="14"/>
  <c r="CZ296" i="14"/>
  <c r="CY296" i="14"/>
  <c r="CX296" i="14"/>
  <c r="CW296" i="14"/>
  <c r="CV296" i="14"/>
  <c r="CU296" i="14"/>
  <c r="CT296" i="14"/>
  <c r="CS296" i="14"/>
  <c r="CR296" i="14"/>
  <c r="CQ296" i="14"/>
  <c r="CP296" i="14"/>
  <c r="CO296" i="14"/>
  <c r="CN296" i="14"/>
  <c r="CM296" i="14"/>
  <c r="BP296" i="14"/>
  <c r="BO296" i="14"/>
  <c r="BN296" i="14"/>
  <c r="BM296" i="14"/>
  <c r="BL296" i="14"/>
  <c r="BK296" i="14"/>
  <c r="BJ296" i="14"/>
  <c r="BI296" i="14"/>
  <c r="BH296" i="14"/>
  <c r="BG296" i="14"/>
  <c r="BF296" i="14"/>
  <c r="BE296" i="14"/>
  <c r="BD296" i="14"/>
  <c r="BC296" i="14"/>
  <c r="BB296" i="14"/>
  <c r="BA296" i="14"/>
  <c r="AZ296" i="14"/>
  <c r="AY296" i="14"/>
  <c r="AB296" i="14"/>
  <c r="AA296" i="14"/>
  <c r="Z296" i="14"/>
  <c r="Y296" i="14"/>
  <c r="X296" i="14"/>
  <c r="W296" i="14"/>
  <c r="V296" i="14"/>
  <c r="U296" i="14"/>
  <c r="T296" i="14"/>
  <c r="S296" i="14"/>
  <c r="R296" i="14"/>
  <c r="Q296" i="14"/>
  <c r="P296" i="14"/>
  <c r="O296" i="14"/>
  <c r="N296" i="14"/>
  <c r="M296" i="14"/>
  <c r="L296" i="14"/>
  <c r="K296" i="14"/>
  <c r="ER295" i="14"/>
  <c r="EQ295" i="14"/>
  <c r="DD295" i="14"/>
  <c r="DC295" i="14"/>
  <c r="BP295" i="14"/>
  <c r="BO295" i="14"/>
  <c r="AB295" i="14"/>
  <c r="AA295" i="14"/>
  <c r="ER294" i="14"/>
  <c r="EQ294" i="14"/>
  <c r="DD294" i="14"/>
  <c r="DC294" i="14"/>
  <c r="BP294" i="14"/>
  <c r="BO294" i="14"/>
  <c r="AB294" i="14"/>
  <c r="AA294" i="14"/>
  <c r="ER293" i="14"/>
  <c r="EQ293" i="14"/>
  <c r="DD293" i="14"/>
  <c r="DC293" i="14"/>
  <c r="BP293" i="14"/>
  <c r="BO293" i="14"/>
  <c r="AB293" i="14"/>
  <c r="AA293" i="14"/>
  <c r="ER292" i="14"/>
  <c r="EQ292" i="14"/>
  <c r="DD292" i="14"/>
  <c r="DC292" i="14"/>
  <c r="BP292" i="14"/>
  <c r="BO292" i="14"/>
  <c r="AB292" i="14"/>
  <c r="AA292" i="14"/>
  <c r="ER291" i="14"/>
  <c r="EQ291" i="14"/>
  <c r="DD291" i="14"/>
  <c r="DC291" i="14"/>
  <c r="BP291" i="14"/>
  <c r="BO291" i="14"/>
  <c r="AB291" i="14"/>
  <c r="AA291" i="14"/>
  <c r="ER290" i="14"/>
  <c r="EQ290" i="14"/>
  <c r="DD290" i="14"/>
  <c r="DC290" i="14"/>
  <c r="BP290" i="14"/>
  <c r="BO290" i="14"/>
  <c r="AB290" i="14"/>
  <c r="AA290" i="14"/>
  <c r="ER289" i="14"/>
  <c r="EQ289" i="14"/>
  <c r="DD289" i="14"/>
  <c r="DC289" i="14"/>
  <c r="BP289" i="14"/>
  <c r="BO289" i="14"/>
  <c r="AB289" i="14"/>
  <c r="AA289" i="14"/>
  <c r="ER288" i="14"/>
  <c r="EQ288" i="14"/>
  <c r="DD288" i="14"/>
  <c r="DC288" i="14"/>
  <c r="BP288" i="14"/>
  <c r="BO288" i="14"/>
  <c r="AB288" i="14"/>
  <c r="AA288" i="14"/>
  <c r="ER287" i="14"/>
  <c r="EQ287" i="14"/>
  <c r="DD287" i="14"/>
  <c r="DC287" i="14"/>
  <c r="BP287" i="14"/>
  <c r="BO287" i="14"/>
  <c r="AB287" i="14"/>
  <c r="AA287" i="14"/>
  <c r="ER286" i="14"/>
  <c r="EQ286" i="14"/>
  <c r="DD286" i="14"/>
  <c r="DC286" i="14"/>
  <c r="BP286" i="14"/>
  <c r="BO286" i="14"/>
  <c r="AB286" i="14"/>
  <c r="AA286" i="14"/>
  <c r="ER285" i="14"/>
  <c r="EQ285" i="14"/>
  <c r="DD285" i="14"/>
  <c r="DC285" i="14"/>
  <c r="BP285" i="14"/>
  <c r="BO285" i="14"/>
  <c r="AB285" i="14"/>
  <c r="AA285" i="14"/>
  <c r="ER284" i="14"/>
  <c r="EQ284" i="14"/>
  <c r="DD284" i="14"/>
  <c r="DC284" i="14"/>
  <c r="BP284" i="14"/>
  <c r="BO284" i="14"/>
  <c r="AB284" i="14"/>
  <c r="AA284" i="14"/>
  <c r="ER283" i="14"/>
  <c r="EQ283" i="14"/>
  <c r="DD283" i="14"/>
  <c r="DC283" i="14"/>
  <c r="BP283" i="14"/>
  <c r="BO283" i="14"/>
  <c r="AB283" i="14"/>
  <c r="AA283" i="14"/>
  <c r="ER282" i="14"/>
  <c r="EQ282" i="14"/>
  <c r="DD282" i="14"/>
  <c r="DC282" i="14"/>
  <c r="BP282" i="14"/>
  <c r="BO282" i="14"/>
  <c r="AB282" i="14"/>
  <c r="AA282" i="14"/>
  <c r="ER281" i="14"/>
  <c r="EQ281" i="14"/>
  <c r="DD281" i="14"/>
  <c r="DC281" i="14"/>
  <c r="BP281" i="14"/>
  <c r="BO281" i="14"/>
  <c r="AB281" i="14"/>
  <c r="AA281" i="14"/>
  <c r="ER280" i="14"/>
  <c r="EQ280" i="14"/>
  <c r="DD280" i="14"/>
  <c r="DC280" i="14"/>
  <c r="BP280" i="14"/>
  <c r="BO280" i="14"/>
  <c r="AB280" i="14"/>
  <c r="AA280" i="14"/>
  <c r="ER274" i="14"/>
  <c r="EQ274" i="14"/>
  <c r="EP274" i="14"/>
  <c r="EO274" i="14"/>
  <c r="EN274" i="14"/>
  <c r="EM274" i="14"/>
  <c r="EL274" i="14"/>
  <c r="EK274" i="14"/>
  <c r="EJ274" i="14"/>
  <c r="EI274" i="14"/>
  <c r="EH274" i="14"/>
  <c r="EG274" i="14"/>
  <c r="EF274" i="14"/>
  <c r="EE274" i="14"/>
  <c r="ED274" i="14"/>
  <c r="EC274" i="14"/>
  <c r="EB274" i="14"/>
  <c r="EA274" i="14"/>
  <c r="DD274" i="14"/>
  <c r="DC274" i="14"/>
  <c r="DB274" i="14"/>
  <c r="DA274" i="14"/>
  <c r="CZ274" i="14"/>
  <c r="CY274" i="14"/>
  <c r="CX274" i="14"/>
  <c r="CW274" i="14"/>
  <c r="CV274" i="14"/>
  <c r="CU274" i="14"/>
  <c r="CT274" i="14"/>
  <c r="CS274" i="14"/>
  <c r="CR274" i="14"/>
  <c r="CQ274" i="14"/>
  <c r="CP274" i="14"/>
  <c r="CO274" i="14"/>
  <c r="CN274" i="14"/>
  <c r="CM274" i="14"/>
  <c r="BP274" i="14"/>
  <c r="BO274" i="14"/>
  <c r="BN274" i="14"/>
  <c r="BM274" i="14"/>
  <c r="BL274" i="14"/>
  <c r="BK274" i="14"/>
  <c r="BJ274" i="14"/>
  <c r="BI274" i="14"/>
  <c r="BH274" i="14"/>
  <c r="BG274" i="14"/>
  <c r="BF274" i="14"/>
  <c r="BE274" i="14"/>
  <c r="BD274" i="14"/>
  <c r="BC274" i="14"/>
  <c r="BB274" i="14"/>
  <c r="BA274" i="14"/>
  <c r="AZ274" i="14"/>
  <c r="AY274" i="14"/>
  <c r="AB274" i="14"/>
  <c r="AA274" i="14"/>
  <c r="Z274" i="14"/>
  <c r="Y274" i="14"/>
  <c r="X274" i="14"/>
  <c r="W274" i="14"/>
  <c r="V274" i="14"/>
  <c r="U274" i="14"/>
  <c r="T274" i="14"/>
  <c r="S274" i="14"/>
  <c r="R274" i="14"/>
  <c r="Q274" i="14"/>
  <c r="P274" i="14"/>
  <c r="O274" i="14"/>
  <c r="N274" i="14"/>
  <c r="M274" i="14"/>
  <c r="L274" i="14"/>
  <c r="K274" i="14"/>
  <c r="ER273" i="14"/>
  <c r="EQ273" i="14"/>
  <c r="EP273" i="14"/>
  <c r="EO273" i="14"/>
  <c r="EN273" i="14"/>
  <c r="EM273" i="14"/>
  <c r="EL273" i="14"/>
  <c r="EK273" i="14"/>
  <c r="EJ273" i="14"/>
  <c r="EI273" i="14"/>
  <c r="EH273" i="14"/>
  <c r="EG273" i="14"/>
  <c r="EF273" i="14"/>
  <c r="EE273" i="14"/>
  <c r="ED273" i="14"/>
  <c r="EC273" i="14"/>
  <c r="EB273" i="14"/>
  <c r="EA273" i="14"/>
  <c r="DD273" i="14"/>
  <c r="DC273" i="14"/>
  <c r="DB273" i="14"/>
  <c r="DA273" i="14"/>
  <c r="CZ273" i="14"/>
  <c r="CY273" i="14"/>
  <c r="CX273" i="14"/>
  <c r="CW273" i="14"/>
  <c r="CV273" i="14"/>
  <c r="CU273" i="14"/>
  <c r="CT273" i="14"/>
  <c r="CS273" i="14"/>
  <c r="CR273" i="14"/>
  <c r="CQ273" i="14"/>
  <c r="CP273" i="14"/>
  <c r="CO273" i="14"/>
  <c r="CN273" i="14"/>
  <c r="CM273" i="14"/>
  <c r="BP273" i="14"/>
  <c r="BO273" i="14"/>
  <c r="BN273" i="14"/>
  <c r="BM273" i="14"/>
  <c r="BL273" i="14"/>
  <c r="BK273" i="14"/>
  <c r="BJ273" i="14"/>
  <c r="BI273" i="14"/>
  <c r="BH273" i="14"/>
  <c r="BG273" i="14"/>
  <c r="BF273" i="14"/>
  <c r="BE273" i="14"/>
  <c r="BD273" i="14"/>
  <c r="BC273" i="14"/>
  <c r="BB273" i="14"/>
  <c r="BA273" i="14"/>
  <c r="AZ273" i="14"/>
  <c r="AY273" i="14"/>
  <c r="AB273" i="14"/>
  <c r="AA273" i="14"/>
  <c r="Z273" i="14"/>
  <c r="Y273" i="14"/>
  <c r="X273" i="14"/>
  <c r="W273" i="14"/>
  <c r="V273" i="14"/>
  <c r="U273" i="14"/>
  <c r="T273" i="14"/>
  <c r="S273" i="14"/>
  <c r="R273" i="14"/>
  <c r="Q273" i="14"/>
  <c r="P273" i="14"/>
  <c r="O273" i="14"/>
  <c r="N273" i="14"/>
  <c r="M273" i="14"/>
  <c r="L273" i="14"/>
  <c r="K273" i="14"/>
  <c r="ER272" i="14"/>
  <c r="EQ272" i="14"/>
  <c r="DD272" i="14"/>
  <c r="DC272" i="14"/>
  <c r="BP272" i="14"/>
  <c r="BO272" i="14"/>
  <c r="AB272" i="14"/>
  <c r="AA272" i="14"/>
  <c r="ER271" i="14"/>
  <c r="EQ271" i="14"/>
  <c r="DD271" i="14"/>
  <c r="DC271" i="14"/>
  <c r="BP271" i="14"/>
  <c r="BO271" i="14"/>
  <c r="AB271" i="14"/>
  <c r="AA271" i="14"/>
  <c r="ER270" i="14"/>
  <c r="EQ270" i="14"/>
  <c r="DD270" i="14"/>
  <c r="DC270" i="14"/>
  <c r="BP270" i="14"/>
  <c r="BO270" i="14"/>
  <c r="AB270" i="14"/>
  <c r="AA270" i="14"/>
  <c r="ER269" i="14"/>
  <c r="EQ269" i="14"/>
  <c r="DD269" i="14"/>
  <c r="DC269" i="14"/>
  <c r="BP269" i="14"/>
  <c r="BO269" i="14"/>
  <c r="AB269" i="14"/>
  <c r="AA269" i="14"/>
  <c r="F269" i="14"/>
  <c r="ER268" i="14"/>
  <c r="EQ268" i="14"/>
  <c r="DD268" i="14"/>
  <c r="DC268" i="14"/>
  <c r="BP268" i="14"/>
  <c r="BO268" i="14"/>
  <c r="AB268" i="14"/>
  <c r="AA268" i="14"/>
  <c r="F268" i="14"/>
  <c r="ER267" i="14"/>
  <c r="EQ267" i="14"/>
  <c r="DD267" i="14"/>
  <c r="DC267" i="14"/>
  <c r="BP267" i="14"/>
  <c r="BO267" i="14"/>
  <c r="AB267" i="14"/>
  <c r="AA267" i="14"/>
  <c r="F267" i="14"/>
  <c r="ER266" i="14"/>
  <c r="EQ266" i="14"/>
  <c r="DD266" i="14"/>
  <c r="DC266" i="14"/>
  <c r="BP266" i="14"/>
  <c r="BO266" i="14"/>
  <c r="AB266" i="14"/>
  <c r="AA266" i="14"/>
  <c r="F266" i="14"/>
  <c r="ER265" i="14"/>
  <c r="EQ265" i="14"/>
  <c r="DD265" i="14"/>
  <c r="DC265" i="14"/>
  <c r="BP265" i="14"/>
  <c r="BO265" i="14"/>
  <c r="AB265" i="14"/>
  <c r="AA265" i="14"/>
  <c r="F265" i="14"/>
  <c r="ER264" i="14"/>
  <c r="EQ264" i="14"/>
  <c r="DD264" i="14"/>
  <c r="DC264" i="14"/>
  <c r="BP264" i="14"/>
  <c r="BO264" i="14"/>
  <c r="AB264" i="14"/>
  <c r="AA264" i="14"/>
  <c r="F264" i="14"/>
  <c r="ER263" i="14"/>
  <c r="EQ263" i="14"/>
  <c r="DD263" i="14"/>
  <c r="DC263" i="14"/>
  <c r="BP263" i="14"/>
  <c r="BO263" i="14"/>
  <c r="AB263" i="14"/>
  <c r="AA263" i="14"/>
  <c r="F263" i="14"/>
  <c r="ER262" i="14"/>
  <c r="EQ262" i="14"/>
  <c r="DD262" i="14"/>
  <c r="DC262" i="14"/>
  <c r="BP262" i="14"/>
  <c r="BO262" i="14"/>
  <c r="AB262" i="14"/>
  <c r="AA262" i="14"/>
  <c r="F262" i="14"/>
  <c r="ER261" i="14"/>
  <c r="EQ261" i="14"/>
  <c r="DD261" i="14"/>
  <c r="DC261" i="14"/>
  <c r="BP261" i="14"/>
  <c r="BO261" i="14"/>
  <c r="AB261" i="14"/>
  <c r="AA261" i="14"/>
  <c r="F261" i="14"/>
  <c r="ER260" i="14"/>
  <c r="EQ260" i="14"/>
  <c r="DD260" i="14"/>
  <c r="DC260" i="14"/>
  <c r="BP260" i="14"/>
  <c r="BO260" i="14"/>
  <c r="AB260" i="14"/>
  <c r="AA260" i="14"/>
  <c r="F260" i="14"/>
  <c r="ER259" i="14"/>
  <c r="EQ259" i="14"/>
  <c r="DD259" i="14"/>
  <c r="DC259" i="14"/>
  <c r="BP259" i="14"/>
  <c r="BO259" i="14"/>
  <c r="AB259" i="14"/>
  <c r="AA259" i="14"/>
  <c r="F259" i="14"/>
  <c r="ER258" i="14"/>
  <c r="EQ258" i="14"/>
  <c r="DD258" i="14"/>
  <c r="DC258" i="14"/>
  <c r="BP258" i="14"/>
  <c r="BO258" i="14"/>
  <c r="AB258" i="14"/>
  <c r="AA258" i="14"/>
  <c r="F258" i="14"/>
  <c r="ER257" i="14"/>
  <c r="EQ257" i="14"/>
  <c r="DD257" i="14"/>
  <c r="DC257" i="14"/>
  <c r="BP257" i="14"/>
  <c r="BO257" i="14"/>
  <c r="AB257" i="14"/>
  <c r="AA257" i="14"/>
  <c r="F257" i="14"/>
  <c r="F256" i="14"/>
  <c r="F255" i="14"/>
  <c r="F254" i="14"/>
  <c r="F253" i="14"/>
  <c r="F252" i="14"/>
  <c r="ER251" i="14"/>
  <c r="EQ251" i="14"/>
  <c r="EP251" i="14"/>
  <c r="EO251" i="14"/>
  <c r="EN251" i="14"/>
  <c r="EM251" i="14"/>
  <c r="EL251" i="14"/>
  <c r="EK251" i="14"/>
  <c r="EJ251" i="14"/>
  <c r="EI251" i="14"/>
  <c r="EH251" i="14"/>
  <c r="EG251" i="14"/>
  <c r="EF251" i="14"/>
  <c r="EE251" i="14"/>
  <c r="ED251" i="14"/>
  <c r="EC251" i="14"/>
  <c r="EB251" i="14"/>
  <c r="EA251" i="14"/>
  <c r="DD251" i="14"/>
  <c r="DC251" i="14"/>
  <c r="DB251" i="14"/>
  <c r="DA251" i="14"/>
  <c r="CZ251" i="14"/>
  <c r="CY251" i="14"/>
  <c r="CX251" i="14"/>
  <c r="CW251" i="14"/>
  <c r="CV251" i="14"/>
  <c r="CU251" i="14"/>
  <c r="CT251" i="14"/>
  <c r="CS251" i="14"/>
  <c r="CR251" i="14"/>
  <c r="CQ251" i="14"/>
  <c r="CP251" i="14"/>
  <c r="CO251" i="14"/>
  <c r="CN251" i="14"/>
  <c r="CM251" i="14"/>
  <c r="BP251" i="14"/>
  <c r="BO251" i="14"/>
  <c r="BN251" i="14"/>
  <c r="BM251" i="14"/>
  <c r="BL251" i="14"/>
  <c r="BK251" i="14"/>
  <c r="BJ251" i="14"/>
  <c r="BI251" i="14"/>
  <c r="BH251" i="14"/>
  <c r="BG251" i="14"/>
  <c r="BF251" i="14"/>
  <c r="BE251" i="14"/>
  <c r="BD251" i="14"/>
  <c r="BC251" i="14"/>
  <c r="BB251" i="14"/>
  <c r="BA251" i="14"/>
  <c r="AZ251" i="14"/>
  <c r="AY251" i="14"/>
  <c r="AB251" i="14"/>
  <c r="AA251" i="14"/>
  <c r="Z251" i="14"/>
  <c r="Y251" i="14"/>
  <c r="X251" i="14"/>
  <c r="W251" i="14"/>
  <c r="V251" i="14"/>
  <c r="U251" i="14"/>
  <c r="T251" i="14"/>
  <c r="S251" i="14"/>
  <c r="R251" i="14"/>
  <c r="Q251" i="14"/>
  <c r="P251" i="14"/>
  <c r="O251" i="14"/>
  <c r="N251" i="14"/>
  <c r="M251" i="14"/>
  <c r="L251" i="14"/>
  <c r="K251" i="14"/>
  <c r="F251" i="14"/>
  <c r="ER250" i="14"/>
  <c r="EQ250" i="14"/>
  <c r="EP250" i="14"/>
  <c r="EO250" i="14"/>
  <c r="EN250" i="14"/>
  <c r="EM250" i="14"/>
  <c r="EL250" i="14"/>
  <c r="EK250" i="14"/>
  <c r="EJ250" i="14"/>
  <c r="EI250" i="14"/>
  <c r="EH250" i="14"/>
  <c r="EG250" i="14"/>
  <c r="EF250" i="14"/>
  <c r="EE250" i="14"/>
  <c r="ED250" i="14"/>
  <c r="EC250" i="14"/>
  <c r="EB250" i="14"/>
  <c r="EA250" i="14"/>
  <c r="DD250" i="14"/>
  <c r="DC250" i="14"/>
  <c r="DB250" i="14"/>
  <c r="DA250" i="14"/>
  <c r="CZ250" i="14"/>
  <c r="CY250" i="14"/>
  <c r="CX250" i="14"/>
  <c r="CW250" i="14"/>
  <c r="CV250" i="14"/>
  <c r="CU250" i="14"/>
  <c r="CT250" i="14"/>
  <c r="CS250" i="14"/>
  <c r="CR250" i="14"/>
  <c r="CQ250" i="14"/>
  <c r="CP250" i="14"/>
  <c r="CO250" i="14"/>
  <c r="CN250" i="14"/>
  <c r="CM250" i="14"/>
  <c r="BP250" i="14"/>
  <c r="BO250" i="14"/>
  <c r="BN250" i="14"/>
  <c r="BM250" i="14"/>
  <c r="BL250" i="14"/>
  <c r="BK250" i="14"/>
  <c r="BJ250" i="14"/>
  <c r="BI250" i="14"/>
  <c r="BH250" i="14"/>
  <c r="BG250" i="14"/>
  <c r="BF250" i="14"/>
  <c r="BE250" i="14"/>
  <c r="BD250" i="14"/>
  <c r="BC250" i="14"/>
  <c r="BB250" i="14"/>
  <c r="BA250" i="14"/>
  <c r="AZ250" i="14"/>
  <c r="AY250" i="14"/>
  <c r="AB250" i="14"/>
  <c r="AA250" i="14"/>
  <c r="Z250" i="14"/>
  <c r="Y250" i="14"/>
  <c r="X250" i="14"/>
  <c r="W250" i="14"/>
  <c r="V250" i="14"/>
  <c r="U250" i="14"/>
  <c r="T250" i="14"/>
  <c r="S250" i="14"/>
  <c r="R250" i="14"/>
  <c r="Q250" i="14"/>
  <c r="P250" i="14"/>
  <c r="O250" i="14"/>
  <c r="N250" i="14"/>
  <c r="M250" i="14"/>
  <c r="L250" i="14"/>
  <c r="K250" i="14"/>
  <c r="F250" i="14"/>
  <c r="ER249" i="14"/>
  <c r="EQ249" i="14"/>
  <c r="DD249" i="14"/>
  <c r="DC249" i="14"/>
  <c r="BP249" i="14"/>
  <c r="BO249" i="14"/>
  <c r="AB249" i="14"/>
  <c r="AA249" i="14"/>
  <c r="F249" i="14"/>
  <c r="ER248" i="14"/>
  <c r="EQ248" i="14"/>
  <c r="DD248" i="14"/>
  <c r="DC248" i="14"/>
  <c r="BP248" i="14"/>
  <c r="BO248" i="14"/>
  <c r="AB248" i="14"/>
  <c r="AA248" i="14"/>
  <c r="F248" i="14"/>
  <c r="ER247" i="14"/>
  <c r="EQ247" i="14"/>
  <c r="DD247" i="14"/>
  <c r="DC247" i="14"/>
  <c r="BP247" i="14"/>
  <c r="BO247" i="14"/>
  <c r="AB247" i="14"/>
  <c r="AA247" i="14"/>
  <c r="F247" i="14"/>
  <c r="ER246" i="14"/>
  <c r="EQ246" i="14"/>
  <c r="DD246" i="14"/>
  <c r="DC246" i="14"/>
  <c r="BP246" i="14"/>
  <c r="BO246" i="14"/>
  <c r="AB246" i="14"/>
  <c r="AA246" i="14"/>
  <c r="F246" i="14"/>
  <c r="ER245" i="14"/>
  <c r="EQ245" i="14"/>
  <c r="DD245" i="14"/>
  <c r="DC245" i="14"/>
  <c r="BP245" i="14"/>
  <c r="BO245" i="14"/>
  <c r="AB245" i="14"/>
  <c r="AA245" i="14"/>
  <c r="F245" i="14"/>
  <c r="ER244" i="14"/>
  <c r="EQ244" i="14"/>
  <c r="DD244" i="14"/>
  <c r="DC244" i="14"/>
  <c r="BP244" i="14"/>
  <c r="BO244" i="14"/>
  <c r="AB244" i="14"/>
  <c r="AA244" i="14"/>
  <c r="F244" i="14"/>
  <c r="ER243" i="14"/>
  <c r="EQ243" i="14"/>
  <c r="DD243" i="14"/>
  <c r="DC243" i="14"/>
  <c r="BP243" i="14"/>
  <c r="BO243" i="14"/>
  <c r="AB243" i="14"/>
  <c r="AA243" i="14"/>
  <c r="F243" i="14"/>
  <c r="ER242" i="14"/>
  <c r="EQ242" i="14"/>
  <c r="DD242" i="14"/>
  <c r="DC242" i="14"/>
  <c r="BP242" i="14"/>
  <c r="BO242" i="14"/>
  <c r="AB242" i="14"/>
  <c r="AA242" i="14"/>
  <c r="F242" i="14"/>
  <c r="ER241" i="14"/>
  <c r="EQ241" i="14"/>
  <c r="DD241" i="14"/>
  <c r="DC241" i="14"/>
  <c r="BP241" i="14"/>
  <c r="BO241" i="14"/>
  <c r="AB241" i="14"/>
  <c r="AA241" i="14"/>
  <c r="F241" i="14"/>
  <c r="ER240" i="14"/>
  <c r="EQ240" i="14"/>
  <c r="DD240" i="14"/>
  <c r="DC240" i="14"/>
  <c r="BP240" i="14"/>
  <c r="BO240" i="14"/>
  <c r="AB240" i="14"/>
  <c r="AA240" i="14"/>
  <c r="F240" i="14"/>
  <c r="ER239" i="14"/>
  <c r="EQ239" i="14"/>
  <c r="DD239" i="14"/>
  <c r="DC239" i="14"/>
  <c r="BP239" i="14"/>
  <c r="BO239" i="14"/>
  <c r="AB239" i="14"/>
  <c r="AA239" i="14"/>
  <c r="F239" i="14"/>
  <c r="ER238" i="14"/>
  <c r="EQ238" i="14"/>
  <c r="DD238" i="14"/>
  <c r="DC238" i="14"/>
  <c r="BP238" i="14"/>
  <c r="BO238" i="14"/>
  <c r="AB238" i="14"/>
  <c r="AA238" i="14"/>
  <c r="F238" i="14"/>
  <c r="ER237" i="14"/>
  <c r="EQ237" i="14"/>
  <c r="DD237" i="14"/>
  <c r="DC237" i="14"/>
  <c r="BP237" i="14"/>
  <c r="BO237" i="14"/>
  <c r="AB237" i="14"/>
  <c r="AA237" i="14"/>
  <c r="F237" i="14"/>
  <c r="ER236" i="14"/>
  <c r="EQ236" i="14"/>
  <c r="DD236" i="14"/>
  <c r="DC236" i="14"/>
  <c r="BP236" i="14"/>
  <c r="BO236" i="14"/>
  <c r="AB236" i="14"/>
  <c r="AA236" i="14"/>
  <c r="F236" i="14"/>
  <c r="ER235" i="14"/>
  <c r="EQ235" i="14"/>
  <c r="DD235" i="14"/>
  <c r="DC235" i="14"/>
  <c r="BP235" i="14"/>
  <c r="BO235" i="14"/>
  <c r="AB235" i="14"/>
  <c r="AA235" i="14"/>
  <c r="F235" i="14"/>
  <c r="ER234" i="14"/>
  <c r="EQ234" i="14"/>
  <c r="DD234" i="14"/>
  <c r="DC234" i="14"/>
  <c r="BP234" i="14"/>
  <c r="BO234" i="14"/>
  <c r="AB234" i="14"/>
  <c r="AA234" i="14"/>
  <c r="F234" i="14"/>
  <c r="F233" i="14"/>
  <c r="F232" i="14"/>
  <c r="F231" i="14"/>
  <c r="F230" i="14"/>
  <c r="F229" i="14"/>
  <c r="ER228" i="14"/>
  <c r="EQ228" i="14"/>
  <c r="EP228" i="14"/>
  <c r="EO228" i="14"/>
  <c r="EN228" i="14"/>
  <c r="EM228" i="14"/>
  <c r="EL228" i="14"/>
  <c r="EK228" i="14"/>
  <c r="EJ228" i="14"/>
  <c r="EI228" i="14"/>
  <c r="EH228" i="14"/>
  <c r="EG228" i="14"/>
  <c r="EF228" i="14"/>
  <c r="EE228" i="14"/>
  <c r="ED228" i="14"/>
  <c r="EC228" i="14"/>
  <c r="EB228" i="14"/>
  <c r="EA228" i="14"/>
  <c r="DD228" i="14"/>
  <c r="DC228" i="14"/>
  <c r="DB228" i="14"/>
  <c r="DA228" i="14"/>
  <c r="CZ228" i="14"/>
  <c r="CY228" i="14"/>
  <c r="CX228" i="14"/>
  <c r="CW228" i="14"/>
  <c r="CV228" i="14"/>
  <c r="CU228" i="14"/>
  <c r="CT228" i="14"/>
  <c r="CS228" i="14"/>
  <c r="CR228" i="14"/>
  <c r="CQ228" i="14"/>
  <c r="CP228" i="14"/>
  <c r="CO228" i="14"/>
  <c r="CN228" i="14"/>
  <c r="CM228" i="14"/>
  <c r="BP228" i="14"/>
  <c r="BO228" i="14"/>
  <c r="BN228" i="14"/>
  <c r="BM228" i="14"/>
  <c r="BL228" i="14"/>
  <c r="BK228" i="14"/>
  <c r="BJ228" i="14"/>
  <c r="BI228" i="14"/>
  <c r="BH228" i="14"/>
  <c r="BG228" i="14"/>
  <c r="BF228" i="14"/>
  <c r="BE228" i="14"/>
  <c r="BD228" i="14"/>
  <c r="BC228" i="14"/>
  <c r="BB228" i="14"/>
  <c r="BA228" i="14"/>
  <c r="AZ228" i="14"/>
  <c r="AY228" i="14"/>
  <c r="AB228" i="14"/>
  <c r="AA228" i="14"/>
  <c r="Z228" i="14"/>
  <c r="Y228" i="14"/>
  <c r="X228" i="14"/>
  <c r="W228" i="14"/>
  <c r="V228" i="14"/>
  <c r="U228" i="14"/>
  <c r="T228" i="14"/>
  <c r="S228" i="14"/>
  <c r="R228" i="14"/>
  <c r="Q228" i="14"/>
  <c r="P228" i="14"/>
  <c r="O228" i="14"/>
  <c r="N228" i="14"/>
  <c r="M228" i="14"/>
  <c r="L228" i="14"/>
  <c r="K228" i="14"/>
  <c r="F228" i="14"/>
  <c r="ER227" i="14"/>
  <c r="EQ227" i="14"/>
  <c r="EP227" i="14"/>
  <c r="EO227" i="14"/>
  <c r="EN227" i="14"/>
  <c r="EM227" i="14"/>
  <c r="EL227" i="14"/>
  <c r="EK227" i="14"/>
  <c r="EJ227" i="14"/>
  <c r="EI227" i="14"/>
  <c r="EH227" i="14"/>
  <c r="EG227" i="14"/>
  <c r="EF227" i="14"/>
  <c r="EE227" i="14"/>
  <c r="ED227" i="14"/>
  <c r="EC227" i="14"/>
  <c r="EB227" i="14"/>
  <c r="EA227" i="14"/>
  <c r="DD227" i="14"/>
  <c r="DC227" i="14"/>
  <c r="DB227" i="14"/>
  <c r="DA227" i="14"/>
  <c r="CZ227" i="14"/>
  <c r="CY227" i="14"/>
  <c r="CX227" i="14"/>
  <c r="CW227" i="14"/>
  <c r="CV227" i="14"/>
  <c r="CU227" i="14"/>
  <c r="CT227" i="14"/>
  <c r="CS227" i="14"/>
  <c r="CR227" i="14"/>
  <c r="CQ227" i="14"/>
  <c r="CP227" i="14"/>
  <c r="CO227" i="14"/>
  <c r="CN227" i="14"/>
  <c r="CM227" i="14"/>
  <c r="BP227" i="14"/>
  <c r="BO227" i="14"/>
  <c r="BN227" i="14"/>
  <c r="BM227" i="14"/>
  <c r="BL227" i="14"/>
  <c r="BK227" i="14"/>
  <c r="BJ227" i="14"/>
  <c r="BI227" i="14"/>
  <c r="BH227" i="14"/>
  <c r="BG227" i="14"/>
  <c r="BF227" i="14"/>
  <c r="BE227" i="14"/>
  <c r="BD227" i="14"/>
  <c r="BC227" i="14"/>
  <c r="BB227" i="14"/>
  <c r="BA227" i="14"/>
  <c r="AZ227" i="14"/>
  <c r="AY227" i="14"/>
  <c r="AB227" i="14"/>
  <c r="AA227" i="14"/>
  <c r="Z227" i="14"/>
  <c r="Y227" i="14"/>
  <c r="X227" i="14"/>
  <c r="W227" i="14"/>
  <c r="V227" i="14"/>
  <c r="U227" i="14"/>
  <c r="T227" i="14"/>
  <c r="S227" i="14"/>
  <c r="R227" i="14"/>
  <c r="Q227" i="14"/>
  <c r="P227" i="14"/>
  <c r="O227" i="14"/>
  <c r="N227" i="14"/>
  <c r="M227" i="14"/>
  <c r="L227" i="14"/>
  <c r="K227" i="14"/>
  <c r="F227" i="14"/>
  <c r="ER226" i="14"/>
  <c r="EQ226" i="14"/>
  <c r="DD226" i="14"/>
  <c r="DC226" i="14"/>
  <c r="BP226" i="14"/>
  <c r="BO226" i="14"/>
  <c r="AB226" i="14"/>
  <c r="AA226" i="14"/>
  <c r="F226" i="14"/>
  <c r="ER225" i="14"/>
  <c r="EQ225" i="14"/>
  <c r="DD225" i="14"/>
  <c r="DC225" i="14"/>
  <c r="BP225" i="14"/>
  <c r="BO225" i="14"/>
  <c r="AB225" i="14"/>
  <c r="AA225" i="14"/>
  <c r="F225" i="14"/>
  <c r="ER224" i="14"/>
  <c r="EQ224" i="14"/>
  <c r="DD224" i="14"/>
  <c r="DC224" i="14"/>
  <c r="BP224" i="14"/>
  <c r="BO224" i="14"/>
  <c r="AB224" i="14"/>
  <c r="AA224" i="14"/>
  <c r="F224" i="14"/>
  <c r="ER223" i="14"/>
  <c r="EQ223" i="14"/>
  <c r="DD223" i="14"/>
  <c r="DC223" i="14"/>
  <c r="BP223" i="14"/>
  <c r="BO223" i="14"/>
  <c r="AB223" i="14"/>
  <c r="AA223" i="14"/>
  <c r="F223" i="14"/>
  <c r="ER222" i="14"/>
  <c r="EQ222" i="14"/>
  <c r="DD222" i="14"/>
  <c r="DC222" i="14"/>
  <c r="BP222" i="14"/>
  <c r="BO222" i="14"/>
  <c r="AB222" i="14"/>
  <c r="AA222" i="14"/>
  <c r="F222" i="14"/>
  <c r="ER221" i="14"/>
  <c r="EQ221" i="14"/>
  <c r="DD221" i="14"/>
  <c r="DC221" i="14"/>
  <c r="BP221" i="14"/>
  <c r="BO221" i="14"/>
  <c r="AB221" i="14"/>
  <c r="AA221" i="14"/>
  <c r="F221" i="14"/>
  <c r="ER220" i="14"/>
  <c r="EQ220" i="14"/>
  <c r="DD220" i="14"/>
  <c r="DC220" i="14"/>
  <c r="BP220" i="14"/>
  <c r="BO220" i="14"/>
  <c r="AB220" i="14"/>
  <c r="AA220" i="14"/>
  <c r="F220" i="14"/>
  <c r="ER219" i="14"/>
  <c r="EQ219" i="14"/>
  <c r="DD219" i="14"/>
  <c r="DC219" i="14"/>
  <c r="BP219" i="14"/>
  <c r="BO219" i="14"/>
  <c r="AB219" i="14"/>
  <c r="AA219" i="14"/>
  <c r="F219" i="14"/>
  <c r="ER218" i="14"/>
  <c r="EQ218" i="14"/>
  <c r="DD218" i="14"/>
  <c r="DC218" i="14"/>
  <c r="BP218" i="14"/>
  <c r="BO218" i="14"/>
  <c r="AB218" i="14"/>
  <c r="AA218" i="14"/>
  <c r="F218" i="14"/>
  <c r="ER217" i="14"/>
  <c r="EQ217" i="14"/>
  <c r="DD217" i="14"/>
  <c r="DC217" i="14"/>
  <c r="BP217" i="14"/>
  <c r="BO217" i="14"/>
  <c r="AB217" i="14"/>
  <c r="AA217" i="14"/>
  <c r="F217" i="14"/>
  <c r="ER216" i="14"/>
  <c r="EQ216" i="14"/>
  <c r="DD216" i="14"/>
  <c r="DC216" i="14"/>
  <c r="BP216" i="14"/>
  <c r="BO216" i="14"/>
  <c r="AB216" i="14"/>
  <c r="AA216" i="14"/>
  <c r="F216" i="14"/>
  <c r="ER215" i="14"/>
  <c r="EQ215" i="14"/>
  <c r="DD215" i="14"/>
  <c r="DC215" i="14"/>
  <c r="BP215" i="14"/>
  <c r="BO215" i="14"/>
  <c r="AB215" i="14"/>
  <c r="AA215" i="14"/>
  <c r="F215" i="14"/>
  <c r="ER214" i="14"/>
  <c r="EQ214" i="14"/>
  <c r="DD214" i="14"/>
  <c r="DC214" i="14"/>
  <c r="BP214" i="14"/>
  <c r="BO214" i="14"/>
  <c r="AB214" i="14"/>
  <c r="AA214" i="14"/>
  <c r="F214" i="14"/>
  <c r="ER213" i="14"/>
  <c r="EQ213" i="14"/>
  <c r="DD213" i="14"/>
  <c r="DC213" i="14"/>
  <c r="BP213" i="14"/>
  <c r="BO213" i="14"/>
  <c r="AB213" i="14"/>
  <c r="AA213" i="14"/>
  <c r="F213" i="14"/>
  <c r="ER212" i="14"/>
  <c r="EQ212" i="14"/>
  <c r="DD212" i="14"/>
  <c r="DC212" i="14"/>
  <c r="BP212" i="14"/>
  <c r="BO212" i="14"/>
  <c r="AB212" i="14"/>
  <c r="AA212" i="14"/>
  <c r="F212" i="14"/>
  <c r="ER211" i="14"/>
  <c r="EQ211" i="14"/>
  <c r="DD211" i="14"/>
  <c r="DC211" i="14"/>
  <c r="BP211" i="14"/>
  <c r="BO211" i="14"/>
  <c r="AB211" i="14"/>
  <c r="AA211" i="14"/>
  <c r="F211" i="14"/>
  <c r="F210" i="14"/>
  <c r="F209" i="14"/>
  <c r="F208" i="14"/>
  <c r="F207" i="14"/>
  <c r="F206" i="14"/>
  <c r="ER205" i="14"/>
  <c r="EQ205" i="14"/>
  <c r="EP205" i="14"/>
  <c r="EO205" i="14"/>
  <c r="EN205" i="14"/>
  <c r="EM205" i="14"/>
  <c r="EL205" i="14"/>
  <c r="EK205" i="14"/>
  <c r="EJ205" i="14"/>
  <c r="EI205" i="14"/>
  <c r="EH205" i="14"/>
  <c r="EG205" i="14"/>
  <c r="EF205" i="14"/>
  <c r="EE205" i="14"/>
  <c r="ED205" i="14"/>
  <c r="EC205" i="14"/>
  <c r="EB205" i="14"/>
  <c r="EA205" i="14"/>
  <c r="DD205" i="14"/>
  <c r="DC205" i="14"/>
  <c r="DB205" i="14"/>
  <c r="DA205" i="14"/>
  <c r="CZ205" i="14"/>
  <c r="CY205" i="14"/>
  <c r="CX205" i="14"/>
  <c r="CW205" i="14"/>
  <c r="CV205" i="14"/>
  <c r="CU205" i="14"/>
  <c r="CT205" i="14"/>
  <c r="CS205" i="14"/>
  <c r="CR205" i="14"/>
  <c r="CQ205" i="14"/>
  <c r="CP205" i="14"/>
  <c r="CO205" i="14"/>
  <c r="CN205" i="14"/>
  <c r="CM205" i="14"/>
  <c r="BP205" i="14"/>
  <c r="BO205" i="14"/>
  <c r="BN205" i="14"/>
  <c r="BM205" i="14"/>
  <c r="BL205" i="14"/>
  <c r="BK205" i="14"/>
  <c r="BJ205" i="14"/>
  <c r="BI205" i="14"/>
  <c r="BH205" i="14"/>
  <c r="BG205" i="14"/>
  <c r="BF205" i="14"/>
  <c r="BE205" i="14"/>
  <c r="BD205" i="14"/>
  <c r="BC205" i="14"/>
  <c r="BB205" i="14"/>
  <c r="BA205" i="14"/>
  <c r="AZ205" i="14"/>
  <c r="AY205" i="14"/>
  <c r="F205" i="14"/>
  <c r="ER204" i="14"/>
  <c r="EQ204" i="14"/>
  <c r="EP204" i="14"/>
  <c r="EO204" i="14"/>
  <c r="EN204" i="14"/>
  <c r="EM204" i="14"/>
  <c r="EL204" i="14"/>
  <c r="EK204" i="14"/>
  <c r="EJ204" i="14"/>
  <c r="EI204" i="14"/>
  <c r="EH204" i="14"/>
  <c r="EG204" i="14"/>
  <c r="EF204" i="14"/>
  <c r="EE204" i="14"/>
  <c r="ED204" i="14"/>
  <c r="EC204" i="14"/>
  <c r="EB204" i="14"/>
  <c r="EA204" i="14"/>
  <c r="DD204" i="14"/>
  <c r="DC204" i="14"/>
  <c r="DB204" i="14"/>
  <c r="DA204" i="14"/>
  <c r="CZ204" i="14"/>
  <c r="CY204" i="14"/>
  <c r="CX204" i="14"/>
  <c r="CW204" i="14"/>
  <c r="CV204" i="14"/>
  <c r="CU204" i="14"/>
  <c r="CT204" i="14"/>
  <c r="CS204" i="14"/>
  <c r="CR204" i="14"/>
  <c r="CQ204" i="14"/>
  <c r="CP204" i="14"/>
  <c r="CO204" i="14"/>
  <c r="CN204" i="14"/>
  <c r="CM204" i="14"/>
  <c r="BP204" i="14"/>
  <c r="BO204" i="14"/>
  <c r="BN204" i="14"/>
  <c r="BM204" i="14"/>
  <c r="BL204" i="14"/>
  <c r="BK204" i="14"/>
  <c r="BJ204" i="14"/>
  <c r="BI204" i="14"/>
  <c r="BH204" i="14"/>
  <c r="BG204" i="14"/>
  <c r="BF204" i="14"/>
  <c r="BE204" i="14"/>
  <c r="BD204" i="14"/>
  <c r="BC204" i="14"/>
  <c r="BB204" i="14"/>
  <c r="BA204" i="14"/>
  <c r="AZ204" i="14"/>
  <c r="AY204" i="14"/>
  <c r="F204" i="14"/>
  <c r="ER203" i="14"/>
  <c r="EQ203" i="14"/>
  <c r="DD203" i="14"/>
  <c r="DC203" i="14"/>
  <c r="BP203" i="14"/>
  <c r="BO203" i="14"/>
  <c r="F203" i="14"/>
  <c r="ER202" i="14"/>
  <c r="EQ202" i="14"/>
  <c r="DD202" i="14"/>
  <c r="DC202" i="14"/>
  <c r="BP202" i="14"/>
  <c r="BO202" i="14"/>
  <c r="F202" i="14"/>
  <c r="ER201" i="14"/>
  <c r="EQ201" i="14"/>
  <c r="DD201" i="14"/>
  <c r="DC201" i="14"/>
  <c r="BP201" i="14"/>
  <c r="BO201" i="14"/>
  <c r="F201" i="14"/>
  <c r="ER200" i="14"/>
  <c r="EQ200" i="14"/>
  <c r="DD200" i="14"/>
  <c r="DC200" i="14"/>
  <c r="BP200" i="14"/>
  <c r="BO200" i="14"/>
  <c r="F200" i="14"/>
  <c r="ER199" i="14"/>
  <c r="EQ199" i="14"/>
  <c r="DD199" i="14"/>
  <c r="DC199" i="14"/>
  <c r="BP199" i="14"/>
  <c r="BO199" i="14"/>
  <c r="F199" i="14"/>
  <c r="ER198" i="14"/>
  <c r="EQ198" i="14"/>
  <c r="DD198" i="14"/>
  <c r="DC198" i="14"/>
  <c r="BP198" i="14"/>
  <c r="BO198" i="14"/>
  <c r="F198" i="14"/>
  <c r="ER197" i="14"/>
  <c r="EQ197" i="14"/>
  <c r="DD197" i="14"/>
  <c r="DC197" i="14"/>
  <c r="BP197" i="14"/>
  <c r="BO197" i="14"/>
  <c r="F197" i="14"/>
  <c r="ER196" i="14"/>
  <c r="EQ196" i="14"/>
  <c r="DD196" i="14"/>
  <c r="DC196" i="14"/>
  <c r="BP196" i="14"/>
  <c r="BO196" i="14"/>
  <c r="F196" i="14"/>
  <c r="ER195" i="14"/>
  <c r="EQ195" i="14"/>
  <c r="DD195" i="14"/>
  <c r="DC195" i="14"/>
  <c r="BP195" i="14"/>
  <c r="BO195" i="14"/>
  <c r="F195" i="14"/>
  <c r="ER194" i="14"/>
  <c r="EQ194" i="14"/>
  <c r="DD194" i="14"/>
  <c r="DC194" i="14"/>
  <c r="BP194" i="14"/>
  <c r="BO194" i="14"/>
  <c r="F194" i="14"/>
  <c r="ER193" i="14"/>
  <c r="EQ193" i="14"/>
  <c r="DD193" i="14"/>
  <c r="DC193" i="14"/>
  <c r="BP193" i="14"/>
  <c r="BO193" i="14"/>
  <c r="F193" i="14"/>
  <c r="ER192" i="14"/>
  <c r="EQ192" i="14"/>
  <c r="DD192" i="14"/>
  <c r="DC192" i="14"/>
  <c r="BP192" i="14"/>
  <c r="BO192" i="14"/>
  <c r="F192" i="14"/>
  <c r="ER191" i="14"/>
  <c r="EQ191" i="14"/>
  <c r="DD191" i="14"/>
  <c r="DC191" i="14"/>
  <c r="BP191" i="14"/>
  <c r="BO191" i="14"/>
  <c r="F191" i="14"/>
  <c r="ER190" i="14"/>
  <c r="EQ190" i="14"/>
  <c r="DD190" i="14"/>
  <c r="DC190" i="14"/>
  <c r="BP190" i="14"/>
  <c r="BO190" i="14"/>
  <c r="F190" i="14"/>
  <c r="ER189" i="14"/>
  <c r="EQ189" i="14"/>
  <c r="DD189" i="14"/>
  <c r="DC189" i="14"/>
  <c r="BP189" i="14"/>
  <c r="BO189" i="14"/>
  <c r="F189" i="14"/>
  <c r="ER188" i="14"/>
  <c r="EQ188" i="14"/>
  <c r="DD188" i="14"/>
  <c r="DC188" i="14"/>
  <c r="BP188" i="14"/>
  <c r="BO188" i="14"/>
  <c r="F188" i="14"/>
  <c r="F187" i="14"/>
  <c r="F186" i="14"/>
  <c r="F185" i="14"/>
  <c r="F184" i="14"/>
  <c r="F183" i="14"/>
  <c r="ER182" i="14"/>
  <c r="EQ182" i="14"/>
  <c r="EP182" i="14"/>
  <c r="EO182" i="14"/>
  <c r="EN182" i="14"/>
  <c r="EM182" i="14"/>
  <c r="EL182" i="14"/>
  <c r="EK182" i="14"/>
  <c r="EJ182" i="14"/>
  <c r="EI182" i="14"/>
  <c r="EH182" i="14"/>
  <c r="EG182" i="14"/>
  <c r="EF182" i="14"/>
  <c r="EE182" i="14"/>
  <c r="ED182" i="14"/>
  <c r="EC182" i="14"/>
  <c r="EB182" i="14"/>
  <c r="EA182" i="14"/>
  <c r="DD182" i="14"/>
  <c r="DC182" i="14"/>
  <c r="DB182" i="14"/>
  <c r="DA182" i="14"/>
  <c r="CZ182" i="14"/>
  <c r="CY182" i="14"/>
  <c r="CX182" i="14"/>
  <c r="CW182" i="14"/>
  <c r="CV182" i="14"/>
  <c r="CU182" i="14"/>
  <c r="CT182" i="14"/>
  <c r="CS182" i="14"/>
  <c r="CR182" i="14"/>
  <c r="CQ182" i="14"/>
  <c r="CP182" i="14"/>
  <c r="CO182" i="14"/>
  <c r="CN182" i="14"/>
  <c r="CM182" i="14"/>
  <c r="BP182" i="14"/>
  <c r="BO182" i="14"/>
  <c r="BN182" i="14"/>
  <c r="BM182" i="14"/>
  <c r="BL182" i="14"/>
  <c r="BK182" i="14"/>
  <c r="BJ182" i="14"/>
  <c r="BI182" i="14"/>
  <c r="BH182" i="14"/>
  <c r="BG182" i="14"/>
  <c r="BF182" i="14"/>
  <c r="BE182" i="14"/>
  <c r="BD182" i="14"/>
  <c r="BC182" i="14"/>
  <c r="BB182" i="14"/>
  <c r="BA182" i="14"/>
  <c r="AZ182" i="14"/>
  <c r="AY182" i="14"/>
  <c r="AB182" i="14"/>
  <c r="AA182" i="14"/>
  <c r="Z182" i="14"/>
  <c r="Y182" i="14"/>
  <c r="X182" i="14"/>
  <c r="W182" i="14"/>
  <c r="V182" i="14"/>
  <c r="U182" i="14"/>
  <c r="T182" i="14"/>
  <c r="S182" i="14"/>
  <c r="R182" i="14"/>
  <c r="Q182" i="14"/>
  <c r="P182" i="14"/>
  <c r="O182" i="14"/>
  <c r="N182" i="14"/>
  <c r="M182" i="14"/>
  <c r="L182" i="14"/>
  <c r="K182" i="14"/>
  <c r="F182" i="14"/>
  <c r="ER181" i="14"/>
  <c r="EQ181" i="14"/>
  <c r="EP181" i="14"/>
  <c r="EO181" i="14"/>
  <c r="EN181" i="14"/>
  <c r="EM181" i="14"/>
  <c r="EL181" i="14"/>
  <c r="EK181" i="14"/>
  <c r="EJ181" i="14"/>
  <c r="EI181" i="14"/>
  <c r="EH181" i="14"/>
  <c r="EG181" i="14"/>
  <c r="EF181" i="14"/>
  <c r="EE181" i="14"/>
  <c r="ED181" i="14"/>
  <c r="EC181" i="14"/>
  <c r="EB181" i="14"/>
  <c r="EA181" i="14"/>
  <c r="DD181" i="14"/>
  <c r="DC181" i="14"/>
  <c r="DB181" i="14"/>
  <c r="DA181" i="14"/>
  <c r="CZ181" i="14"/>
  <c r="CY181" i="14"/>
  <c r="CX181" i="14"/>
  <c r="CW181" i="14"/>
  <c r="CV181" i="14"/>
  <c r="CU181" i="14"/>
  <c r="CT181" i="14"/>
  <c r="CS181" i="14"/>
  <c r="CR181" i="14"/>
  <c r="CQ181" i="14"/>
  <c r="CP181" i="14"/>
  <c r="CO181" i="14"/>
  <c r="CN181" i="14"/>
  <c r="CM181" i="14"/>
  <c r="BP181" i="14"/>
  <c r="BO181" i="14"/>
  <c r="BN181" i="14"/>
  <c r="BM181" i="14"/>
  <c r="BL181" i="14"/>
  <c r="BK181" i="14"/>
  <c r="BJ181" i="14"/>
  <c r="BI181" i="14"/>
  <c r="BH181" i="14"/>
  <c r="BG181" i="14"/>
  <c r="BF181" i="14"/>
  <c r="BE181" i="14"/>
  <c r="BD181" i="14"/>
  <c r="BC181" i="14"/>
  <c r="BB181" i="14"/>
  <c r="BA181" i="14"/>
  <c r="AZ181" i="14"/>
  <c r="AY181" i="14"/>
  <c r="AB181" i="14"/>
  <c r="AA181" i="14"/>
  <c r="Z181" i="14"/>
  <c r="Y181" i="14"/>
  <c r="X181" i="14"/>
  <c r="W181" i="14"/>
  <c r="V181" i="14"/>
  <c r="U181" i="14"/>
  <c r="T181" i="14"/>
  <c r="S181" i="14"/>
  <c r="R181" i="14"/>
  <c r="Q181" i="14"/>
  <c r="P181" i="14"/>
  <c r="O181" i="14"/>
  <c r="N181" i="14"/>
  <c r="M181" i="14"/>
  <c r="L181" i="14"/>
  <c r="K181" i="14"/>
  <c r="F181" i="14"/>
  <c r="ER180" i="14"/>
  <c r="EQ180" i="14"/>
  <c r="DD180" i="14"/>
  <c r="DC180" i="14"/>
  <c r="BP180" i="14"/>
  <c r="BO180" i="14"/>
  <c r="AB180" i="14"/>
  <c r="AA180" i="14"/>
  <c r="F180" i="14"/>
  <c r="ER179" i="14"/>
  <c r="EQ179" i="14"/>
  <c r="DD179" i="14"/>
  <c r="DC179" i="14"/>
  <c r="BP179" i="14"/>
  <c r="BO179" i="14"/>
  <c r="AB179" i="14"/>
  <c r="AA179" i="14"/>
  <c r="F179" i="14"/>
  <c r="ER178" i="14"/>
  <c r="EQ178" i="14"/>
  <c r="DD178" i="14"/>
  <c r="DC178" i="14"/>
  <c r="BP178" i="14"/>
  <c r="BO178" i="14"/>
  <c r="AB178" i="14"/>
  <c r="AA178" i="14"/>
  <c r="F178" i="14"/>
  <c r="ER177" i="14"/>
  <c r="EQ177" i="14"/>
  <c r="DD177" i="14"/>
  <c r="DC177" i="14"/>
  <c r="BP177" i="14"/>
  <c r="BO177" i="14"/>
  <c r="AB177" i="14"/>
  <c r="AA177" i="14"/>
  <c r="F177" i="14"/>
  <c r="ER176" i="14"/>
  <c r="EQ176" i="14"/>
  <c r="DD176" i="14"/>
  <c r="DC176" i="14"/>
  <c r="BP176" i="14"/>
  <c r="BO176" i="14"/>
  <c r="AB176" i="14"/>
  <c r="AA176" i="14"/>
  <c r="F176" i="14"/>
  <c r="ER175" i="14"/>
  <c r="EQ175" i="14"/>
  <c r="DD175" i="14"/>
  <c r="DC175" i="14"/>
  <c r="BP175" i="14"/>
  <c r="BO175" i="14"/>
  <c r="AB175" i="14"/>
  <c r="AA175" i="14"/>
  <c r="F175" i="14"/>
  <c r="ER174" i="14"/>
  <c r="EQ174" i="14"/>
  <c r="DD174" i="14"/>
  <c r="DC174" i="14"/>
  <c r="BP174" i="14"/>
  <c r="BO174" i="14"/>
  <c r="AB174" i="14"/>
  <c r="AA174" i="14"/>
  <c r="F174" i="14"/>
  <c r="ER173" i="14"/>
  <c r="EQ173" i="14"/>
  <c r="DD173" i="14"/>
  <c r="DC173" i="14"/>
  <c r="BP173" i="14"/>
  <c r="BO173" i="14"/>
  <c r="AB173" i="14"/>
  <c r="AA173" i="14"/>
  <c r="F173" i="14"/>
  <c r="ER172" i="14"/>
  <c r="EQ172" i="14"/>
  <c r="DD172" i="14"/>
  <c r="DC172" i="14"/>
  <c r="BP172" i="14"/>
  <c r="BO172" i="14"/>
  <c r="AB172" i="14"/>
  <c r="AA172" i="14"/>
  <c r="F172" i="14"/>
  <c r="ER171" i="14"/>
  <c r="EQ171" i="14"/>
  <c r="DD171" i="14"/>
  <c r="DC171" i="14"/>
  <c r="BP171" i="14"/>
  <c r="BO171" i="14"/>
  <c r="AB171" i="14"/>
  <c r="AA171" i="14"/>
  <c r="F171" i="14"/>
  <c r="ER170" i="14"/>
  <c r="EQ170" i="14"/>
  <c r="DD170" i="14"/>
  <c r="DC170" i="14"/>
  <c r="BP170" i="14"/>
  <c r="BO170" i="14"/>
  <c r="AB170" i="14"/>
  <c r="AA170" i="14"/>
  <c r="F170" i="14"/>
  <c r="ER169" i="14"/>
  <c r="EQ169" i="14"/>
  <c r="DD169" i="14"/>
  <c r="DC169" i="14"/>
  <c r="BP169" i="14"/>
  <c r="BO169" i="14"/>
  <c r="AB169" i="14"/>
  <c r="AA169" i="14"/>
  <c r="F169" i="14"/>
  <c r="ER168" i="14"/>
  <c r="EQ168" i="14"/>
  <c r="DD168" i="14"/>
  <c r="DC168" i="14"/>
  <c r="BP168" i="14"/>
  <c r="BO168" i="14"/>
  <c r="AB168" i="14"/>
  <c r="AA168" i="14"/>
  <c r="F168" i="14"/>
  <c r="ER167" i="14"/>
  <c r="EQ167" i="14"/>
  <c r="DD167" i="14"/>
  <c r="DC167" i="14"/>
  <c r="BP167" i="14"/>
  <c r="BO167" i="14"/>
  <c r="AB167" i="14"/>
  <c r="AA167" i="14"/>
  <c r="F167" i="14"/>
  <c r="ER166" i="14"/>
  <c r="EQ166" i="14"/>
  <c r="DD166" i="14"/>
  <c r="DC166" i="14"/>
  <c r="BP166" i="14"/>
  <c r="BO166" i="14"/>
  <c r="AB166" i="14"/>
  <c r="AA166" i="14"/>
  <c r="F166" i="14"/>
  <c r="ER165" i="14"/>
  <c r="EQ165" i="14"/>
  <c r="DD165" i="14"/>
  <c r="DC165" i="14"/>
  <c r="BP165" i="14"/>
  <c r="BO165" i="14"/>
  <c r="AB165" i="14"/>
  <c r="AA165" i="14"/>
  <c r="F165" i="14"/>
  <c r="F164" i="14"/>
  <c r="F163" i="14"/>
  <c r="F162" i="14"/>
  <c r="F161" i="14"/>
  <c r="F160" i="14"/>
  <c r="ER159" i="14"/>
  <c r="EQ159" i="14"/>
  <c r="EP159" i="14"/>
  <c r="EO159" i="14"/>
  <c r="EN159" i="14"/>
  <c r="EM159" i="14"/>
  <c r="EL159" i="14"/>
  <c r="EK159" i="14"/>
  <c r="EJ159" i="14"/>
  <c r="EI159" i="14"/>
  <c r="EH159" i="14"/>
  <c r="EG159" i="14"/>
  <c r="EF159" i="14"/>
  <c r="EE159" i="14"/>
  <c r="ED159" i="14"/>
  <c r="EC159" i="14"/>
  <c r="EB159" i="14"/>
  <c r="EA159" i="14"/>
  <c r="DD159" i="14"/>
  <c r="DC159" i="14"/>
  <c r="DB159" i="14"/>
  <c r="DA159" i="14"/>
  <c r="CZ159" i="14"/>
  <c r="CY159" i="14"/>
  <c r="CX159" i="14"/>
  <c r="CW159" i="14"/>
  <c r="CV159" i="14"/>
  <c r="CU159" i="14"/>
  <c r="CT159" i="14"/>
  <c r="CS159" i="14"/>
  <c r="CR159" i="14"/>
  <c r="CQ159" i="14"/>
  <c r="CP159" i="14"/>
  <c r="CO159" i="14"/>
  <c r="CN159" i="14"/>
  <c r="CM159" i="14"/>
  <c r="BP159" i="14"/>
  <c r="BO159" i="14"/>
  <c r="BN159" i="14"/>
  <c r="BM159" i="14"/>
  <c r="BL159" i="14"/>
  <c r="BK159" i="14"/>
  <c r="BJ159" i="14"/>
  <c r="BI159" i="14"/>
  <c r="BH159" i="14"/>
  <c r="BG159" i="14"/>
  <c r="BF159" i="14"/>
  <c r="BE159" i="14"/>
  <c r="BD159" i="14"/>
  <c r="BC159" i="14"/>
  <c r="BB159" i="14"/>
  <c r="BA159" i="14"/>
  <c r="AZ159" i="14"/>
  <c r="AY159" i="14"/>
  <c r="AB159" i="14"/>
  <c r="AA159" i="14"/>
  <c r="Z159" i="14"/>
  <c r="Y159" i="14"/>
  <c r="X159" i="14"/>
  <c r="W159" i="14"/>
  <c r="V159" i="14"/>
  <c r="U159" i="14"/>
  <c r="T159" i="14"/>
  <c r="S159" i="14"/>
  <c r="R159" i="14"/>
  <c r="Q159" i="14"/>
  <c r="P159" i="14"/>
  <c r="O159" i="14"/>
  <c r="N159" i="14"/>
  <c r="M159" i="14"/>
  <c r="L159" i="14"/>
  <c r="K159" i="14"/>
  <c r="F159" i="14"/>
  <c r="ER158" i="14"/>
  <c r="EQ158" i="14"/>
  <c r="EP158" i="14"/>
  <c r="EO158" i="14"/>
  <c r="EN158" i="14"/>
  <c r="EM158" i="14"/>
  <c r="EL158" i="14"/>
  <c r="EK158" i="14"/>
  <c r="EJ158" i="14"/>
  <c r="EI158" i="14"/>
  <c r="EH158" i="14"/>
  <c r="EG158" i="14"/>
  <c r="EF158" i="14"/>
  <c r="EE158" i="14"/>
  <c r="ED158" i="14"/>
  <c r="EC158" i="14"/>
  <c r="EB158" i="14"/>
  <c r="EA158" i="14"/>
  <c r="DD158" i="14"/>
  <c r="DC158" i="14"/>
  <c r="DB158" i="14"/>
  <c r="DA158" i="14"/>
  <c r="CZ158" i="14"/>
  <c r="CY158" i="14"/>
  <c r="CX158" i="14"/>
  <c r="CW158" i="14"/>
  <c r="CV158" i="14"/>
  <c r="CU158" i="14"/>
  <c r="CT158" i="14"/>
  <c r="CS158" i="14"/>
  <c r="CR158" i="14"/>
  <c r="CQ158" i="14"/>
  <c r="CP158" i="14"/>
  <c r="CO158" i="14"/>
  <c r="CN158" i="14"/>
  <c r="CM158" i="14"/>
  <c r="BP158" i="14"/>
  <c r="BO158" i="14"/>
  <c r="BN158" i="14"/>
  <c r="BM158" i="14"/>
  <c r="BL158" i="14"/>
  <c r="BK158" i="14"/>
  <c r="BJ158" i="14"/>
  <c r="BI158" i="14"/>
  <c r="BH158" i="14"/>
  <c r="BG158" i="14"/>
  <c r="BF158" i="14"/>
  <c r="BE158" i="14"/>
  <c r="BD158" i="14"/>
  <c r="BC158" i="14"/>
  <c r="BB158" i="14"/>
  <c r="BA158" i="14"/>
  <c r="AZ158" i="14"/>
  <c r="AY158" i="14"/>
  <c r="AB158" i="14"/>
  <c r="AA158" i="14"/>
  <c r="Z158" i="14"/>
  <c r="Y158" i="14"/>
  <c r="X158" i="14"/>
  <c r="W158" i="14"/>
  <c r="V158" i="14"/>
  <c r="U158" i="14"/>
  <c r="T158" i="14"/>
  <c r="S158" i="14"/>
  <c r="R158" i="14"/>
  <c r="Q158" i="14"/>
  <c r="P158" i="14"/>
  <c r="O158" i="14"/>
  <c r="N158" i="14"/>
  <c r="M158" i="14"/>
  <c r="L158" i="14"/>
  <c r="K158" i="14"/>
  <c r="F158" i="14"/>
  <c r="ER157" i="14"/>
  <c r="EQ157" i="14"/>
  <c r="DD157" i="14"/>
  <c r="DC157" i="14"/>
  <c r="BP157" i="14"/>
  <c r="BO157" i="14"/>
  <c r="AB157" i="14"/>
  <c r="AA157" i="14"/>
  <c r="F157" i="14"/>
  <c r="ER156" i="14"/>
  <c r="EQ156" i="14"/>
  <c r="DD156" i="14"/>
  <c r="DC156" i="14"/>
  <c r="BP156" i="14"/>
  <c r="BO156" i="14"/>
  <c r="AB156" i="14"/>
  <c r="AA156" i="14"/>
  <c r="F156" i="14"/>
  <c r="ER155" i="14"/>
  <c r="EQ155" i="14"/>
  <c r="DD155" i="14"/>
  <c r="DC155" i="14"/>
  <c r="BP155" i="14"/>
  <c r="BO155" i="14"/>
  <c r="AB155" i="14"/>
  <c r="AA155" i="14"/>
  <c r="F155" i="14"/>
  <c r="ER154" i="14"/>
  <c r="EQ154" i="14"/>
  <c r="DD154" i="14"/>
  <c r="DC154" i="14"/>
  <c r="BP154" i="14"/>
  <c r="BO154" i="14"/>
  <c r="AB154" i="14"/>
  <c r="AA154" i="14"/>
  <c r="F154" i="14"/>
  <c r="ER153" i="14"/>
  <c r="EQ153" i="14"/>
  <c r="DD153" i="14"/>
  <c r="DC153" i="14"/>
  <c r="BP153" i="14"/>
  <c r="BO153" i="14"/>
  <c r="AB153" i="14"/>
  <c r="AA153" i="14"/>
  <c r="F153" i="14"/>
  <c r="ER152" i="14"/>
  <c r="EQ152" i="14"/>
  <c r="DD152" i="14"/>
  <c r="DC152" i="14"/>
  <c r="BP152" i="14"/>
  <c r="BO152" i="14"/>
  <c r="AB152" i="14"/>
  <c r="AA152" i="14"/>
  <c r="F152" i="14"/>
  <c r="ER151" i="14"/>
  <c r="EQ151" i="14"/>
  <c r="DD151" i="14"/>
  <c r="DC151" i="14"/>
  <c r="BP151" i="14"/>
  <c r="BO151" i="14"/>
  <c r="AB151" i="14"/>
  <c r="AA151" i="14"/>
  <c r="F151" i="14"/>
  <c r="ER150" i="14"/>
  <c r="EQ150" i="14"/>
  <c r="DD150" i="14"/>
  <c r="DC150" i="14"/>
  <c r="BP150" i="14"/>
  <c r="BO150" i="14"/>
  <c r="AB150" i="14"/>
  <c r="AA150" i="14"/>
  <c r="F150" i="14"/>
  <c r="ER149" i="14"/>
  <c r="EQ149" i="14"/>
  <c r="DD149" i="14"/>
  <c r="DC149" i="14"/>
  <c r="BP149" i="14"/>
  <c r="BO149" i="14"/>
  <c r="AB149" i="14"/>
  <c r="AA149" i="14"/>
  <c r="F149" i="14"/>
  <c r="ER148" i="14"/>
  <c r="EQ148" i="14"/>
  <c r="DD148" i="14"/>
  <c r="DC148" i="14"/>
  <c r="BP148" i="14"/>
  <c r="BO148" i="14"/>
  <c r="AB148" i="14"/>
  <c r="AA148" i="14"/>
  <c r="F148" i="14"/>
  <c r="ER147" i="14"/>
  <c r="EQ147" i="14"/>
  <c r="DD147" i="14"/>
  <c r="DC147" i="14"/>
  <c r="BP147" i="14"/>
  <c r="BO147" i="14"/>
  <c r="AB147" i="14"/>
  <c r="AA147" i="14"/>
  <c r="F147" i="14"/>
  <c r="ER146" i="14"/>
  <c r="EQ146" i="14"/>
  <c r="DD146" i="14"/>
  <c r="DC146" i="14"/>
  <c r="BP146" i="14"/>
  <c r="BO146" i="14"/>
  <c r="AB146" i="14"/>
  <c r="AA146" i="14"/>
  <c r="F146" i="14"/>
  <c r="ER145" i="14"/>
  <c r="EQ145" i="14"/>
  <c r="DD145" i="14"/>
  <c r="DC145" i="14"/>
  <c r="BP145" i="14"/>
  <c r="BO145" i="14"/>
  <c r="AB145" i="14"/>
  <c r="AA145" i="14"/>
  <c r="F145" i="14"/>
  <c r="ER144" i="14"/>
  <c r="EQ144" i="14"/>
  <c r="DD144" i="14"/>
  <c r="DC144" i="14"/>
  <c r="BP144" i="14"/>
  <c r="BO144" i="14"/>
  <c r="AB144" i="14"/>
  <c r="AA144" i="14"/>
  <c r="F144" i="14"/>
  <c r="ER143" i="14"/>
  <c r="EQ143" i="14"/>
  <c r="DD143" i="14"/>
  <c r="DC143" i="14"/>
  <c r="BP143" i="14"/>
  <c r="BO143" i="14"/>
  <c r="AB143" i="14"/>
  <c r="AA143" i="14"/>
  <c r="F143" i="14"/>
  <c r="ER142" i="14"/>
  <c r="EQ142" i="14"/>
  <c r="DD142" i="14"/>
  <c r="DC142" i="14"/>
  <c r="BP142" i="14"/>
  <c r="BO142" i="14"/>
  <c r="AB142" i="14"/>
  <c r="AA142" i="14"/>
  <c r="F142" i="14"/>
  <c r="F141" i="14"/>
  <c r="F140" i="14"/>
  <c r="F139" i="14"/>
  <c r="F138" i="14"/>
  <c r="F137" i="14"/>
  <c r="ER136" i="14"/>
  <c r="EQ136" i="14"/>
  <c r="EP136" i="14"/>
  <c r="EO136" i="14"/>
  <c r="EN136" i="14"/>
  <c r="EM136" i="14"/>
  <c r="EL136" i="14"/>
  <c r="EK136" i="14"/>
  <c r="EJ136" i="14"/>
  <c r="EI136" i="14"/>
  <c r="EH136" i="14"/>
  <c r="EG136" i="14"/>
  <c r="EF136" i="14"/>
  <c r="EE136" i="14"/>
  <c r="ED136" i="14"/>
  <c r="EC136" i="14"/>
  <c r="EB136" i="14"/>
  <c r="EA136" i="14"/>
  <c r="DD136" i="14"/>
  <c r="DC136" i="14"/>
  <c r="DB136" i="14"/>
  <c r="DA136" i="14"/>
  <c r="CZ136" i="14"/>
  <c r="CY136" i="14"/>
  <c r="CX136" i="14"/>
  <c r="CW136" i="14"/>
  <c r="CV136" i="14"/>
  <c r="CU136" i="14"/>
  <c r="CT136" i="14"/>
  <c r="CS136" i="14"/>
  <c r="CR136" i="14"/>
  <c r="CQ136" i="14"/>
  <c r="CP136" i="14"/>
  <c r="CO136" i="14"/>
  <c r="CN136" i="14"/>
  <c r="CM136" i="14"/>
  <c r="BP136" i="14"/>
  <c r="BO136" i="14"/>
  <c r="BN136" i="14"/>
  <c r="BM136" i="14"/>
  <c r="BL136" i="14"/>
  <c r="BK136" i="14"/>
  <c r="BJ136" i="14"/>
  <c r="BI136" i="14"/>
  <c r="BH136" i="14"/>
  <c r="BG136" i="14"/>
  <c r="BF136" i="14"/>
  <c r="BE136" i="14"/>
  <c r="BD136" i="14"/>
  <c r="BC136" i="14"/>
  <c r="BB136" i="14"/>
  <c r="BA136" i="14"/>
  <c r="AZ136" i="14"/>
  <c r="AY136" i="14"/>
  <c r="AB136" i="14"/>
  <c r="AA136" i="14"/>
  <c r="Z136" i="14"/>
  <c r="Y136" i="14"/>
  <c r="X136" i="14"/>
  <c r="W136" i="14"/>
  <c r="V136" i="14"/>
  <c r="U136" i="14"/>
  <c r="T136" i="14"/>
  <c r="S136" i="14"/>
  <c r="R136" i="14"/>
  <c r="Q136" i="14"/>
  <c r="P136" i="14"/>
  <c r="O136" i="14"/>
  <c r="N136" i="14"/>
  <c r="M136" i="14"/>
  <c r="L136" i="14"/>
  <c r="K136" i="14"/>
  <c r="F136" i="14"/>
  <c r="ER135" i="14"/>
  <c r="EQ135" i="14"/>
  <c r="EP135" i="14"/>
  <c r="EO135" i="14"/>
  <c r="EN135" i="14"/>
  <c r="EM135" i="14"/>
  <c r="EL135" i="14"/>
  <c r="EK135" i="14"/>
  <c r="EJ135" i="14"/>
  <c r="EI135" i="14"/>
  <c r="EH135" i="14"/>
  <c r="EG135" i="14"/>
  <c r="EF135" i="14"/>
  <c r="EE135" i="14"/>
  <c r="ED135" i="14"/>
  <c r="EC135" i="14"/>
  <c r="EB135" i="14"/>
  <c r="EA135" i="14"/>
  <c r="DD135" i="14"/>
  <c r="DC135" i="14"/>
  <c r="DB135" i="14"/>
  <c r="DA135" i="14"/>
  <c r="CZ135" i="14"/>
  <c r="CY135" i="14"/>
  <c r="CX135" i="14"/>
  <c r="CW135" i="14"/>
  <c r="CV135" i="14"/>
  <c r="CU135" i="14"/>
  <c r="CT135" i="14"/>
  <c r="CS135" i="14"/>
  <c r="CR135" i="14"/>
  <c r="CQ135" i="14"/>
  <c r="CP135" i="14"/>
  <c r="CO135" i="14"/>
  <c r="CN135" i="14"/>
  <c r="CM135" i="14"/>
  <c r="BP135" i="14"/>
  <c r="BO135" i="14"/>
  <c r="BN135" i="14"/>
  <c r="BM135" i="14"/>
  <c r="BL135" i="14"/>
  <c r="BK135" i="14"/>
  <c r="BJ135" i="14"/>
  <c r="BI135" i="14"/>
  <c r="BH135" i="14"/>
  <c r="BG135" i="14"/>
  <c r="BF135" i="14"/>
  <c r="BE135" i="14"/>
  <c r="BD135" i="14"/>
  <c r="BC135" i="14"/>
  <c r="BB135" i="14"/>
  <c r="BA135" i="14"/>
  <c r="AZ135" i="14"/>
  <c r="AY135" i="14"/>
  <c r="AB135" i="14"/>
  <c r="AA135" i="14"/>
  <c r="Z135" i="14"/>
  <c r="Y135" i="14"/>
  <c r="X135" i="14"/>
  <c r="W135" i="14"/>
  <c r="V135" i="14"/>
  <c r="U135" i="14"/>
  <c r="T135" i="14"/>
  <c r="S135" i="14"/>
  <c r="R135" i="14"/>
  <c r="Q135" i="14"/>
  <c r="P135" i="14"/>
  <c r="O135" i="14"/>
  <c r="N135" i="14"/>
  <c r="M135" i="14"/>
  <c r="L135" i="14"/>
  <c r="K135" i="14"/>
  <c r="F135" i="14"/>
  <c r="ER134" i="14"/>
  <c r="EQ134" i="14"/>
  <c r="DD134" i="14"/>
  <c r="DC134" i="14"/>
  <c r="BP134" i="14"/>
  <c r="BO134" i="14"/>
  <c r="AB134" i="14"/>
  <c r="AA134" i="14"/>
  <c r="F134" i="14"/>
  <c r="ER133" i="14"/>
  <c r="EQ133" i="14"/>
  <c r="DD133" i="14"/>
  <c r="DC133" i="14"/>
  <c r="BP133" i="14"/>
  <c r="BO133" i="14"/>
  <c r="AB133" i="14"/>
  <c r="AA133" i="14"/>
  <c r="F133" i="14"/>
  <c r="ER132" i="14"/>
  <c r="EQ132" i="14"/>
  <c r="DD132" i="14"/>
  <c r="DC132" i="14"/>
  <c r="BP132" i="14"/>
  <c r="BO132" i="14"/>
  <c r="AB132" i="14"/>
  <c r="AA132" i="14"/>
  <c r="F132" i="14"/>
  <c r="ER131" i="14"/>
  <c r="EQ131" i="14"/>
  <c r="DD131" i="14"/>
  <c r="DC131" i="14"/>
  <c r="BP131" i="14"/>
  <c r="BO131" i="14"/>
  <c r="AB131" i="14"/>
  <c r="AA131" i="14"/>
  <c r="F131" i="14"/>
  <c r="ER130" i="14"/>
  <c r="EQ130" i="14"/>
  <c r="DD130" i="14"/>
  <c r="DC130" i="14"/>
  <c r="BP130" i="14"/>
  <c r="BO130" i="14"/>
  <c r="AB130" i="14"/>
  <c r="AA130" i="14"/>
  <c r="F130" i="14"/>
  <c r="ER129" i="14"/>
  <c r="EQ129" i="14"/>
  <c r="DD129" i="14"/>
  <c r="DC129" i="14"/>
  <c r="BP129" i="14"/>
  <c r="BO129" i="14"/>
  <c r="AB129" i="14"/>
  <c r="AA129" i="14"/>
  <c r="F129" i="14"/>
  <c r="ER128" i="14"/>
  <c r="EQ128" i="14"/>
  <c r="DD128" i="14"/>
  <c r="DC128" i="14"/>
  <c r="BP128" i="14"/>
  <c r="BO128" i="14"/>
  <c r="AB128" i="14"/>
  <c r="AA128" i="14"/>
  <c r="F128" i="14"/>
  <c r="ER127" i="14"/>
  <c r="EQ127" i="14"/>
  <c r="DD127" i="14"/>
  <c r="DC127" i="14"/>
  <c r="BP127" i="14"/>
  <c r="BO127" i="14"/>
  <c r="AB127" i="14"/>
  <c r="AA127" i="14"/>
  <c r="F127" i="14"/>
  <c r="ER126" i="14"/>
  <c r="EQ126" i="14"/>
  <c r="DD126" i="14"/>
  <c r="DC126" i="14"/>
  <c r="BP126" i="14"/>
  <c r="BO126" i="14"/>
  <c r="AB126" i="14"/>
  <c r="AA126" i="14"/>
  <c r="F126" i="14"/>
  <c r="ER125" i="14"/>
  <c r="EQ125" i="14"/>
  <c r="DD125" i="14"/>
  <c r="DC125" i="14"/>
  <c r="BP125" i="14"/>
  <c r="BO125" i="14"/>
  <c r="AB125" i="14"/>
  <c r="AA125" i="14"/>
  <c r="F125" i="14"/>
  <c r="ER124" i="14"/>
  <c r="EQ124" i="14"/>
  <c r="DD124" i="14"/>
  <c r="DC124" i="14"/>
  <c r="BP124" i="14"/>
  <c r="BO124" i="14"/>
  <c r="AB124" i="14"/>
  <c r="AA124" i="14"/>
  <c r="F124" i="14"/>
  <c r="ER123" i="14"/>
  <c r="EQ123" i="14"/>
  <c r="DD123" i="14"/>
  <c r="DC123" i="14"/>
  <c r="BP123" i="14"/>
  <c r="BO123" i="14"/>
  <c r="AB123" i="14"/>
  <c r="AA123" i="14"/>
  <c r="F123" i="14"/>
  <c r="ER122" i="14"/>
  <c r="EQ122" i="14"/>
  <c r="DD122" i="14"/>
  <c r="DC122" i="14"/>
  <c r="BP122" i="14"/>
  <c r="BO122" i="14"/>
  <c r="AB122" i="14"/>
  <c r="AA122" i="14"/>
  <c r="F122" i="14"/>
  <c r="ER121" i="14"/>
  <c r="EQ121" i="14"/>
  <c r="DD121" i="14"/>
  <c r="DC121" i="14"/>
  <c r="BP121" i="14"/>
  <c r="BO121" i="14"/>
  <c r="AB121" i="14"/>
  <c r="AA121" i="14"/>
  <c r="F121" i="14"/>
  <c r="ER120" i="14"/>
  <c r="EQ120" i="14"/>
  <c r="DD120" i="14"/>
  <c r="DC120" i="14"/>
  <c r="BP120" i="14"/>
  <c r="BO120" i="14"/>
  <c r="AB120" i="14"/>
  <c r="AA120" i="14"/>
  <c r="F120" i="14"/>
  <c r="ER119" i="14"/>
  <c r="EQ119" i="14"/>
  <c r="DD119" i="14"/>
  <c r="DC119" i="14"/>
  <c r="BP119" i="14"/>
  <c r="BO119" i="14"/>
  <c r="AB119" i="14"/>
  <c r="AA119" i="14"/>
  <c r="F119" i="14"/>
  <c r="F118" i="14"/>
  <c r="F117" i="14"/>
  <c r="F116" i="14"/>
  <c r="F115" i="14"/>
  <c r="F114" i="14"/>
  <c r="ER113" i="14"/>
  <c r="EQ113" i="14"/>
  <c r="EP113" i="14"/>
  <c r="EO113" i="14"/>
  <c r="EN113" i="14"/>
  <c r="EM113" i="14"/>
  <c r="EL113" i="14"/>
  <c r="EK113" i="14"/>
  <c r="EJ113" i="14"/>
  <c r="EI113" i="14"/>
  <c r="EH113" i="14"/>
  <c r="EG113" i="14"/>
  <c r="EF113" i="14"/>
  <c r="EE113" i="14"/>
  <c r="ED113" i="14"/>
  <c r="EC113" i="14"/>
  <c r="EB113" i="14"/>
  <c r="EA113" i="14"/>
  <c r="DD113" i="14"/>
  <c r="DC113" i="14"/>
  <c r="DB113" i="14"/>
  <c r="DA113" i="14"/>
  <c r="CZ113" i="14"/>
  <c r="CY113" i="14"/>
  <c r="CX113" i="14"/>
  <c r="CW113" i="14"/>
  <c r="CV113" i="14"/>
  <c r="CU113" i="14"/>
  <c r="CT113" i="14"/>
  <c r="CS113" i="14"/>
  <c r="CR113" i="14"/>
  <c r="CQ113" i="14"/>
  <c r="CP113" i="14"/>
  <c r="CO113" i="14"/>
  <c r="CN113" i="14"/>
  <c r="CM113" i="14"/>
  <c r="BP113" i="14"/>
  <c r="BO113" i="14"/>
  <c r="BN113" i="14"/>
  <c r="BM113" i="14"/>
  <c r="BL113" i="14"/>
  <c r="BK113" i="14"/>
  <c r="BJ113" i="14"/>
  <c r="BI113" i="14"/>
  <c r="BH113" i="14"/>
  <c r="BG113" i="14"/>
  <c r="BF113" i="14"/>
  <c r="BE113" i="14"/>
  <c r="BD113" i="14"/>
  <c r="BC113" i="14"/>
  <c r="BB113" i="14"/>
  <c r="BA113" i="14"/>
  <c r="AZ113" i="14"/>
  <c r="AY113" i="14"/>
  <c r="AB113" i="14"/>
  <c r="AA113" i="14"/>
  <c r="Z113" i="14"/>
  <c r="Y113" i="14"/>
  <c r="X113" i="14"/>
  <c r="W113" i="14"/>
  <c r="V113" i="14"/>
  <c r="U113" i="14"/>
  <c r="T113" i="14"/>
  <c r="S113" i="14"/>
  <c r="R113" i="14"/>
  <c r="Q113" i="14"/>
  <c r="P113" i="14"/>
  <c r="O113" i="14"/>
  <c r="N113" i="14"/>
  <c r="M113" i="14"/>
  <c r="L113" i="14"/>
  <c r="K113" i="14"/>
  <c r="F113" i="14"/>
  <c r="ER112" i="14"/>
  <c r="EQ112" i="14"/>
  <c r="EP112" i="14"/>
  <c r="EO112" i="14"/>
  <c r="EN112" i="14"/>
  <c r="EM112" i="14"/>
  <c r="EL112" i="14"/>
  <c r="EK112" i="14"/>
  <c r="EJ112" i="14"/>
  <c r="EI112" i="14"/>
  <c r="EH112" i="14"/>
  <c r="EG112" i="14"/>
  <c r="EF112" i="14"/>
  <c r="EE112" i="14"/>
  <c r="ED112" i="14"/>
  <c r="EC112" i="14"/>
  <c r="EB112" i="14"/>
  <c r="EA112" i="14"/>
  <c r="DD112" i="14"/>
  <c r="DC112" i="14"/>
  <c r="DB112" i="14"/>
  <c r="DA112" i="14"/>
  <c r="CZ112" i="14"/>
  <c r="CY112" i="14"/>
  <c r="CX112" i="14"/>
  <c r="CW112" i="14"/>
  <c r="CV112" i="14"/>
  <c r="CU112" i="14"/>
  <c r="CT112" i="14"/>
  <c r="CS112" i="14"/>
  <c r="CR112" i="14"/>
  <c r="CQ112" i="14"/>
  <c r="CP112" i="14"/>
  <c r="CO112" i="14"/>
  <c r="CN112" i="14"/>
  <c r="CM112" i="14"/>
  <c r="BP112" i="14"/>
  <c r="BO112" i="14"/>
  <c r="BN112" i="14"/>
  <c r="BM112" i="14"/>
  <c r="BL112" i="14"/>
  <c r="BK112" i="14"/>
  <c r="BJ112" i="14"/>
  <c r="BI112" i="14"/>
  <c r="BH112" i="14"/>
  <c r="BG112" i="14"/>
  <c r="BF112" i="14"/>
  <c r="BE112" i="14"/>
  <c r="BD112" i="14"/>
  <c r="BC112" i="14"/>
  <c r="BB112" i="14"/>
  <c r="BA112" i="14"/>
  <c r="AZ112" i="14"/>
  <c r="AY112" i="14"/>
  <c r="AB112" i="14"/>
  <c r="AA112" i="14"/>
  <c r="Z112" i="14"/>
  <c r="Y112" i="14"/>
  <c r="X112" i="14"/>
  <c r="W112" i="14"/>
  <c r="V112" i="14"/>
  <c r="U112" i="14"/>
  <c r="T112" i="14"/>
  <c r="S112" i="14"/>
  <c r="R112" i="14"/>
  <c r="Q112" i="14"/>
  <c r="P112" i="14"/>
  <c r="O112" i="14"/>
  <c r="N112" i="14"/>
  <c r="M112" i="14"/>
  <c r="L112" i="14"/>
  <c r="K112" i="14"/>
  <c r="F112" i="14"/>
  <c r="ER111" i="14"/>
  <c r="EQ111" i="14"/>
  <c r="DD111" i="14"/>
  <c r="DC111" i="14"/>
  <c r="BP111" i="14"/>
  <c r="BO111" i="14"/>
  <c r="AB111" i="14"/>
  <c r="AA111" i="14"/>
  <c r="F111" i="14"/>
  <c r="ER110" i="14"/>
  <c r="EQ110" i="14"/>
  <c r="DD110" i="14"/>
  <c r="DC110" i="14"/>
  <c r="BP110" i="14"/>
  <c r="BO110" i="14"/>
  <c r="AB110" i="14"/>
  <c r="AA110" i="14"/>
  <c r="F110" i="14"/>
  <c r="ER109" i="14"/>
  <c r="EQ109" i="14"/>
  <c r="DD109" i="14"/>
  <c r="DC109" i="14"/>
  <c r="BP109" i="14"/>
  <c r="BO109" i="14"/>
  <c r="AB109" i="14"/>
  <c r="AA109" i="14"/>
  <c r="F109" i="14"/>
  <c r="ER108" i="14"/>
  <c r="EQ108" i="14"/>
  <c r="DD108" i="14"/>
  <c r="DC108" i="14"/>
  <c r="BP108" i="14"/>
  <c r="BO108" i="14"/>
  <c r="AB108" i="14"/>
  <c r="AA108" i="14"/>
  <c r="F108" i="14"/>
  <c r="ER107" i="14"/>
  <c r="EQ107" i="14"/>
  <c r="DD107" i="14"/>
  <c r="DC107" i="14"/>
  <c r="BP107" i="14"/>
  <c r="BO107" i="14"/>
  <c r="AB107" i="14"/>
  <c r="AA107" i="14"/>
  <c r="F107" i="14"/>
  <c r="ER106" i="14"/>
  <c r="EQ106" i="14"/>
  <c r="DD106" i="14"/>
  <c r="DC106" i="14"/>
  <c r="BP106" i="14"/>
  <c r="BO106" i="14"/>
  <c r="AB106" i="14"/>
  <c r="AA106" i="14"/>
  <c r="F106" i="14"/>
  <c r="ER105" i="14"/>
  <c r="EQ105" i="14"/>
  <c r="DD105" i="14"/>
  <c r="DC105" i="14"/>
  <c r="BP105" i="14"/>
  <c r="BO105" i="14"/>
  <c r="AB105" i="14"/>
  <c r="AA105" i="14"/>
  <c r="F105" i="14"/>
  <c r="ER104" i="14"/>
  <c r="EQ104" i="14"/>
  <c r="DD104" i="14"/>
  <c r="DC104" i="14"/>
  <c r="BP104" i="14"/>
  <c r="BO104" i="14"/>
  <c r="AB104" i="14"/>
  <c r="AA104" i="14"/>
  <c r="F104" i="14"/>
  <c r="ER103" i="14"/>
  <c r="EQ103" i="14"/>
  <c r="DD103" i="14"/>
  <c r="DC103" i="14"/>
  <c r="BP103" i="14"/>
  <c r="BO103" i="14"/>
  <c r="AB103" i="14"/>
  <c r="AA103" i="14"/>
  <c r="F103" i="14"/>
  <c r="ER102" i="14"/>
  <c r="EQ102" i="14"/>
  <c r="DD102" i="14"/>
  <c r="DC102" i="14"/>
  <c r="BP102" i="14"/>
  <c r="BO102" i="14"/>
  <c r="AB102" i="14"/>
  <c r="AA102" i="14"/>
  <c r="F102" i="14"/>
  <c r="ER101" i="14"/>
  <c r="EQ101" i="14"/>
  <c r="DD101" i="14"/>
  <c r="DC101" i="14"/>
  <c r="BP101" i="14"/>
  <c r="BO101" i="14"/>
  <c r="AB101" i="14"/>
  <c r="AA101" i="14"/>
  <c r="F101" i="14"/>
  <c r="ER100" i="14"/>
  <c r="EQ100" i="14"/>
  <c r="DD100" i="14"/>
  <c r="DC100" i="14"/>
  <c r="BP100" i="14"/>
  <c r="BO100" i="14"/>
  <c r="AB100" i="14"/>
  <c r="AA100" i="14"/>
  <c r="F100" i="14"/>
  <c r="ER99" i="14"/>
  <c r="EQ99" i="14"/>
  <c r="DD99" i="14"/>
  <c r="DC99" i="14"/>
  <c r="BP99" i="14"/>
  <c r="BO99" i="14"/>
  <c r="AB99" i="14"/>
  <c r="AA99" i="14"/>
  <c r="F99" i="14"/>
  <c r="ER98" i="14"/>
  <c r="EQ98" i="14"/>
  <c r="DD98" i="14"/>
  <c r="DC98" i="14"/>
  <c r="BP98" i="14"/>
  <c r="BO98" i="14"/>
  <c r="AB98" i="14"/>
  <c r="AA98" i="14"/>
  <c r="F98" i="14"/>
  <c r="ER97" i="14"/>
  <c r="EQ97" i="14"/>
  <c r="DD97" i="14"/>
  <c r="DC97" i="14"/>
  <c r="BP97" i="14"/>
  <c r="BO97" i="14"/>
  <c r="AB97" i="14"/>
  <c r="AA97" i="14"/>
  <c r="F97" i="14"/>
  <c r="ER96" i="14"/>
  <c r="EQ96" i="14"/>
  <c r="DD96" i="14"/>
  <c r="DC96" i="14"/>
  <c r="BP96" i="14"/>
  <c r="BO96" i="14"/>
  <c r="AB96" i="14"/>
  <c r="AA96" i="14"/>
  <c r="F96" i="14"/>
  <c r="F95" i="14"/>
  <c r="F94" i="14"/>
  <c r="F93" i="14"/>
  <c r="F92" i="14"/>
  <c r="F91" i="14"/>
  <c r="ER90" i="14"/>
  <c r="EQ90" i="14"/>
  <c r="EP90" i="14"/>
  <c r="EO90" i="14"/>
  <c r="EN90" i="14"/>
  <c r="EM90" i="14"/>
  <c r="EL90" i="14"/>
  <c r="EK90" i="14"/>
  <c r="EJ90" i="14"/>
  <c r="EI90" i="14"/>
  <c r="EH90" i="14"/>
  <c r="EG90" i="14"/>
  <c r="EF90" i="14"/>
  <c r="EE90" i="14"/>
  <c r="ED90" i="14"/>
  <c r="EC90" i="14"/>
  <c r="EB90" i="14"/>
  <c r="EA90" i="14"/>
  <c r="DD90" i="14"/>
  <c r="DC90" i="14"/>
  <c r="DB90" i="14"/>
  <c r="DA90" i="14"/>
  <c r="CZ90" i="14"/>
  <c r="CY90" i="14"/>
  <c r="CX90" i="14"/>
  <c r="CW90" i="14"/>
  <c r="CV90" i="14"/>
  <c r="CU90" i="14"/>
  <c r="CT90" i="14"/>
  <c r="CS90" i="14"/>
  <c r="CR90" i="14"/>
  <c r="CQ90" i="14"/>
  <c r="CP90" i="14"/>
  <c r="CO90" i="14"/>
  <c r="CN90" i="14"/>
  <c r="CM90" i="14"/>
  <c r="BP90" i="14"/>
  <c r="BO90" i="14"/>
  <c r="BN90" i="14"/>
  <c r="BM90" i="14"/>
  <c r="BL90" i="14"/>
  <c r="BK90" i="14"/>
  <c r="BJ90" i="14"/>
  <c r="BI90" i="14"/>
  <c r="BH90" i="14"/>
  <c r="BG90" i="14"/>
  <c r="BF90" i="14"/>
  <c r="BE90" i="14"/>
  <c r="BD90" i="14"/>
  <c r="BC90" i="14"/>
  <c r="BB90" i="14"/>
  <c r="BA90" i="14"/>
  <c r="AZ90" i="14"/>
  <c r="AY90" i="14"/>
  <c r="AB90" i="14"/>
  <c r="AA90" i="14"/>
  <c r="Z90" i="14"/>
  <c r="Y90" i="14"/>
  <c r="X90" i="14"/>
  <c r="W90" i="14"/>
  <c r="V90" i="14"/>
  <c r="U90" i="14"/>
  <c r="T90" i="14"/>
  <c r="S90" i="14"/>
  <c r="R90" i="14"/>
  <c r="Q90" i="14"/>
  <c r="P90" i="14"/>
  <c r="O90" i="14"/>
  <c r="N90" i="14"/>
  <c r="M90" i="14"/>
  <c r="L90" i="14"/>
  <c r="K90" i="14"/>
  <c r="F90" i="14"/>
  <c r="ER89" i="14"/>
  <c r="EQ89" i="14"/>
  <c r="EP89" i="14"/>
  <c r="EO89" i="14"/>
  <c r="EN89" i="14"/>
  <c r="EM89" i="14"/>
  <c r="EL89" i="14"/>
  <c r="EK89" i="14"/>
  <c r="EJ89" i="14"/>
  <c r="EI89" i="14"/>
  <c r="EH89" i="14"/>
  <c r="EG89" i="14"/>
  <c r="EF89" i="14"/>
  <c r="EE89" i="14"/>
  <c r="ED89" i="14"/>
  <c r="EC89" i="14"/>
  <c r="EB89" i="14"/>
  <c r="EA89" i="14"/>
  <c r="DD89" i="14"/>
  <c r="DC89" i="14"/>
  <c r="DB89" i="14"/>
  <c r="DA89" i="14"/>
  <c r="CZ89" i="14"/>
  <c r="CY89" i="14"/>
  <c r="CX89" i="14"/>
  <c r="CW89" i="14"/>
  <c r="CV89" i="14"/>
  <c r="CU89" i="14"/>
  <c r="CT89" i="14"/>
  <c r="CS89" i="14"/>
  <c r="CR89" i="14"/>
  <c r="CQ89" i="14"/>
  <c r="CP89" i="14"/>
  <c r="CO89" i="14"/>
  <c r="CN89" i="14"/>
  <c r="CM89" i="14"/>
  <c r="BP89" i="14"/>
  <c r="BO89" i="14"/>
  <c r="BN89" i="14"/>
  <c r="BM89" i="14"/>
  <c r="BL89" i="14"/>
  <c r="BK89" i="14"/>
  <c r="BJ89" i="14"/>
  <c r="BI89" i="14"/>
  <c r="BH89" i="14"/>
  <c r="BG89" i="14"/>
  <c r="BF89" i="14"/>
  <c r="BE89" i="14"/>
  <c r="BD89" i="14"/>
  <c r="BC89" i="14"/>
  <c r="BB89" i="14"/>
  <c r="BA89" i="14"/>
  <c r="AZ89" i="14"/>
  <c r="AY89" i="14"/>
  <c r="AB89" i="14"/>
  <c r="AA89" i="14"/>
  <c r="Z89" i="14"/>
  <c r="Y89" i="14"/>
  <c r="X89" i="14"/>
  <c r="W89" i="14"/>
  <c r="V89" i="14"/>
  <c r="U89" i="14"/>
  <c r="T89" i="14"/>
  <c r="S89" i="14"/>
  <c r="R89" i="14"/>
  <c r="Q89" i="14"/>
  <c r="P89" i="14"/>
  <c r="O89" i="14"/>
  <c r="N89" i="14"/>
  <c r="M89" i="14"/>
  <c r="L89" i="14"/>
  <c r="K89" i="14"/>
  <c r="F89" i="14"/>
  <c r="ER88" i="14"/>
  <c r="EQ88" i="14"/>
  <c r="DD88" i="14"/>
  <c r="DC88" i="14"/>
  <c r="BP88" i="14"/>
  <c r="BO88" i="14"/>
  <c r="AB88" i="14"/>
  <c r="AA88" i="14"/>
  <c r="F88" i="14"/>
  <c r="ER87" i="14"/>
  <c r="EQ87" i="14"/>
  <c r="DD87" i="14"/>
  <c r="DC87" i="14"/>
  <c r="BP87" i="14"/>
  <c r="BO87" i="14"/>
  <c r="AB87" i="14"/>
  <c r="AA87" i="14"/>
  <c r="F87" i="14"/>
  <c r="ER86" i="14"/>
  <c r="EQ86" i="14"/>
  <c r="DD86" i="14"/>
  <c r="DC86" i="14"/>
  <c r="BP86" i="14"/>
  <c r="BO86" i="14"/>
  <c r="AB86" i="14"/>
  <c r="AA86" i="14"/>
  <c r="F86" i="14"/>
  <c r="ER85" i="14"/>
  <c r="EQ85" i="14"/>
  <c r="DD85" i="14"/>
  <c r="DC85" i="14"/>
  <c r="BP85" i="14"/>
  <c r="BO85" i="14"/>
  <c r="AB85" i="14"/>
  <c r="AA85" i="14"/>
  <c r="F85" i="14"/>
  <c r="ER84" i="14"/>
  <c r="EQ84" i="14"/>
  <c r="DD84" i="14"/>
  <c r="DC84" i="14"/>
  <c r="BP84" i="14"/>
  <c r="BO84" i="14"/>
  <c r="AB84" i="14"/>
  <c r="AA84" i="14"/>
  <c r="F84" i="14"/>
  <c r="ER83" i="14"/>
  <c r="EQ83" i="14"/>
  <c r="DD83" i="14"/>
  <c r="DC83" i="14"/>
  <c r="BP83" i="14"/>
  <c r="BO83" i="14"/>
  <c r="AB83" i="14"/>
  <c r="AA83" i="14"/>
  <c r="F83" i="14"/>
  <c r="ER82" i="14"/>
  <c r="EQ82" i="14"/>
  <c r="DD82" i="14"/>
  <c r="DC82" i="14"/>
  <c r="BP82" i="14"/>
  <c r="BO82" i="14"/>
  <c r="AB82" i="14"/>
  <c r="AA82" i="14"/>
  <c r="F82" i="14"/>
  <c r="ER81" i="14"/>
  <c r="EQ81" i="14"/>
  <c r="DD81" i="14"/>
  <c r="DC81" i="14"/>
  <c r="BP81" i="14"/>
  <c r="BO81" i="14"/>
  <c r="AB81" i="14"/>
  <c r="AA81" i="14"/>
  <c r="F81" i="14"/>
  <c r="ER80" i="14"/>
  <c r="EQ80" i="14"/>
  <c r="DD80" i="14"/>
  <c r="DC80" i="14"/>
  <c r="BP80" i="14"/>
  <c r="BO80" i="14"/>
  <c r="AB80" i="14"/>
  <c r="AA80" i="14"/>
  <c r="F80" i="14"/>
  <c r="ER79" i="14"/>
  <c r="EQ79" i="14"/>
  <c r="DD79" i="14"/>
  <c r="DC79" i="14"/>
  <c r="BP79" i="14"/>
  <c r="BO79" i="14"/>
  <c r="AB79" i="14"/>
  <c r="AA79" i="14"/>
  <c r="F79" i="14"/>
  <c r="ER78" i="14"/>
  <c r="EQ78" i="14"/>
  <c r="DD78" i="14"/>
  <c r="DC78" i="14"/>
  <c r="BP78" i="14"/>
  <c r="BO78" i="14"/>
  <c r="AB78" i="14"/>
  <c r="AA78" i="14"/>
  <c r="F78" i="14"/>
  <c r="ER77" i="14"/>
  <c r="EQ77" i="14"/>
  <c r="DD77" i="14"/>
  <c r="DC77" i="14"/>
  <c r="BP77" i="14"/>
  <c r="BO77" i="14"/>
  <c r="AB77" i="14"/>
  <c r="AA77" i="14"/>
  <c r="F77" i="14"/>
  <c r="ER76" i="14"/>
  <c r="EQ76" i="14"/>
  <c r="DD76" i="14"/>
  <c r="DC76" i="14"/>
  <c r="BP76" i="14"/>
  <c r="BO76" i="14"/>
  <c r="AB76" i="14"/>
  <c r="AA76" i="14"/>
  <c r="F76" i="14"/>
  <c r="ER75" i="14"/>
  <c r="EQ75" i="14"/>
  <c r="DD75" i="14"/>
  <c r="DC75" i="14"/>
  <c r="BP75" i="14"/>
  <c r="BO75" i="14"/>
  <c r="AB75" i="14"/>
  <c r="AA75" i="14"/>
  <c r="F75" i="14"/>
  <c r="ER74" i="14"/>
  <c r="EQ74" i="14"/>
  <c r="DD74" i="14"/>
  <c r="DC74" i="14"/>
  <c r="BP74" i="14"/>
  <c r="BO74" i="14"/>
  <c r="AB74" i="14"/>
  <c r="AA74" i="14"/>
  <c r="F74" i="14"/>
  <c r="ER73" i="14"/>
  <c r="EQ73" i="14"/>
  <c r="DD73" i="14"/>
  <c r="DC73" i="14"/>
  <c r="BP73" i="14"/>
  <c r="BO73" i="14"/>
  <c r="AB73" i="14"/>
  <c r="AA73" i="14"/>
  <c r="F73" i="14"/>
  <c r="F72" i="14"/>
  <c r="F71" i="14"/>
  <c r="F70" i="14"/>
  <c r="F69" i="14"/>
  <c r="F68" i="14"/>
  <c r="ER67" i="14"/>
  <c r="EQ67" i="14"/>
  <c r="EP67" i="14"/>
  <c r="EO67" i="14"/>
  <c r="EN67" i="14"/>
  <c r="EM67" i="14"/>
  <c r="EL67" i="14"/>
  <c r="EK67" i="14"/>
  <c r="EJ67" i="14"/>
  <c r="EI67" i="14"/>
  <c r="EH67" i="14"/>
  <c r="EG67" i="14"/>
  <c r="EF67" i="14"/>
  <c r="EE67" i="14"/>
  <c r="ED67" i="14"/>
  <c r="EC67" i="14"/>
  <c r="EB67" i="14"/>
  <c r="EA67" i="14"/>
  <c r="DD67" i="14"/>
  <c r="DC67" i="14"/>
  <c r="DB67" i="14"/>
  <c r="DA67" i="14"/>
  <c r="CZ67" i="14"/>
  <c r="CY67" i="14"/>
  <c r="CX67" i="14"/>
  <c r="CW67" i="14"/>
  <c r="CV67" i="14"/>
  <c r="CU67" i="14"/>
  <c r="CT67" i="14"/>
  <c r="CS67" i="14"/>
  <c r="CR67" i="14"/>
  <c r="CQ67" i="14"/>
  <c r="CP67" i="14"/>
  <c r="CO67" i="14"/>
  <c r="CN67" i="14"/>
  <c r="CM67" i="14"/>
  <c r="BP67" i="14"/>
  <c r="BO67" i="14"/>
  <c r="BN67" i="14"/>
  <c r="BM67" i="14"/>
  <c r="BL67" i="14"/>
  <c r="BK67" i="14"/>
  <c r="BJ67" i="14"/>
  <c r="BI67" i="14"/>
  <c r="BH67" i="14"/>
  <c r="BG67" i="14"/>
  <c r="BF67" i="14"/>
  <c r="BE67" i="14"/>
  <c r="BD67" i="14"/>
  <c r="BC67" i="14"/>
  <c r="BB67" i="14"/>
  <c r="BA67" i="14"/>
  <c r="AZ67" i="14"/>
  <c r="AY67" i="14"/>
  <c r="AB67" i="14"/>
  <c r="AA67" i="14"/>
  <c r="Z67" i="14"/>
  <c r="Y67" i="14"/>
  <c r="X67" i="14"/>
  <c r="W67" i="14"/>
  <c r="V67" i="14"/>
  <c r="U67" i="14"/>
  <c r="T67" i="14"/>
  <c r="S67" i="14"/>
  <c r="R67" i="14"/>
  <c r="Q67" i="14"/>
  <c r="P67" i="14"/>
  <c r="O67" i="14"/>
  <c r="N67" i="14"/>
  <c r="M67" i="14"/>
  <c r="L67" i="14"/>
  <c r="K67" i="14"/>
  <c r="F67" i="14"/>
  <c r="ER66" i="14"/>
  <c r="EQ66" i="14"/>
  <c r="EP66" i="14"/>
  <c r="EO66" i="14"/>
  <c r="EN66" i="14"/>
  <c r="EM66" i="14"/>
  <c r="EL66" i="14"/>
  <c r="EK66" i="14"/>
  <c r="EJ66" i="14"/>
  <c r="EI66" i="14"/>
  <c r="EH66" i="14"/>
  <c r="EG66" i="14"/>
  <c r="EF66" i="14"/>
  <c r="EE66" i="14"/>
  <c r="ED66" i="14"/>
  <c r="EC66" i="14"/>
  <c r="EB66" i="14"/>
  <c r="EA66" i="14"/>
  <c r="DD66" i="14"/>
  <c r="DC66" i="14"/>
  <c r="DB66" i="14"/>
  <c r="DA66" i="14"/>
  <c r="CZ66" i="14"/>
  <c r="CY66" i="14"/>
  <c r="CX66" i="14"/>
  <c r="CW66" i="14"/>
  <c r="CV66" i="14"/>
  <c r="CU66" i="14"/>
  <c r="CT66" i="14"/>
  <c r="CS66" i="14"/>
  <c r="CR66" i="14"/>
  <c r="CQ66" i="14"/>
  <c r="CP66" i="14"/>
  <c r="CO66" i="14"/>
  <c r="CN66" i="14"/>
  <c r="CM66" i="14"/>
  <c r="BP66" i="14"/>
  <c r="BO66" i="14"/>
  <c r="BN66" i="14"/>
  <c r="BM66" i="14"/>
  <c r="BL66" i="14"/>
  <c r="BK66" i="14"/>
  <c r="BJ66" i="14"/>
  <c r="BI66" i="14"/>
  <c r="BH66" i="14"/>
  <c r="BG66" i="14"/>
  <c r="BF66" i="14"/>
  <c r="BE66" i="14"/>
  <c r="BD66" i="14"/>
  <c r="BC66" i="14"/>
  <c r="BB66" i="14"/>
  <c r="BA66" i="14"/>
  <c r="AZ66" i="14"/>
  <c r="AY66" i="14"/>
  <c r="AB66" i="14"/>
  <c r="AA66" i="14"/>
  <c r="Z66" i="14"/>
  <c r="Y66" i="14"/>
  <c r="X66" i="14"/>
  <c r="W66" i="14"/>
  <c r="V66" i="14"/>
  <c r="U66" i="14"/>
  <c r="T66" i="14"/>
  <c r="S66" i="14"/>
  <c r="R66" i="14"/>
  <c r="Q66" i="14"/>
  <c r="P66" i="14"/>
  <c r="O66" i="14"/>
  <c r="N66" i="14"/>
  <c r="M66" i="14"/>
  <c r="L66" i="14"/>
  <c r="K66" i="14"/>
  <c r="F66" i="14"/>
  <c r="ER65" i="14"/>
  <c r="EQ65" i="14"/>
  <c r="DD65" i="14"/>
  <c r="DC65" i="14"/>
  <c r="BP65" i="14"/>
  <c r="BO65" i="14"/>
  <c r="AB65" i="14"/>
  <c r="AA65" i="14"/>
  <c r="F65" i="14"/>
  <c r="ER64" i="14"/>
  <c r="EQ64" i="14"/>
  <c r="DD64" i="14"/>
  <c r="DC64" i="14"/>
  <c r="BP64" i="14"/>
  <c r="BO64" i="14"/>
  <c r="AB64" i="14"/>
  <c r="AA64" i="14"/>
  <c r="F64" i="14"/>
  <c r="ER63" i="14"/>
  <c r="EQ63" i="14"/>
  <c r="DD63" i="14"/>
  <c r="DC63" i="14"/>
  <c r="BP63" i="14"/>
  <c r="BO63" i="14"/>
  <c r="AB63" i="14"/>
  <c r="AA63" i="14"/>
  <c r="F63" i="14"/>
  <c r="ER62" i="14"/>
  <c r="EQ62" i="14"/>
  <c r="DD62" i="14"/>
  <c r="DC62" i="14"/>
  <c r="BP62" i="14"/>
  <c r="BO62" i="14"/>
  <c r="AB62" i="14"/>
  <c r="AA62" i="14"/>
  <c r="F62" i="14"/>
  <c r="ER61" i="14"/>
  <c r="EQ61" i="14"/>
  <c r="DD61" i="14"/>
  <c r="DC61" i="14"/>
  <c r="BP61" i="14"/>
  <c r="BO61" i="14"/>
  <c r="AB61" i="14"/>
  <c r="AA61" i="14"/>
  <c r="F61" i="14"/>
  <c r="ER60" i="14"/>
  <c r="EQ60" i="14"/>
  <c r="DD60" i="14"/>
  <c r="DC60" i="14"/>
  <c r="BP60" i="14"/>
  <c r="BO60" i="14"/>
  <c r="AB60" i="14"/>
  <c r="AA60" i="14"/>
  <c r="F60" i="14"/>
  <c r="ER59" i="14"/>
  <c r="EQ59" i="14"/>
  <c r="DD59" i="14"/>
  <c r="DC59" i="14"/>
  <c r="BP59" i="14"/>
  <c r="BO59" i="14"/>
  <c r="AB59" i="14"/>
  <c r="AA59" i="14"/>
  <c r="F59" i="14"/>
  <c r="ER58" i="14"/>
  <c r="EQ58" i="14"/>
  <c r="DD58" i="14"/>
  <c r="DC58" i="14"/>
  <c r="BP58" i="14"/>
  <c r="BO58" i="14"/>
  <c r="AB58" i="14"/>
  <c r="AA58" i="14"/>
  <c r="F58" i="14"/>
  <c r="ER57" i="14"/>
  <c r="EQ57" i="14"/>
  <c r="DD57" i="14"/>
  <c r="DC57" i="14"/>
  <c r="BP57" i="14"/>
  <c r="BO57" i="14"/>
  <c r="AB57" i="14"/>
  <c r="AA57" i="14"/>
  <c r="F57" i="14"/>
  <c r="ER56" i="14"/>
  <c r="EQ56" i="14"/>
  <c r="DD56" i="14"/>
  <c r="DC56" i="14"/>
  <c r="BP56" i="14"/>
  <c r="BO56" i="14"/>
  <c r="AB56" i="14"/>
  <c r="AA56" i="14"/>
  <c r="F56" i="14"/>
  <c r="ER55" i="14"/>
  <c r="EQ55" i="14"/>
  <c r="DD55" i="14"/>
  <c r="DC55" i="14"/>
  <c r="BP55" i="14"/>
  <c r="BO55" i="14"/>
  <c r="AB55" i="14"/>
  <c r="AA55" i="14"/>
  <c r="F55" i="14"/>
  <c r="ER54" i="14"/>
  <c r="EQ54" i="14"/>
  <c r="DD54" i="14"/>
  <c r="DC54" i="14"/>
  <c r="BP54" i="14"/>
  <c r="BO54" i="14"/>
  <c r="AB54" i="14"/>
  <c r="AA54" i="14"/>
  <c r="F54" i="14"/>
  <c r="ER53" i="14"/>
  <c r="EQ53" i="14"/>
  <c r="DD53" i="14"/>
  <c r="DC53" i="14"/>
  <c r="BP53" i="14"/>
  <c r="BO53" i="14"/>
  <c r="AB53" i="14"/>
  <c r="AA53" i="14"/>
  <c r="F53" i="14"/>
  <c r="ER52" i="14"/>
  <c r="EQ52" i="14"/>
  <c r="DD52" i="14"/>
  <c r="DC52" i="14"/>
  <c r="BP52" i="14"/>
  <c r="BO52" i="14"/>
  <c r="AB52" i="14"/>
  <c r="AA52" i="14"/>
  <c r="F52" i="14"/>
  <c r="ER51" i="14"/>
  <c r="EQ51" i="14"/>
  <c r="DD51" i="14"/>
  <c r="DC51" i="14"/>
  <c r="BP51" i="14"/>
  <c r="BO51" i="14"/>
  <c r="AB51" i="14"/>
  <c r="AA51" i="14"/>
  <c r="F51" i="14"/>
  <c r="ER50" i="14"/>
  <c r="EQ50" i="14"/>
  <c r="DD50" i="14"/>
  <c r="DC50" i="14"/>
  <c r="BP50" i="14"/>
  <c r="BO50" i="14"/>
  <c r="AB50" i="14"/>
  <c r="AA50" i="14"/>
  <c r="F50" i="14"/>
  <c r="F49" i="14"/>
  <c r="F48" i="14"/>
  <c r="F47" i="14"/>
  <c r="F46" i="14"/>
  <c r="F45" i="14"/>
  <c r="ER44" i="14"/>
  <c r="EQ44" i="14"/>
  <c r="EP44" i="14"/>
  <c r="EO44" i="14"/>
  <c r="EN44" i="14"/>
  <c r="EM44" i="14"/>
  <c r="EL44" i="14"/>
  <c r="EK44" i="14"/>
  <c r="EJ44" i="14"/>
  <c r="EI44" i="14"/>
  <c r="EH44" i="14"/>
  <c r="EG44" i="14"/>
  <c r="EF44" i="14"/>
  <c r="EE44" i="14"/>
  <c r="ED44" i="14"/>
  <c r="EC44" i="14"/>
  <c r="EB44" i="14"/>
  <c r="EA44" i="14"/>
  <c r="DD44" i="14"/>
  <c r="DC44" i="14"/>
  <c r="DB44" i="14"/>
  <c r="DA44" i="14"/>
  <c r="CZ44" i="14"/>
  <c r="CY44" i="14"/>
  <c r="CX44" i="14"/>
  <c r="CW44" i="14"/>
  <c r="CV44" i="14"/>
  <c r="CU44" i="14"/>
  <c r="CT44" i="14"/>
  <c r="CS44" i="14"/>
  <c r="CR44" i="14"/>
  <c r="CQ44" i="14"/>
  <c r="CP44" i="14"/>
  <c r="CO44" i="14"/>
  <c r="CN44" i="14"/>
  <c r="CM44" i="14"/>
  <c r="BP44" i="14"/>
  <c r="BO44" i="14"/>
  <c r="BN44" i="14"/>
  <c r="BM44" i="14"/>
  <c r="BL44" i="14"/>
  <c r="BK44" i="14"/>
  <c r="BJ44" i="14"/>
  <c r="BI44" i="14"/>
  <c r="BH44" i="14"/>
  <c r="BG44" i="14"/>
  <c r="BF44" i="14"/>
  <c r="BE44" i="14"/>
  <c r="BD44" i="14"/>
  <c r="BC44" i="14"/>
  <c r="BB44" i="14"/>
  <c r="BA44" i="14"/>
  <c r="AZ44" i="14"/>
  <c r="AY44" i="14"/>
  <c r="AB44" i="14"/>
  <c r="AA44" i="14"/>
  <c r="Z44" i="14"/>
  <c r="Y44" i="14"/>
  <c r="X44" i="14"/>
  <c r="W44" i="14"/>
  <c r="V44" i="14"/>
  <c r="U44" i="14"/>
  <c r="T44" i="14"/>
  <c r="S44" i="14"/>
  <c r="R44" i="14"/>
  <c r="Q44" i="14"/>
  <c r="P44" i="14"/>
  <c r="O44" i="14"/>
  <c r="N44" i="14"/>
  <c r="M44" i="14"/>
  <c r="L44" i="14"/>
  <c r="K44" i="14"/>
  <c r="F44" i="14"/>
  <c r="ER43" i="14"/>
  <c r="EQ43" i="14"/>
  <c r="EP43" i="14"/>
  <c r="EO43" i="14"/>
  <c r="EN43" i="14"/>
  <c r="EM43" i="14"/>
  <c r="EL43" i="14"/>
  <c r="EK43" i="14"/>
  <c r="EJ43" i="14"/>
  <c r="EI43" i="14"/>
  <c r="EH43" i="14"/>
  <c r="EG43" i="14"/>
  <c r="EF43" i="14"/>
  <c r="EE43" i="14"/>
  <c r="ED43" i="14"/>
  <c r="EC43" i="14"/>
  <c r="EB43" i="14"/>
  <c r="EA43" i="14"/>
  <c r="DD43" i="14"/>
  <c r="DC43" i="14"/>
  <c r="DB43" i="14"/>
  <c r="DA43" i="14"/>
  <c r="CZ43" i="14"/>
  <c r="CY43" i="14"/>
  <c r="CX43" i="14"/>
  <c r="CW43" i="14"/>
  <c r="CV43" i="14"/>
  <c r="CU43" i="14"/>
  <c r="CT43" i="14"/>
  <c r="CS43" i="14"/>
  <c r="CR43" i="14"/>
  <c r="CQ43" i="14"/>
  <c r="CP43" i="14"/>
  <c r="CO43" i="14"/>
  <c r="CN43" i="14"/>
  <c r="CM43" i="14"/>
  <c r="BP43" i="14"/>
  <c r="BO43" i="14"/>
  <c r="BN43" i="14"/>
  <c r="BM43" i="14"/>
  <c r="BL43" i="14"/>
  <c r="BK43" i="14"/>
  <c r="BJ43" i="14"/>
  <c r="BI43" i="14"/>
  <c r="BH43" i="14"/>
  <c r="BG43" i="14"/>
  <c r="BF43" i="14"/>
  <c r="BE43" i="14"/>
  <c r="BD43" i="14"/>
  <c r="BC43" i="14"/>
  <c r="BB43" i="14"/>
  <c r="BA43" i="14"/>
  <c r="AZ43" i="14"/>
  <c r="AY43" i="14"/>
  <c r="AB43" i="14"/>
  <c r="AA43" i="14"/>
  <c r="Z43" i="14"/>
  <c r="Y43" i="14"/>
  <c r="X43" i="14"/>
  <c r="W43" i="14"/>
  <c r="V43" i="14"/>
  <c r="U43" i="14"/>
  <c r="T43" i="14"/>
  <c r="S43" i="14"/>
  <c r="R43" i="14"/>
  <c r="Q43" i="14"/>
  <c r="P43" i="14"/>
  <c r="O43" i="14"/>
  <c r="N43" i="14"/>
  <c r="M43" i="14"/>
  <c r="L43" i="14"/>
  <c r="F43" i="14"/>
  <c r="ER42" i="14"/>
  <c r="EQ42" i="14"/>
  <c r="DD42" i="14"/>
  <c r="DC42" i="14"/>
  <c r="BP42" i="14"/>
  <c r="BO42" i="14"/>
  <c r="AB42" i="14"/>
  <c r="AA42" i="14"/>
  <c r="F42" i="14"/>
  <c r="ER41" i="14"/>
  <c r="EQ41" i="14"/>
  <c r="DD41" i="14"/>
  <c r="DC41" i="14"/>
  <c r="BP41" i="14"/>
  <c r="BO41" i="14"/>
  <c r="AB41" i="14"/>
  <c r="AA41" i="14"/>
  <c r="F41" i="14"/>
  <c r="ER40" i="14"/>
  <c r="EQ40" i="14"/>
  <c r="DD40" i="14"/>
  <c r="DC40" i="14"/>
  <c r="BP40" i="14"/>
  <c r="BO40" i="14"/>
  <c r="AB40" i="14"/>
  <c r="AA40" i="14"/>
  <c r="F40" i="14"/>
  <c r="ER39" i="14"/>
  <c r="EQ39" i="14"/>
  <c r="DD39" i="14"/>
  <c r="DC39" i="14"/>
  <c r="BP39" i="14"/>
  <c r="BO39" i="14"/>
  <c r="AB39" i="14"/>
  <c r="AA39" i="14"/>
  <c r="F39" i="14"/>
  <c r="ER38" i="14"/>
  <c r="EQ38" i="14"/>
  <c r="DD38" i="14"/>
  <c r="DC38" i="14"/>
  <c r="BP38" i="14"/>
  <c r="BO38" i="14"/>
  <c r="AB38" i="14"/>
  <c r="AA38" i="14"/>
  <c r="F38" i="14"/>
  <c r="ER37" i="14"/>
  <c r="EQ37" i="14"/>
  <c r="DD37" i="14"/>
  <c r="DC37" i="14"/>
  <c r="BP37" i="14"/>
  <c r="BO37" i="14"/>
  <c r="AB37" i="14"/>
  <c r="AA37" i="14"/>
  <c r="F37" i="14"/>
  <c r="ER36" i="14"/>
  <c r="EQ36" i="14"/>
  <c r="DD36" i="14"/>
  <c r="DC36" i="14"/>
  <c r="BP36" i="14"/>
  <c r="BO36" i="14"/>
  <c r="AB36" i="14"/>
  <c r="AA36" i="14"/>
  <c r="F36" i="14"/>
  <c r="ER35" i="14"/>
  <c r="EQ35" i="14"/>
  <c r="DD35" i="14"/>
  <c r="DC35" i="14"/>
  <c r="BP35" i="14"/>
  <c r="BO35" i="14"/>
  <c r="AB35" i="14"/>
  <c r="AA35" i="14"/>
  <c r="F35" i="14"/>
  <c r="ER34" i="14"/>
  <c r="EQ34" i="14"/>
  <c r="DD34" i="14"/>
  <c r="DC34" i="14"/>
  <c r="BP34" i="14"/>
  <c r="BO34" i="14"/>
  <c r="AB34" i="14"/>
  <c r="AA34" i="14"/>
  <c r="F34" i="14"/>
  <c r="ER33" i="14"/>
  <c r="EQ33" i="14"/>
  <c r="DD33" i="14"/>
  <c r="DC33" i="14"/>
  <c r="BP33" i="14"/>
  <c r="BO33" i="14"/>
  <c r="AB33" i="14"/>
  <c r="AA33" i="14"/>
  <c r="F33" i="14"/>
  <c r="ER32" i="14"/>
  <c r="EQ32" i="14"/>
  <c r="DD32" i="14"/>
  <c r="DC32" i="14"/>
  <c r="BP32" i="14"/>
  <c r="BO32" i="14"/>
  <c r="AB32" i="14"/>
  <c r="AA32" i="14"/>
  <c r="F32" i="14"/>
  <c r="ER31" i="14"/>
  <c r="EQ31" i="14"/>
  <c r="DD31" i="14"/>
  <c r="DC31" i="14"/>
  <c r="BP31" i="14"/>
  <c r="BO31" i="14"/>
  <c r="AB31" i="14"/>
  <c r="AA31" i="14"/>
  <c r="F31" i="14"/>
  <c r="ER30" i="14"/>
  <c r="EQ30" i="14"/>
  <c r="DD30" i="14"/>
  <c r="DC30" i="14"/>
  <c r="BP30" i="14"/>
  <c r="BO30" i="14"/>
  <c r="AB30" i="14"/>
  <c r="AA30" i="14"/>
  <c r="F30" i="14"/>
  <c r="ER29" i="14"/>
  <c r="EQ29" i="14"/>
  <c r="DD29" i="14"/>
  <c r="DC29" i="14"/>
  <c r="BP29" i="14"/>
  <c r="BO29" i="14"/>
  <c r="AB29" i="14"/>
  <c r="AA29" i="14"/>
  <c r="F29" i="14"/>
  <c r="ER28" i="14"/>
  <c r="EQ28" i="14"/>
  <c r="DD28" i="14"/>
  <c r="DC28" i="14"/>
  <c r="BP28" i="14"/>
  <c r="BO28" i="14"/>
  <c r="AB28" i="14"/>
  <c r="AA28" i="14"/>
  <c r="F28" i="14"/>
  <c r="ER27" i="14"/>
  <c r="EQ27" i="14"/>
  <c r="DD27" i="14"/>
  <c r="DC27" i="14"/>
  <c r="BP27" i="14"/>
  <c r="BO27" i="14"/>
  <c r="AB27" i="14"/>
  <c r="AA27" i="14"/>
  <c r="F27" i="14"/>
  <c r="F26" i="14"/>
  <c r="F25" i="14"/>
  <c r="F24" i="14"/>
  <c r="F23" i="14"/>
  <c r="F22" i="14"/>
  <c r="ER21" i="14"/>
  <c r="EQ21" i="14"/>
  <c r="EP21" i="14"/>
  <c r="EO21" i="14"/>
  <c r="EN21" i="14"/>
  <c r="EM21" i="14"/>
  <c r="EL21" i="14"/>
  <c r="EK21" i="14"/>
  <c r="EJ21" i="14"/>
  <c r="EI21" i="14"/>
  <c r="EH21" i="14"/>
  <c r="EG21" i="14"/>
  <c r="EF21" i="14"/>
  <c r="EE21" i="14"/>
  <c r="ED21" i="14"/>
  <c r="EC21" i="14"/>
  <c r="EB21" i="14"/>
  <c r="EA21" i="14"/>
  <c r="DD21" i="14"/>
  <c r="DC21" i="14"/>
  <c r="DB21" i="14"/>
  <c r="DA21" i="14"/>
  <c r="CZ21" i="14"/>
  <c r="CY21" i="14"/>
  <c r="CX21" i="14"/>
  <c r="CW21" i="14"/>
  <c r="CV21" i="14"/>
  <c r="CU21" i="14"/>
  <c r="CT21" i="14"/>
  <c r="CS21" i="14"/>
  <c r="CR21" i="14"/>
  <c r="CQ21" i="14"/>
  <c r="CP21" i="14"/>
  <c r="CO21" i="14"/>
  <c r="CN21" i="14"/>
  <c r="CM21" i="14"/>
  <c r="BP21" i="14"/>
  <c r="BO21" i="14"/>
  <c r="BN21" i="14"/>
  <c r="BM21" i="14"/>
  <c r="BL21" i="14"/>
  <c r="BK21" i="14"/>
  <c r="BJ21" i="14"/>
  <c r="BI21" i="14"/>
  <c r="BH21" i="14"/>
  <c r="BG21" i="14"/>
  <c r="BF21" i="14"/>
  <c r="BE21" i="14"/>
  <c r="BD21" i="14"/>
  <c r="BC21" i="14"/>
  <c r="BB21" i="14"/>
  <c r="BA21" i="14"/>
  <c r="AZ21" i="14"/>
  <c r="AY21" i="14"/>
  <c r="F21" i="14"/>
  <c r="ER20" i="14"/>
  <c r="EQ20" i="14"/>
  <c r="EP20" i="14"/>
  <c r="EO20" i="14"/>
  <c r="EN20" i="14"/>
  <c r="EM20" i="14"/>
  <c r="EL20" i="14"/>
  <c r="EK20" i="14"/>
  <c r="EJ20" i="14"/>
  <c r="EI20" i="14"/>
  <c r="EH20" i="14"/>
  <c r="EG20" i="14"/>
  <c r="EF20" i="14"/>
  <c r="EE20" i="14"/>
  <c r="ED20" i="14"/>
  <c r="EC20" i="14"/>
  <c r="EB20" i="14"/>
  <c r="EA20" i="14"/>
  <c r="DD20" i="14"/>
  <c r="DC20" i="14"/>
  <c r="DB20" i="14"/>
  <c r="DA20" i="14"/>
  <c r="CZ20" i="14"/>
  <c r="CY20" i="14"/>
  <c r="CX20" i="14"/>
  <c r="CW20" i="14"/>
  <c r="CV20" i="14"/>
  <c r="CU20" i="14"/>
  <c r="CT20" i="14"/>
  <c r="CS20" i="14"/>
  <c r="CR20" i="14"/>
  <c r="CQ20" i="14"/>
  <c r="CP20" i="14"/>
  <c r="CO20" i="14"/>
  <c r="CN20" i="14"/>
  <c r="CM20" i="14"/>
  <c r="BP20" i="14"/>
  <c r="BO20" i="14"/>
  <c r="BN20" i="14"/>
  <c r="BM20" i="14"/>
  <c r="BL20" i="14"/>
  <c r="BK20" i="14"/>
  <c r="BJ20" i="14"/>
  <c r="BI20" i="14"/>
  <c r="BH20" i="14"/>
  <c r="BG20" i="14"/>
  <c r="BF20" i="14"/>
  <c r="BE20" i="14"/>
  <c r="BD20" i="14"/>
  <c r="BC20" i="14"/>
  <c r="BB20" i="14"/>
  <c r="BA20" i="14"/>
  <c r="AZ20" i="14"/>
  <c r="AY20" i="14"/>
  <c r="F20" i="14"/>
  <c r="ER19" i="14"/>
  <c r="EQ19" i="14"/>
  <c r="DD19" i="14"/>
  <c r="DC19" i="14"/>
  <c r="BP19" i="14"/>
  <c r="BO19" i="14"/>
  <c r="F19" i="14"/>
  <c r="ER18" i="14"/>
  <c r="EQ18" i="14"/>
  <c r="DD18" i="14"/>
  <c r="DC18" i="14"/>
  <c r="BP18" i="14"/>
  <c r="BO18" i="14"/>
  <c r="F18" i="14"/>
  <c r="ER17" i="14"/>
  <c r="EQ17" i="14"/>
  <c r="DD17" i="14"/>
  <c r="DC17" i="14"/>
  <c r="BP17" i="14"/>
  <c r="BO17" i="14"/>
  <c r="F17" i="14"/>
  <c r="ER16" i="14"/>
  <c r="EQ16" i="14"/>
  <c r="DD16" i="14"/>
  <c r="DC16" i="14"/>
  <c r="BP16" i="14"/>
  <c r="BO16" i="14"/>
  <c r="F16" i="14"/>
  <c r="ER15" i="14"/>
  <c r="EQ15" i="14"/>
  <c r="DD15" i="14"/>
  <c r="DC15" i="14"/>
  <c r="BP15" i="14"/>
  <c r="BO15" i="14"/>
  <c r="F15" i="14"/>
  <c r="ER14" i="14"/>
  <c r="EQ14" i="14"/>
  <c r="DD14" i="14"/>
  <c r="DC14" i="14"/>
  <c r="BP14" i="14"/>
  <c r="BO14" i="14"/>
  <c r="F14" i="14"/>
  <c r="ER13" i="14"/>
  <c r="EQ13" i="14"/>
  <c r="DD13" i="14"/>
  <c r="DC13" i="14"/>
  <c r="BP13" i="14"/>
  <c r="BO13" i="14"/>
  <c r="ER12" i="14"/>
  <c r="EQ12" i="14"/>
  <c r="DD12" i="14"/>
  <c r="DC12" i="14"/>
  <c r="BP12" i="14"/>
  <c r="BO12" i="14"/>
  <c r="ER11" i="14"/>
  <c r="EQ11" i="14"/>
  <c r="DD11" i="14"/>
  <c r="DC11" i="14"/>
  <c r="BP11" i="14"/>
  <c r="BO11" i="14"/>
  <c r="ER10" i="14"/>
  <c r="EQ10" i="14"/>
  <c r="DD10" i="14"/>
  <c r="DC10" i="14"/>
  <c r="BP10" i="14"/>
  <c r="BO10" i="14"/>
  <c r="B10" i="14"/>
  <c r="ER9" i="14"/>
  <c r="EQ9" i="14"/>
  <c r="DD9" i="14"/>
  <c r="DC9" i="14"/>
  <c r="BP9" i="14"/>
  <c r="BO9" i="14"/>
  <c r="ER8" i="14"/>
  <c r="EQ8" i="14"/>
  <c r="DD8" i="14"/>
  <c r="DC8" i="14"/>
  <c r="BP8" i="14"/>
  <c r="BO8" i="14"/>
  <c r="ER7" i="14"/>
  <c r="EQ7" i="14"/>
  <c r="DD7" i="14"/>
  <c r="DC7" i="14"/>
  <c r="BP7" i="14"/>
  <c r="BO7" i="14"/>
  <c r="ER6" i="14"/>
  <c r="EQ6" i="14"/>
  <c r="DD6" i="14"/>
  <c r="DC6" i="14"/>
  <c r="BP6" i="14"/>
  <c r="BO6" i="14"/>
  <c r="ER5" i="14"/>
  <c r="EQ5" i="14"/>
  <c r="DD5" i="14"/>
  <c r="DC5" i="14"/>
  <c r="BP5" i="14"/>
  <c r="BO5" i="14"/>
  <c r="ER4" i="14"/>
  <c r="EQ4" i="14"/>
  <c r="DD4" i="14"/>
  <c r="DC4" i="14"/>
  <c r="BP4" i="14"/>
  <c r="BO4" i="14"/>
  <c r="ER366" i="13"/>
  <c r="EQ366" i="13"/>
  <c r="EP366" i="13"/>
  <c r="EO366" i="13"/>
  <c r="EN366" i="13"/>
  <c r="EM366" i="13"/>
  <c r="EL366" i="13"/>
  <c r="EK366" i="13"/>
  <c r="EJ366" i="13"/>
  <c r="EI366" i="13"/>
  <c r="EH366" i="13"/>
  <c r="EG366" i="13"/>
  <c r="EF366" i="13"/>
  <c r="EE366" i="13"/>
  <c r="ED366" i="13"/>
  <c r="EC366" i="13"/>
  <c r="EB366" i="13"/>
  <c r="EA366" i="13"/>
  <c r="DD366" i="13"/>
  <c r="DC366" i="13"/>
  <c r="DB366" i="13"/>
  <c r="DA366" i="13"/>
  <c r="CZ366" i="13"/>
  <c r="CY366" i="13"/>
  <c r="CX366" i="13"/>
  <c r="CW366" i="13"/>
  <c r="CV366" i="13"/>
  <c r="CU366" i="13"/>
  <c r="CT366" i="13"/>
  <c r="CS366" i="13"/>
  <c r="CR366" i="13"/>
  <c r="CQ366" i="13"/>
  <c r="CP366" i="13"/>
  <c r="CO366" i="13"/>
  <c r="CN366" i="13"/>
  <c r="CM366" i="13"/>
  <c r="BP366" i="13"/>
  <c r="BO366" i="13"/>
  <c r="BN366" i="13"/>
  <c r="BM366" i="13"/>
  <c r="BL366" i="13"/>
  <c r="BK366" i="13"/>
  <c r="BJ366" i="13"/>
  <c r="BI366" i="13"/>
  <c r="BH366" i="13"/>
  <c r="BG366" i="13"/>
  <c r="BF366" i="13"/>
  <c r="BE366" i="13"/>
  <c r="BD366" i="13"/>
  <c r="BC366" i="13"/>
  <c r="BB366" i="13"/>
  <c r="BA366" i="13"/>
  <c r="AZ366" i="13"/>
  <c r="AY366" i="13"/>
  <c r="AB366" i="13"/>
  <c r="AA366" i="13"/>
  <c r="Z366" i="13"/>
  <c r="Y366" i="13"/>
  <c r="X366" i="13"/>
  <c r="W366" i="13"/>
  <c r="V366" i="13"/>
  <c r="U366" i="13"/>
  <c r="T366" i="13"/>
  <c r="S366" i="13"/>
  <c r="R366" i="13"/>
  <c r="Q366" i="13"/>
  <c r="P366" i="13"/>
  <c r="O366" i="13"/>
  <c r="N366" i="13"/>
  <c r="M366" i="13"/>
  <c r="L366" i="13"/>
  <c r="K366" i="13"/>
  <c r="ER365" i="13"/>
  <c r="EQ365" i="13"/>
  <c r="EP365" i="13"/>
  <c r="EO365" i="13"/>
  <c r="EN365" i="13"/>
  <c r="EM365" i="13"/>
  <c r="EL365" i="13"/>
  <c r="EK365" i="13"/>
  <c r="EJ365" i="13"/>
  <c r="EI365" i="13"/>
  <c r="EH365" i="13"/>
  <c r="EG365" i="13"/>
  <c r="EF365" i="13"/>
  <c r="EE365" i="13"/>
  <c r="ED365" i="13"/>
  <c r="EC365" i="13"/>
  <c r="EB365" i="13"/>
  <c r="EA365" i="13"/>
  <c r="DD365" i="13"/>
  <c r="DC365" i="13"/>
  <c r="DB365" i="13"/>
  <c r="DA365" i="13"/>
  <c r="CZ365" i="13"/>
  <c r="CY365" i="13"/>
  <c r="CX365" i="13"/>
  <c r="CW365" i="13"/>
  <c r="CV365" i="13"/>
  <c r="CU365" i="13"/>
  <c r="CT365" i="13"/>
  <c r="CS365" i="13"/>
  <c r="CR365" i="13"/>
  <c r="CQ365" i="13"/>
  <c r="CP365" i="13"/>
  <c r="CO365" i="13"/>
  <c r="CN365" i="13"/>
  <c r="CM365" i="13"/>
  <c r="BP365" i="13"/>
  <c r="BO365" i="13"/>
  <c r="BN365" i="13"/>
  <c r="BM365" i="13"/>
  <c r="BL365" i="13"/>
  <c r="BK365" i="13"/>
  <c r="BJ365" i="13"/>
  <c r="BI365" i="13"/>
  <c r="BH365" i="13"/>
  <c r="BG365" i="13"/>
  <c r="BF365" i="13"/>
  <c r="BE365" i="13"/>
  <c r="BD365" i="13"/>
  <c r="BC365" i="13"/>
  <c r="BB365" i="13"/>
  <c r="BA365" i="13"/>
  <c r="AZ365" i="13"/>
  <c r="AY365" i="13"/>
  <c r="AB365" i="13"/>
  <c r="AA365" i="13"/>
  <c r="Z365" i="13"/>
  <c r="Y365" i="13"/>
  <c r="X365" i="13"/>
  <c r="W365" i="13"/>
  <c r="V365" i="13"/>
  <c r="U365" i="13"/>
  <c r="T365" i="13"/>
  <c r="S365" i="13"/>
  <c r="R365" i="13"/>
  <c r="Q365" i="13"/>
  <c r="P365" i="13"/>
  <c r="O365" i="13"/>
  <c r="N365" i="13"/>
  <c r="M365" i="13"/>
  <c r="L365" i="13"/>
  <c r="K365" i="13"/>
  <c r="ER364" i="13"/>
  <c r="EQ364" i="13"/>
  <c r="DD364" i="13"/>
  <c r="DC364" i="13"/>
  <c r="BP364" i="13"/>
  <c r="BO364" i="13"/>
  <c r="AB364" i="13"/>
  <c r="AA364" i="13"/>
  <c r="ER363" i="13"/>
  <c r="EQ363" i="13"/>
  <c r="DD363" i="13"/>
  <c r="DC363" i="13"/>
  <c r="BP363" i="13"/>
  <c r="BO363" i="13"/>
  <c r="AB363" i="13"/>
  <c r="AA363" i="13"/>
  <c r="ER362" i="13"/>
  <c r="EQ362" i="13"/>
  <c r="DD362" i="13"/>
  <c r="DC362" i="13"/>
  <c r="BP362" i="13"/>
  <c r="BO362" i="13"/>
  <c r="AB362" i="13"/>
  <c r="AA362" i="13"/>
  <c r="ER361" i="13"/>
  <c r="EQ361" i="13"/>
  <c r="DD361" i="13"/>
  <c r="DC361" i="13"/>
  <c r="BP361" i="13"/>
  <c r="BO361" i="13"/>
  <c r="AB361" i="13"/>
  <c r="AA361" i="13"/>
  <c r="ER360" i="13"/>
  <c r="EQ360" i="13"/>
  <c r="DD360" i="13"/>
  <c r="DC360" i="13"/>
  <c r="BP360" i="13"/>
  <c r="BO360" i="13"/>
  <c r="AB360" i="13"/>
  <c r="AA360" i="13"/>
  <c r="ER359" i="13"/>
  <c r="EQ359" i="13"/>
  <c r="DD359" i="13"/>
  <c r="DC359" i="13"/>
  <c r="BP359" i="13"/>
  <c r="BO359" i="13"/>
  <c r="AB359" i="13"/>
  <c r="AA359" i="13"/>
  <c r="ER358" i="13"/>
  <c r="EQ358" i="13"/>
  <c r="DD358" i="13"/>
  <c r="DC358" i="13"/>
  <c r="BP358" i="13"/>
  <c r="BO358" i="13"/>
  <c r="AB358" i="13"/>
  <c r="AA358" i="13"/>
  <c r="ER357" i="13"/>
  <c r="EQ357" i="13"/>
  <c r="DD357" i="13"/>
  <c r="DC357" i="13"/>
  <c r="BP357" i="13"/>
  <c r="BO357" i="13"/>
  <c r="AB357" i="13"/>
  <c r="AA357" i="13"/>
  <c r="ER356" i="13"/>
  <c r="EQ356" i="13"/>
  <c r="DD356" i="13"/>
  <c r="DC356" i="13"/>
  <c r="BP356" i="13"/>
  <c r="BO356" i="13"/>
  <c r="AB356" i="13"/>
  <c r="AA356" i="13"/>
  <c r="ER355" i="13"/>
  <c r="EQ355" i="13"/>
  <c r="DD355" i="13"/>
  <c r="DC355" i="13"/>
  <c r="BP355" i="13"/>
  <c r="BO355" i="13"/>
  <c r="AB355" i="13"/>
  <c r="AA355" i="13"/>
  <c r="ER354" i="13"/>
  <c r="EQ354" i="13"/>
  <c r="DD354" i="13"/>
  <c r="DC354" i="13"/>
  <c r="BP354" i="13"/>
  <c r="BO354" i="13"/>
  <c r="AB354" i="13"/>
  <c r="AA354" i="13"/>
  <c r="ER353" i="13"/>
  <c r="EQ353" i="13"/>
  <c r="DD353" i="13"/>
  <c r="DC353" i="13"/>
  <c r="BP353" i="13"/>
  <c r="BO353" i="13"/>
  <c r="AB353" i="13"/>
  <c r="AA353" i="13"/>
  <c r="ER352" i="13"/>
  <c r="EQ352" i="13"/>
  <c r="DD352" i="13"/>
  <c r="DC352" i="13"/>
  <c r="BP352" i="13"/>
  <c r="BO352" i="13"/>
  <c r="AB352" i="13"/>
  <c r="AA352" i="13"/>
  <c r="ER351" i="13"/>
  <c r="EQ351" i="13"/>
  <c r="DD351" i="13"/>
  <c r="DC351" i="13"/>
  <c r="BP351" i="13"/>
  <c r="BO351" i="13"/>
  <c r="AB351" i="13"/>
  <c r="AA351" i="13"/>
  <c r="ER350" i="13"/>
  <c r="EQ350" i="13"/>
  <c r="DD350" i="13"/>
  <c r="DC350" i="13"/>
  <c r="BP350" i="13"/>
  <c r="BO350" i="13"/>
  <c r="AB350" i="13"/>
  <c r="AA350" i="13"/>
  <c r="ER349" i="13"/>
  <c r="EQ349" i="13"/>
  <c r="DD349" i="13"/>
  <c r="DC349" i="13"/>
  <c r="BP349" i="13"/>
  <c r="BO349" i="13"/>
  <c r="AB349" i="13"/>
  <c r="AA349" i="13"/>
  <c r="ER343" i="13"/>
  <c r="EQ343" i="13"/>
  <c r="EP343" i="13"/>
  <c r="EO343" i="13"/>
  <c r="EN343" i="13"/>
  <c r="EM343" i="13"/>
  <c r="EL343" i="13"/>
  <c r="EK343" i="13"/>
  <c r="EJ343" i="13"/>
  <c r="EI343" i="13"/>
  <c r="EH343" i="13"/>
  <c r="EG343" i="13"/>
  <c r="EF343" i="13"/>
  <c r="EE343" i="13"/>
  <c r="ED343" i="13"/>
  <c r="EC343" i="13"/>
  <c r="EB343" i="13"/>
  <c r="EA343" i="13"/>
  <c r="DD343" i="13"/>
  <c r="DC343" i="13"/>
  <c r="DB343" i="13"/>
  <c r="DA343" i="13"/>
  <c r="CZ343" i="13"/>
  <c r="CY343" i="13"/>
  <c r="CX343" i="13"/>
  <c r="CW343" i="13"/>
  <c r="CV343" i="13"/>
  <c r="CU343" i="13"/>
  <c r="CT343" i="13"/>
  <c r="CS343" i="13"/>
  <c r="CR343" i="13"/>
  <c r="CQ343" i="13"/>
  <c r="CP343" i="13"/>
  <c r="CO343" i="13"/>
  <c r="CN343" i="13"/>
  <c r="CM343" i="13"/>
  <c r="BP343" i="13"/>
  <c r="BO343" i="13"/>
  <c r="BN343" i="13"/>
  <c r="BM343" i="13"/>
  <c r="BL343" i="13"/>
  <c r="BK343" i="13"/>
  <c r="BJ343" i="13"/>
  <c r="BI343" i="13"/>
  <c r="BH343" i="13"/>
  <c r="BG343" i="13"/>
  <c r="BF343" i="13"/>
  <c r="BE343" i="13"/>
  <c r="BD343" i="13"/>
  <c r="BC343" i="13"/>
  <c r="BB343" i="13"/>
  <c r="BA343" i="13"/>
  <c r="AZ343" i="13"/>
  <c r="AY343" i="13"/>
  <c r="AB343" i="13"/>
  <c r="AA343" i="13"/>
  <c r="Z343" i="13"/>
  <c r="Y343" i="13"/>
  <c r="X343" i="13"/>
  <c r="W343" i="13"/>
  <c r="V343" i="13"/>
  <c r="U343" i="13"/>
  <c r="T343" i="13"/>
  <c r="S343" i="13"/>
  <c r="R343" i="13"/>
  <c r="Q343" i="13"/>
  <c r="P343" i="13"/>
  <c r="O343" i="13"/>
  <c r="N343" i="13"/>
  <c r="M343" i="13"/>
  <c r="L343" i="13"/>
  <c r="K343" i="13"/>
  <c r="ER342" i="13"/>
  <c r="EQ342" i="13"/>
  <c r="EP342" i="13"/>
  <c r="EO342" i="13"/>
  <c r="EN342" i="13"/>
  <c r="EM342" i="13"/>
  <c r="EL342" i="13"/>
  <c r="EK342" i="13"/>
  <c r="EJ342" i="13"/>
  <c r="EI342" i="13"/>
  <c r="EH342" i="13"/>
  <c r="EG342" i="13"/>
  <c r="EF342" i="13"/>
  <c r="EE342" i="13"/>
  <c r="ED342" i="13"/>
  <c r="EC342" i="13"/>
  <c r="EB342" i="13"/>
  <c r="EA342" i="13"/>
  <c r="DD342" i="13"/>
  <c r="DC342" i="13"/>
  <c r="DB342" i="13"/>
  <c r="DA342" i="13"/>
  <c r="CZ342" i="13"/>
  <c r="CY342" i="13"/>
  <c r="CX342" i="13"/>
  <c r="CW342" i="13"/>
  <c r="CV342" i="13"/>
  <c r="CU342" i="13"/>
  <c r="CT342" i="13"/>
  <c r="CS342" i="13"/>
  <c r="CR342" i="13"/>
  <c r="CQ342" i="13"/>
  <c r="CP342" i="13"/>
  <c r="CO342" i="13"/>
  <c r="CN342" i="13"/>
  <c r="CM342" i="13"/>
  <c r="BP342" i="13"/>
  <c r="BO342" i="13"/>
  <c r="BN342" i="13"/>
  <c r="BM342" i="13"/>
  <c r="BL342" i="13"/>
  <c r="BK342" i="13"/>
  <c r="BJ342" i="13"/>
  <c r="BI342" i="13"/>
  <c r="BH342" i="13"/>
  <c r="BG342" i="13"/>
  <c r="BF342" i="13"/>
  <c r="BE342" i="13"/>
  <c r="BD342" i="13"/>
  <c r="BC342" i="13"/>
  <c r="BB342" i="13"/>
  <c r="BA342" i="13"/>
  <c r="AZ342" i="13"/>
  <c r="AY342" i="13"/>
  <c r="AB342" i="13"/>
  <c r="AA342" i="13"/>
  <c r="Z342" i="13"/>
  <c r="Y342" i="13"/>
  <c r="X342" i="13"/>
  <c r="W342" i="13"/>
  <c r="V342" i="13"/>
  <c r="U342" i="13"/>
  <c r="T342" i="13"/>
  <c r="S342" i="13"/>
  <c r="R342" i="13"/>
  <c r="Q342" i="13"/>
  <c r="P342" i="13"/>
  <c r="O342" i="13"/>
  <c r="N342" i="13"/>
  <c r="M342" i="13"/>
  <c r="L342" i="13"/>
  <c r="K342" i="13"/>
  <c r="ER341" i="13"/>
  <c r="EQ341" i="13"/>
  <c r="DD341" i="13"/>
  <c r="DC341" i="13"/>
  <c r="BP341" i="13"/>
  <c r="BO341" i="13"/>
  <c r="AB341" i="13"/>
  <c r="AA341" i="13"/>
  <c r="ER340" i="13"/>
  <c r="EQ340" i="13"/>
  <c r="DD340" i="13"/>
  <c r="DC340" i="13"/>
  <c r="BP340" i="13"/>
  <c r="BO340" i="13"/>
  <c r="AB340" i="13"/>
  <c r="AA340" i="13"/>
  <c r="ER339" i="13"/>
  <c r="EQ339" i="13"/>
  <c r="DD339" i="13"/>
  <c r="DC339" i="13"/>
  <c r="BP339" i="13"/>
  <c r="BO339" i="13"/>
  <c r="AB339" i="13"/>
  <c r="AA339" i="13"/>
  <c r="ER338" i="13"/>
  <c r="EQ338" i="13"/>
  <c r="DD338" i="13"/>
  <c r="DC338" i="13"/>
  <c r="BP338" i="13"/>
  <c r="BO338" i="13"/>
  <c r="AB338" i="13"/>
  <c r="AA338" i="13"/>
  <c r="ER337" i="13"/>
  <c r="EQ337" i="13"/>
  <c r="DD337" i="13"/>
  <c r="DC337" i="13"/>
  <c r="BP337" i="13"/>
  <c r="BO337" i="13"/>
  <c r="AB337" i="13"/>
  <c r="AA337" i="13"/>
  <c r="ER336" i="13"/>
  <c r="EQ336" i="13"/>
  <c r="DD336" i="13"/>
  <c r="DC336" i="13"/>
  <c r="BP336" i="13"/>
  <c r="BO336" i="13"/>
  <c r="AB336" i="13"/>
  <c r="AA336" i="13"/>
  <c r="ER335" i="13"/>
  <c r="EQ335" i="13"/>
  <c r="DD335" i="13"/>
  <c r="DC335" i="13"/>
  <c r="BP335" i="13"/>
  <c r="BO335" i="13"/>
  <c r="AB335" i="13"/>
  <c r="AA335" i="13"/>
  <c r="ER334" i="13"/>
  <c r="EQ334" i="13"/>
  <c r="DD334" i="13"/>
  <c r="DC334" i="13"/>
  <c r="BP334" i="13"/>
  <c r="BO334" i="13"/>
  <c r="AB334" i="13"/>
  <c r="AA334" i="13"/>
  <c r="ER333" i="13"/>
  <c r="EQ333" i="13"/>
  <c r="DD333" i="13"/>
  <c r="DC333" i="13"/>
  <c r="BP333" i="13"/>
  <c r="BO333" i="13"/>
  <c r="AB333" i="13"/>
  <c r="AA333" i="13"/>
  <c r="ER332" i="13"/>
  <c r="EQ332" i="13"/>
  <c r="DD332" i="13"/>
  <c r="DC332" i="13"/>
  <c r="BP332" i="13"/>
  <c r="BO332" i="13"/>
  <c r="AB332" i="13"/>
  <c r="AA332" i="13"/>
  <c r="ER331" i="13"/>
  <c r="EQ331" i="13"/>
  <c r="DD331" i="13"/>
  <c r="DC331" i="13"/>
  <c r="BP331" i="13"/>
  <c r="BO331" i="13"/>
  <c r="AB331" i="13"/>
  <c r="AA331" i="13"/>
  <c r="ER330" i="13"/>
  <c r="EQ330" i="13"/>
  <c r="DD330" i="13"/>
  <c r="DC330" i="13"/>
  <c r="BP330" i="13"/>
  <c r="BO330" i="13"/>
  <c r="AB330" i="13"/>
  <c r="AA330" i="13"/>
  <c r="ER329" i="13"/>
  <c r="EQ329" i="13"/>
  <c r="DD329" i="13"/>
  <c r="DC329" i="13"/>
  <c r="BP329" i="13"/>
  <c r="BO329" i="13"/>
  <c r="AB329" i="13"/>
  <c r="AA329" i="13"/>
  <c r="ER328" i="13"/>
  <c r="EQ328" i="13"/>
  <c r="DD328" i="13"/>
  <c r="DC328" i="13"/>
  <c r="BP328" i="13"/>
  <c r="BO328" i="13"/>
  <c r="AB328" i="13"/>
  <c r="AA328" i="13"/>
  <c r="ER327" i="13"/>
  <c r="EQ327" i="13"/>
  <c r="DD327" i="13"/>
  <c r="DC327" i="13"/>
  <c r="BP327" i="13"/>
  <c r="BO327" i="13"/>
  <c r="AB327" i="13"/>
  <c r="AA327" i="13"/>
  <c r="ER326" i="13"/>
  <c r="EQ326" i="13"/>
  <c r="DD326" i="13"/>
  <c r="DC326" i="13"/>
  <c r="BP326" i="13"/>
  <c r="BO326" i="13"/>
  <c r="AB326" i="13"/>
  <c r="AA326" i="13"/>
  <c r="ER320" i="13"/>
  <c r="EQ320" i="13"/>
  <c r="EP320" i="13"/>
  <c r="EO320" i="13"/>
  <c r="EN320" i="13"/>
  <c r="EM320" i="13"/>
  <c r="EL320" i="13"/>
  <c r="EK320" i="13"/>
  <c r="EJ320" i="13"/>
  <c r="EI320" i="13"/>
  <c r="EH320" i="13"/>
  <c r="EG320" i="13"/>
  <c r="EF320" i="13"/>
  <c r="EE320" i="13"/>
  <c r="ED320" i="13"/>
  <c r="EC320" i="13"/>
  <c r="EB320" i="13"/>
  <c r="EA320" i="13"/>
  <c r="DD320" i="13"/>
  <c r="DC320" i="13"/>
  <c r="DB320" i="13"/>
  <c r="DA320" i="13"/>
  <c r="CZ320" i="13"/>
  <c r="CY320" i="13"/>
  <c r="CX320" i="13"/>
  <c r="CW320" i="13"/>
  <c r="CV320" i="13"/>
  <c r="CU320" i="13"/>
  <c r="CT320" i="13"/>
  <c r="CS320" i="13"/>
  <c r="CR320" i="13"/>
  <c r="CQ320" i="13"/>
  <c r="CP320" i="13"/>
  <c r="CO320" i="13"/>
  <c r="CN320" i="13"/>
  <c r="CM320" i="13"/>
  <c r="BP320" i="13"/>
  <c r="BO320" i="13"/>
  <c r="BN320" i="13"/>
  <c r="BM320" i="13"/>
  <c r="BL320" i="13"/>
  <c r="BK320" i="13"/>
  <c r="BJ320" i="13"/>
  <c r="BI320" i="13"/>
  <c r="BH320" i="13"/>
  <c r="BG320" i="13"/>
  <c r="BF320" i="13"/>
  <c r="BE320" i="13"/>
  <c r="BD320" i="13"/>
  <c r="BC320" i="13"/>
  <c r="BB320" i="13"/>
  <c r="BA320" i="13"/>
  <c r="AZ320" i="13"/>
  <c r="AY320" i="13"/>
  <c r="AB320" i="13"/>
  <c r="AA320" i="13"/>
  <c r="Z320" i="13"/>
  <c r="Y320" i="13"/>
  <c r="X320" i="13"/>
  <c r="W320" i="13"/>
  <c r="V320" i="13"/>
  <c r="U320" i="13"/>
  <c r="T320" i="13"/>
  <c r="S320" i="13"/>
  <c r="R320" i="13"/>
  <c r="Q320" i="13"/>
  <c r="P320" i="13"/>
  <c r="O320" i="13"/>
  <c r="N320" i="13"/>
  <c r="M320" i="13"/>
  <c r="L320" i="13"/>
  <c r="K320" i="13"/>
  <c r="ER319" i="13"/>
  <c r="EQ319" i="13"/>
  <c r="EP319" i="13"/>
  <c r="EO319" i="13"/>
  <c r="EN319" i="13"/>
  <c r="EM319" i="13"/>
  <c r="EL319" i="13"/>
  <c r="EK319" i="13"/>
  <c r="EJ319" i="13"/>
  <c r="EI319" i="13"/>
  <c r="EH319" i="13"/>
  <c r="EG319" i="13"/>
  <c r="EF319" i="13"/>
  <c r="EE319" i="13"/>
  <c r="ED319" i="13"/>
  <c r="EC319" i="13"/>
  <c r="EB319" i="13"/>
  <c r="EA319" i="13"/>
  <c r="DD319" i="13"/>
  <c r="DC319" i="13"/>
  <c r="DB319" i="13"/>
  <c r="DA319" i="13"/>
  <c r="CZ319" i="13"/>
  <c r="CY319" i="13"/>
  <c r="CX319" i="13"/>
  <c r="CW319" i="13"/>
  <c r="CV319" i="13"/>
  <c r="CU319" i="13"/>
  <c r="CT319" i="13"/>
  <c r="CS319" i="13"/>
  <c r="CR319" i="13"/>
  <c r="CQ319" i="13"/>
  <c r="CP319" i="13"/>
  <c r="CO319" i="13"/>
  <c r="CN319" i="13"/>
  <c r="CM319" i="13"/>
  <c r="BP319" i="13"/>
  <c r="BO319" i="13"/>
  <c r="BN319" i="13"/>
  <c r="BM319" i="13"/>
  <c r="BL319" i="13"/>
  <c r="BK319" i="13"/>
  <c r="BJ319" i="13"/>
  <c r="BI319" i="13"/>
  <c r="BH319" i="13"/>
  <c r="BG319" i="13"/>
  <c r="BF319" i="13"/>
  <c r="BE319" i="13"/>
  <c r="BD319" i="13"/>
  <c r="BC319" i="13"/>
  <c r="BB319" i="13"/>
  <c r="BA319" i="13"/>
  <c r="AZ319" i="13"/>
  <c r="AY319" i="13"/>
  <c r="AB319" i="13"/>
  <c r="AA319" i="13"/>
  <c r="Z319" i="13"/>
  <c r="Y319" i="13"/>
  <c r="X319" i="13"/>
  <c r="W319" i="13"/>
  <c r="V319" i="13"/>
  <c r="U319" i="13"/>
  <c r="T319" i="13"/>
  <c r="S319" i="13"/>
  <c r="R319" i="13"/>
  <c r="Q319" i="13"/>
  <c r="P319" i="13"/>
  <c r="O319" i="13"/>
  <c r="N319" i="13"/>
  <c r="M319" i="13"/>
  <c r="L319" i="13"/>
  <c r="K319" i="13"/>
  <c r="ER318" i="13"/>
  <c r="EQ318" i="13"/>
  <c r="DD318" i="13"/>
  <c r="DC318" i="13"/>
  <c r="BP318" i="13"/>
  <c r="BO318" i="13"/>
  <c r="AB318" i="13"/>
  <c r="AA318" i="13"/>
  <c r="ER317" i="13"/>
  <c r="EQ317" i="13"/>
  <c r="DD317" i="13"/>
  <c r="DC317" i="13"/>
  <c r="BP317" i="13"/>
  <c r="BO317" i="13"/>
  <c r="AB317" i="13"/>
  <c r="AA317" i="13"/>
  <c r="ER316" i="13"/>
  <c r="EQ316" i="13"/>
  <c r="DD316" i="13"/>
  <c r="DC316" i="13"/>
  <c r="BP316" i="13"/>
  <c r="BO316" i="13"/>
  <c r="AB316" i="13"/>
  <c r="AA316" i="13"/>
  <c r="ER315" i="13"/>
  <c r="EQ315" i="13"/>
  <c r="DD315" i="13"/>
  <c r="DC315" i="13"/>
  <c r="BP315" i="13"/>
  <c r="BO315" i="13"/>
  <c r="AB315" i="13"/>
  <c r="AA315" i="13"/>
  <c r="ER314" i="13"/>
  <c r="EQ314" i="13"/>
  <c r="DD314" i="13"/>
  <c r="DC314" i="13"/>
  <c r="BP314" i="13"/>
  <c r="BO314" i="13"/>
  <c r="AB314" i="13"/>
  <c r="AA314" i="13"/>
  <c r="ER313" i="13"/>
  <c r="EQ313" i="13"/>
  <c r="DD313" i="13"/>
  <c r="DC313" i="13"/>
  <c r="BP313" i="13"/>
  <c r="BO313" i="13"/>
  <c r="AB313" i="13"/>
  <c r="AA313" i="13"/>
  <c r="ER312" i="13"/>
  <c r="EQ312" i="13"/>
  <c r="DD312" i="13"/>
  <c r="DC312" i="13"/>
  <c r="BP312" i="13"/>
  <c r="BO312" i="13"/>
  <c r="AB312" i="13"/>
  <c r="AA312" i="13"/>
  <c r="ER311" i="13"/>
  <c r="EQ311" i="13"/>
  <c r="DD311" i="13"/>
  <c r="DC311" i="13"/>
  <c r="BP311" i="13"/>
  <c r="BO311" i="13"/>
  <c r="AB311" i="13"/>
  <c r="AA311" i="13"/>
  <c r="ER310" i="13"/>
  <c r="EQ310" i="13"/>
  <c r="DD310" i="13"/>
  <c r="DC310" i="13"/>
  <c r="BP310" i="13"/>
  <c r="BO310" i="13"/>
  <c r="AB310" i="13"/>
  <c r="AA310" i="13"/>
  <c r="ER309" i="13"/>
  <c r="EQ309" i="13"/>
  <c r="DD309" i="13"/>
  <c r="DC309" i="13"/>
  <c r="BP309" i="13"/>
  <c r="BO309" i="13"/>
  <c r="AB309" i="13"/>
  <c r="AA309" i="13"/>
  <c r="ER308" i="13"/>
  <c r="EQ308" i="13"/>
  <c r="DD308" i="13"/>
  <c r="DC308" i="13"/>
  <c r="BP308" i="13"/>
  <c r="BO308" i="13"/>
  <c r="AB308" i="13"/>
  <c r="AA308" i="13"/>
  <c r="ER307" i="13"/>
  <c r="EQ307" i="13"/>
  <c r="DD307" i="13"/>
  <c r="DC307" i="13"/>
  <c r="BP307" i="13"/>
  <c r="BO307" i="13"/>
  <c r="AB307" i="13"/>
  <c r="AA307" i="13"/>
  <c r="ER306" i="13"/>
  <c r="EQ306" i="13"/>
  <c r="DD306" i="13"/>
  <c r="DC306" i="13"/>
  <c r="BP306" i="13"/>
  <c r="BO306" i="13"/>
  <c r="AB306" i="13"/>
  <c r="AA306" i="13"/>
  <c r="ER305" i="13"/>
  <c r="EQ305" i="13"/>
  <c r="DD305" i="13"/>
  <c r="DC305" i="13"/>
  <c r="BP305" i="13"/>
  <c r="BO305" i="13"/>
  <c r="AB305" i="13"/>
  <c r="AA305" i="13"/>
  <c r="ER304" i="13"/>
  <c r="EQ304" i="13"/>
  <c r="DD304" i="13"/>
  <c r="DC304" i="13"/>
  <c r="BP304" i="13"/>
  <c r="BO304" i="13"/>
  <c r="AB304" i="13"/>
  <c r="AA304" i="13"/>
  <c r="ER303" i="13"/>
  <c r="EQ303" i="13"/>
  <c r="DD303" i="13"/>
  <c r="DC303" i="13"/>
  <c r="BP303" i="13"/>
  <c r="BO303" i="13"/>
  <c r="AB303" i="13"/>
  <c r="AA303" i="13"/>
  <c r="ER297" i="13"/>
  <c r="EQ297" i="13"/>
  <c r="EP297" i="13"/>
  <c r="EO297" i="13"/>
  <c r="EN297" i="13"/>
  <c r="EM297" i="13"/>
  <c r="EL297" i="13"/>
  <c r="EK297" i="13"/>
  <c r="EJ297" i="13"/>
  <c r="EI297" i="13"/>
  <c r="EH297" i="13"/>
  <c r="EG297" i="13"/>
  <c r="EF297" i="13"/>
  <c r="EE297" i="13"/>
  <c r="ED297" i="13"/>
  <c r="EC297" i="13"/>
  <c r="EB297" i="13"/>
  <c r="EA297" i="13"/>
  <c r="DD297" i="13"/>
  <c r="DC297" i="13"/>
  <c r="DB297" i="13"/>
  <c r="DA297" i="13"/>
  <c r="CZ297" i="13"/>
  <c r="CY297" i="13"/>
  <c r="CX297" i="13"/>
  <c r="CW297" i="13"/>
  <c r="CV297" i="13"/>
  <c r="CU297" i="13"/>
  <c r="CT297" i="13"/>
  <c r="CS297" i="13"/>
  <c r="CR297" i="13"/>
  <c r="CQ297" i="13"/>
  <c r="CP297" i="13"/>
  <c r="CO297" i="13"/>
  <c r="CN297" i="13"/>
  <c r="CM297" i="13"/>
  <c r="BP297" i="13"/>
  <c r="BO297" i="13"/>
  <c r="BN297" i="13"/>
  <c r="BM297" i="13"/>
  <c r="BL297" i="13"/>
  <c r="BK297" i="13"/>
  <c r="BJ297" i="13"/>
  <c r="BI297" i="13"/>
  <c r="BH297" i="13"/>
  <c r="BG297" i="13"/>
  <c r="BF297" i="13"/>
  <c r="BE297" i="13"/>
  <c r="BD297" i="13"/>
  <c r="BC297" i="13"/>
  <c r="BB297" i="13"/>
  <c r="BA297" i="13"/>
  <c r="AZ297" i="13"/>
  <c r="AY297" i="13"/>
  <c r="AB297" i="13"/>
  <c r="AA297" i="13"/>
  <c r="Z297" i="13"/>
  <c r="Y297" i="13"/>
  <c r="X297" i="13"/>
  <c r="W297" i="13"/>
  <c r="V297" i="13"/>
  <c r="U297" i="13"/>
  <c r="T297" i="13"/>
  <c r="S297" i="13"/>
  <c r="R297" i="13"/>
  <c r="Q297" i="13"/>
  <c r="P297" i="13"/>
  <c r="O297" i="13"/>
  <c r="N297" i="13"/>
  <c r="M297" i="13"/>
  <c r="L297" i="13"/>
  <c r="K297" i="13"/>
  <c r="ER296" i="13"/>
  <c r="EQ296" i="13"/>
  <c r="EP296" i="13"/>
  <c r="EO296" i="13"/>
  <c r="EN296" i="13"/>
  <c r="EM296" i="13"/>
  <c r="EL296" i="13"/>
  <c r="EK296" i="13"/>
  <c r="EJ296" i="13"/>
  <c r="EI296" i="13"/>
  <c r="EH296" i="13"/>
  <c r="EG296" i="13"/>
  <c r="EF296" i="13"/>
  <c r="EE296" i="13"/>
  <c r="ED296" i="13"/>
  <c r="EC296" i="13"/>
  <c r="EB296" i="13"/>
  <c r="EA296" i="13"/>
  <c r="DD296" i="13"/>
  <c r="DC296" i="13"/>
  <c r="DB296" i="13"/>
  <c r="DA296" i="13"/>
  <c r="CZ296" i="13"/>
  <c r="CY296" i="13"/>
  <c r="CX296" i="13"/>
  <c r="CW296" i="13"/>
  <c r="CV296" i="13"/>
  <c r="CU296" i="13"/>
  <c r="CT296" i="13"/>
  <c r="CS296" i="13"/>
  <c r="CR296" i="13"/>
  <c r="CQ296" i="13"/>
  <c r="CP296" i="13"/>
  <c r="CO296" i="13"/>
  <c r="CN296" i="13"/>
  <c r="CM296" i="13"/>
  <c r="BP296" i="13"/>
  <c r="BO296" i="13"/>
  <c r="BN296" i="13"/>
  <c r="BM296" i="13"/>
  <c r="BL296" i="13"/>
  <c r="BK296" i="13"/>
  <c r="BJ296" i="13"/>
  <c r="BI296" i="13"/>
  <c r="BH296" i="13"/>
  <c r="BG296" i="13"/>
  <c r="BF296" i="13"/>
  <c r="BE296" i="13"/>
  <c r="BD296" i="13"/>
  <c r="BC296" i="13"/>
  <c r="BB296" i="13"/>
  <c r="BA296" i="13"/>
  <c r="AZ296" i="13"/>
  <c r="AY296" i="13"/>
  <c r="AB296" i="13"/>
  <c r="AA296" i="13"/>
  <c r="Z296" i="13"/>
  <c r="Y296" i="13"/>
  <c r="X296" i="13"/>
  <c r="W296" i="13"/>
  <c r="V296" i="13"/>
  <c r="U296" i="13"/>
  <c r="T296" i="13"/>
  <c r="S296" i="13"/>
  <c r="R296" i="13"/>
  <c r="Q296" i="13"/>
  <c r="P296" i="13"/>
  <c r="O296" i="13"/>
  <c r="N296" i="13"/>
  <c r="M296" i="13"/>
  <c r="L296" i="13"/>
  <c r="K296" i="13"/>
  <c r="ER295" i="13"/>
  <c r="EQ295" i="13"/>
  <c r="DD295" i="13"/>
  <c r="DC295" i="13"/>
  <c r="BP295" i="13"/>
  <c r="BO295" i="13"/>
  <c r="AB295" i="13"/>
  <c r="AA295" i="13"/>
  <c r="ER294" i="13"/>
  <c r="EQ294" i="13"/>
  <c r="DD294" i="13"/>
  <c r="DC294" i="13"/>
  <c r="BP294" i="13"/>
  <c r="BO294" i="13"/>
  <c r="AB294" i="13"/>
  <c r="AA294" i="13"/>
  <c r="ER293" i="13"/>
  <c r="EQ293" i="13"/>
  <c r="DD293" i="13"/>
  <c r="DC293" i="13"/>
  <c r="BP293" i="13"/>
  <c r="BO293" i="13"/>
  <c r="AB293" i="13"/>
  <c r="AA293" i="13"/>
  <c r="ER292" i="13"/>
  <c r="EQ292" i="13"/>
  <c r="DD292" i="13"/>
  <c r="DC292" i="13"/>
  <c r="BP292" i="13"/>
  <c r="BO292" i="13"/>
  <c r="AB292" i="13"/>
  <c r="AA292" i="13"/>
  <c r="ER291" i="13"/>
  <c r="EQ291" i="13"/>
  <c r="DD291" i="13"/>
  <c r="DC291" i="13"/>
  <c r="BP291" i="13"/>
  <c r="BO291" i="13"/>
  <c r="AB291" i="13"/>
  <c r="AA291" i="13"/>
  <c r="ER290" i="13"/>
  <c r="EQ290" i="13"/>
  <c r="DD290" i="13"/>
  <c r="DC290" i="13"/>
  <c r="BP290" i="13"/>
  <c r="BO290" i="13"/>
  <c r="AB290" i="13"/>
  <c r="AA290" i="13"/>
  <c r="ER289" i="13"/>
  <c r="EQ289" i="13"/>
  <c r="DD289" i="13"/>
  <c r="DC289" i="13"/>
  <c r="BP289" i="13"/>
  <c r="BO289" i="13"/>
  <c r="AB289" i="13"/>
  <c r="AA289" i="13"/>
  <c r="ER288" i="13"/>
  <c r="EQ288" i="13"/>
  <c r="DD288" i="13"/>
  <c r="DC288" i="13"/>
  <c r="BP288" i="13"/>
  <c r="BO288" i="13"/>
  <c r="AB288" i="13"/>
  <c r="AA288" i="13"/>
  <c r="ER287" i="13"/>
  <c r="EQ287" i="13"/>
  <c r="DD287" i="13"/>
  <c r="DC287" i="13"/>
  <c r="BP287" i="13"/>
  <c r="BO287" i="13"/>
  <c r="AB287" i="13"/>
  <c r="AA287" i="13"/>
  <c r="ER286" i="13"/>
  <c r="EQ286" i="13"/>
  <c r="DD286" i="13"/>
  <c r="DC286" i="13"/>
  <c r="BP286" i="13"/>
  <c r="BO286" i="13"/>
  <c r="AB286" i="13"/>
  <c r="AA286" i="13"/>
  <c r="ER285" i="13"/>
  <c r="EQ285" i="13"/>
  <c r="DD285" i="13"/>
  <c r="DC285" i="13"/>
  <c r="BP285" i="13"/>
  <c r="BO285" i="13"/>
  <c r="AB285" i="13"/>
  <c r="AA285" i="13"/>
  <c r="ER284" i="13"/>
  <c r="EQ284" i="13"/>
  <c r="DD284" i="13"/>
  <c r="DC284" i="13"/>
  <c r="BP284" i="13"/>
  <c r="BO284" i="13"/>
  <c r="AB284" i="13"/>
  <c r="AA284" i="13"/>
  <c r="ER283" i="13"/>
  <c r="EQ283" i="13"/>
  <c r="DD283" i="13"/>
  <c r="DC283" i="13"/>
  <c r="BP283" i="13"/>
  <c r="BO283" i="13"/>
  <c r="AB283" i="13"/>
  <c r="AA283" i="13"/>
  <c r="ER282" i="13"/>
  <c r="EQ282" i="13"/>
  <c r="DD282" i="13"/>
  <c r="DC282" i="13"/>
  <c r="BP282" i="13"/>
  <c r="BO282" i="13"/>
  <c r="AB282" i="13"/>
  <c r="AA282" i="13"/>
  <c r="ER281" i="13"/>
  <c r="EQ281" i="13"/>
  <c r="DD281" i="13"/>
  <c r="DC281" i="13"/>
  <c r="BP281" i="13"/>
  <c r="BO281" i="13"/>
  <c r="AB281" i="13"/>
  <c r="AA281" i="13"/>
  <c r="ER280" i="13"/>
  <c r="EQ280" i="13"/>
  <c r="DD280" i="13"/>
  <c r="DC280" i="13"/>
  <c r="BP280" i="13"/>
  <c r="BO280" i="13"/>
  <c r="AB280" i="13"/>
  <c r="AA280" i="13"/>
  <c r="ER274" i="13"/>
  <c r="EQ274" i="13"/>
  <c r="EP274" i="13"/>
  <c r="EO274" i="13"/>
  <c r="EN274" i="13"/>
  <c r="EM274" i="13"/>
  <c r="EL274" i="13"/>
  <c r="EK274" i="13"/>
  <c r="EJ274" i="13"/>
  <c r="EI274" i="13"/>
  <c r="EH274" i="13"/>
  <c r="EG274" i="13"/>
  <c r="EF274" i="13"/>
  <c r="EE274" i="13"/>
  <c r="ED274" i="13"/>
  <c r="EC274" i="13"/>
  <c r="EB274" i="13"/>
  <c r="EA274" i="13"/>
  <c r="DD274" i="13"/>
  <c r="DC274" i="13"/>
  <c r="DB274" i="13"/>
  <c r="DA274" i="13"/>
  <c r="CZ274" i="13"/>
  <c r="CY274" i="13"/>
  <c r="CX274" i="13"/>
  <c r="CW274" i="13"/>
  <c r="CV274" i="13"/>
  <c r="CU274" i="13"/>
  <c r="CT274" i="13"/>
  <c r="CS274" i="13"/>
  <c r="CR274" i="13"/>
  <c r="CQ274" i="13"/>
  <c r="CP274" i="13"/>
  <c r="CO274" i="13"/>
  <c r="CN274" i="13"/>
  <c r="CM274" i="13"/>
  <c r="BP274" i="13"/>
  <c r="BO274" i="13"/>
  <c r="BN274" i="13"/>
  <c r="BM274" i="13"/>
  <c r="BL274" i="13"/>
  <c r="BK274" i="13"/>
  <c r="BJ274" i="13"/>
  <c r="BI274" i="13"/>
  <c r="BH274" i="13"/>
  <c r="BG274" i="13"/>
  <c r="BF274" i="13"/>
  <c r="BE274" i="13"/>
  <c r="BD274" i="13"/>
  <c r="BC274" i="13"/>
  <c r="BB274" i="13"/>
  <c r="BA274" i="13"/>
  <c r="AZ274" i="13"/>
  <c r="AY274" i="13"/>
  <c r="AB274" i="13"/>
  <c r="AA274" i="13"/>
  <c r="Z274" i="13"/>
  <c r="Y274" i="13"/>
  <c r="X274" i="13"/>
  <c r="W274" i="13"/>
  <c r="V274" i="13"/>
  <c r="U274" i="13"/>
  <c r="T274" i="13"/>
  <c r="S274" i="13"/>
  <c r="R274" i="13"/>
  <c r="Q274" i="13"/>
  <c r="P274" i="13"/>
  <c r="O274" i="13"/>
  <c r="N274" i="13"/>
  <c r="M274" i="13"/>
  <c r="L274" i="13"/>
  <c r="K274" i="13"/>
  <c r="ER273" i="13"/>
  <c r="EQ273" i="13"/>
  <c r="EP273" i="13"/>
  <c r="EO273" i="13"/>
  <c r="EN273" i="13"/>
  <c r="EM273" i="13"/>
  <c r="EL273" i="13"/>
  <c r="EK273" i="13"/>
  <c r="EJ273" i="13"/>
  <c r="EI273" i="13"/>
  <c r="EH273" i="13"/>
  <c r="EG273" i="13"/>
  <c r="EF273" i="13"/>
  <c r="EE273" i="13"/>
  <c r="ED273" i="13"/>
  <c r="EC273" i="13"/>
  <c r="EB273" i="13"/>
  <c r="EA273" i="13"/>
  <c r="DD273" i="13"/>
  <c r="DC273" i="13"/>
  <c r="DB273" i="13"/>
  <c r="DA273" i="13"/>
  <c r="CZ273" i="13"/>
  <c r="CY273" i="13"/>
  <c r="CX273" i="13"/>
  <c r="CW273" i="13"/>
  <c r="CV273" i="13"/>
  <c r="CU273" i="13"/>
  <c r="CT273" i="13"/>
  <c r="CS273" i="13"/>
  <c r="CR273" i="13"/>
  <c r="CQ273" i="13"/>
  <c r="CP273" i="13"/>
  <c r="CO273" i="13"/>
  <c r="CN273" i="13"/>
  <c r="CM273" i="13"/>
  <c r="BP273" i="13"/>
  <c r="BO273" i="13"/>
  <c r="BN273" i="13"/>
  <c r="BM273" i="13"/>
  <c r="BL273" i="13"/>
  <c r="BK273" i="13"/>
  <c r="BJ273" i="13"/>
  <c r="BI273" i="13"/>
  <c r="BH273" i="13"/>
  <c r="BG273" i="13"/>
  <c r="BF273" i="13"/>
  <c r="BE273" i="13"/>
  <c r="BD273" i="13"/>
  <c r="BC273" i="13"/>
  <c r="BB273" i="13"/>
  <c r="BA273" i="13"/>
  <c r="AZ273" i="13"/>
  <c r="AY273" i="13"/>
  <c r="AB273" i="13"/>
  <c r="AA273" i="13"/>
  <c r="Z273" i="13"/>
  <c r="Y273" i="13"/>
  <c r="X273" i="13"/>
  <c r="W273" i="13"/>
  <c r="V273" i="13"/>
  <c r="U273" i="13"/>
  <c r="T273" i="13"/>
  <c r="S273" i="13"/>
  <c r="R273" i="13"/>
  <c r="Q273" i="13"/>
  <c r="P273" i="13"/>
  <c r="O273" i="13"/>
  <c r="N273" i="13"/>
  <c r="M273" i="13"/>
  <c r="L273" i="13"/>
  <c r="K273" i="13"/>
  <c r="ER272" i="13"/>
  <c r="EQ272" i="13"/>
  <c r="DD272" i="13"/>
  <c r="DC272" i="13"/>
  <c r="BP272" i="13"/>
  <c r="BO272" i="13"/>
  <c r="AB272" i="13"/>
  <c r="AA272" i="13"/>
  <c r="ER271" i="13"/>
  <c r="EQ271" i="13"/>
  <c r="DD271" i="13"/>
  <c r="DC271" i="13"/>
  <c r="BP271" i="13"/>
  <c r="BO271" i="13"/>
  <c r="AB271" i="13"/>
  <c r="AA271" i="13"/>
  <c r="ER270" i="13"/>
  <c r="EQ270" i="13"/>
  <c r="DD270" i="13"/>
  <c r="DC270" i="13"/>
  <c r="BP270" i="13"/>
  <c r="BO270" i="13"/>
  <c r="AB270" i="13"/>
  <c r="AA270" i="13"/>
  <c r="ER269" i="13"/>
  <c r="EQ269" i="13"/>
  <c r="DD269" i="13"/>
  <c r="DC269" i="13"/>
  <c r="BP269" i="13"/>
  <c r="BO269" i="13"/>
  <c r="AB269" i="13"/>
  <c r="AA269" i="13"/>
  <c r="F269" i="13"/>
  <c r="ER268" i="13"/>
  <c r="EQ268" i="13"/>
  <c r="DD268" i="13"/>
  <c r="DC268" i="13"/>
  <c r="BP268" i="13"/>
  <c r="BO268" i="13"/>
  <c r="AB268" i="13"/>
  <c r="AA268" i="13"/>
  <c r="F268" i="13"/>
  <c r="ER267" i="13"/>
  <c r="EQ267" i="13"/>
  <c r="DD267" i="13"/>
  <c r="DC267" i="13"/>
  <c r="BP267" i="13"/>
  <c r="BO267" i="13"/>
  <c r="AB267" i="13"/>
  <c r="AA267" i="13"/>
  <c r="F267" i="13"/>
  <c r="ER266" i="13"/>
  <c r="EQ266" i="13"/>
  <c r="DD266" i="13"/>
  <c r="DC266" i="13"/>
  <c r="BP266" i="13"/>
  <c r="BO266" i="13"/>
  <c r="AB266" i="13"/>
  <c r="AA266" i="13"/>
  <c r="F266" i="13"/>
  <c r="ER265" i="13"/>
  <c r="EQ265" i="13"/>
  <c r="DD265" i="13"/>
  <c r="DC265" i="13"/>
  <c r="BP265" i="13"/>
  <c r="BO265" i="13"/>
  <c r="AB265" i="13"/>
  <c r="AA265" i="13"/>
  <c r="F265" i="13"/>
  <c r="ER264" i="13"/>
  <c r="EQ264" i="13"/>
  <c r="DD264" i="13"/>
  <c r="DC264" i="13"/>
  <c r="BP264" i="13"/>
  <c r="BO264" i="13"/>
  <c r="AB264" i="13"/>
  <c r="AA264" i="13"/>
  <c r="F264" i="13"/>
  <c r="ER263" i="13"/>
  <c r="EQ263" i="13"/>
  <c r="DD263" i="13"/>
  <c r="DC263" i="13"/>
  <c r="BP263" i="13"/>
  <c r="BO263" i="13"/>
  <c r="AB263" i="13"/>
  <c r="AA263" i="13"/>
  <c r="F263" i="13"/>
  <c r="ER262" i="13"/>
  <c r="EQ262" i="13"/>
  <c r="DD262" i="13"/>
  <c r="DC262" i="13"/>
  <c r="BP262" i="13"/>
  <c r="BO262" i="13"/>
  <c r="AB262" i="13"/>
  <c r="AA262" i="13"/>
  <c r="F262" i="13"/>
  <c r="ER261" i="13"/>
  <c r="EQ261" i="13"/>
  <c r="DD261" i="13"/>
  <c r="DC261" i="13"/>
  <c r="BP261" i="13"/>
  <c r="BO261" i="13"/>
  <c r="AB261" i="13"/>
  <c r="AA261" i="13"/>
  <c r="F261" i="13"/>
  <c r="ER260" i="13"/>
  <c r="EQ260" i="13"/>
  <c r="DD260" i="13"/>
  <c r="DC260" i="13"/>
  <c r="BP260" i="13"/>
  <c r="BO260" i="13"/>
  <c r="AB260" i="13"/>
  <c r="AA260" i="13"/>
  <c r="F260" i="13"/>
  <c r="ER259" i="13"/>
  <c r="EQ259" i="13"/>
  <c r="DD259" i="13"/>
  <c r="DC259" i="13"/>
  <c r="BP259" i="13"/>
  <c r="BO259" i="13"/>
  <c r="AB259" i="13"/>
  <c r="AA259" i="13"/>
  <c r="F259" i="13"/>
  <c r="ER258" i="13"/>
  <c r="EQ258" i="13"/>
  <c r="DD258" i="13"/>
  <c r="DC258" i="13"/>
  <c r="BP258" i="13"/>
  <c r="BO258" i="13"/>
  <c r="AB258" i="13"/>
  <c r="AA258" i="13"/>
  <c r="F258" i="13"/>
  <c r="ER257" i="13"/>
  <c r="EQ257" i="13"/>
  <c r="DD257" i="13"/>
  <c r="DC257" i="13"/>
  <c r="BP257" i="13"/>
  <c r="BO257" i="13"/>
  <c r="AB257" i="13"/>
  <c r="AA257" i="13"/>
  <c r="F257" i="13"/>
  <c r="F256" i="13"/>
  <c r="F255" i="13"/>
  <c r="F254" i="13"/>
  <c r="F253" i="13"/>
  <c r="F252" i="13"/>
  <c r="ER251" i="13"/>
  <c r="EQ251" i="13"/>
  <c r="EP251" i="13"/>
  <c r="EO251" i="13"/>
  <c r="EN251" i="13"/>
  <c r="EM251" i="13"/>
  <c r="EL251" i="13"/>
  <c r="EK251" i="13"/>
  <c r="EJ251" i="13"/>
  <c r="EI251" i="13"/>
  <c r="EH251" i="13"/>
  <c r="EG251" i="13"/>
  <c r="EF251" i="13"/>
  <c r="EE251" i="13"/>
  <c r="ED251" i="13"/>
  <c r="EC251" i="13"/>
  <c r="EB251" i="13"/>
  <c r="EA251" i="13"/>
  <c r="DD251" i="13"/>
  <c r="DC251" i="13"/>
  <c r="DB251" i="13"/>
  <c r="DA251" i="13"/>
  <c r="CZ251" i="13"/>
  <c r="CY251" i="13"/>
  <c r="CX251" i="13"/>
  <c r="CW251" i="13"/>
  <c r="CV251" i="13"/>
  <c r="CU251" i="13"/>
  <c r="CT251" i="13"/>
  <c r="CS251" i="13"/>
  <c r="CR251" i="13"/>
  <c r="CQ251" i="13"/>
  <c r="CP251" i="13"/>
  <c r="CO251" i="13"/>
  <c r="CN251" i="13"/>
  <c r="CM251" i="13"/>
  <c r="BP251" i="13"/>
  <c r="BO251" i="13"/>
  <c r="BN251" i="13"/>
  <c r="BM251" i="13"/>
  <c r="BL251" i="13"/>
  <c r="BK251" i="13"/>
  <c r="BJ251" i="13"/>
  <c r="BI251" i="13"/>
  <c r="BH251" i="13"/>
  <c r="BG251" i="13"/>
  <c r="BF251" i="13"/>
  <c r="BE251" i="13"/>
  <c r="BD251" i="13"/>
  <c r="BC251" i="13"/>
  <c r="BB251" i="13"/>
  <c r="BA251" i="13"/>
  <c r="AZ251" i="13"/>
  <c r="AY251" i="13"/>
  <c r="AB251" i="13"/>
  <c r="AA251" i="13"/>
  <c r="Z251" i="13"/>
  <c r="Y251" i="13"/>
  <c r="X251" i="13"/>
  <c r="W251" i="13"/>
  <c r="V251" i="13"/>
  <c r="U251" i="13"/>
  <c r="T251" i="13"/>
  <c r="S251" i="13"/>
  <c r="R251" i="13"/>
  <c r="Q251" i="13"/>
  <c r="P251" i="13"/>
  <c r="O251" i="13"/>
  <c r="N251" i="13"/>
  <c r="M251" i="13"/>
  <c r="L251" i="13"/>
  <c r="K251" i="13"/>
  <c r="F251" i="13"/>
  <c r="ER250" i="13"/>
  <c r="EQ250" i="13"/>
  <c r="EP250" i="13"/>
  <c r="EO250" i="13"/>
  <c r="EN250" i="13"/>
  <c r="EM250" i="13"/>
  <c r="EL250" i="13"/>
  <c r="EK250" i="13"/>
  <c r="EJ250" i="13"/>
  <c r="EI250" i="13"/>
  <c r="EH250" i="13"/>
  <c r="EG250" i="13"/>
  <c r="EF250" i="13"/>
  <c r="EE250" i="13"/>
  <c r="ED250" i="13"/>
  <c r="EC250" i="13"/>
  <c r="EB250" i="13"/>
  <c r="EA250" i="13"/>
  <c r="DD250" i="13"/>
  <c r="DC250" i="13"/>
  <c r="DB250" i="13"/>
  <c r="DA250" i="13"/>
  <c r="CZ250" i="13"/>
  <c r="CY250" i="13"/>
  <c r="CX250" i="13"/>
  <c r="CW250" i="13"/>
  <c r="CV250" i="13"/>
  <c r="CU250" i="13"/>
  <c r="CT250" i="13"/>
  <c r="CS250" i="13"/>
  <c r="CR250" i="13"/>
  <c r="CQ250" i="13"/>
  <c r="CP250" i="13"/>
  <c r="CO250" i="13"/>
  <c r="CN250" i="13"/>
  <c r="CM250" i="13"/>
  <c r="BP250" i="13"/>
  <c r="BO250" i="13"/>
  <c r="BN250" i="13"/>
  <c r="BM250" i="13"/>
  <c r="BL250" i="13"/>
  <c r="BK250" i="13"/>
  <c r="BJ250" i="13"/>
  <c r="BI250" i="13"/>
  <c r="BH250" i="13"/>
  <c r="BG250" i="13"/>
  <c r="BF250" i="13"/>
  <c r="BE250" i="13"/>
  <c r="BD250" i="13"/>
  <c r="BC250" i="13"/>
  <c r="BB250" i="13"/>
  <c r="BA250" i="13"/>
  <c r="AZ250" i="13"/>
  <c r="AY250" i="13"/>
  <c r="AB250" i="13"/>
  <c r="AA250" i="13"/>
  <c r="Z250" i="13"/>
  <c r="Y250" i="13"/>
  <c r="X250" i="13"/>
  <c r="W250" i="13"/>
  <c r="V250" i="13"/>
  <c r="U250" i="13"/>
  <c r="T250" i="13"/>
  <c r="S250" i="13"/>
  <c r="R250" i="13"/>
  <c r="Q250" i="13"/>
  <c r="P250" i="13"/>
  <c r="O250" i="13"/>
  <c r="N250" i="13"/>
  <c r="M250" i="13"/>
  <c r="L250" i="13"/>
  <c r="K250" i="13"/>
  <c r="F250" i="13"/>
  <c r="ER249" i="13"/>
  <c r="EQ249" i="13"/>
  <c r="DD249" i="13"/>
  <c r="DC249" i="13"/>
  <c r="BP249" i="13"/>
  <c r="BO249" i="13"/>
  <c r="AB249" i="13"/>
  <c r="AA249" i="13"/>
  <c r="F249" i="13"/>
  <c r="ER248" i="13"/>
  <c r="EQ248" i="13"/>
  <c r="DD248" i="13"/>
  <c r="DC248" i="13"/>
  <c r="BP248" i="13"/>
  <c r="BO248" i="13"/>
  <c r="AB248" i="13"/>
  <c r="AA248" i="13"/>
  <c r="F248" i="13"/>
  <c r="ER247" i="13"/>
  <c r="EQ247" i="13"/>
  <c r="DD247" i="13"/>
  <c r="DC247" i="13"/>
  <c r="BP247" i="13"/>
  <c r="BO247" i="13"/>
  <c r="AB247" i="13"/>
  <c r="AA247" i="13"/>
  <c r="F247" i="13"/>
  <c r="ER246" i="13"/>
  <c r="EQ246" i="13"/>
  <c r="DD246" i="13"/>
  <c r="DC246" i="13"/>
  <c r="BP246" i="13"/>
  <c r="BO246" i="13"/>
  <c r="AB246" i="13"/>
  <c r="AA246" i="13"/>
  <c r="F246" i="13"/>
  <c r="ER245" i="13"/>
  <c r="EQ245" i="13"/>
  <c r="DD245" i="13"/>
  <c r="DC245" i="13"/>
  <c r="BP245" i="13"/>
  <c r="BO245" i="13"/>
  <c r="AB245" i="13"/>
  <c r="AA245" i="13"/>
  <c r="F245" i="13"/>
  <c r="ER244" i="13"/>
  <c r="EQ244" i="13"/>
  <c r="DD244" i="13"/>
  <c r="DC244" i="13"/>
  <c r="BP244" i="13"/>
  <c r="BO244" i="13"/>
  <c r="AB244" i="13"/>
  <c r="AA244" i="13"/>
  <c r="F244" i="13"/>
  <c r="ER243" i="13"/>
  <c r="EQ243" i="13"/>
  <c r="DD243" i="13"/>
  <c r="DC243" i="13"/>
  <c r="BP243" i="13"/>
  <c r="BO243" i="13"/>
  <c r="AB243" i="13"/>
  <c r="AA243" i="13"/>
  <c r="F243" i="13"/>
  <c r="ER242" i="13"/>
  <c r="EQ242" i="13"/>
  <c r="DD242" i="13"/>
  <c r="DC242" i="13"/>
  <c r="BP242" i="13"/>
  <c r="BO242" i="13"/>
  <c r="AB242" i="13"/>
  <c r="AA242" i="13"/>
  <c r="F242" i="13"/>
  <c r="ER241" i="13"/>
  <c r="EQ241" i="13"/>
  <c r="DD241" i="13"/>
  <c r="DC241" i="13"/>
  <c r="BP241" i="13"/>
  <c r="BO241" i="13"/>
  <c r="AB241" i="13"/>
  <c r="AA241" i="13"/>
  <c r="F241" i="13"/>
  <c r="ER240" i="13"/>
  <c r="EQ240" i="13"/>
  <c r="DD240" i="13"/>
  <c r="DC240" i="13"/>
  <c r="BP240" i="13"/>
  <c r="BO240" i="13"/>
  <c r="AB240" i="13"/>
  <c r="AA240" i="13"/>
  <c r="F240" i="13"/>
  <c r="ER239" i="13"/>
  <c r="EQ239" i="13"/>
  <c r="DD239" i="13"/>
  <c r="DC239" i="13"/>
  <c r="BP239" i="13"/>
  <c r="BO239" i="13"/>
  <c r="AB239" i="13"/>
  <c r="AA239" i="13"/>
  <c r="F239" i="13"/>
  <c r="ER238" i="13"/>
  <c r="EQ238" i="13"/>
  <c r="DD238" i="13"/>
  <c r="DC238" i="13"/>
  <c r="BP238" i="13"/>
  <c r="BO238" i="13"/>
  <c r="AB238" i="13"/>
  <c r="AA238" i="13"/>
  <c r="F238" i="13"/>
  <c r="ER237" i="13"/>
  <c r="EQ237" i="13"/>
  <c r="DD237" i="13"/>
  <c r="DC237" i="13"/>
  <c r="BP237" i="13"/>
  <c r="BO237" i="13"/>
  <c r="AB237" i="13"/>
  <c r="AA237" i="13"/>
  <c r="F237" i="13"/>
  <c r="ER236" i="13"/>
  <c r="EQ236" i="13"/>
  <c r="DD236" i="13"/>
  <c r="DC236" i="13"/>
  <c r="BP236" i="13"/>
  <c r="BO236" i="13"/>
  <c r="AB236" i="13"/>
  <c r="AA236" i="13"/>
  <c r="F236" i="13"/>
  <c r="ER235" i="13"/>
  <c r="EQ235" i="13"/>
  <c r="DD235" i="13"/>
  <c r="DC235" i="13"/>
  <c r="BP235" i="13"/>
  <c r="BO235" i="13"/>
  <c r="AB235" i="13"/>
  <c r="AA235" i="13"/>
  <c r="F235" i="13"/>
  <c r="ER234" i="13"/>
  <c r="EQ234" i="13"/>
  <c r="DD234" i="13"/>
  <c r="DC234" i="13"/>
  <c r="BP234" i="13"/>
  <c r="BO234" i="13"/>
  <c r="AB234" i="13"/>
  <c r="AA234" i="13"/>
  <c r="F234" i="13"/>
  <c r="F233" i="13"/>
  <c r="F232" i="13"/>
  <c r="F231" i="13"/>
  <c r="F230" i="13"/>
  <c r="F229" i="13"/>
  <c r="ER228" i="13"/>
  <c r="EQ228" i="13"/>
  <c r="EP228" i="13"/>
  <c r="EO228" i="13"/>
  <c r="EN228" i="13"/>
  <c r="EM228" i="13"/>
  <c r="EL228" i="13"/>
  <c r="EK228" i="13"/>
  <c r="EJ228" i="13"/>
  <c r="EI228" i="13"/>
  <c r="EH228" i="13"/>
  <c r="EG228" i="13"/>
  <c r="EF228" i="13"/>
  <c r="EE228" i="13"/>
  <c r="ED228" i="13"/>
  <c r="EC228" i="13"/>
  <c r="EB228" i="13"/>
  <c r="EA228" i="13"/>
  <c r="DD228" i="13"/>
  <c r="DC228" i="13"/>
  <c r="DB228" i="13"/>
  <c r="DA228" i="13"/>
  <c r="CZ228" i="13"/>
  <c r="CY228" i="13"/>
  <c r="CX228" i="13"/>
  <c r="CW228" i="13"/>
  <c r="CV228" i="13"/>
  <c r="CU228" i="13"/>
  <c r="CT228" i="13"/>
  <c r="CS228" i="13"/>
  <c r="CR228" i="13"/>
  <c r="CQ228" i="13"/>
  <c r="CP228" i="13"/>
  <c r="CO228" i="13"/>
  <c r="CN228" i="13"/>
  <c r="CM228" i="13"/>
  <c r="BP228" i="13"/>
  <c r="BO228" i="13"/>
  <c r="BN228" i="13"/>
  <c r="BM228" i="13"/>
  <c r="BL228" i="13"/>
  <c r="BK228" i="13"/>
  <c r="BJ228" i="13"/>
  <c r="BI228" i="13"/>
  <c r="BH228" i="13"/>
  <c r="BG228" i="13"/>
  <c r="BF228" i="13"/>
  <c r="BE228" i="13"/>
  <c r="BD228" i="13"/>
  <c r="BC228" i="13"/>
  <c r="BB228" i="13"/>
  <c r="BA228" i="13"/>
  <c r="AZ228" i="13"/>
  <c r="AY228" i="13"/>
  <c r="AB228" i="13"/>
  <c r="AA228" i="13"/>
  <c r="Z228" i="13"/>
  <c r="Y228" i="13"/>
  <c r="X228" i="13"/>
  <c r="W228" i="13"/>
  <c r="V228" i="13"/>
  <c r="U228" i="13"/>
  <c r="T228" i="13"/>
  <c r="S228" i="13"/>
  <c r="R228" i="13"/>
  <c r="Q228" i="13"/>
  <c r="P228" i="13"/>
  <c r="O228" i="13"/>
  <c r="N228" i="13"/>
  <c r="M228" i="13"/>
  <c r="L228" i="13"/>
  <c r="K228" i="13"/>
  <c r="F228" i="13"/>
  <c r="ER227" i="13"/>
  <c r="EQ227" i="13"/>
  <c r="EP227" i="13"/>
  <c r="EO227" i="13"/>
  <c r="EN227" i="13"/>
  <c r="EM227" i="13"/>
  <c r="EL227" i="13"/>
  <c r="EK227" i="13"/>
  <c r="EJ227" i="13"/>
  <c r="EI227" i="13"/>
  <c r="EH227" i="13"/>
  <c r="EG227" i="13"/>
  <c r="EF227" i="13"/>
  <c r="EE227" i="13"/>
  <c r="ED227" i="13"/>
  <c r="EC227" i="13"/>
  <c r="EB227" i="13"/>
  <c r="EA227" i="13"/>
  <c r="DD227" i="13"/>
  <c r="DC227" i="13"/>
  <c r="DB227" i="13"/>
  <c r="DA227" i="13"/>
  <c r="CZ227" i="13"/>
  <c r="CY227" i="13"/>
  <c r="CX227" i="13"/>
  <c r="CW227" i="13"/>
  <c r="CV227" i="13"/>
  <c r="CU227" i="13"/>
  <c r="CT227" i="13"/>
  <c r="CS227" i="13"/>
  <c r="CR227" i="13"/>
  <c r="CQ227" i="13"/>
  <c r="CP227" i="13"/>
  <c r="CO227" i="13"/>
  <c r="CN227" i="13"/>
  <c r="CM227" i="13"/>
  <c r="BP227" i="13"/>
  <c r="BO227" i="13"/>
  <c r="BN227" i="13"/>
  <c r="BM227" i="13"/>
  <c r="BL227" i="13"/>
  <c r="BK227" i="13"/>
  <c r="BJ227" i="13"/>
  <c r="BI227" i="13"/>
  <c r="BH227" i="13"/>
  <c r="BG227" i="13"/>
  <c r="BF227" i="13"/>
  <c r="BE227" i="13"/>
  <c r="BD227" i="13"/>
  <c r="BC227" i="13"/>
  <c r="BB227" i="13"/>
  <c r="BA227" i="13"/>
  <c r="AZ227" i="13"/>
  <c r="AY227" i="13"/>
  <c r="AB227" i="13"/>
  <c r="AA227" i="13"/>
  <c r="Z227" i="13"/>
  <c r="Y227" i="13"/>
  <c r="X227" i="13"/>
  <c r="W227" i="13"/>
  <c r="V227" i="13"/>
  <c r="U227" i="13"/>
  <c r="T227" i="13"/>
  <c r="S227" i="13"/>
  <c r="R227" i="13"/>
  <c r="Q227" i="13"/>
  <c r="P227" i="13"/>
  <c r="O227" i="13"/>
  <c r="N227" i="13"/>
  <c r="M227" i="13"/>
  <c r="L227" i="13"/>
  <c r="K227" i="13"/>
  <c r="F227" i="13"/>
  <c r="ER226" i="13"/>
  <c r="EQ226" i="13"/>
  <c r="DD226" i="13"/>
  <c r="DC226" i="13"/>
  <c r="BP226" i="13"/>
  <c r="BO226" i="13"/>
  <c r="AB226" i="13"/>
  <c r="AA226" i="13"/>
  <c r="F226" i="13"/>
  <c r="ER225" i="13"/>
  <c r="EQ225" i="13"/>
  <c r="DD225" i="13"/>
  <c r="DC225" i="13"/>
  <c r="BP225" i="13"/>
  <c r="BO225" i="13"/>
  <c r="AB225" i="13"/>
  <c r="AA225" i="13"/>
  <c r="F225" i="13"/>
  <c r="ER224" i="13"/>
  <c r="EQ224" i="13"/>
  <c r="DD224" i="13"/>
  <c r="DC224" i="13"/>
  <c r="BP224" i="13"/>
  <c r="BO224" i="13"/>
  <c r="AB224" i="13"/>
  <c r="AA224" i="13"/>
  <c r="F224" i="13"/>
  <c r="ER223" i="13"/>
  <c r="EQ223" i="13"/>
  <c r="DD223" i="13"/>
  <c r="DC223" i="13"/>
  <c r="BP223" i="13"/>
  <c r="BO223" i="13"/>
  <c r="AB223" i="13"/>
  <c r="AA223" i="13"/>
  <c r="F223" i="13"/>
  <c r="ER222" i="13"/>
  <c r="EQ222" i="13"/>
  <c r="DD222" i="13"/>
  <c r="DC222" i="13"/>
  <c r="BP222" i="13"/>
  <c r="BO222" i="13"/>
  <c r="AB222" i="13"/>
  <c r="AA222" i="13"/>
  <c r="F222" i="13"/>
  <c r="ER221" i="13"/>
  <c r="EQ221" i="13"/>
  <c r="DD221" i="13"/>
  <c r="DC221" i="13"/>
  <c r="BP221" i="13"/>
  <c r="BO221" i="13"/>
  <c r="AB221" i="13"/>
  <c r="AA221" i="13"/>
  <c r="F221" i="13"/>
  <c r="ER220" i="13"/>
  <c r="EQ220" i="13"/>
  <c r="DD220" i="13"/>
  <c r="DC220" i="13"/>
  <c r="BP220" i="13"/>
  <c r="BO220" i="13"/>
  <c r="AB220" i="13"/>
  <c r="AA220" i="13"/>
  <c r="F220" i="13"/>
  <c r="ER219" i="13"/>
  <c r="EQ219" i="13"/>
  <c r="DD219" i="13"/>
  <c r="DC219" i="13"/>
  <c r="BP219" i="13"/>
  <c r="BO219" i="13"/>
  <c r="AB219" i="13"/>
  <c r="AA219" i="13"/>
  <c r="F219" i="13"/>
  <c r="ER218" i="13"/>
  <c r="EQ218" i="13"/>
  <c r="DD218" i="13"/>
  <c r="DC218" i="13"/>
  <c r="BP218" i="13"/>
  <c r="BO218" i="13"/>
  <c r="AB218" i="13"/>
  <c r="AA218" i="13"/>
  <c r="F218" i="13"/>
  <c r="ER217" i="13"/>
  <c r="EQ217" i="13"/>
  <c r="DD217" i="13"/>
  <c r="DC217" i="13"/>
  <c r="BP217" i="13"/>
  <c r="BO217" i="13"/>
  <c r="AB217" i="13"/>
  <c r="AA217" i="13"/>
  <c r="F217" i="13"/>
  <c r="ER216" i="13"/>
  <c r="EQ216" i="13"/>
  <c r="DD216" i="13"/>
  <c r="DC216" i="13"/>
  <c r="BP216" i="13"/>
  <c r="BO216" i="13"/>
  <c r="AB216" i="13"/>
  <c r="AA216" i="13"/>
  <c r="F216" i="13"/>
  <c r="ER215" i="13"/>
  <c r="EQ215" i="13"/>
  <c r="DD215" i="13"/>
  <c r="DC215" i="13"/>
  <c r="BP215" i="13"/>
  <c r="BO215" i="13"/>
  <c r="AB215" i="13"/>
  <c r="AA215" i="13"/>
  <c r="F215" i="13"/>
  <c r="ER214" i="13"/>
  <c r="EQ214" i="13"/>
  <c r="DD214" i="13"/>
  <c r="DC214" i="13"/>
  <c r="BP214" i="13"/>
  <c r="BO214" i="13"/>
  <c r="AB214" i="13"/>
  <c r="AA214" i="13"/>
  <c r="F214" i="13"/>
  <c r="ER213" i="13"/>
  <c r="EQ213" i="13"/>
  <c r="DD213" i="13"/>
  <c r="DC213" i="13"/>
  <c r="BP213" i="13"/>
  <c r="BO213" i="13"/>
  <c r="AB213" i="13"/>
  <c r="AA213" i="13"/>
  <c r="F213" i="13"/>
  <c r="ER212" i="13"/>
  <c r="EQ212" i="13"/>
  <c r="DD212" i="13"/>
  <c r="DC212" i="13"/>
  <c r="BP212" i="13"/>
  <c r="BO212" i="13"/>
  <c r="AB212" i="13"/>
  <c r="AA212" i="13"/>
  <c r="F212" i="13"/>
  <c r="ER211" i="13"/>
  <c r="EQ211" i="13"/>
  <c r="DD211" i="13"/>
  <c r="DC211" i="13"/>
  <c r="BP211" i="13"/>
  <c r="BO211" i="13"/>
  <c r="AB211" i="13"/>
  <c r="AA211" i="13"/>
  <c r="F211" i="13"/>
  <c r="F210" i="13"/>
  <c r="F209" i="13"/>
  <c r="F208" i="13"/>
  <c r="F207" i="13"/>
  <c r="F206" i="13"/>
  <c r="ER205" i="13"/>
  <c r="EQ205" i="13"/>
  <c r="EP205" i="13"/>
  <c r="EO205" i="13"/>
  <c r="EN205" i="13"/>
  <c r="EM205" i="13"/>
  <c r="EL205" i="13"/>
  <c r="EK205" i="13"/>
  <c r="EJ205" i="13"/>
  <c r="EI205" i="13"/>
  <c r="EH205" i="13"/>
  <c r="EG205" i="13"/>
  <c r="EF205" i="13"/>
  <c r="EE205" i="13"/>
  <c r="ED205" i="13"/>
  <c r="EC205" i="13"/>
  <c r="EB205" i="13"/>
  <c r="EA205" i="13"/>
  <c r="DD205" i="13"/>
  <c r="DC205" i="13"/>
  <c r="DB205" i="13"/>
  <c r="DA205" i="13"/>
  <c r="CZ205" i="13"/>
  <c r="CY205" i="13"/>
  <c r="CX205" i="13"/>
  <c r="CW205" i="13"/>
  <c r="CV205" i="13"/>
  <c r="CU205" i="13"/>
  <c r="CT205" i="13"/>
  <c r="CS205" i="13"/>
  <c r="CR205" i="13"/>
  <c r="CQ205" i="13"/>
  <c r="CP205" i="13"/>
  <c r="CO205" i="13"/>
  <c r="CN205" i="13"/>
  <c r="CM205" i="13"/>
  <c r="BP205" i="13"/>
  <c r="BO205" i="13"/>
  <c r="BN205" i="13"/>
  <c r="BM205" i="13"/>
  <c r="BL205" i="13"/>
  <c r="BK205" i="13"/>
  <c r="BJ205" i="13"/>
  <c r="BI205" i="13"/>
  <c r="BH205" i="13"/>
  <c r="BG205" i="13"/>
  <c r="BF205" i="13"/>
  <c r="BE205" i="13"/>
  <c r="BD205" i="13"/>
  <c r="BC205" i="13"/>
  <c r="BB205" i="13"/>
  <c r="BA205" i="13"/>
  <c r="AZ205" i="13"/>
  <c r="AY205" i="13"/>
  <c r="F205" i="13"/>
  <c r="ER204" i="13"/>
  <c r="EQ204" i="13"/>
  <c r="EP204" i="13"/>
  <c r="EO204" i="13"/>
  <c r="EN204" i="13"/>
  <c r="EM204" i="13"/>
  <c r="EL204" i="13"/>
  <c r="EK204" i="13"/>
  <c r="EJ204" i="13"/>
  <c r="EI204" i="13"/>
  <c r="EH204" i="13"/>
  <c r="EG204" i="13"/>
  <c r="EF204" i="13"/>
  <c r="EE204" i="13"/>
  <c r="ED204" i="13"/>
  <c r="EC204" i="13"/>
  <c r="EB204" i="13"/>
  <c r="EA204" i="13"/>
  <c r="DD204" i="13"/>
  <c r="DC204" i="13"/>
  <c r="DB204" i="13"/>
  <c r="DA204" i="13"/>
  <c r="CZ204" i="13"/>
  <c r="CY204" i="13"/>
  <c r="CX204" i="13"/>
  <c r="CW204" i="13"/>
  <c r="CV204" i="13"/>
  <c r="CU204" i="13"/>
  <c r="CT204" i="13"/>
  <c r="CS204" i="13"/>
  <c r="CR204" i="13"/>
  <c r="CQ204" i="13"/>
  <c r="CP204" i="13"/>
  <c r="CO204" i="13"/>
  <c r="CN204" i="13"/>
  <c r="CM204" i="13"/>
  <c r="BP204" i="13"/>
  <c r="BO204" i="13"/>
  <c r="BN204" i="13"/>
  <c r="BM204" i="13"/>
  <c r="BL204" i="13"/>
  <c r="BK204" i="13"/>
  <c r="BJ204" i="13"/>
  <c r="BI204" i="13"/>
  <c r="BH204" i="13"/>
  <c r="BG204" i="13"/>
  <c r="BF204" i="13"/>
  <c r="BE204" i="13"/>
  <c r="BD204" i="13"/>
  <c r="BC204" i="13"/>
  <c r="BB204" i="13"/>
  <c r="BA204" i="13"/>
  <c r="AZ204" i="13"/>
  <c r="AY204" i="13"/>
  <c r="F204" i="13"/>
  <c r="ER203" i="13"/>
  <c r="EQ203" i="13"/>
  <c r="DD203" i="13"/>
  <c r="DC203" i="13"/>
  <c r="BP203" i="13"/>
  <c r="BO203" i="13"/>
  <c r="F203" i="13"/>
  <c r="ER202" i="13"/>
  <c r="EQ202" i="13"/>
  <c r="DD202" i="13"/>
  <c r="DC202" i="13"/>
  <c r="BP202" i="13"/>
  <c r="BO202" i="13"/>
  <c r="F202" i="13"/>
  <c r="ER201" i="13"/>
  <c r="EQ201" i="13"/>
  <c r="DD201" i="13"/>
  <c r="DC201" i="13"/>
  <c r="BP201" i="13"/>
  <c r="BO201" i="13"/>
  <c r="F201" i="13"/>
  <c r="ER200" i="13"/>
  <c r="EQ200" i="13"/>
  <c r="DD200" i="13"/>
  <c r="DC200" i="13"/>
  <c r="BP200" i="13"/>
  <c r="BO200" i="13"/>
  <c r="F200" i="13"/>
  <c r="ER199" i="13"/>
  <c r="EQ199" i="13"/>
  <c r="DD199" i="13"/>
  <c r="DC199" i="13"/>
  <c r="BP199" i="13"/>
  <c r="BO199" i="13"/>
  <c r="F199" i="13"/>
  <c r="ER198" i="13"/>
  <c r="EQ198" i="13"/>
  <c r="DD198" i="13"/>
  <c r="DC198" i="13"/>
  <c r="BP198" i="13"/>
  <c r="BO198" i="13"/>
  <c r="F198" i="13"/>
  <c r="ER197" i="13"/>
  <c r="EQ197" i="13"/>
  <c r="DD197" i="13"/>
  <c r="DC197" i="13"/>
  <c r="BP197" i="13"/>
  <c r="BO197" i="13"/>
  <c r="F197" i="13"/>
  <c r="ER196" i="13"/>
  <c r="EQ196" i="13"/>
  <c r="DD196" i="13"/>
  <c r="DC196" i="13"/>
  <c r="BP196" i="13"/>
  <c r="BO196" i="13"/>
  <c r="F196" i="13"/>
  <c r="ER195" i="13"/>
  <c r="EQ195" i="13"/>
  <c r="DD195" i="13"/>
  <c r="DC195" i="13"/>
  <c r="BP195" i="13"/>
  <c r="BO195" i="13"/>
  <c r="F195" i="13"/>
  <c r="ER194" i="13"/>
  <c r="EQ194" i="13"/>
  <c r="DD194" i="13"/>
  <c r="DC194" i="13"/>
  <c r="BP194" i="13"/>
  <c r="BO194" i="13"/>
  <c r="F194" i="13"/>
  <c r="ER193" i="13"/>
  <c r="EQ193" i="13"/>
  <c r="DD193" i="13"/>
  <c r="DC193" i="13"/>
  <c r="BP193" i="13"/>
  <c r="BO193" i="13"/>
  <c r="F193" i="13"/>
  <c r="ER192" i="13"/>
  <c r="EQ192" i="13"/>
  <c r="DD192" i="13"/>
  <c r="DC192" i="13"/>
  <c r="BP192" i="13"/>
  <c r="BO192" i="13"/>
  <c r="F192" i="13"/>
  <c r="ER191" i="13"/>
  <c r="EQ191" i="13"/>
  <c r="DD191" i="13"/>
  <c r="DC191" i="13"/>
  <c r="BP191" i="13"/>
  <c r="BO191" i="13"/>
  <c r="F191" i="13"/>
  <c r="ER190" i="13"/>
  <c r="EQ190" i="13"/>
  <c r="DD190" i="13"/>
  <c r="DC190" i="13"/>
  <c r="BP190" i="13"/>
  <c r="BO190" i="13"/>
  <c r="F190" i="13"/>
  <c r="ER189" i="13"/>
  <c r="EQ189" i="13"/>
  <c r="DD189" i="13"/>
  <c r="DC189" i="13"/>
  <c r="BP189" i="13"/>
  <c r="BO189" i="13"/>
  <c r="F189" i="13"/>
  <c r="ER188" i="13"/>
  <c r="EQ188" i="13"/>
  <c r="DD188" i="13"/>
  <c r="DC188" i="13"/>
  <c r="BP188" i="13"/>
  <c r="BO188" i="13"/>
  <c r="F188" i="13"/>
  <c r="F187" i="13"/>
  <c r="F186" i="13"/>
  <c r="F185" i="13"/>
  <c r="F184" i="13"/>
  <c r="F183" i="13"/>
  <c r="ER182" i="13"/>
  <c r="EQ182" i="13"/>
  <c r="EP182" i="13"/>
  <c r="EO182" i="13"/>
  <c r="EN182" i="13"/>
  <c r="EM182" i="13"/>
  <c r="EL182" i="13"/>
  <c r="EK182" i="13"/>
  <c r="EJ182" i="13"/>
  <c r="EI182" i="13"/>
  <c r="EH182" i="13"/>
  <c r="EG182" i="13"/>
  <c r="EF182" i="13"/>
  <c r="EE182" i="13"/>
  <c r="ED182" i="13"/>
  <c r="EC182" i="13"/>
  <c r="EB182" i="13"/>
  <c r="EA182" i="13"/>
  <c r="DD182" i="13"/>
  <c r="DC182" i="13"/>
  <c r="DB182" i="13"/>
  <c r="DA182" i="13"/>
  <c r="CZ182" i="13"/>
  <c r="CY182" i="13"/>
  <c r="CX182" i="13"/>
  <c r="CW182" i="13"/>
  <c r="CV182" i="13"/>
  <c r="CU182" i="13"/>
  <c r="CT182" i="13"/>
  <c r="CS182" i="13"/>
  <c r="CR182" i="13"/>
  <c r="CQ182" i="13"/>
  <c r="CP182" i="13"/>
  <c r="CO182" i="13"/>
  <c r="CN182" i="13"/>
  <c r="CM182" i="13"/>
  <c r="BP182" i="13"/>
  <c r="BO182" i="13"/>
  <c r="BN182" i="13"/>
  <c r="BM182" i="13"/>
  <c r="BL182" i="13"/>
  <c r="BK182" i="13"/>
  <c r="BJ182" i="13"/>
  <c r="BI182" i="13"/>
  <c r="BH182" i="13"/>
  <c r="BG182" i="13"/>
  <c r="BF182" i="13"/>
  <c r="BE182" i="13"/>
  <c r="BD182" i="13"/>
  <c r="BC182" i="13"/>
  <c r="BB182" i="13"/>
  <c r="BA182" i="13"/>
  <c r="AZ182" i="13"/>
  <c r="AY182" i="13"/>
  <c r="AB182" i="13"/>
  <c r="AA182" i="13"/>
  <c r="Z182" i="13"/>
  <c r="Y182" i="13"/>
  <c r="X182" i="13"/>
  <c r="W182" i="13"/>
  <c r="V182" i="13"/>
  <c r="U182" i="13"/>
  <c r="T182" i="13"/>
  <c r="S182" i="13"/>
  <c r="R182" i="13"/>
  <c r="Q182" i="13"/>
  <c r="P182" i="13"/>
  <c r="O182" i="13"/>
  <c r="N182" i="13"/>
  <c r="M182" i="13"/>
  <c r="L182" i="13"/>
  <c r="K182" i="13"/>
  <c r="F182" i="13"/>
  <c r="ER181" i="13"/>
  <c r="EQ181" i="13"/>
  <c r="EP181" i="13"/>
  <c r="EO181" i="13"/>
  <c r="EN181" i="13"/>
  <c r="EM181" i="13"/>
  <c r="EL181" i="13"/>
  <c r="EK181" i="13"/>
  <c r="EJ181" i="13"/>
  <c r="EI181" i="13"/>
  <c r="EH181" i="13"/>
  <c r="EG181" i="13"/>
  <c r="EF181" i="13"/>
  <c r="EE181" i="13"/>
  <c r="ED181" i="13"/>
  <c r="EC181" i="13"/>
  <c r="EB181" i="13"/>
  <c r="EA181" i="13"/>
  <c r="DD181" i="13"/>
  <c r="DC181" i="13"/>
  <c r="DB181" i="13"/>
  <c r="DA181" i="13"/>
  <c r="CZ181" i="13"/>
  <c r="CY181" i="13"/>
  <c r="CX181" i="13"/>
  <c r="CW181" i="13"/>
  <c r="CV181" i="13"/>
  <c r="CU181" i="13"/>
  <c r="CT181" i="13"/>
  <c r="CS181" i="13"/>
  <c r="CR181" i="13"/>
  <c r="CQ181" i="13"/>
  <c r="CP181" i="13"/>
  <c r="CO181" i="13"/>
  <c r="CN181" i="13"/>
  <c r="CM181" i="13"/>
  <c r="BP181" i="13"/>
  <c r="BO181" i="13"/>
  <c r="BN181" i="13"/>
  <c r="BM181" i="13"/>
  <c r="BL181" i="13"/>
  <c r="BK181" i="13"/>
  <c r="BJ181" i="13"/>
  <c r="BI181" i="13"/>
  <c r="BH181" i="13"/>
  <c r="BG181" i="13"/>
  <c r="BF181" i="13"/>
  <c r="BE181" i="13"/>
  <c r="BD181" i="13"/>
  <c r="BC181" i="13"/>
  <c r="BB181" i="13"/>
  <c r="BA181" i="13"/>
  <c r="AZ181" i="13"/>
  <c r="AY181" i="13"/>
  <c r="AB181" i="13"/>
  <c r="AA181" i="13"/>
  <c r="Z181" i="13"/>
  <c r="Y181" i="13"/>
  <c r="X181" i="13"/>
  <c r="W181" i="13"/>
  <c r="V181" i="13"/>
  <c r="U181" i="13"/>
  <c r="T181" i="13"/>
  <c r="S181" i="13"/>
  <c r="R181" i="13"/>
  <c r="Q181" i="13"/>
  <c r="P181" i="13"/>
  <c r="O181" i="13"/>
  <c r="N181" i="13"/>
  <c r="M181" i="13"/>
  <c r="L181" i="13"/>
  <c r="K181" i="13"/>
  <c r="F181" i="13"/>
  <c r="ER180" i="13"/>
  <c r="EQ180" i="13"/>
  <c r="DD180" i="13"/>
  <c r="DC180" i="13"/>
  <c r="BP180" i="13"/>
  <c r="BO180" i="13"/>
  <c r="AB180" i="13"/>
  <c r="AA180" i="13"/>
  <c r="F180" i="13"/>
  <c r="ER179" i="13"/>
  <c r="EQ179" i="13"/>
  <c r="DD179" i="13"/>
  <c r="DC179" i="13"/>
  <c r="BP179" i="13"/>
  <c r="BO179" i="13"/>
  <c r="AB179" i="13"/>
  <c r="AA179" i="13"/>
  <c r="F179" i="13"/>
  <c r="ER178" i="13"/>
  <c r="EQ178" i="13"/>
  <c r="DD178" i="13"/>
  <c r="DC178" i="13"/>
  <c r="BP178" i="13"/>
  <c r="BO178" i="13"/>
  <c r="AB178" i="13"/>
  <c r="AA178" i="13"/>
  <c r="F178" i="13"/>
  <c r="ER177" i="13"/>
  <c r="EQ177" i="13"/>
  <c r="DD177" i="13"/>
  <c r="DC177" i="13"/>
  <c r="BP177" i="13"/>
  <c r="BO177" i="13"/>
  <c r="AB177" i="13"/>
  <c r="AA177" i="13"/>
  <c r="F177" i="13"/>
  <c r="ER176" i="13"/>
  <c r="EQ176" i="13"/>
  <c r="DD176" i="13"/>
  <c r="DC176" i="13"/>
  <c r="BP176" i="13"/>
  <c r="BO176" i="13"/>
  <c r="AB176" i="13"/>
  <c r="AA176" i="13"/>
  <c r="F176" i="13"/>
  <c r="ER175" i="13"/>
  <c r="EQ175" i="13"/>
  <c r="DD175" i="13"/>
  <c r="DC175" i="13"/>
  <c r="BP175" i="13"/>
  <c r="BO175" i="13"/>
  <c r="AB175" i="13"/>
  <c r="AA175" i="13"/>
  <c r="F175" i="13"/>
  <c r="ER174" i="13"/>
  <c r="EQ174" i="13"/>
  <c r="DD174" i="13"/>
  <c r="DC174" i="13"/>
  <c r="BP174" i="13"/>
  <c r="BO174" i="13"/>
  <c r="AB174" i="13"/>
  <c r="AA174" i="13"/>
  <c r="F174" i="13"/>
  <c r="ER173" i="13"/>
  <c r="EQ173" i="13"/>
  <c r="DD173" i="13"/>
  <c r="DC173" i="13"/>
  <c r="BP173" i="13"/>
  <c r="BO173" i="13"/>
  <c r="AB173" i="13"/>
  <c r="AA173" i="13"/>
  <c r="F173" i="13"/>
  <c r="ER172" i="13"/>
  <c r="EQ172" i="13"/>
  <c r="DD172" i="13"/>
  <c r="DC172" i="13"/>
  <c r="BP172" i="13"/>
  <c r="BO172" i="13"/>
  <c r="AB172" i="13"/>
  <c r="AA172" i="13"/>
  <c r="F172" i="13"/>
  <c r="ER171" i="13"/>
  <c r="EQ171" i="13"/>
  <c r="DD171" i="13"/>
  <c r="DC171" i="13"/>
  <c r="BP171" i="13"/>
  <c r="BO171" i="13"/>
  <c r="AB171" i="13"/>
  <c r="AA171" i="13"/>
  <c r="F171" i="13"/>
  <c r="ER170" i="13"/>
  <c r="EQ170" i="13"/>
  <c r="DD170" i="13"/>
  <c r="DC170" i="13"/>
  <c r="BP170" i="13"/>
  <c r="BO170" i="13"/>
  <c r="AB170" i="13"/>
  <c r="AA170" i="13"/>
  <c r="F170" i="13"/>
  <c r="ER169" i="13"/>
  <c r="EQ169" i="13"/>
  <c r="DD169" i="13"/>
  <c r="DC169" i="13"/>
  <c r="BP169" i="13"/>
  <c r="BO169" i="13"/>
  <c r="AB169" i="13"/>
  <c r="AA169" i="13"/>
  <c r="F169" i="13"/>
  <c r="ER168" i="13"/>
  <c r="EQ168" i="13"/>
  <c r="DD168" i="13"/>
  <c r="DC168" i="13"/>
  <c r="BP168" i="13"/>
  <c r="BO168" i="13"/>
  <c r="AB168" i="13"/>
  <c r="AA168" i="13"/>
  <c r="F168" i="13"/>
  <c r="ER167" i="13"/>
  <c r="EQ167" i="13"/>
  <c r="DD167" i="13"/>
  <c r="DC167" i="13"/>
  <c r="BP167" i="13"/>
  <c r="BO167" i="13"/>
  <c r="AB167" i="13"/>
  <c r="AA167" i="13"/>
  <c r="F167" i="13"/>
  <c r="ER166" i="13"/>
  <c r="EQ166" i="13"/>
  <c r="DD166" i="13"/>
  <c r="DC166" i="13"/>
  <c r="BP166" i="13"/>
  <c r="BO166" i="13"/>
  <c r="AB166" i="13"/>
  <c r="AA166" i="13"/>
  <c r="F166" i="13"/>
  <c r="ER165" i="13"/>
  <c r="EQ165" i="13"/>
  <c r="DD165" i="13"/>
  <c r="DC165" i="13"/>
  <c r="BP165" i="13"/>
  <c r="BO165" i="13"/>
  <c r="AB165" i="13"/>
  <c r="AA165" i="13"/>
  <c r="F165" i="13"/>
  <c r="F164" i="13"/>
  <c r="F163" i="13"/>
  <c r="F162" i="13"/>
  <c r="F161" i="13"/>
  <c r="F160" i="13"/>
  <c r="ER159" i="13"/>
  <c r="EQ159" i="13"/>
  <c r="EP159" i="13"/>
  <c r="EO159" i="13"/>
  <c r="EN159" i="13"/>
  <c r="EM159" i="13"/>
  <c r="EL159" i="13"/>
  <c r="EK159" i="13"/>
  <c r="EJ159" i="13"/>
  <c r="EI159" i="13"/>
  <c r="EH159" i="13"/>
  <c r="EG159" i="13"/>
  <c r="EF159" i="13"/>
  <c r="EE159" i="13"/>
  <c r="ED159" i="13"/>
  <c r="EC159" i="13"/>
  <c r="EB159" i="13"/>
  <c r="EA159" i="13"/>
  <c r="DD159" i="13"/>
  <c r="DC159" i="13"/>
  <c r="DB159" i="13"/>
  <c r="DA159" i="13"/>
  <c r="CZ159" i="13"/>
  <c r="CY159" i="13"/>
  <c r="CX159" i="13"/>
  <c r="CW159" i="13"/>
  <c r="CV159" i="13"/>
  <c r="CU159" i="13"/>
  <c r="CT159" i="13"/>
  <c r="CS159" i="13"/>
  <c r="CR159" i="13"/>
  <c r="CQ159" i="13"/>
  <c r="CP159" i="13"/>
  <c r="CO159" i="13"/>
  <c r="CN159" i="13"/>
  <c r="CM159" i="13"/>
  <c r="BP159" i="13"/>
  <c r="BO159" i="13"/>
  <c r="BN159" i="13"/>
  <c r="BM159" i="13"/>
  <c r="BL159" i="13"/>
  <c r="BK159" i="13"/>
  <c r="BJ159" i="13"/>
  <c r="BI159" i="13"/>
  <c r="BH159" i="13"/>
  <c r="BG159" i="13"/>
  <c r="BF159" i="13"/>
  <c r="BE159" i="13"/>
  <c r="BD159" i="13"/>
  <c r="BC159" i="13"/>
  <c r="BB159" i="13"/>
  <c r="BA159" i="13"/>
  <c r="AZ159" i="13"/>
  <c r="AY159" i="13"/>
  <c r="AB159" i="13"/>
  <c r="AA159" i="13"/>
  <c r="Z159" i="13"/>
  <c r="Y159" i="13"/>
  <c r="X159" i="13"/>
  <c r="W159" i="13"/>
  <c r="V159" i="13"/>
  <c r="U159" i="13"/>
  <c r="T159" i="13"/>
  <c r="S159" i="13"/>
  <c r="R159" i="13"/>
  <c r="Q159" i="13"/>
  <c r="P159" i="13"/>
  <c r="O159" i="13"/>
  <c r="N159" i="13"/>
  <c r="M159" i="13"/>
  <c r="L159" i="13"/>
  <c r="K159" i="13"/>
  <c r="F159" i="13"/>
  <c r="ER158" i="13"/>
  <c r="EQ158" i="13"/>
  <c r="EP158" i="13"/>
  <c r="EO158" i="13"/>
  <c r="EN158" i="13"/>
  <c r="EM158" i="13"/>
  <c r="EL158" i="13"/>
  <c r="EK158" i="13"/>
  <c r="EJ158" i="13"/>
  <c r="EI158" i="13"/>
  <c r="EH158" i="13"/>
  <c r="EG158" i="13"/>
  <c r="EF158" i="13"/>
  <c r="EE158" i="13"/>
  <c r="ED158" i="13"/>
  <c r="EC158" i="13"/>
  <c r="EB158" i="13"/>
  <c r="EA158" i="13"/>
  <c r="DD158" i="13"/>
  <c r="DC158" i="13"/>
  <c r="DB158" i="13"/>
  <c r="DA158" i="13"/>
  <c r="CZ158" i="13"/>
  <c r="CY158" i="13"/>
  <c r="CX158" i="13"/>
  <c r="CW158" i="13"/>
  <c r="CV158" i="13"/>
  <c r="CU158" i="13"/>
  <c r="CT158" i="13"/>
  <c r="CS158" i="13"/>
  <c r="CR158" i="13"/>
  <c r="CQ158" i="13"/>
  <c r="CP158" i="13"/>
  <c r="CO158" i="13"/>
  <c r="CN158" i="13"/>
  <c r="CM158" i="13"/>
  <c r="BP158" i="13"/>
  <c r="BO158" i="13"/>
  <c r="BN158" i="13"/>
  <c r="BM158" i="13"/>
  <c r="BL158" i="13"/>
  <c r="BK158" i="13"/>
  <c r="BJ158" i="13"/>
  <c r="BI158" i="13"/>
  <c r="BH158" i="13"/>
  <c r="BG158" i="13"/>
  <c r="BF158" i="13"/>
  <c r="BE158" i="13"/>
  <c r="BD158" i="13"/>
  <c r="BC158" i="13"/>
  <c r="BB158" i="13"/>
  <c r="BA158" i="13"/>
  <c r="AZ158" i="13"/>
  <c r="AY158" i="13"/>
  <c r="AB158" i="13"/>
  <c r="AA158" i="13"/>
  <c r="Z158" i="13"/>
  <c r="Y158" i="13"/>
  <c r="X158" i="13"/>
  <c r="W158" i="13"/>
  <c r="V158" i="13"/>
  <c r="U158" i="13"/>
  <c r="T158" i="13"/>
  <c r="S158" i="13"/>
  <c r="R158" i="13"/>
  <c r="Q158" i="13"/>
  <c r="P158" i="13"/>
  <c r="O158" i="13"/>
  <c r="N158" i="13"/>
  <c r="M158" i="13"/>
  <c r="L158" i="13"/>
  <c r="K158" i="13"/>
  <c r="F158" i="13"/>
  <c r="ER157" i="13"/>
  <c r="EQ157" i="13"/>
  <c r="DD157" i="13"/>
  <c r="DC157" i="13"/>
  <c r="BP157" i="13"/>
  <c r="BO157" i="13"/>
  <c r="AB157" i="13"/>
  <c r="AA157" i="13"/>
  <c r="F157" i="13"/>
  <c r="ER156" i="13"/>
  <c r="EQ156" i="13"/>
  <c r="DD156" i="13"/>
  <c r="DC156" i="13"/>
  <c r="BP156" i="13"/>
  <c r="BO156" i="13"/>
  <c r="AB156" i="13"/>
  <c r="AA156" i="13"/>
  <c r="F156" i="13"/>
  <c r="ER155" i="13"/>
  <c r="EQ155" i="13"/>
  <c r="DD155" i="13"/>
  <c r="DC155" i="13"/>
  <c r="BP155" i="13"/>
  <c r="BO155" i="13"/>
  <c r="AB155" i="13"/>
  <c r="AA155" i="13"/>
  <c r="F155" i="13"/>
  <c r="ER154" i="13"/>
  <c r="EQ154" i="13"/>
  <c r="DD154" i="13"/>
  <c r="DC154" i="13"/>
  <c r="BP154" i="13"/>
  <c r="BO154" i="13"/>
  <c r="AB154" i="13"/>
  <c r="AA154" i="13"/>
  <c r="F154" i="13"/>
  <c r="ER153" i="13"/>
  <c r="EQ153" i="13"/>
  <c r="DD153" i="13"/>
  <c r="DC153" i="13"/>
  <c r="BP153" i="13"/>
  <c r="BO153" i="13"/>
  <c r="AB153" i="13"/>
  <c r="AA153" i="13"/>
  <c r="F153" i="13"/>
  <c r="ER152" i="13"/>
  <c r="EQ152" i="13"/>
  <c r="DD152" i="13"/>
  <c r="DC152" i="13"/>
  <c r="BP152" i="13"/>
  <c r="BO152" i="13"/>
  <c r="AB152" i="13"/>
  <c r="AA152" i="13"/>
  <c r="F152" i="13"/>
  <c r="ER151" i="13"/>
  <c r="EQ151" i="13"/>
  <c r="DD151" i="13"/>
  <c r="DC151" i="13"/>
  <c r="BP151" i="13"/>
  <c r="BO151" i="13"/>
  <c r="AB151" i="13"/>
  <c r="AA151" i="13"/>
  <c r="F151" i="13"/>
  <c r="ER150" i="13"/>
  <c r="EQ150" i="13"/>
  <c r="DD150" i="13"/>
  <c r="DC150" i="13"/>
  <c r="BP150" i="13"/>
  <c r="BO150" i="13"/>
  <c r="AB150" i="13"/>
  <c r="AA150" i="13"/>
  <c r="F150" i="13"/>
  <c r="ER149" i="13"/>
  <c r="EQ149" i="13"/>
  <c r="DD149" i="13"/>
  <c r="DC149" i="13"/>
  <c r="BP149" i="13"/>
  <c r="BO149" i="13"/>
  <c r="AB149" i="13"/>
  <c r="AA149" i="13"/>
  <c r="F149" i="13"/>
  <c r="ER148" i="13"/>
  <c r="EQ148" i="13"/>
  <c r="DD148" i="13"/>
  <c r="DC148" i="13"/>
  <c r="BP148" i="13"/>
  <c r="BO148" i="13"/>
  <c r="AB148" i="13"/>
  <c r="AA148" i="13"/>
  <c r="F148" i="13"/>
  <c r="ER147" i="13"/>
  <c r="EQ147" i="13"/>
  <c r="DD147" i="13"/>
  <c r="DC147" i="13"/>
  <c r="BP147" i="13"/>
  <c r="BO147" i="13"/>
  <c r="AB147" i="13"/>
  <c r="AA147" i="13"/>
  <c r="F147" i="13"/>
  <c r="ER146" i="13"/>
  <c r="EQ146" i="13"/>
  <c r="DD146" i="13"/>
  <c r="DC146" i="13"/>
  <c r="BP146" i="13"/>
  <c r="BO146" i="13"/>
  <c r="AB146" i="13"/>
  <c r="AA146" i="13"/>
  <c r="F146" i="13"/>
  <c r="ER145" i="13"/>
  <c r="EQ145" i="13"/>
  <c r="DD145" i="13"/>
  <c r="DC145" i="13"/>
  <c r="BP145" i="13"/>
  <c r="BO145" i="13"/>
  <c r="AB145" i="13"/>
  <c r="AA145" i="13"/>
  <c r="F145" i="13"/>
  <c r="ER144" i="13"/>
  <c r="EQ144" i="13"/>
  <c r="DD144" i="13"/>
  <c r="DC144" i="13"/>
  <c r="BP144" i="13"/>
  <c r="BO144" i="13"/>
  <c r="AB144" i="13"/>
  <c r="AA144" i="13"/>
  <c r="F144" i="13"/>
  <c r="ER143" i="13"/>
  <c r="EQ143" i="13"/>
  <c r="DD143" i="13"/>
  <c r="DC143" i="13"/>
  <c r="BP143" i="13"/>
  <c r="BO143" i="13"/>
  <c r="AB143" i="13"/>
  <c r="AA143" i="13"/>
  <c r="F143" i="13"/>
  <c r="ER142" i="13"/>
  <c r="EQ142" i="13"/>
  <c r="DD142" i="13"/>
  <c r="DC142" i="13"/>
  <c r="BP142" i="13"/>
  <c r="BO142" i="13"/>
  <c r="AB142" i="13"/>
  <c r="AA142" i="13"/>
  <c r="F142" i="13"/>
  <c r="F141" i="13"/>
  <c r="F140" i="13"/>
  <c r="F139" i="13"/>
  <c r="F138" i="13"/>
  <c r="F137" i="13"/>
  <c r="ER136" i="13"/>
  <c r="EQ136" i="13"/>
  <c r="EP136" i="13"/>
  <c r="EO136" i="13"/>
  <c r="EN136" i="13"/>
  <c r="EM136" i="13"/>
  <c r="EL136" i="13"/>
  <c r="EK136" i="13"/>
  <c r="EJ136" i="13"/>
  <c r="EI136" i="13"/>
  <c r="EH136" i="13"/>
  <c r="EG136" i="13"/>
  <c r="EF136" i="13"/>
  <c r="EE136" i="13"/>
  <c r="ED136" i="13"/>
  <c r="EC136" i="13"/>
  <c r="EB136" i="13"/>
  <c r="EA136" i="13"/>
  <c r="DD136" i="13"/>
  <c r="DC136" i="13"/>
  <c r="DB136" i="13"/>
  <c r="DA136" i="13"/>
  <c r="CZ136" i="13"/>
  <c r="CY136" i="13"/>
  <c r="CX136" i="13"/>
  <c r="CW136" i="13"/>
  <c r="CV136" i="13"/>
  <c r="CU136" i="13"/>
  <c r="CT136" i="13"/>
  <c r="CS136" i="13"/>
  <c r="CR136" i="13"/>
  <c r="CQ136" i="13"/>
  <c r="CP136" i="13"/>
  <c r="CO136" i="13"/>
  <c r="CN136" i="13"/>
  <c r="CM136" i="13"/>
  <c r="BP136" i="13"/>
  <c r="BO136" i="13"/>
  <c r="BN136" i="13"/>
  <c r="BM136" i="13"/>
  <c r="BL136" i="13"/>
  <c r="BK136" i="13"/>
  <c r="BJ136" i="13"/>
  <c r="BI136" i="13"/>
  <c r="BH136" i="13"/>
  <c r="BG136" i="13"/>
  <c r="BF136" i="13"/>
  <c r="BE136" i="13"/>
  <c r="BD136" i="13"/>
  <c r="BC136" i="13"/>
  <c r="BB136" i="13"/>
  <c r="BA136" i="13"/>
  <c r="AZ136" i="13"/>
  <c r="AY136" i="13"/>
  <c r="AB136" i="13"/>
  <c r="AA136" i="13"/>
  <c r="Z136" i="13"/>
  <c r="Y136" i="13"/>
  <c r="X136" i="13"/>
  <c r="W136" i="13"/>
  <c r="V136" i="13"/>
  <c r="U136" i="13"/>
  <c r="T136" i="13"/>
  <c r="S136" i="13"/>
  <c r="R136" i="13"/>
  <c r="Q136" i="13"/>
  <c r="P136" i="13"/>
  <c r="O136" i="13"/>
  <c r="N136" i="13"/>
  <c r="M136" i="13"/>
  <c r="L136" i="13"/>
  <c r="K136" i="13"/>
  <c r="F136" i="13"/>
  <c r="ER135" i="13"/>
  <c r="EQ135" i="13"/>
  <c r="EP135" i="13"/>
  <c r="EO135" i="13"/>
  <c r="EN135" i="13"/>
  <c r="EM135" i="13"/>
  <c r="EL135" i="13"/>
  <c r="EK135" i="13"/>
  <c r="EJ135" i="13"/>
  <c r="EI135" i="13"/>
  <c r="EH135" i="13"/>
  <c r="EG135" i="13"/>
  <c r="EF135" i="13"/>
  <c r="EE135" i="13"/>
  <c r="ED135" i="13"/>
  <c r="EC135" i="13"/>
  <c r="EB135" i="13"/>
  <c r="EA135" i="13"/>
  <c r="DD135" i="13"/>
  <c r="DC135" i="13"/>
  <c r="DB135" i="13"/>
  <c r="DA135" i="13"/>
  <c r="CZ135" i="13"/>
  <c r="CY135" i="13"/>
  <c r="CX135" i="13"/>
  <c r="CW135" i="13"/>
  <c r="CV135" i="13"/>
  <c r="CU135" i="13"/>
  <c r="CT135" i="13"/>
  <c r="CS135" i="13"/>
  <c r="CR135" i="13"/>
  <c r="CQ135" i="13"/>
  <c r="CP135" i="13"/>
  <c r="CO135" i="13"/>
  <c r="CN135" i="13"/>
  <c r="CM135" i="13"/>
  <c r="BP135" i="13"/>
  <c r="BO135" i="13"/>
  <c r="BN135" i="13"/>
  <c r="BM135" i="13"/>
  <c r="BL135" i="13"/>
  <c r="BK135" i="13"/>
  <c r="BJ135" i="13"/>
  <c r="BI135" i="13"/>
  <c r="BH135" i="13"/>
  <c r="BG135" i="13"/>
  <c r="BF135" i="13"/>
  <c r="BE135" i="13"/>
  <c r="BD135" i="13"/>
  <c r="BC135" i="13"/>
  <c r="BB135" i="13"/>
  <c r="BA135" i="13"/>
  <c r="AZ135" i="13"/>
  <c r="AY135" i="13"/>
  <c r="AB135" i="13"/>
  <c r="AA135" i="13"/>
  <c r="Z135" i="13"/>
  <c r="Y135" i="13"/>
  <c r="X135" i="13"/>
  <c r="W135" i="13"/>
  <c r="V135" i="13"/>
  <c r="U135" i="13"/>
  <c r="T135" i="13"/>
  <c r="S135" i="13"/>
  <c r="R135" i="13"/>
  <c r="Q135" i="13"/>
  <c r="P135" i="13"/>
  <c r="O135" i="13"/>
  <c r="N135" i="13"/>
  <c r="M135" i="13"/>
  <c r="L135" i="13"/>
  <c r="K135" i="13"/>
  <c r="F135" i="13"/>
  <c r="ER134" i="13"/>
  <c r="EQ134" i="13"/>
  <c r="DD134" i="13"/>
  <c r="DC134" i="13"/>
  <c r="BP134" i="13"/>
  <c r="BO134" i="13"/>
  <c r="AB134" i="13"/>
  <c r="AA134" i="13"/>
  <c r="F134" i="13"/>
  <c r="ER133" i="13"/>
  <c r="EQ133" i="13"/>
  <c r="DD133" i="13"/>
  <c r="DC133" i="13"/>
  <c r="BP133" i="13"/>
  <c r="BO133" i="13"/>
  <c r="AB133" i="13"/>
  <c r="AA133" i="13"/>
  <c r="F133" i="13"/>
  <c r="ER132" i="13"/>
  <c r="EQ132" i="13"/>
  <c r="DD132" i="13"/>
  <c r="DC132" i="13"/>
  <c r="BP132" i="13"/>
  <c r="BO132" i="13"/>
  <c r="AB132" i="13"/>
  <c r="AA132" i="13"/>
  <c r="F132" i="13"/>
  <c r="ER131" i="13"/>
  <c r="EQ131" i="13"/>
  <c r="DD131" i="13"/>
  <c r="DC131" i="13"/>
  <c r="BP131" i="13"/>
  <c r="BO131" i="13"/>
  <c r="AB131" i="13"/>
  <c r="AA131" i="13"/>
  <c r="F131" i="13"/>
  <c r="ER130" i="13"/>
  <c r="EQ130" i="13"/>
  <c r="DD130" i="13"/>
  <c r="DC130" i="13"/>
  <c r="BP130" i="13"/>
  <c r="BO130" i="13"/>
  <c r="AB130" i="13"/>
  <c r="AA130" i="13"/>
  <c r="F130" i="13"/>
  <c r="ER129" i="13"/>
  <c r="EQ129" i="13"/>
  <c r="DD129" i="13"/>
  <c r="DC129" i="13"/>
  <c r="BP129" i="13"/>
  <c r="BO129" i="13"/>
  <c r="AB129" i="13"/>
  <c r="AA129" i="13"/>
  <c r="F129" i="13"/>
  <c r="ER128" i="13"/>
  <c r="EQ128" i="13"/>
  <c r="DD128" i="13"/>
  <c r="DC128" i="13"/>
  <c r="BP128" i="13"/>
  <c r="BO128" i="13"/>
  <c r="AB128" i="13"/>
  <c r="AA128" i="13"/>
  <c r="F128" i="13"/>
  <c r="ER127" i="13"/>
  <c r="EQ127" i="13"/>
  <c r="DD127" i="13"/>
  <c r="DC127" i="13"/>
  <c r="BP127" i="13"/>
  <c r="BO127" i="13"/>
  <c r="AB127" i="13"/>
  <c r="AA127" i="13"/>
  <c r="F127" i="13"/>
  <c r="ER126" i="13"/>
  <c r="EQ126" i="13"/>
  <c r="DD126" i="13"/>
  <c r="DC126" i="13"/>
  <c r="BP126" i="13"/>
  <c r="BO126" i="13"/>
  <c r="AB126" i="13"/>
  <c r="AA126" i="13"/>
  <c r="F126" i="13"/>
  <c r="ER125" i="13"/>
  <c r="EQ125" i="13"/>
  <c r="DD125" i="13"/>
  <c r="DC125" i="13"/>
  <c r="BP125" i="13"/>
  <c r="BO125" i="13"/>
  <c r="AB125" i="13"/>
  <c r="AA125" i="13"/>
  <c r="F125" i="13"/>
  <c r="ER124" i="13"/>
  <c r="EQ124" i="13"/>
  <c r="DD124" i="13"/>
  <c r="DC124" i="13"/>
  <c r="BP124" i="13"/>
  <c r="BO124" i="13"/>
  <c r="AB124" i="13"/>
  <c r="AA124" i="13"/>
  <c r="F124" i="13"/>
  <c r="ER123" i="13"/>
  <c r="EQ123" i="13"/>
  <c r="DD123" i="13"/>
  <c r="DC123" i="13"/>
  <c r="BP123" i="13"/>
  <c r="BO123" i="13"/>
  <c r="AB123" i="13"/>
  <c r="AA123" i="13"/>
  <c r="F123" i="13"/>
  <c r="ER122" i="13"/>
  <c r="EQ122" i="13"/>
  <c r="DD122" i="13"/>
  <c r="DC122" i="13"/>
  <c r="BP122" i="13"/>
  <c r="BO122" i="13"/>
  <c r="AB122" i="13"/>
  <c r="AA122" i="13"/>
  <c r="F122" i="13"/>
  <c r="ER121" i="13"/>
  <c r="EQ121" i="13"/>
  <c r="DD121" i="13"/>
  <c r="DC121" i="13"/>
  <c r="BP121" i="13"/>
  <c r="BO121" i="13"/>
  <c r="AB121" i="13"/>
  <c r="AA121" i="13"/>
  <c r="F121" i="13"/>
  <c r="ER120" i="13"/>
  <c r="EQ120" i="13"/>
  <c r="DD120" i="13"/>
  <c r="DC120" i="13"/>
  <c r="BP120" i="13"/>
  <c r="BO120" i="13"/>
  <c r="AB120" i="13"/>
  <c r="AA120" i="13"/>
  <c r="F120" i="13"/>
  <c r="ER119" i="13"/>
  <c r="EQ119" i="13"/>
  <c r="DD119" i="13"/>
  <c r="DC119" i="13"/>
  <c r="BP119" i="13"/>
  <c r="BO119" i="13"/>
  <c r="AB119" i="13"/>
  <c r="AA119" i="13"/>
  <c r="F119" i="13"/>
  <c r="F118" i="13"/>
  <c r="F117" i="13"/>
  <c r="F116" i="13"/>
  <c r="F115" i="13"/>
  <c r="F114" i="13"/>
  <c r="ER113" i="13"/>
  <c r="EQ113" i="13"/>
  <c r="EP113" i="13"/>
  <c r="EO113" i="13"/>
  <c r="EN113" i="13"/>
  <c r="EM113" i="13"/>
  <c r="EL113" i="13"/>
  <c r="EK113" i="13"/>
  <c r="EJ113" i="13"/>
  <c r="EI113" i="13"/>
  <c r="EH113" i="13"/>
  <c r="EG113" i="13"/>
  <c r="EF113" i="13"/>
  <c r="EE113" i="13"/>
  <c r="ED113" i="13"/>
  <c r="EC113" i="13"/>
  <c r="EB113" i="13"/>
  <c r="EA113" i="13"/>
  <c r="DD113" i="13"/>
  <c r="DC113" i="13"/>
  <c r="DB113" i="13"/>
  <c r="DA113" i="13"/>
  <c r="CZ113" i="13"/>
  <c r="CY113" i="13"/>
  <c r="CX113" i="13"/>
  <c r="CW113" i="13"/>
  <c r="CV113" i="13"/>
  <c r="CU113" i="13"/>
  <c r="CT113" i="13"/>
  <c r="CS113" i="13"/>
  <c r="CR113" i="13"/>
  <c r="CQ113" i="13"/>
  <c r="CP113" i="13"/>
  <c r="CO113" i="13"/>
  <c r="CN113" i="13"/>
  <c r="CM113" i="13"/>
  <c r="BP113" i="13"/>
  <c r="BO113" i="13"/>
  <c r="BN113" i="13"/>
  <c r="BM113" i="13"/>
  <c r="BL113" i="13"/>
  <c r="BK113" i="13"/>
  <c r="BJ113" i="13"/>
  <c r="BI113" i="13"/>
  <c r="BH113" i="13"/>
  <c r="BG113" i="13"/>
  <c r="BF113" i="13"/>
  <c r="BE113" i="13"/>
  <c r="BD113" i="13"/>
  <c r="BC113" i="13"/>
  <c r="BB113" i="13"/>
  <c r="BA113" i="13"/>
  <c r="AZ113" i="13"/>
  <c r="AY113" i="13"/>
  <c r="AB113" i="13"/>
  <c r="AA113" i="13"/>
  <c r="Z113" i="13"/>
  <c r="Y113" i="13"/>
  <c r="X113" i="13"/>
  <c r="W113" i="13"/>
  <c r="V113" i="13"/>
  <c r="U113" i="13"/>
  <c r="T113" i="13"/>
  <c r="S113" i="13"/>
  <c r="R113" i="13"/>
  <c r="Q113" i="13"/>
  <c r="P113" i="13"/>
  <c r="O113" i="13"/>
  <c r="N113" i="13"/>
  <c r="M113" i="13"/>
  <c r="L113" i="13"/>
  <c r="K113" i="13"/>
  <c r="F113" i="13"/>
  <c r="ER112" i="13"/>
  <c r="EQ112" i="13"/>
  <c r="EP112" i="13"/>
  <c r="EO112" i="13"/>
  <c r="EN112" i="13"/>
  <c r="EM112" i="13"/>
  <c r="EL112" i="13"/>
  <c r="EK112" i="13"/>
  <c r="EJ112" i="13"/>
  <c r="EI112" i="13"/>
  <c r="EH112" i="13"/>
  <c r="EG112" i="13"/>
  <c r="EF112" i="13"/>
  <c r="EE112" i="13"/>
  <c r="ED112" i="13"/>
  <c r="EC112" i="13"/>
  <c r="EB112" i="13"/>
  <c r="EA112" i="13"/>
  <c r="DD112" i="13"/>
  <c r="DC112" i="13"/>
  <c r="DB112" i="13"/>
  <c r="DA112" i="13"/>
  <c r="CZ112" i="13"/>
  <c r="CY112" i="13"/>
  <c r="CX112" i="13"/>
  <c r="CW112" i="13"/>
  <c r="CV112" i="13"/>
  <c r="CU112" i="13"/>
  <c r="CT112" i="13"/>
  <c r="CS112" i="13"/>
  <c r="CR112" i="13"/>
  <c r="CQ112" i="13"/>
  <c r="CP112" i="13"/>
  <c r="CO112" i="13"/>
  <c r="CN112" i="13"/>
  <c r="CM112" i="13"/>
  <c r="BP112" i="13"/>
  <c r="BO112" i="13"/>
  <c r="BN112" i="13"/>
  <c r="BM112" i="13"/>
  <c r="BL112" i="13"/>
  <c r="BK112" i="13"/>
  <c r="BJ112" i="13"/>
  <c r="BI112" i="13"/>
  <c r="BH112" i="13"/>
  <c r="BG112" i="13"/>
  <c r="BF112" i="13"/>
  <c r="BE112" i="13"/>
  <c r="BD112" i="13"/>
  <c r="BC112" i="13"/>
  <c r="BB112" i="13"/>
  <c r="BA112" i="13"/>
  <c r="AZ112" i="13"/>
  <c r="AY112" i="13"/>
  <c r="AB112" i="13"/>
  <c r="AA112" i="13"/>
  <c r="Z112" i="13"/>
  <c r="Y112" i="13"/>
  <c r="X112" i="13"/>
  <c r="W112" i="13"/>
  <c r="V112" i="13"/>
  <c r="U112" i="13"/>
  <c r="T112" i="13"/>
  <c r="S112" i="13"/>
  <c r="R112" i="13"/>
  <c r="Q112" i="13"/>
  <c r="P112" i="13"/>
  <c r="O112" i="13"/>
  <c r="N112" i="13"/>
  <c r="M112" i="13"/>
  <c r="L112" i="13"/>
  <c r="K112" i="13"/>
  <c r="F112" i="13"/>
  <c r="ER111" i="13"/>
  <c r="EQ111" i="13"/>
  <c r="DD111" i="13"/>
  <c r="DC111" i="13"/>
  <c r="BP111" i="13"/>
  <c r="BO111" i="13"/>
  <c r="AB111" i="13"/>
  <c r="AA111" i="13"/>
  <c r="F111" i="13"/>
  <c r="ER110" i="13"/>
  <c r="EQ110" i="13"/>
  <c r="DD110" i="13"/>
  <c r="DC110" i="13"/>
  <c r="BP110" i="13"/>
  <c r="BO110" i="13"/>
  <c r="AB110" i="13"/>
  <c r="AA110" i="13"/>
  <c r="F110" i="13"/>
  <c r="ER109" i="13"/>
  <c r="EQ109" i="13"/>
  <c r="DD109" i="13"/>
  <c r="DC109" i="13"/>
  <c r="BP109" i="13"/>
  <c r="BO109" i="13"/>
  <c r="AB109" i="13"/>
  <c r="AA109" i="13"/>
  <c r="F109" i="13"/>
  <c r="ER108" i="13"/>
  <c r="EQ108" i="13"/>
  <c r="DD108" i="13"/>
  <c r="DC108" i="13"/>
  <c r="BP108" i="13"/>
  <c r="BO108" i="13"/>
  <c r="AB108" i="13"/>
  <c r="AA108" i="13"/>
  <c r="F108" i="13"/>
  <c r="ER107" i="13"/>
  <c r="EQ107" i="13"/>
  <c r="DD107" i="13"/>
  <c r="DC107" i="13"/>
  <c r="BP107" i="13"/>
  <c r="BO107" i="13"/>
  <c r="AB107" i="13"/>
  <c r="AA107" i="13"/>
  <c r="F107" i="13"/>
  <c r="ER106" i="13"/>
  <c r="EQ106" i="13"/>
  <c r="DD106" i="13"/>
  <c r="DC106" i="13"/>
  <c r="BP106" i="13"/>
  <c r="BO106" i="13"/>
  <c r="AB106" i="13"/>
  <c r="AA106" i="13"/>
  <c r="F106" i="13"/>
  <c r="ER105" i="13"/>
  <c r="EQ105" i="13"/>
  <c r="DD105" i="13"/>
  <c r="DC105" i="13"/>
  <c r="BP105" i="13"/>
  <c r="BO105" i="13"/>
  <c r="AB105" i="13"/>
  <c r="AA105" i="13"/>
  <c r="F105" i="13"/>
  <c r="ER104" i="13"/>
  <c r="EQ104" i="13"/>
  <c r="DD104" i="13"/>
  <c r="DC104" i="13"/>
  <c r="BP104" i="13"/>
  <c r="BO104" i="13"/>
  <c r="AB104" i="13"/>
  <c r="AA104" i="13"/>
  <c r="F104" i="13"/>
  <c r="ER103" i="13"/>
  <c r="EQ103" i="13"/>
  <c r="DD103" i="13"/>
  <c r="DC103" i="13"/>
  <c r="BP103" i="13"/>
  <c r="BO103" i="13"/>
  <c r="AB103" i="13"/>
  <c r="AA103" i="13"/>
  <c r="F103" i="13"/>
  <c r="ER102" i="13"/>
  <c r="EQ102" i="13"/>
  <c r="DD102" i="13"/>
  <c r="DC102" i="13"/>
  <c r="BP102" i="13"/>
  <c r="BO102" i="13"/>
  <c r="AB102" i="13"/>
  <c r="AA102" i="13"/>
  <c r="F102" i="13"/>
  <c r="ER101" i="13"/>
  <c r="EQ101" i="13"/>
  <c r="DD101" i="13"/>
  <c r="DC101" i="13"/>
  <c r="BP101" i="13"/>
  <c r="BO101" i="13"/>
  <c r="AB101" i="13"/>
  <c r="AA101" i="13"/>
  <c r="F101" i="13"/>
  <c r="ER100" i="13"/>
  <c r="EQ100" i="13"/>
  <c r="DD100" i="13"/>
  <c r="DC100" i="13"/>
  <c r="BP100" i="13"/>
  <c r="BO100" i="13"/>
  <c r="AB100" i="13"/>
  <c r="AA100" i="13"/>
  <c r="F100" i="13"/>
  <c r="ER99" i="13"/>
  <c r="EQ99" i="13"/>
  <c r="DD99" i="13"/>
  <c r="DC99" i="13"/>
  <c r="BP99" i="13"/>
  <c r="BO99" i="13"/>
  <c r="AB99" i="13"/>
  <c r="AA99" i="13"/>
  <c r="F99" i="13"/>
  <c r="ER98" i="13"/>
  <c r="EQ98" i="13"/>
  <c r="DD98" i="13"/>
  <c r="DC98" i="13"/>
  <c r="BP98" i="13"/>
  <c r="BO98" i="13"/>
  <c r="AB98" i="13"/>
  <c r="AA98" i="13"/>
  <c r="F98" i="13"/>
  <c r="ER97" i="13"/>
  <c r="EQ97" i="13"/>
  <c r="DD97" i="13"/>
  <c r="DC97" i="13"/>
  <c r="BP97" i="13"/>
  <c r="BO97" i="13"/>
  <c r="AB97" i="13"/>
  <c r="AA97" i="13"/>
  <c r="F97" i="13"/>
  <c r="ER96" i="13"/>
  <c r="EQ96" i="13"/>
  <c r="DD96" i="13"/>
  <c r="DC96" i="13"/>
  <c r="BP96" i="13"/>
  <c r="BO96" i="13"/>
  <c r="AB96" i="13"/>
  <c r="AA96" i="13"/>
  <c r="F96" i="13"/>
  <c r="F95" i="13"/>
  <c r="F94" i="13"/>
  <c r="F93" i="13"/>
  <c r="F92" i="13"/>
  <c r="F91" i="13"/>
  <c r="ER90" i="13"/>
  <c r="EQ90" i="13"/>
  <c r="EP90" i="13"/>
  <c r="EO90" i="13"/>
  <c r="EN90" i="13"/>
  <c r="EM90" i="13"/>
  <c r="EL90" i="13"/>
  <c r="EK90" i="13"/>
  <c r="EJ90" i="13"/>
  <c r="EI90" i="13"/>
  <c r="EH90" i="13"/>
  <c r="EG90" i="13"/>
  <c r="EF90" i="13"/>
  <c r="EE90" i="13"/>
  <c r="ED90" i="13"/>
  <c r="EC90" i="13"/>
  <c r="EB90" i="13"/>
  <c r="EA90" i="13"/>
  <c r="DD90" i="13"/>
  <c r="DC90" i="13"/>
  <c r="DB90" i="13"/>
  <c r="DA90" i="13"/>
  <c r="CZ90" i="13"/>
  <c r="CY90" i="13"/>
  <c r="CX90" i="13"/>
  <c r="CW90" i="13"/>
  <c r="CV90" i="13"/>
  <c r="CU90" i="13"/>
  <c r="CT90" i="13"/>
  <c r="CS90" i="13"/>
  <c r="CR90" i="13"/>
  <c r="CQ90" i="13"/>
  <c r="CP90" i="13"/>
  <c r="CO90" i="13"/>
  <c r="CN90" i="13"/>
  <c r="CM90" i="13"/>
  <c r="BP90" i="13"/>
  <c r="BO90" i="13"/>
  <c r="BN90" i="13"/>
  <c r="BM90" i="13"/>
  <c r="BL90" i="13"/>
  <c r="BK90" i="13"/>
  <c r="BJ90" i="13"/>
  <c r="BI90" i="13"/>
  <c r="BH90" i="13"/>
  <c r="BG90" i="13"/>
  <c r="BF90" i="13"/>
  <c r="BE90" i="13"/>
  <c r="BD90" i="13"/>
  <c r="BC90" i="13"/>
  <c r="BB90" i="13"/>
  <c r="BA90" i="13"/>
  <c r="AZ90" i="13"/>
  <c r="AY90" i="13"/>
  <c r="AB90" i="13"/>
  <c r="AA90" i="13"/>
  <c r="Z90" i="13"/>
  <c r="Y90" i="13"/>
  <c r="X90" i="13"/>
  <c r="W90" i="13"/>
  <c r="V90" i="13"/>
  <c r="U90" i="13"/>
  <c r="T90" i="13"/>
  <c r="S90" i="13"/>
  <c r="R90" i="13"/>
  <c r="Q90" i="13"/>
  <c r="P90" i="13"/>
  <c r="O90" i="13"/>
  <c r="N90" i="13"/>
  <c r="M90" i="13"/>
  <c r="L90" i="13"/>
  <c r="K90" i="13"/>
  <c r="F90" i="13"/>
  <c r="ER89" i="13"/>
  <c r="EQ89" i="13"/>
  <c r="EP89" i="13"/>
  <c r="EO89" i="13"/>
  <c r="EN89" i="13"/>
  <c r="EM89" i="13"/>
  <c r="EL89" i="13"/>
  <c r="EK89" i="13"/>
  <c r="EJ89" i="13"/>
  <c r="EI89" i="13"/>
  <c r="EH89" i="13"/>
  <c r="EG89" i="13"/>
  <c r="EF89" i="13"/>
  <c r="EE89" i="13"/>
  <c r="ED89" i="13"/>
  <c r="EC89" i="13"/>
  <c r="EB89" i="13"/>
  <c r="EA89" i="13"/>
  <c r="DD89" i="13"/>
  <c r="DC89" i="13"/>
  <c r="DB89" i="13"/>
  <c r="DA89" i="13"/>
  <c r="CZ89" i="13"/>
  <c r="CY89" i="13"/>
  <c r="CX89" i="13"/>
  <c r="CW89" i="13"/>
  <c r="CV89" i="13"/>
  <c r="CU89" i="13"/>
  <c r="CT89" i="13"/>
  <c r="CS89" i="13"/>
  <c r="CR89" i="13"/>
  <c r="CQ89" i="13"/>
  <c r="CP89" i="13"/>
  <c r="CO89" i="13"/>
  <c r="CN89" i="13"/>
  <c r="CM89" i="13"/>
  <c r="BP89" i="13"/>
  <c r="BO89" i="13"/>
  <c r="BN89" i="13"/>
  <c r="BM89" i="13"/>
  <c r="BL89" i="13"/>
  <c r="BK89" i="13"/>
  <c r="BJ89" i="13"/>
  <c r="BI89" i="13"/>
  <c r="BH89" i="13"/>
  <c r="BG89" i="13"/>
  <c r="BF89" i="13"/>
  <c r="BE89" i="13"/>
  <c r="BD89" i="13"/>
  <c r="BC89" i="13"/>
  <c r="BB89" i="13"/>
  <c r="BA89" i="13"/>
  <c r="AZ89" i="13"/>
  <c r="AY89" i="13"/>
  <c r="AB89" i="13"/>
  <c r="AA89" i="13"/>
  <c r="Z89" i="13"/>
  <c r="Y89" i="13"/>
  <c r="X89" i="13"/>
  <c r="W89" i="13"/>
  <c r="V89" i="13"/>
  <c r="U89" i="13"/>
  <c r="T89" i="13"/>
  <c r="S89" i="13"/>
  <c r="R89" i="13"/>
  <c r="Q89" i="13"/>
  <c r="P89" i="13"/>
  <c r="O89" i="13"/>
  <c r="N89" i="13"/>
  <c r="M89" i="13"/>
  <c r="L89" i="13"/>
  <c r="K89" i="13"/>
  <c r="F89" i="13"/>
  <c r="ER88" i="13"/>
  <c r="EQ88" i="13"/>
  <c r="DD88" i="13"/>
  <c r="DC88" i="13"/>
  <c r="BP88" i="13"/>
  <c r="BO88" i="13"/>
  <c r="AB88" i="13"/>
  <c r="AA88" i="13"/>
  <c r="F88" i="13"/>
  <c r="ER87" i="13"/>
  <c r="EQ87" i="13"/>
  <c r="DD87" i="13"/>
  <c r="DC87" i="13"/>
  <c r="BP87" i="13"/>
  <c r="BO87" i="13"/>
  <c r="AB87" i="13"/>
  <c r="AA87" i="13"/>
  <c r="F87" i="13"/>
  <c r="ER86" i="13"/>
  <c r="EQ86" i="13"/>
  <c r="DD86" i="13"/>
  <c r="DC86" i="13"/>
  <c r="BP86" i="13"/>
  <c r="BO86" i="13"/>
  <c r="AB86" i="13"/>
  <c r="AA86" i="13"/>
  <c r="F86" i="13"/>
  <c r="ER85" i="13"/>
  <c r="EQ85" i="13"/>
  <c r="DD85" i="13"/>
  <c r="DC85" i="13"/>
  <c r="BP85" i="13"/>
  <c r="BO85" i="13"/>
  <c r="AB85" i="13"/>
  <c r="AA85" i="13"/>
  <c r="F85" i="13"/>
  <c r="ER84" i="13"/>
  <c r="EQ84" i="13"/>
  <c r="DD84" i="13"/>
  <c r="DC84" i="13"/>
  <c r="BP84" i="13"/>
  <c r="BO84" i="13"/>
  <c r="AB84" i="13"/>
  <c r="AA84" i="13"/>
  <c r="F84" i="13"/>
  <c r="ER83" i="13"/>
  <c r="EQ83" i="13"/>
  <c r="DD83" i="13"/>
  <c r="DC83" i="13"/>
  <c r="BP83" i="13"/>
  <c r="BO83" i="13"/>
  <c r="AB83" i="13"/>
  <c r="AA83" i="13"/>
  <c r="F83" i="13"/>
  <c r="ER82" i="13"/>
  <c r="EQ82" i="13"/>
  <c r="DD82" i="13"/>
  <c r="DC82" i="13"/>
  <c r="BP82" i="13"/>
  <c r="BO82" i="13"/>
  <c r="AB82" i="13"/>
  <c r="AA82" i="13"/>
  <c r="F82" i="13"/>
  <c r="ER81" i="13"/>
  <c r="EQ81" i="13"/>
  <c r="DD81" i="13"/>
  <c r="DC81" i="13"/>
  <c r="BP81" i="13"/>
  <c r="BO81" i="13"/>
  <c r="AB81" i="13"/>
  <c r="AA81" i="13"/>
  <c r="F81" i="13"/>
  <c r="ER80" i="13"/>
  <c r="EQ80" i="13"/>
  <c r="DD80" i="13"/>
  <c r="DC80" i="13"/>
  <c r="BP80" i="13"/>
  <c r="BO80" i="13"/>
  <c r="AB80" i="13"/>
  <c r="AA80" i="13"/>
  <c r="F80" i="13"/>
  <c r="ER79" i="13"/>
  <c r="EQ79" i="13"/>
  <c r="DD79" i="13"/>
  <c r="DC79" i="13"/>
  <c r="BP79" i="13"/>
  <c r="BO79" i="13"/>
  <c r="AB79" i="13"/>
  <c r="AA79" i="13"/>
  <c r="F79" i="13"/>
  <c r="ER78" i="13"/>
  <c r="EQ78" i="13"/>
  <c r="DD78" i="13"/>
  <c r="DC78" i="13"/>
  <c r="BP78" i="13"/>
  <c r="BO78" i="13"/>
  <c r="AB78" i="13"/>
  <c r="AA78" i="13"/>
  <c r="F78" i="13"/>
  <c r="ER77" i="13"/>
  <c r="EQ77" i="13"/>
  <c r="DD77" i="13"/>
  <c r="DC77" i="13"/>
  <c r="BP77" i="13"/>
  <c r="BO77" i="13"/>
  <c r="AB77" i="13"/>
  <c r="AA77" i="13"/>
  <c r="F77" i="13"/>
  <c r="ER76" i="13"/>
  <c r="EQ76" i="13"/>
  <c r="DD76" i="13"/>
  <c r="DC76" i="13"/>
  <c r="BP76" i="13"/>
  <c r="BO76" i="13"/>
  <c r="AB76" i="13"/>
  <c r="AA76" i="13"/>
  <c r="F76" i="13"/>
  <c r="ER75" i="13"/>
  <c r="EQ75" i="13"/>
  <c r="DD75" i="13"/>
  <c r="DC75" i="13"/>
  <c r="BP75" i="13"/>
  <c r="BO75" i="13"/>
  <c r="AB75" i="13"/>
  <c r="AA75" i="13"/>
  <c r="F75" i="13"/>
  <c r="ER74" i="13"/>
  <c r="EQ74" i="13"/>
  <c r="DD74" i="13"/>
  <c r="DC74" i="13"/>
  <c r="BP74" i="13"/>
  <c r="BO74" i="13"/>
  <c r="AB74" i="13"/>
  <c r="AA74" i="13"/>
  <c r="F74" i="13"/>
  <c r="ER73" i="13"/>
  <c r="EQ73" i="13"/>
  <c r="DD73" i="13"/>
  <c r="DC73" i="13"/>
  <c r="BP73" i="13"/>
  <c r="BO73" i="13"/>
  <c r="AB73" i="13"/>
  <c r="AA73" i="13"/>
  <c r="F73" i="13"/>
  <c r="F72" i="13"/>
  <c r="F71" i="13"/>
  <c r="F70" i="13"/>
  <c r="F69" i="13"/>
  <c r="F68" i="13"/>
  <c r="ER67" i="13"/>
  <c r="EQ67" i="13"/>
  <c r="EP67" i="13"/>
  <c r="EO67" i="13"/>
  <c r="EN67" i="13"/>
  <c r="EM67" i="13"/>
  <c r="EL67" i="13"/>
  <c r="EK67" i="13"/>
  <c r="EJ67" i="13"/>
  <c r="EI67" i="13"/>
  <c r="EH67" i="13"/>
  <c r="EG67" i="13"/>
  <c r="EF67" i="13"/>
  <c r="EE67" i="13"/>
  <c r="ED67" i="13"/>
  <c r="EC67" i="13"/>
  <c r="EB67" i="13"/>
  <c r="EA67" i="13"/>
  <c r="DD67" i="13"/>
  <c r="DC67" i="13"/>
  <c r="DB67" i="13"/>
  <c r="DA67" i="13"/>
  <c r="CZ67" i="13"/>
  <c r="CY67" i="13"/>
  <c r="CX67" i="13"/>
  <c r="CW67" i="13"/>
  <c r="CV67" i="13"/>
  <c r="CU67" i="13"/>
  <c r="CT67" i="13"/>
  <c r="CS67" i="13"/>
  <c r="CR67" i="13"/>
  <c r="CQ67" i="13"/>
  <c r="CP67" i="13"/>
  <c r="CO67" i="13"/>
  <c r="CN67" i="13"/>
  <c r="CM67" i="13"/>
  <c r="BP67" i="13"/>
  <c r="BO67" i="13"/>
  <c r="BN67" i="13"/>
  <c r="BM67" i="13"/>
  <c r="BL67" i="13"/>
  <c r="BK67" i="13"/>
  <c r="BJ67" i="13"/>
  <c r="BI67" i="13"/>
  <c r="BH67" i="13"/>
  <c r="BG67" i="13"/>
  <c r="BF67" i="13"/>
  <c r="BE67" i="13"/>
  <c r="BD67" i="13"/>
  <c r="BC67" i="13"/>
  <c r="BB67" i="13"/>
  <c r="BA67" i="13"/>
  <c r="AZ67" i="13"/>
  <c r="AY67" i="13"/>
  <c r="AB67" i="13"/>
  <c r="AA67" i="13"/>
  <c r="Z67" i="13"/>
  <c r="Y67" i="13"/>
  <c r="X67" i="13"/>
  <c r="W67" i="13"/>
  <c r="V67" i="13"/>
  <c r="U67" i="13"/>
  <c r="T67" i="13"/>
  <c r="S67" i="13"/>
  <c r="R67" i="13"/>
  <c r="Q67" i="13"/>
  <c r="P67" i="13"/>
  <c r="O67" i="13"/>
  <c r="N67" i="13"/>
  <c r="M67" i="13"/>
  <c r="L67" i="13"/>
  <c r="K67" i="13"/>
  <c r="F67" i="13"/>
  <c r="ER66" i="13"/>
  <c r="EQ66" i="13"/>
  <c r="EP66" i="13"/>
  <c r="EO66" i="13"/>
  <c r="EN66" i="13"/>
  <c r="EM66" i="13"/>
  <c r="EL66" i="13"/>
  <c r="EK66" i="13"/>
  <c r="EJ66" i="13"/>
  <c r="EI66" i="13"/>
  <c r="EH66" i="13"/>
  <c r="EG66" i="13"/>
  <c r="EF66" i="13"/>
  <c r="EE66" i="13"/>
  <c r="ED66" i="13"/>
  <c r="EC66" i="13"/>
  <c r="EB66" i="13"/>
  <c r="EA66" i="13"/>
  <c r="DD66" i="13"/>
  <c r="DC66" i="13"/>
  <c r="DB66" i="13"/>
  <c r="DA66" i="13"/>
  <c r="CZ66" i="13"/>
  <c r="CY66" i="13"/>
  <c r="CX66" i="13"/>
  <c r="CW66" i="13"/>
  <c r="CV66" i="13"/>
  <c r="CU66" i="13"/>
  <c r="CT66" i="13"/>
  <c r="CS66" i="13"/>
  <c r="CR66" i="13"/>
  <c r="CQ66" i="13"/>
  <c r="CP66" i="13"/>
  <c r="CO66" i="13"/>
  <c r="CN66" i="13"/>
  <c r="CM66" i="13"/>
  <c r="BP66" i="13"/>
  <c r="BO66" i="13"/>
  <c r="BN66" i="13"/>
  <c r="BM66" i="13"/>
  <c r="BL66" i="13"/>
  <c r="BK66" i="13"/>
  <c r="BJ66" i="13"/>
  <c r="BI66" i="13"/>
  <c r="BH66" i="13"/>
  <c r="BG66" i="13"/>
  <c r="BF66" i="13"/>
  <c r="BE66" i="13"/>
  <c r="BD66" i="13"/>
  <c r="BC66" i="13"/>
  <c r="BB66" i="13"/>
  <c r="BA66" i="13"/>
  <c r="AZ66" i="13"/>
  <c r="AY66" i="13"/>
  <c r="AB66" i="13"/>
  <c r="AA66" i="13"/>
  <c r="Z66" i="13"/>
  <c r="Y66" i="13"/>
  <c r="X66" i="13"/>
  <c r="W66" i="13"/>
  <c r="V66" i="13"/>
  <c r="U66" i="13"/>
  <c r="T66" i="13"/>
  <c r="S66" i="13"/>
  <c r="R66" i="13"/>
  <c r="Q66" i="13"/>
  <c r="P66" i="13"/>
  <c r="O66" i="13"/>
  <c r="N66" i="13"/>
  <c r="M66" i="13"/>
  <c r="L66" i="13"/>
  <c r="K66" i="13"/>
  <c r="F66" i="13"/>
  <c r="ER65" i="13"/>
  <c r="EQ65" i="13"/>
  <c r="DD65" i="13"/>
  <c r="DC65" i="13"/>
  <c r="BP65" i="13"/>
  <c r="BO65" i="13"/>
  <c r="AB65" i="13"/>
  <c r="AA65" i="13"/>
  <c r="F65" i="13"/>
  <c r="ER64" i="13"/>
  <c r="EQ64" i="13"/>
  <c r="DD64" i="13"/>
  <c r="DC64" i="13"/>
  <c r="BP64" i="13"/>
  <c r="BO64" i="13"/>
  <c r="AB64" i="13"/>
  <c r="AA64" i="13"/>
  <c r="F64" i="13"/>
  <c r="ER63" i="13"/>
  <c r="EQ63" i="13"/>
  <c r="DD63" i="13"/>
  <c r="DC63" i="13"/>
  <c r="BP63" i="13"/>
  <c r="BO63" i="13"/>
  <c r="AB63" i="13"/>
  <c r="AA63" i="13"/>
  <c r="F63" i="13"/>
  <c r="ER62" i="13"/>
  <c r="EQ62" i="13"/>
  <c r="DD62" i="13"/>
  <c r="DC62" i="13"/>
  <c r="BP62" i="13"/>
  <c r="BO62" i="13"/>
  <c r="AB62" i="13"/>
  <c r="AA62" i="13"/>
  <c r="F62" i="13"/>
  <c r="ER61" i="13"/>
  <c r="EQ61" i="13"/>
  <c r="DD61" i="13"/>
  <c r="DC61" i="13"/>
  <c r="BP61" i="13"/>
  <c r="BO61" i="13"/>
  <c r="AB61" i="13"/>
  <c r="AA61" i="13"/>
  <c r="F61" i="13"/>
  <c r="ER60" i="13"/>
  <c r="EQ60" i="13"/>
  <c r="DD60" i="13"/>
  <c r="DC60" i="13"/>
  <c r="BP60" i="13"/>
  <c r="BO60" i="13"/>
  <c r="AB60" i="13"/>
  <c r="AA60" i="13"/>
  <c r="F60" i="13"/>
  <c r="ER59" i="13"/>
  <c r="EQ59" i="13"/>
  <c r="DD59" i="13"/>
  <c r="DC59" i="13"/>
  <c r="BP59" i="13"/>
  <c r="BO59" i="13"/>
  <c r="AB59" i="13"/>
  <c r="AA59" i="13"/>
  <c r="F59" i="13"/>
  <c r="ER58" i="13"/>
  <c r="EQ58" i="13"/>
  <c r="DD58" i="13"/>
  <c r="DC58" i="13"/>
  <c r="BP58" i="13"/>
  <c r="BO58" i="13"/>
  <c r="AB58" i="13"/>
  <c r="AA58" i="13"/>
  <c r="F58" i="13"/>
  <c r="ER57" i="13"/>
  <c r="EQ57" i="13"/>
  <c r="DD57" i="13"/>
  <c r="DC57" i="13"/>
  <c r="BP57" i="13"/>
  <c r="BO57" i="13"/>
  <c r="AB57" i="13"/>
  <c r="AA57" i="13"/>
  <c r="F57" i="13"/>
  <c r="ER56" i="13"/>
  <c r="EQ56" i="13"/>
  <c r="DD56" i="13"/>
  <c r="DC56" i="13"/>
  <c r="BP56" i="13"/>
  <c r="BO56" i="13"/>
  <c r="AB56" i="13"/>
  <c r="AA56" i="13"/>
  <c r="F56" i="13"/>
  <c r="ER55" i="13"/>
  <c r="EQ55" i="13"/>
  <c r="DD55" i="13"/>
  <c r="DC55" i="13"/>
  <c r="BP55" i="13"/>
  <c r="BO55" i="13"/>
  <c r="AB55" i="13"/>
  <c r="AA55" i="13"/>
  <c r="F55" i="13"/>
  <c r="ER54" i="13"/>
  <c r="EQ54" i="13"/>
  <c r="DD54" i="13"/>
  <c r="DC54" i="13"/>
  <c r="BP54" i="13"/>
  <c r="BO54" i="13"/>
  <c r="AB54" i="13"/>
  <c r="AA54" i="13"/>
  <c r="F54" i="13"/>
  <c r="ER53" i="13"/>
  <c r="EQ53" i="13"/>
  <c r="DD53" i="13"/>
  <c r="DC53" i="13"/>
  <c r="BP53" i="13"/>
  <c r="BO53" i="13"/>
  <c r="AB53" i="13"/>
  <c r="AA53" i="13"/>
  <c r="F53" i="13"/>
  <c r="ER52" i="13"/>
  <c r="EQ52" i="13"/>
  <c r="DD52" i="13"/>
  <c r="DC52" i="13"/>
  <c r="BP52" i="13"/>
  <c r="BO52" i="13"/>
  <c r="AB52" i="13"/>
  <c r="AA52" i="13"/>
  <c r="F52" i="13"/>
  <c r="ER51" i="13"/>
  <c r="EQ51" i="13"/>
  <c r="DD51" i="13"/>
  <c r="DC51" i="13"/>
  <c r="BP51" i="13"/>
  <c r="BO51" i="13"/>
  <c r="AB51" i="13"/>
  <c r="AA51" i="13"/>
  <c r="F51" i="13"/>
  <c r="ER50" i="13"/>
  <c r="EQ50" i="13"/>
  <c r="DD50" i="13"/>
  <c r="DC50" i="13"/>
  <c r="BP50" i="13"/>
  <c r="BO50" i="13"/>
  <c r="AB50" i="13"/>
  <c r="AA50" i="13"/>
  <c r="F50" i="13"/>
  <c r="F49" i="13"/>
  <c r="F48" i="13"/>
  <c r="F47" i="13"/>
  <c r="F46" i="13"/>
  <c r="F45" i="13"/>
  <c r="ER44" i="13"/>
  <c r="EQ44" i="13"/>
  <c r="EP44" i="13"/>
  <c r="EO44" i="13"/>
  <c r="EN44" i="13"/>
  <c r="EM44" i="13"/>
  <c r="EL44" i="13"/>
  <c r="EK44" i="13"/>
  <c r="EJ44" i="13"/>
  <c r="EI44" i="13"/>
  <c r="EH44" i="13"/>
  <c r="EG44" i="13"/>
  <c r="EF44" i="13"/>
  <c r="EE44" i="13"/>
  <c r="ED44" i="13"/>
  <c r="EC44" i="13"/>
  <c r="EB44" i="13"/>
  <c r="EA44" i="13"/>
  <c r="DD44" i="13"/>
  <c r="DC44" i="13"/>
  <c r="DB44" i="13"/>
  <c r="DA44" i="13"/>
  <c r="CZ44" i="13"/>
  <c r="CY44" i="13"/>
  <c r="CX44" i="13"/>
  <c r="CW44" i="13"/>
  <c r="CV44" i="13"/>
  <c r="CU44" i="13"/>
  <c r="CT44" i="13"/>
  <c r="CS44" i="13"/>
  <c r="CR44" i="13"/>
  <c r="CQ44" i="13"/>
  <c r="CP44" i="13"/>
  <c r="CO44" i="13"/>
  <c r="CN44" i="13"/>
  <c r="CM44" i="13"/>
  <c r="BP44" i="13"/>
  <c r="BO44" i="13"/>
  <c r="BN44" i="13"/>
  <c r="BM44" i="13"/>
  <c r="BL44" i="13"/>
  <c r="BK44" i="13"/>
  <c r="BJ44" i="13"/>
  <c r="BI44" i="13"/>
  <c r="BH44" i="13"/>
  <c r="BG44" i="13"/>
  <c r="BF44" i="13"/>
  <c r="BE44" i="13"/>
  <c r="BD44" i="13"/>
  <c r="BC44" i="13"/>
  <c r="BB44" i="13"/>
  <c r="BA44" i="13"/>
  <c r="AZ44" i="13"/>
  <c r="AY44" i="13"/>
  <c r="AB44" i="13"/>
  <c r="AA44" i="13"/>
  <c r="Z44" i="13"/>
  <c r="Y44" i="13"/>
  <c r="X44" i="13"/>
  <c r="W44" i="13"/>
  <c r="V44" i="13"/>
  <c r="U44" i="13"/>
  <c r="T44" i="13"/>
  <c r="S44" i="13"/>
  <c r="R44" i="13"/>
  <c r="Q44" i="13"/>
  <c r="P44" i="13"/>
  <c r="O44" i="13"/>
  <c r="N44" i="13"/>
  <c r="M44" i="13"/>
  <c r="L44" i="13"/>
  <c r="K44" i="13"/>
  <c r="F44" i="13"/>
  <c r="ER43" i="13"/>
  <c r="EQ43" i="13"/>
  <c r="EP43" i="13"/>
  <c r="EO43" i="13"/>
  <c r="EN43" i="13"/>
  <c r="EM43" i="13"/>
  <c r="EL43" i="13"/>
  <c r="EK43" i="13"/>
  <c r="EJ43" i="13"/>
  <c r="EI43" i="13"/>
  <c r="EH43" i="13"/>
  <c r="EG43" i="13"/>
  <c r="EF43" i="13"/>
  <c r="EE43" i="13"/>
  <c r="ED43" i="13"/>
  <c r="EC43" i="13"/>
  <c r="EB43" i="13"/>
  <c r="EA43" i="13"/>
  <c r="DD43" i="13"/>
  <c r="DC43" i="13"/>
  <c r="DB43" i="13"/>
  <c r="DA43" i="13"/>
  <c r="CZ43" i="13"/>
  <c r="CY43" i="13"/>
  <c r="CX43" i="13"/>
  <c r="CW43" i="13"/>
  <c r="CV43" i="13"/>
  <c r="CU43" i="13"/>
  <c r="CT43" i="13"/>
  <c r="CS43" i="13"/>
  <c r="CR43" i="13"/>
  <c r="CQ43" i="13"/>
  <c r="CP43" i="13"/>
  <c r="CO43" i="13"/>
  <c r="CN43" i="13"/>
  <c r="CM43" i="13"/>
  <c r="BP43" i="13"/>
  <c r="BO43" i="13"/>
  <c r="BN43" i="13"/>
  <c r="BM43" i="13"/>
  <c r="BL43" i="13"/>
  <c r="BK43" i="13"/>
  <c r="BJ43" i="13"/>
  <c r="BI43" i="13"/>
  <c r="BH43" i="13"/>
  <c r="BG43" i="13"/>
  <c r="BF43" i="13"/>
  <c r="BE43" i="13"/>
  <c r="BD43" i="13"/>
  <c r="BC43" i="13"/>
  <c r="BB43" i="13"/>
  <c r="BA43" i="13"/>
  <c r="AZ43" i="13"/>
  <c r="AY43" i="13"/>
  <c r="AB43" i="13"/>
  <c r="AA43" i="13"/>
  <c r="Z43" i="13"/>
  <c r="Y43" i="13"/>
  <c r="X43" i="13"/>
  <c r="W43" i="13"/>
  <c r="V43" i="13"/>
  <c r="U43" i="13"/>
  <c r="T43" i="13"/>
  <c r="S43" i="13"/>
  <c r="R43" i="13"/>
  <c r="Q43" i="13"/>
  <c r="P43" i="13"/>
  <c r="O43" i="13"/>
  <c r="N43" i="13"/>
  <c r="M43" i="13"/>
  <c r="L43" i="13"/>
  <c r="K43" i="13"/>
  <c r="F43" i="13"/>
  <c r="ER42" i="13"/>
  <c r="EQ42" i="13"/>
  <c r="DD42" i="13"/>
  <c r="DC42" i="13"/>
  <c r="BP42" i="13"/>
  <c r="BO42" i="13"/>
  <c r="AB42" i="13"/>
  <c r="AA42" i="13"/>
  <c r="F42" i="13"/>
  <c r="ER41" i="13"/>
  <c r="EQ41" i="13"/>
  <c r="DD41" i="13"/>
  <c r="DC41" i="13"/>
  <c r="BP41" i="13"/>
  <c r="BO41" i="13"/>
  <c r="AB41" i="13"/>
  <c r="AA41" i="13"/>
  <c r="F41" i="13"/>
  <c r="ER40" i="13"/>
  <c r="EQ40" i="13"/>
  <c r="DD40" i="13"/>
  <c r="DC40" i="13"/>
  <c r="BP40" i="13"/>
  <c r="BO40" i="13"/>
  <c r="AB40" i="13"/>
  <c r="AA40" i="13"/>
  <c r="F40" i="13"/>
  <c r="ER39" i="13"/>
  <c r="EQ39" i="13"/>
  <c r="DD39" i="13"/>
  <c r="DC39" i="13"/>
  <c r="BP39" i="13"/>
  <c r="BO39" i="13"/>
  <c r="AB39" i="13"/>
  <c r="AA39" i="13"/>
  <c r="F39" i="13"/>
  <c r="ER38" i="13"/>
  <c r="EQ38" i="13"/>
  <c r="DD38" i="13"/>
  <c r="DC38" i="13"/>
  <c r="BP38" i="13"/>
  <c r="BO38" i="13"/>
  <c r="AB38" i="13"/>
  <c r="AA38" i="13"/>
  <c r="F38" i="13"/>
  <c r="ER37" i="13"/>
  <c r="EQ37" i="13"/>
  <c r="DD37" i="13"/>
  <c r="DC37" i="13"/>
  <c r="BP37" i="13"/>
  <c r="BO37" i="13"/>
  <c r="AB37" i="13"/>
  <c r="AA37" i="13"/>
  <c r="F37" i="13"/>
  <c r="ER36" i="13"/>
  <c r="EQ36" i="13"/>
  <c r="DD36" i="13"/>
  <c r="DC36" i="13"/>
  <c r="BP36" i="13"/>
  <c r="BO36" i="13"/>
  <c r="AB36" i="13"/>
  <c r="AA36" i="13"/>
  <c r="F36" i="13"/>
  <c r="ER35" i="13"/>
  <c r="EQ35" i="13"/>
  <c r="DD35" i="13"/>
  <c r="DC35" i="13"/>
  <c r="BP35" i="13"/>
  <c r="BO35" i="13"/>
  <c r="AB35" i="13"/>
  <c r="AA35" i="13"/>
  <c r="F35" i="13"/>
  <c r="ER34" i="13"/>
  <c r="EQ34" i="13"/>
  <c r="DD34" i="13"/>
  <c r="DC34" i="13"/>
  <c r="BP34" i="13"/>
  <c r="BO34" i="13"/>
  <c r="AB34" i="13"/>
  <c r="AA34" i="13"/>
  <c r="F34" i="13"/>
  <c r="ER33" i="13"/>
  <c r="EQ33" i="13"/>
  <c r="DD33" i="13"/>
  <c r="DC33" i="13"/>
  <c r="BP33" i="13"/>
  <c r="BO33" i="13"/>
  <c r="AB33" i="13"/>
  <c r="AA33" i="13"/>
  <c r="F33" i="13"/>
  <c r="ER32" i="13"/>
  <c r="EQ32" i="13"/>
  <c r="DD32" i="13"/>
  <c r="DC32" i="13"/>
  <c r="BP32" i="13"/>
  <c r="BO32" i="13"/>
  <c r="AB32" i="13"/>
  <c r="AA32" i="13"/>
  <c r="F32" i="13"/>
  <c r="ER31" i="13"/>
  <c r="EQ31" i="13"/>
  <c r="DD31" i="13"/>
  <c r="DC31" i="13"/>
  <c r="BP31" i="13"/>
  <c r="BO31" i="13"/>
  <c r="AB31" i="13"/>
  <c r="AA31" i="13"/>
  <c r="F31" i="13"/>
  <c r="ER30" i="13"/>
  <c r="EQ30" i="13"/>
  <c r="DD30" i="13"/>
  <c r="DC30" i="13"/>
  <c r="BP30" i="13"/>
  <c r="BO30" i="13"/>
  <c r="AB30" i="13"/>
  <c r="AA30" i="13"/>
  <c r="F30" i="13"/>
  <c r="ER29" i="13"/>
  <c r="EQ29" i="13"/>
  <c r="DD29" i="13"/>
  <c r="DC29" i="13"/>
  <c r="BP29" i="13"/>
  <c r="BO29" i="13"/>
  <c r="AB29" i="13"/>
  <c r="AA29" i="13"/>
  <c r="F29" i="13"/>
  <c r="ER28" i="13"/>
  <c r="EQ28" i="13"/>
  <c r="DD28" i="13"/>
  <c r="DC28" i="13"/>
  <c r="BP28" i="13"/>
  <c r="BO28" i="13"/>
  <c r="AB28" i="13"/>
  <c r="AA28" i="13"/>
  <c r="F28" i="13"/>
  <c r="ER27" i="13"/>
  <c r="EQ27" i="13"/>
  <c r="DD27" i="13"/>
  <c r="DC27" i="13"/>
  <c r="BP27" i="13"/>
  <c r="BO27" i="13"/>
  <c r="AB27" i="13"/>
  <c r="AA27" i="13"/>
  <c r="F27" i="13"/>
  <c r="F26" i="13"/>
  <c r="F25" i="13"/>
  <c r="F24" i="13"/>
  <c r="F23" i="13"/>
  <c r="F22" i="13"/>
  <c r="ER21" i="13"/>
  <c r="EQ21" i="13"/>
  <c r="EP21" i="13"/>
  <c r="EO21" i="13"/>
  <c r="EN21" i="13"/>
  <c r="EM21" i="13"/>
  <c r="EL21" i="13"/>
  <c r="EK21" i="13"/>
  <c r="EJ21" i="13"/>
  <c r="EI21" i="13"/>
  <c r="EH21" i="13"/>
  <c r="EG21" i="13"/>
  <c r="EF21" i="13"/>
  <c r="EE21" i="13"/>
  <c r="ED21" i="13"/>
  <c r="EC21" i="13"/>
  <c r="EB21" i="13"/>
  <c r="EA21" i="13"/>
  <c r="DD21" i="13"/>
  <c r="DC21" i="13"/>
  <c r="DB21" i="13"/>
  <c r="DA21" i="13"/>
  <c r="CZ21" i="13"/>
  <c r="CY21" i="13"/>
  <c r="CX21" i="13"/>
  <c r="CW21" i="13"/>
  <c r="CV21" i="13"/>
  <c r="CU21" i="13"/>
  <c r="CT21" i="13"/>
  <c r="CS21" i="13"/>
  <c r="CR21" i="13"/>
  <c r="CQ21" i="13"/>
  <c r="CP21" i="13"/>
  <c r="CO21" i="13"/>
  <c r="CN21" i="13"/>
  <c r="CM21" i="13"/>
  <c r="BP21" i="13"/>
  <c r="BO21" i="13"/>
  <c r="BN21" i="13"/>
  <c r="BM21" i="13"/>
  <c r="BL21" i="13"/>
  <c r="BK21" i="13"/>
  <c r="BJ21" i="13"/>
  <c r="BI21" i="13"/>
  <c r="BH21" i="13"/>
  <c r="BG21" i="13"/>
  <c r="BF21" i="13"/>
  <c r="BE21" i="13"/>
  <c r="BD21" i="13"/>
  <c r="BC21" i="13"/>
  <c r="BB21" i="13"/>
  <c r="BA21" i="13"/>
  <c r="AZ21" i="13"/>
  <c r="AY21" i="13"/>
  <c r="F21" i="13"/>
  <c r="ER20" i="13"/>
  <c r="EQ20" i="13"/>
  <c r="EP20" i="13"/>
  <c r="EO20" i="13"/>
  <c r="EN20" i="13"/>
  <c r="EM20" i="13"/>
  <c r="EL20" i="13"/>
  <c r="EK20" i="13"/>
  <c r="EJ20" i="13"/>
  <c r="EI20" i="13"/>
  <c r="EH20" i="13"/>
  <c r="EG20" i="13"/>
  <c r="EF20" i="13"/>
  <c r="EE20" i="13"/>
  <c r="ED20" i="13"/>
  <c r="EC20" i="13"/>
  <c r="EB20" i="13"/>
  <c r="EA20" i="13"/>
  <c r="DD20" i="13"/>
  <c r="DC20" i="13"/>
  <c r="DB20" i="13"/>
  <c r="DA20" i="13"/>
  <c r="CZ20" i="13"/>
  <c r="CY20" i="13"/>
  <c r="CX20" i="13"/>
  <c r="CW20" i="13"/>
  <c r="CV20" i="13"/>
  <c r="CU20" i="13"/>
  <c r="CT20" i="13"/>
  <c r="CS20" i="13"/>
  <c r="CR20" i="13"/>
  <c r="CQ20" i="13"/>
  <c r="CP20" i="13"/>
  <c r="CO20" i="13"/>
  <c r="CN20" i="13"/>
  <c r="CM20" i="13"/>
  <c r="BP20" i="13"/>
  <c r="BO20" i="13"/>
  <c r="BN20" i="13"/>
  <c r="BM20" i="13"/>
  <c r="BL20" i="13"/>
  <c r="BK20" i="13"/>
  <c r="BJ20" i="13"/>
  <c r="BI20" i="13"/>
  <c r="BH20" i="13"/>
  <c r="BG20" i="13"/>
  <c r="BF20" i="13"/>
  <c r="BE20" i="13"/>
  <c r="BD20" i="13"/>
  <c r="BC20" i="13"/>
  <c r="BB20" i="13"/>
  <c r="BA20" i="13"/>
  <c r="AZ20" i="13"/>
  <c r="AY20" i="13"/>
  <c r="F20" i="13"/>
  <c r="ER19" i="13"/>
  <c r="EQ19" i="13"/>
  <c r="DD19" i="13"/>
  <c r="DC19" i="13"/>
  <c r="BP19" i="13"/>
  <c r="BO19" i="13"/>
  <c r="F19" i="13"/>
  <c r="ER18" i="13"/>
  <c r="EQ18" i="13"/>
  <c r="DD18" i="13"/>
  <c r="DC18" i="13"/>
  <c r="BP18" i="13"/>
  <c r="BO18" i="13"/>
  <c r="F18" i="13"/>
  <c r="ER17" i="13"/>
  <c r="EQ17" i="13"/>
  <c r="DD17" i="13"/>
  <c r="DC17" i="13"/>
  <c r="BP17" i="13"/>
  <c r="BO17" i="13"/>
  <c r="F17" i="13"/>
  <c r="ER16" i="13"/>
  <c r="EQ16" i="13"/>
  <c r="DD16" i="13"/>
  <c r="DC16" i="13"/>
  <c r="BP16" i="13"/>
  <c r="BO16" i="13"/>
  <c r="F16" i="13"/>
  <c r="B8" i="13" s="1"/>
  <c r="ER15" i="13"/>
  <c r="EQ15" i="13"/>
  <c r="DD15" i="13"/>
  <c r="DC15" i="13"/>
  <c r="BP15" i="13"/>
  <c r="BO15" i="13"/>
  <c r="F15" i="13"/>
  <c r="ER14" i="13"/>
  <c r="EQ14" i="13"/>
  <c r="DD14" i="13"/>
  <c r="DC14" i="13"/>
  <c r="BP14" i="13"/>
  <c r="BO14" i="13"/>
  <c r="F14" i="13"/>
  <c r="ER13" i="13"/>
  <c r="EQ13" i="13"/>
  <c r="DD13" i="13"/>
  <c r="DC13" i="13"/>
  <c r="BP13" i="13"/>
  <c r="BO13" i="13"/>
  <c r="ER12" i="13"/>
  <c r="EQ12" i="13"/>
  <c r="DD12" i="13"/>
  <c r="DC12" i="13"/>
  <c r="BP12" i="13"/>
  <c r="BO12" i="13"/>
  <c r="ER11" i="13"/>
  <c r="EQ11" i="13"/>
  <c r="DD11" i="13"/>
  <c r="DC11" i="13"/>
  <c r="BP11" i="13"/>
  <c r="BO11" i="13"/>
  <c r="ER10" i="13"/>
  <c r="EQ10" i="13"/>
  <c r="DD10" i="13"/>
  <c r="DC10" i="13"/>
  <c r="BP10" i="13"/>
  <c r="BO10" i="13"/>
  <c r="B10" i="13"/>
  <c r="ER9" i="13"/>
  <c r="EQ9" i="13"/>
  <c r="DD9" i="13"/>
  <c r="DC9" i="13"/>
  <c r="BP9" i="13"/>
  <c r="BO9" i="13"/>
  <c r="ER8" i="13"/>
  <c r="EQ8" i="13"/>
  <c r="DD8" i="13"/>
  <c r="DC8" i="13"/>
  <c r="BP8" i="13"/>
  <c r="BO8" i="13"/>
  <c r="ER7" i="13"/>
  <c r="EQ7" i="13"/>
  <c r="DD7" i="13"/>
  <c r="DC7" i="13"/>
  <c r="BP7" i="13"/>
  <c r="BO7" i="13"/>
  <c r="ER6" i="13"/>
  <c r="EQ6" i="13"/>
  <c r="DD6" i="13"/>
  <c r="DC6" i="13"/>
  <c r="BP6" i="13"/>
  <c r="BO6" i="13"/>
  <c r="ER5" i="13"/>
  <c r="EQ5" i="13"/>
  <c r="DD5" i="13"/>
  <c r="DC5" i="13"/>
  <c r="BP5" i="13"/>
  <c r="BO5" i="13"/>
  <c r="ER4" i="13"/>
  <c r="EQ4" i="13"/>
  <c r="DD4" i="13"/>
  <c r="DC4" i="13"/>
  <c r="BP4" i="13"/>
  <c r="BO4" i="13"/>
  <c r="R364" i="6"/>
  <c r="R363" i="6"/>
  <c r="R362" i="6"/>
  <c r="R361" i="6"/>
  <c r="R360" i="6"/>
  <c r="R359" i="6"/>
  <c r="R358" i="6"/>
  <c r="R357" i="6"/>
  <c r="R356" i="6"/>
  <c r="R355" i="6"/>
  <c r="R354" i="6"/>
  <c r="R353" i="6"/>
  <c r="R352" i="6"/>
  <c r="R351" i="6"/>
  <c r="R350" i="6"/>
  <c r="R349" i="6"/>
  <c r="Q364" i="6"/>
  <c r="Q363" i="6"/>
  <c r="Q362" i="6"/>
  <c r="Q361" i="6"/>
  <c r="Q360" i="6"/>
  <c r="Q359" i="6"/>
  <c r="Q358" i="6"/>
  <c r="Q357" i="6"/>
  <c r="Q356" i="6"/>
  <c r="Q355" i="6"/>
  <c r="Q354" i="6"/>
  <c r="Q353" i="6"/>
  <c r="Q352" i="6"/>
  <c r="Q351" i="6"/>
  <c r="Q350" i="6"/>
  <c r="Q349" i="6"/>
  <c r="P364" i="6"/>
  <c r="P363" i="6"/>
  <c r="P362" i="6"/>
  <c r="P361" i="6"/>
  <c r="P360" i="6"/>
  <c r="P359" i="6"/>
  <c r="P358" i="6"/>
  <c r="P357" i="6"/>
  <c r="P356" i="6"/>
  <c r="P355" i="6"/>
  <c r="P354" i="6"/>
  <c r="P353" i="6"/>
  <c r="P352" i="6"/>
  <c r="P351" i="6"/>
  <c r="P350" i="6"/>
  <c r="P349" i="6"/>
  <c r="O364" i="6"/>
  <c r="O363" i="6"/>
  <c r="O362" i="6"/>
  <c r="O361" i="6"/>
  <c r="O360" i="6"/>
  <c r="O359" i="6"/>
  <c r="O358" i="6"/>
  <c r="O357" i="6"/>
  <c r="O356" i="6"/>
  <c r="O355" i="6"/>
  <c r="O354" i="6"/>
  <c r="O353" i="6"/>
  <c r="O352" i="6"/>
  <c r="O351" i="6"/>
  <c r="O350" i="6"/>
  <c r="O349" i="6"/>
  <c r="N364" i="6"/>
  <c r="N363" i="6"/>
  <c r="N362" i="6"/>
  <c r="N361" i="6"/>
  <c r="N360" i="6"/>
  <c r="N359" i="6"/>
  <c r="N358" i="6"/>
  <c r="N357" i="6"/>
  <c r="N356" i="6"/>
  <c r="N355" i="6"/>
  <c r="N354" i="6"/>
  <c r="N353" i="6"/>
  <c r="N352" i="6"/>
  <c r="N351" i="6"/>
  <c r="N350" i="6"/>
  <c r="N349" i="6"/>
  <c r="M364" i="6"/>
  <c r="M363" i="6"/>
  <c r="M362" i="6"/>
  <c r="M361" i="6"/>
  <c r="M360" i="6"/>
  <c r="M359" i="6"/>
  <c r="M358" i="6"/>
  <c r="M357" i="6"/>
  <c r="M356" i="6"/>
  <c r="M355" i="6"/>
  <c r="M354" i="6"/>
  <c r="M353" i="6"/>
  <c r="M352" i="6"/>
  <c r="M351" i="6"/>
  <c r="M350" i="6"/>
  <c r="M349" i="6"/>
  <c r="L364" i="6"/>
  <c r="L363" i="6"/>
  <c r="L362" i="6"/>
  <c r="L361" i="6"/>
  <c r="L360" i="6"/>
  <c r="L359" i="6"/>
  <c r="L358" i="6"/>
  <c r="L357" i="6"/>
  <c r="L356" i="6"/>
  <c r="L355" i="6"/>
  <c r="L354" i="6"/>
  <c r="L353" i="6"/>
  <c r="L352" i="6"/>
  <c r="L351" i="6"/>
  <c r="L350" i="6"/>
  <c r="L349" i="6"/>
  <c r="K364" i="6"/>
  <c r="K363" i="6"/>
  <c r="K362" i="6"/>
  <c r="K361" i="6"/>
  <c r="K360" i="6"/>
  <c r="K359" i="6"/>
  <c r="K358" i="6"/>
  <c r="K357" i="6"/>
  <c r="K356" i="6"/>
  <c r="K355" i="6"/>
  <c r="K354" i="6"/>
  <c r="K353" i="6"/>
  <c r="K352" i="6"/>
  <c r="K351" i="6"/>
  <c r="K350" i="6"/>
  <c r="K349" i="6"/>
  <c r="AB191" i="14" l="1"/>
  <c r="AB199" i="14"/>
  <c r="S205" i="14"/>
  <c r="AB6" i="14"/>
  <c r="W20" i="14"/>
  <c r="P20" i="14"/>
  <c r="Q20" i="14"/>
  <c r="AB194" i="14"/>
  <c r="Y20" i="14"/>
  <c r="Z204" i="14"/>
  <c r="AA194" i="14"/>
  <c r="AB203" i="14"/>
  <c r="R21" i="14"/>
  <c r="AB196" i="14"/>
  <c r="M205" i="14"/>
  <c r="S204" i="14"/>
  <c r="AA9" i="14"/>
  <c r="T205" i="14"/>
  <c r="AB15" i="14"/>
  <c r="AB8" i="14"/>
  <c r="R204" i="14"/>
  <c r="O205" i="14"/>
  <c r="AB189" i="14"/>
  <c r="V20" i="14"/>
  <c r="AA205" i="14"/>
  <c r="AB21" i="14"/>
  <c r="Z205" i="14"/>
  <c r="K204" i="14"/>
  <c r="AA204" i="14"/>
  <c r="AA11" i="14"/>
  <c r="AA19" i="14"/>
  <c r="V204" i="14"/>
  <c r="B8" i="14"/>
  <c r="X20" i="14"/>
  <c r="AB11" i="14"/>
  <c r="AA21" i="14"/>
  <c r="AA192" i="14"/>
  <c r="Q21" i="14"/>
  <c r="AA196" i="14"/>
  <c r="X205" i="14"/>
  <c r="P21" i="14"/>
  <c r="AB198" i="14"/>
  <c r="AA15" i="14"/>
  <c r="AB17" i="14"/>
  <c r="T204" i="14"/>
  <c r="AA199" i="14"/>
  <c r="AB205" i="14"/>
  <c r="R205" i="14"/>
  <c r="S20" i="14"/>
  <c r="P204" i="14"/>
  <c r="AA195" i="14"/>
  <c r="AB20" i="14"/>
  <c r="AB12" i="14"/>
  <c r="AB201" i="14"/>
  <c r="AA12" i="14"/>
  <c r="AA18" i="14"/>
  <c r="AB195" i="14"/>
  <c r="N20" i="13"/>
  <c r="AA196" i="13"/>
  <c r="AB12" i="13"/>
  <c r="P20" i="13"/>
  <c r="AA19" i="13"/>
  <c r="V205" i="13"/>
  <c r="W20" i="13"/>
  <c r="AA195" i="13"/>
  <c r="AB204" i="13"/>
  <c r="AB196" i="13"/>
  <c r="V204" i="13"/>
  <c r="X204" i="13"/>
  <c r="AA10" i="13"/>
  <c r="M204" i="13"/>
  <c r="AA21" i="13"/>
  <c r="AA9" i="13"/>
  <c r="AA201" i="13"/>
  <c r="AB19" i="13"/>
  <c r="Z21" i="13"/>
  <c r="R204" i="13"/>
  <c r="AB15" i="13"/>
  <c r="AB9" i="13"/>
  <c r="Y205" i="13"/>
  <c r="R20" i="13"/>
  <c r="V20" i="13"/>
  <c r="N204" i="13"/>
  <c r="X205" i="13"/>
  <c r="AB8" i="13"/>
  <c r="AA198" i="13"/>
  <c r="W21" i="13"/>
  <c r="AA20" i="13"/>
  <c r="Y204" i="13"/>
  <c r="U205" i="13"/>
  <c r="AB6" i="13"/>
  <c r="Q204" i="13"/>
  <c r="Y21" i="13"/>
  <c r="AA15" i="13"/>
  <c r="Q20" i="13"/>
  <c r="AB189" i="13"/>
  <c r="AA190" i="13"/>
  <c r="AB193" i="13"/>
  <c r="N205" i="13"/>
  <c r="O20" i="13"/>
  <c r="AB20" i="13"/>
  <c r="AB199" i="13"/>
  <c r="AB16" i="13"/>
  <c r="L20" i="13"/>
  <c r="W204" i="13"/>
  <c r="AB197" i="13"/>
  <c r="W205" i="13"/>
  <c r="AA191" i="13"/>
  <c r="K205" i="13"/>
  <c r="Z204" i="13"/>
  <c r="AA4" i="13"/>
  <c r="AB191" i="13"/>
  <c r="T205" i="13"/>
  <c r="M21" i="13"/>
  <c r="AA16" i="13"/>
  <c r="P205" i="13"/>
  <c r="O20" i="14" l="1"/>
  <c r="Z21" i="14"/>
  <c r="V205" i="14"/>
  <c r="AB190" i="14"/>
  <c r="AA190" i="14"/>
  <c r="M204" i="14"/>
  <c r="AB14" i="14"/>
  <c r="AA14" i="14"/>
  <c r="W205" i="14"/>
  <c r="AB4" i="14"/>
  <c r="AA4" i="14"/>
  <c r="M20" i="14"/>
  <c r="L20" i="14"/>
  <c r="AA202" i="14"/>
  <c r="AB202" i="14"/>
  <c r="AA201" i="14"/>
  <c r="AB9" i="14"/>
  <c r="K20" i="14"/>
  <c r="T20" i="14"/>
  <c r="AA5" i="14"/>
  <c r="AA189" i="14"/>
  <c r="L204" i="14"/>
  <c r="AB188" i="14"/>
  <c r="AB204" i="14"/>
  <c r="T21" i="14"/>
  <c r="X21" i="14"/>
  <c r="AB5" i="14"/>
  <c r="W204" i="14"/>
  <c r="S21" i="14"/>
  <c r="K205" i="14"/>
  <c r="R20" i="14"/>
  <c r="AA203" i="14"/>
  <c r="N21" i="14"/>
  <c r="AB16" i="14"/>
  <c r="AA16" i="14"/>
  <c r="AA6" i="14"/>
  <c r="N204" i="14"/>
  <c r="AB7" i="14"/>
  <c r="AA13" i="14"/>
  <c r="U21" i="14"/>
  <c r="Y204" i="14"/>
  <c r="AA8" i="14"/>
  <c r="AA198" i="14"/>
  <c r="AA17" i="14"/>
  <c r="V21" i="14"/>
  <c r="N205" i="14"/>
  <c r="AB200" i="14"/>
  <c r="AA200" i="14"/>
  <c r="AA193" i="14"/>
  <c r="N20" i="14"/>
  <c r="AB18" i="14"/>
  <c r="AA191" i="14"/>
  <c r="AA20" i="14"/>
  <c r="AA10" i="14"/>
  <c r="AB10" i="14"/>
  <c r="Y21" i="14"/>
  <c r="U20" i="14"/>
  <c r="L21" i="14"/>
  <c r="P205" i="14"/>
  <c r="Q205" i="14"/>
  <c r="X204" i="14"/>
  <c r="AB13" i="14"/>
  <c r="K21" i="14"/>
  <c r="AA197" i="14"/>
  <c r="U205" i="14"/>
  <c r="O204" i="14"/>
  <c r="Y205" i="14"/>
  <c r="U204" i="14"/>
  <c r="AB192" i="14"/>
  <c r="M21" i="14"/>
  <c r="O21" i="14"/>
  <c r="AB19" i="14"/>
  <c r="AB197" i="14"/>
  <c r="AB193" i="14"/>
  <c r="Z20" i="14"/>
  <c r="W21" i="14"/>
  <c r="AA188" i="14"/>
  <c r="L205" i="14"/>
  <c r="AA7" i="14"/>
  <c r="Q204" i="14"/>
  <c r="AB200" i="13"/>
  <c r="AA193" i="13"/>
  <c r="AA203" i="13"/>
  <c r="V21" i="13"/>
  <c r="AA17" i="13"/>
  <c r="M205" i="13"/>
  <c r="O21" i="13"/>
  <c r="T204" i="13"/>
  <c r="K20" i="13"/>
  <c r="AA200" i="13"/>
  <c r="AA199" i="13"/>
  <c r="AA11" i="13"/>
  <c r="AA192" i="13"/>
  <c r="L205" i="13"/>
  <c r="AB192" i="13"/>
  <c r="K204" i="13"/>
  <c r="O204" i="13"/>
  <c r="AB4" i="13"/>
  <c r="T20" i="13"/>
  <c r="O205" i="13"/>
  <c r="AA7" i="13"/>
  <c r="X21" i="13"/>
  <c r="L21" i="13"/>
  <c r="T21" i="13"/>
  <c r="AA13" i="13"/>
  <c r="U21" i="13"/>
  <c r="AB10" i="13"/>
  <c r="S205" i="13"/>
  <c r="AA189" i="13"/>
  <c r="S204" i="13"/>
  <c r="AB5" i="13"/>
  <c r="M20" i="13"/>
  <c r="AA8" i="13"/>
  <c r="AA188" i="13"/>
  <c r="AB14" i="13"/>
  <c r="AA14" i="13"/>
  <c r="AB202" i="13"/>
  <c r="AA202" i="13"/>
  <c r="AB194" i="13"/>
  <c r="AA194" i="13"/>
  <c r="AB201" i="13"/>
  <c r="Z20" i="13"/>
  <c r="U204" i="13"/>
  <c r="AB18" i="13"/>
  <c r="AA18" i="13"/>
  <c r="AB17" i="13"/>
  <c r="Z205" i="13"/>
  <c r="AB13" i="13"/>
  <c r="P204" i="13"/>
  <c r="AA205" i="13"/>
  <c r="L204" i="13"/>
  <c r="AB203" i="13"/>
  <c r="AA12" i="13"/>
  <c r="N21" i="13"/>
  <c r="AB21" i="13"/>
  <c r="AB11" i="13"/>
  <c r="K21" i="13"/>
  <c r="Y20" i="13"/>
  <c r="AB198" i="13"/>
  <c r="U20" i="13"/>
  <c r="R21" i="13"/>
  <c r="AB7" i="13"/>
  <c r="AA197" i="13"/>
  <c r="P21" i="13"/>
  <c r="AA204" i="13"/>
  <c r="Q21" i="13"/>
  <c r="X20" i="13"/>
  <c r="R205" i="13"/>
  <c r="AB188" i="13"/>
  <c r="S21" i="13"/>
  <c r="S20" i="13"/>
  <c r="AA5" i="13"/>
  <c r="AB205" i="13"/>
  <c r="AA6" i="13"/>
  <c r="AB195" i="13"/>
  <c r="AB190" i="13"/>
  <c r="Q205" i="13"/>
  <c r="EQ182" i="1" l="1"/>
  <c r="EQ159" i="1"/>
  <c r="EQ136" i="1"/>
  <c r="EQ113" i="1"/>
  <c r="EQ90" i="1"/>
  <c r="EQ67" i="1"/>
  <c r="EQ44" i="1"/>
  <c r="EQ21" i="1"/>
  <c r="BO274" i="1"/>
  <c r="BO297" i="1"/>
  <c r="BO320" i="1"/>
  <c r="BO343" i="1"/>
  <c r="BO366" i="1"/>
  <c r="AA343" i="1"/>
  <c r="AA274" i="1"/>
  <c r="AA228" i="1"/>
  <c r="Y202" i="12"/>
  <c r="Y199" i="12"/>
  <c r="Y192" i="12"/>
  <c r="Y190" i="12"/>
  <c r="X197" i="12"/>
  <c r="X196" i="12"/>
  <c r="W202" i="12"/>
  <c r="W199" i="12"/>
  <c r="W198" i="12"/>
  <c r="W196" i="12"/>
  <c r="V199" i="12"/>
  <c r="V196" i="12"/>
  <c r="V191" i="12"/>
  <c r="V189" i="12"/>
  <c r="U197" i="12"/>
  <c r="U189" i="12"/>
  <c r="T201" i="12"/>
  <c r="T200" i="12"/>
  <c r="S200" i="12"/>
  <c r="S199" i="12"/>
  <c r="S192" i="12"/>
  <c r="R198" i="12"/>
  <c r="R194" i="12"/>
  <c r="R190" i="12"/>
  <c r="Q200" i="12"/>
  <c r="P201" i="12"/>
  <c r="P200" i="12"/>
  <c r="P199" i="12"/>
  <c r="P198" i="12"/>
  <c r="O199" i="12"/>
  <c r="O198" i="12"/>
  <c r="N201" i="12"/>
  <c r="N198" i="12"/>
  <c r="N193" i="12"/>
  <c r="M202" i="12"/>
  <c r="M200" i="12"/>
  <c r="M199" i="12"/>
  <c r="M193" i="12"/>
  <c r="M192" i="12"/>
  <c r="L200" i="12"/>
  <c r="L195" i="12"/>
  <c r="L192" i="12"/>
  <c r="L191" i="12"/>
  <c r="K192" i="12"/>
  <c r="Z18" i="12"/>
  <c r="Z17" i="12"/>
  <c r="Z8" i="12"/>
  <c r="Y17" i="12"/>
  <c r="Y16" i="12"/>
  <c r="Y12" i="12"/>
  <c r="X10" i="12"/>
  <c r="X9" i="12"/>
  <c r="X8" i="12"/>
  <c r="W11" i="12"/>
  <c r="W9" i="12"/>
  <c r="V18" i="12"/>
  <c r="V16" i="12"/>
  <c r="V8" i="12"/>
  <c r="U19" i="12"/>
  <c r="U18" i="12"/>
  <c r="U16" i="12"/>
  <c r="U10" i="12"/>
  <c r="U6" i="12"/>
  <c r="T19" i="12"/>
  <c r="T18" i="12"/>
  <c r="T17" i="12"/>
  <c r="T9" i="12"/>
  <c r="S18" i="12"/>
  <c r="S17" i="12"/>
  <c r="S12" i="12"/>
  <c r="S11" i="12"/>
  <c r="S10" i="12"/>
  <c r="R15" i="12"/>
  <c r="R9" i="12"/>
  <c r="R8" i="12"/>
  <c r="Q17" i="12"/>
  <c r="Q16" i="12"/>
  <c r="Q15" i="12"/>
  <c r="Q7" i="12"/>
  <c r="P19" i="12"/>
  <c r="P15" i="12"/>
  <c r="P14" i="12"/>
  <c r="P8" i="12"/>
  <c r="O14" i="12"/>
  <c r="O13" i="12"/>
  <c r="O11" i="12"/>
  <c r="N19" i="12"/>
  <c r="N18" i="12"/>
  <c r="N14" i="12"/>
  <c r="N11" i="12"/>
  <c r="N10" i="12"/>
  <c r="N5" i="12"/>
  <c r="M16" i="12"/>
  <c r="M14" i="12"/>
  <c r="M10" i="12"/>
  <c r="L10" i="12"/>
  <c r="L5" i="12"/>
  <c r="K10" i="12"/>
  <c r="K7" i="12"/>
  <c r="K6" i="12"/>
  <c r="ER366" i="12"/>
  <c r="EQ366" i="12"/>
  <c r="EP366" i="12"/>
  <c r="EO366" i="12"/>
  <c r="EN366" i="12"/>
  <c r="EM366" i="12"/>
  <c r="EL366" i="12"/>
  <c r="EK366" i="12"/>
  <c r="EJ366" i="12"/>
  <c r="EI366" i="12"/>
  <c r="EH366" i="12"/>
  <c r="EG366" i="12"/>
  <c r="EF366" i="12"/>
  <c r="EE366" i="12"/>
  <c r="ED366" i="12"/>
  <c r="EC366" i="12"/>
  <c r="EB366" i="12"/>
  <c r="EA366" i="12"/>
  <c r="DD366" i="12"/>
  <c r="DC366" i="12"/>
  <c r="DB366" i="12"/>
  <c r="DA366" i="12"/>
  <c r="CZ366" i="12"/>
  <c r="CY366" i="12"/>
  <c r="CX366" i="12"/>
  <c r="CW366" i="12"/>
  <c r="CV366" i="12"/>
  <c r="CU366" i="12"/>
  <c r="CT366" i="12"/>
  <c r="CS366" i="12"/>
  <c r="CR366" i="12"/>
  <c r="CQ366" i="12"/>
  <c r="CP366" i="12"/>
  <c r="CO366" i="12"/>
  <c r="CN366" i="12"/>
  <c r="CM366" i="12"/>
  <c r="BP366" i="12"/>
  <c r="BO366" i="12"/>
  <c r="BN366" i="12"/>
  <c r="BM366" i="12"/>
  <c r="BL366" i="12"/>
  <c r="BK366" i="12"/>
  <c r="BJ366" i="12"/>
  <c r="BI366" i="12"/>
  <c r="BH366" i="12"/>
  <c r="BG366" i="12"/>
  <c r="BF366" i="12"/>
  <c r="BE366" i="12"/>
  <c r="BD366" i="12"/>
  <c r="BC366" i="12"/>
  <c r="BB366" i="12"/>
  <c r="BA366" i="12"/>
  <c r="AZ366" i="12"/>
  <c r="AY366" i="12"/>
  <c r="AB366" i="12"/>
  <c r="AA366" i="12"/>
  <c r="Z366" i="12"/>
  <c r="Y366" i="12"/>
  <c r="X366" i="12"/>
  <c r="W366" i="12"/>
  <c r="V366" i="12"/>
  <c r="U366" i="12"/>
  <c r="T366" i="12"/>
  <c r="S366" i="12"/>
  <c r="R366" i="12"/>
  <c r="Q366" i="12"/>
  <c r="P366" i="12"/>
  <c r="O366" i="12"/>
  <c r="N366" i="12"/>
  <c r="M366" i="12"/>
  <c r="L366" i="12"/>
  <c r="K366" i="12"/>
  <c r="ER365" i="12"/>
  <c r="EQ365" i="12"/>
  <c r="EP365" i="12"/>
  <c r="EO365" i="12"/>
  <c r="EN365" i="12"/>
  <c r="EM365" i="12"/>
  <c r="EL365" i="12"/>
  <c r="EK365" i="12"/>
  <c r="EJ365" i="12"/>
  <c r="EI365" i="12"/>
  <c r="EH365" i="12"/>
  <c r="EG365" i="12"/>
  <c r="EF365" i="12"/>
  <c r="EE365" i="12"/>
  <c r="ED365" i="12"/>
  <c r="EC365" i="12"/>
  <c r="EB365" i="12"/>
  <c r="EA365" i="12"/>
  <c r="DD365" i="12"/>
  <c r="DC365" i="12"/>
  <c r="DB365" i="12"/>
  <c r="DA365" i="12"/>
  <c r="CZ365" i="12"/>
  <c r="CY365" i="12"/>
  <c r="CX365" i="12"/>
  <c r="CW365" i="12"/>
  <c r="CV365" i="12"/>
  <c r="CU365" i="12"/>
  <c r="CT365" i="12"/>
  <c r="CS365" i="12"/>
  <c r="CR365" i="12"/>
  <c r="CQ365" i="12"/>
  <c r="CP365" i="12"/>
  <c r="CO365" i="12"/>
  <c r="CN365" i="12"/>
  <c r="CM365" i="12"/>
  <c r="BP365" i="12"/>
  <c r="BO365" i="12"/>
  <c r="BN365" i="12"/>
  <c r="BM365" i="12"/>
  <c r="BL365" i="12"/>
  <c r="BK365" i="12"/>
  <c r="BJ365" i="12"/>
  <c r="BI365" i="12"/>
  <c r="BH365" i="12"/>
  <c r="BG365" i="12"/>
  <c r="BF365" i="12"/>
  <c r="BE365" i="12"/>
  <c r="BD365" i="12"/>
  <c r="BC365" i="12"/>
  <c r="BB365" i="12"/>
  <c r="BA365" i="12"/>
  <c r="AZ365" i="12"/>
  <c r="AY365" i="12"/>
  <c r="AB365" i="12"/>
  <c r="AA365" i="12"/>
  <c r="Z365" i="12"/>
  <c r="Y365" i="12"/>
  <c r="X365" i="12"/>
  <c r="W365" i="12"/>
  <c r="V365" i="12"/>
  <c r="U365" i="12"/>
  <c r="T365" i="12"/>
  <c r="S365" i="12"/>
  <c r="R365" i="12"/>
  <c r="Q365" i="12"/>
  <c r="P365" i="12"/>
  <c r="O365" i="12"/>
  <c r="N365" i="12"/>
  <c r="M365" i="12"/>
  <c r="L365" i="12"/>
  <c r="K365" i="12"/>
  <c r="ER364" i="12"/>
  <c r="EQ364" i="12"/>
  <c r="DD364" i="12"/>
  <c r="DC364" i="12"/>
  <c r="BP364" i="12"/>
  <c r="BO364" i="12"/>
  <c r="AB364" i="12"/>
  <c r="AA364" i="12"/>
  <c r="ER363" i="12"/>
  <c r="EQ363" i="12"/>
  <c r="DD363" i="12"/>
  <c r="DC363" i="12"/>
  <c r="BP363" i="12"/>
  <c r="BO363" i="12"/>
  <c r="AB363" i="12"/>
  <c r="AA363" i="12"/>
  <c r="ER362" i="12"/>
  <c r="EQ362" i="12"/>
  <c r="DD362" i="12"/>
  <c r="DC362" i="12"/>
  <c r="BP362" i="12"/>
  <c r="BO362" i="12"/>
  <c r="AB362" i="12"/>
  <c r="AA362" i="12"/>
  <c r="ER361" i="12"/>
  <c r="EQ361" i="12"/>
  <c r="DD361" i="12"/>
  <c r="DC361" i="12"/>
  <c r="BP361" i="12"/>
  <c r="BO361" i="12"/>
  <c r="AB361" i="12"/>
  <c r="AA361" i="12"/>
  <c r="ER360" i="12"/>
  <c r="EQ360" i="12"/>
  <c r="DD360" i="12"/>
  <c r="DC360" i="12"/>
  <c r="BP360" i="12"/>
  <c r="BO360" i="12"/>
  <c r="AB360" i="12"/>
  <c r="AA360" i="12"/>
  <c r="ER359" i="12"/>
  <c r="EQ359" i="12"/>
  <c r="DD359" i="12"/>
  <c r="DC359" i="12"/>
  <c r="BP359" i="12"/>
  <c r="BO359" i="12"/>
  <c r="AB359" i="12"/>
  <c r="AA359" i="12"/>
  <c r="ER358" i="12"/>
  <c r="EQ358" i="12"/>
  <c r="DD358" i="12"/>
  <c r="DC358" i="12"/>
  <c r="BP358" i="12"/>
  <c r="BO358" i="12"/>
  <c r="AB358" i="12"/>
  <c r="AA358" i="12"/>
  <c r="ER357" i="12"/>
  <c r="EQ357" i="12"/>
  <c r="DD357" i="12"/>
  <c r="DC357" i="12"/>
  <c r="BP357" i="12"/>
  <c r="BO357" i="12"/>
  <c r="AB357" i="12"/>
  <c r="AA357" i="12"/>
  <c r="ER356" i="12"/>
  <c r="EQ356" i="12"/>
  <c r="DD356" i="12"/>
  <c r="DC356" i="12"/>
  <c r="BP356" i="12"/>
  <c r="BO356" i="12"/>
  <c r="AB356" i="12"/>
  <c r="AA356" i="12"/>
  <c r="ER355" i="12"/>
  <c r="EQ355" i="12"/>
  <c r="DD355" i="12"/>
  <c r="DC355" i="12"/>
  <c r="BP355" i="12"/>
  <c r="BO355" i="12"/>
  <c r="AB355" i="12"/>
  <c r="AA355" i="12"/>
  <c r="ER354" i="12"/>
  <c r="EQ354" i="12"/>
  <c r="DD354" i="12"/>
  <c r="DC354" i="12"/>
  <c r="BP354" i="12"/>
  <c r="BO354" i="12"/>
  <c r="AB354" i="12"/>
  <c r="AA354" i="12"/>
  <c r="ER353" i="12"/>
  <c r="EQ353" i="12"/>
  <c r="DD353" i="12"/>
  <c r="DC353" i="12"/>
  <c r="BP353" i="12"/>
  <c r="BO353" i="12"/>
  <c r="AB353" i="12"/>
  <c r="AA353" i="12"/>
  <c r="ER352" i="12"/>
  <c r="EQ352" i="12"/>
  <c r="DD352" i="12"/>
  <c r="DC352" i="12"/>
  <c r="BP352" i="12"/>
  <c r="BO352" i="12"/>
  <c r="AB352" i="12"/>
  <c r="AA352" i="12"/>
  <c r="ER351" i="12"/>
  <c r="EQ351" i="12"/>
  <c r="DD351" i="12"/>
  <c r="DC351" i="12"/>
  <c r="BP351" i="12"/>
  <c r="BO351" i="12"/>
  <c r="AB351" i="12"/>
  <c r="AA351" i="12"/>
  <c r="ER350" i="12"/>
  <c r="EQ350" i="12"/>
  <c r="DD350" i="12"/>
  <c r="DC350" i="12"/>
  <c r="BP350" i="12"/>
  <c r="BO350" i="12"/>
  <c r="AB350" i="12"/>
  <c r="AA350" i="12"/>
  <c r="ER349" i="12"/>
  <c r="EQ349" i="12"/>
  <c r="DD349" i="12"/>
  <c r="DC349" i="12"/>
  <c r="BP349" i="12"/>
  <c r="BO349" i="12"/>
  <c r="AB349" i="12"/>
  <c r="AA349" i="12"/>
  <c r="ER343" i="12"/>
  <c r="EQ343" i="12"/>
  <c r="EP343" i="12"/>
  <c r="EO343" i="12"/>
  <c r="EN343" i="12"/>
  <c r="EM343" i="12"/>
  <c r="EL343" i="12"/>
  <c r="EK343" i="12"/>
  <c r="EJ343" i="12"/>
  <c r="EI343" i="12"/>
  <c r="EH343" i="12"/>
  <c r="EG343" i="12"/>
  <c r="EF343" i="12"/>
  <c r="EE343" i="12"/>
  <c r="ED343" i="12"/>
  <c r="EC343" i="12"/>
  <c r="EB343" i="12"/>
  <c r="EA343" i="12"/>
  <c r="DD343" i="12"/>
  <c r="DC343" i="12"/>
  <c r="DB343" i="12"/>
  <c r="DA343" i="12"/>
  <c r="CZ343" i="12"/>
  <c r="CY343" i="12"/>
  <c r="CX343" i="12"/>
  <c r="CW343" i="12"/>
  <c r="CV343" i="12"/>
  <c r="CU343" i="12"/>
  <c r="CT343" i="12"/>
  <c r="CS343" i="12"/>
  <c r="CR343" i="12"/>
  <c r="CQ343" i="12"/>
  <c r="CP343" i="12"/>
  <c r="CO343" i="12"/>
  <c r="CN343" i="12"/>
  <c r="CM343" i="12"/>
  <c r="BP343" i="12"/>
  <c r="BO343" i="12"/>
  <c r="BN343" i="12"/>
  <c r="BM343" i="12"/>
  <c r="BL343" i="12"/>
  <c r="BK343" i="12"/>
  <c r="BJ343" i="12"/>
  <c r="BI343" i="12"/>
  <c r="BH343" i="12"/>
  <c r="BG343" i="12"/>
  <c r="BF343" i="12"/>
  <c r="BE343" i="12"/>
  <c r="BD343" i="12"/>
  <c r="BC343" i="12"/>
  <c r="BB343" i="12"/>
  <c r="BA343" i="12"/>
  <c r="AZ343" i="12"/>
  <c r="AY343" i="12"/>
  <c r="AB343" i="12"/>
  <c r="AA343" i="12"/>
  <c r="Z343" i="12"/>
  <c r="Y343" i="12"/>
  <c r="X343" i="12"/>
  <c r="W343" i="12"/>
  <c r="V343" i="12"/>
  <c r="U343" i="12"/>
  <c r="T343" i="12"/>
  <c r="S343" i="12"/>
  <c r="R343" i="12"/>
  <c r="Q343" i="12"/>
  <c r="P343" i="12"/>
  <c r="O343" i="12"/>
  <c r="N343" i="12"/>
  <c r="M343" i="12"/>
  <c r="L343" i="12"/>
  <c r="K343" i="12"/>
  <c r="ER342" i="12"/>
  <c r="EQ342" i="12"/>
  <c r="EP342" i="12"/>
  <c r="EO342" i="12"/>
  <c r="EN342" i="12"/>
  <c r="EM342" i="12"/>
  <c r="EL342" i="12"/>
  <c r="EK342" i="12"/>
  <c r="EJ342" i="12"/>
  <c r="EI342" i="12"/>
  <c r="EH342" i="12"/>
  <c r="EG342" i="12"/>
  <c r="EF342" i="12"/>
  <c r="EE342" i="12"/>
  <c r="ED342" i="12"/>
  <c r="EC342" i="12"/>
  <c r="EB342" i="12"/>
  <c r="EA342" i="12"/>
  <c r="DD342" i="12"/>
  <c r="DC342" i="12"/>
  <c r="DB342" i="12"/>
  <c r="DA342" i="12"/>
  <c r="CZ342" i="12"/>
  <c r="CY342" i="12"/>
  <c r="CX342" i="12"/>
  <c r="CW342" i="12"/>
  <c r="CV342" i="12"/>
  <c r="CU342" i="12"/>
  <c r="CT342" i="12"/>
  <c r="CS342" i="12"/>
  <c r="CR342" i="12"/>
  <c r="CQ342" i="12"/>
  <c r="CP342" i="12"/>
  <c r="CO342" i="12"/>
  <c r="CN342" i="12"/>
  <c r="CM342" i="12"/>
  <c r="BP342" i="12"/>
  <c r="BO342" i="12"/>
  <c r="BN342" i="12"/>
  <c r="BM342" i="12"/>
  <c r="BL342" i="12"/>
  <c r="BK342" i="12"/>
  <c r="BJ342" i="12"/>
  <c r="BI342" i="12"/>
  <c r="BH342" i="12"/>
  <c r="BG342" i="12"/>
  <c r="BF342" i="12"/>
  <c r="BE342" i="12"/>
  <c r="BD342" i="12"/>
  <c r="BC342" i="12"/>
  <c r="BB342" i="12"/>
  <c r="BA342" i="12"/>
  <c r="AZ342" i="12"/>
  <c r="AY342" i="12"/>
  <c r="AB342" i="12"/>
  <c r="AA342" i="12"/>
  <c r="Z342" i="12"/>
  <c r="Y342" i="12"/>
  <c r="X342" i="12"/>
  <c r="W342" i="12"/>
  <c r="V342" i="12"/>
  <c r="U342" i="12"/>
  <c r="T342" i="12"/>
  <c r="S342" i="12"/>
  <c r="R342" i="12"/>
  <c r="Q342" i="12"/>
  <c r="P342" i="12"/>
  <c r="O342" i="12"/>
  <c r="N342" i="12"/>
  <c r="M342" i="12"/>
  <c r="L342" i="12"/>
  <c r="K342" i="12"/>
  <c r="ER341" i="12"/>
  <c r="EQ341" i="12"/>
  <c r="DD341" i="12"/>
  <c r="DC341" i="12"/>
  <c r="BP341" i="12"/>
  <c r="BO341" i="12"/>
  <c r="AB341" i="12"/>
  <c r="AA341" i="12"/>
  <c r="ER340" i="12"/>
  <c r="EQ340" i="12"/>
  <c r="DD340" i="12"/>
  <c r="DC340" i="12"/>
  <c r="BP340" i="12"/>
  <c r="BO340" i="12"/>
  <c r="AB340" i="12"/>
  <c r="AA340" i="12"/>
  <c r="ER339" i="12"/>
  <c r="EQ339" i="12"/>
  <c r="DD339" i="12"/>
  <c r="DC339" i="12"/>
  <c r="BP339" i="12"/>
  <c r="BO339" i="12"/>
  <c r="AB339" i="12"/>
  <c r="AA339" i="12"/>
  <c r="ER338" i="12"/>
  <c r="EQ338" i="12"/>
  <c r="DD338" i="12"/>
  <c r="DC338" i="12"/>
  <c r="BP338" i="12"/>
  <c r="BO338" i="12"/>
  <c r="AB338" i="12"/>
  <c r="AA338" i="12"/>
  <c r="ER337" i="12"/>
  <c r="EQ337" i="12"/>
  <c r="DD337" i="12"/>
  <c r="DC337" i="12"/>
  <c r="BP337" i="12"/>
  <c r="BO337" i="12"/>
  <c r="AB337" i="12"/>
  <c r="AA337" i="12"/>
  <c r="ER336" i="12"/>
  <c r="EQ336" i="12"/>
  <c r="DD336" i="12"/>
  <c r="DC336" i="12"/>
  <c r="BP336" i="12"/>
  <c r="BO336" i="12"/>
  <c r="AB336" i="12"/>
  <c r="AA336" i="12"/>
  <c r="ER335" i="12"/>
  <c r="EQ335" i="12"/>
  <c r="DD335" i="12"/>
  <c r="DC335" i="12"/>
  <c r="BP335" i="12"/>
  <c r="BO335" i="12"/>
  <c r="AB335" i="12"/>
  <c r="AA335" i="12"/>
  <c r="ER334" i="12"/>
  <c r="EQ334" i="12"/>
  <c r="DD334" i="12"/>
  <c r="DC334" i="12"/>
  <c r="BP334" i="12"/>
  <c r="BO334" i="12"/>
  <c r="AB334" i="12"/>
  <c r="AA334" i="12"/>
  <c r="ER333" i="12"/>
  <c r="EQ333" i="12"/>
  <c r="DD333" i="12"/>
  <c r="DC333" i="12"/>
  <c r="BP333" i="12"/>
  <c r="BO333" i="12"/>
  <c r="AB333" i="12"/>
  <c r="AA333" i="12"/>
  <c r="ER332" i="12"/>
  <c r="EQ332" i="12"/>
  <c r="DD332" i="12"/>
  <c r="DC332" i="12"/>
  <c r="BP332" i="12"/>
  <c r="BO332" i="12"/>
  <c r="AB332" i="12"/>
  <c r="AA332" i="12"/>
  <c r="ER331" i="12"/>
  <c r="EQ331" i="12"/>
  <c r="DD331" i="12"/>
  <c r="DC331" i="12"/>
  <c r="BP331" i="12"/>
  <c r="BO331" i="12"/>
  <c r="AB331" i="12"/>
  <c r="AA331" i="12"/>
  <c r="ER330" i="12"/>
  <c r="EQ330" i="12"/>
  <c r="DD330" i="12"/>
  <c r="DC330" i="12"/>
  <c r="BP330" i="12"/>
  <c r="BO330" i="12"/>
  <c r="AB330" i="12"/>
  <c r="AA330" i="12"/>
  <c r="ER329" i="12"/>
  <c r="EQ329" i="12"/>
  <c r="DD329" i="12"/>
  <c r="DC329" i="12"/>
  <c r="BP329" i="12"/>
  <c r="BO329" i="12"/>
  <c r="AB329" i="12"/>
  <c r="AA329" i="12"/>
  <c r="ER328" i="12"/>
  <c r="EQ328" i="12"/>
  <c r="DD328" i="12"/>
  <c r="DC328" i="12"/>
  <c r="BP328" i="12"/>
  <c r="BO328" i="12"/>
  <c r="AB328" i="12"/>
  <c r="AA328" i="12"/>
  <c r="ER327" i="12"/>
  <c r="EQ327" i="12"/>
  <c r="DD327" i="12"/>
  <c r="DC327" i="12"/>
  <c r="BP327" i="12"/>
  <c r="BO327" i="12"/>
  <c r="AB327" i="12"/>
  <c r="AA327" i="12"/>
  <c r="ER326" i="12"/>
  <c r="EQ326" i="12"/>
  <c r="DD326" i="12"/>
  <c r="DC326" i="12"/>
  <c r="BP326" i="12"/>
  <c r="BO326" i="12"/>
  <c r="AB326" i="12"/>
  <c r="AA326" i="12"/>
  <c r="ER320" i="12"/>
  <c r="EQ320" i="12"/>
  <c r="EP320" i="12"/>
  <c r="EO320" i="12"/>
  <c r="EN320" i="12"/>
  <c r="EM320" i="12"/>
  <c r="EL320" i="12"/>
  <c r="EK320" i="12"/>
  <c r="EJ320" i="12"/>
  <c r="EI320" i="12"/>
  <c r="EH320" i="12"/>
  <c r="EG320" i="12"/>
  <c r="EF320" i="12"/>
  <c r="EE320" i="12"/>
  <c r="ED320" i="12"/>
  <c r="EC320" i="12"/>
  <c r="EB320" i="12"/>
  <c r="EA320" i="12"/>
  <c r="DD320" i="12"/>
  <c r="DC320" i="12"/>
  <c r="DB320" i="12"/>
  <c r="DA320" i="12"/>
  <c r="CZ320" i="12"/>
  <c r="CY320" i="12"/>
  <c r="CX320" i="12"/>
  <c r="CW320" i="12"/>
  <c r="CV320" i="12"/>
  <c r="CU320" i="12"/>
  <c r="CT320" i="12"/>
  <c r="CS320" i="12"/>
  <c r="CR320" i="12"/>
  <c r="CQ320" i="12"/>
  <c r="CP320" i="12"/>
  <c r="CO320" i="12"/>
  <c r="CN320" i="12"/>
  <c r="CM320" i="12"/>
  <c r="BP320" i="12"/>
  <c r="BO320" i="12"/>
  <c r="BN320" i="12"/>
  <c r="BM320" i="12"/>
  <c r="BL320" i="12"/>
  <c r="BK320" i="12"/>
  <c r="BJ320" i="12"/>
  <c r="BI320" i="12"/>
  <c r="BH320" i="12"/>
  <c r="BG320" i="12"/>
  <c r="BF320" i="12"/>
  <c r="BE320" i="12"/>
  <c r="BD320" i="12"/>
  <c r="BC320" i="12"/>
  <c r="BB320" i="12"/>
  <c r="BA320" i="12"/>
  <c r="AZ320" i="12"/>
  <c r="AY320" i="12"/>
  <c r="AB320" i="12"/>
  <c r="AA320" i="12"/>
  <c r="Z320" i="12"/>
  <c r="Y320" i="12"/>
  <c r="X320" i="12"/>
  <c r="W320" i="12"/>
  <c r="V320" i="12"/>
  <c r="U320" i="12"/>
  <c r="T320" i="12"/>
  <c r="S320" i="12"/>
  <c r="R320" i="12"/>
  <c r="Q320" i="12"/>
  <c r="P320" i="12"/>
  <c r="O320" i="12"/>
  <c r="N320" i="12"/>
  <c r="M320" i="12"/>
  <c r="L320" i="12"/>
  <c r="K320" i="12"/>
  <c r="ER319" i="12"/>
  <c r="EQ319" i="12"/>
  <c r="EP319" i="12"/>
  <c r="EO319" i="12"/>
  <c r="EN319" i="12"/>
  <c r="EM319" i="12"/>
  <c r="EL319" i="12"/>
  <c r="EK319" i="12"/>
  <c r="EJ319" i="12"/>
  <c r="EI319" i="12"/>
  <c r="EH319" i="12"/>
  <c r="EG319" i="12"/>
  <c r="EF319" i="12"/>
  <c r="EE319" i="12"/>
  <c r="ED319" i="12"/>
  <c r="EC319" i="12"/>
  <c r="EB319" i="12"/>
  <c r="EA319" i="12"/>
  <c r="DD319" i="12"/>
  <c r="DC319" i="12"/>
  <c r="DB319" i="12"/>
  <c r="DA319" i="12"/>
  <c r="CZ319" i="12"/>
  <c r="CY319" i="12"/>
  <c r="CX319" i="12"/>
  <c r="CW319" i="12"/>
  <c r="CV319" i="12"/>
  <c r="CU319" i="12"/>
  <c r="CT319" i="12"/>
  <c r="CS319" i="12"/>
  <c r="CR319" i="12"/>
  <c r="CQ319" i="12"/>
  <c r="CP319" i="12"/>
  <c r="CO319" i="12"/>
  <c r="CN319" i="12"/>
  <c r="CM319" i="12"/>
  <c r="BP319" i="12"/>
  <c r="BO319" i="12"/>
  <c r="BN319" i="12"/>
  <c r="BM319" i="12"/>
  <c r="BL319" i="12"/>
  <c r="BK319" i="12"/>
  <c r="BJ319" i="12"/>
  <c r="BI319" i="12"/>
  <c r="BH319" i="12"/>
  <c r="BG319" i="12"/>
  <c r="BF319" i="12"/>
  <c r="BE319" i="12"/>
  <c r="BD319" i="12"/>
  <c r="BC319" i="12"/>
  <c r="BB319" i="12"/>
  <c r="BA319" i="12"/>
  <c r="AZ319" i="12"/>
  <c r="AY319" i="12"/>
  <c r="AB319" i="12"/>
  <c r="AA319" i="12"/>
  <c r="Z319" i="12"/>
  <c r="Y319" i="12"/>
  <c r="X319" i="12"/>
  <c r="W319" i="12"/>
  <c r="V319" i="12"/>
  <c r="U319" i="12"/>
  <c r="T319" i="12"/>
  <c r="S319" i="12"/>
  <c r="R319" i="12"/>
  <c r="Q319" i="12"/>
  <c r="P319" i="12"/>
  <c r="O319" i="12"/>
  <c r="N319" i="12"/>
  <c r="M319" i="12"/>
  <c r="L319" i="12"/>
  <c r="K319" i="12"/>
  <c r="ER318" i="12"/>
  <c r="EQ318" i="12"/>
  <c r="DD318" i="12"/>
  <c r="DC318" i="12"/>
  <c r="BP318" i="12"/>
  <c r="BO318" i="12"/>
  <c r="AB318" i="12"/>
  <c r="AA318" i="12"/>
  <c r="ER317" i="12"/>
  <c r="EQ317" i="12"/>
  <c r="DD317" i="12"/>
  <c r="DC317" i="12"/>
  <c r="BP317" i="12"/>
  <c r="BO317" i="12"/>
  <c r="AB317" i="12"/>
  <c r="AA317" i="12"/>
  <c r="ER316" i="12"/>
  <c r="EQ316" i="12"/>
  <c r="DD316" i="12"/>
  <c r="DC316" i="12"/>
  <c r="BP316" i="12"/>
  <c r="BO316" i="12"/>
  <c r="AB316" i="12"/>
  <c r="AA316" i="12"/>
  <c r="ER315" i="12"/>
  <c r="EQ315" i="12"/>
  <c r="DD315" i="12"/>
  <c r="DC315" i="12"/>
  <c r="BP315" i="12"/>
  <c r="BO315" i="12"/>
  <c r="AB315" i="12"/>
  <c r="AA315" i="12"/>
  <c r="ER314" i="12"/>
  <c r="EQ314" i="12"/>
  <c r="DD314" i="12"/>
  <c r="DC314" i="12"/>
  <c r="BP314" i="12"/>
  <c r="BO314" i="12"/>
  <c r="AB314" i="12"/>
  <c r="AA314" i="12"/>
  <c r="ER313" i="12"/>
  <c r="EQ313" i="12"/>
  <c r="DD313" i="12"/>
  <c r="DC313" i="12"/>
  <c r="BP313" i="12"/>
  <c r="BO313" i="12"/>
  <c r="AB313" i="12"/>
  <c r="AA313" i="12"/>
  <c r="ER312" i="12"/>
  <c r="EQ312" i="12"/>
  <c r="DD312" i="12"/>
  <c r="DC312" i="12"/>
  <c r="BP312" i="12"/>
  <c r="BO312" i="12"/>
  <c r="AB312" i="12"/>
  <c r="AA312" i="12"/>
  <c r="ER311" i="12"/>
  <c r="EQ311" i="12"/>
  <c r="DD311" i="12"/>
  <c r="DC311" i="12"/>
  <c r="BP311" i="12"/>
  <c r="BO311" i="12"/>
  <c r="AB311" i="12"/>
  <c r="AA311" i="12"/>
  <c r="ER310" i="12"/>
  <c r="EQ310" i="12"/>
  <c r="DD310" i="12"/>
  <c r="DC310" i="12"/>
  <c r="BP310" i="12"/>
  <c r="BO310" i="12"/>
  <c r="AB310" i="12"/>
  <c r="AA310" i="12"/>
  <c r="ER309" i="12"/>
  <c r="EQ309" i="12"/>
  <c r="DD309" i="12"/>
  <c r="DC309" i="12"/>
  <c r="BP309" i="12"/>
  <c r="BO309" i="12"/>
  <c r="AB309" i="12"/>
  <c r="AA309" i="12"/>
  <c r="ER308" i="12"/>
  <c r="EQ308" i="12"/>
  <c r="DD308" i="12"/>
  <c r="DC308" i="12"/>
  <c r="BP308" i="12"/>
  <c r="BO308" i="12"/>
  <c r="AB308" i="12"/>
  <c r="AA308" i="12"/>
  <c r="ER307" i="12"/>
  <c r="EQ307" i="12"/>
  <c r="DD307" i="12"/>
  <c r="DC307" i="12"/>
  <c r="BP307" i="12"/>
  <c r="BO307" i="12"/>
  <c r="AB307" i="12"/>
  <c r="AA307" i="12"/>
  <c r="ER306" i="12"/>
  <c r="EQ306" i="12"/>
  <c r="DD306" i="12"/>
  <c r="DC306" i="12"/>
  <c r="BP306" i="12"/>
  <c r="BO306" i="12"/>
  <c r="AB306" i="12"/>
  <c r="AA306" i="12"/>
  <c r="ER305" i="12"/>
  <c r="EQ305" i="12"/>
  <c r="DD305" i="12"/>
  <c r="DC305" i="12"/>
  <c r="BP305" i="12"/>
  <c r="BO305" i="12"/>
  <c r="AB305" i="12"/>
  <c r="AA305" i="12"/>
  <c r="ER304" i="12"/>
  <c r="EQ304" i="12"/>
  <c r="DD304" i="12"/>
  <c r="DC304" i="12"/>
  <c r="BP304" i="12"/>
  <c r="BO304" i="12"/>
  <c r="AB304" i="12"/>
  <c r="AA304" i="12"/>
  <c r="ER303" i="12"/>
  <c r="EQ303" i="12"/>
  <c r="DD303" i="12"/>
  <c r="DC303" i="12"/>
  <c r="BP303" i="12"/>
  <c r="BO303" i="12"/>
  <c r="AB303" i="12"/>
  <c r="AA303" i="12"/>
  <c r="ER297" i="12"/>
  <c r="EQ297" i="12"/>
  <c r="EP297" i="12"/>
  <c r="EO297" i="12"/>
  <c r="EN297" i="12"/>
  <c r="EM297" i="12"/>
  <c r="EL297" i="12"/>
  <c r="EK297" i="12"/>
  <c r="EJ297" i="12"/>
  <c r="EI297" i="12"/>
  <c r="EH297" i="12"/>
  <c r="EG297" i="12"/>
  <c r="EF297" i="12"/>
  <c r="EE297" i="12"/>
  <c r="ED297" i="12"/>
  <c r="EC297" i="12"/>
  <c r="EB297" i="12"/>
  <c r="EA297" i="12"/>
  <c r="DD297" i="12"/>
  <c r="DC297" i="12"/>
  <c r="DB297" i="12"/>
  <c r="DA297" i="12"/>
  <c r="CZ297" i="12"/>
  <c r="CY297" i="12"/>
  <c r="CX297" i="12"/>
  <c r="CW297" i="12"/>
  <c r="CV297" i="12"/>
  <c r="CU297" i="12"/>
  <c r="CT297" i="12"/>
  <c r="CS297" i="12"/>
  <c r="CR297" i="12"/>
  <c r="CQ297" i="12"/>
  <c r="CP297" i="12"/>
  <c r="CO297" i="12"/>
  <c r="CN297" i="12"/>
  <c r="CM297" i="12"/>
  <c r="BP297" i="12"/>
  <c r="BO297" i="12"/>
  <c r="BN297" i="12"/>
  <c r="BM297" i="12"/>
  <c r="BL297" i="12"/>
  <c r="BK297" i="12"/>
  <c r="BJ297" i="12"/>
  <c r="BI297" i="12"/>
  <c r="BH297" i="12"/>
  <c r="BG297" i="12"/>
  <c r="BF297" i="12"/>
  <c r="BE297" i="12"/>
  <c r="BD297" i="12"/>
  <c r="BC297" i="12"/>
  <c r="BB297" i="12"/>
  <c r="BA297" i="12"/>
  <c r="AZ297" i="12"/>
  <c r="AY297" i="12"/>
  <c r="AB297" i="12"/>
  <c r="AA297" i="12"/>
  <c r="Z297" i="12"/>
  <c r="Y297" i="12"/>
  <c r="X297" i="12"/>
  <c r="W297" i="12"/>
  <c r="V297" i="12"/>
  <c r="U297" i="12"/>
  <c r="T297" i="12"/>
  <c r="S297" i="12"/>
  <c r="R297" i="12"/>
  <c r="Q297" i="12"/>
  <c r="P297" i="12"/>
  <c r="O297" i="12"/>
  <c r="N297" i="12"/>
  <c r="M297" i="12"/>
  <c r="L297" i="12"/>
  <c r="K297" i="12"/>
  <c r="ER296" i="12"/>
  <c r="EQ296" i="12"/>
  <c r="EP296" i="12"/>
  <c r="EO296" i="12"/>
  <c r="EN296" i="12"/>
  <c r="EM296" i="12"/>
  <c r="EL296" i="12"/>
  <c r="EK296" i="12"/>
  <c r="EJ296" i="12"/>
  <c r="EI296" i="12"/>
  <c r="EH296" i="12"/>
  <c r="EG296" i="12"/>
  <c r="EF296" i="12"/>
  <c r="EE296" i="12"/>
  <c r="ED296" i="12"/>
  <c r="EC296" i="12"/>
  <c r="EB296" i="12"/>
  <c r="EA296" i="12"/>
  <c r="DD296" i="12"/>
  <c r="DC296" i="12"/>
  <c r="DB296" i="12"/>
  <c r="DA296" i="12"/>
  <c r="CZ296" i="12"/>
  <c r="CY296" i="12"/>
  <c r="CX296" i="12"/>
  <c r="CW296" i="12"/>
  <c r="CV296" i="12"/>
  <c r="CU296" i="12"/>
  <c r="CT296" i="12"/>
  <c r="CS296" i="12"/>
  <c r="CR296" i="12"/>
  <c r="CQ296" i="12"/>
  <c r="CP296" i="12"/>
  <c r="CO296" i="12"/>
  <c r="CN296" i="12"/>
  <c r="CM296" i="12"/>
  <c r="BP296" i="12"/>
  <c r="BO296" i="12"/>
  <c r="BN296" i="12"/>
  <c r="BM296" i="12"/>
  <c r="BL296" i="12"/>
  <c r="BK296" i="12"/>
  <c r="BJ296" i="12"/>
  <c r="BI296" i="12"/>
  <c r="BH296" i="12"/>
  <c r="BG296" i="12"/>
  <c r="BF296" i="12"/>
  <c r="BE296" i="12"/>
  <c r="BD296" i="12"/>
  <c r="BC296" i="12"/>
  <c r="BB296" i="12"/>
  <c r="BA296" i="12"/>
  <c r="AZ296" i="12"/>
  <c r="AY296" i="12"/>
  <c r="AB296" i="12"/>
  <c r="AA296" i="12"/>
  <c r="Z296" i="12"/>
  <c r="Y296" i="12"/>
  <c r="X296" i="12"/>
  <c r="W296" i="12"/>
  <c r="V296" i="12"/>
  <c r="U296" i="12"/>
  <c r="T296" i="12"/>
  <c r="S296" i="12"/>
  <c r="R296" i="12"/>
  <c r="Q296" i="12"/>
  <c r="P296" i="12"/>
  <c r="O296" i="12"/>
  <c r="N296" i="12"/>
  <c r="M296" i="12"/>
  <c r="L296" i="12"/>
  <c r="K296" i="12"/>
  <c r="ER295" i="12"/>
  <c r="EQ295" i="12"/>
  <c r="DD295" i="12"/>
  <c r="DC295" i="12"/>
  <c r="BP295" i="12"/>
  <c r="BO295" i="12"/>
  <c r="AB295" i="12"/>
  <c r="AA295" i="12"/>
  <c r="ER294" i="12"/>
  <c r="EQ294" i="12"/>
  <c r="DD294" i="12"/>
  <c r="DC294" i="12"/>
  <c r="BP294" i="12"/>
  <c r="BO294" i="12"/>
  <c r="AB294" i="12"/>
  <c r="AA294" i="12"/>
  <c r="ER293" i="12"/>
  <c r="EQ293" i="12"/>
  <c r="DD293" i="12"/>
  <c r="DC293" i="12"/>
  <c r="BP293" i="12"/>
  <c r="BO293" i="12"/>
  <c r="AB293" i="12"/>
  <c r="AA293" i="12"/>
  <c r="ER292" i="12"/>
  <c r="EQ292" i="12"/>
  <c r="DD292" i="12"/>
  <c r="DC292" i="12"/>
  <c r="BP292" i="12"/>
  <c r="BO292" i="12"/>
  <c r="AB292" i="12"/>
  <c r="AA292" i="12"/>
  <c r="ER291" i="12"/>
  <c r="EQ291" i="12"/>
  <c r="DD291" i="12"/>
  <c r="DC291" i="12"/>
  <c r="BP291" i="12"/>
  <c r="BO291" i="12"/>
  <c r="AB291" i="12"/>
  <c r="AA291" i="12"/>
  <c r="ER290" i="12"/>
  <c r="EQ290" i="12"/>
  <c r="DD290" i="12"/>
  <c r="DC290" i="12"/>
  <c r="BP290" i="12"/>
  <c r="BO290" i="12"/>
  <c r="AB290" i="12"/>
  <c r="AA290" i="12"/>
  <c r="ER289" i="12"/>
  <c r="EQ289" i="12"/>
  <c r="DD289" i="12"/>
  <c r="DC289" i="12"/>
  <c r="BP289" i="12"/>
  <c r="BO289" i="12"/>
  <c r="AB289" i="12"/>
  <c r="AA289" i="12"/>
  <c r="ER288" i="12"/>
  <c r="EQ288" i="12"/>
  <c r="DD288" i="12"/>
  <c r="DC288" i="12"/>
  <c r="BP288" i="12"/>
  <c r="BO288" i="12"/>
  <c r="AB288" i="12"/>
  <c r="AA288" i="12"/>
  <c r="ER287" i="12"/>
  <c r="EQ287" i="12"/>
  <c r="DD287" i="12"/>
  <c r="DC287" i="12"/>
  <c r="BP287" i="12"/>
  <c r="BO287" i="12"/>
  <c r="AB287" i="12"/>
  <c r="AA287" i="12"/>
  <c r="ER286" i="12"/>
  <c r="EQ286" i="12"/>
  <c r="DD286" i="12"/>
  <c r="DC286" i="12"/>
  <c r="BP286" i="12"/>
  <c r="BO286" i="12"/>
  <c r="AB286" i="12"/>
  <c r="AA286" i="12"/>
  <c r="ER285" i="12"/>
  <c r="EQ285" i="12"/>
  <c r="DD285" i="12"/>
  <c r="DC285" i="12"/>
  <c r="BP285" i="12"/>
  <c r="BO285" i="12"/>
  <c r="AB285" i="12"/>
  <c r="AA285" i="12"/>
  <c r="ER284" i="12"/>
  <c r="EQ284" i="12"/>
  <c r="DD284" i="12"/>
  <c r="DC284" i="12"/>
  <c r="BP284" i="12"/>
  <c r="BO284" i="12"/>
  <c r="AB284" i="12"/>
  <c r="AA284" i="12"/>
  <c r="ER283" i="12"/>
  <c r="EQ283" i="12"/>
  <c r="DD283" i="12"/>
  <c r="DC283" i="12"/>
  <c r="BP283" i="12"/>
  <c r="BO283" i="12"/>
  <c r="AB283" i="12"/>
  <c r="AA283" i="12"/>
  <c r="ER282" i="12"/>
  <c r="EQ282" i="12"/>
  <c r="DD282" i="12"/>
  <c r="DC282" i="12"/>
  <c r="BP282" i="12"/>
  <c r="BO282" i="12"/>
  <c r="AB282" i="12"/>
  <c r="AA282" i="12"/>
  <c r="ER281" i="12"/>
  <c r="EQ281" i="12"/>
  <c r="DD281" i="12"/>
  <c r="DC281" i="12"/>
  <c r="BP281" i="12"/>
  <c r="BO281" i="12"/>
  <c r="AB281" i="12"/>
  <c r="AA281" i="12"/>
  <c r="ER280" i="12"/>
  <c r="EQ280" i="12"/>
  <c r="DD280" i="12"/>
  <c r="DC280" i="12"/>
  <c r="BP280" i="12"/>
  <c r="BO280" i="12"/>
  <c r="AB280" i="12"/>
  <c r="AA280" i="12"/>
  <c r="ER274" i="12"/>
  <c r="EQ274" i="12"/>
  <c r="EP274" i="12"/>
  <c r="EO274" i="12"/>
  <c r="EN274" i="12"/>
  <c r="EM274" i="12"/>
  <c r="EL274" i="12"/>
  <c r="EK274" i="12"/>
  <c r="EJ274" i="12"/>
  <c r="EI274" i="12"/>
  <c r="EH274" i="12"/>
  <c r="EG274" i="12"/>
  <c r="EF274" i="12"/>
  <c r="EE274" i="12"/>
  <c r="ED274" i="12"/>
  <c r="EC274" i="12"/>
  <c r="EB274" i="12"/>
  <c r="EA274" i="12"/>
  <c r="DD274" i="12"/>
  <c r="DC274" i="12"/>
  <c r="DB274" i="12"/>
  <c r="DA274" i="12"/>
  <c r="CZ274" i="12"/>
  <c r="CY274" i="12"/>
  <c r="CX274" i="12"/>
  <c r="CW274" i="12"/>
  <c r="CV274" i="12"/>
  <c r="CU274" i="12"/>
  <c r="CT274" i="12"/>
  <c r="CS274" i="12"/>
  <c r="CR274" i="12"/>
  <c r="CQ274" i="12"/>
  <c r="CP274" i="12"/>
  <c r="CO274" i="12"/>
  <c r="CN274" i="12"/>
  <c r="CM274" i="12"/>
  <c r="BP274" i="12"/>
  <c r="BO274" i="12"/>
  <c r="BN274" i="12"/>
  <c r="BM274" i="12"/>
  <c r="BL274" i="12"/>
  <c r="BK274" i="12"/>
  <c r="BJ274" i="12"/>
  <c r="BI274" i="12"/>
  <c r="BH274" i="12"/>
  <c r="BG274" i="12"/>
  <c r="BF274" i="12"/>
  <c r="BE274" i="12"/>
  <c r="BD274" i="12"/>
  <c r="BC274" i="12"/>
  <c r="BB274" i="12"/>
  <c r="BA274" i="12"/>
  <c r="AZ274" i="12"/>
  <c r="AY274" i="12"/>
  <c r="AB274" i="12"/>
  <c r="AA274" i="12"/>
  <c r="Z274" i="12"/>
  <c r="Y274" i="12"/>
  <c r="X274" i="12"/>
  <c r="W274" i="12"/>
  <c r="V274" i="12"/>
  <c r="U274" i="12"/>
  <c r="T274" i="12"/>
  <c r="S274" i="12"/>
  <c r="R274" i="12"/>
  <c r="Q274" i="12"/>
  <c r="P274" i="12"/>
  <c r="O274" i="12"/>
  <c r="N274" i="12"/>
  <c r="M274" i="12"/>
  <c r="L274" i="12"/>
  <c r="K274" i="12"/>
  <c r="ER273" i="12"/>
  <c r="EQ273" i="12"/>
  <c r="EP273" i="12"/>
  <c r="EO273" i="12"/>
  <c r="EN273" i="12"/>
  <c r="EM273" i="12"/>
  <c r="EL273" i="12"/>
  <c r="EK273" i="12"/>
  <c r="EJ273" i="12"/>
  <c r="EI273" i="12"/>
  <c r="EH273" i="12"/>
  <c r="EG273" i="12"/>
  <c r="EF273" i="12"/>
  <c r="EE273" i="12"/>
  <c r="ED273" i="12"/>
  <c r="EC273" i="12"/>
  <c r="EB273" i="12"/>
  <c r="EA273" i="12"/>
  <c r="DD273" i="12"/>
  <c r="DC273" i="12"/>
  <c r="DB273" i="12"/>
  <c r="DA273" i="12"/>
  <c r="CZ273" i="12"/>
  <c r="CY273" i="12"/>
  <c r="CX273" i="12"/>
  <c r="CW273" i="12"/>
  <c r="CV273" i="12"/>
  <c r="CU273" i="12"/>
  <c r="CT273" i="12"/>
  <c r="CS273" i="12"/>
  <c r="CR273" i="12"/>
  <c r="CQ273" i="12"/>
  <c r="CP273" i="12"/>
  <c r="CO273" i="12"/>
  <c r="CN273" i="12"/>
  <c r="CM273" i="12"/>
  <c r="BP273" i="12"/>
  <c r="BO273" i="12"/>
  <c r="BN273" i="12"/>
  <c r="BM273" i="12"/>
  <c r="BL273" i="12"/>
  <c r="BK273" i="12"/>
  <c r="BJ273" i="12"/>
  <c r="BI273" i="12"/>
  <c r="BH273" i="12"/>
  <c r="BG273" i="12"/>
  <c r="BF273" i="12"/>
  <c r="BE273" i="12"/>
  <c r="BD273" i="12"/>
  <c r="BC273" i="12"/>
  <c r="BB273" i="12"/>
  <c r="BA273" i="12"/>
  <c r="AZ273" i="12"/>
  <c r="AY273" i="12"/>
  <c r="AB273" i="12"/>
  <c r="AA273" i="12"/>
  <c r="Z273" i="12"/>
  <c r="Y273" i="12"/>
  <c r="X273" i="12"/>
  <c r="W273" i="12"/>
  <c r="V273" i="12"/>
  <c r="U273" i="12"/>
  <c r="T273" i="12"/>
  <c r="S273" i="12"/>
  <c r="R273" i="12"/>
  <c r="Q273" i="12"/>
  <c r="P273" i="12"/>
  <c r="O273" i="12"/>
  <c r="N273" i="12"/>
  <c r="M273" i="12"/>
  <c r="L273" i="12"/>
  <c r="K273" i="12"/>
  <c r="ER272" i="12"/>
  <c r="EQ272" i="12"/>
  <c r="DD272" i="12"/>
  <c r="DC272" i="12"/>
  <c r="BP272" i="12"/>
  <c r="BO272" i="12"/>
  <c r="AB272" i="12"/>
  <c r="AA272" i="12"/>
  <c r="ER271" i="12"/>
  <c r="EQ271" i="12"/>
  <c r="DD271" i="12"/>
  <c r="DC271" i="12"/>
  <c r="BP271" i="12"/>
  <c r="BO271" i="12"/>
  <c r="AB271" i="12"/>
  <c r="AA271" i="12"/>
  <c r="ER270" i="12"/>
  <c r="EQ270" i="12"/>
  <c r="DD270" i="12"/>
  <c r="DC270" i="12"/>
  <c r="BP270" i="12"/>
  <c r="BO270" i="12"/>
  <c r="AB270" i="12"/>
  <c r="AA270" i="12"/>
  <c r="ER269" i="12"/>
  <c r="EQ269" i="12"/>
  <c r="DD269" i="12"/>
  <c r="DC269" i="12"/>
  <c r="BP269" i="12"/>
  <c r="BO269" i="12"/>
  <c r="AB269" i="12"/>
  <c r="AA269" i="12"/>
  <c r="F269" i="12"/>
  <c r="ER268" i="12"/>
  <c r="EQ268" i="12"/>
  <c r="DD268" i="12"/>
  <c r="DC268" i="12"/>
  <c r="BP268" i="12"/>
  <c r="BO268" i="12"/>
  <c r="AB268" i="12"/>
  <c r="AA268" i="12"/>
  <c r="F268" i="12"/>
  <c r="Y193" i="12" s="1"/>
  <c r="ER267" i="12"/>
  <c r="EQ267" i="12"/>
  <c r="DD267" i="12"/>
  <c r="DC267" i="12"/>
  <c r="BP267" i="12"/>
  <c r="BO267" i="12"/>
  <c r="AB267" i="12"/>
  <c r="AA267" i="12"/>
  <c r="F267" i="12"/>
  <c r="N197" i="12" s="1"/>
  <c r="ER266" i="12"/>
  <c r="EQ266" i="12"/>
  <c r="DD266" i="12"/>
  <c r="DC266" i="12"/>
  <c r="BP266" i="12"/>
  <c r="BO266" i="12"/>
  <c r="AB266" i="12"/>
  <c r="AA266" i="12"/>
  <c r="F266" i="12"/>
  <c r="W203" i="12" s="1"/>
  <c r="ER265" i="12"/>
  <c r="EQ265" i="12"/>
  <c r="DD265" i="12"/>
  <c r="DC265" i="12"/>
  <c r="BP265" i="12"/>
  <c r="BO265" i="12"/>
  <c r="AB265" i="12"/>
  <c r="AA265" i="12"/>
  <c r="F265" i="12"/>
  <c r="Y4" i="12" s="1"/>
  <c r="ER264" i="12"/>
  <c r="EQ264" i="12"/>
  <c r="DD264" i="12"/>
  <c r="DC264" i="12"/>
  <c r="BP264" i="12"/>
  <c r="BO264" i="12"/>
  <c r="AB264" i="12"/>
  <c r="AA264" i="12"/>
  <c r="F264" i="12"/>
  <c r="M194" i="12" s="1"/>
  <c r="ER263" i="12"/>
  <c r="EQ263" i="12"/>
  <c r="DD263" i="12"/>
  <c r="DC263" i="12"/>
  <c r="BP263" i="12"/>
  <c r="BO263" i="12"/>
  <c r="AB263" i="12"/>
  <c r="AA263" i="12"/>
  <c r="F263" i="12"/>
  <c r="ER262" i="12"/>
  <c r="EQ262" i="12"/>
  <c r="DD262" i="12"/>
  <c r="DC262" i="12"/>
  <c r="BP262" i="12"/>
  <c r="BO262" i="12"/>
  <c r="AB262" i="12"/>
  <c r="AA262" i="12"/>
  <c r="F262" i="12"/>
  <c r="K200" i="12" s="1"/>
  <c r="ER261" i="12"/>
  <c r="EQ261" i="12"/>
  <c r="DD261" i="12"/>
  <c r="DC261" i="12"/>
  <c r="BP261" i="12"/>
  <c r="BO261" i="12"/>
  <c r="AB261" i="12"/>
  <c r="AA261" i="12"/>
  <c r="F261" i="12"/>
  <c r="K202" i="12" s="1"/>
  <c r="ER260" i="12"/>
  <c r="EQ260" i="12"/>
  <c r="DD260" i="12"/>
  <c r="DC260" i="12"/>
  <c r="BP260" i="12"/>
  <c r="BO260" i="12"/>
  <c r="AB260" i="12"/>
  <c r="AA260" i="12"/>
  <c r="F260" i="12"/>
  <c r="Z14" i="12" s="1"/>
  <c r="ER259" i="12"/>
  <c r="EQ259" i="12"/>
  <c r="DD259" i="12"/>
  <c r="DC259" i="12"/>
  <c r="BP259" i="12"/>
  <c r="BO259" i="12"/>
  <c r="AB259" i="12"/>
  <c r="AA259" i="12"/>
  <c r="F259" i="12"/>
  <c r="ER258" i="12"/>
  <c r="EQ258" i="12"/>
  <c r="DD258" i="12"/>
  <c r="DC258" i="12"/>
  <c r="BP258" i="12"/>
  <c r="BO258" i="12"/>
  <c r="AB258" i="12"/>
  <c r="AA258" i="12"/>
  <c r="F258" i="12"/>
  <c r="Y6" i="12" s="1"/>
  <c r="ER257" i="12"/>
  <c r="EQ257" i="12"/>
  <c r="DD257" i="12"/>
  <c r="DC257" i="12"/>
  <c r="BP257" i="12"/>
  <c r="BO257" i="12"/>
  <c r="AB257" i="12"/>
  <c r="AA257" i="12"/>
  <c r="F257" i="12"/>
  <c r="W201" i="12" s="1"/>
  <c r="F256" i="12"/>
  <c r="K15" i="12" s="1"/>
  <c r="F255" i="12"/>
  <c r="F254" i="12"/>
  <c r="F253" i="12"/>
  <c r="T194" i="12" s="1"/>
  <c r="F252" i="12"/>
  <c r="Q188" i="12" s="1"/>
  <c r="ER251" i="12"/>
  <c r="EQ251" i="12"/>
  <c r="EP251" i="12"/>
  <c r="EO251" i="12"/>
  <c r="EN251" i="12"/>
  <c r="EM251" i="12"/>
  <c r="EL251" i="12"/>
  <c r="EK251" i="12"/>
  <c r="EJ251" i="12"/>
  <c r="EI251" i="12"/>
  <c r="EH251" i="12"/>
  <c r="EG251" i="12"/>
  <c r="EF251" i="12"/>
  <c r="EE251" i="12"/>
  <c r="ED251" i="12"/>
  <c r="EC251" i="12"/>
  <c r="EB251" i="12"/>
  <c r="EA251" i="12"/>
  <c r="DD251" i="12"/>
  <c r="DC251" i="12"/>
  <c r="DB251" i="12"/>
  <c r="DA251" i="12"/>
  <c r="CZ251" i="12"/>
  <c r="CY251" i="12"/>
  <c r="CX251" i="12"/>
  <c r="CW251" i="12"/>
  <c r="CV251" i="12"/>
  <c r="CU251" i="12"/>
  <c r="CT251" i="12"/>
  <c r="CS251" i="12"/>
  <c r="CR251" i="12"/>
  <c r="CQ251" i="12"/>
  <c r="CP251" i="12"/>
  <c r="CO251" i="12"/>
  <c r="CN251" i="12"/>
  <c r="CM251" i="12"/>
  <c r="BP251" i="12"/>
  <c r="BO251" i="12"/>
  <c r="BN251" i="12"/>
  <c r="BM251" i="12"/>
  <c r="BL251" i="12"/>
  <c r="BK251" i="12"/>
  <c r="BJ251" i="12"/>
  <c r="BI251" i="12"/>
  <c r="BH251" i="12"/>
  <c r="BG251" i="12"/>
  <c r="BF251" i="12"/>
  <c r="BE251" i="12"/>
  <c r="BD251" i="12"/>
  <c r="BC251" i="12"/>
  <c r="BB251" i="12"/>
  <c r="BA251" i="12"/>
  <c r="AZ251" i="12"/>
  <c r="AY251" i="12"/>
  <c r="AB251" i="12"/>
  <c r="AA251" i="12"/>
  <c r="Z251" i="12"/>
  <c r="Y251" i="12"/>
  <c r="X251" i="12"/>
  <c r="W251" i="12"/>
  <c r="V251" i="12"/>
  <c r="U251" i="12"/>
  <c r="T251" i="12"/>
  <c r="S251" i="12"/>
  <c r="R251" i="12"/>
  <c r="Q251" i="12"/>
  <c r="P251" i="12"/>
  <c r="O251" i="12"/>
  <c r="N251" i="12"/>
  <c r="M251" i="12"/>
  <c r="L251" i="12"/>
  <c r="K251" i="12"/>
  <c r="F251" i="12"/>
  <c r="V200" i="12" s="1"/>
  <c r="ER250" i="12"/>
  <c r="EQ250" i="12"/>
  <c r="EP250" i="12"/>
  <c r="EO250" i="12"/>
  <c r="EN250" i="12"/>
  <c r="EM250" i="12"/>
  <c r="EL250" i="12"/>
  <c r="EK250" i="12"/>
  <c r="EJ250" i="12"/>
  <c r="EI250" i="12"/>
  <c r="EH250" i="12"/>
  <c r="EG250" i="12"/>
  <c r="EF250" i="12"/>
  <c r="EE250" i="12"/>
  <c r="ED250" i="12"/>
  <c r="EC250" i="12"/>
  <c r="EB250" i="12"/>
  <c r="EA250" i="12"/>
  <c r="DD250" i="12"/>
  <c r="DC250" i="12"/>
  <c r="DB250" i="12"/>
  <c r="DA250" i="12"/>
  <c r="CZ250" i="12"/>
  <c r="CY250" i="12"/>
  <c r="CX250" i="12"/>
  <c r="CW250" i="12"/>
  <c r="CV250" i="12"/>
  <c r="CU250" i="12"/>
  <c r="CT250" i="12"/>
  <c r="CS250" i="12"/>
  <c r="CR250" i="12"/>
  <c r="CQ250" i="12"/>
  <c r="CP250" i="12"/>
  <c r="CO250" i="12"/>
  <c r="CN250" i="12"/>
  <c r="CM250" i="12"/>
  <c r="BP250" i="12"/>
  <c r="BO250" i="12"/>
  <c r="BN250" i="12"/>
  <c r="BM250" i="12"/>
  <c r="BL250" i="12"/>
  <c r="BK250" i="12"/>
  <c r="BJ250" i="12"/>
  <c r="BI250" i="12"/>
  <c r="BH250" i="12"/>
  <c r="BG250" i="12"/>
  <c r="BF250" i="12"/>
  <c r="BE250" i="12"/>
  <c r="BD250" i="12"/>
  <c r="BC250" i="12"/>
  <c r="BB250" i="12"/>
  <c r="BA250" i="12"/>
  <c r="AZ250" i="12"/>
  <c r="AY250" i="12"/>
  <c r="AB250" i="12"/>
  <c r="AA250" i="12"/>
  <c r="Z250" i="12"/>
  <c r="Y250" i="12"/>
  <c r="X250" i="12"/>
  <c r="W250" i="12"/>
  <c r="V250" i="12"/>
  <c r="U250" i="12"/>
  <c r="T250" i="12"/>
  <c r="S250" i="12"/>
  <c r="R250" i="12"/>
  <c r="Q250" i="12"/>
  <c r="P250" i="12"/>
  <c r="O250" i="12"/>
  <c r="N250" i="12"/>
  <c r="M250" i="12"/>
  <c r="L250" i="12"/>
  <c r="K250" i="12"/>
  <c r="F250" i="12"/>
  <c r="R14" i="12" s="1"/>
  <c r="ER249" i="12"/>
  <c r="EQ249" i="12"/>
  <c r="DD249" i="12"/>
  <c r="DC249" i="12"/>
  <c r="BP249" i="12"/>
  <c r="BO249" i="12"/>
  <c r="AB249" i="12"/>
  <c r="AA249" i="12"/>
  <c r="F249" i="12"/>
  <c r="P11" i="12" s="1"/>
  <c r="ER248" i="12"/>
  <c r="EQ248" i="12"/>
  <c r="DD248" i="12"/>
  <c r="DC248" i="12"/>
  <c r="BP248" i="12"/>
  <c r="BO248" i="12"/>
  <c r="AB248" i="12"/>
  <c r="AA248" i="12"/>
  <c r="F248" i="12"/>
  <c r="ER247" i="12"/>
  <c r="EQ247" i="12"/>
  <c r="DD247" i="12"/>
  <c r="DC247" i="12"/>
  <c r="BP247" i="12"/>
  <c r="BO247" i="12"/>
  <c r="AB247" i="12"/>
  <c r="AA247" i="12"/>
  <c r="F247" i="12"/>
  <c r="ER246" i="12"/>
  <c r="EQ246" i="12"/>
  <c r="DD246" i="12"/>
  <c r="DC246" i="12"/>
  <c r="BP246" i="12"/>
  <c r="BO246" i="12"/>
  <c r="AB246" i="12"/>
  <c r="AA246" i="12"/>
  <c r="F246" i="12"/>
  <c r="ER245" i="12"/>
  <c r="EQ245" i="12"/>
  <c r="DD245" i="12"/>
  <c r="DC245" i="12"/>
  <c r="BP245" i="12"/>
  <c r="BO245" i="12"/>
  <c r="AB245" i="12"/>
  <c r="AA245" i="12"/>
  <c r="F245" i="12"/>
  <c r="S13" i="12" s="1"/>
  <c r="ER244" i="12"/>
  <c r="EQ244" i="12"/>
  <c r="DD244" i="12"/>
  <c r="DC244" i="12"/>
  <c r="BP244" i="12"/>
  <c r="BO244" i="12"/>
  <c r="AB244" i="12"/>
  <c r="AA244" i="12"/>
  <c r="F244" i="12"/>
  <c r="R201" i="12" s="1"/>
  <c r="ER243" i="12"/>
  <c r="EQ243" i="12"/>
  <c r="DD243" i="12"/>
  <c r="DC243" i="12"/>
  <c r="BP243" i="12"/>
  <c r="BO243" i="12"/>
  <c r="AB243" i="12"/>
  <c r="AA243" i="12"/>
  <c r="F243" i="12"/>
  <c r="T5" i="12" s="1"/>
  <c r="ER242" i="12"/>
  <c r="EQ242" i="12"/>
  <c r="DD242" i="12"/>
  <c r="DC242" i="12"/>
  <c r="BP242" i="12"/>
  <c r="BO242" i="12"/>
  <c r="AB242" i="12"/>
  <c r="AA242" i="12"/>
  <c r="F242" i="12"/>
  <c r="P195" i="12" s="1"/>
  <c r="ER241" i="12"/>
  <c r="EQ241" i="12"/>
  <c r="DD241" i="12"/>
  <c r="DC241" i="12"/>
  <c r="BP241" i="12"/>
  <c r="BO241" i="12"/>
  <c r="AB241" i="12"/>
  <c r="AA241" i="12"/>
  <c r="F241" i="12"/>
  <c r="O196" i="12" s="1"/>
  <c r="ER240" i="12"/>
  <c r="EQ240" i="12"/>
  <c r="DD240" i="12"/>
  <c r="DC240" i="12"/>
  <c r="BP240" i="12"/>
  <c r="BO240" i="12"/>
  <c r="AB240" i="12"/>
  <c r="AA240" i="12"/>
  <c r="F240" i="12"/>
  <c r="V202" i="12" s="1"/>
  <c r="ER239" i="12"/>
  <c r="EQ239" i="12"/>
  <c r="DD239" i="12"/>
  <c r="DC239" i="12"/>
  <c r="BP239" i="12"/>
  <c r="BO239" i="12"/>
  <c r="AB239" i="12"/>
  <c r="AA239" i="12"/>
  <c r="F239" i="12"/>
  <c r="Q4" i="12" s="1"/>
  <c r="ER238" i="12"/>
  <c r="EQ238" i="12"/>
  <c r="DD238" i="12"/>
  <c r="DC238" i="12"/>
  <c r="BP238" i="12"/>
  <c r="BO238" i="12"/>
  <c r="AB238" i="12"/>
  <c r="AA238" i="12"/>
  <c r="F238" i="12"/>
  <c r="U8" i="12" s="1"/>
  <c r="ER237" i="12"/>
  <c r="EQ237" i="12"/>
  <c r="DD237" i="12"/>
  <c r="DC237" i="12"/>
  <c r="BP237" i="12"/>
  <c r="BO237" i="12"/>
  <c r="AB237" i="12"/>
  <c r="AA237" i="12"/>
  <c r="F237" i="12"/>
  <c r="ER236" i="12"/>
  <c r="EQ236" i="12"/>
  <c r="DD236" i="12"/>
  <c r="DC236" i="12"/>
  <c r="BP236" i="12"/>
  <c r="BO236" i="12"/>
  <c r="AB236" i="12"/>
  <c r="AA236" i="12"/>
  <c r="F236" i="12"/>
  <c r="U12" i="12" s="1"/>
  <c r="ER235" i="12"/>
  <c r="EQ235" i="12"/>
  <c r="DD235" i="12"/>
  <c r="DC235" i="12"/>
  <c r="BP235" i="12"/>
  <c r="BO235" i="12"/>
  <c r="AB235" i="12"/>
  <c r="AA235" i="12"/>
  <c r="F235" i="12"/>
  <c r="ER234" i="12"/>
  <c r="EQ234" i="12"/>
  <c r="DD234" i="12"/>
  <c r="DC234" i="12"/>
  <c r="BP234" i="12"/>
  <c r="BO234" i="12"/>
  <c r="AB234" i="12"/>
  <c r="AA234" i="12"/>
  <c r="F234" i="12"/>
  <c r="S188" i="12" s="1"/>
  <c r="F233" i="12"/>
  <c r="T203" i="12" s="1"/>
  <c r="F232" i="12"/>
  <c r="Q197" i="12" s="1"/>
  <c r="F231" i="12"/>
  <c r="V193" i="12" s="1"/>
  <c r="F230" i="12"/>
  <c r="O5" i="12" s="1"/>
  <c r="F229" i="12"/>
  <c r="O189" i="12" s="1"/>
  <c r="ER228" i="12"/>
  <c r="EQ228" i="12"/>
  <c r="EP228" i="12"/>
  <c r="EO228" i="12"/>
  <c r="EN228" i="12"/>
  <c r="EM228" i="12"/>
  <c r="EL228" i="12"/>
  <c r="EK228" i="12"/>
  <c r="EJ228" i="12"/>
  <c r="EI228" i="12"/>
  <c r="EH228" i="12"/>
  <c r="EG228" i="12"/>
  <c r="EF228" i="12"/>
  <c r="EE228" i="12"/>
  <c r="ED228" i="12"/>
  <c r="EC228" i="12"/>
  <c r="EB228" i="12"/>
  <c r="EA228" i="12"/>
  <c r="DD228" i="12"/>
  <c r="DC228" i="12"/>
  <c r="DB228" i="12"/>
  <c r="DA228" i="12"/>
  <c r="CZ228" i="12"/>
  <c r="CY228" i="12"/>
  <c r="CX228" i="12"/>
  <c r="CW228" i="12"/>
  <c r="CV228" i="12"/>
  <c r="CU228" i="12"/>
  <c r="CT228" i="12"/>
  <c r="CS228" i="12"/>
  <c r="CR228" i="12"/>
  <c r="CQ228" i="12"/>
  <c r="CP228" i="12"/>
  <c r="CO228" i="12"/>
  <c r="CN228" i="12"/>
  <c r="CM228" i="12"/>
  <c r="BP228" i="12"/>
  <c r="BO228" i="12"/>
  <c r="BN228" i="12"/>
  <c r="BM228" i="12"/>
  <c r="BL228" i="12"/>
  <c r="BK228" i="12"/>
  <c r="BJ228" i="12"/>
  <c r="BI228" i="12"/>
  <c r="BH228" i="12"/>
  <c r="BG228" i="12"/>
  <c r="BF228" i="12"/>
  <c r="BE228" i="12"/>
  <c r="BD228" i="12"/>
  <c r="BC228" i="12"/>
  <c r="BB228" i="12"/>
  <c r="BA228" i="12"/>
  <c r="AZ228" i="12"/>
  <c r="AY228" i="12"/>
  <c r="AB228" i="12"/>
  <c r="AA228" i="12"/>
  <c r="Z228" i="12"/>
  <c r="Y228" i="12"/>
  <c r="X228" i="12"/>
  <c r="W228" i="12"/>
  <c r="V228" i="12"/>
  <c r="U228" i="12"/>
  <c r="T228" i="12"/>
  <c r="S228" i="12"/>
  <c r="R228" i="12"/>
  <c r="Q228" i="12"/>
  <c r="P228" i="12"/>
  <c r="O228" i="12"/>
  <c r="N228" i="12"/>
  <c r="M228" i="12"/>
  <c r="L228" i="12"/>
  <c r="K228" i="12"/>
  <c r="F228" i="12"/>
  <c r="V195" i="12" s="1"/>
  <c r="ER227" i="12"/>
  <c r="EQ227" i="12"/>
  <c r="EP227" i="12"/>
  <c r="EO227" i="12"/>
  <c r="EN227" i="12"/>
  <c r="EM227" i="12"/>
  <c r="EL227" i="12"/>
  <c r="EK227" i="12"/>
  <c r="EJ227" i="12"/>
  <c r="EI227" i="12"/>
  <c r="EH227" i="12"/>
  <c r="EG227" i="12"/>
  <c r="EF227" i="12"/>
  <c r="EE227" i="12"/>
  <c r="ED227" i="12"/>
  <c r="EC227" i="12"/>
  <c r="EB227" i="12"/>
  <c r="EA227" i="12"/>
  <c r="DD227" i="12"/>
  <c r="DC227" i="12"/>
  <c r="DB227" i="12"/>
  <c r="DA227" i="12"/>
  <c r="CZ227" i="12"/>
  <c r="CY227" i="12"/>
  <c r="CX227" i="12"/>
  <c r="CW227" i="12"/>
  <c r="CV227" i="12"/>
  <c r="CU227" i="12"/>
  <c r="CT227" i="12"/>
  <c r="CS227" i="12"/>
  <c r="CR227" i="12"/>
  <c r="CQ227" i="12"/>
  <c r="CP227" i="12"/>
  <c r="CO227" i="12"/>
  <c r="CN227" i="12"/>
  <c r="CM227" i="12"/>
  <c r="BP227" i="12"/>
  <c r="BO227" i="12"/>
  <c r="BN227" i="12"/>
  <c r="BM227" i="12"/>
  <c r="BL227" i="12"/>
  <c r="BK227" i="12"/>
  <c r="BJ227" i="12"/>
  <c r="BI227" i="12"/>
  <c r="BH227" i="12"/>
  <c r="BG227" i="12"/>
  <c r="BF227" i="12"/>
  <c r="BE227" i="12"/>
  <c r="BD227" i="12"/>
  <c r="BC227" i="12"/>
  <c r="BB227" i="12"/>
  <c r="BA227" i="12"/>
  <c r="AZ227" i="12"/>
  <c r="AY227" i="12"/>
  <c r="AB227" i="12"/>
  <c r="AA227" i="12"/>
  <c r="Z227" i="12"/>
  <c r="Y227" i="12"/>
  <c r="X227" i="12"/>
  <c r="W227" i="12"/>
  <c r="V227" i="12"/>
  <c r="U227" i="12"/>
  <c r="T227" i="12"/>
  <c r="S227" i="12"/>
  <c r="R227" i="12"/>
  <c r="Q227" i="12"/>
  <c r="P227" i="12"/>
  <c r="O227" i="12"/>
  <c r="N227" i="12"/>
  <c r="M227" i="12"/>
  <c r="L227" i="12"/>
  <c r="K227" i="12"/>
  <c r="F227" i="12"/>
  <c r="Q199" i="12" s="1"/>
  <c r="ER226" i="12"/>
  <c r="EQ226" i="12"/>
  <c r="DD226" i="12"/>
  <c r="DC226" i="12"/>
  <c r="BP226" i="12"/>
  <c r="BO226" i="12"/>
  <c r="AB226" i="12"/>
  <c r="AA226" i="12"/>
  <c r="F226" i="12"/>
  <c r="ER225" i="12"/>
  <c r="EQ225" i="12"/>
  <c r="DD225" i="12"/>
  <c r="DC225" i="12"/>
  <c r="BP225" i="12"/>
  <c r="BO225" i="12"/>
  <c r="AB225" i="12"/>
  <c r="AA225" i="12"/>
  <c r="F225" i="12"/>
  <c r="V6" i="12" s="1"/>
  <c r="ER224" i="12"/>
  <c r="EQ224" i="12"/>
  <c r="DD224" i="12"/>
  <c r="DC224" i="12"/>
  <c r="BP224" i="12"/>
  <c r="BO224" i="12"/>
  <c r="AB224" i="12"/>
  <c r="AA224" i="12"/>
  <c r="F224" i="12"/>
  <c r="R192" i="12" s="1"/>
  <c r="ER223" i="12"/>
  <c r="EQ223" i="12"/>
  <c r="DD223" i="12"/>
  <c r="DC223" i="12"/>
  <c r="BP223" i="12"/>
  <c r="BO223" i="12"/>
  <c r="AB223" i="12"/>
  <c r="AA223" i="12"/>
  <c r="F223" i="12"/>
  <c r="U14" i="12" s="1"/>
  <c r="ER222" i="12"/>
  <c r="EQ222" i="12"/>
  <c r="DD222" i="12"/>
  <c r="DC222" i="12"/>
  <c r="BP222" i="12"/>
  <c r="BO222" i="12"/>
  <c r="AB222" i="12"/>
  <c r="AA222" i="12"/>
  <c r="F222" i="12"/>
  <c r="ER221" i="12"/>
  <c r="EQ221" i="12"/>
  <c r="DD221" i="12"/>
  <c r="DC221" i="12"/>
  <c r="BP221" i="12"/>
  <c r="BO221" i="12"/>
  <c r="AB221" i="12"/>
  <c r="AA221" i="12"/>
  <c r="F221" i="12"/>
  <c r="X15" i="12" s="1"/>
  <c r="ER220" i="12"/>
  <c r="EQ220" i="12"/>
  <c r="DD220" i="12"/>
  <c r="DC220" i="12"/>
  <c r="BP220" i="12"/>
  <c r="BO220" i="12"/>
  <c r="AB220" i="12"/>
  <c r="AA220" i="12"/>
  <c r="F220" i="12"/>
  <c r="L19" i="12" s="1"/>
  <c r="ER219" i="12"/>
  <c r="EQ219" i="12"/>
  <c r="DD219" i="12"/>
  <c r="DC219" i="12"/>
  <c r="BP219" i="12"/>
  <c r="BO219" i="12"/>
  <c r="AB219" i="12"/>
  <c r="AA219" i="12"/>
  <c r="F219" i="12"/>
  <c r="W7" i="12" s="1"/>
  <c r="ER218" i="12"/>
  <c r="EQ218" i="12"/>
  <c r="DD218" i="12"/>
  <c r="DC218" i="12"/>
  <c r="BP218" i="12"/>
  <c r="BO218" i="12"/>
  <c r="AB218" i="12"/>
  <c r="AA218" i="12"/>
  <c r="F218" i="12"/>
  <c r="K11" i="12" s="1"/>
  <c r="ER217" i="12"/>
  <c r="EQ217" i="12"/>
  <c r="DD217" i="12"/>
  <c r="DC217" i="12"/>
  <c r="BP217" i="12"/>
  <c r="BO217" i="12"/>
  <c r="AB217" i="12"/>
  <c r="AA217" i="12"/>
  <c r="F217" i="12"/>
  <c r="L198" i="12" s="1"/>
  <c r="ER216" i="12"/>
  <c r="EQ216" i="12"/>
  <c r="DD216" i="12"/>
  <c r="DC216" i="12"/>
  <c r="BP216" i="12"/>
  <c r="BO216" i="12"/>
  <c r="AB216" i="12"/>
  <c r="AA216" i="12"/>
  <c r="F216" i="12"/>
  <c r="Y200" i="12" s="1"/>
  <c r="ER215" i="12"/>
  <c r="EQ215" i="12"/>
  <c r="DD215" i="12"/>
  <c r="DC215" i="12"/>
  <c r="BP215" i="12"/>
  <c r="BO215" i="12"/>
  <c r="AB215" i="12"/>
  <c r="AA215" i="12"/>
  <c r="F215" i="12"/>
  <c r="ER214" i="12"/>
  <c r="EQ214" i="12"/>
  <c r="DD214" i="12"/>
  <c r="DC214" i="12"/>
  <c r="BP214" i="12"/>
  <c r="BO214" i="12"/>
  <c r="AB214" i="12"/>
  <c r="AA214" i="12"/>
  <c r="F214" i="12"/>
  <c r="W194" i="12" s="1"/>
  <c r="ER213" i="12"/>
  <c r="EQ213" i="12"/>
  <c r="DD213" i="12"/>
  <c r="DC213" i="12"/>
  <c r="BP213" i="12"/>
  <c r="BO213" i="12"/>
  <c r="AB213" i="12"/>
  <c r="AA213" i="12"/>
  <c r="F213" i="12"/>
  <c r="W192" i="12" s="1"/>
  <c r="ER212" i="12"/>
  <c r="EQ212" i="12"/>
  <c r="DD212" i="12"/>
  <c r="DC212" i="12"/>
  <c r="BP212" i="12"/>
  <c r="BO212" i="12"/>
  <c r="AB212" i="12"/>
  <c r="AA212" i="12"/>
  <c r="F212" i="12"/>
  <c r="N4" i="12" s="1"/>
  <c r="ER211" i="12"/>
  <c r="EQ211" i="12"/>
  <c r="DD211" i="12"/>
  <c r="DC211" i="12"/>
  <c r="BP211" i="12"/>
  <c r="BO211" i="12"/>
  <c r="AB211" i="12"/>
  <c r="AA211" i="12"/>
  <c r="F211" i="12"/>
  <c r="F210" i="12"/>
  <c r="M12" i="12" s="1"/>
  <c r="F209" i="12"/>
  <c r="K9" i="12" s="1"/>
  <c r="F208" i="12"/>
  <c r="W5" i="12" s="1"/>
  <c r="F207" i="12"/>
  <c r="F206" i="12"/>
  <c r="ER205" i="12"/>
  <c r="EQ205" i="12"/>
  <c r="EP205" i="12"/>
  <c r="EO205" i="12"/>
  <c r="EN205" i="12"/>
  <c r="EM205" i="12"/>
  <c r="EL205" i="12"/>
  <c r="EK205" i="12"/>
  <c r="EJ205" i="12"/>
  <c r="EI205" i="12"/>
  <c r="EH205" i="12"/>
  <c r="EG205" i="12"/>
  <c r="EF205" i="12"/>
  <c r="EE205" i="12"/>
  <c r="ED205" i="12"/>
  <c r="EC205" i="12"/>
  <c r="EB205" i="12"/>
  <c r="EA205" i="12"/>
  <c r="DD205" i="12"/>
  <c r="DC205" i="12"/>
  <c r="DB205" i="12"/>
  <c r="DA205" i="12"/>
  <c r="CZ205" i="12"/>
  <c r="CY205" i="12"/>
  <c r="CX205" i="12"/>
  <c r="CW205" i="12"/>
  <c r="CV205" i="12"/>
  <c r="CU205" i="12"/>
  <c r="CT205" i="12"/>
  <c r="CS205" i="12"/>
  <c r="CR205" i="12"/>
  <c r="CQ205" i="12"/>
  <c r="CP205" i="12"/>
  <c r="CO205" i="12"/>
  <c r="CN205" i="12"/>
  <c r="CM205" i="12"/>
  <c r="BP205" i="12"/>
  <c r="BO205" i="12"/>
  <c r="BN205" i="12"/>
  <c r="BM205" i="12"/>
  <c r="BL205" i="12"/>
  <c r="BK205" i="12"/>
  <c r="BJ205" i="12"/>
  <c r="BI205" i="12"/>
  <c r="BH205" i="12"/>
  <c r="BG205" i="12"/>
  <c r="BF205" i="12"/>
  <c r="BE205" i="12"/>
  <c r="BD205" i="12"/>
  <c r="BC205" i="12"/>
  <c r="BB205" i="12"/>
  <c r="BA205" i="12"/>
  <c r="AZ205" i="12"/>
  <c r="AY205" i="12"/>
  <c r="F205" i="12"/>
  <c r="ER204" i="12"/>
  <c r="EQ204" i="12"/>
  <c r="EP204" i="12"/>
  <c r="EO204" i="12"/>
  <c r="EN204" i="12"/>
  <c r="EM204" i="12"/>
  <c r="EL204" i="12"/>
  <c r="EK204" i="12"/>
  <c r="EJ204" i="12"/>
  <c r="EI204" i="12"/>
  <c r="EH204" i="12"/>
  <c r="EG204" i="12"/>
  <c r="EF204" i="12"/>
  <c r="EE204" i="12"/>
  <c r="ED204" i="12"/>
  <c r="EC204" i="12"/>
  <c r="EB204" i="12"/>
  <c r="EA204" i="12"/>
  <c r="DD204" i="12"/>
  <c r="DC204" i="12"/>
  <c r="DB204" i="12"/>
  <c r="DA204" i="12"/>
  <c r="CZ204" i="12"/>
  <c r="CY204" i="12"/>
  <c r="CX204" i="12"/>
  <c r="CW204" i="12"/>
  <c r="CV204" i="12"/>
  <c r="CU204" i="12"/>
  <c r="CT204" i="12"/>
  <c r="CS204" i="12"/>
  <c r="CR204" i="12"/>
  <c r="CQ204" i="12"/>
  <c r="CP204" i="12"/>
  <c r="CO204" i="12"/>
  <c r="CN204" i="12"/>
  <c r="CM204" i="12"/>
  <c r="BP204" i="12"/>
  <c r="BO204" i="12"/>
  <c r="BN204" i="12"/>
  <c r="BM204" i="12"/>
  <c r="BL204" i="12"/>
  <c r="BK204" i="12"/>
  <c r="BJ204" i="12"/>
  <c r="BI204" i="12"/>
  <c r="BH204" i="12"/>
  <c r="BG204" i="12"/>
  <c r="BF204" i="12"/>
  <c r="BE204" i="12"/>
  <c r="BD204" i="12"/>
  <c r="BC204" i="12"/>
  <c r="BB204" i="12"/>
  <c r="BA204" i="12"/>
  <c r="AZ204" i="12"/>
  <c r="AY204" i="12"/>
  <c r="F204" i="12"/>
  <c r="P10" i="12" s="1"/>
  <c r="ER203" i="12"/>
  <c r="EQ203" i="12"/>
  <c r="DD203" i="12"/>
  <c r="DC203" i="12"/>
  <c r="BP203" i="12"/>
  <c r="BO203" i="12"/>
  <c r="F203" i="12"/>
  <c r="S14" i="12" s="1"/>
  <c r="ER202" i="12"/>
  <c r="EQ202" i="12"/>
  <c r="DD202" i="12"/>
  <c r="DC202" i="12"/>
  <c r="BP202" i="12"/>
  <c r="BO202" i="12"/>
  <c r="F202" i="12"/>
  <c r="O18" i="12" s="1"/>
  <c r="ER201" i="12"/>
  <c r="EQ201" i="12"/>
  <c r="DD201" i="12"/>
  <c r="DC201" i="12"/>
  <c r="BP201" i="12"/>
  <c r="BO201" i="12"/>
  <c r="F201" i="12"/>
  <c r="Q189" i="12" s="1"/>
  <c r="ER200" i="12"/>
  <c r="EQ200" i="12"/>
  <c r="DD200" i="12"/>
  <c r="DC200" i="12"/>
  <c r="BP200" i="12"/>
  <c r="BO200" i="12"/>
  <c r="F200" i="12"/>
  <c r="T195" i="12" s="1"/>
  <c r="ER199" i="12"/>
  <c r="EQ199" i="12"/>
  <c r="DD199" i="12"/>
  <c r="DC199" i="12"/>
  <c r="BP199" i="12"/>
  <c r="BO199" i="12"/>
  <c r="F199" i="12"/>
  <c r="ER198" i="12"/>
  <c r="EQ198" i="12"/>
  <c r="DD198" i="12"/>
  <c r="DC198" i="12"/>
  <c r="BP198" i="12"/>
  <c r="BO198" i="12"/>
  <c r="F198" i="12"/>
  <c r="ER197" i="12"/>
  <c r="EQ197" i="12"/>
  <c r="DD197" i="12"/>
  <c r="DC197" i="12"/>
  <c r="BP197" i="12"/>
  <c r="BO197" i="12"/>
  <c r="F197" i="12"/>
  <c r="V203" i="12" s="1"/>
  <c r="ER196" i="12"/>
  <c r="EQ196" i="12"/>
  <c r="DD196" i="12"/>
  <c r="DC196" i="12"/>
  <c r="BP196" i="12"/>
  <c r="BO196" i="12"/>
  <c r="F196" i="12"/>
  <c r="ER195" i="12"/>
  <c r="EQ195" i="12"/>
  <c r="DD195" i="12"/>
  <c r="DC195" i="12"/>
  <c r="BP195" i="12"/>
  <c r="BO195" i="12"/>
  <c r="F195" i="12"/>
  <c r="T193" i="12" s="1"/>
  <c r="ER194" i="12"/>
  <c r="EQ194" i="12"/>
  <c r="DD194" i="12"/>
  <c r="DC194" i="12"/>
  <c r="BP194" i="12"/>
  <c r="BO194" i="12"/>
  <c r="F194" i="12"/>
  <c r="Q5" i="12" s="1"/>
  <c r="ER193" i="12"/>
  <c r="EQ193" i="12"/>
  <c r="DD193" i="12"/>
  <c r="DC193" i="12"/>
  <c r="BP193" i="12"/>
  <c r="BO193" i="12"/>
  <c r="F193" i="12"/>
  <c r="R200" i="12" s="1"/>
  <c r="ER192" i="12"/>
  <c r="EQ192" i="12"/>
  <c r="DD192" i="12"/>
  <c r="DC192" i="12"/>
  <c r="BP192" i="12"/>
  <c r="BO192" i="12"/>
  <c r="F192" i="12"/>
  <c r="S198" i="12" s="1"/>
  <c r="ER191" i="12"/>
  <c r="EQ191" i="12"/>
  <c r="DD191" i="12"/>
  <c r="DC191" i="12"/>
  <c r="BP191" i="12"/>
  <c r="BO191" i="12"/>
  <c r="F191" i="12"/>
  <c r="P194" i="12" s="1"/>
  <c r="ER190" i="12"/>
  <c r="EQ190" i="12"/>
  <c r="DD190" i="12"/>
  <c r="DC190" i="12"/>
  <c r="BP190" i="12"/>
  <c r="BO190" i="12"/>
  <c r="F190" i="12"/>
  <c r="T4" i="12" s="1"/>
  <c r="ER189" i="12"/>
  <c r="EQ189" i="12"/>
  <c r="DD189" i="12"/>
  <c r="DC189" i="12"/>
  <c r="BP189" i="12"/>
  <c r="BO189" i="12"/>
  <c r="F189" i="12"/>
  <c r="ER188" i="12"/>
  <c r="EQ188" i="12"/>
  <c r="DD188" i="12"/>
  <c r="DC188" i="12"/>
  <c r="BP188" i="12"/>
  <c r="BO188" i="12"/>
  <c r="F188" i="12"/>
  <c r="Y5" i="12" s="1"/>
  <c r="F187" i="12"/>
  <c r="N17" i="12" s="1"/>
  <c r="F186" i="12"/>
  <c r="F185" i="12"/>
  <c r="F184" i="12"/>
  <c r="L190" i="12" s="1"/>
  <c r="F183" i="12"/>
  <c r="W16" i="12" s="1"/>
  <c r="ER182" i="12"/>
  <c r="EQ182" i="12"/>
  <c r="EP182" i="12"/>
  <c r="EO182" i="12"/>
  <c r="EN182" i="12"/>
  <c r="EM182" i="12"/>
  <c r="EL182" i="12"/>
  <c r="EK182" i="12"/>
  <c r="EJ182" i="12"/>
  <c r="EI182" i="12"/>
  <c r="EH182" i="12"/>
  <c r="EG182" i="12"/>
  <c r="EF182" i="12"/>
  <c r="EE182" i="12"/>
  <c r="ED182" i="12"/>
  <c r="EC182" i="12"/>
  <c r="EB182" i="12"/>
  <c r="EA182" i="12"/>
  <c r="DD182" i="12"/>
  <c r="DC182" i="12"/>
  <c r="DB182" i="12"/>
  <c r="DA182" i="12"/>
  <c r="CZ182" i="12"/>
  <c r="CY182" i="12"/>
  <c r="CX182" i="12"/>
  <c r="CW182" i="12"/>
  <c r="CV182" i="12"/>
  <c r="CU182" i="12"/>
  <c r="CT182" i="12"/>
  <c r="CS182" i="12"/>
  <c r="CR182" i="12"/>
  <c r="CQ182" i="12"/>
  <c r="CP182" i="12"/>
  <c r="CO182" i="12"/>
  <c r="CN182" i="12"/>
  <c r="CM182" i="12"/>
  <c r="BP182" i="12"/>
  <c r="BO182" i="12"/>
  <c r="BN182" i="12"/>
  <c r="BM182" i="12"/>
  <c r="BL182" i="12"/>
  <c r="BK182" i="12"/>
  <c r="BJ182" i="12"/>
  <c r="BI182" i="12"/>
  <c r="BH182" i="12"/>
  <c r="BG182" i="12"/>
  <c r="BF182" i="12"/>
  <c r="BE182" i="12"/>
  <c r="BD182" i="12"/>
  <c r="BC182" i="12"/>
  <c r="BB182" i="12"/>
  <c r="BA182" i="12"/>
  <c r="AZ182" i="12"/>
  <c r="AY182" i="12"/>
  <c r="AB182" i="12"/>
  <c r="AA182" i="12"/>
  <c r="Z182" i="12"/>
  <c r="Y182" i="12"/>
  <c r="X182" i="12"/>
  <c r="W182" i="12"/>
  <c r="V182" i="12"/>
  <c r="U182" i="12"/>
  <c r="T182" i="12"/>
  <c r="S182" i="12"/>
  <c r="R182" i="12"/>
  <c r="Q182" i="12"/>
  <c r="P182" i="12"/>
  <c r="O182" i="12"/>
  <c r="N182" i="12"/>
  <c r="M182" i="12"/>
  <c r="L182" i="12"/>
  <c r="K182" i="12"/>
  <c r="F182" i="12"/>
  <c r="N196" i="12" s="1"/>
  <c r="ER181" i="12"/>
  <c r="EQ181" i="12"/>
  <c r="EP181" i="12"/>
  <c r="EO181" i="12"/>
  <c r="EN181" i="12"/>
  <c r="EM181" i="12"/>
  <c r="EL181" i="12"/>
  <c r="EK181" i="12"/>
  <c r="EJ181" i="12"/>
  <c r="EI181" i="12"/>
  <c r="EH181" i="12"/>
  <c r="EG181" i="12"/>
  <c r="EF181" i="12"/>
  <c r="EE181" i="12"/>
  <c r="ED181" i="12"/>
  <c r="EC181" i="12"/>
  <c r="EB181" i="12"/>
  <c r="EA181" i="12"/>
  <c r="DD181" i="12"/>
  <c r="DC181" i="12"/>
  <c r="DB181" i="12"/>
  <c r="DA181" i="12"/>
  <c r="CZ181" i="12"/>
  <c r="CY181" i="12"/>
  <c r="CX181" i="12"/>
  <c r="CW181" i="12"/>
  <c r="CV181" i="12"/>
  <c r="CU181" i="12"/>
  <c r="CT181" i="12"/>
  <c r="CS181" i="12"/>
  <c r="CR181" i="12"/>
  <c r="CQ181" i="12"/>
  <c r="CP181" i="12"/>
  <c r="CO181" i="12"/>
  <c r="CN181" i="12"/>
  <c r="CM181" i="12"/>
  <c r="BP181" i="12"/>
  <c r="BO181" i="12"/>
  <c r="BN181" i="12"/>
  <c r="BM181" i="12"/>
  <c r="BL181" i="12"/>
  <c r="BK181" i="12"/>
  <c r="BJ181" i="12"/>
  <c r="BI181" i="12"/>
  <c r="BH181" i="12"/>
  <c r="BG181" i="12"/>
  <c r="BF181" i="12"/>
  <c r="BE181" i="12"/>
  <c r="BD181" i="12"/>
  <c r="BC181" i="12"/>
  <c r="BB181" i="12"/>
  <c r="BA181" i="12"/>
  <c r="AZ181" i="12"/>
  <c r="AY181" i="12"/>
  <c r="AB181" i="12"/>
  <c r="AA181" i="12"/>
  <c r="Z181" i="12"/>
  <c r="Y181" i="12"/>
  <c r="X181" i="12"/>
  <c r="W181" i="12"/>
  <c r="V181" i="12"/>
  <c r="U181" i="12"/>
  <c r="T181" i="12"/>
  <c r="S181" i="12"/>
  <c r="R181" i="12"/>
  <c r="Q181" i="12"/>
  <c r="P181" i="12"/>
  <c r="O181" i="12"/>
  <c r="N181" i="12"/>
  <c r="M181" i="12"/>
  <c r="L181" i="12"/>
  <c r="K181" i="12"/>
  <c r="F181" i="12"/>
  <c r="K14" i="12" s="1"/>
  <c r="ER180" i="12"/>
  <c r="EQ180" i="12"/>
  <c r="DD180" i="12"/>
  <c r="DC180" i="12"/>
  <c r="BP180" i="12"/>
  <c r="BO180" i="12"/>
  <c r="AB180" i="12"/>
  <c r="AA180" i="12"/>
  <c r="F180" i="12"/>
  <c r="W200" i="12" s="1"/>
  <c r="ER179" i="12"/>
  <c r="EQ179" i="12"/>
  <c r="DD179" i="12"/>
  <c r="DC179" i="12"/>
  <c r="BP179" i="12"/>
  <c r="BO179" i="12"/>
  <c r="AB179" i="12"/>
  <c r="AA179" i="12"/>
  <c r="F179" i="12"/>
  <c r="L188" i="12" s="1"/>
  <c r="ER178" i="12"/>
  <c r="EQ178" i="12"/>
  <c r="DD178" i="12"/>
  <c r="DC178" i="12"/>
  <c r="BP178" i="12"/>
  <c r="BO178" i="12"/>
  <c r="AB178" i="12"/>
  <c r="AA178" i="12"/>
  <c r="F178" i="12"/>
  <c r="Y194" i="12" s="1"/>
  <c r="ER177" i="12"/>
  <c r="EQ177" i="12"/>
  <c r="DD177" i="12"/>
  <c r="DC177" i="12"/>
  <c r="BP177" i="12"/>
  <c r="BO177" i="12"/>
  <c r="AB177" i="12"/>
  <c r="AA177" i="12"/>
  <c r="F177" i="12"/>
  <c r="Z15" i="12" s="1"/>
  <c r="ER176" i="12"/>
  <c r="EQ176" i="12"/>
  <c r="DD176" i="12"/>
  <c r="DC176" i="12"/>
  <c r="BP176" i="12"/>
  <c r="BO176" i="12"/>
  <c r="AB176" i="12"/>
  <c r="AA176" i="12"/>
  <c r="F176" i="12"/>
  <c r="K203" i="12" s="1"/>
  <c r="ER175" i="12"/>
  <c r="EQ175" i="12"/>
  <c r="DD175" i="12"/>
  <c r="DC175" i="12"/>
  <c r="BP175" i="12"/>
  <c r="BO175" i="12"/>
  <c r="AB175" i="12"/>
  <c r="AA175" i="12"/>
  <c r="F175" i="12"/>
  <c r="Y7" i="12" s="1"/>
  <c r="ER174" i="12"/>
  <c r="EQ174" i="12"/>
  <c r="DD174" i="12"/>
  <c r="DC174" i="12"/>
  <c r="BP174" i="12"/>
  <c r="BO174" i="12"/>
  <c r="AB174" i="12"/>
  <c r="AA174" i="12"/>
  <c r="F174" i="12"/>
  <c r="M11" i="12" s="1"/>
  <c r="ER173" i="12"/>
  <c r="EQ173" i="12"/>
  <c r="DD173" i="12"/>
  <c r="DC173" i="12"/>
  <c r="BP173" i="12"/>
  <c r="BO173" i="12"/>
  <c r="AB173" i="12"/>
  <c r="AA173" i="12"/>
  <c r="F173" i="12"/>
  <c r="Y201" i="12" s="1"/>
  <c r="ER172" i="12"/>
  <c r="EQ172" i="12"/>
  <c r="DD172" i="12"/>
  <c r="DC172" i="12"/>
  <c r="BP172" i="12"/>
  <c r="BO172" i="12"/>
  <c r="AB172" i="12"/>
  <c r="AA172" i="12"/>
  <c r="F172" i="12"/>
  <c r="L199" i="12" s="1"/>
  <c r="ER171" i="12"/>
  <c r="EQ171" i="12"/>
  <c r="DD171" i="12"/>
  <c r="DC171" i="12"/>
  <c r="BP171" i="12"/>
  <c r="BO171" i="12"/>
  <c r="AB171" i="12"/>
  <c r="AA171" i="12"/>
  <c r="F171" i="12"/>
  <c r="ER170" i="12"/>
  <c r="EQ170" i="12"/>
  <c r="DD170" i="12"/>
  <c r="DC170" i="12"/>
  <c r="BP170" i="12"/>
  <c r="BO170" i="12"/>
  <c r="AB170" i="12"/>
  <c r="AA170" i="12"/>
  <c r="F170" i="12"/>
  <c r="ER169" i="12"/>
  <c r="EQ169" i="12"/>
  <c r="DD169" i="12"/>
  <c r="DC169" i="12"/>
  <c r="BP169" i="12"/>
  <c r="BO169" i="12"/>
  <c r="AB169" i="12"/>
  <c r="AA169" i="12"/>
  <c r="F169" i="12"/>
  <c r="L18" i="12" s="1"/>
  <c r="ER168" i="12"/>
  <c r="EQ168" i="12"/>
  <c r="DD168" i="12"/>
  <c r="DC168" i="12"/>
  <c r="BP168" i="12"/>
  <c r="BO168" i="12"/>
  <c r="AB168" i="12"/>
  <c r="AA168" i="12"/>
  <c r="F168" i="12"/>
  <c r="X14" i="12" s="1"/>
  <c r="ER167" i="12"/>
  <c r="EQ167" i="12"/>
  <c r="DD167" i="12"/>
  <c r="DC167" i="12"/>
  <c r="BP167" i="12"/>
  <c r="BO167" i="12"/>
  <c r="AB167" i="12"/>
  <c r="AA167" i="12"/>
  <c r="F167" i="12"/>
  <c r="ER166" i="12"/>
  <c r="EQ166" i="12"/>
  <c r="DD166" i="12"/>
  <c r="DC166" i="12"/>
  <c r="BP166" i="12"/>
  <c r="BO166" i="12"/>
  <c r="AB166" i="12"/>
  <c r="AA166" i="12"/>
  <c r="F166" i="12"/>
  <c r="W6" i="12" s="1"/>
  <c r="ER165" i="12"/>
  <c r="EQ165" i="12"/>
  <c r="DD165" i="12"/>
  <c r="DC165" i="12"/>
  <c r="BP165" i="12"/>
  <c r="BO165" i="12"/>
  <c r="AB165" i="12"/>
  <c r="AA165" i="12"/>
  <c r="F165" i="12"/>
  <c r="W4" i="12" s="1"/>
  <c r="F164" i="12"/>
  <c r="F163" i="12"/>
  <c r="F162" i="12"/>
  <c r="L16" i="12" s="1"/>
  <c r="F161" i="12"/>
  <c r="N191" i="12" s="1"/>
  <c r="F160" i="12"/>
  <c r="W193" i="12" s="1"/>
  <c r="ER159" i="12"/>
  <c r="EQ159" i="12"/>
  <c r="EP159" i="12"/>
  <c r="EO159" i="12"/>
  <c r="EN159" i="12"/>
  <c r="EM159" i="12"/>
  <c r="EL159" i="12"/>
  <c r="EK159" i="12"/>
  <c r="EJ159" i="12"/>
  <c r="EI159" i="12"/>
  <c r="EH159" i="12"/>
  <c r="EG159" i="12"/>
  <c r="EF159" i="12"/>
  <c r="EE159" i="12"/>
  <c r="ED159" i="12"/>
  <c r="EC159" i="12"/>
  <c r="EB159" i="12"/>
  <c r="EA159" i="12"/>
  <c r="DD159" i="12"/>
  <c r="DC159" i="12"/>
  <c r="DB159" i="12"/>
  <c r="DA159" i="12"/>
  <c r="CZ159" i="12"/>
  <c r="CY159" i="12"/>
  <c r="CX159" i="12"/>
  <c r="CW159" i="12"/>
  <c r="CV159" i="12"/>
  <c r="CU159" i="12"/>
  <c r="CT159" i="12"/>
  <c r="CS159" i="12"/>
  <c r="CR159" i="12"/>
  <c r="CQ159" i="12"/>
  <c r="CP159" i="12"/>
  <c r="CO159" i="12"/>
  <c r="CN159" i="12"/>
  <c r="CM159" i="12"/>
  <c r="BP159" i="12"/>
  <c r="BO159" i="12"/>
  <c r="BN159" i="12"/>
  <c r="BM159" i="12"/>
  <c r="BL159" i="12"/>
  <c r="BK159" i="12"/>
  <c r="BJ159" i="12"/>
  <c r="BI159" i="12"/>
  <c r="BH159" i="12"/>
  <c r="BG159" i="12"/>
  <c r="BF159" i="12"/>
  <c r="BE159" i="12"/>
  <c r="BD159" i="12"/>
  <c r="BC159" i="12"/>
  <c r="BB159" i="12"/>
  <c r="BA159" i="12"/>
  <c r="AZ159" i="12"/>
  <c r="AY159" i="12"/>
  <c r="AB159" i="12"/>
  <c r="AA159" i="12"/>
  <c r="Z159" i="12"/>
  <c r="Y159" i="12"/>
  <c r="X159" i="12"/>
  <c r="W159" i="12"/>
  <c r="V159" i="12"/>
  <c r="U159" i="12"/>
  <c r="T159" i="12"/>
  <c r="S159" i="12"/>
  <c r="R159" i="12"/>
  <c r="Q159" i="12"/>
  <c r="P159" i="12"/>
  <c r="O159" i="12"/>
  <c r="N159" i="12"/>
  <c r="M159" i="12"/>
  <c r="L159" i="12"/>
  <c r="K159" i="12"/>
  <c r="F159" i="12"/>
  <c r="M13" i="12" s="1"/>
  <c r="ER158" i="12"/>
  <c r="EQ158" i="12"/>
  <c r="EP158" i="12"/>
  <c r="EO158" i="12"/>
  <c r="EN158" i="12"/>
  <c r="EM158" i="12"/>
  <c r="EL158" i="12"/>
  <c r="EK158" i="12"/>
  <c r="EJ158" i="12"/>
  <c r="EI158" i="12"/>
  <c r="EH158" i="12"/>
  <c r="EG158" i="12"/>
  <c r="EF158" i="12"/>
  <c r="EE158" i="12"/>
  <c r="ED158" i="12"/>
  <c r="EC158" i="12"/>
  <c r="EB158" i="12"/>
  <c r="EA158" i="12"/>
  <c r="DD158" i="12"/>
  <c r="DC158" i="12"/>
  <c r="DB158" i="12"/>
  <c r="DA158" i="12"/>
  <c r="CZ158" i="12"/>
  <c r="CY158" i="12"/>
  <c r="CX158" i="12"/>
  <c r="CW158" i="12"/>
  <c r="CV158" i="12"/>
  <c r="CU158" i="12"/>
  <c r="CT158" i="12"/>
  <c r="CS158" i="12"/>
  <c r="CR158" i="12"/>
  <c r="CQ158" i="12"/>
  <c r="CP158" i="12"/>
  <c r="CO158" i="12"/>
  <c r="CN158" i="12"/>
  <c r="CM158" i="12"/>
  <c r="BP158" i="12"/>
  <c r="BO158" i="12"/>
  <c r="BN158" i="12"/>
  <c r="BM158" i="12"/>
  <c r="BL158" i="12"/>
  <c r="BK158" i="12"/>
  <c r="BJ158" i="12"/>
  <c r="BI158" i="12"/>
  <c r="BH158" i="12"/>
  <c r="BG158" i="12"/>
  <c r="BF158" i="12"/>
  <c r="BE158" i="12"/>
  <c r="BD158" i="12"/>
  <c r="BC158" i="12"/>
  <c r="BB158" i="12"/>
  <c r="BA158" i="12"/>
  <c r="AZ158" i="12"/>
  <c r="AY158" i="12"/>
  <c r="AB158" i="12"/>
  <c r="AA158" i="12"/>
  <c r="Z158" i="12"/>
  <c r="Y158" i="12"/>
  <c r="X158" i="12"/>
  <c r="W158" i="12"/>
  <c r="V158" i="12"/>
  <c r="U158" i="12"/>
  <c r="T158" i="12"/>
  <c r="S158" i="12"/>
  <c r="R158" i="12"/>
  <c r="Q158" i="12"/>
  <c r="P158" i="12"/>
  <c r="O158" i="12"/>
  <c r="N158" i="12"/>
  <c r="M158" i="12"/>
  <c r="L158" i="12"/>
  <c r="K158" i="12"/>
  <c r="F158" i="12"/>
  <c r="Y203" i="12" s="1"/>
  <c r="ER157" i="12"/>
  <c r="EQ157" i="12"/>
  <c r="DD157" i="12"/>
  <c r="DC157" i="12"/>
  <c r="BP157" i="12"/>
  <c r="BO157" i="12"/>
  <c r="AB157" i="12"/>
  <c r="AA157" i="12"/>
  <c r="F157" i="12"/>
  <c r="P12" i="12" s="1"/>
  <c r="ER156" i="12"/>
  <c r="EQ156" i="12"/>
  <c r="DD156" i="12"/>
  <c r="DC156" i="12"/>
  <c r="BP156" i="12"/>
  <c r="BO156" i="12"/>
  <c r="AB156" i="12"/>
  <c r="AA156" i="12"/>
  <c r="F156" i="12"/>
  <c r="T202" i="12" s="1"/>
  <c r="ER155" i="12"/>
  <c r="EQ155" i="12"/>
  <c r="DD155" i="12"/>
  <c r="DC155" i="12"/>
  <c r="BP155" i="12"/>
  <c r="BO155" i="12"/>
  <c r="AB155" i="12"/>
  <c r="AA155" i="12"/>
  <c r="F155" i="12"/>
  <c r="O4" i="12" s="1"/>
  <c r="ER154" i="12"/>
  <c r="EQ154" i="12"/>
  <c r="DD154" i="12"/>
  <c r="DC154" i="12"/>
  <c r="BP154" i="12"/>
  <c r="BO154" i="12"/>
  <c r="AB154" i="12"/>
  <c r="AA154" i="12"/>
  <c r="F154" i="12"/>
  <c r="V192" i="12" s="1"/>
  <c r="ER153" i="12"/>
  <c r="EQ153" i="12"/>
  <c r="DD153" i="12"/>
  <c r="DC153" i="12"/>
  <c r="BP153" i="12"/>
  <c r="BO153" i="12"/>
  <c r="AB153" i="12"/>
  <c r="AA153" i="12"/>
  <c r="F153" i="12"/>
  <c r="U13" i="12" s="1"/>
  <c r="ER152" i="12"/>
  <c r="EQ152" i="12"/>
  <c r="DD152" i="12"/>
  <c r="DC152" i="12"/>
  <c r="BP152" i="12"/>
  <c r="BO152" i="12"/>
  <c r="AB152" i="12"/>
  <c r="AA152" i="12"/>
  <c r="F152" i="12"/>
  <c r="ER151" i="12"/>
  <c r="EQ151" i="12"/>
  <c r="DD151" i="12"/>
  <c r="DC151" i="12"/>
  <c r="BP151" i="12"/>
  <c r="BO151" i="12"/>
  <c r="AB151" i="12"/>
  <c r="AA151" i="12"/>
  <c r="F151" i="12"/>
  <c r="S189" i="12" s="1"/>
  <c r="ER150" i="12"/>
  <c r="EQ150" i="12"/>
  <c r="DD150" i="12"/>
  <c r="DC150" i="12"/>
  <c r="BP150" i="12"/>
  <c r="BO150" i="12"/>
  <c r="AB150" i="12"/>
  <c r="AA150" i="12"/>
  <c r="F150" i="12"/>
  <c r="R195" i="12" s="1"/>
  <c r="ER149" i="12"/>
  <c r="EQ149" i="12"/>
  <c r="DD149" i="12"/>
  <c r="DC149" i="12"/>
  <c r="BP149" i="12"/>
  <c r="BO149" i="12"/>
  <c r="AB149" i="12"/>
  <c r="AA149" i="12"/>
  <c r="F149" i="12"/>
  <c r="R193" i="12" s="1"/>
  <c r="ER148" i="12"/>
  <c r="EQ148" i="12"/>
  <c r="DD148" i="12"/>
  <c r="DC148" i="12"/>
  <c r="BP148" i="12"/>
  <c r="BO148" i="12"/>
  <c r="AB148" i="12"/>
  <c r="AA148" i="12"/>
  <c r="F148" i="12"/>
  <c r="V7" i="12" s="1"/>
  <c r="ER147" i="12"/>
  <c r="EQ147" i="12"/>
  <c r="DD147" i="12"/>
  <c r="DC147" i="12"/>
  <c r="BP147" i="12"/>
  <c r="BO147" i="12"/>
  <c r="AB147" i="12"/>
  <c r="AA147" i="12"/>
  <c r="F147" i="12"/>
  <c r="ER146" i="12"/>
  <c r="EQ146" i="12"/>
  <c r="DD146" i="12"/>
  <c r="DC146" i="12"/>
  <c r="BP146" i="12"/>
  <c r="BO146" i="12"/>
  <c r="AB146" i="12"/>
  <c r="AA146" i="12"/>
  <c r="F146" i="12"/>
  <c r="U15" i="12" s="1"/>
  <c r="ER145" i="12"/>
  <c r="EQ145" i="12"/>
  <c r="DD145" i="12"/>
  <c r="DC145" i="12"/>
  <c r="BP145" i="12"/>
  <c r="BO145" i="12"/>
  <c r="AB145" i="12"/>
  <c r="AA145" i="12"/>
  <c r="F145" i="12"/>
  <c r="V194" i="12" s="1"/>
  <c r="ER144" i="12"/>
  <c r="EQ144" i="12"/>
  <c r="DD144" i="12"/>
  <c r="DC144" i="12"/>
  <c r="BP144" i="12"/>
  <c r="BO144" i="12"/>
  <c r="AB144" i="12"/>
  <c r="AA144" i="12"/>
  <c r="F144" i="12"/>
  <c r="O188" i="12" s="1"/>
  <c r="ER143" i="12"/>
  <c r="EQ143" i="12"/>
  <c r="DD143" i="12"/>
  <c r="DC143" i="12"/>
  <c r="BP143" i="12"/>
  <c r="BO143" i="12"/>
  <c r="AB143" i="12"/>
  <c r="AA143" i="12"/>
  <c r="F143" i="12"/>
  <c r="ER142" i="12"/>
  <c r="EQ142" i="12"/>
  <c r="DD142" i="12"/>
  <c r="DC142" i="12"/>
  <c r="BP142" i="12"/>
  <c r="BO142" i="12"/>
  <c r="AB142" i="12"/>
  <c r="AA142" i="12"/>
  <c r="F142" i="12"/>
  <c r="Q198" i="12" s="1"/>
  <c r="F141" i="12"/>
  <c r="O15" i="12" s="1"/>
  <c r="F140" i="12"/>
  <c r="S19" i="12" s="1"/>
  <c r="F139" i="12"/>
  <c r="P189" i="12" s="1"/>
  <c r="F138" i="12"/>
  <c r="F137" i="12"/>
  <c r="V14" i="12" s="1"/>
  <c r="ER136" i="12"/>
  <c r="EQ136" i="12"/>
  <c r="EP136" i="12"/>
  <c r="EO136" i="12"/>
  <c r="EN136" i="12"/>
  <c r="EM136" i="12"/>
  <c r="EL136" i="12"/>
  <c r="EK136" i="12"/>
  <c r="EJ136" i="12"/>
  <c r="EI136" i="12"/>
  <c r="EH136" i="12"/>
  <c r="EG136" i="12"/>
  <c r="EF136" i="12"/>
  <c r="EE136" i="12"/>
  <c r="ED136" i="12"/>
  <c r="EC136" i="12"/>
  <c r="EB136" i="12"/>
  <c r="EA136" i="12"/>
  <c r="DD136" i="12"/>
  <c r="DC136" i="12"/>
  <c r="DB136" i="12"/>
  <c r="DA136" i="12"/>
  <c r="CZ136" i="12"/>
  <c r="CY136" i="12"/>
  <c r="CX136" i="12"/>
  <c r="CW136" i="12"/>
  <c r="CV136" i="12"/>
  <c r="CU136" i="12"/>
  <c r="CT136" i="12"/>
  <c r="CS136" i="12"/>
  <c r="CR136" i="12"/>
  <c r="CQ136" i="12"/>
  <c r="CP136" i="12"/>
  <c r="CO136" i="12"/>
  <c r="CN136" i="12"/>
  <c r="CM136" i="12"/>
  <c r="BP136" i="12"/>
  <c r="BO136" i="12"/>
  <c r="BN136" i="12"/>
  <c r="BM136" i="12"/>
  <c r="BL136" i="12"/>
  <c r="BK136" i="12"/>
  <c r="BJ136" i="12"/>
  <c r="BI136" i="12"/>
  <c r="BH136" i="12"/>
  <c r="BG136" i="12"/>
  <c r="BF136" i="12"/>
  <c r="BE136" i="12"/>
  <c r="BD136" i="12"/>
  <c r="BC136" i="12"/>
  <c r="BB136" i="12"/>
  <c r="BA136" i="12"/>
  <c r="AZ136" i="12"/>
  <c r="AY136" i="12"/>
  <c r="AB136" i="12"/>
  <c r="AA136" i="12"/>
  <c r="Z136" i="12"/>
  <c r="Y136" i="12"/>
  <c r="X136" i="12"/>
  <c r="W136" i="12"/>
  <c r="V136" i="12"/>
  <c r="U136" i="12"/>
  <c r="T136" i="12"/>
  <c r="S136" i="12"/>
  <c r="R136" i="12"/>
  <c r="Q136" i="12"/>
  <c r="P136" i="12"/>
  <c r="O136" i="12"/>
  <c r="N136" i="12"/>
  <c r="M136" i="12"/>
  <c r="L136" i="12"/>
  <c r="K136" i="12"/>
  <c r="F136" i="12"/>
  <c r="O202" i="12" s="1"/>
  <c r="ER135" i="12"/>
  <c r="EQ135" i="12"/>
  <c r="EP135" i="12"/>
  <c r="EO135" i="12"/>
  <c r="EN135" i="12"/>
  <c r="EM135" i="12"/>
  <c r="EL135" i="12"/>
  <c r="EK135" i="12"/>
  <c r="EJ135" i="12"/>
  <c r="EI135" i="12"/>
  <c r="EH135" i="12"/>
  <c r="EG135" i="12"/>
  <c r="EF135" i="12"/>
  <c r="EE135" i="12"/>
  <c r="ED135" i="12"/>
  <c r="EC135" i="12"/>
  <c r="EB135" i="12"/>
  <c r="EA135" i="12"/>
  <c r="DD135" i="12"/>
  <c r="DC135" i="12"/>
  <c r="DB135" i="12"/>
  <c r="DA135" i="12"/>
  <c r="CZ135" i="12"/>
  <c r="CY135" i="12"/>
  <c r="CX135" i="12"/>
  <c r="CW135" i="12"/>
  <c r="CV135" i="12"/>
  <c r="CU135" i="12"/>
  <c r="CT135" i="12"/>
  <c r="CS135" i="12"/>
  <c r="CR135" i="12"/>
  <c r="CQ135" i="12"/>
  <c r="CP135" i="12"/>
  <c r="CO135" i="12"/>
  <c r="CN135" i="12"/>
  <c r="CM135" i="12"/>
  <c r="BP135" i="12"/>
  <c r="BO135" i="12"/>
  <c r="BN135" i="12"/>
  <c r="BM135" i="12"/>
  <c r="BL135" i="12"/>
  <c r="BK135" i="12"/>
  <c r="BJ135" i="12"/>
  <c r="BI135" i="12"/>
  <c r="BH135" i="12"/>
  <c r="BG135" i="12"/>
  <c r="BF135" i="12"/>
  <c r="BE135" i="12"/>
  <c r="BD135" i="12"/>
  <c r="BC135" i="12"/>
  <c r="BB135" i="12"/>
  <c r="BA135" i="12"/>
  <c r="AZ135" i="12"/>
  <c r="AY135" i="12"/>
  <c r="AB135" i="12"/>
  <c r="AA135" i="12"/>
  <c r="Z135" i="12"/>
  <c r="Y135" i="12"/>
  <c r="X135" i="12"/>
  <c r="W135" i="12"/>
  <c r="V135" i="12"/>
  <c r="U135" i="12"/>
  <c r="T135" i="12"/>
  <c r="S135" i="12"/>
  <c r="R135" i="12"/>
  <c r="Q135" i="12"/>
  <c r="P135" i="12"/>
  <c r="O135" i="12"/>
  <c r="N135" i="12"/>
  <c r="M135" i="12"/>
  <c r="L135" i="12"/>
  <c r="K135" i="12"/>
  <c r="F135" i="12"/>
  <c r="T190" i="12" s="1"/>
  <c r="ER134" i="12"/>
  <c r="EQ134" i="12"/>
  <c r="DD134" i="12"/>
  <c r="DC134" i="12"/>
  <c r="BP134" i="12"/>
  <c r="BO134" i="12"/>
  <c r="AB134" i="12"/>
  <c r="AA134" i="12"/>
  <c r="F134" i="12"/>
  <c r="Q10" i="12" s="1"/>
  <c r="ER133" i="12"/>
  <c r="EQ133" i="12"/>
  <c r="DD133" i="12"/>
  <c r="DC133" i="12"/>
  <c r="BP133" i="12"/>
  <c r="BO133" i="12"/>
  <c r="AB133" i="12"/>
  <c r="AA133" i="12"/>
  <c r="F133" i="12"/>
  <c r="Q194" i="12" s="1"/>
  <c r="ER132" i="12"/>
  <c r="EQ132" i="12"/>
  <c r="DD132" i="12"/>
  <c r="DC132" i="12"/>
  <c r="BP132" i="12"/>
  <c r="BO132" i="12"/>
  <c r="AB132" i="12"/>
  <c r="AA132" i="12"/>
  <c r="F132" i="12"/>
  <c r="ER131" i="12"/>
  <c r="EQ131" i="12"/>
  <c r="DD131" i="12"/>
  <c r="DC131" i="12"/>
  <c r="BP131" i="12"/>
  <c r="BO131" i="12"/>
  <c r="AB131" i="12"/>
  <c r="AA131" i="12"/>
  <c r="F131" i="12"/>
  <c r="R16" i="12" s="1"/>
  <c r="ER130" i="12"/>
  <c r="EQ130" i="12"/>
  <c r="DD130" i="12"/>
  <c r="DC130" i="12"/>
  <c r="BP130" i="12"/>
  <c r="BO130" i="12"/>
  <c r="AB130" i="12"/>
  <c r="AA130" i="12"/>
  <c r="F130" i="12"/>
  <c r="ER129" i="12"/>
  <c r="EQ129" i="12"/>
  <c r="DD129" i="12"/>
  <c r="DC129" i="12"/>
  <c r="BP129" i="12"/>
  <c r="BO129" i="12"/>
  <c r="AB129" i="12"/>
  <c r="AA129" i="12"/>
  <c r="F129" i="12"/>
  <c r="U193" i="12" s="1"/>
  <c r="ER128" i="12"/>
  <c r="EQ128" i="12"/>
  <c r="DD128" i="12"/>
  <c r="DC128" i="12"/>
  <c r="BP128" i="12"/>
  <c r="BO128" i="12"/>
  <c r="AB128" i="12"/>
  <c r="AA128" i="12"/>
  <c r="F128" i="12"/>
  <c r="P5" i="12" s="1"/>
  <c r="ER127" i="12"/>
  <c r="EQ127" i="12"/>
  <c r="DD127" i="12"/>
  <c r="DC127" i="12"/>
  <c r="BP127" i="12"/>
  <c r="BO127" i="12"/>
  <c r="AB127" i="12"/>
  <c r="AA127" i="12"/>
  <c r="F127" i="12"/>
  <c r="S203" i="12" s="1"/>
  <c r="ER126" i="12"/>
  <c r="EQ126" i="12"/>
  <c r="DD126" i="12"/>
  <c r="DC126" i="12"/>
  <c r="BP126" i="12"/>
  <c r="BO126" i="12"/>
  <c r="AB126" i="12"/>
  <c r="AA126" i="12"/>
  <c r="F126" i="12"/>
  <c r="R197" i="12" s="1"/>
  <c r="ER125" i="12"/>
  <c r="EQ125" i="12"/>
  <c r="DD125" i="12"/>
  <c r="DC125" i="12"/>
  <c r="BP125" i="12"/>
  <c r="BO125" i="12"/>
  <c r="AB125" i="12"/>
  <c r="AA125" i="12"/>
  <c r="F125" i="12"/>
  <c r="Z202" i="12" s="1"/>
  <c r="ER124" i="12"/>
  <c r="EQ124" i="12"/>
  <c r="DD124" i="12"/>
  <c r="DC124" i="12"/>
  <c r="BP124" i="12"/>
  <c r="BO124" i="12"/>
  <c r="AB124" i="12"/>
  <c r="AA124" i="12"/>
  <c r="F124" i="12"/>
  <c r="ER123" i="12"/>
  <c r="EQ123" i="12"/>
  <c r="DD123" i="12"/>
  <c r="DC123" i="12"/>
  <c r="BP123" i="12"/>
  <c r="BO123" i="12"/>
  <c r="AB123" i="12"/>
  <c r="AA123" i="12"/>
  <c r="F123" i="12"/>
  <c r="X192" i="12" s="1"/>
  <c r="ER122" i="12"/>
  <c r="EQ122" i="12"/>
  <c r="DD122" i="12"/>
  <c r="DC122" i="12"/>
  <c r="BP122" i="12"/>
  <c r="BO122" i="12"/>
  <c r="AB122" i="12"/>
  <c r="AA122" i="12"/>
  <c r="F122" i="12"/>
  <c r="M4" i="12" s="1"/>
  <c r="ER121" i="12"/>
  <c r="EQ121" i="12"/>
  <c r="DD121" i="12"/>
  <c r="DC121" i="12"/>
  <c r="BP121" i="12"/>
  <c r="BO121" i="12"/>
  <c r="AB121" i="12"/>
  <c r="AA121" i="12"/>
  <c r="F121" i="12"/>
  <c r="K17" i="12" s="1"/>
  <c r="ER120" i="12"/>
  <c r="EQ120" i="12"/>
  <c r="DD120" i="12"/>
  <c r="DC120" i="12"/>
  <c r="BP120" i="12"/>
  <c r="BO120" i="12"/>
  <c r="AB120" i="12"/>
  <c r="AA120" i="12"/>
  <c r="F120" i="12"/>
  <c r="W13" i="12" s="1"/>
  <c r="ER119" i="12"/>
  <c r="EQ119" i="12"/>
  <c r="DD119" i="12"/>
  <c r="DC119" i="12"/>
  <c r="BP119" i="12"/>
  <c r="BO119" i="12"/>
  <c r="AB119" i="12"/>
  <c r="AA119" i="12"/>
  <c r="F119" i="12"/>
  <c r="L9" i="12" s="1"/>
  <c r="F118" i="12"/>
  <c r="X5" i="12" s="1"/>
  <c r="F117" i="12"/>
  <c r="X7" i="12" s="1"/>
  <c r="F116" i="12"/>
  <c r="L11" i="12" s="1"/>
  <c r="F115" i="12"/>
  <c r="W15" i="12" s="1"/>
  <c r="F114" i="12"/>
  <c r="ER113" i="12"/>
  <c r="EQ113" i="12"/>
  <c r="EP113" i="12"/>
  <c r="EO113" i="12"/>
  <c r="EN113" i="12"/>
  <c r="EM113" i="12"/>
  <c r="EL113" i="12"/>
  <c r="EK113" i="12"/>
  <c r="EJ113" i="12"/>
  <c r="EI113" i="12"/>
  <c r="EH113" i="12"/>
  <c r="EG113" i="12"/>
  <c r="EF113" i="12"/>
  <c r="EE113" i="12"/>
  <c r="ED113" i="12"/>
  <c r="EC113" i="12"/>
  <c r="EB113" i="12"/>
  <c r="EA113" i="12"/>
  <c r="DD113" i="12"/>
  <c r="DC113" i="12"/>
  <c r="DB113" i="12"/>
  <c r="DA113" i="12"/>
  <c r="CZ113" i="12"/>
  <c r="CY113" i="12"/>
  <c r="CX113" i="12"/>
  <c r="CW113" i="12"/>
  <c r="CV113" i="12"/>
  <c r="CU113" i="12"/>
  <c r="CT113" i="12"/>
  <c r="CS113" i="12"/>
  <c r="CR113" i="12"/>
  <c r="CQ113" i="12"/>
  <c r="CP113" i="12"/>
  <c r="CO113" i="12"/>
  <c r="CN113" i="12"/>
  <c r="CM113" i="12"/>
  <c r="BP113" i="12"/>
  <c r="BO113" i="12"/>
  <c r="BN113" i="12"/>
  <c r="BM113" i="12"/>
  <c r="BL113" i="12"/>
  <c r="BK113" i="12"/>
  <c r="BJ113" i="12"/>
  <c r="BI113" i="12"/>
  <c r="BH113" i="12"/>
  <c r="BG113" i="12"/>
  <c r="BF113" i="12"/>
  <c r="BE113" i="12"/>
  <c r="BD113" i="12"/>
  <c r="BC113" i="12"/>
  <c r="BB113" i="12"/>
  <c r="BA113" i="12"/>
  <c r="AZ113" i="12"/>
  <c r="AY113" i="12"/>
  <c r="AB113" i="12"/>
  <c r="AA113" i="12"/>
  <c r="Z113" i="12"/>
  <c r="Y113" i="12"/>
  <c r="X113" i="12"/>
  <c r="W113" i="12"/>
  <c r="V113" i="12"/>
  <c r="U113" i="12"/>
  <c r="T113" i="12"/>
  <c r="S113" i="12"/>
  <c r="R113" i="12"/>
  <c r="Q113" i="12"/>
  <c r="P113" i="12"/>
  <c r="O113" i="12"/>
  <c r="N113" i="12"/>
  <c r="M113" i="12"/>
  <c r="L113" i="12"/>
  <c r="K113" i="12"/>
  <c r="F113" i="12"/>
  <c r="M188" i="12" s="1"/>
  <c r="ER112" i="12"/>
  <c r="EQ112" i="12"/>
  <c r="EP112" i="12"/>
  <c r="EO112" i="12"/>
  <c r="EN112" i="12"/>
  <c r="EM112" i="12"/>
  <c r="EL112" i="12"/>
  <c r="EK112" i="12"/>
  <c r="EJ112" i="12"/>
  <c r="EI112" i="12"/>
  <c r="EH112" i="12"/>
  <c r="EG112" i="12"/>
  <c r="EF112" i="12"/>
  <c r="EE112" i="12"/>
  <c r="ED112" i="12"/>
  <c r="EC112" i="12"/>
  <c r="EB112" i="12"/>
  <c r="EA112" i="12"/>
  <c r="DD112" i="12"/>
  <c r="DC112" i="12"/>
  <c r="DB112" i="12"/>
  <c r="DA112" i="12"/>
  <c r="CZ112" i="12"/>
  <c r="CY112" i="12"/>
  <c r="CX112" i="12"/>
  <c r="CW112" i="12"/>
  <c r="CV112" i="12"/>
  <c r="CU112" i="12"/>
  <c r="CT112" i="12"/>
  <c r="CS112" i="12"/>
  <c r="CR112" i="12"/>
  <c r="CQ112" i="12"/>
  <c r="CP112" i="12"/>
  <c r="CO112" i="12"/>
  <c r="CN112" i="12"/>
  <c r="CM112" i="12"/>
  <c r="BP112" i="12"/>
  <c r="BO112" i="12"/>
  <c r="BN112" i="12"/>
  <c r="BM112" i="12"/>
  <c r="BL112" i="12"/>
  <c r="BK112" i="12"/>
  <c r="BJ112" i="12"/>
  <c r="BI112" i="12"/>
  <c r="BH112" i="12"/>
  <c r="BG112" i="12"/>
  <c r="BF112" i="12"/>
  <c r="BE112" i="12"/>
  <c r="BD112" i="12"/>
  <c r="BC112" i="12"/>
  <c r="BB112" i="12"/>
  <c r="BA112" i="12"/>
  <c r="AZ112" i="12"/>
  <c r="AY112" i="12"/>
  <c r="AB112" i="12"/>
  <c r="AA112" i="12"/>
  <c r="Z112" i="12"/>
  <c r="Y112" i="12"/>
  <c r="X112" i="12"/>
  <c r="W112" i="12"/>
  <c r="V112" i="12"/>
  <c r="U112" i="12"/>
  <c r="T112" i="12"/>
  <c r="S112" i="12"/>
  <c r="R112" i="12"/>
  <c r="Q112" i="12"/>
  <c r="P112" i="12"/>
  <c r="O112" i="12"/>
  <c r="N112" i="12"/>
  <c r="M112" i="12"/>
  <c r="L112" i="12"/>
  <c r="K112" i="12"/>
  <c r="F112" i="12"/>
  <c r="X194" i="12" s="1"/>
  <c r="ER111" i="12"/>
  <c r="EQ111" i="12"/>
  <c r="DD111" i="12"/>
  <c r="DC111" i="12"/>
  <c r="BP111" i="12"/>
  <c r="BO111" i="12"/>
  <c r="AB111" i="12"/>
  <c r="AA111" i="12"/>
  <c r="F111" i="12"/>
  <c r="K198" i="12" s="1"/>
  <c r="ER110" i="12"/>
  <c r="EQ110" i="12"/>
  <c r="DD110" i="12"/>
  <c r="DC110" i="12"/>
  <c r="BP110" i="12"/>
  <c r="BO110" i="12"/>
  <c r="AB110" i="12"/>
  <c r="AA110" i="12"/>
  <c r="F110" i="12"/>
  <c r="Z200" i="12" s="1"/>
  <c r="ER109" i="12"/>
  <c r="EQ109" i="12"/>
  <c r="DD109" i="12"/>
  <c r="DC109" i="12"/>
  <c r="BP109" i="12"/>
  <c r="BO109" i="12"/>
  <c r="AB109" i="12"/>
  <c r="AA109" i="12"/>
  <c r="F109" i="12"/>
  <c r="N192" i="12" s="1"/>
  <c r="ER108" i="12"/>
  <c r="EQ108" i="12"/>
  <c r="DD108" i="12"/>
  <c r="DC108" i="12"/>
  <c r="BP108" i="12"/>
  <c r="BO108" i="12"/>
  <c r="AB108" i="12"/>
  <c r="AA108" i="12"/>
  <c r="F108" i="12"/>
  <c r="ER107" i="12"/>
  <c r="EQ107" i="12"/>
  <c r="DD107" i="12"/>
  <c r="DC107" i="12"/>
  <c r="BP107" i="12"/>
  <c r="BO107" i="12"/>
  <c r="AB107" i="12"/>
  <c r="AA107" i="12"/>
  <c r="F107" i="12"/>
  <c r="M18" i="12" s="1"/>
  <c r="ER106" i="12"/>
  <c r="EQ106" i="12"/>
  <c r="DD106" i="12"/>
  <c r="DC106" i="12"/>
  <c r="BP106" i="12"/>
  <c r="BO106" i="12"/>
  <c r="AB106" i="12"/>
  <c r="AA106" i="12"/>
  <c r="F106" i="12"/>
  <c r="Y14" i="12" s="1"/>
  <c r="ER105" i="12"/>
  <c r="EQ105" i="12"/>
  <c r="DD105" i="12"/>
  <c r="DC105" i="12"/>
  <c r="BP105" i="12"/>
  <c r="BO105" i="12"/>
  <c r="AB105" i="12"/>
  <c r="AA105" i="12"/>
  <c r="F105" i="12"/>
  <c r="Z195" i="12" s="1"/>
  <c r="ER104" i="12"/>
  <c r="EQ104" i="12"/>
  <c r="DD104" i="12"/>
  <c r="DC104" i="12"/>
  <c r="BP104" i="12"/>
  <c r="BO104" i="12"/>
  <c r="AB104" i="12"/>
  <c r="AA104" i="12"/>
  <c r="F104" i="12"/>
  <c r="K189" i="12" s="1"/>
  <c r="ER103" i="12"/>
  <c r="EQ103" i="12"/>
  <c r="DD103" i="12"/>
  <c r="DC103" i="12"/>
  <c r="BP103" i="12"/>
  <c r="BO103" i="12"/>
  <c r="AB103" i="12"/>
  <c r="AA103" i="12"/>
  <c r="F103" i="12"/>
  <c r="X201" i="12" s="1"/>
  <c r="ER102" i="12"/>
  <c r="EQ102" i="12"/>
  <c r="DD102" i="12"/>
  <c r="DC102" i="12"/>
  <c r="BP102" i="12"/>
  <c r="BO102" i="12"/>
  <c r="AB102" i="12"/>
  <c r="AA102" i="12"/>
  <c r="F102" i="12"/>
  <c r="L15" i="12" s="1"/>
  <c r="ER101" i="12"/>
  <c r="EQ101" i="12"/>
  <c r="DD101" i="12"/>
  <c r="DC101" i="12"/>
  <c r="BP101" i="12"/>
  <c r="BO101" i="12"/>
  <c r="AB101" i="12"/>
  <c r="AA101" i="12"/>
  <c r="F101" i="12"/>
  <c r="M197" i="12" s="1"/>
  <c r="ER100" i="12"/>
  <c r="EQ100" i="12"/>
  <c r="DD100" i="12"/>
  <c r="DC100" i="12"/>
  <c r="BP100" i="12"/>
  <c r="BO100" i="12"/>
  <c r="AB100" i="12"/>
  <c r="AA100" i="12"/>
  <c r="F100" i="12"/>
  <c r="X203" i="12" s="1"/>
  <c r="ER99" i="12"/>
  <c r="EQ99" i="12"/>
  <c r="DD99" i="12"/>
  <c r="DC99" i="12"/>
  <c r="BP99" i="12"/>
  <c r="BO99" i="12"/>
  <c r="AB99" i="12"/>
  <c r="AA99" i="12"/>
  <c r="F99" i="12"/>
  <c r="K5" i="12" s="1"/>
  <c r="ER98" i="12"/>
  <c r="EQ98" i="12"/>
  <c r="DD98" i="12"/>
  <c r="DC98" i="12"/>
  <c r="BP98" i="12"/>
  <c r="BO98" i="12"/>
  <c r="AB98" i="12"/>
  <c r="AA98" i="12"/>
  <c r="F98" i="12"/>
  <c r="Z193" i="12" s="1"/>
  <c r="ER97" i="12"/>
  <c r="EQ97" i="12"/>
  <c r="DD97" i="12"/>
  <c r="DC97" i="12"/>
  <c r="BP97" i="12"/>
  <c r="BO97" i="12"/>
  <c r="AB97" i="12"/>
  <c r="AA97" i="12"/>
  <c r="F97" i="12"/>
  <c r="Y198" i="12" s="1"/>
  <c r="ER96" i="12"/>
  <c r="EQ96" i="12"/>
  <c r="DD96" i="12"/>
  <c r="DC96" i="12"/>
  <c r="BP96" i="12"/>
  <c r="BO96" i="12"/>
  <c r="AB96" i="12"/>
  <c r="AA96" i="12"/>
  <c r="F96" i="12"/>
  <c r="F95" i="12"/>
  <c r="W188" i="12" s="1"/>
  <c r="F94" i="12"/>
  <c r="N194" i="12" s="1"/>
  <c r="F93" i="12"/>
  <c r="S5" i="12" s="1"/>
  <c r="F92" i="12"/>
  <c r="F91" i="12"/>
  <c r="T13" i="12" s="1"/>
  <c r="ER90" i="12"/>
  <c r="EQ90" i="12"/>
  <c r="EP90" i="12"/>
  <c r="EO90" i="12"/>
  <c r="EN90" i="12"/>
  <c r="EM90" i="12"/>
  <c r="EL90" i="12"/>
  <c r="EK90" i="12"/>
  <c r="EJ90" i="12"/>
  <c r="EI90" i="12"/>
  <c r="EH90" i="12"/>
  <c r="EG90" i="12"/>
  <c r="EF90" i="12"/>
  <c r="EE90" i="12"/>
  <c r="ED90" i="12"/>
  <c r="EC90" i="12"/>
  <c r="EB90" i="12"/>
  <c r="EA90" i="12"/>
  <c r="DD90" i="12"/>
  <c r="DC90" i="12"/>
  <c r="DB90" i="12"/>
  <c r="DA90" i="12"/>
  <c r="CZ90" i="12"/>
  <c r="CY90" i="12"/>
  <c r="CX90" i="12"/>
  <c r="CW90" i="12"/>
  <c r="CV90" i="12"/>
  <c r="CU90" i="12"/>
  <c r="CT90" i="12"/>
  <c r="CS90" i="12"/>
  <c r="CR90" i="12"/>
  <c r="CQ90" i="12"/>
  <c r="CP90" i="12"/>
  <c r="CO90" i="12"/>
  <c r="CN90" i="12"/>
  <c r="CM90" i="12"/>
  <c r="BP90" i="12"/>
  <c r="BO90" i="12"/>
  <c r="BN90" i="12"/>
  <c r="BM90" i="12"/>
  <c r="BL90" i="12"/>
  <c r="BK90" i="12"/>
  <c r="BJ90" i="12"/>
  <c r="BI90" i="12"/>
  <c r="BH90" i="12"/>
  <c r="BG90" i="12"/>
  <c r="BF90" i="12"/>
  <c r="BE90" i="12"/>
  <c r="BD90" i="12"/>
  <c r="BC90" i="12"/>
  <c r="BB90" i="12"/>
  <c r="BA90" i="12"/>
  <c r="AZ90" i="12"/>
  <c r="AY90" i="12"/>
  <c r="AB90" i="12"/>
  <c r="AA90" i="12"/>
  <c r="Z90" i="12"/>
  <c r="Y90" i="12"/>
  <c r="X90" i="12"/>
  <c r="W90" i="12"/>
  <c r="V90" i="12"/>
  <c r="U90" i="12"/>
  <c r="T90" i="12"/>
  <c r="S90" i="12"/>
  <c r="R90" i="12"/>
  <c r="Q90" i="12"/>
  <c r="P90" i="12"/>
  <c r="O90" i="12"/>
  <c r="N90" i="12"/>
  <c r="M90" i="12"/>
  <c r="L90" i="12"/>
  <c r="K90" i="12"/>
  <c r="F90" i="12"/>
  <c r="ER89" i="12"/>
  <c r="EQ89" i="12"/>
  <c r="EP89" i="12"/>
  <c r="EO89" i="12"/>
  <c r="EN89" i="12"/>
  <c r="EM89" i="12"/>
  <c r="EL89" i="12"/>
  <c r="EK89" i="12"/>
  <c r="EJ89" i="12"/>
  <c r="EI89" i="12"/>
  <c r="EH89" i="12"/>
  <c r="EG89" i="12"/>
  <c r="EF89" i="12"/>
  <c r="EE89" i="12"/>
  <c r="ED89" i="12"/>
  <c r="EC89" i="12"/>
  <c r="EB89" i="12"/>
  <c r="EA89" i="12"/>
  <c r="DD89" i="12"/>
  <c r="DC89" i="12"/>
  <c r="DB89" i="12"/>
  <c r="DA89" i="12"/>
  <c r="CZ89" i="12"/>
  <c r="CY89" i="12"/>
  <c r="CX89" i="12"/>
  <c r="CW89" i="12"/>
  <c r="CV89" i="12"/>
  <c r="CU89" i="12"/>
  <c r="CT89" i="12"/>
  <c r="CS89" i="12"/>
  <c r="CR89" i="12"/>
  <c r="CQ89" i="12"/>
  <c r="CP89" i="12"/>
  <c r="CO89" i="12"/>
  <c r="CN89" i="12"/>
  <c r="CM89" i="12"/>
  <c r="BP89" i="12"/>
  <c r="BO89" i="12"/>
  <c r="BN89" i="12"/>
  <c r="BM89" i="12"/>
  <c r="BL89" i="12"/>
  <c r="BK89" i="12"/>
  <c r="BJ89" i="12"/>
  <c r="BI89" i="12"/>
  <c r="BH89" i="12"/>
  <c r="BG89" i="12"/>
  <c r="BF89" i="12"/>
  <c r="BE89" i="12"/>
  <c r="BD89" i="12"/>
  <c r="BC89" i="12"/>
  <c r="BB89" i="12"/>
  <c r="BA89" i="12"/>
  <c r="AZ89" i="12"/>
  <c r="AY89" i="12"/>
  <c r="AB89" i="12"/>
  <c r="AA89" i="12"/>
  <c r="Z89" i="12"/>
  <c r="Y89" i="12"/>
  <c r="X89" i="12"/>
  <c r="W89" i="12"/>
  <c r="V89" i="12"/>
  <c r="U89" i="12"/>
  <c r="T89" i="12"/>
  <c r="S89" i="12"/>
  <c r="R89" i="12"/>
  <c r="Q89" i="12"/>
  <c r="P89" i="12"/>
  <c r="O89" i="12"/>
  <c r="N89" i="12"/>
  <c r="M89" i="12"/>
  <c r="L89" i="12"/>
  <c r="K89" i="12"/>
  <c r="F89" i="12"/>
  <c r="R4" i="12" s="1"/>
  <c r="ER88" i="12"/>
  <c r="EQ88" i="12"/>
  <c r="DD88" i="12"/>
  <c r="DC88" i="12"/>
  <c r="BP88" i="12"/>
  <c r="BO88" i="12"/>
  <c r="AB88" i="12"/>
  <c r="AA88" i="12"/>
  <c r="F88" i="12"/>
  <c r="ER87" i="12"/>
  <c r="EQ87" i="12"/>
  <c r="DD87" i="12"/>
  <c r="DC87" i="12"/>
  <c r="BP87" i="12"/>
  <c r="BO87" i="12"/>
  <c r="AB87" i="12"/>
  <c r="AA87" i="12"/>
  <c r="F87" i="12"/>
  <c r="Q12" i="12" s="1"/>
  <c r="ER86" i="12"/>
  <c r="EQ86" i="12"/>
  <c r="DD86" i="12"/>
  <c r="DC86" i="12"/>
  <c r="BP86" i="12"/>
  <c r="BO86" i="12"/>
  <c r="AB86" i="12"/>
  <c r="AA86" i="12"/>
  <c r="F86" i="12"/>
  <c r="U202" i="12" s="1"/>
  <c r="ER85" i="12"/>
  <c r="EQ85" i="12"/>
  <c r="DD85" i="12"/>
  <c r="DC85" i="12"/>
  <c r="BP85" i="12"/>
  <c r="BO85" i="12"/>
  <c r="AB85" i="12"/>
  <c r="AA85" i="12"/>
  <c r="F85" i="12"/>
  <c r="U200" i="12" s="1"/>
  <c r="ER84" i="12"/>
  <c r="EQ84" i="12"/>
  <c r="DD84" i="12"/>
  <c r="DC84" i="12"/>
  <c r="BP84" i="12"/>
  <c r="BO84" i="12"/>
  <c r="AB84" i="12"/>
  <c r="AA84" i="12"/>
  <c r="F84" i="12"/>
  <c r="Q14" i="12" s="1"/>
  <c r="ER83" i="12"/>
  <c r="EQ83" i="12"/>
  <c r="DD83" i="12"/>
  <c r="DC83" i="12"/>
  <c r="BP83" i="12"/>
  <c r="BO83" i="12"/>
  <c r="AB83" i="12"/>
  <c r="AA83" i="12"/>
  <c r="F83" i="12"/>
  <c r="S194" i="12" s="1"/>
  <c r="ER82" i="12"/>
  <c r="EQ82" i="12"/>
  <c r="DD82" i="12"/>
  <c r="DC82" i="12"/>
  <c r="BP82" i="12"/>
  <c r="BO82" i="12"/>
  <c r="AB82" i="12"/>
  <c r="AA82" i="12"/>
  <c r="F82" i="12"/>
  <c r="ER81" i="12"/>
  <c r="EQ81" i="12"/>
  <c r="DD81" i="12"/>
  <c r="DC81" i="12"/>
  <c r="BP81" i="12"/>
  <c r="BO81" i="12"/>
  <c r="AB81" i="12"/>
  <c r="AA81" i="12"/>
  <c r="F81" i="12"/>
  <c r="Q203" i="12" s="1"/>
  <c r="ER80" i="12"/>
  <c r="EQ80" i="12"/>
  <c r="DD80" i="12"/>
  <c r="DC80" i="12"/>
  <c r="BP80" i="12"/>
  <c r="BO80" i="12"/>
  <c r="AB80" i="12"/>
  <c r="AA80" i="12"/>
  <c r="F80" i="12"/>
  <c r="T15" i="12" s="1"/>
  <c r="ER79" i="12"/>
  <c r="EQ79" i="12"/>
  <c r="DD79" i="12"/>
  <c r="DC79" i="12"/>
  <c r="BP79" i="12"/>
  <c r="BO79" i="12"/>
  <c r="AB79" i="12"/>
  <c r="AA79" i="12"/>
  <c r="F79" i="12"/>
  <c r="O193" i="12" s="1"/>
  <c r="ER78" i="12"/>
  <c r="EQ78" i="12"/>
  <c r="DD78" i="12"/>
  <c r="DC78" i="12"/>
  <c r="BP78" i="12"/>
  <c r="BO78" i="12"/>
  <c r="AB78" i="12"/>
  <c r="AA78" i="12"/>
  <c r="F78" i="12"/>
  <c r="S7" i="12" s="1"/>
  <c r="ER77" i="12"/>
  <c r="EQ77" i="12"/>
  <c r="DD77" i="12"/>
  <c r="DC77" i="12"/>
  <c r="BP77" i="12"/>
  <c r="BO77" i="12"/>
  <c r="AB77" i="12"/>
  <c r="AA77" i="12"/>
  <c r="F77" i="12"/>
  <c r="W12" i="12" s="1"/>
  <c r="ER76" i="12"/>
  <c r="EQ76" i="12"/>
  <c r="DD76" i="12"/>
  <c r="DC76" i="12"/>
  <c r="BP76" i="12"/>
  <c r="BO76" i="12"/>
  <c r="AB76" i="12"/>
  <c r="AA76" i="12"/>
  <c r="F76" i="12"/>
  <c r="K16" i="12" s="1"/>
  <c r="ER75" i="12"/>
  <c r="EQ75" i="12"/>
  <c r="DD75" i="12"/>
  <c r="DC75" i="12"/>
  <c r="BP75" i="12"/>
  <c r="BO75" i="12"/>
  <c r="AB75" i="12"/>
  <c r="AA75" i="12"/>
  <c r="F75" i="12"/>
  <c r="X4" i="12" s="1"/>
  <c r="ER74" i="12"/>
  <c r="EQ74" i="12"/>
  <c r="DD74" i="12"/>
  <c r="DC74" i="12"/>
  <c r="BP74" i="12"/>
  <c r="BO74" i="12"/>
  <c r="AB74" i="12"/>
  <c r="AA74" i="12"/>
  <c r="F74" i="12"/>
  <c r="ER73" i="12"/>
  <c r="EQ73" i="12"/>
  <c r="DD73" i="12"/>
  <c r="DC73" i="12"/>
  <c r="BP73" i="12"/>
  <c r="BO73" i="12"/>
  <c r="AB73" i="12"/>
  <c r="AA73" i="12"/>
  <c r="F73" i="12"/>
  <c r="K197" i="12" s="1"/>
  <c r="F72" i="12"/>
  <c r="Z203" i="12" s="1"/>
  <c r="F71" i="12"/>
  <c r="M191" i="12" s="1"/>
  <c r="F70" i="12"/>
  <c r="X193" i="12" s="1"/>
  <c r="F69" i="12"/>
  <c r="X195" i="12" s="1"/>
  <c r="F68" i="12"/>
  <c r="M189" i="12" s="1"/>
  <c r="ER67" i="12"/>
  <c r="EQ67" i="12"/>
  <c r="EP67" i="12"/>
  <c r="EO67" i="12"/>
  <c r="EN67" i="12"/>
  <c r="EM67" i="12"/>
  <c r="EL67" i="12"/>
  <c r="EK67" i="12"/>
  <c r="EJ67" i="12"/>
  <c r="EI67" i="12"/>
  <c r="EH67" i="12"/>
  <c r="EG67" i="12"/>
  <c r="EF67" i="12"/>
  <c r="EE67" i="12"/>
  <c r="ED67" i="12"/>
  <c r="EC67" i="12"/>
  <c r="EB67" i="12"/>
  <c r="EA67" i="12"/>
  <c r="DD67" i="12"/>
  <c r="DC67" i="12"/>
  <c r="DB67" i="12"/>
  <c r="DA67" i="12"/>
  <c r="CZ67" i="12"/>
  <c r="CY67" i="12"/>
  <c r="CX67" i="12"/>
  <c r="CW67" i="12"/>
  <c r="CV67" i="12"/>
  <c r="CU67" i="12"/>
  <c r="CT67" i="12"/>
  <c r="CS67" i="12"/>
  <c r="CR67" i="12"/>
  <c r="CQ67" i="12"/>
  <c r="CP67" i="12"/>
  <c r="CO67" i="12"/>
  <c r="CN67" i="12"/>
  <c r="CM67" i="12"/>
  <c r="BP67" i="12"/>
  <c r="BO67" i="12"/>
  <c r="BN67" i="12"/>
  <c r="BM67" i="12"/>
  <c r="BL67" i="12"/>
  <c r="BK67" i="12"/>
  <c r="BJ67" i="12"/>
  <c r="BI67" i="12"/>
  <c r="BH67" i="12"/>
  <c r="BG67" i="12"/>
  <c r="BF67" i="12"/>
  <c r="BE67" i="12"/>
  <c r="BD67" i="12"/>
  <c r="BC67" i="12"/>
  <c r="BB67" i="12"/>
  <c r="BA67" i="12"/>
  <c r="AZ67" i="12"/>
  <c r="AY67" i="12"/>
  <c r="AB67" i="12"/>
  <c r="AA67" i="12"/>
  <c r="Z67" i="12"/>
  <c r="Y67" i="12"/>
  <c r="X67" i="12"/>
  <c r="W67" i="12"/>
  <c r="V67" i="12"/>
  <c r="U67" i="12"/>
  <c r="T67" i="12"/>
  <c r="S67" i="12"/>
  <c r="R67" i="12"/>
  <c r="Q67" i="12"/>
  <c r="P67" i="12"/>
  <c r="O67" i="12"/>
  <c r="N67" i="12"/>
  <c r="M67" i="12"/>
  <c r="L67" i="12"/>
  <c r="K67" i="12"/>
  <c r="F67" i="12"/>
  <c r="ER66" i="12"/>
  <c r="EQ66" i="12"/>
  <c r="EP66" i="12"/>
  <c r="EO66" i="12"/>
  <c r="EN66" i="12"/>
  <c r="EM66" i="12"/>
  <c r="EL66" i="12"/>
  <c r="EK66" i="12"/>
  <c r="EJ66" i="12"/>
  <c r="EI66" i="12"/>
  <c r="EH66" i="12"/>
  <c r="EG66" i="12"/>
  <c r="EF66" i="12"/>
  <c r="EE66" i="12"/>
  <c r="ED66" i="12"/>
  <c r="EC66" i="12"/>
  <c r="EB66" i="12"/>
  <c r="EA66" i="12"/>
  <c r="DD66" i="12"/>
  <c r="DC66" i="12"/>
  <c r="DB66" i="12"/>
  <c r="DA66" i="12"/>
  <c r="CZ66" i="12"/>
  <c r="CY66" i="12"/>
  <c r="CX66" i="12"/>
  <c r="CW66" i="12"/>
  <c r="CV66" i="12"/>
  <c r="CU66" i="12"/>
  <c r="CT66" i="12"/>
  <c r="CS66" i="12"/>
  <c r="CR66" i="12"/>
  <c r="CQ66" i="12"/>
  <c r="CP66" i="12"/>
  <c r="CO66" i="12"/>
  <c r="CN66" i="12"/>
  <c r="CM66" i="12"/>
  <c r="BP66" i="12"/>
  <c r="BO66" i="12"/>
  <c r="BN66" i="12"/>
  <c r="BM66" i="12"/>
  <c r="BL66" i="12"/>
  <c r="BK66" i="12"/>
  <c r="BJ66" i="12"/>
  <c r="BI66" i="12"/>
  <c r="BH66" i="12"/>
  <c r="BG66" i="12"/>
  <c r="BF66" i="12"/>
  <c r="BE66" i="12"/>
  <c r="BD66" i="12"/>
  <c r="BC66" i="12"/>
  <c r="BB66" i="12"/>
  <c r="BA66" i="12"/>
  <c r="AZ66" i="12"/>
  <c r="AY66" i="12"/>
  <c r="AB66" i="12"/>
  <c r="AA66" i="12"/>
  <c r="Z66" i="12"/>
  <c r="Y66" i="12"/>
  <c r="X66" i="12"/>
  <c r="W66" i="12"/>
  <c r="V66" i="12"/>
  <c r="U66" i="12"/>
  <c r="T66" i="12"/>
  <c r="S66" i="12"/>
  <c r="R66" i="12"/>
  <c r="Q66" i="12"/>
  <c r="P66" i="12"/>
  <c r="O66" i="12"/>
  <c r="N66" i="12"/>
  <c r="M66" i="12"/>
  <c r="L66" i="12"/>
  <c r="K66" i="12"/>
  <c r="F66" i="12"/>
  <c r="N15" i="12" s="1"/>
  <c r="ER65" i="12"/>
  <c r="EQ65" i="12"/>
  <c r="DD65" i="12"/>
  <c r="DC65" i="12"/>
  <c r="BP65" i="12"/>
  <c r="BO65" i="12"/>
  <c r="AB65" i="12"/>
  <c r="AA65" i="12"/>
  <c r="F65" i="12"/>
  <c r="ER64" i="12"/>
  <c r="EQ64" i="12"/>
  <c r="DD64" i="12"/>
  <c r="DC64" i="12"/>
  <c r="BP64" i="12"/>
  <c r="BO64" i="12"/>
  <c r="AB64" i="12"/>
  <c r="AA64" i="12"/>
  <c r="F64" i="12"/>
  <c r="X6" i="12" s="1"/>
  <c r="ER63" i="12"/>
  <c r="EQ63" i="12"/>
  <c r="DD63" i="12"/>
  <c r="DC63" i="12"/>
  <c r="BP63" i="12"/>
  <c r="BO63" i="12"/>
  <c r="AB63" i="12"/>
  <c r="AA63" i="12"/>
  <c r="F63" i="12"/>
  <c r="K18" i="12" s="1"/>
  <c r="ER62" i="12"/>
  <c r="EQ62" i="12"/>
  <c r="DD62" i="12"/>
  <c r="DC62" i="12"/>
  <c r="BP62" i="12"/>
  <c r="BO62" i="12"/>
  <c r="AB62" i="12"/>
  <c r="AA62" i="12"/>
  <c r="F62" i="12"/>
  <c r="W14" i="12" s="1"/>
  <c r="ER61" i="12"/>
  <c r="EQ61" i="12"/>
  <c r="DD61" i="12"/>
  <c r="DC61" i="12"/>
  <c r="BP61" i="12"/>
  <c r="BO61" i="12"/>
  <c r="AB61" i="12"/>
  <c r="AA61" i="12"/>
  <c r="F61" i="12"/>
  <c r="O203" i="12" s="1"/>
  <c r="ER60" i="12"/>
  <c r="EQ60" i="12"/>
  <c r="DD60" i="12"/>
  <c r="DC60" i="12"/>
  <c r="BP60" i="12"/>
  <c r="BO60" i="12"/>
  <c r="AB60" i="12"/>
  <c r="AA60" i="12"/>
  <c r="F60" i="12"/>
  <c r="V15" i="12" s="1"/>
  <c r="ER59" i="12"/>
  <c r="EQ59" i="12"/>
  <c r="DD59" i="12"/>
  <c r="DC59" i="12"/>
  <c r="BP59" i="12"/>
  <c r="BO59" i="12"/>
  <c r="AB59" i="12"/>
  <c r="AA59" i="12"/>
  <c r="F59" i="12"/>
  <c r="ER58" i="12"/>
  <c r="EQ58" i="12"/>
  <c r="DD58" i="12"/>
  <c r="DC58" i="12"/>
  <c r="BP58" i="12"/>
  <c r="BO58" i="12"/>
  <c r="AB58" i="12"/>
  <c r="AA58" i="12"/>
  <c r="F58" i="12"/>
  <c r="U7" i="12" s="1"/>
  <c r="ER57" i="12"/>
  <c r="EQ57" i="12"/>
  <c r="DD57" i="12"/>
  <c r="DC57" i="12"/>
  <c r="BP57" i="12"/>
  <c r="BO57" i="12"/>
  <c r="AB57" i="12"/>
  <c r="AA57" i="12"/>
  <c r="F57" i="12"/>
  <c r="ER56" i="12"/>
  <c r="EQ56" i="12"/>
  <c r="DD56" i="12"/>
  <c r="DC56" i="12"/>
  <c r="BP56" i="12"/>
  <c r="BO56" i="12"/>
  <c r="AB56" i="12"/>
  <c r="AA56" i="12"/>
  <c r="F56" i="12"/>
  <c r="ER55" i="12"/>
  <c r="EQ55" i="12"/>
  <c r="DD55" i="12"/>
  <c r="DC55" i="12"/>
  <c r="BP55" i="12"/>
  <c r="BO55" i="12"/>
  <c r="AB55" i="12"/>
  <c r="AA55" i="12"/>
  <c r="F55" i="12"/>
  <c r="U194" i="12" s="1"/>
  <c r="ER54" i="12"/>
  <c r="EQ54" i="12"/>
  <c r="DD54" i="12"/>
  <c r="DC54" i="12"/>
  <c r="BP54" i="12"/>
  <c r="BO54" i="12"/>
  <c r="AB54" i="12"/>
  <c r="AA54" i="12"/>
  <c r="F54" i="12"/>
  <c r="P188" i="12" s="1"/>
  <c r="ER53" i="12"/>
  <c r="EQ53" i="12"/>
  <c r="DD53" i="12"/>
  <c r="DC53" i="12"/>
  <c r="BP53" i="12"/>
  <c r="BO53" i="12"/>
  <c r="AB53" i="12"/>
  <c r="AA53" i="12"/>
  <c r="F53" i="12"/>
  <c r="P4" i="12" s="1"/>
  <c r="ER52" i="12"/>
  <c r="EQ52" i="12"/>
  <c r="DD52" i="12"/>
  <c r="DC52" i="12"/>
  <c r="BP52" i="12"/>
  <c r="BO52" i="12"/>
  <c r="AB52" i="12"/>
  <c r="AA52" i="12"/>
  <c r="F52" i="12"/>
  <c r="U192" i="12" s="1"/>
  <c r="ER51" i="12"/>
  <c r="EQ51" i="12"/>
  <c r="DD51" i="12"/>
  <c r="DC51" i="12"/>
  <c r="BP51" i="12"/>
  <c r="BO51" i="12"/>
  <c r="AB51" i="12"/>
  <c r="AA51" i="12"/>
  <c r="F51" i="12"/>
  <c r="ER50" i="12"/>
  <c r="EQ50" i="12"/>
  <c r="DD50" i="12"/>
  <c r="DC50" i="12"/>
  <c r="BP50" i="12"/>
  <c r="BO50" i="12"/>
  <c r="AB50" i="12"/>
  <c r="AA50" i="12"/>
  <c r="F50" i="12"/>
  <c r="S202" i="12" s="1"/>
  <c r="F49" i="12"/>
  <c r="T189" i="12" s="1"/>
  <c r="F48" i="12"/>
  <c r="Q195" i="12" s="1"/>
  <c r="F47" i="12"/>
  <c r="V13" i="12" s="1"/>
  <c r="F46" i="12"/>
  <c r="R17" i="12" s="1"/>
  <c r="F45" i="12"/>
  <c r="S193" i="12" s="1"/>
  <c r="ER44" i="12"/>
  <c r="EQ44" i="12"/>
  <c r="EP44" i="12"/>
  <c r="EO44" i="12"/>
  <c r="EN44" i="12"/>
  <c r="EM44" i="12"/>
  <c r="EL44" i="12"/>
  <c r="EK44" i="12"/>
  <c r="EJ44" i="12"/>
  <c r="EI44" i="12"/>
  <c r="EH44" i="12"/>
  <c r="EG44" i="12"/>
  <c r="EF44" i="12"/>
  <c r="EE44" i="12"/>
  <c r="ED44" i="12"/>
  <c r="EC44" i="12"/>
  <c r="EB44" i="12"/>
  <c r="EA44" i="12"/>
  <c r="DD44" i="12"/>
  <c r="DC44" i="12"/>
  <c r="DB44" i="12"/>
  <c r="DA44" i="12"/>
  <c r="CZ44" i="12"/>
  <c r="CY44" i="12"/>
  <c r="CX44" i="12"/>
  <c r="CW44" i="12"/>
  <c r="CV44" i="12"/>
  <c r="CU44" i="12"/>
  <c r="CT44" i="12"/>
  <c r="CS44" i="12"/>
  <c r="CR44" i="12"/>
  <c r="CQ44" i="12"/>
  <c r="CP44" i="12"/>
  <c r="CO44" i="12"/>
  <c r="CN44" i="12"/>
  <c r="CM44" i="12"/>
  <c r="BP44" i="12"/>
  <c r="BO44" i="12"/>
  <c r="BN44" i="12"/>
  <c r="BM44" i="12"/>
  <c r="BL44" i="12"/>
  <c r="BK44" i="12"/>
  <c r="BJ44" i="12"/>
  <c r="BI44" i="12"/>
  <c r="BH44" i="12"/>
  <c r="BG44" i="12"/>
  <c r="BF44" i="12"/>
  <c r="BE44" i="12"/>
  <c r="BD44" i="12"/>
  <c r="BC44" i="12"/>
  <c r="BB44" i="12"/>
  <c r="BA44" i="12"/>
  <c r="AZ44" i="12"/>
  <c r="AY44" i="12"/>
  <c r="AB44" i="12"/>
  <c r="AA44" i="12"/>
  <c r="Z44" i="12"/>
  <c r="Y44" i="12"/>
  <c r="X44" i="12"/>
  <c r="W44" i="12"/>
  <c r="V44" i="12"/>
  <c r="U44" i="12"/>
  <c r="T44" i="12"/>
  <c r="S44" i="12"/>
  <c r="R44" i="12"/>
  <c r="Q44" i="12"/>
  <c r="P44" i="12"/>
  <c r="O44" i="12"/>
  <c r="N44" i="12"/>
  <c r="M44" i="12"/>
  <c r="L44" i="12"/>
  <c r="K44" i="12"/>
  <c r="F44" i="12"/>
  <c r="R191" i="12" s="1"/>
  <c r="ER43" i="12"/>
  <c r="EQ43" i="12"/>
  <c r="EP43" i="12"/>
  <c r="EO43" i="12"/>
  <c r="EN43" i="12"/>
  <c r="EM43" i="12"/>
  <c r="EL43" i="12"/>
  <c r="EK43" i="12"/>
  <c r="EJ43" i="12"/>
  <c r="EI43" i="12"/>
  <c r="EH43" i="12"/>
  <c r="EG43" i="12"/>
  <c r="EF43" i="12"/>
  <c r="EE43" i="12"/>
  <c r="ED43" i="12"/>
  <c r="EC43" i="12"/>
  <c r="EB43" i="12"/>
  <c r="EA43" i="12"/>
  <c r="DD43" i="12"/>
  <c r="DC43" i="12"/>
  <c r="DB43" i="12"/>
  <c r="DA43" i="12"/>
  <c r="CZ43" i="12"/>
  <c r="CY43" i="12"/>
  <c r="CX43" i="12"/>
  <c r="CW43" i="12"/>
  <c r="CV43" i="12"/>
  <c r="CU43" i="12"/>
  <c r="CT43" i="12"/>
  <c r="CS43" i="12"/>
  <c r="CR43" i="12"/>
  <c r="CQ43" i="12"/>
  <c r="CP43" i="12"/>
  <c r="CO43" i="12"/>
  <c r="CN43" i="12"/>
  <c r="CM43" i="12"/>
  <c r="BP43" i="12"/>
  <c r="BO43" i="12"/>
  <c r="BN43" i="12"/>
  <c r="BM43" i="12"/>
  <c r="BL43" i="12"/>
  <c r="BK43" i="12"/>
  <c r="BJ43" i="12"/>
  <c r="BI43" i="12"/>
  <c r="BH43" i="12"/>
  <c r="BG43" i="12"/>
  <c r="BF43" i="12"/>
  <c r="BE43" i="12"/>
  <c r="BD43" i="12"/>
  <c r="BC43" i="12"/>
  <c r="BB43" i="12"/>
  <c r="BA43" i="12"/>
  <c r="AZ43" i="12"/>
  <c r="AY43" i="12"/>
  <c r="AB43" i="12"/>
  <c r="AA43" i="12"/>
  <c r="Z43" i="12"/>
  <c r="Y43" i="12"/>
  <c r="X43" i="12"/>
  <c r="W43" i="12"/>
  <c r="V43" i="12"/>
  <c r="U43" i="12"/>
  <c r="T43" i="12"/>
  <c r="S43" i="12"/>
  <c r="R43" i="12"/>
  <c r="Q43" i="12"/>
  <c r="P43" i="12"/>
  <c r="O43" i="12"/>
  <c r="N43" i="12"/>
  <c r="M43" i="12"/>
  <c r="L43" i="12"/>
  <c r="K43" i="12"/>
  <c r="F43" i="12"/>
  <c r="U203" i="12" s="1"/>
  <c r="ER42" i="12"/>
  <c r="EQ42" i="12"/>
  <c r="DD42" i="12"/>
  <c r="DC42" i="12"/>
  <c r="BP42" i="12"/>
  <c r="BO42" i="12"/>
  <c r="AB42" i="12"/>
  <c r="AA42" i="12"/>
  <c r="F42" i="12"/>
  <c r="P197" i="12" s="1"/>
  <c r="ER41" i="12"/>
  <c r="EQ41" i="12"/>
  <c r="DD41" i="12"/>
  <c r="DC41" i="12"/>
  <c r="BP41" i="12"/>
  <c r="BO41" i="12"/>
  <c r="AB41" i="12"/>
  <c r="AA41" i="12"/>
  <c r="F41" i="12"/>
  <c r="O194" i="12" s="1"/>
  <c r="ER40" i="12"/>
  <c r="EQ40" i="12"/>
  <c r="DD40" i="12"/>
  <c r="DC40" i="12"/>
  <c r="BP40" i="12"/>
  <c r="BO40" i="12"/>
  <c r="AB40" i="12"/>
  <c r="AA40" i="12"/>
  <c r="F40" i="12"/>
  <c r="S4" i="12" s="1"/>
  <c r="ER39" i="12"/>
  <c r="EQ39" i="12"/>
  <c r="DD39" i="12"/>
  <c r="DC39" i="12"/>
  <c r="BP39" i="12"/>
  <c r="BO39" i="12"/>
  <c r="AB39" i="12"/>
  <c r="AA39" i="12"/>
  <c r="F39" i="12"/>
  <c r="P16" i="12" s="1"/>
  <c r="ER38" i="12"/>
  <c r="EQ38" i="12"/>
  <c r="DD38" i="12"/>
  <c r="DC38" i="12"/>
  <c r="BP38" i="12"/>
  <c r="BO38" i="12"/>
  <c r="AB38" i="12"/>
  <c r="AA38" i="12"/>
  <c r="F38" i="12"/>
  <c r="T198" i="12" s="1"/>
  <c r="ER37" i="12"/>
  <c r="EQ37" i="12"/>
  <c r="DD37" i="12"/>
  <c r="DC37" i="12"/>
  <c r="BP37" i="12"/>
  <c r="BO37" i="12"/>
  <c r="AB37" i="12"/>
  <c r="AA37" i="12"/>
  <c r="F37" i="12"/>
  <c r="T14" i="12" s="1"/>
  <c r="ER36" i="12"/>
  <c r="EQ36" i="12"/>
  <c r="DD36" i="12"/>
  <c r="DC36" i="12"/>
  <c r="BP36" i="12"/>
  <c r="BO36" i="12"/>
  <c r="AB36" i="12"/>
  <c r="AA36" i="12"/>
  <c r="F36" i="12"/>
  <c r="ER35" i="12"/>
  <c r="EQ35" i="12"/>
  <c r="DD35" i="12"/>
  <c r="DC35" i="12"/>
  <c r="BP35" i="12"/>
  <c r="BO35" i="12"/>
  <c r="AB35" i="12"/>
  <c r="AA35" i="12"/>
  <c r="F35" i="12"/>
  <c r="ER34" i="12"/>
  <c r="EQ34" i="12"/>
  <c r="DD34" i="12"/>
  <c r="DC34" i="12"/>
  <c r="BP34" i="12"/>
  <c r="BO34" i="12"/>
  <c r="AB34" i="12"/>
  <c r="AA34" i="12"/>
  <c r="F34" i="12"/>
  <c r="O10" i="12" s="1"/>
  <c r="ER33" i="12"/>
  <c r="EQ33" i="12"/>
  <c r="DD33" i="12"/>
  <c r="DC33" i="12"/>
  <c r="BP33" i="12"/>
  <c r="BO33" i="12"/>
  <c r="AB33" i="12"/>
  <c r="AA33" i="12"/>
  <c r="F33" i="12"/>
  <c r="ER32" i="12"/>
  <c r="EQ32" i="12"/>
  <c r="DD32" i="12"/>
  <c r="DC32" i="12"/>
  <c r="BP32" i="12"/>
  <c r="BO32" i="12"/>
  <c r="AB32" i="12"/>
  <c r="AA32" i="12"/>
  <c r="F32" i="12"/>
  <c r="U201" i="12" s="1"/>
  <c r="ER31" i="12"/>
  <c r="EQ31" i="12"/>
  <c r="DD31" i="12"/>
  <c r="DC31" i="12"/>
  <c r="BP31" i="12"/>
  <c r="BO31" i="12"/>
  <c r="AB31" i="12"/>
  <c r="AA31" i="12"/>
  <c r="F31" i="12"/>
  <c r="R189" i="12" s="1"/>
  <c r="ER30" i="12"/>
  <c r="EQ30" i="12"/>
  <c r="DD30" i="12"/>
  <c r="DC30" i="12"/>
  <c r="BP30" i="12"/>
  <c r="BO30" i="12"/>
  <c r="AB30" i="12"/>
  <c r="AA30" i="12"/>
  <c r="F30" i="12"/>
  <c r="S195" i="12" s="1"/>
  <c r="ER29" i="12"/>
  <c r="EQ29" i="12"/>
  <c r="DD29" i="12"/>
  <c r="DC29" i="12"/>
  <c r="BP29" i="12"/>
  <c r="BO29" i="12"/>
  <c r="AB29" i="12"/>
  <c r="AA29" i="12"/>
  <c r="F29" i="12"/>
  <c r="K188" i="12" s="1"/>
  <c r="ER28" i="12"/>
  <c r="EQ28" i="12"/>
  <c r="DD28" i="12"/>
  <c r="DC28" i="12"/>
  <c r="BP28" i="12"/>
  <c r="BO28" i="12"/>
  <c r="AB28" i="12"/>
  <c r="AA28" i="12"/>
  <c r="F28" i="12"/>
  <c r="Z194" i="12" s="1"/>
  <c r="ER27" i="12"/>
  <c r="EQ27" i="12"/>
  <c r="DD27" i="12"/>
  <c r="DC27" i="12"/>
  <c r="BP27" i="12"/>
  <c r="BO27" i="12"/>
  <c r="AB27" i="12"/>
  <c r="AA27" i="12"/>
  <c r="F27" i="12"/>
  <c r="M198" i="12" s="1"/>
  <c r="F26" i="12"/>
  <c r="X200" i="12" s="1"/>
  <c r="F25" i="12"/>
  <c r="Z7" i="12" s="1"/>
  <c r="F24" i="12"/>
  <c r="F23" i="12"/>
  <c r="Y15" i="12" s="1"/>
  <c r="F22" i="12"/>
  <c r="M19" i="12" s="1"/>
  <c r="ER21" i="12"/>
  <c r="EQ21" i="12"/>
  <c r="EP21" i="12"/>
  <c r="EO21" i="12"/>
  <c r="EN21" i="12"/>
  <c r="EM21" i="12"/>
  <c r="EL21" i="12"/>
  <c r="EK21" i="12"/>
  <c r="EJ21" i="12"/>
  <c r="EI21" i="12"/>
  <c r="EH21" i="12"/>
  <c r="EG21" i="12"/>
  <c r="EF21" i="12"/>
  <c r="EE21" i="12"/>
  <c r="ED21" i="12"/>
  <c r="EC21" i="12"/>
  <c r="EB21" i="12"/>
  <c r="EA21" i="12"/>
  <c r="DD21" i="12"/>
  <c r="DC21" i="12"/>
  <c r="DB21" i="12"/>
  <c r="DA21" i="12"/>
  <c r="CZ21" i="12"/>
  <c r="CY21" i="12"/>
  <c r="CX21" i="12"/>
  <c r="CW21" i="12"/>
  <c r="CV21" i="12"/>
  <c r="CU21" i="12"/>
  <c r="CT21" i="12"/>
  <c r="CS21" i="12"/>
  <c r="CR21" i="12"/>
  <c r="CQ21" i="12"/>
  <c r="CP21" i="12"/>
  <c r="CO21" i="12"/>
  <c r="CN21" i="12"/>
  <c r="CM21" i="12"/>
  <c r="BP21" i="12"/>
  <c r="BO21" i="12"/>
  <c r="BN21" i="12"/>
  <c r="BM21" i="12"/>
  <c r="BL21" i="12"/>
  <c r="BK21" i="12"/>
  <c r="BJ21" i="12"/>
  <c r="BI21" i="12"/>
  <c r="BH21" i="12"/>
  <c r="BG21" i="12"/>
  <c r="BF21" i="12"/>
  <c r="BE21" i="12"/>
  <c r="BD21" i="12"/>
  <c r="BC21" i="12"/>
  <c r="BB21" i="12"/>
  <c r="BA21" i="12"/>
  <c r="AZ21" i="12"/>
  <c r="AY21" i="12"/>
  <c r="F21" i="12"/>
  <c r="L201" i="12" s="1"/>
  <c r="ER20" i="12"/>
  <c r="EQ20" i="12"/>
  <c r="EP20" i="12"/>
  <c r="EO20" i="12"/>
  <c r="EN20" i="12"/>
  <c r="EM20" i="12"/>
  <c r="EL20" i="12"/>
  <c r="EK20" i="12"/>
  <c r="EJ20" i="12"/>
  <c r="EI20" i="12"/>
  <c r="EH20" i="12"/>
  <c r="EG20" i="12"/>
  <c r="EF20" i="12"/>
  <c r="EE20" i="12"/>
  <c r="ED20" i="12"/>
  <c r="EC20" i="12"/>
  <c r="EB20" i="12"/>
  <c r="EA20" i="12"/>
  <c r="DD20" i="12"/>
  <c r="DC20" i="12"/>
  <c r="DB20" i="12"/>
  <c r="DA20" i="12"/>
  <c r="CZ20" i="12"/>
  <c r="CY20" i="12"/>
  <c r="CX20" i="12"/>
  <c r="CW20" i="12"/>
  <c r="CV20" i="12"/>
  <c r="CU20" i="12"/>
  <c r="CT20" i="12"/>
  <c r="CS20" i="12"/>
  <c r="CR20" i="12"/>
  <c r="CQ20" i="12"/>
  <c r="CP20" i="12"/>
  <c r="CO20" i="12"/>
  <c r="CN20" i="12"/>
  <c r="CM20" i="12"/>
  <c r="BP20" i="12"/>
  <c r="BO20" i="12"/>
  <c r="BN20" i="12"/>
  <c r="BM20" i="12"/>
  <c r="BL20" i="12"/>
  <c r="BK20" i="12"/>
  <c r="BJ20" i="12"/>
  <c r="BI20" i="12"/>
  <c r="BH20" i="12"/>
  <c r="BG20" i="12"/>
  <c r="BF20" i="12"/>
  <c r="BE20" i="12"/>
  <c r="BD20" i="12"/>
  <c r="BC20" i="12"/>
  <c r="BB20" i="12"/>
  <c r="BA20" i="12"/>
  <c r="AZ20" i="12"/>
  <c r="AY20" i="12"/>
  <c r="F20" i="12"/>
  <c r="Y13" i="12" s="1"/>
  <c r="ER19" i="12"/>
  <c r="EQ19" i="12"/>
  <c r="DD19" i="12"/>
  <c r="DC19" i="12"/>
  <c r="BP19" i="12"/>
  <c r="BO19" i="12"/>
  <c r="F19" i="12"/>
  <c r="N195" i="12" s="1"/>
  <c r="ER18" i="12"/>
  <c r="EQ18" i="12"/>
  <c r="DD18" i="12"/>
  <c r="DC18" i="12"/>
  <c r="BP18" i="12"/>
  <c r="BO18" i="12"/>
  <c r="F18" i="12"/>
  <c r="Z5" i="12" s="1"/>
  <c r="ER17" i="12"/>
  <c r="EQ17" i="12"/>
  <c r="DD17" i="12"/>
  <c r="DC17" i="12"/>
  <c r="BP17" i="12"/>
  <c r="BO17" i="12"/>
  <c r="F17" i="12"/>
  <c r="X202" i="12" s="1"/>
  <c r="ER16" i="12"/>
  <c r="EQ16" i="12"/>
  <c r="DD16" i="12"/>
  <c r="DC16" i="12"/>
  <c r="BP16" i="12"/>
  <c r="BO16" i="12"/>
  <c r="F16" i="12"/>
  <c r="L12" i="12" s="1"/>
  <c r="ER15" i="12"/>
  <c r="EQ15" i="12"/>
  <c r="DD15" i="12"/>
  <c r="DC15" i="12"/>
  <c r="BP15" i="12"/>
  <c r="BO15" i="12"/>
  <c r="F15" i="12"/>
  <c r="Z192" i="12" s="1"/>
  <c r="ER14" i="12"/>
  <c r="EQ14" i="12"/>
  <c r="DD14" i="12"/>
  <c r="DC14" i="12"/>
  <c r="BP14" i="12"/>
  <c r="BO14" i="12"/>
  <c r="F14" i="12"/>
  <c r="K190" i="12" s="1"/>
  <c r="ER13" i="12"/>
  <c r="EQ13" i="12"/>
  <c r="DD13" i="12"/>
  <c r="DC13" i="12"/>
  <c r="BP13" i="12"/>
  <c r="BO13" i="12"/>
  <c r="ER12" i="12"/>
  <c r="EQ12" i="12"/>
  <c r="DD12" i="12"/>
  <c r="DC12" i="12"/>
  <c r="BP12" i="12"/>
  <c r="BO12" i="12"/>
  <c r="ER11" i="12"/>
  <c r="EQ11" i="12"/>
  <c r="DD11" i="12"/>
  <c r="DC11" i="12"/>
  <c r="BP11" i="12"/>
  <c r="BO11" i="12"/>
  <c r="ER10" i="12"/>
  <c r="EQ10" i="12"/>
  <c r="DD10" i="12"/>
  <c r="DC10" i="12"/>
  <c r="BP10" i="12"/>
  <c r="BO10" i="12"/>
  <c r="B10" i="12"/>
  <c r="ER9" i="12"/>
  <c r="EQ9" i="12"/>
  <c r="DD9" i="12"/>
  <c r="DC9" i="12"/>
  <c r="BP9" i="12"/>
  <c r="BO9" i="12"/>
  <c r="ER8" i="12"/>
  <c r="EQ8" i="12"/>
  <c r="DD8" i="12"/>
  <c r="DC8" i="12"/>
  <c r="BP8" i="12"/>
  <c r="BO8" i="12"/>
  <c r="ER7" i="12"/>
  <c r="EQ7" i="12"/>
  <c r="DD7" i="12"/>
  <c r="DC7" i="12"/>
  <c r="BP7" i="12"/>
  <c r="BO7" i="12"/>
  <c r="ER6" i="12"/>
  <c r="EQ6" i="12"/>
  <c r="DD6" i="12"/>
  <c r="DC6" i="12"/>
  <c r="BP6" i="12"/>
  <c r="BO6" i="12"/>
  <c r="ER5" i="12"/>
  <c r="EQ5" i="12"/>
  <c r="DD5" i="12"/>
  <c r="DC5" i="12"/>
  <c r="BP5" i="12"/>
  <c r="BO5" i="12"/>
  <c r="ER4" i="12"/>
  <c r="EQ4" i="12"/>
  <c r="DD4" i="12"/>
  <c r="DC4" i="12"/>
  <c r="BP4" i="12"/>
  <c r="BO4" i="12"/>
  <c r="Y332" i="6"/>
  <c r="Y342" i="6" s="1"/>
  <c r="Y341" i="6"/>
  <c r="Z343" i="6" s="1"/>
  <c r="Y340" i="6"/>
  <c r="Y339" i="6"/>
  <c r="Y338" i="6"/>
  <c r="Y337" i="6"/>
  <c r="Y336" i="6"/>
  <c r="Y335" i="6"/>
  <c r="Y334" i="6"/>
  <c r="Y333" i="6"/>
  <c r="Y343" i="6"/>
  <c r="X343" i="6"/>
  <c r="Z341" i="6"/>
  <c r="Z340" i="6"/>
  <c r="Z339" i="6"/>
  <c r="Z338" i="6"/>
  <c r="Z337" i="6"/>
  <c r="Z336" i="6"/>
  <c r="Z335" i="6"/>
  <c r="Z334" i="6"/>
  <c r="Z333" i="6"/>
  <c r="Z332" i="6"/>
  <c r="Z331" i="6"/>
  <c r="Z330" i="6"/>
  <c r="Z329" i="6"/>
  <c r="Z328" i="6"/>
  <c r="Z327" i="6"/>
  <c r="Z326" i="6"/>
  <c r="Y331" i="6"/>
  <c r="Y330" i="6"/>
  <c r="Y329" i="6"/>
  <c r="Y328" i="6"/>
  <c r="Y327" i="6"/>
  <c r="Y326" i="6"/>
  <c r="X341" i="6"/>
  <c r="X340" i="6"/>
  <c r="X339" i="6"/>
  <c r="X336" i="6"/>
  <c r="X338" i="6"/>
  <c r="X337" i="6"/>
  <c r="X335" i="6"/>
  <c r="X334" i="6"/>
  <c r="X333" i="6"/>
  <c r="X332" i="6"/>
  <c r="X331" i="6"/>
  <c r="X330" i="6"/>
  <c r="X329" i="6"/>
  <c r="X328" i="6"/>
  <c r="X327" i="6"/>
  <c r="X326" i="6"/>
  <c r="W341" i="6"/>
  <c r="W340" i="6"/>
  <c r="W339" i="6"/>
  <c r="W338" i="6"/>
  <c r="W337" i="6"/>
  <c r="W336" i="6"/>
  <c r="W335" i="6"/>
  <c r="W334" i="6"/>
  <c r="W333" i="6"/>
  <c r="W332" i="6"/>
  <c r="W331" i="6"/>
  <c r="W330" i="6"/>
  <c r="W329" i="6"/>
  <c r="W328" i="6"/>
  <c r="W327" i="6"/>
  <c r="W326" i="6"/>
  <c r="T341" i="6"/>
  <c r="T342" i="6" s="1"/>
  <c r="V343" i="6"/>
  <c r="V341" i="6"/>
  <c r="V340" i="6"/>
  <c r="V339" i="6"/>
  <c r="V338" i="6"/>
  <c r="V337" i="6"/>
  <c r="V336" i="6"/>
  <c r="V335" i="6"/>
  <c r="V334" i="6"/>
  <c r="V333" i="6"/>
  <c r="V332" i="6"/>
  <c r="V331" i="6"/>
  <c r="V330" i="6"/>
  <c r="V329" i="6"/>
  <c r="V328" i="6"/>
  <c r="V327" i="6"/>
  <c r="V326" i="6"/>
  <c r="U341" i="6"/>
  <c r="U340" i="6"/>
  <c r="U339" i="6"/>
  <c r="U338" i="6"/>
  <c r="U337" i="6"/>
  <c r="U336" i="6"/>
  <c r="U335" i="6"/>
  <c r="U334" i="6"/>
  <c r="U333" i="6"/>
  <c r="U332" i="6"/>
  <c r="U331" i="6"/>
  <c r="U330" i="6"/>
  <c r="U329" i="6"/>
  <c r="U328" i="6"/>
  <c r="U327" i="6"/>
  <c r="U326" i="6"/>
  <c r="T340" i="6"/>
  <c r="T339" i="6"/>
  <c r="T338" i="6"/>
  <c r="T337" i="6"/>
  <c r="T336" i="6"/>
  <c r="T335" i="6"/>
  <c r="T334" i="6"/>
  <c r="T333" i="6"/>
  <c r="T328" i="6"/>
  <c r="T332" i="6"/>
  <c r="T331" i="6"/>
  <c r="T330" i="6"/>
  <c r="T329" i="6"/>
  <c r="T327" i="6"/>
  <c r="T326" i="6"/>
  <c r="S341" i="6"/>
  <c r="S340" i="6"/>
  <c r="S339" i="6"/>
  <c r="S338" i="6"/>
  <c r="S337" i="6"/>
  <c r="S336" i="6"/>
  <c r="S335" i="6"/>
  <c r="S334" i="6"/>
  <c r="S333" i="6"/>
  <c r="S332" i="6"/>
  <c r="S331" i="6"/>
  <c r="S330" i="6"/>
  <c r="S329" i="6"/>
  <c r="S328" i="6"/>
  <c r="S327" i="6"/>
  <c r="S326" i="6"/>
  <c r="R341" i="6"/>
  <c r="R340" i="6"/>
  <c r="R339" i="6"/>
  <c r="R338" i="6"/>
  <c r="R337" i="6"/>
  <c r="R336" i="6"/>
  <c r="R335" i="6"/>
  <c r="R334" i="6"/>
  <c r="R333" i="6"/>
  <c r="R332" i="6"/>
  <c r="R331" i="6"/>
  <c r="R330" i="6"/>
  <c r="R329" i="6"/>
  <c r="R328" i="6"/>
  <c r="R327" i="6"/>
  <c r="R326" i="6"/>
  <c r="Q341" i="6"/>
  <c r="Q340" i="6"/>
  <c r="Q339" i="6"/>
  <c r="Q338" i="6"/>
  <c r="Q337" i="6"/>
  <c r="Q336" i="6"/>
  <c r="Q335" i="6"/>
  <c r="Q334" i="6"/>
  <c r="Q333" i="6"/>
  <c r="Q332" i="6"/>
  <c r="Q331" i="6"/>
  <c r="Q330" i="6"/>
  <c r="Q329" i="6"/>
  <c r="Q328" i="6"/>
  <c r="Q327" i="6"/>
  <c r="Q326" i="6"/>
  <c r="P341" i="6"/>
  <c r="P340" i="6"/>
  <c r="P339" i="6"/>
  <c r="P338" i="6"/>
  <c r="P337" i="6"/>
  <c r="P336" i="6"/>
  <c r="P335" i="6"/>
  <c r="P334" i="6"/>
  <c r="P333" i="6"/>
  <c r="P332" i="6"/>
  <c r="P329" i="6"/>
  <c r="P331" i="6"/>
  <c r="P330" i="6"/>
  <c r="P328" i="6"/>
  <c r="P327" i="6"/>
  <c r="P326" i="6"/>
  <c r="O341" i="6"/>
  <c r="O340" i="6"/>
  <c r="O339" i="6"/>
  <c r="O338" i="6"/>
  <c r="O337" i="6"/>
  <c r="O336" i="6"/>
  <c r="O335" i="6"/>
  <c r="O334" i="6"/>
  <c r="O333" i="6"/>
  <c r="O332" i="6"/>
  <c r="O331" i="6"/>
  <c r="O330" i="6"/>
  <c r="O329" i="6"/>
  <c r="O328" i="6"/>
  <c r="O327" i="6"/>
  <c r="O326" i="6"/>
  <c r="N341" i="6"/>
  <c r="N340" i="6"/>
  <c r="N339" i="6"/>
  <c r="N338" i="6"/>
  <c r="N337" i="6"/>
  <c r="N336" i="6"/>
  <c r="N335" i="6"/>
  <c r="N334" i="6"/>
  <c r="N333" i="6"/>
  <c r="N332" i="6"/>
  <c r="N331" i="6"/>
  <c r="N330" i="6"/>
  <c r="N329" i="6"/>
  <c r="N328" i="6"/>
  <c r="N327" i="6"/>
  <c r="N326" i="6"/>
  <c r="M341" i="6"/>
  <c r="M340" i="6"/>
  <c r="M339" i="6"/>
  <c r="M338" i="6"/>
  <c r="M337" i="6"/>
  <c r="M336" i="6"/>
  <c r="M335" i="6"/>
  <c r="M334" i="6"/>
  <c r="M333" i="6"/>
  <c r="M332" i="6"/>
  <c r="M331" i="6"/>
  <c r="M330" i="6"/>
  <c r="M329" i="6"/>
  <c r="M328" i="6"/>
  <c r="M327" i="6"/>
  <c r="M326" i="6"/>
  <c r="L342" i="6"/>
  <c r="L341" i="6"/>
  <c r="L340" i="6"/>
  <c r="L339" i="6"/>
  <c r="L338" i="6"/>
  <c r="L337" i="6"/>
  <c r="L336" i="6"/>
  <c r="L335" i="6"/>
  <c r="L334" i="6"/>
  <c r="L333" i="6"/>
  <c r="L332" i="6"/>
  <c r="L331" i="6"/>
  <c r="L330" i="6"/>
  <c r="L329" i="6"/>
  <c r="L328" i="6"/>
  <c r="L327" i="6"/>
  <c r="L326" i="6"/>
  <c r="K341" i="6"/>
  <c r="K340" i="6"/>
  <c r="K339" i="6"/>
  <c r="K338" i="6"/>
  <c r="K337" i="6"/>
  <c r="K336" i="6"/>
  <c r="K330" i="6"/>
  <c r="K335" i="6"/>
  <c r="K334" i="6"/>
  <c r="K333" i="6"/>
  <c r="K332" i="6"/>
  <c r="K331" i="6"/>
  <c r="K329" i="6"/>
  <c r="K328" i="6"/>
  <c r="K327" i="6"/>
  <c r="K326" i="6"/>
  <c r="Z318" i="6"/>
  <c r="Z307" i="6"/>
  <c r="Z317" i="6"/>
  <c r="Z316" i="6"/>
  <c r="Z315" i="6"/>
  <c r="Z314" i="6"/>
  <c r="Z313" i="6"/>
  <c r="Z312" i="6"/>
  <c r="Z311" i="6"/>
  <c r="Z310" i="6"/>
  <c r="Z309" i="6"/>
  <c r="Z308" i="6"/>
  <c r="Z306" i="6"/>
  <c r="Z305" i="6"/>
  <c r="Z304" i="6"/>
  <c r="Z303" i="6"/>
  <c r="Y318" i="6"/>
  <c r="Y317" i="6"/>
  <c r="Y316" i="6"/>
  <c r="Y315" i="6"/>
  <c r="Y314" i="6"/>
  <c r="Y313" i="6"/>
  <c r="Y312" i="6"/>
  <c r="Y311" i="6"/>
  <c r="Y310" i="6"/>
  <c r="Y309" i="6"/>
  <c r="Y308" i="6"/>
  <c r="Y307" i="6"/>
  <c r="Y306" i="6"/>
  <c r="Y305" i="6"/>
  <c r="Y304" i="6"/>
  <c r="Y303" i="6"/>
  <c r="X318" i="6"/>
  <c r="X317" i="6"/>
  <c r="X316" i="6"/>
  <c r="X315" i="6"/>
  <c r="X314" i="6"/>
  <c r="X313" i="6"/>
  <c r="X312" i="6"/>
  <c r="X311" i="6"/>
  <c r="X310" i="6"/>
  <c r="X309" i="6"/>
  <c r="X308" i="6"/>
  <c r="X307" i="6"/>
  <c r="X306" i="6"/>
  <c r="X305" i="6"/>
  <c r="X304" i="6"/>
  <c r="X303" i="6"/>
  <c r="W318" i="6"/>
  <c r="W317" i="6"/>
  <c r="W316" i="6"/>
  <c r="W315" i="6"/>
  <c r="W314" i="6"/>
  <c r="W313" i="6"/>
  <c r="W312" i="6"/>
  <c r="W311" i="6"/>
  <c r="W310" i="6"/>
  <c r="W309" i="6"/>
  <c r="W308" i="6"/>
  <c r="W307" i="6"/>
  <c r="W306" i="6"/>
  <c r="W305" i="6"/>
  <c r="W304" i="6"/>
  <c r="W303" i="6"/>
  <c r="V318" i="6"/>
  <c r="V317" i="6"/>
  <c r="V316" i="6"/>
  <c r="V315" i="6"/>
  <c r="V314" i="6"/>
  <c r="V313" i="6"/>
  <c r="V312" i="6"/>
  <c r="V311" i="6"/>
  <c r="V310" i="6"/>
  <c r="V309" i="6"/>
  <c r="V308" i="6"/>
  <c r="V307" i="6"/>
  <c r="V306" i="6"/>
  <c r="V305" i="6"/>
  <c r="V304" i="6"/>
  <c r="V303" i="6"/>
  <c r="U318" i="6"/>
  <c r="U317" i="6"/>
  <c r="U316" i="6"/>
  <c r="U315" i="6"/>
  <c r="U314" i="6"/>
  <c r="U313" i="6"/>
  <c r="U312" i="6"/>
  <c r="U311" i="6"/>
  <c r="U310" i="6"/>
  <c r="U309" i="6"/>
  <c r="U308" i="6"/>
  <c r="U307" i="6"/>
  <c r="U306" i="6"/>
  <c r="U305" i="6"/>
  <c r="U304" i="6"/>
  <c r="U303" i="6"/>
  <c r="T318" i="6"/>
  <c r="T317" i="6"/>
  <c r="T316" i="6"/>
  <c r="T315" i="6"/>
  <c r="T314" i="6"/>
  <c r="T313" i="6"/>
  <c r="T312" i="6"/>
  <c r="T311" i="6"/>
  <c r="T310" i="6"/>
  <c r="T309" i="6"/>
  <c r="T308" i="6"/>
  <c r="T307" i="6"/>
  <c r="T306" i="6"/>
  <c r="T305" i="6"/>
  <c r="T304" i="6"/>
  <c r="T303" i="6"/>
  <c r="S318" i="6"/>
  <c r="S317" i="6"/>
  <c r="S316" i="6"/>
  <c r="S315" i="6"/>
  <c r="S314" i="6"/>
  <c r="S313" i="6"/>
  <c r="S312" i="6"/>
  <c r="S311" i="6"/>
  <c r="S310" i="6"/>
  <c r="S309" i="6"/>
  <c r="S308" i="6"/>
  <c r="S307" i="6"/>
  <c r="S306" i="6"/>
  <c r="S305" i="6"/>
  <c r="S304" i="6"/>
  <c r="S303" i="6"/>
  <c r="R318" i="6"/>
  <c r="R317" i="6"/>
  <c r="R316" i="6"/>
  <c r="R315" i="6"/>
  <c r="R314" i="6"/>
  <c r="R313" i="6"/>
  <c r="R312" i="6"/>
  <c r="R311" i="6"/>
  <c r="R310" i="6"/>
  <c r="R309" i="6"/>
  <c r="R308" i="6"/>
  <c r="R307" i="6"/>
  <c r="R306" i="6"/>
  <c r="R305" i="6"/>
  <c r="R304" i="6"/>
  <c r="R303" i="6"/>
  <c r="Q318" i="6"/>
  <c r="Q317" i="6"/>
  <c r="Q316" i="6"/>
  <c r="Q315" i="6"/>
  <c r="Q314" i="6"/>
  <c r="Q313" i="6"/>
  <c r="Q312" i="6"/>
  <c r="Q311" i="6"/>
  <c r="Q310" i="6"/>
  <c r="Q309" i="6"/>
  <c r="Q308" i="6"/>
  <c r="Q307" i="6"/>
  <c r="Q306" i="6"/>
  <c r="Q305" i="6"/>
  <c r="Q304" i="6"/>
  <c r="Q303" i="6"/>
  <c r="P318" i="6"/>
  <c r="P317" i="6"/>
  <c r="P316" i="6"/>
  <c r="P315" i="6"/>
  <c r="P314" i="6"/>
  <c r="P313" i="6"/>
  <c r="P312" i="6"/>
  <c r="P311" i="6"/>
  <c r="P310" i="6"/>
  <c r="P309" i="6"/>
  <c r="P308" i="6"/>
  <c r="P307" i="6"/>
  <c r="P306" i="6"/>
  <c r="P305" i="6"/>
  <c r="P304" i="6"/>
  <c r="P303" i="6"/>
  <c r="O318" i="6"/>
  <c r="O317" i="6"/>
  <c r="O316" i="6"/>
  <c r="O315" i="6"/>
  <c r="O314" i="6"/>
  <c r="O313" i="6"/>
  <c r="O312" i="6"/>
  <c r="O311" i="6"/>
  <c r="O310" i="6"/>
  <c r="O309" i="6"/>
  <c r="O308" i="6"/>
  <c r="O307" i="6"/>
  <c r="O306" i="6"/>
  <c r="O305" i="6"/>
  <c r="O304" i="6"/>
  <c r="O303" i="6"/>
  <c r="N318" i="6"/>
  <c r="N317" i="6"/>
  <c r="N316" i="6"/>
  <c r="N315" i="6"/>
  <c r="N314" i="6"/>
  <c r="N313" i="6"/>
  <c r="N312" i="6"/>
  <c r="N311" i="6"/>
  <c r="N310" i="6"/>
  <c r="N309" i="6"/>
  <c r="N308" i="6"/>
  <c r="N307" i="6"/>
  <c r="N306" i="6"/>
  <c r="N305" i="6"/>
  <c r="N304" i="6"/>
  <c r="N303" i="6"/>
  <c r="M318" i="6"/>
  <c r="M317" i="6"/>
  <c r="M316" i="6"/>
  <c r="M315" i="6"/>
  <c r="M314" i="6"/>
  <c r="M313" i="6"/>
  <c r="M312" i="6"/>
  <c r="M311" i="6"/>
  <c r="M310" i="6"/>
  <c r="M309" i="6"/>
  <c r="M308" i="6"/>
  <c r="M307" i="6"/>
  <c r="M306" i="6"/>
  <c r="M305" i="6"/>
  <c r="M304" i="6"/>
  <c r="M303" i="6"/>
  <c r="L318" i="6"/>
  <c r="L317" i="6"/>
  <c r="L316" i="6"/>
  <c r="L315" i="6"/>
  <c r="L314" i="6"/>
  <c r="L313" i="6"/>
  <c r="L312" i="6"/>
  <c r="L311" i="6"/>
  <c r="L310" i="6"/>
  <c r="L309" i="6"/>
  <c r="L308" i="6"/>
  <c r="L307" i="6"/>
  <c r="L306" i="6"/>
  <c r="L305" i="6"/>
  <c r="L304" i="6"/>
  <c r="L303" i="6"/>
  <c r="K318" i="6"/>
  <c r="K317" i="6"/>
  <c r="K316" i="6"/>
  <c r="K315" i="6"/>
  <c r="K314" i="6"/>
  <c r="K313" i="6"/>
  <c r="K312" i="6"/>
  <c r="K311" i="6"/>
  <c r="K310" i="6"/>
  <c r="K309" i="6"/>
  <c r="K308" i="6"/>
  <c r="K307" i="6"/>
  <c r="K306" i="6"/>
  <c r="K305" i="6"/>
  <c r="K304" i="6"/>
  <c r="K303" i="6"/>
  <c r="Y199" i="11"/>
  <c r="Y190" i="11"/>
  <c r="Y189" i="11"/>
  <c r="V189" i="11"/>
  <c r="U188" i="11"/>
  <c r="R190" i="11"/>
  <c r="Q192" i="11"/>
  <c r="P202" i="11"/>
  <c r="N192" i="11"/>
  <c r="M191" i="11"/>
  <c r="EE21" i="11"/>
  <c r="Z18" i="11"/>
  <c r="Z11" i="11"/>
  <c r="Z10" i="11"/>
  <c r="Y8" i="11"/>
  <c r="W7" i="11"/>
  <c r="W6" i="11"/>
  <c r="V15" i="11"/>
  <c r="R17" i="11"/>
  <c r="Q11" i="11"/>
  <c r="N19" i="11"/>
  <c r="N18" i="11"/>
  <c r="N17" i="11"/>
  <c r="K10" i="11"/>
  <c r="K7" i="11"/>
  <c r="K6" i="11"/>
  <c r="AA28" i="11"/>
  <c r="ER366" i="11"/>
  <c r="EQ366" i="11"/>
  <c r="EP366" i="11"/>
  <c r="EO366" i="11"/>
  <c r="EN366" i="11"/>
  <c r="EM366" i="11"/>
  <c r="EL366" i="11"/>
  <c r="EK366" i="11"/>
  <c r="EJ366" i="11"/>
  <c r="EI366" i="11"/>
  <c r="EH366" i="11"/>
  <c r="EG366" i="11"/>
  <c r="EF366" i="11"/>
  <c r="EE366" i="11"/>
  <c r="ED366" i="11"/>
  <c r="EC366" i="11"/>
  <c r="EB366" i="11"/>
  <c r="EA366" i="11"/>
  <c r="ER365" i="11"/>
  <c r="EQ365" i="11"/>
  <c r="EP365" i="11"/>
  <c r="EO365" i="11"/>
  <c r="EN365" i="11"/>
  <c r="EM365" i="11"/>
  <c r="EL365" i="11"/>
  <c r="EK365" i="11"/>
  <c r="EJ365" i="11"/>
  <c r="EI365" i="11"/>
  <c r="EH365" i="11"/>
  <c r="EG365" i="11"/>
  <c r="EF365" i="11"/>
  <c r="EE365" i="11"/>
  <c r="ED365" i="11"/>
  <c r="EC365" i="11"/>
  <c r="EB365" i="11"/>
  <c r="EA365" i="11"/>
  <c r="ER364" i="11"/>
  <c r="EQ364" i="11"/>
  <c r="ER363" i="11"/>
  <c r="EQ363" i="11"/>
  <c r="ER362" i="11"/>
  <c r="EQ362" i="11"/>
  <c r="ER361" i="11"/>
  <c r="EQ361" i="11"/>
  <c r="ER360" i="11"/>
  <c r="EQ360" i="11"/>
  <c r="ER359" i="11"/>
  <c r="EQ359" i="11"/>
  <c r="ER358" i="11"/>
  <c r="EQ358" i="11"/>
  <c r="ER357" i="11"/>
  <c r="EQ357" i="11"/>
  <c r="ER356" i="11"/>
  <c r="EQ356" i="11"/>
  <c r="ER355" i="11"/>
  <c r="EQ355" i="11"/>
  <c r="ER354" i="11"/>
  <c r="EQ354" i="11"/>
  <c r="ER353" i="11"/>
  <c r="EQ353" i="11"/>
  <c r="ER352" i="11"/>
  <c r="EQ352" i="11"/>
  <c r="ER351" i="11"/>
  <c r="EQ351" i="11"/>
  <c r="ER350" i="11"/>
  <c r="EQ350" i="11"/>
  <c r="ER349" i="11"/>
  <c r="EQ349" i="11"/>
  <c r="ER343" i="11"/>
  <c r="EQ343" i="11"/>
  <c r="EP343" i="11"/>
  <c r="EO343" i="11"/>
  <c r="EN343" i="11"/>
  <c r="EM343" i="11"/>
  <c r="EL343" i="11"/>
  <c r="EK343" i="11"/>
  <c r="EJ343" i="11"/>
  <c r="EI343" i="11"/>
  <c r="EH343" i="11"/>
  <c r="EG343" i="11"/>
  <c r="EF343" i="11"/>
  <c r="EE343" i="11"/>
  <c r="ED343" i="11"/>
  <c r="EC343" i="11"/>
  <c r="EB343" i="11"/>
  <c r="EA343" i="11"/>
  <c r="ER342" i="11"/>
  <c r="EQ342" i="11"/>
  <c r="EP342" i="11"/>
  <c r="EO342" i="11"/>
  <c r="EN342" i="11"/>
  <c r="EM342" i="11"/>
  <c r="EL342" i="11"/>
  <c r="EK342" i="11"/>
  <c r="EJ342" i="11"/>
  <c r="EI342" i="11"/>
  <c r="EH342" i="11"/>
  <c r="EG342" i="11"/>
  <c r="EF342" i="11"/>
  <c r="EE342" i="11"/>
  <c r="ED342" i="11"/>
  <c r="EC342" i="11"/>
  <c r="EB342" i="11"/>
  <c r="EA342" i="11"/>
  <c r="ER341" i="11"/>
  <c r="EQ341" i="11"/>
  <c r="ER340" i="11"/>
  <c r="EQ340" i="11"/>
  <c r="ER339" i="11"/>
  <c r="EQ339" i="11"/>
  <c r="ER338" i="11"/>
  <c r="EQ338" i="11"/>
  <c r="ER337" i="11"/>
  <c r="EQ337" i="11"/>
  <c r="ER336" i="11"/>
  <c r="EQ336" i="11"/>
  <c r="ER335" i="11"/>
  <c r="EQ335" i="11"/>
  <c r="ER334" i="11"/>
  <c r="EQ334" i="11"/>
  <c r="ER333" i="11"/>
  <c r="EQ333" i="11"/>
  <c r="ER332" i="11"/>
  <c r="EQ332" i="11"/>
  <c r="ER331" i="11"/>
  <c r="EQ331" i="11"/>
  <c r="ER330" i="11"/>
  <c r="EQ330" i="11"/>
  <c r="ER329" i="11"/>
  <c r="EQ329" i="11"/>
  <c r="ER328" i="11"/>
  <c r="EQ328" i="11"/>
  <c r="ER327" i="11"/>
  <c r="EQ327" i="11"/>
  <c r="ER326" i="11"/>
  <c r="EQ326" i="11"/>
  <c r="ER320" i="11"/>
  <c r="EQ320" i="11"/>
  <c r="EP320" i="11"/>
  <c r="EO320" i="11"/>
  <c r="EN320" i="11"/>
  <c r="EM320" i="11"/>
  <c r="EL320" i="11"/>
  <c r="EK320" i="11"/>
  <c r="EJ320" i="11"/>
  <c r="EI320" i="11"/>
  <c r="EH320" i="11"/>
  <c r="EG320" i="11"/>
  <c r="EF320" i="11"/>
  <c r="EE320" i="11"/>
  <c r="ED320" i="11"/>
  <c r="EC320" i="11"/>
  <c r="EB320" i="11"/>
  <c r="EA320" i="11"/>
  <c r="ER319" i="11"/>
  <c r="EQ319" i="11"/>
  <c r="EP319" i="11"/>
  <c r="EO319" i="11"/>
  <c r="EN319" i="11"/>
  <c r="EM319" i="11"/>
  <c r="EL319" i="11"/>
  <c r="EK319" i="11"/>
  <c r="EJ319" i="11"/>
  <c r="EI319" i="11"/>
  <c r="EH319" i="11"/>
  <c r="EG319" i="11"/>
  <c r="EF319" i="11"/>
  <c r="EE319" i="11"/>
  <c r="ED319" i="11"/>
  <c r="EC319" i="11"/>
  <c r="EB319" i="11"/>
  <c r="EA319" i="11"/>
  <c r="ER318" i="11"/>
  <c r="EQ318" i="11"/>
  <c r="ER317" i="11"/>
  <c r="EQ317" i="11"/>
  <c r="ER316" i="11"/>
  <c r="EQ316" i="11"/>
  <c r="ER315" i="11"/>
  <c r="EQ315" i="11"/>
  <c r="ER314" i="11"/>
  <c r="EQ314" i="11"/>
  <c r="ER313" i="11"/>
  <c r="EQ313" i="11"/>
  <c r="ER312" i="11"/>
  <c r="EQ312" i="11"/>
  <c r="ER311" i="11"/>
  <c r="EQ311" i="11"/>
  <c r="ER310" i="11"/>
  <c r="EQ310" i="11"/>
  <c r="ER309" i="11"/>
  <c r="EQ309" i="11"/>
  <c r="ER308" i="11"/>
  <c r="EQ308" i="11"/>
  <c r="ER307" i="11"/>
  <c r="EQ307" i="11"/>
  <c r="ER306" i="11"/>
  <c r="EQ306" i="11"/>
  <c r="ER305" i="11"/>
  <c r="EQ305" i="11"/>
  <c r="ER304" i="11"/>
  <c r="EQ304" i="11"/>
  <c r="ER303" i="11"/>
  <c r="EQ303" i="11"/>
  <c r="ER297" i="11"/>
  <c r="EQ297" i="11"/>
  <c r="EP297" i="11"/>
  <c r="EO297" i="11"/>
  <c r="EN297" i="11"/>
  <c r="EM297" i="11"/>
  <c r="EL297" i="11"/>
  <c r="EK297" i="11"/>
  <c r="EJ297" i="11"/>
  <c r="EI297" i="11"/>
  <c r="EH297" i="11"/>
  <c r="EG297" i="11"/>
  <c r="EF297" i="11"/>
  <c r="EE297" i="11"/>
  <c r="ED297" i="11"/>
  <c r="EC297" i="11"/>
  <c r="EB297" i="11"/>
  <c r="EA297" i="11"/>
  <c r="ER296" i="11"/>
  <c r="EQ296" i="11"/>
  <c r="EP296" i="11"/>
  <c r="EO296" i="11"/>
  <c r="EN296" i="11"/>
  <c r="EM296" i="11"/>
  <c r="EL296" i="11"/>
  <c r="EK296" i="11"/>
  <c r="EJ296" i="11"/>
  <c r="EI296" i="11"/>
  <c r="EH296" i="11"/>
  <c r="EG296" i="11"/>
  <c r="EF296" i="11"/>
  <c r="EE296" i="11"/>
  <c r="ED296" i="11"/>
  <c r="EC296" i="11"/>
  <c r="EB296" i="11"/>
  <c r="EA296" i="11"/>
  <c r="ER295" i="11"/>
  <c r="EQ295" i="11"/>
  <c r="ER294" i="11"/>
  <c r="EQ294" i="11"/>
  <c r="ER293" i="11"/>
  <c r="EQ293" i="11"/>
  <c r="ER292" i="11"/>
  <c r="EQ292" i="11"/>
  <c r="ER291" i="11"/>
  <c r="EQ291" i="11"/>
  <c r="ER290" i="11"/>
  <c r="EQ290" i="11"/>
  <c r="ER289" i="11"/>
  <c r="EQ289" i="11"/>
  <c r="ER288" i="11"/>
  <c r="EQ288" i="11"/>
  <c r="ER287" i="11"/>
  <c r="EQ287" i="11"/>
  <c r="ER286" i="11"/>
  <c r="EQ286" i="11"/>
  <c r="ER285" i="11"/>
  <c r="EQ285" i="11"/>
  <c r="ER284" i="11"/>
  <c r="EQ284" i="11"/>
  <c r="ER283" i="11"/>
  <c r="EQ283" i="11"/>
  <c r="ER282" i="11"/>
  <c r="EQ282" i="11"/>
  <c r="ER281" i="11"/>
  <c r="EQ281" i="11"/>
  <c r="ER280" i="11"/>
  <c r="EQ280" i="11"/>
  <c r="ER274" i="11"/>
  <c r="EQ274" i="11"/>
  <c r="EP274" i="11"/>
  <c r="EO274" i="11"/>
  <c r="EN274" i="11"/>
  <c r="EM274" i="11"/>
  <c r="EL274" i="11"/>
  <c r="EK274" i="11"/>
  <c r="EJ274" i="11"/>
  <c r="EI274" i="11"/>
  <c r="EH274" i="11"/>
  <c r="EG274" i="11"/>
  <c r="EF274" i="11"/>
  <c r="EE274" i="11"/>
  <c r="ED274" i="11"/>
  <c r="EC274" i="11"/>
  <c r="EB274" i="11"/>
  <c r="EA274" i="11"/>
  <c r="ER273" i="11"/>
  <c r="EQ273" i="11"/>
  <c r="EP273" i="11"/>
  <c r="EO273" i="11"/>
  <c r="EN273" i="11"/>
  <c r="EM273" i="11"/>
  <c r="EL273" i="11"/>
  <c r="EK273" i="11"/>
  <c r="EJ273" i="11"/>
  <c r="EI273" i="11"/>
  <c r="EH273" i="11"/>
  <c r="EG273" i="11"/>
  <c r="EF273" i="11"/>
  <c r="EE273" i="11"/>
  <c r="ED273" i="11"/>
  <c r="EC273" i="11"/>
  <c r="EB273" i="11"/>
  <c r="EA273" i="11"/>
  <c r="ER272" i="11"/>
  <c r="EQ272" i="11"/>
  <c r="ER271" i="11"/>
  <c r="EQ271" i="11"/>
  <c r="ER270" i="11"/>
  <c r="EQ270" i="11"/>
  <c r="ER269" i="11"/>
  <c r="EQ269" i="11"/>
  <c r="ER268" i="11"/>
  <c r="EQ268" i="11"/>
  <c r="ER267" i="11"/>
  <c r="EQ267" i="11"/>
  <c r="ER266" i="11"/>
  <c r="EQ266" i="11"/>
  <c r="ER265" i="11"/>
  <c r="EQ265" i="11"/>
  <c r="ER264" i="11"/>
  <c r="EQ264" i="11"/>
  <c r="ER263" i="11"/>
  <c r="EQ263" i="11"/>
  <c r="ER262" i="11"/>
  <c r="EQ262" i="11"/>
  <c r="ER261" i="11"/>
  <c r="EQ261" i="11"/>
  <c r="ER260" i="11"/>
  <c r="EQ260" i="11"/>
  <c r="ER259" i="11"/>
  <c r="EQ259" i="11"/>
  <c r="ER258" i="11"/>
  <c r="EQ258" i="11"/>
  <c r="ER257" i="11"/>
  <c r="EQ257" i="11"/>
  <c r="ER251" i="11"/>
  <c r="EQ251" i="11"/>
  <c r="EP251" i="11"/>
  <c r="EO251" i="11"/>
  <c r="EN251" i="11"/>
  <c r="EM251" i="11"/>
  <c r="EL251" i="11"/>
  <c r="EK251" i="11"/>
  <c r="EJ251" i="11"/>
  <c r="EI251" i="11"/>
  <c r="EH251" i="11"/>
  <c r="EG251" i="11"/>
  <c r="EF251" i="11"/>
  <c r="EE251" i="11"/>
  <c r="ED251" i="11"/>
  <c r="EC251" i="11"/>
  <c r="EB251" i="11"/>
  <c r="EA251" i="11"/>
  <c r="ER250" i="11"/>
  <c r="EQ250" i="11"/>
  <c r="EP250" i="11"/>
  <c r="EO250" i="11"/>
  <c r="EN250" i="11"/>
  <c r="EM250" i="11"/>
  <c r="EL250" i="11"/>
  <c r="EK250" i="11"/>
  <c r="EJ250" i="11"/>
  <c r="EI250" i="11"/>
  <c r="EH250" i="11"/>
  <c r="EG250" i="11"/>
  <c r="EF250" i="11"/>
  <c r="EE250" i="11"/>
  <c r="ED250" i="11"/>
  <c r="EC250" i="11"/>
  <c r="EB250" i="11"/>
  <c r="EA250" i="11"/>
  <c r="ER249" i="11"/>
  <c r="EQ249" i="11"/>
  <c r="ER248" i="11"/>
  <c r="EQ248" i="11"/>
  <c r="ER247" i="11"/>
  <c r="EQ247" i="11"/>
  <c r="ER246" i="11"/>
  <c r="EQ246" i="11"/>
  <c r="ER245" i="11"/>
  <c r="EQ245" i="11"/>
  <c r="ER244" i="11"/>
  <c r="EQ244" i="11"/>
  <c r="ER243" i="11"/>
  <c r="EQ243" i="11"/>
  <c r="ER242" i="11"/>
  <c r="EQ242" i="11"/>
  <c r="ER241" i="11"/>
  <c r="EQ241" i="11"/>
  <c r="ER240" i="11"/>
  <c r="EQ240" i="11"/>
  <c r="ER239" i="11"/>
  <c r="EQ239" i="11"/>
  <c r="ER238" i="11"/>
  <c r="EQ238" i="11"/>
  <c r="ER237" i="11"/>
  <c r="EQ237" i="11"/>
  <c r="ER236" i="11"/>
  <c r="EQ236" i="11"/>
  <c r="ER235" i="11"/>
  <c r="EQ235" i="11"/>
  <c r="ER234" i="11"/>
  <c r="EQ234" i="11"/>
  <c r="ER228" i="11"/>
  <c r="EQ228" i="11"/>
  <c r="EP228" i="11"/>
  <c r="EO228" i="11"/>
  <c r="EN228" i="11"/>
  <c r="EM228" i="11"/>
  <c r="EL228" i="11"/>
  <c r="EK228" i="11"/>
  <c r="EJ228" i="11"/>
  <c r="EI228" i="11"/>
  <c r="EH228" i="11"/>
  <c r="EG228" i="11"/>
  <c r="EF228" i="11"/>
  <c r="EE228" i="11"/>
  <c r="ED228" i="11"/>
  <c r="EC228" i="11"/>
  <c r="EB228" i="11"/>
  <c r="EA228" i="11"/>
  <c r="ER227" i="11"/>
  <c r="EQ227" i="11"/>
  <c r="EP227" i="11"/>
  <c r="EO227" i="11"/>
  <c r="EN227" i="11"/>
  <c r="EM227" i="11"/>
  <c r="EL227" i="11"/>
  <c r="EK227" i="11"/>
  <c r="EJ227" i="11"/>
  <c r="EI227" i="11"/>
  <c r="EH227" i="11"/>
  <c r="EG227" i="11"/>
  <c r="EF227" i="11"/>
  <c r="EE227" i="11"/>
  <c r="ED227" i="11"/>
  <c r="EC227" i="11"/>
  <c r="EB227" i="11"/>
  <c r="EA227" i="11"/>
  <c r="ER226" i="11"/>
  <c r="EQ226" i="11"/>
  <c r="ER225" i="11"/>
  <c r="EQ225" i="11"/>
  <c r="ER224" i="11"/>
  <c r="EQ224" i="11"/>
  <c r="ER223" i="11"/>
  <c r="EQ223" i="11"/>
  <c r="ER222" i="11"/>
  <c r="EQ222" i="11"/>
  <c r="ER221" i="11"/>
  <c r="EQ221" i="11"/>
  <c r="ER220" i="11"/>
  <c r="EQ220" i="11"/>
  <c r="ER219" i="11"/>
  <c r="EQ219" i="11"/>
  <c r="ER218" i="11"/>
  <c r="EQ218" i="11"/>
  <c r="ER217" i="11"/>
  <c r="EQ217" i="11"/>
  <c r="ER216" i="11"/>
  <c r="EQ216" i="11"/>
  <c r="ER215" i="11"/>
  <c r="EQ215" i="11"/>
  <c r="ER214" i="11"/>
  <c r="EQ214" i="11"/>
  <c r="ER213" i="11"/>
  <c r="EQ213" i="11"/>
  <c r="ER212" i="11"/>
  <c r="EQ212" i="11"/>
  <c r="ER211" i="11"/>
  <c r="EQ211" i="11"/>
  <c r="ER205" i="11"/>
  <c r="EQ205" i="11"/>
  <c r="EP205" i="11"/>
  <c r="EO205" i="11"/>
  <c r="EN205" i="11"/>
  <c r="EM205" i="11"/>
  <c r="EL205" i="11"/>
  <c r="EK205" i="11"/>
  <c r="EJ205" i="11"/>
  <c r="EI205" i="11"/>
  <c r="EH205" i="11"/>
  <c r="EG205" i="11"/>
  <c r="EF205" i="11"/>
  <c r="EE205" i="11"/>
  <c r="ED205" i="11"/>
  <c r="EC205" i="11"/>
  <c r="EB205" i="11"/>
  <c r="EA205" i="11"/>
  <c r="ER204" i="11"/>
  <c r="EQ204" i="11"/>
  <c r="EP204" i="11"/>
  <c r="EO204" i="11"/>
  <c r="EN204" i="11"/>
  <c r="EM204" i="11"/>
  <c r="EL204" i="11"/>
  <c r="EK204" i="11"/>
  <c r="EJ204" i="11"/>
  <c r="EI204" i="11"/>
  <c r="EH204" i="11"/>
  <c r="EG204" i="11"/>
  <c r="EF204" i="11"/>
  <c r="EE204" i="11"/>
  <c r="ED204" i="11"/>
  <c r="EC204" i="11"/>
  <c r="EB204" i="11"/>
  <c r="EA204" i="11"/>
  <c r="ER203" i="11"/>
  <c r="EQ203" i="11"/>
  <c r="ER202" i="11"/>
  <c r="EQ202" i="11"/>
  <c r="ER201" i="11"/>
  <c r="EQ201" i="11"/>
  <c r="ER200" i="11"/>
  <c r="EQ200" i="11"/>
  <c r="ER199" i="11"/>
  <c r="EQ199" i="11"/>
  <c r="ER198" i="11"/>
  <c r="EQ198" i="11"/>
  <c r="ER197" i="11"/>
  <c r="EQ197" i="11"/>
  <c r="ER196" i="11"/>
  <c r="EQ196" i="11"/>
  <c r="ER195" i="11"/>
  <c r="EQ195" i="11"/>
  <c r="ER194" i="11"/>
  <c r="EQ194" i="11"/>
  <c r="ER193" i="11"/>
  <c r="EQ193" i="11"/>
  <c r="ER192" i="11"/>
  <c r="EQ192" i="11"/>
  <c r="ER191" i="11"/>
  <c r="EQ191" i="11"/>
  <c r="ER190" i="11"/>
  <c r="EQ190" i="11"/>
  <c r="ER189" i="11"/>
  <c r="EQ189" i="11"/>
  <c r="ER188" i="11"/>
  <c r="EQ188" i="11"/>
  <c r="ER182" i="11"/>
  <c r="EQ182" i="11"/>
  <c r="EP182" i="11"/>
  <c r="EO182" i="11"/>
  <c r="EN182" i="11"/>
  <c r="EM182" i="11"/>
  <c r="EL182" i="11"/>
  <c r="EK182" i="11"/>
  <c r="EJ182" i="11"/>
  <c r="EI182" i="11"/>
  <c r="EH182" i="11"/>
  <c r="EG182" i="11"/>
  <c r="EF182" i="11"/>
  <c r="EE182" i="11"/>
  <c r="ED182" i="11"/>
  <c r="EC182" i="11"/>
  <c r="EB182" i="11"/>
  <c r="EA182" i="11"/>
  <c r="ER181" i="11"/>
  <c r="EQ181" i="11"/>
  <c r="EP181" i="11"/>
  <c r="EO181" i="11"/>
  <c r="EN181" i="11"/>
  <c r="EM181" i="11"/>
  <c r="EL181" i="11"/>
  <c r="EK181" i="11"/>
  <c r="EJ181" i="11"/>
  <c r="EI181" i="11"/>
  <c r="EH181" i="11"/>
  <c r="EG181" i="11"/>
  <c r="EF181" i="11"/>
  <c r="EE181" i="11"/>
  <c r="ED181" i="11"/>
  <c r="EC181" i="11"/>
  <c r="EB181" i="11"/>
  <c r="EA181" i="11"/>
  <c r="ER180" i="11"/>
  <c r="EQ180" i="11"/>
  <c r="ER179" i="11"/>
  <c r="EQ179" i="11"/>
  <c r="ER178" i="11"/>
  <c r="EQ178" i="11"/>
  <c r="ER177" i="11"/>
  <c r="EQ177" i="11"/>
  <c r="ER176" i="11"/>
  <c r="EQ176" i="11"/>
  <c r="ER175" i="11"/>
  <c r="EQ175" i="11"/>
  <c r="ER174" i="11"/>
  <c r="EQ174" i="11"/>
  <c r="ER173" i="11"/>
  <c r="EQ173" i="11"/>
  <c r="ER172" i="11"/>
  <c r="EQ172" i="11"/>
  <c r="ER171" i="11"/>
  <c r="EQ171" i="11"/>
  <c r="ER170" i="11"/>
  <c r="EQ170" i="11"/>
  <c r="ER169" i="11"/>
  <c r="EQ169" i="11"/>
  <c r="ER168" i="11"/>
  <c r="EQ168" i="11"/>
  <c r="ER167" i="11"/>
  <c r="EQ167" i="11"/>
  <c r="ER166" i="11"/>
  <c r="EQ166" i="11"/>
  <c r="ER165" i="11"/>
  <c r="EQ165" i="11"/>
  <c r="ER159" i="11"/>
  <c r="EQ159" i="11"/>
  <c r="EP159" i="11"/>
  <c r="EO159" i="11"/>
  <c r="EN159" i="11"/>
  <c r="EM159" i="11"/>
  <c r="EL159" i="11"/>
  <c r="EK159" i="11"/>
  <c r="EJ159" i="11"/>
  <c r="EI159" i="11"/>
  <c r="EH159" i="11"/>
  <c r="EG159" i="11"/>
  <c r="EF159" i="11"/>
  <c r="EE159" i="11"/>
  <c r="ED159" i="11"/>
  <c r="EC159" i="11"/>
  <c r="EB159" i="11"/>
  <c r="EA159" i="11"/>
  <c r="ER158" i="11"/>
  <c r="EQ158" i="11"/>
  <c r="EP158" i="11"/>
  <c r="EO158" i="11"/>
  <c r="EN158" i="11"/>
  <c r="EM158" i="11"/>
  <c r="EL158" i="11"/>
  <c r="EK158" i="11"/>
  <c r="EJ158" i="11"/>
  <c r="EI158" i="11"/>
  <c r="EH158" i="11"/>
  <c r="EG158" i="11"/>
  <c r="EF158" i="11"/>
  <c r="EE158" i="11"/>
  <c r="ED158" i="11"/>
  <c r="EC158" i="11"/>
  <c r="EB158" i="11"/>
  <c r="EA158" i="11"/>
  <c r="ER157" i="11"/>
  <c r="EQ157" i="11"/>
  <c r="ER156" i="11"/>
  <c r="EQ156" i="11"/>
  <c r="ER155" i="11"/>
  <c r="EQ155" i="11"/>
  <c r="ER154" i="11"/>
  <c r="EQ154" i="11"/>
  <c r="ER153" i="11"/>
  <c r="EQ153" i="11"/>
  <c r="ER152" i="11"/>
  <c r="EQ152" i="11"/>
  <c r="ER151" i="11"/>
  <c r="EQ151" i="11"/>
  <c r="ER150" i="11"/>
  <c r="EQ150" i="11"/>
  <c r="ER149" i="11"/>
  <c r="EQ149" i="11"/>
  <c r="ER148" i="11"/>
  <c r="EQ148" i="11"/>
  <c r="ER147" i="11"/>
  <c r="EQ147" i="11"/>
  <c r="ER146" i="11"/>
  <c r="EQ146" i="11"/>
  <c r="ER145" i="11"/>
  <c r="EQ145" i="11"/>
  <c r="ER144" i="11"/>
  <c r="EQ144" i="11"/>
  <c r="ER143" i="11"/>
  <c r="EQ143" i="11"/>
  <c r="ER142" i="11"/>
  <c r="EQ142" i="11"/>
  <c r="ER136" i="11"/>
  <c r="EQ136" i="11"/>
  <c r="EP136" i="11"/>
  <c r="EO136" i="11"/>
  <c r="EN136" i="11"/>
  <c r="EM136" i="11"/>
  <c r="EL136" i="11"/>
  <c r="EK136" i="11"/>
  <c r="EJ136" i="11"/>
  <c r="EI136" i="11"/>
  <c r="EH136" i="11"/>
  <c r="EG136" i="11"/>
  <c r="EF136" i="11"/>
  <c r="EE136" i="11"/>
  <c r="ED136" i="11"/>
  <c r="EC136" i="11"/>
  <c r="EB136" i="11"/>
  <c r="EA136" i="11"/>
  <c r="ER135" i="11"/>
  <c r="EQ135" i="11"/>
  <c r="EP135" i="11"/>
  <c r="EO135" i="11"/>
  <c r="EN135" i="11"/>
  <c r="EM135" i="11"/>
  <c r="EL135" i="11"/>
  <c r="EK135" i="11"/>
  <c r="EJ135" i="11"/>
  <c r="EI135" i="11"/>
  <c r="EH135" i="11"/>
  <c r="EG135" i="11"/>
  <c r="EF135" i="11"/>
  <c r="EE135" i="11"/>
  <c r="ED135" i="11"/>
  <c r="EC135" i="11"/>
  <c r="EB135" i="11"/>
  <c r="EA135" i="11"/>
  <c r="ER134" i="11"/>
  <c r="EQ134" i="11"/>
  <c r="ER133" i="11"/>
  <c r="EQ133" i="11"/>
  <c r="ER132" i="11"/>
  <c r="EQ132" i="11"/>
  <c r="ER131" i="11"/>
  <c r="EQ131" i="11"/>
  <c r="ER130" i="11"/>
  <c r="EQ130" i="11"/>
  <c r="ER129" i="11"/>
  <c r="EQ129" i="11"/>
  <c r="ER128" i="11"/>
  <c r="EQ128" i="11"/>
  <c r="ER127" i="11"/>
  <c r="EQ127" i="11"/>
  <c r="ER126" i="11"/>
  <c r="EQ126" i="11"/>
  <c r="ER125" i="11"/>
  <c r="EQ125" i="11"/>
  <c r="ER124" i="11"/>
  <c r="EQ124" i="11"/>
  <c r="ER123" i="11"/>
  <c r="EQ123" i="11"/>
  <c r="ER122" i="11"/>
  <c r="EQ122" i="11"/>
  <c r="ER121" i="11"/>
  <c r="EQ121" i="11"/>
  <c r="ER120" i="11"/>
  <c r="EQ120" i="11"/>
  <c r="ER119" i="11"/>
  <c r="EQ119" i="11"/>
  <c r="ER113" i="11"/>
  <c r="EQ113" i="11"/>
  <c r="EP113" i="11"/>
  <c r="EO113" i="11"/>
  <c r="EN113" i="11"/>
  <c r="EM113" i="11"/>
  <c r="EL113" i="11"/>
  <c r="EK113" i="11"/>
  <c r="EJ113" i="11"/>
  <c r="EI113" i="11"/>
  <c r="EH113" i="11"/>
  <c r="EG113" i="11"/>
  <c r="EF113" i="11"/>
  <c r="EE113" i="11"/>
  <c r="ED113" i="11"/>
  <c r="EC113" i="11"/>
  <c r="EB113" i="11"/>
  <c r="EA113" i="11"/>
  <c r="ER112" i="11"/>
  <c r="EQ112" i="11"/>
  <c r="EP112" i="11"/>
  <c r="EO112" i="11"/>
  <c r="EN112" i="11"/>
  <c r="EM112" i="11"/>
  <c r="EL112" i="11"/>
  <c r="EK112" i="11"/>
  <c r="EJ112" i="11"/>
  <c r="EI112" i="11"/>
  <c r="EH112" i="11"/>
  <c r="EG112" i="11"/>
  <c r="EF112" i="11"/>
  <c r="EE112" i="11"/>
  <c r="ED112" i="11"/>
  <c r="EC112" i="11"/>
  <c r="EB112" i="11"/>
  <c r="EA112" i="11"/>
  <c r="ER111" i="11"/>
  <c r="EQ111" i="11"/>
  <c r="ER110" i="11"/>
  <c r="EQ110" i="11"/>
  <c r="ER109" i="11"/>
  <c r="EQ109" i="11"/>
  <c r="ER108" i="11"/>
  <c r="EQ108" i="11"/>
  <c r="ER107" i="11"/>
  <c r="EQ107" i="11"/>
  <c r="ER106" i="11"/>
  <c r="EQ106" i="11"/>
  <c r="ER105" i="11"/>
  <c r="EQ105" i="11"/>
  <c r="ER104" i="11"/>
  <c r="EQ104" i="11"/>
  <c r="ER103" i="11"/>
  <c r="EQ103" i="11"/>
  <c r="ER102" i="11"/>
  <c r="EQ102" i="11"/>
  <c r="ER101" i="11"/>
  <c r="EQ101" i="11"/>
  <c r="ER100" i="11"/>
  <c r="EQ100" i="11"/>
  <c r="ER99" i="11"/>
  <c r="EQ99" i="11"/>
  <c r="ER98" i="11"/>
  <c r="EQ98" i="11"/>
  <c r="ER97" i="11"/>
  <c r="EQ97" i="11"/>
  <c r="ER96" i="11"/>
  <c r="EQ96" i="11"/>
  <c r="ER90" i="11"/>
  <c r="EQ90" i="11"/>
  <c r="EP90" i="11"/>
  <c r="EO90" i="11"/>
  <c r="EN90" i="11"/>
  <c r="EM90" i="11"/>
  <c r="EL90" i="11"/>
  <c r="EK90" i="11"/>
  <c r="EJ90" i="11"/>
  <c r="EI90" i="11"/>
  <c r="EH90" i="11"/>
  <c r="EG90" i="11"/>
  <c r="EF90" i="11"/>
  <c r="EE90" i="11"/>
  <c r="ED90" i="11"/>
  <c r="EC90" i="11"/>
  <c r="EB90" i="11"/>
  <c r="EA90" i="11"/>
  <c r="ER89" i="11"/>
  <c r="EQ89" i="11"/>
  <c r="EP89" i="11"/>
  <c r="EO89" i="11"/>
  <c r="EN89" i="11"/>
  <c r="EM89" i="11"/>
  <c r="EL89" i="11"/>
  <c r="EK89" i="11"/>
  <c r="EJ89" i="11"/>
  <c r="EI89" i="11"/>
  <c r="EH89" i="11"/>
  <c r="EG89" i="11"/>
  <c r="EF89" i="11"/>
  <c r="EE89" i="11"/>
  <c r="ED89" i="11"/>
  <c r="EC89" i="11"/>
  <c r="EB89" i="11"/>
  <c r="EA89" i="11"/>
  <c r="ER88" i="11"/>
  <c r="EQ88" i="11"/>
  <c r="ER87" i="11"/>
  <c r="EQ87" i="11"/>
  <c r="ER86" i="11"/>
  <c r="EQ86" i="11"/>
  <c r="ER85" i="11"/>
  <c r="EQ85" i="11"/>
  <c r="ER84" i="11"/>
  <c r="EQ84" i="11"/>
  <c r="ER83" i="11"/>
  <c r="EQ83" i="11"/>
  <c r="ER82" i="11"/>
  <c r="EQ82" i="11"/>
  <c r="ER81" i="11"/>
  <c r="EQ81" i="11"/>
  <c r="ER80" i="11"/>
  <c r="EQ80" i="11"/>
  <c r="ER79" i="11"/>
  <c r="EQ79" i="11"/>
  <c r="ER78" i="11"/>
  <c r="EQ78" i="11"/>
  <c r="ER77" i="11"/>
  <c r="EQ77" i="11"/>
  <c r="ER76" i="11"/>
  <c r="EQ76" i="11"/>
  <c r="ER75" i="11"/>
  <c r="EQ75" i="11"/>
  <c r="ER74" i="11"/>
  <c r="EQ74" i="11"/>
  <c r="ER73" i="11"/>
  <c r="EQ73" i="11"/>
  <c r="ER67" i="11"/>
  <c r="EQ67" i="11"/>
  <c r="EP67" i="11"/>
  <c r="EO67" i="11"/>
  <c r="EN67" i="11"/>
  <c r="EM67" i="11"/>
  <c r="EL67" i="11"/>
  <c r="EK67" i="11"/>
  <c r="EJ67" i="11"/>
  <c r="EI67" i="11"/>
  <c r="EH67" i="11"/>
  <c r="EG67" i="11"/>
  <c r="EF67" i="11"/>
  <c r="EE67" i="11"/>
  <c r="ED67" i="11"/>
  <c r="EC67" i="11"/>
  <c r="EB67" i="11"/>
  <c r="EA67" i="11"/>
  <c r="ER66" i="11"/>
  <c r="EQ66" i="11"/>
  <c r="EP66" i="11"/>
  <c r="EO66" i="11"/>
  <c r="EN66" i="11"/>
  <c r="EM66" i="11"/>
  <c r="EL66" i="11"/>
  <c r="EK66" i="11"/>
  <c r="EJ66" i="11"/>
  <c r="EI66" i="11"/>
  <c r="EH66" i="11"/>
  <c r="EG66" i="11"/>
  <c r="EF66" i="11"/>
  <c r="EE66" i="11"/>
  <c r="ED66" i="11"/>
  <c r="EC66" i="11"/>
  <c r="EB66" i="11"/>
  <c r="EA66" i="11"/>
  <c r="ER65" i="11"/>
  <c r="EQ65" i="11"/>
  <c r="ER64" i="11"/>
  <c r="EQ64" i="11"/>
  <c r="ER63" i="11"/>
  <c r="EQ63" i="11"/>
  <c r="ER62" i="11"/>
  <c r="EQ62" i="11"/>
  <c r="ER61" i="11"/>
  <c r="EQ61" i="11"/>
  <c r="ER60" i="11"/>
  <c r="EQ60" i="11"/>
  <c r="ER59" i="11"/>
  <c r="EQ59" i="11"/>
  <c r="ER58" i="11"/>
  <c r="EQ58" i="11"/>
  <c r="ER57" i="11"/>
  <c r="EQ57" i="11"/>
  <c r="ER56" i="11"/>
  <c r="EQ56" i="11"/>
  <c r="ER55" i="11"/>
  <c r="EQ55" i="11"/>
  <c r="ER54" i="11"/>
  <c r="EQ54" i="11"/>
  <c r="ER53" i="11"/>
  <c r="EQ53" i="11"/>
  <c r="ER52" i="11"/>
  <c r="EQ52" i="11"/>
  <c r="ER51" i="11"/>
  <c r="EQ51" i="11"/>
  <c r="ER50" i="11"/>
  <c r="EQ50" i="11"/>
  <c r="ER44" i="11"/>
  <c r="EQ44" i="11"/>
  <c r="EP44" i="11"/>
  <c r="EO44" i="11"/>
  <c r="EN44" i="11"/>
  <c r="EM44" i="11"/>
  <c r="EL44" i="11"/>
  <c r="EK44" i="11"/>
  <c r="EJ44" i="11"/>
  <c r="EI44" i="11"/>
  <c r="EH44" i="11"/>
  <c r="EG44" i="11"/>
  <c r="EF44" i="11"/>
  <c r="EE44" i="11"/>
  <c r="ED44" i="11"/>
  <c r="EC44" i="11"/>
  <c r="EB44" i="11"/>
  <c r="EA44" i="11"/>
  <c r="ER43" i="11"/>
  <c r="EQ43" i="11"/>
  <c r="EP43" i="11"/>
  <c r="EO43" i="11"/>
  <c r="EN43" i="11"/>
  <c r="EM43" i="11"/>
  <c r="EL43" i="11"/>
  <c r="EK43" i="11"/>
  <c r="EJ43" i="11"/>
  <c r="EI43" i="11"/>
  <c r="EH43" i="11"/>
  <c r="EG43" i="11"/>
  <c r="EF43" i="11"/>
  <c r="EE43" i="11"/>
  <c r="ED43" i="11"/>
  <c r="EC43" i="11"/>
  <c r="EB43" i="11"/>
  <c r="EA43" i="11"/>
  <c r="ER42" i="11"/>
  <c r="EQ42" i="11"/>
  <c r="ER41" i="11"/>
  <c r="EQ41" i="11"/>
  <c r="ER40" i="11"/>
  <c r="EQ40" i="11"/>
  <c r="ER39" i="11"/>
  <c r="EQ39" i="11"/>
  <c r="ER38" i="11"/>
  <c r="EQ38" i="11"/>
  <c r="ER37" i="11"/>
  <c r="EQ37" i="11"/>
  <c r="ER36" i="11"/>
  <c r="EQ36" i="11"/>
  <c r="ER35" i="11"/>
  <c r="EQ35" i="11"/>
  <c r="ER34" i="11"/>
  <c r="EQ34" i="11"/>
  <c r="ER33" i="11"/>
  <c r="EQ33" i="11"/>
  <c r="ER32" i="11"/>
  <c r="EQ32" i="11"/>
  <c r="ER31" i="11"/>
  <c r="EQ31" i="11"/>
  <c r="ER30" i="11"/>
  <c r="EQ30" i="11"/>
  <c r="ER29" i="11"/>
  <c r="EQ29" i="11"/>
  <c r="ER28" i="11"/>
  <c r="EQ28" i="11"/>
  <c r="ER27" i="11"/>
  <c r="EQ27" i="11"/>
  <c r="ER21" i="11"/>
  <c r="EQ21" i="11"/>
  <c r="EP21" i="11"/>
  <c r="EO21" i="11"/>
  <c r="EN21" i="11"/>
  <c r="EM21" i="11"/>
  <c r="EL21" i="11"/>
  <c r="EK21" i="11"/>
  <c r="EJ21" i="11"/>
  <c r="EI21" i="11"/>
  <c r="EH21" i="11"/>
  <c r="EG21" i="11"/>
  <c r="EF21" i="11"/>
  <c r="ED21" i="11"/>
  <c r="EC21" i="11"/>
  <c r="EB21" i="11"/>
  <c r="EA21" i="11"/>
  <c r="ER20" i="11"/>
  <c r="EQ20" i="11"/>
  <c r="EP20" i="11"/>
  <c r="EO20" i="11"/>
  <c r="EN20" i="11"/>
  <c r="EM20" i="11"/>
  <c r="EL20" i="11"/>
  <c r="EK20" i="11"/>
  <c r="EJ20" i="11"/>
  <c r="EI20" i="11"/>
  <c r="EH20" i="11"/>
  <c r="EG20" i="11"/>
  <c r="EF20" i="11"/>
  <c r="EE20" i="11"/>
  <c r="ED20" i="11"/>
  <c r="EC20" i="11"/>
  <c r="EB20" i="11"/>
  <c r="EA20" i="11"/>
  <c r="ER19" i="11"/>
  <c r="EQ19" i="11"/>
  <c r="ER18" i="11"/>
  <c r="EQ18" i="11"/>
  <c r="ER17" i="11"/>
  <c r="EQ17" i="11"/>
  <c r="ER16" i="11"/>
  <c r="EQ16" i="11"/>
  <c r="ER15" i="11"/>
  <c r="EQ15" i="11"/>
  <c r="ER14" i="11"/>
  <c r="EQ14" i="11"/>
  <c r="ER13" i="11"/>
  <c r="EQ13" i="11"/>
  <c r="ER12" i="11"/>
  <c r="EQ12" i="11"/>
  <c r="ER11" i="11"/>
  <c r="EQ11" i="11"/>
  <c r="ER10" i="11"/>
  <c r="EQ10" i="11"/>
  <c r="ER9" i="11"/>
  <c r="EQ9" i="11"/>
  <c r="ER8" i="11"/>
  <c r="EQ8" i="11"/>
  <c r="ER7" i="11"/>
  <c r="EQ7" i="11"/>
  <c r="ER6" i="11"/>
  <c r="EQ6" i="11"/>
  <c r="ER5" i="11"/>
  <c r="EQ5" i="11"/>
  <c r="ER4" i="11"/>
  <c r="EQ4" i="11"/>
  <c r="DD366" i="11"/>
  <c r="DC366" i="11"/>
  <c r="DB366" i="11"/>
  <c r="DA366" i="11"/>
  <c r="CZ366" i="11"/>
  <c r="CY366" i="11"/>
  <c r="CX366" i="11"/>
  <c r="CW366" i="11"/>
  <c r="CV366" i="11"/>
  <c r="CU366" i="11"/>
  <c r="CT366" i="11"/>
  <c r="CS366" i="11"/>
  <c r="CR366" i="11"/>
  <c r="CQ366" i="11"/>
  <c r="CP366" i="11"/>
  <c r="CO366" i="11"/>
  <c r="CN366" i="11"/>
  <c r="CM366" i="11"/>
  <c r="DD365" i="11"/>
  <c r="DC365" i="11"/>
  <c r="DB365" i="11"/>
  <c r="DA365" i="11"/>
  <c r="CZ365" i="11"/>
  <c r="CY365" i="11"/>
  <c r="CX365" i="11"/>
  <c r="CW365" i="11"/>
  <c r="CV365" i="11"/>
  <c r="CU365" i="11"/>
  <c r="CT365" i="11"/>
  <c r="CS365" i="11"/>
  <c r="CR365" i="11"/>
  <c r="CQ365" i="11"/>
  <c r="CP365" i="11"/>
  <c r="CO365" i="11"/>
  <c r="CN365" i="11"/>
  <c r="CM365" i="11"/>
  <c r="DD364" i="11"/>
  <c r="DC364" i="11"/>
  <c r="DD363" i="11"/>
  <c r="DC363" i="11"/>
  <c r="DD362" i="11"/>
  <c r="DC362" i="11"/>
  <c r="DD361" i="11"/>
  <c r="DC361" i="11"/>
  <c r="DD360" i="11"/>
  <c r="DC360" i="11"/>
  <c r="DD359" i="11"/>
  <c r="DC359" i="11"/>
  <c r="DD358" i="11"/>
  <c r="DC358" i="11"/>
  <c r="DD357" i="11"/>
  <c r="DC357" i="11"/>
  <c r="DD356" i="11"/>
  <c r="DC356" i="11"/>
  <c r="DD355" i="11"/>
  <c r="DC355" i="11"/>
  <c r="DD354" i="11"/>
  <c r="DC354" i="11"/>
  <c r="DD353" i="11"/>
  <c r="DC353" i="11"/>
  <c r="DD352" i="11"/>
  <c r="DC352" i="11"/>
  <c r="DD351" i="11"/>
  <c r="DC351" i="11"/>
  <c r="DD350" i="11"/>
  <c r="DC350" i="11"/>
  <c r="DD349" i="11"/>
  <c r="DC349" i="11"/>
  <c r="DD343" i="11"/>
  <c r="DC343" i="11"/>
  <c r="DB343" i="11"/>
  <c r="DA343" i="11"/>
  <c r="CZ343" i="11"/>
  <c r="CY343" i="11"/>
  <c r="CX343" i="11"/>
  <c r="CW343" i="11"/>
  <c r="CV343" i="11"/>
  <c r="CU343" i="11"/>
  <c r="CT343" i="11"/>
  <c r="CS343" i="11"/>
  <c r="CR343" i="11"/>
  <c r="CQ343" i="11"/>
  <c r="CP343" i="11"/>
  <c r="CO343" i="11"/>
  <c r="CN343" i="11"/>
  <c r="CM343" i="11"/>
  <c r="DD342" i="11"/>
  <c r="DC342" i="11"/>
  <c r="DB342" i="11"/>
  <c r="DA342" i="11"/>
  <c r="CZ342" i="11"/>
  <c r="CY342" i="11"/>
  <c r="CX342" i="11"/>
  <c r="CW342" i="11"/>
  <c r="CV342" i="11"/>
  <c r="CU342" i="11"/>
  <c r="CT342" i="11"/>
  <c r="CS342" i="11"/>
  <c r="CR342" i="11"/>
  <c r="CQ342" i="11"/>
  <c r="CP342" i="11"/>
  <c r="CO342" i="11"/>
  <c r="CN342" i="11"/>
  <c r="CM342" i="11"/>
  <c r="DD341" i="11"/>
  <c r="DC341" i="11"/>
  <c r="DD340" i="11"/>
  <c r="DC340" i="11"/>
  <c r="DD339" i="11"/>
  <c r="DC339" i="11"/>
  <c r="DD338" i="11"/>
  <c r="DC338" i="11"/>
  <c r="DD337" i="11"/>
  <c r="DC337" i="11"/>
  <c r="DD336" i="11"/>
  <c r="DC336" i="11"/>
  <c r="DD335" i="11"/>
  <c r="DC335" i="11"/>
  <c r="DD334" i="11"/>
  <c r="DC334" i="11"/>
  <c r="DD333" i="11"/>
  <c r="DC333" i="11"/>
  <c r="DD332" i="11"/>
  <c r="DC332" i="11"/>
  <c r="DD331" i="11"/>
  <c r="DC331" i="11"/>
  <c r="DD330" i="11"/>
  <c r="DC330" i="11"/>
  <c r="DD329" i="11"/>
  <c r="DC329" i="11"/>
  <c r="DD328" i="11"/>
  <c r="DC328" i="11"/>
  <c r="DD327" i="11"/>
  <c r="DC327" i="11"/>
  <c r="DD326" i="11"/>
  <c r="DC326" i="11"/>
  <c r="DD320" i="11"/>
  <c r="DC320" i="11"/>
  <c r="DB320" i="11"/>
  <c r="DA320" i="11"/>
  <c r="CZ320" i="11"/>
  <c r="CY320" i="11"/>
  <c r="CX320" i="11"/>
  <c r="CW320" i="11"/>
  <c r="CV320" i="11"/>
  <c r="CU320" i="11"/>
  <c r="CT320" i="11"/>
  <c r="CS320" i="11"/>
  <c r="CR320" i="11"/>
  <c r="CQ320" i="11"/>
  <c r="CP320" i="11"/>
  <c r="CO320" i="11"/>
  <c r="CN320" i="11"/>
  <c r="CM320" i="11"/>
  <c r="DD319" i="11"/>
  <c r="DC319" i="11"/>
  <c r="DB319" i="11"/>
  <c r="DA319" i="11"/>
  <c r="CZ319" i="11"/>
  <c r="CY319" i="11"/>
  <c r="CX319" i="11"/>
  <c r="CW319" i="11"/>
  <c r="CV319" i="11"/>
  <c r="CU319" i="11"/>
  <c r="CT319" i="11"/>
  <c r="CS319" i="11"/>
  <c r="CR319" i="11"/>
  <c r="CQ319" i="11"/>
  <c r="CP319" i="11"/>
  <c r="CO319" i="11"/>
  <c r="CN319" i="11"/>
  <c r="CM319" i="11"/>
  <c r="DD318" i="11"/>
  <c r="DC318" i="11"/>
  <c r="DD317" i="11"/>
  <c r="DC317" i="11"/>
  <c r="DD316" i="11"/>
  <c r="DC316" i="11"/>
  <c r="DD315" i="11"/>
  <c r="DC315" i="11"/>
  <c r="DD314" i="11"/>
  <c r="DC314" i="11"/>
  <c r="DD313" i="11"/>
  <c r="DC313" i="11"/>
  <c r="DD312" i="11"/>
  <c r="DC312" i="11"/>
  <c r="DD311" i="11"/>
  <c r="DC311" i="11"/>
  <c r="DD310" i="11"/>
  <c r="DC310" i="11"/>
  <c r="DD309" i="11"/>
  <c r="DC309" i="11"/>
  <c r="DD308" i="11"/>
  <c r="DC308" i="11"/>
  <c r="DD307" i="11"/>
  <c r="DC307" i="11"/>
  <c r="DD306" i="11"/>
  <c r="DC306" i="11"/>
  <c r="DD305" i="11"/>
  <c r="DC305" i="11"/>
  <c r="DD304" i="11"/>
  <c r="DC304" i="11"/>
  <c r="DD303" i="11"/>
  <c r="DC303" i="11"/>
  <c r="DD297" i="11"/>
  <c r="DC297" i="11"/>
  <c r="DB297" i="11"/>
  <c r="DA297" i="11"/>
  <c r="CZ297" i="11"/>
  <c r="CY297" i="11"/>
  <c r="CX297" i="11"/>
  <c r="CW297" i="11"/>
  <c r="CV297" i="11"/>
  <c r="CU297" i="11"/>
  <c r="CT297" i="11"/>
  <c r="CS297" i="11"/>
  <c r="CR297" i="11"/>
  <c r="CQ297" i="11"/>
  <c r="CP297" i="11"/>
  <c r="CO297" i="11"/>
  <c r="CN297" i="11"/>
  <c r="CM297" i="11"/>
  <c r="DD296" i="11"/>
  <c r="DC296" i="11"/>
  <c r="DB296" i="11"/>
  <c r="DA296" i="11"/>
  <c r="CZ296" i="11"/>
  <c r="CY296" i="11"/>
  <c r="CX296" i="11"/>
  <c r="CW296" i="11"/>
  <c r="CV296" i="11"/>
  <c r="CU296" i="11"/>
  <c r="CT296" i="11"/>
  <c r="CS296" i="11"/>
  <c r="CR296" i="11"/>
  <c r="CQ296" i="11"/>
  <c r="CP296" i="11"/>
  <c r="CO296" i="11"/>
  <c r="CN296" i="11"/>
  <c r="CM296" i="11"/>
  <c r="DD295" i="11"/>
  <c r="DC295" i="11"/>
  <c r="DD294" i="11"/>
  <c r="DC294" i="11"/>
  <c r="DD293" i="11"/>
  <c r="DC293" i="11"/>
  <c r="DD292" i="11"/>
  <c r="DC292" i="11"/>
  <c r="DD291" i="11"/>
  <c r="DC291" i="11"/>
  <c r="DD290" i="11"/>
  <c r="DC290" i="11"/>
  <c r="DD289" i="11"/>
  <c r="DC289" i="11"/>
  <c r="DD288" i="11"/>
  <c r="DC288" i="11"/>
  <c r="DD287" i="11"/>
  <c r="DC287" i="11"/>
  <c r="DD286" i="11"/>
  <c r="DC286" i="11"/>
  <c r="DD285" i="11"/>
  <c r="DC285" i="11"/>
  <c r="DD284" i="11"/>
  <c r="DC284" i="11"/>
  <c r="DD283" i="11"/>
  <c r="DC283" i="11"/>
  <c r="DD282" i="11"/>
  <c r="DC282" i="11"/>
  <c r="DD281" i="11"/>
  <c r="DC281" i="11"/>
  <c r="DD280" i="11"/>
  <c r="DC280" i="11"/>
  <c r="DD274" i="11"/>
  <c r="DC274" i="11"/>
  <c r="DB274" i="11"/>
  <c r="DA274" i="11"/>
  <c r="CZ274" i="11"/>
  <c r="CY274" i="11"/>
  <c r="CX274" i="11"/>
  <c r="CW274" i="11"/>
  <c r="CV274" i="11"/>
  <c r="CU274" i="11"/>
  <c r="CT274" i="11"/>
  <c r="CS274" i="11"/>
  <c r="CR274" i="11"/>
  <c r="CQ274" i="11"/>
  <c r="CP274" i="11"/>
  <c r="CO274" i="11"/>
  <c r="CN274" i="11"/>
  <c r="CM274" i="11"/>
  <c r="DD273" i="11"/>
  <c r="DC273" i="11"/>
  <c r="DB273" i="11"/>
  <c r="DA273" i="11"/>
  <c r="CZ273" i="11"/>
  <c r="CY273" i="11"/>
  <c r="CX273" i="11"/>
  <c r="CW273" i="11"/>
  <c r="CV273" i="11"/>
  <c r="CU273" i="11"/>
  <c r="CT273" i="11"/>
  <c r="CS273" i="11"/>
  <c r="CR273" i="11"/>
  <c r="CQ273" i="11"/>
  <c r="CP273" i="11"/>
  <c r="CO273" i="11"/>
  <c r="CN273" i="11"/>
  <c r="CM273" i="11"/>
  <c r="DD272" i="11"/>
  <c r="DC272" i="11"/>
  <c r="DD271" i="11"/>
  <c r="DC271" i="11"/>
  <c r="DD270" i="11"/>
  <c r="DC270" i="11"/>
  <c r="DD269" i="11"/>
  <c r="DC269" i="11"/>
  <c r="DD268" i="11"/>
  <c r="DC268" i="11"/>
  <c r="DD267" i="11"/>
  <c r="DC267" i="11"/>
  <c r="DD266" i="11"/>
  <c r="DC266" i="11"/>
  <c r="DD265" i="11"/>
  <c r="DC265" i="11"/>
  <c r="DD264" i="11"/>
  <c r="DC264" i="11"/>
  <c r="DD263" i="11"/>
  <c r="DC263" i="11"/>
  <c r="DD262" i="11"/>
  <c r="DC262" i="11"/>
  <c r="DD261" i="11"/>
  <c r="DC261" i="11"/>
  <c r="DD260" i="11"/>
  <c r="DC260" i="11"/>
  <c r="DD259" i="11"/>
  <c r="DC259" i="11"/>
  <c r="DD258" i="11"/>
  <c r="DC258" i="11"/>
  <c r="DD257" i="11"/>
  <c r="DC257" i="11"/>
  <c r="DD251" i="11"/>
  <c r="DC251" i="11"/>
  <c r="DB251" i="11"/>
  <c r="DA251" i="11"/>
  <c r="CZ251" i="11"/>
  <c r="CY251" i="11"/>
  <c r="CX251" i="11"/>
  <c r="CW251" i="11"/>
  <c r="CV251" i="11"/>
  <c r="CU251" i="11"/>
  <c r="CT251" i="11"/>
  <c r="CS251" i="11"/>
  <c r="CR251" i="11"/>
  <c r="CQ251" i="11"/>
  <c r="CP251" i="11"/>
  <c r="CO251" i="11"/>
  <c r="CN251" i="11"/>
  <c r="CM251" i="11"/>
  <c r="DD250" i="11"/>
  <c r="DC250" i="11"/>
  <c r="DB250" i="11"/>
  <c r="DA250" i="11"/>
  <c r="CZ250" i="11"/>
  <c r="CY250" i="11"/>
  <c r="CX250" i="11"/>
  <c r="CW250" i="11"/>
  <c r="CV250" i="11"/>
  <c r="CU250" i="11"/>
  <c r="CT250" i="11"/>
  <c r="CS250" i="11"/>
  <c r="CR250" i="11"/>
  <c r="CQ250" i="11"/>
  <c r="CP250" i="11"/>
  <c r="CO250" i="11"/>
  <c r="CN250" i="11"/>
  <c r="CM250" i="11"/>
  <c r="DD249" i="11"/>
  <c r="DC249" i="11"/>
  <c r="DD248" i="11"/>
  <c r="DC248" i="11"/>
  <c r="DD247" i="11"/>
  <c r="DC247" i="11"/>
  <c r="DD246" i="11"/>
  <c r="DC246" i="11"/>
  <c r="DD245" i="11"/>
  <c r="DC245" i="11"/>
  <c r="DD244" i="11"/>
  <c r="DC244" i="11"/>
  <c r="DD243" i="11"/>
  <c r="DC243" i="11"/>
  <c r="DD242" i="11"/>
  <c r="DC242" i="11"/>
  <c r="DD241" i="11"/>
  <c r="DC241" i="11"/>
  <c r="DD240" i="11"/>
  <c r="DC240" i="11"/>
  <c r="DD239" i="11"/>
  <c r="DC239" i="11"/>
  <c r="DD238" i="11"/>
  <c r="DC238" i="11"/>
  <c r="DD237" i="11"/>
  <c r="DC237" i="11"/>
  <c r="DD236" i="11"/>
  <c r="DC236" i="11"/>
  <c r="DD235" i="11"/>
  <c r="DC235" i="11"/>
  <c r="DD234" i="11"/>
  <c r="DC234" i="11"/>
  <c r="DD228" i="11"/>
  <c r="DC228" i="11"/>
  <c r="DB228" i="11"/>
  <c r="DA228" i="11"/>
  <c r="CZ228" i="11"/>
  <c r="CY228" i="11"/>
  <c r="CX228" i="11"/>
  <c r="CW228" i="11"/>
  <c r="CV228" i="11"/>
  <c r="CU228" i="11"/>
  <c r="CT228" i="11"/>
  <c r="CS228" i="11"/>
  <c r="CR228" i="11"/>
  <c r="CQ228" i="11"/>
  <c r="CP228" i="11"/>
  <c r="CO228" i="11"/>
  <c r="CN228" i="11"/>
  <c r="CM228" i="11"/>
  <c r="DD227" i="11"/>
  <c r="DC227" i="11"/>
  <c r="DB227" i="11"/>
  <c r="DA227" i="11"/>
  <c r="CZ227" i="11"/>
  <c r="CY227" i="11"/>
  <c r="CX227" i="11"/>
  <c r="CW227" i="11"/>
  <c r="CV227" i="11"/>
  <c r="CU227" i="11"/>
  <c r="CT227" i="11"/>
  <c r="CS227" i="11"/>
  <c r="CR227" i="11"/>
  <c r="CQ227" i="11"/>
  <c r="CP227" i="11"/>
  <c r="CO227" i="11"/>
  <c r="CN227" i="11"/>
  <c r="CM227" i="11"/>
  <c r="DD226" i="11"/>
  <c r="DC226" i="11"/>
  <c r="DD225" i="11"/>
  <c r="DC225" i="11"/>
  <c r="DD224" i="11"/>
  <c r="DC224" i="11"/>
  <c r="DD223" i="11"/>
  <c r="DC223" i="11"/>
  <c r="DD222" i="11"/>
  <c r="DC222" i="11"/>
  <c r="DD221" i="11"/>
  <c r="DC221" i="11"/>
  <c r="DD220" i="11"/>
  <c r="DC220" i="11"/>
  <c r="DD219" i="11"/>
  <c r="DC219" i="11"/>
  <c r="DD218" i="11"/>
  <c r="DC218" i="11"/>
  <c r="DD217" i="11"/>
  <c r="DC217" i="11"/>
  <c r="DD216" i="11"/>
  <c r="DC216" i="11"/>
  <c r="DD215" i="11"/>
  <c r="DC215" i="11"/>
  <c r="DD214" i="11"/>
  <c r="DC214" i="11"/>
  <c r="DD213" i="11"/>
  <c r="DC213" i="11"/>
  <c r="DD212" i="11"/>
  <c r="DC212" i="11"/>
  <c r="DD211" i="11"/>
  <c r="DC211" i="11"/>
  <c r="DD205" i="11"/>
  <c r="DC205" i="11"/>
  <c r="DB205" i="11"/>
  <c r="DA205" i="11"/>
  <c r="CZ205" i="11"/>
  <c r="CY205" i="11"/>
  <c r="CX205" i="11"/>
  <c r="CW205" i="11"/>
  <c r="CV205" i="11"/>
  <c r="CU205" i="11"/>
  <c r="CT205" i="11"/>
  <c r="CS205" i="11"/>
  <c r="CR205" i="11"/>
  <c r="CQ205" i="11"/>
  <c r="CP205" i="11"/>
  <c r="CO205" i="11"/>
  <c r="CN205" i="11"/>
  <c r="CM205" i="11"/>
  <c r="DD204" i="11"/>
  <c r="DC204" i="11"/>
  <c r="DB204" i="11"/>
  <c r="DA204" i="11"/>
  <c r="CZ204" i="11"/>
  <c r="CY204" i="11"/>
  <c r="CX204" i="11"/>
  <c r="CW204" i="11"/>
  <c r="CV204" i="11"/>
  <c r="CU204" i="11"/>
  <c r="CT204" i="11"/>
  <c r="CS204" i="11"/>
  <c r="CR204" i="11"/>
  <c r="CQ204" i="11"/>
  <c r="CP204" i="11"/>
  <c r="CO204" i="11"/>
  <c r="CN204" i="11"/>
  <c r="CM204" i="11"/>
  <c r="DD203" i="11"/>
  <c r="DC203" i="11"/>
  <c r="DD202" i="11"/>
  <c r="DC202" i="11"/>
  <c r="DD201" i="11"/>
  <c r="DC201" i="11"/>
  <c r="DD200" i="11"/>
  <c r="DC200" i="11"/>
  <c r="DD199" i="11"/>
  <c r="DC199" i="11"/>
  <c r="DD198" i="11"/>
  <c r="DC198" i="11"/>
  <c r="DD197" i="11"/>
  <c r="DC197" i="11"/>
  <c r="DD196" i="11"/>
  <c r="DC196" i="11"/>
  <c r="DD195" i="11"/>
  <c r="DC195" i="11"/>
  <c r="DD194" i="11"/>
  <c r="DC194" i="11"/>
  <c r="DD193" i="11"/>
  <c r="DC193" i="11"/>
  <c r="DD192" i="11"/>
  <c r="DC192" i="11"/>
  <c r="DD191" i="11"/>
  <c r="DC191" i="11"/>
  <c r="DD190" i="11"/>
  <c r="DC190" i="11"/>
  <c r="DD189" i="11"/>
  <c r="DC189" i="11"/>
  <c r="DD188" i="11"/>
  <c r="DC188" i="11"/>
  <c r="DD182" i="11"/>
  <c r="DC182" i="11"/>
  <c r="DB182" i="11"/>
  <c r="DA182" i="11"/>
  <c r="CZ182" i="11"/>
  <c r="CY182" i="11"/>
  <c r="CX182" i="11"/>
  <c r="CW182" i="11"/>
  <c r="CV182" i="11"/>
  <c r="CU182" i="11"/>
  <c r="CT182" i="11"/>
  <c r="CS182" i="11"/>
  <c r="CR182" i="11"/>
  <c r="CQ182" i="11"/>
  <c r="CP182" i="11"/>
  <c r="CO182" i="11"/>
  <c r="CN182" i="11"/>
  <c r="CM182" i="11"/>
  <c r="DD181" i="11"/>
  <c r="DC181" i="11"/>
  <c r="DB181" i="11"/>
  <c r="DA181" i="11"/>
  <c r="CZ181" i="11"/>
  <c r="CY181" i="11"/>
  <c r="CX181" i="11"/>
  <c r="CW181" i="11"/>
  <c r="CV181" i="11"/>
  <c r="CU181" i="11"/>
  <c r="CT181" i="11"/>
  <c r="CS181" i="11"/>
  <c r="CR181" i="11"/>
  <c r="CQ181" i="11"/>
  <c r="CP181" i="11"/>
  <c r="CO181" i="11"/>
  <c r="CN181" i="11"/>
  <c r="CM181" i="11"/>
  <c r="DD180" i="11"/>
  <c r="DC180" i="11"/>
  <c r="DD179" i="11"/>
  <c r="DC179" i="11"/>
  <c r="DD178" i="11"/>
  <c r="DC178" i="11"/>
  <c r="DD177" i="11"/>
  <c r="DC177" i="11"/>
  <c r="DD176" i="11"/>
  <c r="DC176" i="11"/>
  <c r="DD175" i="11"/>
  <c r="DC175" i="11"/>
  <c r="DD174" i="11"/>
  <c r="DC174" i="11"/>
  <c r="DD173" i="11"/>
  <c r="DC173" i="11"/>
  <c r="DD172" i="11"/>
  <c r="DC172" i="11"/>
  <c r="DD171" i="11"/>
  <c r="DC171" i="11"/>
  <c r="DD170" i="11"/>
  <c r="DC170" i="11"/>
  <c r="DD169" i="11"/>
  <c r="DC169" i="11"/>
  <c r="DD168" i="11"/>
  <c r="DC168" i="11"/>
  <c r="DD167" i="11"/>
  <c r="DC167" i="11"/>
  <c r="DD166" i="11"/>
  <c r="DC166" i="11"/>
  <c r="DD165" i="11"/>
  <c r="DC165" i="11"/>
  <c r="DD159" i="11"/>
  <c r="DC159" i="11"/>
  <c r="DB159" i="11"/>
  <c r="DA159" i="11"/>
  <c r="CZ159" i="11"/>
  <c r="CY159" i="11"/>
  <c r="CX159" i="11"/>
  <c r="CW159" i="11"/>
  <c r="CV159" i="11"/>
  <c r="CU159" i="11"/>
  <c r="CT159" i="11"/>
  <c r="CS159" i="11"/>
  <c r="CR159" i="11"/>
  <c r="CQ159" i="11"/>
  <c r="CP159" i="11"/>
  <c r="CO159" i="11"/>
  <c r="CN159" i="11"/>
  <c r="CM159" i="11"/>
  <c r="DD158" i="11"/>
  <c r="DC158" i="11"/>
  <c r="DB158" i="11"/>
  <c r="DA158" i="11"/>
  <c r="CZ158" i="11"/>
  <c r="CY158" i="11"/>
  <c r="CX158" i="11"/>
  <c r="CW158" i="11"/>
  <c r="CV158" i="11"/>
  <c r="CU158" i="11"/>
  <c r="CT158" i="11"/>
  <c r="CS158" i="11"/>
  <c r="CR158" i="11"/>
  <c r="CQ158" i="11"/>
  <c r="CP158" i="11"/>
  <c r="CO158" i="11"/>
  <c r="CN158" i="11"/>
  <c r="CM158" i="11"/>
  <c r="DD157" i="11"/>
  <c r="DC157" i="11"/>
  <c r="DD156" i="11"/>
  <c r="DC156" i="11"/>
  <c r="DD155" i="11"/>
  <c r="DC155" i="11"/>
  <c r="DD154" i="11"/>
  <c r="DC154" i="11"/>
  <c r="DD153" i="11"/>
  <c r="DC153" i="11"/>
  <c r="DD152" i="11"/>
  <c r="DC152" i="11"/>
  <c r="DD151" i="11"/>
  <c r="DC151" i="11"/>
  <c r="DD150" i="11"/>
  <c r="DC150" i="11"/>
  <c r="DD149" i="11"/>
  <c r="DC149" i="11"/>
  <c r="DD148" i="11"/>
  <c r="DC148" i="11"/>
  <c r="DD147" i="11"/>
  <c r="DC147" i="11"/>
  <c r="DD146" i="11"/>
  <c r="DC146" i="11"/>
  <c r="DD145" i="11"/>
  <c r="DC145" i="11"/>
  <c r="DD144" i="11"/>
  <c r="DC144" i="11"/>
  <c r="DD143" i="11"/>
  <c r="DC143" i="11"/>
  <c r="DD142" i="11"/>
  <c r="DC142" i="11"/>
  <c r="DD136" i="11"/>
  <c r="DC136" i="11"/>
  <c r="DB136" i="11"/>
  <c r="DA136" i="11"/>
  <c r="CZ136" i="11"/>
  <c r="CY136" i="11"/>
  <c r="CX136" i="11"/>
  <c r="CW136" i="11"/>
  <c r="CV136" i="11"/>
  <c r="CU136" i="11"/>
  <c r="CT136" i="11"/>
  <c r="CS136" i="11"/>
  <c r="CR136" i="11"/>
  <c r="CQ136" i="11"/>
  <c r="CP136" i="11"/>
  <c r="CO136" i="11"/>
  <c r="CN136" i="11"/>
  <c r="CM136" i="11"/>
  <c r="DD135" i="11"/>
  <c r="DC135" i="11"/>
  <c r="DB135" i="11"/>
  <c r="DA135" i="11"/>
  <c r="CZ135" i="11"/>
  <c r="CY135" i="11"/>
  <c r="CX135" i="11"/>
  <c r="CW135" i="11"/>
  <c r="CV135" i="11"/>
  <c r="CU135" i="11"/>
  <c r="CT135" i="11"/>
  <c r="CS135" i="11"/>
  <c r="CR135" i="11"/>
  <c r="CQ135" i="11"/>
  <c r="CP135" i="11"/>
  <c r="CO135" i="11"/>
  <c r="CN135" i="11"/>
  <c r="CM135" i="11"/>
  <c r="DD134" i="11"/>
  <c r="DC134" i="11"/>
  <c r="DD133" i="11"/>
  <c r="DC133" i="11"/>
  <c r="DD132" i="11"/>
  <c r="DC132" i="11"/>
  <c r="DD131" i="11"/>
  <c r="DC131" i="11"/>
  <c r="DD130" i="11"/>
  <c r="DC130" i="11"/>
  <c r="DD129" i="11"/>
  <c r="DC129" i="11"/>
  <c r="DD128" i="11"/>
  <c r="DC128" i="11"/>
  <c r="DD127" i="11"/>
  <c r="DC127" i="11"/>
  <c r="DD126" i="11"/>
  <c r="DC126" i="11"/>
  <c r="DD125" i="11"/>
  <c r="DC125" i="11"/>
  <c r="DD124" i="11"/>
  <c r="DC124" i="11"/>
  <c r="DD123" i="11"/>
  <c r="DC123" i="11"/>
  <c r="DD122" i="11"/>
  <c r="DC122" i="11"/>
  <c r="DD121" i="11"/>
  <c r="DC121" i="11"/>
  <c r="DD120" i="11"/>
  <c r="DC120" i="11"/>
  <c r="DD119" i="11"/>
  <c r="DC119" i="11"/>
  <c r="DD113" i="11"/>
  <c r="DC113" i="11"/>
  <c r="DB113" i="11"/>
  <c r="DA113" i="11"/>
  <c r="CZ113" i="11"/>
  <c r="CY113" i="11"/>
  <c r="CX113" i="11"/>
  <c r="CW113" i="11"/>
  <c r="CV113" i="11"/>
  <c r="CU113" i="11"/>
  <c r="CT113" i="11"/>
  <c r="CS113" i="11"/>
  <c r="CR113" i="11"/>
  <c r="CQ113" i="11"/>
  <c r="CP113" i="11"/>
  <c r="CO113" i="11"/>
  <c r="CN113" i="11"/>
  <c r="CM113" i="11"/>
  <c r="DD112" i="11"/>
  <c r="DC112" i="11"/>
  <c r="DB112" i="11"/>
  <c r="DA112" i="11"/>
  <c r="CZ112" i="11"/>
  <c r="CY112" i="11"/>
  <c r="CX112" i="11"/>
  <c r="CW112" i="11"/>
  <c r="CV112" i="11"/>
  <c r="CU112" i="11"/>
  <c r="CT112" i="11"/>
  <c r="CS112" i="11"/>
  <c r="CR112" i="11"/>
  <c r="CQ112" i="11"/>
  <c r="CP112" i="11"/>
  <c r="CO112" i="11"/>
  <c r="CN112" i="11"/>
  <c r="CM112" i="11"/>
  <c r="DD111" i="11"/>
  <c r="DC111" i="11"/>
  <c r="DD110" i="11"/>
  <c r="DC110" i="11"/>
  <c r="DD109" i="11"/>
  <c r="DC109" i="11"/>
  <c r="DD108" i="11"/>
  <c r="DC108" i="11"/>
  <c r="DD107" i="11"/>
  <c r="DC107" i="11"/>
  <c r="DD106" i="11"/>
  <c r="DC106" i="11"/>
  <c r="DD105" i="11"/>
  <c r="DC105" i="11"/>
  <c r="DD104" i="11"/>
  <c r="DC104" i="11"/>
  <c r="DD103" i="11"/>
  <c r="DC103" i="11"/>
  <c r="DD102" i="11"/>
  <c r="DC102" i="11"/>
  <c r="DD101" i="11"/>
  <c r="DC101" i="11"/>
  <c r="DD100" i="11"/>
  <c r="DC100" i="11"/>
  <c r="DD99" i="11"/>
  <c r="DC99" i="11"/>
  <c r="DD98" i="11"/>
  <c r="DC98" i="11"/>
  <c r="DD97" i="11"/>
  <c r="DC97" i="11"/>
  <c r="DD96" i="11"/>
  <c r="DC96" i="11"/>
  <c r="DD90" i="11"/>
  <c r="DC90" i="11"/>
  <c r="DB90" i="11"/>
  <c r="DA90" i="11"/>
  <c r="CZ90" i="11"/>
  <c r="CY90" i="11"/>
  <c r="CX90" i="11"/>
  <c r="CW90" i="11"/>
  <c r="CV90" i="11"/>
  <c r="CU90" i="11"/>
  <c r="CT90" i="11"/>
  <c r="CS90" i="11"/>
  <c r="CR90" i="11"/>
  <c r="CQ90" i="11"/>
  <c r="CP90" i="11"/>
  <c r="CO90" i="11"/>
  <c r="CN90" i="11"/>
  <c r="CM90" i="11"/>
  <c r="DD89" i="11"/>
  <c r="DC89" i="11"/>
  <c r="DB89" i="11"/>
  <c r="DA89" i="11"/>
  <c r="CZ89" i="11"/>
  <c r="CY89" i="11"/>
  <c r="CX89" i="11"/>
  <c r="CW89" i="11"/>
  <c r="CV89" i="11"/>
  <c r="CU89" i="11"/>
  <c r="CT89" i="11"/>
  <c r="CS89" i="11"/>
  <c r="CR89" i="11"/>
  <c r="CQ89" i="11"/>
  <c r="CP89" i="11"/>
  <c r="CO89" i="11"/>
  <c r="CN89" i="11"/>
  <c r="CM89" i="11"/>
  <c r="DD88" i="11"/>
  <c r="DC88" i="11"/>
  <c r="DD87" i="11"/>
  <c r="DC87" i="11"/>
  <c r="DD86" i="11"/>
  <c r="DC86" i="11"/>
  <c r="DD85" i="11"/>
  <c r="DC85" i="11"/>
  <c r="DD84" i="11"/>
  <c r="DC84" i="11"/>
  <c r="DD83" i="11"/>
  <c r="DC83" i="11"/>
  <c r="DD82" i="11"/>
  <c r="DC82" i="11"/>
  <c r="DD81" i="11"/>
  <c r="DC81" i="11"/>
  <c r="DD80" i="11"/>
  <c r="DC80" i="11"/>
  <c r="DD79" i="11"/>
  <c r="DC79" i="11"/>
  <c r="DD78" i="11"/>
  <c r="DC78" i="11"/>
  <c r="DD77" i="11"/>
  <c r="DC77" i="11"/>
  <c r="DD76" i="11"/>
  <c r="DC76" i="11"/>
  <c r="DD75" i="11"/>
  <c r="DC75" i="11"/>
  <c r="DD74" i="11"/>
  <c r="DC74" i="11"/>
  <c r="DD73" i="11"/>
  <c r="DC73" i="11"/>
  <c r="DD67" i="11"/>
  <c r="DC67" i="11"/>
  <c r="DB67" i="11"/>
  <c r="DA67" i="11"/>
  <c r="CZ67" i="11"/>
  <c r="CY67" i="11"/>
  <c r="CX67" i="11"/>
  <c r="CW67" i="11"/>
  <c r="CV67" i="11"/>
  <c r="CU67" i="11"/>
  <c r="CT67" i="11"/>
  <c r="CS67" i="11"/>
  <c r="CR67" i="11"/>
  <c r="CQ67" i="11"/>
  <c r="CP67" i="11"/>
  <c r="CO67" i="11"/>
  <c r="CN67" i="11"/>
  <c r="CM67" i="11"/>
  <c r="DD66" i="11"/>
  <c r="DC66" i="11"/>
  <c r="DB66" i="11"/>
  <c r="DA66" i="11"/>
  <c r="CZ66" i="11"/>
  <c r="CY66" i="11"/>
  <c r="CX66" i="11"/>
  <c r="CW66" i="11"/>
  <c r="CV66" i="11"/>
  <c r="CU66" i="11"/>
  <c r="CT66" i="11"/>
  <c r="CS66" i="11"/>
  <c r="CR66" i="11"/>
  <c r="CQ66" i="11"/>
  <c r="CP66" i="11"/>
  <c r="CO66" i="11"/>
  <c r="CN66" i="11"/>
  <c r="CM66" i="11"/>
  <c r="DD65" i="11"/>
  <c r="DC65" i="11"/>
  <c r="DD64" i="11"/>
  <c r="DC64" i="11"/>
  <c r="DD63" i="11"/>
  <c r="DC63" i="11"/>
  <c r="DD62" i="11"/>
  <c r="DC62" i="11"/>
  <c r="DD61" i="11"/>
  <c r="DC61" i="11"/>
  <c r="DD60" i="11"/>
  <c r="DC60" i="11"/>
  <c r="DD59" i="11"/>
  <c r="DC59" i="11"/>
  <c r="DD58" i="11"/>
  <c r="DC58" i="11"/>
  <c r="DD57" i="11"/>
  <c r="DC57" i="11"/>
  <c r="DD56" i="11"/>
  <c r="DC56" i="11"/>
  <c r="DD55" i="11"/>
  <c r="DC55" i="11"/>
  <c r="DD54" i="11"/>
  <c r="DC54" i="11"/>
  <c r="DD53" i="11"/>
  <c r="DC53" i="11"/>
  <c r="DD52" i="11"/>
  <c r="DC52" i="11"/>
  <c r="DD51" i="11"/>
  <c r="DC51" i="11"/>
  <c r="DD50" i="11"/>
  <c r="DC50" i="11"/>
  <c r="DD44" i="11"/>
  <c r="DC44" i="11"/>
  <c r="DB44" i="11"/>
  <c r="DA44" i="11"/>
  <c r="CZ44" i="11"/>
  <c r="CY44" i="11"/>
  <c r="CX44" i="11"/>
  <c r="CW44" i="11"/>
  <c r="CV44" i="11"/>
  <c r="CU44" i="11"/>
  <c r="CT44" i="11"/>
  <c r="CS44" i="11"/>
  <c r="CR44" i="11"/>
  <c r="CQ44" i="11"/>
  <c r="CP44" i="11"/>
  <c r="CO44" i="11"/>
  <c r="CN44" i="11"/>
  <c r="CM44" i="11"/>
  <c r="DD43" i="11"/>
  <c r="DC43" i="11"/>
  <c r="DB43" i="11"/>
  <c r="DA43" i="11"/>
  <c r="CZ43" i="11"/>
  <c r="CY43" i="11"/>
  <c r="CX43" i="11"/>
  <c r="CW43" i="11"/>
  <c r="CV43" i="11"/>
  <c r="CU43" i="11"/>
  <c r="CT43" i="11"/>
  <c r="CS43" i="11"/>
  <c r="CR43" i="11"/>
  <c r="CQ43" i="11"/>
  <c r="CP43" i="11"/>
  <c r="CO43" i="11"/>
  <c r="CN43" i="11"/>
  <c r="CM43" i="11"/>
  <c r="DD42" i="11"/>
  <c r="DC42" i="11"/>
  <c r="DD41" i="11"/>
  <c r="DC41" i="11"/>
  <c r="DD40" i="11"/>
  <c r="DC40" i="11"/>
  <c r="DD39" i="11"/>
  <c r="DC39" i="11"/>
  <c r="DD38" i="11"/>
  <c r="DC38" i="11"/>
  <c r="DD37" i="11"/>
  <c r="DC37" i="11"/>
  <c r="DD36" i="11"/>
  <c r="DC36" i="11"/>
  <c r="DD35" i="11"/>
  <c r="DC35" i="11"/>
  <c r="DD34" i="11"/>
  <c r="DC34" i="11"/>
  <c r="DD33" i="11"/>
  <c r="DC33" i="11"/>
  <c r="DD32" i="11"/>
  <c r="DC32" i="11"/>
  <c r="DD31" i="11"/>
  <c r="DC31" i="11"/>
  <c r="DD30" i="11"/>
  <c r="DC30" i="11"/>
  <c r="DD29" i="11"/>
  <c r="DC29" i="11"/>
  <c r="DD28" i="11"/>
  <c r="DC28" i="11"/>
  <c r="DD27" i="11"/>
  <c r="DC27" i="11"/>
  <c r="DD21" i="11"/>
  <c r="DC21" i="11"/>
  <c r="DB21" i="11"/>
  <c r="DA21" i="11"/>
  <c r="CZ21" i="11"/>
  <c r="CY21" i="11"/>
  <c r="CX21" i="11"/>
  <c r="CW21" i="11"/>
  <c r="CV21" i="11"/>
  <c r="CU21" i="11"/>
  <c r="CT21" i="11"/>
  <c r="CS21" i="11"/>
  <c r="CR21" i="11"/>
  <c r="CQ21" i="11"/>
  <c r="CP21" i="11"/>
  <c r="CO21" i="11"/>
  <c r="CN21" i="11"/>
  <c r="CM21" i="11"/>
  <c r="DD20" i="11"/>
  <c r="DC20" i="11"/>
  <c r="DB20" i="11"/>
  <c r="DA20" i="11"/>
  <c r="CZ20" i="11"/>
  <c r="CY20" i="11"/>
  <c r="CX20" i="11"/>
  <c r="CW20" i="11"/>
  <c r="CV20" i="11"/>
  <c r="CU20" i="11"/>
  <c r="CT20" i="11"/>
  <c r="CS20" i="11"/>
  <c r="CR20" i="11"/>
  <c r="CQ20" i="11"/>
  <c r="CP20" i="11"/>
  <c r="CO20" i="11"/>
  <c r="CN20" i="11"/>
  <c r="CM20" i="11"/>
  <c r="DD19" i="11"/>
  <c r="DC19" i="11"/>
  <c r="DD18" i="11"/>
  <c r="DC18" i="11"/>
  <c r="DD17" i="11"/>
  <c r="DC17" i="11"/>
  <c r="DD16" i="11"/>
  <c r="DC16" i="11"/>
  <c r="DD15" i="11"/>
  <c r="DC15" i="11"/>
  <c r="DD14" i="11"/>
  <c r="DC14" i="11"/>
  <c r="DD13" i="11"/>
  <c r="DC13" i="11"/>
  <c r="DD12" i="11"/>
  <c r="DC12" i="11"/>
  <c r="DD11" i="11"/>
  <c r="DC11" i="11"/>
  <c r="DD10" i="11"/>
  <c r="DC10" i="11"/>
  <c r="DD9" i="11"/>
  <c r="DC9" i="11"/>
  <c r="DD8" i="11"/>
  <c r="DC8" i="11"/>
  <c r="DD7" i="11"/>
  <c r="DC7" i="11"/>
  <c r="DD6" i="11"/>
  <c r="DC6" i="11"/>
  <c r="DD5" i="11"/>
  <c r="DC5" i="11"/>
  <c r="DD4" i="11"/>
  <c r="DC4" i="11"/>
  <c r="BP366" i="11"/>
  <c r="BO366" i="11"/>
  <c r="BN366" i="11"/>
  <c r="BM366" i="11"/>
  <c r="BL366" i="11"/>
  <c r="BK366" i="11"/>
  <c r="BJ366" i="11"/>
  <c r="BI366" i="11"/>
  <c r="BH366" i="11"/>
  <c r="BG366" i="11"/>
  <c r="BF366" i="11"/>
  <c r="BE366" i="11"/>
  <c r="BD366" i="11"/>
  <c r="BC366" i="11"/>
  <c r="BB366" i="11"/>
  <c r="BA366" i="11"/>
  <c r="AZ366" i="11"/>
  <c r="AY366" i="11"/>
  <c r="BP365" i="11"/>
  <c r="BO365" i="11"/>
  <c r="BN365" i="11"/>
  <c r="BM365" i="11"/>
  <c r="BL365" i="11"/>
  <c r="BK365" i="11"/>
  <c r="BJ365" i="11"/>
  <c r="BI365" i="11"/>
  <c r="BH365" i="11"/>
  <c r="BG365" i="11"/>
  <c r="BF365" i="11"/>
  <c r="BE365" i="11"/>
  <c r="BD365" i="11"/>
  <c r="BC365" i="11"/>
  <c r="BB365" i="11"/>
  <c r="BA365" i="11"/>
  <c r="AZ365" i="11"/>
  <c r="AY365" i="11"/>
  <c r="BP364" i="11"/>
  <c r="BO364" i="11"/>
  <c r="BP363" i="11"/>
  <c r="BO363" i="11"/>
  <c r="BP362" i="11"/>
  <c r="BO362" i="11"/>
  <c r="BP361" i="11"/>
  <c r="BO361" i="11"/>
  <c r="BP360" i="11"/>
  <c r="BO360" i="11"/>
  <c r="BP359" i="11"/>
  <c r="BO359" i="11"/>
  <c r="BP358" i="11"/>
  <c r="BO358" i="11"/>
  <c r="BP357" i="11"/>
  <c r="BO357" i="11"/>
  <c r="BP356" i="11"/>
  <c r="BO356" i="11"/>
  <c r="BP355" i="11"/>
  <c r="BO355" i="11"/>
  <c r="BP354" i="11"/>
  <c r="BO354" i="11"/>
  <c r="BP353" i="11"/>
  <c r="BO353" i="11"/>
  <c r="BP352" i="11"/>
  <c r="BO352" i="11"/>
  <c r="BP351" i="11"/>
  <c r="BO351" i="11"/>
  <c r="BP350" i="11"/>
  <c r="BO350" i="11"/>
  <c r="BP349" i="11"/>
  <c r="BO349" i="11"/>
  <c r="BP343" i="11"/>
  <c r="BO343" i="11"/>
  <c r="BN343" i="11"/>
  <c r="BM343" i="11"/>
  <c r="BL343" i="11"/>
  <c r="BK343" i="11"/>
  <c r="BJ343" i="11"/>
  <c r="BI343" i="11"/>
  <c r="BH343" i="11"/>
  <c r="BG343" i="11"/>
  <c r="BF343" i="11"/>
  <c r="BE343" i="11"/>
  <c r="BD343" i="11"/>
  <c r="BC343" i="11"/>
  <c r="BB343" i="11"/>
  <c r="BA343" i="11"/>
  <c r="AZ343" i="11"/>
  <c r="AY343" i="11"/>
  <c r="BP342" i="11"/>
  <c r="BO342" i="11"/>
  <c r="BN342" i="11"/>
  <c r="BM342" i="11"/>
  <c r="BL342" i="11"/>
  <c r="BK342" i="11"/>
  <c r="BJ342" i="11"/>
  <c r="BI342" i="11"/>
  <c r="BH342" i="11"/>
  <c r="BG342" i="11"/>
  <c r="BF342" i="11"/>
  <c r="BE342" i="11"/>
  <c r="BD342" i="11"/>
  <c r="BC342" i="11"/>
  <c r="BB342" i="11"/>
  <c r="BA342" i="11"/>
  <c r="AZ342" i="11"/>
  <c r="AY342" i="11"/>
  <c r="BP341" i="11"/>
  <c r="BO341" i="11"/>
  <c r="BP340" i="11"/>
  <c r="BO340" i="11"/>
  <c r="BP339" i="11"/>
  <c r="BO339" i="11"/>
  <c r="BP338" i="11"/>
  <c r="BO338" i="11"/>
  <c r="BP337" i="11"/>
  <c r="BO337" i="11"/>
  <c r="BP336" i="11"/>
  <c r="BO336" i="11"/>
  <c r="BP335" i="11"/>
  <c r="BO335" i="11"/>
  <c r="BP334" i="11"/>
  <c r="BO334" i="11"/>
  <c r="BP333" i="11"/>
  <c r="BO333" i="11"/>
  <c r="BP332" i="11"/>
  <c r="BO332" i="11"/>
  <c r="BP331" i="11"/>
  <c r="BO331" i="11"/>
  <c r="BP330" i="11"/>
  <c r="BO330" i="11"/>
  <c r="BP329" i="11"/>
  <c r="BO329" i="11"/>
  <c r="BP328" i="11"/>
  <c r="BO328" i="11"/>
  <c r="BP327" i="11"/>
  <c r="BO327" i="11"/>
  <c r="BP326" i="11"/>
  <c r="BO326" i="11"/>
  <c r="BP320" i="11"/>
  <c r="BO320" i="11"/>
  <c r="BN320" i="11"/>
  <c r="BM320" i="11"/>
  <c r="BL320" i="11"/>
  <c r="BK320" i="11"/>
  <c r="BJ320" i="11"/>
  <c r="BI320" i="11"/>
  <c r="BH320" i="11"/>
  <c r="BG320" i="11"/>
  <c r="BF320" i="11"/>
  <c r="BE320" i="11"/>
  <c r="BD320" i="11"/>
  <c r="BC320" i="11"/>
  <c r="BB320" i="11"/>
  <c r="BA320" i="11"/>
  <c r="AZ320" i="11"/>
  <c r="AY320" i="11"/>
  <c r="BP319" i="11"/>
  <c r="BO319" i="11"/>
  <c r="BN319" i="11"/>
  <c r="BM319" i="11"/>
  <c r="BL319" i="11"/>
  <c r="BK319" i="11"/>
  <c r="BJ319" i="11"/>
  <c r="BI319" i="11"/>
  <c r="BH319" i="11"/>
  <c r="BG319" i="11"/>
  <c r="BF319" i="11"/>
  <c r="BE319" i="11"/>
  <c r="BD319" i="11"/>
  <c r="BC319" i="11"/>
  <c r="BB319" i="11"/>
  <c r="BA319" i="11"/>
  <c r="AZ319" i="11"/>
  <c r="AY319" i="11"/>
  <c r="BP318" i="11"/>
  <c r="BO318" i="11"/>
  <c r="BP317" i="11"/>
  <c r="BO317" i="11"/>
  <c r="BP316" i="11"/>
  <c r="BO316" i="11"/>
  <c r="BP315" i="11"/>
  <c r="BO315" i="11"/>
  <c r="BP314" i="11"/>
  <c r="BO314" i="11"/>
  <c r="BP313" i="11"/>
  <c r="BO313" i="11"/>
  <c r="BP312" i="11"/>
  <c r="BO312" i="11"/>
  <c r="BP311" i="11"/>
  <c r="BO311" i="11"/>
  <c r="BP310" i="11"/>
  <c r="BO310" i="11"/>
  <c r="BP309" i="11"/>
  <c r="BO309" i="11"/>
  <c r="BP308" i="11"/>
  <c r="BO308" i="11"/>
  <c r="BP307" i="11"/>
  <c r="BO307" i="11"/>
  <c r="BP306" i="11"/>
  <c r="BO306" i="11"/>
  <c r="BP305" i="11"/>
  <c r="BO305" i="11"/>
  <c r="BP304" i="11"/>
  <c r="BO304" i="11"/>
  <c r="BP303" i="11"/>
  <c r="BO303" i="11"/>
  <c r="BP297" i="11"/>
  <c r="BO297" i="11"/>
  <c r="BN297" i="11"/>
  <c r="BM297" i="11"/>
  <c r="BL297" i="11"/>
  <c r="BK297" i="11"/>
  <c r="BJ297" i="11"/>
  <c r="BI297" i="11"/>
  <c r="BH297" i="11"/>
  <c r="BG297" i="11"/>
  <c r="BF297" i="11"/>
  <c r="BE297" i="11"/>
  <c r="BD297" i="11"/>
  <c r="BC297" i="11"/>
  <c r="BB297" i="11"/>
  <c r="BA297" i="11"/>
  <c r="AZ297" i="11"/>
  <c r="AY297" i="11"/>
  <c r="BP296" i="11"/>
  <c r="BO296" i="11"/>
  <c r="BN296" i="11"/>
  <c r="BM296" i="11"/>
  <c r="BL296" i="11"/>
  <c r="BK296" i="11"/>
  <c r="BJ296" i="11"/>
  <c r="BI296" i="11"/>
  <c r="BH296" i="11"/>
  <c r="BG296" i="11"/>
  <c r="BF296" i="11"/>
  <c r="BE296" i="11"/>
  <c r="BD296" i="11"/>
  <c r="BC296" i="11"/>
  <c r="BB296" i="11"/>
  <c r="BA296" i="11"/>
  <c r="AZ296" i="11"/>
  <c r="AY296" i="11"/>
  <c r="BP295" i="11"/>
  <c r="BO295" i="11"/>
  <c r="BP294" i="11"/>
  <c r="BO294" i="11"/>
  <c r="BP293" i="11"/>
  <c r="BO293" i="11"/>
  <c r="BP292" i="11"/>
  <c r="BO292" i="11"/>
  <c r="BP291" i="11"/>
  <c r="BO291" i="11"/>
  <c r="BP290" i="11"/>
  <c r="BO290" i="11"/>
  <c r="BP289" i="11"/>
  <c r="BO289" i="11"/>
  <c r="BP288" i="11"/>
  <c r="BO288" i="11"/>
  <c r="BP287" i="11"/>
  <c r="BO287" i="11"/>
  <c r="BP286" i="11"/>
  <c r="BO286" i="11"/>
  <c r="BP285" i="11"/>
  <c r="BO285" i="11"/>
  <c r="BP284" i="11"/>
  <c r="BO284" i="11"/>
  <c r="BP283" i="11"/>
  <c r="BO283" i="11"/>
  <c r="BP282" i="11"/>
  <c r="BO282" i="11"/>
  <c r="BP281" i="11"/>
  <c r="BO281" i="11"/>
  <c r="BP280" i="11"/>
  <c r="BO280" i="11"/>
  <c r="BP274" i="11"/>
  <c r="BO274" i="11"/>
  <c r="BN274" i="11"/>
  <c r="BM274" i="11"/>
  <c r="BL274" i="11"/>
  <c r="BK274" i="11"/>
  <c r="BJ274" i="11"/>
  <c r="BI274" i="11"/>
  <c r="BH274" i="11"/>
  <c r="BG274" i="11"/>
  <c r="BF274" i="11"/>
  <c r="BE274" i="11"/>
  <c r="BD274" i="11"/>
  <c r="BC274" i="11"/>
  <c r="BB274" i="11"/>
  <c r="BA274" i="11"/>
  <c r="AZ274" i="11"/>
  <c r="AY274" i="11"/>
  <c r="BP273" i="11"/>
  <c r="BO273" i="11"/>
  <c r="BN273" i="11"/>
  <c r="BM273" i="11"/>
  <c r="BL273" i="11"/>
  <c r="BK273" i="11"/>
  <c r="BJ273" i="11"/>
  <c r="BI273" i="11"/>
  <c r="BH273" i="11"/>
  <c r="BG273" i="11"/>
  <c r="BF273" i="11"/>
  <c r="BE273" i="11"/>
  <c r="BD273" i="11"/>
  <c r="BC273" i="11"/>
  <c r="BB273" i="11"/>
  <c r="BA273" i="11"/>
  <c r="AZ273" i="11"/>
  <c r="AY273" i="11"/>
  <c r="BP272" i="11"/>
  <c r="BO272" i="11"/>
  <c r="BP271" i="11"/>
  <c r="BO271" i="11"/>
  <c r="BP270" i="11"/>
  <c r="BO270" i="11"/>
  <c r="BP269" i="11"/>
  <c r="BO269" i="11"/>
  <c r="BP268" i="11"/>
  <c r="BO268" i="11"/>
  <c r="BP267" i="11"/>
  <c r="BO267" i="11"/>
  <c r="BP266" i="11"/>
  <c r="BO266" i="11"/>
  <c r="BP265" i="11"/>
  <c r="BO265" i="11"/>
  <c r="BP264" i="11"/>
  <c r="BO264" i="11"/>
  <c r="BP263" i="11"/>
  <c r="BO263" i="11"/>
  <c r="BP262" i="11"/>
  <c r="BO262" i="11"/>
  <c r="BP261" i="11"/>
  <c r="BO261" i="11"/>
  <c r="BP260" i="11"/>
  <c r="BO260" i="11"/>
  <c r="BP259" i="11"/>
  <c r="BO259" i="11"/>
  <c r="BP258" i="11"/>
  <c r="BO258" i="11"/>
  <c r="BP257" i="11"/>
  <c r="BO257" i="11"/>
  <c r="BP251" i="11"/>
  <c r="BO251" i="11"/>
  <c r="BN251" i="11"/>
  <c r="BM251" i="11"/>
  <c r="BL251" i="11"/>
  <c r="BK251" i="11"/>
  <c r="BJ251" i="11"/>
  <c r="BI251" i="11"/>
  <c r="BH251" i="11"/>
  <c r="BG251" i="11"/>
  <c r="BF251" i="11"/>
  <c r="BE251" i="11"/>
  <c r="BD251" i="11"/>
  <c r="BC251" i="11"/>
  <c r="BB251" i="11"/>
  <c r="BA251" i="11"/>
  <c r="AZ251" i="11"/>
  <c r="AY251" i="11"/>
  <c r="BP250" i="11"/>
  <c r="BO250" i="11"/>
  <c r="BN250" i="11"/>
  <c r="BM250" i="11"/>
  <c r="BL250" i="11"/>
  <c r="BK250" i="11"/>
  <c r="BJ250" i="11"/>
  <c r="BI250" i="11"/>
  <c r="BH250" i="11"/>
  <c r="BG250" i="11"/>
  <c r="BF250" i="11"/>
  <c r="BE250" i="11"/>
  <c r="BD250" i="11"/>
  <c r="BC250" i="11"/>
  <c r="BB250" i="11"/>
  <c r="BA250" i="11"/>
  <c r="AZ250" i="11"/>
  <c r="AY250" i="11"/>
  <c r="BP249" i="11"/>
  <c r="BO249" i="11"/>
  <c r="BP248" i="11"/>
  <c r="BO248" i="11"/>
  <c r="BP247" i="11"/>
  <c r="BO247" i="11"/>
  <c r="BP246" i="11"/>
  <c r="BO246" i="11"/>
  <c r="BP245" i="11"/>
  <c r="BO245" i="11"/>
  <c r="BP244" i="11"/>
  <c r="BO244" i="11"/>
  <c r="BP243" i="11"/>
  <c r="BO243" i="11"/>
  <c r="BP242" i="11"/>
  <c r="BO242" i="11"/>
  <c r="BP241" i="11"/>
  <c r="BO241" i="11"/>
  <c r="BP240" i="11"/>
  <c r="BO240" i="11"/>
  <c r="BP239" i="11"/>
  <c r="BO239" i="11"/>
  <c r="BP238" i="11"/>
  <c r="BO238" i="11"/>
  <c r="BP237" i="11"/>
  <c r="BO237" i="11"/>
  <c r="BP236" i="11"/>
  <c r="BO236" i="11"/>
  <c r="BP235" i="11"/>
  <c r="BO235" i="11"/>
  <c r="BP234" i="11"/>
  <c r="BO234" i="11"/>
  <c r="BP228" i="11"/>
  <c r="BO228" i="11"/>
  <c r="BN228" i="11"/>
  <c r="BM228" i="11"/>
  <c r="BL228" i="11"/>
  <c r="BK228" i="11"/>
  <c r="BJ228" i="11"/>
  <c r="BI228" i="11"/>
  <c r="BH228" i="11"/>
  <c r="BG228" i="11"/>
  <c r="BF228" i="11"/>
  <c r="BE228" i="11"/>
  <c r="BD228" i="11"/>
  <c r="BC228" i="11"/>
  <c r="BB228" i="11"/>
  <c r="BA228" i="11"/>
  <c r="AZ228" i="11"/>
  <c r="AY228" i="11"/>
  <c r="BP227" i="11"/>
  <c r="BO227" i="11"/>
  <c r="BN227" i="11"/>
  <c r="BM227" i="11"/>
  <c r="BL227" i="11"/>
  <c r="BK227" i="11"/>
  <c r="BJ227" i="11"/>
  <c r="BI227" i="11"/>
  <c r="BH227" i="11"/>
  <c r="BG227" i="11"/>
  <c r="BF227" i="11"/>
  <c r="BE227" i="11"/>
  <c r="BD227" i="11"/>
  <c r="BC227" i="11"/>
  <c r="BB227" i="11"/>
  <c r="BA227" i="11"/>
  <c r="AZ227" i="11"/>
  <c r="AY227" i="11"/>
  <c r="BP226" i="11"/>
  <c r="BO226" i="11"/>
  <c r="BP225" i="11"/>
  <c r="BO225" i="11"/>
  <c r="BP224" i="11"/>
  <c r="BO224" i="11"/>
  <c r="BP223" i="11"/>
  <c r="BO223" i="11"/>
  <c r="BP222" i="11"/>
  <c r="BO222" i="11"/>
  <c r="BP221" i="11"/>
  <c r="BO221" i="11"/>
  <c r="BP220" i="11"/>
  <c r="BO220" i="11"/>
  <c r="BP219" i="11"/>
  <c r="BO219" i="11"/>
  <c r="BP218" i="11"/>
  <c r="BO218" i="11"/>
  <c r="BP217" i="11"/>
  <c r="BO217" i="11"/>
  <c r="BP216" i="11"/>
  <c r="BO216" i="11"/>
  <c r="BP215" i="11"/>
  <c r="BO215" i="11"/>
  <c r="BP214" i="11"/>
  <c r="BO214" i="11"/>
  <c r="BP213" i="11"/>
  <c r="BO213" i="11"/>
  <c r="BP212" i="11"/>
  <c r="BO212" i="11"/>
  <c r="BP211" i="11"/>
  <c r="BO211" i="11"/>
  <c r="BP205" i="11"/>
  <c r="BO205" i="11"/>
  <c r="BN205" i="11"/>
  <c r="BM205" i="11"/>
  <c r="BL205" i="11"/>
  <c r="BK205" i="11"/>
  <c r="BJ205" i="11"/>
  <c r="BI205" i="11"/>
  <c r="BH205" i="11"/>
  <c r="BG205" i="11"/>
  <c r="BF205" i="11"/>
  <c r="BE205" i="11"/>
  <c r="BD205" i="11"/>
  <c r="BC205" i="11"/>
  <c r="BB205" i="11"/>
  <c r="BA205" i="11"/>
  <c r="AZ205" i="11"/>
  <c r="AY205" i="11"/>
  <c r="BP204" i="11"/>
  <c r="BO204" i="11"/>
  <c r="BN204" i="11"/>
  <c r="BM204" i="11"/>
  <c r="BL204" i="11"/>
  <c r="BK204" i="11"/>
  <c r="BJ204" i="11"/>
  <c r="BI204" i="11"/>
  <c r="BH204" i="11"/>
  <c r="BG204" i="11"/>
  <c r="BF204" i="11"/>
  <c r="BE204" i="11"/>
  <c r="BD204" i="11"/>
  <c r="BC204" i="11"/>
  <c r="BB204" i="11"/>
  <c r="BA204" i="11"/>
  <c r="AZ204" i="11"/>
  <c r="AY204" i="11"/>
  <c r="BP203" i="11"/>
  <c r="BO203" i="11"/>
  <c r="BP202" i="11"/>
  <c r="BO202" i="11"/>
  <c r="BP201" i="11"/>
  <c r="BO201" i="11"/>
  <c r="BP200" i="11"/>
  <c r="BO200" i="11"/>
  <c r="BP199" i="11"/>
  <c r="BO199" i="11"/>
  <c r="BP198" i="11"/>
  <c r="BO198" i="11"/>
  <c r="BP197" i="11"/>
  <c r="BO197" i="11"/>
  <c r="BP196" i="11"/>
  <c r="BO196" i="11"/>
  <c r="BP195" i="11"/>
  <c r="BO195" i="11"/>
  <c r="BP194" i="11"/>
  <c r="BO194" i="11"/>
  <c r="BP193" i="11"/>
  <c r="BO193" i="11"/>
  <c r="BP192" i="11"/>
  <c r="BO192" i="11"/>
  <c r="BP191" i="11"/>
  <c r="BO191" i="11"/>
  <c r="BP190" i="11"/>
  <c r="BO190" i="11"/>
  <c r="BP189" i="11"/>
  <c r="BO189" i="11"/>
  <c r="BP188" i="11"/>
  <c r="BO188" i="11"/>
  <c r="BP182" i="11"/>
  <c r="BO182" i="11"/>
  <c r="BN182" i="11"/>
  <c r="BM182" i="11"/>
  <c r="BL182" i="11"/>
  <c r="BK182" i="11"/>
  <c r="BJ182" i="11"/>
  <c r="BI182" i="11"/>
  <c r="BH182" i="11"/>
  <c r="BG182" i="11"/>
  <c r="BF182" i="11"/>
  <c r="BE182" i="11"/>
  <c r="BD182" i="11"/>
  <c r="BC182" i="11"/>
  <c r="BB182" i="11"/>
  <c r="BA182" i="11"/>
  <c r="AZ182" i="11"/>
  <c r="AY182" i="11"/>
  <c r="BP181" i="11"/>
  <c r="BO181" i="11"/>
  <c r="BN181" i="11"/>
  <c r="BM181" i="11"/>
  <c r="BL181" i="11"/>
  <c r="BK181" i="11"/>
  <c r="BJ181" i="11"/>
  <c r="BI181" i="11"/>
  <c r="BH181" i="11"/>
  <c r="BG181" i="11"/>
  <c r="BF181" i="11"/>
  <c r="BE181" i="11"/>
  <c r="BD181" i="11"/>
  <c r="BC181" i="11"/>
  <c r="BB181" i="11"/>
  <c r="BA181" i="11"/>
  <c r="AZ181" i="11"/>
  <c r="AY181" i="11"/>
  <c r="BP180" i="11"/>
  <c r="BO180" i="11"/>
  <c r="BP179" i="11"/>
  <c r="BO179" i="11"/>
  <c r="BP178" i="11"/>
  <c r="BO178" i="11"/>
  <c r="BP177" i="11"/>
  <c r="BO177" i="11"/>
  <c r="BP176" i="11"/>
  <c r="BO176" i="11"/>
  <c r="BP175" i="11"/>
  <c r="BO175" i="11"/>
  <c r="BP174" i="11"/>
  <c r="BO174" i="11"/>
  <c r="BP173" i="11"/>
  <c r="BO173" i="11"/>
  <c r="BP172" i="11"/>
  <c r="BO172" i="11"/>
  <c r="BP171" i="11"/>
  <c r="BO171" i="11"/>
  <c r="BP170" i="11"/>
  <c r="BO170" i="11"/>
  <c r="BP169" i="11"/>
  <c r="BO169" i="11"/>
  <c r="BP168" i="11"/>
  <c r="BO168" i="11"/>
  <c r="BP167" i="11"/>
  <c r="BO167" i="11"/>
  <c r="BP166" i="11"/>
  <c r="BO166" i="11"/>
  <c r="BP165" i="11"/>
  <c r="BO165" i="11"/>
  <c r="BP159" i="11"/>
  <c r="BO159" i="11"/>
  <c r="BN159" i="11"/>
  <c r="BM159" i="11"/>
  <c r="BL159" i="11"/>
  <c r="BK159" i="11"/>
  <c r="BJ159" i="11"/>
  <c r="BI159" i="11"/>
  <c r="BH159" i="11"/>
  <c r="BG159" i="11"/>
  <c r="BF159" i="11"/>
  <c r="BE159" i="11"/>
  <c r="BD159" i="11"/>
  <c r="BC159" i="11"/>
  <c r="BB159" i="11"/>
  <c r="BA159" i="11"/>
  <c r="AZ159" i="11"/>
  <c r="AY159" i="11"/>
  <c r="BP158" i="11"/>
  <c r="BO158" i="11"/>
  <c r="BN158" i="11"/>
  <c r="BM158" i="11"/>
  <c r="BL158" i="11"/>
  <c r="BK158" i="11"/>
  <c r="BJ158" i="11"/>
  <c r="BI158" i="11"/>
  <c r="BH158" i="11"/>
  <c r="BG158" i="11"/>
  <c r="BF158" i="11"/>
  <c r="BE158" i="11"/>
  <c r="BD158" i="11"/>
  <c r="BC158" i="11"/>
  <c r="BB158" i="11"/>
  <c r="BA158" i="11"/>
  <c r="AZ158" i="11"/>
  <c r="AY158" i="11"/>
  <c r="BP157" i="11"/>
  <c r="BO157" i="11"/>
  <c r="BP156" i="11"/>
  <c r="BO156" i="11"/>
  <c r="BP155" i="11"/>
  <c r="BO155" i="11"/>
  <c r="BP154" i="11"/>
  <c r="BO154" i="11"/>
  <c r="BP153" i="11"/>
  <c r="BO153" i="11"/>
  <c r="BP152" i="11"/>
  <c r="BO152" i="11"/>
  <c r="BP151" i="11"/>
  <c r="BO151" i="11"/>
  <c r="BP150" i="11"/>
  <c r="BO150" i="11"/>
  <c r="BP149" i="11"/>
  <c r="BO149" i="11"/>
  <c r="BP148" i="11"/>
  <c r="BO148" i="11"/>
  <c r="BP147" i="11"/>
  <c r="BO147" i="11"/>
  <c r="BP146" i="11"/>
  <c r="BO146" i="11"/>
  <c r="BP145" i="11"/>
  <c r="BO145" i="11"/>
  <c r="BP144" i="11"/>
  <c r="BO144" i="11"/>
  <c r="BP143" i="11"/>
  <c r="BO143" i="11"/>
  <c r="BP142" i="11"/>
  <c r="BO142" i="11"/>
  <c r="BP136" i="11"/>
  <c r="BO136" i="11"/>
  <c r="BN136" i="11"/>
  <c r="BM136" i="11"/>
  <c r="BL136" i="11"/>
  <c r="BK136" i="11"/>
  <c r="BJ136" i="11"/>
  <c r="BI136" i="11"/>
  <c r="BH136" i="11"/>
  <c r="BG136" i="11"/>
  <c r="BF136" i="11"/>
  <c r="BE136" i="11"/>
  <c r="BD136" i="11"/>
  <c r="BC136" i="11"/>
  <c r="BB136" i="11"/>
  <c r="BA136" i="11"/>
  <c r="AZ136" i="11"/>
  <c r="AY136" i="11"/>
  <c r="BP135" i="11"/>
  <c r="BO135" i="11"/>
  <c r="BN135" i="11"/>
  <c r="BM135" i="11"/>
  <c r="BL135" i="11"/>
  <c r="BK135" i="11"/>
  <c r="BJ135" i="11"/>
  <c r="BI135" i="11"/>
  <c r="BH135" i="11"/>
  <c r="BG135" i="11"/>
  <c r="BF135" i="11"/>
  <c r="BE135" i="11"/>
  <c r="BD135" i="11"/>
  <c r="BC135" i="11"/>
  <c r="BB135" i="11"/>
  <c r="BA135" i="11"/>
  <c r="AZ135" i="11"/>
  <c r="AY135" i="11"/>
  <c r="BP134" i="11"/>
  <c r="BO134" i="11"/>
  <c r="BP133" i="11"/>
  <c r="BO133" i="11"/>
  <c r="BP132" i="11"/>
  <c r="BO132" i="11"/>
  <c r="BP131" i="11"/>
  <c r="BO131" i="11"/>
  <c r="BP130" i="11"/>
  <c r="BO130" i="11"/>
  <c r="BP129" i="11"/>
  <c r="BO129" i="11"/>
  <c r="BP128" i="11"/>
  <c r="BO128" i="11"/>
  <c r="BP127" i="11"/>
  <c r="BO127" i="11"/>
  <c r="BP126" i="11"/>
  <c r="BO126" i="11"/>
  <c r="BP125" i="11"/>
  <c r="BO125" i="11"/>
  <c r="BP124" i="11"/>
  <c r="BO124" i="11"/>
  <c r="BP123" i="11"/>
  <c r="BO123" i="11"/>
  <c r="BP122" i="11"/>
  <c r="BO122" i="11"/>
  <c r="BP121" i="11"/>
  <c r="BO121" i="11"/>
  <c r="BP120" i="11"/>
  <c r="BO120" i="11"/>
  <c r="BP119" i="11"/>
  <c r="BO119" i="11"/>
  <c r="BP113" i="11"/>
  <c r="BO113" i="11"/>
  <c r="BN113" i="11"/>
  <c r="BM113" i="11"/>
  <c r="BL113" i="11"/>
  <c r="BK113" i="11"/>
  <c r="BJ113" i="11"/>
  <c r="BI113" i="11"/>
  <c r="BH113" i="11"/>
  <c r="BG113" i="11"/>
  <c r="BF113" i="11"/>
  <c r="BE113" i="11"/>
  <c r="BD113" i="11"/>
  <c r="BC113" i="11"/>
  <c r="BB113" i="11"/>
  <c r="BA113" i="11"/>
  <c r="AZ113" i="11"/>
  <c r="AY113" i="11"/>
  <c r="BP112" i="11"/>
  <c r="BO112" i="11"/>
  <c r="BN112" i="11"/>
  <c r="BM112" i="11"/>
  <c r="BL112" i="11"/>
  <c r="BK112" i="11"/>
  <c r="BJ112" i="11"/>
  <c r="BI112" i="11"/>
  <c r="BH112" i="11"/>
  <c r="BG112" i="11"/>
  <c r="BF112" i="11"/>
  <c r="BE112" i="11"/>
  <c r="BD112" i="11"/>
  <c r="BC112" i="11"/>
  <c r="BB112" i="11"/>
  <c r="BA112" i="11"/>
  <c r="AZ112" i="11"/>
  <c r="AY112" i="11"/>
  <c r="BP111" i="11"/>
  <c r="BO111" i="11"/>
  <c r="BP110" i="11"/>
  <c r="BO110" i="11"/>
  <c r="BP109" i="11"/>
  <c r="BO109" i="11"/>
  <c r="BP108" i="11"/>
  <c r="BO108" i="11"/>
  <c r="BP107" i="11"/>
  <c r="BO107" i="11"/>
  <c r="BP106" i="11"/>
  <c r="BO106" i="11"/>
  <c r="BP105" i="11"/>
  <c r="BO105" i="11"/>
  <c r="BP104" i="11"/>
  <c r="BO104" i="11"/>
  <c r="BP103" i="11"/>
  <c r="BO103" i="11"/>
  <c r="BP102" i="11"/>
  <c r="BO102" i="11"/>
  <c r="BP101" i="11"/>
  <c r="BO101" i="11"/>
  <c r="BP100" i="11"/>
  <c r="BO100" i="11"/>
  <c r="BP99" i="11"/>
  <c r="BO99" i="11"/>
  <c r="BP98" i="11"/>
  <c r="BO98" i="11"/>
  <c r="BP97" i="11"/>
  <c r="BO97" i="11"/>
  <c r="BP96" i="11"/>
  <c r="BO96" i="11"/>
  <c r="BP90" i="11"/>
  <c r="BO90" i="11"/>
  <c r="BN90" i="11"/>
  <c r="BM90" i="11"/>
  <c r="BL90" i="11"/>
  <c r="BK90" i="11"/>
  <c r="BJ90" i="11"/>
  <c r="BI90" i="11"/>
  <c r="BH90" i="11"/>
  <c r="BG90" i="11"/>
  <c r="BF90" i="11"/>
  <c r="BE90" i="11"/>
  <c r="BD90" i="11"/>
  <c r="BC90" i="11"/>
  <c r="BB90" i="11"/>
  <c r="BA90" i="11"/>
  <c r="AZ90" i="11"/>
  <c r="AY90" i="11"/>
  <c r="BP89" i="11"/>
  <c r="BO89" i="11"/>
  <c r="BN89" i="11"/>
  <c r="BM89" i="11"/>
  <c r="BL89" i="11"/>
  <c r="BK89" i="11"/>
  <c r="BJ89" i="11"/>
  <c r="BI89" i="11"/>
  <c r="BH89" i="11"/>
  <c r="BG89" i="11"/>
  <c r="BF89" i="11"/>
  <c r="BE89" i="11"/>
  <c r="BD89" i="11"/>
  <c r="BC89" i="11"/>
  <c r="BB89" i="11"/>
  <c r="BA89" i="11"/>
  <c r="AZ89" i="11"/>
  <c r="AY89" i="11"/>
  <c r="BP88" i="11"/>
  <c r="BO88" i="11"/>
  <c r="BP87" i="11"/>
  <c r="BO87" i="11"/>
  <c r="BP86" i="11"/>
  <c r="BO86" i="11"/>
  <c r="BP85" i="11"/>
  <c r="BO85" i="11"/>
  <c r="BP84" i="11"/>
  <c r="BO84" i="11"/>
  <c r="BP83" i="11"/>
  <c r="BO83" i="11"/>
  <c r="BP82" i="11"/>
  <c r="BO82" i="11"/>
  <c r="BP81" i="11"/>
  <c r="BO81" i="11"/>
  <c r="BP80" i="11"/>
  <c r="BO80" i="11"/>
  <c r="BP79" i="11"/>
  <c r="BO79" i="11"/>
  <c r="BP78" i="11"/>
  <c r="BO78" i="11"/>
  <c r="BP77" i="11"/>
  <c r="BO77" i="11"/>
  <c r="BP76" i="11"/>
  <c r="BO76" i="11"/>
  <c r="BP75" i="11"/>
  <c r="BO75" i="11"/>
  <c r="BP74" i="11"/>
  <c r="BO74" i="11"/>
  <c r="BP73" i="11"/>
  <c r="BO73" i="11"/>
  <c r="BP67" i="11"/>
  <c r="BO67" i="11"/>
  <c r="BN67" i="11"/>
  <c r="BM67" i="11"/>
  <c r="BL67" i="11"/>
  <c r="BK67" i="11"/>
  <c r="BJ67" i="11"/>
  <c r="BI67" i="11"/>
  <c r="BH67" i="11"/>
  <c r="BG67" i="11"/>
  <c r="BF67" i="11"/>
  <c r="BE67" i="11"/>
  <c r="BD67" i="11"/>
  <c r="BC67" i="11"/>
  <c r="BB67" i="11"/>
  <c r="BA67" i="11"/>
  <c r="AZ67" i="11"/>
  <c r="AY67" i="11"/>
  <c r="BP66" i="11"/>
  <c r="BO66" i="11"/>
  <c r="BN66" i="11"/>
  <c r="BM66" i="11"/>
  <c r="BL66" i="11"/>
  <c r="BK66" i="11"/>
  <c r="BJ66" i="11"/>
  <c r="BI66" i="11"/>
  <c r="BH66" i="11"/>
  <c r="BG66" i="11"/>
  <c r="BF66" i="11"/>
  <c r="BE66" i="11"/>
  <c r="BD66" i="11"/>
  <c r="BC66" i="11"/>
  <c r="BB66" i="11"/>
  <c r="BA66" i="11"/>
  <c r="AZ66" i="11"/>
  <c r="AY66" i="11"/>
  <c r="BP65" i="11"/>
  <c r="BO65" i="11"/>
  <c r="BP64" i="11"/>
  <c r="BO64" i="11"/>
  <c r="BP63" i="11"/>
  <c r="BO63" i="11"/>
  <c r="BP62" i="11"/>
  <c r="BO62" i="11"/>
  <c r="BP61" i="11"/>
  <c r="BO61" i="11"/>
  <c r="BP60" i="11"/>
  <c r="BO60" i="11"/>
  <c r="BP59" i="11"/>
  <c r="BO59" i="11"/>
  <c r="BP58" i="11"/>
  <c r="BO58" i="11"/>
  <c r="BP57" i="11"/>
  <c r="BO57" i="11"/>
  <c r="BP56" i="11"/>
  <c r="BO56" i="11"/>
  <c r="BP55" i="11"/>
  <c r="BO55" i="11"/>
  <c r="BP54" i="11"/>
  <c r="BO54" i="11"/>
  <c r="BP53" i="11"/>
  <c r="BO53" i="11"/>
  <c r="BP52" i="11"/>
  <c r="BO52" i="11"/>
  <c r="BP51" i="11"/>
  <c r="BO51" i="11"/>
  <c r="BP50" i="11"/>
  <c r="BO50" i="11"/>
  <c r="BP44" i="11"/>
  <c r="BO44" i="11"/>
  <c r="BN44" i="11"/>
  <c r="BM44" i="11"/>
  <c r="BL44" i="11"/>
  <c r="BK44" i="11"/>
  <c r="BJ44" i="11"/>
  <c r="BI44" i="11"/>
  <c r="BH44" i="11"/>
  <c r="BG44" i="11"/>
  <c r="BF44" i="11"/>
  <c r="BE44" i="11"/>
  <c r="BD44" i="11"/>
  <c r="BC44" i="11"/>
  <c r="BB44" i="11"/>
  <c r="BA44" i="11"/>
  <c r="AZ44" i="11"/>
  <c r="AY44" i="11"/>
  <c r="BP43" i="11"/>
  <c r="BO43" i="11"/>
  <c r="BN43" i="11"/>
  <c r="BM43" i="11"/>
  <c r="BL43" i="11"/>
  <c r="BK43" i="11"/>
  <c r="BJ43" i="11"/>
  <c r="BI43" i="11"/>
  <c r="BH43" i="11"/>
  <c r="BG43" i="11"/>
  <c r="BF43" i="11"/>
  <c r="BE43" i="11"/>
  <c r="BD43" i="11"/>
  <c r="BC43" i="11"/>
  <c r="BB43" i="11"/>
  <c r="BA43" i="11"/>
  <c r="AZ43" i="11"/>
  <c r="AY43" i="11"/>
  <c r="BP42" i="11"/>
  <c r="BO42" i="11"/>
  <c r="BP41" i="11"/>
  <c r="BO41" i="11"/>
  <c r="BP40" i="11"/>
  <c r="BO40" i="11"/>
  <c r="BP39" i="11"/>
  <c r="BO39" i="11"/>
  <c r="BP38" i="11"/>
  <c r="BO38" i="11"/>
  <c r="BP37" i="11"/>
  <c r="BO37" i="11"/>
  <c r="BP36" i="11"/>
  <c r="BO36" i="11"/>
  <c r="BP35" i="11"/>
  <c r="BO35" i="11"/>
  <c r="BP34" i="11"/>
  <c r="BO34" i="11"/>
  <c r="BP33" i="11"/>
  <c r="BO33" i="11"/>
  <c r="BP32" i="11"/>
  <c r="BO32" i="11"/>
  <c r="BP31" i="11"/>
  <c r="BO31" i="11"/>
  <c r="BP30" i="11"/>
  <c r="BO30" i="11"/>
  <c r="BP29" i="11"/>
  <c r="BO29" i="11"/>
  <c r="BP28" i="11"/>
  <c r="BO28" i="11"/>
  <c r="BP27" i="11"/>
  <c r="BO27" i="11"/>
  <c r="BP21" i="11"/>
  <c r="BO21" i="11"/>
  <c r="BN21" i="11"/>
  <c r="BM21" i="11"/>
  <c r="BL21" i="11"/>
  <c r="BK21" i="11"/>
  <c r="BJ21" i="11"/>
  <c r="BI21" i="11"/>
  <c r="BH21" i="11"/>
  <c r="BG21" i="11"/>
  <c r="BF21" i="11"/>
  <c r="BE21" i="11"/>
  <c r="BD21" i="11"/>
  <c r="BC21" i="11"/>
  <c r="BB21" i="11"/>
  <c r="BA21" i="11"/>
  <c r="AZ21" i="11"/>
  <c r="AY21" i="11"/>
  <c r="BP20" i="11"/>
  <c r="BO20" i="11"/>
  <c r="BN20" i="11"/>
  <c r="BM20" i="11"/>
  <c r="BL20" i="11"/>
  <c r="BK20" i="11"/>
  <c r="BJ20" i="11"/>
  <c r="BI20" i="11"/>
  <c r="BH20" i="11"/>
  <c r="BG20" i="11"/>
  <c r="BF20" i="11"/>
  <c r="BE20" i="11"/>
  <c r="BD20" i="11"/>
  <c r="BC20" i="11"/>
  <c r="BB20" i="11"/>
  <c r="BA20" i="11"/>
  <c r="AZ20" i="11"/>
  <c r="AY20" i="11"/>
  <c r="BP19" i="11"/>
  <c r="BO19" i="11"/>
  <c r="BP18" i="11"/>
  <c r="BO18" i="11"/>
  <c r="BP17" i="11"/>
  <c r="BO17" i="11"/>
  <c r="BP16" i="11"/>
  <c r="BO16" i="11"/>
  <c r="BP15" i="11"/>
  <c r="BO15" i="11"/>
  <c r="BP14" i="11"/>
  <c r="BO14" i="11"/>
  <c r="BP13" i="11"/>
  <c r="BO13" i="11"/>
  <c r="BP12" i="11"/>
  <c r="BO12" i="11"/>
  <c r="BP11" i="11"/>
  <c r="BO11" i="11"/>
  <c r="BP10" i="11"/>
  <c r="BO10" i="11"/>
  <c r="BP9" i="11"/>
  <c r="BO9" i="11"/>
  <c r="BP8" i="11"/>
  <c r="BO8" i="11"/>
  <c r="BP7" i="11"/>
  <c r="BO7" i="11"/>
  <c r="BP6" i="11"/>
  <c r="BO6" i="11"/>
  <c r="BP5" i="11"/>
  <c r="BO5" i="11"/>
  <c r="BP4" i="11"/>
  <c r="BO4" i="11"/>
  <c r="AB366" i="11"/>
  <c r="AA366" i="11"/>
  <c r="Z366" i="11"/>
  <c r="Y366" i="11"/>
  <c r="X366" i="11"/>
  <c r="W366" i="11"/>
  <c r="V366" i="11"/>
  <c r="U366" i="11"/>
  <c r="T366" i="11"/>
  <c r="S366" i="11"/>
  <c r="R366" i="11"/>
  <c r="Q366" i="11"/>
  <c r="P366" i="11"/>
  <c r="O366" i="11"/>
  <c r="N366" i="11"/>
  <c r="M366" i="11"/>
  <c r="L366" i="11"/>
  <c r="K366" i="11"/>
  <c r="AB365" i="11"/>
  <c r="AA365" i="11"/>
  <c r="Z365" i="11"/>
  <c r="Y365" i="11"/>
  <c r="X365" i="11"/>
  <c r="W365" i="11"/>
  <c r="V365" i="11"/>
  <c r="U365" i="11"/>
  <c r="T365" i="11"/>
  <c r="S365" i="11"/>
  <c r="R365" i="11"/>
  <c r="Q365" i="11"/>
  <c r="P365" i="11"/>
  <c r="O365" i="11"/>
  <c r="N365" i="11"/>
  <c r="M365" i="11"/>
  <c r="L365" i="11"/>
  <c r="K365" i="11"/>
  <c r="AB364" i="11"/>
  <c r="AA364" i="11"/>
  <c r="AB363" i="11"/>
  <c r="AA363" i="11"/>
  <c r="AB362" i="11"/>
  <c r="AA362" i="11"/>
  <c r="AB361" i="11"/>
  <c r="AA361" i="11"/>
  <c r="AB360" i="11"/>
  <c r="AA360" i="11"/>
  <c r="AB359" i="11"/>
  <c r="AA359" i="11"/>
  <c r="AB358" i="11"/>
  <c r="AA358" i="11"/>
  <c r="AB357" i="11"/>
  <c r="AA357" i="11"/>
  <c r="AB356" i="11"/>
  <c r="AA356" i="11"/>
  <c r="AB355" i="11"/>
  <c r="AA355" i="11"/>
  <c r="AB354" i="11"/>
  <c r="AA354" i="11"/>
  <c r="AB353" i="11"/>
  <c r="AA353" i="11"/>
  <c r="AB352" i="11"/>
  <c r="AA352" i="11"/>
  <c r="AB351" i="11"/>
  <c r="AA351" i="11"/>
  <c r="AB350" i="11"/>
  <c r="AA350" i="11"/>
  <c r="AB349" i="11"/>
  <c r="AA349" i="11"/>
  <c r="AB343" i="11"/>
  <c r="AA343" i="11"/>
  <c r="Z343" i="11"/>
  <c r="Y343" i="11"/>
  <c r="X343" i="11"/>
  <c r="W343" i="11"/>
  <c r="V343" i="11"/>
  <c r="U343" i="11"/>
  <c r="T343" i="11"/>
  <c r="S343" i="11"/>
  <c r="R343" i="11"/>
  <c r="Q343" i="11"/>
  <c r="P343" i="11"/>
  <c r="O343" i="11"/>
  <c r="N343" i="11"/>
  <c r="M343" i="11"/>
  <c r="L343" i="11"/>
  <c r="K343" i="11"/>
  <c r="AB342" i="11"/>
  <c r="AA342" i="11"/>
  <c r="Z342" i="11"/>
  <c r="Y342" i="11"/>
  <c r="X342" i="11"/>
  <c r="W342" i="11"/>
  <c r="V342" i="11"/>
  <c r="U342" i="11"/>
  <c r="T342" i="11"/>
  <c r="S342" i="11"/>
  <c r="R342" i="11"/>
  <c r="Q342" i="11"/>
  <c r="P342" i="11"/>
  <c r="O342" i="11"/>
  <c r="N342" i="11"/>
  <c r="M342" i="11"/>
  <c r="L342" i="11"/>
  <c r="K342" i="11"/>
  <c r="AB341" i="11"/>
  <c r="AA341" i="11"/>
  <c r="AB340" i="11"/>
  <c r="AA340" i="11"/>
  <c r="AB339" i="11"/>
  <c r="AA339" i="11"/>
  <c r="AB338" i="11"/>
  <c r="AA338" i="11"/>
  <c r="AB337" i="11"/>
  <c r="AA337" i="11"/>
  <c r="AB336" i="11"/>
  <c r="AA336" i="11"/>
  <c r="AB335" i="11"/>
  <c r="AA335" i="11"/>
  <c r="AB334" i="11"/>
  <c r="AA334" i="11"/>
  <c r="AB333" i="11"/>
  <c r="AA333" i="11"/>
  <c r="AB332" i="11"/>
  <c r="AA332" i="11"/>
  <c r="AB331" i="11"/>
  <c r="AA331" i="11"/>
  <c r="AB330" i="11"/>
  <c r="AA330" i="11"/>
  <c r="AB329" i="11"/>
  <c r="AA329" i="11"/>
  <c r="AB328" i="11"/>
  <c r="AA328" i="11"/>
  <c r="AB327" i="11"/>
  <c r="AA327" i="11"/>
  <c r="AB326" i="11"/>
  <c r="AA326" i="11"/>
  <c r="AB320" i="11"/>
  <c r="AA320" i="11"/>
  <c r="Z320" i="11"/>
  <c r="Y320" i="11"/>
  <c r="X320" i="11"/>
  <c r="W320" i="11"/>
  <c r="V320" i="11"/>
  <c r="U320" i="11"/>
  <c r="T320" i="11"/>
  <c r="S320" i="11"/>
  <c r="R320" i="11"/>
  <c r="Q320" i="11"/>
  <c r="P320" i="11"/>
  <c r="O320" i="11"/>
  <c r="N320" i="11"/>
  <c r="M320" i="11"/>
  <c r="L320" i="11"/>
  <c r="K320" i="11"/>
  <c r="AB319" i="11"/>
  <c r="AA319" i="11"/>
  <c r="Z319" i="11"/>
  <c r="Y319" i="11"/>
  <c r="X319" i="11"/>
  <c r="W319" i="11"/>
  <c r="V319" i="11"/>
  <c r="U319" i="11"/>
  <c r="T319" i="11"/>
  <c r="S319" i="11"/>
  <c r="R319" i="11"/>
  <c r="Q319" i="11"/>
  <c r="P319" i="11"/>
  <c r="O319" i="11"/>
  <c r="N319" i="11"/>
  <c r="M319" i="11"/>
  <c r="L319" i="11"/>
  <c r="K319" i="11"/>
  <c r="AB318" i="11"/>
  <c r="AA318" i="11"/>
  <c r="AB317" i="11"/>
  <c r="AA317" i="11"/>
  <c r="AB316" i="11"/>
  <c r="AA316" i="11"/>
  <c r="AB315" i="11"/>
  <c r="AA315" i="11"/>
  <c r="AB314" i="11"/>
  <c r="AA314" i="11"/>
  <c r="AB313" i="11"/>
  <c r="AA313" i="11"/>
  <c r="AB312" i="11"/>
  <c r="AA312" i="11"/>
  <c r="AB311" i="11"/>
  <c r="AA311" i="11"/>
  <c r="AB310" i="11"/>
  <c r="AA310" i="11"/>
  <c r="AB309" i="11"/>
  <c r="AA309" i="11"/>
  <c r="AB308" i="11"/>
  <c r="AA308" i="11"/>
  <c r="AB307" i="11"/>
  <c r="AA307" i="11"/>
  <c r="AB306" i="11"/>
  <c r="AA306" i="11"/>
  <c r="AB305" i="11"/>
  <c r="AA305" i="11"/>
  <c r="AB304" i="11"/>
  <c r="AA304" i="11"/>
  <c r="AB303" i="11"/>
  <c r="AA303" i="11"/>
  <c r="AB297" i="11"/>
  <c r="AA297" i="11"/>
  <c r="Z297" i="11"/>
  <c r="Y297" i="11"/>
  <c r="X297" i="11"/>
  <c r="W297" i="11"/>
  <c r="V297" i="11"/>
  <c r="U297" i="11"/>
  <c r="T297" i="11"/>
  <c r="S297" i="11"/>
  <c r="R297" i="11"/>
  <c r="Q297" i="11"/>
  <c r="P297" i="11"/>
  <c r="O297" i="11"/>
  <c r="N297" i="11"/>
  <c r="M297" i="11"/>
  <c r="L297" i="11"/>
  <c r="K297" i="11"/>
  <c r="AB296" i="11"/>
  <c r="AA296" i="11"/>
  <c r="Z296" i="11"/>
  <c r="Y296" i="11"/>
  <c r="X296" i="11"/>
  <c r="W296" i="11"/>
  <c r="V296" i="11"/>
  <c r="U296" i="11"/>
  <c r="T296" i="11"/>
  <c r="S296" i="11"/>
  <c r="R296" i="11"/>
  <c r="Q296" i="11"/>
  <c r="P296" i="11"/>
  <c r="O296" i="11"/>
  <c r="N296" i="11"/>
  <c r="M296" i="11"/>
  <c r="L296" i="11"/>
  <c r="K296" i="11"/>
  <c r="AB295" i="11"/>
  <c r="AA295" i="11"/>
  <c r="AB294" i="11"/>
  <c r="AA294" i="11"/>
  <c r="AB293" i="11"/>
  <c r="AA293" i="11"/>
  <c r="AB292" i="11"/>
  <c r="AA292" i="11"/>
  <c r="AB291" i="11"/>
  <c r="AA291" i="11"/>
  <c r="AB290" i="11"/>
  <c r="AA290" i="11"/>
  <c r="AB289" i="11"/>
  <c r="AA289" i="11"/>
  <c r="AB288" i="11"/>
  <c r="AA288" i="11"/>
  <c r="AB287" i="11"/>
  <c r="AA287" i="11"/>
  <c r="AB286" i="11"/>
  <c r="AA286" i="11"/>
  <c r="AB285" i="11"/>
  <c r="AA285" i="11"/>
  <c r="AB284" i="11"/>
  <c r="AA284" i="11"/>
  <c r="AB283" i="11"/>
  <c r="AA283" i="11"/>
  <c r="AB282" i="11"/>
  <c r="AA282" i="11"/>
  <c r="AB281" i="11"/>
  <c r="AA281" i="11"/>
  <c r="AB280" i="11"/>
  <c r="AA280" i="11"/>
  <c r="AB274" i="11"/>
  <c r="AA274" i="11"/>
  <c r="Z274" i="11"/>
  <c r="Y274" i="11"/>
  <c r="X274" i="11"/>
  <c r="W274" i="11"/>
  <c r="V274" i="11"/>
  <c r="U274" i="11"/>
  <c r="T274" i="11"/>
  <c r="S274" i="11"/>
  <c r="R274" i="11"/>
  <c r="Q274" i="11"/>
  <c r="P274" i="11"/>
  <c r="O274" i="11"/>
  <c r="N274" i="11"/>
  <c r="M274" i="11"/>
  <c r="L274" i="11"/>
  <c r="K274" i="11"/>
  <c r="AB273" i="11"/>
  <c r="AA273" i="11"/>
  <c r="Z273" i="11"/>
  <c r="Y273" i="11"/>
  <c r="X273" i="11"/>
  <c r="W273" i="11"/>
  <c r="V273" i="11"/>
  <c r="U273" i="11"/>
  <c r="T273" i="11"/>
  <c r="S273" i="11"/>
  <c r="R273" i="11"/>
  <c r="Q273" i="11"/>
  <c r="P273" i="11"/>
  <c r="O273" i="11"/>
  <c r="N273" i="11"/>
  <c r="M273" i="11"/>
  <c r="L273" i="11"/>
  <c r="K273" i="11"/>
  <c r="AB272" i="11"/>
  <c r="AA272" i="11"/>
  <c r="AB271" i="11"/>
  <c r="AA271" i="11"/>
  <c r="AB270" i="11"/>
  <c r="AA270" i="11"/>
  <c r="AB269" i="11"/>
  <c r="AA269" i="11"/>
  <c r="AB268" i="11"/>
  <c r="AA268" i="11"/>
  <c r="AB267" i="11"/>
  <c r="AA267" i="11"/>
  <c r="AB266" i="11"/>
  <c r="AA266" i="11"/>
  <c r="AB265" i="11"/>
  <c r="AA265" i="11"/>
  <c r="AB264" i="11"/>
  <c r="AA264" i="11"/>
  <c r="AB263" i="11"/>
  <c r="AA263" i="11"/>
  <c r="AB262" i="11"/>
  <c r="AA262" i="11"/>
  <c r="AB261" i="11"/>
  <c r="AA261" i="11"/>
  <c r="AB260" i="11"/>
  <c r="AA260" i="11"/>
  <c r="AB259" i="11"/>
  <c r="AA259" i="11"/>
  <c r="AB258" i="11"/>
  <c r="AA258" i="11"/>
  <c r="AB257" i="11"/>
  <c r="AA257" i="11"/>
  <c r="AB251" i="11"/>
  <c r="AA251" i="11"/>
  <c r="Z251" i="11"/>
  <c r="Y251" i="11"/>
  <c r="X251" i="11"/>
  <c r="W251" i="11"/>
  <c r="V251" i="11"/>
  <c r="U251" i="11"/>
  <c r="T251" i="11"/>
  <c r="S251" i="11"/>
  <c r="R251" i="11"/>
  <c r="Q251" i="11"/>
  <c r="P251" i="11"/>
  <c r="O251" i="11"/>
  <c r="N251" i="11"/>
  <c r="M251" i="11"/>
  <c r="L251" i="11"/>
  <c r="K251" i="11"/>
  <c r="AB250" i="11"/>
  <c r="AA250" i="11"/>
  <c r="Z250" i="11"/>
  <c r="Y250" i="11"/>
  <c r="X250" i="11"/>
  <c r="W250" i="11"/>
  <c r="V250" i="11"/>
  <c r="U250" i="11"/>
  <c r="T250" i="11"/>
  <c r="S250" i="11"/>
  <c r="R250" i="11"/>
  <c r="Q250" i="11"/>
  <c r="P250" i="11"/>
  <c r="O250" i="11"/>
  <c r="N250" i="11"/>
  <c r="M250" i="11"/>
  <c r="L250" i="11"/>
  <c r="K250" i="11"/>
  <c r="AB249" i="11"/>
  <c r="AA249" i="11"/>
  <c r="AB248" i="11"/>
  <c r="AA248" i="11"/>
  <c r="AB247" i="11"/>
  <c r="AA247" i="11"/>
  <c r="AB246" i="11"/>
  <c r="AA246" i="11"/>
  <c r="AB245" i="11"/>
  <c r="AA245" i="11"/>
  <c r="AB244" i="11"/>
  <c r="AA244" i="11"/>
  <c r="AB243" i="11"/>
  <c r="AA243" i="11"/>
  <c r="AB242" i="11"/>
  <c r="AA242" i="11"/>
  <c r="AB241" i="11"/>
  <c r="AA241" i="11"/>
  <c r="AB240" i="11"/>
  <c r="AA240" i="11"/>
  <c r="AB239" i="11"/>
  <c r="AA239" i="11"/>
  <c r="AB238" i="11"/>
  <c r="AA238" i="11"/>
  <c r="AB237" i="11"/>
  <c r="AA237" i="11"/>
  <c r="AB236" i="11"/>
  <c r="AA236" i="11"/>
  <c r="AB235" i="11"/>
  <c r="AA235" i="11"/>
  <c r="AB234" i="11"/>
  <c r="AA234" i="11"/>
  <c r="AB228" i="11"/>
  <c r="AA228" i="11"/>
  <c r="Z228" i="11"/>
  <c r="Y228" i="11"/>
  <c r="X228" i="11"/>
  <c r="W228" i="11"/>
  <c r="V228" i="11"/>
  <c r="U228" i="11"/>
  <c r="T228" i="11"/>
  <c r="S228" i="11"/>
  <c r="R228" i="11"/>
  <c r="Q228" i="11"/>
  <c r="P228" i="11"/>
  <c r="O228" i="11"/>
  <c r="N228" i="11"/>
  <c r="M228" i="11"/>
  <c r="L228" i="11"/>
  <c r="K228" i="11"/>
  <c r="AB227" i="11"/>
  <c r="AA227" i="11"/>
  <c r="Z227" i="11"/>
  <c r="Y227" i="11"/>
  <c r="X227" i="11"/>
  <c r="W227" i="11"/>
  <c r="V227" i="11"/>
  <c r="U227" i="11"/>
  <c r="T227" i="11"/>
  <c r="S227" i="11"/>
  <c r="R227" i="11"/>
  <c r="Q227" i="11"/>
  <c r="P227" i="11"/>
  <c r="O227" i="11"/>
  <c r="N227" i="11"/>
  <c r="M227" i="11"/>
  <c r="L227" i="11"/>
  <c r="K227" i="11"/>
  <c r="AB226" i="11"/>
  <c r="AA226" i="11"/>
  <c r="AB225" i="11"/>
  <c r="AA225" i="11"/>
  <c r="AB224" i="11"/>
  <c r="AA224" i="11"/>
  <c r="AB223" i="11"/>
  <c r="AA223" i="11"/>
  <c r="AB222" i="11"/>
  <c r="AA222" i="11"/>
  <c r="AB221" i="11"/>
  <c r="AA221" i="11"/>
  <c r="AB220" i="11"/>
  <c r="AA220" i="11"/>
  <c r="AB219" i="11"/>
  <c r="AA219" i="11"/>
  <c r="AB218" i="11"/>
  <c r="AA218" i="11"/>
  <c r="AB217" i="11"/>
  <c r="AA217" i="11"/>
  <c r="AB216" i="11"/>
  <c r="AA216" i="11"/>
  <c r="AB215" i="11"/>
  <c r="AA215" i="11"/>
  <c r="AB214" i="11"/>
  <c r="AA214" i="11"/>
  <c r="AB213" i="11"/>
  <c r="AA213" i="11"/>
  <c r="AB212" i="11"/>
  <c r="AA212" i="11"/>
  <c r="AB211" i="11"/>
  <c r="AA211" i="11"/>
  <c r="AB182" i="11"/>
  <c r="AA182" i="11"/>
  <c r="Z182" i="11"/>
  <c r="Y182" i="11"/>
  <c r="X182" i="11"/>
  <c r="W182" i="11"/>
  <c r="V182" i="11"/>
  <c r="U182" i="11"/>
  <c r="T182" i="11"/>
  <c r="S182" i="11"/>
  <c r="R182" i="11"/>
  <c r="Q182" i="11"/>
  <c r="P182" i="11"/>
  <c r="O182" i="11"/>
  <c r="N182" i="11"/>
  <c r="M182" i="11"/>
  <c r="L182" i="11"/>
  <c r="K182" i="11"/>
  <c r="AB181" i="11"/>
  <c r="AA181" i="11"/>
  <c r="Z181" i="11"/>
  <c r="Y181" i="11"/>
  <c r="X181" i="11"/>
  <c r="W181" i="11"/>
  <c r="V181" i="11"/>
  <c r="U181" i="11"/>
  <c r="T181" i="11"/>
  <c r="S181" i="11"/>
  <c r="R181" i="11"/>
  <c r="Q181" i="11"/>
  <c r="P181" i="11"/>
  <c r="O181" i="11"/>
  <c r="N181" i="11"/>
  <c r="M181" i="11"/>
  <c r="L181" i="11"/>
  <c r="K181" i="11"/>
  <c r="AB180" i="11"/>
  <c r="AA180" i="11"/>
  <c r="AB179" i="11"/>
  <c r="AA179" i="11"/>
  <c r="AB178" i="11"/>
  <c r="AA178" i="11"/>
  <c r="AB177" i="11"/>
  <c r="AA177" i="11"/>
  <c r="AB176" i="11"/>
  <c r="AA176" i="11"/>
  <c r="AB175" i="11"/>
  <c r="AA175" i="11"/>
  <c r="AB174" i="11"/>
  <c r="AA174" i="11"/>
  <c r="AB173" i="11"/>
  <c r="AA173" i="11"/>
  <c r="AB172" i="11"/>
  <c r="AA172" i="11"/>
  <c r="AB171" i="11"/>
  <c r="AA171" i="11"/>
  <c r="AB170" i="11"/>
  <c r="AA170" i="11"/>
  <c r="AB169" i="11"/>
  <c r="AA169" i="11"/>
  <c r="AB168" i="11"/>
  <c r="AA168" i="11"/>
  <c r="AB167" i="11"/>
  <c r="AA167" i="11"/>
  <c r="AB166" i="11"/>
  <c r="AA166" i="11"/>
  <c r="AB165" i="11"/>
  <c r="AA165" i="11"/>
  <c r="AB159" i="11"/>
  <c r="AA159" i="11"/>
  <c r="Z159" i="11"/>
  <c r="Y159" i="11"/>
  <c r="X159" i="11"/>
  <c r="W159" i="11"/>
  <c r="V159" i="11"/>
  <c r="U159" i="11"/>
  <c r="T159" i="11"/>
  <c r="S159" i="11"/>
  <c r="R159" i="11"/>
  <c r="Q159" i="11"/>
  <c r="P159" i="11"/>
  <c r="O159" i="11"/>
  <c r="N159" i="11"/>
  <c r="M159" i="11"/>
  <c r="L159" i="11"/>
  <c r="K159" i="11"/>
  <c r="AB158" i="11"/>
  <c r="AA158" i="11"/>
  <c r="Z158" i="11"/>
  <c r="Y158" i="11"/>
  <c r="X158" i="11"/>
  <c r="W158" i="11"/>
  <c r="V158" i="11"/>
  <c r="U158" i="11"/>
  <c r="T158" i="11"/>
  <c r="S158" i="11"/>
  <c r="R158" i="11"/>
  <c r="Q158" i="11"/>
  <c r="P158" i="11"/>
  <c r="O158" i="11"/>
  <c r="N158" i="11"/>
  <c r="M158" i="11"/>
  <c r="L158" i="11"/>
  <c r="K158" i="11"/>
  <c r="AB157" i="11"/>
  <c r="AA157" i="11"/>
  <c r="AB156" i="11"/>
  <c r="AA156" i="11"/>
  <c r="AB155" i="11"/>
  <c r="AA155" i="11"/>
  <c r="AB154" i="11"/>
  <c r="AA154" i="11"/>
  <c r="AB153" i="11"/>
  <c r="AA153" i="11"/>
  <c r="AB152" i="11"/>
  <c r="AA152" i="11"/>
  <c r="AB151" i="11"/>
  <c r="AA151" i="11"/>
  <c r="AB150" i="11"/>
  <c r="AA150" i="11"/>
  <c r="AB149" i="11"/>
  <c r="AA149" i="11"/>
  <c r="AB148" i="11"/>
  <c r="AA148" i="11"/>
  <c r="AB147" i="11"/>
  <c r="AA147" i="11"/>
  <c r="AB146" i="11"/>
  <c r="AA146" i="11"/>
  <c r="AB145" i="11"/>
  <c r="AA145" i="11"/>
  <c r="AB144" i="11"/>
  <c r="AA144" i="11"/>
  <c r="AB143" i="11"/>
  <c r="AA143" i="11"/>
  <c r="AB142" i="11"/>
  <c r="AA142" i="11"/>
  <c r="AB136" i="11"/>
  <c r="AA136" i="11"/>
  <c r="Z136" i="11"/>
  <c r="Y136" i="11"/>
  <c r="X136" i="11"/>
  <c r="W136" i="11"/>
  <c r="V136" i="11"/>
  <c r="U136" i="11"/>
  <c r="T136" i="11"/>
  <c r="S136" i="11"/>
  <c r="R136" i="11"/>
  <c r="Q136" i="11"/>
  <c r="P136" i="11"/>
  <c r="O136" i="11"/>
  <c r="N136" i="11"/>
  <c r="M136" i="11"/>
  <c r="L136" i="11"/>
  <c r="K136" i="11"/>
  <c r="AB135" i="11"/>
  <c r="AA135" i="11"/>
  <c r="Z135" i="11"/>
  <c r="Y135" i="11"/>
  <c r="X135" i="11"/>
  <c r="W135" i="11"/>
  <c r="V135" i="11"/>
  <c r="U135" i="11"/>
  <c r="T135" i="11"/>
  <c r="S135" i="11"/>
  <c r="R135" i="11"/>
  <c r="Q135" i="11"/>
  <c r="P135" i="11"/>
  <c r="O135" i="11"/>
  <c r="N135" i="11"/>
  <c r="M135" i="11"/>
  <c r="L135" i="11"/>
  <c r="K135" i="11"/>
  <c r="AB134" i="11"/>
  <c r="AA134" i="11"/>
  <c r="AB133" i="11"/>
  <c r="AA133" i="11"/>
  <c r="AB132" i="11"/>
  <c r="AA132" i="11"/>
  <c r="AB131" i="11"/>
  <c r="AA131" i="11"/>
  <c r="AB130" i="11"/>
  <c r="AA130" i="11"/>
  <c r="AB129" i="11"/>
  <c r="AA129" i="11"/>
  <c r="AB128" i="11"/>
  <c r="AA128" i="11"/>
  <c r="AB127" i="11"/>
  <c r="AA127" i="11"/>
  <c r="AB126" i="11"/>
  <c r="AA126" i="11"/>
  <c r="AB125" i="11"/>
  <c r="AA125" i="11"/>
  <c r="AB124" i="11"/>
  <c r="AA124" i="11"/>
  <c r="AB123" i="11"/>
  <c r="AA123" i="11"/>
  <c r="AB122" i="11"/>
  <c r="AA122" i="11"/>
  <c r="AB121" i="11"/>
  <c r="AA121" i="11"/>
  <c r="AB120" i="11"/>
  <c r="AA120" i="11"/>
  <c r="AB119" i="11"/>
  <c r="AA119" i="11"/>
  <c r="AB113" i="11"/>
  <c r="AA113" i="11"/>
  <c r="Z113" i="11"/>
  <c r="Y113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AB112" i="11"/>
  <c r="AA112" i="11"/>
  <c r="Z112" i="11"/>
  <c r="Y112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AB111" i="11"/>
  <c r="AA111" i="11"/>
  <c r="AB110" i="11"/>
  <c r="AA110" i="11"/>
  <c r="AB109" i="11"/>
  <c r="AA109" i="11"/>
  <c r="AB108" i="11"/>
  <c r="AA108" i="11"/>
  <c r="AB107" i="11"/>
  <c r="AA107" i="11"/>
  <c r="AB106" i="11"/>
  <c r="AA106" i="11"/>
  <c r="AB105" i="11"/>
  <c r="AA105" i="11"/>
  <c r="AB104" i="11"/>
  <c r="AA104" i="11"/>
  <c r="AB103" i="11"/>
  <c r="AA103" i="11"/>
  <c r="AB102" i="11"/>
  <c r="AA102" i="11"/>
  <c r="AB101" i="11"/>
  <c r="AA101" i="11"/>
  <c r="AB100" i="11"/>
  <c r="AA100" i="11"/>
  <c r="AB99" i="11"/>
  <c r="AA99" i="11"/>
  <c r="AB98" i="11"/>
  <c r="AA98" i="11"/>
  <c r="AB97" i="11"/>
  <c r="AA97" i="11"/>
  <c r="AB96" i="11"/>
  <c r="AA96" i="11"/>
  <c r="AB90" i="11"/>
  <c r="AA90" i="11"/>
  <c r="Z90" i="11"/>
  <c r="Y90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AB89" i="11"/>
  <c r="AA89" i="11"/>
  <c r="Z89" i="11"/>
  <c r="Y89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AB88" i="11"/>
  <c r="AA88" i="11"/>
  <c r="AB87" i="11"/>
  <c r="AA87" i="11"/>
  <c r="AB86" i="11"/>
  <c r="AA86" i="11"/>
  <c r="AB85" i="11"/>
  <c r="AA85" i="11"/>
  <c r="AB84" i="11"/>
  <c r="AA84" i="11"/>
  <c r="AB83" i="11"/>
  <c r="AA83" i="11"/>
  <c r="AB82" i="11"/>
  <c r="AA82" i="11"/>
  <c r="AB81" i="11"/>
  <c r="AA81" i="11"/>
  <c r="AB80" i="11"/>
  <c r="AA80" i="11"/>
  <c r="AB79" i="11"/>
  <c r="AA79" i="11"/>
  <c r="AB78" i="11"/>
  <c r="AA78" i="11"/>
  <c r="AB77" i="11"/>
  <c r="AA77" i="11"/>
  <c r="AB76" i="11"/>
  <c r="AA76" i="11"/>
  <c r="AB75" i="11"/>
  <c r="AA75" i="11"/>
  <c r="AB74" i="11"/>
  <c r="AA74" i="11"/>
  <c r="AB73" i="11"/>
  <c r="AA73" i="11"/>
  <c r="AB67" i="11"/>
  <c r="AA67" i="11"/>
  <c r="Z67" i="11"/>
  <c r="Y67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AB66" i="11"/>
  <c r="AA66" i="11"/>
  <c r="Z66" i="11"/>
  <c r="Y66" i="11"/>
  <c r="X66" i="11"/>
  <c r="W66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AB65" i="11"/>
  <c r="AA65" i="11"/>
  <c r="AB64" i="11"/>
  <c r="AA64" i="11"/>
  <c r="AB63" i="11"/>
  <c r="AA63" i="11"/>
  <c r="AB62" i="11"/>
  <c r="AA62" i="11"/>
  <c r="AB61" i="11"/>
  <c r="AA61" i="11"/>
  <c r="AB60" i="11"/>
  <c r="AA60" i="11"/>
  <c r="AB59" i="11"/>
  <c r="AA59" i="11"/>
  <c r="AB58" i="11"/>
  <c r="AA58" i="11"/>
  <c r="AB57" i="11"/>
  <c r="AA57" i="11"/>
  <c r="AB56" i="11"/>
  <c r="AA56" i="11"/>
  <c r="AB55" i="11"/>
  <c r="AA55" i="11"/>
  <c r="AB54" i="11"/>
  <c r="AA54" i="11"/>
  <c r="AB53" i="11"/>
  <c r="AA53" i="11"/>
  <c r="AB52" i="11"/>
  <c r="AA52" i="11"/>
  <c r="AB51" i="11"/>
  <c r="AA51" i="11"/>
  <c r="AB50" i="11"/>
  <c r="AA50" i="11"/>
  <c r="AB44" i="11"/>
  <c r="AA44" i="11"/>
  <c r="Z44" i="11"/>
  <c r="Y44" i="11"/>
  <c r="X44" i="11"/>
  <c r="W44" i="11"/>
  <c r="V44" i="11"/>
  <c r="U44" i="11"/>
  <c r="T44" i="11"/>
  <c r="S44" i="11"/>
  <c r="R44" i="11"/>
  <c r="Q44" i="11"/>
  <c r="P44" i="11"/>
  <c r="O44" i="11"/>
  <c r="N44" i="11"/>
  <c r="M44" i="11"/>
  <c r="L44" i="11"/>
  <c r="K44" i="11"/>
  <c r="AB43" i="11"/>
  <c r="AA43" i="11"/>
  <c r="Z43" i="11"/>
  <c r="Y43" i="11"/>
  <c r="X43" i="11"/>
  <c r="W43" i="11"/>
  <c r="V43" i="11"/>
  <c r="U43" i="11"/>
  <c r="T43" i="11"/>
  <c r="S43" i="11"/>
  <c r="R43" i="11"/>
  <c r="Q43" i="11"/>
  <c r="P43" i="11"/>
  <c r="O43" i="11"/>
  <c r="N43" i="11"/>
  <c r="M43" i="11"/>
  <c r="L43" i="11"/>
  <c r="K43" i="11"/>
  <c r="AB42" i="11"/>
  <c r="AA42" i="11"/>
  <c r="AB41" i="11"/>
  <c r="AA41" i="11"/>
  <c r="AB40" i="11"/>
  <c r="AA40" i="11"/>
  <c r="AB39" i="11"/>
  <c r="AA39" i="11"/>
  <c r="AB38" i="11"/>
  <c r="AA38" i="11"/>
  <c r="AB37" i="11"/>
  <c r="AA37" i="11"/>
  <c r="AB36" i="11"/>
  <c r="AA36" i="11"/>
  <c r="AB35" i="11"/>
  <c r="AA35" i="11"/>
  <c r="AB34" i="11"/>
  <c r="AA34" i="11"/>
  <c r="AB33" i="11"/>
  <c r="AA33" i="11"/>
  <c r="AB32" i="11"/>
  <c r="AA32" i="11"/>
  <c r="AB31" i="11"/>
  <c r="AA31" i="11"/>
  <c r="AB30" i="11"/>
  <c r="AA30" i="11"/>
  <c r="AB29" i="11"/>
  <c r="AA29" i="11"/>
  <c r="AB28" i="11"/>
  <c r="AB27" i="11"/>
  <c r="AA27" i="11"/>
  <c r="F269" i="11"/>
  <c r="L5" i="11" s="1"/>
  <c r="F268" i="11"/>
  <c r="K16" i="11" s="1"/>
  <c r="F267" i="11"/>
  <c r="F266" i="11"/>
  <c r="F265" i="11"/>
  <c r="F264" i="11"/>
  <c r="U201" i="11" s="1"/>
  <c r="F263" i="11"/>
  <c r="W197" i="11" s="1"/>
  <c r="F262" i="11"/>
  <c r="Y195" i="11" s="1"/>
  <c r="F261" i="11"/>
  <c r="Q203" i="11" s="1"/>
  <c r="F260" i="11"/>
  <c r="O6" i="11" s="1"/>
  <c r="F259" i="11"/>
  <c r="M193" i="11" s="1"/>
  <c r="F258" i="11"/>
  <c r="K199" i="11" s="1"/>
  <c r="F257" i="11"/>
  <c r="F256" i="11"/>
  <c r="X188" i="11" s="1"/>
  <c r="F255" i="11"/>
  <c r="V192" i="11" s="1"/>
  <c r="F254" i="11"/>
  <c r="T13" i="11" s="1"/>
  <c r="F253" i="11"/>
  <c r="K198" i="11" s="1"/>
  <c r="F252" i="11"/>
  <c r="M192" i="11" s="1"/>
  <c r="F251" i="11"/>
  <c r="F250" i="11"/>
  <c r="F249" i="11"/>
  <c r="T12" i="11" s="1"/>
  <c r="F248" i="11"/>
  <c r="V193" i="11" s="1"/>
  <c r="F247" i="11"/>
  <c r="Y5" i="11" s="1"/>
  <c r="F246" i="11"/>
  <c r="Z203" i="11" s="1"/>
  <c r="F245" i="11"/>
  <c r="R195" i="11" s="1"/>
  <c r="F244" i="11"/>
  <c r="F243" i="11"/>
  <c r="K17" i="11" s="1"/>
  <c r="F242" i="11"/>
  <c r="L4" i="11" s="1"/>
  <c r="F241" i="11"/>
  <c r="Y194" i="11" s="1"/>
  <c r="F240" i="11"/>
  <c r="W15" i="11" s="1"/>
  <c r="F239" i="11"/>
  <c r="U200" i="11" s="1"/>
  <c r="F238" i="11"/>
  <c r="S190" i="11" s="1"/>
  <c r="F237" i="11"/>
  <c r="U194" i="11" s="1"/>
  <c r="F236" i="11"/>
  <c r="S15" i="11" s="1"/>
  <c r="F235" i="11"/>
  <c r="Y19" i="11" s="1"/>
  <c r="F234" i="11"/>
  <c r="F233" i="11"/>
  <c r="F232" i="11"/>
  <c r="M13" i="11" s="1"/>
  <c r="F231" i="11"/>
  <c r="R201" i="11" s="1"/>
  <c r="F230" i="11"/>
  <c r="P4" i="11" s="1"/>
  <c r="F229" i="11"/>
  <c r="X12" i="11" s="1"/>
  <c r="F228" i="11"/>
  <c r="W9" i="11" s="1"/>
  <c r="F227" i="11"/>
  <c r="U5" i="11" s="1"/>
  <c r="F226" i="11"/>
  <c r="F225" i="11"/>
  <c r="R14" i="11" s="1"/>
  <c r="F224" i="11"/>
  <c r="F223" i="11"/>
  <c r="K188" i="11" s="1"/>
  <c r="F222" i="11"/>
  <c r="M202" i="11" s="1"/>
  <c r="F221" i="11"/>
  <c r="V202" i="11" s="1"/>
  <c r="F220" i="11"/>
  <c r="F219" i="11"/>
  <c r="W8" i="11" s="1"/>
  <c r="F218" i="11"/>
  <c r="F217" i="11"/>
  <c r="F216" i="11"/>
  <c r="K189" i="11" s="1"/>
  <c r="F215" i="11"/>
  <c r="Q193" i="11" s="1"/>
  <c r="F214" i="11"/>
  <c r="R15" i="11" s="1"/>
  <c r="F213" i="11"/>
  <c r="Z7" i="11" s="1"/>
  <c r="F212" i="11"/>
  <c r="F211" i="11"/>
  <c r="S14" i="11" s="1"/>
  <c r="F210" i="11"/>
  <c r="F209" i="11"/>
  <c r="P5" i="11" s="1"/>
  <c r="F208" i="11"/>
  <c r="O16" i="11" s="1"/>
  <c r="F207" i="11"/>
  <c r="L196" i="11" s="1"/>
  <c r="F206" i="11"/>
  <c r="N9" i="11" s="1"/>
  <c r="F205" i="11"/>
  <c r="X4" i="11" s="1"/>
  <c r="F204" i="11"/>
  <c r="W202" i="11" s="1"/>
  <c r="F203" i="11"/>
  <c r="U13" i="11" s="1"/>
  <c r="F202" i="11"/>
  <c r="F201" i="11"/>
  <c r="R189" i="11" s="1"/>
  <c r="F200" i="11"/>
  <c r="P203" i="11" s="1"/>
  <c r="F199" i="11"/>
  <c r="N199" i="11" s="1"/>
  <c r="F198" i="11"/>
  <c r="L10" i="11" s="1"/>
  <c r="F197" i="11"/>
  <c r="T18" i="11" s="1"/>
  <c r="F196" i="11"/>
  <c r="S7" i="11" s="1"/>
  <c r="F195" i="11"/>
  <c r="F194" i="11"/>
  <c r="Z14" i="11" s="1"/>
  <c r="F193" i="11"/>
  <c r="K200" i="11" s="1"/>
  <c r="F192" i="11"/>
  <c r="M5" i="11" s="1"/>
  <c r="F191" i="11"/>
  <c r="O194" i="11" s="1"/>
  <c r="F190" i="11"/>
  <c r="F189" i="11"/>
  <c r="Z15" i="11" s="1"/>
  <c r="F188" i="11"/>
  <c r="F187" i="11"/>
  <c r="S6" i="11" s="1"/>
  <c r="F186" i="11"/>
  <c r="T19" i="11" s="1"/>
  <c r="F185" i="11"/>
  <c r="P13" i="11" s="1"/>
  <c r="F184" i="11"/>
  <c r="O195" i="11" s="1"/>
  <c r="F183" i="11"/>
  <c r="M4" i="11" s="1"/>
  <c r="F182" i="11"/>
  <c r="K201" i="11" s="1"/>
  <c r="F181" i="11"/>
  <c r="V9" i="11" s="1"/>
  <c r="F180" i="11"/>
  <c r="F179" i="11"/>
  <c r="W203" i="11" s="1"/>
  <c r="F178" i="11"/>
  <c r="X5" i="11" s="1"/>
  <c r="F177" i="11"/>
  <c r="L11" i="11" s="1"/>
  <c r="F176" i="11"/>
  <c r="N198" i="11" s="1"/>
  <c r="F175" i="11"/>
  <c r="Q18" i="11" s="1"/>
  <c r="F174" i="11"/>
  <c r="R188" i="11" s="1"/>
  <c r="F173" i="11"/>
  <c r="P11" i="11" s="1"/>
  <c r="F172" i="11"/>
  <c r="F171" i="11"/>
  <c r="L202" i="11" s="1"/>
  <c r="F170" i="11"/>
  <c r="N188" i="11" s="1"/>
  <c r="F169" i="11"/>
  <c r="Z9" i="11" s="1"/>
  <c r="F168" i="11"/>
  <c r="Y12" i="11" s="1"/>
  <c r="F167" i="11"/>
  <c r="S203" i="11" s="1"/>
  <c r="F166" i="11"/>
  <c r="T5" i="11" s="1"/>
  <c r="F165" i="11"/>
  <c r="L13" i="11" s="1"/>
  <c r="F164" i="11"/>
  <c r="K195" i="11" s="1"/>
  <c r="F163" i="11"/>
  <c r="F162" i="11"/>
  <c r="O201" i="11" s="1"/>
  <c r="F161" i="11"/>
  <c r="V196" i="11" s="1"/>
  <c r="F160" i="11"/>
  <c r="T194" i="11" s="1"/>
  <c r="F159" i="11"/>
  <c r="Z190" i="11" s="1"/>
  <c r="F158" i="11"/>
  <c r="X19" i="11" s="1"/>
  <c r="F157" i="11"/>
  <c r="O200" i="11" s="1"/>
  <c r="F156" i="11"/>
  <c r="F155" i="11"/>
  <c r="K9" i="11" s="1"/>
  <c r="F154" i="11"/>
  <c r="F153" i="11"/>
  <c r="F152" i="11"/>
  <c r="Z191" i="11" s="1"/>
  <c r="F151" i="11"/>
  <c r="T195" i="11" s="1"/>
  <c r="F150" i="11"/>
  <c r="V197" i="11" s="1"/>
  <c r="F149" i="11"/>
  <c r="N189" i="11" s="1"/>
  <c r="F148" i="11"/>
  <c r="L203" i="11" s="1"/>
  <c r="F147" i="11"/>
  <c r="F146" i="11"/>
  <c r="P10" i="11" s="1"/>
  <c r="F145" i="11"/>
  <c r="T4" i="11" s="1"/>
  <c r="F144" i="11"/>
  <c r="S202" i="11" s="1"/>
  <c r="F143" i="11"/>
  <c r="Y13" i="11" s="1"/>
  <c r="F142" i="11"/>
  <c r="W192" i="11" s="1"/>
  <c r="F141" i="11"/>
  <c r="X193" i="11" s="1"/>
  <c r="F140" i="11"/>
  <c r="F139" i="11"/>
  <c r="T203" i="11" s="1"/>
  <c r="F138" i="11"/>
  <c r="S5" i="11" s="1"/>
  <c r="F137" i="11"/>
  <c r="O192" i="11" s="1"/>
  <c r="F136" i="11"/>
  <c r="Q198" i="11" s="1"/>
  <c r="F135" i="11"/>
  <c r="K202" i="11" s="1"/>
  <c r="F134" i="11"/>
  <c r="M188" i="11" s="1"/>
  <c r="F133" i="11"/>
  <c r="U15" i="11" s="1"/>
  <c r="F132" i="11"/>
  <c r="F131" i="11"/>
  <c r="X6" i="11" s="1"/>
  <c r="F130" i="11"/>
  <c r="W200" i="11" s="1"/>
  <c r="F129" i="11"/>
  <c r="F128" i="11"/>
  <c r="L195" i="11" s="1"/>
  <c r="F127" i="11"/>
  <c r="R4" i="11" s="1"/>
  <c r="F126" i="11"/>
  <c r="Q17" i="11" s="1"/>
  <c r="F125" i="11"/>
  <c r="W201" i="11" s="1"/>
  <c r="F124" i="11"/>
  <c r="F123" i="11"/>
  <c r="S195" i="11" s="1"/>
  <c r="F122" i="11"/>
  <c r="U14" i="11" s="1"/>
  <c r="F121" i="11"/>
  <c r="Q16" i="11" s="1"/>
  <c r="F120" i="11"/>
  <c r="R5" i="11" s="1"/>
  <c r="F119" i="11"/>
  <c r="L9" i="11" s="1"/>
  <c r="F118" i="11"/>
  <c r="F117" i="11"/>
  <c r="F116" i="11"/>
  <c r="T202" i="11" s="1"/>
  <c r="F115" i="11"/>
  <c r="F114" i="11"/>
  <c r="X192" i="11" s="1"/>
  <c r="F113" i="11"/>
  <c r="M6" i="11" s="1"/>
  <c r="F112" i="11"/>
  <c r="K203" i="11" s="1"/>
  <c r="F111" i="11"/>
  <c r="Q199" i="11" s="1"/>
  <c r="F110" i="11"/>
  <c r="O193" i="11" s="1"/>
  <c r="F109" i="11"/>
  <c r="Q6" i="11" s="1"/>
  <c r="F108" i="11"/>
  <c r="F107" i="11"/>
  <c r="M199" i="11" s="1"/>
  <c r="F106" i="11"/>
  <c r="K193" i="11" s="1"/>
  <c r="F105" i="11"/>
  <c r="F104" i="11"/>
  <c r="X202" i="11" s="1"/>
  <c r="F103" i="11"/>
  <c r="V13" i="11" s="1"/>
  <c r="F102" i="11"/>
  <c r="U8" i="11" s="1"/>
  <c r="F101" i="11"/>
  <c r="M16" i="11" s="1"/>
  <c r="F100" i="11"/>
  <c r="N5" i="11" s="1"/>
  <c r="F99" i="11"/>
  <c r="F98" i="11"/>
  <c r="F97" i="11"/>
  <c r="S201" i="11" s="1"/>
  <c r="F96" i="11"/>
  <c r="U191" i="11" s="1"/>
  <c r="F95" i="11"/>
  <c r="W195" i="11" s="1"/>
  <c r="F94" i="11"/>
  <c r="Y197" i="11" s="1"/>
  <c r="F93" i="11"/>
  <c r="F92" i="11"/>
  <c r="F91" i="11"/>
  <c r="N4" i="11" s="1"/>
  <c r="F90" i="11"/>
  <c r="M17" i="11" s="1"/>
  <c r="F89" i="11"/>
  <c r="Y196" i="11" s="1"/>
  <c r="F88" i="11"/>
  <c r="W194" i="11" s="1"/>
  <c r="F87" i="11"/>
  <c r="U190" i="11" s="1"/>
  <c r="F86" i="11"/>
  <c r="S200" i="11" s="1"/>
  <c r="F85" i="11"/>
  <c r="K192" i="11" s="1"/>
  <c r="F84" i="11"/>
  <c r="M198" i="11" s="1"/>
  <c r="F83" i="11"/>
  <c r="F82" i="11"/>
  <c r="F81" i="11"/>
  <c r="T193" i="11" s="1"/>
  <c r="F80" i="11"/>
  <c r="V199" i="11" s="1"/>
  <c r="F79" i="11"/>
  <c r="X203" i="11" s="1"/>
  <c r="F78" i="11"/>
  <c r="W5" i="11" s="1"/>
  <c r="F77" i="11"/>
  <c r="M195" i="11" s="1"/>
  <c r="F76" i="11"/>
  <c r="F75" i="11"/>
  <c r="Q201" i="11" s="1"/>
  <c r="F74" i="11"/>
  <c r="F73" i="11"/>
  <c r="V194" i="11" s="1"/>
  <c r="F72" i="11"/>
  <c r="T196" i="11" s="1"/>
  <c r="F71" i="11"/>
  <c r="Z200" i="11" s="1"/>
  <c r="F70" i="11"/>
  <c r="X190" i="11" s="1"/>
  <c r="F69" i="11"/>
  <c r="F68" i="11"/>
  <c r="R11" i="11" s="1"/>
  <c r="F67" i="11"/>
  <c r="L188" i="11" s="1"/>
  <c r="F66" i="11"/>
  <c r="N202" i="11" s="1"/>
  <c r="F65" i="11"/>
  <c r="F64" i="11"/>
  <c r="Y193" i="11" s="1"/>
  <c r="F63" i="11"/>
  <c r="V5" i="11" s="1"/>
  <c r="F62" i="11"/>
  <c r="U203" i="11" s="1"/>
  <c r="F61" i="11"/>
  <c r="N203" i="11" s="1"/>
  <c r="F60" i="11"/>
  <c r="L189" i="11" s="1"/>
  <c r="F59" i="11"/>
  <c r="R10" i="11" s="1"/>
  <c r="F58" i="11"/>
  <c r="F57" i="11"/>
  <c r="F56" i="11"/>
  <c r="S188" i="11" s="1"/>
  <c r="F55" i="11"/>
  <c r="Y192" i="11" s="1"/>
  <c r="F54" i="11"/>
  <c r="W13" i="11" s="1"/>
  <c r="F53" i="11"/>
  <c r="F52" i="11"/>
  <c r="Q200" i="11" s="1"/>
  <c r="F51" i="11"/>
  <c r="F50" i="11"/>
  <c r="M194" i="11" s="1"/>
  <c r="F49" i="11"/>
  <c r="Y7" i="11" s="1"/>
  <c r="F48" i="11"/>
  <c r="Z201" i="11" s="1"/>
  <c r="F47" i="11"/>
  <c r="T197" i="11" s="1"/>
  <c r="F46" i="11"/>
  <c r="V195" i="11" s="1"/>
  <c r="F45" i="11"/>
  <c r="U7" i="11" s="1"/>
  <c r="F44" i="11"/>
  <c r="V18" i="11" s="1"/>
  <c r="F43" i="11"/>
  <c r="X197" i="11" s="1"/>
  <c r="F42" i="11"/>
  <c r="F41" i="11"/>
  <c r="F40" i="11"/>
  <c r="M200" i="11" s="1"/>
  <c r="F39" i="11"/>
  <c r="O196" i="11" s="1"/>
  <c r="F38" i="11"/>
  <c r="Q194" i="11" s="1"/>
  <c r="F37" i="11"/>
  <c r="Y202" i="11" s="1"/>
  <c r="F36" i="11"/>
  <c r="Z4" i="11" s="1"/>
  <c r="F35" i="11"/>
  <c r="F34" i="11"/>
  <c r="S13" i="11" s="1"/>
  <c r="F33" i="11"/>
  <c r="R203" i="11" s="1"/>
  <c r="F32" i="11"/>
  <c r="P189" i="11" s="1"/>
  <c r="F31" i="11"/>
  <c r="N10" i="11" s="1"/>
  <c r="F30" i="11"/>
  <c r="L199" i="11" s="1"/>
  <c r="F29" i="11"/>
  <c r="F28" i="11"/>
  <c r="T9" i="11" s="1"/>
  <c r="F27" i="11"/>
  <c r="F26" i="11"/>
  <c r="Y203" i="11" s="1"/>
  <c r="F25" i="11"/>
  <c r="F24" i="11"/>
  <c r="N11" i="11" s="1"/>
  <c r="F23" i="11"/>
  <c r="P188" i="11" s="1"/>
  <c r="F22" i="11"/>
  <c r="R202" i="11" s="1"/>
  <c r="F21" i="11"/>
  <c r="F20" i="11"/>
  <c r="X196" i="11" s="1"/>
  <c r="F19" i="11"/>
  <c r="V19" i="11" s="1"/>
  <c r="F18" i="11"/>
  <c r="U6" i="11" s="1"/>
  <c r="F17" i="11"/>
  <c r="Q195" i="11" s="1"/>
  <c r="F16" i="11"/>
  <c r="R13" i="11" s="1"/>
  <c r="F15" i="11"/>
  <c r="M201" i="11" s="1"/>
  <c r="F14" i="11"/>
  <c r="K4" i="11" s="1"/>
  <c r="B10" i="11"/>
  <c r="Z295" i="6"/>
  <c r="Z294" i="6"/>
  <c r="Z293" i="6"/>
  <c r="Z292" i="6"/>
  <c r="Z291" i="6"/>
  <c r="Z290" i="6"/>
  <c r="Z289" i="6"/>
  <c r="Z288" i="6"/>
  <c r="Z287" i="6"/>
  <c r="Z286" i="6"/>
  <c r="Z285" i="6"/>
  <c r="Z284" i="6"/>
  <c r="Z283" i="6"/>
  <c r="Z282" i="6"/>
  <c r="Z281" i="6"/>
  <c r="Z280" i="6"/>
  <c r="Y295" i="6"/>
  <c r="Y294" i="6"/>
  <c r="Y293" i="6"/>
  <c r="Y292" i="6"/>
  <c r="Y291" i="6"/>
  <c r="Y290" i="6"/>
  <c r="Y289" i="6"/>
  <c r="Y288" i="6"/>
  <c r="Y287" i="6"/>
  <c r="Y286" i="6"/>
  <c r="Y285" i="6"/>
  <c r="Y284" i="6"/>
  <c r="Y283" i="6"/>
  <c r="Y282" i="6"/>
  <c r="Y281" i="6"/>
  <c r="Y280" i="6"/>
  <c r="X295" i="6"/>
  <c r="X294" i="6"/>
  <c r="X293" i="6"/>
  <c r="X292" i="6"/>
  <c r="X291" i="6"/>
  <c r="X290" i="6"/>
  <c r="X289" i="6"/>
  <c r="X288" i="6"/>
  <c r="X287" i="6"/>
  <c r="X286" i="6"/>
  <c r="X285" i="6"/>
  <c r="X284" i="6"/>
  <c r="X283" i="6"/>
  <c r="X282" i="6"/>
  <c r="X281" i="6"/>
  <c r="X280" i="6"/>
  <c r="W295" i="6"/>
  <c r="W294" i="6"/>
  <c r="W293" i="6"/>
  <c r="W292" i="6"/>
  <c r="W291" i="6"/>
  <c r="W290" i="6"/>
  <c r="W289" i="6"/>
  <c r="W288" i="6"/>
  <c r="W287" i="6"/>
  <c r="W286" i="6"/>
  <c r="W285" i="6"/>
  <c r="W284" i="6"/>
  <c r="W283" i="6"/>
  <c r="W282" i="6"/>
  <c r="W281" i="6"/>
  <c r="W280" i="6"/>
  <c r="V295" i="6"/>
  <c r="V294" i="6"/>
  <c r="V293" i="6"/>
  <c r="V292" i="6"/>
  <c r="V291" i="6"/>
  <c r="V290" i="6"/>
  <c r="V289" i="6"/>
  <c r="V288" i="6"/>
  <c r="V287" i="6"/>
  <c r="V286" i="6"/>
  <c r="V285" i="6"/>
  <c r="V284" i="6"/>
  <c r="V283" i="6"/>
  <c r="V282" i="6"/>
  <c r="V281" i="6"/>
  <c r="V280" i="6"/>
  <c r="U295" i="6"/>
  <c r="U294" i="6"/>
  <c r="U293" i="6"/>
  <c r="U292" i="6"/>
  <c r="U291" i="6"/>
  <c r="U290" i="6"/>
  <c r="U289" i="6"/>
  <c r="U288" i="6"/>
  <c r="U287" i="6"/>
  <c r="U286" i="6"/>
  <c r="U285" i="6"/>
  <c r="U284" i="6"/>
  <c r="U283" i="6"/>
  <c r="U282" i="6"/>
  <c r="U281" i="6"/>
  <c r="U280" i="6"/>
  <c r="T295" i="6"/>
  <c r="T294" i="6"/>
  <c r="T293" i="6"/>
  <c r="T292" i="6"/>
  <c r="T291" i="6"/>
  <c r="T290" i="6"/>
  <c r="T289" i="6"/>
  <c r="T288" i="6"/>
  <c r="T287" i="6"/>
  <c r="T286" i="6"/>
  <c r="T285" i="6"/>
  <c r="T284" i="6"/>
  <c r="T283" i="6"/>
  <c r="T282" i="6"/>
  <c r="T281" i="6"/>
  <c r="T280" i="6"/>
  <c r="S295" i="6"/>
  <c r="S294" i="6"/>
  <c r="S293" i="6"/>
  <c r="S292" i="6"/>
  <c r="S291" i="6"/>
  <c r="S290" i="6"/>
  <c r="S289" i="6"/>
  <c r="S288" i="6"/>
  <c r="S287" i="6"/>
  <c r="S286" i="6"/>
  <c r="S285" i="6"/>
  <c r="S284" i="6"/>
  <c r="S283" i="6"/>
  <c r="S282" i="6"/>
  <c r="S281" i="6"/>
  <c r="S280" i="6"/>
  <c r="R295" i="6"/>
  <c r="R294" i="6"/>
  <c r="R293" i="6"/>
  <c r="R292" i="6"/>
  <c r="R291" i="6"/>
  <c r="R290" i="6"/>
  <c r="R289" i="6"/>
  <c r="R288" i="6"/>
  <c r="R287" i="6"/>
  <c r="R286" i="6"/>
  <c r="R285" i="6"/>
  <c r="R284" i="6"/>
  <c r="R283" i="6"/>
  <c r="R282" i="6"/>
  <c r="R281" i="6"/>
  <c r="R280" i="6"/>
  <c r="Q295" i="6"/>
  <c r="Q294" i="6"/>
  <c r="Q293" i="6"/>
  <c r="Q292" i="6"/>
  <c r="Q291" i="6"/>
  <c r="Q290" i="6"/>
  <c r="Q289" i="6"/>
  <c r="Q288" i="6"/>
  <c r="Q287" i="6"/>
  <c r="Q286" i="6"/>
  <c r="Q285" i="6"/>
  <c r="Q284" i="6"/>
  <c r="Q283" i="6"/>
  <c r="Q282" i="6"/>
  <c r="Q281" i="6"/>
  <c r="Q280" i="6"/>
  <c r="P295" i="6"/>
  <c r="P294" i="6"/>
  <c r="P293" i="6"/>
  <c r="P292" i="6"/>
  <c r="P291" i="6"/>
  <c r="P290" i="6"/>
  <c r="P289" i="6"/>
  <c r="P288" i="6"/>
  <c r="P287" i="6"/>
  <c r="P286" i="6"/>
  <c r="P285" i="6"/>
  <c r="P284" i="6"/>
  <c r="P283" i="6"/>
  <c r="P282" i="6"/>
  <c r="P281" i="6"/>
  <c r="P280" i="6"/>
  <c r="O295" i="6"/>
  <c r="O294" i="6"/>
  <c r="O293" i="6"/>
  <c r="O292" i="6"/>
  <c r="O291" i="6"/>
  <c r="O290" i="6"/>
  <c r="O289" i="6"/>
  <c r="O288" i="6"/>
  <c r="O287" i="6"/>
  <c r="O286" i="6"/>
  <c r="O285" i="6"/>
  <c r="O284" i="6"/>
  <c r="O283" i="6"/>
  <c r="O282" i="6"/>
  <c r="O281" i="6"/>
  <c r="O280" i="6"/>
  <c r="N295" i="6"/>
  <c r="N294" i="6"/>
  <c r="N293" i="6"/>
  <c r="N292" i="6"/>
  <c r="N291" i="6"/>
  <c r="N290" i="6"/>
  <c r="N289" i="6"/>
  <c r="N288" i="6"/>
  <c r="N287" i="6"/>
  <c r="N286" i="6"/>
  <c r="N285" i="6"/>
  <c r="N284" i="6"/>
  <c r="N283" i="6"/>
  <c r="N282" i="6"/>
  <c r="N281" i="6"/>
  <c r="N280" i="6"/>
  <c r="M295" i="6"/>
  <c r="M294" i="6"/>
  <c r="M293" i="6"/>
  <c r="M292" i="6"/>
  <c r="M291" i="6"/>
  <c r="M290" i="6"/>
  <c r="M289" i="6"/>
  <c r="M288" i="6"/>
  <c r="M287" i="6"/>
  <c r="M286" i="6"/>
  <c r="M285" i="6"/>
  <c r="M284" i="6"/>
  <c r="M283" i="6"/>
  <c r="M282" i="6"/>
  <c r="M281" i="6"/>
  <c r="M280" i="6"/>
  <c r="L295" i="6"/>
  <c r="L294" i="6"/>
  <c r="L293" i="6"/>
  <c r="L292" i="6"/>
  <c r="L291" i="6"/>
  <c r="L290" i="6"/>
  <c r="L289" i="6"/>
  <c r="L288" i="6"/>
  <c r="L287" i="6"/>
  <c r="L286" i="6"/>
  <c r="L285" i="6"/>
  <c r="L284" i="6"/>
  <c r="L283" i="6"/>
  <c r="L282" i="6"/>
  <c r="L281" i="6"/>
  <c r="L280" i="6"/>
  <c r="K295" i="6"/>
  <c r="K294" i="6"/>
  <c r="K293" i="6"/>
  <c r="K292" i="6"/>
  <c r="K291" i="6"/>
  <c r="K290" i="6"/>
  <c r="K289" i="6"/>
  <c r="K288" i="6"/>
  <c r="K287" i="6"/>
  <c r="K286" i="6"/>
  <c r="K285" i="6"/>
  <c r="K284" i="6"/>
  <c r="K283" i="6"/>
  <c r="K282" i="6"/>
  <c r="K281" i="6"/>
  <c r="K280" i="6"/>
  <c r="Z272" i="6"/>
  <c r="Z271" i="6"/>
  <c r="Z270" i="6"/>
  <c r="Z269" i="6"/>
  <c r="Z268" i="6"/>
  <c r="Z267" i="6"/>
  <c r="Z266" i="6"/>
  <c r="Z265" i="6"/>
  <c r="Z264" i="6"/>
  <c r="Z263" i="6"/>
  <c r="Z262" i="6"/>
  <c r="Z261" i="6"/>
  <c r="Z260" i="6"/>
  <c r="Z259" i="6"/>
  <c r="Z258" i="6"/>
  <c r="Z257" i="6"/>
  <c r="Y272" i="6"/>
  <c r="Y271" i="6"/>
  <c r="Y270" i="6"/>
  <c r="Y269" i="6"/>
  <c r="Y268" i="6"/>
  <c r="Y267" i="6"/>
  <c r="Y266" i="6"/>
  <c r="Y265" i="6"/>
  <c r="Y264" i="6"/>
  <c r="Y263" i="6"/>
  <c r="Y262" i="6"/>
  <c r="Y261" i="6"/>
  <c r="Y260" i="6"/>
  <c r="Y259" i="6"/>
  <c r="Y258" i="6"/>
  <c r="Y257" i="6"/>
  <c r="X272" i="6"/>
  <c r="X271" i="6"/>
  <c r="X270" i="6"/>
  <c r="X269" i="6"/>
  <c r="X268" i="6"/>
  <c r="X267" i="6"/>
  <c r="X266" i="6"/>
  <c r="X265" i="6"/>
  <c r="X264" i="6"/>
  <c r="X263" i="6"/>
  <c r="X262" i="6"/>
  <c r="X261" i="6"/>
  <c r="X260" i="6"/>
  <c r="X259" i="6"/>
  <c r="X258" i="6"/>
  <c r="X257" i="6"/>
  <c r="W272" i="6"/>
  <c r="W271" i="6"/>
  <c r="W270" i="6"/>
  <c r="W269" i="6"/>
  <c r="W268" i="6"/>
  <c r="W267" i="6"/>
  <c r="W266" i="6"/>
  <c r="W265" i="6"/>
  <c r="W264" i="6"/>
  <c r="W263" i="6"/>
  <c r="W262" i="6"/>
  <c r="W261" i="6"/>
  <c r="W260" i="6"/>
  <c r="W259" i="6"/>
  <c r="W258" i="6"/>
  <c r="W257" i="6"/>
  <c r="V272" i="6"/>
  <c r="V271" i="6"/>
  <c r="V270" i="6"/>
  <c r="V269" i="6"/>
  <c r="V268" i="6"/>
  <c r="V267" i="6"/>
  <c r="V266" i="6"/>
  <c r="V265" i="6"/>
  <c r="V264" i="6"/>
  <c r="V263" i="6"/>
  <c r="V262" i="6"/>
  <c r="V261" i="6"/>
  <c r="V260" i="6"/>
  <c r="V259" i="6"/>
  <c r="V258" i="6"/>
  <c r="V257" i="6"/>
  <c r="U272" i="6"/>
  <c r="U271" i="6"/>
  <c r="U270" i="6"/>
  <c r="U269" i="6"/>
  <c r="U268" i="6"/>
  <c r="U267" i="6"/>
  <c r="U266" i="6"/>
  <c r="U265" i="6"/>
  <c r="U264" i="6"/>
  <c r="U263" i="6"/>
  <c r="U262" i="6"/>
  <c r="U261" i="6"/>
  <c r="U260" i="6"/>
  <c r="U259" i="6"/>
  <c r="U258" i="6"/>
  <c r="U257" i="6"/>
  <c r="T272" i="6"/>
  <c r="T271" i="6"/>
  <c r="T270" i="6"/>
  <c r="T269" i="6"/>
  <c r="T268" i="6"/>
  <c r="T267" i="6"/>
  <c r="T266" i="6"/>
  <c r="T265" i="6"/>
  <c r="T264" i="6"/>
  <c r="T263" i="6"/>
  <c r="T262" i="6"/>
  <c r="T261" i="6"/>
  <c r="T260" i="6"/>
  <c r="T259" i="6"/>
  <c r="T258" i="6"/>
  <c r="T257" i="6"/>
  <c r="S272" i="6"/>
  <c r="S271" i="6"/>
  <c r="S270" i="6"/>
  <c r="S269" i="6"/>
  <c r="S268" i="6"/>
  <c r="S267" i="6"/>
  <c r="S266" i="6"/>
  <c r="S265" i="6"/>
  <c r="S264" i="6"/>
  <c r="S263" i="6"/>
  <c r="S262" i="6"/>
  <c r="S261" i="6"/>
  <c r="S260" i="6"/>
  <c r="S259" i="6"/>
  <c r="S258" i="6"/>
  <c r="S257" i="6"/>
  <c r="R272" i="6"/>
  <c r="R271" i="6"/>
  <c r="R270" i="6"/>
  <c r="R269" i="6"/>
  <c r="R268" i="6"/>
  <c r="R267" i="6"/>
  <c r="R266" i="6"/>
  <c r="R265" i="6"/>
  <c r="R264" i="6"/>
  <c r="R263" i="6"/>
  <c r="R262" i="6"/>
  <c r="R261" i="6"/>
  <c r="R260" i="6"/>
  <c r="R259" i="6"/>
  <c r="R258" i="6"/>
  <c r="R257" i="6"/>
  <c r="Q272" i="6"/>
  <c r="Q271" i="6"/>
  <c r="Q270" i="6"/>
  <c r="Q269" i="6"/>
  <c r="Q268" i="6"/>
  <c r="Q267" i="6"/>
  <c r="Q266" i="6"/>
  <c r="Q265" i="6"/>
  <c r="Q264" i="6"/>
  <c r="Q263" i="6"/>
  <c r="Q262" i="6"/>
  <c r="Q261" i="6"/>
  <c r="Q260" i="6"/>
  <c r="Q259" i="6"/>
  <c r="Q258" i="6"/>
  <c r="Q257" i="6"/>
  <c r="P272" i="6"/>
  <c r="P271" i="6"/>
  <c r="P270" i="6"/>
  <c r="P269" i="6"/>
  <c r="P268" i="6"/>
  <c r="P267" i="6"/>
  <c r="P266" i="6"/>
  <c r="P265" i="6"/>
  <c r="P264" i="6"/>
  <c r="P263" i="6"/>
  <c r="P262" i="6"/>
  <c r="P261" i="6"/>
  <c r="P260" i="6"/>
  <c r="P259" i="6"/>
  <c r="P258" i="6"/>
  <c r="P257" i="6"/>
  <c r="O272" i="6"/>
  <c r="O271" i="6"/>
  <c r="O270" i="6"/>
  <c r="O269" i="6"/>
  <c r="O268" i="6"/>
  <c r="O267" i="6"/>
  <c r="O266" i="6"/>
  <c r="O265" i="6"/>
  <c r="O264" i="6"/>
  <c r="O263" i="6"/>
  <c r="O262" i="6"/>
  <c r="O261" i="6"/>
  <c r="O260" i="6"/>
  <c r="O259" i="6"/>
  <c r="O258" i="6"/>
  <c r="O257" i="6"/>
  <c r="N272" i="6"/>
  <c r="N271" i="6"/>
  <c r="N270" i="6"/>
  <c r="N269" i="6"/>
  <c r="N268" i="6"/>
  <c r="N267" i="6"/>
  <c r="N266" i="6"/>
  <c r="N265" i="6"/>
  <c r="N264" i="6"/>
  <c r="N263" i="6"/>
  <c r="N262" i="6"/>
  <c r="N261" i="6"/>
  <c r="N260" i="6"/>
  <c r="N259" i="6"/>
  <c r="N258" i="6"/>
  <c r="N257" i="6"/>
  <c r="M272" i="6"/>
  <c r="M271" i="6"/>
  <c r="M270" i="6"/>
  <c r="M269" i="6"/>
  <c r="M268" i="6"/>
  <c r="M267" i="6"/>
  <c r="M266" i="6"/>
  <c r="M265" i="6"/>
  <c r="M264" i="6"/>
  <c r="M263" i="6"/>
  <c r="M262" i="6"/>
  <c r="M261" i="6"/>
  <c r="M260" i="6"/>
  <c r="M259" i="6"/>
  <c r="M258" i="6"/>
  <c r="M257" i="6"/>
  <c r="L272" i="6"/>
  <c r="L271" i="6"/>
  <c r="L270" i="6"/>
  <c r="L269" i="6"/>
  <c r="L268" i="6"/>
  <c r="L267" i="6"/>
  <c r="L266" i="6"/>
  <c r="L265" i="6"/>
  <c r="L264" i="6"/>
  <c r="L263" i="6"/>
  <c r="L262" i="6"/>
  <c r="L261" i="6"/>
  <c r="L260" i="6"/>
  <c r="L259" i="6"/>
  <c r="L258" i="6"/>
  <c r="L257" i="6"/>
  <c r="K272" i="6"/>
  <c r="K271" i="6"/>
  <c r="K270" i="6"/>
  <c r="K269" i="6"/>
  <c r="K268" i="6"/>
  <c r="K267" i="6"/>
  <c r="K266" i="6"/>
  <c r="K265" i="6"/>
  <c r="K264" i="6"/>
  <c r="K263" i="6"/>
  <c r="K262" i="6"/>
  <c r="K261" i="6"/>
  <c r="K260" i="6"/>
  <c r="K259" i="6"/>
  <c r="K258" i="6"/>
  <c r="K257" i="6"/>
  <c r="W244" i="6"/>
  <c r="X250" i="6" s="1"/>
  <c r="Z249" i="6"/>
  <c r="Z248" i="6"/>
  <c r="Z247" i="6"/>
  <c r="Z246" i="6"/>
  <c r="Z245" i="6"/>
  <c r="Z244" i="6"/>
  <c r="Z243" i="6"/>
  <c r="Z242" i="6"/>
  <c r="Z241" i="6"/>
  <c r="Z240" i="6"/>
  <c r="Z239" i="6"/>
  <c r="Z238" i="6"/>
  <c r="Z237" i="6"/>
  <c r="Z236" i="6"/>
  <c r="Z235" i="6"/>
  <c r="Z234" i="6"/>
  <c r="Y249" i="6"/>
  <c r="Y248" i="6"/>
  <c r="Y247" i="6"/>
  <c r="Y246" i="6"/>
  <c r="Y245" i="6"/>
  <c r="Y244" i="6"/>
  <c r="Y243" i="6"/>
  <c r="Y242" i="6"/>
  <c r="Y241" i="6"/>
  <c r="Y240" i="6"/>
  <c r="Y239" i="6"/>
  <c r="Y238" i="6"/>
  <c r="Y237" i="6"/>
  <c r="Y236" i="6"/>
  <c r="Y235" i="6"/>
  <c r="Y234" i="6"/>
  <c r="X249" i="6"/>
  <c r="X248" i="6"/>
  <c r="X247" i="6"/>
  <c r="X246" i="6"/>
  <c r="X245" i="6"/>
  <c r="X244" i="6"/>
  <c r="X243" i="6"/>
  <c r="X242" i="6"/>
  <c r="X241" i="6"/>
  <c r="X240" i="6"/>
  <c r="X239" i="6"/>
  <c r="X238" i="6"/>
  <c r="X237" i="6"/>
  <c r="X236" i="6"/>
  <c r="X235" i="6"/>
  <c r="X234" i="6"/>
  <c r="W249" i="6"/>
  <c r="W248" i="6"/>
  <c r="W247" i="6"/>
  <c r="W246" i="6"/>
  <c r="W245" i="6"/>
  <c r="W243" i="6"/>
  <c r="W242" i="6"/>
  <c r="W241" i="6"/>
  <c r="W240" i="6"/>
  <c r="W239" i="6"/>
  <c r="W238" i="6"/>
  <c r="W237" i="6"/>
  <c r="W236" i="6"/>
  <c r="W235" i="6"/>
  <c r="W234" i="6"/>
  <c r="V249" i="6"/>
  <c r="V248" i="6"/>
  <c r="V247" i="6"/>
  <c r="V246" i="6"/>
  <c r="V245" i="6"/>
  <c r="V244" i="6"/>
  <c r="V243" i="6"/>
  <c r="V242" i="6"/>
  <c r="V241" i="6"/>
  <c r="V240" i="6"/>
  <c r="V239" i="6"/>
  <c r="V238" i="6"/>
  <c r="V237" i="6"/>
  <c r="V236" i="6"/>
  <c r="V235" i="6"/>
  <c r="V234" i="6"/>
  <c r="U249" i="6"/>
  <c r="U248" i="6"/>
  <c r="U247" i="6"/>
  <c r="U246" i="6"/>
  <c r="U245" i="6"/>
  <c r="U244" i="6"/>
  <c r="U243" i="6"/>
  <c r="U242" i="6"/>
  <c r="U241" i="6"/>
  <c r="U240" i="6"/>
  <c r="U239" i="6"/>
  <c r="U238" i="6"/>
  <c r="U237" i="6"/>
  <c r="U236" i="6"/>
  <c r="U235" i="6"/>
  <c r="U234" i="6"/>
  <c r="T249" i="6"/>
  <c r="T248" i="6"/>
  <c r="T247" i="6"/>
  <c r="T246" i="6"/>
  <c r="T245" i="6"/>
  <c r="T244" i="6"/>
  <c r="T243" i="6"/>
  <c r="T242" i="6"/>
  <c r="T241" i="6"/>
  <c r="T240" i="6"/>
  <c r="T239" i="6"/>
  <c r="T238" i="6"/>
  <c r="T237" i="6"/>
  <c r="T236" i="6"/>
  <c r="T235" i="6"/>
  <c r="T234" i="6"/>
  <c r="S249" i="6"/>
  <c r="S248" i="6"/>
  <c r="S247" i="6"/>
  <c r="S246" i="6"/>
  <c r="S245" i="6"/>
  <c r="S244" i="6"/>
  <c r="S243" i="6"/>
  <c r="S242" i="6"/>
  <c r="S241" i="6"/>
  <c r="S240" i="6"/>
  <c r="S239" i="6"/>
  <c r="S238" i="6"/>
  <c r="S237" i="6"/>
  <c r="S236" i="6"/>
  <c r="S235" i="6"/>
  <c r="S234" i="6"/>
  <c r="R249" i="6"/>
  <c r="R248" i="6"/>
  <c r="R247" i="6"/>
  <c r="R246" i="6"/>
  <c r="R245" i="6"/>
  <c r="R244" i="6"/>
  <c r="R243" i="6"/>
  <c r="R242" i="6"/>
  <c r="R241" i="6"/>
  <c r="R240" i="6"/>
  <c r="R239" i="6"/>
  <c r="R238" i="6"/>
  <c r="R237" i="6"/>
  <c r="R236" i="6"/>
  <c r="R235" i="6"/>
  <c r="R234" i="6"/>
  <c r="Q249" i="6"/>
  <c r="Q248" i="6"/>
  <c r="Q247" i="6"/>
  <c r="Q246" i="6"/>
  <c r="Q245" i="6"/>
  <c r="Q244" i="6"/>
  <c r="Q243" i="6"/>
  <c r="Q242" i="6"/>
  <c r="Q241" i="6"/>
  <c r="Q240" i="6"/>
  <c r="Q239" i="6"/>
  <c r="Q238" i="6"/>
  <c r="Q237" i="6"/>
  <c r="Q236" i="6"/>
  <c r="Q235" i="6"/>
  <c r="Q234" i="6"/>
  <c r="P249" i="6"/>
  <c r="P248" i="6"/>
  <c r="P247" i="6"/>
  <c r="P246" i="6"/>
  <c r="P245" i="6"/>
  <c r="P244" i="6"/>
  <c r="P243" i="6"/>
  <c r="P242" i="6"/>
  <c r="P241" i="6"/>
  <c r="P240" i="6"/>
  <c r="P239" i="6"/>
  <c r="P238" i="6"/>
  <c r="P237" i="6"/>
  <c r="P236" i="6"/>
  <c r="P235" i="6"/>
  <c r="P234" i="6"/>
  <c r="O249" i="6"/>
  <c r="O248" i="6"/>
  <c r="O247" i="6"/>
  <c r="O246" i="6"/>
  <c r="O245" i="6"/>
  <c r="O244" i="6"/>
  <c r="O243" i="6"/>
  <c r="O242" i="6"/>
  <c r="O241" i="6"/>
  <c r="O240" i="6"/>
  <c r="O239" i="6"/>
  <c r="O238" i="6"/>
  <c r="O237" i="6"/>
  <c r="O236" i="6"/>
  <c r="O235" i="6"/>
  <c r="O234" i="6"/>
  <c r="M235" i="6"/>
  <c r="M250" i="6"/>
  <c r="K251" i="6"/>
  <c r="N249" i="6"/>
  <c r="N248" i="6"/>
  <c r="N247" i="6"/>
  <c r="N246" i="6"/>
  <c r="N245" i="6"/>
  <c r="N244" i="6"/>
  <c r="N243" i="6"/>
  <c r="N242" i="6"/>
  <c r="N241" i="6"/>
  <c r="N240" i="6"/>
  <c r="N239" i="6"/>
  <c r="N238" i="6"/>
  <c r="N237" i="6"/>
  <c r="N236" i="6"/>
  <c r="N235" i="6"/>
  <c r="N234" i="6"/>
  <c r="M249" i="6"/>
  <c r="M248" i="6"/>
  <c r="M247" i="6"/>
  <c r="M246" i="6"/>
  <c r="M245" i="6"/>
  <c r="M244" i="6"/>
  <c r="M243" i="6"/>
  <c r="M242" i="6"/>
  <c r="M241" i="6"/>
  <c r="M240" i="6"/>
  <c r="M239" i="6"/>
  <c r="M238" i="6"/>
  <c r="M237" i="6"/>
  <c r="M236" i="6"/>
  <c r="M234" i="6"/>
  <c r="L249" i="6"/>
  <c r="L248" i="6"/>
  <c r="L247" i="6"/>
  <c r="L246" i="6"/>
  <c r="L245" i="6"/>
  <c r="L244" i="6"/>
  <c r="L243" i="6"/>
  <c r="L242" i="6"/>
  <c r="L241" i="6"/>
  <c r="L240" i="6"/>
  <c r="L239" i="6"/>
  <c r="L238" i="6"/>
  <c r="L237" i="6"/>
  <c r="L236" i="6"/>
  <c r="L235" i="6"/>
  <c r="L234" i="6"/>
  <c r="K249" i="6"/>
  <c r="K248" i="6"/>
  <c r="K247" i="6"/>
  <c r="K246" i="6"/>
  <c r="K245" i="6"/>
  <c r="K244" i="6"/>
  <c r="K243" i="6"/>
  <c r="K242" i="6"/>
  <c r="K241" i="6"/>
  <c r="K240" i="6"/>
  <c r="K239" i="6"/>
  <c r="K238" i="6"/>
  <c r="K237" i="6"/>
  <c r="K236" i="6"/>
  <c r="K235" i="6"/>
  <c r="K234" i="6"/>
  <c r="W226" i="6"/>
  <c r="Z226" i="6"/>
  <c r="Z225" i="6"/>
  <c r="Z224" i="6"/>
  <c r="Z223" i="6"/>
  <c r="Z222" i="6"/>
  <c r="Z221" i="6"/>
  <c r="Z220" i="6"/>
  <c r="Z219" i="6"/>
  <c r="Z218" i="6"/>
  <c r="Z217" i="6"/>
  <c r="Z216" i="6"/>
  <c r="Z215" i="6"/>
  <c r="Z214" i="6"/>
  <c r="Z213" i="6"/>
  <c r="Z212" i="6"/>
  <c r="Z211" i="6"/>
  <c r="Y226" i="6"/>
  <c r="Y225" i="6"/>
  <c r="Y224" i="6"/>
  <c r="Y223" i="6"/>
  <c r="Y222" i="6"/>
  <c r="Y221" i="6"/>
  <c r="Y220" i="6"/>
  <c r="Y219" i="6"/>
  <c r="Y218" i="6"/>
  <c r="Y217" i="6"/>
  <c r="Y216" i="6"/>
  <c r="Y215" i="6"/>
  <c r="Y214" i="6"/>
  <c r="Y213" i="6"/>
  <c r="Y212" i="6"/>
  <c r="Y211" i="6"/>
  <c r="X226" i="6"/>
  <c r="X225" i="6"/>
  <c r="X224" i="6"/>
  <c r="X223" i="6"/>
  <c r="X222" i="6"/>
  <c r="X221" i="6"/>
  <c r="X220" i="6"/>
  <c r="X219" i="6"/>
  <c r="X218" i="6"/>
  <c r="X217" i="6"/>
  <c r="X216" i="6"/>
  <c r="X215" i="6"/>
  <c r="X214" i="6"/>
  <c r="X213" i="6"/>
  <c r="X212" i="6"/>
  <c r="X211" i="6"/>
  <c r="W225" i="6"/>
  <c r="W224" i="6"/>
  <c r="W223" i="6"/>
  <c r="W222" i="6"/>
  <c r="W221" i="6"/>
  <c r="W220" i="6"/>
  <c r="W219" i="6"/>
  <c r="W218" i="6"/>
  <c r="W217" i="6"/>
  <c r="W216" i="6"/>
  <c r="W215" i="6"/>
  <c r="W214" i="6"/>
  <c r="W213" i="6"/>
  <c r="W212" i="6"/>
  <c r="W211" i="6"/>
  <c r="V226" i="6"/>
  <c r="V225" i="6"/>
  <c r="V224" i="6"/>
  <c r="V223" i="6"/>
  <c r="V222" i="6"/>
  <c r="V221" i="6"/>
  <c r="V220" i="6"/>
  <c r="V219" i="6"/>
  <c r="V218" i="6"/>
  <c r="V217" i="6"/>
  <c r="V216" i="6"/>
  <c r="V215" i="6"/>
  <c r="V214" i="6"/>
  <c r="V213" i="6"/>
  <c r="V212" i="6"/>
  <c r="V211" i="6"/>
  <c r="U226" i="6"/>
  <c r="U225" i="6"/>
  <c r="U224" i="6"/>
  <c r="U223" i="6"/>
  <c r="U222" i="6"/>
  <c r="U221" i="6"/>
  <c r="U220" i="6"/>
  <c r="U219" i="6"/>
  <c r="U218" i="6"/>
  <c r="U217" i="6"/>
  <c r="T228" i="6" s="1"/>
  <c r="U216" i="6"/>
  <c r="U215" i="6"/>
  <c r="U214" i="6"/>
  <c r="U213" i="6"/>
  <c r="U212" i="6"/>
  <c r="U211" i="6"/>
  <c r="T226" i="6"/>
  <c r="T225" i="6"/>
  <c r="T224" i="6"/>
  <c r="T223" i="6"/>
  <c r="T222" i="6"/>
  <c r="T221" i="6"/>
  <c r="T220" i="6"/>
  <c r="T219" i="6"/>
  <c r="T218" i="6"/>
  <c r="T217" i="6"/>
  <c r="T216" i="6"/>
  <c r="T215" i="6"/>
  <c r="T214" i="6"/>
  <c r="T213" i="6"/>
  <c r="T212" i="6"/>
  <c r="T211" i="6"/>
  <c r="S226" i="6"/>
  <c r="S225" i="6"/>
  <c r="S224" i="6"/>
  <c r="S223" i="6"/>
  <c r="S222" i="6"/>
  <c r="S221" i="6"/>
  <c r="S220" i="6"/>
  <c r="S219" i="6"/>
  <c r="S218" i="6"/>
  <c r="S217" i="6"/>
  <c r="S216" i="6"/>
  <c r="S215" i="6"/>
  <c r="S214" i="6"/>
  <c r="S213" i="6"/>
  <c r="S212" i="6"/>
  <c r="S211" i="6"/>
  <c r="P228" i="6"/>
  <c r="Q218" i="6"/>
  <c r="R226" i="6"/>
  <c r="R225" i="6"/>
  <c r="R224" i="6"/>
  <c r="R223" i="6"/>
  <c r="R222" i="6"/>
  <c r="R221" i="6"/>
  <c r="R220" i="6"/>
  <c r="R219" i="6"/>
  <c r="R218" i="6"/>
  <c r="R217" i="6"/>
  <c r="R216" i="6"/>
  <c r="R215" i="6"/>
  <c r="R214" i="6"/>
  <c r="R213" i="6"/>
  <c r="R212" i="6"/>
  <c r="R211" i="6"/>
  <c r="Q226" i="6"/>
  <c r="Q225" i="6"/>
  <c r="Q224" i="6"/>
  <c r="Q223" i="6"/>
  <c r="Q222" i="6"/>
  <c r="Q221" i="6"/>
  <c r="Q220" i="6"/>
  <c r="Q219" i="6"/>
  <c r="Q217" i="6"/>
  <c r="Q216" i="6"/>
  <c r="Q215" i="6"/>
  <c r="Q214" i="6"/>
  <c r="Q213" i="6"/>
  <c r="Q212" i="6"/>
  <c r="Q211" i="6"/>
  <c r="P226" i="6"/>
  <c r="P225" i="6"/>
  <c r="P224" i="6"/>
  <c r="P223" i="6"/>
  <c r="P222" i="6"/>
  <c r="P221" i="6"/>
  <c r="P220" i="6"/>
  <c r="P219" i="6"/>
  <c r="P218" i="6"/>
  <c r="P217" i="6"/>
  <c r="P216" i="6"/>
  <c r="P215" i="6"/>
  <c r="P214" i="6"/>
  <c r="P213" i="6"/>
  <c r="P212" i="6"/>
  <c r="P211" i="6"/>
  <c r="O226" i="6"/>
  <c r="O225" i="6"/>
  <c r="O224" i="6"/>
  <c r="O223" i="6"/>
  <c r="O222" i="6"/>
  <c r="O221" i="6"/>
  <c r="O220" i="6"/>
  <c r="O219" i="6"/>
  <c r="O218" i="6"/>
  <c r="O217" i="6"/>
  <c r="O216" i="6"/>
  <c r="O215" i="6"/>
  <c r="O214" i="6"/>
  <c r="O213" i="6"/>
  <c r="O212" i="6"/>
  <c r="O211" i="6"/>
  <c r="M219" i="6"/>
  <c r="M228" i="6" s="1"/>
  <c r="N226" i="6"/>
  <c r="N225" i="6"/>
  <c r="N224" i="6"/>
  <c r="N223" i="6"/>
  <c r="N222" i="6"/>
  <c r="N221" i="6"/>
  <c r="N220" i="6"/>
  <c r="N219" i="6"/>
  <c r="N218" i="6"/>
  <c r="N217" i="6"/>
  <c r="N216" i="6"/>
  <c r="N215" i="6"/>
  <c r="N214" i="6"/>
  <c r="N213" i="6"/>
  <c r="N212" i="6"/>
  <c r="N211" i="6"/>
  <c r="M226" i="6"/>
  <c r="M225" i="6"/>
  <c r="M224" i="6"/>
  <c r="M223" i="6"/>
  <c r="M222" i="6"/>
  <c r="M221" i="6"/>
  <c r="M220" i="6"/>
  <c r="M218" i="6"/>
  <c r="M217" i="6"/>
  <c r="M216" i="6"/>
  <c r="M215" i="6"/>
  <c r="M214" i="6"/>
  <c r="M213" i="6"/>
  <c r="M212" i="6"/>
  <c r="M211" i="6"/>
  <c r="L226" i="6"/>
  <c r="L225" i="6"/>
  <c r="L224" i="6"/>
  <c r="L223" i="6"/>
  <c r="L222" i="6"/>
  <c r="L221" i="6"/>
  <c r="L220" i="6"/>
  <c r="L219" i="6"/>
  <c r="L218" i="6"/>
  <c r="L217" i="6"/>
  <c r="L216" i="6"/>
  <c r="L215" i="6"/>
  <c r="L214" i="6"/>
  <c r="L213" i="6"/>
  <c r="L212" i="6"/>
  <c r="L211" i="6"/>
  <c r="K226" i="6"/>
  <c r="K225" i="6"/>
  <c r="K224" i="6"/>
  <c r="K223" i="6"/>
  <c r="K222" i="6"/>
  <c r="K221" i="6"/>
  <c r="K220" i="6"/>
  <c r="K219" i="6"/>
  <c r="K218" i="6"/>
  <c r="K217" i="6"/>
  <c r="K216" i="6"/>
  <c r="K215" i="6"/>
  <c r="K214" i="6"/>
  <c r="K213" i="6"/>
  <c r="K212" i="6"/>
  <c r="K211" i="6"/>
  <c r="L14" i="11" l="1"/>
  <c r="O17" i="11"/>
  <c r="T7" i="11"/>
  <c r="W19" i="11"/>
  <c r="N193" i="11"/>
  <c r="R192" i="11"/>
  <c r="V201" i="11"/>
  <c r="L15" i="11"/>
  <c r="P6" i="11"/>
  <c r="U10" i="11"/>
  <c r="X8" i="11"/>
  <c r="O197" i="11"/>
  <c r="S196" i="11"/>
  <c r="W188" i="11"/>
  <c r="Z192" i="11"/>
  <c r="M19" i="11"/>
  <c r="S19" i="11"/>
  <c r="V190" i="11"/>
  <c r="T6" i="11"/>
  <c r="R191" i="11"/>
  <c r="V191" i="11"/>
  <c r="L16" i="11"/>
  <c r="Q9" i="11"/>
  <c r="U11" i="11"/>
  <c r="X9" i="11"/>
  <c r="L191" i="11"/>
  <c r="O198" i="11"/>
  <c r="T189" i="11"/>
  <c r="W196" i="11"/>
  <c r="Z193" i="11"/>
  <c r="M18" i="11"/>
  <c r="Q10" i="11"/>
  <c r="U18" i="11"/>
  <c r="Y4" i="11"/>
  <c r="M190" i="11"/>
  <c r="P201" i="11"/>
  <c r="T190" i="11"/>
  <c r="X200" i="11"/>
  <c r="Z189" i="12"/>
  <c r="K13" i="12"/>
  <c r="L14" i="12"/>
  <c r="M17" i="12"/>
  <c r="O16" i="12"/>
  <c r="R5" i="12"/>
  <c r="Q20" i="12" s="1"/>
  <c r="U9" i="12"/>
  <c r="U20" i="12" s="1"/>
  <c r="V9" i="12"/>
  <c r="AA9" i="12" s="1"/>
  <c r="W10" i="12"/>
  <c r="X17" i="12"/>
  <c r="Z4" i="12"/>
  <c r="K193" i="12"/>
  <c r="P190" i="12"/>
  <c r="Q191" i="12"/>
  <c r="R199" i="12"/>
  <c r="Z190" i="12"/>
  <c r="O6" i="12"/>
  <c r="O17" i="12"/>
  <c r="R18" i="12"/>
  <c r="M5" i="12"/>
  <c r="V10" i="12"/>
  <c r="X19" i="12"/>
  <c r="K201" i="12"/>
  <c r="L202" i="12"/>
  <c r="N190" i="12"/>
  <c r="N202" i="12"/>
  <c r="P191" i="12"/>
  <c r="U198" i="12"/>
  <c r="X189" i="12"/>
  <c r="Z191" i="12"/>
  <c r="Y188" i="12"/>
  <c r="Y204" i="12" s="1"/>
  <c r="X188" i="12"/>
  <c r="X208" i="12" s="1"/>
  <c r="Q192" i="12"/>
  <c r="N8" i="12"/>
  <c r="O7" i="12"/>
  <c r="R19" i="12"/>
  <c r="M7" i="12"/>
  <c r="T10" i="12"/>
  <c r="U11" i="12"/>
  <c r="V11" i="12"/>
  <c r="Y9" i="12"/>
  <c r="Z9" i="12"/>
  <c r="L203" i="12"/>
  <c r="U199" i="12"/>
  <c r="W191" i="12"/>
  <c r="X190" i="12"/>
  <c r="Y197" i="12"/>
  <c r="Z196" i="12"/>
  <c r="P7" i="12"/>
  <c r="T199" i="12"/>
  <c r="M15" i="12"/>
  <c r="R10" i="12"/>
  <c r="W8" i="12"/>
  <c r="X21" i="12" s="1"/>
  <c r="K191" i="12"/>
  <c r="AA190" i="12" s="1"/>
  <c r="N199" i="12"/>
  <c r="O200" i="12"/>
  <c r="Z188" i="12"/>
  <c r="K12" i="12"/>
  <c r="L13" i="12"/>
  <c r="R11" i="12"/>
  <c r="X16" i="12"/>
  <c r="Y18" i="12"/>
  <c r="N200" i="12"/>
  <c r="AB200" i="12" s="1"/>
  <c r="O201" i="12"/>
  <c r="P204" i="12" s="1"/>
  <c r="S201" i="12"/>
  <c r="Y189" i="12"/>
  <c r="K4" i="12"/>
  <c r="L4" i="12"/>
  <c r="AA4" i="12" s="1"/>
  <c r="M6" i="12"/>
  <c r="N9" i="12"/>
  <c r="O8" i="12"/>
  <c r="O20" i="12" s="1"/>
  <c r="P6" i="12"/>
  <c r="AB6" i="12" s="1"/>
  <c r="Q6" i="12"/>
  <c r="R7" i="12"/>
  <c r="T16" i="12"/>
  <c r="W17" i="12"/>
  <c r="Y10" i="12"/>
  <c r="Z16" i="12"/>
  <c r="P196" i="12"/>
  <c r="S190" i="12"/>
  <c r="S204" i="12" s="1"/>
  <c r="V188" i="12"/>
  <c r="X191" i="12"/>
  <c r="Z197" i="12"/>
  <c r="L8" i="12"/>
  <c r="L194" i="12"/>
  <c r="R188" i="12"/>
  <c r="R6" i="12"/>
  <c r="P17" i="12"/>
  <c r="AB20" i="12" s="1"/>
  <c r="Q201" i="12"/>
  <c r="K19" i="12"/>
  <c r="N203" i="12"/>
  <c r="V12" i="12"/>
  <c r="V198" i="12"/>
  <c r="AB198" i="12" s="1"/>
  <c r="U195" i="12"/>
  <c r="T11" i="12"/>
  <c r="N189" i="12"/>
  <c r="N7" i="12"/>
  <c r="Z13" i="12"/>
  <c r="Z199" i="12"/>
  <c r="V201" i="12"/>
  <c r="V19" i="12"/>
  <c r="X13" i="12"/>
  <c r="X199" i="12"/>
  <c r="Q18" i="12"/>
  <c r="P202" i="12"/>
  <c r="S15" i="12"/>
  <c r="AA15" i="12" s="1"/>
  <c r="S197" i="12"/>
  <c r="L189" i="12"/>
  <c r="L7" i="12"/>
  <c r="K21" i="12"/>
  <c r="N16" i="12"/>
  <c r="S16" i="12"/>
  <c r="AA17" i="12" s="1"/>
  <c r="X18" i="12"/>
  <c r="M190" i="12"/>
  <c r="T191" i="12"/>
  <c r="W189" i="12"/>
  <c r="S6" i="12"/>
  <c r="V190" i="12"/>
  <c r="V208" i="12" s="1"/>
  <c r="O12" i="12"/>
  <c r="R196" i="12"/>
  <c r="Q11" i="12"/>
  <c r="Q193" i="12"/>
  <c r="Z201" i="12"/>
  <c r="AA201" i="12" s="1"/>
  <c r="Z19" i="12"/>
  <c r="Q19" i="12"/>
  <c r="P203" i="12"/>
  <c r="X12" i="12"/>
  <c r="X198" i="12"/>
  <c r="W195" i="12"/>
  <c r="Z11" i="12"/>
  <c r="M195" i="12"/>
  <c r="M9" i="12"/>
  <c r="T6" i="12"/>
  <c r="U190" i="12"/>
  <c r="L17" i="12"/>
  <c r="M201" i="12"/>
  <c r="N188" i="12"/>
  <c r="N6" i="12"/>
  <c r="O19" i="12"/>
  <c r="R203" i="12"/>
  <c r="Y195" i="12"/>
  <c r="X11" i="12"/>
  <c r="W20" i="12" s="1"/>
  <c r="Z12" i="12"/>
  <c r="Z198" i="12"/>
  <c r="U17" i="12"/>
  <c r="O190" i="12"/>
  <c r="T192" i="12"/>
  <c r="AA193" i="12" s="1"/>
  <c r="M196" i="12"/>
  <c r="B8" i="12"/>
  <c r="P18" i="12"/>
  <c r="Q202" i="12"/>
  <c r="O195" i="12"/>
  <c r="O9" i="12"/>
  <c r="Z6" i="12"/>
  <c r="W21" i="12" s="1"/>
  <c r="W190" i="12"/>
  <c r="K196" i="12"/>
  <c r="N12" i="12"/>
  <c r="T188" i="12"/>
  <c r="U4" i="12"/>
  <c r="K8" i="12"/>
  <c r="K194" i="12"/>
  <c r="Z205" i="12"/>
  <c r="O197" i="12"/>
  <c r="R13" i="12"/>
  <c r="T7" i="12"/>
  <c r="U191" i="12"/>
  <c r="P13" i="12"/>
  <c r="Q13" i="12"/>
  <c r="V17" i="12"/>
  <c r="W18" i="12"/>
  <c r="Y8" i="12"/>
  <c r="L193" i="12"/>
  <c r="L208" i="12" s="1"/>
  <c r="O191" i="12"/>
  <c r="S191" i="12"/>
  <c r="U188" i="12"/>
  <c r="Y196" i="12"/>
  <c r="L6" i="12"/>
  <c r="S8" i="12"/>
  <c r="T8" i="12"/>
  <c r="K199" i="12"/>
  <c r="AB199" i="12" s="1"/>
  <c r="O192" i="12"/>
  <c r="P205" i="12" s="1"/>
  <c r="Q190" i="12"/>
  <c r="M8" i="12"/>
  <c r="S9" i="12"/>
  <c r="Z10" i="12"/>
  <c r="P192" i="12"/>
  <c r="U196" i="12"/>
  <c r="V197" i="12"/>
  <c r="W197" i="12"/>
  <c r="Q8" i="12"/>
  <c r="R12" i="12"/>
  <c r="W19" i="12"/>
  <c r="Y11" i="12"/>
  <c r="Y19" i="12"/>
  <c r="Z20" i="12" s="1"/>
  <c r="P193" i="12"/>
  <c r="Y191" i="12"/>
  <c r="P9" i="12"/>
  <c r="Q9" i="12"/>
  <c r="T12" i="12"/>
  <c r="V4" i="12"/>
  <c r="K195" i="12"/>
  <c r="R202" i="12"/>
  <c r="AA203" i="12"/>
  <c r="N13" i="12"/>
  <c r="U5" i="12"/>
  <c r="V5" i="12"/>
  <c r="L197" i="12"/>
  <c r="L196" i="12"/>
  <c r="M203" i="12"/>
  <c r="S196" i="12"/>
  <c r="T196" i="12"/>
  <c r="Q196" i="12"/>
  <c r="T197" i="12"/>
  <c r="T204" i="12"/>
  <c r="AB14" i="12"/>
  <c r="AA14" i="12"/>
  <c r="AA199" i="12"/>
  <c r="L21" i="12"/>
  <c r="N21" i="12"/>
  <c r="AA12" i="12"/>
  <c r="Z342" i="6"/>
  <c r="R16" i="11"/>
  <c r="S193" i="11"/>
  <c r="O18" i="11"/>
  <c r="Y6" i="11"/>
  <c r="L190" i="11"/>
  <c r="U189" i="11"/>
  <c r="Y188" i="11"/>
  <c r="N6" i="11"/>
  <c r="S8" i="11"/>
  <c r="M197" i="11"/>
  <c r="N194" i="11"/>
  <c r="O199" i="11"/>
  <c r="K14" i="11"/>
  <c r="L17" i="11"/>
  <c r="O8" i="11"/>
  <c r="P7" i="11"/>
  <c r="S9" i="11"/>
  <c r="T14" i="11"/>
  <c r="AA15" i="11" s="1"/>
  <c r="U19" i="11"/>
  <c r="X11" i="11"/>
  <c r="Z19" i="11"/>
  <c r="L193" i="11"/>
  <c r="R200" i="11"/>
  <c r="K15" i="11"/>
  <c r="L18" i="11"/>
  <c r="O9" i="11"/>
  <c r="P14" i="11"/>
  <c r="Q19" i="11"/>
  <c r="S10" i="11"/>
  <c r="T15" i="11"/>
  <c r="V4" i="11"/>
  <c r="W14" i="11"/>
  <c r="X14" i="11"/>
  <c r="Y14" i="11"/>
  <c r="L194" i="11"/>
  <c r="P191" i="11"/>
  <c r="T192" i="11"/>
  <c r="U193" i="11"/>
  <c r="W198" i="11"/>
  <c r="K18" i="11"/>
  <c r="M9" i="11"/>
  <c r="N14" i="11"/>
  <c r="O10" i="11"/>
  <c r="P15" i="11"/>
  <c r="R6" i="11"/>
  <c r="S11" i="11"/>
  <c r="T16" i="11"/>
  <c r="V6" i="11"/>
  <c r="X15" i="11"/>
  <c r="Y15" i="11"/>
  <c r="L197" i="11"/>
  <c r="N200" i="11"/>
  <c r="P192" i="11"/>
  <c r="Q197" i="11"/>
  <c r="U198" i="11"/>
  <c r="V198" i="11"/>
  <c r="Z196" i="11"/>
  <c r="L8" i="11"/>
  <c r="M10" i="11"/>
  <c r="N15" i="11"/>
  <c r="O11" i="11"/>
  <c r="P16" i="11"/>
  <c r="R7" i="11"/>
  <c r="S16" i="11"/>
  <c r="V12" i="11"/>
  <c r="W16" i="11"/>
  <c r="X16" i="11"/>
  <c r="Y16" i="11"/>
  <c r="L201" i="11"/>
  <c r="AB201" i="11" s="1"/>
  <c r="N201" i="11"/>
  <c r="P193" i="11"/>
  <c r="X189" i="11"/>
  <c r="M11" i="11"/>
  <c r="N16" i="11"/>
  <c r="P17" i="11"/>
  <c r="S17" i="11"/>
  <c r="U9" i="11"/>
  <c r="V14" i="11"/>
  <c r="W17" i="11"/>
  <c r="X17" i="11"/>
  <c r="Z8" i="11"/>
  <c r="N190" i="11"/>
  <c r="P200" i="11"/>
  <c r="S189" i="11"/>
  <c r="T201" i="11"/>
  <c r="V200" i="11"/>
  <c r="Y198" i="11"/>
  <c r="Z194" i="11"/>
  <c r="W10" i="11"/>
  <c r="S12" i="11"/>
  <c r="S199" i="11"/>
  <c r="O5" i="11"/>
  <c r="O190" i="11"/>
  <c r="P198" i="11"/>
  <c r="Q14" i="11"/>
  <c r="O13" i="11"/>
  <c r="R197" i="11"/>
  <c r="S4" i="11"/>
  <c r="V188" i="11"/>
  <c r="K11" i="11"/>
  <c r="L200" i="11"/>
  <c r="T191" i="11"/>
  <c r="W18" i="11"/>
  <c r="L198" i="11"/>
  <c r="M14" i="11"/>
  <c r="K5" i="11"/>
  <c r="K190" i="11"/>
  <c r="U202" i="11"/>
  <c r="V204" i="11" s="1"/>
  <c r="U17" i="11"/>
  <c r="W12" i="11"/>
  <c r="W199" i="11"/>
  <c r="W4" i="11"/>
  <c r="Z188" i="11"/>
  <c r="K13" i="11"/>
  <c r="N197" i="11"/>
  <c r="X201" i="11"/>
  <c r="X18" i="11"/>
  <c r="M203" i="11"/>
  <c r="L19" i="11"/>
  <c r="N195" i="11"/>
  <c r="N8" i="11"/>
  <c r="Z202" i="11"/>
  <c r="Z17" i="11"/>
  <c r="S191" i="11"/>
  <c r="V7" i="11"/>
  <c r="M189" i="11"/>
  <c r="Q189" i="11"/>
  <c r="X191" i="11"/>
  <c r="Z195" i="11"/>
  <c r="W11" i="11"/>
  <c r="P199" i="11"/>
  <c r="Q15" i="11"/>
  <c r="O4" i="11"/>
  <c r="O191" i="11"/>
  <c r="Q188" i="11"/>
  <c r="Q7" i="11"/>
  <c r="R196" i="11"/>
  <c r="O12" i="11"/>
  <c r="M196" i="11"/>
  <c r="L12" i="11"/>
  <c r="S192" i="11"/>
  <c r="V8" i="11"/>
  <c r="U195" i="11"/>
  <c r="T11" i="11"/>
  <c r="X13" i="11"/>
  <c r="X198" i="11"/>
  <c r="Z6" i="11"/>
  <c r="W190" i="11"/>
  <c r="Q202" i="11"/>
  <c r="P18" i="11"/>
  <c r="R9" i="11"/>
  <c r="R194" i="11"/>
  <c r="K19" i="11"/>
  <c r="L192" i="11"/>
  <c r="P190" i="11"/>
  <c r="W193" i="11"/>
  <c r="Z197" i="11"/>
  <c r="Z5" i="11"/>
  <c r="W189" i="11"/>
  <c r="U192" i="11"/>
  <c r="T8" i="11"/>
  <c r="K196" i="11"/>
  <c r="N12" i="11"/>
  <c r="O202" i="11"/>
  <c r="R18" i="11"/>
  <c r="P9" i="11"/>
  <c r="P194" i="11"/>
  <c r="Z13" i="11"/>
  <c r="Z198" i="11"/>
  <c r="R199" i="11"/>
  <c r="O15" i="11"/>
  <c r="Q4" i="11"/>
  <c r="Q191" i="11"/>
  <c r="X195" i="11"/>
  <c r="Y11" i="11"/>
  <c r="O188" i="11"/>
  <c r="O7" i="11"/>
  <c r="AB7" i="11" s="1"/>
  <c r="P196" i="11"/>
  <c r="Q12" i="11"/>
  <c r="K8" i="11"/>
  <c r="L6" i="11"/>
  <c r="N7" i="11"/>
  <c r="O19" i="11"/>
  <c r="T17" i="11"/>
  <c r="K194" i="11"/>
  <c r="N191" i="11"/>
  <c r="R193" i="11"/>
  <c r="S197" i="11"/>
  <c r="T199" i="11"/>
  <c r="U196" i="11"/>
  <c r="V203" i="11"/>
  <c r="V16" i="11"/>
  <c r="Q8" i="11"/>
  <c r="Y17" i="11"/>
  <c r="K197" i="11"/>
  <c r="N13" i="11"/>
  <c r="P195" i="11"/>
  <c r="P8" i="11"/>
  <c r="O203" i="11"/>
  <c r="AB203" i="11" s="1"/>
  <c r="R19" i="11"/>
  <c r="X7" i="11"/>
  <c r="Y191" i="11"/>
  <c r="S194" i="11"/>
  <c r="V10" i="11"/>
  <c r="Z12" i="11"/>
  <c r="Z199" i="11"/>
  <c r="Q5" i="11"/>
  <c r="Q190" i="11"/>
  <c r="R198" i="11"/>
  <c r="O14" i="11"/>
  <c r="U12" i="11"/>
  <c r="U199" i="11"/>
  <c r="X194" i="11"/>
  <c r="Y10" i="11"/>
  <c r="Y201" i="11"/>
  <c r="Y18" i="11"/>
  <c r="U4" i="11"/>
  <c r="T188" i="11"/>
  <c r="Q13" i="11"/>
  <c r="P197" i="11"/>
  <c r="L7" i="11"/>
  <c r="M8" i="11"/>
  <c r="S18" i="11"/>
  <c r="V11" i="11"/>
  <c r="X10" i="11"/>
  <c r="O189" i="11"/>
  <c r="S198" i="11"/>
  <c r="T200" i="11"/>
  <c r="U197" i="11"/>
  <c r="Y200" i="11"/>
  <c r="R8" i="11"/>
  <c r="Y9" i="11"/>
  <c r="N196" i="11"/>
  <c r="K12" i="11"/>
  <c r="Q196" i="11"/>
  <c r="P12" i="11"/>
  <c r="M15" i="11"/>
  <c r="P19" i="11"/>
  <c r="V17" i="11"/>
  <c r="K191" i="11"/>
  <c r="Z189" i="11"/>
  <c r="T10" i="11"/>
  <c r="U16" i="11"/>
  <c r="Z16" i="11"/>
  <c r="W191" i="11"/>
  <c r="M7" i="11"/>
  <c r="T198" i="11"/>
  <c r="X199" i="11"/>
  <c r="R12" i="11"/>
  <c r="M12" i="11"/>
  <c r="AA188" i="11"/>
  <c r="B8" i="11"/>
  <c r="W273" i="6"/>
  <c r="Q227" i="6"/>
  <c r="N227" i="6"/>
  <c r="L205" i="11" l="1"/>
  <c r="AA10" i="11"/>
  <c r="AB200" i="11"/>
  <c r="P20" i="11"/>
  <c r="AB205" i="11"/>
  <c r="AA13" i="11"/>
  <c r="AB195" i="11"/>
  <c r="T21" i="11"/>
  <c r="AB20" i="11"/>
  <c r="Z20" i="11"/>
  <c r="L21" i="11"/>
  <c r="Y21" i="11"/>
  <c r="X20" i="11"/>
  <c r="V21" i="11"/>
  <c r="AA200" i="11"/>
  <c r="Y204" i="11"/>
  <c r="AA11" i="11"/>
  <c r="W21" i="11"/>
  <c r="V205" i="11"/>
  <c r="U205" i="12"/>
  <c r="P208" i="12"/>
  <c r="AA196" i="12"/>
  <c r="Y21" i="12"/>
  <c r="AB205" i="12"/>
  <c r="P20" i="12"/>
  <c r="V21" i="12"/>
  <c r="X20" i="12"/>
  <c r="O208" i="12"/>
  <c r="AA6" i="12"/>
  <c r="W208" i="12"/>
  <c r="AB204" i="12"/>
  <c r="AA13" i="12"/>
  <c r="AB12" i="12"/>
  <c r="M20" i="12"/>
  <c r="Y208" i="12"/>
  <c r="K208" i="12"/>
  <c r="V20" i="12"/>
  <c r="N208" i="12"/>
  <c r="V204" i="12"/>
  <c r="M21" i="12"/>
  <c r="AA195" i="12"/>
  <c r="N205" i="12"/>
  <c r="AB7" i="12"/>
  <c r="O21" i="12"/>
  <c r="K20" i="12"/>
  <c r="R204" i="12"/>
  <c r="R208" i="12"/>
  <c r="AA20" i="12"/>
  <c r="M205" i="12"/>
  <c r="U208" i="12"/>
  <c r="Z208" i="12"/>
  <c r="AA200" i="12"/>
  <c r="AB11" i="12"/>
  <c r="AB190" i="12"/>
  <c r="Y205" i="12"/>
  <c r="Q208" i="12"/>
  <c r="AA191" i="12"/>
  <c r="AB13" i="12"/>
  <c r="AB4" i="12"/>
  <c r="X204" i="12"/>
  <c r="R205" i="12"/>
  <c r="AB8" i="12"/>
  <c r="Z204" i="12"/>
  <c r="T205" i="12"/>
  <c r="AB196" i="12"/>
  <c r="AB203" i="12"/>
  <c r="S208" i="12"/>
  <c r="AA19" i="12"/>
  <c r="Q204" i="12"/>
  <c r="L204" i="12"/>
  <c r="AB17" i="12"/>
  <c r="AB191" i="12"/>
  <c r="T208" i="12"/>
  <c r="M208" i="12"/>
  <c r="AA192" i="12"/>
  <c r="O205" i="12"/>
  <c r="W205" i="12"/>
  <c r="W204" i="12"/>
  <c r="P21" i="12"/>
  <c r="O204" i="12"/>
  <c r="X205" i="12"/>
  <c r="AB193" i="12"/>
  <c r="AA205" i="12"/>
  <c r="Z21" i="12"/>
  <c r="Q205" i="12"/>
  <c r="AB192" i="12"/>
  <c r="AB5" i="12"/>
  <c r="AA5" i="12"/>
  <c r="AA8" i="12"/>
  <c r="AB21" i="12"/>
  <c r="R21" i="12"/>
  <c r="S205" i="12"/>
  <c r="AA189" i="12"/>
  <c r="Y20" i="12"/>
  <c r="AA11" i="12"/>
  <c r="AA197" i="12"/>
  <c r="T20" i="12"/>
  <c r="Q21" i="12"/>
  <c r="U21" i="12"/>
  <c r="R20" i="12"/>
  <c r="AA10" i="12"/>
  <c r="AB10" i="12"/>
  <c r="AA198" i="12"/>
  <c r="AB197" i="12"/>
  <c r="S20" i="12"/>
  <c r="V205" i="12"/>
  <c r="AB201" i="12"/>
  <c r="N20" i="12"/>
  <c r="U204" i="12"/>
  <c r="AA16" i="12"/>
  <c r="AB16" i="12"/>
  <c r="AA194" i="12"/>
  <c r="AA18" i="12"/>
  <c r="AB18" i="12"/>
  <c r="AA7" i="12"/>
  <c r="N204" i="12"/>
  <c r="AB15" i="12"/>
  <c r="S21" i="12"/>
  <c r="K205" i="12"/>
  <c r="AB188" i="12"/>
  <c r="AA204" i="12"/>
  <c r="K204" i="12"/>
  <c r="AA188" i="12"/>
  <c r="AB194" i="12"/>
  <c r="M204" i="12"/>
  <c r="AB189" i="12"/>
  <c r="AB195" i="12"/>
  <c r="T21" i="12"/>
  <c r="AB202" i="12"/>
  <c r="AA202" i="12"/>
  <c r="AA21" i="12"/>
  <c r="L20" i="12"/>
  <c r="AB19" i="12"/>
  <c r="AB9" i="12"/>
  <c r="L205" i="12"/>
  <c r="AA12" i="11"/>
  <c r="AB10" i="11"/>
  <c r="AA189" i="11"/>
  <c r="Z21" i="11"/>
  <c r="AA204" i="11"/>
  <c r="Q205" i="11"/>
  <c r="AB192" i="11"/>
  <c r="Y205" i="11"/>
  <c r="AB13" i="11"/>
  <c r="AB5" i="11"/>
  <c r="AA201" i="11"/>
  <c r="AB198" i="11"/>
  <c r="X204" i="11"/>
  <c r="X21" i="11"/>
  <c r="W20" i="11"/>
  <c r="AB17" i="11"/>
  <c r="Z204" i="11"/>
  <c r="W204" i="11"/>
  <c r="Z205" i="11"/>
  <c r="R21" i="11"/>
  <c r="W205" i="11"/>
  <c r="AB15" i="11"/>
  <c r="AA195" i="11"/>
  <c r="R204" i="11"/>
  <c r="O21" i="11"/>
  <c r="N205" i="11"/>
  <c r="T204" i="11"/>
  <c r="AB8" i="11"/>
  <c r="Q20" i="11"/>
  <c r="AA202" i="11"/>
  <c r="X205" i="11"/>
  <c r="AA191" i="11"/>
  <c r="U204" i="11"/>
  <c r="T20" i="11"/>
  <c r="S20" i="11"/>
  <c r="AA19" i="11"/>
  <c r="S205" i="11"/>
  <c r="AB19" i="11"/>
  <c r="AA20" i="11"/>
  <c r="AB16" i="11"/>
  <c r="P205" i="11"/>
  <c r="AB6" i="11"/>
  <c r="AB199" i="11"/>
  <c r="AA205" i="11"/>
  <c r="AB190" i="11"/>
  <c r="AA190" i="11"/>
  <c r="K204" i="11"/>
  <c r="S204" i="11"/>
  <c r="U205" i="11"/>
  <c r="AA193" i="11"/>
  <c r="AB202" i="11"/>
  <c r="R205" i="11"/>
  <c r="Y20" i="11"/>
  <c r="AB193" i="11"/>
  <c r="M205" i="11"/>
  <c r="AA196" i="11"/>
  <c r="M204" i="11"/>
  <c r="AB14" i="11"/>
  <c r="N20" i="11"/>
  <c r="P204" i="11"/>
  <c r="AB194" i="11"/>
  <c r="AA194" i="11"/>
  <c r="AB9" i="11"/>
  <c r="O20" i="11"/>
  <c r="S21" i="11"/>
  <c r="L204" i="11"/>
  <c r="K205" i="11"/>
  <c r="O205" i="11"/>
  <c r="AB189" i="11"/>
  <c r="AB18" i="11"/>
  <c r="N204" i="11"/>
  <c r="AB188" i="11"/>
  <c r="AB4" i="11"/>
  <c r="AA198" i="11"/>
  <c r="T205" i="11"/>
  <c r="AB12" i="11"/>
  <c r="AA21" i="11"/>
  <c r="O204" i="11"/>
  <c r="AA192" i="11"/>
  <c r="AA8" i="11"/>
  <c r="AB196" i="11"/>
  <c r="AA199" i="11"/>
  <c r="AA197" i="11"/>
  <c r="AB204" i="11"/>
  <c r="AB191" i="11"/>
  <c r="AB197" i="11"/>
  <c r="Q204" i="11"/>
  <c r="AA203" i="11"/>
  <c r="AB21" i="11"/>
  <c r="AB11" i="11"/>
  <c r="Q21" i="11"/>
  <c r="AA18" i="11"/>
  <c r="N21" i="11"/>
  <c r="L20" i="11"/>
  <c r="AA17" i="11"/>
  <c r="AA6" i="11"/>
  <c r="M21" i="11"/>
  <c r="M20" i="11"/>
  <c r="AA4" i="11"/>
  <c r="U20" i="11"/>
  <c r="AA9" i="11"/>
  <c r="AA7" i="11"/>
  <c r="R20" i="11"/>
  <c r="AA5" i="11"/>
  <c r="K20" i="11"/>
  <c r="AA16" i="11"/>
  <c r="K21" i="11"/>
  <c r="V20" i="11"/>
  <c r="P21" i="11"/>
  <c r="AA14" i="11"/>
  <c r="U21" i="11"/>
  <c r="Z203" i="8"/>
  <c r="Z202" i="8"/>
  <c r="Z201" i="8"/>
  <c r="Z200" i="8"/>
  <c r="Z199" i="8"/>
  <c r="Z198" i="8"/>
  <c r="Z197" i="8"/>
  <c r="Z196" i="8"/>
  <c r="Z195" i="8"/>
  <c r="Z194" i="8"/>
  <c r="Z193" i="8"/>
  <c r="Z192" i="8"/>
  <c r="Z191" i="8"/>
  <c r="Z190" i="8"/>
  <c r="Z189" i="8"/>
  <c r="Z188" i="8"/>
  <c r="Y203" i="8"/>
  <c r="Y202" i="8"/>
  <c r="Y201" i="8"/>
  <c r="Y200" i="8"/>
  <c r="Y199" i="8"/>
  <c r="Y198" i="8"/>
  <c r="Y197" i="8"/>
  <c r="Y196" i="8"/>
  <c r="Y195" i="8"/>
  <c r="Y194" i="8"/>
  <c r="Y193" i="8"/>
  <c r="Y192" i="8"/>
  <c r="Y191" i="8"/>
  <c r="Y190" i="8"/>
  <c r="Y189" i="8"/>
  <c r="Y188" i="8"/>
  <c r="X203" i="8"/>
  <c r="X202" i="8"/>
  <c r="X201" i="8"/>
  <c r="X200" i="8"/>
  <c r="X199" i="8"/>
  <c r="X198" i="8"/>
  <c r="X197" i="8"/>
  <c r="X196" i="8"/>
  <c r="X195" i="8"/>
  <c r="X194" i="8"/>
  <c r="X193" i="8"/>
  <c r="X192" i="8"/>
  <c r="X191" i="8"/>
  <c r="X190" i="8"/>
  <c r="X189" i="8"/>
  <c r="X188" i="8"/>
  <c r="W203" i="8"/>
  <c r="W202" i="8"/>
  <c r="W201" i="8"/>
  <c r="W200" i="8"/>
  <c r="W199" i="8"/>
  <c r="W198" i="8"/>
  <c r="W197" i="8"/>
  <c r="W196" i="8"/>
  <c r="W195" i="8"/>
  <c r="W194" i="8"/>
  <c r="W193" i="8"/>
  <c r="W192" i="8"/>
  <c r="W191" i="8"/>
  <c r="W190" i="8"/>
  <c r="W189" i="8"/>
  <c r="W188" i="8"/>
  <c r="S189" i="8"/>
  <c r="S204" i="8" s="1"/>
  <c r="S205" i="8"/>
  <c r="V203" i="8"/>
  <c r="V202" i="8"/>
  <c r="V201" i="8"/>
  <c r="V200" i="8"/>
  <c r="V199" i="8"/>
  <c r="V198" i="8"/>
  <c r="V197" i="8"/>
  <c r="V196" i="8"/>
  <c r="V195" i="8"/>
  <c r="V194" i="8"/>
  <c r="V193" i="8"/>
  <c r="V192" i="8"/>
  <c r="V191" i="8"/>
  <c r="V190" i="8"/>
  <c r="V189" i="8"/>
  <c r="V188" i="8"/>
  <c r="U203" i="8"/>
  <c r="U202" i="8"/>
  <c r="U201" i="8"/>
  <c r="U200" i="8"/>
  <c r="U199" i="8"/>
  <c r="U198" i="8"/>
  <c r="U197" i="8"/>
  <c r="U196" i="8"/>
  <c r="U195" i="8"/>
  <c r="U194" i="8"/>
  <c r="U193" i="8"/>
  <c r="U192" i="8"/>
  <c r="U191" i="8"/>
  <c r="U190" i="8"/>
  <c r="U189" i="8"/>
  <c r="U188" i="8"/>
  <c r="T203" i="8"/>
  <c r="T202" i="8"/>
  <c r="T201" i="8"/>
  <c r="T200" i="8"/>
  <c r="T199" i="8"/>
  <c r="T198" i="8"/>
  <c r="T197" i="8"/>
  <c r="T196" i="8"/>
  <c r="T195" i="8"/>
  <c r="T194" i="8"/>
  <c r="T193" i="8"/>
  <c r="T192" i="8"/>
  <c r="T191" i="8"/>
  <c r="T190" i="8"/>
  <c r="T189" i="8"/>
  <c r="T188" i="8"/>
  <c r="S203" i="8"/>
  <c r="S202" i="8"/>
  <c r="S201" i="8"/>
  <c r="S200" i="8"/>
  <c r="S199" i="8"/>
  <c r="S198" i="8"/>
  <c r="S197" i="8"/>
  <c r="S196" i="8"/>
  <c r="S195" i="8"/>
  <c r="S194" i="8"/>
  <c r="S193" i="8"/>
  <c r="S192" i="8"/>
  <c r="S191" i="8"/>
  <c r="S190" i="8"/>
  <c r="S188" i="8"/>
  <c r="R203" i="8"/>
  <c r="R202" i="8"/>
  <c r="R201" i="8"/>
  <c r="R200" i="8"/>
  <c r="R199" i="8"/>
  <c r="R198" i="8"/>
  <c r="R197" i="8"/>
  <c r="R196" i="8"/>
  <c r="R195" i="8"/>
  <c r="R194" i="8"/>
  <c r="R193" i="8"/>
  <c r="R192" i="8"/>
  <c r="R191" i="8"/>
  <c r="R190" i="8"/>
  <c r="R189" i="8"/>
  <c r="R188" i="8"/>
  <c r="Q203" i="8"/>
  <c r="Q202" i="8"/>
  <c r="Q201" i="8"/>
  <c r="Q200" i="8"/>
  <c r="Q199" i="8"/>
  <c r="Q198" i="8"/>
  <c r="Q197" i="8"/>
  <c r="Q196" i="8"/>
  <c r="Q195" i="8"/>
  <c r="Q194" i="8"/>
  <c r="Q193" i="8"/>
  <c r="Q192" i="8"/>
  <c r="Q191" i="8"/>
  <c r="Q190" i="8"/>
  <c r="Q189" i="8"/>
  <c r="Q188" i="8"/>
  <c r="P203" i="8"/>
  <c r="P202" i="8"/>
  <c r="P201" i="8"/>
  <c r="P200" i="8"/>
  <c r="P199" i="8"/>
  <c r="P198" i="8"/>
  <c r="P197" i="8"/>
  <c r="P196" i="8"/>
  <c r="P195" i="8"/>
  <c r="P194" i="8"/>
  <c r="P193" i="8"/>
  <c r="P192" i="8"/>
  <c r="P191" i="8"/>
  <c r="P190" i="8"/>
  <c r="P189" i="8"/>
  <c r="P188" i="8"/>
  <c r="O203" i="8"/>
  <c r="O202" i="8"/>
  <c r="O201" i="8"/>
  <c r="O200" i="8"/>
  <c r="O199" i="8"/>
  <c r="O198" i="8"/>
  <c r="O197" i="8"/>
  <c r="O196" i="8"/>
  <c r="O195" i="8"/>
  <c r="O194" i="8"/>
  <c r="O193" i="8"/>
  <c r="O192" i="8"/>
  <c r="O191" i="8"/>
  <c r="O190" i="8"/>
  <c r="O189" i="8"/>
  <c r="O188" i="8"/>
  <c r="N203" i="8"/>
  <c r="N202" i="8"/>
  <c r="N201" i="8"/>
  <c r="N200" i="8"/>
  <c r="N199" i="8"/>
  <c r="N198" i="8"/>
  <c r="N197" i="8"/>
  <c r="N196" i="8"/>
  <c r="N195" i="8"/>
  <c r="N194" i="8"/>
  <c r="N193" i="8"/>
  <c r="N192" i="8"/>
  <c r="N191" i="8"/>
  <c r="N190" i="8"/>
  <c r="N189" i="8"/>
  <c r="N188" i="8"/>
  <c r="M203" i="8"/>
  <c r="M202" i="8"/>
  <c r="M201" i="8"/>
  <c r="M200" i="8"/>
  <c r="M199" i="8"/>
  <c r="M198" i="8"/>
  <c r="M197" i="8"/>
  <c r="M196" i="8"/>
  <c r="M195" i="8"/>
  <c r="M194" i="8"/>
  <c r="M193" i="8"/>
  <c r="M192" i="8"/>
  <c r="M191" i="8"/>
  <c r="M190" i="8"/>
  <c r="M189" i="8"/>
  <c r="M188" i="8"/>
  <c r="L203" i="8"/>
  <c r="L202" i="8"/>
  <c r="L201" i="8"/>
  <c r="L200" i="8"/>
  <c r="L199" i="8"/>
  <c r="L198" i="8"/>
  <c r="L197" i="8"/>
  <c r="L196" i="8"/>
  <c r="L195" i="8"/>
  <c r="L194" i="8"/>
  <c r="L193" i="8"/>
  <c r="L192" i="8"/>
  <c r="L191" i="8"/>
  <c r="L190" i="8"/>
  <c r="L189" i="8"/>
  <c r="L188" i="8"/>
  <c r="K203" i="8"/>
  <c r="K202" i="8"/>
  <c r="K201" i="8"/>
  <c r="K200" i="8"/>
  <c r="K199" i="8"/>
  <c r="K198" i="8"/>
  <c r="K197" i="8"/>
  <c r="K196" i="8"/>
  <c r="K195" i="8"/>
  <c r="K194" i="8"/>
  <c r="K193" i="8"/>
  <c r="K192" i="8"/>
  <c r="K191" i="8"/>
  <c r="K190" i="8"/>
  <c r="K189" i="8"/>
  <c r="K188" i="8"/>
  <c r="Z19" i="8"/>
  <c r="Z18" i="8"/>
  <c r="Z17" i="8"/>
  <c r="Z16" i="8"/>
  <c r="Z15" i="8"/>
  <c r="Z14" i="8"/>
  <c r="Z13" i="8"/>
  <c r="Z12" i="8"/>
  <c r="Z11" i="8"/>
  <c r="Z10" i="8"/>
  <c r="Z9" i="8"/>
  <c r="Z8" i="8"/>
  <c r="Z7" i="8"/>
  <c r="Z6" i="8"/>
  <c r="Z5" i="8"/>
  <c r="Z4" i="8"/>
  <c r="Y19" i="8"/>
  <c r="Y18" i="8"/>
  <c r="Y17" i="8"/>
  <c r="Y16" i="8"/>
  <c r="Y15" i="8"/>
  <c r="Y14" i="8"/>
  <c r="Y13" i="8"/>
  <c r="Y12" i="8"/>
  <c r="Y11" i="8"/>
  <c r="Y10" i="8"/>
  <c r="Y9" i="8"/>
  <c r="Y8" i="8"/>
  <c r="Y7" i="8"/>
  <c r="Y6" i="8"/>
  <c r="Y5" i="8"/>
  <c r="Y4" i="8"/>
  <c r="X19" i="8"/>
  <c r="X18" i="8"/>
  <c r="X17" i="8"/>
  <c r="X16" i="8"/>
  <c r="X15" i="8"/>
  <c r="X14" i="8"/>
  <c r="X13" i="8"/>
  <c r="X12" i="8"/>
  <c r="X11" i="8"/>
  <c r="X10" i="8"/>
  <c r="X9" i="8"/>
  <c r="X8" i="8"/>
  <c r="X7" i="8"/>
  <c r="X6" i="8"/>
  <c r="X5" i="8"/>
  <c r="X4" i="8"/>
  <c r="W19" i="8"/>
  <c r="W18" i="8"/>
  <c r="W17" i="8"/>
  <c r="W16" i="8"/>
  <c r="W15" i="8"/>
  <c r="W14" i="8"/>
  <c r="W13" i="8"/>
  <c r="W12" i="8"/>
  <c r="W11" i="8"/>
  <c r="W10" i="8"/>
  <c r="W9" i="8"/>
  <c r="W8" i="8"/>
  <c r="W7" i="8"/>
  <c r="W6" i="8"/>
  <c r="W5" i="8"/>
  <c r="W4" i="8"/>
  <c r="V19" i="8"/>
  <c r="V18" i="8"/>
  <c r="V17" i="8"/>
  <c r="V16" i="8"/>
  <c r="V15" i="8"/>
  <c r="V14" i="8"/>
  <c r="V13" i="8"/>
  <c r="V12" i="8"/>
  <c r="V11" i="8"/>
  <c r="V10" i="8"/>
  <c r="V9" i="8"/>
  <c r="V8" i="8"/>
  <c r="V7" i="8"/>
  <c r="V6" i="8"/>
  <c r="V5" i="8"/>
  <c r="V4" i="8"/>
  <c r="U19" i="8"/>
  <c r="U18" i="8"/>
  <c r="U17" i="8"/>
  <c r="U16" i="8"/>
  <c r="U15" i="8"/>
  <c r="U14" i="8"/>
  <c r="U13" i="8"/>
  <c r="U12" i="8"/>
  <c r="U11" i="8"/>
  <c r="U10" i="8"/>
  <c r="U9" i="8"/>
  <c r="U8" i="8"/>
  <c r="U7" i="8"/>
  <c r="U6" i="8"/>
  <c r="U5" i="8"/>
  <c r="U4" i="8"/>
  <c r="T19" i="8"/>
  <c r="T18" i="8"/>
  <c r="T17" i="8"/>
  <c r="T16" i="8"/>
  <c r="T15" i="8"/>
  <c r="T14" i="8"/>
  <c r="T13" i="8"/>
  <c r="T12" i="8"/>
  <c r="T11" i="8"/>
  <c r="T10" i="8"/>
  <c r="T9" i="8"/>
  <c r="T8" i="8"/>
  <c r="T7" i="8"/>
  <c r="T6" i="8"/>
  <c r="T5" i="8"/>
  <c r="T4" i="8"/>
  <c r="S19" i="8"/>
  <c r="S18" i="8"/>
  <c r="S17" i="8"/>
  <c r="S16" i="8"/>
  <c r="S15" i="8"/>
  <c r="S14" i="8"/>
  <c r="S13" i="8"/>
  <c r="S12" i="8"/>
  <c r="S11" i="8"/>
  <c r="S10" i="8"/>
  <c r="S9" i="8"/>
  <c r="S8" i="8"/>
  <c r="S7" i="8"/>
  <c r="S6" i="8"/>
  <c r="S5" i="8"/>
  <c r="S4" i="8"/>
  <c r="R19" i="8"/>
  <c r="R18" i="8"/>
  <c r="R17" i="8"/>
  <c r="R16" i="8"/>
  <c r="R15" i="8"/>
  <c r="R14" i="8"/>
  <c r="R13" i="8"/>
  <c r="R12" i="8"/>
  <c r="R11" i="8"/>
  <c r="R10" i="8"/>
  <c r="R9" i="8"/>
  <c r="R8" i="8"/>
  <c r="R7" i="8"/>
  <c r="R6" i="8"/>
  <c r="R5" i="8"/>
  <c r="R4" i="8"/>
  <c r="Q19" i="8"/>
  <c r="Q18" i="8"/>
  <c r="Q17" i="8"/>
  <c r="Q16" i="8"/>
  <c r="Q15" i="8"/>
  <c r="Q14" i="8"/>
  <c r="Q13" i="8"/>
  <c r="Q12" i="8"/>
  <c r="Q11" i="8"/>
  <c r="Q10" i="8"/>
  <c r="Q9" i="8"/>
  <c r="Q8" i="8"/>
  <c r="Q7" i="8"/>
  <c r="Q6" i="8"/>
  <c r="Q5" i="8"/>
  <c r="Q4" i="8"/>
  <c r="P13" i="8"/>
  <c r="P19" i="8"/>
  <c r="P18" i="8"/>
  <c r="P17" i="8"/>
  <c r="P16" i="8"/>
  <c r="P15" i="8"/>
  <c r="P14" i="8"/>
  <c r="P12" i="8"/>
  <c r="P11" i="8"/>
  <c r="P10" i="8"/>
  <c r="P9" i="8"/>
  <c r="P8" i="8"/>
  <c r="P7" i="8"/>
  <c r="P6" i="8"/>
  <c r="P5" i="8"/>
  <c r="P4" i="8"/>
  <c r="O19" i="8"/>
  <c r="O18" i="8"/>
  <c r="O17" i="8"/>
  <c r="O16" i="8"/>
  <c r="O15" i="8"/>
  <c r="O14" i="8"/>
  <c r="O13" i="8"/>
  <c r="O12" i="8"/>
  <c r="O11" i="8"/>
  <c r="O10" i="8"/>
  <c r="O9" i="8"/>
  <c r="O8" i="8"/>
  <c r="O7" i="8"/>
  <c r="O6" i="8"/>
  <c r="O5" i="8"/>
  <c r="O4" i="8"/>
  <c r="N19" i="8"/>
  <c r="N18" i="8"/>
  <c r="N17" i="8"/>
  <c r="N16" i="8"/>
  <c r="N15" i="8"/>
  <c r="N14" i="8"/>
  <c r="N13" i="8"/>
  <c r="N12" i="8"/>
  <c r="N11" i="8"/>
  <c r="N10" i="8"/>
  <c r="N9" i="8"/>
  <c r="N8" i="8"/>
  <c r="N7" i="8"/>
  <c r="N6" i="8"/>
  <c r="N5" i="8"/>
  <c r="N4" i="8"/>
  <c r="M19" i="8"/>
  <c r="M18" i="8"/>
  <c r="M17" i="8"/>
  <c r="M16" i="8"/>
  <c r="M15" i="8"/>
  <c r="M14" i="8"/>
  <c r="M13" i="8"/>
  <c r="M12" i="8"/>
  <c r="M11" i="8"/>
  <c r="M8" i="8"/>
  <c r="M10" i="8"/>
  <c r="M9" i="8"/>
  <c r="M7" i="8"/>
  <c r="M6" i="8"/>
  <c r="M5" i="8"/>
  <c r="M4" i="8"/>
  <c r="L19" i="8"/>
  <c r="L18" i="8"/>
  <c r="L17" i="8"/>
  <c r="L16" i="8"/>
  <c r="L15" i="8"/>
  <c r="L14" i="8"/>
  <c r="L13" i="8"/>
  <c r="L12" i="8"/>
  <c r="L11" i="8"/>
  <c r="L10" i="8"/>
  <c r="L9" i="8"/>
  <c r="L8" i="8"/>
  <c r="L7" i="8"/>
  <c r="L6" i="8"/>
  <c r="L5" i="8"/>
  <c r="L4" i="8"/>
  <c r="K19" i="8"/>
  <c r="K18" i="8"/>
  <c r="K17" i="8"/>
  <c r="K16" i="8"/>
  <c r="K15" i="8"/>
  <c r="K14" i="8"/>
  <c r="K12" i="8"/>
  <c r="K13" i="8"/>
  <c r="K11" i="8"/>
  <c r="K10" i="8"/>
  <c r="K9" i="8"/>
  <c r="K8" i="8"/>
  <c r="K7" i="8"/>
  <c r="K6" i="8"/>
  <c r="K5" i="8"/>
  <c r="K4" i="8"/>
  <c r="Z191" i="10"/>
  <c r="Y200" i="10"/>
  <c r="Y198" i="10"/>
  <c r="Y196" i="10"/>
  <c r="X200" i="10"/>
  <c r="X198" i="10"/>
  <c r="X191" i="10"/>
  <c r="W201" i="10"/>
  <c r="W199" i="10"/>
  <c r="W197" i="10"/>
  <c r="W192" i="10"/>
  <c r="W191" i="10"/>
  <c r="V199" i="10"/>
  <c r="V196" i="10"/>
  <c r="V189" i="10"/>
  <c r="U201" i="10"/>
  <c r="U199" i="10"/>
  <c r="U190" i="10"/>
  <c r="T200" i="10"/>
  <c r="T198" i="10"/>
  <c r="T196" i="10"/>
  <c r="T192" i="10"/>
  <c r="S198" i="10"/>
  <c r="S196" i="10"/>
  <c r="S192" i="10"/>
  <c r="S190" i="10"/>
  <c r="R198" i="10"/>
  <c r="R190" i="10"/>
  <c r="Q196" i="10"/>
  <c r="Q193" i="10"/>
  <c r="Q188" i="10"/>
  <c r="P191" i="10"/>
  <c r="O199" i="10"/>
  <c r="O197" i="10"/>
  <c r="N199" i="10"/>
  <c r="N193" i="10"/>
  <c r="N191" i="10"/>
  <c r="M188" i="10"/>
  <c r="M193" i="10"/>
  <c r="M189" i="10"/>
  <c r="L190" i="10"/>
  <c r="L189" i="10"/>
  <c r="K200" i="10"/>
  <c r="Z15" i="10"/>
  <c r="Z10" i="10"/>
  <c r="Z5" i="10"/>
  <c r="Y16" i="10"/>
  <c r="Y14" i="10"/>
  <c r="Y9" i="10"/>
  <c r="X16" i="10"/>
  <c r="X9" i="10"/>
  <c r="X7" i="10"/>
  <c r="X6" i="10"/>
  <c r="W10" i="10"/>
  <c r="V17" i="10"/>
  <c r="V16" i="10"/>
  <c r="V15" i="10"/>
  <c r="V6" i="10"/>
  <c r="U15" i="10"/>
  <c r="U13" i="10"/>
  <c r="U10" i="10"/>
  <c r="U5" i="10"/>
  <c r="T12" i="10"/>
  <c r="T19" i="10"/>
  <c r="T18" i="10"/>
  <c r="T16" i="10"/>
  <c r="T8" i="10"/>
  <c r="S18" i="10"/>
  <c r="S9" i="10"/>
  <c r="S6" i="10"/>
  <c r="R13" i="10"/>
  <c r="R12" i="10"/>
  <c r="R11" i="10"/>
  <c r="R8" i="10"/>
  <c r="Q15" i="10"/>
  <c r="Q12" i="10"/>
  <c r="Q11" i="10"/>
  <c r="Q8" i="10"/>
  <c r="Q7" i="10"/>
  <c r="P13" i="10"/>
  <c r="P11" i="10"/>
  <c r="P7" i="10"/>
  <c r="O13" i="10"/>
  <c r="O12" i="10"/>
  <c r="O11" i="10"/>
  <c r="O5" i="10"/>
  <c r="N13" i="10"/>
  <c r="N11" i="10"/>
  <c r="L14" i="10"/>
  <c r="L12" i="10"/>
  <c r="L11" i="10"/>
  <c r="L10" i="10"/>
  <c r="K10" i="10"/>
  <c r="X193" i="9"/>
  <c r="Z203" i="9"/>
  <c r="Z202" i="9"/>
  <c r="Z201" i="9"/>
  <c r="Z200" i="9"/>
  <c r="Z199" i="9"/>
  <c r="Z198" i="9"/>
  <c r="Z197" i="9"/>
  <c r="Z196" i="9"/>
  <c r="Z195" i="9"/>
  <c r="Z194" i="9"/>
  <c r="Z193" i="9"/>
  <c r="Z192" i="9"/>
  <c r="Z191" i="9"/>
  <c r="Z190" i="9"/>
  <c r="Z189" i="9"/>
  <c r="Z188" i="9"/>
  <c r="Y203" i="9"/>
  <c r="Y202" i="9"/>
  <c r="Y201" i="9"/>
  <c r="Y200" i="9"/>
  <c r="Y199" i="9"/>
  <c r="Y198" i="9"/>
  <c r="Y197" i="9"/>
  <c r="Y196" i="9"/>
  <c r="Y195" i="9"/>
  <c r="Y194" i="9"/>
  <c r="Y193" i="9"/>
  <c r="Y192" i="9"/>
  <c r="Y191" i="9"/>
  <c r="Y190" i="9"/>
  <c r="Y189" i="9"/>
  <c r="Y188" i="9"/>
  <c r="X203" i="9"/>
  <c r="X202" i="9"/>
  <c r="X201" i="9"/>
  <c r="X200" i="9"/>
  <c r="X199" i="9"/>
  <c r="X198" i="9"/>
  <c r="X197" i="9"/>
  <c r="X196" i="9"/>
  <c r="X195" i="9"/>
  <c r="X194" i="9"/>
  <c r="X192" i="9"/>
  <c r="X191" i="9"/>
  <c r="X190" i="9"/>
  <c r="X189" i="9"/>
  <c r="X188" i="9"/>
  <c r="W203" i="9"/>
  <c r="W202" i="9"/>
  <c r="W201" i="9"/>
  <c r="W200" i="9"/>
  <c r="W199" i="9"/>
  <c r="W198" i="9"/>
  <c r="W197" i="9"/>
  <c r="W196" i="9"/>
  <c r="W195" i="9"/>
  <c r="W194" i="9"/>
  <c r="W193" i="9"/>
  <c r="W192" i="9"/>
  <c r="W191" i="9"/>
  <c r="W190" i="9"/>
  <c r="W189" i="9"/>
  <c r="W188" i="9"/>
  <c r="V203" i="9"/>
  <c r="V202" i="9"/>
  <c r="V201" i="9"/>
  <c r="V200" i="9"/>
  <c r="V199" i="9"/>
  <c r="V198" i="9"/>
  <c r="V197" i="9"/>
  <c r="V196" i="9"/>
  <c r="V195" i="9"/>
  <c r="V194" i="9"/>
  <c r="V193" i="9"/>
  <c r="V192" i="9"/>
  <c r="V191" i="9"/>
  <c r="V190" i="9"/>
  <c r="V189" i="9"/>
  <c r="V188" i="9"/>
  <c r="U203" i="9"/>
  <c r="U202" i="9"/>
  <c r="U201" i="9"/>
  <c r="U200" i="9"/>
  <c r="U199" i="9"/>
  <c r="U198" i="9"/>
  <c r="U197" i="9"/>
  <c r="U196" i="9"/>
  <c r="U195" i="9"/>
  <c r="U194" i="9"/>
  <c r="U193" i="9"/>
  <c r="U192" i="9"/>
  <c r="U191" i="9"/>
  <c r="U190" i="9"/>
  <c r="U189" i="9"/>
  <c r="U188" i="9"/>
  <c r="T203" i="9"/>
  <c r="T202" i="9"/>
  <c r="T201" i="9"/>
  <c r="T200" i="9"/>
  <c r="T199" i="9"/>
  <c r="T198" i="9"/>
  <c r="T197" i="9"/>
  <c r="T196" i="9"/>
  <c r="T195" i="9"/>
  <c r="T194" i="9"/>
  <c r="T193" i="9"/>
  <c r="T192" i="9"/>
  <c r="T191" i="9"/>
  <c r="T190" i="9"/>
  <c r="T189" i="9"/>
  <c r="T188" i="9"/>
  <c r="S203" i="9"/>
  <c r="S202" i="9"/>
  <c r="S201" i="9"/>
  <c r="S200" i="9"/>
  <c r="S199" i="9"/>
  <c r="S198" i="9"/>
  <c r="S197" i="9"/>
  <c r="S196" i="9"/>
  <c r="S195" i="9"/>
  <c r="S194" i="9"/>
  <c r="S193" i="9"/>
  <c r="S192" i="9"/>
  <c r="S191" i="9"/>
  <c r="S190" i="9"/>
  <c r="S189" i="9"/>
  <c r="S188" i="9"/>
  <c r="R203" i="9"/>
  <c r="R202" i="9"/>
  <c r="R201" i="9"/>
  <c r="R200" i="9"/>
  <c r="R199" i="9"/>
  <c r="R198" i="9"/>
  <c r="R197" i="9"/>
  <c r="R196" i="9"/>
  <c r="R195" i="9"/>
  <c r="R194" i="9"/>
  <c r="R193" i="9"/>
  <c r="R192" i="9"/>
  <c r="R191" i="9"/>
  <c r="R190" i="9"/>
  <c r="R189" i="9"/>
  <c r="R188" i="9"/>
  <c r="Q203" i="9"/>
  <c r="Q202" i="9"/>
  <c r="Q201" i="9"/>
  <c r="Q200" i="9"/>
  <c r="Q199" i="9"/>
  <c r="Q198" i="9"/>
  <c r="Q197" i="9"/>
  <c r="Q196" i="9"/>
  <c r="Q195" i="9"/>
  <c r="Q194" i="9"/>
  <c r="Q193" i="9"/>
  <c r="Q192" i="9"/>
  <c r="Q191" i="9"/>
  <c r="Q190" i="9"/>
  <c r="Q189" i="9"/>
  <c r="Q188" i="9"/>
  <c r="P203" i="9"/>
  <c r="P202" i="9"/>
  <c r="P201" i="9"/>
  <c r="P200" i="9"/>
  <c r="P199" i="9"/>
  <c r="P198" i="9"/>
  <c r="P197" i="9"/>
  <c r="P196" i="9"/>
  <c r="P195" i="9"/>
  <c r="P194" i="9"/>
  <c r="P193" i="9"/>
  <c r="P192" i="9"/>
  <c r="P191" i="9"/>
  <c r="P190" i="9"/>
  <c r="P189" i="9"/>
  <c r="P188" i="9"/>
  <c r="O203" i="9"/>
  <c r="O202" i="9"/>
  <c r="O201" i="9"/>
  <c r="O200" i="9"/>
  <c r="O199" i="9"/>
  <c r="O198" i="9"/>
  <c r="O197" i="9"/>
  <c r="O196" i="9"/>
  <c r="O195" i="9"/>
  <c r="O194" i="9"/>
  <c r="O193" i="9"/>
  <c r="O192" i="9"/>
  <c r="O191" i="9"/>
  <c r="O190" i="9"/>
  <c r="O189" i="9"/>
  <c r="O188" i="9"/>
  <c r="K202" i="9"/>
  <c r="N205" i="9" s="1"/>
  <c r="L204" i="9"/>
  <c r="N195" i="9"/>
  <c r="N204" i="9"/>
  <c r="M204" i="9"/>
  <c r="L205" i="9"/>
  <c r="N203" i="9"/>
  <c r="N202" i="9"/>
  <c r="N201" i="9"/>
  <c r="N200" i="9"/>
  <c r="N199" i="9"/>
  <c r="N198" i="9"/>
  <c r="N197" i="9"/>
  <c r="N196" i="9"/>
  <c r="N194" i="9"/>
  <c r="N193" i="9"/>
  <c r="N192" i="9"/>
  <c r="N191" i="9"/>
  <c r="N190" i="9"/>
  <c r="N189" i="9"/>
  <c r="N188" i="9"/>
  <c r="M203" i="9"/>
  <c r="M202" i="9"/>
  <c r="M201" i="9"/>
  <c r="M200" i="9"/>
  <c r="M199" i="9"/>
  <c r="M198" i="9"/>
  <c r="M197" i="9"/>
  <c r="M196" i="9"/>
  <c r="M195" i="9"/>
  <c r="M194" i="9"/>
  <c r="M193" i="9"/>
  <c r="M192" i="9"/>
  <c r="M191" i="9"/>
  <c r="M190" i="9"/>
  <c r="M189" i="9"/>
  <c r="M188" i="9"/>
  <c r="L203" i="9"/>
  <c r="L202" i="9"/>
  <c r="L201" i="9"/>
  <c r="L200" i="9"/>
  <c r="L199" i="9"/>
  <c r="L198" i="9"/>
  <c r="L197" i="9"/>
  <c r="L196" i="9"/>
  <c r="L195" i="9"/>
  <c r="L194" i="9"/>
  <c r="L193" i="9"/>
  <c r="L192" i="9"/>
  <c r="L191" i="9"/>
  <c r="L190" i="9"/>
  <c r="L189" i="9"/>
  <c r="L188" i="9"/>
  <c r="K203" i="9"/>
  <c r="K201" i="9"/>
  <c r="K200" i="9"/>
  <c r="K199" i="9"/>
  <c r="K198" i="9"/>
  <c r="K197" i="9"/>
  <c r="K196" i="9"/>
  <c r="K195" i="9"/>
  <c r="K194" i="9"/>
  <c r="K193" i="9"/>
  <c r="K192" i="9"/>
  <c r="K191" i="9"/>
  <c r="K190" i="9"/>
  <c r="K189" i="9"/>
  <c r="K188" i="9"/>
  <c r="Z19" i="9"/>
  <c r="Z18" i="9"/>
  <c r="Z17" i="9"/>
  <c r="Z16" i="9"/>
  <c r="Z15" i="9"/>
  <c r="Z14" i="9"/>
  <c r="Y11" i="9"/>
  <c r="Z13" i="9"/>
  <c r="Z12" i="9"/>
  <c r="Z11" i="9"/>
  <c r="Z10" i="9"/>
  <c r="Z9" i="9"/>
  <c r="Z8" i="9"/>
  <c r="Z7" i="9"/>
  <c r="Z6" i="9"/>
  <c r="U9" i="9"/>
  <c r="Z5" i="9"/>
  <c r="Z4" i="9"/>
  <c r="Y19" i="9"/>
  <c r="Y18" i="9"/>
  <c r="Y17" i="9"/>
  <c r="Y16" i="9"/>
  <c r="Y15" i="9"/>
  <c r="Y14" i="9"/>
  <c r="Y13" i="9"/>
  <c r="Y12" i="9"/>
  <c r="Y10" i="9"/>
  <c r="Y9" i="9"/>
  <c r="Y8" i="9"/>
  <c r="Y7" i="9"/>
  <c r="Y6" i="9"/>
  <c r="Y5" i="9"/>
  <c r="Y4" i="9"/>
  <c r="X19" i="9"/>
  <c r="X18" i="9"/>
  <c r="X17" i="9"/>
  <c r="X16" i="9"/>
  <c r="X15" i="9"/>
  <c r="X14" i="9"/>
  <c r="X13" i="9"/>
  <c r="X12" i="9"/>
  <c r="X11" i="9"/>
  <c r="X10" i="9"/>
  <c r="X9" i="9"/>
  <c r="X8" i="9"/>
  <c r="X7" i="9"/>
  <c r="X6" i="9"/>
  <c r="X5" i="9"/>
  <c r="X4" i="9"/>
  <c r="W19" i="9"/>
  <c r="W18" i="9"/>
  <c r="W17" i="9"/>
  <c r="W16" i="9"/>
  <c r="W15" i="9"/>
  <c r="W14" i="9"/>
  <c r="W13" i="9"/>
  <c r="W12" i="9"/>
  <c r="W11" i="9"/>
  <c r="W10" i="9"/>
  <c r="W9" i="9"/>
  <c r="W8" i="9"/>
  <c r="W7" i="9"/>
  <c r="W6" i="9"/>
  <c r="W5" i="9"/>
  <c r="W4" i="9"/>
  <c r="V19" i="9"/>
  <c r="V18" i="9"/>
  <c r="V17" i="9"/>
  <c r="V16" i="9"/>
  <c r="V15" i="9"/>
  <c r="V14" i="9"/>
  <c r="V13" i="9"/>
  <c r="V12" i="9"/>
  <c r="V11" i="9"/>
  <c r="V10" i="9"/>
  <c r="V9" i="9"/>
  <c r="V8" i="9"/>
  <c r="V7" i="9"/>
  <c r="V6" i="9"/>
  <c r="V5" i="9"/>
  <c r="V4" i="9"/>
  <c r="U19" i="9"/>
  <c r="U18" i="9"/>
  <c r="U17" i="9"/>
  <c r="U16" i="9"/>
  <c r="U15" i="9"/>
  <c r="U14" i="9"/>
  <c r="U13" i="9"/>
  <c r="U12" i="9"/>
  <c r="U11" i="9"/>
  <c r="U10" i="9"/>
  <c r="U8" i="9"/>
  <c r="U7" i="9"/>
  <c r="U6" i="9"/>
  <c r="U5" i="9"/>
  <c r="U4" i="9"/>
  <c r="T19" i="9"/>
  <c r="T18" i="9"/>
  <c r="T17" i="9"/>
  <c r="T16" i="9"/>
  <c r="T15" i="9"/>
  <c r="T14" i="9"/>
  <c r="T13" i="9"/>
  <c r="T12" i="9"/>
  <c r="T11" i="9"/>
  <c r="T10" i="9"/>
  <c r="T9" i="9"/>
  <c r="T8" i="9"/>
  <c r="T7" i="9"/>
  <c r="T6" i="9"/>
  <c r="T5" i="9"/>
  <c r="T4" i="9"/>
  <c r="S19" i="9"/>
  <c r="S18" i="9"/>
  <c r="S17" i="9"/>
  <c r="S16" i="9"/>
  <c r="S15" i="9"/>
  <c r="S14" i="9"/>
  <c r="S13" i="9"/>
  <c r="S12" i="9"/>
  <c r="S11" i="9"/>
  <c r="S10" i="9"/>
  <c r="S9" i="9"/>
  <c r="S8" i="9"/>
  <c r="S7" i="9"/>
  <c r="S6" i="9"/>
  <c r="S5" i="9"/>
  <c r="S4" i="9"/>
  <c r="R19" i="9"/>
  <c r="R18" i="9"/>
  <c r="R17" i="9"/>
  <c r="R16" i="9"/>
  <c r="R15" i="9"/>
  <c r="R14" i="9"/>
  <c r="R13" i="9"/>
  <c r="R12" i="9"/>
  <c r="R11" i="9"/>
  <c r="R10" i="9"/>
  <c r="R9" i="9"/>
  <c r="R8" i="9"/>
  <c r="R7" i="9"/>
  <c r="R6" i="9"/>
  <c r="R5" i="9"/>
  <c r="R4" i="9"/>
  <c r="Q19" i="9"/>
  <c r="Q18" i="9"/>
  <c r="Q17" i="9"/>
  <c r="Q16" i="9"/>
  <c r="Q15" i="9"/>
  <c r="Q14" i="9"/>
  <c r="Q13" i="9"/>
  <c r="Q12" i="9"/>
  <c r="Q11" i="9"/>
  <c r="Q10" i="9"/>
  <c r="Q9" i="9"/>
  <c r="Q8" i="9"/>
  <c r="Q7" i="9"/>
  <c r="Q6" i="9"/>
  <c r="Q5" i="9"/>
  <c r="Q4" i="9"/>
  <c r="P19" i="9"/>
  <c r="P18" i="9"/>
  <c r="P17" i="9"/>
  <c r="P16" i="9"/>
  <c r="P15" i="9"/>
  <c r="P14" i="9"/>
  <c r="P13" i="9"/>
  <c r="P12" i="9"/>
  <c r="P11" i="9"/>
  <c r="P10" i="9"/>
  <c r="P9" i="9"/>
  <c r="P8" i="9"/>
  <c r="P7" i="9"/>
  <c r="P6" i="9"/>
  <c r="P5" i="9"/>
  <c r="P4" i="9"/>
  <c r="O19" i="9"/>
  <c r="O18" i="9"/>
  <c r="O17" i="9"/>
  <c r="O16" i="9"/>
  <c r="O15" i="9"/>
  <c r="O14" i="9"/>
  <c r="O13" i="9"/>
  <c r="O12" i="9"/>
  <c r="O11" i="9"/>
  <c r="O10" i="9"/>
  <c r="O9" i="9"/>
  <c r="O8" i="9"/>
  <c r="O7" i="9"/>
  <c r="O6" i="9"/>
  <c r="O5" i="9"/>
  <c r="O4" i="9"/>
  <c r="N19" i="9"/>
  <c r="N18" i="9"/>
  <c r="N17" i="9"/>
  <c r="N16" i="9"/>
  <c r="N15" i="9"/>
  <c r="N14" i="9"/>
  <c r="N13" i="9"/>
  <c r="N12" i="9"/>
  <c r="N11" i="9"/>
  <c r="N10" i="9"/>
  <c r="N9" i="9"/>
  <c r="N8" i="9"/>
  <c r="N7" i="9"/>
  <c r="N6" i="9"/>
  <c r="N5" i="9"/>
  <c r="N4" i="9"/>
  <c r="M19" i="9"/>
  <c r="M18" i="9"/>
  <c r="M17" i="9"/>
  <c r="M16" i="9"/>
  <c r="M15" i="9"/>
  <c r="M14" i="9"/>
  <c r="M13" i="9"/>
  <c r="M12" i="9"/>
  <c r="M11" i="9"/>
  <c r="M10" i="9"/>
  <c r="M9" i="9"/>
  <c r="M8" i="9"/>
  <c r="M7" i="9"/>
  <c r="M6" i="9"/>
  <c r="M5" i="9"/>
  <c r="M4" i="9"/>
  <c r="L19" i="9"/>
  <c r="L18" i="9"/>
  <c r="L17" i="9"/>
  <c r="L16" i="9"/>
  <c r="L15" i="9"/>
  <c r="L14" i="9"/>
  <c r="L13" i="9"/>
  <c r="L12" i="9"/>
  <c r="L11" i="9"/>
  <c r="L10" i="9"/>
  <c r="L9" i="9"/>
  <c r="L8" i="9"/>
  <c r="L7" i="9"/>
  <c r="L6" i="9"/>
  <c r="L5" i="9"/>
  <c r="L4" i="9"/>
  <c r="K19" i="9"/>
  <c r="K18" i="9"/>
  <c r="K17" i="9"/>
  <c r="K16" i="9"/>
  <c r="K15" i="9"/>
  <c r="K14" i="9"/>
  <c r="K10" i="9"/>
  <c r="K13" i="9"/>
  <c r="K12" i="9"/>
  <c r="K11" i="9"/>
  <c r="K9" i="9"/>
  <c r="K8" i="9"/>
  <c r="K7" i="9"/>
  <c r="K6" i="9"/>
  <c r="K5" i="9"/>
  <c r="K4" i="9"/>
  <c r="ER366" i="10"/>
  <c r="EQ366" i="10"/>
  <c r="EP366" i="10"/>
  <c r="EO366" i="10"/>
  <c r="EN366" i="10"/>
  <c r="EM366" i="10"/>
  <c r="EL366" i="10"/>
  <c r="EK366" i="10"/>
  <c r="EJ366" i="10"/>
  <c r="EI366" i="10"/>
  <c r="EH366" i="10"/>
  <c r="EG366" i="10"/>
  <c r="EF366" i="10"/>
  <c r="EE366" i="10"/>
  <c r="ED366" i="10"/>
  <c r="EC366" i="10"/>
  <c r="EB366" i="10"/>
  <c r="EA366" i="10"/>
  <c r="DD366" i="10"/>
  <c r="DC366" i="10"/>
  <c r="DB366" i="10"/>
  <c r="DA366" i="10"/>
  <c r="CZ366" i="10"/>
  <c r="CY366" i="10"/>
  <c r="CX366" i="10"/>
  <c r="CW366" i="10"/>
  <c r="CV366" i="10"/>
  <c r="CU366" i="10"/>
  <c r="CT366" i="10"/>
  <c r="CS366" i="10"/>
  <c r="CR366" i="10"/>
  <c r="CQ366" i="10"/>
  <c r="CP366" i="10"/>
  <c r="CO366" i="10"/>
  <c r="CN366" i="10"/>
  <c r="CM366" i="10"/>
  <c r="BP366" i="10"/>
  <c r="BO366" i="10"/>
  <c r="BN366" i="10"/>
  <c r="BM366" i="10"/>
  <c r="BL366" i="10"/>
  <c r="BK366" i="10"/>
  <c r="BJ366" i="10"/>
  <c r="BI366" i="10"/>
  <c r="BH366" i="10"/>
  <c r="BG366" i="10"/>
  <c r="BF366" i="10"/>
  <c r="BE366" i="10"/>
  <c r="BD366" i="10"/>
  <c r="BC366" i="10"/>
  <c r="BB366" i="10"/>
  <c r="BA366" i="10"/>
  <c r="AZ366" i="10"/>
  <c r="AY366" i="10"/>
  <c r="AB366" i="10"/>
  <c r="AA366" i="10"/>
  <c r="Z366" i="10"/>
  <c r="Y366" i="10"/>
  <c r="X366" i="10"/>
  <c r="W366" i="10"/>
  <c r="V366" i="10"/>
  <c r="U366" i="10"/>
  <c r="T366" i="10"/>
  <c r="S366" i="10"/>
  <c r="R366" i="10"/>
  <c r="Q366" i="10"/>
  <c r="P366" i="10"/>
  <c r="O366" i="10"/>
  <c r="N366" i="10"/>
  <c r="M366" i="10"/>
  <c r="L366" i="10"/>
  <c r="K366" i="10"/>
  <c r="ER365" i="10"/>
  <c r="EQ365" i="10"/>
  <c r="EP365" i="10"/>
  <c r="EO365" i="10"/>
  <c r="EN365" i="10"/>
  <c r="EM365" i="10"/>
  <c r="EL365" i="10"/>
  <c r="EK365" i="10"/>
  <c r="EJ365" i="10"/>
  <c r="EI365" i="10"/>
  <c r="EH365" i="10"/>
  <c r="EG365" i="10"/>
  <c r="EF365" i="10"/>
  <c r="EE365" i="10"/>
  <c r="ED365" i="10"/>
  <c r="EC365" i="10"/>
  <c r="EB365" i="10"/>
  <c r="EA365" i="10"/>
  <c r="DD365" i="10"/>
  <c r="DC365" i="10"/>
  <c r="DB365" i="10"/>
  <c r="DA365" i="10"/>
  <c r="CZ365" i="10"/>
  <c r="CY365" i="10"/>
  <c r="CX365" i="10"/>
  <c r="CW365" i="10"/>
  <c r="CV365" i="10"/>
  <c r="CU365" i="10"/>
  <c r="CT365" i="10"/>
  <c r="CS365" i="10"/>
  <c r="CR365" i="10"/>
  <c r="CQ365" i="10"/>
  <c r="CP365" i="10"/>
  <c r="CO365" i="10"/>
  <c r="CN365" i="10"/>
  <c r="CM365" i="10"/>
  <c r="BP365" i="10"/>
  <c r="BO365" i="10"/>
  <c r="BN365" i="10"/>
  <c r="BM365" i="10"/>
  <c r="BL365" i="10"/>
  <c r="BK365" i="10"/>
  <c r="BJ365" i="10"/>
  <c r="BI365" i="10"/>
  <c r="BH365" i="10"/>
  <c r="BG365" i="10"/>
  <c r="BF365" i="10"/>
  <c r="BE365" i="10"/>
  <c r="BD365" i="10"/>
  <c r="BC365" i="10"/>
  <c r="BB365" i="10"/>
  <c r="BA365" i="10"/>
  <c r="AZ365" i="10"/>
  <c r="AY365" i="10"/>
  <c r="AB365" i="10"/>
  <c r="AA365" i="10"/>
  <c r="Z365" i="10"/>
  <c r="Y365" i="10"/>
  <c r="X365" i="10"/>
  <c r="W365" i="10"/>
  <c r="V365" i="10"/>
  <c r="U365" i="10"/>
  <c r="T365" i="10"/>
  <c r="S365" i="10"/>
  <c r="R365" i="10"/>
  <c r="Q365" i="10"/>
  <c r="P365" i="10"/>
  <c r="O365" i="10"/>
  <c r="N365" i="10"/>
  <c r="M365" i="10"/>
  <c r="L365" i="10"/>
  <c r="K365" i="10"/>
  <c r="ER364" i="10"/>
  <c r="EQ364" i="10"/>
  <c r="DD364" i="10"/>
  <c r="DC364" i="10"/>
  <c r="BP364" i="10"/>
  <c r="BO364" i="10"/>
  <c r="AB364" i="10"/>
  <c r="AA364" i="10"/>
  <c r="ER363" i="10"/>
  <c r="EQ363" i="10"/>
  <c r="DD363" i="10"/>
  <c r="DC363" i="10"/>
  <c r="BP363" i="10"/>
  <c r="BO363" i="10"/>
  <c r="AB363" i="10"/>
  <c r="AA363" i="10"/>
  <c r="ER362" i="10"/>
  <c r="EQ362" i="10"/>
  <c r="DD362" i="10"/>
  <c r="DC362" i="10"/>
  <c r="BP362" i="10"/>
  <c r="BO362" i="10"/>
  <c r="AB362" i="10"/>
  <c r="AA362" i="10"/>
  <c r="ER361" i="10"/>
  <c r="EQ361" i="10"/>
  <c r="DD361" i="10"/>
  <c r="DC361" i="10"/>
  <c r="BP361" i="10"/>
  <c r="BO361" i="10"/>
  <c r="AB361" i="10"/>
  <c r="AA361" i="10"/>
  <c r="ER360" i="10"/>
  <c r="EQ360" i="10"/>
  <c r="DD360" i="10"/>
  <c r="DC360" i="10"/>
  <c r="BP360" i="10"/>
  <c r="BO360" i="10"/>
  <c r="AB360" i="10"/>
  <c r="AA360" i="10"/>
  <c r="ER359" i="10"/>
  <c r="EQ359" i="10"/>
  <c r="DD359" i="10"/>
  <c r="DC359" i="10"/>
  <c r="BP359" i="10"/>
  <c r="BO359" i="10"/>
  <c r="AB359" i="10"/>
  <c r="AA359" i="10"/>
  <c r="ER358" i="10"/>
  <c r="EQ358" i="10"/>
  <c r="DD358" i="10"/>
  <c r="DC358" i="10"/>
  <c r="BP358" i="10"/>
  <c r="BO358" i="10"/>
  <c r="AB358" i="10"/>
  <c r="AA358" i="10"/>
  <c r="ER357" i="10"/>
  <c r="EQ357" i="10"/>
  <c r="DD357" i="10"/>
  <c r="DC357" i="10"/>
  <c r="BP357" i="10"/>
  <c r="BO357" i="10"/>
  <c r="AB357" i="10"/>
  <c r="AA357" i="10"/>
  <c r="ER356" i="10"/>
  <c r="EQ356" i="10"/>
  <c r="DD356" i="10"/>
  <c r="DC356" i="10"/>
  <c r="BP356" i="10"/>
  <c r="BO356" i="10"/>
  <c r="AB356" i="10"/>
  <c r="AA356" i="10"/>
  <c r="ER355" i="10"/>
  <c r="EQ355" i="10"/>
  <c r="DD355" i="10"/>
  <c r="DC355" i="10"/>
  <c r="BP355" i="10"/>
  <c r="BO355" i="10"/>
  <c r="AB355" i="10"/>
  <c r="AA355" i="10"/>
  <c r="ER354" i="10"/>
  <c r="EQ354" i="10"/>
  <c r="DD354" i="10"/>
  <c r="DC354" i="10"/>
  <c r="BP354" i="10"/>
  <c r="BO354" i="10"/>
  <c r="AB354" i="10"/>
  <c r="AA354" i="10"/>
  <c r="ER353" i="10"/>
  <c r="EQ353" i="10"/>
  <c r="DD353" i="10"/>
  <c r="DC353" i="10"/>
  <c r="BP353" i="10"/>
  <c r="BO353" i="10"/>
  <c r="AB353" i="10"/>
  <c r="AA353" i="10"/>
  <c r="ER352" i="10"/>
  <c r="EQ352" i="10"/>
  <c r="DD352" i="10"/>
  <c r="DC352" i="10"/>
  <c r="BP352" i="10"/>
  <c r="BO352" i="10"/>
  <c r="AB352" i="10"/>
  <c r="AA352" i="10"/>
  <c r="ER351" i="10"/>
  <c r="EQ351" i="10"/>
  <c r="DD351" i="10"/>
  <c r="DC351" i="10"/>
  <c r="BP351" i="10"/>
  <c r="BO351" i="10"/>
  <c r="AB351" i="10"/>
  <c r="AA351" i="10"/>
  <c r="ER350" i="10"/>
  <c r="EQ350" i="10"/>
  <c r="DD350" i="10"/>
  <c r="DC350" i="10"/>
  <c r="BP350" i="10"/>
  <c r="BO350" i="10"/>
  <c r="AB350" i="10"/>
  <c r="AA350" i="10"/>
  <c r="ER349" i="10"/>
  <c r="EQ349" i="10"/>
  <c r="DD349" i="10"/>
  <c r="DC349" i="10"/>
  <c r="BP349" i="10"/>
  <c r="BO349" i="10"/>
  <c r="AB349" i="10"/>
  <c r="AA349" i="10"/>
  <c r="ER343" i="10"/>
  <c r="EQ343" i="10"/>
  <c r="EP343" i="10"/>
  <c r="EO343" i="10"/>
  <c r="EN343" i="10"/>
  <c r="EM343" i="10"/>
  <c r="EL343" i="10"/>
  <c r="EK343" i="10"/>
  <c r="EJ343" i="10"/>
  <c r="EI343" i="10"/>
  <c r="EH343" i="10"/>
  <c r="EG343" i="10"/>
  <c r="EF343" i="10"/>
  <c r="EE343" i="10"/>
  <c r="ED343" i="10"/>
  <c r="EC343" i="10"/>
  <c r="EB343" i="10"/>
  <c r="EA343" i="10"/>
  <c r="DD343" i="10"/>
  <c r="DC343" i="10"/>
  <c r="DB343" i="10"/>
  <c r="DA343" i="10"/>
  <c r="CZ343" i="10"/>
  <c r="CY343" i="10"/>
  <c r="CX343" i="10"/>
  <c r="CW343" i="10"/>
  <c r="CV343" i="10"/>
  <c r="CU343" i="10"/>
  <c r="CT343" i="10"/>
  <c r="CS343" i="10"/>
  <c r="CR343" i="10"/>
  <c r="CQ343" i="10"/>
  <c r="CP343" i="10"/>
  <c r="CO343" i="10"/>
  <c r="CN343" i="10"/>
  <c r="CM343" i="10"/>
  <c r="BP343" i="10"/>
  <c r="BO343" i="10"/>
  <c r="BN343" i="10"/>
  <c r="BM343" i="10"/>
  <c r="BL343" i="10"/>
  <c r="BK343" i="10"/>
  <c r="BJ343" i="10"/>
  <c r="BI343" i="10"/>
  <c r="BH343" i="10"/>
  <c r="BG343" i="10"/>
  <c r="BF343" i="10"/>
  <c r="BE343" i="10"/>
  <c r="BD343" i="10"/>
  <c r="BC343" i="10"/>
  <c r="BB343" i="10"/>
  <c r="BA343" i="10"/>
  <c r="AZ343" i="10"/>
  <c r="AY343" i="10"/>
  <c r="AB343" i="10"/>
  <c r="AA343" i="10"/>
  <c r="Z343" i="10"/>
  <c r="Y343" i="10"/>
  <c r="X343" i="10"/>
  <c r="W343" i="10"/>
  <c r="V343" i="10"/>
  <c r="U343" i="10"/>
  <c r="T343" i="10"/>
  <c r="S343" i="10"/>
  <c r="R343" i="10"/>
  <c r="Q343" i="10"/>
  <c r="P343" i="10"/>
  <c r="O343" i="10"/>
  <c r="N343" i="10"/>
  <c r="M343" i="10"/>
  <c r="L343" i="10"/>
  <c r="K343" i="10"/>
  <c r="ER342" i="10"/>
  <c r="EQ342" i="10"/>
  <c r="EP342" i="10"/>
  <c r="EO342" i="10"/>
  <c r="EN342" i="10"/>
  <c r="EM342" i="10"/>
  <c r="EL342" i="10"/>
  <c r="EK342" i="10"/>
  <c r="EJ342" i="10"/>
  <c r="EI342" i="10"/>
  <c r="EH342" i="10"/>
  <c r="EG342" i="10"/>
  <c r="EF342" i="10"/>
  <c r="EE342" i="10"/>
  <c r="ED342" i="10"/>
  <c r="EC342" i="10"/>
  <c r="EB342" i="10"/>
  <c r="EA342" i="10"/>
  <c r="DD342" i="10"/>
  <c r="DC342" i="10"/>
  <c r="DB342" i="10"/>
  <c r="DA342" i="10"/>
  <c r="CZ342" i="10"/>
  <c r="CY342" i="10"/>
  <c r="CX342" i="10"/>
  <c r="CW342" i="10"/>
  <c r="CV342" i="10"/>
  <c r="CU342" i="10"/>
  <c r="CT342" i="10"/>
  <c r="CS342" i="10"/>
  <c r="CR342" i="10"/>
  <c r="CQ342" i="10"/>
  <c r="CP342" i="10"/>
  <c r="CO342" i="10"/>
  <c r="CN342" i="10"/>
  <c r="CM342" i="10"/>
  <c r="BP342" i="10"/>
  <c r="BO342" i="10"/>
  <c r="BN342" i="10"/>
  <c r="BM342" i="10"/>
  <c r="BL342" i="10"/>
  <c r="BK342" i="10"/>
  <c r="BJ342" i="10"/>
  <c r="BI342" i="10"/>
  <c r="BH342" i="10"/>
  <c r="BG342" i="10"/>
  <c r="BF342" i="10"/>
  <c r="BE342" i="10"/>
  <c r="BD342" i="10"/>
  <c r="BC342" i="10"/>
  <c r="BB342" i="10"/>
  <c r="BA342" i="10"/>
  <c r="AZ342" i="10"/>
  <c r="AY342" i="10"/>
  <c r="AB342" i="10"/>
  <c r="AA342" i="10"/>
  <c r="Z342" i="10"/>
  <c r="Y342" i="10"/>
  <c r="X342" i="10"/>
  <c r="W342" i="10"/>
  <c r="V342" i="10"/>
  <c r="U342" i="10"/>
  <c r="T342" i="10"/>
  <c r="S342" i="10"/>
  <c r="R342" i="10"/>
  <c r="Q342" i="10"/>
  <c r="P342" i="10"/>
  <c r="O342" i="10"/>
  <c r="N342" i="10"/>
  <c r="M342" i="10"/>
  <c r="L342" i="10"/>
  <c r="K342" i="10"/>
  <c r="ER341" i="10"/>
  <c r="EQ341" i="10"/>
  <c r="DD341" i="10"/>
  <c r="DC341" i="10"/>
  <c r="BP341" i="10"/>
  <c r="BO341" i="10"/>
  <c r="AB341" i="10"/>
  <c r="AA341" i="10"/>
  <c r="ER340" i="10"/>
  <c r="EQ340" i="10"/>
  <c r="DD340" i="10"/>
  <c r="DC340" i="10"/>
  <c r="BP340" i="10"/>
  <c r="BO340" i="10"/>
  <c r="AB340" i="10"/>
  <c r="AA340" i="10"/>
  <c r="ER339" i="10"/>
  <c r="EQ339" i="10"/>
  <c r="DD339" i="10"/>
  <c r="DC339" i="10"/>
  <c r="BP339" i="10"/>
  <c r="BO339" i="10"/>
  <c r="AB339" i="10"/>
  <c r="AA339" i="10"/>
  <c r="ER338" i="10"/>
  <c r="EQ338" i="10"/>
  <c r="DD338" i="10"/>
  <c r="DC338" i="10"/>
  <c r="BP338" i="10"/>
  <c r="BO338" i="10"/>
  <c r="AB338" i="10"/>
  <c r="AA338" i="10"/>
  <c r="ER337" i="10"/>
  <c r="EQ337" i="10"/>
  <c r="DD337" i="10"/>
  <c r="DC337" i="10"/>
  <c r="BP337" i="10"/>
  <c r="BO337" i="10"/>
  <c r="AB337" i="10"/>
  <c r="AA337" i="10"/>
  <c r="ER336" i="10"/>
  <c r="EQ336" i="10"/>
  <c r="DD336" i="10"/>
  <c r="DC336" i="10"/>
  <c r="BP336" i="10"/>
  <c r="BO336" i="10"/>
  <c r="AB336" i="10"/>
  <c r="AA336" i="10"/>
  <c r="ER335" i="10"/>
  <c r="EQ335" i="10"/>
  <c r="DD335" i="10"/>
  <c r="DC335" i="10"/>
  <c r="BP335" i="10"/>
  <c r="BO335" i="10"/>
  <c r="AB335" i="10"/>
  <c r="AA335" i="10"/>
  <c r="ER334" i="10"/>
  <c r="EQ334" i="10"/>
  <c r="DD334" i="10"/>
  <c r="DC334" i="10"/>
  <c r="BP334" i="10"/>
  <c r="BO334" i="10"/>
  <c r="AB334" i="10"/>
  <c r="AA334" i="10"/>
  <c r="ER333" i="10"/>
  <c r="EQ333" i="10"/>
  <c r="DD333" i="10"/>
  <c r="DC333" i="10"/>
  <c r="BP333" i="10"/>
  <c r="BO333" i="10"/>
  <c r="AB333" i="10"/>
  <c r="AA333" i="10"/>
  <c r="ER332" i="10"/>
  <c r="EQ332" i="10"/>
  <c r="DD332" i="10"/>
  <c r="DC332" i="10"/>
  <c r="BP332" i="10"/>
  <c r="BO332" i="10"/>
  <c r="AB332" i="10"/>
  <c r="AA332" i="10"/>
  <c r="ER331" i="10"/>
  <c r="EQ331" i="10"/>
  <c r="DD331" i="10"/>
  <c r="DC331" i="10"/>
  <c r="BP331" i="10"/>
  <c r="BO331" i="10"/>
  <c r="AB331" i="10"/>
  <c r="AA331" i="10"/>
  <c r="ER330" i="10"/>
  <c r="EQ330" i="10"/>
  <c r="DD330" i="10"/>
  <c r="DC330" i="10"/>
  <c r="BP330" i="10"/>
  <c r="BO330" i="10"/>
  <c r="AB330" i="10"/>
  <c r="AA330" i="10"/>
  <c r="ER329" i="10"/>
  <c r="EQ329" i="10"/>
  <c r="DD329" i="10"/>
  <c r="DC329" i="10"/>
  <c r="BP329" i="10"/>
  <c r="BO329" i="10"/>
  <c r="AB329" i="10"/>
  <c r="AA329" i="10"/>
  <c r="ER328" i="10"/>
  <c r="EQ328" i="10"/>
  <c r="DD328" i="10"/>
  <c r="DC328" i="10"/>
  <c r="BP328" i="10"/>
  <c r="BO328" i="10"/>
  <c r="AB328" i="10"/>
  <c r="AA328" i="10"/>
  <c r="ER327" i="10"/>
  <c r="EQ327" i="10"/>
  <c r="DD327" i="10"/>
  <c r="DC327" i="10"/>
  <c r="BP327" i="10"/>
  <c r="BO327" i="10"/>
  <c r="AB327" i="10"/>
  <c r="AA327" i="10"/>
  <c r="ER326" i="10"/>
  <c r="EQ326" i="10"/>
  <c r="DD326" i="10"/>
  <c r="DC326" i="10"/>
  <c r="BP326" i="10"/>
  <c r="BO326" i="10"/>
  <c r="AB326" i="10"/>
  <c r="AA326" i="10"/>
  <c r="ER320" i="10"/>
  <c r="EQ320" i="10"/>
  <c r="EP320" i="10"/>
  <c r="EO320" i="10"/>
  <c r="EN320" i="10"/>
  <c r="EM320" i="10"/>
  <c r="EL320" i="10"/>
  <c r="EK320" i="10"/>
  <c r="EJ320" i="10"/>
  <c r="EI320" i="10"/>
  <c r="EH320" i="10"/>
  <c r="EG320" i="10"/>
  <c r="EF320" i="10"/>
  <c r="EE320" i="10"/>
  <c r="ED320" i="10"/>
  <c r="EC320" i="10"/>
  <c r="EB320" i="10"/>
  <c r="EA320" i="10"/>
  <c r="DD320" i="10"/>
  <c r="DC320" i="10"/>
  <c r="DB320" i="10"/>
  <c r="DA320" i="10"/>
  <c r="CZ320" i="10"/>
  <c r="CY320" i="10"/>
  <c r="CX320" i="10"/>
  <c r="CW320" i="10"/>
  <c r="CV320" i="10"/>
  <c r="CU320" i="10"/>
  <c r="CT320" i="10"/>
  <c r="CS320" i="10"/>
  <c r="CR320" i="10"/>
  <c r="CQ320" i="10"/>
  <c r="CP320" i="10"/>
  <c r="CO320" i="10"/>
  <c r="CN320" i="10"/>
  <c r="CM320" i="10"/>
  <c r="BP320" i="10"/>
  <c r="BO320" i="10"/>
  <c r="BN320" i="10"/>
  <c r="BM320" i="10"/>
  <c r="BL320" i="10"/>
  <c r="BK320" i="10"/>
  <c r="BJ320" i="10"/>
  <c r="BI320" i="10"/>
  <c r="BH320" i="10"/>
  <c r="BG320" i="10"/>
  <c r="BF320" i="10"/>
  <c r="BE320" i="10"/>
  <c r="BD320" i="10"/>
  <c r="BC320" i="10"/>
  <c r="BB320" i="10"/>
  <c r="BA320" i="10"/>
  <c r="AZ320" i="10"/>
  <c r="AY320" i="10"/>
  <c r="AB320" i="10"/>
  <c r="AA320" i="10"/>
  <c r="Z320" i="10"/>
  <c r="Y320" i="10"/>
  <c r="X320" i="10"/>
  <c r="W320" i="10"/>
  <c r="V320" i="10"/>
  <c r="U320" i="10"/>
  <c r="T320" i="10"/>
  <c r="S320" i="10"/>
  <c r="R320" i="10"/>
  <c r="Q320" i="10"/>
  <c r="P320" i="10"/>
  <c r="O320" i="10"/>
  <c r="N320" i="10"/>
  <c r="M320" i="10"/>
  <c r="L320" i="10"/>
  <c r="K320" i="10"/>
  <c r="ER319" i="10"/>
  <c r="EQ319" i="10"/>
  <c r="EP319" i="10"/>
  <c r="EO319" i="10"/>
  <c r="EN319" i="10"/>
  <c r="EM319" i="10"/>
  <c r="EL319" i="10"/>
  <c r="EK319" i="10"/>
  <c r="EJ319" i="10"/>
  <c r="EI319" i="10"/>
  <c r="EH319" i="10"/>
  <c r="EG319" i="10"/>
  <c r="EF319" i="10"/>
  <c r="EE319" i="10"/>
  <c r="ED319" i="10"/>
  <c r="EC319" i="10"/>
  <c r="EB319" i="10"/>
  <c r="EA319" i="10"/>
  <c r="DD319" i="10"/>
  <c r="DC319" i="10"/>
  <c r="DB319" i="10"/>
  <c r="DA319" i="10"/>
  <c r="CZ319" i="10"/>
  <c r="CY319" i="10"/>
  <c r="CX319" i="10"/>
  <c r="CW319" i="10"/>
  <c r="CV319" i="10"/>
  <c r="CU319" i="10"/>
  <c r="CT319" i="10"/>
  <c r="CS319" i="10"/>
  <c r="CR319" i="10"/>
  <c r="CQ319" i="10"/>
  <c r="CP319" i="10"/>
  <c r="CO319" i="10"/>
  <c r="CN319" i="10"/>
  <c r="CM319" i="10"/>
  <c r="BP319" i="10"/>
  <c r="BO319" i="10"/>
  <c r="BN319" i="10"/>
  <c r="BM319" i="10"/>
  <c r="BL319" i="10"/>
  <c r="BK319" i="10"/>
  <c r="BJ319" i="10"/>
  <c r="BI319" i="10"/>
  <c r="BH319" i="10"/>
  <c r="BG319" i="10"/>
  <c r="BF319" i="10"/>
  <c r="BE319" i="10"/>
  <c r="BD319" i="10"/>
  <c r="BC319" i="10"/>
  <c r="BB319" i="10"/>
  <c r="BA319" i="10"/>
  <c r="AZ319" i="10"/>
  <c r="AY319" i="10"/>
  <c r="AB319" i="10"/>
  <c r="AA319" i="10"/>
  <c r="Z319" i="10"/>
  <c r="Y319" i="10"/>
  <c r="X319" i="10"/>
  <c r="W319" i="10"/>
  <c r="V319" i="10"/>
  <c r="U319" i="10"/>
  <c r="T319" i="10"/>
  <c r="S319" i="10"/>
  <c r="R319" i="10"/>
  <c r="Q319" i="10"/>
  <c r="P319" i="10"/>
  <c r="O319" i="10"/>
  <c r="N319" i="10"/>
  <c r="M319" i="10"/>
  <c r="L319" i="10"/>
  <c r="K319" i="10"/>
  <c r="ER318" i="10"/>
  <c r="EQ318" i="10"/>
  <c r="DD318" i="10"/>
  <c r="DC318" i="10"/>
  <c r="BP318" i="10"/>
  <c r="BO318" i="10"/>
  <c r="AB318" i="10"/>
  <c r="AA318" i="10"/>
  <c r="ER317" i="10"/>
  <c r="EQ317" i="10"/>
  <c r="DD317" i="10"/>
  <c r="DC317" i="10"/>
  <c r="BP317" i="10"/>
  <c r="BO317" i="10"/>
  <c r="AB317" i="10"/>
  <c r="AA317" i="10"/>
  <c r="ER316" i="10"/>
  <c r="EQ316" i="10"/>
  <c r="DD316" i="10"/>
  <c r="DC316" i="10"/>
  <c r="BP316" i="10"/>
  <c r="BO316" i="10"/>
  <c r="AB316" i="10"/>
  <c r="AA316" i="10"/>
  <c r="ER315" i="10"/>
  <c r="EQ315" i="10"/>
  <c r="DD315" i="10"/>
  <c r="DC315" i="10"/>
  <c r="BP315" i="10"/>
  <c r="BO315" i="10"/>
  <c r="AB315" i="10"/>
  <c r="AA315" i="10"/>
  <c r="ER314" i="10"/>
  <c r="EQ314" i="10"/>
  <c r="DD314" i="10"/>
  <c r="DC314" i="10"/>
  <c r="BP314" i="10"/>
  <c r="BO314" i="10"/>
  <c r="AB314" i="10"/>
  <c r="AA314" i="10"/>
  <c r="ER313" i="10"/>
  <c r="EQ313" i="10"/>
  <c r="DD313" i="10"/>
  <c r="DC313" i="10"/>
  <c r="BP313" i="10"/>
  <c r="BO313" i="10"/>
  <c r="AB313" i="10"/>
  <c r="AA313" i="10"/>
  <c r="ER312" i="10"/>
  <c r="EQ312" i="10"/>
  <c r="DD312" i="10"/>
  <c r="DC312" i="10"/>
  <c r="BP312" i="10"/>
  <c r="BO312" i="10"/>
  <c r="AB312" i="10"/>
  <c r="AA312" i="10"/>
  <c r="ER311" i="10"/>
  <c r="EQ311" i="10"/>
  <c r="DD311" i="10"/>
  <c r="DC311" i="10"/>
  <c r="BP311" i="10"/>
  <c r="BO311" i="10"/>
  <c r="AB311" i="10"/>
  <c r="AA311" i="10"/>
  <c r="ER310" i="10"/>
  <c r="EQ310" i="10"/>
  <c r="DD310" i="10"/>
  <c r="DC310" i="10"/>
  <c r="BP310" i="10"/>
  <c r="BO310" i="10"/>
  <c r="AB310" i="10"/>
  <c r="AA310" i="10"/>
  <c r="ER309" i="10"/>
  <c r="EQ309" i="10"/>
  <c r="DD309" i="10"/>
  <c r="DC309" i="10"/>
  <c r="BP309" i="10"/>
  <c r="BO309" i="10"/>
  <c r="AB309" i="10"/>
  <c r="AA309" i="10"/>
  <c r="ER308" i="10"/>
  <c r="EQ308" i="10"/>
  <c r="DD308" i="10"/>
  <c r="DC308" i="10"/>
  <c r="BP308" i="10"/>
  <c r="BO308" i="10"/>
  <c r="AB308" i="10"/>
  <c r="AA308" i="10"/>
  <c r="ER307" i="10"/>
  <c r="EQ307" i="10"/>
  <c r="DD307" i="10"/>
  <c r="DC307" i="10"/>
  <c r="BP307" i="10"/>
  <c r="BO307" i="10"/>
  <c r="AB307" i="10"/>
  <c r="AA307" i="10"/>
  <c r="ER306" i="10"/>
  <c r="EQ306" i="10"/>
  <c r="DD306" i="10"/>
  <c r="DC306" i="10"/>
  <c r="BP306" i="10"/>
  <c r="BO306" i="10"/>
  <c r="AB306" i="10"/>
  <c r="AA306" i="10"/>
  <c r="ER305" i="10"/>
  <c r="EQ305" i="10"/>
  <c r="DD305" i="10"/>
  <c r="DC305" i="10"/>
  <c r="BP305" i="10"/>
  <c r="BO305" i="10"/>
  <c r="AB305" i="10"/>
  <c r="AA305" i="10"/>
  <c r="ER304" i="10"/>
  <c r="EQ304" i="10"/>
  <c r="DD304" i="10"/>
  <c r="DC304" i="10"/>
  <c r="BP304" i="10"/>
  <c r="BO304" i="10"/>
  <c r="AB304" i="10"/>
  <c r="AA304" i="10"/>
  <c r="ER303" i="10"/>
  <c r="EQ303" i="10"/>
  <c r="DD303" i="10"/>
  <c r="DC303" i="10"/>
  <c r="BP303" i="10"/>
  <c r="BO303" i="10"/>
  <c r="AB303" i="10"/>
  <c r="AA303" i="10"/>
  <c r="ER297" i="10"/>
  <c r="EQ297" i="10"/>
  <c r="EP297" i="10"/>
  <c r="EO297" i="10"/>
  <c r="EN297" i="10"/>
  <c r="EM297" i="10"/>
  <c r="EL297" i="10"/>
  <c r="EK297" i="10"/>
  <c r="EJ297" i="10"/>
  <c r="EI297" i="10"/>
  <c r="EH297" i="10"/>
  <c r="EG297" i="10"/>
  <c r="EF297" i="10"/>
  <c r="EE297" i="10"/>
  <c r="ED297" i="10"/>
  <c r="EC297" i="10"/>
  <c r="EB297" i="10"/>
  <c r="EA297" i="10"/>
  <c r="DD297" i="10"/>
  <c r="DC297" i="10"/>
  <c r="DB297" i="10"/>
  <c r="DA297" i="10"/>
  <c r="CZ297" i="10"/>
  <c r="CY297" i="10"/>
  <c r="CX297" i="10"/>
  <c r="CW297" i="10"/>
  <c r="CV297" i="10"/>
  <c r="CU297" i="10"/>
  <c r="CT297" i="10"/>
  <c r="CS297" i="10"/>
  <c r="CR297" i="10"/>
  <c r="CQ297" i="10"/>
  <c r="CP297" i="10"/>
  <c r="CO297" i="10"/>
  <c r="CN297" i="10"/>
  <c r="CM297" i="10"/>
  <c r="BP297" i="10"/>
  <c r="BO297" i="10"/>
  <c r="BN297" i="10"/>
  <c r="BM297" i="10"/>
  <c r="BL297" i="10"/>
  <c r="BK297" i="10"/>
  <c r="BJ297" i="10"/>
  <c r="BI297" i="10"/>
  <c r="BH297" i="10"/>
  <c r="BG297" i="10"/>
  <c r="BF297" i="10"/>
  <c r="BE297" i="10"/>
  <c r="BD297" i="10"/>
  <c r="BC297" i="10"/>
  <c r="BB297" i="10"/>
  <c r="BA297" i="10"/>
  <c r="AZ297" i="10"/>
  <c r="AY297" i="10"/>
  <c r="AB297" i="10"/>
  <c r="AA297" i="10"/>
  <c r="Z297" i="10"/>
  <c r="Y297" i="10"/>
  <c r="X297" i="10"/>
  <c r="W297" i="10"/>
  <c r="V297" i="10"/>
  <c r="U297" i="10"/>
  <c r="T297" i="10"/>
  <c r="S297" i="10"/>
  <c r="R297" i="10"/>
  <c r="Q297" i="10"/>
  <c r="P297" i="10"/>
  <c r="O297" i="10"/>
  <c r="N297" i="10"/>
  <c r="M297" i="10"/>
  <c r="L297" i="10"/>
  <c r="K297" i="10"/>
  <c r="ER296" i="10"/>
  <c r="EQ296" i="10"/>
  <c r="EP296" i="10"/>
  <c r="EO296" i="10"/>
  <c r="EN296" i="10"/>
  <c r="EM296" i="10"/>
  <c r="EL296" i="10"/>
  <c r="EK296" i="10"/>
  <c r="EJ296" i="10"/>
  <c r="EI296" i="10"/>
  <c r="EH296" i="10"/>
  <c r="EG296" i="10"/>
  <c r="EF296" i="10"/>
  <c r="EE296" i="10"/>
  <c r="ED296" i="10"/>
  <c r="EC296" i="10"/>
  <c r="EB296" i="10"/>
  <c r="EA296" i="10"/>
  <c r="DD296" i="10"/>
  <c r="DC296" i="10"/>
  <c r="DB296" i="10"/>
  <c r="DA296" i="10"/>
  <c r="CZ296" i="10"/>
  <c r="CY296" i="10"/>
  <c r="CX296" i="10"/>
  <c r="CW296" i="10"/>
  <c r="CV296" i="10"/>
  <c r="CU296" i="10"/>
  <c r="CT296" i="10"/>
  <c r="CS296" i="10"/>
  <c r="CR296" i="10"/>
  <c r="CQ296" i="10"/>
  <c r="CP296" i="10"/>
  <c r="CO296" i="10"/>
  <c r="CN296" i="10"/>
  <c r="CM296" i="10"/>
  <c r="BP296" i="10"/>
  <c r="BO296" i="10"/>
  <c r="BN296" i="10"/>
  <c r="BM296" i="10"/>
  <c r="BL296" i="10"/>
  <c r="BK296" i="10"/>
  <c r="BJ296" i="10"/>
  <c r="BI296" i="10"/>
  <c r="BH296" i="10"/>
  <c r="BG296" i="10"/>
  <c r="BF296" i="10"/>
  <c r="BE296" i="10"/>
  <c r="BD296" i="10"/>
  <c r="BC296" i="10"/>
  <c r="BB296" i="10"/>
  <c r="BA296" i="10"/>
  <c r="AZ296" i="10"/>
  <c r="AY296" i="10"/>
  <c r="AB296" i="10"/>
  <c r="AA296" i="10"/>
  <c r="Z296" i="10"/>
  <c r="Y296" i="10"/>
  <c r="X296" i="10"/>
  <c r="W296" i="10"/>
  <c r="V296" i="10"/>
  <c r="U296" i="10"/>
  <c r="T296" i="10"/>
  <c r="S296" i="10"/>
  <c r="R296" i="10"/>
  <c r="Q296" i="10"/>
  <c r="P296" i="10"/>
  <c r="O296" i="10"/>
  <c r="N296" i="10"/>
  <c r="M296" i="10"/>
  <c r="L296" i="10"/>
  <c r="K296" i="10"/>
  <c r="ER295" i="10"/>
  <c r="EQ295" i="10"/>
  <c r="DD295" i="10"/>
  <c r="DC295" i="10"/>
  <c r="BP295" i="10"/>
  <c r="BO295" i="10"/>
  <c r="AB295" i="10"/>
  <c r="AA295" i="10"/>
  <c r="ER294" i="10"/>
  <c r="EQ294" i="10"/>
  <c r="DD294" i="10"/>
  <c r="DC294" i="10"/>
  <c r="BP294" i="10"/>
  <c r="BO294" i="10"/>
  <c r="AB294" i="10"/>
  <c r="AA294" i="10"/>
  <c r="ER293" i="10"/>
  <c r="EQ293" i="10"/>
  <c r="DD293" i="10"/>
  <c r="DC293" i="10"/>
  <c r="BP293" i="10"/>
  <c r="BO293" i="10"/>
  <c r="AB293" i="10"/>
  <c r="AA293" i="10"/>
  <c r="ER292" i="10"/>
  <c r="EQ292" i="10"/>
  <c r="DD292" i="10"/>
  <c r="DC292" i="10"/>
  <c r="BP292" i="10"/>
  <c r="BO292" i="10"/>
  <c r="AB292" i="10"/>
  <c r="AA292" i="10"/>
  <c r="ER291" i="10"/>
  <c r="EQ291" i="10"/>
  <c r="DD291" i="10"/>
  <c r="DC291" i="10"/>
  <c r="BP291" i="10"/>
  <c r="BO291" i="10"/>
  <c r="AB291" i="10"/>
  <c r="AA291" i="10"/>
  <c r="ER290" i="10"/>
  <c r="EQ290" i="10"/>
  <c r="DD290" i="10"/>
  <c r="DC290" i="10"/>
  <c r="BP290" i="10"/>
  <c r="BO290" i="10"/>
  <c r="AB290" i="10"/>
  <c r="AA290" i="10"/>
  <c r="ER289" i="10"/>
  <c r="EQ289" i="10"/>
  <c r="DD289" i="10"/>
  <c r="DC289" i="10"/>
  <c r="BP289" i="10"/>
  <c r="BO289" i="10"/>
  <c r="AB289" i="10"/>
  <c r="AA289" i="10"/>
  <c r="ER288" i="10"/>
  <c r="EQ288" i="10"/>
  <c r="DD288" i="10"/>
  <c r="DC288" i="10"/>
  <c r="BP288" i="10"/>
  <c r="BO288" i="10"/>
  <c r="AB288" i="10"/>
  <c r="AA288" i="10"/>
  <c r="ER287" i="10"/>
  <c r="EQ287" i="10"/>
  <c r="DD287" i="10"/>
  <c r="DC287" i="10"/>
  <c r="BP287" i="10"/>
  <c r="BO287" i="10"/>
  <c r="AB287" i="10"/>
  <c r="AA287" i="10"/>
  <c r="ER286" i="10"/>
  <c r="EQ286" i="10"/>
  <c r="DD286" i="10"/>
  <c r="DC286" i="10"/>
  <c r="BP286" i="10"/>
  <c r="BO286" i="10"/>
  <c r="AB286" i="10"/>
  <c r="AA286" i="10"/>
  <c r="ER285" i="10"/>
  <c r="EQ285" i="10"/>
  <c r="DD285" i="10"/>
  <c r="DC285" i="10"/>
  <c r="BP285" i="10"/>
  <c r="BO285" i="10"/>
  <c r="AB285" i="10"/>
  <c r="AA285" i="10"/>
  <c r="ER284" i="10"/>
  <c r="EQ284" i="10"/>
  <c r="DD284" i="10"/>
  <c r="DC284" i="10"/>
  <c r="BP284" i="10"/>
  <c r="BO284" i="10"/>
  <c r="AB284" i="10"/>
  <c r="AA284" i="10"/>
  <c r="ER283" i="10"/>
  <c r="EQ283" i="10"/>
  <c r="DD283" i="10"/>
  <c r="DC283" i="10"/>
  <c r="BP283" i="10"/>
  <c r="BO283" i="10"/>
  <c r="AB283" i="10"/>
  <c r="AA283" i="10"/>
  <c r="ER282" i="10"/>
  <c r="EQ282" i="10"/>
  <c r="DD282" i="10"/>
  <c r="DC282" i="10"/>
  <c r="BP282" i="10"/>
  <c r="BO282" i="10"/>
  <c r="AB282" i="10"/>
  <c r="AA282" i="10"/>
  <c r="ER281" i="10"/>
  <c r="EQ281" i="10"/>
  <c r="DD281" i="10"/>
  <c r="DC281" i="10"/>
  <c r="BP281" i="10"/>
  <c r="BO281" i="10"/>
  <c r="AB281" i="10"/>
  <c r="AA281" i="10"/>
  <c r="ER280" i="10"/>
  <c r="EQ280" i="10"/>
  <c r="DD280" i="10"/>
  <c r="DC280" i="10"/>
  <c r="BP280" i="10"/>
  <c r="BO280" i="10"/>
  <c r="AB280" i="10"/>
  <c r="AA280" i="10"/>
  <c r="ER274" i="10"/>
  <c r="EQ274" i="10"/>
  <c r="EP274" i="10"/>
  <c r="EO274" i="10"/>
  <c r="EN274" i="10"/>
  <c r="EM274" i="10"/>
  <c r="EL274" i="10"/>
  <c r="EK274" i="10"/>
  <c r="EJ274" i="10"/>
  <c r="EI274" i="10"/>
  <c r="EH274" i="10"/>
  <c r="EG274" i="10"/>
  <c r="EF274" i="10"/>
  <c r="EE274" i="10"/>
  <c r="ED274" i="10"/>
  <c r="EC274" i="10"/>
  <c r="EB274" i="10"/>
  <c r="EA274" i="10"/>
  <c r="DD274" i="10"/>
  <c r="DC274" i="10"/>
  <c r="DB274" i="10"/>
  <c r="DA274" i="10"/>
  <c r="CZ274" i="10"/>
  <c r="CY274" i="10"/>
  <c r="CX274" i="10"/>
  <c r="CW274" i="10"/>
  <c r="CV274" i="10"/>
  <c r="CU274" i="10"/>
  <c r="CT274" i="10"/>
  <c r="CS274" i="10"/>
  <c r="CR274" i="10"/>
  <c r="CQ274" i="10"/>
  <c r="CP274" i="10"/>
  <c r="CO274" i="10"/>
  <c r="CN274" i="10"/>
  <c r="CM274" i="10"/>
  <c r="BP274" i="10"/>
  <c r="BO274" i="10"/>
  <c r="BN274" i="10"/>
  <c r="BM274" i="10"/>
  <c r="BL274" i="10"/>
  <c r="BK274" i="10"/>
  <c r="BJ274" i="10"/>
  <c r="BI274" i="10"/>
  <c r="BH274" i="10"/>
  <c r="BG274" i="10"/>
  <c r="BF274" i="10"/>
  <c r="BE274" i="10"/>
  <c r="BD274" i="10"/>
  <c r="BC274" i="10"/>
  <c r="BB274" i="10"/>
  <c r="BA274" i="10"/>
  <c r="AZ274" i="10"/>
  <c r="AY274" i="10"/>
  <c r="AB274" i="10"/>
  <c r="AA274" i="10"/>
  <c r="Z274" i="10"/>
  <c r="Y274" i="10"/>
  <c r="X274" i="10"/>
  <c r="W274" i="10"/>
  <c r="V274" i="10"/>
  <c r="U274" i="10"/>
  <c r="T274" i="10"/>
  <c r="S274" i="10"/>
  <c r="R274" i="10"/>
  <c r="Q274" i="10"/>
  <c r="P274" i="10"/>
  <c r="O274" i="10"/>
  <c r="N274" i="10"/>
  <c r="M274" i="10"/>
  <c r="L274" i="10"/>
  <c r="K274" i="10"/>
  <c r="ER273" i="10"/>
  <c r="EQ273" i="10"/>
  <c r="EP273" i="10"/>
  <c r="EO273" i="10"/>
  <c r="EN273" i="10"/>
  <c r="EM273" i="10"/>
  <c r="EL273" i="10"/>
  <c r="EK273" i="10"/>
  <c r="EJ273" i="10"/>
  <c r="EI273" i="10"/>
  <c r="EH273" i="10"/>
  <c r="EG273" i="10"/>
  <c r="EF273" i="10"/>
  <c r="EE273" i="10"/>
  <c r="ED273" i="10"/>
  <c r="EC273" i="10"/>
  <c r="EB273" i="10"/>
  <c r="EA273" i="10"/>
  <c r="DD273" i="10"/>
  <c r="DC273" i="10"/>
  <c r="DB273" i="10"/>
  <c r="DA273" i="10"/>
  <c r="CZ273" i="10"/>
  <c r="CY273" i="10"/>
  <c r="CX273" i="10"/>
  <c r="CW273" i="10"/>
  <c r="CV273" i="10"/>
  <c r="CU273" i="10"/>
  <c r="CT273" i="10"/>
  <c r="CS273" i="10"/>
  <c r="CR273" i="10"/>
  <c r="CQ273" i="10"/>
  <c r="CP273" i="10"/>
  <c r="CO273" i="10"/>
  <c r="CN273" i="10"/>
  <c r="CM273" i="10"/>
  <c r="BP273" i="10"/>
  <c r="BO273" i="10"/>
  <c r="BN273" i="10"/>
  <c r="BM273" i="10"/>
  <c r="BL273" i="10"/>
  <c r="BK273" i="10"/>
  <c r="BJ273" i="10"/>
  <c r="BI273" i="10"/>
  <c r="BH273" i="10"/>
  <c r="BG273" i="10"/>
  <c r="BF273" i="10"/>
  <c r="BE273" i="10"/>
  <c r="BD273" i="10"/>
  <c r="BC273" i="10"/>
  <c r="BB273" i="10"/>
  <c r="BA273" i="10"/>
  <c r="AZ273" i="10"/>
  <c r="AY273" i="10"/>
  <c r="AB273" i="10"/>
  <c r="AA273" i="10"/>
  <c r="Z273" i="10"/>
  <c r="Y273" i="10"/>
  <c r="X273" i="10"/>
  <c r="W273" i="10"/>
  <c r="V273" i="10"/>
  <c r="U273" i="10"/>
  <c r="T273" i="10"/>
  <c r="S273" i="10"/>
  <c r="R273" i="10"/>
  <c r="Q273" i="10"/>
  <c r="P273" i="10"/>
  <c r="O273" i="10"/>
  <c r="N273" i="10"/>
  <c r="M273" i="10"/>
  <c r="L273" i="10"/>
  <c r="K273" i="10"/>
  <c r="ER272" i="10"/>
  <c r="EQ272" i="10"/>
  <c r="DD272" i="10"/>
  <c r="DC272" i="10"/>
  <c r="BP272" i="10"/>
  <c r="BO272" i="10"/>
  <c r="AB272" i="10"/>
  <c r="AA272" i="10"/>
  <c r="ER271" i="10"/>
  <c r="EQ271" i="10"/>
  <c r="DD271" i="10"/>
  <c r="DC271" i="10"/>
  <c r="BP271" i="10"/>
  <c r="BO271" i="10"/>
  <c r="AB271" i="10"/>
  <c r="AA271" i="10"/>
  <c r="ER270" i="10"/>
  <c r="EQ270" i="10"/>
  <c r="DD270" i="10"/>
  <c r="DC270" i="10"/>
  <c r="BP270" i="10"/>
  <c r="BO270" i="10"/>
  <c r="AB270" i="10"/>
  <c r="AA270" i="10"/>
  <c r="ER269" i="10"/>
  <c r="EQ269" i="10"/>
  <c r="DD269" i="10"/>
  <c r="DC269" i="10"/>
  <c r="BP269" i="10"/>
  <c r="BO269" i="10"/>
  <c r="AB269" i="10"/>
  <c r="AA269" i="10"/>
  <c r="F269" i="10"/>
  <c r="L6" i="10" s="1"/>
  <c r="ER268" i="10"/>
  <c r="EQ268" i="10"/>
  <c r="DD268" i="10"/>
  <c r="DC268" i="10"/>
  <c r="BP268" i="10"/>
  <c r="BO268" i="10"/>
  <c r="AB268" i="10"/>
  <c r="AA268" i="10"/>
  <c r="F268" i="10"/>
  <c r="V197" i="10" s="1"/>
  <c r="ER267" i="10"/>
  <c r="EQ267" i="10"/>
  <c r="DD267" i="10"/>
  <c r="DC267" i="10"/>
  <c r="BP267" i="10"/>
  <c r="BO267" i="10"/>
  <c r="AB267" i="10"/>
  <c r="AA267" i="10"/>
  <c r="F267" i="10"/>
  <c r="K15" i="10" s="1"/>
  <c r="ER266" i="10"/>
  <c r="EQ266" i="10"/>
  <c r="DD266" i="10"/>
  <c r="DC266" i="10"/>
  <c r="BP266" i="10"/>
  <c r="BO266" i="10"/>
  <c r="AB266" i="10"/>
  <c r="AA266" i="10"/>
  <c r="F266" i="10"/>
  <c r="ER265" i="10"/>
  <c r="EQ265" i="10"/>
  <c r="DD265" i="10"/>
  <c r="DC265" i="10"/>
  <c r="BP265" i="10"/>
  <c r="BO265" i="10"/>
  <c r="AB265" i="10"/>
  <c r="AA265" i="10"/>
  <c r="F265" i="10"/>
  <c r="S203" i="10" s="1"/>
  <c r="ER264" i="10"/>
  <c r="EQ264" i="10"/>
  <c r="DD264" i="10"/>
  <c r="DC264" i="10"/>
  <c r="BP264" i="10"/>
  <c r="BO264" i="10"/>
  <c r="AB264" i="10"/>
  <c r="AA264" i="10"/>
  <c r="F264" i="10"/>
  <c r="M192" i="10" s="1"/>
  <c r="ER263" i="10"/>
  <c r="EQ263" i="10"/>
  <c r="DD263" i="10"/>
  <c r="DC263" i="10"/>
  <c r="BP263" i="10"/>
  <c r="BO263" i="10"/>
  <c r="AB263" i="10"/>
  <c r="AA263" i="10"/>
  <c r="F263" i="10"/>
  <c r="U193" i="10" s="1"/>
  <c r="ER262" i="10"/>
  <c r="EQ262" i="10"/>
  <c r="DD262" i="10"/>
  <c r="DC262" i="10"/>
  <c r="BP262" i="10"/>
  <c r="BO262" i="10"/>
  <c r="AB262" i="10"/>
  <c r="AA262" i="10"/>
  <c r="F262" i="10"/>
  <c r="N17" i="10" s="1"/>
  <c r="ER261" i="10"/>
  <c r="EQ261" i="10"/>
  <c r="DD261" i="10"/>
  <c r="DC261" i="10"/>
  <c r="BP261" i="10"/>
  <c r="BO261" i="10"/>
  <c r="AB261" i="10"/>
  <c r="AA261" i="10"/>
  <c r="F261" i="10"/>
  <c r="N19" i="10" s="1"/>
  <c r="ER260" i="10"/>
  <c r="EQ260" i="10"/>
  <c r="DD260" i="10"/>
  <c r="DC260" i="10"/>
  <c r="BP260" i="10"/>
  <c r="BO260" i="10"/>
  <c r="AB260" i="10"/>
  <c r="AA260" i="10"/>
  <c r="F260" i="10"/>
  <c r="U195" i="10" s="1"/>
  <c r="ER259" i="10"/>
  <c r="EQ259" i="10"/>
  <c r="DD259" i="10"/>
  <c r="DC259" i="10"/>
  <c r="BP259" i="10"/>
  <c r="BO259" i="10"/>
  <c r="AB259" i="10"/>
  <c r="AA259" i="10"/>
  <c r="F259" i="10"/>
  <c r="ER258" i="10"/>
  <c r="EQ258" i="10"/>
  <c r="DD258" i="10"/>
  <c r="DC258" i="10"/>
  <c r="BP258" i="10"/>
  <c r="BO258" i="10"/>
  <c r="AB258" i="10"/>
  <c r="AA258" i="10"/>
  <c r="F258" i="10"/>
  <c r="S201" i="10" s="1"/>
  <c r="ER257" i="10"/>
  <c r="EQ257" i="10"/>
  <c r="DD257" i="10"/>
  <c r="DC257" i="10"/>
  <c r="BP257" i="10"/>
  <c r="BO257" i="10"/>
  <c r="AB257" i="10"/>
  <c r="AA257" i="10"/>
  <c r="F257" i="10"/>
  <c r="T189" i="10" s="1"/>
  <c r="F256" i="10"/>
  <c r="K13" i="10" s="1"/>
  <c r="F255" i="10"/>
  <c r="Z12" i="10" s="1"/>
  <c r="F254" i="10"/>
  <c r="L188" i="10" s="1"/>
  <c r="F253" i="10"/>
  <c r="F252" i="10"/>
  <c r="Q10" i="10" s="1"/>
  <c r="ER251" i="10"/>
  <c r="EQ251" i="10"/>
  <c r="EP251" i="10"/>
  <c r="EO251" i="10"/>
  <c r="EN251" i="10"/>
  <c r="EM251" i="10"/>
  <c r="EL251" i="10"/>
  <c r="EK251" i="10"/>
  <c r="EJ251" i="10"/>
  <c r="EI251" i="10"/>
  <c r="EH251" i="10"/>
  <c r="EG251" i="10"/>
  <c r="EF251" i="10"/>
  <c r="EE251" i="10"/>
  <c r="ED251" i="10"/>
  <c r="EC251" i="10"/>
  <c r="EB251" i="10"/>
  <c r="EA251" i="10"/>
  <c r="DD251" i="10"/>
  <c r="DC251" i="10"/>
  <c r="DB251" i="10"/>
  <c r="DA251" i="10"/>
  <c r="CZ251" i="10"/>
  <c r="CY251" i="10"/>
  <c r="CX251" i="10"/>
  <c r="CW251" i="10"/>
  <c r="CV251" i="10"/>
  <c r="CU251" i="10"/>
  <c r="CT251" i="10"/>
  <c r="CS251" i="10"/>
  <c r="CR251" i="10"/>
  <c r="CQ251" i="10"/>
  <c r="CP251" i="10"/>
  <c r="CO251" i="10"/>
  <c r="CN251" i="10"/>
  <c r="CM251" i="10"/>
  <c r="BP251" i="10"/>
  <c r="BO251" i="10"/>
  <c r="BN251" i="10"/>
  <c r="BM251" i="10"/>
  <c r="BL251" i="10"/>
  <c r="BK251" i="10"/>
  <c r="BJ251" i="10"/>
  <c r="BI251" i="10"/>
  <c r="BH251" i="10"/>
  <c r="BG251" i="10"/>
  <c r="BF251" i="10"/>
  <c r="BE251" i="10"/>
  <c r="BD251" i="10"/>
  <c r="BC251" i="10"/>
  <c r="BB251" i="10"/>
  <c r="BA251" i="10"/>
  <c r="AZ251" i="10"/>
  <c r="AY251" i="10"/>
  <c r="AB251" i="10"/>
  <c r="AA251" i="10"/>
  <c r="Z251" i="10"/>
  <c r="Y251" i="10"/>
  <c r="X251" i="10"/>
  <c r="W251" i="10"/>
  <c r="V251" i="10"/>
  <c r="U251" i="10"/>
  <c r="T251" i="10"/>
  <c r="S251" i="10"/>
  <c r="R251" i="10"/>
  <c r="Q251" i="10"/>
  <c r="P251" i="10"/>
  <c r="O251" i="10"/>
  <c r="N251" i="10"/>
  <c r="M251" i="10"/>
  <c r="L251" i="10"/>
  <c r="K251" i="10"/>
  <c r="F251" i="10"/>
  <c r="Y195" i="10" s="1"/>
  <c r="ER250" i="10"/>
  <c r="EQ250" i="10"/>
  <c r="EP250" i="10"/>
  <c r="EO250" i="10"/>
  <c r="EN250" i="10"/>
  <c r="EM250" i="10"/>
  <c r="EL250" i="10"/>
  <c r="EK250" i="10"/>
  <c r="EJ250" i="10"/>
  <c r="EI250" i="10"/>
  <c r="EH250" i="10"/>
  <c r="EG250" i="10"/>
  <c r="EF250" i="10"/>
  <c r="EE250" i="10"/>
  <c r="ED250" i="10"/>
  <c r="EC250" i="10"/>
  <c r="EB250" i="10"/>
  <c r="EA250" i="10"/>
  <c r="DD250" i="10"/>
  <c r="DC250" i="10"/>
  <c r="DB250" i="10"/>
  <c r="DA250" i="10"/>
  <c r="CZ250" i="10"/>
  <c r="CY250" i="10"/>
  <c r="CX250" i="10"/>
  <c r="CW250" i="10"/>
  <c r="CV250" i="10"/>
  <c r="CU250" i="10"/>
  <c r="CT250" i="10"/>
  <c r="CS250" i="10"/>
  <c r="CR250" i="10"/>
  <c r="CQ250" i="10"/>
  <c r="CP250" i="10"/>
  <c r="CO250" i="10"/>
  <c r="CN250" i="10"/>
  <c r="CM250" i="10"/>
  <c r="BP250" i="10"/>
  <c r="BO250" i="10"/>
  <c r="BN250" i="10"/>
  <c r="BM250" i="10"/>
  <c r="BL250" i="10"/>
  <c r="BK250" i="10"/>
  <c r="BJ250" i="10"/>
  <c r="BI250" i="10"/>
  <c r="BH250" i="10"/>
  <c r="BG250" i="10"/>
  <c r="BF250" i="10"/>
  <c r="BE250" i="10"/>
  <c r="BD250" i="10"/>
  <c r="BC250" i="10"/>
  <c r="BB250" i="10"/>
  <c r="BA250" i="10"/>
  <c r="AZ250" i="10"/>
  <c r="AY250" i="10"/>
  <c r="AB250" i="10"/>
  <c r="AA250" i="10"/>
  <c r="Z250" i="10"/>
  <c r="Y250" i="10"/>
  <c r="X250" i="10"/>
  <c r="W250" i="10"/>
  <c r="V250" i="10"/>
  <c r="U250" i="10"/>
  <c r="T250" i="10"/>
  <c r="S250" i="10"/>
  <c r="R250" i="10"/>
  <c r="Q250" i="10"/>
  <c r="P250" i="10"/>
  <c r="O250" i="10"/>
  <c r="N250" i="10"/>
  <c r="M250" i="10"/>
  <c r="L250" i="10"/>
  <c r="K250" i="10"/>
  <c r="F250" i="10"/>
  <c r="O200" i="10" s="1"/>
  <c r="ER249" i="10"/>
  <c r="EQ249" i="10"/>
  <c r="DD249" i="10"/>
  <c r="DC249" i="10"/>
  <c r="BP249" i="10"/>
  <c r="BO249" i="10"/>
  <c r="AB249" i="10"/>
  <c r="AA249" i="10"/>
  <c r="F249" i="10"/>
  <c r="P4" i="10" s="1"/>
  <c r="ER248" i="10"/>
  <c r="EQ248" i="10"/>
  <c r="DD248" i="10"/>
  <c r="DC248" i="10"/>
  <c r="BP248" i="10"/>
  <c r="BO248" i="10"/>
  <c r="AB248" i="10"/>
  <c r="AA248" i="10"/>
  <c r="F248" i="10"/>
  <c r="V12" i="10" s="1"/>
  <c r="ER247" i="10"/>
  <c r="EQ247" i="10"/>
  <c r="DD247" i="10"/>
  <c r="DC247" i="10"/>
  <c r="BP247" i="10"/>
  <c r="BO247" i="10"/>
  <c r="AB247" i="10"/>
  <c r="AA247" i="10"/>
  <c r="F247" i="10"/>
  <c r="ER246" i="10"/>
  <c r="EQ246" i="10"/>
  <c r="DD246" i="10"/>
  <c r="DC246" i="10"/>
  <c r="BP246" i="10"/>
  <c r="BO246" i="10"/>
  <c r="AB246" i="10"/>
  <c r="AA246" i="10"/>
  <c r="F246" i="10"/>
  <c r="X189" i="10" s="1"/>
  <c r="ER245" i="10"/>
  <c r="EQ245" i="10"/>
  <c r="DD245" i="10"/>
  <c r="DC245" i="10"/>
  <c r="BP245" i="10"/>
  <c r="BO245" i="10"/>
  <c r="AB245" i="10"/>
  <c r="AA245" i="10"/>
  <c r="F245" i="10"/>
  <c r="U7" i="10" s="1"/>
  <c r="ER244" i="10"/>
  <c r="EQ244" i="10"/>
  <c r="DD244" i="10"/>
  <c r="DC244" i="10"/>
  <c r="BP244" i="10"/>
  <c r="BO244" i="10"/>
  <c r="AB244" i="10"/>
  <c r="AA244" i="10"/>
  <c r="F244" i="10"/>
  <c r="O15" i="10" s="1"/>
  <c r="ER243" i="10"/>
  <c r="EQ243" i="10"/>
  <c r="DD243" i="10"/>
  <c r="DC243" i="10"/>
  <c r="BP243" i="10"/>
  <c r="BO243" i="10"/>
  <c r="AB243" i="10"/>
  <c r="AA243" i="10"/>
  <c r="F243" i="10"/>
  <c r="V14" i="10" s="1"/>
  <c r="ER242" i="10"/>
  <c r="EQ242" i="10"/>
  <c r="DD242" i="10"/>
  <c r="DC242" i="10"/>
  <c r="BP242" i="10"/>
  <c r="BO242" i="10"/>
  <c r="AB242" i="10"/>
  <c r="AA242" i="10"/>
  <c r="F242" i="10"/>
  <c r="ER241" i="10"/>
  <c r="EQ241" i="10"/>
  <c r="DD241" i="10"/>
  <c r="DC241" i="10"/>
  <c r="BP241" i="10"/>
  <c r="BO241" i="10"/>
  <c r="AB241" i="10"/>
  <c r="AA241" i="10"/>
  <c r="F241" i="10"/>
  <c r="ER240" i="10"/>
  <c r="EQ240" i="10"/>
  <c r="DD240" i="10"/>
  <c r="DC240" i="10"/>
  <c r="BP240" i="10"/>
  <c r="BO240" i="10"/>
  <c r="AB240" i="10"/>
  <c r="AA240" i="10"/>
  <c r="F240" i="10"/>
  <c r="Y193" i="10" s="1"/>
  <c r="ER239" i="10"/>
  <c r="EQ239" i="10"/>
  <c r="DD239" i="10"/>
  <c r="DC239" i="10"/>
  <c r="BP239" i="10"/>
  <c r="BO239" i="10"/>
  <c r="AB239" i="10"/>
  <c r="AA239" i="10"/>
  <c r="F239" i="10"/>
  <c r="Q192" i="10" s="1"/>
  <c r="ER238" i="10"/>
  <c r="EQ238" i="10"/>
  <c r="DD238" i="10"/>
  <c r="DC238" i="10"/>
  <c r="BP238" i="10"/>
  <c r="BO238" i="10"/>
  <c r="AB238" i="10"/>
  <c r="AA238" i="10"/>
  <c r="F238" i="10"/>
  <c r="ER237" i="10"/>
  <c r="EQ237" i="10"/>
  <c r="DD237" i="10"/>
  <c r="DC237" i="10"/>
  <c r="BP237" i="10"/>
  <c r="BO237" i="10"/>
  <c r="AB237" i="10"/>
  <c r="AA237" i="10"/>
  <c r="F237" i="10"/>
  <c r="P199" i="10" s="1"/>
  <c r="ER236" i="10"/>
  <c r="EQ236" i="10"/>
  <c r="DD236" i="10"/>
  <c r="DC236" i="10"/>
  <c r="BP236" i="10"/>
  <c r="BO236" i="10"/>
  <c r="AB236" i="10"/>
  <c r="AA236" i="10"/>
  <c r="F236" i="10"/>
  <c r="S4" i="10" s="1"/>
  <c r="ER235" i="10"/>
  <c r="EQ235" i="10"/>
  <c r="DD235" i="10"/>
  <c r="DC235" i="10"/>
  <c r="BP235" i="10"/>
  <c r="BO235" i="10"/>
  <c r="AB235" i="10"/>
  <c r="AA235" i="10"/>
  <c r="F235" i="10"/>
  <c r="ER234" i="10"/>
  <c r="EQ234" i="10"/>
  <c r="DD234" i="10"/>
  <c r="DC234" i="10"/>
  <c r="BP234" i="10"/>
  <c r="BO234" i="10"/>
  <c r="AB234" i="10"/>
  <c r="AA234" i="10"/>
  <c r="F234" i="10"/>
  <c r="T13" i="10" s="1"/>
  <c r="F233" i="10"/>
  <c r="W194" i="10" s="1"/>
  <c r="F232" i="10"/>
  <c r="P18" i="10" s="1"/>
  <c r="F231" i="10"/>
  <c r="U19" i="10" s="1"/>
  <c r="F230" i="10"/>
  <c r="O195" i="10" s="1"/>
  <c r="F229" i="10"/>
  <c r="O9" i="10" s="1"/>
  <c r="ER228" i="10"/>
  <c r="EQ228" i="10"/>
  <c r="EP228" i="10"/>
  <c r="EO228" i="10"/>
  <c r="EN228" i="10"/>
  <c r="EM228" i="10"/>
  <c r="EL228" i="10"/>
  <c r="EK228" i="10"/>
  <c r="EJ228" i="10"/>
  <c r="EI228" i="10"/>
  <c r="EH228" i="10"/>
  <c r="EG228" i="10"/>
  <c r="EF228" i="10"/>
  <c r="EE228" i="10"/>
  <c r="ED228" i="10"/>
  <c r="EC228" i="10"/>
  <c r="EB228" i="10"/>
  <c r="EA228" i="10"/>
  <c r="DD228" i="10"/>
  <c r="DC228" i="10"/>
  <c r="DB228" i="10"/>
  <c r="DA228" i="10"/>
  <c r="CZ228" i="10"/>
  <c r="CY228" i="10"/>
  <c r="CX228" i="10"/>
  <c r="CW228" i="10"/>
  <c r="CV228" i="10"/>
  <c r="CU228" i="10"/>
  <c r="CT228" i="10"/>
  <c r="CS228" i="10"/>
  <c r="CR228" i="10"/>
  <c r="CQ228" i="10"/>
  <c r="CP228" i="10"/>
  <c r="CO228" i="10"/>
  <c r="CN228" i="10"/>
  <c r="CM228" i="10"/>
  <c r="BP228" i="10"/>
  <c r="BO228" i="10"/>
  <c r="BN228" i="10"/>
  <c r="BM228" i="10"/>
  <c r="BL228" i="10"/>
  <c r="BK228" i="10"/>
  <c r="BJ228" i="10"/>
  <c r="BI228" i="10"/>
  <c r="BH228" i="10"/>
  <c r="BG228" i="10"/>
  <c r="BF228" i="10"/>
  <c r="BE228" i="10"/>
  <c r="BD228" i="10"/>
  <c r="BC228" i="10"/>
  <c r="BB228" i="10"/>
  <c r="BA228" i="10"/>
  <c r="AZ228" i="10"/>
  <c r="AY228" i="10"/>
  <c r="AB228" i="10"/>
  <c r="AA228" i="10"/>
  <c r="Z228" i="10"/>
  <c r="Y228" i="10"/>
  <c r="X228" i="10"/>
  <c r="W228" i="10"/>
  <c r="V228" i="10"/>
  <c r="U228" i="10"/>
  <c r="T228" i="10"/>
  <c r="S228" i="10"/>
  <c r="R228" i="10"/>
  <c r="Q228" i="10"/>
  <c r="P228" i="10"/>
  <c r="O228" i="10"/>
  <c r="N228" i="10"/>
  <c r="M228" i="10"/>
  <c r="L228" i="10"/>
  <c r="K228" i="10"/>
  <c r="F228" i="10"/>
  <c r="Y202" i="10" s="1"/>
  <c r="ER227" i="10"/>
  <c r="EQ227" i="10"/>
  <c r="EP227" i="10"/>
  <c r="EO227" i="10"/>
  <c r="EN227" i="10"/>
  <c r="EM227" i="10"/>
  <c r="EL227" i="10"/>
  <c r="EK227" i="10"/>
  <c r="EJ227" i="10"/>
  <c r="EI227" i="10"/>
  <c r="EH227" i="10"/>
  <c r="EG227" i="10"/>
  <c r="EF227" i="10"/>
  <c r="EE227" i="10"/>
  <c r="ED227" i="10"/>
  <c r="EC227" i="10"/>
  <c r="EB227" i="10"/>
  <c r="EA227" i="10"/>
  <c r="DD227" i="10"/>
  <c r="DC227" i="10"/>
  <c r="DB227" i="10"/>
  <c r="DA227" i="10"/>
  <c r="CZ227" i="10"/>
  <c r="CY227" i="10"/>
  <c r="CX227" i="10"/>
  <c r="CW227" i="10"/>
  <c r="CV227" i="10"/>
  <c r="CU227" i="10"/>
  <c r="CT227" i="10"/>
  <c r="CS227" i="10"/>
  <c r="CR227" i="10"/>
  <c r="CQ227" i="10"/>
  <c r="CP227" i="10"/>
  <c r="CO227" i="10"/>
  <c r="CN227" i="10"/>
  <c r="CM227" i="10"/>
  <c r="BP227" i="10"/>
  <c r="BO227" i="10"/>
  <c r="BN227" i="10"/>
  <c r="BM227" i="10"/>
  <c r="BL227" i="10"/>
  <c r="BK227" i="10"/>
  <c r="BJ227" i="10"/>
  <c r="BI227" i="10"/>
  <c r="BH227" i="10"/>
  <c r="BG227" i="10"/>
  <c r="BF227" i="10"/>
  <c r="BE227" i="10"/>
  <c r="BD227" i="10"/>
  <c r="BC227" i="10"/>
  <c r="BB227" i="10"/>
  <c r="BA227" i="10"/>
  <c r="AZ227" i="10"/>
  <c r="AY227" i="10"/>
  <c r="AB227" i="10"/>
  <c r="AA227" i="10"/>
  <c r="Z227" i="10"/>
  <c r="Y227" i="10"/>
  <c r="X227" i="10"/>
  <c r="W227" i="10"/>
  <c r="V227" i="10"/>
  <c r="U227" i="10"/>
  <c r="T227" i="10"/>
  <c r="S227" i="10"/>
  <c r="R227" i="10"/>
  <c r="Q227" i="10"/>
  <c r="P227" i="10"/>
  <c r="O227" i="10"/>
  <c r="N227" i="10"/>
  <c r="M227" i="10"/>
  <c r="L227" i="10"/>
  <c r="K227" i="10"/>
  <c r="F227" i="10"/>
  <c r="Q203" i="10" s="1"/>
  <c r="ER226" i="10"/>
  <c r="EQ226" i="10"/>
  <c r="DD226" i="10"/>
  <c r="DC226" i="10"/>
  <c r="BP226" i="10"/>
  <c r="BO226" i="10"/>
  <c r="AB226" i="10"/>
  <c r="AA226" i="10"/>
  <c r="F226" i="10"/>
  <c r="V8" i="10" s="1"/>
  <c r="ER225" i="10"/>
  <c r="EQ225" i="10"/>
  <c r="DD225" i="10"/>
  <c r="DC225" i="10"/>
  <c r="BP225" i="10"/>
  <c r="BO225" i="10"/>
  <c r="AB225" i="10"/>
  <c r="AA225" i="10"/>
  <c r="F225" i="10"/>
  <c r="X196" i="10" s="1"/>
  <c r="ER224" i="10"/>
  <c r="EQ224" i="10"/>
  <c r="DD224" i="10"/>
  <c r="DC224" i="10"/>
  <c r="BP224" i="10"/>
  <c r="BO224" i="10"/>
  <c r="AB224" i="10"/>
  <c r="AA224" i="10"/>
  <c r="F224" i="10"/>
  <c r="R7" i="10" s="1"/>
  <c r="ER223" i="10"/>
  <c r="EQ223" i="10"/>
  <c r="DD223" i="10"/>
  <c r="DC223" i="10"/>
  <c r="BP223" i="10"/>
  <c r="BO223" i="10"/>
  <c r="AB223" i="10"/>
  <c r="AA223" i="10"/>
  <c r="F223" i="10"/>
  <c r="Z190" i="10" s="1"/>
  <c r="ER222" i="10"/>
  <c r="EQ222" i="10"/>
  <c r="DD222" i="10"/>
  <c r="DC222" i="10"/>
  <c r="BP222" i="10"/>
  <c r="BO222" i="10"/>
  <c r="AB222" i="10"/>
  <c r="AA222" i="10"/>
  <c r="F222" i="10"/>
  <c r="P197" i="10" s="1"/>
  <c r="ER221" i="10"/>
  <c r="EQ221" i="10"/>
  <c r="DD221" i="10"/>
  <c r="DC221" i="10"/>
  <c r="BP221" i="10"/>
  <c r="BO221" i="10"/>
  <c r="AB221" i="10"/>
  <c r="AA221" i="10"/>
  <c r="F221" i="10"/>
  <c r="Z8" i="10" s="1"/>
  <c r="ER220" i="10"/>
  <c r="EQ220" i="10"/>
  <c r="DD220" i="10"/>
  <c r="DC220" i="10"/>
  <c r="BP220" i="10"/>
  <c r="BO220" i="10"/>
  <c r="AB220" i="10"/>
  <c r="AA220" i="10"/>
  <c r="F220" i="10"/>
  <c r="M203" i="10" s="1"/>
  <c r="ER219" i="10"/>
  <c r="EQ219" i="10"/>
  <c r="DD219" i="10"/>
  <c r="DC219" i="10"/>
  <c r="BP219" i="10"/>
  <c r="BO219" i="10"/>
  <c r="AB219" i="10"/>
  <c r="AA219" i="10"/>
  <c r="F219" i="10"/>
  <c r="U202" i="10" s="1"/>
  <c r="ER218" i="10"/>
  <c r="EQ218" i="10"/>
  <c r="DD218" i="10"/>
  <c r="DC218" i="10"/>
  <c r="BP218" i="10"/>
  <c r="BO218" i="10"/>
  <c r="AB218" i="10"/>
  <c r="AA218" i="10"/>
  <c r="F218" i="10"/>
  <c r="ER217" i="10"/>
  <c r="EQ217" i="10"/>
  <c r="DD217" i="10"/>
  <c r="DC217" i="10"/>
  <c r="BP217" i="10"/>
  <c r="BO217" i="10"/>
  <c r="AB217" i="10"/>
  <c r="AA217" i="10"/>
  <c r="F217" i="10"/>
  <c r="M14" i="10" s="1"/>
  <c r="ER216" i="10"/>
  <c r="EQ216" i="10"/>
  <c r="DD216" i="10"/>
  <c r="DC216" i="10"/>
  <c r="BP216" i="10"/>
  <c r="BO216" i="10"/>
  <c r="AB216" i="10"/>
  <c r="AA216" i="10"/>
  <c r="F216" i="10"/>
  <c r="V190" i="10" s="1"/>
  <c r="ER215" i="10"/>
  <c r="EQ215" i="10"/>
  <c r="DD215" i="10"/>
  <c r="DC215" i="10"/>
  <c r="BP215" i="10"/>
  <c r="BO215" i="10"/>
  <c r="AB215" i="10"/>
  <c r="AA215" i="10"/>
  <c r="F215" i="10"/>
  <c r="N7" i="10" s="1"/>
  <c r="ER214" i="10"/>
  <c r="EQ214" i="10"/>
  <c r="DD214" i="10"/>
  <c r="DC214" i="10"/>
  <c r="BP214" i="10"/>
  <c r="BO214" i="10"/>
  <c r="AB214" i="10"/>
  <c r="AA214" i="10"/>
  <c r="F214" i="10"/>
  <c r="X15" i="10" s="1"/>
  <c r="ER213" i="10"/>
  <c r="EQ213" i="10"/>
  <c r="DD213" i="10"/>
  <c r="DC213" i="10"/>
  <c r="BP213" i="10"/>
  <c r="BO213" i="10"/>
  <c r="AB213" i="10"/>
  <c r="AA213" i="10"/>
  <c r="F213" i="10"/>
  <c r="X13" i="10" s="1"/>
  <c r="ER212" i="10"/>
  <c r="EQ212" i="10"/>
  <c r="DD212" i="10"/>
  <c r="DC212" i="10"/>
  <c r="BP212" i="10"/>
  <c r="BO212" i="10"/>
  <c r="AB212" i="10"/>
  <c r="AA212" i="10"/>
  <c r="F212" i="10"/>
  <c r="N189" i="10" s="1"/>
  <c r="ER211" i="10"/>
  <c r="EQ211" i="10"/>
  <c r="DD211" i="10"/>
  <c r="DC211" i="10"/>
  <c r="BP211" i="10"/>
  <c r="BO211" i="10"/>
  <c r="AB211" i="10"/>
  <c r="AA211" i="10"/>
  <c r="F211" i="10"/>
  <c r="W4" i="10" s="1"/>
  <c r="F210" i="10"/>
  <c r="F209" i="10"/>
  <c r="K195" i="10" s="1"/>
  <c r="F208" i="10"/>
  <c r="Y19" i="10" s="1"/>
  <c r="F207" i="10"/>
  <c r="M201" i="10" s="1"/>
  <c r="F206" i="10"/>
  <c r="S194" i="10" s="1"/>
  <c r="ER205" i="10"/>
  <c r="EQ205" i="10"/>
  <c r="EP205" i="10"/>
  <c r="EO205" i="10"/>
  <c r="EN205" i="10"/>
  <c r="EM205" i="10"/>
  <c r="EL205" i="10"/>
  <c r="EK205" i="10"/>
  <c r="EJ205" i="10"/>
  <c r="EI205" i="10"/>
  <c r="EH205" i="10"/>
  <c r="EG205" i="10"/>
  <c r="EF205" i="10"/>
  <c r="EE205" i="10"/>
  <c r="ED205" i="10"/>
  <c r="EC205" i="10"/>
  <c r="EB205" i="10"/>
  <c r="EA205" i="10"/>
  <c r="DD205" i="10"/>
  <c r="DC205" i="10"/>
  <c r="DB205" i="10"/>
  <c r="DA205" i="10"/>
  <c r="CZ205" i="10"/>
  <c r="CY205" i="10"/>
  <c r="CX205" i="10"/>
  <c r="CW205" i="10"/>
  <c r="CV205" i="10"/>
  <c r="CU205" i="10"/>
  <c r="CT205" i="10"/>
  <c r="CS205" i="10"/>
  <c r="CR205" i="10"/>
  <c r="CQ205" i="10"/>
  <c r="CP205" i="10"/>
  <c r="CO205" i="10"/>
  <c r="CN205" i="10"/>
  <c r="CM205" i="10"/>
  <c r="BP205" i="10"/>
  <c r="BO205" i="10"/>
  <c r="BN205" i="10"/>
  <c r="BM205" i="10"/>
  <c r="BL205" i="10"/>
  <c r="BK205" i="10"/>
  <c r="BJ205" i="10"/>
  <c r="BI205" i="10"/>
  <c r="BH205" i="10"/>
  <c r="BG205" i="10"/>
  <c r="BF205" i="10"/>
  <c r="BE205" i="10"/>
  <c r="BD205" i="10"/>
  <c r="BC205" i="10"/>
  <c r="BB205" i="10"/>
  <c r="BA205" i="10"/>
  <c r="AZ205" i="10"/>
  <c r="AY205" i="10"/>
  <c r="F205" i="10"/>
  <c r="V13" i="10" s="1"/>
  <c r="ER204" i="10"/>
  <c r="EQ204" i="10"/>
  <c r="EP204" i="10"/>
  <c r="EO204" i="10"/>
  <c r="EN204" i="10"/>
  <c r="EM204" i="10"/>
  <c r="EL204" i="10"/>
  <c r="EK204" i="10"/>
  <c r="EJ204" i="10"/>
  <c r="EI204" i="10"/>
  <c r="EH204" i="10"/>
  <c r="EG204" i="10"/>
  <c r="EF204" i="10"/>
  <c r="EE204" i="10"/>
  <c r="ED204" i="10"/>
  <c r="EC204" i="10"/>
  <c r="EB204" i="10"/>
  <c r="EA204" i="10"/>
  <c r="DD204" i="10"/>
  <c r="DC204" i="10"/>
  <c r="DB204" i="10"/>
  <c r="DA204" i="10"/>
  <c r="CZ204" i="10"/>
  <c r="CY204" i="10"/>
  <c r="CX204" i="10"/>
  <c r="CW204" i="10"/>
  <c r="CV204" i="10"/>
  <c r="CU204" i="10"/>
  <c r="CT204" i="10"/>
  <c r="CS204" i="10"/>
  <c r="CR204" i="10"/>
  <c r="CQ204" i="10"/>
  <c r="CP204" i="10"/>
  <c r="CO204" i="10"/>
  <c r="CN204" i="10"/>
  <c r="CM204" i="10"/>
  <c r="BP204" i="10"/>
  <c r="BO204" i="10"/>
  <c r="BN204" i="10"/>
  <c r="BM204" i="10"/>
  <c r="BL204" i="10"/>
  <c r="BK204" i="10"/>
  <c r="BJ204" i="10"/>
  <c r="BI204" i="10"/>
  <c r="BH204" i="10"/>
  <c r="BG204" i="10"/>
  <c r="BF204" i="10"/>
  <c r="BE204" i="10"/>
  <c r="BD204" i="10"/>
  <c r="BC204" i="10"/>
  <c r="BB204" i="10"/>
  <c r="BA204" i="10"/>
  <c r="AZ204" i="10"/>
  <c r="AY204" i="10"/>
  <c r="F204" i="10"/>
  <c r="P5" i="10" s="1"/>
  <c r="ER203" i="10"/>
  <c r="EQ203" i="10"/>
  <c r="DD203" i="10"/>
  <c r="DC203" i="10"/>
  <c r="BP203" i="10"/>
  <c r="BO203" i="10"/>
  <c r="F203" i="10"/>
  <c r="ER202" i="10"/>
  <c r="EQ202" i="10"/>
  <c r="DD202" i="10"/>
  <c r="DC202" i="10"/>
  <c r="BP202" i="10"/>
  <c r="BO202" i="10"/>
  <c r="F202" i="10"/>
  <c r="R199" i="10" s="1"/>
  <c r="ER201" i="10"/>
  <c r="EQ201" i="10"/>
  <c r="DD201" i="10"/>
  <c r="DC201" i="10"/>
  <c r="BP201" i="10"/>
  <c r="BO201" i="10"/>
  <c r="F201" i="10"/>
  <c r="Q195" i="10" s="1"/>
  <c r="ER200" i="10"/>
  <c r="EQ200" i="10"/>
  <c r="DD200" i="10"/>
  <c r="DC200" i="10"/>
  <c r="BP200" i="10"/>
  <c r="BO200" i="10"/>
  <c r="F200" i="10"/>
  <c r="S19" i="10" s="1"/>
  <c r="ER199" i="10"/>
  <c r="EQ199" i="10"/>
  <c r="DD199" i="10"/>
  <c r="DC199" i="10"/>
  <c r="BP199" i="10"/>
  <c r="BO199" i="10"/>
  <c r="F199" i="10"/>
  <c r="R18" i="10" s="1"/>
  <c r="ER198" i="10"/>
  <c r="EQ198" i="10"/>
  <c r="DD198" i="10"/>
  <c r="DC198" i="10"/>
  <c r="BP198" i="10"/>
  <c r="BO198" i="10"/>
  <c r="F198" i="10"/>
  <c r="Y194" i="10" s="1"/>
  <c r="ER197" i="10"/>
  <c r="EQ197" i="10"/>
  <c r="DD197" i="10"/>
  <c r="DC197" i="10"/>
  <c r="BP197" i="10"/>
  <c r="BO197" i="10"/>
  <c r="F197" i="10"/>
  <c r="Y192" i="10" s="1"/>
  <c r="ER196" i="10"/>
  <c r="EQ196" i="10"/>
  <c r="DD196" i="10"/>
  <c r="DC196" i="10"/>
  <c r="BP196" i="10"/>
  <c r="BO196" i="10"/>
  <c r="F196" i="10"/>
  <c r="ER195" i="10"/>
  <c r="EQ195" i="10"/>
  <c r="DD195" i="10"/>
  <c r="DC195" i="10"/>
  <c r="BP195" i="10"/>
  <c r="BO195" i="10"/>
  <c r="F195" i="10"/>
  <c r="W202" i="10" s="1"/>
  <c r="ER194" i="10"/>
  <c r="EQ194" i="10"/>
  <c r="DD194" i="10"/>
  <c r="DC194" i="10"/>
  <c r="BP194" i="10"/>
  <c r="BO194" i="10"/>
  <c r="F194" i="10"/>
  <c r="Q9" i="10" s="1"/>
  <c r="ER193" i="10"/>
  <c r="EQ193" i="10"/>
  <c r="DD193" i="10"/>
  <c r="DC193" i="10"/>
  <c r="BP193" i="10"/>
  <c r="BO193" i="10"/>
  <c r="F193" i="10"/>
  <c r="O14" i="10" s="1"/>
  <c r="ER192" i="10"/>
  <c r="EQ192" i="10"/>
  <c r="DD192" i="10"/>
  <c r="DC192" i="10"/>
  <c r="BP192" i="10"/>
  <c r="BO192" i="10"/>
  <c r="F192" i="10"/>
  <c r="ER191" i="10"/>
  <c r="EQ191" i="10"/>
  <c r="DD191" i="10"/>
  <c r="DC191" i="10"/>
  <c r="BP191" i="10"/>
  <c r="BO191" i="10"/>
  <c r="F191" i="10"/>
  <c r="ER190" i="10"/>
  <c r="EQ190" i="10"/>
  <c r="DD190" i="10"/>
  <c r="DC190" i="10"/>
  <c r="BP190" i="10"/>
  <c r="BO190" i="10"/>
  <c r="F190" i="10"/>
  <c r="Z196" i="10" s="1"/>
  <c r="ER189" i="10"/>
  <c r="EQ189" i="10"/>
  <c r="DD189" i="10"/>
  <c r="DC189" i="10"/>
  <c r="BP189" i="10"/>
  <c r="BO189" i="10"/>
  <c r="F189" i="10"/>
  <c r="M9" i="10" s="1"/>
  <c r="ER188" i="10"/>
  <c r="EQ188" i="10"/>
  <c r="DD188" i="10"/>
  <c r="DC188" i="10"/>
  <c r="BP188" i="10"/>
  <c r="BO188" i="10"/>
  <c r="F188" i="10"/>
  <c r="F187" i="10"/>
  <c r="F186" i="10"/>
  <c r="X8" i="10" s="1"/>
  <c r="F185" i="10"/>
  <c r="F184" i="10"/>
  <c r="L7" i="10" s="1"/>
  <c r="F183" i="10"/>
  <c r="ER182" i="10"/>
  <c r="EQ182" i="10"/>
  <c r="EP182" i="10"/>
  <c r="EO182" i="10"/>
  <c r="EN182" i="10"/>
  <c r="EM182" i="10"/>
  <c r="EL182" i="10"/>
  <c r="EK182" i="10"/>
  <c r="EJ182" i="10"/>
  <c r="EI182" i="10"/>
  <c r="EH182" i="10"/>
  <c r="EG182" i="10"/>
  <c r="EF182" i="10"/>
  <c r="EE182" i="10"/>
  <c r="ED182" i="10"/>
  <c r="EC182" i="10"/>
  <c r="EB182" i="10"/>
  <c r="EA182" i="10"/>
  <c r="DD182" i="10"/>
  <c r="DC182" i="10"/>
  <c r="DB182" i="10"/>
  <c r="DA182" i="10"/>
  <c r="CZ182" i="10"/>
  <c r="CY182" i="10"/>
  <c r="CX182" i="10"/>
  <c r="CW182" i="10"/>
  <c r="CV182" i="10"/>
  <c r="CU182" i="10"/>
  <c r="CT182" i="10"/>
  <c r="CS182" i="10"/>
  <c r="CR182" i="10"/>
  <c r="CQ182" i="10"/>
  <c r="CP182" i="10"/>
  <c r="CO182" i="10"/>
  <c r="CN182" i="10"/>
  <c r="CM182" i="10"/>
  <c r="BP182" i="10"/>
  <c r="BO182" i="10"/>
  <c r="BN182" i="10"/>
  <c r="BM182" i="10"/>
  <c r="BL182" i="10"/>
  <c r="BK182" i="10"/>
  <c r="BJ182" i="10"/>
  <c r="BI182" i="10"/>
  <c r="BH182" i="10"/>
  <c r="BG182" i="10"/>
  <c r="BF182" i="10"/>
  <c r="BE182" i="10"/>
  <c r="BD182" i="10"/>
  <c r="BC182" i="10"/>
  <c r="BB182" i="10"/>
  <c r="BA182" i="10"/>
  <c r="AZ182" i="10"/>
  <c r="AY182" i="10"/>
  <c r="AB182" i="10"/>
  <c r="AA182" i="10"/>
  <c r="Z182" i="10"/>
  <c r="Y182" i="10"/>
  <c r="X182" i="10"/>
  <c r="W182" i="10"/>
  <c r="V182" i="10"/>
  <c r="U182" i="10"/>
  <c r="T182" i="10"/>
  <c r="S182" i="10"/>
  <c r="R182" i="10"/>
  <c r="Q182" i="10"/>
  <c r="P182" i="10"/>
  <c r="O182" i="10"/>
  <c r="N182" i="10"/>
  <c r="M182" i="10"/>
  <c r="L182" i="10"/>
  <c r="K182" i="10"/>
  <c r="F182" i="10"/>
  <c r="K14" i="10" s="1"/>
  <c r="ER181" i="10"/>
  <c r="EQ181" i="10"/>
  <c r="EP181" i="10"/>
  <c r="EO181" i="10"/>
  <c r="EN181" i="10"/>
  <c r="EM181" i="10"/>
  <c r="EL181" i="10"/>
  <c r="EK181" i="10"/>
  <c r="EJ181" i="10"/>
  <c r="EI181" i="10"/>
  <c r="EH181" i="10"/>
  <c r="EG181" i="10"/>
  <c r="EF181" i="10"/>
  <c r="EE181" i="10"/>
  <c r="ED181" i="10"/>
  <c r="EC181" i="10"/>
  <c r="EB181" i="10"/>
  <c r="EA181" i="10"/>
  <c r="DD181" i="10"/>
  <c r="DC181" i="10"/>
  <c r="DB181" i="10"/>
  <c r="DA181" i="10"/>
  <c r="CZ181" i="10"/>
  <c r="CY181" i="10"/>
  <c r="CX181" i="10"/>
  <c r="CW181" i="10"/>
  <c r="CV181" i="10"/>
  <c r="CU181" i="10"/>
  <c r="CT181" i="10"/>
  <c r="CS181" i="10"/>
  <c r="CR181" i="10"/>
  <c r="CQ181" i="10"/>
  <c r="CP181" i="10"/>
  <c r="CO181" i="10"/>
  <c r="CN181" i="10"/>
  <c r="CM181" i="10"/>
  <c r="BP181" i="10"/>
  <c r="BO181" i="10"/>
  <c r="BN181" i="10"/>
  <c r="BM181" i="10"/>
  <c r="BL181" i="10"/>
  <c r="BK181" i="10"/>
  <c r="BJ181" i="10"/>
  <c r="BI181" i="10"/>
  <c r="BH181" i="10"/>
  <c r="BG181" i="10"/>
  <c r="BF181" i="10"/>
  <c r="BE181" i="10"/>
  <c r="BD181" i="10"/>
  <c r="BC181" i="10"/>
  <c r="BB181" i="10"/>
  <c r="BA181" i="10"/>
  <c r="AZ181" i="10"/>
  <c r="AY181" i="10"/>
  <c r="AB181" i="10"/>
  <c r="AA181" i="10"/>
  <c r="Z181" i="10"/>
  <c r="Y181" i="10"/>
  <c r="X181" i="10"/>
  <c r="W181" i="10"/>
  <c r="V181" i="10"/>
  <c r="U181" i="10"/>
  <c r="T181" i="10"/>
  <c r="S181" i="10"/>
  <c r="R181" i="10"/>
  <c r="Q181" i="10"/>
  <c r="P181" i="10"/>
  <c r="O181" i="10"/>
  <c r="N181" i="10"/>
  <c r="M181" i="10"/>
  <c r="L181" i="10"/>
  <c r="K181" i="10"/>
  <c r="F181" i="10"/>
  <c r="K12" i="10" s="1"/>
  <c r="ER180" i="10"/>
  <c r="EQ180" i="10"/>
  <c r="DD180" i="10"/>
  <c r="DC180" i="10"/>
  <c r="BP180" i="10"/>
  <c r="BO180" i="10"/>
  <c r="AB180" i="10"/>
  <c r="AA180" i="10"/>
  <c r="F180" i="10"/>
  <c r="ER179" i="10"/>
  <c r="EQ179" i="10"/>
  <c r="DD179" i="10"/>
  <c r="DC179" i="10"/>
  <c r="BP179" i="10"/>
  <c r="BO179" i="10"/>
  <c r="AB179" i="10"/>
  <c r="AA179" i="10"/>
  <c r="F179" i="10"/>
  <c r="L5" i="10" s="1"/>
  <c r="ER178" i="10"/>
  <c r="EQ178" i="10"/>
  <c r="DD178" i="10"/>
  <c r="DC178" i="10"/>
  <c r="BP178" i="10"/>
  <c r="BO178" i="10"/>
  <c r="AB178" i="10"/>
  <c r="AA178" i="10"/>
  <c r="F178" i="10"/>
  <c r="Z13" i="10" s="1"/>
  <c r="ER177" i="10"/>
  <c r="EQ177" i="10"/>
  <c r="DD177" i="10"/>
  <c r="DC177" i="10"/>
  <c r="BP177" i="10"/>
  <c r="BO177" i="10"/>
  <c r="AB177" i="10"/>
  <c r="AA177" i="10"/>
  <c r="F177" i="10"/>
  <c r="U194" i="10" s="1"/>
  <c r="ER176" i="10"/>
  <c r="EQ176" i="10"/>
  <c r="DD176" i="10"/>
  <c r="DC176" i="10"/>
  <c r="BP176" i="10"/>
  <c r="BO176" i="10"/>
  <c r="AB176" i="10"/>
  <c r="AA176" i="10"/>
  <c r="F176" i="10"/>
  <c r="K201" i="10" s="1"/>
  <c r="ER175" i="10"/>
  <c r="EQ175" i="10"/>
  <c r="DD175" i="10"/>
  <c r="DC175" i="10"/>
  <c r="BP175" i="10"/>
  <c r="BO175" i="10"/>
  <c r="AB175" i="10"/>
  <c r="AA175" i="10"/>
  <c r="F175" i="10"/>
  <c r="ER174" i="10"/>
  <c r="EQ174" i="10"/>
  <c r="DD174" i="10"/>
  <c r="DC174" i="10"/>
  <c r="BP174" i="10"/>
  <c r="BO174" i="10"/>
  <c r="AB174" i="10"/>
  <c r="AA174" i="10"/>
  <c r="F174" i="10"/>
  <c r="ER173" i="10"/>
  <c r="EQ173" i="10"/>
  <c r="DD173" i="10"/>
  <c r="DC173" i="10"/>
  <c r="BP173" i="10"/>
  <c r="BO173" i="10"/>
  <c r="AB173" i="10"/>
  <c r="AA173" i="10"/>
  <c r="F173" i="10"/>
  <c r="W7" i="10" s="1"/>
  <c r="ER172" i="10"/>
  <c r="EQ172" i="10"/>
  <c r="DD172" i="10"/>
  <c r="DC172" i="10"/>
  <c r="BP172" i="10"/>
  <c r="BO172" i="10"/>
  <c r="AB172" i="10"/>
  <c r="AA172" i="10"/>
  <c r="F172" i="10"/>
  <c r="L196" i="10" s="1"/>
  <c r="ER171" i="10"/>
  <c r="EQ171" i="10"/>
  <c r="DD171" i="10"/>
  <c r="DC171" i="10"/>
  <c r="BP171" i="10"/>
  <c r="BO171" i="10"/>
  <c r="AB171" i="10"/>
  <c r="AA171" i="10"/>
  <c r="F171" i="10"/>
  <c r="X14" i="10" s="1"/>
  <c r="ER170" i="10"/>
  <c r="EQ170" i="10"/>
  <c r="DD170" i="10"/>
  <c r="DC170" i="10"/>
  <c r="BP170" i="10"/>
  <c r="BO170" i="10"/>
  <c r="AB170" i="10"/>
  <c r="AA170" i="10"/>
  <c r="F170" i="10"/>
  <c r="N6" i="10" s="1"/>
  <c r="ER169" i="10"/>
  <c r="EQ169" i="10"/>
  <c r="DD169" i="10"/>
  <c r="DC169" i="10"/>
  <c r="BP169" i="10"/>
  <c r="BO169" i="10"/>
  <c r="AB169" i="10"/>
  <c r="AA169" i="10"/>
  <c r="F169" i="10"/>
  <c r="ER168" i="10"/>
  <c r="EQ168" i="10"/>
  <c r="DD168" i="10"/>
  <c r="DC168" i="10"/>
  <c r="BP168" i="10"/>
  <c r="BO168" i="10"/>
  <c r="AB168" i="10"/>
  <c r="AA168" i="10"/>
  <c r="F168" i="10"/>
  <c r="S193" i="10" s="1"/>
  <c r="ER167" i="10"/>
  <c r="EQ167" i="10"/>
  <c r="DD167" i="10"/>
  <c r="DC167" i="10"/>
  <c r="BP167" i="10"/>
  <c r="BO167" i="10"/>
  <c r="AB167" i="10"/>
  <c r="AA167" i="10"/>
  <c r="F167" i="10"/>
  <c r="K192" i="10" s="1"/>
  <c r="ER166" i="10"/>
  <c r="EQ166" i="10"/>
  <c r="DD166" i="10"/>
  <c r="DC166" i="10"/>
  <c r="BP166" i="10"/>
  <c r="BO166" i="10"/>
  <c r="AB166" i="10"/>
  <c r="AA166" i="10"/>
  <c r="F166" i="10"/>
  <c r="U203" i="10" s="1"/>
  <c r="ER165" i="10"/>
  <c r="EQ165" i="10"/>
  <c r="DD165" i="10"/>
  <c r="DC165" i="10"/>
  <c r="BP165" i="10"/>
  <c r="BO165" i="10"/>
  <c r="AB165" i="10"/>
  <c r="AA165" i="10"/>
  <c r="F165" i="10"/>
  <c r="Y18" i="10" s="1"/>
  <c r="F164" i="10"/>
  <c r="K194" i="10" s="1"/>
  <c r="F163" i="10"/>
  <c r="F162" i="10"/>
  <c r="L19" i="10" s="1"/>
  <c r="F161" i="10"/>
  <c r="N4" i="10" s="1"/>
  <c r="F160" i="10"/>
  <c r="X12" i="10" s="1"/>
  <c r="ER159" i="10"/>
  <c r="EQ159" i="10"/>
  <c r="EP159" i="10"/>
  <c r="EO159" i="10"/>
  <c r="EN159" i="10"/>
  <c r="EM159" i="10"/>
  <c r="EL159" i="10"/>
  <c r="EK159" i="10"/>
  <c r="EJ159" i="10"/>
  <c r="EI159" i="10"/>
  <c r="EH159" i="10"/>
  <c r="EG159" i="10"/>
  <c r="EF159" i="10"/>
  <c r="EE159" i="10"/>
  <c r="ED159" i="10"/>
  <c r="EC159" i="10"/>
  <c r="EB159" i="10"/>
  <c r="EA159" i="10"/>
  <c r="DD159" i="10"/>
  <c r="DC159" i="10"/>
  <c r="DB159" i="10"/>
  <c r="DA159" i="10"/>
  <c r="CZ159" i="10"/>
  <c r="CY159" i="10"/>
  <c r="CX159" i="10"/>
  <c r="CW159" i="10"/>
  <c r="CV159" i="10"/>
  <c r="CU159" i="10"/>
  <c r="CT159" i="10"/>
  <c r="CS159" i="10"/>
  <c r="CR159" i="10"/>
  <c r="CQ159" i="10"/>
  <c r="CP159" i="10"/>
  <c r="CO159" i="10"/>
  <c r="CN159" i="10"/>
  <c r="CM159" i="10"/>
  <c r="BP159" i="10"/>
  <c r="BO159" i="10"/>
  <c r="BN159" i="10"/>
  <c r="BM159" i="10"/>
  <c r="BL159" i="10"/>
  <c r="BK159" i="10"/>
  <c r="BJ159" i="10"/>
  <c r="BI159" i="10"/>
  <c r="BH159" i="10"/>
  <c r="BG159" i="10"/>
  <c r="BF159" i="10"/>
  <c r="BE159" i="10"/>
  <c r="BD159" i="10"/>
  <c r="BC159" i="10"/>
  <c r="BB159" i="10"/>
  <c r="BA159" i="10"/>
  <c r="AZ159" i="10"/>
  <c r="AY159" i="10"/>
  <c r="AB159" i="10"/>
  <c r="AA159" i="10"/>
  <c r="Z159" i="10"/>
  <c r="Y159" i="10"/>
  <c r="X159" i="10"/>
  <c r="W159" i="10"/>
  <c r="V159" i="10"/>
  <c r="U159" i="10"/>
  <c r="T159" i="10"/>
  <c r="S159" i="10"/>
  <c r="R159" i="10"/>
  <c r="Q159" i="10"/>
  <c r="P159" i="10"/>
  <c r="O159" i="10"/>
  <c r="N159" i="10"/>
  <c r="M159" i="10"/>
  <c r="L159" i="10"/>
  <c r="K159" i="10"/>
  <c r="F159" i="10"/>
  <c r="L198" i="10" s="1"/>
  <c r="ER158" i="10"/>
  <c r="EQ158" i="10"/>
  <c r="EP158" i="10"/>
  <c r="EO158" i="10"/>
  <c r="EN158" i="10"/>
  <c r="EM158" i="10"/>
  <c r="EL158" i="10"/>
  <c r="EK158" i="10"/>
  <c r="EJ158" i="10"/>
  <c r="EI158" i="10"/>
  <c r="EH158" i="10"/>
  <c r="EG158" i="10"/>
  <c r="EF158" i="10"/>
  <c r="EE158" i="10"/>
  <c r="ED158" i="10"/>
  <c r="EC158" i="10"/>
  <c r="EB158" i="10"/>
  <c r="EA158" i="10"/>
  <c r="DD158" i="10"/>
  <c r="DC158" i="10"/>
  <c r="DB158" i="10"/>
  <c r="DA158" i="10"/>
  <c r="CZ158" i="10"/>
  <c r="CY158" i="10"/>
  <c r="CX158" i="10"/>
  <c r="CW158" i="10"/>
  <c r="CV158" i="10"/>
  <c r="CU158" i="10"/>
  <c r="CT158" i="10"/>
  <c r="CS158" i="10"/>
  <c r="CR158" i="10"/>
  <c r="CQ158" i="10"/>
  <c r="CP158" i="10"/>
  <c r="CO158" i="10"/>
  <c r="CN158" i="10"/>
  <c r="CM158" i="10"/>
  <c r="BP158" i="10"/>
  <c r="BO158" i="10"/>
  <c r="BN158" i="10"/>
  <c r="BM158" i="10"/>
  <c r="BL158" i="10"/>
  <c r="BK158" i="10"/>
  <c r="BJ158" i="10"/>
  <c r="BI158" i="10"/>
  <c r="BH158" i="10"/>
  <c r="BG158" i="10"/>
  <c r="BF158" i="10"/>
  <c r="BE158" i="10"/>
  <c r="BD158" i="10"/>
  <c r="BC158" i="10"/>
  <c r="BB158" i="10"/>
  <c r="BA158" i="10"/>
  <c r="AZ158" i="10"/>
  <c r="AY158" i="10"/>
  <c r="AB158" i="10"/>
  <c r="AA158" i="10"/>
  <c r="Z158" i="10"/>
  <c r="Y158" i="10"/>
  <c r="X158" i="10"/>
  <c r="W158" i="10"/>
  <c r="V158" i="10"/>
  <c r="U158" i="10"/>
  <c r="T158" i="10"/>
  <c r="S158" i="10"/>
  <c r="R158" i="10"/>
  <c r="Q158" i="10"/>
  <c r="P158" i="10"/>
  <c r="O158" i="10"/>
  <c r="N158" i="10"/>
  <c r="M158" i="10"/>
  <c r="L158" i="10"/>
  <c r="K158" i="10"/>
  <c r="F158" i="10"/>
  <c r="W5" i="10" s="1"/>
  <c r="ER157" i="10"/>
  <c r="EQ157" i="10"/>
  <c r="DD157" i="10"/>
  <c r="DC157" i="10"/>
  <c r="BP157" i="10"/>
  <c r="BO157" i="10"/>
  <c r="AB157" i="10"/>
  <c r="AA157" i="10"/>
  <c r="F157" i="10"/>
  <c r="ER156" i="10"/>
  <c r="EQ156" i="10"/>
  <c r="DD156" i="10"/>
  <c r="DC156" i="10"/>
  <c r="BP156" i="10"/>
  <c r="BO156" i="10"/>
  <c r="AB156" i="10"/>
  <c r="AA156" i="10"/>
  <c r="F156" i="10"/>
  <c r="W195" i="10" s="1"/>
  <c r="ER155" i="10"/>
  <c r="EQ155" i="10"/>
  <c r="DD155" i="10"/>
  <c r="DC155" i="10"/>
  <c r="BP155" i="10"/>
  <c r="BO155" i="10"/>
  <c r="AB155" i="10"/>
  <c r="AA155" i="10"/>
  <c r="F155" i="10"/>
  <c r="ER154" i="10"/>
  <c r="EQ154" i="10"/>
  <c r="DD154" i="10"/>
  <c r="DC154" i="10"/>
  <c r="BP154" i="10"/>
  <c r="BO154" i="10"/>
  <c r="AB154" i="10"/>
  <c r="AA154" i="10"/>
  <c r="F154" i="10"/>
  <c r="Y201" i="10" s="1"/>
  <c r="ER153" i="10"/>
  <c r="EQ153" i="10"/>
  <c r="DD153" i="10"/>
  <c r="DC153" i="10"/>
  <c r="BP153" i="10"/>
  <c r="BO153" i="10"/>
  <c r="AB153" i="10"/>
  <c r="AA153" i="10"/>
  <c r="F153" i="10"/>
  <c r="Z189" i="10" s="1"/>
  <c r="ER152" i="10"/>
  <c r="EQ152" i="10"/>
  <c r="DD152" i="10"/>
  <c r="DC152" i="10"/>
  <c r="BP152" i="10"/>
  <c r="BO152" i="10"/>
  <c r="AB152" i="10"/>
  <c r="AA152" i="10"/>
  <c r="F152" i="10"/>
  <c r="Q13" i="10" s="1"/>
  <c r="ER151" i="10"/>
  <c r="EQ151" i="10"/>
  <c r="DD151" i="10"/>
  <c r="DC151" i="10"/>
  <c r="BP151" i="10"/>
  <c r="BO151" i="10"/>
  <c r="AB151" i="10"/>
  <c r="AA151" i="10"/>
  <c r="F151" i="10"/>
  <c r="X199" i="10" s="1"/>
  <c r="ER150" i="10"/>
  <c r="EQ150" i="10"/>
  <c r="DD150" i="10"/>
  <c r="DC150" i="10"/>
  <c r="BP150" i="10"/>
  <c r="BO150" i="10"/>
  <c r="AB150" i="10"/>
  <c r="AA150" i="10"/>
  <c r="F150" i="10"/>
  <c r="ER149" i="10"/>
  <c r="EQ149" i="10"/>
  <c r="DD149" i="10"/>
  <c r="DC149" i="10"/>
  <c r="BP149" i="10"/>
  <c r="BO149" i="10"/>
  <c r="AB149" i="10"/>
  <c r="AA149" i="10"/>
  <c r="F149" i="10"/>
  <c r="R6" i="10" s="1"/>
  <c r="ER148" i="10"/>
  <c r="EQ148" i="10"/>
  <c r="DD148" i="10"/>
  <c r="DC148" i="10"/>
  <c r="BP148" i="10"/>
  <c r="BO148" i="10"/>
  <c r="AB148" i="10"/>
  <c r="AA148" i="10"/>
  <c r="F148" i="10"/>
  <c r="T14" i="10" s="1"/>
  <c r="ER147" i="10"/>
  <c r="EQ147" i="10"/>
  <c r="DD147" i="10"/>
  <c r="DC147" i="10"/>
  <c r="BP147" i="10"/>
  <c r="BO147" i="10"/>
  <c r="AB147" i="10"/>
  <c r="AA147" i="10"/>
  <c r="F147" i="10"/>
  <c r="P196" i="10" s="1"/>
  <c r="ER146" i="10"/>
  <c r="EQ146" i="10"/>
  <c r="DD146" i="10"/>
  <c r="DC146" i="10"/>
  <c r="BP146" i="10"/>
  <c r="BO146" i="10"/>
  <c r="AB146" i="10"/>
  <c r="AA146" i="10"/>
  <c r="F146" i="10"/>
  <c r="S7" i="10" s="1"/>
  <c r="ER145" i="10"/>
  <c r="EQ145" i="10"/>
  <c r="DD145" i="10"/>
  <c r="DC145" i="10"/>
  <c r="BP145" i="10"/>
  <c r="BO145" i="10"/>
  <c r="AB145" i="10"/>
  <c r="AA145" i="10"/>
  <c r="F145" i="10"/>
  <c r="Y203" i="10" s="1"/>
  <c r="ER144" i="10"/>
  <c r="EQ144" i="10"/>
  <c r="DD144" i="10"/>
  <c r="DC144" i="10"/>
  <c r="BP144" i="10"/>
  <c r="BO144" i="10"/>
  <c r="AB144" i="10"/>
  <c r="AA144" i="10"/>
  <c r="F144" i="10"/>
  <c r="O8" i="10" s="1"/>
  <c r="ER143" i="10"/>
  <c r="EQ143" i="10"/>
  <c r="DD143" i="10"/>
  <c r="DC143" i="10"/>
  <c r="BP143" i="10"/>
  <c r="BO143" i="10"/>
  <c r="AB143" i="10"/>
  <c r="AA143" i="10"/>
  <c r="F143" i="10"/>
  <c r="ER142" i="10"/>
  <c r="EQ142" i="10"/>
  <c r="DD142" i="10"/>
  <c r="DC142" i="10"/>
  <c r="BP142" i="10"/>
  <c r="BO142" i="10"/>
  <c r="AB142" i="10"/>
  <c r="AA142" i="10"/>
  <c r="F142" i="10"/>
  <c r="F141" i="10"/>
  <c r="R202" i="10" s="1"/>
  <c r="F140" i="10"/>
  <c r="U9" i="10" s="1"/>
  <c r="F139" i="10"/>
  <c r="P8" i="10" s="1"/>
  <c r="F138" i="10"/>
  <c r="Z203" i="10" s="1"/>
  <c r="F137" i="10"/>
  <c r="Y191" i="10" s="1"/>
  <c r="ER136" i="10"/>
  <c r="EQ136" i="10"/>
  <c r="EP136" i="10"/>
  <c r="EO136" i="10"/>
  <c r="EN136" i="10"/>
  <c r="EM136" i="10"/>
  <c r="EL136" i="10"/>
  <c r="EK136" i="10"/>
  <c r="EJ136" i="10"/>
  <c r="EI136" i="10"/>
  <c r="EH136" i="10"/>
  <c r="EG136" i="10"/>
  <c r="EF136" i="10"/>
  <c r="EE136" i="10"/>
  <c r="ED136" i="10"/>
  <c r="EC136" i="10"/>
  <c r="EB136" i="10"/>
  <c r="EA136" i="10"/>
  <c r="DD136" i="10"/>
  <c r="DC136" i="10"/>
  <c r="DB136" i="10"/>
  <c r="DA136" i="10"/>
  <c r="CZ136" i="10"/>
  <c r="CY136" i="10"/>
  <c r="CX136" i="10"/>
  <c r="CW136" i="10"/>
  <c r="CV136" i="10"/>
  <c r="CU136" i="10"/>
  <c r="CT136" i="10"/>
  <c r="CS136" i="10"/>
  <c r="CR136" i="10"/>
  <c r="CQ136" i="10"/>
  <c r="CP136" i="10"/>
  <c r="CO136" i="10"/>
  <c r="CN136" i="10"/>
  <c r="CM136" i="10"/>
  <c r="BP136" i="10"/>
  <c r="BO136" i="10"/>
  <c r="BN136" i="10"/>
  <c r="BM136" i="10"/>
  <c r="BL136" i="10"/>
  <c r="BK136" i="10"/>
  <c r="BJ136" i="10"/>
  <c r="BI136" i="10"/>
  <c r="BH136" i="10"/>
  <c r="BG136" i="10"/>
  <c r="BF136" i="10"/>
  <c r="BE136" i="10"/>
  <c r="BD136" i="10"/>
  <c r="BC136" i="10"/>
  <c r="BB136" i="10"/>
  <c r="BA136" i="10"/>
  <c r="AZ136" i="10"/>
  <c r="AY136" i="10"/>
  <c r="AB136" i="10"/>
  <c r="AA136" i="10"/>
  <c r="Z136" i="10"/>
  <c r="Y136" i="10"/>
  <c r="X136" i="10"/>
  <c r="W136" i="10"/>
  <c r="V136" i="10"/>
  <c r="U136" i="10"/>
  <c r="T136" i="10"/>
  <c r="S136" i="10"/>
  <c r="R136" i="10"/>
  <c r="Q136" i="10"/>
  <c r="P136" i="10"/>
  <c r="O136" i="10"/>
  <c r="N136" i="10"/>
  <c r="M136" i="10"/>
  <c r="L136" i="10"/>
  <c r="K136" i="10"/>
  <c r="F136" i="10"/>
  <c r="O196" i="10" s="1"/>
  <c r="ER135" i="10"/>
  <c r="EQ135" i="10"/>
  <c r="EP135" i="10"/>
  <c r="EO135" i="10"/>
  <c r="EN135" i="10"/>
  <c r="EM135" i="10"/>
  <c r="EL135" i="10"/>
  <c r="EK135" i="10"/>
  <c r="EJ135" i="10"/>
  <c r="EI135" i="10"/>
  <c r="EH135" i="10"/>
  <c r="EG135" i="10"/>
  <c r="EF135" i="10"/>
  <c r="EE135" i="10"/>
  <c r="ED135" i="10"/>
  <c r="EC135" i="10"/>
  <c r="EB135" i="10"/>
  <c r="EA135" i="10"/>
  <c r="DD135" i="10"/>
  <c r="DC135" i="10"/>
  <c r="DB135" i="10"/>
  <c r="DA135" i="10"/>
  <c r="CZ135" i="10"/>
  <c r="CY135" i="10"/>
  <c r="CX135" i="10"/>
  <c r="CW135" i="10"/>
  <c r="CV135" i="10"/>
  <c r="CU135" i="10"/>
  <c r="CT135" i="10"/>
  <c r="CS135" i="10"/>
  <c r="CR135" i="10"/>
  <c r="CQ135" i="10"/>
  <c r="CP135" i="10"/>
  <c r="CO135" i="10"/>
  <c r="CN135" i="10"/>
  <c r="CM135" i="10"/>
  <c r="BP135" i="10"/>
  <c r="BO135" i="10"/>
  <c r="BN135" i="10"/>
  <c r="BM135" i="10"/>
  <c r="BL135" i="10"/>
  <c r="BK135" i="10"/>
  <c r="BJ135" i="10"/>
  <c r="BI135" i="10"/>
  <c r="BH135" i="10"/>
  <c r="BG135" i="10"/>
  <c r="BF135" i="10"/>
  <c r="BE135" i="10"/>
  <c r="BD135" i="10"/>
  <c r="BC135" i="10"/>
  <c r="BB135" i="10"/>
  <c r="BA135" i="10"/>
  <c r="AZ135" i="10"/>
  <c r="AY135" i="10"/>
  <c r="AB135" i="10"/>
  <c r="AA135" i="10"/>
  <c r="Z135" i="10"/>
  <c r="Y135" i="10"/>
  <c r="X135" i="10"/>
  <c r="W135" i="10"/>
  <c r="V135" i="10"/>
  <c r="U135" i="10"/>
  <c r="T135" i="10"/>
  <c r="S135" i="10"/>
  <c r="R135" i="10"/>
  <c r="Q135" i="10"/>
  <c r="P135" i="10"/>
  <c r="O135" i="10"/>
  <c r="N135" i="10"/>
  <c r="M135" i="10"/>
  <c r="L135" i="10"/>
  <c r="K135" i="10"/>
  <c r="F135" i="10"/>
  <c r="S14" i="10" s="1"/>
  <c r="ER134" i="10"/>
  <c r="EQ134" i="10"/>
  <c r="DD134" i="10"/>
  <c r="DC134" i="10"/>
  <c r="BP134" i="10"/>
  <c r="BO134" i="10"/>
  <c r="AB134" i="10"/>
  <c r="AA134" i="10"/>
  <c r="F134" i="10"/>
  <c r="ER133" i="10"/>
  <c r="EQ133" i="10"/>
  <c r="DD133" i="10"/>
  <c r="DC133" i="10"/>
  <c r="BP133" i="10"/>
  <c r="BO133" i="10"/>
  <c r="AB133" i="10"/>
  <c r="AA133" i="10"/>
  <c r="F133" i="10"/>
  <c r="Q4" i="10" s="1"/>
  <c r="ER132" i="10"/>
  <c r="EQ132" i="10"/>
  <c r="DD132" i="10"/>
  <c r="DC132" i="10"/>
  <c r="BP132" i="10"/>
  <c r="BO132" i="10"/>
  <c r="AB132" i="10"/>
  <c r="AA132" i="10"/>
  <c r="F132" i="10"/>
  <c r="S12" i="10" s="1"/>
  <c r="ER131" i="10"/>
  <c r="EQ131" i="10"/>
  <c r="DD131" i="10"/>
  <c r="DC131" i="10"/>
  <c r="BP131" i="10"/>
  <c r="BO131" i="10"/>
  <c r="AB131" i="10"/>
  <c r="AA131" i="10"/>
  <c r="F131" i="10"/>
  <c r="O198" i="10" s="1"/>
  <c r="ER130" i="10"/>
  <c r="EQ130" i="10"/>
  <c r="DD130" i="10"/>
  <c r="DC130" i="10"/>
  <c r="BP130" i="10"/>
  <c r="BO130" i="10"/>
  <c r="AB130" i="10"/>
  <c r="AA130" i="10"/>
  <c r="F130" i="10"/>
  <c r="T5" i="10" s="1"/>
  <c r="ER129" i="10"/>
  <c r="EQ129" i="10"/>
  <c r="DD129" i="10"/>
  <c r="DC129" i="10"/>
  <c r="BP129" i="10"/>
  <c r="BO129" i="10"/>
  <c r="AB129" i="10"/>
  <c r="AA129" i="10"/>
  <c r="F129" i="10"/>
  <c r="Z201" i="10" s="1"/>
  <c r="ER128" i="10"/>
  <c r="EQ128" i="10"/>
  <c r="DD128" i="10"/>
  <c r="DC128" i="10"/>
  <c r="BP128" i="10"/>
  <c r="BO128" i="10"/>
  <c r="AB128" i="10"/>
  <c r="AA128" i="10"/>
  <c r="F128" i="10"/>
  <c r="ER127" i="10"/>
  <c r="EQ127" i="10"/>
  <c r="DD127" i="10"/>
  <c r="DC127" i="10"/>
  <c r="BP127" i="10"/>
  <c r="BO127" i="10"/>
  <c r="AB127" i="10"/>
  <c r="AA127" i="10"/>
  <c r="F127" i="10"/>
  <c r="ER126" i="10"/>
  <c r="EQ126" i="10"/>
  <c r="DD126" i="10"/>
  <c r="DC126" i="10"/>
  <c r="BP126" i="10"/>
  <c r="BO126" i="10"/>
  <c r="AB126" i="10"/>
  <c r="AA126" i="10"/>
  <c r="F126" i="10"/>
  <c r="ER125" i="10"/>
  <c r="EQ125" i="10"/>
  <c r="DD125" i="10"/>
  <c r="DC125" i="10"/>
  <c r="BP125" i="10"/>
  <c r="BO125" i="10"/>
  <c r="AB125" i="10"/>
  <c r="AA125" i="10"/>
  <c r="F125" i="10"/>
  <c r="ER124" i="10"/>
  <c r="EQ124" i="10"/>
  <c r="DD124" i="10"/>
  <c r="DC124" i="10"/>
  <c r="BP124" i="10"/>
  <c r="BO124" i="10"/>
  <c r="AB124" i="10"/>
  <c r="AA124" i="10"/>
  <c r="F124" i="10"/>
  <c r="K198" i="10" s="1"/>
  <c r="ER123" i="10"/>
  <c r="EQ123" i="10"/>
  <c r="DD123" i="10"/>
  <c r="DC123" i="10"/>
  <c r="BP123" i="10"/>
  <c r="BO123" i="10"/>
  <c r="AB123" i="10"/>
  <c r="AA123" i="10"/>
  <c r="F123" i="10"/>
  <c r="W12" i="10" s="1"/>
  <c r="ER122" i="10"/>
  <c r="EQ122" i="10"/>
  <c r="DD122" i="10"/>
  <c r="DC122" i="10"/>
  <c r="BP122" i="10"/>
  <c r="BO122" i="10"/>
  <c r="AB122" i="10"/>
  <c r="AA122" i="10"/>
  <c r="F122" i="10"/>
  <c r="M4" i="10" s="1"/>
  <c r="ER121" i="10"/>
  <c r="EQ121" i="10"/>
  <c r="DD121" i="10"/>
  <c r="DC121" i="10"/>
  <c r="BP121" i="10"/>
  <c r="BO121" i="10"/>
  <c r="AB121" i="10"/>
  <c r="AA121" i="10"/>
  <c r="F121" i="10"/>
  <c r="K19" i="10" s="1"/>
  <c r="ER120" i="10"/>
  <c r="EQ120" i="10"/>
  <c r="DD120" i="10"/>
  <c r="DC120" i="10"/>
  <c r="BP120" i="10"/>
  <c r="BO120" i="10"/>
  <c r="AB120" i="10"/>
  <c r="AA120" i="10"/>
  <c r="F120" i="10"/>
  <c r="ER119" i="10"/>
  <c r="EQ119" i="10"/>
  <c r="DD119" i="10"/>
  <c r="DC119" i="10"/>
  <c r="BP119" i="10"/>
  <c r="BO119" i="10"/>
  <c r="AB119" i="10"/>
  <c r="AA119" i="10"/>
  <c r="F119" i="10"/>
  <c r="L194" i="10" s="1"/>
  <c r="F118" i="10"/>
  <c r="F117" i="10"/>
  <c r="V203" i="10" s="1"/>
  <c r="F116" i="10"/>
  <c r="F115" i="10"/>
  <c r="T193" i="10" s="1"/>
  <c r="F114" i="10"/>
  <c r="N202" i="10" s="1"/>
  <c r="ER113" i="10"/>
  <c r="EQ113" i="10"/>
  <c r="EP113" i="10"/>
  <c r="EO113" i="10"/>
  <c r="EN113" i="10"/>
  <c r="EM113" i="10"/>
  <c r="EL113" i="10"/>
  <c r="EK113" i="10"/>
  <c r="EJ113" i="10"/>
  <c r="EI113" i="10"/>
  <c r="EH113" i="10"/>
  <c r="EG113" i="10"/>
  <c r="EF113" i="10"/>
  <c r="EE113" i="10"/>
  <c r="ED113" i="10"/>
  <c r="EC113" i="10"/>
  <c r="EB113" i="10"/>
  <c r="EA113" i="10"/>
  <c r="DD113" i="10"/>
  <c r="DC113" i="10"/>
  <c r="DB113" i="10"/>
  <c r="DA113" i="10"/>
  <c r="CZ113" i="10"/>
  <c r="CY113" i="10"/>
  <c r="CX113" i="10"/>
  <c r="CW113" i="10"/>
  <c r="CV113" i="10"/>
  <c r="CU113" i="10"/>
  <c r="CT113" i="10"/>
  <c r="CS113" i="10"/>
  <c r="CR113" i="10"/>
  <c r="CQ113" i="10"/>
  <c r="CP113" i="10"/>
  <c r="CO113" i="10"/>
  <c r="CN113" i="10"/>
  <c r="CM113" i="10"/>
  <c r="BP113" i="10"/>
  <c r="BO113" i="10"/>
  <c r="BN113" i="10"/>
  <c r="BM113" i="10"/>
  <c r="BL113" i="10"/>
  <c r="BK113" i="10"/>
  <c r="BJ113" i="10"/>
  <c r="BI113" i="10"/>
  <c r="BH113" i="10"/>
  <c r="BG113" i="10"/>
  <c r="BF113" i="10"/>
  <c r="BE113" i="10"/>
  <c r="BD113" i="10"/>
  <c r="BC113" i="10"/>
  <c r="BB113" i="10"/>
  <c r="BA113" i="10"/>
  <c r="AZ113" i="10"/>
  <c r="AY113" i="10"/>
  <c r="AB113" i="10"/>
  <c r="AA113" i="10"/>
  <c r="Z113" i="10"/>
  <c r="Y113" i="10"/>
  <c r="X113" i="10"/>
  <c r="W113" i="10"/>
  <c r="V113" i="10"/>
  <c r="U113" i="10"/>
  <c r="T113" i="10"/>
  <c r="S113" i="10"/>
  <c r="R113" i="10"/>
  <c r="Q113" i="10"/>
  <c r="P113" i="10"/>
  <c r="O113" i="10"/>
  <c r="N113" i="10"/>
  <c r="M113" i="10"/>
  <c r="L113" i="10"/>
  <c r="K113" i="10"/>
  <c r="F113" i="10"/>
  <c r="M190" i="10" s="1"/>
  <c r="ER112" i="10"/>
  <c r="EQ112" i="10"/>
  <c r="EP112" i="10"/>
  <c r="EO112" i="10"/>
  <c r="EN112" i="10"/>
  <c r="EM112" i="10"/>
  <c r="EL112" i="10"/>
  <c r="EK112" i="10"/>
  <c r="EJ112" i="10"/>
  <c r="EI112" i="10"/>
  <c r="EH112" i="10"/>
  <c r="EG112" i="10"/>
  <c r="EF112" i="10"/>
  <c r="EE112" i="10"/>
  <c r="ED112" i="10"/>
  <c r="EC112" i="10"/>
  <c r="EB112" i="10"/>
  <c r="EA112" i="10"/>
  <c r="DD112" i="10"/>
  <c r="DC112" i="10"/>
  <c r="DB112" i="10"/>
  <c r="DA112" i="10"/>
  <c r="CZ112" i="10"/>
  <c r="CY112" i="10"/>
  <c r="CX112" i="10"/>
  <c r="CW112" i="10"/>
  <c r="CV112" i="10"/>
  <c r="CU112" i="10"/>
  <c r="CT112" i="10"/>
  <c r="CS112" i="10"/>
  <c r="CR112" i="10"/>
  <c r="CQ112" i="10"/>
  <c r="CP112" i="10"/>
  <c r="CO112" i="10"/>
  <c r="CN112" i="10"/>
  <c r="CM112" i="10"/>
  <c r="BP112" i="10"/>
  <c r="BO112" i="10"/>
  <c r="BN112" i="10"/>
  <c r="BM112" i="10"/>
  <c r="BL112" i="10"/>
  <c r="BK112" i="10"/>
  <c r="BJ112" i="10"/>
  <c r="BI112" i="10"/>
  <c r="BH112" i="10"/>
  <c r="BG112" i="10"/>
  <c r="BF112" i="10"/>
  <c r="BE112" i="10"/>
  <c r="BD112" i="10"/>
  <c r="BC112" i="10"/>
  <c r="BB112" i="10"/>
  <c r="BA112" i="10"/>
  <c r="AZ112" i="10"/>
  <c r="AY112" i="10"/>
  <c r="AB112" i="10"/>
  <c r="AA112" i="10"/>
  <c r="Z112" i="10"/>
  <c r="Y112" i="10"/>
  <c r="X112" i="10"/>
  <c r="W112" i="10"/>
  <c r="V112" i="10"/>
  <c r="U112" i="10"/>
  <c r="T112" i="10"/>
  <c r="S112" i="10"/>
  <c r="R112" i="10"/>
  <c r="Q112" i="10"/>
  <c r="P112" i="10"/>
  <c r="O112" i="10"/>
  <c r="N112" i="10"/>
  <c r="M112" i="10"/>
  <c r="L112" i="10"/>
  <c r="K112" i="10"/>
  <c r="F112" i="10"/>
  <c r="S197" i="10" s="1"/>
  <c r="ER111" i="10"/>
  <c r="EQ111" i="10"/>
  <c r="DD111" i="10"/>
  <c r="DC111" i="10"/>
  <c r="BP111" i="10"/>
  <c r="BO111" i="10"/>
  <c r="AB111" i="10"/>
  <c r="AA111" i="10"/>
  <c r="F111" i="10"/>
  <c r="ER110" i="10"/>
  <c r="EQ110" i="10"/>
  <c r="DD110" i="10"/>
  <c r="DC110" i="10"/>
  <c r="BP110" i="10"/>
  <c r="BO110" i="10"/>
  <c r="AB110" i="10"/>
  <c r="AA110" i="10"/>
  <c r="F110" i="10"/>
  <c r="U191" i="10" s="1"/>
  <c r="ER109" i="10"/>
  <c r="EQ109" i="10"/>
  <c r="DD109" i="10"/>
  <c r="DC109" i="10"/>
  <c r="BP109" i="10"/>
  <c r="BO109" i="10"/>
  <c r="AB109" i="10"/>
  <c r="AA109" i="10"/>
  <c r="F109" i="10"/>
  <c r="N195" i="10" s="1"/>
  <c r="ER108" i="10"/>
  <c r="EQ108" i="10"/>
  <c r="DD108" i="10"/>
  <c r="DC108" i="10"/>
  <c r="BP108" i="10"/>
  <c r="BO108" i="10"/>
  <c r="AB108" i="10"/>
  <c r="AA108" i="10"/>
  <c r="F108" i="10"/>
  <c r="X19" i="10" s="1"/>
  <c r="ER107" i="10"/>
  <c r="EQ107" i="10"/>
  <c r="DD107" i="10"/>
  <c r="DC107" i="10"/>
  <c r="BP107" i="10"/>
  <c r="BO107" i="10"/>
  <c r="AB107" i="10"/>
  <c r="AA107" i="10"/>
  <c r="F107" i="10"/>
  <c r="M18" i="10" s="1"/>
  <c r="ER106" i="10"/>
  <c r="EQ106" i="10"/>
  <c r="DD106" i="10"/>
  <c r="DC106" i="10"/>
  <c r="BP106" i="10"/>
  <c r="BO106" i="10"/>
  <c r="AB106" i="10"/>
  <c r="AA106" i="10"/>
  <c r="F106" i="10"/>
  <c r="V194" i="10" s="1"/>
  <c r="ER105" i="10"/>
  <c r="EQ105" i="10"/>
  <c r="DD105" i="10"/>
  <c r="DC105" i="10"/>
  <c r="BP105" i="10"/>
  <c r="BO105" i="10"/>
  <c r="AB105" i="10"/>
  <c r="AA105" i="10"/>
  <c r="F105" i="10"/>
  <c r="U198" i="10" s="1"/>
  <c r="ER104" i="10"/>
  <c r="EQ104" i="10"/>
  <c r="DD104" i="10"/>
  <c r="DC104" i="10"/>
  <c r="BP104" i="10"/>
  <c r="BO104" i="10"/>
  <c r="AB104" i="10"/>
  <c r="AA104" i="10"/>
  <c r="F104" i="10"/>
  <c r="K5" i="10" s="1"/>
  <c r="ER103" i="10"/>
  <c r="EQ103" i="10"/>
  <c r="DD103" i="10"/>
  <c r="DC103" i="10"/>
  <c r="BP103" i="10"/>
  <c r="BO103" i="10"/>
  <c r="AB103" i="10"/>
  <c r="AA103" i="10"/>
  <c r="F103" i="10"/>
  <c r="ER102" i="10"/>
  <c r="EQ102" i="10"/>
  <c r="DD102" i="10"/>
  <c r="DC102" i="10"/>
  <c r="BP102" i="10"/>
  <c r="BO102" i="10"/>
  <c r="AB102" i="10"/>
  <c r="AA102" i="10"/>
  <c r="F102" i="10"/>
  <c r="M199" i="10" s="1"/>
  <c r="ER101" i="10"/>
  <c r="EQ101" i="10"/>
  <c r="DD101" i="10"/>
  <c r="DC101" i="10"/>
  <c r="BP101" i="10"/>
  <c r="BO101" i="10"/>
  <c r="AB101" i="10"/>
  <c r="AA101" i="10"/>
  <c r="F101" i="10"/>
  <c r="M197" i="10" s="1"/>
  <c r="ER100" i="10"/>
  <c r="EQ100" i="10"/>
  <c r="DD100" i="10"/>
  <c r="DC100" i="10"/>
  <c r="BP100" i="10"/>
  <c r="BO100" i="10"/>
  <c r="AB100" i="10"/>
  <c r="AA100" i="10"/>
  <c r="F100" i="10"/>
  <c r="Z6" i="10" s="1"/>
  <c r="ER99" i="10"/>
  <c r="EQ99" i="10"/>
  <c r="DD99" i="10"/>
  <c r="DC99" i="10"/>
  <c r="BP99" i="10"/>
  <c r="BO99" i="10"/>
  <c r="AB99" i="10"/>
  <c r="AA99" i="10"/>
  <c r="F99" i="10"/>
  <c r="K7" i="10" s="1"/>
  <c r="ER98" i="10"/>
  <c r="EQ98" i="10"/>
  <c r="DD98" i="10"/>
  <c r="DC98" i="10"/>
  <c r="BP98" i="10"/>
  <c r="BO98" i="10"/>
  <c r="AB98" i="10"/>
  <c r="AA98" i="10"/>
  <c r="F98" i="10"/>
  <c r="U196" i="10" s="1"/>
  <c r="ER97" i="10"/>
  <c r="EQ97" i="10"/>
  <c r="DD97" i="10"/>
  <c r="DC97" i="10"/>
  <c r="BP97" i="10"/>
  <c r="BO97" i="10"/>
  <c r="AB97" i="10"/>
  <c r="AA97" i="10"/>
  <c r="F97" i="10"/>
  <c r="V192" i="10" s="1"/>
  <c r="ER96" i="10"/>
  <c r="EQ96" i="10"/>
  <c r="DD96" i="10"/>
  <c r="DC96" i="10"/>
  <c r="BP96" i="10"/>
  <c r="BO96" i="10"/>
  <c r="AB96" i="10"/>
  <c r="AA96" i="10"/>
  <c r="F96" i="10"/>
  <c r="L203" i="10" s="1"/>
  <c r="F95" i="10"/>
  <c r="F94" i="10"/>
  <c r="N9" i="10" s="1"/>
  <c r="F93" i="10"/>
  <c r="F92" i="10"/>
  <c r="F91" i="10"/>
  <c r="W190" i="10" s="1"/>
  <c r="ER90" i="10"/>
  <c r="EQ90" i="10"/>
  <c r="EP90" i="10"/>
  <c r="EO90" i="10"/>
  <c r="EN90" i="10"/>
  <c r="EM90" i="10"/>
  <c r="EL90" i="10"/>
  <c r="EK90" i="10"/>
  <c r="EJ90" i="10"/>
  <c r="EI90" i="10"/>
  <c r="EH90" i="10"/>
  <c r="EG90" i="10"/>
  <c r="EF90" i="10"/>
  <c r="EE90" i="10"/>
  <c r="ED90" i="10"/>
  <c r="EC90" i="10"/>
  <c r="EB90" i="10"/>
  <c r="EA90" i="10"/>
  <c r="DD90" i="10"/>
  <c r="DC90" i="10"/>
  <c r="DB90" i="10"/>
  <c r="DA90" i="10"/>
  <c r="CZ90" i="10"/>
  <c r="CY90" i="10"/>
  <c r="CX90" i="10"/>
  <c r="CW90" i="10"/>
  <c r="CV90" i="10"/>
  <c r="CU90" i="10"/>
  <c r="CT90" i="10"/>
  <c r="CS90" i="10"/>
  <c r="CR90" i="10"/>
  <c r="CQ90" i="10"/>
  <c r="CP90" i="10"/>
  <c r="CO90" i="10"/>
  <c r="CN90" i="10"/>
  <c r="CM90" i="10"/>
  <c r="BP90" i="10"/>
  <c r="BO90" i="10"/>
  <c r="BN90" i="10"/>
  <c r="BM90" i="10"/>
  <c r="BL90" i="10"/>
  <c r="BK90" i="10"/>
  <c r="BJ90" i="10"/>
  <c r="BI90" i="10"/>
  <c r="BH90" i="10"/>
  <c r="BG90" i="10"/>
  <c r="BF90" i="10"/>
  <c r="BE90" i="10"/>
  <c r="BD90" i="10"/>
  <c r="BC90" i="10"/>
  <c r="BB90" i="10"/>
  <c r="BA90" i="10"/>
  <c r="AZ90" i="10"/>
  <c r="AY90" i="10"/>
  <c r="AB90" i="10"/>
  <c r="AA90" i="10"/>
  <c r="Z90" i="10"/>
  <c r="Y90" i="10"/>
  <c r="X90" i="10"/>
  <c r="W90" i="10"/>
  <c r="V90" i="10"/>
  <c r="U90" i="10"/>
  <c r="T90" i="10"/>
  <c r="S90" i="10"/>
  <c r="R90" i="10"/>
  <c r="Q90" i="10"/>
  <c r="P90" i="10"/>
  <c r="O90" i="10"/>
  <c r="N90" i="10"/>
  <c r="M90" i="10"/>
  <c r="L90" i="10"/>
  <c r="K90" i="10"/>
  <c r="F90" i="10"/>
  <c r="Q197" i="10" s="1"/>
  <c r="ER89" i="10"/>
  <c r="EQ89" i="10"/>
  <c r="EP89" i="10"/>
  <c r="EO89" i="10"/>
  <c r="EN89" i="10"/>
  <c r="EM89" i="10"/>
  <c r="EL89" i="10"/>
  <c r="EK89" i="10"/>
  <c r="EJ89" i="10"/>
  <c r="EI89" i="10"/>
  <c r="EH89" i="10"/>
  <c r="EG89" i="10"/>
  <c r="EF89" i="10"/>
  <c r="EE89" i="10"/>
  <c r="ED89" i="10"/>
  <c r="EC89" i="10"/>
  <c r="EB89" i="10"/>
  <c r="EA89" i="10"/>
  <c r="DD89" i="10"/>
  <c r="DC89" i="10"/>
  <c r="DB89" i="10"/>
  <c r="DA89" i="10"/>
  <c r="CZ89" i="10"/>
  <c r="CY89" i="10"/>
  <c r="CX89" i="10"/>
  <c r="CW89" i="10"/>
  <c r="CV89" i="10"/>
  <c r="CU89" i="10"/>
  <c r="CT89" i="10"/>
  <c r="CS89" i="10"/>
  <c r="CR89" i="10"/>
  <c r="CQ89" i="10"/>
  <c r="CP89" i="10"/>
  <c r="CO89" i="10"/>
  <c r="CN89" i="10"/>
  <c r="CM89" i="10"/>
  <c r="BP89" i="10"/>
  <c r="BO89" i="10"/>
  <c r="BN89" i="10"/>
  <c r="BM89" i="10"/>
  <c r="BL89" i="10"/>
  <c r="BK89" i="10"/>
  <c r="BJ89" i="10"/>
  <c r="BI89" i="10"/>
  <c r="BH89" i="10"/>
  <c r="BG89" i="10"/>
  <c r="BF89" i="10"/>
  <c r="BE89" i="10"/>
  <c r="BD89" i="10"/>
  <c r="BC89" i="10"/>
  <c r="BB89" i="10"/>
  <c r="BA89" i="10"/>
  <c r="AZ89" i="10"/>
  <c r="AY89" i="10"/>
  <c r="AB89" i="10"/>
  <c r="AA89" i="10"/>
  <c r="Z89" i="10"/>
  <c r="Y89" i="10"/>
  <c r="X89" i="10"/>
  <c r="W89" i="10"/>
  <c r="V89" i="10"/>
  <c r="U89" i="10"/>
  <c r="T89" i="10"/>
  <c r="S89" i="10"/>
  <c r="R89" i="10"/>
  <c r="Q89" i="10"/>
  <c r="P89" i="10"/>
  <c r="O89" i="10"/>
  <c r="N89" i="10"/>
  <c r="M89" i="10"/>
  <c r="L89" i="10"/>
  <c r="K89" i="10"/>
  <c r="F89" i="10"/>
  <c r="R9" i="10" s="1"/>
  <c r="ER88" i="10"/>
  <c r="EQ88" i="10"/>
  <c r="DD88" i="10"/>
  <c r="DC88" i="10"/>
  <c r="BP88" i="10"/>
  <c r="BO88" i="10"/>
  <c r="AB88" i="10"/>
  <c r="AA88" i="10"/>
  <c r="F88" i="10"/>
  <c r="X202" i="10" s="1"/>
  <c r="ER87" i="10"/>
  <c r="EQ87" i="10"/>
  <c r="DD87" i="10"/>
  <c r="DC87" i="10"/>
  <c r="BP87" i="10"/>
  <c r="BO87" i="10"/>
  <c r="AB87" i="10"/>
  <c r="AA87" i="10"/>
  <c r="F87" i="10"/>
  <c r="ER86" i="10"/>
  <c r="EQ86" i="10"/>
  <c r="DD86" i="10"/>
  <c r="DC86" i="10"/>
  <c r="BP86" i="10"/>
  <c r="BO86" i="10"/>
  <c r="AB86" i="10"/>
  <c r="AA86" i="10"/>
  <c r="F86" i="10"/>
  <c r="ER85" i="10"/>
  <c r="EQ85" i="10"/>
  <c r="DD85" i="10"/>
  <c r="DC85" i="10"/>
  <c r="BP85" i="10"/>
  <c r="BO85" i="10"/>
  <c r="AB85" i="10"/>
  <c r="AA85" i="10"/>
  <c r="F85" i="10"/>
  <c r="Z194" i="10" s="1"/>
  <c r="ER84" i="10"/>
  <c r="EQ84" i="10"/>
  <c r="DD84" i="10"/>
  <c r="DC84" i="10"/>
  <c r="BP84" i="10"/>
  <c r="BO84" i="10"/>
  <c r="AB84" i="10"/>
  <c r="AA84" i="10"/>
  <c r="F84" i="10"/>
  <c r="ER83" i="10"/>
  <c r="EQ83" i="10"/>
  <c r="DD83" i="10"/>
  <c r="DC83" i="10"/>
  <c r="BP83" i="10"/>
  <c r="BO83" i="10"/>
  <c r="AB83" i="10"/>
  <c r="AA83" i="10"/>
  <c r="F83" i="10"/>
  <c r="ER82" i="10"/>
  <c r="EQ82" i="10"/>
  <c r="DD82" i="10"/>
  <c r="DC82" i="10"/>
  <c r="BP82" i="10"/>
  <c r="BO82" i="10"/>
  <c r="AB82" i="10"/>
  <c r="AA82" i="10"/>
  <c r="F82" i="10"/>
  <c r="R195" i="10" s="1"/>
  <c r="ER81" i="10"/>
  <c r="EQ81" i="10"/>
  <c r="DD81" i="10"/>
  <c r="DC81" i="10"/>
  <c r="BP81" i="10"/>
  <c r="BO81" i="10"/>
  <c r="AB81" i="10"/>
  <c r="AA81" i="10"/>
  <c r="F81" i="10"/>
  <c r="Q199" i="10" s="1"/>
  <c r="ER80" i="10"/>
  <c r="EQ80" i="10"/>
  <c r="DD80" i="10"/>
  <c r="DC80" i="10"/>
  <c r="BP80" i="10"/>
  <c r="BO80" i="10"/>
  <c r="AB80" i="10"/>
  <c r="AA80" i="10"/>
  <c r="F80" i="10"/>
  <c r="V4" i="10" s="1"/>
  <c r="ER79" i="10"/>
  <c r="EQ79" i="10"/>
  <c r="DD79" i="10"/>
  <c r="DC79" i="10"/>
  <c r="BP79" i="10"/>
  <c r="BO79" i="10"/>
  <c r="AB79" i="10"/>
  <c r="AA79" i="10"/>
  <c r="F79" i="10"/>
  <c r="O189" i="10" s="1"/>
  <c r="ER78" i="10"/>
  <c r="EQ78" i="10"/>
  <c r="DD78" i="10"/>
  <c r="DC78" i="10"/>
  <c r="BP78" i="10"/>
  <c r="BO78" i="10"/>
  <c r="AB78" i="10"/>
  <c r="AA78" i="10"/>
  <c r="F78" i="10"/>
  <c r="ER77" i="10"/>
  <c r="EQ77" i="10"/>
  <c r="DD77" i="10"/>
  <c r="DC77" i="10"/>
  <c r="BP77" i="10"/>
  <c r="BO77" i="10"/>
  <c r="AB77" i="10"/>
  <c r="AA77" i="10"/>
  <c r="F77" i="10"/>
  <c r="T194" i="10" s="1"/>
  <c r="ER76" i="10"/>
  <c r="EQ76" i="10"/>
  <c r="DD76" i="10"/>
  <c r="DC76" i="10"/>
  <c r="BP76" i="10"/>
  <c r="BO76" i="10"/>
  <c r="AB76" i="10"/>
  <c r="AA76" i="10"/>
  <c r="F76" i="10"/>
  <c r="ER75" i="10"/>
  <c r="EQ75" i="10"/>
  <c r="DD75" i="10"/>
  <c r="DC75" i="10"/>
  <c r="BP75" i="10"/>
  <c r="BO75" i="10"/>
  <c r="AB75" i="10"/>
  <c r="AA75" i="10"/>
  <c r="F75" i="10"/>
  <c r="Z19" i="10" s="1"/>
  <c r="ER74" i="10"/>
  <c r="EQ74" i="10"/>
  <c r="DD74" i="10"/>
  <c r="DC74" i="10"/>
  <c r="BP74" i="10"/>
  <c r="BO74" i="10"/>
  <c r="AB74" i="10"/>
  <c r="AA74" i="10"/>
  <c r="F74" i="10"/>
  <c r="L195" i="10" s="1"/>
  <c r="ER73" i="10"/>
  <c r="EQ73" i="10"/>
  <c r="DD73" i="10"/>
  <c r="DC73" i="10"/>
  <c r="BP73" i="10"/>
  <c r="BO73" i="10"/>
  <c r="AB73" i="10"/>
  <c r="AA73" i="10"/>
  <c r="F73" i="10"/>
  <c r="N12" i="10" s="1"/>
  <c r="F72" i="10"/>
  <c r="X4" i="10" s="1"/>
  <c r="F71" i="10"/>
  <c r="M5" i="10" s="1"/>
  <c r="F70" i="10"/>
  <c r="W13" i="10" s="1"/>
  <c r="F69" i="10"/>
  <c r="W15" i="10" s="1"/>
  <c r="F68" i="10"/>
  <c r="M7" i="10" s="1"/>
  <c r="ER67" i="10"/>
  <c r="EQ67" i="10"/>
  <c r="EP67" i="10"/>
  <c r="EO67" i="10"/>
  <c r="EN67" i="10"/>
  <c r="EM67" i="10"/>
  <c r="EL67" i="10"/>
  <c r="EK67" i="10"/>
  <c r="EJ67" i="10"/>
  <c r="EI67" i="10"/>
  <c r="EH67" i="10"/>
  <c r="EG67" i="10"/>
  <c r="EF67" i="10"/>
  <c r="EE67" i="10"/>
  <c r="ED67" i="10"/>
  <c r="EC67" i="10"/>
  <c r="EB67" i="10"/>
  <c r="EA67" i="10"/>
  <c r="DD67" i="10"/>
  <c r="DC67" i="10"/>
  <c r="DB67" i="10"/>
  <c r="DA67" i="10"/>
  <c r="CZ67" i="10"/>
  <c r="CY67" i="10"/>
  <c r="CX67" i="10"/>
  <c r="CW67" i="10"/>
  <c r="CV67" i="10"/>
  <c r="CU67" i="10"/>
  <c r="CT67" i="10"/>
  <c r="CS67" i="10"/>
  <c r="CR67" i="10"/>
  <c r="CQ67" i="10"/>
  <c r="CP67" i="10"/>
  <c r="CO67" i="10"/>
  <c r="CN67" i="10"/>
  <c r="CM67" i="10"/>
  <c r="BP67" i="10"/>
  <c r="BO67" i="10"/>
  <c r="BN67" i="10"/>
  <c r="BM67" i="10"/>
  <c r="BL67" i="10"/>
  <c r="BK67" i="10"/>
  <c r="BJ67" i="10"/>
  <c r="BI67" i="10"/>
  <c r="BH67" i="10"/>
  <c r="BG67" i="10"/>
  <c r="BF67" i="10"/>
  <c r="BE67" i="10"/>
  <c r="BD67" i="10"/>
  <c r="BC67" i="10"/>
  <c r="BB67" i="10"/>
  <c r="BA67" i="10"/>
  <c r="AZ67" i="10"/>
  <c r="AY67" i="10"/>
  <c r="AB67" i="10"/>
  <c r="AA67" i="10"/>
  <c r="Z67" i="10"/>
  <c r="Y67" i="10"/>
  <c r="X67" i="10"/>
  <c r="W67" i="10"/>
  <c r="V67" i="10"/>
  <c r="U67" i="10"/>
  <c r="T67" i="10"/>
  <c r="S67" i="10"/>
  <c r="R67" i="10"/>
  <c r="Q67" i="10"/>
  <c r="P67" i="10"/>
  <c r="O67" i="10"/>
  <c r="N67" i="10"/>
  <c r="M67" i="10"/>
  <c r="L67" i="10"/>
  <c r="K67" i="10"/>
  <c r="F67" i="10"/>
  <c r="ER66" i="10"/>
  <c r="EQ66" i="10"/>
  <c r="EP66" i="10"/>
  <c r="EO66" i="10"/>
  <c r="EN66" i="10"/>
  <c r="EM66" i="10"/>
  <c r="EL66" i="10"/>
  <c r="EK66" i="10"/>
  <c r="EJ66" i="10"/>
  <c r="EI66" i="10"/>
  <c r="EH66" i="10"/>
  <c r="EG66" i="10"/>
  <c r="EF66" i="10"/>
  <c r="EE66" i="10"/>
  <c r="ED66" i="10"/>
  <c r="EC66" i="10"/>
  <c r="EB66" i="10"/>
  <c r="EA66" i="10"/>
  <c r="DD66" i="10"/>
  <c r="DC66" i="10"/>
  <c r="DB66" i="10"/>
  <c r="DA66" i="10"/>
  <c r="CZ66" i="10"/>
  <c r="CY66" i="10"/>
  <c r="CX66" i="10"/>
  <c r="CW66" i="10"/>
  <c r="CV66" i="10"/>
  <c r="CU66" i="10"/>
  <c r="CT66" i="10"/>
  <c r="CS66" i="10"/>
  <c r="CR66" i="10"/>
  <c r="CQ66" i="10"/>
  <c r="CP66" i="10"/>
  <c r="CO66" i="10"/>
  <c r="CN66" i="10"/>
  <c r="CM66" i="10"/>
  <c r="BP66" i="10"/>
  <c r="BO66" i="10"/>
  <c r="BN66" i="10"/>
  <c r="BM66" i="10"/>
  <c r="BL66" i="10"/>
  <c r="BK66" i="10"/>
  <c r="BJ66" i="10"/>
  <c r="BI66" i="10"/>
  <c r="BH66" i="10"/>
  <c r="BG66" i="10"/>
  <c r="BF66" i="10"/>
  <c r="BE66" i="10"/>
  <c r="BD66" i="10"/>
  <c r="BC66" i="10"/>
  <c r="BB66" i="10"/>
  <c r="BA66" i="10"/>
  <c r="AZ66" i="10"/>
  <c r="AY66" i="10"/>
  <c r="AB66" i="10"/>
  <c r="AA66" i="10"/>
  <c r="Z66" i="10"/>
  <c r="Y66" i="10"/>
  <c r="X66" i="10"/>
  <c r="W66" i="10"/>
  <c r="V66" i="10"/>
  <c r="U66" i="10"/>
  <c r="T66" i="10"/>
  <c r="S66" i="10"/>
  <c r="R66" i="10"/>
  <c r="Q66" i="10"/>
  <c r="P66" i="10"/>
  <c r="O66" i="10"/>
  <c r="N66" i="10"/>
  <c r="M66" i="10"/>
  <c r="L66" i="10"/>
  <c r="K66" i="10"/>
  <c r="F66" i="10"/>
  <c r="N14" i="10" s="1"/>
  <c r="ER65" i="10"/>
  <c r="EQ65" i="10"/>
  <c r="DD65" i="10"/>
  <c r="DC65" i="10"/>
  <c r="BP65" i="10"/>
  <c r="BO65" i="10"/>
  <c r="AB65" i="10"/>
  <c r="AA65" i="10"/>
  <c r="F65" i="10"/>
  <c r="L9" i="10" s="1"/>
  <c r="ER64" i="10"/>
  <c r="EQ64" i="10"/>
  <c r="DD64" i="10"/>
  <c r="DC64" i="10"/>
  <c r="BP64" i="10"/>
  <c r="BO64" i="10"/>
  <c r="AB64" i="10"/>
  <c r="AA64" i="10"/>
  <c r="F64" i="10"/>
  <c r="V202" i="10" s="1"/>
  <c r="ER63" i="10"/>
  <c r="EQ63" i="10"/>
  <c r="DD63" i="10"/>
  <c r="DC63" i="10"/>
  <c r="BP63" i="10"/>
  <c r="BO63" i="10"/>
  <c r="AB63" i="10"/>
  <c r="AA63" i="10"/>
  <c r="F63" i="10"/>
  <c r="ER62" i="10"/>
  <c r="EQ62" i="10"/>
  <c r="DD62" i="10"/>
  <c r="DC62" i="10"/>
  <c r="BP62" i="10"/>
  <c r="BO62" i="10"/>
  <c r="AB62" i="10"/>
  <c r="AA62" i="10"/>
  <c r="F62" i="10"/>
  <c r="Y8" i="10" s="1"/>
  <c r="ER61" i="10"/>
  <c r="EQ61" i="10"/>
  <c r="DD61" i="10"/>
  <c r="DC61" i="10"/>
  <c r="BP61" i="10"/>
  <c r="BO61" i="10"/>
  <c r="AB61" i="10"/>
  <c r="AA61" i="10"/>
  <c r="F61" i="10"/>
  <c r="R14" i="10" s="1"/>
  <c r="ER60" i="10"/>
  <c r="EQ60" i="10"/>
  <c r="DD60" i="10"/>
  <c r="DC60" i="10"/>
  <c r="BP60" i="10"/>
  <c r="BO60" i="10"/>
  <c r="AB60" i="10"/>
  <c r="AA60" i="10"/>
  <c r="F60" i="10"/>
  <c r="ER59" i="10"/>
  <c r="EQ59" i="10"/>
  <c r="DD59" i="10"/>
  <c r="DC59" i="10"/>
  <c r="BP59" i="10"/>
  <c r="BO59" i="10"/>
  <c r="AB59" i="10"/>
  <c r="AA59" i="10"/>
  <c r="F59" i="10"/>
  <c r="Q191" i="10" s="1"/>
  <c r="ER58" i="10"/>
  <c r="EQ58" i="10"/>
  <c r="DD58" i="10"/>
  <c r="DC58" i="10"/>
  <c r="BP58" i="10"/>
  <c r="BO58" i="10"/>
  <c r="AB58" i="10"/>
  <c r="AA58" i="10"/>
  <c r="F58" i="10"/>
  <c r="W196" i="10" s="1"/>
  <c r="ER57" i="10"/>
  <c r="EQ57" i="10"/>
  <c r="DD57" i="10"/>
  <c r="DC57" i="10"/>
  <c r="BP57" i="10"/>
  <c r="BO57" i="10"/>
  <c r="AB57" i="10"/>
  <c r="AA57" i="10"/>
  <c r="F57" i="10"/>
  <c r="U8" i="10" s="1"/>
  <c r="ER56" i="10"/>
  <c r="EQ56" i="10"/>
  <c r="DD56" i="10"/>
  <c r="DC56" i="10"/>
  <c r="BP56" i="10"/>
  <c r="BO56" i="10"/>
  <c r="AB56" i="10"/>
  <c r="AA56" i="10"/>
  <c r="F56" i="10"/>
  <c r="R203" i="10" s="1"/>
  <c r="ER55" i="10"/>
  <c r="EQ55" i="10"/>
  <c r="DD55" i="10"/>
  <c r="DC55" i="10"/>
  <c r="BP55" i="10"/>
  <c r="BO55" i="10"/>
  <c r="AB55" i="10"/>
  <c r="AA55" i="10"/>
  <c r="F55" i="10"/>
  <c r="Z202" i="10" s="1"/>
  <c r="ER54" i="10"/>
  <c r="EQ54" i="10"/>
  <c r="DD54" i="10"/>
  <c r="DC54" i="10"/>
  <c r="BP54" i="10"/>
  <c r="BO54" i="10"/>
  <c r="AB54" i="10"/>
  <c r="AA54" i="10"/>
  <c r="F54" i="10"/>
  <c r="ER53" i="10"/>
  <c r="EQ53" i="10"/>
  <c r="DD53" i="10"/>
  <c r="DC53" i="10"/>
  <c r="BP53" i="10"/>
  <c r="BO53" i="10"/>
  <c r="AB53" i="10"/>
  <c r="AA53" i="10"/>
  <c r="F53" i="10"/>
  <c r="P195" i="10" s="1"/>
  <c r="ER52" i="10"/>
  <c r="EQ52" i="10"/>
  <c r="DD52" i="10"/>
  <c r="DC52" i="10"/>
  <c r="BP52" i="10"/>
  <c r="BO52" i="10"/>
  <c r="AB52" i="10"/>
  <c r="AA52" i="10"/>
  <c r="F52" i="10"/>
  <c r="ER51" i="10"/>
  <c r="EQ51" i="10"/>
  <c r="DD51" i="10"/>
  <c r="DC51" i="10"/>
  <c r="BP51" i="10"/>
  <c r="BO51" i="10"/>
  <c r="AB51" i="10"/>
  <c r="AA51" i="10"/>
  <c r="F51" i="10"/>
  <c r="O18" i="10" s="1"/>
  <c r="ER50" i="10"/>
  <c r="EQ50" i="10"/>
  <c r="DD50" i="10"/>
  <c r="DC50" i="10"/>
  <c r="BP50" i="10"/>
  <c r="BO50" i="10"/>
  <c r="AB50" i="10"/>
  <c r="AA50" i="10"/>
  <c r="F50" i="10"/>
  <c r="X194" i="10" s="1"/>
  <c r="F49" i="10"/>
  <c r="W198" i="10" s="1"/>
  <c r="F48" i="10"/>
  <c r="Q189" i="10" s="1"/>
  <c r="F47" i="10"/>
  <c r="F46" i="10"/>
  <c r="F45" i="10"/>
  <c r="X203" i="10" s="1"/>
  <c r="ER44" i="10"/>
  <c r="EQ44" i="10"/>
  <c r="EP44" i="10"/>
  <c r="EO44" i="10"/>
  <c r="EN44" i="10"/>
  <c r="EM44" i="10"/>
  <c r="EL44" i="10"/>
  <c r="EK44" i="10"/>
  <c r="EJ44" i="10"/>
  <c r="EI44" i="10"/>
  <c r="EH44" i="10"/>
  <c r="EG44" i="10"/>
  <c r="EF44" i="10"/>
  <c r="EE44" i="10"/>
  <c r="ED44" i="10"/>
  <c r="EC44" i="10"/>
  <c r="EB44" i="10"/>
  <c r="EA44" i="10"/>
  <c r="DD44" i="10"/>
  <c r="DC44" i="10"/>
  <c r="DB44" i="10"/>
  <c r="DA44" i="10"/>
  <c r="CZ44" i="10"/>
  <c r="CY44" i="10"/>
  <c r="CX44" i="10"/>
  <c r="CW44" i="10"/>
  <c r="CV44" i="10"/>
  <c r="CU44" i="10"/>
  <c r="CT44" i="10"/>
  <c r="CS44" i="10"/>
  <c r="CR44" i="10"/>
  <c r="CQ44" i="10"/>
  <c r="CP44" i="10"/>
  <c r="CO44" i="10"/>
  <c r="CN44" i="10"/>
  <c r="CM44" i="10"/>
  <c r="BP44" i="10"/>
  <c r="BO44" i="10"/>
  <c r="BN44" i="10"/>
  <c r="BM44" i="10"/>
  <c r="BL44" i="10"/>
  <c r="BK44" i="10"/>
  <c r="BJ44" i="10"/>
  <c r="BI44" i="10"/>
  <c r="BH44" i="10"/>
  <c r="BG44" i="10"/>
  <c r="BF44" i="10"/>
  <c r="BE44" i="10"/>
  <c r="BD44" i="10"/>
  <c r="BC44" i="10"/>
  <c r="BB44" i="10"/>
  <c r="BA44" i="10"/>
  <c r="AZ44" i="10"/>
  <c r="AY44" i="10"/>
  <c r="AB44" i="10"/>
  <c r="AA44" i="10"/>
  <c r="Z44" i="10"/>
  <c r="Y44" i="10"/>
  <c r="X44" i="10"/>
  <c r="W44" i="10"/>
  <c r="V44" i="10"/>
  <c r="U44" i="10"/>
  <c r="T44" i="10"/>
  <c r="S44" i="10"/>
  <c r="R44" i="10"/>
  <c r="Q44" i="10"/>
  <c r="P44" i="10"/>
  <c r="O44" i="10"/>
  <c r="N44" i="10"/>
  <c r="M44" i="10"/>
  <c r="L44" i="10"/>
  <c r="K44" i="10"/>
  <c r="F44" i="10"/>
  <c r="R192" i="10" s="1"/>
  <c r="ER43" i="10"/>
  <c r="EQ43" i="10"/>
  <c r="EP43" i="10"/>
  <c r="EO43" i="10"/>
  <c r="EN43" i="10"/>
  <c r="EM43" i="10"/>
  <c r="EL43" i="10"/>
  <c r="EK43" i="10"/>
  <c r="EJ43" i="10"/>
  <c r="EI43" i="10"/>
  <c r="EH43" i="10"/>
  <c r="EG43" i="10"/>
  <c r="EF43" i="10"/>
  <c r="EE43" i="10"/>
  <c r="ED43" i="10"/>
  <c r="EC43" i="10"/>
  <c r="EB43" i="10"/>
  <c r="EA43" i="10"/>
  <c r="DD43" i="10"/>
  <c r="DC43" i="10"/>
  <c r="DB43" i="10"/>
  <c r="DA43" i="10"/>
  <c r="CZ43" i="10"/>
  <c r="CY43" i="10"/>
  <c r="CX43" i="10"/>
  <c r="CW43" i="10"/>
  <c r="CV43" i="10"/>
  <c r="CU43" i="10"/>
  <c r="CT43" i="10"/>
  <c r="CS43" i="10"/>
  <c r="CR43" i="10"/>
  <c r="CQ43" i="10"/>
  <c r="CP43" i="10"/>
  <c r="CO43" i="10"/>
  <c r="CN43" i="10"/>
  <c r="CM43" i="10"/>
  <c r="BP43" i="10"/>
  <c r="BO43" i="10"/>
  <c r="BN43" i="10"/>
  <c r="BM43" i="10"/>
  <c r="BL43" i="10"/>
  <c r="BK43" i="10"/>
  <c r="BJ43" i="10"/>
  <c r="BI43" i="10"/>
  <c r="BH43" i="10"/>
  <c r="BG43" i="10"/>
  <c r="BF43" i="10"/>
  <c r="BE43" i="10"/>
  <c r="BD43" i="10"/>
  <c r="BC43" i="10"/>
  <c r="BB43" i="10"/>
  <c r="BA43" i="10"/>
  <c r="AZ43" i="10"/>
  <c r="AY43" i="10"/>
  <c r="AB43" i="10"/>
  <c r="AA43" i="10"/>
  <c r="Z43" i="10"/>
  <c r="Y43" i="10"/>
  <c r="X43" i="10"/>
  <c r="W43" i="10"/>
  <c r="V43" i="10"/>
  <c r="U43" i="10"/>
  <c r="T43" i="10"/>
  <c r="S43" i="10"/>
  <c r="R43" i="10"/>
  <c r="Q43" i="10"/>
  <c r="P43" i="10"/>
  <c r="O43" i="10"/>
  <c r="N43" i="10"/>
  <c r="M43" i="10"/>
  <c r="L43" i="10"/>
  <c r="K43" i="10"/>
  <c r="F43" i="10"/>
  <c r="Z193" i="10" s="1"/>
  <c r="ER42" i="10"/>
  <c r="EQ42" i="10"/>
  <c r="DD42" i="10"/>
  <c r="DC42" i="10"/>
  <c r="BP42" i="10"/>
  <c r="BO42" i="10"/>
  <c r="AB42" i="10"/>
  <c r="AA42" i="10"/>
  <c r="F42" i="10"/>
  <c r="ER41" i="10"/>
  <c r="EQ41" i="10"/>
  <c r="DD41" i="10"/>
  <c r="DC41" i="10"/>
  <c r="BP41" i="10"/>
  <c r="BO41" i="10"/>
  <c r="AB41" i="10"/>
  <c r="AA41" i="10"/>
  <c r="F41" i="10"/>
  <c r="O190" i="10" s="1"/>
  <c r="ER40" i="10"/>
  <c r="EQ40" i="10"/>
  <c r="DD40" i="10"/>
  <c r="DC40" i="10"/>
  <c r="BP40" i="10"/>
  <c r="BO40" i="10"/>
  <c r="AB40" i="10"/>
  <c r="AA40" i="10"/>
  <c r="F40" i="10"/>
  <c r="U14" i="10" s="1"/>
  <c r="ER39" i="10"/>
  <c r="EQ39" i="10"/>
  <c r="DD39" i="10"/>
  <c r="DC39" i="10"/>
  <c r="BP39" i="10"/>
  <c r="BO39" i="10"/>
  <c r="AB39" i="10"/>
  <c r="AA39" i="10"/>
  <c r="F39" i="10"/>
  <c r="P15" i="10" s="1"/>
  <c r="ER38" i="10"/>
  <c r="EQ38" i="10"/>
  <c r="DD38" i="10"/>
  <c r="DC38" i="10"/>
  <c r="BP38" i="10"/>
  <c r="BO38" i="10"/>
  <c r="AB38" i="10"/>
  <c r="AA38" i="10"/>
  <c r="F38" i="10"/>
  <c r="V7" i="10" s="1"/>
  <c r="ER37" i="10"/>
  <c r="EQ37" i="10"/>
  <c r="DD37" i="10"/>
  <c r="DC37" i="10"/>
  <c r="BP37" i="10"/>
  <c r="BO37" i="10"/>
  <c r="AB37" i="10"/>
  <c r="AA37" i="10"/>
  <c r="F37" i="10"/>
  <c r="ER36" i="10"/>
  <c r="EQ36" i="10"/>
  <c r="DD36" i="10"/>
  <c r="DC36" i="10"/>
  <c r="BP36" i="10"/>
  <c r="BO36" i="10"/>
  <c r="AB36" i="10"/>
  <c r="AA36" i="10"/>
  <c r="F36" i="10"/>
  <c r="Q198" i="10" s="1"/>
  <c r="ER35" i="10"/>
  <c r="EQ35" i="10"/>
  <c r="DD35" i="10"/>
  <c r="DC35" i="10"/>
  <c r="BP35" i="10"/>
  <c r="BO35" i="10"/>
  <c r="AB35" i="10"/>
  <c r="AA35" i="10"/>
  <c r="F35" i="10"/>
  <c r="U12" i="10" s="1"/>
  <c r="ER34" i="10"/>
  <c r="EQ34" i="10"/>
  <c r="DD34" i="10"/>
  <c r="DC34" i="10"/>
  <c r="BP34" i="10"/>
  <c r="BO34" i="10"/>
  <c r="AB34" i="10"/>
  <c r="AA34" i="10"/>
  <c r="F34" i="10"/>
  <c r="O188" i="10" s="1"/>
  <c r="ER33" i="10"/>
  <c r="EQ33" i="10"/>
  <c r="DD33" i="10"/>
  <c r="DC33" i="10"/>
  <c r="BP33" i="10"/>
  <c r="BO33" i="10"/>
  <c r="AB33" i="10"/>
  <c r="AA33" i="10"/>
  <c r="F33" i="10"/>
  <c r="P200" i="10" s="1"/>
  <c r="ER32" i="10"/>
  <c r="EQ32" i="10"/>
  <c r="DD32" i="10"/>
  <c r="DC32" i="10"/>
  <c r="BP32" i="10"/>
  <c r="BO32" i="10"/>
  <c r="AB32" i="10"/>
  <c r="AA32" i="10"/>
  <c r="F32" i="10"/>
  <c r="ER31" i="10"/>
  <c r="EQ31" i="10"/>
  <c r="DD31" i="10"/>
  <c r="DC31" i="10"/>
  <c r="BP31" i="10"/>
  <c r="BO31" i="10"/>
  <c r="AB31" i="10"/>
  <c r="AA31" i="10"/>
  <c r="F31" i="10"/>
  <c r="ER30" i="10"/>
  <c r="EQ30" i="10"/>
  <c r="DD30" i="10"/>
  <c r="DC30" i="10"/>
  <c r="BP30" i="10"/>
  <c r="BO30" i="10"/>
  <c r="AB30" i="10"/>
  <c r="AA30" i="10"/>
  <c r="F30" i="10"/>
  <c r="X201" i="10" s="1"/>
  <c r="ER29" i="10"/>
  <c r="EQ29" i="10"/>
  <c r="DD29" i="10"/>
  <c r="DC29" i="10"/>
  <c r="BP29" i="10"/>
  <c r="BO29" i="10"/>
  <c r="AB29" i="10"/>
  <c r="AA29" i="10"/>
  <c r="F29" i="10"/>
  <c r="K188" i="10" s="1"/>
  <c r="ER28" i="10"/>
  <c r="EQ28" i="10"/>
  <c r="DD28" i="10"/>
  <c r="DC28" i="10"/>
  <c r="BP28" i="10"/>
  <c r="BO28" i="10"/>
  <c r="AB28" i="10"/>
  <c r="AA28" i="10"/>
  <c r="F28" i="10"/>
  <c r="Y12" i="10" s="1"/>
  <c r="ER27" i="10"/>
  <c r="EQ27" i="10"/>
  <c r="DD27" i="10"/>
  <c r="DC27" i="10"/>
  <c r="BP27" i="10"/>
  <c r="BO27" i="10"/>
  <c r="AB27" i="10"/>
  <c r="AA27" i="10"/>
  <c r="F27" i="10"/>
  <c r="L13" i="10" s="1"/>
  <c r="F26" i="10"/>
  <c r="S189" i="10" s="1"/>
  <c r="F25" i="10"/>
  <c r="T201" i="10" s="1"/>
  <c r="F24" i="10"/>
  <c r="N194" i="10" s="1"/>
  <c r="F23" i="10"/>
  <c r="F22" i="10"/>
  <c r="L200" i="10" s="1"/>
  <c r="ER21" i="10"/>
  <c r="EQ21" i="10"/>
  <c r="EP21" i="10"/>
  <c r="EO21" i="10"/>
  <c r="EN21" i="10"/>
  <c r="EM21" i="10"/>
  <c r="EL21" i="10"/>
  <c r="EK21" i="10"/>
  <c r="EJ21" i="10"/>
  <c r="EI21" i="10"/>
  <c r="EH21" i="10"/>
  <c r="EG21" i="10"/>
  <c r="EF21" i="10"/>
  <c r="EE21" i="10"/>
  <c r="ED21" i="10"/>
  <c r="EC21" i="10"/>
  <c r="EB21" i="10"/>
  <c r="EA21" i="10"/>
  <c r="DD21" i="10"/>
  <c r="DC21" i="10"/>
  <c r="DB21" i="10"/>
  <c r="DA21" i="10"/>
  <c r="CZ21" i="10"/>
  <c r="CY21" i="10"/>
  <c r="CX21" i="10"/>
  <c r="CW21" i="10"/>
  <c r="CV21" i="10"/>
  <c r="CU21" i="10"/>
  <c r="CT21" i="10"/>
  <c r="CS21" i="10"/>
  <c r="CR21" i="10"/>
  <c r="CQ21" i="10"/>
  <c r="CP21" i="10"/>
  <c r="CO21" i="10"/>
  <c r="CN21" i="10"/>
  <c r="CM21" i="10"/>
  <c r="BP21" i="10"/>
  <c r="BO21" i="10"/>
  <c r="BN21" i="10"/>
  <c r="BM21" i="10"/>
  <c r="BL21" i="10"/>
  <c r="BK21" i="10"/>
  <c r="BJ21" i="10"/>
  <c r="BI21" i="10"/>
  <c r="BH21" i="10"/>
  <c r="BG21" i="10"/>
  <c r="BF21" i="10"/>
  <c r="BE21" i="10"/>
  <c r="BD21" i="10"/>
  <c r="BC21" i="10"/>
  <c r="BB21" i="10"/>
  <c r="BA21" i="10"/>
  <c r="AZ21" i="10"/>
  <c r="AY21" i="10"/>
  <c r="F21" i="10"/>
  <c r="M17" i="10" s="1"/>
  <c r="ER20" i="10"/>
  <c r="EQ20" i="10"/>
  <c r="EP20" i="10"/>
  <c r="EO20" i="10"/>
  <c r="EN20" i="10"/>
  <c r="EM20" i="10"/>
  <c r="EL20" i="10"/>
  <c r="EK20" i="10"/>
  <c r="EJ20" i="10"/>
  <c r="EI20" i="10"/>
  <c r="EH20" i="10"/>
  <c r="EG20" i="10"/>
  <c r="EF20" i="10"/>
  <c r="EE20" i="10"/>
  <c r="ED20" i="10"/>
  <c r="EC20" i="10"/>
  <c r="EB20" i="10"/>
  <c r="EA20" i="10"/>
  <c r="DD20" i="10"/>
  <c r="DC20" i="10"/>
  <c r="DB20" i="10"/>
  <c r="DA20" i="10"/>
  <c r="CZ20" i="10"/>
  <c r="CY20" i="10"/>
  <c r="CX20" i="10"/>
  <c r="CW20" i="10"/>
  <c r="CV20" i="10"/>
  <c r="CU20" i="10"/>
  <c r="CT20" i="10"/>
  <c r="CS20" i="10"/>
  <c r="CR20" i="10"/>
  <c r="CQ20" i="10"/>
  <c r="CP20" i="10"/>
  <c r="CO20" i="10"/>
  <c r="CN20" i="10"/>
  <c r="CM20" i="10"/>
  <c r="BP20" i="10"/>
  <c r="BO20" i="10"/>
  <c r="BN20" i="10"/>
  <c r="BM20" i="10"/>
  <c r="BL20" i="10"/>
  <c r="BK20" i="10"/>
  <c r="BJ20" i="10"/>
  <c r="BI20" i="10"/>
  <c r="BH20" i="10"/>
  <c r="BG20" i="10"/>
  <c r="BF20" i="10"/>
  <c r="BE20" i="10"/>
  <c r="BD20" i="10"/>
  <c r="BC20" i="10"/>
  <c r="BB20" i="10"/>
  <c r="BA20" i="10"/>
  <c r="AZ20" i="10"/>
  <c r="AY20" i="10"/>
  <c r="F20" i="10"/>
  <c r="V193" i="10" s="1"/>
  <c r="ER19" i="10"/>
  <c r="EQ19" i="10"/>
  <c r="DD19" i="10"/>
  <c r="DC19" i="10"/>
  <c r="BP19" i="10"/>
  <c r="BO19" i="10"/>
  <c r="F19" i="10"/>
  <c r="N8" i="10" s="1"/>
  <c r="ER18" i="10"/>
  <c r="EQ18" i="10"/>
  <c r="DD18" i="10"/>
  <c r="DC18" i="10"/>
  <c r="BP18" i="10"/>
  <c r="BO18" i="10"/>
  <c r="F18" i="10"/>
  <c r="ER17" i="10"/>
  <c r="EQ17" i="10"/>
  <c r="DD17" i="10"/>
  <c r="DC17" i="10"/>
  <c r="BP17" i="10"/>
  <c r="BO17" i="10"/>
  <c r="F17" i="10"/>
  <c r="S191" i="10" s="1"/>
  <c r="ER16" i="10"/>
  <c r="EQ16" i="10"/>
  <c r="DD16" i="10"/>
  <c r="DC16" i="10"/>
  <c r="BP16" i="10"/>
  <c r="BO16" i="10"/>
  <c r="F16" i="10"/>
  <c r="M196" i="10" s="1"/>
  <c r="ER15" i="10"/>
  <c r="EQ15" i="10"/>
  <c r="DD15" i="10"/>
  <c r="DC15" i="10"/>
  <c r="BP15" i="10"/>
  <c r="BO15" i="10"/>
  <c r="F15" i="10"/>
  <c r="U197" i="10" s="1"/>
  <c r="ER14" i="10"/>
  <c r="EQ14" i="10"/>
  <c r="DD14" i="10"/>
  <c r="DC14" i="10"/>
  <c r="BP14" i="10"/>
  <c r="BO14" i="10"/>
  <c r="F14" i="10"/>
  <c r="ER13" i="10"/>
  <c r="EQ13" i="10"/>
  <c r="DD13" i="10"/>
  <c r="DC13" i="10"/>
  <c r="BP13" i="10"/>
  <c r="BO13" i="10"/>
  <c r="ER12" i="10"/>
  <c r="EQ12" i="10"/>
  <c r="DD12" i="10"/>
  <c r="DC12" i="10"/>
  <c r="BP12" i="10"/>
  <c r="BO12" i="10"/>
  <c r="ER11" i="10"/>
  <c r="EQ11" i="10"/>
  <c r="DD11" i="10"/>
  <c r="DC11" i="10"/>
  <c r="BP11" i="10"/>
  <c r="BO11" i="10"/>
  <c r="ER10" i="10"/>
  <c r="EQ10" i="10"/>
  <c r="DD10" i="10"/>
  <c r="DC10" i="10"/>
  <c r="BP10" i="10"/>
  <c r="BO10" i="10"/>
  <c r="B10" i="10"/>
  <c r="ER9" i="10"/>
  <c r="EQ9" i="10"/>
  <c r="DD9" i="10"/>
  <c r="DC9" i="10"/>
  <c r="BP9" i="10"/>
  <c r="BO9" i="10"/>
  <c r="ER8" i="10"/>
  <c r="EQ8" i="10"/>
  <c r="DD8" i="10"/>
  <c r="DC8" i="10"/>
  <c r="BP8" i="10"/>
  <c r="BO8" i="10"/>
  <c r="ER7" i="10"/>
  <c r="EQ7" i="10"/>
  <c r="DD7" i="10"/>
  <c r="DC7" i="10"/>
  <c r="BP7" i="10"/>
  <c r="BO7" i="10"/>
  <c r="ER6" i="10"/>
  <c r="EQ6" i="10"/>
  <c r="DD6" i="10"/>
  <c r="DC6" i="10"/>
  <c r="BP6" i="10"/>
  <c r="BO6" i="10"/>
  <c r="ER5" i="10"/>
  <c r="EQ5" i="10"/>
  <c r="DD5" i="10"/>
  <c r="DC5" i="10"/>
  <c r="BP5" i="10"/>
  <c r="BO5" i="10"/>
  <c r="ER4" i="10"/>
  <c r="EQ4" i="10"/>
  <c r="DD4" i="10"/>
  <c r="DC4" i="10"/>
  <c r="BP4" i="10"/>
  <c r="BO4" i="10"/>
  <c r="ER366" i="9"/>
  <c r="EQ366" i="9"/>
  <c r="EP366" i="9"/>
  <c r="EO366" i="9"/>
  <c r="EN366" i="9"/>
  <c r="EM366" i="9"/>
  <c r="EL366" i="9"/>
  <c r="EK366" i="9"/>
  <c r="EJ366" i="9"/>
  <c r="EI366" i="9"/>
  <c r="EH366" i="9"/>
  <c r="EG366" i="9"/>
  <c r="EF366" i="9"/>
  <c r="EE366" i="9"/>
  <c r="ED366" i="9"/>
  <c r="EC366" i="9"/>
  <c r="EB366" i="9"/>
  <c r="EA366" i="9"/>
  <c r="DD366" i="9"/>
  <c r="DC366" i="9"/>
  <c r="DB366" i="9"/>
  <c r="DA366" i="9"/>
  <c r="CZ366" i="9"/>
  <c r="CY366" i="9"/>
  <c r="CX366" i="9"/>
  <c r="CW366" i="9"/>
  <c r="CV366" i="9"/>
  <c r="CU366" i="9"/>
  <c r="CT366" i="9"/>
  <c r="CS366" i="9"/>
  <c r="CR366" i="9"/>
  <c r="CQ366" i="9"/>
  <c r="CP366" i="9"/>
  <c r="CO366" i="9"/>
  <c r="CN366" i="9"/>
  <c r="CM366" i="9"/>
  <c r="BP366" i="9"/>
  <c r="BO366" i="9"/>
  <c r="BN366" i="9"/>
  <c r="BM366" i="9"/>
  <c r="BL366" i="9"/>
  <c r="BK366" i="9"/>
  <c r="BJ366" i="9"/>
  <c r="BI366" i="9"/>
  <c r="BH366" i="9"/>
  <c r="BG366" i="9"/>
  <c r="BF366" i="9"/>
  <c r="BE366" i="9"/>
  <c r="BD366" i="9"/>
  <c r="BC366" i="9"/>
  <c r="BB366" i="9"/>
  <c r="BA366" i="9"/>
  <c r="AZ366" i="9"/>
  <c r="AY366" i="9"/>
  <c r="AB366" i="9"/>
  <c r="AA366" i="9"/>
  <c r="Z366" i="9"/>
  <c r="Y366" i="9"/>
  <c r="X366" i="9"/>
  <c r="W366" i="9"/>
  <c r="V366" i="9"/>
  <c r="U366" i="9"/>
  <c r="T366" i="9"/>
  <c r="S366" i="9"/>
  <c r="R366" i="9"/>
  <c r="Q366" i="9"/>
  <c r="P366" i="9"/>
  <c r="O366" i="9"/>
  <c r="N366" i="9"/>
  <c r="M366" i="9"/>
  <c r="L366" i="9"/>
  <c r="K366" i="9"/>
  <c r="ER365" i="9"/>
  <c r="EQ365" i="9"/>
  <c r="EP365" i="9"/>
  <c r="EO365" i="9"/>
  <c r="EN365" i="9"/>
  <c r="EM365" i="9"/>
  <c r="EL365" i="9"/>
  <c r="EK365" i="9"/>
  <c r="EJ365" i="9"/>
  <c r="EI365" i="9"/>
  <c r="EH365" i="9"/>
  <c r="EG365" i="9"/>
  <c r="EF365" i="9"/>
  <c r="EE365" i="9"/>
  <c r="ED365" i="9"/>
  <c r="EC365" i="9"/>
  <c r="EB365" i="9"/>
  <c r="EA365" i="9"/>
  <c r="DD365" i="9"/>
  <c r="DC365" i="9"/>
  <c r="DB365" i="9"/>
  <c r="DA365" i="9"/>
  <c r="CZ365" i="9"/>
  <c r="CY365" i="9"/>
  <c r="CX365" i="9"/>
  <c r="CW365" i="9"/>
  <c r="CV365" i="9"/>
  <c r="CU365" i="9"/>
  <c r="CT365" i="9"/>
  <c r="CS365" i="9"/>
  <c r="CR365" i="9"/>
  <c r="CQ365" i="9"/>
  <c r="CP365" i="9"/>
  <c r="CO365" i="9"/>
  <c r="CN365" i="9"/>
  <c r="CM365" i="9"/>
  <c r="BP365" i="9"/>
  <c r="BO365" i="9"/>
  <c r="BN365" i="9"/>
  <c r="BM365" i="9"/>
  <c r="BL365" i="9"/>
  <c r="BK365" i="9"/>
  <c r="BJ365" i="9"/>
  <c r="BI365" i="9"/>
  <c r="BH365" i="9"/>
  <c r="BG365" i="9"/>
  <c r="BF365" i="9"/>
  <c r="BE365" i="9"/>
  <c r="BD365" i="9"/>
  <c r="BC365" i="9"/>
  <c r="BB365" i="9"/>
  <c r="BA365" i="9"/>
  <c r="AZ365" i="9"/>
  <c r="AY365" i="9"/>
  <c r="AB365" i="9"/>
  <c r="AA365" i="9"/>
  <c r="Z365" i="9"/>
  <c r="Y365" i="9"/>
  <c r="X365" i="9"/>
  <c r="W365" i="9"/>
  <c r="V365" i="9"/>
  <c r="U365" i="9"/>
  <c r="T365" i="9"/>
  <c r="S365" i="9"/>
  <c r="R365" i="9"/>
  <c r="Q365" i="9"/>
  <c r="P365" i="9"/>
  <c r="O365" i="9"/>
  <c r="N365" i="9"/>
  <c r="M365" i="9"/>
  <c r="L365" i="9"/>
  <c r="K365" i="9"/>
  <c r="ER364" i="9"/>
  <c r="EQ364" i="9"/>
  <c r="DD364" i="9"/>
  <c r="DC364" i="9"/>
  <c r="BP364" i="9"/>
  <c r="BO364" i="9"/>
  <c r="AB364" i="9"/>
  <c r="AA364" i="9"/>
  <c r="ER363" i="9"/>
  <c r="EQ363" i="9"/>
  <c r="DD363" i="9"/>
  <c r="DC363" i="9"/>
  <c r="BP363" i="9"/>
  <c r="BO363" i="9"/>
  <c r="AB363" i="9"/>
  <c r="AA363" i="9"/>
  <c r="ER362" i="9"/>
  <c r="EQ362" i="9"/>
  <c r="DD362" i="9"/>
  <c r="DC362" i="9"/>
  <c r="BP362" i="9"/>
  <c r="BO362" i="9"/>
  <c r="AB362" i="9"/>
  <c r="AA362" i="9"/>
  <c r="ER361" i="9"/>
  <c r="EQ361" i="9"/>
  <c r="DD361" i="9"/>
  <c r="DC361" i="9"/>
  <c r="BP361" i="9"/>
  <c r="BO361" i="9"/>
  <c r="AB361" i="9"/>
  <c r="AA361" i="9"/>
  <c r="ER360" i="9"/>
  <c r="EQ360" i="9"/>
  <c r="DD360" i="9"/>
  <c r="DC360" i="9"/>
  <c r="BP360" i="9"/>
  <c r="BO360" i="9"/>
  <c r="AB360" i="9"/>
  <c r="AA360" i="9"/>
  <c r="ER359" i="9"/>
  <c r="EQ359" i="9"/>
  <c r="DD359" i="9"/>
  <c r="DC359" i="9"/>
  <c r="BP359" i="9"/>
  <c r="BO359" i="9"/>
  <c r="AB359" i="9"/>
  <c r="AA359" i="9"/>
  <c r="ER358" i="9"/>
  <c r="EQ358" i="9"/>
  <c r="DD358" i="9"/>
  <c r="DC358" i="9"/>
  <c r="BP358" i="9"/>
  <c r="BO358" i="9"/>
  <c r="AB358" i="9"/>
  <c r="AA358" i="9"/>
  <c r="ER357" i="9"/>
  <c r="EQ357" i="9"/>
  <c r="DD357" i="9"/>
  <c r="DC357" i="9"/>
  <c r="BP357" i="9"/>
  <c r="BO357" i="9"/>
  <c r="AB357" i="9"/>
  <c r="AA357" i="9"/>
  <c r="ER356" i="9"/>
  <c r="EQ356" i="9"/>
  <c r="DD356" i="9"/>
  <c r="DC356" i="9"/>
  <c r="BP356" i="9"/>
  <c r="BO356" i="9"/>
  <c r="AB356" i="9"/>
  <c r="AA356" i="9"/>
  <c r="ER355" i="9"/>
  <c r="EQ355" i="9"/>
  <c r="DD355" i="9"/>
  <c r="DC355" i="9"/>
  <c r="BP355" i="9"/>
  <c r="BO355" i="9"/>
  <c r="AB355" i="9"/>
  <c r="AA355" i="9"/>
  <c r="ER354" i="9"/>
  <c r="EQ354" i="9"/>
  <c r="DD354" i="9"/>
  <c r="DC354" i="9"/>
  <c r="BP354" i="9"/>
  <c r="BO354" i="9"/>
  <c r="AB354" i="9"/>
  <c r="AA354" i="9"/>
  <c r="ER353" i="9"/>
  <c r="EQ353" i="9"/>
  <c r="DD353" i="9"/>
  <c r="DC353" i="9"/>
  <c r="BP353" i="9"/>
  <c r="BO353" i="9"/>
  <c r="AB353" i="9"/>
  <c r="AA353" i="9"/>
  <c r="ER352" i="9"/>
  <c r="EQ352" i="9"/>
  <c r="DD352" i="9"/>
  <c r="DC352" i="9"/>
  <c r="BP352" i="9"/>
  <c r="BO352" i="9"/>
  <c r="AB352" i="9"/>
  <c r="AA352" i="9"/>
  <c r="ER351" i="9"/>
  <c r="EQ351" i="9"/>
  <c r="DD351" i="9"/>
  <c r="DC351" i="9"/>
  <c r="BP351" i="9"/>
  <c r="BO351" i="9"/>
  <c r="AB351" i="9"/>
  <c r="AA351" i="9"/>
  <c r="ER350" i="9"/>
  <c r="EQ350" i="9"/>
  <c r="DD350" i="9"/>
  <c r="DC350" i="9"/>
  <c r="BP350" i="9"/>
  <c r="BO350" i="9"/>
  <c r="AB350" i="9"/>
  <c r="AA350" i="9"/>
  <c r="ER349" i="9"/>
  <c r="EQ349" i="9"/>
  <c r="DD349" i="9"/>
  <c r="DC349" i="9"/>
  <c r="BP349" i="9"/>
  <c r="BO349" i="9"/>
  <c r="AB349" i="9"/>
  <c r="AA349" i="9"/>
  <c r="ER343" i="9"/>
  <c r="EQ343" i="9"/>
  <c r="EP343" i="9"/>
  <c r="EO343" i="9"/>
  <c r="EN343" i="9"/>
  <c r="EM343" i="9"/>
  <c r="EL343" i="9"/>
  <c r="EK343" i="9"/>
  <c r="EJ343" i="9"/>
  <c r="EI343" i="9"/>
  <c r="EH343" i="9"/>
  <c r="EG343" i="9"/>
  <c r="EF343" i="9"/>
  <c r="EE343" i="9"/>
  <c r="ED343" i="9"/>
  <c r="EC343" i="9"/>
  <c r="EB343" i="9"/>
  <c r="EA343" i="9"/>
  <c r="DD343" i="9"/>
  <c r="DC343" i="9"/>
  <c r="DB343" i="9"/>
  <c r="DA343" i="9"/>
  <c r="CZ343" i="9"/>
  <c r="CY343" i="9"/>
  <c r="CX343" i="9"/>
  <c r="CW343" i="9"/>
  <c r="CV343" i="9"/>
  <c r="CU343" i="9"/>
  <c r="CT343" i="9"/>
  <c r="CS343" i="9"/>
  <c r="CR343" i="9"/>
  <c r="CQ343" i="9"/>
  <c r="CP343" i="9"/>
  <c r="CO343" i="9"/>
  <c r="CN343" i="9"/>
  <c r="CM343" i="9"/>
  <c r="BP343" i="9"/>
  <c r="BO343" i="9"/>
  <c r="BN343" i="9"/>
  <c r="BM343" i="9"/>
  <c r="BL343" i="9"/>
  <c r="BK343" i="9"/>
  <c r="BJ343" i="9"/>
  <c r="BI343" i="9"/>
  <c r="BH343" i="9"/>
  <c r="BG343" i="9"/>
  <c r="BF343" i="9"/>
  <c r="BE343" i="9"/>
  <c r="BD343" i="9"/>
  <c r="BC343" i="9"/>
  <c r="BB343" i="9"/>
  <c r="BA343" i="9"/>
  <c r="AZ343" i="9"/>
  <c r="AY343" i="9"/>
  <c r="AB343" i="9"/>
  <c r="AA343" i="9"/>
  <c r="Z343" i="9"/>
  <c r="Y343" i="9"/>
  <c r="X343" i="9"/>
  <c r="W343" i="9"/>
  <c r="V343" i="9"/>
  <c r="U343" i="9"/>
  <c r="T343" i="9"/>
  <c r="S343" i="9"/>
  <c r="R343" i="9"/>
  <c r="Q343" i="9"/>
  <c r="P343" i="9"/>
  <c r="O343" i="9"/>
  <c r="N343" i="9"/>
  <c r="M343" i="9"/>
  <c r="L343" i="9"/>
  <c r="K343" i="9"/>
  <c r="ER342" i="9"/>
  <c r="EQ342" i="9"/>
  <c r="EP342" i="9"/>
  <c r="EO342" i="9"/>
  <c r="EN342" i="9"/>
  <c r="EM342" i="9"/>
  <c r="EL342" i="9"/>
  <c r="EK342" i="9"/>
  <c r="EJ342" i="9"/>
  <c r="EI342" i="9"/>
  <c r="EH342" i="9"/>
  <c r="EG342" i="9"/>
  <c r="EF342" i="9"/>
  <c r="EE342" i="9"/>
  <c r="ED342" i="9"/>
  <c r="EC342" i="9"/>
  <c r="EB342" i="9"/>
  <c r="EA342" i="9"/>
  <c r="DD342" i="9"/>
  <c r="DC342" i="9"/>
  <c r="DB342" i="9"/>
  <c r="DA342" i="9"/>
  <c r="CZ342" i="9"/>
  <c r="CY342" i="9"/>
  <c r="CX342" i="9"/>
  <c r="CW342" i="9"/>
  <c r="CV342" i="9"/>
  <c r="CU342" i="9"/>
  <c r="CT342" i="9"/>
  <c r="CS342" i="9"/>
  <c r="CR342" i="9"/>
  <c r="CQ342" i="9"/>
  <c r="CP342" i="9"/>
  <c r="CO342" i="9"/>
  <c r="CN342" i="9"/>
  <c r="CM342" i="9"/>
  <c r="BP342" i="9"/>
  <c r="BO342" i="9"/>
  <c r="BN342" i="9"/>
  <c r="BM342" i="9"/>
  <c r="BL342" i="9"/>
  <c r="BK342" i="9"/>
  <c r="BJ342" i="9"/>
  <c r="BI342" i="9"/>
  <c r="BH342" i="9"/>
  <c r="BG342" i="9"/>
  <c r="BF342" i="9"/>
  <c r="BE342" i="9"/>
  <c r="BD342" i="9"/>
  <c r="BC342" i="9"/>
  <c r="BB342" i="9"/>
  <c r="BA342" i="9"/>
  <c r="AZ342" i="9"/>
  <c r="AY342" i="9"/>
  <c r="AB342" i="9"/>
  <c r="AA342" i="9"/>
  <c r="Z342" i="9"/>
  <c r="Y342" i="9"/>
  <c r="X342" i="9"/>
  <c r="W342" i="9"/>
  <c r="V342" i="9"/>
  <c r="U342" i="9"/>
  <c r="T342" i="9"/>
  <c r="S342" i="9"/>
  <c r="R342" i="9"/>
  <c r="Q342" i="9"/>
  <c r="P342" i="9"/>
  <c r="O342" i="9"/>
  <c r="N342" i="9"/>
  <c r="M342" i="9"/>
  <c r="L342" i="9"/>
  <c r="K342" i="9"/>
  <c r="ER341" i="9"/>
  <c r="EQ341" i="9"/>
  <c r="DD341" i="9"/>
  <c r="DC341" i="9"/>
  <c r="BP341" i="9"/>
  <c r="BO341" i="9"/>
  <c r="AB341" i="9"/>
  <c r="AA341" i="9"/>
  <c r="ER340" i="9"/>
  <c r="EQ340" i="9"/>
  <c r="DD340" i="9"/>
  <c r="DC340" i="9"/>
  <c r="BP340" i="9"/>
  <c r="BO340" i="9"/>
  <c r="AB340" i="9"/>
  <c r="AA340" i="9"/>
  <c r="ER339" i="9"/>
  <c r="EQ339" i="9"/>
  <c r="DD339" i="9"/>
  <c r="DC339" i="9"/>
  <c r="BP339" i="9"/>
  <c r="BO339" i="9"/>
  <c r="AB339" i="9"/>
  <c r="AA339" i="9"/>
  <c r="ER338" i="9"/>
  <c r="EQ338" i="9"/>
  <c r="DD338" i="9"/>
  <c r="DC338" i="9"/>
  <c r="BP338" i="9"/>
  <c r="BO338" i="9"/>
  <c r="AB338" i="9"/>
  <c r="AA338" i="9"/>
  <c r="ER337" i="9"/>
  <c r="EQ337" i="9"/>
  <c r="DD337" i="9"/>
  <c r="DC337" i="9"/>
  <c r="BP337" i="9"/>
  <c r="BO337" i="9"/>
  <c r="AB337" i="9"/>
  <c r="AA337" i="9"/>
  <c r="ER336" i="9"/>
  <c r="EQ336" i="9"/>
  <c r="DD336" i="9"/>
  <c r="DC336" i="9"/>
  <c r="BP336" i="9"/>
  <c r="BO336" i="9"/>
  <c r="AB336" i="9"/>
  <c r="AA336" i="9"/>
  <c r="ER335" i="9"/>
  <c r="EQ335" i="9"/>
  <c r="DD335" i="9"/>
  <c r="DC335" i="9"/>
  <c r="BP335" i="9"/>
  <c r="BO335" i="9"/>
  <c r="AB335" i="9"/>
  <c r="AA335" i="9"/>
  <c r="ER334" i="9"/>
  <c r="EQ334" i="9"/>
  <c r="DD334" i="9"/>
  <c r="DC334" i="9"/>
  <c r="BP334" i="9"/>
  <c r="BO334" i="9"/>
  <c r="AB334" i="9"/>
  <c r="AA334" i="9"/>
  <c r="ER333" i="9"/>
  <c r="EQ333" i="9"/>
  <c r="DD333" i="9"/>
  <c r="DC333" i="9"/>
  <c r="BP333" i="9"/>
  <c r="BO333" i="9"/>
  <c r="AB333" i="9"/>
  <c r="AA333" i="9"/>
  <c r="ER332" i="9"/>
  <c r="EQ332" i="9"/>
  <c r="DD332" i="9"/>
  <c r="DC332" i="9"/>
  <c r="BP332" i="9"/>
  <c r="BO332" i="9"/>
  <c r="AB332" i="9"/>
  <c r="AA332" i="9"/>
  <c r="ER331" i="9"/>
  <c r="EQ331" i="9"/>
  <c r="DD331" i="9"/>
  <c r="DC331" i="9"/>
  <c r="BP331" i="9"/>
  <c r="BO331" i="9"/>
  <c r="AB331" i="9"/>
  <c r="AA331" i="9"/>
  <c r="ER330" i="9"/>
  <c r="EQ330" i="9"/>
  <c r="DD330" i="9"/>
  <c r="DC330" i="9"/>
  <c r="BP330" i="9"/>
  <c r="BO330" i="9"/>
  <c r="AB330" i="9"/>
  <c r="AA330" i="9"/>
  <c r="ER329" i="9"/>
  <c r="EQ329" i="9"/>
  <c r="DD329" i="9"/>
  <c r="DC329" i="9"/>
  <c r="BP329" i="9"/>
  <c r="BO329" i="9"/>
  <c r="AB329" i="9"/>
  <c r="AA329" i="9"/>
  <c r="ER328" i="9"/>
  <c r="EQ328" i="9"/>
  <c r="DD328" i="9"/>
  <c r="DC328" i="9"/>
  <c r="BP328" i="9"/>
  <c r="BO328" i="9"/>
  <c r="AB328" i="9"/>
  <c r="AA328" i="9"/>
  <c r="ER327" i="9"/>
  <c r="EQ327" i="9"/>
  <c r="DD327" i="9"/>
  <c r="DC327" i="9"/>
  <c r="BP327" i="9"/>
  <c r="BO327" i="9"/>
  <c r="AB327" i="9"/>
  <c r="AA327" i="9"/>
  <c r="ER326" i="9"/>
  <c r="EQ326" i="9"/>
  <c r="DD326" i="9"/>
  <c r="DC326" i="9"/>
  <c r="BP326" i="9"/>
  <c r="BO326" i="9"/>
  <c r="AB326" i="9"/>
  <c r="AA326" i="9"/>
  <c r="ER320" i="9"/>
  <c r="EQ320" i="9"/>
  <c r="EP320" i="9"/>
  <c r="EO320" i="9"/>
  <c r="EN320" i="9"/>
  <c r="EM320" i="9"/>
  <c r="EL320" i="9"/>
  <c r="EK320" i="9"/>
  <c r="EJ320" i="9"/>
  <c r="EI320" i="9"/>
  <c r="EH320" i="9"/>
  <c r="EG320" i="9"/>
  <c r="EF320" i="9"/>
  <c r="EE320" i="9"/>
  <c r="ED320" i="9"/>
  <c r="EC320" i="9"/>
  <c r="EB320" i="9"/>
  <c r="EA320" i="9"/>
  <c r="DD320" i="9"/>
  <c r="DC320" i="9"/>
  <c r="DB320" i="9"/>
  <c r="DA320" i="9"/>
  <c r="CZ320" i="9"/>
  <c r="CY320" i="9"/>
  <c r="CX320" i="9"/>
  <c r="CW320" i="9"/>
  <c r="CV320" i="9"/>
  <c r="CU320" i="9"/>
  <c r="CT320" i="9"/>
  <c r="CS320" i="9"/>
  <c r="CR320" i="9"/>
  <c r="CQ320" i="9"/>
  <c r="CP320" i="9"/>
  <c r="CO320" i="9"/>
  <c r="CN320" i="9"/>
  <c r="CM320" i="9"/>
  <c r="BP320" i="9"/>
  <c r="BO320" i="9"/>
  <c r="BN320" i="9"/>
  <c r="BM320" i="9"/>
  <c r="BL320" i="9"/>
  <c r="BK320" i="9"/>
  <c r="BJ320" i="9"/>
  <c r="BI320" i="9"/>
  <c r="BH320" i="9"/>
  <c r="BG320" i="9"/>
  <c r="BF320" i="9"/>
  <c r="BE320" i="9"/>
  <c r="BD320" i="9"/>
  <c r="BC320" i="9"/>
  <c r="BB320" i="9"/>
  <c r="BA320" i="9"/>
  <c r="AZ320" i="9"/>
  <c r="AY320" i="9"/>
  <c r="AB320" i="9"/>
  <c r="AA320" i="9"/>
  <c r="Z320" i="9"/>
  <c r="Y320" i="9"/>
  <c r="X320" i="9"/>
  <c r="W320" i="9"/>
  <c r="V320" i="9"/>
  <c r="U320" i="9"/>
  <c r="T320" i="9"/>
  <c r="S320" i="9"/>
  <c r="R320" i="9"/>
  <c r="Q320" i="9"/>
  <c r="P320" i="9"/>
  <c r="O320" i="9"/>
  <c r="N320" i="9"/>
  <c r="M320" i="9"/>
  <c r="L320" i="9"/>
  <c r="K320" i="9"/>
  <c r="ER319" i="9"/>
  <c r="EQ319" i="9"/>
  <c r="EP319" i="9"/>
  <c r="EO319" i="9"/>
  <c r="EN319" i="9"/>
  <c r="EM319" i="9"/>
  <c r="EL319" i="9"/>
  <c r="EK319" i="9"/>
  <c r="EJ319" i="9"/>
  <c r="EI319" i="9"/>
  <c r="EH319" i="9"/>
  <c r="EG319" i="9"/>
  <c r="EF319" i="9"/>
  <c r="EE319" i="9"/>
  <c r="ED319" i="9"/>
  <c r="EC319" i="9"/>
  <c r="EB319" i="9"/>
  <c r="EA319" i="9"/>
  <c r="DD319" i="9"/>
  <c r="DC319" i="9"/>
  <c r="DB319" i="9"/>
  <c r="DA319" i="9"/>
  <c r="CZ319" i="9"/>
  <c r="CY319" i="9"/>
  <c r="CX319" i="9"/>
  <c r="CW319" i="9"/>
  <c r="CV319" i="9"/>
  <c r="CU319" i="9"/>
  <c r="CT319" i="9"/>
  <c r="CS319" i="9"/>
  <c r="CR319" i="9"/>
  <c r="CQ319" i="9"/>
  <c r="CP319" i="9"/>
  <c r="CO319" i="9"/>
  <c r="CN319" i="9"/>
  <c r="CM319" i="9"/>
  <c r="BP319" i="9"/>
  <c r="BO319" i="9"/>
  <c r="BN319" i="9"/>
  <c r="BM319" i="9"/>
  <c r="BL319" i="9"/>
  <c r="BK319" i="9"/>
  <c r="BJ319" i="9"/>
  <c r="BI319" i="9"/>
  <c r="BH319" i="9"/>
  <c r="BG319" i="9"/>
  <c r="BF319" i="9"/>
  <c r="BE319" i="9"/>
  <c r="BD319" i="9"/>
  <c r="BC319" i="9"/>
  <c r="BB319" i="9"/>
  <c r="BA319" i="9"/>
  <c r="AZ319" i="9"/>
  <c r="AY319" i="9"/>
  <c r="AB319" i="9"/>
  <c r="AA319" i="9"/>
  <c r="Z319" i="9"/>
  <c r="Y319" i="9"/>
  <c r="X319" i="9"/>
  <c r="W319" i="9"/>
  <c r="V319" i="9"/>
  <c r="U319" i="9"/>
  <c r="T319" i="9"/>
  <c r="S319" i="9"/>
  <c r="R319" i="9"/>
  <c r="Q319" i="9"/>
  <c r="P319" i="9"/>
  <c r="O319" i="9"/>
  <c r="N319" i="9"/>
  <c r="M319" i="9"/>
  <c r="L319" i="9"/>
  <c r="K319" i="9"/>
  <c r="ER318" i="9"/>
  <c r="EQ318" i="9"/>
  <c r="DD318" i="9"/>
  <c r="DC318" i="9"/>
  <c r="BP318" i="9"/>
  <c r="BO318" i="9"/>
  <c r="AB318" i="9"/>
  <c r="AA318" i="9"/>
  <c r="ER317" i="9"/>
  <c r="EQ317" i="9"/>
  <c r="DD317" i="9"/>
  <c r="DC317" i="9"/>
  <c r="BP317" i="9"/>
  <c r="BO317" i="9"/>
  <c r="AB317" i="9"/>
  <c r="AA317" i="9"/>
  <c r="ER316" i="9"/>
  <c r="EQ316" i="9"/>
  <c r="DD316" i="9"/>
  <c r="DC316" i="9"/>
  <c r="BP316" i="9"/>
  <c r="BO316" i="9"/>
  <c r="AB316" i="9"/>
  <c r="AA316" i="9"/>
  <c r="ER315" i="9"/>
  <c r="EQ315" i="9"/>
  <c r="DD315" i="9"/>
  <c r="DC315" i="9"/>
  <c r="BP315" i="9"/>
  <c r="BO315" i="9"/>
  <c r="AB315" i="9"/>
  <c r="AA315" i="9"/>
  <c r="ER314" i="9"/>
  <c r="EQ314" i="9"/>
  <c r="DD314" i="9"/>
  <c r="DC314" i="9"/>
  <c r="BP314" i="9"/>
  <c r="BO314" i="9"/>
  <c r="AB314" i="9"/>
  <c r="AA314" i="9"/>
  <c r="ER313" i="9"/>
  <c r="EQ313" i="9"/>
  <c r="DD313" i="9"/>
  <c r="DC313" i="9"/>
  <c r="BP313" i="9"/>
  <c r="BO313" i="9"/>
  <c r="AB313" i="9"/>
  <c r="AA313" i="9"/>
  <c r="ER312" i="9"/>
  <c r="EQ312" i="9"/>
  <c r="DD312" i="9"/>
  <c r="DC312" i="9"/>
  <c r="BP312" i="9"/>
  <c r="BO312" i="9"/>
  <c r="AB312" i="9"/>
  <c r="AA312" i="9"/>
  <c r="ER311" i="9"/>
  <c r="EQ311" i="9"/>
  <c r="DD311" i="9"/>
  <c r="DC311" i="9"/>
  <c r="BP311" i="9"/>
  <c r="BO311" i="9"/>
  <c r="AB311" i="9"/>
  <c r="AA311" i="9"/>
  <c r="ER310" i="9"/>
  <c r="EQ310" i="9"/>
  <c r="DD310" i="9"/>
  <c r="DC310" i="9"/>
  <c r="BP310" i="9"/>
  <c r="BO310" i="9"/>
  <c r="AB310" i="9"/>
  <c r="AA310" i="9"/>
  <c r="ER309" i="9"/>
  <c r="EQ309" i="9"/>
  <c r="DD309" i="9"/>
  <c r="DC309" i="9"/>
  <c r="BP309" i="9"/>
  <c r="BO309" i="9"/>
  <c r="AB309" i="9"/>
  <c r="AA309" i="9"/>
  <c r="ER308" i="9"/>
  <c r="EQ308" i="9"/>
  <c r="DD308" i="9"/>
  <c r="DC308" i="9"/>
  <c r="BP308" i="9"/>
  <c r="BO308" i="9"/>
  <c r="AB308" i="9"/>
  <c r="AA308" i="9"/>
  <c r="ER307" i="9"/>
  <c r="EQ307" i="9"/>
  <c r="DD307" i="9"/>
  <c r="DC307" i="9"/>
  <c r="BP307" i="9"/>
  <c r="BO307" i="9"/>
  <c r="AB307" i="9"/>
  <c r="AA307" i="9"/>
  <c r="ER306" i="9"/>
  <c r="EQ306" i="9"/>
  <c r="DD306" i="9"/>
  <c r="DC306" i="9"/>
  <c r="BP306" i="9"/>
  <c r="BO306" i="9"/>
  <c r="AB306" i="9"/>
  <c r="AA306" i="9"/>
  <c r="ER305" i="9"/>
  <c r="EQ305" i="9"/>
  <c r="DD305" i="9"/>
  <c r="DC305" i="9"/>
  <c r="BP305" i="9"/>
  <c r="BO305" i="9"/>
  <c r="AB305" i="9"/>
  <c r="AA305" i="9"/>
  <c r="ER304" i="9"/>
  <c r="EQ304" i="9"/>
  <c r="DD304" i="9"/>
  <c r="DC304" i="9"/>
  <c r="BP304" i="9"/>
  <c r="BO304" i="9"/>
  <c r="AB304" i="9"/>
  <c r="AA304" i="9"/>
  <c r="ER303" i="9"/>
  <c r="EQ303" i="9"/>
  <c r="DD303" i="9"/>
  <c r="DC303" i="9"/>
  <c r="BP303" i="9"/>
  <c r="BO303" i="9"/>
  <c r="AB303" i="9"/>
  <c r="AA303" i="9"/>
  <c r="ER297" i="9"/>
  <c r="EQ297" i="9"/>
  <c r="EP297" i="9"/>
  <c r="EO297" i="9"/>
  <c r="EN297" i="9"/>
  <c r="EM297" i="9"/>
  <c r="EL297" i="9"/>
  <c r="EK297" i="9"/>
  <c r="EJ297" i="9"/>
  <c r="EI297" i="9"/>
  <c r="EH297" i="9"/>
  <c r="EG297" i="9"/>
  <c r="EF297" i="9"/>
  <c r="EE297" i="9"/>
  <c r="ED297" i="9"/>
  <c r="EC297" i="9"/>
  <c r="EB297" i="9"/>
  <c r="EA297" i="9"/>
  <c r="DD297" i="9"/>
  <c r="DC297" i="9"/>
  <c r="DB297" i="9"/>
  <c r="DA297" i="9"/>
  <c r="CZ297" i="9"/>
  <c r="CY297" i="9"/>
  <c r="CX297" i="9"/>
  <c r="CW297" i="9"/>
  <c r="CV297" i="9"/>
  <c r="CU297" i="9"/>
  <c r="CT297" i="9"/>
  <c r="CS297" i="9"/>
  <c r="CR297" i="9"/>
  <c r="CQ297" i="9"/>
  <c r="CP297" i="9"/>
  <c r="CO297" i="9"/>
  <c r="CN297" i="9"/>
  <c r="CM297" i="9"/>
  <c r="BP297" i="9"/>
  <c r="BO297" i="9"/>
  <c r="BN297" i="9"/>
  <c r="BM297" i="9"/>
  <c r="BL297" i="9"/>
  <c r="BK297" i="9"/>
  <c r="BJ297" i="9"/>
  <c r="BI297" i="9"/>
  <c r="BH297" i="9"/>
  <c r="BG297" i="9"/>
  <c r="BF297" i="9"/>
  <c r="BE297" i="9"/>
  <c r="BD297" i="9"/>
  <c r="BC297" i="9"/>
  <c r="BB297" i="9"/>
  <c r="BA297" i="9"/>
  <c r="AZ297" i="9"/>
  <c r="AY297" i="9"/>
  <c r="AB297" i="9"/>
  <c r="AA297" i="9"/>
  <c r="Z297" i="9"/>
  <c r="Y297" i="9"/>
  <c r="X297" i="9"/>
  <c r="W297" i="9"/>
  <c r="V297" i="9"/>
  <c r="U297" i="9"/>
  <c r="T297" i="9"/>
  <c r="S297" i="9"/>
  <c r="R297" i="9"/>
  <c r="Q297" i="9"/>
  <c r="P297" i="9"/>
  <c r="O297" i="9"/>
  <c r="N297" i="9"/>
  <c r="M297" i="9"/>
  <c r="L297" i="9"/>
  <c r="K297" i="9"/>
  <c r="ER296" i="9"/>
  <c r="EQ296" i="9"/>
  <c r="EP296" i="9"/>
  <c r="EO296" i="9"/>
  <c r="EN296" i="9"/>
  <c r="EM296" i="9"/>
  <c r="EL296" i="9"/>
  <c r="EK296" i="9"/>
  <c r="EJ296" i="9"/>
  <c r="EI296" i="9"/>
  <c r="EH296" i="9"/>
  <c r="EG296" i="9"/>
  <c r="EF296" i="9"/>
  <c r="EE296" i="9"/>
  <c r="ED296" i="9"/>
  <c r="EC296" i="9"/>
  <c r="EB296" i="9"/>
  <c r="EA296" i="9"/>
  <c r="DD296" i="9"/>
  <c r="DC296" i="9"/>
  <c r="DB296" i="9"/>
  <c r="DA296" i="9"/>
  <c r="CZ296" i="9"/>
  <c r="CY296" i="9"/>
  <c r="CX296" i="9"/>
  <c r="CW296" i="9"/>
  <c r="CV296" i="9"/>
  <c r="CU296" i="9"/>
  <c r="CT296" i="9"/>
  <c r="CS296" i="9"/>
  <c r="CR296" i="9"/>
  <c r="CQ296" i="9"/>
  <c r="CP296" i="9"/>
  <c r="CO296" i="9"/>
  <c r="CN296" i="9"/>
  <c r="CM296" i="9"/>
  <c r="BP296" i="9"/>
  <c r="BO296" i="9"/>
  <c r="BN296" i="9"/>
  <c r="BM296" i="9"/>
  <c r="BL296" i="9"/>
  <c r="BK296" i="9"/>
  <c r="BJ296" i="9"/>
  <c r="BI296" i="9"/>
  <c r="BH296" i="9"/>
  <c r="BG296" i="9"/>
  <c r="BF296" i="9"/>
  <c r="BE296" i="9"/>
  <c r="BD296" i="9"/>
  <c r="BC296" i="9"/>
  <c r="BB296" i="9"/>
  <c r="BA296" i="9"/>
  <c r="AZ296" i="9"/>
  <c r="AY296" i="9"/>
  <c r="AB296" i="9"/>
  <c r="AA296" i="9"/>
  <c r="Z296" i="9"/>
  <c r="Y296" i="9"/>
  <c r="X296" i="9"/>
  <c r="W296" i="9"/>
  <c r="V296" i="9"/>
  <c r="U296" i="9"/>
  <c r="T296" i="9"/>
  <c r="S296" i="9"/>
  <c r="R296" i="9"/>
  <c r="Q296" i="9"/>
  <c r="P296" i="9"/>
  <c r="O296" i="9"/>
  <c r="N296" i="9"/>
  <c r="M296" i="9"/>
  <c r="L296" i="9"/>
  <c r="K296" i="9"/>
  <c r="ER295" i="9"/>
  <c r="EQ295" i="9"/>
  <c r="DD295" i="9"/>
  <c r="DC295" i="9"/>
  <c r="BP295" i="9"/>
  <c r="BO295" i="9"/>
  <c r="AB295" i="9"/>
  <c r="AA295" i="9"/>
  <c r="ER294" i="9"/>
  <c r="EQ294" i="9"/>
  <c r="DD294" i="9"/>
  <c r="DC294" i="9"/>
  <c r="BP294" i="9"/>
  <c r="BO294" i="9"/>
  <c r="AB294" i="9"/>
  <c r="AA294" i="9"/>
  <c r="ER293" i="9"/>
  <c r="EQ293" i="9"/>
  <c r="DD293" i="9"/>
  <c r="DC293" i="9"/>
  <c r="BP293" i="9"/>
  <c r="BO293" i="9"/>
  <c r="AB293" i="9"/>
  <c r="AA293" i="9"/>
  <c r="ER292" i="9"/>
  <c r="EQ292" i="9"/>
  <c r="DD292" i="9"/>
  <c r="DC292" i="9"/>
  <c r="BP292" i="9"/>
  <c r="BO292" i="9"/>
  <c r="AB292" i="9"/>
  <c r="AA292" i="9"/>
  <c r="ER291" i="9"/>
  <c r="EQ291" i="9"/>
  <c r="DD291" i="9"/>
  <c r="DC291" i="9"/>
  <c r="BP291" i="9"/>
  <c r="BO291" i="9"/>
  <c r="AB291" i="9"/>
  <c r="AA291" i="9"/>
  <c r="ER290" i="9"/>
  <c r="EQ290" i="9"/>
  <c r="DD290" i="9"/>
  <c r="DC290" i="9"/>
  <c r="BP290" i="9"/>
  <c r="BO290" i="9"/>
  <c r="AB290" i="9"/>
  <c r="AA290" i="9"/>
  <c r="ER289" i="9"/>
  <c r="EQ289" i="9"/>
  <c r="DD289" i="9"/>
  <c r="DC289" i="9"/>
  <c r="BP289" i="9"/>
  <c r="BO289" i="9"/>
  <c r="AB289" i="9"/>
  <c r="AA289" i="9"/>
  <c r="ER288" i="9"/>
  <c r="EQ288" i="9"/>
  <c r="DD288" i="9"/>
  <c r="DC288" i="9"/>
  <c r="BP288" i="9"/>
  <c r="BO288" i="9"/>
  <c r="AB288" i="9"/>
  <c r="AA288" i="9"/>
  <c r="ER287" i="9"/>
  <c r="EQ287" i="9"/>
  <c r="DD287" i="9"/>
  <c r="DC287" i="9"/>
  <c r="BP287" i="9"/>
  <c r="BO287" i="9"/>
  <c r="AB287" i="9"/>
  <c r="AA287" i="9"/>
  <c r="ER286" i="9"/>
  <c r="EQ286" i="9"/>
  <c r="DD286" i="9"/>
  <c r="DC286" i="9"/>
  <c r="BP286" i="9"/>
  <c r="BO286" i="9"/>
  <c r="AB286" i="9"/>
  <c r="AA286" i="9"/>
  <c r="ER285" i="9"/>
  <c r="EQ285" i="9"/>
  <c r="DD285" i="9"/>
  <c r="DC285" i="9"/>
  <c r="BP285" i="9"/>
  <c r="BO285" i="9"/>
  <c r="AB285" i="9"/>
  <c r="AA285" i="9"/>
  <c r="ER284" i="9"/>
  <c r="EQ284" i="9"/>
  <c r="DD284" i="9"/>
  <c r="DC284" i="9"/>
  <c r="BP284" i="9"/>
  <c r="BO284" i="9"/>
  <c r="AB284" i="9"/>
  <c r="AA284" i="9"/>
  <c r="ER283" i="9"/>
  <c r="EQ283" i="9"/>
  <c r="DD283" i="9"/>
  <c r="DC283" i="9"/>
  <c r="BP283" i="9"/>
  <c r="BO283" i="9"/>
  <c r="AB283" i="9"/>
  <c r="AA283" i="9"/>
  <c r="ER282" i="9"/>
  <c r="EQ282" i="9"/>
  <c r="DD282" i="9"/>
  <c r="DC282" i="9"/>
  <c r="BP282" i="9"/>
  <c r="BO282" i="9"/>
  <c r="AB282" i="9"/>
  <c r="AA282" i="9"/>
  <c r="ER281" i="9"/>
  <c r="EQ281" i="9"/>
  <c r="DD281" i="9"/>
  <c r="DC281" i="9"/>
  <c r="BP281" i="9"/>
  <c r="BO281" i="9"/>
  <c r="AB281" i="9"/>
  <c r="AA281" i="9"/>
  <c r="ER280" i="9"/>
  <c r="EQ280" i="9"/>
  <c r="DD280" i="9"/>
  <c r="DC280" i="9"/>
  <c r="BP280" i="9"/>
  <c r="BO280" i="9"/>
  <c r="AB280" i="9"/>
  <c r="AA280" i="9"/>
  <c r="ER274" i="9"/>
  <c r="EQ274" i="9"/>
  <c r="EP274" i="9"/>
  <c r="EO274" i="9"/>
  <c r="EN274" i="9"/>
  <c r="EM274" i="9"/>
  <c r="EL274" i="9"/>
  <c r="EK274" i="9"/>
  <c r="EJ274" i="9"/>
  <c r="EI274" i="9"/>
  <c r="EH274" i="9"/>
  <c r="EG274" i="9"/>
  <c r="EF274" i="9"/>
  <c r="EE274" i="9"/>
  <c r="ED274" i="9"/>
  <c r="EC274" i="9"/>
  <c r="EB274" i="9"/>
  <c r="EA274" i="9"/>
  <c r="DD274" i="9"/>
  <c r="DC274" i="9"/>
  <c r="DB274" i="9"/>
  <c r="DA274" i="9"/>
  <c r="CZ274" i="9"/>
  <c r="CY274" i="9"/>
  <c r="CX274" i="9"/>
  <c r="CW274" i="9"/>
  <c r="CV274" i="9"/>
  <c r="CU274" i="9"/>
  <c r="CT274" i="9"/>
  <c r="CS274" i="9"/>
  <c r="CR274" i="9"/>
  <c r="CQ274" i="9"/>
  <c r="CP274" i="9"/>
  <c r="CO274" i="9"/>
  <c r="CN274" i="9"/>
  <c r="CM274" i="9"/>
  <c r="BP274" i="9"/>
  <c r="BO274" i="9"/>
  <c r="BN274" i="9"/>
  <c r="BM274" i="9"/>
  <c r="BL274" i="9"/>
  <c r="BK274" i="9"/>
  <c r="BJ274" i="9"/>
  <c r="BI274" i="9"/>
  <c r="BH274" i="9"/>
  <c r="BG274" i="9"/>
  <c r="BF274" i="9"/>
  <c r="BE274" i="9"/>
  <c r="BD274" i="9"/>
  <c r="BC274" i="9"/>
  <c r="BB274" i="9"/>
  <c r="BA274" i="9"/>
  <c r="AZ274" i="9"/>
  <c r="AY274" i="9"/>
  <c r="AB274" i="9"/>
  <c r="AA274" i="9"/>
  <c r="Z274" i="9"/>
  <c r="Y274" i="9"/>
  <c r="X274" i="9"/>
  <c r="W274" i="9"/>
  <c r="V274" i="9"/>
  <c r="U274" i="9"/>
  <c r="T274" i="9"/>
  <c r="S274" i="9"/>
  <c r="R274" i="9"/>
  <c r="Q274" i="9"/>
  <c r="P274" i="9"/>
  <c r="O274" i="9"/>
  <c r="N274" i="9"/>
  <c r="M274" i="9"/>
  <c r="L274" i="9"/>
  <c r="K274" i="9"/>
  <c r="ER273" i="9"/>
  <c r="EQ273" i="9"/>
  <c r="EP273" i="9"/>
  <c r="EO273" i="9"/>
  <c r="EN273" i="9"/>
  <c r="EM273" i="9"/>
  <c r="EL273" i="9"/>
  <c r="EK273" i="9"/>
  <c r="EJ273" i="9"/>
  <c r="EI273" i="9"/>
  <c r="EH273" i="9"/>
  <c r="EG273" i="9"/>
  <c r="EF273" i="9"/>
  <c r="EE273" i="9"/>
  <c r="ED273" i="9"/>
  <c r="EC273" i="9"/>
  <c r="EB273" i="9"/>
  <c r="EA273" i="9"/>
  <c r="DD273" i="9"/>
  <c r="DC273" i="9"/>
  <c r="DB273" i="9"/>
  <c r="DA273" i="9"/>
  <c r="CZ273" i="9"/>
  <c r="CY273" i="9"/>
  <c r="CX273" i="9"/>
  <c r="CW273" i="9"/>
  <c r="CV273" i="9"/>
  <c r="CU273" i="9"/>
  <c r="CT273" i="9"/>
  <c r="CS273" i="9"/>
  <c r="CR273" i="9"/>
  <c r="CQ273" i="9"/>
  <c r="CP273" i="9"/>
  <c r="CO273" i="9"/>
  <c r="CN273" i="9"/>
  <c r="CM273" i="9"/>
  <c r="BP273" i="9"/>
  <c r="BO273" i="9"/>
  <c r="BN273" i="9"/>
  <c r="BM273" i="9"/>
  <c r="BL273" i="9"/>
  <c r="BK273" i="9"/>
  <c r="BJ273" i="9"/>
  <c r="BI273" i="9"/>
  <c r="BH273" i="9"/>
  <c r="BG273" i="9"/>
  <c r="BF273" i="9"/>
  <c r="BE273" i="9"/>
  <c r="BD273" i="9"/>
  <c r="BC273" i="9"/>
  <c r="BB273" i="9"/>
  <c r="BA273" i="9"/>
  <c r="AZ273" i="9"/>
  <c r="AY273" i="9"/>
  <c r="AB273" i="9"/>
  <c r="AA273" i="9"/>
  <c r="Z273" i="9"/>
  <c r="Y273" i="9"/>
  <c r="X273" i="9"/>
  <c r="W273" i="9"/>
  <c r="V273" i="9"/>
  <c r="U273" i="9"/>
  <c r="T273" i="9"/>
  <c r="S273" i="9"/>
  <c r="R273" i="9"/>
  <c r="Q273" i="9"/>
  <c r="P273" i="9"/>
  <c r="O273" i="9"/>
  <c r="N273" i="9"/>
  <c r="M273" i="9"/>
  <c r="L273" i="9"/>
  <c r="K273" i="9"/>
  <c r="ER272" i="9"/>
  <c r="EQ272" i="9"/>
  <c r="DD272" i="9"/>
  <c r="DC272" i="9"/>
  <c r="BP272" i="9"/>
  <c r="BO272" i="9"/>
  <c r="AB272" i="9"/>
  <c r="AA272" i="9"/>
  <c r="ER271" i="9"/>
  <c r="EQ271" i="9"/>
  <c r="DD271" i="9"/>
  <c r="DC271" i="9"/>
  <c r="BP271" i="9"/>
  <c r="BO271" i="9"/>
  <c r="AB271" i="9"/>
  <c r="AA271" i="9"/>
  <c r="ER270" i="9"/>
  <c r="EQ270" i="9"/>
  <c r="DD270" i="9"/>
  <c r="DC270" i="9"/>
  <c r="BP270" i="9"/>
  <c r="BO270" i="9"/>
  <c r="AB270" i="9"/>
  <c r="AA270" i="9"/>
  <c r="ER269" i="9"/>
  <c r="EQ269" i="9"/>
  <c r="DD269" i="9"/>
  <c r="DC269" i="9"/>
  <c r="BP269" i="9"/>
  <c r="BO269" i="9"/>
  <c r="AB269" i="9"/>
  <c r="AA269" i="9"/>
  <c r="F269" i="9"/>
  <c r="ER268" i="9"/>
  <c r="EQ268" i="9"/>
  <c r="DD268" i="9"/>
  <c r="DC268" i="9"/>
  <c r="BP268" i="9"/>
  <c r="BO268" i="9"/>
  <c r="AB268" i="9"/>
  <c r="AA268" i="9"/>
  <c r="F268" i="9"/>
  <c r="ER267" i="9"/>
  <c r="EQ267" i="9"/>
  <c r="DD267" i="9"/>
  <c r="DC267" i="9"/>
  <c r="BP267" i="9"/>
  <c r="BO267" i="9"/>
  <c r="AB267" i="9"/>
  <c r="AA267" i="9"/>
  <c r="F267" i="9"/>
  <c r="ER266" i="9"/>
  <c r="EQ266" i="9"/>
  <c r="DD266" i="9"/>
  <c r="DC266" i="9"/>
  <c r="BP266" i="9"/>
  <c r="BO266" i="9"/>
  <c r="AB266" i="9"/>
  <c r="AA266" i="9"/>
  <c r="F266" i="9"/>
  <c r="ER265" i="9"/>
  <c r="EQ265" i="9"/>
  <c r="DD265" i="9"/>
  <c r="DC265" i="9"/>
  <c r="BP265" i="9"/>
  <c r="BO265" i="9"/>
  <c r="AB265" i="9"/>
  <c r="AA265" i="9"/>
  <c r="F265" i="9"/>
  <c r="ER264" i="9"/>
  <c r="EQ264" i="9"/>
  <c r="DD264" i="9"/>
  <c r="DC264" i="9"/>
  <c r="BP264" i="9"/>
  <c r="BO264" i="9"/>
  <c r="AB264" i="9"/>
  <c r="AA264" i="9"/>
  <c r="F264" i="9"/>
  <c r="ER263" i="9"/>
  <c r="EQ263" i="9"/>
  <c r="DD263" i="9"/>
  <c r="DC263" i="9"/>
  <c r="BP263" i="9"/>
  <c r="BO263" i="9"/>
  <c r="AB263" i="9"/>
  <c r="AA263" i="9"/>
  <c r="F263" i="9"/>
  <c r="ER262" i="9"/>
  <c r="EQ262" i="9"/>
  <c r="DD262" i="9"/>
  <c r="DC262" i="9"/>
  <c r="BP262" i="9"/>
  <c r="BO262" i="9"/>
  <c r="AB262" i="9"/>
  <c r="AA262" i="9"/>
  <c r="F262" i="9"/>
  <c r="ER261" i="9"/>
  <c r="EQ261" i="9"/>
  <c r="DD261" i="9"/>
  <c r="DC261" i="9"/>
  <c r="BP261" i="9"/>
  <c r="BO261" i="9"/>
  <c r="AB261" i="9"/>
  <c r="AA261" i="9"/>
  <c r="F261" i="9"/>
  <c r="ER260" i="9"/>
  <c r="EQ260" i="9"/>
  <c r="DD260" i="9"/>
  <c r="DC260" i="9"/>
  <c r="BP260" i="9"/>
  <c r="BO260" i="9"/>
  <c r="AB260" i="9"/>
  <c r="AA260" i="9"/>
  <c r="F260" i="9"/>
  <c r="ER259" i="9"/>
  <c r="EQ259" i="9"/>
  <c r="DD259" i="9"/>
  <c r="DC259" i="9"/>
  <c r="BP259" i="9"/>
  <c r="BO259" i="9"/>
  <c r="AB259" i="9"/>
  <c r="AA259" i="9"/>
  <c r="F259" i="9"/>
  <c r="ER258" i="9"/>
  <c r="EQ258" i="9"/>
  <c r="DD258" i="9"/>
  <c r="DC258" i="9"/>
  <c r="BP258" i="9"/>
  <c r="BO258" i="9"/>
  <c r="AB258" i="9"/>
  <c r="AA258" i="9"/>
  <c r="F258" i="9"/>
  <c r="ER257" i="9"/>
  <c r="EQ257" i="9"/>
  <c r="DD257" i="9"/>
  <c r="DC257" i="9"/>
  <c r="BP257" i="9"/>
  <c r="BO257" i="9"/>
  <c r="AB257" i="9"/>
  <c r="AA257" i="9"/>
  <c r="F257" i="9"/>
  <c r="F256" i="9"/>
  <c r="F255" i="9"/>
  <c r="F254" i="9"/>
  <c r="F253" i="9"/>
  <c r="F252" i="9"/>
  <c r="ER251" i="9"/>
  <c r="EQ251" i="9"/>
  <c r="EP251" i="9"/>
  <c r="EO251" i="9"/>
  <c r="EN251" i="9"/>
  <c r="EM251" i="9"/>
  <c r="EL251" i="9"/>
  <c r="EK251" i="9"/>
  <c r="EJ251" i="9"/>
  <c r="EI251" i="9"/>
  <c r="EH251" i="9"/>
  <c r="EG251" i="9"/>
  <c r="EF251" i="9"/>
  <c r="EE251" i="9"/>
  <c r="ED251" i="9"/>
  <c r="EC251" i="9"/>
  <c r="EB251" i="9"/>
  <c r="EA251" i="9"/>
  <c r="DD251" i="9"/>
  <c r="DC251" i="9"/>
  <c r="DB251" i="9"/>
  <c r="DA251" i="9"/>
  <c r="CZ251" i="9"/>
  <c r="CY251" i="9"/>
  <c r="CX251" i="9"/>
  <c r="CW251" i="9"/>
  <c r="CV251" i="9"/>
  <c r="CU251" i="9"/>
  <c r="CT251" i="9"/>
  <c r="CS251" i="9"/>
  <c r="CR251" i="9"/>
  <c r="CQ251" i="9"/>
  <c r="CP251" i="9"/>
  <c r="CO251" i="9"/>
  <c r="CN251" i="9"/>
  <c r="CM251" i="9"/>
  <c r="BP251" i="9"/>
  <c r="BO251" i="9"/>
  <c r="BN251" i="9"/>
  <c r="BM251" i="9"/>
  <c r="BL251" i="9"/>
  <c r="BK251" i="9"/>
  <c r="BJ251" i="9"/>
  <c r="BI251" i="9"/>
  <c r="BH251" i="9"/>
  <c r="BG251" i="9"/>
  <c r="BF251" i="9"/>
  <c r="BE251" i="9"/>
  <c r="BD251" i="9"/>
  <c r="BC251" i="9"/>
  <c r="BB251" i="9"/>
  <c r="BA251" i="9"/>
  <c r="AZ251" i="9"/>
  <c r="AY251" i="9"/>
  <c r="AB251" i="9"/>
  <c r="AA251" i="9"/>
  <c r="Z251" i="9"/>
  <c r="Y251" i="9"/>
  <c r="X251" i="9"/>
  <c r="W251" i="9"/>
  <c r="V251" i="9"/>
  <c r="U251" i="9"/>
  <c r="T251" i="9"/>
  <c r="S251" i="9"/>
  <c r="R251" i="9"/>
  <c r="Q251" i="9"/>
  <c r="P251" i="9"/>
  <c r="O251" i="9"/>
  <c r="N251" i="9"/>
  <c r="M251" i="9"/>
  <c r="L251" i="9"/>
  <c r="K251" i="9"/>
  <c r="F251" i="9"/>
  <c r="ER250" i="9"/>
  <c r="EQ250" i="9"/>
  <c r="EP250" i="9"/>
  <c r="EO250" i="9"/>
  <c r="EN250" i="9"/>
  <c r="EM250" i="9"/>
  <c r="EL250" i="9"/>
  <c r="EK250" i="9"/>
  <c r="EJ250" i="9"/>
  <c r="EI250" i="9"/>
  <c r="EH250" i="9"/>
  <c r="EG250" i="9"/>
  <c r="EF250" i="9"/>
  <c r="EE250" i="9"/>
  <c r="ED250" i="9"/>
  <c r="EC250" i="9"/>
  <c r="EB250" i="9"/>
  <c r="EA250" i="9"/>
  <c r="DD250" i="9"/>
  <c r="DC250" i="9"/>
  <c r="DB250" i="9"/>
  <c r="DA250" i="9"/>
  <c r="CZ250" i="9"/>
  <c r="CY250" i="9"/>
  <c r="CX250" i="9"/>
  <c r="CW250" i="9"/>
  <c r="CV250" i="9"/>
  <c r="CU250" i="9"/>
  <c r="CT250" i="9"/>
  <c r="CS250" i="9"/>
  <c r="CR250" i="9"/>
  <c r="CQ250" i="9"/>
  <c r="CP250" i="9"/>
  <c r="CO250" i="9"/>
  <c r="CN250" i="9"/>
  <c r="CM250" i="9"/>
  <c r="BP250" i="9"/>
  <c r="BO250" i="9"/>
  <c r="BN250" i="9"/>
  <c r="BM250" i="9"/>
  <c r="BL250" i="9"/>
  <c r="BK250" i="9"/>
  <c r="BJ250" i="9"/>
  <c r="BI250" i="9"/>
  <c r="BH250" i="9"/>
  <c r="BG250" i="9"/>
  <c r="BF250" i="9"/>
  <c r="BE250" i="9"/>
  <c r="BD250" i="9"/>
  <c r="BC250" i="9"/>
  <c r="BB250" i="9"/>
  <c r="BA250" i="9"/>
  <c r="AZ250" i="9"/>
  <c r="AY250" i="9"/>
  <c r="AB250" i="9"/>
  <c r="AA250" i="9"/>
  <c r="Z250" i="9"/>
  <c r="Y250" i="9"/>
  <c r="X250" i="9"/>
  <c r="W250" i="9"/>
  <c r="V250" i="9"/>
  <c r="U250" i="9"/>
  <c r="T250" i="9"/>
  <c r="S250" i="9"/>
  <c r="R250" i="9"/>
  <c r="Q250" i="9"/>
  <c r="P250" i="9"/>
  <c r="O250" i="9"/>
  <c r="N250" i="9"/>
  <c r="M250" i="9"/>
  <c r="L250" i="9"/>
  <c r="K250" i="9"/>
  <c r="F250" i="9"/>
  <c r="ER249" i="9"/>
  <c r="EQ249" i="9"/>
  <c r="DD249" i="9"/>
  <c r="DC249" i="9"/>
  <c r="BP249" i="9"/>
  <c r="BO249" i="9"/>
  <c r="AB249" i="9"/>
  <c r="AA249" i="9"/>
  <c r="F249" i="9"/>
  <c r="ER248" i="9"/>
  <c r="EQ248" i="9"/>
  <c r="DD248" i="9"/>
  <c r="DC248" i="9"/>
  <c r="BP248" i="9"/>
  <c r="BO248" i="9"/>
  <c r="AB248" i="9"/>
  <c r="AA248" i="9"/>
  <c r="F248" i="9"/>
  <c r="ER247" i="9"/>
  <c r="EQ247" i="9"/>
  <c r="DD247" i="9"/>
  <c r="DC247" i="9"/>
  <c r="BP247" i="9"/>
  <c r="BO247" i="9"/>
  <c r="AB247" i="9"/>
  <c r="AA247" i="9"/>
  <c r="F247" i="9"/>
  <c r="ER246" i="9"/>
  <c r="EQ246" i="9"/>
  <c r="DD246" i="9"/>
  <c r="DC246" i="9"/>
  <c r="BP246" i="9"/>
  <c r="BO246" i="9"/>
  <c r="AB246" i="9"/>
  <c r="AA246" i="9"/>
  <c r="F246" i="9"/>
  <c r="ER245" i="9"/>
  <c r="EQ245" i="9"/>
  <c r="DD245" i="9"/>
  <c r="DC245" i="9"/>
  <c r="BP245" i="9"/>
  <c r="BO245" i="9"/>
  <c r="AB245" i="9"/>
  <c r="AA245" i="9"/>
  <c r="F245" i="9"/>
  <c r="ER244" i="9"/>
  <c r="EQ244" i="9"/>
  <c r="DD244" i="9"/>
  <c r="DC244" i="9"/>
  <c r="BP244" i="9"/>
  <c r="BO244" i="9"/>
  <c r="AB244" i="9"/>
  <c r="AA244" i="9"/>
  <c r="F244" i="9"/>
  <c r="ER243" i="9"/>
  <c r="EQ243" i="9"/>
  <c r="DD243" i="9"/>
  <c r="DC243" i="9"/>
  <c r="BP243" i="9"/>
  <c r="BO243" i="9"/>
  <c r="AB243" i="9"/>
  <c r="AA243" i="9"/>
  <c r="F243" i="9"/>
  <c r="ER242" i="9"/>
  <c r="EQ242" i="9"/>
  <c r="DD242" i="9"/>
  <c r="DC242" i="9"/>
  <c r="BP242" i="9"/>
  <c r="BO242" i="9"/>
  <c r="AB242" i="9"/>
  <c r="AA242" i="9"/>
  <c r="F242" i="9"/>
  <c r="ER241" i="9"/>
  <c r="EQ241" i="9"/>
  <c r="DD241" i="9"/>
  <c r="DC241" i="9"/>
  <c r="BP241" i="9"/>
  <c r="BO241" i="9"/>
  <c r="AB241" i="9"/>
  <c r="AA241" i="9"/>
  <c r="F241" i="9"/>
  <c r="ER240" i="9"/>
  <c r="EQ240" i="9"/>
  <c r="DD240" i="9"/>
  <c r="DC240" i="9"/>
  <c r="BP240" i="9"/>
  <c r="BO240" i="9"/>
  <c r="AB240" i="9"/>
  <c r="AA240" i="9"/>
  <c r="F240" i="9"/>
  <c r="ER239" i="9"/>
  <c r="EQ239" i="9"/>
  <c r="DD239" i="9"/>
  <c r="DC239" i="9"/>
  <c r="BP239" i="9"/>
  <c r="BO239" i="9"/>
  <c r="AB239" i="9"/>
  <c r="AA239" i="9"/>
  <c r="F239" i="9"/>
  <c r="ER238" i="9"/>
  <c r="EQ238" i="9"/>
  <c r="DD238" i="9"/>
  <c r="DC238" i="9"/>
  <c r="BP238" i="9"/>
  <c r="BO238" i="9"/>
  <c r="AB238" i="9"/>
  <c r="AA238" i="9"/>
  <c r="F238" i="9"/>
  <c r="ER237" i="9"/>
  <c r="EQ237" i="9"/>
  <c r="DD237" i="9"/>
  <c r="DC237" i="9"/>
  <c r="BP237" i="9"/>
  <c r="BO237" i="9"/>
  <c r="AB237" i="9"/>
  <c r="AA237" i="9"/>
  <c r="F237" i="9"/>
  <c r="ER236" i="9"/>
  <c r="EQ236" i="9"/>
  <c r="DD236" i="9"/>
  <c r="DC236" i="9"/>
  <c r="BP236" i="9"/>
  <c r="BO236" i="9"/>
  <c r="AB236" i="9"/>
  <c r="AA236" i="9"/>
  <c r="F236" i="9"/>
  <c r="ER235" i="9"/>
  <c r="EQ235" i="9"/>
  <c r="DD235" i="9"/>
  <c r="DC235" i="9"/>
  <c r="BP235" i="9"/>
  <c r="BO235" i="9"/>
  <c r="AB235" i="9"/>
  <c r="AA235" i="9"/>
  <c r="F235" i="9"/>
  <c r="ER234" i="9"/>
  <c r="EQ234" i="9"/>
  <c r="DD234" i="9"/>
  <c r="DC234" i="9"/>
  <c r="BP234" i="9"/>
  <c r="BO234" i="9"/>
  <c r="AB234" i="9"/>
  <c r="AA234" i="9"/>
  <c r="F234" i="9"/>
  <c r="F233" i="9"/>
  <c r="F232" i="9"/>
  <c r="F231" i="9"/>
  <c r="F230" i="9"/>
  <c r="F229" i="9"/>
  <c r="ER228" i="9"/>
  <c r="EQ228" i="9"/>
  <c r="EP228" i="9"/>
  <c r="EO228" i="9"/>
  <c r="EN228" i="9"/>
  <c r="EM228" i="9"/>
  <c r="EL228" i="9"/>
  <c r="EK228" i="9"/>
  <c r="EJ228" i="9"/>
  <c r="EI228" i="9"/>
  <c r="EH228" i="9"/>
  <c r="EG228" i="9"/>
  <c r="EF228" i="9"/>
  <c r="EE228" i="9"/>
  <c r="ED228" i="9"/>
  <c r="EC228" i="9"/>
  <c r="EB228" i="9"/>
  <c r="EA228" i="9"/>
  <c r="DD228" i="9"/>
  <c r="DC228" i="9"/>
  <c r="DB228" i="9"/>
  <c r="DA228" i="9"/>
  <c r="CZ228" i="9"/>
  <c r="CY228" i="9"/>
  <c r="CX228" i="9"/>
  <c r="CW228" i="9"/>
  <c r="CV228" i="9"/>
  <c r="CU228" i="9"/>
  <c r="CT228" i="9"/>
  <c r="CS228" i="9"/>
  <c r="CR228" i="9"/>
  <c r="CQ228" i="9"/>
  <c r="CP228" i="9"/>
  <c r="CO228" i="9"/>
  <c r="CN228" i="9"/>
  <c r="CM228" i="9"/>
  <c r="BP228" i="9"/>
  <c r="BO228" i="9"/>
  <c r="BN228" i="9"/>
  <c r="BM228" i="9"/>
  <c r="BL228" i="9"/>
  <c r="BK228" i="9"/>
  <c r="BJ228" i="9"/>
  <c r="BI228" i="9"/>
  <c r="BH228" i="9"/>
  <c r="BG228" i="9"/>
  <c r="BF228" i="9"/>
  <c r="BE228" i="9"/>
  <c r="BD228" i="9"/>
  <c r="BC228" i="9"/>
  <c r="BB228" i="9"/>
  <c r="BA228" i="9"/>
  <c r="AZ228" i="9"/>
  <c r="AY228" i="9"/>
  <c r="AB228" i="9"/>
  <c r="AA228" i="9"/>
  <c r="Z228" i="9"/>
  <c r="Y228" i="9"/>
  <c r="X228" i="9"/>
  <c r="W228" i="9"/>
  <c r="V228" i="9"/>
  <c r="U228" i="9"/>
  <c r="T228" i="9"/>
  <c r="S228" i="9"/>
  <c r="R228" i="9"/>
  <c r="Q228" i="9"/>
  <c r="P228" i="9"/>
  <c r="O228" i="9"/>
  <c r="N228" i="9"/>
  <c r="M228" i="9"/>
  <c r="L228" i="9"/>
  <c r="K228" i="9"/>
  <c r="F228" i="9"/>
  <c r="ER227" i="9"/>
  <c r="EQ227" i="9"/>
  <c r="EP227" i="9"/>
  <c r="EO227" i="9"/>
  <c r="EN227" i="9"/>
  <c r="EM227" i="9"/>
  <c r="EL227" i="9"/>
  <c r="EK227" i="9"/>
  <c r="EJ227" i="9"/>
  <c r="EI227" i="9"/>
  <c r="EH227" i="9"/>
  <c r="EG227" i="9"/>
  <c r="EF227" i="9"/>
  <c r="EE227" i="9"/>
  <c r="ED227" i="9"/>
  <c r="EC227" i="9"/>
  <c r="EB227" i="9"/>
  <c r="EA227" i="9"/>
  <c r="DD227" i="9"/>
  <c r="DC227" i="9"/>
  <c r="DB227" i="9"/>
  <c r="DA227" i="9"/>
  <c r="CZ227" i="9"/>
  <c r="CY227" i="9"/>
  <c r="CX227" i="9"/>
  <c r="CW227" i="9"/>
  <c r="CV227" i="9"/>
  <c r="CU227" i="9"/>
  <c r="CT227" i="9"/>
  <c r="CS227" i="9"/>
  <c r="CR227" i="9"/>
  <c r="CQ227" i="9"/>
  <c r="CP227" i="9"/>
  <c r="CO227" i="9"/>
  <c r="CN227" i="9"/>
  <c r="CM227" i="9"/>
  <c r="BP227" i="9"/>
  <c r="BO227" i="9"/>
  <c r="BN227" i="9"/>
  <c r="BM227" i="9"/>
  <c r="BL227" i="9"/>
  <c r="BK227" i="9"/>
  <c r="BJ227" i="9"/>
  <c r="BI227" i="9"/>
  <c r="BH227" i="9"/>
  <c r="BG227" i="9"/>
  <c r="BF227" i="9"/>
  <c r="BE227" i="9"/>
  <c r="BD227" i="9"/>
  <c r="BC227" i="9"/>
  <c r="BB227" i="9"/>
  <c r="BA227" i="9"/>
  <c r="AZ227" i="9"/>
  <c r="AY227" i="9"/>
  <c r="AB227" i="9"/>
  <c r="AA227" i="9"/>
  <c r="Z227" i="9"/>
  <c r="Y227" i="9"/>
  <c r="X227" i="9"/>
  <c r="W227" i="9"/>
  <c r="V227" i="9"/>
  <c r="U227" i="9"/>
  <c r="T227" i="9"/>
  <c r="S227" i="9"/>
  <c r="R227" i="9"/>
  <c r="Q227" i="9"/>
  <c r="P227" i="9"/>
  <c r="O227" i="9"/>
  <c r="N227" i="9"/>
  <c r="M227" i="9"/>
  <c r="L227" i="9"/>
  <c r="K227" i="9"/>
  <c r="F227" i="9"/>
  <c r="ER226" i="9"/>
  <c r="EQ226" i="9"/>
  <c r="DD226" i="9"/>
  <c r="DC226" i="9"/>
  <c r="BP226" i="9"/>
  <c r="BO226" i="9"/>
  <c r="AB226" i="9"/>
  <c r="AA226" i="9"/>
  <c r="F226" i="9"/>
  <c r="ER225" i="9"/>
  <c r="EQ225" i="9"/>
  <c r="DD225" i="9"/>
  <c r="DC225" i="9"/>
  <c r="BP225" i="9"/>
  <c r="BO225" i="9"/>
  <c r="AB225" i="9"/>
  <c r="AA225" i="9"/>
  <c r="F225" i="9"/>
  <c r="ER224" i="9"/>
  <c r="EQ224" i="9"/>
  <c r="DD224" i="9"/>
  <c r="DC224" i="9"/>
  <c r="BP224" i="9"/>
  <c r="BO224" i="9"/>
  <c r="AB224" i="9"/>
  <c r="AA224" i="9"/>
  <c r="F224" i="9"/>
  <c r="ER223" i="9"/>
  <c r="EQ223" i="9"/>
  <c r="DD223" i="9"/>
  <c r="DC223" i="9"/>
  <c r="BP223" i="9"/>
  <c r="BO223" i="9"/>
  <c r="AB223" i="9"/>
  <c r="AA223" i="9"/>
  <c r="F223" i="9"/>
  <c r="ER222" i="9"/>
  <c r="EQ222" i="9"/>
  <c r="DD222" i="9"/>
  <c r="DC222" i="9"/>
  <c r="BP222" i="9"/>
  <c r="BO222" i="9"/>
  <c r="AB222" i="9"/>
  <c r="AA222" i="9"/>
  <c r="F222" i="9"/>
  <c r="ER221" i="9"/>
  <c r="EQ221" i="9"/>
  <c r="DD221" i="9"/>
  <c r="DC221" i="9"/>
  <c r="BP221" i="9"/>
  <c r="BO221" i="9"/>
  <c r="AB221" i="9"/>
  <c r="AA221" i="9"/>
  <c r="F221" i="9"/>
  <c r="ER220" i="9"/>
  <c r="EQ220" i="9"/>
  <c r="DD220" i="9"/>
  <c r="DC220" i="9"/>
  <c r="BP220" i="9"/>
  <c r="BO220" i="9"/>
  <c r="AB220" i="9"/>
  <c r="AA220" i="9"/>
  <c r="F220" i="9"/>
  <c r="ER219" i="9"/>
  <c r="EQ219" i="9"/>
  <c r="DD219" i="9"/>
  <c r="DC219" i="9"/>
  <c r="BP219" i="9"/>
  <c r="BO219" i="9"/>
  <c r="AB219" i="9"/>
  <c r="AA219" i="9"/>
  <c r="F219" i="9"/>
  <c r="ER218" i="9"/>
  <c r="EQ218" i="9"/>
  <c r="DD218" i="9"/>
  <c r="DC218" i="9"/>
  <c r="BP218" i="9"/>
  <c r="BO218" i="9"/>
  <c r="AB218" i="9"/>
  <c r="AA218" i="9"/>
  <c r="F218" i="9"/>
  <c r="ER217" i="9"/>
  <c r="EQ217" i="9"/>
  <c r="DD217" i="9"/>
  <c r="DC217" i="9"/>
  <c r="BP217" i="9"/>
  <c r="BO217" i="9"/>
  <c r="AB217" i="9"/>
  <c r="AA217" i="9"/>
  <c r="F217" i="9"/>
  <c r="ER216" i="9"/>
  <c r="EQ216" i="9"/>
  <c r="DD216" i="9"/>
  <c r="DC216" i="9"/>
  <c r="BP216" i="9"/>
  <c r="BO216" i="9"/>
  <c r="AB216" i="9"/>
  <c r="AA216" i="9"/>
  <c r="F216" i="9"/>
  <c r="ER215" i="9"/>
  <c r="EQ215" i="9"/>
  <c r="DD215" i="9"/>
  <c r="DC215" i="9"/>
  <c r="BP215" i="9"/>
  <c r="BO215" i="9"/>
  <c r="AB215" i="9"/>
  <c r="AA215" i="9"/>
  <c r="F215" i="9"/>
  <c r="ER214" i="9"/>
  <c r="EQ214" i="9"/>
  <c r="DD214" i="9"/>
  <c r="DC214" i="9"/>
  <c r="BP214" i="9"/>
  <c r="BO214" i="9"/>
  <c r="AB214" i="9"/>
  <c r="AA214" i="9"/>
  <c r="F214" i="9"/>
  <c r="ER213" i="9"/>
  <c r="EQ213" i="9"/>
  <c r="DD213" i="9"/>
  <c r="DC213" i="9"/>
  <c r="BP213" i="9"/>
  <c r="BO213" i="9"/>
  <c r="AB213" i="9"/>
  <c r="AA213" i="9"/>
  <c r="F213" i="9"/>
  <c r="ER212" i="9"/>
  <c r="EQ212" i="9"/>
  <c r="DD212" i="9"/>
  <c r="DC212" i="9"/>
  <c r="BP212" i="9"/>
  <c r="BO212" i="9"/>
  <c r="AB212" i="9"/>
  <c r="AA212" i="9"/>
  <c r="F212" i="9"/>
  <c r="ER211" i="9"/>
  <c r="EQ211" i="9"/>
  <c r="DD211" i="9"/>
  <c r="DC211" i="9"/>
  <c r="BP211" i="9"/>
  <c r="BO211" i="9"/>
  <c r="AB211" i="9"/>
  <c r="AA211" i="9"/>
  <c r="F211" i="9"/>
  <c r="F210" i="9"/>
  <c r="F209" i="9"/>
  <c r="F208" i="9"/>
  <c r="F207" i="9"/>
  <c r="F206" i="9"/>
  <c r="ER205" i="9"/>
  <c r="EQ205" i="9"/>
  <c r="EP205" i="9"/>
  <c r="EO205" i="9"/>
  <c r="EN205" i="9"/>
  <c r="EM205" i="9"/>
  <c r="EL205" i="9"/>
  <c r="EK205" i="9"/>
  <c r="EJ205" i="9"/>
  <c r="EI205" i="9"/>
  <c r="EH205" i="9"/>
  <c r="EG205" i="9"/>
  <c r="EF205" i="9"/>
  <c r="EE205" i="9"/>
  <c r="ED205" i="9"/>
  <c r="EC205" i="9"/>
  <c r="EB205" i="9"/>
  <c r="EA205" i="9"/>
  <c r="DD205" i="9"/>
  <c r="DC205" i="9"/>
  <c r="DB205" i="9"/>
  <c r="DA205" i="9"/>
  <c r="CZ205" i="9"/>
  <c r="CY205" i="9"/>
  <c r="CX205" i="9"/>
  <c r="CW205" i="9"/>
  <c r="CV205" i="9"/>
  <c r="CU205" i="9"/>
  <c r="CT205" i="9"/>
  <c r="CS205" i="9"/>
  <c r="CR205" i="9"/>
  <c r="CQ205" i="9"/>
  <c r="CP205" i="9"/>
  <c r="CO205" i="9"/>
  <c r="CN205" i="9"/>
  <c r="CM205" i="9"/>
  <c r="BP205" i="9"/>
  <c r="BO205" i="9"/>
  <c r="BN205" i="9"/>
  <c r="BM205" i="9"/>
  <c r="BL205" i="9"/>
  <c r="BK205" i="9"/>
  <c r="BJ205" i="9"/>
  <c r="BI205" i="9"/>
  <c r="BH205" i="9"/>
  <c r="BG205" i="9"/>
  <c r="BF205" i="9"/>
  <c r="BE205" i="9"/>
  <c r="BD205" i="9"/>
  <c r="BC205" i="9"/>
  <c r="BB205" i="9"/>
  <c r="BA205" i="9"/>
  <c r="AZ205" i="9"/>
  <c r="AY205" i="9"/>
  <c r="F205" i="9"/>
  <c r="ER204" i="9"/>
  <c r="EQ204" i="9"/>
  <c r="EP204" i="9"/>
  <c r="EO204" i="9"/>
  <c r="EN204" i="9"/>
  <c r="EM204" i="9"/>
  <c r="EL204" i="9"/>
  <c r="EK204" i="9"/>
  <c r="EJ204" i="9"/>
  <c r="EI204" i="9"/>
  <c r="EH204" i="9"/>
  <c r="EG204" i="9"/>
  <c r="EF204" i="9"/>
  <c r="EE204" i="9"/>
  <c r="ED204" i="9"/>
  <c r="EC204" i="9"/>
  <c r="EB204" i="9"/>
  <c r="EA204" i="9"/>
  <c r="DD204" i="9"/>
  <c r="DC204" i="9"/>
  <c r="DB204" i="9"/>
  <c r="DA204" i="9"/>
  <c r="CZ204" i="9"/>
  <c r="CY204" i="9"/>
  <c r="CX204" i="9"/>
  <c r="CW204" i="9"/>
  <c r="CV204" i="9"/>
  <c r="CU204" i="9"/>
  <c r="CT204" i="9"/>
  <c r="CS204" i="9"/>
  <c r="CR204" i="9"/>
  <c r="CQ204" i="9"/>
  <c r="CP204" i="9"/>
  <c r="CO204" i="9"/>
  <c r="CN204" i="9"/>
  <c r="CM204" i="9"/>
  <c r="BP204" i="9"/>
  <c r="BO204" i="9"/>
  <c r="BN204" i="9"/>
  <c r="BM204" i="9"/>
  <c r="BL204" i="9"/>
  <c r="BK204" i="9"/>
  <c r="BJ204" i="9"/>
  <c r="BI204" i="9"/>
  <c r="BH204" i="9"/>
  <c r="BG204" i="9"/>
  <c r="BF204" i="9"/>
  <c r="BE204" i="9"/>
  <c r="BD204" i="9"/>
  <c r="BC204" i="9"/>
  <c r="BB204" i="9"/>
  <c r="BA204" i="9"/>
  <c r="AZ204" i="9"/>
  <c r="AY204" i="9"/>
  <c r="F204" i="9"/>
  <c r="ER203" i="9"/>
  <c r="EQ203" i="9"/>
  <c r="DD203" i="9"/>
  <c r="DC203" i="9"/>
  <c r="BP203" i="9"/>
  <c r="BO203" i="9"/>
  <c r="F203" i="9"/>
  <c r="ER202" i="9"/>
  <c r="EQ202" i="9"/>
  <c r="DD202" i="9"/>
  <c r="DC202" i="9"/>
  <c r="BP202" i="9"/>
  <c r="BO202" i="9"/>
  <c r="F202" i="9"/>
  <c r="ER201" i="9"/>
  <c r="EQ201" i="9"/>
  <c r="DD201" i="9"/>
  <c r="DC201" i="9"/>
  <c r="BP201" i="9"/>
  <c r="BO201" i="9"/>
  <c r="F201" i="9"/>
  <c r="ER200" i="9"/>
  <c r="EQ200" i="9"/>
  <c r="DD200" i="9"/>
  <c r="DC200" i="9"/>
  <c r="BP200" i="9"/>
  <c r="BO200" i="9"/>
  <c r="F200" i="9"/>
  <c r="ER199" i="9"/>
  <c r="EQ199" i="9"/>
  <c r="DD199" i="9"/>
  <c r="DC199" i="9"/>
  <c r="BP199" i="9"/>
  <c r="BO199" i="9"/>
  <c r="F199" i="9"/>
  <c r="ER198" i="9"/>
  <c r="EQ198" i="9"/>
  <c r="DD198" i="9"/>
  <c r="DC198" i="9"/>
  <c r="BP198" i="9"/>
  <c r="BO198" i="9"/>
  <c r="F198" i="9"/>
  <c r="ER197" i="9"/>
  <c r="EQ197" i="9"/>
  <c r="DD197" i="9"/>
  <c r="DC197" i="9"/>
  <c r="BP197" i="9"/>
  <c r="BO197" i="9"/>
  <c r="F197" i="9"/>
  <c r="ER196" i="9"/>
  <c r="EQ196" i="9"/>
  <c r="DD196" i="9"/>
  <c r="DC196" i="9"/>
  <c r="BP196" i="9"/>
  <c r="BO196" i="9"/>
  <c r="F196" i="9"/>
  <c r="ER195" i="9"/>
  <c r="EQ195" i="9"/>
  <c r="DD195" i="9"/>
  <c r="DC195" i="9"/>
  <c r="BP195" i="9"/>
  <c r="BO195" i="9"/>
  <c r="F195" i="9"/>
  <c r="ER194" i="9"/>
  <c r="EQ194" i="9"/>
  <c r="DD194" i="9"/>
  <c r="DC194" i="9"/>
  <c r="BP194" i="9"/>
  <c r="BO194" i="9"/>
  <c r="F194" i="9"/>
  <c r="ER193" i="9"/>
  <c r="EQ193" i="9"/>
  <c r="DD193" i="9"/>
  <c r="DC193" i="9"/>
  <c r="BP193" i="9"/>
  <c r="BO193" i="9"/>
  <c r="F193" i="9"/>
  <c r="ER192" i="9"/>
  <c r="EQ192" i="9"/>
  <c r="DD192" i="9"/>
  <c r="DC192" i="9"/>
  <c r="BP192" i="9"/>
  <c r="BO192" i="9"/>
  <c r="F192" i="9"/>
  <c r="ER191" i="9"/>
  <c r="EQ191" i="9"/>
  <c r="DD191" i="9"/>
  <c r="DC191" i="9"/>
  <c r="BP191" i="9"/>
  <c r="BO191" i="9"/>
  <c r="F191" i="9"/>
  <c r="ER190" i="9"/>
  <c r="EQ190" i="9"/>
  <c r="DD190" i="9"/>
  <c r="DC190" i="9"/>
  <c r="BP190" i="9"/>
  <c r="BO190" i="9"/>
  <c r="F190" i="9"/>
  <c r="ER189" i="9"/>
  <c r="EQ189" i="9"/>
  <c r="DD189" i="9"/>
  <c r="DC189" i="9"/>
  <c r="BP189" i="9"/>
  <c r="BO189" i="9"/>
  <c r="F189" i="9"/>
  <c r="ER188" i="9"/>
  <c r="EQ188" i="9"/>
  <c r="DD188" i="9"/>
  <c r="DC188" i="9"/>
  <c r="BP188" i="9"/>
  <c r="BO188" i="9"/>
  <c r="F188" i="9"/>
  <c r="F187" i="9"/>
  <c r="F186" i="9"/>
  <c r="F185" i="9"/>
  <c r="F184" i="9"/>
  <c r="F183" i="9"/>
  <c r="ER182" i="9"/>
  <c r="EQ182" i="9"/>
  <c r="EP182" i="9"/>
  <c r="EO182" i="9"/>
  <c r="EN182" i="9"/>
  <c r="EM182" i="9"/>
  <c r="EL182" i="9"/>
  <c r="EK182" i="9"/>
  <c r="EJ182" i="9"/>
  <c r="EI182" i="9"/>
  <c r="EH182" i="9"/>
  <c r="EG182" i="9"/>
  <c r="EF182" i="9"/>
  <c r="EE182" i="9"/>
  <c r="ED182" i="9"/>
  <c r="EC182" i="9"/>
  <c r="EB182" i="9"/>
  <c r="EA182" i="9"/>
  <c r="DD182" i="9"/>
  <c r="DC182" i="9"/>
  <c r="DB182" i="9"/>
  <c r="DA182" i="9"/>
  <c r="CZ182" i="9"/>
  <c r="CY182" i="9"/>
  <c r="CX182" i="9"/>
  <c r="CW182" i="9"/>
  <c r="CV182" i="9"/>
  <c r="CU182" i="9"/>
  <c r="CT182" i="9"/>
  <c r="CS182" i="9"/>
  <c r="CR182" i="9"/>
  <c r="CQ182" i="9"/>
  <c r="CP182" i="9"/>
  <c r="CO182" i="9"/>
  <c r="CN182" i="9"/>
  <c r="CM182" i="9"/>
  <c r="BP182" i="9"/>
  <c r="BO182" i="9"/>
  <c r="BN182" i="9"/>
  <c r="BM182" i="9"/>
  <c r="BL182" i="9"/>
  <c r="BK182" i="9"/>
  <c r="BJ182" i="9"/>
  <c r="BI182" i="9"/>
  <c r="BH182" i="9"/>
  <c r="BG182" i="9"/>
  <c r="BF182" i="9"/>
  <c r="BE182" i="9"/>
  <c r="BD182" i="9"/>
  <c r="BC182" i="9"/>
  <c r="BB182" i="9"/>
  <c r="BA182" i="9"/>
  <c r="AZ182" i="9"/>
  <c r="AY182" i="9"/>
  <c r="F182" i="9"/>
  <c r="ER181" i="9"/>
  <c r="EQ181" i="9"/>
  <c r="EP181" i="9"/>
  <c r="EO181" i="9"/>
  <c r="EN181" i="9"/>
  <c r="EM181" i="9"/>
  <c r="EL181" i="9"/>
  <c r="EK181" i="9"/>
  <c r="EJ181" i="9"/>
  <c r="EI181" i="9"/>
  <c r="EH181" i="9"/>
  <c r="EG181" i="9"/>
  <c r="EF181" i="9"/>
  <c r="EE181" i="9"/>
  <c r="ED181" i="9"/>
  <c r="EC181" i="9"/>
  <c r="EB181" i="9"/>
  <c r="EA181" i="9"/>
  <c r="DD181" i="9"/>
  <c r="DC181" i="9"/>
  <c r="DB181" i="9"/>
  <c r="DA181" i="9"/>
  <c r="CZ181" i="9"/>
  <c r="CY181" i="9"/>
  <c r="CX181" i="9"/>
  <c r="CW181" i="9"/>
  <c r="CV181" i="9"/>
  <c r="CU181" i="9"/>
  <c r="CT181" i="9"/>
  <c r="CS181" i="9"/>
  <c r="CR181" i="9"/>
  <c r="CQ181" i="9"/>
  <c r="CP181" i="9"/>
  <c r="CO181" i="9"/>
  <c r="CN181" i="9"/>
  <c r="CM181" i="9"/>
  <c r="BP181" i="9"/>
  <c r="BO181" i="9"/>
  <c r="BN181" i="9"/>
  <c r="BM181" i="9"/>
  <c r="BL181" i="9"/>
  <c r="BK181" i="9"/>
  <c r="BJ181" i="9"/>
  <c r="BI181" i="9"/>
  <c r="BH181" i="9"/>
  <c r="BG181" i="9"/>
  <c r="BF181" i="9"/>
  <c r="BE181" i="9"/>
  <c r="BD181" i="9"/>
  <c r="BC181" i="9"/>
  <c r="BB181" i="9"/>
  <c r="BA181" i="9"/>
  <c r="AZ181" i="9"/>
  <c r="AY181" i="9"/>
  <c r="F181" i="9"/>
  <c r="ER180" i="9"/>
  <c r="EQ180" i="9"/>
  <c r="DD180" i="9"/>
  <c r="DC180" i="9"/>
  <c r="BP180" i="9"/>
  <c r="BO180" i="9"/>
  <c r="F180" i="9"/>
  <c r="ER179" i="9"/>
  <c r="EQ179" i="9"/>
  <c r="DD179" i="9"/>
  <c r="DC179" i="9"/>
  <c r="BP179" i="9"/>
  <c r="BO179" i="9"/>
  <c r="F179" i="9"/>
  <c r="ER178" i="9"/>
  <c r="EQ178" i="9"/>
  <c r="DD178" i="9"/>
  <c r="DC178" i="9"/>
  <c r="BP178" i="9"/>
  <c r="BO178" i="9"/>
  <c r="F178" i="9"/>
  <c r="ER177" i="9"/>
  <c r="EQ177" i="9"/>
  <c r="DD177" i="9"/>
  <c r="DC177" i="9"/>
  <c r="BP177" i="9"/>
  <c r="BO177" i="9"/>
  <c r="F177" i="9"/>
  <c r="ER176" i="9"/>
  <c r="EQ176" i="9"/>
  <c r="DD176" i="9"/>
  <c r="DC176" i="9"/>
  <c r="BP176" i="9"/>
  <c r="BO176" i="9"/>
  <c r="F176" i="9"/>
  <c r="ER175" i="9"/>
  <c r="EQ175" i="9"/>
  <c r="DD175" i="9"/>
  <c r="DC175" i="9"/>
  <c r="BP175" i="9"/>
  <c r="BO175" i="9"/>
  <c r="F175" i="9"/>
  <c r="ER174" i="9"/>
  <c r="EQ174" i="9"/>
  <c r="DD174" i="9"/>
  <c r="DC174" i="9"/>
  <c r="BP174" i="9"/>
  <c r="BO174" i="9"/>
  <c r="F174" i="9"/>
  <c r="ER173" i="9"/>
  <c r="EQ173" i="9"/>
  <c r="DD173" i="9"/>
  <c r="DC173" i="9"/>
  <c r="BP173" i="9"/>
  <c r="BO173" i="9"/>
  <c r="F173" i="9"/>
  <c r="ER172" i="9"/>
  <c r="EQ172" i="9"/>
  <c r="DD172" i="9"/>
  <c r="DC172" i="9"/>
  <c r="BP172" i="9"/>
  <c r="BO172" i="9"/>
  <c r="F172" i="9"/>
  <c r="ER171" i="9"/>
  <c r="EQ171" i="9"/>
  <c r="DD171" i="9"/>
  <c r="DC171" i="9"/>
  <c r="BP171" i="9"/>
  <c r="BO171" i="9"/>
  <c r="F171" i="9"/>
  <c r="ER170" i="9"/>
  <c r="EQ170" i="9"/>
  <c r="DD170" i="9"/>
  <c r="DC170" i="9"/>
  <c r="BP170" i="9"/>
  <c r="BO170" i="9"/>
  <c r="F170" i="9"/>
  <c r="ER169" i="9"/>
  <c r="EQ169" i="9"/>
  <c r="DD169" i="9"/>
  <c r="DC169" i="9"/>
  <c r="BP169" i="9"/>
  <c r="BO169" i="9"/>
  <c r="F169" i="9"/>
  <c r="ER168" i="9"/>
  <c r="EQ168" i="9"/>
  <c r="DD168" i="9"/>
  <c r="DC168" i="9"/>
  <c r="BP168" i="9"/>
  <c r="BO168" i="9"/>
  <c r="F168" i="9"/>
  <c r="ER167" i="9"/>
  <c r="EQ167" i="9"/>
  <c r="DD167" i="9"/>
  <c r="DC167" i="9"/>
  <c r="BP167" i="9"/>
  <c r="BO167" i="9"/>
  <c r="F167" i="9"/>
  <c r="ER166" i="9"/>
  <c r="EQ166" i="9"/>
  <c r="DD166" i="9"/>
  <c r="DC166" i="9"/>
  <c r="BP166" i="9"/>
  <c r="BO166" i="9"/>
  <c r="F166" i="9"/>
  <c r="ER165" i="9"/>
  <c r="EQ165" i="9"/>
  <c r="DD165" i="9"/>
  <c r="DC165" i="9"/>
  <c r="BP165" i="9"/>
  <c r="BO165" i="9"/>
  <c r="F165" i="9"/>
  <c r="F164" i="9"/>
  <c r="F163" i="9"/>
  <c r="F162" i="9"/>
  <c r="F161" i="9"/>
  <c r="F160" i="9"/>
  <c r="ER159" i="9"/>
  <c r="EQ159" i="9"/>
  <c r="EP159" i="9"/>
  <c r="EO159" i="9"/>
  <c r="EN159" i="9"/>
  <c r="EM159" i="9"/>
  <c r="EL159" i="9"/>
  <c r="EK159" i="9"/>
  <c r="EJ159" i="9"/>
  <c r="EI159" i="9"/>
  <c r="EH159" i="9"/>
  <c r="EG159" i="9"/>
  <c r="EF159" i="9"/>
  <c r="EE159" i="9"/>
  <c r="ED159" i="9"/>
  <c r="EC159" i="9"/>
  <c r="EB159" i="9"/>
  <c r="EA159" i="9"/>
  <c r="DD159" i="9"/>
  <c r="DC159" i="9"/>
  <c r="DB159" i="9"/>
  <c r="DA159" i="9"/>
  <c r="CZ159" i="9"/>
  <c r="CY159" i="9"/>
  <c r="CX159" i="9"/>
  <c r="CW159" i="9"/>
  <c r="CV159" i="9"/>
  <c r="CU159" i="9"/>
  <c r="CT159" i="9"/>
  <c r="CS159" i="9"/>
  <c r="CR159" i="9"/>
  <c r="CQ159" i="9"/>
  <c r="CP159" i="9"/>
  <c r="CO159" i="9"/>
  <c r="CN159" i="9"/>
  <c r="CM159" i="9"/>
  <c r="BP159" i="9"/>
  <c r="BO159" i="9"/>
  <c r="BN159" i="9"/>
  <c r="BM159" i="9"/>
  <c r="BL159" i="9"/>
  <c r="BK159" i="9"/>
  <c r="BJ159" i="9"/>
  <c r="BI159" i="9"/>
  <c r="BH159" i="9"/>
  <c r="BG159" i="9"/>
  <c r="BF159" i="9"/>
  <c r="BE159" i="9"/>
  <c r="BD159" i="9"/>
  <c r="BC159" i="9"/>
  <c r="BB159" i="9"/>
  <c r="BA159" i="9"/>
  <c r="AZ159" i="9"/>
  <c r="AY159" i="9"/>
  <c r="F159" i="9"/>
  <c r="ER158" i="9"/>
  <c r="EQ158" i="9"/>
  <c r="EP158" i="9"/>
  <c r="EO158" i="9"/>
  <c r="EN158" i="9"/>
  <c r="EM158" i="9"/>
  <c r="EL158" i="9"/>
  <c r="EK158" i="9"/>
  <c r="EJ158" i="9"/>
  <c r="EI158" i="9"/>
  <c r="EH158" i="9"/>
  <c r="EG158" i="9"/>
  <c r="EF158" i="9"/>
  <c r="EE158" i="9"/>
  <c r="ED158" i="9"/>
  <c r="EC158" i="9"/>
  <c r="EB158" i="9"/>
  <c r="EA158" i="9"/>
  <c r="DD158" i="9"/>
  <c r="DC158" i="9"/>
  <c r="DB158" i="9"/>
  <c r="DA158" i="9"/>
  <c r="CZ158" i="9"/>
  <c r="CY158" i="9"/>
  <c r="CX158" i="9"/>
  <c r="CW158" i="9"/>
  <c r="CV158" i="9"/>
  <c r="CU158" i="9"/>
  <c r="CT158" i="9"/>
  <c r="CS158" i="9"/>
  <c r="CR158" i="9"/>
  <c r="CQ158" i="9"/>
  <c r="CP158" i="9"/>
  <c r="CO158" i="9"/>
  <c r="CN158" i="9"/>
  <c r="CM158" i="9"/>
  <c r="BP158" i="9"/>
  <c r="BO158" i="9"/>
  <c r="BN158" i="9"/>
  <c r="BM158" i="9"/>
  <c r="BL158" i="9"/>
  <c r="BK158" i="9"/>
  <c r="BJ158" i="9"/>
  <c r="BI158" i="9"/>
  <c r="BH158" i="9"/>
  <c r="BG158" i="9"/>
  <c r="BF158" i="9"/>
  <c r="BE158" i="9"/>
  <c r="BD158" i="9"/>
  <c r="BC158" i="9"/>
  <c r="BB158" i="9"/>
  <c r="BA158" i="9"/>
  <c r="AZ158" i="9"/>
  <c r="AY158" i="9"/>
  <c r="F158" i="9"/>
  <c r="ER157" i="9"/>
  <c r="EQ157" i="9"/>
  <c r="DD157" i="9"/>
  <c r="DC157" i="9"/>
  <c r="BP157" i="9"/>
  <c r="BO157" i="9"/>
  <c r="F157" i="9"/>
  <c r="ER156" i="9"/>
  <c r="EQ156" i="9"/>
  <c r="DD156" i="9"/>
  <c r="DC156" i="9"/>
  <c r="BP156" i="9"/>
  <c r="BO156" i="9"/>
  <c r="F156" i="9"/>
  <c r="ER155" i="9"/>
  <c r="EQ155" i="9"/>
  <c r="DD155" i="9"/>
  <c r="DC155" i="9"/>
  <c r="BP155" i="9"/>
  <c r="BO155" i="9"/>
  <c r="F155" i="9"/>
  <c r="ER154" i="9"/>
  <c r="EQ154" i="9"/>
  <c r="DD154" i="9"/>
  <c r="DC154" i="9"/>
  <c r="BP154" i="9"/>
  <c r="BO154" i="9"/>
  <c r="F154" i="9"/>
  <c r="ER153" i="9"/>
  <c r="EQ153" i="9"/>
  <c r="DD153" i="9"/>
  <c r="DC153" i="9"/>
  <c r="BP153" i="9"/>
  <c r="BO153" i="9"/>
  <c r="F153" i="9"/>
  <c r="ER152" i="9"/>
  <c r="EQ152" i="9"/>
  <c r="DD152" i="9"/>
  <c r="DC152" i="9"/>
  <c r="BP152" i="9"/>
  <c r="BO152" i="9"/>
  <c r="F152" i="9"/>
  <c r="ER151" i="9"/>
  <c r="EQ151" i="9"/>
  <c r="DD151" i="9"/>
  <c r="DC151" i="9"/>
  <c r="BP151" i="9"/>
  <c r="BO151" i="9"/>
  <c r="F151" i="9"/>
  <c r="ER150" i="9"/>
  <c r="EQ150" i="9"/>
  <c r="DD150" i="9"/>
  <c r="DC150" i="9"/>
  <c r="BP150" i="9"/>
  <c r="BO150" i="9"/>
  <c r="F150" i="9"/>
  <c r="ER149" i="9"/>
  <c r="EQ149" i="9"/>
  <c r="DD149" i="9"/>
  <c r="DC149" i="9"/>
  <c r="BP149" i="9"/>
  <c r="BO149" i="9"/>
  <c r="F149" i="9"/>
  <c r="ER148" i="9"/>
  <c r="EQ148" i="9"/>
  <c r="DD148" i="9"/>
  <c r="DC148" i="9"/>
  <c r="BP148" i="9"/>
  <c r="BO148" i="9"/>
  <c r="F148" i="9"/>
  <c r="ER147" i="9"/>
  <c r="EQ147" i="9"/>
  <c r="DD147" i="9"/>
  <c r="DC147" i="9"/>
  <c r="BP147" i="9"/>
  <c r="BO147" i="9"/>
  <c r="F147" i="9"/>
  <c r="ER146" i="9"/>
  <c r="EQ146" i="9"/>
  <c r="DD146" i="9"/>
  <c r="DC146" i="9"/>
  <c r="BP146" i="9"/>
  <c r="BO146" i="9"/>
  <c r="F146" i="9"/>
  <c r="ER145" i="9"/>
  <c r="EQ145" i="9"/>
  <c r="DD145" i="9"/>
  <c r="DC145" i="9"/>
  <c r="BP145" i="9"/>
  <c r="BO145" i="9"/>
  <c r="F145" i="9"/>
  <c r="ER144" i="9"/>
  <c r="EQ144" i="9"/>
  <c r="DD144" i="9"/>
  <c r="DC144" i="9"/>
  <c r="BP144" i="9"/>
  <c r="BO144" i="9"/>
  <c r="F144" i="9"/>
  <c r="ER143" i="9"/>
  <c r="EQ143" i="9"/>
  <c r="DD143" i="9"/>
  <c r="DC143" i="9"/>
  <c r="BP143" i="9"/>
  <c r="BO143" i="9"/>
  <c r="F143" i="9"/>
  <c r="ER142" i="9"/>
  <c r="EQ142" i="9"/>
  <c r="DD142" i="9"/>
  <c r="DC142" i="9"/>
  <c r="BP142" i="9"/>
  <c r="BO142" i="9"/>
  <c r="F142" i="9"/>
  <c r="F141" i="9"/>
  <c r="F140" i="9"/>
  <c r="F139" i="9"/>
  <c r="F138" i="9"/>
  <c r="F137" i="9"/>
  <c r="ER136" i="9"/>
  <c r="EQ136" i="9"/>
  <c r="EP136" i="9"/>
  <c r="EO136" i="9"/>
  <c r="EN136" i="9"/>
  <c r="EM136" i="9"/>
  <c r="EL136" i="9"/>
  <c r="EK136" i="9"/>
  <c r="EJ136" i="9"/>
  <c r="EI136" i="9"/>
  <c r="EH136" i="9"/>
  <c r="EG136" i="9"/>
  <c r="EF136" i="9"/>
  <c r="EE136" i="9"/>
  <c r="ED136" i="9"/>
  <c r="EC136" i="9"/>
  <c r="EB136" i="9"/>
  <c r="EA136" i="9"/>
  <c r="DD136" i="9"/>
  <c r="DC136" i="9"/>
  <c r="DB136" i="9"/>
  <c r="DA136" i="9"/>
  <c r="CZ136" i="9"/>
  <c r="CY136" i="9"/>
  <c r="CX136" i="9"/>
  <c r="CW136" i="9"/>
  <c r="CV136" i="9"/>
  <c r="CU136" i="9"/>
  <c r="CT136" i="9"/>
  <c r="CS136" i="9"/>
  <c r="CR136" i="9"/>
  <c r="CQ136" i="9"/>
  <c r="CP136" i="9"/>
  <c r="CO136" i="9"/>
  <c r="CN136" i="9"/>
  <c r="CM136" i="9"/>
  <c r="BP136" i="9"/>
  <c r="BO136" i="9"/>
  <c r="BN136" i="9"/>
  <c r="BM136" i="9"/>
  <c r="BL136" i="9"/>
  <c r="BK136" i="9"/>
  <c r="BJ136" i="9"/>
  <c r="BI136" i="9"/>
  <c r="BH136" i="9"/>
  <c r="BG136" i="9"/>
  <c r="BF136" i="9"/>
  <c r="BE136" i="9"/>
  <c r="BD136" i="9"/>
  <c r="BC136" i="9"/>
  <c r="BB136" i="9"/>
  <c r="BA136" i="9"/>
  <c r="AZ136" i="9"/>
  <c r="AY136" i="9"/>
  <c r="F136" i="9"/>
  <c r="ER135" i="9"/>
  <c r="EQ135" i="9"/>
  <c r="EP135" i="9"/>
  <c r="EO135" i="9"/>
  <c r="EN135" i="9"/>
  <c r="EM135" i="9"/>
  <c r="EL135" i="9"/>
  <c r="EK135" i="9"/>
  <c r="EJ135" i="9"/>
  <c r="EI135" i="9"/>
  <c r="EH135" i="9"/>
  <c r="EG135" i="9"/>
  <c r="EF135" i="9"/>
  <c r="EE135" i="9"/>
  <c r="ED135" i="9"/>
  <c r="EC135" i="9"/>
  <c r="EB135" i="9"/>
  <c r="EA135" i="9"/>
  <c r="DD135" i="9"/>
  <c r="DC135" i="9"/>
  <c r="DB135" i="9"/>
  <c r="DA135" i="9"/>
  <c r="CZ135" i="9"/>
  <c r="CY135" i="9"/>
  <c r="CX135" i="9"/>
  <c r="CW135" i="9"/>
  <c r="CV135" i="9"/>
  <c r="CU135" i="9"/>
  <c r="CT135" i="9"/>
  <c r="CS135" i="9"/>
  <c r="CR135" i="9"/>
  <c r="CQ135" i="9"/>
  <c r="CP135" i="9"/>
  <c r="CO135" i="9"/>
  <c r="CN135" i="9"/>
  <c r="CM135" i="9"/>
  <c r="BP135" i="9"/>
  <c r="BO135" i="9"/>
  <c r="BN135" i="9"/>
  <c r="BM135" i="9"/>
  <c r="BL135" i="9"/>
  <c r="BK135" i="9"/>
  <c r="BJ135" i="9"/>
  <c r="BI135" i="9"/>
  <c r="BH135" i="9"/>
  <c r="BG135" i="9"/>
  <c r="BF135" i="9"/>
  <c r="BE135" i="9"/>
  <c r="BD135" i="9"/>
  <c r="BC135" i="9"/>
  <c r="BB135" i="9"/>
  <c r="BA135" i="9"/>
  <c r="AZ135" i="9"/>
  <c r="AY135" i="9"/>
  <c r="F135" i="9"/>
  <c r="ER134" i="9"/>
  <c r="EQ134" i="9"/>
  <c r="DD134" i="9"/>
  <c r="DC134" i="9"/>
  <c r="BP134" i="9"/>
  <c r="BO134" i="9"/>
  <c r="F134" i="9"/>
  <c r="ER133" i="9"/>
  <c r="EQ133" i="9"/>
  <c r="DD133" i="9"/>
  <c r="DC133" i="9"/>
  <c r="BP133" i="9"/>
  <c r="BO133" i="9"/>
  <c r="F133" i="9"/>
  <c r="ER132" i="9"/>
  <c r="EQ132" i="9"/>
  <c r="DD132" i="9"/>
  <c r="DC132" i="9"/>
  <c r="BP132" i="9"/>
  <c r="BO132" i="9"/>
  <c r="F132" i="9"/>
  <c r="ER131" i="9"/>
  <c r="EQ131" i="9"/>
  <c r="DD131" i="9"/>
  <c r="DC131" i="9"/>
  <c r="BP131" i="9"/>
  <c r="BO131" i="9"/>
  <c r="F131" i="9"/>
  <c r="ER130" i="9"/>
  <c r="EQ130" i="9"/>
  <c r="DD130" i="9"/>
  <c r="DC130" i="9"/>
  <c r="BP130" i="9"/>
  <c r="BO130" i="9"/>
  <c r="F130" i="9"/>
  <c r="ER129" i="9"/>
  <c r="EQ129" i="9"/>
  <c r="DD129" i="9"/>
  <c r="DC129" i="9"/>
  <c r="BP129" i="9"/>
  <c r="BO129" i="9"/>
  <c r="F129" i="9"/>
  <c r="ER128" i="9"/>
  <c r="EQ128" i="9"/>
  <c r="DD128" i="9"/>
  <c r="DC128" i="9"/>
  <c r="BP128" i="9"/>
  <c r="BO128" i="9"/>
  <c r="F128" i="9"/>
  <c r="ER127" i="9"/>
  <c r="EQ127" i="9"/>
  <c r="DD127" i="9"/>
  <c r="DC127" i="9"/>
  <c r="BP127" i="9"/>
  <c r="BO127" i="9"/>
  <c r="F127" i="9"/>
  <c r="ER126" i="9"/>
  <c r="EQ126" i="9"/>
  <c r="DD126" i="9"/>
  <c r="DC126" i="9"/>
  <c r="BP126" i="9"/>
  <c r="BO126" i="9"/>
  <c r="F126" i="9"/>
  <c r="ER125" i="9"/>
  <c r="EQ125" i="9"/>
  <c r="DD125" i="9"/>
  <c r="DC125" i="9"/>
  <c r="BP125" i="9"/>
  <c r="BO125" i="9"/>
  <c r="F125" i="9"/>
  <c r="ER124" i="9"/>
  <c r="EQ124" i="9"/>
  <c r="DD124" i="9"/>
  <c r="DC124" i="9"/>
  <c r="BP124" i="9"/>
  <c r="BO124" i="9"/>
  <c r="F124" i="9"/>
  <c r="ER123" i="9"/>
  <c r="EQ123" i="9"/>
  <c r="DD123" i="9"/>
  <c r="DC123" i="9"/>
  <c r="BP123" i="9"/>
  <c r="BO123" i="9"/>
  <c r="F123" i="9"/>
  <c r="ER122" i="9"/>
  <c r="EQ122" i="9"/>
  <c r="DD122" i="9"/>
  <c r="DC122" i="9"/>
  <c r="BP122" i="9"/>
  <c r="BO122" i="9"/>
  <c r="F122" i="9"/>
  <c r="ER121" i="9"/>
  <c r="EQ121" i="9"/>
  <c r="DD121" i="9"/>
  <c r="DC121" i="9"/>
  <c r="BP121" i="9"/>
  <c r="BO121" i="9"/>
  <c r="F121" i="9"/>
  <c r="ER120" i="9"/>
  <c r="EQ120" i="9"/>
  <c r="DD120" i="9"/>
  <c r="DC120" i="9"/>
  <c r="BP120" i="9"/>
  <c r="BO120" i="9"/>
  <c r="F120" i="9"/>
  <c r="ER119" i="9"/>
  <c r="EQ119" i="9"/>
  <c r="DD119" i="9"/>
  <c r="DC119" i="9"/>
  <c r="BP119" i="9"/>
  <c r="BO119" i="9"/>
  <c r="F119" i="9"/>
  <c r="F118" i="9"/>
  <c r="F117" i="9"/>
  <c r="F116" i="9"/>
  <c r="F115" i="9"/>
  <c r="F114" i="9"/>
  <c r="ER113" i="9"/>
  <c r="EQ113" i="9"/>
  <c r="EP113" i="9"/>
  <c r="EO113" i="9"/>
  <c r="EN113" i="9"/>
  <c r="EM113" i="9"/>
  <c r="EL113" i="9"/>
  <c r="EK113" i="9"/>
  <c r="EJ113" i="9"/>
  <c r="EI113" i="9"/>
  <c r="EH113" i="9"/>
  <c r="EG113" i="9"/>
  <c r="EF113" i="9"/>
  <c r="EE113" i="9"/>
  <c r="ED113" i="9"/>
  <c r="EC113" i="9"/>
  <c r="EB113" i="9"/>
  <c r="EA113" i="9"/>
  <c r="DD113" i="9"/>
  <c r="DC113" i="9"/>
  <c r="DB113" i="9"/>
  <c r="DA113" i="9"/>
  <c r="CZ113" i="9"/>
  <c r="CY113" i="9"/>
  <c r="CX113" i="9"/>
  <c r="CW113" i="9"/>
  <c r="CV113" i="9"/>
  <c r="CU113" i="9"/>
  <c r="CT113" i="9"/>
  <c r="CS113" i="9"/>
  <c r="CR113" i="9"/>
  <c r="CQ113" i="9"/>
  <c r="CP113" i="9"/>
  <c r="CO113" i="9"/>
  <c r="CN113" i="9"/>
  <c r="CM113" i="9"/>
  <c r="BP113" i="9"/>
  <c r="BO113" i="9"/>
  <c r="BN113" i="9"/>
  <c r="BM113" i="9"/>
  <c r="BL113" i="9"/>
  <c r="BK113" i="9"/>
  <c r="BJ113" i="9"/>
  <c r="BI113" i="9"/>
  <c r="BH113" i="9"/>
  <c r="BG113" i="9"/>
  <c r="BF113" i="9"/>
  <c r="BE113" i="9"/>
  <c r="BD113" i="9"/>
  <c r="BC113" i="9"/>
  <c r="BB113" i="9"/>
  <c r="BA113" i="9"/>
  <c r="AZ113" i="9"/>
  <c r="AY113" i="9"/>
  <c r="F113" i="9"/>
  <c r="ER112" i="9"/>
  <c r="EQ112" i="9"/>
  <c r="EP112" i="9"/>
  <c r="EO112" i="9"/>
  <c r="EN112" i="9"/>
  <c r="EM112" i="9"/>
  <c r="EL112" i="9"/>
  <c r="EK112" i="9"/>
  <c r="EJ112" i="9"/>
  <c r="EI112" i="9"/>
  <c r="EH112" i="9"/>
  <c r="EG112" i="9"/>
  <c r="EF112" i="9"/>
  <c r="EE112" i="9"/>
  <c r="ED112" i="9"/>
  <c r="EC112" i="9"/>
  <c r="EB112" i="9"/>
  <c r="EA112" i="9"/>
  <c r="DD112" i="9"/>
  <c r="DC112" i="9"/>
  <c r="DB112" i="9"/>
  <c r="DA112" i="9"/>
  <c r="CZ112" i="9"/>
  <c r="CY112" i="9"/>
  <c r="CX112" i="9"/>
  <c r="CW112" i="9"/>
  <c r="CV112" i="9"/>
  <c r="CU112" i="9"/>
  <c r="CT112" i="9"/>
  <c r="CS112" i="9"/>
  <c r="CR112" i="9"/>
  <c r="CQ112" i="9"/>
  <c r="CP112" i="9"/>
  <c r="CO112" i="9"/>
  <c r="CN112" i="9"/>
  <c r="CM112" i="9"/>
  <c r="BP112" i="9"/>
  <c r="BO112" i="9"/>
  <c r="BN112" i="9"/>
  <c r="BM112" i="9"/>
  <c r="BL112" i="9"/>
  <c r="BK112" i="9"/>
  <c r="BJ112" i="9"/>
  <c r="BI112" i="9"/>
  <c r="BH112" i="9"/>
  <c r="BG112" i="9"/>
  <c r="BF112" i="9"/>
  <c r="BE112" i="9"/>
  <c r="BD112" i="9"/>
  <c r="BC112" i="9"/>
  <c r="BB112" i="9"/>
  <c r="BA112" i="9"/>
  <c r="AZ112" i="9"/>
  <c r="AY112" i="9"/>
  <c r="F112" i="9"/>
  <c r="ER111" i="9"/>
  <c r="EQ111" i="9"/>
  <c r="DD111" i="9"/>
  <c r="DC111" i="9"/>
  <c r="BP111" i="9"/>
  <c r="BO111" i="9"/>
  <c r="F111" i="9"/>
  <c r="ER110" i="9"/>
  <c r="EQ110" i="9"/>
  <c r="DD110" i="9"/>
  <c r="DC110" i="9"/>
  <c r="BP110" i="9"/>
  <c r="BO110" i="9"/>
  <c r="F110" i="9"/>
  <c r="ER109" i="9"/>
  <c r="EQ109" i="9"/>
  <c r="DD109" i="9"/>
  <c r="DC109" i="9"/>
  <c r="BP109" i="9"/>
  <c r="BO109" i="9"/>
  <c r="F109" i="9"/>
  <c r="ER108" i="9"/>
  <c r="EQ108" i="9"/>
  <c r="DD108" i="9"/>
  <c r="DC108" i="9"/>
  <c r="BP108" i="9"/>
  <c r="BO108" i="9"/>
  <c r="F108" i="9"/>
  <c r="ER107" i="9"/>
  <c r="EQ107" i="9"/>
  <c r="DD107" i="9"/>
  <c r="DC107" i="9"/>
  <c r="BP107" i="9"/>
  <c r="BO107" i="9"/>
  <c r="F107" i="9"/>
  <c r="ER106" i="9"/>
  <c r="EQ106" i="9"/>
  <c r="DD106" i="9"/>
  <c r="DC106" i="9"/>
  <c r="BP106" i="9"/>
  <c r="BO106" i="9"/>
  <c r="F106" i="9"/>
  <c r="ER105" i="9"/>
  <c r="EQ105" i="9"/>
  <c r="DD105" i="9"/>
  <c r="DC105" i="9"/>
  <c r="BP105" i="9"/>
  <c r="BO105" i="9"/>
  <c r="F105" i="9"/>
  <c r="ER104" i="9"/>
  <c r="EQ104" i="9"/>
  <c r="DD104" i="9"/>
  <c r="DC104" i="9"/>
  <c r="BP104" i="9"/>
  <c r="BO104" i="9"/>
  <c r="F104" i="9"/>
  <c r="ER103" i="9"/>
  <c r="EQ103" i="9"/>
  <c r="DD103" i="9"/>
  <c r="DC103" i="9"/>
  <c r="BP103" i="9"/>
  <c r="BO103" i="9"/>
  <c r="F103" i="9"/>
  <c r="ER102" i="9"/>
  <c r="EQ102" i="9"/>
  <c r="DD102" i="9"/>
  <c r="DC102" i="9"/>
  <c r="BP102" i="9"/>
  <c r="BO102" i="9"/>
  <c r="F102" i="9"/>
  <c r="ER101" i="9"/>
  <c r="EQ101" i="9"/>
  <c r="DD101" i="9"/>
  <c r="DC101" i="9"/>
  <c r="BP101" i="9"/>
  <c r="BO101" i="9"/>
  <c r="F101" i="9"/>
  <c r="ER100" i="9"/>
  <c r="EQ100" i="9"/>
  <c r="DD100" i="9"/>
  <c r="DC100" i="9"/>
  <c r="BP100" i="9"/>
  <c r="BO100" i="9"/>
  <c r="F100" i="9"/>
  <c r="ER99" i="9"/>
  <c r="EQ99" i="9"/>
  <c r="DD99" i="9"/>
  <c r="DC99" i="9"/>
  <c r="BP99" i="9"/>
  <c r="BO99" i="9"/>
  <c r="F99" i="9"/>
  <c r="ER98" i="9"/>
  <c r="EQ98" i="9"/>
  <c r="DD98" i="9"/>
  <c r="DC98" i="9"/>
  <c r="BP98" i="9"/>
  <c r="BO98" i="9"/>
  <c r="F98" i="9"/>
  <c r="ER97" i="9"/>
  <c r="EQ97" i="9"/>
  <c r="DD97" i="9"/>
  <c r="DC97" i="9"/>
  <c r="BP97" i="9"/>
  <c r="BO97" i="9"/>
  <c r="F97" i="9"/>
  <c r="ER96" i="9"/>
  <c r="EQ96" i="9"/>
  <c r="DD96" i="9"/>
  <c r="DC96" i="9"/>
  <c r="BP96" i="9"/>
  <c r="BO96" i="9"/>
  <c r="F96" i="9"/>
  <c r="F95" i="9"/>
  <c r="F94" i="9"/>
  <c r="F93" i="9"/>
  <c r="F92" i="9"/>
  <c r="F91" i="9"/>
  <c r="ER90" i="9"/>
  <c r="EQ90" i="9"/>
  <c r="EP90" i="9"/>
  <c r="EO90" i="9"/>
  <c r="EN90" i="9"/>
  <c r="EM90" i="9"/>
  <c r="EL90" i="9"/>
  <c r="EK90" i="9"/>
  <c r="EJ90" i="9"/>
  <c r="EI90" i="9"/>
  <c r="EH90" i="9"/>
  <c r="EG90" i="9"/>
  <c r="EF90" i="9"/>
  <c r="EE90" i="9"/>
  <c r="ED90" i="9"/>
  <c r="EC90" i="9"/>
  <c r="EB90" i="9"/>
  <c r="EA90" i="9"/>
  <c r="DD90" i="9"/>
  <c r="DC90" i="9"/>
  <c r="DB90" i="9"/>
  <c r="DA90" i="9"/>
  <c r="CZ90" i="9"/>
  <c r="CY90" i="9"/>
  <c r="CX90" i="9"/>
  <c r="CW90" i="9"/>
  <c r="CV90" i="9"/>
  <c r="CU90" i="9"/>
  <c r="CT90" i="9"/>
  <c r="CS90" i="9"/>
  <c r="CR90" i="9"/>
  <c r="CQ90" i="9"/>
  <c r="CP90" i="9"/>
  <c r="CO90" i="9"/>
  <c r="CN90" i="9"/>
  <c r="CM90" i="9"/>
  <c r="BP90" i="9"/>
  <c r="BO90" i="9"/>
  <c r="BN90" i="9"/>
  <c r="BM90" i="9"/>
  <c r="BL90" i="9"/>
  <c r="BK90" i="9"/>
  <c r="BJ90" i="9"/>
  <c r="BI90" i="9"/>
  <c r="BH90" i="9"/>
  <c r="BG90" i="9"/>
  <c r="BF90" i="9"/>
  <c r="BE90" i="9"/>
  <c r="BD90" i="9"/>
  <c r="BC90" i="9"/>
  <c r="BB90" i="9"/>
  <c r="BA90" i="9"/>
  <c r="AZ90" i="9"/>
  <c r="AY90" i="9"/>
  <c r="F90" i="9"/>
  <c r="ER89" i="9"/>
  <c r="EQ89" i="9"/>
  <c r="EP89" i="9"/>
  <c r="EO89" i="9"/>
  <c r="EN89" i="9"/>
  <c r="EM89" i="9"/>
  <c r="EL89" i="9"/>
  <c r="EK89" i="9"/>
  <c r="EJ89" i="9"/>
  <c r="EI89" i="9"/>
  <c r="EH89" i="9"/>
  <c r="EG89" i="9"/>
  <c r="EF89" i="9"/>
  <c r="EE89" i="9"/>
  <c r="ED89" i="9"/>
  <c r="EC89" i="9"/>
  <c r="EB89" i="9"/>
  <c r="EA89" i="9"/>
  <c r="DD89" i="9"/>
  <c r="DC89" i="9"/>
  <c r="DB89" i="9"/>
  <c r="DA89" i="9"/>
  <c r="CZ89" i="9"/>
  <c r="CY89" i="9"/>
  <c r="CX89" i="9"/>
  <c r="CW89" i="9"/>
  <c r="CV89" i="9"/>
  <c r="CU89" i="9"/>
  <c r="CT89" i="9"/>
  <c r="CS89" i="9"/>
  <c r="CR89" i="9"/>
  <c r="CQ89" i="9"/>
  <c r="CP89" i="9"/>
  <c r="CO89" i="9"/>
  <c r="CN89" i="9"/>
  <c r="CM89" i="9"/>
  <c r="BP89" i="9"/>
  <c r="BO89" i="9"/>
  <c r="BN89" i="9"/>
  <c r="BM89" i="9"/>
  <c r="BL89" i="9"/>
  <c r="BK89" i="9"/>
  <c r="BJ89" i="9"/>
  <c r="BI89" i="9"/>
  <c r="BH89" i="9"/>
  <c r="BG89" i="9"/>
  <c r="BF89" i="9"/>
  <c r="BE89" i="9"/>
  <c r="BD89" i="9"/>
  <c r="BC89" i="9"/>
  <c r="BB89" i="9"/>
  <c r="BA89" i="9"/>
  <c r="AZ89" i="9"/>
  <c r="AY89" i="9"/>
  <c r="F89" i="9"/>
  <c r="ER88" i="9"/>
  <c r="EQ88" i="9"/>
  <c r="DD88" i="9"/>
  <c r="DC88" i="9"/>
  <c r="BP88" i="9"/>
  <c r="BO88" i="9"/>
  <c r="F88" i="9"/>
  <c r="ER87" i="9"/>
  <c r="EQ87" i="9"/>
  <c r="DD87" i="9"/>
  <c r="DC87" i="9"/>
  <c r="BP87" i="9"/>
  <c r="BO87" i="9"/>
  <c r="F87" i="9"/>
  <c r="ER86" i="9"/>
  <c r="EQ86" i="9"/>
  <c r="DD86" i="9"/>
  <c r="DC86" i="9"/>
  <c r="BP86" i="9"/>
  <c r="BO86" i="9"/>
  <c r="F86" i="9"/>
  <c r="ER85" i="9"/>
  <c r="EQ85" i="9"/>
  <c r="DD85" i="9"/>
  <c r="DC85" i="9"/>
  <c r="BP85" i="9"/>
  <c r="BO85" i="9"/>
  <c r="F85" i="9"/>
  <c r="ER84" i="9"/>
  <c r="EQ84" i="9"/>
  <c r="DD84" i="9"/>
  <c r="DC84" i="9"/>
  <c r="BP84" i="9"/>
  <c r="BO84" i="9"/>
  <c r="F84" i="9"/>
  <c r="ER83" i="9"/>
  <c r="EQ83" i="9"/>
  <c r="DD83" i="9"/>
  <c r="DC83" i="9"/>
  <c r="BP83" i="9"/>
  <c r="BO83" i="9"/>
  <c r="F83" i="9"/>
  <c r="ER82" i="9"/>
  <c r="EQ82" i="9"/>
  <c r="DD82" i="9"/>
  <c r="DC82" i="9"/>
  <c r="BP82" i="9"/>
  <c r="BO82" i="9"/>
  <c r="F82" i="9"/>
  <c r="ER81" i="9"/>
  <c r="EQ81" i="9"/>
  <c r="DD81" i="9"/>
  <c r="DC81" i="9"/>
  <c r="BP81" i="9"/>
  <c r="BO81" i="9"/>
  <c r="F81" i="9"/>
  <c r="ER80" i="9"/>
  <c r="EQ80" i="9"/>
  <c r="DD80" i="9"/>
  <c r="DC80" i="9"/>
  <c r="BP80" i="9"/>
  <c r="BO80" i="9"/>
  <c r="F80" i="9"/>
  <c r="ER79" i="9"/>
  <c r="EQ79" i="9"/>
  <c r="DD79" i="9"/>
  <c r="DC79" i="9"/>
  <c r="BP79" i="9"/>
  <c r="BO79" i="9"/>
  <c r="F79" i="9"/>
  <c r="ER78" i="9"/>
  <c r="EQ78" i="9"/>
  <c r="DD78" i="9"/>
  <c r="DC78" i="9"/>
  <c r="BP78" i="9"/>
  <c r="BO78" i="9"/>
  <c r="F78" i="9"/>
  <c r="ER77" i="9"/>
  <c r="EQ77" i="9"/>
  <c r="DD77" i="9"/>
  <c r="DC77" i="9"/>
  <c r="BP77" i="9"/>
  <c r="BO77" i="9"/>
  <c r="F77" i="9"/>
  <c r="ER76" i="9"/>
  <c r="EQ76" i="9"/>
  <c r="DD76" i="9"/>
  <c r="DC76" i="9"/>
  <c r="BP76" i="9"/>
  <c r="BO76" i="9"/>
  <c r="F76" i="9"/>
  <c r="ER75" i="9"/>
  <c r="EQ75" i="9"/>
  <c r="DD75" i="9"/>
  <c r="DC75" i="9"/>
  <c r="BP75" i="9"/>
  <c r="BO75" i="9"/>
  <c r="F75" i="9"/>
  <c r="ER74" i="9"/>
  <c r="EQ74" i="9"/>
  <c r="DD74" i="9"/>
  <c r="DC74" i="9"/>
  <c r="BP74" i="9"/>
  <c r="BO74" i="9"/>
  <c r="F74" i="9"/>
  <c r="ER73" i="9"/>
  <c r="EQ73" i="9"/>
  <c r="DD73" i="9"/>
  <c r="DC73" i="9"/>
  <c r="BP73" i="9"/>
  <c r="BO73" i="9"/>
  <c r="F73" i="9"/>
  <c r="F72" i="9"/>
  <c r="F71" i="9"/>
  <c r="F70" i="9"/>
  <c r="F69" i="9"/>
  <c r="F68" i="9"/>
  <c r="ER67" i="9"/>
  <c r="EQ67" i="9"/>
  <c r="EP67" i="9"/>
  <c r="EO67" i="9"/>
  <c r="EN67" i="9"/>
  <c r="EM67" i="9"/>
  <c r="EL67" i="9"/>
  <c r="EK67" i="9"/>
  <c r="EJ67" i="9"/>
  <c r="EI67" i="9"/>
  <c r="EH67" i="9"/>
  <c r="EG67" i="9"/>
  <c r="EF67" i="9"/>
  <c r="EE67" i="9"/>
  <c r="ED67" i="9"/>
  <c r="EC67" i="9"/>
  <c r="EB67" i="9"/>
  <c r="EA67" i="9"/>
  <c r="DD67" i="9"/>
  <c r="DC67" i="9"/>
  <c r="DB67" i="9"/>
  <c r="DA67" i="9"/>
  <c r="CZ67" i="9"/>
  <c r="CY67" i="9"/>
  <c r="CX67" i="9"/>
  <c r="CW67" i="9"/>
  <c r="CV67" i="9"/>
  <c r="CU67" i="9"/>
  <c r="CT67" i="9"/>
  <c r="CS67" i="9"/>
  <c r="CR67" i="9"/>
  <c r="CQ67" i="9"/>
  <c r="CP67" i="9"/>
  <c r="CO67" i="9"/>
  <c r="CN67" i="9"/>
  <c r="CM67" i="9"/>
  <c r="BP67" i="9"/>
  <c r="BO67" i="9"/>
  <c r="BN67" i="9"/>
  <c r="BM67" i="9"/>
  <c r="BL67" i="9"/>
  <c r="BK67" i="9"/>
  <c r="BJ67" i="9"/>
  <c r="BI67" i="9"/>
  <c r="BH67" i="9"/>
  <c r="BG67" i="9"/>
  <c r="BF67" i="9"/>
  <c r="BE67" i="9"/>
  <c r="BD67" i="9"/>
  <c r="BC67" i="9"/>
  <c r="BB67" i="9"/>
  <c r="BA67" i="9"/>
  <c r="AZ67" i="9"/>
  <c r="AY67" i="9"/>
  <c r="F67" i="9"/>
  <c r="ER66" i="9"/>
  <c r="EQ66" i="9"/>
  <c r="EP66" i="9"/>
  <c r="EO66" i="9"/>
  <c r="EN66" i="9"/>
  <c r="EM66" i="9"/>
  <c r="EL66" i="9"/>
  <c r="EK66" i="9"/>
  <c r="EJ66" i="9"/>
  <c r="EI66" i="9"/>
  <c r="EH66" i="9"/>
  <c r="EG66" i="9"/>
  <c r="EF66" i="9"/>
  <c r="EE66" i="9"/>
  <c r="ED66" i="9"/>
  <c r="EC66" i="9"/>
  <c r="EB66" i="9"/>
  <c r="EA66" i="9"/>
  <c r="DD66" i="9"/>
  <c r="DC66" i="9"/>
  <c r="DB66" i="9"/>
  <c r="DA66" i="9"/>
  <c r="CZ66" i="9"/>
  <c r="CY66" i="9"/>
  <c r="CX66" i="9"/>
  <c r="CW66" i="9"/>
  <c r="CV66" i="9"/>
  <c r="CU66" i="9"/>
  <c r="CT66" i="9"/>
  <c r="CS66" i="9"/>
  <c r="CR66" i="9"/>
  <c r="CQ66" i="9"/>
  <c r="CP66" i="9"/>
  <c r="CO66" i="9"/>
  <c r="CN66" i="9"/>
  <c r="CM66" i="9"/>
  <c r="BP66" i="9"/>
  <c r="BO66" i="9"/>
  <c r="BN66" i="9"/>
  <c r="BM66" i="9"/>
  <c r="BL66" i="9"/>
  <c r="BK66" i="9"/>
  <c r="BJ66" i="9"/>
  <c r="BI66" i="9"/>
  <c r="BH66" i="9"/>
  <c r="BG66" i="9"/>
  <c r="BF66" i="9"/>
  <c r="BE66" i="9"/>
  <c r="BD66" i="9"/>
  <c r="BC66" i="9"/>
  <c r="BB66" i="9"/>
  <c r="BA66" i="9"/>
  <c r="AZ66" i="9"/>
  <c r="AY66" i="9"/>
  <c r="F66" i="9"/>
  <c r="ER65" i="9"/>
  <c r="EQ65" i="9"/>
  <c r="DD65" i="9"/>
  <c r="DC65" i="9"/>
  <c r="BP65" i="9"/>
  <c r="BO65" i="9"/>
  <c r="F65" i="9"/>
  <c r="ER64" i="9"/>
  <c r="EQ64" i="9"/>
  <c r="DD64" i="9"/>
  <c r="DC64" i="9"/>
  <c r="BP64" i="9"/>
  <c r="BO64" i="9"/>
  <c r="F64" i="9"/>
  <c r="ER63" i="9"/>
  <c r="EQ63" i="9"/>
  <c r="DD63" i="9"/>
  <c r="DC63" i="9"/>
  <c r="BP63" i="9"/>
  <c r="BO63" i="9"/>
  <c r="F63" i="9"/>
  <c r="ER62" i="9"/>
  <c r="EQ62" i="9"/>
  <c r="DD62" i="9"/>
  <c r="DC62" i="9"/>
  <c r="BP62" i="9"/>
  <c r="BO62" i="9"/>
  <c r="F62" i="9"/>
  <c r="ER61" i="9"/>
  <c r="EQ61" i="9"/>
  <c r="DD61" i="9"/>
  <c r="DC61" i="9"/>
  <c r="BP61" i="9"/>
  <c r="BO61" i="9"/>
  <c r="F61" i="9"/>
  <c r="ER60" i="9"/>
  <c r="EQ60" i="9"/>
  <c r="DD60" i="9"/>
  <c r="DC60" i="9"/>
  <c r="BP60" i="9"/>
  <c r="BO60" i="9"/>
  <c r="F60" i="9"/>
  <c r="ER59" i="9"/>
  <c r="EQ59" i="9"/>
  <c r="DD59" i="9"/>
  <c r="DC59" i="9"/>
  <c r="BP59" i="9"/>
  <c r="BO59" i="9"/>
  <c r="F59" i="9"/>
  <c r="ER58" i="9"/>
  <c r="EQ58" i="9"/>
  <c r="DD58" i="9"/>
  <c r="DC58" i="9"/>
  <c r="BP58" i="9"/>
  <c r="BO58" i="9"/>
  <c r="F58" i="9"/>
  <c r="ER57" i="9"/>
  <c r="EQ57" i="9"/>
  <c r="DD57" i="9"/>
  <c r="DC57" i="9"/>
  <c r="BP57" i="9"/>
  <c r="BO57" i="9"/>
  <c r="F57" i="9"/>
  <c r="ER56" i="9"/>
  <c r="EQ56" i="9"/>
  <c r="DD56" i="9"/>
  <c r="DC56" i="9"/>
  <c r="BP56" i="9"/>
  <c r="BO56" i="9"/>
  <c r="F56" i="9"/>
  <c r="ER55" i="9"/>
  <c r="EQ55" i="9"/>
  <c r="DD55" i="9"/>
  <c r="DC55" i="9"/>
  <c r="BP55" i="9"/>
  <c r="BO55" i="9"/>
  <c r="F55" i="9"/>
  <c r="ER54" i="9"/>
  <c r="EQ54" i="9"/>
  <c r="DD54" i="9"/>
  <c r="DC54" i="9"/>
  <c r="BP54" i="9"/>
  <c r="BO54" i="9"/>
  <c r="F54" i="9"/>
  <c r="ER53" i="9"/>
  <c r="EQ53" i="9"/>
  <c r="DD53" i="9"/>
  <c r="DC53" i="9"/>
  <c r="BP53" i="9"/>
  <c r="BO53" i="9"/>
  <c r="F53" i="9"/>
  <c r="ER52" i="9"/>
  <c r="EQ52" i="9"/>
  <c r="DD52" i="9"/>
  <c r="DC52" i="9"/>
  <c r="BP52" i="9"/>
  <c r="BO52" i="9"/>
  <c r="F52" i="9"/>
  <c r="ER51" i="9"/>
  <c r="EQ51" i="9"/>
  <c r="DD51" i="9"/>
  <c r="DC51" i="9"/>
  <c r="BP51" i="9"/>
  <c r="BO51" i="9"/>
  <c r="F51" i="9"/>
  <c r="ER50" i="9"/>
  <c r="EQ50" i="9"/>
  <c r="DD50" i="9"/>
  <c r="DC50" i="9"/>
  <c r="BP50" i="9"/>
  <c r="BO50" i="9"/>
  <c r="F50" i="9"/>
  <c r="F49" i="9"/>
  <c r="F48" i="9"/>
  <c r="F47" i="9"/>
  <c r="F46" i="9"/>
  <c r="F45" i="9"/>
  <c r="ER44" i="9"/>
  <c r="EQ44" i="9"/>
  <c r="EP44" i="9"/>
  <c r="EO44" i="9"/>
  <c r="EN44" i="9"/>
  <c r="EM44" i="9"/>
  <c r="EL44" i="9"/>
  <c r="EK44" i="9"/>
  <c r="EJ44" i="9"/>
  <c r="EI44" i="9"/>
  <c r="EH44" i="9"/>
  <c r="EG44" i="9"/>
  <c r="EF44" i="9"/>
  <c r="EE44" i="9"/>
  <c r="ED44" i="9"/>
  <c r="EC44" i="9"/>
  <c r="EB44" i="9"/>
  <c r="EA44" i="9"/>
  <c r="DD44" i="9"/>
  <c r="DC44" i="9"/>
  <c r="DB44" i="9"/>
  <c r="DA44" i="9"/>
  <c r="CZ44" i="9"/>
  <c r="CY44" i="9"/>
  <c r="CX44" i="9"/>
  <c r="CW44" i="9"/>
  <c r="CV44" i="9"/>
  <c r="CU44" i="9"/>
  <c r="CT44" i="9"/>
  <c r="CS44" i="9"/>
  <c r="CR44" i="9"/>
  <c r="CQ44" i="9"/>
  <c r="CP44" i="9"/>
  <c r="CO44" i="9"/>
  <c r="CN44" i="9"/>
  <c r="CM44" i="9"/>
  <c r="BP44" i="9"/>
  <c r="BO44" i="9"/>
  <c r="BN44" i="9"/>
  <c r="BM44" i="9"/>
  <c r="BL44" i="9"/>
  <c r="BK44" i="9"/>
  <c r="BJ44" i="9"/>
  <c r="BI44" i="9"/>
  <c r="BH44" i="9"/>
  <c r="BG44" i="9"/>
  <c r="BF44" i="9"/>
  <c r="BE44" i="9"/>
  <c r="BD44" i="9"/>
  <c r="BC44" i="9"/>
  <c r="BB44" i="9"/>
  <c r="BA44" i="9"/>
  <c r="AZ44" i="9"/>
  <c r="AY44" i="9"/>
  <c r="F44" i="9"/>
  <c r="ER43" i="9"/>
  <c r="EQ43" i="9"/>
  <c r="EP43" i="9"/>
  <c r="EO43" i="9"/>
  <c r="EN43" i="9"/>
  <c r="EM43" i="9"/>
  <c r="EL43" i="9"/>
  <c r="EK43" i="9"/>
  <c r="EJ43" i="9"/>
  <c r="EI43" i="9"/>
  <c r="EH43" i="9"/>
  <c r="EG43" i="9"/>
  <c r="EF43" i="9"/>
  <c r="EE43" i="9"/>
  <c r="ED43" i="9"/>
  <c r="EC43" i="9"/>
  <c r="EB43" i="9"/>
  <c r="EA43" i="9"/>
  <c r="DD43" i="9"/>
  <c r="DC43" i="9"/>
  <c r="DB43" i="9"/>
  <c r="DA43" i="9"/>
  <c r="CZ43" i="9"/>
  <c r="CY43" i="9"/>
  <c r="CX43" i="9"/>
  <c r="CW43" i="9"/>
  <c r="CV43" i="9"/>
  <c r="CU43" i="9"/>
  <c r="CT43" i="9"/>
  <c r="CS43" i="9"/>
  <c r="CR43" i="9"/>
  <c r="CQ43" i="9"/>
  <c r="CP43" i="9"/>
  <c r="CO43" i="9"/>
  <c r="CN43" i="9"/>
  <c r="CM43" i="9"/>
  <c r="BP43" i="9"/>
  <c r="BO43" i="9"/>
  <c r="BN43" i="9"/>
  <c r="BM43" i="9"/>
  <c r="BL43" i="9"/>
  <c r="BK43" i="9"/>
  <c r="BJ43" i="9"/>
  <c r="BI43" i="9"/>
  <c r="BH43" i="9"/>
  <c r="BG43" i="9"/>
  <c r="BF43" i="9"/>
  <c r="BE43" i="9"/>
  <c r="BD43" i="9"/>
  <c r="BC43" i="9"/>
  <c r="BB43" i="9"/>
  <c r="BA43" i="9"/>
  <c r="AZ43" i="9"/>
  <c r="AY43" i="9"/>
  <c r="F43" i="9"/>
  <c r="ER42" i="9"/>
  <c r="EQ42" i="9"/>
  <c r="DD42" i="9"/>
  <c r="DC42" i="9"/>
  <c r="BP42" i="9"/>
  <c r="BO42" i="9"/>
  <c r="F42" i="9"/>
  <c r="ER41" i="9"/>
  <c r="EQ41" i="9"/>
  <c r="DD41" i="9"/>
  <c r="DC41" i="9"/>
  <c r="BP41" i="9"/>
  <c r="BO41" i="9"/>
  <c r="F41" i="9"/>
  <c r="ER40" i="9"/>
  <c r="EQ40" i="9"/>
  <c r="DD40" i="9"/>
  <c r="DC40" i="9"/>
  <c r="BP40" i="9"/>
  <c r="BO40" i="9"/>
  <c r="F40" i="9"/>
  <c r="ER39" i="9"/>
  <c r="EQ39" i="9"/>
  <c r="DD39" i="9"/>
  <c r="DC39" i="9"/>
  <c r="BP39" i="9"/>
  <c r="BO39" i="9"/>
  <c r="F39" i="9"/>
  <c r="ER38" i="9"/>
  <c r="EQ38" i="9"/>
  <c r="DD38" i="9"/>
  <c r="DC38" i="9"/>
  <c r="BP38" i="9"/>
  <c r="BO38" i="9"/>
  <c r="F38" i="9"/>
  <c r="ER37" i="9"/>
  <c r="EQ37" i="9"/>
  <c r="DD37" i="9"/>
  <c r="DC37" i="9"/>
  <c r="BP37" i="9"/>
  <c r="BO37" i="9"/>
  <c r="F37" i="9"/>
  <c r="ER36" i="9"/>
  <c r="EQ36" i="9"/>
  <c r="DD36" i="9"/>
  <c r="DC36" i="9"/>
  <c r="BP36" i="9"/>
  <c r="BO36" i="9"/>
  <c r="F36" i="9"/>
  <c r="ER35" i="9"/>
  <c r="EQ35" i="9"/>
  <c r="DD35" i="9"/>
  <c r="DC35" i="9"/>
  <c r="BP35" i="9"/>
  <c r="BO35" i="9"/>
  <c r="F35" i="9"/>
  <c r="ER34" i="9"/>
  <c r="EQ34" i="9"/>
  <c r="DD34" i="9"/>
  <c r="DC34" i="9"/>
  <c r="BP34" i="9"/>
  <c r="BO34" i="9"/>
  <c r="F34" i="9"/>
  <c r="ER33" i="9"/>
  <c r="EQ33" i="9"/>
  <c r="DD33" i="9"/>
  <c r="DC33" i="9"/>
  <c r="BP33" i="9"/>
  <c r="BO33" i="9"/>
  <c r="F33" i="9"/>
  <c r="ER32" i="9"/>
  <c r="EQ32" i="9"/>
  <c r="DD32" i="9"/>
  <c r="DC32" i="9"/>
  <c r="BP32" i="9"/>
  <c r="BO32" i="9"/>
  <c r="F32" i="9"/>
  <c r="ER31" i="9"/>
  <c r="EQ31" i="9"/>
  <c r="DD31" i="9"/>
  <c r="DC31" i="9"/>
  <c r="BP31" i="9"/>
  <c r="BO31" i="9"/>
  <c r="F31" i="9"/>
  <c r="ER30" i="9"/>
  <c r="EQ30" i="9"/>
  <c r="DD30" i="9"/>
  <c r="DC30" i="9"/>
  <c r="BP30" i="9"/>
  <c r="BO30" i="9"/>
  <c r="F30" i="9"/>
  <c r="ER29" i="9"/>
  <c r="EQ29" i="9"/>
  <c r="DD29" i="9"/>
  <c r="DC29" i="9"/>
  <c r="BP29" i="9"/>
  <c r="BO29" i="9"/>
  <c r="F29" i="9"/>
  <c r="ER28" i="9"/>
  <c r="EQ28" i="9"/>
  <c r="DD28" i="9"/>
  <c r="DC28" i="9"/>
  <c r="BP28" i="9"/>
  <c r="BO28" i="9"/>
  <c r="F28" i="9"/>
  <c r="ER27" i="9"/>
  <c r="EQ27" i="9"/>
  <c r="DD27" i="9"/>
  <c r="DC27" i="9"/>
  <c r="BP27" i="9"/>
  <c r="BO27" i="9"/>
  <c r="F27" i="9"/>
  <c r="F26" i="9"/>
  <c r="F25" i="9"/>
  <c r="F24" i="9"/>
  <c r="F23" i="9"/>
  <c r="F22" i="9"/>
  <c r="ER21" i="9"/>
  <c r="EQ21" i="9"/>
  <c r="EP21" i="9"/>
  <c r="EO21" i="9"/>
  <c r="EN21" i="9"/>
  <c r="EM21" i="9"/>
  <c r="EL21" i="9"/>
  <c r="EK21" i="9"/>
  <c r="EJ21" i="9"/>
  <c r="EI21" i="9"/>
  <c r="EH21" i="9"/>
  <c r="EG21" i="9"/>
  <c r="EF21" i="9"/>
  <c r="EE21" i="9"/>
  <c r="ED21" i="9"/>
  <c r="EC21" i="9"/>
  <c r="EB21" i="9"/>
  <c r="EA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F21" i="9"/>
  <c r="ER20" i="9"/>
  <c r="EQ20" i="9"/>
  <c r="EP20" i="9"/>
  <c r="EO20" i="9"/>
  <c r="EN20" i="9"/>
  <c r="EM20" i="9"/>
  <c r="EL20" i="9"/>
  <c r="EK20" i="9"/>
  <c r="EJ20" i="9"/>
  <c r="EI20" i="9"/>
  <c r="EH20" i="9"/>
  <c r="EG20" i="9"/>
  <c r="EF20" i="9"/>
  <c r="EE20" i="9"/>
  <c r="ED20" i="9"/>
  <c r="EC20" i="9"/>
  <c r="EB20" i="9"/>
  <c r="EA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F20" i="9"/>
  <c r="ER19" i="9"/>
  <c r="EQ19" i="9"/>
  <c r="DD19" i="9"/>
  <c r="DC19" i="9"/>
  <c r="BP19" i="9"/>
  <c r="BO19" i="9"/>
  <c r="F19" i="9"/>
  <c r="ER18" i="9"/>
  <c r="EQ18" i="9"/>
  <c r="DD18" i="9"/>
  <c r="DC18" i="9"/>
  <c r="BP18" i="9"/>
  <c r="BO18" i="9"/>
  <c r="F18" i="9"/>
  <c r="ER17" i="9"/>
  <c r="EQ17" i="9"/>
  <c r="DD17" i="9"/>
  <c r="DC17" i="9"/>
  <c r="BP17" i="9"/>
  <c r="BO17" i="9"/>
  <c r="F17" i="9"/>
  <c r="ER16" i="9"/>
  <c r="EQ16" i="9"/>
  <c r="DD16" i="9"/>
  <c r="DC16" i="9"/>
  <c r="BP16" i="9"/>
  <c r="BO16" i="9"/>
  <c r="F16" i="9"/>
  <c r="ER15" i="9"/>
  <c r="EQ15" i="9"/>
  <c r="DD15" i="9"/>
  <c r="DC15" i="9"/>
  <c r="BP15" i="9"/>
  <c r="BO15" i="9"/>
  <c r="F15" i="9"/>
  <c r="ER14" i="9"/>
  <c r="EQ14" i="9"/>
  <c r="DD14" i="9"/>
  <c r="DC14" i="9"/>
  <c r="BP14" i="9"/>
  <c r="BO14" i="9"/>
  <c r="F14" i="9"/>
  <c r="ER13" i="9"/>
  <c r="EQ13" i="9"/>
  <c r="DD13" i="9"/>
  <c r="DC13" i="9"/>
  <c r="BP13" i="9"/>
  <c r="BO13" i="9"/>
  <c r="ER12" i="9"/>
  <c r="EQ12" i="9"/>
  <c r="DD12" i="9"/>
  <c r="DC12" i="9"/>
  <c r="BP12" i="9"/>
  <c r="BO12" i="9"/>
  <c r="ER11" i="9"/>
  <c r="EQ11" i="9"/>
  <c r="DD11" i="9"/>
  <c r="DC11" i="9"/>
  <c r="BP11" i="9"/>
  <c r="BO11" i="9"/>
  <c r="ER10" i="9"/>
  <c r="EQ10" i="9"/>
  <c r="DD10" i="9"/>
  <c r="DC10" i="9"/>
  <c r="BP10" i="9"/>
  <c r="BO10" i="9"/>
  <c r="B10" i="9"/>
  <c r="ER9" i="9"/>
  <c r="EQ9" i="9"/>
  <c r="DD9" i="9"/>
  <c r="DC9" i="9"/>
  <c r="BP9" i="9"/>
  <c r="BO9" i="9"/>
  <c r="ER8" i="9"/>
  <c r="EQ8" i="9"/>
  <c r="DD8" i="9"/>
  <c r="DC8" i="9"/>
  <c r="BP8" i="9"/>
  <c r="BO8" i="9"/>
  <c r="ER7" i="9"/>
  <c r="EQ7" i="9"/>
  <c r="DD7" i="9"/>
  <c r="DC7" i="9"/>
  <c r="BP7" i="9"/>
  <c r="BO7" i="9"/>
  <c r="ER6" i="9"/>
  <c r="EQ6" i="9"/>
  <c r="DD6" i="9"/>
  <c r="DC6" i="9"/>
  <c r="BP6" i="9"/>
  <c r="BO6" i="9"/>
  <c r="ER5" i="9"/>
  <c r="EQ5" i="9"/>
  <c r="DD5" i="9"/>
  <c r="DC5" i="9"/>
  <c r="BP5" i="9"/>
  <c r="BO5" i="9"/>
  <c r="ER4" i="9"/>
  <c r="EQ4" i="9"/>
  <c r="DD4" i="9"/>
  <c r="DC4" i="9"/>
  <c r="BP4" i="9"/>
  <c r="BO4" i="9"/>
  <c r="ER366" i="8"/>
  <c r="EQ366" i="8"/>
  <c r="EP366" i="8"/>
  <c r="EO366" i="8"/>
  <c r="EN366" i="8"/>
  <c r="EM366" i="8"/>
  <c r="EL366" i="8"/>
  <c r="EK366" i="8"/>
  <c r="EJ366" i="8"/>
  <c r="EI366" i="8"/>
  <c r="EH366" i="8"/>
  <c r="EG366" i="8"/>
  <c r="EF366" i="8"/>
  <c r="EE366" i="8"/>
  <c r="ED366" i="8"/>
  <c r="EC366" i="8"/>
  <c r="EB366" i="8"/>
  <c r="EA366" i="8"/>
  <c r="DD366" i="8"/>
  <c r="DC366" i="8"/>
  <c r="DB366" i="8"/>
  <c r="DA366" i="8"/>
  <c r="CZ366" i="8"/>
  <c r="CY366" i="8"/>
  <c r="CX366" i="8"/>
  <c r="CW366" i="8"/>
  <c r="CV366" i="8"/>
  <c r="CU366" i="8"/>
  <c r="CT366" i="8"/>
  <c r="CS366" i="8"/>
  <c r="CR366" i="8"/>
  <c r="CQ366" i="8"/>
  <c r="CP366" i="8"/>
  <c r="CO366" i="8"/>
  <c r="CN366" i="8"/>
  <c r="CM366" i="8"/>
  <c r="BP366" i="8"/>
  <c r="BO366" i="8"/>
  <c r="BN366" i="8"/>
  <c r="BM366" i="8"/>
  <c r="BL366" i="8"/>
  <c r="BK366" i="8"/>
  <c r="BJ366" i="8"/>
  <c r="BI366" i="8"/>
  <c r="BH366" i="8"/>
  <c r="BG366" i="8"/>
  <c r="BF366" i="8"/>
  <c r="BE366" i="8"/>
  <c r="BD366" i="8"/>
  <c r="BC366" i="8"/>
  <c r="BB366" i="8"/>
  <c r="BA366" i="8"/>
  <c r="AZ366" i="8"/>
  <c r="AY366" i="8"/>
  <c r="AB366" i="8"/>
  <c r="AA366" i="8"/>
  <c r="Z366" i="8"/>
  <c r="Y366" i="8"/>
  <c r="X366" i="8"/>
  <c r="W366" i="8"/>
  <c r="V366" i="8"/>
  <c r="U366" i="8"/>
  <c r="T366" i="8"/>
  <c r="S366" i="8"/>
  <c r="R366" i="8"/>
  <c r="Q366" i="8"/>
  <c r="P366" i="8"/>
  <c r="O366" i="8"/>
  <c r="N366" i="8"/>
  <c r="M366" i="8"/>
  <c r="L366" i="8"/>
  <c r="K366" i="8"/>
  <c r="ER365" i="8"/>
  <c r="EQ365" i="8"/>
  <c r="EP365" i="8"/>
  <c r="EO365" i="8"/>
  <c r="EN365" i="8"/>
  <c r="EM365" i="8"/>
  <c r="EL365" i="8"/>
  <c r="EK365" i="8"/>
  <c r="EJ365" i="8"/>
  <c r="EI365" i="8"/>
  <c r="EH365" i="8"/>
  <c r="EG365" i="8"/>
  <c r="EF365" i="8"/>
  <c r="EE365" i="8"/>
  <c r="ED365" i="8"/>
  <c r="EC365" i="8"/>
  <c r="EB365" i="8"/>
  <c r="EA365" i="8"/>
  <c r="DD365" i="8"/>
  <c r="DC365" i="8"/>
  <c r="DB365" i="8"/>
  <c r="DA365" i="8"/>
  <c r="CZ365" i="8"/>
  <c r="CY365" i="8"/>
  <c r="CX365" i="8"/>
  <c r="CW365" i="8"/>
  <c r="CV365" i="8"/>
  <c r="CU365" i="8"/>
  <c r="CT365" i="8"/>
  <c r="CS365" i="8"/>
  <c r="CR365" i="8"/>
  <c r="CQ365" i="8"/>
  <c r="CP365" i="8"/>
  <c r="CO365" i="8"/>
  <c r="CN365" i="8"/>
  <c r="CM365" i="8"/>
  <c r="BP365" i="8"/>
  <c r="BO365" i="8"/>
  <c r="BN365" i="8"/>
  <c r="BM365" i="8"/>
  <c r="BL365" i="8"/>
  <c r="BK365" i="8"/>
  <c r="BJ365" i="8"/>
  <c r="BI365" i="8"/>
  <c r="BH365" i="8"/>
  <c r="BG365" i="8"/>
  <c r="BF365" i="8"/>
  <c r="BE365" i="8"/>
  <c r="BD365" i="8"/>
  <c r="BC365" i="8"/>
  <c r="BB365" i="8"/>
  <c r="BA365" i="8"/>
  <c r="AZ365" i="8"/>
  <c r="AY365" i="8"/>
  <c r="AB365" i="8"/>
  <c r="AA365" i="8"/>
  <c r="Z365" i="8"/>
  <c r="Y365" i="8"/>
  <c r="X365" i="8"/>
  <c r="W365" i="8"/>
  <c r="V365" i="8"/>
  <c r="U365" i="8"/>
  <c r="T365" i="8"/>
  <c r="S365" i="8"/>
  <c r="R365" i="8"/>
  <c r="Q365" i="8"/>
  <c r="P365" i="8"/>
  <c r="O365" i="8"/>
  <c r="N365" i="8"/>
  <c r="M365" i="8"/>
  <c r="L365" i="8"/>
  <c r="K365" i="8"/>
  <c r="ER364" i="8"/>
  <c r="EQ364" i="8"/>
  <c r="DD364" i="8"/>
  <c r="DC364" i="8"/>
  <c r="BP364" i="8"/>
  <c r="BO364" i="8"/>
  <c r="AB364" i="8"/>
  <c r="AA364" i="8"/>
  <c r="ER363" i="8"/>
  <c r="EQ363" i="8"/>
  <c r="DD363" i="8"/>
  <c r="DC363" i="8"/>
  <c r="BP363" i="8"/>
  <c r="BO363" i="8"/>
  <c r="AB363" i="8"/>
  <c r="AA363" i="8"/>
  <c r="ER362" i="8"/>
  <c r="EQ362" i="8"/>
  <c r="DD362" i="8"/>
  <c r="DC362" i="8"/>
  <c r="BP362" i="8"/>
  <c r="BO362" i="8"/>
  <c r="AB362" i="8"/>
  <c r="AA362" i="8"/>
  <c r="ER361" i="8"/>
  <c r="EQ361" i="8"/>
  <c r="DD361" i="8"/>
  <c r="DC361" i="8"/>
  <c r="BP361" i="8"/>
  <c r="BO361" i="8"/>
  <c r="AB361" i="8"/>
  <c r="AA361" i="8"/>
  <c r="ER360" i="8"/>
  <c r="EQ360" i="8"/>
  <c r="DD360" i="8"/>
  <c r="DC360" i="8"/>
  <c r="BP360" i="8"/>
  <c r="BO360" i="8"/>
  <c r="AB360" i="8"/>
  <c r="AA360" i="8"/>
  <c r="ER359" i="8"/>
  <c r="EQ359" i="8"/>
  <c r="DD359" i="8"/>
  <c r="DC359" i="8"/>
  <c r="BP359" i="8"/>
  <c r="BO359" i="8"/>
  <c r="AB359" i="8"/>
  <c r="AA359" i="8"/>
  <c r="ER358" i="8"/>
  <c r="EQ358" i="8"/>
  <c r="DD358" i="8"/>
  <c r="DC358" i="8"/>
  <c r="BP358" i="8"/>
  <c r="BO358" i="8"/>
  <c r="AB358" i="8"/>
  <c r="AA358" i="8"/>
  <c r="ER357" i="8"/>
  <c r="EQ357" i="8"/>
  <c r="DD357" i="8"/>
  <c r="DC357" i="8"/>
  <c r="BP357" i="8"/>
  <c r="BO357" i="8"/>
  <c r="AB357" i="8"/>
  <c r="AA357" i="8"/>
  <c r="ER356" i="8"/>
  <c r="EQ356" i="8"/>
  <c r="DD356" i="8"/>
  <c r="DC356" i="8"/>
  <c r="BP356" i="8"/>
  <c r="BO356" i="8"/>
  <c r="AB356" i="8"/>
  <c r="AA356" i="8"/>
  <c r="ER355" i="8"/>
  <c r="EQ355" i="8"/>
  <c r="DD355" i="8"/>
  <c r="DC355" i="8"/>
  <c r="BP355" i="8"/>
  <c r="BO355" i="8"/>
  <c r="AB355" i="8"/>
  <c r="AA355" i="8"/>
  <c r="ER354" i="8"/>
  <c r="EQ354" i="8"/>
  <c r="DD354" i="8"/>
  <c r="DC354" i="8"/>
  <c r="BP354" i="8"/>
  <c r="BO354" i="8"/>
  <c r="AB354" i="8"/>
  <c r="AA354" i="8"/>
  <c r="ER353" i="8"/>
  <c r="EQ353" i="8"/>
  <c r="DD353" i="8"/>
  <c r="DC353" i="8"/>
  <c r="BP353" i="8"/>
  <c r="BO353" i="8"/>
  <c r="AB353" i="8"/>
  <c r="AA353" i="8"/>
  <c r="ER352" i="8"/>
  <c r="EQ352" i="8"/>
  <c r="DD352" i="8"/>
  <c r="DC352" i="8"/>
  <c r="BP352" i="8"/>
  <c r="BO352" i="8"/>
  <c r="AB352" i="8"/>
  <c r="AA352" i="8"/>
  <c r="ER351" i="8"/>
  <c r="EQ351" i="8"/>
  <c r="DD351" i="8"/>
  <c r="DC351" i="8"/>
  <c r="BP351" i="8"/>
  <c r="BO351" i="8"/>
  <c r="AB351" i="8"/>
  <c r="AA351" i="8"/>
  <c r="ER350" i="8"/>
  <c r="EQ350" i="8"/>
  <c r="DD350" i="8"/>
  <c r="DC350" i="8"/>
  <c r="BP350" i="8"/>
  <c r="BO350" i="8"/>
  <c r="AB350" i="8"/>
  <c r="AA350" i="8"/>
  <c r="ER349" i="8"/>
  <c r="EQ349" i="8"/>
  <c r="DD349" i="8"/>
  <c r="DC349" i="8"/>
  <c r="BP349" i="8"/>
  <c r="BO349" i="8"/>
  <c r="AB349" i="8"/>
  <c r="AA349" i="8"/>
  <c r="ER343" i="8"/>
  <c r="EQ343" i="8"/>
  <c r="EP343" i="8"/>
  <c r="EO343" i="8"/>
  <c r="EN343" i="8"/>
  <c r="EM343" i="8"/>
  <c r="EL343" i="8"/>
  <c r="EK343" i="8"/>
  <c r="EJ343" i="8"/>
  <c r="EI343" i="8"/>
  <c r="EH343" i="8"/>
  <c r="EG343" i="8"/>
  <c r="EF343" i="8"/>
  <c r="EE343" i="8"/>
  <c r="ED343" i="8"/>
  <c r="EC343" i="8"/>
  <c r="EB343" i="8"/>
  <c r="EA343" i="8"/>
  <c r="DD343" i="8"/>
  <c r="DC343" i="8"/>
  <c r="DB343" i="8"/>
  <c r="DA343" i="8"/>
  <c r="CZ343" i="8"/>
  <c r="CY343" i="8"/>
  <c r="CX343" i="8"/>
  <c r="CW343" i="8"/>
  <c r="CV343" i="8"/>
  <c r="CU343" i="8"/>
  <c r="CT343" i="8"/>
  <c r="CS343" i="8"/>
  <c r="CR343" i="8"/>
  <c r="CQ343" i="8"/>
  <c r="CP343" i="8"/>
  <c r="CO343" i="8"/>
  <c r="CN343" i="8"/>
  <c r="CM343" i="8"/>
  <c r="BP343" i="8"/>
  <c r="BO343" i="8"/>
  <c r="BN343" i="8"/>
  <c r="BM343" i="8"/>
  <c r="BL343" i="8"/>
  <c r="BK343" i="8"/>
  <c r="BJ343" i="8"/>
  <c r="BI343" i="8"/>
  <c r="BH343" i="8"/>
  <c r="BG343" i="8"/>
  <c r="BF343" i="8"/>
  <c r="BE343" i="8"/>
  <c r="BD343" i="8"/>
  <c r="BC343" i="8"/>
  <c r="BB343" i="8"/>
  <c r="BA343" i="8"/>
  <c r="AZ343" i="8"/>
  <c r="AY343" i="8"/>
  <c r="AB343" i="8"/>
  <c r="AA343" i="8"/>
  <c r="Z343" i="8"/>
  <c r="Y343" i="8"/>
  <c r="X343" i="8"/>
  <c r="W343" i="8"/>
  <c r="V343" i="8"/>
  <c r="U343" i="8"/>
  <c r="T343" i="8"/>
  <c r="S343" i="8"/>
  <c r="R343" i="8"/>
  <c r="Q343" i="8"/>
  <c r="P343" i="8"/>
  <c r="O343" i="8"/>
  <c r="N343" i="8"/>
  <c r="M343" i="8"/>
  <c r="L343" i="8"/>
  <c r="K343" i="8"/>
  <c r="ER342" i="8"/>
  <c r="EQ342" i="8"/>
  <c r="EP342" i="8"/>
  <c r="EO342" i="8"/>
  <c r="EN342" i="8"/>
  <c r="EM342" i="8"/>
  <c r="EL342" i="8"/>
  <c r="EK342" i="8"/>
  <c r="EJ342" i="8"/>
  <c r="EI342" i="8"/>
  <c r="EH342" i="8"/>
  <c r="EG342" i="8"/>
  <c r="EF342" i="8"/>
  <c r="EE342" i="8"/>
  <c r="ED342" i="8"/>
  <c r="EC342" i="8"/>
  <c r="EB342" i="8"/>
  <c r="EA342" i="8"/>
  <c r="DD342" i="8"/>
  <c r="DC342" i="8"/>
  <c r="DB342" i="8"/>
  <c r="DA342" i="8"/>
  <c r="CZ342" i="8"/>
  <c r="CY342" i="8"/>
  <c r="CX342" i="8"/>
  <c r="CW342" i="8"/>
  <c r="CV342" i="8"/>
  <c r="CU342" i="8"/>
  <c r="CT342" i="8"/>
  <c r="CS342" i="8"/>
  <c r="CR342" i="8"/>
  <c r="CQ342" i="8"/>
  <c r="CP342" i="8"/>
  <c r="CO342" i="8"/>
  <c r="CN342" i="8"/>
  <c r="CM342" i="8"/>
  <c r="BP342" i="8"/>
  <c r="BO342" i="8"/>
  <c r="BN342" i="8"/>
  <c r="BM342" i="8"/>
  <c r="BL342" i="8"/>
  <c r="BK342" i="8"/>
  <c r="BJ342" i="8"/>
  <c r="BI342" i="8"/>
  <c r="BH342" i="8"/>
  <c r="BG342" i="8"/>
  <c r="BF342" i="8"/>
  <c r="BE342" i="8"/>
  <c r="BD342" i="8"/>
  <c r="BC342" i="8"/>
  <c r="BB342" i="8"/>
  <c r="BA342" i="8"/>
  <c r="AZ342" i="8"/>
  <c r="AY342" i="8"/>
  <c r="AB342" i="8"/>
  <c r="AA342" i="8"/>
  <c r="Z342" i="8"/>
  <c r="Y342" i="8"/>
  <c r="X342" i="8"/>
  <c r="W342" i="8"/>
  <c r="V342" i="8"/>
  <c r="U342" i="8"/>
  <c r="T342" i="8"/>
  <c r="S342" i="8"/>
  <c r="R342" i="8"/>
  <c r="Q342" i="8"/>
  <c r="P342" i="8"/>
  <c r="O342" i="8"/>
  <c r="N342" i="8"/>
  <c r="M342" i="8"/>
  <c r="L342" i="8"/>
  <c r="K342" i="8"/>
  <c r="ER341" i="8"/>
  <c r="EQ341" i="8"/>
  <c r="DD341" i="8"/>
  <c r="DC341" i="8"/>
  <c r="BP341" i="8"/>
  <c r="BO341" i="8"/>
  <c r="AB341" i="8"/>
  <c r="AA341" i="8"/>
  <c r="ER340" i="8"/>
  <c r="EQ340" i="8"/>
  <c r="DD340" i="8"/>
  <c r="DC340" i="8"/>
  <c r="BP340" i="8"/>
  <c r="BO340" i="8"/>
  <c r="AB340" i="8"/>
  <c r="AA340" i="8"/>
  <c r="ER339" i="8"/>
  <c r="EQ339" i="8"/>
  <c r="DD339" i="8"/>
  <c r="DC339" i="8"/>
  <c r="BP339" i="8"/>
  <c r="BO339" i="8"/>
  <c r="AB339" i="8"/>
  <c r="AA339" i="8"/>
  <c r="ER338" i="8"/>
  <c r="EQ338" i="8"/>
  <c r="DD338" i="8"/>
  <c r="DC338" i="8"/>
  <c r="BP338" i="8"/>
  <c r="BO338" i="8"/>
  <c r="AB338" i="8"/>
  <c r="AA338" i="8"/>
  <c r="ER337" i="8"/>
  <c r="EQ337" i="8"/>
  <c r="DD337" i="8"/>
  <c r="DC337" i="8"/>
  <c r="BP337" i="8"/>
  <c r="BO337" i="8"/>
  <c r="AB337" i="8"/>
  <c r="AA337" i="8"/>
  <c r="ER336" i="8"/>
  <c r="EQ336" i="8"/>
  <c r="DD336" i="8"/>
  <c r="DC336" i="8"/>
  <c r="BP336" i="8"/>
  <c r="BO336" i="8"/>
  <c r="AB336" i="8"/>
  <c r="AA336" i="8"/>
  <c r="ER335" i="8"/>
  <c r="EQ335" i="8"/>
  <c r="DD335" i="8"/>
  <c r="DC335" i="8"/>
  <c r="BP335" i="8"/>
  <c r="BO335" i="8"/>
  <c r="AB335" i="8"/>
  <c r="AA335" i="8"/>
  <c r="ER334" i="8"/>
  <c r="EQ334" i="8"/>
  <c r="DD334" i="8"/>
  <c r="DC334" i="8"/>
  <c r="BP334" i="8"/>
  <c r="BO334" i="8"/>
  <c r="AB334" i="8"/>
  <c r="AA334" i="8"/>
  <c r="ER333" i="8"/>
  <c r="EQ333" i="8"/>
  <c r="DD333" i="8"/>
  <c r="DC333" i="8"/>
  <c r="BP333" i="8"/>
  <c r="BO333" i="8"/>
  <c r="AB333" i="8"/>
  <c r="AA333" i="8"/>
  <c r="ER332" i="8"/>
  <c r="EQ332" i="8"/>
  <c r="DD332" i="8"/>
  <c r="DC332" i="8"/>
  <c r="BP332" i="8"/>
  <c r="BO332" i="8"/>
  <c r="AB332" i="8"/>
  <c r="AA332" i="8"/>
  <c r="ER331" i="8"/>
  <c r="EQ331" i="8"/>
  <c r="DD331" i="8"/>
  <c r="DC331" i="8"/>
  <c r="BP331" i="8"/>
  <c r="BO331" i="8"/>
  <c r="AB331" i="8"/>
  <c r="AA331" i="8"/>
  <c r="ER330" i="8"/>
  <c r="EQ330" i="8"/>
  <c r="DD330" i="8"/>
  <c r="DC330" i="8"/>
  <c r="BP330" i="8"/>
  <c r="BO330" i="8"/>
  <c r="AB330" i="8"/>
  <c r="AA330" i="8"/>
  <c r="ER329" i="8"/>
  <c r="EQ329" i="8"/>
  <c r="DD329" i="8"/>
  <c r="DC329" i="8"/>
  <c r="BP329" i="8"/>
  <c r="BO329" i="8"/>
  <c r="AB329" i="8"/>
  <c r="AA329" i="8"/>
  <c r="ER328" i="8"/>
  <c r="EQ328" i="8"/>
  <c r="DD328" i="8"/>
  <c r="DC328" i="8"/>
  <c r="BP328" i="8"/>
  <c r="BO328" i="8"/>
  <c r="AB328" i="8"/>
  <c r="AA328" i="8"/>
  <c r="ER327" i="8"/>
  <c r="EQ327" i="8"/>
  <c r="DD327" i="8"/>
  <c r="DC327" i="8"/>
  <c r="BP327" i="8"/>
  <c r="BO327" i="8"/>
  <c r="AB327" i="8"/>
  <c r="AA327" i="8"/>
  <c r="ER326" i="8"/>
  <c r="EQ326" i="8"/>
  <c r="DD326" i="8"/>
  <c r="DC326" i="8"/>
  <c r="BP326" i="8"/>
  <c r="BO326" i="8"/>
  <c r="AB326" i="8"/>
  <c r="AA326" i="8"/>
  <c r="ER320" i="8"/>
  <c r="EQ320" i="8"/>
  <c r="EP320" i="8"/>
  <c r="EO320" i="8"/>
  <c r="EN320" i="8"/>
  <c r="EM320" i="8"/>
  <c r="EL320" i="8"/>
  <c r="EK320" i="8"/>
  <c r="EJ320" i="8"/>
  <c r="EI320" i="8"/>
  <c r="EH320" i="8"/>
  <c r="EG320" i="8"/>
  <c r="EF320" i="8"/>
  <c r="EE320" i="8"/>
  <c r="ED320" i="8"/>
  <c r="EC320" i="8"/>
  <c r="EB320" i="8"/>
  <c r="EA320" i="8"/>
  <c r="DD320" i="8"/>
  <c r="DC320" i="8"/>
  <c r="DB320" i="8"/>
  <c r="DA320" i="8"/>
  <c r="CZ320" i="8"/>
  <c r="CY320" i="8"/>
  <c r="CX320" i="8"/>
  <c r="CW320" i="8"/>
  <c r="CV320" i="8"/>
  <c r="CU320" i="8"/>
  <c r="CT320" i="8"/>
  <c r="CS320" i="8"/>
  <c r="CR320" i="8"/>
  <c r="CQ320" i="8"/>
  <c r="CP320" i="8"/>
  <c r="CO320" i="8"/>
  <c r="CN320" i="8"/>
  <c r="CM320" i="8"/>
  <c r="BP320" i="8"/>
  <c r="BO320" i="8"/>
  <c r="BN320" i="8"/>
  <c r="BM320" i="8"/>
  <c r="BL320" i="8"/>
  <c r="BK320" i="8"/>
  <c r="BJ320" i="8"/>
  <c r="BI320" i="8"/>
  <c r="BH320" i="8"/>
  <c r="BG320" i="8"/>
  <c r="BF320" i="8"/>
  <c r="BE320" i="8"/>
  <c r="BD320" i="8"/>
  <c r="BC320" i="8"/>
  <c r="BB320" i="8"/>
  <c r="BA320" i="8"/>
  <c r="AZ320" i="8"/>
  <c r="AY320" i="8"/>
  <c r="AB320" i="8"/>
  <c r="AA320" i="8"/>
  <c r="Z320" i="8"/>
  <c r="Y320" i="8"/>
  <c r="X320" i="8"/>
  <c r="W320" i="8"/>
  <c r="V320" i="8"/>
  <c r="U320" i="8"/>
  <c r="T320" i="8"/>
  <c r="S320" i="8"/>
  <c r="R320" i="8"/>
  <c r="Q320" i="8"/>
  <c r="P320" i="8"/>
  <c r="O320" i="8"/>
  <c r="N320" i="8"/>
  <c r="M320" i="8"/>
  <c r="L320" i="8"/>
  <c r="K320" i="8"/>
  <c r="ER319" i="8"/>
  <c r="EQ319" i="8"/>
  <c r="EP319" i="8"/>
  <c r="EO319" i="8"/>
  <c r="EN319" i="8"/>
  <c r="EM319" i="8"/>
  <c r="EL319" i="8"/>
  <c r="EK319" i="8"/>
  <c r="EJ319" i="8"/>
  <c r="EI319" i="8"/>
  <c r="EH319" i="8"/>
  <c r="EG319" i="8"/>
  <c r="EF319" i="8"/>
  <c r="EE319" i="8"/>
  <c r="ED319" i="8"/>
  <c r="EC319" i="8"/>
  <c r="EB319" i="8"/>
  <c r="EA319" i="8"/>
  <c r="DD319" i="8"/>
  <c r="DC319" i="8"/>
  <c r="DB319" i="8"/>
  <c r="DA319" i="8"/>
  <c r="CZ319" i="8"/>
  <c r="CY319" i="8"/>
  <c r="CX319" i="8"/>
  <c r="CW319" i="8"/>
  <c r="CV319" i="8"/>
  <c r="CU319" i="8"/>
  <c r="CT319" i="8"/>
  <c r="CS319" i="8"/>
  <c r="CR319" i="8"/>
  <c r="CQ319" i="8"/>
  <c r="CP319" i="8"/>
  <c r="CO319" i="8"/>
  <c r="CN319" i="8"/>
  <c r="CM319" i="8"/>
  <c r="BP319" i="8"/>
  <c r="BO319" i="8"/>
  <c r="BN319" i="8"/>
  <c r="BM319" i="8"/>
  <c r="BL319" i="8"/>
  <c r="BK319" i="8"/>
  <c r="BJ319" i="8"/>
  <c r="BI319" i="8"/>
  <c r="BH319" i="8"/>
  <c r="BG319" i="8"/>
  <c r="BF319" i="8"/>
  <c r="BE319" i="8"/>
  <c r="BD319" i="8"/>
  <c r="BC319" i="8"/>
  <c r="BB319" i="8"/>
  <c r="BA319" i="8"/>
  <c r="AZ319" i="8"/>
  <c r="AY319" i="8"/>
  <c r="AB319" i="8"/>
  <c r="AA319" i="8"/>
  <c r="Z319" i="8"/>
  <c r="Y319" i="8"/>
  <c r="X319" i="8"/>
  <c r="W319" i="8"/>
  <c r="V319" i="8"/>
  <c r="U319" i="8"/>
  <c r="T319" i="8"/>
  <c r="S319" i="8"/>
  <c r="R319" i="8"/>
  <c r="Q319" i="8"/>
  <c r="P319" i="8"/>
  <c r="O319" i="8"/>
  <c r="N319" i="8"/>
  <c r="M319" i="8"/>
  <c r="L319" i="8"/>
  <c r="K319" i="8"/>
  <c r="ER318" i="8"/>
  <c r="EQ318" i="8"/>
  <c r="DD318" i="8"/>
  <c r="DC318" i="8"/>
  <c r="BP318" i="8"/>
  <c r="BO318" i="8"/>
  <c r="AB318" i="8"/>
  <c r="AA318" i="8"/>
  <c r="ER317" i="8"/>
  <c r="EQ317" i="8"/>
  <c r="DD317" i="8"/>
  <c r="DC317" i="8"/>
  <c r="BP317" i="8"/>
  <c r="BO317" i="8"/>
  <c r="AB317" i="8"/>
  <c r="AA317" i="8"/>
  <c r="ER316" i="8"/>
  <c r="EQ316" i="8"/>
  <c r="DD316" i="8"/>
  <c r="DC316" i="8"/>
  <c r="BP316" i="8"/>
  <c r="BO316" i="8"/>
  <c r="AB316" i="8"/>
  <c r="AA316" i="8"/>
  <c r="ER315" i="8"/>
  <c r="EQ315" i="8"/>
  <c r="DD315" i="8"/>
  <c r="DC315" i="8"/>
  <c r="BP315" i="8"/>
  <c r="BO315" i="8"/>
  <c r="AB315" i="8"/>
  <c r="AA315" i="8"/>
  <c r="ER314" i="8"/>
  <c r="EQ314" i="8"/>
  <c r="DD314" i="8"/>
  <c r="DC314" i="8"/>
  <c r="BP314" i="8"/>
  <c r="BO314" i="8"/>
  <c r="AB314" i="8"/>
  <c r="AA314" i="8"/>
  <c r="ER313" i="8"/>
  <c r="EQ313" i="8"/>
  <c r="DD313" i="8"/>
  <c r="DC313" i="8"/>
  <c r="BP313" i="8"/>
  <c r="BO313" i="8"/>
  <c r="AB313" i="8"/>
  <c r="AA313" i="8"/>
  <c r="ER312" i="8"/>
  <c r="EQ312" i="8"/>
  <c r="DD312" i="8"/>
  <c r="DC312" i="8"/>
  <c r="BP312" i="8"/>
  <c r="BO312" i="8"/>
  <c r="AB312" i="8"/>
  <c r="AA312" i="8"/>
  <c r="ER311" i="8"/>
  <c r="EQ311" i="8"/>
  <c r="DD311" i="8"/>
  <c r="DC311" i="8"/>
  <c r="BP311" i="8"/>
  <c r="BO311" i="8"/>
  <c r="AB311" i="8"/>
  <c r="AA311" i="8"/>
  <c r="ER310" i="8"/>
  <c r="EQ310" i="8"/>
  <c r="DD310" i="8"/>
  <c r="DC310" i="8"/>
  <c r="BP310" i="8"/>
  <c r="BO310" i="8"/>
  <c r="AB310" i="8"/>
  <c r="AA310" i="8"/>
  <c r="ER309" i="8"/>
  <c r="EQ309" i="8"/>
  <c r="DD309" i="8"/>
  <c r="DC309" i="8"/>
  <c r="BP309" i="8"/>
  <c r="BO309" i="8"/>
  <c r="AB309" i="8"/>
  <c r="AA309" i="8"/>
  <c r="ER308" i="8"/>
  <c r="EQ308" i="8"/>
  <c r="DD308" i="8"/>
  <c r="DC308" i="8"/>
  <c r="BP308" i="8"/>
  <c r="BO308" i="8"/>
  <c r="AB308" i="8"/>
  <c r="AA308" i="8"/>
  <c r="ER307" i="8"/>
  <c r="EQ307" i="8"/>
  <c r="DD307" i="8"/>
  <c r="DC307" i="8"/>
  <c r="BP307" i="8"/>
  <c r="BO307" i="8"/>
  <c r="AB307" i="8"/>
  <c r="AA307" i="8"/>
  <c r="ER306" i="8"/>
  <c r="EQ306" i="8"/>
  <c r="DD306" i="8"/>
  <c r="DC306" i="8"/>
  <c r="BP306" i="8"/>
  <c r="BO306" i="8"/>
  <c r="AB306" i="8"/>
  <c r="AA306" i="8"/>
  <c r="ER305" i="8"/>
  <c r="EQ305" i="8"/>
  <c r="DD305" i="8"/>
  <c r="DC305" i="8"/>
  <c r="BP305" i="8"/>
  <c r="BO305" i="8"/>
  <c r="AB305" i="8"/>
  <c r="AA305" i="8"/>
  <c r="ER304" i="8"/>
  <c r="EQ304" i="8"/>
  <c r="DD304" i="8"/>
  <c r="DC304" i="8"/>
  <c r="BP304" i="8"/>
  <c r="BO304" i="8"/>
  <c r="AB304" i="8"/>
  <c r="AA304" i="8"/>
  <c r="ER303" i="8"/>
  <c r="EQ303" i="8"/>
  <c r="DD303" i="8"/>
  <c r="DC303" i="8"/>
  <c r="BP303" i="8"/>
  <c r="BO303" i="8"/>
  <c r="AB303" i="8"/>
  <c r="AA303" i="8"/>
  <c r="ER297" i="8"/>
  <c r="EQ297" i="8"/>
  <c r="EP297" i="8"/>
  <c r="EO297" i="8"/>
  <c r="EN297" i="8"/>
  <c r="EM297" i="8"/>
  <c r="EL297" i="8"/>
  <c r="EK297" i="8"/>
  <c r="EJ297" i="8"/>
  <c r="EI297" i="8"/>
  <c r="EH297" i="8"/>
  <c r="EG297" i="8"/>
  <c r="EF297" i="8"/>
  <c r="EE297" i="8"/>
  <c r="ED297" i="8"/>
  <c r="EC297" i="8"/>
  <c r="EB297" i="8"/>
  <c r="EA297" i="8"/>
  <c r="DD297" i="8"/>
  <c r="DC297" i="8"/>
  <c r="DB297" i="8"/>
  <c r="DA297" i="8"/>
  <c r="CZ297" i="8"/>
  <c r="CY297" i="8"/>
  <c r="CX297" i="8"/>
  <c r="CW297" i="8"/>
  <c r="CV297" i="8"/>
  <c r="CU297" i="8"/>
  <c r="CT297" i="8"/>
  <c r="CS297" i="8"/>
  <c r="CR297" i="8"/>
  <c r="CQ297" i="8"/>
  <c r="CP297" i="8"/>
  <c r="CO297" i="8"/>
  <c r="CN297" i="8"/>
  <c r="CM297" i="8"/>
  <c r="BP297" i="8"/>
  <c r="BO297" i="8"/>
  <c r="BN297" i="8"/>
  <c r="BM297" i="8"/>
  <c r="BL297" i="8"/>
  <c r="BK297" i="8"/>
  <c r="BJ297" i="8"/>
  <c r="BI297" i="8"/>
  <c r="BH297" i="8"/>
  <c r="BG297" i="8"/>
  <c r="BF297" i="8"/>
  <c r="BE297" i="8"/>
  <c r="BD297" i="8"/>
  <c r="BC297" i="8"/>
  <c r="BB297" i="8"/>
  <c r="BA297" i="8"/>
  <c r="AZ297" i="8"/>
  <c r="AY297" i="8"/>
  <c r="AB297" i="8"/>
  <c r="AA297" i="8"/>
  <c r="Z297" i="8"/>
  <c r="Y297" i="8"/>
  <c r="X297" i="8"/>
  <c r="W297" i="8"/>
  <c r="V297" i="8"/>
  <c r="U297" i="8"/>
  <c r="T297" i="8"/>
  <c r="S297" i="8"/>
  <c r="R297" i="8"/>
  <c r="Q297" i="8"/>
  <c r="P297" i="8"/>
  <c r="O297" i="8"/>
  <c r="N297" i="8"/>
  <c r="M297" i="8"/>
  <c r="L297" i="8"/>
  <c r="K297" i="8"/>
  <c r="ER296" i="8"/>
  <c r="EQ296" i="8"/>
  <c r="EP296" i="8"/>
  <c r="EO296" i="8"/>
  <c r="EN296" i="8"/>
  <c r="EM296" i="8"/>
  <c r="EL296" i="8"/>
  <c r="EK296" i="8"/>
  <c r="EJ296" i="8"/>
  <c r="EI296" i="8"/>
  <c r="EH296" i="8"/>
  <c r="EG296" i="8"/>
  <c r="EF296" i="8"/>
  <c r="EE296" i="8"/>
  <c r="ED296" i="8"/>
  <c r="EC296" i="8"/>
  <c r="EB296" i="8"/>
  <c r="EA296" i="8"/>
  <c r="DD296" i="8"/>
  <c r="DC296" i="8"/>
  <c r="DB296" i="8"/>
  <c r="DA296" i="8"/>
  <c r="CZ296" i="8"/>
  <c r="CY296" i="8"/>
  <c r="CX296" i="8"/>
  <c r="CW296" i="8"/>
  <c r="CV296" i="8"/>
  <c r="CU296" i="8"/>
  <c r="CT296" i="8"/>
  <c r="CS296" i="8"/>
  <c r="CR296" i="8"/>
  <c r="CQ296" i="8"/>
  <c r="CP296" i="8"/>
  <c r="CO296" i="8"/>
  <c r="CN296" i="8"/>
  <c r="CM296" i="8"/>
  <c r="BP296" i="8"/>
  <c r="BO296" i="8"/>
  <c r="BN296" i="8"/>
  <c r="BM296" i="8"/>
  <c r="BL296" i="8"/>
  <c r="BK296" i="8"/>
  <c r="BJ296" i="8"/>
  <c r="BI296" i="8"/>
  <c r="BH296" i="8"/>
  <c r="BG296" i="8"/>
  <c r="BF296" i="8"/>
  <c r="BE296" i="8"/>
  <c r="BD296" i="8"/>
  <c r="BC296" i="8"/>
  <c r="BB296" i="8"/>
  <c r="BA296" i="8"/>
  <c r="AZ296" i="8"/>
  <c r="AY296" i="8"/>
  <c r="AB296" i="8"/>
  <c r="AA296" i="8"/>
  <c r="Z296" i="8"/>
  <c r="Y296" i="8"/>
  <c r="X296" i="8"/>
  <c r="W296" i="8"/>
  <c r="V296" i="8"/>
  <c r="U296" i="8"/>
  <c r="T296" i="8"/>
  <c r="S296" i="8"/>
  <c r="R296" i="8"/>
  <c r="Q296" i="8"/>
  <c r="P296" i="8"/>
  <c r="O296" i="8"/>
  <c r="N296" i="8"/>
  <c r="M296" i="8"/>
  <c r="L296" i="8"/>
  <c r="K296" i="8"/>
  <c r="ER295" i="8"/>
  <c r="EQ295" i="8"/>
  <c r="DD295" i="8"/>
  <c r="DC295" i="8"/>
  <c r="BP295" i="8"/>
  <c r="BO295" i="8"/>
  <c r="AB295" i="8"/>
  <c r="AA295" i="8"/>
  <c r="ER294" i="8"/>
  <c r="EQ294" i="8"/>
  <c r="DD294" i="8"/>
  <c r="DC294" i="8"/>
  <c r="BP294" i="8"/>
  <c r="BO294" i="8"/>
  <c r="AB294" i="8"/>
  <c r="AA294" i="8"/>
  <c r="ER293" i="8"/>
  <c r="EQ293" i="8"/>
  <c r="DD293" i="8"/>
  <c r="DC293" i="8"/>
  <c r="BP293" i="8"/>
  <c r="BO293" i="8"/>
  <c r="AB293" i="8"/>
  <c r="AA293" i="8"/>
  <c r="ER292" i="8"/>
  <c r="EQ292" i="8"/>
  <c r="DD292" i="8"/>
  <c r="DC292" i="8"/>
  <c r="BP292" i="8"/>
  <c r="BO292" i="8"/>
  <c r="AB292" i="8"/>
  <c r="AA292" i="8"/>
  <c r="ER291" i="8"/>
  <c r="EQ291" i="8"/>
  <c r="DD291" i="8"/>
  <c r="DC291" i="8"/>
  <c r="BP291" i="8"/>
  <c r="BO291" i="8"/>
  <c r="AB291" i="8"/>
  <c r="AA291" i="8"/>
  <c r="ER290" i="8"/>
  <c r="EQ290" i="8"/>
  <c r="DD290" i="8"/>
  <c r="DC290" i="8"/>
  <c r="BP290" i="8"/>
  <c r="BO290" i="8"/>
  <c r="AB290" i="8"/>
  <c r="AA290" i="8"/>
  <c r="ER289" i="8"/>
  <c r="EQ289" i="8"/>
  <c r="DD289" i="8"/>
  <c r="DC289" i="8"/>
  <c r="BP289" i="8"/>
  <c r="BO289" i="8"/>
  <c r="AB289" i="8"/>
  <c r="AA289" i="8"/>
  <c r="ER288" i="8"/>
  <c r="EQ288" i="8"/>
  <c r="DD288" i="8"/>
  <c r="DC288" i="8"/>
  <c r="BP288" i="8"/>
  <c r="BO288" i="8"/>
  <c r="AB288" i="8"/>
  <c r="AA288" i="8"/>
  <c r="ER287" i="8"/>
  <c r="EQ287" i="8"/>
  <c r="DD287" i="8"/>
  <c r="DC287" i="8"/>
  <c r="BP287" i="8"/>
  <c r="BO287" i="8"/>
  <c r="AB287" i="8"/>
  <c r="AA287" i="8"/>
  <c r="ER286" i="8"/>
  <c r="EQ286" i="8"/>
  <c r="DD286" i="8"/>
  <c r="DC286" i="8"/>
  <c r="BP286" i="8"/>
  <c r="BO286" i="8"/>
  <c r="AB286" i="8"/>
  <c r="AA286" i="8"/>
  <c r="ER285" i="8"/>
  <c r="EQ285" i="8"/>
  <c r="DD285" i="8"/>
  <c r="DC285" i="8"/>
  <c r="BP285" i="8"/>
  <c r="BO285" i="8"/>
  <c r="AB285" i="8"/>
  <c r="AA285" i="8"/>
  <c r="ER284" i="8"/>
  <c r="EQ284" i="8"/>
  <c r="DD284" i="8"/>
  <c r="DC284" i="8"/>
  <c r="BP284" i="8"/>
  <c r="BO284" i="8"/>
  <c r="AB284" i="8"/>
  <c r="AA284" i="8"/>
  <c r="ER283" i="8"/>
  <c r="EQ283" i="8"/>
  <c r="DD283" i="8"/>
  <c r="DC283" i="8"/>
  <c r="BP283" i="8"/>
  <c r="BO283" i="8"/>
  <c r="AB283" i="8"/>
  <c r="AA283" i="8"/>
  <c r="ER282" i="8"/>
  <c r="EQ282" i="8"/>
  <c r="DD282" i="8"/>
  <c r="DC282" i="8"/>
  <c r="BP282" i="8"/>
  <c r="BO282" i="8"/>
  <c r="AB282" i="8"/>
  <c r="AA282" i="8"/>
  <c r="ER281" i="8"/>
  <c r="EQ281" i="8"/>
  <c r="DD281" i="8"/>
  <c r="DC281" i="8"/>
  <c r="BP281" i="8"/>
  <c r="BO281" i="8"/>
  <c r="AB281" i="8"/>
  <c r="AA281" i="8"/>
  <c r="ER280" i="8"/>
  <c r="EQ280" i="8"/>
  <c r="DD280" i="8"/>
  <c r="DC280" i="8"/>
  <c r="BP280" i="8"/>
  <c r="BO280" i="8"/>
  <c r="AB280" i="8"/>
  <c r="AA280" i="8"/>
  <c r="ER274" i="8"/>
  <c r="EQ274" i="8"/>
  <c r="EP274" i="8"/>
  <c r="EO274" i="8"/>
  <c r="EN274" i="8"/>
  <c r="EM274" i="8"/>
  <c r="EL274" i="8"/>
  <c r="EK274" i="8"/>
  <c r="EJ274" i="8"/>
  <c r="EI274" i="8"/>
  <c r="EH274" i="8"/>
  <c r="EG274" i="8"/>
  <c r="EF274" i="8"/>
  <c r="EE274" i="8"/>
  <c r="ED274" i="8"/>
  <c r="EC274" i="8"/>
  <c r="EB274" i="8"/>
  <c r="EA274" i="8"/>
  <c r="DD274" i="8"/>
  <c r="DC274" i="8"/>
  <c r="DB274" i="8"/>
  <c r="DA274" i="8"/>
  <c r="CZ274" i="8"/>
  <c r="CY274" i="8"/>
  <c r="CX274" i="8"/>
  <c r="CW274" i="8"/>
  <c r="CV274" i="8"/>
  <c r="CU274" i="8"/>
  <c r="CT274" i="8"/>
  <c r="CS274" i="8"/>
  <c r="CR274" i="8"/>
  <c r="CQ274" i="8"/>
  <c r="CP274" i="8"/>
  <c r="CO274" i="8"/>
  <c r="CN274" i="8"/>
  <c r="CM274" i="8"/>
  <c r="BP274" i="8"/>
  <c r="BO274" i="8"/>
  <c r="BN274" i="8"/>
  <c r="BM274" i="8"/>
  <c r="BL274" i="8"/>
  <c r="BK274" i="8"/>
  <c r="BJ274" i="8"/>
  <c r="BI274" i="8"/>
  <c r="BH274" i="8"/>
  <c r="BG274" i="8"/>
  <c r="BF274" i="8"/>
  <c r="BE274" i="8"/>
  <c r="BD274" i="8"/>
  <c r="BC274" i="8"/>
  <c r="BB274" i="8"/>
  <c r="BA274" i="8"/>
  <c r="AZ274" i="8"/>
  <c r="AY274" i="8"/>
  <c r="AB274" i="8"/>
  <c r="AA274" i="8"/>
  <c r="Z274" i="8"/>
  <c r="Y274" i="8"/>
  <c r="X274" i="8"/>
  <c r="W274" i="8"/>
  <c r="V274" i="8"/>
  <c r="U274" i="8"/>
  <c r="T274" i="8"/>
  <c r="S274" i="8"/>
  <c r="R274" i="8"/>
  <c r="Q274" i="8"/>
  <c r="P274" i="8"/>
  <c r="O274" i="8"/>
  <c r="N274" i="8"/>
  <c r="M274" i="8"/>
  <c r="L274" i="8"/>
  <c r="K274" i="8"/>
  <c r="ER273" i="8"/>
  <c r="EQ273" i="8"/>
  <c r="EP273" i="8"/>
  <c r="EO273" i="8"/>
  <c r="EN273" i="8"/>
  <c r="EM273" i="8"/>
  <c r="EL273" i="8"/>
  <c r="EK273" i="8"/>
  <c r="EJ273" i="8"/>
  <c r="EI273" i="8"/>
  <c r="EH273" i="8"/>
  <c r="EG273" i="8"/>
  <c r="EF273" i="8"/>
  <c r="EE273" i="8"/>
  <c r="ED273" i="8"/>
  <c r="EC273" i="8"/>
  <c r="EB273" i="8"/>
  <c r="EA273" i="8"/>
  <c r="DD273" i="8"/>
  <c r="DC273" i="8"/>
  <c r="DB273" i="8"/>
  <c r="DA273" i="8"/>
  <c r="CZ273" i="8"/>
  <c r="CY273" i="8"/>
  <c r="CX273" i="8"/>
  <c r="CW273" i="8"/>
  <c r="CV273" i="8"/>
  <c r="CU273" i="8"/>
  <c r="CT273" i="8"/>
  <c r="CS273" i="8"/>
  <c r="CR273" i="8"/>
  <c r="CQ273" i="8"/>
  <c r="CP273" i="8"/>
  <c r="CO273" i="8"/>
  <c r="CN273" i="8"/>
  <c r="CM273" i="8"/>
  <c r="BP273" i="8"/>
  <c r="BO273" i="8"/>
  <c r="BN273" i="8"/>
  <c r="BM273" i="8"/>
  <c r="BL273" i="8"/>
  <c r="BK273" i="8"/>
  <c r="BJ273" i="8"/>
  <c r="BI273" i="8"/>
  <c r="BH273" i="8"/>
  <c r="BG273" i="8"/>
  <c r="BF273" i="8"/>
  <c r="BE273" i="8"/>
  <c r="BD273" i="8"/>
  <c r="BC273" i="8"/>
  <c r="BB273" i="8"/>
  <c r="BA273" i="8"/>
  <c r="AZ273" i="8"/>
  <c r="AY273" i="8"/>
  <c r="AB273" i="8"/>
  <c r="AA273" i="8"/>
  <c r="Z273" i="8"/>
  <c r="Y273" i="8"/>
  <c r="X273" i="8"/>
  <c r="W273" i="8"/>
  <c r="V273" i="8"/>
  <c r="U273" i="8"/>
  <c r="T273" i="8"/>
  <c r="S273" i="8"/>
  <c r="R273" i="8"/>
  <c r="Q273" i="8"/>
  <c r="P273" i="8"/>
  <c r="O273" i="8"/>
  <c r="N273" i="8"/>
  <c r="M273" i="8"/>
  <c r="L273" i="8"/>
  <c r="K273" i="8"/>
  <c r="ER272" i="8"/>
  <c r="EQ272" i="8"/>
  <c r="DD272" i="8"/>
  <c r="DC272" i="8"/>
  <c r="BP272" i="8"/>
  <c r="BO272" i="8"/>
  <c r="AB272" i="8"/>
  <c r="AA272" i="8"/>
  <c r="ER271" i="8"/>
  <c r="EQ271" i="8"/>
  <c r="DD271" i="8"/>
  <c r="DC271" i="8"/>
  <c r="BP271" i="8"/>
  <c r="BO271" i="8"/>
  <c r="AB271" i="8"/>
  <c r="AA271" i="8"/>
  <c r="ER270" i="8"/>
  <c r="EQ270" i="8"/>
  <c r="DD270" i="8"/>
  <c r="DC270" i="8"/>
  <c r="BP270" i="8"/>
  <c r="BO270" i="8"/>
  <c r="AB270" i="8"/>
  <c r="AA270" i="8"/>
  <c r="ER269" i="8"/>
  <c r="EQ269" i="8"/>
  <c r="DD269" i="8"/>
  <c r="DC269" i="8"/>
  <c r="BP269" i="8"/>
  <c r="BO269" i="8"/>
  <c r="AB269" i="8"/>
  <c r="AA269" i="8"/>
  <c r="F269" i="8"/>
  <c r="ER268" i="8"/>
  <c r="EQ268" i="8"/>
  <c r="DD268" i="8"/>
  <c r="DC268" i="8"/>
  <c r="BP268" i="8"/>
  <c r="BO268" i="8"/>
  <c r="AB268" i="8"/>
  <c r="AA268" i="8"/>
  <c r="F268" i="8"/>
  <c r="ER267" i="8"/>
  <c r="EQ267" i="8"/>
  <c r="DD267" i="8"/>
  <c r="DC267" i="8"/>
  <c r="BP267" i="8"/>
  <c r="BO267" i="8"/>
  <c r="AB267" i="8"/>
  <c r="AA267" i="8"/>
  <c r="F267" i="8"/>
  <c r="ER266" i="8"/>
  <c r="EQ266" i="8"/>
  <c r="DD266" i="8"/>
  <c r="DC266" i="8"/>
  <c r="BP266" i="8"/>
  <c r="BO266" i="8"/>
  <c r="AB266" i="8"/>
  <c r="AA266" i="8"/>
  <c r="F266" i="8"/>
  <c r="ER265" i="8"/>
  <c r="EQ265" i="8"/>
  <c r="DD265" i="8"/>
  <c r="DC265" i="8"/>
  <c r="BP265" i="8"/>
  <c r="BO265" i="8"/>
  <c r="AB265" i="8"/>
  <c r="AA265" i="8"/>
  <c r="F265" i="8"/>
  <c r="ER264" i="8"/>
  <c r="EQ264" i="8"/>
  <c r="DD264" i="8"/>
  <c r="DC264" i="8"/>
  <c r="BP264" i="8"/>
  <c r="BO264" i="8"/>
  <c r="AB264" i="8"/>
  <c r="AA264" i="8"/>
  <c r="F264" i="8"/>
  <c r="ER263" i="8"/>
  <c r="EQ263" i="8"/>
  <c r="DD263" i="8"/>
  <c r="DC263" i="8"/>
  <c r="BP263" i="8"/>
  <c r="BO263" i="8"/>
  <c r="AB263" i="8"/>
  <c r="AA263" i="8"/>
  <c r="F263" i="8"/>
  <c r="ER262" i="8"/>
  <c r="EQ262" i="8"/>
  <c r="DD262" i="8"/>
  <c r="DC262" i="8"/>
  <c r="BP262" i="8"/>
  <c r="BO262" i="8"/>
  <c r="AB262" i="8"/>
  <c r="AA262" i="8"/>
  <c r="F262" i="8"/>
  <c r="ER261" i="8"/>
  <c r="EQ261" i="8"/>
  <c r="DD261" i="8"/>
  <c r="DC261" i="8"/>
  <c r="BP261" i="8"/>
  <c r="BO261" i="8"/>
  <c r="AB261" i="8"/>
  <c r="AA261" i="8"/>
  <c r="F261" i="8"/>
  <c r="ER260" i="8"/>
  <c r="EQ260" i="8"/>
  <c r="DD260" i="8"/>
  <c r="DC260" i="8"/>
  <c r="BP260" i="8"/>
  <c r="BO260" i="8"/>
  <c r="AB260" i="8"/>
  <c r="AA260" i="8"/>
  <c r="F260" i="8"/>
  <c r="ER259" i="8"/>
  <c r="EQ259" i="8"/>
  <c r="DD259" i="8"/>
  <c r="DC259" i="8"/>
  <c r="BP259" i="8"/>
  <c r="BO259" i="8"/>
  <c r="AB259" i="8"/>
  <c r="AA259" i="8"/>
  <c r="F259" i="8"/>
  <c r="ER258" i="8"/>
  <c r="EQ258" i="8"/>
  <c r="DD258" i="8"/>
  <c r="DC258" i="8"/>
  <c r="BP258" i="8"/>
  <c r="BO258" i="8"/>
  <c r="AB258" i="8"/>
  <c r="AA258" i="8"/>
  <c r="F258" i="8"/>
  <c r="ER257" i="8"/>
  <c r="EQ257" i="8"/>
  <c r="DD257" i="8"/>
  <c r="DC257" i="8"/>
  <c r="BP257" i="8"/>
  <c r="BO257" i="8"/>
  <c r="AB257" i="8"/>
  <c r="AA257" i="8"/>
  <c r="F257" i="8"/>
  <c r="F256" i="8"/>
  <c r="F255" i="8"/>
  <c r="F254" i="8"/>
  <c r="F253" i="8"/>
  <c r="F252" i="8"/>
  <c r="ER251" i="8"/>
  <c r="EQ251" i="8"/>
  <c r="EP251" i="8"/>
  <c r="EO251" i="8"/>
  <c r="EN251" i="8"/>
  <c r="EM251" i="8"/>
  <c r="EL251" i="8"/>
  <c r="EK251" i="8"/>
  <c r="EJ251" i="8"/>
  <c r="EI251" i="8"/>
  <c r="EH251" i="8"/>
  <c r="EG251" i="8"/>
  <c r="EF251" i="8"/>
  <c r="EE251" i="8"/>
  <c r="ED251" i="8"/>
  <c r="EC251" i="8"/>
  <c r="EB251" i="8"/>
  <c r="EA251" i="8"/>
  <c r="DD251" i="8"/>
  <c r="DC251" i="8"/>
  <c r="DB251" i="8"/>
  <c r="DA251" i="8"/>
  <c r="CZ251" i="8"/>
  <c r="CY251" i="8"/>
  <c r="CX251" i="8"/>
  <c r="CW251" i="8"/>
  <c r="CV251" i="8"/>
  <c r="CU251" i="8"/>
  <c r="CT251" i="8"/>
  <c r="CS251" i="8"/>
  <c r="CR251" i="8"/>
  <c r="CQ251" i="8"/>
  <c r="CP251" i="8"/>
  <c r="CO251" i="8"/>
  <c r="CN251" i="8"/>
  <c r="CM251" i="8"/>
  <c r="BP251" i="8"/>
  <c r="BO251" i="8"/>
  <c r="BN251" i="8"/>
  <c r="BM251" i="8"/>
  <c r="BL251" i="8"/>
  <c r="BK251" i="8"/>
  <c r="BJ251" i="8"/>
  <c r="BI251" i="8"/>
  <c r="BH251" i="8"/>
  <c r="BG251" i="8"/>
  <c r="BF251" i="8"/>
  <c r="BE251" i="8"/>
  <c r="BD251" i="8"/>
  <c r="BC251" i="8"/>
  <c r="BB251" i="8"/>
  <c r="BA251" i="8"/>
  <c r="AZ251" i="8"/>
  <c r="AY251" i="8"/>
  <c r="AB251" i="8"/>
  <c r="AA251" i="8"/>
  <c r="Z251" i="8"/>
  <c r="Y251" i="8"/>
  <c r="X251" i="8"/>
  <c r="W251" i="8"/>
  <c r="V251" i="8"/>
  <c r="U251" i="8"/>
  <c r="T251" i="8"/>
  <c r="S251" i="8"/>
  <c r="R251" i="8"/>
  <c r="Q251" i="8"/>
  <c r="P251" i="8"/>
  <c r="O251" i="8"/>
  <c r="N251" i="8"/>
  <c r="M251" i="8"/>
  <c r="L251" i="8"/>
  <c r="K251" i="8"/>
  <c r="F251" i="8"/>
  <c r="ER250" i="8"/>
  <c r="EQ250" i="8"/>
  <c r="EP250" i="8"/>
  <c r="EO250" i="8"/>
  <c r="EN250" i="8"/>
  <c r="EM250" i="8"/>
  <c r="EL250" i="8"/>
  <c r="EK250" i="8"/>
  <c r="EJ250" i="8"/>
  <c r="EI250" i="8"/>
  <c r="EH250" i="8"/>
  <c r="EG250" i="8"/>
  <c r="EF250" i="8"/>
  <c r="EE250" i="8"/>
  <c r="ED250" i="8"/>
  <c r="EC250" i="8"/>
  <c r="EB250" i="8"/>
  <c r="EA250" i="8"/>
  <c r="DD250" i="8"/>
  <c r="DC250" i="8"/>
  <c r="DB250" i="8"/>
  <c r="DA250" i="8"/>
  <c r="CZ250" i="8"/>
  <c r="CY250" i="8"/>
  <c r="CX250" i="8"/>
  <c r="CW250" i="8"/>
  <c r="CV250" i="8"/>
  <c r="CU250" i="8"/>
  <c r="CT250" i="8"/>
  <c r="CS250" i="8"/>
  <c r="CR250" i="8"/>
  <c r="CQ250" i="8"/>
  <c r="CP250" i="8"/>
  <c r="CO250" i="8"/>
  <c r="CN250" i="8"/>
  <c r="CM250" i="8"/>
  <c r="BP250" i="8"/>
  <c r="BO250" i="8"/>
  <c r="BN250" i="8"/>
  <c r="BM250" i="8"/>
  <c r="BL250" i="8"/>
  <c r="BK250" i="8"/>
  <c r="BJ250" i="8"/>
  <c r="BI250" i="8"/>
  <c r="BH250" i="8"/>
  <c r="BG250" i="8"/>
  <c r="BF250" i="8"/>
  <c r="BE250" i="8"/>
  <c r="BD250" i="8"/>
  <c r="BC250" i="8"/>
  <c r="BB250" i="8"/>
  <c r="BA250" i="8"/>
  <c r="AZ250" i="8"/>
  <c r="AY250" i="8"/>
  <c r="AB250" i="8"/>
  <c r="AA250" i="8"/>
  <c r="Z250" i="8"/>
  <c r="Y250" i="8"/>
  <c r="X250" i="8"/>
  <c r="W250" i="8"/>
  <c r="V250" i="8"/>
  <c r="U250" i="8"/>
  <c r="T250" i="8"/>
  <c r="S250" i="8"/>
  <c r="R250" i="8"/>
  <c r="Q250" i="8"/>
  <c r="P250" i="8"/>
  <c r="O250" i="8"/>
  <c r="N250" i="8"/>
  <c r="M250" i="8"/>
  <c r="L250" i="8"/>
  <c r="K250" i="8"/>
  <c r="F250" i="8"/>
  <c r="ER249" i="8"/>
  <c r="EQ249" i="8"/>
  <c r="DD249" i="8"/>
  <c r="DC249" i="8"/>
  <c r="BP249" i="8"/>
  <c r="BO249" i="8"/>
  <c r="AB249" i="8"/>
  <c r="AA249" i="8"/>
  <c r="F249" i="8"/>
  <c r="ER248" i="8"/>
  <c r="EQ248" i="8"/>
  <c r="DD248" i="8"/>
  <c r="DC248" i="8"/>
  <c r="BP248" i="8"/>
  <c r="BO248" i="8"/>
  <c r="AB248" i="8"/>
  <c r="AA248" i="8"/>
  <c r="F248" i="8"/>
  <c r="ER247" i="8"/>
  <c r="EQ247" i="8"/>
  <c r="DD247" i="8"/>
  <c r="DC247" i="8"/>
  <c r="BP247" i="8"/>
  <c r="BO247" i="8"/>
  <c r="AB247" i="8"/>
  <c r="AA247" i="8"/>
  <c r="F247" i="8"/>
  <c r="ER246" i="8"/>
  <c r="EQ246" i="8"/>
  <c r="DD246" i="8"/>
  <c r="DC246" i="8"/>
  <c r="BP246" i="8"/>
  <c r="BO246" i="8"/>
  <c r="AB246" i="8"/>
  <c r="AA246" i="8"/>
  <c r="F246" i="8"/>
  <c r="ER245" i="8"/>
  <c r="EQ245" i="8"/>
  <c r="DD245" i="8"/>
  <c r="DC245" i="8"/>
  <c r="BP245" i="8"/>
  <c r="BO245" i="8"/>
  <c r="AB245" i="8"/>
  <c r="AA245" i="8"/>
  <c r="F245" i="8"/>
  <c r="ER244" i="8"/>
  <c r="EQ244" i="8"/>
  <c r="DD244" i="8"/>
  <c r="DC244" i="8"/>
  <c r="BP244" i="8"/>
  <c r="BO244" i="8"/>
  <c r="AB244" i="8"/>
  <c r="AA244" i="8"/>
  <c r="F244" i="8"/>
  <c r="ER243" i="8"/>
  <c r="EQ243" i="8"/>
  <c r="DD243" i="8"/>
  <c r="DC243" i="8"/>
  <c r="BP243" i="8"/>
  <c r="BO243" i="8"/>
  <c r="AB243" i="8"/>
  <c r="AA243" i="8"/>
  <c r="F243" i="8"/>
  <c r="ER242" i="8"/>
  <c r="EQ242" i="8"/>
  <c r="DD242" i="8"/>
  <c r="DC242" i="8"/>
  <c r="BP242" i="8"/>
  <c r="BO242" i="8"/>
  <c r="AB242" i="8"/>
  <c r="AA242" i="8"/>
  <c r="F242" i="8"/>
  <c r="ER241" i="8"/>
  <c r="EQ241" i="8"/>
  <c r="DD241" i="8"/>
  <c r="DC241" i="8"/>
  <c r="BP241" i="8"/>
  <c r="BO241" i="8"/>
  <c r="AB241" i="8"/>
  <c r="AA241" i="8"/>
  <c r="F241" i="8"/>
  <c r="ER240" i="8"/>
  <c r="EQ240" i="8"/>
  <c r="DD240" i="8"/>
  <c r="DC240" i="8"/>
  <c r="BP240" i="8"/>
  <c r="BO240" i="8"/>
  <c r="AB240" i="8"/>
  <c r="AA240" i="8"/>
  <c r="F240" i="8"/>
  <c r="ER239" i="8"/>
  <c r="EQ239" i="8"/>
  <c r="DD239" i="8"/>
  <c r="DC239" i="8"/>
  <c r="BP239" i="8"/>
  <c r="BO239" i="8"/>
  <c r="AB239" i="8"/>
  <c r="AA239" i="8"/>
  <c r="F239" i="8"/>
  <c r="ER238" i="8"/>
  <c r="EQ238" i="8"/>
  <c r="DD238" i="8"/>
  <c r="DC238" i="8"/>
  <c r="BP238" i="8"/>
  <c r="BO238" i="8"/>
  <c r="AB238" i="8"/>
  <c r="AA238" i="8"/>
  <c r="F238" i="8"/>
  <c r="ER237" i="8"/>
  <c r="EQ237" i="8"/>
  <c r="DD237" i="8"/>
  <c r="DC237" i="8"/>
  <c r="BP237" i="8"/>
  <c r="BO237" i="8"/>
  <c r="AB237" i="8"/>
  <c r="AA237" i="8"/>
  <c r="F237" i="8"/>
  <c r="ER236" i="8"/>
  <c r="EQ236" i="8"/>
  <c r="DD236" i="8"/>
  <c r="DC236" i="8"/>
  <c r="BP236" i="8"/>
  <c r="BO236" i="8"/>
  <c r="AB236" i="8"/>
  <c r="AA236" i="8"/>
  <c r="F236" i="8"/>
  <c r="ER235" i="8"/>
  <c r="EQ235" i="8"/>
  <c r="DD235" i="8"/>
  <c r="DC235" i="8"/>
  <c r="BP235" i="8"/>
  <c r="BO235" i="8"/>
  <c r="AB235" i="8"/>
  <c r="AA235" i="8"/>
  <c r="F235" i="8"/>
  <c r="ER234" i="8"/>
  <c r="EQ234" i="8"/>
  <c r="DD234" i="8"/>
  <c r="DC234" i="8"/>
  <c r="BP234" i="8"/>
  <c r="BO234" i="8"/>
  <c r="AB234" i="8"/>
  <c r="AA234" i="8"/>
  <c r="F234" i="8"/>
  <c r="F233" i="8"/>
  <c r="F232" i="8"/>
  <c r="F231" i="8"/>
  <c r="F230" i="8"/>
  <c r="F229" i="8"/>
  <c r="ER228" i="8"/>
  <c r="EQ228" i="8"/>
  <c r="EP228" i="8"/>
  <c r="EO228" i="8"/>
  <c r="EN228" i="8"/>
  <c r="EM228" i="8"/>
  <c r="EL228" i="8"/>
  <c r="EK228" i="8"/>
  <c r="EJ228" i="8"/>
  <c r="EI228" i="8"/>
  <c r="EH228" i="8"/>
  <c r="EG228" i="8"/>
  <c r="EF228" i="8"/>
  <c r="EE228" i="8"/>
  <c r="ED228" i="8"/>
  <c r="EC228" i="8"/>
  <c r="EB228" i="8"/>
  <c r="EA228" i="8"/>
  <c r="DD228" i="8"/>
  <c r="DC228" i="8"/>
  <c r="DB228" i="8"/>
  <c r="DA228" i="8"/>
  <c r="CZ228" i="8"/>
  <c r="CY228" i="8"/>
  <c r="CX228" i="8"/>
  <c r="CW228" i="8"/>
  <c r="CV228" i="8"/>
  <c r="CU228" i="8"/>
  <c r="CT228" i="8"/>
  <c r="CS228" i="8"/>
  <c r="CR228" i="8"/>
  <c r="CQ228" i="8"/>
  <c r="CP228" i="8"/>
  <c r="CO228" i="8"/>
  <c r="CN228" i="8"/>
  <c r="CM228" i="8"/>
  <c r="BP228" i="8"/>
  <c r="BO228" i="8"/>
  <c r="BN228" i="8"/>
  <c r="BM228" i="8"/>
  <c r="BL228" i="8"/>
  <c r="BK228" i="8"/>
  <c r="BJ228" i="8"/>
  <c r="BI228" i="8"/>
  <c r="BH228" i="8"/>
  <c r="BG228" i="8"/>
  <c r="BF228" i="8"/>
  <c r="BE228" i="8"/>
  <c r="BD228" i="8"/>
  <c r="BC228" i="8"/>
  <c r="BB228" i="8"/>
  <c r="BA228" i="8"/>
  <c r="AZ228" i="8"/>
  <c r="AY228" i="8"/>
  <c r="AB228" i="8"/>
  <c r="AA228" i="8"/>
  <c r="Z228" i="8"/>
  <c r="Y228" i="8"/>
  <c r="X228" i="8"/>
  <c r="W228" i="8"/>
  <c r="V228" i="8"/>
  <c r="U228" i="8"/>
  <c r="T228" i="8"/>
  <c r="S228" i="8"/>
  <c r="R228" i="8"/>
  <c r="Q228" i="8"/>
  <c r="P228" i="8"/>
  <c r="O228" i="8"/>
  <c r="N228" i="8"/>
  <c r="M228" i="8"/>
  <c r="L228" i="8"/>
  <c r="K228" i="8"/>
  <c r="F228" i="8"/>
  <c r="ER227" i="8"/>
  <c r="EQ227" i="8"/>
  <c r="EP227" i="8"/>
  <c r="EO227" i="8"/>
  <c r="EN227" i="8"/>
  <c r="EM227" i="8"/>
  <c r="EL227" i="8"/>
  <c r="EK227" i="8"/>
  <c r="EJ227" i="8"/>
  <c r="EI227" i="8"/>
  <c r="EH227" i="8"/>
  <c r="EG227" i="8"/>
  <c r="EF227" i="8"/>
  <c r="EE227" i="8"/>
  <c r="ED227" i="8"/>
  <c r="EC227" i="8"/>
  <c r="EB227" i="8"/>
  <c r="EA227" i="8"/>
  <c r="DD227" i="8"/>
  <c r="DC227" i="8"/>
  <c r="DB227" i="8"/>
  <c r="DA227" i="8"/>
  <c r="CZ227" i="8"/>
  <c r="CY227" i="8"/>
  <c r="CX227" i="8"/>
  <c r="CW227" i="8"/>
  <c r="CV227" i="8"/>
  <c r="CU227" i="8"/>
  <c r="CT227" i="8"/>
  <c r="CS227" i="8"/>
  <c r="CR227" i="8"/>
  <c r="CQ227" i="8"/>
  <c r="CP227" i="8"/>
  <c r="CO227" i="8"/>
  <c r="CN227" i="8"/>
  <c r="CM227" i="8"/>
  <c r="BP227" i="8"/>
  <c r="BO227" i="8"/>
  <c r="BN227" i="8"/>
  <c r="BM227" i="8"/>
  <c r="BL227" i="8"/>
  <c r="BK227" i="8"/>
  <c r="BJ227" i="8"/>
  <c r="BI227" i="8"/>
  <c r="BH227" i="8"/>
  <c r="BG227" i="8"/>
  <c r="BF227" i="8"/>
  <c r="BE227" i="8"/>
  <c r="BD227" i="8"/>
  <c r="BC227" i="8"/>
  <c r="BB227" i="8"/>
  <c r="BA227" i="8"/>
  <c r="AZ227" i="8"/>
  <c r="AY227" i="8"/>
  <c r="AB227" i="8"/>
  <c r="AA227" i="8"/>
  <c r="Z227" i="8"/>
  <c r="Y227" i="8"/>
  <c r="X227" i="8"/>
  <c r="W227" i="8"/>
  <c r="V227" i="8"/>
  <c r="U227" i="8"/>
  <c r="T227" i="8"/>
  <c r="S227" i="8"/>
  <c r="R227" i="8"/>
  <c r="Q227" i="8"/>
  <c r="P227" i="8"/>
  <c r="O227" i="8"/>
  <c r="N227" i="8"/>
  <c r="M227" i="8"/>
  <c r="L227" i="8"/>
  <c r="K227" i="8"/>
  <c r="F227" i="8"/>
  <c r="ER226" i="8"/>
  <c r="EQ226" i="8"/>
  <c r="DD226" i="8"/>
  <c r="DC226" i="8"/>
  <c r="BP226" i="8"/>
  <c r="BO226" i="8"/>
  <c r="AB226" i="8"/>
  <c r="AA226" i="8"/>
  <c r="F226" i="8"/>
  <c r="ER225" i="8"/>
  <c r="EQ225" i="8"/>
  <c r="DD225" i="8"/>
  <c r="DC225" i="8"/>
  <c r="BP225" i="8"/>
  <c r="BO225" i="8"/>
  <c r="AB225" i="8"/>
  <c r="AA225" i="8"/>
  <c r="F225" i="8"/>
  <c r="ER224" i="8"/>
  <c r="EQ224" i="8"/>
  <c r="DD224" i="8"/>
  <c r="DC224" i="8"/>
  <c r="BP224" i="8"/>
  <c r="BO224" i="8"/>
  <c r="AB224" i="8"/>
  <c r="AA224" i="8"/>
  <c r="F224" i="8"/>
  <c r="ER223" i="8"/>
  <c r="EQ223" i="8"/>
  <c r="DD223" i="8"/>
  <c r="DC223" i="8"/>
  <c r="BP223" i="8"/>
  <c r="BO223" i="8"/>
  <c r="AB223" i="8"/>
  <c r="AA223" i="8"/>
  <c r="F223" i="8"/>
  <c r="ER222" i="8"/>
  <c r="EQ222" i="8"/>
  <c r="DD222" i="8"/>
  <c r="DC222" i="8"/>
  <c r="BP222" i="8"/>
  <c r="BO222" i="8"/>
  <c r="AB222" i="8"/>
  <c r="AA222" i="8"/>
  <c r="F222" i="8"/>
  <c r="ER221" i="8"/>
  <c r="EQ221" i="8"/>
  <c r="DD221" i="8"/>
  <c r="DC221" i="8"/>
  <c r="BP221" i="8"/>
  <c r="BO221" i="8"/>
  <c r="AB221" i="8"/>
  <c r="AA221" i="8"/>
  <c r="F221" i="8"/>
  <c r="ER220" i="8"/>
  <c r="EQ220" i="8"/>
  <c r="DD220" i="8"/>
  <c r="DC220" i="8"/>
  <c r="BP220" i="8"/>
  <c r="BO220" i="8"/>
  <c r="AB220" i="8"/>
  <c r="AA220" i="8"/>
  <c r="F220" i="8"/>
  <c r="ER219" i="8"/>
  <c r="EQ219" i="8"/>
  <c r="DD219" i="8"/>
  <c r="DC219" i="8"/>
  <c r="BP219" i="8"/>
  <c r="BO219" i="8"/>
  <c r="AB219" i="8"/>
  <c r="AA219" i="8"/>
  <c r="F219" i="8"/>
  <c r="ER218" i="8"/>
  <c r="EQ218" i="8"/>
  <c r="DD218" i="8"/>
  <c r="DC218" i="8"/>
  <c r="BP218" i="8"/>
  <c r="BO218" i="8"/>
  <c r="AB218" i="8"/>
  <c r="AA218" i="8"/>
  <c r="F218" i="8"/>
  <c r="ER217" i="8"/>
  <c r="EQ217" i="8"/>
  <c r="DD217" i="8"/>
  <c r="DC217" i="8"/>
  <c r="BP217" i="8"/>
  <c r="BO217" i="8"/>
  <c r="AB217" i="8"/>
  <c r="AA217" i="8"/>
  <c r="F217" i="8"/>
  <c r="ER216" i="8"/>
  <c r="EQ216" i="8"/>
  <c r="DD216" i="8"/>
  <c r="DC216" i="8"/>
  <c r="BP216" i="8"/>
  <c r="BO216" i="8"/>
  <c r="AB216" i="8"/>
  <c r="AA216" i="8"/>
  <c r="F216" i="8"/>
  <c r="ER215" i="8"/>
  <c r="EQ215" i="8"/>
  <c r="DD215" i="8"/>
  <c r="DC215" i="8"/>
  <c r="BP215" i="8"/>
  <c r="BO215" i="8"/>
  <c r="AB215" i="8"/>
  <c r="AA215" i="8"/>
  <c r="F215" i="8"/>
  <c r="ER214" i="8"/>
  <c r="EQ214" i="8"/>
  <c r="DD214" i="8"/>
  <c r="DC214" i="8"/>
  <c r="BP214" i="8"/>
  <c r="BO214" i="8"/>
  <c r="AB214" i="8"/>
  <c r="AA214" i="8"/>
  <c r="F214" i="8"/>
  <c r="ER213" i="8"/>
  <c r="EQ213" i="8"/>
  <c r="DD213" i="8"/>
  <c r="DC213" i="8"/>
  <c r="BP213" i="8"/>
  <c r="BO213" i="8"/>
  <c r="AB213" i="8"/>
  <c r="AA213" i="8"/>
  <c r="F213" i="8"/>
  <c r="ER212" i="8"/>
  <c r="EQ212" i="8"/>
  <c r="DD212" i="8"/>
  <c r="DC212" i="8"/>
  <c r="BP212" i="8"/>
  <c r="BO212" i="8"/>
  <c r="AB212" i="8"/>
  <c r="AA212" i="8"/>
  <c r="F212" i="8"/>
  <c r="ER211" i="8"/>
  <c r="EQ211" i="8"/>
  <c r="DD211" i="8"/>
  <c r="DC211" i="8"/>
  <c r="BP211" i="8"/>
  <c r="BO211" i="8"/>
  <c r="AB211" i="8"/>
  <c r="AA211" i="8"/>
  <c r="F211" i="8"/>
  <c r="F210" i="8"/>
  <c r="F209" i="8"/>
  <c r="F208" i="8"/>
  <c r="F207" i="8"/>
  <c r="F206" i="8"/>
  <c r="ER205" i="8"/>
  <c r="EQ205" i="8"/>
  <c r="EP205" i="8"/>
  <c r="EO205" i="8"/>
  <c r="EN205" i="8"/>
  <c r="EM205" i="8"/>
  <c r="EL205" i="8"/>
  <c r="EK205" i="8"/>
  <c r="EJ205" i="8"/>
  <c r="EI205" i="8"/>
  <c r="EH205" i="8"/>
  <c r="EG205" i="8"/>
  <c r="EF205" i="8"/>
  <c r="EE205" i="8"/>
  <c r="ED205" i="8"/>
  <c r="EC205" i="8"/>
  <c r="EB205" i="8"/>
  <c r="EA205" i="8"/>
  <c r="DD205" i="8"/>
  <c r="DC205" i="8"/>
  <c r="DB205" i="8"/>
  <c r="DA205" i="8"/>
  <c r="CZ205" i="8"/>
  <c r="CY205" i="8"/>
  <c r="CX205" i="8"/>
  <c r="CW205" i="8"/>
  <c r="CV205" i="8"/>
  <c r="CU205" i="8"/>
  <c r="CT205" i="8"/>
  <c r="CS205" i="8"/>
  <c r="CR205" i="8"/>
  <c r="CQ205" i="8"/>
  <c r="CP205" i="8"/>
  <c r="CO205" i="8"/>
  <c r="CN205" i="8"/>
  <c r="CM205" i="8"/>
  <c r="BP205" i="8"/>
  <c r="BO205" i="8"/>
  <c r="BN205" i="8"/>
  <c r="BM205" i="8"/>
  <c r="BL205" i="8"/>
  <c r="BK205" i="8"/>
  <c r="BJ205" i="8"/>
  <c r="BI205" i="8"/>
  <c r="BH205" i="8"/>
  <c r="BG205" i="8"/>
  <c r="BF205" i="8"/>
  <c r="BE205" i="8"/>
  <c r="BD205" i="8"/>
  <c r="BC205" i="8"/>
  <c r="BB205" i="8"/>
  <c r="BA205" i="8"/>
  <c r="AZ205" i="8"/>
  <c r="AY205" i="8"/>
  <c r="F205" i="8"/>
  <c r="ER204" i="8"/>
  <c r="EQ204" i="8"/>
  <c r="EP204" i="8"/>
  <c r="EO204" i="8"/>
  <c r="EN204" i="8"/>
  <c r="EM204" i="8"/>
  <c r="EL204" i="8"/>
  <c r="EK204" i="8"/>
  <c r="EJ204" i="8"/>
  <c r="EI204" i="8"/>
  <c r="EH204" i="8"/>
  <c r="EG204" i="8"/>
  <c r="EF204" i="8"/>
  <c r="EE204" i="8"/>
  <c r="ED204" i="8"/>
  <c r="EC204" i="8"/>
  <c r="EB204" i="8"/>
  <c r="EA204" i="8"/>
  <c r="DD204" i="8"/>
  <c r="DC204" i="8"/>
  <c r="DB204" i="8"/>
  <c r="DA204" i="8"/>
  <c r="CZ204" i="8"/>
  <c r="CY204" i="8"/>
  <c r="CX204" i="8"/>
  <c r="CW204" i="8"/>
  <c r="CV204" i="8"/>
  <c r="CU204" i="8"/>
  <c r="CT204" i="8"/>
  <c r="CS204" i="8"/>
  <c r="CR204" i="8"/>
  <c r="CQ204" i="8"/>
  <c r="CP204" i="8"/>
  <c r="CO204" i="8"/>
  <c r="CN204" i="8"/>
  <c r="CM204" i="8"/>
  <c r="BP204" i="8"/>
  <c r="BO204" i="8"/>
  <c r="BN204" i="8"/>
  <c r="BM204" i="8"/>
  <c r="BL204" i="8"/>
  <c r="BK204" i="8"/>
  <c r="BJ204" i="8"/>
  <c r="BI204" i="8"/>
  <c r="BH204" i="8"/>
  <c r="BG204" i="8"/>
  <c r="BF204" i="8"/>
  <c r="BE204" i="8"/>
  <c r="BD204" i="8"/>
  <c r="BC204" i="8"/>
  <c r="BB204" i="8"/>
  <c r="BA204" i="8"/>
  <c r="AZ204" i="8"/>
  <c r="AY204" i="8"/>
  <c r="F204" i="8"/>
  <c r="ER203" i="8"/>
  <c r="EQ203" i="8"/>
  <c r="DD203" i="8"/>
  <c r="DC203" i="8"/>
  <c r="BP203" i="8"/>
  <c r="BO203" i="8"/>
  <c r="F203" i="8"/>
  <c r="ER202" i="8"/>
  <c r="EQ202" i="8"/>
  <c r="DD202" i="8"/>
  <c r="DC202" i="8"/>
  <c r="BP202" i="8"/>
  <c r="BO202" i="8"/>
  <c r="F202" i="8"/>
  <c r="ER201" i="8"/>
  <c r="EQ201" i="8"/>
  <c r="DD201" i="8"/>
  <c r="DC201" i="8"/>
  <c r="BP201" i="8"/>
  <c r="BO201" i="8"/>
  <c r="F201" i="8"/>
  <c r="ER200" i="8"/>
  <c r="EQ200" i="8"/>
  <c r="DD200" i="8"/>
  <c r="DC200" i="8"/>
  <c r="BP200" i="8"/>
  <c r="BO200" i="8"/>
  <c r="F200" i="8"/>
  <c r="ER199" i="8"/>
  <c r="EQ199" i="8"/>
  <c r="DD199" i="8"/>
  <c r="DC199" i="8"/>
  <c r="BP199" i="8"/>
  <c r="BO199" i="8"/>
  <c r="F199" i="8"/>
  <c r="ER198" i="8"/>
  <c r="EQ198" i="8"/>
  <c r="DD198" i="8"/>
  <c r="DC198" i="8"/>
  <c r="BP198" i="8"/>
  <c r="BO198" i="8"/>
  <c r="F198" i="8"/>
  <c r="ER197" i="8"/>
  <c r="EQ197" i="8"/>
  <c r="DD197" i="8"/>
  <c r="DC197" i="8"/>
  <c r="BP197" i="8"/>
  <c r="BO197" i="8"/>
  <c r="F197" i="8"/>
  <c r="ER196" i="8"/>
  <c r="EQ196" i="8"/>
  <c r="DD196" i="8"/>
  <c r="DC196" i="8"/>
  <c r="BP196" i="8"/>
  <c r="BO196" i="8"/>
  <c r="F196" i="8"/>
  <c r="ER195" i="8"/>
  <c r="EQ195" i="8"/>
  <c r="DD195" i="8"/>
  <c r="DC195" i="8"/>
  <c r="BP195" i="8"/>
  <c r="BO195" i="8"/>
  <c r="F195" i="8"/>
  <c r="ER194" i="8"/>
  <c r="EQ194" i="8"/>
  <c r="DD194" i="8"/>
  <c r="DC194" i="8"/>
  <c r="BP194" i="8"/>
  <c r="BO194" i="8"/>
  <c r="F194" i="8"/>
  <c r="ER193" i="8"/>
  <c r="EQ193" i="8"/>
  <c r="DD193" i="8"/>
  <c r="DC193" i="8"/>
  <c r="BP193" i="8"/>
  <c r="BO193" i="8"/>
  <c r="F193" i="8"/>
  <c r="ER192" i="8"/>
  <c r="EQ192" i="8"/>
  <c r="DD192" i="8"/>
  <c r="DC192" i="8"/>
  <c r="BP192" i="8"/>
  <c r="BO192" i="8"/>
  <c r="F192" i="8"/>
  <c r="ER191" i="8"/>
  <c r="EQ191" i="8"/>
  <c r="DD191" i="8"/>
  <c r="DC191" i="8"/>
  <c r="BP191" i="8"/>
  <c r="BO191" i="8"/>
  <c r="F191" i="8"/>
  <c r="ER190" i="8"/>
  <c r="EQ190" i="8"/>
  <c r="DD190" i="8"/>
  <c r="DC190" i="8"/>
  <c r="BP190" i="8"/>
  <c r="BO190" i="8"/>
  <c r="F190" i="8"/>
  <c r="ER189" i="8"/>
  <c r="EQ189" i="8"/>
  <c r="DD189" i="8"/>
  <c r="DC189" i="8"/>
  <c r="BP189" i="8"/>
  <c r="BO189" i="8"/>
  <c r="F189" i="8"/>
  <c r="ER188" i="8"/>
  <c r="EQ188" i="8"/>
  <c r="DD188" i="8"/>
  <c r="DC188" i="8"/>
  <c r="BP188" i="8"/>
  <c r="BO188" i="8"/>
  <c r="F188" i="8"/>
  <c r="F187" i="8"/>
  <c r="F186" i="8"/>
  <c r="F185" i="8"/>
  <c r="F184" i="8"/>
  <c r="F183" i="8"/>
  <c r="ER182" i="8"/>
  <c r="EQ182" i="8"/>
  <c r="EP182" i="8"/>
  <c r="EO182" i="8"/>
  <c r="EN182" i="8"/>
  <c r="EM182" i="8"/>
  <c r="EL182" i="8"/>
  <c r="EK182" i="8"/>
  <c r="EJ182" i="8"/>
  <c r="EI182" i="8"/>
  <c r="EH182" i="8"/>
  <c r="EG182" i="8"/>
  <c r="EF182" i="8"/>
  <c r="EE182" i="8"/>
  <c r="ED182" i="8"/>
  <c r="EC182" i="8"/>
  <c r="EB182" i="8"/>
  <c r="EA182" i="8"/>
  <c r="DD182" i="8"/>
  <c r="DC182" i="8"/>
  <c r="DB182" i="8"/>
  <c r="DA182" i="8"/>
  <c r="CZ182" i="8"/>
  <c r="CY182" i="8"/>
  <c r="CX182" i="8"/>
  <c r="CW182" i="8"/>
  <c r="CV182" i="8"/>
  <c r="CU182" i="8"/>
  <c r="CT182" i="8"/>
  <c r="CS182" i="8"/>
  <c r="CR182" i="8"/>
  <c r="CQ182" i="8"/>
  <c r="CP182" i="8"/>
  <c r="CO182" i="8"/>
  <c r="CN182" i="8"/>
  <c r="CM182" i="8"/>
  <c r="BP182" i="8"/>
  <c r="BO182" i="8"/>
  <c r="BN182" i="8"/>
  <c r="BM182" i="8"/>
  <c r="BL182" i="8"/>
  <c r="BK182" i="8"/>
  <c r="BJ182" i="8"/>
  <c r="BI182" i="8"/>
  <c r="BH182" i="8"/>
  <c r="BG182" i="8"/>
  <c r="BF182" i="8"/>
  <c r="BE182" i="8"/>
  <c r="BD182" i="8"/>
  <c r="BC182" i="8"/>
  <c r="BB182" i="8"/>
  <c r="BA182" i="8"/>
  <c r="AZ182" i="8"/>
  <c r="AY182" i="8"/>
  <c r="F182" i="8"/>
  <c r="ER181" i="8"/>
  <c r="EQ181" i="8"/>
  <c r="EP181" i="8"/>
  <c r="EO181" i="8"/>
  <c r="EN181" i="8"/>
  <c r="EM181" i="8"/>
  <c r="EL181" i="8"/>
  <c r="EK181" i="8"/>
  <c r="EJ181" i="8"/>
  <c r="EI181" i="8"/>
  <c r="EH181" i="8"/>
  <c r="EG181" i="8"/>
  <c r="EF181" i="8"/>
  <c r="EE181" i="8"/>
  <c r="ED181" i="8"/>
  <c r="EC181" i="8"/>
  <c r="EB181" i="8"/>
  <c r="EA181" i="8"/>
  <c r="DD181" i="8"/>
  <c r="DC181" i="8"/>
  <c r="DB181" i="8"/>
  <c r="DA181" i="8"/>
  <c r="CZ181" i="8"/>
  <c r="CY181" i="8"/>
  <c r="CX181" i="8"/>
  <c r="CW181" i="8"/>
  <c r="CV181" i="8"/>
  <c r="CU181" i="8"/>
  <c r="CT181" i="8"/>
  <c r="CS181" i="8"/>
  <c r="CR181" i="8"/>
  <c r="CQ181" i="8"/>
  <c r="CP181" i="8"/>
  <c r="CO181" i="8"/>
  <c r="CN181" i="8"/>
  <c r="CM181" i="8"/>
  <c r="BP181" i="8"/>
  <c r="BO181" i="8"/>
  <c r="BN181" i="8"/>
  <c r="BM181" i="8"/>
  <c r="BL181" i="8"/>
  <c r="BK181" i="8"/>
  <c r="BJ181" i="8"/>
  <c r="BI181" i="8"/>
  <c r="BH181" i="8"/>
  <c r="BG181" i="8"/>
  <c r="BF181" i="8"/>
  <c r="BE181" i="8"/>
  <c r="BD181" i="8"/>
  <c r="BC181" i="8"/>
  <c r="BB181" i="8"/>
  <c r="BA181" i="8"/>
  <c r="AZ181" i="8"/>
  <c r="AY181" i="8"/>
  <c r="F181" i="8"/>
  <c r="ER180" i="8"/>
  <c r="EQ180" i="8"/>
  <c r="DD180" i="8"/>
  <c r="DC180" i="8"/>
  <c r="BP180" i="8"/>
  <c r="BO180" i="8"/>
  <c r="F180" i="8"/>
  <c r="ER179" i="8"/>
  <c r="EQ179" i="8"/>
  <c r="DD179" i="8"/>
  <c r="DC179" i="8"/>
  <c r="BP179" i="8"/>
  <c r="BO179" i="8"/>
  <c r="F179" i="8"/>
  <c r="ER178" i="8"/>
  <c r="EQ178" i="8"/>
  <c r="DD178" i="8"/>
  <c r="DC178" i="8"/>
  <c r="BP178" i="8"/>
  <c r="BO178" i="8"/>
  <c r="F178" i="8"/>
  <c r="ER177" i="8"/>
  <c r="EQ177" i="8"/>
  <c r="DD177" i="8"/>
  <c r="DC177" i="8"/>
  <c r="BP177" i="8"/>
  <c r="BO177" i="8"/>
  <c r="F177" i="8"/>
  <c r="ER176" i="8"/>
  <c r="EQ176" i="8"/>
  <c r="DD176" i="8"/>
  <c r="DC176" i="8"/>
  <c r="BP176" i="8"/>
  <c r="BO176" i="8"/>
  <c r="F176" i="8"/>
  <c r="ER175" i="8"/>
  <c r="EQ175" i="8"/>
  <c r="DD175" i="8"/>
  <c r="DC175" i="8"/>
  <c r="BP175" i="8"/>
  <c r="BO175" i="8"/>
  <c r="F175" i="8"/>
  <c r="ER174" i="8"/>
  <c r="EQ174" i="8"/>
  <c r="DD174" i="8"/>
  <c r="DC174" i="8"/>
  <c r="BP174" i="8"/>
  <c r="BO174" i="8"/>
  <c r="F174" i="8"/>
  <c r="ER173" i="8"/>
  <c r="EQ173" i="8"/>
  <c r="DD173" i="8"/>
  <c r="DC173" i="8"/>
  <c r="BP173" i="8"/>
  <c r="BO173" i="8"/>
  <c r="F173" i="8"/>
  <c r="ER172" i="8"/>
  <c r="EQ172" i="8"/>
  <c r="DD172" i="8"/>
  <c r="DC172" i="8"/>
  <c r="BP172" i="8"/>
  <c r="BO172" i="8"/>
  <c r="F172" i="8"/>
  <c r="ER171" i="8"/>
  <c r="EQ171" i="8"/>
  <c r="DD171" i="8"/>
  <c r="DC171" i="8"/>
  <c r="BP171" i="8"/>
  <c r="BO171" i="8"/>
  <c r="F171" i="8"/>
  <c r="ER170" i="8"/>
  <c r="EQ170" i="8"/>
  <c r="DD170" i="8"/>
  <c r="DC170" i="8"/>
  <c r="BP170" i="8"/>
  <c r="BO170" i="8"/>
  <c r="F170" i="8"/>
  <c r="ER169" i="8"/>
  <c r="EQ169" i="8"/>
  <c r="DD169" i="8"/>
  <c r="DC169" i="8"/>
  <c r="BP169" i="8"/>
  <c r="BO169" i="8"/>
  <c r="F169" i="8"/>
  <c r="ER168" i="8"/>
  <c r="EQ168" i="8"/>
  <c r="DD168" i="8"/>
  <c r="DC168" i="8"/>
  <c r="BP168" i="8"/>
  <c r="BO168" i="8"/>
  <c r="F168" i="8"/>
  <c r="ER167" i="8"/>
  <c r="EQ167" i="8"/>
  <c r="DD167" i="8"/>
  <c r="DC167" i="8"/>
  <c r="BP167" i="8"/>
  <c r="BO167" i="8"/>
  <c r="F167" i="8"/>
  <c r="ER166" i="8"/>
  <c r="EQ166" i="8"/>
  <c r="DD166" i="8"/>
  <c r="DC166" i="8"/>
  <c r="BP166" i="8"/>
  <c r="BO166" i="8"/>
  <c r="F166" i="8"/>
  <c r="ER165" i="8"/>
  <c r="EQ165" i="8"/>
  <c r="DD165" i="8"/>
  <c r="DC165" i="8"/>
  <c r="BP165" i="8"/>
  <c r="BO165" i="8"/>
  <c r="F165" i="8"/>
  <c r="F164" i="8"/>
  <c r="F163" i="8"/>
  <c r="F162" i="8"/>
  <c r="F161" i="8"/>
  <c r="F160" i="8"/>
  <c r="ER159" i="8"/>
  <c r="EQ159" i="8"/>
  <c r="EP159" i="8"/>
  <c r="EO159" i="8"/>
  <c r="EN159" i="8"/>
  <c r="EM159" i="8"/>
  <c r="EL159" i="8"/>
  <c r="EK159" i="8"/>
  <c r="EJ159" i="8"/>
  <c r="EI159" i="8"/>
  <c r="EH159" i="8"/>
  <c r="EG159" i="8"/>
  <c r="EF159" i="8"/>
  <c r="EE159" i="8"/>
  <c r="ED159" i="8"/>
  <c r="EC159" i="8"/>
  <c r="EB159" i="8"/>
  <c r="EA159" i="8"/>
  <c r="DD159" i="8"/>
  <c r="DC159" i="8"/>
  <c r="DB159" i="8"/>
  <c r="DA159" i="8"/>
  <c r="CZ159" i="8"/>
  <c r="CY159" i="8"/>
  <c r="CX159" i="8"/>
  <c r="CW159" i="8"/>
  <c r="CV159" i="8"/>
  <c r="CU159" i="8"/>
  <c r="CT159" i="8"/>
  <c r="CS159" i="8"/>
  <c r="CR159" i="8"/>
  <c r="CQ159" i="8"/>
  <c r="CP159" i="8"/>
  <c r="CO159" i="8"/>
  <c r="CN159" i="8"/>
  <c r="CM159" i="8"/>
  <c r="BP159" i="8"/>
  <c r="BO159" i="8"/>
  <c r="BN159" i="8"/>
  <c r="BM159" i="8"/>
  <c r="BL159" i="8"/>
  <c r="BK159" i="8"/>
  <c r="BJ159" i="8"/>
  <c r="BI159" i="8"/>
  <c r="BH159" i="8"/>
  <c r="BG159" i="8"/>
  <c r="BF159" i="8"/>
  <c r="BE159" i="8"/>
  <c r="BD159" i="8"/>
  <c r="BC159" i="8"/>
  <c r="BB159" i="8"/>
  <c r="BA159" i="8"/>
  <c r="AZ159" i="8"/>
  <c r="AY159" i="8"/>
  <c r="F159" i="8"/>
  <c r="ER158" i="8"/>
  <c r="EQ158" i="8"/>
  <c r="EP158" i="8"/>
  <c r="EO158" i="8"/>
  <c r="EN158" i="8"/>
  <c r="EM158" i="8"/>
  <c r="EL158" i="8"/>
  <c r="EK158" i="8"/>
  <c r="EJ158" i="8"/>
  <c r="EI158" i="8"/>
  <c r="EH158" i="8"/>
  <c r="EG158" i="8"/>
  <c r="EF158" i="8"/>
  <c r="EE158" i="8"/>
  <c r="ED158" i="8"/>
  <c r="EC158" i="8"/>
  <c r="EB158" i="8"/>
  <c r="EA158" i="8"/>
  <c r="DD158" i="8"/>
  <c r="DC158" i="8"/>
  <c r="DB158" i="8"/>
  <c r="DA158" i="8"/>
  <c r="CZ158" i="8"/>
  <c r="CY158" i="8"/>
  <c r="CX158" i="8"/>
  <c r="CW158" i="8"/>
  <c r="CV158" i="8"/>
  <c r="CU158" i="8"/>
  <c r="CT158" i="8"/>
  <c r="CS158" i="8"/>
  <c r="CR158" i="8"/>
  <c r="CQ158" i="8"/>
  <c r="CP158" i="8"/>
  <c r="CO158" i="8"/>
  <c r="CN158" i="8"/>
  <c r="CM158" i="8"/>
  <c r="BP158" i="8"/>
  <c r="BO158" i="8"/>
  <c r="BN158" i="8"/>
  <c r="BM158" i="8"/>
  <c r="BL158" i="8"/>
  <c r="BK158" i="8"/>
  <c r="BJ158" i="8"/>
  <c r="BI158" i="8"/>
  <c r="BH158" i="8"/>
  <c r="BG158" i="8"/>
  <c r="BF158" i="8"/>
  <c r="BE158" i="8"/>
  <c r="BD158" i="8"/>
  <c r="BC158" i="8"/>
  <c r="BB158" i="8"/>
  <c r="BA158" i="8"/>
  <c r="AZ158" i="8"/>
  <c r="AY158" i="8"/>
  <c r="F158" i="8"/>
  <c r="ER157" i="8"/>
  <c r="EQ157" i="8"/>
  <c r="DD157" i="8"/>
  <c r="DC157" i="8"/>
  <c r="BP157" i="8"/>
  <c r="BO157" i="8"/>
  <c r="F157" i="8"/>
  <c r="ER156" i="8"/>
  <c r="EQ156" i="8"/>
  <c r="DD156" i="8"/>
  <c r="DC156" i="8"/>
  <c r="BP156" i="8"/>
  <c r="BO156" i="8"/>
  <c r="F156" i="8"/>
  <c r="ER155" i="8"/>
  <c r="EQ155" i="8"/>
  <c r="DD155" i="8"/>
  <c r="DC155" i="8"/>
  <c r="BP155" i="8"/>
  <c r="BO155" i="8"/>
  <c r="F155" i="8"/>
  <c r="ER154" i="8"/>
  <c r="EQ154" i="8"/>
  <c r="DD154" i="8"/>
  <c r="DC154" i="8"/>
  <c r="BP154" i="8"/>
  <c r="BO154" i="8"/>
  <c r="F154" i="8"/>
  <c r="ER153" i="8"/>
  <c r="EQ153" i="8"/>
  <c r="DD153" i="8"/>
  <c r="DC153" i="8"/>
  <c r="BP153" i="8"/>
  <c r="BO153" i="8"/>
  <c r="F153" i="8"/>
  <c r="ER152" i="8"/>
  <c r="EQ152" i="8"/>
  <c r="DD152" i="8"/>
  <c r="DC152" i="8"/>
  <c r="BP152" i="8"/>
  <c r="BO152" i="8"/>
  <c r="F152" i="8"/>
  <c r="ER151" i="8"/>
  <c r="EQ151" i="8"/>
  <c r="DD151" i="8"/>
  <c r="DC151" i="8"/>
  <c r="BP151" i="8"/>
  <c r="BO151" i="8"/>
  <c r="F151" i="8"/>
  <c r="ER150" i="8"/>
  <c r="EQ150" i="8"/>
  <c r="DD150" i="8"/>
  <c r="DC150" i="8"/>
  <c r="BP150" i="8"/>
  <c r="BO150" i="8"/>
  <c r="F150" i="8"/>
  <c r="ER149" i="8"/>
  <c r="EQ149" i="8"/>
  <c r="DD149" i="8"/>
  <c r="DC149" i="8"/>
  <c r="BP149" i="8"/>
  <c r="BO149" i="8"/>
  <c r="F149" i="8"/>
  <c r="ER148" i="8"/>
  <c r="EQ148" i="8"/>
  <c r="DD148" i="8"/>
  <c r="DC148" i="8"/>
  <c r="BP148" i="8"/>
  <c r="BO148" i="8"/>
  <c r="F148" i="8"/>
  <c r="ER147" i="8"/>
  <c r="EQ147" i="8"/>
  <c r="DD147" i="8"/>
  <c r="DC147" i="8"/>
  <c r="BP147" i="8"/>
  <c r="BO147" i="8"/>
  <c r="F147" i="8"/>
  <c r="ER146" i="8"/>
  <c r="EQ146" i="8"/>
  <c r="DD146" i="8"/>
  <c r="DC146" i="8"/>
  <c r="BP146" i="8"/>
  <c r="BO146" i="8"/>
  <c r="F146" i="8"/>
  <c r="ER145" i="8"/>
  <c r="EQ145" i="8"/>
  <c r="DD145" i="8"/>
  <c r="DC145" i="8"/>
  <c r="BP145" i="8"/>
  <c r="BO145" i="8"/>
  <c r="F145" i="8"/>
  <c r="ER144" i="8"/>
  <c r="EQ144" i="8"/>
  <c r="DD144" i="8"/>
  <c r="DC144" i="8"/>
  <c r="BP144" i="8"/>
  <c r="BO144" i="8"/>
  <c r="F144" i="8"/>
  <c r="ER143" i="8"/>
  <c r="EQ143" i="8"/>
  <c r="DD143" i="8"/>
  <c r="DC143" i="8"/>
  <c r="BP143" i="8"/>
  <c r="BO143" i="8"/>
  <c r="F143" i="8"/>
  <c r="ER142" i="8"/>
  <c r="EQ142" i="8"/>
  <c r="DD142" i="8"/>
  <c r="DC142" i="8"/>
  <c r="BP142" i="8"/>
  <c r="BO142" i="8"/>
  <c r="F142" i="8"/>
  <c r="F141" i="8"/>
  <c r="F140" i="8"/>
  <c r="F139" i="8"/>
  <c r="F138" i="8"/>
  <c r="F137" i="8"/>
  <c r="ER136" i="8"/>
  <c r="EQ136" i="8"/>
  <c r="EP136" i="8"/>
  <c r="EO136" i="8"/>
  <c r="EN136" i="8"/>
  <c r="EM136" i="8"/>
  <c r="EL136" i="8"/>
  <c r="EK136" i="8"/>
  <c r="EJ136" i="8"/>
  <c r="EI136" i="8"/>
  <c r="EH136" i="8"/>
  <c r="EG136" i="8"/>
  <c r="EF136" i="8"/>
  <c r="EE136" i="8"/>
  <c r="ED136" i="8"/>
  <c r="EC136" i="8"/>
  <c r="EB136" i="8"/>
  <c r="EA136" i="8"/>
  <c r="DD136" i="8"/>
  <c r="DC136" i="8"/>
  <c r="DB136" i="8"/>
  <c r="DA136" i="8"/>
  <c r="CZ136" i="8"/>
  <c r="CY136" i="8"/>
  <c r="CX136" i="8"/>
  <c r="CW136" i="8"/>
  <c r="CV136" i="8"/>
  <c r="CU136" i="8"/>
  <c r="CT136" i="8"/>
  <c r="CS136" i="8"/>
  <c r="CR136" i="8"/>
  <c r="CQ136" i="8"/>
  <c r="CP136" i="8"/>
  <c r="CO136" i="8"/>
  <c r="CN136" i="8"/>
  <c r="CM136" i="8"/>
  <c r="BP136" i="8"/>
  <c r="BO136" i="8"/>
  <c r="BN136" i="8"/>
  <c r="BM136" i="8"/>
  <c r="BL136" i="8"/>
  <c r="BK136" i="8"/>
  <c r="BJ136" i="8"/>
  <c r="BI136" i="8"/>
  <c r="BH136" i="8"/>
  <c r="BG136" i="8"/>
  <c r="BF136" i="8"/>
  <c r="BE136" i="8"/>
  <c r="BD136" i="8"/>
  <c r="BC136" i="8"/>
  <c r="BB136" i="8"/>
  <c r="BA136" i="8"/>
  <c r="AZ136" i="8"/>
  <c r="AY136" i="8"/>
  <c r="F136" i="8"/>
  <c r="ER135" i="8"/>
  <c r="EQ135" i="8"/>
  <c r="EP135" i="8"/>
  <c r="EO135" i="8"/>
  <c r="EN135" i="8"/>
  <c r="EM135" i="8"/>
  <c r="EL135" i="8"/>
  <c r="EK135" i="8"/>
  <c r="EJ135" i="8"/>
  <c r="EI135" i="8"/>
  <c r="EH135" i="8"/>
  <c r="EG135" i="8"/>
  <c r="EF135" i="8"/>
  <c r="EE135" i="8"/>
  <c r="ED135" i="8"/>
  <c r="EC135" i="8"/>
  <c r="EB135" i="8"/>
  <c r="EA135" i="8"/>
  <c r="DD135" i="8"/>
  <c r="DC135" i="8"/>
  <c r="DB135" i="8"/>
  <c r="DA135" i="8"/>
  <c r="CZ135" i="8"/>
  <c r="CY135" i="8"/>
  <c r="CX135" i="8"/>
  <c r="CW135" i="8"/>
  <c r="CV135" i="8"/>
  <c r="CU135" i="8"/>
  <c r="CT135" i="8"/>
  <c r="CS135" i="8"/>
  <c r="CR135" i="8"/>
  <c r="CQ135" i="8"/>
  <c r="CP135" i="8"/>
  <c r="CO135" i="8"/>
  <c r="CN135" i="8"/>
  <c r="CM135" i="8"/>
  <c r="BP135" i="8"/>
  <c r="BO135" i="8"/>
  <c r="BN135" i="8"/>
  <c r="BM135" i="8"/>
  <c r="BL135" i="8"/>
  <c r="BK135" i="8"/>
  <c r="BJ135" i="8"/>
  <c r="BI135" i="8"/>
  <c r="BH135" i="8"/>
  <c r="BG135" i="8"/>
  <c r="BF135" i="8"/>
  <c r="BE135" i="8"/>
  <c r="BD135" i="8"/>
  <c r="BC135" i="8"/>
  <c r="BB135" i="8"/>
  <c r="BA135" i="8"/>
  <c r="AZ135" i="8"/>
  <c r="AY135" i="8"/>
  <c r="F135" i="8"/>
  <c r="ER134" i="8"/>
  <c r="EQ134" i="8"/>
  <c r="DD134" i="8"/>
  <c r="DC134" i="8"/>
  <c r="BP134" i="8"/>
  <c r="BO134" i="8"/>
  <c r="F134" i="8"/>
  <c r="ER133" i="8"/>
  <c r="EQ133" i="8"/>
  <c r="DD133" i="8"/>
  <c r="DC133" i="8"/>
  <c r="BP133" i="8"/>
  <c r="BO133" i="8"/>
  <c r="F133" i="8"/>
  <c r="ER132" i="8"/>
  <c r="EQ132" i="8"/>
  <c r="DD132" i="8"/>
  <c r="DC132" i="8"/>
  <c r="BP132" i="8"/>
  <c r="BO132" i="8"/>
  <c r="F132" i="8"/>
  <c r="ER131" i="8"/>
  <c r="EQ131" i="8"/>
  <c r="DD131" i="8"/>
  <c r="DC131" i="8"/>
  <c r="BP131" i="8"/>
  <c r="BO131" i="8"/>
  <c r="F131" i="8"/>
  <c r="ER130" i="8"/>
  <c r="EQ130" i="8"/>
  <c r="DD130" i="8"/>
  <c r="DC130" i="8"/>
  <c r="BP130" i="8"/>
  <c r="BO130" i="8"/>
  <c r="F130" i="8"/>
  <c r="ER129" i="8"/>
  <c r="EQ129" i="8"/>
  <c r="DD129" i="8"/>
  <c r="DC129" i="8"/>
  <c r="BP129" i="8"/>
  <c r="BO129" i="8"/>
  <c r="F129" i="8"/>
  <c r="ER128" i="8"/>
  <c r="EQ128" i="8"/>
  <c r="DD128" i="8"/>
  <c r="DC128" i="8"/>
  <c r="BP128" i="8"/>
  <c r="BO128" i="8"/>
  <c r="F128" i="8"/>
  <c r="ER127" i="8"/>
  <c r="EQ127" i="8"/>
  <c r="DD127" i="8"/>
  <c r="DC127" i="8"/>
  <c r="BP127" i="8"/>
  <c r="BO127" i="8"/>
  <c r="F127" i="8"/>
  <c r="ER126" i="8"/>
  <c r="EQ126" i="8"/>
  <c r="DD126" i="8"/>
  <c r="DC126" i="8"/>
  <c r="BP126" i="8"/>
  <c r="BO126" i="8"/>
  <c r="F126" i="8"/>
  <c r="ER125" i="8"/>
  <c r="EQ125" i="8"/>
  <c r="DD125" i="8"/>
  <c r="DC125" i="8"/>
  <c r="BP125" i="8"/>
  <c r="BO125" i="8"/>
  <c r="F125" i="8"/>
  <c r="ER124" i="8"/>
  <c r="EQ124" i="8"/>
  <c r="DD124" i="8"/>
  <c r="DC124" i="8"/>
  <c r="BP124" i="8"/>
  <c r="BO124" i="8"/>
  <c r="F124" i="8"/>
  <c r="ER123" i="8"/>
  <c r="EQ123" i="8"/>
  <c r="DD123" i="8"/>
  <c r="DC123" i="8"/>
  <c r="BP123" i="8"/>
  <c r="BO123" i="8"/>
  <c r="F123" i="8"/>
  <c r="ER122" i="8"/>
  <c r="EQ122" i="8"/>
  <c r="DD122" i="8"/>
  <c r="DC122" i="8"/>
  <c r="BP122" i="8"/>
  <c r="BO122" i="8"/>
  <c r="F122" i="8"/>
  <c r="ER121" i="8"/>
  <c r="EQ121" i="8"/>
  <c r="DD121" i="8"/>
  <c r="DC121" i="8"/>
  <c r="BP121" i="8"/>
  <c r="BO121" i="8"/>
  <c r="F121" i="8"/>
  <c r="ER120" i="8"/>
  <c r="EQ120" i="8"/>
  <c r="DD120" i="8"/>
  <c r="DC120" i="8"/>
  <c r="BP120" i="8"/>
  <c r="BO120" i="8"/>
  <c r="F120" i="8"/>
  <c r="ER119" i="8"/>
  <c r="EQ119" i="8"/>
  <c r="DD119" i="8"/>
  <c r="DC119" i="8"/>
  <c r="BP119" i="8"/>
  <c r="BO119" i="8"/>
  <c r="F119" i="8"/>
  <c r="F118" i="8"/>
  <c r="F117" i="8"/>
  <c r="F116" i="8"/>
  <c r="F115" i="8"/>
  <c r="F114" i="8"/>
  <c r="ER113" i="8"/>
  <c r="EQ113" i="8"/>
  <c r="EP113" i="8"/>
  <c r="EO113" i="8"/>
  <c r="EN113" i="8"/>
  <c r="EM113" i="8"/>
  <c r="EL113" i="8"/>
  <c r="EK113" i="8"/>
  <c r="EJ113" i="8"/>
  <c r="EI113" i="8"/>
  <c r="EH113" i="8"/>
  <c r="EG113" i="8"/>
  <c r="EF113" i="8"/>
  <c r="EE113" i="8"/>
  <c r="ED113" i="8"/>
  <c r="EC113" i="8"/>
  <c r="EB113" i="8"/>
  <c r="EA113" i="8"/>
  <c r="DD113" i="8"/>
  <c r="DC113" i="8"/>
  <c r="DB113" i="8"/>
  <c r="DA113" i="8"/>
  <c r="CZ113" i="8"/>
  <c r="CY113" i="8"/>
  <c r="CX113" i="8"/>
  <c r="CW113" i="8"/>
  <c r="CV113" i="8"/>
  <c r="CU113" i="8"/>
  <c r="CT113" i="8"/>
  <c r="CS113" i="8"/>
  <c r="CR113" i="8"/>
  <c r="CQ113" i="8"/>
  <c r="CP113" i="8"/>
  <c r="CO113" i="8"/>
  <c r="CN113" i="8"/>
  <c r="CM113" i="8"/>
  <c r="BP113" i="8"/>
  <c r="BO113" i="8"/>
  <c r="BN113" i="8"/>
  <c r="BM113" i="8"/>
  <c r="BL113" i="8"/>
  <c r="BK113" i="8"/>
  <c r="BJ113" i="8"/>
  <c r="BI113" i="8"/>
  <c r="BH113" i="8"/>
  <c r="BG113" i="8"/>
  <c r="BF113" i="8"/>
  <c r="BE113" i="8"/>
  <c r="BD113" i="8"/>
  <c r="BC113" i="8"/>
  <c r="BB113" i="8"/>
  <c r="BA113" i="8"/>
  <c r="AZ113" i="8"/>
  <c r="AY113" i="8"/>
  <c r="F113" i="8"/>
  <c r="ER112" i="8"/>
  <c r="EQ112" i="8"/>
  <c r="EP112" i="8"/>
  <c r="EO112" i="8"/>
  <c r="EN112" i="8"/>
  <c r="EM112" i="8"/>
  <c r="EL112" i="8"/>
  <c r="EK112" i="8"/>
  <c r="EJ112" i="8"/>
  <c r="EI112" i="8"/>
  <c r="EH112" i="8"/>
  <c r="EG112" i="8"/>
  <c r="EF112" i="8"/>
  <c r="EE112" i="8"/>
  <c r="ED112" i="8"/>
  <c r="EC112" i="8"/>
  <c r="EB112" i="8"/>
  <c r="EA112" i="8"/>
  <c r="DD112" i="8"/>
  <c r="DC112" i="8"/>
  <c r="DB112" i="8"/>
  <c r="DA112" i="8"/>
  <c r="CZ112" i="8"/>
  <c r="CY112" i="8"/>
  <c r="CX112" i="8"/>
  <c r="CW112" i="8"/>
  <c r="CV112" i="8"/>
  <c r="CU112" i="8"/>
  <c r="CT112" i="8"/>
  <c r="CS112" i="8"/>
  <c r="CR112" i="8"/>
  <c r="CQ112" i="8"/>
  <c r="CP112" i="8"/>
  <c r="CO112" i="8"/>
  <c r="CN112" i="8"/>
  <c r="CM112" i="8"/>
  <c r="BP112" i="8"/>
  <c r="BO112" i="8"/>
  <c r="BN112" i="8"/>
  <c r="BM112" i="8"/>
  <c r="BL112" i="8"/>
  <c r="BK112" i="8"/>
  <c r="BJ112" i="8"/>
  <c r="BI112" i="8"/>
  <c r="BH112" i="8"/>
  <c r="BG112" i="8"/>
  <c r="BF112" i="8"/>
  <c r="BE112" i="8"/>
  <c r="BD112" i="8"/>
  <c r="BC112" i="8"/>
  <c r="BB112" i="8"/>
  <c r="BA112" i="8"/>
  <c r="AZ112" i="8"/>
  <c r="AY112" i="8"/>
  <c r="F112" i="8"/>
  <c r="ER111" i="8"/>
  <c r="EQ111" i="8"/>
  <c r="DD111" i="8"/>
  <c r="DC111" i="8"/>
  <c r="BP111" i="8"/>
  <c r="BO111" i="8"/>
  <c r="F111" i="8"/>
  <c r="ER110" i="8"/>
  <c r="EQ110" i="8"/>
  <c r="DD110" i="8"/>
  <c r="DC110" i="8"/>
  <c r="BP110" i="8"/>
  <c r="BO110" i="8"/>
  <c r="F110" i="8"/>
  <c r="ER109" i="8"/>
  <c r="EQ109" i="8"/>
  <c r="DD109" i="8"/>
  <c r="DC109" i="8"/>
  <c r="BP109" i="8"/>
  <c r="BO109" i="8"/>
  <c r="F109" i="8"/>
  <c r="ER108" i="8"/>
  <c r="EQ108" i="8"/>
  <c r="DD108" i="8"/>
  <c r="DC108" i="8"/>
  <c r="BP108" i="8"/>
  <c r="BO108" i="8"/>
  <c r="F108" i="8"/>
  <c r="ER107" i="8"/>
  <c r="EQ107" i="8"/>
  <c r="DD107" i="8"/>
  <c r="DC107" i="8"/>
  <c r="BP107" i="8"/>
  <c r="BO107" i="8"/>
  <c r="F107" i="8"/>
  <c r="ER106" i="8"/>
  <c r="EQ106" i="8"/>
  <c r="DD106" i="8"/>
  <c r="DC106" i="8"/>
  <c r="BP106" i="8"/>
  <c r="BO106" i="8"/>
  <c r="F106" i="8"/>
  <c r="ER105" i="8"/>
  <c r="EQ105" i="8"/>
  <c r="DD105" i="8"/>
  <c r="DC105" i="8"/>
  <c r="BP105" i="8"/>
  <c r="BO105" i="8"/>
  <c r="F105" i="8"/>
  <c r="ER104" i="8"/>
  <c r="EQ104" i="8"/>
  <c r="DD104" i="8"/>
  <c r="DC104" i="8"/>
  <c r="BP104" i="8"/>
  <c r="BO104" i="8"/>
  <c r="F104" i="8"/>
  <c r="ER103" i="8"/>
  <c r="EQ103" i="8"/>
  <c r="DD103" i="8"/>
  <c r="DC103" i="8"/>
  <c r="BP103" i="8"/>
  <c r="BO103" i="8"/>
  <c r="F103" i="8"/>
  <c r="ER102" i="8"/>
  <c r="EQ102" i="8"/>
  <c r="DD102" i="8"/>
  <c r="DC102" i="8"/>
  <c r="BP102" i="8"/>
  <c r="BO102" i="8"/>
  <c r="F102" i="8"/>
  <c r="ER101" i="8"/>
  <c r="EQ101" i="8"/>
  <c r="DD101" i="8"/>
  <c r="DC101" i="8"/>
  <c r="BP101" i="8"/>
  <c r="BO101" i="8"/>
  <c r="F101" i="8"/>
  <c r="ER100" i="8"/>
  <c r="EQ100" i="8"/>
  <c r="DD100" i="8"/>
  <c r="DC100" i="8"/>
  <c r="BP100" i="8"/>
  <c r="BO100" i="8"/>
  <c r="F100" i="8"/>
  <c r="ER99" i="8"/>
  <c r="EQ99" i="8"/>
  <c r="DD99" i="8"/>
  <c r="DC99" i="8"/>
  <c r="BP99" i="8"/>
  <c r="BO99" i="8"/>
  <c r="F99" i="8"/>
  <c r="ER98" i="8"/>
  <c r="EQ98" i="8"/>
  <c r="DD98" i="8"/>
  <c r="DC98" i="8"/>
  <c r="BP98" i="8"/>
  <c r="BO98" i="8"/>
  <c r="F98" i="8"/>
  <c r="ER97" i="8"/>
  <c r="EQ97" i="8"/>
  <c r="DD97" i="8"/>
  <c r="DC97" i="8"/>
  <c r="BP97" i="8"/>
  <c r="BO97" i="8"/>
  <c r="F97" i="8"/>
  <c r="ER96" i="8"/>
  <c r="EQ96" i="8"/>
  <c r="DD96" i="8"/>
  <c r="DC96" i="8"/>
  <c r="BP96" i="8"/>
  <c r="BO96" i="8"/>
  <c r="F96" i="8"/>
  <c r="F95" i="8"/>
  <c r="F94" i="8"/>
  <c r="F93" i="8"/>
  <c r="F92" i="8"/>
  <c r="F91" i="8"/>
  <c r="ER90" i="8"/>
  <c r="EQ90" i="8"/>
  <c r="EP90" i="8"/>
  <c r="EO90" i="8"/>
  <c r="EN90" i="8"/>
  <c r="EM90" i="8"/>
  <c r="EL90" i="8"/>
  <c r="EK90" i="8"/>
  <c r="EJ90" i="8"/>
  <c r="EI90" i="8"/>
  <c r="EH90" i="8"/>
  <c r="EG90" i="8"/>
  <c r="EF90" i="8"/>
  <c r="EE90" i="8"/>
  <c r="ED90" i="8"/>
  <c r="EC90" i="8"/>
  <c r="EB90" i="8"/>
  <c r="EA90" i="8"/>
  <c r="DD90" i="8"/>
  <c r="DC90" i="8"/>
  <c r="DB90" i="8"/>
  <c r="DA90" i="8"/>
  <c r="CZ90" i="8"/>
  <c r="CY90" i="8"/>
  <c r="CX90" i="8"/>
  <c r="CW90" i="8"/>
  <c r="CV90" i="8"/>
  <c r="CU90" i="8"/>
  <c r="CT90" i="8"/>
  <c r="CS90" i="8"/>
  <c r="CR90" i="8"/>
  <c r="CQ90" i="8"/>
  <c r="CP90" i="8"/>
  <c r="CO90" i="8"/>
  <c r="CN90" i="8"/>
  <c r="CM90" i="8"/>
  <c r="BP90" i="8"/>
  <c r="BO90" i="8"/>
  <c r="BN90" i="8"/>
  <c r="BM90" i="8"/>
  <c r="BL90" i="8"/>
  <c r="BK90" i="8"/>
  <c r="BJ90" i="8"/>
  <c r="BI90" i="8"/>
  <c r="BH90" i="8"/>
  <c r="BG90" i="8"/>
  <c r="BF90" i="8"/>
  <c r="BE90" i="8"/>
  <c r="BD90" i="8"/>
  <c r="BC90" i="8"/>
  <c r="BB90" i="8"/>
  <c r="BA90" i="8"/>
  <c r="AZ90" i="8"/>
  <c r="AY90" i="8"/>
  <c r="F90" i="8"/>
  <c r="ER89" i="8"/>
  <c r="EQ89" i="8"/>
  <c r="EP89" i="8"/>
  <c r="EO89" i="8"/>
  <c r="EN89" i="8"/>
  <c r="EM89" i="8"/>
  <c r="EL89" i="8"/>
  <c r="EK89" i="8"/>
  <c r="EJ89" i="8"/>
  <c r="EI89" i="8"/>
  <c r="EH89" i="8"/>
  <c r="EG89" i="8"/>
  <c r="EF89" i="8"/>
  <c r="EE89" i="8"/>
  <c r="ED89" i="8"/>
  <c r="EC89" i="8"/>
  <c r="EB89" i="8"/>
  <c r="EA89" i="8"/>
  <c r="DD89" i="8"/>
  <c r="DC89" i="8"/>
  <c r="DB89" i="8"/>
  <c r="DA89" i="8"/>
  <c r="CZ89" i="8"/>
  <c r="CY89" i="8"/>
  <c r="CX89" i="8"/>
  <c r="CW89" i="8"/>
  <c r="CV89" i="8"/>
  <c r="CU89" i="8"/>
  <c r="CT89" i="8"/>
  <c r="CS89" i="8"/>
  <c r="CR89" i="8"/>
  <c r="CQ89" i="8"/>
  <c r="CP89" i="8"/>
  <c r="CO89" i="8"/>
  <c r="CN89" i="8"/>
  <c r="CM89" i="8"/>
  <c r="BP89" i="8"/>
  <c r="BO89" i="8"/>
  <c r="BN89" i="8"/>
  <c r="BM89" i="8"/>
  <c r="BL89" i="8"/>
  <c r="BK89" i="8"/>
  <c r="BJ89" i="8"/>
  <c r="BI89" i="8"/>
  <c r="BH89" i="8"/>
  <c r="BG89" i="8"/>
  <c r="BF89" i="8"/>
  <c r="BE89" i="8"/>
  <c r="BD89" i="8"/>
  <c r="BC89" i="8"/>
  <c r="BB89" i="8"/>
  <c r="BA89" i="8"/>
  <c r="AZ89" i="8"/>
  <c r="AY89" i="8"/>
  <c r="F89" i="8"/>
  <c r="ER88" i="8"/>
  <c r="EQ88" i="8"/>
  <c r="DD88" i="8"/>
  <c r="DC88" i="8"/>
  <c r="BP88" i="8"/>
  <c r="BO88" i="8"/>
  <c r="F88" i="8"/>
  <c r="ER87" i="8"/>
  <c r="EQ87" i="8"/>
  <c r="DD87" i="8"/>
  <c r="DC87" i="8"/>
  <c r="BP87" i="8"/>
  <c r="BO87" i="8"/>
  <c r="F87" i="8"/>
  <c r="ER86" i="8"/>
  <c r="EQ86" i="8"/>
  <c r="DD86" i="8"/>
  <c r="DC86" i="8"/>
  <c r="BP86" i="8"/>
  <c r="BO86" i="8"/>
  <c r="F86" i="8"/>
  <c r="ER85" i="8"/>
  <c r="EQ85" i="8"/>
  <c r="DD85" i="8"/>
  <c r="DC85" i="8"/>
  <c r="BP85" i="8"/>
  <c r="BO85" i="8"/>
  <c r="F85" i="8"/>
  <c r="ER84" i="8"/>
  <c r="EQ84" i="8"/>
  <c r="DD84" i="8"/>
  <c r="DC84" i="8"/>
  <c r="BP84" i="8"/>
  <c r="BO84" i="8"/>
  <c r="F84" i="8"/>
  <c r="ER83" i="8"/>
  <c r="EQ83" i="8"/>
  <c r="DD83" i="8"/>
  <c r="DC83" i="8"/>
  <c r="BP83" i="8"/>
  <c r="BO83" i="8"/>
  <c r="F83" i="8"/>
  <c r="ER82" i="8"/>
  <c r="EQ82" i="8"/>
  <c r="DD82" i="8"/>
  <c r="DC82" i="8"/>
  <c r="BP82" i="8"/>
  <c r="BO82" i="8"/>
  <c r="F82" i="8"/>
  <c r="ER81" i="8"/>
  <c r="EQ81" i="8"/>
  <c r="DD81" i="8"/>
  <c r="DC81" i="8"/>
  <c r="BP81" i="8"/>
  <c r="BO81" i="8"/>
  <c r="F81" i="8"/>
  <c r="ER80" i="8"/>
  <c r="EQ80" i="8"/>
  <c r="DD80" i="8"/>
  <c r="DC80" i="8"/>
  <c r="BP80" i="8"/>
  <c r="BO80" i="8"/>
  <c r="F80" i="8"/>
  <c r="ER79" i="8"/>
  <c r="EQ79" i="8"/>
  <c r="DD79" i="8"/>
  <c r="DC79" i="8"/>
  <c r="BP79" i="8"/>
  <c r="BO79" i="8"/>
  <c r="F79" i="8"/>
  <c r="ER78" i="8"/>
  <c r="EQ78" i="8"/>
  <c r="DD78" i="8"/>
  <c r="DC78" i="8"/>
  <c r="BP78" i="8"/>
  <c r="BO78" i="8"/>
  <c r="F78" i="8"/>
  <c r="ER77" i="8"/>
  <c r="EQ77" i="8"/>
  <c r="DD77" i="8"/>
  <c r="DC77" i="8"/>
  <c r="BP77" i="8"/>
  <c r="BO77" i="8"/>
  <c r="F77" i="8"/>
  <c r="ER76" i="8"/>
  <c r="EQ76" i="8"/>
  <c r="DD76" i="8"/>
  <c r="DC76" i="8"/>
  <c r="BP76" i="8"/>
  <c r="BO76" i="8"/>
  <c r="F76" i="8"/>
  <c r="ER75" i="8"/>
  <c r="EQ75" i="8"/>
  <c r="DD75" i="8"/>
  <c r="DC75" i="8"/>
  <c r="BP75" i="8"/>
  <c r="BO75" i="8"/>
  <c r="F75" i="8"/>
  <c r="ER74" i="8"/>
  <c r="EQ74" i="8"/>
  <c r="DD74" i="8"/>
  <c r="DC74" i="8"/>
  <c r="BP74" i="8"/>
  <c r="BO74" i="8"/>
  <c r="F74" i="8"/>
  <c r="ER73" i="8"/>
  <c r="EQ73" i="8"/>
  <c r="DD73" i="8"/>
  <c r="DC73" i="8"/>
  <c r="BP73" i="8"/>
  <c r="BO73" i="8"/>
  <c r="F73" i="8"/>
  <c r="F72" i="8"/>
  <c r="F71" i="8"/>
  <c r="F70" i="8"/>
  <c r="F69" i="8"/>
  <c r="F68" i="8"/>
  <c r="ER67" i="8"/>
  <c r="EQ67" i="8"/>
  <c r="EP67" i="8"/>
  <c r="EO67" i="8"/>
  <c r="EN67" i="8"/>
  <c r="EM67" i="8"/>
  <c r="EL67" i="8"/>
  <c r="EK67" i="8"/>
  <c r="EJ67" i="8"/>
  <c r="EI67" i="8"/>
  <c r="EH67" i="8"/>
  <c r="EG67" i="8"/>
  <c r="EF67" i="8"/>
  <c r="EE67" i="8"/>
  <c r="ED67" i="8"/>
  <c r="EC67" i="8"/>
  <c r="EB67" i="8"/>
  <c r="EA67" i="8"/>
  <c r="DD67" i="8"/>
  <c r="DC67" i="8"/>
  <c r="DB67" i="8"/>
  <c r="DA67" i="8"/>
  <c r="CZ67" i="8"/>
  <c r="CY67" i="8"/>
  <c r="CX67" i="8"/>
  <c r="CW67" i="8"/>
  <c r="CV67" i="8"/>
  <c r="CU67" i="8"/>
  <c r="CT67" i="8"/>
  <c r="CS67" i="8"/>
  <c r="CR67" i="8"/>
  <c r="CQ67" i="8"/>
  <c r="CP67" i="8"/>
  <c r="CO67" i="8"/>
  <c r="CN67" i="8"/>
  <c r="CM67" i="8"/>
  <c r="BP67" i="8"/>
  <c r="BO67" i="8"/>
  <c r="BN67" i="8"/>
  <c r="BM67" i="8"/>
  <c r="BL67" i="8"/>
  <c r="BK67" i="8"/>
  <c r="BJ67" i="8"/>
  <c r="BI67" i="8"/>
  <c r="BH67" i="8"/>
  <c r="BG67" i="8"/>
  <c r="BF67" i="8"/>
  <c r="BE67" i="8"/>
  <c r="BD67" i="8"/>
  <c r="BC67" i="8"/>
  <c r="BB67" i="8"/>
  <c r="BA67" i="8"/>
  <c r="AZ67" i="8"/>
  <c r="AY67" i="8"/>
  <c r="F67" i="8"/>
  <c r="ER66" i="8"/>
  <c r="EQ66" i="8"/>
  <c r="EP66" i="8"/>
  <c r="EO66" i="8"/>
  <c r="EN66" i="8"/>
  <c r="EM66" i="8"/>
  <c r="EL66" i="8"/>
  <c r="EK66" i="8"/>
  <c r="EJ66" i="8"/>
  <c r="EI66" i="8"/>
  <c r="EH66" i="8"/>
  <c r="EG66" i="8"/>
  <c r="EF66" i="8"/>
  <c r="EE66" i="8"/>
  <c r="ED66" i="8"/>
  <c r="EC66" i="8"/>
  <c r="EB66" i="8"/>
  <c r="EA66" i="8"/>
  <c r="DD66" i="8"/>
  <c r="DC66" i="8"/>
  <c r="DB66" i="8"/>
  <c r="DA66" i="8"/>
  <c r="CZ66" i="8"/>
  <c r="CY66" i="8"/>
  <c r="CX66" i="8"/>
  <c r="CW66" i="8"/>
  <c r="CV66" i="8"/>
  <c r="CU66" i="8"/>
  <c r="CT66" i="8"/>
  <c r="CS66" i="8"/>
  <c r="CR66" i="8"/>
  <c r="CQ66" i="8"/>
  <c r="CP66" i="8"/>
  <c r="CO66" i="8"/>
  <c r="CN66" i="8"/>
  <c r="CM66" i="8"/>
  <c r="BP66" i="8"/>
  <c r="BO66" i="8"/>
  <c r="BN66" i="8"/>
  <c r="BM66" i="8"/>
  <c r="BL66" i="8"/>
  <c r="BK66" i="8"/>
  <c r="BJ66" i="8"/>
  <c r="BI66" i="8"/>
  <c r="BH66" i="8"/>
  <c r="BG66" i="8"/>
  <c r="BF66" i="8"/>
  <c r="BE66" i="8"/>
  <c r="BD66" i="8"/>
  <c r="BC66" i="8"/>
  <c r="BB66" i="8"/>
  <c r="BA66" i="8"/>
  <c r="AZ66" i="8"/>
  <c r="AY66" i="8"/>
  <c r="F66" i="8"/>
  <c r="ER65" i="8"/>
  <c r="EQ65" i="8"/>
  <c r="DD65" i="8"/>
  <c r="DC65" i="8"/>
  <c r="BP65" i="8"/>
  <c r="BO65" i="8"/>
  <c r="F65" i="8"/>
  <c r="ER64" i="8"/>
  <c r="EQ64" i="8"/>
  <c r="DD64" i="8"/>
  <c r="DC64" i="8"/>
  <c r="BP64" i="8"/>
  <c r="BO64" i="8"/>
  <c r="F64" i="8"/>
  <c r="ER63" i="8"/>
  <c r="EQ63" i="8"/>
  <c r="DD63" i="8"/>
  <c r="DC63" i="8"/>
  <c r="BP63" i="8"/>
  <c r="BO63" i="8"/>
  <c r="F63" i="8"/>
  <c r="ER62" i="8"/>
  <c r="EQ62" i="8"/>
  <c r="DD62" i="8"/>
  <c r="DC62" i="8"/>
  <c r="BP62" i="8"/>
  <c r="BO62" i="8"/>
  <c r="F62" i="8"/>
  <c r="ER61" i="8"/>
  <c r="EQ61" i="8"/>
  <c r="DD61" i="8"/>
  <c r="DC61" i="8"/>
  <c r="BP61" i="8"/>
  <c r="BO61" i="8"/>
  <c r="F61" i="8"/>
  <c r="ER60" i="8"/>
  <c r="EQ60" i="8"/>
  <c r="DD60" i="8"/>
  <c r="DC60" i="8"/>
  <c r="BP60" i="8"/>
  <c r="BO60" i="8"/>
  <c r="F60" i="8"/>
  <c r="ER59" i="8"/>
  <c r="EQ59" i="8"/>
  <c r="DD59" i="8"/>
  <c r="DC59" i="8"/>
  <c r="BP59" i="8"/>
  <c r="BO59" i="8"/>
  <c r="F59" i="8"/>
  <c r="ER58" i="8"/>
  <c r="EQ58" i="8"/>
  <c r="DD58" i="8"/>
  <c r="DC58" i="8"/>
  <c r="BP58" i="8"/>
  <c r="BO58" i="8"/>
  <c r="F58" i="8"/>
  <c r="ER57" i="8"/>
  <c r="EQ57" i="8"/>
  <c r="DD57" i="8"/>
  <c r="DC57" i="8"/>
  <c r="BP57" i="8"/>
  <c r="BO57" i="8"/>
  <c r="F57" i="8"/>
  <c r="ER56" i="8"/>
  <c r="EQ56" i="8"/>
  <c r="DD56" i="8"/>
  <c r="DC56" i="8"/>
  <c r="BP56" i="8"/>
  <c r="BO56" i="8"/>
  <c r="F56" i="8"/>
  <c r="ER55" i="8"/>
  <c r="EQ55" i="8"/>
  <c r="DD55" i="8"/>
  <c r="DC55" i="8"/>
  <c r="BP55" i="8"/>
  <c r="BO55" i="8"/>
  <c r="F55" i="8"/>
  <c r="ER54" i="8"/>
  <c r="EQ54" i="8"/>
  <c r="DD54" i="8"/>
  <c r="DC54" i="8"/>
  <c r="BP54" i="8"/>
  <c r="BO54" i="8"/>
  <c r="F54" i="8"/>
  <c r="ER53" i="8"/>
  <c r="EQ53" i="8"/>
  <c r="DD53" i="8"/>
  <c r="DC53" i="8"/>
  <c r="BP53" i="8"/>
  <c r="BO53" i="8"/>
  <c r="F53" i="8"/>
  <c r="ER52" i="8"/>
  <c r="EQ52" i="8"/>
  <c r="DD52" i="8"/>
  <c r="DC52" i="8"/>
  <c r="BP52" i="8"/>
  <c r="BO52" i="8"/>
  <c r="F52" i="8"/>
  <c r="ER51" i="8"/>
  <c r="EQ51" i="8"/>
  <c r="DD51" i="8"/>
  <c r="DC51" i="8"/>
  <c r="BP51" i="8"/>
  <c r="BO51" i="8"/>
  <c r="F51" i="8"/>
  <c r="ER50" i="8"/>
  <c r="EQ50" i="8"/>
  <c r="DD50" i="8"/>
  <c r="DC50" i="8"/>
  <c r="BP50" i="8"/>
  <c r="BO50" i="8"/>
  <c r="F50" i="8"/>
  <c r="F49" i="8"/>
  <c r="F48" i="8"/>
  <c r="F47" i="8"/>
  <c r="F46" i="8"/>
  <c r="F45" i="8"/>
  <c r="ER44" i="8"/>
  <c r="EQ44" i="8"/>
  <c r="EP44" i="8"/>
  <c r="EO44" i="8"/>
  <c r="EN44" i="8"/>
  <c r="EM44" i="8"/>
  <c r="EL44" i="8"/>
  <c r="EK44" i="8"/>
  <c r="EJ44" i="8"/>
  <c r="EI44" i="8"/>
  <c r="EH44" i="8"/>
  <c r="EG44" i="8"/>
  <c r="EF44" i="8"/>
  <c r="EE44" i="8"/>
  <c r="ED44" i="8"/>
  <c r="EC44" i="8"/>
  <c r="EB44" i="8"/>
  <c r="EA44" i="8"/>
  <c r="DD44" i="8"/>
  <c r="DC44" i="8"/>
  <c r="DB44" i="8"/>
  <c r="DA44" i="8"/>
  <c r="CZ44" i="8"/>
  <c r="CY44" i="8"/>
  <c r="CX44" i="8"/>
  <c r="CW44" i="8"/>
  <c r="CV44" i="8"/>
  <c r="CU44" i="8"/>
  <c r="CT44" i="8"/>
  <c r="CS44" i="8"/>
  <c r="CR44" i="8"/>
  <c r="CQ44" i="8"/>
  <c r="CP44" i="8"/>
  <c r="CO44" i="8"/>
  <c r="CN44" i="8"/>
  <c r="CM44" i="8"/>
  <c r="BP44" i="8"/>
  <c r="BO44" i="8"/>
  <c r="BN44" i="8"/>
  <c r="BM44" i="8"/>
  <c r="BL44" i="8"/>
  <c r="BK44" i="8"/>
  <c r="BJ44" i="8"/>
  <c r="BI44" i="8"/>
  <c r="BH44" i="8"/>
  <c r="BG44" i="8"/>
  <c r="BF44" i="8"/>
  <c r="BE44" i="8"/>
  <c r="BD44" i="8"/>
  <c r="BC44" i="8"/>
  <c r="BB44" i="8"/>
  <c r="BA44" i="8"/>
  <c r="AZ44" i="8"/>
  <c r="AY44" i="8"/>
  <c r="F44" i="8"/>
  <c r="ER43" i="8"/>
  <c r="EQ43" i="8"/>
  <c r="EP43" i="8"/>
  <c r="EO43" i="8"/>
  <c r="EN43" i="8"/>
  <c r="EM43" i="8"/>
  <c r="EL43" i="8"/>
  <c r="EK43" i="8"/>
  <c r="EJ43" i="8"/>
  <c r="EI43" i="8"/>
  <c r="EH43" i="8"/>
  <c r="EG43" i="8"/>
  <c r="EF43" i="8"/>
  <c r="EE43" i="8"/>
  <c r="ED43" i="8"/>
  <c r="EC43" i="8"/>
  <c r="EB43" i="8"/>
  <c r="EA43" i="8"/>
  <c r="DD43" i="8"/>
  <c r="DC43" i="8"/>
  <c r="DB43" i="8"/>
  <c r="DA43" i="8"/>
  <c r="CZ43" i="8"/>
  <c r="CY43" i="8"/>
  <c r="CX43" i="8"/>
  <c r="CW43" i="8"/>
  <c r="CV43" i="8"/>
  <c r="CU43" i="8"/>
  <c r="CT43" i="8"/>
  <c r="CS43" i="8"/>
  <c r="CR43" i="8"/>
  <c r="CQ43" i="8"/>
  <c r="CP43" i="8"/>
  <c r="CO43" i="8"/>
  <c r="CN43" i="8"/>
  <c r="CM43" i="8"/>
  <c r="BP43" i="8"/>
  <c r="BO43" i="8"/>
  <c r="BN43" i="8"/>
  <c r="BM43" i="8"/>
  <c r="BL43" i="8"/>
  <c r="BK43" i="8"/>
  <c r="BJ43" i="8"/>
  <c r="BI43" i="8"/>
  <c r="BH43" i="8"/>
  <c r="BG43" i="8"/>
  <c r="BF43" i="8"/>
  <c r="BE43" i="8"/>
  <c r="BD43" i="8"/>
  <c r="BC43" i="8"/>
  <c r="BB43" i="8"/>
  <c r="BA43" i="8"/>
  <c r="AZ43" i="8"/>
  <c r="AY43" i="8"/>
  <c r="F43" i="8"/>
  <c r="ER42" i="8"/>
  <c r="EQ42" i="8"/>
  <c r="DD42" i="8"/>
  <c r="DC42" i="8"/>
  <c r="BP42" i="8"/>
  <c r="BO42" i="8"/>
  <c r="F42" i="8"/>
  <c r="ER41" i="8"/>
  <c r="EQ41" i="8"/>
  <c r="DD41" i="8"/>
  <c r="DC41" i="8"/>
  <c r="BP41" i="8"/>
  <c r="BO41" i="8"/>
  <c r="F41" i="8"/>
  <c r="ER40" i="8"/>
  <c r="EQ40" i="8"/>
  <c r="DD40" i="8"/>
  <c r="DC40" i="8"/>
  <c r="BP40" i="8"/>
  <c r="BO40" i="8"/>
  <c r="F40" i="8"/>
  <c r="ER39" i="8"/>
  <c r="EQ39" i="8"/>
  <c r="DD39" i="8"/>
  <c r="DC39" i="8"/>
  <c r="BP39" i="8"/>
  <c r="BO39" i="8"/>
  <c r="F39" i="8"/>
  <c r="ER38" i="8"/>
  <c r="EQ38" i="8"/>
  <c r="DD38" i="8"/>
  <c r="DC38" i="8"/>
  <c r="BP38" i="8"/>
  <c r="BO38" i="8"/>
  <c r="F38" i="8"/>
  <c r="ER37" i="8"/>
  <c r="EQ37" i="8"/>
  <c r="DD37" i="8"/>
  <c r="DC37" i="8"/>
  <c r="BP37" i="8"/>
  <c r="BO37" i="8"/>
  <c r="F37" i="8"/>
  <c r="ER36" i="8"/>
  <c r="EQ36" i="8"/>
  <c r="DD36" i="8"/>
  <c r="DC36" i="8"/>
  <c r="BP36" i="8"/>
  <c r="BO36" i="8"/>
  <c r="F36" i="8"/>
  <c r="ER35" i="8"/>
  <c r="EQ35" i="8"/>
  <c r="DD35" i="8"/>
  <c r="DC35" i="8"/>
  <c r="BP35" i="8"/>
  <c r="BO35" i="8"/>
  <c r="F35" i="8"/>
  <c r="ER34" i="8"/>
  <c r="EQ34" i="8"/>
  <c r="DD34" i="8"/>
  <c r="DC34" i="8"/>
  <c r="BP34" i="8"/>
  <c r="BO34" i="8"/>
  <c r="F34" i="8"/>
  <c r="ER33" i="8"/>
  <c r="EQ33" i="8"/>
  <c r="DD33" i="8"/>
  <c r="DC33" i="8"/>
  <c r="BP33" i="8"/>
  <c r="BO33" i="8"/>
  <c r="F33" i="8"/>
  <c r="ER32" i="8"/>
  <c r="EQ32" i="8"/>
  <c r="DD32" i="8"/>
  <c r="DC32" i="8"/>
  <c r="BP32" i="8"/>
  <c r="BO32" i="8"/>
  <c r="F32" i="8"/>
  <c r="ER31" i="8"/>
  <c r="EQ31" i="8"/>
  <c r="DD31" i="8"/>
  <c r="DC31" i="8"/>
  <c r="BP31" i="8"/>
  <c r="BO31" i="8"/>
  <c r="F31" i="8"/>
  <c r="ER30" i="8"/>
  <c r="EQ30" i="8"/>
  <c r="DD30" i="8"/>
  <c r="DC30" i="8"/>
  <c r="BP30" i="8"/>
  <c r="BO30" i="8"/>
  <c r="F30" i="8"/>
  <c r="ER29" i="8"/>
  <c r="EQ29" i="8"/>
  <c r="DD29" i="8"/>
  <c r="DC29" i="8"/>
  <c r="BP29" i="8"/>
  <c r="BO29" i="8"/>
  <c r="F29" i="8"/>
  <c r="ER28" i="8"/>
  <c r="EQ28" i="8"/>
  <c r="DD28" i="8"/>
  <c r="DC28" i="8"/>
  <c r="BP28" i="8"/>
  <c r="BO28" i="8"/>
  <c r="F28" i="8"/>
  <c r="ER27" i="8"/>
  <c r="EQ27" i="8"/>
  <c r="DD27" i="8"/>
  <c r="DC27" i="8"/>
  <c r="BP27" i="8"/>
  <c r="BO27" i="8"/>
  <c r="F27" i="8"/>
  <c r="F26" i="8"/>
  <c r="F25" i="8"/>
  <c r="F24" i="8"/>
  <c r="F23" i="8"/>
  <c r="F22" i="8"/>
  <c r="ER21" i="8"/>
  <c r="EQ21" i="8"/>
  <c r="EP21" i="8"/>
  <c r="EO21" i="8"/>
  <c r="EN21" i="8"/>
  <c r="EM21" i="8"/>
  <c r="EL21" i="8"/>
  <c r="EK21" i="8"/>
  <c r="EJ21" i="8"/>
  <c r="EI21" i="8"/>
  <c r="EH21" i="8"/>
  <c r="EG21" i="8"/>
  <c r="EF21" i="8"/>
  <c r="EE21" i="8"/>
  <c r="ED21" i="8"/>
  <c r="EC21" i="8"/>
  <c r="EB21" i="8"/>
  <c r="EA21" i="8"/>
  <c r="DD21" i="8"/>
  <c r="DC21" i="8"/>
  <c r="DB21" i="8"/>
  <c r="DA21" i="8"/>
  <c r="CZ21" i="8"/>
  <c r="CY21" i="8"/>
  <c r="CX21" i="8"/>
  <c r="CW21" i="8"/>
  <c r="CV21" i="8"/>
  <c r="CU21" i="8"/>
  <c r="CT21" i="8"/>
  <c r="CS21" i="8"/>
  <c r="CR21" i="8"/>
  <c r="CQ21" i="8"/>
  <c r="CP21" i="8"/>
  <c r="CO21" i="8"/>
  <c r="CN21" i="8"/>
  <c r="CM21" i="8"/>
  <c r="BP21" i="8"/>
  <c r="BO21" i="8"/>
  <c r="BN21" i="8"/>
  <c r="BM21" i="8"/>
  <c r="BL21" i="8"/>
  <c r="BK21" i="8"/>
  <c r="BJ21" i="8"/>
  <c r="BI21" i="8"/>
  <c r="BH21" i="8"/>
  <c r="BG21" i="8"/>
  <c r="BF21" i="8"/>
  <c r="BE21" i="8"/>
  <c r="BD21" i="8"/>
  <c r="BC21" i="8"/>
  <c r="BB21" i="8"/>
  <c r="BA21" i="8"/>
  <c r="AZ21" i="8"/>
  <c r="AY21" i="8"/>
  <c r="F21" i="8"/>
  <c r="ER20" i="8"/>
  <c r="EQ20" i="8"/>
  <c r="EP20" i="8"/>
  <c r="EO20" i="8"/>
  <c r="EN20" i="8"/>
  <c r="EM20" i="8"/>
  <c r="EL20" i="8"/>
  <c r="EK20" i="8"/>
  <c r="EJ20" i="8"/>
  <c r="EI20" i="8"/>
  <c r="EH20" i="8"/>
  <c r="EG20" i="8"/>
  <c r="EF20" i="8"/>
  <c r="EE20" i="8"/>
  <c r="ED20" i="8"/>
  <c r="EC20" i="8"/>
  <c r="EB20" i="8"/>
  <c r="EA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F20" i="8"/>
  <c r="ER19" i="8"/>
  <c r="EQ19" i="8"/>
  <c r="DD19" i="8"/>
  <c r="DC19" i="8"/>
  <c r="BP19" i="8"/>
  <c r="BO19" i="8"/>
  <c r="F19" i="8"/>
  <c r="ER18" i="8"/>
  <c r="EQ18" i="8"/>
  <c r="DD18" i="8"/>
  <c r="DC18" i="8"/>
  <c r="BP18" i="8"/>
  <c r="BO18" i="8"/>
  <c r="F18" i="8"/>
  <c r="ER17" i="8"/>
  <c r="EQ17" i="8"/>
  <c r="DD17" i="8"/>
  <c r="DC17" i="8"/>
  <c r="BP17" i="8"/>
  <c r="BO17" i="8"/>
  <c r="F17" i="8"/>
  <c r="ER16" i="8"/>
  <c r="EQ16" i="8"/>
  <c r="DD16" i="8"/>
  <c r="DC16" i="8"/>
  <c r="BP16" i="8"/>
  <c r="BO16" i="8"/>
  <c r="F16" i="8"/>
  <c r="ER15" i="8"/>
  <c r="EQ15" i="8"/>
  <c r="DD15" i="8"/>
  <c r="DC15" i="8"/>
  <c r="BP15" i="8"/>
  <c r="BO15" i="8"/>
  <c r="F15" i="8"/>
  <c r="ER14" i="8"/>
  <c r="EQ14" i="8"/>
  <c r="DD14" i="8"/>
  <c r="DC14" i="8"/>
  <c r="BP14" i="8"/>
  <c r="BO14" i="8"/>
  <c r="F14" i="8"/>
  <c r="ER13" i="8"/>
  <c r="EQ13" i="8"/>
  <c r="DD13" i="8"/>
  <c r="DC13" i="8"/>
  <c r="BP13" i="8"/>
  <c r="BO13" i="8"/>
  <c r="ER12" i="8"/>
  <c r="EQ12" i="8"/>
  <c r="DD12" i="8"/>
  <c r="DC12" i="8"/>
  <c r="BP12" i="8"/>
  <c r="BO12" i="8"/>
  <c r="ER11" i="8"/>
  <c r="EQ11" i="8"/>
  <c r="DD11" i="8"/>
  <c r="DC11" i="8"/>
  <c r="BP11" i="8"/>
  <c r="BO11" i="8"/>
  <c r="ER10" i="8"/>
  <c r="EQ10" i="8"/>
  <c r="DD10" i="8"/>
  <c r="DC10" i="8"/>
  <c r="BP10" i="8"/>
  <c r="BO10" i="8"/>
  <c r="B10" i="8"/>
  <c r="ER9" i="8"/>
  <c r="EQ9" i="8"/>
  <c r="DD9" i="8"/>
  <c r="DC9" i="8"/>
  <c r="BP9" i="8"/>
  <c r="BO9" i="8"/>
  <c r="ER8" i="8"/>
  <c r="EQ8" i="8"/>
  <c r="DD8" i="8"/>
  <c r="DC8" i="8"/>
  <c r="BP8" i="8"/>
  <c r="BO8" i="8"/>
  <c r="ER7" i="8"/>
  <c r="EQ7" i="8"/>
  <c r="DD7" i="8"/>
  <c r="DC7" i="8"/>
  <c r="BP7" i="8"/>
  <c r="BO7" i="8"/>
  <c r="ER6" i="8"/>
  <c r="EQ6" i="8"/>
  <c r="DD6" i="8"/>
  <c r="DC6" i="8"/>
  <c r="BP6" i="8"/>
  <c r="BO6" i="8"/>
  <c r="ER5" i="8"/>
  <c r="EQ5" i="8"/>
  <c r="DD5" i="8"/>
  <c r="DC5" i="8"/>
  <c r="BP5" i="8"/>
  <c r="BO5" i="8"/>
  <c r="ER4" i="8"/>
  <c r="EQ4" i="8"/>
  <c r="DD4" i="8"/>
  <c r="DC4" i="8"/>
  <c r="BP4" i="8"/>
  <c r="BO4" i="8"/>
  <c r="EQ28" i="6"/>
  <c r="ER366" i="6"/>
  <c r="EQ366" i="6"/>
  <c r="EP366" i="6"/>
  <c r="EO366" i="6"/>
  <c r="EN366" i="6"/>
  <c r="EM366" i="6"/>
  <c r="EL366" i="6"/>
  <c r="EK366" i="6"/>
  <c r="EJ366" i="6"/>
  <c r="EI366" i="6"/>
  <c r="EH366" i="6"/>
  <c r="EG366" i="6"/>
  <c r="EF366" i="6"/>
  <c r="EE366" i="6"/>
  <c r="ED366" i="6"/>
  <c r="EC366" i="6"/>
  <c r="EB366" i="6"/>
  <c r="EA366" i="6"/>
  <c r="ER365" i="6"/>
  <c r="EQ365" i="6"/>
  <c r="EP365" i="6"/>
  <c r="EO365" i="6"/>
  <c r="EN365" i="6"/>
  <c r="EM365" i="6"/>
  <c r="EL365" i="6"/>
  <c r="EK365" i="6"/>
  <c r="EJ365" i="6"/>
  <c r="EI365" i="6"/>
  <c r="EH365" i="6"/>
  <c r="EG365" i="6"/>
  <c r="EF365" i="6"/>
  <c r="EE365" i="6"/>
  <c r="ED365" i="6"/>
  <c r="EC365" i="6"/>
  <c r="EB365" i="6"/>
  <c r="EA365" i="6"/>
  <c r="ER364" i="6"/>
  <c r="EQ364" i="6"/>
  <c r="ER363" i="6"/>
  <c r="EQ363" i="6"/>
  <c r="ER362" i="6"/>
  <c r="EQ362" i="6"/>
  <c r="ER361" i="6"/>
  <c r="EQ361" i="6"/>
  <c r="ER360" i="6"/>
  <c r="EQ360" i="6"/>
  <c r="ER359" i="6"/>
  <c r="EQ359" i="6"/>
  <c r="ER358" i="6"/>
  <c r="EQ358" i="6"/>
  <c r="ER357" i="6"/>
  <c r="EQ357" i="6"/>
  <c r="ER356" i="6"/>
  <c r="EQ356" i="6"/>
  <c r="ER355" i="6"/>
  <c r="EQ355" i="6"/>
  <c r="ER354" i="6"/>
  <c r="EQ354" i="6"/>
  <c r="ER353" i="6"/>
  <c r="EQ353" i="6"/>
  <c r="ER352" i="6"/>
  <c r="EQ352" i="6"/>
  <c r="ER351" i="6"/>
  <c r="EQ351" i="6"/>
  <c r="ER350" i="6"/>
  <c r="EQ350" i="6"/>
  <c r="ER349" i="6"/>
  <c r="EQ349" i="6"/>
  <c r="ER343" i="6"/>
  <c r="EQ343" i="6"/>
  <c r="EP343" i="6"/>
  <c r="EO343" i="6"/>
  <c r="EN343" i="6"/>
  <c r="EM343" i="6"/>
  <c r="EL343" i="6"/>
  <c r="EK343" i="6"/>
  <c r="EJ343" i="6"/>
  <c r="EI343" i="6"/>
  <c r="EH343" i="6"/>
  <c r="EG343" i="6"/>
  <c r="EF343" i="6"/>
  <c r="EE343" i="6"/>
  <c r="ED343" i="6"/>
  <c r="EC343" i="6"/>
  <c r="EB343" i="6"/>
  <c r="EA343" i="6"/>
  <c r="ER342" i="6"/>
  <c r="EQ342" i="6"/>
  <c r="EP342" i="6"/>
  <c r="EO342" i="6"/>
  <c r="EN342" i="6"/>
  <c r="EM342" i="6"/>
  <c r="EL342" i="6"/>
  <c r="EK342" i="6"/>
  <c r="EJ342" i="6"/>
  <c r="EI342" i="6"/>
  <c r="EH342" i="6"/>
  <c r="EG342" i="6"/>
  <c r="EF342" i="6"/>
  <c r="EE342" i="6"/>
  <c r="ED342" i="6"/>
  <c r="EC342" i="6"/>
  <c r="EB342" i="6"/>
  <c r="EA342" i="6"/>
  <c r="ER341" i="6"/>
  <c r="EQ341" i="6"/>
  <c r="ER340" i="6"/>
  <c r="EQ340" i="6"/>
  <c r="ER339" i="6"/>
  <c r="EQ339" i="6"/>
  <c r="ER338" i="6"/>
  <c r="EQ338" i="6"/>
  <c r="ER337" i="6"/>
  <c r="EQ337" i="6"/>
  <c r="ER336" i="6"/>
  <c r="EQ336" i="6"/>
  <c r="ER335" i="6"/>
  <c r="EQ335" i="6"/>
  <c r="ER334" i="6"/>
  <c r="EQ334" i="6"/>
  <c r="ER333" i="6"/>
  <c r="EQ333" i="6"/>
  <c r="ER332" i="6"/>
  <c r="EQ332" i="6"/>
  <c r="ER331" i="6"/>
  <c r="EQ331" i="6"/>
  <c r="ER330" i="6"/>
  <c r="EQ330" i="6"/>
  <c r="ER329" i="6"/>
  <c r="EQ329" i="6"/>
  <c r="ER328" i="6"/>
  <c r="EQ328" i="6"/>
  <c r="ER327" i="6"/>
  <c r="EQ327" i="6"/>
  <c r="ER326" i="6"/>
  <c r="EQ326" i="6"/>
  <c r="ER320" i="6"/>
  <c r="EQ320" i="6"/>
  <c r="EP320" i="6"/>
  <c r="EO320" i="6"/>
  <c r="EN320" i="6"/>
  <c r="EM320" i="6"/>
  <c r="EL320" i="6"/>
  <c r="EK320" i="6"/>
  <c r="EJ320" i="6"/>
  <c r="EI320" i="6"/>
  <c r="EH320" i="6"/>
  <c r="EG320" i="6"/>
  <c r="EF320" i="6"/>
  <c r="EE320" i="6"/>
  <c r="ED320" i="6"/>
  <c r="EC320" i="6"/>
  <c r="EB320" i="6"/>
  <c r="EA320" i="6"/>
  <c r="ER319" i="6"/>
  <c r="EQ319" i="6"/>
  <c r="EP319" i="6"/>
  <c r="EO319" i="6"/>
  <c r="EN319" i="6"/>
  <c r="EM319" i="6"/>
  <c r="EL319" i="6"/>
  <c r="EK319" i="6"/>
  <c r="EJ319" i="6"/>
  <c r="EI319" i="6"/>
  <c r="EH319" i="6"/>
  <c r="EG319" i="6"/>
  <c r="EF319" i="6"/>
  <c r="EE319" i="6"/>
  <c r="ED319" i="6"/>
  <c r="EC319" i="6"/>
  <c r="EB319" i="6"/>
  <c r="EA319" i="6"/>
  <c r="ER318" i="6"/>
  <c r="EQ318" i="6"/>
  <c r="ER317" i="6"/>
  <c r="EQ317" i="6"/>
  <c r="ER316" i="6"/>
  <c r="EQ316" i="6"/>
  <c r="ER315" i="6"/>
  <c r="EQ315" i="6"/>
  <c r="ER314" i="6"/>
  <c r="EQ314" i="6"/>
  <c r="ER313" i="6"/>
  <c r="EQ313" i="6"/>
  <c r="ER312" i="6"/>
  <c r="EQ312" i="6"/>
  <c r="ER311" i="6"/>
  <c r="EQ311" i="6"/>
  <c r="ER310" i="6"/>
  <c r="EQ310" i="6"/>
  <c r="ER309" i="6"/>
  <c r="EQ309" i="6"/>
  <c r="ER308" i="6"/>
  <c r="EQ308" i="6"/>
  <c r="ER307" i="6"/>
  <c r="EQ307" i="6"/>
  <c r="ER306" i="6"/>
  <c r="EQ306" i="6"/>
  <c r="ER305" i="6"/>
  <c r="EQ305" i="6"/>
  <c r="ER304" i="6"/>
  <c r="EQ304" i="6"/>
  <c r="ER303" i="6"/>
  <c r="EQ303" i="6"/>
  <c r="ER297" i="6"/>
  <c r="EQ297" i="6"/>
  <c r="EP297" i="6"/>
  <c r="EO297" i="6"/>
  <c r="EN297" i="6"/>
  <c r="EM297" i="6"/>
  <c r="EL297" i="6"/>
  <c r="EK297" i="6"/>
  <c r="EJ297" i="6"/>
  <c r="EI297" i="6"/>
  <c r="EH297" i="6"/>
  <c r="EG297" i="6"/>
  <c r="EF297" i="6"/>
  <c r="EE297" i="6"/>
  <c r="ED297" i="6"/>
  <c r="EC297" i="6"/>
  <c r="EB297" i="6"/>
  <c r="EA297" i="6"/>
  <c r="ER296" i="6"/>
  <c r="EQ296" i="6"/>
  <c r="EP296" i="6"/>
  <c r="EO296" i="6"/>
  <c r="EN296" i="6"/>
  <c r="EM296" i="6"/>
  <c r="EL296" i="6"/>
  <c r="EK296" i="6"/>
  <c r="EJ296" i="6"/>
  <c r="EI296" i="6"/>
  <c r="EH296" i="6"/>
  <c r="EG296" i="6"/>
  <c r="EF296" i="6"/>
  <c r="EE296" i="6"/>
  <c r="ED296" i="6"/>
  <c r="EC296" i="6"/>
  <c r="EB296" i="6"/>
  <c r="EA296" i="6"/>
  <c r="ER295" i="6"/>
  <c r="EQ295" i="6"/>
  <c r="ER294" i="6"/>
  <c r="EQ294" i="6"/>
  <c r="ER293" i="6"/>
  <c r="EQ293" i="6"/>
  <c r="ER292" i="6"/>
  <c r="EQ292" i="6"/>
  <c r="ER291" i="6"/>
  <c r="EQ291" i="6"/>
  <c r="ER290" i="6"/>
  <c r="EQ290" i="6"/>
  <c r="ER289" i="6"/>
  <c r="EQ289" i="6"/>
  <c r="ER288" i="6"/>
  <c r="EQ288" i="6"/>
  <c r="ER287" i="6"/>
  <c r="EQ287" i="6"/>
  <c r="ER286" i="6"/>
  <c r="EQ286" i="6"/>
  <c r="ER285" i="6"/>
  <c r="EQ285" i="6"/>
  <c r="ER284" i="6"/>
  <c r="EQ284" i="6"/>
  <c r="ER283" i="6"/>
  <c r="EQ283" i="6"/>
  <c r="ER282" i="6"/>
  <c r="EQ282" i="6"/>
  <c r="ER281" i="6"/>
  <c r="EQ281" i="6"/>
  <c r="ER280" i="6"/>
  <c r="EQ280" i="6"/>
  <c r="ER274" i="6"/>
  <c r="EQ274" i="6"/>
  <c r="EP274" i="6"/>
  <c r="EO274" i="6"/>
  <c r="EN274" i="6"/>
  <c r="EM274" i="6"/>
  <c r="EL274" i="6"/>
  <c r="EK274" i="6"/>
  <c r="EJ274" i="6"/>
  <c r="EI274" i="6"/>
  <c r="EH274" i="6"/>
  <c r="EG274" i="6"/>
  <c r="EF274" i="6"/>
  <c r="EE274" i="6"/>
  <c r="ED274" i="6"/>
  <c r="EC274" i="6"/>
  <c r="EB274" i="6"/>
  <c r="EA274" i="6"/>
  <c r="ER273" i="6"/>
  <c r="EQ273" i="6"/>
  <c r="EP273" i="6"/>
  <c r="EO273" i="6"/>
  <c r="EN273" i="6"/>
  <c r="EM273" i="6"/>
  <c r="EL273" i="6"/>
  <c r="EK273" i="6"/>
  <c r="EJ273" i="6"/>
  <c r="EI273" i="6"/>
  <c r="EH273" i="6"/>
  <c r="EG273" i="6"/>
  <c r="EF273" i="6"/>
  <c r="EE273" i="6"/>
  <c r="ED273" i="6"/>
  <c r="EC273" i="6"/>
  <c r="EB273" i="6"/>
  <c r="EA273" i="6"/>
  <c r="ER272" i="6"/>
  <c r="EQ272" i="6"/>
  <c r="ER271" i="6"/>
  <c r="EQ271" i="6"/>
  <c r="ER270" i="6"/>
  <c r="EQ270" i="6"/>
  <c r="ER269" i="6"/>
  <c r="EQ269" i="6"/>
  <c r="ER268" i="6"/>
  <c r="EQ268" i="6"/>
  <c r="ER267" i="6"/>
  <c r="EQ267" i="6"/>
  <c r="ER266" i="6"/>
  <c r="EQ266" i="6"/>
  <c r="ER265" i="6"/>
  <c r="EQ265" i="6"/>
  <c r="ER264" i="6"/>
  <c r="EQ264" i="6"/>
  <c r="ER263" i="6"/>
  <c r="EQ263" i="6"/>
  <c r="ER262" i="6"/>
  <c r="EQ262" i="6"/>
  <c r="ER261" i="6"/>
  <c r="EQ261" i="6"/>
  <c r="ER260" i="6"/>
  <c r="EQ260" i="6"/>
  <c r="ER259" i="6"/>
  <c r="EQ259" i="6"/>
  <c r="ER258" i="6"/>
  <c r="EQ258" i="6"/>
  <c r="ER257" i="6"/>
  <c r="EQ257" i="6"/>
  <c r="ER251" i="6"/>
  <c r="EQ251" i="6"/>
  <c r="EP251" i="6"/>
  <c r="EO251" i="6"/>
  <c r="EN251" i="6"/>
  <c r="EM251" i="6"/>
  <c r="EL251" i="6"/>
  <c r="EK251" i="6"/>
  <c r="EJ251" i="6"/>
  <c r="EI251" i="6"/>
  <c r="EH251" i="6"/>
  <c r="EG251" i="6"/>
  <c r="EF251" i="6"/>
  <c r="EE251" i="6"/>
  <c r="ED251" i="6"/>
  <c r="EC251" i="6"/>
  <c r="EB251" i="6"/>
  <c r="EA251" i="6"/>
  <c r="ER250" i="6"/>
  <c r="EQ250" i="6"/>
  <c r="EP250" i="6"/>
  <c r="EO250" i="6"/>
  <c r="EN250" i="6"/>
  <c r="EM250" i="6"/>
  <c r="EL250" i="6"/>
  <c r="EK250" i="6"/>
  <c r="EJ250" i="6"/>
  <c r="EI250" i="6"/>
  <c r="EH250" i="6"/>
  <c r="EG250" i="6"/>
  <c r="EF250" i="6"/>
  <c r="EE250" i="6"/>
  <c r="ED250" i="6"/>
  <c r="EC250" i="6"/>
  <c r="EB250" i="6"/>
  <c r="EA250" i="6"/>
  <c r="ER249" i="6"/>
  <c r="EQ249" i="6"/>
  <c r="ER248" i="6"/>
  <c r="EQ248" i="6"/>
  <c r="ER247" i="6"/>
  <c r="EQ247" i="6"/>
  <c r="ER246" i="6"/>
  <c r="EQ246" i="6"/>
  <c r="ER245" i="6"/>
  <c r="EQ245" i="6"/>
  <c r="ER244" i="6"/>
  <c r="EQ244" i="6"/>
  <c r="ER243" i="6"/>
  <c r="EQ243" i="6"/>
  <c r="ER242" i="6"/>
  <c r="EQ242" i="6"/>
  <c r="ER241" i="6"/>
  <c r="EQ241" i="6"/>
  <c r="ER240" i="6"/>
  <c r="EQ240" i="6"/>
  <c r="ER239" i="6"/>
  <c r="EQ239" i="6"/>
  <c r="ER238" i="6"/>
  <c r="EQ238" i="6"/>
  <c r="ER237" i="6"/>
  <c r="EQ237" i="6"/>
  <c r="ER236" i="6"/>
  <c r="EQ236" i="6"/>
  <c r="ER235" i="6"/>
  <c r="EQ235" i="6"/>
  <c r="ER234" i="6"/>
  <c r="EQ234" i="6"/>
  <c r="ER228" i="6"/>
  <c r="EQ228" i="6"/>
  <c r="EP228" i="6"/>
  <c r="EO228" i="6"/>
  <c r="EN228" i="6"/>
  <c r="EM228" i="6"/>
  <c r="EL228" i="6"/>
  <c r="EK228" i="6"/>
  <c r="EJ228" i="6"/>
  <c r="EI228" i="6"/>
  <c r="EH228" i="6"/>
  <c r="EG228" i="6"/>
  <c r="EF228" i="6"/>
  <c r="EE228" i="6"/>
  <c r="ED228" i="6"/>
  <c r="EC228" i="6"/>
  <c r="EB228" i="6"/>
  <c r="EA228" i="6"/>
  <c r="ER227" i="6"/>
  <c r="EQ227" i="6"/>
  <c r="EP227" i="6"/>
  <c r="EO227" i="6"/>
  <c r="EN227" i="6"/>
  <c r="EM227" i="6"/>
  <c r="EL227" i="6"/>
  <c r="EK227" i="6"/>
  <c r="EJ227" i="6"/>
  <c r="EI227" i="6"/>
  <c r="EH227" i="6"/>
  <c r="EG227" i="6"/>
  <c r="EF227" i="6"/>
  <c r="EE227" i="6"/>
  <c r="ED227" i="6"/>
  <c r="EC227" i="6"/>
  <c r="EB227" i="6"/>
  <c r="EA227" i="6"/>
  <c r="ER226" i="6"/>
  <c r="EQ226" i="6"/>
  <c r="ER225" i="6"/>
  <c r="EQ225" i="6"/>
  <c r="ER224" i="6"/>
  <c r="EQ224" i="6"/>
  <c r="ER223" i="6"/>
  <c r="EQ223" i="6"/>
  <c r="ER222" i="6"/>
  <c r="EQ222" i="6"/>
  <c r="ER221" i="6"/>
  <c r="EQ221" i="6"/>
  <c r="ER220" i="6"/>
  <c r="EQ220" i="6"/>
  <c r="ER219" i="6"/>
  <c r="EQ219" i="6"/>
  <c r="ER218" i="6"/>
  <c r="EQ218" i="6"/>
  <c r="ER217" i="6"/>
  <c r="EQ217" i="6"/>
  <c r="ER216" i="6"/>
  <c r="EQ216" i="6"/>
  <c r="ER215" i="6"/>
  <c r="EQ215" i="6"/>
  <c r="ER214" i="6"/>
  <c r="EQ214" i="6"/>
  <c r="ER213" i="6"/>
  <c r="EQ213" i="6"/>
  <c r="ER212" i="6"/>
  <c r="EQ212" i="6"/>
  <c r="ER211" i="6"/>
  <c r="EQ211" i="6"/>
  <c r="ER205" i="6"/>
  <c r="EQ205" i="6"/>
  <c r="EP205" i="6"/>
  <c r="EO205" i="6"/>
  <c r="EN205" i="6"/>
  <c r="EM205" i="6"/>
  <c r="EL205" i="6"/>
  <c r="EK205" i="6"/>
  <c r="EJ205" i="6"/>
  <c r="EI205" i="6"/>
  <c r="EH205" i="6"/>
  <c r="EG205" i="6"/>
  <c r="EF205" i="6"/>
  <c r="EE205" i="6"/>
  <c r="ED205" i="6"/>
  <c r="EC205" i="6"/>
  <c r="EB205" i="6"/>
  <c r="EA205" i="6"/>
  <c r="ER204" i="6"/>
  <c r="EQ204" i="6"/>
  <c r="EP204" i="6"/>
  <c r="EO204" i="6"/>
  <c r="EN204" i="6"/>
  <c r="EM204" i="6"/>
  <c r="EL204" i="6"/>
  <c r="EK204" i="6"/>
  <c r="EJ204" i="6"/>
  <c r="EI204" i="6"/>
  <c r="EH204" i="6"/>
  <c r="EG204" i="6"/>
  <c r="EF204" i="6"/>
  <c r="EE204" i="6"/>
  <c r="ED204" i="6"/>
  <c r="EC204" i="6"/>
  <c r="EB204" i="6"/>
  <c r="EA204" i="6"/>
  <c r="ER203" i="6"/>
  <c r="EQ203" i="6"/>
  <c r="ER202" i="6"/>
  <c r="EQ202" i="6"/>
  <c r="ER201" i="6"/>
  <c r="EQ201" i="6"/>
  <c r="ER200" i="6"/>
  <c r="EQ200" i="6"/>
  <c r="ER199" i="6"/>
  <c r="EQ199" i="6"/>
  <c r="ER198" i="6"/>
  <c r="EQ198" i="6"/>
  <c r="ER197" i="6"/>
  <c r="EQ197" i="6"/>
  <c r="ER196" i="6"/>
  <c r="EQ196" i="6"/>
  <c r="ER195" i="6"/>
  <c r="EQ195" i="6"/>
  <c r="ER194" i="6"/>
  <c r="EQ194" i="6"/>
  <c r="ER193" i="6"/>
  <c r="EQ193" i="6"/>
  <c r="ER192" i="6"/>
  <c r="EQ192" i="6"/>
  <c r="ER191" i="6"/>
  <c r="EQ191" i="6"/>
  <c r="ER190" i="6"/>
  <c r="EQ190" i="6"/>
  <c r="ER189" i="6"/>
  <c r="EQ189" i="6"/>
  <c r="ER188" i="6"/>
  <c r="EQ188" i="6"/>
  <c r="ER182" i="6"/>
  <c r="EQ182" i="6"/>
  <c r="EP182" i="6"/>
  <c r="EO182" i="6"/>
  <c r="EN182" i="6"/>
  <c r="EM182" i="6"/>
  <c r="EL182" i="6"/>
  <c r="EK182" i="6"/>
  <c r="EJ182" i="6"/>
  <c r="EI182" i="6"/>
  <c r="EH182" i="6"/>
  <c r="EG182" i="6"/>
  <c r="EF182" i="6"/>
  <c r="EE182" i="6"/>
  <c r="ED182" i="6"/>
  <c r="EC182" i="6"/>
  <c r="EB182" i="6"/>
  <c r="EA182" i="6"/>
  <c r="ER181" i="6"/>
  <c r="EQ181" i="6"/>
  <c r="EP181" i="6"/>
  <c r="EO181" i="6"/>
  <c r="EN181" i="6"/>
  <c r="EM181" i="6"/>
  <c r="EL181" i="6"/>
  <c r="EK181" i="6"/>
  <c r="EJ181" i="6"/>
  <c r="EI181" i="6"/>
  <c r="EH181" i="6"/>
  <c r="EG181" i="6"/>
  <c r="EF181" i="6"/>
  <c r="EE181" i="6"/>
  <c r="ED181" i="6"/>
  <c r="EC181" i="6"/>
  <c r="EB181" i="6"/>
  <c r="EA181" i="6"/>
  <c r="ER180" i="6"/>
  <c r="EQ180" i="6"/>
  <c r="ER179" i="6"/>
  <c r="EQ179" i="6"/>
  <c r="ER178" i="6"/>
  <c r="EQ178" i="6"/>
  <c r="ER177" i="6"/>
  <c r="EQ177" i="6"/>
  <c r="ER176" i="6"/>
  <c r="EQ176" i="6"/>
  <c r="ER175" i="6"/>
  <c r="EQ175" i="6"/>
  <c r="ER174" i="6"/>
  <c r="EQ174" i="6"/>
  <c r="ER173" i="6"/>
  <c r="EQ173" i="6"/>
  <c r="ER172" i="6"/>
  <c r="EQ172" i="6"/>
  <c r="ER171" i="6"/>
  <c r="EQ171" i="6"/>
  <c r="ER170" i="6"/>
  <c r="EQ170" i="6"/>
  <c r="ER169" i="6"/>
  <c r="EQ169" i="6"/>
  <c r="ER168" i="6"/>
  <c r="EQ168" i="6"/>
  <c r="ER167" i="6"/>
  <c r="EQ167" i="6"/>
  <c r="ER166" i="6"/>
  <c r="EQ166" i="6"/>
  <c r="ER165" i="6"/>
  <c r="EQ165" i="6"/>
  <c r="ER159" i="6"/>
  <c r="EQ159" i="6"/>
  <c r="EP159" i="6"/>
  <c r="EO159" i="6"/>
  <c r="EN159" i="6"/>
  <c r="EM159" i="6"/>
  <c r="EL159" i="6"/>
  <c r="EK159" i="6"/>
  <c r="EJ159" i="6"/>
  <c r="EI159" i="6"/>
  <c r="EH159" i="6"/>
  <c r="EG159" i="6"/>
  <c r="EF159" i="6"/>
  <c r="EE159" i="6"/>
  <c r="ED159" i="6"/>
  <c r="EC159" i="6"/>
  <c r="EB159" i="6"/>
  <c r="EA159" i="6"/>
  <c r="ER158" i="6"/>
  <c r="EQ158" i="6"/>
  <c r="EP158" i="6"/>
  <c r="EO158" i="6"/>
  <c r="EN158" i="6"/>
  <c r="EM158" i="6"/>
  <c r="EL158" i="6"/>
  <c r="EK158" i="6"/>
  <c r="EJ158" i="6"/>
  <c r="EI158" i="6"/>
  <c r="EH158" i="6"/>
  <c r="EG158" i="6"/>
  <c r="EF158" i="6"/>
  <c r="EE158" i="6"/>
  <c r="ED158" i="6"/>
  <c r="EC158" i="6"/>
  <c r="EB158" i="6"/>
  <c r="EA158" i="6"/>
  <c r="ER157" i="6"/>
  <c r="EQ157" i="6"/>
  <c r="ER156" i="6"/>
  <c r="EQ156" i="6"/>
  <c r="ER155" i="6"/>
  <c r="EQ155" i="6"/>
  <c r="ER154" i="6"/>
  <c r="EQ154" i="6"/>
  <c r="ER153" i="6"/>
  <c r="EQ153" i="6"/>
  <c r="ER152" i="6"/>
  <c r="EQ152" i="6"/>
  <c r="ER151" i="6"/>
  <c r="EQ151" i="6"/>
  <c r="ER150" i="6"/>
  <c r="EQ150" i="6"/>
  <c r="ER149" i="6"/>
  <c r="EQ149" i="6"/>
  <c r="ER148" i="6"/>
  <c r="EQ148" i="6"/>
  <c r="ER147" i="6"/>
  <c r="EQ147" i="6"/>
  <c r="ER146" i="6"/>
  <c r="EQ146" i="6"/>
  <c r="ER145" i="6"/>
  <c r="EQ145" i="6"/>
  <c r="ER144" i="6"/>
  <c r="EQ144" i="6"/>
  <c r="ER143" i="6"/>
  <c r="EQ143" i="6"/>
  <c r="ER142" i="6"/>
  <c r="EQ142" i="6"/>
  <c r="ER136" i="6"/>
  <c r="EQ136" i="6"/>
  <c r="EP136" i="6"/>
  <c r="EO136" i="6"/>
  <c r="EN136" i="6"/>
  <c r="EM136" i="6"/>
  <c r="EL136" i="6"/>
  <c r="EK136" i="6"/>
  <c r="EJ136" i="6"/>
  <c r="EI136" i="6"/>
  <c r="EH136" i="6"/>
  <c r="EG136" i="6"/>
  <c r="EF136" i="6"/>
  <c r="EE136" i="6"/>
  <c r="ED136" i="6"/>
  <c r="EC136" i="6"/>
  <c r="EB136" i="6"/>
  <c r="EA136" i="6"/>
  <c r="ER135" i="6"/>
  <c r="EQ135" i="6"/>
  <c r="EP135" i="6"/>
  <c r="EO135" i="6"/>
  <c r="EN135" i="6"/>
  <c r="EM135" i="6"/>
  <c r="EL135" i="6"/>
  <c r="EK135" i="6"/>
  <c r="EJ135" i="6"/>
  <c r="EI135" i="6"/>
  <c r="EH135" i="6"/>
  <c r="EG135" i="6"/>
  <c r="EF135" i="6"/>
  <c r="EE135" i="6"/>
  <c r="ED135" i="6"/>
  <c r="EC135" i="6"/>
  <c r="EB135" i="6"/>
  <c r="EA135" i="6"/>
  <c r="ER134" i="6"/>
  <c r="EQ134" i="6"/>
  <c r="ER133" i="6"/>
  <c r="EQ133" i="6"/>
  <c r="ER132" i="6"/>
  <c r="EQ132" i="6"/>
  <c r="ER131" i="6"/>
  <c r="EQ131" i="6"/>
  <c r="ER130" i="6"/>
  <c r="EQ130" i="6"/>
  <c r="ER129" i="6"/>
  <c r="EQ129" i="6"/>
  <c r="ER128" i="6"/>
  <c r="EQ128" i="6"/>
  <c r="ER127" i="6"/>
  <c r="EQ127" i="6"/>
  <c r="ER126" i="6"/>
  <c r="EQ126" i="6"/>
  <c r="ER125" i="6"/>
  <c r="EQ125" i="6"/>
  <c r="ER124" i="6"/>
  <c r="EQ124" i="6"/>
  <c r="ER123" i="6"/>
  <c r="EQ123" i="6"/>
  <c r="ER122" i="6"/>
  <c r="EQ122" i="6"/>
  <c r="ER121" i="6"/>
  <c r="EQ121" i="6"/>
  <c r="ER120" i="6"/>
  <c r="EQ120" i="6"/>
  <c r="ER119" i="6"/>
  <c r="EQ119" i="6"/>
  <c r="ER113" i="6"/>
  <c r="EQ113" i="6"/>
  <c r="EP113" i="6"/>
  <c r="EO113" i="6"/>
  <c r="EN113" i="6"/>
  <c r="EM113" i="6"/>
  <c r="EL113" i="6"/>
  <c r="EK113" i="6"/>
  <c r="EJ113" i="6"/>
  <c r="EI113" i="6"/>
  <c r="EH113" i="6"/>
  <c r="EG113" i="6"/>
  <c r="EF113" i="6"/>
  <c r="EE113" i="6"/>
  <c r="ED113" i="6"/>
  <c r="EC113" i="6"/>
  <c r="EB113" i="6"/>
  <c r="EA113" i="6"/>
  <c r="ER112" i="6"/>
  <c r="EQ112" i="6"/>
  <c r="EP112" i="6"/>
  <c r="EO112" i="6"/>
  <c r="EN112" i="6"/>
  <c r="EM112" i="6"/>
  <c r="EL112" i="6"/>
  <c r="EK112" i="6"/>
  <c r="EJ112" i="6"/>
  <c r="EI112" i="6"/>
  <c r="EH112" i="6"/>
  <c r="EG112" i="6"/>
  <c r="EF112" i="6"/>
  <c r="EE112" i="6"/>
  <c r="ED112" i="6"/>
  <c r="EC112" i="6"/>
  <c r="EB112" i="6"/>
  <c r="EA112" i="6"/>
  <c r="ER111" i="6"/>
  <c r="EQ111" i="6"/>
  <c r="ER110" i="6"/>
  <c r="EQ110" i="6"/>
  <c r="ER109" i="6"/>
  <c r="EQ109" i="6"/>
  <c r="ER108" i="6"/>
  <c r="EQ108" i="6"/>
  <c r="ER107" i="6"/>
  <c r="EQ107" i="6"/>
  <c r="ER106" i="6"/>
  <c r="EQ106" i="6"/>
  <c r="ER105" i="6"/>
  <c r="EQ105" i="6"/>
  <c r="ER104" i="6"/>
  <c r="EQ104" i="6"/>
  <c r="ER103" i="6"/>
  <c r="EQ103" i="6"/>
  <c r="ER102" i="6"/>
  <c r="EQ102" i="6"/>
  <c r="ER101" i="6"/>
  <c r="EQ101" i="6"/>
  <c r="ER100" i="6"/>
  <c r="EQ100" i="6"/>
  <c r="ER99" i="6"/>
  <c r="EQ99" i="6"/>
  <c r="ER98" i="6"/>
  <c r="EQ98" i="6"/>
  <c r="ER97" i="6"/>
  <c r="EQ97" i="6"/>
  <c r="ER96" i="6"/>
  <c r="EQ96" i="6"/>
  <c r="ER90" i="6"/>
  <c r="EQ90" i="6"/>
  <c r="EP90" i="6"/>
  <c r="EO90" i="6"/>
  <c r="EN90" i="6"/>
  <c r="EM90" i="6"/>
  <c r="EL90" i="6"/>
  <c r="EK90" i="6"/>
  <c r="EJ90" i="6"/>
  <c r="EI90" i="6"/>
  <c r="EH90" i="6"/>
  <c r="EG90" i="6"/>
  <c r="EF90" i="6"/>
  <c r="EE90" i="6"/>
  <c r="ED90" i="6"/>
  <c r="EC90" i="6"/>
  <c r="EB90" i="6"/>
  <c r="EA90" i="6"/>
  <c r="ER89" i="6"/>
  <c r="EQ89" i="6"/>
  <c r="EP89" i="6"/>
  <c r="EO89" i="6"/>
  <c r="EN89" i="6"/>
  <c r="EM89" i="6"/>
  <c r="EL89" i="6"/>
  <c r="EK89" i="6"/>
  <c r="EJ89" i="6"/>
  <c r="EI89" i="6"/>
  <c r="EH89" i="6"/>
  <c r="EG89" i="6"/>
  <c r="EF89" i="6"/>
  <c r="ED89" i="6"/>
  <c r="EC89" i="6"/>
  <c r="EB89" i="6"/>
  <c r="EA89" i="6"/>
  <c r="ER88" i="6"/>
  <c r="EQ88" i="6"/>
  <c r="ER87" i="6"/>
  <c r="EQ87" i="6"/>
  <c r="ER86" i="6"/>
  <c r="EQ86" i="6"/>
  <c r="ER85" i="6"/>
  <c r="EQ85" i="6"/>
  <c r="ER84" i="6"/>
  <c r="EQ84" i="6"/>
  <c r="ER83" i="6"/>
  <c r="EQ83" i="6"/>
  <c r="ER82" i="6"/>
  <c r="EQ82" i="6"/>
  <c r="ER81" i="6"/>
  <c r="EQ81" i="6"/>
  <c r="ER80" i="6"/>
  <c r="EQ80" i="6"/>
  <c r="ER79" i="6"/>
  <c r="EQ79" i="6"/>
  <c r="ER78" i="6"/>
  <c r="EQ78" i="6"/>
  <c r="ER77" i="6"/>
  <c r="EQ77" i="6"/>
  <c r="ER76" i="6"/>
  <c r="EQ76" i="6"/>
  <c r="ER75" i="6"/>
  <c r="EQ75" i="6"/>
  <c r="ER74" i="6"/>
  <c r="EQ74" i="6"/>
  <c r="ER73" i="6"/>
  <c r="EQ73" i="6"/>
  <c r="ER67" i="6"/>
  <c r="EQ67" i="6"/>
  <c r="EP67" i="6"/>
  <c r="EO67" i="6"/>
  <c r="EN67" i="6"/>
  <c r="EM67" i="6"/>
  <c r="EL67" i="6"/>
  <c r="EK67" i="6"/>
  <c r="EJ67" i="6"/>
  <c r="EI67" i="6"/>
  <c r="EH67" i="6"/>
  <c r="EG67" i="6"/>
  <c r="EF67" i="6"/>
  <c r="EE67" i="6"/>
  <c r="ED67" i="6"/>
  <c r="EC67" i="6"/>
  <c r="EB67" i="6"/>
  <c r="EA67" i="6"/>
  <c r="ER66" i="6"/>
  <c r="EQ66" i="6"/>
  <c r="EP66" i="6"/>
  <c r="EO66" i="6"/>
  <c r="EN66" i="6"/>
  <c r="EM66" i="6"/>
  <c r="EL66" i="6"/>
  <c r="EK66" i="6"/>
  <c r="EJ66" i="6"/>
  <c r="EI66" i="6"/>
  <c r="EH66" i="6"/>
  <c r="EG66" i="6"/>
  <c r="EF66" i="6"/>
  <c r="EE66" i="6"/>
  <c r="ED66" i="6"/>
  <c r="EC66" i="6"/>
  <c r="EB66" i="6"/>
  <c r="EA66" i="6"/>
  <c r="ER65" i="6"/>
  <c r="EQ65" i="6"/>
  <c r="ER64" i="6"/>
  <c r="EQ64" i="6"/>
  <c r="ER63" i="6"/>
  <c r="EQ63" i="6"/>
  <c r="ER62" i="6"/>
  <c r="EQ62" i="6"/>
  <c r="ER61" i="6"/>
  <c r="EQ61" i="6"/>
  <c r="ER60" i="6"/>
  <c r="EQ60" i="6"/>
  <c r="ER59" i="6"/>
  <c r="EQ59" i="6"/>
  <c r="ER58" i="6"/>
  <c r="EQ58" i="6"/>
  <c r="ER57" i="6"/>
  <c r="EQ57" i="6"/>
  <c r="ER56" i="6"/>
  <c r="EQ56" i="6"/>
  <c r="ER55" i="6"/>
  <c r="EQ55" i="6"/>
  <c r="ER54" i="6"/>
  <c r="EQ54" i="6"/>
  <c r="ER53" i="6"/>
  <c r="EQ53" i="6"/>
  <c r="ER52" i="6"/>
  <c r="EQ52" i="6"/>
  <c r="ER51" i="6"/>
  <c r="EQ51" i="6"/>
  <c r="ER50" i="6"/>
  <c r="EQ50" i="6"/>
  <c r="ER44" i="6"/>
  <c r="EQ44" i="6"/>
  <c r="EP44" i="6"/>
  <c r="EO44" i="6"/>
  <c r="EN44" i="6"/>
  <c r="EM44" i="6"/>
  <c r="EL44" i="6"/>
  <c r="EK44" i="6"/>
  <c r="EJ44" i="6"/>
  <c r="EI44" i="6"/>
  <c r="EH44" i="6"/>
  <c r="EG44" i="6"/>
  <c r="EF44" i="6"/>
  <c r="EE44" i="6"/>
  <c r="ED44" i="6"/>
  <c r="EC44" i="6"/>
  <c r="EB44" i="6"/>
  <c r="EA44" i="6"/>
  <c r="ER43" i="6"/>
  <c r="EQ43" i="6"/>
  <c r="EP43" i="6"/>
  <c r="EO43" i="6"/>
  <c r="EN43" i="6"/>
  <c r="EM43" i="6"/>
  <c r="EL43" i="6"/>
  <c r="EK43" i="6"/>
  <c r="EJ43" i="6"/>
  <c r="EI43" i="6"/>
  <c r="EH43" i="6"/>
  <c r="EG43" i="6"/>
  <c r="EF43" i="6"/>
  <c r="EE43" i="6"/>
  <c r="ED43" i="6"/>
  <c r="EC43" i="6"/>
  <c r="EB43" i="6"/>
  <c r="EA43" i="6"/>
  <c r="ER42" i="6"/>
  <c r="EQ42" i="6"/>
  <c r="ER41" i="6"/>
  <c r="EQ41" i="6"/>
  <c r="ER40" i="6"/>
  <c r="EQ40" i="6"/>
  <c r="ER39" i="6"/>
  <c r="EQ39" i="6"/>
  <c r="ER38" i="6"/>
  <c r="EQ38" i="6"/>
  <c r="ER37" i="6"/>
  <c r="EQ37" i="6"/>
  <c r="ER36" i="6"/>
  <c r="EQ36" i="6"/>
  <c r="ER35" i="6"/>
  <c r="EQ35" i="6"/>
  <c r="ER34" i="6"/>
  <c r="EQ34" i="6"/>
  <c r="ER33" i="6"/>
  <c r="EQ33" i="6"/>
  <c r="ER32" i="6"/>
  <c r="EQ32" i="6"/>
  <c r="ER31" i="6"/>
  <c r="EQ31" i="6"/>
  <c r="ER30" i="6"/>
  <c r="EQ30" i="6"/>
  <c r="ER29" i="6"/>
  <c r="EQ29" i="6"/>
  <c r="ER28" i="6"/>
  <c r="ER27" i="6"/>
  <c r="EQ27" i="6"/>
  <c r="ER21" i="6"/>
  <c r="EQ21" i="6"/>
  <c r="EP21" i="6"/>
  <c r="EO21" i="6"/>
  <c r="EN21" i="6"/>
  <c r="EM21" i="6"/>
  <c r="EL21" i="6"/>
  <c r="EK21" i="6"/>
  <c r="EJ21" i="6"/>
  <c r="EI21" i="6"/>
  <c r="EH21" i="6"/>
  <c r="EG21" i="6"/>
  <c r="EF21" i="6"/>
  <c r="EE21" i="6"/>
  <c r="ED21" i="6"/>
  <c r="EC21" i="6"/>
  <c r="EB21" i="6"/>
  <c r="EA21" i="6"/>
  <c r="ER20" i="6"/>
  <c r="EQ20" i="6"/>
  <c r="EP20" i="6"/>
  <c r="EO20" i="6"/>
  <c r="EN20" i="6"/>
  <c r="EM20" i="6"/>
  <c r="EL20" i="6"/>
  <c r="EK20" i="6"/>
  <c r="EJ20" i="6"/>
  <c r="EI20" i="6"/>
  <c r="EH20" i="6"/>
  <c r="EG20" i="6"/>
  <c r="EF20" i="6"/>
  <c r="EE20" i="6"/>
  <c r="ED20" i="6"/>
  <c r="EB20" i="6"/>
  <c r="EA20" i="6"/>
  <c r="ER19" i="6"/>
  <c r="EQ19" i="6"/>
  <c r="ER18" i="6"/>
  <c r="EQ18" i="6"/>
  <c r="ER17" i="6"/>
  <c r="EQ17" i="6"/>
  <c r="ER16" i="6"/>
  <c r="EQ16" i="6"/>
  <c r="ER15" i="6"/>
  <c r="EQ15" i="6"/>
  <c r="ER14" i="6"/>
  <c r="EQ14" i="6"/>
  <c r="ER13" i="6"/>
  <c r="EQ13" i="6"/>
  <c r="ER12" i="6"/>
  <c r="EQ12" i="6"/>
  <c r="ER11" i="6"/>
  <c r="EQ11" i="6"/>
  <c r="ER10" i="6"/>
  <c r="EQ10" i="6"/>
  <c r="ER9" i="6"/>
  <c r="EQ9" i="6"/>
  <c r="ER8" i="6"/>
  <c r="EQ8" i="6"/>
  <c r="ER7" i="6"/>
  <c r="EQ7" i="6"/>
  <c r="ER6" i="6"/>
  <c r="EQ6" i="6"/>
  <c r="ER5" i="6"/>
  <c r="EQ5" i="6"/>
  <c r="ER4" i="6"/>
  <c r="EQ4" i="6"/>
  <c r="DD366" i="6"/>
  <c r="DC366" i="6"/>
  <c r="DB366" i="6"/>
  <c r="DA366" i="6"/>
  <c r="CZ366" i="6"/>
  <c r="CY366" i="6"/>
  <c r="CX366" i="6"/>
  <c r="CW366" i="6"/>
  <c r="CV366" i="6"/>
  <c r="CU366" i="6"/>
  <c r="CT366" i="6"/>
  <c r="CS366" i="6"/>
  <c r="CR366" i="6"/>
  <c r="CQ366" i="6"/>
  <c r="CP366" i="6"/>
  <c r="CO366" i="6"/>
  <c r="CN366" i="6"/>
  <c r="CM366" i="6"/>
  <c r="DD365" i="6"/>
  <c r="DC365" i="6"/>
  <c r="DB365" i="6"/>
  <c r="DA365" i="6"/>
  <c r="CZ365" i="6"/>
  <c r="CY365" i="6"/>
  <c r="CX365" i="6"/>
  <c r="CW365" i="6"/>
  <c r="CV365" i="6"/>
  <c r="CU365" i="6"/>
  <c r="CT365" i="6"/>
  <c r="CS365" i="6"/>
  <c r="CR365" i="6"/>
  <c r="CQ365" i="6"/>
  <c r="CP365" i="6"/>
  <c r="CO365" i="6"/>
  <c r="CN365" i="6"/>
  <c r="CM365" i="6"/>
  <c r="DD364" i="6"/>
  <c r="DC364" i="6"/>
  <c r="DD363" i="6"/>
  <c r="DC363" i="6"/>
  <c r="DD362" i="6"/>
  <c r="DC362" i="6"/>
  <c r="DD361" i="6"/>
  <c r="DC361" i="6"/>
  <c r="DD360" i="6"/>
  <c r="DC360" i="6"/>
  <c r="DD359" i="6"/>
  <c r="DC359" i="6"/>
  <c r="DD358" i="6"/>
  <c r="DC358" i="6"/>
  <c r="DD357" i="6"/>
  <c r="DC357" i="6"/>
  <c r="DD356" i="6"/>
  <c r="DC356" i="6"/>
  <c r="DD355" i="6"/>
  <c r="DC355" i="6"/>
  <c r="DD354" i="6"/>
  <c r="DC354" i="6"/>
  <c r="DD353" i="6"/>
  <c r="DC353" i="6"/>
  <c r="DD352" i="6"/>
  <c r="DC352" i="6"/>
  <c r="DD351" i="6"/>
  <c r="DC351" i="6"/>
  <c r="DD350" i="6"/>
  <c r="DC350" i="6"/>
  <c r="DD349" i="6"/>
  <c r="DC349" i="6"/>
  <c r="DD343" i="6"/>
  <c r="DC343" i="6"/>
  <c r="DB343" i="6"/>
  <c r="DA343" i="6"/>
  <c r="CZ343" i="6"/>
  <c r="CY343" i="6"/>
  <c r="CX343" i="6"/>
  <c r="CW343" i="6"/>
  <c r="CV343" i="6"/>
  <c r="CU343" i="6"/>
  <c r="CT343" i="6"/>
  <c r="CS343" i="6"/>
  <c r="CR343" i="6"/>
  <c r="CQ343" i="6"/>
  <c r="CP343" i="6"/>
  <c r="CO343" i="6"/>
  <c r="CN343" i="6"/>
  <c r="CM343" i="6"/>
  <c r="DD342" i="6"/>
  <c r="DC342" i="6"/>
  <c r="DB342" i="6"/>
  <c r="DA342" i="6"/>
  <c r="CZ342" i="6"/>
  <c r="CY342" i="6"/>
  <c r="CX342" i="6"/>
  <c r="CW342" i="6"/>
  <c r="CV342" i="6"/>
  <c r="CU342" i="6"/>
  <c r="CT342" i="6"/>
  <c r="CS342" i="6"/>
  <c r="CR342" i="6"/>
  <c r="CQ342" i="6"/>
  <c r="CP342" i="6"/>
  <c r="CO342" i="6"/>
  <c r="CN342" i="6"/>
  <c r="CM342" i="6"/>
  <c r="DD341" i="6"/>
  <c r="DC341" i="6"/>
  <c r="DD340" i="6"/>
  <c r="DC340" i="6"/>
  <c r="DD339" i="6"/>
  <c r="DC339" i="6"/>
  <c r="DD338" i="6"/>
  <c r="DC338" i="6"/>
  <c r="DD337" i="6"/>
  <c r="DC337" i="6"/>
  <c r="DD336" i="6"/>
  <c r="DC336" i="6"/>
  <c r="DD335" i="6"/>
  <c r="DC335" i="6"/>
  <c r="DD334" i="6"/>
  <c r="DC334" i="6"/>
  <c r="DD333" i="6"/>
  <c r="DC333" i="6"/>
  <c r="DD332" i="6"/>
  <c r="DC332" i="6"/>
  <c r="DD331" i="6"/>
  <c r="DC331" i="6"/>
  <c r="DD330" i="6"/>
  <c r="DC330" i="6"/>
  <c r="DD329" i="6"/>
  <c r="DC329" i="6"/>
  <c r="DD328" i="6"/>
  <c r="DC328" i="6"/>
  <c r="DD327" i="6"/>
  <c r="DC327" i="6"/>
  <c r="DD326" i="6"/>
  <c r="DC326" i="6"/>
  <c r="DD320" i="6"/>
  <c r="DC320" i="6"/>
  <c r="DB320" i="6"/>
  <c r="DA320" i="6"/>
  <c r="CZ320" i="6"/>
  <c r="CY320" i="6"/>
  <c r="CX320" i="6"/>
  <c r="CW320" i="6"/>
  <c r="CV320" i="6"/>
  <c r="CU320" i="6"/>
  <c r="CT320" i="6"/>
  <c r="CS320" i="6"/>
  <c r="CR320" i="6"/>
  <c r="CQ320" i="6"/>
  <c r="CP320" i="6"/>
  <c r="CO320" i="6"/>
  <c r="CN320" i="6"/>
  <c r="CM320" i="6"/>
  <c r="DD319" i="6"/>
  <c r="DC319" i="6"/>
  <c r="DB319" i="6"/>
  <c r="DA319" i="6"/>
  <c r="CZ319" i="6"/>
  <c r="CY319" i="6"/>
  <c r="CX319" i="6"/>
  <c r="CW319" i="6"/>
  <c r="CV319" i="6"/>
  <c r="CU319" i="6"/>
  <c r="CT319" i="6"/>
  <c r="CS319" i="6"/>
  <c r="CR319" i="6"/>
  <c r="CQ319" i="6"/>
  <c r="CP319" i="6"/>
  <c r="CO319" i="6"/>
  <c r="CN319" i="6"/>
  <c r="CM319" i="6"/>
  <c r="DD318" i="6"/>
  <c r="DC318" i="6"/>
  <c r="DD317" i="6"/>
  <c r="DC317" i="6"/>
  <c r="DD316" i="6"/>
  <c r="DC316" i="6"/>
  <c r="DD315" i="6"/>
  <c r="DC315" i="6"/>
  <c r="DD314" i="6"/>
  <c r="DC314" i="6"/>
  <c r="DD313" i="6"/>
  <c r="DC313" i="6"/>
  <c r="DD312" i="6"/>
  <c r="DC312" i="6"/>
  <c r="DD311" i="6"/>
  <c r="DC311" i="6"/>
  <c r="DD310" i="6"/>
  <c r="DC310" i="6"/>
  <c r="DD309" i="6"/>
  <c r="DC309" i="6"/>
  <c r="DD308" i="6"/>
  <c r="DC308" i="6"/>
  <c r="DD307" i="6"/>
  <c r="DC307" i="6"/>
  <c r="DD306" i="6"/>
  <c r="DC306" i="6"/>
  <c r="DD305" i="6"/>
  <c r="DC305" i="6"/>
  <c r="DD304" i="6"/>
  <c r="DC304" i="6"/>
  <c r="DD303" i="6"/>
  <c r="DC303" i="6"/>
  <c r="DD297" i="6"/>
  <c r="DC297" i="6"/>
  <c r="DB297" i="6"/>
  <c r="DA297" i="6"/>
  <c r="CZ297" i="6"/>
  <c r="CY297" i="6"/>
  <c r="CX297" i="6"/>
  <c r="CW297" i="6"/>
  <c r="CV297" i="6"/>
  <c r="CU297" i="6"/>
  <c r="CT297" i="6"/>
  <c r="CS297" i="6"/>
  <c r="CR297" i="6"/>
  <c r="CQ297" i="6"/>
  <c r="CP297" i="6"/>
  <c r="CO297" i="6"/>
  <c r="CN297" i="6"/>
  <c r="CM297" i="6"/>
  <c r="DD296" i="6"/>
  <c r="DC296" i="6"/>
  <c r="DB296" i="6"/>
  <c r="DA296" i="6"/>
  <c r="CZ296" i="6"/>
  <c r="CY296" i="6"/>
  <c r="CX296" i="6"/>
  <c r="CW296" i="6"/>
  <c r="CV296" i="6"/>
  <c r="CU296" i="6"/>
  <c r="CT296" i="6"/>
  <c r="CS296" i="6"/>
  <c r="CR296" i="6"/>
  <c r="CQ296" i="6"/>
  <c r="CP296" i="6"/>
  <c r="CO296" i="6"/>
  <c r="CN296" i="6"/>
  <c r="CM296" i="6"/>
  <c r="DD295" i="6"/>
  <c r="DC295" i="6"/>
  <c r="DD294" i="6"/>
  <c r="DC294" i="6"/>
  <c r="DD293" i="6"/>
  <c r="DC293" i="6"/>
  <c r="DD292" i="6"/>
  <c r="DC292" i="6"/>
  <c r="DD291" i="6"/>
  <c r="DC291" i="6"/>
  <c r="DD290" i="6"/>
  <c r="DC290" i="6"/>
  <c r="DD289" i="6"/>
  <c r="DC289" i="6"/>
  <c r="DD288" i="6"/>
  <c r="DC288" i="6"/>
  <c r="DD287" i="6"/>
  <c r="DC287" i="6"/>
  <c r="DD286" i="6"/>
  <c r="DC286" i="6"/>
  <c r="DD285" i="6"/>
  <c r="DC285" i="6"/>
  <c r="DD284" i="6"/>
  <c r="DC284" i="6"/>
  <c r="DD283" i="6"/>
  <c r="DC283" i="6"/>
  <c r="DD282" i="6"/>
  <c r="DC282" i="6"/>
  <c r="DD281" i="6"/>
  <c r="DC281" i="6"/>
  <c r="DD280" i="6"/>
  <c r="DC280" i="6"/>
  <c r="DD274" i="6"/>
  <c r="DC274" i="6"/>
  <c r="DB274" i="6"/>
  <c r="DA274" i="6"/>
  <c r="CZ274" i="6"/>
  <c r="CY274" i="6"/>
  <c r="CX274" i="6"/>
  <c r="CW274" i="6"/>
  <c r="CV274" i="6"/>
  <c r="CU274" i="6"/>
  <c r="CT274" i="6"/>
  <c r="CS274" i="6"/>
  <c r="CR274" i="6"/>
  <c r="CQ274" i="6"/>
  <c r="CP274" i="6"/>
  <c r="CO274" i="6"/>
  <c r="CN274" i="6"/>
  <c r="CM274" i="6"/>
  <c r="DD273" i="6"/>
  <c r="DC273" i="6"/>
  <c r="DB273" i="6"/>
  <c r="DA273" i="6"/>
  <c r="CZ273" i="6"/>
  <c r="CY273" i="6"/>
  <c r="CX273" i="6"/>
  <c r="CW273" i="6"/>
  <c r="CV273" i="6"/>
  <c r="CU273" i="6"/>
  <c r="CT273" i="6"/>
  <c r="CS273" i="6"/>
  <c r="CR273" i="6"/>
  <c r="CQ273" i="6"/>
  <c r="CP273" i="6"/>
  <c r="CO273" i="6"/>
  <c r="CN273" i="6"/>
  <c r="CM273" i="6"/>
  <c r="DD272" i="6"/>
  <c r="DC272" i="6"/>
  <c r="DD271" i="6"/>
  <c r="DC271" i="6"/>
  <c r="DD270" i="6"/>
  <c r="DC270" i="6"/>
  <c r="DD269" i="6"/>
  <c r="DC269" i="6"/>
  <c r="DD268" i="6"/>
  <c r="DC268" i="6"/>
  <c r="DD267" i="6"/>
  <c r="DC267" i="6"/>
  <c r="DD266" i="6"/>
  <c r="DC266" i="6"/>
  <c r="DD265" i="6"/>
  <c r="DC265" i="6"/>
  <c r="DD264" i="6"/>
  <c r="DC264" i="6"/>
  <c r="DD263" i="6"/>
  <c r="DC263" i="6"/>
  <c r="DD262" i="6"/>
  <c r="DC262" i="6"/>
  <c r="DD261" i="6"/>
  <c r="DC261" i="6"/>
  <c r="DD260" i="6"/>
  <c r="DC260" i="6"/>
  <c r="DD259" i="6"/>
  <c r="DC259" i="6"/>
  <c r="DD258" i="6"/>
  <c r="DC258" i="6"/>
  <c r="DD257" i="6"/>
  <c r="DC257" i="6"/>
  <c r="DD251" i="6"/>
  <c r="DC251" i="6"/>
  <c r="DB251" i="6"/>
  <c r="DA251" i="6"/>
  <c r="CZ251" i="6"/>
  <c r="CY251" i="6"/>
  <c r="CX251" i="6"/>
  <c r="CW251" i="6"/>
  <c r="CV251" i="6"/>
  <c r="CU251" i="6"/>
  <c r="CT251" i="6"/>
  <c r="CS251" i="6"/>
  <c r="CR251" i="6"/>
  <c r="CQ251" i="6"/>
  <c r="CP251" i="6"/>
  <c r="CO251" i="6"/>
  <c r="CN251" i="6"/>
  <c r="CM251" i="6"/>
  <c r="DD250" i="6"/>
  <c r="DC250" i="6"/>
  <c r="DB250" i="6"/>
  <c r="DA250" i="6"/>
  <c r="CZ250" i="6"/>
  <c r="CY250" i="6"/>
  <c r="CX250" i="6"/>
  <c r="CW250" i="6"/>
  <c r="CV250" i="6"/>
  <c r="CU250" i="6"/>
  <c r="CT250" i="6"/>
  <c r="CS250" i="6"/>
  <c r="CR250" i="6"/>
  <c r="CQ250" i="6"/>
  <c r="CP250" i="6"/>
  <c r="CO250" i="6"/>
  <c r="CN250" i="6"/>
  <c r="CM250" i="6"/>
  <c r="DD249" i="6"/>
  <c r="DC249" i="6"/>
  <c r="DD248" i="6"/>
  <c r="DC248" i="6"/>
  <c r="DD247" i="6"/>
  <c r="DC247" i="6"/>
  <c r="DD246" i="6"/>
  <c r="DC246" i="6"/>
  <c r="DD245" i="6"/>
  <c r="DC245" i="6"/>
  <c r="DD244" i="6"/>
  <c r="DC244" i="6"/>
  <c r="DD243" i="6"/>
  <c r="DC243" i="6"/>
  <c r="DD242" i="6"/>
  <c r="DC242" i="6"/>
  <c r="DD241" i="6"/>
  <c r="DC241" i="6"/>
  <c r="DD240" i="6"/>
  <c r="DC240" i="6"/>
  <c r="DD239" i="6"/>
  <c r="DC239" i="6"/>
  <c r="DD238" i="6"/>
  <c r="DC238" i="6"/>
  <c r="DD237" i="6"/>
  <c r="DC237" i="6"/>
  <c r="DD236" i="6"/>
  <c r="DC236" i="6"/>
  <c r="DD235" i="6"/>
  <c r="DC235" i="6"/>
  <c r="DD234" i="6"/>
  <c r="DC234" i="6"/>
  <c r="DD228" i="6"/>
  <c r="DC228" i="6"/>
  <c r="DB228" i="6"/>
  <c r="DA228" i="6"/>
  <c r="CZ228" i="6"/>
  <c r="CY228" i="6"/>
  <c r="CX228" i="6"/>
  <c r="CW228" i="6"/>
  <c r="CV228" i="6"/>
  <c r="CU228" i="6"/>
  <c r="CT228" i="6"/>
  <c r="CS228" i="6"/>
  <c r="CR228" i="6"/>
  <c r="CQ228" i="6"/>
  <c r="CP228" i="6"/>
  <c r="CO228" i="6"/>
  <c r="CN228" i="6"/>
  <c r="CM228" i="6"/>
  <c r="DD227" i="6"/>
  <c r="DC227" i="6"/>
  <c r="DB227" i="6"/>
  <c r="DA227" i="6"/>
  <c r="CZ227" i="6"/>
  <c r="CY227" i="6"/>
  <c r="CX227" i="6"/>
  <c r="CW227" i="6"/>
  <c r="CV227" i="6"/>
  <c r="CU227" i="6"/>
  <c r="CT227" i="6"/>
  <c r="CS227" i="6"/>
  <c r="CR227" i="6"/>
  <c r="CQ227" i="6"/>
  <c r="CP227" i="6"/>
  <c r="CO227" i="6"/>
  <c r="CN227" i="6"/>
  <c r="CM227" i="6"/>
  <c r="DD226" i="6"/>
  <c r="DC226" i="6"/>
  <c r="DD225" i="6"/>
  <c r="DC225" i="6"/>
  <c r="DD224" i="6"/>
  <c r="DC224" i="6"/>
  <c r="DD223" i="6"/>
  <c r="DC223" i="6"/>
  <c r="DD222" i="6"/>
  <c r="DC222" i="6"/>
  <c r="DD221" i="6"/>
  <c r="DC221" i="6"/>
  <c r="DD220" i="6"/>
  <c r="DC220" i="6"/>
  <c r="DD219" i="6"/>
  <c r="DC219" i="6"/>
  <c r="DD218" i="6"/>
  <c r="DC218" i="6"/>
  <c r="DD217" i="6"/>
  <c r="DC217" i="6"/>
  <c r="DD216" i="6"/>
  <c r="DC216" i="6"/>
  <c r="DD215" i="6"/>
  <c r="DC215" i="6"/>
  <c r="DD214" i="6"/>
  <c r="DC214" i="6"/>
  <c r="DD213" i="6"/>
  <c r="DC213" i="6"/>
  <c r="DD212" i="6"/>
  <c r="DC212" i="6"/>
  <c r="DD211" i="6"/>
  <c r="DC211" i="6"/>
  <c r="DD205" i="6"/>
  <c r="DC205" i="6"/>
  <c r="DB205" i="6"/>
  <c r="DA205" i="6"/>
  <c r="CZ205" i="6"/>
  <c r="CY205" i="6"/>
  <c r="CX205" i="6"/>
  <c r="CW205" i="6"/>
  <c r="CV205" i="6"/>
  <c r="CU205" i="6"/>
  <c r="CT205" i="6"/>
  <c r="CS205" i="6"/>
  <c r="CR205" i="6"/>
  <c r="CQ205" i="6"/>
  <c r="CP205" i="6"/>
  <c r="CO205" i="6"/>
  <c r="CN205" i="6"/>
  <c r="CM205" i="6"/>
  <c r="DD204" i="6"/>
  <c r="DC204" i="6"/>
  <c r="DB204" i="6"/>
  <c r="DA204" i="6"/>
  <c r="CZ204" i="6"/>
  <c r="CY204" i="6"/>
  <c r="CX204" i="6"/>
  <c r="CW204" i="6"/>
  <c r="CV204" i="6"/>
  <c r="CU204" i="6"/>
  <c r="CT204" i="6"/>
  <c r="CS204" i="6"/>
  <c r="CR204" i="6"/>
  <c r="CQ204" i="6"/>
  <c r="CP204" i="6"/>
  <c r="CO204" i="6"/>
  <c r="CN204" i="6"/>
  <c r="CM204" i="6"/>
  <c r="DD203" i="6"/>
  <c r="DC203" i="6"/>
  <c r="DD202" i="6"/>
  <c r="DC202" i="6"/>
  <c r="DD201" i="6"/>
  <c r="DC201" i="6"/>
  <c r="DD200" i="6"/>
  <c r="DC200" i="6"/>
  <c r="DD199" i="6"/>
  <c r="DC199" i="6"/>
  <c r="DD198" i="6"/>
  <c r="DC198" i="6"/>
  <c r="DD197" i="6"/>
  <c r="DC197" i="6"/>
  <c r="DD196" i="6"/>
  <c r="DC196" i="6"/>
  <c r="DD195" i="6"/>
  <c r="DC195" i="6"/>
  <c r="DD194" i="6"/>
  <c r="DC194" i="6"/>
  <c r="DD193" i="6"/>
  <c r="DC193" i="6"/>
  <c r="DD192" i="6"/>
  <c r="DC192" i="6"/>
  <c r="DD191" i="6"/>
  <c r="DC191" i="6"/>
  <c r="DD190" i="6"/>
  <c r="DC190" i="6"/>
  <c r="DD189" i="6"/>
  <c r="DC189" i="6"/>
  <c r="DD188" i="6"/>
  <c r="DC188" i="6"/>
  <c r="DD182" i="6"/>
  <c r="DC182" i="6"/>
  <c r="DB182" i="6"/>
  <c r="DA182" i="6"/>
  <c r="CZ182" i="6"/>
  <c r="CY182" i="6"/>
  <c r="CX182" i="6"/>
  <c r="CW182" i="6"/>
  <c r="CV182" i="6"/>
  <c r="CU182" i="6"/>
  <c r="CT182" i="6"/>
  <c r="CS182" i="6"/>
  <c r="CR182" i="6"/>
  <c r="CQ182" i="6"/>
  <c r="CP182" i="6"/>
  <c r="CO182" i="6"/>
  <c r="CN182" i="6"/>
  <c r="CM182" i="6"/>
  <c r="DD181" i="6"/>
  <c r="DC181" i="6"/>
  <c r="DB181" i="6"/>
  <c r="DA181" i="6"/>
  <c r="CZ181" i="6"/>
  <c r="CY181" i="6"/>
  <c r="CX181" i="6"/>
  <c r="CW181" i="6"/>
  <c r="CV181" i="6"/>
  <c r="CU181" i="6"/>
  <c r="CT181" i="6"/>
  <c r="CS181" i="6"/>
  <c r="CR181" i="6"/>
  <c r="CQ181" i="6"/>
  <c r="CP181" i="6"/>
  <c r="CO181" i="6"/>
  <c r="CN181" i="6"/>
  <c r="CM181" i="6"/>
  <c r="DD180" i="6"/>
  <c r="DC180" i="6"/>
  <c r="DD179" i="6"/>
  <c r="DC179" i="6"/>
  <c r="DD178" i="6"/>
  <c r="DC178" i="6"/>
  <c r="DD177" i="6"/>
  <c r="DC177" i="6"/>
  <c r="DD176" i="6"/>
  <c r="DC176" i="6"/>
  <c r="DD175" i="6"/>
  <c r="DC175" i="6"/>
  <c r="DD174" i="6"/>
  <c r="DC174" i="6"/>
  <c r="DD173" i="6"/>
  <c r="DC173" i="6"/>
  <c r="DD172" i="6"/>
  <c r="DC172" i="6"/>
  <c r="DD171" i="6"/>
  <c r="DC171" i="6"/>
  <c r="DD170" i="6"/>
  <c r="DC170" i="6"/>
  <c r="DD169" i="6"/>
  <c r="DC169" i="6"/>
  <c r="DD168" i="6"/>
  <c r="DC168" i="6"/>
  <c r="DD167" i="6"/>
  <c r="DC167" i="6"/>
  <c r="DD166" i="6"/>
  <c r="DC166" i="6"/>
  <c r="DD165" i="6"/>
  <c r="DC165" i="6"/>
  <c r="DD159" i="6"/>
  <c r="DC159" i="6"/>
  <c r="DB159" i="6"/>
  <c r="DA159" i="6"/>
  <c r="CZ159" i="6"/>
  <c r="CY159" i="6"/>
  <c r="CX159" i="6"/>
  <c r="CW159" i="6"/>
  <c r="CV159" i="6"/>
  <c r="CU159" i="6"/>
  <c r="CT159" i="6"/>
  <c r="CS159" i="6"/>
  <c r="CR159" i="6"/>
  <c r="CQ159" i="6"/>
  <c r="CP159" i="6"/>
  <c r="CO159" i="6"/>
  <c r="CN159" i="6"/>
  <c r="CM159" i="6"/>
  <c r="DD158" i="6"/>
  <c r="DC158" i="6"/>
  <c r="DB158" i="6"/>
  <c r="DA158" i="6"/>
  <c r="CZ158" i="6"/>
  <c r="CY158" i="6"/>
  <c r="CX158" i="6"/>
  <c r="CW158" i="6"/>
  <c r="CV158" i="6"/>
  <c r="CU158" i="6"/>
  <c r="CT158" i="6"/>
  <c r="CS158" i="6"/>
  <c r="CR158" i="6"/>
  <c r="CQ158" i="6"/>
  <c r="CP158" i="6"/>
  <c r="CO158" i="6"/>
  <c r="CN158" i="6"/>
  <c r="CM158" i="6"/>
  <c r="DD157" i="6"/>
  <c r="DC157" i="6"/>
  <c r="DD156" i="6"/>
  <c r="DC156" i="6"/>
  <c r="DD155" i="6"/>
  <c r="DC155" i="6"/>
  <c r="DD154" i="6"/>
  <c r="DC154" i="6"/>
  <c r="DD153" i="6"/>
  <c r="DC153" i="6"/>
  <c r="DD152" i="6"/>
  <c r="DC152" i="6"/>
  <c r="DD151" i="6"/>
  <c r="DC151" i="6"/>
  <c r="DD150" i="6"/>
  <c r="DC150" i="6"/>
  <c r="DD149" i="6"/>
  <c r="DC149" i="6"/>
  <c r="DD148" i="6"/>
  <c r="DC148" i="6"/>
  <c r="DD147" i="6"/>
  <c r="DC147" i="6"/>
  <c r="DD146" i="6"/>
  <c r="DC146" i="6"/>
  <c r="DD145" i="6"/>
  <c r="DC145" i="6"/>
  <c r="DD144" i="6"/>
  <c r="DC144" i="6"/>
  <c r="DD143" i="6"/>
  <c r="DC143" i="6"/>
  <c r="DD142" i="6"/>
  <c r="DC142" i="6"/>
  <c r="DD136" i="6"/>
  <c r="DC136" i="6"/>
  <c r="DB136" i="6"/>
  <c r="DA136" i="6"/>
  <c r="CZ136" i="6"/>
  <c r="CY136" i="6"/>
  <c r="CX136" i="6"/>
  <c r="CW136" i="6"/>
  <c r="CV136" i="6"/>
  <c r="CU136" i="6"/>
  <c r="CT136" i="6"/>
  <c r="CS136" i="6"/>
  <c r="CR136" i="6"/>
  <c r="CQ136" i="6"/>
  <c r="CP136" i="6"/>
  <c r="CO136" i="6"/>
  <c r="CN136" i="6"/>
  <c r="CM136" i="6"/>
  <c r="DD135" i="6"/>
  <c r="DC135" i="6"/>
  <c r="DB135" i="6"/>
  <c r="DA135" i="6"/>
  <c r="CZ135" i="6"/>
  <c r="CY135" i="6"/>
  <c r="CX135" i="6"/>
  <c r="CW135" i="6"/>
  <c r="CV135" i="6"/>
  <c r="CU135" i="6"/>
  <c r="CT135" i="6"/>
  <c r="CS135" i="6"/>
  <c r="CR135" i="6"/>
  <c r="CQ135" i="6"/>
  <c r="CO135" i="6"/>
  <c r="CN135" i="6"/>
  <c r="CM135" i="6"/>
  <c r="DD134" i="6"/>
  <c r="DC134" i="6"/>
  <c r="DD133" i="6"/>
  <c r="DC133" i="6"/>
  <c r="DD132" i="6"/>
  <c r="DC132" i="6"/>
  <c r="DD131" i="6"/>
  <c r="DC131" i="6"/>
  <c r="DD130" i="6"/>
  <c r="DC130" i="6"/>
  <c r="DD129" i="6"/>
  <c r="DC129" i="6"/>
  <c r="DD128" i="6"/>
  <c r="DC128" i="6"/>
  <c r="DD127" i="6"/>
  <c r="DC127" i="6"/>
  <c r="DD126" i="6"/>
  <c r="DC126" i="6"/>
  <c r="DD125" i="6"/>
  <c r="DC125" i="6"/>
  <c r="DD124" i="6"/>
  <c r="DC124" i="6"/>
  <c r="DD123" i="6"/>
  <c r="DC123" i="6"/>
  <c r="DD122" i="6"/>
  <c r="DC122" i="6"/>
  <c r="DD121" i="6"/>
  <c r="DC121" i="6"/>
  <c r="DD120" i="6"/>
  <c r="DC120" i="6"/>
  <c r="DD119" i="6"/>
  <c r="DC119" i="6"/>
  <c r="DD113" i="6"/>
  <c r="DC113" i="6"/>
  <c r="DB113" i="6"/>
  <c r="DA113" i="6"/>
  <c r="CZ113" i="6"/>
  <c r="CY113" i="6"/>
  <c r="CX113" i="6"/>
  <c r="CW113" i="6"/>
  <c r="CV113" i="6"/>
  <c r="CU113" i="6"/>
  <c r="CT113" i="6"/>
  <c r="CS113" i="6"/>
  <c r="CR113" i="6"/>
  <c r="CQ113" i="6"/>
  <c r="CP113" i="6"/>
  <c r="CO113" i="6"/>
  <c r="CN113" i="6"/>
  <c r="CM113" i="6"/>
  <c r="DD112" i="6"/>
  <c r="DC112" i="6"/>
  <c r="DB112" i="6"/>
  <c r="DA112" i="6"/>
  <c r="CZ112" i="6"/>
  <c r="CY112" i="6"/>
  <c r="CX112" i="6"/>
  <c r="CW112" i="6"/>
  <c r="CV112" i="6"/>
  <c r="CU112" i="6"/>
  <c r="CT112" i="6"/>
  <c r="CS112" i="6"/>
  <c r="CR112" i="6"/>
  <c r="CQ112" i="6"/>
  <c r="CP112" i="6"/>
  <c r="CO112" i="6"/>
  <c r="CN112" i="6"/>
  <c r="CM112" i="6"/>
  <c r="DD111" i="6"/>
  <c r="DC111" i="6"/>
  <c r="DD110" i="6"/>
  <c r="DC110" i="6"/>
  <c r="DD109" i="6"/>
  <c r="DC109" i="6"/>
  <c r="DD108" i="6"/>
  <c r="DC108" i="6"/>
  <c r="DD107" i="6"/>
  <c r="DC107" i="6"/>
  <c r="DD106" i="6"/>
  <c r="DC106" i="6"/>
  <c r="DD105" i="6"/>
  <c r="DC105" i="6"/>
  <c r="DD104" i="6"/>
  <c r="DC104" i="6"/>
  <c r="DD103" i="6"/>
  <c r="DC103" i="6"/>
  <c r="DD102" i="6"/>
  <c r="DC102" i="6"/>
  <c r="DD101" i="6"/>
  <c r="DC101" i="6"/>
  <c r="DD100" i="6"/>
  <c r="DC100" i="6"/>
  <c r="DD99" i="6"/>
  <c r="DC99" i="6"/>
  <c r="DD98" i="6"/>
  <c r="DC98" i="6"/>
  <c r="DD97" i="6"/>
  <c r="DC97" i="6"/>
  <c r="DD96" i="6"/>
  <c r="DC96" i="6"/>
  <c r="DD90" i="6"/>
  <c r="DC90" i="6"/>
  <c r="DB90" i="6"/>
  <c r="DA90" i="6"/>
  <c r="CZ90" i="6"/>
  <c r="CY90" i="6"/>
  <c r="CX90" i="6"/>
  <c r="CW90" i="6"/>
  <c r="CV90" i="6"/>
  <c r="CU90" i="6"/>
  <c r="CT90" i="6"/>
  <c r="CS90" i="6"/>
  <c r="CR90" i="6"/>
  <c r="CQ90" i="6"/>
  <c r="CP90" i="6"/>
  <c r="CO90" i="6"/>
  <c r="CN90" i="6"/>
  <c r="CM90" i="6"/>
  <c r="DD89" i="6"/>
  <c r="DC89" i="6"/>
  <c r="DB89" i="6"/>
  <c r="DA89" i="6"/>
  <c r="CZ89" i="6"/>
  <c r="CY89" i="6"/>
  <c r="CX89" i="6"/>
  <c r="CW89" i="6"/>
  <c r="CV89" i="6"/>
  <c r="CU89" i="6"/>
  <c r="CT89" i="6"/>
  <c r="CS89" i="6"/>
  <c r="CR89" i="6"/>
  <c r="CQ89" i="6"/>
  <c r="CP89" i="6"/>
  <c r="CO89" i="6"/>
  <c r="CN89" i="6"/>
  <c r="CM89" i="6"/>
  <c r="DD88" i="6"/>
  <c r="DC88" i="6"/>
  <c r="DD87" i="6"/>
  <c r="DC87" i="6"/>
  <c r="DD86" i="6"/>
  <c r="DC86" i="6"/>
  <c r="DD85" i="6"/>
  <c r="DC85" i="6"/>
  <c r="DD84" i="6"/>
  <c r="DC84" i="6"/>
  <c r="DD83" i="6"/>
  <c r="DC83" i="6"/>
  <c r="DD82" i="6"/>
  <c r="DC82" i="6"/>
  <c r="DD81" i="6"/>
  <c r="DC81" i="6"/>
  <c r="DD80" i="6"/>
  <c r="DC80" i="6"/>
  <c r="DD79" i="6"/>
  <c r="DC79" i="6"/>
  <c r="DD78" i="6"/>
  <c r="DC78" i="6"/>
  <c r="DD77" i="6"/>
  <c r="DC77" i="6"/>
  <c r="DD76" i="6"/>
  <c r="DC76" i="6"/>
  <c r="DD75" i="6"/>
  <c r="DC75" i="6"/>
  <c r="DD74" i="6"/>
  <c r="DC74" i="6"/>
  <c r="DD73" i="6"/>
  <c r="DC73" i="6"/>
  <c r="DD67" i="6"/>
  <c r="DC67" i="6"/>
  <c r="DB67" i="6"/>
  <c r="DA67" i="6"/>
  <c r="CZ67" i="6"/>
  <c r="CY67" i="6"/>
  <c r="CX67" i="6"/>
  <c r="CW67" i="6"/>
  <c r="CV67" i="6"/>
  <c r="CU67" i="6"/>
  <c r="CT67" i="6"/>
  <c r="CS67" i="6"/>
  <c r="CR67" i="6"/>
  <c r="CQ67" i="6"/>
  <c r="CP67" i="6"/>
  <c r="CO67" i="6"/>
  <c r="CN67" i="6"/>
  <c r="CM67" i="6"/>
  <c r="DD66" i="6"/>
  <c r="DC66" i="6"/>
  <c r="DB66" i="6"/>
  <c r="DA66" i="6"/>
  <c r="CZ66" i="6"/>
  <c r="CY66" i="6"/>
  <c r="CX66" i="6"/>
  <c r="CW66" i="6"/>
  <c r="CV66" i="6"/>
  <c r="CU66" i="6"/>
  <c r="CT66" i="6"/>
  <c r="CS66" i="6"/>
  <c r="CR66" i="6"/>
  <c r="CQ66" i="6"/>
  <c r="CP66" i="6"/>
  <c r="CO66" i="6"/>
  <c r="CN66" i="6"/>
  <c r="CM66" i="6"/>
  <c r="DD65" i="6"/>
  <c r="DC65" i="6"/>
  <c r="DD64" i="6"/>
  <c r="DC64" i="6"/>
  <c r="DD63" i="6"/>
  <c r="DC63" i="6"/>
  <c r="DD62" i="6"/>
  <c r="DC62" i="6"/>
  <c r="DD61" i="6"/>
  <c r="DC61" i="6"/>
  <c r="DD60" i="6"/>
  <c r="DC60" i="6"/>
  <c r="DD59" i="6"/>
  <c r="DC59" i="6"/>
  <c r="DD58" i="6"/>
  <c r="DC58" i="6"/>
  <c r="DD57" i="6"/>
  <c r="DC57" i="6"/>
  <c r="DD56" i="6"/>
  <c r="DC56" i="6"/>
  <c r="DD55" i="6"/>
  <c r="DC55" i="6"/>
  <c r="DD54" i="6"/>
  <c r="DC54" i="6"/>
  <c r="DD53" i="6"/>
  <c r="DC53" i="6"/>
  <c r="DD52" i="6"/>
  <c r="DC52" i="6"/>
  <c r="DD51" i="6"/>
  <c r="DC51" i="6"/>
  <c r="DD50" i="6"/>
  <c r="DC50" i="6"/>
  <c r="DD44" i="6"/>
  <c r="DC44" i="6"/>
  <c r="DB44" i="6"/>
  <c r="DA44" i="6"/>
  <c r="CZ44" i="6"/>
  <c r="CY44" i="6"/>
  <c r="CX44" i="6"/>
  <c r="CW44" i="6"/>
  <c r="CV44" i="6"/>
  <c r="CU44" i="6"/>
  <c r="CT44" i="6"/>
  <c r="CS44" i="6"/>
  <c r="CR44" i="6"/>
  <c r="CQ44" i="6"/>
  <c r="CP44" i="6"/>
  <c r="CO44" i="6"/>
  <c r="CN44" i="6"/>
  <c r="CM44" i="6"/>
  <c r="DD43" i="6"/>
  <c r="DC43" i="6"/>
  <c r="DB43" i="6"/>
  <c r="DA43" i="6"/>
  <c r="CZ43" i="6"/>
  <c r="CY43" i="6"/>
  <c r="CX43" i="6"/>
  <c r="CW43" i="6"/>
  <c r="CV43" i="6"/>
  <c r="CU43" i="6"/>
  <c r="CT43" i="6"/>
  <c r="CS43" i="6"/>
  <c r="CR43" i="6"/>
  <c r="CQ43" i="6"/>
  <c r="CP43" i="6"/>
  <c r="CO43" i="6"/>
  <c r="CN43" i="6"/>
  <c r="CM43" i="6"/>
  <c r="DD42" i="6"/>
  <c r="DC42" i="6"/>
  <c r="DD41" i="6"/>
  <c r="DC41" i="6"/>
  <c r="DD40" i="6"/>
  <c r="DC40" i="6"/>
  <c r="DD39" i="6"/>
  <c r="DC39" i="6"/>
  <c r="DD38" i="6"/>
  <c r="DC38" i="6"/>
  <c r="DD37" i="6"/>
  <c r="DC37" i="6"/>
  <c r="DD36" i="6"/>
  <c r="DC36" i="6"/>
  <c r="DD35" i="6"/>
  <c r="DC35" i="6"/>
  <c r="DD34" i="6"/>
  <c r="DC34" i="6"/>
  <c r="DD33" i="6"/>
  <c r="DC33" i="6"/>
  <c r="DD32" i="6"/>
  <c r="DC32" i="6"/>
  <c r="DD31" i="6"/>
  <c r="DC31" i="6"/>
  <c r="DD30" i="6"/>
  <c r="DC30" i="6"/>
  <c r="DD29" i="6"/>
  <c r="DC29" i="6"/>
  <c r="DD28" i="6"/>
  <c r="DC28" i="6"/>
  <c r="DD27" i="6"/>
  <c r="DC27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DD19" i="6"/>
  <c r="DC19" i="6"/>
  <c r="DD18" i="6"/>
  <c r="DC18" i="6"/>
  <c r="DD17" i="6"/>
  <c r="DC17" i="6"/>
  <c r="DD16" i="6"/>
  <c r="DC16" i="6"/>
  <c r="DD15" i="6"/>
  <c r="DC15" i="6"/>
  <c r="DD14" i="6"/>
  <c r="DC14" i="6"/>
  <c r="DD13" i="6"/>
  <c r="DC13" i="6"/>
  <c r="DD12" i="6"/>
  <c r="DC12" i="6"/>
  <c r="DD11" i="6"/>
  <c r="DC11" i="6"/>
  <c r="DD10" i="6"/>
  <c r="DC10" i="6"/>
  <c r="DD9" i="6"/>
  <c r="DC9" i="6"/>
  <c r="DD8" i="6"/>
  <c r="DC8" i="6"/>
  <c r="DD7" i="6"/>
  <c r="DC7" i="6"/>
  <c r="DD6" i="6"/>
  <c r="DC6" i="6"/>
  <c r="DD5" i="6"/>
  <c r="DC5" i="6"/>
  <c r="DD4" i="6"/>
  <c r="DC4" i="6"/>
  <c r="BP366" i="6"/>
  <c r="BO366" i="6"/>
  <c r="BN366" i="6"/>
  <c r="BM366" i="6"/>
  <c r="BL366" i="6"/>
  <c r="BK366" i="6"/>
  <c r="BJ366" i="6"/>
  <c r="BI366" i="6"/>
  <c r="BH366" i="6"/>
  <c r="BG366" i="6"/>
  <c r="BF366" i="6"/>
  <c r="BE366" i="6"/>
  <c r="BD366" i="6"/>
  <c r="BC366" i="6"/>
  <c r="BB366" i="6"/>
  <c r="BA366" i="6"/>
  <c r="AZ366" i="6"/>
  <c r="AY366" i="6"/>
  <c r="BP365" i="6"/>
  <c r="BO365" i="6"/>
  <c r="BN365" i="6"/>
  <c r="BM365" i="6"/>
  <c r="BL365" i="6"/>
  <c r="BK365" i="6"/>
  <c r="BJ365" i="6"/>
  <c r="BI365" i="6"/>
  <c r="BH365" i="6"/>
  <c r="BG365" i="6"/>
  <c r="BF365" i="6"/>
  <c r="BE365" i="6"/>
  <c r="BD365" i="6"/>
  <c r="BC365" i="6"/>
  <c r="BB365" i="6"/>
  <c r="BA365" i="6"/>
  <c r="AZ365" i="6"/>
  <c r="AY365" i="6"/>
  <c r="BP364" i="6"/>
  <c r="BO364" i="6"/>
  <c r="BP363" i="6"/>
  <c r="BO363" i="6"/>
  <c r="BP362" i="6"/>
  <c r="BO362" i="6"/>
  <c r="BP361" i="6"/>
  <c r="BO361" i="6"/>
  <c r="BP360" i="6"/>
  <c r="BO360" i="6"/>
  <c r="BP359" i="6"/>
  <c r="BO359" i="6"/>
  <c r="BP358" i="6"/>
  <c r="BO358" i="6"/>
  <c r="BP357" i="6"/>
  <c r="BO357" i="6"/>
  <c r="BP356" i="6"/>
  <c r="BO356" i="6"/>
  <c r="BP355" i="6"/>
  <c r="BO355" i="6"/>
  <c r="BP354" i="6"/>
  <c r="BO354" i="6"/>
  <c r="BP353" i="6"/>
  <c r="BO353" i="6"/>
  <c r="BP352" i="6"/>
  <c r="BO352" i="6"/>
  <c r="BP351" i="6"/>
  <c r="BO351" i="6"/>
  <c r="BP350" i="6"/>
  <c r="BO350" i="6"/>
  <c r="BP349" i="6"/>
  <c r="BO349" i="6"/>
  <c r="BP343" i="6"/>
  <c r="BO343" i="6"/>
  <c r="BN343" i="6"/>
  <c r="BM343" i="6"/>
  <c r="BL343" i="6"/>
  <c r="BK343" i="6"/>
  <c r="BJ343" i="6"/>
  <c r="BI343" i="6"/>
  <c r="BH343" i="6"/>
  <c r="BG343" i="6"/>
  <c r="BF343" i="6"/>
  <c r="BE343" i="6"/>
  <c r="BD343" i="6"/>
  <c r="BC343" i="6"/>
  <c r="BB343" i="6"/>
  <c r="BA343" i="6"/>
  <c r="AZ343" i="6"/>
  <c r="AY343" i="6"/>
  <c r="BP342" i="6"/>
  <c r="BO342" i="6"/>
  <c r="BN342" i="6"/>
  <c r="BM342" i="6"/>
  <c r="BL342" i="6"/>
  <c r="BK342" i="6"/>
  <c r="BJ342" i="6"/>
  <c r="BI342" i="6"/>
  <c r="BH342" i="6"/>
  <c r="BG342" i="6"/>
  <c r="BF342" i="6"/>
  <c r="BE342" i="6"/>
  <c r="BD342" i="6"/>
  <c r="BC342" i="6"/>
  <c r="BB342" i="6"/>
  <c r="BA342" i="6"/>
  <c r="AZ342" i="6"/>
  <c r="AY342" i="6"/>
  <c r="BP341" i="6"/>
  <c r="BO341" i="6"/>
  <c r="BP340" i="6"/>
  <c r="BO340" i="6"/>
  <c r="BP339" i="6"/>
  <c r="BO339" i="6"/>
  <c r="BP338" i="6"/>
  <c r="BO338" i="6"/>
  <c r="BP337" i="6"/>
  <c r="BO337" i="6"/>
  <c r="BP336" i="6"/>
  <c r="BO336" i="6"/>
  <c r="BP335" i="6"/>
  <c r="BO335" i="6"/>
  <c r="BP334" i="6"/>
  <c r="BO334" i="6"/>
  <c r="BP333" i="6"/>
  <c r="BO333" i="6"/>
  <c r="BP332" i="6"/>
  <c r="BO332" i="6"/>
  <c r="BP331" i="6"/>
  <c r="BO331" i="6"/>
  <c r="BP330" i="6"/>
  <c r="BO330" i="6"/>
  <c r="BP329" i="6"/>
  <c r="BO329" i="6"/>
  <c r="BP328" i="6"/>
  <c r="BO328" i="6"/>
  <c r="BP327" i="6"/>
  <c r="BO327" i="6"/>
  <c r="BP326" i="6"/>
  <c r="BO326" i="6"/>
  <c r="BP320" i="6"/>
  <c r="BO320" i="6"/>
  <c r="BN320" i="6"/>
  <c r="BM320" i="6"/>
  <c r="BL320" i="6"/>
  <c r="BK320" i="6"/>
  <c r="BJ320" i="6"/>
  <c r="BI320" i="6"/>
  <c r="BH320" i="6"/>
  <c r="BG320" i="6"/>
  <c r="BF320" i="6"/>
  <c r="BE320" i="6"/>
  <c r="BD320" i="6"/>
  <c r="BC320" i="6"/>
  <c r="BB320" i="6"/>
  <c r="BA320" i="6"/>
  <c r="AZ320" i="6"/>
  <c r="AY320" i="6"/>
  <c r="BP319" i="6"/>
  <c r="BO319" i="6"/>
  <c r="BN319" i="6"/>
  <c r="BM319" i="6"/>
  <c r="BL319" i="6"/>
  <c r="BK319" i="6"/>
  <c r="BJ319" i="6"/>
  <c r="BI319" i="6"/>
  <c r="BH319" i="6"/>
  <c r="BG319" i="6"/>
  <c r="BF319" i="6"/>
  <c r="BE319" i="6"/>
  <c r="BD319" i="6"/>
  <c r="BC319" i="6"/>
  <c r="BB319" i="6"/>
  <c r="BA319" i="6"/>
  <c r="AZ319" i="6"/>
  <c r="AY319" i="6"/>
  <c r="BP318" i="6"/>
  <c r="BO318" i="6"/>
  <c r="BP317" i="6"/>
  <c r="BO317" i="6"/>
  <c r="BP316" i="6"/>
  <c r="BO316" i="6"/>
  <c r="BP315" i="6"/>
  <c r="BO315" i="6"/>
  <c r="BP314" i="6"/>
  <c r="BO314" i="6"/>
  <c r="BP313" i="6"/>
  <c r="BO313" i="6"/>
  <c r="BP312" i="6"/>
  <c r="BO312" i="6"/>
  <c r="BP311" i="6"/>
  <c r="BO311" i="6"/>
  <c r="BP310" i="6"/>
  <c r="BO310" i="6"/>
  <c r="BP309" i="6"/>
  <c r="BO309" i="6"/>
  <c r="BP308" i="6"/>
  <c r="BO308" i="6"/>
  <c r="BP307" i="6"/>
  <c r="BO307" i="6"/>
  <c r="BP306" i="6"/>
  <c r="BO306" i="6"/>
  <c r="BP305" i="6"/>
  <c r="BO305" i="6"/>
  <c r="BP304" i="6"/>
  <c r="BO304" i="6"/>
  <c r="BP303" i="6"/>
  <c r="BO303" i="6"/>
  <c r="BP297" i="6"/>
  <c r="BO297" i="6"/>
  <c r="BN297" i="6"/>
  <c r="BM297" i="6"/>
  <c r="BL297" i="6"/>
  <c r="BK297" i="6"/>
  <c r="BJ297" i="6"/>
  <c r="BI297" i="6"/>
  <c r="BH297" i="6"/>
  <c r="BG297" i="6"/>
  <c r="BF297" i="6"/>
  <c r="BE297" i="6"/>
  <c r="BD297" i="6"/>
  <c r="BC297" i="6"/>
  <c r="BB297" i="6"/>
  <c r="BA297" i="6"/>
  <c r="AZ297" i="6"/>
  <c r="AY297" i="6"/>
  <c r="BP296" i="6"/>
  <c r="BO296" i="6"/>
  <c r="BN296" i="6"/>
  <c r="BM296" i="6"/>
  <c r="BL296" i="6"/>
  <c r="BK296" i="6"/>
  <c r="BJ296" i="6"/>
  <c r="BI296" i="6"/>
  <c r="BH296" i="6"/>
  <c r="BG296" i="6"/>
  <c r="BF296" i="6"/>
  <c r="BE296" i="6"/>
  <c r="BD296" i="6"/>
  <c r="BC296" i="6"/>
  <c r="BB296" i="6"/>
  <c r="BA296" i="6"/>
  <c r="AZ296" i="6"/>
  <c r="AY296" i="6"/>
  <c r="BP295" i="6"/>
  <c r="BO295" i="6"/>
  <c r="BP294" i="6"/>
  <c r="BO294" i="6"/>
  <c r="BP293" i="6"/>
  <c r="BO293" i="6"/>
  <c r="BP292" i="6"/>
  <c r="BO292" i="6"/>
  <c r="BP291" i="6"/>
  <c r="BO291" i="6"/>
  <c r="BP290" i="6"/>
  <c r="BO290" i="6"/>
  <c r="BP289" i="6"/>
  <c r="BO289" i="6"/>
  <c r="BP288" i="6"/>
  <c r="BO288" i="6"/>
  <c r="BP287" i="6"/>
  <c r="BO287" i="6"/>
  <c r="BP286" i="6"/>
  <c r="BO286" i="6"/>
  <c r="BP285" i="6"/>
  <c r="BO285" i="6"/>
  <c r="BP284" i="6"/>
  <c r="BO284" i="6"/>
  <c r="BP283" i="6"/>
  <c r="BO283" i="6"/>
  <c r="BP282" i="6"/>
  <c r="BO282" i="6"/>
  <c r="BP281" i="6"/>
  <c r="BO281" i="6"/>
  <c r="BP280" i="6"/>
  <c r="BO280" i="6"/>
  <c r="BP274" i="6"/>
  <c r="BO274" i="6"/>
  <c r="BN274" i="6"/>
  <c r="BM274" i="6"/>
  <c r="BL274" i="6"/>
  <c r="BK274" i="6"/>
  <c r="BJ274" i="6"/>
  <c r="BI274" i="6"/>
  <c r="BH274" i="6"/>
  <c r="BG274" i="6"/>
  <c r="BF274" i="6"/>
  <c r="BE274" i="6"/>
  <c r="BD274" i="6"/>
  <c r="BC274" i="6"/>
  <c r="BB274" i="6"/>
  <c r="BA274" i="6"/>
  <c r="AZ274" i="6"/>
  <c r="AY274" i="6"/>
  <c r="BP273" i="6"/>
  <c r="BO273" i="6"/>
  <c r="BN273" i="6"/>
  <c r="BM273" i="6"/>
  <c r="BL273" i="6"/>
  <c r="BK273" i="6"/>
  <c r="BJ273" i="6"/>
  <c r="BI273" i="6"/>
  <c r="BH273" i="6"/>
  <c r="BG273" i="6"/>
  <c r="BF273" i="6"/>
  <c r="BE273" i="6"/>
  <c r="BD273" i="6"/>
  <c r="BC273" i="6"/>
  <c r="BB273" i="6"/>
  <c r="BA273" i="6"/>
  <c r="AZ273" i="6"/>
  <c r="AY273" i="6"/>
  <c r="BP272" i="6"/>
  <c r="BO272" i="6"/>
  <c r="BP271" i="6"/>
  <c r="BO271" i="6"/>
  <c r="BP270" i="6"/>
  <c r="BO270" i="6"/>
  <c r="BP269" i="6"/>
  <c r="BO269" i="6"/>
  <c r="BP268" i="6"/>
  <c r="BO268" i="6"/>
  <c r="BP267" i="6"/>
  <c r="BO267" i="6"/>
  <c r="BP266" i="6"/>
  <c r="BO266" i="6"/>
  <c r="BP265" i="6"/>
  <c r="BO265" i="6"/>
  <c r="BP264" i="6"/>
  <c r="BO264" i="6"/>
  <c r="BP263" i="6"/>
  <c r="BO263" i="6"/>
  <c r="BP262" i="6"/>
  <c r="BO262" i="6"/>
  <c r="BP261" i="6"/>
  <c r="BO261" i="6"/>
  <c r="BP260" i="6"/>
  <c r="BO260" i="6"/>
  <c r="BP259" i="6"/>
  <c r="BO259" i="6"/>
  <c r="BP258" i="6"/>
  <c r="BO258" i="6"/>
  <c r="BP257" i="6"/>
  <c r="BO257" i="6"/>
  <c r="BP251" i="6"/>
  <c r="BO251" i="6"/>
  <c r="BN251" i="6"/>
  <c r="BM251" i="6"/>
  <c r="BL251" i="6"/>
  <c r="BK251" i="6"/>
  <c r="BJ251" i="6"/>
  <c r="BI251" i="6"/>
  <c r="BH251" i="6"/>
  <c r="BG251" i="6"/>
  <c r="BF251" i="6"/>
  <c r="BE251" i="6"/>
  <c r="BD251" i="6"/>
  <c r="BC251" i="6"/>
  <c r="BB251" i="6"/>
  <c r="BA251" i="6"/>
  <c r="AZ251" i="6"/>
  <c r="AY251" i="6"/>
  <c r="BP250" i="6"/>
  <c r="BO250" i="6"/>
  <c r="BN250" i="6"/>
  <c r="BM250" i="6"/>
  <c r="BL250" i="6"/>
  <c r="BK250" i="6"/>
  <c r="BJ250" i="6"/>
  <c r="BI250" i="6"/>
  <c r="BH250" i="6"/>
  <c r="BG250" i="6"/>
  <c r="BF250" i="6"/>
  <c r="BE250" i="6"/>
  <c r="BD250" i="6"/>
  <c r="BC250" i="6"/>
  <c r="BB250" i="6"/>
  <c r="BA250" i="6"/>
  <c r="AZ250" i="6"/>
  <c r="AY250" i="6"/>
  <c r="BP249" i="6"/>
  <c r="BO249" i="6"/>
  <c r="BP248" i="6"/>
  <c r="BO248" i="6"/>
  <c r="BP247" i="6"/>
  <c r="BO247" i="6"/>
  <c r="BP246" i="6"/>
  <c r="BO246" i="6"/>
  <c r="BP245" i="6"/>
  <c r="BO245" i="6"/>
  <c r="BP244" i="6"/>
  <c r="BO244" i="6"/>
  <c r="BP243" i="6"/>
  <c r="BO243" i="6"/>
  <c r="BP242" i="6"/>
  <c r="BO242" i="6"/>
  <c r="BP241" i="6"/>
  <c r="BO241" i="6"/>
  <c r="BP240" i="6"/>
  <c r="BO240" i="6"/>
  <c r="BP239" i="6"/>
  <c r="BO239" i="6"/>
  <c r="BP238" i="6"/>
  <c r="BO238" i="6"/>
  <c r="BP237" i="6"/>
  <c r="BO237" i="6"/>
  <c r="BP236" i="6"/>
  <c r="BO236" i="6"/>
  <c r="BP235" i="6"/>
  <c r="BO235" i="6"/>
  <c r="BP234" i="6"/>
  <c r="BO234" i="6"/>
  <c r="BP228" i="6"/>
  <c r="BO228" i="6"/>
  <c r="BN228" i="6"/>
  <c r="BM228" i="6"/>
  <c r="BL228" i="6"/>
  <c r="BK228" i="6"/>
  <c r="BJ228" i="6"/>
  <c r="BI228" i="6"/>
  <c r="BH228" i="6"/>
  <c r="BG228" i="6"/>
  <c r="BF228" i="6"/>
  <c r="BE228" i="6"/>
  <c r="BD228" i="6"/>
  <c r="BC228" i="6"/>
  <c r="BB228" i="6"/>
  <c r="BA228" i="6"/>
  <c r="AZ228" i="6"/>
  <c r="AY228" i="6"/>
  <c r="BP227" i="6"/>
  <c r="BO227" i="6"/>
  <c r="BN227" i="6"/>
  <c r="BM227" i="6"/>
  <c r="BL227" i="6"/>
  <c r="BK227" i="6"/>
  <c r="BJ227" i="6"/>
  <c r="BI227" i="6"/>
  <c r="BH227" i="6"/>
  <c r="BG227" i="6"/>
  <c r="BF227" i="6"/>
  <c r="BE227" i="6"/>
  <c r="BD227" i="6"/>
  <c r="BC227" i="6"/>
  <c r="BB227" i="6"/>
  <c r="BA227" i="6"/>
  <c r="AZ227" i="6"/>
  <c r="AY227" i="6"/>
  <c r="BP226" i="6"/>
  <c r="BO226" i="6"/>
  <c r="BP225" i="6"/>
  <c r="BO225" i="6"/>
  <c r="BP224" i="6"/>
  <c r="BO224" i="6"/>
  <c r="BP223" i="6"/>
  <c r="BO223" i="6"/>
  <c r="BP222" i="6"/>
  <c r="BO222" i="6"/>
  <c r="BP221" i="6"/>
  <c r="BO221" i="6"/>
  <c r="BP220" i="6"/>
  <c r="BO220" i="6"/>
  <c r="BP219" i="6"/>
  <c r="BO219" i="6"/>
  <c r="BP218" i="6"/>
  <c r="BO218" i="6"/>
  <c r="BP217" i="6"/>
  <c r="BO217" i="6"/>
  <c r="BP216" i="6"/>
  <c r="BO216" i="6"/>
  <c r="BP215" i="6"/>
  <c r="BO215" i="6"/>
  <c r="BP214" i="6"/>
  <c r="BO214" i="6"/>
  <c r="BP213" i="6"/>
  <c r="BO213" i="6"/>
  <c r="BP212" i="6"/>
  <c r="BO212" i="6"/>
  <c r="BP211" i="6"/>
  <c r="BO211" i="6"/>
  <c r="BP205" i="6"/>
  <c r="BO205" i="6"/>
  <c r="BN205" i="6"/>
  <c r="BM205" i="6"/>
  <c r="BL205" i="6"/>
  <c r="BK205" i="6"/>
  <c r="BJ205" i="6"/>
  <c r="BI205" i="6"/>
  <c r="BH205" i="6"/>
  <c r="BG205" i="6"/>
  <c r="BF205" i="6"/>
  <c r="BE205" i="6"/>
  <c r="BD205" i="6"/>
  <c r="BC205" i="6"/>
  <c r="BB205" i="6"/>
  <c r="BA205" i="6"/>
  <c r="AZ205" i="6"/>
  <c r="AY205" i="6"/>
  <c r="BP204" i="6"/>
  <c r="BO204" i="6"/>
  <c r="BN204" i="6"/>
  <c r="BM204" i="6"/>
  <c r="BL204" i="6"/>
  <c r="BK204" i="6"/>
  <c r="BJ204" i="6"/>
  <c r="BI204" i="6"/>
  <c r="BH204" i="6"/>
  <c r="BG204" i="6"/>
  <c r="BF204" i="6"/>
  <c r="BE204" i="6"/>
  <c r="BD204" i="6"/>
  <c r="BC204" i="6"/>
  <c r="BB204" i="6"/>
  <c r="BA204" i="6"/>
  <c r="AZ204" i="6"/>
  <c r="AY204" i="6"/>
  <c r="BP203" i="6"/>
  <c r="BO203" i="6"/>
  <c r="BP202" i="6"/>
  <c r="BO202" i="6"/>
  <c r="BP201" i="6"/>
  <c r="BO201" i="6"/>
  <c r="BP200" i="6"/>
  <c r="BO200" i="6"/>
  <c r="BP199" i="6"/>
  <c r="BO199" i="6"/>
  <c r="BP198" i="6"/>
  <c r="BO198" i="6"/>
  <c r="BP197" i="6"/>
  <c r="BO197" i="6"/>
  <c r="BP196" i="6"/>
  <c r="BO196" i="6"/>
  <c r="BP195" i="6"/>
  <c r="BO195" i="6"/>
  <c r="BP194" i="6"/>
  <c r="BO194" i="6"/>
  <c r="BP193" i="6"/>
  <c r="BO193" i="6"/>
  <c r="BP192" i="6"/>
  <c r="BO192" i="6"/>
  <c r="BP191" i="6"/>
  <c r="BO191" i="6"/>
  <c r="BP190" i="6"/>
  <c r="BO190" i="6"/>
  <c r="BP189" i="6"/>
  <c r="BO189" i="6"/>
  <c r="BP188" i="6"/>
  <c r="BO188" i="6"/>
  <c r="BP182" i="6"/>
  <c r="BO182" i="6"/>
  <c r="BN182" i="6"/>
  <c r="BM182" i="6"/>
  <c r="BL182" i="6"/>
  <c r="BK182" i="6"/>
  <c r="BJ182" i="6"/>
  <c r="BI182" i="6"/>
  <c r="BH182" i="6"/>
  <c r="BG182" i="6"/>
  <c r="BF182" i="6"/>
  <c r="BE182" i="6"/>
  <c r="BD182" i="6"/>
  <c r="BC182" i="6"/>
  <c r="BB182" i="6"/>
  <c r="BA182" i="6"/>
  <c r="AZ182" i="6"/>
  <c r="AY182" i="6"/>
  <c r="BP181" i="6"/>
  <c r="BO181" i="6"/>
  <c r="BN181" i="6"/>
  <c r="BM181" i="6"/>
  <c r="BL181" i="6"/>
  <c r="BK181" i="6"/>
  <c r="BJ181" i="6"/>
  <c r="BI181" i="6"/>
  <c r="BH181" i="6"/>
  <c r="BG181" i="6"/>
  <c r="BF181" i="6"/>
  <c r="BE181" i="6"/>
  <c r="BD181" i="6"/>
  <c r="BC181" i="6"/>
  <c r="BB181" i="6"/>
  <c r="BA181" i="6"/>
  <c r="AZ181" i="6"/>
  <c r="AY181" i="6"/>
  <c r="BP180" i="6"/>
  <c r="BO180" i="6"/>
  <c r="BP179" i="6"/>
  <c r="BO179" i="6"/>
  <c r="BP178" i="6"/>
  <c r="BO178" i="6"/>
  <c r="BP177" i="6"/>
  <c r="BO177" i="6"/>
  <c r="BP176" i="6"/>
  <c r="BO176" i="6"/>
  <c r="BP175" i="6"/>
  <c r="BO175" i="6"/>
  <c r="BP174" i="6"/>
  <c r="BO174" i="6"/>
  <c r="BP173" i="6"/>
  <c r="BO173" i="6"/>
  <c r="BP172" i="6"/>
  <c r="BO172" i="6"/>
  <c r="BP171" i="6"/>
  <c r="BO171" i="6"/>
  <c r="BP170" i="6"/>
  <c r="BO170" i="6"/>
  <c r="BP169" i="6"/>
  <c r="BO169" i="6"/>
  <c r="BP168" i="6"/>
  <c r="BO168" i="6"/>
  <c r="BP167" i="6"/>
  <c r="BO167" i="6"/>
  <c r="BP166" i="6"/>
  <c r="BO166" i="6"/>
  <c r="BP165" i="6"/>
  <c r="BO165" i="6"/>
  <c r="BP159" i="6"/>
  <c r="BO159" i="6"/>
  <c r="BN159" i="6"/>
  <c r="BM159" i="6"/>
  <c r="BL159" i="6"/>
  <c r="BK159" i="6"/>
  <c r="BJ159" i="6"/>
  <c r="BI159" i="6"/>
  <c r="BH159" i="6"/>
  <c r="BG159" i="6"/>
  <c r="BF159" i="6"/>
  <c r="BE159" i="6"/>
  <c r="BD159" i="6"/>
  <c r="BC159" i="6"/>
  <c r="BB159" i="6"/>
  <c r="BA159" i="6"/>
  <c r="AZ159" i="6"/>
  <c r="AY159" i="6"/>
  <c r="BP158" i="6"/>
  <c r="BO158" i="6"/>
  <c r="BN158" i="6"/>
  <c r="BM158" i="6"/>
  <c r="BL158" i="6"/>
  <c r="BK158" i="6"/>
  <c r="BJ158" i="6"/>
  <c r="BI158" i="6"/>
  <c r="BH158" i="6"/>
  <c r="BG158" i="6"/>
  <c r="BF158" i="6"/>
  <c r="BE158" i="6"/>
  <c r="BD158" i="6"/>
  <c r="BC158" i="6"/>
  <c r="BB158" i="6"/>
  <c r="BA158" i="6"/>
  <c r="AZ158" i="6"/>
  <c r="AY158" i="6"/>
  <c r="BP157" i="6"/>
  <c r="BO157" i="6"/>
  <c r="BP156" i="6"/>
  <c r="BO156" i="6"/>
  <c r="BP155" i="6"/>
  <c r="BO155" i="6"/>
  <c r="BP154" i="6"/>
  <c r="BO154" i="6"/>
  <c r="BP153" i="6"/>
  <c r="BO153" i="6"/>
  <c r="BP152" i="6"/>
  <c r="BO152" i="6"/>
  <c r="BP151" i="6"/>
  <c r="BO151" i="6"/>
  <c r="BP150" i="6"/>
  <c r="BO150" i="6"/>
  <c r="BP149" i="6"/>
  <c r="BO149" i="6"/>
  <c r="BP148" i="6"/>
  <c r="BO148" i="6"/>
  <c r="BP147" i="6"/>
  <c r="BO147" i="6"/>
  <c r="BP146" i="6"/>
  <c r="BO146" i="6"/>
  <c r="BP145" i="6"/>
  <c r="BO145" i="6"/>
  <c r="BP144" i="6"/>
  <c r="BO144" i="6"/>
  <c r="BP143" i="6"/>
  <c r="BO143" i="6"/>
  <c r="BP142" i="6"/>
  <c r="BO142" i="6"/>
  <c r="BP136" i="6"/>
  <c r="BO136" i="6"/>
  <c r="BN136" i="6"/>
  <c r="BM136" i="6"/>
  <c r="BL136" i="6"/>
  <c r="BK136" i="6"/>
  <c r="BJ136" i="6"/>
  <c r="BI136" i="6"/>
  <c r="BH136" i="6"/>
  <c r="BG136" i="6"/>
  <c r="BF136" i="6"/>
  <c r="BE136" i="6"/>
  <c r="BD136" i="6"/>
  <c r="BC136" i="6"/>
  <c r="BB136" i="6"/>
  <c r="BA136" i="6"/>
  <c r="AZ136" i="6"/>
  <c r="AY136" i="6"/>
  <c r="BP135" i="6"/>
  <c r="BO135" i="6"/>
  <c r="BN135" i="6"/>
  <c r="BM135" i="6"/>
  <c r="BL135" i="6"/>
  <c r="BK135" i="6"/>
  <c r="BJ135" i="6"/>
  <c r="BI135" i="6"/>
  <c r="BH135" i="6"/>
  <c r="BG135" i="6"/>
  <c r="BF135" i="6"/>
  <c r="BE135" i="6"/>
  <c r="BD135" i="6"/>
  <c r="BC135" i="6"/>
  <c r="BB135" i="6"/>
  <c r="BA135" i="6"/>
  <c r="AZ135" i="6"/>
  <c r="AY135" i="6"/>
  <c r="BP134" i="6"/>
  <c r="BO134" i="6"/>
  <c r="BP133" i="6"/>
  <c r="BO133" i="6"/>
  <c r="BP132" i="6"/>
  <c r="BO132" i="6"/>
  <c r="BP131" i="6"/>
  <c r="BO131" i="6"/>
  <c r="BP130" i="6"/>
  <c r="BO130" i="6"/>
  <c r="BP129" i="6"/>
  <c r="BO129" i="6"/>
  <c r="BP128" i="6"/>
  <c r="BO128" i="6"/>
  <c r="BP127" i="6"/>
  <c r="BO127" i="6"/>
  <c r="BP126" i="6"/>
  <c r="BO126" i="6"/>
  <c r="BP125" i="6"/>
  <c r="BO125" i="6"/>
  <c r="BP124" i="6"/>
  <c r="BO124" i="6"/>
  <c r="BP123" i="6"/>
  <c r="BO123" i="6"/>
  <c r="BP122" i="6"/>
  <c r="BO122" i="6"/>
  <c r="BP121" i="6"/>
  <c r="BO121" i="6"/>
  <c r="BP120" i="6"/>
  <c r="BO120" i="6"/>
  <c r="BP119" i="6"/>
  <c r="BO119" i="6"/>
  <c r="BP113" i="6"/>
  <c r="BO113" i="6"/>
  <c r="BN113" i="6"/>
  <c r="BM113" i="6"/>
  <c r="BL113" i="6"/>
  <c r="BK113" i="6"/>
  <c r="BJ113" i="6"/>
  <c r="BI113" i="6"/>
  <c r="BH113" i="6"/>
  <c r="BG113" i="6"/>
  <c r="BF113" i="6"/>
  <c r="BE113" i="6"/>
  <c r="BD113" i="6"/>
  <c r="BC113" i="6"/>
  <c r="BB113" i="6"/>
  <c r="BA113" i="6"/>
  <c r="AZ113" i="6"/>
  <c r="AY113" i="6"/>
  <c r="BP112" i="6"/>
  <c r="BO112" i="6"/>
  <c r="BN112" i="6"/>
  <c r="BM112" i="6"/>
  <c r="BL112" i="6"/>
  <c r="BK112" i="6"/>
  <c r="BJ112" i="6"/>
  <c r="BI112" i="6"/>
  <c r="BH112" i="6"/>
  <c r="BG112" i="6"/>
  <c r="BF112" i="6"/>
  <c r="BE112" i="6"/>
  <c r="BD112" i="6"/>
  <c r="BC112" i="6"/>
  <c r="BB112" i="6"/>
  <c r="BA112" i="6"/>
  <c r="AZ112" i="6"/>
  <c r="AY112" i="6"/>
  <c r="BP111" i="6"/>
  <c r="BO111" i="6"/>
  <c r="BP110" i="6"/>
  <c r="BO110" i="6"/>
  <c r="BP109" i="6"/>
  <c r="BO109" i="6"/>
  <c r="BP108" i="6"/>
  <c r="BO108" i="6"/>
  <c r="BP107" i="6"/>
  <c r="BO107" i="6"/>
  <c r="BP106" i="6"/>
  <c r="BO106" i="6"/>
  <c r="BP105" i="6"/>
  <c r="BO105" i="6"/>
  <c r="BP104" i="6"/>
  <c r="BO104" i="6"/>
  <c r="BP103" i="6"/>
  <c r="BO103" i="6"/>
  <c r="BP102" i="6"/>
  <c r="BO102" i="6"/>
  <c r="BP101" i="6"/>
  <c r="BO101" i="6"/>
  <c r="BP100" i="6"/>
  <c r="BO100" i="6"/>
  <c r="BP99" i="6"/>
  <c r="BO99" i="6"/>
  <c r="BP98" i="6"/>
  <c r="BO98" i="6"/>
  <c r="BP97" i="6"/>
  <c r="BO97" i="6"/>
  <c r="BP96" i="6"/>
  <c r="BO96" i="6"/>
  <c r="BP90" i="6"/>
  <c r="BO90" i="6"/>
  <c r="BN90" i="6"/>
  <c r="BM90" i="6"/>
  <c r="BL90" i="6"/>
  <c r="BK90" i="6"/>
  <c r="BJ90" i="6"/>
  <c r="BI90" i="6"/>
  <c r="BH90" i="6"/>
  <c r="BF90" i="6"/>
  <c r="BE90" i="6"/>
  <c r="BA90" i="6"/>
  <c r="AZ90" i="6"/>
  <c r="AY90" i="6"/>
  <c r="BP89" i="6"/>
  <c r="BO89" i="6"/>
  <c r="BM89" i="6"/>
  <c r="BL89" i="6"/>
  <c r="BK89" i="6"/>
  <c r="BJ89" i="6"/>
  <c r="BI89" i="6"/>
  <c r="BH89" i="6"/>
  <c r="BF89" i="6"/>
  <c r="BD89" i="6"/>
  <c r="BC89" i="6"/>
  <c r="BA89" i="6"/>
  <c r="AZ89" i="6"/>
  <c r="AY89" i="6"/>
  <c r="BP88" i="6"/>
  <c r="BO88" i="6"/>
  <c r="BP87" i="6"/>
  <c r="BO87" i="6"/>
  <c r="BP86" i="6"/>
  <c r="BO86" i="6"/>
  <c r="BP85" i="6"/>
  <c r="BO85" i="6"/>
  <c r="BP84" i="6"/>
  <c r="BO84" i="6"/>
  <c r="BP83" i="6"/>
  <c r="BO83" i="6"/>
  <c r="BP82" i="6"/>
  <c r="BO82" i="6"/>
  <c r="BP81" i="6"/>
  <c r="BO81" i="6"/>
  <c r="BP80" i="6"/>
  <c r="BO80" i="6"/>
  <c r="BP79" i="6"/>
  <c r="BO79" i="6"/>
  <c r="BP78" i="6"/>
  <c r="BO78" i="6"/>
  <c r="BP77" i="6"/>
  <c r="BO77" i="6"/>
  <c r="BP76" i="6"/>
  <c r="BO76" i="6"/>
  <c r="BP75" i="6"/>
  <c r="BO75" i="6"/>
  <c r="BP74" i="6"/>
  <c r="BO74" i="6"/>
  <c r="BP73" i="6"/>
  <c r="BO73" i="6"/>
  <c r="BP67" i="6"/>
  <c r="BO67" i="6"/>
  <c r="BM67" i="6"/>
  <c r="BL67" i="6"/>
  <c r="BK67" i="6"/>
  <c r="BJ67" i="6"/>
  <c r="BI67" i="6"/>
  <c r="BH67" i="6"/>
  <c r="BG67" i="6"/>
  <c r="BF67" i="6"/>
  <c r="BE67" i="6"/>
  <c r="BD67" i="6"/>
  <c r="BC67" i="6"/>
  <c r="BB67" i="6"/>
  <c r="BA67" i="6"/>
  <c r="AZ67" i="6"/>
  <c r="AY67" i="6"/>
  <c r="BP66" i="6"/>
  <c r="BO66" i="6"/>
  <c r="BN66" i="6"/>
  <c r="BM66" i="6"/>
  <c r="BL66" i="6"/>
  <c r="BK66" i="6"/>
  <c r="BJ66" i="6"/>
  <c r="BI66" i="6"/>
  <c r="BH66" i="6"/>
  <c r="BG66" i="6"/>
  <c r="BF66" i="6"/>
  <c r="BE66" i="6"/>
  <c r="BD66" i="6"/>
  <c r="BC66" i="6"/>
  <c r="BB66" i="6"/>
  <c r="BA66" i="6"/>
  <c r="AZ66" i="6"/>
  <c r="AY66" i="6"/>
  <c r="BP65" i="6"/>
  <c r="BO65" i="6"/>
  <c r="BP64" i="6"/>
  <c r="BO64" i="6"/>
  <c r="BP63" i="6"/>
  <c r="BO63" i="6"/>
  <c r="BP62" i="6"/>
  <c r="BO62" i="6"/>
  <c r="BP61" i="6"/>
  <c r="BO61" i="6"/>
  <c r="BP60" i="6"/>
  <c r="BO60" i="6"/>
  <c r="BP59" i="6"/>
  <c r="BO59" i="6"/>
  <c r="BP58" i="6"/>
  <c r="BO58" i="6"/>
  <c r="BP57" i="6"/>
  <c r="BO57" i="6"/>
  <c r="BP56" i="6"/>
  <c r="BO56" i="6"/>
  <c r="BP55" i="6"/>
  <c r="BO55" i="6"/>
  <c r="BP54" i="6"/>
  <c r="BO54" i="6"/>
  <c r="BP53" i="6"/>
  <c r="BO53" i="6"/>
  <c r="BP52" i="6"/>
  <c r="BO52" i="6"/>
  <c r="BP51" i="6"/>
  <c r="BO51" i="6"/>
  <c r="BP50" i="6"/>
  <c r="BO50" i="6"/>
  <c r="BP44" i="6"/>
  <c r="BO44" i="6"/>
  <c r="BN44" i="6"/>
  <c r="BM44" i="6"/>
  <c r="BL44" i="6"/>
  <c r="BK44" i="6"/>
  <c r="BJ44" i="6"/>
  <c r="BI44" i="6"/>
  <c r="BH44" i="6"/>
  <c r="BG44" i="6"/>
  <c r="BF44" i="6"/>
  <c r="BE44" i="6"/>
  <c r="BD44" i="6"/>
  <c r="BC44" i="6"/>
  <c r="BB44" i="6"/>
  <c r="BA44" i="6"/>
  <c r="AZ44" i="6"/>
  <c r="AY44" i="6"/>
  <c r="BP43" i="6"/>
  <c r="BO43" i="6"/>
  <c r="BN43" i="6"/>
  <c r="BM43" i="6"/>
  <c r="BL43" i="6"/>
  <c r="BK43" i="6"/>
  <c r="BJ43" i="6"/>
  <c r="BI43" i="6"/>
  <c r="BH43" i="6"/>
  <c r="BG43" i="6"/>
  <c r="BF43" i="6"/>
  <c r="BE43" i="6"/>
  <c r="BD43" i="6"/>
  <c r="BC43" i="6"/>
  <c r="BB43" i="6"/>
  <c r="BA43" i="6"/>
  <c r="AZ43" i="6"/>
  <c r="AY43" i="6"/>
  <c r="BP42" i="6"/>
  <c r="BO42" i="6"/>
  <c r="BP41" i="6"/>
  <c r="BO41" i="6"/>
  <c r="BP40" i="6"/>
  <c r="BO40" i="6"/>
  <c r="BP39" i="6"/>
  <c r="BO39" i="6"/>
  <c r="BP38" i="6"/>
  <c r="BO38" i="6"/>
  <c r="BP37" i="6"/>
  <c r="BO37" i="6"/>
  <c r="BP36" i="6"/>
  <c r="BO36" i="6"/>
  <c r="BP35" i="6"/>
  <c r="BO35" i="6"/>
  <c r="BP34" i="6"/>
  <c r="BO34" i="6"/>
  <c r="BP33" i="6"/>
  <c r="BO33" i="6"/>
  <c r="BP32" i="6"/>
  <c r="BO32" i="6"/>
  <c r="BP31" i="6"/>
  <c r="BO31" i="6"/>
  <c r="BP30" i="6"/>
  <c r="BO30" i="6"/>
  <c r="BP29" i="6"/>
  <c r="BO29" i="6"/>
  <c r="BP28" i="6"/>
  <c r="BO28" i="6"/>
  <c r="BP27" i="6"/>
  <c r="BO27" i="6"/>
  <c r="BP21" i="6"/>
  <c r="BO21" i="6"/>
  <c r="BN21" i="6"/>
  <c r="BK21" i="6"/>
  <c r="BJ21" i="6"/>
  <c r="BI21" i="6"/>
  <c r="BH21" i="6"/>
  <c r="BG21" i="6"/>
  <c r="BF21" i="6"/>
  <c r="BC21" i="6"/>
  <c r="BB21" i="6"/>
  <c r="BA21" i="6"/>
  <c r="AZ21" i="6"/>
  <c r="AY21" i="6"/>
  <c r="BP20" i="6"/>
  <c r="BO20" i="6"/>
  <c r="BN20" i="6"/>
  <c r="BK20" i="6"/>
  <c r="BJ20" i="6"/>
  <c r="BI20" i="6"/>
  <c r="BH20" i="6"/>
  <c r="BG20" i="6"/>
  <c r="BE20" i="6"/>
  <c r="BD20" i="6"/>
  <c r="BB20" i="6"/>
  <c r="BA20" i="6"/>
  <c r="AY20" i="6"/>
  <c r="BP19" i="6"/>
  <c r="BO19" i="6"/>
  <c r="BP18" i="6"/>
  <c r="BO18" i="6"/>
  <c r="BP17" i="6"/>
  <c r="BO17" i="6"/>
  <c r="BP16" i="6"/>
  <c r="BO16" i="6"/>
  <c r="BP15" i="6"/>
  <c r="BO15" i="6"/>
  <c r="BP14" i="6"/>
  <c r="BO14" i="6"/>
  <c r="BP13" i="6"/>
  <c r="BO13" i="6"/>
  <c r="BP12" i="6"/>
  <c r="BO12" i="6"/>
  <c r="BP11" i="6"/>
  <c r="BO11" i="6"/>
  <c r="BP10" i="6"/>
  <c r="BO10" i="6"/>
  <c r="BP9" i="6"/>
  <c r="BO9" i="6"/>
  <c r="BP8" i="6"/>
  <c r="BO8" i="6"/>
  <c r="BP7" i="6"/>
  <c r="BO7" i="6"/>
  <c r="BP6" i="6"/>
  <c r="BO6" i="6"/>
  <c r="BP5" i="6"/>
  <c r="BO5" i="6"/>
  <c r="BP4" i="6"/>
  <c r="BO4" i="6"/>
  <c r="AB366" i="6"/>
  <c r="AA366" i="6"/>
  <c r="Z366" i="6"/>
  <c r="Y366" i="6"/>
  <c r="X366" i="6"/>
  <c r="W366" i="6"/>
  <c r="V366" i="6"/>
  <c r="U366" i="6"/>
  <c r="T366" i="6"/>
  <c r="S366" i="6"/>
  <c r="R366" i="6"/>
  <c r="Q366" i="6"/>
  <c r="P366" i="6"/>
  <c r="O366" i="6"/>
  <c r="N366" i="6"/>
  <c r="M366" i="6"/>
  <c r="L366" i="6"/>
  <c r="K366" i="6"/>
  <c r="AB365" i="6"/>
  <c r="AA365" i="6"/>
  <c r="Z365" i="6"/>
  <c r="Y365" i="6"/>
  <c r="X365" i="6"/>
  <c r="W365" i="6"/>
  <c r="V365" i="6"/>
  <c r="U365" i="6"/>
  <c r="T365" i="6"/>
  <c r="S365" i="6"/>
  <c r="R365" i="6"/>
  <c r="Q365" i="6"/>
  <c r="P365" i="6"/>
  <c r="O365" i="6"/>
  <c r="N365" i="6"/>
  <c r="M365" i="6"/>
  <c r="L365" i="6"/>
  <c r="K365" i="6"/>
  <c r="AB364" i="6"/>
  <c r="AA364" i="6"/>
  <c r="AB363" i="6"/>
  <c r="AA363" i="6"/>
  <c r="AB362" i="6"/>
  <c r="AA362" i="6"/>
  <c r="AB361" i="6"/>
  <c r="AA361" i="6"/>
  <c r="AB360" i="6"/>
  <c r="AA360" i="6"/>
  <c r="AB359" i="6"/>
  <c r="AA359" i="6"/>
  <c r="AB358" i="6"/>
  <c r="AA358" i="6"/>
  <c r="AB357" i="6"/>
  <c r="AA357" i="6"/>
  <c r="AB356" i="6"/>
  <c r="AA356" i="6"/>
  <c r="AB355" i="6"/>
  <c r="AA355" i="6"/>
  <c r="AB354" i="6"/>
  <c r="AA354" i="6"/>
  <c r="AB353" i="6"/>
  <c r="AA353" i="6"/>
  <c r="AB352" i="6"/>
  <c r="AA352" i="6"/>
  <c r="AB351" i="6"/>
  <c r="AA351" i="6"/>
  <c r="AB350" i="6"/>
  <c r="AA350" i="6"/>
  <c r="AB349" i="6"/>
  <c r="AA349" i="6"/>
  <c r="AB343" i="6"/>
  <c r="AA343" i="6"/>
  <c r="W343" i="6"/>
  <c r="U343" i="6"/>
  <c r="T343" i="6"/>
  <c r="S343" i="6"/>
  <c r="R343" i="6"/>
  <c r="Q343" i="6"/>
  <c r="P343" i="6"/>
  <c r="O343" i="6"/>
  <c r="N343" i="6"/>
  <c r="M343" i="6"/>
  <c r="L343" i="6"/>
  <c r="K343" i="6"/>
  <c r="AB342" i="6"/>
  <c r="AA342" i="6"/>
  <c r="X342" i="6"/>
  <c r="W342" i="6"/>
  <c r="V342" i="6"/>
  <c r="U342" i="6"/>
  <c r="S342" i="6"/>
  <c r="R342" i="6"/>
  <c r="Q342" i="6"/>
  <c r="P342" i="6"/>
  <c r="O342" i="6"/>
  <c r="N342" i="6"/>
  <c r="M342" i="6"/>
  <c r="K342" i="6"/>
  <c r="AB341" i="6"/>
  <c r="AA341" i="6"/>
  <c r="AB340" i="6"/>
  <c r="AA340" i="6"/>
  <c r="AB339" i="6"/>
  <c r="AA339" i="6"/>
  <c r="AB338" i="6"/>
  <c r="AA338" i="6"/>
  <c r="AB337" i="6"/>
  <c r="AA337" i="6"/>
  <c r="AB336" i="6"/>
  <c r="AA336" i="6"/>
  <c r="AB335" i="6"/>
  <c r="AA335" i="6"/>
  <c r="AB334" i="6"/>
  <c r="AA334" i="6"/>
  <c r="AB333" i="6"/>
  <c r="AA333" i="6"/>
  <c r="AB332" i="6"/>
  <c r="AA332" i="6"/>
  <c r="AB331" i="6"/>
  <c r="AA331" i="6"/>
  <c r="AB330" i="6"/>
  <c r="AA330" i="6"/>
  <c r="AB329" i="6"/>
  <c r="AA329" i="6"/>
  <c r="AB328" i="6"/>
  <c r="AA328" i="6"/>
  <c r="AB327" i="6"/>
  <c r="AA327" i="6"/>
  <c r="AB326" i="6"/>
  <c r="AA326" i="6"/>
  <c r="AB320" i="6"/>
  <c r="AA320" i="6"/>
  <c r="Z320" i="6"/>
  <c r="Y320" i="6"/>
  <c r="X320" i="6"/>
  <c r="W320" i="6"/>
  <c r="V320" i="6"/>
  <c r="U320" i="6"/>
  <c r="T320" i="6"/>
  <c r="S320" i="6"/>
  <c r="R320" i="6"/>
  <c r="Q320" i="6"/>
  <c r="P320" i="6"/>
  <c r="O320" i="6"/>
  <c r="N320" i="6"/>
  <c r="M320" i="6"/>
  <c r="L320" i="6"/>
  <c r="K320" i="6"/>
  <c r="AB319" i="6"/>
  <c r="AA319" i="6"/>
  <c r="Z319" i="6"/>
  <c r="Y319" i="6"/>
  <c r="X319" i="6"/>
  <c r="W319" i="6"/>
  <c r="V319" i="6"/>
  <c r="U319" i="6"/>
  <c r="T319" i="6"/>
  <c r="S319" i="6"/>
  <c r="R319" i="6"/>
  <c r="Q319" i="6"/>
  <c r="P319" i="6"/>
  <c r="O319" i="6"/>
  <c r="N319" i="6"/>
  <c r="M319" i="6"/>
  <c r="L319" i="6"/>
  <c r="K319" i="6"/>
  <c r="AB318" i="6"/>
  <c r="AA318" i="6"/>
  <c r="AB317" i="6"/>
  <c r="AA317" i="6"/>
  <c r="AB316" i="6"/>
  <c r="AA316" i="6"/>
  <c r="AB315" i="6"/>
  <c r="AA315" i="6"/>
  <c r="AB314" i="6"/>
  <c r="AA314" i="6"/>
  <c r="AB313" i="6"/>
  <c r="AA313" i="6"/>
  <c r="AB312" i="6"/>
  <c r="AA312" i="6"/>
  <c r="AB311" i="6"/>
  <c r="AA311" i="6"/>
  <c r="AB310" i="6"/>
  <c r="AA310" i="6"/>
  <c r="AB309" i="6"/>
  <c r="AA309" i="6"/>
  <c r="AB308" i="6"/>
  <c r="AA308" i="6"/>
  <c r="AB307" i="6"/>
  <c r="AA307" i="6"/>
  <c r="AB306" i="6"/>
  <c r="AA306" i="6"/>
  <c r="AB305" i="6"/>
  <c r="AA305" i="6"/>
  <c r="AB304" i="6"/>
  <c r="AA304" i="6"/>
  <c r="AB303" i="6"/>
  <c r="AA303" i="6"/>
  <c r="AB297" i="6"/>
  <c r="AA297" i="6"/>
  <c r="Z297" i="6"/>
  <c r="Y297" i="6"/>
  <c r="X297" i="6"/>
  <c r="W297" i="6"/>
  <c r="V297" i="6"/>
  <c r="U297" i="6"/>
  <c r="T297" i="6"/>
  <c r="S297" i="6"/>
  <c r="R297" i="6"/>
  <c r="Q297" i="6"/>
  <c r="P297" i="6"/>
  <c r="O297" i="6"/>
  <c r="N297" i="6"/>
  <c r="M297" i="6"/>
  <c r="L297" i="6"/>
  <c r="K297" i="6"/>
  <c r="AB296" i="6"/>
  <c r="AA296" i="6"/>
  <c r="Z296" i="6"/>
  <c r="Y296" i="6"/>
  <c r="X296" i="6"/>
  <c r="W296" i="6"/>
  <c r="V296" i="6"/>
  <c r="U296" i="6"/>
  <c r="T296" i="6"/>
  <c r="S296" i="6"/>
  <c r="R296" i="6"/>
  <c r="Q296" i="6"/>
  <c r="P296" i="6"/>
  <c r="O296" i="6"/>
  <c r="N296" i="6"/>
  <c r="M296" i="6"/>
  <c r="L296" i="6"/>
  <c r="K296" i="6"/>
  <c r="AB295" i="6"/>
  <c r="AA295" i="6"/>
  <c r="AB294" i="6"/>
  <c r="AA294" i="6"/>
  <c r="AB293" i="6"/>
  <c r="AA293" i="6"/>
  <c r="AB292" i="6"/>
  <c r="AA292" i="6"/>
  <c r="AB291" i="6"/>
  <c r="AA291" i="6"/>
  <c r="AB290" i="6"/>
  <c r="AA290" i="6"/>
  <c r="AB289" i="6"/>
  <c r="AA289" i="6"/>
  <c r="AB288" i="6"/>
  <c r="AA288" i="6"/>
  <c r="AB287" i="6"/>
  <c r="AA287" i="6"/>
  <c r="AB286" i="6"/>
  <c r="AA286" i="6"/>
  <c r="AB285" i="6"/>
  <c r="AA285" i="6"/>
  <c r="AB284" i="6"/>
  <c r="AA284" i="6"/>
  <c r="AB283" i="6"/>
  <c r="AA283" i="6"/>
  <c r="AB282" i="6"/>
  <c r="AA282" i="6"/>
  <c r="AB281" i="6"/>
  <c r="AA281" i="6"/>
  <c r="AB280" i="6"/>
  <c r="AA280" i="6"/>
  <c r="AB274" i="6"/>
  <c r="AA274" i="6"/>
  <c r="Z274" i="6"/>
  <c r="Y274" i="6"/>
  <c r="X274" i="6"/>
  <c r="W274" i="6"/>
  <c r="V274" i="6"/>
  <c r="U274" i="6"/>
  <c r="T274" i="6"/>
  <c r="S274" i="6"/>
  <c r="R274" i="6"/>
  <c r="Q274" i="6"/>
  <c r="P274" i="6"/>
  <c r="O274" i="6"/>
  <c r="N274" i="6"/>
  <c r="M274" i="6"/>
  <c r="L274" i="6"/>
  <c r="K274" i="6"/>
  <c r="AB273" i="6"/>
  <c r="AA273" i="6"/>
  <c r="Z273" i="6"/>
  <c r="Y273" i="6"/>
  <c r="X273" i="6"/>
  <c r="V273" i="6"/>
  <c r="U273" i="6"/>
  <c r="T273" i="6"/>
  <c r="S273" i="6"/>
  <c r="R273" i="6"/>
  <c r="Q273" i="6"/>
  <c r="P273" i="6"/>
  <c r="O273" i="6"/>
  <c r="N273" i="6"/>
  <c r="M273" i="6"/>
  <c r="L273" i="6"/>
  <c r="K273" i="6"/>
  <c r="AB272" i="6"/>
  <c r="AA272" i="6"/>
  <c r="AB271" i="6"/>
  <c r="AA271" i="6"/>
  <c r="AB270" i="6"/>
  <c r="AA270" i="6"/>
  <c r="AB269" i="6"/>
  <c r="AA269" i="6"/>
  <c r="AB268" i="6"/>
  <c r="AA268" i="6"/>
  <c r="AB267" i="6"/>
  <c r="AA267" i="6"/>
  <c r="AB266" i="6"/>
  <c r="AA266" i="6"/>
  <c r="AB265" i="6"/>
  <c r="AA265" i="6"/>
  <c r="AB264" i="6"/>
  <c r="AA264" i="6"/>
  <c r="AB263" i="6"/>
  <c r="AA263" i="6"/>
  <c r="AB262" i="6"/>
  <c r="AA262" i="6"/>
  <c r="AB261" i="6"/>
  <c r="AA261" i="6"/>
  <c r="AB260" i="6"/>
  <c r="AA260" i="6"/>
  <c r="AB259" i="6"/>
  <c r="AA259" i="6"/>
  <c r="AB258" i="6"/>
  <c r="AA258" i="6"/>
  <c r="AB257" i="6"/>
  <c r="AA257" i="6"/>
  <c r="AB251" i="6"/>
  <c r="AA251" i="6"/>
  <c r="Z251" i="6"/>
  <c r="Y251" i="6"/>
  <c r="X251" i="6"/>
  <c r="W251" i="6"/>
  <c r="V251" i="6"/>
  <c r="U251" i="6"/>
  <c r="T251" i="6"/>
  <c r="S251" i="6"/>
  <c r="R251" i="6"/>
  <c r="Q251" i="6"/>
  <c r="P251" i="6"/>
  <c r="O251" i="6"/>
  <c r="N251" i="6"/>
  <c r="M251" i="6"/>
  <c r="L251" i="6"/>
  <c r="AB250" i="6"/>
  <c r="AA250" i="6"/>
  <c r="Z250" i="6"/>
  <c r="Y250" i="6"/>
  <c r="W250" i="6"/>
  <c r="V250" i="6"/>
  <c r="U250" i="6"/>
  <c r="T250" i="6"/>
  <c r="S250" i="6"/>
  <c r="R250" i="6"/>
  <c r="Q250" i="6"/>
  <c r="P250" i="6"/>
  <c r="O250" i="6"/>
  <c r="N250" i="6"/>
  <c r="L250" i="6"/>
  <c r="K250" i="6"/>
  <c r="AB249" i="6"/>
  <c r="AA249" i="6"/>
  <c r="AB248" i="6"/>
  <c r="AA248" i="6"/>
  <c r="AB247" i="6"/>
  <c r="AA247" i="6"/>
  <c r="AB246" i="6"/>
  <c r="AA246" i="6"/>
  <c r="AB245" i="6"/>
  <c r="AA245" i="6"/>
  <c r="AB244" i="6"/>
  <c r="AA244" i="6"/>
  <c r="AB243" i="6"/>
  <c r="AA243" i="6"/>
  <c r="AB242" i="6"/>
  <c r="AA242" i="6"/>
  <c r="AB241" i="6"/>
  <c r="AA241" i="6"/>
  <c r="AB240" i="6"/>
  <c r="AA240" i="6"/>
  <c r="AB239" i="6"/>
  <c r="AA239" i="6"/>
  <c r="AB238" i="6"/>
  <c r="AA238" i="6"/>
  <c r="AB237" i="6"/>
  <c r="AA237" i="6"/>
  <c r="AB236" i="6"/>
  <c r="AA236" i="6"/>
  <c r="AB235" i="6"/>
  <c r="AA235" i="6"/>
  <c r="AB234" i="6"/>
  <c r="AA234" i="6"/>
  <c r="Q228" i="6"/>
  <c r="X227" i="6"/>
  <c r="V227" i="6"/>
  <c r="P227" i="6"/>
  <c r="AB226" i="6"/>
  <c r="Z227" i="6"/>
  <c r="AA226" i="6"/>
  <c r="R227" i="6"/>
  <c r="AB225" i="6"/>
  <c r="AA225" i="6"/>
  <c r="Z228" i="6"/>
  <c r="R228" i="6"/>
  <c r="AB224" i="6"/>
  <c r="V228" i="6"/>
  <c r="N228" i="6"/>
  <c r="AA228" i="6"/>
  <c r="AB222" i="6"/>
  <c r="AA222" i="6"/>
  <c r="AB221" i="6"/>
  <c r="AA221" i="6"/>
  <c r="Y228" i="6"/>
  <c r="AB220" i="6"/>
  <c r="U228" i="6"/>
  <c r="AB218" i="6"/>
  <c r="AA218" i="6"/>
  <c r="AB217" i="6"/>
  <c r="AA217" i="6"/>
  <c r="AB216" i="6"/>
  <c r="X228" i="6"/>
  <c r="AB228" i="6"/>
  <c r="L228" i="6"/>
  <c r="AB214" i="6"/>
  <c r="AA214" i="6"/>
  <c r="AB213" i="6"/>
  <c r="AA213" i="6"/>
  <c r="AB212" i="6"/>
  <c r="Y227" i="6"/>
  <c r="W228" i="6"/>
  <c r="U227" i="6"/>
  <c r="S228" i="6"/>
  <c r="O228" i="6"/>
  <c r="M227" i="6"/>
  <c r="K228" i="6"/>
  <c r="X190" i="10" l="1"/>
  <c r="U6" i="10"/>
  <c r="N5" i="10"/>
  <c r="U17" i="10"/>
  <c r="Q194" i="10"/>
  <c r="V19" i="10"/>
  <c r="Z200" i="10"/>
  <c r="Y190" i="10"/>
  <c r="AA191" i="10" s="1"/>
  <c r="T6" i="10"/>
  <c r="K18" i="10"/>
  <c r="N201" i="10"/>
  <c r="Q18" i="10"/>
  <c r="P201" i="10"/>
  <c r="O7" i="10"/>
  <c r="O191" i="10"/>
  <c r="L8" i="10"/>
  <c r="L21" i="10" s="1"/>
  <c r="L192" i="10"/>
  <c r="Y4" i="10"/>
  <c r="T188" i="10"/>
  <c r="S202" i="10"/>
  <c r="W17" i="10"/>
  <c r="O203" i="10"/>
  <c r="R16" i="10"/>
  <c r="X11" i="10"/>
  <c r="Z14" i="10"/>
  <c r="M191" i="10"/>
  <c r="W189" i="10"/>
  <c r="V5" i="10"/>
  <c r="X5" i="10"/>
  <c r="U189" i="10"/>
  <c r="Q200" i="10"/>
  <c r="P19" i="10"/>
  <c r="U4" i="10"/>
  <c r="X188" i="10"/>
  <c r="L15" i="10"/>
  <c r="P188" i="10"/>
  <c r="V191" i="10"/>
  <c r="Z188" i="10"/>
  <c r="K6" i="10"/>
  <c r="K190" i="10"/>
  <c r="K204" i="10" s="1"/>
  <c r="P9" i="10"/>
  <c r="P193" i="10"/>
  <c r="S8" i="10"/>
  <c r="Z192" i="10"/>
  <c r="V201" i="10"/>
  <c r="Z18" i="10"/>
  <c r="R200" i="10"/>
  <c r="O19" i="10"/>
  <c r="Q190" i="10"/>
  <c r="Q6" i="10"/>
  <c r="R188" i="10"/>
  <c r="R4" i="10"/>
  <c r="M195" i="10"/>
  <c r="AB195" i="10" s="1"/>
  <c r="M11" i="10"/>
  <c r="M12" i="10"/>
  <c r="AB12" i="10" s="1"/>
  <c r="L199" i="10"/>
  <c r="K9" i="10"/>
  <c r="K193" i="10"/>
  <c r="P190" i="10"/>
  <c r="P6" i="10"/>
  <c r="Y7" i="10"/>
  <c r="T191" i="10"/>
  <c r="S204" i="10" s="1"/>
  <c r="K4" i="10"/>
  <c r="K21" i="10" s="1"/>
  <c r="M15" i="10"/>
  <c r="S10" i="10"/>
  <c r="Z16" i="10"/>
  <c r="P189" i="10"/>
  <c r="R196" i="10"/>
  <c r="X193" i="10"/>
  <c r="V195" i="10"/>
  <c r="W11" i="10"/>
  <c r="T4" i="10"/>
  <c r="AA5" i="10" s="1"/>
  <c r="Y188" i="10"/>
  <c r="N203" i="10"/>
  <c r="K16" i="10"/>
  <c r="P203" i="10"/>
  <c r="Q16" i="10"/>
  <c r="T202" i="10"/>
  <c r="X17" i="10"/>
  <c r="Z4" i="10"/>
  <c r="S188" i="10"/>
  <c r="K196" i="10"/>
  <c r="N15" i="10"/>
  <c r="W193" i="10"/>
  <c r="V9" i="10"/>
  <c r="W19" i="10"/>
  <c r="S200" i="10"/>
  <c r="Y6" i="10"/>
  <c r="T190" i="10"/>
  <c r="R5" i="10"/>
  <c r="R189" i="10"/>
  <c r="K8" i="10"/>
  <c r="M19" i="10"/>
  <c r="N20" i="10" s="1"/>
  <c r="Y10" i="10"/>
  <c r="R197" i="10"/>
  <c r="X197" i="10"/>
  <c r="O4" i="10"/>
  <c r="L4" i="10"/>
  <c r="T10" i="10"/>
  <c r="L201" i="10"/>
  <c r="N188" i="10"/>
  <c r="O193" i="10"/>
  <c r="AA4" i="10"/>
  <c r="AB13" i="10"/>
  <c r="N198" i="10"/>
  <c r="P198" i="10"/>
  <c r="L17" i="10"/>
  <c r="M202" i="10"/>
  <c r="N204" i="10" s="1"/>
  <c r="M6" i="10"/>
  <c r="P12" i="10"/>
  <c r="U200" i="10"/>
  <c r="Y197" i="10"/>
  <c r="Q19" i="10"/>
  <c r="S13" i="10"/>
  <c r="U21" i="10" s="1"/>
  <c r="Y13" i="10"/>
  <c r="K197" i="10"/>
  <c r="N200" i="10"/>
  <c r="AA13" i="10"/>
  <c r="R15" i="10"/>
  <c r="S5" i="10"/>
  <c r="S15" i="10"/>
  <c r="W6" i="10"/>
  <c r="W16" i="10"/>
  <c r="X10" i="10"/>
  <c r="Y5" i="10"/>
  <c r="Y15" i="10"/>
  <c r="Z9" i="10"/>
  <c r="K189" i="10"/>
  <c r="K199" i="10"/>
  <c r="L193" i="10"/>
  <c r="M198" i="10"/>
  <c r="AB198" i="10" s="1"/>
  <c r="N192" i="10"/>
  <c r="AB192" i="10" s="1"/>
  <c r="P192" i="10"/>
  <c r="S199" i="10"/>
  <c r="T197" i="10"/>
  <c r="U205" i="10" s="1"/>
  <c r="U192" i="10"/>
  <c r="T205" i="10" s="1"/>
  <c r="V200" i="10"/>
  <c r="V204" i="10" s="1"/>
  <c r="X192" i="10"/>
  <c r="X205" i="10" s="1"/>
  <c r="Y189" i="10"/>
  <c r="Z198" i="10"/>
  <c r="Z195" i="10"/>
  <c r="S11" i="10"/>
  <c r="Q5" i="10"/>
  <c r="O192" i="10"/>
  <c r="P205" i="10" s="1"/>
  <c r="U188" i="10"/>
  <c r="AA189" i="10" s="1"/>
  <c r="M16" i="10"/>
  <c r="O16" i="10"/>
  <c r="Z7" i="10"/>
  <c r="L191" i="10"/>
  <c r="N190" i="10"/>
  <c r="B8" i="10"/>
  <c r="T203" i="10"/>
  <c r="O10" i="10"/>
  <c r="P21" i="10" s="1"/>
  <c r="O194" i="10"/>
  <c r="AB194" i="10" s="1"/>
  <c r="S195" i="10"/>
  <c r="Z11" i="10"/>
  <c r="K203" i="10"/>
  <c r="N16" i="10"/>
  <c r="M8" i="10"/>
  <c r="T9" i="10"/>
  <c r="V18" i="10"/>
  <c r="R191" i="10"/>
  <c r="Q204" i="10" s="1"/>
  <c r="Y199" i="10"/>
  <c r="AA188" i="10"/>
  <c r="P16" i="10"/>
  <c r="S17" i="10"/>
  <c r="T11" i="10"/>
  <c r="U16" i="10"/>
  <c r="V10" i="10"/>
  <c r="R193" i="10"/>
  <c r="W188" i="10"/>
  <c r="Z199" i="10"/>
  <c r="T195" i="10"/>
  <c r="Y11" i="10"/>
  <c r="P10" i="10"/>
  <c r="P194" i="10"/>
  <c r="N10" i="10"/>
  <c r="T17" i="10"/>
  <c r="O202" i="10"/>
  <c r="R17" i="10"/>
  <c r="T7" i="10"/>
  <c r="P202" i="10"/>
  <c r="Q17" i="10"/>
  <c r="O6" i="10"/>
  <c r="W14" i="10"/>
  <c r="X18" i="10"/>
  <c r="Z17" i="10"/>
  <c r="L202" i="10"/>
  <c r="V198" i="10"/>
  <c r="M10" i="10"/>
  <c r="M194" i="10"/>
  <c r="K17" i="10"/>
  <c r="P14" i="10"/>
  <c r="R201" i="10"/>
  <c r="V188" i="10"/>
  <c r="Z197" i="10"/>
  <c r="Q202" i="10"/>
  <c r="P17" i="10"/>
  <c r="W203" i="10"/>
  <c r="S16" i="10"/>
  <c r="L18" i="10"/>
  <c r="AA18" i="10" s="1"/>
  <c r="M13" i="10"/>
  <c r="N18" i="10"/>
  <c r="R19" i="10"/>
  <c r="T15" i="10"/>
  <c r="W8" i="10"/>
  <c r="W18" i="10"/>
  <c r="Y17" i="10"/>
  <c r="Z20" i="10" s="1"/>
  <c r="K191" i="10"/>
  <c r="L197" i="10"/>
  <c r="M200" i="10"/>
  <c r="AA200" i="10" s="1"/>
  <c r="N196" i="10"/>
  <c r="T199" i="10"/>
  <c r="W200" i="10"/>
  <c r="R10" i="10"/>
  <c r="R194" i="10"/>
  <c r="X195" i="10"/>
  <c r="AA195" i="10" s="1"/>
  <c r="U11" i="10"/>
  <c r="K11" i="10"/>
  <c r="Q14" i="10"/>
  <c r="U18" i="10"/>
  <c r="W9" i="10"/>
  <c r="K202" i="10"/>
  <c r="N197" i="10"/>
  <c r="O201" i="10"/>
  <c r="Q201" i="10"/>
  <c r="L16" i="10"/>
  <c r="O17" i="10"/>
  <c r="V11" i="10"/>
  <c r="AB196" i="10"/>
  <c r="AB204" i="10"/>
  <c r="S205" i="10"/>
  <c r="AA15" i="10"/>
  <c r="AA8" i="10"/>
  <c r="W112" i="9"/>
  <c r="AB8" i="9"/>
  <c r="AA8" i="9"/>
  <c r="AA40" i="9"/>
  <c r="AA42" i="9"/>
  <c r="R89" i="9"/>
  <c r="AB65" i="9"/>
  <c r="AB74" i="9"/>
  <c r="M90" i="9"/>
  <c r="Z21" i="9"/>
  <c r="N135" i="9"/>
  <c r="Y205" i="9"/>
  <c r="T89" i="9"/>
  <c r="O21" i="9"/>
  <c r="AA199" i="9"/>
  <c r="AA14" i="9"/>
  <c r="P21" i="9"/>
  <c r="AA44" i="9"/>
  <c r="S135" i="9"/>
  <c r="L135" i="9"/>
  <c r="B8" i="9"/>
  <c r="Y21" i="9"/>
  <c r="W182" i="9"/>
  <c r="V136" i="9"/>
  <c r="W44" i="9"/>
  <c r="W43" i="9"/>
  <c r="S90" i="9"/>
  <c r="AB122" i="9"/>
  <c r="Y159" i="9"/>
  <c r="AB63" i="9"/>
  <c r="O90" i="9"/>
  <c r="N181" i="9"/>
  <c r="AA43" i="9"/>
  <c r="AB28" i="9"/>
  <c r="AB51" i="9"/>
  <c r="AB81" i="9"/>
  <c r="AB7" i="9"/>
  <c r="Q136" i="9"/>
  <c r="U136" i="9"/>
  <c r="U112" i="9"/>
  <c r="Q112" i="9"/>
  <c r="AB66" i="9"/>
  <c r="U21" i="9"/>
  <c r="M43" i="9"/>
  <c r="AB33" i="9"/>
  <c r="AA205" i="9"/>
  <c r="AA155" i="9"/>
  <c r="R112" i="9"/>
  <c r="R43" i="9"/>
  <c r="T182" i="9"/>
  <c r="R204" i="9"/>
  <c r="Y204" i="9"/>
  <c r="Z20" i="9"/>
  <c r="W89" i="9"/>
  <c r="S43" i="9"/>
  <c r="AA131" i="9"/>
  <c r="AA203" i="9"/>
  <c r="AB150" i="9"/>
  <c r="W204" i="9"/>
  <c r="V44" i="9"/>
  <c r="AA57" i="9"/>
  <c r="T112" i="9"/>
  <c r="Z66" i="9"/>
  <c r="AB78" i="9"/>
  <c r="W21" i="9"/>
  <c r="AA39" i="9"/>
  <c r="AB56" i="9"/>
  <c r="P159" i="9"/>
  <c r="AB126" i="9"/>
  <c r="Z44" i="9"/>
  <c r="W20" i="9"/>
  <c r="AA9" i="9"/>
  <c r="AB201" i="9"/>
  <c r="AB17" i="9"/>
  <c r="U66" i="9"/>
  <c r="R158" i="9"/>
  <c r="T20" i="9"/>
  <c r="AA133" i="9"/>
  <c r="AB43" i="9"/>
  <c r="AA132" i="9"/>
  <c r="Y112" i="9"/>
  <c r="AA178" i="9"/>
  <c r="Q89" i="9"/>
  <c r="S158" i="9"/>
  <c r="P158" i="9"/>
  <c r="T21" i="9"/>
  <c r="Y67" i="9"/>
  <c r="AA61" i="9"/>
  <c r="R135" i="9"/>
  <c r="X136" i="9"/>
  <c r="AB106" i="9"/>
  <c r="AA54" i="9"/>
  <c r="V159" i="9"/>
  <c r="L44" i="9"/>
  <c r="X159" i="9"/>
  <c r="AB97" i="9"/>
  <c r="AB61" i="9"/>
  <c r="U135" i="9"/>
  <c r="AA90" i="9"/>
  <c r="AB21" i="9"/>
  <c r="AB44" i="9"/>
  <c r="AA30" i="9"/>
  <c r="AA136" i="9"/>
  <c r="AB58" i="9"/>
  <c r="AB136" i="9"/>
  <c r="AB40" i="9"/>
  <c r="AB147" i="9"/>
  <c r="AB38" i="9"/>
  <c r="AA110" i="9"/>
  <c r="AB86" i="9"/>
  <c r="AB174" i="9"/>
  <c r="R20" i="9"/>
  <c r="AB32" i="9"/>
  <c r="AA33" i="9"/>
  <c r="AA99" i="9"/>
  <c r="V112" i="9"/>
  <c r="AA121" i="9"/>
  <c r="V67" i="9"/>
  <c r="R66" i="9"/>
  <c r="Q21" i="9"/>
  <c r="N20" i="9"/>
  <c r="AB100" i="9"/>
  <c r="AB53" i="9"/>
  <c r="AB87" i="9"/>
  <c r="AB203" i="9"/>
  <c r="AA101" i="9"/>
  <c r="L89" i="9"/>
  <c r="Y182" i="9"/>
  <c r="W113" i="9"/>
  <c r="Q90" i="9"/>
  <c r="W181" i="9"/>
  <c r="AA144" i="9"/>
  <c r="R182" i="9"/>
  <c r="L66" i="9"/>
  <c r="P204" i="9"/>
  <c r="P136" i="9"/>
  <c r="AB143" i="9"/>
  <c r="M20" i="9"/>
  <c r="AA10" i="9"/>
  <c r="P113" i="9"/>
  <c r="AA88" i="9"/>
  <c r="AA28" i="9"/>
  <c r="AB148" i="9"/>
  <c r="AA106" i="9"/>
  <c r="Z112" i="9"/>
  <c r="AA29" i="9"/>
  <c r="Y181" i="9"/>
  <c r="AB195" i="9"/>
  <c r="AB10" i="9"/>
  <c r="AB11" i="9"/>
  <c r="AA38" i="9"/>
  <c r="U205" i="9"/>
  <c r="Z67" i="9"/>
  <c r="Q204" i="9"/>
  <c r="AB60" i="9"/>
  <c r="N66" i="9"/>
  <c r="W136" i="9"/>
  <c r="Z182" i="9"/>
  <c r="AB64" i="9"/>
  <c r="Z135" i="9"/>
  <c r="AB37" i="9"/>
  <c r="AB168" i="9"/>
  <c r="AB113" i="9"/>
  <c r="AB193" i="9"/>
  <c r="S136" i="9"/>
  <c r="AB84" i="9"/>
  <c r="V89" i="9"/>
  <c r="AB103" i="9"/>
  <c r="AB134" i="9"/>
  <c r="AA157" i="9"/>
  <c r="U158" i="9"/>
  <c r="U204" i="9"/>
  <c r="AB204" i="9"/>
  <c r="AB194" i="9"/>
  <c r="AB107" i="9"/>
  <c r="X112" i="9"/>
  <c r="W205" i="9"/>
  <c r="AB124" i="9"/>
  <c r="AA149" i="9"/>
  <c r="AB199" i="9"/>
  <c r="AB179" i="9"/>
  <c r="AB111" i="9"/>
  <c r="Z158" i="9"/>
  <c r="AB90" i="8"/>
  <c r="AA19" i="8"/>
  <c r="L20" i="8"/>
  <c r="AA32" i="8"/>
  <c r="N66" i="8"/>
  <c r="Y159" i="8"/>
  <c r="AB53" i="8"/>
  <c r="AB66" i="8"/>
  <c r="AB8" i="8"/>
  <c r="AA112" i="8"/>
  <c r="AA65" i="8"/>
  <c r="AA40" i="8"/>
  <c r="AB202" i="8"/>
  <c r="U159" i="8"/>
  <c r="AA87" i="8"/>
  <c r="V20" i="8"/>
  <c r="AB37" i="8"/>
  <c r="P158" i="8"/>
  <c r="AA135" i="8"/>
  <c r="W67" i="8"/>
  <c r="V21" i="8"/>
  <c r="AA30" i="8"/>
  <c r="O21" i="8"/>
  <c r="N21" i="8"/>
  <c r="W43" i="8"/>
  <c r="AA99" i="8"/>
  <c r="AB84" i="8"/>
  <c r="AA56" i="8"/>
  <c r="N44" i="8"/>
  <c r="U135" i="8"/>
  <c r="O90" i="8"/>
  <c r="B8" i="8"/>
  <c r="Q44" i="8"/>
  <c r="AA153" i="8"/>
  <c r="AB88" i="8"/>
  <c r="AA78" i="8"/>
  <c r="AB15" i="8"/>
  <c r="AB32" i="8"/>
  <c r="M181" i="8"/>
  <c r="M43" i="8"/>
  <c r="X135" i="8"/>
  <c r="AA55" i="8"/>
  <c r="AA84" i="8"/>
  <c r="Y90" i="8"/>
  <c r="AB168" i="8"/>
  <c r="R136" i="8"/>
  <c r="Q89" i="8"/>
  <c r="AA111" i="8"/>
  <c r="N43" i="8"/>
  <c r="AB11" i="8"/>
  <c r="Y136" i="8"/>
  <c r="AB39" i="8"/>
  <c r="AA147" i="8"/>
  <c r="AB7" i="8"/>
  <c r="AA11" i="8"/>
  <c r="M21" i="8"/>
  <c r="U43" i="8"/>
  <c r="O113" i="8"/>
  <c r="AA124" i="8"/>
  <c r="AA10" i="8"/>
  <c r="AA170" i="8"/>
  <c r="AA16" i="8"/>
  <c r="Z44" i="8"/>
  <c r="AA63" i="8"/>
  <c r="Y67" i="8"/>
  <c r="AB33" i="8"/>
  <c r="AB57" i="8"/>
  <c r="X20" i="8"/>
  <c r="N20" i="8"/>
  <c r="L67" i="8"/>
  <c r="Y44" i="8"/>
  <c r="AB122" i="8"/>
  <c r="AA67" i="8"/>
  <c r="AB143" i="8"/>
  <c r="Z66" i="8"/>
  <c r="P21" i="8"/>
  <c r="AA64" i="8"/>
  <c r="X159" i="8"/>
  <c r="AB126" i="8"/>
  <c r="X43" i="8"/>
  <c r="W66" i="8"/>
  <c r="AA102" i="8"/>
  <c r="O89" i="8"/>
  <c r="AB6" i="8"/>
  <c r="AB82" i="8"/>
  <c r="V159" i="8"/>
  <c r="AA7" i="8"/>
  <c r="AB13" i="8"/>
  <c r="AB19" i="8"/>
  <c r="S44" i="8"/>
  <c r="O43" i="8"/>
  <c r="AA130" i="8"/>
  <c r="Q43" i="8"/>
  <c r="AB96" i="8"/>
  <c r="V135" i="8"/>
  <c r="Y181" i="8"/>
  <c r="N89" i="8"/>
  <c r="Y182" i="8"/>
  <c r="T136" i="8"/>
  <c r="O20" i="8"/>
  <c r="M112" i="8"/>
  <c r="R113" i="8"/>
  <c r="AB58" i="8"/>
  <c r="AB67" i="8"/>
  <c r="L136" i="8"/>
  <c r="V43" i="8"/>
  <c r="AA57" i="8"/>
  <c r="AB34" i="8"/>
  <c r="S89" i="8"/>
  <c r="AB132" i="8"/>
  <c r="AB80" i="8"/>
  <c r="W159" i="8"/>
  <c r="AB61" i="8"/>
  <c r="V112" i="8"/>
  <c r="T90" i="8"/>
  <c r="AB197" i="8"/>
  <c r="W112" i="8"/>
  <c r="AA18" i="8"/>
  <c r="W89" i="8"/>
  <c r="Z89" i="8"/>
  <c r="Y21" i="8"/>
  <c r="AB30" i="8"/>
  <c r="AA103" i="8"/>
  <c r="AA38" i="8"/>
  <c r="AB170" i="8"/>
  <c r="AB193" i="8"/>
  <c r="W182" i="8"/>
  <c r="AB167" i="8"/>
  <c r="T44" i="8"/>
  <c r="AA80" i="8"/>
  <c r="AB87" i="8"/>
  <c r="U112" i="8"/>
  <c r="AB21" i="8"/>
  <c r="AA12" i="8"/>
  <c r="O66" i="8"/>
  <c r="AA34" i="8"/>
  <c r="R43" i="8"/>
  <c r="AB40" i="8"/>
  <c r="AB79" i="8"/>
  <c r="X113" i="8"/>
  <c r="AB158" i="8"/>
  <c r="AB62" i="8"/>
  <c r="AB199" i="8"/>
  <c r="Y112" i="8"/>
  <c r="X204" i="8"/>
  <c r="X67" i="8"/>
  <c r="V67" i="8"/>
  <c r="W181" i="8"/>
  <c r="AA79" i="8"/>
  <c r="Z205" i="8"/>
  <c r="Q90" i="8"/>
  <c r="AB109" i="8"/>
  <c r="R181" i="8"/>
  <c r="R135" i="8"/>
  <c r="AB103" i="8"/>
  <c r="X182" i="8"/>
  <c r="Q136" i="8"/>
  <c r="Z43" i="8"/>
  <c r="AA132" i="8"/>
  <c r="Q204" i="8"/>
  <c r="W90" i="8"/>
  <c r="AB149" i="8"/>
  <c r="AA88" i="8"/>
  <c r="AB99" i="8"/>
  <c r="R89" i="8"/>
  <c r="AA125" i="8"/>
  <c r="AA133" i="8"/>
  <c r="AB150" i="8"/>
  <c r="T89" i="8"/>
  <c r="AB124" i="8"/>
  <c r="O112" i="8"/>
  <c r="AB108" i="8"/>
  <c r="AB136" i="8"/>
  <c r="Z112" i="8"/>
  <c r="O135" i="8"/>
  <c r="Z181" i="8"/>
  <c r="Y113" i="8"/>
  <c r="AA157" i="8"/>
  <c r="P112" i="8"/>
  <c r="U89" i="8"/>
  <c r="L89" i="8"/>
  <c r="U158" i="8"/>
  <c r="V181" i="8"/>
  <c r="Y135" i="8"/>
  <c r="AA149" i="8"/>
  <c r="R158" i="8"/>
  <c r="W158" i="8"/>
  <c r="V113" i="8"/>
  <c r="Z158" i="8"/>
  <c r="AA202" i="8"/>
  <c r="AB157" i="8"/>
  <c r="AB172" i="8"/>
  <c r="AA169" i="8"/>
  <c r="Y205" i="8"/>
  <c r="AA195" i="8"/>
  <c r="AA211" i="6"/>
  <c r="AA215" i="6"/>
  <c r="AA219" i="6"/>
  <c r="AA223" i="6"/>
  <c r="K227" i="6"/>
  <c r="S227" i="6"/>
  <c r="AA227" i="6"/>
  <c r="AB211" i="6"/>
  <c r="AB215" i="6"/>
  <c r="AB219" i="6"/>
  <c r="AB223" i="6"/>
  <c r="L227" i="6"/>
  <c r="T227" i="6"/>
  <c r="AB227" i="6"/>
  <c r="AA212" i="6"/>
  <c r="AA216" i="6"/>
  <c r="AA220" i="6"/>
  <c r="AA224" i="6"/>
  <c r="O227" i="6"/>
  <c r="W227" i="6"/>
  <c r="Z21" i="10" l="1"/>
  <c r="T20" i="10"/>
  <c r="AA14" i="10"/>
  <c r="AB193" i="10"/>
  <c r="AA7" i="10"/>
  <c r="X20" i="10"/>
  <c r="X204" i="10"/>
  <c r="AA6" i="10"/>
  <c r="V20" i="10"/>
  <c r="T21" i="10"/>
  <c r="AB203" i="10"/>
  <c r="K205" i="10"/>
  <c r="AA19" i="10"/>
  <c r="Z205" i="10"/>
  <c r="AB8" i="10"/>
  <c r="AB4" i="10"/>
  <c r="P20" i="10"/>
  <c r="AB14" i="10"/>
  <c r="AB199" i="10"/>
  <c r="AA10" i="10"/>
  <c r="AA190" i="10"/>
  <c r="AB15" i="10"/>
  <c r="AB19" i="10"/>
  <c r="P204" i="10"/>
  <c r="AB16" i="10"/>
  <c r="S20" i="10"/>
  <c r="Y21" i="10"/>
  <c r="AB197" i="10"/>
  <c r="Y205" i="10"/>
  <c r="R204" i="10"/>
  <c r="N205" i="10"/>
  <c r="Z204" i="10"/>
  <c r="AB201" i="10"/>
  <c r="M21" i="10"/>
  <c r="AB188" i="10"/>
  <c r="R21" i="10"/>
  <c r="Y204" i="10"/>
  <c r="AA192" i="10"/>
  <c r="AB20" i="10"/>
  <c r="AA197" i="10"/>
  <c r="X21" i="10"/>
  <c r="T204" i="10"/>
  <c r="V205" i="10"/>
  <c r="AA201" i="10"/>
  <c r="O20" i="10"/>
  <c r="M20" i="10"/>
  <c r="AA21" i="10"/>
  <c r="AA199" i="10"/>
  <c r="AB191" i="10"/>
  <c r="AB10" i="10"/>
  <c r="R20" i="10"/>
  <c r="Q205" i="10"/>
  <c r="AB21" i="10"/>
  <c r="AB11" i="10"/>
  <c r="V21" i="10"/>
  <c r="AA17" i="10"/>
  <c r="AB7" i="10"/>
  <c r="AA193" i="10"/>
  <c r="O204" i="10"/>
  <c r="AA20" i="10"/>
  <c r="AA204" i="10"/>
  <c r="AB17" i="10"/>
  <c r="Q21" i="10"/>
  <c r="AB18" i="10"/>
  <c r="O205" i="10"/>
  <c r="AB190" i="10"/>
  <c r="AA12" i="10"/>
  <c r="AA11" i="10"/>
  <c r="M204" i="10"/>
  <c r="U204" i="10"/>
  <c r="AB202" i="10"/>
  <c r="AA202" i="10"/>
  <c r="W204" i="10"/>
  <c r="AB200" i="10"/>
  <c r="O21" i="10"/>
  <c r="L204" i="10"/>
  <c r="AA205" i="10"/>
  <c r="Q20" i="10"/>
  <c r="AB5" i="10"/>
  <c r="AB6" i="10"/>
  <c r="R205" i="10"/>
  <c r="N21" i="10"/>
  <c r="AA16" i="10"/>
  <c r="Y20" i="10"/>
  <c r="S21" i="10"/>
  <c r="U20" i="10"/>
  <c r="AB9" i="10"/>
  <c r="AA196" i="10"/>
  <c r="M205" i="10"/>
  <c r="W20" i="10"/>
  <c r="W205" i="10"/>
  <c r="AB205" i="10"/>
  <c r="L20" i="10"/>
  <c r="W21" i="10"/>
  <c r="L205" i="10"/>
  <c r="AA203" i="10"/>
  <c r="AB189" i="10"/>
  <c r="AA9" i="10"/>
  <c r="K20" i="10"/>
  <c r="AA198" i="10"/>
  <c r="AA194" i="10"/>
  <c r="L21" i="9"/>
  <c r="AB98" i="9"/>
  <c r="AB82" i="9"/>
  <c r="AA75" i="9"/>
  <c r="AB75" i="9"/>
  <c r="V20" i="9"/>
  <c r="T135" i="9"/>
  <c r="AB41" i="9"/>
  <c r="X21" i="9"/>
  <c r="K20" i="9"/>
  <c r="AB6" i="9"/>
  <c r="AA6" i="9"/>
  <c r="AA104" i="9"/>
  <c r="AB112" i="9"/>
  <c r="AB104" i="9"/>
  <c r="M113" i="9"/>
  <c r="AB36" i="9"/>
  <c r="AA20" i="9"/>
  <c r="K21" i="9"/>
  <c r="N43" i="9"/>
  <c r="K136" i="9"/>
  <c r="AB119" i="9"/>
  <c r="AA135" i="9"/>
  <c r="AA119" i="9"/>
  <c r="K135" i="9"/>
  <c r="U67" i="9"/>
  <c r="AA59" i="9"/>
  <c r="S20" i="9"/>
  <c r="AA60" i="9"/>
  <c r="AB52" i="9"/>
  <c r="AA52" i="9"/>
  <c r="Z113" i="9"/>
  <c r="L112" i="9"/>
  <c r="AB42" i="9"/>
  <c r="AB20" i="9"/>
  <c r="T204" i="9"/>
  <c r="Y44" i="9"/>
  <c r="AA129" i="9"/>
  <c r="AB129" i="9"/>
  <c r="AA122" i="9"/>
  <c r="Y90" i="9"/>
  <c r="V204" i="9"/>
  <c r="AB159" i="9"/>
  <c r="AB149" i="9"/>
  <c r="AA167" i="9"/>
  <c r="AB167" i="9"/>
  <c r="U89" i="9"/>
  <c r="P89" i="9"/>
  <c r="R136" i="9"/>
  <c r="U20" i="9"/>
  <c r="V181" i="9"/>
  <c r="AB133" i="9"/>
  <c r="AA53" i="9"/>
  <c r="AA197" i="9"/>
  <c r="Q44" i="9"/>
  <c r="AA102" i="9"/>
  <c r="AB158" i="9"/>
  <c r="AB145" i="9"/>
  <c r="Z89" i="9"/>
  <c r="M44" i="9"/>
  <c r="U181" i="9"/>
  <c r="N182" i="9"/>
  <c r="AB177" i="9"/>
  <c r="AA177" i="9"/>
  <c r="AB9" i="9"/>
  <c r="AA37" i="9"/>
  <c r="AA180" i="9"/>
  <c r="AA158" i="9"/>
  <c r="K158" i="9"/>
  <c r="AB142" i="9"/>
  <c r="AA142" i="9"/>
  <c r="K159" i="9"/>
  <c r="AA58" i="9"/>
  <c r="AB18" i="9"/>
  <c r="AA18" i="9"/>
  <c r="AB110" i="9"/>
  <c r="Y66" i="9"/>
  <c r="AA64" i="9"/>
  <c r="N21" i="9"/>
  <c r="AB16" i="9"/>
  <c r="AA16" i="9"/>
  <c r="AB54" i="9"/>
  <c r="P135" i="9"/>
  <c r="AB89" i="9"/>
  <c r="O158" i="9"/>
  <c r="O159" i="9"/>
  <c r="Q20" i="9"/>
  <c r="AB152" i="9"/>
  <c r="AA152" i="9"/>
  <c r="Z159" i="9"/>
  <c r="AB190" i="9"/>
  <c r="AA190" i="9"/>
  <c r="AA5" i="9"/>
  <c r="S21" i="9"/>
  <c r="AA7" i="9"/>
  <c r="Q182" i="9"/>
  <c r="M205" i="9"/>
  <c r="AA109" i="9"/>
  <c r="S205" i="9"/>
  <c r="AA189" i="9"/>
  <c r="S204" i="9"/>
  <c r="AA125" i="9"/>
  <c r="AB125" i="9"/>
  <c r="AB166" i="9"/>
  <c r="AB29" i="9"/>
  <c r="Y113" i="9"/>
  <c r="AA153" i="9"/>
  <c r="R67" i="9"/>
  <c r="AA67" i="9"/>
  <c r="AA124" i="9"/>
  <c r="T136" i="9"/>
  <c r="AA15" i="9"/>
  <c r="AA156" i="9"/>
  <c r="AB123" i="9"/>
  <c r="L136" i="9"/>
  <c r="AA123" i="9"/>
  <c r="AB79" i="9"/>
  <c r="AA79" i="9"/>
  <c r="M67" i="9"/>
  <c r="T113" i="9"/>
  <c r="Z90" i="9"/>
  <c r="AB170" i="9"/>
  <c r="Q43" i="9"/>
  <c r="AA27" i="9"/>
  <c r="AB101" i="9"/>
  <c r="Y136" i="9"/>
  <c r="AA56" i="9"/>
  <c r="AB171" i="9"/>
  <c r="AA171" i="9"/>
  <c r="P20" i="9"/>
  <c r="AB153" i="9"/>
  <c r="AA134" i="9"/>
  <c r="P43" i="9"/>
  <c r="AB191" i="9"/>
  <c r="L67" i="9"/>
  <c r="AA81" i="9"/>
  <c r="AB55" i="9"/>
  <c r="M66" i="9"/>
  <c r="AB57" i="9"/>
  <c r="AB67" i="9"/>
  <c r="N67" i="9"/>
  <c r="Q181" i="9"/>
  <c r="X205" i="9"/>
  <c r="P66" i="9"/>
  <c r="Y135" i="9"/>
  <c r="AB178" i="9"/>
  <c r="U159" i="9"/>
  <c r="AA151" i="9"/>
  <c r="T158" i="9"/>
  <c r="AA148" i="9"/>
  <c r="AA77" i="9"/>
  <c r="L90" i="9"/>
  <c r="AB77" i="9"/>
  <c r="Z205" i="9"/>
  <c r="AA145" i="9"/>
  <c r="X113" i="9"/>
  <c r="AB27" i="9"/>
  <c r="AB102" i="9"/>
  <c r="AA200" i="9"/>
  <c r="AB200" i="9"/>
  <c r="X20" i="9"/>
  <c r="AB131" i="9"/>
  <c r="O205" i="9"/>
  <c r="O204" i="9"/>
  <c r="Z204" i="9"/>
  <c r="AB59" i="9"/>
  <c r="X158" i="9"/>
  <c r="AB156" i="9"/>
  <c r="AB88" i="9"/>
  <c r="AA111" i="9"/>
  <c r="AA65" i="9"/>
  <c r="X89" i="9"/>
  <c r="AA13" i="9"/>
  <c r="AA4" i="9"/>
  <c r="P112" i="9"/>
  <c r="L182" i="9"/>
  <c r="AB169" i="9"/>
  <c r="AA169" i="9"/>
  <c r="Q135" i="9"/>
  <c r="V158" i="9"/>
  <c r="K44" i="9"/>
  <c r="R21" i="9"/>
  <c r="X67" i="9"/>
  <c r="T90" i="9"/>
  <c r="AA78" i="9"/>
  <c r="Q159" i="9"/>
  <c r="O67" i="9"/>
  <c r="O66" i="9"/>
  <c r="AA87" i="9"/>
  <c r="T67" i="9"/>
  <c r="AA55" i="9"/>
  <c r="Y89" i="9"/>
  <c r="P44" i="9"/>
  <c r="AA168" i="9"/>
  <c r="AA126" i="9"/>
  <c r="V43" i="9"/>
  <c r="AB132" i="9"/>
  <c r="AB155" i="9"/>
  <c r="AB130" i="9"/>
  <c r="Q158" i="9"/>
  <c r="S181" i="9"/>
  <c r="S182" i="9"/>
  <c r="AA166" i="9"/>
  <c r="O136" i="9"/>
  <c r="O135" i="9"/>
  <c r="AA202" i="9"/>
  <c r="AB202" i="9"/>
  <c r="AB197" i="9"/>
  <c r="Z181" i="9"/>
  <c r="V66" i="9"/>
  <c r="X182" i="9"/>
  <c r="AB99" i="9"/>
  <c r="R90" i="9"/>
  <c r="AB14" i="9"/>
  <c r="K205" i="9"/>
  <c r="AB188" i="9"/>
  <c r="K204" i="9"/>
  <c r="AA204" i="9"/>
  <c r="AA188" i="9"/>
  <c r="N136" i="9"/>
  <c r="AA103" i="9"/>
  <c r="AB90" i="9"/>
  <c r="AB128" i="9"/>
  <c r="V113" i="9"/>
  <c r="P90" i="9"/>
  <c r="AB80" i="9"/>
  <c r="AA150" i="9"/>
  <c r="AB180" i="9"/>
  <c r="L181" i="9"/>
  <c r="AA182" i="9"/>
  <c r="AA83" i="9"/>
  <c r="AB83" i="9"/>
  <c r="AA146" i="9"/>
  <c r="L159" i="9"/>
  <c r="AB146" i="9"/>
  <c r="W67" i="9"/>
  <c r="AA34" i="9"/>
  <c r="AA112" i="9"/>
  <c r="K112" i="9"/>
  <c r="K113" i="9"/>
  <c r="AB96" i="9"/>
  <c r="AA96" i="9"/>
  <c r="N158" i="9"/>
  <c r="V21" i="9"/>
  <c r="AA17" i="9"/>
  <c r="W158" i="9"/>
  <c r="W159" i="9"/>
  <c r="AA19" i="9"/>
  <c r="X43" i="9"/>
  <c r="Y20" i="9"/>
  <c r="AB30" i="9"/>
  <c r="AA170" i="9"/>
  <c r="X90" i="9"/>
  <c r="M158" i="9"/>
  <c r="M112" i="9"/>
  <c r="AB189" i="9"/>
  <c r="P182" i="9"/>
  <c r="AA198" i="9"/>
  <c r="AB198" i="9"/>
  <c r="Q66" i="9"/>
  <c r="AB12" i="9"/>
  <c r="V182" i="9"/>
  <c r="AB13" i="9"/>
  <c r="R181" i="9"/>
  <c r="AB121" i="9"/>
  <c r="X44" i="9"/>
  <c r="S44" i="9"/>
  <c r="U43" i="9"/>
  <c r="R44" i="9"/>
  <c r="AB176" i="9"/>
  <c r="N89" i="9"/>
  <c r="V135" i="9"/>
  <c r="X135" i="9"/>
  <c r="AA181" i="9"/>
  <c r="K181" i="9"/>
  <c r="AA165" i="9"/>
  <c r="AB165" i="9"/>
  <c r="K182" i="9"/>
  <c r="M89" i="9"/>
  <c r="AA107" i="9"/>
  <c r="O182" i="9"/>
  <c r="O181" i="9"/>
  <c r="V90" i="9"/>
  <c r="AA86" i="9"/>
  <c r="S66" i="9"/>
  <c r="X181" i="9"/>
  <c r="O112" i="9"/>
  <c r="O113" i="9"/>
  <c r="O20" i="9"/>
  <c r="AA80" i="9"/>
  <c r="Y43" i="9"/>
  <c r="AB76" i="9"/>
  <c r="AA120" i="9"/>
  <c r="AA191" i="9"/>
  <c r="Y158" i="9"/>
  <c r="AA195" i="9"/>
  <c r="AB205" i="9"/>
  <c r="AA196" i="9"/>
  <c r="AA176" i="9"/>
  <c r="AB105" i="9"/>
  <c r="AA194" i="9"/>
  <c r="Q67" i="9"/>
  <c r="AA12" i="9"/>
  <c r="AA128" i="9"/>
  <c r="Z43" i="9"/>
  <c r="AA11" i="9"/>
  <c r="T181" i="9"/>
  <c r="M159" i="9"/>
  <c r="R205" i="9"/>
  <c r="W90" i="9"/>
  <c r="AA172" i="9"/>
  <c r="AA63" i="9"/>
  <c r="AA179" i="9"/>
  <c r="AA154" i="9"/>
  <c r="AB154" i="9"/>
  <c r="N159" i="9"/>
  <c r="AB15" i="9"/>
  <c r="P181" i="9"/>
  <c r="M181" i="9"/>
  <c r="AA35" i="9"/>
  <c r="N113" i="9"/>
  <c r="AA108" i="9"/>
  <c r="AB108" i="9"/>
  <c r="W66" i="9"/>
  <c r="K43" i="9"/>
  <c r="O89" i="9"/>
  <c r="AA41" i="9"/>
  <c r="AA73" i="9"/>
  <c r="K90" i="9"/>
  <c r="K89" i="9"/>
  <c r="AB73" i="9"/>
  <c r="AA89" i="9"/>
  <c r="AA84" i="9"/>
  <c r="AA76" i="9"/>
  <c r="AB4" i="9"/>
  <c r="AB34" i="9"/>
  <c r="AA130" i="9"/>
  <c r="AA32" i="9"/>
  <c r="S112" i="9"/>
  <c r="S113" i="9"/>
  <c r="AA97" i="9"/>
  <c r="AA100" i="9"/>
  <c r="L113" i="9"/>
  <c r="AA74" i="9"/>
  <c r="AB144" i="9"/>
  <c r="Q205" i="9"/>
  <c r="AB5" i="9"/>
  <c r="AA51" i="9"/>
  <c r="AA113" i="9"/>
  <c r="U44" i="9"/>
  <c r="AA36" i="9"/>
  <c r="AB39" i="9"/>
  <c r="N44" i="9"/>
  <c r="AA173" i="9"/>
  <c r="M182" i="9"/>
  <c r="AB173" i="9"/>
  <c r="AB181" i="9"/>
  <c r="AA175" i="9"/>
  <c r="AB175" i="9"/>
  <c r="AA143" i="9"/>
  <c r="O43" i="9"/>
  <c r="U182" i="9"/>
  <c r="AA174" i="9"/>
  <c r="T159" i="9"/>
  <c r="AA147" i="9"/>
  <c r="AB196" i="9"/>
  <c r="AB62" i="9"/>
  <c r="AA62" i="9"/>
  <c r="T43" i="9"/>
  <c r="R113" i="9"/>
  <c r="AB120" i="9"/>
  <c r="T205" i="9"/>
  <c r="AA193" i="9"/>
  <c r="W135" i="9"/>
  <c r="AB172" i="9"/>
  <c r="AB182" i="9"/>
  <c r="N90" i="9"/>
  <c r="AA85" i="9"/>
  <c r="AB85" i="9"/>
  <c r="P205" i="9"/>
  <c r="L20" i="9"/>
  <c r="AB19" i="9"/>
  <c r="AA21" i="9"/>
  <c r="L158" i="9"/>
  <c r="AA159" i="9"/>
  <c r="AB157" i="9"/>
  <c r="Q113" i="9"/>
  <c r="M136" i="9"/>
  <c r="AB135" i="9"/>
  <c r="AB127" i="9"/>
  <c r="AA127" i="9"/>
  <c r="AA105" i="9"/>
  <c r="U113" i="9"/>
  <c r="AA192" i="9"/>
  <c r="AB192" i="9"/>
  <c r="P67" i="9"/>
  <c r="AB35" i="9"/>
  <c r="X204" i="9"/>
  <c r="R159" i="9"/>
  <c r="T66" i="9"/>
  <c r="AA98" i="9"/>
  <c r="U90" i="9"/>
  <c r="AA82" i="9"/>
  <c r="L43" i="9"/>
  <c r="AB31" i="9"/>
  <c r="AA31" i="9"/>
  <c r="K67" i="9"/>
  <c r="AA66" i="9"/>
  <c r="K66" i="9"/>
  <c r="AA50" i="9"/>
  <c r="AB50" i="9"/>
  <c r="Z136" i="9"/>
  <c r="T44" i="9"/>
  <c r="AB151" i="9"/>
  <c r="S89" i="9"/>
  <c r="AB109" i="9"/>
  <c r="S67" i="9"/>
  <c r="M135" i="9"/>
  <c r="V205" i="9"/>
  <c r="AA201" i="9"/>
  <c r="N112" i="9"/>
  <c r="M21" i="9"/>
  <c r="X66" i="9"/>
  <c r="S159" i="9"/>
  <c r="O44" i="9"/>
  <c r="L159" i="8"/>
  <c r="AB86" i="8"/>
  <c r="S90" i="8"/>
  <c r="AA165" i="8"/>
  <c r="K181" i="8"/>
  <c r="AB165" i="8"/>
  <c r="AA181" i="8"/>
  <c r="K182" i="8"/>
  <c r="AB130" i="8"/>
  <c r="T113" i="8"/>
  <c r="T135" i="8"/>
  <c r="T181" i="8"/>
  <c r="X21" i="8"/>
  <c r="U20" i="8"/>
  <c r="AB63" i="8"/>
  <c r="U90" i="8"/>
  <c r="AA82" i="8"/>
  <c r="R182" i="8"/>
  <c r="AB127" i="8"/>
  <c r="M136" i="8"/>
  <c r="AB135" i="8"/>
  <c r="AA127" i="8"/>
  <c r="AB56" i="8"/>
  <c r="U21" i="8"/>
  <c r="AA13" i="8"/>
  <c r="AB9" i="8"/>
  <c r="AA126" i="8"/>
  <c r="T205" i="8"/>
  <c r="AA193" i="8"/>
  <c r="U204" i="8"/>
  <c r="AA196" i="8"/>
  <c r="M205" i="8"/>
  <c r="AB196" i="8"/>
  <c r="AB204" i="8"/>
  <c r="AA182" i="8"/>
  <c r="L181" i="8"/>
  <c r="AB180" i="8"/>
  <c r="P181" i="8"/>
  <c r="M204" i="8"/>
  <c r="M90" i="8"/>
  <c r="AB81" i="8"/>
  <c r="AA81" i="8"/>
  <c r="AB89" i="8"/>
  <c r="S135" i="8"/>
  <c r="AA120" i="8"/>
  <c r="S136" i="8"/>
  <c r="AB153" i="8"/>
  <c r="V89" i="8"/>
  <c r="AB29" i="8"/>
  <c r="AA29" i="8"/>
  <c r="M66" i="8"/>
  <c r="K113" i="8"/>
  <c r="Q113" i="8"/>
  <c r="AB51" i="8"/>
  <c r="AA191" i="8"/>
  <c r="M67" i="8"/>
  <c r="AB178" i="8"/>
  <c r="R112" i="8"/>
  <c r="AB194" i="8"/>
  <c r="AA194" i="8"/>
  <c r="AA172" i="8"/>
  <c r="AB145" i="8"/>
  <c r="X136" i="8"/>
  <c r="AB151" i="8"/>
  <c r="T67" i="8"/>
  <c r="K136" i="8"/>
  <c r="AB10" i="8"/>
  <c r="Z159" i="8"/>
  <c r="S159" i="8"/>
  <c r="S158" i="8"/>
  <c r="AA143" i="8"/>
  <c r="AA155" i="8"/>
  <c r="P113" i="8"/>
  <c r="N205" i="8"/>
  <c r="AB200" i="8"/>
  <c r="AA200" i="8"/>
  <c r="AA174" i="8"/>
  <c r="U182" i="8"/>
  <c r="K67" i="8"/>
  <c r="AA66" i="8"/>
  <c r="AB50" i="8"/>
  <c r="AA50" i="8"/>
  <c r="K66" i="8"/>
  <c r="AA58" i="8"/>
  <c r="AA21" i="8"/>
  <c r="U66" i="8"/>
  <c r="AB125" i="8"/>
  <c r="AB173" i="8"/>
  <c r="AA173" i="8"/>
  <c r="M182" i="8"/>
  <c r="AB181" i="8"/>
  <c r="M135" i="8"/>
  <c r="AB147" i="8"/>
  <c r="AB166" i="8"/>
  <c r="Q20" i="8"/>
  <c r="Q67" i="8"/>
  <c r="AB159" i="8"/>
  <c r="Q66" i="8"/>
  <c r="P90" i="8"/>
  <c r="AA150" i="8"/>
  <c r="V44" i="8"/>
  <c r="AA17" i="8"/>
  <c r="AB20" i="8"/>
  <c r="S21" i="8"/>
  <c r="R44" i="8"/>
  <c r="Y20" i="8"/>
  <c r="AA5" i="8"/>
  <c r="AB5" i="8"/>
  <c r="AA136" i="8"/>
  <c r="L135" i="8"/>
  <c r="AB134" i="8"/>
  <c r="P66" i="8"/>
  <c r="AA31" i="8"/>
  <c r="T159" i="8"/>
  <c r="N67" i="8"/>
  <c r="AB110" i="8"/>
  <c r="AA110" i="8"/>
  <c r="AA8" i="8"/>
  <c r="AB100" i="8"/>
  <c r="AA100" i="8"/>
  <c r="L113" i="8"/>
  <c r="X112" i="8"/>
  <c r="AA175" i="8"/>
  <c r="AB175" i="8"/>
  <c r="N135" i="8"/>
  <c r="T21" i="8"/>
  <c r="M159" i="8"/>
  <c r="Z21" i="8"/>
  <c r="P44" i="8"/>
  <c r="T158" i="8"/>
  <c r="R205" i="8"/>
  <c r="W136" i="8"/>
  <c r="X89" i="8"/>
  <c r="AB120" i="8"/>
  <c r="K135" i="8"/>
  <c r="W205" i="8"/>
  <c r="W204" i="8"/>
  <c r="AA105" i="8"/>
  <c r="U113" i="8"/>
  <c r="T112" i="8"/>
  <c r="M158" i="8"/>
  <c r="AB182" i="8"/>
  <c r="AA96" i="8"/>
  <c r="K112" i="8"/>
  <c r="Q135" i="8"/>
  <c r="O136" i="8"/>
  <c r="AA33" i="8"/>
  <c r="AA154" i="8"/>
  <c r="AB154" i="8"/>
  <c r="N159" i="8"/>
  <c r="T204" i="8"/>
  <c r="AB54" i="8"/>
  <c r="AA54" i="8"/>
  <c r="N136" i="8"/>
  <c r="AA109" i="8"/>
  <c r="AA180" i="8"/>
  <c r="AB113" i="8"/>
  <c r="AB201" i="8"/>
  <c r="R67" i="8"/>
  <c r="R20" i="8"/>
  <c r="Z136" i="8"/>
  <c r="Q158" i="8"/>
  <c r="Y43" i="8"/>
  <c r="W44" i="8"/>
  <c r="AB97" i="8"/>
  <c r="AB107" i="8"/>
  <c r="P89" i="8"/>
  <c r="AA15" i="8"/>
  <c r="AB104" i="8"/>
  <c r="AA104" i="8"/>
  <c r="AB112" i="8"/>
  <c r="M113" i="8"/>
  <c r="AB131" i="8"/>
  <c r="AA131" i="8"/>
  <c r="L44" i="8"/>
  <c r="X181" i="8"/>
  <c r="AA113" i="8"/>
  <c r="L112" i="8"/>
  <c r="AB111" i="8"/>
  <c r="AB102" i="8"/>
  <c r="AB76" i="8"/>
  <c r="Z20" i="8"/>
  <c r="AA145" i="8"/>
  <c r="AB18" i="8"/>
  <c r="AA106" i="8"/>
  <c r="AB106" i="8"/>
  <c r="R204" i="8"/>
  <c r="AB174" i="8"/>
  <c r="AA35" i="8"/>
  <c r="AB35" i="8"/>
  <c r="M44" i="8"/>
  <c r="AB43" i="8"/>
  <c r="AA6" i="8"/>
  <c r="U205" i="8"/>
  <c r="AA197" i="8"/>
  <c r="AA167" i="8"/>
  <c r="AA151" i="8"/>
  <c r="R159" i="8"/>
  <c r="AB155" i="8"/>
  <c r="AA168" i="8"/>
  <c r="AA134" i="8"/>
  <c r="W113" i="8"/>
  <c r="AB4" i="8"/>
  <c r="K20" i="8"/>
  <c r="K21" i="8"/>
  <c r="AA20" i="8"/>
  <c r="AA4" i="8"/>
  <c r="P43" i="8"/>
  <c r="W20" i="8"/>
  <c r="AB152" i="8"/>
  <c r="AA152" i="8"/>
  <c r="AA128" i="8"/>
  <c r="U136" i="8"/>
  <c r="Y66" i="8"/>
  <c r="S20" i="8"/>
  <c r="AB38" i="8"/>
  <c r="AA159" i="8"/>
  <c r="AB105" i="8"/>
  <c r="Q205" i="8"/>
  <c r="AB12" i="8"/>
  <c r="AA198" i="8"/>
  <c r="AB198" i="8"/>
  <c r="AA59" i="8"/>
  <c r="U67" i="8"/>
  <c r="AA14" i="8"/>
  <c r="AB14" i="8"/>
  <c r="AA37" i="8"/>
  <c r="AB65" i="8"/>
  <c r="AB128" i="8"/>
  <c r="U44" i="8"/>
  <c r="AA36" i="8"/>
  <c r="S182" i="8"/>
  <c r="S181" i="8"/>
  <c r="AA166" i="8"/>
  <c r="Y204" i="8"/>
  <c r="AB144" i="8"/>
  <c r="AA144" i="8"/>
  <c r="AB119" i="8"/>
  <c r="Q112" i="8"/>
  <c r="W135" i="8"/>
  <c r="R21" i="8"/>
  <c r="AA204" i="8"/>
  <c r="K204" i="8"/>
  <c r="AA188" i="8"/>
  <c r="AB188" i="8"/>
  <c r="K205" i="8"/>
  <c r="T20" i="8"/>
  <c r="AA107" i="8"/>
  <c r="S113" i="8"/>
  <c r="AA97" i="8"/>
  <c r="S112" i="8"/>
  <c r="AB55" i="8"/>
  <c r="O67" i="8"/>
  <c r="W21" i="8"/>
  <c r="AA43" i="8"/>
  <c r="K43" i="8"/>
  <c r="AA27" i="8"/>
  <c r="AB27" i="8"/>
  <c r="K44" i="8"/>
  <c r="Z182" i="8"/>
  <c r="AB31" i="8"/>
  <c r="AA74" i="8"/>
  <c r="AB98" i="8"/>
  <c r="AA98" i="8"/>
  <c r="AB60" i="8"/>
  <c r="AA60" i="8"/>
  <c r="AA62" i="8"/>
  <c r="AB75" i="8"/>
  <c r="AA75" i="8"/>
  <c r="AB179" i="8"/>
  <c r="AA179" i="8"/>
  <c r="AA178" i="8"/>
  <c r="V182" i="8"/>
  <c r="AA189" i="8"/>
  <c r="AB78" i="8"/>
  <c r="AB36" i="8"/>
  <c r="AB41" i="8"/>
  <c r="AA41" i="8"/>
  <c r="P205" i="8"/>
  <c r="Q181" i="8"/>
  <c r="Z113" i="8"/>
  <c r="K90" i="8"/>
  <c r="AB73" i="8"/>
  <c r="K89" i="8"/>
  <c r="AA73" i="8"/>
  <c r="AA89" i="8"/>
  <c r="L21" i="8"/>
  <c r="M20" i="8"/>
  <c r="P182" i="8"/>
  <c r="AA122" i="8"/>
  <c r="AB129" i="8"/>
  <c r="AA129" i="8"/>
  <c r="AB191" i="8"/>
  <c r="O205" i="8"/>
  <c r="O204" i="8"/>
  <c r="AB16" i="8"/>
  <c r="O44" i="8"/>
  <c r="AA156" i="8"/>
  <c r="AB156" i="8"/>
  <c r="L158" i="8"/>
  <c r="AB133" i="8"/>
  <c r="AB177" i="8"/>
  <c r="N182" i="8"/>
  <c r="AA177" i="8"/>
  <c r="Y158" i="8"/>
  <c r="AB101" i="8"/>
  <c r="AB83" i="8"/>
  <c r="AA83" i="8"/>
  <c r="Z90" i="8"/>
  <c r="T182" i="8"/>
  <c r="Q182" i="8"/>
  <c r="V158" i="8"/>
  <c r="Z204" i="8"/>
  <c r="V204" i="8"/>
  <c r="V136" i="8"/>
  <c r="AB28" i="8"/>
  <c r="P20" i="8"/>
  <c r="AA61" i="8"/>
  <c r="U181" i="8"/>
  <c r="P159" i="8"/>
  <c r="AB52" i="8"/>
  <c r="AA52" i="8"/>
  <c r="Z135" i="8"/>
  <c r="AA39" i="8"/>
  <c r="P135" i="8"/>
  <c r="AB64" i="8"/>
  <c r="X90" i="8"/>
  <c r="P67" i="8"/>
  <c r="K158" i="8"/>
  <c r="AA158" i="8"/>
  <c r="K159" i="8"/>
  <c r="AA142" i="8"/>
  <c r="AB142" i="8"/>
  <c r="AA119" i="8"/>
  <c r="AB195" i="8"/>
  <c r="AB205" i="8"/>
  <c r="AB203" i="8"/>
  <c r="L204" i="8"/>
  <c r="AA205" i="8"/>
  <c r="N113" i="8"/>
  <c r="AA101" i="8"/>
  <c r="Q159" i="8"/>
  <c r="M89" i="8"/>
  <c r="V90" i="8"/>
  <c r="AA86" i="8"/>
  <c r="AA203" i="8"/>
  <c r="AA76" i="8"/>
  <c r="R90" i="8"/>
  <c r="X158" i="8"/>
  <c r="T66" i="8"/>
  <c r="AA146" i="8"/>
  <c r="AA42" i="8"/>
  <c r="T43" i="8"/>
  <c r="P136" i="8"/>
  <c r="L182" i="8"/>
  <c r="AB169" i="8"/>
  <c r="P204" i="8"/>
  <c r="AA77" i="8"/>
  <c r="L90" i="8"/>
  <c r="AB77" i="8"/>
  <c r="AA176" i="8"/>
  <c r="AB171" i="8"/>
  <c r="AA171" i="8"/>
  <c r="AB148" i="8"/>
  <c r="AA148" i="8"/>
  <c r="AA192" i="8"/>
  <c r="L205" i="8"/>
  <c r="AB192" i="8"/>
  <c r="O182" i="8"/>
  <c r="O181" i="8"/>
  <c r="S67" i="8"/>
  <c r="AA51" i="8"/>
  <c r="S66" i="8"/>
  <c r="N204" i="8"/>
  <c r="O158" i="8"/>
  <c r="O159" i="8"/>
  <c r="AA53" i="8"/>
  <c r="AB123" i="8"/>
  <c r="AA123" i="8"/>
  <c r="AB121" i="8"/>
  <c r="AA121" i="8"/>
  <c r="AB44" i="8"/>
  <c r="AA199" i="8"/>
  <c r="AB176" i="8"/>
  <c r="AA90" i="8"/>
  <c r="AB17" i="8"/>
  <c r="AB146" i="8"/>
  <c r="AA108" i="8"/>
  <c r="AB59" i="8"/>
  <c r="Z67" i="8"/>
  <c r="V66" i="8"/>
  <c r="AB189" i="8"/>
  <c r="N158" i="8"/>
  <c r="R66" i="8"/>
  <c r="AA28" i="8"/>
  <c r="AB74" i="8"/>
  <c r="N181" i="8"/>
  <c r="L66" i="8"/>
  <c r="AB42" i="8"/>
  <c r="L43" i="8"/>
  <c r="AA44" i="8"/>
  <c r="N90" i="8"/>
  <c r="AA85" i="8"/>
  <c r="AB85" i="8"/>
  <c r="S43" i="8"/>
  <c r="AB190" i="8"/>
  <c r="AA190" i="8"/>
  <c r="N112" i="8"/>
  <c r="X66" i="8"/>
  <c r="Q21" i="8"/>
  <c r="AA201" i="8"/>
  <c r="V205" i="8"/>
  <c r="X205" i="8"/>
  <c r="Y89" i="8"/>
  <c r="X44" i="8"/>
  <c r="AA9" i="8"/>
  <c r="F269" i="6" l="1"/>
  <c r="F268" i="6"/>
  <c r="L27" i="6" s="1"/>
  <c r="F267" i="6"/>
  <c r="F266" i="6"/>
  <c r="Q191" i="6" s="1"/>
  <c r="F265" i="6"/>
  <c r="X199" i="6" s="1"/>
  <c r="F264" i="6"/>
  <c r="W193" i="6" s="1"/>
  <c r="F263" i="6"/>
  <c r="V194" i="6" s="1"/>
  <c r="F262" i="6"/>
  <c r="U196" i="6" s="1"/>
  <c r="F261" i="6"/>
  <c r="F260" i="6"/>
  <c r="R35" i="6" s="1"/>
  <c r="F259" i="6"/>
  <c r="K38" i="6" s="1"/>
  <c r="F258" i="6"/>
  <c r="F257" i="6"/>
  <c r="F256" i="6"/>
  <c r="S201" i="6" s="1"/>
  <c r="F255" i="6"/>
  <c r="Z202" i="6" s="1"/>
  <c r="F254" i="6"/>
  <c r="Y188" i="6" s="1"/>
  <c r="F253" i="6"/>
  <c r="N31" i="6" s="1"/>
  <c r="F252" i="6"/>
  <c r="K37" i="6" s="1"/>
  <c r="F251" i="6"/>
  <c r="R36" i="6" s="1"/>
  <c r="F250" i="6"/>
  <c r="O34" i="6" s="1"/>
  <c r="F249" i="6"/>
  <c r="F248" i="6"/>
  <c r="Z203" i="6" s="1"/>
  <c r="F247" i="6"/>
  <c r="S200" i="6" s="1"/>
  <c r="F246" i="6"/>
  <c r="F245" i="6"/>
  <c r="F244" i="6"/>
  <c r="F243" i="6"/>
  <c r="L28" i="6" s="1"/>
  <c r="F242" i="6"/>
  <c r="M42" i="6" s="1"/>
  <c r="F241" i="6"/>
  <c r="F240" i="6"/>
  <c r="V195" i="6" s="1"/>
  <c r="F239" i="6"/>
  <c r="W192" i="6" s="1"/>
  <c r="F238" i="6"/>
  <c r="F237" i="6"/>
  <c r="F236" i="6"/>
  <c r="F235" i="6"/>
  <c r="F234" i="6"/>
  <c r="F233" i="6"/>
  <c r="L36" i="6" s="1"/>
  <c r="F232" i="6"/>
  <c r="F231" i="6"/>
  <c r="F230" i="6"/>
  <c r="Q37" i="6" s="1"/>
  <c r="F229" i="6"/>
  <c r="F228" i="6"/>
  <c r="F227" i="6"/>
  <c r="F226" i="6"/>
  <c r="F225" i="6"/>
  <c r="F224" i="6"/>
  <c r="R189" i="6" s="1"/>
  <c r="F223" i="6"/>
  <c r="F222" i="6"/>
  <c r="K29" i="6" s="1"/>
  <c r="F221" i="6"/>
  <c r="F220" i="6"/>
  <c r="W196" i="6" s="1"/>
  <c r="F219" i="6"/>
  <c r="F218" i="6"/>
  <c r="U193" i="6" s="1"/>
  <c r="F217" i="6"/>
  <c r="F216" i="6"/>
  <c r="F215" i="6"/>
  <c r="R188" i="6" s="1"/>
  <c r="F214" i="6"/>
  <c r="F213" i="6"/>
  <c r="F212" i="6"/>
  <c r="F211" i="6"/>
  <c r="F210" i="6"/>
  <c r="Y201" i="6" s="1"/>
  <c r="F209" i="6"/>
  <c r="F208" i="6"/>
  <c r="F207" i="6"/>
  <c r="F206" i="6"/>
  <c r="L35" i="6" s="1"/>
  <c r="F205" i="6"/>
  <c r="F204" i="6"/>
  <c r="F203" i="6"/>
  <c r="F202" i="6"/>
  <c r="W200" i="6" s="1"/>
  <c r="F201" i="6"/>
  <c r="F200" i="6"/>
  <c r="Q198" i="6" s="1"/>
  <c r="F199" i="6"/>
  <c r="F198" i="6"/>
  <c r="N36" i="6" s="1"/>
  <c r="F197" i="6"/>
  <c r="F196" i="6"/>
  <c r="F195" i="6"/>
  <c r="F194" i="6"/>
  <c r="F193" i="6"/>
  <c r="F192" i="6"/>
  <c r="F191" i="6"/>
  <c r="F190" i="6"/>
  <c r="P28" i="6" s="1"/>
  <c r="F189" i="6"/>
  <c r="F188" i="6"/>
  <c r="F187" i="6"/>
  <c r="Y196" i="6" s="1"/>
  <c r="F186" i="6"/>
  <c r="F185" i="6"/>
  <c r="P27" i="6" s="1"/>
  <c r="F184" i="6"/>
  <c r="F183" i="6"/>
  <c r="F182" i="6"/>
  <c r="M30" i="6" s="1"/>
  <c r="F181" i="6"/>
  <c r="F180" i="6"/>
  <c r="F179" i="6"/>
  <c r="U188" i="6" s="1"/>
  <c r="F178" i="6"/>
  <c r="F177" i="6"/>
  <c r="N35" i="6" s="1"/>
  <c r="F176" i="6"/>
  <c r="F175" i="6"/>
  <c r="Q199" i="6" s="1"/>
  <c r="F174" i="6"/>
  <c r="F173" i="6"/>
  <c r="R40" i="6" s="1"/>
  <c r="F172" i="6"/>
  <c r="O30" i="6" s="1"/>
  <c r="F171" i="6"/>
  <c r="N27" i="6" s="1"/>
  <c r="F170" i="6"/>
  <c r="F169" i="6"/>
  <c r="S196" i="6" s="1"/>
  <c r="F168" i="6"/>
  <c r="T194" i="6" s="1"/>
  <c r="F167" i="6"/>
  <c r="Y193" i="6" s="1"/>
  <c r="F166" i="6"/>
  <c r="F165" i="6"/>
  <c r="L32" i="6" s="1"/>
  <c r="F164" i="6"/>
  <c r="M38" i="6" s="1"/>
  <c r="F163" i="6"/>
  <c r="F162" i="6"/>
  <c r="R196" i="6" s="1"/>
  <c r="F161" i="6"/>
  <c r="W188" i="6" s="1"/>
  <c r="F160" i="6"/>
  <c r="X202" i="6" s="1"/>
  <c r="F159" i="6"/>
  <c r="U201" i="6" s="1"/>
  <c r="F158" i="6"/>
  <c r="F157" i="6"/>
  <c r="F156" i="6"/>
  <c r="F155" i="6"/>
  <c r="M37" i="6" s="1"/>
  <c r="F154" i="6"/>
  <c r="F153" i="6"/>
  <c r="F152" i="6"/>
  <c r="U200" i="6" s="1"/>
  <c r="F151" i="6"/>
  <c r="X203" i="6" s="1"/>
  <c r="F150" i="6"/>
  <c r="F149" i="6"/>
  <c r="K42" i="6" s="1"/>
  <c r="F148" i="6"/>
  <c r="N28" i="6" s="1"/>
  <c r="F147" i="6"/>
  <c r="O29" i="6" s="1"/>
  <c r="F146" i="6"/>
  <c r="F145" i="6"/>
  <c r="Z198" i="6" s="1"/>
  <c r="F144" i="6"/>
  <c r="Y192" i="6" s="1"/>
  <c r="F143" i="6"/>
  <c r="T195" i="6" s="1"/>
  <c r="F142" i="6"/>
  <c r="F141" i="6"/>
  <c r="F140" i="6"/>
  <c r="F139" i="6"/>
  <c r="F138" i="6"/>
  <c r="Y198" i="6" s="1"/>
  <c r="F137" i="6"/>
  <c r="Q39" i="6" s="1"/>
  <c r="F136" i="6"/>
  <c r="F135" i="6"/>
  <c r="F134" i="6"/>
  <c r="L42" i="6" s="1"/>
  <c r="F133" i="6"/>
  <c r="F132" i="6"/>
  <c r="F131" i="6"/>
  <c r="F130" i="6"/>
  <c r="U190" i="6" s="1"/>
  <c r="F129" i="6"/>
  <c r="K31" i="6" s="1"/>
  <c r="F128" i="6"/>
  <c r="F127" i="6"/>
  <c r="R195" i="6" s="1"/>
  <c r="F126" i="6"/>
  <c r="F125" i="6"/>
  <c r="F124" i="6"/>
  <c r="F123" i="6"/>
  <c r="F122" i="6"/>
  <c r="X188" i="6" s="1"/>
  <c r="F121" i="6"/>
  <c r="Q196" i="6" s="1"/>
  <c r="F120" i="6"/>
  <c r="R194" i="6" s="1"/>
  <c r="F119" i="6"/>
  <c r="F118" i="6"/>
  <c r="K32" i="6" s="1"/>
  <c r="F117" i="6"/>
  <c r="F116" i="6"/>
  <c r="F115" i="6"/>
  <c r="F114" i="6"/>
  <c r="T196" i="6" s="1"/>
  <c r="F113" i="6"/>
  <c r="F112" i="6"/>
  <c r="F111" i="6"/>
  <c r="F110" i="6"/>
  <c r="Q40" i="6" s="1"/>
  <c r="F109" i="6"/>
  <c r="F108" i="6"/>
  <c r="F107" i="6"/>
  <c r="F106" i="6"/>
  <c r="M35" i="6" s="1"/>
  <c r="F105" i="6"/>
  <c r="F104" i="6"/>
  <c r="V188" i="6" s="1"/>
  <c r="F103" i="6"/>
  <c r="W191" i="6" s="1"/>
  <c r="F102" i="6"/>
  <c r="F101" i="6"/>
  <c r="N30" i="6" s="1"/>
  <c r="F100" i="6"/>
  <c r="K40" i="6" s="1"/>
  <c r="F99" i="6"/>
  <c r="F98" i="6"/>
  <c r="O27" i="6" s="1"/>
  <c r="F97" i="6"/>
  <c r="F96" i="6"/>
  <c r="Z196" i="6" s="1"/>
  <c r="F95" i="6"/>
  <c r="S199" i="6" s="1"/>
  <c r="F94" i="6"/>
  <c r="F93" i="6"/>
  <c r="O28" i="6" s="1"/>
  <c r="F92" i="6"/>
  <c r="R42" i="6" s="1"/>
  <c r="F91" i="6"/>
  <c r="K39" i="6" s="1"/>
  <c r="F90" i="6"/>
  <c r="F89" i="6"/>
  <c r="T192" i="6" s="1"/>
  <c r="F88" i="6"/>
  <c r="S198" i="6" s="1"/>
  <c r="F87" i="6"/>
  <c r="F86" i="6"/>
  <c r="F85" i="6"/>
  <c r="M36" i="6" s="1"/>
  <c r="F84" i="6"/>
  <c r="L34" i="6" s="1"/>
  <c r="F83" i="6"/>
  <c r="F82" i="6"/>
  <c r="Q192" i="6" s="1"/>
  <c r="F81" i="6"/>
  <c r="F80" i="6"/>
  <c r="W190" i="6" s="1"/>
  <c r="F79" i="6"/>
  <c r="V189" i="6" s="1"/>
  <c r="F78" i="6"/>
  <c r="F77" i="6"/>
  <c r="K35" i="6" s="1"/>
  <c r="F76" i="6"/>
  <c r="F75" i="6"/>
  <c r="O32" i="6" s="1"/>
  <c r="F74" i="6"/>
  <c r="F73" i="6"/>
  <c r="Z201" i="6" s="1"/>
  <c r="F72" i="6"/>
  <c r="Y191" i="6" s="1"/>
  <c r="F71" i="6"/>
  <c r="T188" i="6" s="1"/>
  <c r="F70" i="6"/>
  <c r="F69" i="6"/>
  <c r="F68" i="6"/>
  <c r="F67" i="6"/>
  <c r="M40" i="6" s="1"/>
  <c r="F66" i="6"/>
  <c r="F65" i="6"/>
  <c r="F64" i="6"/>
  <c r="U199" i="6" s="1"/>
  <c r="F63" i="6"/>
  <c r="X196" i="6" s="1"/>
  <c r="F62" i="6"/>
  <c r="F61" i="6"/>
  <c r="L29" i="6" s="1"/>
  <c r="F60" i="6"/>
  <c r="M39" i="6" s="1"/>
  <c r="F59" i="6"/>
  <c r="Q189" i="6" s="1"/>
  <c r="F58" i="6"/>
  <c r="F57" i="6"/>
  <c r="W195" i="6" s="1"/>
  <c r="F56" i="6"/>
  <c r="X197" i="6" s="1"/>
  <c r="F55" i="6"/>
  <c r="U198" i="6" s="1"/>
  <c r="F54" i="6"/>
  <c r="F53" i="6"/>
  <c r="R37" i="6" s="1"/>
  <c r="F52" i="6"/>
  <c r="O31" i="6" s="1"/>
  <c r="F51" i="6"/>
  <c r="N34" i="6" s="1"/>
  <c r="F50" i="6"/>
  <c r="K36" i="6" s="1"/>
  <c r="F49" i="6"/>
  <c r="F48" i="6"/>
  <c r="T189" i="6" s="1"/>
  <c r="F47" i="6"/>
  <c r="Y190" i="6" s="1"/>
  <c r="F46" i="6"/>
  <c r="F45" i="6"/>
  <c r="F44" i="6"/>
  <c r="F43" i="6"/>
  <c r="F42" i="6"/>
  <c r="F41" i="6"/>
  <c r="N42" i="6" s="1"/>
  <c r="F40" i="6"/>
  <c r="F39" i="6"/>
  <c r="Q200" i="6" s="1"/>
  <c r="F38" i="6"/>
  <c r="F37" i="6"/>
  <c r="F36" i="6"/>
  <c r="F35" i="6"/>
  <c r="F34" i="6"/>
  <c r="F33" i="6"/>
  <c r="P34" i="6" s="1"/>
  <c r="F32" i="6"/>
  <c r="F31" i="6"/>
  <c r="F30" i="6"/>
  <c r="M31" i="6" s="1"/>
  <c r="F29" i="6"/>
  <c r="Z188" i="6" s="1"/>
  <c r="F28" i="6"/>
  <c r="F27" i="6"/>
  <c r="F26" i="6"/>
  <c r="S191" i="6" s="1"/>
  <c r="F25" i="6"/>
  <c r="F24" i="6"/>
  <c r="F23" i="6"/>
  <c r="F22" i="6"/>
  <c r="F21" i="6"/>
  <c r="V196" i="6" s="1"/>
  <c r="F20" i="6"/>
  <c r="F19" i="6"/>
  <c r="F18" i="6"/>
  <c r="W199" i="6" s="1"/>
  <c r="F17" i="6"/>
  <c r="R191" i="6" s="1"/>
  <c r="F16" i="6"/>
  <c r="Q201" i="6" s="1"/>
  <c r="F15" i="6"/>
  <c r="F14" i="6"/>
  <c r="B10" i="6"/>
  <c r="Z27" i="6" l="1"/>
  <c r="Y202" i="6"/>
  <c r="S29" i="6"/>
  <c r="T200" i="6"/>
  <c r="P41" i="6"/>
  <c r="Q188" i="6"/>
  <c r="Q32" i="6"/>
  <c r="R199" i="6"/>
  <c r="S11" i="6"/>
  <c r="S195" i="6"/>
  <c r="Z34" i="6"/>
  <c r="Y197" i="6"/>
  <c r="U31" i="6"/>
  <c r="V198" i="6"/>
  <c r="X31" i="6"/>
  <c r="W198" i="6"/>
  <c r="P38" i="6"/>
  <c r="Q193" i="6"/>
  <c r="Y35" i="6"/>
  <c r="X194" i="6"/>
  <c r="O39" i="6"/>
  <c r="R190" i="6"/>
  <c r="T27" i="6"/>
  <c r="S202" i="6"/>
  <c r="W30" i="6"/>
  <c r="X201" i="6"/>
  <c r="Z42" i="6"/>
  <c r="W189" i="6"/>
  <c r="U30" i="6"/>
  <c r="V201" i="6"/>
  <c r="P36" i="6"/>
  <c r="Q195" i="6"/>
  <c r="Y40" i="6"/>
  <c r="X191" i="6"/>
  <c r="S4" i="6"/>
  <c r="S188" i="6"/>
  <c r="Q29" i="6"/>
  <c r="R200" i="6"/>
  <c r="V39" i="6"/>
  <c r="S190" i="6"/>
  <c r="Z32" i="6"/>
  <c r="Y199" i="6"/>
  <c r="S27" i="6"/>
  <c r="T202" i="6"/>
  <c r="P39" i="6"/>
  <c r="Q190" i="6"/>
  <c r="Y29" i="6"/>
  <c r="Z200" i="6"/>
  <c r="S37" i="6"/>
  <c r="V192" i="6"/>
  <c r="X36" i="6"/>
  <c r="Y195" i="6"/>
  <c r="T34" i="6"/>
  <c r="S197" i="6"/>
  <c r="Y32" i="6"/>
  <c r="Z199" i="6"/>
  <c r="R27" i="6"/>
  <c r="Q202" i="6"/>
  <c r="U39" i="6"/>
  <c r="T190" i="6"/>
  <c r="Y34" i="6"/>
  <c r="Z197" i="6"/>
  <c r="T28" i="6"/>
  <c r="S203" i="6"/>
  <c r="S38" i="6"/>
  <c r="V193" i="6"/>
  <c r="W29" i="6"/>
  <c r="X200" i="6"/>
  <c r="X35" i="6"/>
  <c r="Y194" i="6"/>
  <c r="V27" i="6"/>
  <c r="U202" i="6"/>
  <c r="S39" i="6"/>
  <c r="V190" i="6"/>
  <c r="O37" i="6"/>
  <c r="R192" i="6"/>
  <c r="R28" i="6"/>
  <c r="Q203" i="6"/>
  <c r="V34" i="6"/>
  <c r="U197" i="6"/>
  <c r="X42" i="6"/>
  <c r="Y189" i="6"/>
  <c r="U40" i="6"/>
  <c r="T191" i="6"/>
  <c r="T35" i="6"/>
  <c r="U194" i="6"/>
  <c r="Y37" i="6"/>
  <c r="X192" i="6"/>
  <c r="X28" i="6"/>
  <c r="W203" i="6"/>
  <c r="S32" i="6"/>
  <c r="T199" i="6"/>
  <c r="T42" i="6"/>
  <c r="U189" i="6"/>
  <c r="W39" i="6"/>
  <c r="Z190" i="6"/>
  <c r="T40" i="6"/>
  <c r="U191" i="6"/>
  <c r="Y42" i="6"/>
  <c r="X189" i="6"/>
  <c r="S34" i="6"/>
  <c r="T197" i="6"/>
  <c r="Q34" i="6"/>
  <c r="R197" i="6"/>
  <c r="X30" i="6"/>
  <c r="W201" i="6"/>
  <c r="U28" i="6"/>
  <c r="V203" i="6"/>
  <c r="T37" i="6"/>
  <c r="U192" i="6"/>
  <c r="Z35" i="6"/>
  <c r="W194" i="6"/>
  <c r="U38" i="6"/>
  <c r="T193" i="6"/>
  <c r="S40" i="6"/>
  <c r="V191" i="6"/>
  <c r="O38" i="6"/>
  <c r="R193" i="6"/>
  <c r="W31" i="6"/>
  <c r="X198" i="6"/>
  <c r="W42" i="6"/>
  <c r="Z189" i="6"/>
  <c r="U34" i="6"/>
  <c r="V197" i="6"/>
  <c r="Q28" i="6"/>
  <c r="R203" i="6"/>
  <c r="U27" i="6"/>
  <c r="V202" i="6"/>
  <c r="W35" i="6"/>
  <c r="Z194" i="6"/>
  <c r="S8" i="6"/>
  <c r="S192" i="6"/>
  <c r="Y36" i="6"/>
  <c r="X195" i="6"/>
  <c r="S28" i="6"/>
  <c r="T203" i="6"/>
  <c r="W38" i="6"/>
  <c r="Z193" i="6"/>
  <c r="Q27" i="6"/>
  <c r="R202" i="6"/>
  <c r="W36" i="6"/>
  <c r="Z195" i="6"/>
  <c r="Z29" i="6"/>
  <c r="Y200" i="6"/>
  <c r="V28" i="6"/>
  <c r="U203" i="6"/>
  <c r="R34" i="6"/>
  <c r="Q197" i="6"/>
  <c r="Y38" i="6"/>
  <c r="X193" i="6"/>
  <c r="S30" i="6"/>
  <c r="T201" i="6"/>
  <c r="Z28" i="6"/>
  <c r="Y203" i="6"/>
  <c r="T36" i="6"/>
  <c r="U195" i="6"/>
  <c r="Q31" i="6"/>
  <c r="R198" i="6"/>
  <c r="V35" i="6"/>
  <c r="S194" i="6"/>
  <c r="AA195" i="6" s="1"/>
  <c r="X27" i="6"/>
  <c r="W202" i="6"/>
  <c r="U29" i="6"/>
  <c r="V200" i="6"/>
  <c r="W37" i="6"/>
  <c r="Z192" i="6"/>
  <c r="P35" i="6"/>
  <c r="Q194" i="6"/>
  <c r="S31" i="6"/>
  <c r="T198" i="6"/>
  <c r="Y39" i="6"/>
  <c r="X190" i="6"/>
  <c r="W40" i="6"/>
  <c r="Z191" i="6"/>
  <c r="U32" i="6"/>
  <c r="V199" i="6"/>
  <c r="X34" i="6"/>
  <c r="W197" i="6"/>
  <c r="V42" i="6"/>
  <c r="S189" i="6"/>
  <c r="Q30" i="6"/>
  <c r="R201" i="6"/>
  <c r="V38" i="6"/>
  <c r="S193" i="6"/>
  <c r="V36" i="6"/>
  <c r="Z12" i="6"/>
  <c r="Q165" i="6"/>
  <c r="P156" i="6"/>
  <c r="M132" i="6"/>
  <c r="L99" i="6"/>
  <c r="V55" i="6"/>
  <c r="S84" i="6"/>
  <c r="W33" i="6"/>
  <c r="T11" i="6"/>
  <c r="N143" i="6"/>
  <c r="K180" i="6"/>
  <c r="O121" i="6"/>
  <c r="R108" i="6"/>
  <c r="X60" i="6"/>
  <c r="Y77" i="6"/>
  <c r="U36" i="6"/>
  <c r="R178" i="6"/>
  <c r="O145" i="6"/>
  <c r="K110" i="6"/>
  <c r="N119" i="6"/>
  <c r="T79" i="6"/>
  <c r="U58" i="6"/>
  <c r="X38" i="6"/>
  <c r="Y155" i="6"/>
  <c r="X168" i="6"/>
  <c r="T133" i="6"/>
  <c r="U96" i="6"/>
  <c r="K56" i="6"/>
  <c r="N81" i="6"/>
  <c r="R32" i="6"/>
  <c r="M7" i="6"/>
  <c r="S147" i="6"/>
  <c r="M191" i="6"/>
  <c r="V176" i="6"/>
  <c r="Z125" i="6"/>
  <c r="W104" i="6"/>
  <c r="Q64" i="6"/>
  <c r="P73" i="6"/>
  <c r="L40" i="6"/>
  <c r="P5" i="6"/>
  <c r="P189" i="6"/>
  <c r="W174" i="6"/>
  <c r="Z149" i="6"/>
  <c r="V106" i="6"/>
  <c r="S123" i="6"/>
  <c r="M75" i="6"/>
  <c r="L62" i="6"/>
  <c r="N13" i="6"/>
  <c r="U166" i="6"/>
  <c r="T157" i="6"/>
  <c r="L197" i="6"/>
  <c r="Y131" i="6"/>
  <c r="X98" i="6"/>
  <c r="O83" i="6"/>
  <c r="R54" i="6"/>
  <c r="S165" i="6"/>
  <c r="V156" i="6"/>
  <c r="N196" i="6"/>
  <c r="Z99" i="6"/>
  <c r="W132" i="6"/>
  <c r="P55" i="6"/>
  <c r="Q84" i="6"/>
  <c r="M33" i="6"/>
  <c r="Y173" i="6"/>
  <c r="X148" i="6"/>
  <c r="T107" i="6"/>
  <c r="U124" i="6"/>
  <c r="K76" i="6"/>
  <c r="N63" i="6"/>
  <c r="O41" i="6"/>
  <c r="U146" i="6"/>
  <c r="K190" i="6"/>
  <c r="T175" i="6"/>
  <c r="X126" i="6"/>
  <c r="Y105" i="6"/>
  <c r="O65" i="6"/>
  <c r="R74" i="6"/>
  <c r="N39" i="6"/>
  <c r="Z167" i="6"/>
  <c r="O198" i="6"/>
  <c r="W154" i="6"/>
  <c r="V134" i="6"/>
  <c r="S97" i="6"/>
  <c r="M57" i="6"/>
  <c r="L82" i="6"/>
  <c r="P31" i="6"/>
  <c r="P177" i="6"/>
  <c r="Q144" i="6"/>
  <c r="L120" i="6"/>
  <c r="M111" i="6"/>
  <c r="V80" i="6"/>
  <c r="S59" i="6"/>
  <c r="Z37" i="6"/>
  <c r="N169" i="6"/>
  <c r="K152" i="6"/>
  <c r="O103" i="6"/>
  <c r="R128" i="6"/>
  <c r="X88" i="6"/>
  <c r="Y51" i="6"/>
  <c r="T29" i="6"/>
  <c r="X18" i="6"/>
  <c r="R150" i="6"/>
  <c r="O171" i="6"/>
  <c r="K130" i="6"/>
  <c r="N101" i="6"/>
  <c r="T53" i="6"/>
  <c r="U86" i="6"/>
  <c r="Y27" i="6"/>
  <c r="L142" i="6"/>
  <c r="M179" i="6"/>
  <c r="Q122" i="6"/>
  <c r="P109" i="6"/>
  <c r="W78" i="6"/>
  <c r="Z61" i="6"/>
  <c r="S35" i="6"/>
  <c r="X170" i="6"/>
  <c r="Y153" i="6"/>
  <c r="T127" i="6"/>
  <c r="U102" i="6"/>
  <c r="N87" i="6"/>
  <c r="K50" i="6"/>
  <c r="R30" i="6"/>
  <c r="M193" i="6"/>
  <c r="V178" i="6"/>
  <c r="S145" i="6"/>
  <c r="Z119" i="6"/>
  <c r="W110" i="6"/>
  <c r="P79" i="6"/>
  <c r="Q58" i="6"/>
  <c r="L38" i="6"/>
  <c r="P195" i="6"/>
  <c r="Z143" i="6"/>
  <c r="W180" i="6"/>
  <c r="S121" i="6"/>
  <c r="V108" i="6"/>
  <c r="L60" i="6"/>
  <c r="M77" i="6"/>
  <c r="Q36" i="6"/>
  <c r="L203" i="6"/>
  <c r="U172" i="6"/>
  <c r="T151" i="6"/>
  <c r="Y129" i="6"/>
  <c r="X100" i="6"/>
  <c r="R52" i="6"/>
  <c r="O85" i="6"/>
  <c r="K28" i="6"/>
  <c r="K174" i="6"/>
  <c r="N149" i="6"/>
  <c r="R106" i="6"/>
  <c r="O123" i="6"/>
  <c r="Y75" i="6"/>
  <c r="X62" i="6"/>
  <c r="Q166" i="6"/>
  <c r="P157" i="6"/>
  <c r="L98" i="6"/>
  <c r="M131" i="6"/>
  <c r="S83" i="6"/>
  <c r="V54" i="6"/>
  <c r="M155" i="6"/>
  <c r="L168" i="6"/>
  <c r="P133" i="6"/>
  <c r="Q96" i="6"/>
  <c r="W56" i="6"/>
  <c r="Z81" i="6"/>
  <c r="V32" i="6"/>
  <c r="O147" i="6"/>
  <c r="R176" i="6"/>
  <c r="N125" i="6"/>
  <c r="K104" i="6"/>
  <c r="U64" i="6"/>
  <c r="T73" i="6"/>
  <c r="X40" i="6"/>
  <c r="Q146" i="6"/>
  <c r="P175" i="6"/>
  <c r="L126" i="6"/>
  <c r="M105" i="6"/>
  <c r="S65" i="6"/>
  <c r="V74" i="6"/>
  <c r="Z39" i="6"/>
  <c r="N167" i="6"/>
  <c r="K154" i="6"/>
  <c r="R134" i="6"/>
  <c r="O97" i="6"/>
  <c r="Y57" i="6"/>
  <c r="X82" i="6"/>
  <c r="T31" i="6"/>
  <c r="O165" i="6"/>
  <c r="R156" i="6"/>
  <c r="K132" i="6"/>
  <c r="N99" i="6"/>
  <c r="T55" i="6"/>
  <c r="U84" i="6"/>
  <c r="Y33" i="6"/>
  <c r="M173" i="6"/>
  <c r="L148" i="6"/>
  <c r="P107" i="6"/>
  <c r="Q124" i="6"/>
  <c r="Z63" i="6"/>
  <c r="W76" i="6"/>
  <c r="S41" i="6"/>
  <c r="L18" i="6"/>
  <c r="V150" i="6"/>
  <c r="N202" i="6"/>
  <c r="S171" i="6"/>
  <c r="W130" i="6"/>
  <c r="Z101" i="6"/>
  <c r="P53" i="6"/>
  <c r="Q86" i="6"/>
  <c r="M27" i="6"/>
  <c r="X142" i="6"/>
  <c r="Y179" i="6"/>
  <c r="U122" i="6"/>
  <c r="T109" i="6"/>
  <c r="N61" i="6"/>
  <c r="K78" i="6"/>
  <c r="O35" i="6"/>
  <c r="T177" i="6"/>
  <c r="U144" i="6"/>
  <c r="K192" i="6"/>
  <c r="Y111" i="6"/>
  <c r="X120" i="6"/>
  <c r="R80" i="6"/>
  <c r="O59" i="6"/>
  <c r="N37" i="6"/>
  <c r="O200" i="6"/>
  <c r="Z169" i="6"/>
  <c r="W152" i="6"/>
  <c r="S103" i="6"/>
  <c r="V128" i="6"/>
  <c r="L88" i="6"/>
  <c r="M51" i="6"/>
  <c r="P29" i="6"/>
  <c r="R177" i="6"/>
  <c r="O144" i="6"/>
  <c r="K111" i="6"/>
  <c r="N120" i="6"/>
  <c r="T80" i="6"/>
  <c r="U59" i="6"/>
  <c r="X37" i="6"/>
  <c r="S16" i="6"/>
  <c r="L169" i="6"/>
  <c r="M152" i="6"/>
  <c r="Q103" i="6"/>
  <c r="P128" i="6"/>
  <c r="Z88" i="6"/>
  <c r="W51" i="6"/>
  <c r="V29" i="6"/>
  <c r="Z18" i="6"/>
  <c r="P150" i="6"/>
  <c r="Q171" i="6"/>
  <c r="M130" i="6"/>
  <c r="L101" i="6"/>
  <c r="V53" i="6"/>
  <c r="S86" i="6"/>
  <c r="W27" i="6"/>
  <c r="N142" i="6"/>
  <c r="K179" i="6"/>
  <c r="O122" i="6"/>
  <c r="R109" i="6"/>
  <c r="Y78" i="6"/>
  <c r="X61" i="6"/>
  <c r="U35" i="6"/>
  <c r="L196" i="6"/>
  <c r="U165" i="6"/>
  <c r="T156" i="6"/>
  <c r="X99" i="6"/>
  <c r="Y132" i="6"/>
  <c r="O84" i="6"/>
  <c r="R55" i="6"/>
  <c r="K33" i="6"/>
  <c r="W173" i="6"/>
  <c r="Z148" i="6"/>
  <c r="P188" i="6"/>
  <c r="V107" i="6"/>
  <c r="S124" i="6"/>
  <c r="M76" i="6"/>
  <c r="L63" i="6"/>
  <c r="Q41" i="6"/>
  <c r="M6" i="6"/>
  <c r="M190" i="6"/>
  <c r="V175" i="6"/>
  <c r="S146" i="6"/>
  <c r="Z126" i="6"/>
  <c r="W105" i="6"/>
  <c r="Q65" i="6"/>
  <c r="P74" i="6"/>
  <c r="L39" i="6"/>
  <c r="X167" i="6"/>
  <c r="Y154" i="6"/>
  <c r="T134" i="6"/>
  <c r="U97" i="6"/>
  <c r="K57" i="6"/>
  <c r="N82" i="6"/>
  <c r="R31" i="6"/>
  <c r="Q15" i="6"/>
  <c r="W155" i="6"/>
  <c r="O199" i="6"/>
  <c r="Z168" i="6"/>
  <c r="V133" i="6"/>
  <c r="S96" i="6"/>
  <c r="M56" i="6"/>
  <c r="L81" i="6"/>
  <c r="P32" i="6"/>
  <c r="K7" i="6"/>
  <c r="U147" i="6"/>
  <c r="T176" i="6"/>
  <c r="K191" i="6"/>
  <c r="X125" i="6"/>
  <c r="Y104" i="6"/>
  <c r="O64" i="6"/>
  <c r="R73" i="6"/>
  <c r="N40" i="6"/>
  <c r="R5" i="6"/>
  <c r="Y174" i="6"/>
  <c r="X149" i="6"/>
  <c r="T106" i="6"/>
  <c r="U123" i="6"/>
  <c r="K75" i="6"/>
  <c r="N62" i="6"/>
  <c r="S166" i="6"/>
  <c r="V157" i="6"/>
  <c r="N197" i="6"/>
  <c r="W131" i="6"/>
  <c r="Z98" i="6"/>
  <c r="Q83" i="6"/>
  <c r="P54" i="6"/>
  <c r="V11" i="6"/>
  <c r="L143" i="6"/>
  <c r="M180" i="6"/>
  <c r="Q121" i="6"/>
  <c r="P108" i="6"/>
  <c r="Z60" i="6"/>
  <c r="W77" i="6"/>
  <c r="S36" i="6"/>
  <c r="X19" i="6"/>
  <c r="O172" i="6"/>
  <c r="R151" i="6"/>
  <c r="N100" i="6"/>
  <c r="K129" i="6"/>
  <c r="T52" i="6"/>
  <c r="U85" i="6"/>
  <c r="Y28" i="6"/>
  <c r="N170" i="6"/>
  <c r="K153" i="6"/>
  <c r="R127" i="6"/>
  <c r="O102" i="6"/>
  <c r="X87" i="6"/>
  <c r="Y50" i="6"/>
  <c r="T30" i="6"/>
  <c r="W9" i="6"/>
  <c r="P178" i="6"/>
  <c r="Q145" i="6"/>
  <c r="L119" i="6"/>
  <c r="M110" i="6"/>
  <c r="V79" i="6"/>
  <c r="S58" i="6"/>
  <c r="Z38" i="6"/>
  <c r="O42" i="6"/>
  <c r="N18" i="6"/>
  <c r="T150" i="6"/>
  <c r="L202" i="6"/>
  <c r="U171" i="6"/>
  <c r="Y130" i="6"/>
  <c r="X101" i="6"/>
  <c r="R53" i="6"/>
  <c r="O86" i="6"/>
  <c r="K27" i="6"/>
  <c r="O146" i="6"/>
  <c r="R175" i="6"/>
  <c r="N126" i="6"/>
  <c r="K105" i="6"/>
  <c r="U65" i="6"/>
  <c r="T74" i="6"/>
  <c r="X39" i="6"/>
  <c r="V5" i="6"/>
  <c r="M174" i="6"/>
  <c r="L149" i="6"/>
  <c r="P106" i="6"/>
  <c r="Q123" i="6"/>
  <c r="W75" i="6"/>
  <c r="Z62" i="6"/>
  <c r="O201" i="6"/>
  <c r="Z170" i="6"/>
  <c r="W153" i="6"/>
  <c r="V127" i="6"/>
  <c r="S102" i="6"/>
  <c r="L87" i="6"/>
  <c r="M50" i="6"/>
  <c r="P30" i="6"/>
  <c r="Z19" i="6"/>
  <c r="Q172" i="6"/>
  <c r="P151" i="6"/>
  <c r="M129" i="6"/>
  <c r="L100" i="6"/>
  <c r="V52" i="6"/>
  <c r="S85" i="6"/>
  <c r="W28" i="6"/>
  <c r="Z142" i="6"/>
  <c r="P194" i="6"/>
  <c r="W179" i="6"/>
  <c r="S122" i="6"/>
  <c r="V109" i="6"/>
  <c r="L61" i="6"/>
  <c r="M78" i="6"/>
  <c r="Q35" i="6"/>
  <c r="V177" i="6"/>
  <c r="S144" i="6"/>
  <c r="M192" i="6"/>
  <c r="W111" i="6"/>
  <c r="Z120" i="6"/>
  <c r="P80" i="6"/>
  <c r="Q59" i="6"/>
  <c r="L37" i="6"/>
  <c r="O16" i="6"/>
  <c r="X169" i="6"/>
  <c r="Y152" i="6"/>
  <c r="U103" i="6"/>
  <c r="T128" i="6"/>
  <c r="N88" i="6"/>
  <c r="K51" i="6"/>
  <c r="R29" i="6"/>
  <c r="S14" i="6"/>
  <c r="L167" i="6"/>
  <c r="M154" i="6"/>
  <c r="P134" i="6"/>
  <c r="Q97" i="6"/>
  <c r="W57" i="6"/>
  <c r="Z82" i="6"/>
  <c r="V31" i="6"/>
  <c r="T4" i="6"/>
  <c r="K173" i="6"/>
  <c r="N148" i="6"/>
  <c r="R107" i="6"/>
  <c r="O124" i="6"/>
  <c r="X63" i="6"/>
  <c r="Y76" i="6"/>
  <c r="U41" i="6"/>
  <c r="O166" i="6"/>
  <c r="R157" i="6"/>
  <c r="N98" i="6"/>
  <c r="K131" i="6"/>
  <c r="U83" i="6"/>
  <c r="T54" i="6"/>
  <c r="U15" i="6"/>
  <c r="K155" i="6"/>
  <c r="N168" i="6"/>
  <c r="R133" i="6"/>
  <c r="O96" i="6"/>
  <c r="Y56" i="6"/>
  <c r="X81" i="6"/>
  <c r="T32" i="6"/>
  <c r="Q147" i="6"/>
  <c r="P176" i="6"/>
  <c r="M104" i="6"/>
  <c r="L125" i="6"/>
  <c r="S64" i="6"/>
  <c r="V73" i="6"/>
  <c r="Z40" i="6"/>
  <c r="K193" i="6"/>
  <c r="T178" i="6"/>
  <c r="U145" i="6"/>
  <c r="X119" i="6"/>
  <c r="Y110" i="6"/>
  <c r="R79" i="6"/>
  <c r="O58" i="6"/>
  <c r="N38" i="6"/>
  <c r="X143" i="6"/>
  <c r="Y180" i="6"/>
  <c r="U121" i="6"/>
  <c r="T108" i="6"/>
  <c r="N60" i="6"/>
  <c r="K77" i="6"/>
  <c r="O36" i="6"/>
  <c r="N203" i="6"/>
  <c r="S172" i="6"/>
  <c r="V151" i="6"/>
  <c r="W129" i="6"/>
  <c r="Z100" i="6"/>
  <c r="P52" i="6"/>
  <c r="Q85" i="6"/>
  <c r="M28" i="6"/>
  <c r="S17" i="6"/>
  <c r="L170" i="6"/>
  <c r="M153" i="6"/>
  <c r="P127" i="6"/>
  <c r="Q102" i="6"/>
  <c r="Z87" i="6"/>
  <c r="W50" i="6"/>
  <c r="V30" i="6"/>
  <c r="K34" i="6"/>
  <c r="M34" i="6"/>
  <c r="Q42" i="6"/>
  <c r="W34" i="6"/>
  <c r="S42" i="6"/>
  <c r="U42" i="6"/>
  <c r="R7" i="6"/>
  <c r="X147" i="6"/>
  <c r="Y176" i="6"/>
  <c r="U125" i="6"/>
  <c r="T104" i="6"/>
  <c r="N64" i="6"/>
  <c r="K73" i="6"/>
  <c r="L15" i="6"/>
  <c r="V155" i="6"/>
  <c r="N199" i="6"/>
  <c r="S168" i="6"/>
  <c r="W133" i="6"/>
  <c r="Z96" i="6"/>
  <c r="Q81" i="6"/>
  <c r="P56" i="6"/>
  <c r="Z166" i="6"/>
  <c r="W157" i="6"/>
  <c r="O197" i="6"/>
  <c r="V131" i="6"/>
  <c r="S98" i="6"/>
  <c r="L83" i="6"/>
  <c r="M54" i="6"/>
  <c r="K189" i="6"/>
  <c r="U149" i="6"/>
  <c r="T174" i="6"/>
  <c r="X123" i="6"/>
  <c r="Y106" i="6"/>
  <c r="R75" i="6"/>
  <c r="O62" i="6"/>
  <c r="Q143" i="6"/>
  <c r="P180" i="6"/>
  <c r="L121" i="6"/>
  <c r="M108" i="6"/>
  <c r="S60" i="6"/>
  <c r="V77" i="6"/>
  <c r="X17" i="6"/>
  <c r="O170" i="6"/>
  <c r="R153" i="6"/>
  <c r="K127" i="6"/>
  <c r="N102" i="6"/>
  <c r="U87" i="6"/>
  <c r="T50" i="6"/>
  <c r="N144" i="6"/>
  <c r="K177" i="6"/>
  <c r="R111" i="6"/>
  <c r="O120" i="6"/>
  <c r="Y80" i="6"/>
  <c r="X59" i="6"/>
  <c r="S18" i="6"/>
  <c r="M150" i="6"/>
  <c r="L171" i="6"/>
  <c r="P130" i="6"/>
  <c r="Q101" i="6"/>
  <c r="W53" i="6"/>
  <c r="Z86" i="6"/>
  <c r="O12" i="6"/>
  <c r="X165" i="6"/>
  <c r="Y156" i="6"/>
  <c r="U99" i="6"/>
  <c r="T132" i="6"/>
  <c r="N84" i="6"/>
  <c r="K55" i="6"/>
  <c r="X14" i="6"/>
  <c r="R154" i="6"/>
  <c r="O167" i="6"/>
  <c r="K134" i="6"/>
  <c r="N97" i="6"/>
  <c r="T57" i="6"/>
  <c r="U82" i="6"/>
  <c r="W4" i="6"/>
  <c r="P173" i="6"/>
  <c r="Q148" i="6"/>
  <c r="M107" i="6"/>
  <c r="L124" i="6"/>
  <c r="S63" i="6"/>
  <c r="V76" i="6"/>
  <c r="K10" i="6"/>
  <c r="U142" i="6"/>
  <c r="K194" i="6"/>
  <c r="T179" i="6"/>
  <c r="X122" i="6"/>
  <c r="Y109" i="6"/>
  <c r="O61" i="6"/>
  <c r="R78" i="6"/>
  <c r="N200" i="6"/>
  <c r="S169" i="6"/>
  <c r="V152" i="6"/>
  <c r="Z103" i="6"/>
  <c r="W128" i="6"/>
  <c r="Q88" i="6"/>
  <c r="P51" i="6"/>
  <c r="P193" i="6"/>
  <c r="W178" i="6"/>
  <c r="Z145" i="6"/>
  <c r="V110" i="6"/>
  <c r="S119" i="6"/>
  <c r="M79" i="6"/>
  <c r="L58" i="6"/>
  <c r="O149" i="6"/>
  <c r="R174" i="6"/>
  <c r="N123" i="6"/>
  <c r="K106" i="6"/>
  <c r="T75" i="6"/>
  <c r="U62" i="6"/>
  <c r="P155" i="6"/>
  <c r="Q168" i="6"/>
  <c r="M133" i="6"/>
  <c r="L96" i="6"/>
  <c r="V56" i="6"/>
  <c r="S81" i="6"/>
  <c r="Z36" i="6"/>
  <c r="Y15" i="6"/>
  <c r="O155" i="6"/>
  <c r="R168" i="6"/>
  <c r="K96" i="6"/>
  <c r="N133" i="6"/>
  <c r="U56" i="6"/>
  <c r="T81" i="6"/>
  <c r="M147" i="6"/>
  <c r="L176" i="6"/>
  <c r="Q104" i="6"/>
  <c r="P125" i="6"/>
  <c r="W64" i="6"/>
  <c r="Z73" i="6"/>
  <c r="Z5" i="6"/>
  <c r="Q174" i="6"/>
  <c r="P149" i="6"/>
  <c r="L106" i="6"/>
  <c r="M123" i="6"/>
  <c r="S75" i="6"/>
  <c r="V62" i="6"/>
  <c r="K166" i="6"/>
  <c r="N157" i="6"/>
  <c r="O131" i="6"/>
  <c r="R98" i="6"/>
  <c r="Y83" i="6"/>
  <c r="X54" i="6"/>
  <c r="N195" i="6"/>
  <c r="T143" i="6"/>
  <c r="U180" i="6"/>
  <c r="Y121" i="6"/>
  <c r="X108" i="6"/>
  <c r="R60" i="6"/>
  <c r="O77" i="6"/>
  <c r="W172" i="6"/>
  <c r="Z151" i="6"/>
  <c r="V100" i="6"/>
  <c r="S129" i="6"/>
  <c r="L52" i="6"/>
  <c r="M85" i="6"/>
  <c r="M17" i="6"/>
  <c r="K201" i="6"/>
  <c r="V170" i="6"/>
  <c r="S153" i="6"/>
  <c r="Z127" i="6"/>
  <c r="W102" i="6"/>
  <c r="P87" i="6"/>
  <c r="Q50" i="6"/>
  <c r="O9" i="6"/>
  <c r="O193" i="6"/>
  <c r="X178" i="6"/>
  <c r="Y145" i="6"/>
  <c r="T119" i="6"/>
  <c r="U110" i="6"/>
  <c r="N79" i="6"/>
  <c r="K58" i="6"/>
  <c r="Z177" i="6"/>
  <c r="W144" i="6"/>
  <c r="S111" i="6"/>
  <c r="V120" i="6"/>
  <c r="L80" i="6"/>
  <c r="M59" i="6"/>
  <c r="M200" i="6"/>
  <c r="T169" i="6"/>
  <c r="U152" i="6"/>
  <c r="Y103" i="6"/>
  <c r="X128" i="6"/>
  <c r="R88" i="6"/>
  <c r="O51" i="6"/>
  <c r="X150" i="6"/>
  <c r="P202" i="6"/>
  <c r="Y171" i="6"/>
  <c r="U130" i="6"/>
  <c r="T101" i="6"/>
  <c r="N53" i="6"/>
  <c r="K86" i="6"/>
  <c r="V142" i="6"/>
  <c r="L194" i="6"/>
  <c r="S179" i="6"/>
  <c r="W122" i="6"/>
  <c r="Z109" i="6"/>
  <c r="P61" i="6"/>
  <c r="Q78" i="6"/>
  <c r="M165" i="6"/>
  <c r="L156" i="6"/>
  <c r="P99" i="6"/>
  <c r="Q132" i="6"/>
  <c r="Z55" i="6"/>
  <c r="W84" i="6"/>
  <c r="X4" i="6"/>
  <c r="O173" i="6"/>
  <c r="R148" i="6"/>
  <c r="N107" i="6"/>
  <c r="K124" i="6"/>
  <c r="T63" i="6"/>
  <c r="U76" i="6"/>
  <c r="N175" i="6"/>
  <c r="K146" i="6"/>
  <c r="R126" i="6"/>
  <c r="O105" i="6"/>
  <c r="Y65" i="6"/>
  <c r="X74" i="6"/>
  <c r="W14" i="6"/>
  <c r="P167" i="6"/>
  <c r="Q154" i="6"/>
  <c r="L134" i="6"/>
  <c r="M97" i="6"/>
  <c r="S57" i="6"/>
  <c r="V82" i="6"/>
  <c r="Y146" i="6"/>
  <c r="O190" i="6"/>
  <c r="X175" i="6"/>
  <c r="T126" i="6"/>
  <c r="U105" i="6"/>
  <c r="K65" i="6"/>
  <c r="N74" i="6"/>
  <c r="V167" i="6"/>
  <c r="K198" i="6"/>
  <c r="S154" i="6"/>
  <c r="Z134" i="6"/>
  <c r="W97" i="6"/>
  <c r="Q57" i="6"/>
  <c r="P82" i="6"/>
  <c r="W165" i="6"/>
  <c r="Z156" i="6"/>
  <c r="V99" i="6"/>
  <c r="S132" i="6"/>
  <c r="M84" i="6"/>
  <c r="L55" i="6"/>
  <c r="U173" i="6"/>
  <c r="T148" i="6"/>
  <c r="N188" i="6"/>
  <c r="X107" i="6"/>
  <c r="Y124" i="6"/>
  <c r="R63" i="6"/>
  <c r="O76" i="6"/>
  <c r="T18" i="6"/>
  <c r="N150" i="6"/>
  <c r="K171" i="6"/>
  <c r="O130" i="6"/>
  <c r="R101" i="6"/>
  <c r="Y86" i="6"/>
  <c r="X53" i="6"/>
  <c r="Z10" i="6"/>
  <c r="P142" i="6"/>
  <c r="Q179" i="6"/>
  <c r="M122" i="6"/>
  <c r="L109" i="6"/>
  <c r="V61" i="6"/>
  <c r="S78" i="6"/>
  <c r="L177" i="6"/>
  <c r="M144" i="6"/>
  <c r="Q111" i="6"/>
  <c r="P120" i="6"/>
  <c r="Z80" i="6"/>
  <c r="W59" i="6"/>
  <c r="Y16" i="6"/>
  <c r="R169" i="6"/>
  <c r="O152" i="6"/>
  <c r="K103" i="6"/>
  <c r="N128" i="6"/>
  <c r="T88" i="6"/>
  <c r="U51" i="6"/>
  <c r="P170" i="6"/>
  <c r="Q153" i="6"/>
  <c r="M102" i="6"/>
  <c r="L127" i="6"/>
  <c r="V87" i="6"/>
  <c r="S50" i="6"/>
  <c r="N178" i="6"/>
  <c r="K145" i="6"/>
  <c r="R119" i="6"/>
  <c r="O110" i="6"/>
  <c r="X79" i="6"/>
  <c r="Y58" i="6"/>
  <c r="R143" i="6"/>
  <c r="O180" i="6"/>
  <c r="N108" i="6"/>
  <c r="K121" i="6"/>
  <c r="T60" i="6"/>
  <c r="U77" i="6"/>
  <c r="V19" i="6"/>
  <c r="M172" i="6"/>
  <c r="L151" i="6"/>
  <c r="Q129" i="6"/>
  <c r="P100" i="6"/>
  <c r="Z52" i="6"/>
  <c r="W85" i="6"/>
  <c r="L189" i="6"/>
  <c r="S174" i="6"/>
  <c r="V149" i="6"/>
  <c r="Z106" i="6"/>
  <c r="W123" i="6"/>
  <c r="Q75" i="6"/>
  <c r="P62" i="6"/>
  <c r="R13" i="6"/>
  <c r="Y166" i="6"/>
  <c r="X157" i="6"/>
  <c r="P197" i="6"/>
  <c r="U131" i="6"/>
  <c r="T98" i="6"/>
  <c r="K83" i="6"/>
  <c r="N54" i="6"/>
  <c r="K15" i="6"/>
  <c r="U155" i="6"/>
  <c r="M199" i="6"/>
  <c r="T168" i="6"/>
  <c r="X133" i="6"/>
  <c r="Y96" i="6"/>
  <c r="O56" i="6"/>
  <c r="R81" i="6"/>
  <c r="Z176" i="6"/>
  <c r="W147" i="6"/>
  <c r="V125" i="6"/>
  <c r="S104" i="6"/>
  <c r="M64" i="6"/>
  <c r="L73" i="6"/>
  <c r="M29" i="6"/>
  <c r="N29" i="6"/>
  <c r="P37" i="6"/>
  <c r="U37" i="6"/>
  <c r="V37" i="6"/>
  <c r="X29" i="6"/>
  <c r="L201" i="6"/>
  <c r="U170" i="6"/>
  <c r="T153" i="6"/>
  <c r="X102" i="6"/>
  <c r="Y127" i="6"/>
  <c r="O87" i="6"/>
  <c r="R50" i="6"/>
  <c r="L30" i="6"/>
  <c r="Q38" i="6"/>
  <c r="R38" i="6"/>
  <c r="T38" i="6"/>
  <c r="Y30" i="6"/>
  <c r="Z30" i="6"/>
  <c r="M195" i="6"/>
  <c r="S143" i="6"/>
  <c r="V180" i="6"/>
  <c r="Z121" i="6"/>
  <c r="W108" i="6"/>
  <c r="Q60" i="6"/>
  <c r="P77" i="6"/>
  <c r="Z152" i="6"/>
  <c r="W169" i="6"/>
  <c r="V103" i="6"/>
  <c r="S128" i="6"/>
  <c r="M88" i="6"/>
  <c r="L51" i="6"/>
  <c r="K30" i="6"/>
  <c r="L31" i="6"/>
  <c r="P40" i="6"/>
  <c r="R39" i="6"/>
  <c r="T39" i="6"/>
  <c r="Y31" i="6"/>
  <c r="Z31" i="6"/>
  <c r="P6" i="6"/>
  <c r="P190" i="6"/>
  <c r="W175" i="6"/>
  <c r="Z146" i="6"/>
  <c r="S126" i="6"/>
  <c r="V105" i="6"/>
  <c r="L65" i="6"/>
  <c r="M74" i="6"/>
  <c r="V17" i="6"/>
  <c r="M170" i="6"/>
  <c r="L153" i="6"/>
  <c r="Q127" i="6"/>
  <c r="P102" i="6"/>
  <c r="W87" i="6"/>
  <c r="Z50" i="6"/>
  <c r="M143" i="6"/>
  <c r="L180" i="6"/>
  <c r="P121" i="6"/>
  <c r="Q108" i="6"/>
  <c r="W60" i="6"/>
  <c r="Z77" i="6"/>
  <c r="Q9" i="6"/>
  <c r="Z178" i="6"/>
  <c r="W145" i="6"/>
  <c r="V119" i="6"/>
  <c r="S110" i="6"/>
  <c r="L79" i="6"/>
  <c r="M58" i="6"/>
  <c r="M32" i="6"/>
  <c r="N32" i="6"/>
  <c r="O40" i="6"/>
  <c r="V40" i="6"/>
  <c r="W32" i="6"/>
  <c r="X32" i="6"/>
  <c r="K151" i="6"/>
  <c r="N172" i="6"/>
  <c r="R129" i="6"/>
  <c r="O100" i="6"/>
  <c r="Y52" i="6"/>
  <c r="X85" i="6"/>
  <c r="V9" i="6"/>
  <c r="M178" i="6"/>
  <c r="L145" i="6"/>
  <c r="Q119" i="6"/>
  <c r="P110" i="6"/>
  <c r="W79" i="6"/>
  <c r="Z58" i="6"/>
  <c r="Q169" i="6"/>
  <c r="P152" i="6"/>
  <c r="M128" i="6"/>
  <c r="L103" i="6"/>
  <c r="S88" i="6"/>
  <c r="V51" i="6"/>
  <c r="O142" i="6"/>
  <c r="R179" i="6"/>
  <c r="N122" i="6"/>
  <c r="K109" i="6"/>
  <c r="U61" i="6"/>
  <c r="T78" i="6"/>
  <c r="M4" i="6"/>
  <c r="M188" i="6"/>
  <c r="V173" i="6"/>
  <c r="S148" i="6"/>
  <c r="W107" i="6"/>
  <c r="Z124" i="6"/>
  <c r="Q63" i="6"/>
  <c r="P76" i="6"/>
  <c r="N14" i="6"/>
  <c r="T154" i="6"/>
  <c r="L198" i="6"/>
  <c r="U167" i="6"/>
  <c r="Y134" i="6"/>
  <c r="X97" i="6"/>
  <c r="R57" i="6"/>
  <c r="O82" i="6"/>
  <c r="M175" i="6"/>
  <c r="L146" i="6"/>
  <c r="Q126" i="6"/>
  <c r="P105" i="6"/>
  <c r="Z65" i="6"/>
  <c r="W74" i="6"/>
  <c r="U12" i="6"/>
  <c r="N165" i="6"/>
  <c r="K156" i="6"/>
  <c r="O99" i="6"/>
  <c r="R132" i="6"/>
  <c r="Y55" i="6"/>
  <c r="X84" i="6"/>
  <c r="W150" i="6"/>
  <c r="O202" i="6"/>
  <c r="Z171" i="6"/>
  <c r="V130" i="6"/>
  <c r="S101" i="6"/>
  <c r="M53" i="6"/>
  <c r="L86" i="6"/>
  <c r="X144" i="6"/>
  <c r="Y177" i="6"/>
  <c r="T111" i="6"/>
  <c r="U120" i="6"/>
  <c r="K80" i="6"/>
  <c r="N59" i="6"/>
  <c r="X172" i="6"/>
  <c r="Y151" i="6"/>
  <c r="T129" i="6"/>
  <c r="U100" i="6"/>
  <c r="K52" i="6"/>
  <c r="N85" i="6"/>
  <c r="S13" i="6"/>
  <c r="L166" i="6"/>
  <c r="M157" i="6"/>
  <c r="Q98" i="6"/>
  <c r="P131" i="6"/>
  <c r="Z83" i="6"/>
  <c r="W54" i="6"/>
  <c r="N147" i="6"/>
  <c r="K176" i="6"/>
  <c r="O125" i="6"/>
  <c r="R104" i="6"/>
  <c r="X64" i="6"/>
  <c r="Y73" i="6"/>
  <c r="O178" i="6"/>
  <c r="R145" i="6"/>
  <c r="K119" i="6"/>
  <c r="N110" i="6"/>
  <c r="U79" i="6"/>
  <c r="T58" i="6"/>
  <c r="Q151" i="6"/>
  <c r="P172" i="6"/>
  <c r="L129" i="6"/>
  <c r="M100" i="6"/>
  <c r="S52" i="6"/>
  <c r="V85" i="6"/>
  <c r="U11" i="6"/>
  <c r="K143" i="6"/>
  <c r="N180" i="6"/>
  <c r="R121" i="6"/>
  <c r="O108" i="6"/>
  <c r="Y60" i="6"/>
  <c r="X77" i="6"/>
  <c r="T166" i="6"/>
  <c r="M197" i="6"/>
  <c r="U157" i="6"/>
  <c r="X131" i="6"/>
  <c r="Y98" i="6"/>
  <c r="R83" i="6"/>
  <c r="O54" i="6"/>
  <c r="W149" i="6"/>
  <c r="Z174" i="6"/>
  <c r="S106" i="6"/>
  <c r="V123" i="6"/>
  <c r="L75" i="6"/>
  <c r="M62" i="6"/>
  <c r="V147" i="6"/>
  <c r="S176" i="6"/>
  <c r="L191" i="6"/>
  <c r="W125" i="6"/>
  <c r="Z104" i="6"/>
  <c r="P64" i="6"/>
  <c r="Q73" i="6"/>
  <c r="X155" i="6"/>
  <c r="P199" i="6"/>
  <c r="Y168" i="6"/>
  <c r="U133" i="6"/>
  <c r="T96" i="6"/>
  <c r="N56" i="6"/>
  <c r="K81" i="6"/>
  <c r="P14" i="6"/>
  <c r="Z154" i="6"/>
  <c r="W167" i="6"/>
  <c r="S134" i="6"/>
  <c r="V97" i="6"/>
  <c r="L57" i="6"/>
  <c r="M82" i="6"/>
  <c r="N6" i="6"/>
  <c r="N190" i="6"/>
  <c r="U175" i="6"/>
  <c r="T146" i="6"/>
  <c r="Y126" i="6"/>
  <c r="X105" i="6"/>
  <c r="R65" i="6"/>
  <c r="O74" i="6"/>
  <c r="Y148" i="6"/>
  <c r="O188" i="6"/>
  <c r="X173" i="6"/>
  <c r="U107" i="6"/>
  <c r="T124" i="6"/>
  <c r="N76" i="6"/>
  <c r="K63" i="6"/>
  <c r="M12" i="6"/>
  <c r="K196" i="6"/>
  <c r="V165" i="6"/>
  <c r="S156" i="6"/>
  <c r="W99" i="6"/>
  <c r="Z132" i="6"/>
  <c r="Q55" i="6"/>
  <c r="P84" i="6"/>
  <c r="M142" i="6"/>
  <c r="L179" i="6"/>
  <c r="P122" i="6"/>
  <c r="Q109" i="6"/>
  <c r="W61" i="6"/>
  <c r="Z78" i="6"/>
  <c r="Y18" i="6"/>
  <c r="O150" i="6"/>
  <c r="R171" i="6"/>
  <c r="N130" i="6"/>
  <c r="K101" i="6"/>
  <c r="U53" i="6"/>
  <c r="T86" i="6"/>
  <c r="T16" i="6"/>
  <c r="K169" i="6"/>
  <c r="N152" i="6"/>
  <c r="R103" i="6"/>
  <c r="O128" i="6"/>
  <c r="Y88" i="6"/>
  <c r="X51" i="6"/>
  <c r="Z8" i="6"/>
  <c r="P144" i="6"/>
  <c r="Q177" i="6"/>
  <c r="M120" i="6"/>
  <c r="L111" i="6"/>
  <c r="S80" i="6"/>
  <c r="V59" i="6"/>
  <c r="R16" i="6"/>
  <c r="P200" i="6"/>
  <c r="X152" i="6"/>
  <c r="Y169" i="6"/>
  <c r="T103" i="6"/>
  <c r="U128" i="6"/>
  <c r="K88" i="6"/>
  <c r="N51" i="6"/>
  <c r="V144" i="6"/>
  <c r="L192" i="6"/>
  <c r="S177" i="6"/>
  <c r="Z111" i="6"/>
  <c r="W120" i="6"/>
  <c r="Q80" i="6"/>
  <c r="P59" i="6"/>
  <c r="Q10" i="6"/>
  <c r="W142" i="6"/>
  <c r="Z179" i="6"/>
  <c r="V122" i="6"/>
  <c r="S109" i="6"/>
  <c r="M61" i="6"/>
  <c r="L78" i="6"/>
  <c r="U150" i="6"/>
  <c r="M202" i="6"/>
  <c r="T171" i="6"/>
  <c r="X130" i="6"/>
  <c r="Y101" i="6"/>
  <c r="O53" i="6"/>
  <c r="R86" i="6"/>
  <c r="N173" i="6"/>
  <c r="K148" i="6"/>
  <c r="O107" i="6"/>
  <c r="R124" i="6"/>
  <c r="Y63" i="6"/>
  <c r="X76" i="6"/>
  <c r="P165" i="6"/>
  <c r="Q156" i="6"/>
  <c r="L132" i="6"/>
  <c r="M99" i="6"/>
  <c r="S55" i="6"/>
  <c r="V84" i="6"/>
  <c r="L154" i="6"/>
  <c r="M167" i="6"/>
  <c r="Q134" i="6"/>
  <c r="P97" i="6"/>
  <c r="Z57" i="6"/>
  <c r="W82" i="6"/>
  <c r="O175" i="6"/>
  <c r="R146" i="6"/>
  <c r="K126" i="6"/>
  <c r="N105" i="6"/>
  <c r="T65" i="6"/>
  <c r="U74" i="6"/>
  <c r="Z7" i="6"/>
  <c r="P147" i="6"/>
  <c r="Q176" i="6"/>
  <c r="M125" i="6"/>
  <c r="L104" i="6"/>
  <c r="V64" i="6"/>
  <c r="S73" i="6"/>
  <c r="N155" i="6"/>
  <c r="K168" i="6"/>
  <c r="R96" i="6"/>
  <c r="O133" i="6"/>
  <c r="X56" i="6"/>
  <c r="Y81" i="6"/>
  <c r="R166" i="6"/>
  <c r="O157" i="6"/>
  <c r="N131" i="6"/>
  <c r="K98" i="6"/>
  <c r="T83" i="6"/>
  <c r="U54" i="6"/>
  <c r="M149" i="6"/>
  <c r="L174" i="6"/>
  <c r="P123" i="6"/>
  <c r="Q106" i="6"/>
  <c r="W62" i="6"/>
  <c r="Z75" i="6"/>
  <c r="S151" i="6"/>
  <c r="K203" i="6"/>
  <c r="V172" i="6"/>
  <c r="Z129" i="6"/>
  <c r="W100" i="6"/>
  <c r="Q52" i="6"/>
  <c r="P85" i="6"/>
  <c r="O195" i="6"/>
  <c r="Y143" i="6"/>
  <c r="X180" i="6"/>
  <c r="T121" i="6"/>
  <c r="U108" i="6"/>
  <c r="K60" i="6"/>
  <c r="N77" i="6"/>
  <c r="N9" i="6"/>
  <c r="N193" i="6"/>
  <c r="U178" i="6"/>
  <c r="T145" i="6"/>
  <c r="X110" i="6"/>
  <c r="Y119" i="6"/>
  <c r="O79" i="6"/>
  <c r="R58" i="6"/>
  <c r="P17" i="6"/>
  <c r="W170" i="6"/>
  <c r="Z153" i="6"/>
  <c r="S127" i="6"/>
  <c r="V102" i="6"/>
  <c r="M87" i="6"/>
  <c r="L50" i="6"/>
  <c r="K142" i="6"/>
  <c r="N179" i="6"/>
  <c r="R122" i="6"/>
  <c r="O109" i="6"/>
  <c r="X78" i="6"/>
  <c r="Y61" i="6"/>
  <c r="W18" i="6"/>
  <c r="Q150" i="6"/>
  <c r="P171" i="6"/>
  <c r="L130" i="6"/>
  <c r="M101" i="6"/>
  <c r="S53" i="6"/>
  <c r="V86" i="6"/>
  <c r="V16" i="6"/>
  <c r="L152" i="6"/>
  <c r="M169" i="6"/>
  <c r="P103" i="6"/>
  <c r="Q128" i="6"/>
  <c r="W88" i="6"/>
  <c r="Z51" i="6"/>
  <c r="R144" i="6"/>
  <c r="O177" i="6"/>
  <c r="N111" i="6"/>
  <c r="K120" i="6"/>
  <c r="U80" i="6"/>
  <c r="T59" i="6"/>
  <c r="R14" i="6"/>
  <c r="X154" i="6"/>
  <c r="Y167" i="6"/>
  <c r="P198" i="6"/>
  <c r="U134" i="6"/>
  <c r="T97" i="6"/>
  <c r="N57" i="6"/>
  <c r="K82" i="6"/>
  <c r="L6" i="6"/>
  <c r="L190" i="6"/>
  <c r="S175" i="6"/>
  <c r="V146" i="6"/>
  <c r="W126" i="6"/>
  <c r="Z105" i="6"/>
  <c r="P65" i="6"/>
  <c r="Q74" i="6"/>
  <c r="Z173" i="6"/>
  <c r="W148" i="6"/>
  <c r="S107" i="6"/>
  <c r="V124" i="6"/>
  <c r="L76" i="6"/>
  <c r="M63" i="6"/>
  <c r="M196" i="6"/>
  <c r="T165" i="6"/>
  <c r="U156" i="6"/>
  <c r="Y99" i="6"/>
  <c r="X132" i="6"/>
  <c r="R84" i="6"/>
  <c r="O55" i="6"/>
  <c r="V166" i="6"/>
  <c r="K197" i="6"/>
  <c r="S157" i="6"/>
  <c r="Z131" i="6"/>
  <c r="W98" i="6"/>
  <c r="P83" i="6"/>
  <c r="Q54" i="6"/>
  <c r="X174" i="6"/>
  <c r="Y149" i="6"/>
  <c r="O189" i="6"/>
  <c r="T123" i="6"/>
  <c r="U106" i="6"/>
  <c r="N75" i="6"/>
  <c r="K62" i="6"/>
  <c r="N7" i="6"/>
  <c r="T147" i="6"/>
  <c r="U176" i="6"/>
  <c r="N191" i="6"/>
  <c r="Y125" i="6"/>
  <c r="X104" i="6"/>
  <c r="R64" i="6"/>
  <c r="O73" i="6"/>
  <c r="P15" i="6"/>
  <c r="Z155" i="6"/>
  <c r="W168" i="6"/>
  <c r="S133" i="6"/>
  <c r="V96" i="6"/>
  <c r="L56" i="6"/>
  <c r="M81" i="6"/>
  <c r="Q178" i="6"/>
  <c r="P145" i="6"/>
  <c r="M119" i="6"/>
  <c r="L110" i="6"/>
  <c r="S79" i="6"/>
  <c r="V58" i="6"/>
  <c r="K170" i="6"/>
  <c r="N153" i="6"/>
  <c r="O127" i="6"/>
  <c r="R102" i="6"/>
  <c r="Y87" i="6"/>
  <c r="X50" i="6"/>
  <c r="O151" i="6"/>
  <c r="R172" i="6"/>
  <c r="N129" i="6"/>
  <c r="K100" i="6"/>
  <c r="U52" i="6"/>
  <c r="T85" i="6"/>
  <c r="M203" i="6"/>
  <c r="U151" i="6"/>
  <c r="T172" i="6"/>
  <c r="X129" i="6"/>
  <c r="Y100" i="6"/>
  <c r="O52" i="6"/>
  <c r="R85" i="6"/>
  <c r="W143" i="6"/>
  <c r="Z180" i="6"/>
  <c r="V121" i="6"/>
  <c r="S108" i="6"/>
  <c r="M60" i="6"/>
  <c r="L77" i="6"/>
  <c r="L9" i="6"/>
  <c r="L193" i="6"/>
  <c r="S178" i="6"/>
  <c r="V145" i="6"/>
  <c r="W119" i="6"/>
  <c r="Z110" i="6"/>
  <c r="Q79" i="6"/>
  <c r="P58" i="6"/>
  <c r="P201" i="6"/>
  <c r="Y170" i="6"/>
  <c r="X153" i="6"/>
  <c r="T102" i="6"/>
  <c r="U127" i="6"/>
  <c r="K87" i="6"/>
  <c r="N50" i="6"/>
  <c r="X7" i="6"/>
  <c r="R147" i="6"/>
  <c r="O176" i="6"/>
  <c r="N104" i="6"/>
  <c r="K125" i="6"/>
  <c r="T64" i="6"/>
  <c r="U73" i="6"/>
  <c r="V15" i="6"/>
  <c r="L155" i="6"/>
  <c r="M168" i="6"/>
  <c r="Q133" i="6"/>
  <c r="P96" i="6"/>
  <c r="Z56" i="6"/>
  <c r="W81" i="6"/>
  <c r="P166" i="6"/>
  <c r="Q157" i="6"/>
  <c r="M98" i="6"/>
  <c r="L131" i="6"/>
  <c r="V83" i="6"/>
  <c r="S54" i="6"/>
  <c r="K149" i="6"/>
  <c r="N174" i="6"/>
  <c r="R123" i="6"/>
  <c r="O106" i="6"/>
  <c r="X75" i="6"/>
  <c r="Y62" i="6"/>
  <c r="L173" i="6"/>
  <c r="M148" i="6"/>
  <c r="Q107" i="6"/>
  <c r="P124" i="6"/>
  <c r="W63" i="6"/>
  <c r="Z76" i="6"/>
  <c r="Y12" i="6"/>
  <c r="R165" i="6"/>
  <c r="O156" i="6"/>
  <c r="K99" i="6"/>
  <c r="N132" i="6"/>
  <c r="U55" i="6"/>
  <c r="T84" i="6"/>
  <c r="T14" i="6"/>
  <c r="N154" i="6"/>
  <c r="K167" i="6"/>
  <c r="O134" i="6"/>
  <c r="R97" i="6"/>
  <c r="X57" i="6"/>
  <c r="Y82" i="6"/>
  <c r="Q175" i="6"/>
  <c r="P146" i="6"/>
  <c r="M126" i="6"/>
  <c r="L105" i="6"/>
  <c r="V65" i="6"/>
  <c r="S74" i="6"/>
  <c r="N192" i="6"/>
  <c r="T144" i="6"/>
  <c r="U177" i="6"/>
  <c r="X111" i="6"/>
  <c r="Y120" i="6"/>
  <c r="O80" i="6"/>
  <c r="R59" i="6"/>
  <c r="O10" i="6"/>
  <c r="Y142" i="6"/>
  <c r="O194" i="6"/>
  <c r="X179" i="6"/>
  <c r="T122" i="6"/>
  <c r="U109" i="6"/>
  <c r="K61" i="6"/>
  <c r="N78" i="6"/>
  <c r="S150" i="6"/>
  <c r="V171" i="6"/>
  <c r="K202" i="6"/>
  <c r="Z130" i="6"/>
  <c r="W101" i="6"/>
  <c r="Q53" i="6"/>
  <c r="P86" i="6"/>
  <c r="K165" i="6"/>
  <c r="N156" i="6"/>
  <c r="R99" i="6"/>
  <c r="O132" i="6"/>
  <c r="X55" i="6"/>
  <c r="Y84" i="6"/>
  <c r="Q173" i="6"/>
  <c r="P148" i="6"/>
  <c r="L107" i="6"/>
  <c r="M124" i="6"/>
  <c r="V63" i="6"/>
  <c r="S76" i="6"/>
  <c r="S6" i="6"/>
  <c r="M146" i="6"/>
  <c r="L175" i="6"/>
  <c r="P126" i="6"/>
  <c r="Q105" i="6"/>
  <c r="W65" i="6"/>
  <c r="Z74" i="6"/>
  <c r="Y14" i="6"/>
  <c r="R167" i="6"/>
  <c r="O154" i="6"/>
  <c r="N134" i="6"/>
  <c r="K97" i="6"/>
  <c r="U57" i="6"/>
  <c r="T82" i="6"/>
  <c r="O192" i="6"/>
  <c r="X177" i="6"/>
  <c r="Y144" i="6"/>
  <c r="U111" i="6"/>
  <c r="T120" i="6"/>
  <c r="N80" i="6"/>
  <c r="K59" i="6"/>
  <c r="V169" i="6"/>
  <c r="S152" i="6"/>
  <c r="K200" i="6"/>
  <c r="W103" i="6"/>
  <c r="Z128" i="6"/>
  <c r="P88" i="6"/>
  <c r="Q51" i="6"/>
  <c r="Z150" i="6"/>
  <c r="W171" i="6"/>
  <c r="S130" i="6"/>
  <c r="V101" i="6"/>
  <c r="L53" i="6"/>
  <c r="M86" i="6"/>
  <c r="T142" i="6"/>
  <c r="N194" i="6"/>
  <c r="U179" i="6"/>
  <c r="Y122" i="6"/>
  <c r="X109" i="6"/>
  <c r="R61" i="6"/>
  <c r="O78" i="6"/>
  <c r="L195" i="6"/>
  <c r="V143" i="6"/>
  <c r="S180" i="6"/>
  <c r="W121" i="6"/>
  <c r="Z108" i="6"/>
  <c r="P60" i="6"/>
  <c r="Q77" i="6"/>
  <c r="P203" i="6"/>
  <c r="Y172" i="6"/>
  <c r="X151" i="6"/>
  <c r="U129" i="6"/>
  <c r="T100" i="6"/>
  <c r="N52" i="6"/>
  <c r="K85" i="6"/>
  <c r="M201" i="6"/>
  <c r="T170" i="6"/>
  <c r="U153" i="6"/>
  <c r="X127" i="6"/>
  <c r="Y102" i="6"/>
  <c r="R87" i="6"/>
  <c r="O50" i="6"/>
  <c r="W15" i="6"/>
  <c r="Q155" i="6"/>
  <c r="P168" i="6"/>
  <c r="M96" i="6"/>
  <c r="L133" i="6"/>
  <c r="S56" i="6"/>
  <c r="V81" i="6"/>
  <c r="U7" i="6"/>
  <c r="K147" i="6"/>
  <c r="N176" i="6"/>
  <c r="R125" i="6"/>
  <c r="O104" i="6"/>
  <c r="Y64" i="6"/>
  <c r="X73" i="6"/>
  <c r="X5" i="6"/>
  <c r="O174" i="6"/>
  <c r="R149" i="6"/>
  <c r="N106" i="6"/>
  <c r="K123" i="6"/>
  <c r="U75" i="6"/>
  <c r="T62" i="6"/>
  <c r="V13" i="6"/>
  <c r="M166" i="6"/>
  <c r="L157" i="6"/>
  <c r="Q131" i="6"/>
  <c r="P98" i="6"/>
  <c r="W83" i="6"/>
  <c r="Z54" i="6"/>
  <c r="N5" i="6"/>
  <c r="N189" i="6"/>
  <c r="U174" i="6"/>
  <c r="T149" i="6"/>
  <c r="X106" i="6"/>
  <c r="Y123" i="6"/>
  <c r="O75" i="6"/>
  <c r="R62" i="6"/>
  <c r="P13" i="6"/>
  <c r="W166" i="6"/>
  <c r="Z157" i="6"/>
  <c r="S131" i="6"/>
  <c r="V98" i="6"/>
  <c r="M83" i="6"/>
  <c r="L54" i="6"/>
  <c r="M15" i="6"/>
  <c r="S155" i="6"/>
  <c r="K199" i="6"/>
  <c r="V168" i="6"/>
  <c r="Z133" i="6"/>
  <c r="W96" i="6"/>
  <c r="Q56" i="6"/>
  <c r="P81" i="6"/>
  <c r="O7" i="6"/>
  <c r="O191" i="6"/>
  <c r="X176" i="6"/>
  <c r="Y147" i="6"/>
  <c r="T125" i="6"/>
  <c r="U104" i="6"/>
  <c r="K64" i="6"/>
  <c r="N73" i="6"/>
  <c r="Y17" i="6"/>
  <c r="R170" i="6"/>
  <c r="O153" i="6"/>
  <c r="K102" i="6"/>
  <c r="N127" i="6"/>
  <c r="T87" i="6"/>
  <c r="U50" i="6"/>
  <c r="L178" i="6"/>
  <c r="M145" i="6"/>
  <c r="Q110" i="6"/>
  <c r="P119" i="6"/>
  <c r="Z79" i="6"/>
  <c r="W58" i="6"/>
  <c r="P143" i="6"/>
  <c r="Q180" i="6"/>
  <c r="M121" i="6"/>
  <c r="L108" i="6"/>
  <c r="V60" i="6"/>
  <c r="S77" i="6"/>
  <c r="K172" i="6"/>
  <c r="N151" i="6"/>
  <c r="O129" i="6"/>
  <c r="R100" i="6"/>
  <c r="X52" i="6"/>
  <c r="Y85" i="6"/>
  <c r="L150" i="6"/>
  <c r="M171" i="6"/>
  <c r="Q130" i="6"/>
  <c r="P101" i="6"/>
  <c r="W86" i="6"/>
  <c r="Z53" i="6"/>
  <c r="R142" i="6"/>
  <c r="O179" i="6"/>
  <c r="K122" i="6"/>
  <c r="N109" i="6"/>
  <c r="T61" i="6"/>
  <c r="U78" i="6"/>
  <c r="N177" i="6"/>
  <c r="K144" i="6"/>
  <c r="O111" i="6"/>
  <c r="R120" i="6"/>
  <c r="X80" i="6"/>
  <c r="Y59" i="6"/>
  <c r="W16" i="6"/>
  <c r="P169" i="6"/>
  <c r="Q152" i="6"/>
  <c r="L128" i="6"/>
  <c r="M103" i="6"/>
  <c r="V88" i="6"/>
  <c r="S51" i="6"/>
  <c r="Z175" i="6"/>
  <c r="W146" i="6"/>
  <c r="V126" i="6"/>
  <c r="S105" i="6"/>
  <c r="M65" i="6"/>
  <c r="L74" i="6"/>
  <c r="T167" i="6"/>
  <c r="M198" i="6"/>
  <c r="U154" i="6"/>
  <c r="X134" i="6"/>
  <c r="Y97" i="6"/>
  <c r="R82" i="6"/>
  <c r="O57" i="6"/>
  <c r="Y165" i="6"/>
  <c r="X156" i="6"/>
  <c r="P196" i="6"/>
  <c r="T99" i="6"/>
  <c r="U132" i="6"/>
  <c r="K84" i="6"/>
  <c r="N55" i="6"/>
  <c r="L188" i="6"/>
  <c r="S173" i="6"/>
  <c r="V148" i="6"/>
  <c r="Z107" i="6"/>
  <c r="W124" i="6"/>
  <c r="Q76" i="6"/>
  <c r="P63" i="6"/>
  <c r="K188" i="6"/>
  <c r="T173" i="6"/>
  <c r="U148" i="6"/>
  <c r="Y107" i="6"/>
  <c r="X124" i="6"/>
  <c r="O63" i="6"/>
  <c r="R76" i="6"/>
  <c r="Q12" i="6"/>
  <c r="Z165" i="6"/>
  <c r="W156" i="6"/>
  <c r="O196" i="6"/>
  <c r="S99" i="6"/>
  <c r="V132" i="6"/>
  <c r="L84" i="6"/>
  <c r="M55" i="6"/>
  <c r="V154" i="6"/>
  <c r="N198" i="6"/>
  <c r="S167" i="6"/>
  <c r="W134" i="6"/>
  <c r="Z97" i="6"/>
  <c r="P57" i="6"/>
  <c r="Q82" i="6"/>
  <c r="R6" i="6"/>
  <c r="Y175" i="6"/>
  <c r="X146" i="6"/>
  <c r="U126" i="6"/>
  <c r="T105" i="6"/>
  <c r="N65" i="6"/>
  <c r="K74" i="6"/>
  <c r="O169" i="6"/>
  <c r="R152" i="6"/>
  <c r="K128" i="6"/>
  <c r="N103" i="6"/>
  <c r="U88" i="6"/>
  <c r="T51" i="6"/>
  <c r="L144" i="6"/>
  <c r="M177" i="6"/>
  <c r="P111" i="6"/>
  <c r="Q120" i="6"/>
  <c r="W80" i="6"/>
  <c r="Z59" i="6"/>
  <c r="Q142" i="6"/>
  <c r="P179" i="6"/>
  <c r="L122" i="6"/>
  <c r="M109" i="6"/>
  <c r="S61" i="6"/>
  <c r="V78" i="6"/>
  <c r="U18" i="6"/>
  <c r="K150" i="6"/>
  <c r="N171" i="6"/>
  <c r="R130" i="6"/>
  <c r="O101" i="6"/>
  <c r="X86" i="6"/>
  <c r="Y53" i="6"/>
  <c r="S19" i="6"/>
  <c r="M151" i="6"/>
  <c r="L172" i="6"/>
  <c r="P129" i="6"/>
  <c r="Q100" i="6"/>
  <c r="W52" i="6"/>
  <c r="Z85" i="6"/>
  <c r="O143" i="6"/>
  <c r="R180" i="6"/>
  <c r="N121" i="6"/>
  <c r="K108" i="6"/>
  <c r="U60" i="6"/>
  <c r="T77" i="6"/>
  <c r="K178" i="6"/>
  <c r="N145" i="6"/>
  <c r="O119" i="6"/>
  <c r="R110" i="6"/>
  <c r="Y79" i="6"/>
  <c r="X58" i="6"/>
  <c r="Z17" i="6"/>
  <c r="Q170" i="6"/>
  <c r="P153" i="6"/>
  <c r="L102" i="6"/>
  <c r="M127" i="6"/>
  <c r="S87" i="6"/>
  <c r="V50" i="6"/>
  <c r="Z147" i="6"/>
  <c r="W176" i="6"/>
  <c r="P191" i="6"/>
  <c r="S125" i="6"/>
  <c r="V104" i="6"/>
  <c r="L64" i="6"/>
  <c r="M73" i="6"/>
  <c r="T155" i="6"/>
  <c r="U168" i="6"/>
  <c r="L199" i="6"/>
  <c r="Y133" i="6"/>
  <c r="X96" i="6"/>
  <c r="R56" i="6"/>
  <c r="O81" i="6"/>
  <c r="O13" i="6"/>
  <c r="X166" i="6"/>
  <c r="Y157" i="6"/>
  <c r="T131" i="6"/>
  <c r="U98" i="6"/>
  <c r="N83" i="6"/>
  <c r="K54" i="6"/>
  <c r="M5" i="6"/>
  <c r="S149" i="6"/>
  <c r="M189" i="6"/>
  <c r="V174" i="6"/>
  <c r="W106" i="6"/>
  <c r="Z123" i="6"/>
  <c r="P75" i="6"/>
  <c r="Q62" i="6"/>
  <c r="N166" i="6"/>
  <c r="K157" i="6"/>
  <c r="O98" i="6"/>
  <c r="R131" i="6"/>
  <c r="X83" i="6"/>
  <c r="Y54" i="6"/>
  <c r="Q149" i="6"/>
  <c r="P174" i="6"/>
  <c r="L123" i="6"/>
  <c r="M106" i="6"/>
  <c r="V75" i="6"/>
  <c r="S62" i="6"/>
  <c r="L147" i="6"/>
  <c r="M176" i="6"/>
  <c r="Q125" i="6"/>
  <c r="P104" i="6"/>
  <c r="Z64" i="6"/>
  <c r="W73" i="6"/>
  <c r="R155" i="6"/>
  <c r="O168" i="6"/>
  <c r="N96" i="6"/>
  <c r="K133" i="6"/>
  <c r="T56" i="6"/>
  <c r="U81" i="6"/>
  <c r="Y178" i="6"/>
  <c r="X145" i="6"/>
  <c r="T110" i="6"/>
  <c r="U119" i="6"/>
  <c r="K79" i="6"/>
  <c r="N58" i="6"/>
  <c r="N201" i="6"/>
  <c r="S170" i="6"/>
  <c r="V153" i="6"/>
  <c r="Z102" i="6"/>
  <c r="W127" i="6"/>
  <c r="Q87" i="6"/>
  <c r="P50" i="6"/>
  <c r="O203" i="6"/>
  <c r="W151" i="6"/>
  <c r="Z172" i="6"/>
  <c r="V129" i="6"/>
  <c r="S100" i="6"/>
  <c r="M52" i="6"/>
  <c r="L85" i="6"/>
  <c r="U143" i="6"/>
  <c r="K195" i="6"/>
  <c r="T180" i="6"/>
  <c r="X121" i="6"/>
  <c r="Y108" i="6"/>
  <c r="O60" i="6"/>
  <c r="R77" i="6"/>
  <c r="S142" i="6"/>
  <c r="M194" i="6"/>
  <c r="V179" i="6"/>
  <c r="Z122" i="6"/>
  <c r="W109" i="6"/>
  <c r="Q61" i="6"/>
  <c r="P78" i="6"/>
  <c r="Y150" i="6"/>
  <c r="X171" i="6"/>
  <c r="T130" i="6"/>
  <c r="U101" i="6"/>
  <c r="K53" i="6"/>
  <c r="N86" i="6"/>
  <c r="L200" i="6"/>
  <c r="T152" i="6"/>
  <c r="U169" i="6"/>
  <c r="X103" i="6"/>
  <c r="Y128" i="6"/>
  <c r="O88" i="6"/>
  <c r="R51" i="6"/>
  <c r="P8" i="6"/>
  <c r="P192" i="6"/>
  <c r="Z144" i="6"/>
  <c r="W177" i="6"/>
  <c r="V111" i="6"/>
  <c r="S120" i="6"/>
  <c r="M80" i="6"/>
  <c r="L59" i="6"/>
  <c r="Z14" i="6"/>
  <c r="P154" i="6"/>
  <c r="Q167" i="6"/>
  <c r="M134" i="6"/>
  <c r="L97" i="6"/>
  <c r="V57" i="6"/>
  <c r="S82" i="6"/>
  <c r="T6" i="6"/>
  <c r="K175" i="6"/>
  <c r="N146" i="6"/>
  <c r="O126" i="6"/>
  <c r="R105" i="6"/>
  <c r="X65" i="6"/>
  <c r="Y74" i="6"/>
  <c r="Y4" i="6"/>
  <c r="R173" i="6"/>
  <c r="O148" i="6"/>
  <c r="K107" i="6"/>
  <c r="N124" i="6"/>
  <c r="U63" i="6"/>
  <c r="T76" i="6"/>
  <c r="L165" i="6"/>
  <c r="M156" i="6"/>
  <c r="Q99" i="6"/>
  <c r="P132" i="6"/>
  <c r="W55" i="6"/>
  <c r="Z84" i="6"/>
  <c r="L5" i="6"/>
  <c r="K41" i="6"/>
  <c r="L33" i="6"/>
  <c r="L41" i="6"/>
  <c r="M41" i="6"/>
  <c r="N33" i="6"/>
  <c r="N41" i="6"/>
  <c r="O33" i="6"/>
  <c r="P33" i="6"/>
  <c r="P42" i="6"/>
  <c r="Q33" i="6"/>
  <c r="R33" i="6"/>
  <c r="R41" i="6"/>
  <c r="S33" i="6"/>
  <c r="T33" i="6"/>
  <c r="T41" i="6"/>
  <c r="U33" i="6"/>
  <c r="V33" i="6"/>
  <c r="V41" i="6"/>
  <c r="W41" i="6"/>
  <c r="X33" i="6"/>
  <c r="X41" i="6"/>
  <c r="Y41" i="6"/>
  <c r="Z33" i="6"/>
  <c r="Z41" i="6"/>
  <c r="R18" i="6"/>
  <c r="K17" i="6"/>
  <c r="L16" i="6"/>
  <c r="V4" i="6"/>
  <c r="N19" i="6"/>
  <c r="S15" i="6"/>
  <c r="Y7" i="6"/>
  <c r="Q8" i="6"/>
  <c r="K16" i="6"/>
  <c r="N15" i="6"/>
  <c r="R10" i="6"/>
  <c r="Q16" i="6"/>
  <c r="O17" i="6"/>
  <c r="K9" i="6"/>
  <c r="R11" i="6"/>
  <c r="L19" i="6"/>
  <c r="V6" i="6"/>
  <c r="K18" i="6"/>
  <c r="U4" i="6"/>
  <c r="W12" i="6"/>
  <c r="U5" i="6"/>
  <c r="U9" i="6"/>
  <c r="X11" i="6"/>
  <c r="L13" i="6"/>
  <c r="Z6" i="6"/>
  <c r="P16" i="6"/>
  <c r="N8" i="6"/>
  <c r="S12" i="6"/>
  <c r="X16" i="6"/>
  <c r="W10" i="6"/>
  <c r="W6" i="6"/>
  <c r="U14" i="6"/>
  <c r="T9" i="6"/>
  <c r="V14" i="6"/>
  <c r="T19" i="6"/>
  <c r="N17" i="6"/>
  <c r="O19" i="6"/>
  <c r="M11" i="6"/>
  <c r="S5" i="6"/>
  <c r="M19" i="6"/>
  <c r="O11" i="6"/>
  <c r="K14" i="6"/>
  <c r="L4" i="6"/>
  <c r="N12" i="6"/>
  <c r="X12" i="6"/>
  <c r="W19" i="6"/>
  <c r="Y6" i="6"/>
  <c r="O8" i="6"/>
  <c r="M16" i="6"/>
  <c r="X13" i="6"/>
  <c r="O4" i="6"/>
  <c r="Q19" i="6"/>
  <c r="W13" i="6"/>
  <c r="R8" i="6"/>
  <c r="Y19" i="6"/>
  <c r="V7" i="6"/>
  <c r="O14" i="6"/>
  <c r="L12" i="6"/>
  <c r="R4" i="6"/>
  <c r="K6" i="6"/>
  <c r="R12" i="6"/>
  <c r="P11" i="6"/>
  <c r="N11" i="6"/>
  <c r="M9" i="6"/>
  <c r="L14" i="6"/>
  <c r="Z13" i="6"/>
  <c r="O5" i="6"/>
  <c r="W7" i="6"/>
  <c r="K8" i="6"/>
  <c r="O6" i="6"/>
  <c r="M14" i="6"/>
  <c r="R17" i="6"/>
  <c r="S9" i="6"/>
  <c r="T15" i="6"/>
  <c r="Y13" i="6"/>
  <c r="Q14" i="6"/>
  <c r="Q6" i="6"/>
  <c r="X9" i="6"/>
  <c r="S7" i="6"/>
  <c r="X8" i="6"/>
  <c r="V8" i="6"/>
  <c r="K4" i="6"/>
  <c r="U10" i="6"/>
  <c r="T13" i="6"/>
  <c r="T5" i="6"/>
  <c r="Q4" i="6"/>
  <c r="Y11" i="6"/>
  <c r="Y10" i="6"/>
  <c r="V12" i="6"/>
  <c r="T17" i="6"/>
  <c r="U13" i="6"/>
  <c r="W5" i="6"/>
  <c r="P12" i="6"/>
  <c r="T10" i="6"/>
  <c r="T12" i="6"/>
  <c r="Q13" i="6"/>
  <c r="K5" i="6"/>
  <c r="K13" i="6"/>
  <c r="Q5" i="6"/>
  <c r="L7" i="6"/>
  <c r="P18" i="6"/>
  <c r="N10" i="6"/>
  <c r="L11" i="6"/>
  <c r="L10" i="6"/>
  <c r="X6" i="6"/>
  <c r="P19" i="6"/>
  <c r="K12" i="6"/>
  <c r="M13" i="6"/>
  <c r="P7" i="6"/>
  <c r="Z9" i="6"/>
  <c r="U6" i="6"/>
  <c r="K19" i="6"/>
  <c r="Q11" i="6"/>
  <c r="X15" i="6"/>
  <c r="R9" i="6"/>
  <c r="L17" i="6"/>
  <c r="P4" i="6"/>
  <c r="P9" i="6"/>
  <c r="V18" i="6"/>
  <c r="X10" i="6"/>
  <c r="U8" i="6"/>
  <c r="W8" i="6"/>
  <c r="U16" i="6"/>
  <c r="U19" i="6"/>
  <c r="P10" i="6"/>
  <c r="M8" i="6"/>
  <c r="R15" i="6"/>
  <c r="S10" i="6"/>
  <c r="Y9" i="6"/>
  <c r="T7" i="6"/>
  <c r="Z15" i="6"/>
  <c r="Z16" i="6"/>
  <c r="T8" i="6"/>
  <c r="R19" i="6"/>
  <c r="Q17" i="6"/>
  <c r="L8" i="6"/>
  <c r="Q18" i="6"/>
  <c r="Z11" i="6"/>
  <c r="W17" i="6"/>
  <c r="W11" i="6"/>
  <c r="V10" i="6"/>
  <c r="O15" i="6"/>
  <c r="Z4" i="6"/>
  <c r="Y8" i="6"/>
  <c r="K11" i="6"/>
  <c r="O18" i="6"/>
  <c r="N16" i="6"/>
  <c r="U17" i="6"/>
  <c r="Q7" i="6"/>
  <c r="N4" i="6"/>
  <c r="Y5" i="6"/>
  <c r="M10" i="6"/>
  <c r="M18" i="6"/>
  <c r="B8" i="6"/>
  <c r="X205" i="6" l="1"/>
  <c r="W205" i="6"/>
  <c r="R159" i="6"/>
  <c r="Y205" i="6"/>
  <c r="AA199" i="6"/>
  <c r="Z205" i="6"/>
  <c r="Z204" i="6"/>
  <c r="V204" i="6"/>
  <c r="Y204" i="6"/>
  <c r="AA191" i="6"/>
  <c r="U205" i="6"/>
  <c r="U204" i="6"/>
  <c r="Q205" i="6"/>
  <c r="U182" i="6"/>
  <c r="L182" i="6"/>
  <c r="K159" i="6"/>
  <c r="W136" i="6"/>
  <c r="L159" i="6"/>
  <c r="K205" i="6"/>
  <c r="R113" i="6"/>
  <c r="Y159" i="6"/>
  <c r="Z182" i="6"/>
  <c r="U159" i="6"/>
  <c r="R182" i="6"/>
  <c r="W159" i="6"/>
  <c r="T182" i="6"/>
  <c r="N159" i="6"/>
  <c r="S205" i="6"/>
  <c r="S204" i="6"/>
  <c r="AA189" i="6"/>
  <c r="X113" i="6"/>
  <c r="W113" i="6"/>
  <c r="X159" i="6"/>
  <c r="K182" i="6"/>
  <c r="O205" i="6"/>
  <c r="V159" i="6"/>
  <c r="W204" i="6"/>
  <c r="AA201" i="6"/>
  <c r="N205" i="6"/>
  <c r="P205" i="6"/>
  <c r="P182" i="6"/>
  <c r="M205" i="6"/>
  <c r="O159" i="6"/>
  <c r="N182" i="6"/>
  <c r="L205" i="6"/>
  <c r="O182" i="6"/>
  <c r="R205" i="6"/>
  <c r="V182" i="6"/>
  <c r="S159" i="6"/>
  <c r="M159" i="6"/>
  <c r="X182" i="6"/>
  <c r="T159" i="6"/>
  <c r="R204" i="6"/>
  <c r="V205" i="6"/>
  <c r="T204" i="6"/>
  <c r="Q159" i="6"/>
  <c r="W182" i="6"/>
  <c r="Z159" i="6"/>
  <c r="Q182" i="6"/>
  <c r="P159" i="6"/>
  <c r="S182" i="6"/>
  <c r="T205" i="6"/>
  <c r="AA193" i="6"/>
  <c r="AA203" i="6"/>
  <c r="M182" i="6"/>
  <c r="Y182" i="6"/>
  <c r="AA197" i="6"/>
  <c r="X204" i="6"/>
  <c r="Q204" i="6"/>
  <c r="M136" i="6"/>
  <c r="P136" i="6"/>
  <c r="T136" i="6"/>
  <c r="Q136" i="6"/>
  <c r="U136" i="6"/>
  <c r="O136" i="6"/>
  <c r="Z136" i="6"/>
  <c r="N136" i="6"/>
  <c r="S136" i="6"/>
  <c r="X136" i="6"/>
  <c r="Y136" i="6"/>
  <c r="V136" i="6"/>
  <c r="R136" i="6"/>
  <c r="L136" i="6"/>
  <c r="K136" i="6"/>
  <c r="Y113" i="6"/>
  <c r="Z113" i="6"/>
  <c r="W90" i="6"/>
  <c r="L113" i="6"/>
  <c r="Q113" i="6"/>
  <c r="M113" i="6"/>
  <c r="N113" i="6"/>
  <c r="T113" i="6"/>
  <c r="U113" i="6"/>
  <c r="S113" i="6"/>
  <c r="P113" i="6"/>
  <c r="K113" i="6"/>
  <c r="V113" i="6"/>
  <c r="O113" i="6"/>
  <c r="O90" i="6"/>
  <c r="Q90" i="6"/>
  <c r="Y90" i="6"/>
  <c r="X67" i="6"/>
  <c r="P90" i="6"/>
  <c r="N44" i="6"/>
  <c r="AB41" i="6"/>
  <c r="N90" i="6"/>
  <c r="K90" i="6"/>
  <c r="Z44" i="6"/>
  <c r="U90" i="6"/>
  <c r="M44" i="6"/>
  <c r="X90" i="6"/>
  <c r="V90" i="6"/>
  <c r="T90" i="6"/>
  <c r="M90" i="6"/>
  <c r="Z90" i="6"/>
  <c r="R90" i="6"/>
  <c r="S90" i="6"/>
  <c r="L90" i="6"/>
  <c r="V67" i="6"/>
  <c r="Y44" i="6"/>
  <c r="O67" i="6"/>
  <c r="T67" i="6"/>
  <c r="M67" i="6"/>
  <c r="O43" i="6"/>
  <c r="AA101" i="6"/>
  <c r="AA88" i="6"/>
  <c r="AB59" i="6"/>
  <c r="P135" i="6"/>
  <c r="N67" i="6"/>
  <c r="AA176" i="6"/>
  <c r="X44" i="6"/>
  <c r="AA30" i="6"/>
  <c r="R67" i="6"/>
  <c r="U67" i="6"/>
  <c r="AB27" i="6"/>
  <c r="S44" i="6"/>
  <c r="Z43" i="6"/>
  <c r="N43" i="6"/>
  <c r="V44" i="6"/>
  <c r="AB37" i="6"/>
  <c r="T44" i="6"/>
  <c r="P67" i="6"/>
  <c r="S67" i="6"/>
  <c r="Y67" i="6"/>
  <c r="K43" i="6"/>
  <c r="L67" i="6"/>
  <c r="R44" i="6"/>
  <c r="AA38" i="6"/>
  <c r="Z67" i="6"/>
  <c r="Q67" i="6"/>
  <c r="K67" i="6"/>
  <c r="L44" i="6"/>
  <c r="W67" i="6"/>
  <c r="O44" i="6"/>
  <c r="AB199" i="6"/>
  <c r="X43" i="6"/>
  <c r="AB32" i="6"/>
  <c r="AA27" i="6"/>
  <c r="AB36" i="6"/>
  <c r="AA37" i="6"/>
  <c r="AA35" i="6"/>
  <c r="Q44" i="6"/>
  <c r="AA42" i="6"/>
  <c r="K44" i="6"/>
  <c r="W44" i="6"/>
  <c r="AB40" i="6"/>
  <c r="AB15" i="6"/>
  <c r="T21" i="6"/>
  <c r="AA43" i="6"/>
  <c r="AB35" i="6"/>
  <c r="AA41" i="6"/>
  <c r="AB189" i="6"/>
  <c r="S21" i="6"/>
  <c r="AA31" i="6"/>
  <c r="AB43" i="6"/>
  <c r="AA44" i="6"/>
  <c r="U44" i="6"/>
  <c r="AA29" i="6"/>
  <c r="Z135" i="6"/>
  <c r="AB31" i="6"/>
  <c r="N89" i="6"/>
  <c r="AB38" i="6"/>
  <c r="AA28" i="6"/>
  <c r="AA32" i="6"/>
  <c r="P44" i="6"/>
  <c r="AB182" i="6"/>
  <c r="AB172" i="6"/>
  <c r="AB165" i="6"/>
  <c r="K181" i="6"/>
  <c r="AA181" i="6"/>
  <c r="AA165" i="6"/>
  <c r="AA157" i="6"/>
  <c r="P181" i="6"/>
  <c r="K89" i="6"/>
  <c r="AB73" i="6"/>
  <c r="AA89" i="6"/>
  <c r="AA73" i="6"/>
  <c r="AB131" i="6"/>
  <c r="AA131" i="6"/>
  <c r="X112" i="6"/>
  <c r="P43" i="6"/>
  <c r="AA75" i="6"/>
  <c r="AB75" i="6"/>
  <c r="AA33" i="6"/>
  <c r="AA122" i="6"/>
  <c r="AB130" i="6"/>
  <c r="AB190" i="6"/>
  <c r="AA190" i="6"/>
  <c r="S181" i="6"/>
  <c r="AA166" i="6"/>
  <c r="AB33" i="6"/>
  <c r="AB13" i="6"/>
  <c r="AB107" i="6"/>
  <c r="O135" i="6"/>
  <c r="AA78" i="6"/>
  <c r="AA57" i="6"/>
  <c r="AB61" i="6"/>
  <c r="AB167" i="6"/>
  <c r="AA167" i="6"/>
  <c r="AA100" i="6"/>
  <c r="AB100" i="6"/>
  <c r="W89" i="6"/>
  <c r="AA159" i="6"/>
  <c r="AB157" i="6"/>
  <c r="L158" i="6"/>
  <c r="M89" i="6"/>
  <c r="Z21" i="6"/>
  <c r="AB102" i="6"/>
  <c r="AA102" i="6"/>
  <c r="O89" i="6"/>
  <c r="AA62" i="6"/>
  <c r="AB62" i="6"/>
  <c r="W158" i="6"/>
  <c r="Y89" i="6"/>
  <c r="Y112" i="6"/>
  <c r="AA51" i="6"/>
  <c r="S66" i="6"/>
  <c r="R112" i="6"/>
  <c r="AB194" i="6"/>
  <c r="AA194" i="6"/>
  <c r="AB135" i="6"/>
  <c r="AB127" i="6"/>
  <c r="AA127" i="6"/>
  <c r="L21" i="6"/>
  <c r="T181" i="6"/>
  <c r="AB97" i="6"/>
  <c r="AA128" i="6"/>
  <c r="AA205" i="6"/>
  <c r="AB203" i="6"/>
  <c r="L204" i="6"/>
  <c r="Z89" i="6"/>
  <c r="AB101" i="6"/>
  <c r="O204" i="6"/>
  <c r="Q89" i="6"/>
  <c r="AA149" i="6"/>
  <c r="AB103" i="6"/>
  <c r="AB113" i="6"/>
  <c r="AB58" i="6"/>
  <c r="AA58" i="6"/>
  <c r="AB66" i="6"/>
  <c r="Q66" i="6"/>
  <c r="AA82" i="6"/>
  <c r="AB106" i="6"/>
  <c r="AA106" i="6"/>
  <c r="AA170" i="6"/>
  <c r="U158" i="6"/>
  <c r="W21" i="6"/>
  <c r="AB55" i="6"/>
  <c r="AB44" i="6"/>
  <c r="AB34" i="6"/>
  <c r="W66" i="6"/>
  <c r="AB77" i="6"/>
  <c r="AA77" i="6"/>
  <c r="AA65" i="6"/>
  <c r="O112" i="6"/>
  <c r="R66" i="6"/>
  <c r="AB132" i="6"/>
  <c r="AB154" i="6"/>
  <c r="AA154" i="6"/>
  <c r="AA84" i="6"/>
  <c r="X181" i="6"/>
  <c r="AB152" i="6"/>
  <c r="AA152" i="6"/>
  <c r="AB29" i="6"/>
  <c r="AB17" i="6"/>
  <c r="U21" i="6"/>
  <c r="Y21" i="6"/>
  <c r="L43" i="6"/>
  <c r="AA34" i="6"/>
  <c r="AB175" i="6"/>
  <c r="AA175" i="6"/>
  <c r="AA54" i="6"/>
  <c r="AB54" i="6"/>
  <c r="AB74" i="6"/>
  <c r="AB122" i="6"/>
  <c r="AB170" i="6"/>
  <c r="X89" i="6"/>
  <c r="AB148" i="6"/>
  <c r="AA148" i="6"/>
  <c r="AA90" i="6"/>
  <c r="L89" i="6"/>
  <c r="AB88" i="6"/>
  <c r="AA196" i="6"/>
  <c r="AB204" i="6"/>
  <c r="AB196" i="6"/>
  <c r="AB81" i="6"/>
  <c r="AB89" i="6"/>
  <c r="AA81" i="6"/>
  <c r="V158" i="6"/>
  <c r="AB143" i="6"/>
  <c r="N158" i="6"/>
  <c r="W181" i="6"/>
  <c r="O158" i="6"/>
  <c r="AA105" i="6"/>
  <c r="AA155" i="6"/>
  <c r="AA180" i="6"/>
  <c r="AB181" i="6"/>
  <c r="AB173" i="6"/>
  <c r="AA173" i="6"/>
  <c r="AA145" i="6"/>
  <c r="AA86" i="6"/>
  <c r="M66" i="6"/>
  <c r="V66" i="6"/>
  <c r="AA59" i="6"/>
  <c r="Y66" i="6"/>
  <c r="S112" i="6"/>
  <c r="AA97" i="6"/>
  <c r="AB67" i="6"/>
  <c r="AB57" i="6"/>
  <c r="Z112" i="6"/>
  <c r="AA172" i="6"/>
  <c r="AA39" i="6"/>
  <c r="M21" i="6"/>
  <c r="O21" i="6"/>
  <c r="AB53" i="6"/>
  <c r="AA126" i="6"/>
  <c r="AB178" i="6"/>
  <c r="M112" i="6"/>
  <c r="V112" i="6"/>
  <c r="R158" i="6"/>
  <c r="T158" i="6"/>
  <c r="AB82" i="6"/>
  <c r="AB98" i="6"/>
  <c r="AA98" i="6"/>
  <c r="AB168" i="6"/>
  <c r="M158" i="6"/>
  <c r="AA107" i="6"/>
  <c r="M204" i="6"/>
  <c r="AB198" i="6"/>
  <c r="AA198" i="6"/>
  <c r="AB124" i="6"/>
  <c r="AA130" i="6"/>
  <c r="V181" i="6"/>
  <c r="AB166" i="6"/>
  <c r="AA177" i="6"/>
  <c r="AB177" i="6"/>
  <c r="AA99" i="6"/>
  <c r="V43" i="6"/>
  <c r="R21" i="6"/>
  <c r="AB105" i="6"/>
  <c r="AB129" i="6"/>
  <c r="AA129" i="6"/>
  <c r="AB191" i="6"/>
  <c r="AA113" i="6"/>
  <c r="AB111" i="6"/>
  <c r="L112" i="6"/>
  <c r="AA192" i="6"/>
  <c r="AB192" i="6"/>
  <c r="O181" i="6"/>
  <c r="AB39" i="6"/>
  <c r="AB174" i="6"/>
  <c r="AA124" i="6"/>
  <c r="X21" i="6"/>
  <c r="K21" i="6"/>
  <c r="P89" i="6"/>
  <c r="AB195" i="6"/>
  <c r="AB205" i="6"/>
  <c r="P204" i="6"/>
  <c r="AA133" i="6"/>
  <c r="AB133" i="6"/>
  <c r="X135" i="6"/>
  <c r="AA174" i="6"/>
  <c r="Y181" i="6"/>
  <c r="P112" i="6"/>
  <c r="AB123" i="6"/>
  <c r="AA123" i="6"/>
  <c r="U89" i="6"/>
  <c r="AA87" i="6"/>
  <c r="AB87" i="6"/>
  <c r="AA109" i="6"/>
  <c r="AA80" i="6"/>
  <c r="AA134" i="6"/>
  <c r="AB197" i="6"/>
  <c r="K158" i="6"/>
  <c r="AB142" i="6"/>
  <c r="AA158" i="6"/>
  <c r="AA142" i="6"/>
  <c r="AB63" i="6"/>
  <c r="AB176" i="6"/>
  <c r="AB90" i="6"/>
  <c r="AB80" i="6"/>
  <c r="AB156" i="6"/>
  <c r="AA156" i="6"/>
  <c r="T89" i="6"/>
  <c r="Q135" i="6"/>
  <c r="Z66" i="6"/>
  <c r="K112" i="6"/>
  <c r="AA96" i="6"/>
  <c r="AA112" i="6"/>
  <c r="AB96" i="6"/>
  <c r="T43" i="6"/>
  <c r="AB155" i="6"/>
  <c r="AA103" i="6"/>
  <c r="AA147" i="6"/>
  <c r="Q112" i="6"/>
  <c r="AB28" i="6"/>
  <c r="AB30" i="6"/>
  <c r="Y43" i="6"/>
  <c r="P66" i="6"/>
  <c r="AB76" i="6"/>
  <c r="AB56" i="6"/>
  <c r="AA56" i="6"/>
  <c r="Q43" i="6"/>
  <c r="AA79" i="6"/>
  <c r="AB79" i="6"/>
  <c r="Q158" i="6"/>
  <c r="AA168" i="6"/>
  <c r="AB144" i="6"/>
  <c r="AA144" i="6"/>
  <c r="U66" i="6"/>
  <c r="AB202" i="6"/>
  <c r="AA202" i="6"/>
  <c r="W135" i="6"/>
  <c r="AB120" i="6"/>
  <c r="S43" i="6"/>
  <c r="P158" i="6"/>
  <c r="AA74" i="6"/>
  <c r="S89" i="6"/>
  <c r="AB169" i="6"/>
  <c r="AA169" i="6"/>
  <c r="AA53" i="6"/>
  <c r="AB119" i="6"/>
  <c r="K135" i="6"/>
  <c r="AA135" i="6"/>
  <c r="AA119" i="6"/>
  <c r="AB151" i="6"/>
  <c r="M181" i="6"/>
  <c r="AB86" i="6"/>
  <c r="AA76" i="6"/>
  <c r="R89" i="6"/>
  <c r="L135" i="6"/>
  <c r="AA136" i="6"/>
  <c r="AB134" i="6"/>
  <c r="AA61" i="6"/>
  <c r="Z181" i="6"/>
  <c r="AB51" i="6"/>
  <c r="N181" i="6"/>
  <c r="AA179" i="6"/>
  <c r="AB179" i="6"/>
  <c r="M43" i="6"/>
  <c r="T66" i="6"/>
  <c r="AA104" i="6"/>
  <c r="AB112" i="6"/>
  <c r="AB104" i="6"/>
  <c r="AB50" i="6"/>
  <c r="K66" i="6"/>
  <c r="AA50" i="6"/>
  <c r="AA66" i="6"/>
  <c r="AA36" i="6"/>
  <c r="U112" i="6"/>
  <c r="AB110" i="6"/>
  <c r="AA110" i="6"/>
  <c r="L181" i="6"/>
  <c r="AA182" i="6"/>
  <c r="AB180" i="6"/>
  <c r="N21" i="6"/>
  <c r="V89" i="6"/>
  <c r="N66" i="6"/>
  <c r="R181" i="6"/>
  <c r="AB64" i="6"/>
  <c r="AA64" i="6"/>
  <c r="AA200" i="6"/>
  <c r="AB200" i="6"/>
  <c r="R135" i="6"/>
  <c r="AB147" i="6"/>
  <c r="U181" i="6"/>
  <c r="P21" i="6"/>
  <c r="S158" i="6"/>
  <c r="AA143" i="6"/>
  <c r="U135" i="6"/>
  <c r="AA63" i="6"/>
  <c r="Z158" i="6"/>
  <c r="AA108" i="6"/>
  <c r="AB108" i="6"/>
  <c r="AB158" i="6"/>
  <c r="AB150" i="6"/>
  <c r="AA150" i="6"/>
  <c r="K204" i="6"/>
  <c r="AA188" i="6"/>
  <c r="AA204" i="6"/>
  <c r="AB188" i="6"/>
  <c r="W112" i="6"/>
  <c r="AB85" i="6"/>
  <c r="AA85" i="6"/>
  <c r="AA153" i="6"/>
  <c r="Y158" i="6"/>
  <c r="AB149" i="6"/>
  <c r="AB159" i="6"/>
  <c r="AB125" i="6"/>
  <c r="AA125" i="6"/>
  <c r="N204" i="6"/>
  <c r="M135" i="6"/>
  <c r="V135" i="6"/>
  <c r="AB60" i="6"/>
  <c r="AA60" i="6"/>
  <c r="AA178" i="6"/>
  <c r="T135" i="6"/>
  <c r="AB52" i="6"/>
  <c r="AA52" i="6"/>
  <c r="AA111" i="6"/>
  <c r="AB121" i="6"/>
  <c r="AA121" i="6"/>
  <c r="AB145" i="6"/>
  <c r="AB171" i="6"/>
  <c r="AA171" i="6"/>
  <c r="AB65" i="6"/>
  <c r="L66" i="6"/>
  <c r="AA67" i="6"/>
  <c r="T112" i="6"/>
  <c r="X158" i="6"/>
  <c r="AB193" i="6"/>
  <c r="AB153" i="6"/>
  <c r="V21" i="6"/>
  <c r="N112" i="6"/>
  <c r="Q181" i="6"/>
  <c r="N135" i="6"/>
  <c r="AB128" i="6"/>
  <c r="AB84" i="6"/>
  <c r="AA132" i="6"/>
  <c r="O66" i="6"/>
  <c r="X66" i="6"/>
  <c r="AA151" i="6"/>
  <c r="AB99" i="6"/>
  <c r="AA55" i="6"/>
  <c r="Y135" i="6"/>
  <c r="AB136" i="6"/>
  <c r="AB126" i="6"/>
  <c r="AB109" i="6"/>
  <c r="AA83" i="6"/>
  <c r="AB83" i="6"/>
  <c r="AB146" i="6"/>
  <c r="AA146" i="6"/>
  <c r="AB201" i="6"/>
  <c r="S135" i="6"/>
  <c r="AA120" i="6"/>
  <c r="Q21" i="6"/>
  <c r="R43" i="6"/>
  <c r="AA40" i="6"/>
  <c r="AB42" i="6"/>
  <c r="W43" i="6"/>
  <c r="U43" i="6"/>
  <c r="AB78" i="6"/>
  <c r="AA11" i="6"/>
  <c r="M20" i="6"/>
  <c r="AB11" i="6"/>
  <c r="AA19" i="6"/>
  <c r="AB7" i="6"/>
  <c r="AA20" i="6"/>
  <c r="AA13" i="6"/>
  <c r="X20" i="6"/>
  <c r="Q20" i="6"/>
  <c r="V20" i="6"/>
  <c r="U20" i="6"/>
  <c r="K20" i="6"/>
  <c r="AB5" i="6"/>
  <c r="AA10" i="6"/>
  <c r="AA21" i="6"/>
  <c r="L20" i="6"/>
  <c r="AB21" i="6"/>
  <c r="AB20" i="6"/>
  <c r="Y20" i="6"/>
  <c r="AA7" i="6"/>
  <c r="AA14" i="6"/>
  <c r="Z20" i="6"/>
  <c r="N20" i="6"/>
  <c r="AB10" i="6"/>
  <c r="W20" i="6"/>
  <c r="T20" i="6"/>
  <c r="O20" i="6"/>
  <c r="S20" i="6"/>
  <c r="P20" i="6"/>
  <c r="R20" i="6"/>
  <c r="AA17" i="6"/>
  <c r="AA15" i="6"/>
  <c r="AB18" i="6"/>
  <c r="AA18" i="6"/>
  <c r="AB16" i="6"/>
  <c r="AA16" i="6"/>
  <c r="AA9" i="6"/>
  <c r="AB8" i="6"/>
  <c r="AA6" i="6"/>
  <c r="AB6" i="6"/>
  <c r="AA4" i="6"/>
  <c r="AA8" i="6"/>
  <c r="AA5" i="6"/>
  <c r="AB19" i="6"/>
  <c r="AB14" i="6"/>
  <c r="AB4" i="6"/>
  <c r="AB9" i="6"/>
  <c r="AB12" i="6"/>
  <c r="AA12" i="6"/>
  <c r="O136" i="1" l="1"/>
  <c r="M135" i="1"/>
  <c r="AA97" i="1"/>
  <c r="Z89" i="1" l="1"/>
  <c r="X90" i="1"/>
  <c r="K90" i="1"/>
  <c r="Z67" i="1"/>
  <c r="AA66" i="1"/>
  <c r="W66" i="1"/>
  <c r="S67" i="1"/>
  <c r="AA63" i="1"/>
  <c r="O66" i="1"/>
  <c r="AB103" i="1"/>
  <c r="Y113" i="1"/>
  <c r="AB109" i="1"/>
  <c r="AB113" i="1"/>
  <c r="AA103" i="1"/>
  <c r="Q113" i="1"/>
  <c r="AA113" i="1"/>
  <c r="AB112" i="1"/>
  <c r="K113" i="1"/>
  <c r="AA102" i="1"/>
  <c r="BO90" i="1"/>
  <c r="ER366" i="1"/>
  <c r="EQ366" i="1"/>
  <c r="EP366" i="1"/>
  <c r="EO366" i="1"/>
  <c r="EN366" i="1"/>
  <c r="EM366" i="1"/>
  <c r="EL366" i="1"/>
  <c r="EK366" i="1"/>
  <c r="EJ366" i="1"/>
  <c r="EI366" i="1"/>
  <c r="EH366" i="1"/>
  <c r="EG366" i="1"/>
  <c r="EF366" i="1"/>
  <c r="EE366" i="1"/>
  <c r="ED366" i="1"/>
  <c r="EC366" i="1"/>
  <c r="EB366" i="1"/>
  <c r="EA366" i="1"/>
  <c r="DD366" i="1"/>
  <c r="DC366" i="1"/>
  <c r="DB366" i="1"/>
  <c r="DA366" i="1"/>
  <c r="CZ366" i="1"/>
  <c r="CY366" i="1"/>
  <c r="CX366" i="1"/>
  <c r="CW366" i="1"/>
  <c r="CV366" i="1"/>
  <c r="CU366" i="1"/>
  <c r="CT366" i="1"/>
  <c r="CS366" i="1"/>
  <c r="CR366" i="1"/>
  <c r="CQ366" i="1"/>
  <c r="CP366" i="1"/>
  <c r="CO366" i="1"/>
  <c r="CN366" i="1"/>
  <c r="CM366" i="1"/>
  <c r="BP366" i="1"/>
  <c r="BN366" i="1"/>
  <c r="BM366" i="1"/>
  <c r="BL366" i="1"/>
  <c r="BK366" i="1"/>
  <c r="BJ366" i="1"/>
  <c r="BI366" i="1"/>
  <c r="BH366" i="1"/>
  <c r="BG366" i="1"/>
  <c r="BF366" i="1"/>
  <c r="BE366" i="1"/>
  <c r="BD366" i="1"/>
  <c r="BC366" i="1"/>
  <c r="BB366" i="1"/>
  <c r="BA366" i="1"/>
  <c r="AZ366" i="1"/>
  <c r="AY366" i="1"/>
  <c r="AB366" i="1"/>
  <c r="AA366" i="1"/>
  <c r="Z366" i="1"/>
  <c r="Y366" i="1"/>
  <c r="X366" i="1"/>
  <c r="W366" i="1"/>
  <c r="V366" i="1"/>
  <c r="U366" i="1"/>
  <c r="T366" i="1"/>
  <c r="S366" i="1"/>
  <c r="R366" i="1"/>
  <c r="Q366" i="1"/>
  <c r="P366" i="1"/>
  <c r="O366" i="1"/>
  <c r="N366" i="1"/>
  <c r="M366" i="1"/>
  <c r="L366" i="1"/>
  <c r="K366" i="1"/>
  <c r="ER365" i="1"/>
  <c r="EQ365" i="1"/>
  <c r="EP365" i="1"/>
  <c r="EO365" i="1"/>
  <c r="EN365" i="1"/>
  <c r="EM365" i="1"/>
  <c r="EL365" i="1"/>
  <c r="EK365" i="1"/>
  <c r="EJ365" i="1"/>
  <c r="EI365" i="1"/>
  <c r="EH365" i="1"/>
  <c r="EG365" i="1"/>
  <c r="EF365" i="1"/>
  <c r="EE365" i="1"/>
  <c r="ED365" i="1"/>
  <c r="EC365" i="1"/>
  <c r="EB365" i="1"/>
  <c r="EA365" i="1"/>
  <c r="DD365" i="1"/>
  <c r="DC365" i="1"/>
  <c r="DB365" i="1"/>
  <c r="DA365" i="1"/>
  <c r="CZ365" i="1"/>
  <c r="CY365" i="1"/>
  <c r="CX365" i="1"/>
  <c r="CW365" i="1"/>
  <c r="CV365" i="1"/>
  <c r="CU365" i="1"/>
  <c r="CT365" i="1"/>
  <c r="CS365" i="1"/>
  <c r="CR365" i="1"/>
  <c r="CQ365" i="1"/>
  <c r="CP365" i="1"/>
  <c r="CO365" i="1"/>
  <c r="CN365" i="1"/>
  <c r="CM365" i="1"/>
  <c r="BP365" i="1"/>
  <c r="BO365" i="1"/>
  <c r="BN365" i="1"/>
  <c r="BM365" i="1"/>
  <c r="BL365" i="1"/>
  <c r="BK365" i="1"/>
  <c r="BJ365" i="1"/>
  <c r="BI365" i="1"/>
  <c r="BH365" i="1"/>
  <c r="BG365" i="1"/>
  <c r="BF365" i="1"/>
  <c r="BE365" i="1"/>
  <c r="BD365" i="1"/>
  <c r="BC365" i="1"/>
  <c r="BB365" i="1"/>
  <c r="BA365" i="1"/>
  <c r="AZ365" i="1"/>
  <c r="AY365" i="1"/>
  <c r="AB365" i="1"/>
  <c r="AA365" i="1"/>
  <c r="Z365" i="1"/>
  <c r="Y365" i="1"/>
  <c r="X365" i="1"/>
  <c r="W365" i="1"/>
  <c r="V365" i="1"/>
  <c r="U365" i="1"/>
  <c r="T365" i="1"/>
  <c r="S365" i="1"/>
  <c r="R365" i="1"/>
  <c r="Q365" i="1"/>
  <c r="P365" i="1"/>
  <c r="O365" i="1"/>
  <c r="N365" i="1"/>
  <c r="M365" i="1"/>
  <c r="L365" i="1"/>
  <c r="K365" i="1"/>
  <c r="ER364" i="1"/>
  <c r="EQ364" i="1"/>
  <c r="DD364" i="1"/>
  <c r="DC364" i="1"/>
  <c r="BP364" i="1"/>
  <c r="BO364" i="1"/>
  <c r="AB364" i="1"/>
  <c r="AA364" i="1"/>
  <c r="ER363" i="1"/>
  <c r="EQ363" i="1"/>
  <c r="DD363" i="1"/>
  <c r="DC363" i="1"/>
  <c r="BP363" i="1"/>
  <c r="BO363" i="1"/>
  <c r="AB363" i="1"/>
  <c r="AA363" i="1"/>
  <c r="ER362" i="1"/>
  <c r="EQ362" i="1"/>
  <c r="DD362" i="1"/>
  <c r="DC362" i="1"/>
  <c r="BP362" i="1"/>
  <c r="BO362" i="1"/>
  <c r="AB362" i="1"/>
  <c r="AA362" i="1"/>
  <c r="ER361" i="1"/>
  <c r="EQ361" i="1"/>
  <c r="DD361" i="1"/>
  <c r="DC361" i="1"/>
  <c r="BP361" i="1"/>
  <c r="BO361" i="1"/>
  <c r="AB361" i="1"/>
  <c r="AA361" i="1"/>
  <c r="ER360" i="1"/>
  <c r="EQ360" i="1"/>
  <c r="DD360" i="1"/>
  <c r="DC360" i="1"/>
  <c r="BP360" i="1"/>
  <c r="BO360" i="1"/>
  <c r="AB360" i="1"/>
  <c r="AA360" i="1"/>
  <c r="ER359" i="1"/>
  <c r="EQ359" i="1"/>
  <c r="DD359" i="1"/>
  <c r="DC359" i="1"/>
  <c r="BP359" i="1"/>
  <c r="BO359" i="1"/>
  <c r="AB359" i="1"/>
  <c r="AA359" i="1"/>
  <c r="ER358" i="1"/>
  <c r="EQ358" i="1"/>
  <c r="DD358" i="1"/>
  <c r="DC358" i="1"/>
  <c r="BP358" i="1"/>
  <c r="BO358" i="1"/>
  <c r="AB358" i="1"/>
  <c r="AA358" i="1"/>
  <c r="ER357" i="1"/>
  <c r="EQ357" i="1"/>
  <c r="DD357" i="1"/>
  <c r="DC357" i="1"/>
  <c r="BP357" i="1"/>
  <c r="BO357" i="1"/>
  <c r="AB357" i="1"/>
  <c r="AA357" i="1"/>
  <c r="ER356" i="1"/>
  <c r="EQ356" i="1"/>
  <c r="DD356" i="1"/>
  <c r="DC356" i="1"/>
  <c r="BP356" i="1"/>
  <c r="BO356" i="1"/>
  <c r="AB356" i="1"/>
  <c r="AA356" i="1"/>
  <c r="ER355" i="1"/>
  <c r="EQ355" i="1"/>
  <c r="DD355" i="1"/>
  <c r="DC355" i="1"/>
  <c r="BP355" i="1"/>
  <c r="BO355" i="1"/>
  <c r="AB355" i="1"/>
  <c r="AA355" i="1"/>
  <c r="ER354" i="1"/>
  <c r="EQ354" i="1"/>
  <c r="DD354" i="1"/>
  <c r="DC354" i="1"/>
  <c r="BP354" i="1"/>
  <c r="BO354" i="1"/>
  <c r="AB354" i="1"/>
  <c r="AA354" i="1"/>
  <c r="ER353" i="1"/>
  <c r="EQ353" i="1"/>
  <c r="DD353" i="1"/>
  <c r="DC353" i="1"/>
  <c r="BP353" i="1"/>
  <c r="BO353" i="1"/>
  <c r="AB353" i="1"/>
  <c r="AA353" i="1"/>
  <c r="ER352" i="1"/>
  <c r="EQ352" i="1"/>
  <c r="DD352" i="1"/>
  <c r="DC352" i="1"/>
  <c r="BP352" i="1"/>
  <c r="BO352" i="1"/>
  <c r="AB352" i="1"/>
  <c r="AA352" i="1"/>
  <c r="ER351" i="1"/>
  <c r="EQ351" i="1"/>
  <c r="DD351" i="1"/>
  <c r="DC351" i="1"/>
  <c r="BP351" i="1"/>
  <c r="BO351" i="1"/>
  <c r="AB351" i="1"/>
  <c r="AA351" i="1"/>
  <c r="ER350" i="1"/>
  <c r="EQ350" i="1"/>
  <c r="DD350" i="1"/>
  <c r="DC350" i="1"/>
  <c r="BP350" i="1"/>
  <c r="BO350" i="1"/>
  <c r="AB350" i="1"/>
  <c r="AA350" i="1"/>
  <c r="ER349" i="1"/>
  <c r="EQ349" i="1"/>
  <c r="DD349" i="1"/>
  <c r="DC349" i="1"/>
  <c r="BP349" i="1"/>
  <c r="BO349" i="1"/>
  <c r="AB349" i="1"/>
  <c r="AA349" i="1"/>
  <c r="ER343" i="1"/>
  <c r="EQ343" i="1"/>
  <c r="EP343" i="1"/>
  <c r="EO343" i="1"/>
  <c r="EN343" i="1"/>
  <c r="EM343" i="1"/>
  <c r="EL343" i="1"/>
  <c r="EK343" i="1"/>
  <c r="EJ343" i="1"/>
  <c r="EI343" i="1"/>
  <c r="EH343" i="1"/>
  <c r="EG343" i="1"/>
  <c r="EF343" i="1"/>
  <c r="EE343" i="1"/>
  <c r="ED343" i="1"/>
  <c r="EC343" i="1"/>
  <c r="EB343" i="1"/>
  <c r="EA343" i="1"/>
  <c r="DD343" i="1"/>
  <c r="DC343" i="1"/>
  <c r="DB343" i="1"/>
  <c r="DA343" i="1"/>
  <c r="CZ343" i="1"/>
  <c r="CY343" i="1"/>
  <c r="CX343" i="1"/>
  <c r="CW343" i="1"/>
  <c r="CV343" i="1"/>
  <c r="CU343" i="1"/>
  <c r="CT343" i="1"/>
  <c r="CS343" i="1"/>
  <c r="CR343" i="1"/>
  <c r="CQ343" i="1"/>
  <c r="CP343" i="1"/>
  <c r="CO343" i="1"/>
  <c r="CN343" i="1"/>
  <c r="CM343" i="1"/>
  <c r="BP343" i="1"/>
  <c r="BN343" i="1"/>
  <c r="BM343" i="1"/>
  <c r="BL343" i="1"/>
  <c r="BK343" i="1"/>
  <c r="BJ343" i="1"/>
  <c r="BI343" i="1"/>
  <c r="BH343" i="1"/>
  <c r="BG343" i="1"/>
  <c r="BF343" i="1"/>
  <c r="BE343" i="1"/>
  <c r="BD343" i="1"/>
  <c r="BC343" i="1"/>
  <c r="BB343" i="1"/>
  <c r="BA343" i="1"/>
  <c r="AZ343" i="1"/>
  <c r="AY343" i="1"/>
  <c r="AB343" i="1"/>
  <c r="Z343" i="1"/>
  <c r="Y343" i="1"/>
  <c r="X343" i="1"/>
  <c r="W343" i="1"/>
  <c r="V343" i="1"/>
  <c r="U343" i="1"/>
  <c r="T343" i="1"/>
  <c r="S343" i="1"/>
  <c r="R343" i="1"/>
  <c r="Q343" i="1"/>
  <c r="P343" i="1"/>
  <c r="O343" i="1"/>
  <c r="N343" i="1"/>
  <c r="M343" i="1"/>
  <c r="L343" i="1"/>
  <c r="K343" i="1"/>
  <c r="ER342" i="1"/>
  <c r="EQ342" i="1"/>
  <c r="EP342" i="1"/>
  <c r="EO342" i="1"/>
  <c r="EN342" i="1"/>
  <c r="EM342" i="1"/>
  <c r="EL342" i="1"/>
  <c r="EK342" i="1"/>
  <c r="EJ342" i="1"/>
  <c r="EI342" i="1"/>
  <c r="EH342" i="1"/>
  <c r="EG342" i="1"/>
  <c r="EF342" i="1"/>
  <c r="EE342" i="1"/>
  <c r="ED342" i="1"/>
  <c r="EC342" i="1"/>
  <c r="EB342" i="1"/>
  <c r="EA342" i="1"/>
  <c r="DD342" i="1"/>
  <c r="DC342" i="1"/>
  <c r="DB342" i="1"/>
  <c r="DA342" i="1"/>
  <c r="CZ342" i="1"/>
  <c r="CY342" i="1"/>
  <c r="CX342" i="1"/>
  <c r="CW342" i="1"/>
  <c r="CV342" i="1"/>
  <c r="CU342" i="1"/>
  <c r="CT342" i="1"/>
  <c r="CS342" i="1"/>
  <c r="CR342" i="1"/>
  <c r="CQ342" i="1"/>
  <c r="CP342" i="1"/>
  <c r="CO342" i="1"/>
  <c r="CN342" i="1"/>
  <c r="CM342" i="1"/>
  <c r="BP342" i="1"/>
  <c r="BO342" i="1"/>
  <c r="BN342" i="1"/>
  <c r="BM342" i="1"/>
  <c r="BL342" i="1"/>
  <c r="BK342" i="1"/>
  <c r="BJ342" i="1"/>
  <c r="BI342" i="1"/>
  <c r="BH342" i="1"/>
  <c r="BG342" i="1"/>
  <c r="BF342" i="1"/>
  <c r="BE342" i="1"/>
  <c r="BD342" i="1"/>
  <c r="BC342" i="1"/>
  <c r="BB342" i="1"/>
  <c r="BA342" i="1"/>
  <c r="AZ342" i="1"/>
  <c r="AY342" i="1"/>
  <c r="AB342" i="1"/>
  <c r="AA342" i="1"/>
  <c r="Z342" i="1"/>
  <c r="Y342" i="1"/>
  <c r="X342" i="1"/>
  <c r="W342" i="1"/>
  <c r="V342" i="1"/>
  <c r="U342" i="1"/>
  <c r="T342" i="1"/>
  <c r="S342" i="1"/>
  <c r="R342" i="1"/>
  <c r="Q342" i="1"/>
  <c r="P342" i="1"/>
  <c r="O342" i="1"/>
  <c r="N342" i="1"/>
  <c r="M342" i="1"/>
  <c r="L342" i="1"/>
  <c r="K342" i="1"/>
  <c r="ER341" i="1"/>
  <c r="EQ341" i="1"/>
  <c r="DD341" i="1"/>
  <c r="DC341" i="1"/>
  <c r="BP341" i="1"/>
  <c r="BO341" i="1"/>
  <c r="AB341" i="1"/>
  <c r="AA341" i="1"/>
  <c r="ER340" i="1"/>
  <c r="EQ340" i="1"/>
  <c r="DD340" i="1"/>
  <c r="DC340" i="1"/>
  <c r="BP340" i="1"/>
  <c r="BO340" i="1"/>
  <c r="AB340" i="1"/>
  <c r="AA340" i="1"/>
  <c r="ER339" i="1"/>
  <c r="EQ339" i="1"/>
  <c r="DD339" i="1"/>
  <c r="DC339" i="1"/>
  <c r="BP339" i="1"/>
  <c r="BO339" i="1"/>
  <c r="AB339" i="1"/>
  <c r="AA339" i="1"/>
  <c r="ER338" i="1"/>
  <c r="EQ338" i="1"/>
  <c r="DD338" i="1"/>
  <c r="DC338" i="1"/>
  <c r="BP338" i="1"/>
  <c r="BO338" i="1"/>
  <c r="AB338" i="1"/>
  <c r="AA338" i="1"/>
  <c r="ER337" i="1"/>
  <c r="EQ337" i="1"/>
  <c r="DD337" i="1"/>
  <c r="DC337" i="1"/>
  <c r="BP337" i="1"/>
  <c r="BO337" i="1"/>
  <c r="AB337" i="1"/>
  <c r="AA337" i="1"/>
  <c r="ER336" i="1"/>
  <c r="EQ336" i="1"/>
  <c r="DD336" i="1"/>
  <c r="DC336" i="1"/>
  <c r="BP336" i="1"/>
  <c r="BO336" i="1"/>
  <c r="AB336" i="1"/>
  <c r="AA336" i="1"/>
  <c r="ER335" i="1"/>
  <c r="EQ335" i="1"/>
  <c r="DD335" i="1"/>
  <c r="DC335" i="1"/>
  <c r="BP335" i="1"/>
  <c r="BO335" i="1"/>
  <c r="AB335" i="1"/>
  <c r="AA335" i="1"/>
  <c r="ER334" i="1"/>
  <c r="EQ334" i="1"/>
  <c r="DD334" i="1"/>
  <c r="DC334" i="1"/>
  <c r="BP334" i="1"/>
  <c r="BO334" i="1"/>
  <c r="AB334" i="1"/>
  <c r="AA334" i="1"/>
  <c r="ER333" i="1"/>
  <c r="EQ333" i="1"/>
  <c r="DD333" i="1"/>
  <c r="DC333" i="1"/>
  <c r="BP333" i="1"/>
  <c r="BO333" i="1"/>
  <c r="AB333" i="1"/>
  <c r="AA333" i="1"/>
  <c r="ER332" i="1"/>
  <c r="EQ332" i="1"/>
  <c r="DD332" i="1"/>
  <c r="DC332" i="1"/>
  <c r="BP332" i="1"/>
  <c r="BO332" i="1"/>
  <c r="AB332" i="1"/>
  <c r="AA332" i="1"/>
  <c r="ER331" i="1"/>
  <c r="EQ331" i="1"/>
  <c r="DD331" i="1"/>
  <c r="DC331" i="1"/>
  <c r="BP331" i="1"/>
  <c r="BO331" i="1"/>
  <c r="AB331" i="1"/>
  <c r="AA331" i="1"/>
  <c r="ER330" i="1"/>
  <c r="EQ330" i="1"/>
  <c r="DD330" i="1"/>
  <c r="DC330" i="1"/>
  <c r="BP330" i="1"/>
  <c r="BO330" i="1"/>
  <c r="AB330" i="1"/>
  <c r="AA330" i="1"/>
  <c r="ER329" i="1"/>
  <c r="EQ329" i="1"/>
  <c r="DD329" i="1"/>
  <c r="DC329" i="1"/>
  <c r="BP329" i="1"/>
  <c r="BO329" i="1"/>
  <c r="AB329" i="1"/>
  <c r="AA329" i="1"/>
  <c r="ER328" i="1"/>
  <c r="EQ328" i="1"/>
  <c r="DD328" i="1"/>
  <c r="DC328" i="1"/>
  <c r="BP328" i="1"/>
  <c r="BO328" i="1"/>
  <c r="AB328" i="1"/>
  <c r="AA328" i="1"/>
  <c r="ER327" i="1"/>
  <c r="EQ327" i="1"/>
  <c r="DD327" i="1"/>
  <c r="DC327" i="1"/>
  <c r="BP327" i="1"/>
  <c r="BO327" i="1"/>
  <c r="AB327" i="1"/>
  <c r="AA327" i="1"/>
  <c r="ER326" i="1"/>
  <c r="EQ326" i="1"/>
  <c r="DD326" i="1"/>
  <c r="DC326" i="1"/>
  <c r="BP326" i="1"/>
  <c r="BO326" i="1"/>
  <c r="AB326" i="1"/>
  <c r="AA326" i="1"/>
  <c r="ER320" i="1"/>
  <c r="EQ320" i="1"/>
  <c r="EP320" i="1"/>
  <c r="EO320" i="1"/>
  <c r="EN320" i="1"/>
  <c r="EM320" i="1"/>
  <c r="EL320" i="1"/>
  <c r="EK320" i="1"/>
  <c r="EJ320" i="1"/>
  <c r="EI320" i="1"/>
  <c r="EH320" i="1"/>
  <c r="EG320" i="1"/>
  <c r="EF320" i="1"/>
  <c r="EE320" i="1"/>
  <c r="ED320" i="1"/>
  <c r="EC320" i="1"/>
  <c r="EB320" i="1"/>
  <c r="EA320" i="1"/>
  <c r="DD320" i="1"/>
  <c r="DC320" i="1"/>
  <c r="DB320" i="1"/>
  <c r="DA320" i="1"/>
  <c r="CZ320" i="1"/>
  <c r="CY320" i="1"/>
  <c r="CX320" i="1"/>
  <c r="CW320" i="1"/>
  <c r="CV320" i="1"/>
  <c r="CU320" i="1"/>
  <c r="CT320" i="1"/>
  <c r="CS320" i="1"/>
  <c r="CR320" i="1"/>
  <c r="CQ320" i="1"/>
  <c r="CP320" i="1"/>
  <c r="CO320" i="1"/>
  <c r="CN320" i="1"/>
  <c r="CM320" i="1"/>
  <c r="BP320" i="1"/>
  <c r="BN320" i="1"/>
  <c r="BM320" i="1"/>
  <c r="BL320" i="1"/>
  <c r="BK320" i="1"/>
  <c r="BJ320" i="1"/>
  <c r="BI320" i="1"/>
  <c r="BH320" i="1"/>
  <c r="BG320" i="1"/>
  <c r="BF320" i="1"/>
  <c r="BE320" i="1"/>
  <c r="BD320" i="1"/>
  <c r="BC320" i="1"/>
  <c r="BB320" i="1"/>
  <c r="BA320" i="1"/>
  <c r="AZ320" i="1"/>
  <c r="AY320" i="1"/>
  <c r="AB320" i="1"/>
  <c r="AA320" i="1"/>
  <c r="Z320" i="1"/>
  <c r="Y320" i="1"/>
  <c r="X320" i="1"/>
  <c r="W320" i="1"/>
  <c r="V320" i="1"/>
  <c r="U320" i="1"/>
  <c r="T320" i="1"/>
  <c r="S320" i="1"/>
  <c r="R320" i="1"/>
  <c r="Q320" i="1"/>
  <c r="P320" i="1"/>
  <c r="O320" i="1"/>
  <c r="N320" i="1"/>
  <c r="M320" i="1"/>
  <c r="L320" i="1"/>
  <c r="K320" i="1"/>
  <c r="ER319" i="1"/>
  <c r="EQ319" i="1"/>
  <c r="EP319" i="1"/>
  <c r="EO319" i="1"/>
  <c r="EN319" i="1"/>
  <c r="EM319" i="1"/>
  <c r="EL319" i="1"/>
  <c r="EK319" i="1"/>
  <c r="EJ319" i="1"/>
  <c r="EI319" i="1"/>
  <c r="EH319" i="1"/>
  <c r="EG319" i="1"/>
  <c r="EF319" i="1"/>
  <c r="EE319" i="1"/>
  <c r="ED319" i="1"/>
  <c r="EC319" i="1"/>
  <c r="EB319" i="1"/>
  <c r="EA319" i="1"/>
  <c r="DD319" i="1"/>
  <c r="DC319" i="1"/>
  <c r="DB319" i="1"/>
  <c r="DA319" i="1"/>
  <c r="CZ319" i="1"/>
  <c r="CY319" i="1"/>
  <c r="CX319" i="1"/>
  <c r="CW319" i="1"/>
  <c r="CV319" i="1"/>
  <c r="CU319" i="1"/>
  <c r="CT319" i="1"/>
  <c r="CS319" i="1"/>
  <c r="CR319" i="1"/>
  <c r="CQ319" i="1"/>
  <c r="CP319" i="1"/>
  <c r="CO319" i="1"/>
  <c r="CN319" i="1"/>
  <c r="CM319" i="1"/>
  <c r="BP319" i="1"/>
  <c r="BO319" i="1"/>
  <c r="BN319" i="1"/>
  <c r="BM319" i="1"/>
  <c r="BL319" i="1"/>
  <c r="BK319" i="1"/>
  <c r="BJ319" i="1"/>
  <c r="BI319" i="1"/>
  <c r="BH319" i="1"/>
  <c r="BG319" i="1"/>
  <c r="BF319" i="1"/>
  <c r="BE319" i="1"/>
  <c r="BD319" i="1"/>
  <c r="BC319" i="1"/>
  <c r="BB319" i="1"/>
  <c r="BA319" i="1"/>
  <c r="AZ319" i="1"/>
  <c r="AY319" i="1"/>
  <c r="AB319" i="1"/>
  <c r="AA319" i="1"/>
  <c r="Z319" i="1"/>
  <c r="Y319" i="1"/>
  <c r="X319" i="1"/>
  <c r="W319" i="1"/>
  <c r="V319" i="1"/>
  <c r="U319" i="1"/>
  <c r="T319" i="1"/>
  <c r="S319" i="1"/>
  <c r="R319" i="1"/>
  <c r="Q319" i="1"/>
  <c r="P319" i="1"/>
  <c r="O319" i="1"/>
  <c r="N319" i="1"/>
  <c r="M319" i="1"/>
  <c r="L319" i="1"/>
  <c r="K319" i="1"/>
  <c r="ER318" i="1"/>
  <c r="EQ318" i="1"/>
  <c r="DD318" i="1"/>
  <c r="DC318" i="1"/>
  <c r="BP318" i="1"/>
  <c r="BO318" i="1"/>
  <c r="AB318" i="1"/>
  <c r="AA318" i="1"/>
  <c r="ER317" i="1"/>
  <c r="EQ317" i="1"/>
  <c r="DD317" i="1"/>
  <c r="DC317" i="1"/>
  <c r="BP317" i="1"/>
  <c r="BO317" i="1"/>
  <c r="AB317" i="1"/>
  <c r="AA317" i="1"/>
  <c r="ER316" i="1"/>
  <c r="EQ316" i="1"/>
  <c r="DD316" i="1"/>
  <c r="DC316" i="1"/>
  <c r="BP316" i="1"/>
  <c r="BO316" i="1"/>
  <c r="AB316" i="1"/>
  <c r="AA316" i="1"/>
  <c r="ER315" i="1"/>
  <c r="EQ315" i="1"/>
  <c r="DD315" i="1"/>
  <c r="DC315" i="1"/>
  <c r="BP315" i="1"/>
  <c r="BO315" i="1"/>
  <c r="AB315" i="1"/>
  <c r="AA315" i="1"/>
  <c r="ER314" i="1"/>
  <c r="EQ314" i="1"/>
  <c r="DD314" i="1"/>
  <c r="DC314" i="1"/>
  <c r="BP314" i="1"/>
  <c r="BO314" i="1"/>
  <c r="AB314" i="1"/>
  <c r="AA314" i="1"/>
  <c r="ER313" i="1"/>
  <c r="EQ313" i="1"/>
  <c r="DD313" i="1"/>
  <c r="DC313" i="1"/>
  <c r="BP313" i="1"/>
  <c r="BO313" i="1"/>
  <c r="AB313" i="1"/>
  <c r="AA313" i="1"/>
  <c r="ER312" i="1"/>
  <c r="EQ312" i="1"/>
  <c r="DD312" i="1"/>
  <c r="DC312" i="1"/>
  <c r="BP312" i="1"/>
  <c r="BO312" i="1"/>
  <c r="AB312" i="1"/>
  <c r="AA312" i="1"/>
  <c r="ER311" i="1"/>
  <c r="EQ311" i="1"/>
  <c r="DD311" i="1"/>
  <c r="DC311" i="1"/>
  <c r="BP311" i="1"/>
  <c r="BO311" i="1"/>
  <c r="AB311" i="1"/>
  <c r="AA311" i="1"/>
  <c r="ER310" i="1"/>
  <c r="EQ310" i="1"/>
  <c r="DD310" i="1"/>
  <c r="DC310" i="1"/>
  <c r="BP310" i="1"/>
  <c r="BO310" i="1"/>
  <c r="AB310" i="1"/>
  <c r="AA310" i="1"/>
  <c r="ER309" i="1"/>
  <c r="EQ309" i="1"/>
  <c r="DD309" i="1"/>
  <c r="DC309" i="1"/>
  <c r="BP309" i="1"/>
  <c r="BO309" i="1"/>
  <c r="AB309" i="1"/>
  <c r="AA309" i="1"/>
  <c r="ER308" i="1"/>
  <c r="EQ308" i="1"/>
  <c r="DD308" i="1"/>
  <c r="DC308" i="1"/>
  <c r="BP308" i="1"/>
  <c r="BO308" i="1"/>
  <c r="AB308" i="1"/>
  <c r="AA308" i="1"/>
  <c r="ER307" i="1"/>
  <c r="EQ307" i="1"/>
  <c r="DD307" i="1"/>
  <c r="DC307" i="1"/>
  <c r="BP307" i="1"/>
  <c r="BO307" i="1"/>
  <c r="AB307" i="1"/>
  <c r="AA307" i="1"/>
  <c r="ER306" i="1"/>
  <c r="EQ306" i="1"/>
  <c r="DD306" i="1"/>
  <c r="DC306" i="1"/>
  <c r="BP306" i="1"/>
  <c r="BO306" i="1"/>
  <c r="AB306" i="1"/>
  <c r="AA306" i="1"/>
  <c r="ER305" i="1"/>
  <c r="EQ305" i="1"/>
  <c r="DD305" i="1"/>
  <c r="DC305" i="1"/>
  <c r="BP305" i="1"/>
  <c r="BO305" i="1"/>
  <c r="AB305" i="1"/>
  <c r="AA305" i="1"/>
  <c r="ER304" i="1"/>
  <c r="EQ304" i="1"/>
  <c r="DD304" i="1"/>
  <c r="DC304" i="1"/>
  <c r="BP304" i="1"/>
  <c r="BO304" i="1"/>
  <c r="AB304" i="1"/>
  <c r="AA304" i="1"/>
  <c r="ER303" i="1"/>
  <c r="EQ303" i="1"/>
  <c r="DD303" i="1"/>
  <c r="DC303" i="1"/>
  <c r="BP303" i="1"/>
  <c r="BO303" i="1"/>
  <c r="AB303" i="1"/>
  <c r="AA303" i="1"/>
  <c r="ER274" i="1"/>
  <c r="EQ274" i="1"/>
  <c r="EP274" i="1"/>
  <c r="EO274" i="1"/>
  <c r="EN274" i="1"/>
  <c r="EM274" i="1"/>
  <c r="EL274" i="1"/>
  <c r="EK274" i="1"/>
  <c r="EJ274" i="1"/>
  <c r="EI274" i="1"/>
  <c r="EH274" i="1"/>
  <c r="EG274" i="1"/>
  <c r="EF274" i="1"/>
  <c r="EE274" i="1"/>
  <c r="ED274" i="1"/>
  <c r="EC274" i="1"/>
  <c r="EB274" i="1"/>
  <c r="EA274" i="1"/>
  <c r="DD274" i="1"/>
  <c r="DC274" i="1"/>
  <c r="DB274" i="1"/>
  <c r="DA274" i="1"/>
  <c r="CZ274" i="1"/>
  <c r="CY274" i="1"/>
  <c r="CX274" i="1"/>
  <c r="CW274" i="1"/>
  <c r="CV274" i="1"/>
  <c r="CU274" i="1"/>
  <c r="CT274" i="1"/>
  <c r="CS274" i="1"/>
  <c r="CR274" i="1"/>
  <c r="CQ274" i="1"/>
  <c r="CP274" i="1"/>
  <c r="CO274" i="1"/>
  <c r="CN274" i="1"/>
  <c r="CM274" i="1"/>
  <c r="BP274" i="1"/>
  <c r="BN274" i="1"/>
  <c r="BM274" i="1"/>
  <c r="BL274" i="1"/>
  <c r="BK274" i="1"/>
  <c r="BJ274" i="1"/>
  <c r="BI274" i="1"/>
  <c r="BH274" i="1"/>
  <c r="BG274" i="1"/>
  <c r="BF274" i="1"/>
  <c r="BE274" i="1"/>
  <c r="BD274" i="1"/>
  <c r="BC274" i="1"/>
  <c r="BB274" i="1"/>
  <c r="BA274" i="1"/>
  <c r="AZ274" i="1"/>
  <c r="AY274" i="1"/>
  <c r="Z274" i="1"/>
  <c r="Y274" i="1"/>
  <c r="X274" i="1"/>
  <c r="W274" i="1"/>
  <c r="V274" i="1"/>
  <c r="U274" i="1"/>
  <c r="T274" i="1"/>
  <c r="S274" i="1"/>
  <c r="R274" i="1"/>
  <c r="Q274" i="1"/>
  <c r="P274" i="1"/>
  <c r="O274" i="1"/>
  <c r="ER273" i="1"/>
  <c r="EQ273" i="1"/>
  <c r="EP273" i="1"/>
  <c r="EO273" i="1"/>
  <c r="EN273" i="1"/>
  <c r="EM273" i="1"/>
  <c r="EL273" i="1"/>
  <c r="EK273" i="1"/>
  <c r="EJ273" i="1"/>
  <c r="EI273" i="1"/>
  <c r="EH273" i="1"/>
  <c r="EG273" i="1"/>
  <c r="EF273" i="1"/>
  <c r="EE273" i="1"/>
  <c r="ED273" i="1"/>
  <c r="EC273" i="1"/>
  <c r="EB273" i="1"/>
  <c r="EA273" i="1"/>
  <c r="DD273" i="1"/>
  <c r="DC273" i="1"/>
  <c r="DB273" i="1"/>
  <c r="DA273" i="1"/>
  <c r="CZ273" i="1"/>
  <c r="CY273" i="1"/>
  <c r="CX273" i="1"/>
  <c r="CW273" i="1"/>
  <c r="CV273" i="1"/>
  <c r="CU273" i="1"/>
  <c r="CT273" i="1"/>
  <c r="CS273" i="1"/>
  <c r="CR273" i="1"/>
  <c r="CQ273" i="1"/>
  <c r="CP273" i="1"/>
  <c r="CO273" i="1"/>
  <c r="CN273" i="1"/>
  <c r="CM273" i="1"/>
  <c r="BP273" i="1"/>
  <c r="BO273" i="1"/>
  <c r="BN273" i="1"/>
  <c r="BM273" i="1"/>
  <c r="BL273" i="1"/>
  <c r="BK273" i="1"/>
  <c r="BJ273" i="1"/>
  <c r="BI273" i="1"/>
  <c r="BH273" i="1"/>
  <c r="BG273" i="1"/>
  <c r="BF273" i="1"/>
  <c r="BE273" i="1"/>
  <c r="BD273" i="1"/>
  <c r="BC273" i="1"/>
  <c r="BB273" i="1"/>
  <c r="BA273" i="1"/>
  <c r="AZ273" i="1"/>
  <c r="AY273" i="1"/>
  <c r="Z273" i="1"/>
  <c r="Y273" i="1"/>
  <c r="X273" i="1"/>
  <c r="W273" i="1"/>
  <c r="V273" i="1"/>
  <c r="U273" i="1"/>
  <c r="T273" i="1"/>
  <c r="S273" i="1"/>
  <c r="R273" i="1"/>
  <c r="Q273" i="1"/>
  <c r="P273" i="1"/>
  <c r="O273" i="1"/>
  <c r="N273" i="1"/>
  <c r="M273" i="1"/>
  <c r="ER272" i="1"/>
  <c r="EQ272" i="1"/>
  <c r="DD272" i="1"/>
  <c r="DC272" i="1"/>
  <c r="BP272" i="1"/>
  <c r="BO272" i="1"/>
  <c r="AA272" i="1"/>
  <c r="ER271" i="1"/>
  <c r="EQ271" i="1"/>
  <c r="DD271" i="1"/>
  <c r="DC271" i="1"/>
  <c r="BP271" i="1"/>
  <c r="BO271" i="1"/>
  <c r="ER270" i="1"/>
  <c r="EQ270" i="1"/>
  <c r="DD270" i="1"/>
  <c r="DC270" i="1"/>
  <c r="BP270" i="1"/>
  <c r="BO270" i="1"/>
  <c r="AA270" i="1"/>
  <c r="ER269" i="1"/>
  <c r="EQ269" i="1"/>
  <c r="DD269" i="1"/>
  <c r="DC269" i="1"/>
  <c r="BP269" i="1"/>
  <c r="BO269" i="1"/>
  <c r="F269" i="1"/>
  <c r="ER268" i="1"/>
  <c r="EQ268" i="1"/>
  <c r="DD268" i="1"/>
  <c r="DC268" i="1"/>
  <c r="BP268" i="1"/>
  <c r="BO268" i="1"/>
  <c r="AA268" i="1"/>
  <c r="F268" i="1"/>
  <c r="ER267" i="1"/>
  <c r="EQ267" i="1"/>
  <c r="DD267" i="1"/>
  <c r="DC267" i="1"/>
  <c r="BP267" i="1"/>
  <c r="BO267" i="1"/>
  <c r="F267" i="1"/>
  <c r="ER266" i="1"/>
  <c r="EQ266" i="1"/>
  <c r="DD266" i="1"/>
  <c r="DC266" i="1"/>
  <c r="BP266" i="1"/>
  <c r="BO266" i="1"/>
  <c r="AA266" i="1"/>
  <c r="F266" i="1"/>
  <c r="ER265" i="1"/>
  <c r="EQ265" i="1"/>
  <c r="DD265" i="1"/>
  <c r="DC265" i="1"/>
  <c r="BP265" i="1"/>
  <c r="BO265" i="1"/>
  <c r="F265" i="1"/>
  <c r="ER264" i="1"/>
  <c r="EQ264" i="1"/>
  <c r="DD264" i="1"/>
  <c r="DC264" i="1"/>
  <c r="BP264" i="1"/>
  <c r="BO264" i="1"/>
  <c r="AA264" i="1"/>
  <c r="F264" i="1"/>
  <c r="ER263" i="1"/>
  <c r="EQ263" i="1"/>
  <c r="DD263" i="1"/>
  <c r="DC263" i="1"/>
  <c r="BP263" i="1"/>
  <c r="BO263" i="1"/>
  <c r="F263" i="1"/>
  <c r="ER262" i="1"/>
  <c r="EQ262" i="1"/>
  <c r="DD262" i="1"/>
  <c r="DC262" i="1"/>
  <c r="BP262" i="1"/>
  <c r="BO262" i="1"/>
  <c r="AA262" i="1"/>
  <c r="F262" i="1"/>
  <c r="ER261" i="1"/>
  <c r="EQ261" i="1"/>
  <c r="DD261" i="1"/>
  <c r="DC261" i="1"/>
  <c r="BP261" i="1"/>
  <c r="BO261" i="1"/>
  <c r="F261" i="1"/>
  <c r="ER260" i="1"/>
  <c r="EQ260" i="1"/>
  <c r="DD260" i="1"/>
  <c r="DC260" i="1"/>
  <c r="BP260" i="1"/>
  <c r="BO260" i="1"/>
  <c r="AA260" i="1"/>
  <c r="F260" i="1"/>
  <c r="ER259" i="1"/>
  <c r="EQ259" i="1"/>
  <c r="DD259" i="1"/>
  <c r="DC259" i="1"/>
  <c r="BP259" i="1"/>
  <c r="BO259" i="1"/>
  <c r="F259" i="1"/>
  <c r="ER258" i="1"/>
  <c r="EQ258" i="1"/>
  <c r="DD258" i="1"/>
  <c r="DC258" i="1"/>
  <c r="BP258" i="1"/>
  <c r="BO258" i="1"/>
  <c r="AA258" i="1"/>
  <c r="F258" i="1"/>
  <c r="ER257" i="1"/>
  <c r="EQ257" i="1"/>
  <c r="DD257" i="1"/>
  <c r="DC257" i="1"/>
  <c r="BP257" i="1"/>
  <c r="BO257" i="1"/>
  <c r="F257" i="1"/>
  <c r="F256" i="1"/>
  <c r="F255" i="1"/>
  <c r="F254" i="1"/>
  <c r="F253" i="1"/>
  <c r="F252" i="1"/>
  <c r="ER251" i="1"/>
  <c r="EQ251" i="1"/>
  <c r="EP251" i="1"/>
  <c r="EO251" i="1"/>
  <c r="EN251" i="1"/>
  <c r="EM251" i="1"/>
  <c r="EL251" i="1"/>
  <c r="EK251" i="1"/>
  <c r="EJ251" i="1"/>
  <c r="EI251" i="1"/>
  <c r="EH251" i="1"/>
  <c r="EG251" i="1"/>
  <c r="EF251" i="1"/>
  <c r="EE251" i="1"/>
  <c r="ED251" i="1"/>
  <c r="EC251" i="1"/>
  <c r="EB251" i="1"/>
  <c r="EA251" i="1"/>
  <c r="DD251" i="1"/>
  <c r="DC251" i="1"/>
  <c r="DB251" i="1"/>
  <c r="DA251" i="1"/>
  <c r="CZ251" i="1"/>
  <c r="CY251" i="1"/>
  <c r="CX251" i="1"/>
  <c r="CW251" i="1"/>
  <c r="CV251" i="1"/>
  <c r="CU251" i="1"/>
  <c r="CT251" i="1"/>
  <c r="CS251" i="1"/>
  <c r="CR251" i="1"/>
  <c r="CQ251" i="1"/>
  <c r="CP251" i="1"/>
  <c r="CO251" i="1"/>
  <c r="CN251" i="1"/>
  <c r="CM251" i="1"/>
  <c r="BP251" i="1"/>
  <c r="BO251" i="1"/>
  <c r="BN251" i="1"/>
  <c r="BM251" i="1"/>
  <c r="BL251" i="1"/>
  <c r="BK251" i="1"/>
  <c r="BJ251" i="1"/>
  <c r="BI251" i="1"/>
  <c r="BH251" i="1"/>
  <c r="BG251" i="1"/>
  <c r="BF251" i="1"/>
  <c r="BE251" i="1"/>
  <c r="BD251" i="1"/>
  <c r="BC251" i="1"/>
  <c r="BB251" i="1"/>
  <c r="BA251" i="1"/>
  <c r="AZ251" i="1"/>
  <c r="AY251" i="1"/>
  <c r="F251" i="1"/>
  <c r="ER250" i="1"/>
  <c r="EQ250" i="1"/>
  <c r="EP250" i="1"/>
  <c r="EO250" i="1"/>
  <c r="EN250" i="1"/>
  <c r="EM250" i="1"/>
  <c r="EL250" i="1"/>
  <c r="EK250" i="1"/>
  <c r="EJ250" i="1"/>
  <c r="EI250" i="1"/>
  <c r="EH250" i="1"/>
  <c r="EG250" i="1"/>
  <c r="EF250" i="1"/>
  <c r="EE250" i="1"/>
  <c r="ED250" i="1"/>
  <c r="EC250" i="1"/>
  <c r="EB250" i="1"/>
  <c r="EA250" i="1"/>
  <c r="DD250" i="1"/>
  <c r="DC250" i="1"/>
  <c r="DB250" i="1"/>
  <c r="DA250" i="1"/>
  <c r="CZ250" i="1"/>
  <c r="CY250" i="1"/>
  <c r="CX250" i="1"/>
  <c r="CW250" i="1"/>
  <c r="CV250" i="1"/>
  <c r="CU250" i="1"/>
  <c r="CT250" i="1"/>
  <c r="CS250" i="1"/>
  <c r="CR250" i="1"/>
  <c r="CQ250" i="1"/>
  <c r="CP250" i="1"/>
  <c r="CO250" i="1"/>
  <c r="CN250" i="1"/>
  <c r="CM250" i="1"/>
  <c r="BP250" i="1"/>
  <c r="BO250" i="1"/>
  <c r="BN250" i="1"/>
  <c r="BM250" i="1"/>
  <c r="BL250" i="1"/>
  <c r="BK250" i="1"/>
  <c r="BJ250" i="1"/>
  <c r="BI250" i="1"/>
  <c r="BH250" i="1"/>
  <c r="BG250" i="1"/>
  <c r="BF250" i="1"/>
  <c r="BE250" i="1"/>
  <c r="BD250" i="1"/>
  <c r="BC250" i="1"/>
  <c r="BB250" i="1"/>
  <c r="BA250" i="1"/>
  <c r="AZ250" i="1"/>
  <c r="AY250" i="1"/>
  <c r="F250" i="1"/>
  <c r="ER249" i="1"/>
  <c r="EQ249" i="1"/>
  <c r="DD249" i="1"/>
  <c r="DC249" i="1"/>
  <c r="BP249" i="1"/>
  <c r="BO249" i="1"/>
  <c r="F249" i="1"/>
  <c r="ER248" i="1"/>
  <c r="EQ248" i="1"/>
  <c r="DD248" i="1"/>
  <c r="DC248" i="1"/>
  <c r="BP248" i="1"/>
  <c r="BO248" i="1"/>
  <c r="F248" i="1"/>
  <c r="ER247" i="1"/>
  <c r="EQ247" i="1"/>
  <c r="DD247" i="1"/>
  <c r="DC247" i="1"/>
  <c r="BP247" i="1"/>
  <c r="BO247" i="1"/>
  <c r="F247" i="1"/>
  <c r="ER246" i="1"/>
  <c r="EQ246" i="1"/>
  <c r="DD246" i="1"/>
  <c r="DC246" i="1"/>
  <c r="BP246" i="1"/>
  <c r="BO246" i="1"/>
  <c r="F246" i="1"/>
  <c r="ER245" i="1"/>
  <c r="EQ245" i="1"/>
  <c r="DD245" i="1"/>
  <c r="DC245" i="1"/>
  <c r="BP245" i="1"/>
  <c r="BO245" i="1"/>
  <c r="F245" i="1"/>
  <c r="ER244" i="1"/>
  <c r="EQ244" i="1"/>
  <c r="DD244" i="1"/>
  <c r="DC244" i="1"/>
  <c r="BP244" i="1"/>
  <c r="BO244" i="1"/>
  <c r="F244" i="1"/>
  <c r="ER243" i="1"/>
  <c r="EQ243" i="1"/>
  <c r="DD243" i="1"/>
  <c r="DC243" i="1"/>
  <c r="BP243" i="1"/>
  <c r="BO243" i="1"/>
  <c r="F243" i="1"/>
  <c r="ER242" i="1"/>
  <c r="EQ242" i="1"/>
  <c r="DD242" i="1"/>
  <c r="DC242" i="1"/>
  <c r="BP242" i="1"/>
  <c r="BO242" i="1"/>
  <c r="F242" i="1"/>
  <c r="ER241" i="1"/>
  <c r="EQ241" i="1"/>
  <c r="DD241" i="1"/>
  <c r="DC241" i="1"/>
  <c r="BP241" i="1"/>
  <c r="BO241" i="1"/>
  <c r="F241" i="1"/>
  <c r="ER240" i="1"/>
  <c r="EQ240" i="1"/>
  <c r="DD240" i="1"/>
  <c r="DC240" i="1"/>
  <c r="BP240" i="1"/>
  <c r="BO240" i="1"/>
  <c r="F240" i="1"/>
  <c r="ER239" i="1"/>
  <c r="EQ239" i="1"/>
  <c r="DD239" i="1"/>
  <c r="DC239" i="1"/>
  <c r="BP239" i="1"/>
  <c r="BO239" i="1"/>
  <c r="F239" i="1"/>
  <c r="ER238" i="1"/>
  <c r="EQ238" i="1"/>
  <c r="DD238" i="1"/>
  <c r="DC238" i="1"/>
  <c r="BP238" i="1"/>
  <c r="BO238" i="1"/>
  <c r="F238" i="1"/>
  <c r="ER237" i="1"/>
  <c r="EQ237" i="1"/>
  <c r="DD237" i="1"/>
  <c r="DC237" i="1"/>
  <c r="BP237" i="1"/>
  <c r="BO237" i="1"/>
  <c r="F237" i="1"/>
  <c r="ER236" i="1"/>
  <c r="EQ236" i="1"/>
  <c r="DD236" i="1"/>
  <c r="DC236" i="1"/>
  <c r="BP236" i="1"/>
  <c r="BO236" i="1"/>
  <c r="F236" i="1"/>
  <c r="ER235" i="1"/>
  <c r="EQ235" i="1"/>
  <c r="DD235" i="1"/>
  <c r="DC235" i="1"/>
  <c r="BP235" i="1"/>
  <c r="BO235" i="1"/>
  <c r="F235" i="1"/>
  <c r="ER234" i="1"/>
  <c r="EQ234" i="1"/>
  <c r="DD234" i="1"/>
  <c r="DC234" i="1"/>
  <c r="BP234" i="1"/>
  <c r="BO234" i="1"/>
  <c r="F234" i="1"/>
  <c r="F233" i="1"/>
  <c r="F232" i="1"/>
  <c r="F231" i="1"/>
  <c r="F230" i="1"/>
  <c r="F229" i="1"/>
  <c r="ER228" i="1"/>
  <c r="EQ228" i="1"/>
  <c r="EP228" i="1"/>
  <c r="EO228" i="1"/>
  <c r="EN228" i="1"/>
  <c r="EM228" i="1"/>
  <c r="EL228" i="1"/>
  <c r="EK228" i="1"/>
  <c r="EJ228" i="1"/>
  <c r="EI228" i="1"/>
  <c r="EH228" i="1"/>
  <c r="EG228" i="1"/>
  <c r="EF228" i="1"/>
  <c r="EE228" i="1"/>
  <c r="ED228" i="1"/>
  <c r="EC228" i="1"/>
  <c r="EB228" i="1"/>
  <c r="EA228" i="1"/>
  <c r="DD228" i="1"/>
  <c r="DC228" i="1"/>
  <c r="DB228" i="1"/>
  <c r="DA228" i="1"/>
  <c r="CZ228" i="1"/>
  <c r="CY228" i="1"/>
  <c r="CX228" i="1"/>
  <c r="CW228" i="1"/>
  <c r="CV228" i="1"/>
  <c r="CU228" i="1"/>
  <c r="CT228" i="1"/>
  <c r="CS228" i="1"/>
  <c r="CR228" i="1"/>
  <c r="CQ228" i="1"/>
  <c r="CP228" i="1"/>
  <c r="CO228" i="1"/>
  <c r="CN228" i="1"/>
  <c r="CM228" i="1"/>
  <c r="BP228" i="1"/>
  <c r="BO228" i="1"/>
  <c r="BN228" i="1"/>
  <c r="BM228" i="1"/>
  <c r="BL228" i="1"/>
  <c r="BK228" i="1"/>
  <c r="BJ228" i="1"/>
  <c r="BI228" i="1"/>
  <c r="BH228" i="1"/>
  <c r="BG228" i="1"/>
  <c r="BF228" i="1"/>
  <c r="BE228" i="1"/>
  <c r="BD228" i="1"/>
  <c r="BC228" i="1"/>
  <c r="BB228" i="1"/>
  <c r="BA228" i="1"/>
  <c r="AZ228" i="1"/>
  <c r="AY228" i="1"/>
  <c r="F228" i="1"/>
  <c r="ER227" i="1"/>
  <c r="EQ227" i="1"/>
  <c r="EP227" i="1"/>
  <c r="EO227" i="1"/>
  <c r="EN227" i="1"/>
  <c r="EM227" i="1"/>
  <c r="EL227" i="1"/>
  <c r="EK227" i="1"/>
  <c r="EJ227" i="1"/>
  <c r="EI227" i="1"/>
  <c r="EH227" i="1"/>
  <c r="EG227" i="1"/>
  <c r="EF227" i="1"/>
  <c r="EE227" i="1"/>
  <c r="ED227" i="1"/>
  <c r="EC227" i="1"/>
  <c r="EB227" i="1"/>
  <c r="EA227" i="1"/>
  <c r="DD227" i="1"/>
  <c r="DC227" i="1"/>
  <c r="DB227" i="1"/>
  <c r="DA227" i="1"/>
  <c r="CZ227" i="1"/>
  <c r="CY227" i="1"/>
  <c r="CX227" i="1"/>
  <c r="CW227" i="1"/>
  <c r="CV227" i="1"/>
  <c r="CU227" i="1"/>
  <c r="CT227" i="1"/>
  <c r="CS227" i="1"/>
  <c r="CR227" i="1"/>
  <c r="CQ227" i="1"/>
  <c r="CP227" i="1"/>
  <c r="CO227" i="1"/>
  <c r="CN227" i="1"/>
  <c r="CM227" i="1"/>
  <c r="BP227" i="1"/>
  <c r="BO227" i="1"/>
  <c r="BN227" i="1"/>
  <c r="BM227" i="1"/>
  <c r="BL227" i="1"/>
  <c r="BK227" i="1"/>
  <c r="BJ227" i="1"/>
  <c r="BI227" i="1"/>
  <c r="BH227" i="1"/>
  <c r="BG227" i="1"/>
  <c r="BF227" i="1"/>
  <c r="BE227" i="1"/>
  <c r="BD227" i="1"/>
  <c r="BC227" i="1"/>
  <c r="BB227" i="1"/>
  <c r="BA227" i="1"/>
  <c r="AZ227" i="1"/>
  <c r="AY227" i="1"/>
  <c r="F227" i="1"/>
  <c r="ER226" i="1"/>
  <c r="EQ226" i="1"/>
  <c r="DD226" i="1"/>
  <c r="DC226" i="1"/>
  <c r="BP226" i="1"/>
  <c r="BO226" i="1"/>
  <c r="F226" i="1"/>
  <c r="ER225" i="1"/>
  <c r="EQ225" i="1"/>
  <c r="DD225" i="1"/>
  <c r="DC225" i="1"/>
  <c r="BP225" i="1"/>
  <c r="BO225" i="1"/>
  <c r="F225" i="1"/>
  <c r="ER224" i="1"/>
  <c r="EQ224" i="1"/>
  <c r="DD224" i="1"/>
  <c r="DC224" i="1"/>
  <c r="BP224" i="1"/>
  <c r="BO224" i="1"/>
  <c r="F224" i="1"/>
  <c r="ER223" i="1"/>
  <c r="EQ223" i="1"/>
  <c r="DD223" i="1"/>
  <c r="DC223" i="1"/>
  <c r="BP223" i="1"/>
  <c r="BO223" i="1"/>
  <c r="F223" i="1"/>
  <c r="ER222" i="1"/>
  <c r="EQ222" i="1"/>
  <c r="DD222" i="1"/>
  <c r="DC222" i="1"/>
  <c r="BP222" i="1"/>
  <c r="BO222" i="1"/>
  <c r="F222" i="1"/>
  <c r="ER221" i="1"/>
  <c r="EQ221" i="1"/>
  <c r="DD221" i="1"/>
  <c r="DC221" i="1"/>
  <c r="BP221" i="1"/>
  <c r="BO221" i="1"/>
  <c r="F221" i="1"/>
  <c r="ER220" i="1"/>
  <c r="EQ220" i="1"/>
  <c r="DD220" i="1"/>
  <c r="DC220" i="1"/>
  <c r="BP220" i="1"/>
  <c r="BO220" i="1"/>
  <c r="F220" i="1"/>
  <c r="ER219" i="1"/>
  <c r="EQ219" i="1"/>
  <c r="DD219" i="1"/>
  <c r="DC219" i="1"/>
  <c r="BP219" i="1"/>
  <c r="BO219" i="1"/>
  <c r="F219" i="1"/>
  <c r="ER218" i="1"/>
  <c r="EQ218" i="1"/>
  <c r="DD218" i="1"/>
  <c r="DC218" i="1"/>
  <c r="BP218" i="1"/>
  <c r="BO218" i="1"/>
  <c r="F218" i="1"/>
  <c r="ER217" i="1"/>
  <c r="EQ217" i="1"/>
  <c r="DD217" i="1"/>
  <c r="DC217" i="1"/>
  <c r="BP217" i="1"/>
  <c r="BO217" i="1"/>
  <c r="F217" i="1"/>
  <c r="ER216" i="1"/>
  <c r="EQ216" i="1"/>
  <c r="DD216" i="1"/>
  <c r="DC216" i="1"/>
  <c r="BP216" i="1"/>
  <c r="BO216" i="1"/>
  <c r="F216" i="1"/>
  <c r="ER215" i="1"/>
  <c r="EQ215" i="1"/>
  <c r="DD215" i="1"/>
  <c r="DC215" i="1"/>
  <c r="BP215" i="1"/>
  <c r="BO215" i="1"/>
  <c r="F215" i="1"/>
  <c r="ER214" i="1"/>
  <c r="EQ214" i="1"/>
  <c r="DD214" i="1"/>
  <c r="DC214" i="1"/>
  <c r="BP214" i="1"/>
  <c r="BO214" i="1"/>
  <c r="F214" i="1"/>
  <c r="ER213" i="1"/>
  <c r="EQ213" i="1"/>
  <c r="DD213" i="1"/>
  <c r="DC213" i="1"/>
  <c r="BP213" i="1"/>
  <c r="BO213" i="1"/>
  <c r="F213" i="1"/>
  <c r="ER212" i="1"/>
  <c r="EQ212" i="1"/>
  <c r="DD212" i="1"/>
  <c r="DC212" i="1"/>
  <c r="BP212" i="1"/>
  <c r="BO212" i="1"/>
  <c r="F212" i="1"/>
  <c r="ER211" i="1"/>
  <c r="EQ211" i="1"/>
  <c r="DD211" i="1"/>
  <c r="DC211" i="1"/>
  <c r="BP211" i="1"/>
  <c r="BO211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9" i="1"/>
  <c r="F188" i="1"/>
  <c r="F187" i="1"/>
  <c r="F186" i="1"/>
  <c r="F185" i="1"/>
  <c r="F184" i="1"/>
  <c r="F183" i="1"/>
  <c r="ER182" i="1"/>
  <c r="EP182" i="1"/>
  <c r="EO182" i="1"/>
  <c r="EN182" i="1"/>
  <c r="EM182" i="1"/>
  <c r="EL182" i="1"/>
  <c r="EK182" i="1"/>
  <c r="EJ182" i="1"/>
  <c r="EI182" i="1"/>
  <c r="EH182" i="1"/>
  <c r="EG182" i="1"/>
  <c r="EF182" i="1"/>
  <c r="EE182" i="1"/>
  <c r="ED182" i="1"/>
  <c r="EC182" i="1"/>
  <c r="EB182" i="1"/>
  <c r="EA182" i="1"/>
  <c r="DD182" i="1"/>
  <c r="DC182" i="1"/>
  <c r="DB182" i="1"/>
  <c r="DA182" i="1"/>
  <c r="CZ182" i="1"/>
  <c r="CY182" i="1"/>
  <c r="CX182" i="1"/>
  <c r="CW182" i="1"/>
  <c r="CV182" i="1"/>
  <c r="CU182" i="1"/>
  <c r="CT182" i="1"/>
  <c r="CS182" i="1"/>
  <c r="CR182" i="1"/>
  <c r="CQ182" i="1"/>
  <c r="CP182" i="1"/>
  <c r="CO182" i="1"/>
  <c r="CN182" i="1"/>
  <c r="CM182" i="1"/>
  <c r="BP182" i="1"/>
  <c r="BO182" i="1"/>
  <c r="BN182" i="1"/>
  <c r="BM182" i="1"/>
  <c r="BL182" i="1"/>
  <c r="BK182" i="1"/>
  <c r="BJ182" i="1"/>
  <c r="BI182" i="1"/>
  <c r="BH182" i="1"/>
  <c r="BG182" i="1"/>
  <c r="BF182" i="1"/>
  <c r="BE182" i="1"/>
  <c r="BD182" i="1"/>
  <c r="BC182" i="1"/>
  <c r="BB182" i="1"/>
  <c r="BA182" i="1"/>
  <c r="AZ182" i="1"/>
  <c r="AY182" i="1"/>
  <c r="AB182" i="1"/>
  <c r="AA182" i="1"/>
  <c r="Z182" i="1"/>
  <c r="Y182" i="1"/>
  <c r="X182" i="1"/>
  <c r="W182" i="1"/>
  <c r="V182" i="1"/>
  <c r="U182" i="1"/>
  <c r="T182" i="1"/>
  <c r="S182" i="1"/>
  <c r="R182" i="1"/>
  <c r="Q182" i="1"/>
  <c r="P182" i="1"/>
  <c r="O182" i="1"/>
  <c r="N182" i="1"/>
  <c r="M182" i="1"/>
  <c r="L182" i="1"/>
  <c r="K182" i="1"/>
  <c r="F182" i="1"/>
  <c r="ER181" i="1"/>
  <c r="EQ181" i="1"/>
  <c r="EP181" i="1"/>
  <c r="EO181" i="1"/>
  <c r="EN181" i="1"/>
  <c r="EM181" i="1"/>
  <c r="EL181" i="1"/>
  <c r="EK181" i="1"/>
  <c r="EJ181" i="1"/>
  <c r="EI181" i="1"/>
  <c r="EH181" i="1"/>
  <c r="EG181" i="1"/>
  <c r="EF181" i="1"/>
  <c r="EE181" i="1"/>
  <c r="ED181" i="1"/>
  <c r="EC181" i="1"/>
  <c r="EB181" i="1"/>
  <c r="EA181" i="1"/>
  <c r="DD181" i="1"/>
  <c r="DC181" i="1"/>
  <c r="DB181" i="1"/>
  <c r="DA181" i="1"/>
  <c r="CZ181" i="1"/>
  <c r="CY181" i="1"/>
  <c r="CX181" i="1"/>
  <c r="CW181" i="1"/>
  <c r="CV181" i="1"/>
  <c r="CU181" i="1"/>
  <c r="CT181" i="1"/>
  <c r="CS181" i="1"/>
  <c r="CR181" i="1"/>
  <c r="CQ181" i="1"/>
  <c r="CP181" i="1"/>
  <c r="CO181" i="1"/>
  <c r="CN181" i="1"/>
  <c r="CM181" i="1"/>
  <c r="BP181" i="1"/>
  <c r="BO181" i="1"/>
  <c r="BN181" i="1"/>
  <c r="BM181" i="1"/>
  <c r="BL181" i="1"/>
  <c r="BK181" i="1"/>
  <c r="BJ181" i="1"/>
  <c r="BI181" i="1"/>
  <c r="BH181" i="1"/>
  <c r="BG181" i="1"/>
  <c r="BF181" i="1"/>
  <c r="BE181" i="1"/>
  <c r="BD181" i="1"/>
  <c r="BC181" i="1"/>
  <c r="BB181" i="1"/>
  <c r="BA181" i="1"/>
  <c r="AZ181" i="1"/>
  <c r="AY181" i="1"/>
  <c r="AB181" i="1"/>
  <c r="AA181" i="1"/>
  <c r="Z181" i="1"/>
  <c r="Y181" i="1"/>
  <c r="X181" i="1"/>
  <c r="W181" i="1"/>
  <c r="V181" i="1"/>
  <c r="U181" i="1"/>
  <c r="T181" i="1"/>
  <c r="S181" i="1"/>
  <c r="R181" i="1"/>
  <c r="Q181" i="1"/>
  <c r="P181" i="1"/>
  <c r="O181" i="1"/>
  <c r="N181" i="1"/>
  <c r="M181" i="1"/>
  <c r="L181" i="1"/>
  <c r="K181" i="1"/>
  <c r="F181" i="1"/>
  <c r="ER180" i="1"/>
  <c r="EQ180" i="1"/>
  <c r="DD180" i="1"/>
  <c r="DC180" i="1"/>
  <c r="BP180" i="1"/>
  <c r="BO180" i="1"/>
  <c r="AB180" i="1"/>
  <c r="AA180" i="1"/>
  <c r="F180" i="1"/>
  <c r="ER179" i="1"/>
  <c r="EQ179" i="1"/>
  <c r="DD179" i="1"/>
  <c r="DC179" i="1"/>
  <c r="BP179" i="1"/>
  <c r="BO179" i="1"/>
  <c r="AB179" i="1"/>
  <c r="AA179" i="1"/>
  <c r="F179" i="1"/>
  <c r="ER178" i="1"/>
  <c r="EQ178" i="1"/>
  <c r="DD178" i="1"/>
  <c r="DC178" i="1"/>
  <c r="BP178" i="1"/>
  <c r="BO178" i="1"/>
  <c r="AB178" i="1"/>
  <c r="AA178" i="1"/>
  <c r="F178" i="1"/>
  <c r="ER177" i="1"/>
  <c r="EQ177" i="1"/>
  <c r="DD177" i="1"/>
  <c r="DC177" i="1"/>
  <c r="BP177" i="1"/>
  <c r="BO177" i="1"/>
  <c r="AB177" i="1"/>
  <c r="AA177" i="1"/>
  <c r="F177" i="1"/>
  <c r="ER176" i="1"/>
  <c r="EQ176" i="1"/>
  <c r="DD176" i="1"/>
  <c r="DC176" i="1"/>
  <c r="BP176" i="1"/>
  <c r="BO176" i="1"/>
  <c r="AB176" i="1"/>
  <c r="AA176" i="1"/>
  <c r="F176" i="1"/>
  <c r="ER175" i="1"/>
  <c r="EQ175" i="1"/>
  <c r="DD175" i="1"/>
  <c r="DC175" i="1"/>
  <c r="BP175" i="1"/>
  <c r="BO175" i="1"/>
  <c r="AB175" i="1"/>
  <c r="AA175" i="1"/>
  <c r="F175" i="1"/>
  <c r="ER174" i="1"/>
  <c r="EQ174" i="1"/>
  <c r="DD174" i="1"/>
  <c r="DC174" i="1"/>
  <c r="BP174" i="1"/>
  <c r="BO174" i="1"/>
  <c r="AB174" i="1"/>
  <c r="AA174" i="1"/>
  <c r="F174" i="1"/>
  <c r="ER173" i="1"/>
  <c r="EQ173" i="1"/>
  <c r="DD173" i="1"/>
  <c r="DC173" i="1"/>
  <c r="BP173" i="1"/>
  <c r="BO173" i="1"/>
  <c r="AB173" i="1"/>
  <c r="AA173" i="1"/>
  <c r="F173" i="1"/>
  <c r="ER172" i="1"/>
  <c r="EQ172" i="1"/>
  <c r="DD172" i="1"/>
  <c r="DC172" i="1"/>
  <c r="BP172" i="1"/>
  <c r="BO172" i="1"/>
  <c r="AB172" i="1"/>
  <c r="AA172" i="1"/>
  <c r="F172" i="1"/>
  <c r="ER171" i="1"/>
  <c r="EQ171" i="1"/>
  <c r="DD171" i="1"/>
  <c r="DC171" i="1"/>
  <c r="BP171" i="1"/>
  <c r="BO171" i="1"/>
  <c r="AB171" i="1"/>
  <c r="AA171" i="1"/>
  <c r="F171" i="1"/>
  <c r="ER170" i="1"/>
  <c r="EQ170" i="1"/>
  <c r="DD170" i="1"/>
  <c r="DC170" i="1"/>
  <c r="BP170" i="1"/>
  <c r="BO170" i="1"/>
  <c r="AB170" i="1"/>
  <c r="AA170" i="1"/>
  <c r="F170" i="1"/>
  <c r="ER169" i="1"/>
  <c r="EQ169" i="1"/>
  <c r="DD169" i="1"/>
  <c r="DC169" i="1"/>
  <c r="BP169" i="1"/>
  <c r="BO169" i="1"/>
  <c r="AB169" i="1"/>
  <c r="AA169" i="1"/>
  <c r="F169" i="1"/>
  <c r="ER168" i="1"/>
  <c r="EQ168" i="1"/>
  <c r="DD168" i="1"/>
  <c r="DC168" i="1"/>
  <c r="BP168" i="1"/>
  <c r="BO168" i="1"/>
  <c r="AB168" i="1"/>
  <c r="AA168" i="1"/>
  <c r="F168" i="1"/>
  <c r="ER167" i="1"/>
  <c r="EQ167" i="1"/>
  <c r="DD167" i="1"/>
  <c r="DC167" i="1"/>
  <c r="BP167" i="1"/>
  <c r="BO167" i="1"/>
  <c r="AB167" i="1"/>
  <c r="AA167" i="1"/>
  <c r="F167" i="1"/>
  <c r="ER166" i="1"/>
  <c r="EQ166" i="1"/>
  <c r="DD166" i="1"/>
  <c r="DC166" i="1"/>
  <c r="BP166" i="1"/>
  <c r="BO166" i="1"/>
  <c r="AB166" i="1"/>
  <c r="AA166" i="1"/>
  <c r="F166" i="1"/>
  <c r="ER165" i="1"/>
  <c r="EQ165" i="1"/>
  <c r="DD165" i="1"/>
  <c r="DC165" i="1"/>
  <c r="BP165" i="1"/>
  <c r="BO165" i="1"/>
  <c r="AB165" i="1"/>
  <c r="AA165" i="1"/>
  <c r="F165" i="1"/>
  <c r="F164" i="1"/>
  <c r="F163" i="1"/>
  <c r="F162" i="1"/>
  <c r="F161" i="1"/>
  <c r="F160" i="1"/>
  <c r="ER159" i="1"/>
  <c r="EP159" i="1"/>
  <c r="EO159" i="1"/>
  <c r="EN159" i="1"/>
  <c r="EM159" i="1"/>
  <c r="EL159" i="1"/>
  <c r="EK159" i="1"/>
  <c r="EJ159" i="1"/>
  <c r="EI159" i="1"/>
  <c r="EH159" i="1"/>
  <c r="EG159" i="1"/>
  <c r="EF159" i="1"/>
  <c r="EE159" i="1"/>
  <c r="ED159" i="1"/>
  <c r="EC159" i="1"/>
  <c r="EB159" i="1"/>
  <c r="EA159" i="1"/>
  <c r="DD159" i="1"/>
  <c r="DC159" i="1"/>
  <c r="DB159" i="1"/>
  <c r="DA159" i="1"/>
  <c r="CZ159" i="1"/>
  <c r="CY159" i="1"/>
  <c r="CX159" i="1"/>
  <c r="CW159" i="1"/>
  <c r="CV159" i="1"/>
  <c r="CU159" i="1"/>
  <c r="CT159" i="1"/>
  <c r="CS159" i="1"/>
  <c r="CR159" i="1"/>
  <c r="CQ159" i="1"/>
  <c r="CP159" i="1"/>
  <c r="CO159" i="1"/>
  <c r="CN159" i="1"/>
  <c r="CM159" i="1"/>
  <c r="BP159" i="1"/>
  <c r="BO159" i="1"/>
  <c r="BN159" i="1"/>
  <c r="BM159" i="1"/>
  <c r="BL159" i="1"/>
  <c r="BK159" i="1"/>
  <c r="BJ159" i="1"/>
  <c r="BI159" i="1"/>
  <c r="BH159" i="1"/>
  <c r="BG159" i="1"/>
  <c r="BF159" i="1"/>
  <c r="BE159" i="1"/>
  <c r="BD159" i="1"/>
  <c r="BC159" i="1"/>
  <c r="BB159" i="1"/>
  <c r="BA159" i="1"/>
  <c r="AZ159" i="1"/>
  <c r="AY159" i="1"/>
  <c r="AB159" i="1"/>
  <c r="AA159" i="1"/>
  <c r="Z159" i="1"/>
  <c r="Y159" i="1"/>
  <c r="X159" i="1"/>
  <c r="W159" i="1"/>
  <c r="V159" i="1"/>
  <c r="U159" i="1"/>
  <c r="T159" i="1"/>
  <c r="S159" i="1"/>
  <c r="R159" i="1"/>
  <c r="Q159" i="1"/>
  <c r="P159" i="1"/>
  <c r="O159" i="1"/>
  <c r="N159" i="1"/>
  <c r="M159" i="1"/>
  <c r="L159" i="1"/>
  <c r="K159" i="1"/>
  <c r="F159" i="1"/>
  <c r="ER158" i="1"/>
  <c r="EQ158" i="1"/>
  <c r="EP158" i="1"/>
  <c r="EO158" i="1"/>
  <c r="EN158" i="1"/>
  <c r="EM158" i="1"/>
  <c r="EL158" i="1"/>
  <c r="EK158" i="1"/>
  <c r="EJ158" i="1"/>
  <c r="EI158" i="1"/>
  <c r="EH158" i="1"/>
  <c r="EG158" i="1"/>
  <c r="EF158" i="1"/>
  <c r="EE158" i="1"/>
  <c r="ED158" i="1"/>
  <c r="EC158" i="1"/>
  <c r="EB158" i="1"/>
  <c r="EA158" i="1"/>
  <c r="DD158" i="1"/>
  <c r="DC158" i="1"/>
  <c r="DB158" i="1"/>
  <c r="DA158" i="1"/>
  <c r="CZ158" i="1"/>
  <c r="CY158" i="1"/>
  <c r="CX158" i="1"/>
  <c r="CW158" i="1"/>
  <c r="CV158" i="1"/>
  <c r="CU158" i="1"/>
  <c r="CT158" i="1"/>
  <c r="CS158" i="1"/>
  <c r="CR158" i="1"/>
  <c r="CQ158" i="1"/>
  <c r="CP158" i="1"/>
  <c r="CO158" i="1"/>
  <c r="CN158" i="1"/>
  <c r="CM158" i="1"/>
  <c r="BP158" i="1"/>
  <c r="BO158" i="1"/>
  <c r="BN158" i="1"/>
  <c r="BM158" i="1"/>
  <c r="BL158" i="1"/>
  <c r="BK158" i="1"/>
  <c r="BJ158" i="1"/>
  <c r="BI158" i="1"/>
  <c r="BH158" i="1"/>
  <c r="BG158" i="1"/>
  <c r="BF158" i="1"/>
  <c r="BE158" i="1"/>
  <c r="BD158" i="1"/>
  <c r="BC158" i="1"/>
  <c r="BB158" i="1"/>
  <c r="BA158" i="1"/>
  <c r="AZ158" i="1"/>
  <c r="AY158" i="1"/>
  <c r="AB158" i="1"/>
  <c r="AA158" i="1"/>
  <c r="Z158" i="1"/>
  <c r="Y158" i="1"/>
  <c r="X158" i="1"/>
  <c r="W158" i="1"/>
  <c r="V158" i="1"/>
  <c r="U158" i="1"/>
  <c r="T158" i="1"/>
  <c r="S158" i="1"/>
  <c r="R158" i="1"/>
  <c r="Q158" i="1"/>
  <c r="P158" i="1"/>
  <c r="O158" i="1"/>
  <c r="N158" i="1"/>
  <c r="M158" i="1"/>
  <c r="L158" i="1"/>
  <c r="K158" i="1"/>
  <c r="F158" i="1"/>
  <c r="ER157" i="1"/>
  <c r="EQ157" i="1"/>
  <c r="DD157" i="1"/>
  <c r="DC157" i="1"/>
  <c r="BP157" i="1"/>
  <c r="BO157" i="1"/>
  <c r="AB157" i="1"/>
  <c r="AA157" i="1"/>
  <c r="F157" i="1"/>
  <c r="ER156" i="1"/>
  <c r="EQ156" i="1"/>
  <c r="DD156" i="1"/>
  <c r="DC156" i="1"/>
  <c r="BP156" i="1"/>
  <c r="BO156" i="1"/>
  <c r="AB156" i="1"/>
  <c r="AA156" i="1"/>
  <c r="F156" i="1"/>
  <c r="ER155" i="1"/>
  <c r="EQ155" i="1"/>
  <c r="DD155" i="1"/>
  <c r="DC155" i="1"/>
  <c r="BP155" i="1"/>
  <c r="BO155" i="1"/>
  <c r="AB155" i="1"/>
  <c r="AA155" i="1"/>
  <c r="F155" i="1"/>
  <c r="ER154" i="1"/>
  <c r="EQ154" i="1"/>
  <c r="DD154" i="1"/>
  <c r="DC154" i="1"/>
  <c r="BP154" i="1"/>
  <c r="BO154" i="1"/>
  <c r="AB154" i="1"/>
  <c r="AA154" i="1"/>
  <c r="F154" i="1"/>
  <c r="ER153" i="1"/>
  <c r="EQ153" i="1"/>
  <c r="DD153" i="1"/>
  <c r="DC153" i="1"/>
  <c r="BP153" i="1"/>
  <c r="BO153" i="1"/>
  <c r="AB153" i="1"/>
  <c r="AA153" i="1"/>
  <c r="F153" i="1"/>
  <c r="ER152" i="1"/>
  <c r="EQ152" i="1"/>
  <c r="DD152" i="1"/>
  <c r="DC152" i="1"/>
  <c r="BP152" i="1"/>
  <c r="BO152" i="1"/>
  <c r="AB152" i="1"/>
  <c r="AA152" i="1"/>
  <c r="F152" i="1"/>
  <c r="ER151" i="1"/>
  <c r="EQ151" i="1"/>
  <c r="DD151" i="1"/>
  <c r="DC151" i="1"/>
  <c r="BP151" i="1"/>
  <c r="BO151" i="1"/>
  <c r="AB151" i="1"/>
  <c r="AA151" i="1"/>
  <c r="F151" i="1"/>
  <c r="ER150" i="1"/>
  <c r="EQ150" i="1"/>
  <c r="DD150" i="1"/>
  <c r="DC150" i="1"/>
  <c r="BP150" i="1"/>
  <c r="BO150" i="1"/>
  <c r="AB150" i="1"/>
  <c r="AA150" i="1"/>
  <c r="F150" i="1"/>
  <c r="ER149" i="1"/>
  <c r="EQ149" i="1"/>
  <c r="DD149" i="1"/>
  <c r="DC149" i="1"/>
  <c r="BP149" i="1"/>
  <c r="BO149" i="1"/>
  <c r="AB149" i="1"/>
  <c r="AA149" i="1"/>
  <c r="F149" i="1"/>
  <c r="ER148" i="1"/>
  <c r="EQ148" i="1"/>
  <c r="DD148" i="1"/>
  <c r="DC148" i="1"/>
  <c r="BP148" i="1"/>
  <c r="BO148" i="1"/>
  <c r="AB148" i="1"/>
  <c r="AA148" i="1"/>
  <c r="F148" i="1"/>
  <c r="ER147" i="1"/>
  <c r="EQ147" i="1"/>
  <c r="DD147" i="1"/>
  <c r="DC147" i="1"/>
  <c r="BP147" i="1"/>
  <c r="BO147" i="1"/>
  <c r="AB147" i="1"/>
  <c r="AA147" i="1"/>
  <c r="F147" i="1"/>
  <c r="ER146" i="1"/>
  <c r="EQ146" i="1"/>
  <c r="DD146" i="1"/>
  <c r="DC146" i="1"/>
  <c r="BP146" i="1"/>
  <c r="BO146" i="1"/>
  <c r="AB146" i="1"/>
  <c r="AA146" i="1"/>
  <c r="F146" i="1"/>
  <c r="ER145" i="1"/>
  <c r="EQ145" i="1"/>
  <c r="DD145" i="1"/>
  <c r="DC145" i="1"/>
  <c r="BP145" i="1"/>
  <c r="BO145" i="1"/>
  <c r="AB145" i="1"/>
  <c r="AA145" i="1"/>
  <c r="F145" i="1"/>
  <c r="ER144" i="1"/>
  <c r="EQ144" i="1"/>
  <c r="DD144" i="1"/>
  <c r="DC144" i="1"/>
  <c r="BP144" i="1"/>
  <c r="BO144" i="1"/>
  <c r="AB144" i="1"/>
  <c r="AA144" i="1"/>
  <c r="F144" i="1"/>
  <c r="ER143" i="1"/>
  <c r="EQ143" i="1"/>
  <c r="DD143" i="1"/>
  <c r="DC143" i="1"/>
  <c r="BP143" i="1"/>
  <c r="BO143" i="1"/>
  <c r="AB143" i="1"/>
  <c r="AA143" i="1"/>
  <c r="F143" i="1"/>
  <c r="ER142" i="1"/>
  <c r="EQ142" i="1"/>
  <c r="DD142" i="1"/>
  <c r="DC142" i="1"/>
  <c r="BP142" i="1"/>
  <c r="BO142" i="1"/>
  <c r="AB142" i="1"/>
  <c r="AA142" i="1"/>
  <c r="F142" i="1"/>
  <c r="F141" i="1"/>
  <c r="F140" i="1"/>
  <c r="F139" i="1"/>
  <c r="F138" i="1"/>
  <c r="F137" i="1"/>
  <c r="ER136" i="1"/>
  <c r="EP136" i="1"/>
  <c r="EO136" i="1"/>
  <c r="EN136" i="1"/>
  <c r="EM136" i="1"/>
  <c r="EL136" i="1"/>
  <c r="EK136" i="1"/>
  <c r="EJ136" i="1"/>
  <c r="EI136" i="1"/>
  <c r="EH136" i="1"/>
  <c r="EG136" i="1"/>
  <c r="EF136" i="1"/>
  <c r="EE136" i="1"/>
  <c r="ED136" i="1"/>
  <c r="EC136" i="1"/>
  <c r="EB136" i="1"/>
  <c r="EA136" i="1"/>
  <c r="DD136" i="1"/>
  <c r="DC136" i="1"/>
  <c r="DB136" i="1"/>
  <c r="DA136" i="1"/>
  <c r="CZ136" i="1"/>
  <c r="CY136" i="1"/>
  <c r="CX136" i="1"/>
  <c r="CW136" i="1"/>
  <c r="CV136" i="1"/>
  <c r="CU136" i="1"/>
  <c r="CT136" i="1"/>
  <c r="CS136" i="1"/>
  <c r="CR136" i="1"/>
  <c r="CQ136" i="1"/>
  <c r="CP136" i="1"/>
  <c r="CO136" i="1"/>
  <c r="CN136" i="1"/>
  <c r="CM136" i="1"/>
  <c r="BP136" i="1"/>
  <c r="BO136" i="1"/>
  <c r="BN136" i="1"/>
  <c r="BM136" i="1"/>
  <c r="BL136" i="1"/>
  <c r="BK136" i="1"/>
  <c r="BJ136" i="1"/>
  <c r="BI136" i="1"/>
  <c r="BH136" i="1"/>
  <c r="BG136" i="1"/>
  <c r="BF136" i="1"/>
  <c r="BE136" i="1"/>
  <c r="BD136" i="1"/>
  <c r="BC136" i="1"/>
  <c r="BB136" i="1"/>
  <c r="BA136" i="1"/>
  <c r="AZ136" i="1"/>
  <c r="AY136" i="1"/>
  <c r="AB136" i="1"/>
  <c r="AA136" i="1"/>
  <c r="Z136" i="1"/>
  <c r="Y136" i="1"/>
  <c r="X136" i="1"/>
  <c r="W136" i="1"/>
  <c r="V136" i="1"/>
  <c r="U136" i="1"/>
  <c r="T136" i="1"/>
  <c r="S136" i="1"/>
  <c r="R136" i="1"/>
  <c r="Q136" i="1"/>
  <c r="P136" i="1"/>
  <c r="N136" i="1"/>
  <c r="M136" i="1"/>
  <c r="L136" i="1"/>
  <c r="K136" i="1"/>
  <c r="F136" i="1"/>
  <c r="ER135" i="1"/>
  <c r="EQ135" i="1"/>
  <c r="EP135" i="1"/>
  <c r="EO135" i="1"/>
  <c r="EN135" i="1"/>
  <c r="EM135" i="1"/>
  <c r="EL135" i="1"/>
  <c r="EK135" i="1"/>
  <c r="EJ135" i="1"/>
  <c r="EI135" i="1"/>
  <c r="EH135" i="1"/>
  <c r="EG135" i="1"/>
  <c r="EF135" i="1"/>
  <c r="EE135" i="1"/>
  <c r="ED135" i="1"/>
  <c r="EC135" i="1"/>
  <c r="EB135" i="1"/>
  <c r="EA135" i="1"/>
  <c r="DD135" i="1"/>
  <c r="DC135" i="1"/>
  <c r="DB135" i="1"/>
  <c r="DA135" i="1"/>
  <c r="CZ135" i="1"/>
  <c r="CY135" i="1"/>
  <c r="CX135" i="1"/>
  <c r="CW135" i="1"/>
  <c r="CV135" i="1"/>
  <c r="CU135" i="1"/>
  <c r="CT135" i="1"/>
  <c r="CS135" i="1"/>
  <c r="CR135" i="1"/>
  <c r="CQ135" i="1"/>
  <c r="CP135" i="1"/>
  <c r="CO135" i="1"/>
  <c r="CN135" i="1"/>
  <c r="CM135" i="1"/>
  <c r="BP135" i="1"/>
  <c r="BO135" i="1"/>
  <c r="BN135" i="1"/>
  <c r="BM135" i="1"/>
  <c r="BL135" i="1"/>
  <c r="BK135" i="1"/>
  <c r="BJ135" i="1"/>
  <c r="BI135" i="1"/>
  <c r="BH135" i="1"/>
  <c r="BG135" i="1"/>
  <c r="BF135" i="1"/>
  <c r="BE135" i="1"/>
  <c r="BD135" i="1"/>
  <c r="BC135" i="1"/>
  <c r="BB135" i="1"/>
  <c r="BA135" i="1"/>
  <c r="AZ135" i="1"/>
  <c r="AY135" i="1"/>
  <c r="AB135" i="1"/>
  <c r="AA135" i="1"/>
  <c r="Z135" i="1"/>
  <c r="Y135" i="1"/>
  <c r="X135" i="1"/>
  <c r="W135" i="1"/>
  <c r="V135" i="1"/>
  <c r="U135" i="1"/>
  <c r="T135" i="1"/>
  <c r="S135" i="1"/>
  <c r="R135" i="1"/>
  <c r="Q135" i="1"/>
  <c r="P135" i="1"/>
  <c r="O135" i="1"/>
  <c r="N135" i="1"/>
  <c r="L135" i="1"/>
  <c r="K135" i="1"/>
  <c r="F135" i="1"/>
  <c r="ER134" i="1"/>
  <c r="EQ134" i="1"/>
  <c r="DD134" i="1"/>
  <c r="DC134" i="1"/>
  <c r="BP134" i="1"/>
  <c r="BO134" i="1"/>
  <c r="AB134" i="1"/>
  <c r="AA134" i="1"/>
  <c r="F134" i="1"/>
  <c r="ER133" i="1"/>
  <c r="EQ133" i="1"/>
  <c r="DD133" i="1"/>
  <c r="DC133" i="1"/>
  <c r="BP133" i="1"/>
  <c r="BO133" i="1"/>
  <c r="AB133" i="1"/>
  <c r="AA133" i="1"/>
  <c r="F133" i="1"/>
  <c r="ER132" i="1"/>
  <c r="EQ132" i="1"/>
  <c r="DD132" i="1"/>
  <c r="DC132" i="1"/>
  <c r="BP132" i="1"/>
  <c r="BO132" i="1"/>
  <c r="AB132" i="1"/>
  <c r="AA132" i="1"/>
  <c r="F132" i="1"/>
  <c r="ER131" i="1"/>
  <c r="EQ131" i="1"/>
  <c r="DD131" i="1"/>
  <c r="DC131" i="1"/>
  <c r="BP131" i="1"/>
  <c r="BO131" i="1"/>
  <c r="AB131" i="1"/>
  <c r="AA131" i="1"/>
  <c r="F131" i="1"/>
  <c r="ER130" i="1"/>
  <c r="EQ130" i="1"/>
  <c r="DD130" i="1"/>
  <c r="DC130" i="1"/>
  <c r="BP130" i="1"/>
  <c r="BO130" i="1"/>
  <c r="AB130" i="1"/>
  <c r="AA130" i="1"/>
  <c r="F130" i="1"/>
  <c r="ER129" i="1"/>
  <c r="EQ129" i="1"/>
  <c r="DD129" i="1"/>
  <c r="DC129" i="1"/>
  <c r="BP129" i="1"/>
  <c r="BO129" i="1"/>
  <c r="AB129" i="1"/>
  <c r="AA129" i="1"/>
  <c r="F129" i="1"/>
  <c r="ER128" i="1"/>
  <c r="EQ128" i="1"/>
  <c r="DD128" i="1"/>
  <c r="DC128" i="1"/>
  <c r="BP128" i="1"/>
  <c r="BO128" i="1"/>
  <c r="AB128" i="1"/>
  <c r="AA128" i="1"/>
  <c r="F128" i="1"/>
  <c r="ER127" i="1"/>
  <c r="EQ127" i="1"/>
  <c r="DD127" i="1"/>
  <c r="DC127" i="1"/>
  <c r="BP127" i="1"/>
  <c r="BO127" i="1"/>
  <c r="AB127" i="1"/>
  <c r="AA127" i="1"/>
  <c r="F127" i="1"/>
  <c r="ER126" i="1"/>
  <c r="EQ126" i="1"/>
  <c r="DD126" i="1"/>
  <c r="DC126" i="1"/>
  <c r="BP126" i="1"/>
  <c r="BO126" i="1"/>
  <c r="AB126" i="1"/>
  <c r="AA126" i="1"/>
  <c r="F126" i="1"/>
  <c r="ER125" i="1"/>
  <c r="EQ125" i="1"/>
  <c r="DD125" i="1"/>
  <c r="DC125" i="1"/>
  <c r="BP125" i="1"/>
  <c r="BO125" i="1"/>
  <c r="AB125" i="1"/>
  <c r="AA125" i="1"/>
  <c r="F125" i="1"/>
  <c r="ER124" i="1"/>
  <c r="EQ124" i="1"/>
  <c r="DD124" i="1"/>
  <c r="DC124" i="1"/>
  <c r="BP124" i="1"/>
  <c r="BO124" i="1"/>
  <c r="AB124" i="1"/>
  <c r="AA124" i="1"/>
  <c r="F124" i="1"/>
  <c r="ER123" i="1"/>
  <c r="EQ123" i="1"/>
  <c r="DD123" i="1"/>
  <c r="DC123" i="1"/>
  <c r="BP123" i="1"/>
  <c r="BO123" i="1"/>
  <c r="AB123" i="1"/>
  <c r="AA123" i="1"/>
  <c r="F123" i="1"/>
  <c r="ER122" i="1"/>
  <c r="EQ122" i="1"/>
  <c r="DD122" i="1"/>
  <c r="DC122" i="1"/>
  <c r="BP122" i="1"/>
  <c r="BO122" i="1"/>
  <c r="AB122" i="1"/>
  <c r="AA122" i="1"/>
  <c r="F122" i="1"/>
  <c r="ER121" i="1"/>
  <c r="EQ121" i="1"/>
  <c r="DD121" i="1"/>
  <c r="DC121" i="1"/>
  <c r="BP121" i="1"/>
  <c r="BO121" i="1"/>
  <c r="AB121" i="1"/>
  <c r="AA121" i="1"/>
  <c r="F121" i="1"/>
  <c r="ER120" i="1"/>
  <c r="EQ120" i="1"/>
  <c r="DD120" i="1"/>
  <c r="DC120" i="1"/>
  <c r="BP120" i="1"/>
  <c r="BO120" i="1"/>
  <c r="AB120" i="1"/>
  <c r="AA120" i="1"/>
  <c r="F120" i="1"/>
  <c r="ER119" i="1"/>
  <c r="EQ119" i="1"/>
  <c r="DD119" i="1"/>
  <c r="DC119" i="1"/>
  <c r="BP119" i="1"/>
  <c r="BO119" i="1"/>
  <c r="AB119" i="1"/>
  <c r="AA119" i="1"/>
  <c r="F119" i="1"/>
  <c r="F118" i="1"/>
  <c r="F117" i="1"/>
  <c r="F116" i="1"/>
  <c r="F115" i="1"/>
  <c r="F114" i="1"/>
  <c r="U113" i="1"/>
  <c r="R113" i="1"/>
  <c r="P113" i="1"/>
  <c r="O113" i="1"/>
  <c r="M113" i="1"/>
  <c r="F113" i="1"/>
  <c r="Z112" i="1"/>
  <c r="X112" i="1"/>
  <c r="W112" i="1"/>
  <c r="T112" i="1"/>
  <c r="S112" i="1"/>
  <c r="R112" i="1"/>
  <c r="P112" i="1"/>
  <c r="O112" i="1"/>
  <c r="N112" i="1"/>
  <c r="M112" i="1"/>
  <c r="L112" i="1"/>
  <c r="K112" i="1"/>
  <c r="F112" i="1"/>
  <c r="AB111" i="1"/>
  <c r="AA111" i="1"/>
  <c r="F111" i="1"/>
  <c r="AB110" i="1"/>
  <c r="AA110" i="1"/>
  <c r="F110" i="1"/>
  <c r="AA109" i="1"/>
  <c r="F109" i="1"/>
  <c r="AB108" i="1"/>
  <c r="F108" i="1"/>
  <c r="AB107" i="1"/>
  <c r="AA107" i="1"/>
  <c r="F107" i="1"/>
  <c r="AB106" i="1"/>
  <c r="AA106" i="1"/>
  <c r="F106" i="1"/>
  <c r="AB105" i="1"/>
  <c r="F105" i="1"/>
  <c r="AB104" i="1"/>
  <c r="F104" i="1"/>
  <c r="F103" i="1"/>
  <c r="AB102" i="1"/>
  <c r="F102" i="1"/>
  <c r="AB101" i="1"/>
  <c r="AA101" i="1"/>
  <c r="F101" i="1"/>
  <c r="AA100" i="1"/>
  <c r="F100" i="1"/>
  <c r="AB99" i="1"/>
  <c r="AA99" i="1"/>
  <c r="F99" i="1"/>
  <c r="AB98" i="1"/>
  <c r="AA98" i="1"/>
  <c r="F98" i="1"/>
  <c r="AB97" i="1"/>
  <c r="F97" i="1"/>
  <c r="AB96" i="1"/>
  <c r="AA96" i="1"/>
  <c r="F96" i="1"/>
  <c r="F95" i="1"/>
  <c r="F94" i="1"/>
  <c r="F93" i="1"/>
  <c r="F92" i="1"/>
  <c r="F91" i="1"/>
  <c r="ER90" i="1"/>
  <c r="EP90" i="1"/>
  <c r="EO90" i="1"/>
  <c r="EN90" i="1"/>
  <c r="EM90" i="1"/>
  <c r="EL90" i="1"/>
  <c r="EK90" i="1"/>
  <c r="EJ90" i="1"/>
  <c r="EI90" i="1"/>
  <c r="EH90" i="1"/>
  <c r="EG90" i="1"/>
  <c r="EF90" i="1"/>
  <c r="EE90" i="1"/>
  <c r="ED90" i="1"/>
  <c r="EC90" i="1"/>
  <c r="EB90" i="1"/>
  <c r="EA90" i="1"/>
  <c r="DD90" i="1"/>
  <c r="DC90" i="1"/>
  <c r="DB90" i="1"/>
  <c r="DA90" i="1"/>
  <c r="CZ90" i="1"/>
  <c r="CY90" i="1"/>
  <c r="CX90" i="1"/>
  <c r="CW90" i="1"/>
  <c r="CV90" i="1"/>
  <c r="CU90" i="1"/>
  <c r="CT90" i="1"/>
  <c r="CS90" i="1"/>
  <c r="CR90" i="1"/>
  <c r="CQ90" i="1"/>
  <c r="CP90" i="1"/>
  <c r="CO90" i="1"/>
  <c r="CN90" i="1"/>
  <c r="CM90" i="1"/>
  <c r="BP90" i="1"/>
  <c r="BN90" i="1"/>
  <c r="BM90" i="1"/>
  <c r="BL90" i="1"/>
  <c r="BK90" i="1"/>
  <c r="BJ90" i="1"/>
  <c r="BI90" i="1"/>
  <c r="BH90" i="1"/>
  <c r="BG90" i="1"/>
  <c r="BF90" i="1"/>
  <c r="BE90" i="1"/>
  <c r="BD90" i="1"/>
  <c r="BC90" i="1"/>
  <c r="BB90" i="1"/>
  <c r="BA90" i="1"/>
  <c r="AZ90" i="1"/>
  <c r="AY90" i="1"/>
  <c r="AB90" i="1"/>
  <c r="AA90" i="1"/>
  <c r="Z90" i="1"/>
  <c r="Y90" i="1"/>
  <c r="W90" i="1"/>
  <c r="V90" i="1"/>
  <c r="U90" i="1"/>
  <c r="T90" i="1"/>
  <c r="S90" i="1"/>
  <c r="R90" i="1"/>
  <c r="Q90" i="1"/>
  <c r="P90" i="1"/>
  <c r="O90" i="1"/>
  <c r="N90" i="1"/>
  <c r="M90" i="1"/>
  <c r="L90" i="1"/>
  <c r="F90" i="1"/>
  <c r="ER89" i="1"/>
  <c r="EQ89" i="1"/>
  <c r="EP89" i="1"/>
  <c r="EO89" i="1"/>
  <c r="EN89" i="1"/>
  <c r="EM89" i="1"/>
  <c r="EL89" i="1"/>
  <c r="EK89" i="1"/>
  <c r="EJ89" i="1"/>
  <c r="EI89" i="1"/>
  <c r="EH89" i="1"/>
  <c r="EG89" i="1"/>
  <c r="EF89" i="1"/>
  <c r="EE89" i="1"/>
  <c r="ED89" i="1"/>
  <c r="EC89" i="1"/>
  <c r="EB89" i="1"/>
  <c r="EA89" i="1"/>
  <c r="DD89" i="1"/>
  <c r="DC89" i="1"/>
  <c r="DB89" i="1"/>
  <c r="DA89" i="1"/>
  <c r="CZ89" i="1"/>
  <c r="CY89" i="1"/>
  <c r="CX89" i="1"/>
  <c r="CW89" i="1"/>
  <c r="CV89" i="1"/>
  <c r="CU89" i="1"/>
  <c r="CT89" i="1"/>
  <c r="CS89" i="1"/>
  <c r="CR89" i="1"/>
  <c r="CQ89" i="1"/>
  <c r="CP89" i="1"/>
  <c r="CO89" i="1"/>
  <c r="CN89" i="1"/>
  <c r="CM89" i="1"/>
  <c r="BP89" i="1"/>
  <c r="BO89" i="1"/>
  <c r="BN89" i="1"/>
  <c r="BM89" i="1"/>
  <c r="BL89" i="1"/>
  <c r="BK89" i="1"/>
  <c r="BJ89" i="1"/>
  <c r="BI89" i="1"/>
  <c r="BH89" i="1"/>
  <c r="BG89" i="1"/>
  <c r="BF89" i="1"/>
  <c r="BE89" i="1"/>
  <c r="BD89" i="1"/>
  <c r="BC89" i="1"/>
  <c r="BB89" i="1"/>
  <c r="BA89" i="1"/>
  <c r="AZ89" i="1"/>
  <c r="AY89" i="1"/>
  <c r="AB89" i="1"/>
  <c r="AA89" i="1"/>
  <c r="Y89" i="1"/>
  <c r="X89" i="1"/>
  <c r="W89" i="1"/>
  <c r="V89" i="1"/>
  <c r="U89" i="1"/>
  <c r="T89" i="1"/>
  <c r="S89" i="1"/>
  <c r="R89" i="1"/>
  <c r="Q89" i="1"/>
  <c r="P89" i="1"/>
  <c r="O89" i="1"/>
  <c r="N89" i="1"/>
  <c r="M89" i="1"/>
  <c r="L89" i="1"/>
  <c r="K89" i="1"/>
  <c r="F89" i="1"/>
  <c r="ER88" i="1"/>
  <c r="EQ88" i="1"/>
  <c r="DD88" i="1"/>
  <c r="DC88" i="1"/>
  <c r="BP88" i="1"/>
  <c r="BO88" i="1"/>
  <c r="AB88" i="1"/>
  <c r="AA88" i="1"/>
  <c r="F88" i="1"/>
  <c r="ER87" i="1"/>
  <c r="EQ87" i="1"/>
  <c r="DD87" i="1"/>
  <c r="DC87" i="1"/>
  <c r="BP87" i="1"/>
  <c r="BO87" i="1"/>
  <c r="AB87" i="1"/>
  <c r="AA87" i="1"/>
  <c r="F87" i="1"/>
  <c r="ER86" i="1"/>
  <c r="EQ86" i="1"/>
  <c r="DD86" i="1"/>
  <c r="DC86" i="1"/>
  <c r="BP86" i="1"/>
  <c r="BO86" i="1"/>
  <c r="AB86" i="1"/>
  <c r="AA86" i="1"/>
  <c r="F86" i="1"/>
  <c r="ER85" i="1"/>
  <c r="EQ85" i="1"/>
  <c r="DD85" i="1"/>
  <c r="DC85" i="1"/>
  <c r="BP85" i="1"/>
  <c r="BO85" i="1"/>
  <c r="AB85" i="1"/>
  <c r="AA85" i="1"/>
  <c r="F85" i="1"/>
  <c r="ER84" i="1"/>
  <c r="EQ84" i="1"/>
  <c r="DD84" i="1"/>
  <c r="DC84" i="1"/>
  <c r="BP84" i="1"/>
  <c r="BO84" i="1"/>
  <c r="AB84" i="1"/>
  <c r="AA84" i="1"/>
  <c r="F84" i="1"/>
  <c r="ER83" i="1"/>
  <c r="EQ83" i="1"/>
  <c r="DD83" i="1"/>
  <c r="DC83" i="1"/>
  <c r="BP83" i="1"/>
  <c r="BO83" i="1"/>
  <c r="AB83" i="1"/>
  <c r="AA83" i="1"/>
  <c r="F83" i="1"/>
  <c r="ER82" i="1"/>
  <c r="EQ82" i="1"/>
  <c r="DD82" i="1"/>
  <c r="DC82" i="1"/>
  <c r="BP82" i="1"/>
  <c r="BO82" i="1"/>
  <c r="AB82" i="1"/>
  <c r="AA82" i="1"/>
  <c r="F82" i="1"/>
  <c r="ER81" i="1"/>
  <c r="EQ81" i="1"/>
  <c r="DD81" i="1"/>
  <c r="DC81" i="1"/>
  <c r="BP81" i="1"/>
  <c r="BO81" i="1"/>
  <c r="AB81" i="1"/>
  <c r="AA81" i="1"/>
  <c r="F81" i="1"/>
  <c r="ER80" i="1"/>
  <c r="EQ80" i="1"/>
  <c r="DD80" i="1"/>
  <c r="DC80" i="1"/>
  <c r="BP80" i="1"/>
  <c r="BO80" i="1"/>
  <c r="AB80" i="1"/>
  <c r="AA80" i="1"/>
  <c r="F80" i="1"/>
  <c r="ER79" i="1"/>
  <c r="EQ79" i="1"/>
  <c r="DD79" i="1"/>
  <c r="DC79" i="1"/>
  <c r="BP79" i="1"/>
  <c r="BO79" i="1"/>
  <c r="AB79" i="1"/>
  <c r="AA79" i="1"/>
  <c r="F79" i="1"/>
  <c r="ER78" i="1"/>
  <c r="EQ78" i="1"/>
  <c r="DD78" i="1"/>
  <c r="DC78" i="1"/>
  <c r="BP78" i="1"/>
  <c r="BO78" i="1"/>
  <c r="AB78" i="1"/>
  <c r="AA78" i="1"/>
  <c r="F78" i="1"/>
  <c r="ER77" i="1"/>
  <c r="EQ77" i="1"/>
  <c r="DD77" i="1"/>
  <c r="DC77" i="1"/>
  <c r="BP77" i="1"/>
  <c r="BO77" i="1"/>
  <c r="AB77" i="1"/>
  <c r="AA77" i="1"/>
  <c r="F77" i="1"/>
  <c r="ER76" i="1"/>
  <c r="EQ76" i="1"/>
  <c r="DD76" i="1"/>
  <c r="DC76" i="1"/>
  <c r="BP76" i="1"/>
  <c r="BO76" i="1"/>
  <c r="AB76" i="1"/>
  <c r="AA76" i="1"/>
  <c r="F76" i="1"/>
  <c r="ER75" i="1"/>
  <c r="EQ75" i="1"/>
  <c r="DD75" i="1"/>
  <c r="DC75" i="1"/>
  <c r="BP75" i="1"/>
  <c r="BO75" i="1"/>
  <c r="AB75" i="1"/>
  <c r="AA75" i="1"/>
  <c r="F75" i="1"/>
  <c r="ER74" i="1"/>
  <c r="EQ74" i="1"/>
  <c r="DD74" i="1"/>
  <c r="DC74" i="1"/>
  <c r="BP74" i="1"/>
  <c r="BO74" i="1"/>
  <c r="AB74" i="1"/>
  <c r="AA74" i="1"/>
  <c r="F74" i="1"/>
  <c r="ER73" i="1"/>
  <c r="EQ73" i="1"/>
  <c r="DD73" i="1"/>
  <c r="DC73" i="1"/>
  <c r="BP73" i="1"/>
  <c r="BO73" i="1"/>
  <c r="AB73" i="1"/>
  <c r="AA73" i="1"/>
  <c r="F73" i="1"/>
  <c r="F72" i="1"/>
  <c r="F71" i="1"/>
  <c r="F70" i="1"/>
  <c r="F69" i="1"/>
  <c r="F68" i="1"/>
  <c r="ER67" i="1"/>
  <c r="EP67" i="1"/>
  <c r="EO67" i="1"/>
  <c r="EN67" i="1"/>
  <c r="EM67" i="1"/>
  <c r="EL67" i="1"/>
  <c r="EK67" i="1"/>
  <c r="EJ67" i="1"/>
  <c r="EI67" i="1"/>
  <c r="EH67" i="1"/>
  <c r="EG67" i="1"/>
  <c r="EF67" i="1"/>
  <c r="EE67" i="1"/>
  <c r="ED67" i="1"/>
  <c r="EC67" i="1"/>
  <c r="EB67" i="1"/>
  <c r="EA67" i="1"/>
  <c r="DD67" i="1"/>
  <c r="DC67" i="1"/>
  <c r="DB67" i="1"/>
  <c r="DA67" i="1"/>
  <c r="CZ67" i="1"/>
  <c r="CY67" i="1"/>
  <c r="CX67" i="1"/>
  <c r="CW67" i="1"/>
  <c r="CV67" i="1"/>
  <c r="CU67" i="1"/>
  <c r="CT67" i="1"/>
  <c r="CS67" i="1"/>
  <c r="CR67" i="1"/>
  <c r="CQ67" i="1"/>
  <c r="CP67" i="1"/>
  <c r="CO67" i="1"/>
  <c r="CN67" i="1"/>
  <c r="CM67" i="1"/>
  <c r="BP67" i="1"/>
  <c r="BO67" i="1"/>
  <c r="BN67" i="1"/>
  <c r="BM67" i="1"/>
  <c r="BL67" i="1"/>
  <c r="BK67" i="1"/>
  <c r="BJ67" i="1"/>
  <c r="BI67" i="1"/>
  <c r="BH67" i="1"/>
  <c r="BG67" i="1"/>
  <c r="BF67" i="1"/>
  <c r="BE67" i="1"/>
  <c r="BD67" i="1"/>
  <c r="BC67" i="1"/>
  <c r="BB67" i="1"/>
  <c r="BA67" i="1"/>
  <c r="AZ67" i="1"/>
  <c r="AY67" i="1"/>
  <c r="AB67" i="1"/>
  <c r="AA67" i="1"/>
  <c r="Y67" i="1"/>
  <c r="X67" i="1"/>
  <c r="W67" i="1"/>
  <c r="V67" i="1"/>
  <c r="U67" i="1"/>
  <c r="T67" i="1"/>
  <c r="R67" i="1"/>
  <c r="Q67" i="1"/>
  <c r="P67" i="1"/>
  <c r="O67" i="1"/>
  <c r="N67" i="1"/>
  <c r="M67" i="1"/>
  <c r="L67" i="1"/>
  <c r="F67" i="1"/>
  <c r="ER66" i="1"/>
  <c r="EQ66" i="1"/>
  <c r="EP66" i="1"/>
  <c r="EO66" i="1"/>
  <c r="EN66" i="1"/>
  <c r="EM66" i="1"/>
  <c r="EL66" i="1"/>
  <c r="EK66" i="1"/>
  <c r="EJ66" i="1"/>
  <c r="EI66" i="1"/>
  <c r="EH66" i="1"/>
  <c r="EG66" i="1"/>
  <c r="EF66" i="1"/>
  <c r="EE66" i="1"/>
  <c r="ED66" i="1"/>
  <c r="EC66" i="1"/>
  <c r="EB66" i="1"/>
  <c r="EA66" i="1"/>
  <c r="DD66" i="1"/>
  <c r="DC66" i="1"/>
  <c r="DB66" i="1"/>
  <c r="DA66" i="1"/>
  <c r="CZ66" i="1"/>
  <c r="CY66" i="1"/>
  <c r="CX66" i="1"/>
  <c r="CW66" i="1"/>
  <c r="CV66" i="1"/>
  <c r="CU66" i="1"/>
  <c r="CT66" i="1"/>
  <c r="CS66" i="1"/>
  <c r="CR66" i="1"/>
  <c r="CQ66" i="1"/>
  <c r="CP66" i="1"/>
  <c r="CO66" i="1"/>
  <c r="CN66" i="1"/>
  <c r="CM66" i="1"/>
  <c r="BP66" i="1"/>
  <c r="BO66" i="1"/>
  <c r="BN66" i="1"/>
  <c r="BM66" i="1"/>
  <c r="BL66" i="1"/>
  <c r="BK66" i="1"/>
  <c r="BJ66" i="1"/>
  <c r="BI66" i="1"/>
  <c r="BH66" i="1"/>
  <c r="BG66" i="1"/>
  <c r="BF66" i="1"/>
  <c r="BE66" i="1"/>
  <c r="BD66" i="1"/>
  <c r="BC66" i="1"/>
  <c r="BB66" i="1"/>
  <c r="BA66" i="1"/>
  <c r="AZ66" i="1"/>
  <c r="AY66" i="1"/>
  <c r="AB66" i="1"/>
  <c r="X66" i="1"/>
  <c r="V66" i="1"/>
  <c r="U66" i="1"/>
  <c r="T66" i="1"/>
  <c r="R66" i="1"/>
  <c r="Q66" i="1"/>
  <c r="P66" i="1"/>
  <c r="N66" i="1"/>
  <c r="M66" i="1"/>
  <c r="L66" i="1"/>
  <c r="K66" i="1"/>
  <c r="F66" i="1"/>
  <c r="ER65" i="1"/>
  <c r="EQ65" i="1"/>
  <c r="DD65" i="1"/>
  <c r="DC65" i="1"/>
  <c r="BP65" i="1"/>
  <c r="BO65" i="1"/>
  <c r="AB65" i="1"/>
  <c r="AA65" i="1"/>
  <c r="F65" i="1"/>
  <c r="ER64" i="1"/>
  <c r="EQ64" i="1"/>
  <c r="DD64" i="1"/>
  <c r="DC64" i="1"/>
  <c r="BP64" i="1"/>
  <c r="BO64" i="1"/>
  <c r="AB64" i="1"/>
  <c r="AA64" i="1"/>
  <c r="F64" i="1"/>
  <c r="ER63" i="1"/>
  <c r="EQ63" i="1"/>
  <c r="DD63" i="1"/>
  <c r="DC63" i="1"/>
  <c r="BP63" i="1"/>
  <c r="BO63" i="1"/>
  <c r="AB63" i="1"/>
  <c r="F63" i="1"/>
  <c r="ER62" i="1"/>
  <c r="EQ62" i="1"/>
  <c r="DD62" i="1"/>
  <c r="DC62" i="1"/>
  <c r="BP62" i="1"/>
  <c r="BO62" i="1"/>
  <c r="AB62" i="1"/>
  <c r="AA62" i="1"/>
  <c r="F62" i="1"/>
  <c r="ER61" i="1"/>
  <c r="EQ61" i="1"/>
  <c r="DD61" i="1"/>
  <c r="DC61" i="1"/>
  <c r="BP61" i="1"/>
  <c r="BO61" i="1"/>
  <c r="AB61" i="1"/>
  <c r="AA61" i="1"/>
  <c r="F61" i="1"/>
  <c r="ER60" i="1"/>
  <c r="EQ60" i="1"/>
  <c r="DD60" i="1"/>
  <c r="DC60" i="1"/>
  <c r="BP60" i="1"/>
  <c r="BO60" i="1"/>
  <c r="AA60" i="1"/>
  <c r="F60" i="1"/>
  <c r="ER59" i="1"/>
  <c r="EQ59" i="1"/>
  <c r="DD59" i="1"/>
  <c r="DC59" i="1"/>
  <c r="BP59" i="1"/>
  <c r="BO59" i="1"/>
  <c r="AB59" i="1"/>
  <c r="AA59" i="1"/>
  <c r="F59" i="1"/>
  <c r="ER58" i="1"/>
  <c r="EQ58" i="1"/>
  <c r="DD58" i="1"/>
  <c r="DC58" i="1"/>
  <c r="BP58" i="1"/>
  <c r="BO58" i="1"/>
  <c r="AB58" i="1"/>
  <c r="AA58" i="1"/>
  <c r="F58" i="1"/>
  <c r="ER57" i="1"/>
  <c r="EQ57" i="1"/>
  <c r="DD57" i="1"/>
  <c r="DC57" i="1"/>
  <c r="BP57" i="1"/>
  <c r="BO57" i="1"/>
  <c r="AB57" i="1"/>
  <c r="AA57" i="1"/>
  <c r="F57" i="1"/>
  <c r="ER56" i="1"/>
  <c r="EQ56" i="1"/>
  <c r="DD56" i="1"/>
  <c r="DC56" i="1"/>
  <c r="BP56" i="1"/>
  <c r="BO56" i="1"/>
  <c r="AB56" i="1"/>
  <c r="AA56" i="1"/>
  <c r="F56" i="1"/>
  <c r="ER55" i="1"/>
  <c r="EQ55" i="1"/>
  <c r="DD55" i="1"/>
  <c r="DC55" i="1"/>
  <c r="BP55" i="1"/>
  <c r="BO55" i="1"/>
  <c r="AB55" i="1"/>
  <c r="AA55" i="1"/>
  <c r="F55" i="1"/>
  <c r="ER54" i="1"/>
  <c r="EQ54" i="1"/>
  <c r="DD54" i="1"/>
  <c r="DC54" i="1"/>
  <c r="BP54" i="1"/>
  <c r="BO54" i="1"/>
  <c r="AA54" i="1"/>
  <c r="F54" i="1"/>
  <c r="ER53" i="1"/>
  <c r="EQ53" i="1"/>
  <c r="DD53" i="1"/>
  <c r="DC53" i="1"/>
  <c r="BP53" i="1"/>
  <c r="BO53" i="1"/>
  <c r="AB53" i="1"/>
  <c r="AA53" i="1"/>
  <c r="F53" i="1"/>
  <c r="ER52" i="1"/>
  <c r="EQ52" i="1"/>
  <c r="DD52" i="1"/>
  <c r="DC52" i="1"/>
  <c r="BP52" i="1"/>
  <c r="BO52" i="1"/>
  <c r="AB52" i="1"/>
  <c r="AA52" i="1"/>
  <c r="F52" i="1"/>
  <c r="ER51" i="1"/>
  <c r="EQ51" i="1"/>
  <c r="DD51" i="1"/>
  <c r="DC51" i="1"/>
  <c r="BP51" i="1"/>
  <c r="BO51" i="1"/>
  <c r="AB51" i="1"/>
  <c r="AA51" i="1"/>
  <c r="F51" i="1"/>
  <c r="ER50" i="1"/>
  <c r="EQ50" i="1"/>
  <c r="DD50" i="1"/>
  <c r="DC50" i="1"/>
  <c r="BP50" i="1"/>
  <c r="BO50" i="1"/>
  <c r="F50" i="1"/>
  <c r="F49" i="1"/>
  <c r="F48" i="1"/>
  <c r="F47" i="1"/>
  <c r="F46" i="1"/>
  <c r="F45" i="1"/>
  <c r="ER44" i="1"/>
  <c r="EP44" i="1"/>
  <c r="EO44" i="1"/>
  <c r="EN44" i="1"/>
  <c r="EM44" i="1"/>
  <c r="EL44" i="1"/>
  <c r="EK44" i="1"/>
  <c r="EJ44" i="1"/>
  <c r="EI44" i="1"/>
  <c r="EH44" i="1"/>
  <c r="EG44" i="1"/>
  <c r="EF44" i="1"/>
  <c r="EE44" i="1"/>
  <c r="ED44" i="1"/>
  <c r="EC44" i="1"/>
  <c r="EB44" i="1"/>
  <c r="EA44" i="1"/>
  <c r="DD44" i="1"/>
  <c r="DC44" i="1"/>
  <c r="DB44" i="1"/>
  <c r="DA44" i="1"/>
  <c r="CZ44" i="1"/>
  <c r="CY44" i="1"/>
  <c r="CX44" i="1"/>
  <c r="CW44" i="1"/>
  <c r="CV44" i="1"/>
  <c r="CU44" i="1"/>
  <c r="CT44" i="1"/>
  <c r="CS44" i="1"/>
  <c r="CR44" i="1"/>
  <c r="CQ44" i="1"/>
  <c r="CP44" i="1"/>
  <c r="CO44" i="1"/>
  <c r="CN44" i="1"/>
  <c r="CM44" i="1"/>
  <c r="BP44" i="1"/>
  <c r="BO44" i="1"/>
  <c r="BN44" i="1"/>
  <c r="BM44" i="1"/>
  <c r="BL44" i="1"/>
  <c r="BK44" i="1"/>
  <c r="BJ44" i="1"/>
  <c r="BI44" i="1"/>
  <c r="BH44" i="1"/>
  <c r="BG44" i="1"/>
  <c r="BF44" i="1"/>
  <c r="BE44" i="1"/>
  <c r="BD44" i="1"/>
  <c r="BC44" i="1"/>
  <c r="BB44" i="1"/>
  <c r="BA44" i="1"/>
  <c r="AZ44" i="1"/>
  <c r="AY44" i="1"/>
  <c r="F44" i="1"/>
  <c r="ER43" i="1"/>
  <c r="EQ43" i="1"/>
  <c r="EP43" i="1"/>
  <c r="EO43" i="1"/>
  <c r="EN43" i="1"/>
  <c r="EM43" i="1"/>
  <c r="EL43" i="1"/>
  <c r="EK43" i="1"/>
  <c r="EJ43" i="1"/>
  <c r="EI43" i="1"/>
  <c r="EH43" i="1"/>
  <c r="EG43" i="1"/>
  <c r="EF43" i="1"/>
  <c r="EE43" i="1"/>
  <c r="ED43" i="1"/>
  <c r="EC43" i="1"/>
  <c r="EB43" i="1"/>
  <c r="EA43" i="1"/>
  <c r="DD43" i="1"/>
  <c r="DC43" i="1"/>
  <c r="DB43" i="1"/>
  <c r="DA43" i="1"/>
  <c r="CZ43" i="1"/>
  <c r="CY43" i="1"/>
  <c r="CX43" i="1"/>
  <c r="CW43" i="1"/>
  <c r="CV43" i="1"/>
  <c r="CU43" i="1"/>
  <c r="CT43" i="1"/>
  <c r="CS43" i="1"/>
  <c r="CR43" i="1"/>
  <c r="CQ43" i="1"/>
  <c r="CP43" i="1"/>
  <c r="CO43" i="1"/>
  <c r="CN43" i="1"/>
  <c r="CM43" i="1"/>
  <c r="BP43" i="1"/>
  <c r="BO43" i="1"/>
  <c r="BN43" i="1"/>
  <c r="BM43" i="1"/>
  <c r="BL43" i="1"/>
  <c r="BK43" i="1"/>
  <c r="BJ43" i="1"/>
  <c r="BI43" i="1"/>
  <c r="BH43" i="1"/>
  <c r="BG43" i="1"/>
  <c r="BF43" i="1"/>
  <c r="BE43" i="1"/>
  <c r="BD43" i="1"/>
  <c r="BC43" i="1"/>
  <c r="BB43" i="1"/>
  <c r="BA43" i="1"/>
  <c r="AZ43" i="1"/>
  <c r="AY43" i="1"/>
  <c r="F43" i="1"/>
  <c r="ER42" i="1"/>
  <c r="EQ42" i="1"/>
  <c r="DD42" i="1"/>
  <c r="DC42" i="1"/>
  <c r="BP42" i="1"/>
  <c r="BO42" i="1"/>
  <c r="F42" i="1"/>
  <c r="ER41" i="1"/>
  <c r="EQ41" i="1"/>
  <c r="DD41" i="1"/>
  <c r="DC41" i="1"/>
  <c r="BP41" i="1"/>
  <c r="BO41" i="1"/>
  <c r="F41" i="1"/>
  <c r="ER40" i="1"/>
  <c r="EQ40" i="1"/>
  <c r="DD40" i="1"/>
  <c r="DC40" i="1"/>
  <c r="BP40" i="1"/>
  <c r="BO40" i="1"/>
  <c r="F40" i="1"/>
  <c r="ER39" i="1"/>
  <c r="EQ39" i="1"/>
  <c r="DD39" i="1"/>
  <c r="DC39" i="1"/>
  <c r="BP39" i="1"/>
  <c r="BO39" i="1"/>
  <c r="F39" i="1"/>
  <c r="ER38" i="1"/>
  <c r="EQ38" i="1"/>
  <c r="DD38" i="1"/>
  <c r="DC38" i="1"/>
  <c r="BP38" i="1"/>
  <c r="BO38" i="1"/>
  <c r="F38" i="1"/>
  <c r="ER37" i="1"/>
  <c r="EQ37" i="1"/>
  <c r="DD37" i="1"/>
  <c r="DC37" i="1"/>
  <c r="BP37" i="1"/>
  <c r="BO37" i="1"/>
  <c r="F37" i="1"/>
  <c r="ER36" i="1"/>
  <c r="EQ36" i="1"/>
  <c r="DD36" i="1"/>
  <c r="DC36" i="1"/>
  <c r="BP36" i="1"/>
  <c r="BO36" i="1"/>
  <c r="F36" i="1"/>
  <c r="ER35" i="1"/>
  <c r="EQ35" i="1"/>
  <c r="DD35" i="1"/>
  <c r="DC35" i="1"/>
  <c r="BP35" i="1"/>
  <c r="BO35" i="1"/>
  <c r="F35" i="1"/>
  <c r="ER34" i="1"/>
  <c r="EQ34" i="1"/>
  <c r="DD34" i="1"/>
  <c r="DC34" i="1"/>
  <c r="BP34" i="1"/>
  <c r="BO34" i="1"/>
  <c r="F34" i="1"/>
  <c r="ER33" i="1"/>
  <c r="EQ33" i="1"/>
  <c r="DD33" i="1"/>
  <c r="DC33" i="1"/>
  <c r="BP33" i="1"/>
  <c r="BO33" i="1"/>
  <c r="F33" i="1"/>
  <c r="ER32" i="1"/>
  <c r="EQ32" i="1"/>
  <c r="DD32" i="1"/>
  <c r="DC32" i="1"/>
  <c r="BP32" i="1"/>
  <c r="BO32" i="1"/>
  <c r="F32" i="1"/>
  <c r="ER31" i="1"/>
  <c r="EQ31" i="1"/>
  <c r="DD31" i="1"/>
  <c r="DC31" i="1"/>
  <c r="BP31" i="1"/>
  <c r="BO31" i="1"/>
  <c r="F31" i="1"/>
  <c r="ER30" i="1"/>
  <c r="EQ30" i="1"/>
  <c r="DD30" i="1"/>
  <c r="DC30" i="1"/>
  <c r="BP30" i="1"/>
  <c r="BO30" i="1"/>
  <c r="F30" i="1"/>
  <c r="ER29" i="1"/>
  <c r="EQ29" i="1"/>
  <c r="DD29" i="1"/>
  <c r="DC29" i="1"/>
  <c r="BP29" i="1"/>
  <c r="BO29" i="1"/>
  <c r="F29" i="1"/>
  <c r="ER28" i="1"/>
  <c r="EQ28" i="1"/>
  <c r="DD28" i="1"/>
  <c r="DC28" i="1"/>
  <c r="BP28" i="1"/>
  <c r="BO28" i="1"/>
  <c r="F28" i="1"/>
  <c r="ER27" i="1"/>
  <c r="EQ27" i="1"/>
  <c r="DD27" i="1"/>
  <c r="DC27" i="1"/>
  <c r="BP27" i="1"/>
  <c r="BO27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B10" i="1"/>
  <c r="V189" i="1" l="1"/>
  <c r="P6" i="1"/>
  <c r="R16" i="1"/>
  <c r="L201" i="1"/>
  <c r="U188" i="1"/>
  <c r="M6" i="1"/>
  <c r="X200" i="1"/>
  <c r="N19" i="1"/>
  <c r="U193" i="1"/>
  <c r="M11" i="1"/>
  <c r="V17" i="1"/>
  <c r="P202" i="1"/>
  <c r="P200" i="1"/>
  <c r="N17" i="1"/>
  <c r="L7" i="1"/>
  <c r="Z188" i="1"/>
  <c r="P16" i="1"/>
  <c r="N201" i="1"/>
  <c r="O192" i="1"/>
  <c r="O8" i="1"/>
  <c r="O189" i="1"/>
  <c r="O5" i="1"/>
  <c r="U199" i="1"/>
  <c r="U15" i="1"/>
  <c r="S9" i="1"/>
  <c r="K195" i="1"/>
  <c r="O201" i="1"/>
  <c r="O17" i="1"/>
  <c r="W203" i="1"/>
  <c r="W19" i="1"/>
  <c r="L190" i="1"/>
  <c r="T4" i="1"/>
  <c r="V202" i="1"/>
  <c r="V18" i="1"/>
  <c r="R10" i="1"/>
  <c r="Z192" i="1"/>
  <c r="P196" i="1"/>
  <c r="P12" i="1"/>
  <c r="R203" i="1"/>
  <c r="Z17" i="1"/>
  <c r="X191" i="1"/>
  <c r="X7" i="1"/>
  <c r="K191" i="1"/>
  <c r="Y4" i="1"/>
  <c r="R14" i="1"/>
  <c r="Z196" i="1"/>
  <c r="O200" i="1"/>
  <c r="M17" i="1"/>
  <c r="N195" i="1"/>
  <c r="V9" i="1"/>
  <c r="T18" i="1"/>
  <c r="T202" i="1"/>
  <c r="S6" i="1"/>
  <c r="S190" i="1"/>
  <c r="Y194" i="1"/>
  <c r="Y10" i="1"/>
  <c r="O198" i="1"/>
  <c r="W12" i="1"/>
  <c r="W189" i="1"/>
  <c r="O7" i="1"/>
  <c r="T194" i="1"/>
  <c r="Z11" i="1"/>
  <c r="Z190" i="1"/>
  <c r="T7" i="1"/>
  <c r="Z6" i="1"/>
  <c r="T191" i="1"/>
  <c r="T189" i="1"/>
  <c r="R6" i="1"/>
  <c r="W7" i="1"/>
  <c r="W191" i="1"/>
  <c r="X15" i="1"/>
  <c r="V198" i="1"/>
  <c r="Z193" i="1"/>
  <c r="L10" i="1"/>
  <c r="X190" i="1"/>
  <c r="V7" i="1"/>
  <c r="R202" i="1"/>
  <c r="T17" i="1"/>
  <c r="N192" i="1"/>
  <c r="P9" i="1"/>
  <c r="X203" i="1"/>
  <c r="X19" i="1"/>
  <c r="Z5" i="1"/>
  <c r="R191" i="1"/>
  <c r="N197" i="1"/>
  <c r="N13" i="1"/>
  <c r="T193" i="1"/>
  <c r="L11" i="1"/>
  <c r="V6" i="1"/>
  <c r="V190" i="1"/>
  <c r="T16" i="1"/>
  <c r="L202" i="1"/>
  <c r="Z14" i="1"/>
  <c r="Z198" i="1"/>
  <c r="P194" i="1"/>
  <c r="X8" i="1"/>
  <c r="K189" i="1"/>
  <c r="Q4" i="1"/>
  <c r="S7" i="1"/>
  <c r="Y190" i="1"/>
  <c r="P14" i="1"/>
  <c r="X196" i="1"/>
  <c r="T6" i="1"/>
  <c r="T190" i="1"/>
  <c r="S14" i="1"/>
  <c r="Y199" i="1"/>
  <c r="R11" i="1"/>
  <c r="T192" i="1"/>
  <c r="M197" i="1"/>
  <c r="M13" i="1"/>
  <c r="U7" i="1"/>
  <c r="W190" i="1"/>
  <c r="Y193" i="1"/>
  <c r="K10" i="1"/>
  <c r="O197" i="1"/>
  <c r="M12" i="1"/>
  <c r="U19" i="1"/>
  <c r="W202" i="1"/>
  <c r="T13" i="1"/>
  <c r="L199" i="1"/>
  <c r="O18" i="1"/>
  <c r="U201" i="1"/>
  <c r="N11" i="1"/>
  <c r="V193" i="1"/>
  <c r="Y203" i="1"/>
  <c r="Y19" i="1"/>
  <c r="W10" i="1"/>
  <c r="W194" i="1"/>
  <c r="Y5" i="1"/>
  <c r="Q191" i="1"/>
  <c r="L189" i="1"/>
  <c r="R4" i="1"/>
  <c r="AB260" i="1"/>
  <c r="V201" i="1"/>
  <c r="P18" i="1"/>
  <c r="AZ297" i="1"/>
  <c r="V203" i="1"/>
  <c r="X18" i="1"/>
  <c r="Q19" i="1"/>
  <c r="Y201" i="1"/>
  <c r="N196" i="1"/>
  <c r="P13" i="1"/>
  <c r="Y8" i="1"/>
  <c r="Q194" i="1"/>
  <c r="Y192" i="1"/>
  <c r="Q10" i="1"/>
  <c r="U18" i="1"/>
  <c r="U202" i="1"/>
  <c r="K190" i="1"/>
  <c r="S4" i="1"/>
  <c r="EH204" i="1"/>
  <c r="Z189" i="1"/>
  <c r="R7" i="1"/>
  <c r="K7" i="1"/>
  <c r="Y188" i="1"/>
  <c r="X194" i="1"/>
  <c r="X10" i="1"/>
  <c r="W200" i="1"/>
  <c r="M19" i="1"/>
  <c r="BH205" i="1"/>
  <c r="X5" i="1"/>
  <c r="P191" i="1"/>
  <c r="W13" i="1"/>
  <c r="M198" i="1"/>
  <c r="U189" i="1"/>
  <c r="O6" i="1"/>
  <c r="DA113" i="1"/>
  <c r="P19" i="1"/>
  <c r="X201" i="1"/>
  <c r="Q202" i="1"/>
  <c r="S17" i="1"/>
  <c r="K9" i="1"/>
  <c r="K193" i="1"/>
  <c r="O188" i="1"/>
  <c r="M5" i="1"/>
  <c r="K19" i="1"/>
  <c r="Y200" i="1"/>
  <c r="U14" i="1"/>
  <c r="W199" i="1"/>
  <c r="EH21" i="1"/>
  <c r="Q195" i="1"/>
  <c r="S8" i="1"/>
  <c r="S189" i="1"/>
  <c r="Q6" i="1"/>
  <c r="S5" i="1"/>
  <c r="Q190" i="1"/>
  <c r="Y6" i="1"/>
  <c r="S191" i="1"/>
  <c r="T15" i="1"/>
  <c r="T199" i="1"/>
  <c r="T195" i="1"/>
  <c r="T11" i="1"/>
  <c r="S198" i="1"/>
  <c r="Y15" i="1"/>
  <c r="Z191" i="1"/>
  <c r="Z7" i="1"/>
  <c r="M188" i="1"/>
  <c r="M4" i="1"/>
  <c r="Q199" i="1"/>
  <c r="S12" i="1"/>
  <c r="BD204" i="1"/>
  <c r="BO203" i="1"/>
  <c r="R197" i="1"/>
  <c r="L12" i="1"/>
  <c r="CV296" i="1"/>
  <c r="T14" i="1"/>
  <c r="Z199" i="1"/>
  <c r="Q189" i="1"/>
  <c r="Q5" i="1"/>
  <c r="BN112" i="1"/>
  <c r="N203" i="1"/>
  <c r="X16" i="1"/>
  <c r="O10" i="1"/>
  <c r="W192" i="1"/>
  <c r="P197" i="1"/>
  <c r="N12" i="1"/>
  <c r="K11" i="1"/>
  <c r="S193" i="1"/>
  <c r="O9" i="1"/>
  <c r="M192" i="1"/>
  <c r="R200" i="1"/>
  <c r="L17" i="1"/>
  <c r="X188" i="1"/>
  <c r="N7" i="1"/>
  <c r="V196" i="1"/>
  <c r="P15" i="1"/>
  <c r="W17" i="1"/>
  <c r="O203" i="1"/>
  <c r="X13" i="1"/>
  <c r="N198" i="1"/>
  <c r="R193" i="1"/>
  <c r="L8" i="1"/>
  <c r="W8" i="1"/>
  <c r="O194" i="1"/>
  <c r="Y14" i="1"/>
  <c r="Y198" i="1"/>
  <c r="Q14" i="1"/>
  <c r="Y196" i="1"/>
  <c r="CS297" i="1"/>
  <c r="X6" i="1"/>
  <c r="V191" i="1"/>
  <c r="P193" i="1"/>
  <c r="N8" i="1"/>
  <c r="M200" i="1"/>
  <c r="M16" i="1"/>
  <c r="AB268" i="1"/>
  <c r="W5" i="1"/>
  <c r="O191" i="1"/>
  <c r="M190" i="1"/>
  <c r="U4" i="1"/>
  <c r="M193" i="1"/>
  <c r="M9" i="1"/>
  <c r="R195" i="1"/>
  <c r="T8" i="1"/>
  <c r="V14" i="1"/>
  <c r="X199" i="1"/>
  <c r="EH205" i="1"/>
  <c r="N189" i="1"/>
  <c r="P4" i="1"/>
  <c r="M189" i="1"/>
  <c r="O4" i="1"/>
  <c r="U198" i="1"/>
  <c r="W15" i="1"/>
  <c r="O202" i="1"/>
  <c r="U17" i="1"/>
  <c r="L16" i="1"/>
  <c r="L200" i="1"/>
  <c r="U12" i="1"/>
  <c r="O199" i="1"/>
  <c r="U196" i="1"/>
  <c r="O15" i="1"/>
  <c r="V197" i="1"/>
  <c r="N15" i="1"/>
  <c r="ER203" i="1"/>
  <c r="R8" i="1"/>
  <c r="R192" i="1"/>
  <c r="K201" i="1"/>
  <c r="Q16" i="1"/>
  <c r="R189" i="1"/>
  <c r="R5" i="1"/>
  <c r="V16" i="1"/>
  <c r="N202" i="1"/>
  <c r="U8" i="1"/>
  <c r="O195" i="1"/>
  <c r="T203" i="1"/>
  <c r="Z18" i="1"/>
  <c r="X4" i="1"/>
  <c r="N191" i="1"/>
  <c r="L192" i="1"/>
  <c r="R9" i="1"/>
  <c r="S18" i="1"/>
  <c r="S202" i="1"/>
  <c r="EF113" i="1"/>
  <c r="P199" i="1"/>
  <c r="V12" i="1"/>
  <c r="K16" i="1"/>
  <c r="K200" i="1"/>
  <c r="R188" i="1"/>
  <c r="R204" i="1" s="1"/>
  <c r="L5" i="1"/>
  <c r="T5" i="1"/>
  <c r="R190" i="1"/>
  <c r="CQ205" i="1"/>
  <c r="V19" i="1"/>
  <c r="X202" i="1"/>
  <c r="BO101" i="1"/>
  <c r="Q198" i="1"/>
  <c r="Y12" i="1"/>
  <c r="BA296" i="1"/>
  <c r="Q203" i="1"/>
  <c r="Y17" i="1"/>
  <c r="DC295" i="1"/>
  <c r="BI21" i="1"/>
  <c r="BG204" i="1"/>
  <c r="T201" i="1"/>
  <c r="R18" i="1"/>
  <c r="DD101" i="1"/>
  <c r="BD296" i="1"/>
  <c r="BD21" i="1"/>
  <c r="ER9" i="1"/>
  <c r="X195" i="1"/>
  <c r="V10" i="1"/>
  <c r="EQ9" i="1"/>
  <c r="Y189" i="1"/>
  <c r="Q7" i="1"/>
  <c r="DC199" i="1"/>
  <c r="DD106" i="1"/>
  <c r="N16" i="1"/>
  <c r="N200" i="1"/>
  <c r="T188" i="1"/>
  <c r="L6" i="1"/>
  <c r="EP205" i="1"/>
  <c r="BO200" i="1"/>
  <c r="X14" i="1"/>
  <c r="X198" i="1"/>
  <c r="R297" i="1"/>
  <c r="Z8" i="1"/>
  <c r="R194" i="1"/>
  <c r="CP205" i="1"/>
  <c r="EQ196" i="1"/>
  <c r="AY204" i="1"/>
  <c r="P189" i="1"/>
  <c r="P5" i="1"/>
  <c r="ER99" i="1"/>
  <c r="Z201" i="1"/>
  <c r="R19" i="1"/>
  <c r="M201" i="1"/>
  <c r="O16" i="1"/>
  <c r="T197" i="1"/>
  <c r="L15" i="1"/>
  <c r="EQ297" i="1"/>
  <c r="ER202" i="1"/>
  <c r="L197" i="1"/>
  <c r="L13" i="1"/>
  <c r="Z203" i="1"/>
  <c r="Z19" i="1"/>
  <c r="Z251" i="1"/>
  <c r="DC286" i="1"/>
  <c r="N6" i="1"/>
  <c r="V188" i="1"/>
  <c r="BF21" i="1"/>
  <c r="V13" i="1"/>
  <c r="N199" i="1"/>
  <c r="W9" i="1"/>
  <c r="M194" i="1"/>
  <c r="EG113" i="1"/>
  <c r="M202" i="1"/>
  <c r="U16" i="1"/>
  <c r="Y191" i="1"/>
  <c r="Y7" i="1"/>
  <c r="P195" i="1"/>
  <c r="V8" i="1"/>
  <c r="DC200" i="1"/>
  <c r="Z15" i="1"/>
  <c r="T198" i="1"/>
  <c r="AA295" i="1"/>
  <c r="O19" i="1"/>
  <c r="W201" i="1"/>
  <c r="X193" i="1"/>
  <c r="N10" i="1"/>
  <c r="U13" i="1"/>
  <c r="M199" i="1"/>
  <c r="S195" i="1"/>
  <c r="T205" i="1" s="1"/>
  <c r="S11" i="1"/>
  <c r="BL297" i="1"/>
  <c r="S196" i="1"/>
  <c r="U205" i="1" s="1"/>
  <c r="Q15" i="1"/>
  <c r="L196" i="1"/>
  <c r="R13" i="1"/>
  <c r="N194" i="1"/>
  <c r="X9" i="1"/>
  <c r="Q17" i="1"/>
  <c r="Q201" i="1"/>
  <c r="U197" i="1"/>
  <c r="M15" i="1"/>
  <c r="S200" i="1"/>
  <c r="K18" i="1"/>
  <c r="Z197" i="1"/>
  <c r="L14" i="1"/>
  <c r="DD197" i="1"/>
  <c r="EQ200" i="1"/>
  <c r="T12" i="1"/>
  <c r="R199" i="1"/>
  <c r="EI204" i="1"/>
  <c r="U194" i="1"/>
  <c r="W11" i="1"/>
  <c r="Y13" i="1"/>
  <c r="K198" i="1"/>
  <c r="DC283" i="1"/>
  <c r="EO296" i="1"/>
  <c r="K188" i="1"/>
  <c r="V5" i="1"/>
  <c r="P190" i="1"/>
  <c r="EF204" i="1"/>
  <c r="BH204" i="1"/>
  <c r="Z202" i="1"/>
  <c r="T19" i="1"/>
  <c r="Q196" i="1"/>
  <c r="Q12" i="1"/>
  <c r="U9" i="1"/>
  <c r="M195" i="1"/>
  <c r="S197" i="1"/>
  <c r="K15" i="1"/>
  <c r="ER18" i="1"/>
  <c r="Z16" i="1"/>
  <c r="L203" i="1"/>
  <c r="W14" i="1"/>
  <c r="W198" i="1"/>
  <c r="S188" i="1"/>
  <c r="K6" i="1"/>
  <c r="EP21" i="1"/>
  <c r="DD288" i="1"/>
  <c r="V194" i="1"/>
  <c r="X11" i="1"/>
  <c r="EM112" i="1"/>
  <c r="W195" i="1"/>
  <c r="U10" i="1"/>
  <c r="CX204" i="1"/>
  <c r="Q18" i="1"/>
  <c r="S201" i="1"/>
  <c r="Y9" i="1"/>
  <c r="K194" i="1"/>
  <c r="BO107" i="1"/>
  <c r="M7" i="1"/>
  <c r="W188" i="1"/>
  <c r="BJ205" i="1"/>
  <c r="P11" i="1"/>
  <c r="V192" i="1"/>
  <c r="CX296" i="1"/>
  <c r="Z296" i="1"/>
  <c r="U200" i="1"/>
  <c r="M18" i="1"/>
  <c r="O14" i="1"/>
  <c r="W196" i="1"/>
  <c r="Q192" i="1"/>
  <c r="Q8" i="1"/>
  <c r="X197" i="1"/>
  <c r="N14" i="1"/>
  <c r="Z195" i="1"/>
  <c r="T10" i="1"/>
  <c r="BO204" i="1"/>
  <c r="S199" i="1"/>
  <c r="S15" i="1"/>
  <c r="K197" i="1"/>
  <c r="K13" i="1"/>
  <c r="S13" i="1"/>
  <c r="K199" i="1"/>
  <c r="EQ191" i="1"/>
  <c r="AA283" i="1"/>
  <c r="BG205" i="1"/>
  <c r="U195" i="1"/>
  <c r="U11" i="1"/>
  <c r="L191" i="1"/>
  <c r="Z4" i="1"/>
  <c r="DD97" i="1"/>
  <c r="K202" i="1"/>
  <c r="S16" i="1"/>
  <c r="L194" i="1"/>
  <c r="Z9" i="1"/>
  <c r="U6" i="1"/>
  <c r="U190" i="1"/>
  <c r="BP201" i="1"/>
  <c r="O196" i="1"/>
  <c r="O12" i="1"/>
  <c r="CW112" i="1"/>
  <c r="Z200" i="1"/>
  <c r="L19" i="1"/>
  <c r="BO285" i="1"/>
  <c r="P188" i="1"/>
  <c r="N5" i="1"/>
  <c r="L198" i="1"/>
  <c r="Z13" i="1"/>
  <c r="T196" i="1"/>
  <c r="R15" i="1"/>
  <c r="O193" i="1"/>
  <c r="M8" i="1"/>
  <c r="Y197" i="1"/>
  <c r="Y204" i="1" s="1"/>
  <c r="K14" i="1"/>
  <c r="W6" i="1"/>
  <c r="U191" i="1"/>
  <c r="BP109" i="1"/>
  <c r="BP17" i="1"/>
  <c r="K203" i="1"/>
  <c r="Y16" i="1"/>
  <c r="AA297" i="1"/>
  <c r="M196" i="1"/>
  <c r="O13" i="1"/>
  <c r="EQ283" i="1"/>
  <c r="Q11" i="1"/>
  <c r="S192" i="1"/>
  <c r="V195" i="1"/>
  <c r="V11" i="1"/>
  <c r="Q188" i="1"/>
  <c r="K5" i="1"/>
  <c r="CO296" i="1"/>
  <c r="BN20" i="1"/>
  <c r="Y195" i="1"/>
  <c r="S10" i="1"/>
  <c r="BO286" i="1"/>
  <c r="Q200" i="1"/>
  <c r="K17" i="1"/>
  <c r="DD205" i="1"/>
  <c r="L9" i="1"/>
  <c r="L193" i="1"/>
  <c r="EC205" i="1"/>
  <c r="X17" i="1"/>
  <c r="P203" i="1"/>
  <c r="BP15" i="1"/>
  <c r="S194" i="1"/>
  <c r="Y11" i="1"/>
  <c r="BH113" i="1"/>
  <c r="X189" i="1"/>
  <c r="P7" i="1"/>
  <c r="ER295" i="1"/>
  <c r="BN21" i="1"/>
  <c r="R201" i="1"/>
  <c r="R17" i="1"/>
  <c r="BM297" i="1"/>
  <c r="EQ199" i="1"/>
  <c r="P198" i="1"/>
  <c r="X12" i="1"/>
  <c r="AB258" i="1"/>
  <c r="CY296" i="1"/>
  <c r="Z194" i="1"/>
  <c r="Z10" i="1"/>
  <c r="V200" i="1"/>
  <c r="N18" i="1"/>
  <c r="BD297" i="1"/>
  <c r="EC204" i="1"/>
  <c r="L188" i="1"/>
  <c r="L4" i="1"/>
  <c r="BP96" i="1"/>
  <c r="BC113" i="1"/>
  <c r="BL205" i="1"/>
  <c r="P201" i="1"/>
  <c r="P17" i="1"/>
  <c r="L195" i="1"/>
  <c r="T9" i="1"/>
  <c r="V15" i="1"/>
  <c r="V199" i="1"/>
  <c r="L18" i="1"/>
  <c r="T200" i="1"/>
  <c r="N188" i="1"/>
  <c r="N4" i="1"/>
  <c r="BC296" i="1"/>
  <c r="EQ4" i="1"/>
  <c r="P192" i="1"/>
  <c r="P8" i="1"/>
  <c r="Z12" i="1"/>
  <c r="R198" i="1"/>
  <c r="EN112" i="1"/>
  <c r="EK20" i="1"/>
  <c r="U203" i="1"/>
  <c r="W18" i="1"/>
  <c r="M296" i="1"/>
  <c r="N193" i="1"/>
  <c r="N9" i="1"/>
  <c r="P10" i="1"/>
  <c r="X192" i="1"/>
  <c r="X205" i="1" s="1"/>
  <c r="DB204" i="1"/>
  <c r="R196" i="1"/>
  <c r="R12" i="1"/>
  <c r="V4" i="1"/>
  <c r="N190" i="1"/>
  <c r="BO280" i="1"/>
  <c r="W197" i="1"/>
  <c r="M14" i="1"/>
  <c r="CS113" i="1"/>
  <c r="BP111" i="1"/>
  <c r="S19" i="1"/>
  <c r="Y202" i="1"/>
  <c r="DC102" i="1"/>
  <c r="U5" i="1"/>
  <c r="O190" i="1"/>
  <c r="DD113" i="1"/>
  <c r="K196" i="1"/>
  <c r="Q13" i="1"/>
  <c r="U192" i="1"/>
  <c r="O11" i="1"/>
  <c r="BP287" i="1"/>
  <c r="BP9" i="1"/>
  <c r="W16" i="1"/>
  <c r="M203" i="1"/>
  <c r="Q193" i="1"/>
  <c r="K8" i="1"/>
  <c r="BO205" i="1"/>
  <c r="K192" i="1"/>
  <c r="Q9" i="1"/>
  <c r="ER107" i="1"/>
  <c r="M191" i="1"/>
  <c r="W4" i="1"/>
  <c r="S203" i="1"/>
  <c r="Y18" i="1"/>
  <c r="EF21" i="1"/>
  <c r="M10" i="1"/>
  <c r="W193" i="1"/>
  <c r="AZ296" i="1"/>
  <c r="BP113" i="1"/>
  <c r="BP195" i="1"/>
  <c r="Q197" i="1"/>
  <c r="K12" i="1"/>
  <c r="AA12" i="1" s="1"/>
  <c r="EJ112" i="1"/>
  <c r="AB60" i="1"/>
  <c r="Z66" i="1"/>
  <c r="Y66" i="1"/>
  <c r="AB54" i="1"/>
  <c r="AB50" i="1"/>
  <c r="S66" i="1"/>
  <c r="AA50" i="1"/>
  <c r="K67" i="1"/>
  <c r="EP297" i="1"/>
  <c r="EN296" i="1"/>
  <c r="EE297" i="1"/>
  <c r="EF296" i="1"/>
  <c r="EQ290" i="1"/>
  <c r="ER104" i="1"/>
  <c r="EI113" i="1"/>
  <c r="EG112" i="1"/>
  <c r="EQ100" i="1"/>
  <c r="CW297" i="1"/>
  <c r="CX297" i="1"/>
  <c r="DD294" i="1"/>
  <c r="CT296" i="1"/>
  <c r="DD107" i="1"/>
  <c r="CP112" i="1"/>
  <c r="BP294" i="1"/>
  <c r="BP289" i="1"/>
  <c r="BP284" i="1"/>
  <c r="BF296" i="1"/>
  <c r="BO292" i="1"/>
  <c r="BP285" i="1"/>
  <c r="BB297" i="1"/>
  <c r="BO284" i="1"/>
  <c r="AY296" i="1"/>
  <c r="BO97" i="1"/>
  <c r="BO110" i="1"/>
  <c r="Z297" i="1"/>
  <c r="U296" i="1"/>
  <c r="V297" i="1"/>
  <c r="P297" i="1"/>
  <c r="O297" i="1"/>
  <c r="X113" i="1"/>
  <c r="W113" i="1"/>
  <c r="Z113" i="1"/>
  <c r="AA105" i="1"/>
  <c r="Y112" i="1"/>
  <c r="AA112" i="1"/>
  <c r="T113" i="1"/>
  <c r="V112" i="1"/>
  <c r="U112" i="1"/>
  <c r="V113" i="1"/>
  <c r="S113" i="1"/>
  <c r="AA104" i="1"/>
  <c r="AA108" i="1"/>
  <c r="Q112" i="1"/>
  <c r="AB100" i="1"/>
  <c r="N113" i="1"/>
  <c r="L113" i="1"/>
  <c r="ER199" i="1"/>
  <c r="EN204" i="1"/>
  <c r="ER197" i="1"/>
  <c r="EQ205" i="1"/>
  <c r="EQ202" i="1"/>
  <c r="EL205" i="1"/>
  <c r="EG205" i="1"/>
  <c r="EF205" i="1"/>
  <c r="ER201" i="1"/>
  <c r="ER14" i="1"/>
  <c r="ER7" i="1"/>
  <c r="EO20" i="1"/>
  <c r="EN21" i="1"/>
  <c r="DC197" i="1"/>
  <c r="DD200" i="1"/>
  <c r="DC189" i="1"/>
  <c r="DC204" i="1"/>
  <c r="CN205" i="1"/>
  <c r="DC188" i="1"/>
  <c r="CM204" i="1"/>
  <c r="BP202" i="1"/>
  <c r="BP199" i="1"/>
  <c r="BO199" i="1"/>
  <c r="BO201" i="1"/>
  <c r="BO195" i="1"/>
  <c r="BP190" i="1"/>
  <c r="BO198" i="1"/>
  <c r="BO188" i="1"/>
  <c r="BP192" i="1"/>
  <c r="BP188" i="1"/>
  <c r="BP13" i="1"/>
  <c r="BO13" i="1"/>
  <c r="BP18" i="1"/>
  <c r="BP12" i="1"/>
  <c r="BP21" i="1"/>
  <c r="BD20" i="1"/>
  <c r="BC20" i="1"/>
  <c r="AA197" i="1"/>
  <c r="Y205" i="1"/>
  <c r="V204" i="1"/>
  <c r="U204" i="1"/>
  <c r="R205" i="1"/>
  <c r="AB30" i="1"/>
  <c r="Z44" i="1"/>
  <c r="AA44" i="1"/>
  <c r="AA42" i="1"/>
  <c r="AB21" i="1"/>
  <c r="AB44" i="1"/>
  <c r="B8" i="1"/>
  <c r="W44" i="1"/>
  <c r="L43" i="1"/>
  <c r="AB28" i="1"/>
  <c r="EQ204" i="1" l="1"/>
  <c r="EA204" i="1"/>
  <c r="EQ188" i="1"/>
  <c r="BL21" i="1"/>
  <c r="M228" i="1"/>
  <c r="AB219" i="1"/>
  <c r="AB227" i="1"/>
  <c r="AA219" i="1"/>
  <c r="AB4" i="1"/>
  <c r="X228" i="1"/>
  <c r="BO287" i="1"/>
  <c r="AA191" i="1"/>
  <c r="R296" i="1"/>
  <c r="DD290" i="1"/>
  <c r="ER285" i="1"/>
  <c r="AB223" i="1"/>
  <c r="N228" i="1"/>
  <c r="AA223" i="1"/>
  <c r="DC97" i="1"/>
  <c r="ER286" i="1"/>
  <c r="BP20" i="1"/>
  <c r="BA21" i="1"/>
  <c r="BO12" i="1"/>
  <c r="M227" i="1"/>
  <c r="AB282" i="1"/>
  <c r="AA282" i="1"/>
  <c r="EQ284" i="1"/>
  <c r="BF204" i="1"/>
  <c r="BP107" i="1"/>
  <c r="BN113" i="1"/>
  <c r="EQ198" i="1"/>
  <c r="DA204" i="1"/>
  <c r="ED20" i="1"/>
  <c r="AZ205" i="1"/>
  <c r="BK296" i="1"/>
  <c r="BO289" i="1"/>
  <c r="BO191" i="1"/>
  <c r="EB20" i="1"/>
  <c r="DD286" i="1"/>
  <c r="BP10" i="1"/>
  <c r="BO10" i="1"/>
  <c r="AB281" i="1"/>
  <c r="CQ297" i="1"/>
  <c r="ER105" i="1"/>
  <c r="DC109" i="1"/>
  <c r="CX113" i="1"/>
  <c r="EM21" i="1"/>
  <c r="EM20" i="1"/>
  <c r="P205" i="1"/>
  <c r="DC192" i="1"/>
  <c r="BP280" i="1"/>
  <c r="BO296" i="1"/>
  <c r="Z204" i="1"/>
  <c r="Z228" i="1"/>
  <c r="S251" i="1"/>
  <c r="S250" i="1"/>
  <c r="AA235" i="1"/>
  <c r="R228" i="1"/>
  <c r="DD282" i="1"/>
  <c r="BA297" i="1"/>
  <c r="BP291" i="1"/>
  <c r="P204" i="1"/>
  <c r="AA285" i="1"/>
  <c r="W204" i="1"/>
  <c r="W205" i="1"/>
  <c r="DD193" i="1"/>
  <c r="AB247" i="1"/>
  <c r="EN297" i="1"/>
  <c r="N250" i="1"/>
  <c r="CY204" i="1"/>
  <c r="CY205" i="1"/>
  <c r="DD287" i="1"/>
  <c r="CN296" i="1"/>
  <c r="K21" i="1"/>
  <c r="AA224" i="1"/>
  <c r="V228" i="1"/>
  <c r="O296" i="1"/>
  <c r="AB245" i="1"/>
  <c r="CR112" i="1"/>
  <c r="DC195" i="1"/>
  <c r="BP11" i="1"/>
  <c r="CV113" i="1"/>
  <c r="BO14" i="1"/>
  <c r="BP14" i="1"/>
  <c r="ED204" i="1"/>
  <c r="BH20" i="1"/>
  <c r="DB112" i="1"/>
  <c r="Q204" i="1"/>
  <c r="DA296" i="1"/>
  <c r="ER281" i="1"/>
  <c r="BO7" i="1"/>
  <c r="AZ112" i="1"/>
  <c r="BM21" i="1"/>
  <c r="CU297" i="1"/>
  <c r="DC293" i="1"/>
  <c r="AZ204" i="1"/>
  <c r="EA297" i="1"/>
  <c r="ER280" i="1"/>
  <c r="EQ280" i="1"/>
  <c r="EQ296" i="1"/>
  <c r="CZ204" i="1"/>
  <c r="EO21" i="1"/>
  <c r="BG296" i="1"/>
  <c r="EQ13" i="1"/>
  <c r="BH296" i="1"/>
  <c r="BO281" i="1"/>
  <c r="ER287" i="1"/>
  <c r="X296" i="1"/>
  <c r="AB264" i="1"/>
  <c r="AB274" i="1"/>
  <c r="W228" i="1"/>
  <c r="W227" i="1"/>
  <c r="DC198" i="1"/>
  <c r="CQ204" i="1"/>
  <c r="BN296" i="1"/>
  <c r="BK297" i="1"/>
  <c r="BO111" i="1"/>
  <c r="BP286" i="1"/>
  <c r="BF20" i="1"/>
  <c r="EQ99" i="1"/>
  <c r="EM297" i="1"/>
  <c r="AA281" i="1"/>
  <c r="BA112" i="1"/>
  <c r="BH112" i="1"/>
  <c r="EQ295" i="1"/>
  <c r="AZ21" i="1"/>
  <c r="BO193" i="1"/>
  <c r="EA205" i="1"/>
  <c r="BM296" i="1"/>
  <c r="ER284" i="1"/>
  <c r="EH112" i="1"/>
  <c r="EM205" i="1"/>
  <c r="BP193" i="1"/>
  <c r="CZ112" i="1"/>
  <c r="BP292" i="1"/>
  <c r="ER11" i="1"/>
  <c r="Y296" i="1"/>
  <c r="AB288" i="1"/>
  <c r="AB296" i="1"/>
  <c r="AA288" i="1"/>
  <c r="M297" i="1"/>
  <c r="BP198" i="1"/>
  <c r="BO17" i="1"/>
  <c r="CZ113" i="1"/>
  <c r="BE296" i="1"/>
  <c r="Y251" i="1"/>
  <c r="CX112" i="1"/>
  <c r="BG113" i="1"/>
  <c r="BG112" i="1"/>
  <c r="BL112" i="1"/>
  <c r="Q205" i="1"/>
  <c r="Q228" i="1"/>
  <c r="Z227" i="1"/>
  <c r="CN204" i="1"/>
  <c r="CM205" i="1"/>
  <c r="EP296" i="1"/>
  <c r="DD192" i="1"/>
  <c r="BO197" i="1"/>
  <c r="EN205" i="1"/>
  <c r="S228" i="1"/>
  <c r="S227" i="1"/>
  <c r="AA212" i="1"/>
  <c r="AB239" i="1"/>
  <c r="CO297" i="1"/>
  <c r="P228" i="1"/>
  <c r="BB21" i="1"/>
  <c r="BP16" i="1"/>
  <c r="CZ296" i="1"/>
  <c r="AA203" i="1"/>
  <c r="BP293" i="1"/>
  <c r="O205" i="1"/>
  <c r="DD188" i="1"/>
  <c r="EM113" i="1"/>
  <c r="ED21" i="1"/>
  <c r="EG204" i="1"/>
  <c r="AB283" i="1"/>
  <c r="BO100" i="1"/>
  <c r="BK205" i="1"/>
  <c r="BO102" i="1"/>
  <c r="BO16" i="1"/>
  <c r="BP204" i="1"/>
  <c r="ED205" i="1"/>
  <c r="AA280" i="1"/>
  <c r="EA112" i="1"/>
  <c r="EB297" i="1"/>
  <c r="BP189" i="1"/>
  <c r="ER189" i="1"/>
  <c r="EQ112" i="1"/>
  <c r="ER196" i="1"/>
  <c r="CX205" i="1"/>
  <c r="BP194" i="1"/>
  <c r="BK20" i="1"/>
  <c r="BM20" i="1"/>
  <c r="BO190" i="1"/>
  <c r="BE205" i="1"/>
  <c r="BE297" i="1"/>
  <c r="BO189" i="1"/>
  <c r="DD289" i="1"/>
  <c r="EO113" i="1"/>
  <c r="EQ105" i="1"/>
  <c r="N274" i="1"/>
  <c r="AA269" i="1"/>
  <c r="AB269" i="1"/>
  <c r="W297" i="1"/>
  <c r="W296" i="1"/>
  <c r="AA244" i="1"/>
  <c r="AB244" i="1"/>
  <c r="X227" i="1"/>
  <c r="BP112" i="1"/>
  <c r="P250" i="1"/>
  <c r="BI204" i="1"/>
  <c r="AA291" i="1"/>
  <c r="ER193" i="1"/>
  <c r="DD285" i="1"/>
  <c r="EH113" i="1"/>
  <c r="EL296" i="1"/>
  <c r="DD96" i="1"/>
  <c r="DC112" i="1"/>
  <c r="CM113" i="1"/>
  <c r="CM112" i="1"/>
  <c r="DC96" i="1"/>
  <c r="DC194" i="1"/>
  <c r="DC107" i="1"/>
  <c r="CS205" i="1"/>
  <c r="EQ194" i="1"/>
  <c r="AB213" i="1"/>
  <c r="AA213" i="1"/>
  <c r="CU205" i="1"/>
  <c r="CU204" i="1"/>
  <c r="AA237" i="1"/>
  <c r="DD280" i="1"/>
  <c r="CR296" i="1"/>
  <c r="AB263" i="1"/>
  <c r="AA263" i="1"/>
  <c r="BM112" i="1"/>
  <c r="Q297" i="1"/>
  <c r="AB235" i="1"/>
  <c r="AB212" i="1"/>
  <c r="BO6" i="1"/>
  <c r="BP6" i="1"/>
  <c r="Y250" i="1"/>
  <c r="CO112" i="1"/>
  <c r="DD296" i="1"/>
  <c r="DC288" i="1"/>
  <c r="EQ288" i="1"/>
  <c r="ER296" i="1"/>
  <c r="BO113" i="1"/>
  <c r="ER200" i="1"/>
  <c r="EO297" i="1"/>
  <c r="DD98" i="1"/>
  <c r="DC98" i="1"/>
  <c r="AB251" i="1"/>
  <c r="AB241" i="1"/>
  <c r="CY113" i="1"/>
  <c r="EQ11" i="1"/>
  <c r="U250" i="1"/>
  <c r="BP200" i="1"/>
  <c r="EH296" i="1"/>
  <c r="BP106" i="1"/>
  <c r="BO106" i="1"/>
  <c r="DC99" i="1"/>
  <c r="BE20" i="1"/>
  <c r="AB249" i="1"/>
  <c r="AA251" i="1"/>
  <c r="AB284" i="1"/>
  <c r="L297" i="1"/>
  <c r="AA284" i="1"/>
  <c r="EQ281" i="1"/>
  <c r="EI296" i="1"/>
  <c r="X251" i="1"/>
  <c r="ER109" i="1"/>
  <c r="BE204" i="1"/>
  <c r="BF112" i="1"/>
  <c r="AB293" i="1"/>
  <c r="EJ205" i="1"/>
  <c r="EQ193" i="1"/>
  <c r="CV205" i="1"/>
  <c r="DC193" i="1"/>
  <c r="W250" i="1"/>
  <c r="W251" i="1"/>
  <c r="DC285" i="1"/>
  <c r="AB224" i="1"/>
  <c r="AA246" i="1"/>
  <c r="N251" i="1"/>
  <c r="AB246" i="1"/>
  <c r="DD203" i="1"/>
  <c r="ER283" i="1"/>
  <c r="EQ203" i="1"/>
  <c r="BF297" i="1"/>
  <c r="DD108" i="1"/>
  <c r="BO98" i="1"/>
  <c r="BB20" i="1"/>
  <c r="BB204" i="1"/>
  <c r="AB259" i="1"/>
  <c r="AA259" i="1"/>
  <c r="DD293" i="1"/>
  <c r="BP196" i="1"/>
  <c r="BM205" i="1"/>
  <c r="EQ106" i="1"/>
  <c r="ER106" i="1"/>
  <c r="L273" i="1"/>
  <c r="ER5" i="1"/>
  <c r="AA199" i="1"/>
  <c r="AB266" i="1"/>
  <c r="DD195" i="1"/>
  <c r="EQ286" i="1"/>
  <c r="CT204" i="1"/>
  <c r="EQ101" i="1"/>
  <c r="AA220" i="1"/>
  <c r="U228" i="1"/>
  <c r="ER188" i="1"/>
  <c r="EP204" i="1"/>
  <c r="BD205" i="1"/>
  <c r="AA245" i="1"/>
  <c r="AA249" i="1"/>
  <c r="CW113" i="1"/>
  <c r="EQ197" i="1"/>
  <c r="ER290" i="1"/>
  <c r="DC290" i="1"/>
  <c r="AA286" i="1"/>
  <c r="ER8" i="1"/>
  <c r="DC289" i="1"/>
  <c r="AA242" i="1"/>
  <c r="AB242" i="1"/>
  <c r="M251" i="1"/>
  <c r="AB250" i="1"/>
  <c r="BC297" i="1"/>
  <c r="DC202" i="1"/>
  <c r="V227" i="1"/>
  <c r="BL204" i="1"/>
  <c r="BO196" i="1"/>
  <c r="BA205" i="1"/>
  <c r="BO21" i="1"/>
  <c r="EQ18" i="1"/>
  <c r="V296" i="1"/>
  <c r="EG21" i="1"/>
  <c r="ER101" i="1"/>
  <c r="CP204" i="1"/>
  <c r="ER291" i="1"/>
  <c r="DC111" i="1"/>
  <c r="AA294" i="1"/>
  <c r="AB237" i="1"/>
  <c r="EO204" i="1"/>
  <c r="BC112" i="1"/>
  <c r="DD198" i="1"/>
  <c r="BO11" i="1"/>
  <c r="BP108" i="1"/>
  <c r="EG20" i="1"/>
  <c r="AB222" i="1"/>
  <c r="AA290" i="1"/>
  <c r="BO8" i="1"/>
  <c r="BP8" i="1"/>
  <c r="DD100" i="1"/>
  <c r="DC100" i="1"/>
  <c r="X297" i="1"/>
  <c r="AB220" i="1"/>
  <c r="EP113" i="1"/>
  <c r="ER17" i="1"/>
  <c r="DB205" i="1"/>
  <c r="BO19" i="1"/>
  <c r="BO103" i="1"/>
  <c r="CR297" i="1"/>
  <c r="R251" i="1"/>
  <c r="Y227" i="1"/>
  <c r="ED113" i="1"/>
  <c r="ER108" i="1"/>
  <c r="EQ108" i="1"/>
  <c r="DC282" i="1"/>
  <c r="BP288" i="1"/>
  <c r="BO288" i="1"/>
  <c r="BP296" i="1"/>
  <c r="EQ102" i="1"/>
  <c r="BF205" i="1"/>
  <c r="DC281" i="1"/>
  <c r="ER204" i="1"/>
  <c r="EP20" i="1"/>
  <c r="EQ6" i="1"/>
  <c r="ER6" i="1"/>
  <c r="DC205" i="1"/>
  <c r="ER97" i="1"/>
  <c r="DC105" i="1"/>
  <c r="DD112" i="1"/>
  <c r="DD104" i="1"/>
  <c r="DC104" i="1"/>
  <c r="CO113" i="1"/>
  <c r="ER205" i="1"/>
  <c r="O204" i="1"/>
  <c r="AZ113" i="1"/>
  <c r="BP100" i="1"/>
  <c r="BJ296" i="1"/>
  <c r="T251" i="1"/>
  <c r="AA239" i="1"/>
  <c r="DD109" i="1"/>
  <c r="BI205" i="1"/>
  <c r="EQ19" i="1"/>
  <c r="Y21" i="1"/>
  <c r="AB228" i="1"/>
  <c r="AB218" i="1"/>
  <c r="DC113" i="1"/>
  <c r="DD111" i="1"/>
  <c r="BO96" i="1"/>
  <c r="CT112" i="1"/>
  <c r="AB205" i="1"/>
  <c r="DD191" i="1"/>
  <c r="ER10" i="1"/>
  <c r="EQ10" i="1"/>
  <c r="EQ293" i="1"/>
  <c r="EL297" i="1"/>
  <c r="EE205" i="1"/>
  <c r="BC205" i="1"/>
  <c r="BC204" i="1"/>
  <c r="CN112" i="1"/>
  <c r="T296" i="1"/>
  <c r="DD103" i="1"/>
  <c r="BO282" i="1"/>
  <c r="BO202" i="1"/>
  <c r="CZ297" i="1"/>
  <c r="BM113" i="1"/>
  <c r="CZ205" i="1"/>
  <c r="DD292" i="1"/>
  <c r="DD110" i="1"/>
  <c r="CW204" i="1"/>
  <c r="DD189" i="1"/>
  <c r="U227" i="1"/>
  <c r="EL204" i="1"/>
  <c r="CM296" i="1"/>
  <c r="CM297" i="1"/>
  <c r="AB262" i="1"/>
  <c r="M250" i="1"/>
  <c r="BI20" i="1"/>
  <c r="AB286" i="1"/>
  <c r="AB267" i="1"/>
  <c r="AA267" i="1"/>
  <c r="AB225" i="1"/>
  <c r="AA225" i="1"/>
  <c r="T227" i="1"/>
  <c r="AB270" i="1"/>
  <c r="EQ291" i="1"/>
  <c r="BP282" i="1"/>
  <c r="EI21" i="1"/>
  <c r="EQ5" i="1"/>
  <c r="EI20" i="1"/>
  <c r="BO18" i="1"/>
  <c r="R227" i="1"/>
  <c r="DC191" i="1"/>
  <c r="T250" i="1"/>
  <c r="CX20" i="1"/>
  <c r="BK204" i="1"/>
  <c r="ER288" i="1"/>
  <c r="Q251" i="1"/>
  <c r="EL112" i="1"/>
  <c r="ER198" i="1"/>
  <c r="AZ20" i="1"/>
  <c r="EJ21" i="1"/>
  <c r="DC103" i="1"/>
  <c r="AA195" i="1"/>
  <c r="BM204" i="1"/>
  <c r="AA193" i="1"/>
  <c r="P251" i="1"/>
  <c r="EQ12" i="1"/>
  <c r="EC21" i="1"/>
  <c r="ER12" i="1"/>
  <c r="ER20" i="1"/>
  <c r="ER103" i="1"/>
  <c r="ER113" i="1"/>
  <c r="DA205" i="1"/>
  <c r="CQ296" i="1"/>
  <c r="CP297" i="1"/>
  <c r="BP191" i="1"/>
  <c r="EA20" i="1"/>
  <c r="EQ20" i="1"/>
  <c r="AA241" i="1"/>
  <c r="EQ15" i="1"/>
  <c r="AA214" i="1"/>
  <c r="BP297" i="1"/>
  <c r="T297" i="1"/>
  <c r="DC291" i="1"/>
  <c r="BA113" i="1"/>
  <c r="BO104" i="1"/>
  <c r="BP104" i="1"/>
  <c r="ER191" i="1"/>
  <c r="BB113" i="1"/>
  <c r="BO108" i="1"/>
  <c r="X250" i="1"/>
  <c r="CY112" i="1"/>
  <c r="EI205" i="1"/>
  <c r="EQ189" i="1"/>
  <c r="DB296" i="1"/>
  <c r="BP5" i="1"/>
  <c r="EE20" i="1"/>
  <c r="EE21" i="1"/>
  <c r="DD190" i="1"/>
  <c r="DC190" i="1"/>
  <c r="ER19" i="1"/>
  <c r="DB113" i="1"/>
  <c r="BA20" i="1"/>
  <c r="EH297" i="1"/>
  <c r="U297" i="1"/>
  <c r="AB291" i="1"/>
  <c r="DD201" i="1"/>
  <c r="AA236" i="1"/>
  <c r="AB236" i="1"/>
  <c r="EQ14" i="1"/>
  <c r="EQ103" i="1"/>
  <c r="EI112" i="1"/>
  <c r="BG21" i="1"/>
  <c r="BG20" i="1"/>
  <c r="BO5" i="1"/>
  <c r="BP98" i="1"/>
  <c r="P296" i="1"/>
  <c r="DD194" i="1"/>
  <c r="DC101" i="1"/>
  <c r="BO99" i="1"/>
  <c r="AB290" i="1"/>
  <c r="DD105" i="1"/>
  <c r="Q296" i="1"/>
  <c r="BP105" i="1"/>
  <c r="ER102" i="1"/>
  <c r="AA289" i="1"/>
  <c r="DC106" i="1"/>
  <c r="Z250" i="1"/>
  <c r="DA297" i="1"/>
  <c r="EB204" i="1"/>
  <c r="BP99" i="1"/>
  <c r="BB112" i="1"/>
  <c r="CT113" i="1"/>
  <c r="BO291" i="1"/>
  <c r="ER195" i="1"/>
  <c r="Y297" i="1"/>
  <c r="BP203" i="1"/>
  <c r="AB287" i="1"/>
  <c r="AB297" i="1"/>
  <c r="DD291" i="1"/>
  <c r="Y228" i="1"/>
  <c r="EE204" i="1"/>
  <c r="DC292" i="1"/>
  <c r="EI297" i="1"/>
  <c r="EF20" i="1"/>
  <c r="CW296" i="1"/>
  <c r="ER100" i="1"/>
  <c r="DD281" i="1"/>
  <c r="BJ204" i="1"/>
  <c r="BP281" i="1"/>
  <c r="BN297" i="1"/>
  <c r="AA189" i="1"/>
  <c r="S205" i="1"/>
  <c r="BP4" i="1"/>
  <c r="AY21" i="1"/>
  <c r="BO20" i="1"/>
  <c r="L227" i="1"/>
  <c r="L250" i="1"/>
  <c r="BO290" i="1"/>
  <c r="BP290" i="1"/>
  <c r="AB292" i="1"/>
  <c r="AA292" i="1"/>
  <c r="N297" i="1"/>
  <c r="BD113" i="1"/>
  <c r="EL20" i="1"/>
  <c r="DB297" i="1"/>
  <c r="BP97" i="1"/>
  <c r="BE21" i="1"/>
  <c r="BA204" i="1"/>
  <c r="DD204" i="1"/>
  <c r="AB294" i="1"/>
  <c r="AY20" i="1"/>
  <c r="EA21" i="1"/>
  <c r="ER4" i="1"/>
  <c r="EK205" i="1"/>
  <c r="S297" i="1"/>
  <c r="CV297" i="1"/>
  <c r="EC297" i="1"/>
  <c r="Q250" i="1"/>
  <c r="BP103" i="1"/>
  <c r="AB216" i="1"/>
  <c r="EK296" i="1"/>
  <c r="CY297" i="1"/>
  <c r="DC110" i="1"/>
  <c r="AA296" i="1"/>
  <c r="K296" i="1"/>
  <c r="K297" i="1"/>
  <c r="EB112" i="1"/>
  <c r="EC113" i="1"/>
  <c r="EQ104" i="1"/>
  <c r="ER112" i="1"/>
  <c r="EK21" i="1"/>
  <c r="EQ292" i="1"/>
  <c r="EM204" i="1"/>
  <c r="EK112" i="1"/>
  <c r="L296" i="1"/>
  <c r="EQ96" i="1"/>
  <c r="EA113" i="1"/>
  <c r="ER96" i="1"/>
  <c r="AA201" i="1"/>
  <c r="V205" i="1"/>
  <c r="S296" i="1"/>
  <c r="BH297" i="1"/>
  <c r="BO283" i="1"/>
  <c r="BI112" i="1"/>
  <c r="DC108" i="1"/>
  <c r="CP113" i="1"/>
  <c r="T204" i="1"/>
  <c r="DC296" i="1"/>
  <c r="EK204" i="1"/>
  <c r="BG297" i="1"/>
  <c r="EJ20" i="1"/>
  <c r="EO112" i="1"/>
  <c r="CR113" i="1"/>
  <c r="BP101" i="1"/>
  <c r="EE112" i="1"/>
  <c r="EE113" i="1"/>
  <c r="CV204" i="1"/>
  <c r="EJ204" i="1"/>
  <c r="ED112" i="1"/>
  <c r="EC20" i="1"/>
  <c r="EC112" i="1"/>
  <c r="DD196" i="1"/>
  <c r="CO205" i="1"/>
  <c r="DC196" i="1"/>
  <c r="EQ17" i="1"/>
  <c r="EL21" i="1"/>
  <c r="ED297" i="1"/>
  <c r="ER292" i="1"/>
  <c r="AA218" i="1"/>
  <c r="EJ296" i="1"/>
  <c r="ER98" i="1"/>
  <c r="EQ98" i="1"/>
  <c r="DC203" i="1"/>
  <c r="M20" i="1"/>
  <c r="AA216" i="1"/>
  <c r="T228" i="1"/>
  <c r="L251" i="1"/>
  <c r="AB238" i="1"/>
  <c r="AA238" i="1"/>
  <c r="ER293" i="1"/>
  <c r="BJ297" i="1"/>
  <c r="BO293" i="1"/>
  <c r="BJ21" i="1"/>
  <c r="DC284" i="1"/>
  <c r="ED296" i="1"/>
  <c r="EB113" i="1"/>
  <c r="EB21" i="1"/>
  <c r="EQ8" i="1"/>
  <c r="ER192" i="1"/>
  <c r="EB205" i="1"/>
  <c r="EQ192" i="1"/>
  <c r="CV112" i="1"/>
  <c r="DC287" i="1"/>
  <c r="DC280" i="1"/>
  <c r="Q227" i="1"/>
  <c r="AB215" i="1"/>
  <c r="AA215" i="1"/>
  <c r="L228" i="1"/>
  <c r="O251" i="1"/>
  <c r="O250" i="1"/>
  <c r="EQ287" i="1"/>
  <c r="V251" i="1"/>
  <c r="AA247" i="1"/>
  <c r="V250" i="1"/>
  <c r="CR205" i="1"/>
  <c r="EB296" i="1"/>
  <c r="BO4" i="1"/>
  <c r="AA293" i="1"/>
  <c r="EQ97" i="1"/>
  <c r="CS204" i="1"/>
  <c r="BI296" i="1"/>
  <c r="BO294" i="1"/>
  <c r="BP283" i="1"/>
  <c r="EQ195" i="1"/>
  <c r="BP205" i="1"/>
  <c r="EO205" i="1"/>
  <c r="DC201" i="1"/>
  <c r="BL113" i="1"/>
  <c r="BL20" i="1"/>
  <c r="DD202" i="1"/>
  <c r="EK297" i="1"/>
  <c r="EQ289" i="1"/>
  <c r="BI297" i="1"/>
  <c r="CR204" i="1"/>
  <c r="ER282" i="1"/>
  <c r="EQ282" i="1"/>
  <c r="BE113" i="1"/>
  <c r="ER111" i="1"/>
  <c r="EP112" i="1"/>
  <c r="EK113" i="1"/>
  <c r="CO204" i="1"/>
  <c r="EC296" i="1"/>
  <c r="BB296" i="1"/>
  <c r="DD283" i="1"/>
  <c r="CT297" i="1"/>
  <c r="BP19" i="1"/>
  <c r="EE296" i="1"/>
  <c r="R250" i="1"/>
  <c r="AA243" i="1"/>
  <c r="U251" i="1"/>
  <c r="DD297" i="1"/>
  <c r="BK112" i="1"/>
  <c r="BK113" i="1"/>
  <c r="EQ7" i="1"/>
  <c r="Z205" i="1"/>
  <c r="EG297" i="1"/>
  <c r="BE112" i="1"/>
  <c r="DD284" i="1"/>
  <c r="CN297" i="1"/>
  <c r="BB205" i="1"/>
  <c r="EQ111" i="1"/>
  <c r="BO192" i="1"/>
  <c r="BP295" i="1"/>
  <c r="ER16" i="1"/>
  <c r="EQ16" i="1"/>
  <c r="BP197" i="1"/>
  <c r="EQ285" i="1"/>
  <c r="EJ297" i="1"/>
  <c r="EH20" i="1"/>
  <c r="BI113" i="1"/>
  <c r="BO105" i="1"/>
  <c r="BO15" i="1"/>
  <c r="DC294" i="1"/>
  <c r="BO295" i="1"/>
  <c r="BJ112" i="1"/>
  <c r="DD99" i="1"/>
  <c r="DD102" i="1"/>
  <c r="AB217" i="1"/>
  <c r="AA217" i="1"/>
  <c r="S204" i="1"/>
  <c r="BK21" i="1"/>
  <c r="AY205" i="1"/>
  <c r="BF113" i="1"/>
  <c r="CN113" i="1"/>
  <c r="CU296" i="1"/>
  <c r="EJ113" i="1"/>
  <c r="AA257" i="1"/>
  <c r="K274" i="1"/>
  <c r="AA273" i="1"/>
  <c r="K273" i="1"/>
  <c r="AB257" i="1"/>
  <c r="ER13" i="1"/>
  <c r="BP7" i="1"/>
  <c r="AB261" i="1"/>
  <c r="AA261" i="1"/>
  <c r="L274" i="1"/>
  <c r="EM296" i="1"/>
  <c r="AA265" i="1"/>
  <c r="AB265" i="1"/>
  <c r="M274" i="1"/>
  <c r="AB273" i="1"/>
  <c r="AB280" i="1"/>
  <c r="AB243" i="1"/>
  <c r="BP102" i="1"/>
  <c r="EQ107" i="1"/>
  <c r="AA287" i="1"/>
  <c r="AB289" i="1"/>
  <c r="EQ201" i="1"/>
  <c r="AA222" i="1"/>
  <c r="ER21" i="1"/>
  <c r="AA271" i="1"/>
  <c r="AB271" i="1"/>
  <c r="CS296" i="1"/>
  <c r="AB240" i="1"/>
  <c r="AA240" i="1"/>
  <c r="EA296" i="1"/>
  <c r="ER294" i="1"/>
  <c r="DC297" i="1"/>
  <c r="DD295" i="1"/>
  <c r="AY113" i="1"/>
  <c r="BO112" i="1"/>
  <c r="AY112" i="1"/>
  <c r="DD199" i="1"/>
  <c r="ER289" i="1"/>
  <c r="CP296" i="1"/>
  <c r="ER110" i="1"/>
  <c r="EQ110" i="1"/>
  <c r="EN20" i="1"/>
  <c r="CW205" i="1"/>
  <c r="EN113" i="1"/>
  <c r="BN204" i="1"/>
  <c r="DA112" i="1"/>
  <c r="CQ112" i="1"/>
  <c r="CQ113" i="1"/>
  <c r="AA227" i="1"/>
  <c r="K227" i="1"/>
  <c r="AA211" i="1"/>
  <c r="K228" i="1"/>
  <c r="AB211" i="1"/>
  <c r="K250" i="1"/>
  <c r="AB234" i="1"/>
  <c r="AA234" i="1"/>
  <c r="K251" i="1"/>
  <c r="AA250" i="1"/>
  <c r="ER190" i="1"/>
  <c r="EQ190" i="1"/>
  <c r="BN205" i="1"/>
  <c r="EQ294" i="1"/>
  <c r="AY297" i="1"/>
  <c r="N296" i="1"/>
  <c r="AB221" i="1"/>
  <c r="AA221" i="1"/>
  <c r="BP110" i="1"/>
  <c r="P227" i="1"/>
  <c r="CS112" i="1"/>
  <c r="CT205" i="1"/>
  <c r="AB295" i="1"/>
  <c r="X204" i="1"/>
  <c r="CU113" i="1"/>
  <c r="AB214" i="1"/>
  <c r="BC21" i="1"/>
  <c r="O228" i="1"/>
  <c r="O227" i="1"/>
  <c r="ER297" i="1"/>
  <c r="BL296" i="1"/>
  <c r="CU112" i="1"/>
  <c r="EQ109" i="1"/>
  <c r="EL113" i="1"/>
  <c r="ER194" i="1"/>
  <c r="N227" i="1"/>
  <c r="AA226" i="1"/>
  <c r="AB226" i="1"/>
  <c r="BD112" i="1"/>
  <c r="AB248" i="1"/>
  <c r="AA248" i="1"/>
  <c r="AB272" i="1"/>
  <c r="BO194" i="1"/>
  <c r="EF297" i="1"/>
  <c r="AB285" i="1"/>
  <c r="EG296" i="1"/>
  <c r="ER15" i="1"/>
  <c r="EF112" i="1"/>
  <c r="BJ113" i="1"/>
  <c r="BO109" i="1"/>
  <c r="BJ20" i="1"/>
  <c r="BH21" i="1"/>
  <c r="BO9" i="1"/>
  <c r="R20" i="1"/>
  <c r="AB42" i="1"/>
  <c r="DD11" i="1"/>
  <c r="DD17" i="1"/>
  <c r="DC15" i="1"/>
  <c r="AB17" i="1"/>
  <c r="CW20" i="1"/>
  <c r="O20" i="1"/>
  <c r="DC10" i="1"/>
  <c r="AB198" i="1"/>
  <c r="AA202" i="1"/>
  <c r="AB201" i="1"/>
  <c r="DB21" i="1"/>
  <c r="CZ21" i="1"/>
  <c r="DD10" i="1"/>
  <c r="AB11" i="1"/>
  <c r="CY20" i="1"/>
  <c r="AB5" i="1"/>
  <c r="AB199" i="1"/>
  <c r="AA8" i="1"/>
  <c r="AB202" i="1"/>
  <c r="AB197" i="1"/>
  <c r="AA41" i="1"/>
  <c r="Q21" i="1"/>
  <c r="AB12" i="1"/>
  <c r="DC16" i="1"/>
  <c r="AB193" i="1"/>
  <c r="S43" i="1"/>
  <c r="M204" i="1"/>
  <c r="N43" i="1"/>
  <c r="DD6" i="1"/>
  <c r="R21" i="1"/>
  <c r="CY21" i="1"/>
  <c r="DC14" i="1"/>
  <c r="DD13" i="1"/>
  <c r="AB189" i="1"/>
  <c r="U20" i="1"/>
  <c r="AA38" i="1"/>
  <c r="P21" i="1"/>
  <c r="DD16" i="1"/>
  <c r="AB29" i="1"/>
  <c r="AA6" i="1"/>
  <c r="R43" i="1"/>
  <c r="AA190" i="1"/>
  <c r="CR21" i="1"/>
  <c r="L21" i="1"/>
  <c r="AA198" i="1"/>
  <c r="AA19" i="1"/>
  <c r="CZ20" i="1"/>
  <c r="AB195" i="1"/>
  <c r="CN20" i="1"/>
  <c r="AB34" i="1"/>
  <c r="CN21" i="1"/>
  <c r="DC11" i="1"/>
  <c r="L205" i="1"/>
  <c r="Y20" i="1"/>
  <c r="L20" i="1"/>
  <c r="K44" i="1"/>
  <c r="AB9" i="1"/>
  <c r="AB41" i="1"/>
  <c r="AB7" i="1"/>
  <c r="DD7" i="1"/>
  <c r="AB20" i="1"/>
  <c r="AA192" i="1"/>
  <c r="T21" i="1"/>
  <c r="K43" i="1"/>
  <c r="AA40" i="1"/>
  <c r="AB33" i="1"/>
  <c r="AA37" i="1"/>
  <c r="Y44" i="1"/>
  <c r="AB194" i="1"/>
  <c r="P44" i="1"/>
  <c r="T43" i="1"/>
  <c r="X43" i="1"/>
  <c r="DD15" i="1"/>
  <c r="AB191" i="1"/>
  <c r="AA18" i="1"/>
  <c r="Z43" i="1"/>
  <c r="V20" i="1"/>
  <c r="Q20" i="1"/>
  <c r="AB15" i="1"/>
  <c r="O44" i="1"/>
  <c r="P43" i="1"/>
  <c r="CW21" i="1"/>
  <c r="CS21" i="1"/>
  <c r="CT21" i="1"/>
  <c r="CP21" i="1"/>
  <c r="CU21" i="1"/>
  <c r="AA29" i="1"/>
  <c r="O43" i="1"/>
  <c r="CS20" i="1"/>
  <c r="DD12" i="1"/>
  <c r="P20" i="1"/>
  <c r="N20" i="1"/>
  <c r="DC5" i="1"/>
  <c r="N204" i="1"/>
  <c r="AA20" i="1"/>
  <c r="DC9" i="1"/>
  <c r="CV21" i="1"/>
  <c r="W21" i="1"/>
  <c r="DD8" i="1"/>
  <c r="W20" i="1"/>
  <c r="AA21" i="1"/>
  <c r="N205" i="1"/>
  <c r="AB200" i="1"/>
  <c r="AA200" i="1"/>
  <c r="DD9" i="1"/>
  <c r="AB18" i="1"/>
  <c r="DC18" i="1"/>
  <c r="DD18" i="1"/>
  <c r="DC20" i="1"/>
  <c r="CM20" i="1"/>
  <c r="DD4" i="1"/>
  <c r="CM21" i="1"/>
  <c r="DC4" i="1"/>
  <c r="DB20" i="1"/>
  <c r="AB40" i="1"/>
  <c r="AB192" i="1"/>
  <c r="AA17" i="1"/>
  <c r="Q43" i="1"/>
  <c r="T20" i="1"/>
  <c r="DC7" i="1"/>
  <c r="AA13" i="1"/>
  <c r="AB190" i="1"/>
  <c r="AB36" i="1"/>
  <c r="Q44" i="1"/>
  <c r="AB19" i="1"/>
  <c r="DC8" i="1"/>
  <c r="DC19" i="1"/>
  <c r="DD5" i="1"/>
  <c r="X44" i="1"/>
  <c r="N21" i="1"/>
  <c r="AA16" i="1"/>
  <c r="AB16" i="1"/>
  <c r="AB39" i="1"/>
  <c r="AB10" i="1"/>
  <c r="AA10" i="1"/>
  <c r="AA30" i="1"/>
  <c r="V44" i="1"/>
  <c r="DC13" i="1"/>
  <c r="DA21" i="1"/>
  <c r="CU20" i="1"/>
  <c r="O21" i="1"/>
  <c r="AB37" i="1"/>
  <c r="CR20" i="1"/>
  <c r="S20" i="1"/>
  <c r="AA5" i="1"/>
  <c r="S21" i="1"/>
  <c r="AA14" i="1"/>
  <c r="AB14" i="1"/>
  <c r="AB31" i="1"/>
  <c r="L44" i="1"/>
  <c r="AA31" i="1"/>
  <c r="AA7" i="1"/>
  <c r="AB188" i="1"/>
  <c r="AA188" i="1"/>
  <c r="K205" i="1"/>
  <c r="AA204" i="1"/>
  <c r="K204" i="1"/>
  <c r="AA205" i="1"/>
  <c r="AB203" i="1"/>
  <c r="M21" i="1"/>
  <c r="AA27" i="1"/>
  <c r="AA15" i="1"/>
  <c r="DC12" i="1"/>
  <c r="DC6" i="1"/>
  <c r="CQ20" i="1"/>
  <c r="U21" i="1"/>
  <c r="U44" i="1"/>
  <c r="AA36" i="1"/>
  <c r="CP20" i="1"/>
  <c r="AA11" i="1"/>
  <c r="AB8" i="1"/>
  <c r="W43" i="1"/>
  <c r="U43" i="1"/>
  <c r="AA33" i="1"/>
  <c r="AA35" i="1"/>
  <c r="M44" i="1"/>
  <c r="AB43" i="1"/>
  <c r="AB35" i="1"/>
  <c r="M43" i="1"/>
  <c r="AB27" i="1"/>
  <c r="AA43" i="1"/>
  <c r="V43" i="1"/>
  <c r="AA28" i="1"/>
  <c r="S44" i="1"/>
  <c r="AA194" i="1"/>
  <c r="X21" i="1"/>
  <c r="V21" i="1"/>
  <c r="AB32" i="1"/>
  <c r="DD19" i="1"/>
  <c r="DC21" i="1"/>
  <c r="CV20" i="1"/>
  <c r="AB38" i="1"/>
  <c r="DC17" i="1"/>
  <c r="CX21" i="1"/>
  <c r="R44" i="1"/>
  <c r="X20" i="1"/>
  <c r="AB13" i="1"/>
  <c r="CO21" i="1"/>
  <c r="AA34" i="1"/>
  <c r="AA32" i="1"/>
  <c r="T44" i="1"/>
  <c r="L204" i="1"/>
  <c r="DD21" i="1"/>
  <c r="AA9" i="1"/>
  <c r="CT20" i="1"/>
  <c r="AB196" i="1"/>
  <c r="AA196" i="1"/>
  <c r="AB204" i="1"/>
  <c r="M205" i="1"/>
  <c r="DA20" i="1"/>
  <c r="N44" i="1"/>
  <c r="AA39" i="1"/>
  <c r="DD14" i="1"/>
  <c r="Y43" i="1"/>
  <c r="CQ21" i="1"/>
  <c r="AB6" i="1"/>
  <c r="DD20" i="1"/>
  <c r="CO20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Mikael Hermansson</author>
  </authors>
  <commentList>
    <comment ref="AD21" authorId="0" shapeId="0" xr:uid="{2B43B5C9-6C61-4B1A-BA8B-309EC3A79D78}">
      <text>
        <r>
          <rPr>
            <b/>
            <sz val="9"/>
            <color indexed="81"/>
            <rFont val="Tahoma"/>
            <family val="2"/>
          </rPr>
          <t>Mikael Hermansson:</t>
        </r>
        <r>
          <rPr>
            <sz val="9"/>
            <color indexed="81"/>
            <rFont val="Tahoma"/>
            <family val="2"/>
          </rPr>
          <t xml:space="preserve">
Trimagic Squaremagie into colored square in the matrix above.
Trimagic rows and only bimagic columns and 4x main diagonal.</t>
        </r>
      </text>
    </comment>
    <comment ref="BR21" authorId="0" shapeId="0" xr:uid="{F1D4C41D-CF51-4239-B940-5185C32A1213}">
      <text>
        <r>
          <rPr>
            <b/>
            <sz val="9"/>
            <color indexed="81"/>
            <rFont val="Tahoma"/>
            <family val="2"/>
          </rPr>
          <t>Mikael Hermansson:</t>
        </r>
        <r>
          <rPr>
            <sz val="9"/>
            <color indexed="81"/>
            <rFont val="Tahoma"/>
            <family val="2"/>
          </rPr>
          <t xml:space="preserve">
Trimagic Squaremagie into colored arrays in the matrix above.
Trimagic rows and only bimagic columns and 4x main diagonal.</t>
        </r>
      </text>
    </comment>
    <comment ref="DF21" authorId="0" shapeId="0" xr:uid="{4426A247-14B3-456B-B124-E0AA1F15DDF2}">
      <text>
        <r>
          <rPr>
            <b/>
            <sz val="9"/>
            <color indexed="81"/>
            <rFont val="Tahoma"/>
            <family val="2"/>
          </rPr>
          <t>Mikael Hermansson:</t>
        </r>
        <r>
          <rPr>
            <sz val="9"/>
            <color indexed="81"/>
            <rFont val="Tahoma"/>
            <family val="2"/>
          </rPr>
          <t xml:space="preserve">
Trimagic Squaremagie into colored arrays in the matrix above.
Trimagic rows and only bimagic columns and 4x main diagonal.</t>
        </r>
      </text>
    </comment>
    <comment ref="ET21" authorId="0" shapeId="0" xr:uid="{3134DC83-5C58-4B70-AC41-89E6CA295236}">
      <text>
        <r>
          <rPr>
            <b/>
            <sz val="9"/>
            <color indexed="81"/>
            <rFont val="Tahoma"/>
            <family val="2"/>
          </rPr>
          <t>Mikael Hermansson:</t>
        </r>
        <r>
          <rPr>
            <sz val="9"/>
            <color indexed="81"/>
            <rFont val="Tahoma"/>
            <family val="2"/>
          </rPr>
          <t xml:space="preserve">
Trimagic Squaremagie into colored arrays in the matrix above.
Trimagic rows and only bimagic columns and 4x main diagonal.</t>
        </r>
      </text>
    </comment>
    <comment ref="AD205" authorId="0" shapeId="0" xr:uid="{AA572E30-0082-4675-8236-D6A16FEE554E}">
      <text>
        <r>
          <rPr>
            <b/>
            <sz val="9"/>
            <color indexed="81"/>
            <rFont val="Tahoma"/>
            <family val="2"/>
          </rPr>
          <t>Mikael Hermansson:</t>
        </r>
        <r>
          <rPr>
            <sz val="9"/>
            <color indexed="81"/>
            <rFont val="Tahoma"/>
            <family val="2"/>
          </rPr>
          <t xml:space="preserve">
New column, same rows and new main diagonal into α-alpha.</t>
        </r>
      </text>
    </comment>
    <comment ref="BR205" authorId="0" shapeId="0" xr:uid="{1DC31F9B-55B2-4828-A0E3-8616A7120F36}">
      <text>
        <r>
          <rPr>
            <b/>
            <sz val="9"/>
            <color indexed="81"/>
            <rFont val="Tahoma"/>
            <family val="2"/>
          </rPr>
          <t>Mikael Hermansson:</t>
        </r>
        <r>
          <rPr>
            <sz val="9"/>
            <color indexed="81"/>
            <rFont val="Tahoma"/>
            <family val="2"/>
          </rPr>
          <t xml:space="preserve">
New column, same rows and new main diagonal into β-Beta.</t>
        </r>
      </text>
    </comment>
    <comment ref="DF205" authorId="0" shapeId="0" xr:uid="{3BD275A2-A253-45B2-9B46-A5F4F014F4E8}">
      <text>
        <r>
          <rPr>
            <b/>
            <sz val="9"/>
            <color indexed="81"/>
            <rFont val="Tahoma"/>
            <family val="2"/>
          </rPr>
          <t>Mikael Hermansson:</t>
        </r>
        <r>
          <rPr>
            <sz val="9"/>
            <color indexed="81"/>
            <rFont val="Tahoma"/>
            <family val="2"/>
          </rPr>
          <t xml:space="preserve">
New column, same rows and new main diagonal into ϒ-Gamma.</t>
        </r>
      </text>
    </comment>
    <comment ref="ET205" authorId="0" shapeId="0" xr:uid="{78F4596C-8CD6-4950-91E6-BFB9FBDFA722}">
      <text>
        <r>
          <rPr>
            <b/>
            <sz val="9"/>
            <color indexed="81"/>
            <rFont val="Tahoma"/>
            <family val="2"/>
          </rPr>
          <t>Mikael Hermansson:</t>
        </r>
        <r>
          <rPr>
            <sz val="9"/>
            <color indexed="81"/>
            <rFont val="Tahoma"/>
            <family val="2"/>
          </rPr>
          <t xml:space="preserve">
New column, same rows and new main diagonal into δ- Delta.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Mikael Hermansson</author>
  </authors>
  <commentList>
    <comment ref="AD205" authorId="0" shapeId="0" xr:uid="{D6131CE1-8624-491F-BE59-D57AEE2D44C4}">
      <text>
        <r>
          <rPr>
            <b/>
            <sz val="9"/>
            <color indexed="81"/>
            <rFont val="Tahoma"/>
            <family val="2"/>
          </rPr>
          <t>Mikael Hermansson:</t>
        </r>
        <r>
          <rPr>
            <sz val="9"/>
            <color indexed="81"/>
            <rFont val="Tahoma"/>
            <family val="2"/>
          </rPr>
          <t xml:space="preserve">
Transformation of α-alpha. New column, rows and 4x main diagonal.</t>
        </r>
      </text>
    </comment>
    <comment ref="BR205" authorId="0" shapeId="0" xr:uid="{8003D57D-7F20-4EA9-8DE6-ACCB36491820}">
      <text>
        <r>
          <rPr>
            <b/>
            <sz val="9"/>
            <color indexed="81"/>
            <rFont val="Tahoma"/>
            <family val="2"/>
          </rPr>
          <t>Mikael Hermansson:</t>
        </r>
        <r>
          <rPr>
            <sz val="9"/>
            <color indexed="81"/>
            <rFont val="Tahoma"/>
            <family val="2"/>
          </rPr>
          <t xml:space="preserve">
Transformation of β-beta. New column, rows and 4x main diagonal.</t>
        </r>
      </text>
    </comment>
    <comment ref="DF205" authorId="0" shapeId="0" xr:uid="{908C5C08-3484-4738-8267-C490C104D9EB}">
      <text>
        <r>
          <rPr>
            <b/>
            <sz val="9"/>
            <color indexed="81"/>
            <rFont val="Tahoma"/>
            <family val="2"/>
          </rPr>
          <t>Mikael Hermansson:</t>
        </r>
        <r>
          <rPr>
            <sz val="9"/>
            <color indexed="81"/>
            <rFont val="Tahoma"/>
            <family val="2"/>
          </rPr>
          <t xml:space="preserve">
Transformation of ϒ-gamma. New column, rows and 4x main diagonal.</t>
        </r>
      </text>
    </comment>
    <comment ref="ET205" authorId="0" shapeId="0" xr:uid="{E6276DE3-264B-4007-9A3F-726E30EBBD3D}">
      <text>
        <r>
          <rPr>
            <b/>
            <sz val="9"/>
            <color indexed="81"/>
            <rFont val="Tahoma"/>
            <family val="2"/>
          </rPr>
          <t>Mikael Hermansson:</t>
        </r>
        <r>
          <rPr>
            <sz val="9"/>
            <color indexed="81"/>
            <rFont val="Tahoma"/>
            <family val="2"/>
          </rPr>
          <t xml:space="preserve">
Transformation of δ-delta. New column, rows and 4x main diagonal.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Mikael Hermansson</author>
  </authors>
  <commentList>
    <comment ref="AD21" authorId="0" shapeId="0" xr:uid="{A33C4E0B-9778-484E-AAA5-F517C010DA01}">
      <text>
        <r>
          <rPr>
            <b/>
            <sz val="9"/>
            <color indexed="81"/>
            <rFont val="Tahoma"/>
            <family val="2"/>
          </rPr>
          <t>Mikael Hermansson:</t>
        </r>
        <r>
          <rPr>
            <sz val="9"/>
            <color indexed="81"/>
            <rFont val="Tahoma"/>
            <family val="2"/>
          </rPr>
          <t xml:space="preserve">
Trimagic Squaremagie into colored square in the matrix above.
Trimagic rows and only bimagic columns and 4x main diagonal.</t>
        </r>
      </text>
    </comment>
    <comment ref="BR21" authorId="0" shapeId="0" xr:uid="{31BC680A-07BD-43DE-A6B0-036E421720C1}">
      <text>
        <r>
          <rPr>
            <b/>
            <sz val="9"/>
            <color indexed="81"/>
            <rFont val="Tahoma"/>
            <family val="2"/>
          </rPr>
          <t>Mikael Hermansson:</t>
        </r>
        <r>
          <rPr>
            <sz val="9"/>
            <color indexed="81"/>
            <rFont val="Tahoma"/>
            <family val="2"/>
          </rPr>
          <t xml:space="preserve">
Trimagic Squaremagie into colored arrays in the matrix above.
Trimagic rows and only bimagic columns and 4x main diagonal.</t>
        </r>
      </text>
    </comment>
    <comment ref="DF21" authorId="0" shapeId="0" xr:uid="{36073356-F317-4723-BB21-3B3620C47CF3}">
      <text>
        <r>
          <rPr>
            <b/>
            <sz val="9"/>
            <color indexed="81"/>
            <rFont val="Tahoma"/>
            <family val="2"/>
          </rPr>
          <t>Mikael Hermansson:</t>
        </r>
        <r>
          <rPr>
            <sz val="9"/>
            <color indexed="81"/>
            <rFont val="Tahoma"/>
            <family val="2"/>
          </rPr>
          <t xml:space="preserve">
Trimagic Squaremagie into colored arrays in the matrix above.
Trimagic rows and only bimagic columns and 4x main diagonal.</t>
        </r>
      </text>
    </comment>
    <comment ref="ET21" authorId="0" shapeId="0" xr:uid="{105B6EE3-B347-42F5-B394-1CE282FF027E}">
      <text>
        <r>
          <rPr>
            <b/>
            <sz val="9"/>
            <color indexed="81"/>
            <rFont val="Tahoma"/>
            <family val="2"/>
          </rPr>
          <t>Mikael Hermansson:</t>
        </r>
        <r>
          <rPr>
            <sz val="9"/>
            <color indexed="81"/>
            <rFont val="Tahoma"/>
            <family val="2"/>
          </rPr>
          <t xml:space="preserve">
Trimagic Squaremagie into colored arrays in the matrix above.
Trimagic rows and only bimagic columns and 4x main diagonal.</t>
        </r>
      </text>
    </comment>
    <comment ref="AD205" authorId="0" shapeId="0" xr:uid="{74FAC751-1F13-4BD8-B6A6-24AED091873D}">
      <text>
        <r>
          <rPr>
            <b/>
            <sz val="9"/>
            <color indexed="81"/>
            <rFont val="Tahoma"/>
            <family val="2"/>
          </rPr>
          <t>Mikael Hermansson:</t>
        </r>
        <r>
          <rPr>
            <sz val="9"/>
            <color indexed="81"/>
            <rFont val="Tahoma"/>
            <family val="2"/>
          </rPr>
          <t xml:space="preserve">
New column, same rows and new main diagonal into α-alpha.</t>
        </r>
      </text>
    </comment>
    <comment ref="BR205" authorId="0" shapeId="0" xr:uid="{0265BCEE-8912-4534-86A8-CBA08D554B54}">
      <text>
        <r>
          <rPr>
            <b/>
            <sz val="9"/>
            <color indexed="81"/>
            <rFont val="Tahoma"/>
            <family val="2"/>
          </rPr>
          <t>Mikael Hermansson:</t>
        </r>
        <r>
          <rPr>
            <sz val="9"/>
            <color indexed="81"/>
            <rFont val="Tahoma"/>
            <family val="2"/>
          </rPr>
          <t xml:space="preserve">
New column, same rows and new main diagonal into β-Beta.</t>
        </r>
      </text>
    </comment>
    <comment ref="DF205" authorId="0" shapeId="0" xr:uid="{7A94AFF2-E0B4-402D-9AB7-3398BB147053}">
      <text>
        <r>
          <rPr>
            <b/>
            <sz val="9"/>
            <color indexed="81"/>
            <rFont val="Tahoma"/>
            <family val="2"/>
          </rPr>
          <t>Mikael Hermansson:</t>
        </r>
        <r>
          <rPr>
            <sz val="9"/>
            <color indexed="81"/>
            <rFont val="Tahoma"/>
            <family val="2"/>
          </rPr>
          <t xml:space="preserve">
New column, same rows and new main diagonal into ϒ-Gamma.</t>
        </r>
      </text>
    </comment>
    <comment ref="ET205" authorId="0" shapeId="0" xr:uid="{D6E63E5B-BE94-4E7E-8AE2-B0DC1E18DBFD}">
      <text>
        <r>
          <rPr>
            <b/>
            <sz val="9"/>
            <color indexed="81"/>
            <rFont val="Tahoma"/>
            <family val="2"/>
          </rPr>
          <t>Mikael Hermansson:</t>
        </r>
        <r>
          <rPr>
            <sz val="9"/>
            <color indexed="81"/>
            <rFont val="Tahoma"/>
            <family val="2"/>
          </rPr>
          <t xml:space="preserve">
New column, same rows and new main diagonal into δ- Delta.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Mikael Hermansson</author>
  </authors>
  <commentList>
    <comment ref="AD21" authorId="0" shapeId="0" xr:uid="{E5ECF6CB-EF72-4030-997C-81A1FBC42D45}">
      <text>
        <r>
          <rPr>
            <b/>
            <sz val="9"/>
            <color indexed="81"/>
            <rFont val="Tahoma"/>
            <family val="2"/>
          </rPr>
          <t>Mikael Hermansson:</t>
        </r>
        <r>
          <rPr>
            <sz val="9"/>
            <color indexed="81"/>
            <rFont val="Tahoma"/>
            <family val="2"/>
          </rPr>
          <t xml:space="preserve">
Trimagic Squaremagie into colored square in the matrix above.
Trimagic rows and only bimagic columns and 4x main diagonal.</t>
        </r>
      </text>
    </comment>
    <comment ref="BR21" authorId="0" shapeId="0" xr:uid="{65216D5D-7365-4097-8357-D8A6CCD82C0B}">
      <text>
        <r>
          <rPr>
            <b/>
            <sz val="9"/>
            <color indexed="81"/>
            <rFont val="Tahoma"/>
            <family val="2"/>
          </rPr>
          <t>Mikael Hermansson:</t>
        </r>
        <r>
          <rPr>
            <sz val="9"/>
            <color indexed="81"/>
            <rFont val="Tahoma"/>
            <family val="2"/>
          </rPr>
          <t xml:space="preserve">
Trimagic Squaremagie into colored arrays in the matrix above.
Trimagic rows and only bimagic columns and 4x main diagonal.</t>
        </r>
      </text>
    </comment>
    <comment ref="DF21" authorId="0" shapeId="0" xr:uid="{EEF649A5-9C83-4BC0-BE62-6DADE45D844A}">
      <text>
        <r>
          <rPr>
            <b/>
            <sz val="9"/>
            <color indexed="81"/>
            <rFont val="Tahoma"/>
            <family val="2"/>
          </rPr>
          <t>Mikael Hermansson:</t>
        </r>
        <r>
          <rPr>
            <sz val="9"/>
            <color indexed="81"/>
            <rFont val="Tahoma"/>
            <family val="2"/>
          </rPr>
          <t xml:space="preserve">
Trimagic Squaremagie into colored arrays in the matrix above.
Trimagic rows and only bimagic columns and 4x main diagonal.</t>
        </r>
      </text>
    </comment>
    <comment ref="ET21" authorId="0" shapeId="0" xr:uid="{3778BEA0-5822-43B9-9B36-0EE4E796E1E6}">
      <text>
        <r>
          <rPr>
            <b/>
            <sz val="9"/>
            <color indexed="81"/>
            <rFont val="Tahoma"/>
            <family val="2"/>
          </rPr>
          <t>Mikael Hermansson:</t>
        </r>
        <r>
          <rPr>
            <sz val="9"/>
            <color indexed="81"/>
            <rFont val="Tahoma"/>
            <family val="2"/>
          </rPr>
          <t xml:space="preserve">
Trimagic Squaremagie into colored arrays in the matrix above.
Trimagic rows and only bimagic columns and 4x main diagonal.</t>
        </r>
      </text>
    </comment>
    <comment ref="AD205" authorId="0" shapeId="0" xr:uid="{BFA4EAFB-955E-4892-9293-996AFD4893BB}">
      <text>
        <r>
          <rPr>
            <b/>
            <sz val="9"/>
            <color indexed="81"/>
            <rFont val="Tahoma"/>
            <family val="2"/>
          </rPr>
          <t>Mikael Hermansson:</t>
        </r>
        <r>
          <rPr>
            <sz val="9"/>
            <color indexed="81"/>
            <rFont val="Tahoma"/>
            <family val="2"/>
          </rPr>
          <t xml:space="preserve">
New column, same rows and new main diagonal into α-alpha.</t>
        </r>
      </text>
    </comment>
    <comment ref="BR205" authorId="0" shapeId="0" xr:uid="{63161CEF-BDA4-42B8-8C71-6BAD6668268B}">
      <text>
        <r>
          <rPr>
            <b/>
            <sz val="9"/>
            <color indexed="81"/>
            <rFont val="Tahoma"/>
            <family val="2"/>
          </rPr>
          <t>Mikael Hermansson:</t>
        </r>
        <r>
          <rPr>
            <sz val="9"/>
            <color indexed="81"/>
            <rFont val="Tahoma"/>
            <family val="2"/>
          </rPr>
          <t xml:space="preserve">
New column, same rows and new main diagonal into β-Beta.</t>
        </r>
      </text>
    </comment>
    <comment ref="DF205" authorId="0" shapeId="0" xr:uid="{AEA8BCB9-9853-4EA9-B51D-00FE96F30EC3}">
      <text>
        <r>
          <rPr>
            <b/>
            <sz val="9"/>
            <color indexed="81"/>
            <rFont val="Tahoma"/>
            <family val="2"/>
          </rPr>
          <t>Mikael Hermansson:</t>
        </r>
        <r>
          <rPr>
            <sz val="9"/>
            <color indexed="81"/>
            <rFont val="Tahoma"/>
            <family val="2"/>
          </rPr>
          <t xml:space="preserve">
New column, same rows and new main diagonal into ϒ-Gamma.</t>
        </r>
      </text>
    </comment>
    <comment ref="ET205" authorId="0" shapeId="0" xr:uid="{13F6F3A0-CD2B-4F1A-AAFB-18C6B2E05087}">
      <text>
        <r>
          <rPr>
            <b/>
            <sz val="9"/>
            <color indexed="81"/>
            <rFont val="Tahoma"/>
            <family val="2"/>
          </rPr>
          <t>Mikael Hermansson:</t>
        </r>
        <r>
          <rPr>
            <sz val="9"/>
            <color indexed="81"/>
            <rFont val="Tahoma"/>
            <family val="2"/>
          </rPr>
          <t xml:space="preserve">
New column, same rows and new main diagonal into δ- Delta.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Mikael Hermansson</author>
  </authors>
  <commentList>
    <comment ref="AD21" authorId="0" shapeId="0" xr:uid="{F7B7AF1A-A611-4F78-8543-E4B0BF0154D6}">
      <text>
        <r>
          <rPr>
            <b/>
            <sz val="9"/>
            <color indexed="81"/>
            <rFont val="Tahoma"/>
            <family val="2"/>
          </rPr>
          <t>Mikael Hermansson:</t>
        </r>
        <r>
          <rPr>
            <sz val="9"/>
            <color indexed="81"/>
            <rFont val="Tahoma"/>
            <family val="2"/>
          </rPr>
          <t xml:space="preserve">
Trimagic Squaremagie into colored square in the matrix above.
Trimagic rows and only bimagic columns and 4x main diagonal.</t>
        </r>
      </text>
    </comment>
    <comment ref="BR21" authorId="0" shapeId="0" xr:uid="{50B394ED-BA55-49AE-907A-C81C5B516A86}">
      <text>
        <r>
          <rPr>
            <b/>
            <sz val="9"/>
            <color indexed="81"/>
            <rFont val="Tahoma"/>
            <family val="2"/>
          </rPr>
          <t>Mikael Hermansson:</t>
        </r>
        <r>
          <rPr>
            <sz val="9"/>
            <color indexed="81"/>
            <rFont val="Tahoma"/>
            <family val="2"/>
          </rPr>
          <t xml:space="preserve">
Trimagic Squaremagie into colored arrays in the matrix above.
Trimagic rows and only bimagic columns and 4x main diagonal.</t>
        </r>
      </text>
    </comment>
    <comment ref="DF21" authorId="0" shapeId="0" xr:uid="{9E521FA9-67A7-4110-B9E0-928F234B955D}">
      <text>
        <r>
          <rPr>
            <b/>
            <sz val="9"/>
            <color indexed="81"/>
            <rFont val="Tahoma"/>
            <family val="2"/>
          </rPr>
          <t>Mikael Hermansson:</t>
        </r>
        <r>
          <rPr>
            <sz val="9"/>
            <color indexed="81"/>
            <rFont val="Tahoma"/>
            <family val="2"/>
          </rPr>
          <t xml:space="preserve">
Trimagic Squaremagie into colored arrays in the matrix above.
Trimagic rows and only bimagic columns and 4x main diagonal.</t>
        </r>
      </text>
    </comment>
    <comment ref="ET21" authorId="0" shapeId="0" xr:uid="{347C1190-9FFA-4DC5-80E9-D30F60C53E43}">
      <text>
        <r>
          <rPr>
            <b/>
            <sz val="9"/>
            <color indexed="81"/>
            <rFont val="Tahoma"/>
            <family val="2"/>
          </rPr>
          <t>Mikael Hermansson:</t>
        </r>
        <r>
          <rPr>
            <sz val="9"/>
            <color indexed="81"/>
            <rFont val="Tahoma"/>
            <family val="2"/>
          </rPr>
          <t xml:space="preserve">
Trimagic Squaremagie into colored arrays in the matrix above.
Trimagic rows and only bimagic columns and 4x main diagonal.</t>
        </r>
      </text>
    </comment>
    <comment ref="AD205" authorId="0" shapeId="0" xr:uid="{6DF8C6B7-9217-4C03-A8AC-0BE3D9679F1C}">
      <text>
        <r>
          <rPr>
            <b/>
            <sz val="9"/>
            <color indexed="81"/>
            <rFont val="Tahoma"/>
            <family val="2"/>
          </rPr>
          <t>Mikael Hermansson:</t>
        </r>
        <r>
          <rPr>
            <sz val="9"/>
            <color indexed="81"/>
            <rFont val="Tahoma"/>
            <family val="2"/>
          </rPr>
          <t xml:space="preserve">
New column, same rows and new main diagonal into α-alpha.</t>
        </r>
      </text>
    </comment>
    <comment ref="BR205" authorId="0" shapeId="0" xr:uid="{E392D26B-1A78-4A4D-B26D-E2E7DCE3E8CF}">
      <text>
        <r>
          <rPr>
            <b/>
            <sz val="9"/>
            <color indexed="81"/>
            <rFont val="Tahoma"/>
            <family val="2"/>
          </rPr>
          <t>Mikael Hermansson:</t>
        </r>
        <r>
          <rPr>
            <sz val="9"/>
            <color indexed="81"/>
            <rFont val="Tahoma"/>
            <family val="2"/>
          </rPr>
          <t xml:space="preserve">
New column, same rows and new main diagonal into β-Beta.</t>
        </r>
      </text>
    </comment>
    <comment ref="DF205" authorId="0" shapeId="0" xr:uid="{E1E082A8-6434-401F-9B1F-4754545753E6}">
      <text>
        <r>
          <rPr>
            <b/>
            <sz val="9"/>
            <color indexed="81"/>
            <rFont val="Tahoma"/>
            <family val="2"/>
          </rPr>
          <t>Mikael Hermansson:</t>
        </r>
        <r>
          <rPr>
            <sz val="9"/>
            <color indexed="81"/>
            <rFont val="Tahoma"/>
            <family val="2"/>
          </rPr>
          <t xml:space="preserve">
New column, same rows and new main diagonal into ϒ-Gamma.</t>
        </r>
      </text>
    </comment>
    <comment ref="ET205" authorId="0" shapeId="0" xr:uid="{626B6798-281D-4691-A1F3-CC4D8DEE3B3D}">
      <text>
        <r>
          <rPr>
            <b/>
            <sz val="9"/>
            <color indexed="81"/>
            <rFont val="Tahoma"/>
            <family val="2"/>
          </rPr>
          <t>Mikael Hermansson:</t>
        </r>
        <r>
          <rPr>
            <sz val="9"/>
            <color indexed="81"/>
            <rFont val="Tahoma"/>
            <family val="2"/>
          </rPr>
          <t xml:space="preserve">
New column, same rows and new main diagonal into δ- Delta.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Mikael Hermansson</author>
  </authors>
  <commentList>
    <comment ref="AD21" authorId="0" shapeId="0" xr:uid="{A705B569-4FA9-4BC4-B85D-4E051FBC3883}">
      <text>
        <r>
          <rPr>
            <b/>
            <sz val="9"/>
            <color indexed="81"/>
            <rFont val="Tahoma"/>
            <family val="2"/>
          </rPr>
          <t>Mikael Hermansson:</t>
        </r>
        <r>
          <rPr>
            <sz val="9"/>
            <color indexed="81"/>
            <rFont val="Tahoma"/>
            <family val="2"/>
          </rPr>
          <t xml:space="preserve">
Trimagic Squaremagie into colored square in the matrix above.
Bimagic column and rows. Trimagic and none Euler main diagonals.</t>
        </r>
      </text>
    </comment>
    <comment ref="BR21" authorId="0" shapeId="0" xr:uid="{88E96885-144E-4D01-B099-383E3383CB98}">
      <text>
        <r>
          <rPr>
            <b/>
            <sz val="9"/>
            <color indexed="81"/>
            <rFont val="Tahoma"/>
            <family val="2"/>
          </rPr>
          <t>Mikael Hermansson:</t>
        </r>
        <r>
          <rPr>
            <sz val="9"/>
            <color indexed="81"/>
            <rFont val="Tahoma"/>
            <family val="2"/>
          </rPr>
          <t xml:space="preserve">
Trimagic Squaremagie into colored square in the matrix above.
Bimagic column and rows. Trimagic and none Euler main diagonals.</t>
        </r>
      </text>
    </comment>
    <comment ref="DF21" authorId="0" shapeId="0" xr:uid="{F390015E-B738-4040-9A55-CD32F8A255C3}">
      <text>
        <r>
          <rPr>
            <b/>
            <sz val="9"/>
            <color indexed="81"/>
            <rFont val="Tahoma"/>
            <family val="2"/>
          </rPr>
          <t>Mikael Hermansson:</t>
        </r>
        <r>
          <rPr>
            <sz val="9"/>
            <color indexed="81"/>
            <rFont val="Tahoma"/>
            <family val="2"/>
          </rPr>
          <t xml:space="preserve">
Trimagic Squaremagie into colored square in the matrix above.
Bimagic column and rows. Trimagic and none Euler main diagonals.</t>
        </r>
      </text>
    </comment>
    <comment ref="ET21" authorId="0" shapeId="0" xr:uid="{8E3D3AD4-F9D2-49F0-8408-98A305B327B7}">
      <text>
        <r>
          <rPr>
            <b/>
            <sz val="9"/>
            <color indexed="81"/>
            <rFont val="Tahoma"/>
            <family val="2"/>
          </rPr>
          <t>Mikael Hermansson:</t>
        </r>
        <r>
          <rPr>
            <sz val="9"/>
            <color indexed="81"/>
            <rFont val="Tahoma"/>
            <family val="2"/>
          </rPr>
          <t xml:space="preserve">
Trimagic Squaremagie into colored square in the matrix above.
Bimagic column and rows. Trimagic and none Euler main diagonals.</t>
        </r>
      </text>
    </comment>
    <comment ref="AD205" authorId="0" shapeId="0" xr:uid="{01144649-BADB-417B-AC7B-F018EA0FCC92}">
      <text>
        <r>
          <rPr>
            <b/>
            <sz val="9"/>
            <color indexed="81"/>
            <rFont val="Tahoma"/>
            <family val="2"/>
          </rPr>
          <t>Mikael Hermansson:</t>
        </r>
        <r>
          <rPr>
            <sz val="9"/>
            <color indexed="81"/>
            <rFont val="Tahoma"/>
            <family val="2"/>
          </rPr>
          <t xml:space="preserve">
New column, rows and main diagonal into α-alpha.</t>
        </r>
      </text>
    </comment>
    <comment ref="BR205" authorId="0" shapeId="0" xr:uid="{21251C13-1DEA-45EC-9E8B-AB375CB9AA9C}">
      <text>
        <r>
          <rPr>
            <b/>
            <sz val="9"/>
            <color indexed="81"/>
            <rFont val="Tahoma"/>
            <family val="2"/>
          </rPr>
          <t>Mikael Hermansson:</t>
        </r>
        <r>
          <rPr>
            <sz val="9"/>
            <color indexed="81"/>
            <rFont val="Tahoma"/>
            <family val="2"/>
          </rPr>
          <t xml:space="preserve">
New column, rows and main diagonal into β-beta.</t>
        </r>
      </text>
    </comment>
    <comment ref="DF205" authorId="0" shapeId="0" xr:uid="{FB0B37EE-6173-4FE3-971E-0198415639EF}">
      <text>
        <r>
          <rPr>
            <b/>
            <sz val="9"/>
            <color indexed="81"/>
            <rFont val="Tahoma"/>
            <family val="2"/>
          </rPr>
          <t>Mikael Hermansson:</t>
        </r>
        <r>
          <rPr>
            <sz val="9"/>
            <color indexed="81"/>
            <rFont val="Tahoma"/>
            <family val="2"/>
          </rPr>
          <t xml:space="preserve">
New column, rows and main diagonal into ϒ-gamma.</t>
        </r>
      </text>
    </comment>
    <comment ref="ET205" authorId="0" shapeId="0" xr:uid="{B1294B7E-C66D-4978-B125-857C63F65493}">
      <text>
        <r>
          <rPr>
            <b/>
            <sz val="9"/>
            <color indexed="81"/>
            <rFont val="Tahoma"/>
            <family val="2"/>
          </rPr>
          <t>Mikael Hermansson:</t>
        </r>
        <r>
          <rPr>
            <sz val="9"/>
            <color indexed="81"/>
            <rFont val="Tahoma"/>
            <family val="2"/>
          </rPr>
          <t xml:space="preserve">
New column, rows and main diagonal into δ-delta.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Mikael Hermansson</author>
  </authors>
  <commentList>
    <comment ref="AD21" authorId="0" shapeId="0" xr:uid="{59E4ECF7-F32D-43A9-A6EF-51DD47B8CE9E}">
      <text>
        <r>
          <rPr>
            <b/>
            <sz val="9"/>
            <color indexed="81"/>
            <rFont val="Tahoma"/>
            <family val="2"/>
          </rPr>
          <t>Mikael Hermansson:</t>
        </r>
        <r>
          <rPr>
            <sz val="9"/>
            <color indexed="81"/>
            <rFont val="Tahoma"/>
            <family val="2"/>
          </rPr>
          <t xml:space="preserve">
Trimagic Squaremagie into colored square in the matrix above.
Bimagic column and rows. Trimagic and none Euler main diagonals.</t>
        </r>
      </text>
    </comment>
    <comment ref="BR21" authorId="0" shapeId="0" xr:uid="{6CF8BBC1-15A8-43F9-9B9C-CF74E34E1D8A}">
      <text>
        <r>
          <rPr>
            <b/>
            <sz val="9"/>
            <color indexed="81"/>
            <rFont val="Tahoma"/>
            <family val="2"/>
          </rPr>
          <t>Mikael Hermansson:</t>
        </r>
        <r>
          <rPr>
            <sz val="9"/>
            <color indexed="81"/>
            <rFont val="Tahoma"/>
            <family val="2"/>
          </rPr>
          <t xml:space="preserve">
Trimagic Squaremagie into colored square in the matrix above.
Bimagic column and rows. Trimagic and none Euler main diagonals.</t>
        </r>
      </text>
    </comment>
    <comment ref="DF21" authorId="0" shapeId="0" xr:uid="{822E68B0-E9B3-45F8-A45E-588DF37CDAA3}">
      <text>
        <r>
          <rPr>
            <b/>
            <sz val="9"/>
            <color indexed="81"/>
            <rFont val="Tahoma"/>
            <family val="2"/>
          </rPr>
          <t>Mikael Hermansson:</t>
        </r>
        <r>
          <rPr>
            <sz val="9"/>
            <color indexed="81"/>
            <rFont val="Tahoma"/>
            <family val="2"/>
          </rPr>
          <t xml:space="preserve">
Trimagic Squaremagie into colored square in the matrix above.
Bimagic column and rows. Trimagic and none Euler main diagonals.</t>
        </r>
      </text>
    </comment>
    <comment ref="ET21" authorId="0" shapeId="0" xr:uid="{953698AB-D9CD-4E93-8F5F-54AC0FE68878}">
      <text>
        <r>
          <rPr>
            <b/>
            <sz val="9"/>
            <color indexed="81"/>
            <rFont val="Tahoma"/>
            <family val="2"/>
          </rPr>
          <t>Mikael Hermansson:</t>
        </r>
        <r>
          <rPr>
            <sz val="9"/>
            <color indexed="81"/>
            <rFont val="Tahoma"/>
            <family val="2"/>
          </rPr>
          <t xml:space="preserve">
Trimagic Squaremagie into colored square in the matrix above.
Bimagic column and rows. Trimagic and none Euler main diagonals.</t>
        </r>
      </text>
    </comment>
    <comment ref="AD205" authorId="0" shapeId="0" xr:uid="{FE51BF08-F639-477E-BE52-FA6DBE960AA8}">
      <text>
        <r>
          <rPr>
            <b/>
            <sz val="9"/>
            <color indexed="81"/>
            <rFont val="Tahoma"/>
            <family val="2"/>
          </rPr>
          <t>Mikael Hermansson:</t>
        </r>
        <r>
          <rPr>
            <sz val="9"/>
            <color indexed="81"/>
            <rFont val="Tahoma"/>
            <family val="2"/>
          </rPr>
          <t xml:space="preserve">
New column, rows and main diagonal into α-alpha.</t>
        </r>
      </text>
    </comment>
    <comment ref="BR205" authorId="0" shapeId="0" xr:uid="{AA3E92DC-752F-420B-9990-F490DC028546}">
      <text>
        <r>
          <rPr>
            <b/>
            <sz val="9"/>
            <color indexed="81"/>
            <rFont val="Tahoma"/>
            <family val="2"/>
          </rPr>
          <t>Mikael Hermansson:</t>
        </r>
        <r>
          <rPr>
            <sz val="9"/>
            <color indexed="81"/>
            <rFont val="Tahoma"/>
            <family val="2"/>
          </rPr>
          <t xml:space="preserve">
New column, rows and main diagonal into β-beta.</t>
        </r>
      </text>
    </comment>
    <comment ref="DF205" authorId="0" shapeId="0" xr:uid="{00519176-373A-453B-A7B6-BCAF55737E06}">
      <text>
        <r>
          <rPr>
            <b/>
            <sz val="9"/>
            <color indexed="81"/>
            <rFont val="Tahoma"/>
            <family val="2"/>
          </rPr>
          <t>Mikael Hermansson:</t>
        </r>
        <r>
          <rPr>
            <sz val="9"/>
            <color indexed="81"/>
            <rFont val="Tahoma"/>
            <family val="2"/>
          </rPr>
          <t xml:space="preserve">
New column, rows and main diagonal into ϒ-gamma.</t>
        </r>
      </text>
    </comment>
    <comment ref="ET205" authorId="0" shapeId="0" xr:uid="{4C5FF742-7A00-47A9-8A39-F92261ECF902}">
      <text>
        <r>
          <rPr>
            <b/>
            <sz val="9"/>
            <color indexed="81"/>
            <rFont val="Tahoma"/>
            <family val="2"/>
          </rPr>
          <t>Mikael Hermansson:</t>
        </r>
        <r>
          <rPr>
            <sz val="9"/>
            <color indexed="81"/>
            <rFont val="Tahoma"/>
            <family val="2"/>
          </rPr>
          <t xml:space="preserve">
New column, rows and main diagonal into δ-delta.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Mikael Hermansson</author>
  </authors>
  <commentList>
    <comment ref="AD21" authorId="0" shapeId="0" xr:uid="{707DA0E7-2389-4AD6-8F73-BE3BACF6D77D}">
      <text>
        <r>
          <rPr>
            <b/>
            <sz val="9"/>
            <color indexed="81"/>
            <rFont val="Tahoma"/>
            <family val="2"/>
          </rPr>
          <t>Mikael Hermansson:</t>
        </r>
        <r>
          <rPr>
            <sz val="9"/>
            <color indexed="81"/>
            <rFont val="Tahoma"/>
            <family val="2"/>
          </rPr>
          <t xml:space="preserve">
Trimagic Squaremagie into colored square in the matrix above.
Bimagic column and rows. Trimagic and Euler 4x main diagonal.</t>
        </r>
      </text>
    </comment>
    <comment ref="BR21" authorId="0" shapeId="0" xr:uid="{5F050F3A-E8C8-451A-9DF0-3D8AB8CC3076}">
      <text>
        <r>
          <rPr>
            <b/>
            <sz val="9"/>
            <color indexed="81"/>
            <rFont val="Tahoma"/>
            <family val="2"/>
          </rPr>
          <t>Mikael Hermansson:</t>
        </r>
        <r>
          <rPr>
            <sz val="9"/>
            <color indexed="81"/>
            <rFont val="Tahoma"/>
            <family val="2"/>
          </rPr>
          <t xml:space="preserve">
Trimagic Squaremagie into colored square in the matrix above.
Bimagic column and rows. Trimagic and Euler 4x main diagonal.</t>
        </r>
      </text>
    </comment>
    <comment ref="DF21" authorId="0" shapeId="0" xr:uid="{8F148AA1-1154-41C5-BA0A-78768C5DB693}">
      <text>
        <r>
          <rPr>
            <b/>
            <sz val="9"/>
            <color indexed="81"/>
            <rFont val="Tahoma"/>
            <family val="2"/>
          </rPr>
          <t>Mikael Hermansson:</t>
        </r>
        <r>
          <rPr>
            <sz val="9"/>
            <color indexed="81"/>
            <rFont val="Tahoma"/>
            <family val="2"/>
          </rPr>
          <t xml:space="preserve">
Trimagic Squaremagie into colored square in the matrix above.
Bimagic column and rows. Trimagic and Euler 4x main diagonal.</t>
        </r>
      </text>
    </comment>
    <comment ref="ET21" authorId="0" shapeId="0" xr:uid="{6A5B0DCC-B582-4735-AF39-3B04A1CF63CF}">
      <text>
        <r>
          <rPr>
            <b/>
            <sz val="9"/>
            <color indexed="81"/>
            <rFont val="Tahoma"/>
            <family val="2"/>
          </rPr>
          <t>Mikael Hermansson:</t>
        </r>
        <r>
          <rPr>
            <sz val="9"/>
            <color indexed="81"/>
            <rFont val="Tahoma"/>
            <family val="2"/>
          </rPr>
          <t xml:space="preserve">
Trimagic Squaremagie into colored square in the matrix above.
Bimagic column and rows. Trimagic and Euler 4x main diagonal.</t>
        </r>
      </text>
    </comment>
    <comment ref="AD205" authorId="0" shapeId="0" xr:uid="{D155179A-15F1-45C5-A933-7D72DED714F5}">
      <text>
        <r>
          <rPr>
            <b/>
            <sz val="9"/>
            <color indexed="81"/>
            <rFont val="Tahoma"/>
            <family val="2"/>
          </rPr>
          <t>Mikael Hermansson:</t>
        </r>
        <r>
          <rPr>
            <sz val="9"/>
            <color indexed="81"/>
            <rFont val="Tahoma"/>
            <family val="2"/>
          </rPr>
          <t xml:space="preserve">
New column, rows and main diagonal into α-alpha.</t>
        </r>
      </text>
    </comment>
    <comment ref="BR205" authorId="0" shapeId="0" xr:uid="{CAC65573-509A-4D4B-86B9-D69A4B5DB16C}">
      <text>
        <r>
          <rPr>
            <b/>
            <sz val="9"/>
            <color indexed="81"/>
            <rFont val="Tahoma"/>
            <family val="2"/>
          </rPr>
          <t>Mikael Hermansson:</t>
        </r>
        <r>
          <rPr>
            <sz val="9"/>
            <color indexed="81"/>
            <rFont val="Tahoma"/>
            <family val="2"/>
          </rPr>
          <t xml:space="preserve">
New column, rows and main diagonal into β-beta.</t>
        </r>
      </text>
    </comment>
    <comment ref="DF205" authorId="0" shapeId="0" xr:uid="{EA024550-C956-4F28-8710-63D7D7483D22}">
      <text>
        <r>
          <rPr>
            <b/>
            <sz val="9"/>
            <color indexed="81"/>
            <rFont val="Tahoma"/>
            <family val="2"/>
          </rPr>
          <t>Mikael Hermansson:</t>
        </r>
        <r>
          <rPr>
            <sz val="9"/>
            <color indexed="81"/>
            <rFont val="Tahoma"/>
            <family val="2"/>
          </rPr>
          <t xml:space="preserve">
New column, rows and main diagonal into ϒ-gamma.</t>
        </r>
      </text>
    </comment>
    <comment ref="ET205" authorId="0" shapeId="0" xr:uid="{732FA692-9806-4982-B39B-957AE0C625B6}">
      <text>
        <r>
          <rPr>
            <b/>
            <sz val="9"/>
            <color indexed="81"/>
            <rFont val="Tahoma"/>
            <family val="2"/>
          </rPr>
          <t>Mikael Hermansson:</t>
        </r>
        <r>
          <rPr>
            <sz val="9"/>
            <color indexed="81"/>
            <rFont val="Tahoma"/>
            <family val="2"/>
          </rPr>
          <t xml:space="preserve">
New column, rows and main diagonal into δ-delta.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Mikael Hermansson</author>
  </authors>
  <commentList>
    <comment ref="AD21" authorId="0" shapeId="0" xr:uid="{E64234A2-B350-4948-9E94-9492989BB897}">
      <text>
        <r>
          <rPr>
            <b/>
            <sz val="9"/>
            <color indexed="81"/>
            <rFont val="Tahoma"/>
            <family val="2"/>
          </rPr>
          <t>Mikael Hermansson:</t>
        </r>
        <r>
          <rPr>
            <sz val="9"/>
            <color indexed="81"/>
            <rFont val="Tahoma"/>
            <family val="2"/>
          </rPr>
          <t xml:space="preserve">
Trimagic Squaremagie into colored square in the matrix above.
Bimagic column and rows. Trimagic and Euler 4x main diagonal.</t>
        </r>
      </text>
    </comment>
    <comment ref="BR21" authorId="0" shapeId="0" xr:uid="{0DAAB13F-06BD-4C5C-9CC6-4E55C01B1E30}">
      <text>
        <r>
          <rPr>
            <b/>
            <sz val="9"/>
            <color indexed="81"/>
            <rFont val="Tahoma"/>
            <family val="2"/>
          </rPr>
          <t>Mikael Hermansson:</t>
        </r>
        <r>
          <rPr>
            <sz val="9"/>
            <color indexed="81"/>
            <rFont val="Tahoma"/>
            <family val="2"/>
          </rPr>
          <t xml:space="preserve">
Trimagic Squaremagie into colored square in the matrix above.
Bimagic column and rows. Trimagic and Euler 4x main diagonal.</t>
        </r>
      </text>
    </comment>
    <comment ref="DF21" authorId="0" shapeId="0" xr:uid="{4BC6112E-030B-42B2-9592-FA52950B7C8E}">
      <text>
        <r>
          <rPr>
            <b/>
            <sz val="9"/>
            <color indexed="81"/>
            <rFont val="Tahoma"/>
            <family val="2"/>
          </rPr>
          <t>Mikael Hermansson:</t>
        </r>
        <r>
          <rPr>
            <sz val="9"/>
            <color indexed="81"/>
            <rFont val="Tahoma"/>
            <family val="2"/>
          </rPr>
          <t xml:space="preserve">
Trimagic Squaremagie into colored square in the matrix above.
Bimagic column and rows. Trimagic and Euler 4x main diagonal.</t>
        </r>
      </text>
    </comment>
    <comment ref="ET21" authorId="0" shapeId="0" xr:uid="{849C907D-2767-445F-BBA8-6D1E33457732}">
      <text>
        <r>
          <rPr>
            <b/>
            <sz val="9"/>
            <color indexed="81"/>
            <rFont val="Tahoma"/>
            <family val="2"/>
          </rPr>
          <t>Mikael Hermansson:</t>
        </r>
        <r>
          <rPr>
            <sz val="9"/>
            <color indexed="81"/>
            <rFont val="Tahoma"/>
            <family val="2"/>
          </rPr>
          <t xml:space="preserve">
Trimagic Squaremagie into colored square in the matrix above.
Bimagic column and rows. Trimagic and Euler 4x main diagonal.</t>
        </r>
      </text>
    </comment>
    <comment ref="AD205" authorId="0" shapeId="0" xr:uid="{6C177183-A9A0-46F2-9FF2-87B144B3BAD1}">
      <text>
        <r>
          <rPr>
            <b/>
            <sz val="9"/>
            <color indexed="81"/>
            <rFont val="Tahoma"/>
            <family val="2"/>
          </rPr>
          <t>Mikael Hermansson:</t>
        </r>
        <r>
          <rPr>
            <sz val="9"/>
            <color indexed="81"/>
            <rFont val="Tahoma"/>
            <family val="2"/>
          </rPr>
          <t xml:space="preserve">
New column, rows and main diagonal into α-alpha.</t>
        </r>
      </text>
    </comment>
    <comment ref="BR205" authorId="0" shapeId="0" xr:uid="{F15F8EAC-FF1E-4D6A-88DD-C557A32C56E4}">
      <text>
        <r>
          <rPr>
            <b/>
            <sz val="9"/>
            <color indexed="81"/>
            <rFont val="Tahoma"/>
            <family val="2"/>
          </rPr>
          <t>Mikael Hermansson:</t>
        </r>
        <r>
          <rPr>
            <sz val="9"/>
            <color indexed="81"/>
            <rFont val="Tahoma"/>
            <family val="2"/>
          </rPr>
          <t xml:space="preserve">
New column, rows and main diagonal into β-beta.</t>
        </r>
      </text>
    </comment>
    <comment ref="DF205" authorId="0" shapeId="0" xr:uid="{CFBD973F-F138-4242-AAD0-99926587438C}">
      <text>
        <r>
          <rPr>
            <b/>
            <sz val="9"/>
            <color indexed="81"/>
            <rFont val="Tahoma"/>
            <family val="2"/>
          </rPr>
          <t>Mikael Hermansson:</t>
        </r>
        <r>
          <rPr>
            <sz val="9"/>
            <color indexed="81"/>
            <rFont val="Tahoma"/>
            <family val="2"/>
          </rPr>
          <t xml:space="preserve">
New column, rows and main diagonal into ϒ-gamma.</t>
        </r>
      </text>
    </comment>
    <comment ref="ET205" authorId="0" shapeId="0" xr:uid="{8BEE6B7F-6E61-47FA-AE69-2F9C48595C4D}">
      <text>
        <r>
          <rPr>
            <b/>
            <sz val="9"/>
            <color indexed="81"/>
            <rFont val="Tahoma"/>
            <family val="2"/>
          </rPr>
          <t>Mikael Hermansson:</t>
        </r>
        <r>
          <rPr>
            <sz val="9"/>
            <color indexed="81"/>
            <rFont val="Tahoma"/>
            <family val="2"/>
          </rPr>
          <t xml:space="preserve">
New column, rows and main diagonal into δ-delta.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Mikael Hermansson</author>
  </authors>
  <commentList>
    <comment ref="AD205" authorId="0" shapeId="0" xr:uid="{3E7F0C53-937D-4D50-AD01-F2F069734A36}">
      <text>
        <r>
          <rPr>
            <b/>
            <sz val="9"/>
            <color indexed="81"/>
            <rFont val="Tahoma"/>
            <family val="2"/>
          </rPr>
          <t>Mikael Hermansson:</t>
        </r>
        <r>
          <rPr>
            <sz val="9"/>
            <color indexed="81"/>
            <rFont val="Tahoma"/>
            <family val="2"/>
          </rPr>
          <t xml:space="preserve">
Transformation of α-alpha. New column, rows and 4x main diagonal.</t>
        </r>
      </text>
    </comment>
    <comment ref="BR205" authorId="0" shapeId="0" xr:uid="{83C36FAF-9C3C-458C-9D55-D977A120997E}">
      <text>
        <r>
          <rPr>
            <b/>
            <sz val="9"/>
            <color indexed="81"/>
            <rFont val="Tahoma"/>
            <family val="2"/>
          </rPr>
          <t>Mikael Hermansson:</t>
        </r>
        <r>
          <rPr>
            <sz val="9"/>
            <color indexed="81"/>
            <rFont val="Tahoma"/>
            <family val="2"/>
          </rPr>
          <t xml:space="preserve">
Transformation of β-beta. New column, rows and 4x main diagonal.</t>
        </r>
      </text>
    </comment>
    <comment ref="DF205" authorId="0" shapeId="0" xr:uid="{DBD69E34-2555-4F12-899D-110EC6A23D5A}">
      <text>
        <r>
          <rPr>
            <b/>
            <sz val="9"/>
            <color indexed="81"/>
            <rFont val="Tahoma"/>
            <family val="2"/>
          </rPr>
          <t>Mikael Hermansson:</t>
        </r>
        <r>
          <rPr>
            <sz val="9"/>
            <color indexed="81"/>
            <rFont val="Tahoma"/>
            <family val="2"/>
          </rPr>
          <t xml:space="preserve">
Transformation of ϒ-gamma. New column, rows and 4x main diagonal.</t>
        </r>
      </text>
    </comment>
    <comment ref="ET205" authorId="0" shapeId="0" xr:uid="{F850DD55-75CB-4F4A-8D56-2E6D9A25AD4B}">
      <text>
        <r>
          <rPr>
            <b/>
            <sz val="9"/>
            <color indexed="81"/>
            <rFont val="Tahoma"/>
            <family val="2"/>
          </rPr>
          <t>Mikael Hermansson:</t>
        </r>
        <r>
          <rPr>
            <sz val="9"/>
            <color indexed="81"/>
            <rFont val="Tahoma"/>
            <family val="2"/>
          </rPr>
          <t xml:space="preserve">
Transformation of δ-delta. New column, rows and 4x main diagonal.</t>
        </r>
      </text>
    </comment>
  </commentList>
</comments>
</file>

<file path=xl/sharedStrings.xml><?xml version="1.0" encoding="utf-8"?>
<sst xmlns="http://schemas.openxmlformats.org/spreadsheetml/2006/main" count="37794" uniqueCount="1037">
  <si>
    <t xml:space="preserve"> </t>
  </si>
  <si>
    <t>Put only in one Integer in a and d.</t>
  </si>
  <si>
    <t xml:space="preserve">  </t>
  </si>
  <si>
    <t>a =</t>
  </si>
  <si>
    <t>a = 0,1,2,3……</t>
  </si>
  <si>
    <t>[-∞ &lt; a &lt; ∞]</t>
  </si>
  <si>
    <t>A1</t>
  </si>
  <si>
    <t>P16</t>
  </si>
  <si>
    <t>G4</t>
  </si>
  <si>
    <t>J13</t>
  </si>
  <si>
    <t>F6</t>
  </si>
  <si>
    <t>K11</t>
  </si>
  <si>
    <t>D7</t>
  </si>
  <si>
    <t>M10</t>
  </si>
  <si>
    <t>A16</t>
  </si>
  <si>
    <t>P1</t>
  </si>
  <si>
    <t>G13</t>
  </si>
  <si>
    <t>J4</t>
  </si>
  <si>
    <t>F11</t>
  </si>
  <si>
    <t>K6</t>
  </si>
  <si>
    <t>D10</t>
  </si>
  <si>
    <t>M7</t>
  </si>
  <si>
    <t>B12</t>
  </si>
  <si>
    <t>O5</t>
  </si>
  <si>
    <t>H9</t>
  </si>
  <si>
    <t>I8</t>
  </si>
  <si>
    <t>N2</t>
  </si>
  <si>
    <t>C15</t>
  </si>
  <si>
    <t>L3</t>
  </si>
  <si>
    <t>E14</t>
  </si>
  <si>
    <t>M11</t>
  </si>
  <si>
    <t>D6</t>
  </si>
  <si>
    <t>K10</t>
  </si>
  <si>
    <t>F7</t>
  </si>
  <si>
    <t>E15</t>
  </si>
  <si>
    <t>L2</t>
  </si>
  <si>
    <t>C14</t>
  </si>
  <si>
    <t>N3</t>
  </si>
  <si>
    <t>B5</t>
  </si>
  <si>
    <t>O12</t>
  </si>
  <si>
    <t>H8</t>
  </si>
  <si>
    <t>I9</t>
  </si>
  <si>
    <t>E2</t>
  </si>
  <si>
    <t>L15</t>
  </si>
  <si>
    <t>C3</t>
  </si>
  <si>
    <t>N14</t>
  </si>
  <si>
    <t>I5</t>
  </si>
  <si>
    <t>H12</t>
  </si>
  <si>
    <t>O8</t>
  </si>
  <si>
    <t>B9</t>
  </si>
  <si>
    <t>J16</t>
  </si>
  <si>
    <t>G1</t>
  </si>
  <si>
    <t>P13</t>
  </si>
  <si>
    <t>A4</t>
  </si>
  <si>
    <t>d =</t>
  </si>
  <si>
    <t>d = 1,2,3,4……</t>
  </si>
  <si>
    <t>num: [d ≠ 0]</t>
  </si>
  <si>
    <t>N15</t>
  </si>
  <si>
    <t>C2</t>
  </si>
  <si>
    <t>L14</t>
  </si>
  <si>
    <t>E3</t>
  </si>
  <si>
    <t>I12</t>
  </si>
  <si>
    <t>H5</t>
  </si>
  <si>
    <t>O9</t>
  </si>
  <si>
    <t>B8</t>
  </si>
  <si>
    <t>M6</t>
  </si>
  <si>
    <t>D11</t>
  </si>
  <si>
    <t>K7</t>
  </si>
  <si>
    <t>F10</t>
  </si>
  <si>
    <t>J1</t>
  </si>
  <si>
    <t>G16</t>
  </si>
  <si>
    <t>P4</t>
  </si>
  <si>
    <t>A13</t>
  </si>
  <si>
    <t>Σ =</t>
  </si>
  <si>
    <t>Σy = sum(A1:P16) /n</t>
  </si>
  <si>
    <t>D15</t>
  </si>
  <si>
    <t>M2</t>
  </si>
  <si>
    <t>F14</t>
  </si>
  <si>
    <t>K3</t>
  </si>
  <si>
    <t>G12</t>
  </si>
  <si>
    <t>J5</t>
  </si>
  <si>
    <t>A9</t>
  </si>
  <si>
    <t>P8</t>
  </si>
  <si>
    <t>D2</t>
  </si>
  <si>
    <t>M15</t>
  </si>
  <si>
    <t>F3</t>
  </si>
  <si>
    <t>K14</t>
  </si>
  <si>
    <t>G5</t>
  </si>
  <si>
    <t>J12</t>
  </si>
  <si>
    <t>A8</t>
  </si>
  <si>
    <t>P9</t>
  </si>
  <si>
    <t>C6</t>
  </si>
  <si>
    <t>N11</t>
  </si>
  <si>
    <t>E7</t>
  </si>
  <si>
    <t>L10</t>
  </si>
  <si>
    <t>O16</t>
  </si>
  <si>
    <t>B1</t>
  </si>
  <si>
    <t>I13</t>
  </si>
  <si>
    <t>H4</t>
  </si>
  <si>
    <t>P5</t>
  </si>
  <si>
    <t>A12</t>
  </si>
  <si>
    <t>J8</t>
  </si>
  <si>
    <t>G9</t>
  </si>
  <si>
    <t>H1</t>
  </si>
  <si>
    <t>I16</t>
  </si>
  <si>
    <t>B4</t>
  </si>
  <si>
    <t>O13</t>
  </si>
  <si>
    <t>C11</t>
  </si>
  <si>
    <t>N6</t>
  </si>
  <si>
    <t>E10</t>
  </si>
  <si>
    <t>L7</t>
  </si>
  <si>
    <t>H16</t>
  </si>
  <si>
    <t>I1</t>
  </si>
  <si>
    <t>B13</t>
  </si>
  <si>
    <t>O4</t>
  </si>
  <si>
    <t>L11</t>
  </si>
  <si>
    <t>E6</t>
  </si>
  <si>
    <t>N10</t>
  </si>
  <si>
    <t>C7</t>
  </si>
  <si>
    <t>K2</t>
  </si>
  <si>
    <t>F15</t>
  </si>
  <si>
    <t>M3</t>
  </si>
  <si>
    <t>D14</t>
  </si>
  <si>
    <t>Σ(n:a,d) = ½·n·[2·a + d·(n^2 -1)]</t>
  </si>
  <si>
    <t>O1</t>
  </si>
  <si>
    <t>B16</t>
  </si>
  <si>
    <t>I4</t>
  </si>
  <si>
    <t>H13</t>
  </si>
  <si>
    <t>L6</t>
  </si>
  <si>
    <t>E11</t>
  </si>
  <si>
    <t>N7</t>
  </si>
  <si>
    <t>C10</t>
  </si>
  <si>
    <t>P12</t>
  </si>
  <si>
    <t>A5</t>
  </si>
  <si>
    <t>J9</t>
  </si>
  <si>
    <t>G8</t>
  </si>
  <si>
    <t>[Hunter and Madachy 1975]</t>
  </si>
  <si>
    <t>K15</t>
  </si>
  <si>
    <t>F2</t>
  </si>
  <si>
    <t>M14</t>
  </si>
  <si>
    <t>D3</t>
  </si>
  <si>
    <t>MS order n =</t>
  </si>
  <si>
    <t>E13</t>
  </si>
  <si>
    <t>L4</t>
  </si>
  <si>
    <t>C16</t>
  </si>
  <si>
    <t>N1</t>
  </si>
  <si>
    <t>B10</t>
  </si>
  <si>
    <t>O7</t>
  </si>
  <si>
    <t>H11</t>
  </si>
  <si>
    <t>I6</t>
  </si>
  <si>
    <t>E4</t>
  </si>
  <si>
    <t>L13</t>
  </si>
  <si>
    <t>C1</t>
  </si>
  <si>
    <t>N16</t>
  </si>
  <si>
    <t>B7</t>
  </si>
  <si>
    <t>O10</t>
  </si>
  <si>
    <t>H6</t>
  </si>
  <si>
    <t>I11</t>
  </si>
  <si>
    <t>K4</t>
  </si>
  <si>
    <t>F13</t>
  </si>
  <si>
    <t>M1</t>
  </si>
  <si>
    <t>D16</t>
  </si>
  <si>
    <t>L9</t>
  </si>
  <si>
    <t>E8</t>
  </si>
  <si>
    <t>N12</t>
  </si>
  <si>
    <t>C5</t>
  </si>
  <si>
    <t>H3</t>
  </si>
  <si>
    <t>I14</t>
  </si>
  <si>
    <t>B2</t>
  </si>
  <si>
    <t>O15</t>
  </si>
  <si>
    <t>G10</t>
  </si>
  <si>
    <t>J7</t>
  </si>
  <si>
    <t>A11</t>
  </si>
  <si>
    <t>P6</t>
  </si>
  <si>
    <t>The Key</t>
  </si>
  <si>
    <t>F8</t>
  </si>
  <si>
    <t>K9</t>
  </si>
  <si>
    <t>D5</t>
  </si>
  <si>
    <t>M12</t>
  </si>
  <si>
    <t>A3</t>
  </si>
  <si>
    <t>P14</t>
  </si>
  <si>
    <t>G2</t>
  </si>
  <si>
    <t>J15</t>
  </si>
  <si>
    <t>F9</t>
  </si>
  <si>
    <t>K8</t>
  </si>
  <si>
    <t>D12</t>
  </si>
  <si>
    <t>M5</t>
  </si>
  <si>
    <t>A14</t>
  </si>
  <si>
    <t>P3</t>
  </si>
  <si>
    <t>G15</t>
  </si>
  <si>
    <t>J2</t>
  </si>
  <si>
    <t>P7</t>
  </si>
  <si>
    <t>A10</t>
  </si>
  <si>
    <t>J6</t>
  </si>
  <si>
    <t>G11</t>
  </si>
  <si>
    <t>O14</t>
  </si>
  <si>
    <t>B3</t>
  </si>
  <si>
    <t>I15</t>
  </si>
  <si>
    <t>H2</t>
  </si>
  <si>
    <t>C8</t>
  </si>
  <si>
    <t>N9</t>
  </si>
  <si>
    <t>E5</t>
  </si>
  <si>
    <t>L12</t>
  </si>
  <si>
    <t>D13</t>
  </si>
  <si>
    <t>M4</t>
  </si>
  <si>
    <t>F16</t>
  </si>
  <si>
    <t>K1</t>
  </si>
  <si>
    <t>=</t>
  </si>
  <si>
    <t>J14</t>
  </si>
  <si>
    <t>G3</t>
  </si>
  <si>
    <t>P15</t>
  </si>
  <si>
    <t>A2</t>
  </si>
  <si>
    <t>M9</t>
  </si>
  <si>
    <t>D8</t>
  </si>
  <si>
    <t>K12</t>
  </si>
  <si>
    <t>F5</t>
  </si>
  <si>
    <t>J3</t>
  </si>
  <si>
    <t>G14</t>
  </si>
  <si>
    <t>P2</t>
  </si>
  <si>
    <t>A15</t>
  </si>
  <si>
    <t>M8</t>
  </si>
  <si>
    <t>D9</t>
  </si>
  <si>
    <t>K5</t>
  </si>
  <si>
    <t>F12</t>
  </si>
  <si>
    <t>K13</t>
  </si>
  <si>
    <t>F4</t>
  </si>
  <si>
    <t>M16</t>
  </si>
  <si>
    <t>D1</t>
  </si>
  <si>
    <t>L8</t>
  </si>
  <si>
    <t>E9</t>
  </si>
  <si>
    <t>N5</t>
  </si>
  <si>
    <t>C12</t>
  </si>
  <si>
    <t>H14</t>
  </si>
  <si>
    <t>I3</t>
  </si>
  <si>
    <t>B15</t>
  </si>
  <si>
    <t>O2</t>
  </si>
  <si>
    <t>G7</t>
  </si>
  <si>
    <t>J10</t>
  </si>
  <si>
    <t>A6</t>
  </si>
  <si>
    <t>P11</t>
  </si>
  <si>
    <t>I7</t>
  </si>
  <si>
    <t>H10</t>
  </si>
  <si>
    <t>O6</t>
  </si>
  <si>
    <t>B11</t>
  </si>
  <si>
    <t>N4</t>
  </si>
  <si>
    <t>C13</t>
  </si>
  <si>
    <t>L1</t>
  </si>
  <si>
    <t>E16</t>
  </si>
  <si>
    <t>I10</t>
  </si>
  <si>
    <t>H7</t>
  </si>
  <si>
    <t>O11</t>
  </si>
  <si>
    <t>B6</t>
  </si>
  <si>
    <t>N13</t>
  </si>
  <si>
    <t>C4</t>
  </si>
  <si>
    <t>L16</t>
  </si>
  <si>
    <t>E1</t>
  </si>
  <si>
    <t>P10</t>
  </si>
  <si>
    <t>A7</t>
  </si>
  <si>
    <t>J11</t>
  </si>
  <si>
    <t>G6</t>
  </si>
  <si>
    <t>O3</t>
  </si>
  <si>
    <t>B14</t>
  </si>
  <si>
    <t>I2</t>
  </si>
  <si>
    <t>H15</t>
  </si>
  <si>
    <t>C9</t>
  </si>
  <si>
    <t>N8</t>
  </si>
  <si>
    <t>E12</t>
  </si>
  <si>
    <t>L5</t>
  </si>
  <si>
    <t>D4</t>
  </si>
  <si>
    <t>M13</t>
  </si>
  <si>
    <t>F1</t>
  </si>
  <si>
    <t>K16</t>
  </si>
  <si>
    <t>Super Partiell Trimagic Square n16 construction year 2024. Original Bimagic Square, by Mikael Hermansson.</t>
  </si>
  <si>
    <t>MQM copy right © 2024</t>
  </si>
  <si>
    <t>MS Matrix n16:1.1.b</t>
  </si>
  <si>
    <t>MS Matrix n16:1.2.b</t>
  </si>
  <si>
    <t>MS Matrix n16:1.3.b</t>
  </si>
  <si>
    <t>MS Matrix n16:1.4.b</t>
  </si>
  <si>
    <t>MS Matrix n16:1.5.b</t>
  </si>
  <si>
    <t>MS Matrix n16:1.6.b</t>
  </si>
  <si>
    <t>MS Matrix n16:1.7.b</t>
  </si>
  <si>
    <t>MS Matrix n16:1.8.b</t>
  </si>
  <si>
    <t>MS Matrix n16:2.1.b</t>
  </si>
  <si>
    <t>MS Matrix n16:2.2.b</t>
  </si>
  <si>
    <t>MS Matrix n16:2.3.b</t>
  </si>
  <si>
    <t>MS Matrix n16:2.4.b</t>
  </si>
  <si>
    <t>MS Matrix n16:2.5.b</t>
  </si>
  <si>
    <t>MS Matrix n16:2.6.b</t>
  </si>
  <si>
    <t>MS Matrix n16:2.7.b</t>
  </si>
  <si>
    <t>MS Matrix n16:2.8.b</t>
  </si>
  <si>
    <t>MS Matrix n16:3.1.b</t>
  </si>
  <si>
    <t>MS Matrix n16:3.2.b</t>
  </si>
  <si>
    <t>MS Matrix n16:3.3.b</t>
  </si>
  <si>
    <t>MS Matrix n16:3.4.b</t>
  </si>
  <si>
    <t>MS Matrix n16:3.5.b</t>
  </si>
  <si>
    <t>MS Matrix n16:3.6.b</t>
  </si>
  <si>
    <t>MS Matrix n16:3.7.b</t>
  </si>
  <si>
    <t>MS Matrix n16:3.8.b</t>
  </si>
  <si>
    <t>MS Matrix n16:4.1.b</t>
  </si>
  <si>
    <t>MS Matrix n16:4.2.b</t>
  </si>
  <si>
    <t>MS Matrix n16:4.3.b</t>
  </si>
  <si>
    <t>MS Matrix n16:4.4.b</t>
  </si>
  <si>
    <t>MS Matrix n16:4.5.b</t>
  </si>
  <si>
    <t>MS Matrix n16:4.6.b</t>
  </si>
  <si>
    <t>MS Matrix n16:4.7.b</t>
  </si>
  <si>
    <t>MS Matrix n16:4.8.b</t>
  </si>
  <si>
    <t>OI7</t>
  </si>
  <si>
    <t>α- Alpha-Key1 Partiell Trimagic Square n16:1.1.a</t>
  </si>
  <si>
    <t>α- Alpha-Key1 Partiell Trimagic Square n16:1.2.a</t>
  </si>
  <si>
    <t>α- Alpha-Key1 Partiell Trimagic Square n16:1.3.a</t>
  </si>
  <si>
    <t>α- Alpha-Key1 Partiell Trimagic Square n16:1.4.a</t>
  </si>
  <si>
    <t>α- Alpha-Key1 Partiell Trimagic Square n16:1.5.a</t>
  </si>
  <si>
    <t>α- Alpha-Key1 Partiell Trimagic Square n16:1.6.a</t>
  </si>
  <si>
    <t>α- Alpha-Key1 Partiell Trimagic Square n16:1.7.a</t>
  </si>
  <si>
    <t>α- Alpha-Key1 Partiell Trimagic Square n16:1.8.a</t>
  </si>
  <si>
    <t>α- Alpha-Key1 Partiell Trimagic Square n16:2.1.a</t>
  </si>
  <si>
    <t>α- Alpha-Key1 Partiell Trimagic Square n16:2.2.a</t>
  </si>
  <si>
    <t>α- Alpha-Key1 Partiell Trimagic Square n16:2.3.a</t>
  </si>
  <si>
    <t>α- Alpha-Key1 Partiell Trimagic Square n16:2.4.a</t>
  </si>
  <si>
    <t>α- Alpha-Key1 Partiell Trimagic Square n16:2.5.a</t>
  </si>
  <si>
    <t>α- Alpha-Key1 Partiell Trimagic Square n16:2.6.a</t>
  </si>
  <si>
    <t>α- Alpha-Key1 Partiell Trimagic Square n16:2.7.a</t>
  </si>
  <si>
    <t>α- Alpha-Key1 Partiell Trimagic Square n16:2.8.a</t>
  </si>
  <si>
    <t>β- Beta-Key1 Partiell Trimagic Square n16:1.2.a</t>
  </si>
  <si>
    <t>β- Beta-Key1 Partiell Trimagic Square n16:1.3.a</t>
  </si>
  <si>
    <t>β- Beta-Key1 Partiell Trimagic Square n16:1.4.a</t>
  </si>
  <si>
    <t>β- Beta-Key1 Partiell Trimagic Square n16:1.5.a</t>
  </si>
  <si>
    <t>β- Beta-Key1 Partiell Trimagic Square n16:1.6.a</t>
  </si>
  <si>
    <t>β- Beta-Key1 Partiell Trimagic Square n16:1.7.a</t>
  </si>
  <si>
    <t>β- Beta-Key1 Partiell Trimagic Square n16:1.8.a</t>
  </si>
  <si>
    <t>β- Beta-Key1 Partiell Trimagic Square n16:2.1.a</t>
  </si>
  <si>
    <t>β- Beta-Key1 Partiell Trimagic Square n16:2.2.a</t>
  </si>
  <si>
    <t>β- Beta-Key1 Partiell Trimagic Square n16:2.3.a</t>
  </si>
  <si>
    <t>β- Beta-Key1 Partiell Trimagic Square n16:2.4.a</t>
  </si>
  <si>
    <t>β- Beta-Key1 Partiell Trimagic Square n16:2.5.a</t>
  </si>
  <si>
    <t>β- Beta-Key1 Partiell Trimagic Square n16:2.6.a</t>
  </si>
  <si>
    <t>β- Beta-Key1 Partiell Trimagic Square n16:2.7.a</t>
  </si>
  <si>
    <t>β- Beta-Key1 Partiell Trimagic Square n16:2.8.a</t>
  </si>
  <si>
    <t>ϒ- Gamma-Key1 Partiell Trimagic Square n16:1.2.a</t>
  </si>
  <si>
    <t>ϒ- Gamma-Key1 Partiell Trimagic Square n16:1.3.a</t>
  </si>
  <si>
    <t>ϒ- Gamma-Key1 Partiell Trimagic Square n16:1.4.a</t>
  </si>
  <si>
    <t>ϒ- Gamma-Key1 Partiell Trimagic Square n16:1.5.a</t>
  </si>
  <si>
    <t>ϒ- Gamma-Key1 Partiell Trimagic Square n16:1.6.a</t>
  </si>
  <si>
    <t>ϒ- Gamma-Key1 Partiell Trimagic Square n16:1.7.a</t>
  </si>
  <si>
    <t>ϒ- Gamma-Key1 Partiell Trimagic Square n16:1.8.a</t>
  </si>
  <si>
    <t>ϒ- Gamma-Key1 Partiell Trimagic Square n16:2.1.a</t>
  </si>
  <si>
    <t>ϒ- Gamma-Key1 Partiell Trimagic Square n16:2.2.a</t>
  </si>
  <si>
    <t>ϒ- Gamma-Key1 Partiell Trimagic Square n16:2.3.a</t>
  </si>
  <si>
    <t>ϒ- Gamma-Key1 Partiell Trimagic Square n16:2.4.a</t>
  </si>
  <si>
    <t>ϒ- Gamma-Key1 Partiell Trimagic Square n16:2.5.a</t>
  </si>
  <si>
    <t>ϒ- Gamma-Key1 Partiell Trimagic Square n16:2.6.a</t>
  </si>
  <si>
    <t>ϒ- Gamma-Key1 Partiell Trimagic Square n16:2.7.a</t>
  </si>
  <si>
    <t>ϒ- Gamma-Key1 Partiell Trimagic Square n16:2.8.a</t>
  </si>
  <si>
    <t>δ- Delta-Key1 Partiell Trimagic Square n16:1.2.a</t>
  </si>
  <si>
    <t>δ- Delta-Key1 Partiell Trimagic Square n16:1.3.a</t>
  </si>
  <si>
    <t>δ- Delta-Key1 Partiell Trimagic Square n16:1.4.a</t>
  </si>
  <si>
    <t>δ- Delta-Key1 Partiell Trimagic Square n16:1.5.a</t>
  </si>
  <si>
    <t>δ- Delta-Key1 Partiell Trimagic Square n16:1.6.a</t>
  </si>
  <si>
    <t>δ- Delta-Key1 Partiell Trimagic Square n16:1.7.a</t>
  </si>
  <si>
    <t>δ- Delta-Key1 Partiell Trimagic Square n16:1.8.a</t>
  </si>
  <si>
    <t>δ- Delta-Key1 Partiell Trimagic Square n16:2.1.a</t>
  </si>
  <si>
    <t>δ- Delta-Key1 Partiell Trimagic Square n16:2.2.a</t>
  </si>
  <si>
    <t>δ- Delta-Key1 Partiell Trimagic Square n16:2.3.a</t>
  </si>
  <si>
    <t>δ- Delta-Key1 Partiell Trimagic Square n16:2.4.a</t>
  </si>
  <si>
    <t>δ- Delta-Key1 Partiell Trimagic Square n16:2.5.a</t>
  </si>
  <si>
    <t>δ- Delta-Key1 Partiell Trimagic Square n16:2.6.a</t>
  </si>
  <si>
    <t>δ- Delta-Key1 Partiell Trimagic Square n16:2.7.a</t>
  </si>
  <si>
    <t>δ- Delta-Key1 Partiell Trimagic Square n16:2.8.a</t>
  </si>
  <si>
    <t>α- Alpha-Key1 Partiell Trimagic Square n16:3.1.a</t>
  </si>
  <si>
    <t>α- Alpha-Key1 Partiell Trimagic Square n16:3.2.a</t>
  </si>
  <si>
    <t>α- Alpha-Key1 Partiell Trimagic Square n16:3.3.a</t>
  </si>
  <si>
    <t>α- Alpha-Key1 Partiell Trimagic Square n16:3.4.a</t>
  </si>
  <si>
    <t>α- Alpha-Key1 Partiell Trimagic Square n16:3.5.a</t>
  </si>
  <si>
    <t>α- Alpha-Key1 Partiell Trimagic Square n16:3.6.a</t>
  </si>
  <si>
    <t>α- Alpha-Key1 Partiell Trimagic Square n16:3.7.a</t>
  </si>
  <si>
    <t>α- Alpha-Key1 Partiell Trimagic Square n16:3.8.a</t>
  </si>
  <si>
    <t>α- Alpha-Key1 Partiell Trimagic Square n16:4.1.a</t>
  </si>
  <si>
    <t>α- Alpha-Key1 Partiell Trimagic Square n16:4.2.a</t>
  </si>
  <si>
    <t>α- Alpha-Key1 Partiell Trimagic Square n16:4.3.a</t>
  </si>
  <si>
    <t>α- Alpha-Key1 Partiell Trimagic Square n16:4.4.a</t>
  </si>
  <si>
    <t>α- Alpha-Key1 Partiell Trimagic Square n16:4.5.a</t>
  </si>
  <si>
    <t>α- Alpha-Key1 Partiell Trimagic Square n16:4.6.a</t>
  </si>
  <si>
    <t>α- Alpha-Key1 Partiell Trimagic Square n16:4.7.a</t>
  </si>
  <si>
    <t>α- Alpha-Key1 Partiell Trimagic Square n16:4.8.a</t>
  </si>
  <si>
    <t>β- Beta-Key1 Partiell Trimagic Square n16:3.2.a</t>
  </si>
  <si>
    <t>β- Beta-Key1 Partiell Trimagic Square n16:3.3.a</t>
  </si>
  <si>
    <t>β- Beta-Key1 Partiell Trimagic Square n16:3.4.a</t>
  </si>
  <si>
    <t>β- Beta-Key1 Partiell Trimagic Square n16:3.5.a</t>
  </si>
  <si>
    <t>β- Beta-Key1 Partiell Trimagic Square n16:3.6.a</t>
  </si>
  <si>
    <t>β- Beta-Key1 Partiell Trimagic Square n16:3.7.a</t>
  </si>
  <si>
    <t>β- Beta-Key1 Partiell Trimagic Square n16:3.8.a</t>
  </si>
  <si>
    <t>β- Beta-Key1 Partiell Trimagic Square n16:4.1.a</t>
  </si>
  <si>
    <t>β- Beta-Key1 Partiell Trimagic Square n16:4.2.a</t>
  </si>
  <si>
    <t>β- Beta-Key1 Partiell Trimagic Square n16:4.3.a</t>
  </si>
  <si>
    <t>β- Beta-Key1 Partiell Trimagic Square n16:4.4.a</t>
  </si>
  <si>
    <t>β- Beta-Key1 Partiell Trimagic Square n16:4.5.a</t>
  </si>
  <si>
    <t>β- Beta-Key1 Partiell Trimagic Square n16:4.6.a</t>
  </si>
  <si>
    <t>β- Beta-Key1 Partiell Trimagic Square n16:4.7.a</t>
  </si>
  <si>
    <t>β- Beta-Key1 Partiell Trimagic Square n16:4.8.a</t>
  </si>
  <si>
    <t>ϒ- Gamma-Key1 Partiell Trimagic Square n16:3.2.a</t>
  </si>
  <si>
    <t>ϒ- Gamma-Key1 Partiell Trimagic Square n16:3.3.a</t>
  </si>
  <si>
    <t>ϒ- Gamma-Key1 Partiell Trimagic Square n16:3.4.a</t>
  </si>
  <si>
    <t>ϒ- Gamma-Key1 Partiell Trimagic Square n16:3.5.a</t>
  </si>
  <si>
    <t>ϒ- Gamma-Key1 Partiell Trimagic Square n16:3.6.a</t>
  </si>
  <si>
    <t>ϒ- Gamma-Key1 Partiell Trimagic Square n16:3.7.a</t>
  </si>
  <si>
    <t>ϒ- Gamma-Key1 Partiell Trimagic Square n16:3.8.a</t>
  </si>
  <si>
    <t>ϒ- Gamma-Key1 Partiell Trimagic Square n16:4.1.a</t>
  </si>
  <si>
    <t>ϒ- Gamma-Key1 Partiell Trimagic Square n16:4.2.a</t>
  </si>
  <si>
    <t>ϒ- Gamma-Key1 Partiell Trimagic Square n16:4.3.a</t>
  </si>
  <si>
    <t>ϒ- Gamma-Key1 Partiell Trimagic Square n16:4.4.a</t>
  </si>
  <si>
    <t>ϒ- Gamma-Key1 Partiell Trimagic Square n16:4.5.a</t>
  </si>
  <si>
    <t>ϒ- Gamma-Key1 Partiell Trimagic Square n16:4.6.a</t>
  </si>
  <si>
    <t>ϒ- Gamma-Key1 Partiell Trimagic Square n16:4.7.a</t>
  </si>
  <si>
    <t>ϒ- Gamma-Key1 Partiell Trimagic Square n16:4.8.a</t>
  </si>
  <si>
    <t>δ- Delta-Key1 Partiell Trimagic Square n16:3.2.a</t>
  </si>
  <si>
    <t>δ- Delta-Key1 Partiell Trimagic Square n16:3.3.a</t>
  </si>
  <si>
    <t>δ- Delta-Key1 Partiell Trimagic Square n16:3.4.a</t>
  </si>
  <si>
    <t>δ- Delta-Key1 Partiell Trimagic Square n16:3.5.a</t>
  </si>
  <si>
    <t>δ- Delta-Key1 Partiell Trimagic Square n16:3.6.a</t>
  </si>
  <si>
    <t>δ- Delta-Key1 Partiell Trimagic Square n16:3.7.a</t>
  </si>
  <si>
    <t>δ- Delta-Key1 Partiell Trimagic Square n16:4.8.a</t>
  </si>
  <si>
    <t>δ- Delta-Key1 Partiell Trimagic Square n16:3.8.a</t>
  </si>
  <si>
    <t>δ- Delta-Key1 Partiell Trimagic Square n16:4.1.a</t>
  </si>
  <si>
    <t>δ- Delta-Key1 Partiell Trimagic Square n16:4.2.a</t>
  </si>
  <si>
    <t>δ- Delta-Key1 Partiell Trimagic Square n16:4.3.a</t>
  </si>
  <si>
    <t>δ- Delta-Key1 Partiell Trimagic Square n16:4.4.a</t>
  </si>
  <si>
    <t>δ- Delta-Key1 Partiell Trimagic Square n16:4.5.a</t>
  </si>
  <si>
    <t>δ- Delta-Key1 Partiell Trimagic Square n16:4.6.a</t>
  </si>
  <si>
    <t>δ- Delta-Key1 Partiell Trimagic Square n16:4.7.a</t>
  </si>
  <si>
    <t>α- Alpha-Key2 Partiell Trimagic Square n16:1.1.a</t>
  </si>
  <si>
    <t>α- Alpha-Key2 Partiell Trimagic Square n16:1.2.a</t>
  </si>
  <si>
    <t>α- Alpha-Key2 Partiell Trimagic Square n16:1.3.a</t>
  </si>
  <si>
    <t>α- Alpha-Key2 Partiell Trimagic Square n16:1.4.a</t>
  </si>
  <si>
    <t>α- Alpha-Key2 Partiell Trimagic Square n16:1.5.a</t>
  </si>
  <si>
    <t>α- Alpha-Key2 Partiell Trimagic Square n16:1.6.a</t>
  </si>
  <si>
    <t>α- Alpha-Key2 Partiell Trimagic Square n16:1.7.a</t>
  </si>
  <si>
    <t>α- Alpha-Key2 Partiell Trimagic Square n16:1.8.a</t>
  </si>
  <si>
    <t>α- Alpha-Key2 Partiell Trimagic Square n16:2.1.a</t>
  </si>
  <si>
    <t>α- Alpha-Key2 Partiell Trimagic Square n16:2.2.a</t>
  </si>
  <si>
    <t>α- Alpha-Key2 Partiell Trimagic Square n16:2.3.a</t>
  </si>
  <si>
    <t>α- Alpha-Key2 Partiell Trimagic Square n16:2.4.a</t>
  </si>
  <si>
    <t>α- Alpha-Key2 Partiell Trimagic Square n16:2.5.a</t>
  </si>
  <si>
    <t>α- Alpha-Key2 Partiell Trimagic Square n16:2.6.a</t>
  </si>
  <si>
    <t>α- Alpha-Key2 Partiell Trimagic Square n16:2.7.a</t>
  </si>
  <si>
    <t>α- Alpha-Key2 Partiell Trimagic Square n16:2.8.a</t>
  </si>
  <si>
    <t>β- Beta-Key2 Partiell Trimagic Square n16:1.2.a</t>
  </si>
  <si>
    <t>β- Beta-Key2 Partiell Trimagic Square n16:1.3.a</t>
  </si>
  <si>
    <t>β- Beta-Key2 Partiell Trimagic Square n16:1.4.a</t>
  </si>
  <si>
    <t>β- Beta-Key2 Partiell Trimagic Square n16:1.5.a</t>
  </si>
  <si>
    <t>β- Beta-Key2 Partiell Trimagic Square n16:1.6.a</t>
  </si>
  <si>
    <t>β- Beta-Key2 Partiell Trimagic Square n16:1.7.a</t>
  </si>
  <si>
    <t>β- Beta-Key2 Partiell Trimagic Square n16:1.8.a</t>
  </si>
  <si>
    <t>β- Beta-Key2 Partiell Trimagic Square n16:2.1.a</t>
  </si>
  <si>
    <t>β- Beta-Key2 Partiell Trimagic Square n16:2.2.a</t>
  </si>
  <si>
    <t>β- Beta-Key2 Partiell Trimagic Square n16:2.3.a</t>
  </si>
  <si>
    <t>β- Beta-Key2 Partiell Trimagic Square n16:2.4.a</t>
  </si>
  <si>
    <t>β- Beta-Key2 Partiell Trimagic Square n16:2.5.a</t>
  </si>
  <si>
    <t>β- Beta-Key2 Partiell Trimagic Square n16:2.6.a</t>
  </si>
  <si>
    <t>β- Beta-Key2 Partiell Trimagic Square n16:2.7.a</t>
  </si>
  <si>
    <t>β- Beta-Key2 Partiell Trimagic Square n16:2.8.a</t>
  </si>
  <si>
    <t>ϒ- Gamma-Key2 Partiell Trimagic Square n16:1.2.a</t>
  </si>
  <si>
    <t>ϒ- Gamma-Key2 Partiell Trimagic Square n16:1.3.a</t>
  </si>
  <si>
    <t>ϒ- Gamma-Key2 Partiell Trimagic Square n16:1.4.a</t>
  </si>
  <si>
    <t>ϒ- Gamma-Key2 Partiell Trimagic Square n16:1.5.a</t>
  </si>
  <si>
    <t>ϒ- Gamma-Key2 Partiell Trimagic Square n16:1.6.a</t>
  </si>
  <si>
    <t>ϒ- Gamma-Key2 Partiell Trimagic Square n16:1.7.a</t>
  </si>
  <si>
    <t>ϒ- Gamma-Key2 Partiell Trimagic Square n16:1.8.a</t>
  </si>
  <si>
    <t>ϒ- Gamma-Key2 Partiell Trimagic Square n16:2.1.a</t>
  </si>
  <si>
    <t>ϒ- Gamma-Key2 Partiell Trimagic Square n16:2.2.a</t>
  </si>
  <si>
    <t>ϒ- Gamma-Key2 Partiell Trimagic Square n16:2.3.a</t>
  </si>
  <si>
    <t>ϒ- Gamma-Key2 Partiell Trimagic Square n16:2.4.a</t>
  </si>
  <si>
    <t>ϒ- Gamma-Key2 Partiell Trimagic Square n16:2.5.a</t>
  </si>
  <si>
    <t>ϒ- Gamma-Key2 Partiell Trimagic Square n16:2.6.a</t>
  </si>
  <si>
    <t>ϒ- Gamma-Key2 Partiell Trimagic Square n16:2.7.a</t>
  </si>
  <si>
    <t>ϒ- Gamma-Key2 Partiell Trimagic Square n16:2.8.a</t>
  </si>
  <si>
    <t>δ- Delta-Key2 Partiell Trimagic Square n16:1.2.a</t>
  </si>
  <si>
    <t>δ- Delta-Key2 Partiell Trimagic Square n16:1.3.a</t>
  </si>
  <si>
    <t>δ- Delta-Key2 Partiell Trimagic Square n16:1.4.a</t>
  </si>
  <si>
    <t>δ- Delta-Key2 Partiell Trimagic Square n16:1.5.a</t>
  </si>
  <si>
    <t>δ- Delta-Key2 Partiell Trimagic Square n16:1.6.a</t>
  </si>
  <si>
    <t>δ- Delta-Key2 Partiell Trimagic Square n16:1.7.a</t>
  </si>
  <si>
    <t>δ- Delta-Key2 Partiell Trimagic Square n16:1.8.a</t>
  </si>
  <si>
    <t>δ- Delta-Key2 Partiell Trimagic Square n16:2.1.a</t>
  </si>
  <si>
    <t>δ- Delta-Key2 Partiell Trimagic Square n16:2.2.a</t>
  </si>
  <si>
    <t>δ- Delta-Key2 Partiell Trimagic Square n16:2.3.a</t>
  </si>
  <si>
    <t>δ- Delta-Key2 Partiell Trimagic Square n16:2.4.a</t>
  </si>
  <si>
    <t>δ- Delta-Key2 Partiell Trimagic Square n16:2.5.a</t>
  </si>
  <si>
    <t>δ- Delta-Key2 Partiell Trimagic Square n16:2.6.a</t>
  </si>
  <si>
    <t>δ- Delta-Key2 Partiell Trimagic Square n16:2.7.a</t>
  </si>
  <si>
    <t>δ- Delta-Key2 Partiell Trimagic Square n16:2.8.a</t>
  </si>
  <si>
    <t>α- Alpha-Key2 Partiell Trimagic Square n16:3.1.a</t>
  </si>
  <si>
    <t>α- Alpha-Key2 Partiell Trimagic Square n16:3.2.a</t>
  </si>
  <si>
    <t>α- Alpha-Key2 Partiell Trimagic Square n16:3.3.a</t>
  </si>
  <si>
    <t>α- Alpha-Key2 Partiell Trimagic Square n16:3.4.a</t>
  </si>
  <si>
    <t>α- Alpha-Key2 Partiell Trimagic Square n16:3.5.a</t>
  </si>
  <si>
    <t>α- Alpha-Key2 Partiell Trimagic Square n16:3.6.a</t>
  </si>
  <si>
    <t>α- Alpha-Key2 Partiell Trimagic Square n16:3.7.a</t>
  </si>
  <si>
    <t>α- Alpha-Key2 Partiell Trimagic Square n16:3.8.a</t>
  </si>
  <si>
    <t>α- Alpha-Key2 Partiell Trimagic Square n16:4.1.a</t>
  </si>
  <si>
    <t>α- Alpha-Key2 Partiell Trimagic Square n16:4.2.a</t>
  </si>
  <si>
    <t>α- Alpha-Key2 Partiell Trimagic Square n16:4.3.a</t>
  </si>
  <si>
    <t>α- Alpha-Key2 Partiell Trimagic Square n16:4.4.a</t>
  </si>
  <si>
    <t>α- Alpha-Key2 Partiell Trimagic Square n16:4.5.a</t>
  </si>
  <si>
    <t>α- Alpha-Key2 Partiell Trimagic Square n16:4.6.a</t>
  </si>
  <si>
    <t>α- Alpha-Key2 Partiell Trimagic Square n16:4.7.a</t>
  </si>
  <si>
    <t>α- Alpha-Key2 Partiell Trimagic Square n16:4.8.a</t>
  </si>
  <si>
    <t>β- Beta-Key2 Partiell Trimagic Square n16:3.2.a</t>
  </si>
  <si>
    <t>β- Beta-Key2 Partiell Trimagic Square n16:3.3.a</t>
  </si>
  <si>
    <t>β- Beta-Key2 Partiell Trimagic Square n16:3.4.a</t>
  </si>
  <si>
    <t>β- Beta-Key2 Partiell Trimagic Square n16:3.5.a</t>
  </si>
  <si>
    <t>β- Beta-Key2 Partiell Trimagic Square n16:3.6.a</t>
  </si>
  <si>
    <t>β- Beta-Key2 Partiell Trimagic Square n16:3.7.a</t>
  </si>
  <si>
    <t>β- Beta-Key2 Partiell Trimagic Square n16:3.8.a</t>
  </si>
  <si>
    <t>β- Beta-Key2 Partiell Trimagic Square n16:4.1.a</t>
  </si>
  <si>
    <t>β- Beta-Key2 Partiell Trimagic Square n16:4.2.a</t>
  </si>
  <si>
    <t>β- Beta-Key2 Partiell Trimagic Square n16:4.3.a</t>
  </si>
  <si>
    <t>β- Beta-Key2 Partiell Trimagic Square n16:4.4.a</t>
  </si>
  <si>
    <t>β- Beta-Key2 Partiell Trimagic Square n16:4.5.a</t>
  </si>
  <si>
    <t>β- Beta-Key2 Partiell Trimagic Square n16:4.6.a</t>
  </si>
  <si>
    <t>β- Beta-Key2 Partiell Trimagic Square n16:4.7.a</t>
  </si>
  <si>
    <t>β- Beta-Key2 Partiell Trimagic Square n16:4.8.a</t>
  </si>
  <si>
    <t>ϒ- Gamma-Key2 Partiell Trimagic Square n16:3.2.a</t>
  </si>
  <si>
    <t>ϒ- Gamma-Key2 Partiell Trimagic Square n16:3.3.a</t>
  </si>
  <si>
    <t>ϒ- Gamma-Key2 Partiell Trimagic Square n16:3.4.a</t>
  </si>
  <si>
    <t>ϒ- Gamma-Key2 Partiell Trimagic Square n16:3.5.a</t>
  </si>
  <si>
    <t>ϒ- Gamma-Key2 Partiell Trimagic Square n16:3.6.a</t>
  </si>
  <si>
    <t>ϒ- Gamma-Key2 Partiell Trimagic Square n16:3.7.a</t>
  </si>
  <si>
    <t>ϒ- Gamma-Key2 Partiell Trimagic Square n16:3.8.a</t>
  </si>
  <si>
    <t>ϒ- Gamma-Key2 Partiell Trimagic Square n16:4.1.a</t>
  </si>
  <si>
    <t>ϒ- Gamma-Key2 Partiell Trimagic Square n16:4.2.a</t>
  </si>
  <si>
    <t>ϒ- Gamma-Key2 Partiell Trimagic Square n16:4.3.a</t>
  </si>
  <si>
    <t>ϒ- Gamma-Key2 Partiell Trimagic Square n16:4.4.a</t>
  </si>
  <si>
    <t>ϒ- Gamma-Key2 Partiell Trimagic Square n16:4.5.a</t>
  </si>
  <si>
    <t>ϒ- Gamma-Key2 Partiell Trimagic Square n16:4.6.a</t>
  </si>
  <si>
    <t>ϒ- Gamma-Key2 Partiell Trimagic Square n16:4.7.a</t>
  </si>
  <si>
    <t>ϒ- Gamma-Key2 Partiell Trimagic Square n16:4.8.a</t>
  </si>
  <si>
    <t>δ- Delta-Key2 Partiell Trimagic Square n16:3.2.a</t>
  </si>
  <si>
    <t>δ- Delta-Key2 Partiell Trimagic Square n16:3.3.a</t>
  </si>
  <si>
    <t>δ- Delta-Key2 Partiell Trimagic Square n16:3.4.a</t>
  </si>
  <si>
    <t>δ- Delta-Key2 Partiell Trimagic Square n16:3.5.a</t>
  </si>
  <si>
    <t>δ- Delta-Key2 Partiell Trimagic Square n16:3.6.a</t>
  </si>
  <si>
    <t>δ- Delta-Key2 Partiell Trimagic Square n16:3.7.a</t>
  </si>
  <si>
    <t>δ- Delta-Key2 Partiell Trimagic Square n16:3.8.a</t>
  </si>
  <si>
    <t>δ- Delta-Key2 Partiell Trimagic Square n16:4.1.a</t>
  </si>
  <si>
    <t>δ- Delta-Key2 Partiell Trimagic Square n16:4.2.a</t>
  </si>
  <si>
    <t>δ- Delta-Key2 Partiell Trimagic Square n16:4.3.a</t>
  </si>
  <si>
    <t>δ- Delta-Key2 Partiell Trimagic Square n16:4.4.a</t>
  </si>
  <si>
    <t>δ- Delta-Key2 Partiell Trimagic Square n16:4.5.a</t>
  </si>
  <si>
    <t>δ- Delta-Key2 Partiell Trimagic Square n16:4.6.a</t>
  </si>
  <si>
    <t>δ- Delta-Key2 Partiell Trimagic Square n16:4.7.a</t>
  </si>
  <si>
    <t>δ- Delta-Key2 Partiell Trimagic Square n16:4.8.a</t>
  </si>
  <si>
    <r>
      <rPr>
        <sz val="10"/>
        <rFont val="Calibri"/>
        <family val="2"/>
      </rPr>
      <t>β</t>
    </r>
    <r>
      <rPr>
        <sz val="10"/>
        <rFont val="Calibri"/>
        <family val="2"/>
        <scheme val="minor"/>
      </rPr>
      <t>- Beta-Key1 Partiell Trimagic Square n16:3.1.a</t>
    </r>
  </si>
  <si>
    <r>
      <rPr>
        <sz val="10"/>
        <rFont val="Calibri"/>
        <family val="2"/>
      </rPr>
      <t>ϒ- Gamma-Key1</t>
    </r>
    <r>
      <rPr>
        <sz val="10"/>
        <rFont val="Calibri"/>
        <family val="2"/>
        <scheme val="minor"/>
      </rPr>
      <t xml:space="preserve"> Partiell Trimagic Square n16:3.1.a</t>
    </r>
  </si>
  <si>
    <r>
      <rPr>
        <sz val="10"/>
        <rFont val="Calibri"/>
        <family val="2"/>
      </rPr>
      <t xml:space="preserve">δ- Delta-Key1 </t>
    </r>
    <r>
      <rPr>
        <sz val="10"/>
        <rFont val="Calibri"/>
        <family val="2"/>
        <scheme val="minor"/>
      </rPr>
      <t>Partiell Trimagic Square n16:3.1.a</t>
    </r>
  </si>
  <si>
    <r>
      <rPr>
        <sz val="10"/>
        <rFont val="Calibri"/>
        <family val="2"/>
      </rPr>
      <t>β</t>
    </r>
    <r>
      <rPr>
        <sz val="10"/>
        <rFont val="Calibri"/>
        <family val="2"/>
        <scheme val="minor"/>
      </rPr>
      <t>- Beta-Key1 Partiell Trimagic Square n16:1.1.a</t>
    </r>
  </si>
  <si>
    <r>
      <rPr>
        <sz val="10"/>
        <rFont val="Calibri"/>
        <family val="2"/>
      </rPr>
      <t>ϒ- Gamma-Key1</t>
    </r>
    <r>
      <rPr>
        <sz val="10"/>
        <rFont val="Calibri"/>
        <family val="2"/>
        <scheme val="minor"/>
      </rPr>
      <t xml:space="preserve"> Partiell Trimagic Square n16:1.1.a</t>
    </r>
  </si>
  <si>
    <r>
      <rPr>
        <sz val="10"/>
        <rFont val="Calibri"/>
        <family val="2"/>
      </rPr>
      <t xml:space="preserve">δ- Delta-Key1 </t>
    </r>
    <r>
      <rPr>
        <sz val="10"/>
        <rFont val="Calibri"/>
        <family val="2"/>
        <scheme val="minor"/>
      </rPr>
      <t>Partiell Trimagic Square n16:1.1.a</t>
    </r>
  </si>
  <si>
    <r>
      <rPr>
        <sz val="10"/>
        <rFont val="Calibri"/>
        <family val="2"/>
      </rPr>
      <t>β</t>
    </r>
    <r>
      <rPr>
        <sz val="10"/>
        <rFont val="Calibri"/>
        <family val="2"/>
        <scheme val="minor"/>
      </rPr>
      <t>- Beta-Key2 Partiell Trimagic Square n16:1.1.a</t>
    </r>
  </si>
  <si>
    <r>
      <rPr>
        <sz val="10"/>
        <rFont val="Calibri"/>
        <family val="2"/>
      </rPr>
      <t>ϒ- Gamma-Key2</t>
    </r>
    <r>
      <rPr>
        <sz val="10"/>
        <rFont val="Calibri"/>
        <family val="2"/>
        <scheme val="minor"/>
      </rPr>
      <t xml:space="preserve"> Partiell Trimagic Square n16:1.1.a</t>
    </r>
  </si>
  <si>
    <r>
      <rPr>
        <sz val="10"/>
        <rFont val="Calibri"/>
        <family val="2"/>
      </rPr>
      <t xml:space="preserve">δ- Delta-Key2 </t>
    </r>
    <r>
      <rPr>
        <sz val="10"/>
        <rFont val="Calibri"/>
        <family val="2"/>
        <scheme val="minor"/>
      </rPr>
      <t>Partiell Trimagic Square n16:1.1.a</t>
    </r>
  </si>
  <si>
    <r>
      <rPr>
        <sz val="10"/>
        <rFont val="Calibri"/>
        <family val="2"/>
      </rPr>
      <t>β</t>
    </r>
    <r>
      <rPr>
        <sz val="10"/>
        <rFont val="Calibri"/>
        <family val="2"/>
        <scheme val="minor"/>
      </rPr>
      <t>- Beta-Key2 Partiell Trimagic Square n16:3.1.a</t>
    </r>
  </si>
  <si>
    <r>
      <rPr>
        <sz val="10"/>
        <rFont val="Calibri"/>
        <family val="2"/>
      </rPr>
      <t>ϒ- Gamma-Key2</t>
    </r>
    <r>
      <rPr>
        <sz val="10"/>
        <rFont val="Calibri"/>
        <family val="2"/>
        <scheme val="minor"/>
      </rPr>
      <t xml:space="preserve"> Partiell Trimagic Square n16:3.1.a</t>
    </r>
  </si>
  <si>
    <r>
      <rPr>
        <sz val="10"/>
        <rFont val="Calibri"/>
        <family val="2"/>
      </rPr>
      <t xml:space="preserve">δ- Delta-Key2 </t>
    </r>
    <r>
      <rPr>
        <sz val="10"/>
        <rFont val="Calibri"/>
        <family val="2"/>
        <scheme val="minor"/>
      </rPr>
      <t>Partiell Trimagic Square n16:3.1.a</t>
    </r>
  </si>
  <si>
    <t>GG5</t>
  </si>
  <si>
    <t>α- Alpha-Key3 Pandiagonal Bimagic Square n16:1.1.a</t>
  </si>
  <si>
    <t>New super lego Bimagic Square n16 construction year 2024. Original Bimagic Square, by Mikael Hermansson.</t>
  </si>
  <si>
    <t>α- Alpha-Key3 Pandiagonal Bimagic Square n16:1.2.a</t>
  </si>
  <si>
    <t>α- Alpha-Key3 Pandiagonal Bimagic Square n16:1.3.a</t>
  </si>
  <si>
    <t>α- Alpha-Key3 Pandiagonal Bimagic Square n16:1.4.a</t>
  </si>
  <si>
    <t>α- Alpha-Key3 Pandiagonal Bimagic Square n16:1.5.a</t>
  </si>
  <si>
    <t>α- Alpha-Key3 Pandiagonal Bimagic Square n16:1.6.a</t>
  </si>
  <si>
    <t>α- Alpha-Key3 Pandiagonal Bimagic Square n16:1.7.a</t>
  </si>
  <si>
    <t>α- Alpha-Key3 Pandiagonal Bimagic Square n16:1.8.a</t>
  </si>
  <si>
    <t>α- Alpha-Key3 Pandiagonal Bimagic Square n16:2.1.a</t>
  </si>
  <si>
    <t>α- Alpha-Key3 Pandiagonal Bimagic Square n16:2.2.a</t>
  </si>
  <si>
    <t>α- Alpha-Key3 Pandiagonal Bimagic Square n16:2.3.a</t>
  </si>
  <si>
    <t>α- Alpha-Key3 Pandiagonal Bimagic Square n16:2.4.a</t>
  </si>
  <si>
    <t>α- Alpha-Key3 Pandiagonal Bimagic Square n16:2.5.a</t>
  </si>
  <si>
    <t>α- Alpha-Key3 Pandiagonal Bimagic Square n16:2.6.a</t>
  </si>
  <si>
    <t>α- Alpha-Key3 Pandiagonal Bimagic Square n16:2.7.a</t>
  </si>
  <si>
    <t>α- Alpha-Key3 Pandiagonal Bimagic Square n16:2.8.a</t>
  </si>
  <si>
    <t>β- Beta-Key3 Pandiagonal Bimagic Square n16:2.8.a</t>
  </si>
  <si>
    <t>β- Beta-Key3 Pandiagonal Bimagic Square n16:2.7.a</t>
  </si>
  <si>
    <t>β- Beta-Key3 Pandiagonal Bimagic Square n16:2.6.a</t>
  </si>
  <si>
    <t>β- Beta-Key3 Pandiagonal Bimagic Square n16:2.5.a</t>
  </si>
  <si>
    <t>β- Beta-Key3 Pandiagonal Bimagic Square n16:2.4.a</t>
  </si>
  <si>
    <t>β- Beta-Key3 Pandiagonal Bimagic Square n16:2.3.a</t>
  </si>
  <si>
    <t>β- Beta-Key3 Pandiagonal Bimagic Square n16:2.2.a</t>
  </si>
  <si>
    <t>β- Beta-Key3 Pandiagonal Bimagic Square n16:2.1.a</t>
  </si>
  <si>
    <t>β- Beta-Key3 Pandiagonal Bimagic Square n16:1.8.a</t>
  </si>
  <si>
    <t>β- Beta-Key3 Pandiagonal Bimagic Square n16:1.7.a</t>
  </si>
  <si>
    <t>β- Beta-Key3 Pandiagonal Bimagic Square n16:1.6.a</t>
  </si>
  <si>
    <t>β- Beta-Key3 Pandiagonal Bimagic Square n16:1.5.a</t>
  </si>
  <si>
    <t>β- Beta-Key3 Pandiagonal Bimagic Square n16:1.4.a</t>
  </si>
  <si>
    <t>β- Beta-Key3 Pandiagonal Bimagic Square n16:1.3.a</t>
  </si>
  <si>
    <t>β- Beta-Key3 Pandiagonal Bimagic Square n16:1.2.a</t>
  </si>
  <si>
    <r>
      <rPr>
        <sz val="10"/>
        <rFont val="Calibri"/>
        <family val="2"/>
      </rPr>
      <t>β</t>
    </r>
    <r>
      <rPr>
        <sz val="10"/>
        <rFont val="Calibri"/>
        <family val="2"/>
        <scheme val="minor"/>
      </rPr>
      <t>- Beta-Key3 Pandiagonal Bimagic Square n16:1.1.a</t>
    </r>
  </si>
  <si>
    <r>
      <rPr>
        <sz val="10"/>
        <rFont val="Calibri"/>
        <family val="2"/>
      </rPr>
      <t>ϒ- Gamma-Key3 Pandiagonal Bimagic</t>
    </r>
    <r>
      <rPr>
        <sz val="10"/>
        <rFont val="Calibri"/>
        <family val="2"/>
        <scheme val="minor"/>
      </rPr>
      <t xml:space="preserve"> Square n16:1.1.a</t>
    </r>
  </si>
  <si>
    <t>ϒ- Gamma-Key3 Pandiagonal Bimagic Square n16:1.2.a</t>
  </si>
  <si>
    <t>ϒ- Gamma-Key3 Pandiagonal Bimagic Square n16:1.3.a</t>
  </si>
  <si>
    <t>ϒ- Gamma-Key3 Pandiagonal Bimagic Square n16:1.4.a</t>
  </si>
  <si>
    <t>ϒ- Gamma-Key3 Pandiagonal Bimagic Square n16:1.5.a</t>
  </si>
  <si>
    <t>ϒ- Gamma-Key3 Pandiagonal Bimagic Square n16:1.6.a</t>
  </si>
  <si>
    <t>ϒ- Gamma-Key3 Pandiagonal Bimagic Square n16:1.7.a</t>
  </si>
  <si>
    <t>ϒ- Gamma-Key3 Pandiagonal Bimagic Square n16:1.8.a</t>
  </si>
  <si>
    <t>ϒ- Gamma-Key3 Pandiagonal Bimagic Square n16:2.1.a</t>
  </si>
  <si>
    <t>ϒ- Gamma-Key3 Pandiagonal Bimagic Square n16:2.2.a</t>
  </si>
  <si>
    <t>ϒ- Gamma-Key3 Pandiagonal Bimagic Square n16:2.3.a</t>
  </si>
  <si>
    <t>ϒ- Gamma-Key3 Pandiagonal Bimagic Square n16:2.4.a</t>
  </si>
  <si>
    <t>ϒ- Gamma-Key3 Pandiagonal Bimagic Square n16:2.5.a</t>
  </si>
  <si>
    <t>ϒ- Gamma-Key3 Pandiagonal Bimagic Square n16:2.6.a</t>
  </si>
  <si>
    <t>ϒ- Gamma-Key3 Pandiagonal Bimagic Square n16:2.7.a</t>
  </si>
  <si>
    <t>ϒ- Gamma-Key3 Pandiagonal Bimagic Square n16:2.8.a</t>
  </si>
  <si>
    <t>δ- Delta-Key3 Pandiagonal Bimagic Square n16:2.8.a</t>
  </si>
  <si>
    <t>δ- Delta-Key3 Pandiagonal Bimagic Square n16:2.7.a</t>
  </si>
  <si>
    <t>δ- Delta-Key3 Pandiagonal Bimagic Square n16:2.6.a</t>
  </si>
  <si>
    <t>δ- Delta-Key3 Pandiagonal Bimagic Square n16:2.5.a</t>
  </si>
  <si>
    <t>δ- Delta-Key3 Pandiagonal Bimagic Square n16:2.4.a</t>
  </si>
  <si>
    <t>δ- Delta-Key3 Pandiagonal Bimagic Square n16:2.3.a</t>
  </si>
  <si>
    <t>δ- Delta-Key3 Pandiagonal Bimagic Square n16:2.2.a</t>
  </si>
  <si>
    <t>δ- Delta-Key3 Pandiagonal Bimagic Square n16:2.1.a</t>
  </si>
  <si>
    <t>δ- Delta-Key3 Pandiagonal Bimagic Square n16:1.8.a</t>
  </si>
  <si>
    <t>δ- Delta-Key3 Pandiagonal Bimagic Square n16:1.7.a</t>
  </si>
  <si>
    <t>δ- Delta-Key3 Pandiagonal Bimagic Square n16:1.6.a</t>
  </si>
  <si>
    <t>δ- Delta-Key3 Pandiagonal Bimagic Square n16:1.5.a</t>
  </si>
  <si>
    <t>δ- Delta-Key3 Pandiagonal Bimagic Square n16:1.4.a</t>
  </si>
  <si>
    <t>δ- Delta-Key3 Pandiagonal Bimagic Square n16:1.3.a</t>
  </si>
  <si>
    <t>δ- Delta-Key3 Pandiagonal Bimagic Square n16:1.2.a</t>
  </si>
  <si>
    <r>
      <rPr>
        <sz val="10"/>
        <rFont val="Calibri"/>
        <family val="2"/>
      </rPr>
      <t>δ- Delta-Key3 Pandiagonal Bimagic</t>
    </r>
    <r>
      <rPr>
        <sz val="10"/>
        <rFont val="Calibri"/>
        <family val="2"/>
        <scheme val="minor"/>
      </rPr>
      <t xml:space="preserve"> Square n16:1.1.a</t>
    </r>
  </si>
  <si>
    <t>α- Alpha-Key4 Pandiagonal Bimagic Square n16:1.1.a</t>
  </si>
  <si>
    <t>α- Alpha-Key4 Pandiagonal Bimagic Square n16:1.2.a</t>
  </si>
  <si>
    <t>α- Alpha-Key4 Pandiagonal Bimagic Square n16:1.3.a</t>
  </si>
  <si>
    <t>α- Alpha-Key4 Pandiagonal Bimagic Square n16:1.4.a</t>
  </si>
  <si>
    <t>α- Alpha-Key4 Pandiagonal Bimagic Square n16:1.5.a</t>
  </si>
  <si>
    <t>α- Alpha-Key4 Pandiagonal Bimagic Square n16:1.6.a</t>
  </si>
  <si>
    <t>α- Alpha-Key4 Pandiagonal Bimagic Square n16:1.7.a</t>
  </si>
  <si>
    <t>α- Alpha-Key4 Pandiagonal Bimagic Square n16:1.8.a</t>
  </si>
  <si>
    <t>α- Alpha-Key4 Pandiagonal Bimagic Square n16:2.1.a</t>
  </si>
  <si>
    <t>α- Alpha-Key4 Pandiagonal Bimagic Square n16:2.2.a</t>
  </si>
  <si>
    <t>α- Alpha-Key4 Pandiagonal Bimagic Square n16:2.3.a</t>
  </si>
  <si>
    <t>α- Alpha-Key4 Pandiagonal Bimagic Square n16:2.4.a</t>
  </si>
  <si>
    <t>α- Alpha-Key4 Pandiagonal Bimagic Square n16:2.5.a</t>
  </si>
  <si>
    <t>α- Alpha-Key4 Pandiagonal Bimagic Square n16:2.6.a</t>
  </si>
  <si>
    <t>α- Alpha-Key4 Pandiagonal Bimagic Square n16:2.7.a</t>
  </si>
  <si>
    <t>α- Alpha-Key4 Pandiagonal Bimagic Square n16:2.8.a</t>
  </si>
  <si>
    <r>
      <rPr>
        <sz val="10"/>
        <rFont val="Calibri"/>
        <family val="2"/>
      </rPr>
      <t>δ- Delta-Key4 Pandiagonal Bimagic</t>
    </r>
    <r>
      <rPr>
        <sz val="10"/>
        <rFont val="Calibri"/>
        <family val="2"/>
        <scheme val="minor"/>
      </rPr>
      <t xml:space="preserve"> Square n16:1.1.a</t>
    </r>
  </si>
  <si>
    <t>δ- Delta-Key4 Pandiagonal Bimagic Square n16:1.2.a</t>
  </si>
  <si>
    <t>δ- Delta-Key4 Pandiagonal Bimagic Square n16:1.3.a</t>
  </si>
  <si>
    <t>δ- Delta-Key4 Pandiagonal Bimagic Square n16:1.4.a</t>
  </si>
  <si>
    <t>δ- Delta-Key4 Pandiagonal Bimagic Square n16:1.5.a</t>
  </si>
  <si>
    <t>δ- Delta-Key4 Pandiagonal Bimagic Square n16:1.6.a</t>
  </si>
  <si>
    <t>δ- Delta-Key4 Pandiagonal Bimagic Square n16:1.7.a</t>
  </si>
  <si>
    <t>δ- Delta-Key4 Pandiagonal Bimagic Square n16:1.8.a</t>
  </si>
  <si>
    <t>δ- Delta-Key4 Pandiagonal Bimagic Square n16:2.1.a</t>
  </si>
  <si>
    <t>δ- Delta-Key4 Pandiagonal Bimagic Square n16:2.2.a</t>
  </si>
  <si>
    <t>δ- Delta-Key4 Pandiagonal Bimagic Square n16:2.3.a</t>
  </si>
  <si>
    <t>δ- Delta-Key4 Pandiagonal Bimagic Square n16:2.4.a</t>
  </si>
  <si>
    <t>δ- Delta-Key4 Pandiagonal Bimagic Square n16:2.5.a</t>
  </si>
  <si>
    <t>δ- Delta-Key4 Pandiagonal Bimagic Square n16:2.6.a</t>
  </si>
  <si>
    <t>δ- Delta-Key4 Pandiagonal Bimagic Square n16:2.7.a</t>
  </si>
  <si>
    <t>δ- Delta-Key4 Pandiagonal Bimagic Square n16:2.8.a</t>
  </si>
  <si>
    <r>
      <rPr>
        <sz val="10"/>
        <rFont val="Calibri"/>
        <family val="2"/>
      </rPr>
      <t>ϒ- Gamma-Key4 Pandiagonal Bimagic</t>
    </r>
    <r>
      <rPr>
        <sz val="10"/>
        <rFont val="Calibri"/>
        <family val="2"/>
        <scheme val="minor"/>
      </rPr>
      <t xml:space="preserve"> Square n16:1.1.a</t>
    </r>
  </si>
  <si>
    <t>ϒ- Gamma-Key4 Pandiagonal Bimagic Square n16:1.2.a</t>
  </si>
  <si>
    <t>ϒ- Gamma-Key4 Pandiagonal Bimagic Square n16:1.3.a</t>
  </si>
  <si>
    <t>ϒ- Gamma-Key4 Pandiagonal Bimagic Square n16:1.4.a</t>
  </si>
  <si>
    <t>ϒ- Gamma-Key4 Pandiagonal Bimagic Square n16:1.5.a</t>
  </si>
  <si>
    <t>ϒ- Gamma-Key4 Pandiagonal Bimagic Square n16:1.6.a</t>
  </si>
  <si>
    <t>ϒ- Gamma-Key4 Pandiagonal Bimagic Square n16:1.7.a</t>
  </si>
  <si>
    <t>ϒ- Gamma-Key4 Pandiagonal Bimagic Square n16:1.8.a</t>
  </si>
  <si>
    <t>ϒ- Gamma-Key4 Pandiagonal Bimagic Square n16:2.1.a</t>
  </si>
  <si>
    <t>ϒ- Gamma-Key4 Pandiagonal Bimagic Square n16:2.2.a</t>
  </si>
  <si>
    <t>ϒ- Gamma-Key4 Pandiagonal Bimagic Square n16:2.3.a</t>
  </si>
  <si>
    <t>ϒ- Gamma-Key4 Pandiagonal Bimagic Square n16:2.4.a</t>
  </si>
  <si>
    <t>ϒ- Gamma-Key4 Pandiagonal Bimagic Square n16:2.5.a</t>
  </si>
  <si>
    <t>ϒ- Gamma-Key4 Pandiagonal Bimagic Square n16:2.6.a</t>
  </si>
  <si>
    <t>ϒ- Gamma-Key4 Pandiagonal Bimagic Square n16:2.7.a</t>
  </si>
  <si>
    <t>ϒ- Gamma-Key4 Pandiagonal Bimagic Square n16:2.8.a</t>
  </si>
  <si>
    <r>
      <rPr>
        <sz val="10"/>
        <rFont val="Calibri"/>
        <family val="2"/>
      </rPr>
      <t>β</t>
    </r>
    <r>
      <rPr>
        <sz val="10"/>
        <rFont val="Calibri"/>
        <family val="2"/>
        <scheme val="minor"/>
      </rPr>
      <t>- Beta-Key4 Pandiagonal Bimagic Square n16:1.1.a</t>
    </r>
  </si>
  <si>
    <t>β- Beta-Key4 Pandiagonal Bimagic Square n16:1.2.a</t>
  </si>
  <si>
    <t>β- Beta-Key4 Pandiagonal Bimagic Square n16:1.3.a</t>
  </si>
  <si>
    <t>β- Beta-Key4 Pandiagonal Bimagic Square n16:1.4.a</t>
  </si>
  <si>
    <t>β- Beta-Key4 Pandiagonal Bimagic Square n16:1.5.a</t>
  </si>
  <si>
    <t>β- Beta-Key4 Pandiagonal Bimagic Square n16:1.6.a</t>
  </si>
  <si>
    <t>β- Beta-Key4 Pandiagonal Bimagic Square n16:1.7.a</t>
  </si>
  <si>
    <t>β- Beta-Key4 Pandiagonal Bimagic Square n16:1.8.a</t>
  </si>
  <si>
    <t>β- Beta-Key4 Pandiagonal Bimagic Square n16:2.1.a</t>
  </si>
  <si>
    <t>β- Beta-Key4 Pandiagonal Bimagic Square n16:2.2.a</t>
  </si>
  <si>
    <t>β- Beta-Key4 Pandiagonal Bimagic Square n16:2.3.a</t>
  </si>
  <si>
    <t>β- Beta-Key4 Pandiagonal Bimagic Square n16:2.4.a</t>
  </si>
  <si>
    <t>β- Beta-Key4 Pandiagonal Bimagic Square n16:2.5.a</t>
  </si>
  <si>
    <t>β- Beta-Key4 Pandiagonal Bimagic Square n16:2.6.a</t>
  </si>
  <si>
    <t>β- Beta-Key4 Pandiagonal Bimagic Square n16:2.7.a</t>
  </si>
  <si>
    <t>β- Beta-Key4 Pandiagonal Bimagic Square n16:2.8.a</t>
  </si>
  <si>
    <t>α- Alpha-Key5 Partiell Trimagic Square n16:1.1.a</t>
  </si>
  <si>
    <t>Euler Matrix n16:1.1.b</t>
  </si>
  <si>
    <t>Euler Matrix n16:1.2.b</t>
  </si>
  <si>
    <t>Euler Matrix n16:2.1.b</t>
  </si>
  <si>
    <t>Euler Matrix n16:1.8.b</t>
  </si>
  <si>
    <t>Euler Matrix n16:1.7.b</t>
  </si>
  <si>
    <t>Euler Matrix n16:1.6.b</t>
  </si>
  <si>
    <t>Euler Matrix n16:1.5.b</t>
  </si>
  <si>
    <t>Euler Matrix n16:1.4.b</t>
  </si>
  <si>
    <t>Euler Matrix n16:1.3.b</t>
  </si>
  <si>
    <t>α- Alpha-Key5 Partiell Trimagic Square n16:2.1.a</t>
  </si>
  <si>
    <t>α- Alpha-Key5 Partiell Trimagic Square n16:1.8.a</t>
  </si>
  <si>
    <t>α- Alpha-Key5 Partiell Trimagic Square n16:1.7.a</t>
  </si>
  <si>
    <t>α- Alpha-Key5 Partiell Trimagic Square n16:1.6.a</t>
  </si>
  <si>
    <t>α- Alpha-Key5 Partiell Trimagic Square n16:1.5.a</t>
  </si>
  <si>
    <t>α- Alpha-Key5 Partiell Trimagic Square n16:1.4.a</t>
  </si>
  <si>
    <t>α- Alpha-Key5 Partiell Trimagic Square n16:1.3.a</t>
  </si>
  <si>
    <t>α- Alpha-Key5 Partiell Trimagic Square n16:1.2.a</t>
  </si>
  <si>
    <t>Euler Matrix n16:2.8.b</t>
  </si>
  <si>
    <t>Euler Matrix n16:2.7.b</t>
  </si>
  <si>
    <t>Euler Matrix n16:2.6.b</t>
  </si>
  <si>
    <t>Euler Matrix n16:2.5.b</t>
  </si>
  <si>
    <t>Euler Matrix n16:2.4.b</t>
  </si>
  <si>
    <t>Euler Matrix n16:2.3.b</t>
  </si>
  <si>
    <t>Euler Matrix n16:2.2.b</t>
  </si>
  <si>
    <t>α- Alpha-Key5 Partiell Trimagic Square n16:2.8.a</t>
  </si>
  <si>
    <t>α- Alpha-Key5 Partiell Trimagic Square n16:2.7.a</t>
  </si>
  <si>
    <t>α- Alpha-Key5 Partiell Trimagic Square n16:2.6.a</t>
  </si>
  <si>
    <t>α- Alpha-Key5 Partiell Trimagic Square n16:2.5.a</t>
  </si>
  <si>
    <t>α- Alpha-Key5 Partiell Trimagic Square n16:2.4.a</t>
  </si>
  <si>
    <t>α- Alpha-Key5 Partiell Trimagic Square n16:2.3.a</t>
  </si>
  <si>
    <t>α- Alpha-Key5 Partiell Trimagic Square n16:2.2.a</t>
  </si>
  <si>
    <t>β- Beta-Key5 Partiell Trimagic Square n16:1.1.a</t>
  </si>
  <si>
    <r>
      <rPr>
        <sz val="10"/>
        <rFont val="Times New Roman"/>
        <family val="1"/>
      </rPr>
      <t>γ</t>
    </r>
    <r>
      <rPr>
        <sz val="10"/>
        <rFont val="Calibri"/>
        <family val="2"/>
      </rPr>
      <t>- Gamma-Key5</t>
    </r>
    <r>
      <rPr>
        <sz val="10"/>
        <rFont val="Calibri"/>
        <family val="2"/>
        <scheme val="minor"/>
      </rPr>
      <t xml:space="preserve"> Partiell Trimagic Square n16:1.1.a</t>
    </r>
  </si>
  <si>
    <r>
      <rPr>
        <sz val="10"/>
        <rFont val="Times New Roman"/>
        <family val="1"/>
      </rPr>
      <t>γ</t>
    </r>
    <r>
      <rPr>
        <sz val="10"/>
        <rFont val="Calibri"/>
        <family val="2"/>
      </rPr>
      <t>- Gamma-Key5</t>
    </r>
    <r>
      <rPr>
        <sz val="10"/>
        <rFont val="Calibri"/>
        <family val="2"/>
        <scheme val="minor"/>
      </rPr>
      <t xml:space="preserve"> Partiell Trimagic Square n16:2.1.a</t>
    </r>
  </si>
  <si>
    <r>
      <rPr>
        <sz val="10"/>
        <rFont val="Times New Roman"/>
        <family val="1"/>
      </rPr>
      <t>γ</t>
    </r>
    <r>
      <rPr>
        <sz val="10"/>
        <rFont val="Calibri"/>
        <family val="2"/>
      </rPr>
      <t>- Gamma-Key5</t>
    </r>
    <r>
      <rPr>
        <sz val="10"/>
        <rFont val="Calibri"/>
        <family val="2"/>
        <scheme val="minor"/>
      </rPr>
      <t xml:space="preserve"> Partiell Trimagic Square n16:1.8.a</t>
    </r>
  </si>
  <si>
    <r>
      <rPr>
        <sz val="10"/>
        <rFont val="Times New Roman"/>
        <family val="1"/>
      </rPr>
      <t>γ</t>
    </r>
    <r>
      <rPr>
        <sz val="10"/>
        <rFont val="Calibri"/>
        <family val="2"/>
      </rPr>
      <t>- Gamma-Key5</t>
    </r>
    <r>
      <rPr>
        <sz val="10"/>
        <rFont val="Calibri"/>
        <family val="2"/>
        <scheme val="minor"/>
      </rPr>
      <t xml:space="preserve"> Partiell Trimagic Square n16:1.7.a</t>
    </r>
  </si>
  <si>
    <r>
      <rPr>
        <sz val="10"/>
        <rFont val="Times New Roman"/>
        <family val="1"/>
      </rPr>
      <t>γ</t>
    </r>
    <r>
      <rPr>
        <sz val="10"/>
        <rFont val="Calibri"/>
        <family val="2"/>
      </rPr>
      <t>- Gamma-Key5</t>
    </r>
    <r>
      <rPr>
        <sz val="10"/>
        <rFont val="Calibri"/>
        <family val="2"/>
        <scheme val="minor"/>
      </rPr>
      <t xml:space="preserve"> Partiell Trimagic Square n16:1.6.a</t>
    </r>
  </si>
  <si>
    <r>
      <rPr>
        <sz val="10"/>
        <rFont val="Times New Roman"/>
        <family val="1"/>
      </rPr>
      <t>γ</t>
    </r>
    <r>
      <rPr>
        <sz val="10"/>
        <rFont val="Calibri"/>
        <family val="2"/>
      </rPr>
      <t>- Gamma-Key5</t>
    </r>
    <r>
      <rPr>
        <sz val="10"/>
        <rFont val="Calibri"/>
        <family val="2"/>
        <scheme val="minor"/>
      </rPr>
      <t xml:space="preserve"> Partiell Trimagic Square n16:1.5.a</t>
    </r>
  </si>
  <si>
    <r>
      <rPr>
        <sz val="10"/>
        <rFont val="Times New Roman"/>
        <family val="1"/>
      </rPr>
      <t>γ</t>
    </r>
    <r>
      <rPr>
        <sz val="10"/>
        <rFont val="Calibri"/>
        <family val="2"/>
      </rPr>
      <t>- Gamma-Key5</t>
    </r>
    <r>
      <rPr>
        <sz val="10"/>
        <rFont val="Calibri"/>
        <family val="2"/>
        <scheme val="minor"/>
      </rPr>
      <t xml:space="preserve"> Partiell Trimagic Square n16:1.4.a</t>
    </r>
  </si>
  <si>
    <r>
      <rPr>
        <sz val="10"/>
        <rFont val="Times New Roman"/>
        <family val="1"/>
      </rPr>
      <t>γ</t>
    </r>
    <r>
      <rPr>
        <sz val="10"/>
        <rFont val="Calibri"/>
        <family val="2"/>
      </rPr>
      <t>- Gamma-Key5</t>
    </r>
    <r>
      <rPr>
        <sz val="10"/>
        <rFont val="Calibri"/>
        <family val="2"/>
        <scheme val="minor"/>
      </rPr>
      <t xml:space="preserve"> Partiell Trimagic Square n16:1.3.a</t>
    </r>
  </si>
  <si>
    <r>
      <rPr>
        <sz val="10"/>
        <rFont val="Times New Roman"/>
        <family val="1"/>
      </rPr>
      <t>γ</t>
    </r>
    <r>
      <rPr>
        <sz val="10"/>
        <rFont val="Calibri"/>
        <family val="2"/>
      </rPr>
      <t>- Gamma-Key5</t>
    </r>
    <r>
      <rPr>
        <sz val="10"/>
        <rFont val="Calibri"/>
        <family val="2"/>
        <scheme val="minor"/>
      </rPr>
      <t xml:space="preserve"> Partiell Trimagic Square n16:1.2.a</t>
    </r>
  </si>
  <si>
    <r>
      <rPr>
        <sz val="10"/>
        <rFont val="Times New Roman"/>
        <family val="1"/>
      </rPr>
      <t>γ</t>
    </r>
    <r>
      <rPr>
        <sz val="10"/>
        <rFont val="Calibri"/>
        <family val="2"/>
      </rPr>
      <t>- Gamma-Key5</t>
    </r>
    <r>
      <rPr>
        <sz val="10"/>
        <rFont val="Calibri"/>
        <family val="2"/>
        <scheme val="minor"/>
      </rPr>
      <t xml:space="preserve"> Partiell Trimagic Square n16:2.8.a</t>
    </r>
  </si>
  <si>
    <r>
      <rPr>
        <sz val="10"/>
        <rFont val="Times New Roman"/>
        <family val="1"/>
      </rPr>
      <t>γ</t>
    </r>
    <r>
      <rPr>
        <sz val="10"/>
        <rFont val="Calibri"/>
        <family val="2"/>
      </rPr>
      <t>- Gamma-Key5</t>
    </r>
    <r>
      <rPr>
        <sz val="10"/>
        <rFont val="Calibri"/>
        <family val="2"/>
        <scheme val="minor"/>
      </rPr>
      <t xml:space="preserve"> Partiell Trimagic Square n16:2.7.a</t>
    </r>
  </si>
  <si>
    <r>
      <rPr>
        <sz val="10"/>
        <rFont val="Times New Roman"/>
        <family val="1"/>
      </rPr>
      <t>γ</t>
    </r>
    <r>
      <rPr>
        <sz val="10"/>
        <rFont val="Calibri"/>
        <family val="2"/>
      </rPr>
      <t>- Gamma-Key5</t>
    </r>
    <r>
      <rPr>
        <sz val="10"/>
        <rFont val="Calibri"/>
        <family val="2"/>
        <scheme val="minor"/>
      </rPr>
      <t xml:space="preserve"> Partiell Trimagic Square n16:2.6.a</t>
    </r>
  </si>
  <si>
    <r>
      <rPr>
        <sz val="10"/>
        <rFont val="Times New Roman"/>
        <family val="1"/>
      </rPr>
      <t>γ</t>
    </r>
    <r>
      <rPr>
        <sz val="10"/>
        <rFont val="Calibri"/>
        <family val="2"/>
      </rPr>
      <t>- Gamma-Key5</t>
    </r>
    <r>
      <rPr>
        <sz val="10"/>
        <rFont val="Calibri"/>
        <family val="2"/>
        <scheme val="minor"/>
      </rPr>
      <t xml:space="preserve"> Partiell Trimagic Square n16:2.5.a</t>
    </r>
  </si>
  <si>
    <r>
      <rPr>
        <sz val="10"/>
        <rFont val="Times New Roman"/>
        <family val="1"/>
      </rPr>
      <t>γ</t>
    </r>
    <r>
      <rPr>
        <sz val="10"/>
        <rFont val="Calibri"/>
        <family val="2"/>
      </rPr>
      <t>- Gamma-Key5</t>
    </r>
    <r>
      <rPr>
        <sz val="10"/>
        <rFont val="Calibri"/>
        <family val="2"/>
        <scheme val="minor"/>
      </rPr>
      <t xml:space="preserve"> Partiell Trimagic Square n16:2.4.a</t>
    </r>
  </si>
  <si>
    <r>
      <rPr>
        <sz val="10"/>
        <rFont val="Times New Roman"/>
        <family val="1"/>
      </rPr>
      <t>γ</t>
    </r>
    <r>
      <rPr>
        <sz val="10"/>
        <rFont val="Calibri"/>
        <family val="2"/>
      </rPr>
      <t>- Gamma-Key5</t>
    </r>
    <r>
      <rPr>
        <sz val="10"/>
        <rFont val="Calibri"/>
        <family val="2"/>
        <scheme val="minor"/>
      </rPr>
      <t xml:space="preserve"> Partiell Trimagic Square n16:2.3.a</t>
    </r>
  </si>
  <si>
    <r>
      <rPr>
        <sz val="10"/>
        <rFont val="Times New Roman"/>
        <family val="1"/>
      </rPr>
      <t>γ</t>
    </r>
    <r>
      <rPr>
        <sz val="10"/>
        <rFont val="Calibri"/>
        <family val="2"/>
      </rPr>
      <t>- Gamma-Key5</t>
    </r>
    <r>
      <rPr>
        <sz val="10"/>
        <rFont val="Calibri"/>
        <family val="2"/>
        <scheme val="minor"/>
      </rPr>
      <t xml:space="preserve"> Partiell Trimagic Square n16:2.2.a</t>
    </r>
  </si>
  <si>
    <t>β- Beta-Key5 Partiell Trimagic Square n16:1.2.a</t>
  </si>
  <si>
    <t>β- Beta-Key5 Partiell Trimagic Square n16:1.3.a</t>
  </si>
  <si>
    <t>β- Beta-Key5 Partiell Trimagic Square n16:1.4.a</t>
  </si>
  <si>
    <t>β- Beta-Key5 Partiell Trimagic Square n16:1.5.a</t>
  </si>
  <si>
    <t>β- Beta-Key5 Partiell Trimagic Square n16:1.6.a</t>
  </si>
  <si>
    <t>β- Beta-Key5 Partiell Trimagic Square n16:1.7.a</t>
  </si>
  <si>
    <t>β- Beta-Key5 Partiell Trimagic Square n16:1.8.a</t>
  </si>
  <si>
    <t>β- Beta-Key5 Partiell Trimagic Square n16:2.1.a</t>
  </si>
  <si>
    <t>β- Beta-Key5 Partiell Trimagic Square n16:2.2.a</t>
  </si>
  <si>
    <t>β- Beta-Key5 Partiell Trimagic Square n16:2.3.a</t>
  </si>
  <si>
    <t>β- Beta-Key5 Partiell Trimagic Square n16:2.4.a</t>
  </si>
  <si>
    <t>β- Beta-Key5 Partiell Trimagic Square n16:2.5.a</t>
  </si>
  <si>
    <t>β- Beta-Key5 Partiell Trimagic Square n16:2.6.a</t>
  </si>
  <si>
    <t>β- Beta-Key5 Partiell Trimagic Square n16:2.7.a</t>
  </si>
  <si>
    <t>β- Beta-Key5 Partiell Trimagic Square n16:2.8.a</t>
  </si>
  <si>
    <r>
      <rPr>
        <sz val="10"/>
        <rFont val="Times New Roman"/>
        <family val="1"/>
      </rPr>
      <t>δ</t>
    </r>
    <r>
      <rPr>
        <sz val="10"/>
        <rFont val="Calibri"/>
        <family val="2"/>
      </rPr>
      <t>- Delta-Key5</t>
    </r>
    <r>
      <rPr>
        <sz val="10"/>
        <rFont val="Calibri"/>
        <family val="2"/>
        <scheme val="minor"/>
      </rPr>
      <t xml:space="preserve"> Bimagic Square n16:1.1.a</t>
    </r>
  </si>
  <si>
    <r>
      <rPr>
        <sz val="10"/>
        <rFont val="Times New Roman"/>
        <family val="1"/>
      </rPr>
      <t>δ</t>
    </r>
    <r>
      <rPr>
        <sz val="10"/>
        <rFont val="Calibri"/>
        <family val="2"/>
      </rPr>
      <t>- Delta-Key5</t>
    </r>
    <r>
      <rPr>
        <sz val="10"/>
        <rFont val="Calibri"/>
        <family val="2"/>
        <scheme val="minor"/>
      </rPr>
      <t xml:space="preserve"> Bimagic Square n16:2.1.a</t>
    </r>
  </si>
  <si>
    <r>
      <rPr>
        <sz val="10"/>
        <rFont val="Times New Roman"/>
        <family val="1"/>
      </rPr>
      <t>δ</t>
    </r>
    <r>
      <rPr>
        <sz val="10"/>
        <rFont val="Calibri"/>
        <family val="2"/>
      </rPr>
      <t>- Delta-Key5</t>
    </r>
    <r>
      <rPr>
        <sz val="10"/>
        <rFont val="Calibri"/>
        <family val="2"/>
        <scheme val="minor"/>
      </rPr>
      <t xml:space="preserve"> Bimagic Square n16:2.8.a</t>
    </r>
  </si>
  <si>
    <r>
      <rPr>
        <sz val="10"/>
        <rFont val="Times New Roman"/>
        <family val="1"/>
      </rPr>
      <t>δ</t>
    </r>
    <r>
      <rPr>
        <sz val="10"/>
        <rFont val="Calibri"/>
        <family val="2"/>
      </rPr>
      <t>- Delta-Key5</t>
    </r>
    <r>
      <rPr>
        <sz val="10"/>
        <rFont val="Calibri"/>
        <family val="2"/>
        <scheme val="minor"/>
      </rPr>
      <t xml:space="preserve"> Bimagic Square n16:2.7.a</t>
    </r>
  </si>
  <si>
    <r>
      <rPr>
        <sz val="10"/>
        <rFont val="Times New Roman"/>
        <family val="1"/>
      </rPr>
      <t>δ</t>
    </r>
    <r>
      <rPr>
        <sz val="10"/>
        <rFont val="Calibri"/>
        <family val="2"/>
      </rPr>
      <t>- Delta-Key5</t>
    </r>
    <r>
      <rPr>
        <sz val="10"/>
        <rFont val="Calibri"/>
        <family val="2"/>
        <scheme val="minor"/>
      </rPr>
      <t xml:space="preserve"> Bimagic Square n16:2.3.a</t>
    </r>
  </si>
  <si>
    <r>
      <rPr>
        <sz val="10"/>
        <rFont val="Times New Roman"/>
        <family val="1"/>
      </rPr>
      <t>δ</t>
    </r>
    <r>
      <rPr>
        <sz val="10"/>
        <rFont val="Calibri"/>
        <family val="2"/>
      </rPr>
      <t>- Delta-Key5</t>
    </r>
    <r>
      <rPr>
        <sz val="10"/>
        <rFont val="Calibri"/>
        <family val="2"/>
        <scheme val="minor"/>
      </rPr>
      <t xml:space="preserve"> Bimagic Square n16:2.6.a</t>
    </r>
  </si>
  <si>
    <r>
      <rPr>
        <sz val="10"/>
        <rFont val="Times New Roman"/>
        <family val="1"/>
      </rPr>
      <t>δ</t>
    </r>
    <r>
      <rPr>
        <sz val="10"/>
        <rFont val="Calibri"/>
        <family val="2"/>
      </rPr>
      <t>- Delta-Key5</t>
    </r>
    <r>
      <rPr>
        <sz val="10"/>
        <rFont val="Calibri"/>
        <family val="2"/>
        <scheme val="minor"/>
      </rPr>
      <t xml:space="preserve"> Bimagic Square n16:2.5.a</t>
    </r>
  </si>
  <si>
    <r>
      <rPr>
        <sz val="10"/>
        <rFont val="Times New Roman"/>
        <family val="1"/>
      </rPr>
      <t>δ</t>
    </r>
    <r>
      <rPr>
        <sz val="10"/>
        <rFont val="Calibri"/>
        <family val="2"/>
      </rPr>
      <t>- Delta-Key5</t>
    </r>
    <r>
      <rPr>
        <sz val="10"/>
        <rFont val="Calibri"/>
        <family val="2"/>
        <scheme val="minor"/>
      </rPr>
      <t xml:space="preserve"> Bimagic Square n16:2.4.a</t>
    </r>
  </si>
  <si>
    <r>
      <rPr>
        <sz val="10"/>
        <rFont val="Times New Roman"/>
        <family val="1"/>
      </rPr>
      <t>δ</t>
    </r>
    <r>
      <rPr>
        <sz val="10"/>
        <rFont val="Calibri"/>
        <family val="2"/>
      </rPr>
      <t>- Delta-Key5</t>
    </r>
    <r>
      <rPr>
        <sz val="10"/>
        <rFont val="Calibri"/>
        <family val="2"/>
        <scheme val="minor"/>
      </rPr>
      <t xml:space="preserve"> Bimagic Square n16:2.2.a</t>
    </r>
  </si>
  <si>
    <r>
      <rPr>
        <sz val="10"/>
        <rFont val="Times New Roman"/>
        <family val="1"/>
      </rPr>
      <t>δ</t>
    </r>
    <r>
      <rPr>
        <sz val="10"/>
        <rFont val="Calibri"/>
        <family val="2"/>
      </rPr>
      <t>- Delta-Key5</t>
    </r>
    <r>
      <rPr>
        <sz val="10"/>
        <rFont val="Calibri"/>
        <family val="2"/>
        <scheme val="minor"/>
      </rPr>
      <t xml:space="preserve"> Bimagic Square n16:1.8.a</t>
    </r>
  </si>
  <si>
    <r>
      <rPr>
        <sz val="10"/>
        <rFont val="Times New Roman"/>
        <family val="1"/>
      </rPr>
      <t>δ</t>
    </r>
    <r>
      <rPr>
        <sz val="10"/>
        <rFont val="Calibri"/>
        <family val="2"/>
      </rPr>
      <t>- Delta-Key5</t>
    </r>
    <r>
      <rPr>
        <sz val="10"/>
        <rFont val="Calibri"/>
        <family val="2"/>
        <scheme val="minor"/>
      </rPr>
      <t xml:space="preserve"> Bimagic Square n16:1.7.a</t>
    </r>
  </si>
  <si>
    <r>
      <rPr>
        <sz val="10"/>
        <rFont val="Times New Roman"/>
        <family val="1"/>
      </rPr>
      <t>δ</t>
    </r>
    <r>
      <rPr>
        <sz val="10"/>
        <rFont val="Calibri"/>
        <family val="2"/>
      </rPr>
      <t>- Delta-Key5</t>
    </r>
    <r>
      <rPr>
        <sz val="10"/>
        <rFont val="Calibri"/>
        <family val="2"/>
        <scheme val="minor"/>
      </rPr>
      <t xml:space="preserve"> Bimagic Square n16:1.6.a</t>
    </r>
  </si>
  <si>
    <r>
      <rPr>
        <sz val="10"/>
        <rFont val="Times New Roman"/>
        <family val="1"/>
      </rPr>
      <t>δ</t>
    </r>
    <r>
      <rPr>
        <sz val="10"/>
        <rFont val="Calibri"/>
        <family val="2"/>
      </rPr>
      <t>- Delta-Key5</t>
    </r>
    <r>
      <rPr>
        <sz val="10"/>
        <rFont val="Calibri"/>
        <family val="2"/>
        <scheme val="minor"/>
      </rPr>
      <t xml:space="preserve"> Bimagic Square n16:1.5.a</t>
    </r>
  </si>
  <si>
    <r>
      <rPr>
        <sz val="10"/>
        <rFont val="Times New Roman"/>
        <family val="1"/>
      </rPr>
      <t>δ</t>
    </r>
    <r>
      <rPr>
        <sz val="10"/>
        <rFont val="Calibri"/>
        <family val="2"/>
      </rPr>
      <t>- Delta-Key5</t>
    </r>
    <r>
      <rPr>
        <sz val="10"/>
        <rFont val="Calibri"/>
        <family val="2"/>
        <scheme val="minor"/>
      </rPr>
      <t xml:space="preserve"> Bimagic Square n16:1.4.a</t>
    </r>
  </si>
  <si>
    <r>
      <rPr>
        <sz val="10"/>
        <rFont val="Times New Roman"/>
        <family val="1"/>
      </rPr>
      <t>δ</t>
    </r>
    <r>
      <rPr>
        <sz val="10"/>
        <rFont val="Calibri"/>
        <family val="2"/>
      </rPr>
      <t>- Delta-Key5</t>
    </r>
    <r>
      <rPr>
        <sz val="10"/>
        <rFont val="Calibri"/>
        <family val="2"/>
        <scheme val="minor"/>
      </rPr>
      <t xml:space="preserve"> Bimagic Square n16:1.3.a</t>
    </r>
  </si>
  <si>
    <r>
      <rPr>
        <sz val="10"/>
        <rFont val="Times New Roman"/>
        <family val="1"/>
      </rPr>
      <t>δ</t>
    </r>
    <r>
      <rPr>
        <sz val="10"/>
        <rFont val="Calibri"/>
        <family val="2"/>
      </rPr>
      <t>- Delta-Key5</t>
    </r>
    <r>
      <rPr>
        <sz val="10"/>
        <rFont val="Calibri"/>
        <family val="2"/>
        <scheme val="minor"/>
      </rPr>
      <t xml:space="preserve"> Bimagic Square n16:1.2.a</t>
    </r>
  </si>
  <si>
    <t>N</t>
  </si>
  <si>
    <t>K</t>
  </si>
  <si>
    <t>G</t>
  </si>
  <si>
    <t>H</t>
  </si>
  <si>
    <t>J</t>
  </si>
  <si>
    <t>E</t>
  </si>
  <si>
    <t>O</t>
  </si>
  <si>
    <t>D</t>
  </si>
  <si>
    <t>B</t>
  </si>
  <si>
    <t>C</t>
  </si>
  <si>
    <t>F</t>
  </si>
  <si>
    <t>I</t>
  </si>
  <si>
    <t>L</t>
  </si>
  <si>
    <t>M</t>
  </si>
  <si>
    <r>
      <t xml:space="preserve">1. </t>
    </r>
    <r>
      <rPr>
        <sz val="11"/>
        <color theme="1"/>
        <rFont val="Calibri"/>
        <family val="2"/>
      </rPr>
      <t>α-Alpha</t>
    </r>
  </si>
  <si>
    <r>
      <t xml:space="preserve">2. </t>
    </r>
    <r>
      <rPr>
        <sz val="10"/>
        <color theme="1"/>
        <rFont val="Calibri"/>
        <family val="2"/>
      </rPr>
      <t>β-Beta</t>
    </r>
  </si>
  <si>
    <r>
      <t xml:space="preserve">3. </t>
    </r>
    <r>
      <rPr>
        <sz val="10"/>
        <color theme="1"/>
        <rFont val="Calibri"/>
        <family val="2"/>
      </rPr>
      <t>ϒ-Gamma</t>
    </r>
  </si>
  <si>
    <r>
      <t xml:space="preserve">4. </t>
    </r>
    <r>
      <rPr>
        <sz val="10"/>
        <color theme="1"/>
        <rFont val="Calibri"/>
        <family val="2"/>
      </rPr>
      <t>δ-Delta</t>
    </r>
  </si>
  <si>
    <t>The Key Trimagic Arrays of Serie 1</t>
  </si>
  <si>
    <t>(Euler Arrays)</t>
  </si>
  <si>
    <t>(none Euler Arrays )</t>
  </si>
  <si>
    <t>The Key 4 Trimagic Arrays of Serie 3</t>
  </si>
  <si>
    <t xml:space="preserve">The Key 3 Trimagic Arrays of Serie 2 </t>
  </si>
  <si>
    <t>The Key 4 Trimagic Arrays of Serie 4</t>
  </si>
  <si>
    <r>
      <t xml:space="preserve">5. </t>
    </r>
    <r>
      <rPr>
        <sz val="10"/>
        <color theme="1"/>
        <rFont val="Calibri"/>
        <family val="2"/>
      </rPr>
      <t>ε-Epsilon</t>
    </r>
  </si>
  <si>
    <t>Original Trimagic Arrays of Serie 5</t>
  </si>
  <si>
    <t>Trimagic Square n16 construction 2005 from Chen Qin-wu and Chen Mu-tian, modified from it's original.</t>
  </si>
  <si>
    <t>P</t>
  </si>
  <si>
    <t>A</t>
  </si>
  <si>
    <t>Step: 1</t>
  </si>
  <si>
    <t>Introduction, how to solve the square.</t>
  </si>
  <si>
    <t>Step: 3</t>
  </si>
  <si>
    <t>Step: 2</t>
  </si>
  <si>
    <t>↑1</t>
  </si>
  <si>
    <t>↓1</t>
  </si>
  <si>
    <t>↑2</t>
  </si>
  <si>
    <t>↓2</t>
  </si>
  <si>
    <t>↑3</t>
  </si>
  <si>
    <t>↑4</t>
  </si>
  <si>
    <t>↓3</t>
  </si>
  <si>
    <t>↓4</t>
  </si>
  <si>
    <t>↓5</t>
  </si>
  <si>
    <t>↓6</t>
  </si>
  <si>
    <t>↓7</t>
  </si>
  <si>
    <t>↓8</t>
  </si>
  <si>
    <t>↑5</t>
  </si>
  <si>
    <t>↑6</t>
  </si>
  <si>
    <t>↑7</t>
  </si>
  <si>
    <t>↑8</t>
  </si>
  <si>
    <t>B17</t>
  </si>
  <si>
    <t xml:space="preserve"> A5</t>
  </si>
  <si>
    <t>FD3</t>
  </si>
  <si>
    <t>E20</t>
  </si>
  <si>
    <t>KL7</t>
  </si>
  <si>
    <t>d1:</t>
  </si>
  <si>
    <t>d2:</t>
  </si>
  <si>
    <t>α- Alpha-Key3 Pandiagonal Bimagic Square n16:3.1.a</t>
  </si>
  <si>
    <t>α- Alpha-Key3 Pandiagonal Bimagic Square n16:4.1.a</t>
  </si>
  <si>
    <t>α- Alpha-Key3 Pandiagonal Bimagic Square n16:3.2.a</t>
  </si>
  <si>
    <t>α- Alpha-Key3 Pandiagonal Bimagic Square n16:3.3.a</t>
  </si>
  <si>
    <t>α- Alpha-Key3 Pandiagonal Bimagic Square n16:3.4.a</t>
  </si>
  <si>
    <t>α- Alpha-Key3 Pandiagonal Bimagic Square n16:3.5.a</t>
  </si>
  <si>
    <t>α- Alpha-Key3 Pandiagonal Bimagic Square n16:3.6.a</t>
  </si>
  <si>
    <t>α- Alpha-Key3 Pandiagonal Bimagic Square n16:3.7.a</t>
  </si>
  <si>
    <t>α- Alpha-Key3 Pandiagonal Bimagic Square n16:3.8.a</t>
  </si>
  <si>
    <t>α- Alpha-Key3 Pandiagonal Bimagic Square n16:4.2.a</t>
  </si>
  <si>
    <t>α- Alpha-Key3 Pandiagonal Bimagic Square n16:4.3.a</t>
  </si>
  <si>
    <t>α- Alpha-Key3 Pandiagonal Bimagic Square n16:4.4.a</t>
  </si>
  <si>
    <t>α- Alpha-Key3 Pandiagonal Bimagic Square n16:4.5.a</t>
  </si>
  <si>
    <t>α- Alpha-Key3 Pandiagonal Bimagic Square n16:4.6.a</t>
  </si>
  <si>
    <t>α- Alpha-Key3 Pandiagonal Bimagic Square n16:4.7.a</t>
  </si>
  <si>
    <t>α- Alpha-Key3 Pandiagonal Bimagic Square n16:4.8.a</t>
  </si>
  <si>
    <t>α- Alpha-Key4 Pandiagonal Bimagic Square n16:3.1.a</t>
  </si>
  <si>
    <t>α- Alpha-Key4 Pandiagonal Bimagic Square n16:3.2.a</t>
  </si>
  <si>
    <t>α- Alpha-Key4 Pandiagonal Bimagic Square n16:3.3.a</t>
  </si>
  <si>
    <t>α- Alpha-Key4 Pandiagonal Bimagic Square n16:3.4.a</t>
  </si>
  <si>
    <t>α- Alpha-Key4 Pandiagonal Bimagic Square n16:3.5.a</t>
  </si>
  <si>
    <t>α- Alpha-Key4 Pandiagonal Bimagic Square n16:3.6.a</t>
  </si>
  <si>
    <t>α- Alpha-Key4 Pandiagonal Bimagic Square n16:3.7.a</t>
  </si>
  <si>
    <t>α- Alpha-Key4 Pandiagonal Bimagic Square n16:3.8.a</t>
  </si>
  <si>
    <t>α- Alpha-Key4 Pandiagonal Bimagic Square n16:4.1.a</t>
  </si>
  <si>
    <t>α- Alpha-Key4 Pandiagonal Bimagic Square n16:4.2.a</t>
  </si>
  <si>
    <t>α- Alpha-Key4 Pandiagonal Bimagic Square n16:4.3.a</t>
  </si>
  <si>
    <t>α- Alpha-Key4 Pandiagonal Bimagic Square n16:4.4.a</t>
  </si>
  <si>
    <t>α- Alpha-Key4 Pandiagonal Bimagic Square n16:4.5.a</t>
  </si>
  <si>
    <t>α- Alpha-Key4 Pandiagonal Bimagic Square n16:4.6.a</t>
  </si>
  <si>
    <t>α- Alpha-Key4 Pandiagonal Bimagic Square n16:4.7.a</t>
  </si>
  <si>
    <t>α- Alpha-Key4 Pandiagonal Bimagic Square n16:4.8.a</t>
  </si>
  <si>
    <t>α- Alpha-Key5 Partiell Trimagic Square n16:3.1.a</t>
  </si>
  <si>
    <t>Euler Matrix n16:3.1.b</t>
  </si>
  <si>
    <t>α- Alpha-Key5 Partiell Trimagic Square n16:3.2.a</t>
  </si>
  <si>
    <t>Euler Matrix n16:3.2.b</t>
  </si>
  <si>
    <t>α- Alpha-Key5 Partiell Trimagic Square n16:3.3.a</t>
  </si>
  <si>
    <t>Euler Matrix n16:3.3.b</t>
  </si>
  <si>
    <t>α- Alpha-Key5 Partiell Trimagic Square n16:3.4.a</t>
  </si>
  <si>
    <t>Euler Matrix n16:3.4.b</t>
  </si>
  <si>
    <t>α- Alpha-Key5 Partiell Trimagic Square n16:3.5.a</t>
  </si>
  <si>
    <t>Euler Matrix n16:3.5.b</t>
  </si>
  <si>
    <t>α- Alpha-Key5 Partiell Trimagic Square n16:3.6.a</t>
  </si>
  <si>
    <t>Euler Matrix n16:3.6.b</t>
  </si>
  <si>
    <t>α- Alpha-Key5 Partiell Trimagic Square n16:3.7.a</t>
  </si>
  <si>
    <t>Euler Matrix n16:3.7.b</t>
  </si>
  <si>
    <t>α- Alpha-Key5 Partiell Trimagic Square n16:3.8.a</t>
  </si>
  <si>
    <t>Euler Matrix n16:3.8.b</t>
  </si>
  <si>
    <t>α- Alpha-Key5 Partiell Trimagic Square n16:4.1.a</t>
  </si>
  <si>
    <t>Euler Matrix n16:4.1.b</t>
  </si>
  <si>
    <t>α- Alpha-Key5 Partiell Trimagic Square n16:4.2.a</t>
  </si>
  <si>
    <t>Euler Matrix n16:4.2.b</t>
  </si>
  <si>
    <t>α- Alpha-Key5 Partiell Trimagic Square n16:4.3.a</t>
  </si>
  <si>
    <t>Euler Matrix n16:4.3.b</t>
  </si>
  <si>
    <t>α- Alpha-Key5 Partiell Trimagic Square n16:4.4.a</t>
  </si>
  <si>
    <t>Euler Matrix n16:4.4.b</t>
  </si>
  <si>
    <t>α- Alpha-Key5 Partiell Trimagic Square n16:4.5.a</t>
  </si>
  <si>
    <t>Euler Matrix n16:4.5.b</t>
  </si>
  <si>
    <t>α- Alpha-Key5 Partiell Trimagic Square n16:4.6.a</t>
  </si>
  <si>
    <t>Euler Matrix n16:4.6.b</t>
  </si>
  <si>
    <t>α- Alpha-Key5 Partiell Trimagic Square n16:4.7.a</t>
  </si>
  <si>
    <t>Euler Matrix n16:4.7.b</t>
  </si>
  <si>
    <t>α- Alpha-Key5 Partiell Trimagic Square n16:4.8.a</t>
  </si>
  <si>
    <t>Euler Matrix n16:4.8.b</t>
  </si>
  <si>
    <r>
      <rPr>
        <sz val="10"/>
        <rFont val="Calibri"/>
        <family val="2"/>
      </rPr>
      <t>β</t>
    </r>
    <r>
      <rPr>
        <sz val="10"/>
        <rFont val="Calibri"/>
        <family val="2"/>
        <scheme val="minor"/>
      </rPr>
      <t>- Beta-Key3 Pandiagonal Bimagic Square n16:3.1.a</t>
    </r>
  </si>
  <si>
    <t>β- Beta-Key3 Pandiagonal Bimagic Square n16:3.2.a</t>
  </si>
  <si>
    <t>β- Beta-Key3 Pandiagonal Bimagic Square n16:3.3.a</t>
  </si>
  <si>
    <t>β- Beta-Key3 Pandiagonal Bimagic Square n16:3.4.a</t>
  </si>
  <si>
    <t>β- Beta-Key3 Pandiagonal Bimagic Square n16:3.5.a</t>
  </si>
  <si>
    <t>β- Beta-Key3 Pandiagonal Bimagic Square n16:3.6.a</t>
  </si>
  <si>
    <t>β- Beta-Key3 Pandiagonal Bimagic Square n16:3.7.a</t>
  </si>
  <si>
    <t>β- Beta-Key3 Pandiagonal Bimagic Square n16:3.8.a</t>
  </si>
  <si>
    <t>β- Beta-Key3 Pandiagonal Bimagic Square n16:4.1.a</t>
  </si>
  <si>
    <t>β- Beta-Key3 Pandiagonal Bimagic Square n16:4.2.a</t>
  </si>
  <si>
    <t>β- Beta-Key3 Pandiagonal Bimagic Square n16:4.3.a</t>
  </si>
  <si>
    <t>β- Beta-Key3 Pandiagonal Bimagic Square n16:4.4.a</t>
  </si>
  <si>
    <t>β- Beta-Key3 Pandiagonal Bimagic Square n16:4.5.a</t>
  </si>
  <si>
    <t>β- Beta-Key3 Pandiagonal Bimagic Square n16:4.6.a</t>
  </si>
  <si>
    <t>β- Beta-Key3 Pandiagonal Bimagic Square n16:4.7.a</t>
  </si>
  <si>
    <t>β- Beta-Key3 Pandiagonal Bimagic Square n16:2-4.8.a</t>
  </si>
  <si>
    <r>
      <rPr>
        <sz val="10"/>
        <rFont val="Calibri"/>
        <family val="2"/>
      </rPr>
      <t>ϒ- Gamma-Key3 Pandiagonal Bimagic</t>
    </r>
    <r>
      <rPr>
        <sz val="10"/>
        <rFont val="Calibri"/>
        <family val="2"/>
        <scheme val="minor"/>
      </rPr>
      <t xml:space="preserve"> Square n16:3.1.a</t>
    </r>
  </si>
  <si>
    <t>ϒ- Gamma-Key3 Pandiagonal Bimagic Square n16:3.2.a</t>
  </si>
  <si>
    <t>ϒ- Gamma-Key3 Pandiagonal Bimagic Square n16:3.3.a</t>
  </si>
  <si>
    <t>ϒ- Gamma-Key3 Pandiagonal Bimagic Square n16:3.4.a</t>
  </si>
  <si>
    <t>ϒ- Gamma-Key3 Pandiagonal Bimagic Square n16:3.5.a</t>
  </si>
  <si>
    <t>ϒ- Gamma-Key3 Pandiagonal Bimagic Square n16:3.6.a</t>
  </si>
  <si>
    <t>ϒ- Gamma-Key3 Pandiagonal Bimagic Square n16:3.7.a</t>
  </si>
  <si>
    <t>ϒ- Gamma-Key3 Pandiagonal Bimagic Square n16:3.8.a</t>
  </si>
  <si>
    <t>ϒ- Gamma-Key3 Pandiagonal Bimagic Square n16:4.1.a</t>
  </si>
  <si>
    <t>ϒ- Gamma-Key3 Pandiagonal Bimagic Square n16:4.2.a</t>
  </si>
  <si>
    <t>ϒ- Gamma-Key3 Pandiagonal Bimagic Square n16:4.3.a</t>
  </si>
  <si>
    <t>ϒ- Gamma-Key3 Pandiagonal Bimagic Square n16:4.4.a</t>
  </si>
  <si>
    <t>ϒ- Gamma-Key3 Pandiagonal Bimagic Square n16:4.5.a</t>
  </si>
  <si>
    <t>ϒ- Gamma-Key3 Pandiagonal Bimagic Square n16:4.6.a</t>
  </si>
  <si>
    <t>ϒ- Gamma-Key3 Pandiagonal Bimagic Square n16:4.7.a</t>
  </si>
  <si>
    <t>ϒ- Gamma-Key3 Pandiagonal Bimagic Square n16:4.8.a</t>
  </si>
  <si>
    <r>
      <rPr>
        <sz val="10"/>
        <rFont val="Calibri"/>
        <family val="2"/>
      </rPr>
      <t>δ- Delta-Key3 Pandiagonal Bimagic</t>
    </r>
    <r>
      <rPr>
        <sz val="10"/>
        <rFont val="Calibri"/>
        <family val="2"/>
        <scheme val="minor"/>
      </rPr>
      <t xml:space="preserve"> Square n16:3.1.a</t>
    </r>
  </si>
  <si>
    <t>δ- Delta-Key3 Pandiagonal Bimagic Square n16:3.2.a</t>
  </si>
  <si>
    <t>δ- Delta-Key3 Pandiagonal Bimagic Square n16:3.3.a</t>
  </si>
  <si>
    <t>δ- Delta-Key3 Pandiagonal Bimagic Square n16:3.4.a</t>
  </si>
  <si>
    <t>δ- Delta-Key3 Pandiagonal Bimagic Square n16:3.5.a</t>
  </si>
  <si>
    <t>δ- Delta-Key3 Pandiagonal Bimagic Square n16:3.6.a</t>
  </si>
  <si>
    <t>δ- Delta-Key3 Pandiagonal Bimagic Square n16:3.7.a</t>
  </si>
  <si>
    <t>δ- Delta-Key3 Pandiagonal Bimagic Square n16:3.8.a</t>
  </si>
  <si>
    <t>δ- Delta-Key3 Pandiagonal Bimagic Square n16:4.1.a</t>
  </si>
  <si>
    <t>δ- Delta-Key3 Pandiagonal Bimagic Square n16:4.2.a</t>
  </si>
  <si>
    <t>δ- Delta-Key3 Pandiagonal Bimagic Square n16:4.3.a</t>
  </si>
  <si>
    <t>δ- Delta-Key3 Pandiagonal Bimagic Square n16:4.5.a</t>
  </si>
  <si>
    <t>δ- Delta-Key3 Pandiagonal Bimagic Square n16:4.4.a</t>
  </si>
  <si>
    <t>δ- Delta-Key3 Pandiagonal Bimagic Square n16:4.6.a</t>
  </si>
  <si>
    <t>δ- Delta-Key3 Pandiagonal Bimagic Square n16:4.7.a</t>
  </si>
  <si>
    <t>δ- Delta-Key3 Pandiagonal Bimagic Square n16:4.8.a</t>
  </si>
  <si>
    <r>
      <rPr>
        <sz val="10"/>
        <rFont val="Calibri"/>
        <family val="2"/>
      </rPr>
      <t>β</t>
    </r>
    <r>
      <rPr>
        <sz val="10"/>
        <rFont val="Calibri"/>
        <family val="2"/>
        <scheme val="minor"/>
      </rPr>
      <t>- Beta-Key4 Pandiagonal Bimagic Square n16:3.1.a</t>
    </r>
  </si>
  <si>
    <t>β- Beta-Key4 Pandiagonal Bimagic Square n16:3.2.a</t>
  </si>
  <si>
    <t>β- Beta-Key4 Pandiagonal Bimagic Square n16:3.3.a</t>
  </si>
  <si>
    <t>β- Beta-Key4 Pandiagonal Bimagic Square n16:3.4.a</t>
  </si>
  <si>
    <t>β- Beta-Key4 Pandiagonal Bimagic Square n16:3.5.a</t>
  </si>
  <si>
    <t>β- Beta-Key4 Pandiagonal Bimagic Square n16:3.6.a</t>
  </si>
  <si>
    <t>β- Beta-Key4 Pandiagonal Bimagic Square n16:3.7.a</t>
  </si>
  <si>
    <t>β- Beta-Key4 Pandiagonal Bimagic Square n16:3.8.a</t>
  </si>
  <si>
    <t>β- Beta-Key4 Pandiagonal Bimagic Square n16:4.1.a</t>
  </si>
  <si>
    <t>β- Beta-Key4 Pandiagonal Bimagic Square n16:4.2.a</t>
  </si>
  <si>
    <t>β- Beta-Key4 Pandiagonal Bimagic Square n16:4.3.a</t>
  </si>
  <si>
    <t>β- Beta-Key4 Pandiagonal Bimagic Square n16:4.4.a</t>
  </si>
  <si>
    <t>β- Beta-Key4 Pandiagonal Bimagic Square n16:4.5.a</t>
  </si>
  <si>
    <t>β- Beta-Key4 Pandiagonal Bimagic Square n16:4.6.a</t>
  </si>
  <si>
    <t>β- Beta-Key4 Pandiagonal Bimagic Square n16:4.7.a</t>
  </si>
  <si>
    <t>β- Beta-Key4 Pandiagonal Bimagic Square n16:4.8.a</t>
  </si>
  <si>
    <r>
      <rPr>
        <sz val="10"/>
        <rFont val="Calibri"/>
        <family val="2"/>
      </rPr>
      <t>ϒ- Gamma-Key4 Pandiagonal Bimagic</t>
    </r>
    <r>
      <rPr>
        <sz val="10"/>
        <rFont val="Calibri"/>
        <family val="2"/>
        <scheme val="minor"/>
      </rPr>
      <t xml:space="preserve"> Square n16:3.1.a</t>
    </r>
  </si>
  <si>
    <t>ϒ- Gamma-Key4 Pandiagonal Bimagic Square n16:3.2.a</t>
  </si>
  <si>
    <t>ϒ- Gamma-Key4 Pandiagonal Bimagic Square n16:3.3.a</t>
  </si>
  <si>
    <t>ϒ- Gamma-Key4 Pandiagonal Bimagic Square n16:3.4.a</t>
  </si>
  <si>
    <t>ϒ- Gamma-Key4 Pandiagonal Bimagic Square n16:3.5.a</t>
  </si>
  <si>
    <t>ϒ- Gamma-Key4 Pandiagonal Bimagic Square n16:3.6.a</t>
  </si>
  <si>
    <t>ϒ- Gamma-Key4 Pandiagonal Bimagic Square n16:3.7.a</t>
  </si>
  <si>
    <t>ϒ- Gamma-Key4 Pandiagonal Bimagic Square n16:3.8.a</t>
  </si>
  <si>
    <t>ϒ- Gamma-Key4 Pandiagonal Bimagic Square n16:4.1.a</t>
  </si>
  <si>
    <t>ϒ- Gamma-Key4 Pandiagonal Bimagic Square n16:4.2.a</t>
  </si>
  <si>
    <t>ϒ- Gamma-Key4 Pandiagonal Bimagic Square n16:4.3.a</t>
  </si>
  <si>
    <t>ϒ- Gamma-Key4 Pandiagonal Bimagic Square n16:4.4.a</t>
  </si>
  <si>
    <t>ϒ- Gamma-Key4 Pandiagonal Bimagic Square n16:4.5.a</t>
  </si>
  <si>
    <t>ϒ- Gamma-Key4 Pandiagonal Bimagic Square n16:4.6.a</t>
  </si>
  <si>
    <t>ϒ- Gamma-Key4 Pandiagonal Bimagic Square n16:4.7.a</t>
  </si>
  <si>
    <t>ϒ- Gamma-Key4 Pandiagonal Bimagic Square n16:4.8.a</t>
  </si>
  <si>
    <r>
      <rPr>
        <sz val="10"/>
        <rFont val="Calibri"/>
        <family val="2"/>
      </rPr>
      <t>δ- Delta-Key4 Pandiagonal Bimagic</t>
    </r>
    <r>
      <rPr>
        <sz val="10"/>
        <rFont val="Calibri"/>
        <family val="2"/>
        <scheme val="minor"/>
      </rPr>
      <t xml:space="preserve"> Square n16:3.1.a</t>
    </r>
  </si>
  <si>
    <t>δ- Delta-Key4 Pandiagonal Bimagic Square n16:3.2.a</t>
  </si>
  <si>
    <t>δ- Delta-Key4 Pandiagonal Bimagic Square n16:3.3.a</t>
  </si>
  <si>
    <t>δ- Delta-Key4 Pandiagonal Bimagic Square n16:3.4.a</t>
  </si>
  <si>
    <t>δ- Delta-Key4 Pandiagonal Bimagic Square n16:3.5.a</t>
  </si>
  <si>
    <t>δ- Delta-Key4 Pandiagonal Bimagic Square n16:3.6.a</t>
  </si>
  <si>
    <t>δ- Delta-Key4 Pandiagonal Bimagic Square n16:3.7.a</t>
  </si>
  <si>
    <t>δ- Delta-Key4 Pandiagonal Bimagic Square n16:3.8.a</t>
  </si>
  <si>
    <t>δ- Delta-Key4 Pandiagonal Bimagic Square n16:4.1.a</t>
  </si>
  <si>
    <t>δ- Delta-Key4 Pandiagonal Bimagic Square n16:4.2.a</t>
  </si>
  <si>
    <t>δ- Delta-Key4 Pandiagonal Bimagic Square n16:4.3.a</t>
  </si>
  <si>
    <t>δ- Delta-Key4 Pandiagonal Bimagic Square n16:4.4.a</t>
  </si>
  <si>
    <t>δ- Delta-Key4 Pandiagonal Bimagic Square n16:4.5.a</t>
  </si>
  <si>
    <t>δ- Delta-Key4 Pandiagonal Bimagic Square n16:4.6.a</t>
  </si>
  <si>
    <t>δ- Delta-Key4 Pandiagonal Bimagic Square n16:4.7.a</t>
  </si>
  <si>
    <t>δ- Delta-Key4 Pandiagonal Bimagic Square n16:4.8.a</t>
  </si>
  <si>
    <t>β- Beta-Key5 Partiell Trimagic Square n16:3.1.a</t>
  </si>
  <si>
    <t>β- Beta-Key5 Partiell Trimagic Square n16:3.2.a</t>
  </si>
  <si>
    <t>β- Beta-Key5 Partiell Trimagic Square n16:3.3.a</t>
  </si>
  <si>
    <t>β- Beta-Key5 Partiell Trimagic Square n16:3.4.a</t>
  </si>
  <si>
    <t>β- Beta-Key5 Partiell Trimagic Square n16:3.5.a</t>
  </si>
  <si>
    <t>β- Beta-Key5 Partiell Trimagic Square n16:3.6.a</t>
  </si>
  <si>
    <t>β- Beta-Key5 Partiell Trimagic Square n16:3.7.a</t>
  </si>
  <si>
    <t>β- Beta-Key5 Partiell Trimagic Square n16:3.8.a</t>
  </si>
  <si>
    <t>β- Beta-Key5 Partiell Trimagic Square n16:4.1.a</t>
  </si>
  <si>
    <t>β- Beta-Key5 Partiell Trimagic Square n16:4.2.a</t>
  </si>
  <si>
    <t>β- Beta-Key5 Partiell Trimagic Square n16:4.3.a</t>
  </si>
  <si>
    <t>β- Beta-Key5 Partiell Trimagic Square n16:4.4.a</t>
  </si>
  <si>
    <t>β- Beta-Key5 Partiell Trimagic Square n16:4.5.a</t>
  </si>
  <si>
    <t>β- Beta-Key5 Partiell Trimagic Square n16:4.6.a</t>
  </si>
  <si>
    <t>β- Beta-Key5 Partiell Trimagic Square n16:4.7.a</t>
  </si>
  <si>
    <t>β- Beta-Key5 Partiell Trimagic Square n16:4.8.a</t>
  </si>
  <si>
    <r>
      <rPr>
        <sz val="10"/>
        <rFont val="Times New Roman"/>
        <family val="1"/>
      </rPr>
      <t>γ</t>
    </r>
    <r>
      <rPr>
        <sz val="10"/>
        <rFont val="Calibri"/>
        <family val="2"/>
      </rPr>
      <t>- Gamma-Key5</t>
    </r>
    <r>
      <rPr>
        <sz val="10"/>
        <rFont val="Calibri"/>
        <family val="2"/>
        <scheme val="minor"/>
      </rPr>
      <t xml:space="preserve"> Partiell Trimagic Square n16:3.1.a</t>
    </r>
  </si>
  <si>
    <r>
      <rPr>
        <sz val="10"/>
        <rFont val="Times New Roman"/>
        <family val="1"/>
      </rPr>
      <t>γ</t>
    </r>
    <r>
      <rPr>
        <sz val="10"/>
        <rFont val="Calibri"/>
        <family val="2"/>
      </rPr>
      <t>- Gamma-Key5</t>
    </r>
    <r>
      <rPr>
        <sz val="10"/>
        <rFont val="Calibri"/>
        <family val="2"/>
        <scheme val="minor"/>
      </rPr>
      <t xml:space="preserve"> Partiell Trimagic Square n16:3.2.a</t>
    </r>
  </si>
  <si>
    <r>
      <rPr>
        <sz val="10"/>
        <rFont val="Times New Roman"/>
        <family val="1"/>
      </rPr>
      <t>γ</t>
    </r>
    <r>
      <rPr>
        <sz val="10"/>
        <rFont val="Calibri"/>
        <family val="2"/>
      </rPr>
      <t>- Gamma-Key5</t>
    </r>
    <r>
      <rPr>
        <sz val="10"/>
        <rFont val="Calibri"/>
        <family val="2"/>
        <scheme val="minor"/>
      </rPr>
      <t xml:space="preserve"> Partiell Trimagic Square n16:3.3.a</t>
    </r>
  </si>
  <si>
    <r>
      <rPr>
        <sz val="10"/>
        <rFont val="Times New Roman"/>
        <family val="1"/>
      </rPr>
      <t>γ</t>
    </r>
    <r>
      <rPr>
        <sz val="10"/>
        <rFont val="Calibri"/>
        <family val="2"/>
      </rPr>
      <t>- Gamma-Key5</t>
    </r>
    <r>
      <rPr>
        <sz val="10"/>
        <rFont val="Calibri"/>
        <family val="2"/>
        <scheme val="minor"/>
      </rPr>
      <t xml:space="preserve"> Partiell Trimagic Square n16:3.4.a</t>
    </r>
  </si>
  <si>
    <r>
      <rPr>
        <sz val="10"/>
        <rFont val="Times New Roman"/>
        <family val="1"/>
      </rPr>
      <t>γ</t>
    </r>
    <r>
      <rPr>
        <sz val="10"/>
        <rFont val="Calibri"/>
        <family val="2"/>
      </rPr>
      <t>- Gamma-Key5</t>
    </r>
    <r>
      <rPr>
        <sz val="10"/>
        <rFont val="Calibri"/>
        <family val="2"/>
        <scheme val="minor"/>
      </rPr>
      <t xml:space="preserve"> Partiell Trimagic Square n16:3.5.a</t>
    </r>
  </si>
  <si>
    <r>
      <rPr>
        <sz val="10"/>
        <rFont val="Times New Roman"/>
        <family val="1"/>
      </rPr>
      <t>γ</t>
    </r>
    <r>
      <rPr>
        <sz val="10"/>
        <rFont val="Calibri"/>
        <family val="2"/>
      </rPr>
      <t>- Gamma-Key5</t>
    </r>
    <r>
      <rPr>
        <sz val="10"/>
        <rFont val="Calibri"/>
        <family val="2"/>
        <scheme val="minor"/>
      </rPr>
      <t xml:space="preserve"> Partiell Trimagic Square n16:3.6.a</t>
    </r>
  </si>
  <si>
    <r>
      <rPr>
        <sz val="10"/>
        <rFont val="Times New Roman"/>
        <family val="1"/>
      </rPr>
      <t>γ</t>
    </r>
    <r>
      <rPr>
        <sz val="10"/>
        <rFont val="Calibri"/>
        <family val="2"/>
      </rPr>
      <t>- Gamma-Key5</t>
    </r>
    <r>
      <rPr>
        <sz val="10"/>
        <rFont val="Calibri"/>
        <family val="2"/>
        <scheme val="minor"/>
      </rPr>
      <t xml:space="preserve"> Partiell Trimagic Square n16:3.7.a</t>
    </r>
  </si>
  <si>
    <r>
      <rPr>
        <sz val="10"/>
        <rFont val="Times New Roman"/>
        <family val="1"/>
      </rPr>
      <t>γ</t>
    </r>
    <r>
      <rPr>
        <sz val="10"/>
        <rFont val="Calibri"/>
        <family val="2"/>
      </rPr>
      <t>- Gamma-Key5</t>
    </r>
    <r>
      <rPr>
        <sz val="10"/>
        <rFont val="Calibri"/>
        <family val="2"/>
        <scheme val="minor"/>
      </rPr>
      <t xml:space="preserve"> Partiell Trimagic Square n16:3.8.a</t>
    </r>
  </si>
  <si>
    <r>
      <rPr>
        <sz val="10"/>
        <rFont val="Times New Roman"/>
        <family val="1"/>
      </rPr>
      <t>γ</t>
    </r>
    <r>
      <rPr>
        <sz val="10"/>
        <rFont val="Calibri"/>
        <family val="2"/>
      </rPr>
      <t>- Gamma-Key5</t>
    </r>
    <r>
      <rPr>
        <sz val="10"/>
        <rFont val="Calibri"/>
        <family val="2"/>
        <scheme val="minor"/>
      </rPr>
      <t xml:space="preserve"> Partiell Trimagic Square n16:4.1.a</t>
    </r>
  </si>
  <si>
    <r>
      <rPr>
        <sz val="10"/>
        <rFont val="Times New Roman"/>
        <family val="1"/>
      </rPr>
      <t>γ</t>
    </r>
    <r>
      <rPr>
        <sz val="10"/>
        <rFont val="Calibri"/>
        <family val="2"/>
      </rPr>
      <t>- Gamma-Key5</t>
    </r>
    <r>
      <rPr>
        <sz val="10"/>
        <rFont val="Calibri"/>
        <family val="2"/>
        <scheme val="minor"/>
      </rPr>
      <t xml:space="preserve"> Partiell Trimagic Square n16:4.2.a</t>
    </r>
  </si>
  <si>
    <r>
      <rPr>
        <sz val="10"/>
        <rFont val="Times New Roman"/>
        <family val="1"/>
      </rPr>
      <t>γ</t>
    </r>
    <r>
      <rPr>
        <sz val="10"/>
        <rFont val="Calibri"/>
        <family val="2"/>
      </rPr>
      <t>- Gamma-Key5</t>
    </r>
    <r>
      <rPr>
        <sz val="10"/>
        <rFont val="Calibri"/>
        <family val="2"/>
        <scheme val="minor"/>
      </rPr>
      <t xml:space="preserve"> Partiell Trimagic Square n16:4.3.a</t>
    </r>
  </si>
  <si>
    <r>
      <rPr>
        <sz val="10"/>
        <rFont val="Times New Roman"/>
        <family val="1"/>
      </rPr>
      <t>γ</t>
    </r>
    <r>
      <rPr>
        <sz val="10"/>
        <rFont val="Calibri"/>
        <family val="2"/>
      </rPr>
      <t>- Gamma-Key5</t>
    </r>
    <r>
      <rPr>
        <sz val="10"/>
        <rFont val="Calibri"/>
        <family val="2"/>
        <scheme val="minor"/>
      </rPr>
      <t xml:space="preserve"> Partiell Trimagic Square n16:4.4.a</t>
    </r>
  </si>
  <si>
    <r>
      <rPr>
        <sz val="10"/>
        <rFont val="Times New Roman"/>
        <family val="1"/>
      </rPr>
      <t>γ</t>
    </r>
    <r>
      <rPr>
        <sz val="10"/>
        <rFont val="Calibri"/>
        <family val="2"/>
      </rPr>
      <t>- Gamma-Key5</t>
    </r>
    <r>
      <rPr>
        <sz val="10"/>
        <rFont val="Calibri"/>
        <family val="2"/>
        <scheme val="minor"/>
      </rPr>
      <t xml:space="preserve"> Partiell Trimagic Square n16:4.5.a</t>
    </r>
  </si>
  <si>
    <r>
      <rPr>
        <sz val="10"/>
        <rFont val="Times New Roman"/>
        <family val="1"/>
      </rPr>
      <t>γ</t>
    </r>
    <r>
      <rPr>
        <sz val="10"/>
        <rFont val="Calibri"/>
        <family val="2"/>
      </rPr>
      <t>- Gamma-Key5</t>
    </r>
    <r>
      <rPr>
        <sz val="10"/>
        <rFont val="Calibri"/>
        <family val="2"/>
        <scheme val="minor"/>
      </rPr>
      <t xml:space="preserve"> Partiell Trimagic Square n16:4.6.a</t>
    </r>
  </si>
  <si>
    <r>
      <rPr>
        <sz val="10"/>
        <rFont val="Times New Roman"/>
        <family val="1"/>
      </rPr>
      <t>γ</t>
    </r>
    <r>
      <rPr>
        <sz val="10"/>
        <rFont val="Calibri"/>
        <family val="2"/>
      </rPr>
      <t>- Gamma-Key5</t>
    </r>
    <r>
      <rPr>
        <sz val="10"/>
        <rFont val="Calibri"/>
        <family val="2"/>
        <scheme val="minor"/>
      </rPr>
      <t xml:space="preserve"> Partiell Trimagic Square n16:4.7.a</t>
    </r>
  </si>
  <si>
    <r>
      <rPr>
        <sz val="10"/>
        <rFont val="Times New Roman"/>
        <family val="1"/>
      </rPr>
      <t>γ</t>
    </r>
    <r>
      <rPr>
        <sz val="10"/>
        <rFont val="Calibri"/>
        <family val="2"/>
      </rPr>
      <t>- Gamma-Key5</t>
    </r>
    <r>
      <rPr>
        <sz val="10"/>
        <rFont val="Calibri"/>
        <family val="2"/>
        <scheme val="minor"/>
      </rPr>
      <t xml:space="preserve"> Partiell Trimagic Square n16:4.8.a</t>
    </r>
  </si>
  <si>
    <r>
      <rPr>
        <sz val="10"/>
        <rFont val="Times New Roman"/>
        <family val="1"/>
      </rPr>
      <t>δ</t>
    </r>
    <r>
      <rPr>
        <sz val="10"/>
        <rFont val="Calibri"/>
        <family val="2"/>
      </rPr>
      <t>- Delta-Key5</t>
    </r>
    <r>
      <rPr>
        <sz val="10"/>
        <rFont val="Calibri"/>
        <family val="2"/>
        <scheme val="minor"/>
      </rPr>
      <t xml:space="preserve"> Bimagic Square n16:3.1.a</t>
    </r>
  </si>
  <si>
    <r>
      <rPr>
        <sz val="10"/>
        <rFont val="Times New Roman"/>
        <family val="1"/>
      </rPr>
      <t>δ</t>
    </r>
    <r>
      <rPr>
        <sz val="10"/>
        <rFont val="Calibri"/>
        <family val="2"/>
      </rPr>
      <t>- Delta-Key5</t>
    </r>
    <r>
      <rPr>
        <sz val="10"/>
        <rFont val="Calibri"/>
        <family val="2"/>
        <scheme val="minor"/>
      </rPr>
      <t xml:space="preserve"> Bimagic Square n16:3.2.a</t>
    </r>
  </si>
  <si>
    <r>
      <rPr>
        <sz val="10"/>
        <rFont val="Times New Roman"/>
        <family val="1"/>
      </rPr>
      <t>δ</t>
    </r>
    <r>
      <rPr>
        <sz val="10"/>
        <rFont val="Calibri"/>
        <family val="2"/>
      </rPr>
      <t>- Delta-Key5</t>
    </r>
    <r>
      <rPr>
        <sz val="10"/>
        <rFont val="Calibri"/>
        <family val="2"/>
        <scheme val="minor"/>
      </rPr>
      <t xml:space="preserve"> Bimagic Square n16:3.3.a</t>
    </r>
  </si>
  <si>
    <r>
      <rPr>
        <sz val="10"/>
        <rFont val="Times New Roman"/>
        <family val="1"/>
      </rPr>
      <t>δ</t>
    </r>
    <r>
      <rPr>
        <sz val="10"/>
        <rFont val="Calibri"/>
        <family val="2"/>
      </rPr>
      <t>- Delta-Key5</t>
    </r>
    <r>
      <rPr>
        <sz val="10"/>
        <rFont val="Calibri"/>
        <family val="2"/>
        <scheme val="minor"/>
      </rPr>
      <t xml:space="preserve"> Bimagic Square n16:3.4.a</t>
    </r>
  </si>
  <si>
    <r>
      <rPr>
        <sz val="10"/>
        <rFont val="Times New Roman"/>
        <family val="1"/>
      </rPr>
      <t>δ</t>
    </r>
    <r>
      <rPr>
        <sz val="10"/>
        <rFont val="Calibri"/>
        <family val="2"/>
      </rPr>
      <t>- Delta-Key5</t>
    </r>
    <r>
      <rPr>
        <sz val="10"/>
        <rFont val="Calibri"/>
        <family val="2"/>
        <scheme val="minor"/>
      </rPr>
      <t xml:space="preserve"> Bimagic Square n16:3.5.a</t>
    </r>
  </si>
  <si>
    <r>
      <rPr>
        <sz val="10"/>
        <rFont val="Times New Roman"/>
        <family val="1"/>
      </rPr>
      <t>δ</t>
    </r>
    <r>
      <rPr>
        <sz val="10"/>
        <rFont val="Calibri"/>
        <family val="2"/>
      </rPr>
      <t>- Delta-Key5</t>
    </r>
    <r>
      <rPr>
        <sz val="10"/>
        <rFont val="Calibri"/>
        <family val="2"/>
        <scheme val="minor"/>
      </rPr>
      <t xml:space="preserve"> Bimagic Square n16:3.6.a</t>
    </r>
  </si>
  <si>
    <r>
      <rPr>
        <sz val="10"/>
        <rFont val="Times New Roman"/>
        <family val="1"/>
      </rPr>
      <t>δ</t>
    </r>
    <r>
      <rPr>
        <sz val="10"/>
        <rFont val="Calibri"/>
        <family val="2"/>
      </rPr>
      <t>- Delta-Key5</t>
    </r>
    <r>
      <rPr>
        <sz val="10"/>
        <rFont val="Calibri"/>
        <family val="2"/>
        <scheme val="minor"/>
      </rPr>
      <t xml:space="preserve"> Bimagic Square n16:3.7.a</t>
    </r>
  </si>
  <si>
    <r>
      <rPr>
        <sz val="10"/>
        <rFont val="Times New Roman"/>
        <family val="1"/>
      </rPr>
      <t>δ</t>
    </r>
    <r>
      <rPr>
        <sz val="10"/>
        <rFont val="Calibri"/>
        <family val="2"/>
      </rPr>
      <t>- Delta-Key5</t>
    </r>
    <r>
      <rPr>
        <sz val="10"/>
        <rFont val="Calibri"/>
        <family val="2"/>
        <scheme val="minor"/>
      </rPr>
      <t xml:space="preserve"> Bimagic Square n16:3.8.a</t>
    </r>
  </si>
  <si>
    <r>
      <rPr>
        <sz val="10"/>
        <rFont val="Times New Roman"/>
        <family val="1"/>
      </rPr>
      <t>δ</t>
    </r>
    <r>
      <rPr>
        <sz val="10"/>
        <rFont val="Calibri"/>
        <family val="2"/>
      </rPr>
      <t>- Delta-Key5</t>
    </r>
    <r>
      <rPr>
        <sz val="10"/>
        <rFont val="Calibri"/>
        <family val="2"/>
        <scheme val="minor"/>
      </rPr>
      <t xml:space="preserve"> Bimagic Square n16:4.1.a</t>
    </r>
  </si>
  <si>
    <r>
      <rPr>
        <sz val="10"/>
        <rFont val="Times New Roman"/>
        <family val="1"/>
      </rPr>
      <t>δ</t>
    </r>
    <r>
      <rPr>
        <sz val="10"/>
        <rFont val="Calibri"/>
        <family val="2"/>
      </rPr>
      <t>- Delta-Key5</t>
    </r>
    <r>
      <rPr>
        <sz val="10"/>
        <rFont val="Calibri"/>
        <family val="2"/>
        <scheme val="minor"/>
      </rPr>
      <t xml:space="preserve"> Bimagic Square n16:4.2.a</t>
    </r>
  </si>
  <si>
    <r>
      <rPr>
        <sz val="10"/>
        <rFont val="Times New Roman"/>
        <family val="1"/>
      </rPr>
      <t>δ</t>
    </r>
    <r>
      <rPr>
        <sz val="10"/>
        <rFont val="Calibri"/>
        <family val="2"/>
      </rPr>
      <t>- Delta-Key5</t>
    </r>
    <r>
      <rPr>
        <sz val="10"/>
        <rFont val="Calibri"/>
        <family val="2"/>
        <scheme val="minor"/>
      </rPr>
      <t xml:space="preserve"> Bimagic Square n16:4.3.a</t>
    </r>
  </si>
  <si>
    <r>
      <rPr>
        <sz val="10"/>
        <rFont val="Times New Roman"/>
        <family val="1"/>
      </rPr>
      <t>δ</t>
    </r>
    <r>
      <rPr>
        <sz val="10"/>
        <rFont val="Calibri"/>
        <family val="2"/>
      </rPr>
      <t>- Delta-Key5</t>
    </r>
    <r>
      <rPr>
        <sz val="10"/>
        <rFont val="Calibri"/>
        <family val="2"/>
        <scheme val="minor"/>
      </rPr>
      <t xml:space="preserve"> Bimagic Square n16:4.4.a</t>
    </r>
  </si>
  <si>
    <r>
      <rPr>
        <sz val="10"/>
        <rFont val="Times New Roman"/>
        <family val="1"/>
      </rPr>
      <t>δ</t>
    </r>
    <r>
      <rPr>
        <sz val="10"/>
        <rFont val="Calibri"/>
        <family val="2"/>
      </rPr>
      <t>- Delta-Key5</t>
    </r>
    <r>
      <rPr>
        <sz val="10"/>
        <rFont val="Calibri"/>
        <family val="2"/>
        <scheme val="minor"/>
      </rPr>
      <t xml:space="preserve"> Bimagic Square n16:4.5.a</t>
    </r>
  </si>
  <si>
    <r>
      <rPr>
        <sz val="10"/>
        <rFont val="Times New Roman"/>
        <family val="1"/>
      </rPr>
      <t>δ</t>
    </r>
    <r>
      <rPr>
        <sz val="10"/>
        <rFont val="Calibri"/>
        <family val="2"/>
      </rPr>
      <t>- Delta-Key5</t>
    </r>
    <r>
      <rPr>
        <sz val="10"/>
        <rFont val="Calibri"/>
        <family val="2"/>
        <scheme val="minor"/>
      </rPr>
      <t xml:space="preserve"> Bimagic Square n16:4.6.a</t>
    </r>
  </si>
  <si>
    <r>
      <rPr>
        <sz val="10"/>
        <rFont val="Times New Roman"/>
        <family val="1"/>
      </rPr>
      <t>δ</t>
    </r>
    <r>
      <rPr>
        <sz val="10"/>
        <rFont val="Calibri"/>
        <family val="2"/>
      </rPr>
      <t>- Delta-Key5</t>
    </r>
    <r>
      <rPr>
        <sz val="10"/>
        <rFont val="Calibri"/>
        <family val="2"/>
        <scheme val="minor"/>
      </rPr>
      <t xml:space="preserve"> Bimagic Square n16:4.7.a</t>
    </r>
  </si>
  <si>
    <r>
      <rPr>
        <sz val="10"/>
        <rFont val="Times New Roman"/>
        <family val="1"/>
      </rPr>
      <t>δ</t>
    </r>
    <r>
      <rPr>
        <sz val="10"/>
        <rFont val="Calibri"/>
        <family val="2"/>
      </rPr>
      <t>- Delta-Key5</t>
    </r>
    <r>
      <rPr>
        <sz val="10"/>
        <rFont val="Calibri"/>
        <family val="2"/>
        <scheme val="minor"/>
      </rPr>
      <t xml:space="preserve"> Bimagic Square n16:4.8.a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</si>
</sst>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000E+00"/>
  </numFmts>
  <fonts count="25" x14ac:knownFonts="1">
    <font>
      <sz val="11"/>
      <color theme="1"/>
      <name val="Calibri"/>
      <family val="2"/>
      <scheme val="minor"/>
    </font>
    <font>
      <sz val="10"/>
      <color rgb="FF0070C0"/>
      <name val="Calibri"/>
      <family val="2"/>
      <scheme val="minor"/>
    </font>
    <font>
      <sz val="8"/>
      <color theme="1" tint="0.34998626667073579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theme="1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0"/>
      <color rgb="FF7030A0"/>
      <name val="Calibri"/>
      <family val="2"/>
      <scheme val="minor"/>
    </font>
    <font>
      <sz val="10"/>
      <name val="Calibri"/>
      <family val="2"/>
      <scheme val="minor"/>
    </font>
    <font>
      <sz val="10"/>
      <name val="Calibri"/>
      <family val="2"/>
    </font>
    <font>
      <sz val="10"/>
      <color rgb="FF7030A0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rgb="FFFFC000"/>
      <name val="Calibri"/>
      <family val="2"/>
      <scheme val="minor"/>
    </font>
    <font>
      <sz val="10"/>
      <color theme="0" tint="-4.9989318521683403E-2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rgb="FF00B050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Calibri"/>
      <family val="1"/>
      <scheme val="minor"/>
    </font>
    <font>
      <sz val="10"/>
      <name val="Times New Roman"/>
      <family val="1"/>
    </font>
    <font>
      <sz val="8"/>
      <name val="Calibri"/>
      <family val="2"/>
      <scheme val="minor"/>
    </font>
    <font>
      <sz val="11"/>
      <color theme="1"/>
      <name val="Calibri"/>
      <family val="2"/>
    </font>
    <font>
      <sz val="10"/>
      <color theme="1"/>
      <name val="Calibri"/>
      <family val="2"/>
    </font>
    <font>
      <sz val="11"/>
      <color theme="1" tint="0.34998626667073579"/>
      <name val="Calibri"/>
      <family val="2"/>
      <scheme val="minor"/>
    </font>
    <font>
      <sz val="10"/>
      <color rgb="FFFF0000"/>
      <name val="Calibri"/>
      <family val="2"/>
    </font>
  </fonts>
  <fills count="9">
    <fill>
      <patternFill patternType="none"/>
    </fill>
    <fill>
      <patternFill patternType="gray125"/>
    </fill>
    <fill>
      <gradientFill degree="90">
        <stop position="0">
          <color theme="0"/>
        </stop>
        <stop position="0.5">
          <color theme="0" tint="-0.1490218817712943"/>
        </stop>
        <stop position="1">
          <color theme="0"/>
        </stop>
      </gradient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CCFFCC"/>
        <bgColor indexed="64"/>
      </patternFill>
    </fill>
  </fills>
  <borders count="77">
    <border>
      <left/>
      <right/>
      <top/>
      <bottom/>
      <diagonal/>
    </border>
    <border>
      <left style="thick">
        <color rgb="FFFFFF00"/>
      </left>
      <right/>
      <top style="thick">
        <color rgb="FFFFFF00"/>
      </top>
      <bottom/>
      <diagonal/>
    </border>
    <border>
      <left/>
      <right/>
      <top style="thick">
        <color rgb="FFFFFF00"/>
      </top>
      <bottom/>
      <diagonal/>
    </border>
    <border>
      <left/>
      <right style="thick">
        <color rgb="FFFFFF00"/>
      </right>
      <top style="thick">
        <color rgb="FFFFFF00"/>
      </top>
      <bottom/>
      <diagonal/>
    </border>
    <border>
      <left style="thick">
        <color rgb="FFFFFF00"/>
      </left>
      <right/>
      <top/>
      <bottom/>
      <diagonal/>
    </border>
    <border>
      <left style="medium">
        <color rgb="FFFFFF00"/>
      </left>
      <right/>
      <top style="medium">
        <color rgb="FFFFFF00"/>
      </top>
      <bottom/>
      <diagonal/>
    </border>
    <border>
      <left/>
      <right/>
      <top style="medium">
        <color rgb="FFFFFF00"/>
      </top>
      <bottom/>
      <diagonal/>
    </border>
    <border>
      <left/>
      <right style="medium">
        <color rgb="FFFFFF00"/>
      </right>
      <top style="medium">
        <color rgb="FFFFFF00"/>
      </top>
      <bottom/>
      <diagonal/>
    </border>
    <border>
      <left/>
      <right style="thick">
        <color rgb="FFFFFF00"/>
      </right>
      <top/>
      <bottom/>
      <diagonal/>
    </border>
    <border>
      <left style="thick">
        <color rgb="FFFFFF00"/>
      </left>
      <right style="thick">
        <color rgb="FFFFFF00"/>
      </right>
      <top/>
      <bottom/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medium">
        <color rgb="FFFFFF00"/>
      </left>
      <right/>
      <top/>
      <bottom/>
      <diagonal/>
    </border>
    <border>
      <left style="medium">
        <color rgb="FFFFFF00"/>
      </left>
      <right style="dotted">
        <color theme="0" tint="-0.14996795556505021"/>
      </right>
      <top style="medium">
        <color rgb="FFFFFF00"/>
      </top>
      <bottom style="dotted">
        <color theme="0" tint="-0.14996795556505021"/>
      </bottom>
      <diagonal/>
    </border>
    <border>
      <left style="dotted">
        <color theme="0" tint="-0.14996795556505021"/>
      </left>
      <right style="dotted">
        <color theme="0" tint="-0.14996795556505021"/>
      </right>
      <top style="medium">
        <color rgb="FFFFFF00"/>
      </top>
      <bottom style="dotted">
        <color theme="0" tint="-0.14996795556505021"/>
      </bottom>
      <diagonal/>
    </border>
    <border>
      <left style="dotted">
        <color theme="0" tint="-0.14996795556505021"/>
      </left>
      <right style="thin">
        <color rgb="FFFFFF00"/>
      </right>
      <top style="medium">
        <color rgb="FFFFFF00"/>
      </top>
      <bottom style="dotted">
        <color theme="0" tint="-0.14996795556505021"/>
      </bottom>
      <diagonal/>
    </border>
    <border>
      <left/>
      <right style="dotted">
        <color theme="0" tint="-0.14996795556505021"/>
      </right>
      <top style="medium">
        <color rgb="FFFFFF00"/>
      </top>
      <bottom style="dotted">
        <color theme="0" tint="-0.14996795556505021"/>
      </bottom>
      <diagonal/>
    </border>
    <border>
      <left style="dotted">
        <color theme="0" tint="-0.14996795556505021"/>
      </left>
      <right style="medium">
        <color rgb="FFFFFF00"/>
      </right>
      <top style="medium">
        <color rgb="FFFFFF00"/>
      </top>
      <bottom style="dotted">
        <color theme="0" tint="-0.14996795556505021"/>
      </bottom>
      <diagonal/>
    </border>
    <border>
      <left style="thin">
        <color rgb="FFFFFF00"/>
      </left>
      <right style="dotted">
        <color theme="0" tint="-0.14996795556505021"/>
      </right>
      <top style="thin">
        <color rgb="FFFFFF00"/>
      </top>
      <bottom style="dotted">
        <color theme="0" tint="-0.14996795556505021"/>
      </bottom>
      <diagonal/>
    </border>
    <border>
      <left style="dotted">
        <color theme="0" tint="-0.14996795556505021"/>
      </left>
      <right style="dotted">
        <color theme="0" tint="-0.14996795556505021"/>
      </right>
      <top style="thin">
        <color rgb="FFFFFF00"/>
      </top>
      <bottom style="dotted">
        <color theme="0" tint="-0.14996795556505021"/>
      </bottom>
      <diagonal/>
    </border>
    <border>
      <left style="dotted">
        <color theme="0" tint="-0.14996795556505021"/>
      </left>
      <right style="thin">
        <color rgb="FFFFFF00"/>
      </right>
      <top style="thin">
        <color rgb="FFFFFF00"/>
      </top>
      <bottom style="dotted">
        <color theme="0" tint="-0.14996795556505021"/>
      </bottom>
      <diagonal/>
    </border>
    <border>
      <left/>
      <right style="medium">
        <color rgb="FFFFFF00"/>
      </right>
      <top/>
      <bottom/>
      <diagonal/>
    </border>
    <border>
      <left style="medium">
        <color rgb="FFFFFF00"/>
      </left>
      <right style="dotted">
        <color theme="0" tint="-0.14996795556505021"/>
      </right>
      <top style="dotted">
        <color theme="0" tint="-0.14996795556505021"/>
      </top>
      <bottom style="dotted">
        <color theme="0" tint="-0.14996795556505021"/>
      </bottom>
      <diagonal/>
    </border>
    <border>
      <left style="dotted">
        <color theme="0" tint="-0.14996795556505021"/>
      </left>
      <right style="dotted">
        <color theme="0" tint="-0.14996795556505021"/>
      </right>
      <top style="dotted">
        <color theme="0" tint="-0.14996795556505021"/>
      </top>
      <bottom style="dotted">
        <color theme="0" tint="-0.14996795556505021"/>
      </bottom>
      <diagonal/>
    </border>
    <border>
      <left style="dotted">
        <color theme="0" tint="-0.14996795556505021"/>
      </left>
      <right style="thin">
        <color rgb="FFFFFF00"/>
      </right>
      <top style="dotted">
        <color theme="0" tint="-0.14996795556505021"/>
      </top>
      <bottom style="dotted">
        <color theme="0" tint="-0.14996795556505021"/>
      </bottom>
      <diagonal/>
    </border>
    <border>
      <left/>
      <right style="dotted">
        <color theme="0" tint="-0.14996795556505021"/>
      </right>
      <top style="dotted">
        <color theme="0" tint="-0.14996795556505021"/>
      </top>
      <bottom style="dotted">
        <color theme="0" tint="-0.14996795556505021"/>
      </bottom>
      <diagonal/>
    </border>
    <border>
      <left style="dotted">
        <color theme="0" tint="-0.14996795556505021"/>
      </left>
      <right style="medium">
        <color rgb="FFFFFF00"/>
      </right>
      <top style="dotted">
        <color theme="0" tint="-0.14996795556505021"/>
      </top>
      <bottom style="dotted">
        <color theme="0" tint="-0.14996795556505021"/>
      </bottom>
      <diagonal/>
    </border>
    <border>
      <left style="thin">
        <color rgb="FFFFFF00"/>
      </left>
      <right style="dotted">
        <color theme="0" tint="-0.14996795556505021"/>
      </right>
      <top style="dotted">
        <color theme="0" tint="-0.14996795556505021"/>
      </top>
      <bottom style="dotted">
        <color theme="0" tint="-0.14996795556505021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medium">
        <color rgb="FFFFFF00"/>
      </left>
      <right style="medium">
        <color rgb="FFFFFF00"/>
      </right>
      <top/>
      <bottom/>
      <diagonal/>
    </border>
    <border>
      <left style="medium">
        <color rgb="FFFFFF00"/>
      </left>
      <right style="hair">
        <color theme="0"/>
      </right>
      <top style="medium">
        <color rgb="FFFFFF00"/>
      </top>
      <bottom style="dotted">
        <color theme="0" tint="-0.14996795556505021"/>
      </bottom>
      <diagonal/>
    </border>
    <border>
      <left style="hair">
        <color theme="0"/>
      </left>
      <right style="hair">
        <color theme="0"/>
      </right>
      <top style="medium">
        <color rgb="FFFFFF00"/>
      </top>
      <bottom style="dotted">
        <color theme="0" tint="-0.14996795556505021"/>
      </bottom>
      <diagonal/>
    </border>
    <border>
      <left style="hair">
        <color theme="0"/>
      </left>
      <right style="medium">
        <color rgb="FFFFFF00"/>
      </right>
      <top style="medium">
        <color rgb="FFFFFF00"/>
      </top>
      <bottom style="dotted">
        <color theme="0" tint="-0.14996795556505021"/>
      </bottom>
      <diagonal/>
    </border>
    <border>
      <left style="medium">
        <color rgb="FFFFFF00"/>
      </left>
      <right style="hair">
        <color theme="0"/>
      </right>
      <top style="dotted">
        <color theme="0" tint="-0.14996795556505021"/>
      </top>
      <bottom style="dotted">
        <color theme="0" tint="-0.14996795556505021"/>
      </bottom>
      <diagonal/>
    </border>
    <border>
      <left style="hair">
        <color theme="0"/>
      </left>
      <right style="hair">
        <color theme="0"/>
      </right>
      <top style="dotted">
        <color theme="0" tint="-0.14996795556505021"/>
      </top>
      <bottom style="dotted">
        <color theme="0" tint="-0.14996795556505021"/>
      </bottom>
      <diagonal/>
    </border>
    <border>
      <left style="hair">
        <color theme="0"/>
      </left>
      <right style="medium">
        <color rgb="FFFFFF00"/>
      </right>
      <top style="dotted">
        <color theme="0" tint="-0.14996795556505021"/>
      </top>
      <bottom style="dotted">
        <color theme="0" tint="-0.14996795556505021"/>
      </bottom>
      <diagonal/>
    </border>
    <border>
      <left style="hair">
        <color theme="0"/>
      </left>
      <right style="medium">
        <color rgb="FFFFFF00"/>
      </right>
      <top/>
      <bottom style="dotted">
        <color theme="0" tint="-0.14996795556505021"/>
      </bottom>
      <diagonal/>
    </border>
    <border>
      <left style="medium">
        <color rgb="FFFFFF00"/>
      </left>
      <right style="dotted">
        <color theme="0" tint="-0.14996795556505021"/>
      </right>
      <top style="dotted">
        <color theme="0" tint="-0.14996795556505021"/>
      </top>
      <bottom style="thin">
        <color rgb="FFFFFF00"/>
      </bottom>
      <diagonal/>
    </border>
    <border>
      <left style="dotted">
        <color theme="0" tint="-0.14996795556505021"/>
      </left>
      <right style="dotted">
        <color theme="0" tint="-0.14996795556505021"/>
      </right>
      <top style="dotted">
        <color theme="0" tint="-0.14996795556505021"/>
      </top>
      <bottom style="thin">
        <color rgb="FFFFFF00"/>
      </bottom>
      <diagonal/>
    </border>
    <border>
      <left style="dotted">
        <color theme="0" tint="-0.14996795556505021"/>
      </left>
      <right style="thin">
        <color rgb="FFFFFF00"/>
      </right>
      <top style="dotted">
        <color theme="0" tint="-0.14996795556505021"/>
      </top>
      <bottom style="thin">
        <color rgb="FFFFFF00"/>
      </bottom>
      <diagonal/>
    </border>
    <border>
      <left style="thin">
        <color rgb="FFFFFF00"/>
      </left>
      <right style="dotted">
        <color theme="0" tint="-0.14996795556505021"/>
      </right>
      <top style="dotted">
        <color theme="0" tint="-0.14996795556505021"/>
      </top>
      <bottom style="thin">
        <color rgb="FFFFFF00"/>
      </bottom>
      <diagonal/>
    </border>
    <border>
      <left style="medium">
        <color rgb="FFFFFF00"/>
      </left>
      <right style="thick">
        <color rgb="FFFFFF00"/>
      </right>
      <top/>
      <bottom/>
      <diagonal/>
    </border>
    <border>
      <left style="medium">
        <color rgb="FFFFFF00"/>
      </left>
      <right style="dotted">
        <color theme="0" tint="-0.14996795556505021"/>
      </right>
      <top/>
      <bottom style="dotted">
        <color theme="0" tint="-0.14996795556505021"/>
      </bottom>
      <diagonal/>
    </border>
    <border>
      <left style="dotted">
        <color theme="0" tint="-0.14996795556505021"/>
      </left>
      <right style="dotted">
        <color theme="0" tint="-0.14996795556505021"/>
      </right>
      <top/>
      <bottom style="dotted">
        <color theme="0" tint="-0.14996795556505021"/>
      </bottom>
      <diagonal/>
    </border>
    <border>
      <left style="medium">
        <color rgb="FFFFFF00"/>
      </left>
      <right style="dotted">
        <color theme="0" tint="-0.14996795556505021"/>
      </right>
      <top style="dotted">
        <color theme="0" tint="-0.14996795556505021"/>
      </top>
      <bottom style="medium">
        <color rgb="FFFFFF00"/>
      </bottom>
      <diagonal/>
    </border>
    <border>
      <left style="dotted">
        <color theme="0" tint="-0.14996795556505021"/>
      </left>
      <right style="dotted">
        <color theme="0" tint="-0.14996795556505021"/>
      </right>
      <top style="dotted">
        <color theme="0" tint="-0.14996795556505021"/>
      </top>
      <bottom style="medium">
        <color rgb="FFFFFF00"/>
      </bottom>
      <diagonal/>
    </border>
    <border>
      <left style="dotted">
        <color theme="0" tint="-0.14996795556505021"/>
      </left>
      <right style="medium">
        <color rgb="FFFFFF00"/>
      </right>
      <top style="dotted">
        <color theme="0" tint="-0.14996795556505021"/>
      </top>
      <bottom style="medium">
        <color rgb="FFFFFF00"/>
      </bottom>
      <diagonal/>
    </border>
    <border>
      <left style="thick">
        <color rgb="FFFFFF00"/>
      </left>
      <right/>
      <top/>
      <bottom style="thick">
        <color rgb="FFFFFF00"/>
      </bottom>
      <diagonal/>
    </border>
    <border>
      <left/>
      <right/>
      <top style="thick">
        <color rgb="FFFFFF00"/>
      </top>
      <bottom style="thick">
        <color rgb="FFFFFF00"/>
      </bottom>
      <diagonal/>
    </border>
    <border>
      <left/>
      <right/>
      <top style="medium">
        <color rgb="FFFFFF00"/>
      </top>
      <bottom style="thick">
        <color rgb="FFFFFF00"/>
      </bottom>
      <diagonal/>
    </border>
    <border>
      <left/>
      <right/>
      <top/>
      <bottom style="thick">
        <color rgb="FFFFFF00"/>
      </bottom>
      <diagonal/>
    </border>
    <border>
      <left/>
      <right style="thick">
        <color rgb="FFFFFF00"/>
      </right>
      <top/>
      <bottom style="thick">
        <color rgb="FFFFFF00"/>
      </bottom>
      <diagonal/>
    </border>
    <border>
      <left style="medium">
        <color rgb="FFFFFF00"/>
      </left>
      <right style="hair">
        <color theme="0"/>
      </right>
      <top style="dotted">
        <color theme="0" tint="-0.14996795556505021"/>
      </top>
      <bottom/>
      <diagonal/>
    </border>
    <border>
      <left style="hair">
        <color theme="0"/>
      </left>
      <right style="hair">
        <color theme="0"/>
      </right>
      <top style="dotted">
        <color theme="0" tint="-0.14996795556505021"/>
      </top>
      <bottom/>
      <diagonal/>
    </border>
    <border>
      <left style="hair">
        <color theme="0"/>
      </left>
      <right style="medium">
        <color rgb="FFFFFF00"/>
      </right>
      <top style="dotted">
        <color theme="0" tint="-0.14996795556505021"/>
      </top>
      <bottom/>
      <diagonal/>
    </border>
    <border>
      <left style="thin">
        <color rgb="FFFFFF00"/>
      </left>
      <right style="dotted">
        <color theme="0" tint="-0.14993743705557422"/>
      </right>
      <top style="thin">
        <color rgb="FFFFFF00"/>
      </top>
      <bottom style="dotted">
        <color theme="0" tint="-0.14993743705557422"/>
      </bottom>
      <diagonal/>
    </border>
    <border>
      <left style="dotted">
        <color theme="0" tint="-0.14993743705557422"/>
      </left>
      <right style="dotted">
        <color theme="0" tint="-0.14993743705557422"/>
      </right>
      <top style="thin">
        <color rgb="FFFFFF00"/>
      </top>
      <bottom style="dotted">
        <color theme="0" tint="-0.14993743705557422"/>
      </bottom>
      <diagonal/>
    </border>
    <border>
      <left style="dotted">
        <color theme="0" tint="-0.14993743705557422"/>
      </left>
      <right style="thin">
        <color rgb="FFFFFF00"/>
      </right>
      <top style="thin">
        <color rgb="FFFFFF00"/>
      </top>
      <bottom style="dotted">
        <color theme="0" tint="-0.14993743705557422"/>
      </bottom>
      <diagonal/>
    </border>
    <border>
      <left style="thin">
        <color rgb="FFFFFF00"/>
      </left>
      <right style="dotted">
        <color theme="0" tint="-0.14993743705557422"/>
      </right>
      <top style="dotted">
        <color theme="0" tint="-0.14993743705557422"/>
      </top>
      <bottom style="dotted">
        <color theme="0" tint="-0.14993743705557422"/>
      </bottom>
      <diagonal/>
    </border>
    <border>
      <left style="dotted">
        <color theme="0" tint="-0.14993743705557422"/>
      </left>
      <right style="dotted">
        <color theme="0" tint="-0.14993743705557422"/>
      </right>
      <top style="dotted">
        <color theme="0" tint="-0.14993743705557422"/>
      </top>
      <bottom style="dotted">
        <color theme="0" tint="-0.14993743705557422"/>
      </bottom>
      <diagonal/>
    </border>
    <border>
      <left style="dotted">
        <color theme="0" tint="-0.14993743705557422"/>
      </left>
      <right style="thin">
        <color rgb="FFFFFF00"/>
      </right>
      <top style="dotted">
        <color theme="0" tint="-0.14993743705557422"/>
      </top>
      <bottom style="dotted">
        <color theme="0" tint="-0.14993743705557422"/>
      </bottom>
      <diagonal/>
    </border>
    <border>
      <left style="thin">
        <color rgb="FFFFFF00"/>
      </left>
      <right style="dotted">
        <color theme="0" tint="-0.14993743705557422"/>
      </right>
      <top style="dotted">
        <color theme="0" tint="-0.14993743705557422"/>
      </top>
      <bottom style="thin">
        <color rgb="FFFFFF00"/>
      </bottom>
      <diagonal/>
    </border>
    <border>
      <left style="dotted">
        <color theme="0" tint="-0.14993743705557422"/>
      </left>
      <right style="dotted">
        <color theme="0" tint="-0.14993743705557422"/>
      </right>
      <top style="dotted">
        <color theme="0" tint="-0.14993743705557422"/>
      </top>
      <bottom style="thin">
        <color rgb="FFFFFF00"/>
      </bottom>
      <diagonal/>
    </border>
    <border>
      <left style="dotted">
        <color theme="0" tint="-0.14993743705557422"/>
      </left>
      <right style="thin">
        <color rgb="FFFFFF00"/>
      </right>
      <top style="dotted">
        <color theme="0" tint="-0.14993743705557422"/>
      </top>
      <bottom style="thin">
        <color rgb="FFFFFF00"/>
      </bottom>
      <diagonal/>
    </border>
    <border>
      <left style="medium">
        <color rgb="FFFFFF00"/>
      </left>
      <right style="dotted">
        <color theme="0" tint="-0.14996795556505021"/>
      </right>
      <top style="thin">
        <color rgb="FFFFFF00"/>
      </top>
      <bottom style="dotted">
        <color theme="0" tint="-0.14996795556505021"/>
      </bottom>
      <diagonal/>
    </border>
    <border>
      <left/>
      <right/>
      <top style="medium">
        <color rgb="FFFFFF00"/>
      </top>
      <bottom style="medium">
        <color rgb="FFFFFF00"/>
      </bottom>
      <diagonal/>
    </border>
    <border>
      <left style="medium">
        <color rgb="FFFFFF00"/>
      </left>
      <right/>
      <top/>
      <bottom style="medium">
        <color rgb="FFFFFF00"/>
      </bottom>
      <diagonal/>
    </border>
    <border>
      <left/>
      <right/>
      <top/>
      <bottom style="medium">
        <color rgb="FFFFFF00"/>
      </bottom>
      <diagonal/>
    </border>
    <border>
      <left/>
      <right style="medium">
        <color rgb="FFFFFF00"/>
      </right>
      <top/>
      <bottom style="medium">
        <color rgb="FFFFFF00"/>
      </bottom>
      <diagonal/>
    </border>
    <border>
      <left style="dotted">
        <color theme="0" tint="-0.14996795556505021"/>
      </left>
      <right style="dotted">
        <color theme="0" tint="-0.14996795556505021"/>
      </right>
      <top style="dotted">
        <color theme="0" tint="-0.14993743705557422"/>
      </top>
      <bottom style="dotted">
        <color theme="0" tint="-0.14996795556505021"/>
      </bottom>
      <diagonal/>
    </border>
    <border>
      <left style="medium">
        <color rgb="FFFFFF00"/>
      </left>
      <right style="dotted">
        <color theme="0" tint="-0.14993743705557422"/>
      </right>
      <top style="medium">
        <color rgb="FFFFFF00"/>
      </top>
      <bottom style="dotted">
        <color theme="0" tint="-0.14993743705557422"/>
      </bottom>
      <diagonal/>
    </border>
    <border>
      <left style="dotted">
        <color theme="0" tint="-0.14993743705557422"/>
      </left>
      <right style="dotted">
        <color theme="0" tint="-0.14993743705557422"/>
      </right>
      <top style="medium">
        <color rgb="FFFFFF00"/>
      </top>
      <bottom style="dotted">
        <color theme="0" tint="-0.14993743705557422"/>
      </bottom>
      <diagonal/>
    </border>
    <border>
      <left style="dotted">
        <color theme="0" tint="-0.14993743705557422"/>
      </left>
      <right style="thin">
        <color rgb="FFFFFF00"/>
      </right>
      <top style="medium">
        <color rgb="FFFFFF00"/>
      </top>
      <bottom style="dotted">
        <color theme="0" tint="-0.14993743705557422"/>
      </bottom>
      <diagonal/>
    </border>
    <border>
      <left style="medium">
        <color rgb="FFFFFF00"/>
      </left>
      <right style="dotted">
        <color theme="0" tint="-0.14993743705557422"/>
      </right>
      <top style="dotted">
        <color theme="0" tint="-0.14993743705557422"/>
      </top>
      <bottom style="dotted">
        <color theme="0" tint="-0.14993743705557422"/>
      </bottom>
      <diagonal/>
    </border>
    <border>
      <left style="medium">
        <color rgb="FFFFFF00"/>
      </left>
      <right style="dotted">
        <color theme="0" tint="-0.14993743705557422"/>
      </right>
      <top style="dotted">
        <color theme="0" tint="-0.14993743705557422"/>
      </top>
      <bottom style="thin">
        <color rgb="FFFFFF00"/>
      </bottom>
      <diagonal/>
    </border>
    <border>
      <left style="thin">
        <color rgb="FFFFFF00"/>
      </left>
      <right style="dotted">
        <color theme="0" tint="-0.14996795556505021"/>
      </right>
      <top style="medium">
        <color rgb="FFFFFF00"/>
      </top>
      <bottom style="dotted">
        <color theme="0" tint="-0.14996795556505021"/>
      </bottom>
      <diagonal/>
    </border>
    <border>
      <left style="thin">
        <color rgb="FFFFFF00"/>
      </left>
      <right style="dotted">
        <color theme="0" tint="-0.14996795556505021"/>
      </right>
      <top/>
      <bottom/>
      <diagonal/>
    </border>
    <border>
      <left style="dotted">
        <color theme="0" tint="-0.14996795556505021"/>
      </left>
      <right/>
      <top/>
      <bottom/>
      <diagonal/>
    </border>
  </borders>
  <cellStyleXfs count="1">
    <xf numFmtId="0" fontId="0" fillId="0" borderId="0"/>
  </cellStyleXfs>
  <cellXfs count="265">
    <xf numFmtId="0" fontId="0" fillId="0" borderId="0" xfId="0"/>
    <xf numFmtId="0" fontId="1" fillId="0" borderId="13" xfId="0" applyFont="1" applyBorder="1"/>
    <xf numFmtId="0" fontId="1" fillId="0" borderId="18" xfId="0" applyFont="1" applyBorder="1"/>
    <xf numFmtId="0" fontId="1" fillId="0" borderId="21" xfId="0" applyFont="1" applyBorder="1"/>
    <xf numFmtId="0" fontId="1" fillId="0" borderId="22" xfId="0" applyFont="1" applyBorder="1"/>
    <xf numFmtId="0" fontId="1" fillId="0" borderId="23" xfId="0" applyFont="1" applyBorder="1"/>
    <xf numFmtId="0" fontId="1" fillId="0" borderId="26" xfId="0" applyFont="1" applyBorder="1"/>
    <xf numFmtId="0" fontId="1" fillId="0" borderId="36" xfId="0" applyFont="1" applyBorder="1"/>
    <xf numFmtId="0" fontId="1" fillId="0" borderId="37" xfId="0" applyFont="1" applyBorder="1"/>
    <xf numFmtId="0" fontId="1" fillId="0" borderId="38" xfId="0" applyFont="1" applyBorder="1"/>
    <xf numFmtId="0" fontId="2" fillId="3" borderId="0" xfId="0" applyFont="1" applyFill="1"/>
    <xf numFmtId="0" fontId="1" fillId="0" borderId="12" xfId="0" applyFont="1" applyBorder="1"/>
    <xf numFmtId="0" fontId="1" fillId="0" borderId="14" xfId="0" applyFont="1" applyBorder="1"/>
    <xf numFmtId="0" fontId="1" fillId="0" borderId="17" xfId="0" applyFont="1" applyBorder="1"/>
    <xf numFmtId="0" fontId="1" fillId="0" borderId="19" xfId="0" applyFont="1" applyBorder="1"/>
    <xf numFmtId="0" fontId="1" fillId="0" borderId="39" xfId="0" applyFont="1" applyBorder="1"/>
    <xf numFmtId="0" fontId="1" fillId="0" borderId="54" xfId="0" applyFont="1" applyBorder="1"/>
    <xf numFmtId="0" fontId="1" fillId="0" borderId="55" xfId="0" applyFont="1" applyBorder="1"/>
    <xf numFmtId="0" fontId="1" fillId="0" borderId="56" xfId="0" applyFont="1" applyBorder="1"/>
    <xf numFmtId="0" fontId="1" fillId="0" borderId="58" xfId="0" applyFont="1" applyBorder="1"/>
    <xf numFmtId="0" fontId="1" fillId="0" borderId="57" xfId="0" applyFont="1" applyBorder="1"/>
    <xf numFmtId="0" fontId="1" fillId="0" borderId="59" xfId="0" applyFont="1" applyBorder="1"/>
    <xf numFmtId="0" fontId="1" fillId="0" borderId="60" xfId="0" applyFont="1" applyBorder="1"/>
    <xf numFmtId="0" fontId="1" fillId="0" borderId="61" xfId="0" applyFont="1" applyBorder="1"/>
    <xf numFmtId="0" fontId="1" fillId="0" borderId="62" xfId="0" applyFont="1" applyBorder="1"/>
    <xf numFmtId="0" fontId="5" fillId="0" borderId="0" xfId="0" applyFont="1"/>
    <xf numFmtId="0" fontId="1" fillId="0" borderId="69" xfId="0" applyFont="1" applyBorder="1"/>
    <xf numFmtId="0" fontId="1" fillId="0" borderId="70" xfId="0" applyFont="1" applyBorder="1"/>
    <xf numFmtId="0" fontId="1" fillId="0" borderId="71" xfId="0" applyFont="1" applyBorder="1"/>
    <xf numFmtId="0" fontId="1" fillId="0" borderId="72" xfId="0" applyFont="1" applyBorder="1"/>
    <xf numFmtId="0" fontId="1" fillId="0" borderId="73" xfId="0" applyFont="1" applyBorder="1"/>
    <xf numFmtId="0" fontId="5" fillId="2" borderId="0" xfId="0" applyFont="1" applyFill="1"/>
    <xf numFmtId="0" fontId="5" fillId="3" borderId="0" xfId="0" applyFont="1" applyFill="1"/>
    <xf numFmtId="0" fontId="6" fillId="0" borderId="0" xfId="0" applyFont="1"/>
    <xf numFmtId="0" fontId="7" fillId="3" borderId="0" xfId="0" applyFont="1" applyFill="1"/>
    <xf numFmtId="0" fontId="7" fillId="3" borderId="0" xfId="0" applyFont="1" applyFill="1" applyAlignment="1">
      <alignment horizontal="right"/>
    </xf>
    <xf numFmtId="0" fontId="7" fillId="3" borderId="0" xfId="0" applyFont="1" applyFill="1" applyAlignment="1">
      <alignment horizontal="left"/>
    </xf>
    <xf numFmtId="0" fontId="7" fillId="0" borderId="0" xfId="0" applyFont="1" applyAlignment="1">
      <alignment horizontal="left"/>
    </xf>
    <xf numFmtId="0" fontId="5" fillId="4" borderId="1" xfId="0" applyFont="1" applyFill="1" applyBorder="1"/>
    <xf numFmtId="0" fontId="5" fillId="4" borderId="2" xfId="0" applyFont="1" applyFill="1" applyBorder="1"/>
    <xf numFmtId="0" fontId="6" fillId="4" borderId="2" xfId="0" applyFont="1" applyFill="1" applyBorder="1"/>
    <xf numFmtId="0" fontId="5" fillId="4" borderId="3" xfId="0" applyFont="1" applyFill="1" applyBorder="1"/>
    <xf numFmtId="0" fontId="5" fillId="0" borderId="9" xfId="0" applyFont="1" applyBorder="1"/>
    <xf numFmtId="0" fontId="1" fillId="0" borderId="0" xfId="0" applyFont="1" applyAlignment="1">
      <alignment horizontal="center"/>
    </xf>
    <xf numFmtId="0" fontId="7" fillId="4" borderId="4" xfId="0" applyFont="1" applyFill="1" applyBorder="1" applyAlignment="1">
      <alignment horizontal="left"/>
    </xf>
    <xf numFmtId="0" fontId="5" fillId="3" borderId="5" xfId="0" applyFont="1" applyFill="1" applyBorder="1"/>
    <xf numFmtId="0" fontId="5" fillId="3" borderId="6" xfId="0" applyFont="1" applyFill="1" applyBorder="1"/>
    <xf numFmtId="0" fontId="8" fillId="3" borderId="6" xfId="0" applyFont="1" applyFill="1" applyBorder="1" applyAlignment="1">
      <alignment horizontal="center"/>
    </xf>
    <xf numFmtId="0" fontId="6" fillId="3" borderId="6" xfId="0" applyFont="1" applyFill="1" applyBorder="1"/>
    <xf numFmtId="0" fontId="6" fillId="3" borderId="6" xfId="0" applyFont="1" applyFill="1" applyBorder="1" applyAlignment="1">
      <alignment horizontal="center"/>
    </xf>
    <xf numFmtId="0" fontId="5" fillId="3" borderId="7" xfId="0" applyFont="1" applyFill="1" applyBorder="1"/>
    <xf numFmtId="0" fontId="5" fillId="4" borderId="8" xfId="0" applyFont="1" applyFill="1" applyBorder="1"/>
    <xf numFmtId="0" fontId="5" fillId="3" borderId="0" xfId="0" applyFont="1" applyFill="1" applyAlignment="1">
      <alignment horizontal="center"/>
    </xf>
    <xf numFmtId="0" fontId="5" fillId="0" borderId="10" xfId="0" applyFont="1" applyBorder="1"/>
    <xf numFmtId="0" fontId="5" fillId="3" borderId="0" xfId="0" applyFont="1" applyFill="1" applyAlignment="1">
      <alignment horizontal="left"/>
    </xf>
    <xf numFmtId="2" fontId="5" fillId="3" borderId="0" xfId="0" applyNumberFormat="1" applyFont="1" applyFill="1" applyAlignment="1">
      <alignment horizontal="left"/>
    </xf>
    <xf numFmtId="2" fontId="5" fillId="0" borderId="0" xfId="0" applyNumberFormat="1" applyFont="1" applyAlignment="1">
      <alignment horizontal="left"/>
    </xf>
    <xf numFmtId="0" fontId="5" fillId="4" borderId="4" xfId="0" applyFont="1" applyFill="1" applyBorder="1"/>
    <xf numFmtId="0" fontId="5" fillId="3" borderId="11" xfId="0" applyFont="1" applyFill="1" applyBorder="1"/>
    <xf numFmtId="0" fontId="10" fillId="0" borderId="15" xfId="0" applyFont="1" applyBorder="1"/>
    <xf numFmtId="0" fontId="5" fillId="0" borderId="16" xfId="0" applyFont="1" applyBorder="1"/>
    <xf numFmtId="0" fontId="11" fillId="3" borderId="11" xfId="0" applyFont="1" applyFill="1" applyBorder="1" applyAlignment="1">
      <alignment horizontal="center"/>
    </xf>
    <xf numFmtId="0" fontId="6" fillId="5" borderId="54" xfId="0" applyFont="1" applyFill="1" applyBorder="1" applyAlignment="1">
      <alignment horizontal="left"/>
    </xf>
    <xf numFmtId="0" fontId="6" fillId="5" borderId="55" xfId="0" applyFont="1" applyFill="1" applyBorder="1" applyAlignment="1">
      <alignment horizontal="left"/>
    </xf>
    <xf numFmtId="0" fontId="6" fillId="6" borderId="55" xfId="0" applyFont="1" applyFill="1" applyBorder="1" applyAlignment="1">
      <alignment horizontal="left"/>
    </xf>
    <xf numFmtId="0" fontId="6" fillId="6" borderId="56" xfId="0" applyFont="1" applyFill="1" applyBorder="1" applyAlignment="1">
      <alignment horizontal="left"/>
    </xf>
    <xf numFmtId="0" fontId="5" fillId="3" borderId="20" xfId="0" applyFont="1" applyFill="1" applyBorder="1"/>
    <xf numFmtId="0" fontId="6" fillId="0" borderId="9" xfId="0" applyFont="1" applyBorder="1" applyAlignment="1">
      <alignment horizontal="left"/>
    </xf>
    <xf numFmtId="0" fontId="6" fillId="5" borderId="17" xfId="0" applyFont="1" applyFill="1" applyBorder="1" applyAlignment="1">
      <alignment horizontal="left"/>
    </xf>
    <xf numFmtId="0" fontId="6" fillId="5" borderId="18" xfId="0" applyFont="1" applyFill="1" applyBorder="1" applyAlignment="1">
      <alignment horizontal="left"/>
    </xf>
    <xf numFmtId="0" fontId="6" fillId="6" borderId="18" xfId="0" applyFont="1" applyFill="1" applyBorder="1" applyAlignment="1">
      <alignment horizontal="left"/>
    </xf>
    <xf numFmtId="0" fontId="6" fillId="6" borderId="19" xfId="0" applyFont="1" applyFill="1" applyBorder="1" applyAlignment="1">
      <alignment horizontal="left"/>
    </xf>
    <xf numFmtId="0" fontId="11" fillId="0" borderId="9" xfId="0" applyFont="1" applyBorder="1" applyAlignment="1">
      <alignment horizontal="center"/>
    </xf>
    <xf numFmtId="0" fontId="6" fillId="5" borderId="19" xfId="0" applyFont="1" applyFill="1" applyBorder="1" applyAlignment="1">
      <alignment horizontal="left"/>
    </xf>
    <xf numFmtId="2" fontId="5" fillId="4" borderId="4" xfId="0" applyNumberFormat="1" applyFont="1" applyFill="1" applyBorder="1" applyAlignment="1">
      <alignment horizontal="left"/>
    </xf>
    <xf numFmtId="0" fontId="10" fillId="0" borderId="24" xfId="0" applyFont="1" applyBorder="1"/>
    <xf numFmtId="0" fontId="5" fillId="0" borderId="25" xfId="0" applyFont="1" applyBorder="1"/>
    <xf numFmtId="0" fontId="6" fillId="5" borderId="57" xfId="0" applyFont="1" applyFill="1" applyBorder="1" applyAlignment="1">
      <alignment horizontal="left"/>
    </xf>
    <xf numFmtId="0" fontId="6" fillId="5" borderId="58" xfId="0" applyFont="1" applyFill="1" applyBorder="1" applyAlignment="1">
      <alignment horizontal="left"/>
    </xf>
    <xf numFmtId="0" fontId="6" fillId="6" borderId="58" xfId="0" applyFont="1" applyFill="1" applyBorder="1" applyAlignment="1">
      <alignment horizontal="left"/>
    </xf>
    <xf numFmtId="0" fontId="6" fillId="6" borderId="59" xfId="0" applyFont="1" applyFill="1" applyBorder="1" applyAlignment="1">
      <alignment horizontal="left"/>
    </xf>
    <xf numFmtId="0" fontId="6" fillId="5" borderId="26" xfId="0" applyFont="1" applyFill="1" applyBorder="1" applyAlignment="1">
      <alignment horizontal="left"/>
    </xf>
    <xf numFmtId="0" fontId="6" fillId="5" borderId="22" xfId="0" applyFont="1" applyFill="1" applyBorder="1" applyAlignment="1">
      <alignment horizontal="left"/>
    </xf>
    <xf numFmtId="0" fontId="6" fillId="6" borderId="22" xfId="0" applyFont="1" applyFill="1" applyBorder="1" applyAlignment="1">
      <alignment horizontal="left"/>
    </xf>
    <xf numFmtId="0" fontId="6" fillId="6" borderId="23" xfId="0" applyFont="1" applyFill="1" applyBorder="1" applyAlignment="1">
      <alignment horizontal="left"/>
    </xf>
    <xf numFmtId="0" fontId="12" fillId="0" borderId="9" xfId="0" applyFont="1" applyBorder="1" applyAlignment="1">
      <alignment horizontal="center"/>
    </xf>
    <xf numFmtId="0" fontId="6" fillId="5" borderId="23" xfId="0" applyFont="1" applyFill="1" applyBorder="1" applyAlignment="1">
      <alignment horizontal="left"/>
    </xf>
    <xf numFmtId="0" fontId="5" fillId="0" borderId="0" xfId="0" applyFont="1" applyAlignment="1">
      <alignment horizontal="left"/>
    </xf>
    <xf numFmtId="0" fontId="13" fillId="3" borderId="11" xfId="0" applyFont="1" applyFill="1" applyBorder="1" applyAlignment="1">
      <alignment horizontal="center"/>
    </xf>
    <xf numFmtId="0" fontId="6" fillId="6" borderId="26" xfId="0" applyFont="1" applyFill="1" applyBorder="1" applyAlignment="1">
      <alignment horizontal="left"/>
    </xf>
    <xf numFmtId="0" fontId="5" fillId="4" borderId="4" xfId="0" applyFont="1" applyFill="1" applyBorder="1" applyAlignment="1">
      <alignment horizontal="left"/>
    </xf>
    <xf numFmtId="0" fontId="5" fillId="0" borderId="27" xfId="0" applyFont="1" applyBorder="1"/>
    <xf numFmtId="0" fontId="6" fillId="6" borderId="57" xfId="0" applyFont="1" applyFill="1" applyBorder="1" applyAlignment="1">
      <alignment horizontal="left"/>
    </xf>
    <xf numFmtId="0" fontId="6" fillId="5" borderId="59" xfId="0" applyFont="1" applyFill="1" applyBorder="1" applyAlignment="1">
      <alignment horizontal="left"/>
    </xf>
    <xf numFmtId="0" fontId="11" fillId="3" borderId="0" xfId="0" applyFont="1" applyFill="1" applyAlignment="1">
      <alignment horizontal="left"/>
    </xf>
    <xf numFmtId="0" fontId="12" fillId="3" borderId="11" xfId="0" applyFont="1" applyFill="1" applyBorder="1" applyAlignment="1">
      <alignment horizontal="center"/>
    </xf>
    <xf numFmtId="0" fontId="14" fillId="3" borderId="0" xfId="0" applyFont="1" applyFill="1"/>
    <xf numFmtId="0" fontId="14" fillId="3" borderId="0" xfId="0" applyFont="1" applyFill="1" applyAlignment="1">
      <alignment horizontal="right"/>
    </xf>
    <xf numFmtId="0" fontId="12" fillId="3" borderId="0" xfId="0" applyFont="1" applyFill="1" applyAlignment="1">
      <alignment horizontal="center"/>
    </xf>
    <xf numFmtId="0" fontId="15" fillId="3" borderId="0" xfId="0" applyFont="1" applyFill="1" applyAlignment="1">
      <alignment horizontal="left"/>
    </xf>
    <xf numFmtId="0" fontId="12" fillId="0" borderId="0" xfId="0" applyFont="1" applyAlignment="1">
      <alignment horizontal="center"/>
    </xf>
    <xf numFmtId="0" fontId="5" fillId="0" borderId="29" xfId="0" applyFont="1" applyBorder="1" applyAlignment="1">
      <alignment horizontal="center" vertical="center"/>
    </xf>
    <xf numFmtId="0" fontId="5" fillId="0" borderId="30" xfId="0" applyFont="1" applyBorder="1" applyAlignment="1">
      <alignment horizontal="center"/>
    </xf>
    <xf numFmtId="0" fontId="1" fillId="0" borderId="31" xfId="0" applyFont="1" applyBorder="1" applyAlignment="1">
      <alignment horizontal="center"/>
    </xf>
    <xf numFmtId="0" fontId="1" fillId="3" borderId="0" xfId="0" applyFont="1" applyFill="1" applyAlignment="1">
      <alignment horizontal="center"/>
    </xf>
    <xf numFmtId="0" fontId="12" fillId="4" borderId="4" xfId="0" applyFont="1" applyFill="1" applyBorder="1" applyAlignment="1">
      <alignment horizontal="center"/>
    </xf>
    <xf numFmtId="0" fontId="5" fillId="0" borderId="32" xfId="0" applyFont="1" applyBorder="1" applyAlignment="1">
      <alignment horizontal="center" vertical="center"/>
    </xf>
    <xf numFmtId="0" fontId="5" fillId="0" borderId="33" xfId="0" applyFont="1" applyBorder="1" applyAlignment="1">
      <alignment horizontal="center"/>
    </xf>
    <xf numFmtId="0" fontId="1" fillId="0" borderId="34" xfId="0" applyFont="1" applyBorder="1" applyAlignment="1">
      <alignment horizontal="center"/>
    </xf>
    <xf numFmtId="0" fontId="1" fillId="4" borderId="4" xfId="0" applyFont="1" applyFill="1" applyBorder="1" applyAlignment="1">
      <alignment horizontal="center"/>
    </xf>
    <xf numFmtId="0" fontId="1" fillId="0" borderId="35" xfId="0" applyFont="1" applyBorder="1" applyAlignment="1">
      <alignment horizontal="center"/>
    </xf>
    <xf numFmtId="0" fontId="6" fillId="6" borderId="60" xfId="0" applyFont="1" applyFill="1" applyBorder="1" applyAlignment="1">
      <alignment horizontal="left"/>
    </xf>
    <xf numFmtId="0" fontId="6" fillId="6" borderId="61" xfId="0" applyFont="1" applyFill="1" applyBorder="1" applyAlignment="1">
      <alignment horizontal="left"/>
    </xf>
    <xf numFmtId="0" fontId="6" fillId="5" borderId="61" xfId="0" applyFont="1" applyFill="1" applyBorder="1" applyAlignment="1">
      <alignment horizontal="left"/>
    </xf>
    <xf numFmtId="0" fontId="6" fillId="5" borderId="62" xfId="0" applyFont="1" applyFill="1" applyBorder="1" applyAlignment="1">
      <alignment horizontal="left"/>
    </xf>
    <xf numFmtId="0" fontId="5" fillId="4" borderId="40" xfId="0" applyFont="1" applyFill="1" applyBorder="1"/>
    <xf numFmtId="0" fontId="6" fillId="6" borderId="39" xfId="0" applyFont="1" applyFill="1" applyBorder="1" applyAlignment="1">
      <alignment horizontal="left"/>
    </xf>
    <xf numFmtId="0" fontId="6" fillId="6" borderId="37" xfId="0" applyFont="1" applyFill="1" applyBorder="1" applyAlignment="1">
      <alignment horizontal="left"/>
    </xf>
    <xf numFmtId="0" fontId="6" fillId="5" borderId="37" xfId="0" applyFont="1" applyFill="1" applyBorder="1" applyAlignment="1">
      <alignment horizontal="left"/>
    </xf>
    <xf numFmtId="0" fontId="6" fillId="5" borderId="38" xfId="0" applyFont="1" applyFill="1" applyBorder="1" applyAlignment="1">
      <alignment horizontal="left"/>
    </xf>
    <xf numFmtId="0" fontId="6" fillId="6" borderId="38" xfId="0" applyFont="1" applyFill="1" applyBorder="1" applyAlignment="1">
      <alignment horizontal="left"/>
    </xf>
    <xf numFmtId="0" fontId="10" fillId="0" borderId="21" xfId="0" applyFont="1" applyBorder="1"/>
    <xf numFmtId="0" fontId="10" fillId="0" borderId="22" xfId="0" applyFont="1" applyBorder="1"/>
    <xf numFmtId="0" fontId="10" fillId="0" borderId="68" xfId="0" applyFont="1" applyBorder="1"/>
    <xf numFmtId="0" fontId="16" fillId="0" borderId="22" xfId="0" applyFont="1" applyBorder="1"/>
    <xf numFmtId="0" fontId="16" fillId="0" borderId="25" xfId="0" applyFont="1" applyBorder="1"/>
    <xf numFmtId="0" fontId="6" fillId="3" borderId="0" xfId="0" applyFont="1" applyFill="1"/>
    <xf numFmtId="0" fontId="8" fillId="0" borderId="43" xfId="0" applyFont="1" applyBorder="1"/>
    <xf numFmtId="0" fontId="8" fillId="0" borderId="44" xfId="0" applyFont="1" applyBorder="1"/>
    <xf numFmtId="0" fontId="16" fillId="0" borderId="44" xfId="0" applyFont="1" applyBorder="1"/>
    <xf numFmtId="0" fontId="16" fillId="0" borderId="45" xfId="0" applyFont="1" applyBorder="1"/>
    <xf numFmtId="0" fontId="6" fillId="0" borderId="22" xfId="0" applyFont="1" applyBorder="1" applyAlignment="1">
      <alignment horizontal="left"/>
    </xf>
    <xf numFmtId="0" fontId="5" fillId="3" borderId="65" xfId="0" applyFont="1" applyFill="1" applyBorder="1"/>
    <xf numFmtId="0" fontId="5" fillId="3" borderId="66" xfId="0" applyFont="1" applyFill="1" applyBorder="1"/>
    <xf numFmtId="0" fontId="10" fillId="3" borderId="64" xfId="0" applyFont="1" applyFill="1" applyBorder="1"/>
    <xf numFmtId="0" fontId="6" fillId="0" borderId="44" xfId="0" applyFont="1" applyBorder="1" applyAlignment="1">
      <alignment horizontal="left"/>
    </xf>
    <xf numFmtId="0" fontId="5" fillId="3" borderId="67" xfId="0" applyFont="1" applyFill="1" applyBorder="1"/>
    <xf numFmtId="0" fontId="10" fillId="3" borderId="6" xfId="0" applyFont="1" applyFill="1" applyBorder="1"/>
    <xf numFmtId="0" fontId="1" fillId="4" borderId="46" xfId="0" applyFont="1" applyFill="1" applyBorder="1" applyAlignment="1">
      <alignment horizontal="center"/>
    </xf>
    <xf numFmtId="0" fontId="5" fillId="4" borderId="49" xfId="0" applyFont="1" applyFill="1" applyBorder="1"/>
    <xf numFmtId="0" fontId="6" fillId="4" borderId="49" xfId="0" applyFont="1" applyFill="1" applyBorder="1"/>
    <xf numFmtId="0" fontId="5" fillId="4" borderId="50" xfId="0" applyFont="1" applyFill="1" applyBorder="1"/>
    <xf numFmtId="0" fontId="5" fillId="4" borderId="47" xfId="0" applyFont="1" applyFill="1" applyBorder="1"/>
    <xf numFmtId="0" fontId="5" fillId="4" borderId="48" xfId="0" applyFont="1" applyFill="1" applyBorder="1"/>
    <xf numFmtId="0" fontId="8" fillId="0" borderId="0" xfId="0" applyFont="1"/>
    <xf numFmtId="0" fontId="5" fillId="3" borderId="28" xfId="0" applyFont="1" applyFill="1" applyBorder="1"/>
    <xf numFmtId="0" fontId="10" fillId="0" borderId="63" xfId="0" applyFont="1" applyBorder="1"/>
    <xf numFmtId="0" fontId="10" fillId="0" borderId="18" xfId="0" applyFont="1" applyBorder="1"/>
    <xf numFmtId="0" fontId="5" fillId="0" borderId="43" xfId="0" applyFont="1" applyBorder="1"/>
    <xf numFmtId="0" fontId="5" fillId="0" borderId="44" xfId="0" applyFont="1" applyBorder="1"/>
    <xf numFmtId="0" fontId="5" fillId="3" borderId="0" xfId="0" quotePrefix="1" applyFont="1" applyFill="1"/>
    <xf numFmtId="0" fontId="5" fillId="0" borderId="51" xfId="0" applyFont="1" applyBorder="1" applyAlignment="1">
      <alignment horizontal="center" vertical="center"/>
    </xf>
    <xf numFmtId="0" fontId="5" fillId="0" borderId="52" xfId="0" applyFont="1" applyBorder="1" applyAlignment="1">
      <alignment horizontal="center"/>
    </xf>
    <xf numFmtId="0" fontId="1" fillId="0" borderId="53" xfId="0" applyFont="1" applyBorder="1" applyAlignment="1">
      <alignment horizontal="center"/>
    </xf>
    <xf numFmtId="0" fontId="1" fillId="4" borderId="48" xfId="0" applyFont="1" applyFill="1" applyBorder="1" applyAlignment="1">
      <alignment horizontal="center"/>
    </xf>
    <xf numFmtId="0" fontId="6" fillId="4" borderId="48" xfId="0" applyFont="1" applyFill="1" applyBorder="1" applyAlignment="1">
      <alignment horizontal="center"/>
    </xf>
    <xf numFmtId="0" fontId="5" fillId="3" borderId="6" xfId="0" applyFont="1" applyFill="1" applyBorder="1" applyAlignment="1">
      <alignment horizontal="center" vertical="center"/>
    </xf>
    <xf numFmtId="0" fontId="5" fillId="3" borderId="6" xfId="0" applyFont="1" applyFill="1" applyBorder="1" applyAlignment="1">
      <alignment horizontal="center"/>
    </xf>
    <xf numFmtId="0" fontId="1" fillId="3" borderId="6" xfId="0" applyFont="1" applyFill="1" applyBorder="1" applyAlignment="1">
      <alignment horizontal="center"/>
    </xf>
    <xf numFmtId="0" fontId="10" fillId="3" borderId="0" xfId="0" applyFont="1" applyFill="1" applyAlignment="1">
      <alignment horizontal="left"/>
    </xf>
    <xf numFmtId="0" fontId="10" fillId="0" borderId="41" xfId="0" applyFont="1" applyBorder="1"/>
    <xf numFmtId="0" fontId="10" fillId="0" borderId="42" xfId="0" applyFont="1" applyBorder="1"/>
    <xf numFmtId="0" fontId="17" fillId="3" borderId="0" xfId="0" applyFont="1" applyFill="1"/>
    <xf numFmtId="0" fontId="17" fillId="4" borderId="40" xfId="0" applyFont="1" applyFill="1" applyBorder="1"/>
    <xf numFmtId="0" fontId="17" fillId="0" borderId="0" xfId="0" applyFont="1"/>
    <xf numFmtId="0" fontId="17" fillId="3" borderId="20" xfId="0" applyFont="1" applyFill="1" applyBorder="1"/>
    <xf numFmtId="0" fontId="17" fillId="0" borderId="9" xfId="0" applyFont="1" applyBorder="1"/>
    <xf numFmtId="0" fontId="16" fillId="0" borderId="16" xfId="0" applyFont="1" applyBorder="1"/>
    <xf numFmtId="0" fontId="8" fillId="0" borderId="22" xfId="0" applyFont="1" applyBorder="1"/>
    <xf numFmtId="0" fontId="8" fillId="0" borderId="25" xfId="0" applyFont="1" applyBorder="1"/>
    <xf numFmtId="0" fontId="8" fillId="0" borderId="45" xfId="0" applyFont="1" applyBorder="1"/>
    <xf numFmtId="0" fontId="10" fillId="0" borderId="74" xfId="0" applyFont="1" applyBorder="1"/>
    <xf numFmtId="0" fontId="10" fillId="0" borderId="26" xfId="0" applyFont="1" applyBorder="1"/>
    <xf numFmtId="0" fontId="6" fillId="0" borderId="18" xfId="0" applyFont="1" applyBorder="1" applyAlignment="1">
      <alignment horizontal="left"/>
    </xf>
    <xf numFmtId="0" fontId="6" fillId="0" borderId="26" xfId="0" applyFont="1" applyBorder="1" applyAlignment="1">
      <alignment horizontal="left"/>
    </xf>
    <xf numFmtId="0" fontId="6" fillId="0" borderId="23" xfId="0" applyFont="1" applyBorder="1" applyAlignment="1">
      <alignment horizontal="left"/>
    </xf>
    <xf numFmtId="0" fontId="6" fillId="0" borderId="37" xfId="0" applyFont="1" applyBorder="1" applyAlignment="1">
      <alignment horizontal="left"/>
    </xf>
    <xf numFmtId="0" fontId="10" fillId="3" borderId="6" xfId="0" applyFont="1" applyFill="1" applyBorder="1" applyAlignment="1">
      <alignment horizontal="center"/>
    </xf>
    <xf numFmtId="0" fontId="18" fillId="3" borderId="6" xfId="0" applyFont="1" applyFill="1" applyBorder="1" applyAlignment="1">
      <alignment horizontal="center"/>
    </xf>
    <xf numFmtId="0" fontId="6" fillId="0" borderId="17" xfId="0" applyFont="1" applyBorder="1" applyAlignment="1">
      <alignment horizontal="left"/>
    </xf>
    <xf numFmtId="0" fontId="6" fillId="0" borderId="19" xfId="0" applyFont="1" applyBorder="1" applyAlignment="1">
      <alignment horizontal="left"/>
    </xf>
    <xf numFmtId="0" fontId="6" fillId="0" borderId="39" xfId="0" applyFont="1" applyBorder="1" applyAlignment="1">
      <alignment horizontal="left"/>
    </xf>
    <xf numFmtId="0" fontId="6" fillId="0" borderId="38" xfId="0" applyFont="1" applyBorder="1" applyAlignment="1">
      <alignment horizontal="left"/>
    </xf>
    <xf numFmtId="0" fontId="16" fillId="0" borderId="41" xfId="0" applyFont="1" applyBorder="1"/>
    <xf numFmtId="0" fontId="16" fillId="0" borderId="42" xfId="0" applyFont="1" applyBorder="1"/>
    <xf numFmtId="0" fontId="10" fillId="0" borderId="43" xfId="0" applyFont="1" applyBorder="1"/>
    <xf numFmtId="0" fontId="10" fillId="0" borderId="44" xfId="0" applyFont="1" applyBorder="1"/>
    <xf numFmtId="0" fontId="6" fillId="0" borderId="54" xfId="0" applyFont="1" applyBorder="1" applyAlignment="1">
      <alignment horizontal="left"/>
    </xf>
    <xf numFmtId="0" fontId="6" fillId="0" borderId="55" xfId="0" applyFont="1" applyBorder="1" applyAlignment="1">
      <alignment horizontal="left"/>
    </xf>
    <xf numFmtId="0" fontId="6" fillId="0" borderId="56" xfId="0" applyFont="1" applyBorder="1" applyAlignment="1">
      <alignment horizontal="left"/>
    </xf>
    <xf numFmtId="0" fontId="6" fillId="0" borderId="57" xfId="0" applyFont="1" applyBorder="1" applyAlignment="1">
      <alignment horizontal="left"/>
    </xf>
    <xf numFmtId="0" fontId="6" fillId="0" borderId="58" xfId="0" applyFont="1" applyBorder="1" applyAlignment="1">
      <alignment horizontal="left"/>
    </xf>
    <xf numFmtId="0" fontId="6" fillId="0" borderId="59" xfId="0" applyFont="1" applyBorder="1" applyAlignment="1">
      <alignment horizontal="left"/>
    </xf>
    <xf numFmtId="0" fontId="6" fillId="0" borderId="60" xfId="0" applyFont="1" applyBorder="1" applyAlignment="1">
      <alignment horizontal="left"/>
    </xf>
    <xf numFmtId="0" fontId="6" fillId="0" borderId="61" xfId="0" applyFont="1" applyBorder="1" applyAlignment="1">
      <alignment horizontal="left"/>
    </xf>
    <xf numFmtId="0" fontId="6" fillId="0" borderId="62" xfId="0" applyFont="1" applyBorder="1" applyAlignment="1">
      <alignment horizontal="left"/>
    </xf>
    <xf numFmtId="0" fontId="5" fillId="4" borderId="46" xfId="0" applyFont="1" applyFill="1" applyBorder="1"/>
    <xf numFmtId="0" fontId="8" fillId="0" borderId="23" xfId="0" applyFont="1" applyBorder="1"/>
    <xf numFmtId="0" fontId="8" fillId="0" borderId="37" xfId="0" applyFont="1" applyBorder="1"/>
    <xf numFmtId="0" fontId="8" fillId="0" borderId="38" xfId="0" applyFont="1" applyBorder="1"/>
    <xf numFmtId="0" fontId="8" fillId="0" borderId="12" xfId="0" applyFont="1" applyBorder="1"/>
    <xf numFmtId="0" fontId="8" fillId="0" borderId="13" xfId="0" applyFont="1" applyBorder="1"/>
    <xf numFmtId="0" fontId="8" fillId="0" borderId="14" xfId="0" applyFont="1" applyBorder="1"/>
    <xf numFmtId="0" fontId="8" fillId="0" borderId="21" xfId="0" applyFont="1" applyBorder="1"/>
    <xf numFmtId="0" fontId="8" fillId="0" borderId="36" xfId="0" applyFont="1" applyBorder="1"/>
    <xf numFmtId="0" fontId="12" fillId="0" borderId="58" xfId="0" applyFont="1" applyBorder="1"/>
    <xf numFmtId="0" fontId="12" fillId="0" borderId="59" xfId="0" applyFont="1" applyBorder="1"/>
    <xf numFmtId="0" fontId="12" fillId="0" borderId="61" xfId="0" applyFont="1" applyBorder="1"/>
    <xf numFmtId="0" fontId="12" fillId="0" borderId="70" xfId="0" applyFont="1" applyBorder="1"/>
    <xf numFmtId="0" fontId="12" fillId="0" borderId="72" xfId="0" applyFont="1" applyBorder="1"/>
    <xf numFmtId="0" fontId="0" fillId="0" borderId="0" xfId="0" applyAlignment="1">
      <alignment horizontal="center"/>
    </xf>
    <xf numFmtId="0" fontId="8" fillId="0" borderId="17" xfId="0" applyFont="1" applyBorder="1" applyAlignment="1">
      <alignment horizontal="left"/>
    </xf>
    <xf numFmtId="0" fontId="8" fillId="0" borderId="18" xfId="0" applyFont="1" applyBorder="1" applyAlignment="1">
      <alignment horizontal="left"/>
    </xf>
    <xf numFmtId="0" fontId="8" fillId="0" borderId="19" xfId="0" applyFont="1" applyBorder="1" applyAlignment="1">
      <alignment horizontal="left"/>
    </xf>
    <xf numFmtId="0" fontId="8" fillId="0" borderId="26" xfId="0" applyFont="1" applyBorder="1" applyAlignment="1">
      <alignment horizontal="left"/>
    </xf>
    <xf numFmtId="0" fontId="8" fillId="0" borderId="22" xfId="0" applyFont="1" applyBorder="1" applyAlignment="1">
      <alignment horizontal="left"/>
    </xf>
    <xf numFmtId="0" fontId="8" fillId="0" borderId="23" xfId="0" applyFont="1" applyBorder="1" applyAlignment="1">
      <alignment horizontal="left"/>
    </xf>
    <xf numFmtId="0" fontId="8" fillId="0" borderId="39" xfId="0" applyFont="1" applyBorder="1" applyAlignment="1">
      <alignment horizontal="left"/>
    </xf>
    <xf numFmtId="0" fontId="8" fillId="0" borderId="37" xfId="0" applyFont="1" applyBorder="1" applyAlignment="1">
      <alignment horizontal="left"/>
    </xf>
    <xf numFmtId="0" fontId="8" fillId="0" borderId="38" xfId="0" applyFont="1" applyBorder="1" applyAlignment="1">
      <alignment horizontal="left"/>
    </xf>
    <xf numFmtId="0" fontId="8" fillId="0" borderId="75" xfId="0" applyFont="1" applyBorder="1" applyAlignment="1">
      <alignment horizontal="left"/>
    </xf>
    <xf numFmtId="164" fontId="0" fillId="0" borderId="0" xfId="0" applyNumberFormat="1"/>
    <xf numFmtId="0" fontId="17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0" fontId="8" fillId="5" borderId="17" xfId="0" applyFont="1" applyFill="1" applyBorder="1" applyAlignment="1">
      <alignment horizontal="left"/>
    </xf>
    <xf numFmtId="0" fontId="8" fillId="5" borderId="18" xfId="0" applyFont="1" applyFill="1" applyBorder="1" applyAlignment="1">
      <alignment horizontal="left"/>
    </xf>
    <xf numFmtId="0" fontId="8" fillId="5" borderId="26" xfId="0" applyFont="1" applyFill="1" applyBorder="1" applyAlignment="1">
      <alignment horizontal="left"/>
    </xf>
    <xf numFmtId="0" fontId="8" fillId="5" borderId="22" xfId="0" applyFont="1" applyFill="1" applyBorder="1" applyAlignment="1">
      <alignment horizontal="left"/>
    </xf>
    <xf numFmtId="0" fontId="8" fillId="5" borderId="38" xfId="0" applyFont="1" applyFill="1" applyBorder="1" applyAlignment="1">
      <alignment horizontal="left"/>
    </xf>
    <xf numFmtId="0" fontId="8" fillId="6" borderId="17" xfId="0" applyFont="1" applyFill="1" applyBorder="1" applyAlignment="1">
      <alignment horizontal="left"/>
    </xf>
    <xf numFmtId="0" fontId="8" fillId="6" borderId="18" xfId="0" applyFont="1" applyFill="1" applyBorder="1" applyAlignment="1">
      <alignment horizontal="left"/>
    </xf>
    <xf numFmtId="0" fontId="8" fillId="6" borderId="26" xfId="0" applyFont="1" applyFill="1" applyBorder="1" applyAlignment="1">
      <alignment horizontal="left"/>
    </xf>
    <xf numFmtId="0" fontId="8" fillId="6" borderId="22" xfId="0" applyFont="1" applyFill="1" applyBorder="1" applyAlignment="1">
      <alignment horizontal="left"/>
    </xf>
    <xf numFmtId="0" fontId="8" fillId="6" borderId="38" xfId="0" applyFont="1" applyFill="1" applyBorder="1" applyAlignment="1">
      <alignment horizontal="left"/>
    </xf>
    <xf numFmtId="0" fontId="8" fillId="7" borderId="17" xfId="0" applyFont="1" applyFill="1" applyBorder="1" applyAlignment="1">
      <alignment horizontal="left"/>
    </xf>
    <xf numFmtId="0" fontId="8" fillId="7" borderId="18" xfId="0" applyFont="1" applyFill="1" applyBorder="1" applyAlignment="1">
      <alignment horizontal="left"/>
    </xf>
    <xf numFmtId="0" fontId="8" fillId="8" borderId="17" xfId="0" applyFont="1" applyFill="1" applyBorder="1" applyAlignment="1">
      <alignment horizontal="left"/>
    </xf>
    <xf numFmtId="0" fontId="8" fillId="8" borderId="18" xfId="0" applyFont="1" applyFill="1" applyBorder="1" applyAlignment="1">
      <alignment horizontal="left"/>
    </xf>
    <xf numFmtId="0" fontId="8" fillId="8" borderId="26" xfId="0" applyFont="1" applyFill="1" applyBorder="1" applyAlignment="1">
      <alignment horizontal="left"/>
    </xf>
    <xf numFmtId="0" fontId="8" fillId="8" borderId="22" xfId="0" applyFont="1" applyFill="1" applyBorder="1" applyAlignment="1">
      <alignment horizontal="left"/>
    </xf>
    <xf numFmtId="0" fontId="8" fillId="8" borderId="38" xfId="0" applyFont="1" applyFill="1" applyBorder="1" applyAlignment="1">
      <alignment horizontal="left"/>
    </xf>
    <xf numFmtId="0" fontId="8" fillId="7" borderId="19" xfId="0" applyFont="1" applyFill="1" applyBorder="1" applyAlignment="1">
      <alignment horizontal="left"/>
    </xf>
    <xf numFmtId="0" fontId="8" fillId="7" borderId="26" xfId="0" applyFont="1" applyFill="1" applyBorder="1" applyAlignment="1">
      <alignment horizontal="left"/>
    </xf>
    <xf numFmtId="0" fontId="8" fillId="7" borderId="22" xfId="0" applyFont="1" applyFill="1" applyBorder="1" applyAlignment="1">
      <alignment horizontal="left"/>
    </xf>
    <xf numFmtId="0" fontId="8" fillId="5" borderId="39" xfId="0" applyFont="1" applyFill="1" applyBorder="1" applyAlignment="1">
      <alignment horizontal="left"/>
    </xf>
    <xf numFmtId="0" fontId="8" fillId="6" borderId="19" xfId="0" applyFont="1" applyFill="1" applyBorder="1" applyAlignment="1">
      <alignment horizontal="left"/>
    </xf>
    <xf numFmtId="0" fontId="8" fillId="6" borderId="23" xfId="0" applyFont="1" applyFill="1" applyBorder="1" applyAlignment="1">
      <alignment horizontal="left"/>
    </xf>
    <xf numFmtId="0" fontId="23" fillId="0" borderId="0" xfId="0" applyFont="1"/>
    <xf numFmtId="0" fontId="5" fillId="0" borderId="0" xfId="0" applyFont="1" applyAlignment="1">
      <alignment horizontal="center"/>
    </xf>
    <xf numFmtId="0" fontId="1" fillId="0" borderId="17" xfId="0" applyFont="1" applyBorder="1" applyAlignment="1">
      <alignment horizontal="left"/>
    </xf>
    <xf numFmtId="0" fontId="1" fillId="0" borderId="18" xfId="0" applyFont="1" applyBorder="1" applyAlignment="1">
      <alignment horizontal="left"/>
    </xf>
    <xf numFmtId="0" fontId="1" fillId="0" borderId="19" xfId="0" applyFont="1" applyBorder="1" applyAlignment="1">
      <alignment horizontal="left"/>
    </xf>
    <xf numFmtId="0" fontId="1" fillId="0" borderId="26" xfId="0" applyFont="1" applyBorder="1" applyAlignment="1">
      <alignment horizontal="left"/>
    </xf>
    <xf numFmtId="0" fontId="1" fillId="0" borderId="22" xfId="0" applyFont="1" applyBorder="1" applyAlignment="1">
      <alignment horizontal="left"/>
    </xf>
    <xf numFmtId="0" fontId="1" fillId="0" borderId="23" xfId="0" applyFont="1" applyBorder="1" applyAlignment="1">
      <alignment horizontal="left"/>
    </xf>
    <xf numFmtId="0" fontId="1" fillId="0" borderId="39" xfId="0" applyFont="1" applyBorder="1" applyAlignment="1">
      <alignment horizontal="left"/>
    </xf>
    <xf numFmtId="0" fontId="1" fillId="0" borderId="37" xfId="0" applyFont="1" applyBorder="1" applyAlignment="1">
      <alignment horizontal="left"/>
    </xf>
    <xf numFmtId="0" fontId="1" fillId="0" borderId="38" xfId="0" applyFont="1" applyBorder="1" applyAlignment="1">
      <alignment horizontal="left"/>
    </xf>
    <xf numFmtId="0" fontId="24" fillId="6" borderId="26" xfId="0" applyFont="1" applyFill="1" applyBorder="1" applyAlignment="1">
      <alignment horizontal="left"/>
    </xf>
    <xf numFmtId="0" fontId="24" fillId="6" borderId="22" xfId="0" applyFont="1" applyFill="1" applyBorder="1" applyAlignment="1">
      <alignment horizontal="left"/>
    </xf>
    <xf numFmtId="0" fontId="24" fillId="0" borderId="0" xfId="0" applyFont="1"/>
    <xf numFmtId="0" fontId="24" fillId="6" borderId="26" xfId="0" applyFont="1" applyFill="1" applyBorder="1"/>
    <xf numFmtId="0" fontId="24" fillId="6" borderId="22" xfId="0" applyFont="1" applyFill="1" applyBorder="1"/>
    <xf numFmtId="0" fontId="8" fillId="0" borderId="76" xfId="0" applyFont="1" applyBorder="1" applyAlignment="1">
      <alignment horizontal="left"/>
    </xf>
    <xf numFmtId="0" fontId="6" fillId="0" borderId="44" xfId="0" applyFont="1" applyFill="1" applyBorder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FFCC"/>
      <color rgb="FFCCECFF"/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5ACD09-0A46-478C-8194-32FAF55CE24C}">
  <sheetPr>
    <tabColor rgb="FFFF0000"/>
  </sheetPr>
  <dimension ref="A1:FL369"/>
  <sheetViews>
    <sheetView tabSelected="1" workbookViewId="0"/>
  </sheetViews>
  <sheetFormatPr defaultRowHeight="12.75" x14ac:dyDescent="0.2"/>
  <cols>
    <col min="1" max="1" width="5" style="25" customWidth="1"/>
    <col min="2" max="2" width="7.140625" style="25" customWidth="1"/>
    <col min="3" max="5" width="5" style="25" customWidth="1"/>
    <col min="6" max="6" width="7.140625" style="25" customWidth="1"/>
    <col min="7" max="7" width="6.85546875" style="25" customWidth="1"/>
    <col min="8" max="10" width="4.140625" style="25" customWidth="1"/>
    <col min="11" max="12" width="9.28515625" style="25" bestFit="1" customWidth="1"/>
    <col min="13" max="13" width="9" style="25" bestFit="1" customWidth="1"/>
    <col min="14" max="14" width="9.28515625" style="25" customWidth="1"/>
    <col min="15" max="22" width="9.28515625" style="25" bestFit="1" customWidth="1"/>
    <col min="23" max="23" width="9" style="25" bestFit="1" customWidth="1"/>
    <col min="24" max="24" width="9.28515625" style="25" bestFit="1" customWidth="1"/>
    <col min="25" max="25" width="9" style="25" bestFit="1" customWidth="1"/>
    <col min="26" max="26" width="9.28515625" style="25" bestFit="1" customWidth="1"/>
    <col min="27" max="28" width="9.28515625" style="25" customWidth="1"/>
    <col min="29" max="29" width="4.140625" style="25" customWidth="1"/>
    <col min="30" max="45" width="4.5703125" style="33" customWidth="1"/>
    <col min="46" max="50" width="4.140625" style="25" customWidth="1"/>
    <col min="51" max="52" width="9.28515625" style="25" bestFit="1" customWidth="1"/>
    <col min="53" max="54" width="9.28515625" style="25" customWidth="1"/>
    <col min="55" max="62" width="9.28515625" style="25" bestFit="1" customWidth="1"/>
    <col min="63" max="63" width="9.28515625" style="25" customWidth="1"/>
    <col min="64" max="64" width="9.28515625" style="25" bestFit="1" customWidth="1"/>
    <col min="65" max="65" width="9.28515625" style="25" customWidth="1"/>
    <col min="66" max="66" width="9.28515625" style="25" bestFit="1" customWidth="1"/>
    <col min="67" max="68" width="9.28515625" style="25" customWidth="1"/>
    <col min="69" max="69" width="4.140625" style="25" customWidth="1"/>
    <col min="70" max="85" width="4.5703125" style="33" customWidth="1"/>
    <col min="86" max="90" width="4.140625" style="25" customWidth="1"/>
    <col min="91" max="92" width="9.28515625" style="25" bestFit="1" customWidth="1"/>
    <col min="93" max="94" width="9.28515625" style="25" customWidth="1"/>
    <col min="95" max="102" width="9.28515625" style="25" bestFit="1" customWidth="1"/>
    <col min="103" max="103" width="9.28515625" style="25" customWidth="1"/>
    <col min="104" max="104" width="9.28515625" style="25" bestFit="1" customWidth="1"/>
    <col min="105" max="105" width="9.28515625" style="25" customWidth="1"/>
    <col min="106" max="106" width="9.28515625" style="25" bestFit="1" customWidth="1"/>
    <col min="107" max="108" width="9.28515625" style="25" customWidth="1"/>
    <col min="109" max="109" width="4.140625" style="25" customWidth="1"/>
    <col min="110" max="125" width="4.5703125" style="33" customWidth="1"/>
    <col min="126" max="130" width="4.140625" style="25" customWidth="1"/>
    <col min="131" max="132" width="9.28515625" style="25" bestFit="1" customWidth="1"/>
    <col min="133" max="134" width="9.28515625" style="25" customWidth="1"/>
    <col min="135" max="142" width="9.28515625" style="25" bestFit="1" customWidth="1"/>
    <col min="143" max="143" width="9.28515625" style="25" customWidth="1"/>
    <col min="144" max="144" width="9.28515625" style="25" bestFit="1" customWidth="1"/>
    <col min="145" max="145" width="9.28515625" style="25" customWidth="1"/>
    <col min="146" max="146" width="9.28515625" style="25" bestFit="1" customWidth="1"/>
    <col min="147" max="148" width="9.28515625" style="25" customWidth="1"/>
    <col min="149" max="149" width="4.140625" style="25" customWidth="1"/>
    <col min="150" max="165" width="4.5703125" style="33" customWidth="1"/>
    <col min="166" max="168" width="4.140625" style="25" customWidth="1"/>
    <col min="169" max="16384" width="9.140625" style="25"/>
  </cols>
  <sheetData>
    <row r="1" spans="1:168" ht="13.5" thickBot="1" x14ac:dyDescent="0.25">
      <c r="A1" s="31" t="s">
        <v>0</v>
      </c>
      <c r="B1" s="32"/>
      <c r="C1" s="32"/>
      <c r="D1" s="32"/>
      <c r="E1" s="32"/>
      <c r="F1" s="32"/>
      <c r="G1" s="32"/>
      <c r="DY1" s="25" t="s">
        <v>0</v>
      </c>
      <c r="FL1" s="25" t="s">
        <v>0</v>
      </c>
    </row>
    <row r="2" spans="1:168" ht="14.25" thickTop="1" thickBot="1" x14ac:dyDescent="0.25">
      <c r="A2" s="32"/>
      <c r="B2" s="34" t="s">
        <v>1</v>
      </c>
      <c r="C2" s="34"/>
      <c r="D2" s="35"/>
      <c r="E2" s="35"/>
      <c r="F2" s="36"/>
      <c r="G2" s="36"/>
      <c r="H2" s="37"/>
      <c r="I2" s="38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39"/>
      <c r="AU2" s="41"/>
      <c r="AV2" s="42"/>
      <c r="AW2" s="38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  <c r="CD2" s="40"/>
      <c r="CE2" s="40"/>
      <c r="CF2" s="40"/>
      <c r="CG2" s="40"/>
      <c r="CH2" s="39"/>
      <c r="CI2" s="41"/>
      <c r="CJ2" s="43"/>
      <c r="CK2" s="38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40"/>
      <c r="DG2" s="40"/>
      <c r="DH2" s="40"/>
      <c r="DI2" s="40"/>
      <c r="DJ2" s="40"/>
      <c r="DK2" s="40"/>
      <c r="DL2" s="40"/>
      <c r="DM2" s="40"/>
      <c r="DN2" s="40"/>
      <c r="DO2" s="40"/>
      <c r="DP2" s="40"/>
      <c r="DQ2" s="40"/>
      <c r="DR2" s="40"/>
      <c r="DS2" s="40"/>
      <c r="DT2" s="40"/>
      <c r="DU2" s="40"/>
      <c r="DV2" s="39"/>
      <c r="DW2" s="41"/>
      <c r="DY2" s="38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40"/>
      <c r="EU2" s="40"/>
      <c r="EV2" s="40"/>
      <c r="EW2" s="40"/>
      <c r="EX2" s="40"/>
      <c r="EY2" s="40"/>
      <c r="EZ2" s="40"/>
      <c r="FA2" s="40"/>
      <c r="FB2" s="40"/>
      <c r="FC2" s="40"/>
      <c r="FD2" s="40"/>
      <c r="FE2" s="40"/>
      <c r="FF2" s="40"/>
      <c r="FG2" s="40"/>
      <c r="FH2" s="40"/>
      <c r="FI2" s="40"/>
      <c r="FJ2" s="39"/>
      <c r="FK2" s="41"/>
    </row>
    <row r="3" spans="1:168" ht="13.5" thickBot="1" x14ac:dyDescent="0.25">
      <c r="A3" s="32"/>
      <c r="B3" s="32"/>
      <c r="C3" s="32"/>
      <c r="D3" s="32"/>
      <c r="E3" s="32"/>
      <c r="F3" s="32"/>
      <c r="G3" s="32"/>
      <c r="I3" s="44"/>
      <c r="J3" s="45" t="s">
        <v>2</v>
      </c>
      <c r="K3" s="46"/>
      <c r="L3" s="46"/>
      <c r="M3" s="46"/>
      <c r="N3" s="46"/>
      <c r="O3" s="46"/>
      <c r="P3" s="46"/>
      <c r="Q3" s="46"/>
      <c r="R3" s="46"/>
      <c r="S3" s="47" t="s">
        <v>307</v>
      </c>
      <c r="T3" s="46"/>
      <c r="U3" s="46"/>
      <c r="V3" s="46"/>
      <c r="W3" s="46"/>
      <c r="X3" s="46"/>
      <c r="Y3" s="46"/>
      <c r="Z3" s="46"/>
      <c r="AA3" s="46"/>
      <c r="AB3" s="46"/>
      <c r="AC3" s="46" t="s">
        <v>0</v>
      </c>
      <c r="AD3" s="48"/>
      <c r="AE3" s="48"/>
      <c r="AF3" s="48"/>
      <c r="AG3" s="48"/>
      <c r="AH3" s="48"/>
      <c r="AI3" s="48"/>
      <c r="AJ3" s="48"/>
      <c r="AK3" s="48"/>
      <c r="AL3" s="49" t="s">
        <v>274</v>
      </c>
      <c r="AM3" s="48"/>
      <c r="AN3" s="48"/>
      <c r="AO3" s="48"/>
      <c r="AP3" s="48"/>
      <c r="AQ3" s="48"/>
      <c r="AR3" s="48"/>
      <c r="AS3" s="48"/>
      <c r="AT3" s="50"/>
      <c r="AU3" s="51"/>
      <c r="AV3" s="42"/>
      <c r="AW3" s="44"/>
      <c r="AX3" s="45" t="s">
        <v>2</v>
      </c>
      <c r="AY3" s="46"/>
      <c r="AZ3" s="46"/>
      <c r="BA3" s="46"/>
      <c r="BB3" s="46"/>
      <c r="BC3" s="46"/>
      <c r="BD3" s="46"/>
      <c r="BE3" s="46"/>
      <c r="BF3" s="46"/>
      <c r="BG3" s="47" t="s">
        <v>554</v>
      </c>
      <c r="BH3" s="46"/>
      <c r="BI3" s="46"/>
      <c r="BJ3" s="46"/>
      <c r="BK3" s="46"/>
      <c r="BL3" s="46"/>
      <c r="BM3" s="46"/>
      <c r="BN3" s="46"/>
      <c r="BO3" s="46"/>
      <c r="BP3" s="46"/>
      <c r="BQ3" s="46" t="s">
        <v>0</v>
      </c>
      <c r="BR3" s="48"/>
      <c r="BS3" s="48"/>
      <c r="BT3" s="48"/>
      <c r="BU3" s="48"/>
      <c r="BV3" s="48"/>
      <c r="BW3" s="48"/>
      <c r="BX3" s="48"/>
      <c r="BY3" s="48"/>
      <c r="BZ3" s="49" t="s">
        <v>274</v>
      </c>
      <c r="CA3" s="48"/>
      <c r="CB3" s="48"/>
      <c r="CC3" s="48"/>
      <c r="CD3" s="48"/>
      <c r="CE3" s="48"/>
      <c r="CF3" s="48"/>
      <c r="CG3" s="48"/>
      <c r="CH3" s="50"/>
      <c r="CI3" s="51"/>
      <c r="CJ3" s="42"/>
      <c r="CK3" s="44"/>
      <c r="CL3" s="45" t="s">
        <v>2</v>
      </c>
      <c r="CM3" s="46"/>
      <c r="CN3" s="46"/>
      <c r="CO3" s="46"/>
      <c r="CP3" s="46"/>
      <c r="CQ3" s="46"/>
      <c r="CR3" s="46"/>
      <c r="CS3" s="46"/>
      <c r="CT3" s="46"/>
      <c r="CU3" s="47" t="s">
        <v>555</v>
      </c>
      <c r="CV3" s="46"/>
      <c r="CW3" s="46"/>
      <c r="CX3" s="46"/>
      <c r="CY3" s="46"/>
      <c r="CZ3" s="46"/>
      <c r="DA3" s="46"/>
      <c r="DB3" s="46"/>
      <c r="DC3" s="46"/>
      <c r="DD3" s="46"/>
      <c r="DE3" s="46" t="s">
        <v>0</v>
      </c>
      <c r="DF3" s="48"/>
      <c r="DG3" s="48"/>
      <c r="DH3" s="48"/>
      <c r="DI3" s="48"/>
      <c r="DJ3" s="48"/>
      <c r="DK3" s="48"/>
      <c r="DL3" s="48"/>
      <c r="DM3" s="48"/>
      <c r="DN3" s="49" t="s">
        <v>274</v>
      </c>
      <c r="DO3" s="48"/>
      <c r="DP3" s="48"/>
      <c r="DQ3" s="48"/>
      <c r="DR3" s="48"/>
      <c r="DS3" s="48"/>
      <c r="DT3" s="48"/>
      <c r="DU3" s="48"/>
      <c r="DV3" s="50"/>
      <c r="DW3" s="51"/>
      <c r="DY3" s="44"/>
      <c r="DZ3" s="45" t="s">
        <v>2</v>
      </c>
      <c r="EA3" s="46"/>
      <c r="EB3" s="46"/>
      <c r="EC3" s="46"/>
      <c r="ED3" s="46"/>
      <c r="EE3" s="46"/>
      <c r="EF3" s="46"/>
      <c r="EG3" s="46"/>
      <c r="EH3" s="46"/>
      <c r="EI3" s="47" t="s">
        <v>556</v>
      </c>
      <c r="EJ3" s="46"/>
      <c r="EK3" s="46"/>
      <c r="EL3" s="46"/>
      <c r="EM3" s="46"/>
      <c r="EN3" s="46"/>
      <c r="EO3" s="46"/>
      <c r="EP3" s="46"/>
      <c r="EQ3" s="46"/>
      <c r="ER3" s="46"/>
      <c r="ES3" s="46" t="s">
        <v>0</v>
      </c>
      <c r="ET3" s="48"/>
      <c r="EU3" s="48"/>
      <c r="EV3" s="48"/>
      <c r="EW3" s="48"/>
      <c r="EX3" s="48"/>
      <c r="EY3" s="48"/>
      <c r="EZ3" s="48"/>
      <c r="FA3" s="48"/>
      <c r="FB3" s="49" t="s">
        <v>274</v>
      </c>
      <c r="FC3" s="48"/>
      <c r="FD3" s="48"/>
      <c r="FE3" s="48"/>
      <c r="FF3" s="48"/>
      <c r="FG3" s="48"/>
      <c r="FH3" s="48"/>
      <c r="FI3" s="48"/>
      <c r="FJ3" s="50"/>
      <c r="FK3" s="51"/>
    </row>
    <row r="4" spans="1:168" x14ac:dyDescent="0.2">
      <c r="A4" s="52" t="s">
        <v>3</v>
      </c>
      <c r="B4" s="53">
        <v>1</v>
      </c>
      <c r="C4" s="32"/>
      <c r="D4" s="54" t="s">
        <v>4</v>
      </c>
      <c r="E4" s="32"/>
      <c r="F4" s="55" t="s">
        <v>5</v>
      </c>
      <c r="G4" s="55"/>
      <c r="H4" s="56"/>
      <c r="I4" s="57"/>
      <c r="J4" s="58"/>
      <c r="K4" s="11">
        <f>F14</f>
        <v>1</v>
      </c>
      <c r="L4" s="1">
        <f>F269</f>
        <v>256</v>
      </c>
      <c r="M4" s="1">
        <f>F113</f>
        <v>100</v>
      </c>
      <c r="N4" s="1">
        <f>F170</f>
        <v>157</v>
      </c>
      <c r="O4" s="1">
        <f>F99</f>
        <v>86</v>
      </c>
      <c r="P4" s="1">
        <f>F184</f>
        <v>171</v>
      </c>
      <c r="Q4" s="1">
        <f>F68</f>
        <v>55</v>
      </c>
      <c r="R4" s="1">
        <f>F215</f>
        <v>202</v>
      </c>
      <c r="S4" s="1">
        <f>F212</f>
        <v>199</v>
      </c>
      <c r="T4" s="1">
        <f>F71</f>
        <v>58</v>
      </c>
      <c r="U4" s="1">
        <f>F179</f>
        <v>166</v>
      </c>
      <c r="V4" s="1">
        <f>F104</f>
        <v>91</v>
      </c>
      <c r="W4" s="1">
        <f>F161</f>
        <v>148</v>
      </c>
      <c r="X4" s="1">
        <f>F122</f>
        <v>109</v>
      </c>
      <c r="Y4" s="1">
        <f>F254</f>
        <v>241</v>
      </c>
      <c r="Z4" s="12">
        <f>F29</f>
        <v>16</v>
      </c>
      <c r="AA4" s="59">
        <f>K4^3+L4^3+M4^3+N4^3+O4^3+P4^3+Q4^3+R4^3+K5^3+L5^3+M5^3+N5^3+O5^3+P5^3+Q5^3+R5^3</f>
        <v>67634176</v>
      </c>
      <c r="AB4" s="60">
        <f>K4^3+L4^3+M4^3+N4^3+O4^3+P4^3+Q4^3+R4^3+S4^3+T4^3+U4^3+V4^3+W4^3+X4^3+Y4^3+Z4^3</f>
        <v>67634176</v>
      </c>
      <c r="AC4" s="61" t="s">
        <v>0</v>
      </c>
      <c r="AD4" s="68" t="s">
        <v>6</v>
      </c>
      <c r="AE4" s="69" t="s">
        <v>7</v>
      </c>
      <c r="AF4" s="69" t="s">
        <v>8</v>
      </c>
      <c r="AG4" s="69" t="s">
        <v>9</v>
      </c>
      <c r="AH4" s="70" t="s">
        <v>10</v>
      </c>
      <c r="AI4" s="70" t="s">
        <v>11</v>
      </c>
      <c r="AJ4" s="70" t="s">
        <v>12</v>
      </c>
      <c r="AK4" s="70" t="s">
        <v>13</v>
      </c>
      <c r="AL4" s="69" t="s">
        <v>21</v>
      </c>
      <c r="AM4" s="69" t="s">
        <v>20</v>
      </c>
      <c r="AN4" s="69" t="s">
        <v>19</v>
      </c>
      <c r="AO4" s="69" t="s">
        <v>18</v>
      </c>
      <c r="AP4" s="70" t="s">
        <v>17</v>
      </c>
      <c r="AQ4" s="70" t="s">
        <v>16</v>
      </c>
      <c r="AR4" s="70" t="s">
        <v>15</v>
      </c>
      <c r="AS4" s="71" t="s">
        <v>14</v>
      </c>
      <c r="AT4" s="66"/>
      <c r="AU4" s="51"/>
      <c r="AV4" s="67"/>
      <c r="AW4" s="57"/>
      <c r="AX4" s="58"/>
      <c r="AY4" s="11">
        <f>F14</f>
        <v>1</v>
      </c>
      <c r="AZ4" s="1">
        <f>F269</f>
        <v>256</v>
      </c>
      <c r="BA4" s="1">
        <f>F113</f>
        <v>100</v>
      </c>
      <c r="BB4" s="1">
        <f>F170</f>
        <v>157</v>
      </c>
      <c r="BC4" s="1">
        <f>F100</f>
        <v>87</v>
      </c>
      <c r="BD4" s="1">
        <f>F183</f>
        <v>170</v>
      </c>
      <c r="BE4" s="1">
        <f>F67</f>
        <v>54</v>
      </c>
      <c r="BF4" s="1">
        <f>F216</f>
        <v>203</v>
      </c>
      <c r="BG4" s="1">
        <f>F211</f>
        <v>198</v>
      </c>
      <c r="BH4" s="1">
        <f>F72</f>
        <v>59</v>
      </c>
      <c r="BI4" s="1">
        <f>F180</f>
        <v>167</v>
      </c>
      <c r="BJ4" s="1">
        <f>F103</f>
        <v>90</v>
      </c>
      <c r="BK4" s="1">
        <f>F161</f>
        <v>148</v>
      </c>
      <c r="BL4" s="1">
        <f>F122</f>
        <v>109</v>
      </c>
      <c r="BM4" s="1">
        <f>F254</f>
        <v>241</v>
      </c>
      <c r="BN4" s="12">
        <f>F29</f>
        <v>16</v>
      </c>
      <c r="BO4" s="59">
        <f>AY4^3+AZ4^3+BA4^3+BB4^3+BC4^3+BD4^3+BE4^3+BF4^3+AY5^3+AZ5^3+BA5^3+BB5^3+BC5^3+BD5^3+BE5^3+BF5^3</f>
        <v>67634176</v>
      </c>
      <c r="BP4" s="60">
        <f>AY4^3+AZ4^3+BA4^3+BB4^3+BC4^3+BD4^3+BE4^3+BF4^3+BG4^3+BH4^3+BI4^3+BJ4^3+BK4^3+BL4^3+BM4^3+BN4^3</f>
        <v>67634176</v>
      </c>
      <c r="BQ4" s="61"/>
      <c r="BR4" s="68" t="s">
        <v>6</v>
      </c>
      <c r="BS4" s="69" t="s">
        <v>7</v>
      </c>
      <c r="BT4" s="69" t="s">
        <v>8</v>
      </c>
      <c r="BU4" s="69" t="s">
        <v>9</v>
      </c>
      <c r="BV4" s="69" t="s">
        <v>33</v>
      </c>
      <c r="BW4" s="69" t="s">
        <v>32</v>
      </c>
      <c r="BX4" s="69" t="s">
        <v>31</v>
      </c>
      <c r="BY4" s="69" t="s">
        <v>30</v>
      </c>
      <c r="BZ4" s="70" t="s">
        <v>65</v>
      </c>
      <c r="CA4" s="70" t="s">
        <v>66</v>
      </c>
      <c r="CB4" s="70" t="s">
        <v>67</v>
      </c>
      <c r="CC4" s="70" t="s">
        <v>68</v>
      </c>
      <c r="CD4" s="70" t="s">
        <v>17</v>
      </c>
      <c r="CE4" s="70" t="s">
        <v>16</v>
      </c>
      <c r="CF4" s="70" t="s">
        <v>15</v>
      </c>
      <c r="CG4" s="71" t="s">
        <v>14</v>
      </c>
      <c r="CH4" s="66"/>
      <c r="CI4" s="51"/>
      <c r="CJ4" s="72"/>
      <c r="CK4" s="57"/>
      <c r="CL4" s="58"/>
      <c r="CM4" s="11">
        <f>F14</f>
        <v>1</v>
      </c>
      <c r="CN4" s="1">
        <f>F269</f>
        <v>256</v>
      </c>
      <c r="CO4" s="1">
        <f>F115</f>
        <v>102</v>
      </c>
      <c r="CP4" s="1">
        <f>F168</f>
        <v>155</v>
      </c>
      <c r="CQ4" s="1">
        <f>F100</f>
        <v>87</v>
      </c>
      <c r="CR4" s="1">
        <f>F183</f>
        <v>170</v>
      </c>
      <c r="CS4" s="1">
        <f>F65</f>
        <v>52</v>
      </c>
      <c r="CT4" s="1">
        <f>F218</f>
        <v>205</v>
      </c>
      <c r="CU4" s="1">
        <f>F209</f>
        <v>196</v>
      </c>
      <c r="CV4" s="1">
        <f>F74</f>
        <v>61</v>
      </c>
      <c r="CW4" s="1">
        <f>F180</f>
        <v>167</v>
      </c>
      <c r="CX4" s="1">
        <f>F103</f>
        <v>90</v>
      </c>
      <c r="CY4" s="1">
        <f>F163</f>
        <v>150</v>
      </c>
      <c r="CZ4" s="1">
        <f>F120</f>
        <v>107</v>
      </c>
      <c r="DA4" s="1">
        <f>F254</f>
        <v>241</v>
      </c>
      <c r="DB4" s="12">
        <f>F29</f>
        <v>16</v>
      </c>
      <c r="DC4" s="59">
        <f>CM4^3+CN4^3+CO4^3+CP4^3+CQ4^3+CR4^3+CS4^3+CT4^3+CM5^3+CN5^3+CO5^3+CP5^3+CQ5^3+CR5^3+CS5^3+CT5^3</f>
        <v>67634176</v>
      </c>
      <c r="DD4" s="60">
        <f>CM4^3+CN4^3+CO4^3+CP4^3+CQ4^3+CR4^3+CS4^3+CT4^3+CU4^3+CV4^3+CW4^3+CX4^3+CY4^3+CZ4^3+DA4^3+DB4^3</f>
        <v>67634176</v>
      </c>
      <c r="DE4" s="61"/>
      <c r="DF4" s="68" t="s">
        <v>6</v>
      </c>
      <c r="DG4" s="69" t="s">
        <v>7</v>
      </c>
      <c r="DH4" s="70" t="s">
        <v>259</v>
      </c>
      <c r="DI4" s="70" t="s">
        <v>258</v>
      </c>
      <c r="DJ4" s="69" t="s">
        <v>33</v>
      </c>
      <c r="DK4" s="69" t="s">
        <v>32</v>
      </c>
      <c r="DL4" s="70" t="s">
        <v>268</v>
      </c>
      <c r="DM4" s="70" t="s">
        <v>269</v>
      </c>
      <c r="DN4" s="69" t="s">
        <v>204</v>
      </c>
      <c r="DO4" s="69" t="s">
        <v>203</v>
      </c>
      <c r="DP4" s="70" t="s">
        <v>67</v>
      </c>
      <c r="DQ4" s="70" t="s">
        <v>68</v>
      </c>
      <c r="DR4" s="69" t="s">
        <v>193</v>
      </c>
      <c r="DS4" s="69" t="s">
        <v>194</v>
      </c>
      <c r="DT4" s="70" t="s">
        <v>15</v>
      </c>
      <c r="DU4" s="71" t="s">
        <v>14</v>
      </c>
      <c r="DV4" s="66"/>
      <c r="DW4" s="51"/>
      <c r="DY4" s="57"/>
      <c r="DZ4" s="58"/>
      <c r="EA4" s="11">
        <f>F14</f>
        <v>1</v>
      </c>
      <c r="EB4" s="1">
        <f>F269</f>
        <v>256</v>
      </c>
      <c r="EC4" s="1">
        <f>F122</f>
        <v>109</v>
      </c>
      <c r="ED4" s="1">
        <f>F161</f>
        <v>148</v>
      </c>
      <c r="EE4" s="1">
        <f>F103</f>
        <v>90</v>
      </c>
      <c r="EF4" s="1">
        <f>F180</f>
        <v>167</v>
      </c>
      <c r="EG4" s="1">
        <f>F67</f>
        <v>54</v>
      </c>
      <c r="EH4" s="1">
        <f>F216</f>
        <v>203</v>
      </c>
      <c r="EI4" s="1">
        <f>F211</f>
        <v>198</v>
      </c>
      <c r="EJ4" s="1">
        <f>F72</f>
        <v>59</v>
      </c>
      <c r="EK4" s="1">
        <f>F183</f>
        <v>170</v>
      </c>
      <c r="EL4" s="1">
        <f>F100</f>
        <v>87</v>
      </c>
      <c r="EM4" s="1">
        <f>F170</f>
        <v>157</v>
      </c>
      <c r="EN4" s="1">
        <f>F113</f>
        <v>100</v>
      </c>
      <c r="EO4" s="1">
        <f>F254</f>
        <v>241</v>
      </c>
      <c r="EP4" s="12">
        <f>F29</f>
        <v>16</v>
      </c>
      <c r="EQ4" s="59">
        <f>EA4^3+EB4^3+EC4^3+ED4^3+EE4^3+EF4^3+EG4^3+EH4^3+EA5^3+EB5^3+EC5^3+ED5^3+EE5^3+EF5^3+EG5^3+EH5^3</f>
        <v>67634176</v>
      </c>
      <c r="ER4" s="60">
        <f>EA4^3+EB4^3+EC4^3+ED4^3+EE4^3+EF4^3+EG4^3+EH4^3+EI4^3+EJ4^3+EK4^3+EL4^3+EM4^3+EN4^3+EO4^3+EP4^3</f>
        <v>67634176</v>
      </c>
      <c r="ES4" s="61"/>
      <c r="ET4" s="68" t="s">
        <v>6</v>
      </c>
      <c r="EU4" s="69" t="s">
        <v>7</v>
      </c>
      <c r="EV4" s="69" t="s">
        <v>16</v>
      </c>
      <c r="EW4" s="69" t="s">
        <v>17</v>
      </c>
      <c r="EX4" s="69" t="s">
        <v>68</v>
      </c>
      <c r="EY4" s="69" t="s">
        <v>67</v>
      </c>
      <c r="EZ4" s="69" t="s">
        <v>31</v>
      </c>
      <c r="FA4" s="69" t="s">
        <v>30</v>
      </c>
      <c r="FB4" s="69" t="s">
        <v>65</v>
      </c>
      <c r="FC4" s="69" t="s">
        <v>66</v>
      </c>
      <c r="FD4" s="69" t="s">
        <v>32</v>
      </c>
      <c r="FE4" s="69" t="s">
        <v>33</v>
      </c>
      <c r="FF4" s="69" t="s">
        <v>9</v>
      </c>
      <c r="FG4" s="69" t="s">
        <v>8</v>
      </c>
      <c r="FH4" s="69" t="s">
        <v>15</v>
      </c>
      <c r="FI4" s="73" t="s">
        <v>14</v>
      </c>
      <c r="FJ4" s="66"/>
      <c r="FK4" s="51"/>
    </row>
    <row r="5" spans="1:168" x14ac:dyDescent="0.2">
      <c r="A5" s="32"/>
      <c r="B5" s="32"/>
      <c r="C5" s="32"/>
      <c r="D5" s="32"/>
      <c r="E5" s="32"/>
      <c r="F5" s="32"/>
      <c r="G5" s="32"/>
      <c r="I5" s="74"/>
      <c r="J5" s="58"/>
      <c r="K5" s="3">
        <f>F41</f>
        <v>28</v>
      </c>
      <c r="L5" s="4">
        <f>F242</f>
        <v>229</v>
      </c>
      <c r="M5" s="4">
        <f>F134</f>
        <v>121</v>
      </c>
      <c r="N5" s="4">
        <f>F149</f>
        <v>136</v>
      </c>
      <c r="O5" s="4">
        <f>F92</f>
        <v>79</v>
      </c>
      <c r="P5" s="4">
        <f>F191</f>
        <v>178</v>
      </c>
      <c r="Q5" s="4">
        <f>F59</f>
        <v>46</v>
      </c>
      <c r="R5" s="4">
        <f>F224</f>
        <v>211</v>
      </c>
      <c r="S5" s="4">
        <f>F235</f>
        <v>222</v>
      </c>
      <c r="T5" s="4">
        <f>F48</f>
        <v>35</v>
      </c>
      <c r="U5" s="4">
        <f>F204</f>
        <v>191</v>
      </c>
      <c r="V5" s="4">
        <f>F79</f>
        <v>66</v>
      </c>
      <c r="W5" s="4">
        <f>F150</f>
        <v>137</v>
      </c>
      <c r="X5" s="4">
        <f>F133</f>
        <v>120</v>
      </c>
      <c r="Y5" s="4">
        <f>F249</f>
        <v>236</v>
      </c>
      <c r="Z5" s="5">
        <f>F34</f>
        <v>21</v>
      </c>
      <c r="AA5" s="75">
        <f>S4^3+T4^3+U4^3+V4^3+W4^3+X4^3+Y4^3+Z4^3+S5^3+T5^3+U5^3+V5^3+W5^3+X5^3+Y5^3+Z5^3</f>
        <v>67634176</v>
      </c>
      <c r="AB5" s="76">
        <f t="shared" ref="AB5:AB19" si="0">K5^3+L5^3+M5^3+N5^3+O5^3+P5^3+Q5^3+R5^3+S5^3+T5^3+U5^3+V5^3+W5^3+X5^3+Y5^3+Z5^3</f>
        <v>67634176</v>
      </c>
      <c r="AC5" s="61"/>
      <c r="AD5" s="81" t="s">
        <v>22</v>
      </c>
      <c r="AE5" s="82" t="s">
        <v>23</v>
      </c>
      <c r="AF5" s="82" t="s">
        <v>24</v>
      </c>
      <c r="AG5" s="82" t="s">
        <v>25</v>
      </c>
      <c r="AH5" s="83" t="s">
        <v>34</v>
      </c>
      <c r="AI5" s="83" t="s">
        <v>35</v>
      </c>
      <c r="AJ5" s="83" t="s">
        <v>36</v>
      </c>
      <c r="AK5" s="83" t="s">
        <v>37</v>
      </c>
      <c r="AL5" s="82" t="s">
        <v>45</v>
      </c>
      <c r="AM5" s="82" t="s">
        <v>44</v>
      </c>
      <c r="AN5" s="82" t="s">
        <v>43</v>
      </c>
      <c r="AO5" s="82" t="s">
        <v>42</v>
      </c>
      <c r="AP5" s="83" t="s">
        <v>41</v>
      </c>
      <c r="AQ5" s="83" t="s">
        <v>40</v>
      </c>
      <c r="AR5" s="83" t="s">
        <v>39</v>
      </c>
      <c r="AS5" s="84" t="s">
        <v>38</v>
      </c>
      <c r="AT5" s="66"/>
      <c r="AU5" s="51"/>
      <c r="AV5" s="67"/>
      <c r="AW5" s="74"/>
      <c r="AX5" s="58"/>
      <c r="AY5" s="3">
        <f>F41</f>
        <v>28</v>
      </c>
      <c r="AZ5" s="4">
        <f>F242</f>
        <v>229</v>
      </c>
      <c r="BA5" s="4">
        <f>F134</f>
        <v>121</v>
      </c>
      <c r="BB5" s="4">
        <f>F149</f>
        <v>136</v>
      </c>
      <c r="BC5" s="4">
        <f>F91</f>
        <v>78</v>
      </c>
      <c r="BD5" s="4">
        <f>F192</f>
        <v>179</v>
      </c>
      <c r="BE5" s="4">
        <f>F60</f>
        <v>47</v>
      </c>
      <c r="BF5" s="4">
        <f>F223</f>
        <v>210</v>
      </c>
      <c r="BG5" s="4">
        <f>F236</f>
        <v>223</v>
      </c>
      <c r="BH5" s="4">
        <f>F47</f>
        <v>34</v>
      </c>
      <c r="BI5" s="4">
        <f>F203</f>
        <v>190</v>
      </c>
      <c r="BJ5" s="4">
        <f>F80</f>
        <v>67</v>
      </c>
      <c r="BK5" s="4">
        <f>F150</f>
        <v>137</v>
      </c>
      <c r="BL5" s="4">
        <f>F133</f>
        <v>120</v>
      </c>
      <c r="BM5" s="4">
        <f>F249</f>
        <v>236</v>
      </c>
      <c r="BN5" s="5">
        <f>F34</f>
        <v>21</v>
      </c>
      <c r="BO5" s="75">
        <f>BG4^3+BH4^3+BI4^3+BJ4^3+BK4^3+BL4^3+BM4^3+BN4^3+BG5^3+BH5^3+BI5^3+BJ5^3+BK5^3+BL5^3+BM5^3+BN5^3</f>
        <v>67634176</v>
      </c>
      <c r="BP5" s="76">
        <f t="shared" ref="BP5:BP19" si="1">AY5^3+AZ5^3+BA5^3+BB5^3+BC5^3+BD5^3+BE5^3+BF5^3+BG5^3+BH5^3+BI5^3+BJ5^3+BK5^3+BL5^3+BM5^3+BN5^3</f>
        <v>67634176</v>
      </c>
      <c r="BQ5" s="61"/>
      <c r="BR5" s="81" t="s">
        <v>22</v>
      </c>
      <c r="BS5" s="82" t="s">
        <v>23</v>
      </c>
      <c r="BT5" s="82" t="s">
        <v>24</v>
      </c>
      <c r="BU5" s="82" t="s">
        <v>25</v>
      </c>
      <c r="BV5" s="82" t="s">
        <v>29</v>
      </c>
      <c r="BW5" s="82" t="s">
        <v>28</v>
      </c>
      <c r="BX5" s="82" t="s">
        <v>27</v>
      </c>
      <c r="BY5" s="82" t="s">
        <v>26</v>
      </c>
      <c r="BZ5" s="83" t="s">
        <v>57</v>
      </c>
      <c r="CA5" s="83" t="s">
        <v>58</v>
      </c>
      <c r="CB5" s="83" t="s">
        <v>59</v>
      </c>
      <c r="CC5" s="83" t="s">
        <v>60</v>
      </c>
      <c r="CD5" s="83" t="s">
        <v>41</v>
      </c>
      <c r="CE5" s="83" t="s">
        <v>40</v>
      </c>
      <c r="CF5" s="83" t="s">
        <v>39</v>
      </c>
      <c r="CG5" s="84" t="s">
        <v>38</v>
      </c>
      <c r="CH5" s="66"/>
      <c r="CI5" s="51"/>
      <c r="CJ5" s="85"/>
      <c r="CK5" s="74"/>
      <c r="CL5" s="58"/>
      <c r="CM5" s="3">
        <f>F43</f>
        <v>30</v>
      </c>
      <c r="CN5" s="4">
        <f>F240</f>
        <v>227</v>
      </c>
      <c r="CO5" s="4">
        <f>F134</f>
        <v>121</v>
      </c>
      <c r="CP5" s="4">
        <f>F149</f>
        <v>136</v>
      </c>
      <c r="CQ5" s="4">
        <f>F89</f>
        <v>76</v>
      </c>
      <c r="CR5" s="4">
        <f>F194</f>
        <v>181</v>
      </c>
      <c r="CS5" s="4">
        <f>F60</f>
        <v>47</v>
      </c>
      <c r="CT5" s="4">
        <f>F223</f>
        <v>210</v>
      </c>
      <c r="CU5" s="4">
        <f>F236</f>
        <v>223</v>
      </c>
      <c r="CV5" s="4">
        <f>F47</f>
        <v>34</v>
      </c>
      <c r="CW5" s="4">
        <f>F201</f>
        <v>188</v>
      </c>
      <c r="CX5" s="4">
        <f>F82</f>
        <v>69</v>
      </c>
      <c r="CY5" s="4">
        <f>F150</f>
        <v>137</v>
      </c>
      <c r="CZ5" s="4">
        <f>F133</f>
        <v>120</v>
      </c>
      <c r="DA5" s="4">
        <f>F251</f>
        <v>238</v>
      </c>
      <c r="DB5" s="5">
        <f>F32</f>
        <v>19</v>
      </c>
      <c r="DC5" s="75">
        <f>CU4^3+CV4^3+CW4^3+CX4^3+CY4^3+CZ4^3+DA4^3+DB4^3+CU5^3+CV5^3+CW5^3+CX5^3+CY5^3+CZ5^3+DA5^3+DB5^3</f>
        <v>67634176</v>
      </c>
      <c r="DD5" s="76">
        <f t="shared" ref="DD5:DD19" si="2">CM5^3+CN5^3+CO5^3+CP5^3+CQ5^3+CR5^3+CS5^3+CT5^3+CU5^3+CV5^3+CW5^3+CX5^3+CY5^3+CZ5^3+DA5^3+DB5^3</f>
        <v>67634176</v>
      </c>
      <c r="DE5" s="61"/>
      <c r="DF5" s="81" t="s">
        <v>261</v>
      </c>
      <c r="DG5" s="82" t="s">
        <v>260</v>
      </c>
      <c r="DH5" s="83" t="s">
        <v>24</v>
      </c>
      <c r="DI5" s="83" t="s">
        <v>25</v>
      </c>
      <c r="DJ5" s="82" t="s">
        <v>266</v>
      </c>
      <c r="DK5" s="82" t="s">
        <v>267</v>
      </c>
      <c r="DL5" s="83" t="s">
        <v>27</v>
      </c>
      <c r="DM5" s="83" t="s">
        <v>26</v>
      </c>
      <c r="DN5" s="82" t="s">
        <v>57</v>
      </c>
      <c r="DO5" s="82" t="s">
        <v>58</v>
      </c>
      <c r="DP5" s="83" t="s">
        <v>202</v>
      </c>
      <c r="DQ5" s="83" t="s">
        <v>201</v>
      </c>
      <c r="DR5" s="82" t="s">
        <v>41</v>
      </c>
      <c r="DS5" s="82" t="s">
        <v>40</v>
      </c>
      <c r="DT5" s="83" t="s">
        <v>195</v>
      </c>
      <c r="DU5" s="84" t="s">
        <v>196</v>
      </c>
      <c r="DV5" s="66"/>
      <c r="DW5" s="51"/>
      <c r="DY5" s="74"/>
      <c r="DZ5" s="58"/>
      <c r="EA5" s="3">
        <f>F44</f>
        <v>31</v>
      </c>
      <c r="EB5" s="4">
        <f>F239</f>
        <v>226</v>
      </c>
      <c r="EC5" s="4">
        <f>F128</f>
        <v>115</v>
      </c>
      <c r="ED5" s="4">
        <f>F155</f>
        <v>142</v>
      </c>
      <c r="EE5" s="4">
        <f>F85</f>
        <v>72</v>
      </c>
      <c r="EF5" s="4">
        <f>F198</f>
        <v>185</v>
      </c>
      <c r="EG5" s="4">
        <f>F57</f>
        <v>44</v>
      </c>
      <c r="EH5" s="4">
        <f>F226</f>
        <v>213</v>
      </c>
      <c r="EI5" s="4">
        <f>F233</f>
        <v>220</v>
      </c>
      <c r="EJ5" s="4">
        <f>F50</f>
        <v>37</v>
      </c>
      <c r="EK5" s="4">
        <f>F197</f>
        <v>184</v>
      </c>
      <c r="EL5" s="4">
        <f>F86</f>
        <v>73</v>
      </c>
      <c r="EM5" s="4">
        <f>F144</f>
        <v>131</v>
      </c>
      <c r="EN5" s="4">
        <f>F139</f>
        <v>126</v>
      </c>
      <c r="EO5" s="4">
        <f>F252</f>
        <v>239</v>
      </c>
      <c r="EP5" s="5">
        <f>F31</f>
        <v>18</v>
      </c>
      <c r="EQ5" s="75">
        <f>EI4^3+EJ4^3+EK4^3+EL4^3+EM4^3+EN4^3+EO4^3+EP4^3+EI5^3+EJ5^3+EK5^3+EL5^3+EM5^3+EN5^3+EO5^3+EP5^3</f>
        <v>67634176</v>
      </c>
      <c r="ER5" s="76">
        <f t="shared" ref="ER5:ER19" si="3">EA5^3+EB5^3+EC5^3+ED5^3+EE5^3+EF5^3+EG5^3+EH5^3+EI5^3+EJ5^3+EK5^3+EL5^3+EM5^3+EN5^3+EO5^3+EP5^3</f>
        <v>67634176</v>
      </c>
      <c r="ES5" s="61"/>
      <c r="ET5" s="89" t="s">
        <v>234</v>
      </c>
      <c r="EU5" s="83" t="s">
        <v>235</v>
      </c>
      <c r="EV5" s="83" t="s">
        <v>166</v>
      </c>
      <c r="EW5" s="83" t="s">
        <v>167</v>
      </c>
      <c r="EX5" s="83" t="s">
        <v>163</v>
      </c>
      <c r="EY5" s="83" t="s">
        <v>162</v>
      </c>
      <c r="EZ5" s="83" t="s">
        <v>231</v>
      </c>
      <c r="FA5" s="83" t="s">
        <v>230</v>
      </c>
      <c r="FB5" s="83" t="s">
        <v>164</v>
      </c>
      <c r="FC5" s="83" t="s">
        <v>165</v>
      </c>
      <c r="FD5" s="83" t="s">
        <v>228</v>
      </c>
      <c r="FE5" s="83" t="s">
        <v>229</v>
      </c>
      <c r="FF5" s="83" t="s">
        <v>233</v>
      </c>
      <c r="FG5" s="83" t="s">
        <v>232</v>
      </c>
      <c r="FH5" s="83" t="s">
        <v>169</v>
      </c>
      <c r="FI5" s="84" t="s">
        <v>168</v>
      </c>
      <c r="FJ5" s="66"/>
      <c r="FK5" s="51"/>
    </row>
    <row r="6" spans="1:168" x14ac:dyDescent="0.2">
      <c r="A6" s="52" t="s">
        <v>54</v>
      </c>
      <c r="B6" s="53">
        <v>1</v>
      </c>
      <c r="C6" s="32"/>
      <c r="D6" s="54" t="s">
        <v>55</v>
      </c>
      <c r="E6" s="32"/>
      <c r="F6" s="54" t="s">
        <v>56</v>
      </c>
      <c r="G6" s="54"/>
      <c r="H6" s="87"/>
      <c r="I6" s="57"/>
      <c r="J6" s="58"/>
      <c r="K6" s="3">
        <f>F223</f>
        <v>210</v>
      </c>
      <c r="L6" s="4">
        <f>F60</f>
        <v>47</v>
      </c>
      <c r="M6" s="4">
        <f>F192</f>
        <v>179</v>
      </c>
      <c r="N6" s="4">
        <f>F91</f>
        <v>78</v>
      </c>
      <c r="O6" s="4">
        <f>F146</f>
        <v>133</v>
      </c>
      <c r="P6" s="4">
        <f>F137</f>
        <v>124</v>
      </c>
      <c r="Q6" s="4">
        <f>F245</f>
        <v>232</v>
      </c>
      <c r="R6" s="4">
        <f>F38</f>
        <v>25</v>
      </c>
      <c r="S6" s="4">
        <f>F37</f>
        <v>24</v>
      </c>
      <c r="T6" s="4">
        <f>F246</f>
        <v>233</v>
      </c>
      <c r="U6" s="4">
        <f>F130</f>
        <v>117</v>
      </c>
      <c r="V6" s="4">
        <f>F153</f>
        <v>140</v>
      </c>
      <c r="W6" s="4">
        <f>F80</f>
        <v>67</v>
      </c>
      <c r="X6" s="4">
        <f>F203</f>
        <v>190</v>
      </c>
      <c r="Y6" s="4">
        <f>F47</f>
        <v>34</v>
      </c>
      <c r="Z6" s="5">
        <f>F236</f>
        <v>223</v>
      </c>
      <c r="AA6" s="75">
        <f>K6^3+L6^3+M6^3+N6^3+O6^3+P6^3+Q6^3+R6^3+K7^3+L7^3+M7^3+N7^3+O7^3+P7^3+Q7^3+R7^3</f>
        <v>67634176</v>
      </c>
      <c r="AB6" s="76">
        <f t="shared" si="0"/>
        <v>67634176</v>
      </c>
      <c r="AC6" s="88"/>
      <c r="AD6" s="81" t="s">
        <v>26</v>
      </c>
      <c r="AE6" s="82" t="s">
        <v>27</v>
      </c>
      <c r="AF6" s="82" t="s">
        <v>28</v>
      </c>
      <c r="AG6" s="82" t="s">
        <v>29</v>
      </c>
      <c r="AH6" s="83" t="s">
        <v>46</v>
      </c>
      <c r="AI6" s="83" t="s">
        <v>47</v>
      </c>
      <c r="AJ6" s="83" t="s">
        <v>48</v>
      </c>
      <c r="AK6" s="83" t="s">
        <v>49</v>
      </c>
      <c r="AL6" s="82" t="s">
        <v>64</v>
      </c>
      <c r="AM6" s="82" t="s">
        <v>63</v>
      </c>
      <c r="AN6" s="82" t="s">
        <v>62</v>
      </c>
      <c r="AO6" s="82" t="s">
        <v>61</v>
      </c>
      <c r="AP6" s="83" t="s">
        <v>60</v>
      </c>
      <c r="AQ6" s="83" t="s">
        <v>59</v>
      </c>
      <c r="AR6" s="83" t="s">
        <v>58</v>
      </c>
      <c r="AS6" s="84" t="s">
        <v>57</v>
      </c>
      <c r="AT6" s="66"/>
      <c r="AU6" s="51"/>
      <c r="AV6" s="67"/>
      <c r="AW6" s="57"/>
      <c r="AX6" s="58"/>
      <c r="AY6" s="3">
        <f>F224</f>
        <v>211</v>
      </c>
      <c r="AZ6" s="4">
        <f>F59</f>
        <v>46</v>
      </c>
      <c r="BA6" s="4">
        <f>F191</f>
        <v>178</v>
      </c>
      <c r="BB6" s="4">
        <f>F92</f>
        <v>79</v>
      </c>
      <c r="BC6" s="4">
        <f>F146</f>
        <v>133</v>
      </c>
      <c r="BD6" s="4">
        <f>F137</f>
        <v>124</v>
      </c>
      <c r="BE6" s="4">
        <f>F245</f>
        <v>232</v>
      </c>
      <c r="BF6" s="4">
        <f>F38</f>
        <v>25</v>
      </c>
      <c r="BG6" s="4">
        <f>F37</f>
        <v>24</v>
      </c>
      <c r="BH6" s="4">
        <f>F246</f>
        <v>233</v>
      </c>
      <c r="BI6" s="4">
        <f>F130</f>
        <v>117</v>
      </c>
      <c r="BJ6" s="4">
        <f>F153</f>
        <v>140</v>
      </c>
      <c r="BK6" s="4">
        <f>F79</f>
        <v>66</v>
      </c>
      <c r="BL6" s="4">
        <f>F204</f>
        <v>191</v>
      </c>
      <c r="BM6" s="4">
        <f>F48</f>
        <v>35</v>
      </c>
      <c r="BN6" s="5">
        <f>F235</f>
        <v>222</v>
      </c>
      <c r="BO6" s="75">
        <f>AY6^3+AZ6^3+BA6^3+BB6^3+BC6^3+BD6^3+BE6^3+BF6^3+AY7^3+AZ7^3+BA7^3+BB7^3+BC7^3+BD7^3+BE7^3+BF7^3</f>
        <v>67634176</v>
      </c>
      <c r="BP6" s="76">
        <f t="shared" si="1"/>
        <v>67634176</v>
      </c>
      <c r="BQ6" s="88"/>
      <c r="BR6" s="89" t="s">
        <v>37</v>
      </c>
      <c r="BS6" s="83" t="s">
        <v>36</v>
      </c>
      <c r="BT6" s="83" t="s">
        <v>35</v>
      </c>
      <c r="BU6" s="83" t="s">
        <v>34</v>
      </c>
      <c r="BV6" s="83" t="s">
        <v>46</v>
      </c>
      <c r="BW6" s="83" t="s">
        <v>47</v>
      </c>
      <c r="BX6" s="83" t="s">
        <v>48</v>
      </c>
      <c r="BY6" s="83" t="s">
        <v>49</v>
      </c>
      <c r="BZ6" s="82" t="s">
        <v>64</v>
      </c>
      <c r="CA6" s="82" t="s">
        <v>63</v>
      </c>
      <c r="CB6" s="82" t="s">
        <v>62</v>
      </c>
      <c r="CC6" s="82" t="s">
        <v>61</v>
      </c>
      <c r="CD6" s="82" t="s">
        <v>42</v>
      </c>
      <c r="CE6" s="82" t="s">
        <v>43</v>
      </c>
      <c r="CF6" s="82" t="s">
        <v>44</v>
      </c>
      <c r="CG6" s="86" t="s">
        <v>45</v>
      </c>
      <c r="CH6" s="66"/>
      <c r="CI6" s="51"/>
      <c r="CJ6" s="72"/>
      <c r="CK6" s="57"/>
      <c r="CL6" s="58"/>
      <c r="CM6" s="3">
        <f>F226</f>
        <v>213</v>
      </c>
      <c r="CN6" s="4">
        <f>F57</f>
        <v>44</v>
      </c>
      <c r="CO6" s="4">
        <f>F191</f>
        <v>178</v>
      </c>
      <c r="CP6" s="4">
        <f>F92</f>
        <v>79</v>
      </c>
      <c r="CQ6" s="4">
        <f>F144</f>
        <v>131</v>
      </c>
      <c r="CR6" s="4">
        <f>F139</f>
        <v>126</v>
      </c>
      <c r="CS6" s="4">
        <f>F245</f>
        <v>232</v>
      </c>
      <c r="CT6" s="4">
        <f>F38</f>
        <v>25</v>
      </c>
      <c r="CU6" s="4">
        <f>F37</f>
        <v>24</v>
      </c>
      <c r="CV6" s="4">
        <f>F246</f>
        <v>233</v>
      </c>
      <c r="CW6" s="4">
        <f>F128</f>
        <v>115</v>
      </c>
      <c r="CX6" s="4">
        <f>F155</f>
        <v>142</v>
      </c>
      <c r="CY6" s="4">
        <f>F79</f>
        <v>66</v>
      </c>
      <c r="CZ6" s="4">
        <f>F204</f>
        <v>191</v>
      </c>
      <c r="DA6" s="4">
        <f>F50</f>
        <v>37</v>
      </c>
      <c r="DB6" s="5">
        <f>F233</f>
        <v>220</v>
      </c>
      <c r="DC6" s="75">
        <f>CM6^3+CN6^3+CO6^3+CP6^3+CQ6^3+CR6^3+CS6^3+CT6^3+CM7^3+CN7^3+CO7^3+CP7^3+CQ7^3+CR7^3+CS7^3+CT7^3</f>
        <v>67634176</v>
      </c>
      <c r="DD6" s="76">
        <f t="shared" si="2"/>
        <v>67634176</v>
      </c>
      <c r="DE6" s="88"/>
      <c r="DF6" s="81" t="s">
        <v>230</v>
      </c>
      <c r="DG6" s="82" t="s">
        <v>231</v>
      </c>
      <c r="DH6" s="83" t="s">
        <v>35</v>
      </c>
      <c r="DI6" s="83" t="s">
        <v>34</v>
      </c>
      <c r="DJ6" s="82" t="s">
        <v>233</v>
      </c>
      <c r="DK6" s="82" t="s">
        <v>232</v>
      </c>
      <c r="DL6" s="83" t="s">
        <v>48</v>
      </c>
      <c r="DM6" s="83" t="s">
        <v>49</v>
      </c>
      <c r="DN6" s="82" t="s">
        <v>64</v>
      </c>
      <c r="DO6" s="82" t="s">
        <v>63</v>
      </c>
      <c r="DP6" s="83" t="s">
        <v>166</v>
      </c>
      <c r="DQ6" s="83" t="s">
        <v>167</v>
      </c>
      <c r="DR6" s="82" t="s">
        <v>825</v>
      </c>
      <c r="DS6" s="82" t="s">
        <v>43</v>
      </c>
      <c r="DT6" s="83" t="s">
        <v>165</v>
      </c>
      <c r="DU6" s="84" t="s">
        <v>164</v>
      </c>
      <c r="DV6" s="66"/>
      <c r="DW6" s="51"/>
      <c r="DY6" s="57"/>
      <c r="DZ6" s="58"/>
      <c r="EA6" s="3">
        <f>F230</f>
        <v>217</v>
      </c>
      <c r="EB6" s="4">
        <f>F53</f>
        <v>40</v>
      </c>
      <c r="EC6" s="4">
        <f>F194</f>
        <v>181</v>
      </c>
      <c r="ED6" s="4">
        <f>F89</f>
        <v>76</v>
      </c>
      <c r="EE6" s="4">
        <f>F143</f>
        <v>130</v>
      </c>
      <c r="EF6" s="4">
        <f>F140</f>
        <v>127</v>
      </c>
      <c r="EG6" s="4">
        <f>F251</f>
        <v>238</v>
      </c>
      <c r="EH6" s="4">
        <f>F32</f>
        <v>19</v>
      </c>
      <c r="EI6" s="4">
        <f>F43</f>
        <v>30</v>
      </c>
      <c r="EJ6" s="4">
        <f>F240</f>
        <v>227</v>
      </c>
      <c r="EK6" s="4">
        <f>F127</f>
        <v>114</v>
      </c>
      <c r="EL6" s="4">
        <f>F156</f>
        <v>143</v>
      </c>
      <c r="EM6" s="4">
        <f>F82</f>
        <v>69</v>
      </c>
      <c r="EN6" s="4">
        <f>F201</f>
        <v>188</v>
      </c>
      <c r="EO6" s="4">
        <f>F54</f>
        <v>41</v>
      </c>
      <c r="EP6" s="5">
        <f>F229</f>
        <v>216</v>
      </c>
      <c r="EQ6" s="75">
        <f>EA6^3+EB6^3+EC6^3+ED6^3+EE6^3+EF6^3+EG6^3+EH6^3+EA7^3+EB7^3+EC7^3+ED7^3+EE7^3+EF7^3+EG7^3+EH7^3</f>
        <v>67634176</v>
      </c>
      <c r="ER6" s="76">
        <f t="shared" si="3"/>
        <v>67634176</v>
      </c>
      <c r="ES6" s="88"/>
      <c r="ET6" s="81" t="s">
        <v>200</v>
      </c>
      <c r="EU6" s="82" t="s">
        <v>199</v>
      </c>
      <c r="EV6" s="82" t="s">
        <v>267</v>
      </c>
      <c r="EW6" s="82" t="s">
        <v>266</v>
      </c>
      <c r="EX6" s="82" t="s">
        <v>262</v>
      </c>
      <c r="EY6" s="82" t="s">
        <v>263</v>
      </c>
      <c r="EZ6" s="82" t="s">
        <v>195</v>
      </c>
      <c r="FA6" s="82" t="s">
        <v>196</v>
      </c>
      <c r="FB6" s="82" t="s">
        <v>261</v>
      </c>
      <c r="FC6" s="82" t="s">
        <v>260</v>
      </c>
      <c r="FD6" s="82" t="s">
        <v>198</v>
      </c>
      <c r="FE6" s="82" t="s">
        <v>197</v>
      </c>
      <c r="FF6" s="82" t="s">
        <v>201</v>
      </c>
      <c r="FG6" s="82" t="s">
        <v>202</v>
      </c>
      <c r="FH6" s="82" t="s">
        <v>264</v>
      </c>
      <c r="FI6" s="86" t="s">
        <v>265</v>
      </c>
      <c r="FJ6" s="66"/>
      <c r="FK6" s="51"/>
    </row>
    <row r="7" spans="1:168" x14ac:dyDescent="0.2">
      <c r="A7" s="32"/>
      <c r="B7" s="32"/>
      <c r="C7" s="32"/>
      <c r="D7" s="32"/>
      <c r="E7" s="32"/>
      <c r="F7" s="32"/>
      <c r="G7" s="32"/>
      <c r="I7" s="90"/>
      <c r="J7" s="58"/>
      <c r="K7" s="3">
        <f>F216</f>
        <v>203</v>
      </c>
      <c r="L7" s="4">
        <f>F67</f>
        <v>54</v>
      </c>
      <c r="M7" s="4">
        <f>F183</f>
        <v>170</v>
      </c>
      <c r="N7" s="4">
        <f>F100</f>
        <v>87</v>
      </c>
      <c r="O7" s="4">
        <f>F173</f>
        <v>160</v>
      </c>
      <c r="P7" s="4">
        <f>F110</f>
        <v>97</v>
      </c>
      <c r="Q7" s="4">
        <f>F266</f>
        <v>253</v>
      </c>
      <c r="R7" s="4">
        <f>F17</f>
        <v>4</v>
      </c>
      <c r="S7" s="4">
        <f>F26</f>
        <v>13</v>
      </c>
      <c r="T7" s="4">
        <f>F257</f>
        <v>244</v>
      </c>
      <c r="U7" s="4">
        <f>F125</f>
        <v>112</v>
      </c>
      <c r="V7" s="4">
        <f>F158</f>
        <v>145</v>
      </c>
      <c r="W7" s="4">
        <f>F103</f>
        <v>90</v>
      </c>
      <c r="X7" s="4">
        <f>F180</f>
        <v>167</v>
      </c>
      <c r="Y7" s="4">
        <f>F72</f>
        <v>59</v>
      </c>
      <c r="Z7" s="5">
        <f>F211</f>
        <v>198</v>
      </c>
      <c r="AA7" s="75">
        <f>S6^3+T6^3+U6^3+V6^3+W6^3+X6^3+Y6^3+Z6^3+S7^3+T7^3+U7^3+V7^3+W7^3+X7^3+Y7^3+Z7^3</f>
        <v>67634176</v>
      </c>
      <c r="AB7" s="76">
        <f t="shared" si="0"/>
        <v>67634176</v>
      </c>
      <c r="AC7" s="61"/>
      <c r="AD7" s="81" t="s">
        <v>30</v>
      </c>
      <c r="AE7" s="82" t="s">
        <v>31</v>
      </c>
      <c r="AF7" s="82" t="s">
        <v>32</v>
      </c>
      <c r="AG7" s="82" t="s">
        <v>33</v>
      </c>
      <c r="AH7" s="83" t="s">
        <v>50</v>
      </c>
      <c r="AI7" s="83" t="s">
        <v>51</v>
      </c>
      <c r="AJ7" s="83" t="s">
        <v>52</v>
      </c>
      <c r="AK7" s="83" t="s">
        <v>53</v>
      </c>
      <c r="AL7" s="82" t="s">
        <v>72</v>
      </c>
      <c r="AM7" s="82" t="s">
        <v>71</v>
      </c>
      <c r="AN7" s="82" t="s">
        <v>70</v>
      </c>
      <c r="AO7" s="82" t="s">
        <v>69</v>
      </c>
      <c r="AP7" s="83" t="s">
        <v>68</v>
      </c>
      <c r="AQ7" s="83" t="s">
        <v>67</v>
      </c>
      <c r="AR7" s="83" t="s">
        <v>66</v>
      </c>
      <c r="AS7" s="84" t="s">
        <v>65</v>
      </c>
      <c r="AT7" s="66"/>
      <c r="AU7" s="51"/>
      <c r="AV7" s="67"/>
      <c r="AW7" s="90"/>
      <c r="AX7" s="58"/>
      <c r="AY7" s="3">
        <f>F215</f>
        <v>202</v>
      </c>
      <c r="AZ7" s="4">
        <f>F68</f>
        <v>55</v>
      </c>
      <c r="BA7" s="4">
        <f>F184</f>
        <v>171</v>
      </c>
      <c r="BB7" s="4">
        <f>F99</f>
        <v>86</v>
      </c>
      <c r="BC7" s="4">
        <f>F173</f>
        <v>160</v>
      </c>
      <c r="BD7" s="4">
        <f>F110</f>
        <v>97</v>
      </c>
      <c r="BE7" s="4">
        <f>F266</f>
        <v>253</v>
      </c>
      <c r="BF7" s="4">
        <f>F17</f>
        <v>4</v>
      </c>
      <c r="BG7" s="4">
        <f>F26</f>
        <v>13</v>
      </c>
      <c r="BH7" s="4">
        <f>F257</f>
        <v>244</v>
      </c>
      <c r="BI7" s="4">
        <f>F125</f>
        <v>112</v>
      </c>
      <c r="BJ7" s="4">
        <f>F158</f>
        <v>145</v>
      </c>
      <c r="BK7" s="4">
        <f>F104</f>
        <v>91</v>
      </c>
      <c r="BL7" s="4">
        <f>F179</f>
        <v>166</v>
      </c>
      <c r="BM7" s="4">
        <f>F71</f>
        <v>58</v>
      </c>
      <c r="BN7" s="5">
        <f>F212</f>
        <v>199</v>
      </c>
      <c r="BO7" s="75">
        <f>BG6^3+BH6^3+BI6^3+BJ6^3+BK6^3+BL6^3+BM6^3+BN6^3+BG7^3+BH7^3+BI7^3+BJ7^3+BK7^3+BL7^3+BM7^3+BN7^3</f>
        <v>67634176</v>
      </c>
      <c r="BP7" s="76">
        <f t="shared" si="1"/>
        <v>67634176</v>
      </c>
      <c r="BQ7" s="61"/>
      <c r="BR7" s="89" t="s">
        <v>13</v>
      </c>
      <c r="BS7" s="83" t="s">
        <v>12</v>
      </c>
      <c r="BT7" s="83" t="s">
        <v>11</v>
      </c>
      <c r="BU7" s="83" t="s">
        <v>10</v>
      </c>
      <c r="BV7" s="83" t="s">
        <v>50</v>
      </c>
      <c r="BW7" s="83" t="s">
        <v>51</v>
      </c>
      <c r="BX7" s="83" t="s">
        <v>52</v>
      </c>
      <c r="BY7" s="83" t="s">
        <v>53</v>
      </c>
      <c r="BZ7" s="82" t="s">
        <v>72</v>
      </c>
      <c r="CA7" s="82" t="s">
        <v>71</v>
      </c>
      <c r="CB7" s="82" t="s">
        <v>70</v>
      </c>
      <c r="CC7" s="82" t="s">
        <v>69</v>
      </c>
      <c r="CD7" s="82" t="s">
        <v>18</v>
      </c>
      <c r="CE7" s="82" t="s">
        <v>19</v>
      </c>
      <c r="CF7" s="82" t="s">
        <v>20</v>
      </c>
      <c r="CG7" s="86" t="s">
        <v>21</v>
      </c>
      <c r="CH7" s="66"/>
      <c r="CI7" s="51"/>
      <c r="CJ7" s="72"/>
      <c r="CK7" s="90"/>
      <c r="CL7" s="58"/>
      <c r="CM7" s="3">
        <f>F215</f>
        <v>202</v>
      </c>
      <c r="CN7" s="4">
        <f>F68</f>
        <v>55</v>
      </c>
      <c r="CO7" s="4">
        <f>F186</f>
        <v>173</v>
      </c>
      <c r="CP7" s="4">
        <f>F97</f>
        <v>84</v>
      </c>
      <c r="CQ7" s="4">
        <f>F173</f>
        <v>160</v>
      </c>
      <c r="CR7" s="4">
        <f>F110</f>
        <v>97</v>
      </c>
      <c r="CS7" s="4">
        <f>F264</f>
        <v>251</v>
      </c>
      <c r="CT7" s="4">
        <f>F19</f>
        <v>6</v>
      </c>
      <c r="CU7" s="4">
        <f>F24</f>
        <v>11</v>
      </c>
      <c r="CV7" s="4">
        <f>F259</f>
        <v>246</v>
      </c>
      <c r="CW7" s="4">
        <f>F125</f>
        <v>112</v>
      </c>
      <c r="CX7" s="4">
        <f>F158</f>
        <v>145</v>
      </c>
      <c r="CY7" s="4">
        <f>F106</f>
        <v>93</v>
      </c>
      <c r="CZ7" s="4">
        <f>F177</f>
        <v>164</v>
      </c>
      <c r="DA7" s="4">
        <f>F71</f>
        <v>58</v>
      </c>
      <c r="DB7" s="5">
        <f>F212</f>
        <v>199</v>
      </c>
      <c r="DC7" s="75">
        <f>CU6^3+CV6^3+CW6^3+CX6^3+CY6^3+CZ6^3+DA6^3+DB6^3+CU7^3+CV7^3+CW7^3+CX7^3+CY7^3+CZ7^3+DA7^3+DB7^3</f>
        <v>67634176</v>
      </c>
      <c r="DD7" s="76">
        <f t="shared" si="2"/>
        <v>67634176</v>
      </c>
      <c r="DE7" s="61"/>
      <c r="DF7" s="81" t="s">
        <v>13</v>
      </c>
      <c r="DG7" s="82" t="s">
        <v>12</v>
      </c>
      <c r="DH7" s="83" t="s">
        <v>224</v>
      </c>
      <c r="DI7" s="83" t="s">
        <v>225</v>
      </c>
      <c r="DJ7" s="82" t="s">
        <v>50</v>
      </c>
      <c r="DK7" s="82" t="s">
        <v>51</v>
      </c>
      <c r="DL7" s="83" t="s">
        <v>239</v>
      </c>
      <c r="DM7" s="83" t="s">
        <v>238</v>
      </c>
      <c r="DN7" s="82" t="s">
        <v>172</v>
      </c>
      <c r="DO7" s="82" t="s">
        <v>173</v>
      </c>
      <c r="DP7" s="83" t="s">
        <v>70</v>
      </c>
      <c r="DQ7" s="83" t="s">
        <v>69</v>
      </c>
      <c r="DR7" s="82" t="s">
        <v>159</v>
      </c>
      <c r="DS7" s="82" t="s">
        <v>158</v>
      </c>
      <c r="DT7" s="83" t="s">
        <v>20</v>
      </c>
      <c r="DU7" s="84" t="s">
        <v>21</v>
      </c>
      <c r="DV7" s="66"/>
      <c r="DW7" s="51"/>
      <c r="DY7" s="90"/>
      <c r="DZ7" s="58"/>
      <c r="EA7" s="3">
        <f>F212</f>
        <v>199</v>
      </c>
      <c r="EB7" s="4">
        <f>F71</f>
        <v>58</v>
      </c>
      <c r="EC7" s="4">
        <f>F184</f>
        <v>171</v>
      </c>
      <c r="ED7" s="4">
        <f>F99</f>
        <v>86</v>
      </c>
      <c r="EE7" s="4">
        <f>F173</f>
        <v>160</v>
      </c>
      <c r="EF7" s="4">
        <f>F110</f>
        <v>97</v>
      </c>
      <c r="EG7" s="4">
        <f>F257</f>
        <v>244</v>
      </c>
      <c r="EH7" s="4">
        <f>F26</f>
        <v>13</v>
      </c>
      <c r="EI7" s="4">
        <f>F17</f>
        <v>4</v>
      </c>
      <c r="EJ7" s="4">
        <f>F266</f>
        <v>253</v>
      </c>
      <c r="EK7" s="4">
        <f>F125</f>
        <v>112</v>
      </c>
      <c r="EL7" s="4">
        <f>F158</f>
        <v>145</v>
      </c>
      <c r="EM7" s="4">
        <f>F104</f>
        <v>91</v>
      </c>
      <c r="EN7" s="4">
        <f>F179</f>
        <v>166</v>
      </c>
      <c r="EO7" s="4">
        <f>F68</f>
        <v>55</v>
      </c>
      <c r="EP7" s="5">
        <f>F215</f>
        <v>202</v>
      </c>
      <c r="EQ7" s="75">
        <f>EI6^3+EJ6^3+EK6^3+EL6^3+EM6^3+EN6^3+EO6^3+EP6^3+EI7^3+EJ7^3+EK7^3+EL7^3+EM7^3+EN7^3+EO7^3+EP7^3</f>
        <v>67634176</v>
      </c>
      <c r="ER7" s="76">
        <f t="shared" si="3"/>
        <v>67634176</v>
      </c>
      <c r="ES7" s="61"/>
      <c r="ET7" s="89" t="s">
        <v>21</v>
      </c>
      <c r="EU7" s="83" t="s">
        <v>20</v>
      </c>
      <c r="EV7" s="83" t="s">
        <v>11</v>
      </c>
      <c r="EW7" s="83" t="s">
        <v>10</v>
      </c>
      <c r="EX7" s="83" t="s">
        <v>50</v>
      </c>
      <c r="EY7" s="83" t="s">
        <v>51</v>
      </c>
      <c r="EZ7" s="83" t="s">
        <v>71</v>
      </c>
      <c r="FA7" s="83" t="s">
        <v>72</v>
      </c>
      <c r="FB7" s="83" t="s">
        <v>53</v>
      </c>
      <c r="FC7" s="83" t="s">
        <v>52</v>
      </c>
      <c r="FD7" s="83" t="s">
        <v>70</v>
      </c>
      <c r="FE7" s="83" t="s">
        <v>69</v>
      </c>
      <c r="FF7" s="83" t="s">
        <v>18</v>
      </c>
      <c r="FG7" s="83" t="s">
        <v>19</v>
      </c>
      <c r="FH7" s="83" t="s">
        <v>12</v>
      </c>
      <c r="FI7" s="84" t="s">
        <v>13</v>
      </c>
      <c r="FJ7" s="66"/>
      <c r="FK7" s="51"/>
    </row>
    <row r="8" spans="1:168" x14ac:dyDescent="0.2">
      <c r="A8" s="52" t="s">
        <v>73</v>
      </c>
      <c r="B8" s="91">
        <f>SUM(F14:F269)/C12</f>
        <v>2056</v>
      </c>
      <c r="C8" s="32"/>
      <c r="D8" s="32" t="s">
        <v>74</v>
      </c>
      <c r="E8" s="32"/>
      <c r="F8" s="32"/>
      <c r="G8" s="32"/>
      <c r="I8" s="57"/>
      <c r="J8" s="58"/>
      <c r="K8" s="3">
        <f>F128</f>
        <v>115</v>
      </c>
      <c r="L8" s="4">
        <f>F155</f>
        <v>142</v>
      </c>
      <c r="M8" s="4">
        <f>F31</f>
        <v>18</v>
      </c>
      <c r="N8" s="4">
        <f>F252</f>
        <v>239</v>
      </c>
      <c r="O8" s="4">
        <f>F53</f>
        <v>40</v>
      </c>
      <c r="P8" s="4">
        <f>F230</f>
        <v>217</v>
      </c>
      <c r="Q8" s="4">
        <f>F82</f>
        <v>69</v>
      </c>
      <c r="R8" s="4">
        <f>F201</f>
        <v>188</v>
      </c>
      <c r="S8" s="4">
        <f>F194</f>
        <v>181</v>
      </c>
      <c r="T8" s="4">
        <f>F89</f>
        <v>76</v>
      </c>
      <c r="U8" s="4">
        <f>F229</f>
        <v>216</v>
      </c>
      <c r="V8" s="4">
        <f>F54</f>
        <v>41</v>
      </c>
      <c r="W8" s="4">
        <f>F239</f>
        <v>226</v>
      </c>
      <c r="X8" s="4">
        <f>F44</f>
        <v>31</v>
      </c>
      <c r="Y8" s="4">
        <f>F144</f>
        <v>131</v>
      </c>
      <c r="Z8" s="5">
        <f>F139</f>
        <v>126</v>
      </c>
      <c r="AA8" s="75">
        <f>K8^3+L8^3+M8^3+N8^3+O8^3+P8^3+Q8^3+R8^3+K9^3+L9^3+M9^3+N9^3+O9^3+P9^3+Q9^3+R9^3</f>
        <v>67634176</v>
      </c>
      <c r="AB8" s="76">
        <f t="shared" si="0"/>
        <v>67634176</v>
      </c>
      <c r="AC8" s="61"/>
      <c r="AD8" s="89" t="s">
        <v>166</v>
      </c>
      <c r="AE8" s="83" t="s">
        <v>167</v>
      </c>
      <c r="AF8" s="83" t="s">
        <v>168</v>
      </c>
      <c r="AG8" s="83" t="s">
        <v>169</v>
      </c>
      <c r="AH8" s="82" t="s">
        <v>199</v>
      </c>
      <c r="AI8" s="82" t="s">
        <v>200</v>
      </c>
      <c r="AJ8" s="82" t="s">
        <v>201</v>
      </c>
      <c r="AK8" s="82" t="s">
        <v>202</v>
      </c>
      <c r="AL8" s="83" t="s">
        <v>267</v>
      </c>
      <c r="AM8" s="83" t="s">
        <v>266</v>
      </c>
      <c r="AN8" s="83" t="s">
        <v>265</v>
      </c>
      <c r="AO8" s="83" t="s">
        <v>264</v>
      </c>
      <c r="AP8" s="82" t="s">
        <v>235</v>
      </c>
      <c r="AQ8" s="82" t="s">
        <v>234</v>
      </c>
      <c r="AR8" s="82" t="s">
        <v>233</v>
      </c>
      <c r="AS8" s="86" t="s">
        <v>232</v>
      </c>
      <c r="AT8" s="66"/>
      <c r="AU8" s="51"/>
      <c r="AV8" s="67"/>
      <c r="AW8" s="57"/>
      <c r="AX8" s="58"/>
      <c r="AY8" s="3">
        <f>F127</f>
        <v>114</v>
      </c>
      <c r="AZ8" s="4">
        <f>F156</f>
        <v>143</v>
      </c>
      <c r="BA8" s="4">
        <f>F32</f>
        <v>19</v>
      </c>
      <c r="BB8" s="4">
        <f>F251</f>
        <v>238</v>
      </c>
      <c r="BC8" s="4">
        <f>F53</f>
        <v>40</v>
      </c>
      <c r="BD8" s="4">
        <f>F230</f>
        <v>217</v>
      </c>
      <c r="BE8" s="4">
        <f>F82</f>
        <v>69</v>
      </c>
      <c r="BF8" s="4">
        <f>F201</f>
        <v>188</v>
      </c>
      <c r="BG8" s="4">
        <f>F194</f>
        <v>181</v>
      </c>
      <c r="BH8" s="4">
        <f>F89</f>
        <v>76</v>
      </c>
      <c r="BI8" s="4">
        <f>F229</f>
        <v>216</v>
      </c>
      <c r="BJ8" s="4">
        <f>F54</f>
        <v>41</v>
      </c>
      <c r="BK8" s="4">
        <f>F240</f>
        <v>227</v>
      </c>
      <c r="BL8" s="4">
        <f>F43</f>
        <v>30</v>
      </c>
      <c r="BM8" s="4">
        <f>F143</f>
        <v>130</v>
      </c>
      <c r="BN8" s="5">
        <f>F140</f>
        <v>127</v>
      </c>
      <c r="BO8" s="75">
        <f>AY8^3+AZ8^3+BA8^3+BB8^3+BC8^3+BD8^3+BE8^3+BF8^3+AY9^3+AZ9^3+BA9^3+BB9^3+BC9^3+BD9^3+BE9^3+BF9^3</f>
        <v>67634176</v>
      </c>
      <c r="BP8" s="76">
        <f t="shared" si="1"/>
        <v>67634176</v>
      </c>
      <c r="BQ8" s="61"/>
      <c r="BR8" s="81" t="s">
        <v>198</v>
      </c>
      <c r="BS8" s="82" t="s">
        <v>197</v>
      </c>
      <c r="BT8" s="82" t="s">
        <v>196</v>
      </c>
      <c r="BU8" s="82" t="s">
        <v>195</v>
      </c>
      <c r="BV8" s="82" t="s">
        <v>199</v>
      </c>
      <c r="BW8" s="82" t="s">
        <v>200</v>
      </c>
      <c r="BX8" s="82" t="s">
        <v>201</v>
      </c>
      <c r="BY8" s="82" t="s">
        <v>202</v>
      </c>
      <c r="BZ8" s="83" t="s">
        <v>267</v>
      </c>
      <c r="CA8" s="83" t="s">
        <v>266</v>
      </c>
      <c r="CB8" s="83" t="s">
        <v>265</v>
      </c>
      <c r="CC8" s="83" t="s">
        <v>264</v>
      </c>
      <c r="CD8" s="83" t="s">
        <v>260</v>
      </c>
      <c r="CE8" s="83" t="s">
        <v>261</v>
      </c>
      <c r="CF8" s="83" t="s">
        <v>262</v>
      </c>
      <c r="CG8" s="84" t="s">
        <v>263</v>
      </c>
      <c r="CH8" s="66"/>
      <c r="CI8" s="51"/>
      <c r="CJ8" s="72"/>
      <c r="CK8" s="57"/>
      <c r="CL8" s="58"/>
      <c r="CM8" s="3">
        <f>F127</f>
        <v>114</v>
      </c>
      <c r="CN8" s="4">
        <f>F156</f>
        <v>143</v>
      </c>
      <c r="CO8" s="4">
        <f>F34</f>
        <v>21</v>
      </c>
      <c r="CP8" s="4">
        <f>F249</f>
        <v>236</v>
      </c>
      <c r="CQ8" s="4">
        <f>F53</f>
        <v>40</v>
      </c>
      <c r="CR8" s="4">
        <f>F230</f>
        <v>217</v>
      </c>
      <c r="CS8" s="4">
        <f>F80</f>
        <v>67</v>
      </c>
      <c r="CT8" s="4">
        <f>F203</f>
        <v>190</v>
      </c>
      <c r="CU8" s="4">
        <f>F192</f>
        <v>179</v>
      </c>
      <c r="CV8" s="4">
        <f>F91</f>
        <v>78</v>
      </c>
      <c r="CW8" s="4">
        <f>F229</f>
        <v>216</v>
      </c>
      <c r="CX8" s="4">
        <f>F54</f>
        <v>41</v>
      </c>
      <c r="CY8" s="4">
        <f>F242</f>
        <v>229</v>
      </c>
      <c r="CZ8" s="4">
        <f>F41</f>
        <v>28</v>
      </c>
      <c r="DA8" s="4">
        <f>F143</f>
        <v>130</v>
      </c>
      <c r="DB8" s="5">
        <f>F140</f>
        <v>127</v>
      </c>
      <c r="DC8" s="75">
        <f>CM8^3+CN8^3+CO8^3+CP8^3+CQ8^3+CR8^3+CS8^3+CT8^3+CM9^3+CN9^3+CO9^3+CP9^3+CQ9^3+CR9^3+CS9^3+CT9^3</f>
        <v>67634176</v>
      </c>
      <c r="DD8" s="76">
        <f t="shared" si="2"/>
        <v>67634176</v>
      </c>
      <c r="DE8" s="61"/>
      <c r="DF8" s="81" t="s">
        <v>198</v>
      </c>
      <c r="DG8" s="82" t="s">
        <v>197</v>
      </c>
      <c r="DH8" s="83" t="s">
        <v>38</v>
      </c>
      <c r="DI8" s="83" t="s">
        <v>39</v>
      </c>
      <c r="DJ8" s="82" t="s">
        <v>199</v>
      </c>
      <c r="DK8" s="82" t="s">
        <v>200</v>
      </c>
      <c r="DL8" s="83" t="s">
        <v>60</v>
      </c>
      <c r="DM8" s="83" t="s">
        <v>59</v>
      </c>
      <c r="DN8" s="82" t="s">
        <v>28</v>
      </c>
      <c r="DO8" s="82" t="s">
        <v>29</v>
      </c>
      <c r="DP8" s="83" t="s">
        <v>265</v>
      </c>
      <c r="DQ8" s="83" t="s">
        <v>264</v>
      </c>
      <c r="DR8" s="82" t="s">
        <v>23</v>
      </c>
      <c r="DS8" s="82" t="s">
        <v>22</v>
      </c>
      <c r="DT8" s="83" t="s">
        <v>262</v>
      </c>
      <c r="DU8" s="84" t="s">
        <v>263</v>
      </c>
      <c r="DV8" s="66"/>
      <c r="DW8" s="51"/>
      <c r="DY8" s="57"/>
      <c r="DZ8" s="58"/>
      <c r="EA8" s="3">
        <f>F130</f>
        <v>117</v>
      </c>
      <c r="EB8" s="4">
        <f>F153</f>
        <v>140</v>
      </c>
      <c r="EC8" s="4">
        <f>F38</f>
        <v>25</v>
      </c>
      <c r="ED8" s="4">
        <f>F245</f>
        <v>232</v>
      </c>
      <c r="EE8" s="4">
        <f>F59</f>
        <v>46</v>
      </c>
      <c r="EF8" s="4">
        <f>F224</f>
        <v>211</v>
      </c>
      <c r="EG8" s="4">
        <f>F79</f>
        <v>66</v>
      </c>
      <c r="EH8" s="4">
        <f>F204</f>
        <v>191</v>
      </c>
      <c r="EI8" s="4">
        <f>F191</f>
        <v>178</v>
      </c>
      <c r="EJ8" s="4">
        <f>F92</f>
        <v>79</v>
      </c>
      <c r="EK8" s="4">
        <f>F235</f>
        <v>222</v>
      </c>
      <c r="EL8" s="4">
        <f>F48</f>
        <v>35</v>
      </c>
      <c r="EM8" s="4">
        <f>F246</f>
        <v>233</v>
      </c>
      <c r="EN8" s="4">
        <f>F37</f>
        <v>24</v>
      </c>
      <c r="EO8" s="4">
        <f>F146</f>
        <v>133</v>
      </c>
      <c r="EP8" s="5">
        <f>F137</f>
        <v>124</v>
      </c>
      <c r="EQ8" s="75">
        <f>EA8^3+EB8^3+EC8^3+ED8^3+EE8^3+EF8^3+EG8^3+EH8^3+EA9^3+EB9^3+EC9^3+ED9^3+EE9^3+EF9^3+EG9^3+EH9^3</f>
        <v>67634176</v>
      </c>
      <c r="ER8" s="76">
        <f t="shared" si="3"/>
        <v>67634176</v>
      </c>
      <c r="ES8" s="61"/>
      <c r="ET8" s="81" t="s">
        <v>62</v>
      </c>
      <c r="EU8" s="82" t="s">
        <v>61</v>
      </c>
      <c r="EV8" s="82" t="s">
        <v>49</v>
      </c>
      <c r="EW8" s="82" t="s">
        <v>48</v>
      </c>
      <c r="EX8" s="82" t="s">
        <v>36</v>
      </c>
      <c r="EY8" s="82" t="s">
        <v>37</v>
      </c>
      <c r="EZ8" s="82" t="s">
        <v>42</v>
      </c>
      <c r="FA8" s="82" t="s">
        <v>43</v>
      </c>
      <c r="FB8" s="82" t="s">
        <v>35</v>
      </c>
      <c r="FC8" s="82" t="s">
        <v>34</v>
      </c>
      <c r="FD8" s="82" t="s">
        <v>45</v>
      </c>
      <c r="FE8" s="82" t="s">
        <v>44</v>
      </c>
      <c r="FF8" s="82" t="s">
        <v>63</v>
      </c>
      <c r="FG8" s="82" t="s">
        <v>64</v>
      </c>
      <c r="FH8" s="82" t="s">
        <v>46</v>
      </c>
      <c r="FI8" s="86" t="s">
        <v>47</v>
      </c>
      <c r="FJ8" s="66"/>
      <c r="FK8" s="51"/>
    </row>
    <row r="9" spans="1:168" x14ac:dyDescent="0.2">
      <c r="A9" s="32"/>
      <c r="B9" s="32"/>
      <c r="C9" s="32"/>
      <c r="D9" s="32"/>
      <c r="E9" s="32"/>
      <c r="F9" s="32"/>
      <c r="G9" s="32"/>
      <c r="I9" s="57"/>
      <c r="J9" s="58"/>
      <c r="K9" s="3">
        <f>F119</f>
        <v>106</v>
      </c>
      <c r="L9" s="4">
        <f>F164</f>
        <v>151</v>
      </c>
      <c r="M9" s="4">
        <f>F24</f>
        <v>11</v>
      </c>
      <c r="N9" s="4">
        <f>F259</f>
        <v>246</v>
      </c>
      <c r="O9" s="4">
        <f>F74</f>
        <v>61</v>
      </c>
      <c r="P9" s="4">
        <f>F209</f>
        <v>196</v>
      </c>
      <c r="Q9" s="4">
        <f>F109</f>
        <v>96</v>
      </c>
      <c r="R9" s="4">
        <f>F174</f>
        <v>161</v>
      </c>
      <c r="S9" s="4">
        <f>F189</f>
        <v>176</v>
      </c>
      <c r="T9" s="4">
        <f>F94</f>
        <v>81</v>
      </c>
      <c r="U9" s="4">
        <f>F218</f>
        <v>205</v>
      </c>
      <c r="V9" s="4">
        <f>F65</f>
        <v>52</v>
      </c>
      <c r="W9" s="4">
        <f>F264</f>
        <v>251</v>
      </c>
      <c r="X9" s="4">
        <f>F19</f>
        <v>6</v>
      </c>
      <c r="Y9" s="4">
        <f>F167</f>
        <v>154</v>
      </c>
      <c r="Z9" s="5">
        <f>F116</f>
        <v>103</v>
      </c>
      <c r="AA9" s="75">
        <f>S8^3+T8^3+U8^3+V8^3+W8^3+X8^3+Y8^3+Z8^3+S9^3+T9^3+U9^3+V9^3+W9^3+X9^3+Y9^3+Z9^3</f>
        <v>67634176</v>
      </c>
      <c r="AB9" s="76">
        <f t="shared" si="0"/>
        <v>67634176</v>
      </c>
      <c r="AC9" s="61"/>
      <c r="AD9" s="89" t="s">
        <v>170</v>
      </c>
      <c r="AE9" s="83" t="s">
        <v>171</v>
      </c>
      <c r="AF9" s="83" t="s">
        <v>172</v>
      </c>
      <c r="AG9" s="83" t="s">
        <v>173</v>
      </c>
      <c r="AH9" s="82" t="s">
        <v>203</v>
      </c>
      <c r="AI9" s="82" t="s">
        <v>204</v>
      </c>
      <c r="AJ9" s="82" t="s">
        <v>205</v>
      </c>
      <c r="AK9" s="82" t="s">
        <v>206</v>
      </c>
      <c r="AL9" s="83" t="s">
        <v>271</v>
      </c>
      <c r="AM9" s="83" t="s">
        <v>270</v>
      </c>
      <c r="AN9" s="83" t="s">
        <v>269</v>
      </c>
      <c r="AO9" s="83" t="s">
        <v>268</v>
      </c>
      <c r="AP9" s="82" t="s">
        <v>239</v>
      </c>
      <c r="AQ9" s="82" t="s">
        <v>238</v>
      </c>
      <c r="AR9" s="82" t="s">
        <v>237</v>
      </c>
      <c r="AS9" s="86" t="s">
        <v>236</v>
      </c>
      <c r="AT9" s="66"/>
      <c r="AU9" s="51"/>
      <c r="AV9" s="67"/>
      <c r="AW9" s="57"/>
      <c r="AX9" s="58"/>
      <c r="AY9" s="3">
        <f>F120</f>
        <v>107</v>
      </c>
      <c r="AZ9" s="4">
        <f>F163</f>
        <v>150</v>
      </c>
      <c r="BA9" s="4">
        <f>F23</f>
        <v>10</v>
      </c>
      <c r="BB9" s="4">
        <f>F260</f>
        <v>247</v>
      </c>
      <c r="BC9" s="4">
        <f>F74</f>
        <v>61</v>
      </c>
      <c r="BD9" s="4">
        <f>F209</f>
        <v>196</v>
      </c>
      <c r="BE9" s="4">
        <f>F109</f>
        <v>96</v>
      </c>
      <c r="BF9" s="4">
        <f>F174</f>
        <v>161</v>
      </c>
      <c r="BG9" s="4">
        <f>F189</f>
        <v>176</v>
      </c>
      <c r="BH9" s="4">
        <f>F94</f>
        <v>81</v>
      </c>
      <c r="BI9" s="4">
        <f>F218</f>
        <v>205</v>
      </c>
      <c r="BJ9" s="4">
        <f>F65</f>
        <v>52</v>
      </c>
      <c r="BK9" s="4">
        <f>F263</f>
        <v>250</v>
      </c>
      <c r="BL9" s="4">
        <f>F20</f>
        <v>7</v>
      </c>
      <c r="BM9" s="4">
        <f>F168</f>
        <v>155</v>
      </c>
      <c r="BN9" s="5">
        <f>F115</f>
        <v>102</v>
      </c>
      <c r="BO9" s="75">
        <f>BG8^3+BH8^3+BI8^3+BJ8^3+BK8^3+BL8^3+BM8^3+BN8^3+BG9^3+BH9^3+BI9^3+BJ9^3+BK9^3+BL9^3+BM9^3+BN9^3</f>
        <v>67634176</v>
      </c>
      <c r="BP9" s="76">
        <f t="shared" si="1"/>
        <v>67634176</v>
      </c>
      <c r="BQ9" s="61"/>
      <c r="BR9" s="81" t="s">
        <v>194</v>
      </c>
      <c r="BS9" s="82" t="s">
        <v>193</v>
      </c>
      <c r="BT9" s="82" t="s">
        <v>192</v>
      </c>
      <c r="BU9" s="82" t="s">
        <v>191</v>
      </c>
      <c r="BV9" s="82" t="s">
        <v>203</v>
      </c>
      <c r="BW9" s="82" t="s">
        <v>204</v>
      </c>
      <c r="BX9" s="82" t="s">
        <v>205</v>
      </c>
      <c r="BY9" s="82" t="s">
        <v>206</v>
      </c>
      <c r="BZ9" s="83" t="s">
        <v>271</v>
      </c>
      <c r="CA9" s="83" t="s">
        <v>270</v>
      </c>
      <c r="CB9" s="83" t="s">
        <v>269</v>
      </c>
      <c r="CC9" s="83" t="s">
        <v>268</v>
      </c>
      <c r="CD9" s="83" t="s">
        <v>256</v>
      </c>
      <c r="CE9" s="83" t="s">
        <v>257</v>
      </c>
      <c r="CF9" s="83" t="s">
        <v>258</v>
      </c>
      <c r="CG9" s="84" t="s">
        <v>259</v>
      </c>
      <c r="CH9" s="66"/>
      <c r="CI9" s="51"/>
      <c r="CJ9" s="72"/>
      <c r="CK9" s="57"/>
      <c r="CL9" s="58"/>
      <c r="CM9" s="3">
        <f>F122</f>
        <v>109</v>
      </c>
      <c r="CN9" s="4">
        <f>F161</f>
        <v>148</v>
      </c>
      <c r="CO9" s="4">
        <f>F23</f>
        <v>10</v>
      </c>
      <c r="CP9" s="4">
        <f>F260</f>
        <v>247</v>
      </c>
      <c r="CQ9" s="4">
        <f>F72</f>
        <v>59</v>
      </c>
      <c r="CR9" s="4">
        <f>F211</f>
        <v>198</v>
      </c>
      <c r="CS9" s="4">
        <f>F109</f>
        <v>96</v>
      </c>
      <c r="CT9" s="4">
        <f>F174</f>
        <v>161</v>
      </c>
      <c r="CU9" s="4">
        <f>F189</f>
        <v>176</v>
      </c>
      <c r="CV9" s="4">
        <f>F94</f>
        <v>81</v>
      </c>
      <c r="CW9" s="4">
        <f>F216</f>
        <v>203</v>
      </c>
      <c r="CX9" s="4">
        <f>F67</f>
        <v>54</v>
      </c>
      <c r="CY9" s="4">
        <f>F263</f>
        <v>250</v>
      </c>
      <c r="CZ9" s="4">
        <f>F20</f>
        <v>7</v>
      </c>
      <c r="DA9" s="4">
        <f>F170</f>
        <v>157</v>
      </c>
      <c r="DB9" s="5">
        <f>F113</f>
        <v>100</v>
      </c>
      <c r="DC9" s="75">
        <f>CU8^3+CV8^3+CW8^3+CX8^3+CY8^3+CZ8^3+DA8^3+DB8^3+CU9^3+CV9^3+CW9^3+CX9^3+CY9^3+CZ9^3+DA9^3+DB9^3</f>
        <v>67634176</v>
      </c>
      <c r="DD9" s="76">
        <f t="shared" si="2"/>
        <v>67634176</v>
      </c>
      <c r="DE9" s="61"/>
      <c r="DF9" s="81" t="s">
        <v>16</v>
      </c>
      <c r="DG9" s="82" t="s">
        <v>17</v>
      </c>
      <c r="DH9" s="83" t="s">
        <v>192</v>
      </c>
      <c r="DI9" s="83" t="s">
        <v>191</v>
      </c>
      <c r="DJ9" s="82" t="s">
        <v>66</v>
      </c>
      <c r="DK9" s="82" t="s">
        <v>65</v>
      </c>
      <c r="DL9" s="83" t="s">
        <v>205</v>
      </c>
      <c r="DM9" s="83" t="s">
        <v>206</v>
      </c>
      <c r="DN9" s="82" t="s">
        <v>271</v>
      </c>
      <c r="DO9" s="82" t="s">
        <v>270</v>
      </c>
      <c r="DP9" s="83" t="s">
        <v>30</v>
      </c>
      <c r="DQ9" s="83" t="s">
        <v>31</v>
      </c>
      <c r="DR9" s="82" t="s">
        <v>256</v>
      </c>
      <c r="DS9" s="82" t="s">
        <v>257</v>
      </c>
      <c r="DT9" s="83" t="s">
        <v>9</v>
      </c>
      <c r="DU9" s="84" t="s">
        <v>8</v>
      </c>
      <c r="DV9" s="66"/>
      <c r="DW9" s="51"/>
      <c r="DY9" s="57"/>
      <c r="DZ9" s="58"/>
      <c r="EA9" s="3">
        <f>F120</f>
        <v>107</v>
      </c>
      <c r="EB9" s="4">
        <f>F163</f>
        <v>150</v>
      </c>
      <c r="EC9" s="4">
        <f>F20</f>
        <v>7</v>
      </c>
      <c r="ED9" s="4">
        <f>F263</f>
        <v>250</v>
      </c>
      <c r="EE9" s="4">
        <f>F65</f>
        <v>52</v>
      </c>
      <c r="EF9" s="4">
        <f>F218</f>
        <v>205</v>
      </c>
      <c r="EG9" s="4">
        <f>F109</f>
        <v>96</v>
      </c>
      <c r="EH9" s="4">
        <f>F174</f>
        <v>161</v>
      </c>
      <c r="EI9" s="4">
        <f>F189</f>
        <v>176</v>
      </c>
      <c r="EJ9" s="4">
        <f>F94</f>
        <v>81</v>
      </c>
      <c r="EK9" s="4">
        <f>F209</f>
        <v>196</v>
      </c>
      <c r="EL9" s="4">
        <f>F74</f>
        <v>61</v>
      </c>
      <c r="EM9" s="4">
        <f>F260</f>
        <v>247</v>
      </c>
      <c r="EN9" s="4">
        <f>F23</f>
        <v>10</v>
      </c>
      <c r="EO9" s="4">
        <f>F168</f>
        <v>155</v>
      </c>
      <c r="EP9" s="5">
        <f>F115</f>
        <v>102</v>
      </c>
      <c r="EQ9" s="75">
        <f>EI8^3+EJ8^3+EK8^3+EL8^3+EM8^3+EN8^3+EO8^3+EP8^3+EI9^3+EJ9^3+EK9^3+EL9^3+EM9^3+EN9^3+EO9^3+EP9^3</f>
        <v>67634176</v>
      </c>
      <c r="ER9" s="76">
        <f t="shared" si="3"/>
        <v>67634176</v>
      </c>
      <c r="ES9" s="61"/>
      <c r="ET9" s="89" t="s">
        <v>194</v>
      </c>
      <c r="EU9" s="83" t="s">
        <v>193</v>
      </c>
      <c r="EV9" s="83" t="s">
        <v>257</v>
      </c>
      <c r="EW9" s="83" t="s">
        <v>256</v>
      </c>
      <c r="EX9" s="83" t="s">
        <v>268</v>
      </c>
      <c r="EY9" s="83" t="s">
        <v>269</v>
      </c>
      <c r="EZ9" s="83" t="s">
        <v>205</v>
      </c>
      <c r="FA9" s="83" t="s">
        <v>206</v>
      </c>
      <c r="FB9" s="83" t="s">
        <v>271</v>
      </c>
      <c r="FC9" s="83" t="s">
        <v>270</v>
      </c>
      <c r="FD9" s="83" t="s">
        <v>204</v>
      </c>
      <c r="FE9" s="83" t="s">
        <v>203</v>
      </c>
      <c r="FF9" s="83" t="s">
        <v>191</v>
      </c>
      <c r="FG9" s="83" t="s">
        <v>192</v>
      </c>
      <c r="FH9" s="83" t="s">
        <v>258</v>
      </c>
      <c r="FI9" s="84" t="s">
        <v>259</v>
      </c>
      <c r="FJ9" s="66"/>
      <c r="FK9" s="51"/>
    </row>
    <row r="10" spans="1:168" x14ac:dyDescent="0.2">
      <c r="A10" s="52" t="s">
        <v>73</v>
      </c>
      <c r="B10" s="91">
        <f>0.5*C12*(2*B4+B6*(C12^2-1))</f>
        <v>2056</v>
      </c>
      <c r="C10" s="32"/>
      <c r="D10" s="54" t="s">
        <v>123</v>
      </c>
      <c r="E10" s="54"/>
      <c r="F10" s="32"/>
      <c r="G10" s="32"/>
      <c r="I10" s="57"/>
      <c r="J10" s="58"/>
      <c r="K10" s="3">
        <f>F177</f>
        <v>164</v>
      </c>
      <c r="L10" s="4">
        <f>F106</f>
        <v>93</v>
      </c>
      <c r="M10" s="4">
        <f>F206</f>
        <v>193</v>
      </c>
      <c r="N10" s="4">
        <f>F77</f>
        <v>64</v>
      </c>
      <c r="O10" s="4">
        <f>F260</f>
        <v>247</v>
      </c>
      <c r="P10" s="4">
        <f>F23</f>
        <v>10</v>
      </c>
      <c r="Q10" s="4">
        <f>F163</f>
        <v>150</v>
      </c>
      <c r="R10" s="4">
        <f>F120</f>
        <v>107</v>
      </c>
      <c r="S10" s="4">
        <f>F115</f>
        <v>102</v>
      </c>
      <c r="T10" s="4">
        <f>F168</f>
        <v>155</v>
      </c>
      <c r="U10" s="4">
        <f>F20</f>
        <v>7</v>
      </c>
      <c r="V10" s="4">
        <f>F263</f>
        <v>250</v>
      </c>
      <c r="W10" s="4">
        <f>F62</f>
        <v>49</v>
      </c>
      <c r="X10" s="4">
        <f>F221</f>
        <v>208</v>
      </c>
      <c r="Y10" s="4">
        <f>F97</f>
        <v>84</v>
      </c>
      <c r="Z10" s="5">
        <f>F186</f>
        <v>173</v>
      </c>
      <c r="AA10" s="75">
        <f>K10^3+L10^3+M10^3+N10^3+O10^3+P10^3+Q10^3+R10^3+K11^3+L11^3+M11^3+N11^3+O11^3+P11^3+Q11^3+R11^3</f>
        <v>67634176</v>
      </c>
      <c r="AB10" s="76">
        <f t="shared" si="0"/>
        <v>67634176</v>
      </c>
      <c r="AC10" s="61"/>
      <c r="AD10" s="89" t="s">
        <v>158</v>
      </c>
      <c r="AE10" s="83" t="s">
        <v>159</v>
      </c>
      <c r="AF10" s="83" t="s">
        <v>160</v>
      </c>
      <c r="AG10" s="83" t="s">
        <v>161</v>
      </c>
      <c r="AH10" s="82" t="s">
        <v>191</v>
      </c>
      <c r="AI10" s="82" t="s">
        <v>192</v>
      </c>
      <c r="AJ10" s="82" t="s">
        <v>193</v>
      </c>
      <c r="AK10" s="82" t="s">
        <v>194</v>
      </c>
      <c r="AL10" s="83" t="s">
        <v>259</v>
      </c>
      <c r="AM10" s="83" t="s">
        <v>258</v>
      </c>
      <c r="AN10" s="83" t="s">
        <v>257</v>
      </c>
      <c r="AO10" s="83" t="s">
        <v>256</v>
      </c>
      <c r="AP10" s="82" t="s">
        <v>227</v>
      </c>
      <c r="AQ10" s="82" t="s">
        <v>226</v>
      </c>
      <c r="AR10" s="82" t="s">
        <v>225</v>
      </c>
      <c r="AS10" s="86" t="s">
        <v>224</v>
      </c>
      <c r="AT10" s="66"/>
      <c r="AU10" s="51"/>
      <c r="AV10" s="67"/>
      <c r="AW10" s="57"/>
      <c r="AX10" s="58"/>
      <c r="AY10" s="3">
        <f>F177</f>
        <v>164</v>
      </c>
      <c r="AZ10" s="4">
        <f>F106</f>
        <v>93</v>
      </c>
      <c r="BA10" s="4">
        <f>F206</f>
        <v>193</v>
      </c>
      <c r="BB10" s="4">
        <f>F77</f>
        <v>64</v>
      </c>
      <c r="BC10" s="4">
        <f>F259</f>
        <v>246</v>
      </c>
      <c r="BD10" s="4">
        <f>F24</f>
        <v>11</v>
      </c>
      <c r="BE10" s="4">
        <f>F164</f>
        <v>151</v>
      </c>
      <c r="BF10" s="4">
        <f>F119</f>
        <v>106</v>
      </c>
      <c r="BG10" s="4">
        <f>F116</f>
        <v>103</v>
      </c>
      <c r="BH10" s="4">
        <f>F167</f>
        <v>154</v>
      </c>
      <c r="BI10" s="4">
        <f>F19</f>
        <v>6</v>
      </c>
      <c r="BJ10" s="4">
        <f>F264</f>
        <v>251</v>
      </c>
      <c r="BK10" s="4">
        <f>F62</f>
        <v>49</v>
      </c>
      <c r="BL10" s="4">
        <f>F221</f>
        <v>208</v>
      </c>
      <c r="BM10" s="4">
        <f>F97</f>
        <v>84</v>
      </c>
      <c r="BN10" s="5">
        <f>F186</f>
        <v>173</v>
      </c>
      <c r="BO10" s="75">
        <f>AY10^3+AZ10^3+BA10^3+BB10^3+BC10^3+BD10^3+BE10^3+BF10^3+AY11^3+AZ11^3+BA11^3+BB11^3+BC11^3+BD11^3+BE11^3+BF11^3</f>
        <v>67634176</v>
      </c>
      <c r="BP10" s="76">
        <f t="shared" si="1"/>
        <v>67634176</v>
      </c>
      <c r="BQ10" s="61"/>
      <c r="BR10" s="89" t="s">
        <v>158</v>
      </c>
      <c r="BS10" s="83" t="s">
        <v>159</v>
      </c>
      <c r="BT10" s="83" t="s">
        <v>160</v>
      </c>
      <c r="BU10" s="83" t="s">
        <v>161</v>
      </c>
      <c r="BV10" s="83" t="s">
        <v>173</v>
      </c>
      <c r="BW10" s="83" t="s">
        <v>172</v>
      </c>
      <c r="BX10" s="83" t="s">
        <v>171</v>
      </c>
      <c r="BY10" s="83" t="s">
        <v>170</v>
      </c>
      <c r="BZ10" s="82" t="s">
        <v>236</v>
      </c>
      <c r="CA10" s="82" t="s">
        <v>237</v>
      </c>
      <c r="CB10" s="82" t="s">
        <v>238</v>
      </c>
      <c r="CC10" s="82" t="s">
        <v>239</v>
      </c>
      <c r="CD10" s="82" t="s">
        <v>227</v>
      </c>
      <c r="CE10" s="82" t="s">
        <v>226</v>
      </c>
      <c r="CF10" s="82" t="s">
        <v>225</v>
      </c>
      <c r="CG10" s="86" t="s">
        <v>224</v>
      </c>
      <c r="CH10" s="66"/>
      <c r="CI10" s="51"/>
      <c r="CJ10" s="72"/>
      <c r="CK10" s="57"/>
      <c r="CL10" s="58"/>
      <c r="CM10" s="3">
        <f>F179</f>
        <v>166</v>
      </c>
      <c r="CN10" s="4">
        <f>F104</f>
        <v>91</v>
      </c>
      <c r="CO10" s="4">
        <f>F206</f>
        <v>193</v>
      </c>
      <c r="CP10" s="4">
        <f>F77</f>
        <v>64</v>
      </c>
      <c r="CQ10" s="4">
        <f>F257</f>
        <v>244</v>
      </c>
      <c r="CR10" s="4">
        <f>F26</f>
        <v>13</v>
      </c>
      <c r="CS10" s="4">
        <f>F164</f>
        <v>151</v>
      </c>
      <c r="CT10" s="4">
        <f>F119</f>
        <v>106</v>
      </c>
      <c r="CU10" s="4">
        <f>F116</f>
        <v>103</v>
      </c>
      <c r="CV10" s="4">
        <f>F167</f>
        <v>154</v>
      </c>
      <c r="CW10" s="4">
        <f>F17</f>
        <v>4</v>
      </c>
      <c r="CX10" s="4">
        <f>F266</f>
        <v>253</v>
      </c>
      <c r="CY10" s="4">
        <f>F62</f>
        <v>49</v>
      </c>
      <c r="CZ10" s="4">
        <f>F221</f>
        <v>208</v>
      </c>
      <c r="DA10" s="4">
        <f>F99</f>
        <v>86</v>
      </c>
      <c r="DB10" s="5">
        <f>F184</f>
        <v>171</v>
      </c>
      <c r="DC10" s="75">
        <f>CM10^3+CN10^3+CO10^3+CP10^3+CQ10^3+CR10^3+CS10^3+CT10^3+CM11^3+CN11^3+CO11^3+CP11^3+CQ11^3+CR11^3+CS11^3+CT11^3</f>
        <v>67634176</v>
      </c>
      <c r="DD10" s="76">
        <f t="shared" si="2"/>
        <v>67634176</v>
      </c>
      <c r="DE10" s="61"/>
      <c r="DF10" s="81" t="s">
        <v>19</v>
      </c>
      <c r="DG10" s="82" t="s">
        <v>18</v>
      </c>
      <c r="DH10" s="83" t="s">
        <v>160</v>
      </c>
      <c r="DI10" s="83" t="s">
        <v>161</v>
      </c>
      <c r="DJ10" s="82" t="s">
        <v>71</v>
      </c>
      <c r="DK10" s="82" t="s">
        <v>72</v>
      </c>
      <c r="DL10" s="83" t="s">
        <v>171</v>
      </c>
      <c r="DM10" s="83" t="s">
        <v>170</v>
      </c>
      <c r="DN10" s="82" t="s">
        <v>236</v>
      </c>
      <c r="DO10" s="82" t="s">
        <v>237</v>
      </c>
      <c r="DP10" s="83" t="s">
        <v>53</v>
      </c>
      <c r="DQ10" s="83" t="s">
        <v>52</v>
      </c>
      <c r="DR10" s="82" t="s">
        <v>227</v>
      </c>
      <c r="DS10" s="82" t="s">
        <v>226</v>
      </c>
      <c r="DT10" s="83" t="s">
        <v>10</v>
      </c>
      <c r="DU10" s="84" t="s">
        <v>11</v>
      </c>
      <c r="DV10" s="66"/>
      <c r="DW10" s="51"/>
      <c r="DY10" s="57"/>
      <c r="DZ10" s="58"/>
      <c r="EA10" s="3">
        <f>F186</f>
        <v>173</v>
      </c>
      <c r="EB10" s="4">
        <f>F97</f>
        <v>84</v>
      </c>
      <c r="EC10" s="4">
        <f>F206</f>
        <v>193</v>
      </c>
      <c r="ED10" s="4">
        <f>F77</f>
        <v>64</v>
      </c>
      <c r="EE10" s="4">
        <f>F259</f>
        <v>246</v>
      </c>
      <c r="EF10" s="4">
        <f>F24</f>
        <v>11</v>
      </c>
      <c r="EG10" s="4">
        <f>F167</f>
        <v>154</v>
      </c>
      <c r="EH10" s="4">
        <f>F116</f>
        <v>103</v>
      </c>
      <c r="EI10" s="4">
        <f>F119</f>
        <v>106</v>
      </c>
      <c r="EJ10" s="4">
        <f>F164</f>
        <v>151</v>
      </c>
      <c r="EK10" s="4">
        <f>F19</f>
        <v>6</v>
      </c>
      <c r="EL10" s="4">
        <f>F264</f>
        <v>251</v>
      </c>
      <c r="EM10" s="4">
        <f>F62</f>
        <v>49</v>
      </c>
      <c r="EN10" s="4">
        <f>F221</f>
        <v>208</v>
      </c>
      <c r="EO10" s="4">
        <f>F106</f>
        <v>93</v>
      </c>
      <c r="EP10" s="5">
        <f>F177</f>
        <v>164</v>
      </c>
      <c r="EQ10" s="75">
        <f>EA10^3+EB10^3+EC10^3+ED10^3+EE10^3+EF10^3+EG10^3+EH10^3+EA11^3+EB11^3+EC11^3+ED11^3+EE11^3+EF11^3+EG11^3+EH11^3</f>
        <v>67634176</v>
      </c>
      <c r="ER10" s="76">
        <f t="shared" si="3"/>
        <v>67634176</v>
      </c>
      <c r="ES10" s="61"/>
      <c r="ET10" s="81" t="s">
        <v>224</v>
      </c>
      <c r="EU10" s="82" t="s">
        <v>225</v>
      </c>
      <c r="EV10" s="82" t="s">
        <v>160</v>
      </c>
      <c r="EW10" s="82" t="s">
        <v>161</v>
      </c>
      <c r="EX10" s="82" t="s">
        <v>173</v>
      </c>
      <c r="EY10" s="82" t="s">
        <v>172</v>
      </c>
      <c r="EZ10" s="82" t="s">
        <v>237</v>
      </c>
      <c r="FA10" s="82" t="s">
        <v>236</v>
      </c>
      <c r="FB10" s="82" t="s">
        <v>170</v>
      </c>
      <c r="FC10" s="82" t="s">
        <v>171</v>
      </c>
      <c r="FD10" s="82" t="s">
        <v>238</v>
      </c>
      <c r="FE10" s="82" t="s">
        <v>239</v>
      </c>
      <c r="FF10" s="82" t="s">
        <v>227</v>
      </c>
      <c r="FG10" s="82" t="s">
        <v>226</v>
      </c>
      <c r="FH10" s="82" t="s">
        <v>159</v>
      </c>
      <c r="FI10" s="86" t="s">
        <v>158</v>
      </c>
      <c r="FJ10" s="66"/>
      <c r="FK10" s="51"/>
    </row>
    <row r="11" spans="1:168" x14ac:dyDescent="0.2">
      <c r="A11" s="32"/>
      <c r="B11" s="32"/>
      <c r="C11" s="32"/>
      <c r="D11" s="94" t="s">
        <v>136</v>
      </c>
      <c r="E11" s="32"/>
      <c r="F11" s="32"/>
      <c r="G11" s="32"/>
      <c r="I11" s="57"/>
      <c r="J11" s="58"/>
      <c r="K11" s="3">
        <f>F198</f>
        <v>185</v>
      </c>
      <c r="L11" s="4">
        <f>F85</f>
        <v>72</v>
      </c>
      <c r="M11" s="4">
        <f>F233</f>
        <v>220</v>
      </c>
      <c r="N11" s="4">
        <f>F50</f>
        <v>37</v>
      </c>
      <c r="O11" s="4">
        <f>F251</f>
        <v>238</v>
      </c>
      <c r="P11" s="4">
        <f>F32</f>
        <v>19</v>
      </c>
      <c r="Q11" s="4">
        <f>F156</f>
        <v>143</v>
      </c>
      <c r="R11" s="4">
        <f>F127</f>
        <v>114</v>
      </c>
      <c r="S11" s="4">
        <f>F140</f>
        <v>127</v>
      </c>
      <c r="T11" s="4">
        <f>F143</f>
        <v>130</v>
      </c>
      <c r="U11" s="4">
        <f>F43</f>
        <v>30</v>
      </c>
      <c r="V11" s="4">
        <f>F240</f>
        <v>227</v>
      </c>
      <c r="W11" s="4">
        <f>F57</f>
        <v>44</v>
      </c>
      <c r="X11" s="4">
        <f>F226</f>
        <v>213</v>
      </c>
      <c r="Y11" s="4">
        <f>F86</f>
        <v>73</v>
      </c>
      <c r="Z11" s="5">
        <f>F197</f>
        <v>184</v>
      </c>
      <c r="AA11" s="75">
        <f>S10^3+T10^3+U10^3+V10^3+W10^3+X10^3+Y10^3+Z10^3+S11^3+T11^3+U11^3+V11^3+W11^3+X11^3+Y11^3+Z11^3</f>
        <v>67634176</v>
      </c>
      <c r="AB11" s="76">
        <f t="shared" si="0"/>
        <v>67634176</v>
      </c>
      <c r="AC11" s="61"/>
      <c r="AD11" s="89" t="s">
        <v>162</v>
      </c>
      <c r="AE11" s="83" t="s">
        <v>163</v>
      </c>
      <c r="AF11" s="83" t="s">
        <v>164</v>
      </c>
      <c r="AG11" s="83" t="s">
        <v>165</v>
      </c>
      <c r="AH11" s="82" t="s">
        <v>195</v>
      </c>
      <c r="AI11" s="82" t="s">
        <v>196</v>
      </c>
      <c r="AJ11" s="82" t="s">
        <v>197</v>
      </c>
      <c r="AK11" s="82" t="s">
        <v>198</v>
      </c>
      <c r="AL11" s="83" t="s">
        <v>263</v>
      </c>
      <c r="AM11" s="83" t="s">
        <v>262</v>
      </c>
      <c r="AN11" s="83" t="s">
        <v>261</v>
      </c>
      <c r="AO11" s="83" t="s">
        <v>260</v>
      </c>
      <c r="AP11" s="82" t="s">
        <v>231</v>
      </c>
      <c r="AQ11" s="82" t="s">
        <v>230</v>
      </c>
      <c r="AR11" s="82" t="s">
        <v>229</v>
      </c>
      <c r="AS11" s="86" t="s">
        <v>228</v>
      </c>
      <c r="AT11" s="66"/>
      <c r="AU11" s="51"/>
      <c r="AV11" s="67"/>
      <c r="AW11" s="57"/>
      <c r="AX11" s="58"/>
      <c r="AY11" s="3">
        <f>F198</f>
        <v>185</v>
      </c>
      <c r="AZ11" s="4">
        <f>F85</f>
        <v>72</v>
      </c>
      <c r="BA11" s="4">
        <f>F233</f>
        <v>220</v>
      </c>
      <c r="BB11" s="4">
        <f>F50</f>
        <v>37</v>
      </c>
      <c r="BC11" s="4">
        <f>F252</f>
        <v>239</v>
      </c>
      <c r="BD11" s="4">
        <f>F31</f>
        <v>18</v>
      </c>
      <c r="BE11" s="4">
        <f>F155</f>
        <v>142</v>
      </c>
      <c r="BF11" s="4">
        <f>F128</f>
        <v>115</v>
      </c>
      <c r="BG11" s="4">
        <f>F139</f>
        <v>126</v>
      </c>
      <c r="BH11" s="4">
        <f>F144</f>
        <v>131</v>
      </c>
      <c r="BI11" s="4">
        <f>F44</f>
        <v>31</v>
      </c>
      <c r="BJ11" s="4">
        <f>F239</f>
        <v>226</v>
      </c>
      <c r="BK11" s="4">
        <f>F57</f>
        <v>44</v>
      </c>
      <c r="BL11" s="4">
        <f>F226</f>
        <v>213</v>
      </c>
      <c r="BM11" s="4">
        <f>F86</f>
        <v>73</v>
      </c>
      <c r="BN11" s="5">
        <f>F197</f>
        <v>184</v>
      </c>
      <c r="BO11" s="75">
        <f>BG10^3+BH10^3+BI10^3+BJ10^3+BK10^3+BL10^3+BM10^3+BN10^3+BG11^3+BH11^3+BI11^3+BJ11^3+BK11^3+BL11^3+BM11^3+BN11^3</f>
        <v>67634176</v>
      </c>
      <c r="BP11" s="76">
        <f t="shared" si="1"/>
        <v>67634176</v>
      </c>
      <c r="BQ11" s="61"/>
      <c r="BR11" s="89" t="s">
        <v>162</v>
      </c>
      <c r="BS11" s="83" t="s">
        <v>163</v>
      </c>
      <c r="BT11" s="83" t="s">
        <v>164</v>
      </c>
      <c r="BU11" s="83" t="s">
        <v>165</v>
      </c>
      <c r="BV11" s="83" t="s">
        <v>169</v>
      </c>
      <c r="BW11" s="83" t="s">
        <v>168</v>
      </c>
      <c r="BX11" s="83" t="s">
        <v>167</v>
      </c>
      <c r="BY11" s="83" t="s">
        <v>166</v>
      </c>
      <c r="BZ11" s="82" t="s">
        <v>232</v>
      </c>
      <c r="CA11" s="82" t="s">
        <v>233</v>
      </c>
      <c r="CB11" s="82" t="s">
        <v>234</v>
      </c>
      <c r="CC11" s="82" t="s">
        <v>235</v>
      </c>
      <c r="CD11" s="82" t="s">
        <v>231</v>
      </c>
      <c r="CE11" s="82" t="s">
        <v>230</v>
      </c>
      <c r="CF11" s="82" t="s">
        <v>229</v>
      </c>
      <c r="CG11" s="86" t="s">
        <v>228</v>
      </c>
      <c r="CH11" s="66"/>
      <c r="CI11" s="51"/>
      <c r="CJ11" s="72"/>
      <c r="CK11" s="57"/>
      <c r="CL11" s="58"/>
      <c r="CM11" s="3">
        <f>F198</f>
        <v>185</v>
      </c>
      <c r="CN11" s="4">
        <f>F85</f>
        <v>72</v>
      </c>
      <c r="CO11" s="4">
        <f>F235</f>
        <v>222</v>
      </c>
      <c r="CP11" s="4">
        <f>F48</f>
        <v>35</v>
      </c>
      <c r="CQ11" s="4">
        <f>F252</f>
        <v>239</v>
      </c>
      <c r="CR11" s="4">
        <f>F31</f>
        <v>18</v>
      </c>
      <c r="CS11" s="4">
        <f>F153</f>
        <v>140</v>
      </c>
      <c r="CT11" s="4">
        <f>F130</f>
        <v>117</v>
      </c>
      <c r="CU11" s="4">
        <f>F137</f>
        <v>124</v>
      </c>
      <c r="CV11" s="4">
        <f>F146</f>
        <v>133</v>
      </c>
      <c r="CW11" s="4">
        <f>F44</f>
        <v>31</v>
      </c>
      <c r="CX11" s="4">
        <f>F239</f>
        <v>226</v>
      </c>
      <c r="CY11" s="4">
        <f>F59</f>
        <v>46</v>
      </c>
      <c r="CZ11" s="4">
        <f>F224</f>
        <v>211</v>
      </c>
      <c r="DA11" s="4">
        <f>F86</f>
        <v>73</v>
      </c>
      <c r="DB11" s="5">
        <f>F197</f>
        <v>184</v>
      </c>
      <c r="DC11" s="75">
        <f>CU10^3+CV10^3+CW10^3+CX10^3+CY10^3+CZ10^3+DA10^3+DB10^3+CU11^3+CV11^3+CW11^3+CX11^3+CY11^3+CZ11^3+DA11^3+DB11^3</f>
        <v>67634176</v>
      </c>
      <c r="DD11" s="76">
        <f t="shared" si="2"/>
        <v>67634176</v>
      </c>
      <c r="DE11" s="61"/>
      <c r="DF11" s="81" t="s">
        <v>162</v>
      </c>
      <c r="DG11" s="82" t="s">
        <v>163</v>
      </c>
      <c r="DH11" s="83" t="s">
        <v>45</v>
      </c>
      <c r="DI11" s="83" t="s">
        <v>44</v>
      </c>
      <c r="DJ11" s="82" t="s">
        <v>169</v>
      </c>
      <c r="DK11" s="82" t="s">
        <v>168</v>
      </c>
      <c r="DL11" s="83" t="s">
        <v>61</v>
      </c>
      <c r="DM11" s="83" t="s">
        <v>62</v>
      </c>
      <c r="DN11" s="82" t="s">
        <v>47</v>
      </c>
      <c r="DO11" s="82" t="s">
        <v>46</v>
      </c>
      <c r="DP11" s="83" t="s">
        <v>234</v>
      </c>
      <c r="DQ11" s="83" t="s">
        <v>235</v>
      </c>
      <c r="DR11" s="82" t="s">
        <v>36</v>
      </c>
      <c r="DS11" s="82" t="s">
        <v>37</v>
      </c>
      <c r="DT11" s="83" t="s">
        <v>229</v>
      </c>
      <c r="DU11" s="84" t="s">
        <v>228</v>
      </c>
      <c r="DV11" s="66"/>
      <c r="DW11" s="51"/>
      <c r="DY11" s="57"/>
      <c r="DZ11" s="58"/>
      <c r="EA11" s="3">
        <f>F192</f>
        <v>179</v>
      </c>
      <c r="EB11" s="4">
        <f>F91</f>
        <v>78</v>
      </c>
      <c r="EC11" s="4">
        <f>F236</f>
        <v>223</v>
      </c>
      <c r="ED11" s="4">
        <f>F47</f>
        <v>34</v>
      </c>
      <c r="EE11" s="4">
        <f>F249</f>
        <v>236</v>
      </c>
      <c r="EF11" s="4">
        <f>F34</f>
        <v>21</v>
      </c>
      <c r="EG11" s="4">
        <f>F149</f>
        <v>136</v>
      </c>
      <c r="EH11" s="4">
        <f>F134</f>
        <v>121</v>
      </c>
      <c r="EI11" s="4">
        <f>F133</f>
        <v>120</v>
      </c>
      <c r="EJ11" s="4">
        <f>F150</f>
        <v>137</v>
      </c>
      <c r="EK11" s="4">
        <f>F41</f>
        <v>28</v>
      </c>
      <c r="EL11" s="4">
        <f>F242</f>
        <v>229</v>
      </c>
      <c r="EM11" s="4">
        <f>F60</f>
        <v>47</v>
      </c>
      <c r="EN11" s="4">
        <f>F223</f>
        <v>210</v>
      </c>
      <c r="EO11" s="4">
        <f>F80</f>
        <v>67</v>
      </c>
      <c r="EP11" s="5">
        <f>F203</f>
        <v>190</v>
      </c>
      <c r="EQ11" s="75">
        <f>EI10^3+EJ10^3+EK10^3+EL10^3+EM10^3+EN10^3+EO10^3+EP10^3+EI11^3+EJ11^3+EK11^3+EL11^3+EM11^3+EN11^3+EO11^3+EP11^3</f>
        <v>67634176</v>
      </c>
      <c r="ER11" s="76">
        <f t="shared" si="3"/>
        <v>67634176</v>
      </c>
      <c r="ES11" s="61"/>
      <c r="ET11" s="89" t="s">
        <v>28</v>
      </c>
      <c r="EU11" s="83" t="s">
        <v>29</v>
      </c>
      <c r="EV11" s="83" t="s">
        <v>57</v>
      </c>
      <c r="EW11" s="83" t="s">
        <v>58</v>
      </c>
      <c r="EX11" s="83" t="s">
        <v>39</v>
      </c>
      <c r="EY11" s="83" t="s">
        <v>38</v>
      </c>
      <c r="EZ11" s="83" t="s">
        <v>25</v>
      </c>
      <c r="FA11" s="83" t="s">
        <v>24</v>
      </c>
      <c r="FB11" s="83" t="s">
        <v>40</v>
      </c>
      <c r="FC11" s="83" t="s">
        <v>41</v>
      </c>
      <c r="FD11" s="83" t="s">
        <v>22</v>
      </c>
      <c r="FE11" s="83" t="s">
        <v>23</v>
      </c>
      <c r="FF11" s="83" t="s">
        <v>27</v>
      </c>
      <c r="FG11" s="83" t="s">
        <v>26</v>
      </c>
      <c r="FH11" s="83" t="s">
        <v>60</v>
      </c>
      <c r="FI11" s="84" t="s">
        <v>59</v>
      </c>
      <c r="FJ11" s="66"/>
      <c r="FK11" s="51"/>
    </row>
    <row r="12" spans="1:168" x14ac:dyDescent="0.2">
      <c r="A12" s="52"/>
      <c r="B12" s="35" t="s">
        <v>141</v>
      </c>
      <c r="C12" s="36">
        <v>16</v>
      </c>
      <c r="D12" s="32"/>
      <c r="E12" s="32"/>
      <c r="F12" s="32"/>
      <c r="G12" s="32"/>
      <c r="I12" s="57"/>
      <c r="J12" s="58"/>
      <c r="K12" s="3">
        <f>F76</f>
        <v>63</v>
      </c>
      <c r="L12" s="4">
        <f>F207</f>
        <v>194</v>
      </c>
      <c r="M12" s="4">
        <f>F107</f>
        <v>94</v>
      </c>
      <c r="N12" s="4">
        <f>F176</f>
        <v>163</v>
      </c>
      <c r="O12" s="4">
        <f>F121</f>
        <v>108</v>
      </c>
      <c r="P12" s="4">
        <f>F162</f>
        <v>149</v>
      </c>
      <c r="Q12" s="4">
        <f>F22</f>
        <v>9</v>
      </c>
      <c r="R12" s="4">
        <f>F261</f>
        <v>248</v>
      </c>
      <c r="S12" s="4">
        <f>F262</f>
        <v>249</v>
      </c>
      <c r="T12" s="4">
        <f>F21</f>
        <v>8</v>
      </c>
      <c r="U12" s="4">
        <f>F169</f>
        <v>156</v>
      </c>
      <c r="V12" s="4">
        <f>F114</f>
        <v>101</v>
      </c>
      <c r="W12" s="4">
        <f>F187</f>
        <v>174</v>
      </c>
      <c r="X12" s="4">
        <f>F96</f>
        <v>83</v>
      </c>
      <c r="Y12" s="4">
        <f>F220</f>
        <v>207</v>
      </c>
      <c r="Z12" s="5">
        <f>F63</f>
        <v>50</v>
      </c>
      <c r="AA12" s="75">
        <f>K12^3+L12^3+M12^3+N12^3+O12^3+P12^3+Q12^3+R12^3+K13^3+L13^3+M13^3+N13^3+O13^3+P13^3+Q13^3+R13^3</f>
        <v>67634176</v>
      </c>
      <c r="AB12" s="76">
        <f t="shared" si="0"/>
        <v>67634176</v>
      </c>
      <c r="AC12" s="95"/>
      <c r="AD12" s="81" t="s">
        <v>75</v>
      </c>
      <c r="AE12" s="82" t="s">
        <v>76</v>
      </c>
      <c r="AF12" s="82" t="s">
        <v>77</v>
      </c>
      <c r="AG12" s="82" t="s">
        <v>78</v>
      </c>
      <c r="AH12" s="83" t="s">
        <v>79</v>
      </c>
      <c r="AI12" s="83" t="s">
        <v>80</v>
      </c>
      <c r="AJ12" s="83" t="s">
        <v>81</v>
      </c>
      <c r="AK12" s="83" t="s">
        <v>82</v>
      </c>
      <c r="AL12" s="82" t="s">
        <v>90</v>
      </c>
      <c r="AM12" s="82" t="s">
        <v>89</v>
      </c>
      <c r="AN12" s="82" t="s">
        <v>88</v>
      </c>
      <c r="AO12" s="82" t="s">
        <v>87</v>
      </c>
      <c r="AP12" s="83" t="s">
        <v>86</v>
      </c>
      <c r="AQ12" s="83" t="s">
        <v>85</v>
      </c>
      <c r="AR12" s="83" t="s">
        <v>84</v>
      </c>
      <c r="AS12" s="84" t="s">
        <v>83</v>
      </c>
      <c r="AT12" s="66"/>
      <c r="AU12" s="51"/>
      <c r="AV12" s="67"/>
      <c r="AW12" s="57"/>
      <c r="AX12" s="58"/>
      <c r="AY12" s="3">
        <f>F75</f>
        <v>62</v>
      </c>
      <c r="AZ12" s="4">
        <f>F208</f>
        <v>195</v>
      </c>
      <c r="BA12" s="4">
        <f>F108</f>
        <v>95</v>
      </c>
      <c r="BB12" s="4">
        <f>F175</f>
        <v>162</v>
      </c>
      <c r="BC12" s="4">
        <f>F121</f>
        <v>108</v>
      </c>
      <c r="BD12" s="4">
        <f>F162</f>
        <v>149</v>
      </c>
      <c r="BE12" s="4">
        <f>F22</f>
        <v>9</v>
      </c>
      <c r="BF12" s="4">
        <f>F261</f>
        <v>248</v>
      </c>
      <c r="BG12" s="4">
        <f>F262</f>
        <v>249</v>
      </c>
      <c r="BH12" s="4">
        <f>F21</f>
        <v>8</v>
      </c>
      <c r="BI12" s="4">
        <f>F169</f>
        <v>156</v>
      </c>
      <c r="BJ12" s="4">
        <f>F114</f>
        <v>101</v>
      </c>
      <c r="BK12" s="4">
        <f>F188</f>
        <v>175</v>
      </c>
      <c r="BL12" s="4">
        <f>F95</f>
        <v>82</v>
      </c>
      <c r="BM12" s="4">
        <f>F219</f>
        <v>206</v>
      </c>
      <c r="BN12" s="5">
        <f>F64</f>
        <v>51</v>
      </c>
      <c r="BO12" s="75">
        <f>AY12^3+AZ12^3+BA12^3+BB12^3+BC12^3+BD12^3+BE12^3+BF12^3+AY13^3+AZ13^3+BA13^3+BB13^3+BC13^3+BD13^3+BE13^3+BF13^3</f>
        <v>67634176</v>
      </c>
      <c r="BP12" s="76">
        <f t="shared" si="1"/>
        <v>67634176</v>
      </c>
      <c r="BQ12" s="95"/>
      <c r="BR12" s="81" t="s">
        <v>122</v>
      </c>
      <c r="BS12" s="82" t="s">
        <v>121</v>
      </c>
      <c r="BT12" s="82" t="s">
        <v>120</v>
      </c>
      <c r="BU12" s="82" t="s">
        <v>119</v>
      </c>
      <c r="BV12" s="82" t="s">
        <v>79</v>
      </c>
      <c r="BW12" s="82" t="s">
        <v>80</v>
      </c>
      <c r="BX12" s="82" t="s">
        <v>81</v>
      </c>
      <c r="BY12" s="82" t="s">
        <v>82</v>
      </c>
      <c r="BZ12" s="83" t="s">
        <v>90</v>
      </c>
      <c r="CA12" s="83" t="s">
        <v>89</v>
      </c>
      <c r="CB12" s="83" t="s">
        <v>88</v>
      </c>
      <c r="CC12" s="83" t="s">
        <v>87</v>
      </c>
      <c r="CD12" s="83" t="s">
        <v>137</v>
      </c>
      <c r="CE12" s="83" t="s">
        <v>138</v>
      </c>
      <c r="CF12" s="83" t="s">
        <v>139</v>
      </c>
      <c r="CG12" s="84" t="s">
        <v>140</v>
      </c>
      <c r="CH12" s="66"/>
      <c r="CI12" s="51"/>
      <c r="CJ12" s="85"/>
      <c r="CK12" s="57"/>
      <c r="CL12" s="58"/>
      <c r="CM12" s="3">
        <f>F73</f>
        <v>60</v>
      </c>
      <c r="CN12" s="4">
        <f>F210</f>
        <v>197</v>
      </c>
      <c r="CO12" s="4">
        <f>F108</f>
        <v>95</v>
      </c>
      <c r="CP12" s="4">
        <f>F175</f>
        <v>162</v>
      </c>
      <c r="CQ12" s="4">
        <f>F123</f>
        <v>110</v>
      </c>
      <c r="CR12" s="4">
        <f>F160</f>
        <v>147</v>
      </c>
      <c r="CS12" s="4">
        <f>F22</f>
        <v>9</v>
      </c>
      <c r="CT12" s="4">
        <f>F261</f>
        <v>248</v>
      </c>
      <c r="CU12" s="4">
        <f>F262</f>
        <v>249</v>
      </c>
      <c r="CV12" s="4">
        <f>F21</f>
        <v>8</v>
      </c>
      <c r="CW12" s="4">
        <f>F171</f>
        <v>158</v>
      </c>
      <c r="CX12" s="4">
        <f>F112</f>
        <v>99</v>
      </c>
      <c r="CY12" s="4">
        <f>F188</f>
        <v>175</v>
      </c>
      <c r="CZ12" s="4">
        <f>F95</f>
        <v>82</v>
      </c>
      <c r="DA12" s="4">
        <f>F217</f>
        <v>204</v>
      </c>
      <c r="DB12" s="5">
        <f>F66</f>
        <v>53</v>
      </c>
      <c r="DC12" s="75">
        <f>CM12^3+CN12^3+CO12^3+CP12^3+CQ12^3+CR12^3+CS12^3+CT12^3+CM13^3+CN13^3+CO13^3+CP13^3+CQ13^3+CR13^3+CS13^3+CT13^3</f>
        <v>67634176</v>
      </c>
      <c r="DD12" s="76">
        <f t="shared" si="2"/>
        <v>67634176</v>
      </c>
      <c r="DE12" s="95"/>
      <c r="DF12" s="89" t="s">
        <v>185</v>
      </c>
      <c r="DG12" s="83" t="s">
        <v>186</v>
      </c>
      <c r="DH12" s="82" t="s">
        <v>120</v>
      </c>
      <c r="DI12" s="82" t="s">
        <v>119</v>
      </c>
      <c r="DJ12" s="83" t="s">
        <v>217</v>
      </c>
      <c r="DK12" s="83" t="s">
        <v>216</v>
      </c>
      <c r="DL12" s="82" t="s">
        <v>81</v>
      </c>
      <c r="DM12" s="82" t="s">
        <v>82</v>
      </c>
      <c r="DN12" s="83" t="s">
        <v>90</v>
      </c>
      <c r="DO12" s="83" t="s">
        <v>89</v>
      </c>
      <c r="DP12" s="82" t="s">
        <v>208</v>
      </c>
      <c r="DQ12" s="82" t="s">
        <v>209</v>
      </c>
      <c r="DR12" s="83" t="s">
        <v>137</v>
      </c>
      <c r="DS12" s="83" t="s">
        <v>138</v>
      </c>
      <c r="DT12" s="82" t="s">
        <v>178</v>
      </c>
      <c r="DU12" s="86" t="s">
        <v>177</v>
      </c>
      <c r="DV12" s="66"/>
      <c r="DW12" s="51"/>
      <c r="DY12" s="57"/>
      <c r="DZ12" s="58"/>
      <c r="EA12" s="3">
        <f>F69</f>
        <v>56</v>
      </c>
      <c r="EB12" s="4">
        <f>F214</f>
        <v>201</v>
      </c>
      <c r="EC12" s="4">
        <f>F105</f>
        <v>92</v>
      </c>
      <c r="ED12" s="4">
        <f>F178</f>
        <v>165</v>
      </c>
      <c r="EE12" s="4">
        <f>F124</f>
        <v>111</v>
      </c>
      <c r="EF12" s="4">
        <f>F159</f>
        <v>146</v>
      </c>
      <c r="EG12" s="4">
        <f>F16</f>
        <v>3</v>
      </c>
      <c r="EH12" s="4">
        <f>F267</f>
        <v>254</v>
      </c>
      <c r="EI12" s="4">
        <f>F256</f>
        <v>243</v>
      </c>
      <c r="EJ12" s="4">
        <f>F27</f>
        <v>14</v>
      </c>
      <c r="EK12" s="4">
        <f>F172</f>
        <v>159</v>
      </c>
      <c r="EL12" s="4">
        <f>F111</f>
        <v>98</v>
      </c>
      <c r="EM12" s="4">
        <f>F185</f>
        <v>172</v>
      </c>
      <c r="EN12" s="4">
        <f>F98</f>
        <v>85</v>
      </c>
      <c r="EO12" s="4">
        <f>F213</f>
        <v>200</v>
      </c>
      <c r="EP12" s="5">
        <f>F70</f>
        <v>57</v>
      </c>
      <c r="EQ12" s="75">
        <f>EA12^3+EB12^3+EC12^3+ED12^3+EE12^3+EF12^3+EG12^3+EH12^3+EA13^3+EB13^3+EC13^3+ED13^3+EE13^3+EF13^3+EG13^3+EH13^3</f>
        <v>67634176</v>
      </c>
      <c r="ER12" s="76">
        <f t="shared" si="3"/>
        <v>67634176</v>
      </c>
      <c r="ES12" s="95"/>
      <c r="ET12" s="81" t="s">
        <v>213</v>
      </c>
      <c r="EU12" s="82" t="s">
        <v>212</v>
      </c>
      <c r="EV12" s="82" t="s">
        <v>223</v>
      </c>
      <c r="EW12" s="82" t="s">
        <v>222</v>
      </c>
      <c r="EX12" s="82" t="s">
        <v>189</v>
      </c>
      <c r="EY12" s="82" t="s">
        <v>190</v>
      </c>
      <c r="EZ12" s="82" t="s">
        <v>179</v>
      </c>
      <c r="FA12" s="82" t="s">
        <v>180</v>
      </c>
      <c r="FB12" s="82" t="s">
        <v>188</v>
      </c>
      <c r="FC12" s="82" t="s">
        <v>187</v>
      </c>
      <c r="FD12" s="82" t="s">
        <v>182</v>
      </c>
      <c r="FE12" s="82" t="s">
        <v>181</v>
      </c>
      <c r="FF12" s="82" t="s">
        <v>214</v>
      </c>
      <c r="FG12" s="82" t="s">
        <v>215</v>
      </c>
      <c r="FH12" s="82" t="s">
        <v>220</v>
      </c>
      <c r="FI12" s="86" t="s">
        <v>221</v>
      </c>
      <c r="FJ12" s="66"/>
      <c r="FK12" s="51"/>
    </row>
    <row r="13" spans="1:168" ht="13.5" thickBot="1" x14ac:dyDescent="0.25">
      <c r="A13" s="96"/>
      <c r="B13" s="97"/>
      <c r="C13" s="32"/>
      <c r="D13" s="98"/>
      <c r="E13" s="99" t="s">
        <v>174</v>
      </c>
      <c r="F13" s="98"/>
      <c r="G13" s="98"/>
      <c r="H13" s="100"/>
      <c r="I13" s="57"/>
      <c r="J13" s="58"/>
      <c r="K13" s="3">
        <f>F51</f>
        <v>38</v>
      </c>
      <c r="L13" s="4">
        <f>F232</f>
        <v>219</v>
      </c>
      <c r="M13" s="4">
        <f>F84</f>
        <v>71</v>
      </c>
      <c r="N13" s="4">
        <f>F199</f>
        <v>186</v>
      </c>
      <c r="O13" s="4">
        <f>F126</f>
        <v>113</v>
      </c>
      <c r="P13" s="4">
        <f>F157</f>
        <v>144</v>
      </c>
      <c r="Q13" s="4">
        <f>F33</f>
        <v>20</v>
      </c>
      <c r="R13" s="4">
        <f>F250</f>
        <v>237</v>
      </c>
      <c r="S13" s="4">
        <f>F241</f>
        <v>228</v>
      </c>
      <c r="T13" s="4">
        <f>F42</f>
        <v>29</v>
      </c>
      <c r="U13" s="4">
        <f>F142</f>
        <v>129</v>
      </c>
      <c r="V13" s="4">
        <f>F141</f>
        <v>128</v>
      </c>
      <c r="W13" s="4">
        <f>F196</f>
        <v>183</v>
      </c>
      <c r="X13" s="4">
        <f>F87</f>
        <v>74</v>
      </c>
      <c r="Y13" s="4">
        <f>F227</f>
        <v>214</v>
      </c>
      <c r="Z13" s="5">
        <f>F56</f>
        <v>43</v>
      </c>
      <c r="AA13" s="75">
        <f>S12^3+T12^3+U12^3+V12^3+W12^3+X12^3+Y12^3+Z12^3+S13^3+T13^3+U13^3+V13^3+W13^3+X13^3+Y13^3+Z13^3</f>
        <v>67634176</v>
      </c>
      <c r="AB13" s="76">
        <f t="shared" si="0"/>
        <v>67634176</v>
      </c>
      <c r="AC13" s="61"/>
      <c r="AD13" s="81" t="s">
        <v>91</v>
      </c>
      <c r="AE13" s="82" t="s">
        <v>92</v>
      </c>
      <c r="AF13" s="82" t="s">
        <v>93</v>
      </c>
      <c r="AG13" s="82" t="s">
        <v>94</v>
      </c>
      <c r="AH13" s="83" t="s">
        <v>103</v>
      </c>
      <c r="AI13" s="83" t="s">
        <v>104</v>
      </c>
      <c r="AJ13" s="83" t="s">
        <v>105</v>
      </c>
      <c r="AK13" s="83" t="s">
        <v>106</v>
      </c>
      <c r="AL13" s="82" t="s">
        <v>114</v>
      </c>
      <c r="AM13" s="82" t="s">
        <v>113</v>
      </c>
      <c r="AN13" s="82" t="s">
        <v>112</v>
      </c>
      <c r="AO13" s="82" t="s">
        <v>111</v>
      </c>
      <c r="AP13" s="83" t="s">
        <v>110</v>
      </c>
      <c r="AQ13" s="83" t="s">
        <v>109</v>
      </c>
      <c r="AR13" s="83" t="s">
        <v>108</v>
      </c>
      <c r="AS13" s="84" t="s">
        <v>107</v>
      </c>
      <c r="AT13" s="66"/>
      <c r="AU13" s="51"/>
      <c r="AV13" s="67"/>
      <c r="AW13" s="57"/>
      <c r="AX13" s="58"/>
      <c r="AY13" s="3">
        <f>F52</f>
        <v>39</v>
      </c>
      <c r="AZ13" s="4">
        <f>F231</f>
        <v>218</v>
      </c>
      <c r="BA13" s="4">
        <f>F83</f>
        <v>70</v>
      </c>
      <c r="BB13" s="4">
        <f>F200</f>
        <v>187</v>
      </c>
      <c r="BC13" s="4">
        <f>F126</f>
        <v>113</v>
      </c>
      <c r="BD13" s="4">
        <f>F157</f>
        <v>144</v>
      </c>
      <c r="BE13" s="4">
        <f>F33</f>
        <v>20</v>
      </c>
      <c r="BF13" s="4">
        <f>F250</f>
        <v>237</v>
      </c>
      <c r="BG13" s="4">
        <f>F241</f>
        <v>228</v>
      </c>
      <c r="BH13" s="4">
        <f>F42</f>
        <v>29</v>
      </c>
      <c r="BI13" s="4">
        <f>F142</f>
        <v>129</v>
      </c>
      <c r="BJ13" s="4">
        <f>F141</f>
        <v>128</v>
      </c>
      <c r="BK13" s="4">
        <f>F195</f>
        <v>182</v>
      </c>
      <c r="BL13" s="4">
        <f>F88</f>
        <v>75</v>
      </c>
      <c r="BM13" s="4">
        <f>F228</f>
        <v>215</v>
      </c>
      <c r="BN13" s="5">
        <f>F55</f>
        <v>42</v>
      </c>
      <c r="BO13" s="75">
        <f>BG12^3+BH12^3+BI12^3+BJ12^3+BK12^3+BL12^3+BM12^3+BN12^3+BG13^3+BH13^3+BI13^3+BJ13^3+BK13^3+BL13^3+BM13^3+BN13^3</f>
        <v>67634176</v>
      </c>
      <c r="BP13" s="76">
        <f t="shared" si="1"/>
        <v>67634176</v>
      </c>
      <c r="BQ13" s="61"/>
      <c r="BR13" s="81" t="s">
        <v>118</v>
      </c>
      <c r="BS13" s="82" t="s">
        <v>117</v>
      </c>
      <c r="BT13" s="82" t="s">
        <v>116</v>
      </c>
      <c r="BU13" s="82" t="s">
        <v>115</v>
      </c>
      <c r="BV13" s="82" t="s">
        <v>103</v>
      </c>
      <c r="BW13" s="82" t="s">
        <v>104</v>
      </c>
      <c r="BX13" s="82" t="s">
        <v>105</v>
      </c>
      <c r="BY13" s="82" t="s">
        <v>106</v>
      </c>
      <c r="BZ13" s="83" t="s">
        <v>114</v>
      </c>
      <c r="CA13" s="83" t="s">
        <v>113</v>
      </c>
      <c r="CB13" s="83" t="s">
        <v>112</v>
      </c>
      <c r="CC13" s="83" t="s">
        <v>111</v>
      </c>
      <c r="CD13" s="83" t="s">
        <v>128</v>
      </c>
      <c r="CE13" s="83" t="s">
        <v>129</v>
      </c>
      <c r="CF13" s="83" t="s">
        <v>130</v>
      </c>
      <c r="CG13" s="84" t="s">
        <v>131</v>
      </c>
      <c r="CH13" s="66"/>
      <c r="CI13" s="51"/>
      <c r="CJ13" s="85"/>
      <c r="CK13" s="57"/>
      <c r="CL13" s="58"/>
      <c r="CM13" s="3">
        <f>F52</f>
        <v>39</v>
      </c>
      <c r="CN13" s="4">
        <f>F231</f>
        <v>218</v>
      </c>
      <c r="CO13" s="4">
        <f>F81</f>
        <v>68</v>
      </c>
      <c r="CP13" s="4">
        <f>F202</f>
        <v>189</v>
      </c>
      <c r="CQ13" s="4">
        <f>F126</f>
        <v>113</v>
      </c>
      <c r="CR13" s="4">
        <f>F157</f>
        <v>144</v>
      </c>
      <c r="CS13" s="4">
        <f>F35</f>
        <v>22</v>
      </c>
      <c r="CT13" s="4">
        <f>F248</f>
        <v>235</v>
      </c>
      <c r="CU13" s="4">
        <f>F243</f>
        <v>230</v>
      </c>
      <c r="CV13" s="4">
        <f>F40</f>
        <v>27</v>
      </c>
      <c r="CW13" s="4">
        <f>F142</f>
        <v>129</v>
      </c>
      <c r="CX13" s="4">
        <f>F141</f>
        <v>128</v>
      </c>
      <c r="CY13" s="4">
        <f>F193</f>
        <v>180</v>
      </c>
      <c r="CZ13" s="4">
        <f>F90</f>
        <v>77</v>
      </c>
      <c r="DA13" s="4">
        <f>F228</f>
        <v>215</v>
      </c>
      <c r="DB13" s="5">
        <f>F55</f>
        <v>42</v>
      </c>
      <c r="DC13" s="75">
        <f>CU12^3+CV12^3+CW12^3+CX12^3+CY12^3+CZ12^3+DA12^3+DB12^3+CU13^3+CV13^3+CW13^3+CX13^3+CY13^3+CZ13^3+DA13^3+DB13^3</f>
        <v>67634176</v>
      </c>
      <c r="DD13" s="76">
        <f t="shared" si="2"/>
        <v>67634176</v>
      </c>
      <c r="DE13" s="61"/>
      <c r="DF13" s="89" t="s">
        <v>118</v>
      </c>
      <c r="DG13" s="83" t="s">
        <v>117</v>
      </c>
      <c r="DH13" s="82" t="s">
        <v>150</v>
      </c>
      <c r="DI13" s="82" t="s">
        <v>151</v>
      </c>
      <c r="DJ13" s="83" t="s">
        <v>103</v>
      </c>
      <c r="DK13" s="83" t="s">
        <v>104</v>
      </c>
      <c r="DL13" s="82" t="s">
        <v>251</v>
      </c>
      <c r="DM13" s="82" t="s">
        <v>250</v>
      </c>
      <c r="DN13" s="83" t="s">
        <v>242</v>
      </c>
      <c r="DO13" s="83" t="s">
        <v>243</v>
      </c>
      <c r="DP13" s="82" t="s">
        <v>112</v>
      </c>
      <c r="DQ13" s="82" t="s">
        <v>111</v>
      </c>
      <c r="DR13" s="83" t="s">
        <v>143</v>
      </c>
      <c r="DS13" s="83" t="s">
        <v>142</v>
      </c>
      <c r="DT13" s="82" t="s">
        <v>130</v>
      </c>
      <c r="DU13" s="86" t="s">
        <v>131</v>
      </c>
      <c r="DV13" s="66"/>
      <c r="DW13" s="51"/>
      <c r="DY13" s="57"/>
      <c r="DZ13" s="58"/>
      <c r="EA13" s="3">
        <f>F55</f>
        <v>42</v>
      </c>
      <c r="EB13" s="4">
        <f>F228</f>
        <v>215</v>
      </c>
      <c r="EC13" s="4">
        <f>F83</f>
        <v>70</v>
      </c>
      <c r="ED13" s="4">
        <f>F200</f>
        <v>187</v>
      </c>
      <c r="EE13" s="4">
        <f>F126</f>
        <v>113</v>
      </c>
      <c r="EF13" s="4">
        <f>F157</f>
        <v>144</v>
      </c>
      <c r="EG13" s="4">
        <f>F42</f>
        <v>29</v>
      </c>
      <c r="EH13" s="4">
        <f>F241</f>
        <v>228</v>
      </c>
      <c r="EI13" s="4">
        <f>F250</f>
        <v>237</v>
      </c>
      <c r="EJ13" s="4">
        <f>F33</f>
        <v>20</v>
      </c>
      <c r="EK13" s="4">
        <f>F142</f>
        <v>129</v>
      </c>
      <c r="EL13" s="4">
        <f>F141</f>
        <v>128</v>
      </c>
      <c r="EM13" s="4">
        <f>F195</f>
        <v>182</v>
      </c>
      <c r="EN13" s="4">
        <f>F88</f>
        <v>75</v>
      </c>
      <c r="EO13" s="4">
        <f>F231</f>
        <v>218</v>
      </c>
      <c r="EP13" s="5">
        <f>F52</f>
        <v>39</v>
      </c>
      <c r="EQ13" s="75">
        <f>EI12^3+EJ12^3+EK12^3+EL12^3+EM12^3+EN12^3+EO12^3+EP12^3+EI13^3+EJ13^3+EK13^3+EL13^3+EM13^3+EN13^3+EO13^3+EP13^3</f>
        <v>67634176</v>
      </c>
      <c r="ER13" s="76">
        <f t="shared" si="3"/>
        <v>67634176</v>
      </c>
      <c r="ES13" s="61"/>
      <c r="ET13" s="89" t="s">
        <v>131</v>
      </c>
      <c r="EU13" s="83" t="s">
        <v>130</v>
      </c>
      <c r="EV13" s="83" t="s">
        <v>116</v>
      </c>
      <c r="EW13" s="83" t="s">
        <v>115</v>
      </c>
      <c r="EX13" s="83" t="s">
        <v>103</v>
      </c>
      <c r="EY13" s="83" t="s">
        <v>104</v>
      </c>
      <c r="EZ13" s="83" t="s">
        <v>113</v>
      </c>
      <c r="FA13" s="83" t="s">
        <v>114</v>
      </c>
      <c r="FB13" s="83" t="s">
        <v>106</v>
      </c>
      <c r="FC13" s="83" t="s">
        <v>105</v>
      </c>
      <c r="FD13" s="83" t="s">
        <v>112</v>
      </c>
      <c r="FE13" s="83" t="s">
        <v>111</v>
      </c>
      <c r="FF13" s="83" t="s">
        <v>128</v>
      </c>
      <c r="FG13" s="83" t="s">
        <v>129</v>
      </c>
      <c r="FH13" s="83" t="s">
        <v>117</v>
      </c>
      <c r="FI13" s="84" t="s">
        <v>118</v>
      </c>
      <c r="FJ13" s="66"/>
      <c r="FK13" s="51"/>
    </row>
    <row r="14" spans="1:168" x14ac:dyDescent="0.2">
      <c r="A14" s="32"/>
      <c r="B14" s="32" t="s">
        <v>0</v>
      </c>
      <c r="C14" s="32"/>
      <c r="D14" s="101" t="s">
        <v>6</v>
      </c>
      <c r="E14" s="102" t="s">
        <v>207</v>
      </c>
      <c r="F14" s="103">
        <f>B4+(0*B6)</f>
        <v>1</v>
      </c>
      <c r="G14" s="104"/>
      <c r="H14" s="43"/>
      <c r="I14" s="105"/>
      <c r="J14" s="58"/>
      <c r="K14" s="3">
        <f>F253</f>
        <v>240</v>
      </c>
      <c r="L14" s="4">
        <f>F30</f>
        <v>17</v>
      </c>
      <c r="M14" s="4">
        <f>F154</f>
        <v>141</v>
      </c>
      <c r="N14" s="4">
        <f>F129</f>
        <v>116</v>
      </c>
      <c r="O14" s="4">
        <f>F200</f>
        <v>187</v>
      </c>
      <c r="P14" s="4">
        <f>F83</f>
        <v>70</v>
      </c>
      <c r="Q14" s="4">
        <f>F231</f>
        <v>218</v>
      </c>
      <c r="R14" s="4">
        <f>F52</f>
        <v>39</v>
      </c>
      <c r="S14" s="4">
        <f>F55</f>
        <v>42</v>
      </c>
      <c r="T14" s="4">
        <f>F228</f>
        <v>215</v>
      </c>
      <c r="U14" s="4">
        <f>F88</f>
        <v>75</v>
      </c>
      <c r="V14" s="4">
        <f>F195</f>
        <v>182</v>
      </c>
      <c r="W14" s="4">
        <f>F138</f>
        <v>125</v>
      </c>
      <c r="X14" s="4">
        <f>F145</f>
        <v>132</v>
      </c>
      <c r="Y14" s="4">
        <f>F45</f>
        <v>32</v>
      </c>
      <c r="Z14" s="5">
        <f>F238</f>
        <v>225</v>
      </c>
      <c r="AA14" s="75">
        <f>K14^3+L14^3+M14^3+N14^3+O14^3+P14^3+Q14^3+R14^3+K15^3+L15^3+M15^3+N15^3+O15^3+P15^3+Q15^3+R15^3</f>
        <v>67634176</v>
      </c>
      <c r="AB14" s="76">
        <f t="shared" si="0"/>
        <v>67634176</v>
      </c>
      <c r="AC14" s="61"/>
      <c r="AD14" s="81" t="s">
        <v>95</v>
      </c>
      <c r="AE14" s="82" t="s">
        <v>96</v>
      </c>
      <c r="AF14" s="82" t="s">
        <v>97</v>
      </c>
      <c r="AG14" s="82" t="s">
        <v>98</v>
      </c>
      <c r="AH14" s="83" t="s">
        <v>115</v>
      </c>
      <c r="AI14" s="83" t="s">
        <v>116</v>
      </c>
      <c r="AJ14" s="83" t="s">
        <v>117</v>
      </c>
      <c r="AK14" s="83" t="s">
        <v>118</v>
      </c>
      <c r="AL14" s="82" t="s">
        <v>131</v>
      </c>
      <c r="AM14" s="82" t="s">
        <v>130</v>
      </c>
      <c r="AN14" s="82" t="s">
        <v>129</v>
      </c>
      <c r="AO14" s="82" t="s">
        <v>128</v>
      </c>
      <c r="AP14" s="83" t="s">
        <v>127</v>
      </c>
      <c r="AQ14" s="83" t="s">
        <v>126</v>
      </c>
      <c r="AR14" s="83" t="s">
        <v>125</v>
      </c>
      <c r="AS14" s="84" t="s">
        <v>124</v>
      </c>
      <c r="AT14" s="66"/>
      <c r="AU14" s="51"/>
      <c r="AV14" s="67"/>
      <c r="AW14" s="105"/>
      <c r="AX14" s="58"/>
      <c r="AY14" s="3">
        <f>F253</f>
        <v>240</v>
      </c>
      <c r="AZ14" s="4">
        <f>F30</f>
        <v>17</v>
      </c>
      <c r="BA14" s="4">
        <f>F154</f>
        <v>141</v>
      </c>
      <c r="BB14" s="4">
        <f>F129</f>
        <v>116</v>
      </c>
      <c r="BC14" s="4">
        <f>F199</f>
        <v>186</v>
      </c>
      <c r="BD14" s="4">
        <f>F84</f>
        <v>71</v>
      </c>
      <c r="BE14" s="4">
        <f>F232</f>
        <v>219</v>
      </c>
      <c r="BF14" s="4">
        <f>F51</f>
        <v>38</v>
      </c>
      <c r="BG14" s="4">
        <f>F56</f>
        <v>43</v>
      </c>
      <c r="BH14" s="4">
        <f>F227</f>
        <v>214</v>
      </c>
      <c r="BI14" s="4">
        <f>F87</f>
        <v>74</v>
      </c>
      <c r="BJ14" s="4">
        <f>F196</f>
        <v>183</v>
      </c>
      <c r="BK14" s="4">
        <f>F138</f>
        <v>125</v>
      </c>
      <c r="BL14" s="4">
        <f>F145</f>
        <v>132</v>
      </c>
      <c r="BM14" s="4">
        <f>F45</f>
        <v>32</v>
      </c>
      <c r="BN14" s="5">
        <f>F238</f>
        <v>225</v>
      </c>
      <c r="BO14" s="75">
        <f>AY14^3+AZ14^3+BA14^3+BB14^3+BC14^3+BD14^3+BE14^3+BF14^3+AY15^3+AZ15^3+BA15^3+BB15^3+BC15^3+BD15^3+BE15^3+BF15^3</f>
        <v>67634176</v>
      </c>
      <c r="BP14" s="76">
        <f t="shared" si="1"/>
        <v>67634176</v>
      </c>
      <c r="BQ14" s="61"/>
      <c r="BR14" s="89" t="s">
        <v>95</v>
      </c>
      <c r="BS14" s="83" t="s">
        <v>96</v>
      </c>
      <c r="BT14" s="83" t="s">
        <v>97</v>
      </c>
      <c r="BU14" s="83" t="s">
        <v>98</v>
      </c>
      <c r="BV14" s="83" t="s">
        <v>94</v>
      </c>
      <c r="BW14" s="83" t="s">
        <v>93</v>
      </c>
      <c r="BX14" s="83" t="s">
        <v>92</v>
      </c>
      <c r="BY14" s="83" t="s">
        <v>91</v>
      </c>
      <c r="BZ14" s="82" t="s">
        <v>107</v>
      </c>
      <c r="CA14" s="82" t="s">
        <v>108</v>
      </c>
      <c r="CB14" s="82" t="s">
        <v>109</v>
      </c>
      <c r="CC14" s="82" t="s">
        <v>110</v>
      </c>
      <c r="CD14" s="82" t="s">
        <v>127</v>
      </c>
      <c r="CE14" s="82" t="s">
        <v>126</v>
      </c>
      <c r="CF14" s="82" t="s">
        <v>125</v>
      </c>
      <c r="CG14" s="86" t="s">
        <v>124</v>
      </c>
      <c r="CH14" s="66"/>
      <c r="CI14" s="51"/>
      <c r="CJ14" s="72"/>
      <c r="CK14" s="105"/>
      <c r="CL14" s="58"/>
      <c r="CM14" s="3">
        <f>F253</f>
        <v>240</v>
      </c>
      <c r="CN14" s="4">
        <f>F30</f>
        <v>17</v>
      </c>
      <c r="CO14" s="4">
        <f>F152</f>
        <v>139</v>
      </c>
      <c r="CP14" s="4">
        <f>F131</f>
        <v>118</v>
      </c>
      <c r="CQ14" s="4">
        <f>F199</f>
        <v>186</v>
      </c>
      <c r="CR14" s="4">
        <f>F84</f>
        <v>71</v>
      </c>
      <c r="CS14" s="4">
        <f>F234</f>
        <v>221</v>
      </c>
      <c r="CT14" s="4">
        <f>F49</f>
        <v>36</v>
      </c>
      <c r="CU14" s="4">
        <f>F58</f>
        <v>45</v>
      </c>
      <c r="CV14" s="4">
        <f>F225</f>
        <v>212</v>
      </c>
      <c r="CW14" s="4">
        <f>F87</f>
        <v>74</v>
      </c>
      <c r="CX14" s="4">
        <f>F196</f>
        <v>183</v>
      </c>
      <c r="CY14" s="4">
        <f>F136</f>
        <v>123</v>
      </c>
      <c r="CZ14" s="4">
        <f>F147</f>
        <v>134</v>
      </c>
      <c r="DA14" s="4">
        <f>F45</f>
        <v>32</v>
      </c>
      <c r="DB14" s="5">
        <f>F238</f>
        <v>225</v>
      </c>
      <c r="DC14" s="75">
        <f>CM14^3+CN14^3+CO14^3+CP14^3+CQ14^3+CR14^3+CS14^3+CT14^3+CM15^3+CN15^3+CO15^3+CP15^3+CQ15^3+CR15^3+CS15^3+CT15^3</f>
        <v>67634176</v>
      </c>
      <c r="DD14" s="76">
        <f t="shared" si="2"/>
        <v>67634176</v>
      </c>
      <c r="DE14" s="61"/>
      <c r="DF14" s="89" t="s">
        <v>95</v>
      </c>
      <c r="DG14" s="83" t="s">
        <v>96</v>
      </c>
      <c r="DH14" s="82" t="s">
        <v>157</v>
      </c>
      <c r="DI14" s="82" t="s">
        <v>156</v>
      </c>
      <c r="DJ14" s="83" t="s">
        <v>94</v>
      </c>
      <c r="DK14" s="83" t="s">
        <v>93</v>
      </c>
      <c r="DL14" s="82" t="s">
        <v>252</v>
      </c>
      <c r="DM14" s="82" t="s">
        <v>253</v>
      </c>
      <c r="DN14" s="83" t="s">
        <v>245</v>
      </c>
      <c r="DO14" s="83" t="s">
        <v>244</v>
      </c>
      <c r="DP14" s="82" t="s">
        <v>109</v>
      </c>
      <c r="DQ14" s="82" t="s">
        <v>110</v>
      </c>
      <c r="DR14" s="83" t="s">
        <v>148</v>
      </c>
      <c r="DS14" s="83" t="s">
        <v>149</v>
      </c>
      <c r="DT14" s="82" t="s">
        <v>125</v>
      </c>
      <c r="DU14" s="86" t="s">
        <v>124</v>
      </c>
      <c r="DV14" s="66"/>
      <c r="DW14" s="51"/>
      <c r="DY14" s="105"/>
      <c r="DZ14" s="58"/>
      <c r="EA14" s="3">
        <f>F253</f>
        <v>240</v>
      </c>
      <c r="EB14" s="4">
        <f>F30</f>
        <v>17</v>
      </c>
      <c r="EC14" s="4">
        <f>F145</f>
        <v>132</v>
      </c>
      <c r="ED14" s="4">
        <f>F138</f>
        <v>125</v>
      </c>
      <c r="EE14" s="4">
        <f>F196</f>
        <v>183</v>
      </c>
      <c r="EF14" s="4">
        <f>F87</f>
        <v>74</v>
      </c>
      <c r="EG14" s="4">
        <f>F232</f>
        <v>219</v>
      </c>
      <c r="EH14" s="4">
        <f>F51</f>
        <v>38</v>
      </c>
      <c r="EI14" s="4">
        <f>F56</f>
        <v>43</v>
      </c>
      <c r="EJ14" s="4">
        <f>F227</f>
        <v>214</v>
      </c>
      <c r="EK14" s="4">
        <f>F84</f>
        <v>71</v>
      </c>
      <c r="EL14" s="4">
        <f>F199</f>
        <v>186</v>
      </c>
      <c r="EM14" s="4">
        <f>F129</f>
        <v>116</v>
      </c>
      <c r="EN14" s="4">
        <f>F154</f>
        <v>141</v>
      </c>
      <c r="EO14" s="4">
        <f>F45</f>
        <v>32</v>
      </c>
      <c r="EP14" s="5">
        <f>F238</f>
        <v>225</v>
      </c>
      <c r="EQ14" s="75">
        <f>EA14^3+EB14^3+EC14^3+ED14^3+EE14^3+EF14^3+EG14^3+EH14^3+EA15^3+EB15^3+EC15^3+ED15^3+EE15^3+EF15^3+EG15^3+EH15^3</f>
        <v>67634176</v>
      </c>
      <c r="ER14" s="76">
        <f t="shared" si="3"/>
        <v>67634176</v>
      </c>
      <c r="ES14" s="61"/>
      <c r="ET14" s="81" t="s">
        <v>95</v>
      </c>
      <c r="EU14" s="82" t="s">
        <v>96</v>
      </c>
      <c r="EV14" s="82" t="s">
        <v>126</v>
      </c>
      <c r="EW14" s="82" t="s">
        <v>127</v>
      </c>
      <c r="EX14" s="82" t="s">
        <v>110</v>
      </c>
      <c r="EY14" s="82" t="s">
        <v>109</v>
      </c>
      <c r="EZ14" s="82" t="s">
        <v>92</v>
      </c>
      <c r="FA14" s="82" t="s">
        <v>91</v>
      </c>
      <c r="FB14" s="82" t="s">
        <v>107</v>
      </c>
      <c r="FC14" s="82" t="s">
        <v>108</v>
      </c>
      <c r="FD14" s="82" t="s">
        <v>93</v>
      </c>
      <c r="FE14" s="82" t="s">
        <v>94</v>
      </c>
      <c r="FF14" s="82" t="s">
        <v>98</v>
      </c>
      <c r="FG14" s="82" t="s">
        <v>97</v>
      </c>
      <c r="FH14" s="82" t="s">
        <v>125</v>
      </c>
      <c r="FI14" s="86" t="s">
        <v>124</v>
      </c>
      <c r="FJ14" s="66"/>
      <c r="FK14" s="51"/>
    </row>
    <row r="15" spans="1:168" x14ac:dyDescent="0.2">
      <c r="A15" s="32"/>
      <c r="B15" s="32"/>
      <c r="C15" s="32"/>
      <c r="D15" s="106" t="s">
        <v>211</v>
      </c>
      <c r="E15" s="107" t="s">
        <v>207</v>
      </c>
      <c r="F15" s="108">
        <f>B4+(1*B6)</f>
        <v>2</v>
      </c>
      <c r="G15" s="104"/>
      <c r="H15" s="43"/>
      <c r="I15" s="109"/>
      <c r="J15" s="58"/>
      <c r="K15" s="3">
        <f>F258</f>
        <v>245</v>
      </c>
      <c r="L15" s="4">
        <f>F25</f>
        <v>12</v>
      </c>
      <c r="M15" s="4">
        <f>F165</f>
        <v>152</v>
      </c>
      <c r="N15" s="4">
        <f>F118</f>
        <v>105</v>
      </c>
      <c r="O15" s="4">
        <f>F175</f>
        <v>162</v>
      </c>
      <c r="P15" s="4">
        <f>F108</f>
        <v>95</v>
      </c>
      <c r="Q15" s="4">
        <f>F208</f>
        <v>195</v>
      </c>
      <c r="R15" s="4">
        <f>F75</f>
        <v>62</v>
      </c>
      <c r="S15" s="4">
        <f>F64</f>
        <v>51</v>
      </c>
      <c r="T15" s="4">
        <f>F219</f>
        <v>206</v>
      </c>
      <c r="U15" s="4">
        <f>F95</f>
        <v>82</v>
      </c>
      <c r="V15" s="4">
        <f>F188</f>
        <v>175</v>
      </c>
      <c r="W15" s="4">
        <f>F117</f>
        <v>104</v>
      </c>
      <c r="X15" s="4">
        <f>F166</f>
        <v>153</v>
      </c>
      <c r="Y15" s="4">
        <f>F18</f>
        <v>5</v>
      </c>
      <c r="Z15" s="5">
        <f>F265</f>
        <v>252</v>
      </c>
      <c r="AA15" s="75">
        <f>S14^3+T14^3+U14^3+V14^3+W14^3+X14^3+Y14^3+Z14^3+S15^3+T15^3+U15^3+V15^3+W15^3+X15^3+Y15^3+Z15^3</f>
        <v>67634176</v>
      </c>
      <c r="AB15" s="76">
        <f t="shared" si="0"/>
        <v>67634176</v>
      </c>
      <c r="AC15" s="61"/>
      <c r="AD15" s="81" t="s">
        <v>99</v>
      </c>
      <c r="AE15" s="82" t="s">
        <v>100</v>
      </c>
      <c r="AF15" s="82" t="s">
        <v>101</v>
      </c>
      <c r="AG15" s="82" t="s">
        <v>102</v>
      </c>
      <c r="AH15" s="83" t="s">
        <v>119</v>
      </c>
      <c r="AI15" s="83" t="s">
        <v>120</v>
      </c>
      <c r="AJ15" s="83" t="s">
        <v>121</v>
      </c>
      <c r="AK15" s="83" t="s">
        <v>122</v>
      </c>
      <c r="AL15" s="82" t="s">
        <v>140</v>
      </c>
      <c r="AM15" s="82" t="s">
        <v>139</v>
      </c>
      <c r="AN15" s="82" t="s">
        <v>138</v>
      </c>
      <c r="AO15" s="82" t="s">
        <v>137</v>
      </c>
      <c r="AP15" s="83" t="s">
        <v>135</v>
      </c>
      <c r="AQ15" s="83" t="s">
        <v>134</v>
      </c>
      <c r="AR15" s="83" t="s">
        <v>133</v>
      </c>
      <c r="AS15" s="84" t="s">
        <v>132</v>
      </c>
      <c r="AT15" s="66"/>
      <c r="AU15" s="51"/>
      <c r="AV15" s="67"/>
      <c r="AW15" s="109"/>
      <c r="AX15" s="58"/>
      <c r="AY15" s="3">
        <f>F258</f>
        <v>245</v>
      </c>
      <c r="AZ15" s="4">
        <f>F25</f>
        <v>12</v>
      </c>
      <c r="BA15" s="4">
        <f>F165</f>
        <v>152</v>
      </c>
      <c r="BB15" s="4">
        <f>F118</f>
        <v>105</v>
      </c>
      <c r="BC15" s="4">
        <f>F176</f>
        <v>163</v>
      </c>
      <c r="BD15" s="4">
        <f>F107</f>
        <v>94</v>
      </c>
      <c r="BE15" s="4">
        <f>F207</f>
        <v>194</v>
      </c>
      <c r="BF15" s="4">
        <f>F76</f>
        <v>63</v>
      </c>
      <c r="BG15" s="4">
        <f>F63</f>
        <v>50</v>
      </c>
      <c r="BH15" s="4">
        <f>F220</f>
        <v>207</v>
      </c>
      <c r="BI15" s="4">
        <f>F96</f>
        <v>83</v>
      </c>
      <c r="BJ15" s="4">
        <f>F187</f>
        <v>174</v>
      </c>
      <c r="BK15" s="4">
        <f>F117</f>
        <v>104</v>
      </c>
      <c r="BL15" s="4">
        <f>F166</f>
        <v>153</v>
      </c>
      <c r="BM15" s="4">
        <f>F18</f>
        <v>5</v>
      </c>
      <c r="BN15" s="5">
        <f>F265</f>
        <v>252</v>
      </c>
      <c r="BO15" s="75">
        <f>BG14^3+BH14^3+BI14^3+BJ14^3+BK14^3+BL14^3+BM14^3+BN14^3+BG15^3+BH15^3+BI15^3+BJ15^3+BK15^3+BL15^3+BM15^3+BN15^3</f>
        <v>67634176</v>
      </c>
      <c r="BP15" s="76">
        <f t="shared" si="1"/>
        <v>67634176</v>
      </c>
      <c r="BQ15" s="61"/>
      <c r="BR15" s="89" t="s">
        <v>99</v>
      </c>
      <c r="BS15" s="83" t="s">
        <v>100</v>
      </c>
      <c r="BT15" s="83" t="s">
        <v>101</v>
      </c>
      <c r="BU15" s="83" t="s">
        <v>102</v>
      </c>
      <c r="BV15" s="83" t="s">
        <v>78</v>
      </c>
      <c r="BW15" s="83" t="s">
        <v>77</v>
      </c>
      <c r="BX15" s="83" t="s">
        <v>76</v>
      </c>
      <c r="BY15" s="83" t="s">
        <v>75</v>
      </c>
      <c r="BZ15" s="82" t="s">
        <v>83</v>
      </c>
      <c r="CA15" s="82" t="s">
        <v>84</v>
      </c>
      <c r="CB15" s="82" t="s">
        <v>85</v>
      </c>
      <c r="CC15" s="82" t="s">
        <v>86</v>
      </c>
      <c r="CD15" s="82" t="s">
        <v>135</v>
      </c>
      <c r="CE15" s="82" t="s">
        <v>134</v>
      </c>
      <c r="CF15" s="82" t="s">
        <v>133</v>
      </c>
      <c r="CG15" s="86" t="s">
        <v>132</v>
      </c>
      <c r="CH15" s="66"/>
      <c r="CI15" s="51"/>
      <c r="CJ15" s="72"/>
      <c r="CK15" s="109"/>
      <c r="CL15" s="58"/>
      <c r="CM15" s="3">
        <f>F256</f>
        <v>243</v>
      </c>
      <c r="CN15" s="4">
        <f>F27</f>
        <v>14</v>
      </c>
      <c r="CO15" s="4">
        <f>F165</f>
        <v>152</v>
      </c>
      <c r="CP15" s="4">
        <f>F118</f>
        <v>105</v>
      </c>
      <c r="CQ15" s="4">
        <f>F178</f>
        <v>165</v>
      </c>
      <c r="CR15" s="4">
        <f>F105</f>
        <v>92</v>
      </c>
      <c r="CS15" s="4">
        <f>F207</f>
        <v>194</v>
      </c>
      <c r="CT15" s="4">
        <f>F76</f>
        <v>63</v>
      </c>
      <c r="CU15" s="4">
        <f>F63</f>
        <v>50</v>
      </c>
      <c r="CV15" s="4">
        <f>F220</f>
        <v>207</v>
      </c>
      <c r="CW15" s="4">
        <f>F98</f>
        <v>85</v>
      </c>
      <c r="CX15" s="4">
        <f>F185</f>
        <v>172</v>
      </c>
      <c r="CY15" s="4">
        <f>F117</f>
        <v>104</v>
      </c>
      <c r="CZ15" s="4">
        <f>F166</f>
        <v>153</v>
      </c>
      <c r="DA15" s="4">
        <f>F16</f>
        <v>3</v>
      </c>
      <c r="DB15" s="5">
        <f>F267</f>
        <v>254</v>
      </c>
      <c r="DC15" s="75">
        <f>CU14^3+CV14^3+CW14^3+CX14^3+CY14^3+CZ14^3+DA14^3+DB14^3+CU15^3+CV15^3+CW15^3+CX15^3+CY15^3+CZ15^3+DA15^3+DB15^3</f>
        <v>67634176</v>
      </c>
      <c r="DD15" s="76">
        <f t="shared" si="2"/>
        <v>67634176</v>
      </c>
      <c r="DE15" s="61"/>
      <c r="DF15" s="89" t="s">
        <v>188</v>
      </c>
      <c r="DG15" s="83" t="s">
        <v>187</v>
      </c>
      <c r="DH15" s="82" t="s">
        <v>101</v>
      </c>
      <c r="DI15" s="82" t="s">
        <v>102</v>
      </c>
      <c r="DJ15" s="83" t="s">
        <v>222</v>
      </c>
      <c r="DK15" s="83" t="s">
        <v>223</v>
      </c>
      <c r="DL15" s="82" t="s">
        <v>76</v>
      </c>
      <c r="DM15" s="82" t="s">
        <v>75</v>
      </c>
      <c r="DN15" s="83" t="s">
        <v>83</v>
      </c>
      <c r="DO15" s="83" t="s">
        <v>84</v>
      </c>
      <c r="DP15" s="82" t="s">
        <v>215</v>
      </c>
      <c r="DQ15" s="82" t="s">
        <v>214</v>
      </c>
      <c r="DR15" s="83" t="s">
        <v>135</v>
      </c>
      <c r="DS15" s="83" t="s">
        <v>134</v>
      </c>
      <c r="DT15" s="82" t="s">
        <v>179</v>
      </c>
      <c r="DU15" s="86" t="s">
        <v>180</v>
      </c>
      <c r="DV15" s="66"/>
      <c r="DW15" s="51"/>
      <c r="DY15" s="109"/>
      <c r="DZ15" s="58"/>
      <c r="EA15" s="3">
        <f>F255</f>
        <v>242</v>
      </c>
      <c r="EB15" s="4">
        <f>F28</f>
        <v>15</v>
      </c>
      <c r="EC15" s="4">
        <f>F171</f>
        <v>158</v>
      </c>
      <c r="ED15" s="4">
        <f>F112</f>
        <v>99</v>
      </c>
      <c r="EE15" s="4">
        <f>F182</f>
        <v>169</v>
      </c>
      <c r="EF15" s="4">
        <f>F101</f>
        <v>88</v>
      </c>
      <c r="EG15" s="4">
        <f>F210</f>
        <v>197</v>
      </c>
      <c r="EH15" s="4">
        <f>F73</f>
        <v>60</v>
      </c>
      <c r="EI15" s="4">
        <f>F66</f>
        <v>53</v>
      </c>
      <c r="EJ15" s="4">
        <f>F217</f>
        <v>204</v>
      </c>
      <c r="EK15" s="4">
        <f>F102</f>
        <v>89</v>
      </c>
      <c r="EL15" s="4">
        <f>F181</f>
        <v>168</v>
      </c>
      <c r="EM15" s="4">
        <f>F123</f>
        <v>110</v>
      </c>
      <c r="EN15" s="4">
        <f>F160</f>
        <v>147</v>
      </c>
      <c r="EO15" s="4">
        <f>F15</f>
        <v>2</v>
      </c>
      <c r="EP15" s="5">
        <f>F268</f>
        <v>255</v>
      </c>
      <c r="EQ15" s="75">
        <f>EI14^3+EJ14^3+EK14^3+EL14^3+EM14^3+EN14^3+EO14^3+EP14^3+EI15^3+EJ15^3+EK15^3+EL15^3+EM15^3+EN15^3+EO15^3+EP15^3</f>
        <v>67634176</v>
      </c>
      <c r="ER15" s="76">
        <f t="shared" si="3"/>
        <v>67634176</v>
      </c>
      <c r="ES15" s="61"/>
      <c r="ET15" s="89" t="s">
        <v>218</v>
      </c>
      <c r="EU15" s="83" t="s">
        <v>219</v>
      </c>
      <c r="EV15" s="83" t="s">
        <v>208</v>
      </c>
      <c r="EW15" s="83" t="s">
        <v>209</v>
      </c>
      <c r="EX15" s="83" t="s">
        <v>176</v>
      </c>
      <c r="EY15" s="83" t="s">
        <v>175</v>
      </c>
      <c r="EZ15" s="83" t="s">
        <v>186</v>
      </c>
      <c r="FA15" s="83" t="s">
        <v>185</v>
      </c>
      <c r="FB15" s="83" t="s">
        <v>177</v>
      </c>
      <c r="FC15" s="83" t="s">
        <v>178</v>
      </c>
      <c r="FD15" s="83" t="s">
        <v>183</v>
      </c>
      <c r="FE15" s="83" t="s">
        <v>184</v>
      </c>
      <c r="FF15" s="83" t="s">
        <v>217</v>
      </c>
      <c r="FG15" s="83" t="s">
        <v>216</v>
      </c>
      <c r="FH15" s="83" t="s">
        <v>211</v>
      </c>
      <c r="FI15" s="84" t="s">
        <v>210</v>
      </c>
      <c r="FJ15" s="66"/>
      <c r="FK15" s="51"/>
    </row>
    <row r="16" spans="1:168" x14ac:dyDescent="0.2">
      <c r="A16" s="32"/>
      <c r="B16" s="32"/>
      <c r="C16" s="32"/>
      <c r="D16" s="106" t="s">
        <v>179</v>
      </c>
      <c r="E16" s="107" t="s">
        <v>207</v>
      </c>
      <c r="F16" s="108">
        <f>B4+(2*B6)</f>
        <v>3</v>
      </c>
      <c r="G16" s="104"/>
      <c r="H16" s="43"/>
      <c r="I16" s="109"/>
      <c r="J16" s="58"/>
      <c r="K16" s="3">
        <f>F90</f>
        <v>77</v>
      </c>
      <c r="L16" s="4">
        <f>F193</f>
        <v>180</v>
      </c>
      <c r="M16" s="4">
        <f>F61</f>
        <v>48</v>
      </c>
      <c r="N16" s="4">
        <f>F222</f>
        <v>209</v>
      </c>
      <c r="O16" s="4">
        <f>F39</f>
        <v>26</v>
      </c>
      <c r="P16" s="4">
        <f>F244</f>
        <v>231</v>
      </c>
      <c r="Q16" s="4">
        <f>F136</f>
        <v>123</v>
      </c>
      <c r="R16" s="4">
        <f>F147</f>
        <v>134</v>
      </c>
      <c r="S16" s="4">
        <f>F152</f>
        <v>139</v>
      </c>
      <c r="T16" s="4">
        <f>F131</f>
        <v>118</v>
      </c>
      <c r="U16" s="4">
        <f>F247</f>
        <v>234</v>
      </c>
      <c r="V16" s="4">
        <f>F36</f>
        <v>23</v>
      </c>
      <c r="W16" s="4">
        <f>F237</f>
        <v>224</v>
      </c>
      <c r="X16" s="4">
        <f>F46</f>
        <v>33</v>
      </c>
      <c r="Y16" s="4">
        <f>F202</f>
        <v>189</v>
      </c>
      <c r="Z16" s="5">
        <f>F81</f>
        <v>68</v>
      </c>
      <c r="AA16" s="75">
        <f>K16^3+L16^3+M16^3+N16^3+O16^3+P16^3+Q16^3+R16^3+K17^3+L17^3+M17^3+N17^3+O17^3+P17^3+Q17^3+R17^3</f>
        <v>67634176</v>
      </c>
      <c r="AB16" s="76">
        <f t="shared" si="0"/>
        <v>67634176</v>
      </c>
      <c r="AC16" s="61"/>
      <c r="AD16" s="89" t="s">
        <v>142</v>
      </c>
      <c r="AE16" s="83" t="s">
        <v>143</v>
      </c>
      <c r="AF16" s="83" t="s">
        <v>144</v>
      </c>
      <c r="AG16" s="83" t="s">
        <v>145</v>
      </c>
      <c r="AH16" s="82" t="s">
        <v>146</v>
      </c>
      <c r="AI16" s="82" t="s">
        <v>147</v>
      </c>
      <c r="AJ16" s="82" t="s">
        <v>148</v>
      </c>
      <c r="AK16" s="82" t="s">
        <v>149</v>
      </c>
      <c r="AL16" s="83" t="s">
        <v>157</v>
      </c>
      <c r="AM16" s="83" t="s">
        <v>156</v>
      </c>
      <c r="AN16" s="83" t="s">
        <v>155</v>
      </c>
      <c r="AO16" s="83" t="s">
        <v>154</v>
      </c>
      <c r="AP16" s="82" t="s">
        <v>153</v>
      </c>
      <c r="AQ16" s="82" t="s">
        <v>152</v>
      </c>
      <c r="AR16" s="82" t="s">
        <v>151</v>
      </c>
      <c r="AS16" s="86" t="s">
        <v>150</v>
      </c>
      <c r="AT16" s="66"/>
      <c r="AU16" s="51"/>
      <c r="AV16" s="67"/>
      <c r="AW16" s="109"/>
      <c r="AX16" s="58"/>
      <c r="AY16" s="3">
        <f>F90</f>
        <v>77</v>
      </c>
      <c r="AZ16" s="4">
        <f>F193</f>
        <v>180</v>
      </c>
      <c r="BA16" s="4">
        <f>F61</f>
        <v>48</v>
      </c>
      <c r="BB16" s="4">
        <f>F222</f>
        <v>209</v>
      </c>
      <c r="BC16" s="4">
        <f>F40</f>
        <v>27</v>
      </c>
      <c r="BD16" s="4">
        <f>F243</f>
        <v>230</v>
      </c>
      <c r="BE16" s="4">
        <f>F135</f>
        <v>122</v>
      </c>
      <c r="BF16" s="4">
        <f>F148</f>
        <v>135</v>
      </c>
      <c r="BG16" s="4">
        <f>F151</f>
        <v>138</v>
      </c>
      <c r="BH16" s="4">
        <f>F132</f>
        <v>119</v>
      </c>
      <c r="BI16" s="4">
        <f>F248</f>
        <v>235</v>
      </c>
      <c r="BJ16" s="4">
        <f>F35</f>
        <v>22</v>
      </c>
      <c r="BK16" s="4">
        <f>F237</f>
        <v>224</v>
      </c>
      <c r="BL16" s="4">
        <f>F46</f>
        <v>33</v>
      </c>
      <c r="BM16" s="4">
        <f>F202</f>
        <v>189</v>
      </c>
      <c r="BN16" s="5">
        <f>F81</f>
        <v>68</v>
      </c>
      <c r="BO16" s="75">
        <f>AY16^3+AZ16^3+BA16^3+BB16^3+BC16^3+BD16^3+BE16^3+BF16^3+AY17^3+AZ17^3+BA17^3+BB17^3+BC17^3+BD17^3+BE17^3+BF17^3</f>
        <v>67634176</v>
      </c>
      <c r="BP16" s="76">
        <f t="shared" si="1"/>
        <v>67634176</v>
      </c>
      <c r="BQ16" s="61"/>
      <c r="BR16" s="81" t="s">
        <v>142</v>
      </c>
      <c r="BS16" s="82" t="s">
        <v>143</v>
      </c>
      <c r="BT16" s="82" t="s">
        <v>144</v>
      </c>
      <c r="BU16" s="82" t="s">
        <v>145</v>
      </c>
      <c r="BV16" s="82" t="s">
        <v>243</v>
      </c>
      <c r="BW16" s="82" t="s">
        <v>242</v>
      </c>
      <c r="BX16" s="82" t="s">
        <v>241</v>
      </c>
      <c r="BY16" s="82" t="s">
        <v>240</v>
      </c>
      <c r="BZ16" s="83" t="s">
        <v>248</v>
      </c>
      <c r="CA16" s="83" t="s">
        <v>249</v>
      </c>
      <c r="CB16" s="83" t="s">
        <v>250</v>
      </c>
      <c r="CC16" s="83" t="s">
        <v>251</v>
      </c>
      <c r="CD16" s="83" t="s">
        <v>153</v>
      </c>
      <c r="CE16" s="83" t="s">
        <v>152</v>
      </c>
      <c r="CF16" s="83" t="s">
        <v>151</v>
      </c>
      <c r="CG16" s="84" t="s">
        <v>150</v>
      </c>
      <c r="CH16" s="66"/>
      <c r="CI16" s="51"/>
      <c r="CJ16" s="72"/>
      <c r="CK16" s="109"/>
      <c r="CL16" s="58"/>
      <c r="CM16" s="3">
        <f>F88</f>
        <v>75</v>
      </c>
      <c r="CN16" s="4">
        <f>F195</f>
        <v>182</v>
      </c>
      <c r="CO16" s="4">
        <f>F61</f>
        <v>48</v>
      </c>
      <c r="CP16" s="4">
        <f>F222</f>
        <v>209</v>
      </c>
      <c r="CQ16" s="4">
        <f>F42</f>
        <v>29</v>
      </c>
      <c r="CR16" s="4">
        <f>F241</f>
        <v>228</v>
      </c>
      <c r="CS16" s="4">
        <f>F135</f>
        <v>122</v>
      </c>
      <c r="CT16" s="4">
        <f>F148</f>
        <v>135</v>
      </c>
      <c r="CU16" s="4">
        <f>F151</f>
        <v>138</v>
      </c>
      <c r="CV16" s="4">
        <f>F132</f>
        <v>119</v>
      </c>
      <c r="CW16" s="4">
        <f>F250</f>
        <v>237</v>
      </c>
      <c r="CX16" s="4">
        <f>F33</f>
        <v>20</v>
      </c>
      <c r="CY16" s="4">
        <f>F237</f>
        <v>224</v>
      </c>
      <c r="CZ16" s="4">
        <f>F46</f>
        <v>33</v>
      </c>
      <c r="DA16" s="4">
        <f>F200</f>
        <v>187</v>
      </c>
      <c r="DB16" s="5">
        <f>F83</f>
        <v>70</v>
      </c>
      <c r="DC16" s="75">
        <f>CM16^3+CN16^3+CO16^3+CP16^3+CQ16^3+CR16^3+CS16^3+CT16^3+CM17^3+CN17^3+CO17^3+CP17^3+CQ17^3+CR17^3+CS17^3+CT17^3</f>
        <v>67634176</v>
      </c>
      <c r="DD16" s="76">
        <f t="shared" si="2"/>
        <v>67634176</v>
      </c>
      <c r="DE16" s="61"/>
      <c r="DF16" s="89" t="s">
        <v>129</v>
      </c>
      <c r="DG16" s="83" t="s">
        <v>128</v>
      </c>
      <c r="DH16" s="82" t="s">
        <v>144</v>
      </c>
      <c r="DI16" s="82" t="s">
        <v>145</v>
      </c>
      <c r="DJ16" s="83" t="s">
        <v>113</v>
      </c>
      <c r="DK16" s="83" t="s">
        <v>114</v>
      </c>
      <c r="DL16" s="82" t="s">
        <v>241</v>
      </c>
      <c r="DM16" s="82" t="s">
        <v>240</v>
      </c>
      <c r="DN16" s="83" t="s">
        <v>248</v>
      </c>
      <c r="DO16" s="83" t="s">
        <v>249</v>
      </c>
      <c r="DP16" s="82" t="s">
        <v>106</v>
      </c>
      <c r="DQ16" s="82" t="s">
        <v>105</v>
      </c>
      <c r="DR16" s="83" t="s">
        <v>153</v>
      </c>
      <c r="DS16" s="83" t="s">
        <v>152</v>
      </c>
      <c r="DT16" s="82" t="s">
        <v>115</v>
      </c>
      <c r="DU16" s="86" t="s">
        <v>116</v>
      </c>
      <c r="DV16" s="66"/>
      <c r="DW16" s="51"/>
      <c r="DY16" s="109"/>
      <c r="DZ16" s="58"/>
      <c r="EA16" s="3">
        <f>F81</f>
        <v>68</v>
      </c>
      <c r="EB16" s="4">
        <f>F202</f>
        <v>189</v>
      </c>
      <c r="EC16" s="4">
        <f>F61</f>
        <v>48</v>
      </c>
      <c r="ED16" s="4">
        <f>F222</f>
        <v>209</v>
      </c>
      <c r="EE16" s="4">
        <f>F40</f>
        <v>27</v>
      </c>
      <c r="EF16" s="4">
        <f>F243</f>
        <v>230</v>
      </c>
      <c r="EG16" s="4">
        <f>F132</f>
        <v>119</v>
      </c>
      <c r="EH16" s="4">
        <f>F151</f>
        <v>138</v>
      </c>
      <c r="EI16" s="4">
        <f>F148</f>
        <v>135</v>
      </c>
      <c r="EJ16" s="4">
        <f>F135</f>
        <v>122</v>
      </c>
      <c r="EK16" s="4">
        <f>F248</f>
        <v>235</v>
      </c>
      <c r="EL16" s="4">
        <f>F35</f>
        <v>22</v>
      </c>
      <c r="EM16" s="4">
        <f>F237</f>
        <v>224</v>
      </c>
      <c r="EN16" s="4">
        <f>F46</f>
        <v>33</v>
      </c>
      <c r="EO16" s="4">
        <f>F193</f>
        <v>180</v>
      </c>
      <c r="EP16" s="5">
        <f>F90</f>
        <v>77</v>
      </c>
      <c r="EQ16" s="75">
        <f>EA16^3+EB16^3+EC16^3+ED16^3+EE16^3+EF16^3+EG16^3+EH16^3+EA17^3+EB17^3+EC17^3+ED17^3+EE17^3+EF17^3+EG17^3+EH17^3</f>
        <v>67634176</v>
      </c>
      <c r="ER16" s="76">
        <f t="shared" si="3"/>
        <v>67634176</v>
      </c>
      <c r="ES16" s="61"/>
      <c r="ET16" s="81" t="s">
        <v>150</v>
      </c>
      <c r="EU16" s="82" t="s">
        <v>151</v>
      </c>
      <c r="EV16" s="82" t="s">
        <v>144</v>
      </c>
      <c r="EW16" s="82" t="s">
        <v>145</v>
      </c>
      <c r="EX16" s="82" t="s">
        <v>243</v>
      </c>
      <c r="EY16" s="82" t="s">
        <v>242</v>
      </c>
      <c r="EZ16" s="82" t="s">
        <v>249</v>
      </c>
      <c r="FA16" s="82" t="s">
        <v>248</v>
      </c>
      <c r="FB16" s="82" t="s">
        <v>240</v>
      </c>
      <c r="FC16" s="82" t="s">
        <v>241</v>
      </c>
      <c r="FD16" s="82" t="s">
        <v>250</v>
      </c>
      <c r="FE16" s="82" t="s">
        <v>251</v>
      </c>
      <c r="FF16" s="82" t="s">
        <v>153</v>
      </c>
      <c r="FG16" s="82" t="s">
        <v>152</v>
      </c>
      <c r="FH16" s="82" t="s">
        <v>143</v>
      </c>
      <c r="FI16" s="86" t="s">
        <v>142</v>
      </c>
      <c r="FJ16" s="66"/>
      <c r="FK16" s="51"/>
    </row>
    <row r="17" spans="1:168" x14ac:dyDescent="0.2">
      <c r="A17" s="32"/>
      <c r="B17" s="32"/>
      <c r="C17" s="32"/>
      <c r="D17" s="106" t="s">
        <v>53</v>
      </c>
      <c r="E17" s="107" t="s">
        <v>207</v>
      </c>
      <c r="F17" s="110">
        <f>B4+(3*B6)</f>
        <v>4</v>
      </c>
      <c r="G17" s="104"/>
      <c r="H17" s="43"/>
      <c r="I17" s="109"/>
      <c r="J17" s="58"/>
      <c r="K17" s="3">
        <f>F101</f>
        <v>88</v>
      </c>
      <c r="L17" s="4">
        <f>F182</f>
        <v>169</v>
      </c>
      <c r="M17" s="4">
        <f>F66</f>
        <v>53</v>
      </c>
      <c r="N17" s="4">
        <f>F217</f>
        <v>204</v>
      </c>
      <c r="O17" s="4">
        <f>F16</f>
        <v>3</v>
      </c>
      <c r="P17" s="4">
        <f>F267</f>
        <v>254</v>
      </c>
      <c r="Q17" s="4">
        <f>F111</f>
        <v>98</v>
      </c>
      <c r="R17" s="4">
        <f>F172</f>
        <v>159</v>
      </c>
      <c r="S17" s="4">
        <f>F159</f>
        <v>146</v>
      </c>
      <c r="T17" s="4">
        <f>F124</f>
        <v>111</v>
      </c>
      <c r="U17" s="4">
        <f>F256</f>
        <v>243</v>
      </c>
      <c r="V17" s="4">
        <f>F27</f>
        <v>14</v>
      </c>
      <c r="W17" s="4">
        <f>F210</f>
        <v>197</v>
      </c>
      <c r="X17" s="4">
        <f>F73</f>
        <v>60</v>
      </c>
      <c r="Y17" s="4">
        <f>F181</f>
        <v>168</v>
      </c>
      <c r="Z17" s="5">
        <f>F102</f>
        <v>89</v>
      </c>
      <c r="AA17" s="75">
        <f>S16^3+T16^3+U16^3+V16^3+W16^3+X16^3+Y16^3+Z16^3+S17^3+T17^3+U17^3+V17^3+W17^3+X17^3+Y17^3+Z17^3</f>
        <v>67634176</v>
      </c>
      <c r="AB17" s="76">
        <f t="shared" si="0"/>
        <v>67634176</v>
      </c>
      <c r="AC17" s="61"/>
      <c r="AD17" s="89" t="s">
        <v>175</v>
      </c>
      <c r="AE17" s="83" t="s">
        <v>176</v>
      </c>
      <c r="AF17" s="83" t="s">
        <v>177</v>
      </c>
      <c r="AG17" s="83" t="s">
        <v>178</v>
      </c>
      <c r="AH17" s="82" t="s">
        <v>179</v>
      </c>
      <c r="AI17" s="82" t="s">
        <v>180</v>
      </c>
      <c r="AJ17" s="82" t="s">
        <v>181</v>
      </c>
      <c r="AK17" s="82" t="s">
        <v>182</v>
      </c>
      <c r="AL17" s="83" t="s">
        <v>190</v>
      </c>
      <c r="AM17" s="83" t="s">
        <v>189</v>
      </c>
      <c r="AN17" s="83" t="s">
        <v>188</v>
      </c>
      <c r="AO17" s="83" t="s">
        <v>187</v>
      </c>
      <c r="AP17" s="82" t="s">
        <v>186</v>
      </c>
      <c r="AQ17" s="82" t="s">
        <v>185</v>
      </c>
      <c r="AR17" s="82" t="s">
        <v>184</v>
      </c>
      <c r="AS17" s="86" t="s">
        <v>183</v>
      </c>
      <c r="AT17" s="66"/>
      <c r="AU17" s="51"/>
      <c r="AV17" s="67"/>
      <c r="AW17" s="109"/>
      <c r="AX17" s="58"/>
      <c r="AY17" s="3">
        <f>F101</f>
        <v>88</v>
      </c>
      <c r="AZ17" s="4">
        <f>F182</f>
        <v>169</v>
      </c>
      <c r="BA17" s="4">
        <f>F66</f>
        <v>53</v>
      </c>
      <c r="BB17" s="4">
        <f>F217</f>
        <v>204</v>
      </c>
      <c r="BC17" s="4">
        <f>F15</f>
        <v>2</v>
      </c>
      <c r="BD17" s="4">
        <f>F268</f>
        <v>255</v>
      </c>
      <c r="BE17" s="4">
        <f>F112</f>
        <v>99</v>
      </c>
      <c r="BF17" s="4">
        <f>F171</f>
        <v>158</v>
      </c>
      <c r="BG17" s="4">
        <f>F160</f>
        <v>147</v>
      </c>
      <c r="BH17" s="4">
        <f>F123</f>
        <v>110</v>
      </c>
      <c r="BI17" s="4">
        <f>F255</f>
        <v>242</v>
      </c>
      <c r="BJ17" s="4">
        <f>F28</f>
        <v>15</v>
      </c>
      <c r="BK17" s="4">
        <f>F210</f>
        <v>197</v>
      </c>
      <c r="BL17" s="4">
        <f>F73</f>
        <v>60</v>
      </c>
      <c r="BM17" s="4">
        <f>F181</f>
        <v>168</v>
      </c>
      <c r="BN17" s="5">
        <f>F102</f>
        <v>89</v>
      </c>
      <c r="BO17" s="75">
        <f>BG16^3+BH16^3+BI16^3+BJ16^3+BK16^3+BL16^3+BM16^3+BN16^3+BG17^3+BH17^3+BI17^3+BJ17^3+BK17^3+BL17^3+BM17^3+BN17^3</f>
        <v>67634176</v>
      </c>
      <c r="BP17" s="76">
        <f t="shared" si="1"/>
        <v>67634176</v>
      </c>
      <c r="BQ17" s="61"/>
      <c r="BR17" s="81" t="s">
        <v>175</v>
      </c>
      <c r="BS17" s="82" t="s">
        <v>176</v>
      </c>
      <c r="BT17" s="82" t="s">
        <v>177</v>
      </c>
      <c r="BU17" s="82" t="s">
        <v>178</v>
      </c>
      <c r="BV17" s="82" t="s">
        <v>211</v>
      </c>
      <c r="BW17" s="82" t="s">
        <v>210</v>
      </c>
      <c r="BX17" s="82" t="s">
        <v>209</v>
      </c>
      <c r="BY17" s="82" t="s">
        <v>208</v>
      </c>
      <c r="BZ17" s="83" t="s">
        <v>216</v>
      </c>
      <c r="CA17" s="83" t="s">
        <v>217</v>
      </c>
      <c r="CB17" s="83" t="s">
        <v>218</v>
      </c>
      <c r="CC17" s="83" t="s">
        <v>219</v>
      </c>
      <c r="CD17" s="83" t="s">
        <v>186</v>
      </c>
      <c r="CE17" s="83" t="s">
        <v>185</v>
      </c>
      <c r="CF17" s="83" t="s">
        <v>184</v>
      </c>
      <c r="CG17" s="84" t="s">
        <v>183</v>
      </c>
      <c r="CH17" s="66"/>
      <c r="CI17" s="51"/>
      <c r="CJ17" s="85"/>
      <c r="CK17" s="109"/>
      <c r="CL17" s="58"/>
      <c r="CM17" s="3">
        <f>F101</f>
        <v>88</v>
      </c>
      <c r="CN17" s="4">
        <f>F182</f>
        <v>169</v>
      </c>
      <c r="CO17" s="4">
        <f>F64</f>
        <v>51</v>
      </c>
      <c r="CP17" s="4">
        <f>F219</f>
        <v>206</v>
      </c>
      <c r="CQ17" s="4">
        <f>F15</f>
        <v>2</v>
      </c>
      <c r="CR17" s="4">
        <f>F268</f>
        <v>255</v>
      </c>
      <c r="CS17" s="4">
        <f>F114</f>
        <v>101</v>
      </c>
      <c r="CT17" s="4">
        <f>F169</f>
        <v>156</v>
      </c>
      <c r="CU17" s="4">
        <f>F162</f>
        <v>149</v>
      </c>
      <c r="CV17" s="4">
        <f>F121</f>
        <v>108</v>
      </c>
      <c r="CW17" s="4">
        <f>F255</f>
        <v>242</v>
      </c>
      <c r="CX17" s="4">
        <f>F28</f>
        <v>15</v>
      </c>
      <c r="CY17" s="4">
        <f>F208</f>
        <v>195</v>
      </c>
      <c r="CZ17" s="4">
        <f>F75</f>
        <v>62</v>
      </c>
      <c r="DA17" s="4">
        <f>F181</f>
        <v>168</v>
      </c>
      <c r="DB17" s="5">
        <f>F102</f>
        <v>89</v>
      </c>
      <c r="DC17" s="75">
        <f>CU16^3+CV16^3+CW16^3+CX16^3+CY16^3+CZ16^3+DA16^3+DB16^3+CU17^3+CV17^3+CW17^3+CX17^3+CY17^3+CZ17^3+DA17^3+DB17^3</f>
        <v>67634176</v>
      </c>
      <c r="DD17" s="76">
        <f t="shared" si="2"/>
        <v>67634176</v>
      </c>
      <c r="DE17" s="61"/>
      <c r="DF17" s="89" t="s">
        <v>175</v>
      </c>
      <c r="DG17" s="83" t="s">
        <v>176</v>
      </c>
      <c r="DH17" s="82" t="s">
        <v>140</v>
      </c>
      <c r="DI17" s="82" t="s">
        <v>139</v>
      </c>
      <c r="DJ17" s="83" t="s">
        <v>211</v>
      </c>
      <c r="DK17" s="83" t="s">
        <v>210</v>
      </c>
      <c r="DL17" s="82" t="s">
        <v>87</v>
      </c>
      <c r="DM17" s="82" t="s">
        <v>88</v>
      </c>
      <c r="DN17" s="83" t="s">
        <v>80</v>
      </c>
      <c r="DO17" s="83" t="s">
        <v>79</v>
      </c>
      <c r="DP17" s="82" t="s">
        <v>218</v>
      </c>
      <c r="DQ17" s="82" t="s">
        <v>219</v>
      </c>
      <c r="DR17" s="83" t="s">
        <v>121</v>
      </c>
      <c r="DS17" s="83" t="s">
        <v>122</v>
      </c>
      <c r="DT17" s="82" t="s">
        <v>184</v>
      </c>
      <c r="DU17" s="86" t="s">
        <v>183</v>
      </c>
      <c r="DV17" s="66"/>
      <c r="DW17" s="51"/>
      <c r="DY17" s="109"/>
      <c r="DZ17" s="58"/>
      <c r="EA17" s="3">
        <f>F107</f>
        <v>94</v>
      </c>
      <c r="EB17" s="4">
        <f>F176</f>
        <v>163</v>
      </c>
      <c r="EC17" s="4">
        <f>F63</f>
        <v>50</v>
      </c>
      <c r="ED17" s="4">
        <f>F220</f>
        <v>207</v>
      </c>
      <c r="EE17" s="4">
        <f>F18</f>
        <v>5</v>
      </c>
      <c r="EF17" s="4">
        <f>F265</f>
        <v>252</v>
      </c>
      <c r="EG17" s="4">
        <f>F118</f>
        <v>105</v>
      </c>
      <c r="EH17" s="4">
        <f>F165</f>
        <v>152</v>
      </c>
      <c r="EI17" s="4">
        <f>F166</f>
        <v>153</v>
      </c>
      <c r="EJ17" s="4">
        <f>F117</f>
        <v>104</v>
      </c>
      <c r="EK17" s="4">
        <f>F258</f>
        <v>245</v>
      </c>
      <c r="EL17" s="4">
        <f>F25</f>
        <v>12</v>
      </c>
      <c r="EM17" s="4">
        <f>F207</f>
        <v>194</v>
      </c>
      <c r="EN17" s="4">
        <f>F76</f>
        <v>63</v>
      </c>
      <c r="EO17" s="4">
        <f>F187</f>
        <v>174</v>
      </c>
      <c r="EP17" s="5">
        <f>F96</f>
        <v>83</v>
      </c>
      <c r="EQ17" s="75">
        <f>EI16^3+EJ16^3+EK16^3+EL16^3+EM16^3+EN16^3+EO16^3+EP16^3+EI17^3+EJ17^3+EK17^3+EL17^3+EM17^3+EN17^3+EO17^3+EP17^3</f>
        <v>67634176</v>
      </c>
      <c r="ER17" s="76">
        <f t="shared" si="3"/>
        <v>67634176</v>
      </c>
      <c r="ES17" s="61"/>
      <c r="ET17" s="89" t="s">
        <v>77</v>
      </c>
      <c r="EU17" s="83" t="s">
        <v>78</v>
      </c>
      <c r="EV17" s="83" t="s">
        <v>83</v>
      </c>
      <c r="EW17" s="83" t="s">
        <v>84</v>
      </c>
      <c r="EX17" s="83" t="s">
        <v>133</v>
      </c>
      <c r="EY17" s="83" t="s">
        <v>132</v>
      </c>
      <c r="EZ17" s="83" t="s">
        <v>102</v>
      </c>
      <c r="FA17" s="83" t="s">
        <v>101</v>
      </c>
      <c r="FB17" s="83" t="s">
        <v>134</v>
      </c>
      <c r="FC17" s="83" t="s">
        <v>135</v>
      </c>
      <c r="FD17" s="83" t="s">
        <v>99</v>
      </c>
      <c r="FE17" s="83" t="s">
        <v>100</v>
      </c>
      <c r="FF17" s="83" t="s">
        <v>76</v>
      </c>
      <c r="FG17" s="83" t="s">
        <v>75</v>
      </c>
      <c r="FH17" s="83" t="s">
        <v>86</v>
      </c>
      <c r="FI17" s="84" t="s">
        <v>85</v>
      </c>
      <c r="FJ17" s="66"/>
      <c r="FK17" s="51"/>
    </row>
    <row r="18" spans="1:168" x14ac:dyDescent="0.2">
      <c r="A18" s="32"/>
      <c r="B18" s="32"/>
      <c r="C18" s="32"/>
      <c r="D18" s="106" t="s">
        <v>133</v>
      </c>
      <c r="E18" s="107" t="s">
        <v>207</v>
      </c>
      <c r="F18" s="110">
        <f>B4+(4*B6)</f>
        <v>5</v>
      </c>
      <c r="G18" s="104"/>
      <c r="H18" s="43"/>
      <c r="I18" s="109"/>
      <c r="J18" s="58"/>
      <c r="K18" s="3">
        <f>F171</f>
        <v>158</v>
      </c>
      <c r="L18" s="4">
        <f>F112</f>
        <v>99</v>
      </c>
      <c r="M18" s="4">
        <f>F268</f>
        <v>255</v>
      </c>
      <c r="N18" s="4">
        <f>F15</f>
        <v>2</v>
      </c>
      <c r="O18" s="4">
        <f>F214</f>
        <v>201</v>
      </c>
      <c r="P18" s="4">
        <f>F69</f>
        <v>56</v>
      </c>
      <c r="Q18" s="4">
        <f>F185</f>
        <v>172</v>
      </c>
      <c r="R18" s="4">
        <f>F98</f>
        <v>85</v>
      </c>
      <c r="S18" s="4">
        <f>F105</f>
        <v>92</v>
      </c>
      <c r="T18" s="4">
        <f>F178</f>
        <v>165</v>
      </c>
      <c r="U18" s="4">
        <f>F70</f>
        <v>57</v>
      </c>
      <c r="V18" s="4">
        <f>F213</f>
        <v>200</v>
      </c>
      <c r="W18" s="4">
        <f>F28</f>
        <v>15</v>
      </c>
      <c r="X18" s="4">
        <f>F255</f>
        <v>242</v>
      </c>
      <c r="Y18" s="4">
        <f>F123</f>
        <v>110</v>
      </c>
      <c r="Z18" s="5">
        <f>F160</f>
        <v>147</v>
      </c>
      <c r="AA18" s="75">
        <f>K18^3+L18^3+M18^3+N18^3+O18^3+P18^3+Q18^3+R18^3+K19^3+L19^3+M19^3+N19^3+O19^3+P19^3+Q19^3+R19^3</f>
        <v>67634176</v>
      </c>
      <c r="AB18" s="76">
        <f t="shared" si="0"/>
        <v>67634176</v>
      </c>
      <c r="AC18" s="61"/>
      <c r="AD18" s="89" t="s">
        <v>208</v>
      </c>
      <c r="AE18" s="83" t="s">
        <v>209</v>
      </c>
      <c r="AF18" s="83" t="s">
        <v>210</v>
      </c>
      <c r="AG18" s="83" t="s">
        <v>211</v>
      </c>
      <c r="AH18" s="82" t="s">
        <v>212</v>
      </c>
      <c r="AI18" s="82" t="s">
        <v>213</v>
      </c>
      <c r="AJ18" s="82" t="s">
        <v>214</v>
      </c>
      <c r="AK18" s="82" t="s">
        <v>215</v>
      </c>
      <c r="AL18" s="83" t="s">
        <v>223</v>
      </c>
      <c r="AM18" s="83" t="s">
        <v>222</v>
      </c>
      <c r="AN18" s="83" t="s">
        <v>221</v>
      </c>
      <c r="AO18" s="83" t="s">
        <v>220</v>
      </c>
      <c r="AP18" s="82" t="s">
        <v>219</v>
      </c>
      <c r="AQ18" s="82" t="s">
        <v>218</v>
      </c>
      <c r="AR18" s="82" t="s">
        <v>217</v>
      </c>
      <c r="AS18" s="86" t="s">
        <v>216</v>
      </c>
      <c r="AT18" s="66"/>
      <c r="AU18" s="51"/>
      <c r="AV18" s="67"/>
      <c r="AW18" s="109"/>
      <c r="AX18" s="58"/>
      <c r="AY18" s="3">
        <f>F172</f>
        <v>159</v>
      </c>
      <c r="AZ18" s="4">
        <f>F111</f>
        <v>98</v>
      </c>
      <c r="BA18" s="4">
        <f>F267</f>
        <v>254</v>
      </c>
      <c r="BB18" s="4">
        <f>F16</f>
        <v>3</v>
      </c>
      <c r="BC18" s="4">
        <f>F214</f>
        <v>201</v>
      </c>
      <c r="BD18" s="4">
        <f>F69</f>
        <v>56</v>
      </c>
      <c r="BE18" s="4">
        <f>F185</f>
        <v>172</v>
      </c>
      <c r="BF18" s="4">
        <f>F98</f>
        <v>85</v>
      </c>
      <c r="BG18" s="4">
        <f>F105</f>
        <v>92</v>
      </c>
      <c r="BH18" s="4">
        <f>F178</f>
        <v>165</v>
      </c>
      <c r="BI18" s="4">
        <f>F70</f>
        <v>57</v>
      </c>
      <c r="BJ18" s="4">
        <f>F213</f>
        <v>200</v>
      </c>
      <c r="BK18" s="4">
        <f>F27</f>
        <v>14</v>
      </c>
      <c r="BL18" s="4">
        <f>F256</f>
        <v>243</v>
      </c>
      <c r="BM18" s="4">
        <f>F124</f>
        <v>111</v>
      </c>
      <c r="BN18" s="5">
        <f>F159</f>
        <v>146</v>
      </c>
      <c r="BO18" s="75">
        <f>AY18^3+AZ18^3+BA18^3+BB18^3+BC18^3+BD18^3+BE18^3+BF18^3+AY19^3+AZ19^3+BA19^3+BB19^3+BC19^3+BD19^3+BE19^3+BF19^3</f>
        <v>67634176</v>
      </c>
      <c r="BP18" s="76">
        <f t="shared" si="1"/>
        <v>67634176</v>
      </c>
      <c r="BQ18" s="61"/>
      <c r="BR18" s="89" t="s">
        <v>182</v>
      </c>
      <c r="BS18" s="83" t="s">
        <v>181</v>
      </c>
      <c r="BT18" s="83" t="s">
        <v>180</v>
      </c>
      <c r="BU18" s="83" t="s">
        <v>179</v>
      </c>
      <c r="BV18" s="83" t="s">
        <v>212</v>
      </c>
      <c r="BW18" s="83" t="s">
        <v>213</v>
      </c>
      <c r="BX18" s="83" t="s">
        <v>214</v>
      </c>
      <c r="BY18" s="83" t="s">
        <v>215</v>
      </c>
      <c r="BZ18" s="82" t="s">
        <v>223</v>
      </c>
      <c r="CA18" s="82" t="s">
        <v>222</v>
      </c>
      <c r="CB18" s="82" t="s">
        <v>221</v>
      </c>
      <c r="CC18" s="82" t="s">
        <v>220</v>
      </c>
      <c r="CD18" s="82" t="s">
        <v>187</v>
      </c>
      <c r="CE18" s="82" t="s">
        <v>188</v>
      </c>
      <c r="CF18" s="82" t="s">
        <v>189</v>
      </c>
      <c r="CG18" s="86" t="s">
        <v>190</v>
      </c>
      <c r="CH18" s="66"/>
      <c r="CI18" s="51"/>
      <c r="CJ18" s="72"/>
      <c r="CK18" s="109"/>
      <c r="CL18" s="58"/>
      <c r="CM18" s="3">
        <f>F172</f>
        <v>159</v>
      </c>
      <c r="CN18" s="4">
        <f>F111</f>
        <v>98</v>
      </c>
      <c r="CO18" s="4">
        <f>F265</f>
        <v>252</v>
      </c>
      <c r="CP18" s="4">
        <f>F18</f>
        <v>5</v>
      </c>
      <c r="CQ18" s="4">
        <f>F214</f>
        <v>201</v>
      </c>
      <c r="CR18" s="4">
        <f>F69</f>
        <v>56</v>
      </c>
      <c r="CS18" s="4">
        <f>F187</f>
        <v>174</v>
      </c>
      <c r="CT18" s="4">
        <f>F96</f>
        <v>83</v>
      </c>
      <c r="CU18" s="4">
        <f>F107</f>
        <v>94</v>
      </c>
      <c r="CV18" s="4">
        <f>F176</f>
        <v>163</v>
      </c>
      <c r="CW18" s="4">
        <f>F70</f>
        <v>57</v>
      </c>
      <c r="CX18" s="4">
        <f>F213</f>
        <v>200</v>
      </c>
      <c r="CY18" s="4">
        <f>F25</f>
        <v>12</v>
      </c>
      <c r="CZ18" s="4">
        <f>F258</f>
        <v>245</v>
      </c>
      <c r="DA18" s="4">
        <f>F124</f>
        <v>111</v>
      </c>
      <c r="DB18" s="5">
        <f>F159</f>
        <v>146</v>
      </c>
      <c r="DC18" s="75">
        <f>CM18^3+CN18^3+CO18^3+CP18^3+CQ18^3+CR18^3+CS18^3+CT18^3+CM19^3+CN19^3+CO19^3+CP19^3+CQ19^3+CR19^3+CS19^3+CT19^3</f>
        <v>67634176</v>
      </c>
      <c r="DD18" s="76">
        <f t="shared" si="2"/>
        <v>67634176</v>
      </c>
      <c r="DE18" s="61"/>
      <c r="DF18" s="89" t="s">
        <v>182</v>
      </c>
      <c r="DG18" s="83" t="s">
        <v>181</v>
      </c>
      <c r="DH18" s="82" t="s">
        <v>132</v>
      </c>
      <c r="DI18" s="82" t="s">
        <v>133</v>
      </c>
      <c r="DJ18" s="83" t="s">
        <v>212</v>
      </c>
      <c r="DK18" s="83" t="s">
        <v>213</v>
      </c>
      <c r="DL18" s="82" t="s">
        <v>86</v>
      </c>
      <c r="DM18" s="82" t="s">
        <v>85</v>
      </c>
      <c r="DN18" s="83" t="s">
        <v>77</v>
      </c>
      <c r="DO18" s="83" t="s">
        <v>78</v>
      </c>
      <c r="DP18" s="82" t="s">
        <v>221</v>
      </c>
      <c r="DQ18" s="82" t="s">
        <v>220</v>
      </c>
      <c r="DR18" s="83" t="s">
        <v>100</v>
      </c>
      <c r="DS18" s="83" t="s">
        <v>99</v>
      </c>
      <c r="DT18" s="82" t="s">
        <v>189</v>
      </c>
      <c r="DU18" s="86" t="s">
        <v>190</v>
      </c>
      <c r="DV18" s="66"/>
      <c r="DW18" s="51"/>
      <c r="DY18" s="109"/>
      <c r="DZ18" s="58"/>
      <c r="EA18" s="3">
        <f>F169</f>
        <v>156</v>
      </c>
      <c r="EB18" s="4">
        <f>F114</f>
        <v>101</v>
      </c>
      <c r="EC18" s="4">
        <f>F261</f>
        <v>248</v>
      </c>
      <c r="ED18" s="4">
        <f>F22</f>
        <v>9</v>
      </c>
      <c r="EE18" s="4">
        <f>F208</f>
        <v>195</v>
      </c>
      <c r="EF18" s="4">
        <f>F75</f>
        <v>62</v>
      </c>
      <c r="EG18" s="4">
        <f>F188</f>
        <v>175</v>
      </c>
      <c r="EH18" s="4">
        <f>F95</f>
        <v>82</v>
      </c>
      <c r="EI18" s="4">
        <f>F108</f>
        <v>95</v>
      </c>
      <c r="EJ18" s="4">
        <f>F175</f>
        <v>162</v>
      </c>
      <c r="EK18" s="4">
        <f>F64</f>
        <v>51</v>
      </c>
      <c r="EL18" s="4">
        <f>F219</f>
        <v>206</v>
      </c>
      <c r="EM18" s="4">
        <f>F21</f>
        <v>8</v>
      </c>
      <c r="EN18" s="4">
        <f>F262</f>
        <v>249</v>
      </c>
      <c r="EO18" s="4">
        <f>F121</f>
        <v>108</v>
      </c>
      <c r="EP18" s="5">
        <f>F162</f>
        <v>149</v>
      </c>
      <c r="EQ18" s="75">
        <f>EA18^3+EB18^3+EC18^3+ED18^3+EE18^3+EF18^3+EG18^3+EH18^3+EA19^3+EB19^3+EC19^3+ED19^3+EE19^3+EF19^3+EG19^3+EH19^3</f>
        <v>67634176</v>
      </c>
      <c r="ER18" s="76">
        <f t="shared" si="3"/>
        <v>67634176</v>
      </c>
      <c r="ES18" s="61"/>
      <c r="ET18" s="81" t="s">
        <v>88</v>
      </c>
      <c r="EU18" s="82" t="s">
        <v>87</v>
      </c>
      <c r="EV18" s="82" t="s">
        <v>82</v>
      </c>
      <c r="EW18" s="82" t="s">
        <v>81</v>
      </c>
      <c r="EX18" s="82" t="s">
        <v>121</v>
      </c>
      <c r="EY18" s="82" t="s">
        <v>122</v>
      </c>
      <c r="EZ18" s="82" t="s">
        <v>137</v>
      </c>
      <c r="FA18" s="82" t="s">
        <v>138</v>
      </c>
      <c r="FB18" s="82" t="s">
        <v>120</v>
      </c>
      <c r="FC18" s="82" t="s">
        <v>119</v>
      </c>
      <c r="FD18" s="82" t="s">
        <v>140</v>
      </c>
      <c r="FE18" s="82" t="s">
        <v>139</v>
      </c>
      <c r="FF18" s="82" t="s">
        <v>89</v>
      </c>
      <c r="FG18" s="82" t="s">
        <v>90</v>
      </c>
      <c r="FH18" s="82" t="s">
        <v>79</v>
      </c>
      <c r="FI18" s="86" t="s">
        <v>80</v>
      </c>
      <c r="FJ18" s="66"/>
      <c r="FK18" s="51"/>
    </row>
    <row r="19" spans="1:168" x14ac:dyDescent="0.2">
      <c r="A19" s="32"/>
      <c r="B19" s="32"/>
      <c r="C19" s="32"/>
      <c r="D19" s="106" t="s">
        <v>238</v>
      </c>
      <c r="E19" s="107" t="s">
        <v>207</v>
      </c>
      <c r="F19" s="108">
        <f>B4+(5*B6)</f>
        <v>6</v>
      </c>
      <c r="G19" s="104"/>
      <c r="H19" s="43"/>
      <c r="I19" s="109"/>
      <c r="J19" s="58"/>
      <c r="K19" s="7">
        <f>F148</f>
        <v>135</v>
      </c>
      <c r="L19" s="8">
        <f>F135</f>
        <v>122</v>
      </c>
      <c r="M19" s="8">
        <f>F243</f>
        <v>230</v>
      </c>
      <c r="N19" s="8">
        <f>F40</f>
        <v>27</v>
      </c>
      <c r="O19" s="8">
        <f>F225</f>
        <v>212</v>
      </c>
      <c r="P19" s="8">
        <f>F58</f>
        <v>45</v>
      </c>
      <c r="Q19" s="8">
        <f>F190</f>
        <v>177</v>
      </c>
      <c r="R19" s="8">
        <f>F93</f>
        <v>80</v>
      </c>
      <c r="S19" s="8">
        <f>F78</f>
        <v>65</v>
      </c>
      <c r="T19" s="8">
        <f>F205</f>
        <v>192</v>
      </c>
      <c r="U19" s="8">
        <f>F49</f>
        <v>36</v>
      </c>
      <c r="V19" s="8">
        <f>F234</f>
        <v>221</v>
      </c>
      <c r="W19" s="8">
        <f>F35</f>
        <v>22</v>
      </c>
      <c r="X19" s="8">
        <f>F248</f>
        <v>235</v>
      </c>
      <c r="Y19" s="8">
        <f>F132</f>
        <v>119</v>
      </c>
      <c r="Z19" s="9">
        <f>F151</f>
        <v>138</v>
      </c>
      <c r="AA19" s="75">
        <f>S18^3+T18^3+U18^3+V18^3+W18^3+X18^3+Y18^3+Z18^3+S19^3+T19^3+U19^3+V19^3+W19^3+X19^3+Y19^3+Z19^3</f>
        <v>67634176</v>
      </c>
      <c r="AB19" s="76">
        <f t="shared" si="0"/>
        <v>67634176</v>
      </c>
      <c r="AC19" s="61"/>
      <c r="AD19" s="116" t="s">
        <v>240</v>
      </c>
      <c r="AE19" s="117" t="s">
        <v>241</v>
      </c>
      <c r="AF19" s="117" t="s">
        <v>242</v>
      </c>
      <c r="AG19" s="117" t="s">
        <v>243</v>
      </c>
      <c r="AH19" s="118" t="s">
        <v>244</v>
      </c>
      <c r="AI19" s="118" t="s">
        <v>245</v>
      </c>
      <c r="AJ19" s="118" t="s">
        <v>246</v>
      </c>
      <c r="AK19" s="118" t="s">
        <v>247</v>
      </c>
      <c r="AL19" s="117" t="s">
        <v>255</v>
      </c>
      <c r="AM19" s="117" t="s">
        <v>254</v>
      </c>
      <c r="AN19" s="117" t="s">
        <v>253</v>
      </c>
      <c r="AO19" s="117" t="s">
        <v>252</v>
      </c>
      <c r="AP19" s="118" t="s">
        <v>251</v>
      </c>
      <c r="AQ19" s="118" t="s">
        <v>250</v>
      </c>
      <c r="AR19" s="118" t="s">
        <v>249</v>
      </c>
      <c r="AS19" s="119" t="s">
        <v>248</v>
      </c>
      <c r="AT19" s="66"/>
      <c r="AU19" s="115"/>
      <c r="AV19" s="67"/>
      <c r="AW19" s="109"/>
      <c r="AX19" s="58"/>
      <c r="AY19" s="7">
        <f>F147</f>
        <v>134</v>
      </c>
      <c r="AZ19" s="8">
        <f>F136</f>
        <v>123</v>
      </c>
      <c r="BA19" s="8">
        <f>F244</f>
        <v>231</v>
      </c>
      <c r="BB19" s="8">
        <f>F39</f>
        <v>26</v>
      </c>
      <c r="BC19" s="8">
        <f>F225</f>
        <v>212</v>
      </c>
      <c r="BD19" s="8">
        <f>F58</f>
        <v>45</v>
      </c>
      <c r="BE19" s="8">
        <f>F190</f>
        <v>177</v>
      </c>
      <c r="BF19" s="8">
        <f>F93</f>
        <v>80</v>
      </c>
      <c r="BG19" s="8">
        <f>F78</f>
        <v>65</v>
      </c>
      <c r="BH19" s="8">
        <f>F205</f>
        <v>192</v>
      </c>
      <c r="BI19" s="8">
        <f>F49</f>
        <v>36</v>
      </c>
      <c r="BJ19" s="8">
        <f>F234</f>
        <v>221</v>
      </c>
      <c r="BK19" s="8">
        <f>F36</f>
        <v>23</v>
      </c>
      <c r="BL19" s="8">
        <f>F247</f>
        <v>234</v>
      </c>
      <c r="BM19" s="8">
        <f>F131</f>
        <v>118</v>
      </c>
      <c r="BN19" s="9">
        <f>F152</f>
        <v>139</v>
      </c>
      <c r="BO19" s="75">
        <f>BG18^3+BH18^3+BI18^3+BJ18^3+BK18^3+BL18^3+BM18^3+BN18^3+BG19^3+BH19^3+BI19^3+BJ19^3+BK19^3+BL19^3+BM19^3+BN19^3</f>
        <v>67634176</v>
      </c>
      <c r="BP19" s="76">
        <f t="shared" si="1"/>
        <v>67634176</v>
      </c>
      <c r="BQ19" s="61"/>
      <c r="BR19" s="116" t="s">
        <v>149</v>
      </c>
      <c r="BS19" s="117" t="s">
        <v>148</v>
      </c>
      <c r="BT19" s="117" t="s">
        <v>147</v>
      </c>
      <c r="BU19" s="117" t="s">
        <v>146</v>
      </c>
      <c r="BV19" s="117" t="s">
        <v>244</v>
      </c>
      <c r="BW19" s="117" t="s">
        <v>245</v>
      </c>
      <c r="BX19" s="117" t="s">
        <v>246</v>
      </c>
      <c r="BY19" s="117" t="s">
        <v>247</v>
      </c>
      <c r="BZ19" s="118" t="s">
        <v>255</v>
      </c>
      <c r="CA19" s="118" t="s">
        <v>254</v>
      </c>
      <c r="CB19" s="118" t="s">
        <v>253</v>
      </c>
      <c r="CC19" s="118" t="s">
        <v>252</v>
      </c>
      <c r="CD19" s="118" t="s">
        <v>154</v>
      </c>
      <c r="CE19" s="118" t="s">
        <v>155</v>
      </c>
      <c r="CF19" s="118" t="s">
        <v>156</v>
      </c>
      <c r="CG19" s="119" t="s">
        <v>157</v>
      </c>
      <c r="CH19" s="32"/>
      <c r="CI19" s="115"/>
      <c r="CJ19" s="72"/>
      <c r="CK19" s="109"/>
      <c r="CL19" s="58"/>
      <c r="CM19" s="7">
        <f>F145</f>
        <v>132</v>
      </c>
      <c r="CN19" s="8">
        <f>F138</f>
        <v>125</v>
      </c>
      <c r="CO19" s="8">
        <f>F244</f>
        <v>231</v>
      </c>
      <c r="CP19" s="8">
        <f>F39</f>
        <v>26</v>
      </c>
      <c r="CQ19" s="8">
        <f>F227</f>
        <v>214</v>
      </c>
      <c r="CR19" s="8">
        <f>F56</f>
        <v>43</v>
      </c>
      <c r="CS19" s="8">
        <f>F190</f>
        <v>177</v>
      </c>
      <c r="CT19" s="8">
        <f>F93</f>
        <v>80</v>
      </c>
      <c r="CU19" s="8">
        <f>F78</f>
        <v>65</v>
      </c>
      <c r="CV19" s="8">
        <f>F205</f>
        <v>192</v>
      </c>
      <c r="CW19" s="8">
        <f>F51</f>
        <v>38</v>
      </c>
      <c r="CX19" s="8">
        <f>F232</f>
        <v>219</v>
      </c>
      <c r="CY19" s="8">
        <f>F36</f>
        <v>23</v>
      </c>
      <c r="CZ19" s="8">
        <f>F247</f>
        <v>234</v>
      </c>
      <c r="DA19" s="8">
        <f>F129</f>
        <v>116</v>
      </c>
      <c r="DB19" s="9">
        <f>F154</f>
        <v>141</v>
      </c>
      <c r="DC19" s="75">
        <f>CU18^3+CV18^3+CW18^3+CX18^3+CY18^3+CZ18^3+DA18^3+DB18^3+CU19^3+CV19^3+CW19^3+CX19^3+CY19^3+CZ19^3+DA19^3+DB19^3</f>
        <v>67634176</v>
      </c>
      <c r="DD19" s="76">
        <f t="shared" si="2"/>
        <v>67634176</v>
      </c>
      <c r="DE19" s="61" t="s">
        <v>0</v>
      </c>
      <c r="DF19" s="116" t="s">
        <v>126</v>
      </c>
      <c r="DG19" s="117" t="s">
        <v>127</v>
      </c>
      <c r="DH19" s="118" t="s">
        <v>147</v>
      </c>
      <c r="DI19" s="118" t="s">
        <v>146</v>
      </c>
      <c r="DJ19" s="117" t="s">
        <v>108</v>
      </c>
      <c r="DK19" s="117" t="s">
        <v>107</v>
      </c>
      <c r="DL19" s="118" t="s">
        <v>246</v>
      </c>
      <c r="DM19" s="118" t="s">
        <v>247</v>
      </c>
      <c r="DN19" s="117" t="s">
        <v>255</v>
      </c>
      <c r="DO19" s="117" t="s">
        <v>254</v>
      </c>
      <c r="DP19" s="118" t="s">
        <v>91</v>
      </c>
      <c r="DQ19" s="118" t="s">
        <v>92</v>
      </c>
      <c r="DR19" s="117" t="s">
        <v>154</v>
      </c>
      <c r="DS19" s="117" t="s">
        <v>155</v>
      </c>
      <c r="DT19" s="118" t="s">
        <v>98</v>
      </c>
      <c r="DU19" s="119" t="s">
        <v>97</v>
      </c>
      <c r="DV19" s="32"/>
      <c r="DW19" s="115"/>
      <c r="DY19" s="109"/>
      <c r="DZ19" s="58"/>
      <c r="EA19" s="7">
        <f>F147</f>
        <v>134</v>
      </c>
      <c r="EB19" s="8">
        <f>F136</f>
        <v>123</v>
      </c>
      <c r="EC19" s="8">
        <f>F247</f>
        <v>234</v>
      </c>
      <c r="ED19" s="8">
        <f>F36</f>
        <v>23</v>
      </c>
      <c r="EE19" s="8">
        <f>F234</f>
        <v>221</v>
      </c>
      <c r="EF19" s="8">
        <f>F49</f>
        <v>36</v>
      </c>
      <c r="EG19" s="8">
        <f>F190</f>
        <v>177</v>
      </c>
      <c r="EH19" s="8">
        <f>F93</f>
        <v>80</v>
      </c>
      <c r="EI19" s="8">
        <f>F78</f>
        <v>65</v>
      </c>
      <c r="EJ19" s="8">
        <f>F205</f>
        <v>192</v>
      </c>
      <c r="EK19" s="8">
        <f>F58</f>
        <v>45</v>
      </c>
      <c r="EL19" s="8">
        <f>F225</f>
        <v>212</v>
      </c>
      <c r="EM19" s="8">
        <f>F39</f>
        <v>26</v>
      </c>
      <c r="EN19" s="8">
        <f>F244</f>
        <v>231</v>
      </c>
      <c r="EO19" s="8">
        <f>F131</f>
        <v>118</v>
      </c>
      <c r="EP19" s="9">
        <f>F152</f>
        <v>139</v>
      </c>
      <c r="EQ19" s="75">
        <f>EI18^3+EJ18^3+EK18^3+EL18^3+EM18^3+EN18^3+EO18^3+EP18^3+EI19^3+EJ19^3+EK19^3+EL19^3+EM19^3+EN19^3+EO19^3+EP19^3</f>
        <v>67634176</v>
      </c>
      <c r="ER19" s="76">
        <f t="shared" si="3"/>
        <v>67634176</v>
      </c>
      <c r="ES19" s="61"/>
      <c r="ET19" s="116" t="s">
        <v>149</v>
      </c>
      <c r="EU19" s="117" t="s">
        <v>148</v>
      </c>
      <c r="EV19" s="117" t="s">
        <v>155</v>
      </c>
      <c r="EW19" s="117" t="s">
        <v>154</v>
      </c>
      <c r="EX19" s="117" t="s">
        <v>252</v>
      </c>
      <c r="EY19" s="117" t="s">
        <v>253</v>
      </c>
      <c r="EZ19" s="117" t="s">
        <v>246</v>
      </c>
      <c r="FA19" s="117" t="s">
        <v>247</v>
      </c>
      <c r="FB19" s="117" t="s">
        <v>255</v>
      </c>
      <c r="FC19" s="117" t="s">
        <v>254</v>
      </c>
      <c r="FD19" s="117" t="s">
        <v>245</v>
      </c>
      <c r="FE19" s="117" t="s">
        <v>244</v>
      </c>
      <c r="FF19" s="117" t="s">
        <v>146</v>
      </c>
      <c r="FG19" s="117" t="s">
        <v>147</v>
      </c>
      <c r="FH19" s="117" t="s">
        <v>156</v>
      </c>
      <c r="FI19" s="120" t="s">
        <v>157</v>
      </c>
      <c r="FJ19" s="32"/>
      <c r="FK19" s="115"/>
    </row>
    <row r="20" spans="1:168" x14ac:dyDescent="0.2">
      <c r="A20" s="32"/>
      <c r="B20" s="32"/>
      <c r="C20" s="32"/>
      <c r="D20" s="106" t="s">
        <v>257</v>
      </c>
      <c r="E20" s="107" t="s">
        <v>207</v>
      </c>
      <c r="F20" s="108">
        <f>B4+(6*B6)</f>
        <v>7</v>
      </c>
      <c r="G20" s="104"/>
      <c r="H20" s="43"/>
      <c r="I20" s="109"/>
      <c r="J20" s="58"/>
      <c r="K20" s="121">
        <f>K4^3+K5^3+K6^3+K7^3+K8^3+K9^3+K10^3+K11^3+L4^3+L5^3+L6^3+L7^3+L8^3+L9^3+L10^3+L11^3</f>
        <v>67634176</v>
      </c>
      <c r="L20" s="122">
        <f>K19^3+K18^3+K17^3+K16^3+K15^3+K14^3+K13^3+K12^3+L19^3+L18^3+L17^3+L16^3+L15^3+L14^3+L13^3+L12^3</f>
        <v>67634176</v>
      </c>
      <c r="M20" s="122">
        <f>M4^3+M5^3+M6^3+M7^3+M8^3+M9^3+M10^3+M11^3+N4^3+N5^3+N6^3+N7^3+N8^3+N9^3+N10^3+N11^3</f>
        <v>67634176</v>
      </c>
      <c r="N20" s="122">
        <f>M19^3+M18^3+M17^3+M16^3+M15^3+M14^3+M13^3+M12^3+N19^3+N18^3+N17^3+N16^3+N15^3+N14^3+N13^3+N12^3</f>
        <v>67634176</v>
      </c>
      <c r="O20" s="122">
        <f>O4^3+O5^3+O6^3+O7^3+O8^3+O9^3+O10^3+O11^3+P4^3+P5^3+P6^3+P7^3+P8^3+P9^3+P10^3+P11^3</f>
        <v>67634176</v>
      </c>
      <c r="P20" s="122">
        <f>O19^3+O18^3+O17^3+O16^3+O15^3+O14^3+O13^3+O12^3+P19^3+P18^3+P17^3+P16^3+P15^3+P14^3+P13^3+P12^3</f>
        <v>67634176</v>
      </c>
      <c r="Q20" s="122">
        <f>Q4^3+Q5^3+Q6^3+Q7^3+Q8^3+Q9^3+Q10^3+Q11^3+R4^3+R5^3+R6^3+R7^3+R8^3+R9^3+R10^3+R11^3</f>
        <v>67634176</v>
      </c>
      <c r="R20" s="122">
        <f>Q19^3+Q18^3+Q17^3+Q16^3+Q15^3+Q14^3+Q13^3+Q12^3+R19^3+R18^3+R17^3+R16^3+R15^3+R14^3+R13^3+R12^3</f>
        <v>67634176</v>
      </c>
      <c r="S20" s="122">
        <f>S4^3+S5^3+S6^3+S7^3+S8^3+S9^3+S10^3+S11^3+T4^3+T5^3+T6^3+T7^3+T8^3+T9^3+T10^3+T11^3</f>
        <v>67634176</v>
      </c>
      <c r="T20" s="122">
        <f>S19^3+S18^3+S17^3+S16^3+S15^3+S14^3+S13^3+S12^3+T19^3+T18^3+T17^3+T16^3+T15^3+T14^3+T13^3+T12^3</f>
        <v>67634176</v>
      </c>
      <c r="U20" s="122">
        <f>U4^3+U5^3+U6^3+U7^3+U8^3+U9^3+U10^3+U11^3+V4^3+V5^3+V6^3+V7^3+V8^3+V9^3+V10^3+V11^3</f>
        <v>67634176</v>
      </c>
      <c r="V20" s="122">
        <f>U19^3+U18^3+U17^3+U16^3+U15^3+U14^3+U13^3+U12^3+V19^3+V18^3+V17^3+V16^3+V15^3+V14^3+V13^3+V12^3</f>
        <v>67634176</v>
      </c>
      <c r="W20" s="122">
        <f>W4^3+W5^3+W6^3+W7^3+W8^3+W9^3+W10^3+W11^3+X4^3+X5^3+X6^3+X7^3+X8^3+X9^3+X10^3+X11^3</f>
        <v>67634176</v>
      </c>
      <c r="X20" s="122">
        <f>W19^3+W18^3+W17^3+W16^3+W15^3+W14^3+W13^3+W12^3+X19^3+X18^3+X17^3+X16^3+X15^3+X14^3+X13^3+X12^3</f>
        <v>67634176</v>
      </c>
      <c r="Y20" s="122">
        <f>Y4^3+Y5^3+Y6^3+Y7^3+Y8^3+Y9^3+Y10^3+Y11^3+Z4^3+Z5^3+Z6^3+Z7^3+Z8^3+Z9^3+Z10^3+Z11^3</f>
        <v>67634176</v>
      </c>
      <c r="Z20" s="123">
        <f>Y19^3+Y18^3+Y17^3+Y16^3+Y15^3+Y14^3+Y13^3+Y12^3+Z19^3+Z18^3+Z17^3+Z16^3+Z15^3+Z14^3+Z13^3+Z12^3</f>
        <v>67634176</v>
      </c>
      <c r="AA20" s="124">
        <f>SUMSQ(K4,L5,M6,N7,O8,P9,Q10,R11,S12,T13,U14,V15,W16,X17,Y18,Z19)</f>
        <v>351576</v>
      </c>
      <c r="AB20" s="125">
        <f>SUMSQ(K12,L13,M14,N15,O16,P17,Q18,R19,S4,T5,U6,V7,W8,X9,Y10,Z11)</f>
        <v>351576</v>
      </c>
      <c r="AC20" s="52"/>
      <c r="AD20" s="10" t="s">
        <v>272</v>
      </c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65"/>
      <c r="AU20" s="163"/>
      <c r="AV20" s="166"/>
      <c r="AW20" s="109"/>
      <c r="AX20" s="58"/>
      <c r="AY20" s="121">
        <f>AY4^3+AY5^3+AY6^3+AY7^3+AY8^3+AY9^3+AY10^3+AY11^3+AZ4^3+AZ5^3+AZ6^3+AZ7^3+AZ8^3+AZ9^3+AZ10^3+AZ11^3</f>
        <v>67634176</v>
      </c>
      <c r="AZ20" s="122">
        <f>AY19^3+AY18^3+AY17^3+AY16^3+AY15^3+AY14^3+AY13^3+AY12^3+AZ19^3+AZ18^3+AZ17^3+AZ16^3+AZ15^3+AZ14^3+AZ13^3+AZ12^3</f>
        <v>67634176</v>
      </c>
      <c r="BA20" s="122">
        <f>BA4^3+BA5^3+BA6^3+BA7^3+BA8^3+BA9^3+BA10^3+BA11^3+BB4^3+BB5^3+BB6^3+BB7^3+BB8^3+BB9^3+BB10^3+BB11^3</f>
        <v>67634176</v>
      </c>
      <c r="BB20" s="122">
        <f>BA19^3+BA18^3+BA17^3+BA16^3+BA15^3+BA14^3+BA13^3+BA12^3+BB19^3+BB18^3+BB17^3+BB16^3+BB15^3+BB14^3+BB13^3+BB12^3</f>
        <v>67634176</v>
      </c>
      <c r="BC20" s="122">
        <f>BC4^3+BC5^3+BC6^3+BC7^3+BC8^3+BC9^3+BC10^3+BC11^3+BD4^3+BD5^3+BD6^3+BD7^3+BD8^3+BD9^3+BD10^3+BD11^3</f>
        <v>67634176</v>
      </c>
      <c r="BD20" s="122">
        <f>BC19^3+BC18^3+BC17^3+BC16^3+BC15^3+BC14^3+BC13^3+BC12^3+BD19^3+BD18^3+BD17^3+BD16^3+BD15^3+BD14^3+BD13^3+BD12^3</f>
        <v>67634176</v>
      </c>
      <c r="BE20" s="122">
        <f>BE4^3+BE5^3+BE6^3+BE7^3+BE8^3+BE9^3+BE10^3+BE11^3+BF4^3+BF5^3+BF6^3+BF7^3+BF8^3+BF9^3+BF10^3+BF11^3</f>
        <v>67634176</v>
      </c>
      <c r="BF20" s="122">
        <f>BE19^3+BE18^3+BE17^3+BE16^3+BE15^3+BE14^3+BE13^3+BE12^3+BF19^3+BF18^3+BF17^3+BF16^3+BF15^3+BF14^3+BF13^3+BF12^3</f>
        <v>67634176</v>
      </c>
      <c r="BG20" s="122">
        <f>BG4^3+BG5^3+BG6^3+BG7^3+BG8^3+BG9^3+BG10^3+BG11^3+BH4^3+BH5^3+BH6^3+BH7^3+BH8^3+BH9^3+BH10^3+BH11^3</f>
        <v>67634176</v>
      </c>
      <c r="BH20" s="122">
        <f>BG19^3+BG18^3+BG17^3+BG16^3+BG15^3+BG14^3+BG13^3+BG12^3+BH19^3+BH18^3+BH17^3+BH16^3+BH15^3+BH14^3+BH13^3+BH12^3</f>
        <v>67634176</v>
      </c>
      <c r="BI20" s="122">
        <f>BI4^3+BI5^3+BI6^3+BI7^3+BI8^3+BI9^3+BI10^3+BI11^3+BJ4^3+BJ5^3+BJ6^3+BJ7^3+BJ8^3+BJ9^3+BJ10^3+BJ11^3</f>
        <v>67634176</v>
      </c>
      <c r="BJ20" s="122">
        <f>BI19^3+BI18^3+BI17^3+BI16^3+BI15^3+BI14^3+BI13^3+BI12^3+BJ19^3+BJ18^3+BJ17^3+BJ16^3+BJ15^3+BJ14^3+BJ13^3+BJ12^3</f>
        <v>67634176</v>
      </c>
      <c r="BK20" s="122">
        <f>BK4^3+BK5^3+BK6^3+BK7^3+BK8^3+BK9^3+BK10^3+BK11^3+BL4^3+BL5^3+BL6^3+BL7^3+BL8^3+BL9^3+BL10^3+BL11^3</f>
        <v>67634176</v>
      </c>
      <c r="BL20" s="122">
        <f>BK19^3+BK18^3+BK17^3+BK16^3+BK15^3+BK14^3+BK13^3+BK12^3+BL19^3+BL18^3+BL17^3+BL16^3+BL15^3+BL14^3+BL13^3+BL12^3</f>
        <v>67634176</v>
      </c>
      <c r="BM20" s="122">
        <f>BM4^3+BM5^3+BM6^3+BM7^3+BM8^3+BM9^3+BM10^3+BM11^3+BN4^3+BN5^3+BN6^3+BN7^3+BN8^3+BN9^3+BN10^3+BN11^3</f>
        <v>67634176</v>
      </c>
      <c r="BN20" s="123">
        <f>BM19^3+BM18^3+BM17^3+BM16^3+BM15^3+BM14^3+BM13^3+BM12^3+BN19^3+BN18^3+BN17^3+BN16^3+BN15^3+BN14^3+BN13^3+BN12^3</f>
        <v>67634176</v>
      </c>
      <c r="BO20" s="124">
        <f>SUMSQ(AY4,AZ5,BA6,BB7,BC8,BD9,BE10,BF11,BG12,BH13,BI14,BJ15,BK16,BL17,BM18,BN19)</f>
        <v>351576</v>
      </c>
      <c r="BP20" s="125">
        <f>SUMSQ(AY12,AZ13,BA14,BB15,BC16,BD17,BE18,BF19,BG4,BH5,BI6,BJ7,BK8,BL9,BM10,BN11)</f>
        <v>351576</v>
      </c>
      <c r="BQ20" s="52"/>
      <c r="BR20" s="10" t="s">
        <v>272</v>
      </c>
      <c r="BS20" s="126"/>
      <c r="BT20" s="126"/>
      <c r="BU20" s="126"/>
      <c r="BV20" s="126"/>
      <c r="BW20" s="126"/>
      <c r="BX20" s="126"/>
      <c r="BY20" s="126"/>
      <c r="BZ20" s="126"/>
      <c r="CA20" s="126"/>
      <c r="CB20" s="126"/>
      <c r="CC20" s="126"/>
      <c r="CD20" s="126"/>
      <c r="CE20" s="126"/>
      <c r="CF20" s="126"/>
      <c r="CG20" s="126"/>
      <c r="CH20" s="32"/>
      <c r="CI20" s="115"/>
      <c r="CJ20" s="42"/>
      <c r="CK20" s="109"/>
      <c r="CL20" s="58"/>
      <c r="CM20" s="121">
        <f>CM4^3+CM5^3+CM6^3+CM7^3+CM8^3+CM9^3+CM10^3+CM11^3+CN4^3+CN5^3+CN6^3+CN7^3+CN8^3+CN9^3+CN10^3+CN11^3</f>
        <v>67634176</v>
      </c>
      <c r="CN20" s="122">
        <f>CM19^3+CM18^3+CM17^3+CM16^3+CM15^3+CM14^3+CM13^3+CM12^3+CN19^3+CN18^3+CN17^3+CN16^3+CN15^3+CN14^3+CN13^3+CN12^3</f>
        <v>67634176</v>
      </c>
      <c r="CO20" s="122">
        <f>CO4^3+CO5^3+CO6^3+CO7^3+CO8^3+CO9^3+CO10^3+CO11^3+CP4^3+CP5^3+CP6^3+CP7^3+CP8^3+CP9^3+CP10^3+CP11^3</f>
        <v>67634176</v>
      </c>
      <c r="CP20" s="122">
        <f>CO19^3+CO18^3+CO17^3+CO16^3+CO15^3+CO14^3+CO13^3+CO12^3+CP19^3+CP18^3+CP17^3+CP16^3+CP15^3+CP14^3+CP13^3+CP12^3</f>
        <v>67634176</v>
      </c>
      <c r="CQ20" s="122">
        <f>CQ4^3+CQ5^3+CQ6^3+CQ7^3+CQ8^3+CQ9^3+CQ10^3+CQ11^3+CR4^3+CR5^3+CR6^3+CR7^3+CR8^3+CR9^3+CR10^3+CR11^3</f>
        <v>67634176</v>
      </c>
      <c r="CR20" s="122">
        <f>CQ19^3+CQ18^3+CQ17^3+CQ16^3+CQ15^3+CQ14^3+CQ13^3+CQ12^3+CR19^3+CR18^3+CR17^3+CR16^3+CR15^3+CR14^3+CR13^3+CR12^3</f>
        <v>67634176</v>
      </c>
      <c r="CS20" s="122">
        <f>CS4^3+CS5^3+CS6^3+CS7^3+CS8^3+CS9^3+CS10^3+CS11^3+CT4^3+CT5^3+CT6^3+CT7^3+CT8^3+CT9^3+CT10^3+CT11^3</f>
        <v>67634176</v>
      </c>
      <c r="CT20" s="122">
        <f>CS19^3+CS18^3+CS17^3+CS16^3+CS15^3+CS14^3+CS13^3+CS12^3+CT19^3+CT18^3+CT17^3+CT16^3+CT15^3+CT14^3+CT13^3+CT12^3</f>
        <v>67634176</v>
      </c>
      <c r="CU20" s="122">
        <f>CU4^3+CU5^3+CU6^3+CU7^3+CU8^3+CU9^3+CU10^3+CU11^3+CV4^3+CV5^3+CV6^3+CV7^3+CV8^3+CV9^3+CV10^3+CV11^3</f>
        <v>67634176</v>
      </c>
      <c r="CV20" s="122">
        <f>CU19^3+CU18^3+CU17^3+CU16^3+CU15^3+CU14^3+CU13^3+CU12^3+CV19^3+CV18^3+CV17^3+CV16^3+CV15^3+CV14^3+CV13^3+CV12^3</f>
        <v>67634176</v>
      </c>
      <c r="CW20" s="122">
        <f>CW4^3+CW5^3+CW6^3+CW7^3+CW8^3+CW9^3+CW10^3+CW11^3+CX4^3+CX5^3+CX6^3+CX7^3+CX8^3+CX9^3+CX10^3+CX11^3</f>
        <v>67634176</v>
      </c>
      <c r="CX20" s="122">
        <f>CW19^3+CW18^3+CW17^3+CW16^3+CW15^3+CW14^3+CW13^3+CW12^3+CX19^3+CX18^3+CX17^3+CX16^3+CX15^3+CX14^3+CX13^3+CX12^3</f>
        <v>67634176</v>
      </c>
      <c r="CY20" s="122">
        <f>CY4^3+CY5^3+CY6^3+CY7^3+CY8^3+CY9^3+CY10^3+CY11^3+CZ4^3+CZ5^3+CZ6^3+CZ7^3+CZ8^3+CZ9^3+CZ10^3+CZ11^3</f>
        <v>67634176</v>
      </c>
      <c r="CZ20" s="122">
        <f>CY19^3+CY18^3+CY17^3+CY16^3+CY15^3+CY14^3+CY13^3+CY12^3+CZ19^3+CZ18^3+CZ17^3+CZ16^3+CZ15^3+CZ14^3+CZ13^3+CZ12^3</f>
        <v>67634176</v>
      </c>
      <c r="DA20" s="122">
        <f>DA4^3+DA5^3+DA6^3+DA7^3+DA8^3+DA9^3+DA10^3+DA11^3+DB4^3+DB5^3+DB6^3+DB7^3+DB8^3+DB9^3+DB10^3+DB11^3</f>
        <v>67634176</v>
      </c>
      <c r="DB20" s="123">
        <f>DA19^3+DA18^3+DA17^3+DA16^3+DA15^3+DA14^3+DA13^3+DA12^3+DB19^3+DB18^3+DB17^3+DB16^3+DB15^3+DB14^3+DB13^3+DB12^3</f>
        <v>67634176</v>
      </c>
      <c r="DC20" s="124">
        <f>SUMSQ(CM4,CN5,CO6,CP7,CQ8,CR9,CS10,CT11,CU12,CV13,CW14,CX15,CY16,CZ17,DA18,DB19)</f>
        <v>351576</v>
      </c>
      <c r="DD20" s="125">
        <f>SUMSQ(CM12,CN13,CO14,CP15,CQ16,CR17,CS18,CT19,CU4,CV5,CW6,CX7,CY8,CZ9,DA10,DB11)</f>
        <v>351576</v>
      </c>
      <c r="DE20" s="52"/>
      <c r="DF20" s="10" t="s">
        <v>272</v>
      </c>
      <c r="DG20" s="126"/>
      <c r="DH20" s="126"/>
      <c r="DI20" s="126"/>
      <c r="DJ20" s="126"/>
      <c r="DK20" s="126"/>
      <c r="DL20" s="126"/>
      <c r="DM20" s="126"/>
      <c r="DN20" s="126"/>
      <c r="DO20" s="126"/>
      <c r="DP20" s="126"/>
      <c r="DQ20" s="126"/>
      <c r="DR20" s="126"/>
      <c r="DS20" s="126"/>
      <c r="DT20" s="126"/>
      <c r="DU20" s="126"/>
      <c r="DV20" s="32"/>
      <c r="DW20" s="115"/>
      <c r="DY20" s="109"/>
      <c r="DZ20" s="58"/>
      <c r="EA20" s="121">
        <f>EA4^3+EA5^3+EA6^3+EA7^3+EA8^3+EA9^3+EA10^3+EA11^3+EB4^3+EB5^3+EB6^3+EB7^3+EB8^3+EB9^3+EB10^3+EB11^3</f>
        <v>67634176</v>
      </c>
      <c r="EB20" s="122">
        <f>EA19^3+EA18^3+EA17^3+EA16^3+EA15^3+EA14^3+EA13^3+EA12^3+EB19^3+EB18^3+EB17^3+EB16^3+EB15^3+EB14^3+EB13^3+EB12^3</f>
        <v>67634176</v>
      </c>
      <c r="EC20" s="122">
        <f>EC4^3+EC5^3+EC6^3+EC7^3+EC8^3+EC9^3+EC10^3+EC11^3+ED4^3+ED5^3+ED6^3+ED7^3+ED8^3+ED9^3+ED10^3+ED11^3</f>
        <v>67634176</v>
      </c>
      <c r="ED20" s="122">
        <f>EC19^3+EC18^3+EC17^3+EC16^3+EC15^3+EC14^3+EC13^3+EC12^3+ED19^3+ED18^3+ED17^3+ED16^3+ED15^3+ED14^3+ED13^3+ED12^3</f>
        <v>67634176</v>
      </c>
      <c r="EE20" s="122">
        <f>EE4^3+EE5^3+EE6^3+EE7^3+EE8^3+EE9^3+EE10^3+EE11^3+EF4^3+EF5^3+EF6^3+EF7^3+EF8^3+EF9^3+EF10^3+EF11^3</f>
        <v>67634176</v>
      </c>
      <c r="EF20" s="122">
        <f>EE19^3+EE18^3+EE17^3+EE16^3+EE15^3+EE14^3+EE13^3+EE12^3+EF19^3+EF18^3+EF17^3+EF16^3+EF15^3+EF14^3+EF13^3+EF12^3</f>
        <v>67634176</v>
      </c>
      <c r="EG20" s="122">
        <f>EG4^3+EG5^3+EG6^3+EG7^3+EG8^3+EG9^3+EG10^3+EG11^3+EH4^3+EH5^3+EH6^3+EH7^3+EH8^3+EH9^3+EH10^3+EH11^3</f>
        <v>67634176</v>
      </c>
      <c r="EH20" s="122">
        <f>EG19^3+EG18^3+EG17^3+EG16^3+EG15^3+EG14^3+EG13^3+EG12^3+EH19^3+EH18^3+EH17^3+EH16^3+EH15^3+EH14^3+EH13^3+EH12^3</f>
        <v>67634176</v>
      </c>
      <c r="EI20" s="122">
        <f>EI4^3+EI5^3+EI6^3+EI7^3+EI8^3+EI9^3+EI10^3+EI11^3+EJ4^3+EJ5^3+EJ6^3+EJ7^3+EJ8^3+EJ9^3+EJ10^3+EJ11^3</f>
        <v>67634176</v>
      </c>
      <c r="EJ20" s="122">
        <f>EI19^3+EI18^3+EI17^3+EI16^3+EI15^3+EI14^3+EI13^3+EI12^3+EJ19^3+EJ18^3+EJ17^3+EJ16^3+EJ15^3+EJ14^3+EJ13^3+EJ12^3</f>
        <v>67634176</v>
      </c>
      <c r="EK20" s="122">
        <f>EK4^3+EK5^3+EK6^3+EK7^3+EK8^3+EK9^3+EK10^3+EK11^3+EL4^3+EL5^3+EL6^3+EL7^3+EL8^3+EL9^3+EL10^3+EL11^3</f>
        <v>67634176</v>
      </c>
      <c r="EL20" s="122">
        <f>EK19^3+EK18^3+EK17^3+EK16^3+EK15^3+EK14^3+EK13^3+EK12^3+EL19^3+EL18^3+EL17^3+EL16^3+EL15^3+EL14^3+EL13^3+EL12^3</f>
        <v>67634176</v>
      </c>
      <c r="EM20" s="122">
        <f>EM4^3+EM5^3+EM6^3+EM7^3+EM8^3+EM9^3+EM10^3+EM11^3+EN4^3+EN5^3+EN6^3+EN7^3+EN8^3+EN9^3+EN10^3+EN11^3</f>
        <v>67634176</v>
      </c>
      <c r="EN20" s="122">
        <f>EM19^3+EM18^3+EM17^3+EM16^3+EM15^3+EM14^3+EM13^3+EM12^3+EN19^3+EN18^3+EN17^3+EN16^3+EN15^3+EN14^3+EN13^3+EN12^3</f>
        <v>67634176</v>
      </c>
      <c r="EO20" s="122">
        <f>EO4^3+EO5^3+EO6^3+EO7^3+EO8^3+EO9^3+EO10^3+EO11^3+EP4^3+EP5^3+EP6^3+EP7^3+EP8^3+EP9^3+EP10^3+EP11^3</f>
        <v>67634176</v>
      </c>
      <c r="EP20" s="123">
        <f>EO19^3+EO18^3+EO17^3+EO16^3+EO15^3+EO14^3+EO13^3+EO12^3+EP19^3+EP18^3+EP17^3+EP16^3+EP15^3+EP14^3+EP13^3+EP12^3</f>
        <v>67634176</v>
      </c>
      <c r="EQ20" s="124">
        <f>SUMSQ(EA4,EB5,EC6,ED7,EE8,EF9,EG10,EH11,EI12,EJ13,EK14,EL15,EM16,EN17,EO18,EP19)</f>
        <v>351576</v>
      </c>
      <c r="ER20" s="125">
        <f>SUMSQ(EA12,EB13,EC14,ED15,EE16,EF17,EG18,EH19,EI4,EJ5,EK6,EL7,EM8,EN9,EO10,EP11)</f>
        <v>351576</v>
      </c>
      <c r="ES20" s="52" t="s">
        <v>0</v>
      </c>
      <c r="ET20" s="10" t="s">
        <v>272</v>
      </c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62"/>
      <c r="FK20" s="163"/>
      <c r="FL20" s="164"/>
    </row>
    <row r="21" spans="1:168" ht="13.5" thickBot="1" x14ac:dyDescent="0.25">
      <c r="A21" s="32"/>
      <c r="B21" s="32"/>
      <c r="C21" s="32"/>
      <c r="D21" s="106" t="s">
        <v>89</v>
      </c>
      <c r="E21" s="107" t="s">
        <v>207</v>
      </c>
      <c r="F21" s="110">
        <f>B4+(7*B6)</f>
        <v>8</v>
      </c>
      <c r="G21" s="104"/>
      <c r="H21" s="43"/>
      <c r="I21" s="109"/>
      <c r="J21" s="58"/>
      <c r="K21" s="127">
        <f>K4^3+L4^3+M4^3+N4^3+K5^3+L5^3+M5^3+N5^3+K6^3+L6^3+M6^3+N6^3+K7^3+L7^3+M7^3+N7^3</f>
        <v>67634176</v>
      </c>
      <c r="L21" s="128">
        <f>K8^3+L8^3+M8^3+N8^3+K9^3+L9^3+M9^3+N9^3+K10^3+L10^3+M10^3+N10^3+K11^3+L11^3+M11^3+N11^3</f>
        <v>67634176</v>
      </c>
      <c r="M21" s="128">
        <f>K12^3+L12^3+M12^3+N12^3+K13^3+L13^3+M13^3+N13^3+K14^3+L14^3+M14^3+N14^3+K15^3+L15^3+M15^3+N15^3</f>
        <v>67634176</v>
      </c>
      <c r="N21" s="128">
        <f>K16^3+L16^3+M16^3+N16^3+K17^3+L17^3+M17^3+N17^3+K18^3+L18^3+M18^3+N18^3+K19^3+L19^3+M19^3+N19^3</f>
        <v>67634176</v>
      </c>
      <c r="O21" s="128">
        <f>O4^3+P4^3+Q4^3+R4^3+O5^3+P5^3+Q5^3+R5^3+O6^3+P6^3+Q6^3+R6^3+O7^3+P7^3+Q7^3+R7^3</f>
        <v>67634176</v>
      </c>
      <c r="P21" s="128">
        <f>O8^3+P8^3+Q8^3+R8^3+O9^3+P9^3+Q9^3+R9^3+O10^3+P10^3+Q10^3+R10^3+O11^3+P11^3+Q11^3+R11^3</f>
        <v>67634176</v>
      </c>
      <c r="Q21" s="128">
        <f>O12^3+P12^3+Q12^3+R12^3+O13^3+P13^3+Q13^3+R13^3+O14^3+P14^3+Q14^3+R14^3+O15^3+P15^3+Q15^3+R15^3</f>
        <v>67634176</v>
      </c>
      <c r="R21" s="128">
        <f>O16^3+P16^3+Q16^3+R16^3+O17^3+P17^3+Q17^3+R17^3+O18^3+P18^3+Q18^3+R18^3+O19^3+P19^3+Q19^3+R19^3</f>
        <v>67634176</v>
      </c>
      <c r="S21" s="128">
        <f>S4^3+T4^3+U4^3+V4^3+S5^3+T5^3+U5^3+V5^3+S6^3+T6^3+U6^3+V6^3+S7^3+T7^3+U7^3+V7^3</f>
        <v>67634176</v>
      </c>
      <c r="T21" s="128">
        <f>S8^3+T8^3+U8^3+V8^3+S9^3+T9^3+U9^3+V9^3+S10^3+T10^3+U10^3+V10^3+S11^3+T11^3+U11^3+V11^3</f>
        <v>67634176</v>
      </c>
      <c r="U21" s="128">
        <f>S12^3+T12^3+U12^3+V12^3+S13^3+T13^3+U13^3+V13^3+S14^3+T14^3+U14^3+V14^3+S15^3+T15^3+U15^3+V15^3</f>
        <v>67634176</v>
      </c>
      <c r="V21" s="128">
        <f>S16^3+T16^3+U16^3+V16^3+S17^3+T17^3+U17^3+V17^3+S18^3+T18^3+U18^3+V18^3+S19^3+T19^3+U19^3+V19^3</f>
        <v>67634176</v>
      </c>
      <c r="W21" s="128">
        <f>W4^3+X4^3+Y4^3+Z4^3+W5^3+X5^3+Y5^3+Z5^3+W6^3+X6^3+Y6^3+Z6^3+W7^3+X7^3+Y7^3+Z7^3</f>
        <v>67634176</v>
      </c>
      <c r="X21" s="128">
        <f>W8^3+X8^3+Y8^3+Z8^3+W9^3+X9^3+Y9^3+Z9^3+W10^3+X10^3+Y10^3+Z10^3+W11^3+X11^3+Y11^3+Z11^3</f>
        <v>67634176</v>
      </c>
      <c r="Y21" s="128">
        <f>W12^3+X12^3+Y12^3+Z12^3+W13^3+X13^3+Y13^3+Z13^3+W14^3+X14^3+Y14^3+Z14^3+W15^3+X15^3+Y15^3+Z15^3</f>
        <v>67634176</v>
      </c>
      <c r="Z21" s="128">
        <f>W16^3+X16^3+Y16^3+Z16^3+W17^3+X17^3+Y17^3+Z17^3+W18^3+X18^3+Y18^3+Z18^3+W19^3+X19^3+Y19^3+Z19^3</f>
        <v>67634176</v>
      </c>
      <c r="AA21" s="129">
        <f>SUMSQ(K19,L18,M17,N16,O15,P14,Q13,R12,S11,T10,U9,V8,W7,X6,Y5,BN3,Z4)</f>
        <v>351576</v>
      </c>
      <c r="AB21" s="130">
        <f>SUMSQ(K11,L10,M9,N8,O7,P6,Q5,R4,S19,T18,U17,V16,W15,X14,Y13,Z12)</f>
        <v>351576</v>
      </c>
      <c r="AC21" s="32"/>
      <c r="AD21" s="131" t="s">
        <v>6</v>
      </c>
      <c r="AE21" s="131" t="s">
        <v>23</v>
      </c>
      <c r="AF21" s="131" t="s">
        <v>28</v>
      </c>
      <c r="AG21" s="131" t="s">
        <v>33</v>
      </c>
      <c r="AH21" s="131" t="s">
        <v>199</v>
      </c>
      <c r="AI21" s="131" t="s">
        <v>204</v>
      </c>
      <c r="AJ21" s="131" t="s">
        <v>193</v>
      </c>
      <c r="AK21" s="131" t="s">
        <v>198</v>
      </c>
      <c r="AL21" s="131" t="s">
        <v>90</v>
      </c>
      <c r="AM21" s="131" t="s">
        <v>113</v>
      </c>
      <c r="AN21" s="131" t="s">
        <v>129</v>
      </c>
      <c r="AO21" s="131" t="s">
        <v>137</v>
      </c>
      <c r="AP21" s="131" t="s">
        <v>153</v>
      </c>
      <c r="AQ21" s="131" t="s">
        <v>185</v>
      </c>
      <c r="AR21" s="131" t="s">
        <v>217</v>
      </c>
      <c r="AS21" s="131" t="s">
        <v>248</v>
      </c>
      <c r="AT21" s="66"/>
      <c r="AU21" s="115"/>
      <c r="AV21" s="42"/>
      <c r="AW21" s="109"/>
      <c r="AX21" s="58"/>
      <c r="AY21" s="127">
        <f>AY4^3+AZ4^3+BA4^3+BB4^3+AY5^3+AZ5^3+BA5^3+BB5^3+AY6^3+AZ6^3+BA6^3+BB6^3+AY7^3+AZ7^3+BA7^3+BB7^3</f>
        <v>67634176</v>
      </c>
      <c r="AZ21" s="128">
        <f>AY8^3+AZ8^3+BA8^3+BB8^3+AY9^3+AZ9^3+BA9^3+BB9^3+AY10^3+AZ10^3+BA10^3+BB10^3+AY11^3+AZ11^3+BA11^3+BB11^3</f>
        <v>67634176</v>
      </c>
      <c r="BA21" s="128">
        <f>AY12^3+AZ12^3+BA12^3+BB12^3+AY13^3+AZ13^3+BA13^3+BB13^3+AY14^3+AZ14^3+BA14^3+BB14^3+AY15^3+AZ15^3+BA15^3+BB15^3</f>
        <v>67634176</v>
      </c>
      <c r="BB21" s="128">
        <f>AY16^3+AZ16^3+BA16^3+BB16^3+AY17^3+AZ17^3+BA17^3+BB17^3+AY18^3+AZ18^3+BA18^3+BB18^3+AY19^3+AZ19^3+BA19^3+BB19^3</f>
        <v>67634176</v>
      </c>
      <c r="BC21" s="128">
        <f>BC4^3+BD4^3+BE4^3+BF4^3+BC5^3+BD5^3+BE5^3+BF5^3+BC6^3+BD6^3+BE6^3+BF6^3+BC7^3+BD7^3+BE7^3+BF7^3</f>
        <v>67634176</v>
      </c>
      <c r="BD21" s="128">
        <f>BC8^3+BD8^3+BE8^3+BF8^3+BC9^3+BD9^3+BE9^3+BF9^3+BC10^3+BD10^3+BE10^3+BF10^3+BC11^3+BD11^3+BE11^3+BF11^3</f>
        <v>67634176</v>
      </c>
      <c r="BE21" s="128">
        <f>BC12^3+BD12^3+BE12^3+BF12^3+BC13^3+BD13^3+BE13^3+BF13^3+BC14^3+BD14^3+BE14^3+BF14^3+BC15^3+BD15^3+BE15^3+BF15^3</f>
        <v>67634176</v>
      </c>
      <c r="BF21" s="128">
        <f>BC16^3+BD16^3+BE16^3+BF16^3+BC17^3+BD17^3+BE17^3+BF17^3+BC18^3+BD18^3+BE18^3+BF18^3+BC19^3+BD19^3+BE19^3+BF19^3</f>
        <v>67634176</v>
      </c>
      <c r="BG21" s="128">
        <f>BG4^3+BH4^3+BI4^3+BJ4^3+BG5^3+BH5^3+BI5^3+BJ5^3+BG6^3+BH6^3+BI6^3+BJ6^3+BG7^3+BH7^3+BI7^3+BJ7^3</f>
        <v>67634176</v>
      </c>
      <c r="BH21" s="128">
        <f>BG8^3+BH8^3+BI8^3+BJ8^3+BG9^3+BH9^3+BI9^3+BJ9^3+BG10^3+BH10^3+BI10^3+BJ10^3+BG11^3+BH11^3+BI11^3+BJ11^3</f>
        <v>67634176</v>
      </c>
      <c r="BI21" s="128">
        <f>BG12^3+BH12^3+BI12^3+BJ12^3+BG13^3+BH13^3+BI13^3+BJ13^3+BG14^3+BH14^3+BI14^3+BJ14^3+BG15^3+BH15^3+BI15^3+BJ15^3</f>
        <v>67634176</v>
      </c>
      <c r="BJ21" s="128">
        <f>BG16^3+BH16^3+BI16^3+BJ16^3+BG17^3+BH17^3+BI17^3+BJ17^3+BG18^3+BH18^3+BI18^3+BJ18^3+BG19^3+BH19^3+BI19^3+BJ19^3</f>
        <v>67634176</v>
      </c>
      <c r="BK21" s="128">
        <f>BK4^3+BL4^3+BM4^3+BN4^3+BK5^3+BL5^3+BM5^3+BN5^3+BK6^3+BL6^3+BM6^3+BN6^3+BK7^3+BL7^3+BM7^3+BN7^3</f>
        <v>67634176</v>
      </c>
      <c r="BL21" s="128">
        <f>BK8^3+BL8^3+BM8^3+BN8^3+BK9^3+BL9^3+BM9^3+BN9^3+BK10^3+BL10^3+BM10^3+BN10^3+BK11^3+BL11^3+BM11^3+BN11^3</f>
        <v>67634176</v>
      </c>
      <c r="BM21" s="128">
        <f>BK12^3+BL12^3+BM12^3+BN12^3+BK13^3+BL13^3+BM13^3+BN13^3+BK14^3+BL14^3+BM14^3+BN14^3+BK15^3+BL15^3+BM15^3+BN15^3</f>
        <v>67634176</v>
      </c>
      <c r="BN21" s="128">
        <f>BK16^3+BL16^3+BM16^3+BN16^3+BK17^3+BL17^3+BM17^3+BN17^3+BK18^3+BL18^3+BM18^3+BN18^3+BK19^3+BL19^3+BM19^3+BN19^3</f>
        <v>67634176</v>
      </c>
      <c r="BO21" s="129">
        <f>SUMSQ(AY19,AZ18,BA17,BB16,BC15,BD14,BE13,BF12,BG11,BH10,BI9,BJ8,BK7,BL6,BM5,DB3,BN4)</f>
        <v>351576</v>
      </c>
      <c r="BP21" s="130">
        <f>SUMSQ(AY11,AZ10,BA9,BB8,BC7,BD6,BE5,BF4,BG19,BH18,BI17,BJ16,BK15,BL14,BM13,BN12)</f>
        <v>351576</v>
      </c>
      <c r="BQ21" s="32"/>
      <c r="BR21" s="131" t="s">
        <v>6</v>
      </c>
      <c r="BS21" s="131" t="s">
        <v>23</v>
      </c>
      <c r="BT21" s="131" t="s">
        <v>35</v>
      </c>
      <c r="BU21" s="131" t="s">
        <v>10</v>
      </c>
      <c r="BV21" s="131" t="s">
        <v>199</v>
      </c>
      <c r="BW21" s="131" t="s">
        <v>204</v>
      </c>
      <c r="BX21" s="131" t="s">
        <v>171</v>
      </c>
      <c r="BY21" s="131" t="s">
        <v>166</v>
      </c>
      <c r="BZ21" s="131" t="s">
        <v>90</v>
      </c>
      <c r="CA21" s="131" t="s">
        <v>113</v>
      </c>
      <c r="CB21" s="131" t="s">
        <v>109</v>
      </c>
      <c r="CC21" s="131" t="s">
        <v>86</v>
      </c>
      <c r="CD21" s="131" t="s">
        <v>153</v>
      </c>
      <c r="CE21" s="131" t="s">
        <v>185</v>
      </c>
      <c r="CF21" s="131" t="s">
        <v>189</v>
      </c>
      <c r="CG21" s="131" t="s">
        <v>157</v>
      </c>
      <c r="CH21" s="32"/>
      <c r="CI21" s="115"/>
      <c r="CJ21" s="42"/>
      <c r="CK21" s="109"/>
      <c r="CL21" s="58"/>
      <c r="CM21" s="127">
        <f>CM4^3+CN4^3+CO4^3+CP4^3+CM5^3+CN5^3+CO5^3+CP5^3+CM6^3+CN6^3+CO6^3+CP6^3+CM7^3+CN7^3+CO7^3+CP7^3</f>
        <v>67634176</v>
      </c>
      <c r="CN21" s="128">
        <f>CM8^3+CN8^3+CO8^3+CP8^3+CM9^3+CN9^3+CO9^3+CP9^3+CM10^3+CN10^3+CO10^3+CP10^3+CM11^3+CN11^3+CO11^3+CP11^3</f>
        <v>67634176</v>
      </c>
      <c r="CO21" s="128">
        <f>CM12^3+CN12^3+CO12^3+CP12^3+CM13^3+CN13^3+CO13^3+CP13^3+CM14^3+CN14^3+CO14^3+CP14^3+CM15^3+CN15^3+CO15^3+CP15^3</f>
        <v>67634176</v>
      </c>
      <c r="CP21" s="128">
        <f>CM16^3+CN16^3+CO16^3+CP16^3+CM17^3+CN17^3+CO17^3+CP17^3+CM18^3+CN18^3+CO18^3+CP18^3+CM19^3+CN19^3+CO19^3+CP19^3</f>
        <v>67634176</v>
      </c>
      <c r="CQ21" s="128">
        <f>CQ4^3+CR4^3+CS4^3+CT4^3+CQ5^3+CR5^3+CS5^3+CT5^3+CQ6^3+CR6^3+CS6^3+CT6^3+CQ7^3+CR7^3+CS7^3+CT7^3</f>
        <v>67634176</v>
      </c>
      <c r="CR21" s="128">
        <f>CQ8^3+CR8^3+CS8^3+CT8^3+CQ9^3+CR9^3+CS9^3+CT9^3+CQ10^3+CR10^3+CS10^3+CT10^3+CQ11^3+CR11^3+CS11^3+CT11^3</f>
        <v>67634176</v>
      </c>
      <c r="CS21" s="128">
        <f>CQ12^3+CR12^3+CS12^3+CT12^3+CQ13^3+CR13^3+CS13^3+CT13^3+CQ14^3+CR14^3+CS14^3+CT14^3+CQ15^3+CR15^3+CS15^3+CT15^3</f>
        <v>67634176</v>
      </c>
      <c r="CT21" s="128">
        <f>CQ16^3+CR16^3+CS16^3+CT16^3+CQ17^3+CR17^3+CS17^3+CT17^3+CQ18^3+CR18^3+CS18^3+CT18^3+CQ19^3+CR19^3+CS19^3+CT19^3</f>
        <v>67634176</v>
      </c>
      <c r="CU21" s="128">
        <f>CU4^3+CV4^3+CW4^3+CX4^3+CU5^3+CV5^3+CW5^3+CX5^3+CU6^3+CV6^3+CW6^3+CX6^3+CU7^3+CV7^3+CW7^3+CX7^3</f>
        <v>67634176</v>
      </c>
      <c r="CV21" s="128">
        <f>CU8^3+CV8^3+CW8^3+CX8^3+CU9^3+CV9^3+CW9^3+CX9^3+CU10^3+CV10^3+CW10^3+CX10^3+CU11^3+CV11^3+CW11^3+CX11^3</f>
        <v>67634176</v>
      </c>
      <c r="CW21" s="128">
        <f>CU12^3+CV12^3+CW12^3+CX12^3+CU13^3+CV13^3+CW13^3+CX13^3+CU14^3+CV14^3+CW14^3+CX14^3+CU15^3+CV15^3+CW15^3+CX15^3</f>
        <v>67634176</v>
      </c>
      <c r="CX21" s="128">
        <f>CU16^3+CV16^3+CW16^3+CX16^3+CU17^3+CV17^3+CW17^3+CX17^3+CU18^3+CV18^3+CW18^3+CX18^3+CU19^3+CV19^3+CW19^3+CX19^3</f>
        <v>67634176</v>
      </c>
      <c r="CY21" s="128">
        <f>CY4^3+CZ4^3+DA4^3+DB4^3+CY5^3+CZ5^3+DA5^3+DB5^3+CY6^3+CZ6^3+DA6^3+DB6^3+CY7^3+CZ7^3+DA7^3+DB7^3</f>
        <v>67634176</v>
      </c>
      <c r="CZ21" s="128">
        <f>CY8^3+CZ8^3+DA8^3+DB8^3+CY9^3+CZ9^3+DA9^3+DB9^3+CY10^3+CZ10^3+DA10^3+DB10^3+CY11^3+CZ11^3+DA11^3+DB11^3</f>
        <v>67634176</v>
      </c>
      <c r="DA21" s="128">
        <f>CY12^3+CZ12^3+DA12^3+DB12^3+CY13^3+CZ13^3+DA13^3+DB13^3+CY14^3+CZ14^3+DA14^3+DB14^3+CY15^3+CZ15^3+DA15^3+DB15^3</f>
        <v>67634176</v>
      </c>
      <c r="DB21" s="128">
        <f>CY16^3+CZ16^3+DA16^3+DB16^3+CY17^3+CZ17^3+DA17^3+DB17^3+CY18^3+CZ18^3+DA18^3+DB18^3+CY19^3+CZ19^3+DA19^3+DB19^3</f>
        <v>67634176</v>
      </c>
      <c r="DC21" s="129">
        <f>SUMSQ(CM19,CN18,CO17,CP16,CQ15,CR14,CS13,CT12,CU11,CV10,CW9,CX8,CY7,CZ6,DA5,EP3,DB4)</f>
        <v>351576</v>
      </c>
      <c r="DD21" s="130">
        <f>SUMSQ(CM11,CN10,CO9,CP8,CQ7,CR6,CS5,CT4,CU19,CV18,CW17,CX16,CY15,CZ14,DA13,DB12)</f>
        <v>351576</v>
      </c>
      <c r="DE21" s="32" t="s">
        <v>827</v>
      </c>
      <c r="DF21" s="131" t="s">
        <v>6</v>
      </c>
      <c r="DG21" s="131" t="s">
        <v>260</v>
      </c>
      <c r="DH21" s="131" t="s">
        <v>35</v>
      </c>
      <c r="DI21" s="131" t="s">
        <v>225</v>
      </c>
      <c r="DJ21" s="131" t="s">
        <v>199</v>
      </c>
      <c r="DK21" s="131" t="s">
        <v>65</v>
      </c>
      <c r="DL21" s="131" t="s">
        <v>171</v>
      </c>
      <c r="DM21" s="131" t="s">
        <v>62</v>
      </c>
      <c r="DN21" s="131" t="s">
        <v>90</v>
      </c>
      <c r="DO21" s="131" t="s">
        <v>243</v>
      </c>
      <c r="DP21" s="131" t="s">
        <v>109</v>
      </c>
      <c r="DQ21" s="131" t="s">
        <v>214</v>
      </c>
      <c r="DR21" s="131" t="s">
        <v>153</v>
      </c>
      <c r="DS21" s="131" t="s">
        <v>122</v>
      </c>
      <c r="DT21" s="131" t="s">
        <v>189</v>
      </c>
      <c r="DU21" s="131" t="s">
        <v>97</v>
      </c>
      <c r="DV21" s="32"/>
      <c r="DW21" s="115"/>
      <c r="DY21" s="109"/>
      <c r="DZ21" s="58"/>
      <c r="EA21" s="127">
        <f>EA4^3+EB4^3+EC4^3+ED4^3+EA5^3+EB5^3+EC5^3+ED5^3+EA6^3+EB6^3+EC6^3+ED6^3+EA7^3+EB7^3+EC7^3+ED7^3</f>
        <v>67634176</v>
      </c>
      <c r="EB21" s="128">
        <f>EA8^3+EB8^3+EC8^3+ED8^3+EA9^3+EB9^3+EC9^3+ED9^3+EA10^3+EB10^3+EC10^3+ED10^3+EA11^3+EB11^3+EC11^3+ED11^3</f>
        <v>67634176</v>
      </c>
      <c r="EC21" s="128">
        <f>EA12^3+EB12^3+EC12^3+ED12^3+EA13^3+EB13^3+EC13^3+ED13^3+EA14^3+EB14^3+EC14^3+ED14^3+EA15^3+EB15^3+EC15^3+ED15^3</f>
        <v>67634176</v>
      </c>
      <c r="ED21" s="128">
        <f>EA16^3+EB16^3+EC16^3+ED16^3+EA17^3+EB17^3+EC17^3+ED17^3+EA18^3+EB18^3+EC18^3+ED18^3+EA19^3+EB19^3+EC19^3+ED19^3</f>
        <v>67634176</v>
      </c>
      <c r="EE21" s="128">
        <f>EE4^3+EF4^3+EG4^3+EH4^3+EE5^3+EF5^3+EG5^3+EH5^3+EE6^3+EF6^3+EG6^3+EH6^3+EE7^3+EF7^3+EG7^3+EH7^3</f>
        <v>67634176</v>
      </c>
      <c r="EF21" s="128">
        <f>EE8^3+EF8^3+EG8^3+EH8^3+EE9^3+EF9^3+EG9^3+EH9^3+EE10^3+EF10^3+EG10^3+EH10^3+EE11^3+EF11^3+EG11^3+EH11^3</f>
        <v>67634176</v>
      </c>
      <c r="EG21" s="128">
        <f>EE12^3+EF12^3+EG12^3+EH12^3+EE13^3+EF13^3+EG13^3+EH13^3+EE14^3+EF14^3+EG14^3+EH14^3+EE15^3+EF15^3+EG15^3+EH15^3</f>
        <v>67634176</v>
      </c>
      <c r="EH21" s="128">
        <f>EE16^3+EF16^3+EG16^3+EH16^3+EE17^3+EF17^3+EG17^3+EH17^3+EE18^3+EF18^3+EG18^3+EH18^3+EE19^3+EF19^3+EG19^3+EH19^3</f>
        <v>67634176</v>
      </c>
      <c r="EI21" s="128">
        <f>EI4^3+EJ4^3+EK4^3+EL4^3+EI5^3+EJ5^3+EK5^3+EL5^3+EI6^3+EJ6^3+EK6^3+EL6^3+EI7^3+EJ7^3+EK7^3+EL7^3</f>
        <v>67634176</v>
      </c>
      <c r="EJ21" s="128">
        <f>EI8^3+EJ8^3+EK8^3+EL8^3+EI9^3+EJ9^3+EK9^3+EL9^3+EI10^3+EJ10^3+EK10^3+EL10^3+EI11^3+EJ11^3+EK11^3+EL11^3</f>
        <v>67634176</v>
      </c>
      <c r="EK21" s="128">
        <f>EI12^3+EJ12^3+EK12^3+EL12^3+EI13^3+EJ13^3+EK13^3+EL13^3+EI14^3+EJ14^3+EK14^3+EL14^3+EI15^3+EJ15^3+EK15^3+EL15^3</f>
        <v>67634176</v>
      </c>
      <c r="EL21" s="128">
        <f>EI16^3+EJ16^3+EK16^3+EL16^3+EI17^3+EJ17^3+EK17^3+EL17^3+EI18^3+EJ18^3+EK18^3+EL18^3+EI19^3+EJ19^3+EK19^3+EL19^3</f>
        <v>67634176</v>
      </c>
      <c r="EM21" s="128">
        <f>EM4^3+EN4^3+EO4^3+EP4^3+EM5^3+EN5^3+EO5^3+EP5^3+EM6^3+EN6^3+EO6^3+EP6^3+EM7^3+EN7^3+EO7^3+EP7^3</f>
        <v>67634176</v>
      </c>
      <c r="EN21" s="128">
        <f>EM8^3+EN8^3+EO8^3+EP8^3+EM9^3+EN9^3+EO9^3+EP9^3+EM10^3+EN10^3+EO10^3+EP10^3+EM11^3+EN11^3+EO11^3+EP11^3</f>
        <v>67634176</v>
      </c>
      <c r="EO21" s="128">
        <f>EM12^3+EN12^3+EO12^3+EP12^3+EM13^3+EN13^3+EO13^3+EP13^3+EM14^3+EN14^3+EO14^3+EP14^3+EM15^3+EN15^3+EO15^3+EP15^3</f>
        <v>67634176</v>
      </c>
      <c r="EP21" s="128">
        <f>EM16^3+EN16^3+EO16^3+EP16^3+EM17^3+EN17^3+EO17^3+EP17^3+EM18^3+EN18^3+EO18^3+EP18^3+EM19^3+EN19^3+EO19^3+EP19^3</f>
        <v>67634176</v>
      </c>
      <c r="EQ21" s="129">
        <f>SUMSQ(EA19,EB18,EC17,ED16,EE15,EF14,EG13,EH12,EI11,EJ10,EK9,EL8,EM7,EN6,EO5,GD3,EP4)</f>
        <v>351576</v>
      </c>
      <c r="ER21" s="130">
        <f>SUMSQ(EA11,EB10,EC9,ED8,EE7,EF6,EG5,EH4,EI19,EJ18,EK17,EL16,EM15,EN14,EO13,EP12)</f>
        <v>351576</v>
      </c>
      <c r="ES21" s="32"/>
      <c r="ET21" s="131" t="s">
        <v>6</v>
      </c>
      <c r="EU21" s="131" t="s">
        <v>235</v>
      </c>
      <c r="EV21" s="131" t="s">
        <v>267</v>
      </c>
      <c r="EW21" s="131" t="s">
        <v>10</v>
      </c>
      <c r="EX21" s="131" t="s">
        <v>36</v>
      </c>
      <c r="EY21" s="131" t="s">
        <v>269</v>
      </c>
      <c r="EZ21" s="131" t="s">
        <v>237</v>
      </c>
      <c r="FA21" s="131" t="s">
        <v>24</v>
      </c>
      <c r="FB21" s="131" t="s">
        <v>188</v>
      </c>
      <c r="FC21" s="131" t="s">
        <v>105</v>
      </c>
      <c r="FD21" s="131" t="s">
        <v>93</v>
      </c>
      <c r="FE21" s="131" t="s">
        <v>184</v>
      </c>
      <c r="FF21" s="131" t="s">
        <v>153</v>
      </c>
      <c r="FG21" s="131" t="s">
        <v>75</v>
      </c>
      <c r="FH21" s="131" t="s">
        <v>79</v>
      </c>
      <c r="FI21" s="131" t="s">
        <v>157</v>
      </c>
      <c r="FJ21" s="32"/>
      <c r="FK21" s="115"/>
    </row>
    <row r="22" spans="1:168" ht="13.5" thickBot="1" x14ac:dyDescent="0.25">
      <c r="A22" s="32"/>
      <c r="B22" s="32"/>
      <c r="C22" s="32"/>
      <c r="D22" s="106" t="s">
        <v>81</v>
      </c>
      <c r="E22" s="107" t="s">
        <v>207</v>
      </c>
      <c r="F22" s="110">
        <f>B4+(8*B6)</f>
        <v>9</v>
      </c>
      <c r="G22" s="104"/>
      <c r="H22" s="43"/>
      <c r="I22" s="109"/>
      <c r="J22" s="132"/>
      <c r="K22" s="133"/>
      <c r="L22" s="133"/>
      <c r="M22" s="133"/>
      <c r="N22" s="133"/>
      <c r="O22" s="133"/>
      <c r="P22" s="133"/>
      <c r="Q22" s="133"/>
      <c r="R22" s="133"/>
      <c r="S22" s="133"/>
      <c r="T22" s="133"/>
      <c r="U22" s="133"/>
      <c r="V22" s="133"/>
      <c r="W22" s="133"/>
      <c r="X22" s="133"/>
      <c r="Y22" s="133"/>
      <c r="Z22" s="133"/>
      <c r="AA22" s="134"/>
      <c r="AB22" s="134"/>
      <c r="AC22" s="133"/>
      <c r="AD22" s="135" t="s">
        <v>240</v>
      </c>
      <c r="AE22" s="135" t="s">
        <v>209</v>
      </c>
      <c r="AF22" s="135" t="s">
        <v>177</v>
      </c>
      <c r="AG22" s="135" t="s">
        <v>145</v>
      </c>
      <c r="AH22" s="135" t="s">
        <v>119</v>
      </c>
      <c r="AI22" s="135" t="s">
        <v>116</v>
      </c>
      <c r="AJ22" s="135" t="s">
        <v>105</v>
      </c>
      <c r="AK22" s="135" t="s">
        <v>82</v>
      </c>
      <c r="AL22" s="135" t="s">
        <v>263</v>
      </c>
      <c r="AM22" s="135" t="s">
        <v>258</v>
      </c>
      <c r="AN22" s="135" t="s">
        <v>269</v>
      </c>
      <c r="AO22" s="135" t="s">
        <v>264</v>
      </c>
      <c r="AP22" s="135" t="s">
        <v>68</v>
      </c>
      <c r="AQ22" s="135" t="s">
        <v>59</v>
      </c>
      <c r="AR22" s="135" t="s">
        <v>39</v>
      </c>
      <c r="AS22" s="135" t="s">
        <v>14</v>
      </c>
      <c r="AT22" s="136"/>
      <c r="AU22" s="115"/>
      <c r="AV22" s="42"/>
      <c r="AW22" s="109"/>
      <c r="AX22" s="58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  <c r="BN22" s="46"/>
      <c r="BO22" s="137"/>
      <c r="BP22" s="137"/>
      <c r="BQ22" s="32"/>
      <c r="BR22" s="135" t="s">
        <v>149</v>
      </c>
      <c r="BS22" s="135" t="s">
        <v>181</v>
      </c>
      <c r="BT22" s="135" t="s">
        <v>177</v>
      </c>
      <c r="BU22" s="135" t="s">
        <v>145</v>
      </c>
      <c r="BV22" s="135" t="s">
        <v>78</v>
      </c>
      <c r="BW22" s="135" t="s">
        <v>93</v>
      </c>
      <c r="BX22" s="135" t="s">
        <v>105</v>
      </c>
      <c r="BY22" s="135" t="s">
        <v>82</v>
      </c>
      <c r="BZ22" s="135" t="s">
        <v>232</v>
      </c>
      <c r="CA22" s="135" t="s">
        <v>237</v>
      </c>
      <c r="CB22" s="135" t="s">
        <v>269</v>
      </c>
      <c r="CC22" s="135" t="s">
        <v>264</v>
      </c>
      <c r="CD22" s="135" t="s">
        <v>18</v>
      </c>
      <c r="CE22" s="135" t="s">
        <v>43</v>
      </c>
      <c r="CF22" s="135" t="s">
        <v>39</v>
      </c>
      <c r="CG22" s="135" t="s">
        <v>14</v>
      </c>
      <c r="CH22" s="32"/>
      <c r="CI22" s="115"/>
      <c r="CK22" s="109"/>
      <c r="CL22" s="58"/>
      <c r="CM22" s="46"/>
      <c r="CN22" s="46"/>
      <c r="CO22" s="46"/>
      <c r="CP22" s="46"/>
      <c r="CQ22" s="46"/>
      <c r="CR22" s="46"/>
      <c r="CS22" s="46"/>
      <c r="CT22" s="46"/>
      <c r="CU22" s="46"/>
      <c r="CV22" s="46"/>
      <c r="CW22" s="46"/>
      <c r="CX22" s="46"/>
      <c r="CY22" s="46"/>
      <c r="CZ22" s="46"/>
      <c r="DA22" s="46"/>
      <c r="DB22" s="46"/>
      <c r="DC22" s="137"/>
      <c r="DD22" s="137"/>
      <c r="DE22" s="32" t="s">
        <v>828</v>
      </c>
      <c r="DF22" s="135" t="s">
        <v>126</v>
      </c>
      <c r="DG22" s="135" t="s">
        <v>181</v>
      </c>
      <c r="DH22" s="135" t="s">
        <v>140</v>
      </c>
      <c r="DI22" s="135" t="s">
        <v>145</v>
      </c>
      <c r="DJ22" s="135" t="s">
        <v>222</v>
      </c>
      <c r="DK22" s="135" t="s">
        <v>93</v>
      </c>
      <c r="DL22" s="135" t="s">
        <v>251</v>
      </c>
      <c r="DM22" s="135" t="s">
        <v>82</v>
      </c>
      <c r="DN22" s="135" t="s">
        <v>47</v>
      </c>
      <c r="DO22" s="135" t="s">
        <v>237</v>
      </c>
      <c r="DP22" s="135" t="s">
        <v>30</v>
      </c>
      <c r="DQ22" s="135" t="s">
        <v>264</v>
      </c>
      <c r="DR22" s="135" t="s">
        <v>159</v>
      </c>
      <c r="DS22" s="135" t="s">
        <v>43</v>
      </c>
      <c r="DT22" s="135" t="s">
        <v>195</v>
      </c>
      <c r="DU22" s="135" t="s">
        <v>14</v>
      </c>
      <c r="DV22" s="32"/>
      <c r="DW22" s="115"/>
      <c r="DY22" s="109"/>
      <c r="DZ22" s="58"/>
      <c r="EA22" s="46"/>
      <c r="EB22" s="46"/>
      <c r="EC22" s="46"/>
      <c r="ED22" s="46"/>
      <c r="EE22" s="46"/>
      <c r="EF22" s="46"/>
      <c r="EG22" s="46"/>
      <c r="EH22" s="46"/>
      <c r="EI22" s="46"/>
      <c r="EJ22" s="46"/>
      <c r="EK22" s="46"/>
      <c r="EL22" s="46"/>
      <c r="EM22" s="46"/>
      <c r="EN22" s="46"/>
      <c r="EO22" s="46"/>
      <c r="EP22" s="46"/>
      <c r="EQ22" s="137"/>
      <c r="ER22" s="137"/>
      <c r="ES22" s="32"/>
      <c r="ET22" s="135" t="s">
        <v>149</v>
      </c>
      <c r="EU22" s="135" t="s">
        <v>87</v>
      </c>
      <c r="EV22" s="135" t="s">
        <v>83</v>
      </c>
      <c r="EW22" s="135" t="s">
        <v>145</v>
      </c>
      <c r="EX22" s="135" t="s">
        <v>176</v>
      </c>
      <c r="EY22" s="135" t="s">
        <v>109</v>
      </c>
      <c r="EZ22" s="135" t="s">
        <v>113</v>
      </c>
      <c r="FA22" s="135" t="s">
        <v>180</v>
      </c>
      <c r="FB22" s="135" t="s">
        <v>40</v>
      </c>
      <c r="FC22" s="135" t="s">
        <v>171</v>
      </c>
      <c r="FD22" s="135" t="s">
        <v>204</v>
      </c>
      <c r="FE22" s="135" t="s">
        <v>44</v>
      </c>
      <c r="FF22" s="135" t="s">
        <v>18</v>
      </c>
      <c r="FG22" s="135" t="s">
        <v>202</v>
      </c>
      <c r="FH22" s="135" t="s">
        <v>169</v>
      </c>
      <c r="FI22" s="135" t="s">
        <v>14</v>
      </c>
      <c r="FJ22" s="32"/>
      <c r="FK22" s="115"/>
    </row>
    <row r="23" spans="1:168" ht="14.25" thickTop="1" thickBot="1" x14ac:dyDescent="0.25">
      <c r="A23" s="32"/>
      <c r="B23" s="32"/>
      <c r="C23" s="32"/>
      <c r="D23" s="106" t="s">
        <v>192</v>
      </c>
      <c r="E23" s="107" t="s">
        <v>207</v>
      </c>
      <c r="F23" s="108">
        <f>B4+(9*B6)</f>
        <v>10</v>
      </c>
      <c r="G23" s="104"/>
      <c r="H23" s="43"/>
      <c r="I23" s="138"/>
      <c r="J23" s="139"/>
      <c r="K23" s="139"/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  <c r="AC23" s="139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39"/>
      <c r="AU23" s="141" t="s">
        <v>0</v>
      </c>
      <c r="AV23" s="42"/>
      <c r="AW23" s="138"/>
      <c r="AX23" s="142"/>
      <c r="AY23" s="143"/>
      <c r="AZ23" s="143"/>
      <c r="BA23" s="143"/>
      <c r="BB23" s="143"/>
      <c r="BC23" s="143"/>
      <c r="BD23" s="143"/>
      <c r="BE23" s="143"/>
      <c r="BF23" s="143"/>
      <c r="BG23" s="143"/>
      <c r="BH23" s="143"/>
      <c r="BI23" s="143"/>
      <c r="BJ23" s="143"/>
      <c r="BK23" s="143"/>
      <c r="BL23" s="143"/>
      <c r="BM23" s="143"/>
      <c r="BN23" s="143"/>
      <c r="BO23" s="143"/>
      <c r="BP23" s="143"/>
      <c r="BQ23" s="143"/>
      <c r="BR23" s="140"/>
      <c r="BS23" s="140"/>
      <c r="BT23" s="140"/>
      <c r="BU23" s="140"/>
      <c r="BV23" s="140"/>
      <c r="BW23" s="140"/>
      <c r="BX23" s="140"/>
      <c r="BY23" s="140"/>
      <c r="BZ23" s="140"/>
      <c r="CA23" s="140"/>
      <c r="CB23" s="140"/>
      <c r="CC23" s="140"/>
      <c r="CD23" s="140"/>
      <c r="CE23" s="140"/>
      <c r="CF23" s="140"/>
      <c r="CG23" s="140"/>
      <c r="CH23" s="143"/>
      <c r="CI23" s="141" t="s">
        <v>0</v>
      </c>
      <c r="CJ23" s="43"/>
      <c r="CK23" s="138"/>
      <c r="CL23" s="142"/>
      <c r="CM23" s="143"/>
      <c r="CN23" s="143"/>
      <c r="CO23" s="143"/>
      <c r="CP23" s="143"/>
      <c r="CQ23" s="143"/>
      <c r="CR23" s="143"/>
      <c r="CS23" s="143"/>
      <c r="CT23" s="143"/>
      <c r="CU23" s="143"/>
      <c r="CV23" s="143"/>
      <c r="CW23" s="143"/>
      <c r="CX23" s="143"/>
      <c r="CY23" s="143"/>
      <c r="CZ23" s="143"/>
      <c r="DA23" s="143"/>
      <c r="DB23" s="143"/>
      <c r="DC23" s="143"/>
      <c r="DD23" s="143"/>
      <c r="DE23" s="143"/>
      <c r="DF23" s="140"/>
      <c r="DG23" s="140"/>
      <c r="DH23" s="140"/>
      <c r="DI23" s="140"/>
      <c r="DJ23" s="140"/>
      <c r="DK23" s="140"/>
      <c r="DL23" s="140"/>
      <c r="DM23" s="140"/>
      <c r="DN23" s="140"/>
      <c r="DO23" s="140"/>
      <c r="DP23" s="140"/>
      <c r="DQ23" s="140"/>
      <c r="DR23" s="140"/>
      <c r="DS23" s="140"/>
      <c r="DT23" s="140"/>
      <c r="DU23" s="140"/>
      <c r="DV23" s="143"/>
      <c r="DW23" s="141" t="s">
        <v>0</v>
      </c>
      <c r="DX23" s="43"/>
      <c r="DY23" s="138"/>
      <c r="DZ23" s="142"/>
      <c r="EA23" s="143"/>
      <c r="EB23" s="143"/>
      <c r="EC23" s="143"/>
      <c r="ED23" s="143"/>
      <c r="EE23" s="143"/>
      <c r="EF23" s="143"/>
      <c r="EG23" s="143"/>
      <c r="EH23" s="143"/>
      <c r="EI23" s="143"/>
      <c r="EJ23" s="143"/>
      <c r="EK23" s="143"/>
      <c r="EL23" s="143"/>
      <c r="EM23" s="143"/>
      <c r="EN23" s="143"/>
      <c r="EO23" s="143"/>
      <c r="EP23" s="143"/>
      <c r="EQ23" s="143"/>
      <c r="ER23" s="143"/>
      <c r="ES23" s="143"/>
      <c r="ET23" s="140"/>
      <c r="EU23" s="140"/>
      <c r="EV23" s="140"/>
      <c r="EW23" s="140"/>
      <c r="EX23" s="140"/>
      <c r="EY23" s="140"/>
      <c r="EZ23" s="140"/>
      <c r="FA23" s="140"/>
      <c r="FB23" s="140"/>
      <c r="FC23" s="140"/>
      <c r="FD23" s="140"/>
      <c r="FE23" s="140"/>
      <c r="FF23" s="140"/>
      <c r="FG23" s="140"/>
      <c r="FH23" s="140"/>
      <c r="FI23" s="140"/>
      <c r="FJ23" s="143"/>
      <c r="FK23" s="141" t="s">
        <v>0</v>
      </c>
      <c r="FL23" s="43"/>
    </row>
    <row r="24" spans="1:168" ht="14.25" thickTop="1" thickBot="1" x14ac:dyDescent="0.25">
      <c r="A24" s="32"/>
      <c r="B24" s="32"/>
      <c r="C24" s="32"/>
      <c r="D24" s="106" t="s">
        <v>172</v>
      </c>
      <c r="E24" s="107" t="s">
        <v>207</v>
      </c>
      <c r="F24" s="108">
        <f>B4+(10*B6)</f>
        <v>11</v>
      </c>
      <c r="G24" s="104"/>
      <c r="H24" s="43"/>
      <c r="K24" s="25" t="s">
        <v>0</v>
      </c>
      <c r="L24" s="25" t="s">
        <v>0</v>
      </c>
      <c r="W24" s="25" t="s">
        <v>0</v>
      </c>
      <c r="X24" s="25" t="s">
        <v>0</v>
      </c>
      <c r="Y24" s="25" t="s">
        <v>0</v>
      </c>
      <c r="Z24" s="25" t="s">
        <v>0</v>
      </c>
      <c r="AA24" s="25" t="s">
        <v>0</v>
      </c>
      <c r="AB24" s="25" t="s">
        <v>0</v>
      </c>
      <c r="BO24" s="25" t="s">
        <v>0</v>
      </c>
      <c r="DC24" s="25" t="s">
        <v>0</v>
      </c>
      <c r="EQ24" s="25" t="s">
        <v>0</v>
      </c>
      <c r="ES24" s="25" t="s">
        <v>0</v>
      </c>
      <c r="ET24" s="33" t="s">
        <v>0</v>
      </c>
    </row>
    <row r="25" spans="1:168" ht="14.25" thickTop="1" thickBot="1" x14ac:dyDescent="0.25">
      <c r="A25" s="32"/>
      <c r="B25" s="32"/>
      <c r="C25" s="32"/>
      <c r="D25" s="106" t="s">
        <v>100</v>
      </c>
      <c r="E25" s="107" t="s">
        <v>207</v>
      </c>
      <c r="F25" s="110">
        <f>B4+(11*B6)</f>
        <v>12</v>
      </c>
      <c r="G25" s="104"/>
      <c r="H25" s="43"/>
      <c r="I25" s="38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39"/>
      <c r="AU25" s="41"/>
      <c r="AW25" s="38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  <c r="BO25" s="39"/>
      <c r="BP25" s="39"/>
      <c r="BQ25" s="39"/>
      <c r="BR25" s="40"/>
      <c r="BS25" s="40"/>
      <c r="BT25" s="40"/>
      <c r="BU25" s="40"/>
      <c r="BV25" s="40"/>
      <c r="BW25" s="40"/>
      <c r="BX25" s="40"/>
      <c r="BY25" s="40"/>
      <c r="BZ25" s="40"/>
      <c r="CA25" s="40"/>
      <c r="CB25" s="40"/>
      <c r="CC25" s="40"/>
      <c r="CD25" s="40"/>
      <c r="CE25" s="40"/>
      <c r="CF25" s="40"/>
      <c r="CG25" s="40"/>
      <c r="CH25" s="39"/>
      <c r="CI25" s="41"/>
      <c r="CJ25" s="144"/>
      <c r="CK25" s="38"/>
      <c r="CL25" s="39"/>
      <c r="CM25" s="39"/>
      <c r="CN25" s="39"/>
      <c r="CO25" s="39"/>
      <c r="CP25" s="39"/>
      <c r="CQ25" s="39"/>
      <c r="CR25" s="39"/>
      <c r="CS25" s="39"/>
      <c r="CT25" s="39"/>
      <c r="CU25" s="39"/>
      <c r="CV25" s="39"/>
      <c r="CW25" s="39"/>
      <c r="CX25" s="39"/>
      <c r="CY25" s="39"/>
      <c r="CZ25" s="39"/>
      <c r="DA25" s="39"/>
      <c r="DB25" s="39"/>
      <c r="DC25" s="39"/>
      <c r="DD25" s="39"/>
      <c r="DE25" s="39"/>
      <c r="DF25" s="40"/>
      <c r="DG25" s="40"/>
      <c r="DH25" s="40"/>
      <c r="DI25" s="40"/>
      <c r="DJ25" s="40"/>
      <c r="DK25" s="40"/>
      <c r="DL25" s="40"/>
      <c r="DM25" s="40"/>
      <c r="DN25" s="40"/>
      <c r="DO25" s="40"/>
      <c r="DP25" s="40"/>
      <c r="DQ25" s="40"/>
      <c r="DR25" s="40"/>
      <c r="DS25" s="40"/>
      <c r="DT25" s="40"/>
      <c r="DU25" s="40"/>
      <c r="DV25" s="39"/>
      <c r="DW25" s="41"/>
      <c r="DY25" s="38"/>
      <c r="DZ25" s="39"/>
      <c r="EA25" s="39"/>
      <c r="EB25" s="39"/>
      <c r="EC25" s="39"/>
      <c r="ED25" s="39"/>
      <c r="EE25" s="39"/>
      <c r="EF25" s="39"/>
      <c r="EG25" s="39"/>
      <c r="EH25" s="39"/>
      <c r="EI25" s="39"/>
      <c r="EJ25" s="39"/>
      <c r="EK25" s="39"/>
      <c r="EL25" s="39"/>
      <c r="EM25" s="39"/>
      <c r="EN25" s="39"/>
      <c r="EO25" s="39"/>
      <c r="EP25" s="39"/>
      <c r="EQ25" s="39"/>
      <c r="ER25" s="39"/>
      <c r="ES25" s="39"/>
      <c r="ET25" s="40"/>
      <c r="EU25" s="40"/>
      <c r="EV25" s="40"/>
      <c r="EW25" s="40"/>
      <c r="EX25" s="40"/>
      <c r="EY25" s="40"/>
      <c r="EZ25" s="40"/>
      <c r="FA25" s="40"/>
      <c r="FB25" s="40"/>
      <c r="FC25" s="40"/>
      <c r="FD25" s="40"/>
      <c r="FE25" s="40"/>
      <c r="FF25" s="40"/>
      <c r="FG25" s="40"/>
      <c r="FH25" s="40"/>
      <c r="FI25" s="40"/>
      <c r="FJ25" s="39"/>
      <c r="FK25" s="41"/>
    </row>
    <row r="26" spans="1:168" ht="13.5" thickBot="1" x14ac:dyDescent="0.25">
      <c r="A26" s="32"/>
      <c r="B26" s="32"/>
      <c r="C26" s="32"/>
      <c r="D26" s="106" t="s">
        <v>72</v>
      </c>
      <c r="E26" s="107" t="s">
        <v>207</v>
      </c>
      <c r="F26" s="110">
        <f>B4+(12*B6)</f>
        <v>13</v>
      </c>
      <c r="G26" s="104"/>
      <c r="H26" s="43"/>
      <c r="I26" s="44"/>
      <c r="J26" s="45" t="s">
        <v>2</v>
      </c>
      <c r="K26" s="46" t="s">
        <v>0</v>
      </c>
      <c r="L26" s="46"/>
      <c r="M26" s="46"/>
      <c r="N26" s="46"/>
      <c r="O26" s="46"/>
      <c r="P26" s="46"/>
      <c r="Q26" s="46"/>
      <c r="R26" s="46"/>
      <c r="S26" s="47" t="s">
        <v>308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8"/>
      <c r="AE26" s="48"/>
      <c r="AF26" s="48"/>
      <c r="AG26" s="48"/>
      <c r="AH26" s="48"/>
      <c r="AI26" s="48"/>
      <c r="AJ26" s="48"/>
      <c r="AK26" s="48"/>
      <c r="AL26" s="49" t="s">
        <v>275</v>
      </c>
      <c r="AM26" s="48"/>
      <c r="AN26" s="48"/>
      <c r="AO26" s="48"/>
      <c r="AP26" s="48"/>
      <c r="AQ26" s="48"/>
      <c r="AR26" s="48"/>
      <c r="AS26" s="48"/>
      <c r="AT26" s="50"/>
      <c r="AU26" s="51"/>
      <c r="AW26" s="44"/>
      <c r="AX26" s="45" t="s">
        <v>2</v>
      </c>
      <c r="AY26" s="46" t="s">
        <v>0</v>
      </c>
      <c r="AZ26" s="46"/>
      <c r="BA26" s="46"/>
      <c r="BB26" s="46"/>
      <c r="BC26" s="46"/>
      <c r="BD26" s="46"/>
      <c r="BE26" s="46"/>
      <c r="BF26" s="46"/>
      <c r="BG26" s="47" t="s">
        <v>323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8"/>
      <c r="BS26" s="48"/>
      <c r="BT26" s="48"/>
      <c r="BU26" s="48"/>
      <c r="BV26" s="48"/>
      <c r="BW26" s="48"/>
      <c r="BX26" s="48"/>
      <c r="BY26" s="48"/>
      <c r="BZ26" s="49" t="s">
        <v>275</v>
      </c>
      <c r="CA26" s="48"/>
      <c r="CB26" s="48"/>
      <c r="CC26" s="48"/>
      <c r="CD26" s="48"/>
      <c r="CE26" s="48"/>
      <c r="CF26" s="48"/>
      <c r="CG26" s="48"/>
      <c r="CH26" s="50"/>
      <c r="CI26" s="51"/>
      <c r="CJ26" s="144"/>
      <c r="CK26" s="44"/>
      <c r="CL26" s="45" t="s">
        <v>2</v>
      </c>
      <c r="CM26" s="46" t="s">
        <v>0</v>
      </c>
      <c r="CN26" s="46"/>
      <c r="CO26" s="46"/>
      <c r="CP26" s="46"/>
      <c r="CQ26" s="46"/>
      <c r="CR26" s="46"/>
      <c r="CS26" s="46"/>
      <c r="CT26" s="46"/>
      <c r="CU26" s="47" t="s">
        <v>338</v>
      </c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8"/>
      <c r="DG26" s="48"/>
      <c r="DH26" s="48"/>
      <c r="DI26" s="48"/>
      <c r="DJ26" s="48"/>
      <c r="DK26" s="48"/>
      <c r="DL26" s="48"/>
      <c r="DM26" s="48"/>
      <c r="DN26" s="49" t="s">
        <v>275</v>
      </c>
      <c r="DO26" s="48"/>
      <c r="DP26" s="48"/>
      <c r="DQ26" s="48"/>
      <c r="DR26" s="48"/>
      <c r="DS26" s="48"/>
      <c r="DT26" s="48"/>
      <c r="DU26" s="48"/>
      <c r="DV26" s="50"/>
      <c r="DW26" s="51"/>
      <c r="DY26" s="44"/>
      <c r="DZ26" s="45" t="s">
        <v>2</v>
      </c>
      <c r="EA26" s="46" t="s">
        <v>0</v>
      </c>
      <c r="EB26" s="46"/>
      <c r="EC26" s="46"/>
      <c r="ED26" s="46"/>
      <c r="EE26" s="46"/>
      <c r="EF26" s="46"/>
      <c r="EG26" s="46"/>
      <c r="EH26" s="46"/>
      <c r="EI26" s="47" t="s">
        <v>353</v>
      </c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8"/>
      <c r="EU26" s="48"/>
      <c r="EV26" s="48"/>
      <c r="EW26" s="48"/>
      <c r="EX26" s="48"/>
      <c r="EY26" s="48"/>
      <c r="EZ26" s="48"/>
      <c r="FA26" s="48"/>
      <c r="FB26" s="49" t="s">
        <v>275</v>
      </c>
      <c r="FC26" s="48"/>
      <c r="FD26" s="48"/>
      <c r="FE26" s="48"/>
      <c r="FF26" s="48"/>
      <c r="FG26" s="48"/>
      <c r="FH26" s="48"/>
      <c r="FI26" s="48"/>
      <c r="FJ26" s="50"/>
      <c r="FK26" s="51"/>
    </row>
    <row r="27" spans="1:168" x14ac:dyDescent="0.2">
      <c r="A27" s="32"/>
      <c r="B27" s="32"/>
      <c r="C27" s="32"/>
      <c r="D27" s="106" t="s">
        <v>187</v>
      </c>
      <c r="E27" s="107" t="s">
        <v>207</v>
      </c>
      <c r="F27" s="108">
        <f>B4+(13*B6)</f>
        <v>14</v>
      </c>
      <c r="G27" s="104"/>
      <c r="H27" s="43"/>
      <c r="I27" s="57"/>
      <c r="J27" s="58"/>
      <c r="K27" s="11">
        <f>F15</f>
        <v>2</v>
      </c>
      <c r="L27" s="1">
        <f>F268</f>
        <v>255</v>
      </c>
      <c r="M27" s="1">
        <f>F112</f>
        <v>99</v>
      </c>
      <c r="N27" s="1">
        <f>F171</f>
        <v>158</v>
      </c>
      <c r="O27" s="1">
        <f>F98</f>
        <v>85</v>
      </c>
      <c r="P27" s="1">
        <f>F185</f>
        <v>172</v>
      </c>
      <c r="Q27" s="1">
        <f>F69</f>
        <v>56</v>
      </c>
      <c r="R27" s="1">
        <f>F214</f>
        <v>201</v>
      </c>
      <c r="S27" s="1">
        <f>F213</f>
        <v>200</v>
      </c>
      <c r="T27" s="1">
        <f>F70</f>
        <v>57</v>
      </c>
      <c r="U27" s="1">
        <f>F178</f>
        <v>165</v>
      </c>
      <c r="V27" s="1">
        <f>F105</f>
        <v>92</v>
      </c>
      <c r="W27" s="1">
        <f>F160</f>
        <v>147</v>
      </c>
      <c r="X27" s="1">
        <f>F123</f>
        <v>110</v>
      </c>
      <c r="Y27" s="1">
        <f>F255</f>
        <v>242</v>
      </c>
      <c r="Z27" s="12">
        <f>F28</f>
        <v>15</v>
      </c>
      <c r="AA27" s="59">
        <f>K27^3+L27^3+M27^3+N27^3+O27^3+P27^3+Q27^3+R27^3+K28^3+L28^3+M28^3+N28^3+O28^3+P28^3+Q28^3+R28^3</f>
        <v>67634176</v>
      </c>
      <c r="AB27" s="60">
        <f>K27^3+L27^3+M27^3+N27^3+O27^3+P27^3+Q27^3+R27^3+S27^3+T27^3+U27^3+V27^3+W27^3+X27^3+Y27^3+Z27^3</f>
        <v>67634176</v>
      </c>
      <c r="AC27" s="61"/>
      <c r="AD27" s="68" t="s">
        <v>211</v>
      </c>
      <c r="AE27" s="69" t="s">
        <v>210</v>
      </c>
      <c r="AF27" s="69" t="s">
        <v>209</v>
      </c>
      <c r="AG27" s="69" t="s">
        <v>208</v>
      </c>
      <c r="AH27" s="70" t="s">
        <v>215</v>
      </c>
      <c r="AI27" s="70" t="s">
        <v>214</v>
      </c>
      <c r="AJ27" s="70" t="s">
        <v>213</v>
      </c>
      <c r="AK27" s="70" t="s">
        <v>212</v>
      </c>
      <c r="AL27" s="69" t="s">
        <v>220</v>
      </c>
      <c r="AM27" s="69" t="s">
        <v>221</v>
      </c>
      <c r="AN27" s="69" t="s">
        <v>222</v>
      </c>
      <c r="AO27" s="69" t="s">
        <v>223</v>
      </c>
      <c r="AP27" s="70" t="s">
        <v>216</v>
      </c>
      <c r="AQ27" s="70" t="s">
        <v>217</v>
      </c>
      <c r="AR27" s="70" t="s">
        <v>218</v>
      </c>
      <c r="AS27" s="71" t="s">
        <v>219</v>
      </c>
      <c r="AT27" s="66"/>
      <c r="AU27" s="51"/>
      <c r="AW27" s="57"/>
      <c r="AX27" s="58"/>
      <c r="AY27" s="11">
        <f>F15</f>
        <v>2</v>
      </c>
      <c r="AZ27" s="1">
        <f>F268</f>
        <v>255</v>
      </c>
      <c r="BA27" s="1">
        <f>F112</f>
        <v>99</v>
      </c>
      <c r="BB27" s="1">
        <f>F171</f>
        <v>158</v>
      </c>
      <c r="BC27" s="1">
        <f>F101</f>
        <v>88</v>
      </c>
      <c r="BD27" s="1">
        <f>F182</f>
        <v>169</v>
      </c>
      <c r="BE27" s="1">
        <f>F66</f>
        <v>53</v>
      </c>
      <c r="BF27" s="1">
        <f>F217</f>
        <v>204</v>
      </c>
      <c r="BG27" s="1">
        <f>F210</f>
        <v>197</v>
      </c>
      <c r="BH27" s="1">
        <f>F73</f>
        <v>60</v>
      </c>
      <c r="BI27" s="1">
        <f>F181</f>
        <v>168</v>
      </c>
      <c r="BJ27" s="1">
        <f>F102</f>
        <v>89</v>
      </c>
      <c r="BK27" s="1">
        <f>F160</f>
        <v>147</v>
      </c>
      <c r="BL27" s="1">
        <f>F123</f>
        <v>110</v>
      </c>
      <c r="BM27" s="1">
        <f>F255</f>
        <v>242</v>
      </c>
      <c r="BN27" s="12">
        <f>F28</f>
        <v>15</v>
      </c>
      <c r="BO27" s="59">
        <f>AY27^3+AZ27^3+BA27^3+BB27^3+BC27^3+BD27^3+BE27^3+BF27^3+AY28^3+AZ28^3+BA28^3+BB28^3+BC28^3+BD28^3+BE28^3+BF28^3</f>
        <v>67634176</v>
      </c>
      <c r="BP27" s="60">
        <f>AY27^3+AZ27^3+BA27^3+BB27^3+BC27^3+BD27^3+BE27^3+BF27^3+BG27^3+BH27^3+BI27^3+BJ27^3+BK27^3+BL27^3+BM27^3+BN27^3</f>
        <v>67634176</v>
      </c>
      <c r="BQ27" s="61"/>
      <c r="BR27" s="68" t="s">
        <v>211</v>
      </c>
      <c r="BS27" s="69" t="s">
        <v>210</v>
      </c>
      <c r="BT27" s="69" t="s">
        <v>209</v>
      </c>
      <c r="BU27" s="69" t="s">
        <v>208</v>
      </c>
      <c r="BV27" s="69" t="s">
        <v>175</v>
      </c>
      <c r="BW27" s="69" t="s">
        <v>176</v>
      </c>
      <c r="BX27" s="69" t="s">
        <v>177</v>
      </c>
      <c r="BY27" s="69" t="s">
        <v>178</v>
      </c>
      <c r="BZ27" s="70" t="s">
        <v>186</v>
      </c>
      <c r="CA27" s="70" t="s">
        <v>185</v>
      </c>
      <c r="CB27" s="70" t="s">
        <v>184</v>
      </c>
      <c r="CC27" s="70" t="s">
        <v>183</v>
      </c>
      <c r="CD27" s="70" t="s">
        <v>216</v>
      </c>
      <c r="CE27" s="70" t="s">
        <v>217</v>
      </c>
      <c r="CF27" s="70" t="s">
        <v>218</v>
      </c>
      <c r="CG27" s="71" t="s">
        <v>219</v>
      </c>
      <c r="CH27" s="66"/>
      <c r="CI27" s="51"/>
      <c r="CJ27" s="144"/>
      <c r="CK27" s="57"/>
      <c r="CL27" s="58"/>
      <c r="CM27" s="11">
        <f>F15</f>
        <v>2</v>
      </c>
      <c r="CN27" s="1">
        <f>F268</f>
        <v>255</v>
      </c>
      <c r="CO27" s="1">
        <f>F114</f>
        <v>101</v>
      </c>
      <c r="CP27" s="1">
        <f>F169</f>
        <v>156</v>
      </c>
      <c r="CQ27" s="1">
        <f>F101</f>
        <v>88</v>
      </c>
      <c r="CR27" s="1">
        <f>F182</f>
        <v>169</v>
      </c>
      <c r="CS27" s="1">
        <f>F64</f>
        <v>51</v>
      </c>
      <c r="CT27" s="1">
        <f>F219</f>
        <v>206</v>
      </c>
      <c r="CU27" s="1">
        <f>F208</f>
        <v>195</v>
      </c>
      <c r="CV27" s="1">
        <f>F75</f>
        <v>62</v>
      </c>
      <c r="CW27" s="1">
        <f>F181</f>
        <v>168</v>
      </c>
      <c r="CX27" s="1">
        <f>F102</f>
        <v>89</v>
      </c>
      <c r="CY27" s="1">
        <f>F162</f>
        <v>149</v>
      </c>
      <c r="CZ27" s="1">
        <f>F121</f>
        <v>108</v>
      </c>
      <c r="DA27" s="1">
        <f>F255</f>
        <v>242</v>
      </c>
      <c r="DB27" s="12">
        <f>F28</f>
        <v>15</v>
      </c>
      <c r="DC27" s="59">
        <f>CM27^3+CN27^3+CO27^3+CP27^3+CQ27^3+CR27^3+CS27^3+CT27^3+CM28^3+CN28^3+CO28^3+CP28^3+CQ28^3+CR28^3+CS28^3+CT28^3</f>
        <v>67634176</v>
      </c>
      <c r="DD27" s="60">
        <f>CM27^3+CN27^3+CO27^3+CP27^3+CQ27^3+CR27^3+CS27^3+CT27^3+CU27^3+CV27^3+CW27^3+CX27^3+CY27^3+CZ27^3+DA27^3+DB27^3</f>
        <v>67634176</v>
      </c>
      <c r="DE27" s="61"/>
      <c r="DF27" s="68" t="s">
        <v>211</v>
      </c>
      <c r="DG27" s="69" t="s">
        <v>210</v>
      </c>
      <c r="DH27" s="70" t="s">
        <v>87</v>
      </c>
      <c r="DI27" s="70" t="s">
        <v>88</v>
      </c>
      <c r="DJ27" s="69" t="s">
        <v>175</v>
      </c>
      <c r="DK27" s="69" t="s">
        <v>176</v>
      </c>
      <c r="DL27" s="70" t="s">
        <v>140</v>
      </c>
      <c r="DM27" s="70" t="s">
        <v>139</v>
      </c>
      <c r="DN27" s="69" t="s">
        <v>121</v>
      </c>
      <c r="DO27" s="69" t="s">
        <v>122</v>
      </c>
      <c r="DP27" s="70" t="s">
        <v>184</v>
      </c>
      <c r="DQ27" s="70" t="s">
        <v>183</v>
      </c>
      <c r="DR27" s="69" t="s">
        <v>80</v>
      </c>
      <c r="DS27" s="69" t="s">
        <v>79</v>
      </c>
      <c r="DT27" s="70" t="s">
        <v>218</v>
      </c>
      <c r="DU27" s="71" t="s">
        <v>219</v>
      </c>
      <c r="DV27" s="66"/>
      <c r="DW27" s="51"/>
      <c r="DY27" s="57"/>
      <c r="DZ27" s="58"/>
      <c r="EA27" s="11">
        <f>F15</f>
        <v>2</v>
      </c>
      <c r="EB27" s="1">
        <f>F268</f>
        <v>255</v>
      </c>
      <c r="EC27" s="1">
        <f>F123</f>
        <v>110</v>
      </c>
      <c r="ED27" s="1">
        <f>F160</f>
        <v>147</v>
      </c>
      <c r="EE27" s="1">
        <f>F102</f>
        <v>89</v>
      </c>
      <c r="EF27" s="1">
        <f>F181</f>
        <v>168</v>
      </c>
      <c r="EG27" s="1">
        <f>F66</f>
        <v>53</v>
      </c>
      <c r="EH27" s="1">
        <f>F217</f>
        <v>204</v>
      </c>
      <c r="EI27" s="1">
        <f>F210</f>
        <v>197</v>
      </c>
      <c r="EJ27" s="1">
        <f>F73</f>
        <v>60</v>
      </c>
      <c r="EK27" s="1">
        <f>F182</f>
        <v>169</v>
      </c>
      <c r="EL27" s="1">
        <f>F101</f>
        <v>88</v>
      </c>
      <c r="EM27" s="1">
        <f>F171</f>
        <v>158</v>
      </c>
      <c r="EN27" s="1">
        <f>F112</f>
        <v>99</v>
      </c>
      <c r="EO27" s="1">
        <f>F255</f>
        <v>242</v>
      </c>
      <c r="EP27" s="12">
        <f>F28</f>
        <v>15</v>
      </c>
      <c r="EQ27" s="59">
        <f>EA27^3+EB27^3+EC27^3+ED27^3+EE27^3+EF27^3+EG27^3+EH27^3+EA28^3+EB28^3+EC28^3+ED28^3+EE28^3+EF28^3+EG28^3+EH28^3</f>
        <v>67634176</v>
      </c>
      <c r="ER27" s="60">
        <f>EA27^3+EB27^3+EC27^3+ED27^3+EE27^3+EF27^3+EG27^3+EH27^3+EI27^3+EJ27^3+EK27^3+EL27^3+EM27^3+EN27^3+EO27^3+EP27^3</f>
        <v>67634176</v>
      </c>
      <c r="ES27" s="61"/>
      <c r="ET27" s="68" t="s">
        <v>211</v>
      </c>
      <c r="EU27" s="69" t="s">
        <v>210</v>
      </c>
      <c r="EV27" s="69" t="s">
        <v>217</v>
      </c>
      <c r="EW27" s="69" t="s">
        <v>216</v>
      </c>
      <c r="EX27" s="69" t="s">
        <v>183</v>
      </c>
      <c r="EY27" s="69" t="s">
        <v>184</v>
      </c>
      <c r="EZ27" s="69" t="s">
        <v>177</v>
      </c>
      <c r="FA27" s="69" t="s">
        <v>178</v>
      </c>
      <c r="FB27" s="69" t="s">
        <v>186</v>
      </c>
      <c r="FC27" s="69" t="s">
        <v>185</v>
      </c>
      <c r="FD27" s="69" t="s">
        <v>176</v>
      </c>
      <c r="FE27" s="69" t="s">
        <v>175</v>
      </c>
      <c r="FF27" s="69" t="s">
        <v>208</v>
      </c>
      <c r="FG27" s="69" t="s">
        <v>209</v>
      </c>
      <c r="FH27" s="69" t="s">
        <v>218</v>
      </c>
      <c r="FI27" s="73" t="s">
        <v>219</v>
      </c>
      <c r="FJ27" s="66"/>
      <c r="FK27" s="51"/>
    </row>
    <row r="28" spans="1:168" x14ac:dyDescent="0.2">
      <c r="A28" s="32"/>
      <c r="B28" s="32"/>
      <c r="C28" s="32"/>
      <c r="D28" s="106" t="s">
        <v>219</v>
      </c>
      <c r="E28" s="107" t="s">
        <v>207</v>
      </c>
      <c r="F28" s="108">
        <f>B4+(14*B6)</f>
        <v>15</v>
      </c>
      <c r="G28" s="104"/>
      <c r="H28" s="43"/>
      <c r="I28" s="74"/>
      <c r="J28" s="58"/>
      <c r="K28" s="3">
        <f>F40</f>
        <v>27</v>
      </c>
      <c r="L28" s="4">
        <f>F243</f>
        <v>230</v>
      </c>
      <c r="M28" s="4">
        <f>F135</f>
        <v>122</v>
      </c>
      <c r="N28" s="4">
        <f>F148</f>
        <v>135</v>
      </c>
      <c r="O28" s="4">
        <f>F93</f>
        <v>80</v>
      </c>
      <c r="P28" s="4">
        <f>F190</f>
        <v>177</v>
      </c>
      <c r="Q28" s="4">
        <f>F58</f>
        <v>45</v>
      </c>
      <c r="R28" s="4">
        <f>F225</f>
        <v>212</v>
      </c>
      <c r="S28" s="4">
        <f>F234</f>
        <v>221</v>
      </c>
      <c r="T28" s="4">
        <f>F49</f>
        <v>36</v>
      </c>
      <c r="U28" s="4">
        <f>F205</f>
        <v>192</v>
      </c>
      <c r="V28" s="4">
        <f>F78</f>
        <v>65</v>
      </c>
      <c r="W28" s="4">
        <f>F151</f>
        <v>138</v>
      </c>
      <c r="X28" s="4">
        <f>F132</f>
        <v>119</v>
      </c>
      <c r="Y28" s="4">
        <f>F248</f>
        <v>235</v>
      </c>
      <c r="Z28" s="5">
        <f>F35</f>
        <v>22</v>
      </c>
      <c r="AA28" s="75">
        <f>S27^3+T27^3+U27^3+V27^3+W27^3+X27^3+Y27^3+Z27^3+S28^3+T28^3+U28^3+V28^3+W28^3+X28^3+Y28^3+Z28^3</f>
        <v>67634176</v>
      </c>
      <c r="AB28" s="76">
        <f t="shared" ref="AB28:AB42" si="4">K28^3+L28^3+M28^3+N28^3+O28^3+P28^3+Q28^3+R28^3+S28^3+T28^3+U28^3+V28^3+W28^3+X28^3+Y28^3+Z28^3</f>
        <v>67634176</v>
      </c>
      <c r="AC28" s="61"/>
      <c r="AD28" s="81" t="s">
        <v>243</v>
      </c>
      <c r="AE28" s="82" t="s">
        <v>242</v>
      </c>
      <c r="AF28" s="82" t="s">
        <v>241</v>
      </c>
      <c r="AG28" s="82" t="s">
        <v>240</v>
      </c>
      <c r="AH28" s="83" t="s">
        <v>247</v>
      </c>
      <c r="AI28" s="83" t="s">
        <v>246</v>
      </c>
      <c r="AJ28" s="83" t="s">
        <v>245</v>
      </c>
      <c r="AK28" s="83" t="s">
        <v>244</v>
      </c>
      <c r="AL28" s="82" t="s">
        <v>252</v>
      </c>
      <c r="AM28" s="82" t="s">
        <v>253</v>
      </c>
      <c r="AN28" s="82" t="s">
        <v>254</v>
      </c>
      <c r="AO28" s="82" t="s">
        <v>255</v>
      </c>
      <c r="AP28" s="83" t="s">
        <v>248</v>
      </c>
      <c r="AQ28" s="83" t="s">
        <v>249</v>
      </c>
      <c r="AR28" s="83" t="s">
        <v>250</v>
      </c>
      <c r="AS28" s="84" t="s">
        <v>251</v>
      </c>
      <c r="AT28" s="66"/>
      <c r="AU28" s="51"/>
      <c r="AW28" s="74"/>
      <c r="AX28" s="58"/>
      <c r="AY28" s="3">
        <f>F40</f>
        <v>27</v>
      </c>
      <c r="AZ28" s="4">
        <f>F243</f>
        <v>230</v>
      </c>
      <c r="BA28" s="4">
        <f>F135</f>
        <v>122</v>
      </c>
      <c r="BB28" s="4">
        <f>F148</f>
        <v>135</v>
      </c>
      <c r="BC28" s="4">
        <f>F90</f>
        <v>77</v>
      </c>
      <c r="BD28" s="4">
        <f>F193</f>
        <v>180</v>
      </c>
      <c r="BE28" s="4">
        <f>F61</f>
        <v>48</v>
      </c>
      <c r="BF28" s="4">
        <f>F222</f>
        <v>209</v>
      </c>
      <c r="BG28" s="4">
        <f>F237</f>
        <v>224</v>
      </c>
      <c r="BH28" s="4">
        <f>F46</f>
        <v>33</v>
      </c>
      <c r="BI28" s="4">
        <f>F202</f>
        <v>189</v>
      </c>
      <c r="BJ28" s="4">
        <f>F81</f>
        <v>68</v>
      </c>
      <c r="BK28" s="4">
        <f>F151</f>
        <v>138</v>
      </c>
      <c r="BL28" s="4">
        <f>F132</f>
        <v>119</v>
      </c>
      <c r="BM28" s="4">
        <f>F248</f>
        <v>235</v>
      </c>
      <c r="BN28" s="5">
        <f>F35</f>
        <v>22</v>
      </c>
      <c r="BO28" s="75">
        <f>BG27^3+BH27^3+BI27^3+BJ27^3+BK27^3+BL27^3+BM27^3+BN27^3+BG28^3+BH28^3+BI28^3+BJ28^3+BK28^3+BL28^3+BM28^3+BN28^3</f>
        <v>67634176</v>
      </c>
      <c r="BP28" s="76">
        <f t="shared" ref="BP28:BP42" si="5">AY28^3+AZ28^3+BA28^3+BB28^3+BC28^3+BD28^3+BE28^3+BF28^3+BG28^3+BH28^3+BI28^3+BJ28^3+BK28^3+BL28^3+BM28^3+BN28^3</f>
        <v>67634176</v>
      </c>
      <c r="BQ28" s="61"/>
      <c r="BR28" s="81" t="s">
        <v>243</v>
      </c>
      <c r="BS28" s="82" t="s">
        <v>242</v>
      </c>
      <c r="BT28" s="82" t="s">
        <v>241</v>
      </c>
      <c r="BU28" s="82" t="s">
        <v>240</v>
      </c>
      <c r="BV28" s="82" t="s">
        <v>142</v>
      </c>
      <c r="BW28" s="82" t="s">
        <v>143</v>
      </c>
      <c r="BX28" s="82" t="s">
        <v>144</v>
      </c>
      <c r="BY28" s="82" t="s">
        <v>145</v>
      </c>
      <c r="BZ28" s="83" t="s">
        <v>153</v>
      </c>
      <c r="CA28" s="83" t="s">
        <v>152</v>
      </c>
      <c r="CB28" s="83" t="s">
        <v>151</v>
      </c>
      <c r="CC28" s="83" t="s">
        <v>150</v>
      </c>
      <c r="CD28" s="83" t="s">
        <v>248</v>
      </c>
      <c r="CE28" s="83" t="s">
        <v>249</v>
      </c>
      <c r="CF28" s="83" t="s">
        <v>250</v>
      </c>
      <c r="CG28" s="84" t="s">
        <v>251</v>
      </c>
      <c r="CH28" s="66"/>
      <c r="CI28" s="51"/>
      <c r="CJ28" s="144"/>
      <c r="CK28" s="74"/>
      <c r="CL28" s="58"/>
      <c r="CM28" s="3">
        <f>F42</f>
        <v>29</v>
      </c>
      <c r="CN28" s="4">
        <f>F241</f>
        <v>228</v>
      </c>
      <c r="CO28" s="4">
        <f>F135</f>
        <v>122</v>
      </c>
      <c r="CP28" s="4">
        <f>F148</f>
        <v>135</v>
      </c>
      <c r="CQ28" s="4">
        <f>F88</f>
        <v>75</v>
      </c>
      <c r="CR28" s="4">
        <f>F195</f>
        <v>182</v>
      </c>
      <c r="CS28" s="4">
        <f>F61</f>
        <v>48</v>
      </c>
      <c r="CT28" s="4">
        <f>F222</f>
        <v>209</v>
      </c>
      <c r="CU28" s="4">
        <f>F237</f>
        <v>224</v>
      </c>
      <c r="CV28" s="4">
        <f>F46</f>
        <v>33</v>
      </c>
      <c r="CW28" s="4">
        <f>F200</f>
        <v>187</v>
      </c>
      <c r="CX28" s="4">
        <f>F83</f>
        <v>70</v>
      </c>
      <c r="CY28" s="4">
        <f>F151</f>
        <v>138</v>
      </c>
      <c r="CZ28" s="4">
        <f>F132</f>
        <v>119</v>
      </c>
      <c r="DA28" s="4">
        <f>F250</f>
        <v>237</v>
      </c>
      <c r="DB28" s="5">
        <f>F33</f>
        <v>20</v>
      </c>
      <c r="DC28" s="75">
        <f>CU27^3+CV27^3+CW27^3+CX27^3+CY27^3+CZ27^3+DA27^3+DB27^3+CU28^3+CV28^3+CW28^3+CX28^3+CY28^3+CZ28^3+DA28^3+DB28^3</f>
        <v>67634176</v>
      </c>
      <c r="DD28" s="76">
        <f t="shared" ref="DD28:DD42" si="6">CM28^3+CN28^3+CO28^3+CP28^3+CQ28^3+CR28^3+CS28^3+CT28^3+CU28^3+CV28^3+CW28^3+CX28^3+CY28^3+CZ28^3+DA28^3+DB28^3</f>
        <v>67634176</v>
      </c>
      <c r="DE28" s="61"/>
      <c r="DF28" s="81" t="s">
        <v>113</v>
      </c>
      <c r="DG28" s="82" t="s">
        <v>114</v>
      </c>
      <c r="DH28" s="83" t="s">
        <v>241</v>
      </c>
      <c r="DI28" s="83" t="s">
        <v>240</v>
      </c>
      <c r="DJ28" s="82" t="s">
        <v>129</v>
      </c>
      <c r="DK28" s="82" t="s">
        <v>128</v>
      </c>
      <c r="DL28" s="83" t="s">
        <v>144</v>
      </c>
      <c r="DM28" s="83" t="s">
        <v>145</v>
      </c>
      <c r="DN28" s="82" t="s">
        <v>153</v>
      </c>
      <c r="DO28" s="82" t="s">
        <v>152</v>
      </c>
      <c r="DP28" s="83" t="s">
        <v>115</v>
      </c>
      <c r="DQ28" s="83" t="s">
        <v>116</v>
      </c>
      <c r="DR28" s="82" t="s">
        <v>248</v>
      </c>
      <c r="DS28" s="82" t="s">
        <v>249</v>
      </c>
      <c r="DT28" s="83" t="s">
        <v>106</v>
      </c>
      <c r="DU28" s="84" t="s">
        <v>105</v>
      </c>
      <c r="DV28" s="66"/>
      <c r="DW28" s="51"/>
      <c r="DY28" s="74"/>
      <c r="DZ28" s="58"/>
      <c r="EA28" s="3">
        <f>F45</f>
        <v>32</v>
      </c>
      <c r="EB28" s="4">
        <f>F238</f>
        <v>225</v>
      </c>
      <c r="EC28" s="4">
        <f>F129</f>
        <v>116</v>
      </c>
      <c r="ED28" s="4">
        <f>F154</f>
        <v>141</v>
      </c>
      <c r="EE28" s="4">
        <f>F84</f>
        <v>71</v>
      </c>
      <c r="EF28" s="4">
        <f>F199</f>
        <v>186</v>
      </c>
      <c r="EG28" s="4">
        <f>F56</f>
        <v>43</v>
      </c>
      <c r="EH28" s="4">
        <f>F227</f>
        <v>214</v>
      </c>
      <c r="EI28" s="4">
        <f>F232</f>
        <v>219</v>
      </c>
      <c r="EJ28" s="4">
        <f>F51</f>
        <v>38</v>
      </c>
      <c r="EK28" s="4">
        <f>F196</f>
        <v>183</v>
      </c>
      <c r="EL28" s="4">
        <f>F87</f>
        <v>74</v>
      </c>
      <c r="EM28" s="4">
        <f>F145</f>
        <v>132</v>
      </c>
      <c r="EN28" s="4">
        <f>F138</f>
        <v>125</v>
      </c>
      <c r="EO28" s="4">
        <f>F253</f>
        <v>240</v>
      </c>
      <c r="EP28" s="5">
        <f>F30</f>
        <v>17</v>
      </c>
      <c r="EQ28" s="75">
        <f>EI27^3+EJ27^3+EK27^3+EL27^3+EM27^3+EN27^3+EO27^3+EP27^3+EI28^3+EJ28^3+EK28^3+EL28^3+EM28^3+EN28^3+EO28^3+EP28^3</f>
        <v>67634176</v>
      </c>
      <c r="ER28" s="76">
        <f t="shared" ref="ER28:ER42" si="7">EA28^3+EB28^3+EC28^3+ED28^3+EE28^3+EF28^3+EG28^3+EH28^3+EI28^3+EJ28^3+EK28^3+EL28^3+EM28^3+EN28^3+EO28^3+EP28^3</f>
        <v>67634176</v>
      </c>
      <c r="ES28" s="61"/>
      <c r="ET28" s="89" t="s">
        <v>125</v>
      </c>
      <c r="EU28" s="83" t="s">
        <v>124</v>
      </c>
      <c r="EV28" s="83" t="s">
        <v>98</v>
      </c>
      <c r="EW28" s="83" t="s">
        <v>97</v>
      </c>
      <c r="EX28" s="83" t="s">
        <v>93</v>
      </c>
      <c r="EY28" s="83" t="s">
        <v>94</v>
      </c>
      <c r="EZ28" s="83" t="s">
        <v>107</v>
      </c>
      <c r="FA28" s="83" t="s">
        <v>108</v>
      </c>
      <c r="FB28" s="83" t="s">
        <v>92</v>
      </c>
      <c r="FC28" s="83" t="s">
        <v>91</v>
      </c>
      <c r="FD28" s="83" t="s">
        <v>110</v>
      </c>
      <c r="FE28" s="83" t="s">
        <v>109</v>
      </c>
      <c r="FF28" s="83" t="s">
        <v>126</v>
      </c>
      <c r="FG28" s="83" t="s">
        <v>127</v>
      </c>
      <c r="FH28" s="83" t="s">
        <v>95</v>
      </c>
      <c r="FI28" s="84" t="s">
        <v>96</v>
      </c>
      <c r="FJ28" s="66"/>
      <c r="FK28" s="51"/>
    </row>
    <row r="29" spans="1:168" x14ac:dyDescent="0.2">
      <c r="A29" s="32"/>
      <c r="B29" s="32"/>
      <c r="C29" s="32"/>
      <c r="D29" s="106" t="s">
        <v>14</v>
      </c>
      <c r="E29" s="107" t="s">
        <v>207</v>
      </c>
      <c r="F29" s="108">
        <f>B4+(15*B6)</f>
        <v>16</v>
      </c>
      <c r="G29" s="104"/>
      <c r="H29" s="43"/>
      <c r="I29" s="57"/>
      <c r="J29" s="58"/>
      <c r="K29" s="3">
        <f>F222</f>
        <v>209</v>
      </c>
      <c r="L29" s="4">
        <f>F61</f>
        <v>48</v>
      </c>
      <c r="M29" s="4">
        <f>F193</f>
        <v>180</v>
      </c>
      <c r="N29" s="4">
        <f>F90</f>
        <v>77</v>
      </c>
      <c r="O29" s="4">
        <f>F147</f>
        <v>134</v>
      </c>
      <c r="P29" s="4">
        <f>F136</f>
        <v>123</v>
      </c>
      <c r="Q29" s="4">
        <f>F244</f>
        <v>231</v>
      </c>
      <c r="R29" s="4">
        <f>F39</f>
        <v>26</v>
      </c>
      <c r="S29" s="4">
        <f>F36</f>
        <v>23</v>
      </c>
      <c r="T29" s="4">
        <f>F247</f>
        <v>234</v>
      </c>
      <c r="U29" s="4">
        <f>F131</f>
        <v>118</v>
      </c>
      <c r="V29" s="4">
        <f>F152</f>
        <v>139</v>
      </c>
      <c r="W29" s="4">
        <f>F81</f>
        <v>68</v>
      </c>
      <c r="X29" s="4">
        <f>F202</f>
        <v>189</v>
      </c>
      <c r="Y29" s="4">
        <f>F46</f>
        <v>33</v>
      </c>
      <c r="Z29" s="5">
        <f>F237</f>
        <v>224</v>
      </c>
      <c r="AA29" s="75">
        <f>K29^3+L29^3+M29^3+N29^3+O29^3+P29^3+Q29^3+R29^3+K30^3+L30^3+M30^3+N30^3+O30^3+P30^3+Q30^3+R30^3</f>
        <v>67634176</v>
      </c>
      <c r="AB29" s="76">
        <f t="shared" si="4"/>
        <v>67634176</v>
      </c>
      <c r="AC29" s="88"/>
      <c r="AD29" s="81" t="s">
        <v>145</v>
      </c>
      <c r="AE29" s="82" t="s">
        <v>144</v>
      </c>
      <c r="AF29" s="82" t="s">
        <v>143</v>
      </c>
      <c r="AG29" s="82" t="s">
        <v>142</v>
      </c>
      <c r="AH29" s="83" t="s">
        <v>149</v>
      </c>
      <c r="AI29" s="83" t="s">
        <v>148</v>
      </c>
      <c r="AJ29" s="83" t="s">
        <v>147</v>
      </c>
      <c r="AK29" s="83" t="s">
        <v>146</v>
      </c>
      <c r="AL29" s="82" t="s">
        <v>154</v>
      </c>
      <c r="AM29" s="82" t="s">
        <v>155</v>
      </c>
      <c r="AN29" s="82" t="s">
        <v>156</v>
      </c>
      <c r="AO29" s="82" t="s">
        <v>157</v>
      </c>
      <c r="AP29" s="83" t="s">
        <v>150</v>
      </c>
      <c r="AQ29" s="83" t="s">
        <v>151</v>
      </c>
      <c r="AR29" s="83" t="s">
        <v>152</v>
      </c>
      <c r="AS29" s="84" t="s">
        <v>153</v>
      </c>
      <c r="AT29" s="66"/>
      <c r="AU29" s="51"/>
      <c r="AW29" s="57"/>
      <c r="AX29" s="58"/>
      <c r="AY29" s="3">
        <f>F225</f>
        <v>212</v>
      </c>
      <c r="AZ29" s="4">
        <f>F58</f>
        <v>45</v>
      </c>
      <c r="BA29" s="4">
        <f>F190</f>
        <v>177</v>
      </c>
      <c r="BB29" s="4">
        <f>F93</f>
        <v>80</v>
      </c>
      <c r="BC29" s="4">
        <f>F147</f>
        <v>134</v>
      </c>
      <c r="BD29" s="4">
        <f>F136</f>
        <v>123</v>
      </c>
      <c r="BE29" s="4">
        <f>F244</f>
        <v>231</v>
      </c>
      <c r="BF29" s="4">
        <f>F39</f>
        <v>26</v>
      </c>
      <c r="BG29" s="4">
        <f>F36</f>
        <v>23</v>
      </c>
      <c r="BH29" s="4">
        <f>F247</f>
        <v>234</v>
      </c>
      <c r="BI29" s="4">
        <f>F131</f>
        <v>118</v>
      </c>
      <c r="BJ29" s="4">
        <f>F152</f>
        <v>139</v>
      </c>
      <c r="BK29" s="4">
        <f>F78</f>
        <v>65</v>
      </c>
      <c r="BL29" s="4">
        <f>F205</f>
        <v>192</v>
      </c>
      <c r="BM29" s="4">
        <f>F49</f>
        <v>36</v>
      </c>
      <c r="BN29" s="5">
        <f>F234</f>
        <v>221</v>
      </c>
      <c r="BO29" s="75">
        <f>AY29^3+AZ29^3+BA29^3+BB29^3+BC29^3+BD29^3+BE29^3+BF29^3+AY30^3+AZ30^3+BA30^3+BB30^3+BC30^3+BD30^3+BE30^3+BF30^3</f>
        <v>67634176</v>
      </c>
      <c r="BP29" s="76">
        <f t="shared" si="5"/>
        <v>67634176</v>
      </c>
      <c r="BQ29" s="88"/>
      <c r="BR29" s="89" t="s">
        <v>244</v>
      </c>
      <c r="BS29" s="83" t="s">
        <v>245</v>
      </c>
      <c r="BT29" s="83" t="s">
        <v>246</v>
      </c>
      <c r="BU29" s="83" t="s">
        <v>247</v>
      </c>
      <c r="BV29" s="83" t="s">
        <v>149</v>
      </c>
      <c r="BW29" s="83" t="s">
        <v>148</v>
      </c>
      <c r="BX29" s="83" t="s">
        <v>147</v>
      </c>
      <c r="BY29" s="83" t="s">
        <v>146</v>
      </c>
      <c r="BZ29" s="82" t="s">
        <v>154</v>
      </c>
      <c r="CA29" s="82" t="s">
        <v>155</v>
      </c>
      <c r="CB29" s="82" t="s">
        <v>156</v>
      </c>
      <c r="CC29" s="82" t="s">
        <v>157</v>
      </c>
      <c r="CD29" s="82" t="s">
        <v>255</v>
      </c>
      <c r="CE29" s="82" t="s">
        <v>254</v>
      </c>
      <c r="CF29" s="82" t="s">
        <v>253</v>
      </c>
      <c r="CG29" s="86" t="s">
        <v>252</v>
      </c>
      <c r="CH29" s="66"/>
      <c r="CI29" s="51"/>
      <c r="CJ29" s="144"/>
      <c r="CK29" s="57"/>
      <c r="CL29" s="58"/>
      <c r="CM29" s="3">
        <f>F227</f>
        <v>214</v>
      </c>
      <c r="CN29" s="4">
        <f>F56</f>
        <v>43</v>
      </c>
      <c r="CO29" s="4">
        <f>F190</f>
        <v>177</v>
      </c>
      <c r="CP29" s="4">
        <f>F93</f>
        <v>80</v>
      </c>
      <c r="CQ29" s="4">
        <f>F145</f>
        <v>132</v>
      </c>
      <c r="CR29" s="4">
        <f>F138</f>
        <v>125</v>
      </c>
      <c r="CS29" s="4">
        <f>F244</f>
        <v>231</v>
      </c>
      <c r="CT29" s="4">
        <f>F39</f>
        <v>26</v>
      </c>
      <c r="CU29" s="4">
        <f>F36</f>
        <v>23</v>
      </c>
      <c r="CV29" s="4">
        <f>F247</f>
        <v>234</v>
      </c>
      <c r="CW29" s="4">
        <f>F129</f>
        <v>116</v>
      </c>
      <c r="CX29" s="4">
        <f>F154</f>
        <v>141</v>
      </c>
      <c r="CY29" s="4">
        <f>F78</f>
        <v>65</v>
      </c>
      <c r="CZ29" s="4">
        <f>F205</f>
        <v>192</v>
      </c>
      <c r="DA29" s="4">
        <f>F51</f>
        <v>38</v>
      </c>
      <c r="DB29" s="5">
        <f>F232</f>
        <v>219</v>
      </c>
      <c r="DC29" s="75">
        <f>CM29^3+CN29^3+CO29^3+CP29^3+CQ29^3+CR29^3+CS29^3+CT29^3+CM30^3+CN30^3+CO30^3+CP30^3+CQ30^3+CR30^3+CS30^3+CT30^3</f>
        <v>67634176</v>
      </c>
      <c r="DD29" s="76">
        <f t="shared" si="6"/>
        <v>67634176</v>
      </c>
      <c r="DE29" s="88"/>
      <c r="DF29" s="81" t="s">
        <v>108</v>
      </c>
      <c r="DG29" s="82" t="s">
        <v>107</v>
      </c>
      <c r="DH29" s="83" t="s">
        <v>246</v>
      </c>
      <c r="DI29" s="83" t="s">
        <v>247</v>
      </c>
      <c r="DJ29" s="82" t="s">
        <v>126</v>
      </c>
      <c r="DK29" s="82" t="s">
        <v>127</v>
      </c>
      <c r="DL29" s="83" t="s">
        <v>147</v>
      </c>
      <c r="DM29" s="83" t="s">
        <v>146</v>
      </c>
      <c r="DN29" s="82" t="s">
        <v>154</v>
      </c>
      <c r="DO29" s="82" t="s">
        <v>155</v>
      </c>
      <c r="DP29" s="83" t="s">
        <v>98</v>
      </c>
      <c r="DQ29" s="83" t="s">
        <v>97</v>
      </c>
      <c r="DR29" s="82" t="s">
        <v>255</v>
      </c>
      <c r="DS29" s="82" t="s">
        <v>254</v>
      </c>
      <c r="DT29" s="83" t="s">
        <v>91</v>
      </c>
      <c r="DU29" s="84" t="s">
        <v>92</v>
      </c>
      <c r="DV29" s="66"/>
      <c r="DW29" s="51"/>
      <c r="DY29" s="57"/>
      <c r="DZ29" s="58"/>
      <c r="EA29" s="3">
        <f>F231</f>
        <v>218</v>
      </c>
      <c r="EB29" s="4">
        <f>F52</f>
        <v>39</v>
      </c>
      <c r="EC29" s="4">
        <f>F195</f>
        <v>182</v>
      </c>
      <c r="ED29" s="4">
        <f>F88</f>
        <v>75</v>
      </c>
      <c r="EE29" s="4">
        <f>F142</f>
        <v>129</v>
      </c>
      <c r="EF29" s="4">
        <f>F141</f>
        <v>128</v>
      </c>
      <c r="EG29" s="4">
        <f>F250</f>
        <v>237</v>
      </c>
      <c r="EH29" s="4">
        <f>F33</f>
        <v>20</v>
      </c>
      <c r="EI29" s="4">
        <f>F42</f>
        <v>29</v>
      </c>
      <c r="EJ29" s="4">
        <f>F241</f>
        <v>228</v>
      </c>
      <c r="EK29" s="4">
        <f>F126</f>
        <v>113</v>
      </c>
      <c r="EL29" s="4">
        <f>F157</f>
        <v>144</v>
      </c>
      <c r="EM29" s="4">
        <f>F83</f>
        <v>70</v>
      </c>
      <c r="EN29" s="4">
        <f>F200</f>
        <v>187</v>
      </c>
      <c r="EO29" s="4">
        <f>F55</f>
        <v>42</v>
      </c>
      <c r="EP29" s="5">
        <f>F228</f>
        <v>215</v>
      </c>
      <c r="EQ29" s="75">
        <f>EA29^3+EB29^3+EC29^3+ED29^3+EE29^3+EF29^3+EG29^3+EH29^3+EA30^3+EB30^3+EC30^3+ED30^3+EE30^3+EF30^3+EG30^3+EH30^3</f>
        <v>67634176</v>
      </c>
      <c r="ER29" s="76">
        <f t="shared" si="7"/>
        <v>67634176</v>
      </c>
      <c r="ES29" s="88"/>
      <c r="ET29" s="81" t="s">
        <v>117</v>
      </c>
      <c r="EU29" s="82" t="s">
        <v>118</v>
      </c>
      <c r="EV29" s="82" t="s">
        <v>128</v>
      </c>
      <c r="EW29" s="82" t="s">
        <v>129</v>
      </c>
      <c r="EX29" s="82" t="s">
        <v>112</v>
      </c>
      <c r="EY29" s="82" t="s">
        <v>111</v>
      </c>
      <c r="EZ29" s="82" t="s">
        <v>106</v>
      </c>
      <c r="FA29" s="82" t="s">
        <v>105</v>
      </c>
      <c r="FB29" s="82" t="s">
        <v>113</v>
      </c>
      <c r="FC29" s="82" t="s">
        <v>114</v>
      </c>
      <c r="FD29" s="82" t="s">
        <v>103</v>
      </c>
      <c r="FE29" s="82" t="s">
        <v>104</v>
      </c>
      <c r="FF29" s="82" t="s">
        <v>116</v>
      </c>
      <c r="FG29" s="82" t="s">
        <v>115</v>
      </c>
      <c r="FH29" s="82" t="s">
        <v>131</v>
      </c>
      <c r="FI29" s="86" t="s">
        <v>130</v>
      </c>
      <c r="FJ29" s="66"/>
      <c r="FK29" s="51"/>
    </row>
    <row r="30" spans="1:168" x14ac:dyDescent="0.2">
      <c r="A30" s="32"/>
      <c r="B30" s="32"/>
      <c r="C30" s="32"/>
      <c r="D30" s="106" t="s">
        <v>96</v>
      </c>
      <c r="E30" s="107" t="s">
        <v>207</v>
      </c>
      <c r="F30" s="108">
        <f>B4+(16*B6)</f>
        <v>17</v>
      </c>
      <c r="G30" s="104"/>
      <c r="H30" s="43"/>
      <c r="I30" s="90"/>
      <c r="J30" s="58"/>
      <c r="K30" s="3">
        <f>F217</f>
        <v>204</v>
      </c>
      <c r="L30" s="4">
        <f>F66</f>
        <v>53</v>
      </c>
      <c r="M30" s="4">
        <f>F182</f>
        <v>169</v>
      </c>
      <c r="N30" s="4">
        <f>F101</f>
        <v>88</v>
      </c>
      <c r="O30" s="4">
        <f>F172</f>
        <v>159</v>
      </c>
      <c r="P30" s="4">
        <f>F111</f>
        <v>98</v>
      </c>
      <c r="Q30" s="4">
        <f>F267</f>
        <v>254</v>
      </c>
      <c r="R30" s="4">
        <f>F16</f>
        <v>3</v>
      </c>
      <c r="S30" s="4">
        <f>F27</f>
        <v>14</v>
      </c>
      <c r="T30" s="4">
        <f>F256</f>
        <v>243</v>
      </c>
      <c r="U30" s="4">
        <f>F124</f>
        <v>111</v>
      </c>
      <c r="V30" s="4">
        <f>F159</f>
        <v>146</v>
      </c>
      <c r="W30" s="4">
        <f>F102</f>
        <v>89</v>
      </c>
      <c r="X30" s="4">
        <f>F181</f>
        <v>168</v>
      </c>
      <c r="Y30" s="4">
        <f>F73</f>
        <v>60</v>
      </c>
      <c r="Z30" s="5">
        <f>F210</f>
        <v>197</v>
      </c>
      <c r="AA30" s="75">
        <f>S29^3+T29^3+U29^3+V29^3+W29^3+X29^3+Y29^3+Z29^3+S30^3+T30^3+U30^3+V30^3+W30^3+X30^3+Y30^3+Z30^3</f>
        <v>67634176</v>
      </c>
      <c r="AB30" s="76">
        <f t="shared" si="4"/>
        <v>67634176</v>
      </c>
      <c r="AC30" s="61"/>
      <c r="AD30" s="81" t="s">
        <v>178</v>
      </c>
      <c r="AE30" s="82" t="s">
        <v>177</v>
      </c>
      <c r="AF30" s="82" t="s">
        <v>176</v>
      </c>
      <c r="AG30" s="82" t="s">
        <v>175</v>
      </c>
      <c r="AH30" s="83" t="s">
        <v>182</v>
      </c>
      <c r="AI30" s="83" t="s">
        <v>181</v>
      </c>
      <c r="AJ30" s="83" t="s">
        <v>180</v>
      </c>
      <c r="AK30" s="83" t="s">
        <v>179</v>
      </c>
      <c r="AL30" s="82" t="s">
        <v>187</v>
      </c>
      <c r="AM30" s="82" t="s">
        <v>188</v>
      </c>
      <c r="AN30" s="82" t="s">
        <v>189</v>
      </c>
      <c r="AO30" s="82" t="s">
        <v>190</v>
      </c>
      <c r="AP30" s="83" t="s">
        <v>183</v>
      </c>
      <c r="AQ30" s="83" t="s">
        <v>184</v>
      </c>
      <c r="AR30" s="83" t="s">
        <v>185</v>
      </c>
      <c r="AS30" s="84" t="s">
        <v>186</v>
      </c>
      <c r="AT30" s="66"/>
      <c r="AU30" s="51"/>
      <c r="AW30" s="90"/>
      <c r="AX30" s="58"/>
      <c r="AY30" s="3">
        <f>F214</f>
        <v>201</v>
      </c>
      <c r="AZ30" s="4">
        <f>F69</f>
        <v>56</v>
      </c>
      <c r="BA30" s="4">
        <f>F185</f>
        <v>172</v>
      </c>
      <c r="BB30" s="4">
        <f>F98</f>
        <v>85</v>
      </c>
      <c r="BC30" s="4">
        <f>F172</f>
        <v>159</v>
      </c>
      <c r="BD30" s="4">
        <f>F111</f>
        <v>98</v>
      </c>
      <c r="BE30" s="4">
        <f>F267</f>
        <v>254</v>
      </c>
      <c r="BF30" s="4">
        <f>F16</f>
        <v>3</v>
      </c>
      <c r="BG30" s="4">
        <f>F27</f>
        <v>14</v>
      </c>
      <c r="BH30" s="4">
        <f>F256</f>
        <v>243</v>
      </c>
      <c r="BI30" s="4">
        <f>F124</f>
        <v>111</v>
      </c>
      <c r="BJ30" s="4">
        <f>F159</f>
        <v>146</v>
      </c>
      <c r="BK30" s="4">
        <f>F105</f>
        <v>92</v>
      </c>
      <c r="BL30" s="4">
        <f>F178</f>
        <v>165</v>
      </c>
      <c r="BM30" s="4">
        <f>F70</f>
        <v>57</v>
      </c>
      <c r="BN30" s="5">
        <f>F213</f>
        <v>200</v>
      </c>
      <c r="BO30" s="75">
        <f>BG29^3+BH29^3+BI29^3+BJ29^3+BK29^3+BL29^3+BM29^3+BN29^3+BG30^3+BH30^3+BI30^3+BJ30^3+BK30^3+BL30^3+BM30^3+BN30^3</f>
        <v>67634176</v>
      </c>
      <c r="BP30" s="76">
        <f t="shared" si="5"/>
        <v>67634176</v>
      </c>
      <c r="BQ30" s="61"/>
      <c r="BR30" s="89" t="s">
        <v>212</v>
      </c>
      <c r="BS30" s="83" t="s">
        <v>213</v>
      </c>
      <c r="BT30" s="83" t="s">
        <v>214</v>
      </c>
      <c r="BU30" s="83" t="s">
        <v>215</v>
      </c>
      <c r="BV30" s="83" t="s">
        <v>182</v>
      </c>
      <c r="BW30" s="83" t="s">
        <v>181</v>
      </c>
      <c r="BX30" s="83" t="s">
        <v>180</v>
      </c>
      <c r="BY30" s="83" t="s">
        <v>179</v>
      </c>
      <c r="BZ30" s="82" t="s">
        <v>187</v>
      </c>
      <c r="CA30" s="82" t="s">
        <v>188</v>
      </c>
      <c r="CB30" s="82" t="s">
        <v>189</v>
      </c>
      <c r="CC30" s="82" t="s">
        <v>190</v>
      </c>
      <c r="CD30" s="82" t="s">
        <v>223</v>
      </c>
      <c r="CE30" s="82" t="s">
        <v>222</v>
      </c>
      <c r="CF30" s="82" t="s">
        <v>221</v>
      </c>
      <c r="CG30" s="86" t="s">
        <v>220</v>
      </c>
      <c r="CH30" s="66"/>
      <c r="CI30" s="51"/>
      <c r="CJ30" s="144"/>
      <c r="CK30" s="90"/>
      <c r="CL30" s="58"/>
      <c r="CM30" s="3">
        <f>F214</f>
        <v>201</v>
      </c>
      <c r="CN30" s="4">
        <f>F69</f>
        <v>56</v>
      </c>
      <c r="CO30" s="4">
        <f>F187</f>
        <v>174</v>
      </c>
      <c r="CP30" s="4">
        <f>F96</f>
        <v>83</v>
      </c>
      <c r="CQ30" s="4">
        <f>F172</f>
        <v>159</v>
      </c>
      <c r="CR30" s="4">
        <f>F111</f>
        <v>98</v>
      </c>
      <c r="CS30" s="4">
        <f>F265</f>
        <v>252</v>
      </c>
      <c r="CT30" s="4">
        <f>F18</f>
        <v>5</v>
      </c>
      <c r="CU30" s="4">
        <f>F25</f>
        <v>12</v>
      </c>
      <c r="CV30" s="4">
        <f>F258</f>
        <v>245</v>
      </c>
      <c r="CW30" s="4">
        <f>F124</f>
        <v>111</v>
      </c>
      <c r="CX30" s="4">
        <f>F159</f>
        <v>146</v>
      </c>
      <c r="CY30" s="4">
        <f>F107</f>
        <v>94</v>
      </c>
      <c r="CZ30" s="4">
        <f>F176</f>
        <v>163</v>
      </c>
      <c r="DA30" s="4">
        <f>F70</f>
        <v>57</v>
      </c>
      <c r="DB30" s="5">
        <f>F213</f>
        <v>200</v>
      </c>
      <c r="DC30" s="75">
        <f>CU29^3+CV29^3+CW29^3+CX29^3+CY29^3+CZ29^3+DA29^3+DB29^3+CU30^3+CV30^3+CW30^3+CX30^3+CY30^3+CZ30^3+DA30^3+DB30^3</f>
        <v>67634176</v>
      </c>
      <c r="DD30" s="76">
        <f t="shared" si="6"/>
        <v>67634176</v>
      </c>
      <c r="DE30" s="61"/>
      <c r="DF30" s="81" t="s">
        <v>212</v>
      </c>
      <c r="DG30" s="82" t="s">
        <v>213</v>
      </c>
      <c r="DH30" s="83" t="s">
        <v>86</v>
      </c>
      <c r="DI30" s="83" t="s">
        <v>85</v>
      </c>
      <c r="DJ30" s="82" t="s">
        <v>182</v>
      </c>
      <c r="DK30" s="82" t="s">
        <v>181</v>
      </c>
      <c r="DL30" s="83" t="s">
        <v>132</v>
      </c>
      <c r="DM30" s="83" t="s">
        <v>133</v>
      </c>
      <c r="DN30" s="82" t="s">
        <v>100</v>
      </c>
      <c r="DO30" s="82" t="s">
        <v>99</v>
      </c>
      <c r="DP30" s="83" t="s">
        <v>189</v>
      </c>
      <c r="DQ30" s="83" t="s">
        <v>190</v>
      </c>
      <c r="DR30" s="82" t="s">
        <v>77</v>
      </c>
      <c r="DS30" s="82" t="s">
        <v>78</v>
      </c>
      <c r="DT30" s="83" t="s">
        <v>221</v>
      </c>
      <c r="DU30" s="84" t="s">
        <v>220</v>
      </c>
      <c r="DV30" s="66"/>
      <c r="DW30" s="51"/>
      <c r="DY30" s="90"/>
      <c r="DZ30" s="58"/>
      <c r="EA30" s="3">
        <f>F213</f>
        <v>200</v>
      </c>
      <c r="EB30" s="4">
        <f>F70</f>
        <v>57</v>
      </c>
      <c r="EC30" s="4">
        <f>F185</f>
        <v>172</v>
      </c>
      <c r="ED30" s="4">
        <f>F98</f>
        <v>85</v>
      </c>
      <c r="EE30" s="4">
        <f>F172</f>
        <v>159</v>
      </c>
      <c r="EF30" s="4">
        <f>F111</f>
        <v>98</v>
      </c>
      <c r="EG30" s="4">
        <f>F256</f>
        <v>243</v>
      </c>
      <c r="EH30" s="4">
        <f>F27</f>
        <v>14</v>
      </c>
      <c r="EI30" s="4">
        <f>F16</f>
        <v>3</v>
      </c>
      <c r="EJ30" s="4">
        <f>F267</f>
        <v>254</v>
      </c>
      <c r="EK30" s="4">
        <f>F124</f>
        <v>111</v>
      </c>
      <c r="EL30" s="4">
        <f>F159</f>
        <v>146</v>
      </c>
      <c r="EM30" s="4">
        <f>F105</f>
        <v>92</v>
      </c>
      <c r="EN30" s="4">
        <f>F178</f>
        <v>165</v>
      </c>
      <c r="EO30" s="4">
        <f>F69</f>
        <v>56</v>
      </c>
      <c r="EP30" s="5">
        <f>F214</f>
        <v>201</v>
      </c>
      <c r="EQ30" s="75">
        <f>EI29^3+EJ29^3+EK29^3+EL29^3+EM29^3+EN29^3+EO29^3+EP29^3+EI30^3+EJ30^3+EK30^3+EL30^3+EM30^3+EN30^3+EO30^3+EP30^3</f>
        <v>67634176</v>
      </c>
      <c r="ER30" s="76">
        <f t="shared" si="7"/>
        <v>67634176</v>
      </c>
      <c r="ES30" s="61"/>
      <c r="ET30" s="89" t="s">
        <v>220</v>
      </c>
      <c r="EU30" s="83" t="s">
        <v>221</v>
      </c>
      <c r="EV30" s="83" t="s">
        <v>214</v>
      </c>
      <c r="EW30" s="83" t="s">
        <v>215</v>
      </c>
      <c r="EX30" s="83" t="s">
        <v>182</v>
      </c>
      <c r="EY30" s="83" t="s">
        <v>181</v>
      </c>
      <c r="EZ30" s="83" t="s">
        <v>188</v>
      </c>
      <c r="FA30" s="83" t="s">
        <v>187</v>
      </c>
      <c r="FB30" s="83" t="s">
        <v>179</v>
      </c>
      <c r="FC30" s="83" t="s">
        <v>180</v>
      </c>
      <c r="FD30" s="83" t="s">
        <v>189</v>
      </c>
      <c r="FE30" s="83" t="s">
        <v>190</v>
      </c>
      <c r="FF30" s="83" t="s">
        <v>223</v>
      </c>
      <c r="FG30" s="83" t="s">
        <v>222</v>
      </c>
      <c r="FH30" s="83" t="s">
        <v>213</v>
      </c>
      <c r="FI30" s="84" t="s">
        <v>212</v>
      </c>
      <c r="FJ30" s="66"/>
      <c r="FK30" s="51"/>
    </row>
    <row r="31" spans="1:168" x14ac:dyDescent="0.2">
      <c r="A31" s="32"/>
      <c r="B31" s="32"/>
      <c r="C31" s="32"/>
      <c r="D31" s="106" t="s">
        <v>168</v>
      </c>
      <c r="E31" s="107" t="s">
        <v>207</v>
      </c>
      <c r="F31" s="108">
        <f>B4+(17*B6)</f>
        <v>18</v>
      </c>
      <c r="G31" s="104"/>
      <c r="H31" s="43"/>
      <c r="I31" s="57"/>
      <c r="J31" s="58"/>
      <c r="K31" s="3">
        <f>F129</f>
        <v>116</v>
      </c>
      <c r="L31" s="4">
        <f>F154</f>
        <v>141</v>
      </c>
      <c r="M31" s="4">
        <f>F30</f>
        <v>17</v>
      </c>
      <c r="N31" s="4">
        <f>F253</f>
        <v>240</v>
      </c>
      <c r="O31" s="4">
        <f>F52</f>
        <v>39</v>
      </c>
      <c r="P31" s="4">
        <f>F231</f>
        <v>218</v>
      </c>
      <c r="Q31" s="4">
        <f>F83</f>
        <v>70</v>
      </c>
      <c r="R31" s="4">
        <f>F200</f>
        <v>187</v>
      </c>
      <c r="S31" s="4">
        <f>F195</f>
        <v>182</v>
      </c>
      <c r="T31" s="4">
        <f>F88</f>
        <v>75</v>
      </c>
      <c r="U31" s="4">
        <f>F228</f>
        <v>215</v>
      </c>
      <c r="V31" s="4">
        <f>F55</f>
        <v>42</v>
      </c>
      <c r="W31" s="4">
        <f>F238</f>
        <v>225</v>
      </c>
      <c r="X31" s="4">
        <f>F45</f>
        <v>32</v>
      </c>
      <c r="Y31" s="4">
        <f>F145</f>
        <v>132</v>
      </c>
      <c r="Z31" s="5">
        <f>F138</f>
        <v>125</v>
      </c>
      <c r="AA31" s="75">
        <f>K31^3+L31^3+M31^3+N31^3+O31^3+P31^3+Q31^3+R31^3+K32^3+L32^3+M32^3+N32^3+O32^3+P32^3+Q32^3+R32^3</f>
        <v>67634176</v>
      </c>
      <c r="AB31" s="76">
        <f t="shared" si="4"/>
        <v>67634176</v>
      </c>
      <c r="AC31" s="61"/>
      <c r="AD31" s="89" t="s">
        <v>98</v>
      </c>
      <c r="AE31" s="83" t="s">
        <v>97</v>
      </c>
      <c r="AF31" s="83" t="s">
        <v>96</v>
      </c>
      <c r="AG31" s="83" t="s">
        <v>95</v>
      </c>
      <c r="AH31" s="82" t="s">
        <v>118</v>
      </c>
      <c r="AI31" s="82" t="s">
        <v>117</v>
      </c>
      <c r="AJ31" s="82" t="s">
        <v>116</v>
      </c>
      <c r="AK31" s="82" t="s">
        <v>115</v>
      </c>
      <c r="AL31" s="83" t="s">
        <v>128</v>
      </c>
      <c r="AM31" s="83" t="s">
        <v>129</v>
      </c>
      <c r="AN31" s="83" t="s">
        <v>130</v>
      </c>
      <c r="AO31" s="83" t="s">
        <v>131</v>
      </c>
      <c r="AP31" s="82" t="s">
        <v>124</v>
      </c>
      <c r="AQ31" s="82" t="s">
        <v>125</v>
      </c>
      <c r="AR31" s="82" t="s">
        <v>126</v>
      </c>
      <c r="AS31" s="86" t="s">
        <v>127</v>
      </c>
      <c r="AT31" s="66"/>
      <c r="AU31" s="51"/>
      <c r="AW31" s="57"/>
      <c r="AX31" s="58"/>
      <c r="AY31" s="3">
        <f>F126</f>
        <v>113</v>
      </c>
      <c r="AZ31" s="4">
        <f>F157</f>
        <v>144</v>
      </c>
      <c r="BA31" s="4">
        <f>F33</f>
        <v>20</v>
      </c>
      <c r="BB31" s="4">
        <f>F250</f>
        <v>237</v>
      </c>
      <c r="BC31" s="4">
        <f>F52</f>
        <v>39</v>
      </c>
      <c r="BD31" s="4">
        <f>F231</f>
        <v>218</v>
      </c>
      <c r="BE31" s="4">
        <f>F83</f>
        <v>70</v>
      </c>
      <c r="BF31" s="4">
        <f>F200</f>
        <v>187</v>
      </c>
      <c r="BG31" s="4">
        <f>F195</f>
        <v>182</v>
      </c>
      <c r="BH31" s="4">
        <f>F88</f>
        <v>75</v>
      </c>
      <c r="BI31" s="4">
        <f>F228</f>
        <v>215</v>
      </c>
      <c r="BJ31" s="4">
        <f>F55</f>
        <v>42</v>
      </c>
      <c r="BK31" s="4">
        <f>F241</f>
        <v>228</v>
      </c>
      <c r="BL31" s="4">
        <f>F42</f>
        <v>29</v>
      </c>
      <c r="BM31" s="4">
        <f>F142</f>
        <v>129</v>
      </c>
      <c r="BN31" s="5">
        <f>F141</f>
        <v>128</v>
      </c>
      <c r="BO31" s="75">
        <f>AY31^3+AZ31^3+BA31^3+BB31^3+BC31^3+BD31^3+BE31^3+BF31^3+AY32^3+AZ32^3+BA32^3+BB32^3+BC32^3+BD32^3+BE32^3+BF32^3</f>
        <v>67634176</v>
      </c>
      <c r="BP31" s="76">
        <f t="shared" si="5"/>
        <v>67634176</v>
      </c>
      <c r="BQ31" s="61"/>
      <c r="BR31" s="81" t="s">
        <v>103</v>
      </c>
      <c r="BS31" s="82" t="s">
        <v>104</v>
      </c>
      <c r="BT31" s="82" t="s">
        <v>105</v>
      </c>
      <c r="BU31" s="82" t="s">
        <v>106</v>
      </c>
      <c r="BV31" s="82" t="s">
        <v>118</v>
      </c>
      <c r="BW31" s="82" t="s">
        <v>117</v>
      </c>
      <c r="BX31" s="82" t="s">
        <v>116</v>
      </c>
      <c r="BY31" s="82" t="s">
        <v>115</v>
      </c>
      <c r="BZ31" s="83" t="s">
        <v>128</v>
      </c>
      <c r="CA31" s="83" t="s">
        <v>129</v>
      </c>
      <c r="CB31" s="83" t="s">
        <v>130</v>
      </c>
      <c r="CC31" s="83" t="s">
        <v>131</v>
      </c>
      <c r="CD31" s="83" t="s">
        <v>114</v>
      </c>
      <c r="CE31" s="83" t="s">
        <v>113</v>
      </c>
      <c r="CF31" s="83" t="s">
        <v>112</v>
      </c>
      <c r="CG31" s="84" t="s">
        <v>111</v>
      </c>
      <c r="CH31" s="66"/>
      <c r="CI31" s="51"/>
      <c r="CJ31" s="144"/>
      <c r="CK31" s="57"/>
      <c r="CL31" s="58"/>
      <c r="CM31" s="3">
        <f>F126</f>
        <v>113</v>
      </c>
      <c r="CN31" s="4">
        <f>F157</f>
        <v>144</v>
      </c>
      <c r="CO31" s="4">
        <f>F35</f>
        <v>22</v>
      </c>
      <c r="CP31" s="4">
        <f>F248</f>
        <v>235</v>
      </c>
      <c r="CQ31" s="4">
        <f>F52</f>
        <v>39</v>
      </c>
      <c r="CR31" s="4">
        <f>F231</f>
        <v>218</v>
      </c>
      <c r="CS31" s="4">
        <f>F81</f>
        <v>68</v>
      </c>
      <c r="CT31" s="4">
        <f>F202</f>
        <v>189</v>
      </c>
      <c r="CU31" s="4">
        <f>F193</f>
        <v>180</v>
      </c>
      <c r="CV31" s="4">
        <f>F90</f>
        <v>77</v>
      </c>
      <c r="CW31" s="4">
        <f>F228</f>
        <v>215</v>
      </c>
      <c r="CX31" s="4">
        <f>F55</f>
        <v>42</v>
      </c>
      <c r="CY31" s="4">
        <f>F243</f>
        <v>230</v>
      </c>
      <c r="CZ31" s="4">
        <f>F40</f>
        <v>27</v>
      </c>
      <c r="DA31" s="4">
        <f>F142</f>
        <v>129</v>
      </c>
      <c r="DB31" s="5">
        <f>F141</f>
        <v>128</v>
      </c>
      <c r="DC31" s="75">
        <f>CM31^3+CN31^3+CO31^3+CP31^3+CQ31^3+CR31^3+CS31^3+CT31^3+CM32^3+CN32^3+CO32^3+CP32^3+CQ32^3+CR32^3+CS32^3+CT32^3</f>
        <v>67634176</v>
      </c>
      <c r="DD31" s="76">
        <f t="shared" si="6"/>
        <v>67634176</v>
      </c>
      <c r="DE31" s="61"/>
      <c r="DF31" s="81" t="s">
        <v>103</v>
      </c>
      <c r="DG31" s="82" t="s">
        <v>104</v>
      </c>
      <c r="DH31" s="83" t="s">
        <v>251</v>
      </c>
      <c r="DI31" s="83" t="s">
        <v>250</v>
      </c>
      <c r="DJ31" s="82" t="s">
        <v>118</v>
      </c>
      <c r="DK31" s="82" t="s">
        <v>117</v>
      </c>
      <c r="DL31" s="83" t="s">
        <v>150</v>
      </c>
      <c r="DM31" s="83" t="s">
        <v>151</v>
      </c>
      <c r="DN31" s="82" t="s">
        <v>143</v>
      </c>
      <c r="DO31" s="82" t="s">
        <v>142</v>
      </c>
      <c r="DP31" s="83" t="s">
        <v>130</v>
      </c>
      <c r="DQ31" s="83" t="s">
        <v>131</v>
      </c>
      <c r="DR31" s="82" t="s">
        <v>242</v>
      </c>
      <c r="DS31" s="82" t="s">
        <v>243</v>
      </c>
      <c r="DT31" s="83" t="s">
        <v>112</v>
      </c>
      <c r="DU31" s="84" t="s">
        <v>111</v>
      </c>
      <c r="DV31" s="66"/>
      <c r="DW31" s="51"/>
      <c r="DY31" s="57"/>
      <c r="DZ31" s="58"/>
      <c r="EA31" s="3">
        <f>F131</f>
        <v>118</v>
      </c>
      <c r="EB31" s="4">
        <f>F152</f>
        <v>139</v>
      </c>
      <c r="EC31" s="4">
        <f>F39</f>
        <v>26</v>
      </c>
      <c r="ED31" s="4">
        <f>F244</f>
        <v>231</v>
      </c>
      <c r="EE31" s="4">
        <f>F58</f>
        <v>45</v>
      </c>
      <c r="EF31" s="4">
        <f>F225</f>
        <v>212</v>
      </c>
      <c r="EG31" s="4">
        <f>F78</f>
        <v>65</v>
      </c>
      <c r="EH31" s="4">
        <f>F205</f>
        <v>192</v>
      </c>
      <c r="EI31" s="4">
        <f>F190</f>
        <v>177</v>
      </c>
      <c r="EJ31" s="4">
        <f>F93</f>
        <v>80</v>
      </c>
      <c r="EK31" s="4">
        <f>F234</f>
        <v>221</v>
      </c>
      <c r="EL31" s="4">
        <f>F49</f>
        <v>36</v>
      </c>
      <c r="EM31" s="4">
        <f>F247</f>
        <v>234</v>
      </c>
      <c r="EN31" s="4">
        <f>F36</f>
        <v>23</v>
      </c>
      <c r="EO31" s="4">
        <f>F147</f>
        <v>134</v>
      </c>
      <c r="EP31" s="5">
        <f>F136</f>
        <v>123</v>
      </c>
      <c r="EQ31" s="75">
        <f>EA31^3+EB31^3+EC31^3+ED31^3+EE31^3+EF31^3+EG31^3+EH31^3+EA32^3+EB32^3+EC32^3+ED32^3+EE32^3+EF32^3+EG32^3+EH32^3</f>
        <v>67634176</v>
      </c>
      <c r="ER31" s="76">
        <f t="shared" si="7"/>
        <v>67634176</v>
      </c>
      <c r="ES31" s="61"/>
      <c r="ET31" s="81" t="s">
        <v>156</v>
      </c>
      <c r="EU31" s="82" t="s">
        <v>157</v>
      </c>
      <c r="EV31" s="82" t="s">
        <v>146</v>
      </c>
      <c r="EW31" s="82" t="s">
        <v>147</v>
      </c>
      <c r="EX31" s="82" t="s">
        <v>245</v>
      </c>
      <c r="EY31" s="82" t="s">
        <v>244</v>
      </c>
      <c r="EZ31" s="82" t="s">
        <v>255</v>
      </c>
      <c r="FA31" s="82" t="s">
        <v>254</v>
      </c>
      <c r="FB31" s="82" t="s">
        <v>246</v>
      </c>
      <c r="FC31" s="82" t="s">
        <v>247</v>
      </c>
      <c r="FD31" s="82" t="s">
        <v>252</v>
      </c>
      <c r="FE31" s="82" t="s">
        <v>253</v>
      </c>
      <c r="FF31" s="82" t="s">
        <v>155</v>
      </c>
      <c r="FG31" s="82" t="s">
        <v>154</v>
      </c>
      <c r="FH31" s="82" t="s">
        <v>149</v>
      </c>
      <c r="FI31" s="86" t="s">
        <v>148</v>
      </c>
      <c r="FJ31" s="66"/>
      <c r="FK31" s="51"/>
    </row>
    <row r="32" spans="1:168" x14ac:dyDescent="0.2">
      <c r="A32" s="32"/>
      <c r="B32" s="32"/>
      <c r="C32" s="32"/>
      <c r="D32" s="106" t="s">
        <v>196</v>
      </c>
      <c r="E32" s="107" t="s">
        <v>207</v>
      </c>
      <c r="F32" s="108">
        <f>B4+(18*B6)</f>
        <v>19</v>
      </c>
      <c r="G32" s="104"/>
      <c r="H32" s="43"/>
      <c r="I32" s="57"/>
      <c r="J32" s="58"/>
      <c r="K32" s="3">
        <f>F118</f>
        <v>105</v>
      </c>
      <c r="L32" s="4">
        <f>F165</f>
        <v>152</v>
      </c>
      <c r="M32" s="4">
        <f>F25</f>
        <v>12</v>
      </c>
      <c r="N32" s="4">
        <f>F258</f>
        <v>245</v>
      </c>
      <c r="O32" s="4">
        <f>F75</f>
        <v>62</v>
      </c>
      <c r="P32" s="4">
        <f>F208</f>
        <v>195</v>
      </c>
      <c r="Q32" s="4">
        <f>F108</f>
        <v>95</v>
      </c>
      <c r="R32" s="4">
        <f>F175</f>
        <v>162</v>
      </c>
      <c r="S32" s="4">
        <f>F188</f>
        <v>175</v>
      </c>
      <c r="T32" s="4">
        <f>F95</f>
        <v>82</v>
      </c>
      <c r="U32" s="4">
        <f>F219</f>
        <v>206</v>
      </c>
      <c r="V32" s="4">
        <f>F64</f>
        <v>51</v>
      </c>
      <c r="W32" s="4">
        <f>F265</f>
        <v>252</v>
      </c>
      <c r="X32" s="4">
        <f>F18</f>
        <v>5</v>
      </c>
      <c r="Y32" s="4">
        <f>F166</f>
        <v>153</v>
      </c>
      <c r="Z32" s="5">
        <f>F117</f>
        <v>104</v>
      </c>
      <c r="AA32" s="75">
        <f>S31^3+T31^3+U31^3+V31^3+W31^3+X31^3+Y31^3+Z31^3+S32^3+T32^3+U32^3+V32^3+W32^3+X32^3+Y32^3+Z32^3</f>
        <v>67634176</v>
      </c>
      <c r="AB32" s="76">
        <f t="shared" si="4"/>
        <v>67634176</v>
      </c>
      <c r="AC32" s="61"/>
      <c r="AD32" s="89" t="s">
        <v>102</v>
      </c>
      <c r="AE32" s="83" t="s">
        <v>101</v>
      </c>
      <c r="AF32" s="83" t="s">
        <v>100</v>
      </c>
      <c r="AG32" s="83" t="s">
        <v>99</v>
      </c>
      <c r="AH32" s="82" t="s">
        <v>122</v>
      </c>
      <c r="AI32" s="82" t="s">
        <v>121</v>
      </c>
      <c r="AJ32" s="82" t="s">
        <v>120</v>
      </c>
      <c r="AK32" s="82" t="s">
        <v>119</v>
      </c>
      <c r="AL32" s="83" t="s">
        <v>137</v>
      </c>
      <c r="AM32" s="83" t="s">
        <v>138</v>
      </c>
      <c r="AN32" s="83" t="s">
        <v>139</v>
      </c>
      <c r="AO32" s="83" t="s">
        <v>140</v>
      </c>
      <c r="AP32" s="82" t="s">
        <v>132</v>
      </c>
      <c r="AQ32" s="82" t="s">
        <v>133</v>
      </c>
      <c r="AR32" s="82" t="s">
        <v>134</v>
      </c>
      <c r="AS32" s="86" t="s">
        <v>135</v>
      </c>
      <c r="AT32" s="66"/>
      <c r="AU32" s="51"/>
      <c r="AW32" s="57"/>
      <c r="AX32" s="58"/>
      <c r="AY32" s="3">
        <f>F121</f>
        <v>108</v>
      </c>
      <c r="AZ32" s="4">
        <f>F162</f>
        <v>149</v>
      </c>
      <c r="BA32" s="4">
        <f>F22</f>
        <v>9</v>
      </c>
      <c r="BB32" s="4">
        <f>F261</f>
        <v>248</v>
      </c>
      <c r="BC32" s="4">
        <f>F75</f>
        <v>62</v>
      </c>
      <c r="BD32" s="4">
        <f>F208</f>
        <v>195</v>
      </c>
      <c r="BE32" s="4">
        <f>F108</f>
        <v>95</v>
      </c>
      <c r="BF32" s="4">
        <f>F175</f>
        <v>162</v>
      </c>
      <c r="BG32" s="4">
        <f>F188</f>
        <v>175</v>
      </c>
      <c r="BH32" s="4">
        <f>F95</f>
        <v>82</v>
      </c>
      <c r="BI32" s="4">
        <f>F219</f>
        <v>206</v>
      </c>
      <c r="BJ32" s="4">
        <f>F64</f>
        <v>51</v>
      </c>
      <c r="BK32" s="4">
        <f>F262</f>
        <v>249</v>
      </c>
      <c r="BL32" s="4">
        <f>F21</f>
        <v>8</v>
      </c>
      <c r="BM32" s="4">
        <f>F169</f>
        <v>156</v>
      </c>
      <c r="BN32" s="5">
        <f>F114</f>
        <v>101</v>
      </c>
      <c r="BO32" s="75">
        <f>BG31^3+BH31^3+BI31^3+BJ31^3+BK31^3+BL31^3+BM31^3+BN31^3+BG32^3+BH32^3+BI32^3+BJ32^3+BK32^3+BL32^3+BM32^3+BN32^3</f>
        <v>67634176</v>
      </c>
      <c r="BP32" s="76">
        <f t="shared" si="5"/>
        <v>67634176</v>
      </c>
      <c r="BQ32" s="61"/>
      <c r="BR32" s="81" t="s">
        <v>79</v>
      </c>
      <c r="BS32" s="82" t="s">
        <v>80</v>
      </c>
      <c r="BT32" s="82" t="s">
        <v>81</v>
      </c>
      <c r="BU32" s="82" t="s">
        <v>82</v>
      </c>
      <c r="BV32" s="82" t="s">
        <v>122</v>
      </c>
      <c r="BW32" s="82" t="s">
        <v>121</v>
      </c>
      <c r="BX32" s="82" t="s">
        <v>120</v>
      </c>
      <c r="BY32" s="82" t="s">
        <v>119</v>
      </c>
      <c r="BZ32" s="83" t="s">
        <v>137</v>
      </c>
      <c r="CA32" s="83" t="s">
        <v>138</v>
      </c>
      <c r="CB32" s="83" t="s">
        <v>139</v>
      </c>
      <c r="CC32" s="83" t="s">
        <v>140</v>
      </c>
      <c r="CD32" s="83" t="s">
        <v>90</v>
      </c>
      <c r="CE32" s="83" t="s">
        <v>89</v>
      </c>
      <c r="CF32" s="83" t="s">
        <v>88</v>
      </c>
      <c r="CG32" s="84" t="s">
        <v>87</v>
      </c>
      <c r="CH32" s="66"/>
      <c r="CI32" s="51"/>
      <c r="CJ32" s="144"/>
      <c r="CK32" s="57"/>
      <c r="CL32" s="58"/>
      <c r="CM32" s="3">
        <f>F123</f>
        <v>110</v>
      </c>
      <c r="CN32" s="4">
        <f>F160</f>
        <v>147</v>
      </c>
      <c r="CO32" s="4">
        <f>F22</f>
        <v>9</v>
      </c>
      <c r="CP32" s="4">
        <f>F261</f>
        <v>248</v>
      </c>
      <c r="CQ32" s="4">
        <f>F73</f>
        <v>60</v>
      </c>
      <c r="CR32" s="4">
        <f>F210</f>
        <v>197</v>
      </c>
      <c r="CS32" s="4">
        <f>F108</f>
        <v>95</v>
      </c>
      <c r="CT32" s="4">
        <f>F175</f>
        <v>162</v>
      </c>
      <c r="CU32" s="4">
        <f>F188</f>
        <v>175</v>
      </c>
      <c r="CV32" s="4">
        <f>F95</f>
        <v>82</v>
      </c>
      <c r="CW32" s="4">
        <f>F217</f>
        <v>204</v>
      </c>
      <c r="CX32" s="4">
        <f>F66</f>
        <v>53</v>
      </c>
      <c r="CY32" s="4">
        <f>F262</f>
        <v>249</v>
      </c>
      <c r="CZ32" s="4">
        <f>F21</f>
        <v>8</v>
      </c>
      <c r="DA32" s="4">
        <f>F171</f>
        <v>158</v>
      </c>
      <c r="DB32" s="5">
        <f>F112</f>
        <v>99</v>
      </c>
      <c r="DC32" s="75">
        <f>CU31^3+CV31^3+CW31^3+CX31^3+CY31^3+CZ31^3+DA31^3+DB31^3+CU32^3+CV32^3+CW32^3+CX32^3+CY32^3+CZ32^3+DA32^3+DB32^3</f>
        <v>67634176</v>
      </c>
      <c r="DD32" s="76">
        <f t="shared" si="6"/>
        <v>67634176</v>
      </c>
      <c r="DE32" s="61"/>
      <c r="DF32" s="81" t="s">
        <v>217</v>
      </c>
      <c r="DG32" s="82" t="s">
        <v>216</v>
      </c>
      <c r="DH32" s="83" t="s">
        <v>81</v>
      </c>
      <c r="DI32" s="83" t="s">
        <v>82</v>
      </c>
      <c r="DJ32" s="82" t="s">
        <v>185</v>
      </c>
      <c r="DK32" s="82" t="s">
        <v>186</v>
      </c>
      <c r="DL32" s="83" t="s">
        <v>120</v>
      </c>
      <c r="DM32" s="83" t="s">
        <v>119</v>
      </c>
      <c r="DN32" s="82" t="s">
        <v>137</v>
      </c>
      <c r="DO32" s="82" t="s">
        <v>138</v>
      </c>
      <c r="DP32" s="83" t="s">
        <v>178</v>
      </c>
      <c r="DQ32" s="83" t="s">
        <v>177</v>
      </c>
      <c r="DR32" s="82" t="s">
        <v>90</v>
      </c>
      <c r="DS32" s="82" t="s">
        <v>89</v>
      </c>
      <c r="DT32" s="83" t="s">
        <v>208</v>
      </c>
      <c r="DU32" s="84" t="s">
        <v>209</v>
      </c>
      <c r="DV32" s="66"/>
      <c r="DW32" s="51"/>
      <c r="DY32" s="57"/>
      <c r="DZ32" s="58"/>
      <c r="EA32" s="3">
        <f>F121</f>
        <v>108</v>
      </c>
      <c r="EB32" s="4">
        <f>F162</f>
        <v>149</v>
      </c>
      <c r="EC32" s="4">
        <f>F21</f>
        <v>8</v>
      </c>
      <c r="ED32" s="4">
        <f>F262</f>
        <v>249</v>
      </c>
      <c r="EE32" s="4">
        <f>F64</f>
        <v>51</v>
      </c>
      <c r="EF32" s="4">
        <f>F219</f>
        <v>206</v>
      </c>
      <c r="EG32" s="4">
        <f>F108</f>
        <v>95</v>
      </c>
      <c r="EH32" s="4">
        <f>F175</f>
        <v>162</v>
      </c>
      <c r="EI32" s="4">
        <f>F188</f>
        <v>175</v>
      </c>
      <c r="EJ32" s="4">
        <f>F95</f>
        <v>82</v>
      </c>
      <c r="EK32" s="4">
        <f>F208</f>
        <v>195</v>
      </c>
      <c r="EL32" s="4">
        <f>F75</f>
        <v>62</v>
      </c>
      <c r="EM32" s="4">
        <f>F261</f>
        <v>248</v>
      </c>
      <c r="EN32" s="4">
        <f>F22</f>
        <v>9</v>
      </c>
      <c r="EO32" s="4">
        <f>F169</f>
        <v>156</v>
      </c>
      <c r="EP32" s="5">
        <f>F114</f>
        <v>101</v>
      </c>
      <c r="EQ32" s="75">
        <f>EI31^3+EJ31^3+EK31^3+EL31^3+EM31^3+EN31^3+EO31^3+EP31^3+EI32^3+EJ32^3+EK32^3+EL32^3+EM32^3+EN32^3+EO32^3+EP32^3</f>
        <v>67634176</v>
      </c>
      <c r="ER32" s="76">
        <f t="shared" si="7"/>
        <v>67634176</v>
      </c>
      <c r="ES32" s="61"/>
      <c r="ET32" s="89" t="s">
        <v>79</v>
      </c>
      <c r="EU32" s="83" t="s">
        <v>80</v>
      </c>
      <c r="EV32" s="83" t="s">
        <v>89</v>
      </c>
      <c r="EW32" s="83" t="s">
        <v>90</v>
      </c>
      <c r="EX32" s="83" t="s">
        <v>140</v>
      </c>
      <c r="EY32" s="83" t="s">
        <v>139</v>
      </c>
      <c r="EZ32" s="83" t="s">
        <v>120</v>
      </c>
      <c r="FA32" s="83" t="s">
        <v>119</v>
      </c>
      <c r="FB32" s="83" t="s">
        <v>137</v>
      </c>
      <c r="FC32" s="83" t="s">
        <v>138</v>
      </c>
      <c r="FD32" s="83" t="s">
        <v>121</v>
      </c>
      <c r="FE32" s="83" t="s">
        <v>122</v>
      </c>
      <c r="FF32" s="83" t="s">
        <v>82</v>
      </c>
      <c r="FG32" s="83" t="s">
        <v>81</v>
      </c>
      <c r="FH32" s="83" t="s">
        <v>88</v>
      </c>
      <c r="FI32" s="84" t="s">
        <v>87</v>
      </c>
      <c r="FJ32" s="66"/>
      <c r="FK32" s="51"/>
    </row>
    <row r="33" spans="1:167" x14ac:dyDescent="0.2">
      <c r="A33" s="32"/>
      <c r="B33" s="32"/>
      <c r="C33" s="32"/>
      <c r="D33" s="106" t="s">
        <v>105</v>
      </c>
      <c r="E33" s="107" t="s">
        <v>207</v>
      </c>
      <c r="F33" s="108">
        <f>B4+(19*B6)</f>
        <v>20</v>
      </c>
      <c r="G33" s="104"/>
      <c r="H33" s="43"/>
      <c r="I33" s="57"/>
      <c r="J33" s="58"/>
      <c r="K33" s="3">
        <f>F176</f>
        <v>163</v>
      </c>
      <c r="L33" s="4">
        <f>F107</f>
        <v>94</v>
      </c>
      <c r="M33" s="4">
        <f>F207</f>
        <v>194</v>
      </c>
      <c r="N33" s="4">
        <f>F76</f>
        <v>63</v>
      </c>
      <c r="O33" s="4">
        <f>F261</f>
        <v>248</v>
      </c>
      <c r="P33" s="4">
        <f>F22</f>
        <v>9</v>
      </c>
      <c r="Q33" s="4">
        <f>F162</f>
        <v>149</v>
      </c>
      <c r="R33" s="4">
        <f>F121</f>
        <v>108</v>
      </c>
      <c r="S33" s="4">
        <f>F114</f>
        <v>101</v>
      </c>
      <c r="T33" s="4">
        <f>F169</f>
        <v>156</v>
      </c>
      <c r="U33" s="4">
        <f>F21</f>
        <v>8</v>
      </c>
      <c r="V33" s="4">
        <f>F262</f>
        <v>249</v>
      </c>
      <c r="W33" s="4">
        <f>F63</f>
        <v>50</v>
      </c>
      <c r="X33" s="4">
        <f>F220</f>
        <v>207</v>
      </c>
      <c r="Y33" s="4">
        <f>F96</f>
        <v>83</v>
      </c>
      <c r="Z33" s="5">
        <f>F187</f>
        <v>174</v>
      </c>
      <c r="AA33" s="75">
        <f>K33^3+L33^3+M33^3+N33^3+O33^3+P33^3+Q33^3+R33^3+K34^3+L34^3+M34^3+N34^3+O34^3+P34^3+Q34^3+R34^3</f>
        <v>67634176</v>
      </c>
      <c r="AB33" s="76">
        <f t="shared" si="4"/>
        <v>67634176</v>
      </c>
      <c r="AC33" s="61"/>
      <c r="AD33" s="89" t="s">
        <v>78</v>
      </c>
      <c r="AE33" s="83" t="s">
        <v>77</v>
      </c>
      <c r="AF33" s="83" t="s">
        <v>76</v>
      </c>
      <c r="AG33" s="83" t="s">
        <v>75</v>
      </c>
      <c r="AH33" s="82" t="s">
        <v>82</v>
      </c>
      <c r="AI33" s="82" t="s">
        <v>81</v>
      </c>
      <c r="AJ33" s="82" t="s">
        <v>80</v>
      </c>
      <c r="AK33" s="82" t="s">
        <v>79</v>
      </c>
      <c r="AL33" s="83" t="s">
        <v>87</v>
      </c>
      <c r="AM33" s="83" t="s">
        <v>88</v>
      </c>
      <c r="AN33" s="83" t="s">
        <v>89</v>
      </c>
      <c r="AO33" s="83" t="s">
        <v>90</v>
      </c>
      <c r="AP33" s="82" t="s">
        <v>83</v>
      </c>
      <c r="AQ33" s="82" t="s">
        <v>84</v>
      </c>
      <c r="AR33" s="82" t="s">
        <v>85</v>
      </c>
      <c r="AS33" s="86" t="s">
        <v>86</v>
      </c>
      <c r="AT33" s="66"/>
      <c r="AU33" s="51"/>
      <c r="AW33" s="57"/>
      <c r="AX33" s="58"/>
      <c r="AY33" s="3">
        <f>F176</f>
        <v>163</v>
      </c>
      <c r="AZ33" s="4">
        <f>F107</f>
        <v>94</v>
      </c>
      <c r="BA33" s="4">
        <f>F207</f>
        <v>194</v>
      </c>
      <c r="BB33" s="4">
        <f>F76</f>
        <v>63</v>
      </c>
      <c r="BC33" s="4">
        <f>F258</f>
        <v>245</v>
      </c>
      <c r="BD33" s="4">
        <f>F25</f>
        <v>12</v>
      </c>
      <c r="BE33" s="4">
        <f>F165</f>
        <v>152</v>
      </c>
      <c r="BF33" s="4">
        <f>F118</f>
        <v>105</v>
      </c>
      <c r="BG33" s="4">
        <f>F117</f>
        <v>104</v>
      </c>
      <c r="BH33" s="4">
        <f>F166</f>
        <v>153</v>
      </c>
      <c r="BI33" s="4">
        <f>F18</f>
        <v>5</v>
      </c>
      <c r="BJ33" s="4">
        <f>F265</f>
        <v>252</v>
      </c>
      <c r="BK33" s="4">
        <f>F63</f>
        <v>50</v>
      </c>
      <c r="BL33" s="4">
        <f>F220</f>
        <v>207</v>
      </c>
      <c r="BM33" s="4">
        <f>F96</f>
        <v>83</v>
      </c>
      <c r="BN33" s="5">
        <f>F187</f>
        <v>174</v>
      </c>
      <c r="BO33" s="75">
        <f>AY33^3+AZ33^3+BA33^3+BB33^3+BC33^3+BD33^3+BE33^3+BF33^3+AY34^3+AZ34^3+BA34^3+BB34^3+BC34^3+BD34^3+BE34^3+BF34^3</f>
        <v>67634176</v>
      </c>
      <c r="BP33" s="76">
        <f t="shared" si="5"/>
        <v>67634176</v>
      </c>
      <c r="BQ33" s="61"/>
      <c r="BR33" s="89" t="s">
        <v>78</v>
      </c>
      <c r="BS33" s="83" t="s">
        <v>77</v>
      </c>
      <c r="BT33" s="83" t="s">
        <v>76</v>
      </c>
      <c r="BU33" s="83" t="s">
        <v>75</v>
      </c>
      <c r="BV33" s="83" t="s">
        <v>99</v>
      </c>
      <c r="BW33" s="83" t="s">
        <v>100</v>
      </c>
      <c r="BX33" s="83" t="s">
        <v>101</v>
      </c>
      <c r="BY33" s="83" t="s">
        <v>102</v>
      </c>
      <c r="BZ33" s="82" t="s">
        <v>135</v>
      </c>
      <c r="CA33" s="82" t="s">
        <v>134</v>
      </c>
      <c r="CB33" s="82" t="s">
        <v>133</v>
      </c>
      <c r="CC33" s="82" t="s">
        <v>132</v>
      </c>
      <c r="CD33" s="82" t="s">
        <v>83</v>
      </c>
      <c r="CE33" s="82" t="s">
        <v>84</v>
      </c>
      <c r="CF33" s="82" t="s">
        <v>85</v>
      </c>
      <c r="CG33" s="86" t="s">
        <v>86</v>
      </c>
      <c r="CH33" s="66"/>
      <c r="CI33" s="51"/>
      <c r="CJ33" s="144"/>
      <c r="CK33" s="57"/>
      <c r="CL33" s="58"/>
      <c r="CM33" s="3">
        <f>F178</f>
        <v>165</v>
      </c>
      <c r="CN33" s="4">
        <f>F105</f>
        <v>92</v>
      </c>
      <c r="CO33" s="4">
        <f>F207</f>
        <v>194</v>
      </c>
      <c r="CP33" s="4">
        <f>F76</f>
        <v>63</v>
      </c>
      <c r="CQ33" s="4">
        <f>F256</f>
        <v>243</v>
      </c>
      <c r="CR33" s="4">
        <f>F27</f>
        <v>14</v>
      </c>
      <c r="CS33" s="4">
        <f>F165</f>
        <v>152</v>
      </c>
      <c r="CT33" s="4">
        <f>F118</f>
        <v>105</v>
      </c>
      <c r="CU33" s="4">
        <f>F117</f>
        <v>104</v>
      </c>
      <c r="CV33" s="4">
        <f>F166</f>
        <v>153</v>
      </c>
      <c r="CW33" s="4">
        <f>F16</f>
        <v>3</v>
      </c>
      <c r="CX33" s="4">
        <f>F267</f>
        <v>254</v>
      </c>
      <c r="CY33" s="4">
        <f>F63</f>
        <v>50</v>
      </c>
      <c r="CZ33" s="4">
        <f>F220</f>
        <v>207</v>
      </c>
      <c r="DA33" s="4">
        <f>F98</f>
        <v>85</v>
      </c>
      <c r="DB33" s="5">
        <f>F185</f>
        <v>172</v>
      </c>
      <c r="DC33" s="75">
        <f>CM33^3+CN33^3+CO33^3+CP33^3+CQ33^3+CR33^3+CS33^3+CT33^3+CM34^3+CN34^3+CO34^3+CP34^3+CQ34^3+CR34^3+CS34^3+CT34^3</f>
        <v>67634176</v>
      </c>
      <c r="DD33" s="76">
        <f t="shared" si="6"/>
        <v>67634176</v>
      </c>
      <c r="DE33" s="61"/>
      <c r="DF33" s="81" t="s">
        <v>222</v>
      </c>
      <c r="DG33" s="82" t="s">
        <v>223</v>
      </c>
      <c r="DH33" s="83" t="s">
        <v>76</v>
      </c>
      <c r="DI33" s="83" t="s">
        <v>75</v>
      </c>
      <c r="DJ33" s="82" t="s">
        <v>188</v>
      </c>
      <c r="DK33" s="82" t="s">
        <v>187</v>
      </c>
      <c r="DL33" s="83" t="s">
        <v>101</v>
      </c>
      <c r="DM33" s="83" t="s">
        <v>102</v>
      </c>
      <c r="DN33" s="82" t="s">
        <v>135</v>
      </c>
      <c r="DO33" s="82" t="s">
        <v>134</v>
      </c>
      <c r="DP33" s="83" t="s">
        <v>179</v>
      </c>
      <c r="DQ33" s="83" t="s">
        <v>180</v>
      </c>
      <c r="DR33" s="82" t="s">
        <v>83</v>
      </c>
      <c r="DS33" s="82" t="s">
        <v>84</v>
      </c>
      <c r="DT33" s="83" t="s">
        <v>215</v>
      </c>
      <c r="DU33" s="84" t="s">
        <v>214</v>
      </c>
      <c r="DV33" s="66"/>
      <c r="DW33" s="51"/>
      <c r="DY33" s="57"/>
      <c r="DZ33" s="58"/>
      <c r="EA33" s="3">
        <f>F187</f>
        <v>174</v>
      </c>
      <c r="EB33" s="4">
        <f>F96</f>
        <v>83</v>
      </c>
      <c r="EC33" s="4">
        <f>F207</f>
        <v>194</v>
      </c>
      <c r="ED33" s="4">
        <f>F76</f>
        <v>63</v>
      </c>
      <c r="EE33" s="4">
        <f>F258</f>
        <v>245</v>
      </c>
      <c r="EF33" s="4">
        <f>F25</f>
        <v>12</v>
      </c>
      <c r="EG33" s="4">
        <f>F166</f>
        <v>153</v>
      </c>
      <c r="EH33" s="4">
        <f>F117</f>
        <v>104</v>
      </c>
      <c r="EI33" s="4">
        <f>F118</f>
        <v>105</v>
      </c>
      <c r="EJ33" s="4">
        <f>F165</f>
        <v>152</v>
      </c>
      <c r="EK33" s="4">
        <f>F18</f>
        <v>5</v>
      </c>
      <c r="EL33" s="4">
        <f>F265</f>
        <v>252</v>
      </c>
      <c r="EM33" s="4">
        <f>F63</f>
        <v>50</v>
      </c>
      <c r="EN33" s="4">
        <f>F220</f>
        <v>207</v>
      </c>
      <c r="EO33" s="4">
        <f>F107</f>
        <v>94</v>
      </c>
      <c r="EP33" s="5">
        <f>F176</f>
        <v>163</v>
      </c>
      <c r="EQ33" s="75">
        <f>EA33^3+EB33^3+EC33^3+ED33^3+EE33^3+EF33^3+EG33^3+EH33^3+EA34^3+EB34^3+EC34^3+ED34^3+EE34^3+EF34^3+EG34^3+EH34^3</f>
        <v>67634176</v>
      </c>
      <c r="ER33" s="76">
        <f t="shared" si="7"/>
        <v>67634176</v>
      </c>
      <c r="ES33" s="61"/>
      <c r="ET33" s="81" t="s">
        <v>86</v>
      </c>
      <c r="EU33" s="82" t="s">
        <v>85</v>
      </c>
      <c r="EV33" s="82" t="s">
        <v>76</v>
      </c>
      <c r="EW33" s="82" t="s">
        <v>75</v>
      </c>
      <c r="EX33" s="82" t="s">
        <v>99</v>
      </c>
      <c r="EY33" s="82" t="s">
        <v>100</v>
      </c>
      <c r="EZ33" s="82" t="s">
        <v>134</v>
      </c>
      <c r="FA33" s="82" t="s">
        <v>135</v>
      </c>
      <c r="FB33" s="82" t="s">
        <v>102</v>
      </c>
      <c r="FC33" s="82" t="s">
        <v>101</v>
      </c>
      <c r="FD33" s="82" t="s">
        <v>133</v>
      </c>
      <c r="FE33" s="82" t="s">
        <v>132</v>
      </c>
      <c r="FF33" s="82" t="s">
        <v>83</v>
      </c>
      <c r="FG33" s="82" t="s">
        <v>84</v>
      </c>
      <c r="FH33" s="82" t="s">
        <v>77</v>
      </c>
      <c r="FI33" s="86" t="s">
        <v>78</v>
      </c>
      <c r="FJ33" s="66"/>
      <c r="FK33" s="51"/>
    </row>
    <row r="34" spans="1:167" x14ac:dyDescent="0.2">
      <c r="A34" s="32"/>
      <c r="B34" s="32"/>
      <c r="C34" s="32"/>
      <c r="D34" s="106" t="s">
        <v>38</v>
      </c>
      <c r="E34" s="107" t="s">
        <v>207</v>
      </c>
      <c r="F34" s="108">
        <f>B4+(20*B6)</f>
        <v>21</v>
      </c>
      <c r="G34" s="104"/>
      <c r="H34" s="43"/>
      <c r="I34" s="57"/>
      <c r="J34" s="58"/>
      <c r="K34" s="3">
        <f>F199</f>
        <v>186</v>
      </c>
      <c r="L34" s="4">
        <f>F84</f>
        <v>71</v>
      </c>
      <c r="M34" s="4">
        <f>F232</f>
        <v>219</v>
      </c>
      <c r="N34" s="4">
        <f>F51</f>
        <v>38</v>
      </c>
      <c r="O34" s="4">
        <f>F250</f>
        <v>237</v>
      </c>
      <c r="P34" s="4">
        <f>F33</f>
        <v>20</v>
      </c>
      <c r="Q34" s="4">
        <f>F157</f>
        <v>144</v>
      </c>
      <c r="R34" s="4">
        <f>F126</f>
        <v>113</v>
      </c>
      <c r="S34" s="4">
        <f>F141</f>
        <v>128</v>
      </c>
      <c r="T34" s="4">
        <f>F142</f>
        <v>129</v>
      </c>
      <c r="U34" s="4">
        <f>F42</f>
        <v>29</v>
      </c>
      <c r="V34" s="4">
        <f>F241</f>
        <v>228</v>
      </c>
      <c r="W34" s="4">
        <f>F56</f>
        <v>43</v>
      </c>
      <c r="X34" s="4">
        <f>F227</f>
        <v>214</v>
      </c>
      <c r="Y34" s="4">
        <f>F87</f>
        <v>74</v>
      </c>
      <c r="Z34" s="5">
        <f>F196</f>
        <v>183</v>
      </c>
      <c r="AA34" s="75">
        <f>S33^3+T33^3+U33^3+V33^3+W33^3+X33^3+Y33^3+Z33^3+S34^3+T34^3+U34^3+V34^3+W34^3+X34^3+Y34^3+Z34^3</f>
        <v>67634176</v>
      </c>
      <c r="AB34" s="76">
        <f t="shared" si="4"/>
        <v>67634176</v>
      </c>
      <c r="AC34" s="61"/>
      <c r="AD34" s="89" t="s">
        <v>94</v>
      </c>
      <c r="AE34" s="83" t="s">
        <v>93</v>
      </c>
      <c r="AF34" s="83" t="s">
        <v>92</v>
      </c>
      <c r="AG34" s="83" t="s">
        <v>91</v>
      </c>
      <c r="AH34" s="82" t="s">
        <v>106</v>
      </c>
      <c r="AI34" s="82" t="s">
        <v>105</v>
      </c>
      <c r="AJ34" s="82" t="s">
        <v>104</v>
      </c>
      <c r="AK34" s="82" t="s">
        <v>103</v>
      </c>
      <c r="AL34" s="83" t="s">
        <v>111</v>
      </c>
      <c r="AM34" s="83" t="s">
        <v>112</v>
      </c>
      <c r="AN34" s="83" t="s">
        <v>113</v>
      </c>
      <c r="AO34" s="83" t="s">
        <v>114</v>
      </c>
      <c r="AP34" s="82" t="s">
        <v>107</v>
      </c>
      <c r="AQ34" s="82" t="s">
        <v>108</v>
      </c>
      <c r="AR34" s="82" t="s">
        <v>109</v>
      </c>
      <c r="AS34" s="86" t="s">
        <v>110</v>
      </c>
      <c r="AT34" s="66"/>
      <c r="AU34" s="51"/>
      <c r="AW34" s="57"/>
      <c r="AX34" s="145"/>
      <c r="AY34" s="3">
        <f>F199</f>
        <v>186</v>
      </c>
      <c r="AZ34" s="4">
        <f>F84</f>
        <v>71</v>
      </c>
      <c r="BA34" s="4">
        <f>F232</f>
        <v>219</v>
      </c>
      <c r="BB34" s="4">
        <f>F51</f>
        <v>38</v>
      </c>
      <c r="BC34" s="4">
        <f>F253</f>
        <v>240</v>
      </c>
      <c r="BD34" s="4">
        <f>F30</f>
        <v>17</v>
      </c>
      <c r="BE34" s="4">
        <f>F154</f>
        <v>141</v>
      </c>
      <c r="BF34" s="4">
        <f>F129</f>
        <v>116</v>
      </c>
      <c r="BG34" s="4">
        <f>F138</f>
        <v>125</v>
      </c>
      <c r="BH34" s="4">
        <f>F145</f>
        <v>132</v>
      </c>
      <c r="BI34" s="4">
        <f>F45</f>
        <v>32</v>
      </c>
      <c r="BJ34" s="4">
        <f>F238</f>
        <v>225</v>
      </c>
      <c r="BK34" s="4">
        <f>F56</f>
        <v>43</v>
      </c>
      <c r="BL34" s="4">
        <f>F227</f>
        <v>214</v>
      </c>
      <c r="BM34" s="4">
        <f>F87</f>
        <v>74</v>
      </c>
      <c r="BN34" s="5">
        <f>F196</f>
        <v>183</v>
      </c>
      <c r="BO34" s="75">
        <f>BG33^3+BH33^3+BI33^3+BJ33^3+BK33^3+BL33^3+BM33^3+BN33^3+BG34^3+BH34^3+BI34^3+BJ34^3+BK34^3+BL34^3+BM34^3+BN34^3</f>
        <v>67634176</v>
      </c>
      <c r="BP34" s="76">
        <f t="shared" si="5"/>
        <v>67634176</v>
      </c>
      <c r="BQ34" s="61"/>
      <c r="BR34" s="89" t="s">
        <v>94</v>
      </c>
      <c r="BS34" s="83" t="s">
        <v>93</v>
      </c>
      <c r="BT34" s="83" t="s">
        <v>92</v>
      </c>
      <c r="BU34" s="83" t="s">
        <v>91</v>
      </c>
      <c r="BV34" s="83" t="s">
        <v>95</v>
      </c>
      <c r="BW34" s="83" t="s">
        <v>96</v>
      </c>
      <c r="BX34" s="83" t="s">
        <v>97</v>
      </c>
      <c r="BY34" s="83" t="s">
        <v>98</v>
      </c>
      <c r="BZ34" s="82" t="s">
        <v>127</v>
      </c>
      <c r="CA34" s="82" t="s">
        <v>126</v>
      </c>
      <c r="CB34" s="82" t="s">
        <v>125</v>
      </c>
      <c r="CC34" s="82" t="s">
        <v>124</v>
      </c>
      <c r="CD34" s="82" t="s">
        <v>107</v>
      </c>
      <c r="CE34" s="82" t="s">
        <v>108</v>
      </c>
      <c r="CF34" s="82" t="s">
        <v>109</v>
      </c>
      <c r="CG34" s="86" t="s">
        <v>110</v>
      </c>
      <c r="CH34" s="66"/>
      <c r="CI34" s="51"/>
      <c r="CJ34" s="144"/>
      <c r="CK34" s="57"/>
      <c r="CL34" s="145"/>
      <c r="CM34" s="3">
        <f>F199</f>
        <v>186</v>
      </c>
      <c r="CN34" s="4">
        <f>F84</f>
        <v>71</v>
      </c>
      <c r="CO34" s="4">
        <f>F234</f>
        <v>221</v>
      </c>
      <c r="CP34" s="4">
        <f>F49</f>
        <v>36</v>
      </c>
      <c r="CQ34" s="4">
        <f>F253</f>
        <v>240</v>
      </c>
      <c r="CR34" s="4">
        <f>F30</f>
        <v>17</v>
      </c>
      <c r="CS34" s="4">
        <f>F152</f>
        <v>139</v>
      </c>
      <c r="CT34" s="4">
        <f>F131</f>
        <v>118</v>
      </c>
      <c r="CU34" s="4">
        <f>F136</f>
        <v>123</v>
      </c>
      <c r="CV34" s="4">
        <f>F147</f>
        <v>134</v>
      </c>
      <c r="CW34" s="4">
        <f>F45</f>
        <v>32</v>
      </c>
      <c r="CX34" s="4">
        <f>F238</f>
        <v>225</v>
      </c>
      <c r="CY34" s="4">
        <f>F58</f>
        <v>45</v>
      </c>
      <c r="CZ34" s="4">
        <f>F225</f>
        <v>212</v>
      </c>
      <c r="DA34" s="4">
        <f>F87</f>
        <v>74</v>
      </c>
      <c r="DB34" s="5">
        <f>F196</f>
        <v>183</v>
      </c>
      <c r="DC34" s="75">
        <f>CU33^3+CV33^3+CW33^3+CX33^3+CY33^3+CZ33^3+DA33^3+DB33^3+CU34^3+CV34^3+CW34^3+CX34^3+CY34^3+CZ34^3+DA34^3+DB34^3</f>
        <v>67634176</v>
      </c>
      <c r="DD34" s="76">
        <f t="shared" si="6"/>
        <v>67634176</v>
      </c>
      <c r="DE34" s="61"/>
      <c r="DF34" s="81" t="s">
        <v>94</v>
      </c>
      <c r="DG34" s="82" t="s">
        <v>93</v>
      </c>
      <c r="DH34" s="83" t="s">
        <v>252</v>
      </c>
      <c r="DI34" s="83" t="s">
        <v>253</v>
      </c>
      <c r="DJ34" s="82" t="s">
        <v>95</v>
      </c>
      <c r="DK34" s="82" t="s">
        <v>96</v>
      </c>
      <c r="DL34" s="83" t="s">
        <v>157</v>
      </c>
      <c r="DM34" s="83" t="s">
        <v>156</v>
      </c>
      <c r="DN34" s="82" t="s">
        <v>148</v>
      </c>
      <c r="DO34" s="82" t="s">
        <v>149</v>
      </c>
      <c r="DP34" s="83" t="s">
        <v>125</v>
      </c>
      <c r="DQ34" s="83" t="s">
        <v>124</v>
      </c>
      <c r="DR34" s="82" t="s">
        <v>245</v>
      </c>
      <c r="DS34" s="82" t="s">
        <v>244</v>
      </c>
      <c r="DT34" s="83" t="s">
        <v>109</v>
      </c>
      <c r="DU34" s="84" t="s">
        <v>826</v>
      </c>
      <c r="DV34" s="66"/>
      <c r="DW34" s="51"/>
      <c r="DY34" s="57"/>
      <c r="DZ34" s="145"/>
      <c r="EA34" s="3">
        <f>F193</f>
        <v>180</v>
      </c>
      <c r="EB34" s="4">
        <f>F90</f>
        <v>77</v>
      </c>
      <c r="EC34" s="4">
        <f>F237</f>
        <v>224</v>
      </c>
      <c r="ED34" s="4">
        <f>F46</f>
        <v>33</v>
      </c>
      <c r="EE34" s="4">
        <f>F248</f>
        <v>235</v>
      </c>
      <c r="EF34" s="4">
        <f>F35</f>
        <v>22</v>
      </c>
      <c r="EG34" s="4">
        <f>F148</f>
        <v>135</v>
      </c>
      <c r="EH34" s="4">
        <f>F135</f>
        <v>122</v>
      </c>
      <c r="EI34" s="4">
        <f>F132</f>
        <v>119</v>
      </c>
      <c r="EJ34" s="4">
        <f>F151</f>
        <v>138</v>
      </c>
      <c r="EK34" s="4">
        <f>F40</f>
        <v>27</v>
      </c>
      <c r="EL34" s="4">
        <f>F243</f>
        <v>230</v>
      </c>
      <c r="EM34" s="4">
        <f>F61</f>
        <v>48</v>
      </c>
      <c r="EN34" s="4">
        <f>F222</f>
        <v>209</v>
      </c>
      <c r="EO34" s="4">
        <f>F81</f>
        <v>68</v>
      </c>
      <c r="EP34" s="5">
        <f>F202</f>
        <v>189</v>
      </c>
      <c r="EQ34" s="75">
        <f>EI33^3+EJ33^3+EK33^3+EL33^3+EM33^3+EN33^3+EO33^3+EP33^3+EI34^3+EJ34^3+EK34^3+EL34^3+EM34^3+EN34^3+EO34^3+EP34^3</f>
        <v>67634176</v>
      </c>
      <c r="ER34" s="76">
        <f t="shared" si="7"/>
        <v>67634176</v>
      </c>
      <c r="ES34" s="61"/>
      <c r="ET34" s="89" t="s">
        <v>143</v>
      </c>
      <c r="EU34" s="83" t="s">
        <v>142</v>
      </c>
      <c r="EV34" s="83" t="s">
        <v>153</v>
      </c>
      <c r="EW34" s="83" t="s">
        <v>152</v>
      </c>
      <c r="EX34" s="83" t="s">
        <v>250</v>
      </c>
      <c r="EY34" s="83" t="s">
        <v>251</v>
      </c>
      <c r="EZ34" s="83" t="s">
        <v>240</v>
      </c>
      <c r="FA34" s="83" t="s">
        <v>241</v>
      </c>
      <c r="FB34" s="83" t="s">
        <v>249</v>
      </c>
      <c r="FC34" s="83" t="s">
        <v>248</v>
      </c>
      <c r="FD34" s="83" t="s">
        <v>243</v>
      </c>
      <c r="FE34" s="83" t="s">
        <v>242</v>
      </c>
      <c r="FF34" s="83" t="s">
        <v>144</v>
      </c>
      <c r="FG34" s="83" t="s">
        <v>145</v>
      </c>
      <c r="FH34" s="83" t="s">
        <v>150</v>
      </c>
      <c r="FI34" s="84" t="s">
        <v>151</v>
      </c>
      <c r="FJ34" s="66"/>
      <c r="FK34" s="51"/>
    </row>
    <row r="35" spans="1:167" x14ac:dyDescent="0.2">
      <c r="A35" s="32"/>
      <c r="B35" s="32"/>
      <c r="C35" s="32"/>
      <c r="D35" s="106" t="s">
        <v>251</v>
      </c>
      <c r="E35" s="107" t="s">
        <v>207</v>
      </c>
      <c r="F35" s="108">
        <f>B4+(21*B6)</f>
        <v>22</v>
      </c>
      <c r="G35" s="104"/>
      <c r="H35" s="43"/>
      <c r="I35" s="57"/>
      <c r="J35" s="58"/>
      <c r="K35" s="3">
        <f>F77</f>
        <v>64</v>
      </c>
      <c r="L35" s="4">
        <f>F206</f>
        <v>193</v>
      </c>
      <c r="M35" s="4">
        <f>F106</f>
        <v>93</v>
      </c>
      <c r="N35" s="4">
        <f>F177</f>
        <v>164</v>
      </c>
      <c r="O35" s="4">
        <f>F120</f>
        <v>107</v>
      </c>
      <c r="P35" s="4">
        <f>F163</f>
        <v>150</v>
      </c>
      <c r="Q35" s="4">
        <f>F23</f>
        <v>10</v>
      </c>
      <c r="R35" s="4">
        <f>F260</f>
        <v>247</v>
      </c>
      <c r="S35" s="4">
        <f>F263</f>
        <v>250</v>
      </c>
      <c r="T35" s="4">
        <f>F20</f>
        <v>7</v>
      </c>
      <c r="U35" s="4">
        <f>F168</f>
        <v>155</v>
      </c>
      <c r="V35" s="4">
        <f>F115</f>
        <v>102</v>
      </c>
      <c r="W35" s="4">
        <f>F186</f>
        <v>173</v>
      </c>
      <c r="X35" s="4">
        <f>F97</f>
        <v>84</v>
      </c>
      <c r="Y35" s="4">
        <f>F221</f>
        <v>208</v>
      </c>
      <c r="Z35" s="5">
        <f>F62</f>
        <v>49</v>
      </c>
      <c r="AA35" s="75">
        <f>K35^3+L35^3+M35^3+N35^3+O35^3+P35^3+Q35^3+R35^3+K36^3+L36^3+M36^3+N36^3+O36^3+P36^3+Q36^3+R36^3</f>
        <v>67634176</v>
      </c>
      <c r="AB35" s="76">
        <f t="shared" si="4"/>
        <v>67634176</v>
      </c>
      <c r="AC35" s="95"/>
      <c r="AD35" s="81" t="s">
        <v>161</v>
      </c>
      <c r="AE35" s="82" t="s">
        <v>160</v>
      </c>
      <c r="AF35" s="82" t="s">
        <v>159</v>
      </c>
      <c r="AG35" s="82" t="s">
        <v>158</v>
      </c>
      <c r="AH35" s="83" t="s">
        <v>194</v>
      </c>
      <c r="AI35" s="83" t="s">
        <v>193</v>
      </c>
      <c r="AJ35" s="83" t="s">
        <v>192</v>
      </c>
      <c r="AK35" s="83" t="s">
        <v>191</v>
      </c>
      <c r="AL35" s="82" t="s">
        <v>256</v>
      </c>
      <c r="AM35" s="82" t="s">
        <v>257</v>
      </c>
      <c r="AN35" s="82" t="s">
        <v>258</v>
      </c>
      <c r="AO35" s="82" t="s">
        <v>259</v>
      </c>
      <c r="AP35" s="83" t="s">
        <v>224</v>
      </c>
      <c r="AQ35" s="83" t="s">
        <v>225</v>
      </c>
      <c r="AR35" s="83" t="s">
        <v>226</v>
      </c>
      <c r="AS35" s="84" t="s">
        <v>227</v>
      </c>
      <c r="AT35" s="66"/>
      <c r="AU35" s="51"/>
      <c r="AW35" s="57"/>
      <c r="AX35" s="145"/>
      <c r="AY35" s="3">
        <f>F74</f>
        <v>61</v>
      </c>
      <c r="AZ35" s="4">
        <f>F209</f>
        <v>196</v>
      </c>
      <c r="BA35" s="4">
        <f>F109</f>
        <v>96</v>
      </c>
      <c r="BB35" s="4">
        <f>F174</f>
        <v>161</v>
      </c>
      <c r="BC35" s="4">
        <f>F120</f>
        <v>107</v>
      </c>
      <c r="BD35" s="4">
        <f>F163</f>
        <v>150</v>
      </c>
      <c r="BE35" s="4">
        <f>F23</f>
        <v>10</v>
      </c>
      <c r="BF35" s="4">
        <f>F260</f>
        <v>247</v>
      </c>
      <c r="BG35" s="4">
        <f>F263</f>
        <v>250</v>
      </c>
      <c r="BH35" s="4">
        <f>F20</f>
        <v>7</v>
      </c>
      <c r="BI35" s="4">
        <f>F168</f>
        <v>155</v>
      </c>
      <c r="BJ35" s="4">
        <f>F115</f>
        <v>102</v>
      </c>
      <c r="BK35" s="4">
        <f>F189</f>
        <v>176</v>
      </c>
      <c r="BL35" s="4">
        <f>F94</f>
        <v>81</v>
      </c>
      <c r="BM35" s="4">
        <f>F218</f>
        <v>205</v>
      </c>
      <c r="BN35" s="5">
        <f>F65</f>
        <v>52</v>
      </c>
      <c r="BO35" s="75">
        <f>AY35^3+AZ35^3+BA35^3+BB35^3+BC35^3+BD35^3+BE35^3+BF35^3+AY36^3+AZ36^3+BA36^3+BB36^3+BC36^3+BD36^3+BE36^3+BF36^3</f>
        <v>67634176</v>
      </c>
      <c r="BP35" s="76">
        <f t="shared" si="5"/>
        <v>67634176</v>
      </c>
      <c r="BQ35" s="95"/>
      <c r="BR35" s="81" t="s">
        <v>203</v>
      </c>
      <c r="BS35" s="82" t="s">
        <v>204</v>
      </c>
      <c r="BT35" s="82" t="s">
        <v>205</v>
      </c>
      <c r="BU35" s="82" t="s">
        <v>206</v>
      </c>
      <c r="BV35" s="82" t="s">
        <v>194</v>
      </c>
      <c r="BW35" s="82" t="s">
        <v>193</v>
      </c>
      <c r="BX35" s="82" t="s">
        <v>192</v>
      </c>
      <c r="BY35" s="82" t="s">
        <v>191</v>
      </c>
      <c r="BZ35" s="83" t="s">
        <v>256</v>
      </c>
      <c r="CA35" s="83" t="s">
        <v>257</v>
      </c>
      <c r="CB35" s="83" t="s">
        <v>258</v>
      </c>
      <c r="CC35" s="83" t="s">
        <v>259</v>
      </c>
      <c r="CD35" s="83" t="s">
        <v>271</v>
      </c>
      <c r="CE35" s="83" t="s">
        <v>270</v>
      </c>
      <c r="CF35" s="83" t="s">
        <v>269</v>
      </c>
      <c r="CG35" s="84" t="s">
        <v>268</v>
      </c>
      <c r="CH35" s="66"/>
      <c r="CI35" s="51"/>
      <c r="CJ35" s="144"/>
      <c r="CK35" s="57"/>
      <c r="CL35" s="145"/>
      <c r="CM35" s="3">
        <f>F72</f>
        <v>59</v>
      </c>
      <c r="CN35" s="4">
        <f>F211</f>
        <v>198</v>
      </c>
      <c r="CO35" s="4">
        <f>F109</f>
        <v>96</v>
      </c>
      <c r="CP35" s="4">
        <f>F174</f>
        <v>161</v>
      </c>
      <c r="CQ35" s="4">
        <f>F122</f>
        <v>109</v>
      </c>
      <c r="CR35" s="4">
        <f>F161</f>
        <v>148</v>
      </c>
      <c r="CS35" s="4">
        <f>F23</f>
        <v>10</v>
      </c>
      <c r="CT35" s="4">
        <f>F260</f>
        <v>247</v>
      </c>
      <c r="CU35" s="4">
        <f>F263</f>
        <v>250</v>
      </c>
      <c r="CV35" s="4">
        <f>F20</f>
        <v>7</v>
      </c>
      <c r="CW35" s="4">
        <f>F170</f>
        <v>157</v>
      </c>
      <c r="CX35" s="4">
        <f>F113</f>
        <v>100</v>
      </c>
      <c r="CY35" s="4">
        <f>F189</f>
        <v>176</v>
      </c>
      <c r="CZ35" s="4">
        <f>F94</f>
        <v>81</v>
      </c>
      <c r="DA35" s="4">
        <f>F216</f>
        <v>203</v>
      </c>
      <c r="DB35" s="5">
        <f>F67</f>
        <v>54</v>
      </c>
      <c r="DC35" s="75">
        <f>CM35^3+CN35^3+CO35^3+CP35^3+CQ35^3+CR35^3+CS35^3+CT35^3+CM36^3+CN36^3+CO36^3+CP36^3+CQ36^3+CR36^3+CS36^3+CT36^3</f>
        <v>67634176</v>
      </c>
      <c r="DD35" s="76">
        <f t="shared" si="6"/>
        <v>67634176</v>
      </c>
      <c r="DE35" s="95"/>
      <c r="DF35" s="89" t="s">
        <v>66</v>
      </c>
      <c r="DG35" s="83" t="s">
        <v>65</v>
      </c>
      <c r="DH35" s="82" t="s">
        <v>205</v>
      </c>
      <c r="DI35" s="82" t="s">
        <v>206</v>
      </c>
      <c r="DJ35" s="83" t="s">
        <v>16</v>
      </c>
      <c r="DK35" s="83" t="s">
        <v>17</v>
      </c>
      <c r="DL35" s="82" t="s">
        <v>192</v>
      </c>
      <c r="DM35" s="82" t="s">
        <v>191</v>
      </c>
      <c r="DN35" s="83" t="s">
        <v>256</v>
      </c>
      <c r="DO35" s="83" t="s">
        <v>257</v>
      </c>
      <c r="DP35" s="82" t="s">
        <v>9</v>
      </c>
      <c r="DQ35" s="82" t="s">
        <v>8</v>
      </c>
      <c r="DR35" s="83" t="s">
        <v>271</v>
      </c>
      <c r="DS35" s="83" t="s">
        <v>270</v>
      </c>
      <c r="DT35" s="82" t="s">
        <v>30</v>
      </c>
      <c r="DU35" s="86" t="s">
        <v>31</v>
      </c>
      <c r="DV35" s="66"/>
      <c r="DW35" s="51"/>
      <c r="DY35" s="57"/>
      <c r="DZ35" s="145"/>
      <c r="EA35" s="3">
        <f>F68</f>
        <v>55</v>
      </c>
      <c r="EB35" s="4">
        <f>F215</f>
        <v>202</v>
      </c>
      <c r="EC35" s="4">
        <f>F104</f>
        <v>91</v>
      </c>
      <c r="ED35" s="4">
        <f>F179</f>
        <v>166</v>
      </c>
      <c r="EE35" s="4">
        <f>F125</f>
        <v>112</v>
      </c>
      <c r="EF35" s="4">
        <f>F158</f>
        <v>145</v>
      </c>
      <c r="EG35" s="4">
        <f>F17</f>
        <v>4</v>
      </c>
      <c r="EH35" s="4">
        <f>F266</f>
        <v>253</v>
      </c>
      <c r="EI35" s="4">
        <f>F257</f>
        <v>244</v>
      </c>
      <c r="EJ35" s="4">
        <f>F26</f>
        <v>13</v>
      </c>
      <c r="EK35" s="4">
        <f>F173</f>
        <v>160</v>
      </c>
      <c r="EL35" s="4">
        <f>F110</f>
        <v>97</v>
      </c>
      <c r="EM35" s="4">
        <f>F184</f>
        <v>171</v>
      </c>
      <c r="EN35" s="4">
        <f>F99</f>
        <v>86</v>
      </c>
      <c r="EO35" s="4">
        <f>F212</f>
        <v>199</v>
      </c>
      <c r="EP35" s="5">
        <f>F71</f>
        <v>58</v>
      </c>
      <c r="EQ35" s="75">
        <f>EA35^3+EB35^3+EC35^3+ED35^3+EE35^3+EF35^3+EG35^3+EH35^3+EA36^3+EB36^3+EC36^3+ED36^3+EE36^3+EF36^3+EG36^3+EH36^3</f>
        <v>67634176</v>
      </c>
      <c r="ER35" s="76">
        <f t="shared" si="7"/>
        <v>67634176</v>
      </c>
      <c r="ES35" s="95"/>
      <c r="ET35" s="81" t="s">
        <v>12</v>
      </c>
      <c r="EU35" s="82" t="s">
        <v>13</v>
      </c>
      <c r="EV35" s="82" t="s">
        <v>18</v>
      </c>
      <c r="EW35" s="82" t="s">
        <v>19</v>
      </c>
      <c r="EX35" s="82" t="s">
        <v>70</v>
      </c>
      <c r="EY35" s="82" t="s">
        <v>69</v>
      </c>
      <c r="EZ35" s="82" t="s">
        <v>53</v>
      </c>
      <c r="FA35" s="82" t="s">
        <v>52</v>
      </c>
      <c r="FB35" s="82" t="s">
        <v>71</v>
      </c>
      <c r="FC35" s="82" t="s">
        <v>72</v>
      </c>
      <c r="FD35" s="82" t="s">
        <v>50</v>
      </c>
      <c r="FE35" s="82" t="s">
        <v>51</v>
      </c>
      <c r="FF35" s="82" t="s">
        <v>11</v>
      </c>
      <c r="FG35" s="82" t="s">
        <v>10</v>
      </c>
      <c r="FH35" s="82" t="s">
        <v>21</v>
      </c>
      <c r="FI35" s="86" t="s">
        <v>20</v>
      </c>
      <c r="FJ35" s="66"/>
      <c r="FK35" s="51"/>
    </row>
    <row r="36" spans="1:167" x14ac:dyDescent="0.2">
      <c r="A36" s="32"/>
      <c r="B36" s="32"/>
      <c r="C36" s="32"/>
      <c r="D36" s="106" t="s">
        <v>154</v>
      </c>
      <c r="E36" s="107" t="s">
        <v>207</v>
      </c>
      <c r="F36" s="108">
        <f>B4+(22*B6)</f>
        <v>23</v>
      </c>
      <c r="G36" s="104"/>
      <c r="H36" s="43"/>
      <c r="I36" s="57"/>
      <c r="J36" s="58"/>
      <c r="K36" s="3">
        <f>F50</f>
        <v>37</v>
      </c>
      <c r="L36" s="4">
        <f>F233</f>
        <v>220</v>
      </c>
      <c r="M36" s="4">
        <f>F85</f>
        <v>72</v>
      </c>
      <c r="N36" s="4">
        <f>F198</f>
        <v>185</v>
      </c>
      <c r="O36" s="4">
        <f>F127</f>
        <v>114</v>
      </c>
      <c r="P36" s="4">
        <f>F156</f>
        <v>143</v>
      </c>
      <c r="Q36" s="4">
        <f>F32</f>
        <v>19</v>
      </c>
      <c r="R36" s="4">
        <f>F251</f>
        <v>238</v>
      </c>
      <c r="S36" s="4">
        <f>F240</f>
        <v>227</v>
      </c>
      <c r="T36" s="4">
        <f>F43</f>
        <v>30</v>
      </c>
      <c r="U36" s="4">
        <f>F143</f>
        <v>130</v>
      </c>
      <c r="V36" s="4">
        <f>F140</f>
        <v>127</v>
      </c>
      <c r="W36" s="4">
        <f>F197</f>
        <v>184</v>
      </c>
      <c r="X36" s="4">
        <f>F86</f>
        <v>73</v>
      </c>
      <c r="Y36" s="4">
        <f>F226</f>
        <v>213</v>
      </c>
      <c r="Z36" s="5">
        <f>F57</f>
        <v>44</v>
      </c>
      <c r="AA36" s="75">
        <f>S35^3+T35^3+U35^3+V35^3+W35^3+X35^3+Y35^3+Z35^3+S36^3+T36^3+U36^3+V36^3+W36^3+X36^3+Y36^3+Z36^3</f>
        <v>67634176</v>
      </c>
      <c r="AB36" s="76">
        <f t="shared" si="4"/>
        <v>67634176</v>
      </c>
      <c r="AC36" s="61"/>
      <c r="AD36" s="81" t="s">
        <v>165</v>
      </c>
      <c r="AE36" s="82" t="s">
        <v>164</v>
      </c>
      <c r="AF36" s="82" t="s">
        <v>163</v>
      </c>
      <c r="AG36" s="82" t="s">
        <v>162</v>
      </c>
      <c r="AH36" s="83" t="s">
        <v>198</v>
      </c>
      <c r="AI36" s="83" t="s">
        <v>197</v>
      </c>
      <c r="AJ36" s="83" t="s">
        <v>196</v>
      </c>
      <c r="AK36" s="83" t="s">
        <v>195</v>
      </c>
      <c r="AL36" s="82" t="s">
        <v>260</v>
      </c>
      <c r="AM36" s="82" t="s">
        <v>261</v>
      </c>
      <c r="AN36" s="82" t="s">
        <v>262</v>
      </c>
      <c r="AO36" s="82" t="s">
        <v>263</v>
      </c>
      <c r="AP36" s="83" t="s">
        <v>228</v>
      </c>
      <c r="AQ36" s="83" t="s">
        <v>229</v>
      </c>
      <c r="AR36" s="83" t="s">
        <v>230</v>
      </c>
      <c r="AS36" s="84" t="s">
        <v>231</v>
      </c>
      <c r="AT36" s="66"/>
      <c r="AU36" s="51"/>
      <c r="AW36" s="57"/>
      <c r="AX36" s="58"/>
      <c r="AY36" s="3">
        <f>F53</f>
        <v>40</v>
      </c>
      <c r="AZ36" s="4">
        <f>F230</f>
        <v>217</v>
      </c>
      <c r="BA36" s="4">
        <f>F82</f>
        <v>69</v>
      </c>
      <c r="BB36" s="4">
        <f>F201</f>
        <v>188</v>
      </c>
      <c r="BC36" s="4">
        <f>F127</f>
        <v>114</v>
      </c>
      <c r="BD36" s="4">
        <f>F156</f>
        <v>143</v>
      </c>
      <c r="BE36" s="4">
        <f>F32</f>
        <v>19</v>
      </c>
      <c r="BF36" s="4">
        <f>F251</f>
        <v>238</v>
      </c>
      <c r="BG36" s="4">
        <f>F240</f>
        <v>227</v>
      </c>
      <c r="BH36" s="4">
        <f>F43</f>
        <v>30</v>
      </c>
      <c r="BI36" s="4">
        <f>F143</f>
        <v>130</v>
      </c>
      <c r="BJ36" s="4">
        <f>F140</f>
        <v>127</v>
      </c>
      <c r="BK36" s="4">
        <f>F194</f>
        <v>181</v>
      </c>
      <c r="BL36" s="4">
        <f>F89</f>
        <v>76</v>
      </c>
      <c r="BM36" s="4">
        <f>F229</f>
        <v>216</v>
      </c>
      <c r="BN36" s="5">
        <f>F54</f>
        <v>41</v>
      </c>
      <c r="BO36" s="75">
        <f>BG35^3+BH35^3+BI35^3+BJ35^3+BK35^3+BL35^3+BM35^3+BN35^3+BG36^3+BH36^3+BI36^3+BJ36^3+BK36^3+BL36^3+BM36^3+BN36^3</f>
        <v>67634176</v>
      </c>
      <c r="BP36" s="76">
        <f t="shared" si="5"/>
        <v>67634176</v>
      </c>
      <c r="BQ36" s="61"/>
      <c r="BR36" s="81" t="s">
        <v>199</v>
      </c>
      <c r="BS36" s="82" t="s">
        <v>200</v>
      </c>
      <c r="BT36" s="82" t="s">
        <v>201</v>
      </c>
      <c r="BU36" s="82" t="s">
        <v>202</v>
      </c>
      <c r="BV36" s="82" t="s">
        <v>198</v>
      </c>
      <c r="BW36" s="82" t="s">
        <v>197</v>
      </c>
      <c r="BX36" s="82" t="s">
        <v>196</v>
      </c>
      <c r="BY36" s="82" t="s">
        <v>195</v>
      </c>
      <c r="BZ36" s="83" t="s">
        <v>260</v>
      </c>
      <c r="CA36" s="83" t="s">
        <v>261</v>
      </c>
      <c r="CB36" s="83" t="s">
        <v>262</v>
      </c>
      <c r="CC36" s="83" t="s">
        <v>263</v>
      </c>
      <c r="CD36" s="83" t="s">
        <v>267</v>
      </c>
      <c r="CE36" s="83" t="s">
        <v>266</v>
      </c>
      <c r="CF36" s="83" t="s">
        <v>265</v>
      </c>
      <c r="CG36" s="84" t="s">
        <v>264</v>
      </c>
      <c r="CH36" s="66"/>
      <c r="CI36" s="51"/>
      <c r="CJ36" s="144"/>
      <c r="CK36" s="57"/>
      <c r="CL36" s="58"/>
      <c r="CM36" s="3">
        <f>F53</f>
        <v>40</v>
      </c>
      <c r="CN36" s="4">
        <f>F230</f>
        <v>217</v>
      </c>
      <c r="CO36" s="4">
        <f>F80</f>
        <v>67</v>
      </c>
      <c r="CP36" s="4">
        <f>F203</f>
        <v>190</v>
      </c>
      <c r="CQ36" s="4">
        <f>F127</f>
        <v>114</v>
      </c>
      <c r="CR36" s="4">
        <f>F156</f>
        <v>143</v>
      </c>
      <c r="CS36" s="4">
        <f>F34</f>
        <v>21</v>
      </c>
      <c r="CT36" s="4">
        <f>F249</f>
        <v>236</v>
      </c>
      <c r="CU36" s="4">
        <f>F242</f>
        <v>229</v>
      </c>
      <c r="CV36" s="4">
        <f>F41</f>
        <v>28</v>
      </c>
      <c r="CW36" s="4">
        <f>F143</f>
        <v>130</v>
      </c>
      <c r="CX36" s="4">
        <f>F140</f>
        <v>127</v>
      </c>
      <c r="CY36" s="4">
        <f>F192</f>
        <v>179</v>
      </c>
      <c r="CZ36" s="4">
        <f>F91</f>
        <v>78</v>
      </c>
      <c r="DA36" s="4">
        <f>F229</f>
        <v>216</v>
      </c>
      <c r="DB36" s="5">
        <f>F54</f>
        <v>41</v>
      </c>
      <c r="DC36" s="75">
        <f>CU35^3+CV35^3+CW35^3+CX35^3+CY35^3+CZ35^3+DA35^3+DB35^3+CU36^3+CV36^3+CW36^3+CX36^3+CY36^3+CZ36^3+DA36^3+DB36^3</f>
        <v>67634176</v>
      </c>
      <c r="DD36" s="76">
        <f t="shared" si="6"/>
        <v>67634176</v>
      </c>
      <c r="DE36" s="61"/>
      <c r="DF36" s="89" t="s">
        <v>199</v>
      </c>
      <c r="DG36" s="83" t="s">
        <v>200</v>
      </c>
      <c r="DH36" s="82" t="s">
        <v>60</v>
      </c>
      <c r="DI36" s="82" t="s">
        <v>59</v>
      </c>
      <c r="DJ36" s="83" t="s">
        <v>198</v>
      </c>
      <c r="DK36" s="83" t="s">
        <v>197</v>
      </c>
      <c r="DL36" s="82" t="s">
        <v>38</v>
      </c>
      <c r="DM36" s="82" t="s">
        <v>39</v>
      </c>
      <c r="DN36" s="83" t="s">
        <v>23</v>
      </c>
      <c r="DO36" s="83" t="s">
        <v>22</v>
      </c>
      <c r="DP36" s="82" t="s">
        <v>262</v>
      </c>
      <c r="DQ36" s="82" t="s">
        <v>263</v>
      </c>
      <c r="DR36" s="83" t="s">
        <v>28</v>
      </c>
      <c r="DS36" s="83" t="s">
        <v>29</v>
      </c>
      <c r="DT36" s="82" t="s">
        <v>265</v>
      </c>
      <c r="DU36" s="86" t="s">
        <v>264</v>
      </c>
      <c r="DV36" s="66"/>
      <c r="DW36" s="51"/>
      <c r="DY36" s="57"/>
      <c r="DZ36" s="58"/>
      <c r="EA36" s="3">
        <f>F54</f>
        <v>41</v>
      </c>
      <c r="EB36" s="4">
        <f>F229</f>
        <v>216</v>
      </c>
      <c r="EC36" s="4">
        <f>F82</f>
        <v>69</v>
      </c>
      <c r="ED36" s="4">
        <f>F201</f>
        <v>188</v>
      </c>
      <c r="EE36" s="4">
        <f>F127</f>
        <v>114</v>
      </c>
      <c r="EF36" s="4">
        <f>F156</f>
        <v>143</v>
      </c>
      <c r="EG36" s="4">
        <f>F43</f>
        <v>30</v>
      </c>
      <c r="EH36" s="4">
        <f>F240</f>
        <v>227</v>
      </c>
      <c r="EI36" s="4">
        <f>F251</f>
        <v>238</v>
      </c>
      <c r="EJ36" s="4">
        <f>F32</f>
        <v>19</v>
      </c>
      <c r="EK36" s="4">
        <f>F143</f>
        <v>130</v>
      </c>
      <c r="EL36" s="4">
        <f>F140</f>
        <v>127</v>
      </c>
      <c r="EM36" s="4">
        <f>F194</f>
        <v>181</v>
      </c>
      <c r="EN36" s="4">
        <f>F89</f>
        <v>76</v>
      </c>
      <c r="EO36" s="4">
        <f>F230</f>
        <v>217</v>
      </c>
      <c r="EP36" s="5">
        <f>F53</f>
        <v>40</v>
      </c>
      <c r="EQ36" s="75">
        <f>EI35^3+EJ35^3+EK35^3+EL35^3+EM35^3+EN35^3+EO35^3+EP35^3+EI36^3+EJ36^3+EK36^3+EL36^3+EM36^3+EN36^3+EO36^3+EP36^3</f>
        <v>67634176</v>
      </c>
      <c r="ER36" s="76">
        <f t="shared" si="7"/>
        <v>67634176</v>
      </c>
      <c r="ES36" s="61"/>
      <c r="ET36" s="89" t="s">
        <v>264</v>
      </c>
      <c r="EU36" s="83" t="s">
        <v>265</v>
      </c>
      <c r="EV36" s="83" t="s">
        <v>201</v>
      </c>
      <c r="EW36" s="83" t="s">
        <v>202</v>
      </c>
      <c r="EX36" s="83" t="s">
        <v>198</v>
      </c>
      <c r="EY36" s="83" t="s">
        <v>197</v>
      </c>
      <c r="EZ36" s="83" t="s">
        <v>261</v>
      </c>
      <c r="FA36" s="83" t="s">
        <v>260</v>
      </c>
      <c r="FB36" s="83" t="s">
        <v>195</v>
      </c>
      <c r="FC36" s="83" t="s">
        <v>196</v>
      </c>
      <c r="FD36" s="83" t="s">
        <v>262</v>
      </c>
      <c r="FE36" s="83" t="s">
        <v>263</v>
      </c>
      <c r="FF36" s="83" t="s">
        <v>267</v>
      </c>
      <c r="FG36" s="83" t="s">
        <v>266</v>
      </c>
      <c r="FH36" s="83" t="s">
        <v>200</v>
      </c>
      <c r="FI36" s="84" t="s">
        <v>199</v>
      </c>
      <c r="FJ36" s="66"/>
      <c r="FK36" s="51"/>
    </row>
    <row r="37" spans="1:167" x14ac:dyDescent="0.2">
      <c r="A37" s="32"/>
      <c r="B37" s="32"/>
      <c r="C37" s="32"/>
      <c r="D37" s="106" t="s">
        <v>64</v>
      </c>
      <c r="E37" s="107" t="s">
        <v>207</v>
      </c>
      <c r="F37" s="108">
        <f>B4+(23*B6)</f>
        <v>24</v>
      </c>
      <c r="G37" s="104"/>
      <c r="H37" s="43"/>
      <c r="I37" s="105"/>
      <c r="J37" s="58"/>
      <c r="K37" s="3">
        <f>F252</f>
        <v>239</v>
      </c>
      <c r="L37" s="4">
        <f>F31</f>
        <v>18</v>
      </c>
      <c r="M37" s="4">
        <f>F155</f>
        <v>142</v>
      </c>
      <c r="N37" s="4">
        <f>F128</f>
        <v>115</v>
      </c>
      <c r="O37" s="4">
        <f>F201</f>
        <v>188</v>
      </c>
      <c r="P37" s="4">
        <f>F82</f>
        <v>69</v>
      </c>
      <c r="Q37" s="4">
        <f>F230</f>
        <v>217</v>
      </c>
      <c r="R37" s="4">
        <f>F53</f>
        <v>40</v>
      </c>
      <c r="S37" s="4">
        <f>F54</f>
        <v>41</v>
      </c>
      <c r="T37" s="4">
        <f>F229</f>
        <v>216</v>
      </c>
      <c r="U37" s="4">
        <f>F89</f>
        <v>76</v>
      </c>
      <c r="V37" s="4">
        <f>F194</f>
        <v>181</v>
      </c>
      <c r="W37" s="4">
        <f>F139</f>
        <v>126</v>
      </c>
      <c r="X37" s="4">
        <f>F144</f>
        <v>131</v>
      </c>
      <c r="Y37" s="4">
        <f>F44</f>
        <v>31</v>
      </c>
      <c r="Z37" s="5">
        <f>F239</f>
        <v>226</v>
      </c>
      <c r="AA37" s="75">
        <f>K37^3+L37^3+M37^3+N37^3+O37^3+P37^3+Q37^3+R37^3+K38^3+L38^3+M38^3+N38^3+O38^3+P38^3+Q38^3+R38^3</f>
        <v>67634176</v>
      </c>
      <c r="AB37" s="76">
        <f t="shared" si="4"/>
        <v>67634176</v>
      </c>
      <c r="AC37" s="61"/>
      <c r="AD37" s="81" t="s">
        <v>169</v>
      </c>
      <c r="AE37" s="82" t="s">
        <v>168</v>
      </c>
      <c r="AF37" s="82" t="s">
        <v>167</v>
      </c>
      <c r="AG37" s="82" t="s">
        <v>166</v>
      </c>
      <c r="AH37" s="83" t="s">
        <v>202</v>
      </c>
      <c r="AI37" s="83" t="s">
        <v>201</v>
      </c>
      <c r="AJ37" s="83" t="s">
        <v>200</v>
      </c>
      <c r="AK37" s="83" t="s">
        <v>199</v>
      </c>
      <c r="AL37" s="82" t="s">
        <v>264</v>
      </c>
      <c r="AM37" s="82" t="s">
        <v>265</v>
      </c>
      <c r="AN37" s="82" t="s">
        <v>266</v>
      </c>
      <c r="AO37" s="82" t="s">
        <v>267</v>
      </c>
      <c r="AP37" s="83" t="s">
        <v>232</v>
      </c>
      <c r="AQ37" s="83" t="s">
        <v>233</v>
      </c>
      <c r="AR37" s="83" t="s">
        <v>234</v>
      </c>
      <c r="AS37" s="84" t="s">
        <v>235</v>
      </c>
      <c r="AT37" s="66"/>
      <c r="AU37" s="51"/>
      <c r="AW37" s="105"/>
      <c r="AX37" s="58"/>
      <c r="AY37" s="3">
        <f>F252</f>
        <v>239</v>
      </c>
      <c r="AZ37" s="4">
        <f>F31</f>
        <v>18</v>
      </c>
      <c r="BA37" s="4">
        <f>F155</f>
        <v>142</v>
      </c>
      <c r="BB37" s="4">
        <f>F128</f>
        <v>115</v>
      </c>
      <c r="BC37" s="4">
        <f>F198</f>
        <v>185</v>
      </c>
      <c r="BD37" s="4">
        <f>F85</f>
        <v>72</v>
      </c>
      <c r="BE37" s="4">
        <f>F233</f>
        <v>220</v>
      </c>
      <c r="BF37" s="4">
        <f>F50</f>
        <v>37</v>
      </c>
      <c r="BG37" s="4">
        <f>F57</f>
        <v>44</v>
      </c>
      <c r="BH37" s="4">
        <f>F226</f>
        <v>213</v>
      </c>
      <c r="BI37" s="4">
        <f>F86</f>
        <v>73</v>
      </c>
      <c r="BJ37" s="4">
        <f>F197</f>
        <v>184</v>
      </c>
      <c r="BK37" s="4">
        <f>F139</f>
        <v>126</v>
      </c>
      <c r="BL37" s="4">
        <f>F144</f>
        <v>131</v>
      </c>
      <c r="BM37" s="4">
        <f>F44</f>
        <v>31</v>
      </c>
      <c r="BN37" s="5">
        <f>F239</f>
        <v>226</v>
      </c>
      <c r="BO37" s="75">
        <f>AY37^3+AZ37^3+BA37^3+BB37^3+BC37^3+BD37^3+BE37^3+BF37^3+AY38^3+AZ38^3+BA38^3+BB38^3+BC38^3+BD38^3+BE38^3+BF38^3</f>
        <v>67634176</v>
      </c>
      <c r="BP37" s="76">
        <f t="shared" si="5"/>
        <v>67634176</v>
      </c>
      <c r="BQ37" s="61"/>
      <c r="BR37" s="89" t="s">
        <v>169</v>
      </c>
      <c r="BS37" s="83" t="s">
        <v>168</v>
      </c>
      <c r="BT37" s="83" t="s">
        <v>167</v>
      </c>
      <c r="BU37" s="83" t="s">
        <v>166</v>
      </c>
      <c r="BV37" s="83" t="s">
        <v>162</v>
      </c>
      <c r="BW37" s="83" t="s">
        <v>163</v>
      </c>
      <c r="BX37" s="83" t="s">
        <v>164</v>
      </c>
      <c r="BY37" s="83" t="s">
        <v>165</v>
      </c>
      <c r="BZ37" s="82" t="s">
        <v>231</v>
      </c>
      <c r="CA37" s="82" t="s">
        <v>230</v>
      </c>
      <c r="CB37" s="82" t="s">
        <v>229</v>
      </c>
      <c r="CC37" s="82" t="s">
        <v>228</v>
      </c>
      <c r="CD37" s="82" t="s">
        <v>232</v>
      </c>
      <c r="CE37" s="82" t="s">
        <v>233</v>
      </c>
      <c r="CF37" s="82" t="s">
        <v>234</v>
      </c>
      <c r="CG37" s="86" t="s">
        <v>235</v>
      </c>
      <c r="CH37" s="66"/>
      <c r="CI37" s="51"/>
      <c r="CJ37" s="144"/>
      <c r="CK37" s="105"/>
      <c r="CL37" s="58"/>
      <c r="CM37" s="3">
        <f>F252</f>
        <v>239</v>
      </c>
      <c r="CN37" s="4">
        <f>F31</f>
        <v>18</v>
      </c>
      <c r="CO37" s="4">
        <f>F153</f>
        <v>140</v>
      </c>
      <c r="CP37" s="4">
        <f>F130</f>
        <v>117</v>
      </c>
      <c r="CQ37" s="4">
        <f>F198</f>
        <v>185</v>
      </c>
      <c r="CR37" s="4">
        <f>F85</f>
        <v>72</v>
      </c>
      <c r="CS37" s="4">
        <f>F235</f>
        <v>222</v>
      </c>
      <c r="CT37" s="4">
        <f>F48</f>
        <v>35</v>
      </c>
      <c r="CU37" s="4">
        <f>F59</f>
        <v>46</v>
      </c>
      <c r="CV37" s="4">
        <f>F224</f>
        <v>211</v>
      </c>
      <c r="CW37" s="4">
        <f>F86</f>
        <v>73</v>
      </c>
      <c r="CX37" s="4">
        <f>F197</f>
        <v>184</v>
      </c>
      <c r="CY37" s="4">
        <f>F137</f>
        <v>124</v>
      </c>
      <c r="CZ37" s="4">
        <f>F146</f>
        <v>133</v>
      </c>
      <c r="DA37" s="4">
        <f>F44</f>
        <v>31</v>
      </c>
      <c r="DB37" s="5">
        <f>F239</f>
        <v>226</v>
      </c>
      <c r="DC37" s="75">
        <f>CM37^3+CN37^3+CO37^3+CP37^3+CQ37^3+CR37^3+CS37^3+CT37^3+CM38^3+CN38^3+CO38^3+CP38^3+CQ38^3+CR38^3+CS38^3+CT38^3</f>
        <v>67634176</v>
      </c>
      <c r="DD37" s="76">
        <f t="shared" si="6"/>
        <v>67634176</v>
      </c>
      <c r="DE37" s="61"/>
      <c r="DF37" s="89" t="s">
        <v>169</v>
      </c>
      <c r="DG37" s="83" t="s">
        <v>168</v>
      </c>
      <c r="DH37" s="82" t="s">
        <v>61</v>
      </c>
      <c r="DI37" s="82" t="s">
        <v>62</v>
      </c>
      <c r="DJ37" s="83" t="s">
        <v>162</v>
      </c>
      <c r="DK37" s="83" t="s">
        <v>163</v>
      </c>
      <c r="DL37" s="82" t="s">
        <v>45</v>
      </c>
      <c r="DM37" s="82" t="s">
        <v>44</v>
      </c>
      <c r="DN37" s="83" t="s">
        <v>36</v>
      </c>
      <c r="DO37" s="83" t="s">
        <v>37</v>
      </c>
      <c r="DP37" s="82" t="s">
        <v>229</v>
      </c>
      <c r="DQ37" s="82" t="s">
        <v>228</v>
      </c>
      <c r="DR37" s="83" t="s">
        <v>47</v>
      </c>
      <c r="DS37" s="83" t="s">
        <v>46</v>
      </c>
      <c r="DT37" s="82" t="s">
        <v>234</v>
      </c>
      <c r="DU37" s="86" t="s">
        <v>235</v>
      </c>
      <c r="DV37" s="66"/>
      <c r="DW37" s="51"/>
      <c r="DY37" s="105"/>
      <c r="DZ37" s="58"/>
      <c r="EA37" s="3">
        <f>F252</f>
        <v>239</v>
      </c>
      <c r="EB37" s="4">
        <f>F31</f>
        <v>18</v>
      </c>
      <c r="EC37" s="4">
        <f>F144</f>
        <v>131</v>
      </c>
      <c r="ED37" s="4">
        <f>F139</f>
        <v>126</v>
      </c>
      <c r="EE37" s="4">
        <f>F197</f>
        <v>184</v>
      </c>
      <c r="EF37" s="4">
        <f>F86</f>
        <v>73</v>
      </c>
      <c r="EG37" s="4">
        <f>F233</f>
        <v>220</v>
      </c>
      <c r="EH37" s="4">
        <f>F50</f>
        <v>37</v>
      </c>
      <c r="EI37" s="4">
        <f>F57</f>
        <v>44</v>
      </c>
      <c r="EJ37" s="4">
        <f>F226</f>
        <v>213</v>
      </c>
      <c r="EK37" s="4">
        <f>F85</f>
        <v>72</v>
      </c>
      <c r="EL37" s="4">
        <f>F198</f>
        <v>185</v>
      </c>
      <c r="EM37" s="4">
        <f>F128</f>
        <v>115</v>
      </c>
      <c r="EN37" s="4">
        <f>F155</f>
        <v>142</v>
      </c>
      <c r="EO37" s="4">
        <f>F44</f>
        <v>31</v>
      </c>
      <c r="EP37" s="5">
        <f>F239</f>
        <v>226</v>
      </c>
      <c r="EQ37" s="75">
        <f>EA37^3+EB37^3+EC37^3+ED37^3+EE37^3+EF37^3+EG37^3+EH37^3+EA38^3+EB38^3+EC38^3+ED38^3+EE38^3+EF38^3+EG38^3+EH38^3</f>
        <v>67634176</v>
      </c>
      <c r="ER37" s="76">
        <f t="shared" si="7"/>
        <v>67634176</v>
      </c>
      <c r="ES37" s="61"/>
      <c r="ET37" s="81" t="s">
        <v>169</v>
      </c>
      <c r="EU37" s="82" t="s">
        <v>168</v>
      </c>
      <c r="EV37" s="82" t="s">
        <v>233</v>
      </c>
      <c r="EW37" s="82" t="s">
        <v>232</v>
      </c>
      <c r="EX37" s="82" t="s">
        <v>228</v>
      </c>
      <c r="EY37" s="82" t="s">
        <v>229</v>
      </c>
      <c r="EZ37" s="82" t="s">
        <v>164</v>
      </c>
      <c r="FA37" s="82" t="s">
        <v>165</v>
      </c>
      <c r="FB37" s="82" t="s">
        <v>231</v>
      </c>
      <c r="FC37" s="82" t="s">
        <v>230</v>
      </c>
      <c r="FD37" s="82" t="s">
        <v>163</v>
      </c>
      <c r="FE37" s="82" t="s">
        <v>162</v>
      </c>
      <c r="FF37" s="82" t="s">
        <v>166</v>
      </c>
      <c r="FG37" s="82" t="s">
        <v>167</v>
      </c>
      <c r="FH37" s="82" t="s">
        <v>234</v>
      </c>
      <c r="FI37" s="86" t="s">
        <v>235</v>
      </c>
      <c r="FJ37" s="66"/>
      <c r="FK37" s="51"/>
    </row>
    <row r="38" spans="1:167" x14ac:dyDescent="0.2">
      <c r="A38" s="32"/>
      <c r="B38" s="32"/>
      <c r="C38" s="32"/>
      <c r="D38" s="106" t="s">
        <v>49</v>
      </c>
      <c r="E38" s="107" t="s">
        <v>207</v>
      </c>
      <c r="F38" s="108">
        <f>B4+(24*B6)</f>
        <v>25</v>
      </c>
      <c r="G38" s="104"/>
      <c r="H38" s="43"/>
      <c r="I38" s="109"/>
      <c r="J38" s="58"/>
      <c r="K38" s="3">
        <f>F259</f>
        <v>246</v>
      </c>
      <c r="L38" s="4">
        <f>F24</f>
        <v>11</v>
      </c>
      <c r="M38" s="4">
        <f>F164</f>
        <v>151</v>
      </c>
      <c r="N38" s="4">
        <f>F119</f>
        <v>106</v>
      </c>
      <c r="O38" s="4">
        <f>F174</f>
        <v>161</v>
      </c>
      <c r="P38" s="4">
        <f>F109</f>
        <v>96</v>
      </c>
      <c r="Q38" s="4">
        <f>F209</f>
        <v>196</v>
      </c>
      <c r="R38" s="4">
        <f>F74</f>
        <v>61</v>
      </c>
      <c r="S38" s="4">
        <f>F65</f>
        <v>52</v>
      </c>
      <c r="T38" s="4">
        <f>F218</f>
        <v>205</v>
      </c>
      <c r="U38" s="4">
        <f>F94</f>
        <v>81</v>
      </c>
      <c r="V38" s="4">
        <f>F189</f>
        <v>176</v>
      </c>
      <c r="W38" s="4">
        <f>F116</f>
        <v>103</v>
      </c>
      <c r="X38" s="4">
        <f>F167</f>
        <v>154</v>
      </c>
      <c r="Y38" s="4">
        <f>F19</f>
        <v>6</v>
      </c>
      <c r="Z38" s="5">
        <f>F264</f>
        <v>251</v>
      </c>
      <c r="AA38" s="75">
        <f>S37^3+T37^3+U37^3+V37^3+W37^3+X37^3+Y37^3+Z37^3+S38^3+T38^3+U38^3+V38^3+W38^3+X38^3+Y38^3+Z38^3</f>
        <v>67634176</v>
      </c>
      <c r="AB38" s="76">
        <f t="shared" si="4"/>
        <v>67634176</v>
      </c>
      <c r="AC38" s="61"/>
      <c r="AD38" s="81" t="s">
        <v>173</v>
      </c>
      <c r="AE38" s="82" t="s">
        <v>172</v>
      </c>
      <c r="AF38" s="82" t="s">
        <v>171</v>
      </c>
      <c r="AG38" s="82" t="s">
        <v>170</v>
      </c>
      <c r="AH38" s="83" t="s">
        <v>206</v>
      </c>
      <c r="AI38" s="83" t="s">
        <v>205</v>
      </c>
      <c r="AJ38" s="83" t="s">
        <v>204</v>
      </c>
      <c r="AK38" s="83" t="s">
        <v>203</v>
      </c>
      <c r="AL38" s="82" t="s">
        <v>268</v>
      </c>
      <c r="AM38" s="82" t="s">
        <v>269</v>
      </c>
      <c r="AN38" s="82" t="s">
        <v>270</v>
      </c>
      <c r="AO38" s="82" t="s">
        <v>271</v>
      </c>
      <c r="AP38" s="83" t="s">
        <v>236</v>
      </c>
      <c r="AQ38" s="83" t="s">
        <v>237</v>
      </c>
      <c r="AR38" s="83" t="s">
        <v>238</v>
      </c>
      <c r="AS38" s="84" t="s">
        <v>239</v>
      </c>
      <c r="AT38" s="66"/>
      <c r="AU38" s="51"/>
      <c r="AW38" s="109"/>
      <c r="AX38" s="58"/>
      <c r="AY38" s="3">
        <f>F259</f>
        <v>246</v>
      </c>
      <c r="AZ38" s="4">
        <f>F24</f>
        <v>11</v>
      </c>
      <c r="BA38" s="4">
        <f>F164</f>
        <v>151</v>
      </c>
      <c r="BB38" s="4">
        <f>F119</f>
        <v>106</v>
      </c>
      <c r="BC38" s="4">
        <f>F177</f>
        <v>164</v>
      </c>
      <c r="BD38" s="4">
        <f>F106</f>
        <v>93</v>
      </c>
      <c r="BE38" s="4">
        <f>F206</f>
        <v>193</v>
      </c>
      <c r="BF38" s="4">
        <f>F77</f>
        <v>64</v>
      </c>
      <c r="BG38" s="4">
        <f>F62</f>
        <v>49</v>
      </c>
      <c r="BH38" s="4">
        <f>F221</f>
        <v>208</v>
      </c>
      <c r="BI38" s="4">
        <f>F97</f>
        <v>84</v>
      </c>
      <c r="BJ38" s="4">
        <f>F186</f>
        <v>173</v>
      </c>
      <c r="BK38" s="4">
        <f>F116</f>
        <v>103</v>
      </c>
      <c r="BL38" s="4">
        <f>F167</f>
        <v>154</v>
      </c>
      <c r="BM38" s="4">
        <f>F19</f>
        <v>6</v>
      </c>
      <c r="BN38" s="5">
        <f>F264</f>
        <v>251</v>
      </c>
      <c r="BO38" s="75">
        <f>BG37^3+BH37^3+BI37^3+BJ37^3+BK37^3+BL37^3+BM37^3+BN37^3+BG38^3+BH38^3+BI38^3+BJ38^3+BK38^3+BL38^3+BM38^3+BN38^3</f>
        <v>67634176</v>
      </c>
      <c r="BP38" s="76">
        <f t="shared" si="5"/>
        <v>67634176</v>
      </c>
      <c r="BQ38" s="61"/>
      <c r="BR38" s="89" t="s">
        <v>173</v>
      </c>
      <c r="BS38" s="83" t="s">
        <v>172</v>
      </c>
      <c r="BT38" s="83" t="s">
        <v>171</v>
      </c>
      <c r="BU38" s="83" t="s">
        <v>170</v>
      </c>
      <c r="BV38" s="83" t="s">
        <v>158</v>
      </c>
      <c r="BW38" s="83" t="s">
        <v>159</v>
      </c>
      <c r="BX38" s="83" t="s">
        <v>160</v>
      </c>
      <c r="BY38" s="83" t="s">
        <v>161</v>
      </c>
      <c r="BZ38" s="82" t="s">
        <v>227</v>
      </c>
      <c r="CA38" s="82" t="s">
        <v>226</v>
      </c>
      <c r="CB38" s="82" t="s">
        <v>225</v>
      </c>
      <c r="CC38" s="82" t="s">
        <v>224</v>
      </c>
      <c r="CD38" s="82" t="s">
        <v>236</v>
      </c>
      <c r="CE38" s="82" t="s">
        <v>237</v>
      </c>
      <c r="CF38" s="82" t="s">
        <v>238</v>
      </c>
      <c r="CG38" s="86" t="s">
        <v>239</v>
      </c>
      <c r="CH38" s="66"/>
      <c r="CI38" s="51"/>
      <c r="CJ38" s="144"/>
      <c r="CK38" s="109"/>
      <c r="CL38" s="58"/>
      <c r="CM38" s="3">
        <f>F257</f>
        <v>244</v>
      </c>
      <c r="CN38" s="4">
        <f>F26</f>
        <v>13</v>
      </c>
      <c r="CO38" s="4">
        <f>F164</f>
        <v>151</v>
      </c>
      <c r="CP38" s="4">
        <f>F119</f>
        <v>106</v>
      </c>
      <c r="CQ38" s="4">
        <f>F179</f>
        <v>166</v>
      </c>
      <c r="CR38" s="4">
        <f>F104</f>
        <v>91</v>
      </c>
      <c r="CS38" s="4">
        <f>F206</f>
        <v>193</v>
      </c>
      <c r="CT38" s="4">
        <f>F77</f>
        <v>64</v>
      </c>
      <c r="CU38" s="4">
        <f>F62</f>
        <v>49</v>
      </c>
      <c r="CV38" s="4">
        <f>F221</f>
        <v>208</v>
      </c>
      <c r="CW38" s="4">
        <f>F99</f>
        <v>86</v>
      </c>
      <c r="CX38" s="4">
        <f>F184</f>
        <v>171</v>
      </c>
      <c r="CY38" s="4">
        <f>F116</f>
        <v>103</v>
      </c>
      <c r="CZ38" s="4">
        <f>F167</f>
        <v>154</v>
      </c>
      <c r="DA38" s="4">
        <f>F17</f>
        <v>4</v>
      </c>
      <c r="DB38" s="5">
        <f>F266</f>
        <v>253</v>
      </c>
      <c r="DC38" s="75">
        <f>CU37^3+CV37^3+CW37^3+CX37^3+CY37^3+CZ37^3+DA37^3+DB37^3+CU38^3+CV38^3+CW38^3+CX38^3+CY38^3+CZ38^3+DA38^3+DB38^3</f>
        <v>67634176</v>
      </c>
      <c r="DD38" s="76">
        <f t="shared" si="6"/>
        <v>67634176</v>
      </c>
      <c r="DE38" s="61"/>
      <c r="DF38" s="89" t="s">
        <v>71</v>
      </c>
      <c r="DG38" s="83" t="s">
        <v>72</v>
      </c>
      <c r="DH38" s="82" t="s">
        <v>171</v>
      </c>
      <c r="DI38" s="82" t="s">
        <v>170</v>
      </c>
      <c r="DJ38" s="83" t="s">
        <v>19</v>
      </c>
      <c r="DK38" s="83" t="s">
        <v>18</v>
      </c>
      <c r="DL38" s="82" t="s">
        <v>160</v>
      </c>
      <c r="DM38" s="82" t="s">
        <v>161</v>
      </c>
      <c r="DN38" s="83" t="s">
        <v>227</v>
      </c>
      <c r="DO38" s="83" t="s">
        <v>226</v>
      </c>
      <c r="DP38" s="82" t="s">
        <v>10</v>
      </c>
      <c r="DQ38" s="82" t="s">
        <v>11</v>
      </c>
      <c r="DR38" s="83" t="s">
        <v>236</v>
      </c>
      <c r="DS38" s="83" t="s">
        <v>237</v>
      </c>
      <c r="DT38" s="82" t="s">
        <v>53</v>
      </c>
      <c r="DU38" s="86" t="s">
        <v>52</v>
      </c>
      <c r="DV38" s="66"/>
      <c r="DW38" s="51"/>
      <c r="DY38" s="109"/>
      <c r="DZ38" s="58"/>
      <c r="EA38" s="3">
        <f>F254</f>
        <v>241</v>
      </c>
      <c r="EB38" s="4">
        <f>F29</f>
        <v>16</v>
      </c>
      <c r="EC38" s="4">
        <f>F170</f>
        <v>157</v>
      </c>
      <c r="ED38" s="4">
        <f>F113</f>
        <v>100</v>
      </c>
      <c r="EE38" s="4">
        <f>F183</f>
        <v>170</v>
      </c>
      <c r="EF38" s="4">
        <f>F100</f>
        <v>87</v>
      </c>
      <c r="EG38" s="4">
        <f>F211</f>
        <v>198</v>
      </c>
      <c r="EH38" s="4">
        <f>F72</f>
        <v>59</v>
      </c>
      <c r="EI38" s="4">
        <f>F67</f>
        <v>54</v>
      </c>
      <c r="EJ38" s="4">
        <f>F216</f>
        <v>203</v>
      </c>
      <c r="EK38" s="4">
        <f>F103</f>
        <v>90</v>
      </c>
      <c r="EL38" s="4">
        <f>F180</f>
        <v>167</v>
      </c>
      <c r="EM38" s="4">
        <f>F122</f>
        <v>109</v>
      </c>
      <c r="EN38" s="4">
        <f>F161</f>
        <v>148</v>
      </c>
      <c r="EO38" s="4">
        <f>F14</f>
        <v>1</v>
      </c>
      <c r="EP38" s="5">
        <f>F269</f>
        <v>256</v>
      </c>
      <c r="EQ38" s="75">
        <f>EI37^3+EJ37^3+EK37^3+EL37^3+EM37^3+EN37^3+EO37^3+EP37^3+EI38^3+EJ38^3+EK38^3+EL38^3+EM38^3+EN38^3+EO38^3+EP38^3</f>
        <v>67634176</v>
      </c>
      <c r="ER38" s="76">
        <f t="shared" si="7"/>
        <v>67634176</v>
      </c>
      <c r="ES38" s="61"/>
      <c r="ET38" s="89" t="s">
        <v>15</v>
      </c>
      <c r="EU38" s="83" t="s">
        <v>14</v>
      </c>
      <c r="EV38" s="83" t="s">
        <v>9</v>
      </c>
      <c r="EW38" s="83" t="s">
        <v>8</v>
      </c>
      <c r="EX38" s="83" t="s">
        <v>32</v>
      </c>
      <c r="EY38" s="83" t="s">
        <v>33</v>
      </c>
      <c r="EZ38" s="83" t="s">
        <v>65</v>
      </c>
      <c r="FA38" s="83" t="s">
        <v>66</v>
      </c>
      <c r="FB38" s="83" t="s">
        <v>31</v>
      </c>
      <c r="FC38" s="83" t="s">
        <v>30</v>
      </c>
      <c r="FD38" s="83" t="s">
        <v>68</v>
      </c>
      <c r="FE38" s="83" t="s">
        <v>67</v>
      </c>
      <c r="FF38" s="83" t="s">
        <v>16</v>
      </c>
      <c r="FG38" s="83" t="s">
        <v>17</v>
      </c>
      <c r="FH38" s="83" t="s">
        <v>6</v>
      </c>
      <c r="FI38" s="84" t="s">
        <v>7</v>
      </c>
      <c r="FJ38" s="66"/>
      <c r="FK38" s="51"/>
    </row>
    <row r="39" spans="1:167" x14ac:dyDescent="0.2">
      <c r="A39" s="32"/>
      <c r="B39" s="32"/>
      <c r="C39" s="32"/>
      <c r="D39" s="106" t="s">
        <v>146</v>
      </c>
      <c r="E39" s="107" t="s">
        <v>207</v>
      </c>
      <c r="F39" s="108">
        <f>B4+(25*B6)</f>
        <v>26</v>
      </c>
      <c r="G39" s="104"/>
      <c r="H39" s="43"/>
      <c r="I39" s="109"/>
      <c r="J39" s="58"/>
      <c r="K39" s="3">
        <f>F91</f>
        <v>78</v>
      </c>
      <c r="L39" s="4">
        <f>F192</f>
        <v>179</v>
      </c>
      <c r="M39" s="4">
        <f>F60</f>
        <v>47</v>
      </c>
      <c r="N39" s="4">
        <f>F223</f>
        <v>210</v>
      </c>
      <c r="O39" s="4">
        <f>F38</f>
        <v>25</v>
      </c>
      <c r="P39" s="4">
        <f>F245</f>
        <v>232</v>
      </c>
      <c r="Q39" s="4">
        <f>F137</f>
        <v>124</v>
      </c>
      <c r="R39" s="4">
        <f>F146</f>
        <v>133</v>
      </c>
      <c r="S39" s="4">
        <f>F153</f>
        <v>140</v>
      </c>
      <c r="T39" s="4">
        <f>F130</f>
        <v>117</v>
      </c>
      <c r="U39" s="4">
        <f>F246</f>
        <v>233</v>
      </c>
      <c r="V39" s="4">
        <f>F37</f>
        <v>24</v>
      </c>
      <c r="W39" s="4">
        <f>F236</f>
        <v>223</v>
      </c>
      <c r="X39" s="4">
        <f>F47</f>
        <v>34</v>
      </c>
      <c r="Y39" s="4">
        <f>F203</f>
        <v>190</v>
      </c>
      <c r="Z39" s="5">
        <f>F80</f>
        <v>67</v>
      </c>
      <c r="AA39" s="75">
        <f>K39^3+L39^3+M39^3+N39^3+O39^3+P39^3+Q39^3+R39^3+K40^3+L40^3+M40^3+N40^3+O40^3+P40^3+Q40^3+R40^3</f>
        <v>67634176</v>
      </c>
      <c r="AB39" s="76">
        <f t="shared" si="4"/>
        <v>67634176</v>
      </c>
      <c r="AC39" s="61"/>
      <c r="AD39" s="89" t="s">
        <v>29</v>
      </c>
      <c r="AE39" s="83" t="s">
        <v>28</v>
      </c>
      <c r="AF39" s="83" t="s">
        <v>27</v>
      </c>
      <c r="AG39" s="83" t="s">
        <v>26</v>
      </c>
      <c r="AH39" s="82" t="s">
        <v>49</v>
      </c>
      <c r="AI39" s="82" t="s">
        <v>48</v>
      </c>
      <c r="AJ39" s="82" t="s">
        <v>47</v>
      </c>
      <c r="AK39" s="82" t="s">
        <v>46</v>
      </c>
      <c r="AL39" s="83" t="s">
        <v>61</v>
      </c>
      <c r="AM39" s="83" t="s">
        <v>62</v>
      </c>
      <c r="AN39" s="83" t="s">
        <v>63</v>
      </c>
      <c r="AO39" s="83" t="s">
        <v>64</v>
      </c>
      <c r="AP39" s="82" t="s">
        <v>57</v>
      </c>
      <c r="AQ39" s="82" t="s">
        <v>58</v>
      </c>
      <c r="AR39" s="82" t="s">
        <v>59</v>
      </c>
      <c r="AS39" s="86" t="s">
        <v>60</v>
      </c>
      <c r="AT39" s="66"/>
      <c r="AU39" s="51"/>
      <c r="AW39" s="109"/>
      <c r="AX39" s="58"/>
      <c r="AY39" s="3">
        <f>F91</f>
        <v>78</v>
      </c>
      <c r="AZ39" s="4">
        <f>F192</f>
        <v>179</v>
      </c>
      <c r="BA39" s="4">
        <f>F60</f>
        <v>47</v>
      </c>
      <c r="BB39" s="4">
        <f>F223</f>
        <v>210</v>
      </c>
      <c r="BC39" s="4">
        <f>F41</f>
        <v>28</v>
      </c>
      <c r="BD39" s="4">
        <f>F242</f>
        <v>229</v>
      </c>
      <c r="BE39" s="4">
        <f>F134</f>
        <v>121</v>
      </c>
      <c r="BF39" s="4">
        <f>F149</f>
        <v>136</v>
      </c>
      <c r="BG39" s="4">
        <f>F150</f>
        <v>137</v>
      </c>
      <c r="BH39" s="4">
        <f>F133</f>
        <v>120</v>
      </c>
      <c r="BI39" s="4">
        <f>F249</f>
        <v>236</v>
      </c>
      <c r="BJ39" s="4">
        <f>F34</f>
        <v>21</v>
      </c>
      <c r="BK39" s="4">
        <f>F236</f>
        <v>223</v>
      </c>
      <c r="BL39" s="4">
        <f>F47</f>
        <v>34</v>
      </c>
      <c r="BM39" s="4">
        <f>F203</f>
        <v>190</v>
      </c>
      <c r="BN39" s="5">
        <f>F80</f>
        <v>67</v>
      </c>
      <c r="BO39" s="75">
        <f>AY39^3+AZ39^3+BA39^3+BB39^3+BC39^3+BD39^3+BE39^3+BF39^3+AY40^3+AZ40^3+BA40^3+BB40^3+BC40^3+BD40^3+BE40^3+BF40^3</f>
        <v>67634176</v>
      </c>
      <c r="BP39" s="76">
        <f t="shared" si="5"/>
        <v>67634176</v>
      </c>
      <c r="BQ39" s="61"/>
      <c r="BR39" s="81" t="s">
        <v>29</v>
      </c>
      <c r="BS39" s="82" t="s">
        <v>28</v>
      </c>
      <c r="BT39" s="82" t="s">
        <v>27</v>
      </c>
      <c r="BU39" s="82" t="s">
        <v>26</v>
      </c>
      <c r="BV39" s="82" t="s">
        <v>22</v>
      </c>
      <c r="BW39" s="82" t="s">
        <v>23</v>
      </c>
      <c r="BX39" s="82" t="s">
        <v>24</v>
      </c>
      <c r="BY39" s="82" t="s">
        <v>25</v>
      </c>
      <c r="BZ39" s="83" t="s">
        <v>41</v>
      </c>
      <c r="CA39" s="83" t="s">
        <v>40</v>
      </c>
      <c r="CB39" s="83" t="s">
        <v>39</v>
      </c>
      <c r="CC39" s="83" t="s">
        <v>38</v>
      </c>
      <c r="CD39" s="83" t="s">
        <v>57</v>
      </c>
      <c r="CE39" s="83" t="s">
        <v>58</v>
      </c>
      <c r="CF39" s="83" t="s">
        <v>59</v>
      </c>
      <c r="CG39" s="84" t="s">
        <v>60</v>
      </c>
      <c r="CH39" s="66"/>
      <c r="CI39" s="51"/>
      <c r="CJ39" s="144"/>
      <c r="CK39" s="109"/>
      <c r="CL39" s="58"/>
      <c r="CM39" s="3">
        <f>F89</f>
        <v>76</v>
      </c>
      <c r="CN39" s="4">
        <f>F194</f>
        <v>181</v>
      </c>
      <c r="CO39" s="4">
        <f>F60</f>
        <v>47</v>
      </c>
      <c r="CP39" s="4">
        <f>F223</f>
        <v>210</v>
      </c>
      <c r="CQ39" s="4">
        <f>F43</f>
        <v>30</v>
      </c>
      <c r="CR39" s="4">
        <f>F240</f>
        <v>227</v>
      </c>
      <c r="CS39" s="4">
        <f>F134</f>
        <v>121</v>
      </c>
      <c r="CT39" s="4">
        <f>F149</f>
        <v>136</v>
      </c>
      <c r="CU39" s="4">
        <f>F150</f>
        <v>137</v>
      </c>
      <c r="CV39" s="4">
        <f>F133</f>
        <v>120</v>
      </c>
      <c r="CW39" s="4">
        <f>F251</f>
        <v>238</v>
      </c>
      <c r="CX39" s="4">
        <f>F32</f>
        <v>19</v>
      </c>
      <c r="CY39" s="4">
        <f>F236</f>
        <v>223</v>
      </c>
      <c r="CZ39" s="4">
        <f>F47</f>
        <v>34</v>
      </c>
      <c r="DA39" s="4">
        <f>F201</f>
        <v>188</v>
      </c>
      <c r="DB39" s="5">
        <f>F82</f>
        <v>69</v>
      </c>
      <c r="DC39" s="75">
        <f>CM39^3+CN39^3+CO39^3+CP39^3+CQ39^3+CR39^3+CS39^3+CT39^3+CM40^3+CN40^3+CO40^3+CP40^3+CQ40^3+CR40^3+CS40^3+CT40^3</f>
        <v>67634176</v>
      </c>
      <c r="DD39" s="76">
        <f t="shared" si="6"/>
        <v>67634176</v>
      </c>
      <c r="DE39" s="61"/>
      <c r="DF39" s="89" t="s">
        <v>266</v>
      </c>
      <c r="DG39" s="83" t="s">
        <v>267</v>
      </c>
      <c r="DH39" s="82" t="s">
        <v>27</v>
      </c>
      <c r="DI39" s="82" t="s">
        <v>26</v>
      </c>
      <c r="DJ39" s="83" t="s">
        <v>261</v>
      </c>
      <c r="DK39" s="83" t="s">
        <v>260</v>
      </c>
      <c r="DL39" s="82" t="s">
        <v>24</v>
      </c>
      <c r="DM39" s="82" t="s">
        <v>25</v>
      </c>
      <c r="DN39" s="83" t="s">
        <v>41</v>
      </c>
      <c r="DO39" s="83" t="s">
        <v>40</v>
      </c>
      <c r="DP39" s="82" t="s">
        <v>195</v>
      </c>
      <c r="DQ39" s="82" t="s">
        <v>196</v>
      </c>
      <c r="DR39" s="83" t="s">
        <v>57</v>
      </c>
      <c r="DS39" s="83" t="s">
        <v>58</v>
      </c>
      <c r="DT39" s="82" t="s">
        <v>202</v>
      </c>
      <c r="DU39" s="86" t="s">
        <v>201</v>
      </c>
      <c r="DV39" s="66"/>
      <c r="DW39" s="51"/>
      <c r="DY39" s="109"/>
      <c r="DZ39" s="58"/>
      <c r="EA39" s="3">
        <f>F80</f>
        <v>67</v>
      </c>
      <c r="EB39" s="4">
        <f>F203</f>
        <v>190</v>
      </c>
      <c r="EC39" s="4">
        <f>F60</f>
        <v>47</v>
      </c>
      <c r="ED39" s="4">
        <f>F223</f>
        <v>210</v>
      </c>
      <c r="EE39" s="4">
        <f>F41</f>
        <v>28</v>
      </c>
      <c r="EF39" s="4">
        <f>F242</f>
        <v>229</v>
      </c>
      <c r="EG39" s="4">
        <f>F133</f>
        <v>120</v>
      </c>
      <c r="EH39" s="4">
        <f>F150</f>
        <v>137</v>
      </c>
      <c r="EI39" s="4">
        <f>F149</f>
        <v>136</v>
      </c>
      <c r="EJ39" s="4">
        <f>F134</f>
        <v>121</v>
      </c>
      <c r="EK39" s="4">
        <f>F249</f>
        <v>236</v>
      </c>
      <c r="EL39" s="4">
        <f>F34</f>
        <v>21</v>
      </c>
      <c r="EM39" s="4">
        <f>F236</f>
        <v>223</v>
      </c>
      <c r="EN39" s="4">
        <f>F47</f>
        <v>34</v>
      </c>
      <c r="EO39" s="4">
        <f>F192</f>
        <v>179</v>
      </c>
      <c r="EP39" s="5">
        <f>F91</f>
        <v>78</v>
      </c>
      <c r="EQ39" s="75">
        <f>EA39^3+EB39^3+EC39^3+ED39^3+EE39^3+EF39^3+EG39^3+EH39^3+EA40^3+EB40^3+EC40^3+ED40^3+EE40^3+EF40^3+EG40^3+EH40^3</f>
        <v>67634176</v>
      </c>
      <c r="ER39" s="76">
        <f t="shared" si="7"/>
        <v>67634176</v>
      </c>
      <c r="ES39" s="61"/>
      <c r="ET39" s="81" t="s">
        <v>60</v>
      </c>
      <c r="EU39" s="82" t="s">
        <v>59</v>
      </c>
      <c r="EV39" s="82" t="s">
        <v>27</v>
      </c>
      <c r="EW39" s="82" t="s">
        <v>26</v>
      </c>
      <c r="EX39" s="82" t="s">
        <v>22</v>
      </c>
      <c r="EY39" s="82" t="s">
        <v>23</v>
      </c>
      <c r="EZ39" s="82" t="s">
        <v>40</v>
      </c>
      <c r="FA39" s="82" t="s">
        <v>41</v>
      </c>
      <c r="FB39" s="82" t="s">
        <v>25</v>
      </c>
      <c r="FC39" s="82" t="s">
        <v>24</v>
      </c>
      <c r="FD39" s="82" t="s">
        <v>39</v>
      </c>
      <c r="FE39" s="82" t="s">
        <v>38</v>
      </c>
      <c r="FF39" s="82" t="s">
        <v>57</v>
      </c>
      <c r="FG39" s="82" t="s">
        <v>58</v>
      </c>
      <c r="FH39" s="82" t="s">
        <v>28</v>
      </c>
      <c r="FI39" s="86" t="s">
        <v>29</v>
      </c>
      <c r="FJ39" s="66"/>
      <c r="FK39" s="51"/>
    </row>
    <row r="40" spans="1:167" x14ac:dyDescent="0.2">
      <c r="A40" s="32"/>
      <c r="B40" s="32"/>
      <c r="C40" s="32"/>
      <c r="D40" s="106" t="s">
        <v>243</v>
      </c>
      <c r="E40" s="107" t="s">
        <v>207</v>
      </c>
      <c r="F40" s="108">
        <f>B4+(26*B6)</f>
        <v>27</v>
      </c>
      <c r="G40" s="104"/>
      <c r="H40" s="43"/>
      <c r="I40" s="109"/>
      <c r="J40" s="58"/>
      <c r="K40" s="3">
        <f>F100</f>
        <v>87</v>
      </c>
      <c r="L40" s="4">
        <f>F183</f>
        <v>170</v>
      </c>
      <c r="M40" s="4">
        <f>F67</f>
        <v>54</v>
      </c>
      <c r="N40" s="4">
        <f>F216</f>
        <v>203</v>
      </c>
      <c r="O40" s="4">
        <f>F17</f>
        <v>4</v>
      </c>
      <c r="P40" s="4">
        <f>F266</f>
        <v>253</v>
      </c>
      <c r="Q40" s="4">
        <f>F110</f>
        <v>97</v>
      </c>
      <c r="R40" s="4">
        <f>F173</f>
        <v>160</v>
      </c>
      <c r="S40" s="4">
        <f>F158</f>
        <v>145</v>
      </c>
      <c r="T40" s="4">
        <f>F125</f>
        <v>112</v>
      </c>
      <c r="U40" s="4">
        <f>F257</f>
        <v>244</v>
      </c>
      <c r="V40" s="4">
        <f>F26</f>
        <v>13</v>
      </c>
      <c r="W40" s="4">
        <f>F211</f>
        <v>198</v>
      </c>
      <c r="X40" s="4">
        <f>F72</f>
        <v>59</v>
      </c>
      <c r="Y40" s="4">
        <f>F180</f>
        <v>167</v>
      </c>
      <c r="Z40" s="5">
        <f>F103</f>
        <v>90</v>
      </c>
      <c r="AA40" s="75">
        <f>S39^3+T39^3+U39^3+V39^3+W39^3+X39^3+Y39^3+Z39^3+S40^3+T40^3+U40^3+V40^3+W40^3+X40^3+Y40^3+Z40^3</f>
        <v>67634176</v>
      </c>
      <c r="AB40" s="76">
        <f t="shared" si="4"/>
        <v>67634176</v>
      </c>
      <c r="AC40" s="61"/>
      <c r="AD40" s="89" t="s">
        <v>33</v>
      </c>
      <c r="AE40" s="83" t="s">
        <v>32</v>
      </c>
      <c r="AF40" s="83" t="s">
        <v>31</v>
      </c>
      <c r="AG40" s="83" t="s">
        <v>30</v>
      </c>
      <c r="AH40" s="82" t="s">
        <v>53</v>
      </c>
      <c r="AI40" s="82" t="s">
        <v>52</v>
      </c>
      <c r="AJ40" s="82" t="s">
        <v>51</v>
      </c>
      <c r="AK40" s="82" t="s">
        <v>50</v>
      </c>
      <c r="AL40" s="83" t="s">
        <v>69</v>
      </c>
      <c r="AM40" s="83" t="s">
        <v>70</v>
      </c>
      <c r="AN40" s="83" t="s">
        <v>71</v>
      </c>
      <c r="AO40" s="83" t="s">
        <v>72</v>
      </c>
      <c r="AP40" s="82" t="s">
        <v>65</v>
      </c>
      <c r="AQ40" s="82" t="s">
        <v>66</v>
      </c>
      <c r="AR40" s="82" t="s">
        <v>67</v>
      </c>
      <c r="AS40" s="86" t="s">
        <v>68</v>
      </c>
      <c r="AT40" s="66"/>
      <c r="AU40" s="51"/>
      <c r="AW40" s="109"/>
      <c r="AX40" s="58"/>
      <c r="AY40" s="3">
        <f>F100</f>
        <v>87</v>
      </c>
      <c r="AZ40" s="4">
        <f>F183</f>
        <v>170</v>
      </c>
      <c r="BA40" s="4">
        <f>F67</f>
        <v>54</v>
      </c>
      <c r="BB40" s="4">
        <f>F216</f>
        <v>203</v>
      </c>
      <c r="BC40" s="4">
        <f>F14</f>
        <v>1</v>
      </c>
      <c r="BD40" s="4">
        <f>F269</f>
        <v>256</v>
      </c>
      <c r="BE40" s="4">
        <f>F113</f>
        <v>100</v>
      </c>
      <c r="BF40" s="4">
        <f>F170</f>
        <v>157</v>
      </c>
      <c r="BG40" s="4">
        <f>F161</f>
        <v>148</v>
      </c>
      <c r="BH40" s="4">
        <f>F122</f>
        <v>109</v>
      </c>
      <c r="BI40" s="4">
        <f>F254</f>
        <v>241</v>
      </c>
      <c r="BJ40" s="4">
        <f>F29</f>
        <v>16</v>
      </c>
      <c r="BK40" s="4">
        <f>F211</f>
        <v>198</v>
      </c>
      <c r="BL40" s="4">
        <f>F72</f>
        <v>59</v>
      </c>
      <c r="BM40" s="4">
        <f>F180</f>
        <v>167</v>
      </c>
      <c r="BN40" s="5">
        <f>F103</f>
        <v>90</v>
      </c>
      <c r="BO40" s="75">
        <f>BG39^3+BH39^3+BI39^3+BJ39^3+BK39^3+BL39^3+BM39^3+BN39^3+BG40^3+BH40^3+BI40^3+BJ40^3+BK40^3+BL40^3+BM40^3+BN40^3</f>
        <v>67634176</v>
      </c>
      <c r="BP40" s="76">
        <f t="shared" si="5"/>
        <v>67634176</v>
      </c>
      <c r="BQ40" s="61"/>
      <c r="BR40" s="81" t="s">
        <v>33</v>
      </c>
      <c r="BS40" s="82" t="s">
        <v>32</v>
      </c>
      <c r="BT40" s="82" t="s">
        <v>31</v>
      </c>
      <c r="BU40" s="82" t="s">
        <v>30</v>
      </c>
      <c r="BV40" s="82" t="s">
        <v>6</v>
      </c>
      <c r="BW40" s="82" t="s">
        <v>7</v>
      </c>
      <c r="BX40" s="82" t="s">
        <v>8</v>
      </c>
      <c r="BY40" s="82" t="s">
        <v>9</v>
      </c>
      <c r="BZ40" s="83" t="s">
        <v>17</v>
      </c>
      <c r="CA40" s="83" t="s">
        <v>16</v>
      </c>
      <c r="CB40" s="83" t="s">
        <v>15</v>
      </c>
      <c r="CC40" s="83" t="s">
        <v>14</v>
      </c>
      <c r="CD40" s="83" t="s">
        <v>65</v>
      </c>
      <c r="CE40" s="83" t="s">
        <v>66</v>
      </c>
      <c r="CF40" s="83" t="s">
        <v>67</v>
      </c>
      <c r="CG40" s="84" t="s">
        <v>68</v>
      </c>
      <c r="CH40" s="66"/>
      <c r="CI40" s="51"/>
      <c r="CJ40" s="144"/>
      <c r="CK40" s="109"/>
      <c r="CL40" s="58"/>
      <c r="CM40" s="3">
        <f>F100</f>
        <v>87</v>
      </c>
      <c r="CN40" s="4">
        <f>F183</f>
        <v>170</v>
      </c>
      <c r="CO40" s="4">
        <f>F65</f>
        <v>52</v>
      </c>
      <c r="CP40" s="4">
        <f>F218</f>
        <v>205</v>
      </c>
      <c r="CQ40" s="4">
        <f>F14</f>
        <v>1</v>
      </c>
      <c r="CR40" s="4">
        <f>F269</f>
        <v>256</v>
      </c>
      <c r="CS40" s="4">
        <f>F115</f>
        <v>102</v>
      </c>
      <c r="CT40" s="4">
        <f>F168</f>
        <v>155</v>
      </c>
      <c r="CU40" s="4">
        <f>F163</f>
        <v>150</v>
      </c>
      <c r="CV40" s="4">
        <f>F120</f>
        <v>107</v>
      </c>
      <c r="CW40" s="4">
        <f>F254</f>
        <v>241</v>
      </c>
      <c r="CX40" s="4">
        <f>F29</f>
        <v>16</v>
      </c>
      <c r="CY40" s="4">
        <f>F209</f>
        <v>196</v>
      </c>
      <c r="CZ40" s="4">
        <f>F74</f>
        <v>61</v>
      </c>
      <c r="DA40" s="4">
        <f>F180</f>
        <v>167</v>
      </c>
      <c r="DB40" s="5">
        <f>F103</f>
        <v>90</v>
      </c>
      <c r="DC40" s="75">
        <f>CU39^3+CV39^3+CW39^3+CX39^3+CY39^3+CZ39^3+DA39^3+DB39^3+CU40^3+CV40^3+CW40^3+CX40^3+CY40^3+CZ40^3+DA40^3+DB40^3</f>
        <v>67634176</v>
      </c>
      <c r="DD40" s="76">
        <f t="shared" si="6"/>
        <v>67634176</v>
      </c>
      <c r="DE40" s="61"/>
      <c r="DF40" s="89" t="s">
        <v>33</v>
      </c>
      <c r="DG40" s="83" t="s">
        <v>32</v>
      </c>
      <c r="DH40" s="82" t="s">
        <v>268</v>
      </c>
      <c r="DI40" s="82" t="s">
        <v>269</v>
      </c>
      <c r="DJ40" s="83" t="s">
        <v>6</v>
      </c>
      <c r="DK40" s="83" t="s">
        <v>7</v>
      </c>
      <c r="DL40" s="82" t="s">
        <v>259</v>
      </c>
      <c r="DM40" s="82" t="s">
        <v>258</v>
      </c>
      <c r="DN40" s="83" t="s">
        <v>193</v>
      </c>
      <c r="DO40" s="83" t="s">
        <v>194</v>
      </c>
      <c r="DP40" s="82" t="s">
        <v>15</v>
      </c>
      <c r="DQ40" s="82" t="s">
        <v>14</v>
      </c>
      <c r="DR40" s="83" t="s">
        <v>204</v>
      </c>
      <c r="DS40" s="83" t="s">
        <v>203</v>
      </c>
      <c r="DT40" s="82" t="s">
        <v>67</v>
      </c>
      <c r="DU40" s="86" t="s">
        <v>68</v>
      </c>
      <c r="DV40" s="66"/>
      <c r="DW40" s="51"/>
      <c r="DY40" s="109"/>
      <c r="DZ40" s="58"/>
      <c r="EA40" s="3">
        <f>F106</f>
        <v>93</v>
      </c>
      <c r="EB40" s="4">
        <f>F177</f>
        <v>164</v>
      </c>
      <c r="EC40" s="4">
        <f>F62</f>
        <v>49</v>
      </c>
      <c r="ED40" s="4">
        <f>F221</f>
        <v>208</v>
      </c>
      <c r="EE40" s="4">
        <f>F19</f>
        <v>6</v>
      </c>
      <c r="EF40" s="4">
        <f>F264</f>
        <v>251</v>
      </c>
      <c r="EG40" s="4">
        <f>F119</f>
        <v>106</v>
      </c>
      <c r="EH40" s="4">
        <f>F164</f>
        <v>151</v>
      </c>
      <c r="EI40" s="4">
        <f>F167</f>
        <v>154</v>
      </c>
      <c r="EJ40" s="4">
        <f>F116</f>
        <v>103</v>
      </c>
      <c r="EK40" s="4">
        <f>F259</f>
        <v>246</v>
      </c>
      <c r="EL40" s="4">
        <f>F24</f>
        <v>11</v>
      </c>
      <c r="EM40" s="4">
        <f>F206</f>
        <v>193</v>
      </c>
      <c r="EN40" s="4">
        <f>F77</f>
        <v>64</v>
      </c>
      <c r="EO40" s="4">
        <f>F186</f>
        <v>173</v>
      </c>
      <c r="EP40" s="5">
        <f>F97</f>
        <v>84</v>
      </c>
      <c r="EQ40" s="75">
        <f>EI39^3+EJ39^3+EK39^3+EL39^3+EM39^3+EN39^3+EO39^3+EP39^3+EI40^3+EJ40^3+EK40^3+EL40^3+EM40^3+EN40^3+EO40^3+EP40^3</f>
        <v>67634176</v>
      </c>
      <c r="ER40" s="76">
        <f t="shared" si="7"/>
        <v>67634176</v>
      </c>
      <c r="ES40" s="61"/>
      <c r="ET40" s="89" t="s">
        <v>159</v>
      </c>
      <c r="EU40" s="83" t="s">
        <v>158</v>
      </c>
      <c r="EV40" s="83" t="s">
        <v>227</v>
      </c>
      <c r="EW40" s="83" t="s">
        <v>226</v>
      </c>
      <c r="EX40" s="83" t="s">
        <v>238</v>
      </c>
      <c r="EY40" s="83" t="s">
        <v>239</v>
      </c>
      <c r="EZ40" s="83" t="s">
        <v>170</v>
      </c>
      <c r="FA40" s="83" t="s">
        <v>171</v>
      </c>
      <c r="FB40" s="83" t="s">
        <v>237</v>
      </c>
      <c r="FC40" s="83" t="s">
        <v>236</v>
      </c>
      <c r="FD40" s="83" t="s">
        <v>173</v>
      </c>
      <c r="FE40" s="83" t="s">
        <v>172</v>
      </c>
      <c r="FF40" s="83" t="s">
        <v>160</v>
      </c>
      <c r="FG40" s="83" t="s">
        <v>161</v>
      </c>
      <c r="FH40" s="83" t="s">
        <v>224</v>
      </c>
      <c r="FI40" s="84" t="s">
        <v>225</v>
      </c>
      <c r="FJ40" s="66"/>
      <c r="FK40" s="51"/>
    </row>
    <row r="41" spans="1:167" x14ac:dyDescent="0.2">
      <c r="A41" s="32"/>
      <c r="B41" s="32"/>
      <c r="C41" s="32"/>
      <c r="D41" s="106" t="s">
        <v>22</v>
      </c>
      <c r="E41" s="107" t="s">
        <v>207</v>
      </c>
      <c r="F41" s="108">
        <f>B4+(27*B6)</f>
        <v>28</v>
      </c>
      <c r="G41" s="104"/>
      <c r="H41" s="43"/>
      <c r="I41" s="109"/>
      <c r="J41" s="58"/>
      <c r="K41" s="3">
        <f>F170</f>
        <v>157</v>
      </c>
      <c r="L41" s="4">
        <f>F113</f>
        <v>100</v>
      </c>
      <c r="M41" s="4">
        <f>F269</f>
        <v>256</v>
      </c>
      <c r="N41" s="4">
        <f>F14</f>
        <v>1</v>
      </c>
      <c r="O41" s="4">
        <f>F215</f>
        <v>202</v>
      </c>
      <c r="P41" s="4">
        <f>F68</f>
        <v>55</v>
      </c>
      <c r="Q41" s="4">
        <f>F184</f>
        <v>171</v>
      </c>
      <c r="R41" s="4">
        <f>F99</f>
        <v>86</v>
      </c>
      <c r="S41" s="4">
        <f>F104</f>
        <v>91</v>
      </c>
      <c r="T41" s="4">
        <f>F179</f>
        <v>166</v>
      </c>
      <c r="U41" s="4">
        <f>F71</f>
        <v>58</v>
      </c>
      <c r="V41" s="4">
        <f>F212</f>
        <v>199</v>
      </c>
      <c r="W41" s="4">
        <f>F29</f>
        <v>16</v>
      </c>
      <c r="X41" s="4">
        <f>F254</f>
        <v>241</v>
      </c>
      <c r="Y41" s="4">
        <f>F122</f>
        <v>109</v>
      </c>
      <c r="Z41" s="5">
        <f>F161</f>
        <v>148</v>
      </c>
      <c r="AA41" s="75">
        <f>K41^3+L41^3+M41^3+N41^3+O41^3+P41^3+Q41^3+R41^3+K42^3+L42^3+M42^3+N42^3+O42^3+P42^3+Q42^3+R42^3</f>
        <v>67634176</v>
      </c>
      <c r="AB41" s="76">
        <f t="shared" si="4"/>
        <v>67634176</v>
      </c>
      <c r="AC41" s="61"/>
      <c r="AD41" s="89" t="s">
        <v>9</v>
      </c>
      <c r="AE41" s="83" t="s">
        <v>8</v>
      </c>
      <c r="AF41" s="83" t="s">
        <v>7</v>
      </c>
      <c r="AG41" s="83" t="s">
        <v>6</v>
      </c>
      <c r="AH41" s="82" t="s">
        <v>13</v>
      </c>
      <c r="AI41" s="82" t="s">
        <v>12</v>
      </c>
      <c r="AJ41" s="82" t="s">
        <v>11</v>
      </c>
      <c r="AK41" s="82" t="s">
        <v>10</v>
      </c>
      <c r="AL41" s="83" t="s">
        <v>18</v>
      </c>
      <c r="AM41" s="83" t="s">
        <v>19</v>
      </c>
      <c r="AN41" s="83" t="s">
        <v>20</v>
      </c>
      <c r="AO41" s="83" t="s">
        <v>21</v>
      </c>
      <c r="AP41" s="82" t="s">
        <v>14</v>
      </c>
      <c r="AQ41" s="82" t="s">
        <v>15</v>
      </c>
      <c r="AR41" s="82" t="s">
        <v>16</v>
      </c>
      <c r="AS41" s="86" t="s">
        <v>17</v>
      </c>
      <c r="AT41" s="66"/>
      <c r="AU41" s="51"/>
      <c r="AW41" s="109"/>
      <c r="AX41" s="58"/>
      <c r="AY41" s="3">
        <f>F173</f>
        <v>160</v>
      </c>
      <c r="AZ41" s="4">
        <f>F110</f>
        <v>97</v>
      </c>
      <c r="BA41" s="4">
        <f>F266</f>
        <v>253</v>
      </c>
      <c r="BB41" s="4">
        <f>F17</f>
        <v>4</v>
      </c>
      <c r="BC41" s="4">
        <f>F215</f>
        <v>202</v>
      </c>
      <c r="BD41" s="4">
        <f>F68</f>
        <v>55</v>
      </c>
      <c r="BE41" s="4">
        <f>F184</f>
        <v>171</v>
      </c>
      <c r="BF41" s="4">
        <f>F99</f>
        <v>86</v>
      </c>
      <c r="BG41" s="4">
        <f>F104</f>
        <v>91</v>
      </c>
      <c r="BH41" s="4">
        <f>F179</f>
        <v>166</v>
      </c>
      <c r="BI41" s="4">
        <f>F71</f>
        <v>58</v>
      </c>
      <c r="BJ41" s="4">
        <f>F212</f>
        <v>199</v>
      </c>
      <c r="BK41" s="4">
        <f>F26</f>
        <v>13</v>
      </c>
      <c r="BL41" s="4">
        <f>F257</f>
        <v>244</v>
      </c>
      <c r="BM41" s="4">
        <f>F125</f>
        <v>112</v>
      </c>
      <c r="BN41" s="5">
        <f>F158</f>
        <v>145</v>
      </c>
      <c r="BO41" s="75">
        <f>AY41^3+AZ41^3+BA41^3+BB41^3+BC41^3+BD41^3+BE41^3+BF41^3+AY42^3+AZ42^3+BA42^3+BB42^3+BC42^3+BD42^3+BE42^3+BF42^3</f>
        <v>67634176</v>
      </c>
      <c r="BP41" s="76">
        <f t="shared" si="5"/>
        <v>67634176</v>
      </c>
      <c r="BQ41" s="61"/>
      <c r="BR41" s="89" t="s">
        <v>50</v>
      </c>
      <c r="BS41" s="83" t="s">
        <v>51</v>
      </c>
      <c r="BT41" s="83" t="s">
        <v>52</v>
      </c>
      <c r="BU41" s="83" t="s">
        <v>53</v>
      </c>
      <c r="BV41" s="83" t="s">
        <v>13</v>
      </c>
      <c r="BW41" s="83" t="s">
        <v>12</v>
      </c>
      <c r="BX41" s="83" t="s">
        <v>11</v>
      </c>
      <c r="BY41" s="83" t="s">
        <v>10</v>
      </c>
      <c r="BZ41" s="82" t="s">
        <v>18</v>
      </c>
      <c r="CA41" s="82" t="s">
        <v>19</v>
      </c>
      <c r="CB41" s="82" t="s">
        <v>20</v>
      </c>
      <c r="CC41" s="82" t="s">
        <v>21</v>
      </c>
      <c r="CD41" s="82" t="s">
        <v>72</v>
      </c>
      <c r="CE41" s="82" t="s">
        <v>71</v>
      </c>
      <c r="CF41" s="82" t="s">
        <v>70</v>
      </c>
      <c r="CG41" s="86" t="s">
        <v>69</v>
      </c>
      <c r="CH41" s="66"/>
      <c r="CI41" s="51"/>
      <c r="CJ41" s="144"/>
      <c r="CK41" s="109"/>
      <c r="CL41" s="58"/>
      <c r="CM41" s="3">
        <f>F173</f>
        <v>160</v>
      </c>
      <c r="CN41" s="4">
        <f>F110</f>
        <v>97</v>
      </c>
      <c r="CO41" s="4">
        <f>F264</f>
        <v>251</v>
      </c>
      <c r="CP41" s="4">
        <f>F19</f>
        <v>6</v>
      </c>
      <c r="CQ41" s="4">
        <f>F215</f>
        <v>202</v>
      </c>
      <c r="CR41" s="4">
        <f>F68</f>
        <v>55</v>
      </c>
      <c r="CS41" s="4">
        <f>F186</f>
        <v>173</v>
      </c>
      <c r="CT41" s="4">
        <f>F97</f>
        <v>84</v>
      </c>
      <c r="CU41" s="4">
        <f>F106</f>
        <v>93</v>
      </c>
      <c r="CV41" s="4">
        <f>F177</f>
        <v>164</v>
      </c>
      <c r="CW41" s="4">
        <f>F71</f>
        <v>58</v>
      </c>
      <c r="CX41" s="4">
        <f>F212</f>
        <v>199</v>
      </c>
      <c r="CY41" s="4">
        <f>F24</f>
        <v>11</v>
      </c>
      <c r="CZ41" s="4">
        <f>F259</f>
        <v>246</v>
      </c>
      <c r="DA41" s="4">
        <f>F125</f>
        <v>112</v>
      </c>
      <c r="DB41" s="5">
        <f>F158</f>
        <v>145</v>
      </c>
      <c r="DC41" s="75">
        <f>CM41^3+CN41^3+CO41^3+CP41^3+CQ41^3+CR41^3+CS41^3+CT41^3+CM42^3+CN42^3+CO42^3+CP42^3+CQ42^3+CR42^3+CS42^3+CT42^3</f>
        <v>67634176</v>
      </c>
      <c r="DD41" s="76">
        <f t="shared" si="6"/>
        <v>67634176</v>
      </c>
      <c r="DE41" s="61"/>
      <c r="DF41" s="89" t="s">
        <v>50</v>
      </c>
      <c r="DG41" s="83" t="s">
        <v>51</v>
      </c>
      <c r="DH41" s="82" t="s">
        <v>239</v>
      </c>
      <c r="DI41" s="82" t="s">
        <v>238</v>
      </c>
      <c r="DJ41" s="83" t="s">
        <v>13</v>
      </c>
      <c r="DK41" s="83" t="s">
        <v>12</v>
      </c>
      <c r="DL41" s="82" t="s">
        <v>224</v>
      </c>
      <c r="DM41" s="82" t="s">
        <v>225</v>
      </c>
      <c r="DN41" s="83" t="s">
        <v>159</v>
      </c>
      <c r="DO41" s="83" t="s">
        <v>158</v>
      </c>
      <c r="DP41" s="82" t="s">
        <v>20</v>
      </c>
      <c r="DQ41" s="82" t="s">
        <v>21</v>
      </c>
      <c r="DR41" s="83" t="s">
        <v>172</v>
      </c>
      <c r="DS41" s="83" t="s">
        <v>173</v>
      </c>
      <c r="DT41" s="82" t="s">
        <v>70</v>
      </c>
      <c r="DU41" s="86" t="s">
        <v>69</v>
      </c>
      <c r="DV41" s="66"/>
      <c r="DW41" s="51"/>
      <c r="DY41" s="109"/>
      <c r="DZ41" s="58"/>
      <c r="EA41" s="3">
        <f>F168</f>
        <v>155</v>
      </c>
      <c r="EB41" s="4">
        <f>F115</f>
        <v>102</v>
      </c>
      <c r="EC41" s="4">
        <f>F260</f>
        <v>247</v>
      </c>
      <c r="ED41" s="4">
        <f>F23</f>
        <v>10</v>
      </c>
      <c r="EE41" s="4">
        <f>F209</f>
        <v>196</v>
      </c>
      <c r="EF41" s="4">
        <f>F74</f>
        <v>61</v>
      </c>
      <c r="EG41" s="4">
        <f>F189</f>
        <v>176</v>
      </c>
      <c r="EH41" s="4">
        <f>F94</f>
        <v>81</v>
      </c>
      <c r="EI41" s="4">
        <f>F109</f>
        <v>96</v>
      </c>
      <c r="EJ41" s="4">
        <f>F174</f>
        <v>161</v>
      </c>
      <c r="EK41" s="4">
        <f>F65</f>
        <v>52</v>
      </c>
      <c r="EL41" s="4">
        <f>F218</f>
        <v>205</v>
      </c>
      <c r="EM41" s="4">
        <f>F20</f>
        <v>7</v>
      </c>
      <c r="EN41" s="4">
        <f>F263</f>
        <v>250</v>
      </c>
      <c r="EO41" s="4">
        <f>F120</f>
        <v>107</v>
      </c>
      <c r="EP41" s="5">
        <f>F163</f>
        <v>150</v>
      </c>
      <c r="EQ41" s="75">
        <f>EA41^3+EB41^3+EC41^3+ED41^3+EE41^3+EF41^3+EG41^3+EH41^3+EA42^3+EB42^3+EC42^3+ED42^3+EE42^3+EF42^3+EG42^3+EH42^3</f>
        <v>67634176</v>
      </c>
      <c r="ER41" s="76">
        <f t="shared" si="7"/>
        <v>67634176</v>
      </c>
      <c r="ES41" s="61"/>
      <c r="ET41" s="81" t="s">
        <v>258</v>
      </c>
      <c r="EU41" s="82" t="s">
        <v>259</v>
      </c>
      <c r="EV41" s="82" t="s">
        <v>191</v>
      </c>
      <c r="EW41" s="82" t="s">
        <v>192</v>
      </c>
      <c r="EX41" s="82" t="s">
        <v>204</v>
      </c>
      <c r="EY41" s="82" t="s">
        <v>203</v>
      </c>
      <c r="EZ41" s="82" t="s">
        <v>271</v>
      </c>
      <c r="FA41" s="82" t="s">
        <v>270</v>
      </c>
      <c r="FB41" s="82" t="s">
        <v>205</v>
      </c>
      <c r="FC41" s="82" t="s">
        <v>206</v>
      </c>
      <c r="FD41" s="82" t="s">
        <v>268</v>
      </c>
      <c r="FE41" s="82" t="s">
        <v>269</v>
      </c>
      <c r="FF41" s="82" t="s">
        <v>257</v>
      </c>
      <c r="FG41" s="82" t="s">
        <v>256</v>
      </c>
      <c r="FH41" s="82" t="s">
        <v>194</v>
      </c>
      <c r="FI41" s="86" t="s">
        <v>193</v>
      </c>
      <c r="FJ41" s="66"/>
      <c r="FK41" s="51"/>
    </row>
    <row r="42" spans="1:167" x14ac:dyDescent="0.2">
      <c r="A42" s="32"/>
      <c r="B42" s="32"/>
      <c r="C42" s="32"/>
      <c r="D42" s="106" t="s">
        <v>113</v>
      </c>
      <c r="E42" s="107" t="s">
        <v>207</v>
      </c>
      <c r="F42" s="108">
        <f>B4+(28*B6)</f>
        <v>29</v>
      </c>
      <c r="G42" s="104"/>
      <c r="H42" s="43"/>
      <c r="I42" s="109"/>
      <c r="J42" s="58"/>
      <c r="K42" s="7">
        <f>F149</f>
        <v>136</v>
      </c>
      <c r="L42" s="8">
        <f>F134</f>
        <v>121</v>
      </c>
      <c r="M42" s="8">
        <f>F242</f>
        <v>229</v>
      </c>
      <c r="N42" s="8">
        <f>F41</f>
        <v>28</v>
      </c>
      <c r="O42" s="8">
        <f>F224</f>
        <v>211</v>
      </c>
      <c r="P42" s="8">
        <f>F59</f>
        <v>46</v>
      </c>
      <c r="Q42" s="8">
        <f>F191</f>
        <v>178</v>
      </c>
      <c r="R42" s="8">
        <f>F92</f>
        <v>79</v>
      </c>
      <c r="S42" s="8">
        <f>F79</f>
        <v>66</v>
      </c>
      <c r="T42" s="8">
        <f>F204</f>
        <v>191</v>
      </c>
      <c r="U42" s="8">
        <f>F48</f>
        <v>35</v>
      </c>
      <c r="V42" s="8">
        <f>F235</f>
        <v>222</v>
      </c>
      <c r="W42" s="8">
        <f>F34</f>
        <v>21</v>
      </c>
      <c r="X42" s="8">
        <f>F249</f>
        <v>236</v>
      </c>
      <c r="Y42" s="8">
        <f>F133</f>
        <v>120</v>
      </c>
      <c r="Z42" s="9">
        <f>F150</f>
        <v>137</v>
      </c>
      <c r="AA42" s="75">
        <f>S41^3+T41^3+U41^3+V41^3+W41^3+X41^3+Y41^3+Z41^3+S42^3+T42^3+U42^3+V42^3+W42^3+X42^3+Y42^3+Z42^3</f>
        <v>67634176</v>
      </c>
      <c r="AB42" s="76">
        <f t="shared" si="4"/>
        <v>67634176</v>
      </c>
      <c r="AC42" s="61"/>
      <c r="AD42" s="116" t="s">
        <v>25</v>
      </c>
      <c r="AE42" s="117" t="s">
        <v>24</v>
      </c>
      <c r="AF42" s="117" t="s">
        <v>23</v>
      </c>
      <c r="AG42" s="117" t="s">
        <v>22</v>
      </c>
      <c r="AH42" s="118" t="s">
        <v>37</v>
      </c>
      <c r="AI42" s="118" t="s">
        <v>36</v>
      </c>
      <c r="AJ42" s="118" t="s">
        <v>35</v>
      </c>
      <c r="AK42" s="118" t="s">
        <v>34</v>
      </c>
      <c r="AL42" s="117" t="s">
        <v>42</v>
      </c>
      <c r="AM42" s="117" t="s">
        <v>43</v>
      </c>
      <c r="AN42" s="117" t="s">
        <v>44</v>
      </c>
      <c r="AO42" s="117" t="s">
        <v>45</v>
      </c>
      <c r="AP42" s="118" t="s">
        <v>38</v>
      </c>
      <c r="AQ42" s="118" t="s">
        <v>39</v>
      </c>
      <c r="AR42" s="118" t="s">
        <v>40</v>
      </c>
      <c r="AS42" s="119" t="s">
        <v>41</v>
      </c>
      <c r="AT42" s="32"/>
      <c r="AU42" s="115"/>
      <c r="AW42" s="109"/>
      <c r="AX42" s="58"/>
      <c r="AY42" s="7">
        <f>F146</f>
        <v>133</v>
      </c>
      <c r="AZ42" s="8">
        <f>F137</f>
        <v>124</v>
      </c>
      <c r="BA42" s="8">
        <f>F245</f>
        <v>232</v>
      </c>
      <c r="BB42" s="8">
        <f>F38</f>
        <v>25</v>
      </c>
      <c r="BC42" s="8">
        <f>F224</f>
        <v>211</v>
      </c>
      <c r="BD42" s="8">
        <f>F59</f>
        <v>46</v>
      </c>
      <c r="BE42" s="8">
        <f>F191</f>
        <v>178</v>
      </c>
      <c r="BF42" s="8">
        <f>F92</f>
        <v>79</v>
      </c>
      <c r="BG42" s="8">
        <f>F79</f>
        <v>66</v>
      </c>
      <c r="BH42" s="8">
        <f>F204</f>
        <v>191</v>
      </c>
      <c r="BI42" s="8">
        <f>F48</f>
        <v>35</v>
      </c>
      <c r="BJ42" s="8">
        <f>F235</f>
        <v>222</v>
      </c>
      <c r="BK42" s="8">
        <f>F37</f>
        <v>24</v>
      </c>
      <c r="BL42" s="8">
        <f>F246</f>
        <v>233</v>
      </c>
      <c r="BM42" s="8">
        <f>F130</f>
        <v>117</v>
      </c>
      <c r="BN42" s="9">
        <f>F153</f>
        <v>140</v>
      </c>
      <c r="BO42" s="75">
        <f>BG41^3+BH41^3+BI41^3+BJ41^3+BK41^3+BL41^3+BM41^3+BN41^3+BG42^3+BH42^3+BI42^3+BJ42^3+BK42^3+BL42^3+BM42^3+BN42^3</f>
        <v>67634176</v>
      </c>
      <c r="BP42" s="76">
        <f t="shared" si="5"/>
        <v>67634176</v>
      </c>
      <c r="BQ42" s="61"/>
      <c r="BR42" s="116" t="s">
        <v>46</v>
      </c>
      <c r="BS42" s="117" t="s">
        <v>47</v>
      </c>
      <c r="BT42" s="117" t="s">
        <v>48</v>
      </c>
      <c r="BU42" s="117" t="s">
        <v>49</v>
      </c>
      <c r="BV42" s="117" t="s">
        <v>37</v>
      </c>
      <c r="BW42" s="117" t="s">
        <v>36</v>
      </c>
      <c r="BX42" s="117" t="s">
        <v>35</v>
      </c>
      <c r="BY42" s="117" t="s">
        <v>34</v>
      </c>
      <c r="BZ42" s="118" t="s">
        <v>42</v>
      </c>
      <c r="CA42" s="118" t="s">
        <v>43</v>
      </c>
      <c r="CB42" s="118" t="s">
        <v>44</v>
      </c>
      <c r="CC42" s="118" t="s">
        <v>45</v>
      </c>
      <c r="CD42" s="118" t="s">
        <v>64</v>
      </c>
      <c r="CE42" s="118" t="s">
        <v>63</v>
      </c>
      <c r="CF42" s="118" t="s">
        <v>62</v>
      </c>
      <c r="CG42" s="119" t="s">
        <v>61</v>
      </c>
      <c r="CH42" s="32"/>
      <c r="CI42" s="115"/>
      <c r="CJ42" s="144"/>
      <c r="CK42" s="109"/>
      <c r="CL42" s="58"/>
      <c r="CM42" s="7">
        <f>F144</f>
        <v>131</v>
      </c>
      <c r="CN42" s="8">
        <f>F139</f>
        <v>126</v>
      </c>
      <c r="CO42" s="8">
        <f>F245</f>
        <v>232</v>
      </c>
      <c r="CP42" s="8">
        <f>F38</f>
        <v>25</v>
      </c>
      <c r="CQ42" s="8">
        <f>F226</f>
        <v>213</v>
      </c>
      <c r="CR42" s="8">
        <f>F57</f>
        <v>44</v>
      </c>
      <c r="CS42" s="8">
        <f>F191</f>
        <v>178</v>
      </c>
      <c r="CT42" s="8">
        <f>F92</f>
        <v>79</v>
      </c>
      <c r="CU42" s="8">
        <f>F79</f>
        <v>66</v>
      </c>
      <c r="CV42" s="8">
        <f>F204</f>
        <v>191</v>
      </c>
      <c r="CW42" s="8">
        <f>F50</f>
        <v>37</v>
      </c>
      <c r="CX42" s="8">
        <f>F233</f>
        <v>220</v>
      </c>
      <c r="CY42" s="8">
        <f>F37</f>
        <v>24</v>
      </c>
      <c r="CZ42" s="8">
        <f>F246</f>
        <v>233</v>
      </c>
      <c r="DA42" s="8">
        <f>F128</f>
        <v>115</v>
      </c>
      <c r="DB42" s="9">
        <f>F155</f>
        <v>142</v>
      </c>
      <c r="DC42" s="75">
        <f>CU41^3+CV41^3+CW41^3+CX41^3+CY41^3+CZ41^3+DA41^3+DB41^3+CU42^3+CV42^3+CW42^3+CX42^3+CY42^3+CZ42^3+DA42^3+DB42^3</f>
        <v>67634176</v>
      </c>
      <c r="DD42" s="76">
        <f t="shared" si="6"/>
        <v>67634176</v>
      </c>
      <c r="DE42" s="61"/>
      <c r="DF42" s="116" t="s">
        <v>233</v>
      </c>
      <c r="DG42" s="117" t="s">
        <v>232</v>
      </c>
      <c r="DH42" s="118" t="s">
        <v>48</v>
      </c>
      <c r="DI42" s="118" t="s">
        <v>49</v>
      </c>
      <c r="DJ42" s="117" t="s">
        <v>230</v>
      </c>
      <c r="DK42" s="117" t="s">
        <v>231</v>
      </c>
      <c r="DL42" s="118" t="s">
        <v>35</v>
      </c>
      <c r="DM42" s="118" t="s">
        <v>34</v>
      </c>
      <c r="DN42" s="117" t="s">
        <v>42</v>
      </c>
      <c r="DO42" s="117" t="s">
        <v>43</v>
      </c>
      <c r="DP42" s="118" t="s">
        <v>165</v>
      </c>
      <c r="DQ42" s="118" t="s">
        <v>164</v>
      </c>
      <c r="DR42" s="117" t="s">
        <v>64</v>
      </c>
      <c r="DS42" s="117" t="s">
        <v>63</v>
      </c>
      <c r="DT42" s="118" t="s">
        <v>166</v>
      </c>
      <c r="DU42" s="119" t="s">
        <v>167</v>
      </c>
      <c r="DV42" s="32"/>
      <c r="DW42" s="115"/>
      <c r="DY42" s="109"/>
      <c r="DZ42" s="58"/>
      <c r="EA42" s="7">
        <f>F146</f>
        <v>133</v>
      </c>
      <c r="EB42" s="8">
        <f>F137</f>
        <v>124</v>
      </c>
      <c r="EC42" s="8">
        <f>F246</f>
        <v>233</v>
      </c>
      <c r="ED42" s="8">
        <f>F37</f>
        <v>24</v>
      </c>
      <c r="EE42" s="8">
        <f>F235</f>
        <v>222</v>
      </c>
      <c r="EF42" s="8">
        <f>F48</f>
        <v>35</v>
      </c>
      <c r="EG42" s="8">
        <f>F191</f>
        <v>178</v>
      </c>
      <c r="EH42" s="8">
        <f>F92</f>
        <v>79</v>
      </c>
      <c r="EI42" s="8">
        <f>F79</f>
        <v>66</v>
      </c>
      <c r="EJ42" s="8">
        <f>F204</f>
        <v>191</v>
      </c>
      <c r="EK42" s="8">
        <f>F59</f>
        <v>46</v>
      </c>
      <c r="EL42" s="8">
        <f>F224</f>
        <v>211</v>
      </c>
      <c r="EM42" s="8">
        <f>F38</f>
        <v>25</v>
      </c>
      <c r="EN42" s="8">
        <f>F245</f>
        <v>232</v>
      </c>
      <c r="EO42" s="8">
        <f>F130</f>
        <v>117</v>
      </c>
      <c r="EP42" s="9">
        <f>F153</f>
        <v>140</v>
      </c>
      <c r="EQ42" s="75">
        <f>EI41^3+EJ41^3+EK41^3+EL41^3+EM41^3+EN41^3+EO41^3+EP41^3+EI42^3+EJ42^3+EK42^3+EL42^3+EM42^3+EN42^3+EO42^3+EP42^3</f>
        <v>67634176</v>
      </c>
      <c r="ER42" s="76">
        <f t="shared" si="7"/>
        <v>67634176</v>
      </c>
      <c r="ES42" s="61"/>
      <c r="ET42" s="116" t="s">
        <v>46</v>
      </c>
      <c r="EU42" s="117" t="s">
        <v>47</v>
      </c>
      <c r="EV42" s="117" t="s">
        <v>63</v>
      </c>
      <c r="EW42" s="117" t="s">
        <v>64</v>
      </c>
      <c r="EX42" s="117" t="s">
        <v>45</v>
      </c>
      <c r="EY42" s="117" t="s">
        <v>44</v>
      </c>
      <c r="EZ42" s="117" t="s">
        <v>35</v>
      </c>
      <c r="FA42" s="117" t="s">
        <v>34</v>
      </c>
      <c r="FB42" s="117" t="s">
        <v>42</v>
      </c>
      <c r="FC42" s="117" t="s">
        <v>43</v>
      </c>
      <c r="FD42" s="117" t="s">
        <v>36</v>
      </c>
      <c r="FE42" s="117" t="s">
        <v>37</v>
      </c>
      <c r="FF42" s="117" t="s">
        <v>49</v>
      </c>
      <c r="FG42" s="117" t="s">
        <v>48</v>
      </c>
      <c r="FH42" s="117" t="s">
        <v>62</v>
      </c>
      <c r="FI42" s="120" t="s">
        <v>61</v>
      </c>
      <c r="FJ42" s="32"/>
      <c r="FK42" s="115"/>
    </row>
    <row r="43" spans="1:167" x14ac:dyDescent="0.2">
      <c r="A43" s="32"/>
      <c r="B43" s="32"/>
      <c r="C43" s="32"/>
      <c r="D43" s="106" t="s">
        <v>261</v>
      </c>
      <c r="E43" s="107" t="s">
        <v>207</v>
      </c>
      <c r="F43" s="108">
        <f>B4+(29*B6)</f>
        <v>30</v>
      </c>
      <c r="G43" s="104"/>
      <c r="H43" s="43"/>
      <c r="I43" s="109"/>
      <c r="J43" s="58"/>
      <c r="K43" s="121">
        <f>K27^3+K28^3+K29^3+K30^3+K31^3+K32^3+K33^3+K34^3+L27^3+L28^3+L29^3+L30^3+L31^3+L32^3+L33^3+L34^3</f>
        <v>67634176</v>
      </c>
      <c r="L43" s="122">
        <f>K42^3+K41^3+K40^3+K39^3+K38^3+K37^3+K36^3+K35^3+L42^3+L41^3+L40^3+L39^3+L38^3+L37^3+L36^3+L35^3</f>
        <v>67634176</v>
      </c>
      <c r="M43" s="122">
        <f>M27^3+M28^3+M29^3+M30^3+M31^3+M32^3+M33^3+M34^3+N27^3+N28^3+N29^3+N30^3+N31^3+N32^3+N33^3+N34^3</f>
        <v>67634176</v>
      </c>
      <c r="N43" s="122">
        <f>M42^3+M41^3+M40^3+M39^3+M38^3+M37^3+M36^3+M35^3+N42^3+N41^3+N40^3+N39^3+N38^3+N37^3+N36^3+N35^3</f>
        <v>67634176</v>
      </c>
      <c r="O43" s="122">
        <f>O27^3+O28^3+O29^3+O30^3+O31^3+O32^3+O33^3+O34^3+P27^3+P28^3+P29^3+P30^3+P31^3+P32^3+P33^3+P34^3</f>
        <v>67634176</v>
      </c>
      <c r="P43" s="122">
        <f>O42^3+O41^3+O40^3+O39^3+O38^3+O37^3+O36^3+O35^3+P42^3+P41^3+P40^3+P39^3+P38^3+P37^3+P36^3+P35^3</f>
        <v>67634176</v>
      </c>
      <c r="Q43" s="122">
        <f>Q27^3+Q28^3+Q29^3+Q30^3+Q31^3+Q32^3+Q33^3+Q34^3+R27^3+R28^3+R29^3+R30^3+R31^3+R32^3+R33^3+R34^3</f>
        <v>67634176</v>
      </c>
      <c r="R43" s="122">
        <f>Q42^3+Q41^3+Q40^3+Q39^3+Q38^3+Q37^3+Q36^3+Q35^3+R42^3+R41^3+R40^3+R39^3+R38^3+R37^3+R36^3+R35^3</f>
        <v>67634176</v>
      </c>
      <c r="S43" s="122">
        <f>S27^3+S28^3+S29^3+S30^3+S31^3+S32^3+S33^3+S34^3+T27^3+T28^3+T29^3+T30^3+T31^3+T32^3+T33^3+T34^3</f>
        <v>67634176</v>
      </c>
      <c r="T43" s="122">
        <f>S42^3+S41^3+S40^3+S39^3+S38^3+S37^3+S36^3+S35^3+T42^3+T41^3+T40^3+T39^3+T38^3+T37^3+T36^3+T35^3</f>
        <v>67634176</v>
      </c>
      <c r="U43" s="122">
        <f>U27^3+U28^3+U29^3+U30^3+U31^3+U32^3+U33^3+U34^3+V27^3+V28^3+V29^3+V30^3+V31^3+V32^3+V33^3+V34^3</f>
        <v>67634176</v>
      </c>
      <c r="V43" s="122">
        <f>U42^3+U41^3+U40^3+U39^3+U38^3+U37^3+U36^3+U35^3+V42^3+V41^3+V40^3+V39^3+V38^3+V37^3+V36^3+V35^3</f>
        <v>67634176</v>
      </c>
      <c r="W43" s="122">
        <f>W27^3+W28^3+W29^3+W30^3+W31^3+W32^3+W33^3+W34^3+X27^3+X28^3+X29^3+X30^3+X31^3+X32^3+X33^3+X34^3</f>
        <v>67634176</v>
      </c>
      <c r="X43" s="122">
        <f>W42^3+W41^3+W40^3+W39^3+W38^3+W37^3+W36^3+W35^3+X42^3+X41^3+X40^3+X39^3+X38^3+X37^3+X36^3+X35^3</f>
        <v>67634176</v>
      </c>
      <c r="Y43" s="122">
        <f>Y27^3+Y28^3+Y29^3+Y30^3+Y31^3+Y32^3+Y33^3+Y34^3+Z27^3+Z28^3+Z29^3+Z30^3+Z31^3+Z32^3+Z33^3+Z34^3</f>
        <v>67634176</v>
      </c>
      <c r="Z43" s="122">
        <f>Y42^3+Y41^3+Y40^3+Y39^3+Y38^3+Y37^3+Y36^3+Y35^3+Z42^3+Z41^3+Z40^3+Z39^3+Z38^3+Z37^3+Z36^3+Z35^3</f>
        <v>67634176</v>
      </c>
      <c r="AA43" s="124">
        <f>SUMSQ(K27,L28,M29,N30,O31,P32,Q33,R34,S35,T36,U37,V38,W39,X40,Y41,Z42)</f>
        <v>351576</v>
      </c>
      <c r="AB43" s="125">
        <f>SUMSQ(K35,L36,M37,N38,O39,P40,Q41,R42,S27,T28,U29,V30,W31,X32,Y33,Z34)</f>
        <v>351576</v>
      </c>
      <c r="AC43" s="52"/>
      <c r="AD43" s="126"/>
      <c r="AE43" s="126"/>
      <c r="AF43" s="126"/>
      <c r="AG43" s="126"/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32"/>
      <c r="AU43" s="115"/>
      <c r="AW43" s="109"/>
      <c r="AX43" s="58"/>
      <c r="AY43" s="121">
        <f>AY27^3+AY28^3+AY29^3+AY30^3+AY31^3+AY32^3+AY33^3+AY34^3+AZ27^3+AZ28^3+AZ29^3+AZ30^3+AZ31^3+AZ32^3+AZ33^3+AZ34^3</f>
        <v>67634176</v>
      </c>
      <c r="AZ43" s="122">
        <f>AY42^3+AY41^3+AY40^3+AY39^3+AY38^3+AY37^3+AY36^3+AY35^3+AZ42^3+AZ41^3+AZ40^3+AZ39^3+AZ38^3+AZ37^3+AZ36^3+AZ35^3</f>
        <v>67634176</v>
      </c>
      <c r="BA43" s="122">
        <f>BA27^3+BA28^3+BA29^3+BA30^3+BA31^3+BA32^3+BA33^3+BA34^3+BB27^3+BB28^3+BB29^3+BB30^3+BB31^3+BB32^3+BB33^3+BB34^3</f>
        <v>67634176</v>
      </c>
      <c r="BB43" s="122">
        <f>BA42^3+BA41^3+BA40^3+BA39^3+BA38^3+BA37^3+BA36^3+BA35^3+BB42^3+BB41^3+BB40^3+BB39^3+BB38^3+BB37^3+BB36^3+BB35^3</f>
        <v>67634176</v>
      </c>
      <c r="BC43" s="122">
        <f>BC27^3+BC28^3+BC29^3+BC30^3+BC31^3+BC32^3+BC33^3+BC34^3+BD27^3+BD28^3+BD29^3+BD30^3+BD31^3+BD32^3+BD33^3+BD34^3</f>
        <v>67634176</v>
      </c>
      <c r="BD43" s="122">
        <f>BC42^3+BC41^3+BC40^3+BC39^3+BC38^3+BC37^3+BC36^3+BC35^3+BD42^3+BD41^3+BD40^3+BD39^3+BD38^3+BD37^3+BD36^3+BD35^3</f>
        <v>67634176</v>
      </c>
      <c r="BE43" s="122">
        <f>BE27^3+BE28^3+BE29^3+BE30^3+BE31^3+BE32^3+BE33^3+BE34^3+BF27^3+BF28^3+BF29^3+BF30^3+BF31^3+BF32^3+BF33^3+BF34^3</f>
        <v>67634176</v>
      </c>
      <c r="BF43" s="122">
        <f>BE42^3+BE41^3+BE40^3+BE39^3+BE38^3+BE37^3+BE36^3+BE35^3+BF42^3+BF41^3+BF40^3+BF39^3+BF38^3+BF37^3+BF36^3+BF35^3</f>
        <v>67634176</v>
      </c>
      <c r="BG43" s="122">
        <f>BG27^3+BG28^3+BG29^3+BG30^3+BG31^3+BG32^3+BG33^3+BG34^3+BH27^3+BH28^3+BH29^3+BH30^3+BH31^3+BH32^3+BH33^3+BH34^3</f>
        <v>67634176</v>
      </c>
      <c r="BH43" s="122">
        <f>BG42^3+BG41^3+BG40^3+BG39^3+BG38^3+BG37^3+BG36^3+BG35^3+BH42^3+BH41^3+BH40^3+BH39^3+BH38^3+BH37^3+BH36^3+BH35^3</f>
        <v>67634176</v>
      </c>
      <c r="BI43" s="122">
        <f>BI27^3+BI28^3+BI29^3+BI30^3+BI31^3+BI32^3+BI33^3+BI34^3+BJ27^3+BJ28^3+BJ29^3+BJ30^3+BJ31^3+BJ32^3+BJ33^3+BJ34^3</f>
        <v>67634176</v>
      </c>
      <c r="BJ43" s="122">
        <f>BI42^3+BI41^3+BI40^3+BI39^3+BI38^3+BI37^3+BI36^3+BI35^3+BJ42^3+BJ41^3+BJ40^3+BJ39^3+BJ38^3+BJ37^3+BJ36^3+BJ35^3</f>
        <v>67634176</v>
      </c>
      <c r="BK43" s="122">
        <f>BK27^3+BK28^3+BK29^3+BK30^3+BK31^3+BK32^3+BK33^3+BK34^3+BL27^3+BL28^3+BL29^3+BL30^3+BL31^3+BL32^3+BL33^3+BL34^3</f>
        <v>67634176</v>
      </c>
      <c r="BL43" s="122">
        <f>BK42^3+BK41^3+BK40^3+BK39^3+BK38^3+BK37^3+BK36^3+BK35^3+BL42^3+BL41^3+BL40^3+BL39^3+BL38^3+BL37^3+BL36^3+BL35^3</f>
        <v>67634176</v>
      </c>
      <c r="BM43" s="122">
        <f>BM27^3+BM28^3+BM29^3+BM30^3+BM31^3+BM32^3+BM33^3+BM34^3+BN27^3+BN28^3+BN29^3+BN30^3+BN31^3+BN32^3+BN33^3+BN34^3</f>
        <v>67634176</v>
      </c>
      <c r="BN43" s="123">
        <f>BM42^3+BM41^3+BM40^3+BM39^3+BM38^3+BM37^3+BM36^3+BM35^3+BN42^3+BN41^3+BN40^3+BN39^3+BN38^3+BN37^3+BN36^3+BN35^3</f>
        <v>67634176</v>
      </c>
      <c r="BO43" s="124">
        <f>SUMSQ(AY27,AZ28,BA29,BB30,BC31,BD32,BE33,BF34,BG35,BH36,BI37,BJ38,BK39,BL40,BM41,BN42)</f>
        <v>351576</v>
      </c>
      <c r="BP43" s="125">
        <f>SUMSQ(AY35,AZ36,BA37,BB38,BC39,BD40,BE41,BF42,BG27,BH28,BI29,BJ30,BK31,BL32,BM33,BN34)</f>
        <v>351576</v>
      </c>
      <c r="BQ43" s="52"/>
      <c r="BR43" s="126"/>
      <c r="BS43" s="126"/>
      <c r="BT43" s="126"/>
      <c r="BU43" s="126"/>
      <c r="BV43" s="126"/>
      <c r="BW43" s="126"/>
      <c r="BX43" s="126"/>
      <c r="BY43" s="126"/>
      <c r="BZ43" s="126"/>
      <c r="CA43" s="126"/>
      <c r="CB43" s="126"/>
      <c r="CC43" s="126"/>
      <c r="CD43" s="126"/>
      <c r="CE43" s="126"/>
      <c r="CF43" s="126"/>
      <c r="CG43" s="126"/>
      <c r="CH43" s="32"/>
      <c r="CI43" s="115"/>
      <c r="CJ43" s="144"/>
      <c r="CK43" s="109"/>
      <c r="CL43" s="58"/>
      <c r="CM43" s="121">
        <f>CM27^3+CM28^3+CM29^3+CM30^3+CM31^3+CM32^3+CM33^3+CM34^3+CN27^3+CN28^3+CN29^3+CN30^3+CN31^3+CN32^3+CN33^3+CN34^3</f>
        <v>67634176</v>
      </c>
      <c r="CN43" s="122">
        <f>CM42^3+CM41^3+CM40^3+CM39^3+CM38^3+CM37^3+CM36^3+CM35^3+CN42^3+CN41^3+CN40^3+CN39^3+CN38^3+CN37^3+CN36^3+CN35^3</f>
        <v>67634176</v>
      </c>
      <c r="CO43" s="122">
        <f>CO27^3+CO28^3+CO29^3+CO30^3+CO31^3+CO32^3+CO33^3+CO34^3+CP27^3+CP28^3+CP29^3+CP30^3+CP31^3+CP32^3+CP33^3+CP34^3</f>
        <v>67634176</v>
      </c>
      <c r="CP43" s="122">
        <f>CO42^3+CO41^3+CO40^3+CO39^3+CO38^3+CO37^3+CO36^3+CO35^3+CP42^3+CP41^3+CP40^3+CP39^3+CP38^3+CP37^3+CP36^3+CP35^3</f>
        <v>67634176</v>
      </c>
      <c r="CQ43" s="122">
        <f>CQ27^3+CQ28^3+CQ29^3+CQ30^3+CQ31^3+CQ32^3+CQ33^3+CQ34^3+CR27^3+CR28^3+CR29^3+CR30^3+CR31^3+CR32^3+CR33^3+CR34^3</f>
        <v>67634176</v>
      </c>
      <c r="CR43" s="122">
        <f>CQ42^3+CQ41^3+CQ40^3+CQ39^3+CQ38^3+CQ37^3+CQ36^3+CQ35^3+CR42^3+CR41^3+CR40^3+CR39^3+CR38^3+CR37^3+CR36^3+CR35^3</f>
        <v>67634176</v>
      </c>
      <c r="CS43" s="122">
        <f>CS27^3+CS28^3+CS29^3+CS30^3+CS31^3+CS32^3+CS33^3+CS34^3+CT27^3+CT28^3+CT29^3+CT30^3+CT31^3+CT32^3+CT33^3+CT34^3</f>
        <v>67634176</v>
      </c>
      <c r="CT43" s="122">
        <f>CS42^3+CS41^3+CS40^3+CS39^3+CS38^3+CS37^3+CS36^3+CS35^3+CT42^3+CT41^3+CT40^3+CT39^3+CT38^3+CT37^3+CT36^3+CT35^3</f>
        <v>67634176</v>
      </c>
      <c r="CU43" s="122">
        <f>CU27^3+CU28^3+CU29^3+CU30^3+CU31^3+CU32^3+CU33^3+CU34^3+CV27^3+CV28^3+CV29^3+CV30^3+CV31^3+CV32^3+CV33^3+CV34^3</f>
        <v>67634176</v>
      </c>
      <c r="CV43" s="122">
        <f>CU42^3+CU41^3+CU40^3+CU39^3+CU38^3+CU37^3+CU36^3+CU35^3+CV42^3+CV41^3+CV40^3+CV39^3+CV38^3+CV37^3+CV36^3+CV35^3</f>
        <v>67634176</v>
      </c>
      <c r="CW43" s="122">
        <f>CW27^3+CW28^3+CW29^3+CW30^3+CW31^3+CW32^3+CW33^3+CW34^3+CX27^3+CX28^3+CX29^3+CX30^3+CX31^3+CX32^3+CX33^3+CX34^3</f>
        <v>67634176</v>
      </c>
      <c r="CX43" s="122">
        <f>CW42^3+CW41^3+CW40^3+CW39^3+CW38^3+CW37^3+CW36^3+CW35^3+CX42^3+CX41^3+CX40^3+CX39^3+CX38^3+CX37^3+CX36^3+CX35^3</f>
        <v>67634176</v>
      </c>
      <c r="CY43" s="122">
        <f>CY27^3+CY28^3+CY29^3+CY30^3+CY31^3+CY32^3+CY33^3+CY34^3+CZ27^3+CZ28^3+CZ29^3+CZ30^3+CZ31^3+CZ32^3+CZ33^3+CZ34^3</f>
        <v>67634176</v>
      </c>
      <c r="CZ43" s="122">
        <f>CY42^3+CY41^3+CY40^3+CY39^3+CY38^3+CY37^3+CY36^3+CY35^3+CZ42^3+CZ41^3+CZ40^3+CZ39^3+CZ38^3+CZ37^3+CZ36^3+CZ35^3</f>
        <v>67634176</v>
      </c>
      <c r="DA43" s="122">
        <f>DA27^3+DA28^3+DA29^3+DA30^3+DA31^3+DA32^3+DA33^3+DA34^3+DB27^3+DB28^3+DB29^3+DB30^3+DB31^3+DB32^3+DB33^3+DB34^3</f>
        <v>67634176</v>
      </c>
      <c r="DB43" s="123">
        <f>DA42^3+DA41^3+DA40^3+DA39^3+DA38^3+DA37^3+DA36^3+DA35^3+DB42^3+DB41^3+DB40^3+DB39^3+DB38^3+DB37^3+DB36^3+DB35^3</f>
        <v>67634176</v>
      </c>
      <c r="DC43" s="124">
        <f>SUMSQ(CM27,CN28,CO29,CP30,CQ31,CR32,CS33,CT34,CU35,CV36,CW37,CX38,CY39,CZ40,DA41,DB42)</f>
        <v>351576</v>
      </c>
      <c r="DD43" s="125">
        <f>SUMSQ(CM35,CN36,CO37,CP38,CQ39,CR40,CS41,CT42,CU27,CV28,CW29,CX30,CY31,CZ32,DA33,DB34)</f>
        <v>351576</v>
      </c>
      <c r="DE43" s="52"/>
      <c r="DF43" s="126"/>
      <c r="DG43" s="126"/>
      <c r="DH43" s="126"/>
      <c r="DI43" s="126"/>
      <c r="DJ43" s="126"/>
      <c r="DK43" s="126"/>
      <c r="DL43" s="126"/>
      <c r="DM43" s="126"/>
      <c r="DN43" s="126"/>
      <c r="DO43" s="126"/>
      <c r="DP43" s="126"/>
      <c r="DQ43" s="126"/>
      <c r="DR43" s="126"/>
      <c r="DS43" s="126"/>
      <c r="DT43" s="126"/>
      <c r="DU43" s="126"/>
      <c r="DV43" s="32"/>
      <c r="DW43" s="115"/>
      <c r="DY43" s="109"/>
      <c r="DZ43" s="58"/>
      <c r="EA43" s="121">
        <f>EA27^3+EA28^3+EA29^3+EA30^3+EA31^3+EA32^3+EA33^3+EA34^3+EB27^3+EB28^3+EB29^3+EB30^3+EB31^3+EB32^3+EB33^3+EB34^3</f>
        <v>67634176</v>
      </c>
      <c r="EB43" s="122">
        <f>EA42^3+EA41^3+EA40^3+EA39^3+EA38^3+EA37^3+EA36^3+EA35^3+EB42^3+EB41^3+EB40^3+EB39^3+EB38^3+EB37^3+EB36^3+EB35^3</f>
        <v>67634176</v>
      </c>
      <c r="EC43" s="122">
        <f>EC27^3+EC28^3+EC29^3+EC30^3+EC31^3+EC32^3+EC33^3+EC34^3+ED27^3+ED28^3+ED29^3+ED30^3+ED31^3+ED32^3+ED33^3+ED34^3</f>
        <v>67634176</v>
      </c>
      <c r="ED43" s="122">
        <f>EC42^3+EC41^3+EC40^3+EC39^3+EC38^3+EC37^3+EC36^3+EC35^3+ED42^3+ED41^3+ED40^3+ED39^3+ED38^3+ED37^3+ED36^3+ED35^3</f>
        <v>67634176</v>
      </c>
      <c r="EE43" s="122">
        <f>EE27^3+EE28^3+EE29^3+EE30^3+EE31^3+EE32^3+EE33^3+EE34^3+EF27^3+EF28^3+EF29^3+EF30^3+EF31^3+EF32^3+EF33^3+EF34^3</f>
        <v>67634176</v>
      </c>
      <c r="EF43" s="122">
        <f>EE42^3+EE41^3+EE40^3+EE39^3+EE38^3+EE37^3+EE36^3+EE35^3+EF42^3+EF41^3+EF40^3+EF39^3+EF38^3+EF37^3+EF36^3+EF35^3</f>
        <v>67634176</v>
      </c>
      <c r="EG43" s="122">
        <f>EG27^3+EG28^3+EG29^3+EG30^3+EG31^3+EG32^3+EG33^3+EG34^3+EH27^3+EH28^3+EH29^3+EH30^3+EH31^3+EH32^3+EH33^3+EH34^3</f>
        <v>67634176</v>
      </c>
      <c r="EH43" s="122">
        <f>EG42^3+EG41^3+EG40^3+EG39^3+EG38^3+EG37^3+EG36^3+EG35^3+EH42^3+EH41^3+EH40^3+EH39^3+EH38^3+EH37^3+EH36^3+EH35^3</f>
        <v>67634176</v>
      </c>
      <c r="EI43" s="122">
        <f>EI27^3+EI28^3+EI29^3+EI30^3+EI31^3+EI32^3+EI33^3+EI34^3+EJ27^3+EJ28^3+EJ29^3+EJ30^3+EJ31^3+EJ32^3+EJ33^3+EJ34^3</f>
        <v>67634176</v>
      </c>
      <c r="EJ43" s="122">
        <f>EI42^3+EI41^3+EI40^3+EI39^3+EI38^3+EI37^3+EI36^3+EI35^3+EJ42^3+EJ41^3+EJ40^3+EJ39^3+EJ38^3+EJ37^3+EJ36^3+EJ35^3</f>
        <v>67634176</v>
      </c>
      <c r="EK43" s="122">
        <f>EK27^3+EK28^3+EK29^3+EK30^3+EK31^3+EK32^3+EK33^3+EK34^3+EL27^3+EL28^3+EL29^3+EL30^3+EL31^3+EL32^3+EL33^3+EL34^3</f>
        <v>67634176</v>
      </c>
      <c r="EL43" s="122">
        <f>EK42^3+EK41^3+EK40^3+EK39^3+EK38^3+EK37^3+EK36^3+EK35^3+EL42^3+EL41^3+EL40^3+EL39^3+EL38^3+EL37^3+EL36^3+EL35^3</f>
        <v>67634176</v>
      </c>
      <c r="EM43" s="122">
        <f>EM27^3+EM28^3+EM29^3+EM30^3+EM31^3+EM32^3+EM33^3+EM34^3+EN27^3+EN28^3+EN29^3+EN30^3+EN31^3+EN32^3+EN33^3+EN34^3</f>
        <v>67634176</v>
      </c>
      <c r="EN43" s="122">
        <f>EM42^3+EM41^3+EM40^3+EM39^3+EM38^3+EM37^3+EM36^3+EM35^3+EN42^3+EN41^3+EN40^3+EN39^3+EN38^3+EN37^3+EN36^3+EN35^3</f>
        <v>67634176</v>
      </c>
      <c r="EO43" s="122">
        <f>EO27^3+EO28^3+EO29^3+EO30^3+EO31^3+EO32^3+EO33^3+EO34^3+EP27^3+EP28^3+EP29^3+EP30^3+EP31^3+EP32^3+EP33^3+EP34^3</f>
        <v>67634176</v>
      </c>
      <c r="EP43" s="123">
        <f>EO42^3+EO41^3+EO40^3+EO39^3+EO38^3+EO37^3+EO36^3+EO35^3+EP42^3+EP41^3+EP40^3+EP39^3+EP38^3+EP37^3+EP36^3+EP35^3</f>
        <v>67634176</v>
      </c>
      <c r="EQ43" s="124">
        <f>SUMSQ(EA27,EB28,EC29,ED30,EE31,EF32,EG33,EH34,EI35,EJ36,EK37,EL38,EM39,EN40,EO41,EP42)</f>
        <v>351576</v>
      </c>
      <c r="ER43" s="125">
        <f>SUMSQ(EA35,EB36,EC37,ED38,EE39,EF40,EG41,EH42,EI27,EJ28,EK29,EL30,EM31,EN32,EO33,EP34)</f>
        <v>351576</v>
      </c>
      <c r="ES43" s="52"/>
      <c r="ET43" s="126"/>
      <c r="EU43" s="126"/>
      <c r="EV43" s="126"/>
      <c r="EW43" s="126"/>
      <c r="EX43" s="126"/>
      <c r="EY43" s="126"/>
      <c r="EZ43" s="126"/>
      <c r="FA43" s="126"/>
      <c r="FB43" s="126"/>
      <c r="FC43" s="126"/>
      <c r="FD43" s="126"/>
      <c r="FE43" s="126"/>
      <c r="FF43" s="126"/>
      <c r="FG43" s="126"/>
      <c r="FH43" s="126"/>
      <c r="FI43" s="126"/>
      <c r="FJ43" s="32"/>
      <c r="FK43" s="115"/>
    </row>
    <row r="44" spans="1:167" ht="13.5" thickBot="1" x14ac:dyDescent="0.25">
      <c r="A44" s="32"/>
      <c r="B44" s="32"/>
      <c r="C44" s="32"/>
      <c r="D44" s="106" t="s">
        <v>234</v>
      </c>
      <c r="E44" s="107" t="s">
        <v>207</v>
      </c>
      <c r="F44" s="108">
        <f>B4+(30*B6)</f>
        <v>31</v>
      </c>
      <c r="G44" s="104"/>
      <c r="H44" s="43"/>
      <c r="I44" s="109"/>
      <c r="J44" s="58"/>
      <c r="K44" s="127">
        <f>K27^3+L27^3+M27^3+N27^3+K28^3+L28^3+M28^3+N28^3+K29^3+L29^3+M29^3+N29^3+K30^3+L30^3+M30^3+N30^3</f>
        <v>67634176</v>
      </c>
      <c r="L44" s="128">
        <f>K31^3+L31^3+M31^3+N31^3+K32^3+L32^3+M32^3+N32^3+K33^3+L33^3+M33^3+N33^3+K34^3+L34^3+M34^3+N34^3</f>
        <v>67634176</v>
      </c>
      <c r="M44" s="128">
        <f>K35^3+L35^3+M35^3+N35^3+K36^3+L36^3+M36^3+N36^3+K37^3+L37^3+M37^3+N37^3+K38^3+L38^3+M38^3+N38^3</f>
        <v>67634176</v>
      </c>
      <c r="N44" s="128">
        <f>K39^3+L39^3+M39^3+N39^3+K40^3+L40^3+M40^3+N40^3+K41^3+L41^3+M41^3+N41^3+K42^3+L42^3+M42^3+N42^3</f>
        <v>67634176</v>
      </c>
      <c r="O44" s="128">
        <f>O27^3+P27^3+Q27^3+R27^3+O28^3+P28^3+Q28^3+R28^3+O29^3+P29^3+Q29^3+R29^3+O30^3+P30^3+Q30^3+R30^3</f>
        <v>67634176</v>
      </c>
      <c r="P44" s="128">
        <f>O31^3+P31^3+Q31^3+R31^3+O32^3+P32^3+Q32^3+R32^3+O33^3+P33^3+Q33^3+R33^3+O34^3+P34^3+Q34^3+R34^3</f>
        <v>67634176</v>
      </c>
      <c r="Q44" s="128">
        <f>O35^3+P35^3+Q35^3+R35^3+O36^3+P36^3+Q36^3+R36^3+O37^3+P37^3+Q37^3+R37^3+O38^3+P38^3+Q38^3+R38^3</f>
        <v>67634176</v>
      </c>
      <c r="R44" s="128">
        <f>O39^3+P39^3+Q39^3+R39^3+O40^3+P40^3+Q40^3+R40^3+O41^3+P41^3+Q41^3+R41^3+O42^3+P42^3+Q42^3+R42^3</f>
        <v>67634176</v>
      </c>
      <c r="S44" s="128">
        <f>S27^3+T27^3+U27^3+V27^3+S28^3+T28^3+U28^3+V28^3+S29^3+T29^3+U29^3+V29^3+S30^3+T30^3+U30^3+V30^3</f>
        <v>67634176</v>
      </c>
      <c r="T44" s="128">
        <f>S31^3+T31^3+U31^3+V31^3+S32^3+T32^3+U32^3+V32^3+S33^3+T33^3+U33^3+V33^3+S34^3+T34^3+U34^3+V34^3</f>
        <v>67634176</v>
      </c>
      <c r="U44" s="128">
        <f>S35^3+T35^3+U35^3+V35^3+S36^3+T36^3+U36^3+V36^3+S37^3+T37^3+U37^3+V37^3+S38^3+T38^3+U38^3+V38^3</f>
        <v>67634176</v>
      </c>
      <c r="V44" s="128">
        <f>S39^3+T39^3+U39^3+V39^3+S40^3+T40^3+U40^3+V40^3+S41^3+T41^3+U41^3+V41^3+S42^3+T42^3+U42^3+V42^3</f>
        <v>67634176</v>
      </c>
      <c r="W44" s="128">
        <f>W27^3+X27^3+Y27^3+Z27^3+W28^3+X28^3+Y28^3+Z28^3+W29^3+X29^3+Y29^3+Z29^3+W30^3+X30^3+Y30^3+Z30^3</f>
        <v>67634176</v>
      </c>
      <c r="X44" s="128">
        <f>W31^3+X31^3+Y31^3+Z31^3+W32^3+X32^3+Y32^3+Z32^3+W33^3+X33^3+Y33^3+Z33^3+W34^3+X34^3+Y34^3+Z34^3</f>
        <v>67634176</v>
      </c>
      <c r="Y44" s="128">
        <f>W35^3+X35^3+Y35^3+Z35^3+W36^3+X36^3+Y36^3+Z36^3+W37^3+X37^3+Y37^3+Z37^3+W38^3+X38^3+Y38^3+Z38^3</f>
        <v>67634176</v>
      </c>
      <c r="Z44" s="128">
        <f>W39^3+X39^3+Y39^3+Z39^3+W40^3+X40^3+Y40^3+Z40^3+W41^3+X41^3+Y41^3+Z41^3+W42^3+X42^3+Y42^3+Z42^3</f>
        <v>67634176</v>
      </c>
      <c r="AA44" s="129">
        <f>SUMSQ(K42,L41,M40,N39,O38,P37,Q36,R35,S34,T33,U32,V31,W30,X29,Y28,BN26,Z27)</f>
        <v>351576</v>
      </c>
      <c r="AB44" s="130">
        <f>SUMSQ(K34,L33,M32,N31,O30,P29,Q28,R27,S42,T41,U40,V39,W38,X37,Y36,Z35)</f>
        <v>351576</v>
      </c>
      <c r="AC44" s="32"/>
      <c r="AD44" s="131" t="s">
        <v>211</v>
      </c>
      <c r="AE44" s="131" t="s">
        <v>242</v>
      </c>
      <c r="AF44" s="131" t="s">
        <v>143</v>
      </c>
      <c r="AG44" s="131" t="s">
        <v>175</v>
      </c>
      <c r="AH44" s="131" t="s">
        <v>118</v>
      </c>
      <c r="AI44" s="131" t="s">
        <v>121</v>
      </c>
      <c r="AJ44" s="131" t="s">
        <v>80</v>
      </c>
      <c r="AK44" s="131" t="s">
        <v>103</v>
      </c>
      <c r="AL44" s="131" t="s">
        <v>256</v>
      </c>
      <c r="AM44" s="131" t="s">
        <v>261</v>
      </c>
      <c r="AN44" s="131" t="s">
        <v>266</v>
      </c>
      <c r="AO44" s="131" t="s">
        <v>271</v>
      </c>
      <c r="AP44" s="131" t="s">
        <v>57</v>
      </c>
      <c r="AQ44" s="131" t="s">
        <v>66</v>
      </c>
      <c r="AR44" s="131" t="s">
        <v>16</v>
      </c>
      <c r="AS44" s="131" t="s">
        <v>41</v>
      </c>
      <c r="AT44" s="32"/>
      <c r="AU44" s="115"/>
      <c r="AW44" s="109"/>
      <c r="AX44" s="58"/>
      <c r="AY44" s="127">
        <f>AY27^3+AZ27^3+BA27^3+BB27^3+AY28^3+AZ28^3+BA28^3+BB28^3+AY29^3+AZ29^3+BA29^3+BB29^3+AY30^3+AZ30^3+BA30^3+BB30^3</f>
        <v>67634176</v>
      </c>
      <c r="AZ44" s="128">
        <f>AY31^3+AZ31^3+BA31^3+BB31^3+AY32^3+AZ32^3+BA32^3+BB32^3+AY33^3+AZ33^3+BA33^3+BB33^3+AY34^3+AZ34^3+BA34^3+BB34^3</f>
        <v>67634176</v>
      </c>
      <c r="BA44" s="128">
        <f>AY35^3+AZ35^3+BA35^3+BB35^3+AY36^3+AZ36^3+BA36^3+BB36^3+AY37^3+AZ37^3+BA37^3+BB37^3+AY38^3+AZ38^3+BA38^3+BB38^3</f>
        <v>67634176</v>
      </c>
      <c r="BB44" s="128">
        <f>AY39^3+AZ39^3+BA39^3+BB39^3+AY40^3+AZ40^3+BA40^3+BB40^3+AY41^3+AZ41^3+BA41^3+BB41^3+AY42^3+AZ42^3+BA42^3+BB42^3</f>
        <v>67634176</v>
      </c>
      <c r="BC44" s="128">
        <f>BC27^3+BD27^3+BE27^3+BF27^3+BC28^3+BD28^3+BE28^3+BF28^3+BC29^3+BD29^3+BE29^3+BF29^3+BC30^3+BD30^3+BE30^3+BF30^3</f>
        <v>67634176</v>
      </c>
      <c r="BD44" s="128">
        <f>BC31^3+BD31^3+BE31^3+BF31^3+BC32^3+BD32^3+BE32^3+BF32^3+BC33^3+BD33^3+BE33^3+BF33^3+BC34^3+BD34^3+BE34^3+BF34^3</f>
        <v>67634176</v>
      </c>
      <c r="BE44" s="128">
        <f>BC35^3+BD35^3+BE35^3+BF35^3+BC36^3+BD36^3+BE36^3+BF36^3+BC37^3+BD37^3+BE37^3+BF37^3+BC38^3+BD38^3+BE38^3+BF38^3</f>
        <v>67634176</v>
      </c>
      <c r="BF44" s="128">
        <f>BC39^3+BD39^3+BE39^3+BF39^3+BC40^3+BD40^3+BE40^3+BF40^3+BC41^3+BD41^3+BE41^3+BF41^3+BC42^3+BD42^3+BE42^3+BF42^3</f>
        <v>67634176</v>
      </c>
      <c r="BG44" s="128">
        <f>BG27^3+BH27^3+BI27^3+BJ27^3+BG28^3+BH28^3+BI28^3+BJ28^3+BG29^3+BH29^3+BI29^3+BJ29^3+BG30^3+BH30^3+BI30^3+BJ30^3</f>
        <v>67634176</v>
      </c>
      <c r="BH44" s="128">
        <f>BG31^3+BH31^3+BI31^3+BJ31^3+BG32^3+BH32^3+BI32^3+BJ32^3+BG33^3+BH33^3+BI33^3+BJ33^3+BG34^3+BH34^3+BI34^3+BJ34^3</f>
        <v>67634176</v>
      </c>
      <c r="BI44" s="128">
        <f>BG35^3+BH35^3+BI35^3+BJ35^3+BG36^3+BH36^3+BI36^3+BJ36^3+BG37^3+BH37^3+BI37^3+BJ37^3+BG38^3+BH38^3+BI38^3+BJ38^3</f>
        <v>67634176</v>
      </c>
      <c r="BJ44" s="128">
        <f>BG39^3+BH39^3+BI39^3+BJ39^3+BG40^3+BH40^3+BI40^3+BJ40^3+BG41^3+BH41^3+BI41^3+BJ41^3+BG42^3+BH42^3+BI42^3+BJ42^3</f>
        <v>67634176</v>
      </c>
      <c r="BK44" s="128">
        <f>BK27^3+BL27^3+BM27^3+BN27^3+BK28^3+BL28^3+BM28^3+BN28^3+BK29^3+BL29^3+BM29^3+BN29^3+BK30^3+BL30^3+BM30^3+BN30^3</f>
        <v>67634176</v>
      </c>
      <c r="BL44" s="128">
        <f>BK31^3+BL31^3+BM31^3+BN31^3+BK32^3+BL32^3+BM32^3+BN32^3+BK33^3+BL33^3+BM33^3+BN33^3+BK34^3+BL34^3+BM34^3+BN34^3</f>
        <v>67634176</v>
      </c>
      <c r="BM44" s="128">
        <f>BK35^3+BL35^3+BM35^3+BN35^3+BK36^3+BL36^3+BM36^3+BN36^3+BK37^3+BL37^3+BM37^3+BN37^3+BK38^3+BL38^3+BM38^3+BN38^3</f>
        <v>67634176</v>
      </c>
      <c r="BN44" s="128">
        <f>BK39^3+BL39^3+BM39^3+BN39^3+BK40^3+BL40^3+BM40^3+BN40^3+BK41^3+BL41^3+BM41^3+BN41^3+BK42^3+BL42^3+BM42^3+BN42^3</f>
        <v>67634176</v>
      </c>
      <c r="BO44" s="129">
        <f>SUMSQ(AY42,AZ41,BA40,BB39,BC38,BD37,BE36,BF35,BG34,BH33,BI32,BJ31,BK30,BL29,BM28,DB26,BN27)</f>
        <v>351576</v>
      </c>
      <c r="BP44" s="130">
        <f>SUMSQ(AY34,AZ33,BA32,BB31,BC30,BD29,BE28,BF27,BG42,BH41,BI40,BJ39,BK38,BL37,BM36,BN35)</f>
        <v>351576</v>
      </c>
      <c r="BQ44" s="32"/>
      <c r="BR44" s="131" t="s">
        <v>211</v>
      </c>
      <c r="BS44" s="131" t="s">
        <v>242</v>
      </c>
      <c r="BT44" s="131" t="s">
        <v>246</v>
      </c>
      <c r="BU44" s="131" t="s">
        <v>215</v>
      </c>
      <c r="BV44" s="131" t="s">
        <v>118</v>
      </c>
      <c r="BW44" s="131" t="s">
        <v>121</v>
      </c>
      <c r="BX44" s="131" t="s">
        <v>101</v>
      </c>
      <c r="BY44" s="131" t="s">
        <v>98</v>
      </c>
      <c r="BZ44" s="131" t="s">
        <v>256</v>
      </c>
      <c r="CA44" s="131" t="s">
        <v>261</v>
      </c>
      <c r="CB44" s="131" t="s">
        <v>229</v>
      </c>
      <c r="CC44" s="131" t="s">
        <v>224</v>
      </c>
      <c r="CD44" s="131" t="s">
        <v>57</v>
      </c>
      <c r="CE44" s="131" t="s">
        <v>66</v>
      </c>
      <c r="CF44" s="131" t="s">
        <v>70</v>
      </c>
      <c r="CG44" s="131" t="s">
        <v>61</v>
      </c>
      <c r="CH44" s="32"/>
      <c r="CI44" s="115"/>
      <c r="CJ44" s="144"/>
      <c r="CK44" s="109"/>
      <c r="CL44" s="58"/>
      <c r="CM44" s="127">
        <f>CM27^3+CN27^3+CO27^3+CP27^3+CM28^3+CN28^3+CO28^3+CP28^3+CM29^3+CN29^3+CO29^3+CP29^3+CM30^3+CN30^3+CO30^3+CP30^3</f>
        <v>67634176</v>
      </c>
      <c r="CN44" s="128">
        <f>CM31^3+CN31^3+CO31^3+CP31^3+CM32^3+CN32^3+CO32^3+CP32^3+CM33^3+CN33^3+CO33^3+CP33^3+CM34^3+CN34^3+CO34^3+CP34^3</f>
        <v>67634176</v>
      </c>
      <c r="CO44" s="128">
        <f>CM35^3+CN35^3+CO35^3+CP35^3+CM36^3+CN36^3+CO36^3+CP36^3+CM37^3+CN37^3+CO37^3+CP37^3+CM38^3+CN38^3+CO38^3+CP38^3</f>
        <v>67634176</v>
      </c>
      <c r="CP44" s="128">
        <f>CM39^3+CN39^3+CO39^3+CP39^3+CM40^3+CN40^3+CO40^3+CP40^3+CM41^3+CN41^3+CO41^3+CP41^3+CM42^3+CN42^3+CO42^3+CP42^3</f>
        <v>67634176</v>
      </c>
      <c r="CQ44" s="128">
        <f>CQ27^3+CR27^3+CS27^3+CT27^3+CQ28^3+CR28^3+CS28^3+CT28^3+CQ29^3+CR29^3+CS29^3+CT29^3+CQ30^3+CR30^3+CS30^3+CT30^3</f>
        <v>67634176</v>
      </c>
      <c r="CR44" s="128">
        <f>CQ31^3+CR31^3+CS31^3+CT31^3+CQ32^3+CR32^3+CS32^3+CT32^3+CQ33^3+CR33^3+CS33^3+CT33^3+CQ34^3+CR34^3+CS34^3+CT34^3</f>
        <v>67634176</v>
      </c>
      <c r="CS44" s="128">
        <f>CQ35^3+CR35^3+CS35^3+CT35^3+CQ36^3+CR36^3+CS36^3+CT36^3+CQ37^3+CR37^3+CS37^3+CT37^3+CQ38^3+CR38^3+CS38^3+CT38^3</f>
        <v>67634176</v>
      </c>
      <c r="CT44" s="128">
        <f>CQ39^3+CR39^3+CS39^3+CT39^3+CQ40^3+CR40^3+CS40^3+CT40^3+CQ41^3+CR41^3+CS41^3+CT41^3+CQ42^3+CR42^3+CS42^3+CT42^3</f>
        <v>67634176</v>
      </c>
      <c r="CU44" s="128">
        <f>CU27^3+CV27^3+CW27^3+CX27^3+CU28^3+CV28^3+CW28^3+CX28^3+CU29^3+CV29^3+CW29^3+CX29^3+CU30^3+CV30^3+CW30^3+CX30^3</f>
        <v>67634176</v>
      </c>
      <c r="CV44" s="128">
        <f>CU31^3+CV31^3+CW31^3+CX31^3+CU32^3+CV32^3+CW32^3+CX32^3+CU33^3+CV33^3+CW33^3+CX33^3+CU34^3+CV34^3+CW34^3+CX34^3</f>
        <v>67634176</v>
      </c>
      <c r="CW44" s="128">
        <f>CU35^3+CV35^3+CW35^3+CX35^3+CU36^3+CV36^3+CW36^3+CX36^3+CU37^3+CV37^3+CW37^3+CX37^3+CU38^3+CV38^3+CW38^3+CX38^3</f>
        <v>67634176</v>
      </c>
      <c r="CX44" s="128">
        <f>CU39^3+CV39^3+CW39^3+CX39^3+CU40^3+CV40^3+CW40^3+CX40^3+CU41^3+CV41^3+CW41^3+CX41^3+CU42^3+CV42^3+CW42^3+CX42^3</f>
        <v>67634176</v>
      </c>
      <c r="CY44" s="128">
        <f>CY27^3+CZ27^3+DA27^3+DB27^3+CY28^3+CZ28^3+DA28^3+DB28^3+CY29^3+CZ29^3+DA29^3+DB29^3+CY30^3+CZ30^3+DA30^3+DB30^3</f>
        <v>67634176</v>
      </c>
      <c r="CZ44" s="128">
        <f>CY31^3+CZ31^3+DA31^3+DB31^3+CY32^3+CZ32^3+DA32^3+DB32^3+CY33^3+CZ33^3+DA33^3+DB33^3+CY34^3+CZ34^3+DA34^3+DB34^3</f>
        <v>67634176</v>
      </c>
      <c r="DA44" s="128">
        <f>CY35^3+CZ35^3+DA35^3+DB35^3+CY36^3+CZ36^3+DA36^3+DB36^3+CY37^3+CZ37^3+DA37^3+DB37^3+CY38^3+CZ38^3+DA38^3+DB38^3</f>
        <v>67634176</v>
      </c>
      <c r="DB44" s="128">
        <f>CY39^3+CZ39^3+DA39^3+DB39^3+CY40^3+CZ40^3+DA40^3+DB40^3+CY41^3+CZ41^3+DA41^3+DB41^3+CY42^3+CZ42^3+DA42^3+DB42^3</f>
        <v>67634176</v>
      </c>
      <c r="DC44" s="129">
        <f>SUMSQ(CM42,CN41,CO40,CP39,CQ38,CR37,CS36,CT35,CU34,CV33,CW32,CX31,CY30,CZ29,DA28,EP26,DB27)</f>
        <v>351576</v>
      </c>
      <c r="DD44" s="130">
        <f>SUMSQ(CM34,CN33,CO32,CP31,CQ30,CR29,CS28,CT27,CU42,CV41,CW40,CX39,CY38,CZ37,DA36,DB35)</f>
        <v>351576</v>
      </c>
      <c r="DE44" s="32"/>
      <c r="DF44" s="131" t="s">
        <v>211</v>
      </c>
      <c r="DG44" s="131" t="s">
        <v>114</v>
      </c>
      <c r="DH44" s="131" t="s">
        <v>246</v>
      </c>
      <c r="DI44" s="131" t="s">
        <v>85</v>
      </c>
      <c r="DJ44" s="131" t="s">
        <v>118</v>
      </c>
      <c r="DK44" s="131" t="s">
        <v>186</v>
      </c>
      <c r="DL44" s="131" t="s">
        <v>101</v>
      </c>
      <c r="DM44" s="131" t="s">
        <v>156</v>
      </c>
      <c r="DN44" s="131" t="s">
        <v>256</v>
      </c>
      <c r="DO44" s="131" t="s">
        <v>22</v>
      </c>
      <c r="DP44" s="131" t="s">
        <v>229</v>
      </c>
      <c r="DQ44" s="131" t="s">
        <v>11</v>
      </c>
      <c r="DR44" s="131" t="s">
        <v>57</v>
      </c>
      <c r="DS44" s="131" t="s">
        <v>203</v>
      </c>
      <c r="DT44" s="131" t="s">
        <v>70</v>
      </c>
      <c r="DU44" s="131" t="s">
        <v>167</v>
      </c>
      <c r="DV44" s="32"/>
      <c r="DW44" s="115"/>
      <c r="DY44" s="109"/>
      <c r="DZ44" s="58"/>
      <c r="EA44" s="127">
        <f>EA27^3+EB27^3+EC27^3+ED27^3+EA28^3+EB28^3+EC28^3+ED28^3+EA29^3+EB29^3+EC29^3+ED29^3+EA30^3+EB30^3+EC30^3+ED30^3</f>
        <v>67634176</v>
      </c>
      <c r="EB44" s="128">
        <f>EA31^3+EB31^3+EC31^3+ED31^3+EA32^3+EB32^3+EC32^3+ED32^3+EA33^3+EB33^3+EC33^3+ED33^3+EA34^3+EB34^3+EC34^3+ED34^3</f>
        <v>67634176</v>
      </c>
      <c r="EC44" s="128">
        <f>EA35^3+EB35^3+EC35^3+ED35^3+EA36^3+EB36^3+EC36^3+ED36^3+EA37^3+EB37^3+EC37^3+ED37^3+EA38^3+EB38^3+EC38^3+ED38^3</f>
        <v>67634176</v>
      </c>
      <c r="ED44" s="128">
        <f>EA39^3+EB39^3+EC39^3+ED39^3+EA40^3+EB40^3+EC40^3+ED40^3+EA41^3+EB41^3+EC41^3+ED41^3+EA42^3+EB42^3+EC42^3+ED42^3</f>
        <v>67634176</v>
      </c>
      <c r="EE44" s="128">
        <f>EE27^3+EF27^3+EG27^3+EH27^3+EE28^3+EF28^3+EG28^3+EH28^3+EE29^3+EF29^3+EG29^3+EH29^3+EE30^3+EF30^3+EG30^3+EH30^3</f>
        <v>67634176</v>
      </c>
      <c r="EF44" s="128">
        <f>EE31^3+EF31^3+EG31^3+EH31^3+EE32^3+EF32^3+EG32^3+EH32^3+EE33^3+EF33^3+EG33^3+EH33^3+EE34^3+EF34^3+EG34^3+EH34^3</f>
        <v>67634176</v>
      </c>
      <c r="EG44" s="128">
        <f>EE35^3+EF35^3+EG35^3+EH35^3+EE36^3+EF36^3+EG36^3+EH36^3+EE37^3+EF37^3+EG37^3+EH37^3+EE38^3+EF38^3+EG38^3+EH38^3</f>
        <v>67634176</v>
      </c>
      <c r="EH44" s="128">
        <f>EE39^3+EF39^3+EG39^3+EH39^3+EE40^3+EF40^3+EG40^3+EH40^3+EE41^3+EF41^3+EG41^3+EH41^3+EE42^3+EF42^3+EG42^3+EH42^3</f>
        <v>67634176</v>
      </c>
      <c r="EI44" s="128">
        <f>EI27^3+EJ27^3+EK27^3+EL27^3+EI28^3+EJ28^3+EK28^3+EL28^3+EI29^3+EJ29^3+EK29^3+EL29^3+EI30^3+EJ30^3+EK30^3+EL30^3</f>
        <v>67634176</v>
      </c>
      <c r="EJ44" s="128">
        <f>EI31^3+EJ31^3+EK31^3+EL31^3+EI32^3+EJ32^3+EK32^3+EL32^3+EI33^3+EJ33^3+EK33^3+EL33^3+EI34^3+EJ34^3+EK34^3+EL34^3</f>
        <v>67634176</v>
      </c>
      <c r="EK44" s="128">
        <f>EI35^3+EJ35^3+EK35^3+EL35^3+EI36^3+EJ36^3+EK36^3+EL36^3+EI37^3+EJ37^3+EK37^3+EL37^3+EI38^3+EJ38^3+EK38^3+EL38^3</f>
        <v>67634176</v>
      </c>
      <c r="EL44" s="128">
        <f>EI39^3+EJ39^3+EK39^3+EL39^3+EI40^3+EJ40^3+EK40^3+EL40^3+EI41^3+EJ41^3+EK41^3+EL41^3+EI42^3+EJ42^3+EK42^3+EL42^3</f>
        <v>67634176</v>
      </c>
      <c r="EM44" s="128">
        <f>EM27^3+EN27^3+EO27^3+EP27^3+EM28^3+EN28^3+EO28^3+EP28^3+EM29^3+EN29^3+EO29^3+EP29^3+EM30^3+EN30^3+EO30^3+EP30^3</f>
        <v>67634176</v>
      </c>
      <c r="EN44" s="128">
        <f>EM31^3+EN31^3+EO31^3+EP31^3+EM32^3+EN32^3+EO32^3+EP32^3+EM33^3+EN33^3+EO33^3+EP33^3+EM34^3+EN34^3+EO34^3+EP34^3</f>
        <v>67634176</v>
      </c>
      <c r="EO44" s="128">
        <f>EM35^3+EN35^3+EO35^3+EP35^3+EM36^3+EN36^3+EO36^3+EP36^3+EM37^3+EN37^3+EO37^3+EP37^3+EM38^3+EN38^3+EO38^3+EP38^3</f>
        <v>67634176</v>
      </c>
      <c r="EP44" s="128">
        <f>EM39^3+EN39^3+EO39^3+EP39^3+EM40^3+EN40^3+EO40^3+EP40^3+EM41^3+EN41^3+EO41^3+EP41^3+EM42^3+EN42^3+EO42^3+EP42^3</f>
        <v>67634176</v>
      </c>
      <c r="EQ44" s="129">
        <f>SUMSQ(EA42,EB41,EC40,ED39,EE38,EF37,EG36,EH35,EI34,EJ33,EK32,EL31,EM30,EN29,EO28,GD26,EP27)</f>
        <v>351576</v>
      </c>
      <c r="ER44" s="130">
        <f>SUMSQ(EA34,EB33,EC32,ED31,EE30,EF29,EG28,EH27,EI42,EJ41,EK40,EL39,EM38,EN37,EO36,EP35)</f>
        <v>351576</v>
      </c>
      <c r="ES44" s="32"/>
      <c r="ET44" s="131" t="s">
        <v>211</v>
      </c>
      <c r="EU44" s="131" t="s">
        <v>124</v>
      </c>
      <c r="EV44" s="131" t="s">
        <v>128</v>
      </c>
      <c r="EW44" s="131" t="s">
        <v>215</v>
      </c>
      <c r="EX44" s="131" t="s">
        <v>245</v>
      </c>
      <c r="EY44" s="131" t="s">
        <v>139</v>
      </c>
      <c r="EZ44" s="131" t="s">
        <v>134</v>
      </c>
      <c r="FA44" s="131" t="s">
        <v>241</v>
      </c>
      <c r="FB44" s="131" t="s">
        <v>71</v>
      </c>
      <c r="FC44" s="131" t="s">
        <v>196</v>
      </c>
      <c r="FD44" s="131" t="s">
        <v>163</v>
      </c>
      <c r="FE44" s="131" t="s">
        <v>67</v>
      </c>
      <c r="FF44" s="131" t="s">
        <v>57</v>
      </c>
      <c r="FG44" s="131" t="s">
        <v>161</v>
      </c>
      <c r="FH44" s="131" t="s">
        <v>194</v>
      </c>
      <c r="FI44" s="131" t="s">
        <v>61</v>
      </c>
      <c r="FJ44" s="32"/>
      <c r="FK44" s="115"/>
    </row>
    <row r="45" spans="1:167" ht="13.5" thickBot="1" x14ac:dyDescent="0.25">
      <c r="A45" s="32"/>
      <c r="B45" s="32"/>
      <c r="C45" s="32"/>
      <c r="D45" s="106" t="s">
        <v>125</v>
      </c>
      <c r="E45" s="107" t="s">
        <v>207</v>
      </c>
      <c r="F45" s="108">
        <f>B4+(31*B6)</f>
        <v>32</v>
      </c>
      <c r="G45" s="104"/>
      <c r="H45" s="43"/>
      <c r="I45" s="109"/>
      <c r="J45" s="58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137"/>
      <c r="AB45" s="137"/>
      <c r="AC45" s="32" t="s">
        <v>0</v>
      </c>
      <c r="AD45" s="135" t="s">
        <v>25</v>
      </c>
      <c r="AE45" s="135" t="s">
        <v>8</v>
      </c>
      <c r="AF45" s="135" t="s">
        <v>31</v>
      </c>
      <c r="AG45" s="135" t="s">
        <v>26</v>
      </c>
      <c r="AH45" s="135" t="s">
        <v>206</v>
      </c>
      <c r="AI45" s="135" t="s">
        <v>201</v>
      </c>
      <c r="AJ45" s="135" t="s">
        <v>196</v>
      </c>
      <c r="AK45" s="135" t="s">
        <v>191</v>
      </c>
      <c r="AL45" s="135" t="s">
        <v>111</v>
      </c>
      <c r="AM45" s="135" t="s">
        <v>88</v>
      </c>
      <c r="AN45" s="135" t="s">
        <v>139</v>
      </c>
      <c r="AO45" s="135" t="s">
        <v>131</v>
      </c>
      <c r="AP45" s="135" t="s">
        <v>183</v>
      </c>
      <c r="AQ45" s="135" t="s">
        <v>151</v>
      </c>
      <c r="AR45" s="135" t="s">
        <v>250</v>
      </c>
      <c r="AS45" s="135" t="s">
        <v>219</v>
      </c>
      <c r="AT45" s="32"/>
      <c r="AU45" s="115"/>
      <c r="AW45" s="109"/>
      <c r="AX45" s="58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  <c r="BN45" s="46"/>
      <c r="BO45" s="137"/>
      <c r="BP45" s="137"/>
      <c r="BQ45" s="32" t="s">
        <v>0</v>
      </c>
      <c r="BR45" s="135" t="s">
        <v>46</v>
      </c>
      <c r="BS45" s="135" t="s">
        <v>51</v>
      </c>
      <c r="BT45" s="135" t="s">
        <v>31</v>
      </c>
      <c r="BU45" s="135" t="s">
        <v>26</v>
      </c>
      <c r="BV45" s="135" t="s">
        <v>158</v>
      </c>
      <c r="BW45" s="135" t="s">
        <v>163</v>
      </c>
      <c r="BX45" s="135" t="s">
        <v>196</v>
      </c>
      <c r="BY45" s="135" t="s">
        <v>191</v>
      </c>
      <c r="BZ45" s="135" t="s">
        <v>127</v>
      </c>
      <c r="CA45" s="135" t="s">
        <v>134</v>
      </c>
      <c r="CB45" s="135" t="s">
        <v>139</v>
      </c>
      <c r="CC45" s="135" t="s">
        <v>131</v>
      </c>
      <c r="CD45" s="135" t="s">
        <v>223</v>
      </c>
      <c r="CE45" s="135" t="s">
        <v>254</v>
      </c>
      <c r="CF45" s="135" t="s">
        <v>250</v>
      </c>
      <c r="CG45" s="135" t="s">
        <v>219</v>
      </c>
      <c r="CH45" s="32"/>
      <c r="CI45" s="115"/>
      <c r="CJ45" s="144"/>
      <c r="CK45" s="109"/>
      <c r="CL45" s="58"/>
      <c r="CM45" s="46"/>
      <c r="CN45" s="46"/>
      <c r="CO45" s="46"/>
      <c r="CP45" s="46"/>
      <c r="CQ45" s="46"/>
      <c r="CR45" s="46"/>
      <c r="CS45" s="46"/>
      <c r="CT45" s="46"/>
      <c r="CU45" s="46"/>
      <c r="CV45" s="46"/>
      <c r="CW45" s="46"/>
      <c r="CX45" s="46"/>
      <c r="CY45" s="46"/>
      <c r="CZ45" s="46"/>
      <c r="DA45" s="46"/>
      <c r="DB45" s="46"/>
      <c r="DC45" s="137"/>
      <c r="DD45" s="137"/>
      <c r="DE45" s="32" t="s">
        <v>0</v>
      </c>
      <c r="DF45" s="135" t="s">
        <v>233</v>
      </c>
      <c r="DG45" s="135" t="s">
        <v>51</v>
      </c>
      <c r="DH45" s="135" t="s">
        <v>268</v>
      </c>
      <c r="DI45" s="135" t="s">
        <v>26</v>
      </c>
      <c r="DJ45" s="135" t="s">
        <v>19</v>
      </c>
      <c r="DK45" s="135" t="s">
        <v>163</v>
      </c>
      <c r="DL45" s="135" t="s">
        <v>38</v>
      </c>
      <c r="DM45" s="135" t="s">
        <v>191</v>
      </c>
      <c r="DN45" s="135" t="s">
        <v>148</v>
      </c>
      <c r="DO45" s="135" t="s">
        <v>134</v>
      </c>
      <c r="DP45" s="135" t="s">
        <v>178</v>
      </c>
      <c r="DQ45" s="135" t="s">
        <v>131</v>
      </c>
      <c r="DR45" s="135" t="s">
        <v>77</v>
      </c>
      <c r="DS45" s="135" t="s">
        <v>254</v>
      </c>
      <c r="DT45" s="135" t="s">
        <v>106</v>
      </c>
      <c r="DU45" s="135" t="s">
        <v>219</v>
      </c>
      <c r="DV45" s="32"/>
      <c r="DW45" s="115"/>
      <c r="DY45" s="109"/>
      <c r="DZ45" s="58"/>
      <c r="EA45" s="46"/>
      <c r="EB45" s="46"/>
      <c r="EC45" s="46"/>
      <c r="ED45" s="46"/>
      <c r="EE45" s="46"/>
      <c r="EF45" s="46"/>
      <c r="EG45" s="46"/>
      <c r="EH45" s="46"/>
      <c r="EI45" s="46"/>
      <c r="EJ45" s="46"/>
      <c r="EK45" s="46"/>
      <c r="EL45" s="46"/>
      <c r="EM45" s="46"/>
      <c r="EN45" s="46"/>
      <c r="EO45" s="46"/>
      <c r="EP45" s="46"/>
      <c r="EQ45" s="137"/>
      <c r="ER45" s="137"/>
      <c r="ES45" s="32" t="s">
        <v>0</v>
      </c>
      <c r="ET45" s="135" t="s">
        <v>46</v>
      </c>
      <c r="EU45" s="135" t="s">
        <v>259</v>
      </c>
      <c r="EV45" s="135" t="s">
        <v>227</v>
      </c>
      <c r="EW45" s="135" t="s">
        <v>26</v>
      </c>
      <c r="EX45" s="135" t="s">
        <v>32</v>
      </c>
      <c r="EY45" s="135" t="s">
        <v>229</v>
      </c>
      <c r="EZ45" s="135" t="s">
        <v>261</v>
      </c>
      <c r="FA45" s="135" t="s">
        <v>52</v>
      </c>
      <c r="FB45" s="135" t="s">
        <v>249</v>
      </c>
      <c r="FC45" s="135" t="s">
        <v>101</v>
      </c>
      <c r="FD45" s="135" t="s">
        <v>121</v>
      </c>
      <c r="FE45" s="135" t="s">
        <v>253</v>
      </c>
      <c r="FF45" s="135" t="s">
        <v>223</v>
      </c>
      <c r="FG45" s="135" t="s">
        <v>115</v>
      </c>
      <c r="FH45" s="135" t="s">
        <v>95</v>
      </c>
      <c r="FI45" s="135" t="s">
        <v>219</v>
      </c>
      <c r="FJ45" s="32"/>
      <c r="FK45" s="115"/>
    </row>
    <row r="46" spans="1:167" ht="14.25" thickTop="1" thickBot="1" x14ac:dyDescent="0.25">
      <c r="A46" s="32"/>
      <c r="B46" s="32"/>
      <c r="C46" s="32"/>
      <c r="D46" s="106" t="s">
        <v>152</v>
      </c>
      <c r="E46" s="107" t="s">
        <v>207</v>
      </c>
      <c r="F46" s="108">
        <f>B4+(32*B6)</f>
        <v>33</v>
      </c>
      <c r="G46" s="104"/>
      <c r="H46" s="43"/>
      <c r="I46" s="138"/>
      <c r="J46" s="142"/>
      <c r="K46" s="143"/>
      <c r="L46" s="143"/>
      <c r="M46" s="143"/>
      <c r="N46" s="143"/>
      <c r="O46" s="143"/>
      <c r="P46" s="143"/>
      <c r="Q46" s="143"/>
      <c r="R46" s="143"/>
      <c r="S46" s="143"/>
      <c r="T46" s="143"/>
      <c r="U46" s="143"/>
      <c r="V46" s="143"/>
      <c r="W46" s="143"/>
      <c r="X46" s="143"/>
      <c r="Y46" s="143"/>
      <c r="Z46" s="143"/>
      <c r="AA46" s="143"/>
      <c r="AB46" s="143"/>
      <c r="AC46" s="143"/>
      <c r="AD46" s="140"/>
      <c r="AE46" s="140"/>
      <c r="AF46" s="140"/>
      <c r="AG46" s="140"/>
      <c r="AH46" s="140"/>
      <c r="AI46" s="140"/>
      <c r="AJ46" s="140"/>
      <c r="AK46" s="140"/>
      <c r="AL46" s="140"/>
      <c r="AM46" s="140"/>
      <c r="AN46" s="140"/>
      <c r="AO46" s="140"/>
      <c r="AP46" s="140"/>
      <c r="AQ46" s="140"/>
      <c r="AR46" s="140"/>
      <c r="AS46" s="140"/>
      <c r="AT46" s="139"/>
      <c r="AU46" s="141" t="s">
        <v>0</v>
      </c>
      <c r="AW46" s="138"/>
      <c r="AX46" s="142"/>
      <c r="AY46" s="143"/>
      <c r="AZ46" s="143"/>
      <c r="BA46" s="143"/>
      <c r="BB46" s="143"/>
      <c r="BC46" s="143"/>
      <c r="BD46" s="143"/>
      <c r="BE46" s="143"/>
      <c r="BF46" s="143"/>
      <c r="BG46" s="143"/>
      <c r="BH46" s="143"/>
      <c r="BI46" s="143"/>
      <c r="BJ46" s="143"/>
      <c r="BK46" s="143"/>
      <c r="BL46" s="143"/>
      <c r="BM46" s="143"/>
      <c r="BN46" s="143"/>
      <c r="BO46" s="143"/>
      <c r="BP46" s="143"/>
      <c r="BQ46" s="143"/>
      <c r="BR46" s="140"/>
      <c r="BS46" s="140"/>
      <c r="BT46" s="140"/>
      <c r="BU46" s="140"/>
      <c r="BV46" s="140"/>
      <c r="BW46" s="140"/>
      <c r="BX46" s="140"/>
      <c r="BY46" s="140"/>
      <c r="BZ46" s="140"/>
      <c r="CA46" s="140"/>
      <c r="CB46" s="140"/>
      <c r="CC46" s="140"/>
      <c r="CD46" s="140"/>
      <c r="CE46" s="140"/>
      <c r="CF46" s="140"/>
      <c r="CG46" s="140"/>
      <c r="CH46" s="139"/>
      <c r="CI46" s="141" t="s">
        <v>0</v>
      </c>
      <c r="CJ46" s="144"/>
      <c r="CK46" s="138"/>
      <c r="CL46" s="142"/>
      <c r="CM46" s="143"/>
      <c r="CN46" s="143"/>
      <c r="CO46" s="143"/>
      <c r="CP46" s="143"/>
      <c r="CQ46" s="143"/>
      <c r="CR46" s="143"/>
      <c r="CS46" s="143"/>
      <c r="CT46" s="143"/>
      <c r="CU46" s="143"/>
      <c r="CV46" s="143"/>
      <c r="CW46" s="143"/>
      <c r="CX46" s="143"/>
      <c r="CY46" s="143"/>
      <c r="CZ46" s="143"/>
      <c r="DA46" s="143"/>
      <c r="DB46" s="143"/>
      <c r="DC46" s="143"/>
      <c r="DD46" s="143"/>
      <c r="DE46" s="143"/>
      <c r="DF46" s="140"/>
      <c r="DG46" s="140"/>
      <c r="DH46" s="140"/>
      <c r="DI46" s="140"/>
      <c r="DJ46" s="140"/>
      <c r="DK46" s="140"/>
      <c r="DL46" s="140"/>
      <c r="DM46" s="140"/>
      <c r="DN46" s="140"/>
      <c r="DO46" s="140"/>
      <c r="DP46" s="140"/>
      <c r="DQ46" s="140"/>
      <c r="DR46" s="140"/>
      <c r="DS46" s="140"/>
      <c r="DT46" s="140"/>
      <c r="DU46" s="140"/>
      <c r="DV46" s="139"/>
      <c r="DW46" s="141" t="s">
        <v>0</v>
      </c>
      <c r="DY46" s="138"/>
      <c r="DZ46" s="142"/>
      <c r="EA46" s="143"/>
      <c r="EB46" s="143"/>
      <c r="EC46" s="143"/>
      <c r="ED46" s="143"/>
      <c r="EE46" s="143"/>
      <c r="EF46" s="143"/>
      <c r="EG46" s="143"/>
      <c r="EH46" s="143"/>
      <c r="EI46" s="143"/>
      <c r="EJ46" s="143"/>
      <c r="EK46" s="143"/>
      <c r="EL46" s="143"/>
      <c r="EM46" s="143"/>
      <c r="EN46" s="143"/>
      <c r="EO46" s="143"/>
      <c r="EP46" s="143"/>
      <c r="EQ46" s="143"/>
      <c r="ER46" s="143"/>
      <c r="ES46" s="143"/>
      <c r="ET46" s="140"/>
      <c r="EU46" s="140"/>
      <c r="EV46" s="140"/>
      <c r="EW46" s="140"/>
      <c r="EX46" s="140"/>
      <c r="EY46" s="140"/>
      <c r="EZ46" s="140"/>
      <c r="FA46" s="140"/>
      <c r="FB46" s="140"/>
      <c r="FC46" s="140"/>
      <c r="FD46" s="140"/>
      <c r="FE46" s="140"/>
      <c r="FF46" s="140"/>
      <c r="FG46" s="140"/>
      <c r="FH46" s="140"/>
      <c r="FI46" s="140"/>
      <c r="FJ46" s="139"/>
      <c r="FK46" s="141" t="s">
        <v>0</v>
      </c>
    </row>
    <row r="47" spans="1:167" ht="14.25" thickTop="1" thickBot="1" x14ac:dyDescent="0.25">
      <c r="A47" s="32"/>
      <c r="B47" s="32"/>
      <c r="C47" s="32"/>
      <c r="D47" s="106" t="s">
        <v>58</v>
      </c>
      <c r="E47" s="107" t="s">
        <v>207</v>
      </c>
      <c r="F47" s="108">
        <f>B4+(33*B6)</f>
        <v>34</v>
      </c>
      <c r="G47" s="104"/>
      <c r="H47" s="43"/>
      <c r="T47" s="25" t="s">
        <v>0</v>
      </c>
      <c r="V47" s="25" t="s">
        <v>0</v>
      </c>
      <c r="W47" s="25" t="s">
        <v>0</v>
      </c>
      <c r="X47" s="25" t="s">
        <v>0</v>
      </c>
      <c r="Z47" s="25" t="s">
        <v>0</v>
      </c>
      <c r="CJ47" s="144"/>
      <c r="DC47" s="25" t="s">
        <v>0</v>
      </c>
    </row>
    <row r="48" spans="1:167" ht="14.25" thickTop="1" thickBot="1" x14ac:dyDescent="0.25">
      <c r="A48" s="32"/>
      <c r="B48" s="32"/>
      <c r="C48" s="32"/>
      <c r="D48" s="106" t="s">
        <v>44</v>
      </c>
      <c r="E48" s="107" t="s">
        <v>207</v>
      </c>
      <c r="F48" s="108">
        <f>B4+(34*B6)</f>
        <v>35</v>
      </c>
      <c r="G48" s="104"/>
      <c r="H48" s="43"/>
      <c r="I48" s="38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40"/>
      <c r="AE48" s="40"/>
      <c r="AF48" s="40"/>
      <c r="AG48" s="40"/>
      <c r="AH48" s="40"/>
      <c r="AI48" s="40"/>
      <c r="AJ48" s="40"/>
      <c r="AK48" s="40"/>
      <c r="AL48" s="40"/>
      <c r="AM48" s="40"/>
      <c r="AN48" s="40"/>
      <c r="AO48" s="40"/>
      <c r="AP48" s="40"/>
      <c r="AQ48" s="40"/>
      <c r="AR48" s="40"/>
      <c r="AS48" s="40"/>
      <c r="AT48" s="39"/>
      <c r="AU48" s="41"/>
      <c r="AW48" s="38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  <c r="BN48" s="39"/>
      <c r="BO48" s="39"/>
      <c r="BP48" s="39"/>
      <c r="BQ48" s="39"/>
      <c r="BR48" s="40"/>
      <c r="BS48" s="40"/>
      <c r="BT48" s="40"/>
      <c r="BU48" s="40"/>
      <c r="BV48" s="40"/>
      <c r="BW48" s="40"/>
      <c r="BX48" s="40"/>
      <c r="BY48" s="40"/>
      <c r="BZ48" s="40"/>
      <c r="CA48" s="40"/>
      <c r="CB48" s="40"/>
      <c r="CC48" s="40"/>
      <c r="CD48" s="40"/>
      <c r="CE48" s="40"/>
      <c r="CF48" s="40"/>
      <c r="CG48" s="40"/>
      <c r="CH48" s="39"/>
      <c r="CI48" s="41"/>
      <c r="CJ48" s="144"/>
      <c r="CK48" s="38"/>
      <c r="CL48" s="39"/>
      <c r="CM48" s="39"/>
      <c r="CN48" s="39"/>
      <c r="CO48" s="39"/>
      <c r="CP48" s="39"/>
      <c r="CQ48" s="39"/>
      <c r="CR48" s="39"/>
      <c r="CS48" s="39"/>
      <c r="CT48" s="39"/>
      <c r="CU48" s="39"/>
      <c r="CV48" s="39"/>
      <c r="CW48" s="39"/>
      <c r="CX48" s="39"/>
      <c r="CY48" s="39"/>
      <c r="CZ48" s="39"/>
      <c r="DA48" s="39"/>
      <c r="DB48" s="39"/>
      <c r="DC48" s="39"/>
      <c r="DD48" s="39"/>
      <c r="DE48" s="39"/>
      <c r="DF48" s="40"/>
      <c r="DG48" s="40"/>
      <c r="DH48" s="40"/>
      <c r="DI48" s="40"/>
      <c r="DJ48" s="40"/>
      <c r="DK48" s="40"/>
      <c r="DL48" s="40"/>
      <c r="DM48" s="40"/>
      <c r="DN48" s="40"/>
      <c r="DO48" s="40"/>
      <c r="DP48" s="40"/>
      <c r="DQ48" s="40"/>
      <c r="DR48" s="40"/>
      <c r="DS48" s="40"/>
      <c r="DT48" s="40"/>
      <c r="DU48" s="40"/>
      <c r="DV48" s="39"/>
      <c r="DW48" s="41"/>
      <c r="DY48" s="38"/>
      <c r="DZ48" s="39"/>
      <c r="EA48" s="39"/>
      <c r="EB48" s="39"/>
      <c r="EC48" s="39"/>
      <c r="ED48" s="39"/>
      <c r="EE48" s="39"/>
      <c r="EF48" s="39"/>
      <c r="EG48" s="39"/>
      <c r="EH48" s="39"/>
      <c r="EI48" s="39"/>
      <c r="EJ48" s="39"/>
      <c r="EK48" s="39"/>
      <c r="EL48" s="39"/>
      <c r="EM48" s="39"/>
      <c r="EN48" s="39"/>
      <c r="EO48" s="39"/>
      <c r="EP48" s="39"/>
      <c r="EQ48" s="39"/>
      <c r="ER48" s="39"/>
      <c r="ES48" s="39"/>
      <c r="ET48" s="40"/>
      <c r="EU48" s="40"/>
      <c r="EV48" s="40"/>
      <c r="EW48" s="40"/>
      <c r="EX48" s="40"/>
      <c r="EY48" s="40"/>
      <c r="EZ48" s="40"/>
      <c r="FA48" s="40"/>
      <c r="FB48" s="40"/>
      <c r="FC48" s="40"/>
      <c r="FD48" s="40"/>
      <c r="FE48" s="40"/>
      <c r="FF48" s="40"/>
      <c r="FG48" s="40"/>
      <c r="FH48" s="40"/>
      <c r="FI48" s="40"/>
      <c r="FJ48" s="39"/>
      <c r="FK48" s="41"/>
    </row>
    <row r="49" spans="1:167" ht="13.5" thickBot="1" x14ac:dyDescent="0.25">
      <c r="A49" s="32"/>
      <c r="B49" s="32"/>
      <c r="C49" s="32"/>
      <c r="D49" s="106" t="s">
        <v>253</v>
      </c>
      <c r="E49" s="107" t="s">
        <v>207</v>
      </c>
      <c r="F49" s="108">
        <f>B4+(35*B6)</f>
        <v>36</v>
      </c>
      <c r="G49" s="104"/>
      <c r="H49" s="43"/>
      <c r="I49" s="44"/>
      <c r="J49" s="45" t="s">
        <v>2</v>
      </c>
      <c r="K49" s="46"/>
      <c r="L49" s="46"/>
      <c r="M49" s="46"/>
      <c r="N49" s="46"/>
      <c r="O49" s="46"/>
      <c r="P49" s="46"/>
      <c r="Q49" s="46"/>
      <c r="R49" s="46"/>
      <c r="S49" s="47" t="s">
        <v>309</v>
      </c>
      <c r="T49" s="46"/>
      <c r="U49" s="46"/>
      <c r="V49" s="46"/>
      <c r="W49" s="46"/>
      <c r="X49" s="46"/>
      <c r="Y49" s="46"/>
      <c r="Z49" s="46"/>
      <c r="AA49" s="46"/>
      <c r="AB49" s="46"/>
      <c r="AC49" s="46" t="s">
        <v>0</v>
      </c>
      <c r="AD49" s="48"/>
      <c r="AE49" s="48"/>
      <c r="AF49" s="48"/>
      <c r="AG49" s="48"/>
      <c r="AH49" s="48"/>
      <c r="AI49" s="48"/>
      <c r="AJ49" s="48"/>
      <c r="AK49" s="48"/>
      <c r="AL49" s="49" t="s">
        <v>276</v>
      </c>
      <c r="AM49" s="48"/>
      <c r="AN49" s="48"/>
      <c r="AO49" s="48"/>
      <c r="AP49" s="48"/>
      <c r="AQ49" s="48"/>
      <c r="AR49" s="48"/>
      <c r="AS49" s="48"/>
      <c r="AT49" s="50"/>
      <c r="AU49" s="51"/>
      <c r="AW49" s="44"/>
      <c r="AX49" s="45" t="s">
        <v>2</v>
      </c>
      <c r="AY49" s="46"/>
      <c r="AZ49" s="46"/>
      <c r="BA49" s="46"/>
      <c r="BB49" s="46"/>
      <c r="BC49" s="46"/>
      <c r="BD49" s="46"/>
      <c r="BE49" s="46"/>
      <c r="BF49" s="46"/>
      <c r="BG49" s="47" t="s">
        <v>324</v>
      </c>
      <c r="BH49" s="46"/>
      <c r="BI49" s="46"/>
      <c r="BJ49" s="46"/>
      <c r="BK49" s="46"/>
      <c r="BL49" s="46"/>
      <c r="BM49" s="46"/>
      <c r="BN49" s="46"/>
      <c r="BO49" s="46"/>
      <c r="BP49" s="46"/>
      <c r="BQ49" s="46" t="s">
        <v>0</v>
      </c>
      <c r="BR49" s="48"/>
      <c r="BS49" s="48"/>
      <c r="BT49" s="48"/>
      <c r="BU49" s="48"/>
      <c r="BV49" s="48"/>
      <c r="BW49" s="48"/>
      <c r="BX49" s="48"/>
      <c r="BY49" s="48"/>
      <c r="BZ49" s="49" t="s">
        <v>276</v>
      </c>
      <c r="CA49" s="48"/>
      <c r="CB49" s="48"/>
      <c r="CC49" s="48"/>
      <c r="CD49" s="48"/>
      <c r="CE49" s="48"/>
      <c r="CF49" s="48"/>
      <c r="CG49" s="48"/>
      <c r="CH49" s="50"/>
      <c r="CI49" s="51"/>
      <c r="CJ49" s="144"/>
      <c r="CK49" s="44"/>
      <c r="CL49" s="45" t="s">
        <v>2</v>
      </c>
      <c r="CM49" s="46"/>
      <c r="CN49" s="46"/>
      <c r="CO49" s="46"/>
      <c r="CP49" s="46"/>
      <c r="CQ49" s="46"/>
      <c r="CR49" s="46"/>
      <c r="CS49" s="46"/>
      <c r="CT49" s="46"/>
      <c r="CU49" s="47" t="s">
        <v>339</v>
      </c>
      <c r="CV49" s="46"/>
      <c r="CW49" s="46"/>
      <c r="CX49" s="46"/>
      <c r="CY49" s="46"/>
      <c r="CZ49" s="46"/>
      <c r="DA49" s="46"/>
      <c r="DB49" s="46"/>
      <c r="DC49" s="46"/>
      <c r="DD49" s="46"/>
      <c r="DE49" s="46" t="s">
        <v>0</v>
      </c>
      <c r="DF49" s="48"/>
      <c r="DG49" s="48"/>
      <c r="DH49" s="48"/>
      <c r="DI49" s="48"/>
      <c r="DJ49" s="48"/>
      <c r="DK49" s="48"/>
      <c r="DL49" s="48"/>
      <c r="DM49" s="48"/>
      <c r="DN49" s="49" t="s">
        <v>276</v>
      </c>
      <c r="DO49" s="48"/>
      <c r="DP49" s="48"/>
      <c r="DQ49" s="48"/>
      <c r="DR49" s="48"/>
      <c r="DS49" s="48"/>
      <c r="DT49" s="48"/>
      <c r="DU49" s="48"/>
      <c r="DV49" s="50"/>
      <c r="DW49" s="51"/>
      <c r="DY49" s="44"/>
      <c r="DZ49" s="45" t="s">
        <v>2</v>
      </c>
      <c r="EA49" s="46"/>
      <c r="EB49" s="46"/>
      <c r="EC49" s="46"/>
      <c r="ED49" s="46"/>
      <c r="EE49" s="46"/>
      <c r="EF49" s="46"/>
      <c r="EG49" s="46"/>
      <c r="EH49" s="46"/>
      <c r="EI49" s="47" t="s">
        <v>354</v>
      </c>
      <c r="EJ49" s="46"/>
      <c r="EK49" s="46"/>
      <c r="EL49" s="46"/>
      <c r="EM49" s="46"/>
      <c r="EN49" s="46"/>
      <c r="EO49" s="46"/>
      <c r="EP49" s="46"/>
      <c r="EQ49" s="46"/>
      <c r="ER49" s="46"/>
      <c r="ES49" s="46" t="s">
        <v>0</v>
      </c>
      <c r="ET49" s="48"/>
      <c r="EU49" s="48"/>
      <c r="EV49" s="48"/>
      <c r="EW49" s="48"/>
      <c r="EX49" s="48"/>
      <c r="EY49" s="48"/>
      <c r="EZ49" s="48"/>
      <c r="FA49" s="48"/>
      <c r="FB49" s="49" t="s">
        <v>276</v>
      </c>
      <c r="FC49" s="48"/>
      <c r="FD49" s="48"/>
      <c r="FE49" s="48"/>
      <c r="FF49" s="48"/>
      <c r="FG49" s="48"/>
      <c r="FH49" s="48"/>
      <c r="FI49" s="48"/>
      <c r="FJ49" s="50"/>
      <c r="FK49" s="51"/>
    </row>
    <row r="50" spans="1:167" x14ac:dyDescent="0.2">
      <c r="A50" s="32"/>
      <c r="B50" s="32"/>
      <c r="C50" s="32"/>
      <c r="D50" s="106" t="s">
        <v>165</v>
      </c>
      <c r="E50" s="107" t="s">
        <v>207</v>
      </c>
      <c r="F50" s="108">
        <f>B4+(36*B6)</f>
        <v>37</v>
      </c>
      <c r="G50" s="104"/>
      <c r="H50" s="43"/>
      <c r="I50" s="57"/>
      <c r="J50" s="58"/>
      <c r="K50" s="11">
        <f>F16</f>
        <v>3</v>
      </c>
      <c r="L50" s="1">
        <f>F267</f>
        <v>254</v>
      </c>
      <c r="M50" s="1">
        <f>F111</f>
        <v>98</v>
      </c>
      <c r="N50" s="1">
        <f>F172</f>
        <v>159</v>
      </c>
      <c r="O50" s="1">
        <f>F101</f>
        <v>88</v>
      </c>
      <c r="P50" s="1">
        <f>F182</f>
        <v>169</v>
      </c>
      <c r="Q50" s="1">
        <f>F66</f>
        <v>53</v>
      </c>
      <c r="R50" s="1">
        <f>F217</f>
        <v>204</v>
      </c>
      <c r="S50" s="1">
        <f>F210</f>
        <v>197</v>
      </c>
      <c r="T50" s="1">
        <f>F73</f>
        <v>60</v>
      </c>
      <c r="U50" s="1">
        <f>F181</f>
        <v>168</v>
      </c>
      <c r="V50" s="1">
        <f>F102</f>
        <v>89</v>
      </c>
      <c r="W50" s="1">
        <f>F159</f>
        <v>146</v>
      </c>
      <c r="X50" s="1">
        <f>F124</f>
        <v>111</v>
      </c>
      <c r="Y50" s="1">
        <f>F256</f>
        <v>243</v>
      </c>
      <c r="Z50" s="12">
        <f>F27</f>
        <v>14</v>
      </c>
      <c r="AA50" s="59">
        <f>K50^3+L50^3+M50^3+N50^3+O50^3+P50^3+Q50^3+R50^3+K51^3+L51^3+M51^3+N51^3+O51^3+P51^3+Q51^3+R51^3</f>
        <v>67634176</v>
      </c>
      <c r="AB50" s="60">
        <f>K50^3+L50^3+M50^3+N50^3+O50^3+P50^3+Q50^3+R50^3+S50^3+T50^3+U50^3+V50^3+W50^3+X50^3+Y50^3+Z50^3</f>
        <v>67634176</v>
      </c>
      <c r="AC50" s="61"/>
      <c r="AD50" s="68" t="s">
        <v>179</v>
      </c>
      <c r="AE50" s="69" t="s">
        <v>180</v>
      </c>
      <c r="AF50" s="69" t="s">
        <v>181</v>
      </c>
      <c r="AG50" s="69" t="s">
        <v>182</v>
      </c>
      <c r="AH50" s="70" t="s">
        <v>175</v>
      </c>
      <c r="AI50" s="70" t="s">
        <v>176</v>
      </c>
      <c r="AJ50" s="70" t="s">
        <v>177</v>
      </c>
      <c r="AK50" s="70" t="s">
        <v>178</v>
      </c>
      <c r="AL50" s="69" t="s">
        <v>186</v>
      </c>
      <c r="AM50" s="69" t="s">
        <v>185</v>
      </c>
      <c r="AN50" s="69" t="s">
        <v>184</v>
      </c>
      <c r="AO50" s="69" t="s">
        <v>183</v>
      </c>
      <c r="AP50" s="70" t="s">
        <v>190</v>
      </c>
      <c r="AQ50" s="70" t="s">
        <v>189</v>
      </c>
      <c r="AR50" s="70" t="s">
        <v>188</v>
      </c>
      <c r="AS50" s="71" t="s">
        <v>187</v>
      </c>
      <c r="AT50" s="66"/>
      <c r="AU50" s="51"/>
      <c r="AW50" s="57"/>
      <c r="AX50" s="58"/>
      <c r="AY50" s="11">
        <f>F16</f>
        <v>3</v>
      </c>
      <c r="AZ50" s="1">
        <f>F267</f>
        <v>254</v>
      </c>
      <c r="BA50" s="1">
        <f>F111</f>
        <v>98</v>
      </c>
      <c r="BB50" s="1">
        <f>F172</f>
        <v>159</v>
      </c>
      <c r="BC50" s="1">
        <f>F98</f>
        <v>85</v>
      </c>
      <c r="BD50" s="1">
        <f>F185</f>
        <v>172</v>
      </c>
      <c r="BE50" s="1">
        <f>F69</f>
        <v>56</v>
      </c>
      <c r="BF50" s="1">
        <f>F214</f>
        <v>201</v>
      </c>
      <c r="BG50" s="1">
        <f>F213</f>
        <v>200</v>
      </c>
      <c r="BH50" s="1">
        <f>F70</f>
        <v>57</v>
      </c>
      <c r="BI50" s="1">
        <f>F178</f>
        <v>165</v>
      </c>
      <c r="BJ50" s="1">
        <f>F105</f>
        <v>92</v>
      </c>
      <c r="BK50" s="1">
        <f>F159</f>
        <v>146</v>
      </c>
      <c r="BL50" s="1">
        <f>F124</f>
        <v>111</v>
      </c>
      <c r="BM50" s="1">
        <f>F256</f>
        <v>243</v>
      </c>
      <c r="BN50" s="12">
        <f>F27</f>
        <v>14</v>
      </c>
      <c r="BO50" s="59">
        <f>AY50^3+AZ50^3+BA50^3+BB50^3+BC50^3+BD50^3+BE50^3+BF50^3+AY51^3+AZ51^3+BA51^3+BB51^3+BC51^3+BD51^3+BE51^3+BF51^3</f>
        <v>67634176</v>
      </c>
      <c r="BP50" s="60">
        <f>AY50^3+AZ50^3+BA50^3+BB50^3+BC50^3+BD50^3+BE50^3+BF50^3+BG50^3+BH50^3+BI50^3+BJ50^3+BK50^3+BL50^3+BM50^3+BN50^3</f>
        <v>67634176</v>
      </c>
      <c r="BQ50" s="61"/>
      <c r="BR50" s="68" t="s">
        <v>179</v>
      </c>
      <c r="BS50" s="69" t="s">
        <v>180</v>
      </c>
      <c r="BT50" s="69" t="s">
        <v>181</v>
      </c>
      <c r="BU50" s="69" t="s">
        <v>182</v>
      </c>
      <c r="BV50" s="69" t="s">
        <v>215</v>
      </c>
      <c r="BW50" s="69" t="s">
        <v>214</v>
      </c>
      <c r="BX50" s="69" t="s">
        <v>213</v>
      </c>
      <c r="BY50" s="69" t="s">
        <v>212</v>
      </c>
      <c r="BZ50" s="70" t="s">
        <v>220</v>
      </c>
      <c r="CA50" s="70" t="s">
        <v>221</v>
      </c>
      <c r="CB50" s="70" t="s">
        <v>222</v>
      </c>
      <c r="CC50" s="70" t="s">
        <v>223</v>
      </c>
      <c r="CD50" s="70" t="s">
        <v>190</v>
      </c>
      <c r="CE50" s="70" t="s">
        <v>189</v>
      </c>
      <c r="CF50" s="70" t="s">
        <v>188</v>
      </c>
      <c r="CG50" s="71" t="s">
        <v>187</v>
      </c>
      <c r="CH50" s="66"/>
      <c r="CI50" s="51"/>
      <c r="CJ50" s="144"/>
      <c r="CK50" s="57"/>
      <c r="CL50" s="58"/>
      <c r="CM50" s="11">
        <f>F16</f>
        <v>3</v>
      </c>
      <c r="CN50" s="1">
        <f>F267</f>
        <v>254</v>
      </c>
      <c r="CO50" s="1">
        <f>F117</f>
        <v>104</v>
      </c>
      <c r="CP50" s="1">
        <f>F166</f>
        <v>153</v>
      </c>
      <c r="CQ50" s="1">
        <f>F98</f>
        <v>85</v>
      </c>
      <c r="CR50" s="1">
        <f>F185</f>
        <v>172</v>
      </c>
      <c r="CS50" s="1">
        <f>F63</f>
        <v>50</v>
      </c>
      <c r="CT50" s="1">
        <f>F220</f>
        <v>207</v>
      </c>
      <c r="CU50" s="1">
        <f>F207</f>
        <v>194</v>
      </c>
      <c r="CV50" s="1">
        <f>F76</f>
        <v>63</v>
      </c>
      <c r="CW50" s="1">
        <f>F178</f>
        <v>165</v>
      </c>
      <c r="CX50" s="1">
        <f>F105</f>
        <v>92</v>
      </c>
      <c r="CY50" s="1">
        <f>F165</f>
        <v>152</v>
      </c>
      <c r="CZ50" s="1">
        <f>F118</f>
        <v>105</v>
      </c>
      <c r="DA50" s="1">
        <f>F256</f>
        <v>243</v>
      </c>
      <c r="DB50" s="12">
        <f>F27</f>
        <v>14</v>
      </c>
      <c r="DC50" s="59">
        <f>CM50^3+CN50^3+CO50^3+CP50^3+CQ50^3+CR50^3+CS50^3+CT50^3+CM51^3+CN51^3+CO51^3+CP51^3+CQ51^3+CR51^3+CS51^3+CT51^3</f>
        <v>67634176</v>
      </c>
      <c r="DD50" s="60">
        <f>CM50^3+CN50^3+CO50^3+CP50^3+CQ50^3+CR50^3+CS50^3+CT50^3+CU50^3+CV50^3+CW50^3+CX50^3+CY50^3+CZ50^3+DA50^3+DB50^3</f>
        <v>67634176</v>
      </c>
      <c r="DE50" s="61"/>
      <c r="DF50" s="68" t="s">
        <v>179</v>
      </c>
      <c r="DG50" s="69" t="s">
        <v>180</v>
      </c>
      <c r="DH50" s="70" t="s">
        <v>135</v>
      </c>
      <c r="DI50" s="70" t="s">
        <v>134</v>
      </c>
      <c r="DJ50" s="69" t="s">
        <v>215</v>
      </c>
      <c r="DK50" s="69" t="s">
        <v>214</v>
      </c>
      <c r="DL50" s="70" t="s">
        <v>83</v>
      </c>
      <c r="DM50" s="70" t="s">
        <v>84</v>
      </c>
      <c r="DN50" s="69" t="s">
        <v>76</v>
      </c>
      <c r="DO50" s="69" t="s">
        <v>75</v>
      </c>
      <c r="DP50" s="70" t="s">
        <v>222</v>
      </c>
      <c r="DQ50" s="70" t="s">
        <v>223</v>
      </c>
      <c r="DR50" s="69" t="s">
        <v>101</v>
      </c>
      <c r="DS50" s="69" t="s">
        <v>102</v>
      </c>
      <c r="DT50" s="70" t="s">
        <v>188</v>
      </c>
      <c r="DU50" s="71" t="s">
        <v>187</v>
      </c>
      <c r="DV50" s="66"/>
      <c r="DW50" s="51"/>
      <c r="DY50" s="57"/>
      <c r="DZ50" s="58"/>
      <c r="EA50" s="11">
        <f>F16</f>
        <v>3</v>
      </c>
      <c r="EB50" s="1">
        <f>F267</f>
        <v>254</v>
      </c>
      <c r="EC50" s="1">
        <f>F124</f>
        <v>111</v>
      </c>
      <c r="ED50" s="1">
        <f>F159</f>
        <v>146</v>
      </c>
      <c r="EE50" s="1">
        <f>F105</f>
        <v>92</v>
      </c>
      <c r="EF50" s="1">
        <f>F178</f>
        <v>165</v>
      </c>
      <c r="EG50" s="1">
        <f>F69</f>
        <v>56</v>
      </c>
      <c r="EH50" s="1">
        <f>F214</f>
        <v>201</v>
      </c>
      <c r="EI50" s="1">
        <f>F213</f>
        <v>200</v>
      </c>
      <c r="EJ50" s="1">
        <f>F70</f>
        <v>57</v>
      </c>
      <c r="EK50" s="1">
        <f>F185</f>
        <v>172</v>
      </c>
      <c r="EL50" s="1">
        <f>F98</f>
        <v>85</v>
      </c>
      <c r="EM50" s="1">
        <f>F172</f>
        <v>159</v>
      </c>
      <c r="EN50" s="1">
        <f>F111</f>
        <v>98</v>
      </c>
      <c r="EO50" s="1">
        <f>F256</f>
        <v>243</v>
      </c>
      <c r="EP50" s="12">
        <f>F27</f>
        <v>14</v>
      </c>
      <c r="EQ50" s="59">
        <f>EA50^3+EB50^3+EC50^3+ED50^3+EE50^3+EF50^3+EG50^3+EH50^3+EA51^3+EB51^3+EC51^3+ED51^3+EE51^3+EF51^3+EG51^3+EH51^3</f>
        <v>67634176</v>
      </c>
      <c r="ER50" s="60">
        <f>EA50^3+EB50^3+EC50^3+ED50^3+EE50^3+EF50^3+EG50^3+EH50^3+EI50^3+EJ50^3+EK50^3+EL50^3+EM50^3+EN50^3+EO50^3+EP50^3</f>
        <v>67634176</v>
      </c>
      <c r="ES50" s="61"/>
      <c r="ET50" s="68" t="s">
        <v>179</v>
      </c>
      <c r="EU50" s="69" t="s">
        <v>180</v>
      </c>
      <c r="EV50" s="69" t="s">
        <v>189</v>
      </c>
      <c r="EW50" s="69" t="s">
        <v>190</v>
      </c>
      <c r="EX50" s="69" t="s">
        <v>223</v>
      </c>
      <c r="EY50" s="69" t="s">
        <v>222</v>
      </c>
      <c r="EZ50" s="69" t="s">
        <v>213</v>
      </c>
      <c r="FA50" s="69" t="s">
        <v>212</v>
      </c>
      <c r="FB50" s="69" t="s">
        <v>220</v>
      </c>
      <c r="FC50" s="69" t="s">
        <v>221</v>
      </c>
      <c r="FD50" s="69" t="s">
        <v>214</v>
      </c>
      <c r="FE50" s="69" t="s">
        <v>215</v>
      </c>
      <c r="FF50" s="69" t="s">
        <v>182</v>
      </c>
      <c r="FG50" s="69" t="s">
        <v>181</v>
      </c>
      <c r="FH50" s="69" t="s">
        <v>188</v>
      </c>
      <c r="FI50" s="73" t="s">
        <v>187</v>
      </c>
      <c r="FJ50" s="66"/>
      <c r="FK50" s="51"/>
    </row>
    <row r="51" spans="1:167" x14ac:dyDescent="0.2">
      <c r="A51" s="32"/>
      <c r="B51" s="32"/>
      <c r="C51" s="32"/>
      <c r="D51" s="106" t="s">
        <v>91</v>
      </c>
      <c r="E51" s="107" t="s">
        <v>207</v>
      </c>
      <c r="F51" s="108">
        <f>B4+(37*B6)</f>
        <v>38</v>
      </c>
      <c r="G51" s="104"/>
      <c r="H51" s="43"/>
      <c r="I51" s="74"/>
      <c r="J51" s="58"/>
      <c r="K51" s="3">
        <f>F39</f>
        <v>26</v>
      </c>
      <c r="L51" s="4">
        <f>F244</f>
        <v>231</v>
      </c>
      <c r="M51" s="4">
        <f>F136</f>
        <v>123</v>
      </c>
      <c r="N51" s="4">
        <f>F147</f>
        <v>134</v>
      </c>
      <c r="O51" s="4">
        <f>F90</f>
        <v>77</v>
      </c>
      <c r="P51" s="4">
        <f>F193</f>
        <v>180</v>
      </c>
      <c r="Q51" s="4">
        <f>F61</f>
        <v>48</v>
      </c>
      <c r="R51" s="4">
        <f>F222</f>
        <v>209</v>
      </c>
      <c r="S51" s="4">
        <f>F237</f>
        <v>224</v>
      </c>
      <c r="T51" s="4">
        <f>F46</f>
        <v>33</v>
      </c>
      <c r="U51" s="4">
        <f>F202</f>
        <v>189</v>
      </c>
      <c r="V51" s="4">
        <f>F81</f>
        <v>68</v>
      </c>
      <c r="W51" s="4">
        <f>F152</f>
        <v>139</v>
      </c>
      <c r="X51" s="4">
        <f>F131</f>
        <v>118</v>
      </c>
      <c r="Y51" s="4">
        <f>F247</f>
        <v>234</v>
      </c>
      <c r="Z51" s="5">
        <f>F36</f>
        <v>23</v>
      </c>
      <c r="AA51" s="75">
        <f>S50^3+T50^3+U50^3+V50^3+W50^3+X50^3+Y50^3+Z50^3+S51^3+T51^3+U51^3+V51^3+W51^3+X51^3+Y51^3+Z51^3</f>
        <v>67634176</v>
      </c>
      <c r="AB51" s="76">
        <f t="shared" ref="AB51:AB65" si="8">K51^3+L51^3+M51^3+N51^3+O51^3+P51^3+Q51^3+R51^3+S51^3+T51^3+U51^3+V51^3+W51^3+X51^3+Y51^3+Z51^3</f>
        <v>67634176</v>
      </c>
      <c r="AC51" s="61"/>
      <c r="AD51" s="81" t="s">
        <v>146</v>
      </c>
      <c r="AE51" s="82" t="s">
        <v>147</v>
      </c>
      <c r="AF51" s="82" t="s">
        <v>148</v>
      </c>
      <c r="AG51" s="82" t="s">
        <v>149</v>
      </c>
      <c r="AH51" s="83" t="s">
        <v>142</v>
      </c>
      <c r="AI51" s="83" t="s">
        <v>143</v>
      </c>
      <c r="AJ51" s="83" t="s">
        <v>144</v>
      </c>
      <c r="AK51" s="83" t="s">
        <v>145</v>
      </c>
      <c r="AL51" s="82" t="s">
        <v>153</v>
      </c>
      <c r="AM51" s="82" t="s">
        <v>152</v>
      </c>
      <c r="AN51" s="82" t="s">
        <v>151</v>
      </c>
      <c r="AO51" s="82" t="s">
        <v>150</v>
      </c>
      <c r="AP51" s="83" t="s">
        <v>157</v>
      </c>
      <c r="AQ51" s="83" t="s">
        <v>156</v>
      </c>
      <c r="AR51" s="83" t="s">
        <v>155</v>
      </c>
      <c r="AS51" s="84" t="s">
        <v>154</v>
      </c>
      <c r="AT51" s="66"/>
      <c r="AU51" s="51"/>
      <c r="AW51" s="74"/>
      <c r="AX51" s="58"/>
      <c r="AY51" s="3">
        <f>F39</f>
        <v>26</v>
      </c>
      <c r="AZ51" s="4">
        <f>F244</f>
        <v>231</v>
      </c>
      <c r="BA51" s="4">
        <f>F136</f>
        <v>123</v>
      </c>
      <c r="BB51" s="4">
        <f>F147</f>
        <v>134</v>
      </c>
      <c r="BC51" s="4">
        <f>F93</f>
        <v>80</v>
      </c>
      <c r="BD51" s="4">
        <f>F190</f>
        <v>177</v>
      </c>
      <c r="BE51" s="4">
        <f>F58</f>
        <v>45</v>
      </c>
      <c r="BF51" s="4">
        <f>F225</f>
        <v>212</v>
      </c>
      <c r="BG51" s="4">
        <f>F234</f>
        <v>221</v>
      </c>
      <c r="BH51" s="4">
        <f>F49</f>
        <v>36</v>
      </c>
      <c r="BI51" s="4">
        <f>F205</f>
        <v>192</v>
      </c>
      <c r="BJ51" s="4">
        <f>F78</f>
        <v>65</v>
      </c>
      <c r="BK51" s="4">
        <f>F152</f>
        <v>139</v>
      </c>
      <c r="BL51" s="4">
        <f>F131</f>
        <v>118</v>
      </c>
      <c r="BM51" s="4">
        <f>F247</f>
        <v>234</v>
      </c>
      <c r="BN51" s="5">
        <f>F36</f>
        <v>23</v>
      </c>
      <c r="BO51" s="75">
        <f>BG50^3+BH50^3+BI50^3+BJ50^3+BK50^3+BL50^3+BM50^3+BN50^3+BG51^3+BH51^3+BI51^3+BJ51^3+BK51^3+BL51^3+BM51^3+BN51^3</f>
        <v>67634176</v>
      </c>
      <c r="BP51" s="76">
        <f t="shared" ref="BP51:BP65" si="9">AY51^3+AZ51^3+BA51^3+BB51^3+BC51^3+BD51^3+BE51^3+BF51^3+BG51^3+BH51^3+BI51^3+BJ51^3+BK51^3+BL51^3+BM51^3+BN51^3</f>
        <v>67634176</v>
      </c>
      <c r="BQ51" s="61"/>
      <c r="BR51" s="81" t="s">
        <v>146</v>
      </c>
      <c r="BS51" s="82" t="s">
        <v>147</v>
      </c>
      <c r="BT51" s="82" t="s">
        <v>148</v>
      </c>
      <c r="BU51" s="82" t="s">
        <v>149</v>
      </c>
      <c r="BV51" s="82" t="s">
        <v>247</v>
      </c>
      <c r="BW51" s="82" t="s">
        <v>246</v>
      </c>
      <c r="BX51" s="82" t="s">
        <v>245</v>
      </c>
      <c r="BY51" s="82" t="s">
        <v>244</v>
      </c>
      <c r="BZ51" s="83" t="s">
        <v>252</v>
      </c>
      <c r="CA51" s="83" t="s">
        <v>253</v>
      </c>
      <c r="CB51" s="83" t="s">
        <v>254</v>
      </c>
      <c r="CC51" s="83" t="s">
        <v>255</v>
      </c>
      <c r="CD51" s="83" t="s">
        <v>157</v>
      </c>
      <c r="CE51" s="83" t="s">
        <v>156</v>
      </c>
      <c r="CF51" s="83" t="s">
        <v>155</v>
      </c>
      <c r="CG51" s="84" t="s">
        <v>154</v>
      </c>
      <c r="CH51" s="66"/>
      <c r="CI51" s="51"/>
      <c r="CJ51" s="144"/>
      <c r="CK51" s="74"/>
      <c r="CL51" s="58"/>
      <c r="CM51" s="3">
        <f>F45</f>
        <v>32</v>
      </c>
      <c r="CN51" s="4">
        <f>F238</f>
        <v>225</v>
      </c>
      <c r="CO51" s="4">
        <f>F136</f>
        <v>123</v>
      </c>
      <c r="CP51" s="4">
        <f>F147</f>
        <v>134</v>
      </c>
      <c r="CQ51" s="4">
        <f>F87</f>
        <v>74</v>
      </c>
      <c r="CR51" s="4">
        <f>F196</f>
        <v>183</v>
      </c>
      <c r="CS51" s="4">
        <f>F58</f>
        <v>45</v>
      </c>
      <c r="CT51" s="4">
        <f>F225</f>
        <v>212</v>
      </c>
      <c r="CU51" s="4">
        <f>F234</f>
        <v>221</v>
      </c>
      <c r="CV51" s="4">
        <f>F49</f>
        <v>36</v>
      </c>
      <c r="CW51" s="4">
        <f>F199</f>
        <v>186</v>
      </c>
      <c r="CX51" s="4">
        <f>F84</f>
        <v>71</v>
      </c>
      <c r="CY51" s="4">
        <f>F152</f>
        <v>139</v>
      </c>
      <c r="CZ51" s="4">
        <f>F131</f>
        <v>118</v>
      </c>
      <c r="DA51" s="4">
        <f>F253</f>
        <v>240</v>
      </c>
      <c r="DB51" s="5">
        <f>F30</f>
        <v>17</v>
      </c>
      <c r="DC51" s="75">
        <f>CU50^3+CV50^3+CW50^3+CX50^3+CY50^3+CZ50^3+DA50^3+DB50^3+CU51^3+CV51^3+CW51^3+CX51^3+CY51^3+CZ51^3+DA51^3+DB51^3</f>
        <v>67634176</v>
      </c>
      <c r="DD51" s="76">
        <f t="shared" ref="DD51:DD65" si="10">CM51^3+CN51^3+CO51^3+CP51^3+CQ51^3+CR51^3+CS51^3+CT51^3+CU51^3+CV51^3+CW51^3+CX51^3+CY51^3+CZ51^3+DA51^3+DB51^3</f>
        <v>67634176</v>
      </c>
      <c r="DE51" s="61"/>
      <c r="DF51" s="81" t="s">
        <v>125</v>
      </c>
      <c r="DG51" s="82" t="s">
        <v>124</v>
      </c>
      <c r="DH51" s="83" t="s">
        <v>148</v>
      </c>
      <c r="DI51" s="83" t="s">
        <v>149</v>
      </c>
      <c r="DJ51" s="82" t="s">
        <v>109</v>
      </c>
      <c r="DK51" s="82" t="s">
        <v>110</v>
      </c>
      <c r="DL51" s="83" t="s">
        <v>245</v>
      </c>
      <c r="DM51" s="83" t="s">
        <v>244</v>
      </c>
      <c r="DN51" s="82" t="s">
        <v>252</v>
      </c>
      <c r="DO51" s="82" t="s">
        <v>253</v>
      </c>
      <c r="DP51" s="83" t="s">
        <v>94</v>
      </c>
      <c r="DQ51" s="83" t="s">
        <v>93</v>
      </c>
      <c r="DR51" s="82" t="s">
        <v>157</v>
      </c>
      <c r="DS51" s="82" t="s">
        <v>156</v>
      </c>
      <c r="DT51" s="83" t="s">
        <v>95</v>
      </c>
      <c r="DU51" s="84" t="s">
        <v>822</v>
      </c>
      <c r="DV51" s="66"/>
      <c r="DW51" s="51"/>
      <c r="DY51" s="74"/>
      <c r="DZ51" s="58"/>
      <c r="EA51" s="3">
        <f>F42</f>
        <v>29</v>
      </c>
      <c r="EB51" s="4">
        <f>F241</f>
        <v>228</v>
      </c>
      <c r="EC51" s="4">
        <f>F126</f>
        <v>113</v>
      </c>
      <c r="ED51" s="4">
        <f>F157</f>
        <v>144</v>
      </c>
      <c r="EE51" s="4">
        <f>F83</f>
        <v>70</v>
      </c>
      <c r="EF51" s="4">
        <f>F200</f>
        <v>187</v>
      </c>
      <c r="EG51" s="4">
        <f>F55</f>
        <v>42</v>
      </c>
      <c r="EH51" s="4">
        <f>F228</f>
        <v>215</v>
      </c>
      <c r="EI51" s="4">
        <f>F231</f>
        <v>218</v>
      </c>
      <c r="EJ51" s="4">
        <f>F52</f>
        <v>39</v>
      </c>
      <c r="EK51" s="4">
        <f>F195</f>
        <v>182</v>
      </c>
      <c r="EL51" s="4">
        <f>F88</f>
        <v>75</v>
      </c>
      <c r="EM51" s="4">
        <f>F142</f>
        <v>129</v>
      </c>
      <c r="EN51" s="4">
        <f>F141</f>
        <v>128</v>
      </c>
      <c r="EO51" s="4">
        <f>F250</f>
        <v>237</v>
      </c>
      <c r="EP51" s="5">
        <f>F33</f>
        <v>20</v>
      </c>
      <c r="EQ51" s="75">
        <f>EI50^3+EJ50^3+EK50^3+EL50^3+EM50^3+EN50^3+EO50^3+EP50^3+EI51^3+EJ51^3+EK51^3+EL51^3+EM51^3+EN51^3+EO51^3+EP51^3</f>
        <v>67634176</v>
      </c>
      <c r="ER51" s="76">
        <f t="shared" ref="ER51:ER65" si="11">EA51^3+EB51^3+EC51^3+ED51^3+EE51^3+EF51^3+EG51^3+EH51^3+EI51^3+EJ51^3+EK51^3+EL51^3+EM51^3+EN51^3+EO51^3+EP51^3</f>
        <v>67634176</v>
      </c>
      <c r="ES51" s="61"/>
      <c r="ET51" s="89" t="s">
        <v>113</v>
      </c>
      <c r="EU51" s="83" t="s">
        <v>114</v>
      </c>
      <c r="EV51" s="83" t="s">
        <v>103</v>
      </c>
      <c r="EW51" s="83" t="s">
        <v>104</v>
      </c>
      <c r="EX51" s="83" t="s">
        <v>116</v>
      </c>
      <c r="EY51" s="83" t="s">
        <v>115</v>
      </c>
      <c r="EZ51" s="83" t="s">
        <v>131</v>
      </c>
      <c r="FA51" s="83" t="s">
        <v>130</v>
      </c>
      <c r="FB51" s="83" t="s">
        <v>117</v>
      </c>
      <c r="FC51" s="83" t="s">
        <v>118</v>
      </c>
      <c r="FD51" s="83" t="s">
        <v>128</v>
      </c>
      <c r="FE51" s="83" t="s">
        <v>129</v>
      </c>
      <c r="FF51" s="83" t="s">
        <v>61</v>
      </c>
      <c r="FG51" s="83" t="s">
        <v>111</v>
      </c>
      <c r="FH51" s="83" t="s">
        <v>106</v>
      </c>
      <c r="FI51" s="84" t="s">
        <v>105</v>
      </c>
      <c r="FJ51" s="66"/>
      <c r="FK51" s="51"/>
    </row>
    <row r="52" spans="1:167" x14ac:dyDescent="0.2">
      <c r="A52" s="32"/>
      <c r="B52" s="32"/>
      <c r="C52" s="32"/>
      <c r="D52" s="106" t="s">
        <v>118</v>
      </c>
      <c r="E52" s="107" t="s">
        <v>207</v>
      </c>
      <c r="F52" s="108">
        <f>B4+(38*B6)</f>
        <v>39</v>
      </c>
      <c r="G52" s="104"/>
      <c r="H52" s="43"/>
      <c r="I52" s="57"/>
      <c r="J52" s="58"/>
      <c r="K52" s="3">
        <f>F225</f>
        <v>212</v>
      </c>
      <c r="L52" s="4">
        <f>F58</f>
        <v>45</v>
      </c>
      <c r="M52" s="4">
        <f>F190</f>
        <v>177</v>
      </c>
      <c r="N52" s="4">
        <f>F93</f>
        <v>80</v>
      </c>
      <c r="O52" s="4">
        <f>F148</f>
        <v>135</v>
      </c>
      <c r="P52" s="4">
        <f>F135</f>
        <v>122</v>
      </c>
      <c r="Q52" s="4">
        <f>F243</f>
        <v>230</v>
      </c>
      <c r="R52" s="4">
        <f>F40</f>
        <v>27</v>
      </c>
      <c r="S52" s="4">
        <f>F35</f>
        <v>22</v>
      </c>
      <c r="T52" s="4">
        <f>F248</f>
        <v>235</v>
      </c>
      <c r="U52" s="4">
        <f>F132</f>
        <v>119</v>
      </c>
      <c r="V52" s="4">
        <f>F151</f>
        <v>138</v>
      </c>
      <c r="W52" s="4">
        <f>F78</f>
        <v>65</v>
      </c>
      <c r="X52" s="4">
        <f>F205</f>
        <v>192</v>
      </c>
      <c r="Y52" s="4">
        <f>F49</f>
        <v>36</v>
      </c>
      <c r="Z52" s="5">
        <f>F234</f>
        <v>221</v>
      </c>
      <c r="AA52" s="75">
        <f>K52^3+L52^3+M52^3+N52^3+O52^3+P52^3+Q52^3+R52^3+K53^3+L53^3+M53^3+N53^3+O53^3+P53^3+Q53^3+R53^3</f>
        <v>67634176</v>
      </c>
      <c r="AB52" s="76">
        <f t="shared" si="8"/>
        <v>67634176</v>
      </c>
      <c r="AC52" s="88"/>
      <c r="AD52" s="81" t="s">
        <v>244</v>
      </c>
      <c r="AE52" s="82" t="s">
        <v>245</v>
      </c>
      <c r="AF52" s="82" t="s">
        <v>246</v>
      </c>
      <c r="AG52" s="82" t="s">
        <v>247</v>
      </c>
      <c r="AH52" s="83" t="s">
        <v>240</v>
      </c>
      <c r="AI52" s="83" t="s">
        <v>241</v>
      </c>
      <c r="AJ52" s="83" t="s">
        <v>242</v>
      </c>
      <c r="AK52" s="83" t="s">
        <v>243</v>
      </c>
      <c r="AL52" s="82" t="s">
        <v>251</v>
      </c>
      <c r="AM52" s="82" t="s">
        <v>250</v>
      </c>
      <c r="AN52" s="82" t="s">
        <v>249</v>
      </c>
      <c r="AO52" s="82" t="s">
        <v>248</v>
      </c>
      <c r="AP52" s="83" t="s">
        <v>255</v>
      </c>
      <c r="AQ52" s="83" t="s">
        <v>254</v>
      </c>
      <c r="AR52" s="83" t="s">
        <v>253</v>
      </c>
      <c r="AS52" s="84" t="s">
        <v>252</v>
      </c>
      <c r="AT52" s="66"/>
      <c r="AU52" s="51"/>
      <c r="AW52" s="57"/>
      <c r="AX52" s="58"/>
      <c r="AY52" s="3">
        <f>F222</f>
        <v>209</v>
      </c>
      <c r="AZ52" s="4">
        <f>F61</f>
        <v>48</v>
      </c>
      <c r="BA52" s="4">
        <f>F193</f>
        <v>180</v>
      </c>
      <c r="BB52" s="4">
        <f>F90</f>
        <v>77</v>
      </c>
      <c r="BC52" s="4">
        <f>F148</f>
        <v>135</v>
      </c>
      <c r="BD52" s="4">
        <f>F135</f>
        <v>122</v>
      </c>
      <c r="BE52" s="4">
        <f>F243</f>
        <v>230</v>
      </c>
      <c r="BF52" s="4">
        <f>F40</f>
        <v>27</v>
      </c>
      <c r="BG52" s="4">
        <f>F35</f>
        <v>22</v>
      </c>
      <c r="BH52" s="4">
        <f>F248</f>
        <v>235</v>
      </c>
      <c r="BI52" s="4">
        <f>F132</f>
        <v>119</v>
      </c>
      <c r="BJ52" s="4">
        <f>F151</f>
        <v>138</v>
      </c>
      <c r="BK52" s="4">
        <f>F81</f>
        <v>68</v>
      </c>
      <c r="BL52" s="4">
        <f>F202</f>
        <v>189</v>
      </c>
      <c r="BM52" s="4">
        <f>F46</f>
        <v>33</v>
      </c>
      <c r="BN52" s="5">
        <f>F237</f>
        <v>224</v>
      </c>
      <c r="BO52" s="75">
        <f>AY52^3+AZ52^3+BA52^3+BB52^3+BC52^3+BD52^3+BE52^3+BF52^3+AY53^3+AZ53^3+BA53^3+BB53^3+BC53^3+BD53^3+BE53^3+BF53^3</f>
        <v>67634176</v>
      </c>
      <c r="BP52" s="76">
        <f t="shared" si="9"/>
        <v>67634176</v>
      </c>
      <c r="BQ52" s="88"/>
      <c r="BR52" s="89" t="s">
        <v>145</v>
      </c>
      <c r="BS52" s="83" t="s">
        <v>144</v>
      </c>
      <c r="BT52" s="83" t="s">
        <v>143</v>
      </c>
      <c r="BU52" s="83" t="s">
        <v>142</v>
      </c>
      <c r="BV52" s="83" t="s">
        <v>240</v>
      </c>
      <c r="BW52" s="83" t="s">
        <v>241</v>
      </c>
      <c r="BX52" s="83" t="s">
        <v>242</v>
      </c>
      <c r="BY52" s="83" t="s">
        <v>243</v>
      </c>
      <c r="BZ52" s="82" t="s">
        <v>251</v>
      </c>
      <c r="CA52" s="82" t="s">
        <v>250</v>
      </c>
      <c r="CB52" s="82" t="s">
        <v>249</v>
      </c>
      <c r="CC52" s="82" t="s">
        <v>248</v>
      </c>
      <c r="CD52" s="82" t="s">
        <v>150</v>
      </c>
      <c r="CE52" s="82" t="s">
        <v>151</v>
      </c>
      <c r="CF52" s="82" t="s">
        <v>152</v>
      </c>
      <c r="CG52" s="86" t="s">
        <v>153</v>
      </c>
      <c r="CH52" s="66"/>
      <c r="CI52" s="51"/>
      <c r="CJ52" s="144"/>
      <c r="CK52" s="57"/>
      <c r="CL52" s="58"/>
      <c r="CM52" s="3">
        <f>F228</f>
        <v>215</v>
      </c>
      <c r="CN52" s="4">
        <f>F55</f>
        <v>42</v>
      </c>
      <c r="CO52" s="4">
        <f>F193</f>
        <v>180</v>
      </c>
      <c r="CP52" s="4">
        <f>F90</f>
        <v>77</v>
      </c>
      <c r="CQ52" s="4">
        <f>F142</f>
        <v>129</v>
      </c>
      <c r="CR52" s="4">
        <f>F141</f>
        <v>128</v>
      </c>
      <c r="CS52" s="4">
        <f>F243</f>
        <v>230</v>
      </c>
      <c r="CT52" s="4">
        <f>F40</f>
        <v>27</v>
      </c>
      <c r="CU52" s="4">
        <f>F35</f>
        <v>22</v>
      </c>
      <c r="CV52" s="4">
        <f>F248</f>
        <v>235</v>
      </c>
      <c r="CW52" s="4">
        <f>F126</f>
        <v>113</v>
      </c>
      <c r="CX52" s="4">
        <f>F157</f>
        <v>144</v>
      </c>
      <c r="CY52" s="4">
        <f>F81</f>
        <v>68</v>
      </c>
      <c r="CZ52" s="4">
        <f>F202</f>
        <v>189</v>
      </c>
      <c r="DA52" s="4">
        <f>F52</f>
        <v>39</v>
      </c>
      <c r="DB52" s="5">
        <f>F231</f>
        <v>218</v>
      </c>
      <c r="DC52" s="75">
        <f>CM52^3+CN52^3+CO52^3+CP52^3+CQ52^3+CR52^3+CS52^3+CT52^3+CM53^3+CN53^3+CO53^3+CP53^3+CQ53^3+CR53^3+CS53^3+CT53^3</f>
        <v>67634176</v>
      </c>
      <c r="DD52" s="76">
        <f t="shared" si="10"/>
        <v>67634176</v>
      </c>
      <c r="DE52" s="88"/>
      <c r="DF52" s="81" t="s">
        <v>130</v>
      </c>
      <c r="DG52" s="82" t="s">
        <v>131</v>
      </c>
      <c r="DH52" s="83" t="s">
        <v>143</v>
      </c>
      <c r="DI52" s="83" t="s">
        <v>142</v>
      </c>
      <c r="DJ52" s="82" t="s">
        <v>112</v>
      </c>
      <c r="DK52" s="82" t="s">
        <v>111</v>
      </c>
      <c r="DL52" s="83" t="s">
        <v>242</v>
      </c>
      <c r="DM52" s="83" t="s">
        <v>243</v>
      </c>
      <c r="DN52" s="82" t="s">
        <v>251</v>
      </c>
      <c r="DO52" s="82" t="s">
        <v>250</v>
      </c>
      <c r="DP52" s="83" t="s">
        <v>103</v>
      </c>
      <c r="DQ52" s="83" t="s">
        <v>104</v>
      </c>
      <c r="DR52" s="82" t="s">
        <v>150</v>
      </c>
      <c r="DS52" s="82" t="s">
        <v>151</v>
      </c>
      <c r="DT52" s="83" t="s">
        <v>118</v>
      </c>
      <c r="DU52" s="84" t="s">
        <v>117</v>
      </c>
      <c r="DV52" s="66"/>
      <c r="DW52" s="51"/>
      <c r="DY52" s="57"/>
      <c r="DZ52" s="58"/>
      <c r="EA52" s="3">
        <f>F232</f>
        <v>219</v>
      </c>
      <c r="EB52" s="4">
        <f>F51</f>
        <v>38</v>
      </c>
      <c r="EC52" s="4">
        <f>F196</f>
        <v>183</v>
      </c>
      <c r="ED52" s="4">
        <f>F87</f>
        <v>74</v>
      </c>
      <c r="EE52" s="4">
        <f>F145</f>
        <v>132</v>
      </c>
      <c r="EF52" s="4">
        <f>F138</f>
        <v>125</v>
      </c>
      <c r="EG52" s="4">
        <f>F253</f>
        <v>240</v>
      </c>
      <c r="EH52" s="4">
        <f>F30</f>
        <v>17</v>
      </c>
      <c r="EI52" s="4">
        <f>F45</f>
        <v>32</v>
      </c>
      <c r="EJ52" s="4">
        <f>F238</f>
        <v>225</v>
      </c>
      <c r="EK52" s="4">
        <f>F129</f>
        <v>116</v>
      </c>
      <c r="EL52" s="4">
        <f>F154</f>
        <v>141</v>
      </c>
      <c r="EM52" s="4">
        <f>F84</f>
        <v>71</v>
      </c>
      <c r="EN52" s="4">
        <f>F199</f>
        <v>186</v>
      </c>
      <c r="EO52" s="4">
        <f>F56</f>
        <v>43</v>
      </c>
      <c r="EP52" s="5">
        <f>F227</f>
        <v>214</v>
      </c>
      <c r="EQ52" s="75">
        <f>EA52^3+EB52^3+EC52^3+ED52^3+EE52^3+EF52^3+EG52^3+EH52^3+EA53^3+EB53^3+EC53^3+ED53^3+EE53^3+EF53^3+EG53^3+EH53^3</f>
        <v>67634176</v>
      </c>
      <c r="ER52" s="76">
        <f t="shared" si="11"/>
        <v>67634176</v>
      </c>
      <c r="ES52" s="88"/>
      <c r="ET52" s="81" t="s">
        <v>92</v>
      </c>
      <c r="EU52" s="82" t="s">
        <v>91</v>
      </c>
      <c r="EV52" s="82" t="s">
        <v>110</v>
      </c>
      <c r="EW52" s="82" t="s">
        <v>109</v>
      </c>
      <c r="EX52" s="82" t="s">
        <v>126</v>
      </c>
      <c r="EY52" s="82" t="s">
        <v>127</v>
      </c>
      <c r="EZ52" s="82" t="s">
        <v>95</v>
      </c>
      <c r="FA52" s="82" t="s">
        <v>96</v>
      </c>
      <c r="FB52" s="82" t="s">
        <v>125</v>
      </c>
      <c r="FC52" s="82" t="s">
        <v>124</v>
      </c>
      <c r="FD52" s="82" t="s">
        <v>98</v>
      </c>
      <c r="FE52" s="82" t="s">
        <v>97</v>
      </c>
      <c r="FF52" s="82" t="s">
        <v>93</v>
      </c>
      <c r="FG52" s="82" t="s">
        <v>94</v>
      </c>
      <c r="FH52" s="82" t="s">
        <v>107</v>
      </c>
      <c r="FI52" s="86" t="s">
        <v>108</v>
      </c>
      <c r="FJ52" s="66"/>
      <c r="FK52" s="51"/>
    </row>
    <row r="53" spans="1:167" x14ac:dyDescent="0.2">
      <c r="A53" s="32"/>
      <c r="B53" s="32"/>
      <c r="C53" s="32"/>
      <c r="D53" s="106" t="s">
        <v>199</v>
      </c>
      <c r="E53" s="107" t="s">
        <v>207</v>
      </c>
      <c r="F53" s="108">
        <f>B4+(39*B6)</f>
        <v>40</v>
      </c>
      <c r="G53" s="104"/>
      <c r="H53" s="43"/>
      <c r="I53" s="90"/>
      <c r="J53" s="58"/>
      <c r="K53" s="3">
        <f>F214</f>
        <v>201</v>
      </c>
      <c r="L53" s="4">
        <f>F69</f>
        <v>56</v>
      </c>
      <c r="M53" s="4">
        <f>F185</f>
        <v>172</v>
      </c>
      <c r="N53" s="4">
        <f>F98</f>
        <v>85</v>
      </c>
      <c r="O53" s="4">
        <f>F171</f>
        <v>158</v>
      </c>
      <c r="P53" s="4">
        <f>F112</f>
        <v>99</v>
      </c>
      <c r="Q53" s="4">
        <f>F268</f>
        <v>255</v>
      </c>
      <c r="R53" s="4">
        <f>F15</f>
        <v>2</v>
      </c>
      <c r="S53" s="4">
        <f>F28</f>
        <v>15</v>
      </c>
      <c r="T53" s="4">
        <f>F255</f>
        <v>242</v>
      </c>
      <c r="U53" s="4">
        <f>F123</f>
        <v>110</v>
      </c>
      <c r="V53" s="4">
        <f>F160</f>
        <v>147</v>
      </c>
      <c r="W53" s="4">
        <f>F105</f>
        <v>92</v>
      </c>
      <c r="X53" s="4">
        <f>F178</f>
        <v>165</v>
      </c>
      <c r="Y53" s="4">
        <f>F70</f>
        <v>57</v>
      </c>
      <c r="Z53" s="5">
        <f>F213</f>
        <v>200</v>
      </c>
      <c r="AA53" s="75">
        <f>S52^3+T52^3+U52^3+V52^3+W52^3+X52^3+Y52^3+Z52^3+S53^3+T53^3+U53^3+V53^3+W53^3+X53^3+Y53^3+Z53^3</f>
        <v>67634176</v>
      </c>
      <c r="AB53" s="76">
        <f t="shared" si="8"/>
        <v>67634176</v>
      </c>
      <c r="AC53" s="61"/>
      <c r="AD53" s="81" t="s">
        <v>212</v>
      </c>
      <c r="AE53" s="82" t="s">
        <v>213</v>
      </c>
      <c r="AF53" s="82" t="s">
        <v>214</v>
      </c>
      <c r="AG53" s="82" t="s">
        <v>215</v>
      </c>
      <c r="AH53" s="83" t="s">
        <v>208</v>
      </c>
      <c r="AI53" s="83" t="s">
        <v>209</v>
      </c>
      <c r="AJ53" s="83" t="s">
        <v>210</v>
      </c>
      <c r="AK53" s="83" t="s">
        <v>211</v>
      </c>
      <c r="AL53" s="82" t="s">
        <v>219</v>
      </c>
      <c r="AM53" s="82" t="s">
        <v>218</v>
      </c>
      <c r="AN53" s="82" t="s">
        <v>217</v>
      </c>
      <c r="AO53" s="82" t="s">
        <v>216</v>
      </c>
      <c r="AP53" s="83" t="s">
        <v>223</v>
      </c>
      <c r="AQ53" s="83" t="s">
        <v>222</v>
      </c>
      <c r="AR53" s="83" t="s">
        <v>221</v>
      </c>
      <c r="AS53" s="84" t="s">
        <v>220</v>
      </c>
      <c r="AT53" s="66"/>
      <c r="AU53" s="51"/>
      <c r="AW53" s="90"/>
      <c r="AX53" s="58"/>
      <c r="AY53" s="3">
        <f>F217</f>
        <v>204</v>
      </c>
      <c r="AZ53" s="4">
        <f>F66</f>
        <v>53</v>
      </c>
      <c r="BA53" s="4">
        <f>F182</f>
        <v>169</v>
      </c>
      <c r="BB53" s="4">
        <f>F101</f>
        <v>88</v>
      </c>
      <c r="BC53" s="4">
        <f>F171</f>
        <v>158</v>
      </c>
      <c r="BD53" s="4">
        <f>F112</f>
        <v>99</v>
      </c>
      <c r="BE53" s="4">
        <f>F268</f>
        <v>255</v>
      </c>
      <c r="BF53" s="4">
        <f>F15</f>
        <v>2</v>
      </c>
      <c r="BG53" s="4">
        <f>F28</f>
        <v>15</v>
      </c>
      <c r="BH53" s="4">
        <f>F255</f>
        <v>242</v>
      </c>
      <c r="BI53" s="4">
        <f>F123</f>
        <v>110</v>
      </c>
      <c r="BJ53" s="4">
        <f>F160</f>
        <v>147</v>
      </c>
      <c r="BK53" s="4">
        <f>F102</f>
        <v>89</v>
      </c>
      <c r="BL53" s="4">
        <f>F181</f>
        <v>168</v>
      </c>
      <c r="BM53" s="4">
        <f>F73</f>
        <v>60</v>
      </c>
      <c r="BN53" s="5">
        <f>F210</f>
        <v>197</v>
      </c>
      <c r="BO53" s="75">
        <f>BG52^3+BH52^3+BI52^3+BJ52^3+BK52^3+BL52^3+BM52^3+BN52^3+BG53^3+BH53^3+BI53^3+BJ53^3+BK53^3+BL53^3+BM53^3+BN53^3</f>
        <v>67634176</v>
      </c>
      <c r="BP53" s="76">
        <f t="shared" si="9"/>
        <v>67634176</v>
      </c>
      <c r="BQ53" s="61"/>
      <c r="BR53" s="89" t="s">
        <v>178</v>
      </c>
      <c r="BS53" s="83" t="s">
        <v>177</v>
      </c>
      <c r="BT53" s="83" t="s">
        <v>176</v>
      </c>
      <c r="BU53" s="83" t="s">
        <v>175</v>
      </c>
      <c r="BV53" s="83" t="s">
        <v>208</v>
      </c>
      <c r="BW53" s="83" t="s">
        <v>209</v>
      </c>
      <c r="BX53" s="83" t="s">
        <v>210</v>
      </c>
      <c r="BY53" s="83" t="s">
        <v>211</v>
      </c>
      <c r="BZ53" s="82" t="s">
        <v>219</v>
      </c>
      <c r="CA53" s="82" t="s">
        <v>218</v>
      </c>
      <c r="CB53" s="82" t="s">
        <v>217</v>
      </c>
      <c r="CC53" s="82" t="s">
        <v>216</v>
      </c>
      <c r="CD53" s="82" t="s">
        <v>183</v>
      </c>
      <c r="CE53" s="82" t="s">
        <v>184</v>
      </c>
      <c r="CF53" s="82" t="s">
        <v>185</v>
      </c>
      <c r="CG53" s="86" t="s">
        <v>186</v>
      </c>
      <c r="CH53" s="66"/>
      <c r="CI53" s="51"/>
      <c r="CJ53" s="144"/>
      <c r="CK53" s="90"/>
      <c r="CL53" s="58"/>
      <c r="CM53" s="3">
        <f>F217</f>
        <v>204</v>
      </c>
      <c r="CN53" s="4">
        <f>F66</f>
        <v>53</v>
      </c>
      <c r="CO53" s="4">
        <f>F188</f>
        <v>175</v>
      </c>
      <c r="CP53" s="4">
        <f>F95</f>
        <v>82</v>
      </c>
      <c r="CQ53" s="4">
        <f>F171</f>
        <v>158</v>
      </c>
      <c r="CR53" s="4">
        <f>F112</f>
        <v>99</v>
      </c>
      <c r="CS53" s="4">
        <f>F262</f>
        <v>249</v>
      </c>
      <c r="CT53" s="4">
        <f>F21</f>
        <v>8</v>
      </c>
      <c r="CU53" s="4">
        <f>F22</f>
        <v>9</v>
      </c>
      <c r="CV53" s="4">
        <f>F261</f>
        <v>248</v>
      </c>
      <c r="CW53" s="4">
        <f>F123</f>
        <v>110</v>
      </c>
      <c r="CX53" s="4">
        <f>F160</f>
        <v>147</v>
      </c>
      <c r="CY53" s="4">
        <f>F108</f>
        <v>95</v>
      </c>
      <c r="CZ53" s="4">
        <f>F175</f>
        <v>162</v>
      </c>
      <c r="DA53" s="4">
        <f>F73</f>
        <v>60</v>
      </c>
      <c r="DB53" s="5">
        <f>F210</f>
        <v>197</v>
      </c>
      <c r="DC53" s="75">
        <f>CU52^3+CV52^3+CW52^3+CX52^3+CY52^3+CZ52^3+DA52^3+DB52^3+CU53^3+CV53^3+CW53^3+CX53^3+CY53^3+CZ53^3+DA53^3+DB53^3</f>
        <v>67634176</v>
      </c>
      <c r="DD53" s="76">
        <f t="shared" si="10"/>
        <v>67634176</v>
      </c>
      <c r="DE53" s="61"/>
      <c r="DF53" s="81" t="s">
        <v>178</v>
      </c>
      <c r="DG53" s="82" t="s">
        <v>177</v>
      </c>
      <c r="DH53" s="83" t="s">
        <v>137</v>
      </c>
      <c r="DI53" s="83" t="s">
        <v>138</v>
      </c>
      <c r="DJ53" s="82" t="s">
        <v>208</v>
      </c>
      <c r="DK53" s="82" t="s">
        <v>209</v>
      </c>
      <c r="DL53" s="83" t="s">
        <v>90</v>
      </c>
      <c r="DM53" s="83" t="s">
        <v>89</v>
      </c>
      <c r="DN53" s="82" t="s">
        <v>81</v>
      </c>
      <c r="DO53" s="82" t="s">
        <v>82</v>
      </c>
      <c r="DP53" s="83" t="s">
        <v>217</v>
      </c>
      <c r="DQ53" s="83" t="s">
        <v>216</v>
      </c>
      <c r="DR53" s="82" t="s">
        <v>120</v>
      </c>
      <c r="DS53" s="82" t="s">
        <v>119</v>
      </c>
      <c r="DT53" s="83" t="s">
        <v>185</v>
      </c>
      <c r="DU53" s="84" t="s">
        <v>186</v>
      </c>
      <c r="DV53" s="66"/>
      <c r="DW53" s="51"/>
      <c r="DY53" s="90"/>
      <c r="DZ53" s="58"/>
      <c r="EA53" s="3">
        <f>F210</f>
        <v>197</v>
      </c>
      <c r="EB53" s="4">
        <f>F73</f>
        <v>60</v>
      </c>
      <c r="EC53" s="4">
        <f>F182</f>
        <v>169</v>
      </c>
      <c r="ED53" s="4">
        <f>F101</f>
        <v>88</v>
      </c>
      <c r="EE53" s="4">
        <f>F171</f>
        <v>158</v>
      </c>
      <c r="EF53" s="4">
        <f>F112</f>
        <v>99</v>
      </c>
      <c r="EG53" s="4">
        <f>F255</f>
        <v>242</v>
      </c>
      <c r="EH53" s="4">
        <f>F28</f>
        <v>15</v>
      </c>
      <c r="EI53" s="4">
        <f>F15</f>
        <v>2</v>
      </c>
      <c r="EJ53" s="4">
        <f>F268</f>
        <v>255</v>
      </c>
      <c r="EK53" s="4">
        <f>F123</f>
        <v>110</v>
      </c>
      <c r="EL53" s="4">
        <f>F160</f>
        <v>147</v>
      </c>
      <c r="EM53" s="4">
        <f>F102</f>
        <v>89</v>
      </c>
      <c r="EN53" s="4">
        <f>F181</f>
        <v>168</v>
      </c>
      <c r="EO53" s="4">
        <f>F66</f>
        <v>53</v>
      </c>
      <c r="EP53" s="5">
        <f>F217</f>
        <v>204</v>
      </c>
      <c r="EQ53" s="75">
        <f>EI52^3+EJ52^3+EK52^3+EL52^3+EM52^3+EN52^3+EO52^3+EP52^3+EI53^3+EJ53^3+EK53^3+EL53^3+EM53^3+EN53^3+EO53^3+EP53^3</f>
        <v>67634176</v>
      </c>
      <c r="ER53" s="76">
        <f t="shared" si="11"/>
        <v>67634176</v>
      </c>
      <c r="ES53" s="61"/>
      <c r="ET53" s="89" t="s">
        <v>186</v>
      </c>
      <c r="EU53" s="83" t="s">
        <v>185</v>
      </c>
      <c r="EV53" s="83" t="s">
        <v>176</v>
      </c>
      <c r="EW53" s="83" t="s">
        <v>175</v>
      </c>
      <c r="EX53" s="83" t="s">
        <v>208</v>
      </c>
      <c r="EY53" s="83" t="s">
        <v>209</v>
      </c>
      <c r="EZ53" s="83" t="s">
        <v>218</v>
      </c>
      <c r="FA53" s="83" t="s">
        <v>219</v>
      </c>
      <c r="FB53" s="83" t="s">
        <v>211</v>
      </c>
      <c r="FC53" s="83" t="s">
        <v>210</v>
      </c>
      <c r="FD53" s="83" t="s">
        <v>217</v>
      </c>
      <c r="FE53" s="83" t="s">
        <v>216</v>
      </c>
      <c r="FF53" s="83" t="s">
        <v>183</v>
      </c>
      <c r="FG53" s="83" t="s">
        <v>184</v>
      </c>
      <c r="FH53" s="83" t="s">
        <v>177</v>
      </c>
      <c r="FI53" s="84" t="s">
        <v>178</v>
      </c>
      <c r="FJ53" s="66"/>
      <c r="FK53" s="51"/>
    </row>
    <row r="54" spans="1:167" x14ac:dyDescent="0.2">
      <c r="A54" s="32"/>
      <c r="B54" s="32"/>
      <c r="C54" s="32"/>
      <c r="D54" s="106" t="s">
        <v>264</v>
      </c>
      <c r="E54" s="107" t="s">
        <v>207</v>
      </c>
      <c r="F54" s="110">
        <f>B4+(40*B6)</f>
        <v>41</v>
      </c>
      <c r="G54" s="104"/>
      <c r="H54" s="43"/>
      <c r="I54" s="57"/>
      <c r="J54" s="58"/>
      <c r="K54" s="3">
        <f>F126</f>
        <v>113</v>
      </c>
      <c r="L54" s="4">
        <f>F157</f>
        <v>144</v>
      </c>
      <c r="M54" s="4">
        <f>F33</f>
        <v>20</v>
      </c>
      <c r="N54" s="4">
        <f>F250</f>
        <v>237</v>
      </c>
      <c r="O54" s="4">
        <f>F51</f>
        <v>38</v>
      </c>
      <c r="P54" s="4">
        <f>F232</f>
        <v>219</v>
      </c>
      <c r="Q54" s="4">
        <f>F84</f>
        <v>71</v>
      </c>
      <c r="R54" s="4">
        <f>F199</f>
        <v>186</v>
      </c>
      <c r="S54" s="4">
        <f>F196</f>
        <v>183</v>
      </c>
      <c r="T54" s="4">
        <f>F87</f>
        <v>74</v>
      </c>
      <c r="U54" s="4">
        <f>F227</f>
        <v>214</v>
      </c>
      <c r="V54" s="4">
        <f>F56</f>
        <v>43</v>
      </c>
      <c r="W54" s="4">
        <f>F241</f>
        <v>228</v>
      </c>
      <c r="X54" s="4">
        <f>F42</f>
        <v>29</v>
      </c>
      <c r="Y54" s="4">
        <f>F142</f>
        <v>129</v>
      </c>
      <c r="Z54" s="5">
        <f>F141</f>
        <v>128</v>
      </c>
      <c r="AA54" s="75">
        <f>K54^3+L54^3+M54^3+N54^3+O54^3+P54^3+Q54^3+R54^3+K55^3+L55^3+M55^3+N55^3+O55^3+P55^3+Q55^3+R55^3</f>
        <v>67634176</v>
      </c>
      <c r="AB54" s="76">
        <f t="shared" si="8"/>
        <v>67634176</v>
      </c>
      <c r="AC54" s="61"/>
      <c r="AD54" s="89" t="s">
        <v>103</v>
      </c>
      <c r="AE54" s="83" t="s">
        <v>104</v>
      </c>
      <c r="AF54" s="83" t="s">
        <v>105</v>
      </c>
      <c r="AG54" s="83" t="s">
        <v>106</v>
      </c>
      <c r="AH54" s="82" t="s">
        <v>91</v>
      </c>
      <c r="AI54" s="82" t="s">
        <v>92</v>
      </c>
      <c r="AJ54" s="82" t="s">
        <v>93</v>
      </c>
      <c r="AK54" s="82" t="s">
        <v>94</v>
      </c>
      <c r="AL54" s="83" t="s">
        <v>110</v>
      </c>
      <c r="AM54" s="83" t="s">
        <v>109</v>
      </c>
      <c r="AN54" s="83" t="s">
        <v>108</v>
      </c>
      <c r="AO54" s="83" t="s">
        <v>107</v>
      </c>
      <c r="AP54" s="82" t="s">
        <v>114</v>
      </c>
      <c r="AQ54" s="82" t="s">
        <v>113</v>
      </c>
      <c r="AR54" s="82" t="s">
        <v>112</v>
      </c>
      <c r="AS54" s="86" t="s">
        <v>111</v>
      </c>
      <c r="AT54" s="66"/>
      <c r="AU54" s="51"/>
      <c r="AW54" s="57"/>
      <c r="AX54" s="58"/>
      <c r="AY54" s="3">
        <f>F129</f>
        <v>116</v>
      </c>
      <c r="AZ54" s="4">
        <f>F154</f>
        <v>141</v>
      </c>
      <c r="BA54" s="4">
        <f>F30</f>
        <v>17</v>
      </c>
      <c r="BB54" s="4">
        <f>F253</f>
        <v>240</v>
      </c>
      <c r="BC54" s="4">
        <f>F51</f>
        <v>38</v>
      </c>
      <c r="BD54" s="4">
        <f>F232</f>
        <v>219</v>
      </c>
      <c r="BE54" s="4">
        <f>F84</f>
        <v>71</v>
      </c>
      <c r="BF54" s="4">
        <f>F199</f>
        <v>186</v>
      </c>
      <c r="BG54" s="4">
        <f>F196</f>
        <v>183</v>
      </c>
      <c r="BH54" s="4">
        <f>F87</f>
        <v>74</v>
      </c>
      <c r="BI54" s="4">
        <f>F227</f>
        <v>214</v>
      </c>
      <c r="BJ54" s="4">
        <f>F56</f>
        <v>43</v>
      </c>
      <c r="BK54" s="4">
        <f>F238</f>
        <v>225</v>
      </c>
      <c r="BL54" s="4">
        <f>F45</f>
        <v>32</v>
      </c>
      <c r="BM54" s="4">
        <f>F145</f>
        <v>132</v>
      </c>
      <c r="BN54" s="5">
        <f>F138</f>
        <v>125</v>
      </c>
      <c r="BO54" s="75">
        <f>AY54^3+AZ54^3+BA54^3+BB54^3+BC54^3+BD54^3+BE54^3+BF54^3+AY55^3+AZ55^3+BA55^3+BB55^3+BC55^3+BD55^3+BE55^3+BF55^3</f>
        <v>67634176</v>
      </c>
      <c r="BP54" s="76">
        <f t="shared" si="9"/>
        <v>67634176</v>
      </c>
      <c r="BQ54" s="61"/>
      <c r="BR54" s="81" t="s">
        <v>98</v>
      </c>
      <c r="BS54" s="82" t="s">
        <v>97</v>
      </c>
      <c r="BT54" s="82" t="s">
        <v>96</v>
      </c>
      <c r="BU54" s="82" t="s">
        <v>95</v>
      </c>
      <c r="BV54" s="82" t="s">
        <v>91</v>
      </c>
      <c r="BW54" s="82" t="s">
        <v>92</v>
      </c>
      <c r="BX54" s="82" t="s">
        <v>93</v>
      </c>
      <c r="BY54" s="82" t="s">
        <v>94</v>
      </c>
      <c r="BZ54" s="83" t="s">
        <v>110</v>
      </c>
      <c r="CA54" s="83" t="s">
        <v>109</v>
      </c>
      <c r="CB54" s="83" t="s">
        <v>108</v>
      </c>
      <c r="CC54" s="83" t="s">
        <v>107</v>
      </c>
      <c r="CD54" s="83" t="s">
        <v>124</v>
      </c>
      <c r="CE54" s="83" t="s">
        <v>125</v>
      </c>
      <c r="CF54" s="83" t="s">
        <v>126</v>
      </c>
      <c r="CG54" s="84" t="s">
        <v>127</v>
      </c>
      <c r="CH54" s="66"/>
      <c r="CI54" s="51"/>
      <c r="CJ54" s="144"/>
      <c r="CK54" s="57"/>
      <c r="CL54" s="58"/>
      <c r="CM54" s="3">
        <f>F129</f>
        <v>116</v>
      </c>
      <c r="CN54" s="4">
        <f>F154</f>
        <v>141</v>
      </c>
      <c r="CO54" s="4">
        <f>F36</f>
        <v>23</v>
      </c>
      <c r="CP54" s="4">
        <f>F247</f>
        <v>234</v>
      </c>
      <c r="CQ54" s="4">
        <f>F51</f>
        <v>38</v>
      </c>
      <c r="CR54" s="4">
        <f>F232</f>
        <v>219</v>
      </c>
      <c r="CS54" s="4">
        <f>F78</f>
        <v>65</v>
      </c>
      <c r="CT54" s="4">
        <f>F205</f>
        <v>192</v>
      </c>
      <c r="CU54" s="4">
        <f>F190</f>
        <v>177</v>
      </c>
      <c r="CV54" s="4">
        <f>F93</f>
        <v>80</v>
      </c>
      <c r="CW54" s="4">
        <f>F227</f>
        <v>214</v>
      </c>
      <c r="CX54" s="4">
        <f>F56</f>
        <v>43</v>
      </c>
      <c r="CY54" s="4">
        <f>F244</f>
        <v>231</v>
      </c>
      <c r="CZ54" s="4">
        <f>F39</f>
        <v>26</v>
      </c>
      <c r="DA54" s="4">
        <f>F145</f>
        <v>132</v>
      </c>
      <c r="DB54" s="5">
        <f>F138</f>
        <v>125</v>
      </c>
      <c r="DC54" s="75">
        <f>CM54^3+CN54^3+CO54^3+CP54^3+CQ54^3+CR54^3+CS54^3+CT54^3+CM55^3+CN55^3+CO55^3+CP55^3+CQ55^3+CR55^3+CS55^3+CT55^3</f>
        <v>67634176</v>
      </c>
      <c r="DD54" s="76">
        <f t="shared" si="10"/>
        <v>67634176</v>
      </c>
      <c r="DE54" s="61"/>
      <c r="DF54" s="81" t="s">
        <v>98</v>
      </c>
      <c r="DG54" s="82" t="s">
        <v>97</v>
      </c>
      <c r="DH54" s="83" t="s">
        <v>154</v>
      </c>
      <c r="DI54" s="83" t="s">
        <v>155</v>
      </c>
      <c r="DJ54" s="82" t="s">
        <v>91</v>
      </c>
      <c r="DK54" s="82" t="s">
        <v>92</v>
      </c>
      <c r="DL54" s="83" t="s">
        <v>255</v>
      </c>
      <c r="DM54" s="83" t="s">
        <v>254</v>
      </c>
      <c r="DN54" s="82" t="s">
        <v>246</v>
      </c>
      <c r="DO54" s="82" t="s">
        <v>247</v>
      </c>
      <c r="DP54" s="83" t="s">
        <v>108</v>
      </c>
      <c r="DQ54" s="83" t="s">
        <v>107</v>
      </c>
      <c r="DR54" s="82" t="s">
        <v>147</v>
      </c>
      <c r="DS54" s="82" t="s">
        <v>146</v>
      </c>
      <c r="DT54" s="83" t="s">
        <v>126</v>
      </c>
      <c r="DU54" s="84" t="s">
        <v>127</v>
      </c>
      <c r="DV54" s="66"/>
      <c r="DW54" s="51"/>
      <c r="DY54" s="57"/>
      <c r="DZ54" s="58"/>
      <c r="EA54" s="3">
        <f>F132</f>
        <v>119</v>
      </c>
      <c r="EB54" s="4">
        <f>F151</f>
        <v>138</v>
      </c>
      <c r="EC54" s="4">
        <f>F40</f>
        <v>27</v>
      </c>
      <c r="ED54" s="4">
        <f>F243</f>
        <v>230</v>
      </c>
      <c r="EE54" s="4">
        <f>F61</f>
        <v>48</v>
      </c>
      <c r="EF54" s="4">
        <f>F222</f>
        <v>209</v>
      </c>
      <c r="EG54" s="4">
        <f>F81</f>
        <v>68</v>
      </c>
      <c r="EH54" s="4">
        <f>F202</f>
        <v>189</v>
      </c>
      <c r="EI54" s="4">
        <f>F193</f>
        <v>180</v>
      </c>
      <c r="EJ54" s="4">
        <f>F90</f>
        <v>77</v>
      </c>
      <c r="EK54" s="4">
        <f>F237</f>
        <v>224</v>
      </c>
      <c r="EL54" s="4">
        <f>F46</f>
        <v>33</v>
      </c>
      <c r="EM54" s="4">
        <f>F248</f>
        <v>235</v>
      </c>
      <c r="EN54" s="4">
        <f>F35</f>
        <v>22</v>
      </c>
      <c r="EO54" s="4">
        <f>F148</f>
        <v>135</v>
      </c>
      <c r="EP54" s="5">
        <f>F135</f>
        <v>122</v>
      </c>
      <c r="EQ54" s="75">
        <f>EA54^3+EB54^3+EC54^3+ED54^3+EE54^3+EF54^3+EG54^3+EH54^3+EA55^3+EB55^3+EC55^3+ED55^3+EE55^3+EF55^3+EG55^3+EH55^3</f>
        <v>67634176</v>
      </c>
      <c r="ER54" s="76">
        <f t="shared" si="11"/>
        <v>67634176</v>
      </c>
      <c r="ES54" s="61"/>
      <c r="ET54" s="81" t="s">
        <v>249</v>
      </c>
      <c r="EU54" s="82" t="s">
        <v>248</v>
      </c>
      <c r="EV54" s="82" t="s">
        <v>243</v>
      </c>
      <c r="EW54" s="82" t="s">
        <v>242</v>
      </c>
      <c r="EX54" s="82" t="s">
        <v>144</v>
      </c>
      <c r="EY54" s="82" t="s">
        <v>145</v>
      </c>
      <c r="EZ54" s="82" t="s">
        <v>150</v>
      </c>
      <c r="FA54" s="82" t="s">
        <v>151</v>
      </c>
      <c r="FB54" s="82" t="s">
        <v>143</v>
      </c>
      <c r="FC54" s="82" t="s">
        <v>142</v>
      </c>
      <c r="FD54" s="82" t="s">
        <v>153</v>
      </c>
      <c r="FE54" s="82" t="s">
        <v>152</v>
      </c>
      <c r="FF54" s="82" t="s">
        <v>250</v>
      </c>
      <c r="FG54" s="82" t="s">
        <v>251</v>
      </c>
      <c r="FH54" s="82" t="s">
        <v>240</v>
      </c>
      <c r="FI54" s="86" t="s">
        <v>241</v>
      </c>
      <c r="FJ54" s="66"/>
      <c r="FK54" s="51"/>
    </row>
    <row r="55" spans="1:167" x14ac:dyDescent="0.2">
      <c r="A55" s="32"/>
      <c r="B55" s="32"/>
      <c r="C55" s="32"/>
      <c r="D55" s="106" t="s">
        <v>131</v>
      </c>
      <c r="E55" s="107" t="s">
        <v>207</v>
      </c>
      <c r="F55" s="108">
        <f>B4+(41*B6)</f>
        <v>42</v>
      </c>
      <c r="G55" s="104"/>
      <c r="H55" s="43"/>
      <c r="I55" s="57"/>
      <c r="J55" s="58"/>
      <c r="K55" s="3">
        <f>F121</f>
        <v>108</v>
      </c>
      <c r="L55" s="4">
        <f>F162</f>
        <v>149</v>
      </c>
      <c r="M55" s="4">
        <f>F22</f>
        <v>9</v>
      </c>
      <c r="N55" s="4">
        <f>F261</f>
        <v>248</v>
      </c>
      <c r="O55" s="4">
        <f>F76</f>
        <v>63</v>
      </c>
      <c r="P55" s="4">
        <f>F207</f>
        <v>194</v>
      </c>
      <c r="Q55" s="4">
        <f>F107</f>
        <v>94</v>
      </c>
      <c r="R55" s="4">
        <f>F176</f>
        <v>163</v>
      </c>
      <c r="S55" s="4">
        <f>F187</f>
        <v>174</v>
      </c>
      <c r="T55" s="4">
        <f>F96</f>
        <v>83</v>
      </c>
      <c r="U55" s="4">
        <f>F220</f>
        <v>207</v>
      </c>
      <c r="V55" s="4">
        <f>F63</f>
        <v>50</v>
      </c>
      <c r="W55" s="4">
        <f>F262</f>
        <v>249</v>
      </c>
      <c r="X55" s="4">
        <f>F21</f>
        <v>8</v>
      </c>
      <c r="Y55" s="4">
        <f>F169</f>
        <v>156</v>
      </c>
      <c r="Z55" s="5">
        <f>F114</f>
        <v>101</v>
      </c>
      <c r="AA55" s="75">
        <f>S54^3+T54^3+U54^3+V54^3+W54^3+X54^3+Y54^3+Z54^3+S55^3+T55^3+U55^3+V55^3+W55^3+X55^3+Y55^3+Z55^3</f>
        <v>67634176</v>
      </c>
      <c r="AB55" s="76">
        <f t="shared" si="8"/>
        <v>67634176</v>
      </c>
      <c r="AC55" s="61"/>
      <c r="AD55" s="89" t="s">
        <v>79</v>
      </c>
      <c r="AE55" s="83" t="s">
        <v>80</v>
      </c>
      <c r="AF55" s="83" t="s">
        <v>81</v>
      </c>
      <c r="AG55" s="83" t="s">
        <v>82</v>
      </c>
      <c r="AH55" s="82" t="s">
        <v>75</v>
      </c>
      <c r="AI55" s="82" t="s">
        <v>76</v>
      </c>
      <c r="AJ55" s="82" t="s">
        <v>77</v>
      </c>
      <c r="AK55" s="82" t="s">
        <v>78</v>
      </c>
      <c r="AL55" s="83" t="s">
        <v>86</v>
      </c>
      <c r="AM55" s="83" t="s">
        <v>85</v>
      </c>
      <c r="AN55" s="83" t="s">
        <v>84</v>
      </c>
      <c r="AO55" s="83" t="s">
        <v>83</v>
      </c>
      <c r="AP55" s="82" t="s">
        <v>90</v>
      </c>
      <c r="AQ55" s="82" t="s">
        <v>89</v>
      </c>
      <c r="AR55" s="82" t="s">
        <v>88</v>
      </c>
      <c r="AS55" s="86" t="s">
        <v>87</v>
      </c>
      <c r="AT55" s="66"/>
      <c r="AU55" s="51"/>
      <c r="AW55" s="57"/>
      <c r="AX55" s="58"/>
      <c r="AY55" s="3">
        <f>F118</f>
        <v>105</v>
      </c>
      <c r="AZ55" s="4">
        <f>F165</f>
        <v>152</v>
      </c>
      <c r="BA55" s="4">
        <f>F25</f>
        <v>12</v>
      </c>
      <c r="BB55" s="4">
        <f>F258</f>
        <v>245</v>
      </c>
      <c r="BC55" s="4">
        <f>F76</f>
        <v>63</v>
      </c>
      <c r="BD55" s="4">
        <f>F207</f>
        <v>194</v>
      </c>
      <c r="BE55" s="4">
        <f>F107</f>
        <v>94</v>
      </c>
      <c r="BF55" s="4">
        <f>F176</f>
        <v>163</v>
      </c>
      <c r="BG55" s="4">
        <f>F187</f>
        <v>174</v>
      </c>
      <c r="BH55" s="4">
        <f>F96</f>
        <v>83</v>
      </c>
      <c r="BI55" s="4">
        <f>F220</f>
        <v>207</v>
      </c>
      <c r="BJ55" s="4">
        <f>F63</f>
        <v>50</v>
      </c>
      <c r="BK55" s="4">
        <f>F265</f>
        <v>252</v>
      </c>
      <c r="BL55" s="4">
        <f>F18</f>
        <v>5</v>
      </c>
      <c r="BM55" s="4">
        <f>F166</f>
        <v>153</v>
      </c>
      <c r="BN55" s="5">
        <f>F117</f>
        <v>104</v>
      </c>
      <c r="BO55" s="75">
        <f>BG54^3+BH54^3+BI54^3+BJ54^3+BK54^3+BL54^3+BM54^3+BN54^3+BG55^3+BH55^3+BI55^3+BJ55^3+BK55^3+BL55^3+BM55^3+BN55^3</f>
        <v>67634176</v>
      </c>
      <c r="BP55" s="76">
        <f t="shared" si="9"/>
        <v>67634176</v>
      </c>
      <c r="BQ55" s="61"/>
      <c r="BR55" s="81" t="s">
        <v>102</v>
      </c>
      <c r="BS55" s="82" t="s">
        <v>101</v>
      </c>
      <c r="BT55" s="82" t="s">
        <v>100</v>
      </c>
      <c r="BU55" s="82" t="s">
        <v>99</v>
      </c>
      <c r="BV55" s="82" t="s">
        <v>75</v>
      </c>
      <c r="BW55" s="82" t="s">
        <v>76</v>
      </c>
      <c r="BX55" s="82" t="s">
        <v>77</v>
      </c>
      <c r="BY55" s="82" t="s">
        <v>78</v>
      </c>
      <c r="BZ55" s="83" t="s">
        <v>86</v>
      </c>
      <c r="CA55" s="83" t="s">
        <v>85</v>
      </c>
      <c r="CB55" s="83" t="s">
        <v>84</v>
      </c>
      <c r="CC55" s="83" t="s">
        <v>83</v>
      </c>
      <c r="CD55" s="83" t="s">
        <v>132</v>
      </c>
      <c r="CE55" s="83" t="s">
        <v>133</v>
      </c>
      <c r="CF55" s="83" t="s">
        <v>134</v>
      </c>
      <c r="CG55" s="84" t="s">
        <v>135</v>
      </c>
      <c r="CH55" s="66"/>
      <c r="CI55" s="51"/>
      <c r="CJ55" s="144"/>
      <c r="CK55" s="57"/>
      <c r="CL55" s="58"/>
      <c r="CM55" s="3">
        <f>F124</f>
        <v>111</v>
      </c>
      <c r="CN55" s="4">
        <f>F159</f>
        <v>146</v>
      </c>
      <c r="CO55" s="4">
        <f>F25</f>
        <v>12</v>
      </c>
      <c r="CP55" s="4">
        <f>F258</f>
        <v>245</v>
      </c>
      <c r="CQ55" s="4">
        <f>F70</f>
        <v>57</v>
      </c>
      <c r="CR55" s="4">
        <f>F213</f>
        <v>200</v>
      </c>
      <c r="CS55" s="4">
        <f>F107</f>
        <v>94</v>
      </c>
      <c r="CT55" s="4">
        <f>F176</f>
        <v>163</v>
      </c>
      <c r="CU55" s="4">
        <f>F187</f>
        <v>174</v>
      </c>
      <c r="CV55" s="4">
        <f>F96</f>
        <v>83</v>
      </c>
      <c r="CW55" s="4">
        <f>F214</f>
        <v>201</v>
      </c>
      <c r="CX55" s="4">
        <f>F69</f>
        <v>56</v>
      </c>
      <c r="CY55" s="4">
        <f>F265</f>
        <v>252</v>
      </c>
      <c r="CZ55" s="4">
        <f>F18</f>
        <v>5</v>
      </c>
      <c r="DA55" s="4">
        <f>F172</f>
        <v>159</v>
      </c>
      <c r="DB55" s="5">
        <f>F111</f>
        <v>98</v>
      </c>
      <c r="DC55" s="75">
        <f>CU54^3+CV54^3+CW54^3+CX54^3+CY54^3+CZ54^3+DA54^3+DB54^3+CU55^3+CV55^3+CW55^3+CX55^3+CY55^3+CZ55^3+DA55^3+DB55^3</f>
        <v>67634176</v>
      </c>
      <c r="DD55" s="76">
        <f t="shared" si="10"/>
        <v>67634176</v>
      </c>
      <c r="DE55" s="61"/>
      <c r="DF55" s="81" t="s">
        <v>189</v>
      </c>
      <c r="DG55" s="82" t="s">
        <v>190</v>
      </c>
      <c r="DH55" s="83" t="s">
        <v>100</v>
      </c>
      <c r="DI55" s="83" t="s">
        <v>99</v>
      </c>
      <c r="DJ55" s="82" t="s">
        <v>221</v>
      </c>
      <c r="DK55" s="82" t="s">
        <v>220</v>
      </c>
      <c r="DL55" s="83" t="s">
        <v>77</v>
      </c>
      <c r="DM55" s="83" t="s">
        <v>78</v>
      </c>
      <c r="DN55" s="82" t="s">
        <v>86</v>
      </c>
      <c r="DO55" s="82" t="s">
        <v>85</v>
      </c>
      <c r="DP55" s="83" t="s">
        <v>212</v>
      </c>
      <c r="DQ55" s="83" t="s">
        <v>213</v>
      </c>
      <c r="DR55" s="82" t="s">
        <v>132</v>
      </c>
      <c r="DS55" s="82" t="s">
        <v>133</v>
      </c>
      <c r="DT55" s="83" t="s">
        <v>182</v>
      </c>
      <c r="DU55" s="84" t="s">
        <v>181</v>
      </c>
      <c r="DV55" s="66"/>
      <c r="DW55" s="51"/>
      <c r="DY55" s="57"/>
      <c r="DZ55" s="58"/>
      <c r="EA55" s="3">
        <f>F118</f>
        <v>105</v>
      </c>
      <c r="EB55" s="4">
        <f>F165</f>
        <v>152</v>
      </c>
      <c r="EC55" s="4">
        <f>F18</f>
        <v>5</v>
      </c>
      <c r="ED55" s="4">
        <f>F265</f>
        <v>252</v>
      </c>
      <c r="EE55" s="4">
        <f>F63</f>
        <v>50</v>
      </c>
      <c r="EF55" s="4">
        <f>F220</f>
        <v>207</v>
      </c>
      <c r="EG55" s="4">
        <f>F107</f>
        <v>94</v>
      </c>
      <c r="EH55" s="4">
        <f>F176</f>
        <v>163</v>
      </c>
      <c r="EI55" s="4">
        <f>F187</f>
        <v>174</v>
      </c>
      <c r="EJ55" s="4">
        <f>F96</f>
        <v>83</v>
      </c>
      <c r="EK55" s="4">
        <f>F207</f>
        <v>194</v>
      </c>
      <c r="EL55" s="4">
        <f>F76</f>
        <v>63</v>
      </c>
      <c r="EM55" s="4">
        <f>F258</f>
        <v>245</v>
      </c>
      <c r="EN55" s="4">
        <f>F25</f>
        <v>12</v>
      </c>
      <c r="EO55" s="4">
        <f>F166</f>
        <v>153</v>
      </c>
      <c r="EP55" s="5">
        <f>F117</f>
        <v>104</v>
      </c>
      <c r="EQ55" s="75">
        <f>EI54^3+EJ54^3+EK54^3+EL54^3+EM54^3+EN54^3+EO54^3+EP54^3+EI55^3+EJ55^3+EK55^3+EL55^3+EM55^3+EN55^3+EO55^3+EP55^3</f>
        <v>67634176</v>
      </c>
      <c r="ER55" s="76">
        <f t="shared" si="11"/>
        <v>67634176</v>
      </c>
      <c r="ES55" s="61"/>
      <c r="ET55" s="89" t="s">
        <v>102</v>
      </c>
      <c r="EU55" s="83" t="s">
        <v>101</v>
      </c>
      <c r="EV55" s="83" t="s">
        <v>133</v>
      </c>
      <c r="EW55" s="83" t="s">
        <v>132</v>
      </c>
      <c r="EX55" s="83" t="s">
        <v>83</v>
      </c>
      <c r="EY55" s="83" t="s">
        <v>84</v>
      </c>
      <c r="EZ55" s="83" t="s">
        <v>77</v>
      </c>
      <c r="FA55" s="83" t="s">
        <v>78</v>
      </c>
      <c r="FB55" s="83" t="s">
        <v>86</v>
      </c>
      <c r="FC55" s="83" t="s">
        <v>85</v>
      </c>
      <c r="FD55" s="83" t="s">
        <v>76</v>
      </c>
      <c r="FE55" s="83" t="s">
        <v>75</v>
      </c>
      <c r="FF55" s="83" t="s">
        <v>99</v>
      </c>
      <c r="FG55" s="83" t="s">
        <v>100</v>
      </c>
      <c r="FH55" s="83" t="s">
        <v>134</v>
      </c>
      <c r="FI55" s="84" t="s">
        <v>135</v>
      </c>
      <c r="FJ55" s="66"/>
      <c r="FK55" s="51"/>
    </row>
    <row r="56" spans="1:167" x14ac:dyDescent="0.2">
      <c r="A56" s="32"/>
      <c r="B56" s="32"/>
      <c r="C56" s="32"/>
      <c r="D56" s="106" t="s">
        <v>107</v>
      </c>
      <c r="E56" s="107" t="s">
        <v>207</v>
      </c>
      <c r="F56" s="108">
        <f>B4+(42*B6)</f>
        <v>43</v>
      </c>
      <c r="G56" s="104"/>
      <c r="H56" s="43"/>
      <c r="I56" s="57"/>
      <c r="J56" s="58"/>
      <c r="K56" s="3">
        <f>F175</f>
        <v>162</v>
      </c>
      <c r="L56" s="4">
        <f>F108</f>
        <v>95</v>
      </c>
      <c r="M56" s="4">
        <f>F208</f>
        <v>195</v>
      </c>
      <c r="N56" s="4">
        <f>F75</f>
        <v>62</v>
      </c>
      <c r="O56" s="4">
        <f>F258</f>
        <v>245</v>
      </c>
      <c r="P56" s="4">
        <f>F25</f>
        <v>12</v>
      </c>
      <c r="Q56" s="4">
        <f>F165</f>
        <v>152</v>
      </c>
      <c r="R56" s="4">
        <f>F118</f>
        <v>105</v>
      </c>
      <c r="S56" s="4">
        <f>F117</f>
        <v>104</v>
      </c>
      <c r="T56" s="4">
        <f>F166</f>
        <v>153</v>
      </c>
      <c r="U56" s="4">
        <f>F18</f>
        <v>5</v>
      </c>
      <c r="V56" s="4">
        <f>F265</f>
        <v>252</v>
      </c>
      <c r="W56" s="4">
        <f>F64</f>
        <v>51</v>
      </c>
      <c r="X56" s="4">
        <f>F219</f>
        <v>206</v>
      </c>
      <c r="Y56" s="4">
        <f>F95</f>
        <v>82</v>
      </c>
      <c r="Z56" s="5">
        <f>F188</f>
        <v>175</v>
      </c>
      <c r="AA56" s="75">
        <f>K56^3+L56^3+M56^3+N56^3+O56^3+P56^3+Q56^3+R56^3+K57^3+L57^3+M57^3+N57^3+O57^3+P57^3+Q57^3+R57^3</f>
        <v>67634176</v>
      </c>
      <c r="AB56" s="76">
        <f t="shared" si="8"/>
        <v>67634176</v>
      </c>
      <c r="AC56" s="61"/>
      <c r="AD56" s="89" t="s">
        <v>119</v>
      </c>
      <c r="AE56" s="83" t="s">
        <v>120</v>
      </c>
      <c r="AF56" s="83" t="s">
        <v>121</v>
      </c>
      <c r="AG56" s="83" t="s">
        <v>122</v>
      </c>
      <c r="AH56" s="82" t="s">
        <v>99</v>
      </c>
      <c r="AI56" s="82" t="s">
        <v>100</v>
      </c>
      <c r="AJ56" s="82" t="s">
        <v>101</v>
      </c>
      <c r="AK56" s="82" t="s">
        <v>102</v>
      </c>
      <c r="AL56" s="83" t="s">
        <v>135</v>
      </c>
      <c r="AM56" s="83" t="s">
        <v>134</v>
      </c>
      <c r="AN56" s="83" t="s">
        <v>133</v>
      </c>
      <c r="AO56" s="83" t="s">
        <v>132</v>
      </c>
      <c r="AP56" s="82" t="s">
        <v>140</v>
      </c>
      <c r="AQ56" s="82" t="s">
        <v>139</v>
      </c>
      <c r="AR56" s="82" t="s">
        <v>138</v>
      </c>
      <c r="AS56" s="86" t="s">
        <v>137</v>
      </c>
      <c r="AT56" s="66"/>
      <c r="AU56" s="51"/>
      <c r="AW56" s="57"/>
      <c r="AX56" s="58"/>
      <c r="AY56" s="3">
        <f>F175</f>
        <v>162</v>
      </c>
      <c r="AZ56" s="4">
        <f>F108</f>
        <v>95</v>
      </c>
      <c r="BA56" s="4">
        <f>F208</f>
        <v>195</v>
      </c>
      <c r="BB56" s="4">
        <f>F75</f>
        <v>62</v>
      </c>
      <c r="BC56" s="4">
        <f>F261</f>
        <v>248</v>
      </c>
      <c r="BD56" s="4">
        <f>F22</f>
        <v>9</v>
      </c>
      <c r="BE56" s="4">
        <f>F162</f>
        <v>149</v>
      </c>
      <c r="BF56" s="4">
        <f>F121</f>
        <v>108</v>
      </c>
      <c r="BG56" s="4">
        <f>F114</f>
        <v>101</v>
      </c>
      <c r="BH56" s="4">
        <f>F169</f>
        <v>156</v>
      </c>
      <c r="BI56" s="4">
        <f>F21</f>
        <v>8</v>
      </c>
      <c r="BJ56" s="4">
        <f>F262</f>
        <v>249</v>
      </c>
      <c r="BK56" s="4">
        <f>F64</f>
        <v>51</v>
      </c>
      <c r="BL56" s="4">
        <f>F219</f>
        <v>206</v>
      </c>
      <c r="BM56" s="4">
        <f>F95</f>
        <v>82</v>
      </c>
      <c r="BN56" s="5">
        <f>F188</f>
        <v>175</v>
      </c>
      <c r="BO56" s="75">
        <f>AY56^3+AZ56^3+BA56^3+BB56^3+BC56^3+BD56^3+BE56^3+BF56^3+AY57^3+AZ57^3+BA57^3+BB57^3+BC57^3+BD57^3+BE57^3+BF57^3</f>
        <v>67634176</v>
      </c>
      <c r="BP56" s="76">
        <f t="shared" si="9"/>
        <v>67634176</v>
      </c>
      <c r="BQ56" s="61"/>
      <c r="BR56" s="89" t="s">
        <v>119</v>
      </c>
      <c r="BS56" s="83" t="s">
        <v>120</v>
      </c>
      <c r="BT56" s="83" t="s">
        <v>121</v>
      </c>
      <c r="BU56" s="83" t="s">
        <v>122</v>
      </c>
      <c r="BV56" s="83" t="s">
        <v>82</v>
      </c>
      <c r="BW56" s="83" t="s">
        <v>81</v>
      </c>
      <c r="BX56" s="83" t="s">
        <v>80</v>
      </c>
      <c r="BY56" s="83" t="s">
        <v>79</v>
      </c>
      <c r="BZ56" s="82" t="s">
        <v>87</v>
      </c>
      <c r="CA56" s="82" t="s">
        <v>88</v>
      </c>
      <c r="CB56" s="82" t="s">
        <v>89</v>
      </c>
      <c r="CC56" s="82" t="s">
        <v>90</v>
      </c>
      <c r="CD56" s="82" t="s">
        <v>140</v>
      </c>
      <c r="CE56" s="82" t="s">
        <v>139</v>
      </c>
      <c r="CF56" s="82" t="s">
        <v>138</v>
      </c>
      <c r="CG56" s="86" t="s">
        <v>137</v>
      </c>
      <c r="CH56" s="66"/>
      <c r="CI56" s="51"/>
      <c r="CJ56" s="144"/>
      <c r="CK56" s="57"/>
      <c r="CL56" s="58"/>
      <c r="CM56" s="3">
        <f>F181</f>
        <v>168</v>
      </c>
      <c r="CN56" s="4">
        <f>F102</f>
        <v>89</v>
      </c>
      <c r="CO56" s="4">
        <f>F208</f>
        <v>195</v>
      </c>
      <c r="CP56" s="4">
        <f>F75</f>
        <v>62</v>
      </c>
      <c r="CQ56" s="4">
        <f>F255</f>
        <v>242</v>
      </c>
      <c r="CR56" s="4">
        <f>F28</f>
        <v>15</v>
      </c>
      <c r="CS56" s="4">
        <f>F162</f>
        <v>149</v>
      </c>
      <c r="CT56" s="4">
        <f>F121</f>
        <v>108</v>
      </c>
      <c r="CU56" s="4">
        <f>F114</f>
        <v>101</v>
      </c>
      <c r="CV56" s="4">
        <f>F169</f>
        <v>156</v>
      </c>
      <c r="CW56" s="4">
        <f>F15</f>
        <v>2</v>
      </c>
      <c r="CX56" s="4">
        <f>F268</f>
        <v>255</v>
      </c>
      <c r="CY56" s="4">
        <f>F64</f>
        <v>51</v>
      </c>
      <c r="CZ56" s="4">
        <f>F219</f>
        <v>206</v>
      </c>
      <c r="DA56" s="4">
        <f>F101</f>
        <v>88</v>
      </c>
      <c r="DB56" s="5">
        <f>F182</f>
        <v>169</v>
      </c>
      <c r="DC56" s="75">
        <f>CM56^3+CN56^3+CO56^3+CP56^3+CQ56^3+CR56^3+CS56^3+CT56^3+CM57^3+CN57^3+CO57^3+CP57^3+CQ57^3+CR57^3+CS57^3+CT57^3</f>
        <v>67634176</v>
      </c>
      <c r="DD56" s="76">
        <f t="shared" si="10"/>
        <v>67634176</v>
      </c>
      <c r="DE56" s="61"/>
      <c r="DF56" s="81" t="s">
        <v>184</v>
      </c>
      <c r="DG56" s="82" t="s">
        <v>183</v>
      </c>
      <c r="DH56" s="83" t="s">
        <v>121</v>
      </c>
      <c r="DI56" s="83" t="s">
        <v>122</v>
      </c>
      <c r="DJ56" s="82" t="s">
        <v>218</v>
      </c>
      <c r="DK56" s="82" t="s">
        <v>219</v>
      </c>
      <c r="DL56" s="83" t="s">
        <v>80</v>
      </c>
      <c r="DM56" s="83" t="s">
        <v>79</v>
      </c>
      <c r="DN56" s="82" t="s">
        <v>87</v>
      </c>
      <c r="DO56" s="82" t="s">
        <v>88</v>
      </c>
      <c r="DP56" s="83" t="s">
        <v>211</v>
      </c>
      <c r="DQ56" s="83" t="s">
        <v>210</v>
      </c>
      <c r="DR56" s="82" t="s">
        <v>140</v>
      </c>
      <c r="DS56" s="82" t="s">
        <v>139</v>
      </c>
      <c r="DT56" s="83" t="s">
        <v>175</v>
      </c>
      <c r="DU56" s="84" t="s">
        <v>176</v>
      </c>
      <c r="DV56" s="66"/>
      <c r="DW56" s="51"/>
      <c r="DY56" s="57"/>
      <c r="DZ56" s="58"/>
      <c r="EA56" s="3">
        <f>F188</f>
        <v>175</v>
      </c>
      <c r="EB56" s="4">
        <f>F95</f>
        <v>82</v>
      </c>
      <c r="EC56" s="4">
        <f>F208</f>
        <v>195</v>
      </c>
      <c r="ED56" s="4">
        <f>F75</f>
        <v>62</v>
      </c>
      <c r="EE56" s="4">
        <f>F261</f>
        <v>248</v>
      </c>
      <c r="EF56" s="4">
        <f>F22</f>
        <v>9</v>
      </c>
      <c r="EG56" s="4">
        <f>F169</f>
        <v>156</v>
      </c>
      <c r="EH56" s="4">
        <f>F114</f>
        <v>101</v>
      </c>
      <c r="EI56" s="4">
        <f>F121</f>
        <v>108</v>
      </c>
      <c r="EJ56" s="4">
        <f>F162</f>
        <v>149</v>
      </c>
      <c r="EK56" s="4">
        <f>F21</f>
        <v>8</v>
      </c>
      <c r="EL56" s="4">
        <f>F262</f>
        <v>249</v>
      </c>
      <c r="EM56" s="4">
        <f>F64</f>
        <v>51</v>
      </c>
      <c r="EN56" s="4">
        <f>F219</f>
        <v>206</v>
      </c>
      <c r="EO56" s="4">
        <f>F108</f>
        <v>95</v>
      </c>
      <c r="EP56" s="5">
        <f>F175</f>
        <v>162</v>
      </c>
      <c r="EQ56" s="75">
        <f>EA56^3+EB56^3+EC56^3+ED56^3+EE56^3+EF56^3+EG56^3+EH56^3+EA57^3+EB57^3+EC57^3+ED57^3+EE57^3+EF57^3+EG57^3+EH57^3</f>
        <v>67634176</v>
      </c>
      <c r="ER56" s="76">
        <f t="shared" si="11"/>
        <v>67634176</v>
      </c>
      <c r="ES56" s="61"/>
      <c r="ET56" s="81" t="s">
        <v>137</v>
      </c>
      <c r="EU56" s="82" t="s">
        <v>138</v>
      </c>
      <c r="EV56" s="82" t="s">
        <v>121</v>
      </c>
      <c r="EW56" s="82" t="s">
        <v>122</v>
      </c>
      <c r="EX56" s="82" t="s">
        <v>82</v>
      </c>
      <c r="EY56" s="82" t="s">
        <v>81</v>
      </c>
      <c r="EZ56" s="82" t="s">
        <v>88</v>
      </c>
      <c r="FA56" s="82" t="s">
        <v>87</v>
      </c>
      <c r="FB56" s="82" t="s">
        <v>79</v>
      </c>
      <c r="FC56" s="82" t="s">
        <v>80</v>
      </c>
      <c r="FD56" s="82" t="s">
        <v>89</v>
      </c>
      <c r="FE56" s="82" t="s">
        <v>90</v>
      </c>
      <c r="FF56" s="82" t="s">
        <v>140</v>
      </c>
      <c r="FG56" s="82" t="s">
        <v>139</v>
      </c>
      <c r="FH56" s="82" t="s">
        <v>120</v>
      </c>
      <c r="FI56" s="86" t="s">
        <v>119</v>
      </c>
      <c r="FJ56" s="66"/>
      <c r="FK56" s="51"/>
    </row>
    <row r="57" spans="1:167" x14ac:dyDescent="0.2">
      <c r="A57" s="32"/>
      <c r="B57" s="32"/>
      <c r="C57" s="32"/>
      <c r="D57" s="106" t="s">
        <v>231</v>
      </c>
      <c r="E57" s="107" t="s">
        <v>207</v>
      </c>
      <c r="F57" s="108">
        <f>B4+(43*B6)</f>
        <v>44</v>
      </c>
      <c r="G57" s="104"/>
      <c r="H57" s="43"/>
      <c r="I57" s="57"/>
      <c r="J57" s="58"/>
      <c r="K57" s="3">
        <f>F200</f>
        <v>187</v>
      </c>
      <c r="L57" s="4">
        <f>F83</f>
        <v>70</v>
      </c>
      <c r="M57" s="4">
        <f>F231</f>
        <v>218</v>
      </c>
      <c r="N57" s="4">
        <f>F52</f>
        <v>39</v>
      </c>
      <c r="O57" s="4">
        <f>F253</f>
        <v>240</v>
      </c>
      <c r="P57" s="4">
        <f>F30</f>
        <v>17</v>
      </c>
      <c r="Q57" s="4">
        <f>F154</f>
        <v>141</v>
      </c>
      <c r="R57" s="4">
        <f>F129</f>
        <v>116</v>
      </c>
      <c r="S57" s="4">
        <f>F138</f>
        <v>125</v>
      </c>
      <c r="T57" s="4">
        <f>F145</f>
        <v>132</v>
      </c>
      <c r="U57" s="4">
        <f>F45</f>
        <v>32</v>
      </c>
      <c r="V57" s="4">
        <f>F238</f>
        <v>225</v>
      </c>
      <c r="W57" s="4">
        <f>F55</f>
        <v>42</v>
      </c>
      <c r="X57" s="4">
        <f>F228</f>
        <v>215</v>
      </c>
      <c r="Y57" s="4">
        <f>F88</f>
        <v>75</v>
      </c>
      <c r="Z57" s="5">
        <f>F195</f>
        <v>182</v>
      </c>
      <c r="AA57" s="75">
        <f>S56^3+T56^3+U56^3+V56^3+W56^3+X56^3+Y56^3+Z56^3+S57^3+T57^3+U57^3+V57^3+W57^3+X57^3+Y57^3+Z57^3</f>
        <v>67634176</v>
      </c>
      <c r="AB57" s="76">
        <f t="shared" si="8"/>
        <v>67634176</v>
      </c>
      <c r="AC57" s="61"/>
      <c r="AD57" s="89" t="s">
        <v>115</v>
      </c>
      <c r="AE57" s="83" t="s">
        <v>116</v>
      </c>
      <c r="AF57" s="83" t="s">
        <v>117</v>
      </c>
      <c r="AG57" s="83" t="s">
        <v>118</v>
      </c>
      <c r="AH57" s="82" t="s">
        <v>95</v>
      </c>
      <c r="AI57" s="82" t="s">
        <v>96</v>
      </c>
      <c r="AJ57" s="82" t="s">
        <v>97</v>
      </c>
      <c r="AK57" s="82" t="s">
        <v>98</v>
      </c>
      <c r="AL57" s="83" t="s">
        <v>127</v>
      </c>
      <c r="AM57" s="83" t="s">
        <v>126</v>
      </c>
      <c r="AN57" s="83" t="s">
        <v>125</v>
      </c>
      <c r="AO57" s="83" t="s">
        <v>124</v>
      </c>
      <c r="AP57" s="82" t="s">
        <v>131</v>
      </c>
      <c r="AQ57" s="82" t="s">
        <v>130</v>
      </c>
      <c r="AR57" s="82" t="s">
        <v>129</v>
      </c>
      <c r="AS57" s="86" t="s">
        <v>128</v>
      </c>
      <c r="AT57" s="66"/>
      <c r="AU57" s="51"/>
      <c r="AW57" s="57"/>
      <c r="AX57" s="145"/>
      <c r="AY57" s="3">
        <f>F200</f>
        <v>187</v>
      </c>
      <c r="AZ57" s="4">
        <f>F83</f>
        <v>70</v>
      </c>
      <c r="BA57" s="4">
        <f>F231</f>
        <v>218</v>
      </c>
      <c r="BB57" s="4">
        <f>F52</f>
        <v>39</v>
      </c>
      <c r="BC57" s="4">
        <f>F250</f>
        <v>237</v>
      </c>
      <c r="BD57" s="4">
        <f>F33</f>
        <v>20</v>
      </c>
      <c r="BE57" s="4">
        <f>F157</f>
        <v>144</v>
      </c>
      <c r="BF57" s="4">
        <f>F126</f>
        <v>113</v>
      </c>
      <c r="BG57" s="4">
        <f>F141</f>
        <v>128</v>
      </c>
      <c r="BH57" s="4">
        <f>F142</f>
        <v>129</v>
      </c>
      <c r="BI57" s="4">
        <f>F42</f>
        <v>29</v>
      </c>
      <c r="BJ57" s="4">
        <f>F241</f>
        <v>228</v>
      </c>
      <c r="BK57" s="4">
        <f>F55</f>
        <v>42</v>
      </c>
      <c r="BL57" s="4">
        <f>F228</f>
        <v>215</v>
      </c>
      <c r="BM57" s="4">
        <f>F88</f>
        <v>75</v>
      </c>
      <c r="BN57" s="5">
        <f>F195</f>
        <v>182</v>
      </c>
      <c r="BO57" s="75">
        <f>BG56^3+BH56^3+BI56^3+BJ56^3+BK56^3+BL56^3+BM56^3+BN56^3+BG57^3+BH57^3+BI57^3+BJ57^3+BK57^3+BL57^3+BM57^3+BN57^3</f>
        <v>67634176</v>
      </c>
      <c r="BP57" s="76">
        <f t="shared" si="9"/>
        <v>67634176</v>
      </c>
      <c r="BQ57" s="61"/>
      <c r="BR57" s="89" t="s">
        <v>115</v>
      </c>
      <c r="BS57" s="83" t="s">
        <v>116</v>
      </c>
      <c r="BT57" s="83" t="s">
        <v>117</v>
      </c>
      <c r="BU57" s="83" t="s">
        <v>118</v>
      </c>
      <c r="BV57" s="83" t="s">
        <v>106</v>
      </c>
      <c r="BW57" s="83" t="s">
        <v>105</v>
      </c>
      <c r="BX57" s="83" t="s">
        <v>104</v>
      </c>
      <c r="BY57" s="83" t="s">
        <v>103</v>
      </c>
      <c r="BZ57" s="82" t="s">
        <v>111</v>
      </c>
      <c r="CA57" s="82" t="s">
        <v>112</v>
      </c>
      <c r="CB57" s="82" t="s">
        <v>113</v>
      </c>
      <c r="CC57" s="82" t="s">
        <v>114</v>
      </c>
      <c r="CD57" s="82" t="s">
        <v>131</v>
      </c>
      <c r="CE57" s="82" t="s">
        <v>130</v>
      </c>
      <c r="CF57" s="82" t="s">
        <v>129</v>
      </c>
      <c r="CG57" s="86" t="s">
        <v>128</v>
      </c>
      <c r="CH57" s="66"/>
      <c r="CI57" s="51"/>
      <c r="CJ57" s="144"/>
      <c r="CK57" s="57"/>
      <c r="CL57" s="145"/>
      <c r="CM57" s="3">
        <f>F200</f>
        <v>187</v>
      </c>
      <c r="CN57" s="4">
        <f>F83</f>
        <v>70</v>
      </c>
      <c r="CO57" s="4">
        <f>F237</f>
        <v>224</v>
      </c>
      <c r="CP57" s="4">
        <f>F46</f>
        <v>33</v>
      </c>
      <c r="CQ57" s="4">
        <f>F250</f>
        <v>237</v>
      </c>
      <c r="CR57" s="4">
        <f>F33</f>
        <v>20</v>
      </c>
      <c r="CS57" s="4">
        <f>F151</f>
        <v>138</v>
      </c>
      <c r="CT57" s="4">
        <f>F132</f>
        <v>119</v>
      </c>
      <c r="CU57" s="4">
        <f>F135</f>
        <v>122</v>
      </c>
      <c r="CV57" s="4">
        <f>F148</f>
        <v>135</v>
      </c>
      <c r="CW57" s="4">
        <f>F42</f>
        <v>29</v>
      </c>
      <c r="CX57" s="4">
        <f>F241</f>
        <v>228</v>
      </c>
      <c r="CY57" s="4">
        <f>F61</f>
        <v>48</v>
      </c>
      <c r="CZ57" s="4">
        <f>F222</f>
        <v>209</v>
      </c>
      <c r="DA57" s="4">
        <f>F88</f>
        <v>75</v>
      </c>
      <c r="DB57" s="5">
        <f>F195</f>
        <v>182</v>
      </c>
      <c r="DC57" s="75">
        <f>CU56^3+CV56^3+CW56^3+CX56^3+CY56^3+CZ56^3+DA56^3+DB56^3+CU57^3+CV57^3+CW57^3+CX57^3+CY57^3+CZ57^3+DA57^3+DB57^3</f>
        <v>67634176</v>
      </c>
      <c r="DD57" s="76">
        <f t="shared" si="10"/>
        <v>67634176</v>
      </c>
      <c r="DE57" s="61"/>
      <c r="DF57" s="81" t="s">
        <v>115</v>
      </c>
      <c r="DG57" s="82" t="s">
        <v>116</v>
      </c>
      <c r="DH57" s="83" t="s">
        <v>153</v>
      </c>
      <c r="DI57" s="83" t="s">
        <v>152</v>
      </c>
      <c r="DJ57" s="82" t="s">
        <v>106</v>
      </c>
      <c r="DK57" s="82" t="s">
        <v>105</v>
      </c>
      <c r="DL57" s="83" t="s">
        <v>248</v>
      </c>
      <c r="DM57" s="83" t="s">
        <v>249</v>
      </c>
      <c r="DN57" s="82" t="s">
        <v>241</v>
      </c>
      <c r="DO57" s="82" t="s">
        <v>240</v>
      </c>
      <c r="DP57" s="83" t="s">
        <v>113</v>
      </c>
      <c r="DQ57" s="83" t="s">
        <v>114</v>
      </c>
      <c r="DR57" s="82" t="s">
        <v>144</v>
      </c>
      <c r="DS57" s="82" t="s">
        <v>145</v>
      </c>
      <c r="DT57" s="83" t="s">
        <v>129</v>
      </c>
      <c r="DU57" s="84" t="s">
        <v>128</v>
      </c>
      <c r="DV57" s="66"/>
      <c r="DW57" s="51"/>
      <c r="DY57" s="57"/>
      <c r="DZ57" s="145"/>
      <c r="EA57" s="3">
        <f>F190</f>
        <v>177</v>
      </c>
      <c r="EB57" s="4">
        <f>F93</f>
        <v>80</v>
      </c>
      <c r="EC57" s="4">
        <f>F234</f>
        <v>221</v>
      </c>
      <c r="ED57" s="4">
        <f>F49</f>
        <v>36</v>
      </c>
      <c r="EE57" s="4">
        <f>F247</f>
        <v>234</v>
      </c>
      <c r="EF57" s="4">
        <f>F36</f>
        <v>23</v>
      </c>
      <c r="EG57" s="4">
        <f>F147</f>
        <v>134</v>
      </c>
      <c r="EH57" s="4">
        <f>F136</f>
        <v>123</v>
      </c>
      <c r="EI57" s="4">
        <f>F131</f>
        <v>118</v>
      </c>
      <c r="EJ57" s="4">
        <f>F152</f>
        <v>139</v>
      </c>
      <c r="EK57" s="4">
        <f>F39</f>
        <v>26</v>
      </c>
      <c r="EL57" s="4">
        <f>F244</f>
        <v>231</v>
      </c>
      <c r="EM57" s="4">
        <f>F58</f>
        <v>45</v>
      </c>
      <c r="EN57" s="4">
        <f>F225</f>
        <v>212</v>
      </c>
      <c r="EO57" s="4">
        <f>F78</f>
        <v>65</v>
      </c>
      <c r="EP57" s="5">
        <f>F205</f>
        <v>192</v>
      </c>
      <c r="EQ57" s="75">
        <f>EI56^3+EJ56^3+EK56^3+EL56^3+EM56^3+EN56^3+EO56^3+EP56^3+EI57^3+EJ57^3+EK57^3+EL57^3+EM57^3+EN57^3+EO57^3+EP57^3</f>
        <v>67634176</v>
      </c>
      <c r="ER57" s="76">
        <f t="shared" si="11"/>
        <v>67634176</v>
      </c>
      <c r="ES57" s="61"/>
      <c r="ET57" s="89" t="s">
        <v>246</v>
      </c>
      <c r="EU57" s="83" t="s">
        <v>247</v>
      </c>
      <c r="EV57" s="83" t="s">
        <v>252</v>
      </c>
      <c r="EW57" s="83" t="s">
        <v>253</v>
      </c>
      <c r="EX57" s="83" t="s">
        <v>155</v>
      </c>
      <c r="EY57" s="83" t="s">
        <v>154</v>
      </c>
      <c r="EZ57" s="83" t="s">
        <v>149</v>
      </c>
      <c r="FA57" s="83" t="s">
        <v>148</v>
      </c>
      <c r="FB57" s="83" t="s">
        <v>156</v>
      </c>
      <c r="FC57" s="83" t="s">
        <v>157</v>
      </c>
      <c r="FD57" s="83" t="s">
        <v>146</v>
      </c>
      <c r="FE57" s="83" t="s">
        <v>147</v>
      </c>
      <c r="FF57" s="83" t="s">
        <v>245</v>
      </c>
      <c r="FG57" s="83" t="s">
        <v>244</v>
      </c>
      <c r="FH57" s="83" t="s">
        <v>255</v>
      </c>
      <c r="FI57" s="84" t="s">
        <v>254</v>
      </c>
      <c r="FJ57" s="66"/>
      <c r="FK57" s="51"/>
    </row>
    <row r="58" spans="1:167" x14ac:dyDescent="0.2">
      <c r="A58" s="32"/>
      <c r="B58" s="32"/>
      <c r="C58" s="32"/>
      <c r="D58" s="106" t="s">
        <v>245</v>
      </c>
      <c r="E58" s="107" t="s">
        <v>207</v>
      </c>
      <c r="F58" s="108">
        <f>B4+(44*B6)</f>
        <v>45</v>
      </c>
      <c r="G58" s="104"/>
      <c r="H58" s="43"/>
      <c r="I58" s="57"/>
      <c r="J58" s="58"/>
      <c r="K58" s="3">
        <f>F74</f>
        <v>61</v>
      </c>
      <c r="L58" s="4">
        <f>F209</f>
        <v>196</v>
      </c>
      <c r="M58" s="4">
        <f>F109</f>
        <v>96</v>
      </c>
      <c r="N58" s="4">
        <f>F174</f>
        <v>161</v>
      </c>
      <c r="O58" s="4">
        <f>F119</f>
        <v>106</v>
      </c>
      <c r="P58" s="4">
        <f>F164</f>
        <v>151</v>
      </c>
      <c r="Q58" s="4">
        <f>F24</f>
        <v>11</v>
      </c>
      <c r="R58" s="4">
        <f>F259</f>
        <v>246</v>
      </c>
      <c r="S58" s="4">
        <f>F264</f>
        <v>251</v>
      </c>
      <c r="T58" s="4">
        <f>F19</f>
        <v>6</v>
      </c>
      <c r="U58" s="4">
        <f>F167</f>
        <v>154</v>
      </c>
      <c r="V58" s="4">
        <f>F116</f>
        <v>103</v>
      </c>
      <c r="W58" s="4">
        <f>F189</f>
        <v>176</v>
      </c>
      <c r="X58" s="4">
        <f>F94</f>
        <v>81</v>
      </c>
      <c r="Y58" s="4">
        <f>F218</f>
        <v>205</v>
      </c>
      <c r="Z58" s="5">
        <f>F65</f>
        <v>52</v>
      </c>
      <c r="AA58" s="75">
        <f>K58^3+L58^3+M58^3+N58^3+O58^3+P58^3+Q58^3+R58^3+K59^3+L59^3+M59^3+N59^3+O59^3+P59^3+Q59^3+R59^3</f>
        <v>67634176</v>
      </c>
      <c r="AB58" s="76">
        <f t="shared" si="8"/>
        <v>67634176</v>
      </c>
      <c r="AC58" s="95"/>
      <c r="AD58" s="81" t="s">
        <v>203</v>
      </c>
      <c r="AE58" s="82" t="s">
        <v>204</v>
      </c>
      <c r="AF58" s="82" t="s">
        <v>205</v>
      </c>
      <c r="AG58" s="82" t="s">
        <v>206</v>
      </c>
      <c r="AH58" s="83" t="s">
        <v>170</v>
      </c>
      <c r="AI58" s="83" t="s">
        <v>171</v>
      </c>
      <c r="AJ58" s="83" t="s">
        <v>172</v>
      </c>
      <c r="AK58" s="83" t="s">
        <v>173</v>
      </c>
      <c r="AL58" s="82" t="s">
        <v>239</v>
      </c>
      <c r="AM58" s="82" t="s">
        <v>238</v>
      </c>
      <c r="AN58" s="82" t="s">
        <v>237</v>
      </c>
      <c r="AO58" s="82" t="s">
        <v>236</v>
      </c>
      <c r="AP58" s="83" t="s">
        <v>271</v>
      </c>
      <c r="AQ58" s="83" t="s">
        <v>270</v>
      </c>
      <c r="AR58" s="83" t="s">
        <v>269</v>
      </c>
      <c r="AS58" s="84" t="s">
        <v>268</v>
      </c>
      <c r="AT58" s="66"/>
      <c r="AU58" s="51"/>
      <c r="AW58" s="57"/>
      <c r="AX58" s="145"/>
      <c r="AY58" s="3">
        <f>F77</f>
        <v>64</v>
      </c>
      <c r="AZ58" s="4">
        <f>F206</f>
        <v>193</v>
      </c>
      <c r="BA58" s="4">
        <f>F106</f>
        <v>93</v>
      </c>
      <c r="BB58" s="4">
        <f>F177</f>
        <v>164</v>
      </c>
      <c r="BC58" s="4">
        <f>F119</f>
        <v>106</v>
      </c>
      <c r="BD58" s="4">
        <f>F164</f>
        <v>151</v>
      </c>
      <c r="BE58" s="4">
        <f>F24</f>
        <v>11</v>
      </c>
      <c r="BF58" s="4">
        <f>F259</f>
        <v>246</v>
      </c>
      <c r="BG58" s="4">
        <f>F264</f>
        <v>251</v>
      </c>
      <c r="BH58" s="4">
        <f>F19</f>
        <v>6</v>
      </c>
      <c r="BI58" s="4">
        <f>F167</f>
        <v>154</v>
      </c>
      <c r="BJ58" s="4">
        <f>F116</f>
        <v>103</v>
      </c>
      <c r="BK58" s="4">
        <f>F186</f>
        <v>173</v>
      </c>
      <c r="BL58" s="4">
        <f>F97</f>
        <v>84</v>
      </c>
      <c r="BM58" s="4">
        <f>F221</f>
        <v>208</v>
      </c>
      <c r="BN58" s="5">
        <f>F62</f>
        <v>49</v>
      </c>
      <c r="BO58" s="75">
        <f>AY58^3+AZ58^3+BA58^3+BB58^3+BC58^3+BD58^3+BE58^3+BF58^3+AY59^3+AZ59^3+BA59^3+BB59^3+BC59^3+BD59^3+BE59^3+BF59^3</f>
        <v>67634176</v>
      </c>
      <c r="BP58" s="76">
        <f t="shared" si="9"/>
        <v>67634176</v>
      </c>
      <c r="BQ58" s="95"/>
      <c r="BR58" s="81" t="s">
        <v>161</v>
      </c>
      <c r="BS58" s="82" t="s">
        <v>160</v>
      </c>
      <c r="BT58" s="82" t="s">
        <v>159</v>
      </c>
      <c r="BU58" s="82" t="s">
        <v>158</v>
      </c>
      <c r="BV58" s="82" t="s">
        <v>170</v>
      </c>
      <c r="BW58" s="82" t="s">
        <v>171</v>
      </c>
      <c r="BX58" s="82" t="s">
        <v>172</v>
      </c>
      <c r="BY58" s="82" t="s">
        <v>173</v>
      </c>
      <c r="BZ58" s="83" t="s">
        <v>239</v>
      </c>
      <c r="CA58" s="83" t="s">
        <v>238</v>
      </c>
      <c r="CB58" s="83" t="s">
        <v>237</v>
      </c>
      <c r="CC58" s="83" t="s">
        <v>236</v>
      </c>
      <c r="CD58" s="83" t="s">
        <v>224</v>
      </c>
      <c r="CE58" s="83" t="s">
        <v>225</v>
      </c>
      <c r="CF58" s="83" t="s">
        <v>226</v>
      </c>
      <c r="CG58" s="84" t="s">
        <v>227</v>
      </c>
      <c r="CH58" s="66"/>
      <c r="CI58" s="51"/>
      <c r="CJ58" s="144"/>
      <c r="CK58" s="57"/>
      <c r="CL58" s="145"/>
      <c r="CM58" s="3">
        <f>F71</f>
        <v>58</v>
      </c>
      <c r="CN58" s="4">
        <f>F212</f>
        <v>199</v>
      </c>
      <c r="CO58" s="4">
        <f>F106</f>
        <v>93</v>
      </c>
      <c r="CP58" s="4">
        <f>F177</f>
        <v>164</v>
      </c>
      <c r="CQ58" s="4">
        <f>F125</f>
        <v>112</v>
      </c>
      <c r="CR58" s="4">
        <f>F158</f>
        <v>145</v>
      </c>
      <c r="CS58" s="4">
        <f>F24</f>
        <v>11</v>
      </c>
      <c r="CT58" s="4">
        <f>F259</f>
        <v>246</v>
      </c>
      <c r="CU58" s="4">
        <f>F264</f>
        <v>251</v>
      </c>
      <c r="CV58" s="4">
        <f>F19</f>
        <v>6</v>
      </c>
      <c r="CW58" s="4">
        <f>F173</f>
        <v>160</v>
      </c>
      <c r="CX58" s="4">
        <f>F110</f>
        <v>97</v>
      </c>
      <c r="CY58" s="4">
        <f>F186</f>
        <v>173</v>
      </c>
      <c r="CZ58" s="4">
        <f>F97</f>
        <v>84</v>
      </c>
      <c r="DA58" s="4">
        <f>F215</f>
        <v>202</v>
      </c>
      <c r="DB58" s="5">
        <f>F68</f>
        <v>55</v>
      </c>
      <c r="DC58" s="75">
        <f>CM58^3+CN58^3+CO58^3+CP58^3+CQ58^3+CR58^3+CS58^3+CT58^3+CM59^3+CN59^3+CO59^3+CP59^3+CQ59^3+CR59^3+CS59^3+CT59^3</f>
        <v>67634176</v>
      </c>
      <c r="DD58" s="76">
        <f t="shared" si="10"/>
        <v>67634176</v>
      </c>
      <c r="DE58" s="95"/>
      <c r="DF58" s="89" t="s">
        <v>20</v>
      </c>
      <c r="DG58" s="83" t="s">
        <v>21</v>
      </c>
      <c r="DH58" s="82" t="s">
        <v>159</v>
      </c>
      <c r="DI58" s="82" t="s">
        <v>158</v>
      </c>
      <c r="DJ58" s="83" t="s">
        <v>70</v>
      </c>
      <c r="DK58" s="83" t="s">
        <v>69</v>
      </c>
      <c r="DL58" s="82" t="s">
        <v>172</v>
      </c>
      <c r="DM58" s="82" t="s">
        <v>173</v>
      </c>
      <c r="DN58" s="83" t="s">
        <v>239</v>
      </c>
      <c r="DO58" s="83" t="s">
        <v>238</v>
      </c>
      <c r="DP58" s="82" t="s">
        <v>50</v>
      </c>
      <c r="DQ58" s="82" t="s">
        <v>51</v>
      </c>
      <c r="DR58" s="83" t="s">
        <v>224</v>
      </c>
      <c r="DS58" s="83" t="s">
        <v>225</v>
      </c>
      <c r="DT58" s="82" t="s">
        <v>13</v>
      </c>
      <c r="DU58" s="86" t="s">
        <v>12</v>
      </c>
      <c r="DV58" s="66"/>
      <c r="DW58" s="51"/>
      <c r="DY58" s="57"/>
      <c r="DZ58" s="145"/>
      <c r="EA58" s="3">
        <f>F67</f>
        <v>54</v>
      </c>
      <c r="EB58" s="4">
        <f>F216</f>
        <v>203</v>
      </c>
      <c r="EC58" s="4">
        <f>F103</f>
        <v>90</v>
      </c>
      <c r="ED58" s="4">
        <f>F180</f>
        <v>167</v>
      </c>
      <c r="EE58" s="4">
        <f>F122</f>
        <v>109</v>
      </c>
      <c r="EF58" s="4">
        <f>F161</f>
        <v>148</v>
      </c>
      <c r="EG58" s="4">
        <f>F14</f>
        <v>1</v>
      </c>
      <c r="EH58" s="4">
        <f>F269</f>
        <v>256</v>
      </c>
      <c r="EI58" s="4">
        <f>F254</f>
        <v>241</v>
      </c>
      <c r="EJ58" s="4">
        <f>F29</f>
        <v>16</v>
      </c>
      <c r="EK58" s="4">
        <f>F170</f>
        <v>157</v>
      </c>
      <c r="EL58" s="4">
        <f>F113</f>
        <v>100</v>
      </c>
      <c r="EM58" s="4">
        <f>F183</f>
        <v>170</v>
      </c>
      <c r="EN58" s="4">
        <f>F100</f>
        <v>87</v>
      </c>
      <c r="EO58" s="4">
        <f>F211</f>
        <v>198</v>
      </c>
      <c r="EP58" s="5">
        <f>F72</f>
        <v>59</v>
      </c>
      <c r="EQ58" s="75">
        <f>EA58^3+EB58^3+EC58^3+ED58^3+EE58^3+EF58^3+EG58^3+EH58^3+EA59^3+EB59^3+EC59^3+ED59^3+EE59^3+EF59^3+EG59^3+EH59^3</f>
        <v>67634176</v>
      </c>
      <c r="ER58" s="76">
        <f t="shared" si="11"/>
        <v>67634176</v>
      </c>
      <c r="ES58" s="95"/>
      <c r="ET58" s="81" t="s">
        <v>31</v>
      </c>
      <c r="EU58" s="82" t="s">
        <v>30</v>
      </c>
      <c r="EV58" s="82" t="s">
        <v>68</v>
      </c>
      <c r="EW58" s="82" t="s">
        <v>67</v>
      </c>
      <c r="EX58" s="82" t="s">
        <v>16</v>
      </c>
      <c r="EY58" s="82" t="s">
        <v>17</v>
      </c>
      <c r="EZ58" s="82" t="s">
        <v>6</v>
      </c>
      <c r="FA58" s="82" t="s">
        <v>7</v>
      </c>
      <c r="FB58" s="82" t="s">
        <v>15</v>
      </c>
      <c r="FC58" s="82" t="s">
        <v>14</v>
      </c>
      <c r="FD58" s="82" t="s">
        <v>9</v>
      </c>
      <c r="FE58" s="82" t="s">
        <v>8</v>
      </c>
      <c r="FF58" s="82" t="s">
        <v>32</v>
      </c>
      <c r="FG58" s="82" t="s">
        <v>33</v>
      </c>
      <c r="FH58" s="82" t="s">
        <v>65</v>
      </c>
      <c r="FI58" s="86" t="s">
        <v>66</v>
      </c>
      <c r="FJ58" s="66"/>
      <c r="FK58" s="51"/>
    </row>
    <row r="59" spans="1:167" x14ac:dyDescent="0.2">
      <c r="A59" s="32"/>
      <c r="B59" s="32"/>
      <c r="C59" s="32"/>
      <c r="D59" s="106" t="s">
        <v>36</v>
      </c>
      <c r="E59" s="107" t="s">
        <v>207</v>
      </c>
      <c r="F59" s="110">
        <f>B4+(45*B6)</f>
        <v>46</v>
      </c>
      <c r="G59" s="104"/>
      <c r="H59" s="43"/>
      <c r="I59" s="57"/>
      <c r="J59" s="58"/>
      <c r="K59" s="3">
        <f>F53</f>
        <v>40</v>
      </c>
      <c r="L59" s="4">
        <f>F230</f>
        <v>217</v>
      </c>
      <c r="M59" s="4">
        <f>F82</f>
        <v>69</v>
      </c>
      <c r="N59" s="4">
        <f>F201</f>
        <v>188</v>
      </c>
      <c r="O59" s="4">
        <f>F128</f>
        <v>115</v>
      </c>
      <c r="P59" s="4">
        <f>F155</f>
        <v>142</v>
      </c>
      <c r="Q59" s="4">
        <f>F31</f>
        <v>18</v>
      </c>
      <c r="R59" s="4">
        <f>F252</f>
        <v>239</v>
      </c>
      <c r="S59" s="4">
        <f>F239</f>
        <v>226</v>
      </c>
      <c r="T59" s="4">
        <f>F44</f>
        <v>31</v>
      </c>
      <c r="U59" s="4">
        <f>F144</f>
        <v>131</v>
      </c>
      <c r="V59" s="4">
        <f>F139</f>
        <v>126</v>
      </c>
      <c r="W59" s="4">
        <f>F194</f>
        <v>181</v>
      </c>
      <c r="X59" s="4">
        <f>F89</f>
        <v>76</v>
      </c>
      <c r="Y59" s="4">
        <f>F229</f>
        <v>216</v>
      </c>
      <c r="Z59" s="5">
        <f>F54</f>
        <v>41</v>
      </c>
      <c r="AA59" s="75">
        <f>S58^3+T58^3+U58^3+V58^3+W58^3+X58^3+Y58^3+Z58^3+S59^3+T59^3+U59^3+V59^3+W59^3+X59^3+Y59^3+Z59^3</f>
        <v>67634176</v>
      </c>
      <c r="AB59" s="76">
        <f t="shared" si="8"/>
        <v>67634176</v>
      </c>
      <c r="AC59" s="61"/>
      <c r="AD59" s="81" t="s">
        <v>199</v>
      </c>
      <c r="AE59" s="82" t="s">
        <v>200</v>
      </c>
      <c r="AF59" s="82" t="s">
        <v>201</v>
      </c>
      <c r="AG59" s="82" t="s">
        <v>202</v>
      </c>
      <c r="AH59" s="83" t="s">
        <v>166</v>
      </c>
      <c r="AI59" s="83" t="s">
        <v>167</v>
      </c>
      <c r="AJ59" s="83" t="s">
        <v>168</v>
      </c>
      <c r="AK59" s="83" t="s">
        <v>169</v>
      </c>
      <c r="AL59" s="82" t="s">
        <v>235</v>
      </c>
      <c r="AM59" s="82" t="s">
        <v>234</v>
      </c>
      <c r="AN59" s="82" t="s">
        <v>233</v>
      </c>
      <c r="AO59" s="82" t="s">
        <v>232</v>
      </c>
      <c r="AP59" s="83" t="s">
        <v>267</v>
      </c>
      <c r="AQ59" s="83" t="s">
        <v>266</v>
      </c>
      <c r="AR59" s="83" t="s">
        <v>265</v>
      </c>
      <c r="AS59" s="84" t="s">
        <v>264</v>
      </c>
      <c r="AT59" s="66"/>
      <c r="AU59" s="51"/>
      <c r="AW59" s="57"/>
      <c r="AX59" s="58"/>
      <c r="AY59" s="3">
        <f>F50</f>
        <v>37</v>
      </c>
      <c r="AZ59" s="4">
        <f>F233</f>
        <v>220</v>
      </c>
      <c r="BA59" s="4">
        <f>F85</f>
        <v>72</v>
      </c>
      <c r="BB59" s="4">
        <f>F198</f>
        <v>185</v>
      </c>
      <c r="BC59" s="4">
        <f>F128</f>
        <v>115</v>
      </c>
      <c r="BD59" s="4">
        <f>F155</f>
        <v>142</v>
      </c>
      <c r="BE59" s="4">
        <f>F31</f>
        <v>18</v>
      </c>
      <c r="BF59" s="4">
        <f>F252</f>
        <v>239</v>
      </c>
      <c r="BG59" s="4">
        <f>F239</f>
        <v>226</v>
      </c>
      <c r="BH59" s="4">
        <f>F44</f>
        <v>31</v>
      </c>
      <c r="BI59" s="4">
        <f>F144</f>
        <v>131</v>
      </c>
      <c r="BJ59" s="4">
        <f>F139</f>
        <v>126</v>
      </c>
      <c r="BK59" s="4">
        <f>F197</f>
        <v>184</v>
      </c>
      <c r="BL59" s="4">
        <f>F86</f>
        <v>73</v>
      </c>
      <c r="BM59" s="4">
        <f>F226</f>
        <v>213</v>
      </c>
      <c r="BN59" s="5">
        <f>F57</f>
        <v>44</v>
      </c>
      <c r="BO59" s="75">
        <f>BG58^3+BH58^3+BI58^3+BJ58^3+BK58^3+BL58^3+BM58^3+BN58^3+BG59^3+BH59^3+BI59^3+BJ59^3+BK59^3+BL59^3+BM59^3+BN59^3</f>
        <v>67634176</v>
      </c>
      <c r="BP59" s="76">
        <f t="shared" si="9"/>
        <v>67634176</v>
      </c>
      <c r="BQ59" s="61"/>
      <c r="BR59" s="81" t="s">
        <v>165</v>
      </c>
      <c r="BS59" s="82" t="s">
        <v>164</v>
      </c>
      <c r="BT59" s="82" t="s">
        <v>163</v>
      </c>
      <c r="BU59" s="82" t="s">
        <v>162</v>
      </c>
      <c r="BV59" s="82" t="s">
        <v>166</v>
      </c>
      <c r="BW59" s="82" t="s">
        <v>167</v>
      </c>
      <c r="BX59" s="82" t="s">
        <v>168</v>
      </c>
      <c r="BY59" s="82" t="s">
        <v>169</v>
      </c>
      <c r="BZ59" s="83" t="s">
        <v>235</v>
      </c>
      <c r="CA59" s="83" t="s">
        <v>234</v>
      </c>
      <c r="CB59" s="83" t="s">
        <v>233</v>
      </c>
      <c r="CC59" s="83" t="s">
        <v>232</v>
      </c>
      <c r="CD59" s="83" t="s">
        <v>228</v>
      </c>
      <c r="CE59" s="83" t="s">
        <v>229</v>
      </c>
      <c r="CF59" s="83" t="s">
        <v>230</v>
      </c>
      <c r="CG59" s="84" t="s">
        <v>231</v>
      </c>
      <c r="CH59" s="66"/>
      <c r="CI59" s="51"/>
      <c r="CJ59" s="144"/>
      <c r="CK59" s="57"/>
      <c r="CL59" s="58"/>
      <c r="CM59" s="3">
        <f>F50</f>
        <v>37</v>
      </c>
      <c r="CN59" s="4">
        <f>F233</f>
        <v>220</v>
      </c>
      <c r="CO59" s="4">
        <f>F79</f>
        <v>66</v>
      </c>
      <c r="CP59" s="4">
        <f>F204</f>
        <v>191</v>
      </c>
      <c r="CQ59" s="4">
        <f>F128</f>
        <v>115</v>
      </c>
      <c r="CR59" s="4">
        <f>F155</f>
        <v>142</v>
      </c>
      <c r="CS59" s="4">
        <f>F37</f>
        <v>24</v>
      </c>
      <c r="CT59" s="4">
        <f>F246</f>
        <v>233</v>
      </c>
      <c r="CU59" s="4">
        <f>F245</f>
        <v>232</v>
      </c>
      <c r="CV59" s="4">
        <f>F38</f>
        <v>25</v>
      </c>
      <c r="CW59" s="4">
        <f>F144</f>
        <v>131</v>
      </c>
      <c r="CX59" s="4">
        <f>F139</f>
        <v>126</v>
      </c>
      <c r="CY59" s="4">
        <f>F191</f>
        <v>178</v>
      </c>
      <c r="CZ59" s="4">
        <f>F92</f>
        <v>79</v>
      </c>
      <c r="DA59" s="4">
        <f>F226</f>
        <v>213</v>
      </c>
      <c r="DB59" s="5">
        <f>F57</f>
        <v>44</v>
      </c>
      <c r="DC59" s="75">
        <f>CU58^3+CV58^3+CW58^3+CX58^3+CY58^3+CZ58^3+DA58^3+DB58^3+CU59^3+CV59^3+CW59^3+CX59^3+CY59^3+CZ59^3+DA59^3+DB59^3</f>
        <v>67634176</v>
      </c>
      <c r="DD59" s="76">
        <f t="shared" si="10"/>
        <v>67634176</v>
      </c>
      <c r="DE59" s="61"/>
      <c r="DF59" s="89" t="s">
        <v>165</v>
      </c>
      <c r="DG59" s="83" t="s">
        <v>164</v>
      </c>
      <c r="DH59" s="82" t="s">
        <v>42</v>
      </c>
      <c r="DI59" s="82" t="s">
        <v>43</v>
      </c>
      <c r="DJ59" s="83" t="s">
        <v>166</v>
      </c>
      <c r="DK59" s="83" t="s">
        <v>167</v>
      </c>
      <c r="DL59" s="82" t="s">
        <v>64</v>
      </c>
      <c r="DM59" s="82" t="s">
        <v>63</v>
      </c>
      <c r="DN59" s="83" t="s">
        <v>48</v>
      </c>
      <c r="DO59" s="83" t="s">
        <v>49</v>
      </c>
      <c r="DP59" s="82" t="s">
        <v>233</v>
      </c>
      <c r="DQ59" s="82" t="s">
        <v>232</v>
      </c>
      <c r="DR59" s="83" t="s">
        <v>35</v>
      </c>
      <c r="DS59" s="83" t="s">
        <v>34</v>
      </c>
      <c r="DT59" s="82" t="s">
        <v>230</v>
      </c>
      <c r="DU59" s="86" t="s">
        <v>231</v>
      </c>
      <c r="DV59" s="66"/>
      <c r="DW59" s="51"/>
      <c r="DY59" s="57"/>
      <c r="DZ59" s="58"/>
      <c r="EA59" s="3">
        <f>F57</f>
        <v>44</v>
      </c>
      <c r="EB59" s="4">
        <f>F226</f>
        <v>213</v>
      </c>
      <c r="EC59" s="4">
        <f>F85</f>
        <v>72</v>
      </c>
      <c r="ED59" s="4">
        <f>F198</f>
        <v>185</v>
      </c>
      <c r="EE59" s="4">
        <f>F128</f>
        <v>115</v>
      </c>
      <c r="EF59" s="4">
        <f>F155</f>
        <v>142</v>
      </c>
      <c r="EG59" s="4">
        <f>F44</f>
        <v>31</v>
      </c>
      <c r="EH59" s="4">
        <f>F239</f>
        <v>226</v>
      </c>
      <c r="EI59" s="4">
        <f>F252</f>
        <v>239</v>
      </c>
      <c r="EJ59" s="4">
        <f>F31</f>
        <v>18</v>
      </c>
      <c r="EK59" s="4">
        <f>F144</f>
        <v>131</v>
      </c>
      <c r="EL59" s="4">
        <f>F139</f>
        <v>126</v>
      </c>
      <c r="EM59" s="4">
        <f>F197</f>
        <v>184</v>
      </c>
      <c r="EN59" s="4">
        <f>F86</f>
        <v>73</v>
      </c>
      <c r="EO59" s="4">
        <f>F233</f>
        <v>220</v>
      </c>
      <c r="EP59" s="5">
        <f>F50</f>
        <v>37</v>
      </c>
      <c r="EQ59" s="75">
        <f>EI58^3+EJ58^3+EK58^3+EL58^3+EM58^3+EN58^3+EO58^3+EP58^3+EI59^3+EJ59^3+EK59^3+EL59^3+EM59^3+EN59^3+EO59^3+EP59^3</f>
        <v>67634176</v>
      </c>
      <c r="ER59" s="76">
        <f t="shared" si="11"/>
        <v>67634176</v>
      </c>
      <c r="ES59" s="61"/>
      <c r="ET59" s="89" t="s">
        <v>231</v>
      </c>
      <c r="EU59" s="83" t="s">
        <v>230</v>
      </c>
      <c r="EV59" s="83" t="s">
        <v>163</v>
      </c>
      <c r="EW59" s="83" t="s">
        <v>162</v>
      </c>
      <c r="EX59" s="83" t="s">
        <v>166</v>
      </c>
      <c r="EY59" s="83" t="s">
        <v>167</v>
      </c>
      <c r="EZ59" s="83" t="s">
        <v>234</v>
      </c>
      <c r="FA59" s="83" t="s">
        <v>235</v>
      </c>
      <c r="FB59" s="83" t="s">
        <v>169</v>
      </c>
      <c r="FC59" s="83" t="s">
        <v>168</v>
      </c>
      <c r="FD59" s="83" t="s">
        <v>233</v>
      </c>
      <c r="FE59" s="83" t="s">
        <v>232</v>
      </c>
      <c r="FF59" s="83" t="s">
        <v>228</v>
      </c>
      <c r="FG59" s="83" t="s">
        <v>229</v>
      </c>
      <c r="FH59" s="83" t="s">
        <v>164</v>
      </c>
      <c r="FI59" s="84" t="s">
        <v>165</v>
      </c>
      <c r="FJ59" s="66"/>
      <c r="FK59" s="51"/>
    </row>
    <row r="60" spans="1:167" x14ac:dyDescent="0.2">
      <c r="A60" s="32"/>
      <c r="B60" s="32"/>
      <c r="C60" s="32"/>
      <c r="D60" s="106" t="s">
        <v>27</v>
      </c>
      <c r="E60" s="107" t="s">
        <v>207</v>
      </c>
      <c r="F60" s="110">
        <f>B4+(46*B6)</f>
        <v>47</v>
      </c>
      <c r="G60" s="104"/>
      <c r="H60" s="43"/>
      <c r="I60" s="105"/>
      <c r="J60" s="58"/>
      <c r="K60" s="3">
        <f>F251</f>
        <v>238</v>
      </c>
      <c r="L60" s="4">
        <f>F32</f>
        <v>19</v>
      </c>
      <c r="M60" s="4">
        <f>F156</f>
        <v>143</v>
      </c>
      <c r="N60" s="4">
        <f>F127</f>
        <v>114</v>
      </c>
      <c r="O60" s="4">
        <f>F198</f>
        <v>185</v>
      </c>
      <c r="P60" s="4">
        <f>F85</f>
        <v>72</v>
      </c>
      <c r="Q60" s="4">
        <f>F233</f>
        <v>220</v>
      </c>
      <c r="R60" s="4">
        <f>F50</f>
        <v>37</v>
      </c>
      <c r="S60" s="4">
        <f>F57</f>
        <v>44</v>
      </c>
      <c r="T60" s="4">
        <f>F226</f>
        <v>213</v>
      </c>
      <c r="U60" s="4">
        <f>F86</f>
        <v>73</v>
      </c>
      <c r="V60" s="4">
        <f>F197</f>
        <v>184</v>
      </c>
      <c r="W60" s="4">
        <f>F140</f>
        <v>127</v>
      </c>
      <c r="X60" s="4">
        <f>F143</f>
        <v>130</v>
      </c>
      <c r="Y60" s="4">
        <f>F43</f>
        <v>30</v>
      </c>
      <c r="Z60" s="5">
        <f>F240</f>
        <v>227</v>
      </c>
      <c r="AA60" s="75">
        <f>K60^3+L60^3+M60^3+N60^3+O60^3+P60^3+Q60^3+R60^3+K61^3+L61^3+M61^3+N61^3+O61^3+P61^3+Q61^3+R61^3</f>
        <v>67634176</v>
      </c>
      <c r="AB60" s="76">
        <f t="shared" si="8"/>
        <v>67634176</v>
      </c>
      <c r="AC60" s="61"/>
      <c r="AD60" s="81" t="s">
        <v>195</v>
      </c>
      <c r="AE60" s="82" t="s">
        <v>196</v>
      </c>
      <c r="AF60" s="82" t="s">
        <v>197</v>
      </c>
      <c r="AG60" s="82" t="s">
        <v>198</v>
      </c>
      <c r="AH60" s="83" t="s">
        <v>162</v>
      </c>
      <c r="AI60" s="83" t="s">
        <v>163</v>
      </c>
      <c r="AJ60" s="83" t="s">
        <v>164</v>
      </c>
      <c r="AK60" s="83" t="s">
        <v>165</v>
      </c>
      <c r="AL60" s="82" t="s">
        <v>231</v>
      </c>
      <c r="AM60" s="82" t="s">
        <v>230</v>
      </c>
      <c r="AN60" s="82" t="s">
        <v>229</v>
      </c>
      <c r="AO60" s="82" t="s">
        <v>228</v>
      </c>
      <c r="AP60" s="83" t="s">
        <v>263</v>
      </c>
      <c r="AQ60" s="83" t="s">
        <v>262</v>
      </c>
      <c r="AR60" s="83" t="s">
        <v>261</v>
      </c>
      <c r="AS60" s="84" t="s">
        <v>260</v>
      </c>
      <c r="AT60" s="66"/>
      <c r="AU60" s="51"/>
      <c r="AW60" s="105"/>
      <c r="AX60" s="58"/>
      <c r="AY60" s="3">
        <f>F251</f>
        <v>238</v>
      </c>
      <c r="AZ60" s="4">
        <f>F32</f>
        <v>19</v>
      </c>
      <c r="BA60" s="4">
        <f>F156</f>
        <v>143</v>
      </c>
      <c r="BB60" s="4">
        <f>F127</f>
        <v>114</v>
      </c>
      <c r="BC60" s="4">
        <f>F201</f>
        <v>188</v>
      </c>
      <c r="BD60" s="4">
        <f>F82</f>
        <v>69</v>
      </c>
      <c r="BE60" s="4">
        <f>F230</f>
        <v>217</v>
      </c>
      <c r="BF60" s="4">
        <f>F53</f>
        <v>40</v>
      </c>
      <c r="BG60" s="4">
        <f>F54</f>
        <v>41</v>
      </c>
      <c r="BH60" s="4">
        <f>F229</f>
        <v>216</v>
      </c>
      <c r="BI60" s="4">
        <f>F89</f>
        <v>76</v>
      </c>
      <c r="BJ60" s="4">
        <f>F194</f>
        <v>181</v>
      </c>
      <c r="BK60" s="4">
        <f>F140</f>
        <v>127</v>
      </c>
      <c r="BL60" s="4">
        <f>F143</f>
        <v>130</v>
      </c>
      <c r="BM60" s="4">
        <f>F43</f>
        <v>30</v>
      </c>
      <c r="BN60" s="5">
        <f>F240</f>
        <v>227</v>
      </c>
      <c r="BO60" s="75">
        <f>AY60^3+AZ60^3+BA60^3+BB60^3+BC60^3+BD60^3+BE60^3+BF60^3+AY61^3+AZ61^3+BA61^3+BB61^3+BC61^3+BD61^3+BE61^3+BF61^3</f>
        <v>67634176</v>
      </c>
      <c r="BP60" s="76">
        <f t="shared" si="9"/>
        <v>67634176</v>
      </c>
      <c r="BQ60" s="61"/>
      <c r="BR60" s="89" t="s">
        <v>195</v>
      </c>
      <c r="BS60" s="83" t="s">
        <v>196</v>
      </c>
      <c r="BT60" s="83" t="s">
        <v>197</v>
      </c>
      <c r="BU60" s="83" t="s">
        <v>198</v>
      </c>
      <c r="BV60" s="83" t="s">
        <v>202</v>
      </c>
      <c r="BW60" s="83" t="s">
        <v>201</v>
      </c>
      <c r="BX60" s="83" t="s">
        <v>200</v>
      </c>
      <c r="BY60" s="83" t="s">
        <v>199</v>
      </c>
      <c r="BZ60" s="82" t="s">
        <v>264</v>
      </c>
      <c r="CA60" s="82" t="s">
        <v>265</v>
      </c>
      <c r="CB60" s="82" t="s">
        <v>266</v>
      </c>
      <c r="CC60" s="82" t="s">
        <v>267</v>
      </c>
      <c r="CD60" s="82" t="s">
        <v>263</v>
      </c>
      <c r="CE60" s="82" t="s">
        <v>262</v>
      </c>
      <c r="CF60" s="82" t="s">
        <v>261</v>
      </c>
      <c r="CG60" s="86" t="s">
        <v>260</v>
      </c>
      <c r="CH60" s="66"/>
      <c r="CI60" s="51"/>
      <c r="CJ60" s="144"/>
      <c r="CK60" s="105"/>
      <c r="CL60" s="58"/>
      <c r="CM60" s="3">
        <f>F251</f>
        <v>238</v>
      </c>
      <c r="CN60" s="4">
        <f>F32</f>
        <v>19</v>
      </c>
      <c r="CO60" s="4">
        <f>F150</f>
        <v>137</v>
      </c>
      <c r="CP60" s="4">
        <f>F133</f>
        <v>120</v>
      </c>
      <c r="CQ60" s="4">
        <f>F201</f>
        <v>188</v>
      </c>
      <c r="CR60" s="4">
        <f>F82</f>
        <v>69</v>
      </c>
      <c r="CS60" s="4">
        <f>F236</f>
        <v>223</v>
      </c>
      <c r="CT60" s="4">
        <f>F47</f>
        <v>34</v>
      </c>
      <c r="CU60" s="4">
        <f>F60</f>
        <v>47</v>
      </c>
      <c r="CV60" s="4">
        <f>F223</f>
        <v>210</v>
      </c>
      <c r="CW60" s="4">
        <f>F89</f>
        <v>76</v>
      </c>
      <c r="CX60" s="4">
        <f>F194</f>
        <v>181</v>
      </c>
      <c r="CY60" s="4">
        <f>F134</f>
        <v>121</v>
      </c>
      <c r="CZ60" s="4">
        <f>F149</f>
        <v>136</v>
      </c>
      <c r="DA60" s="4">
        <f>F43</f>
        <v>30</v>
      </c>
      <c r="DB60" s="5">
        <f>F240</f>
        <v>227</v>
      </c>
      <c r="DC60" s="75">
        <f>CM60^3+CN60^3+CO60^3+CP60^3+CQ60^3+CR60^3+CS60^3+CT60^3+CM61^3+CN61^3+CO61^3+CP61^3+CQ61^3+CR61^3+CS61^3+CT61^3</f>
        <v>67634176</v>
      </c>
      <c r="DD60" s="76">
        <f t="shared" si="10"/>
        <v>67634176</v>
      </c>
      <c r="DE60" s="61"/>
      <c r="DF60" s="89" t="s">
        <v>195</v>
      </c>
      <c r="DG60" s="83" t="s">
        <v>196</v>
      </c>
      <c r="DH60" s="82" t="s">
        <v>41</v>
      </c>
      <c r="DI60" s="82" t="s">
        <v>40</v>
      </c>
      <c r="DJ60" s="83" t="s">
        <v>202</v>
      </c>
      <c r="DK60" s="83" t="s">
        <v>201</v>
      </c>
      <c r="DL60" s="82" t="s">
        <v>57</v>
      </c>
      <c r="DM60" s="82" t="s">
        <v>58</v>
      </c>
      <c r="DN60" s="83" t="s">
        <v>27</v>
      </c>
      <c r="DO60" s="83" t="s">
        <v>26</v>
      </c>
      <c r="DP60" s="82" t="s">
        <v>266</v>
      </c>
      <c r="DQ60" s="82" t="s">
        <v>267</v>
      </c>
      <c r="DR60" s="83" t="s">
        <v>24</v>
      </c>
      <c r="DS60" s="83" t="s">
        <v>25</v>
      </c>
      <c r="DT60" s="82" t="s">
        <v>261</v>
      </c>
      <c r="DU60" s="86" t="s">
        <v>260</v>
      </c>
      <c r="DV60" s="66"/>
      <c r="DW60" s="51"/>
      <c r="DY60" s="105"/>
      <c r="DZ60" s="58"/>
      <c r="EA60" s="3">
        <f>F251</f>
        <v>238</v>
      </c>
      <c r="EB60" s="4">
        <f>F32</f>
        <v>19</v>
      </c>
      <c r="EC60" s="4">
        <f>F143</f>
        <v>130</v>
      </c>
      <c r="ED60" s="4">
        <f>F140</f>
        <v>127</v>
      </c>
      <c r="EE60" s="4">
        <f>F194</f>
        <v>181</v>
      </c>
      <c r="EF60" s="4">
        <f>F89</f>
        <v>76</v>
      </c>
      <c r="EG60" s="4">
        <f>F230</f>
        <v>217</v>
      </c>
      <c r="EH60" s="4">
        <f>F53</f>
        <v>40</v>
      </c>
      <c r="EI60" s="4">
        <f>F54</f>
        <v>41</v>
      </c>
      <c r="EJ60" s="4">
        <f>F229</f>
        <v>216</v>
      </c>
      <c r="EK60" s="4">
        <f>F82</f>
        <v>69</v>
      </c>
      <c r="EL60" s="4">
        <f>F201</f>
        <v>188</v>
      </c>
      <c r="EM60" s="4">
        <f>F127</f>
        <v>114</v>
      </c>
      <c r="EN60" s="4">
        <f>F156</f>
        <v>143</v>
      </c>
      <c r="EO60" s="4">
        <f>F43</f>
        <v>30</v>
      </c>
      <c r="EP60" s="5">
        <f>F240</f>
        <v>227</v>
      </c>
      <c r="EQ60" s="75">
        <f>EA60^3+EB60^3+EC60^3+ED60^3+EE60^3+EF60^3+EG60^3+EH60^3+EA61^3+EB61^3+EC61^3+ED61^3+EE61^3+EF61^3+EG61^3+EH61^3</f>
        <v>67634176</v>
      </c>
      <c r="ER60" s="76">
        <f t="shared" si="11"/>
        <v>67634176</v>
      </c>
      <c r="ES60" s="61"/>
      <c r="ET60" s="81" t="s">
        <v>195</v>
      </c>
      <c r="EU60" s="82" t="s">
        <v>196</v>
      </c>
      <c r="EV60" s="82" t="s">
        <v>262</v>
      </c>
      <c r="EW60" s="82" t="s">
        <v>263</v>
      </c>
      <c r="EX60" s="82" t="s">
        <v>267</v>
      </c>
      <c r="EY60" s="82" t="s">
        <v>266</v>
      </c>
      <c r="EZ60" s="82" t="s">
        <v>200</v>
      </c>
      <c r="FA60" s="82" t="s">
        <v>199</v>
      </c>
      <c r="FB60" s="82" t="s">
        <v>264</v>
      </c>
      <c r="FC60" s="82" t="s">
        <v>265</v>
      </c>
      <c r="FD60" s="82" t="s">
        <v>201</v>
      </c>
      <c r="FE60" s="82" t="s">
        <v>202</v>
      </c>
      <c r="FF60" s="82" t="s">
        <v>198</v>
      </c>
      <c r="FG60" s="82" t="s">
        <v>197</v>
      </c>
      <c r="FH60" s="82" t="s">
        <v>261</v>
      </c>
      <c r="FI60" s="86" t="s">
        <v>260</v>
      </c>
      <c r="FJ60" s="66"/>
      <c r="FK60" s="51"/>
    </row>
    <row r="61" spans="1:167" x14ac:dyDescent="0.2">
      <c r="A61" s="32"/>
      <c r="B61" s="32"/>
      <c r="C61" s="32"/>
      <c r="D61" s="106" t="s">
        <v>144</v>
      </c>
      <c r="E61" s="107" t="s">
        <v>207</v>
      </c>
      <c r="F61" s="108">
        <f>B4+(47*B6)</f>
        <v>48</v>
      </c>
      <c r="G61" s="104"/>
      <c r="H61" s="43"/>
      <c r="I61" s="109"/>
      <c r="J61" s="58"/>
      <c r="K61" s="3">
        <f>F260</f>
        <v>247</v>
      </c>
      <c r="L61" s="4">
        <f>F23</f>
        <v>10</v>
      </c>
      <c r="M61" s="4">
        <f>F163</f>
        <v>150</v>
      </c>
      <c r="N61" s="4">
        <f>F120</f>
        <v>107</v>
      </c>
      <c r="O61" s="4">
        <f>F177</f>
        <v>164</v>
      </c>
      <c r="P61" s="4">
        <f>F106</f>
        <v>93</v>
      </c>
      <c r="Q61" s="4">
        <f>F206</f>
        <v>193</v>
      </c>
      <c r="R61" s="4">
        <f>F77</f>
        <v>64</v>
      </c>
      <c r="S61" s="4">
        <f>F62</f>
        <v>49</v>
      </c>
      <c r="T61" s="4">
        <f>F221</f>
        <v>208</v>
      </c>
      <c r="U61" s="4">
        <f>F97</f>
        <v>84</v>
      </c>
      <c r="V61" s="4">
        <f>F186</f>
        <v>173</v>
      </c>
      <c r="W61" s="4">
        <f>F115</f>
        <v>102</v>
      </c>
      <c r="X61" s="4">
        <f>F168</f>
        <v>155</v>
      </c>
      <c r="Y61" s="4">
        <f>F20</f>
        <v>7</v>
      </c>
      <c r="Z61" s="5">
        <f>F263</f>
        <v>250</v>
      </c>
      <c r="AA61" s="75">
        <f>S60^3+T60^3+U60^3+V60^3+W60^3+X60^3+Y60^3+Z60^3+S61^3+T61^3+U61^3+V61^3+W61^3+X61^3+Y61^3+Z61^3</f>
        <v>67634176</v>
      </c>
      <c r="AB61" s="76">
        <f t="shared" si="8"/>
        <v>67634176</v>
      </c>
      <c r="AC61" s="61"/>
      <c r="AD61" s="81" t="s">
        <v>191</v>
      </c>
      <c r="AE61" s="82" t="s">
        <v>192</v>
      </c>
      <c r="AF61" s="82" t="s">
        <v>193</v>
      </c>
      <c r="AG61" s="82" t="s">
        <v>194</v>
      </c>
      <c r="AH61" s="83" t="s">
        <v>158</v>
      </c>
      <c r="AI61" s="83" t="s">
        <v>159</v>
      </c>
      <c r="AJ61" s="83" t="s">
        <v>160</v>
      </c>
      <c r="AK61" s="83" t="s">
        <v>161</v>
      </c>
      <c r="AL61" s="82" t="s">
        <v>227</v>
      </c>
      <c r="AM61" s="82" t="s">
        <v>226</v>
      </c>
      <c r="AN61" s="82" t="s">
        <v>225</v>
      </c>
      <c r="AO61" s="82" t="s">
        <v>224</v>
      </c>
      <c r="AP61" s="83" t="s">
        <v>259</v>
      </c>
      <c r="AQ61" s="83" t="s">
        <v>258</v>
      </c>
      <c r="AR61" s="83" t="s">
        <v>257</v>
      </c>
      <c r="AS61" s="84" t="s">
        <v>256</v>
      </c>
      <c r="AT61" s="66"/>
      <c r="AU61" s="51"/>
      <c r="AW61" s="109"/>
      <c r="AX61" s="58"/>
      <c r="AY61" s="3">
        <f>F260</f>
        <v>247</v>
      </c>
      <c r="AZ61" s="4">
        <f>F23</f>
        <v>10</v>
      </c>
      <c r="BA61" s="4">
        <f>F163</f>
        <v>150</v>
      </c>
      <c r="BB61" s="4">
        <f>F120</f>
        <v>107</v>
      </c>
      <c r="BC61" s="4">
        <f>F174</f>
        <v>161</v>
      </c>
      <c r="BD61" s="4">
        <f>F109</f>
        <v>96</v>
      </c>
      <c r="BE61" s="4">
        <f>F209</f>
        <v>196</v>
      </c>
      <c r="BF61" s="4">
        <f>F74</f>
        <v>61</v>
      </c>
      <c r="BG61" s="4">
        <f>F65</f>
        <v>52</v>
      </c>
      <c r="BH61" s="4">
        <f>F218</f>
        <v>205</v>
      </c>
      <c r="BI61" s="4">
        <f>F94</f>
        <v>81</v>
      </c>
      <c r="BJ61" s="4">
        <f>F189</f>
        <v>176</v>
      </c>
      <c r="BK61" s="4">
        <f>F115</f>
        <v>102</v>
      </c>
      <c r="BL61" s="4">
        <f>F168</f>
        <v>155</v>
      </c>
      <c r="BM61" s="4">
        <f>F20</f>
        <v>7</v>
      </c>
      <c r="BN61" s="5">
        <f>F263</f>
        <v>250</v>
      </c>
      <c r="BO61" s="75">
        <f>BG60^3+BH60^3+BI60^3+BJ60^3+BK60^3+BL60^3+BM60^3+BN60^3+BG61^3+BH61^3+BI61^3+BJ61^3+BK61^3+BL61^3+BM61^3+BN61^3</f>
        <v>67634176</v>
      </c>
      <c r="BP61" s="76">
        <f t="shared" si="9"/>
        <v>67634176</v>
      </c>
      <c r="BQ61" s="61"/>
      <c r="BR61" s="89" t="s">
        <v>191</v>
      </c>
      <c r="BS61" s="83" t="s">
        <v>192</v>
      </c>
      <c r="BT61" s="83" t="s">
        <v>193</v>
      </c>
      <c r="BU61" s="83" t="s">
        <v>194</v>
      </c>
      <c r="BV61" s="83" t="s">
        <v>206</v>
      </c>
      <c r="BW61" s="83" t="s">
        <v>205</v>
      </c>
      <c r="BX61" s="83" t="s">
        <v>204</v>
      </c>
      <c r="BY61" s="83" t="s">
        <v>203</v>
      </c>
      <c r="BZ61" s="82" t="s">
        <v>268</v>
      </c>
      <c r="CA61" s="82" t="s">
        <v>269</v>
      </c>
      <c r="CB61" s="82" t="s">
        <v>270</v>
      </c>
      <c r="CC61" s="82" t="s">
        <v>271</v>
      </c>
      <c r="CD61" s="82" t="s">
        <v>259</v>
      </c>
      <c r="CE61" s="82" t="s">
        <v>258</v>
      </c>
      <c r="CF61" s="82" t="s">
        <v>257</v>
      </c>
      <c r="CG61" s="86" t="s">
        <v>256</v>
      </c>
      <c r="CH61" s="66"/>
      <c r="CI61" s="51"/>
      <c r="CJ61" s="144"/>
      <c r="CK61" s="109"/>
      <c r="CL61" s="58"/>
      <c r="CM61" s="3">
        <f>F254</f>
        <v>241</v>
      </c>
      <c r="CN61" s="4">
        <f>F29</f>
        <v>16</v>
      </c>
      <c r="CO61" s="4">
        <f>F163</f>
        <v>150</v>
      </c>
      <c r="CP61" s="4">
        <f>F120</f>
        <v>107</v>
      </c>
      <c r="CQ61" s="4">
        <f>F180</f>
        <v>167</v>
      </c>
      <c r="CR61" s="4">
        <f>F103</f>
        <v>90</v>
      </c>
      <c r="CS61" s="4">
        <f>F209</f>
        <v>196</v>
      </c>
      <c r="CT61" s="4">
        <f>F74</f>
        <v>61</v>
      </c>
      <c r="CU61" s="4">
        <f>F65</f>
        <v>52</v>
      </c>
      <c r="CV61" s="4">
        <f>F218</f>
        <v>205</v>
      </c>
      <c r="CW61" s="4">
        <f>F100</f>
        <v>87</v>
      </c>
      <c r="CX61" s="4">
        <f>F183</f>
        <v>170</v>
      </c>
      <c r="CY61" s="4">
        <f>F115</f>
        <v>102</v>
      </c>
      <c r="CZ61" s="4">
        <f>F168</f>
        <v>155</v>
      </c>
      <c r="DA61" s="4">
        <f>F14</f>
        <v>1</v>
      </c>
      <c r="DB61" s="5">
        <f>F269</f>
        <v>256</v>
      </c>
      <c r="DC61" s="75">
        <f>CU60^3+CV60^3+CW60^3+CX60^3+CY60^3+CZ60^3+DA60^3+DB60^3+CU61^3+CV61^3+CW61^3+CX61^3+CY61^3+CZ61^3+DA61^3+DB61^3</f>
        <v>67634176</v>
      </c>
      <c r="DD61" s="76">
        <f t="shared" si="10"/>
        <v>67634176</v>
      </c>
      <c r="DE61" s="61"/>
      <c r="DF61" s="89" t="s">
        <v>15</v>
      </c>
      <c r="DG61" s="83" t="s">
        <v>14</v>
      </c>
      <c r="DH61" s="82" t="s">
        <v>193</v>
      </c>
      <c r="DI61" s="82" t="s">
        <v>194</v>
      </c>
      <c r="DJ61" s="83" t="s">
        <v>67</v>
      </c>
      <c r="DK61" s="83" t="s">
        <v>68</v>
      </c>
      <c r="DL61" s="82" t="s">
        <v>204</v>
      </c>
      <c r="DM61" s="82" t="s">
        <v>203</v>
      </c>
      <c r="DN61" s="83" t="s">
        <v>268</v>
      </c>
      <c r="DO61" s="83" t="s">
        <v>269</v>
      </c>
      <c r="DP61" s="82" t="s">
        <v>33</v>
      </c>
      <c r="DQ61" s="82" t="s">
        <v>32</v>
      </c>
      <c r="DR61" s="83" t="s">
        <v>259</v>
      </c>
      <c r="DS61" s="83" t="s">
        <v>258</v>
      </c>
      <c r="DT61" s="82" t="s">
        <v>6</v>
      </c>
      <c r="DU61" s="86" t="s">
        <v>7</v>
      </c>
      <c r="DV61" s="66"/>
      <c r="DW61" s="51"/>
      <c r="DY61" s="109"/>
      <c r="DZ61" s="58"/>
      <c r="EA61" s="3">
        <f>F257</f>
        <v>244</v>
      </c>
      <c r="EB61" s="4">
        <f>F26</f>
        <v>13</v>
      </c>
      <c r="EC61" s="4">
        <f>F173</f>
        <v>160</v>
      </c>
      <c r="ED61" s="4">
        <f>F110</f>
        <v>97</v>
      </c>
      <c r="EE61" s="4">
        <f>F184</f>
        <v>171</v>
      </c>
      <c r="EF61" s="4">
        <f>F99</f>
        <v>86</v>
      </c>
      <c r="EG61" s="4">
        <f>F212</f>
        <v>199</v>
      </c>
      <c r="EH61" s="4">
        <f>F71</f>
        <v>58</v>
      </c>
      <c r="EI61" s="4">
        <f>F68</f>
        <v>55</v>
      </c>
      <c r="EJ61" s="4">
        <f>F215</f>
        <v>202</v>
      </c>
      <c r="EK61" s="4">
        <f>F104</f>
        <v>91</v>
      </c>
      <c r="EL61" s="4">
        <f>F179</f>
        <v>166</v>
      </c>
      <c r="EM61" s="4">
        <f>F125</f>
        <v>112</v>
      </c>
      <c r="EN61" s="4">
        <f>F158</f>
        <v>145</v>
      </c>
      <c r="EO61" s="4">
        <f>F17</f>
        <v>4</v>
      </c>
      <c r="EP61" s="5">
        <f>F266</f>
        <v>253</v>
      </c>
      <c r="EQ61" s="75">
        <f>EI60^3+EJ60^3+EK60^3+EL60^3+EM60^3+EN60^3+EO60^3+EP60^3+EI61^3+EJ61^3+EK61^3+EL61^3+EM61^3+EN61^3+EO61^3+EP61^3</f>
        <v>67634176</v>
      </c>
      <c r="ER61" s="76">
        <f t="shared" si="11"/>
        <v>67634176</v>
      </c>
      <c r="ES61" s="61"/>
      <c r="ET61" s="89" t="s">
        <v>71</v>
      </c>
      <c r="EU61" s="83" t="s">
        <v>72</v>
      </c>
      <c r="EV61" s="83" t="s">
        <v>50</v>
      </c>
      <c r="EW61" s="83" t="s">
        <v>51</v>
      </c>
      <c r="EX61" s="83" t="s">
        <v>11</v>
      </c>
      <c r="EY61" s="83" t="s">
        <v>10</v>
      </c>
      <c r="EZ61" s="83" t="s">
        <v>21</v>
      </c>
      <c r="FA61" s="83" t="s">
        <v>20</v>
      </c>
      <c r="FB61" s="83" t="s">
        <v>12</v>
      </c>
      <c r="FC61" s="83" t="s">
        <v>13</v>
      </c>
      <c r="FD61" s="83" t="s">
        <v>18</v>
      </c>
      <c r="FE61" s="83" t="s">
        <v>19</v>
      </c>
      <c r="FF61" s="83" t="s">
        <v>70</v>
      </c>
      <c r="FG61" s="83" t="s">
        <v>69</v>
      </c>
      <c r="FH61" s="83" t="s">
        <v>53</v>
      </c>
      <c r="FI61" s="84" t="s">
        <v>52</v>
      </c>
      <c r="FJ61" s="66"/>
      <c r="FK61" s="51"/>
    </row>
    <row r="62" spans="1:167" x14ac:dyDescent="0.2">
      <c r="A62" s="32"/>
      <c r="B62" s="32"/>
      <c r="C62" s="32"/>
      <c r="D62" s="106" t="s">
        <v>227</v>
      </c>
      <c r="E62" s="107" t="s">
        <v>207</v>
      </c>
      <c r="F62" s="108">
        <f>B4+(48*B6)</f>
        <v>49</v>
      </c>
      <c r="G62" s="104"/>
      <c r="H62" s="43"/>
      <c r="I62" s="109"/>
      <c r="J62" s="58"/>
      <c r="K62" s="3">
        <f>F92</f>
        <v>79</v>
      </c>
      <c r="L62" s="4">
        <f>F191</f>
        <v>178</v>
      </c>
      <c r="M62" s="4">
        <f>F59</f>
        <v>46</v>
      </c>
      <c r="N62" s="4">
        <f>F224</f>
        <v>211</v>
      </c>
      <c r="O62" s="4">
        <f>F41</f>
        <v>28</v>
      </c>
      <c r="P62" s="4">
        <f>F242</f>
        <v>229</v>
      </c>
      <c r="Q62" s="4">
        <f>F134</f>
        <v>121</v>
      </c>
      <c r="R62" s="4">
        <f>F149</f>
        <v>136</v>
      </c>
      <c r="S62" s="4">
        <f>F150</f>
        <v>137</v>
      </c>
      <c r="T62" s="4">
        <f>F133</f>
        <v>120</v>
      </c>
      <c r="U62" s="4">
        <f>F249</f>
        <v>236</v>
      </c>
      <c r="V62" s="4">
        <f>F34</f>
        <v>21</v>
      </c>
      <c r="W62" s="4">
        <f>F235</f>
        <v>222</v>
      </c>
      <c r="X62" s="4">
        <f>F48</f>
        <v>35</v>
      </c>
      <c r="Y62" s="4">
        <f>F204</f>
        <v>191</v>
      </c>
      <c r="Z62" s="5">
        <f>F79</f>
        <v>66</v>
      </c>
      <c r="AA62" s="75">
        <f>K62^3+L62^3+M62^3+N62^3+O62^3+P62^3+Q62^3+R62^3+K63^3+L63^3+M63^3+N63^3+O63^3+P63^3+Q63^3+R63^3</f>
        <v>67634176</v>
      </c>
      <c r="AB62" s="76">
        <f t="shared" si="8"/>
        <v>67634176</v>
      </c>
      <c r="AC62" s="61"/>
      <c r="AD62" s="89" t="s">
        <v>34</v>
      </c>
      <c r="AE62" s="83" t="s">
        <v>35</v>
      </c>
      <c r="AF62" s="83" t="s">
        <v>36</v>
      </c>
      <c r="AG62" s="83" t="s">
        <v>37</v>
      </c>
      <c r="AH62" s="82" t="s">
        <v>22</v>
      </c>
      <c r="AI62" s="82" t="s">
        <v>23</v>
      </c>
      <c r="AJ62" s="82" t="s">
        <v>24</v>
      </c>
      <c r="AK62" s="82" t="s">
        <v>25</v>
      </c>
      <c r="AL62" s="83" t="s">
        <v>41</v>
      </c>
      <c r="AM62" s="83" t="s">
        <v>40</v>
      </c>
      <c r="AN62" s="83" t="s">
        <v>39</v>
      </c>
      <c r="AO62" s="83" t="s">
        <v>38</v>
      </c>
      <c r="AP62" s="82" t="s">
        <v>45</v>
      </c>
      <c r="AQ62" s="82" t="s">
        <v>44</v>
      </c>
      <c r="AR62" s="82" t="s">
        <v>43</v>
      </c>
      <c r="AS62" s="86" t="s">
        <v>42</v>
      </c>
      <c r="AT62" s="66"/>
      <c r="AU62" s="51"/>
      <c r="AW62" s="109"/>
      <c r="AX62" s="58"/>
      <c r="AY62" s="3">
        <f>F92</f>
        <v>79</v>
      </c>
      <c r="AZ62" s="4">
        <f>F191</f>
        <v>178</v>
      </c>
      <c r="BA62" s="4">
        <f>F59</f>
        <v>46</v>
      </c>
      <c r="BB62" s="4">
        <f>F224</f>
        <v>211</v>
      </c>
      <c r="BC62" s="4">
        <f>F38</f>
        <v>25</v>
      </c>
      <c r="BD62" s="4">
        <f>F245</f>
        <v>232</v>
      </c>
      <c r="BE62" s="4">
        <f>F137</f>
        <v>124</v>
      </c>
      <c r="BF62" s="4">
        <f>F146</f>
        <v>133</v>
      </c>
      <c r="BG62" s="4">
        <f>F153</f>
        <v>140</v>
      </c>
      <c r="BH62" s="4">
        <f>F130</f>
        <v>117</v>
      </c>
      <c r="BI62" s="4">
        <f>F246</f>
        <v>233</v>
      </c>
      <c r="BJ62" s="4">
        <f>F37</f>
        <v>24</v>
      </c>
      <c r="BK62" s="4">
        <f>F235</f>
        <v>222</v>
      </c>
      <c r="BL62" s="4">
        <f>F48</f>
        <v>35</v>
      </c>
      <c r="BM62" s="4">
        <f>F204</f>
        <v>191</v>
      </c>
      <c r="BN62" s="5">
        <f>F79</f>
        <v>66</v>
      </c>
      <c r="BO62" s="75">
        <f>AY62^3+AZ62^3+BA62^3+BB62^3+BC62^3+BD62^3+BE62^3+BF62^3+AY63^3+AZ63^3+BA63^3+BB63^3+BC63^3+BD63^3+BE63^3+BF63^3</f>
        <v>67634176</v>
      </c>
      <c r="BP62" s="76">
        <f t="shared" si="9"/>
        <v>67634176</v>
      </c>
      <c r="BQ62" s="61"/>
      <c r="BR62" s="81" t="s">
        <v>34</v>
      </c>
      <c r="BS62" s="82" t="s">
        <v>35</v>
      </c>
      <c r="BT62" s="82" t="s">
        <v>36</v>
      </c>
      <c r="BU62" s="82" t="s">
        <v>37</v>
      </c>
      <c r="BV62" s="82" t="s">
        <v>49</v>
      </c>
      <c r="BW62" s="82" t="s">
        <v>48</v>
      </c>
      <c r="BX62" s="82" t="s">
        <v>47</v>
      </c>
      <c r="BY62" s="82" t="s">
        <v>46</v>
      </c>
      <c r="BZ62" s="83" t="s">
        <v>61</v>
      </c>
      <c r="CA62" s="83" t="s">
        <v>62</v>
      </c>
      <c r="CB62" s="83" t="s">
        <v>63</v>
      </c>
      <c r="CC62" s="83" t="s">
        <v>64</v>
      </c>
      <c r="CD62" s="83" t="s">
        <v>45</v>
      </c>
      <c r="CE62" s="83" t="s">
        <v>44</v>
      </c>
      <c r="CF62" s="83" t="s">
        <v>43</v>
      </c>
      <c r="CG62" s="84" t="s">
        <v>42</v>
      </c>
      <c r="CH62" s="66"/>
      <c r="CI62" s="51"/>
      <c r="CJ62" s="144"/>
      <c r="CK62" s="109"/>
      <c r="CL62" s="58"/>
      <c r="CM62" s="3">
        <f>F86</f>
        <v>73</v>
      </c>
      <c r="CN62" s="4">
        <f>F197</f>
        <v>184</v>
      </c>
      <c r="CO62" s="4">
        <f>F59</f>
        <v>46</v>
      </c>
      <c r="CP62" s="4">
        <f>F224</f>
        <v>211</v>
      </c>
      <c r="CQ62" s="4">
        <f>F44</f>
        <v>31</v>
      </c>
      <c r="CR62" s="4">
        <f>F239</f>
        <v>226</v>
      </c>
      <c r="CS62" s="4">
        <f>F137</f>
        <v>124</v>
      </c>
      <c r="CT62" s="4">
        <f>F146</f>
        <v>133</v>
      </c>
      <c r="CU62" s="4">
        <f>F153</f>
        <v>140</v>
      </c>
      <c r="CV62" s="4">
        <f>F130</f>
        <v>117</v>
      </c>
      <c r="CW62" s="4">
        <f>F252</f>
        <v>239</v>
      </c>
      <c r="CX62" s="4">
        <f>F31</f>
        <v>18</v>
      </c>
      <c r="CY62" s="4">
        <f>F235</f>
        <v>222</v>
      </c>
      <c r="CZ62" s="4">
        <f>F48</f>
        <v>35</v>
      </c>
      <c r="DA62" s="4">
        <f>F198</f>
        <v>185</v>
      </c>
      <c r="DB62" s="5">
        <f>F85</f>
        <v>72</v>
      </c>
      <c r="DC62" s="75">
        <f>CM62^3+CN62^3+CO62^3+CP62^3+CQ62^3+CR62^3+CS62^3+CT62^3+CM63^3+CN63^3+CO63^3+CP63^3+CQ63^3+CR63^3+CS63^3+CT63^3</f>
        <v>67634176</v>
      </c>
      <c r="DD62" s="76">
        <f t="shared" si="10"/>
        <v>67634176</v>
      </c>
      <c r="DE62" s="61"/>
      <c r="DF62" s="89" t="s">
        <v>229</v>
      </c>
      <c r="DG62" s="83" t="s">
        <v>228</v>
      </c>
      <c r="DH62" s="82" t="s">
        <v>36</v>
      </c>
      <c r="DI62" s="82" t="s">
        <v>37</v>
      </c>
      <c r="DJ62" s="83" t="s">
        <v>234</v>
      </c>
      <c r="DK62" s="83" t="s">
        <v>235</v>
      </c>
      <c r="DL62" s="82" t="s">
        <v>47</v>
      </c>
      <c r="DM62" s="82" t="s">
        <v>46</v>
      </c>
      <c r="DN62" s="83" t="s">
        <v>61</v>
      </c>
      <c r="DO62" s="83" t="s">
        <v>62</v>
      </c>
      <c r="DP62" s="82" t="s">
        <v>169</v>
      </c>
      <c r="DQ62" s="82" t="s">
        <v>168</v>
      </c>
      <c r="DR62" s="83" t="s">
        <v>45</v>
      </c>
      <c r="DS62" s="83" t="s">
        <v>44</v>
      </c>
      <c r="DT62" s="82" t="s">
        <v>162</v>
      </c>
      <c r="DU62" s="86" t="s">
        <v>163</v>
      </c>
      <c r="DV62" s="66"/>
      <c r="DW62" s="51"/>
      <c r="DY62" s="109"/>
      <c r="DZ62" s="58"/>
      <c r="EA62" s="3">
        <f>F79</f>
        <v>66</v>
      </c>
      <c r="EB62" s="4">
        <f>F204</f>
        <v>191</v>
      </c>
      <c r="EC62" s="4">
        <f>F59</f>
        <v>46</v>
      </c>
      <c r="ED62" s="4">
        <f>F224</f>
        <v>211</v>
      </c>
      <c r="EE62" s="4">
        <f>F38</f>
        <v>25</v>
      </c>
      <c r="EF62" s="4">
        <f>F245</f>
        <v>232</v>
      </c>
      <c r="EG62" s="4">
        <f>F130</f>
        <v>117</v>
      </c>
      <c r="EH62" s="4">
        <f>F153</f>
        <v>140</v>
      </c>
      <c r="EI62" s="4">
        <f>F146</f>
        <v>133</v>
      </c>
      <c r="EJ62" s="4">
        <f>F137</f>
        <v>124</v>
      </c>
      <c r="EK62" s="4">
        <f>F246</f>
        <v>233</v>
      </c>
      <c r="EL62" s="4">
        <f>F37</f>
        <v>24</v>
      </c>
      <c r="EM62" s="4">
        <f>F235</f>
        <v>222</v>
      </c>
      <c r="EN62" s="4">
        <f>F48</f>
        <v>35</v>
      </c>
      <c r="EO62" s="4">
        <f>F191</f>
        <v>178</v>
      </c>
      <c r="EP62" s="5">
        <f>F92</f>
        <v>79</v>
      </c>
      <c r="EQ62" s="75">
        <f>EA62^3+EB62^3+EC62^3+ED62^3+EE62^3+EF62^3+EG62^3+EH62^3+EA63^3+EB63^3+EC63^3+ED63^3+EE63^3+EF63^3+EG63^3+EH63^3</f>
        <v>67634176</v>
      </c>
      <c r="ER62" s="76">
        <f t="shared" si="11"/>
        <v>67634176</v>
      </c>
      <c r="ES62" s="61"/>
      <c r="ET62" s="81" t="s">
        <v>42</v>
      </c>
      <c r="EU62" s="82" t="s">
        <v>43</v>
      </c>
      <c r="EV62" s="82" t="s">
        <v>36</v>
      </c>
      <c r="EW62" s="82" t="s">
        <v>37</v>
      </c>
      <c r="EX62" s="82" t="s">
        <v>49</v>
      </c>
      <c r="EY62" s="82" t="s">
        <v>48</v>
      </c>
      <c r="EZ62" s="82" t="s">
        <v>62</v>
      </c>
      <c r="FA62" s="82" t="s">
        <v>61</v>
      </c>
      <c r="FB62" s="82" t="s">
        <v>46</v>
      </c>
      <c r="FC62" s="82" t="s">
        <v>47</v>
      </c>
      <c r="FD62" s="82" t="s">
        <v>63</v>
      </c>
      <c r="FE62" s="82" t="s">
        <v>64</v>
      </c>
      <c r="FF62" s="82" t="s">
        <v>45</v>
      </c>
      <c r="FG62" s="82" t="s">
        <v>44</v>
      </c>
      <c r="FH62" s="82" t="s">
        <v>35</v>
      </c>
      <c r="FI62" s="86" t="s">
        <v>34</v>
      </c>
      <c r="FJ62" s="66"/>
      <c r="FK62" s="51"/>
    </row>
    <row r="63" spans="1:167" x14ac:dyDescent="0.2">
      <c r="A63" s="32"/>
      <c r="B63" s="32"/>
      <c r="C63" s="32"/>
      <c r="D63" s="106" t="s">
        <v>83</v>
      </c>
      <c r="E63" s="107" t="s">
        <v>207</v>
      </c>
      <c r="F63" s="110">
        <f>B4+(49*B6)</f>
        <v>50</v>
      </c>
      <c r="G63" s="104"/>
      <c r="H63" s="43"/>
      <c r="I63" s="109"/>
      <c r="J63" s="58"/>
      <c r="K63" s="3">
        <f>F99</f>
        <v>86</v>
      </c>
      <c r="L63" s="4">
        <f>F184</f>
        <v>171</v>
      </c>
      <c r="M63" s="4">
        <f>F68</f>
        <v>55</v>
      </c>
      <c r="N63" s="4">
        <f>F215</f>
        <v>202</v>
      </c>
      <c r="O63" s="4">
        <f>F14</f>
        <v>1</v>
      </c>
      <c r="P63" s="4">
        <f>F269</f>
        <v>256</v>
      </c>
      <c r="Q63" s="4">
        <f>F113</f>
        <v>100</v>
      </c>
      <c r="R63" s="4">
        <f>F170</f>
        <v>157</v>
      </c>
      <c r="S63" s="4">
        <f>F161</f>
        <v>148</v>
      </c>
      <c r="T63" s="4">
        <f>F122</f>
        <v>109</v>
      </c>
      <c r="U63" s="4">
        <f>F254</f>
        <v>241</v>
      </c>
      <c r="V63" s="4">
        <f>F29</f>
        <v>16</v>
      </c>
      <c r="W63" s="4">
        <f>F212</f>
        <v>199</v>
      </c>
      <c r="X63" s="4">
        <f>F71</f>
        <v>58</v>
      </c>
      <c r="Y63" s="4">
        <f>F179</f>
        <v>166</v>
      </c>
      <c r="Z63" s="5">
        <f>F104</f>
        <v>91</v>
      </c>
      <c r="AA63" s="75">
        <f>S62^3+T62^3+U62^3+V62^3+W62^3+X62^3+Y62^3+Z62^3+S63^3+T63^3+U63^3+V63^3+W63^3+X63^3+Y63^3+Z63^3</f>
        <v>67634176</v>
      </c>
      <c r="AB63" s="76">
        <f t="shared" si="8"/>
        <v>67634176</v>
      </c>
      <c r="AC63" s="61"/>
      <c r="AD63" s="89" t="s">
        <v>10</v>
      </c>
      <c r="AE63" s="83" t="s">
        <v>11</v>
      </c>
      <c r="AF63" s="83" t="s">
        <v>12</v>
      </c>
      <c r="AG63" s="83" t="s">
        <v>13</v>
      </c>
      <c r="AH63" s="82" t="s">
        <v>6</v>
      </c>
      <c r="AI63" s="82" t="s">
        <v>7</v>
      </c>
      <c r="AJ63" s="82" t="s">
        <v>8</v>
      </c>
      <c r="AK63" s="82" t="s">
        <v>9</v>
      </c>
      <c r="AL63" s="83" t="s">
        <v>17</v>
      </c>
      <c r="AM63" s="83" t="s">
        <v>16</v>
      </c>
      <c r="AN63" s="83" t="s">
        <v>15</v>
      </c>
      <c r="AO63" s="83" t="s">
        <v>14</v>
      </c>
      <c r="AP63" s="82" t="s">
        <v>21</v>
      </c>
      <c r="AQ63" s="82" t="s">
        <v>20</v>
      </c>
      <c r="AR63" s="82" t="s">
        <v>19</v>
      </c>
      <c r="AS63" s="86" t="s">
        <v>18</v>
      </c>
      <c r="AT63" s="66"/>
      <c r="AU63" s="51"/>
      <c r="AW63" s="109"/>
      <c r="AX63" s="58"/>
      <c r="AY63" s="3">
        <f>F99</f>
        <v>86</v>
      </c>
      <c r="AZ63" s="4">
        <f>F184</f>
        <v>171</v>
      </c>
      <c r="BA63" s="4">
        <f>F68</f>
        <v>55</v>
      </c>
      <c r="BB63" s="4">
        <f>F215</f>
        <v>202</v>
      </c>
      <c r="BC63" s="4">
        <f>F17</f>
        <v>4</v>
      </c>
      <c r="BD63" s="4">
        <f>F266</f>
        <v>253</v>
      </c>
      <c r="BE63" s="4">
        <f>F110</f>
        <v>97</v>
      </c>
      <c r="BF63" s="4">
        <f>F173</f>
        <v>160</v>
      </c>
      <c r="BG63" s="4">
        <f>F158</f>
        <v>145</v>
      </c>
      <c r="BH63" s="4">
        <f>F125</f>
        <v>112</v>
      </c>
      <c r="BI63" s="4">
        <f>F257</f>
        <v>244</v>
      </c>
      <c r="BJ63" s="4">
        <f>F26</f>
        <v>13</v>
      </c>
      <c r="BK63" s="4">
        <f>F212</f>
        <v>199</v>
      </c>
      <c r="BL63" s="4">
        <f>F71</f>
        <v>58</v>
      </c>
      <c r="BM63" s="4">
        <f>F179</f>
        <v>166</v>
      </c>
      <c r="BN63" s="5">
        <f>F104</f>
        <v>91</v>
      </c>
      <c r="BO63" s="75">
        <f>BG62^3+BH62^3+BI62^3+BJ62^3+BK62^3+BL62^3+BM62^3+BN62^3+BG63^3+BH63^3+BI63^3+BJ63^3+BK63^3+BL63^3+BM63^3+BN63^3</f>
        <v>67634176</v>
      </c>
      <c r="BP63" s="76">
        <f t="shared" si="9"/>
        <v>67634176</v>
      </c>
      <c r="BQ63" s="61"/>
      <c r="BR63" s="81" t="s">
        <v>10</v>
      </c>
      <c r="BS63" s="82" t="s">
        <v>11</v>
      </c>
      <c r="BT63" s="82" t="s">
        <v>12</v>
      </c>
      <c r="BU63" s="82" t="s">
        <v>13</v>
      </c>
      <c r="BV63" s="82" t="s">
        <v>53</v>
      </c>
      <c r="BW63" s="82" t="s">
        <v>52</v>
      </c>
      <c r="BX63" s="82" t="s">
        <v>51</v>
      </c>
      <c r="BY63" s="82" t="s">
        <v>50</v>
      </c>
      <c r="BZ63" s="83" t="s">
        <v>69</v>
      </c>
      <c r="CA63" s="83" t="s">
        <v>70</v>
      </c>
      <c r="CB63" s="83" t="s">
        <v>71</v>
      </c>
      <c r="CC63" s="83" t="s">
        <v>72</v>
      </c>
      <c r="CD63" s="83" t="s">
        <v>21</v>
      </c>
      <c r="CE63" s="83" t="s">
        <v>20</v>
      </c>
      <c r="CF63" s="83" t="s">
        <v>19</v>
      </c>
      <c r="CG63" s="84" t="s">
        <v>18</v>
      </c>
      <c r="CH63" s="66"/>
      <c r="CI63" s="51"/>
      <c r="CJ63" s="144"/>
      <c r="CK63" s="109"/>
      <c r="CL63" s="58"/>
      <c r="CM63" s="3">
        <f>F99</f>
        <v>86</v>
      </c>
      <c r="CN63" s="4">
        <f>F184</f>
        <v>171</v>
      </c>
      <c r="CO63" s="4">
        <f>F62</f>
        <v>49</v>
      </c>
      <c r="CP63" s="4">
        <f>F221</f>
        <v>208</v>
      </c>
      <c r="CQ63" s="4">
        <f>F17</f>
        <v>4</v>
      </c>
      <c r="CR63" s="4">
        <f>F266</f>
        <v>253</v>
      </c>
      <c r="CS63" s="4">
        <f>F116</f>
        <v>103</v>
      </c>
      <c r="CT63" s="4">
        <f>F167</f>
        <v>154</v>
      </c>
      <c r="CU63" s="4">
        <f>F164</f>
        <v>151</v>
      </c>
      <c r="CV63" s="4">
        <f>F119</f>
        <v>106</v>
      </c>
      <c r="CW63" s="4">
        <f>F257</f>
        <v>244</v>
      </c>
      <c r="CX63" s="4">
        <f>F26</f>
        <v>13</v>
      </c>
      <c r="CY63" s="4">
        <f>F206</f>
        <v>193</v>
      </c>
      <c r="CZ63" s="4">
        <f>F77</f>
        <v>64</v>
      </c>
      <c r="DA63" s="4">
        <f>F179</f>
        <v>166</v>
      </c>
      <c r="DB63" s="5">
        <f>F104</f>
        <v>91</v>
      </c>
      <c r="DC63" s="75">
        <f>CU62^3+CV62^3+CW62^3+CX62^3+CY62^3+CZ62^3+DA62^3+DB62^3+CU63^3+CV63^3+CW63^3+CX63^3+CY63^3+CZ63^3+DA63^3+DB63^3</f>
        <v>67634176</v>
      </c>
      <c r="DD63" s="76">
        <f t="shared" si="10"/>
        <v>67634176</v>
      </c>
      <c r="DE63" s="61"/>
      <c r="DF63" s="89" t="s">
        <v>10</v>
      </c>
      <c r="DG63" s="83" t="s">
        <v>11</v>
      </c>
      <c r="DH63" s="82" t="s">
        <v>227</v>
      </c>
      <c r="DI63" s="82" t="s">
        <v>226</v>
      </c>
      <c r="DJ63" s="83" t="s">
        <v>53</v>
      </c>
      <c r="DK63" s="83" t="s">
        <v>52</v>
      </c>
      <c r="DL63" s="82" t="s">
        <v>236</v>
      </c>
      <c r="DM63" s="82" t="s">
        <v>237</v>
      </c>
      <c r="DN63" s="83" t="s">
        <v>171</v>
      </c>
      <c r="DO63" s="83" t="s">
        <v>170</v>
      </c>
      <c r="DP63" s="82" t="s">
        <v>71</v>
      </c>
      <c r="DQ63" s="82" t="s">
        <v>72</v>
      </c>
      <c r="DR63" s="83" t="s">
        <v>160</v>
      </c>
      <c r="DS63" s="83" t="s">
        <v>161</v>
      </c>
      <c r="DT63" s="82" t="s">
        <v>19</v>
      </c>
      <c r="DU63" s="86" t="s">
        <v>18</v>
      </c>
      <c r="DV63" s="66"/>
      <c r="DW63" s="51"/>
      <c r="DY63" s="109"/>
      <c r="DZ63" s="58"/>
      <c r="EA63" s="3">
        <f>F109</f>
        <v>96</v>
      </c>
      <c r="EB63" s="4">
        <f>F174</f>
        <v>161</v>
      </c>
      <c r="EC63" s="4">
        <f>F65</f>
        <v>52</v>
      </c>
      <c r="ED63" s="4">
        <f>F218</f>
        <v>205</v>
      </c>
      <c r="EE63" s="4">
        <f>F20</f>
        <v>7</v>
      </c>
      <c r="EF63" s="4">
        <f>F263</f>
        <v>250</v>
      </c>
      <c r="EG63" s="4">
        <f>F120</f>
        <v>107</v>
      </c>
      <c r="EH63" s="4">
        <f>F163</f>
        <v>150</v>
      </c>
      <c r="EI63" s="4">
        <f>F168</f>
        <v>155</v>
      </c>
      <c r="EJ63" s="4">
        <f>F115</f>
        <v>102</v>
      </c>
      <c r="EK63" s="4">
        <f>F260</f>
        <v>247</v>
      </c>
      <c r="EL63" s="4">
        <f>F23</f>
        <v>10</v>
      </c>
      <c r="EM63" s="4">
        <f>F209</f>
        <v>196</v>
      </c>
      <c r="EN63" s="4">
        <f>F74</f>
        <v>61</v>
      </c>
      <c r="EO63" s="4">
        <f>F189</f>
        <v>176</v>
      </c>
      <c r="EP63" s="5">
        <f>F94</f>
        <v>81</v>
      </c>
      <c r="EQ63" s="75">
        <f>EI62^3+EJ62^3+EK62^3+EL62^3+EM62^3+EN62^3+EO62^3+EP62^3+EI63^3+EJ63^3+EK63^3+EL63^3+EM63^3+EN63^3+EO63^3+EP63^3</f>
        <v>67634176</v>
      </c>
      <c r="ER63" s="76">
        <f t="shared" si="11"/>
        <v>67634176</v>
      </c>
      <c r="ES63" s="61"/>
      <c r="ET63" s="89" t="s">
        <v>205</v>
      </c>
      <c r="EU63" s="83" t="s">
        <v>206</v>
      </c>
      <c r="EV63" s="83" t="s">
        <v>268</v>
      </c>
      <c r="EW63" s="83" t="s">
        <v>269</v>
      </c>
      <c r="EX63" s="83" t="s">
        <v>257</v>
      </c>
      <c r="EY63" s="83" t="s">
        <v>256</v>
      </c>
      <c r="EZ63" s="83" t="s">
        <v>194</v>
      </c>
      <c r="FA63" s="83" t="s">
        <v>193</v>
      </c>
      <c r="FB63" s="83" t="s">
        <v>258</v>
      </c>
      <c r="FC63" s="83" t="s">
        <v>259</v>
      </c>
      <c r="FD63" s="83" t="s">
        <v>191</v>
      </c>
      <c r="FE63" s="83" t="s">
        <v>192</v>
      </c>
      <c r="FF63" s="83" t="s">
        <v>204</v>
      </c>
      <c r="FG63" s="83" t="s">
        <v>203</v>
      </c>
      <c r="FH63" s="83" t="s">
        <v>271</v>
      </c>
      <c r="FI63" s="84" t="s">
        <v>270</v>
      </c>
      <c r="FJ63" s="66"/>
      <c r="FK63" s="51"/>
    </row>
    <row r="64" spans="1:167" x14ac:dyDescent="0.2">
      <c r="A64" s="32"/>
      <c r="B64" s="32"/>
      <c r="C64" s="32"/>
      <c r="D64" s="106" t="s">
        <v>140</v>
      </c>
      <c r="E64" s="107" t="s">
        <v>207</v>
      </c>
      <c r="F64" s="110">
        <f>B4+(50*B6)</f>
        <v>51</v>
      </c>
      <c r="G64" s="104"/>
      <c r="H64" s="43"/>
      <c r="I64" s="109"/>
      <c r="J64" s="58"/>
      <c r="K64" s="3">
        <f>F173</f>
        <v>160</v>
      </c>
      <c r="L64" s="4">
        <f>F110</f>
        <v>97</v>
      </c>
      <c r="M64" s="4">
        <f>F266</f>
        <v>253</v>
      </c>
      <c r="N64" s="4">
        <f>F17</f>
        <v>4</v>
      </c>
      <c r="O64" s="4">
        <f>F216</f>
        <v>203</v>
      </c>
      <c r="P64" s="4">
        <f>F67</f>
        <v>54</v>
      </c>
      <c r="Q64" s="4">
        <f>F183</f>
        <v>170</v>
      </c>
      <c r="R64" s="4">
        <f>F100</f>
        <v>87</v>
      </c>
      <c r="S64" s="4">
        <f>F103</f>
        <v>90</v>
      </c>
      <c r="T64" s="4">
        <f>F180</f>
        <v>167</v>
      </c>
      <c r="U64" s="4">
        <f>F72</f>
        <v>59</v>
      </c>
      <c r="V64" s="4">
        <f>F211</f>
        <v>198</v>
      </c>
      <c r="W64" s="4">
        <f>F26</f>
        <v>13</v>
      </c>
      <c r="X64" s="4">
        <f>F257</f>
        <v>244</v>
      </c>
      <c r="Y64" s="4">
        <f>F125</f>
        <v>112</v>
      </c>
      <c r="Z64" s="5">
        <f>F158</f>
        <v>145</v>
      </c>
      <c r="AA64" s="75">
        <f>K64^3+L64^3+M64^3+N64^3+O64^3+P64^3+Q64^3+R64^3+K65^3+L65^3+M65^3+N65^3+O65^3+P65^3+Q65^3+R65^3</f>
        <v>67634176</v>
      </c>
      <c r="AB64" s="76">
        <f t="shared" si="8"/>
        <v>67634176</v>
      </c>
      <c r="AC64" s="61"/>
      <c r="AD64" s="89" t="s">
        <v>50</v>
      </c>
      <c r="AE64" s="83" t="s">
        <v>51</v>
      </c>
      <c r="AF64" s="83" t="s">
        <v>52</v>
      </c>
      <c r="AG64" s="83" t="s">
        <v>53</v>
      </c>
      <c r="AH64" s="82" t="s">
        <v>30</v>
      </c>
      <c r="AI64" s="82" t="s">
        <v>31</v>
      </c>
      <c r="AJ64" s="82" t="s">
        <v>32</v>
      </c>
      <c r="AK64" s="82" t="s">
        <v>33</v>
      </c>
      <c r="AL64" s="83" t="s">
        <v>68</v>
      </c>
      <c r="AM64" s="83" t="s">
        <v>67</v>
      </c>
      <c r="AN64" s="83" t="s">
        <v>66</v>
      </c>
      <c r="AO64" s="83" t="s">
        <v>65</v>
      </c>
      <c r="AP64" s="82" t="s">
        <v>72</v>
      </c>
      <c r="AQ64" s="82" t="s">
        <v>71</v>
      </c>
      <c r="AR64" s="82" t="s">
        <v>70</v>
      </c>
      <c r="AS64" s="86" t="s">
        <v>69</v>
      </c>
      <c r="AT64" s="66"/>
      <c r="AU64" s="51"/>
      <c r="AW64" s="109"/>
      <c r="AX64" s="58"/>
      <c r="AY64" s="3">
        <f>F170</f>
        <v>157</v>
      </c>
      <c r="AZ64" s="4">
        <f>F113</f>
        <v>100</v>
      </c>
      <c r="BA64" s="4">
        <f>F269</f>
        <v>256</v>
      </c>
      <c r="BB64" s="4">
        <f>F14</f>
        <v>1</v>
      </c>
      <c r="BC64" s="4">
        <f>F216</f>
        <v>203</v>
      </c>
      <c r="BD64" s="4">
        <f>F67</f>
        <v>54</v>
      </c>
      <c r="BE64" s="4">
        <f>F183</f>
        <v>170</v>
      </c>
      <c r="BF64" s="4">
        <f>F100</f>
        <v>87</v>
      </c>
      <c r="BG64" s="4">
        <f>F103</f>
        <v>90</v>
      </c>
      <c r="BH64" s="4">
        <f>F180</f>
        <v>167</v>
      </c>
      <c r="BI64" s="4">
        <f>F72</f>
        <v>59</v>
      </c>
      <c r="BJ64" s="4">
        <f>F211</f>
        <v>198</v>
      </c>
      <c r="BK64" s="4">
        <f>F29</f>
        <v>16</v>
      </c>
      <c r="BL64" s="4">
        <f>F254</f>
        <v>241</v>
      </c>
      <c r="BM64" s="4">
        <f>F122</f>
        <v>109</v>
      </c>
      <c r="BN64" s="5">
        <f>F161</f>
        <v>148</v>
      </c>
      <c r="BO64" s="75">
        <f>AY64^3+AZ64^3+BA64^3+BB64^3+BC64^3+BD64^3+BE64^3+BF64^3+AY65^3+AZ65^3+BA65^3+BB65^3+BC65^3+BD65^3+BE65^3+BF65^3</f>
        <v>67634176</v>
      </c>
      <c r="BP64" s="76">
        <f t="shared" si="9"/>
        <v>67634176</v>
      </c>
      <c r="BQ64" s="61"/>
      <c r="BR64" s="89" t="s">
        <v>9</v>
      </c>
      <c r="BS64" s="83" t="s">
        <v>8</v>
      </c>
      <c r="BT64" s="83" t="s">
        <v>7</v>
      </c>
      <c r="BU64" s="83" t="s">
        <v>6</v>
      </c>
      <c r="BV64" s="83" t="s">
        <v>30</v>
      </c>
      <c r="BW64" s="83" t="s">
        <v>31</v>
      </c>
      <c r="BX64" s="83" t="s">
        <v>32</v>
      </c>
      <c r="BY64" s="83" t="s">
        <v>33</v>
      </c>
      <c r="BZ64" s="82" t="s">
        <v>68</v>
      </c>
      <c r="CA64" s="82" t="s">
        <v>67</v>
      </c>
      <c r="CB64" s="82" t="s">
        <v>66</v>
      </c>
      <c r="CC64" s="82" t="s">
        <v>65</v>
      </c>
      <c r="CD64" s="82" t="s">
        <v>14</v>
      </c>
      <c r="CE64" s="82" t="s">
        <v>15</v>
      </c>
      <c r="CF64" s="82" t="s">
        <v>16</v>
      </c>
      <c r="CG64" s="86" t="s">
        <v>17</v>
      </c>
      <c r="CH64" s="66"/>
      <c r="CI64" s="51"/>
      <c r="CJ64" s="144"/>
      <c r="CK64" s="109"/>
      <c r="CL64" s="58"/>
      <c r="CM64" s="3">
        <f>F170</f>
        <v>157</v>
      </c>
      <c r="CN64" s="4">
        <f>F113</f>
        <v>100</v>
      </c>
      <c r="CO64" s="4">
        <f>F263</f>
        <v>250</v>
      </c>
      <c r="CP64" s="4">
        <f>F20</f>
        <v>7</v>
      </c>
      <c r="CQ64" s="4">
        <f>F216</f>
        <v>203</v>
      </c>
      <c r="CR64" s="4">
        <f>F67</f>
        <v>54</v>
      </c>
      <c r="CS64" s="4">
        <f>F189</f>
        <v>176</v>
      </c>
      <c r="CT64" s="4">
        <f>F94</f>
        <v>81</v>
      </c>
      <c r="CU64" s="4">
        <f>F109</f>
        <v>96</v>
      </c>
      <c r="CV64" s="4">
        <f>F174</f>
        <v>161</v>
      </c>
      <c r="CW64" s="4">
        <f>F72</f>
        <v>59</v>
      </c>
      <c r="CX64" s="4">
        <f>F211</f>
        <v>198</v>
      </c>
      <c r="CY64" s="4">
        <f>F23</f>
        <v>10</v>
      </c>
      <c r="CZ64" s="4">
        <f>F260</f>
        <v>247</v>
      </c>
      <c r="DA64" s="4">
        <f>F122</f>
        <v>109</v>
      </c>
      <c r="DB64" s="5">
        <f>F161</f>
        <v>148</v>
      </c>
      <c r="DC64" s="75">
        <f>CM64^3+CN64^3+CO64^3+CP64^3+CQ64^3+CR64^3+CS64^3+CT64^3+CM65^3+CN65^3+CO65^3+CP65^3+CQ65^3+CR65^3+CS65^3+CT65^3</f>
        <v>67634176</v>
      </c>
      <c r="DD64" s="76">
        <f t="shared" si="10"/>
        <v>67634176</v>
      </c>
      <c r="DE64" s="61"/>
      <c r="DF64" s="89" t="s">
        <v>9</v>
      </c>
      <c r="DG64" s="83" t="s">
        <v>8</v>
      </c>
      <c r="DH64" s="82" t="s">
        <v>256</v>
      </c>
      <c r="DI64" s="82" t="s">
        <v>257</v>
      </c>
      <c r="DJ64" s="83" t="s">
        <v>30</v>
      </c>
      <c r="DK64" s="83" t="s">
        <v>31</v>
      </c>
      <c r="DL64" s="82" t="s">
        <v>271</v>
      </c>
      <c r="DM64" s="82" t="s">
        <v>270</v>
      </c>
      <c r="DN64" s="83" t="s">
        <v>205</v>
      </c>
      <c r="DO64" s="83" t="s">
        <v>206</v>
      </c>
      <c r="DP64" s="82" t="s">
        <v>66</v>
      </c>
      <c r="DQ64" s="82" t="s">
        <v>65</v>
      </c>
      <c r="DR64" s="83" t="s">
        <v>192</v>
      </c>
      <c r="DS64" s="83" t="s">
        <v>191</v>
      </c>
      <c r="DT64" s="82" t="s">
        <v>16</v>
      </c>
      <c r="DU64" s="86" t="s">
        <v>17</v>
      </c>
      <c r="DV64" s="66"/>
      <c r="DW64" s="51"/>
      <c r="DY64" s="109"/>
      <c r="DZ64" s="58"/>
      <c r="EA64" s="3">
        <f>F167</f>
        <v>154</v>
      </c>
      <c r="EB64" s="4">
        <f>F116</f>
        <v>103</v>
      </c>
      <c r="EC64" s="4">
        <f>F259</f>
        <v>246</v>
      </c>
      <c r="ED64" s="4">
        <f>F24</f>
        <v>11</v>
      </c>
      <c r="EE64" s="4">
        <f>F206</f>
        <v>193</v>
      </c>
      <c r="EF64" s="4">
        <f>F77</f>
        <v>64</v>
      </c>
      <c r="EG64" s="4">
        <f>F186</f>
        <v>173</v>
      </c>
      <c r="EH64" s="4">
        <f>F97</f>
        <v>84</v>
      </c>
      <c r="EI64" s="4">
        <f>F106</f>
        <v>93</v>
      </c>
      <c r="EJ64" s="4">
        <f>F177</f>
        <v>164</v>
      </c>
      <c r="EK64" s="4">
        <f>F62</f>
        <v>49</v>
      </c>
      <c r="EL64" s="4">
        <f>F221</f>
        <v>208</v>
      </c>
      <c r="EM64" s="4">
        <f>F19</f>
        <v>6</v>
      </c>
      <c r="EN64" s="4">
        <f>F264</f>
        <v>251</v>
      </c>
      <c r="EO64" s="4">
        <f>F119</f>
        <v>106</v>
      </c>
      <c r="EP64" s="5">
        <f>F164</f>
        <v>151</v>
      </c>
      <c r="EQ64" s="75">
        <f>EA64^3+EB64^3+EC64^3+ED64^3+EE64^3+EF64^3+EG64^3+EH64^3+EA65^3+EB65^3+EC65^3+ED65^3+EE65^3+EF65^3+EG65^3+EH65^3</f>
        <v>67634176</v>
      </c>
      <c r="ER64" s="76">
        <f t="shared" si="11"/>
        <v>67634176</v>
      </c>
      <c r="ES64" s="61"/>
      <c r="ET64" s="81" t="s">
        <v>237</v>
      </c>
      <c r="EU64" s="82" t="s">
        <v>236</v>
      </c>
      <c r="EV64" s="82" t="s">
        <v>173</v>
      </c>
      <c r="EW64" s="82" t="s">
        <v>172</v>
      </c>
      <c r="EX64" s="82" t="s">
        <v>160</v>
      </c>
      <c r="EY64" s="82" t="s">
        <v>161</v>
      </c>
      <c r="EZ64" s="82" t="s">
        <v>224</v>
      </c>
      <c r="FA64" s="82" t="s">
        <v>225</v>
      </c>
      <c r="FB64" s="82" t="s">
        <v>159</v>
      </c>
      <c r="FC64" s="82" t="s">
        <v>158</v>
      </c>
      <c r="FD64" s="82" t="s">
        <v>227</v>
      </c>
      <c r="FE64" s="82" t="s">
        <v>226</v>
      </c>
      <c r="FF64" s="82" t="s">
        <v>238</v>
      </c>
      <c r="FG64" s="82" t="s">
        <v>239</v>
      </c>
      <c r="FH64" s="82" t="s">
        <v>170</v>
      </c>
      <c r="FI64" s="86" t="s">
        <v>171</v>
      </c>
      <c r="FJ64" s="66"/>
      <c r="FK64" s="51"/>
    </row>
    <row r="65" spans="1:167" x14ac:dyDescent="0.2">
      <c r="A65" s="32"/>
      <c r="B65" s="32"/>
      <c r="C65" s="32"/>
      <c r="D65" s="106" t="s">
        <v>268</v>
      </c>
      <c r="E65" s="107" t="s">
        <v>207</v>
      </c>
      <c r="F65" s="108">
        <f>B4+(51*B6)</f>
        <v>52</v>
      </c>
      <c r="G65" s="104"/>
      <c r="H65" s="43"/>
      <c r="I65" s="109"/>
      <c r="J65" s="58"/>
      <c r="K65" s="7">
        <f>F146</f>
        <v>133</v>
      </c>
      <c r="L65" s="8">
        <f>F137</f>
        <v>124</v>
      </c>
      <c r="M65" s="8">
        <f>F245</f>
        <v>232</v>
      </c>
      <c r="N65" s="8">
        <f>F38</f>
        <v>25</v>
      </c>
      <c r="O65" s="8">
        <f>F223</f>
        <v>210</v>
      </c>
      <c r="P65" s="8">
        <f>F60</f>
        <v>47</v>
      </c>
      <c r="Q65" s="8">
        <f>F192</f>
        <v>179</v>
      </c>
      <c r="R65" s="8">
        <f>F91</f>
        <v>78</v>
      </c>
      <c r="S65" s="8">
        <f>F80</f>
        <v>67</v>
      </c>
      <c r="T65" s="8">
        <f>F203</f>
        <v>190</v>
      </c>
      <c r="U65" s="8">
        <f>F47</f>
        <v>34</v>
      </c>
      <c r="V65" s="8">
        <f>F236</f>
        <v>223</v>
      </c>
      <c r="W65" s="8">
        <f>F37</f>
        <v>24</v>
      </c>
      <c r="X65" s="8">
        <f>F246</f>
        <v>233</v>
      </c>
      <c r="Y65" s="8">
        <f>F130</f>
        <v>117</v>
      </c>
      <c r="Z65" s="9">
        <f>F153</f>
        <v>140</v>
      </c>
      <c r="AA65" s="75">
        <f>S64^3+T64^3+U64^3+V64^3+W64^3+X64^3+Y64^3+Z64^3+S65^3+T65^3+U65^3+V65^3+W65^3+X65^3+Y65^3+Z65^3</f>
        <v>67634176</v>
      </c>
      <c r="AB65" s="76">
        <f t="shared" si="8"/>
        <v>67634176</v>
      </c>
      <c r="AC65" s="61"/>
      <c r="AD65" s="116" t="s">
        <v>46</v>
      </c>
      <c r="AE65" s="117" t="s">
        <v>47</v>
      </c>
      <c r="AF65" s="117" t="s">
        <v>48</v>
      </c>
      <c r="AG65" s="117" t="s">
        <v>49</v>
      </c>
      <c r="AH65" s="118" t="s">
        <v>26</v>
      </c>
      <c r="AI65" s="118" t="s">
        <v>27</v>
      </c>
      <c r="AJ65" s="118" t="s">
        <v>28</v>
      </c>
      <c r="AK65" s="118" t="s">
        <v>29</v>
      </c>
      <c r="AL65" s="117" t="s">
        <v>60</v>
      </c>
      <c r="AM65" s="117" t="s">
        <v>59</v>
      </c>
      <c r="AN65" s="117" t="s">
        <v>58</v>
      </c>
      <c r="AO65" s="117" t="s">
        <v>57</v>
      </c>
      <c r="AP65" s="118" t="s">
        <v>64</v>
      </c>
      <c r="AQ65" s="118" t="s">
        <v>63</v>
      </c>
      <c r="AR65" s="118" t="s">
        <v>62</v>
      </c>
      <c r="AS65" s="119" t="s">
        <v>61</v>
      </c>
      <c r="AT65" s="32"/>
      <c r="AU65" s="115"/>
      <c r="AW65" s="109"/>
      <c r="AX65" s="58"/>
      <c r="AY65" s="7">
        <f>F149</f>
        <v>136</v>
      </c>
      <c r="AZ65" s="8">
        <f>F134</f>
        <v>121</v>
      </c>
      <c r="BA65" s="8">
        <f>F242</f>
        <v>229</v>
      </c>
      <c r="BB65" s="8">
        <f>F41</f>
        <v>28</v>
      </c>
      <c r="BC65" s="8">
        <f>F223</f>
        <v>210</v>
      </c>
      <c r="BD65" s="8">
        <f>F60</f>
        <v>47</v>
      </c>
      <c r="BE65" s="8">
        <f>F192</f>
        <v>179</v>
      </c>
      <c r="BF65" s="8">
        <f>F91</f>
        <v>78</v>
      </c>
      <c r="BG65" s="8">
        <f>F80</f>
        <v>67</v>
      </c>
      <c r="BH65" s="8">
        <f>F203</f>
        <v>190</v>
      </c>
      <c r="BI65" s="8">
        <f>F47</f>
        <v>34</v>
      </c>
      <c r="BJ65" s="8">
        <f>F236</f>
        <v>223</v>
      </c>
      <c r="BK65" s="8">
        <f>F34</f>
        <v>21</v>
      </c>
      <c r="BL65" s="8">
        <f>F249</f>
        <v>236</v>
      </c>
      <c r="BM65" s="8">
        <f>F133</f>
        <v>120</v>
      </c>
      <c r="BN65" s="9">
        <f>F150</f>
        <v>137</v>
      </c>
      <c r="BO65" s="75">
        <f>BG64^3+BH64^3+BI64^3+BJ64^3+BK64^3+BL64^3+BM64^3+BN64^3+BG65^3+BH65^3+BI65^3+BJ65^3+BK65^3+BL65^3+BM65^3+BN65^3</f>
        <v>67634176</v>
      </c>
      <c r="BP65" s="76">
        <f t="shared" si="9"/>
        <v>67634176</v>
      </c>
      <c r="BQ65" s="61"/>
      <c r="BR65" s="116" t="s">
        <v>25</v>
      </c>
      <c r="BS65" s="117" t="s">
        <v>24</v>
      </c>
      <c r="BT65" s="117" t="s">
        <v>23</v>
      </c>
      <c r="BU65" s="117" t="s">
        <v>22</v>
      </c>
      <c r="BV65" s="117" t="s">
        <v>26</v>
      </c>
      <c r="BW65" s="117" t="s">
        <v>27</v>
      </c>
      <c r="BX65" s="117" t="s">
        <v>28</v>
      </c>
      <c r="BY65" s="117" t="s">
        <v>29</v>
      </c>
      <c r="BZ65" s="118" t="s">
        <v>60</v>
      </c>
      <c r="CA65" s="118" t="s">
        <v>59</v>
      </c>
      <c r="CB65" s="118" t="s">
        <v>58</v>
      </c>
      <c r="CC65" s="118" t="s">
        <v>57</v>
      </c>
      <c r="CD65" s="118" t="s">
        <v>38</v>
      </c>
      <c r="CE65" s="118" t="s">
        <v>39</v>
      </c>
      <c r="CF65" s="118" t="s">
        <v>40</v>
      </c>
      <c r="CG65" s="119" t="s">
        <v>41</v>
      </c>
      <c r="CH65" s="32"/>
      <c r="CI65" s="115"/>
      <c r="CJ65" s="144"/>
      <c r="CK65" s="109"/>
      <c r="CL65" s="58"/>
      <c r="CM65" s="7">
        <f>F143</f>
        <v>130</v>
      </c>
      <c r="CN65" s="8">
        <f>F140</f>
        <v>127</v>
      </c>
      <c r="CO65" s="8">
        <f>F242</f>
        <v>229</v>
      </c>
      <c r="CP65" s="8">
        <f>F41</f>
        <v>28</v>
      </c>
      <c r="CQ65" s="8">
        <f>F229</f>
        <v>216</v>
      </c>
      <c r="CR65" s="8">
        <f>F54</f>
        <v>41</v>
      </c>
      <c r="CS65" s="8">
        <f>F192</f>
        <v>179</v>
      </c>
      <c r="CT65" s="8">
        <f>F91</f>
        <v>78</v>
      </c>
      <c r="CU65" s="8">
        <f>F80</f>
        <v>67</v>
      </c>
      <c r="CV65" s="8">
        <f>F203</f>
        <v>190</v>
      </c>
      <c r="CW65" s="8">
        <f>F53</f>
        <v>40</v>
      </c>
      <c r="CX65" s="8">
        <f>F230</f>
        <v>217</v>
      </c>
      <c r="CY65" s="8">
        <f>F34</f>
        <v>21</v>
      </c>
      <c r="CZ65" s="8">
        <f>F249</f>
        <v>236</v>
      </c>
      <c r="DA65" s="8">
        <f>F127</f>
        <v>114</v>
      </c>
      <c r="DB65" s="9">
        <f>F156</f>
        <v>143</v>
      </c>
      <c r="DC65" s="75">
        <f>CU64^3+CV64^3+CW64^3+CX64^3+CY64^3+CZ64^3+DA64^3+DB64^3+CU65^3+CV65^3+CW65^3+CX65^3+CY65^3+CZ65^3+DA65^3+DB65^3</f>
        <v>67634176</v>
      </c>
      <c r="DD65" s="76">
        <f t="shared" si="10"/>
        <v>67634176</v>
      </c>
      <c r="DE65" s="61"/>
      <c r="DF65" s="116" t="s">
        <v>262</v>
      </c>
      <c r="DG65" s="117" t="s">
        <v>263</v>
      </c>
      <c r="DH65" s="118" t="s">
        <v>23</v>
      </c>
      <c r="DI65" s="118" t="s">
        <v>22</v>
      </c>
      <c r="DJ65" s="117" t="s">
        <v>265</v>
      </c>
      <c r="DK65" s="117" t="s">
        <v>264</v>
      </c>
      <c r="DL65" s="118" t="s">
        <v>28</v>
      </c>
      <c r="DM65" s="118" t="s">
        <v>29</v>
      </c>
      <c r="DN65" s="117" t="s">
        <v>60</v>
      </c>
      <c r="DO65" s="117" t="s">
        <v>59</v>
      </c>
      <c r="DP65" s="118" t="s">
        <v>199</v>
      </c>
      <c r="DQ65" s="118" t="s">
        <v>200</v>
      </c>
      <c r="DR65" s="117" t="s">
        <v>38</v>
      </c>
      <c r="DS65" s="117" t="s">
        <v>39</v>
      </c>
      <c r="DT65" s="118" t="s">
        <v>198</v>
      </c>
      <c r="DU65" s="119" t="s">
        <v>197</v>
      </c>
      <c r="DV65" s="32"/>
      <c r="DW65" s="115"/>
      <c r="DY65" s="109"/>
      <c r="DZ65" s="58"/>
      <c r="EA65" s="7">
        <f>F149</f>
        <v>136</v>
      </c>
      <c r="EB65" s="8">
        <f>F134</f>
        <v>121</v>
      </c>
      <c r="EC65" s="8">
        <f>F249</f>
        <v>236</v>
      </c>
      <c r="ED65" s="8">
        <f>F34</f>
        <v>21</v>
      </c>
      <c r="EE65" s="8">
        <f>F236</f>
        <v>223</v>
      </c>
      <c r="EF65" s="8">
        <f>F47</f>
        <v>34</v>
      </c>
      <c r="EG65" s="8">
        <f>F192</f>
        <v>179</v>
      </c>
      <c r="EH65" s="8">
        <f>F91</f>
        <v>78</v>
      </c>
      <c r="EI65" s="8">
        <f>F80</f>
        <v>67</v>
      </c>
      <c r="EJ65" s="8">
        <f>F203</f>
        <v>190</v>
      </c>
      <c r="EK65" s="8">
        <f>F60</f>
        <v>47</v>
      </c>
      <c r="EL65" s="8">
        <f>F223</f>
        <v>210</v>
      </c>
      <c r="EM65" s="8">
        <f>F41</f>
        <v>28</v>
      </c>
      <c r="EN65" s="8">
        <f>F242</f>
        <v>229</v>
      </c>
      <c r="EO65" s="8">
        <f>F133</f>
        <v>120</v>
      </c>
      <c r="EP65" s="9">
        <f>F150</f>
        <v>137</v>
      </c>
      <c r="EQ65" s="75">
        <f>EI64^3+EJ64^3+EK64^3+EL64^3+EM64^3+EN64^3+EO64^3+EP64^3+EI65^3+EJ65^3+EK65^3+EL65^3+EM65^3+EN65^3+EO65^3+EP65^3</f>
        <v>67634176</v>
      </c>
      <c r="ER65" s="76">
        <f t="shared" si="11"/>
        <v>67634176</v>
      </c>
      <c r="ES65" s="61"/>
      <c r="ET65" s="116" t="s">
        <v>25</v>
      </c>
      <c r="EU65" s="117" t="s">
        <v>24</v>
      </c>
      <c r="EV65" s="117" t="s">
        <v>39</v>
      </c>
      <c r="EW65" s="117" t="s">
        <v>38</v>
      </c>
      <c r="EX65" s="117" t="s">
        <v>57</v>
      </c>
      <c r="EY65" s="117" t="s">
        <v>58</v>
      </c>
      <c r="EZ65" s="117" t="s">
        <v>28</v>
      </c>
      <c r="FA65" s="117" t="s">
        <v>29</v>
      </c>
      <c r="FB65" s="117" t="s">
        <v>60</v>
      </c>
      <c r="FC65" s="117" t="s">
        <v>59</v>
      </c>
      <c r="FD65" s="117" t="s">
        <v>27</v>
      </c>
      <c r="FE65" s="117" t="s">
        <v>26</v>
      </c>
      <c r="FF65" s="117" t="s">
        <v>22</v>
      </c>
      <c r="FG65" s="117" t="s">
        <v>23</v>
      </c>
      <c r="FH65" s="117" t="s">
        <v>40</v>
      </c>
      <c r="FI65" s="120" t="s">
        <v>41</v>
      </c>
      <c r="FJ65" s="32"/>
      <c r="FK65" s="115"/>
    </row>
    <row r="66" spans="1:167" x14ac:dyDescent="0.2">
      <c r="A66" s="32"/>
      <c r="B66" s="32"/>
      <c r="C66" s="32"/>
      <c r="D66" s="106" t="s">
        <v>177</v>
      </c>
      <c r="E66" s="107" t="s">
        <v>207</v>
      </c>
      <c r="F66" s="108">
        <f>B4+(52*B6)</f>
        <v>53</v>
      </c>
      <c r="G66" s="104"/>
      <c r="H66" s="43"/>
      <c r="I66" s="109"/>
      <c r="J66" s="58"/>
      <c r="K66" s="146">
        <f>K50^3+K51^3+K52^3+K53^3+K54^3+K55^3+K56^3+K57^3+L50^3+L51^3+L52^3+L53^3+L54^3+L55^3+L56^3+L57^3</f>
        <v>67634176</v>
      </c>
      <c r="L66" s="147">
        <f>K65^3+K64^3+K63^3+K62^3+K61^3+K60^3+K59^3+K58^3+L65^3+L64^3+L63^3+L62^3+L61^3+L60^3+L59^3+L58^3</f>
        <v>67634176</v>
      </c>
      <c r="M66" s="147">
        <f>M50^3+M51^3+M52^3+M53^3+M54^3+M55^3+M56^3+M57^3+N50^3+N51^3+N52^3+N53^3+N54^3+N55^3+N56^3+N57^3</f>
        <v>67634176</v>
      </c>
      <c r="N66" s="147">
        <f>M65^3+M64^3+M63^3+M62^3+M61^3+M60^3+M59^3+M58^3+N65^3+N64^3+N63^3+N62^3+N61^3+N60^3+N59^3+N58^3</f>
        <v>67634176</v>
      </c>
      <c r="O66" s="147">
        <f>O50^3+O51^3+O52^3+O53^3+O54^3+O55^3+O56^3+O57^3+P50^3+P51^3+P52^3+P53^3+P54^3+P55^3+P56^3+P57^3</f>
        <v>67634176</v>
      </c>
      <c r="P66" s="147">
        <f>O65^3+O64^3+O63^3+O62^3+O61^3+O60^3+O59^3+O58^3+P65^3+P64^3+P63^3+P62^3+P61^3+P60^3+P59^3+P58^3</f>
        <v>67634176</v>
      </c>
      <c r="Q66" s="147">
        <f>Q50^3+Q51^3+Q52^3+Q53^3+Q54^3+Q55^3+Q56^3+Q57^3+R50^3+R51^3+R52^3+R53^3+R54^3+R55^3+R56^3+R57^3</f>
        <v>67634176</v>
      </c>
      <c r="R66" s="147">
        <f>Q65^3+Q64^3+Q63^3+Q62^3+Q61^3+Q60^3+Q59^3+Q58^3+R65^3+R64^3+R63^3+R62^3+R61^3+R60^3+R59^3+R58^3</f>
        <v>67634176</v>
      </c>
      <c r="S66" s="147">
        <f>S50^3+S51^3+S52^3+S53^3+S54^3+S55^3+S56^3+S57^3+T50^3+T51^3+T52^3+T53^3+T54^3+T55^3+T56^3+T57^3</f>
        <v>67634176</v>
      </c>
      <c r="T66" s="147">
        <f>S65^3+S64^3+S63^3+S62^3+S61^3+S60^3+S59^3+S58^3+T65^3+T64^3+T63^3+T62^3+T61^3+T60^3+T59^3+T58^3</f>
        <v>67634176</v>
      </c>
      <c r="U66" s="147">
        <f>U50^3+U51^3+U52^3+U53^3+U54^3+U55^3+U56^3+U57^3+V50^3+V51^3+V52^3+V53^3+V54^3+V55^3+V56^3+V57^3</f>
        <v>67634176</v>
      </c>
      <c r="V66" s="147">
        <f>U65^3+U64^3+U63^3+U62^3+U61^3+U60^3+U59^3+U58^3+V65^3+V64^3+V63^3+V62^3+V61^3+V60^3+V59^3+V58^3</f>
        <v>67634176</v>
      </c>
      <c r="W66" s="147">
        <f>W50^3+W51^3+W52^3+W53^3+W54^3+W55^3+W56^3+W57^3+X50^3+X51^3+X52^3+X53^3+X54^3+X55^3+X56^3+X57^3</f>
        <v>67634176</v>
      </c>
      <c r="X66" s="147">
        <f>W65^3+W64^3+W63^3+W62^3+W61^3+W60^3+W59^3+W58^3+X65^3+X64^3+X63^3+X62^3+X61^3+X60^3+X59^3+X58^3</f>
        <v>67634176</v>
      </c>
      <c r="Y66" s="147">
        <f>Y50^3+Y51^3+Y52^3+Y53^3+Y54^3+Y55^3+Y56^3+Y57^3+Z50^3+Z51^3+Z52^3+Z53^3+Z54^3+Z55^3+Z56^3+Z57^3</f>
        <v>67634176</v>
      </c>
      <c r="Z66" s="147">
        <f>Y65^3+Y64^3+Y63^3+Y62^3+Y61^3+Y60^3+Y59^3+Y58^3+Z65^3+Z64^3+Z63^3+Z62^3+Z61^3+Z60^3+Z59^3+Z58^3</f>
        <v>67634176</v>
      </c>
      <c r="AA66" s="124">
        <f>SUMSQ(K50,L51,M52,N53,O54,P55,Q56,R57,S58,T59,U60,V61,W62,X63,Y64,Z65)</f>
        <v>351576</v>
      </c>
      <c r="AB66" s="125">
        <f>SUMSQ(K58,L59,M60,N61,O62,P63,Q64,R65,S50,T51,U52,V53,W54,X55,Y56,Z57)</f>
        <v>351576</v>
      </c>
      <c r="AC66" s="52"/>
      <c r="AD66" s="126"/>
      <c r="AE66" s="126"/>
      <c r="AF66" s="126"/>
      <c r="AG66" s="126"/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32"/>
      <c r="AU66" s="115"/>
      <c r="AW66" s="109"/>
      <c r="AX66" s="58"/>
      <c r="AY66" s="121">
        <f>AY50^3+AY51^3+AY52^3+AY53^3+AY54^3+AY55^3+AY56^3+AY57^3+AZ50^3+AZ51^3+AZ52^3+AZ53^3+AZ54^3+AZ55^3+AZ56^3+AZ57^3</f>
        <v>67634176</v>
      </c>
      <c r="AZ66" s="122">
        <f>AY65^3+AY64^3+AY63^3+AY62^3+AY61^3+AY60^3+AY59^3+AY58^3+AZ65^3+AZ64^3+AZ63^3+AZ62^3+AZ61^3+AZ60^3+AZ59^3+AZ58^3</f>
        <v>67634176</v>
      </c>
      <c r="BA66" s="122">
        <f>BA50^3+BA51^3+BA52^3+BA53^3+BA54^3+BA55^3+BA56^3+BA57^3+BB50^3+BB51^3+BB52^3+BB53^3+BB54^3+BB55^3+BB56^3+BB57^3</f>
        <v>67634176</v>
      </c>
      <c r="BB66" s="122">
        <f>BA65^3+BA64^3+BA63^3+BA62^3+BA61^3+BA60^3+BA59^3+BA58^3+BB65^3+BB64^3+BB63^3+BB62^3+BB61^3+BB60^3+BB59^3+BB58^3</f>
        <v>67634176</v>
      </c>
      <c r="BC66" s="122">
        <f>BC50^3+BC51^3+BC52^3+BC53^3+BC54^3+BC55^3+BC56^3+BC57^3+BD50^3+BD51^3+BD52^3+BD53^3+BD54^3+BD55^3+BD56^3+BD57^3</f>
        <v>67634176</v>
      </c>
      <c r="BD66" s="122">
        <f>BC65^3+BC64^3+BC63^3+BC62^3+BC61^3+BC60^3+BC59^3+BC58^3+BD65^3+BD64^3+BD63^3+BD62^3+BD61^3+BD60^3+BD59^3+BD58^3</f>
        <v>67634176</v>
      </c>
      <c r="BE66" s="122">
        <f>BE50^3+BE51^3+BE52^3+BE53^3+BE54^3+BE55^3+BE56^3+BE57^3+BF50^3+BF51^3+BF52^3+BF53^3+BF54^3+BF55^3+BF56^3+BF57^3</f>
        <v>67634176</v>
      </c>
      <c r="BF66" s="122">
        <f>BE65^3+BE64^3+BE63^3+BE62^3+BE61^3+BE60^3+BE59^3+BE58^3+BF65^3+BF64^3+BF63^3+BF62^3+BF61^3+BF60^3+BF59^3+BF58^3</f>
        <v>67634176</v>
      </c>
      <c r="BG66" s="122">
        <f>BG50^3+BG51^3+BG52^3+BG53^3+BG54^3+BG55^3+BG56^3+BG57^3+BH50^3+BH51^3+BH52^3+BH53^3+BH54^3+BH55^3+BH56^3+BH57^3</f>
        <v>67634176</v>
      </c>
      <c r="BH66" s="122">
        <f>BG65^3+BG64^3+BG63^3+BG62^3+BG61^3+BG60^3+BG59^3+BG58^3+BH65^3+BH64^3+BH63^3+BH62^3+BH61^3+BH60^3+BH59^3+BH58^3</f>
        <v>67634176</v>
      </c>
      <c r="BI66" s="122">
        <f>BI50^3+BI51^3+BI52^3+BI53^3+BI54^3+BI55^3+BI56^3+BI57^3+BJ50^3+BJ51^3+BJ52^3+BJ53^3+BJ54^3+BJ55^3+BJ56^3+BJ57^3</f>
        <v>67634176</v>
      </c>
      <c r="BJ66" s="122">
        <f>BI65^3+BI64^3+BI63^3+BI62^3+BI61^3+BI60^3+BI59^3+BI58^3+BJ65^3+BJ64^3+BJ63^3+BJ62^3+BJ61^3+BJ60^3+BJ59^3+BJ58^3</f>
        <v>67634176</v>
      </c>
      <c r="BK66" s="122">
        <f>BK50^3+BK51^3+BK52^3+BK53^3+BK54^3+BK55^3+BK56^3+BK57^3+BL50^3+BL51^3+BL52^3+BL53^3+BL54^3+BL55^3+BL56^3+BL57^3</f>
        <v>67634176</v>
      </c>
      <c r="BL66" s="122">
        <f>BK65^3+BK64^3+BK63^3+BK62^3+BK61^3+BK60^3+BK59^3+BK58^3+BL65^3+BL64^3+BL63^3+BL62^3+BL61^3+BL60^3+BL59^3+BL58^3</f>
        <v>67634176</v>
      </c>
      <c r="BM66" s="122">
        <f>BM50^3+BM51^3+BM52^3+BM53^3+BM54^3+BM55^3+BM56^3+BM57^3+BN50^3+BN51^3+BN52^3+BN53^3+BN54^3+BN55^3+BN56^3+BN57^3</f>
        <v>67634176</v>
      </c>
      <c r="BN66" s="123">
        <f>BM65^3+BM64^3+BM63^3+BM62^3+BM61^3+BM60^3+BM59^3+BM58^3+BN65^3+BN64^3+BN63^3+BN62^3+BN61^3+BN60^3+BN59^3+BN58^3</f>
        <v>67634176</v>
      </c>
      <c r="BO66" s="124">
        <f>SUMSQ(AY50,AZ51,BA52,BB53,BC54,BD55,BE56,BF57,BG58,BH59,BI60,BJ61,BK62,BL63,BM64,BN65)</f>
        <v>351576</v>
      </c>
      <c r="BP66" s="125">
        <f>SUMSQ(AY58,AZ59,BA60,BB61,BC62,BD63,BE64,BF65,BG50,BH51,BI52,BJ53,BK54,BL55,BM56,BN57)</f>
        <v>351576</v>
      </c>
      <c r="BQ66" s="52"/>
      <c r="BR66" s="126"/>
      <c r="BS66" s="126"/>
      <c r="BT66" s="126"/>
      <c r="BU66" s="126"/>
      <c r="BV66" s="126"/>
      <c r="BW66" s="126"/>
      <c r="BX66" s="126"/>
      <c r="BY66" s="126"/>
      <c r="BZ66" s="126"/>
      <c r="CA66" s="126"/>
      <c r="CB66" s="126"/>
      <c r="CC66" s="126"/>
      <c r="CD66" s="126"/>
      <c r="CE66" s="126"/>
      <c r="CF66" s="126"/>
      <c r="CG66" s="126"/>
      <c r="CH66" s="32"/>
      <c r="CI66" s="115"/>
      <c r="CJ66" s="144"/>
      <c r="CK66" s="109"/>
      <c r="CL66" s="58"/>
      <c r="CM66" s="121">
        <f>CM50^3+CM51^3+CM52^3+CM53^3+CM54^3+CM55^3+CM56^3+CM57^3+CN50^3+CN51^3+CN52^3+CN53^3+CN54^3+CN55^3+CN56^3+CN57^3</f>
        <v>67634176</v>
      </c>
      <c r="CN66" s="122">
        <f>CM65^3+CM64^3+CM63^3+CM62^3+CM61^3+CM60^3+CM59^3+CM58^3+CN65^3+CN64^3+CN63^3+CN62^3+CN61^3+CN60^3+CN59^3+CN58^3</f>
        <v>67634176</v>
      </c>
      <c r="CO66" s="122">
        <f>CO50^3+CO51^3+CO52^3+CO53^3+CO54^3+CO55^3+CO56^3+CO57^3+CP50^3+CP51^3+CP52^3+CP53^3+CP54^3+CP55^3+CP56^3+CP57^3</f>
        <v>67634176</v>
      </c>
      <c r="CP66" s="122">
        <f>CO65^3+CO64^3+CO63^3+CO62^3+CO61^3+CO60^3+CO59^3+CO58^3+CP65^3+CP64^3+CP63^3+CP62^3+CP61^3+CP60^3+CP59^3+CP58^3</f>
        <v>67634176</v>
      </c>
      <c r="CQ66" s="122">
        <f>CQ50^3+CQ51^3+CQ52^3+CQ53^3+CQ54^3+CQ55^3+CQ56^3+CQ57^3+CR50^3+CR51^3+CR52^3+CR53^3+CR54^3+CR55^3+CR56^3+CR57^3</f>
        <v>67634176</v>
      </c>
      <c r="CR66" s="122">
        <f>CQ65^3+CQ64^3+CQ63^3+CQ62^3+CQ61^3+CQ60^3+CQ59^3+CQ58^3+CR65^3+CR64^3+CR63^3+CR62^3+CR61^3+CR60^3+CR59^3+CR58^3</f>
        <v>67634176</v>
      </c>
      <c r="CS66" s="122">
        <f>CS50^3+CS51^3+CS52^3+CS53^3+CS54^3+CS55^3+CS56^3+CS57^3+CT50^3+CT51^3+CT52^3+CT53^3+CT54^3+CT55^3+CT56^3+CT57^3</f>
        <v>67634176</v>
      </c>
      <c r="CT66" s="122">
        <f>CS65^3+CS64^3+CS63^3+CS62^3+CS61^3+CS60^3+CS59^3+CS58^3+CT65^3+CT64^3+CT63^3+CT62^3+CT61^3+CT60^3+CT59^3+CT58^3</f>
        <v>67634176</v>
      </c>
      <c r="CU66" s="122">
        <f>CU50^3+CU51^3+CU52^3+CU53^3+CU54^3+CU55^3+CU56^3+CU57^3+CV50^3+CV51^3+CV52^3+CV53^3+CV54^3+CV55^3+CV56^3+CV57^3</f>
        <v>67634176</v>
      </c>
      <c r="CV66" s="122">
        <f>CU65^3+CU64^3+CU63^3+CU62^3+CU61^3+CU60^3+CU59^3+CU58^3+CV65^3+CV64^3+CV63^3+CV62^3+CV61^3+CV60^3+CV59^3+CV58^3</f>
        <v>67634176</v>
      </c>
      <c r="CW66" s="122">
        <f>CW50^3+CW51^3+CW52^3+CW53^3+CW54^3+CW55^3+CW56^3+CW57^3+CX50^3+CX51^3+CX52^3+CX53^3+CX54^3+CX55^3+CX56^3+CX57^3</f>
        <v>67634176</v>
      </c>
      <c r="CX66" s="122">
        <f>CW65^3+CW64^3+CW63^3+CW62^3+CW61^3+CW60^3+CW59^3+CW58^3+CX65^3+CX64^3+CX63^3+CX62^3+CX61^3+CX60^3+CX59^3+CX58^3</f>
        <v>67634176</v>
      </c>
      <c r="CY66" s="122">
        <f>CY50^3+CY51^3+CY52^3+CY53^3+CY54^3+CY55^3+CY56^3+CY57^3+CZ50^3+CZ51^3+CZ52^3+CZ53^3+CZ54^3+CZ55^3+CZ56^3+CZ57^3</f>
        <v>67634176</v>
      </c>
      <c r="CZ66" s="122">
        <f>CY65^3+CY64^3+CY63^3+CY62^3+CY61^3+CY60^3+CY59^3+CY58^3+CZ65^3+CZ64^3+CZ63^3+CZ62^3+CZ61^3+CZ60^3+CZ59^3+CZ58^3</f>
        <v>67634176</v>
      </c>
      <c r="DA66" s="122">
        <f>DA50^3+DA51^3+DA52^3+DA53^3+DA54^3+DA55^3+DA56^3+DA57^3+DB50^3+DB51^3+DB52^3+DB53^3+DB54^3+DB55^3+DB56^3+DB57^3</f>
        <v>67634176</v>
      </c>
      <c r="DB66" s="123">
        <f>DA65^3+DA64^3+DA63^3+DA62^3+DA61^3+DA60^3+DA59^3+DA58^3+DB65^3+DB64^3+DB63^3+DB62^3+DB61^3+DB60^3+DB59^3+DB58^3</f>
        <v>67634176</v>
      </c>
      <c r="DC66" s="124">
        <f>SUMSQ(CM50,CN51,CO52,CP53,CQ54,CR55,CS56,CT57,CU58,CV59,CW60,CX61,CY62,CZ63,DA64,DB65)</f>
        <v>351576</v>
      </c>
      <c r="DD66" s="125">
        <f>SUMSQ(CM58,CN59,CO60,CP61,CQ62,CR63,CS64,CT65,CU50,CV51,CW52,CX53,CY54,CZ55,DA56,DB57)</f>
        <v>351576</v>
      </c>
      <c r="DE66" s="52"/>
      <c r="DF66" s="126"/>
      <c r="DG66" s="126"/>
      <c r="DH66" s="126"/>
      <c r="DI66" s="126"/>
      <c r="DJ66" s="126"/>
      <c r="DK66" s="126"/>
      <c r="DL66" s="126"/>
      <c r="DM66" s="126"/>
      <c r="DN66" s="126"/>
      <c r="DO66" s="126"/>
      <c r="DP66" s="126"/>
      <c r="DQ66" s="126"/>
      <c r="DR66" s="126"/>
      <c r="DS66" s="126"/>
      <c r="DT66" s="126"/>
      <c r="DU66" s="126"/>
      <c r="DV66" s="32"/>
      <c r="DW66" s="115"/>
      <c r="DY66" s="109"/>
      <c r="DZ66" s="58"/>
      <c r="EA66" s="121">
        <f>EA50^3+EA51^3+EA52^3+EA53^3+EA54^3+EA55^3+EA56^3+EA57^3+EB50^3+EB51^3+EB52^3+EB53^3+EB54^3+EB55^3+EB56^3+EB57^3</f>
        <v>67634176</v>
      </c>
      <c r="EB66" s="122">
        <f>EA65^3+EA64^3+EA63^3+EA62^3+EA61^3+EA60^3+EA59^3+EA58^3+EB65^3+EB64^3+EB63^3+EB62^3+EB61^3+EB60^3+EB59^3+EB58^3</f>
        <v>67634176</v>
      </c>
      <c r="EC66" s="122">
        <f>EC50^3+EC51^3+EC52^3+EC53^3+EC54^3+EC55^3+EC56^3+EC57^3+ED50^3+ED51^3+ED52^3+ED53^3+ED54^3+ED55^3+ED56^3+ED57^3</f>
        <v>67634176</v>
      </c>
      <c r="ED66" s="122">
        <f>EC65^3+EC64^3+EC63^3+EC62^3+EC61^3+EC60^3+EC59^3+EC58^3+ED65^3+ED64^3+ED63^3+ED62^3+ED61^3+ED60^3+ED59^3+ED58^3</f>
        <v>67634176</v>
      </c>
      <c r="EE66" s="122">
        <f>EE50^3+EE51^3+EE52^3+EE53^3+EE54^3+EE55^3+EE56^3+EE57^3+EF50^3+EF51^3+EF52^3+EF53^3+EF54^3+EF55^3+EF56^3+EF57^3</f>
        <v>67634176</v>
      </c>
      <c r="EF66" s="122">
        <f>EE65^3+EE64^3+EE63^3+EE62^3+EE61^3+EE60^3+EE59^3+EE58^3+EF65^3+EF64^3+EF63^3+EF62^3+EF61^3+EF60^3+EF59^3+EF58^3</f>
        <v>67634176</v>
      </c>
      <c r="EG66" s="122">
        <f>EG50^3+EG51^3+EG52^3+EG53^3+EG54^3+EG55^3+EG56^3+EG57^3+EH50^3+EH51^3+EH52^3+EH53^3+EH54^3+EH55^3+EH56^3+EH57^3</f>
        <v>67634176</v>
      </c>
      <c r="EH66" s="122">
        <f>EG65^3+EG64^3+EG63^3+EG62^3+EG61^3+EG60^3+EG59^3+EG58^3+EH65^3+EH64^3+EH63^3+EH62^3+EH61^3+EH60^3+EH59^3+EH58^3</f>
        <v>67634176</v>
      </c>
      <c r="EI66" s="122">
        <f>EI50^3+EI51^3+EI52^3+EI53^3+EI54^3+EI55^3+EI56^3+EI57^3+EJ50^3+EJ51^3+EJ52^3+EJ53^3+EJ54^3+EJ55^3+EJ56^3+EJ57^3</f>
        <v>67634176</v>
      </c>
      <c r="EJ66" s="122">
        <f>EI65^3+EI64^3+EI63^3+EI62^3+EI61^3+EI60^3+EI59^3+EI58^3+EJ65^3+EJ64^3+EJ63^3+EJ62^3+EJ61^3+EJ60^3+EJ59^3+EJ58^3</f>
        <v>67634176</v>
      </c>
      <c r="EK66" s="122">
        <f>EK50^3+EK51^3+EK52^3+EK53^3+EK54^3+EK55^3+EK56^3+EK57^3+EL50^3+EL51^3+EL52^3+EL53^3+EL54^3+EL55^3+EL56^3+EL57^3</f>
        <v>67634176</v>
      </c>
      <c r="EL66" s="122">
        <f>EK65^3+EK64^3+EK63^3+EK62^3+EK61^3+EK60^3+EK59^3+EK58^3+EL65^3+EL64^3+EL63^3+EL62^3+EL61^3+EL60^3+EL59^3+EL58^3</f>
        <v>67634176</v>
      </c>
      <c r="EM66" s="122">
        <f>EM50^3+EM51^3+EM52^3+EM53^3+EM54^3+EM55^3+EM56^3+EM57^3+EN50^3+EN51^3+EN52^3+EN53^3+EN54^3+EN55^3+EN56^3+EN57^3</f>
        <v>67634176</v>
      </c>
      <c r="EN66" s="122">
        <f>EM65^3+EM64^3+EM63^3+EM62^3+EM61^3+EM60^3+EM59^3+EM58^3+EN65^3+EN64^3+EN63^3+EN62^3+EN61^3+EN60^3+EN59^3+EN58^3</f>
        <v>67634176</v>
      </c>
      <c r="EO66" s="122">
        <f>EO50^3+EO51^3+EO52^3+EO53^3+EO54^3+EO55^3+EO56^3+EO57^3+EP50^3+EP51^3+EP52^3+EP53^3+EP54^3+EP55^3+EP56^3+EP57^3</f>
        <v>67634176</v>
      </c>
      <c r="EP66" s="123">
        <f>EO65^3+EO64^3+EO63^3+EO62^3+EO61^3+EO60^3+EO59^3+EO58^3+EP65^3+EP64^3+EP63^3+EP62^3+EP61^3+EP60^3+EP59^3+EP58^3</f>
        <v>67634176</v>
      </c>
      <c r="EQ66" s="124">
        <f>SUMSQ(EA50,EB51,EC52,ED53,EE54,EF55,EG56,EH57,EI58,EJ59,EK60,EL61,EM62,EN63,EO64,EP65)</f>
        <v>351576</v>
      </c>
      <c r="ER66" s="125">
        <f>SUMSQ(EA58,EB59,EC60,ED61,EE62,EF63,EG64,EH65,EI50,EJ51,EK52,EL53,EM54,EN55,EO56,EP57)</f>
        <v>351576</v>
      </c>
      <c r="ES66" s="52"/>
      <c r="ET66" s="126"/>
      <c r="EU66" s="126"/>
      <c r="EV66" s="126"/>
      <c r="EW66" s="126"/>
      <c r="EX66" s="126"/>
      <c r="EY66" s="126"/>
      <c r="EZ66" s="126"/>
      <c r="FA66" s="126"/>
      <c r="FB66" s="126"/>
      <c r="FC66" s="126"/>
      <c r="FD66" s="126"/>
      <c r="FE66" s="126"/>
      <c r="FF66" s="126"/>
      <c r="FG66" s="126"/>
      <c r="FH66" s="126"/>
      <c r="FI66" s="126"/>
      <c r="FJ66" s="32"/>
      <c r="FK66" s="115"/>
    </row>
    <row r="67" spans="1:167" ht="13.5" thickBot="1" x14ac:dyDescent="0.25">
      <c r="A67" s="32"/>
      <c r="B67" s="32"/>
      <c r="C67" s="32"/>
      <c r="D67" s="106" t="s">
        <v>31</v>
      </c>
      <c r="E67" s="107" t="s">
        <v>207</v>
      </c>
      <c r="F67" s="110">
        <f>B4+(53*B6)</f>
        <v>54</v>
      </c>
      <c r="G67" s="104"/>
      <c r="H67" s="43"/>
      <c r="I67" s="109"/>
      <c r="J67" s="58"/>
      <c r="K67" s="148">
        <f>K50^3+L50^3+M50^3+N50^3+K51^3+L51^3+M51^3+N51^3+K52^3+L52^3+M52^3+N52^3+K53^3+L53^3+M53^3+N53^3</f>
        <v>67634176</v>
      </c>
      <c r="L67" s="149">
        <f>K54^3+L54^3+M54^3+N54^3+K55^3+L55^3+M55^3+N55^3+K56^3+L56^3+M56^3+N56^3+K57^3+L57^3+M57^3+N57^3</f>
        <v>67634176</v>
      </c>
      <c r="M67" s="149">
        <f>K58^3+L58^3+M58^3+N58^3+K59^3+L59^3+M59^3+N59^3+K60^3+L60^3+M60^3+N60^3+K61^3+L61^3+M61^3+N61^3</f>
        <v>67634176</v>
      </c>
      <c r="N67" s="149">
        <f>K62^3+L62^3+M62^3+N62^3+K63^3+L63^3+M63^3+N63^3+K64^3+L64^3+M64^3+N64^3+K65^3+L65^3+M65^3+N65^3</f>
        <v>67634176</v>
      </c>
      <c r="O67" s="149">
        <f>O50^3+P50^3+Q50^3+R50^3+O51^3+P51^3+Q51^3+R51^3+O52^3+P52^3+Q52^3+R52^3+O53^3+P53^3+Q53^3+R53^3</f>
        <v>67634176</v>
      </c>
      <c r="P67" s="149">
        <f>O54^3+P54^3+Q54^3+R54^3+O55^3+P55^3+Q55^3+R55^3+O56^3+P56^3+Q56^3+R56^3+O57^3+P57^3+Q57^3+R57^3</f>
        <v>67634176</v>
      </c>
      <c r="Q67" s="149">
        <f>O58^3+P58^3+Q58^3+R58^3+O59^3+P59^3+Q59^3+R59^3+O60^3+P60^3+Q60^3+R60^3+O61^3+P61^3+Q61^3+R61^3</f>
        <v>67634176</v>
      </c>
      <c r="R67" s="149">
        <f>O62^3+P62^3+Q62^3+R62^3+O63^3+P63^3+Q63^3+R63^3+O64^3+P64^3+Q64^3+R64^3+O65^3+P65^3+Q65^3+R65^3</f>
        <v>67634176</v>
      </c>
      <c r="S67" s="149">
        <f>S50^3+T50^3+U50^3+V50^3+S51^3+T51^3+U51^3+V51^3+S52^3+T52^3+U52^3+V52^3+S53^3+T53^3+U53^3+V53^3</f>
        <v>67634176</v>
      </c>
      <c r="T67" s="149">
        <f>S54^3+T54^3+U54^3+V54^3+S55^3+T55^3+U55^3+V55^3+S56^3+T56^3+U56^3+V56^3+S57^3+T57^3+U57^3+V57^3</f>
        <v>67634176</v>
      </c>
      <c r="U67" s="149">
        <f>S58^3+T58^3+U58^3+V58^3+S59^3+T59^3+U59^3+V59^3+S60^3+T60^3+U60^3+V60^3+S61^3+T61^3+U61^3+V61^3</f>
        <v>67634176</v>
      </c>
      <c r="V67" s="149">
        <f>S62^3+T62^3+U62^3+V62^3+S63^3+T63^3+U63^3+V63^3+S64^3+T64^3+U64^3+V64^3+S65^3+T65^3+U65^3+V65^3</f>
        <v>67634176</v>
      </c>
      <c r="W67" s="149">
        <f>W50^3+X50^3+Y50^3+Z50^3+W51^3+X51^3+Y51^3+Z51^3+W52^3+X52^3+Y52^3+Z52^3+W53^3+X53^3+Y53^3+Z53^3</f>
        <v>67634176</v>
      </c>
      <c r="X67" s="149">
        <f>W54^3+X54^3+Y54^3+Z54^3+W55^3+X55^3+Y55^3+Z55^3+W56^3+X56^3+Y56^3+Z56^3+W57^3+X57^3+Y57^3+Z57^3</f>
        <v>67634176</v>
      </c>
      <c r="Y67" s="149">
        <f>W58^3+X58^3+Y58^3+Z58^3+W59^3+X59^3+Y59^3+Z59^3+W60^3+X60^3+Y60^3+Z60^3+W61^3+X61^3+Y61^3+Z61^3</f>
        <v>67634176</v>
      </c>
      <c r="Z67" s="149">
        <f>W62^3+X62^3+Y62^3+Z62^3+W63^3+X63^3+Y63^3+Z63^3+W64^3+X64^3+Y64^3+Z64^3+W65^3+X65^3+Y65^3+Z65^3</f>
        <v>67634176</v>
      </c>
      <c r="AA67" s="129">
        <f>SUMSQ(K65,L64,M63,N62,O61,P60,Q59,R58,S57,T56,U55,V54,W53,X52,Y51,BN49,Z50)</f>
        <v>351576</v>
      </c>
      <c r="AB67" s="130">
        <f>SUMSQ(K57,L56,M55,N54,O53,P52,Q51,R50,S65,T64,U63,V62,W61,X60,Y59,Z58)</f>
        <v>351576</v>
      </c>
      <c r="AC67" s="32"/>
      <c r="AD67" s="131" t="s">
        <v>179</v>
      </c>
      <c r="AE67" s="131" t="s">
        <v>147</v>
      </c>
      <c r="AF67" s="131" t="s">
        <v>246</v>
      </c>
      <c r="AG67" s="131" t="s">
        <v>215</v>
      </c>
      <c r="AH67" s="131" t="s">
        <v>91</v>
      </c>
      <c r="AI67" s="131" t="s">
        <v>76</v>
      </c>
      <c r="AJ67" s="131" t="s">
        <v>101</v>
      </c>
      <c r="AK67" s="131" t="s">
        <v>98</v>
      </c>
      <c r="AL67" s="131" t="s">
        <v>239</v>
      </c>
      <c r="AM67" s="131" t="s">
        <v>234</v>
      </c>
      <c r="AN67" s="131" t="s">
        <v>229</v>
      </c>
      <c r="AO67" s="131" t="s">
        <v>224</v>
      </c>
      <c r="AP67" s="131" t="s">
        <v>45</v>
      </c>
      <c r="AQ67" s="131" t="s">
        <v>20</v>
      </c>
      <c r="AR67" s="131" t="s">
        <v>70</v>
      </c>
      <c r="AS67" s="131" t="s">
        <v>61</v>
      </c>
      <c r="AT67" s="32"/>
      <c r="AU67" s="115"/>
      <c r="AW67" s="109"/>
      <c r="AX67" s="58"/>
      <c r="AY67" s="127">
        <f>AY50^3+AZ50^3+BA50^3+BB50^3+AY51^3+AZ51^3+BA51^3+BB51^3+AY52^3+AZ52^3+BA52^3+BB52^3+AY53^3+AZ53^3+BA53^3+BB53^3</f>
        <v>67634176</v>
      </c>
      <c r="AZ67" s="128">
        <f>AY54^3+AZ54^3+BA54^3+BB54^3+AY55^3+AZ55^3+BA55^3+BB55^3+AY56^3+AZ56^3+BA56^3+BB56^3+AY57^3+AZ57^3+BA57^3+BB57^3</f>
        <v>67634176</v>
      </c>
      <c r="BA67" s="128">
        <f>AY58^3+AZ58^3+BA58^3+BB58^3+AY59^3+AZ59^3+BA59^3+BB59^3+AY60^3+AZ60^3+BA60^3+BB60^3+AY61^3+AZ61^3+BA61^3+BB61^3</f>
        <v>67634176</v>
      </c>
      <c r="BB67" s="128">
        <f>AY62^3+AZ62^3+BA62^3+BB62^3+AY63^3+AZ63^3+BA63^3+BB63^3+AY64^3+AZ64^3+BA64^3+BB64^3+AY65^3+AZ65^3+BA65^3+BB65^3</f>
        <v>67634176</v>
      </c>
      <c r="BC67" s="128">
        <f>BC50^3+BD50^3+BE50^3+BF50^3+BC51^3+BD51^3+BE51^3+BF51^3+BC52^3+BD52^3+BE52^3+BF52^3+BC53^3+BD53^3+BE53^3+BF53^3</f>
        <v>67634176</v>
      </c>
      <c r="BD67" s="128">
        <f>BC54^3+BD54^3+BE54^3+BF54^3+BC55^3+BD55^3+BE55^3+BF55^3+BC56^3+BD56^3+BE56^3+BF56^3+BC57^3+BD57^3+BE57^3+BF57^3</f>
        <v>67634176</v>
      </c>
      <c r="BE67" s="128">
        <f>BC58^3+BD58^3+BE58^3+BF58^3+BC59^3+BD59^3+BE59^3+BF59^3+BC60^3+BD60^3+BE60^3+BF60^3+BC61^3+BD61^3+BE61^3+BF61^3</f>
        <v>67634176</v>
      </c>
      <c r="BF67" s="128">
        <f>BC62^3+BD62^3+BE62^3+BF62^3+BC63^3+BD63^3+BE63^3+BF63^3+BC64^3+BD64^3+BE64^3+BF64^3+BC65^3+BD65^3+BE65^3+BF65^3</f>
        <v>67634176</v>
      </c>
      <c r="BG67" s="128">
        <f>BG50^3+BH50^3+BI50^3+BJ50^3+BG51^3+BH51^3+BI51^3+BJ51^3+BG52^3+BH52^3+BI52^3+BJ52^3+BG53^3+BH53^3+BI53^3+BJ53^3</f>
        <v>67634176</v>
      </c>
      <c r="BH67" s="128">
        <f>BG54^3+BH54^3+BI54^3+BJ54^3+BG55^3+BH55^3+BI55^3+BJ55^3+BG56^3+BH56^3+BI56^3+BJ56^3+BG57^3+BH57^3+BI57^3+BJ57^3</f>
        <v>67634176</v>
      </c>
      <c r="BI67" s="128">
        <f>BG58^3+BH58^3+BI58^3+BJ58^3+BG59^3+BH59^3+BI59^3+BJ59^3+BG60^3+BH60^3+BI60^3+BJ60^3+BG61^3+BH61^3+BI61^3+BJ61^3</f>
        <v>67634176</v>
      </c>
      <c r="BJ67" s="128">
        <f>BG62^3+BH62^3+BI62^3+BJ62^3+BG63^3+BH63^3+BI63^3+BJ63^3+BG64^3+BH64^3+BI64^3+BJ64^3+BG65^3+BH65^3+BI65^3+BJ65^3</f>
        <v>67634176</v>
      </c>
      <c r="BK67" s="128">
        <f>BK50^3+BL50^3+BM50^3+BN50^3+BK51^3+BL51^3+BM51^3+BN51^3+BK52^3+BL52^3+BM52^3+BN52^3+BK53^3+BL53^3+BM53^3+BN53^3</f>
        <v>67634176</v>
      </c>
      <c r="BL67" s="128">
        <f>BK54^3+BL54^3+BM54^3+BN54^3+BK55^3+BL55^3+BM55^3+BN55^3+BK56^3+BL56^3+BM56^3+BN56^3+BK57^3+BL57^3+BM57^3+BN57^3</f>
        <v>67634176</v>
      </c>
      <c r="BM67" s="128">
        <f>BK58^3+BL58^3+BM58^3+BN58^3+BK59^3+BL59^3+BM59^3+BN59^3+BK60^3+BL60^3+BM60^3+BN60^3+BK61^3+BL61^3+BM61^3+BN61^3</f>
        <v>67634176</v>
      </c>
      <c r="BN67" s="128">
        <f>BK62^3+BL62^3+BM62^3+BN62^3+BK63^3+BL63^3+BM63^3+BN63^3+BK64^3+BL64^3+BM64^3+BN64^3+BK65^3+BL65^3+BM65^3+BN65^3</f>
        <v>67634176</v>
      </c>
      <c r="BO67" s="129">
        <f>SUMSQ(AY65,AZ64,BA63,BB62,BC61,BD60,BE59,BF58,BG57,BH56,BI55,BJ54,BK53,BL52,BM51,DB49,BN50)</f>
        <v>351576</v>
      </c>
      <c r="BP67" s="130">
        <f>SUMSQ(AY57,AZ56,BA55,BB54,BC53,BD52,BE51,BF50,BG65,BH64,BI63,BJ62,BK61,BL60,BM59,BN58)</f>
        <v>351576</v>
      </c>
      <c r="BQ67" s="32"/>
      <c r="BR67" s="131" t="s">
        <v>179</v>
      </c>
      <c r="BS67" s="131" t="s">
        <v>147</v>
      </c>
      <c r="BT67" s="131" t="s">
        <v>143</v>
      </c>
      <c r="BU67" s="131" t="s">
        <v>175</v>
      </c>
      <c r="BV67" s="131" t="s">
        <v>91</v>
      </c>
      <c r="BW67" s="131" t="s">
        <v>76</v>
      </c>
      <c r="BX67" s="131" t="s">
        <v>80</v>
      </c>
      <c r="BY67" s="131" t="s">
        <v>103</v>
      </c>
      <c r="BZ67" s="131" t="s">
        <v>239</v>
      </c>
      <c r="CA67" s="131" t="s">
        <v>234</v>
      </c>
      <c r="CB67" s="131" t="s">
        <v>266</v>
      </c>
      <c r="CC67" s="131" t="s">
        <v>271</v>
      </c>
      <c r="CD67" s="131" t="s">
        <v>45</v>
      </c>
      <c r="CE67" s="131" t="s">
        <v>20</v>
      </c>
      <c r="CF67" s="131" t="s">
        <v>16</v>
      </c>
      <c r="CG67" s="131" t="s">
        <v>41</v>
      </c>
      <c r="CH67" s="32"/>
      <c r="CI67" s="115"/>
      <c r="CJ67" s="144"/>
      <c r="CK67" s="109"/>
      <c r="CL67" s="58"/>
      <c r="CM67" s="127">
        <f>CM50^3+CN50^3+CO50^3+CP50^3+CM51^3+CN51^3+CO51^3+CP51^3+CM52^3+CN52^3+CO52^3+CP52^3+CM53^3+CN53^3+CO53^3+CP53^3</f>
        <v>67634176</v>
      </c>
      <c r="CN67" s="128">
        <f>CM54^3+CN54^3+CO54^3+CP54^3+CM55^3+CN55^3+CO55^3+CP55^3+CM56^3+CN56^3+CO56^3+CP56^3+CM57^3+CN57^3+CO57^3+CP57^3</f>
        <v>67634176</v>
      </c>
      <c r="CO67" s="128">
        <f>CM58^3+CN58^3+CO58^3+CP58^3+CM59^3+CN59^3+CO59^3+CP59^3+CM60^3+CN60^3+CO60^3+CP60^3+CM61^3+CN61^3+CO61^3+CP61^3</f>
        <v>67634176</v>
      </c>
      <c r="CP67" s="128">
        <f>CM62^3+CN62^3+CO62^3+CP62^3+CM63^3+CN63^3+CO63^3+CP63^3+CM64^3+CN64^3+CO64^3+CP64^3+CM65^3+CN65^3+CO65^3+CP65^3</f>
        <v>67634176</v>
      </c>
      <c r="CQ67" s="128">
        <f>CQ50^3+CR50^3+CS50^3+CT50^3+CQ51^3+CR51^3+CS51^3+CT51^3+CQ52^3+CR52^3+CS52^3+CT52^3+CQ53^3+CR53^3+CS53^3+CT53^3</f>
        <v>67634176</v>
      </c>
      <c r="CR67" s="128">
        <f>CQ54^3+CR54^3+CS54^3+CT54^3+CQ55^3+CR55^3+CS55^3+CT55^3+CQ56^3+CR56^3+CS56^3+CT56^3+CQ57^3+CR57^3+CS57^3+CT57^3</f>
        <v>67634176</v>
      </c>
      <c r="CS67" s="128">
        <f>CQ58^3+CR58^3+CS58^3+CT58^3+CQ59^3+CR59^3+CS59^3+CT59^3+CQ60^3+CR60^3+CS60^3+CT60^3+CQ61^3+CR61^3+CS61^3+CT61^3</f>
        <v>67634176</v>
      </c>
      <c r="CT67" s="128">
        <f>CQ62^3+CR62^3+CS62^3+CT62^3+CQ63^3+CR63^3+CS63^3+CT63^3+CQ64^3+CR64^3+CS64^3+CT64^3+CQ65^3+CR65^3+CS65^3+CT65^3</f>
        <v>67634176</v>
      </c>
      <c r="CU67" s="128">
        <f>CU50^3+CV50^3+CW50^3+CX50^3+CU51^3+CV51^3+CW51^3+CX51^3+CU52^3+CV52^3+CW52^3+CX52^3+CU53^3+CV53^3+CW53^3+CX53^3</f>
        <v>67634176</v>
      </c>
      <c r="CV67" s="128">
        <f>CU54^3+CV54^3+CW54^3+CX54^3+CU55^3+CV55^3+CW55^3+CX55^3+CU56^3+CV56^3+CW56^3+CX56^3+CU57^3+CV57^3+CW57^3+CX57^3</f>
        <v>67634176</v>
      </c>
      <c r="CW67" s="128">
        <f>CU58^3+CV58^3+CW58^3+CX58^3+CU59^3+CV59^3+CW59^3+CX59^3+CU60^3+CV60^3+CW60^3+CX60^3+CU61^3+CV61^3+CW61^3+CX61^3</f>
        <v>67634176</v>
      </c>
      <c r="CX67" s="128">
        <f>CU62^3+CV62^3+CW62^3+CX62^3+CU63^3+CV63^3+CW63^3+CX63^3+CU64^3+CV64^3+CW64^3+CX64^3+CU65^3+CV65^3+CW65^3+CX65^3</f>
        <v>67634176</v>
      </c>
      <c r="CY67" s="128">
        <f>CY50^3+CZ50^3+DA50^3+DB50^3+CY51^3+CZ51^3+DA51^3+DB51^3+CY52^3+CZ52^3+DA52^3+DB52^3+CY53^3+CZ53^3+DA53^3+DB53^3</f>
        <v>67634176</v>
      </c>
      <c r="CZ67" s="128">
        <f>CY54^3+CZ54^3+DA54^3+DB54^3+CY55^3+CZ55^3+DA55^3+DB55^3+CY56^3+CZ56^3+DA56^3+DB56^3+CY57^3+CZ57^3+DA57^3+DB57^3</f>
        <v>67634176</v>
      </c>
      <c r="DA67" s="128">
        <f>CY58^3+CZ58^3+DA58^3+DB58^3+CY59^3+CZ59^3+DA59^3+DB59^3+CY60^3+CZ60^3+DA60^3+DB60^3+CY61^3+CZ61^3+DA61^3+DB61^3</f>
        <v>67634176</v>
      </c>
      <c r="DB67" s="128">
        <f>CY62^3+CZ62^3+DA62^3+DB62^3+CY63^3+CZ63^3+DA63^3+DB63^3+CY64^3+CZ64^3+DA64^3+DB64^3+CY65^3+CZ65^3+DA65^3+DB65^3</f>
        <v>67634176</v>
      </c>
      <c r="DC67" s="129">
        <f>SUMSQ(CM65,CN64,CO63,CP62,CQ61,CR60,CS59,CT58,CU57,CV56,CW55,CX54,CY53,CZ52,DA51,EP49,DB50)</f>
        <v>351576</v>
      </c>
      <c r="DD67" s="130">
        <f>SUMSQ(CM57,CN56,CO55,CP54,CQ53,CR52,CS51,CT50,CU65,CV64,CW63,CX62,CY61,CZ60,DA59,DB58)</f>
        <v>351576</v>
      </c>
      <c r="DE67" s="32"/>
      <c r="DF67" s="131" t="s">
        <v>179</v>
      </c>
      <c r="DG67" s="131" t="s">
        <v>124</v>
      </c>
      <c r="DH67" s="131" t="s">
        <v>143</v>
      </c>
      <c r="DI67" s="131" t="s">
        <v>138</v>
      </c>
      <c r="DJ67" s="131" t="s">
        <v>91</v>
      </c>
      <c r="DK67" s="131" t="s">
        <v>220</v>
      </c>
      <c r="DL67" s="131" t="s">
        <v>80</v>
      </c>
      <c r="DM67" s="131" t="s">
        <v>249</v>
      </c>
      <c r="DN67" s="131" t="s">
        <v>239</v>
      </c>
      <c r="DO67" s="131" t="s">
        <v>49</v>
      </c>
      <c r="DP67" s="131" t="s">
        <v>266</v>
      </c>
      <c r="DQ67" s="131" t="s">
        <v>32</v>
      </c>
      <c r="DR67" s="131" t="s">
        <v>45</v>
      </c>
      <c r="DS67" s="131" t="s">
        <v>161</v>
      </c>
      <c r="DT67" s="131" t="s">
        <v>16</v>
      </c>
      <c r="DU67" s="131" t="s">
        <v>197</v>
      </c>
      <c r="DV67" s="32"/>
      <c r="DW67" s="115"/>
      <c r="DY67" s="109"/>
      <c r="DZ67" s="58"/>
      <c r="EA67" s="127">
        <f>EA50^3+EB50^3+EC50^3+ED50^3+EA51^3+EB51^3+EC51^3+ED51^3+EA52^3+EB52^3+EC52^3+ED52^3+EA53^3+EB53^3+EC53^3+ED53^3</f>
        <v>67634176</v>
      </c>
      <c r="EB67" s="128">
        <f>EA54^3+EB54^3+EC54^3+ED54^3+EA55^3+EB55^3+EC55^3+ED55^3+EA56^3+EB56^3+EC56^3+ED56^3+EA57^3+EB57^3+EC57^3+ED57^3</f>
        <v>67634176</v>
      </c>
      <c r="EC67" s="128">
        <f>EA58^3+EB58^3+EC58^3+ED58^3+EA59^3+EB59^3+EC59^3+ED59^3+EA60^3+EB60^3+EC60^3+ED60^3+EA61^3+EB61^3+EC61^3+ED61^3</f>
        <v>67634176</v>
      </c>
      <c r="ED67" s="128">
        <f>EA62^3+EB62^3+EC62^3+ED62^3+EA63^3+EB63^3+EC63^3+ED63^3+EA64^3+EB64^3+EC64^3+ED64^3+EA65^3+EB65^3+EC65^3+ED65^3</f>
        <v>67634176</v>
      </c>
      <c r="EE67" s="128">
        <f>EE50^3+EF50^3+EG50^3+EH50^3+EE51^3+EF51^3+EG51^3+EH51^3+EE52^3+EF52^3+EG52^3+EH52^3+EE53^3+EF53^3+EG53^3+EH53^3</f>
        <v>67634176</v>
      </c>
      <c r="EF67" s="128">
        <f>EE54^3+EF54^3+EG54^3+EH54^3+EE55^3+EF55^3+EG55^3+EH55^3+EE56^3+EF56^3+EG56^3+EH56^3+EE57^3+EF57^3+EG57^3+EH57^3</f>
        <v>67634176</v>
      </c>
      <c r="EG67" s="128">
        <f>EE58^3+EF58^3+EG58^3+EH58^3+EE59^3+EF59^3+EG59^3+EH59^3+EE60^3+EF60^3+EG60^3+EH60^3+EE61^3+EF61^3+EG61^3+EH61^3</f>
        <v>67634176</v>
      </c>
      <c r="EH67" s="128">
        <f>EE62^3+EF62^3+EG62^3+EH62^3+EE63^3+EF63^3+EG63^3+EH63^3+EE64^3+EF64^3+EG64^3+EH64^3+EE65^3+EF65^3+EG65^3+EH65^3</f>
        <v>67634176</v>
      </c>
      <c r="EI67" s="128">
        <f>EI50^3+EJ50^3+EK50^3+EL50^3+EI51^3+EJ51^3+EK51^3+EL51^3+EI52^3+EJ52^3+EK52^3+EL52^3+EI53^3+EJ53^3+EK53^3+EL53^3</f>
        <v>67634176</v>
      </c>
      <c r="EJ67" s="128">
        <f>EI54^3+EJ54^3+EK54^3+EL54^3+EI55^3+EJ55^3+EK55^3+EL55^3+EI56^3+EJ56^3+EK56^3+EL56^3+EI57^3+EJ57^3+EK57^3+EL57^3</f>
        <v>67634176</v>
      </c>
      <c r="EK67" s="128">
        <f>EI58^3+EJ58^3+EK58^3+EL58^3+EI59^3+EJ59^3+EK59^3+EL59^3+EI60^3+EJ60^3+EK60^3+EL60^3+EI61^3+EJ61^3+EK61^3+EL61^3</f>
        <v>67634176</v>
      </c>
      <c r="EL67" s="128">
        <f>EI62^3+EJ62^3+EK62^3+EL62^3+EI63^3+EJ63^3+EK63^3+EL63^3+EI64^3+EJ64^3+EK64^3+EL64^3+EI65^3+EJ65^3+EK65^3+EL65^3</f>
        <v>67634176</v>
      </c>
      <c r="EM67" s="128">
        <f>EM50^3+EN50^3+EO50^3+EP50^3+EM51^3+EN51^3+EO51^3+EP51^3+EM52^3+EN52^3+EO52^3+EP52^3+EM53^3+EN53^3+EO53^3+EP53^3</f>
        <v>67634176</v>
      </c>
      <c r="EN67" s="128">
        <f>EM54^3+EN54^3+EO54^3+EP54^3+EM55^3+EN55^3+EO55^3+EP55^3+EM56^3+EN56^3+EO56^3+EP56^3+EM57^3+EN57^3+EO57^3+EP57^3</f>
        <v>67634176</v>
      </c>
      <c r="EO67" s="128">
        <f>EM58^3+EN58^3+EO58^3+EP58^3+EM59^3+EN59^3+EO59^3+EP59^3+EM60^3+EN60^3+EO60^3+EP60^3+EM61^3+EN61^3+EO61^3+EP61^3</f>
        <v>67634176</v>
      </c>
      <c r="EP67" s="128">
        <f>EM62^3+EN62^3+EO62^3+EP62^3+EM63^3+EN63^3+EO63^3+EP63^3+EM64^3+EN64^3+EO64^3+EP64^3+EM65^3+EN65^3+EO65^3+EP65^3</f>
        <v>67634176</v>
      </c>
      <c r="EQ67" s="129">
        <f>SUMSQ(EA65,EB64,EC63,ED62,EE61,EF60,EG59,EH58,EI57,EJ56,EK55,EL54,EM53,EN52,EO51,GD49,EP50)</f>
        <v>351576</v>
      </c>
      <c r="ER67" s="130">
        <f>SUMSQ(EA57,EB56,EC55,ED54,EE53,EF52,EG51,EH50,EI65,EJ64,EK63,EL62,EM61,EN60,EO59,EP58)</f>
        <v>351576</v>
      </c>
      <c r="ES67" s="32"/>
      <c r="ET67" s="131" t="s">
        <v>179</v>
      </c>
      <c r="EU67" s="131" t="s">
        <v>114</v>
      </c>
      <c r="EV67" s="131" t="s">
        <v>110</v>
      </c>
      <c r="EW67" s="131" t="s">
        <v>175</v>
      </c>
      <c r="EX67" s="131" t="s">
        <v>144</v>
      </c>
      <c r="EY67" s="131" t="s">
        <v>84</v>
      </c>
      <c r="EZ67" s="131" t="s">
        <v>88</v>
      </c>
      <c r="FA67" s="131" t="s">
        <v>148</v>
      </c>
      <c r="FB67" s="131" t="s">
        <v>15</v>
      </c>
      <c r="FC67" s="131" t="s">
        <v>168</v>
      </c>
      <c r="FD67" s="131" t="s">
        <v>201</v>
      </c>
      <c r="FE67" s="131" t="s">
        <v>19</v>
      </c>
      <c r="FF67" s="131" t="s">
        <v>45</v>
      </c>
      <c r="FG67" s="131" t="s">
        <v>203</v>
      </c>
      <c r="FH67" s="131" t="s">
        <v>170</v>
      </c>
      <c r="FI67" s="131" t="s">
        <v>41</v>
      </c>
      <c r="FJ67" s="32"/>
      <c r="FK67" s="115"/>
    </row>
    <row r="68" spans="1:167" ht="13.5" thickBot="1" x14ac:dyDescent="0.25">
      <c r="A68" s="32"/>
      <c r="B68" s="32"/>
      <c r="C68" s="32"/>
      <c r="D68" s="106" t="s">
        <v>12</v>
      </c>
      <c r="E68" s="107" t="s">
        <v>207</v>
      </c>
      <c r="F68" s="110">
        <f>B4+(54*B6)</f>
        <v>55</v>
      </c>
      <c r="G68" s="104"/>
      <c r="H68" s="43"/>
      <c r="I68" s="109"/>
      <c r="J68" s="58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137"/>
      <c r="AB68" s="137"/>
      <c r="AC68" s="32" t="s">
        <v>0</v>
      </c>
      <c r="AD68" s="135" t="s">
        <v>46</v>
      </c>
      <c r="AE68" s="135" t="s">
        <v>51</v>
      </c>
      <c r="AF68" s="135" t="s">
        <v>12</v>
      </c>
      <c r="AG68" s="135" t="s">
        <v>37</v>
      </c>
      <c r="AH68" s="135" t="s">
        <v>158</v>
      </c>
      <c r="AI68" s="135" t="s">
        <v>163</v>
      </c>
      <c r="AJ68" s="135" t="s">
        <v>168</v>
      </c>
      <c r="AK68" s="135" t="s">
        <v>173</v>
      </c>
      <c r="AL68" s="135" t="s">
        <v>127</v>
      </c>
      <c r="AM68" s="135" t="s">
        <v>134</v>
      </c>
      <c r="AN68" s="135" t="s">
        <v>84</v>
      </c>
      <c r="AO68" s="135" t="s">
        <v>107</v>
      </c>
      <c r="AP68" s="135" t="s">
        <v>223</v>
      </c>
      <c r="AQ68" s="135" t="s">
        <v>254</v>
      </c>
      <c r="AR68" s="135" t="s">
        <v>155</v>
      </c>
      <c r="AS68" s="135" t="s">
        <v>187</v>
      </c>
      <c r="AT68" s="32"/>
      <c r="AU68" s="115"/>
      <c r="AW68" s="109"/>
      <c r="AX68" s="58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  <c r="BN68" s="46"/>
      <c r="BO68" s="137"/>
      <c r="BP68" s="137"/>
      <c r="BQ68" s="32" t="s">
        <v>0</v>
      </c>
      <c r="BR68" s="135" t="s">
        <v>25</v>
      </c>
      <c r="BS68" s="135" t="s">
        <v>8</v>
      </c>
      <c r="BT68" s="135" t="s">
        <v>12</v>
      </c>
      <c r="BU68" s="135" t="s">
        <v>37</v>
      </c>
      <c r="BV68" s="135" t="s">
        <v>206</v>
      </c>
      <c r="BW68" s="135" t="s">
        <v>201</v>
      </c>
      <c r="BX68" s="135" t="s">
        <v>168</v>
      </c>
      <c r="BY68" s="135" t="s">
        <v>173</v>
      </c>
      <c r="BZ68" s="135" t="s">
        <v>111</v>
      </c>
      <c r="CA68" s="135" t="s">
        <v>88</v>
      </c>
      <c r="CB68" s="135" t="s">
        <v>84</v>
      </c>
      <c r="CC68" s="135" t="s">
        <v>107</v>
      </c>
      <c r="CD68" s="135" t="s">
        <v>183</v>
      </c>
      <c r="CE68" s="135" t="s">
        <v>151</v>
      </c>
      <c r="CF68" s="135" t="s">
        <v>155</v>
      </c>
      <c r="CG68" s="135" t="s">
        <v>187</v>
      </c>
      <c r="CH68" s="32"/>
      <c r="CI68" s="115"/>
      <c r="CJ68" s="144"/>
      <c r="CK68" s="109"/>
      <c r="CL68" s="58"/>
      <c r="CM68" s="46"/>
      <c r="CN68" s="46"/>
      <c r="CO68" s="46"/>
      <c r="CP68" s="46"/>
      <c r="CQ68" s="46"/>
      <c r="CR68" s="46"/>
      <c r="CS68" s="46"/>
      <c r="CT68" s="46"/>
      <c r="CU68" s="46"/>
      <c r="CV68" s="46"/>
      <c r="CW68" s="46"/>
      <c r="CX68" s="46"/>
      <c r="CY68" s="46"/>
      <c r="CZ68" s="46"/>
      <c r="DA68" s="46"/>
      <c r="DB68" s="46"/>
      <c r="DC68" s="137"/>
      <c r="DD68" s="137"/>
      <c r="DE68" s="32" t="s">
        <v>0</v>
      </c>
      <c r="DF68" s="135" t="s">
        <v>262</v>
      </c>
      <c r="DG68" s="135" t="s">
        <v>8</v>
      </c>
      <c r="DH68" s="135" t="s">
        <v>227</v>
      </c>
      <c r="DI68" s="135" t="s">
        <v>37</v>
      </c>
      <c r="DJ68" s="135" t="s">
        <v>67</v>
      </c>
      <c r="DK68" s="135" t="s">
        <v>201</v>
      </c>
      <c r="DL68" s="135" t="s">
        <v>64</v>
      </c>
      <c r="DM68" s="135" t="s">
        <v>173</v>
      </c>
      <c r="DN68" s="135" t="s">
        <v>241</v>
      </c>
      <c r="DO68" s="135" t="s">
        <v>88</v>
      </c>
      <c r="DP68" s="135" t="s">
        <v>212</v>
      </c>
      <c r="DQ68" s="135" t="s">
        <v>107</v>
      </c>
      <c r="DR68" s="135" t="s">
        <v>120</v>
      </c>
      <c r="DS68" s="135" t="s">
        <v>151</v>
      </c>
      <c r="DT68" s="135" t="s">
        <v>95</v>
      </c>
      <c r="DU68" s="135" t="s">
        <v>187</v>
      </c>
      <c r="DV68" s="32"/>
      <c r="DW68" s="115"/>
      <c r="DY68" s="109"/>
      <c r="DZ68" s="58"/>
      <c r="EA68" s="46"/>
      <c r="EB68" s="46"/>
      <c r="EC68" s="46"/>
      <c r="ED68" s="46"/>
      <c r="EE68" s="46"/>
      <c r="EF68" s="46"/>
      <c r="EG68" s="46"/>
      <c r="EH68" s="46"/>
      <c r="EI68" s="46"/>
      <c r="EJ68" s="46"/>
      <c r="EK68" s="46"/>
      <c r="EL68" s="46"/>
      <c r="EM68" s="46"/>
      <c r="EN68" s="46"/>
      <c r="EO68" s="46"/>
      <c r="EP68" s="46"/>
      <c r="EQ68" s="137"/>
      <c r="ER68" s="137"/>
      <c r="ES68" s="32" t="s">
        <v>0</v>
      </c>
      <c r="ET68" s="135" t="s">
        <v>25</v>
      </c>
      <c r="EU68" s="135" t="s">
        <v>236</v>
      </c>
      <c r="EV68" s="135" t="s">
        <v>268</v>
      </c>
      <c r="EW68" s="135" t="s">
        <v>37</v>
      </c>
      <c r="EX68" s="135" t="s">
        <v>11</v>
      </c>
      <c r="EY68" s="135" t="s">
        <v>266</v>
      </c>
      <c r="EZ68" s="135" t="s">
        <v>234</v>
      </c>
      <c r="FA68" s="135" t="s">
        <v>7</v>
      </c>
      <c r="FB68" s="135" t="s">
        <v>156</v>
      </c>
      <c r="FC68" s="135" t="s">
        <v>80</v>
      </c>
      <c r="FD68" s="135" t="s">
        <v>76</v>
      </c>
      <c r="FE68" s="135" t="s">
        <v>152</v>
      </c>
      <c r="FF68" s="135" t="s">
        <v>183</v>
      </c>
      <c r="FG68" s="135" t="s">
        <v>94</v>
      </c>
      <c r="FH68" s="135" t="s">
        <v>106</v>
      </c>
      <c r="FI68" s="135" t="s">
        <v>187</v>
      </c>
      <c r="FJ68" s="32"/>
      <c r="FK68" s="115"/>
    </row>
    <row r="69" spans="1:167" ht="14.25" thickTop="1" thickBot="1" x14ac:dyDescent="0.25">
      <c r="A69" s="32"/>
      <c r="B69" s="32"/>
      <c r="C69" s="32"/>
      <c r="D69" s="106" t="s">
        <v>213</v>
      </c>
      <c r="E69" s="107" t="s">
        <v>207</v>
      </c>
      <c r="F69" s="108">
        <f>B4+(55*B6)</f>
        <v>56</v>
      </c>
      <c r="G69" s="104"/>
      <c r="H69" s="43"/>
      <c r="I69" s="138"/>
      <c r="J69" s="142"/>
      <c r="K69" s="143"/>
      <c r="L69" s="143"/>
      <c r="M69" s="143"/>
      <c r="N69" s="143"/>
      <c r="O69" s="143"/>
      <c r="P69" s="143"/>
      <c r="Q69" s="143"/>
      <c r="R69" s="143"/>
      <c r="S69" s="143"/>
      <c r="T69" s="143"/>
      <c r="U69" s="143"/>
      <c r="V69" s="143"/>
      <c r="W69" s="143"/>
      <c r="X69" s="143"/>
      <c r="Y69" s="143"/>
      <c r="Z69" s="143"/>
      <c r="AA69" s="143"/>
      <c r="AB69" s="143"/>
      <c r="AC69" s="143"/>
      <c r="AD69" s="140"/>
      <c r="AE69" s="140"/>
      <c r="AF69" s="140"/>
      <c r="AG69" s="140"/>
      <c r="AH69" s="140"/>
      <c r="AI69" s="140"/>
      <c r="AJ69" s="140"/>
      <c r="AK69" s="140"/>
      <c r="AL69" s="140"/>
      <c r="AM69" s="140"/>
      <c r="AN69" s="140"/>
      <c r="AO69" s="140"/>
      <c r="AP69" s="140"/>
      <c r="AQ69" s="140"/>
      <c r="AR69" s="140"/>
      <c r="AS69" s="140"/>
      <c r="AT69" s="139"/>
      <c r="AU69" s="141" t="s">
        <v>0</v>
      </c>
      <c r="AW69" s="138"/>
      <c r="AX69" s="142"/>
      <c r="AY69" s="143"/>
      <c r="AZ69" s="143"/>
      <c r="BA69" s="143"/>
      <c r="BB69" s="143"/>
      <c r="BC69" s="143"/>
      <c r="BD69" s="143"/>
      <c r="BE69" s="143"/>
      <c r="BF69" s="143"/>
      <c r="BG69" s="143"/>
      <c r="BH69" s="143"/>
      <c r="BI69" s="143"/>
      <c r="BJ69" s="143"/>
      <c r="BK69" s="143"/>
      <c r="BL69" s="143"/>
      <c r="BM69" s="143"/>
      <c r="BN69" s="143"/>
      <c r="BO69" s="143"/>
      <c r="BP69" s="143"/>
      <c r="BQ69" s="143"/>
      <c r="BR69" s="140"/>
      <c r="BS69" s="140"/>
      <c r="BT69" s="140"/>
      <c r="BU69" s="140"/>
      <c r="BV69" s="140"/>
      <c r="BW69" s="140"/>
      <c r="BX69" s="140"/>
      <c r="BY69" s="140"/>
      <c r="BZ69" s="140"/>
      <c r="CA69" s="140"/>
      <c r="CB69" s="140"/>
      <c r="CC69" s="140"/>
      <c r="CD69" s="140"/>
      <c r="CE69" s="140"/>
      <c r="CF69" s="140"/>
      <c r="CG69" s="140"/>
      <c r="CH69" s="139"/>
      <c r="CI69" s="141" t="s">
        <v>0</v>
      </c>
      <c r="CJ69" s="144"/>
      <c r="CK69" s="138"/>
      <c r="CL69" s="142"/>
      <c r="CM69" s="143"/>
      <c r="CN69" s="143"/>
      <c r="CO69" s="143"/>
      <c r="CP69" s="143"/>
      <c r="CQ69" s="143"/>
      <c r="CR69" s="143"/>
      <c r="CS69" s="143"/>
      <c r="CT69" s="143"/>
      <c r="CU69" s="143"/>
      <c r="CV69" s="143"/>
      <c r="CW69" s="143"/>
      <c r="CX69" s="143"/>
      <c r="CY69" s="143"/>
      <c r="CZ69" s="143"/>
      <c r="DA69" s="143"/>
      <c r="DB69" s="143"/>
      <c r="DC69" s="143"/>
      <c r="DD69" s="143"/>
      <c r="DE69" s="143"/>
      <c r="DF69" s="140"/>
      <c r="DG69" s="140"/>
      <c r="DH69" s="140"/>
      <c r="DI69" s="140"/>
      <c r="DJ69" s="140"/>
      <c r="DK69" s="140"/>
      <c r="DL69" s="140"/>
      <c r="DM69" s="140"/>
      <c r="DN69" s="140"/>
      <c r="DO69" s="140" t="s">
        <v>0</v>
      </c>
      <c r="DP69" s="140"/>
      <c r="DQ69" s="140"/>
      <c r="DR69" s="140"/>
      <c r="DS69" s="140"/>
      <c r="DT69" s="140"/>
      <c r="DU69" s="140"/>
      <c r="DV69" s="139"/>
      <c r="DW69" s="141" t="s">
        <v>0</v>
      </c>
      <c r="DY69" s="138"/>
      <c r="DZ69" s="142"/>
      <c r="EA69" s="143"/>
      <c r="EB69" s="143"/>
      <c r="EC69" s="143"/>
      <c r="ED69" s="143"/>
      <c r="EE69" s="143"/>
      <c r="EF69" s="143"/>
      <c r="EG69" s="143"/>
      <c r="EH69" s="143"/>
      <c r="EI69" s="143"/>
      <c r="EJ69" s="143"/>
      <c r="EK69" s="143"/>
      <c r="EL69" s="143"/>
      <c r="EM69" s="143"/>
      <c r="EN69" s="143"/>
      <c r="EO69" s="143"/>
      <c r="EP69" s="143"/>
      <c r="EQ69" s="143"/>
      <c r="ER69" s="143"/>
      <c r="ES69" s="143"/>
      <c r="ET69" s="140"/>
      <c r="EU69" s="140"/>
      <c r="EV69" s="140"/>
      <c r="EW69" s="140"/>
      <c r="EX69" s="140"/>
      <c r="EY69" s="140"/>
      <c r="EZ69" s="140"/>
      <c r="FA69" s="140"/>
      <c r="FB69" s="140"/>
      <c r="FC69" s="140"/>
      <c r="FD69" s="140"/>
      <c r="FE69" s="140"/>
      <c r="FF69" s="140"/>
      <c r="FG69" s="140"/>
      <c r="FH69" s="140"/>
      <c r="FI69" s="140"/>
      <c r="FJ69" s="139"/>
      <c r="FK69" s="141" t="s">
        <v>0</v>
      </c>
    </row>
    <row r="70" spans="1:167" ht="14.25" thickTop="1" thickBot="1" x14ac:dyDescent="0.25">
      <c r="A70" s="32"/>
      <c r="B70" s="32"/>
      <c r="C70" s="32"/>
      <c r="D70" s="106" t="s">
        <v>221</v>
      </c>
      <c r="E70" s="107" t="s">
        <v>207</v>
      </c>
      <c r="F70" s="108">
        <f>B4+(56*B6)</f>
        <v>57</v>
      </c>
      <c r="G70" s="104"/>
      <c r="H70" s="43"/>
      <c r="W70" s="25" t="s">
        <v>0</v>
      </c>
      <c r="X70" s="25" t="s">
        <v>0</v>
      </c>
      <c r="Y70" s="25" t="s">
        <v>0</v>
      </c>
      <c r="Z70" s="25" t="s">
        <v>0</v>
      </c>
      <c r="CJ70" s="144"/>
    </row>
    <row r="71" spans="1:167" ht="14.25" thickTop="1" thickBot="1" x14ac:dyDescent="0.25">
      <c r="A71" s="32"/>
      <c r="B71" s="32"/>
      <c r="C71" s="32"/>
      <c r="D71" s="106" t="s">
        <v>20</v>
      </c>
      <c r="E71" s="107" t="s">
        <v>207</v>
      </c>
      <c r="F71" s="108">
        <f>B4+(57*B6)</f>
        <v>58</v>
      </c>
      <c r="G71" s="104"/>
      <c r="H71" s="43"/>
      <c r="I71" s="38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40"/>
      <c r="AE71" s="40"/>
      <c r="AF71" s="40"/>
      <c r="AG71" s="40"/>
      <c r="AH71" s="40"/>
      <c r="AI71" s="40"/>
      <c r="AJ71" s="40"/>
      <c r="AK71" s="40"/>
      <c r="AL71" s="40"/>
      <c r="AM71" s="40"/>
      <c r="AN71" s="40"/>
      <c r="AO71" s="40"/>
      <c r="AP71" s="40"/>
      <c r="AQ71" s="40"/>
      <c r="AR71" s="40"/>
      <c r="AS71" s="40"/>
      <c r="AT71" s="39"/>
      <c r="AU71" s="41"/>
      <c r="AW71" s="38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39"/>
      <c r="BJ71" s="39"/>
      <c r="BK71" s="39"/>
      <c r="BL71" s="39"/>
      <c r="BM71" s="39"/>
      <c r="BN71" s="39"/>
      <c r="BO71" s="39"/>
      <c r="BP71" s="39"/>
      <c r="BQ71" s="39"/>
      <c r="BR71" s="40"/>
      <c r="BS71" s="40"/>
      <c r="BT71" s="40"/>
      <c r="BU71" s="40"/>
      <c r="BV71" s="40"/>
      <c r="BW71" s="40"/>
      <c r="BX71" s="40"/>
      <c r="BY71" s="40"/>
      <c r="BZ71" s="40"/>
      <c r="CA71" s="40"/>
      <c r="CB71" s="40"/>
      <c r="CC71" s="40"/>
      <c r="CD71" s="40"/>
      <c r="CE71" s="40"/>
      <c r="CF71" s="40"/>
      <c r="CG71" s="40"/>
      <c r="CH71" s="39"/>
      <c r="CI71" s="41"/>
      <c r="CJ71" s="144"/>
      <c r="CK71" s="38"/>
      <c r="CL71" s="39"/>
      <c r="CM71" s="39"/>
      <c r="CN71" s="39"/>
      <c r="CO71" s="39"/>
      <c r="CP71" s="39"/>
      <c r="CQ71" s="39"/>
      <c r="CR71" s="39"/>
      <c r="CS71" s="39"/>
      <c r="CT71" s="39"/>
      <c r="CU71" s="39"/>
      <c r="CV71" s="39"/>
      <c r="CW71" s="39"/>
      <c r="CX71" s="39"/>
      <c r="CY71" s="39"/>
      <c r="CZ71" s="39"/>
      <c r="DA71" s="39"/>
      <c r="DB71" s="39"/>
      <c r="DC71" s="39"/>
      <c r="DD71" s="39"/>
      <c r="DE71" s="39"/>
      <c r="DF71" s="40"/>
      <c r="DG71" s="40"/>
      <c r="DH71" s="40"/>
      <c r="DI71" s="40"/>
      <c r="DJ71" s="40"/>
      <c r="DK71" s="40"/>
      <c r="DL71" s="40"/>
      <c r="DM71" s="40"/>
      <c r="DN71" s="40"/>
      <c r="DO71" s="40"/>
      <c r="DP71" s="40"/>
      <c r="DQ71" s="40"/>
      <c r="DR71" s="40"/>
      <c r="DS71" s="40"/>
      <c r="DT71" s="40"/>
      <c r="DU71" s="40"/>
      <c r="DV71" s="39"/>
      <c r="DW71" s="41"/>
      <c r="DY71" s="38"/>
      <c r="DZ71" s="39"/>
      <c r="EA71" s="39"/>
      <c r="EB71" s="39"/>
      <c r="EC71" s="39"/>
      <c r="ED71" s="39"/>
      <c r="EE71" s="39"/>
      <c r="EF71" s="39"/>
      <c r="EG71" s="39"/>
      <c r="EH71" s="39"/>
      <c r="EI71" s="39"/>
      <c r="EJ71" s="39"/>
      <c r="EK71" s="39"/>
      <c r="EL71" s="39"/>
      <c r="EM71" s="39"/>
      <c r="EN71" s="39"/>
      <c r="EO71" s="39"/>
      <c r="EP71" s="39"/>
      <c r="EQ71" s="39"/>
      <c r="ER71" s="39"/>
      <c r="ES71" s="39"/>
      <c r="ET71" s="40"/>
      <c r="EU71" s="40"/>
      <c r="EV71" s="40"/>
      <c r="EW71" s="40"/>
      <c r="EX71" s="40"/>
      <c r="EY71" s="40"/>
      <c r="EZ71" s="40"/>
      <c r="FA71" s="40"/>
      <c r="FB71" s="40"/>
      <c r="FC71" s="40"/>
      <c r="FD71" s="40"/>
      <c r="FE71" s="40"/>
      <c r="FF71" s="40"/>
      <c r="FG71" s="40"/>
      <c r="FH71" s="40"/>
      <c r="FI71" s="40"/>
      <c r="FJ71" s="39"/>
      <c r="FK71" s="41"/>
    </row>
    <row r="72" spans="1:167" ht="13.5" thickBot="1" x14ac:dyDescent="0.25">
      <c r="A72" s="32"/>
      <c r="B72" s="32"/>
      <c r="C72" s="32"/>
      <c r="D72" s="106" t="s">
        <v>66</v>
      </c>
      <c r="E72" s="107" t="s">
        <v>207</v>
      </c>
      <c r="F72" s="108">
        <f>B4+(58*B6)</f>
        <v>59</v>
      </c>
      <c r="G72" s="104"/>
      <c r="H72" s="43"/>
      <c r="I72" s="44"/>
      <c r="J72" s="45" t="s">
        <v>2</v>
      </c>
      <c r="K72" s="46"/>
      <c r="L72" s="46"/>
      <c r="M72" s="46"/>
      <c r="N72" s="46"/>
      <c r="O72" s="46"/>
      <c r="P72" s="46"/>
      <c r="Q72" s="46"/>
      <c r="R72" s="46"/>
      <c r="S72" s="47" t="s">
        <v>310</v>
      </c>
      <c r="T72" s="46"/>
      <c r="U72" s="46"/>
      <c r="V72" s="46"/>
      <c r="W72" s="46"/>
      <c r="X72" s="46"/>
      <c r="Y72" s="46"/>
      <c r="Z72" s="46"/>
      <c r="AA72" s="46"/>
      <c r="AB72" s="46" t="s">
        <v>0</v>
      </c>
      <c r="AC72" s="46" t="s">
        <v>0</v>
      </c>
      <c r="AD72" s="48"/>
      <c r="AE72" s="48"/>
      <c r="AF72" s="48"/>
      <c r="AG72" s="48"/>
      <c r="AH72" s="48"/>
      <c r="AI72" s="48"/>
      <c r="AJ72" s="48"/>
      <c r="AK72" s="48"/>
      <c r="AL72" s="49" t="s">
        <v>277</v>
      </c>
      <c r="AM72" s="48"/>
      <c r="AN72" s="48"/>
      <c r="AO72" s="48"/>
      <c r="AP72" s="48"/>
      <c r="AQ72" s="48"/>
      <c r="AR72" s="48"/>
      <c r="AS72" s="48"/>
      <c r="AT72" s="50"/>
      <c r="AU72" s="51"/>
      <c r="AW72" s="44"/>
      <c r="AX72" s="45" t="s">
        <v>2</v>
      </c>
      <c r="AY72" s="46"/>
      <c r="AZ72" s="46"/>
      <c r="BA72" s="46"/>
      <c r="BB72" s="46"/>
      <c r="BC72" s="46"/>
      <c r="BD72" s="46"/>
      <c r="BE72" s="46"/>
      <c r="BF72" s="46"/>
      <c r="BG72" s="47" t="s">
        <v>325</v>
      </c>
      <c r="BH72" s="46"/>
      <c r="BI72" s="46"/>
      <c r="BJ72" s="46"/>
      <c r="BK72" s="46"/>
      <c r="BL72" s="46"/>
      <c r="BM72" s="46"/>
      <c r="BN72" s="46"/>
      <c r="BO72" s="46"/>
      <c r="BP72" s="46" t="s">
        <v>0</v>
      </c>
      <c r="BQ72" s="46" t="s">
        <v>0</v>
      </c>
      <c r="BR72" s="48"/>
      <c r="BS72" s="48"/>
      <c r="BT72" s="48"/>
      <c r="BU72" s="48"/>
      <c r="BV72" s="48"/>
      <c r="BW72" s="48"/>
      <c r="BX72" s="48"/>
      <c r="BY72" s="48"/>
      <c r="BZ72" s="49" t="s">
        <v>277</v>
      </c>
      <c r="CA72" s="48"/>
      <c r="CB72" s="48"/>
      <c r="CC72" s="48"/>
      <c r="CD72" s="48"/>
      <c r="CE72" s="48"/>
      <c r="CF72" s="48"/>
      <c r="CG72" s="48"/>
      <c r="CH72" s="50"/>
      <c r="CI72" s="51"/>
      <c r="CJ72" s="144"/>
      <c r="CK72" s="44"/>
      <c r="CL72" s="45" t="s">
        <v>2</v>
      </c>
      <c r="CM72" s="46"/>
      <c r="CN72" s="46"/>
      <c r="CO72" s="46"/>
      <c r="CP72" s="46"/>
      <c r="CQ72" s="46"/>
      <c r="CR72" s="46"/>
      <c r="CS72" s="46"/>
      <c r="CT72" s="46"/>
      <c r="CU72" s="47" t="s">
        <v>340</v>
      </c>
      <c r="CV72" s="46"/>
      <c r="CW72" s="46"/>
      <c r="CX72" s="46"/>
      <c r="CY72" s="46"/>
      <c r="CZ72" s="46"/>
      <c r="DA72" s="46"/>
      <c r="DB72" s="46"/>
      <c r="DC72" s="46"/>
      <c r="DD72" s="46" t="s">
        <v>0</v>
      </c>
      <c r="DE72" s="46" t="s">
        <v>0</v>
      </c>
      <c r="DF72" s="48"/>
      <c r="DG72" s="48"/>
      <c r="DH72" s="48"/>
      <c r="DI72" s="48"/>
      <c r="DJ72" s="48"/>
      <c r="DK72" s="48"/>
      <c r="DL72" s="48"/>
      <c r="DM72" s="48"/>
      <c r="DN72" s="49" t="s">
        <v>277</v>
      </c>
      <c r="DO72" s="48"/>
      <c r="DP72" s="48"/>
      <c r="DQ72" s="48"/>
      <c r="DR72" s="48"/>
      <c r="DS72" s="48"/>
      <c r="DT72" s="48"/>
      <c r="DU72" s="48"/>
      <c r="DV72" s="50"/>
      <c r="DW72" s="51"/>
      <c r="DY72" s="44"/>
      <c r="DZ72" s="45" t="s">
        <v>2</v>
      </c>
      <c r="EA72" s="46"/>
      <c r="EB72" s="46"/>
      <c r="EC72" s="46"/>
      <c r="ED72" s="46"/>
      <c r="EE72" s="46"/>
      <c r="EF72" s="46"/>
      <c r="EG72" s="46"/>
      <c r="EH72" s="46"/>
      <c r="EI72" s="47" t="s">
        <v>355</v>
      </c>
      <c r="EJ72" s="46"/>
      <c r="EK72" s="46"/>
      <c r="EL72" s="46"/>
      <c r="EM72" s="46"/>
      <c r="EN72" s="46"/>
      <c r="EO72" s="46"/>
      <c r="EP72" s="46"/>
      <c r="EQ72" s="46"/>
      <c r="ER72" s="46" t="s">
        <v>0</v>
      </c>
      <c r="ES72" s="46" t="s">
        <v>0</v>
      </c>
      <c r="ET72" s="48"/>
      <c r="EU72" s="48"/>
      <c r="EV72" s="48"/>
      <c r="EW72" s="48"/>
      <c r="EX72" s="48"/>
      <c r="EY72" s="48"/>
      <c r="EZ72" s="48"/>
      <c r="FA72" s="48"/>
      <c r="FB72" s="49" t="s">
        <v>277</v>
      </c>
      <c r="FC72" s="48"/>
      <c r="FD72" s="48"/>
      <c r="FE72" s="48"/>
      <c r="FF72" s="48"/>
      <c r="FG72" s="48"/>
      <c r="FH72" s="48"/>
      <c r="FI72" s="48"/>
      <c r="FJ72" s="50"/>
      <c r="FK72" s="51"/>
    </row>
    <row r="73" spans="1:167" x14ac:dyDescent="0.2">
      <c r="A73" s="32"/>
      <c r="B73" s="32"/>
      <c r="C73" s="32"/>
      <c r="D73" s="106" t="s">
        <v>185</v>
      </c>
      <c r="E73" s="107" t="s">
        <v>207</v>
      </c>
      <c r="F73" s="110">
        <f>B4+(59*B6)</f>
        <v>60</v>
      </c>
      <c r="G73" s="104"/>
      <c r="H73" s="43"/>
      <c r="I73" s="57"/>
      <c r="J73" s="58"/>
      <c r="K73" s="11">
        <f>F17</f>
        <v>4</v>
      </c>
      <c r="L73" s="1">
        <f>F266</f>
        <v>253</v>
      </c>
      <c r="M73" s="1">
        <f>F110</f>
        <v>97</v>
      </c>
      <c r="N73" s="1">
        <f>F173</f>
        <v>160</v>
      </c>
      <c r="O73" s="1">
        <f>F100</f>
        <v>87</v>
      </c>
      <c r="P73" s="1">
        <f>F183</f>
        <v>170</v>
      </c>
      <c r="Q73" s="1">
        <f>F67</f>
        <v>54</v>
      </c>
      <c r="R73" s="1">
        <f>F216</f>
        <v>203</v>
      </c>
      <c r="S73" s="1">
        <f>F211</f>
        <v>198</v>
      </c>
      <c r="T73" s="1">
        <f>F72</f>
        <v>59</v>
      </c>
      <c r="U73" s="1">
        <f>F180</f>
        <v>167</v>
      </c>
      <c r="V73" s="1">
        <f>F103</f>
        <v>90</v>
      </c>
      <c r="W73" s="1">
        <f>F158</f>
        <v>145</v>
      </c>
      <c r="X73" s="1">
        <f>F125</f>
        <v>112</v>
      </c>
      <c r="Y73" s="1">
        <f>F257</f>
        <v>244</v>
      </c>
      <c r="Z73" s="12">
        <f>F26</f>
        <v>13</v>
      </c>
      <c r="AA73" s="59">
        <f>K73^3+L73^3+M73^3+N73^3+O73^3+P73^3+Q73^3+R73^3+K74^3+L74^3+M74^3+N74^3+O74^3+P74^3+Q74^3+R74^3</f>
        <v>67634176</v>
      </c>
      <c r="AB73" s="60">
        <f>K73^3+L73^3+M73^3+N73^3+O73^3+P73^3+Q73^3+R73^3+S73^3+T73^3+U73^3+V73^3+W73^3+X73^3+Y73^3+Z73^3</f>
        <v>67634176</v>
      </c>
      <c r="AC73" s="61"/>
      <c r="AD73" s="68" t="s">
        <v>53</v>
      </c>
      <c r="AE73" s="69" t="s">
        <v>52</v>
      </c>
      <c r="AF73" s="69" t="s">
        <v>51</v>
      </c>
      <c r="AG73" s="69" t="s">
        <v>50</v>
      </c>
      <c r="AH73" s="70" t="s">
        <v>33</v>
      </c>
      <c r="AI73" s="70" t="s">
        <v>32</v>
      </c>
      <c r="AJ73" s="70" t="s">
        <v>31</v>
      </c>
      <c r="AK73" s="70" t="s">
        <v>30</v>
      </c>
      <c r="AL73" s="69" t="s">
        <v>65</v>
      </c>
      <c r="AM73" s="69" t="s">
        <v>66</v>
      </c>
      <c r="AN73" s="69" t="s">
        <v>67</v>
      </c>
      <c r="AO73" s="69" t="s">
        <v>68</v>
      </c>
      <c r="AP73" s="70" t="s">
        <v>69</v>
      </c>
      <c r="AQ73" s="70" t="s">
        <v>70</v>
      </c>
      <c r="AR73" s="70" t="s">
        <v>71</v>
      </c>
      <c r="AS73" s="71" t="s">
        <v>72</v>
      </c>
      <c r="AT73" s="66"/>
      <c r="AU73" s="51"/>
      <c r="AW73" s="57"/>
      <c r="AX73" s="58"/>
      <c r="AY73" s="11">
        <f>F17</f>
        <v>4</v>
      </c>
      <c r="AZ73" s="1">
        <f>F266</f>
        <v>253</v>
      </c>
      <c r="BA73" s="1">
        <f>F110</f>
        <v>97</v>
      </c>
      <c r="BB73" s="1">
        <f>F173</f>
        <v>160</v>
      </c>
      <c r="BC73" s="1">
        <f>F99</f>
        <v>86</v>
      </c>
      <c r="BD73" s="1">
        <f>F184</f>
        <v>171</v>
      </c>
      <c r="BE73" s="1">
        <f>F68</f>
        <v>55</v>
      </c>
      <c r="BF73" s="1">
        <f>F215</f>
        <v>202</v>
      </c>
      <c r="BG73" s="1">
        <f>F212</f>
        <v>199</v>
      </c>
      <c r="BH73" s="1">
        <f>F71</f>
        <v>58</v>
      </c>
      <c r="BI73" s="1">
        <f>F179</f>
        <v>166</v>
      </c>
      <c r="BJ73" s="1">
        <f>F104</f>
        <v>91</v>
      </c>
      <c r="BK73" s="1">
        <f>F158</f>
        <v>145</v>
      </c>
      <c r="BL73" s="1">
        <f>F125</f>
        <v>112</v>
      </c>
      <c r="BM73" s="1">
        <f>F257</f>
        <v>244</v>
      </c>
      <c r="BN73" s="12">
        <f>F26</f>
        <v>13</v>
      </c>
      <c r="BO73" s="59">
        <f>AY73^3+AZ73^3+BA73^3+BB73^3+BC73^3+BD73^3+BE73^3+BF73^3+AY74^3+AZ74^3+BA74^3+BB74^3+BC74^3+BD74^3+BE74^3+BF74^3</f>
        <v>67634176</v>
      </c>
      <c r="BP73" s="60">
        <f>AY73^3+AZ73^3+BA73^3+BB73^3+BC73^3+BD73^3+BE73^3+BF73^3+BG73^3+BH73^3+BI73^3+BJ73^3+BK73^3+BL73^3+BM73^3+BN73^3</f>
        <v>67634176</v>
      </c>
      <c r="BQ73" s="61"/>
      <c r="BR73" s="68" t="s">
        <v>53</v>
      </c>
      <c r="BS73" s="69" t="s">
        <v>52</v>
      </c>
      <c r="BT73" s="69" t="s">
        <v>51</v>
      </c>
      <c r="BU73" s="69" t="s">
        <v>50</v>
      </c>
      <c r="BV73" s="69" t="s">
        <v>10</v>
      </c>
      <c r="BW73" s="69" t="s">
        <v>11</v>
      </c>
      <c r="BX73" s="69" t="s">
        <v>12</v>
      </c>
      <c r="BY73" s="69" t="s">
        <v>13</v>
      </c>
      <c r="BZ73" s="70" t="s">
        <v>21</v>
      </c>
      <c r="CA73" s="70" t="s">
        <v>20</v>
      </c>
      <c r="CB73" s="70" t="s">
        <v>19</v>
      </c>
      <c r="CC73" s="70" t="s">
        <v>18</v>
      </c>
      <c r="CD73" s="70" t="s">
        <v>69</v>
      </c>
      <c r="CE73" s="70" t="s">
        <v>70</v>
      </c>
      <c r="CF73" s="70" t="s">
        <v>71</v>
      </c>
      <c r="CG73" s="71" t="s">
        <v>72</v>
      </c>
      <c r="CH73" s="66"/>
      <c r="CI73" s="51"/>
      <c r="CJ73" s="144"/>
      <c r="CK73" s="57"/>
      <c r="CL73" s="58"/>
      <c r="CM73" s="11">
        <f>F17</f>
        <v>4</v>
      </c>
      <c r="CN73" s="1">
        <f>F266</f>
        <v>253</v>
      </c>
      <c r="CO73" s="1">
        <f>F116</f>
        <v>103</v>
      </c>
      <c r="CP73" s="1">
        <f>F167</f>
        <v>154</v>
      </c>
      <c r="CQ73" s="1">
        <f>F99</f>
        <v>86</v>
      </c>
      <c r="CR73" s="1">
        <f>F184</f>
        <v>171</v>
      </c>
      <c r="CS73" s="1">
        <f>F62</f>
        <v>49</v>
      </c>
      <c r="CT73" s="1">
        <f>F221</f>
        <v>208</v>
      </c>
      <c r="CU73" s="1">
        <f>F206</f>
        <v>193</v>
      </c>
      <c r="CV73" s="1">
        <f>F77</f>
        <v>64</v>
      </c>
      <c r="CW73" s="1">
        <f>F179</f>
        <v>166</v>
      </c>
      <c r="CX73" s="1">
        <f>F104</f>
        <v>91</v>
      </c>
      <c r="CY73" s="1">
        <f>F164</f>
        <v>151</v>
      </c>
      <c r="CZ73" s="1">
        <f>F119</f>
        <v>106</v>
      </c>
      <c r="DA73" s="1">
        <f>F257</f>
        <v>244</v>
      </c>
      <c r="DB73" s="12">
        <f>F26</f>
        <v>13</v>
      </c>
      <c r="DC73" s="59">
        <f>CM73^3+CN73^3+CO73^3+CP73^3+CQ73^3+CR73^3+CS73^3+CT73^3+CM74^3+CN74^3+CO74^3+CP74^3+CQ74^3+CR74^3+CS74^3+CT74^3</f>
        <v>67634176</v>
      </c>
      <c r="DD73" s="60">
        <f>CM73^3+CN73^3+CO73^3+CP73^3+CQ73^3+CR73^3+CS73^3+CT73^3+CU73^3+CV73^3+CW73^3+CX73^3+CY73^3+CZ73^3+DA73^3+DB73^3</f>
        <v>67634176</v>
      </c>
      <c r="DE73" s="61"/>
      <c r="DF73" s="68" t="s">
        <v>53</v>
      </c>
      <c r="DG73" s="69" t="s">
        <v>52</v>
      </c>
      <c r="DH73" s="70" t="s">
        <v>236</v>
      </c>
      <c r="DI73" s="70" t="s">
        <v>237</v>
      </c>
      <c r="DJ73" s="69" t="s">
        <v>10</v>
      </c>
      <c r="DK73" s="69" t="s">
        <v>11</v>
      </c>
      <c r="DL73" s="70" t="s">
        <v>227</v>
      </c>
      <c r="DM73" s="70" t="s">
        <v>226</v>
      </c>
      <c r="DN73" s="69" t="s">
        <v>160</v>
      </c>
      <c r="DO73" s="69" t="s">
        <v>161</v>
      </c>
      <c r="DP73" s="70" t="s">
        <v>19</v>
      </c>
      <c r="DQ73" s="70" t="s">
        <v>18</v>
      </c>
      <c r="DR73" s="69" t="s">
        <v>171</v>
      </c>
      <c r="DS73" s="69" t="s">
        <v>170</v>
      </c>
      <c r="DT73" s="70" t="s">
        <v>71</v>
      </c>
      <c r="DU73" s="71" t="s">
        <v>72</v>
      </c>
      <c r="DV73" s="66"/>
      <c r="DW73" s="51"/>
      <c r="DY73" s="57"/>
      <c r="DZ73" s="58"/>
      <c r="EA73" s="11">
        <f>F17</f>
        <v>4</v>
      </c>
      <c r="EB73" s="1">
        <f>F266</f>
        <v>253</v>
      </c>
      <c r="EC73" s="1">
        <f>F125</f>
        <v>112</v>
      </c>
      <c r="ED73" s="1">
        <f>F158</f>
        <v>145</v>
      </c>
      <c r="EE73" s="1">
        <f>F104</f>
        <v>91</v>
      </c>
      <c r="EF73" s="1">
        <f>F179</f>
        <v>166</v>
      </c>
      <c r="EG73" s="1">
        <f>F68</f>
        <v>55</v>
      </c>
      <c r="EH73" s="1">
        <f>F215</f>
        <v>202</v>
      </c>
      <c r="EI73" s="1">
        <f>F212</f>
        <v>199</v>
      </c>
      <c r="EJ73" s="1">
        <f>F71</f>
        <v>58</v>
      </c>
      <c r="EK73" s="1">
        <f>F184</f>
        <v>171</v>
      </c>
      <c r="EL73" s="1">
        <f>F99</f>
        <v>86</v>
      </c>
      <c r="EM73" s="1">
        <f>F173</f>
        <v>160</v>
      </c>
      <c r="EN73" s="1">
        <f>F110</f>
        <v>97</v>
      </c>
      <c r="EO73" s="1">
        <f>F257</f>
        <v>244</v>
      </c>
      <c r="EP73" s="12">
        <f>F26</f>
        <v>13</v>
      </c>
      <c r="EQ73" s="59">
        <f>EA73^3+EB73^3+EC73^3+ED73^3+EE73^3+EF73^3+EG73^3+EH73^3+EA74^3+EB74^3+EC74^3+ED74^3+EE74^3+EF74^3+EG74^3+EH74^3</f>
        <v>67634176</v>
      </c>
      <c r="ER73" s="60">
        <f>EA73^3+EB73^3+EC73^3+ED73^3+EE73^3+EF73^3+EG73^3+EH73^3+EI73^3+EJ73^3+EK73^3+EL73^3+EM73^3+EN73^3+EO73^3+EP73^3</f>
        <v>67634176</v>
      </c>
      <c r="ES73" s="61"/>
      <c r="ET73" s="68" t="s">
        <v>53</v>
      </c>
      <c r="EU73" s="69" t="s">
        <v>52</v>
      </c>
      <c r="EV73" s="69" t="s">
        <v>70</v>
      </c>
      <c r="EW73" s="69" t="s">
        <v>69</v>
      </c>
      <c r="EX73" s="69" t="s">
        <v>18</v>
      </c>
      <c r="EY73" s="69" t="s">
        <v>19</v>
      </c>
      <c r="EZ73" s="69" t="s">
        <v>12</v>
      </c>
      <c r="FA73" s="69" t="s">
        <v>13</v>
      </c>
      <c r="FB73" s="69" t="s">
        <v>21</v>
      </c>
      <c r="FC73" s="69" t="s">
        <v>20</v>
      </c>
      <c r="FD73" s="69" t="s">
        <v>11</v>
      </c>
      <c r="FE73" s="69" t="s">
        <v>10</v>
      </c>
      <c r="FF73" s="69" t="s">
        <v>50</v>
      </c>
      <c r="FG73" s="69" t="s">
        <v>51</v>
      </c>
      <c r="FH73" s="69" t="s">
        <v>71</v>
      </c>
      <c r="FI73" s="73" t="s">
        <v>72</v>
      </c>
      <c r="FJ73" s="66"/>
      <c r="FK73" s="51"/>
    </row>
    <row r="74" spans="1:167" x14ac:dyDescent="0.2">
      <c r="A74" s="32"/>
      <c r="B74" s="32"/>
      <c r="C74" s="32"/>
      <c r="D74" s="106" t="s">
        <v>203</v>
      </c>
      <c r="E74" s="107" t="s">
        <v>207</v>
      </c>
      <c r="F74" s="110">
        <f>B4+(60*B6)</f>
        <v>61</v>
      </c>
      <c r="G74" s="104"/>
      <c r="H74" s="43"/>
      <c r="I74" s="74"/>
      <c r="J74" s="58"/>
      <c r="K74" s="3">
        <f>F38</f>
        <v>25</v>
      </c>
      <c r="L74" s="4">
        <f>F245</f>
        <v>232</v>
      </c>
      <c r="M74" s="4">
        <f>F137</f>
        <v>124</v>
      </c>
      <c r="N74" s="4">
        <f>F146</f>
        <v>133</v>
      </c>
      <c r="O74" s="4">
        <f>F91</f>
        <v>78</v>
      </c>
      <c r="P74" s="4">
        <f>F192</f>
        <v>179</v>
      </c>
      <c r="Q74" s="4">
        <f>F60</f>
        <v>47</v>
      </c>
      <c r="R74" s="4">
        <f>F223</f>
        <v>210</v>
      </c>
      <c r="S74" s="4">
        <f>F236</f>
        <v>223</v>
      </c>
      <c r="T74" s="4">
        <f>F47</f>
        <v>34</v>
      </c>
      <c r="U74" s="4">
        <f>F203</f>
        <v>190</v>
      </c>
      <c r="V74" s="4">
        <f>F80</f>
        <v>67</v>
      </c>
      <c r="W74" s="4">
        <f>F153</f>
        <v>140</v>
      </c>
      <c r="X74" s="4">
        <f>F130</f>
        <v>117</v>
      </c>
      <c r="Y74" s="4">
        <f>F246</f>
        <v>233</v>
      </c>
      <c r="Z74" s="5">
        <f>F37</f>
        <v>24</v>
      </c>
      <c r="AA74" s="75">
        <f>S73^3+T73^3+U73^3+V73^3+W73^3+X73^3+Y73^3+Z73^3+S74^3+T74^3+U74^3+V74^3+W74^3+X74^3+Y74^3+Z74^3</f>
        <v>67634176</v>
      </c>
      <c r="AB74" s="76">
        <f t="shared" ref="AB74:AB88" si="12">K74^3+L74^3+M74^3+N74^3+O74^3+P74^3+Q74^3+R74^3+S74^3+T74^3+U74^3+V74^3+W74^3+X74^3+Y74^3+Z74^3</f>
        <v>67634176</v>
      </c>
      <c r="AC74" s="61"/>
      <c r="AD74" s="81" t="s">
        <v>49</v>
      </c>
      <c r="AE74" s="82" t="s">
        <v>48</v>
      </c>
      <c r="AF74" s="82" t="s">
        <v>47</v>
      </c>
      <c r="AG74" s="82" t="s">
        <v>46</v>
      </c>
      <c r="AH74" s="83" t="s">
        <v>29</v>
      </c>
      <c r="AI74" s="83" t="s">
        <v>28</v>
      </c>
      <c r="AJ74" s="83" t="s">
        <v>27</v>
      </c>
      <c r="AK74" s="83" t="s">
        <v>26</v>
      </c>
      <c r="AL74" s="82" t="s">
        <v>57</v>
      </c>
      <c r="AM74" s="82" t="s">
        <v>58</v>
      </c>
      <c r="AN74" s="82" t="s">
        <v>59</v>
      </c>
      <c r="AO74" s="82" t="s">
        <v>60</v>
      </c>
      <c r="AP74" s="83" t="s">
        <v>61</v>
      </c>
      <c r="AQ74" s="83" t="s">
        <v>62</v>
      </c>
      <c r="AR74" s="83" t="s">
        <v>63</v>
      </c>
      <c r="AS74" s="84" t="s">
        <v>64</v>
      </c>
      <c r="AT74" s="66"/>
      <c r="AU74" s="51"/>
      <c r="AW74" s="74"/>
      <c r="AX74" s="58"/>
      <c r="AY74" s="3">
        <f>F38</f>
        <v>25</v>
      </c>
      <c r="AZ74" s="4">
        <f>F245</f>
        <v>232</v>
      </c>
      <c r="BA74" s="4">
        <f>F137</f>
        <v>124</v>
      </c>
      <c r="BB74" s="4">
        <f>F146</f>
        <v>133</v>
      </c>
      <c r="BC74" s="4">
        <f>F92</f>
        <v>79</v>
      </c>
      <c r="BD74" s="4">
        <f>F191</f>
        <v>178</v>
      </c>
      <c r="BE74" s="4">
        <f>F59</f>
        <v>46</v>
      </c>
      <c r="BF74" s="4">
        <f>F224</f>
        <v>211</v>
      </c>
      <c r="BG74" s="4">
        <f>F235</f>
        <v>222</v>
      </c>
      <c r="BH74" s="4">
        <f>F48</f>
        <v>35</v>
      </c>
      <c r="BI74" s="4">
        <f>F204</f>
        <v>191</v>
      </c>
      <c r="BJ74" s="4">
        <f>F79</f>
        <v>66</v>
      </c>
      <c r="BK74" s="4">
        <f>F153</f>
        <v>140</v>
      </c>
      <c r="BL74" s="4">
        <f>F130</f>
        <v>117</v>
      </c>
      <c r="BM74" s="4">
        <f>F246</f>
        <v>233</v>
      </c>
      <c r="BN74" s="5">
        <f>F37</f>
        <v>24</v>
      </c>
      <c r="BO74" s="75">
        <f>BG73^3+BH73^3+BI73^3+BJ73^3+BK73^3+BL73^3+BM73^3+BN73^3+BG74^3+BH74^3+BI74^3+BJ74^3+BK74^3+BL74^3+BM74^3+BN74^3</f>
        <v>67634176</v>
      </c>
      <c r="BP74" s="76">
        <f t="shared" ref="BP74:BP88" si="13">AY74^3+AZ74^3+BA74^3+BB74^3+BC74^3+BD74^3+BE74^3+BF74^3+BG74^3+BH74^3+BI74^3+BJ74^3+BK74^3+BL74^3+BM74^3+BN74^3</f>
        <v>67634176</v>
      </c>
      <c r="BQ74" s="61"/>
      <c r="BR74" s="81" t="s">
        <v>49</v>
      </c>
      <c r="BS74" s="82" t="s">
        <v>48</v>
      </c>
      <c r="BT74" s="82" t="s">
        <v>47</v>
      </c>
      <c r="BU74" s="82" t="s">
        <v>46</v>
      </c>
      <c r="BV74" s="82" t="s">
        <v>34</v>
      </c>
      <c r="BW74" s="82" t="s">
        <v>35</v>
      </c>
      <c r="BX74" s="82" t="s">
        <v>36</v>
      </c>
      <c r="BY74" s="82" t="s">
        <v>37</v>
      </c>
      <c r="BZ74" s="83" t="s">
        <v>45</v>
      </c>
      <c r="CA74" s="83" t="s">
        <v>44</v>
      </c>
      <c r="CB74" s="83" t="s">
        <v>43</v>
      </c>
      <c r="CC74" s="83" t="s">
        <v>42</v>
      </c>
      <c r="CD74" s="83" t="s">
        <v>61</v>
      </c>
      <c r="CE74" s="83" t="s">
        <v>62</v>
      </c>
      <c r="CF74" s="83" t="s">
        <v>63</v>
      </c>
      <c r="CG74" s="84" t="s">
        <v>64</v>
      </c>
      <c r="CH74" s="66"/>
      <c r="CI74" s="51"/>
      <c r="CJ74" s="144"/>
      <c r="CK74" s="74"/>
      <c r="CL74" s="58"/>
      <c r="CM74" s="3">
        <f>F44</f>
        <v>31</v>
      </c>
      <c r="CN74" s="4">
        <f>F239</f>
        <v>226</v>
      </c>
      <c r="CO74" s="4">
        <f>F137</f>
        <v>124</v>
      </c>
      <c r="CP74" s="4">
        <f>F146</f>
        <v>133</v>
      </c>
      <c r="CQ74" s="4">
        <f>F86</f>
        <v>73</v>
      </c>
      <c r="CR74" s="4">
        <f>F197</f>
        <v>184</v>
      </c>
      <c r="CS74" s="4">
        <f>F59</f>
        <v>46</v>
      </c>
      <c r="CT74" s="4">
        <f>F224</f>
        <v>211</v>
      </c>
      <c r="CU74" s="4">
        <f>F235</f>
        <v>222</v>
      </c>
      <c r="CV74" s="4">
        <f>F48</f>
        <v>35</v>
      </c>
      <c r="CW74" s="4">
        <f>F198</f>
        <v>185</v>
      </c>
      <c r="CX74" s="4">
        <f>F85</f>
        <v>72</v>
      </c>
      <c r="CY74" s="4">
        <f>F153</f>
        <v>140</v>
      </c>
      <c r="CZ74" s="4">
        <f>F130</f>
        <v>117</v>
      </c>
      <c r="DA74" s="4">
        <f>F252</f>
        <v>239</v>
      </c>
      <c r="DB74" s="5">
        <f>F31</f>
        <v>18</v>
      </c>
      <c r="DC74" s="75">
        <f>CU73^3+CV73^3+CW73^3+CX73^3+CY73^3+CZ73^3+DA73^3+DB73^3+CU74^3+CV74^3+CW74^3+CX74^3+CY74^3+CZ74^3+DA74^3+DB74^3</f>
        <v>67634176</v>
      </c>
      <c r="DD74" s="76">
        <f t="shared" ref="DD74:DD88" si="14">CM74^3+CN74^3+CO74^3+CP74^3+CQ74^3+CR74^3+CS74^3+CT74^3+CU74^3+CV74^3+CW74^3+CX74^3+CY74^3+CZ74^3+DA74^3+DB74^3</f>
        <v>67634176</v>
      </c>
      <c r="DE74" s="61"/>
      <c r="DF74" s="81" t="s">
        <v>234</v>
      </c>
      <c r="DG74" s="82" t="s">
        <v>235</v>
      </c>
      <c r="DH74" s="83" t="s">
        <v>47</v>
      </c>
      <c r="DI74" s="83" t="s">
        <v>46</v>
      </c>
      <c r="DJ74" s="82" t="s">
        <v>229</v>
      </c>
      <c r="DK74" s="82" t="s">
        <v>228</v>
      </c>
      <c r="DL74" s="83" t="s">
        <v>36</v>
      </c>
      <c r="DM74" s="83" t="s">
        <v>37</v>
      </c>
      <c r="DN74" s="82" t="s">
        <v>45</v>
      </c>
      <c r="DO74" s="82" t="s">
        <v>44</v>
      </c>
      <c r="DP74" s="83" t="s">
        <v>162</v>
      </c>
      <c r="DQ74" s="83" t="s">
        <v>163</v>
      </c>
      <c r="DR74" s="82" t="s">
        <v>61</v>
      </c>
      <c r="DS74" s="82" t="s">
        <v>62</v>
      </c>
      <c r="DT74" s="83" t="s">
        <v>169</v>
      </c>
      <c r="DU74" s="84" t="s">
        <v>168</v>
      </c>
      <c r="DV74" s="66"/>
      <c r="DW74" s="51"/>
      <c r="DY74" s="74"/>
      <c r="DZ74" s="58"/>
      <c r="EA74" s="3">
        <f>F43</f>
        <v>30</v>
      </c>
      <c r="EB74" s="4">
        <f>F240</f>
        <v>227</v>
      </c>
      <c r="EC74" s="4">
        <f>F127</f>
        <v>114</v>
      </c>
      <c r="ED74" s="4">
        <f>F156</f>
        <v>143</v>
      </c>
      <c r="EE74" s="4">
        <f>F82</f>
        <v>69</v>
      </c>
      <c r="EF74" s="4">
        <f>F201</f>
        <v>188</v>
      </c>
      <c r="EG74" s="4">
        <f>F54</f>
        <v>41</v>
      </c>
      <c r="EH74" s="4">
        <f>F229</f>
        <v>216</v>
      </c>
      <c r="EI74" s="4">
        <f>F230</f>
        <v>217</v>
      </c>
      <c r="EJ74" s="4">
        <f>F53</f>
        <v>40</v>
      </c>
      <c r="EK74" s="4">
        <f>F194</f>
        <v>181</v>
      </c>
      <c r="EL74" s="4">
        <f>F89</f>
        <v>76</v>
      </c>
      <c r="EM74" s="4">
        <f>F143</f>
        <v>130</v>
      </c>
      <c r="EN74" s="4">
        <f>F140</f>
        <v>127</v>
      </c>
      <c r="EO74" s="4">
        <f>F251</f>
        <v>238</v>
      </c>
      <c r="EP74" s="5">
        <f>F32</f>
        <v>19</v>
      </c>
      <c r="EQ74" s="75">
        <f>EI73^3+EJ73^3+EK73^3+EL73^3+EM73^3+EN73^3+EO73^3+EP73^3+EI74^3+EJ74^3+EK74^3+EL74^3+EM74^3+EN74^3+EO74^3+EP74^3</f>
        <v>67634176</v>
      </c>
      <c r="ER74" s="76">
        <f t="shared" ref="ER74:ER88" si="15">EA74^3+EB74^3+EC74^3+ED74^3+EE74^3+EF74^3+EG74^3+EH74^3+EI74^3+EJ74^3+EK74^3+EL74^3+EM74^3+EN74^3+EO74^3+EP74^3</f>
        <v>67634176</v>
      </c>
      <c r="ES74" s="61"/>
      <c r="ET74" s="89" t="s">
        <v>261</v>
      </c>
      <c r="EU74" s="83" t="s">
        <v>260</v>
      </c>
      <c r="EV74" s="83" t="s">
        <v>198</v>
      </c>
      <c r="EW74" s="83" t="s">
        <v>197</v>
      </c>
      <c r="EX74" s="83" t="s">
        <v>201</v>
      </c>
      <c r="EY74" s="83" t="s">
        <v>202</v>
      </c>
      <c r="EZ74" s="83" t="s">
        <v>264</v>
      </c>
      <c r="FA74" s="83" t="s">
        <v>265</v>
      </c>
      <c r="FB74" s="83" t="s">
        <v>200</v>
      </c>
      <c r="FC74" s="83" t="s">
        <v>199</v>
      </c>
      <c r="FD74" s="83" t="s">
        <v>267</v>
      </c>
      <c r="FE74" s="83" t="s">
        <v>266</v>
      </c>
      <c r="FF74" s="83" t="s">
        <v>262</v>
      </c>
      <c r="FG74" s="83" t="s">
        <v>263</v>
      </c>
      <c r="FH74" s="83" t="s">
        <v>195</v>
      </c>
      <c r="FI74" s="84" t="s">
        <v>196</v>
      </c>
      <c r="FJ74" s="66"/>
      <c r="FK74" s="51"/>
    </row>
    <row r="75" spans="1:167" x14ac:dyDescent="0.2">
      <c r="A75" s="32"/>
      <c r="B75" s="32"/>
      <c r="C75" s="32"/>
      <c r="D75" s="106" t="s">
        <v>122</v>
      </c>
      <c r="E75" s="107" t="s">
        <v>207</v>
      </c>
      <c r="F75" s="108">
        <f>B4+(61*B6)</f>
        <v>62</v>
      </c>
      <c r="G75" s="104"/>
      <c r="H75" s="43"/>
      <c r="I75" s="57"/>
      <c r="J75" s="58"/>
      <c r="K75" s="3">
        <f>F224</f>
        <v>211</v>
      </c>
      <c r="L75" s="4">
        <f>F59</f>
        <v>46</v>
      </c>
      <c r="M75" s="4">
        <f>F191</f>
        <v>178</v>
      </c>
      <c r="N75" s="4">
        <f>F92</f>
        <v>79</v>
      </c>
      <c r="O75" s="4">
        <f>F149</f>
        <v>136</v>
      </c>
      <c r="P75" s="4">
        <f>F134</f>
        <v>121</v>
      </c>
      <c r="Q75" s="4">
        <f>F242</f>
        <v>229</v>
      </c>
      <c r="R75" s="4">
        <f>F41</f>
        <v>28</v>
      </c>
      <c r="S75" s="4">
        <f>F34</f>
        <v>21</v>
      </c>
      <c r="T75" s="4">
        <f>F249</f>
        <v>236</v>
      </c>
      <c r="U75" s="4">
        <f>F133</f>
        <v>120</v>
      </c>
      <c r="V75" s="4">
        <f>F150</f>
        <v>137</v>
      </c>
      <c r="W75" s="4">
        <f>F79</f>
        <v>66</v>
      </c>
      <c r="X75" s="4">
        <f>F204</f>
        <v>191</v>
      </c>
      <c r="Y75" s="4">
        <f>F48</f>
        <v>35</v>
      </c>
      <c r="Z75" s="5">
        <f>F235</f>
        <v>222</v>
      </c>
      <c r="AA75" s="75">
        <f>K75^3+L75^3+M75^3+N75^3+O75^3+P75^3+Q75^3+R75^3+K76^3+L76^3+M76^3+N76^3+O76^3+P76^3+Q76^3+R76^3</f>
        <v>67634176</v>
      </c>
      <c r="AB75" s="76">
        <f t="shared" si="12"/>
        <v>67634176</v>
      </c>
      <c r="AC75" s="88"/>
      <c r="AD75" s="81" t="s">
        <v>37</v>
      </c>
      <c r="AE75" s="82" t="s">
        <v>36</v>
      </c>
      <c r="AF75" s="82" t="s">
        <v>35</v>
      </c>
      <c r="AG75" s="82" t="s">
        <v>34</v>
      </c>
      <c r="AH75" s="83" t="s">
        <v>25</v>
      </c>
      <c r="AI75" s="83" t="s">
        <v>24</v>
      </c>
      <c r="AJ75" s="83" t="s">
        <v>23</v>
      </c>
      <c r="AK75" s="83" t="s">
        <v>22</v>
      </c>
      <c r="AL75" s="82" t="s">
        <v>38</v>
      </c>
      <c r="AM75" s="82" t="s">
        <v>39</v>
      </c>
      <c r="AN75" s="82" t="s">
        <v>40</v>
      </c>
      <c r="AO75" s="82" t="s">
        <v>41</v>
      </c>
      <c r="AP75" s="83" t="s">
        <v>42</v>
      </c>
      <c r="AQ75" s="83" t="s">
        <v>43</v>
      </c>
      <c r="AR75" s="83" t="s">
        <v>44</v>
      </c>
      <c r="AS75" s="84" t="s">
        <v>45</v>
      </c>
      <c r="AT75" s="66"/>
      <c r="AU75" s="51"/>
      <c r="AW75" s="57"/>
      <c r="AX75" s="58"/>
      <c r="AY75" s="3">
        <f>F223</f>
        <v>210</v>
      </c>
      <c r="AZ75" s="4">
        <f>F60</f>
        <v>47</v>
      </c>
      <c r="BA75" s="4">
        <f>F192</f>
        <v>179</v>
      </c>
      <c r="BB75" s="4">
        <f>F91</f>
        <v>78</v>
      </c>
      <c r="BC75" s="4">
        <f>F149</f>
        <v>136</v>
      </c>
      <c r="BD75" s="4">
        <f>F134</f>
        <v>121</v>
      </c>
      <c r="BE75" s="4">
        <f>F242</f>
        <v>229</v>
      </c>
      <c r="BF75" s="4">
        <f>F41</f>
        <v>28</v>
      </c>
      <c r="BG75" s="4">
        <f>F34</f>
        <v>21</v>
      </c>
      <c r="BH75" s="4">
        <f>F249</f>
        <v>236</v>
      </c>
      <c r="BI75" s="4">
        <f>F133</f>
        <v>120</v>
      </c>
      <c r="BJ75" s="4">
        <f>F150</f>
        <v>137</v>
      </c>
      <c r="BK75" s="4">
        <f>F80</f>
        <v>67</v>
      </c>
      <c r="BL75" s="4">
        <f>F203</f>
        <v>190</v>
      </c>
      <c r="BM75" s="4">
        <f>F47</f>
        <v>34</v>
      </c>
      <c r="BN75" s="5">
        <f>F236</f>
        <v>223</v>
      </c>
      <c r="BO75" s="75">
        <f>AY75^3+AZ75^3+BA75^3+BB75^3+BC75^3+BD75^3+BE75^3+BF75^3+AY76^3+AZ76^3+BA76^3+BB76^3+BC76^3+BD76^3+BE76^3+BF76^3</f>
        <v>67634176</v>
      </c>
      <c r="BP75" s="76">
        <f t="shared" si="13"/>
        <v>67634176</v>
      </c>
      <c r="BQ75" s="88"/>
      <c r="BR75" s="89" t="s">
        <v>26</v>
      </c>
      <c r="BS75" s="83" t="s">
        <v>27</v>
      </c>
      <c r="BT75" s="83" t="s">
        <v>28</v>
      </c>
      <c r="BU75" s="83" t="s">
        <v>29</v>
      </c>
      <c r="BV75" s="83" t="s">
        <v>25</v>
      </c>
      <c r="BW75" s="83" t="s">
        <v>24</v>
      </c>
      <c r="BX75" s="83" t="s">
        <v>23</v>
      </c>
      <c r="BY75" s="83" t="s">
        <v>22</v>
      </c>
      <c r="BZ75" s="82" t="s">
        <v>38</v>
      </c>
      <c r="CA75" s="82" t="s">
        <v>39</v>
      </c>
      <c r="CB75" s="82" t="s">
        <v>40</v>
      </c>
      <c r="CC75" s="82" t="s">
        <v>41</v>
      </c>
      <c r="CD75" s="82" t="s">
        <v>60</v>
      </c>
      <c r="CE75" s="82" t="s">
        <v>59</v>
      </c>
      <c r="CF75" s="82" t="s">
        <v>58</v>
      </c>
      <c r="CG75" s="86" t="s">
        <v>57</v>
      </c>
      <c r="CH75" s="66"/>
      <c r="CI75" s="51"/>
      <c r="CJ75" s="144"/>
      <c r="CK75" s="57"/>
      <c r="CL75" s="58"/>
      <c r="CM75" s="3">
        <f>F229</f>
        <v>216</v>
      </c>
      <c r="CN75" s="4">
        <f>F54</f>
        <v>41</v>
      </c>
      <c r="CO75" s="4">
        <f>F192</f>
        <v>179</v>
      </c>
      <c r="CP75" s="4">
        <f>F91</f>
        <v>78</v>
      </c>
      <c r="CQ75" s="4">
        <f>F143</f>
        <v>130</v>
      </c>
      <c r="CR75" s="4">
        <f>F140</f>
        <v>127</v>
      </c>
      <c r="CS75" s="4">
        <f>F242</f>
        <v>229</v>
      </c>
      <c r="CT75" s="4">
        <f>F41</f>
        <v>28</v>
      </c>
      <c r="CU75" s="4">
        <f>F34</f>
        <v>21</v>
      </c>
      <c r="CV75" s="4">
        <f>F249</f>
        <v>236</v>
      </c>
      <c r="CW75" s="4">
        <f>F127</f>
        <v>114</v>
      </c>
      <c r="CX75" s="4">
        <f>F156</f>
        <v>143</v>
      </c>
      <c r="CY75" s="4">
        <f>F80</f>
        <v>67</v>
      </c>
      <c r="CZ75" s="4">
        <f>F203</f>
        <v>190</v>
      </c>
      <c r="DA75" s="4">
        <f>F53</f>
        <v>40</v>
      </c>
      <c r="DB75" s="5">
        <f>F230</f>
        <v>217</v>
      </c>
      <c r="DC75" s="75">
        <f>CM75^3+CN75^3+CO75^3+CP75^3+CQ75^3+CR75^3+CS75^3+CT75^3+CM76^3+CN76^3+CO76^3+CP76^3+CQ76^3+CR76^3+CS76^3+CT76^3</f>
        <v>67634176</v>
      </c>
      <c r="DD75" s="76">
        <f t="shared" si="14"/>
        <v>67634176</v>
      </c>
      <c r="DE75" s="88"/>
      <c r="DF75" s="81" t="s">
        <v>265</v>
      </c>
      <c r="DG75" s="82" t="s">
        <v>264</v>
      </c>
      <c r="DH75" s="83" t="s">
        <v>28</v>
      </c>
      <c r="DI75" s="83" t="s">
        <v>29</v>
      </c>
      <c r="DJ75" s="82" t="s">
        <v>262</v>
      </c>
      <c r="DK75" s="82" t="s">
        <v>263</v>
      </c>
      <c r="DL75" s="83" t="s">
        <v>23</v>
      </c>
      <c r="DM75" s="83" t="s">
        <v>22</v>
      </c>
      <c r="DN75" s="82" t="s">
        <v>38</v>
      </c>
      <c r="DO75" s="82" t="s">
        <v>39</v>
      </c>
      <c r="DP75" s="83" t="s">
        <v>198</v>
      </c>
      <c r="DQ75" s="83" t="s">
        <v>197</v>
      </c>
      <c r="DR75" s="82" t="s">
        <v>60</v>
      </c>
      <c r="DS75" s="82" t="s">
        <v>59</v>
      </c>
      <c r="DT75" s="83" t="s">
        <v>199</v>
      </c>
      <c r="DU75" s="84" t="s">
        <v>200</v>
      </c>
      <c r="DV75" s="66"/>
      <c r="DW75" s="51"/>
      <c r="DY75" s="57"/>
      <c r="DZ75" s="58"/>
      <c r="EA75" s="3">
        <f>F233</f>
        <v>220</v>
      </c>
      <c r="EB75" s="4">
        <f>F50</f>
        <v>37</v>
      </c>
      <c r="EC75" s="4">
        <f>F197</f>
        <v>184</v>
      </c>
      <c r="ED75" s="4">
        <f>F86</f>
        <v>73</v>
      </c>
      <c r="EE75" s="4">
        <f>F144</f>
        <v>131</v>
      </c>
      <c r="EF75" s="4">
        <f>F139</f>
        <v>126</v>
      </c>
      <c r="EG75" s="4">
        <f>F252</f>
        <v>239</v>
      </c>
      <c r="EH75" s="4">
        <f>F31</f>
        <v>18</v>
      </c>
      <c r="EI75" s="4">
        <f>F44</f>
        <v>31</v>
      </c>
      <c r="EJ75" s="4">
        <f>F239</f>
        <v>226</v>
      </c>
      <c r="EK75" s="4">
        <f>F128</f>
        <v>115</v>
      </c>
      <c r="EL75" s="4">
        <f>F155</f>
        <v>142</v>
      </c>
      <c r="EM75" s="4">
        <f>F85</f>
        <v>72</v>
      </c>
      <c r="EN75" s="4">
        <f>F198</f>
        <v>185</v>
      </c>
      <c r="EO75" s="4">
        <f>F57</f>
        <v>44</v>
      </c>
      <c r="EP75" s="5">
        <f>F226</f>
        <v>213</v>
      </c>
      <c r="EQ75" s="75">
        <f>EA75^3+EB75^3+EC75^3+ED75^3+EE75^3+EF75^3+EG75^3+EH75^3+EA76^3+EB76^3+EC76^3+ED76^3+EE76^3+EF76^3+EG76^3+EH76^3</f>
        <v>67634176</v>
      </c>
      <c r="ER75" s="76">
        <f t="shared" si="15"/>
        <v>67634176</v>
      </c>
      <c r="ES75" s="88"/>
      <c r="ET75" s="81" t="s">
        <v>164</v>
      </c>
      <c r="EU75" s="82" t="s">
        <v>165</v>
      </c>
      <c r="EV75" s="82" t="s">
        <v>228</v>
      </c>
      <c r="EW75" s="82" t="s">
        <v>229</v>
      </c>
      <c r="EX75" s="82" t="s">
        <v>233</v>
      </c>
      <c r="EY75" s="82" t="s">
        <v>232</v>
      </c>
      <c r="EZ75" s="82" t="s">
        <v>169</v>
      </c>
      <c r="FA75" s="82" t="s">
        <v>168</v>
      </c>
      <c r="FB75" s="82" t="s">
        <v>234</v>
      </c>
      <c r="FC75" s="82" t="s">
        <v>235</v>
      </c>
      <c r="FD75" s="82" t="s">
        <v>166</v>
      </c>
      <c r="FE75" s="82" t="s">
        <v>167</v>
      </c>
      <c r="FF75" s="82" t="s">
        <v>163</v>
      </c>
      <c r="FG75" s="82" t="s">
        <v>162</v>
      </c>
      <c r="FH75" s="82" t="s">
        <v>231</v>
      </c>
      <c r="FI75" s="86" t="s">
        <v>230</v>
      </c>
      <c r="FJ75" s="66"/>
      <c r="FK75" s="51"/>
    </row>
    <row r="76" spans="1:167" x14ac:dyDescent="0.2">
      <c r="A76" s="32"/>
      <c r="B76" s="32"/>
      <c r="C76" s="32"/>
      <c r="D76" s="106" t="s">
        <v>75</v>
      </c>
      <c r="E76" s="107" t="s">
        <v>207</v>
      </c>
      <c r="F76" s="108">
        <f>B4+(62*B6)</f>
        <v>63</v>
      </c>
      <c r="G76" s="104"/>
      <c r="H76" s="43"/>
      <c r="I76" s="90"/>
      <c r="J76" s="58"/>
      <c r="K76" s="3">
        <f>F215</f>
        <v>202</v>
      </c>
      <c r="L76" s="4">
        <f>F68</f>
        <v>55</v>
      </c>
      <c r="M76" s="4">
        <f>F184</f>
        <v>171</v>
      </c>
      <c r="N76" s="4">
        <f>F99</f>
        <v>86</v>
      </c>
      <c r="O76" s="4">
        <f>F170</f>
        <v>157</v>
      </c>
      <c r="P76" s="4">
        <f>F113</f>
        <v>100</v>
      </c>
      <c r="Q76" s="4">
        <f>F269</f>
        <v>256</v>
      </c>
      <c r="R76" s="4">
        <f>F14</f>
        <v>1</v>
      </c>
      <c r="S76" s="4">
        <f>F29</f>
        <v>16</v>
      </c>
      <c r="T76" s="4">
        <f>F254</f>
        <v>241</v>
      </c>
      <c r="U76" s="4">
        <f>F122</f>
        <v>109</v>
      </c>
      <c r="V76" s="4">
        <f>F161</f>
        <v>148</v>
      </c>
      <c r="W76" s="4">
        <f>F104</f>
        <v>91</v>
      </c>
      <c r="X76" s="4">
        <f>F179</f>
        <v>166</v>
      </c>
      <c r="Y76" s="4">
        <f>F71</f>
        <v>58</v>
      </c>
      <c r="Z76" s="5">
        <f>F212</f>
        <v>199</v>
      </c>
      <c r="AA76" s="75">
        <f>S75^3+T75^3+U75^3+V75^3+W75^3+X75^3+Y75^3+Z75^3+S76^3+T76^3+U76^3+V76^3+W76^3+X76^3+Y76^3+Z76^3</f>
        <v>67634176</v>
      </c>
      <c r="AB76" s="76">
        <f t="shared" si="12"/>
        <v>67634176</v>
      </c>
      <c r="AC76" s="61"/>
      <c r="AD76" s="81" t="s">
        <v>13</v>
      </c>
      <c r="AE76" s="82" t="s">
        <v>12</v>
      </c>
      <c r="AF76" s="82" t="s">
        <v>11</v>
      </c>
      <c r="AG76" s="82" t="s">
        <v>10</v>
      </c>
      <c r="AH76" s="83" t="s">
        <v>9</v>
      </c>
      <c r="AI76" s="83" t="s">
        <v>8</v>
      </c>
      <c r="AJ76" s="83" t="s">
        <v>7</v>
      </c>
      <c r="AK76" s="83" t="s">
        <v>6</v>
      </c>
      <c r="AL76" s="82" t="s">
        <v>14</v>
      </c>
      <c r="AM76" s="82" t="s">
        <v>15</v>
      </c>
      <c r="AN76" s="82" t="s">
        <v>16</v>
      </c>
      <c r="AO76" s="82" t="s">
        <v>17</v>
      </c>
      <c r="AP76" s="83" t="s">
        <v>18</v>
      </c>
      <c r="AQ76" s="83" t="s">
        <v>19</v>
      </c>
      <c r="AR76" s="83" t="s">
        <v>20</v>
      </c>
      <c r="AS76" s="84" t="s">
        <v>21</v>
      </c>
      <c r="AT76" s="66"/>
      <c r="AU76" s="51"/>
      <c r="AW76" s="90"/>
      <c r="AX76" s="58"/>
      <c r="AY76" s="3">
        <f>F216</f>
        <v>203</v>
      </c>
      <c r="AZ76" s="4">
        <f>F67</f>
        <v>54</v>
      </c>
      <c r="BA76" s="4">
        <f>F183</f>
        <v>170</v>
      </c>
      <c r="BB76" s="4">
        <f>F100</f>
        <v>87</v>
      </c>
      <c r="BC76" s="4">
        <f>F170</f>
        <v>157</v>
      </c>
      <c r="BD76" s="4">
        <f>F113</f>
        <v>100</v>
      </c>
      <c r="BE76" s="4">
        <f>F269</f>
        <v>256</v>
      </c>
      <c r="BF76" s="4">
        <f>F14</f>
        <v>1</v>
      </c>
      <c r="BG76" s="4">
        <f>F29</f>
        <v>16</v>
      </c>
      <c r="BH76" s="4">
        <f>F254</f>
        <v>241</v>
      </c>
      <c r="BI76" s="4">
        <f>F122</f>
        <v>109</v>
      </c>
      <c r="BJ76" s="4">
        <f>F161</f>
        <v>148</v>
      </c>
      <c r="BK76" s="4">
        <f>F103</f>
        <v>90</v>
      </c>
      <c r="BL76" s="4">
        <f>F180</f>
        <v>167</v>
      </c>
      <c r="BM76" s="4">
        <f>F72</f>
        <v>59</v>
      </c>
      <c r="BN76" s="5">
        <f>F211</f>
        <v>198</v>
      </c>
      <c r="BO76" s="75">
        <f>BG75^3+BH75^3+BI75^3+BJ75^3+BK75^3+BL75^3+BM75^3+BN75^3+BG76^3+BH76^3+BI76^3+BJ76^3+BK76^3+BL76^3+BM76^3+BN76^3</f>
        <v>67634176</v>
      </c>
      <c r="BP76" s="76">
        <f t="shared" si="13"/>
        <v>67634176</v>
      </c>
      <c r="BQ76" s="61"/>
      <c r="BR76" s="89" t="s">
        <v>30</v>
      </c>
      <c r="BS76" s="83" t="s">
        <v>31</v>
      </c>
      <c r="BT76" s="83" t="s">
        <v>32</v>
      </c>
      <c r="BU76" s="83" t="s">
        <v>33</v>
      </c>
      <c r="BV76" s="83" t="s">
        <v>9</v>
      </c>
      <c r="BW76" s="83" t="s">
        <v>8</v>
      </c>
      <c r="BX76" s="83" t="s">
        <v>7</v>
      </c>
      <c r="BY76" s="83" t="s">
        <v>6</v>
      </c>
      <c r="BZ76" s="82" t="s">
        <v>14</v>
      </c>
      <c r="CA76" s="82" t="s">
        <v>15</v>
      </c>
      <c r="CB76" s="82" t="s">
        <v>16</v>
      </c>
      <c r="CC76" s="82" t="s">
        <v>17</v>
      </c>
      <c r="CD76" s="82" t="s">
        <v>68</v>
      </c>
      <c r="CE76" s="82" t="s">
        <v>67</v>
      </c>
      <c r="CF76" s="82" t="s">
        <v>66</v>
      </c>
      <c r="CG76" s="86" t="s">
        <v>65</v>
      </c>
      <c r="CH76" s="66"/>
      <c r="CI76" s="51"/>
      <c r="CJ76" s="144"/>
      <c r="CK76" s="90"/>
      <c r="CL76" s="58"/>
      <c r="CM76" s="3">
        <f>F216</f>
        <v>203</v>
      </c>
      <c r="CN76" s="4">
        <f>F67</f>
        <v>54</v>
      </c>
      <c r="CO76" s="4">
        <f>F189</f>
        <v>176</v>
      </c>
      <c r="CP76" s="4">
        <f>F94</f>
        <v>81</v>
      </c>
      <c r="CQ76" s="4">
        <f>F170</f>
        <v>157</v>
      </c>
      <c r="CR76" s="4">
        <f>F113</f>
        <v>100</v>
      </c>
      <c r="CS76" s="4">
        <f>F263</f>
        <v>250</v>
      </c>
      <c r="CT76" s="4">
        <f>F20</f>
        <v>7</v>
      </c>
      <c r="CU76" s="4">
        <f>F23</f>
        <v>10</v>
      </c>
      <c r="CV76" s="4">
        <f>F260</f>
        <v>247</v>
      </c>
      <c r="CW76" s="4">
        <f>F122</f>
        <v>109</v>
      </c>
      <c r="CX76" s="4">
        <f>F161</f>
        <v>148</v>
      </c>
      <c r="CY76" s="4">
        <f>F109</f>
        <v>96</v>
      </c>
      <c r="CZ76" s="4">
        <f>F174</f>
        <v>161</v>
      </c>
      <c r="DA76" s="4">
        <f>F72</f>
        <v>59</v>
      </c>
      <c r="DB76" s="5">
        <f>F211</f>
        <v>198</v>
      </c>
      <c r="DC76" s="75">
        <f>CU75^3+CV75^3+CW75^3+CX75^3+CY75^3+CZ75^3+DA75^3+DB75^3+CU76^3+CV76^3+CW76^3+CX76^3+CY76^3+CZ76^3+DA76^3+DB76^3</f>
        <v>67634176</v>
      </c>
      <c r="DD76" s="76">
        <f t="shared" si="14"/>
        <v>67634176</v>
      </c>
      <c r="DE76" s="61"/>
      <c r="DF76" s="81" t="s">
        <v>30</v>
      </c>
      <c r="DG76" s="82" t="s">
        <v>31</v>
      </c>
      <c r="DH76" s="83" t="s">
        <v>271</v>
      </c>
      <c r="DI76" s="83" t="s">
        <v>270</v>
      </c>
      <c r="DJ76" s="82" t="s">
        <v>9</v>
      </c>
      <c r="DK76" s="82" t="s">
        <v>8</v>
      </c>
      <c r="DL76" s="83" t="s">
        <v>256</v>
      </c>
      <c r="DM76" s="83" t="s">
        <v>257</v>
      </c>
      <c r="DN76" s="82" t="s">
        <v>192</v>
      </c>
      <c r="DO76" s="82" t="s">
        <v>191</v>
      </c>
      <c r="DP76" s="83" t="s">
        <v>16</v>
      </c>
      <c r="DQ76" s="83" t="s">
        <v>17</v>
      </c>
      <c r="DR76" s="82" t="s">
        <v>205</v>
      </c>
      <c r="DS76" s="82" t="s">
        <v>206</v>
      </c>
      <c r="DT76" s="83" t="s">
        <v>66</v>
      </c>
      <c r="DU76" s="84" t="s">
        <v>65</v>
      </c>
      <c r="DV76" s="66"/>
      <c r="DW76" s="51"/>
      <c r="DY76" s="90"/>
      <c r="DZ76" s="58"/>
      <c r="EA76" s="3">
        <f>F211</f>
        <v>198</v>
      </c>
      <c r="EB76" s="4">
        <f>F72</f>
        <v>59</v>
      </c>
      <c r="EC76" s="4">
        <f>F183</f>
        <v>170</v>
      </c>
      <c r="ED76" s="4">
        <f>F100</f>
        <v>87</v>
      </c>
      <c r="EE76" s="4">
        <f>F170</f>
        <v>157</v>
      </c>
      <c r="EF76" s="4">
        <f>F113</f>
        <v>100</v>
      </c>
      <c r="EG76" s="4">
        <f>F254</f>
        <v>241</v>
      </c>
      <c r="EH76" s="4">
        <f>F29</f>
        <v>16</v>
      </c>
      <c r="EI76" s="4">
        <f>F14</f>
        <v>1</v>
      </c>
      <c r="EJ76" s="4">
        <f>F269</f>
        <v>256</v>
      </c>
      <c r="EK76" s="4">
        <f>F122</f>
        <v>109</v>
      </c>
      <c r="EL76" s="4">
        <f>F161</f>
        <v>148</v>
      </c>
      <c r="EM76" s="4">
        <f>F103</f>
        <v>90</v>
      </c>
      <c r="EN76" s="4">
        <f>F180</f>
        <v>167</v>
      </c>
      <c r="EO76" s="4">
        <f>F67</f>
        <v>54</v>
      </c>
      <c r="EP76" s="5">
        <f>F216</f>
        <v>203</v>
      </c>
      <c r="EQ76" s="75">
        <f>EI75^3+EJ75^3+EK75^3+EL75^3+EM75^3+EN75^3+EO75^3+EP75^3+EI76^3+EJ76^3+EK76^3+EL76^3+EM76^3+EN76^3+EO76^3+EP76^3</f>
        <v>67634176</v>
      </c>
      <c r="ER76" s="76">
        <f t="shared" si="15"/>
        <v>67634176</v>
      </c>
      <c r="ES76" s="61"/>
      <c r="ET76" s="89" t="s">
        <v>65</v>
      </c>
      <c r="EU76" s="83" t="s">
        <v>66</v>
      </c>
      <c r="EV76" s="83" t="s">
        <v>32</v>
      </c>
      <c r="EW76" s="83" t="s">
        <v>33</v>
      </c>
      <c r="EX76" s="83" t="s">
        <v>9</v>
      </c>
      <c r="EY76" s="83" t="s">
        <v>8</v>
      </c>
      <c r="EZ76" s="83" t="s">
        <v>15</v>
      </c>
      <c r="FA76" s="83" t="s">
        <v>14</v>
      </c>
      <c r="FB76" s="83" t="s">
        <v>6</v>
      </c>
      <c r="FC76" s="83" t="s">
        <v>7</v>
      </c>
      <c r="FD76" s="83" t="s">
        <v>16</v>
      </c>
      <c r="FE76" s="83" t="s">
        <v>17</v>
      </c>
      <c r="FF76" s="83" t="s">
        <v>68</v>
      </c>
      <c r="FG76" s="83" t="s">
        <v>67</v>
      </c>
      <c r="FH76" s="83" t="s">
        <v>31</v>
      </c>
      <c r="FI76" s="84" t="s">
        <v>30</v>
      </c>
      <c r="FJ76" s="66"/>
      <c r="FK76" s="51"/>
    </row>
    <row r="77" spans="1:167" x14ac:dyDescent="0.2">
      <c r="A77" s="32"/>
      <c r="B77" s="32"/>
      <c r="C77" s="32"/>
      <c r="D77" s="106" t="s">
        <v>161</v>
      </c>
      <c r="E77" s="107" t="s">
        <v>207</v>
      </c>
      <c r="F77" s="110">
        <f>B4+(63*B6)</f>
        <v>64</v>
      </c>
      <c r="G77" s="104"/>
      <c r="H77" s="43"/>
      <c r="I77" s="57"/>
      <c r="J77" s="58"/>
      <c r="K77" s="3">
        <f>F127</f>
        <v>114</v>
      </c>
      <c r="L77" s="4">
        <f>F156</f>
        <v>143</v>
      </c>
      <c r="M77" s="4">
        <f>F32</f>
        <v>19</v>
      </c>
      <c r="N77" s="4">
        <f>F251</f>
        <v>238</v>
      </c>
      <c r="O77" s="4">
        <f>F50</f>
        <v>37</v>
      </c>
      <c r="P77" s="4">
        <f>F233</f>
        <v>220</v>
      </c>
      <c r="Q77" s="4">
        <f>F85</f>
        <v>72</v>
      </c>
      <c r="R77" s="4">
        <f>F198</f>
        <v>185</v>
      </c>
      <c r="S77" s="4">
        <f>F197</f>
        <v>184</v>
      </c>
      <c r="T77" s="4">
        <f>F86</f>
        <v>73</v>
      </c>
      <c r="U77" s="4">
        <f>F226</f>
        <v>213</v>
      </c>
      <c r="V77" s="4">
        <f>F57</f>
        <v>44</v>
      </c>
      <c r="W77" s="4">
        <f>F240</f>
        <v>227</v>
      </c>
      <c r="X77" s="4">
        <f>F43</f>
        <v>30</v>
      </c>
      <c r="Y77" s="4">
        <f>F143</f>
        <v>130</v>
      </c>
      <c r="Z77" s="5">
        <f>F140</f>
        <v>127</v>
      </c>
      <c r="AA77" s="75">
        <f>K77^3+L77^3+M77^3+N77^3+O77^3+P77^3+Q77^3+R77^3+K78^3+L78^3+M78^3+N78^3+O78^3+P78^3+Q78^3+R78^3</f>
        <v>67634176</v>
      </c>
      <c r="AB77" s="76">
        <f t="shared" si="12"/>
        <v>67634176</v>
      </c>
      <c r="AC77" s="61"/>
      <c r="AD77" s="89" t="s">
        <v>198</v>
      </c>
      <c r="AE77" s="83" t="s">
        <v>197</v>
      </c>
      <c r="AF77" s="83" t="s">
        <v>196</v>
      </c>
      <c r="AG77" s="83" t="s">
        <v>195</v>
      </c>
      <c r="AH77" s="82" t="s">
        <v>165</v>
      </c>
      <c r="AI77" s="82" t="s">
        <v>164</v>
      </c>
      <c r="AJ77" s="82" t="s">
        <v>163</v>
      </c>
      <c r="AK77" s="82" t="s">
        <v>162</v>
      </c>
      <c r="AL77" s="83" t="s">
        <v>228</v>
      </c>
      <c r="AM77" s="83" t="s">
        <v>229</v>
      </c>
      <c r="AN77" s="83" t="s">
        <v>230</v>
      </c>
      <c r="AO77" s="83" t="s">
        <v>231</v>
      </c>
      <c r="AP77" s="82" t="s">
        <v>260</v>
      </c>
      <c r="AQ77" s="82" t="s">
        <v>261</v>
      </c>
      <c r="AR77" s="82" t="s">
        <v>262</v>
      </c>
      <c r="AS77" s="86" t="s">
        <v>263</v>
      </c>
      <c r="AT77" s="66"/>
      <c r="AU77" s="51"/>
      <c r="AW77" s="57"/>
      <c r="AX77" s="58"/>
      <c r="AY77" s="3">
        <f>F128</f>
        <v>115</v>
      </c>
      <c r="AZ77" s="4">
        <f>F155</f>
        <v>142</v>
      </c>
      <c r="BA77" s="4">
        <f>F31</f>
        <v>18</v>
      </c>
      <c r="BB77" s="4">
        <f>F252</f>
        <v>239</v>
      </c>
      <c r="BC77" s="4">
        <f>F50</f>
        <v>37</v>
      </c>
      <c r="BD77" s="4">
        <f>F233</f>
        <v>220</v>
      </c>
      <c r="BE77" s="4">
        <f>F85</f>
        <v>72</v>
      </c>
      <c r="BF77" s="4">
        <f>F198</f>
        <v>185</v>
      </c>
      <c r="BG77" s="4">
        <f>F197</f>
        <v>184</v>
      </c>
      <c r="BH77" s="4">
        <f>F86</f>
        <v>73</v>
      </c>
      <c r="BI77" s="4">
        <f>F226</f>
        <v>213</v>
      </c>
      <c r="BJ77" s="4">
        <f>F57</f>
        <v>44</v>
      </c>
      <c r="BK77" s="4">
        <f>F239</f>
        <v>226</v>
      </c>
      <c r="BL77" s="4">
        <f>F44</f>
        <v>31</v>
      </c>
      <c r="BM77" s="4">
        <f>F144</f>
        <v>131</v>
      </c>
      <c r="BN77" s="5">
        <f>F139</f>
        <v>126</v>
      </c>
      <c r="BO77" s="75">
        <f>AY77^3+AZ77^3+BA77^3+BB77^3+BC77^3+BD77^3+BE77^3+BF77^3+AY78^3+AZ78^3+BA78^3+BB78^3+BC78^3+BD78^3+BE78^3+BF78^3</f>
        <v>67634176</v>
      </c>
      <c r="BP77" s="76">
        <f t="shared" si="13"/>
        <v>67634176</v>
      </c>
      <c r="BQ77" s="61"/>
      <c r="BR77" s="81" t="s">
        <v>166</v>
      </c>
      <c r="BS77" s="82" t="s">
        <v>167</v>
      </c>
      <c r="BT77" s="82" t="s">
        <v>168</v>
      </c>
      <c r="BU77" s="82" t="s">
        <v>169</v>
      </c>
      <c r="BV77" s="82" t="s">
        <v>165</v>
      </c>
      <c r="BW77" s="82" t="s">
        <v>164</v>
      </c>
      <c r="BX77" s="82" t="s">
        <v>163</v>
      </c>
      <c r="BY77" s="82" t="s">
        <v>162</v>
      </c>
      <c r="BZ77" s="83" t="s">
        <v>228</v>
      </c>
      <c r="CA77" s="83" t="s">
        <v>229</v>
      </c>
      <c r="CB77" s="83" t="s">
        <v>230</v>
      </c>
      <c r="CC77" s="83" t="s">
        <v>231</v>
      </c>
      <c r="CD77" s="83" t="s">
        <v>235</v>
      </c>
      <c r="CE77" s="83" t="s">
        <v>234</v>
      </c>
      <c r="CF77" s="83" t="s">
        <v>233</v>
      </c>
      <c r="CG77" s="84" t="s">
        <v>232</v>
      </c>
      <c r="CH77" s="66"/>
      <c r="CI77" s="51"/>
      <c r="CJ77" s="144"/>
      <c r="CK77" s="57"/>
      <c r="CL77" s="58"/>
      <c r="CM77" s="3">
        <f>F128</f>
        <v>115</v>
      </c>
      <c r="CN77" s="4">
        <f>F155</f>
        <v>142</v>
      </c>
      <c r="CO77" s="4">
        <f>F37</f>
        <v>24</v>
      </c>
      <c r="CP77" s="4">
        <f>F246</f>
        <v>233</v>
      </c>
      <c r="CQ77" s="4">
        <f>F50</f>
        <v>37</v>
      </c>
      <c r="CR77" s="4">
        <f>F233</f>
        <v>220</v>
      </c>
      <c r="CS77" s="4">
        <f>F79</f>
        <v>66</v>
      </c>
      <c r="CT77" s="4">
        <f>F204</f>
        <v>191</v>
      </c>
      <c r="CU77" s="4">
        <f>F191</f>
        <v>178</v>
      </c>
      <c r="CV77" s="4">
        <f>F92</f>
        <v>79</v>
      </c>
      <c r="CW77" s="4">
        <f>F226</f>
        <v>213</v>
      </c>
      <c r="CX77" s="4">
        <f>F57</f>
        <v>44</v>
      </c>
      <c r="CY77" s="4">
        <f>F245</f>
        <v>232</v>
      </c>
      <c r="CZ77" s="4">
        <f>F38</f>
        <v>25</v>
      </c>
      <c r="DA77" s="4">
        <f>F144</f>
        <v>131</v>
      </c>
      <c r="DB77" s="5">
        <f>F139</f>
        <v>126</v>
      </c>
      <c r="DC77" s="75">
        <f>CM77^3+CN77^3+CO77^3+CP77^3+CQ77^3+CR77^3+CS77^3+CT77^3+CM78^3+CN78^3+CO78^3+CP78^3+CQ78^3+CR78^3+CS78^3+CT78^3</f>
        <v>67634176</v>
      </c>
      <c r="DD77" s="76">
        <f t="shared" si="14"/>
        <v>67634176</v>
      </c>
      <c r="DE77" s="61"/>
      <c r="DF77" s="81" t="s">
        <v>166</v>
      </c>
      <c r="DG77" s="82" t="s">
        <v>167</v>
      </c>
      <c r="DH77" s="83" t="s">
        <v>64</v>
      </c>
      <c r="DI77" s="83" t="s">
        <v>63</v>
      </c>
      <c r="DJ77" s="82" t="s">
        <v>165</v>
      </c>
      <c r="DK77" s="82" t="s">
        <v>164</v>
      </c>
      <c r="DL77" s="83" t="s">
        <v>42</v>
      </c>
      <c r="DM77" s="83" t="s">
        <v>43</v>
      </c>
      <c r="DN77" s="82" t="s">
        <v>35</v>
      </c>
      <c r="DO77" s="82" t="s">
        <v>34</v>
      </c>
      <c r="DP77" s="83" t="s">
        <v>230</v>
      </c>
      <c r="DQ77" s="83" t="s">
        <v>231</v>
      </c>
      <c r="DR77" s="82" t="s">
        <v>48</v>
      </c>
      <c r="DS77" s="82" t="s">
        <v>49</v>
      </c>
      <c r="DT77" s="83" t="s">
        <v>233</v>
      </c>
      <c r="DU77" s="84" t="s">
        <v>232</v>
      </c>
      <c r="DV77" s="66"/>
      <c r="DW77" s="51"/>
      <c r="DY77" s="57"/>
      <c r="DZ77" s="58"/>
      <c r="EA77" s="3">
        <f>F133</f>
        <v>120</v>
      </c>
      <c r="EB77" s="4">
        <f>F150</f>
        <v>137</v>
      </c>
      <c r="EC77" s="4">
        <f>F41</f>
        <v>28</v>
      </c>
      <c r="ED77" s="4">
        <f>F242</f>
        <v>229</v>
      </c>
      <c r="EE77" s="4">
        <f>F60</f>
        <v>47</v>
      </c>
      <c r="EF77" s="4">
        <f>F223</f>
        <v>210</v>
      </c>
      <c r="EG77" s="4">
        <f>F80</f>
        <v>67</v>
      </c>
      <c r="EH77" s="4">
        <f>F203</f>
        <v>190</v>
      </c>
      <c r="EI77" s="4">
        <f>F192</f>
        <v>179</v>
      </c>
      <c r="EJ77" s="4">
        <f>F91</f>
        <v>78</v>
      </c>
      <c r="EK77" s="4">
        <f>F236</f>
        <v>223</v>
      </c>
      <c r="EL77" s="4">
        <f>F47</f>
        <v>34</v>
      </c>
      <c r="EM77" s="4">
        <f>F249</f>
        <v>236</v>
      </c>
      <c r="EN77" s="4">
        <f>F34</f>
        <v>21</v>
      </c>
      <c r="EO77" s="4">
        <f>F149</f>
        <v>136</v>
      </c>
      <c r="EP77" s="5">
        <f>F134</f>
        <v>121</v>
      </c>
      <c r="EQ77" s="75">
        <f>EA77^3+EB77^3+EC77^3+ED77^3+EE77^3+EF77^3+EG77^3+EH77^3+EA78^3+EB78^3+EC78^3+ED78^3+EE78^3+EF78^3+EG78^3+EH78^3</f>
        <v>67634176</v>
      </c>
      <c r="ER77" s="76">
        <f t="shared" si="15"/>
        <v>67634176</v>
      </c>
      <c r="ES77" s="61"/>
      <c r="ET77" s="81" t="s">
        <v>40</v>
      </c>
      <c r="EU77" s="82" t="s">
        <v>41</v>
      </c>
      <c r="EV77" s="82" t="s">
        <v>22</v>
      </c>
      <c r="EW77" s="82" t="s">
        <v>23</v>
      </c>
      <c r="EX77" s="82" t="s">
        <v>27</v>
      </c>
      <c r="EY77" s="82" t="s">
        <v>26</v>
      </c>
      <c r="EZ77" s="82" t="s">
        <v>60</v>
      </c>
      <c r="FA77" s="82" t="s">
        <v>59</v>
      </c>
      <c r="FB77" s="82" t="s">
        <v>28</v>
      </c>
      <c r="FC77" s="82" t="s">
        <v>29</v>
      </c>
      <c r="FD77" s="82" t="s">
        <v>57</v>
      </c>
      <c r="FE77" s="82" t="s">
        <v>58</v>
      </c>
      <c r="FF77" s="82" t="s">
        <v>39</v>
      </c>
      <c r="FG77" s="82" t="s">
        <v>38</v>
      </c>
      <c r="FH77" s="82" t="s">
        <v>25</v>
      </c>
      <c r="FI77" s="86" t="s">
        <v>24</v>
      </c>
      <c r="FJ77" s="66"/>
      <c r="FK77" s="51"/>
    </row>
    <row r="78" spans="1:167" x14ac:dyDescent="0.2">
      <c r="A78" s="32"/>
      <c r="B78" s="32"/>
      <c r="C78" s="32"/>
      <c r="D78" s="106" t="s">
        <v>255</v>
      </c>
      <c r="E78" s="107" t="s">
        <v>207</v>
      </c>
      <c r="F78" s="110">
        <f>B4+(64*B6)</f>
        <v>65</v>
      </c>
      <c r="G78" s="104"/>
      <c r="H78" s="43"/>
      <c r="I78" s="57"/>
      <c r="J78" s="58"/>
      <c r="K78" s="3">
        <f>F120</f>
        <v>107</v>
      </c>
      <c r="L78" s="4">
        <f>F163</f>
        <v>150</v>
      </c>
      <c r="M78" s="4">
        <f>F23</f>
        <v>10</v>
      </c>
      <c r="N78" s="4">
        <f>F260</f>
        <v>247</v>
      </c>
      <c r="O78" s="4">
        <f>F77</f>
        <v>64</v>
      </c>
      <c r="P78" s="4">
        <f>F206</f>
        <v>193</v>
      </c>
      <c r="Q78" s="4">
        <f>F106</f>
        <v>93</v>
      </c>
      <c r="R78" s="4">
        <f>F177</f>
        <v>164</v>
      </c>
      <c r="S78" s="4">
        <f>F186</f>
        <v>173</v>
      </c>
      <c r="T78" s="4">
        <f>F97</f>
        <v>84</v>
      </c>
      <c r="U78" s="4">
        <f>F221</f>
        <v>208</v>
      </c>
      <c r="V78" s="4">
        <f>F62</f>
        <v>49</v>
      </c>
      <c r="W78" s="4">
        <f>F263</f>
        <v>250</v>
      </c>
      <c r="X78" s="4">
        <f>F20</f>
        <v>7</v>
      </c>
      <c r="Y78" s="4">
        <f>F168</f>
        <v>155</v>
      </c>
      <c r="Z78" s="5">
        <f>F115</f>
        <v>102</v>
      </c>
      <c r="AA78" s="75">
        <f>S77^3+T77^3+U77^3+V77^3+W77^3+X77^3+Y77^3+Z77^3+S78^3+T78^3+U78^3+V78^3+W78^3+X78^3+Y78^3+Z78^3</f>
        <v>67634176</v>
      </c>
      <c r="AB78" s="76">
        <f t="shared" si="12"/>
        <v>67634176</v>
      </c>
      <c r="AC78" s="61"/>
      <c r="AD78" s="89" t="s">
        <v>194</v>
      </c>
      <c r="AE78" s="83" t="s">
        <v>193</v>
      </c>
      <c r="AF78" s="83" t="s">
        <v>192</v>
      </c>
      <c r="AG78" s="83" t="s">
        <v>191</v>
      </c>
      <c r="AH78" s="82" t="s">
        <v>161</v>
      </c>
      <c r="AI78" s="82" t="s">
        <v>160</v>
      </c>
      <c r="AJ78" s="82" t="s">
        <v>159</v>
      </c>
      <c r="AK78" s="82" t="s">
        <v>158</v>
      </c>
      <c r="AL78" s="83" t="s">
        <v>224</v>
      </c>
      <c r="AM78" s="83" t="s">
        <v>225</v>
      </c>
      <c r="AN78" s="83" t="s">
        <v>226</v>
      </c>
      <c r="AO78" s="83" t="s">
        <v>227</v>
      </c>
      <c r="AP78" s="82" t="s">
        <v>256</v>
      </c>
      <c r="AQ78" s="82" t="s">
        <v>257</v>
      </c>
      <c r="AR78" s="82" t="s">
        <v>258</v>
      </c>
      <c r="AS78" s="86" t="s">
        <v>259</v>
      </c>
      <c r="AT78" s="66"/>
      <c r="AU78" s="51"/>
      <c r="AW78" s="57"/>
      <c r="AX78" s="58"/>
      <c r="AY78" s="3">
        <f>F119</f>
        <v>106</v>
      </c>
      <c r="AZ78" s="4">
        <f>F164</f>
        <v>151</v>
      </c>
      <c r="BA78" s="4">
        <f>F24</f>
        <v>11</v>
      </c>
      <c r="BB78" s="4">
        <f>F259</f>
        <v>246</v>
      </c>
      <c r="BC78" s="4">
        <f>F77</f>
        <v>64</v>
      </c>
      <c r="BD78" s="4">
        <f>F206</f>
        <v>193</v>
      </c>
      <c r="BE78" s="4">
        <f>F106</f>
        <v>93</v>
      </c>
      <c r="BF78" s="4">
        <f>F177</f>
        <v>164</v>
      </c>
      <c r="BG78" s="4">
        <f>F186</f>
        <v>173</v>
      </c>
      <c r="BH78" s="4">
        <f>F97</f>
        <v>84</v>
      </c>
      <c r="BI78" s="4">
        <f>F221</f>
        <v>208</v>
      </c>
      <c r="BJ78" s="4">
        <f>F62</f>
        <v>49</v>
      </c>
      <c r="BK78" s="4">
        <f>F264</f>
        <v>251</v>
      </c>
      <c r="BL78" s="4">
        <f>F19</f>
        <v>6</v>
      </c>
      <c r="BM78" s="4">
        <f>F167</f>
        <v>154</v>
      </c>
      <c r="BN78" s="5">
        <f>F116</f>
        <v>103</v>
      </c>
      <c r="BO78" s="75">
        <f>BG77^3+BH77^3+BI77^3+BJ77^3+BK77^3+BL77^3+BM77^3+BN77^3+BG78^3+BH78^3+BI78^3+BJ78^3+BK78^3+BL78^3+BM78^3+BN78^3</f>
        <v>67634176</v>
      </c>
      <c r="BP78" s="76">
        <f t="shared" si="13"/>
        <v>67634176</v>
      </c>
      <c r="BQ78" s="61"/>
      <c r="BR78" s="81" t="s">
        <v>170</v>
      </c>
      <c r="BS78" s="82" t="s">
        <v>171</v>
      </c>
      <c r="BT78" s="82" t="s">
        <v>172</v>
      </c>
      <c r="BU78" s="82" t="s">
        <v>173</v>
      </c>
      <c r="BV78" s="82" t="s">
        <v>161</v>
      </c>
      <c r="BW78" s="82" t="s">
        <v>160</v>
      </c>
      <c r="BX78" s="82" t="s">
        <v>159</v>
      </c>
      <c r="BY78" s="82" t="s">
        <v>158</v>
      </c>
      <c r="BZ78" s="83" t="s">
        <v>224</v>
      </c>
      <c r="CA78" s="83" t="s">
        <v>225</v>
      </c>
      <c r="CB78" s="83" t="s">
        <v>226</v>
      </c>
      <c r="CC78" s="83" t="s">
        <v>227</v>
      </c>
      <c r="CD78" s="83" t="s">
        <v>239</v>
      </c>
      <c r="CE78" s="83" t="s">
        <v>238</v>
      </c>
      <c r="CF78" s="83" t="s">
        <v>237</v>
      </c>
      <c r="CG78" s="84" t="s">
        <v>236</v>
      </c>
      <c r="CH78" s="66"/>
      <c r="CI78" s="51"/>
      <c r="CJ78" s="144"/>
      <c r="CK78" s="57"/>
      <c r="CL78" s="58"/>
      <c r="CM78" s="3">
        <f>F125</f>
        <v>112</v>
      </c>
      <c r="CN78" s="4">
        <f>F158</f>
        <v>145</v>
      </c>
      <c r="CO78" s="4">
        <f>F24</f>
        <v>11</v>
      </c>
      <c r="CP78" s="4">
        <f>F259</f>
        <v>246</v>
      </c>
      <c r="CQ78" s="4">
        <f>F71</f>
        <v>58</v>
      </c>
      <c r="CR78" s="4">
        <f>F212</f>
        <v>199</v>
      </c>
      <c r="CS78" s="4">
        <f>F106</f>
        <v>93</v>
      </c>
      <c r="CT78" s="4">
        <f>F177</f>
        <v>164</v>
      </c>
      <c r="CU78" s="4">
        <f>F186</f>
        <v>173</v>
      </c>
      <c r="CV78" s="4">
        <f>F97</f>
        <v>84</v>
      </c>
      <c r="CW78" s="4">
        <f>F215</f>
        <v>202</v>
      </c>
      <c r="CX78" s="4">
        <f>F68</f>
        <v>55</v>
      </c>
      <c r="CY78" s="4">
        <f>F264</f>
        <v>251</v>
      </c>
      <c r="CZ78" s="4">
        <f>F19</f>
        <v>6</v>
      </c>
      <c r="DA78" s="4">
        <f>F173</f>
        <v>160</v>
      </c>
      <c r="DB78" s="5">
        <f>F110</f>
        <v>97</v>
      </c>
      <c r="DC78" s="75">
        <f>CU77^3+CV77^3+CW77^3+CX77^3+CY77^3+CZ77^3+DA77^3+DB77^3+CU78^3+CV78^3+CW78^3+CX78^3+CY78^3+CZ78^3+DA78^3+DB78^3</f>
        <v>67634176</v>
      </c>
      <c r="DD78" s="76">
        <f t="shared" si="14"/>
        <v>67634176</v>
      </c>
      <c r="DE78" s="61"/>
      <c r="DF78" s="81" t="s">
        <v>70</v>
      </c>
      <c r="DG78" s="82" t="s">
        <v>69</v>
      </c>
      <c r="DH78" s="83" t="s">
        <v>172</v>
      </c>
      <c r="DI78" s="83" t="s">
        <v>173</v>
      </c>
      <c r="DJ78" s="82" t="s">
        <v>20</v>
      </c>
      <c r="DK78" s="82" t="s">
        <v>21</v>
      </c>
      <c r="DL78" s="83" t="s">
        <v>159</v>
      </c>
      <c r="DM78" s="83" t="s">
        <v>158</v>
      </c>
      <c r="DN78" s="82" t="s">
        <v>224</v>
      </c>
      <c r="DO78" s="82" t="s">
        <v>225</v>
      </c>
      <c r="DP78" s="83" t="s">
        <v>13</v>
      </c>
      <c r="DQ78" s="83" t="s">
        <v>12</v>
      </c>
      <c r="DR78" s="82" t="s">
        <v>239</v>
      </c>
      <c r="DS78" s="82" t="s">
        <v>238</v>
      </c>
      <c r="DT78" s="83" t="s">
        <v>50</v>
      </c>
      <c r="DU78" s="84" t="s">
        <v>51</v>
      </c>
      <c r="DV78" s="66"/>
      <c r="DW78" s="51"/>
      <c r="DY78" s="57"/>
      <c r="DZ78" s="58"/>
      <c r="EA78" s="3">
        <f>F119</f>
        <v>106</v>
      </c>
      <c r="EB78" s="4">
        <f>F164</f>
        <v>151</v>
      </c>
      <c r="EC78" s="4">
        <f>F19</f>
        <v>6</v>
      </c>
      <c r="ED78" s="4">
        <f>F264</f>
        <v>251</v>
      </c>
      <c r="EE78" s="4">
        <f>F62</f>
        <v>49</v>
      </c>
      <c r="EF78" s="4">
        <f>F221</f>
        <v>208</v>
      </c>
      <c r="EG78" s="4">
        <f>F106</f>
        <v>93</v>
      </c>
      <c r="EH78" s="4">
        <f>F177</f>
        <v>164</v>
      </c>
      <c r="EI78" s="4">
        <f>F186</f>
        <v>173</v>
      </c>
      <c r="EJ78" s="4">
        <f>F97</f>
        <v>84</v>
      </c>
      <c r="EK78" s="4">
        <f>F206</f>
        <v>193</v>
      </c>
      <c r="EL78" s="4">
        <f>F77</f>
        <v>64</v>
      </c>
      <c r="EM78" s="4">
        <f>F259</f>
        <v>246</v>
      </c>
      <c r="EN78" s="4">
        <f>F24</f>
        <v>11</v>
      </c>
      <c r="EO78" s="4">
        <f>F167</f>
        <v>154</v>
      </c>
      <c r="EP78" s="5">
        <f>F116</f>
        <v>103</v>
      </c>
      <c r="EQ78" s="75">
        <f>EI77^3+EJ77^3+EK77^3+EL77^3+EM77^3+EN77^3+EO77^3+EP77^3+EI78^3+EJ78^3+EK78^3+EL78^3+EM78^3+EN78^3+EO78^3+EP78^3</f>
        <v>67634176</v>
      </c>
      <c r="ER78" s="76">
        <f t="shared" si="15"/>
        <v>67634176</v>
      </c>
      <c r="ES78" s="61"/>
      <c r="ET78" s="89" t="s">
        <v>170</v>
      </c>
      <c r="EU78" s="83" t="s">
        <v>171</v>
      </c>
      <c r="EV78" s="83" t="s">
        <v>238</v>
      </c>
      <c r="EW78" s="83" t="s">
        <v>239</v>
      </c>
      <c r="EX78" s="83" t="s">
        <v>227</v>
      </c>
      <c r="EY78" s="83" t="s">
        <v>226</v>
      </c>
      <c r="EZ78" s="83" t="s">
        <v>159</v>
      </c>
      <c r="FA78" s="83" t="s">
        <v>158</v>
      </c>
      <c r="FB78" s="83" t="s">
        <v>224</v>
      </c>
      <c r="FC78" s="83" t="s">
        <v>225</v>
      </c>
      <c r="FD78" s="83" t="s">
        <v>160</v>
      </c>
      <c r="FE78" s="83" t="s">
        <v>161</v>
      </c>
      <c r="FF78" s="83" t="s">
        <v>173</v>
      </c>
      <c r="FG78" s="83" t="s">
        <v>172</v>
      </c>
      <c r="FH78" s="83" t="s">
        <v>237</v>
      </c>
      <c r="FI78" s="84" t="s">
        <v>236</v>
      </c>
      <c r="FJ78" s="66"/>
      <c r="FK78" s="51"/>
    </row>
    <row r="79" spans="1:167" x14ac:dyDescent="0.2">
      <c r="A79" s="150"/>
      <c r="B79" s="32"/>
      <c r="C79" s="32"/>
      <c r="D79" s="106" t="s">
        <v>42</v>
      </c>
      <c r="E79" s="107" t="s">
        <v>207</v>
      </c>
      <c r="F79" s="108">
        <f>B4+(65*B6)</f>
        <v>66</v>
      </c>
      <c r="G79" s="104"/>
      <c r="H79" s="43"/>
      <c r="I79" s="57"/>
      <c r="J79" s="58"/>
      <c r="K79" s="3">
        <f>F174</f>
        <v>161</v>
      </c>
      <c r="L79" s="4">
        <f>F109</f>
        <v>96</v>
      </c>
      <c r="M79" s="4">
        <f>F209</f>
        <v>196</v>
      </c>
      <c r="N79" s="4">
        <f>F74</f>
        <v>61</v>
      </c>
      <c r="O79" s="4">
        <f>F259</f>
        <v>246</v>
      </c>
      <c r="P79" s="4">
        <f>F24</f>
        <v>11</v>
      </c>
      <c r="Q79" s="4">
        <f>F164</f>
        <v>151</v>
      </c>
      <c r="R79" s="4">
        <f>F119</f>
        <v>106</v>
      </c>
      <c r="S79" s="4">
        <f>F116</f>
        <v>103</v>
      </c>
      <c r="T79" s="4">
        <f>F167</f>
        <v>154</v>
      </c>
      <c r="U79" s="4">
        <f>F19</f>
        <v>6</v>
      </c>
      <c r="V79" s="4">
        <f>F264</f>
        <v>251</v>
      </c>
      <c r="W79" s="4">
        <f>F65</f>
        <v>52</v>
      </c>
      <c r="X79" s="4">
        <f>F218</f>
        <v>205</v>
      </c>
      <c r="Y79" s="4">
        <f>F94</f>
        <v>81</v>
      </c>
      <c r="Z79" s="5">
        <f>F189</f>
        <v>176</v>
      </c>
      <c r="AA79" s="75">
        <f>K79^3+L79^3+M79^3+N79^3+O79^3+P79^3+Q79^3+R79^3+K80^3+L80^3+M80^3+N80^3+O80^3+P80^3+Q80^3+R80^3</f>
        <v>67634176</v>
      </c>
      <c r="AB79" s="76">
        <f t="shared" si="12"/>
        <v>67634176</v>
      </c>
      <c r="AC79" s="61"/>
      <c r="AD79" s="89" t="s">
        <v>206</v>
      </c>
      <c r="AE79" s="83" t="s">
        <v>205</v>
      </c>
      <c r="AF79" s="83" t="s">
        <v>204</v>
      </c>
      <c r="AG79" s="83" t="s">
        <v>203</v>
      </c>
      <c r="AH79" s="82" t="s">
        <v>173</v>
      </c>
      <c r="AI79" s="82" t="s">
        <v>172</v>
      </c>
      <c r="AJ79" s="82" t="s">
        <v>171</v>
      </c>
      <c r="AK79" s="82" t="s">
        <v>170</v>
      </c>
      <c r="AL79" s="83" t="s">
        <v>236</v>
      </c>
      <c r="AM79" s="83" t="s">
        <v>237</v>
      </c>
      <c r="AN79" s="83" t="s">
        <v>238</v>
      </c>
      <c r="AO79" s="83" t="s">
        <v>239</v>
      </c>
      <c r="AP79" s="82" t="s">
        <v>268</v>
      </c>
      <c r="AQ79" s="82" t="s">
        <v>269</v>
      </c>
      <c r="AR79" s="82" t="s">
        <v>270</v>
      </c>
      <c r="AS79" s="86" t="s">
        <v>271</v>
      </c>
      <c r="AT79" s="66"/>
      <c r="AU79" s="51"/>
      <c r="AW79" s="57"/>
      <c r="AX79" s="58"/>
      <c r="AY79" s="3">
        <f>F174</f>
        <v>161</v>
      </c>
      <c r="AZ79" s="4">
        <f>F109</f>
        <v>96</v>
      </c>
      <c r="BA79" s="4">
        <f>F209</f>
        <v>196</v>
      </c>
      <c r="BB79" s="4">
        <f>F74</f>
        <v>61</v>
      </c>
      <c r="BC79" s="4">
        <f>F260</f>
        <v>247</v>
      </c>
      <c r="BD79" s="4">
        <f>F23</f>
        <v>10</v>
      </c>
      <c r="BE79" s="4">
        <f>F163</f>
        <v>150</v>
      </c>
      <c r="BF79" s="4">
        <f>F120</f>
        <v>107</v>
      </c>
      <c r="BG79" s="4">
        <f>F115</f>
        <v>102</v>
      </c>
      <c r="BH79" s="4">
        <f>F168</f>
        <v>155</v>
      </c>
      <c r="BI79" s="4">
        <f>F20</f>
        <v>7</v>
      </c>
      <c r="BJ79" s="4">
        <f>F263</f>
        <v>250</v>
      </c>
      <c r="BK79" s="4">
        <f>F65</f>
        <v>52</v>
      </c>
      <c r="BL79" s="4">
        <f>F218</f>
        <v>205</v>
      </c>
      <c r="BM79" s="4">
        <f>F94</f>
        <v>81</v>
      </c>
      <c r="BN79" s="5">
        <f>F189</f>
        <v>176</v>
      </c>
      <c r="BO79" s="75">
        <f>AY79^3+AZ79^3+BA79^3+BB79^3+BC79^3+BD79^3+BE79^3+BF79^3+AY80^3+AZ80^3+BA80^3+BB80^3+BC80^3+BD80^3+BE80^3+BF80^3</f>
        <v>67634176</v>
      </c>
      <c r="BP79" s="76">
        <f t="shared" si="13"/>
        <v>67634176</v>
      </c>
      <c r="BQ79" s="61"/>
      <c r="BR79" s="89" t="s">
        <v>206</v>
      </c>
      <c r="BS79" s="83" t="s">
        <v>205</v>
      </c>
      <c r="BT79" s="83" t="s">
        <v>204</v>
      </c>
      <c r="BU79" s="83" t="s">
        <v>203</v>
      </c>
      <c r="BV79" s="83" t="s">
        <v>191</v>
      </c>
      <c r="BW79" s="83" t="s">
        <v>192</v>
      </c>
      <c r="BX79" s="83" t="s">
        <v>193</v>
      </c>
      <c r="BY79" s="83" t="s">
        <v>194</v>
      </c>
      <c r="BZ79" s="82" t="s">
        <v>259</v>
      </c>
      <c r="CA79" s="82" t="s">
        <v>258</v>
      </c>
      <c r="CB79" s="82" t="s">
        <v>257</v>
      </c>
      <c r="CC79" s="82" t="s">
        <v>256</v>
      </c>
      <c r="CD79" s="82" t="s">
        <v>268</v>
      </c>
      <c r="CE79" s="82" t="s">
        <v>269</v>
      </c>
      <c r="CF79" s="82" t="s">
        <v>270</v>
      </c>
      <c r="CG79" s="86" t="s">
        <v>271</v>
      </c>
      <c r="CH79" s="66"/>
      <c r="CI79" s="51"/>
      <c r="CJ79" s="144"/>
      <c r="CK79" s="57"/>
      <c r="CL79" s="58"/>
      <c r="CM79" s="3">
        <f>F180</f>
        <v>167</v>
      </c>
      <c r="CN79" s="4">
        <f>F103</f>
        <v>90</v>
      </c>
      <c r="CO79" s="4">
        <f>F209</f>
        <v>196</v>
      </c>
      <c r="CP79" s="4">
        <f>F74</f>
        <v>61</v>
      </c>
      <c r="CQ79" s="4">
        <f>F254</f>
        <v>241</v>
      </c>
      <c r="CR79" s="4">
        <f>F29</f>
        <v>16</v>
      </c>
      <c r="CS79" s="4">
        <f>F163</f>
        <v>150</v>
      </c>
      <c r="CT79" s="4">
        <f>F120</f>
        <v>107</v>
      </c>
      <c r="CU79" s="4">
        <f>F115</f>
        <v>102</v>
      </c>
      <c r="CV79" s="4">
        <f>F168</f>
        <v>155</v>
      </c>
      <c r="CW79" s="4">
        <f>F14</f>
        <v>1</v>
      </c>
      <c r="CX79" s="4">
        <f>F269</f>
        <v>256</v>
      </c>
      <c r="CY79" s="4">
        <f>F65</f>
        <v>52</v>
      </c>
      <c r="CZ79" s="4">
        <f>F218</f>
        <v>205</v>
      </c>
      <c r="DA79" s="4">
        <f>F100</f>
        <v>87</v>
      </c>
      <c r="DB79" s="5">
        <f>F183</f>
        <v>170</v>
      </c>
      <c r="DC79" s="75">
        <f>CM79^3+CN79^3+CO79^3+CP79^3+CQ79^3+CR79^3+CS79^3+CT79^3+CM80^3+CN80^3+CO80^3+CP80^3+CQ80^3+CR80^3+CS80^3+CT80^3</f>
        <v>67634176</v>
      </c>
      <c r="DD79" s="76">
        <f t="shared" si="14"/>
        <v>67634176</v>
      </c>
      <c r="DE79" s="61"/>
      <c r="DF79" s="81" t="s">
        <v>67</v>
      </c>
      <c r="DG79" s="82" t="s">
        <v>68</v>
      </c>
      <c r="DH79" s="83" t="s">
        <v>204</v>
      </c>
      <c r="DI79" s="83" t="s">
        <v>203</v>
      </c>
      <c r="DJ79" s="82" t="s">
        <v>15</v>
      </c>
      <c r="DK79" s="82" t="s">
        <v>14</v>
      </c>
      <c r="DL79" s="83" t="s">
        <v>193</v>
      </c>
      <c r="DM79" s="83" t="s">
        <v>194</v>
      </c>
      <c r="DN79" s="82" t="s">
        <v>259</v>
      </c>
      <c r="DO79" s="82" t="s">
        <v>258</v>
      </c>
      <c r="DP79" s="83" t="s">
        <v>6</v>
      </c>
      <c r="DQ79" s="83" t="s">
        <v>7</v>
      </c>
      <c r="DR79" s="82" t="s">
        <v>268</v>
      </c>
      <c r="DS79" s="82" t="s">
        <v>269</v>
      </c>
      <c r="DT79" s="83" t="s">
        <v>33</v>
      </c>
      <c r="DU79" s="84" t="s">
        <v>32</v>
      </c>
      <c r="DV79" s="66"/>
      <c r="DW79" s="51"/>
      <c r="DY79" s="57"/>
      <c r="DZ79" s="58"/>
      <c r="EA79" s="3">
        <f>F189</f>
        <v>176</v>
      </c>
      <c r="EB79" s="4">
        <f>F94</f>
        <v>81</v>
      </c>
      <c r="EC79" s="4">
        <f>F209</f>
        <v>196</v>
      </c>
      <c r="ED79" s="4">
        <f>F74</f>
        <v>61</v>
      </c>
      <c r="EE79" s="4">
        <f>F260</f>
        <v>247</v>
      </c>
      <c r="EF79" s="4">
        <f>F23</f>
        <v>10</v>
      </c>
      <c r="EG79" s="4">
        <f>F168</f>
        <v>155</v>
      </c>
      <c r="EH79" s="4">
        <f>F115</f>
        <v>102</v>
      </c>
      <c r="EI79" s="4">
        <f>F120</f>
        <v>107</v>
      </c>
      <c r="EJ79" s="4">
        <f>F163</f>
        <v>150</v>
      </c>
      <c r="EK79" s="4">
        <f>F20</f>
        <v>7</v>
      </c>
      <c r="EL79" s="4">
        <f>F263</f>
        <v>250</v>
      </c>
      <c r="EM79" s="4">
        <f>F65</f>
        <v>52</v>
      </c>
      <c r="EN79" s="4">
        <f>F218</f>
        <v>205</v>
      </c>
      <c r="EO79" s="4">
        <f>F109</f>
        <v>96</v>
      </c>
      <c r="EP79" s="5">
        <f>F174</f>
        <v>161</v>
      </c>
      <c r="EQ79" s="75">
        <f>EA79^3+EB79^3+EC79^3+ED79^3+EE79^3+EF79^3+EG79^3+EH79^3+EA80^3+EB80^3+EC80^3+ED80^3+EE80^3+EF80^3+EG80^3+EH80^3</f>
        <v>67634176</v>
      </c>
      <c r="ER79" s="76">
        <f t="shared" si="15"/>
        <v>67634176</v>
      </c>
      <c r="ES79" s="61"/>
      <c r="ET79" s="81" t="s">
        <v>271</v>
      </c>
      <c r="EU79" s="82" t="s">
        <v>270</v>
      </c>
      <c r="EV79" s="82" t="s">
        <v>204</v>
      </c>
      <c r="EW79" s="82" t="s">
        <v>203</v>
      </c>
      <c r="EX79" s="82" t="s">
        <v>191</v>
      </c>
      <c r="EY79" s="82" t="s">
        <v>192</v>
      </c>
      <c r="EZ79" s="82" t="s">
        <v>258</v>
      </c>
      <c r="FA79" s="82" t="s">
        <v>259</v>
      </c>
      <c r="FB79" s="82" t="s">
        <v>194</v>
      </c>
      <c r="FC79" s="82" t="s">
        <v>193</v>
      </c>
      <c r="FD79" s="82" t="s">
        <v>257</v>
      </c>
      <c r="FE79" s="82" t="s">
        <v>256</v>
      </c>
      <c r="FF79" s="82" t="s">
        <v>268</v>
      </c>
      <c r="FG79" s="82" t="s">
        <v>269</v>
      </c>
      <c r="FH79" s="82" t="s">
        <v>205</v>
      </c>
      <c r="FI79" s="86" t="s">
        <v>206</v>
      </c>
      <c r="FJ79" s="66"/>
      <c r="FK79" s="51"/>
    </row>
    <row r="80" spans="1:167" x14ac:dyDescent="0.2">
      <c r="A80" s="32"/>
      <c r="B80" s="32"/>
      <c r="C80" s="32"/>
      <c r="D80" s="106" t="s">
        <v>60</v>
      </c>
      <c r="E80" s="107" t="s">
        <v>207</v>
      </c>
      <c r="F80" s="108">
        <f>B4+(66*B6)</f>
        <v>67</v>
      </c>
      <c r="G80" s="104"/>
      <c r="H80" s="43"/>
      <c r="I80" s="57"/>
      <c r="J80" s="58"/>
      <c r="K80" s="3">
        <f>F201</f>
        <v>188</v>
      </c>
      <c r="L80" s="4">
        <f>F82</f>
        <v>69</v>
      </c>
      <c r="M80" s="4">
        <f>F230</f>
        <v>217</v>
      </c>
      <c r="N80" s="4">
        <f>F53</f>
        <v>40</v>
      </c>
      <c r="O80" s="4">
        <f>F252</f>
        <v>239</v>
      </c>
      <c r="P80" s="4">
        <f>F31</f>
        <v>18</v>
      </c>
      <c r="Q80" s="4">
        <f>F155</f>
        <v>142</v>
      </c>
      <c r="R80" s="4">
        <f>F128</f>
        <v>115</v>
      </c>
      <c r="S80" s="4">
        <f>F139</f>
        <v>126</v>
      </c>
      <c r="T80" s="4">
        <f>F144</f>
        <v>131</v>
      </c>
      <c r="U80" s="4">
        <f>F44</f>
        <v>31</v>
      </c>
      <c r="V80" s="4">
        <f>F239</f>
        <v>226</v>
      </c>
      <c r="W80" s="4">
        <f>F54</f>
        <v>41</v>
      </c>
      <c r="X80" s="4">
        <f>F229</f>
        <v>216</v>
      </c>
      <c r="Y80" s="4">
        <f>F89</f>
        <v>76</v>
      </c>
      <c r="Z80" s="5">
        <f>F194</f>
        <v>181</v>
      </c>
      <c r="AA80" s="75">
        <f>S79^3+T79^3+U79^3+V79^3+W79^3+X79^3+Y79^3+Z79^3+S80^3+T80^3+U80^3+V80^3+W80^3+X80^3+Y80^3+Z80^3</f>
        <v>67634176</v>
      </c>
      <c r="AB80" s="76">
        <f t="shared" si="12"/>
        <v>67634176</v>
      </c>
      <c r="AC80" s="61"/>
      <c r="AD80" s="89" t="s">
        <v>202</v>
      </c>
      <c r="AE80" s="83" t="s">
        <v>201</v>
      </c>
      <c r="AF80" s="83" t="s">
        <v>200</v>
      </c>
      <c r="AG80" s="83" t="s">
        <v>199</v>
      </c>
      <c r="AH80" s="82" t="s">
        <v>169</v>
      </c>
      <c r="AI80" s="82" t="s">
        <v>168</v>
      </c>
      <c r="AJ80" s="82" t="s">
        <v>167</v>
      </c>
      <c r="AK80" s="82" t="s">
        <v>166</v>
      </c>
      <c r="AL80" s="83" t="s">
        <v>232</v>
      </c>
      <c r="AM80" s="83" t="s">
        <v>233</v>
      </c>
      <c r="AN80" s="83" t="s">
        <v>234</v>
      </c>
      <c r="AO80" s="83" t="s">
        <v>235</v>
      </c>
      <c r="AP80" s="82" t="s">
        <v>264</v>
      </c>
      <c r="AQ80" s="82" t="s">
        <v>265</v>
      </c>
      <c r="AR80" s="82" t="s">
        <v>266</v>
      </c>
      <c r="AS80" s="86" t="s">
        <v>267</v>
      </c>
      <c r="AT80" s="66"/>
      <c r="AU80" s="51"/>
      <c r="AW80" s="57"/>
      <c r="AX80" s="145"/>
      <c r="AY80" s="3">
        <f>F201</f>
        <v>188</v>
      </c>
      <c r="AZ80" s="4">
        <f>F82</f>
        <v>69</v>
      </c>
      <c r="BA80" s="4">
        <f>F230</f>
        <v>217</v>
      </c>
      <c r="BB80" s="4">
        <f>F53</f>
        <v>40</v>
      </c>
      <c r="BC80" s="4">
        <f>F251</f>
        <v>238</v>
      </c>
      <c r="BD80" s="4">
        <f>F32</f>
        <v>19</v>
      </c>
      <c r="BE80" s="4">
        <f>F156</f>
        <v>143</v>
      </c>
      <c r="BF80" s="4">
        <f>F127</f>
        <v>114</v>
      </c>
      <c r="BG80" s="4">
        <f>F140</f>
        <v>127</v>
      </c>
      <c r="BH80" s="4">
        <f>F143</f>
        <v>130</v>
      </c>
      <c r="BI80" s="4">
        <f>F43</f>
        <v>30</v>
      </c>
      <c r="BJ80" s="4">
        <f>F240</f>
        <v>227</v>
      </c>
      <c r="BK80" s="4">
        <f>F54</f>
        <v>41</v>
      </c>
      <c r="BL80" s="4">
        <f>F229</f>
        <v>216</v>
      </c>
      <c r="BM80" s="4">
        <f>F89</f>
        <v>76</v>
      </c>
      <c r="BN80" s="5">
        <f>F194</f>
        <v>181</v>
      </c>
      <c r="BO80" s="75">
        <f>BG79^3+BH79^3+BI79^3+BJ79^3+BK79^3+BL79^3+BM79^3+BN79^3+BG80^3+BH80^3+BI80^3+BJ80^3+BK80^3+BL80^3+BM80^3+BN80^3</f>
        <v>67634176</v>
      </c>
      <c r="BP80" s="76">
        <f t="shared" si="13"/>
        <v>67634176</v>
      </c>
      <c r="BQ80" s="61"/>
      <c r="BR80" s="89" t="s">
        <v>202</v>
      </c>
      <c r="BS80" s="83" t="s">
        <v>201</v>
      </c>
      <c r="BT80" s="83" t="s">
        <v>200</v>
      </c>
      <c r="BU80" s="83" t="s">
        <v>199</v>
      </c>
      <c r="BV80" s="83" t="s">
        <v>195</v>
      </c>
      <c r="BW80" s="83" t="s">
        <v>196</v>
      </c>
      <c r="BX80" s="83" t="s">
        <v>197</v>
      </c>
      <c r="BY80" s="83" t="s">
        <v>198</v>
      </c>
      <c r="BZ80" s="82" t="s">
        <v>263</v>
      </c>
      <c r="CA80" s="82" t="s">
        <v>262</v>
      </c>
      <c r="CB80" s="82" t="s">
        <v>261</v>
      </c>
      <c r="CC80" s="82" t="s">
        <v>260</v>
      </c>
      <c r="CD80" s="82" t="s">
        <v>264</v>
      </c>
      <c r="CE80" s="82" t="s">
        <v>265</v>
      </c>
      <c r="CF80" s="82" t="s">
        <v>266</v>
      </c>
      <c r="CG80" s="86" t="s">
        <v>267</v>
      </c>
      <c r="CH80" s="66"/>
      <c r="CI80" s="51"/>
      <c r="CJ80" s="144"/>
      <c r="CK80" s="57"/>
      <c r="CL80" s="145"/>
      <c r="CM80" s="3">
        <f>F201</f>
        <v>188</v>
      </c>
      <c r="CN80" s="4">
        <f>F82</f>
        <v>69</v>
      </c>
      <c r="CO80" s="4">
        <f>F236</f>
        <v>223</v>
      </c>
      <c r="CP80" s="4">
        <f>F47</f>
        <v>34</v>
      </c>
      <c r="CQ80" s="4">
        <f>F251</f>
        <v>238</v>
      </c>
      <c r="CR80" s="4">
        <f>F32</f>
        <v>19</v>
      </c>
      <c r="CS80" s="4">
        <f>F150</f>
        <v>137</v>
      </c>
      <c r="CT80" s="4">
        <f>F133</f>
        <v>120</v>
      </c>
      <c r="CU80" s="4">
        <f>F134</f>
        <v>121</v>
      </c>
      <c r="CV80" s="4">
        <f>F149</f>
        <v>136</v>
      </c>
      <c r="CW80" s="4">
        <f>F43</f>
        <v>30</v>
      </c>
      <c r="CX80" s="4">
        <f>F240</f>
        <v>227</v>
      </c>
      <c r="CY80" s="4">
        <f>F60</f>
        <v>47</v>
      </c>
      <c r="CZ80" s="4">
        <f>F223</f>
        <v>210</v>
      </c>
      <c r="DA80" s="4">
        <f>F89</f>
        <v>76</v>
      </c>
      <c r="DB80" s="5">
        <f>F194</f>
        <v>181</v>
      </c>
      <c r="DC80" s="75">
        <f>CU79^3+CV79^3+CW79^3+CX79^3+CY79^3+CZ79^3+DA79^3+DB79^3+CU80^3+CV80^3+CW80^3+CX80^3+CY80^3+CZ80^3+DA80^3+DB80^3</f>
        <v>67634176</v>
      </c>
      <c r="DD80" s="76">
        <f t="shared" si="14"/>
        <v>67634176</v>
      </c>
      <c r="DE80" s="61"/>
      <c r="DF80" s="81" t="s">
        <v>202</v>
      </c>
      <c r="DG80" s="82" t="s">
        <v>201</v>
      </c>
      <c r="DH80" s="83" t="s">
        <v>57</v>
      </c>
      <c r="DI80" s="83" t="s">
        <v>58</v>
      </c>
      <c r="DJ80" s="82" t="s">
        <v>195</v>
      </c>
      <c r="DK80" s="82" t="s">
        <v>196</v>
      </c>
      <c r="DL80" s="83" t="s">
        <v>41</v>
      </c>
      <c r="DM80" s="83" t="s">
        <v>40</v>
      </c>
      <c r="DN80" s="82" t="s">
        <v>24</v>
      </c>
      <c r="DO80" s="82" t="s">
        <v>25</v>
      </c>
      <c r="DP80" s="83" t="s">
        <v>261</v>
      </c>
      <c r="DQ80" s="83" t="s">
        <v>260</v>
      </c>
      <c r="DR80" s="82" t="s">
        <v>27</v>
      </c>
      <c r="DS80" s="82" t="s">
        <v>26</v>
      </c>
      <c r="DT80" s="83" t="s">
        <v>266</v>
      </c>
      <c r="DU80" s="84" t="s">
        <v>267</v>
      </c>
      <c r="DV80" s="66"/>
      <c r="DW80" s="51"/>
      <c r="DY80" s="57"/>
      <c r="DZ80" s="145"/>
      <c r="EA80" s="3">
        <f>F191</f>
        <v>178</v>
      </c>
      <c r="EB80" s="4">
        <f>F92</f>
        <v>79</v>
      </c>
      <c r="EC80" s="4">
        <f>F235</f>
        <v>222</v>
      </c>
      <c r="ED80" s="4">
        <f>F48</f>
        <v>35</v>
      </c>
      <c r="EE80" s="4">
        <f>F246</f>
        <v>233</v>
      </c>
      <c r="EF80" s="4">
        <f>F37</f>
        <v>24</v>
      </c>
      <c r="EG80" s="4">
        <f>F146</f>
        <v>133</v>
      </c>
      <c r="EH80" s="4">
        <f>F137</f>
        <v>124</v>
      </c>
      <c r="EI80" s="4">
        <f>F130</f>
        <v>117</v>
      </c>
      <c r="EJ80" s="4">
        <f>F153</f>
        <v>140</v>
      </c>
      <c r="EK80" s="4">
        <f>F38</f>
        <v>25</v>
      </c>
      <c r="EL80" s="4">
        <f>F245</f>
        <v>232</v>
      </c>
      <c r="EM80" s="4">
        <f>F59</f>
        <v>46</v>
      </c>
      <c r="EN80" s="4">
        <f>F224</f>
        <v>211</v>
      </c>
      <c r="EO80" s="4">
        <f>F79</f>
        <v>66</v>
      </c>
      <c r="EP80" s="5">
        <f>F204</f>
        <v>191</v>
      </c>
      <c r="EQ80" s="75">
        <f>EI79^3+EJ79^3+EK79^3+EL79^3+EM79^3+EN79^3+EO79^3+EP79^3+EI80^3+EJ80^3+EK80^3+EL80^3+EM80^3+EN80^3+EO80^3+EP80^3</f>
        <v>67634176</v>
      </c>
      <c r="ER80" s="76">
        <f t="shared" si="15"/>
        <v>67634176</v>
      </c>
      <c r="ES80" s="61"/>
      <c r="ET80" s="89" t="s">
        <v>35</v>
      </c>
      <c r="EU80" s="83" t="s">
        <v>34</v>
      </c>
      <c r="EV80" s="83" t="s">
        <v>45</v>
      </c>
      <c r="EW80" s="83" t="s">
        <v>44</v>
      </c>
      <c r="EX80" s="83" t="s">
        <v>63</v>
      </c>
      <c r="EY80" s="83" t="s">
        <v>64</v>
      </c>
      <c r="EZ80" s="83" t="s">
        <v>46</v>
      </c>
      <c r="FA80" s="83" t="s">
        <v>47</v>
      </c>
      <c r="FB80" s="83" t="s">
        <v>62</v>
      </c>
      <c r="FC80" s="83" t="s">
        <v>61</v>
      </c>
      <c r="FD80" s="83" t="s">
        <v>49</v>
      </c>
      <c r="FE80" s="83" t="s">
        <v>48</v>
      </c>
      <c r="FF80" s="83" t="s">
        <v>36</v>
      </c>
      <c r="FG80" s="83" t="s">
        <v>37</v>
      </c>
      <c r="FH80" s="83" t="s">
        <v>42</v>
      </c>
      <c r="FI80" s="84" t="s">
        <v>43</v>
      </c>
      <c r="FJ80" s="66"/>
      <c r="FK80" s="51"/>
    </row>
    <row r="81" spans="1:167" x14ac:dyDescent="0.2">
      <c r="A81" s="150"/>
      <c r="B81" s="32"/>
      <c r="C81" s="32"/>
      <c r="D81" s="106" t="s">
        <v>150</v>
      </c>
      <c r="E81" s="107" t="s">
        <v>207</v>
      </c>
      <c r="F81" s="110">
        <f>B4+(67*B6)</f>
        <v>68</v>
      </c>
      <c r="G81" s="104"/>
      <c r="H81" s="43"/>
      <c r="I81" s="57"/>
      <c r="J81" s="58"/>
      <c r="K81" s="3">
        <f>F75</f>
        <v>62</v>
      </c>
      <c r="L81" s="4">
        <f>F208</f>
        <v>195</v>
      </c>
      <c r="M81" s="4">
        <f>F108</f>
        <v>95</v>
      </c>
      <c r="N81" s="4">
        <f>F175</f>
        <v>162</v>
      </c>
      <c r="O81" s="4">
        <f>F118</f>
        <v>105</v>
      </c>
      <c r="P81" s="4">
        <f>F165</f>
        <v>152</v>
      </c>
      <c r="Q81" s="4">
        <f>F25</f>
        <v>12</v>
      </c>
      <c r="R81" s="4">
        <f>F258</f>
        <v>245</v>
      </c>
      <c r="S81" s="4">
        <f>F265</f>
        <v>252</v>
      </c>
      <c r="T81" s="4">
        <f>F18</f>
        <v>5</v>
      </c>
      <c r="U81" s="4">
        <f>F166</f>
        <v>153</v>
      </c>
      <c r="V81" s="4">
        <f>F117</f>
        <v>104</v>
      </c>
      <c r="W81" s="4">
        <f>F188</f>
        <v>175</v>
      </c>
      <c r="X81" s="4">
        <f>F95</f>
        <v>82</v>
      </c>
      <c r="Y81" s="4">
        <f>F219</f>
        <v>206</v>
      </c>
      <c r="Z81" s="5">
        <f>F64</f>
        <v>51</v>
      </c>
      <c r="AA81" s="75">
        <f>K81^3+L81^3+M81^3+N81^3+O81^3+P81^3+Q81^3+R81^3+K82^3+L82^3+M82^3+N82^3+O82^3+P82^3+Q82^3+R82^3</f>
        <v>67634176</v>
      </c>
      <c r="AB81" s="76">
        <f t="shared" si="12"/>
        <v>67634176</v>
      </c>
      <c r="AC81" s="95"/>
      <c r="AD81" s="81" t="s">
        <v>122</v>
      </c>
      <c r="AE81" s="82" t="s">
        <v>121</v>
      </c>
      <c r="AF81" s="82" t="s">
        <v>120</v>
      </c>
      <c r="AG81" s="82" t="s">
        <v>119</v>
      </c>
      <c r="AH81" s="83" t="s">
        <v>102</v>
      </c>
      <c r="AI81" s="83" t="s">
        <v>101</v>
      </c>
      <c r="AJ81" s="83" t="s">
        <v>100</v>
      </c>
      <c r="AK81" s="83" t="s">
        <v>99</v>
      </c>
      <c r="AL81" s="82" t="s">
        <v>132</v>
      </c>
      <c r="AM81" s="82" t="s">
        <v>133</v>
      </c>
      <c r="AN81" s="82" t="s">
        <v>134</v>
      </c>
      <c r="AO81" s="82" t="s">
        <v>135</v>
      </c>
      <c r="AP81" s="83" t="s">
        <v>137</v>
      </c>
      <c r="AQ81" s="83" t="s">
        <v>138</v>
      </c>
      <c r="AR81" s="83" t="s">
        <v>139</v>
      </c>
      <c r="AS81" s="84" t="s">
        <v>140</v>
      </c>
      <c r="AT81" s="66"/>
      <c r="AU81" s="51"/>
      <c r="AW81" s="57"/>
      <c r="AX81" s="145"/>
      <c r="AY81" s="3">
        <f>F76</f>
        <v>63</v>
      </c>
      <c r="AZ81" s="4">
        <f>F207</f>
        <v>194</v>
      </c>
      <c r="BA81" s="4">
        <f>F107</f>
        <v>94</v>
      </c>
      <c r="BB81" s="4">
        <f>F176</f>
        <v>163</v>
      </c>
      <c r="BC81" s="4">
        <f>F118</f>
        <v>105</v>
      </c>
      <c r="BD81" s="4">
        <f>F165</f>
        <v>152</v>
      </c>
      <c r="BE81" s="4">
        <f>F25</f>
        <v>12</v>
      </c>
      <c r="BF81" s="4">
        <f>F258</f>
        <v>245</v>
      </c>
      <c r="BG81" s="4">
        <f>F265</f>
        <v>252</v>
      </c>
      <c r="BH81" s="4">
        <f>F18</f>
        <v>5</v>
      </c>
      <c r="BI81" s="4">
        <f>F166</f>
        <v>153</v>
      </c>
      <c r="BJ81" s="4">
        <f>F117</f>
        <v>104</v>
      </c>
      <c r="BK81" s="4">
        <f>F187</f>
        <v>174</v>
      </c>
      <c r="BL81" s="4">
        <f>F96</f>
        <v>83</v>
      </c>
      <c r="BM81" s="4">
        <f>F220</f>
        <v>207</v>
      </c>
      <c r="BN81" s="5">
        <f>F63</f>
        <v>50</v>
      </c>
      <c r="BO81" s="75">
        <f>AY81^3+AZ81^3+BA81^3+BB81^3+BC81^3+BD81^3+BE81^3+BF81^3+AY82^3+AZ82^3+BA82^3+BB82^3+BC82^3+BD82^3+BE82^3+BF82^3</f>
        <v>67634176</v>
      </c>
      <c r="BP81" s="76">
        <f t="shared" si="13"/>
        <v>67634176</v>
      </c>
      <c r="BQ81" s="95"/>
      <c r="BR81" s="81" t="s">
        <v>75</v>
      </c>
      <c r="BS81" s="82" t="s">
        <v>76</v>
      </c>
      <c r="BT81" s="82" t="s">
        <v>77</v>
      </c>
      <c r="BU81" s="82" t="s">
        <v>78</v>
      </c>
      <c r="BV81" s="82" t="s">
        <v>102</v>
      </c>
      <c r="BW81" s="82" t="s">
        <v>101</v>
      </c>
      <c r="BX81" s="82" t="s">
        <v>100</v>
      </c>
      <c r="BY81" s="82" t="s">
        <v>99</v>
      </c>
      <c r="BZ81" s="83" t="s">
        <v>132</v>
      </c>
      <c r="CA81" s="83" t="s">
        <v>133</v>
      </c>
      <c r="CB81" s="83" t="s">
        <v>134</v>
      </c>
      <c r="CC81" s="83" t="s">
        <v>135</v>
      </c>
      <c r="CD81" s="83" t="s">
        <v>86</v>
      </c>
      <c r="CE81" s="83" t="s">
        <v>85</v>
      </c>
      <c r="CF81" s="83" t="s">
        <v>84</v>
      </c>
      <c r="CG81" s="84" t="s">
        <v>83</v>
      </c>
      <c r="CH81" s="66"/>
      <c r="CI81" s="51"/>
      <c r="CJ81" s="144"/>
      <c r="CK81" s="57"/>
      <c r="CL81" s="145"/>
      <c r="CM81" s="3">
        <f>F70</f>
        <v>57</v>
      </c>
      <c r="CN81" s="4">
        <f>F213</f>
        <v>200</v>
      </c>
      <c r="CO81" s="4">
        <f>F107</f>
        <v>94</v>
      </c>
      <c r="CP81" s="4">
        <f>F176</f>
        <v>163</v>
      </c>
      <c r="CQ81" s="4">
        <f>F124</f>
        <v>111</v>
      </c>
      <c r="CR81" s="4">
        <f>F159</f>
        <v>146</v>
      </c>
      <c r="CS81" s="4">
        <f>F25</f>
        <v>12</v>
      </c>
      <c r="CT81" s="4">
        <f>F258</f>
        <v>245</v>
      </c>
      <c r="CU81" s="4">
        <f>F265</f>
        <v>252</v>
      </c>
      <c r="CV81" s="4">
        <f>F18</f>
        <v>5</v>
      </c>
      <c r="CW81" s="4">
        <f>F172</f>
        <v>159</v>
      </c>
      <c r="CX81" s="4">
        <f>F111</f>
        <v>98</v>
      </c>
      <c r="CY81" s="4">
        <f>F187</f>
        <v>174</v>
      </c>
      <c r="CZ81" s="4">
        <f>F96</f>
        <v>83</v>
      </c>
      <c r="DA81" s="4">
        <f>F214</f>
        <v>201</v>
      </c>
      <c r="DB81" s="5">
        <f>F69</f>
        <v>56</v>
      </c>
      <c r="DC81" s="75">
        <f>CM81^3+CN81^3+CO81^3+CP81^3+CQ81^3+CR81^3+CS81^3+CT81^3+CM82^3+CN82^3+CO82^3+CP82^3+CQ82^3+CR82^3+CS82^3+CT82^3</f>
        <v>67634176</v>
      </c>
      <c r="DD81" s="76">
        <f t="shared" si="14"/>
        <v>67634176</v>
      </c>
      <c r="DE81" s="95"/>
      <c r="DF81" s="89" t="s">
        <v>221</v>
      </c>
      <c r="DG81" s="83" t="s">
        <v>220</v>
      </c>
      <c r="DH81" s="82" t="s">
        <v>77</v>
      </c>
      <c r="DI81" s="82" t="s">
        <v>78</v>
      </c>
      <c r="DJ81" s="83" t="s">
        <v>189</v>
      </c>
      <c r="DK81" s="83" t="s">
        <v>190</v>
      </c>
      <c r="DL81" s="82" t="s">
        <v>100</v>
      </c>
      <c r="DM81" s="82" t="s">
        <v>99</v>
      </c>
      <c r="DN81" s="83" t="s">
        <v>132</v>
      </c>
      <c r="DO81" s="83" t="s">
        <v>133</v>
      </c>
      <c r="DP81" s="82" t="s">
        <v>182</v>
      </c>
      <c r="DQ81" s="82" t="s">
        <v>181</v>
      </c>
      <c r="DR81" s="83" t="s">
        <v>86</v>
      </c>
      <c r="DS81" s="83" t="s">
        <v>85</v>
      </c>
      <c r="DT81" s="82" t="s">
        <v>212</v>
      </c>
      <c r="DU81" s="86" t="s">
        <v>213</v>
      </c>
      <c r="DV81" s="66"/>
      <c r="DW81" s="51"/>
      <c r="DY81" s="57"/>
      <c r="DZ81" s="145"/>
      <c r="EA81" s="3">
        <f>F66</f>
        <v>53</v>
      </c>
      <c r="EB81" s="4">
        <f>F217</f>
        <v>204</v>
      </c>
      <c r="EC81" s="4">
        <f>F102</f>
        <v>89</v>
      </c>
      <c r="ED81" s="4">
        <f>F181</f>
        <v>168</v>
      </c>
      <c r="EE81" s="4">
        <f>F123</f>
        <v>110</v>
      </c>
      <c r="EF81" s="4">
        <f>F160</f>
        <v>147</v>
      </c>
      <c r="EG81" s="4">
        <f>F15</f>
        <v>2</v>
      </c>
      <c r="EH81" s="4">
        <f>F268</f>
        <v>255</v>
      </c>
      <c r="EI81" s="4">
        <f>F255</f>
        <v>242</v>
      </c>
      <c r="EJ81" s="4">
        <f>F28</f>
        <v>15</v>
      </c>
      <c r="EK81" s="4">
        <f>F171</f>
        <v>158</v>
      </c>
      <c r="EL81" s="4">
        <f>F112</f>
        <v>99</v>
      </c>
      <c r="EM81" s="4">
        <f>F182</f>
        <v>169</v>
      </c>
      <c r="EN81" s="4">
        <f>F101</f>
        <v>88</v>
      </c>
      <c r="EO81" s="4">
        <f>F210</f>
        <v>197</v>
      </c>
      <c r="EP81" s="5">
        <f>F73</f>
        <v>60</v>
      </c>
      <c r="EQ81" s="75">
        <f>EA81^3+EB81^3+EC81^3+ED81^3+EE81^3+EF81^3+EG81^3+EH81^3+EA82^3+EB82^3+EC82^3+ED82^3+EE82^3+EF82^3+EG82^3+EH82^3</f>
        <v>67634176</v>
      </c>
      <c r="ER81" s="76">
        <f t="shared" si="15"/>
        <v>67634176</v>
      </c>
      <c r="ES81" s="95"/>
      <c r="ET81" s="81" t="s">
        <v>177</v>
      </c>
      <c r="EU81" s="82" t="s">
        <v>178</v>
      </c>
      <c r="EV81" s="82" t="s">
        <v>183</v>
      </c>
      <c r="EW81" s="82" t="s">
        <v>184</v>
      </c>
      <c r="EX81" s="82" t="s">
        <v>217</v>
      </c>
      <c r="EY81" s="82" t="s">
        <v>216</v>
      </c>
      <c r="EZ81" s="82" t="s">
        <v>211</v>
      </c>
      <c r="FA81" s="82" t="s">
        <v>210</v>
      </c>
      <c r="FB81" s="82" t="s">
        <v>218</v>
      </c>
      <c r="FC81" s="82" t="s">
        <v>219</v>
      </c>
      <c r="FD81" s="82" t="s">
        <v>208</v>
      </c>
      <c r="FE81" s="82" t="s">
        <v>209</v>
      </c>
      <c r="FF81" s="82" t="s">
        <v>176</v>
      </c>
      <c r="FG81" s="82" t="s">
        <v>175</v>
      </c>
      <c r="FH81" s="82" t="s">
        <v>186</v>
      </c>
      <c r="FI81" s="86" t="s">
        <v>185</v>
      </c>
      <c r="FJ81" s="66"/>
      <c r="FK81" s="51"/>
    </row>
    <row r="82" spans="1:167" x14ac:dyDescent="0.2">
      <c r="A82" s="32"/>
      <c r="B82" s="32"/>
      <c r="C82" s="32"/>
      <c r="D82" s="106" t="s">
        <v>201</v>
      </c>
      <c r="E82" s="107" t="s">
        <v>207</v>
      </c>
      <c r="F82" s="110">
        <f>B4+(68*B6)</f>
        <v>69</v>
      </c>
      <c r="G82" s="104"/>
      <c r="H82" s="43"/>
      <c r="I82" s="57"/>
      <c r="J82" s="58"/>
      <c r="K82" s="3">
        <f>F52</f>
        <v>39</v>
      </c>
      <c r="L82" s="4">
        <f>F231</f>
        <v>218</v>
      </c>
      <c r="M82" s="4">
        <f>F83</f>
        <v>70</v>
      </c>
      <c r="N82" s="4">
        <f>F200</f>
        <v>187</v>
      </c>
      <c r="O82" s="4">
        <f>F129</f>
        <v>116</v>
      </c>
      <c r="P82" s="4">
        <f>F154</f>
        <v>141</v>
      </c>
      <c r="Q82" s="4">
        <f>F30</f>
        <v>17</v>
      </c>
      <c r="R82" s="4">
        <f>F253</f>
        <v>240</v>
      </c>
      <c r="S82" s="4">
        <f>F238</f>
        <v>225</v>
      </c>
      <c r="T82" s="4">
        <f>F45</f>
        <v>32</v>
      </c>
      <c r="U82" s="4">
        <f>F145</f>
        <v>132</v>
      </c>
      <c r="V82" s="4">
        <f>F138</f>
        <v>125</v>
      </c>
      <c r="W82" s="4">
        <f>F195</f>
        <v>182</v>
      </c>
      <c r="X82" s="4">
        <f>F88</f>
        <v>75</v>
      </c>
      <c r="Y82" s="4">
        <f>F228</f>
        <v>215</v>
      </c>
      <c r="Z82" s="5">
        <f>F55</f>
        <v>42</v>
      </c>
      <c r="AA82" s="75">
        <f>S81^3+T81^3+U81^3+V81^3+W81^3+X81^3+Y81^3+Z81^3+S82^3+T82^3+U82^3+V82^3+W82^3+X82^3+Y82^3+Z82^3</f>
        <v>67634176</v>
      </c>
      <c r="AB82" s="76">
        <f t="shared" si="12"/>
        <v>67634176</v>
      </c>
      <c r="AC82" s="61"/>
      <c r="AD82" s="81" t="s">
        <v>118</v>
      </c>
      <c r="AE82" s="82" t="s">
        <v>117</v>
      </c>
      <c r="AF82" s="82" t="s">
        <v>116</v>
      </c>
      <c r="AG82" s="82" t="s">
        <v>115</v>
      </c>
      <c r="AH82" s="83" t="s">
        <v>98</v>
      </c>
      <c r="AI82" s="83" t="s">
        <v>97</v>
      </c>
      <c r="AJ82" s="83" t="s">
        <v>96</v>
      </c>
      <c r="AK82" s="83" t="s">
        <v>95</v>
      </c>
      <c r="AL82" s="82" t="s">
        <v>124</v>
      </c>
      <c r="AM82" s="82" t="s">
        <v>125</v>
      </c>
      <c r="AN82" s="82" t="s">
        <v>126</v>
      </c>
      <c r="AO82" s="82" t="s">
        <v>127</v>
      </c>
      <c r="AP82" s="83" t="s">
        <v>128</v>
      </c>
      <c r="AQ82" s="83" t="s">
        <v>129</v>
      </c>
      <c r="AR82" s="83" t="s">
        <v>130</v>
      </c>
      <c r="AS82" s="84" t="s">
        <v>131</v>
      </c>
      <c r="AT82" s="66"/>
      <c r="AU82" s="51"/>
      <c r="AW82" s="57"/>
      <c r="AX82" s="58"/>
      <c r="AY82" s="3">
        <f>F51</f>
        <v>38</v>
      </c>
      <c r="AZ82" s="4">
        <f>F232</f>
        <v>219</v>
      </c>
      <c r="BA82" s="4">
        <f>F84</f>
        <v>71</v>
      </c>
      <c r="BB82" s="4">
        <f>F199</f>
        <v>186</v>
      </c>
      <c r="BC82" s="4">
        <f>F129</f>
        <v>116</v>
      </c>
      <c r="BD82" s="4">
        <f>F154</f>
        <v>141</v>
      </c>
      <c r="BE82" s="4">
        <f>F30</f>
        <v>17</v>
      </c>
      <c r="BF82" s="4">
        <f>F253</f>
        <v>240</v>
      </c>
      <c r="BG82" s="4">
        <f>F238</f>
        <v>225</v>
      </c>
      <c r="BH82" s="4">
        <f>F45</f>
        <v>32</v>
      </c>
      <c r="BI82" s="4">
        <f>F145</f>
        <v>132</v>
      </c>
      <c r="BJ82" s="4">
        <f>F138</f>
        <v>125</v>
      </c>
      <c r="BK82" s="4">
        <f>F196</f>
        <v>183</v>
      </c>
      <c r="BL82" s="4">
        <f>F87</f>
        <v>74</v>
      </c>
      <c r="BM82" s="4">
        <f>F227</f>
        <v>214</v>
      </c>
      <c r="BN82" s="5">
        <f>F56</f>
        <v>43</v>
      </c>
      <c r="BO82" s="75">
        <f>BG81^3+BH81^3+BI81^3+BJ81^3+BK81^3+BL81^3+BM81^3+BN81^3+BG82^3+BH82^3+BI82^3+BJ82^3+BK82^3+BL82^3+BM82^3+BN82^3</f>
        <v>67634176</v>
      </c>
      <c r="BP82" s="76">
        <f t="shared" si="13"/>
        <v>67634176</v>
      </c>
      <c r="BQ82" s="61"/>
      <c r="BR82" s="81" t="s">
        <v>91</v>
      </c>
      <c r="BS82" s="82" t="s">
        <v>92</v>
      </c>
      <c r="BT82" s="82" t="s">
        <v>93</v>
      </c>
      <c r="BU82" s="82" t="s">
        <v>94</v>
      </c>
      <c r="BV82" s="82" t="s">
        <v>98</v>
      </c>
      <c r="BW82" s="82" t="s">
        <v>97</v>
      </c>
      <c r="BX82" s="82" t="s">
        <v>96</v>
      </c>
      <c r="BY82" s="82" t="s">
        <v>95</v>
      </c>
      <c r="BZ82" s="83" t="s">
        <v>124</v>
      </c>
      <c r="CA82" s="83" t="s">
        <v>125</v>
      </c>
      <c r="CB82" s="83" t="s">
        <v>126</v>
      </c>
      <c r="CC82" s="83" t="s">
        <v>127</v>
      </c>
      <c r="CD82" s="83" t="s">
        <v>110</v>
      </c>
      <c r="CE82" s="83" t="s">
        <v>109</v>
      </c>
      <c r="CF82" s="83" t="s">
        <v>108</v>
      </c>
      <c r="CG82" s="84" t="s">
        <v>107</v>
      </c>
      <c r="CH82" s="66"/>
      <c r="CI82" s="51"/>
      <c r="CJ82" s="144"/>
      <c r="CK82" s="57"/>
      <c r="CL82" s="58"/>
      <c r="CM82" s="3">
        <f>F51</f>
        <v>38</v>
      </c>
      <c r="CN82" s="4">
        <f>F232</f>
        <v>219</v>
      </c>
      <c r="CO82" s="4">
        <f>F78</f>
        <v>65</v>
      </c>
      <c r="CP82" s="4">
        <f>F205</f>
        <v>192</v>
      </c>
      <c r="CQ82" s="4">
        <f>F129</f>
        <v>116</v>
      </c>
      <c r="CR82" s="4">
        <f>F154</f>
        <v>141</v>
      </c>
      <c r="CS82" s="4">
        <f>F36</f>
        <v>23</v>
      </c>
      <c r="CT82" s="4">
        <f>F247</f>
        <v>234</v>
      </c>
      <c r="CU82" s="4">
        <f>F244</f>
        <v>231</v>
      </c>
      <c r="CV82" s="4">
        <f>F39</f>
        <v>26</v>
      </c>
      <c r="CW82" s="4">
        <f>F145</f>
        <v>132</v>
      </c>
      <c r="CX82" s="4">
        <f>F138</f>
        <v>125</v>
      </c>
      <c r="CY82" s="4">
        <f>F190</f>
        <v>177</v>
      </c>
      <c r="CZ82" s="4">
        <f>F93</f>
        <v>80</v>
      </c>
      <c r="DA82" s="4">
        <f>F227</f>
        <v>214</v>
      </c>
      <c r="DB82" s="5">
        <f>F56</f>
        <v>43</v>
      </c>
      <c r="DC82" s="75">
        <f>CU81^3+CV81^3+CW81^3+CX81^3+CY81^3+CZ81^3+DA81^3+DB81^3+CU82^3+CV82^3+CW82^3+CX82^3+CY82^3+CZ82^3+DA82^3+DB82^3</f>
        <v>67634176</v>
      </c>
      <c r="DD82" s="76">
        <f t="shared" si="14"/>
        <v>67634176</v>
      </c>
      <c r="DE82" s="61"/>
      <c r="DF82" s="89" t="s">
        <v>91</v>
      </c>
      <c r="DG82" s="83" t="s">
        <v>92</v>
      </c>
      <c r="DH82" s="82" t="s">
        <v>255</v>
      </c>
      <c r="DI82" s="82" t="s">
        <v>254</v>
      </c>
      <c r="DJ82" s="83" t="s">
        <v>98</v>
      </c>
      <c r="DK82" s="83" t="s">
        <v>97</v>
      </c>
      <c r="DL82" s="82" t="s">
        <v>154</v>
      </c>
      <c r="DM82" s="82" t="s">
        <v>155</v>
      </c>
      <c r="DN82" s="83" t="s">
        <v>147</v>
      </c>
      <c r="DO82" s="83" t="s">
        <v>146</v>
      </c>
      <c r="DP82" s="82" t="s">
        <v>126</v>
      </c>
      <c r="DQ82" s="82" t="s">
        <v>127</v>
      </c>
      <c r="DR82" s="83" t="s">
        <v>246</v>
      </c>
      <c r="DS82" s="83" t="s">
        <v>247</v>
      </c>
      <c r="DT82" s="82" t="s">
        <v>108</v>
      </c>
      <c r="DU82" s="86" t="s">
        <v>107</v>
      </c>
      <c r="DV82" s="66"/>
      <c r="DW82" s="51"/>
      <c r="DY82" s="57"/>
      <c r="DZ82" s="58"/>
      <c r="EA82" s="3">
        <f>F56</f>
        <v>43</v>
      </c>
      <c r="EB82" s="4">
        <f>F227</f>
        <v>214</v>
      </c>
      <c r="EC82" s="4">
        <f>F84</f>
        <v>71</v>
      </c>
      <c r="ED82" s="4">
        <f>F199</f>
        <v>186</v>
      </c>
      <c r="EE82" s="4">
        <f>F129</f>
        <v>116</v>
      </c>
      <c r="EF82" s="4">
        <f>F154</f>
        <v>141</v>
      </c>
      <c r="EG82" s="4">
        <f>F45</f>
        <v>32</v>
      </c>
      <c r="EH82" s="4">
        <f>F238</f>
        <v>225</v>
      </c>
      <c r="EI82" s="4">
        <f>F253</f>
        <v>240</v>
      </c>
      <c r="EJ82" s="4">
        <f>F30</f>
        <v>17</v>
      </c>
      <c r="EK82" s="4">
        <f>F145</f>
        <v>132</v>
      </c>
      <c r="EL82" s="4">
        <f>F138</f>
        <v>125</v>
      </c>
      <c r="EM82" s="4">
        <f>F196</f>
        <v>183</v>
      </c>
      <c r="EN82" s="4">
        <f>F87</f>
        <v>74</v>
      </c>
      <c r="EO82" s="4">
        <f>F232</f>
        <v>219</v>
      </c>
      <c r="EP82" s="5">
        <f>F51</f>
        <v>38</v>
      </c>
      <c r="EQ82" s="75">
        <f>EI81^3+EJ81^3+EK81^3+EL81^3+EM81^3+EN81^3+EO81^3+EP81^3+EI82^3+EJ82^3+EK82^3+EL82^3+EM82^3+EN82^3+EO82^3+EP82^3</f>
        <v>67634176</v>
      </c>
      <c r="ER82" s="76">
        <f t="shared" si="15"/>
        <v>67634176</v>
      </c>
      <c r="ES82" s="61"/>
      <c r="ET82" s="89" t="s">
        <v>107</v>
      </c>
      <c r="EU82" s="83" t="s">
        <v>108</v>
      </c>
      <c r="EV82" s="83" t="s">
        <v>93</v>
      </c>
      <c r="EW82" s="83" t="s">
        <v>94</v>
      </c>
      <c r="EX82" s="83" t="s">
        <v>98</v>
      </c>
      <c r="EY82" s="83" t="s">
        <v>97</v>
      </c>
      <c r="EZ82" s="83" t="s">
        <v>125</v>
      </c>
      <c r="FA82" s="83" t="s">
        <v>124</v>
      </c>
      <c r="FB82" s="83" t="s">
        <v>95</v>
      </c>
      <c r="FC82" s="83" t="s">
        <v>96</v>
      </c>
      <c r="FD82" s="83" t="s">
        <v>126</v>
      </c>
      <c r="FE82" s="83" t="s">
        <v>127</v>
      </c>
      <c r="FF82" s="83" t="s">
        <v>110</v>
      </c>
      <c r="FG82" s="83" t="s">
        <v>109</v>
      </c>
      <c r="FH82" s="83" t="s">
        <v>92</v>
      </c>
      <c r="FI82" s="84" t="s">
        <v>91</v>
      </c>
      <c r="FJ82" s="66"/>
      <c r="FK82" s="51"/>
    </row>
    <row r="83" spans="1:167" x14ac:dyDescent="0.2">
      <c r="A83" s="32"/>
      <c r="B83" s="32"/>
      <c r="C83" s="32"/>
      <c r="D83" s="106" t="s">
        <v>116</v>
      </c>
      <c r="E83" s="107" t="s">
        <v>207</v>
      </c>
      <c r="F83" s="108">
        <f>B4+(69*B6)</f>
        <v>70</v>
      </c>
      <c r="G83" s="104"/>
      <c r="H83" s="43"/>
      <c r="I83" s="105"/>
      <c r="J83" s="58"/>
      <c r="K83" s="3">
        <f>F250</f>
        <v>237</v>
      </c>
      <c r="L83" s="4">
        <f>F33</f>
        <v>20</v>
      </c>
      <c r="M83" s="4">
        <f>F157</f>
        <v>144</v>
      </c>
      <c r="N83" s="4">
        <f>F126</f>
        <v>113</v>
      </c>
      <c r="O83" s="4">
        <f>F199</f>
        <v>186</v>
      </c>
      <c r="P83" s="4">
        <f>F84</f>
        <v>71</v>
      </c>
      <c r="Q83" s="4">
        <f>F232</f>
        <v>219</v>
      </c>
      <c r="R83" s="4">
        <f>F51</f>
        <v>38</v>
      </c>
      <c r="S83" s="4">
        <f>F56</f>
        <v>43</v>
      </c>
      <c r="T83" s="4">
        <f>F227</f>
        <v>214</v>
      </c>
      <c r="U83" s="4">
        <f>F87</f>
        <v>74</v>
      </c>
      <c r="V83" s="4">
        <f>F196</f>
        <v>183</v>
      </c>
      <c r="W83" s="4">
        <f>F141</f>
        <v>128</v>
      </c>
      <c r="X83" s="4">
        <f>F142</f>
        <v>129</v>
      </c>
      <c r="Y83" s="4">
        <f>F42</f>
        <v>29</v>
      </c>
      <c r="Z83" s="5">
        <f>F241</f>
        <v>228</v>
      </c>
      <c r="AA83" s="75">
        <f>K83^3+L83^3+M83^3+N83^3+O83^3+P83^3+Q83^3+R83^3+K84^3+L84^3+M84^3+N84^3+O84^3+P84^3+Q84^3+R84^3</f>
        <v>67634176</v>
      </c>
      <c r="AB83" s="76">
        <f t="shared" si="12"/>
        <v>67634176</v>
      </c>
      <c r="AC83" s="61"/>
      <c r="AD83" s="81" t="s">
        <v>106</v>
      </c>
      <c r="AE83" s="82" t="s">
        <v>105</v>
      </c>
      <c r="AF83" s="82" t="s">
        <v>104</v>
      </c>
      <c r="AG83" s="82" t="s">
        <v>103</v>
      </c>
      <c r="AH83" s="83" t="s">
        <v>94</v>
      </c>
      <c r="AI83" s="83" t="s">
        <v>93</v>
      </c>
      <c r="AJ83" s="83" t="s">
        <v>92</v>
      </c>
      <c r="AK83" s="83" t="s">
        <v>91</v>
      </c>
      <c r="AL83" s="82" t="s">
        <v>107</v>
      </c>
      <c r="AM83" s="82" t="s">
        <v>108</v>
      </c>
      <c r="AN83" s="82" t="s">
        <v>109</v>
      </c>
      <c r="AO83" s="82" t="s">
        <v>110</v>
      </c>
      <c r="AP83" s="83" t="s">
        <v>111</v>
      </c>
      <c r="AQ83" s="83" t="s">
        <v>112</v>
      </c>
      <c r="AR83" s="83" t="s">
        <v>113</v>
      </c>
      <c r="AS83" s="84" t="s">
        <v>114</v>
      </c>
      <c r="AT83" s="66"/>
      <c r="AU83" s="51"/>
      <c r="AW83" s="105"/>
      <c r="AX83" s="58"/>
      <c r="AY83" s="3">
        <f>F250</f>
        <v>237</v>
      </c>
      <c r="AZ83" s="4">
        <f>F33</f>
        <v>20</v>
      </c>
      <c r="BA83" s="4">
        <f>F157</f>
        <v>144</v>
      </c>
      <c r="BB83" s="4">
        <f>F126</f>
        <v>113</v>
      </c>
      <c r="BC83" s="4">
        <f>F200</f>
        <v>187</v>
      </c>
      <c r="BD83" s="4">
        <f>F83</f>
        <v>70</v>
      </c>
      <c r="BE83" s="4">
        <f>F231</f>
        <v>218</v>
      </c>
      <c r="BF83" s="4">
        <f>F52</f>
        <v>39</v>
      </c>
      <c r="BG83" s="4">
        <f>F55</f>
        <v>42</v>
      </c>
      <c r="BH83" s="4">
        <f>F228</f>
        <v>215</v>
      </c>
      <c r="BI83" s="4">
        <f>F88</f>
        <v>75</v>
      </c>
      <c r="BJ83" s="4">
        <f>F195</f>
        <v>182</v>
      </c>
      <c r="BK83" s="4">
        <f>F141</f>
        <v>128</v>
      </c>
      <c r="BL83" s="4">
        <f>F142</f>
        <v>129</v>
      </c>
      <c r="BM83" s="4">
        <f>F42</f>
        <v>29</v>
      </c>
      <c r="BN83" s="5">
        <f>F241</f>
        <v>228</v>
      </c>
      <c r="BO83" s="75">
        <f>AY83^3+AZ83^3+BA83^3+BB83^3+BC83^3+BD83^3+BE83^3+BF83^3+AY84^3+AZ84^3+BA84^3+BB84^3+BC84^3+BD84^3+BE84^3+BF84^3</f>
        <v>67634176</v>
      </c>
      <c r="BP83" s="76">
        <f t="shared" si="13"/>
        <v>67634176</v>
      </c>
      <c r="BQ83" s="61"/>
      <c r="BR83" s="89" t="s">
        <v>106</v>
      </c>
      <c r="BS83" s="83" t="s">
        <v>105</v>
      </c>
      <c r="BT83" s="83" t="s">
        <v>104</v>
      </c>
      <c r="BU83" s="83" t="s">
        <v>103</v>
      </c>
      <c r="BV83" s="83" t="s">
        <v>115</v>
      </c>
      <c r="BW83" s="83" t="s">
        <v>116</v>
      </c>
      <c r="BX83" s="83" t="s">
        <v>117</v>
      </c>
      <c r="BY83" s="83" t="s">
        <v>118</v>
      </c>
      <c r="BZ83" s="82" t="s">
        <v>131</v>
      </c>
      <c r="CA83" s="82" t="s">
        <v>130</v>
      </c>
      <c r="CB83" s="82" t="s">
        <v>129</v>
      </c>
      <c r="CC83" s="82" t="s">
        <v>128</v>
      </c>
      <c r="CD83" s="82" t="s">
        <v>111</v>
      </c>
      <c r="CE83" s="82" t="s">
        <v>112</v>
      </c>
      <c r="CF83" s="82" t="s">
        <v>113</v>
      </c>
      <c r="CG83" s="86" t="s">
        <v>114</v>
      </c>
      <c r="CH83" s="66"/>
      <c r="CI83" s="51"/>
      <c r="CJ83" s="144"/>
      <c r="CK83" s="105"/>
      <c r="CL83" s="58"/>
      <c r="CM83" s="3">
        <f>F250</f>
        <v>237</v>
      </c>
      <c r="CN83" s="4">
        <f>F33</f>
        <v>20</v>
      </c>
      <c r="CO83" s="4">
        <f>F151</f>
        <v>138</v>
      </c>
      <c r="CP83" s="4">
        <f>F132</f>
        <v>119</v>
      </c>
      <c r="CQ83" s="4">
        <f>F200</f>
        <v>187</v>
      </c>
      <c r="CR83" s="4">
        <f>F83</f>
        <v>70</v>
      </c>
      <c r="CS83" s="4">
        <f>F237</f>
        <v>224</v>
      </c>
      <c r="CT83" s="4">
        <f>F46</f>
        <v>33</v>
      </c>
      <c r="CU83" s="4">
        <f>F61</f>
        <v>48</v>
      </c>
      <c r="CV83" s="4">
        <f>F222</f>
        <v>209</v>
      </c>
      <c r="CW83" s="4">
        <f>F88</f>
        <v>75</v>
      </c>
      <c r="CX83" s="4">
        <f>F195</f>
        <v>182</v>
      </c>
      <c r="CY83" s="4">
        <f>F135</f>
        <v>122</v>
      </c>
      <c r="CZ83" s="4">
        <f>F148</f>
        <v>135</v>
      </c>
      <c r="DA83" s="4">
        <f>F42</f>
        <v>29</v>
      </c>
      <c r="DB83" s="5">
        <f>F241</f>
        <v>228</v>
      </c>
      <c r="DC83" s="75">
        <f>CM83^3+CN83^3+CO83^3+CP83^3+CQ83^3+CR83^3+CS83^3+CT83^3+CM84^3+CN84^3+CO84^3+CP84^3+CQ84^3+CR84^3+CS84^3+CT84^3</f>
        <v>67634176</v>
      </c>
      <c r="DD83" s="76">
        <f t="shared" si="14"/>
        <v>67634176</v>
      </c>
      <c r="DE83" s="61"/>
      <c r="DF83" s="89" t="s">
        <v>106</v>
      </c>
      <c r="DG83" s="83" t="s">
        <v>105</v>
      </c>
      <c r="DH83" s="82" t="s">
        <v>248</v>
      </c>
      <c r="DI83" s="82" t="s">
        <v>249</v>
      </c>
      <c r="DJ83" s="83" t="s">
        <v>115</v>
      </c>
      <c r="DK83" s="83" t="s">
        <v>116</v>
      </c>
      <c r="DL83" s="82" t="s">
        <v>153</v>
      </c>
      <c r="DM83" s="82" t="s">
        <v>152</v>
      </c>
      <c r="DN83" s="83" t="s">
        <v>144</v>
      </c>
      <c r="DO83" s="83" t="s">
        <v>145</v>
      </c>
      <c r="DP83" s="82" t="s">
        <v>129</v>
      </c>
      <c r="DQ83" s="82" t="s">
        <v>128</v>
      </c>
      <c r="DR83" s="83" t="s">
        <v>241</v>
      </c>
      <c r="DS83" s="83" t="s">
        <v>240</v>
      </c>
      <c r="DT83" s="82" t="s">
        <v>113</v>
      </c>
      <c r="DU83" s="86" t="s">
        <v>114</v>
      </c>
      <c r="DV83" s="66"/>
      <c r="DW83" s="51"/>
      <c r="DY83" s="105"/>
      <c r="DZ83" s="58"/>
      <c r="EA83" s="3">
        <f>F250</f>
        <v>237</v>
      </c>
      <c r="EB83" s="4">
        <f>F33</f>
        <v>20</v>
      </c>
      <c r="EC83" s="4">
        <f>F142</f>
        <v>129</v>
      </c>
      <c r="ED83" s="4">
        <f>F141</f>
        <v>128</v>
      </c>
      <c r="EE83" s="4">
        <f>F195</f>
        <v>182</v>
      </c>
      <c r="EF83" s="4">
        <f>F88</f>
        <v>75</v>
      </c>
      <c r="EG83" s="4">
        <f>F231</f>
        <v>218</v>
      </c>
      <c r="EH83" s="4">
        <f>F52</f>
        <v>39</v>
      </c>
      <c r="EI83" s="4">
        <f>F55</f>
        <v>42</v>
      </c>
      <c r="EJ83" s="4">
        <f>F228</f>
        <v>215</v>
      </c>
      <c r="EK83" s="4">
        <f>F83</f>
        <v>70</v>
      </c>
      <c r="EL83" s="4">
        <f>F200</f>
        <v>187</v>
      </c>
      <c r="EM83" s="4">
        <f>F126</f>
        <v>113</v>
      </c>
      <c r="EN83" s="4">
        <f>F157</f>
        <v>144</v>
      </c>
      <c r="EO83" s="4">
        <f>F42</f>
        <v>29</v>
      </c>
      <c r="EP83" s="5">
        <f>F241</f>
        <v>228</v>
      </c>
      <c r="EQ83" s="75">
        <f>EA83^3+EB83^3+EC83^3+ED83^3+EE83^3+EF83^3+EG83^3+EH83^3+EA84^3+EB84^3+EC84^3+ED84^3+EE84^3+EF84^3+EG84^3+EH84^3</f>
        <v>67634176</v>
      </c>
      <c r="ER83" s="76">
        <f t="shared" si="15"/>
        <v>67634176</v>
      </c>
      <c r="ES83" s="61"/>
      <c r="ET83" s="81" t="s">
        <v>106</v>
      </c>
      <c r="EU83" s="82" t="s">
        <v>105</v>
      </c>
      <c r="EV83" s="82" t="s">
        <v>112</v>
      </c>
      <c r="EW83" s="82" t="s">
        <v>111</v>
      </c>
      <c r="EX83" s="82" t="s">
        <v>128</v>
      </c>
      <c r="EY83" s="82" t="s">
        <v>129</v>
      </c>
      <c r="EZ83" s="82" t="s">
        <v>117</v>
      </c>
      <c r="FA83" s="82" t="s">
        <v>118</v>
      </c>
      <c r="FB83" s="82" t="s">
        <v>131</v>
      </c>
      <c r="FC83" s="82" t="s">
        <v>130</v>
      </c>
      <c r="FD83" s="82" t="s">
        <v>116</v>
      </c>
      <c r="FE83" s="82" t="s">
        <v>115</v>
      </c>
      <c r="FF83" s="82" t="s">
        <v>103</v>
      </c>
      <c r="FG83" s="82" t="s">
        <v>104</v>
      </c>
      <c r="FH83" s="82" t="s">
        <v>113</v>
      </c>
      <c r="FI83" s="86" t="s">
        <v>114</v>
      </c>
      <c r="FJ83" s="66"/>
      <c r="FK83" s="51"/>
    </row>
    <row r="84" spans="1:167" x14ac:dyDescent="0.2">
      <c r="A84" s="32"/>
      <c r="B84" s="32"/>
      <c r="C84" s="32"/>
      <c r="D84" s="106" t="s">
        <v>93</v>
      </c>
      <c r="E84" s="107" t="s">
        <v>207</v>
      </c>
      <c r="F84" s="108">
        <f>B4+(70*B6)</f>
        <v>71</v>
      </c>
      <c r="G84" s="104"/>
      <c r="H84" s="43"/>
      <c r="I84" s="109"/>
      <c r="J84" s="58"/>
      <c r="K84" s="3">
        <f>F261</f>
        <v>248</v>
      </c>
      <c r="L84" s="4">
        <f>F22</f>
        <v>9</v>
      </c>
      <c r="M84" s="4">
        <f>F162</f>
        <v>149</v>
      </c>
      <c r="N84" s="4">
        <f>F121</f>
        <v>108</v>
      </c>
      <c r="O84" s="4">
        <f>F176</f>
        <v>163</v>
      </c>
      <c r="P84" s="4">
        <f>F107</f>
        <v>94</v>
      </c>
      <c r="Q84" s="4">
        <f>F207</f>
        <v>194</v>
      </c>
      <c r="R84" s="4">
        <f>F76</f>
        <v>63</v>
      </c>
      <c r="S84" s="4">
        <f>F63</f>
        <v>50</v>
      </c>
      <c r="T84" s="4">
        <f>F220</f>
        <v>207</v>
      </c>
      <c r="U84" s="4">
        <f>F96</f>
        <v>83</v>
      </c>
      <c r="V84" s="4">
        <f>F187</f>
        <v>174</v>
      </c>
      <c r="W84" s="4">
        <f>F114</f>
        <v>101</v>
      </c>
      <c r="X84" s="4">
        <f>F169</f>
        <v>156</v>
      </c>
      <c r="Y84" s="4">
        <f>F21</f>
        <v>8</v>
      </c>
      <c r="Z84" s="5">
        <f>F262</f>
        <v>249</v>
      </c>
      <c r="AA84" s="75">
        <f>S83^3+T83^3+U83^3+V83^3+W83^3+X83^3+Y83^3+Z83^3+S84^3+T84^3+U84^3+V84^3+W84^3+X84^3+Y84^3+Z84^3</f>
        <v>67634176</v>
      </c>
      <c r="AB84" s="76">
        <f t="shared" si="12"/>
        <v>67634176</v>
      </c>
      <c r="AC84" s="61"/>
      <c r="AD84" s="81" t="s">
        <v>82</v>
      </c>
      <c r="AE84" s="82" t="s">
        <v>81</v>
      </c>
      <c r="AF84" s="82" t="s">
        <v>80</v>
      </c>
      <c r="AG84" s="82" t="s">
        <v>79</v>
      </c>
      <c r="AH84" s="83" t="s">
        <v>78</v>
      </c>
      <c r="AI84" s="83" t="s">
        <v>77</v>
      </c>
      <c r="AJ84" s="83" t="s">
        <v>76</v>
      </c>
      <c r="AK84" s="83" t="s">
        <v>75</v>
      </c>
      <c r="AL84" s="82" t="s">
        <v>83</v>
      </c>
      <c r="AM84" s="82" t="s">
        <v>84</v>
      </c>
      <c r="AN84" s="82" t="s">
        <v>85</v>
      </c>
      <c r="AO84" s="82" t="s">
        <v>86</v>
      </c>
      <c r="AP84" s="83" t="s">
        <v>87</v>
      </c>
      <c r="AQ84" s="83" t="s">
        <v>88</v>
      </c>
      <c r="AR84" s="83" t="s">
        <v>89</v>
      </c>
      <c r="AS84" s="84" t="s">
        <v>90</v>
      </c>
      <c r="AT84" s="66"/>
      <c r="AU84" s="51"/>
      <c r="AW84" s="109"/>
      <c r="AX84" s="58"/>
      <c r="AY84" s="3">
        <f>F261</f>
        <v>248</v>
      </c>
      <c r="AZ84" s="4">
        <f>F22</f>
        <v>9</v>
      </c>
      <c r="BA84" s="4">
        <f>F162</f>
        <v>149</v>
      </c>
      <c r="BB84" s="4">
        <f>F121</f>
        <v>108</v>
      </c>
      <c r="BC84" s="4">
        <f>F175</f>
        <v>162</v>
      </c>
      <c r="BD84" s="4">
        <f>F108</f>
        <v>95</v>
      </c>
      <c r="BE84" s="4">
        <f>F208</f>
        <v>195</v>
      </c>
      <c r="BF84" s="4">
        <f>F75</f>
        <v>62</v>
      </c>
      <c r="BG84" s="4">
        <f>F64</f>
        <v>51</v>
      </c>
      <c r="BH84" s="4">
        <f>F219</f>
        <v>206</v>
      </c>
      <c r="BI84" s="4">
        <f>F95</f>
        <v>82</v>
      </c>
      <c r="BJ84" s="4">
        <f>F188</f>
        <v>175</v>
      </c>
      <c r="BK84" s="4">
        <f>F114</f>
        <v>101</v>
      </c>
      <c r="BL84" s="4">
        <f>F169</f>
        <v>156</v>
      </c>
      <c r="BM84" s="4">
        <f>F21</f>
        <v>8</v>
      </c>
      <c r="BN84" s="5">
        <f>F262</f>
        <v>249</v>
      </c>
      <c r="BO84" s="75">
        <f>BG83^3+BH83^3+BI83^3+BJ83^3+BK83^3+BL83^3+BM83^3+BN83^3+BG84^3+BH84^3+BI84^3+BJ84^3+BK84^3+BL84^3+BM84^3+BN84^3</f>
        <v>67634176</v>
      </c>
      <c r="BP84" s="76">
        <f t="shared" si="13"/>
        <v>67634176</v>
      </c>
      <c r="BQ84" s="61"/>
      <c r="BR84" s="89" t="s">
        <v>82</v>
      </c>
      <c r="BS84" s="83" t="s">
        <v>81</v>
      </c>
      <c r="BT84" s="83" t="s">
        <v>80</v>
      </c>
      <c r="BU84" s="83" t="s">
        <v>79</v>
      </c>
      <c r="BV84" s="83" t="s">
        <v>119</v>
      </c>
      <c r="BW84" s="83" t="s">
        <v>120</v>
      </c>
      <c r="BX84" s="83" t="s">
        <v>121</v>
      </c>
      <c r="BY84" s="83" t="s">
        <v>122</v>
      </c>
      <c r="BZ84" s="82" t="s">
        <v>140</v>
      </c>
      <c r="CA84" s="82" t="s">
        <v>139</v>
      </c>
      <c r="CB84" s="82" t="s">
        <v>138</v>
      </c>
      <c r="CC84" s="82" t="s">
        <v>137</v>
      </c>
      <c r="CD84" s="82" t="s">
        <v>87</v>
      </c>
      <c r="CE84" s="82" t="s">
        <v>88</v>
      </c>
      <c r="CF84" s="82" t="s">
        <v>89</v>
      </c>
      <c r="CG84" s="86" t="s">
        <v>90</v>
      </c>
      <c r="CH84" s="66"/>
      <c r="CI84" s="51"/>
      <c r="CJ84" s="144"/>
      <c r="CK84" s="109"/>
      <c r="CL84" s="58"/>
      <c r="CM84" s="3">
        <f>F255</f>
        <v>242</v>
      </c>
      <c r="CN84" s="4">
        <f>F28</f>
        <v>15</v>
      </c>
      <c r="CO84" s="4">
        <f>F162</f>
        <v>149</v>
      </c>
      <c r="CP84" s="4">
        <f>F121</f>
        <v>108</v>
      </c>
      <c r="CQ84" s="4">
        <f>F181</f>
        <v>168</v>
      </c>
      <c r="CR84" s="4">
        <f>F102</f>
        <v>89</v>
      </c>
      <c r="CS84" s="4">
        <f>F208</f>
        <v>195</v>
      </c>
      <c r="CT84" s="4">
        <f>F75</f>
        <v>62</v>
      </c>
      <c r="CU84" s="4">
        <f>F64</f>
        <v>51</v>
      </c>
      <c r="CV84" s="4">
        <f>F219</f>
        <v>206</v>
      </c>
      <c r="CW84" s="4">
        <f>F101</f>
        <v>88</v>
      </c>
      <c r="CX84" s="4">
        <f>F182</f>
        <v>169</v>
      </c>
      <c r="CY84" s="4">
        <f>F114</f>
        <v>101</v>
      </c>
      <c r="CZ84" s="4">
        <f>F169</f>
        <v>156</v>
      </c>
      <c r="DA84" s="4">
        <f>F15</f>
        <v>2</v>
      </c>
      <c r="DB84" s="5">
        <f>F268</f>
        <v>255</v>
      </c>
      <c r="DC84" s="75">
        <f>CU83^3+CV83^3+CW83^3+CX83^3+CY83^3+CZ83^3+DA83^3+DB83^3+CU84^3+CV84^3+CW84^3+CX84^3+CY84^3+CZ84^3+DA84^3+DB84^3</f>
        <v>67634176</v>
      </c>
      <c r="DD84" s="76">
        <f t="shared" si="14"/>
        <v>67634176</v>
      </c>
      <c r="DE84" s="61"/>
      <c r="DF84" s="89" t="s">
        <v>218</v>
      </c>
      <c r="DG84" s="83" t="s">
        <v>219</v>
      </c>
      <c r="DH84" s="82" t="s">
        <v>80</v>
      </c>
      <c r="DI84" s="82" t="s">
        <v>79</v>
      </c>
      <c r="DJ84" s="83" t="s">
        <v>184</v>
      </c>
      <c r="DK84" s="83" t="s">
        <v>183</v>
      </c>
      <c r="DL84" s="82" t="s">
        <v>121</v>
      </c>
      <c r="DM84" s="82" t="s">
        <v>122</v>
      </c>
      <c r="DN84" s="83" t="s">
        <v>140</v>
      </c>
      <c r="DO84" s="83" t="s">
        <v>139</v>
      </c>
      <c r="DP84" s="82" t="s">
        <v>175</v>
      </c>
      <c r="DQ84" s="82" t="s">
        <v>176</v>
      </c>
      <c r="DR84" s="83" t="s">
        <v>87</v>
      </c>
      <c r="DS84" s="83" t="s">
        <v>88</v>
      </c>
      <c r="DT84" s="82" t="s">
        <v>211</v>
      </c>
      <c r="DU84" s="86" t="s">
        <v>210</v>
      </c>
      <c r="DV84" s="66"/>
      <c r="DW84" s="51"/>
      <c r="DY84" s="109"/>
      <c r="DZ84" s="58"/>
      <c r="EA84" s="3">
        <f>F256</f>
        <v>243</v>
      </c>
      <c r="EB84" s="4">
        <f>F27</f>
        <v>14</v>
      </c>
      <c r="EC84" s="4">
        <f>F172</f>
        <v>159</v>
      </c>
      <c r="ED84" s="4">
        <f>F111</f>
        <v>98</v>
      </c>
      <c r="EE84" s="4">
        <f>F185</f>
        <v>172</v>
      </c>
      <c r="EF84" s="4">
        <f>F98</f>
        <v>85</v>
      </c>
      <c r="EG84" s="4">
        <f>F213</f>
        <v>200</v>
      </c>
      <c r="EH84" s="4">
        <f>F70</f>
        <v>57</v>
      </c>
      <c r="EI84" s="4">
        <f>F69</f>
        <v>56</v>
      </c>
      <c r="EJ84" s="4">
        <f>F214</f>
        <v>201</v>
      </c>
      <c r="EK84" s="4">
        <f>F105</f>
        <v>92</v>
      </c>
      <c r="EL84" s="4">
        <f>F178</f>
        <v>165</v>
      </c>
      <c r="EM84" s="4">
        <f>F124</f>
        <v>111</v>
      </c>
      <c r="EN84" s="4">
        <f>F159</f>
        <v>146</v>
      </c>
      <c r="EO84" s="4">
        <f>F16</f>
        <v>3</v>
      </c>
      <c r="EP84" s="5">
        <f>F267</f>
        <v>254</v>
      </c>
      <c r="EQ84" s="75">
        <f>EI83^3+EJ83^3+EK83^3+EL83^3+EM83^3+EN83^3+EO83^3+EP83^3+EI84^3+EJ84^3+EK84^3+EL84^3+EM84^3+EN84^3+EO84^3+EP84^3</f>
        <v>67634176</v>
      </c>
      <c r="ER84" s="76">
        <f t="shared" si="15"/>
        <v>67634176</v>
      </c>
      <c r="ES84" s="61"/>
      <c r="ET84" s="89" t="s">
        <v>188</v>
      </c>
      <c r="EU84" s="83" t="s">
        <v>187</v>
      </c>
      <c r="EV84" s="83" t="s">
        <v>182</v>
      </c>
      <c r="EW84" s="83" t="s">
        <v>181</v>
      </c>
      <c r="EX84" s="83" t="s">
        <v>214</v>
      </c>
      <c r="EY84" s="83" t="s">
        <v>215</v>
      </c>
      <c r="EZ84" s="83" t="s">
        <v>220</v>
      </c>
      <c r="FA84" s="83" t="s">
        <v>221</v>
      </c>
      <c r="FB84" s="83" t="s">
        <v>213</v>
      </c>
      <c r="FC84" s="83" t="s">
        <v>212</v>
      </c>
      <c r="FD84" s="83" t="s">
        <v>223</v>
      </c>
      <c r="FE84" s="83" t="s">
        <v>222</v>
      </c>
      <c r="FF84" s="83" t="s">
        <v>189</v>
      </c>
      <c r="FG84" s="83" t="s">
        <v>190</v>
      </c>
      <c r="FH84" s="83" t="s">
        <v>179</v>
      </c>
      <c r="FI84" s="84" t="s">
        <v>180</v>
      </c>
      <c r="FJ84" s="66"/>
      <c r="FK84" s="51"/>
    </row>
    <row r="85" spans="1:167" x14ac:dyDescent="0.2">
      <c r="A85" s="32"/>
      <c r="B85" s="32"/>
      <c r="C85" s="32"/>
      <c r="D85" s="106" t="s">
        <v>163</v>
      </c>
      <c r="E85" s="107" t="s">
        <v>207</v>
      </c>
      <c r="F85" s="108">
        <f>B4+(71*B6)</f>
        <v>72</v>
      </c>
      <c r="G85" s="104"/>
      <c r="H85" s="43"/>
      <c r="I85" s="109"/>
      <c r="J85" s="58"/>
      <c r="K85" s="3">
        <f>F93</f>
        <v>80</v>
      </c>
      <c r="L85" s="4">
        <f>F190</f>
        <v>177</v>
      </c>
      <c r="M85" s="4">
        <f>F58</f>
        <v>45</v>
      </c>
      <c r="N85" s="4">
        <f>F225</f>
        <v>212</v>
      </c>
      <c r="O85" s="4">
        <f>F40</f>
        <v>27</v>
      </c>
      <c r="P85" s="4">
        <f>F243</f>
        <v>230</v>
      </c>
      <c r="Q85" s="4">
        <f>F135</f>
        <v>122</v>
      </c>
      <c r="R85" s="4">
        <f>F148</f>
        <v>135</v>
      </c>
      <c r="S85" s="4">
        <f>F151</f>
        <v>138</v>
      </c>
      <c r="T85" s="4">
        <f>F132</f>
        <v>119</v>
      </c>
      <c r="U85" s="4">
        <f>F248</f>
        <v>235</v>
      </c>
      <c r="V85" s="4">
        <f>F35</f>
        <v>22</v>
      </c>
      <c r="W85" s="4">
        <f>F234</f>
        <v>221</v>
      </c>
      <c r="X85" s="4">
        <f>F49</f>
        <v>36</v>
      </c>
      <c r="Y85" s="4">
        <f>F205</f>
        <v>192</v>
      </c>
      <c r="Z85" s="5">
        <f>F78</f>
        <v>65</v>
      </c>
      <c r="AA85" s="75">
        <f>K85^3+L85^3+M85^3+N85^3+O85^3+P85^3+Q85^3+R85^3+K86^3+L86^3+M86^3+N86^3+O86^3+P86^3+Q86^3+R86^3</f>
        <v>67634176</v>
      </c>
      <c r="AB85" s="76">
        <f t="shared" si="12"/>
        <v>67634176</v>
      </c>
      <c r="AC85" s="61"/>
      <c r="AD85" s="89" t="s">
        <v>247</v>
      </c>
      <c r="AE85" s="83" t="s">
        <v>246</v>
      </c>
      <c r="AF85" s="83" t="s">
        <v>245</v>
      </c>
      <c r="AG85" s="83" t="s">
        <v>244</v>
      </c>
      <c r="AH85" s="82" t="s">
        <v>243</v>
      </c>
      <c r="AI85" s="82" t="s">
        <v>242</v>
      </c>
      <c r="AJ85" s="82" t="s">
        <v>241</v>
      </c>
      <c r="AK85" s="82" t="s">
        <v>306</v>
      </c>
      <c r="AL85" s="83" t="s">
        <v>248</v>
      </c>
      <c r="AM85" s="83" t="s">
        <v>249</v>
      </c>
      <c r="AN85" s="83" t="s">
        <v>250</v>
      </c>
      <c r="AO85" s="83" t="s">
        <v>251</v>
      </c>
      <c r="AP85" s="82" t="s">
        <v>252</v>
      </c>
      <c r="AQ85" s="82" t="s">
        <v>253</v>
      </c>
      <c r="AR85" s="82" t="s">
        <v>254</v>
      </c>
      <c r="AS85" s="86" t="s">
        <v>255</v>
      </c>
      <c r="AT85" s="66"/>
      <c r="AU85" s="51"/>
      <c r="AW85" s="109"/>
      <c r="AX85" s="58"/>
      <c r="AY85" s="3">
        <f>F93</f>
        <v>80</v>
      </c>
      <c r="AZ85" s="4">
        <f>F190</f>
        <v>177</v>
      </c>
      <c r="BA85" s="4">
        <f>F58</f>
        <v>45</v>
      </c>
      <c r="BB85" s="4">
        <f>F225</f>
        <v>212</v>
      </c>
      <c r="BC85" s="4">
        <f>F39</f>
        <v>26</v>
      </c>
      <c r="BD85" s="4">
        <f>F244</f>
        <v>231</v>
      </c>
      <c r="BE85" s="4">
        <f>F136</f>
        <v>123</v>
      </c>
      <c r="BF85" s="4">
        <f>F147</f>
        <v>134</v>
      </c>
      <c r="BG85" s="4">
        <f>F152</f>
        <v>139</v>
      </c>
      <c r="BH85" s="4">
        <f>F131</f>
        <v>118</v>
      </c>
      <c r="BI85" s="4">
        <f>F247</f>
        <v>234</v>
      </c>
      <c r="BJ85" s="4">
        <f>F36</f>
        <v>23</v>
      </c>
      <c r="BK85" s="4">
        <f>F234</f>
        <v>221</v>
      </c>
      <c r="BL85" s="4">
        <f>F49</f>
        <v>36</v>
      </c>
      <c r="BM85" s="4">
        <f>F205</f>
        <v>192</v>
      </c>
      <c r="BN85" s="5">
        <f>F78</f>
        <v>65</v>
      </c>
      <c r="BO85" s="75">
        <f>AY85^3+AZ85^3+BA85^3+BB85^3+BC85^3+BD85^3+BE85^3+BF85^3+AY86^3+AZ86^3+BA86^3+BB86^3+BC86^3+BD86^3+BE86^3+BF86^3</f>
        <v>67634176</v>
      </c>
      <c r="BP85" s="76">
        <f t="shared" si="13"/>
        <v>67634176</v>
      </c>
      <c r="BQ85" s="61"/>
      <c r="BR85" s="81" t="s">
        <v>247</v>
      </c>
      <c r="BS85" s="82" t="s">
        <v>246</v>
      </c>
      <c r="BT85" s="82" t="s">
        <v>245</v>
      </c>
      <c r="BU85" s="82" t="s">
        <v>244</v>
      </c>
      <c r="BV85" s="82" t="s">
        <v>146</v>
      </c>
      <c r="BW85" s="82" t="s">
        <v>147</v>
      </c>
      <c r="BX85" s="82" t="s">
        <v>148</v>
      </c>
      <c r="BY85" s="82" t="s">
        <v>149</v>
      </c>
      <c r="BZ85" s="83" t="s">
        <v>157</v>
      </c>
      <c r="CA85" s="83" t="s">
        <v>156</v>
      </c>
      <c r="CB85" s="83" t="s">
        <v>155</v>
      </c>
      <c r="CC85" s="83" t="s">
        <v>154</v>
      </c>
      <c r="CD85" s="83" t="s">
        <v>252</v>
      </c>
      <c r="CE85" s="83" t="s">
        <v>253</v>
      </c>
      <c r="CF85" s="83" t="s">
        <v>254</v>
      </c>
      <c r="CG85" s="84" t="s">
        <v>255</v>
      </c>
      <c r="CH85" s="66"/>
      <c r="CI85" s="51"/>
      <c r="CJ85" s="144"/>
      <c r="CK85" s="109"/>
      <c r="CL85" s="58"/>
      <c r="CM85" s="3">
        <f>F87</f>
        <v>74</v>
      </c>
      <c r="CN85" s="4">
        <f>F196</f>
        <v>183</v>
      </c>
      <c r="CO85" s="4">
        <f>F58</f>
        <v>45</v>
      </c>
      <c r="CP85" s="4">
        <f>F225</f>
        <v>212</v>
      </c>
      <c r="CQ85" s="4">
        <f>F45</f>
        <v>32</v>
      </c>
      <c r="CR85" s="4">
        <f>F238</f>
        <v>225</v>
      </c>
      <c r="CS85" s="4">
        <f>F136</f>
        <v>123</v>
      </c>
      <c r="CT85" s="4">
        <f>F147</f>
        <v>134</v>
      </c>
      <c r="CU85" s="4">
        <f>F152</f>
        <v>139</v>
      </c>
      <c r="CV85" s="4">
        <f>F131</f>
        <v>118</v>
      </c>
      <c r="CW85" s="4">
        <f>F253</f>
        <v>240</v>
      </c>
      <c r="CX85" s="4">
        <f>F30</f>
        <v>17</v>
      </c>
      <c r="CY85" s="4">
        <f>F234</f>
        <v>221</v>
      </c>
      <c r="CZ85" s="4">
        <f>F49</f>
        <v>36</v>
      </c>
      <c r="DA85" s="4">
        <f>F199</f>
        <v>186</v>
      </c>
      <c r="DB85" s="5">
        <f>F84</f>
        <v>71</v>
      </c>
      <c r="DC85" s="75">
        <f>CM85^3+CN85^3+CO85^3+CP85^3+CQ85^3+CR85^3+CS85^3+CT85^3+CM86^3+CN86^3+CO86^3+CP86^3+CQ86^3+CR86^3+CS86^3+CT86^3</f>
        <v>67634176</v>
      </c>
      <c r="DD85" s="76">
        <f t="shared" si="14"/>
        <v>67634176</v>
      </c>
      <c r="DE85" s="61"/>
      <c r="DF85" s="89" t="s">
        <v>109</v>
      </c>
      <c r="DG85" s="83" t="s">
        <v>110</v>
      </c>
      <c r="DH85" s="82" t="s">
        <v>245</v>
      </c>
      <c r="DI85" s="82" t="s">
        <v>244</v>
      </c>
      <c r="DJ85" s="83" t="s">
        <v>125</v>
      </c>
      <c r="DK85" s="83" t="s">
        <v>124</v>
      </c>
      <c r="DL85" s="82" t="s">
        <v>148</v>
      </c>
      <c r="DM85" s="82" t="s">
        <v>149</v>
      </c>
      <c r="DN85" s="83" t="s">
        <v>157</v>
      </c>
      <c r="DO85" s="83" t="s">
        <v>156</v>
      </c>
      <c r="DP85" s="82" t="s">
        <v>95</v>
      </c>
      <c r="DQ85" s="82" t="s">
        <v>96</v>
      </c>
      <c r="DR85" s="83" t="s">
        <v>252</v>
      </c>
      <c r="DS85" s="83" t="s">
        <v>253</v>
      </c>
      <c r="DT85" s="82" t="s">
        <v>94</v>
      </c>
      <c r="DU85" s="86" t="s">
        <v>93</v>
      </c>
      <c r="DV85" s="66"/>
      <c r="DW85" s="51"/>
      <c r="DY85" s="109"/>
      <c r="DZ85" s="58"/>
      <c r="EA85" s="3">
        <f>F78</f>
        <v>65</v>
      </c>
      <c r="EB85" s="4">
        <f>F205</f>
        <v>192</v>
      </c>
      <c r="EC85" s="4">
        <f>F58</f>
        <v>45</v>
      </c>
      <c r="ED85" s="4">
        <f>F225</f>
        <v>212</v>
      </c>
      <c r="EE85" s="4">
        <f>F39</f>
        <v>26</v>
      </c>
      <c r="EF85" s="4">
        <f>F244</f>
        <v>231</v>
      </c>
      <c r="EG85" s="4">
        <f>F131</f>
        <v>118</v>
      </c>
      <c r="EH85" s="4">
        <f>F152</f>
        <v>139</v>
      </c>
      <c r="EI85" s="4">
        <f>F147</f>
        <v>134</v>
      </c>
      <c r="EJ85" s="4">
        <f>F136</f>
        <v>123</v>
      </c>
      <c r="EK85" s="4">
        <f>F247</f>
        <v>234</v>
      </c>
      <c r="EL85" s="4">
        <f>F36</f>
        <v>23</v>
      </c>
      <c r="EM85" s="4">
        <f>F234</f>
        <v>221</v>
      </c>
      <c r="EN85" s="4">
        <f>F49</f>
        <v>36</v>
      </c>
      <c r="EO85" s="4">
        <f>F190</f>
        <v>177</v>
      </c>
      <c r="EP85" s="5">
        <f>F93</f>
        <v>80</v>
      </c>
      <c r="EQ85" s="75">
        <f>EA85^3+EB85^3+EC85^3+ED85^3+EE85^3+EF85^3+EG85^3+EH85^3+EA86^3+EB86^3+EC86^3+ED86^3+EE86^3+EF86^3+EG86^3+EH86^3</f>
        <v>67634176</v>
      </c>
      <c r="ER85" s="76">
        <f t="shared" si="15"/>
        <v>67634176</v>
      </c>
      <c r="ES85" s="61"/>
      <c r="ET85" s="81" t="s">
        <v>255</v>
      </c>
      <c r="EU85" s="82" t="s">
        <v>254</v>
      </c>
      <c r="EV85" s="82" t="s">
        <v>245</v>
      </c>
      <c r="EW85" s="82" t="s">
        <v>244</v>
      </c>
      <c r="EX85" s="82" t="s">
        <v>146</v>
      </c>
      <c r="EY85" s="82" t="s">
        <v>147</v>
      </c>
      <c r="EZ85" s="82" t="s">
        <v>156</v>
      </c>
      <c r="FA85" s="82" t="s">
        <v>157</v>
      </c>
      <c r="FB85" s="82" t="s">
        <v>149</v>
      </c>
      <c r="FC85" s="82" t="s">
        <v>148</v>
      </c>
      <c r="FD85" s="82" t="s">
        <v>155</v>
      </c>
      <c r="FE85" s="82" t="s">
        <v>154</v>
      </c>
      <c r="FF85" s="82" t="s">
        <v>252</v>
      </c>
      <c r="FG85" s="82" t="s">
        <v>253</v>
      </c>
      <c r="FH85" s="82" t="s">
        <v>246</v>
      </c>
      <c r="FI85" s="86" t="s">
        <v>247</v>
      </c>
      <c r="FJ85" s="66"/>
      <c r="FK85" s="51"/>
    </row>
    <row r="86" spans="1:167" x14ac:dyDescent="0.2">
      <c r="A86" s="32"/>
      <c r="B86" s="32"/>
      <c r="C86" s="32"/>
      <c r="D86" s="106" t="s">
        <v>229</v>
      </c>
      <c r="E86" s="107" t="s">
        <v>207</v>
      </c>
      <c r="F86" s="108">
        <f>B4+(72*B6)</f>
        <v>73</v>
      </c>
      <c r="G86" s="104"/>
      <c r="H86" s="43"/>
      <c r="I86" s="109"/>
      <c r="J86" s="58"/>
      <c r="K86" s="3">
        <f>F98</f>
        <v>85</v>
      </c>
      <c r="L86" s="4">
        <f>F185</f>
        <v>172</v>
      </c>
      <c r="M86" s="4">
        <f>F69</f>
        <v>56</v>
      </c>
      <c r="N86" s="4">
        <f>F214</f>
        <v>201</v>
      </c>
      <c r="O86" s="4">
        <f>F15</f>
        <v>2</v>
      </c>
      <c r="P86" s="4">
        <f>F268</f>
        <v>255</v>
      </c>
      <c r="Q86" s="4">
        <f>F112</f>
        <v>99</v>
      </c>
      <c r="R86" s="4">
        <f>F171</f>
        <v>158</v>
      </c>
      <c r="S86" s="4">
        <f>F160</f>
        <v>147</v>
      </c>
      <c r="T86" s="4">
        <f>F123</f>
        <v>110</v>
      </c>
      <c r="U86" s="4">
        <f>F255</f>
        <v>242</v>
      </c>
      <c r="V86" s="4">
        <f>F28</f>
        <v>15</v>
      </c>
      <c r="W86" s="4">
        <f>F213</f>
        <v>200</v>
      </c>
      <c r="X86" s="4">
        <f>F70</f>
        <v>57</v>
      </c>
      <c r="Y86" s="4">
        <f>F178</f>
        <v>165</v>
      </c>
      <c r="Z86" s="5">
        <f>F105</f>
        <v>92</v>
      </c>
      <c r="AA86" s="75">
        <f>S85^3+T85^3+U85^3+V85^3+W85^3+X85^3+Y85^3+Z85^3+S86^3+T86^3+U86^3+V86^3+W86^3+X86^3+Y86^3+Z86^3</f>
        <v>67634176</v>
      </c>
      <c r="AB86" s="76">
        <f t="shared" si="12"/>
        <v>67634176</v>
      </c>
      <c r="AC86" s="61"/>
      <c r="AD86" s="89" t="s">
        <v>215</v>
      </c>
      <c r="AE86" s="83" t="s">
        <v>214</v>
      </c>
      <c r="AF86" s="83" t="s">
        <v>213</v>
      </c>
      <c r="AG86" s="83" t="s">
        <v>212</v>
      </c>
      <c r="AH86" s="82" t="s">
        <v>211</v>
      </c>
      <c r="AI86" s="82" t="s">
        <v>210</v>
      </c>
      <c r="AJ86" s="82" t="s">
        <v>209</v>
      </c>
      <c r="AK86" s="82" t="s">
        <v>208</v>
      </c>
      <c r="AL86" s="83" t="s">
        <v>216</v>
      </c>
      <c r="AM86" s="83" t="s">
        <v>217</v>
      </c>
      <c r="AN86" s="83" t="s">
        <v>218</v>
      </c>
      <c r="AO86" s="83" t="s">
        <v>219</v>
      </c>
      <c r="AP86" s="82" t="s">
        <v>220</v>
      </c>
      <c r="AQ86" s="82" t="s">
        <v>221</v>
      </c>
      <c r="AR86" s="82" t="s">
        <v>222</v>
      </c>
      <c r="AS86" s="86" t="s">
        <v>223</v>
      </c>
      <c r="AT86" s="66"/>
      <c r="AU86" s="51"/>
      <c r="AW86" s="109"/>
      <c r="AX86" s="58"/>
      <c r="AY86" s="3">
        <f>F98</f>
        <v>85</v>
      </c>
      <c r="AZ86" s="4">
        <f>F185</f>
        <v>172</v>
      </c>
      <c r="BA86" s="4">
        <f>F69</f>
        <v>56</v>
      </c>
      <c r="BB86" s="4">
        <f>F214</f>
        <v>201</v>
      </c>
      <c r="BC86" s="4">
        <f>F16</f>
        <v>3</v>
      </c>
      <c r="BD86" s="4">
        <f>F267</f>
        <v>254</v>
      </c>
      <c r="BE86" s="4">
        <f>F111</f>
        <v>98</v>
      </c>
      <c r="BF86" s="4">
        <f>F172</f>
        <v>159</v>
      </c>
      <c r="BG86" s="4">
        <f>F159</f>
        <v>146</v>
      </c>
      <c r="BH86" s="4">
        <f>F124</f>
        <v>111</v>
      </c>
      <c r="BI86" s="4">
        <f>F256</f>
        <v>243</v>
      </c>
      <c r="BJ86" s="4">
        <f>F27</f>
        <v>14</v>
      </c>
      <c r="BK86" s="4">
        <f>F213</f>
        <v>200</v>
      </c>
      <c r="BL86" s="4">
        <f>F70</f>
        <v>57</v>
      </c>
      <c r="BM86" s="4">
        <f>F178</f>
        <v>165</v>
      </c>
      <c r="BN86" s="5">
        <f>F105</f>
        <v>92</v>
      </c>
      <c r="BO86" s="75">
        <f>BG85^3+BH85^3+BI85^3+BJ85^3+BK85^3+BL85^3+BM85^3+BN85^3+BG86^3+BH86^3+BI86^3+BJ86^3+BK86^3+BL86^3+BM86^3+BN86^3</f>
        <v>67634176</v>
      </c>
      <c r="BP86" s="76">
        <f t="shared" si="13"/>
        <v>67634176</v>
      </c>
      <c r="BQ86" s="61"/>
      <c r="BR86" s="81" t="s">
        <v>215</v>
      </c>
      <c r="BS86" s="82" t="s">
        <v>214</v>
      </c>
      <c r="BT86" s="82" t="s">
        <v>213</v>
      </c>
      <c r="BU86" s="82" t="s">
        <v>212</v>
      </c>
      <c r="BV86" s="82" t="s">
        <v>179</v>
      </c>
      <c r="BW86" s="82" t="s">
        <v>180</v>
      </c>
      <c r="BX86" s="82" t="s">
        <v>181</v>
      </c>
      <c r="BY86" s="82" t="s">
        <v>182</v>
      </c>
      <c r="BZ86" s="83" t="s">
        <v>190</v>
      </c>
      <c r="CA86" s="83" t="s">
        <v>189</v>
      </c>
      <c r="CB86" s="83" t="s">
        <v>188</v>
      </c>
      <c r="CC86" s="83" t="s">
        <v>187</v>
      </c>
      <c r="CD86" s="83" t="s">
        <v>220</v>
      </c>
      <c r="CE86" s="83" t="s">
        <v>221</v>
      </c>
      <c r="CF86" s="83" t="s">
        <v>222</v>
      </c>
      <c r="CG86" s="84" t="s">
        <v>223</v>
      </c>
      <c r="CH86" s="66"/>
      <c r="CI86" s="51"/>
      <c r="CJ86" s="144"/>
      <c r="CK86" s="109"/>
      <c r="CL86" s="58"/>
      <c r="CM86" s="3">
        <f>F98</f>
        <v>85</v>
      </c>
      <c r="CN86" s="4">
        <f>F185</f>
        <v>172</v>
      </c>
      <c r="CO86" s="4">
        <f>F63</f>
        <v>50</v>
      </c>
      <c r="CP86" s="4">
        <f>F220</f>
        <v>207</v>
      </c>
      <c r="CQ86" s="4">
        <f>F16</f>
        <v>3</v>
      </c>
      <c r="CR86" s="4">
        <f>F267</f>
        <v>254</v>
      </c>
      <c r="CS86" s="4">
        <f>F117</f>
        <v>104</v>
      </c>
      <c r="CT86" s="4">
        <f>F166</f>
        <v>153</v>
      </c>
      <c r="CU86" s="4">
        <f>F165</f>
        <v>152</v>
      </c>
      <c r="CV86" s="4">
        <f>F118</f>
        <v>105</v>
      </c>
      <c r="CW86" s="4">
        <f>F256</f>
        <v>243</v>
      </c>
      <c r="CX86" s="4">
        <f>F27</f>
        <v>14</v>
      </c>
      <c r="CY86" s="4">
        <f>F207</f>
        <v>194</v>
      </c>
      <c r="CZ86" s="4">
        <f>F76</f>
        <v>63</v>
      </c>
      <c r="DA86" s="4">
        <f>F178</f>
        <v>165</v>
      </c>
      <c r="DB86" s="5">
        <f>F105</f>
        <v>92</v>
      </c>
      <c r="DC86" s="75">
        <f>CU85^3+CV85^3+CW85^3+CX85^3+CY85^3+CZ85^3+DA85^3+DB85^3+CU86^3+CV86^3+CW86^3+CX86^3+CY86^3+CZ86^3+DA86^3+DB86^3</f>
        <v>67634176</v>
      </c>
      <c r="DD86" s="76">
        <f t="shared" si="14"/>
        <v>67634176</v>
      </c>
      <c r="DE86" s="61"/>
      <c r="DF86" s="89" t="s">
        <v>215</v>
      </c>
      <c r="DG86" s="83" t="s">
        <v>214</v>
      </c>
      <c r="DH86" s="82" t="s">
        <v>83</v>
      </c>
      <c r="DI86" s="82" t="s">
        <v>84</v>
      </c>
      <c r="DJ86" s="83" t="s">
        <v>179</v>
      </c>
      <c r="DK86" s="83" t="s">
        <v>180</v>
      </c>
      <c r="DL86" s="82" t="s">
        <v>135</v>
      </c>
      <c r="DM86" s="82" t="s">
        <v>134</v>
      </c>
      <c r="DN86" s="83" t="s">
        <v>101</v>
      </c>
      <c r="DO86" s="83" t="s">
        <v>102</v>
      </c>
      <c r="DP86" s="82" t="s">
        <v>188</v>
      </c>
      <c r="DQ86" s="82" t="s">
        <v>187</v>
      </c>
      <c r="DR86" s="83" t="s">
        <v>76</v>
      </c>
      <c r="DS86" s="83" t="s">
        <v>75</v>
      </c>
      <c r="DT86" s="82" t="s">
        <v>222</v>
      </c>
      <c r="DU86" s="86" t="s">
        <v>223</v>
      </c>
      <c r="DV86" s="66"/>
      <c r="DW86" s="51"/>
      <c r="DY86" s="109"/>
      <c r="DZ86" s="58"/>
      <c r="EA86" s="3">
        <f>F108</f>
        <v>95</v>
      </c>
      <c r="EB86" s="4">
        <f>F175</f>
        <v>162</v>
      </c>
      <c r="EC86" s="4">
        <f>F64</f>
        <v>51</v>
      </c>
      <c r="ED86" s="4">
        <f>F219</f>
        <v>206</v>
      </c>
      <c r="EE86" s="4">
        <f>F21</f>
        <v>8</v>
      </c>
      <c r="EF86" s="4">
        <f>F262</f>
        <v>249</v>
      </c>
      <c r="EG86" s="4">
        <f>F121</f>
        <v>108</v>
      </c>
      <c r="EH86" s="4">
        <f>F162</f>
        <v>149</v>
      </c>
      <c r="EI86" s="4">
        <f>F169</f>
        <v>156</v>
      </c>
      <c r="EJ86" s="4">
        <f>F114</f>
        <v>101</v>
      </c>
      <c r="EK86" s="4">
        <f>F261</f>
        <v>248</v>
      </c>
      <c r="EL86" s="4">
        <f>F22</f>
        <v>9</v>
      </c>
      <c r="EM86" s="4">
        <f>F208</f>
        <v>195</v>
      </c>
      <c r="EN86" s="4">
        <f>F75</f>
        <v>62</v>
      </c>
      <c r="EO86" s="4">
        <f>F188</f>
        <v>175</v>
      </c>
      <c r="EP86" s="5">
        <f>F95</f>
        <v>82</v>
      </c>
      <c r="EQ86" s="75">
        <f>EI85^3+EJ85^3+EK85^3+EL85^3+EM85^3+EN85^3+EO85^3+EP85^3+EI86^3+EJ86^3+EK86^3+EL86^3+EM86^3+EN86^3+EO86^3+EP86^3</f>
        <v>67634176</v>
      </c>
      <c r="ER86" s="76">
        <f t="shared" si="15"/>
        <v>67634176</v>
      </c>
      <c r="ES86" s="61"/>
      <c r="ET86" s="89" t="s">
        <v>120</v>
      </c>
      <c r="EU86" s="83" t="s">
        <v>119</v>
      </c>
      <c r="EV86" s="83" t="s">
        <v>140</v>
      </c>
      <c r="EW86" s="83" t="s">
        <v>139</v>
      </c>
      <c r="EX86" s="83" t="s">
        <v>89</v>
      </c>
      <c r="EY86" s="83" t="s">
        <v>90</v>
      </c>
      <c r="EZ86" s="83" t="s">
        <v>79</v>
      </c>
      <c r="FA86" s="83" t="s">
        <v>80</v>
      </c>
      <c r="FB86" s="83" t="s">
        <v>88</v>
      </c>
      <c r="FC86" s="83" t="s">
        <v>87</v>
      </c>
      <c r="FD86" s="83" t="s">
        <v>82</v>
      </c>
      <c r="FE86" s="83" t="s">
        <v>81</v>
      </c>
      <c r="FF86" s="83" t="s">
        <v>121</v>
      </c>
      <c r="FG86" s="83" t="s">
        <v>122</v>
      </c>
      <c r="FH86" s="83" t="s">
        <v>137</v>
      </c>
      <c r="FI86" s="84" t="s">
        <v>138</v>
      </c>
      <c r="FJ86" s="66"/>
      <c r="FK86" s="51"/>
    </row>
    <row r="87" spans="1:167" x14ac:dyDescent="0.2">
      <c r="A87" s="32"/>
      <c r="B87" s="32"/>
      <c r="C87" s="32"/>
      <c r="D87" s="106" t="s">
        <v>109</v>
      </c>
      <c r="E87" s="107" t="s">
        <v>207</v>
      </c>
      <c r="F87" s="110">
        <f>B4+(73*B6)</f>
        <v>74</v>
      </c>
      <c r="G87" s="104"/>
      <c r="H87" s="43"/>
      <c r="I87" s="109"/>
      <c r="J87" s="58"/>
      <c r="K87" s="3">
        <f>F172</f>
        <v>159</v>
      </c>
      <c r="L87" s="4">
        <f>F111</f>
        <v>98</v>
      </c>
      <c r="M87" s="4">
        <f>F267</f>
        <v>254</v>
      </c>
      <c r="N87" s="4">
        <f>F16</f>
        <v>3</v>
      </c>
      <c r="O87" s="4">
        <f>F217</f>
        <v>204</v>
      </c>
      <c r="P87" s="4">
        <f>F66</f>
        <v>53</v>
      </c>
      <c r="Q87" s="4">
        <f>F182</f>
        <v>169</v>
      </c>
      <c r="R87" s="4">
        <f>F101</f>
        <v>88</v>
      </c>
      <c r="S87" s="4">
        <f>F102</f>
        <v>89</v>
      </c>
      <c r="T87" s="4">
        <f>F181</f>
        <v>168</v>
      </c>
      <c r="U87" s="4">
        <f>F73</f>
        <v>60</v>
      </c>
      <c r="V87" s="4">
        <f>F210</f>
        <v>197</v>
      </c>
      <c r="W87" s="4">
        <f>F27</f>
        <v>14</v>
      </c>
      <c r="X87" s="4">
        <f>F256</f>
        <v>243</v>
      </c>
      <c r="Y87" s="4">
        <f>F124</f>
        <v>111</v>
      </c>
      <c r="Z87" s="5">
        <f>F159</f>
        <v>146</v>
      </c>
      <c r="AA87" s="75">
        <f>K87^3+L87^3+M87^3+N87^3+O87^3+P87^3+Q87^3+R87^3+K88^3+L88^3+M88^3+N88^3+O88^3+P88^3+Q88^3+R88^3</f>
        <v>67634176</v>
      </c>
      <c r="AB87" s="76">
        <f t="shared" si="12"/>
        <v>67634176</v>
      </c>
      <c r="AC87" s="61"/>
      <c r="AD87" s="89" t="s">
        <v>182</v>
      </c>
      <c r="AE87" s="83" t="s">
        <v>181</v>
      </c>
      <c r="AF87" s="83" t="s">
        <v>180</v>
      </c>
      <c r="AG87" s="83" t="s">
        <v>179</v>
      </c>
      <c r="AH87" s="82" t="s">
        <v>178</v>
      </c>
      <c r="AI87" s="82" t="s">
        <v>177</v>
      </c>
      <c r="AJ87" s="82" t="s">
        <v>176</v>
      </c>
      <c r="AK87" s="82" t="s">
        <v>175</v>
      </c>
      <c r="AL87" s="83" t="s">
        <v>183</v>
      </c>
      <c r="AM87" s="83" t="s">
        <v>184</v>
      </c>
      <c r="AN87" s="83" t="s">
        <v>185</v>
      </c>
      <c r="AO87" s="83" t="s">
        <v>186</v>
      </c>
      <c r="AP87" s="82" t="s">
        <v>187</v>
      </c>
      <c r="AQ87" s="82" t="s">
        <v>188</v>
      </c>
      <c r="AR87" s="82" t="s">
        <v>189</v>
      </c>
      <c r="AS87" s="86" t="s">
        <v>190</v>
      </c>
      <c r="AT87" s="66"/>
      <c r="AU87" s="51"/>
      <c r="AW87" s="109"/>
      <c r="AX87" s="58"/>
      <c r="AY87" s="3">
        <f>F171</f>
        <v>158</v>
      </c>
      <c r="AZ87" s="4">
        <f>F112</f>
        <v>99</v>
      </c>
      <c r="BA87" s="4">
        <f>F268</f>
        <v>255</v>
      </c>
      <c r="BB87" s="4">
        <f>F15</f>
        <v>2</v>
      </c>
      <c r="BC87" s="4">
        <f>F217</f>
        <v>204</v>
      </c>
      <c r="BD87" s="4">
        <f>F66</f>
        <v>53</v>
      </c>
      <c r="BE87" s="4">
        <f>F182</f>
        <v>169</v>
      </c>
      <c r="BF87" s="4">
        <f>F101</f>
        <v>88</v>
      </c>
      <c r="BG87" s="4">
        <f>F102</f>
        <v>89</v>
      </c>
      <c r="BH87" s="4">
        <f>F181</f>
        <v>168</v>
      </c>
      <c r="BI87" s="4">
        <f>F73</f>
        <v>60</v>
      </c>
      <c r="BJ87" s="4">
        <f>F210</f>
        <v>197</v>
      </c>
      <c r="BK87" s="4">
        <f>F28</f>
        <v>15</v>
      </c>
      <c r="BL87" s="4">
        <f>F255</f>
        <v>242</v>
      </c>
      <c r="BM87" s="4">
        <f>F123</f>
        <v>110</v>
      </c>
      <c r="BN87" s="5">
        <f>F160</f>
        <v>147</v>
      </c>
      <c r="BO87" s="75">
        <f>AY87^3+AZ87^3+BA87^3+BB87^3+BC87^3+BD87^3+BE87^3+BF87^3+AY88^3+AZ88^3+BA88^3+BB88^3+BC88^3+BD88^3+BE88^3+BF88^3</f>
        <v>67634176</v>
      </c>
      <c r="BP87" s="76">
        <f t="shared" si="13"/>
        <v>67634176</v>
      </c>
      <c r="BQ87" s="61"/>
      <c r="BR87" s="89" t="s">
        <v>208</v>
      </c>
      <c r="BS87" s="83" t="s">
        <v>209</v>
      </c>
      <c r="BT87" s="83" t="s">
        <v>210</v>
      </c>
      <c r="BU87" s="83" t="s">
        <v>211</v>
      </c>
      <c r="BV87" s="83" t="s">
        <v>178</v>
      </c>
      <c r="BW87" s="83" t="s">
        <v>177</v>
      </c>
      <c r="BX87" s="83" t="s">
        <v>176</v>
      </c>
      <c r="BY87" s="83" t="s">
        <v>175</v>
      </c>
      <c r="BZ87" s="82" t="s">
        <v>183</v>
      </c>
      <c r="CA87" s="82" t="s">
        <v>184</v>
      </c>
      <c r="CB87" s="82" t="s">
        <v>185</v>
      </c>
      <c r="CC87" s="82" t="s">
        <v>186</v>
      </c>
      <c r="CD87" s="82" t="s">
        <v>219</v>
      </c>
      <c r="CE87" s="82" t="s">
        <v>218</v>
      </c>
      <c r="CF87" s="82" t="s">
        <v>217</v>
      </c>
      <c r="CG87" s="86" t="s">
        <v>216</v>
      </c>
      <c r="CH87" s="66"/>
      <c r="CI87" s="51"/>
      <c r="CJ87" s="144"/>
      <c r="CK87" s="109"/>
      <c r="CL87" s="58"/>
      <c r="CM87" s="3">
        <f>F171</f>
        <v>158</v>
      </c>
      <c r="CN87" s="4">
        <f>F112</f>
        <v>99</v>
      </c>
      <c r="CO87" s="4">
        <f>F262</f>
        <v>249</v>
      </c>
      <c r="CP87" s="4">
        <f>F21</f>
        <v>8</v>
      </c>
      <c r="CQ87" s="4">
        <f>F217</f>
        <v>204</v>
      </c>
      <c r="CR87" s="4">
        <f>F66</f>
        <v>53</v>
      </c>
      <c r="CS87" s="4">
        <f>F188</f>
        <v>175</v>
      </c>
      <c r="CT87" s="4">
        <f>F95</f>
        <v>82</v>
      </c>
      <c r="CU87" s="4">
        <f>F108</f>
        <v>95</v>
      </c>
      <c r="CV87" s="4">
        <f>F175</f>
        <v>162</v>
      </c>
      <c r="CW87" s="4">
        <f>F73</f>
        <v>60</v>
      </c>
      <c r="CX87" s="4">
        <f>F210</f>
        <v>197</v>
      </c>
      <c r="CY87" s="4">
        <f>F22</f>
        <v>9</v>
      </c>
      <c r="CZ87" s="4">
        <f>F261</f>
        <v>248</v>
      </c>
      <c r="DA87" s="4">
        <f>F123</f>
        <v>110</v>
      </c>
      <c r="DB87" s="5">
        <f>F160</f>
        <v>147</v>
      </c>
      <c r="DC87" s="75">
        <f>CM87^3+CN87^3+CO87^3+CP87^3+CQ87^3+CR87^3+CS87^3+CT87^3+CM88^3+CN88^3+CO88^3+CP88^3+CQ88^3+CR88^3+CS88^3+CT88^3</f>
        <v>67634176</v>
      </c>
      <c r="DD87" s="76">
        <f t="shared" si="14"/>
        <v>67634176</v>
      </c>
      <c r="DE87" s="61"/>
      <c r="DF87" s="89" t="s">
        <v>208</v>
      </c>
      <c r="DG87" s="83" t="s">
        <v>209</v>
      </c>
      <c r="DH87" s="82" t="s">
        <v>90</v>
      </c>
      <c r="DI87" s="82" t="s">
        <v>89</v>
      </c>
      <c r="DJ87" s="83" t="s">
        <v>178</v>
      </c>
      <c r="DK87" s="83" t="s">
        <v>177</v>
      </c>
      <c r="DL87" s="82" t="s">
        <v>137</v>
      </c>
      <c r="DM87" s="82" t="s">
        <v>138</v>
      </c>
      <c r="DN87" s="83" t="s">
        <v>120</v>
      </c>
      <c r="DO87" s="83" t="s">
        <v>119</v>
      </c>
      <c r="DP87" s="82" t="s">
        <v>185</v>
      </c>
      <c r="DQ87" s="82" t="s">
        <v>186</v>
      </c>
      <c r="DR87" s="83" t="s">
        <v>81</v>
      </c>
      <c r="DS87" s="83" t="s">
        <v>82</v>
      </c>
      <c r="DT87" s="82" t="s">
        <v>217</v>
      </c>
      <c r="DU87" s="86" t="s">
        <v>216</v>
      </c>
      <c r="DV87" s="66"/>
      <c r="DW87" s="51"/>
      <c r="DY87" s="109"/>
      <c r="DZ87" s="58"/>
      <c r="EA87" s="3">
        <f>F166</f>
        <v>153</v>
      </c>
      <c r="EB87" s="4">
        <f>F117</f>
        <v>104</v>
      </c>
      <c r="EC87" s="4">
        <f>F258</f>
        <v>245</v>
      </c>
      <c r="ED87" s="4">
        <f>F25</f>
        <v>12</v>
      </c>
      <c r="EE87" s="4">
        <f>F207</f>
        <v>194</v>
      </c>
      <c r="EF87" s="4">
        <f>F76</f>
        <v>63</v>
      </c>
      <c r="EG87" s="4">
        <f>F187</f>
        <v>174</v>
      </c>
      <c r="EH87" s="4">
        <f>F96</f>
        <v>83</v>
      </c>
      <c r="EI87" s="4">
        <f>F107</f>
        <v>94</v>
      </c>
      <c r="EJ87" s="4">
        <f>F176</f>
        <v>163</v>
      </c>
      <c r="EK87" s="4">
        <f>F63</f>
        <v>50</v>
      </c>
      <c r="EL87" s="4">
        <f>F220</f>
        <v>207</v>
      </c>
      <c r="EM87" s="4">
        <f>F18</f>
        <v>5</v>
      </c>
      <c r="EN87" s="4">
        <f>F265</f>
        <v>252</v>
      </c>
      <c r="EO87" s="4">
        <f>F118</f>
        <v>105</v>
      </c>
      <c r="EP87" s="5">
        <f>F165</f>
        <v>152</v>
      </c>
      <c r="EQ87" s="75">
        <f>EA87^3+EB87^3+EC87^3+ED87^3+EE87^3+EF87^3+EG87^3+EH87^3+EA88^3+EB88^3+EC88^3+ED88^3+EE88^3+EF88^3+EG88^3+EH88^3</f>
        <v>67634176</v>
      </c>
      <c r="ER87" s="76">
        <f t="shared" si="15"/>
        <v>67634176</v>
      </c>
      <c r="ES87" s="61"/>
      <c r="ET87" s="81" t="s">
        <v>134</v>
      </c>
      <c r="EU87" s="82" t="s">
        <v>135</v>
      </c>
      <c r="EV87" s="82" t="s">
        <v>99</v>
      </c>
      <c r="EW87" s="82" t="s">
        <v>100</v>
      </c>
      <c r="EX87" s="82" t="s">
        <v>76</v>
      </c>
      <c r="EY87" s="82" t="s">
        <v>75</v>
      </c>
      <c r="EZ87" s="82" t="s">
        <v>86</v>
      </c>
      <c r="FA87" s="82" t="s">
        <v>85</v>
      </c>
      <c r="FB87" s="82" t="s">
        <v>77</v>
      </c>
      <c r="FC87" s="82" t="s">
        <v>78</v>
      </c>
      <c r="FD87" s="82" t="s">
        <v>83</v>
      </c>
      <c r="FE87" s="82" t="s">
        <v>84</v>
      </c>
      <c r="FF87" s="82" t="s">
        <v>133</v>
      </c>
      <c r="FG87" s="82" t="s">
        <v>132</v>
      </c>
      <c r="FH87" s="82" t="s">
        <v>102</v>
      </c>
      <c r="FI87" s="86" t="s">
        <v>101</v>
      </c>
      <c r="FJ87" s="66"/>
      <c r="FK87" s="51"/>
    </row>
    <row r="88" spans="1:167" x14ac:dyDescent="0.2">
      <c r="A88" s="32"/>
      <c r="B88" s="32"/>
      <c r="C88" s="32"/>
      <c r="D88" s="106" t="s">
        <v>129</v>
      </c>
      <c r="E88" s="107" t="s">
        <v>207</v>
      </c>
      <c r="F88" s="110">
        <f>B4+(74*B6)</f>
        <v>75</v>
      </c>
      <c r="G88" s="104"/>
      <c r="H88" s="43"/>
      <c r="I88" s="109"/>
      <c r="J88" s="58"/>
      <c r="K88" s="7">
        <f>F147</f>
        <v>134</v>
      </c>
      <c r="L88" s="8">
        <f>F136</f>
        <v>123</v>
      </c>
      <c r="M88" s="8">
        <f>F244</f>
        <v>231</v>
      </c>
      <c r="N88" s="8">
        <f>F39</f>
        <v>26</v>
      </c>
      <c r="O88" s="8">
        <f>F222</f>
        <v>209</v>
      </c>
      <c r="P88" s="8">
        <f>F61</f>
        <v>48</v>
      </c>
      <c r="Q88" s="8">
        <f>F193</f>
        <v>180</v>
      </c>
      <c r="R88" s="8">
        <f>F90</f>
        <v>77</v>
      </c>
      <c r="S88" s="8">
        <f>F81</f>
        <v>68</v>
      </c>
      <c r="T88" s="8">
        <f>F202</f>
        <v>189</v>
      </c>
      <c r="U88" s="8">
        <f>F46</f>
        <v>33</v>
      </c>
      <c r="V88" s="8">
        <f>F237</f>
        <v>224</v>
      </c>
      <c r="W88" s="8">
        <f>F36</f>
        <v>23</v>
      </c>
      <c r="X88" s="8">
        <f>F247</f>
        <v>234</v>
      </c>
      <c r="Y88" s="8">
        <f>F131</f>
        <v>118</v>
      </c>
      <c r="Z88" s="9">
        <f>F152</f>
        <v>139</v>
      </c>
      <c r="AA88" s="75">
        <f>S87^3+T87^3+U87^3+V87^3+W87^3+X87^3+Y87^3+Z87^3+S88^3+T88^3+U88^3+V88^3+W88^3+X88^3+Y88^3+Z88^3</f>
        <v>67634176</v>
      </c>
      <c r="AB88" s="76">
        <f t="shared" si="12"/>
        <v>67634176</v>
      </c>
      <c r="AC88" s="61"/>
      <c r="AD88" s="116" t="s">
        <v>149</v>
      </c>
      <c r="AE88" s="117" t="s">
        <v>148</v>
      </c>
      <c r="AF88" s="117" t="s">
        <v>147</v>
      </c>
      <c r="AG88" s="117" t="s">
        <v>146</v>
      </c>
      <c r="AH88" s="118" t="s">
        <v>145</v>
      </c>
      <c r="AI88" s="118" t="s">
        <v>144</v>
      </c>
      <c r="AJ88" s="118" t="s">
        <v>143</v>
      </c>
      <c r="AK88" s="118" t="s">
        <v>142</v>
      </c>
      <c r="AL88" s="117" t="s">
        <v>150</v>
      </c>
      <c r="AM88" s="117" t="s">
        <v>151</v>
      </c>
      <c r="AN88" s="117" t="s">
        <v>152</v>
      </c>
      <c r="AO88" s="117" t="s">
        <v>153</v>
      </c>
      <c r="AP88" s="118" t="s">
        <v>154</v>
      </c>
      <c r="AQ88" s="118" t="s">
        <v>155</v>
      </c>
      <c r="AR88" s="118" t="s">
        <v>156</v>
      </c>
      <c r="AS88" s="119" t="s">
        <v>157</v>
      </c>
      <c r="AT88" s="32"/>
      <c r="AU88" s="115"/>
      <c r="AW88" s="109"/>
      <c r="AX88" s="58"/>
      <c r="AY88" s="7">
        <f>F148</f>
        <v>135</v>
      </c>
      <c r="AZ88" s="8">
        <f>F135</f>
        <v>122</v>
      </c>
      <c r="BA88" s="8">
        <f>F243</f>
        <v>230</v>
      </c>
      <c r="BB88" s="8">
        <f>F40</f>
        <v>27</v>
      </c>
      <c r="BC88" s="8">
        <f>F222</f>
        <v>209</v>
      </c>
      <c r="BD88" s="8">
        <f>F61</f>
        <v>48</v>
      </c>
      <c r="BE88" s="8">
        <f>F193</f>
        <v>180</v>
      </c>
      <c r="BF88" s="8">
        <f>F90</f>
        <v>77</v>
      </c>
      <c r="BG88" s="8">
        <f>F81</f>
        <v>68</v>
      </c>
      <c r="BH88" s="8">
        <f>F202</f>
        <v>189</v>
      </c>
      <c r="BI88" s="8">
        <f>F46</f>
        <v>33</v>
      </c>
      <c r="BJ88" s="8">
        <f>F237</f>
        <v>224</v>
      </c>
      <c r="BK88" s="8">
        <f>F35</f>
        <v>22</v>
      </c>
      <c r="BL88" s="8">
        <f>F248</f>
        <v>235</v>
      </c>
      <c r="BM88" s="8">
        <f>F132</f>
        <v>119</v>
      </c>
      <c r="BN88" s="9">
        <f>F151</f>
        <v>138</v>
      </c>
      <c r="BO88" s="75">
        <f>BG87^3+BH87^3+BI87^3+BJ87^3+BK87^3+BL87^3+BM87^3+BN87^3+BG88^3+BH88^3+BI88^3+BJ88^3+BK88^3+BL88^3+BM88^3+BN88^3</f>
        <v>67634176</v>
      </c>
      <c r="BP88" s="76">
        <f t="shared" si="13"/>
        <v>67634176</v>
      </c>
      <c r="BQ88" s="61"/>
      <c r="BR88" s="116" t="s">
        <v>240</v>
      </c>
      <c r="BS88" s="117" t="s">
        <v>241</v>
      </c>
      <c r="BT88" s="117" t="s">
        <v>242</v>
      </c>
      <c r="BU88" s="117" t="s">
        <v>243</v>
      </c>
      <c r="BV88" s="117" t="s">
        <v>145</v>
      </c>
      <c r="BW88" s="117" t="s">
        <v>144</v>
      </c>
      <c r="BX88" s="117" t="s">
        <v>143</v>
      </c>
      <c r="BY88" s="117" t="s">
        <v>142</v>
      </c>
      <c r="BZ88" s="118" t="s">
        <v>150</v>
      </c>
      <c r="CA88" s="118" t="s">
        <v>151</v>
      </c>
      <c r="CB88" s="118" t="s">
        <v>152</v>
      </c>
      <c r="CC88" s="118" t="s">
        <v>153</v>
      </c>
      <c r="CD88" s="118" t="s">
        <v>251</v>
      </c>
      <c r="CE88" s="118" t="s">
        <v>250</v>
      </c>
      <c r="CF88" s="118" t="s">
        <v>249</v>
      </c>
      <c r="CG88" s="119" t="s">
        <v>248</v>
      </c>
      <c r="CH88" s="32"/>
      <c r="CI88" s="115"/>
      <c r="CJ88" s="144"/>
      <c r="CK88" s="109"/>
      <c r="CL88" s="58"/>
      <c r="CM88" s="7">
        <f>F142</f>
        <v>129</v>
      </c>
      <c r="CN88" s="8">
        <f>F141</f>
        <v>128</v>
      </c>
      <c r="CO88" s="8">
        <f>F243</f>
        <v>230</v>
      </c>
      <c r="CP88" s="8">
        <f>F40</f>
        <v>27</v>
      </c>
      <c r="CQ88" s="8">
        <f>F228</f>
        <v>215</v>
      </c>
      <c r="CR88" s="8">
        <f>F55</f>
        <v>42</v>
      </c>
      <c r="CS88" s="8">
        <f>F193</f>
        <v>180</v>
      </c>
      <c r="CT88" s="8">
        <f>F90</f>
        <v>77</v>
      </c>
      <c r="CU88" s="8">
        <f>F81</f>
        <v>68</v>
      </c>
      <c r="CV88" s="8">
        <f>F202</f>
        <v>189</v>
      </c>
      <c r="CW88" s="8">
        <f>F52</f>
        <v>39</v>
      </c>
      <c r="CX88" s="8">
        <f>F231</f>
        <v>218</v>
      </c>
      <c r="CY88" s="8">
        <f>F35</f>
        <v>22</v>
      </c>
      <c r="CZ88" s="8">
        <f>F248</f>
        <v>235</v>
      </c>
      <c r="DA88" s="8">
        <f>F126</f>
        <v>113</v>
      </c>
      <c r="DB88" s="9">
        <f>F157</f>
        <v>144</v>
      </c>
      <c r="DC88" s="75">
        <f>CU87^3+CV87^3+CW87^3+CX87^3+CY87^3+CZ87^3+DA87^3+DB87^3+CU88^3+CV88^3+CW88^3+CX88^3+CY88^3+CZ88^3+DA88^3+DB88^3</f>
        <v>67634176</v>
      </c>
      <c r="DD88" s="76">
        <f t="shared" si="14"/>
        <v>67634176</v>
      </c>
      <c r="DE88" s="61"/>
      <c r="DF88" s="116" t="s">
        <v>112</v>
      </c>
      <c r="DG88" s="117" t="s">
        <v>111</v>
      </c>
      <c r="DH88" s="118" t="s">
        <v>242</v>
      </c>
      <c r="DI88" s="118" t="s">
        <v>243</v>
      </c>
      <c r="DJ88" s="117" t="s">
        <v>130</v>
      </c>
      <c r="DK88" s="117" t="s">
        <v>131</v>
      </c>
      <c r="DL88" s="118" t="s">
        <v>143</v>
      </c>
      <c r="DM88" s="118" t="s">
        <v>142</v>
      </c>
      <c r="DN88" s="117" t="s">
        <v>150</v>
      </c>
      <c r="DO88" s="117" t="s">
        <v>151</v>
      </c>
      <c r="DP88" s="118" t="s">
        <v>118</v>
      </c>
      <c r="DQ88" s="118" t="s">
        <v>117</v>
      </c>
      <c r="DR88" s="117" t="s">
        <v>251</v>
      </c>
      <c r="DS88" s="117" t="s">
        <v>250</v>
      </c>
      <c r="DT88" s="118" t="s">
        <v>103</v>
      </c>
      <c r="DU88" s="119" t="s">
        <v>104</v>
      </c>
      <c r="DV88" s="32"/>
      <c r="DW88" s="115"/>
      <c r="DY88" s="109"/>
      <c r="DZ88" s="58"/>
      <c r="EA88" s="7">
        <f>F148</f>
        <v>135</v>
      </c>
      <c r="EB88" s="8">
        <f>F135</f>
        <v>122</v>
      </c>
      <c r="EC88" s="8">
        <f>F248</f>
        <v>235</v>
      </c>
      <c r="ED88" s="8">
        <f>F35</f>
        <v>22</v>
      </c>
      <c r="EE88" s="8">
        <f>F237</f>
        <v>224</v>
      </c>
      <c r="EF88" s="8">
        <f>F46</f>
        <v>33</v>
      </c>
      <c r="EG88" s="8">
        <f>F193</f>
        <v>180</v>
      </c>
      <c r="EH88" s="8">
        <f>F90</f>
        <v>77</v>
      </c>
      <c r="EI88" s="8">
        <f>F81</f>
        <v>68</v>
      </c>
      <c r="EJ88" s="8">
        <f>F202</f>
        <v>189</v>
      </c>
      <c r="EK88" s="8">
        <f>F61</f>
        <v>48</v>
      </c>
      <c r="EL88" s="8">
        <f>F222</f>
        <v>209</v>
      </c>
      <c r="EM88" s="8">
        <f>F40</f>
        <v>27</v>
      </c>
      <c r="EN88" s="8">
        <f>F243</f>
        <v>230</v>
      </c>
      <c r="EO88" s="8">
        <f>F132</f>
        <v>119</v>
      </c>
      <c r="EP88" s="9">
        <f>F151</f>
        <v>138</v>
      </c>
      <c r="EQ88" s="75">
        <f>EI87^3+EJ87^3+EK87^3+EL87^3+EM87^3+EN87^3+EO87^3+EP87^3+EI88^3+EJ88^3+EK88^3+EL88^3+EM88^3+EN88^3+EO88^3+EP88^3</f>
        <v>67634176</v>
      </c>
      <c r="ER88" s="76">
        <f t="shared" si="15"/>
        <v>67634176</v>
      </c>
      <c r="ES88" s="61"/>
      <c r="ET88" s="116" t="s">
        <v>240</v>
      </c>
      <c r="EU88" s="117" t="s">
        <v>241</v>
      </c>
      <c r="EV88" s="117" t="s">
        <v>250</v>
      </c>
      <c r="EW88" s="117" t="s">
        <v>251</v>
      </c>
      <c r="EX88" s="117" t="s">
        <v>153</v>
      </c>
      <c r="EY88" s="117" t="s">
        <v>152</v>
      </c>
      <c r="EZ88" s="117" t="s">
        <v>143</v>
      </c>
      <c r="FA88" s="117" t="s">
        <v>142</v>
      </c>
      <c r="FB88" s="117" t="s">
        <v>150</v>
      </c>
      <c r="FC88" s="117" t="s">
        <v>151</v>
      </c>
      <c r="FD88" s="117" t="s">
        <v>144</v>
      </c>
      <c r="FE88" s="117" t="s">
        <v>145</v>
      </c>
      <c r="FF88" s="117" t="s">
        <v>243</v>
      </c>
      <c r="FG88" s="117" t="s">
        <v>242</v>
      </c>
      <c r="FH88" s="117" t="s">
        <v>249</v>
      </c>
      <c r="FI88" s="120" t="s">
        <v>248</v>
      </c>
      <c r="FJ88" s="32"/>
      <c r="FK88" s="115"/>
    </row>
    <row r="89" spans="1:167" x14ac:dyDescent="0.2">
      <c r="A89" s="32"/>
      <c r="B89" s="32"/>
      <c r="C89" s="32"/>
      <c r="D89" s="106" t="s">
        <v>266</v>
      </c>
      <c r="E89" s="107" t="s">
        <v>207</v>
      </c>
      <c r="F89" s="108">
        <f>B4+(75*B6)</f>
        <v>76</v>
      </c>
      <c r="G89" s="104"/>
      <c r="H89" s="43"/>
      <c r="I89" s="109"/>
      <c r="J89" s="58"/>
      <c r="K89" s="121">
        <f>K73^3+K74^3+K75^3+K76^3+K77^3+K78^3+K79^3+K80^3+L73^3+L74^3+L75^3+L76^3+L77^3+L78^3+L79^3+L80^3</f>
        <v>67634176</v>
      </c>
      <c r="L89" s="122">
        <f>K88^3+K87^3+K86^3+K85^3+K84^3+K83^3+K82^3+K81^3+L88^3+L87^3+L86^3+L85^3+L84^3+L83^3+L82^3+L81^3</f>
        <v>67634176</v>
      </c>
      <c r="M89" s="122">
        <f>M73^3+M74^3+M75^3+M76^3+M77^3+M78^3+M79^3+M80^3+N73^3+N74^3+N75^3+N76^3+N77^3+N78^3+N79^3+N80^3</f>
        <v>67634176</v>
      </c>
      <c r="N89" s="122">
        <f>M88^3+M87^3+M86^3+M85^3+M84^3+M83^3+M82^3+M81^3+N88^3+N87^3+N86^3+N85^3+N84^3+N83^3+N82^3+N81^3</f>
        <v>67634176</v>
      </c>
      <c r="O89" s="122">
        <f>O73^3+O74^3+O75^3+O76^3+O77^3+O78^3+O79^3+O80^3+P73^3+P74^3+P75^3+P76^3+P77^3+P78^3+P79^3+P80^3</f>
        <v>67634176</v>
      </c>
      <c r="P89" s="122">
        <f>O88^3+O87^3+O86^3+O85^3+O84^3+O83^3+O82^3+O81^3+P88^3+P87^3+P86^3+P85^3+P84^3+P83^3+P82^3+P81^3</f>
        <v>67634176</v>
      </c>
      <c r="Q89" s="122">
        <f>Q73^3+Q74^3+Q75^3+Q76^3+Q77^3+Q78^3+Q79^3+Q80^3+R73^3+R74^3+R75^3+R76^3+R77^3+R78^3+R79^3+R80^3</f>
        <v>67634176</v>
      </c>
      <c r="R89" s="122">
        <f>Q88^3+Q87^3+Q86^3+Q85^3+Q84^3+Q83^3+Q82^3+Q81^3+R88^3+R87^3+R86^3+R85^3+R84^3+R83^3+R82^3+R81^3</f>
        <v>67634176</v>
      </c>
      <c r="S89" s="122">
        <f>S73^3+S74^3+S75^3+S76^3+S77^3+S78^3+S79^3+S80^3+T73^3+T74^3+T75^3+T76^3+T77^3+T78^3+T79^3+T80^3</f>
        <v>67634176</v>
      </c>
      <c r="T89" s="122">
        <f>S88^3+S87^3+S86^3+S85^3+S84^3+S83^3+S82^3+S81^3+T88^3+T87^3+T86^3+T85^3+T84^3+T83^3+T82^3+T81^3</f>
        <v>67634176</v>
      </c>
      <c r="U89" s="122">
        <f>U73^3+U74^3+U75^3+U76^3+U77^3+U78^3+U79^3+U80^3+V73^3+V74^3+V75^3+V76^3+V77^3+V78^3+V79^3+V80^3</f>
        <v>67634176</v>
      </c>
      <c r="V89" s="122">
        <f>U88^3+U87^3+U86^3+U85^3+U84^3+U83^3+U82^3+U81^3+V88^3+V87^3+V86^3+V85^3+V84^3+V83^3+V82^3+V81^3</f>
        <v>67634176</v>
      </c>
      <c r="W89" s="122">
        <f>W73^3+W74^3+W75^3+W76^3+W77^3+W78^3+W79^3+W80^3+X73^3+X74^3+X75^3+X76^3+X77^3+X78^3+X79^3+X80^3</f>
        <v>67634176</v>
      </c>
      <c r="X89" s="122">
        <f>W88^3+W87^3+W86^3+W85^3+W84^3+W83^3+W82^3+W81^3+X88^3+X87^3+X86^3+X85^3+X84^3+X83^3+X82^3+X81^3</f>
        <v>67634176</v>
      </c>
      <c r="Y89" s="122">
        <f>Y73^3+Y74^3+Y75^3+Y76^3+Y77^3+Y78^3+Y79^3+Y80^3+Z73^3+Z74^3+Z75^3+Z76^3+Z77^3+Z78^3+Z79^3+Z80^3</f>
        <v>67634176</v>
      </c>
      <c r="Z89" s="122">
        <f>Y88^3+Y87^3+Y86^3+Y85^3+Y84^3+Y83^3+Y82^3+Y81^3+Z88^3+Z87^3+Z86^3+Z85^3+Z84^3+Z83^3+Z82^3+Z81^3</f>
        <v>67634176</v>
      </c>
      <c r="AA89" s="124">
        <f>SUMSQ(K73,L74,M75,N76,O77,P78,Q79,R80,S81,T82,U83,V84,W85,X86,Y87,Z88)</f>
        <v>351576</v>
      </c>
      <c r="AB89" s="125">
        <f>SUMSQ(K81,L82,M83,N84,O85,P86,Q87,R88,S73,T74,U75,V76,W77,X78,Y79,Z80)</f>
        <v>351576</v>
      </c>
      <c r="AC89" s="52"/>
      <c r="AD89" s="126"/>
      <c r="AE89" s="126"/>
      <c r="AF89" s="126"/>
      <c r="AG89" s="126"/>
      <c r="AH89" s="126"/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32"/>
      <c r="AU89" s="115"/>
      <c r="AW89" s="109"/>
      <c r="AX89" s="58"/>
      <c r="AY89" s="121">
        <f>AY73^3+AY74^3+AY75^3+AY76^3+AY77^3+AY78^3+AY79^3+AY80^3+AZ73^3+AZ74^3+AZ75^3+AZ76^3+AZ77^3+AZ78^3+AZ79^3+AZ80^3</f>
        <v>67634176</v>
      </c>
      <c r="AZ89" s="122">
        <f>AY88^3+AY87^3+AY86^3+AY85^3+AY84^3+AY83^3+AY82^3+AY81^3+AZ88^3+AZ87^3+AZ86^3+AZ85^3+AZ84^3+AZ83^3+AZ82^3+AZ81^3</f>
        <v>67634176</v>
      </c>
      <c r="BA89" s="122">
        <f>BA73^3+BA74^3+BA75^3+BA76^3+BA77^3+BA78^3+BA79^3+BA80^3+BB73^3+BB74^3+BB75^3+BB76^3+BB77^3+BB78^3+BB79^3+BB80^3</f>
        <v>67634176</v>
      </c>
      <c r="BB89" s="122">
        <f>BA88^3+BA87^3+BA86^3+BA85^3+BA84^3+BA83^3+BA82^3+BA81^3+BB88^3+BB87^3+BB86^3+BB85^3+BB84^3+BB83^3+BB82^3+BB81^3</f>
        <v>67634176</v>
      </c>
      <c r="BC89" s="122">
        <f>BC73^3+BC74^3+BC75^3+BC76^3+BC77^3+BC78^3+BC79^3+BC80^3+BD73^3+BD74^3+BD75^3+BD76^3+BD77^3+BD78^3+BD79^3+BD80^3</f>
        <v>67634176</v>
      </c>
      <c r="BD89" s="122">
        <f>BC88^3+BC87^3+BC86^3+BC85^3+BC84^3+BC83^3+BC82^3+BC81^3+BD88^3+BD87^3+BD86^3+BD85^3+BD84^3+BD83^3+BD82^3+BD81^3</f>
        <v>67634176</v>
      </c>
      <c r="BE89" s="122">
        <f>BE73^3+BE74^3+BE75^3+BE76^3+BE77^3+BE78^3+BE79^3+BE80^3+BF73^3+BF74^3+BF75^3+BF76^3+BF77^3+BF78^3+BF79^3+BF80^3</f>
        <v>67634176</v>
      </c>
      <c r="BF89" s="122">
        <f>BE88^3+BE87^3+BE86^3+BE85^3+BE84^3+BE83^3+BE82^3+BE81^3+BF88^3+BF87^3+BF86^3+BF85^3+BF84^3+BF83^3+BF82^3+BF81^3</f>
        <v>67634176</v>
      </c>
      <c r="BG89" s="122">
        <f>BG73^3+BG74^3+BG75^3+BG76^3+BG77^3+BG78^3+BG79^3+BG80^3+BH73^3+BH74^3+BH75^3+BH76^3+BH77^3+BH78^3+BH79^3+BH80^3</f>
        <v>67634176</v>
      </c>
      <c r="BH89" s="122">
        <f>BG88^3+BG87^3+BG86^3+BG85^3+BG84^3+BG83^3+BG82^3+BG81^3+BH88^3+BH87^3+BH86^3+BH85^3+BH84^3+BH83^3+BH82^3+BH81^3</f>
        <v>67634176</v>
      </c>
      <c r="BI89" s="122">
        <f>BI73^3+BI74^3+BI75^3+BI76^3+BI77^3+BI78^3+BI79^3+BI80^3+BJ73^3+BJ74^3+BJ75^3+BJ76^3+BJ77^3+BJ78^3+BJ79^3+BJ80^3</f>
        <v>67634176</v>
      </c>
      <c r="BJ89" s="122">
        <f>BI88^3+BI87^3+BI86^3+BI85^3+BI84^3+BI83^3+BI82^3+BI81^3+BJ88^3+BJ87^3+BJ86^3+BJ85^3+BJ84^3+BJ83^3+BJ82^3+BJ81^3</f>
        <v>67634176</v>
      </c>
      <c r="BK89" s="122">
        <f>BK73^3+BK74^3+BK75^3+BK76^3+BK77^3+BK78^3+BK79^3+BK80^3+BL73^3+BL74^3+BL75^3+BL76^3+BL77^3+BL78^3+BL79^3+BL80^3</f>
        <v>67634176</v>
      </c>
      <c r="BL89" s="122">
        <f>BK88^3+BK87^3+BK86^3+BK85^3+BK84^3+BK83^3+BK82^3+BK81^3+BL88^3+BL87^3+BL86^3+BL85^3+BL84^3+BL83^3+BL82^3+BL81^3</f>
        <v>67634176</v>
      </c>
      <c r="BM89" s="122">
        <f>BM73^3+BM74^3+BM75^3+BM76^3+BM77^3+BM78^3+BM79^3+BM80^3+BN73^3+BN74^3+BN75^3+BN76^3+BN77^3+BN78^3+BN79^3+BN80^3</f>
        <v>67634176</v>
      </c>
      <c r="BN89" s="123">
        <f>BM88^3+BM87^3+BM86^3+BM85^3+BM84^3+BM83^3+BM82^3+BM81^3+BN88^3+BN87^3+BN86^3+BN85^3+BN84^3+BN83^3+BN82^3+BN81^3</f>
        <v>67634176</v>
      </c>
      <c r="BO89" s="124">
        <f>SUMSQ(AY73,AZ74,BA75,BB76,BC77,BD78,BE79,BF80,BG81,BH82,BI83,BJ84,BK85,BL86,BM87,BN88)</f>
        <v>351576</v>
      </c>
      <c r="BP89" s="125">
        <f>SUMSQ(AY81,AZ82,BA83,BB84,BC85,BD86,BE87,BF88,BG73,BH74,BI75,BJ76,BK77,BL78,BM79,BN80)</f>
        <v>351576</v>
      </c>
      <c r="BQ89" s="52"/>
      <c r="BR89" s="126"/>
      <c r="BS89" s="126"/>
      <c r="BT89" s="126"/>
      <c r="BU89" s="126"/>
      <c r="BV89" s="126"/>
      <c r="BW89" s="126"/>
      <c r="BX89" s="126"/>
      <c r="BY89" s="126"/>
      <c r="BZ89" s="126"/>
      <c r="CA89" s="126"/>
      <c r="CB89" s="126"/>
      <c r="CC89" s="126"/>
      <c r="CD89" s="126"/>
      <c r="CE89" s="126"/>
      <c r="CF89" s="126"/>
      <c r="CG89" s="126"/>
      <c r="CH89" s="32"/>
      <c r="CI89" s="115"/>
      <c r="CJ89" s="144"/>
      <c r="CK89" s="109"/>
      <c r="CL89" s="58"/>
      <c r="CM89" s="121">
        <f>CM73^3+CM74^3+CM75^3+CM76^3+CM77^3+CM78^3+CM79^3+CM80^3+CN73^3+CN74^3+CN75^3+CN76^3+CN77^3+CN78^3+CN79^3+CN80^3</f>
        <v>67634176</v>
      </c>
      <c r="CN89" s="122">
        <f>CM88^3+CM87^3+CM86^3+CM85^3+CM84^3+CM83^3+CM82^3+CM81^3+CN88^3+CN87^3+CN86^3+CN85^3+CN84^3+CN83^3+CN82^3+CN81^3</f>
        <v>67634176</v>
      </c>
      <c r="CO89" s="122">
        <f>CO73^3+CO74^3+CO75^3+CO76^3+CO77^3+CO78^3+CO79^3+CO80^3+CP73^3+CP74^3+CP75^3+CP76^3+CP77^3+CP78^3+CP79^3+CP80^3</f>
        <v>67634176</v>
      </c>
      <c r="CP89" s="122">
        <f>CO88^3+CO87^3+CO86^3+CO85^3+CO84^3+CO83^3+CO82^3+CO81^3+CP88^3+CP87^3+CP86^3+CP85^3+CP84^3+CP83^3+CP82^3+CP81^3</f>
        <v>67634176</v>
      </c>
      <c r="CQ89" s="122">
        <f>CQ73^3+CQ74^3+CQ75^3+CQ76^3+CQ77^3+CQ78^3+CQ79^3+CQ80^3+CR73^3+CR74^3+CR75^3+CR76^3+CR77^3+CR78^3+CR79^3+CR80^3</f>
        <v>67634176</v>
      </c>
      <c r="CR89" s="122">
        <f>CQ88^3+CQ87^3+CQ86^3+CQ85^3+CQ84^3+CQ83^3+CQ82^3+CQ81^3+CR88^3+CR87^3+CR86^3+CR85^3+CR84^3+CR83^3+CR82^3+CR81^3</f>
        <v>67634176</v>
      </c>
      <c r="CS89" s="122">
        <f>CS73^3+CS74^3+CS75^3+CS76^3+CS77^3+CS78^3+CS79^3+CS80^3+CT73^3+CT74^3+CT75^3+CT76^3+CT77^3+CT78^3+CT79^3+CT80^3</f>
        <v>67634176</v>
      </c>
      <c r="CT89" s="122">
        <f>CS88^3+CS87^3+CS86^3+CS85^3+CS84^3+CS83^3+CS82^3+CS81^3+CT88^3+CT87^3+CT86^3+CT85^3+CT84^3+CT83^3+CT82^3+CT81^3</f>
        <v>67634176</v>
      </c>
      <c r="CU89" s="122">
        <f>CU73^3+CU74^3+CU75^3+CU76^3+CU77^3+CU78^3+CU79^3+CU80^3+CV73^3+CV74^3+CV75^3+CV76^3+CV77^3+CV78^3+CV79^3+CV80^3</f>
        <v>67634176</v>
      </c>
      <c r="CV89" s="122">
        <f>CU88^3+CU87^3+CU86^3+CU85^3+CU84^3+CU83^3+CU82^3+CU81^3+CV88^3+CV87^3+CV86^3+CV85^3+CV84^3+CV83^3+CV82^3+CV81^3</f>
        <v>67634176</v>
      </c>
      <c r="CW89" s="122">
        <f>CW73^3+CW74^3+CW75^3+CW76^3+CW77^3+CW78^3+CW79^3+CW80^3+CX73^3+CX74^3+CX75^3+CX76^3+CX77^3+CX78^3+CX79^3+CX80^3</f>
        <v>67634176</v>
      </c>
      <c r="CX89" s="122">
        <f>CW88^3+CW87^3+CW86^3+CW85^3+CW84^3+CW83^3+CW82^3+CW81^3+CX88^3+CX87^3+CX86^3+CX85^3+CX84^3+CX83^3+CX82^3+CX81^3</f>
        <v>67634176</v>
      </c>
      <c r="CY89" s="122">
        <f>CY73^3+CY74^3+CY75^3+CY76^3+CY77^3+CY78^3+CY79^3+CY80^3+CZ73^3+CZ74^3+CZ75^3+CZ76^3+CZ77^3+CZ78^3+CZ79^3+CZ80^3</f>
        <v>67634176</v>
      </c>
      <c r="CZ89" s="122">
        <f>CY88^3+CY87^3+CY86^3+CY85^3+CY84^3+CY83^3+CY82^3+CY81^3+CZ88^3+CZ87^3+CZ86^3+CZ85^3+CZ84^3+CZ83^3+CZ82^3+CZ81^3</f>
        <v>67634176</v>
      </c>
      <c r="DA89" s="122">
        <f>DA73^3+DA74^3+DA75^3+DA76^3+DA77^3+DA78^3+DA79^3+DA80^3+DB73^3+DB74^3+DB75^3+DB76^3+DB77^3+DB78^3+DB79^3+DB80^3</f>
        <v>67634176</v>
      </c>
      <c r="DB89" s="123">
        <f>DA88^3+DA87^3+DA86^3+DA85^3+DA84^3+DA83^3+DA82^3+DA81^3+DB88^3+DB87^3+DB86^3+DB85^3+DB84^3+DB83^3+DB82^3+DB81^3</f>
        <v>67634176</v>
      </c>
      <c r="DC89" s="124">
        <f>SUMSQ(CM73,CN74,CO75,CP76,CQ77,CR78,CS79,CT80,CU81,CV82,CW83,CX84,CY85,CZ86,DA87,DB88)</f>
        <v>351576</v>
      </c>
      <c r="DD89" s="125">
        <f>SUMSQ(CM81,CN82,CO83,CP84,CQ85,CR86,CS87,CT88,CU73,CV74,CW75,CX76,CY77,CZ78,DA79,DB80)</f>
        <v>351576</v>
      </c>
      <c r="DE89" s="52"/>
      <c r="DF89" s="126"/>
      <c r="DG89" s="126"/>
      <c r="DH89" s="126"/>
      <c r="DI89" s="126"/>
      <c r="DJ89" s="126"/>
      <c r="DK89" s="126"/>
      <c r="DL89" s="126"/>
      <c r="DM89" s="126"/>
      <c r="DN89" s="126"/>
      <c r="DO89" s="126"/>
      <c r="DP89" s="126"/>
      <c r="DQ89" s="126"/>
      <c r="DR89" s="126"/>
      <c r="DS89" s="126"/>
      <c r="DT89" s="126"/>
      <c r="DU89" s="126"/>
      <c r="DV89" s="32"/>
      <c r="DW89" s="115"/>
      <c r="DY89" s="109"/>
      <c r="DZ89" s="58"/>
      <c r="EA89" s="121">
        <f>EA73^3+EA74^3+EA75^3+EA76^3+EA77^3+EA78^3+EA79^3+EA80^3+EB73^3+EB74^3+EB75^3+EB76^3+EB77^3+EB78^3+EB79^3+EB80^3</f>
        <v>67634176</v>
      </c>
      <c r="EB89" s="122">
        <f>EA88^3+EA87^3+EA86^3+EA85^3+EA84^3+EA83^3+EA82^3+EA81^3+EB88^3+EB87^3+EB86^3+EB85^3+EB84^3+EB83^3+EB82^3+EB81^3</f>
        <v>67634176</v>
      </c>
      <c r="EC89" s="122">
        <f>EC73^3+EC74^3+EC75^3+EC76^3+EC77^3+EC78^3+EC79^3+EC80^3+ED73^3+ED74^3+ED75^3+ED76^3+ED77^3+ED78^3+ED79^3+ED80^3</f>
        <v>67634176</v>
      </c>
      <c r="ED89" s="122">
        <f>EC88^3+EC87^3+EC86^3+EC85^3+EC84^3+EC83^3+EC82^3+EC81^3+ED88^3+ED87^3+ED86^3+ED85^3+ED84^3+ED83^3+ED82^3+ED81^3</f>
        <v>67634176</v>
      </c>
      <c r="EE89" s="122">
        <f>EE73^3+EE74^3+EE75^3+EE76^3+EE77^3+EE78^3+EE79^3+EE80^3+EF73^3+EF74^3+EF75^3+EF76^3+EF77^3+EF78^3+EF79^3+EF80^3</f>
        <v>67634176</v>
      </c>
      <c r="EF89" s="122">
        <f>EE88^3+EE87^3+EE86^3+EE85^3+EE84^3+EE83^3+EE82^3+EE81^3+EF88^3+EF87^3+EF86^3+EF85^3+EF84^3+EF83^3+EF82^3+EF81^3</f>
        <v>67634176</v>
      </c>
      <c r="EG89" s="122">
        <f>EG73^3+EG74^3+EG75^3+EG76^3+EG77^3+EG78^3+EG79^3+EG80^3+EH73^3+EH74^3+EH75^3+EH76^3+EH77^3+EH78^3+EH79^3+EH80^3</f>
        <v>67634176</v>
      </c>
      <c r="EH89" s="122">
        <f>EG88^3+EG87^3+EG86^3+EG85^3+EG84^3+EG83^3+EG82^3+EG81^3+EH88^3+EH87^3+EH86^3+EH85^3+EH84^3+EH83^3+EH82^3+EH81^3</f>
        <v>67634176</v>
      </c>
      <c r="EI89" s="122">
        <f>EI73^3+EI74^3+EI75^3+EI76^3+EI77^3+EI78^3+EI79^3+EI80^3+EJ73^3+EJ74^3+EJ75^3+EJ76^3+EJ77^3+EJ78^3+EJ79^3+EJ80^3</f>
        <v>67634176</v>
      </c>
      <c r="EJ89" s="122">
        <f>EI88^3+EI87^3+EI86^3+EI85^3+EI84^3+EI83^3+EI82^3+EI81^3+EJ88^3+EJ87^3+EJ86^3+EJ85^3+EJ84^3+EJ83^3+EJ82^3+EJ81^3</f>
        <v>67634176</v>
      </c>
      <c r="EK89" s="122">
        <f>EK73^3+EK74^3+EK75^3+EK76^3+EK77^3+EK78^3+EK79^3+EK80^3+EL73^3+EL74^3+EL75^3+EL76^3+EL77^3+EL78^3+EL79^3+EL80^3</f>
        <v>67634176</v>
      </c>
      <c r="EL89" s="122">
        <f>EK88^3+EK87^3+EK86^3+EK85^3+EK84^3+EK83^3+EK82^3+EK81^3+EL88^3+EL87^3+EL86^3+EL85^3+EL84^3+EL83^3+EL82^3+EL81^3</f>
        <v>67634176</v>
      </c>
      <c r="EM89" s="122">
        <f>EM73^3+EM74^3+EM75^3+EM76^3+EM77^3+EM78^3+EM79^3+EM80^3+EN73^3+EN74^3+EN75^3+EN76^3+EN77^3+EN78^3+EN79^3+EN80^3</f>
        <v>67634176</v>
      </c>
      <c r="EN89" s="122">
        <f>EM88^3+EM87^3+EM86^3+EM85^3+EM84^3+EM83^3+EM82^3+EM81^3+EN88^3+EN87^3+EN86^3+EN85^3+EN84^3+EN83^3+EN82^3+EN81^3</f>
        <v>67634176</v>
      </c>
      <c r="EO89" s="122">
        <f>EO73^3+EO74^3+EO75^3+EO76^3+EO77^3+EO78^3+EO79^3+EO80^3+EP73^3+EP74^3+EP75^3+EP76^3+EP77^3+EP78^3+EP79^3+EP80^3</f>
        <v>67634176</v>
      </c>
      <c r="EP89" s="123">
        <f>EO88^3+EO87^3+EO86^3+EO85^3+EO84^3+EO83^3+EO82^3+EO81^3+EP88^3+EP87^3+EP86^3+EP85^3+EP84^3+EP83^3+EP82^3+EP81^3</f>
        <v>67634176</v>
      </c>
      <c r="EQ89" s="124">
        <f>SUMSQ(EA73,EB74,EC75,ED76,EE77,EF78,EG79,EH80,EI81,EJ82,EK83,EL84,EM85,EN86,EO87,EP88)</f>
        <v>351576</v>
      </c>
      <c r="ER89" s="125">
        <f>SUMSQ(EA81,EB82,EC83,ED84,EE85,EF86,EG87,EH88,EI73,EJ74,EK75,EL76,EM77,EN78,EO79,EP80)</f>
        <v>351576</v>
      </c>
      <c r="ES89" s="52"/>
      <c r="ET89" s="126"/>
      <c r="EU89" s="126"/>
      <c r="EV89" s="126"/>
      <c r="EW89" s="126"/>
      <c r="EX89" s="126"/>
      <c r="EY89" s="126"/>
      <c r="EZ89" s="126"/>
      <c r="FA89" s="126"/>
      <c r="FB89" s="126"/>
      <c r="FC89" s="126"/>
      <c r="FD89" s="126"/>
      <c r="FE89" s="126"/>
      <c r="FF89" s="126"/>
      <c r="FG89" s="126"/>
      <c r="FH89" s="126"/>
      <c r="FI89" s="126"/>
      <c r="FJ89" s="32"/>
      <c r="FK89" s="115"/>
    </row>
    <row r="90" spans="1:167" ht="13.5" thickBot="1" x14ac:dyDescent="0.25">
      <c r="A90" s="32"/>
      <c r="B90" s="32"/>
      <c r="C90" s="32"/>
      <c r="D90" s="106" t="s">
        <v>142</v>
      </c>
      <c r="E90" s="107" t="s">
        <v>207</v>
      </c>
      <c r="F90" s="108">
        <f>B4+(76*B6)</f>
        <v>77</v>
      </c>
      <c r="G90" s="104"/>
      <c r="H90" s="43"/>
      <c r="I90" s="109"/>
      <c r="J90" s="58"/>
      <c r="K90" s="148">
        <f>K73^3+L73^3+M73^3+N73^3+K74^3+L74^3+M74^3+N74^3+K75^3+L75^3+M75^3+N75^3+K76^3+L76^3+M76^3+N76^3</f>
        <v>67634176</v>
      </c>
      <c r="L90" s="149">
        <f>K77^3+L77^3+M77^3+N77^3+K78^3+L78^3+M78^3+N78^3+K79^3+L79^3+M79^3+N79^3+K80^3+L80^3+M80^3+N80^3</f>
        <v>67634176</v>
      </c>
      <c r="M90" s="149">
        <f>K81^3+L81^3+M81^3+N81^3+K82^3+L82^3+M82^3+N82^3+K83^3+L83^3+M83^3+N83^3+K84^3+L84^3+M84^3+N84^3</f>
        <v>67634176</v>
      </c>
      <c r="N90" s="149">
        <f>K85^3+L85^3+M85^3+N85^3+K86^3+L86^3+M86^3+N86^3+K87^3+L87^3+M87^3+N87^3+K88^3+L88^3+M88^3+N88^3</f>
        <v>67634176</v>
      </c>
      <c r="O90" s="149">
        <f>O73^3+P73^3+Q73^3+R73^3+O74^3+P74^3+Q74^3+R74^3+O75^3+P75^3+Q75^3+R75^3+O76^3+P76^3+Q76^3+R76^3</f>
        <v>67634176</v>
      </c>
      <c r="P90" s="149">
        <f>O77^3+P77^3+Q77^3+R77^3+O78^3+P78^3+Q78^3+R78^3+O79^3+P79^3+Q79^3+R79^3+O80^3+P80^3+Q80^3+R80^3</f>
        <v>67634176</v>
      </c>
      <c r="Q90" s="149">
        <f>O81^3+P81^3+Q81^3+R81^3+O82^3+P82^3+Q82^3+R82^3+O83^3+P83^3+Q83^3+R83^3+O84^3+P84^3+Q84^3+R84^3</f>
        <v>67634176</v>
      </c>
      <c r="R90" s="149">
        <f>O85^3+P85^3+Q85^3+R85^3+O86^3+P86^3+Q86^3+R86^3+O87^3+P87^3+Q87^3+R87^3+O88^3+P88^3+Q88^3+R88^3</f>
        <v>67634176</v>
      </c>
      <c r="S90" s="149">
        <f>S73^3+T73^3+U73^3+V73^3+S74^3+T74^3+U74^3+V74^3+S75^3+T75^3+U75^3+V75^3+S76^3+T76^3+U76^3+V76^3</f>
        <v>67634176</v>
      </c>
      <c r="T90" s="149">
        <f>S77^3+T77^3+U77^3+V77^3+S78^3+T78^3+U78^3+V78^3+S79^3+T79^3+U79^3+V79^3+S80^3+T80^3+U80^3+V80^3</f>
        <v>67634176</v>
      </c>
      <c r="U90" s="149">
        <f>S81^3+T81^3+U81^3+V81^3+S82^3+T82^3+U82^3+V82^3+S83^3+T83^3+U83^3+V83^3+S84^3+T84^3+U84^3+V84^3</f>
        <v>67634176</v>
      </c>
      <c r="V90" s="149">
        <f>S85^3+T85^3+U85^3+V85^3+S86^3+T86^3+U86^3+V86^3+S87^3+T87^3+U87^3+V87^3+S88^3+T88^3+U88^3+V88^3</f>
        <v>67634176</v>
      </c>
      <c r="W90" s="149">
        <f>W73^3+X73^3+Y73^3+Z73^3+W74^3+X74^3+Y74^3+Z74^3+W75^3+X75^3+Y75^3+Z75^3+W76^3+X76^3+Y76^3+Z76^3</f>
        <v>67634176</v>
      </c>
      <c r="X90" s="149">
        <f>W77^3+X77^3+Y77^3+Z77^3+W78^3+X78^3+Y78^3+Z78^3+W79^3+X79^3+Y79^3+Z79^3+W80^3+X80^3+Y80^3+Z80^3</f>
        <v>67634176</v>
      </c>
      <c r="Y90" s="149">
        <f>W81^3+X81^3+Y81^3+Z81^3+W82^3+X82^3+Y82^3+Z82^3+W83^3+X83^3+Y83^3+Z83^3+W84^3+X84^3+Y84^3+Z84^3</f>
        <v>67634176</v>
      </c>
      <c r="Z90" s="149">
        <f>W85^3+X85^3+Y85^3+Z85^3+W86^3+X86^3+Y86^3+Z86^3+W87^3+X87^3+Y87^3+Z87^3+W88^3+X88^3+Y88^3+Z88^3</f>
        <v>67634176</v>
      </c>
      <c r="AA90" s="129">
        <f>SUMSQ(K88,L87,M86,N85,O84,P83,Q82,R81,S80,T79,U78,V77,W76,X75,Y74,BN72,Z73)</f>
        <v>351576</v>
      </c>
      <c r="AB90" s="130">
        <f>SUMSQ(K80,L79,M78,N77,O76,P75,Q74,R73,S88,T87,U86,V85,W84,X83,Y82,Z81)</f>
        <v>351576</v>
      </c>
      <c r="AC90" s="32"/>
      <c r="AD90" s="131" t="s">
        <v>53</v>
      </c>
      <c r="AE90" s="131" t="s">
        <v>48</v>
      </c>
      <c r="AF90" s="131" t="s">
        <v>35</v>
      </c>
      <c r="AG90" s="131" t="s">
        <v>10</v>
      </c>
      <c r="AH90" s="131" t="s">
        <v>165</v>
      </c>
      <c r="AI90" s="131" t="s">
        <v>160</v>
      </c>
      <c r="AJ90" s="131" t="s">
        <v>171</v>
      </c>
      <c r="AK90" s="131" t="s">
        <v>166</v>
      </c>
      <c r="AL90" s="131" t="s">
        <v>132</v>
      </c>
      <c r="AM90" s="131" t="s">
        <v>125</v>
      </c>
      <c r="AN90" s="131" t="s">
        <v>109</v>
      </c>
      <c r="AO90" s="131" t="s">
        <v>86</v>
      </c>
      <c r="AP90" s="131" t="s">
        <v>252</v>
      </c>
      <c r="AQ90" s="131" t="s">
        <v>221</v>
      </c>
      <c r="AR90" s="131" t="s">
        <v>189</v>
      </c>
      <c r="AS90" s="131" t="s">
        <v>157</v>
      </c>
      <c r="AT90" s="32"/>
      <c r="AU90" s="115"/>
      <c r="AW90" s="109"/>
      <c r="AX90" s="58"/>
      <c r="AY90" s="127">
        <f>AY73^3+AZ73^3+BA73^3+BB73^3+AY74^3+AZ74^3+BA74^3+BB74^3+AY75^3+AZ75^3+BA75^3+BB75^3+AY76^3+AZ76^3+BA76^3+BB76^3</f>
        <v>67634176</v>
      </c>
      <c r="AZ90" s="128">
        <f>AY77^3+AZ77^3+BA77^3+BB77^3+AY78^3+AZ78^3+BA78^3+BB78^3+AY79^3+AZ79^3+BA79^3+BB79^3+AY80^3+AZ80^3+BA80^3+BB80^3</f>
        <v>67634176</v>
      </c>
      <c r="BA90" s="128">
        <f>AY81^3+AZ81^3+BA81^3+BB81^3+AY82^3+AZ82^3+BA82^3+BB82^3+AY83^3+AZ83^3+BA83^3+BB83^3+AY84^3+AZ84^3+BA84^3+BB84^3</f>
        <v>67634176</v>
      </c>
      <c r="BB90" s="128">
        <f>AY85^3+AZ85^3+BA85^3+BB85^3+AY86^3+AZ86^3+BA86^3+BB86^3+AY87^3+AZ87^3+BA87^3+BB87^3+AY88^3+AZ88^3+BA88^3+BB88^3</f>
        <v>67634176</v>
      </c>
      <c r="BC90" s="128">
        <f>BC73^3+BD73^3+BE73^3+BF73^3+BC74^3+BD74^3+BE74^3+BF74^3+BC75^3+BD75^3+BE75^3+BF75^3+BC76^3+BD76^3+BE76^3+BF76^3</f>
        <v>67634176</v>
      </c>
      <c r="BD90" s="128">
        <f>BC77^3+BD77^3+BE77^3+BF77^3+BC78^3+BD78^3+BE78^3+BF78^3+BC79^3+BD79^3+BE79^3+BF79^3+BC80^3+BD80^3+BE80^3+BF80^3</f>
        <v>67634176</v>
      </c>
      <c r="BE90" s="128">
        <f>BC81^3+BD81^3+BE81^3+BF81^3+BC82^3+BD82^3+BE82^3+BF82^3+BC83^3+BD83^3+BE83^3+BF83^3+BC84^3+BD84^3+BE84^3+BF84^3</f>
        <v>67634176</v>
      </c>
      <c r="BF90" s="128">
        <f>BC85^3+BD85^3+BE85^3+BF85^3+BC86^3+BD86^3+BE86^3+BF86^3+BC87^3+BD87^3+BE87^3+BF87^3+BC88^3+BD88^3+BE88^3+BF88^3</f>
        <v>67634176</v>
      </c>
      <c r="BG90" s="128">
        <f>BG73^3+BH73^3+BI73^3+BJ73^3+BG74^3+BH74^3+BI74^3+BJ74^3+BG75^3+BH75^3+BI75^3+BJ75^3+BG76^3+BH76^3+BI76^3+BJ76^3</f>
        <v>67634176</v>
      </c>
      <c r="BH90" s="128">
        <f>BG77^3+BH77^3+BI77^3+BJ77^3+BG78^3+BH78^3+BI78^3+BJ78^3+BG79^3+BH79^3+BI79^3+BJ79^3+BG80^3+BH80^3+BI80^3+BJ80^3</f>
        <v>67634176</v>
      </c>
      <c r="BI90" s="128">
        <f>BG81^3+BH81^3+BI81^3+BJ81^3+BG82^3+BH82^3+BI82^3+BJ82^3+BG83^3+BH83^3+BI83^3+BJ83^3+BG84^3+BH84^3+BI84^3+BJ84^3</f>
        <v>67634176</v>
      </c>
      <c r="BJ90" s="128">
        <f>BG85^3+BH85^3+BI85^3+BJ85^3+BG86^3+BH86^3+BI86^3+BJ86^3+BG87^3+BH87^3+BI87^3+BJ87^3+BG88^3+BH88^3+BI88^3+BJ88^3</f>
        <v>67634176</v>
      </c>
      <c r="BK90" s="128">
        <f>BK73^3+BL73^3+BM73^3+BN73^3+BK74^3+BL74^3+BM74^3+BN74^3+BK75^3+BL75^3+BM75^3+BN75^3+BK76^3+BL76^3+BM76^3+BN76^3</f>
        <v>67634176</v>
      </c>
      <c r="BL90" s="128">
        <f>BK77^3+BL77^3+BM77^3+BN77^3+BK78^3+BL78^3+BM78^3+BN78^3+BK79^3+BL79^3+BM79^3+BN79^3+BK80^3+BL80^3+BM80^3+BN80^3</f>
        <v>67634176</v>
      </c>
      <c r="BM90" s="128">
        <f>BK81^3+BL81^3+BM81^3+BN81^3+BK82^3+BL82^3+BM82^3+BN82^3+BK83^3+BL83^3+BM83^3+BN83^3+BK84^3+BL84^3+BM84^3+BN84^3</f>
        <v>67634176</v>
      </c>
      <c r="BN90" s="128">
        <f>BK85^3+BL85^3+BM85^3+BN85^3+BK86^3+BL86^3+BM86^3+BN86^3+BK87^3+BL87^3+BM87^3+BN87^3+BK88^3+BL88^3+BM88^3+BN88^3</f>
        <v>67634176</v>
      </c>
      <c r="BO90" s="129">
        <f>SUMSQ(AY88,AZ87,BA86,BB85,BC84,BD83,BE82,BF81,BG80,BH79,BI78,BJ77,BK76,BL75,BM74,DB72,BN73)</f>
        <v>351576</v>
      </c>
      <c r="BP90" s="130">
        <f>SUMSQ(AY80,AZ79,BA78,BB77,BC76,BD75,BE74,BF73,BG88,BH87,BI86,BJ85,BK84,BL83,BM82,BN81)</f>
        <v>351576</v>
      </c>
      <c r="BQ90" s="32"/>
      <c r="BR90" s="131" t="s">
        <v>53</v>
      </c>
      <c r="BS90" s="131" t="s">
        <v>48</v>
      </c>
      <c r="BT90" s="131" t="s">
        <v>28</v>
      </c>
      <c r="BU90" s="131" t="s">
        <v>33</v>
      </c>
      <c r="BV90" s="131" t="s">
        <v>165</v>
      </c>
      <c r="BW90" s="131" t="s">
        <v>160</v>
      </c>
      <c r="BX90" s="131" t="s">
        <v>193</v>
      </c>
      <c r="BY90" s="131" t="s">
        <v>198</v>
      </c>
      <c r="BZ90" s="131" t="s">
        <v>132</v>
      </c>
      <c r="CA90" s="131" t="s">
        <v>125</v>
      </c>
      <c r="CB90" s="131" t="s">
        <v>129</v>
      </c>
      <c r="CC90" s="131" t="s">
        <v>137</v>
      </c>
      <c r="CD90" s="131" t="s">
        <v>252</v>
      </c>
      <c r="CE90" s="131" t="s">
        <v>221</v>
      </c>
      <c r="CF90" s="131" t="s">
        <v>217</v>
      </c>
      <c r="CG90" s="131" t="s">
        <v>248</v>
      </c>
      <c r="CH90" s="32"/>
      <c r="CI90" s="115"/>
      <c r="CJ90" s="144"/>
      <c r="CK90" s="109"/>
      <c r="CL90" s="58"/>
      <c r="CM90" s="127">
        <f>CM73^3+CN73^3+CO73^3+CP73^3+CM74^3+CN74^3+CO74^3+CP74^3+CM75^3+CN75^3+CO75^3+CP75^3+CM76^3+CN76^3+CO76^3+CP76^3</f>
        <v>67634176</v>
      </c>
      <c r="CN90" s="128">
        <f>CM77^3+CN77^3+CO77^3+CP77^3+CM78^3+CN78^3+CO78^3+CP78^3+CM79^3+CN79^3+CO79^3+CP79^3+CM80^3+CN80^3+CO80^3+CP80^3</f>
        <v>67634176</v>
      </c>
      <c r="CO90" s="128">
        <f>CM81^3+CN81^3+CO81^3+CP81^3+CM82^3+CN82^3+CO82^3+CP82^3+CM83^3+CN83^3+CO83^3+CP83^3+CM84^3+CN84^3+CO84^3+CP84^3</f>
        <v>67634176</v>
      </c>
      <c r="CP90" s="128">
        <f>CM85^3+CN85^3+CO85^3+CP85^3+CM86^3+CN86^3+CO86^3+CP86^3+CM87^3+CN87^3+CO87^3+CP87^3+CM88^3+CN88^3+CO88^3+CP88^3</f>
        <v>67634176</v>
      </c>
      <c r="CQ90" s="128">
        <f>CQ73^3+CR73^3+CS73^3+CT73^3+CQ74^3+CR74^3+CS74^3+CT74^3+CQ75^3+CR75^3+CS75^3+CT75^3+CQ76^3+CR76^3+CS76^3+CT76^3</f>
        <v>67634176</v>
      </c>
      <c r="CR90" s="128">
        <f>CQ77^3+CR77^3+CS77^3+CT77^3+CQ78^3+CR78^3+CS78^3+CT78^3+CQ79^3+CR79^3+CS79^3+CT79^3+CQ80^3+CR80^3+CS80^3+CT80^3</f>
        <v>67634176</v>
      </c>
      <c r="CS90" s="128">
        <f>CQ81^3+CR81^3+CS81^3+CT81^3+CQ82^3+CR82^3+CS82^3+CT82^3+CQ83^3+CR83^3+CS83^3+CT83^3+CQ84^3+CR84^3+CS84^3+CT84^3</f>
        <v>67634176</v>
      </c>
      <c r="CT90" s="128">
        <f>CQ85^3+CR85^3+CS85^3+CT85^3+CQ86^3+CR86^3+CS86^3+CT86^3+CQ87^3+CR87^3+CS87^3+CT87^3+CQ88^3+CR88^3+CS88^3+CT88^3</f>
        <v>67634176</v>
      </c>
      <c r="CU90" s="128">
        <f>CU73^3+CV73^3+CW73^3+CX73^3+CU74^3+CV74^3+CW74^3+CX74^3+CU75^3+CV75^3+CW75^3+CX75^3+CU76^3+CV76^3+CW76^3+CX76^3</f>
        <v>67634176</v>
      </c>
      <c r="CV90" s="128">
        <f>CU77^3+CV77^3+CW77^3+CX77^3+CU78^3+CV78^3+CW78^3+CX78^3+CU79^3+CV79^3+CW79^3+CX79^3+CU80^3+CV80^3+CW80^3+CX80^3</f>
        <v>67634176</v>
      </c>
      <c r="CW90" s="128">
        <f>CU81^3+CV81^3+CW81^3+CX81^3+CU82^3+CV82^3+CW82^3+CX82^3+CU83^3+CV83^3+CW83^3+CX83^3+CU84^3+CV84^3+CW84^3+CX84^3</f>
        <v>67634176</v>
      </c>
      <c r="CX90" s="128">
        <f>CU85^3+CV85^3+CW85^3+CX85^3+CU86^3+CV86^3+CW86^3+CX86^3+CU87^3+CV87^3+CW87^3+CX87^3+CU88^3+CV88^3+CW88^3+CX88^3</f>
        <v>67634176</v>
      </c>
      <c r="CY90" s="128">
        <f>CY73^3+CZ73^3+DA73^3+DB73^3+CY74^3+CZ74^3+DA74^3+DB74^3+CY75^3+CZ75^3+DA75^3+DB75^3+CY76^3+CZ76^3+DA76^3+DB76^3</f>
        <v>67634176</v>
      </c>
      <c r="CZ90" s="128">
        <f>CY77^3+CZ77^3+DA77^3+DB77^3+CY78^3+CZ78^3+DA78^3+DB78^3+CY79^3+CZ79^3+DA79^3+DB79^3+CY80^3+CZ80^3+DA80^3+DB80^3</f>
        <v>67634176</v>
      </c>
      <c r="DA90" s="128">
        <f>CY81^3+CZ81^3+DA81^3+DB81^3+CY82^3+CZ82^3+DA82^3+DB82^3+CY83^3+CZ83^3+DA83^3+DB83^3+CY84^3+CZ84^3+DA84^3+DB84^3</f>
        <v>67634176</v>
      </c>
      <c r="DB90" s="128">
        <f>CY85^3+CZ85^3+DA85^3+DB85^3+CY86^3+CZ86^3+DA86^3+DB86^3+CY87^3+CZ87^3+DA87^3+DB87^3+CY88^3+CZ88^3+DA88^3+DB88^3</f>
        <v>67634176</v>
      </c>
      <c r="DC90" s="129">
        <f>SUMSQ(CM88,CN87,CO86,CP85,CQ84,CR83,CS82,CT81,CU80,CV79,CW78,CX77,CY76,CZ75,DA74,EP72,DB73)</f>
        <v>351576</v>
      </c>
      <c r="DD90" s="130">
        <f>SUMSQ(CM80,CN79,CO78,CP77,CQ76,CR75,CS74,CT73,CU88,CV87,CW86,CX85,CY84,CZ83,DA82,DB81)</f>
        <v>351576</v>
      </c>
      <c r="DE90" s="32"/>
      <c r="DF90" s="131" t="s">
        <v>53</v>
      </c>
      <c r="DG90" s="131" t="s">
        <v>235</v>
      </c>
      <c r="DH90" s="131" t="s">
        <v>28</v>
      </c>
      <c r="DI90" s="131" t="s">
        <v>270</v>
      </c>
      <c r="DJ90" s="131" t="s">
        <v>165</v>
      </c>
      <c r="DK90" s="131" t="s">
        <v>21</v>
      </c>
      <c r="DL90" s="131" t="s">
        <v>193</v>
      </c>
      <c r="DM90" s="131" t="s">
        <v>40</v>
      </c>
      <c r="DN90" s="131" t="s">
        <v>132</v>
      </c>
      <c r="DO90" s="131" t="s">
        <v>146</v>
      </c>
      <c r="DP90" s="131" t="s">
        <v>129</v>
      </c>
      <c r="DQ90" s="131" t="s">
        <v>176</v>
      </c>
      <c r="DR90" s="131" t="s">
        <v>252</v>
      </c>
      <c r="DS90" s="131" t="s">
        <v>75</v>
      </c>
      <c r="DT90" s="131" t="s">
        <v>217</v>
      </c>
      <c r="DU90" s="131" t="s">
        <v>104</v>
      </c>
      <c r="DV90" s="32"/>
      <c r="DW90" s="115"/>
      <c r="DY90" s="109"/>
      <c r="DZ90" s="58"/>
      <c r="EA90" s="127">
        <f>EA73^3+EB73^3+EC73^3+ED73^3+EA74^3+EB74^3+EC74^3+ED74^3+EA75^3+EB75^3+EC75^3+ED75^3+EA76^3+EB76^3+EC76^3+ED76^3</f>
        <v>67634176</v>
      </c>
      <c r="EB90" s="128">
        <f>EA77^3+EB77^3+EC77^3+ED77^3+EA78^3+EB78^3+EC78^3+ED78^3+EA79^3+EB79^3+EC79^3+ED79^3+EA80^3+EB80^3+EC80^3+ED80^3</f>
        <v>67634176</v>
      </c>
      <c r="EC90" s="128">
        <f>EA81^3+EB81^3+EC81^3+ED81^3+EA82^3+EB82^3+EC82^3+ED82^3+EA83^3+EB83^3+EC83^3+ED83^3+EA84^3+EB84^3+EC84^3+ED84^3</f>
        <v>67634176</v>
      </c>
      <c r="ED90" s="128">
        <f>EA85^3+EB85^3+EC85^3+ED85^3+EA86^3+EB86^3+EC86^3+ED86^3+EA87^3+EB87^3+EC87^3+ED87^3+EA88^3+EB88^3+EC88^3+ED88^3</f>
        <v>67634176</v>
      </c>
      <c r="EE90" s="128">
        <f>EE73^3+EF73^3+EG73^3+EH73^3+EE74^3+EF74^3+EG74^3+EH74^3+EE75^3+EF75^3+EG75^3+EH75^3+EE76^3+EF76^3+EG76^3+EH76^3</f>
        <v>67634176</v>
      </c>
      <c r="EF90" s="128">
        <f>EE77^3+EF77^3+EG77^3+EH77^3+EE78^3+EF78^3+EG78^3+EH78^3+EE79^3+EF79^3+EG79^3+EH79^3+EE80^3+EF80^3+EG80^3+EH80^3</f>
        <v>67634176</v>
      </c>
      <c r="EG90" s="128">
        <f>EE81^3+EF81^3+EG81^3+EH81^3+EE82^3+EF82^3+EG82^3+EH82^3+EE83^3+EF83^3+EG83^3+EH83^3+EE84^3+EF84^3+EG84^3+EH84^3</f>
        <v>67634176</v>
      </c>
      <c r="EH90" s="128">
        <f>EE85^3+EF85^3+EG85^3+EH85^3+EE86^3+EF86^3+EG86^3+EH86^3+EE87^3+EF87^3+EG87^3+EH87^3+EE88^3+EF88^3+EG88^3+EH88^3</f>
        <v>67634176</v>
      </c>
      <c r="EI90" s="128">
        <f>EI73^3+EJ73^3+EK73^3+EL73^3+EI74^3+EJ74^3+EK74^3+EL74^3+EI75^3+EJ75^3+EK75^3+EL75^3+EI76^3+EJ76^3+EK76^3+EL76^3</f>
        <v>67634176</v>
      </c>
      <c r="EJ90" s="128">
        <f>EI77^3+EJ77^3+EK77^3+EL77^3+EI78^3+EJ78^3+EK78^3+EL78^3+EI79^3+EJ79^3+EK79^3+EL79^3+EI80^3+EJ80^3+EK80^3+EL80^3</f>
        <v>67634176</v>
      </c>
      <c r="EK90" s="128">
        <f>EI81^3+EJ81^3+EK81^3+EL81^3+EI82^3+EJ82^3+EK82^3+EL82^3+EI83^3+EJ83^3+EK83^3+EL83^3+EI84^3+EJ84^3+EK84^3+EL84^3</f>
        <v>67634176</v>
      </c>
      <c r="EL90" s="128">
        <f>EI85^3+EJ85^3+EK85^3+EL85^3+EI86^3+EJ86^3+EK86^3+EL86^3+EI87^3+EJ87^3+EK87^3+EL87^3+EI88^3+EJ88^3+EK88^3+EL88^3</f>
        <v>67634176</v>
      </c>
      <c r="EM90" s="128">
        <f>EM73^3+EN73^3+EO73^3+EP73^3+EM74^3+EN74^3+EO74^3+EP74^3+EM75^3+EN75^3+EO75^3+EP75^3+EM76^3+EN76^3+EO76^3+EP76^3</f>
        <v>67634176</v>
      </c>
      <c r="EN90" s="128">
        <f>EM77^3+EN77^3+EO77^3+EP77^3+EM78^3+EN78^3+EO78^3+EP78^3+EM79^3+EN79^3+EO79^3+EP79^3+EM80^3+EN80^3+EO80^3+EP80^3</f>
        <v>67634176</v>
      </c>
      <c r="EO90" s="128">
        <f>EM81^3+EN81^3+EO81^3+EP81^3+EM82^3+EN82^3+EO82^3+EP82^3+EM83^3+EN83^3+EO83^3+EP83^3+EM84^3+EN84^3+EO84^3+EP84^3</f>
        <v>67634176</v>
      </c>
      <c r="EP90" s="128">
        <f>EM85^3+EN85^3+EO85^3+EP85^3+EM86^3+EN86^3+EO86^3+EP86^3+EM87^3+EN87^3+EO87^3+EP87^3+EM88^3+EN88^3+EO88^3+EP88^3</f>
        <v>67634176</v>
      </c>
      <c r="EQ90" s="129">
        <f>SUMSQ(EA88,EB87,EC86,ED85,EE84,EF83,EG82,EH81,EI80,EJ79,EK78,EL77,EM76,EN75,EO74,GD72,EP73)</f>
        <v>351576</v>
      </c>
      <c r="ER90" s="130">
        <f>SUMSQ(EA80,EB79,EC78,ED77,EE76,EF75,EG74,EH73,EI88,EJ87,EK86,EL85,EM84,EN83,EO82,EP81)</f>
        <v>351576</v>
      </c>
      <c r="ES90" s="32"/>
      <c r="ET90" s="131" t="s">
        <v>53</v>
      </c>
      <c r="EU90" s="131" t="s">
        <v>260</v>
      </c>
      <c r="EV90" s="131" t="s">
        <v>228</v>
      </c>
      <c r="EW90" s="131" t="s">
        <v>33</v>
      </c>
      <c r="EX90" s="131" t="s">
        <v>27</v>
      </c>
      <c r="EY90" s="131" t="s">
        <v>226</v>
      </c>
      <c r="EZ90" s="131" t="s">
        <v>258</v>
      </c>
      <c r="FA90" s="131" t="s">
        <v>47</v>
      </c>
      <c r="FB90" s="131" t="s">
        <v>218</v>
      </c>
      <c r="FC90" s="131" t="s">
        <v>96</v>
      </c>
      <c r="FD90" s="131" t="s">
        <v>116</v>
      </c>
      <c r="FE90" s="131" t="s">
        <v>222</v>
      </c>
      <c r="FF90" s="131" t="s">
        <v>252</v>
      </c>
      <c r="FG90" s="131" t="s">
        <v>122</v>
      </c>
      <c r="FH90" s="131" t="s">
        <v>102</v>
      </c>
      <c r="FI90" s="131" t="s">
        <v>248</v>
      </c>
      <c r="FJ90" s="32"/>
      <c r="FK90" s="115"/>
    </row>
    <row r="91" spans="1:167" ht="13.5" thickBot="1" x14ac:dyDescent="0.25">
      <c r="A91" s="32"/>
      <c r="B91" s="32"/>
      <c r="C91" s="32"/>
      <c r="D91" s="106" t="s">
        <v>29</v>
      </c>
      <c r="E91" s="107" t="s">
        <v>207</v>
      </c>
      <c r="F91" s="110">
        <f>B4+(77*B6)</f>
        <v>78</v>
      </c>
      <c r="G91" s="104"/>
      <c r="H91" s="43"/>
      <c r="I91" s="109"/>
      <c r="J91" s="58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137"/>
      <c r="AB91" s="137"/>
      <c r="AC91" s="32" t="s">
        <v>0</v>
      </c>
      <c r="AD91" s="135" t="s">
        <v>149</v>
      </c>
      <c r="AE91" s="135" t="s">
        <v>181</v>
      </c>
      <c r="AF91" s="135" t="s">
        <v>213</v>
      </c>
      <c r="AG91" s="135" t="s">
        <v>244</v>
      </c>
      <c r="AH91" s="135" t="s">
        <v>78</v>
      </c>
      <c r="AI91" s="135" t="s">
        <v>93</v>
      </c>
      <c r="AJ91" s="135" t="s">
        <v>96</v>
      </c>
      <c r="AK91" s="135" t="s">
        <v>99</v>
      </c>
      <c r="AL91" s="135" t="s">
        <v>232</v>
      </c>
      <c r="AM91" s="135" t="s">
        <v>237</v>
      </c>
      <c r="AN91" s="135" t="s">
        <v>226</v>
      </c>
      <c r="AO91" s="135" t="s">
        <v>231</v>
      </c>
      <c r="AP91" s="135" t="s">
        <v>18</v>
      </c>
      <c r="AQ91" s="135" t="s">
        <v>43</v>
      </c>
      <c r="AR91" s="135" t="s">
        <v>63</v>
      </c>
      <c r="AS91" s="135" t="s">
        <v>72</v>
      </c>
      <c r="AT91" s="32"/>
      <c r="AU91" s="115"/>
      <c r="AW91" s="109"/>
      <c r="AX91" s="58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  <c r="BN91" s="46"/>
      <c r="BO91" s="137"/>
      <c r="BP91" s="137"/>
      <c r="BQ91" s="32" t="s">
        <v>0</v>
      </c>
      <c r="BR91" s="135" t="s">
        <v>240</v>
      </c>
      <c r="BS91" s="135" t="s">
        <v>209</v>
      </c>
      <c r="BT91" s="135" t="s">
        <v>213</v>
      </c>
      <c r="BU91" s="135" t="s">
        <v>244</v>
      </c>
      <c r="BV91" s="135" t="s">
        <v>119</v>
      </c>
      <c r="BW91" s="135" t="s">
        <v>116</v>
      </c>
      <c r="BX91" s="135" t="s">
        <v>96</v>
      </c>
      <c r="BY91" s="135" t="s">
        <v>99</v>
      </c>
      <c r="BZ91" s="135" t="s">
        <v>263</v>
      </c>
      <c r="CA91" s="135" t="s">
        <v>258</v>
      </c>
      <c r="CB91" s="135" t="s">
        <v>226</v>
      </c>
      <c r="CC91" s="135" t="s">
        <v>231</v>
      </c>
      <c r="CD91" s="135" t="s">
        <v>68</v>
      </c>
      <c r="CE91" s="135" t="s">
        <v>59</v>
      </c>
      <c r="CF91" s="135" t="s">
        <v>63</v>
      </c>
      <c r="CG91" s="135" t="s">
        <v>72</v>
      </c>
      <c r="CH91" s="32"/>
      <c r="CI91" s="115"/>
      <c r="CJ91" s="144"/>
      <c r="CK91" s="109"/>
      <c r="CL91" s="58"/>
      <c r="CM91" s="46"/>
      <c r="CN91" s="46"/>
      <c r="CO91" s="46"/>
      <c r="CP91" s="46"/>
      <c r="CQ91" s="46"/>
      <c r="CR91" s="46"/>
      <c r="CS91" s="46"/>
      <c r="CT91" s="46"/>
      <c r="CU91" s="46"/>
      <c r="CV91" s="46"/>
      <c r="CW91" s="46"/>
      <c r="CX91" s="46"/>
      <c r="CY91" s="46"/>
      <c r="CZ91" s="46"/>
      <c r="DA91" s="46"/>
      <c r="DB91" s="46"/>
      <c r="DC91" s="137"/>
      <c r="DD91" s="137"/>
      <c r="DE91" s="32" t="s">
        <v>0</v>
      </c>
      <c r="DF91" s="135" t="s">
        <v>112</v>
      </c>
      <c r="DG91" s="135" t="s">
        <v>209</v>
      </c>
      <c r="DH91" s="135" t="s">
        <v>83</v>
      </c>
      <c r="DI91" s="135" t="s">
        <v>244</v>
      </c>
      <c r="DJ91" s="135" t="s">
        <v>184</v>
      </c>
      <c r="DK91" s="135" t="s">
        <v>116</v>
      </c>
      <c r="DL91" s="135" t="s">
        <v>154</v>
      </c>
      <c r="DM91" s="135" t="s">
        <v>99</v>
      </c>
      <c r="DN91" s="135" t="s">
        <v>24</v>
      </c>
      <c r="DO91" s="135" t="s">
        <v>258</v>
      </c>
      <c r="DP91" s="135" t="s">
        <v>13</v>
      </c>
      <c r="DQ91" s="135" t="s">
        <v>231</v>
      </c>
      <c r="DR91" s="135" t="s">
        <v>205</v>
      </c>
      <c r="DS91" s="135" t="s">
        <v>59</v>
      </c>
      <c r="DT91" s="135" t="s">
        <v>169</v>
      </c>
      <c r="DU91" s="135" t="s">
        <v>72</v>
      </c>
      <c r="DV91" s="32"/>
      <c r="DW91" s="115"/>
      <c r="DY91" s="109"/>
      <c r="DZ91" s="58"/>
      <c r="EA91" s="46"/>
      <c r="EB91" s="46"/>
      <c r="EC91" s="46"/>
      <c r="ED91" s="46"/>
      <c r="EE91" s="46"/>
      <c r="EF91" s="46"/>
      <c r="EG91" s="46"/>
      <c r="EH91" s="46"/>
      <c r="EI91" s="46"/>
      <c r="EJ91" s="46"/>
      <c r="EK91" s="46"/>
      <c r="EL91" s="46"/>
      <c r="EM91" s="46"/>
      <c r="EN91" s="46"/>
      <c r="EO91" s="46"/>
      <c r="EP91" s="46"/>
      <c r="EQ91" s="137"/>
      <c r="ER91" s="137"/>
      <c r="ES91" s="32" t="s">
        <v>0</v>
      </c>
      <c r="ET91" s="135" t="s">
        <v>240</v>
      </c>
      <c r="EU91" s="135" t="s">
        <v>135</v>
      </c>
      <c r="EV91" s="135" t="s">
        <v>140</v>
      </c>
      <c r="EW91" s="135" t="s">
        <v>244</v>
      </c>
      <c r="EX91" s="135" t="s">
        <v>214</v>
      </c>
      <c r="EY91" s="135" t="s">
        <v>129</v>
      </c>
      <c r="EZ91" s="135" t="s">
        <v>125</v>
      </c>
      <c r="FA91" s="135" t="s">
        <v>210</v>
      </c>
      <c r="FB91" s="135" t="s">
        <v>62</v>
      </c>
      <c r="FC91" s="135" t="s">
        <v>193</v>
      </c>
      <c r="FD91" s="135" t="s">
        <v>160</v>
      </c>
      <c r="FE91" s="135" t="s">
        <v>58</v>
      </c>
      <c r="FF91" s="135" t="s">
        <v>68</v>
      </c>
      <c r="FG91" s="135" t="s">
        <v>162</v>
      </c>
      <c r="FH91" s="135" t="s">
        <v>195</v>
      </c>
      <c r="FI91" s="135" t="s">
        <v>72</v>
      </c>
      <c r="FJ91" s="32"/>
      <c r="FK91" s="115"/>
    </row>
    <row r="92" spans="1:167" ht="14.25" thickTop="1" thickBot="1" x14ac:dyDescent="0.25">
      <c r="A92" s="32"/>
      <c r="B92" s="32"/>
      <c r="C92" s="32"/>
      <c r="D92" s="106" t="s">
        <v>34</v>
      </c>
      <c r="E92" s="107" t="s">
        <v>207</v>
      </c>
      <c r="F92" s="110">
        <f>B4+(78*B6)</f>
        <v>79</v>
      </c>
      <c r="G92" s="104"/>
      <c r="H92" s="43"/>
      <c r="I92" s="138"/>
      <c r="J92" s="142"/>
      <c r="K92" s="143"/>
      <c r="L92" s="143"/>
      <c r="M92" s="143"/>
      <c r="N92" s="143"/>
      <c r="O92" s="143"/>
      <c r="P92" s="143"/>
      <c r="Q92" s="143"/>
      <c r="R92" s="143"/>
      <c r="S92" s="143"/>
      <c r="T92" s="143"/>
      <c r="U92" s="143"/>
      <c r="V92" s="143"/>
      <c r="W92" s="143"/>
      <c r="X92" s="143"/>
      <c r="Y92" s="143"/>
      <c r="Z92" s="143"/>
      <c r="AA92" s="143"/>
      <c r="AB92" s="143"/>
      <c r="AC92" s="143"/>
      <c r="AD92" s="140"/>
      <c r="AE92" s="140"/>
      <c r="AF92" s="140"/>
      <c r="AG92" s="140"/>
      <c r="AH92" s="140"/>
      <c r="AI92" s="140"/>
      <c r="AJ92" s="140"/>
      <c r="AK92" s="140"/>
      <c r="AL92" s="140"/>
      <c r="AM92" s="140"/>
      <c r="AN92" s="140"/>
      <c r="AO92" s="140"/>
      <c r="AP92" s="140"/>
      <c r="AQ92" s="140"/>
      <c r="AR92" s="140"/>
      <c r="AS92" s="140"/>
      <c r="AT92" s="139"/>
      <c r="AU92" s="141" t="s">
        <v>0</v>
      </c>
      <c r="AW92" s="138"/>
      <c r="AX92" s="142"/>
      <c r="AY92" s="143"/>
      <c r="AZ92" s="143"/>
      <c r="BA92" s="143"/>
      <c r="BB92" s="143"/>
      <c r="BC92" s="143"/>
      <c r="BD92" s="143"/>
      <c r="BE92" s="143"/>
      <c r="BF92" s="143"/>
      <c r="BG92" s="143"/>
      <c r="BH92" s="143"/>
      <c r="BI92" s="143"/>
      <c r="BJ92" s="143"/>
      <c r="BK92" s="143"/>
      <c r="BL92" s="143"/>
      <c r="BM92" s="143"/>
      <c r="BN92" s="143"/>
      <c r="BO92" s="143"/>
      <c r="BP92" s="143"/>
      <c r="BQ92" s="143"/>
      <c r="BR92" s="140"/>
      <c r="BS92" s="140"/>
      <c r="BT92" s="140"/>
      <c r="BU92" s="140"/>
      <c r="BV92" s="140"/>
      <c r="BW92" s="140"/>
      <c r="BX92" s="140"/>
      <c r="BY92" s="140"/>
      <c r="BZ92" s="140"/>
      <c r="CA92" s="140"/>
      <c r="CB92" s="140"/>
      <c r="CC92" s="140"/>
      <c r="CD92" s="140"/>
      <c r="CE92" s="140"/>
      <c r="CF92" s="140"/>
      <c r="CG92" s="140"/>
      <c r="CH92" s="139"/>
      <c r="CI92" s="141" t="s">
        <v>0</v>
      </c>
      <c r="CJ92" s="144"/>
      <c r="CK92" s="138"/>
      <c r="CL92" s="142"/>
      <c r="CM92" s="143"/>
      <c r="CN92" s="143"/>
      <c r="CO92" s="143"/>
      <c r="CP92" s="143"/>
      <c r="CQ92" s="143"/>
      <c r="CR92" s="143"/>
      <c r="CS92" s="143"/>
      <c r="CT92" s="143"/>
      <c r="CU92" s="143"/>
      <c r="CV92" s="143"/>
      <c r="CW92" s="143"/>
      <c r="CX92" s="143"/>
      <c r="CY92" s="143"/>
      <c r="CZ92" s="143"/>
      <c r="DA92" s="143"/>
      <c r="DB92" s="143"/>
      <c r="DC92" s="143"/>
      <c r="DD92" s="143"/>
      <c r="DE92" s="143"/>
      <c r="DF92" s="140"/>
      <c r="DG92" s="140"/>
      <c r="DH92" s="140"/>
      <c r="DI92" s="140"/>
      <c r="DJ92" s="140"/>
      <c r="DK92" s="140"/>
      <c r="DL92" s="140"/>
      <c r="DM92" s="140"/>
      <c r="DN92" s="140"/>
      <c r="DO92" s="140"/>
      <c r="DP92" s="140"/>
      <c r="DQ92" s="140"/>
      <c r="DR92" s="140"/>
      <c r="DS92" s="140"/>
      <c r="DT92" s="140"/>
      <c r="DU92" s="140"/>
      <c r="DV92" s="139"/>
      <c r="DW92" s="141" t="s">
        <v>0</v>
      </c>
      <c r="DY92" s="138"/>
      <c r="DZ92" s="142"/>
      <c r="EA92" s="143"/>
      <c r="EB92" s="143"/>
      <c r="EC92" s="143"/>
      <c r="ED92" s="143"/>
      <c r="EE92" s="143"/>
      <c r="EF92" s="143"/>
      <c r="EG92" s="143"/>
      <c r="EH92" s="143"/>
      <c r="EI92" s="143"/>
      <c r="EJ92" s="143"/>
      <c r="EK92" s="143"/>
      <c r="EL92" s="143"/>
      <c r="EM92" s="143"/>
      <c r="EN92" s="143"/>
      <c r="EO92" s="143"/>
      <c r="EP92" s="143"/>
      <c r="EQ92" s="143"/>
      <c r="ER92" s="143"/>
      <c r="ES92" s="143"/>
      <c r="ET92" s="140"/>
      <c r="EU92" s="140"/>
      <c r="EV92" s="140"/>
      <c r="EW92" s="140"/>
      <c r="EX92" s="140"/>
      <c r="EY92" s="140"/>
      <c r="EZ92" s="140"/>
      <c r="FA92" s="140"/>
      <c r="FB92" s="140"/>
      <c r="FC92" s="140"/>
      <c r="FD92" s="140"/>
      <c r="FE92" s="140"/>
      <c r="FF92" s="140"/>
      <c r="FG92" s="140"/>
      <c r="FH92" s="140"/>
      <c r="FI92" s="140"/>
      <c r="FJ92" s="139"/>
      <c r="FK92" s="141" t="s">
        <v>0</v>
      </c>
    </row>
    <row r="93" spans="1:167" ht="14.25" thickTop="1" thickBot="1" x14ac:dyDescent="0.25">
      <c r="A93" s="32"/>
      <c r="B93" s="32"/>
      <c r="C93" s="32"/>
      <c r="D93" s="106" t="s">
        <v>247</v>
      </c>
      <c r="E93" s="107" t="s">
        <v>207</v>
      </c>
      <c r="F93" s="108">
        <f>B4+(79*B6)</f>
        <v>80</v>
      </c>
      <c r="G93" s="104"/>
      <c r="H93" s="43"/>
      <c r="N93" s="25" t="s">
        <v>0</v>
      </c>
      <c r="W93" s="25" t="s">
        <v>0</v>
      </c>
      <c r="X93" s="25" t="s">
        <v>0</v>
      </c>
      <c r="AC93" s="25" t="s">
        <v>0</v>
      </c>
      <c r="BQ93" s="25" t="s">
        <v>0</v>
      </c>
      <c r="CJ93" s="144"/>
      <c r="DE93" s="25" t="s">
        <v>0</v>
      </c>
      <c r="ES93" s="25" t="s">
        <v>0</v>
      </c>
    </row>
    <row r="94" spans="1:167" ht="14.25" thickTop="1" thickBot="1" x14ac:dyDescent="0.25">
      <c r="A94" s="32"/>
      <c r="B94" s="32"/>
      <c r="C94" s="32"/>
      <c r="D94" s="106" t="s">
        <v>270</v>
      </c>
      <c r="E94" s="107" t="s">
        <v>207</v>
      </c>
      <c r="F94" s="108">
        <f>B4+(80*B6)</f>
        <v>81</v>
      </c>
      <c r="G94" s="104"/>
      <c r="H94" s="43"/>
      <c r="I94" s="38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40"/>
      <c r="AE94" s="40"/>
      <c r="AF94" s="40"/>
      <c r="AG94" s="40"/>
      <c r="AH94" s="40"/>
      <c r="AI94" s="40"/>
      <c r="AJ94" s="40"/>
      <c r="AK94" s="40"/>
      <c r="AL94" s="40"/>
      <c r="AM94" s="40"/>
      <c r="AN94" s="40"/>
      <c r="AO94" s="40"/>
      <c r="AP94" s="40"/>
      <c r="AQ94" s="40"/>
      <c r="AR94" s="40"/>
      <c r="AS94" s="40"/>
      <c r="AT94" s="39"/>
      <c r="AU94" s="41"/>
      <c r="AW94" s="38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  <c r="BL94" s="39"/>
      <c r="BM94" s="39"/>
      <c r="BN94" s="39"/>
      <c r="BO94" s="39"/>
      <c r="BP94" s="39"/>
      <c r="BQ94" s="39"/>
      <c r="BR94" s="40"/>
      <c r="BS94" s="40"/>
      <c r="BT94" s="40"/>
      <c r="BU94" s="40"/>
      <c r="BV94" s="40"/>
      <c r="BW94" s="40"/>
      <c r="BX94" s="40"/>
      <c r="BY94" s="40"/>
      <c r="BZ94" s="40"/>
      <c r="CA94" s="40"/>
      <c r="CB94" s="40"/>
      <c r="CC94" s="40"/>
      <c r="CD94" s="40"/>
      <c r="CE94" s="40"/>
      <c r="CF94" s="40"/>
      <c r="CG94" s="40"/>
      <c r="CH94" s="39"/>
      <c r="CI94" s="41"/>
      <c r="CJ94" s="144"/>
      <c r="CK94" s="38"/>
      <c r="CL94" s="39"/>
      <c r="CM94" s="39"/>
      <c r="CN94" s="39"/>
      <c r="CO94" s="39"/>
      <c r="CP94" s="39"/>
      <c r="CQ94" s="39"/>
      <c r="CR94" s="39"/>
      <c r="CS94" s="39"/>
      <c r="CT94" s="39"/>
      <c r="CU94" s="39"/>
      <c r="CV94" s="39"/>
      <c r="CW94" s="39"/>
      <c r="CX94" s="39"/>
      <c r="CY94" s="39"/>
      <c r="CZ94" s="39"/>
      <c r="DA94" s="39"/>
      <c r="DB94" s="39"/>
      <c r="DC94" s="39"/>
      <c r="DD94" s="39"/>
      <c r="DE94" s="39"/>
      <c r="DF94" s="40"/>
      <c r="DG94" s="40"/>
      <c r="DH94" s="40"/>
      <c r="DI94" s="40"/>
      <c r="DJ94" s="40"/>
      <c r="DK94" s="40"/>
      <c r="DL94" s="40"/>
      <c r="DM94" s="40"/>
      <c r="DN94" s="40"/>
      <c r="DO94" s="40"/>
      <c r="DP94" s="40"/>
      <c r="DQ94" s="40"/>
      <c r="DR94" s="40"/>
      <c r="DS94" s="40"/>
      <c r="DT94" s="40"/>
      <c r="DU94" s="40"/>
      <c r="DV94" s="39"/>
      <c r="DW94" s="41"/>
      <c r="DY94" s="38"/>
      <c r="DZ94" s="39"/>
      <c r="EA94" s="39"/>
      <c r="EB94" s="39"/>
      <c r="EC94" s="39"/>
      <c r="ED94" s="39"/>
      <c r="EE94" s="39"/>
      <c r="EF94" s="39"/>
      <c r="EG94" s="39"/>
      <c r="EH94" s="39"/>
      <c r="EI94" s="39"/>
      <c r="EJ94" s="39"/>
      <c r="EK94" s="39"/>
      <c r="EL94" s="39"/>
      <c r="EM94" s="39"/>
      <c r="EN94" s="39"/>
      <c r="EO94" s="39"/>
      <c r="EP94" s="39"/>
      <c r="EQ94" s="39"/>
      <c r="ER94" s="39"/>
      <c r="ES94" s="39"/>
      <c r="ET94" s="40"/>
      <c r="EU94" s="40"/>
      <c r="EV94" s="40"/>
      <c r="EW94" s="40"/>
      <c r="EX94" s="40"/>
      <c r="EY94" s="40"/>
      <c r="EZ94" s="40"/>
      <c r="FA94" s="40"/>
      <c r="FB94" s="40"/>
      <c r="FC94" s="40"/>
      <c r="FD94" s="40"/>
      <c r="FE94" s="40"/>
      <c r="FF94" s="40"/>
      <c r="FG94" s="40"/>
      <c r="FH94" s="40"/>
      <c r="FI94" s="40"/>
      <c r="FJ94" s="39"/>
      <c r="FK94" s="41"/>
    </row>
    <row r="95" spans="1:167" ht="13.5" thickBot="1" x14ac:dyDescent="0.25">
      <c r="A95" s="32"/>
      <c r="B95" s="32"/>
      <c r="C95" s="32"/>
      <c r="D95" s="106" t="s">
        <v>138</v>
      </c>
      <c r="E95" s="107" t="s">
        <v>207</v>
      </c>
      <c r="F95" s="110">
        <f>B4+(81*B6)</f>
        <v>82</v>
      </c>
      <c r="G95" s="104"/>
      <c r="H95" s="43"/>
      <c r="I95" s="44"/>
      <c r="J95" s="45" t="s">
        <v>2</v>
      </c>
      <c r="K95" s="46" t="s">
        <v>0</v>
      </c>
      <c r="L95" s="46"/>
      <c r="M95" s="46"/>
      <c r="N95" s="46"/>
      <c r="O95" s="46"/>
      <c r="P95" s="46"/>
      <c r="Q95" s="46"/>
      <c r="R95" s="46"/>
      <c r="S95" s="47" t="s">
        <v>311</v>
      </c>
      <c r="T95" s="46"/>
      <c r="U95" s="46"/>
      <c r="V95" s="46"/>
      <c r="W95" s="46"/>
      <c r="X95" s="46"/>
      <c r="Y95" s="46"/>
      <c r="Z95" s="46"/>
      <c r="AA95" s="46"/>
      <c r="AB95" s="46"/>
      <c r="AC95" s="46" t="s">
        <v>0</v>
      </c>
      <c r="AD95" s="48"/>
      <c r="AE95" s="48"/>
      <c r="AF95" s="48"/>
      <c r="AG95" s="48"/>
      <c r="AH95" s="48"/>
      <c r="AI95" s="48"/>
      <c r="AJ95" s="48"/>
      <c r="AK95" s="48"/>
      <c r="AL95" s="49" t="s">
        <v>278</v>
      </c>
      <c r="AM95" s="48"/>
      <c r="AN95" s="48"/>
      <c r="AO95" s="48"/>
      <c r="AP95" s="48"/>
      <c r="AQ95" s="48"/>
      <c r="AR95" s="48"/>
      <c r="AS95" s="48"/>
      <c r="AT95" s="50"/>
      <c r="AU95" s="51"/>
      <c r="AW95" s="44"/>
      <c r="AX95" s="45" t="s">
        <v>2</v>
      </c>
      <c r="AY95" s="46" t="s">
        <v>0</v>
      </c>
      <c r="AZ95" s="46"/>
      <c r="BA95" s="46"/>
      <c r="BB95" s="46"/>
      <c r="BC95" s="46"/>
      <c r="BD95" s="46"/>
      <c r="BE95" s="46"/>
      <c r="BF95" s="46"/>
      <c r="BG95" s="47" t="s">
        <v>326</v>
      </c>
      <c r="BH95" s="46"/>
      <c r="BI95" s="46"/>
      <c r="BJ95" s="46"/>
      <c r="BK95" s="46"/>
      <c r="BL95" s="46"/>
      <c r="BM95" s="46"/>
      <c r="BN95" s="46"/>
      <c r="BO95" s="46"/>
      <c r="BP95" s="46"/>
      <c r="BQ95" s="46" t="s">
        <v>0</v>
      </c>
      <c r="BR95" s="48"/>
      <c r="BS95" s="48"/>
      <c r="BT95" s="48"/>
      <c r="BU95" s="48"/>
      <c r="BV95" s="48"/>
      <c r="BW95" s="48"/>
      <c r="BX95" s="48"/>
      <c r="BY95" s="48"/>
      <c r="BZ95" s="49" t="s">
        <v>278</v>
      </c>
      <c r="CA95" s="48"/>
      <c r="CB95" s="48"/>
      <c r="CC95" s="48"/>
      <c r="CD95" s="48"/>
      <c r="CE95" s="48"/>
      <c r="CF95" s="48"/>
      <c r="CG95" s="48"/>
      <c r="CH95" s="50"/>
      <c r="CI95" s="51"/>
      <c r="CJ95" s="144"/>
      <c r="CK95" s="44"/>
      <c r="CL95" s="45" t="s">
        <v>2</v>
      </c>
      <c r="CM95" s="46" t="s">
        <v>0</v>
      </c>
      <c r="CN95" s="46"/>
      <c r="CO95" s="46"/>
      <c r="CP95" s="46"/>
      <c r="CQ95" s="46"/>
      <c r="CR95" s="46"/>
      <c r="CS95" s="46"/>
      <c r="CT95" s="46"/>
      <c r="CU95" s="47" t="s">
        <v>341</v>
      </c>
      <c r="CV95" s="46"/>
      <c r="CW95" s="46"/>
      <c r="CX95" s="46"/>
      <c r="CY95" s="46"/>
      <c r="CZ95" s="46"/>
      <c r="DA95" s="46"/>
      <c r="DB95" s="46"/>
      <c r="DC95" s="46"/>
      <c r="DD95" s="46"/>
      <c r="DE95" s="46" t="s">
        <v>0</v>
      </c>
      <c r="DF95" s="48"/>
      <c r="DG95" s="48"/>
      <c r="DH95" s="48"/>
      <c r="DI95" s="48"/>
      <c r="DJ95" s="48"/>
      <c r="DK95" s="48"/>
      <c r="DL95" s="48"/>
      <c r="DM95" s="48"/>
      <c r="DN95" s="49" t="s">
        <v>278</v>
      </c>
      <c r="DO95" s="48"/>
      <c r="DP95" s="48"/>
      <c r="DQ95" s="48"/>
      <c r="DR95" s="48"/>
      <c r="DS95" s="48"/>
      <c r="DT95" s="48"/>
      <c r="DU95" s="48"/>
      <c r="DV95" s="50"/>
      <c r="DW95" s="51"/>
      <c r="DY95" s="44"/>
      <c r="DZ95" s="45" t="s">
        <v>2</v>
      </c>
      <c r="EA95" s="46" t="s">
        <v>0</v>
      </c>
      <c r="EB95" s="46"/>
      <c r="EC95" s="46"/>
      <c r="ED95" s="46"/>
      <c r="EE95" s="46"/>
      <c r="EF95" s="46"/>
      <c r="EG95" s="46"/>
      <c r="EH95" s="46"/>
      <c r="EI95" s="47" t="s">
        <v>356</v>
      </c>
      <c r="EJ95" s="46"/>
      <c r="EK95" s="46"/>
      <c r="EL95" s="46"/>
      <c r="EM95" s="46"/>
      <c r="EN95" s="46"/>
      <c r="EO95" s="46"/>
      <c r="EP95" s="46"/>
      <c r="EQ95" s="46"/>
      <c r="ER95" s="46"/>
      <c r="ES95" s="46" t="s">
        <v>0</v>
      </c>
      <c r="ET95" s="48"/>
      <c r="EU95" s="48"/>
      <c r="EV95" s="48"/>
      <c r="EW95" s="48"/>
      <c r="EX95" s="48"/>
      <c r="EY95" s="48"/>
      <c r="EZ95" s="48"/>
      <c r="FA95" s="48"/>
      <c r="FB95" s="49" t="s">
        <v>278</v>
      </c>
      <c r="FC95" s="48"/>
      <c r="FD95" s="48"/>
      <c r="FE95" s="48"/>
      <c r="FF95" s="48"/>
      <c r="FG95" s="48"/>
      <c r="FH95" s="48"/>
      <c r="FI95" s="48"/>
      <c r="FJ95" s="50"/>
      <c r="FK95" s="51"/>
    </row>
    <row r="96" spans="1:167" x14ac:dyDescent="0.2">
      <c r="A96" s="32"/>
      <c r="B96" s="32"/>
      <c r="C96" s="32"/>
      <c r="D96" s="106" t="s">
        <v>85</v>
      </c>
      <c r="E96" s="107" t="s">
        <v>207</v>
      </c>
      <c r="F96" s="110">
        <f>B4+(82*B6)</f>
        <v>83</v>
      </c>
      <c r="G96" s="104"/>
      <c r="H96" s="43"/>
      <c r="I96" s="57"/>
      <c r="J96" s="58"/>
      <c r="K96" s="11">
        <f>F18</f>
        <v>5</v>
      </c>
      <c r="L96" s="1">
        <f>F265</f>
        <v>252</v>
      </c>
      <c r="M96" s="1">
        <f>F117</f>
        <v>104</v>
      </c>
      <c r="N96" s="1">
        <f>F166</f>
        <v>153</v>
      </c>
      <c r="O96" s="1">
        <f>F95</f>
        <v>82</v>
      </c>
      <c r="P96" s="1">
        <f>F188</f>
        <v>175</v>
      </c>
      <c r="Q96" s="1">
        <f>F64</f>
        <v>51</v>
      </c>
      <c r="R96" s="1">
        <f>F219</f>
        <v>206</v>
      </c>
      <c r="S96" s="1">
        <f>F208</f>
        <v>195</v>
      </c>
      <c r="T96" s="1">
        <f>F75</f>
        <v>62</v>
      </c>
      <c r="U96" s="1">
        <f>F175</f>
        <v>162</v>
      </c>
      <c r="V96" s="1">
        <f>F108</f>
        <v>95</v>
      </c>
      <c r="W96" s="1">
        <f>F165</f>
        <v>152</v>
      </c>
      <c r="X96" s="1">
        <f>F118</f>
        <v>105</v>
      </c>
      <c r="Y96" s="1">
        <f>F258</f>
        <v>245</v>
      </c>
      <c r="Z96" s="12">
        <f>F25</f>
        <v>12</v>
      </c>
      <c r="AA96" s="59">
        <f>K96^3+L96^3+M96^3+N96^3+O96^3+P96^3+Q96^3+R96^3+K97^3+L97^3+M97^3+N97^3+O97^3+P97^3+Q97^3+R97^3</f>
        <v>67634176</v>
      </c>
      <c r="AB96" s="60">
        <f>K96^3+L96^3+M96^3+N96^3+O96^3+P96^3+Q96^3+R96^3+S96^3+T96^3+U96^3+V96^3+W96^3+X96^3+Y96^3+Z96^3</f>
        <v>67634176</v>
      </c>
      <c r="AC96" s="61"/>
      <c r="AD96" s="68" t="s">
        <v>133</v>
      </c>
      <c r="AE96" s="69" t="s">
        <v>132</v>
      </c>
      <c r="AF96" s="69" t="s">
        <v>135</v>
      </c>
      <c r="AG96" s="69" t="s">
        <v>134</v>
      </c>
      <c r="AH96" s="70" t="s">
        <v>138</v>
      </c>
      <c r="AI96" s="70" t="s">
        <v>137</v>
      </c>
      <c r="AJ96" s="70" t="s">
        <v>140</v>
      </c>
      <c r="AK96" s="70" t="s">
        <v>139</v>
      </c>
      <c r="AL96" s="69" t="s">
        <v>121</v>
      </c>
      <c r="AM96" s="69" t="s">
        <v>122</v>
      </c>
      <c r="AN96" s="69" t="s">
        <v>119</v>
      </c>
      <c r="AO96" s="69" t="s">
        <v>120</v>
      </c>
      <c r="AP96" s="70" t="s">
        <v>101</v>
      </c>
      <c r="AQ96" s="70" t="s">
        <v>102</v>
      </c>
      <c r="AR96" s="70" t="s">
        <v>99</v>
      </c>
      <c r="AS96" s="71" t="s">
        <v>100</v>
      </c>
      <c r="AT96" s="66"/>
      <c r="AU96" s="51"/>
      <c r="AW96" s="57"/>
      <c r="AX96" s="58"/>
      <c r="AY96" s="11">
        <f>F18</f>
        <v>5</v>
      </c>
      <c r="AZ96" s="1">
        <f>F265</f>
        <v>252</v>
      </c>
      <c r="BA96" s="1">
        <f>F117</f>
        <v>104</v>
      </c>
      <c r="BB96" s="1">
        <f>F166</f>
        <v>153</v>
      </c>
      <c r="BC96" s="1">
        <f>F96</f>
        <v>83</v>
      </c>
      <c r="BD96" s="1">
        <f>F187</f>
        <v>174</v>
      </c>
      <c r="BE96" s="1">
        <f>F63</f>
        <v>50</v>
      </c>
      <c r="BF96" s="1">
        <f>F220</f>
        <v>207</v>
      </c>
      <c r="BG96" s="1">
        <f>F207</f>
        <v>194</v>
      </c>
      <c r="BH96" s="1">
        <f>F76</f>
        <v>63</v>
      </c>
      <c r="BI96" s="1">
        <f>F176</f>
        <v>163</v>
      </c>
      <c r="BJ96" s="1">
        <f>F107</f>
        <v>94</v>
      </c>
      <c r="BK96" s="1">
        <f>F165</f>
        <v>152</v>
      </c>
      <c r="BL96" s="1">
        <f>F118</f>
        <v>105</v>
      </c>
      <c r="BM96" s="1">
        <f>F258</f>
        <v>245</v>
      </c>
      <c r="BN96" s="12">
        <f>F25</f>
        <v>12</v>
      </c>
      <c r="BO96" s="59">
        <f>AY96^3+AZ96^3+BA96^3+BB96^3+BC96^3+BD96^3+BE96^3+BF96^3+AY97^3+AZ97^3+BA97^3+BB97^3+BC97^3+BD97^3+BE97^3+BF97^3</f>
        <v>67634176</v>
      </c>
      <c r="BP96" s="60">
        <f>AY96^3+AZ96^3+BA96^3+BB96^3+BC96^3+BD96^3+BE96^3+BF96^3+BG96^3+BH96^3+BI96^3+BJ96^3+BK96^3+BL96^3+BM96^3+BN96^3</f>
        <v>67634176</v>
      </c>
      <c r="BQ96" s="61"/>
      <c r="BR96" s="68" t="s">
        <v>133</v>
      </c>
      <c r="BS96" s="69" t="s">
        <v>132</v>
      </c>
      <c r="BT96" s="69" t="s">
        <v>135</v>
      </c>
      <c r="BU96" s="69" t="s">
        <v>134</v>
      </c>
      <c r="BV96" s="69" t="s">
        <v>85</v>
      </c>
      <c r="BW96" s="69" t="s">
        <v>86</v>
      </c>
      <c r="BX96" s="69" t="s">
        <v>83</v>
      </c>
      <c r="BY96" s="69" t="s">
        <v>84</v>
      </c>
      <c r="BZ96" s="70" t="s">
        <v>76</v>
      </c>
      <c r="CA96" s="70" t="s">
        <v>75</v>
      </c>
      <c r="CB96" s="70" t="s">
        <v>78</v>
      </c>
      <c r="CC96" s="70" t="s">
        <v>77</v>
      </c>
      <c r="CD96" s="70" t="s">
        <v>101</v>
      </c>
      <c r="CE96" s="70" t="s">
        <v>102</v>
      </c>
      <c r="CF96" s="70" t="s">
        <v>99</v>
      </c>
      <c r="CG96" s="71" t="s">
        <v>100</v>
      </c>
      <c r="CH96" s="66"/>
      <c r="CI96" s="51"/>
      <c r="CJ96" s="144"/>
      <c r="CK96" s="57"/>
      <c r="CL96" s="58"/>
      <c r="CM96" s="11">
        <f>F18</f>
        <v>5</v>
      </c>
      <c r="CN96" s="1">
        <f>F265</f>
        <v>252</v>
      </c>
      <c r="CO96" s="1">
        <f>F111</f>
        <v>98</v>
      </c>
      <c r="CP96" s="1">
        <f>F172</f>
        <v>159</v>
      </c>
      <c r="CQ96" s="1">
        <f>F96</f>
        <v>83</v>
      </c>
      <c r="CR96" s="1">
        <f>F187</f>
        <v>174</v>
      </c>
      <c r="CS96" s="1">
        <f>F69</f>
        <v>56</v>
      </c>
      <c r="CT96" s="1">
        <f>F214</f>
        <v>201</v>
      </c>
      <c r="CU96" s="1">
        <f>F213</f>
        <v>200</v>
      </c>
      <c r="CV96" s="1">
        <f>F70</f>
        <v>57</v>
      </c>
      <c r="CW96" s="1">
        <f>F176</f>
        <v>163</v>
      </c>
      <c r="CX96" s="1">
        <f>F107</f>
        <v>94</v>
      </c>
      <c r="CY96" s="1">
        <f>F159</f>
        <v>146</v>
      </c>
      <c r="CZ96" s="1">
        <f>F124</f>
        <v>111</v>
      </c>
      <c r="DA96" s="1">
        <f>F258</f>
        <v>245</v>
      </c>
      <c r="DB96" s="12">
        <f>F25</f>
        <v>12</v>
      </c>
      <c r="DC96" s="59">
        <f>CM96^3+CN96^3+CO96^3+CP96^3+CQ96^3+CR96^3+CS96^3+CT96^3+CM97^3+CN97^3+CO97^3+CP97^3+CQ97^3+CR97^3+CS97^3+CT97^3</f>
        <v>67634176</v>
      </c>
      <c r="DD96" s="60">
        <f>CM96^3+CN96^3+CO96^3+CP96^3+CQ96^3+CR96^3+CS96^3+CT96^3+CU96^3+CV96^3+CW96^3+CX96^3+CY96^3+CZ96^3+DA96^3+DB96^3</f>
        <v>67634176</v>
      </c>
      <c r="DE96" s="61"/>
      <c r="DF96" s="68" t="s">
        <v>133</v>
      </c>
      <c r="DG96" s="69" t="s">
        <v>132</v>
      </c>
      <c r="DH96" s="70" t="s">
        <v>181</v>
      </c>
      <c r="DI96" s="70" t="s">
        <v>182</v>
      </c>
      <c r="DJ96" s="69" t="s">
        <v>85</v>
      </c>
      <c r="DK96" s="69" t="s">
        <v>86</v>
      </c>
      <c r="DL96" s="70" t="s">
        <v>213</v>
      </c>
      <c r="DM96" s="70" t="s">
        <v>212</v>
      </c>
      <c r="DN96" s="69" t="s">
        <v>220</v>
      </c>
      <c r="DO96" s="69" t="s">
        <v>221</v>
      </c>
      <c r="DP96" s="70" t="s">
        <v>78</v>
      </c>
      <c r="DQ96" s="70" t="s">
        <v>77</v>
      </c>
      <c r="DR96" s="69" t="s">
        <v>190</v>
      </c>
      <c r="DS96" s="69" t="s">
        <v>189</v>
      </c>
      <c r="DT96" s="70" t="s">
        <v>99</v>
      </c>
      <c r="DU96" s="71" t="s">
        <v>100</v>
      </c>
      <c r="DV96" s="66"/>
      <c r="DW96" s="51"/>
      <c r="DY96" s="57"/>
      <c r="DZ96" s="58"/>
      <c r="EA96" s="11">
        <f>F18</f>
        <v>5</v>
      </c>
      <c r="EB96" s="1">
        <f>F265</f>
        <v>252</v>
      </c>
      <c r="EC96" s="1">
        <f>F118</f>
        <v>105</v>
      </c>
      <c r="ED96" s="1">
        <f>F165</f>
        <v>152</v>
      </c>
      <c r="EE96" s="1">
        <f>F107</f>
        <v>94</v>
      </c>
      <c r="EF96" s="1">
        <f>F176</f>
        <v>163</v>
      </c>
      <c r="EG96" s="1">
        <f>F63</f>
        <v>50</v>
      </c>
      <c r="EH96" s="1">
        <f>F220</f>
        <v>207</v>
      </c>
      <c r="EI96" s="1">
        <f>F207</f>
        <v>194</v>
      </c>
      <c r="EJ96" s="1">
        <f>F76</f>
        <v>63</v>
      </c>
      <c r="EK96" s="1">
        <f>F187</f>
        <v>174</v>
      </c>
      <c r="EL96" s="1">
        <f>F96</f>
        <v>83</v>
      </c>
      <c r="EM96" s="1">
        <f>F166</f>
        <v>153</v>
      </c>
      <c r="EN96" s="1">
        <f>F117</f>
        <v>104</v>
      </c>
      <c r="EO96" s="1">
        <f>F258</f>
        <v>245</v>
      </c>
      <c r="EP96" s="12">
        <f>F25</f>
        <v>12</v>
      </c>
      <c r="EQ96" s="59">
        <f>EA96^3+EB96^3+EC96^3+ED96^3+EE96^3+EF96^3+EG96^3+EH96^3+EA97^3+EB97^3+EC97^3+ED97^3+EE97^3+EF97^3+EG97^3+EH97^3</f>
        <v>67634176</v>
      </c>
      <c r="ER96" s="60">
        <f>EA96^3+EB96^3+EC96^3+ED96^3+EE96^3+EF96^3+EG96^3+EH96^3+EI96^3+EJ96^3+EK96^3+EL96^3+EM96^3+EN96^3+EO96^3+EP96^3</f>
        <v>67634176</v>
      </c>
      <c r="ES96" s="61"/>
      <c r="ET96" s="68" t="s">
        <v>133</v>
      </c>
      <c r="EU96" s="69" t="s">
        <v>132</v>
      </c>
      <c r="EV96" s="69" t="s">
        <v>102</v>
      </c>
      <c r="EW96" s="69" t="s">
        <v>101</v>
      </c>
      <c r="EX96" s="69" t="s">
        <v>77</v>
      </c>
      <c r="EY96" s="69" t="s">
        <v>78</v>
      </c>
      <c r="EZ96" s="69" t="s">
        <v>83</v>
      </c>
      <c r="FA96" s="69" t="s">
        <v>84</v>
      </c>
      <c r="FB96" s="69" t="s">
        <v>76</v>
      </c>
      <c r="FC96" s="69" t="s">
        <v>75</v>
      </c>
      <c r="FD96" s="69" t="s">
        <v>86</v>
      </c>
      <c r="FE96" s="69" t="s">
        <v>85</v>
      </c>
      <c r="FF96" s="69" t="s">
        <v>134</v>
      </c>
      <c r="FG96" s="69" t="s">
        <v>135</v>
      </c>
      <c r="FH96" s="69" t="s">
        <v>99</v>
      </c>
      <c r="FI96" s="73" t="s">
        <v>100</v>
      </c>
      <c r="FJ96" s="66"/>
      <c r="FK96" s="51"/>
    </row>
    <row r="97" spans="1:167" x14ac:dyDescent="0.2">
      <c r="A97" s="32"/>
      <c r="B97" s="32"/>
      <c r="C97" s="32"/>
      <c r="D97" s="106" t="s">
        <v>225</v>
      </c>
      <c r="E97" s="107" t="s">
        <v>207</v>
      </c>
      <c r="F97" s="108">
        <f>B4+(83*B6)</f>
        <v>84</v>
      </c>
      <c r="G97" s="104"/>
      <c r="H97" s="43"/>
      <c r="I97" s="74"/>
      <c r="J97" s="58"/>
      <c r="K97" s="3">
        <f>F45</f>
        <v>32</v>
      </c>
      <c r="L97" s="4">
        <f>F238</f>
        <v>225</v>
      </c>
      <c r="M97" s="4">
        <f>F138</f>
        <v>125</v>
      </c>
      <c r="N97" s="4">
        <f>F145</f>
        <v>132</v>
      </c>
      <c r="O97" s="4">
        <f>F88</f>
        <v>75</v>
      </c>
      <c r="P97" s="4">
        <f>F195</f>
        <v>182</v>
      </c>
      <c r="Q97" s="4">
        <f>F55</f>
        <v>42</v>
      </c>
      <c r="R97" s="4">
        <f>F228</f>
        <v>215</v>
      </c>
      <c r="S97" s="4">
        <f>F231</f>
        <v>218</v>
      </c>
      <c r="T97" s="4">
        <f>F52</f>
        <v>39</v>
      </c>
      <c r="U97" s="4">
        <f>F200</f>
        <v>187</v>
      </c>
      <c r="V97" s="4">
        <f>F83</f>
        <v>70</v>
      </c>
      <c r="W97" s="4">
        <f>F154</f>
        <v>141</v>
      </c>
      <c r="X97" s="4">
        <f>F129</f>
        <v>116</v>
      </c>
      <c r="Y97" s="4">
        <f>F253</f>
        <v>240</v>
      </c>
      <c r="Z97" s="5">
        <f>F30</f>
        <v>17</v>
      </c>
      <c r="AA97" s="75">
        <f>S96^3+T96^3+U96^3+V96^3+W96^3+X96^3+Y96^3+Z96^3+S97^3+T97^3+U97^3+V97^3+W97^3+X97^3+Y97^3+Z97^3</f>
        <v>67634176</v>
      </c>
      <c r="AB97" s="76">
        <f t="shared" ref="AB97:AB111" si="16">K97^3+L97^3+M97^3+N97^3+O97^3+P97^3+Q97^3+R97^3+S97^3+T97^3+U97^3+V97^3+W97^3+X97^3+Y97^3+Z97^3</f>
        <v>67634176</v>
      </c>
      <c r="AC97" s="61"/>
      <c r="AD97" s="81" t="s">
        <v>125</v>
      </c>
      <c r="AE97" s="82" t="s">
        <v>124</v>
      </c>
      <c r="AF97" s="82" t="s">
        <v>127</v>
      </c>
      <c r="AG97" s="82" t="s">
        <v>126</v>
      </c>
      <c r="AH97" s="83" t="s">
        <v>129</v>
      </c>
      <c r="AI97" s="83" t="s">
        <v>128</v>
      </c>
      <c r="AJ97" s="83" t="s">
        <v>131</v>
      </c>
      <c r="AK97" s="83" t="s">
        <v>130</v>
      </c>
      <c r="AL97" s="82" t="s">
        <v>117</v>
      </c>
      <c r="AM97" s="82" t="s">
        <v>118</v>
      </c>
      <c r="AN97" s="82" t="s">
        <v>115</v>
      </c>
      <c r="AO97" s="82" t="s">
        <v>116</v>
      </c>
      <c r="AP97" s="83" t="s">
        <v>97</v>
      </c>
      <c r="AQ97" s="83" t="s">
        <v>98</v>
      </c>
      <c r="AR97" s="83" t="s">
        <v>95</v>
      </c>
      <c r="AS97" s="84" t="s">
        <v>96</v>
      </c>
      <c r="AT97" s="66"/>
      <c r="AU97" s="51"/>
      <c r="AW97" s="74"/>
      <c r="AX97" s="58"/>
      <c r="AY97" s="3">
        <f>F45</f>
        <v>32</v>
      </c>
      <c r="AZ97" s="4">
        <f>F238</f>
        <v>225</v>
      </c>
      <c r="BA97" s="4">
        <f>F138</f>
        <v>125</v>
      </c>
      <c r="BB97" s="4">
        <f>F145</f>
        <v>132</v>
      </c>
      <c r="BC97" s="4">
        <f>F87</f>
        <v>74</v>
      </c>
      <c r="BD97" s="4">
        <f>F196</f>
        <v>183</v>
      </c>
      <c r="BE97" s="4">
        <f>F56</f>
        <v>43</v>
      </c>
      <c r="BF97" s="4">
        <f>F227</f>
        <v>214</v>
      </c>
      <c r="BG97" s="4">
        <f>F232</f>
        <v>219</v>
      </c>
      <c r="BH97" s="4">
        <f>F51</f>
        <v>38</v>
      </c>
      <c r="BI97" s="4">
        <f>F199</f>
        <v>186</v>
      </c>
      <c r="BJ97" s="4">
        <f>F84</f>
        <v>71</v>
      </c>
      <c r="BK97" s="4">
        <f>F154</f>
        <v>141</v>
      </c>
      <c r="BL97" s="4">
        <f>F129</f>
        <v>116</v>
      </c>
      <c r="BM97" s="4">
        <f>F253</f>
        <v>240</v>
      </c>
      <c r="BN97" s="5">
        <f>F30</f>
        <v>17</v>
      </c>
      <c r="BO97" s="75">
        <f>BG96^3+BH96^3+BI96^3+BJ96^3+BK96^3+BL96^3+BM96^3+BN96^3+BG97^3+BH97^3+BI97^3+BJ97^3+BK97^3+BL97^3+BM97^3+BN97^3</f>
        <v>67634176</v>
      </c>
      <c r="BP97" s="76">
        <f t="shared" ref="BP97:BP111" si="17">AY97^3+AZ97^3+BA97^3+BB97^3+BC97^3+BD97^3+BE97^3+BF97^3+BG97^3+BH97^3+BI97^3+BJ97^3+BK97^3+BL97^3+BM97^3+BN97^3</f>
        <v>67634176</v>
      </c>
      <c r="BQ97" s="61"/>
      <c r="BR97" s="81" t="s">
        <v>125</v>
      </c>
      <c r="BS97" s="82" t="s">
        <v>124</v>
      </c>
      <c r="BT97" s="82" t="s">
        <v>127</v>
      </c>
      <c r="BU97" s="82" t="s">
        <v>126</v>
      </c>
      <c r="BV97" s="82" t="s">
        <v>109</v>
      </c>
      <c r="BW97" s="82" t="s">
        <v>110</v>
      </c>
      <c r="BX97" s="82" t="s">
        <v>107</v>
      </c>
      <c r="BY97" s="82" t="s">
        <v>108</v>
      </c>
      <c r="BZ97" s="83" t="s">
        <v>92</v>
      </c>
      <c r="CA97" s="83" t="s">
        <v>91</v>
      </c>
      <c r="CB97" s="83" t="s">
        <v>94</v>
      </c>
      <c r="CC97" s="83" t="s">
        <v>93</v>
      </c>
      <c r="CD97" s="83" t="s">
        <v>97</v>
      </c>
      <c r="CE97" s="83" t="s">
        <v>98</v>
      </c>
      <c r="CF97" s="83" t="s">
        <v>95</v>
      </c>
      <c r="CG97" s="84" t="s">
        <v>822</v>
      </c>
      <c r="CH97" s="66"/>
      <c r="CI97" s="51"/>
      <c r="CJ97" s="144"/>
      <c r="CK97" s="74"/>
      <c r="CL97" s="58"/>
      <c r="CM97" s="3">
        <f>F39</f>
        <v>26</v>
      </c>
      <c r="CN97" s="4">
        <f>F244</f>
        <v>231</v>
      </c>
      <c r="CO97" s="4">
        <f>F138</f>
        <v>125</v>
      </c>
      <c r="CP97" s="4">
        <f>F145</f>
        <v>132</v>
      </c>
      <c r="CQ97" s="4">
        <f>F93</f>
        <v>80</v>
      </c>
      <c r="CR97" s="4">
        <f>F190</f>
        <v>177</v>
      </c>
      <c r="CS97" s="4">
        <f>F56</f>
        <v>43</v>
      </c>
      <c r="CT97" s="4">
        <f>F227</f>
        <v>214</v>
      </c>
      <c r="CU97" s="4">
        <f>F232</f>
        <v>219</v>
      </c>
      <c r="CV97" s="4">
        <f>F51</f>
        <v>38</v>
      </c>
      <c r="CW97" s="4">
        <f>F205</f>
        <v>192</v>
      </c>
      <c r="CX97" s="4">
        <f>F78</f>
        <v>65</v>
      </c>
      <c r="CY97" s="4">
        <f>F154</f>
        <v>141</v>
      </c>
      <c r="CZ97" s="4">
        <f>F129</f>
        <v>116</v>
      </c>
      <c r="DA97" s="4">
        <f>F247</f>
        <v>234</v>
      </c>
      <c r="DB97" s="5">
        <f>F36</f>
        <v>23</v>
      </c>
      <c r="DC97" s="75">
        <f>CU96^3+CV96^3+CW96^3+CX96^3+CY96^3+CZ96^3+DA96^3+DB96^3+CU97^3+CV97^3+CW97^3+CX97^3+CY97^3+CZ97^3+DA97^3+DB97^3</f>
        <v>67634176</v>
      </c>
      <c r="DD97" s="76">
        <f t="shared" ref="DD97:DD111" si="18">CM97^3+CN97^3+CO97^3+CP97^3+CQ97^3+CR97^3+CS97^3+CT97^3+CU97^3+CV97^3+CW97^3+CX97^3+CY97^3+CZ97^3+DA97^3+DB97^3</f>
        <v>67634176</v>
      </c>
      <c r="DE97" s="61"/>
      <c r="DF97" s="81" t="s">
        <v>146</v>
      </c>
      <c r="DG97" s="82" t="s">
        <v>147</v>
      </c>
      <c r="DH97" s="83" t="s">
        <v>127</v>
      </c>
      <c r="DI97" s="83" t="s">
        <v>126</v>
      </c>
      <c r="DJ97" s="82" t="s">
        <v>247</v>
      </c>
      <c r="DK97" s="82" t="s">
        <v>246</v>
      </c>
      <c r="DL97" s="83" t="s">
        <v>107</v>
      </c>
      <c r="DM97" s="83" t="s">
        <v>108</v>
      </c>
      <c r="DN97" s="82" t="s">
        <v>92</v>
      </c>
      <c r="DO97" s="82" t="s">
        <v>91</v>
      </c>
      <c r="DP97" s="83" t="s">
        <v>254</v>
      </c>
      <c r="DQ97" s="83" t="s">
        <v>255</v>
      </c>
      <c r="DR97" s="82" t="s">
        <v>97</v>
      </c>
      <c r="DS97" s="82" t="s">
        <v>98</v>
      </c>
      <c r="DT97" s="83" t="s">
        <v>155</v>
      </c>
      <c r="DU97" s="84" t="s">
        <v>154</v>
      </c>
      <c r="DV97" s="66"/>
      <c r="DW97" s="51"/>
      <c r="DY97" s="74"/>
      <c r="DZ97" s="58"/>
      <c r="EA97" s="3">
        <f>F40</f>
        <v>27</v>
      </c>
      <c r="EB97" s="4">
        <f>F243</f>
        <v>230</v>
      </c>
      <c r="EC97" s="4">
        <f>F132</f>
        <v>119</v>
      </c>
      <c r="ED97" s="4">
        <f>F151</f>
        <v>138</v>
      </c>
      <c r="EE97" s="4">
        <f>F81</f>
        <v>68</v>
      </c>
      <c r="EF97" s="4">
        <f>F202</f>
        <v>189</v>
      </c>
      <c r="EG97" s="4">
        <f>F61</f>
        <v>48</v>
      </c>
      <c r="EH97" s="4">
        <f>F222</f>
        <v>209</v>
      </c>
      <c r="EI97" s="4">
        <f>F237</f>
        <v>224</v>
      </c>
      <c r="EJ97" s="4">
        <f>F46</f>
        <v>33</v>
      </c>
      <c r="EK97" s="4">
        <f>F193</f>
        <v>180</v>
      </c>
      <c r="EL97" s="4">
        <f>F90</f>
        <v>77</v>
      </c>
      <c r="EM97" s="4">
        <f>F148</f>
        <v>135</v>
      </c>
      <c r="EN97" s="4">
        <f>F135</f>
        <v>122</v>
      </c>
      <c r="EO97" s="4">
        <f>F248</f>
        <v>235</v>
      </c>
      <c r="EP97" s="5">
        <f>F35</f>
        <v>22</v>
      </c>
      <c r="EQ97" s="75">
        <f>EI96^3+EJ96^3+EK96^3+EL96^3+EM96^3+EN96^3+EO96^3+EP96^3+EI97^3+EJ97^3+EK97^3+EL97^3+EM97^3+EN97^3+EO97^3+EP97^3</f>
        <v>67634176</v>
      </c>
      <c r="ER97" s="76">
        <f t="shared" ref="ER97:ER111" si="19">EA97^3+EB97^3+EC97^3+ED97^3+EE97^3+EF97^3+EG97^3+EH97^3+EI97^3+EJ97^3+EK97^3+EL97^3+EM97^3+EN97^3+EO97^3+EP97^3</f>
        <v>67634176</v>
      </c>
      <c r="ES97" s="61"/>
      <c r="ET97" s="89" t="s">
        <v>243</v>
      </c>
      <c r="EU97" s="83" t="s">
        <v>242</v>
      </c>
      <c r="EV97" s="83" t="s">
        <v>249</v>
      </c>
      <c r="EW97" s="83" t="s">
        <v>248</v>
      </c>
      <c r="EX97" s="83" t="s">
        <v>150</v>
      </c>
      <c r="EY97" s="83" t="s">
        <v>151</v>
      </c>
      <c r="EZ97" s="83" t="s">
        <v>144</v>
      </c>
      <c r="FA97" s="83" t="s">
        <v>145</v>
      </c>
      <c r="FB97" s="83" t="s">
        <v>153</v>
      </c>
      <c r="FC97" s="83" t="s">
        <v>152</v>
      </c>
      <c r="FD97" s="83" t="s">
        <v>143</v>
      </c>
      <c r="FE97" s="83" t="s">
        <v>142</v>
      </c>
      <c r="FF97" s="83" t="s">
        <v>240</v>
      </c>
      <c r="FG97" s="83" t="s">
        <v>241</v>
      </c>
      <c r="FH97" s="83" t="s">
        <v>250</v>
      </c>
      <c r="FI97" s="84" t="s">
        <v>251</v>
      </c>
      <c r="FJ97" s="66"/>
      <c r="FK97" s="51"/>
    </row>
    <row r="98" spans="1:167" x14ac:dyDescent="0.2">
      <c r="A98" s="32"/>
      <c r="B98" s="32"/>
      <c r="C98" s="32"/>
      <c r="D98" s="106" t="s">
        <v>215</v>
      </c>
      <c r="E98" s="107" t="s">
        <v>207</v>
      </c>
      <c r="F98" s="108">
        <f>B4+(84*B6)</f>
        <v>85</v>
      </c>
      <c r="G98" s="104"/>
      <c r="H98" s="43"/>
      <c r="I98" s="57"/>
      <c r="J98" s="58"/>
      <c r="K98" s="3">
        <f>F227</f>
        <v>214</v>
      </c>
      <c r="L98" s="4">
        <f>F56</f>
        <v>43</v>
      </c>
      <c r="M98" s="4">
        <f>F196</f>
        <v>183</v>
      </c>
      <c r="N98" s="4">
        <f>F87</f>
        <v>74</v>
      </c>
      <c r="O98" s="4">
        <f>F142</f>
        <v>129</v>
      </c>
      <c r="P98" s="4">
        <f>F141</f>
        <v>128</v>
      </c>
      <c r="Q98" s="4">
        <f>F241</f>
        <v>228</v>
      </c>
      <c r="R98" s="4">
        <f>F42</f>
        <v>29</v>
      </c>
      <c r="S98" s="4">
        <f>F33</f>
        <v>20</v>
      </c>
      <c r="T98" s="4">
        <f>F250</f>
        <v>237</v>
      </c>
      <c r="U98" s="4">
        <f>F126</f>
        <v>113</v>
      </c>
      <c r="V98" s="4">
        <f>F157</f>
        <v>144</v>
      </c>
      <c r="W98" s="4">
        <f>F84</f>
        <v>71</v>
      </c>
      <c r="X98" s="4">
        <f>F199</f>
        <v>186</v>
      </c>
      <c r="Y98" s="4">
        <f>F51</f>
        <v>38</v>
      </c>
      <c r="Z98" s="5">
        <f>F232</f>
        <v>219</v>
      </c>
      <c r="AA98" s="75">
        <f>K98^3+L98^3+M98^3+N98^3+O98^3+P98^3+Q98^3+R98^3+K99^3+L99^3+M99^3+N99^3+O99^3+P99^3+Q99^3+R99^3</f>
        <v>67634176</v>
      </c>
      <c r="AB98" s="76">
        <f t="shared" si="16"/>
        <v>67634176</v>
      </c>
      <c r="AC98" s="88"/>
      <c r="AD98" s="81" t="s">
        <v>108</v>
      </c>
      <c r="AE98" s="82" t="s">
        <v>107</v>
      </c>
      <c r="AF98" s="82" t="s">
        <v>110</v>
      </c>
      <c r="AG98" s="82" t="s">
        <v>109</v>
      </c>
      <c r="AH98" s="83" t="s">
        <v>112</v>
      </c>
      <c r="AI98" s="83" t="s">
        <v>111</v>
      </c>
      <c r="AJ98" s="83" t="s">
        <v>114</v>
      </c>
      <c r="AK98" s="83" t="s">
        <v>113</v>
      </c>
      <c r="AL98" s="82" t="s">
        <v>105</v>
      </c>
      <c r="AM98" s="82" t="s">
        <v>106</v>
      </c>
      <c r="AN98" s="82" t="s">
        <v>103</v>
      </c>
      <c r="AO98" s="82" t="s">
        <v>104</v>
      </c>
      <c r="AP98" s="83" t="s">
        <v>93</v>
      </c>
      <c r="AQ98" s="83" t="s">
        <v>94</v>
      </c>
      <c r="AR98" s="83" t="s">
        <v>91</v>
      </c>
      <c r="AS98" s="84" t="s">
        <v>92</v>
      </c>
      <c r="AT98" s="66"/>
      <c r="AU98" s="51"/>
      <c r="AW98" s="57"/>
      <c r="AX98" s="58"/>
      <c r="AY98" s="3">
        <f>F228</f>
        <v>215</v>
      </c>
      <c r="AZ98" s="4">
        <f>F55</f>
        <v>42</v>
      </c>
      <c r="BA98" s="4">
        <f>F195</f>
        <v>182</v>
      </c>
      <c r="BB98" s="4">
        <f>F88</f>
        <v>75</v>
      </c>
      <c r="BC98" s="4">
        <f>F142</f>
        <v>129</v>
      </c>
      <c r="BD98" s="4">
        <f>F141</f>
        <v>128</v>
      </c>
      <c r="BE98" s="4">
        <f>F241</f>
        <v>228</v>
      </c>
      <c r="BF98" s="4">
        <f>F42</f>
        <v>29</v>
      </c>
      <c r="BG98" s="4">
        <f>F33</f>
        <v>20</v>
      </c>
      <c r="BH98" s="4">
        <f>F250</f>
        <v>237</v>
      </c>
      <c r="BI98" s="4">
        <f>F126</f>
        <v>113</v>
      </c>
      <c r="BJ98" s="4">
        <f>F157</f>
        <v>144</v>
      </c>
      <c r="BK98" s="4">
        <f>F83</f>
        <v>70</v>
      </c>
      <c r="BL98" s="4">
        <f>F200</f>
        <v>187</v>
      </c>
      <c r="BM98" s="4">
        <f>F52</f>
        <v>39</v>
      </c>
      <c r="BN98" s="5">
        <f>F231</f>
        <v>218</v>
      </c>
      <c r="BO98" s="75">
        <f>AY98^3+AZ98^3+BA98^3+BB98^3+BC98^3+BD98^3+BE98^3+BF98^3+AY99^3+AZ99^3+BA99^3+BB99^3+BC99^3+BD99^3+BE99^3+BF99^3</f>
        <v>67634176</v>
      </c>
      <c r="BP98" s="76">
        <f t="shared" si="17"/>
        <v>67634176</v>
      </c>
      <c r="BQ98" s="88"/>
      <c r="BR98" s="89" t="s">
        <v>130</v>
      </c>
      <c r="BS98" s="83" t="s">
        <v>131</v>
      </c>
      <c r="BT98" s="83" t="s">
        <v>128</v>
      </c>
      <c r="BU98" s="83" t="s">
        <v>129</v>
      </c>
      <c r="BV98" s="83" t="s">
        <v>112</v>
      </c>
      <c r="BW98" s="83" t="s">
        <v>111</v>
      </c>
      <c r="BX98" s="83" t="s">
        <v>114</v>
      </c>
      <c r="BY98" s="83" t="s">
        <v>113</v>
      </c>
      <c r="BZ98" s="82" t="s">
        <v>105</v>
      </c>
      <c r="CA98" s="82" t="s">
        <v>106</v>
      </c>
      <c r="CB98" s="82" t="s">
        <v>103</v>
      </c>
      <c r="CC98" s="82" t="s">
        <v>104</v>
      </c>
      <c r="CD98" s="82" t="s">
        <v>116</v>
      </c>
      <c r="CE98" s="82" t="s">
        <v>115</v>
      </c>
      <c r="CF98" s="82" t="s">
        <v>118</v>
      </c>
      <c r="CG98" s="86" t="s">
        <v>117</v>
      </c>
      <c r="CH98" s="66"/>
      <c r="CI98" s="51"/>
      <c r="CJ98" s="144"/>
      <c r="CK98" s="57"/>
      <c r="CL98" s="58"/>
      <c r="CM98" s="3">
        <f>F222</f>
        <v>209</v>
      </c>
      <c r="CN98" s="4">
        <f>F61</f>
        <v>48</v>
      </c>
      <c r="CO98" s="4">
        <f>F195</f>
        <v>182</v>
      </c>
      <c r="CP98" s="4">
        <f>F88</f>
        <v>75</v>
      </c>
      <c r="CQ98" s="4">
        <f>F148</f>
        <v>135</v>
      </c>
      <c r="CR98" s="4">
        <f>F135</f>
        <v>122</v>
      </c>
      <c r="CS98" s="4">
        <f>F241</f>
        <v>228</v>
      </c>
      <c r="CT98" s="4">
        <f>F42</f>
        <v>29</v>
      </c>
      <c r="CU98" s="4">
        <f>F33</f>
        <v>20</v>
      </c>
      <c r="CV98" s="4">
        <f>F250</f>
        <v>237</v>
      </c>
      <c r="CW98" s="4">
        <f>F132</f>
        <v>119</v>
      </c>
      <c r="CX98" s="4">
        <f>F151</f>
        <v>138</v>
      </c>
      <c r="CY98" s="4">
        <f>F83</f>
        <v>70</v>
      </c>
      <c r="CZ98" s="4">
        <f>F200</f>
        <v>187</v>
      </c>
      <c r="DA98" s="4">
        <f>F46</f>
        <v>33</v>
      </c>
      <c r="DB98" s="5">
        <f>F237</f>
        <v>224</v>
      </c>
      <c r="DC98" s="75">
        <f>CM98^3+CN98^3+CO98^3+CP98^3+CQ98^3+CR98^3+CS98^3+CT98^3+CM99^3+CN99^3+CO99^3+CP99^3+CQ99^3+CR99^3+CS99^3+CT99^3</f>
        <v>67634176</v>
      </c>
      <c r="DD98" s="76">
        <f t="shared" si="18"/>
        <v>67634176</v>
      </c>
      <c r="DE98" s="88"/>
      <c r="DF98" s="81" t="s">
        <v>145</v>
      </c>
      <c r="DG98" s="82" t="s">
        <v>144</v>
      </c>
      <c r="DH98" s="83" t="s">
        <v>128</v>
      </c>
      <c r="DI98" s="83" t="s">
        <v>129</v>
      </c>
      <c r="DJ98" s="82" t="s">
        <v>240</v>
      </c>
      <c r="DK98" s="82" t="s">
        <v>241</v>
      </c>
      <c r="DL98" s="83" t="s">
        <v>114</v>
      </c>
      <c r="DM98" s="83" t="s">
        <v>113</v>
      </c>
      <c r="DN98" s="82" t="s">
        <v>105</v>
      </c>
      <c r="DO98" s="82" t="s">
        <v>106</v>
      </c>
      <c r="DP98" s="83" t="s">
        <v>249</v>
      </c>
      <c r="DQ98" s="83" t="s">
        <v>248</v>
      </c>
      <c r="DR98" s="82" t="s">
        <v>116</v>
      </c>
      <c r="DS98" s="82" t="s">
        <v>115</v>
      </c>
      <c r="DT98" s="83" t="s">
        <v>152</v>
      </c>
      <c r="DU98" s="84" t="s">
        <v>153</v>
      </c>
      <c r="DV98" s="66"/>
      <c r="DW98" s="51"/>
      <c r="DY98" s="57"/>
      <c r="DZ98" s="58"/>
      <c r="EA98" s="3">
        <f>F234</f>
        <v>221</v>
      </c>
      <c r="EB98" s="4">
        <f>F49</f>
        <v>36</v>
      </c>
      <c r="EC98" s="4">
        <f>F190</f>
        <v>177</v>
      </c>
      <c r="ED98" s="4">
        <f>F93</f>
        <v>80</v>
      </c>
      <c r="EE98" s="4">
        <f>F147</f>
        <v>134</v>
      </c>
      <c r="EF98" s="4">
        <f>F136</f>
        <v>123</v>
      </c>
      <c r="EG98" s="4">
        <f>F247</f>
        <v>234</v>
      </c>
      <c r="EH98" s="4">
        <f>F36</f>
        <v>23</v>
      </c>
      <c r="EI98" s="4">
        <f>F39</f>
        <v>26</v>
      </c>
      <c r="EJ98" s="4">
        <f>F244</f>
        <v>231</v>
      </c>
      <c r="EK98" s="4">
        <f>F131</f>
        <v>118</v>
      </c>
      <c r="EL98" s="4">
        <f>F152</f>
        <v>139</v>
      </c>
      <c r="EM98" s="4">
        <f>F78</f>
        <v>65</v>
      </c>
      <c r="EN98" s="4">
        <f>F205</f>
        <v>192</v>
      </c>
      <c r="EO98" s="4">
        <f>F58</f>
        <v>45</v>
      </c>
      <c r="EP98" s="5">
        <f>F225</f>
        <v>212</v>
      </c>
      <c r="EQ98" s="75">
        <f>EA98^3+EB98^3+EC98^3+ED98^3+EE98^3+EF98^3+EG98^3+EH98^3+EA99^3+EB99^3+EC99^3+ED99^3+EE99^3+EF99^3+EG99^3+EH99^3</f>
        <v>67634176</v>
      </c>
      <c r="ER98" s="76">
        <f t="shared" si="19"/>
        <v>67634176</v>
      </c>
      <c r="ES98" s="88"/>
      <c r="ET98" s="81" t="s">
        <v>252</v>
      </c>
      <c r="EU98" s="82" t="s">
        <v>253</v>
      </c>
      <c r="EV98" s="82" t="s">
        <v>246</v>
      </c>
      <c r="EW98" s="82" t="s">
        <v>247</v>
      </c>
      <c r="EX98" s="82" t="s">
        <v>149</v>
      </c>
      <c r="EY98" s="82" t="s">
        <v>148</v>
      </c>
      <c r="EZ98" s="82" t="s">
        <v>155</v>
      </c>
      <c r="FA98" s="82" t="s">
        <v>154</v>
      </c>
      <c r="FB98" s="82" t="s">
        <v>146</v>
      </c>
      <c r="FC98" s="82" t="s">
        <v>147</v>
      </c>
      <c r="FD98" s="82" t="s">
        <v>156</v>
      </c>
      <c r="FE98" s="82" t="s">
        <v>157</v>
      </c>
      <c r="FF98" s="82" t="s">
        <v>255</v>
      </c>
      <c r="FG98" s="82" t="s">
        <v>254</v>
      </c>
      <c r="FH98" s="82" t="s">
        <v>245</v>
      </c>
      <c r="FI98" s="86" t="s">
        <v>244</v>
      </c>
      <c r="FJ98" s="66"/>
      <c r="FK98" s="51"/>
    </row>
    <row r="99" spans="1:167" x14ac:dyDescent="0.2">
      <c r="A99" s="32"/>
      <c r="B99" s="32"/>
      <c r="C99" s="32"/>
      <c r="D99" s="106" t="s">
        <v>10</v>
      </c>
      <c r="E99" s="107" t="s">
        <v>207</v>
      </c>
      <c r="F99" s="108">
        <f>B4+(85*B6)</f>
        <v>86</v>
      </c>
      <c r="G99" s="104"/>
      <c r="H99" s="43"/>
      <c r="I99" s="90"/>
      <c r="J99" s="58"/>
      <c r="K99" s="3">
        <f>F220</f>
        <v>207</v>
      </c>
      <c r="L99" s="4">
        <f>F63</f>
        <v>50</v>
      </c>
      <c r="M99" s="4">
        <f>F187</f>
        <v>174</v>
      </c>
      <c r="N99" s="4">
        <f>F96</f>
        <v>83</v>
      </c>
      <c r="O99" s="4">
        <f>F169</f>
        <v>156</v>
      </c>
      <c r="P99" s="4">
        <f>F114</f>
        <v>101</v>
      </c>
      <c r="Q99" s="4">
        <f>F262</f>
        <v>249</v>
      </c>
      <c r="R99" s="4">
        <f>F21</f>
        <v>8</v>
      </c>
      <c r="S99" s="4">
        <f>F22</f>
        <v>9</v>
      </c>
      <c r="T99" s="4">
        <f>F261</f>
        <v>248</v>
      </c>
      <c r="U99" s="4">
        <f>F121</f>
        <v>108</v>
      </c>
      <c r="V99" s="4">
        <f>F162</f>
        <v>149</v>
      </c>
      <c r="W99" s="4">
        <f>F107</f>
        <v>94</v>
      </c>
      <c r="X99" s="4">
        <f>F176</f>
        <v>163</v>
      </c>
      <c r="Y99" s="4">
        <f>F76</f>
        <v>63</v>
      </c>
      <c r="Z99" s="5">
        <f>F207</f>
        <v>194</v>
      </c>
      <c r="AA99" s="75">
        <f>S98^3+T98^3+U98^3+V98^3+W98^3+X98^3+Y98^3+Z98^3+S99^3+T99^3+U99^3+V99^3+W99^3+X99^3+Y99^3+Z99^3</f>
        <v>67634176</v>
      </c>
      <c r="AB99" s="76">
        <f t="shared" si="16"/>
        <v>67634176</v>
      </c>
      <c r="AC99" s="61"/>
      <c r="AD99" s="81" t="s">
        <v>84</v>
      </c>
      <c r="AE99" s="82" t="s">
        <v>83</v>
      </c>
      <c r="AF99" s="82" t="s">
        <v>86</v>
      </c>
      <c r="AG99" s="82" t="s">
        <v>85</v>
      </c>
      <c r="AH99" s="83" t="s">
        <v>88</v>
      </c>
      <c r="AI99" s="83" t="s">
        <v>87</v>
      </c>
      <c r="AJ99" s="83" t="s">
        <v>90</v>
      </c>
      <c r="AK99" s="83" t="s">
        <v>89</v>
      </c>
      <c r="AL99" s="82" t="s">
        <v>81</v>
      </c>
      <c r="AM99" s="82" t="s">
        <v>82</v>
      </c>
      <c r="AN99" s="82" t="s">
        <v>79</v>
      </c>
      <c r="AO99" s="82" t="s">
        <v>80</v>
      </c>
      <c r="AP99" s="83" t="s">
        <v>77</v>
      </c>
      <c r="AQ99" s="83" t="s">
        <v>78</v>
      </c>
      <c r="AR99" s="83" t="s">
        <v>75</v>
      </c>
      <c r="AS99" s="84" t="s">
        <v>76</v>
      </c>
      <c r="AT99" s="66"/>
      <c r="AU99" s="51"/>
      <c r="AW99" s="90"/>
      <c r="AX99" s="58"/>
      <c r="AY99" s="3">
        <f>F219</f>
        <v>206</v>
      </c>
      <c r="AZ99" s="4">
        <f>F64</f>
        <v>51</v>
      </c>
      <c r="BA99" s="4">
        <f>F188</f>
        <v>175</v>
      </c>
      <c r="BB99" s="4">
        <f>F95</f>
        <v>82</v>
      </c>
      <c r="BC99" s="4">
        <f>F169</f>
        <v>156</v>
      </c>
      <c r="BD99" s="4">
        <f>F114</f>
        <v>101</v>
      </c>
      <c r="BE99" s="4">
        <f>F262</f>
        <v>249</v>
      </c>
      <c r="BF99" s="4">
        <f>F21</f>
        <v>8</v>
      </c>
      <c r="BG99" s="4">
        <f>F22</f>
        <v>9</v>
      </c>
      <c r="BH99" s="4">
        <f>F261</f>
        <v>248</v>
      </c>
      <c r="BI99" s="4">
        <f>F121</f>
        <v>108</v>
      </c>
      <c r="BJ99" s="4">
        <f>F162</f>
        <v>149</v>
      </c>
      <c r="BK99" s="4">
        <f>F108</f>
        <v>95</v>
      </c>
      <c r="BL99" s="4">
        <f>F175</f>
        <v>162</v>
      </c>
      <c r="BM99" s="4">
        <f>F75</f>
        <v>62</v>
      </c>
      <c r="BN99" s="5">
        <f>F208</f>
        <v>195</v>
      </c>
      <c r="BO99" s="75">
        <f>BG98^3+BH98^3+BI98^3+BJ98^3+BK98^3+BL98^3+BM98^3+BN98^3+BG99^3+BH99^3+BI99^3+BJ99^3+BK99^3+BL99^3+BM99^3+BN99^3</f>
        <v>67634176</v>
      </c>
      <c r="BP99" s="76">
        <f t="shared" si="17"/>
        <v>67634176</v>
      </c>
      <c r="BQ99" s="61"/>
      <c r="BR99" s="89" t="s">
        <v>139</v>
      </c>
      <c r="BS99" s="83" t="s">
        <v>140</v>
      </c>
      <c r="BT99" s="83" t="s">
        <v>137</v>
      </c>
      <c r="BU99" s="83" t="s">
        <v>138</v>
      </c>
      <c r="BV99" s="83" t="s">
        <v>88</v>
      </c>
      <c r="BW99" s="83" t="s">
        <v>87</v>
      </c>
      <c r="BX99" s="83" t="s">
        <v>90</v>
      </c>
      <c r="BY99" s="83" t="s">
        <v>89</v>
      </c>
      <c r="BZ99" s="82" t="s">
        <v>81</v>
      </c>
      <c r="CA99" s="82" t="s">
        <v>82</v>
      </c>
      <c r="CB99" s="82" t="s">
        <v>79</v>
      </c>
      <c r="CC99" s="82" t="s">
        <v>80</v>
      </c>
      <c r="CD99" s="82" t="s">
        <v>120</v>
      </c>
      <c r="CE99" s="82" t="s">
        <v>119</v>
      </c>
      <c r="CF99" s="82" t="s">
        <v>122</v>
      </c>
      <c r="CG99" s="86" t="s">
        <v>121</v>
      </c>
      <c r="CH99" s="66"/>
      <c r="CI99" s="51"/>
      <c r="CJ99" s="144"/>
      <c r="CK99" s="90"/>
      <c r="CL99" s="58"/>
      <c r="CM99" s="3">
        <f>F219</f>
        <v>206</v>
      </c>
      <c r="CN99" s="4">
        <f>F64</f>
        <v>51</v>
      </c>
      <c r="CO99" s="4">
        <f>F182</f>
        <v>169</v>
      </c>
      <c r="CP99" s="4">
        <f>F101</f>
        <v>88</v>
      </c>
      <c r="CQ99" s="4">
        <f>F169</f>
        <v>156</v>
      </c>
      <c r="CR99" s="4">
        <f>F114</f>
        <v>101</v>
      </c>
      <c r="CS99" s="4">
        <f>F268</f>
        <v>255</v>
      </c>
      <c r="CT99" s="4">
        <f>F15</f>
        <v>2</v>
      </c>
      <c r="CU99" s="4">
        <f>F28</f>
        <v>15</v>
      </c>
      <c r="CV99" s="4">
        <f>F255</f>
        <v>242</v>
      </c>
      <c r="CW99" s="4">
        <f>F121</f>
        <v>108</v>
      </c>
      <c r="CX99" s="4">
        <f>F162</f>
        <v>149</v>
      </c>
      <c r="CY99" s="4">
        <f>F102</f>
        <v>89</v>
      </c>
      <c r="CZ99" s="4">
        <f>F181</f>
        <v>168</v>
      </c>
      <c r="DA99" s="4">
        <f>F75</f>
        <v>62</v>
      </c>
      <c r="DB99" s="5">
        <f>F208</f>
        <v>195</v>
      </c>
      <c r="DC99" s="75">
        <f>CU98^3+CV98^3+CW98^3+CX98^3+CY98^3+CZ98^3+DA98^3+DB98^3+CU99^3+CV99^3+CW99^3+CX99^3+CY99^3+CZ99^3+DA99^3+DB99^3</f>
        <v>67634176</v>
      </c>
      <c r="DD99" s="76">
        <f t="shared" si="18"/>
        <v>67634176</v>
      </c>
      <c r="DE99" s="61"/>
      <c r="DF99" s="81" t="s">
        <v>139</v>
      </c>
      <c r="DG99" s="82" t="s">
        <v>140</v>
      </c>
      <c r="DH99" s="83" t="s">
        <v>176</v>
      </c>
      <c r="DI99" s="83" t="s">
        <v>175</v>
      </c>
      <c r="DJ99" s="82" t="s">
        <v>88</v>
      </c>
      <c r="DK99" s="82" t="s">
        <v>87</v>
      </c>
      <c r="DL99" s="83" t="s">
        <v>210</v>
      </c>
      <c r="DM99" s="83" t="s">
        <v>211</v>
      </c>
      <c r="DN99" s="82" t="s">
        <v>219</v>
      </c>
      <c r="DO99" s="82" t="s">
        <v>218</v>
      </c>
      <c r="DP99" s="83" t="s">
        <v>79</v>
      </c>
      <c r="DQ99" s="83" t="s">
        <v>80</v>
      </c>
      <c r="DR99" s="82" t="s">
        <v>183</v>
      </c>
      <c r="DS99" s="82" t="s">
        <v>184</v>
      </c>
      <c r="DT99" s="83" t="s">
        <v>122</v>
      </c>
      <c r="DU99" s="84" t="s">
        <v>121</v>
      </c>
      <c r="DV99" s="66"/>
      <c r="DW99" s="51"/>
      <c r="DY99" s="90"/>
      <c r="DZ99" s="58"/>
      <c r="EA99" s="3">
        <f>F208</f>
        <v>195</v>
      </c>
      <c r="EB99" s="4">
        <f>F75</f>
        <v>62</v>
      </c>
      <c r="EC99" s="4">
        <f>F188</f>
        <v>175</v>
      </c>
      <c r="ED99" s="4">
        <f>F95</f>
        <v>82</v>
      </c>
      <c r="EE99" s="4">
        <f>F169</f>
        <v>156</v>
      </c>
      <c r="EF99" s="4">
        <f>F114</f>
        <v>101</v>
      </c>
      <c r="EG99" s="4">
        <f>F261</f>
        <v>248</v>
      </c>
      <c r="EH99" s="4">
        <f>F22</f>
        <v>9</v>
      </c>
      <c r="EI99" s="4">
        <f>F21</f>
        <v>8</v>
      </c>
      <c r="EJ99" s="4">
        <f>F262</f>
        <v>249</v>
      </c>
      <c r="EK99" s="4">
        <f>F121</f>
        <v>108</v>
      </c>
      <c r="EL99" s="4">
        <f>F162</f>
        <v>149</v>
      </c>
      <c r="EM99" s="4">
        <f>F108</f>
        <v>95</v>
      </c>
      <c r="EN99" s="4">
        <f>F175</f>
        <v>162</v>
      </c>
      <c r="EO99" s="4">
        <f>F64</f>
        <v>51</v>
      </c>
      <c r="EP99" s="5">
        <f>F219</f>
        <v>206</v>
      </c>
      <c r="EQ99" s="75">
        <f>EI98^3+EJ98^3+EK98^3+EL98^3+EM98^3+EN98^3+EO98^3+EP98^3+EI99^3+EJ99^3+EK99^3+EL99^3+EM99^3+EN99^3+EO99^3+EP99^3</f>
        <v>67634176</v>
      </c>
      <c r="ER99" s="76">
        <f t="shared" si="19"/>
        <v>67634176</v>
      </c>
      <c r="ES99" s="61"/>
      <c r="ET99" s="89" t="s">
        <v>121</v>
      </c>
      <c r="EU99" s="83" t="s">
        <v>122</v>
      </c>
      <c r="EV99" s="83" t="s">
        <v>137</v>
      </c>
      <c r="EW99" s="83" t="s">
        <v>138</v>
      </c>
      <c r="EX99" s="83" t="s">
        <v>88</v>
      </c>
      <c r="EY99" s="83" t="s">
        <v>87</v>
      </c>
      <c r="EZ99" s="83" t="s">
        <v>82</v>
      </c>
      <c r="FA99" s="83" t="s">
        <v>81</v>
      </c>
      <c r="FB99" s="83" t="s">
        <v>89</v>
      </c>
      <c r="FC99" s="83" t="s">
        <v>90</v>
      </c>
      <c r="FD99" s="83" t="s">
        <v>79</v>
      </c>
      <c r="FE99" s="83" t="s">
        <v>80</v>
      </c>
      <c r="FF99" s="83" t="s">
        <v>120</v>
      </c>
      <c r="FG99" s="83" t="s">
        <v>119</v>
      </c>
      <c r="FH99" s="83" t="s">
        <v>140</v>
      </c>
      <c r="FI99" s="84" t="s">
        <v>139</v>
      </c>
      <c r="FJ99" s="66"/>
      <c r="FK99" s="51"/>
    </row>
    <row r="100" spans="1:167" x14ac:dyDescent="0.2">
      <c r="A100" s="32"/>
      <c r="B100" s="32"/>
      <c r="C100" s="32"/>
      <c r="D100" s="106" t="s">
        <v>33</v>
      </c>
      <c r="E100" s="107" t="s">
        <v>207</v>
      </c>
      <c r="F100" s="108">
        <f>B4+(86*B6)</f>
        <v>87</v>
      </c>
      <c r="G100" s="104"/>
      <c r="H100" s="43"/>
      <c r="I100" s="57"/>
      <c r="J100" s="58"/>
      <c r="K100" s="3">
        <f>F132</f>
        <v>119</v>
      </c>
      <c r="L100" s="4">
        <f>F151</f>
        <v>138</v>
      </c>
      <c r="M100" s="4">
        <f>F35</f>
        <v>22</v>
      </c>
      <c r="N100" s="4">
        <f>F248</f>
        <v>235</v>
      </c>
      <c r="O100" s="4">
        <f>F49</f>
        <v>36</v>
      </c>
      <c r="P100" s="4">
        <f>F234</f>
        <v>221</v>
      </c>
      <c r="Q100" s="4">
        <f>F78</f>
        <v>65</v>
      </c>
      <c r="R100" s="4">
        <f>F205</f>
        <v>192</v>
      </c>
      <c r="S100" s="4">
        <f>F190</f>
        <v>177</v>
      </c>
      <c r="T100" s="4">
        <f>F93</f>
        <v>80</v>
      </c>
      <c r="U100" s="4">
        <f>F225</f>
        <v>212</v>
      </c>
      <c r="V100" s="4">
        <f>F58</f>
        <v>45</v>
      </c>
      <c r="W100" s="4">
        <f>F243</f>
        <v>230</v>
      </c>
      <c r="X100" s="4">
        <f>F40</f>
        <v>27</v>
      </c>
      <c r="Y100" s="4">
        <f>F148</f>
        <v>135</v>
      </c>
      <c r="Z100" s="5">
        <f>F135</f>
        <v>122</v>
      </c>
      <c r="AA100" s="75">
        <f>K100^3+L100^3+M100^3+N100^3+O100^3+P100^3+Q100^3+R100^3+K101^3+L101^3+M101^3+N101^3+O101^3+P101^3+Q101^3+R101^3</f>
        <v>67634176</v>
      </c>
      <c r="AB100" s="76">
        <f t="shared" si="16"/>
        <v>67634176</v>
      </c>
      <c r="AC100" s="61"/>
      <c r="AD100" s="89" t="s">
        <v>249</v>
      </c>
      <c r="AE100" s="83" t="s">
        <v>248</v>
      </c>
      <c r="AF100" s="83" t="s">
        <v>251</v>
      </c>
      <c r="AG100" s="83" t="s">
        <v>250</v>
      </c>
      <c r="AH100" s="82" t="s">
        <v>253</v>
      </c>
      <c r="AI100" s="82" t="s">
        <v>252</v>
      </c>
      <c r="AJ100" s="82" t="s">
        <v>255</v>
      </c>
      <c r="AK100" s="82" t="s">
        <v>254</v>
      </c>
      <c r="AL100" s="83" t="s">
        <v>246</v>
      </c>
      <c r="AM100" s="83" t="s">
        <v>247</v>
      </c>
      <c r="AN100" s="83" t="s">
        <v>244</v>
      </c>
      <c r="AO100" s="83" t="s">
        <v>245</v>
      </c>
      <c r="AP100" s="82" t="s">
        <v>242</v>
      </c>
      <c r="AQ100" s="82" t="s">
        <v>243</v>
      </c>
      <c r="AR100" s="82" t="s">
        <v>240</v>
      </c>
      <c r="AS100" s="86" t="s">
        <v>241</v>
      </c>
      <c r="AT100" s="66"/>
      <c r="AU100" s="51"/>
      <c r="AW100" s="57"/>
      <c r="AX100" s="58"/>
      <c r="AY100" s="3">
        <f>F131</f>
        <v>118</v>
      </c>
      <c r="AZ100" s="4">
        <f>F152</f>
        <v>139</v>
      </c>
      <c r="BA100" s="4">
        <f>F36</f>
        <v>23</v>
      </c>
      <c r="BB100" s="4">
        <f>F247</f>
        <v>234</v>
      </c>
      <c r="BC100" s="4">
        <f>F49</f>
        <v>36</v>
      </c>
      <c r="BD100" s="4">
        <f>F234</f>
        <v>221</v>
      </c>
      <c r="BE100" s="4">
        <f>F78</f>
        <v>65</v>
      </c>
      <c r="BF100" s="4">
        <f>F205</f>
        <v>192</v>
      </c>
      <c r="BG100" s="4">
        <f>F190</f>
        <v>177</v>
      </c>
      <c r="BH100" s="4">
        <f>F93</f>
        <v>80</v>
      </c>
      <c r="BI100" s="4">
        <f>F225</f>
        <v>212</v>
      </c>
      <c r="BJ100" s="4">
        <f>F58</f>
        <v>45</v>
      </c>
      <c r="BK100" s="4">
        <f>F244</f>
        <v>231</v>
      </c>
      <c r="BL100" s="4">
        <f>F39</f>
        <v>26</v>
      </c>
      <c r="BM100" s="4">
        <f>F147</f>
        <v>134</v>
      </c>
      <c r="BN100" s="5">
        <f>F136</f>
        <v>123</v>
      </c>
      <c r="BO100" s="75">
        <f>AY100^3+AZ100^3+BA100^3+BB100^3+BC100^3+BD100^3+BE100^3+BF100^3+AY101^3+AZ101^3+BA101^3+BB101^3+BC101^3+BD101^3+BE101^3+BF101^3</f>
        <v>67634176</v>
      </c>
      <c r="BP100" s="76">
        <f t="shared" si="17"/>
        <v>67634176</v>
      </c>
      <c r="BQ100" s="61"/>
      <c r="BR100" s="81" t="s">
        <v>156</v>
      </c>
      <c r="BS100" s="82" t="s">
        <v>157</v>
      </c>
      <c r="BT100" s="82" t="s">
        <v>154</v>
      </c>
      <c r="BU100" s="82" t="s">
        <v>155</v>
      </c>
      <c r="BV100" s="82" t="s">
        <v>253</v>
      </c>
      <c r="BW100" s="82" t="s">
        <v>252</v>
      </c>
      <c r="BX100" s="82" t="s">
        <v>255</v>
      </c>
      <c r="BY100" s="82" t="s">
        <v>254</v>
      </c>
      <c r="BZ100" s="83" t="s">
        <v>246</v>
      </c>
      <c r="CA100" s="83" t="s">
        <v>247</v>
      </c>
      <c r="CB100" s="83" t="s">
        <v>244</v>
      </c>
      <c r="CC100" s="83" t="s">
        <v>245</v>
      </c>
      <c r="CD100" s="83" t="s">
        <v>147</v>
      </c>
      <c r="CE100" s="83" t="s">
        <v>146</v>
      </c>
      <c r="CF100" s="83" t="s">
        <v>149</v>
      </c>
      <c r="CG100" s="84" t="s">
        <v>148</v>
      </c>
      <c r="CH100" s="66"/>
      <c r="CI100" s="51"/>
      <c r="CJ100" s="144"/>
      <c r="CK100" s="57"/>
      <c r="CL100" s="58"/>
      <c r="CM100" s="3">
        <f>F131</f>
        <v>118</v>
      </c>
      <c r="CN100" s="4">
        <f>F152</f>
        <v>139</v>
      </c>
      <c r="CO100" s="4">
        <f>F30</f>
        <v>17</v>
      </c>
      <c r="CP100" s="4">
        <f>F253</f>
        <v>240</v>
      </c>
      <c r="CQ100" s="4">
        <f>F49</f>
        <v>36</v>
      </c>
      <c r="CR100" s="4">
        <f>F234</f>
        <v>221</v>
      </c>
      <c r="CS100" s="4">
        <f>F84</f>
        <v>71</v>
      </c>
      <c r="CT100" s="4">
        <f>F199</f>
        <v>186</v>
      </c>
      <c r="CU100" s="4">
        <f>F196</f>
        <v>183</v>
      </c>
      <c r="CV100" s="4">
        <f>F87</f>
        <v>74</v>
      </c>
      <c r="CW100" s="4">
        <f>F225</f>
        <v>212</v>
      </c>
      <c r="CX100" s="4">
        <f>F58</f>
        <v>45</v>
      </c>
      <c r="CY100" s="4">
        <f>F238</f>
        <v>225</v>
      </c>
      <c r="CZ100" s="4">
        <f>F45</f>
        <v>32</v>
      </c>
      <c r="DA100" s="4">
        <f>F147</f>
        <v>134</v>
      </c>
      <c r="DB100" s="5">
        <f>F136</f>
        <v>123</v>
      </c>
      <c r="DC100" s="75">
        <f>CM100^3+CN100^3+CO100^3+CP100^3+CQ100^3+CR100^3+CS100^3+CT100^3+CM101^3+CN101^3+CO101^3+CP101^3+CQ101^3+CR101^3+CS101^3+CT101^3</f>
        <v>67634176</v>
      </c>
      <c r="DD100" s="76">
        <f t="shared" si="18"/>
        <v>67634176</v>
      </c>
      <c r="DE100" s="61"/>
      <c r="DF100" s="81" t="s">
        <v>156</v>
      </c>
      <c r="DG100" s="82" t="s">
        <v>157</v>
      </c>
      <c r="DH100" s="83" t="s">
        <v>96</v>
      </c>
      <c r="DI100" s="83" t="s">
        <v>95</v>
      </c>
      <c r="DJ100" s="82" t="s">
        <v>253</v>
      </c>
      <c r="DK100" s="82" t="s">
        <v>252</v>
      </c>
      <c r="DL100" s="83" t="s">
        <v>93</v>
      </c>
      <c r="DM100" s="83" t="s">
        <v>94</v>
      </c>
      <c r="DN100" s="82" t="s">
        <v>110</v>
      </c>
      <c r="DO100" s="82" t="s">
        <v>109</v>
      </c>
      <c r="DP100" s="83" t="s">
        <v>244</v>
      </c>
      <c r="DQ100" s="83" t="s">
        <v>245</v>
      </c>
      <c r="DR100" s="82" t="s">
        <v>124</v>
      </c>
      <c r="DS100" s="82" t="s">
        <v>125</v>
      </c>
      <c r="DT100" s="83" t="s">
        <v>149</v>
      </c>
      <c r="DU100" s="84" t="s">
        <v>148</v>
      </c>
      <c r="DV100" s="66"/>
      <c r="DW100" s="51"/>
      <c r="DY100" s="57"/>
      <c r="DZ100" s="58"/>
      <c r="EA100" s="3">
        <f>F126</f>
        <v>113</v>
      </c>
      <c r="EB100" s="4">
        <f>F157</f>
        <v>144</v>
      </c>
      <c r="EC100" s="4">
        <f>F42</f>
        <v>29</v>
      </c>
      <c r="ED100" s="4">
        <f>F241</f>
        <v>228</v>
      </c>
      <c r="EE100" s="4">
        <f>F55</f>
        <v>42</v>
      </c>
      <c r="EF100" s="4">
        <f>F228</f>
        <v>215</v>
      </c>
      <c r="EG100" s="4">
        <f>F83</f>
        <v>70</v>
      </c>
      <c r="EH100" s="4">
        <f>F200</f>
        <v>187</v>
      </c>
      <c r="EI100" s="4">
        <f>F195</f>
        <v>182</v>
      </c>
      <c r="EJ100" s="4">
        <f>F88</f>
        <v>75</v>
      </c>
      <c r="EK100" s="4">
        <f>F231</f>
        <v>218</v>
      </c>
      <c r="EL100" s="4">
        <f>F52</f>
        <v>39</v>
      </c>
      <c r="EM100" s="4">
        <f>F250</f>
        <v>237</v>
      </c>
      <c r="EN100" s="4">
        <f>F33</f>
        <v>20</v>
      </c>
      <c r="EO100" s="4">
        <f>F142</f>
        <v>129</v>
      </c>
      <c r="EP100" s="5">
        <f>F141</f>
        <v>128</v>
      </c>
      <c r="EQ100" s="75">
        <f>EA100^3+EB100^3+EC100^3+ED100^3+EE100^3+EF100^3+EG100^3+EH100^3+EA101^3+EB101^3+EC101^3+ED101^3+EE101^3+EF101^3+EG101^3+EH101^3</f>
        <v>67634176</v>
      </c>
      <c r="ER100" s="76">
        <f t="shared" si="19"/>
        <v>67634176</v>
      </c>
      <c r="ES100" s="61"/>
      <c r="ET100" s="81" t="s">
        <v>103</v>
      </c>
      <c r="EU100" s="82" t="s">
        <v>104</v>
      </c>
      <c r="EV100" s="82" t="s">
        <v>113</v>
      </c>
      <c r="EW100" s="82" t="s">
        <v>114</v>
      </c>
      <c r="EX100" s="82" t="s">
        <v>131</v>
      </c>
      <c r="EY100" s="82" t="s">
        <v>130</v>
      </c>
      <c r="EZ100" s="82" t="s">
        <v>116</v>
      </c>
      <c r="FA100" s="82" t="s">
        <v>115</v>
      </c>
      <c r="FB100" s="82" t="s">
        <v>128</v>
      </c>
      <c r="FC100" s="82" t="s">
        <v>129</v>
      </c>
      <c r="FD100" s="82" t="s">
        <v>117</v>
      </c>
      <c r="FE100" s="82" t="s">
        <v>118</v>
      </c>
      <c r="FF100" s="82" t="s">
        <v>106</v>
      </c>
      <c r="FG100" s="82" t="s">
        <v>105</v>
      </c>
      <c r="FH100" s="82" t="s">
        <v>112</v>
      </c>
      <c r="FI100" s="86" t="s">
        <v>111</v>
      </c>
      <c r="FJ100" s="66"/>
      <c r="FK100" s="51"/>
    </row>
    <row r="101" spans="1:167" x14ac:dyDescent="0.2">
      <c r="A101" s="32"/>
      <c r="B101" s="32"/>
      <c r="C101" s="32"/>
      <c r="D101" s="106" t="s">
        <v>175</v>
      </c>
      <c r="E101" s="107" t="s">
        <v>207</v>
      </c>
      <c r="F101" s="110">
        <f>B4+(87*B6)</f>
        <v>88</v>
      </c>
      <c r="G101" s="104"/>
      <c r="H101" s="43"/>
      <c r="I101" s="57"/>
      <c r="J101" s="58"/>
      <c r="K101" s="3">
        <f>F123</f>
        <v>110</v>
      </c>
      <c r="L101" s="4">
        <f>F160</f>
        <v>147</v>
      </c>
      <c r="M101" s="4">
        <f>F28</f>
        <v>15</v>
      </c>
      <c r="N101" s="4">
        <f>F255</f>
        <v>242</v>
      </c>
      <c r="O101" s="4">
        <f>F70</f>
        <v>57</v>
      </c>
      <c r="P101" s="4">
        <f>F213</f>
        <v>200</v>
      </c>
      <c r="Q101" s="4">
        <f>F105</f>
        <v>92</v>
      </c>
      <c r="R101" s="4">
        <f>F178</f>
        <v>165</v>
      </c>
      <c r="S101" s="4">
        <f>F185</f>
        <v>172</v>
      </c>
      <c r="T101" s="4">
        <f>F98</f>
        <v>85</v>
      </c>
      <c r="U101" s="4">
        <f>F214</f>
        <v>201</v>
      </c>
      <c r="V101" s="4">
        <f>F69</f>
        <v>56</v>
      </c>
      <c r="W101" s="4">
        <f>F268</f>
        <v>255</v>
      </c>
      <c r="X101" s="4">
        <f>F15</f>
        <v>2</v>
      </c>
      <c r="Y101" s="4">
        <f>F171</f>
        <v>158</v>
      </c>
      <c r="Z101" s="5">
        <f>F112</f>
        <v>99</v>
      </c>
      <c r="AA101" s="75">
        <f>S100^3+T100^3+U100^3+V100^3+W100^3+X100^3+Y100^3+Z100^3+S101^3+T101^3+U101^3+V101^3+W101^3+X101^3+Y101^3+Z101^3</f>
        <v>67634176</v>
      </c>
      <c r="AB101" s="76">
        <f t="shared" si="16"/>
        <v>67634176</v>
      </c>
      <c r="AC101" s="61"/>
      <c r="AD101" s="89" t="s">
        <v>217</v>
      </c>
      <c r="AE101" s="83" t="s">
        <v>216</v>
      </c>
      <c r="AF101" s="83" t="s">
        <v>219</v>
      </c>
      <c r="AG101" s="83" t="s">
        <v>218</v>
      </c>
      <c r="AH101" s="82" t="s">
        <v>221</v>
      </c>
      <c r="AI101" s="82" t="s">
        <v>220</v>
      </c>
      <c r="AJ101" s="82" t="s">
        <v>223</v>
      </c>
      <c r="AK101" s="82" t="s">
        <v>222</v>
      </c>
      <c r="AL101" s="83" t="s">
        <v>214</v>
      </c>
      <c r="AM101" s="83" t="s">
        <v>215</v>
      </c>
      <c r="AN101" s="83" t="s">
        <v>212</v>
      </c>
      <c r="AO101" s="83" t="s">
        <v>213</v>
      </c>
      <c r="AP101" s="82" t="s">
        <v>210</v>
      </c>
      <c r="AQ101" s="82" t="s">
        <v>211</v>
      </c>
      <c r="AR101" s="82" t="s">
        <v>208</v>
      </c>
      <c r="AS101" s="86" t="s">
        <v>209</v>
      </c>
      <c r="AT101" s="66"/>
      <c r="AU101" s="51"/>
      <c r="AW101" s="57"/>
      <c r="AX101" s="58"/>
      <c r="AY101" s="3">
        <f>F124</f>
        <v>111</v>
      </c>
      <c r="AZ101" s="4">
        <f>F159</f>
        <v>146</v>
      </c>
      <c r="BA101" s="4">
        <f>F27</f>
        <v>14</v>
      </c>
      <c r="BB101" s="4">
        <f>F256</f>
        <v>243</v>
      </c>
      <c r="BC101" s="4">
        <f>F70</f>
        <v>57</v>
      </c>
      <c r="BD101" s="4">
        <f>F213</f>
        <v>200</v>
      </c>
      <c r="BE101" s="4">
        <f>F105</f>
        <v>92</v>
      </c>
      <c r="BF101" s="4">
        <f>F178</f>
        <v>165</v>
      </c>
      <c r="BG101" s="4">
        <f>F185</f>
        <v>172</v>
      </c>
      <c r="BH101" s="4">
        <f>F98</f>
        <v>85</v>
      </c>
      <c r="BI101" s="4">
        <f>F214</f>
        <v>201</v>
      </c>
      <c r="BJ101" s="4">
        <f>F69</f>
        <v>56</v>
      </c>
      <c r="BK101" s="4">
        <f>F267</f>
        <v>254</v>
      </c>
      <c r="BL101" s="4">
        <f>F16</f>
        <v>3</v>
      </c>
      <c r="BM101" s="4">
        <f>F172</f>
        <v>159</v>
      </c>
      <c r="BN101" s="5">
        <f>F111</f>
        <v>98</v>
      </c>
      <c r="BO101" s="75">
        <f>BG100^3+BH100^3+BI100^3+BJ100^3+BK100^3+BL100^3+BM100^3+BN100^3+BG101^3+BH101^3+BI101^3+BJ101^3+BK101^3+BL101^3+BM101^3+BN101^3</f>
        <v>67634176</v>
      </c>
      <c r="BP101" s="76">
        <f t="shared" si="17"/>
        <v>67634176</v>
      </c>
      <c r="BQ101" s="61"/>
      <c r="BR101" s="81" t="s">
        <v>189</v>
      </c>
      <c r="BS101" s="82" t="s">
        <v>190</v>
      </c>
      <c r="BT101" s="82" t="s">
        <v>187</v>
      </c>
      <c r="BU101" s="82" t="s">
        <v>188</v>
      </c>
      <c r="BV101" s="82" t="s">
        <v>221</v>
      </c>
      <c r="BW101" s="82" t="s">
        <v>220</v>
      </c>
      <c r="BX101" s="82" t="s">
        <v>223</v>
      </c>
      <c r="BY101" s="82" t="s">
        <v>222</v>
      </c>
      <c r="BZ101" s="83" t="s">
        <v>214</v>
      </c>
      <c r="CA101" s="83" t="s">
        <v>215</v>
      </c>
      <c r="CB101" s="83" t="s">
        <v>212</v>
      </c>
      <c r="CC101" s="83" t="s">
        <v>213</v>
      </c>
      <c r="CD101" s="83" t="s">
        <v>180</v>
      </c>
      <c r="CE101" s="83" t="s">
        <v>179</v>
      </c>
      <c r="CF101" s="83" t="s">
        <v>182</v>
      </c>
      <c r="CG101" s="84" t="s">
        <v>181</v>
      </c>
      <c r="CH101" s="66"/>
      <c r="CI101" s="51"/>
      <c r="CJ101" s="144"/>
      <c r="CK101" s="57"/>
      <c r="CL101" s="58"/>
      <c r="CM101" s="3">
        <f>F118</f>
        <v>105</v>
      </c>
      <c r="CN101" s="4">
        <f>F165</f>
        <v>152</v>
      </c>
      <c r="CO101" s="4">
        <f>F27</f>
        <v>14</v>
      </c>
      <c r="CP101" s="4">
        <f>F256</f>
        <v>243</v>
      </c>
      <c r="CQ101" s="4">
        <f>F76</f>
        <v>63</v>
      </c>
      <c r="CR101" s="4">
        <f>F207</f>
        <v>194</v>
      </c>
      <c r="CS101" s="4">
        <f>F105</f>
        <v>92</v>
      </c>
      <c r="CT101" s="4">
        <f>F178</f>
        <v>165</v>
      </c>
      <c r="CU101" s="4">
        <f>F185</f>
        <v>172</v>
      </c>
      <c r="CV101" s="4">
        <f>F98</f>
        <v>85</v>
      </c>
      <c r="CW101" s="4">
        <f>F220</f>
        <v>207</v>
      </c>
      <c r="CX101" s="4">
        <f>F63</f>
        <v>50</v>
      </c>
      <c r="CY101" s="4">
        <f>F267</f>
        <v>254</v>
      </c>
      <c r="CZ101" s="4">
        <f>F16</f>
        <v>3</v>
      </c>
      <c r="DA101" s="4">
        <f>F166</f>
        <v>153</v>
      </c>
      <c r="DB101" s="5">
        <f>F117</f>
        <v>104</v>
      </c>
      <c r="DC101" s="75">
        <f>CU100^3+CV100^3+CW100^3+CX100^3+CY100^3+CZ100^3+DA100^3+DB100^3+CU101^3+CV101^3+CW101^3+CX101^3+CY101^3+CZ101^3+DA101^3+DB101^3</f>
        <v>67634176</v>
      </c>
      <c r="DD101" s="76">
        <f t="shared" si="18"/>
        <v>67634176</v>
      </c>
      <c r="DE101" s="61"/>
      <c r="DF101" s="81" t="s">
        <v>102</v>
      </c>
      <c r="DG101" s="82" t="s">
        <v>101</v>
      </c>
      <c r="DH101" s="83" t="s">
        <v>187</v>
      </c>
      <c r="DI101" s="83" t="s">
        <v>188</v>
      </c>
      <c r="DJ101" s="82" t="s">
        <v>75</v>
      </c>
      <c r="DK101" s="82" t="s">
        <v>76</v>
      </c>
      <c r="DL101" s="83" t="s">
        <v>223</v>
      </c>
      <c r="DM101" s="83" t="s">
        <v>222</v>
      </c>
      <c r="DN101" s="82" t="s">
        <v>214</v>
      </c>
      <c r="DO101" s="82" t="s">
        <v>215</v>
      </c>
      <c r="DP101" s="83" t="s">
        <v>84</v>
      </c>
      <c r="DQ101" s="83" t="s">
        <v>83</v>
      </c>
      <c r="DR101" s="82" t="s">
        <v>180</v>
      </c>
      <c r="DS101" s="82" t="s">
        <v>179</v>
      </c>
      <c r="DT101" s="83" t="s">
        <v>134</v>
      </c>
      <c r="DU101" s="84" t="s">
        <v>135</v>
      </c>
      <c r="DV101" s="66"/>
      <c r="DW101" s="51"/>
      <c r="DY101" s="57"/>
      <c r="DZ101" s="58"/>
      <c r="EA101" s="3">
        <f>F124</f>
        <v>111</v>
      </c>
      <c r="EB101" s="4">
        <f>F159</f>
        <v>146</v>
      </c>
      <c r="EC101" s="4">
        <f>F16</f>
        <v>3</v>
      </c>
      <c r="ED101" s="4">
        <f>F267</f>
        <v>254</v>
      </c>
      <c r="EE101" s="4">
        <f>F69</f>
        <v>56</v>
      </c>
      <c r="EF101" s="4">
        <f>F214</f>
        <v>201</v>
      </c>
      <c r="EG101" s="4">
        <f>F105</f>
        <v>92</v>
      </c>
      <c r="EH101" s="4">
        <f>F178</f>
        <v>165</v>
      </c>
      <c r="EI101" s="4">
        <f>F185</f>
        <v>172</v>
      </c>
      <c r="EJ101" s="4">
        <f>F98</f>
        <v>85</v>
      </c>
      <c r="EK101" s="4">
        <f>F213</f>
        <v>200</v>
      </c>
      <c r="EL101" s="4">
        <f>F70</f>
        <v>57</v>
      </c>
      <c r="EM101" s="4">
        <f>F256</f>
        <v>243</v>
      </c>
      <c r="EN101" s="4">
        <f>F27</f>
        <v>14</v>
      </c>
      <c r="EO101" s="4">
        <f>F172</f>
        <v>159</v>
      </c>
      <c r="EP101" s="5">
        <f>F111</f>
        <v>98</v>
      </c>
      <c r="EQ101" s="75">
        <f>EI100^3+EJ100^3+EK100^3+EL100^3+EM100^3+EN100^3+EO100^3+EP100^3+EI101^3+EJ101^3+EK101^3+EL101^3+EM101^3+EN101^3+EO101^3+EP101^3</f>
        <v>67634176</v>
      </c>
      <c r="ER101" s="76">
        <f t="shared" si="19"/>
        <v>67634176</v>
      </c>
      <c r="ES101" s="61"/>
      <c r="ET101" s="89" t="s">
        <v>189</v>
      </c>
      <c r="EU101" s="83" t="s">
        <v>190</v>
      </c>
      <c r="EV101" s="83" t="s">
        <v>179</v>
      </c>
      <c r="EW101" s="83" t="s">
        <v>180</v>
      </c>
      <c r="EX101" s="83" t="s">
        <v>213</v>
      </c>
      <c r="EY101" s="83" t="s">
        <v>212</v>
      </c>
      <c r="EZ101" s="83" t="s">
        <v>223</v>
      </c>
      <c r="FA101" s="83" t="s">
        <v>222</v>
      </c>
      <c r="FB101" s="83" t="s">
        <v>214</v>
      </c>
      <c r="FC101" s="83" t="s">
        <v>215</v>
      </c>
      <c r="FD101" s="83" t="s">
        <v>220</v>
      </c>
      <c r="FE101" s="83" t="s">
        <v>221</v>
      </c>
      <c r="FF101" s="83" t="s">
        <v>188</v>
      </c>
      <c r="FG101" s="83" t="s">
        <v>187</v>
      </c>
      <c r="FH101" s="83" t="s">
        <v>182</v>
      </c>
      <c r="FI101" s="84" t="s">
        <v>181</v>
      </c>
      <c r="FJ101" s="66"/>
      <c r="FK101" s="51"/>
    </row>
    <row r="102" spans="1:167" x14ac:dyDescent="0.2">
      <c r="A102" s="32"/>
      <c r="B102" s="32"/>
      <c r="C102" s="32"/>
      <c r="D102" s="106" t="s">
        <v>183</v>
      </c>
      <c r="E102" s="107" t="s">
        <v>207</v>
      </c>
      <c r="F102" s="110">
        <f>B4+(88*B6)</f>
        <v>89</v>
      </c>
      <c r="G102" s="104"/>
      <c r="H102" s="43"/>
      <c r="I102" s="57"/>
      <c r="J102" s="58"/>
      <c r="K102" s="3">
        <f>F181</f>
        <v>168</v>
      </c>
      <c r="L102" s="4">
        <f>F102</f>
        <v>89</v>
      </c>
      <c r="M102" s="4">
        <f>F210</f>
        <v>197</v>
      </c>
      <c r="N102" s="4">
        <f>F73</f>
        <v>60</v>
      </c>
      <c r="O102" s="4">
        <f>F256</f>
        <v>243</v>
      </c>
      <c r="P102" s="4">
        <f>F27</f>
        <v>14</v>
      </c>
      <c r="Q102" s="4">
        <f>F159</f>
        <v>146</v>
      </c>
      <c r="R102" s="4">
        <f>F124</f>
        <v>111</v>
      </c>
      <c r="S102" s="4">
        <f>F111</f>
        <v>98</v>
      </c>
      <c r="T102" s="4">
        <f>F172</f>
        <v>159</v>
      </c>
      <c r="U102" s="4">
        <f>F16</f>
        <v>3</v>
      </c>
      <c r="V102" s="4">
        <f>F267</f>
        <v>254</v>
      </c>
      <c r="W102" s="4">
        <f>F66</f>
        <v>53</v>
      </c>
      <c r="X102" s="4">
        <f>F217</f>
        <v>204</v>
      </c>
      <c r="Y102" s="4">
        <f>F101</f>
        <v>88</v>
      </c>
      <c r="Z102" s="5">
        <f>F182</f>
        <v>169</v>
      </c>
      <c r="AA102" s="75">
        <f>K102^3+L102^3+M102^3+N102^3+O102^3+P102^3+Q102^3+R102^3+K103^3+L103^3+M103^3+N103^3+O103^3+P103^3+Q103^3+R103^3</f>
        <v>67634176</v>
      </c>
      <c r="AB102" s="76">
        <f t="shared" si="16"/>
        <v>67634176</v>
      </c>
      <c r="AC102" s="61"/>
      <c r="AD102" s="89" t="s">
        <v>184</v>
      </c>
      <c r="AE102" s="83" t="s">
        <v>183</v>
      </c>
      <c r="AF102" s="83" t="s">
        <v>186</v>
      </c>
      <c r="AG102" s="83" t="s">
        <v>185</v>
      </c>
      <c r="AH102" s="82" t="s">
        <v>188</v>
      </c>
      <c r="AI102" s="82" t="s">
        <v>187</v>
      </c>
      <c r="AJ102" s="82" t="s">
        <v>190</v>
      </c>
      <c r="AK102" s="82" t="s">
        <v>189</v>
      </c>
      <c r="AL102" s="83" t="s">
        <v>181</v>
      </c>
      <c r="AM102" s="83" t="s">
        <v>182</v>
      </c>
      <c r="AN102" s="83" t="s">
        <v>179</v>
      </c>
      <c r="AO102" s="83" t="s">
        <v>180</v>
      </c>
      <c r="AP102" s="82" t="s">
        <v>177</v>
      </c>
      <c r="AQ102" s="82" t="s">
        <v>178</v>
      </c>
      <c r="AR102" s="82" t="s">
        <v>175</v>
      </c>
      <c r="AS102" s="86" t="s">
        <v>176</v>
      </c>
      <c r="AT102" s="66"/>
      <c r="AU102" s="51"/>
      <c r="AW102" s="57"/>
      <c r="AX102" s="58"/>
      <c r="AY102" s="3">
        <f>F181</f>
        <v>168</v>
      </c>
      <c r="AZ102" s="4">
        <f>F102</f>
        <v>89</v>
      </c>
      <c r="BA102" s="4">
        <f>F210</f>
        <v>197</v>
      </c>
      <c r="BB102" s="4">
        <f>F73</f>
        <v>60</v>
      </c>
      <c r="BC102" s="4">
        <f>F255</f>
        <v>242</v>
      </c>
      <c r="BD102" s="4">
        <f>F28</f>
        <v>15</v>
      </c>
      <c r="BE102" s="4">
        <f>F160</f>
        <v>147</v>
      </c>
      <c r="BF102" s="4">
        <f>F123</f>
        <v>110</v>
      </c>
      <c r="BG102" s="4">
        <f>F112</f>
        <v>99</v>
      </c>
      <c r="BH102" s="4">
        <f>F171</f>
        <v>158</v>
      </c>
      <c r="BI102" s="4">
        <f>F15</f>
        <v>2</v>
      </c>
      <c r="BJ102" s="4">
        <f>F268</f>
        <v>255</v>
      </c>
      <c r="BK102" s="4">
        <f>F66</f>
        <v>53</v>
      </c>
      <c r="BL102" s="4">
        <f>F217</f>
        <v>204</v>
      </c>
      <c r="BM102" s="4">
        <f>F101</f>
        <v>88</v>
      </c>
      <c r="BN102" s="5">
        <f>F182</f>
        <v>169</v>
      </c>
      <c r="BO102" s="75">
        <f>AY102^3+AZ102^3+BA102^3+BB102^3+BC102^3+BD102^3+BE102^3+BF102^3+AY103^3+AZ103^3+BA103^3+BB103^3+BC103^3+BD103^3+BE103^3+BF103^3</f>
        <v>67634176</v>
      </c>
      <c r="BP102" s="76">
        <f t="shared" si="17"/>
        <v>67634176</v>
      </c>
      <c r="BQ102" s="61"/>
      <c r="BR102" s="89" t="s">
        <v>184</v>
      </c>
      <c r="BS102" s="83" t="s">
        <v>183</v>
      </c>
      <c r="BT102" s="83" t="s">
        <v>186</v>
      </c>
      <c r="BU102" s="83" t="s">
        <v>185</v>
      </c>
      <c r="BV102" s="83" t="s">
        <v>218</v>
      </c>
      <c r="BW102" s="83" t="s">
        <v>219</v>
      </c>
      <c r="BX102" s="83" t="s">
        <v>216</v>
      </c>
      <c r="BY102" s="83" t="s">
        <v>217</v>
      </c>
      <c r="BZ102" s="82" t="s">
        <v>209</v>
      </c>
      <c r="CA102" s="82" t="s">
        <v>208</v>
      </c>
      <c r="CB102" s="82" t="s">
        <v>211</v>
      </c>
      <c r="CC102" s="82" t="s">
        <v>210</v>
      </c>
      <c r="CD102" s="82" t="s">
        <v>177</v>
      </c>
      <c r="CE102" s="82" t="s">
        <v>178</v>
      </c>
      <c r="CF102" s="82" t="s">
        <v>175</v>
      </c>
      <c r="CG102" s="86" t="s">
        <v>176</v>
      </c>
      <c r="CH102" s="66"/>
      <c r="CI102" s="51"/>
      <c r="CJ102" s="144"/>
      <c r="CK102" s="57"/>
      <c r="CL102" s="58"/>
      <c r="CM102" s="3">
        <f>F175</f>
        <v>162</v>
      </c>
      <c r="CN102" s="4">
        <f>F108</f>
        <v>95</v>
      </c>
      <c r="CO102" s="4">
        <f>F210</f>
        <v>197</v>
      </c>
      <c r="CP102" s="4">
        <f>F73</f>
        <v>60</v>
      </c>
      <c r="CQ102" s="4">
        <f>F261</f>
        <v>248</v>
      </c>
      <c r="CR102" s="4">
        <f>F22</f>
        <v>9</v>
      </c>
      <c r="CS102" s="4">
        <f>F160</f>
        <v>147</v>
      </c>
      <c r="CT102" s="4">
        <f>F123</f>
        <v>110</v>
      </c>
      <c r="CU102" s="4">
        <f>F112</f>
        <v>99</v>
      </c>
      <c r="CV102" s="4">
        <f>F171</f>
        <v>158</v>
      </c>
      <c r="CW102" s="4">
        <f>F21</f>
        <v>8</v>
      </c>
      <c r="CX102" s="4">
        <f>F262</f>
        <v>249</v>
      </c>
      <c r="CY102" s="4">
        <f>F66</f>
        <v>53</v>
      </c>
      <c r="CZ102" s="4">
        <f>F217</f>
        <v>204</v>
      </c>
      <c r="DA102" s="4">
        <f>F95</f>
        <v>82</v>
      </c>
      <c r="DB102" s="5">
        <f>F188</f>
        <v>175</v>
      </c>
      <c r="DC102" s="75">
        <f>CM102^3+CN102^3+CO102^3+CP102^3+CQ102^3+CR102^3+CS102^3+CT102^3+CM103^3+CN103^3+CO103^3+CP103^3+CQ103^3+CR103^3+CS103^3+CT103^3</f>
        <v>67634176</v>
      </c>
      <c r="DD102" s="76">
        <f t="shared" si="18"/>
        <v>67634176</v>
      </c>
      <c r="DE102" s="61"/>
      <c r="DF102" s="81" t="s">
        <v>119</v>
      </c>
      <c r="DG102" s="82" t="s">
        <v>120</v>
      </c>
      <c r="DH102" s="83" t="s">
        <v>186</v>
      </c>
      <c r="DI102" s="83" t="s">
        <v>185</v>
      </c>
      <c r="DJ102" s="82" t="s">
        <v>82</v>
      </c>
      <c r="DK102" s="82" t="s">
        <v>81</v>
      </c>
      <c r="DL102" s="83" t="s">
        <v>216</v>
      </c>
      <c r="DM102" s="83" t="s">
        <v>217</v>
      </c>
      <c r="DN102" s="82" t="s">
        <v>209</v>
      </c>
      <c r="DO102" s="82" t="s">
        <v>208</v>
      </c>
      <c r="DP102" s="83" t="s">
        <v>89</v>
      </c>
      <c r="DQ102" s="83" t="s">
        <v>90</v>
      </c>
      <c r="DR102" s="82" t="s">
        <v>177</v>
      </c>
      <c r="DS102" s="82" t="s">
        <v>178</v>
      </c>
      <c r="DT102" s="83" t="s">
        <v>138</v>
      </c>
      <c r="DU102" s="84" t="s">
        <v>137</v>
      </c>
      <c r="DV102" s="66"/>
      <c r="DW102" s="51"/>
      <c r="DY102" s="57"/>
      <c r="DZ102" s="58"/>
      <c r="EA102" s="3">
        <f>F182</f>
        <v>169</v>
      </c>
      <c r="EB102" s="4">
        <f>F101</f>
        <v>88</v>
      </c>
      <c r="EC102" s="4">
        <f>F210</f>
        <v>197</v>
      </c>
      <c r="ED102" s="4">
        <f>F73</f>
        <v>60</v>
      </c>
      <c r="EE102" s="4">
        <f>F255</f>
        <v>242</v>
      </c>
      <c r="EF102" s="4">
        <f>F28</f>
        <v>15</v>
      </c>
      <c r="EG102" s="4">
        <f>F171</f>
        <v>158</v>
      </c>
      <c r="EH102" s="4">
        <f>F112</f>
        <v>99</v>
      </c>
      <c r="EI102" s="4">
        <f>F123</f>
        <v>110</v>
      </c>
      <c r="EJ102" s="4">
        <f>F160</f>
        <v>147</v>
      </c>
      <c r="EK102" s="4">
        <f>F15</f>
        <v>2</v>
      </c>
      <c r="EL102" s="4">
        <f>F268</f>
        <v>255</v>
      </c>
      <c r="EM102" s="4">
        <f>F66</f>
        <v>53</v>
      </c>
      <c r="EN102" s="4">
        <f>F217</f>
        <v>204</v>
      </c>
      <c r="EO102" s="4">
        <f>F102</f>
        <v>89</v>
      </c>
      <c r="EP102" s="5">
        <f>F181</f>
        <v>168</v>
      </c>
      <c r="EQ102" s="75">
        <f>EA102^3+EB102^3+EC102^3+ED102^3+EE102^3+EF102^3+EG102^3+EH102^3+EA103^3+EB103^3+EC103^3+ED103^3+EE103^3+EF103^3+EG103^3+EH103^3</f>
        <v>67634176</v>
      </c>
      <c r="ER102" s="76">
        <f t="shared" si="19"/>
        <v>67634176</v>
      </c>
      <c r="ES102" s="61"/>
      <c r="ET102" s="81" t="s">
        <v>176</v>
      </c>
      <c r="EU102" s="82" t="s">
        <v>175</v>
      </c>
      <c r="EV102" s="82" t="s">
        <v>186</v>
      </c>
      <c r="EW102" s="82" t="s">
        <v>185</v>
      </c>
      <c r="EX102" s="82" t="s">
        <v>218</v>
      </c>
      <c r="EY102" s="82" t="s">
        <v>219</v>
      </c>
      <c r="EZ102" s="82" t="s">
        <v>208</v>
      </c>
      <c r="FA102" s="82" t="s">
        <v>209</v>
      </c>
      <c r="FB102" s="82" t="s">
        <v>217</v>
      </c>
      <c r="FC102" s="82" t="s">
        <v>216</v>
      </c>
      <c r="FD102" s="82" t="s">
        <v>211</v>
      </c>
      <c r="FE102" s="82" t="s">
        <v>210</v>
      </c>
      <c r="FF102" s="82" t="s">
        <v>177</v>
      </c>
      <c r="FG102" s="82" t="s">
        <v>178</v>
      </c>
      <c r="FH102" s="82" t="s">
        <v>183</v>
      </c>
      <c r="FI102" s="86" t="s">
        <v>184</v>
      </c>
      <c r="FJ102" s="66"/>
      <c r="FK102" s="51"/>
    </row>
    <row r="103" spans="1:167" x14ac:dyDescent="0.2">
      <c r="A103" s="32"/>
      <c r="B103" s="32"/>
      <c r="C103" s="32"/>
      <c r="D103" s="106" t="s">
        <v>68</v>
      </c>
      <c r="E103" s="107" t="s">
        <v>207</v>
      </c>
      <c r="F103" s="108">
        <f>B4+(89*B6)</f>
        <v>90</v>
      </c>
      <c r="G103" s="104"/>
      <c r="H103" s="43"/>
      <c r="I103" s="57"/>
      <c r="J103" s="58"/>
      <c r="K103" s="3">
        <f>F202</f>
        <v>189</v>
      </c>
      <c r="L103" s="4">
        <f>F81</f>
        <v>68</v>
      </c>
      <c r="M103" s="4">
        <f>F237</f>
        <v>224</v>
      </c>
      <c r="N103" s="4">
        <f>F46</f>
        <v>33</v>
      </c>
      <c r="O103" s="4">
        <f>F247</f>
        <v>234</v>
      </c>
      <c r="P103" s="4">
        <f>F36</f>
        <v>23</v>
      </c>
      <c r="Q103" s="4">
        <f>F152</f>
        <v>139</v>
      </c>
      <c r="R103" s="4">
        <f>F131</f>
        <v>118</v>
      </c>
      <c r="S103" s="4">
        <f>F136</f>
        <v>123</v>
      </c>
      <c r="T103" s="4">
        <f>F147</f>
        <v>134</v>
      </c>
      <c r="U103" s="4">
        <f>F39</f>
        <v>26</v>
      </c>
      <c r="V103" s="4">
        <f>F244</f>
        <v>231</v>
      </c>
      <c r="W103" s="4">
        <f>F61</f>
        <v>48</v>
      </c>
      <c r="X103" s="4">
        <f>F222</f>
        <v>209</v>
      </c>
      <c r="Y103" s="4">
        <f>F90</f>
        <v>77</v>
      </c>
      <c r="Z103" s="5">
        <f>F193</f>
        <v>180</v>
      </c>
      <c r="AA103" s="75">
        <f>S102^3+T102^3+U102^3+V102^3+W102^3+X102^3+Y102^3+Z102^3+S103^3+T103^3+U103^3+V103^3+W103^3+X103^3+Y103^3+Z103^3</f>
        <v>67634176</v>
      </c>
      <c r="AB103" s="76">
        <f t="shared" si="16"/>
        <v>67634176</v>
      </c>
      <c r="AC103" s="61"/>
      <c r="AD103" s="89" t="s">
        <v>151</v>
      </c>
      <c r="AE103" s="83" t="s">
        <v>150</v>
      </c>
      <c r="AF103" s="83" t="s">
        <v>153</v>
      </c>
      <c r="AG103" s="83" t="s">
        <v>152</v>
      </c>
      <c r="AH103" s="82" t="s">
        <v>155</v>
      </c>
      <c r="AI103" s="82" t="s">
        <v>154</v>
      </c>
      <c r="AJ103" s="82" t="s">
        <v>157</v>
      </c>
      <c r="AK103" s="82" t="s">
        <v>156</v>
      </c>
      <c r="AL103" s="83" t="s">
        <v>148</v>
      </c>
      <c r="AM103" s="83" t="s">
        <v>149</v>
      </c>
      <c r="AN103" s="83" t="s">
        <v>146</v>
      </c>
      <c r="AO103" s="83" t="s">
        <v>147</v>
      </c>
      <c r="AP103" s="82" t="s">
        <v>144</v>
      </c>
      <c r="AQ103" s="82" t="s">
        <v>145</v>
      </c>
      <c r="AR103" s="82" t="s">
        <v>142</v>
      </c>
      <c r="AS103" s="86" t="s">
        <v>143</v>
      </c>
      <c r="AT103" s="66"/>
      <c r="AU103" s="51"/>
      <c r="AW103" s="57"/>
      <c r="AX103" s="58"/>
      <c r="AY103" s="3">
        <f>F202</f>
        <v>189</v>
      </c>
      <c r="AZ103" s="4">
        <f>F81</f>
        <v>68</v>
      </c>
      <c r="BA103" s="4">
        <f>F237</f>
        <v>224</v>
      </c>
      <c r="BB103" s="4">
        <f>F46</f>
        <v>33</v>
      </c>
      <c r="BC103" s="4">
        <f>F248</f>
        <v>235</v>
      </c>
      <c r="BD103" s="4">
        <f>F35</f>
        <v>22</v>
      </c>
      <c r="BE103" s="4">
        <f>F151</f>
        <v>138</v>
      </c>
      <c r="BF103" s="4">
        <f>F132</f>
        <v>119</v>
      </c>
      <c r="BG103" s="4">
        <f>F135</f>
        <v>122</v>
      </c>
      <c r="BH103" s="4">
        <f>F148</f>
        <v>135</v>
      </c>
      <c r="BI103" s="4">
        <f>F40</f>
        <v>27</v>
      </c>
      <c r="BJ103" s="4">
        <f>F243</f>
        <v>230</v>
      </c>
      <c r="BK103" s="4">
        <f>F61</f>
        <v>48</v>
      </c>
      <c r="BL103" s="4">
        <f>F222</f>
        <v>209</v>
      </c>
      <c r="BM103" s="4">
        <f>F90</f>
        <v>77</v>
      </c>
      <c r="BN103" s="5">
        <f>F193</f>
        <v>180</v>
      </c>
      <c r="BO103" s="75">
        <f>BG102^3+BH102^3+BI102^3+BJ102^3+BK102^3+BL102^3+BM102^3+BN102^3+BG103^3+BH103^3+BI103^3+BJ103^3+BK103^3+BL103^3+BM103^3+BN103^3</f>
        <v>67634176</v>
      </c>
      <c r="BP103" s="76">
        <f t="shared" si="17"/>
        <v>67634176</v>
      </c>
      <c r="BQ103" s="61"/>
      <c r="BR103" s="89" t="s">
        <v>151</v>
      </c>
      <c r="BS103" s="83" t="s">
        <v>150</v>
      </c>
      <c r="BT103" s="83" t="s">
        <v>153</v>
      </c>
      <c r="BU103" s="83" t="s">
        <v>152</v>
      </c>
      <c r="BV103" s="83" t="s">
        <v>250</v>
      </c>
      <c r="BW103" s="83" t="s">
        <v>251</v>
      </c>
      <c r="BX103" s="83" t="s">
        <v>248</v>
      </c>
      <c r="BY103" s="83" t="s">
        <v>249</v>
      </c>
      <c r="BZ103" s="82" t="s">
        <v>241</v>
      </c>
      <c r="CA103" s="82" t="s">
        <v>240</v>
      </c>
      <c r="CB103" s="82" t="s">
        <v>243</v>
      </c>
      <c r="CC103" s="82" t="s">
        <v>242</v>
      </c>
      <c r="CD103" s="82" t="s">
        <v>144</v>
      </c>
      <c r="CE103" s="82" t="s">
        <v>145</v>
      </c>
      <c r="CF103" s="82" t="s">
        <v>142</v>
      </c>
      <c r="CG103" s="86" t="s">
        <v>143</v>
      </c>
      <c r="CH103" s="66"/>
      <c r="CI103" s="51"/>
      <c r="CJ103" s="144"/>
      <c r="CK103" s="57"/>
      <c r="CL103" s="58"/>
      <c r="CM103" s="3">
        <f>F202</f>
        <v>189</v>
      </c>
      <c r="CN103" s="4">
        <f>F81</f>
        <v>68</v>
      </c>
      <c r="CO103" s="4">
        <f>F231</f>
        <v>218</v>
      </c>
      <c r="CP103" s="4">
        <f>F52</f>
        <v>39</v>
      </c>
      <c r="CQ103" s="4">
        <f>F248</f>
        <v>235</v>
      </c>
      <c r="CR103" s="4">
        <f>F35</f>
        <v>22</v>
      </c>
      <c r="CS103" s="4">
        <f>F157</f>
        <v>144</v>
      </c>
      <c r="CT103" s="4">
        <f>F126</f>
        <v>113</v>
      </c>
      <c r="CU103" s="4">
        <f>F141</f>
        <v>128</v>
      </c>
      <c r="CV103" s="4">
        <f>F142</f>
        <v>129</v>
      </c>
      <c r="CW103" s="4">
        <f>F40</f>
        <v>27</v>
      </c>
      <c r="CX103" s="4">
        <f>F243</f>
        <v>230</v>
      </c>
      <c r="CY103" s="4">
        <f>F55</f>
        <v>42</v>
      </c>
      <c r="CZ103" s="4">
        <f>F228</f>
        <v>215</v>
      </c>
      <c r="DA103" s="4">
        <f>F90</f>
        <v>77</v>
      </c>
      <c r="DB103" s="5">
        <f>F193</f>
        <v>180</v>
      </c>
      <c r="DC103" s="75">
        <f>CU102^3+CV102^3+CW102^3+CX102^3+CY102^3+CZ102^3+DA102^3+DB102^3+CU103^3+CV103^3+CW103^3+CX103^3+CY103^3+CZ103^3+DA103^3+DB103^3</f>
        <v>67634176</v>
      </c>
      <c r="DD103" s="76">
        <f t="shared" si="18"/>
        <v>67634176</v>
      </c>
      <c r="DE103" s="61"/>
      <c r="DF103" s="81" t="s">
        <v>151</v>
      </c>
      <c r="DG103" s="82" t="s">
        <v>150</v>
      </c>
      <c r="DH103" s="83" t="s">
        <v>117</v>
      </c>
      <c r="DI103" s="83" t="s">
        <v>118</v>
      </c>
      <c r="DJ103" s="82" t="s">
        <v>250</v>
      </c>
      <c r="DK103" s="82" t="s">
        <v>251</v>
      </c>
      <c r="DL103" s="83" t="s">
        <v>104</v>
      </c>
      <c r="DM103" s="83" t="s">
        <v>103</v>
      </c>
      <c r="DN103" s="82" t="s">
        <v>111</v>
      </c>
      <c r="DO103" s="82" t="s">
        <v>112</v>
      </c>
      <c r="DP103" s="83" t="s">
        <v>243</v>
      </c>
      <c r="DQ103" s="83" t="s">
        <v>242</v>
      </c>
      <c r="DR103" s="82" t="s">
        <v>131</v>
      </c>
      <c r="DS103" s="82" t="s">
        <v>130</v>
      </c>
      <c r="DT103" s="83" t="s">
        <v>142</v>
      </c>
      <c r="DU103" s="84" t="s">
        <v>143</v>
      </c>
      <c r="DV103" s="66"/>
      <c r="DW103" s="51"/>
      <c r="DY103" s="57"/>
      <c r="DZ103" s="58"/>
      <c r="EA103" s="3">
        <f>F196</f>
        <v>183</v>
      </c>
      <c r="EB103" s="4">
        <f>F87</f>
        <v>74</v>
      </c>
      <c r="EC103" s="4">
        <f>F232</f>
        <v>219</v>
      </c>
      <c r="ED103" s="4">
        <f>F51</f>
        <v>38</v>
      </c>
      <c r="EE103" s="4">
        <f>F253</f>
        <v>240</v>
      </c>
      <c r="EF103" s="4">
        <f>F30</f>
        <v>17</v>
      </c>
      <c r="EG103" s="4">
        <f>F145</f>
        <v>132</v>
      </c>
      <c r="EH103" s="4">
        <f>F138</f>
        <v>125</v>
      </c>
      <c r="EI103" s="4">
        <f>F129</f>
        <v>116</v>
      </c>
      <c r="EJ103" s="4">
        <f>F154</f>
        <v>141</v>
      </c>
      <c r="EK103" s="4">
        <f>F45</f>
        <v>32</v>
      </c>
      <c r="EL103" s="4">
        <f>F238</f>
        <v>225</v>
      </c>
      <c r="EM103" s="4">
        <f>F56</f>
        <v>43</v>
      </c>
      <c r="EN103" s="4">
        <f>F227</f>
        <v>214</v>
      </c>
      <c r="EO103" s="4">
        <f>F84</f>
        <v>71</v>
      </c>
      <c r="EP103" s="5">
        <f>F199</f>
        <v>186</v>
      </c>
      <c r="EQ103" s="75">
        <f>EI102^3+EJ102^3+EK102^3+EL102^3+EM102^3+EN102^3+EO102^3+EP102^3+EI103^3+EJ103^3+EK103^3+EL103^3+EM103^3+EN103^3+EO103^3+EP103^3</f>
        <v>67634176</v>
      </c>
      <c r="ER103" s="76">
        <f t="shared" si="19"/>
        <v>67634176</v>
      </c>
      <c r="ES103" s="61"/>
      <c r="ET103" s="89" t="s">
        <v>110</v>
      </c>
      <c r="EU103" s="83" t="s">
        <v>109</v>
      </c>
      <c r="EV103" s="83" t="s">
        <v>92</v>
      </c>
      <c r="EW103" s="83" t="s">
        <v>91</v>
      </c>
      <c r="EX103" s="83" t="s">
        <v>95</v>
      </c>
      <c r="EY103" s="83" t="s">
        <v>96</v>
      </c>
      <c r="EZ103" s="83" t="s">
        <v>126</v>
      </c>
      <c r="FA103" s="83" t="s">
        <v>127</v>
      </c>
      <c r="FB103" s="83" t="s">
        <v>98</v>
      </c>
      <c r="FC103" s="83" t="s">
        <v>97</v>
      </c>
      <c r="FD103" s="83" t="s">
        <v>125</v>
      </c>
      <c r="FE103" s="83" t="s">
        <v>124</v>
      </c>
      <c r="FF103" s="83" t="s">
        <v>107</v>
      </c>
      <c r="FG103" s="83" t="s">
        <v>108</v>
      </c>
      <c r="FH103" s="83" t="s">
        <v>93</v>
      </c>
      <c r="FI103" s="84" t="s">
        <v>94</v>
      </c>
      <c r="FJ103" s="66"/>
      <c r="FK103" s="51"/>
    </row>
    <row r="104" spans="1:167" x14ac:dyDescent="0.2">
      <c r="A104" s="32"/>
      <c r="B104" s="32"/>
      <c r="C104" s="32"/>
      <c r="D104" s="106" t="s">
        <v>18</v>
      </c>
      <c r="E104" s="107" t="s">
        <v>207</v>
      </c>
      <c r="F104" s="108">
        <f>B4+(90*B6)</f>
        <v>91</v>
      </c>
      <c r="G104" s="104"/>
      <c r="H104" s="43"/>
      <c r="I104" s="57"/>
      <c r="J104" s="58"/>
      <c r="K104" s="3">
        <f>F72</f>
        <v>59</v>
      </c>
      <c r="L104" s="4">
        <f>F211</f>
        <v>198</v>
      </c>
      <c r="M104" s="4">
        <f>F103</f>
        <v>90</v>
      </c>
      <c r="N104" s="4">
        <f>F180</f>
        <v>167</v>
      </c>
      <c r="O104" s="4">
        <f>F125</f>
        <v>112</v>
      </c>
      <c r="P104" s="4">
        <f>F158</f>
        <v>145</v>
      </c>
      <c r="Q104" s="4">
        <f>F26</f>
        <v>13</v>
      </c>
      <c r="R104" s="4">
        <f>F257</f>
        <v>244</v>
      </c>
      <c r="S104" s="4">
        <f>F266</f>
        <v>253</v>
      </c>
      <c r="T104" s="4">
        <f>F17</f>
        <v>4</v>
      </c>
      <c r="U104" s="4">
        <f>F173</f>
        <v>160</v>
      </c>
      <c r="V104" s="4">
        <f>F110</f>
        <v>97</v>
      </c>
      <c r="W104" s="4">
        <f>F183</f>
        <v>170</v>
      </c>
      <c r="X104" s="4">
        <f>F100</f>
        <v>87</v>
      </c>
      <c r="Y104" s="4">
        <f>F216</f>
        <v>203</v>
      </c>
      <c r="Z104" s="5">
        <f>F67</f>
        <v>54</v>
      </c>
      <c r="AA104" s="75">
        <f>K104^3+L104^3+M104^3+N104^3+O104^3+P104^3+Q104^3+R104^3+K105^3+L105^3+M105^3+N105^3+O105^3+P105^3+Q105^3+R105^3</f>
        <v>67634176</v>
      </c>
      <c r="AB104" s="76">
        <f t="shared" si="16"/>
        <v>67634176</v>
      </c>
      <c r="AC104" s="95"/>
      <c r="AD104" s="81" t="s">
        <v>66</v>
      </c>
      <c r="AE104" s="82" t="s">
        <v>65</v>
      </c>
      <c r="AF104" s="82" t="s">
        <v>68</v>
      </c>
      <c r="AG104" s="82" t="s">
        <v>67</v>
      </c>
      <c r="AH104" s="83" t="s">
        <v>70</v>
      </c>
      <c r="AI104" s="83" t="s">
        <v>69</v>
      </c>
      <c r="AJ104" s="83" t="s">
        <v>72</v>
      </c>
      <c r="AK104" s="83" t="s">
        <v>71</v>
      </c>
      <c r="AL104" s="82" t="s">
        <v>52</v>
      </c>
      <c r="AM104" s="82" t="s">
        <v>53</v>
      </c>
      <c r="AN104" s="82" t="s">
        <v>50</v>
      </c>
      <c r="AO104" s="82" t="s">
        <v>51</v>
      </c>
      <c r="AP104" s="83" t="s">
        <v>32</v>
      </c>
      <c r="AQ104" s="83" t="s">
        <v>33</v>
      </c>
      <c r="AR104" s="83" t="s">
        <v>30</v>
      </c>
      <c r="AS104" s="84" t="s">
        <v>31</v>
      </c>
      <c r="AT104" s="66"/>
      <c r="AU104" s="51"/>
      <c r="AW104" s="57"/>
      <c r="AX104" s="58"/>
      <c r="AY104" s="3">
        <f>F71</f>
        <v>58</v>
      </c>
      <c r="AZ104" s="4">
        <f>F212</f>
        <v>199</v>
      </c>
      <c r="BA104" s="4">
        <f>F104</f>
        <v>91</v>
      </c>
      <c r="BB104" s="4">
        <f>F179</f>
        <v>166</v>
      </c>
      <c r="BC104" s="4">
        <f>F125</f>
        <v>112</v>
      </c>
      <c r="BD104" s="4">
        <f>F158</f>
        <v>145</v>
      </c>
      <c r="BE104" s="4">
        <f>F26</f>
        <v>13</v>
      </c>
      <c r="BF104" s="4">
        <f>F257</f>
        <v>244</v>
      </c>
      <c r="BG104" s="4">
        <f>F266</f>
        <v>253</v>
      </c>
      <c r="BH104" s="4">
        <f>F17</f>
        <v>4</v>
      </c>
      <c r="BI104" s="4">
        <f>F173</f>
        <v>160</v>
      </c>
      <c r="BJ104" s="4">
        <f>F110</f>
        <v>97</v>
      </c>
      <c r="BK104" s="4">
        <f>F184</f>
        <v>171</v>
      </c>
      <c r="BL104" s="4">
        <f>F99</f>
        <v>86</v>
      </c>
      <c r="BM104" s="4">
        <f>F215</f>
        <v>202</v>
      </c>
      <c r="BN104" s="5">
        <f>F68</f>
        <v>55</v>
      </c>
      <c r="BO104" s="75">
        <f>AY104^3+AZ104^3+BA104^3+BB104^3+BC104^3+BD104^3+BE104^3+BF104^3+AY105^3+AZ105^3+BA105^3+BB105^3+BC105^3+BD105^3+BE105^3+BF105^3</f>
        <v>67634176</v>
      </c>
      <c r="BP104" s="76">
        <f t="shared" si="17"/>
        <v>67634176</v>
      </c>
      <c r="BQ104" s="95"/>
      <c r="BR104" s="81" t="s">
        <v>20</v>
      </c>
      <c r="BS104" s="82" t="s">
        <v>21</v>
      </c>
      <c r="BT104" s="82" t="s">
        <v>18</v>
      </c>
      <c r="BU104" s="82" t="s">
        <v>19</v>
      </c>
      <c r="BV104" s="82" t="s">
        <v>70</v>
      </c>
      <c r="BW104" s="82" t="s">
        <v>69</v>
      </c>
      <c r="BX104" s="82" t="s">
        <v>72</v>
      </c>
      <c r="BY104" s="82" t="s">
        <v>71</v>
      </c>
      <c r="BZ104" s="83" t="s">
        <v>52</v>
      </c>
      <c r="CA104" s="83" t="s">
        <v>53</v>
      </c>
      <c r="CB104" s="83" t="s">
        <v>50</v>
      </c>
      <c r="CC104" s="83" t="s">
        <v>51</v>
      </c>
      <c r="CD104" s="83" t="s">
        <v>11</v>
      </c>
      <c r="CE104" s="83" t="s">
        <v>10</v>
      </c>
      <c r="CF104" s="83" t="s">
        <v>13</v>
      </c>
      <c r="CG104" s="84" t="s">
        <v>12</v>
      </c>
      <c r="CH104" s="66"/>
      <c r="CI104" s="51"/>
      <c r="CJ104" s="144"/>
      <c r="CK104" s="57"/>
      <c r="CL104" s="58"/>
      <c r="CM104" s="3">
        <f>F77</f>
        <v>64</v>
      </c>
      <c r="CN104" s="4">
        <f>F206</f>
        <v>193</v>
      </c>
      <c r="CO104" s="4">
        <f>F104</f>
        <v>91</v>
      </c>
      <c r="CP104" s="4">
        <f>F179</f>
        <v>166</v>
      </c>
      <c r="CQ104" s="4">
        <f>F119</f>
        <v>106</v>
      </c>
      <c r="CR104" s="4">
        <f>F164</f>
        <v>151</v>
      </c>
      <c r="CS104" s="4">
        <f>F26</f>
        <v>13</v>
      </c>
      <c r="CT104" s="4">
        <f>F257</f>
        <v>244</v>
      </c>
      <c r="CU104" s="4">
        <f>F266</f>
        <v>253</v>
      </c>
      <c r="CV104" s="4">
        <f>F17</f>
        <v>4</v>
      </c>
      <c r="CW104" s="4">
        <f>F167</f>
        <v>154</v>
      </c>
      <c r="CX104" s="4">
        <f>F116</f>
        <v>103</v>
      </c>
      <c r="CY104" s="4">
        <f>F184</f>
        <v>171</v>
      </c>
      <c r="CZ104" s="4">
        <f>F99</f>
        <v>86</v>
      </c>
      <c r="DA104" s="4">
        <f>F221</f>
        <v>208</v>
      </c>
      <c r="DB104" s="5">
        <f>F62</f>
        <v>49</v>
      </c>
      <c r="DC104" s="75">
        <f>CM104^3+CN104^3+CO104^3+CP104^3+CQ104^3+CR104^3+CS104^3+CT104^3+CM105^3+CN105^3+CO105^3+CP105^3+CQ105^3+CR105^3+CS105^3+CT105^3</f>
        <v>67634176</v>
      </c>
      <c r="DD104" s="76">
        <f t="shared" si="18"/>
        <v>67634176</v>
      </c>
      <c r="DE104" s="95"/>
      <c r="DF104" s="89" t="s">
        <v>161</v>
      </c>
      <c r="DG104" s="83" t="s">
        <v>160</v>
      </c>
      <c r="DH104" s="82" t="s">
        <v>18</v>
      </c>
      <c r="DI104" s="82" t="s">
        <v>19</v>
      </c>
      <c r="DJ104" s="83" t="s">
        <v>170</v>
      </c>
      <c r="DK104" s="83" t="s">
        <v>171</v>
      </c>
      <c r="DL104" s="82" t="s">
        <v>72</v>
      </c>
      <c r="DM104" s="82" t="s">
        <v>71</v>
      </c>
      <c r="DN104" s="83" t="s">
        <v>52</v>
      </c>
      <c r="DO104" s="83" t="s">
        <v>53</v>
      </c>
      <c r="DP104" s="82" t="s">
        <v>237</v>
      </c>
      <c r="DQ104" s="82" t="s">
        <v>236</v>
      </c>
      <c r="DR104" s="83" t="s">
        <v>11</v>
      </c>
      <c r="DS104" s="83" t="s">
        <v>10</v>
      </c>
      <c r="DT104" s="82" t="s">
        <v>226</v>
      </c>
      <c r="DU104" s="86" t="s">
        <v>227</v>
      </c>
      <c r="DV104" s="66"/>
      <c r="DW104" s="51"/>
      <c r="DY104" s="57"/>
      <c r="DZ104" s="58"/>
      <c r="EA104" s="3">
        <f>F65</f>
        <v>52</v>
      </c>
      <c r="EB104" s="4">
        <f>F218</f>
        <v>205</v>
      </c>
      <c r="EC104" s="4">
        <f>F109</f>
        <v>96</v>
      </c>
      <c r="ED104" s="4">
        <f>F174</f>
        <v>161</v>
      </c>
      <c r="EE104" s="4">
        <f>F120</f>
        <v>107</v>
      </c>
      <c r="EF104" s="4">
        <f>F163</f>
        <v>150</v>
      </c>
      <c r="EG104" s="4">
        <f>F20</f>
        <v>7</v>
      </c>
      <c r="EH104" s="4">
        <f>F263</f>
        <v>250</v>
      </c>
      <c r="EI104" s="4">
        <f>F260</f>
        <v>247</v>
      </c>
      <c r="EJ104" s="4">
        <f>F23</f>
        <v>10</v>
      </c>
      <c r="EK104" s="4">
        <f>F168</f>
        <v>155</v>
      </c>
      <c r="EL104" s="4">
        <f>F115</f>
        <v>102</v>
      </c>
      <c r="EM104" s="4">
        <f>F189</f>
        <v>176</v>
      </c>
      <c r="EN104" s="4">
        <f>F94</f>
        <v>81</v>
      </c>
      <c r="EO104" s="4">
        <f>F209</f>
        <v>196</v>
      </c>
      <c r="EP104" s="5">
        <f>F74</f>
        <v>61</v>
      </c>
      <c r="EQ104" s="75">
        <f>EA104^3+EB104^3+EC104^3+ED104^3+EE104^3+EF104^3+EG104^3+EH104^3+EA105^3+EB105^3+EC105^3+ED105^3+EE105^3+EF105^3+EG105^3+EH105^3</f>
        <v>67634176</v>
      </c>
      <c r="ER104" s="76">
        <f t="shared" si="19"/>
        <v>67634176</v>
      </c>
      <c r="ES104" s="95"/>
      <c r="ET104" s="81" t="s">
        <v>268</v>
      </c>
      <c r="EU104" s="82" t="s">
        <v>269</v>
      </c>
      <c r="EV104" s="82" t="s">
        <v>205</v>
      </c>
      <c r="EW104" s="82" t="s">
        <v>206</v>
      </c>
      <c r="EX104" s="82" t="s">
        <v>194</v>
      </c>
      <c r="EY104" s="82" t="s">
        <v>193</v>
      </c>
      <c r="EZ104" s="82" t="s">
        <v>257</v>
      </c>
      <c r="FA104" s="82" t="s">
        <v>256</v>
      </c>
      <c r="FB104" s="82" t="s">
        <v>191</v>
      </c>
      <c r="FC104" s="82" t="s">
        <v>192</v>
      </c>
      <c r="FD104" s="82" t="s">
        <v>258</v>
      </c>
      <c r="FE104" s="82" t="s">
        <v>259</v>
      </c>
      <c r="FF104" s="82" t="s">
        <v>271</v>
      </c>
      <c r="FG104" s="82" t="s">
        <v>270</v>
      </c>
      <c r="FH104" s="82" t="s">
        <v>204</v>
      </c>
      <c r="FI104" s="86" t="s">
        <v>203</v>
      </c>
      <c r="FJ104" s="66"/>
      <c r="FK104" s="51"/>
    </row>
    <row r="105" spans="1:167" x14ac:dyDescent="0.2">
      <c r="A105" s="32"/>
      <c r="B105" s="32"/>
      <c r="C105" s="32"/>
      <c r="D105" s="106" t="s">
        <v>223</v>
      </c>
      <c r="E105" s="107" t="s">
        <v>207</v>
      </c>
      <c r="F105" s="110">
        <f>B4+(91*B6)</f>
        <v>92</v>
      </c>
      <c r="G105" s="104"/>
      <c r="H105" s="43"/>
      <c r="I105" s="57"/>
      <c r="J105" s="58"/>
      <c r="K105" s="3">
        <f>F47</f>
        <v>34</v>
      </c>
      <c r="L105" s="4">
        <f>F236</f>
        <v>223</v>
      </c>
      <c r="M105" s="4">
        <f>F80</f>
        <v>67</v>
      </c>
      <c r="N105" s="4">
        <f>F203</f>
        <v>190</v>
      </c>
      <c r="O105" s="4">
        <f>F130</f>
        <v>117</v>
      </c>
      <c r="P105" s="4">
        <f>F153</f>
        <v>140</v>
      </c>
      <c r="Q105" s="4">
        <f>F37</f>
        <v>24</v>
      </c>
      <c r="R105" s="4">
        <f>F246</f>
        <v>233</v>
      </c>
      <c r="S105" s="4">
        <f>F245</f>
        <v>232</v>
      </c>
      <c r="T105" s="4">
        <f>F38</f>
        <v>25</v>
      </c>
      <c r="U105" s="4">
        <f>F146</f>
        <v>133</v>
      </c>
      <c r="V105" s="4">
        <f>F137</f>
        <v>124</v>
      </c>
      <c r="W105" s="4">
        <f>F192</f>
        <v>179</v>
      </c>
      <c r="X105" s="4">
        <f>F91</f>
        <v>78</v>
      </c>
      <c r="Y105" s="4">
        <f>F223</f>
        <v>210</v>
      </c>
      <c r="Z105" s="5">
        <f>F60</f>
        <v>47</v>
      </c>
      <c r="AA105" s="75">
        <f>S104^3+T104^3+U104^3+V104^3+W104^3+X104^3+Y104^3+Z104^3+S105^3+T105^3+U105^3+V105^3+W105^3+X105^3+Y105^3+Z105^3</f>
        <v>67634176</v>
      </c>
      <c r="AB105" s="76">
        <f t="shared" si="16"/>
        <v>67634176</v>
      </c>
      <c r="AC105" s="61"/>
      <c r="AD105" s="81" t="s">
        <v>58</v>
      </c>
      <c r="AE105" s="82" t="s">
        <v>57</v>
      </c>
      <c r="AF105" s="82" t="s">
        <v>60</v>
      </c>
      <c r="AG105" s="82" t="s">
        <v>59</v>
      </c>
      <c r="AH105" s="83" t="s">
        <v>62</v>
      </c>
      <c r="AI105" s="83" t="s">
        <v>61</v>
      </c>
      <c r="AJ105" s="83" t="s">
        <v>64</v>
      </c>
      <c r="AK105" s="83" t="s">
        <v>63</v>
      </c>
      <c r="AL105" s="82" t="s">
        <v>48</v>
      </c>
      <c r="AM105" s="82" t="s">
        <v>49</v>
      </c>
      <c r="AN105" s="82" t="s">
        <v>46</v>
      </c>
      <c r="AO105" s="82" t="s">
        <v>47</v>
      </c>
      <c r="AP105" s="83" t="s">
        <v>28</v>
      </c>
      <c r="AQ105" s="83" t="s">
        <v>29</v>
      </c>
      <c r="AR105" s="83" t="s">
        <v>26</v>
      </c>
      <c r="AS105" s="84" t="s">
        <v>27</v>
      </c>
      <c r="AT105" s="66"/>
      <c r="AU105" s="51"/>
      <c r="AW105" s="57"/>
      <c r="AX105" s="58"/>
      <c r="AY105" s="3">
        <f>F48</f>
        <v>35</v>
      </c>
      <c r="AZ105" s="4">
        <f>F235</f>
        <v>222</v>
      </c>
      <c r="BA105" s="4">
        <f>F79</f>
        <v>66</v>
      </c>
      <c r="BB105" s="4">
        <f>F204</f>
        <v>191</v>
      </c>
      <c r="BC105" s="4">
        <f>F130</f>
        <v>117</v>
      </c>
      <c r="BD105" s="4">
        <f>F153</f>
        <v>140</v>
      </c>
      <c r="BE105" s="4">
        <f>F37</f>
        <v>24</v>
      </c>
      <c r="BF105" s="4">
        <f>F246</f>
        <v>233</v>
      </c>
      <c r="BG105" s="4">
        <f>F245</f>
        <v>232</v>
      </c>
      <c r="BH105" s="4">
        <f>F38</f>
        <v>25</v>
      </c>
      <c r="BI105" s="4">
        <f>F146</f>
        <v>133</v>
      </c>
      <c r="BJ105" s="4">
        <f>F137</f>
        <v>124</v>
      </c>
      <c r="BK105" s="4">
        <f>F191</f>
        <v>178</v>
      </c>
      <c r="BL105" s="4">
        <f>F92</f>
        <v>79</v>
      </c>
      <c r="BM105" s="4">
        <f>F224</f>
        <v>211</v>
      </c>
      <c r="BN105" s="5">
        <f>F59</f>
        <v>46</v>
      </c>
      <c r="BO105" s="75">
        <f>BG104^3+BH104^3+BI104^3+BJ104^3+BK104^3+BL104^3+BM104^3+BN104^3+BG105^3+BH105^3+BI105^3+BJ105^3+BK105^3+BL105^3+BM105^3+BN105^3</f>
        <v>67634176</v>
      </c>
      <c r="BP105" s="76">
        <f t="shared" si="17"/>
        <v>67634176</v>
      </c>
      <c r="BQ105" s="61"/>
      <c r="BR105" s="81" t="s">
        <v>44</v>
      </c>
      <c r="BS105" s="82" t="s">
        <v>45</v>
      </c>
      <c r="BT105" s="82" t="s">
        <v>42</v>
      </c>
      <c r="BU105" s="82" t="s">
        <v>43</v>
      </c>
      <c r="BV105" s="82" t="s">
        <v>62</v>
      </c>
      <c r="BW105" s="82" t="s">
        <v>61</v>
      </c>
      <c r="BX105" s="82" t="s">
        <v>64</v>
      </c>
      <c r="BY105" s="82" t="s">
        <v>63</v>
      </c>
      <c r="BZ105" s="83" t="s">
        <v>48</v>
      </c>
      <c r="CA105" s="83" t="s">
        <v>49</v>
      </c>
      <c r="CB105" s="83" t="s">
        <v>46</v>
      </c>
      <c r="CC105" s="83" t="s">
        <v>47</v>
      </c>
      <c r="CD105" s="83" t="s">
        <v>35</v>
      </c>
      <c r="CE105" s="83" t="s">
        <v>34</v>
      </c>
      <c r="CF105" s="83" t="s">
        <v>37</v>
      </c>
      <c r="CG105" s="84" t="s">
        <v>36</v>
      </c>
      <c r="CH105" s="66"/>
      <c r="CI105" s="51"/>
      <c r="CJ105" s="144"/>
      <c r="CK105" s="57"/>
      <c r="CL105" s="58"/>
      <c r="CM105" s="3">
        <f>F48</f>
        <v>35</v>
      </c>
      <c r="CN105" s="4">
        <f>F235</f>
        <v>222</v>
      </c>
      <c r="CO105" s="4">
        <f>F85</f>
        <v>72</v>
      </c>
      <c r="CP105" s="4">
        <f>F198</f>
        <v>185</v>
      </c>
      <c r="CQ105" s="4">
        <f>F130</f>
        <v>117</v>
      </c>
      <c r="CR105" s="4">
        <f>F153</f>
        <v>140</v>
      </c>
      <c r="CS105" s="4">
        <f>F31</f>
        <v>18</v>
      </c>
      <c r="CT105" s="4">
        <f>F252</f>
        <v>239</v>
      </c>
      <c r="CU105" s="4">
        <f>F239</f>
        <v>226</v>
      </c>
      <c r="CV105" s="4">
        <f>F44</f>
        <v>31</v>
      </c>
      <c r="CW105" s="4">
        <f>F146</f>
        <v>133</v>
      </c>
      <c r="CX105" s="4">
        <f>F137</f>
        <v>124</v>
      </c>
      <c r="CY105" s="4">
        <f>F197</f>
        <v>184</v>
      </c>
      <c r="CZ105" s="4">
        <f>F86</f>
        <v>73</v>
      </c>
      <c r="DA105" s="4">
        <f>F224</f>
        <v>211</v>
      </c>
      <c r="DB105" s="5">
        <f>F59</f>
        <v>46</v>
      </c>
      <c r="DC105" s="75">
        <f>CU104^3+CV104^3+CW104^3+CX104^3+CY104^3+CZ104^3+DA104^3+DB104^3+CU105^3+CV105^3+CW105^3+CX105^3+CY105^3+CZ105^3+DA105^3+DB105^3</f>
        <v>67634176</v>
      </c>
      <c r="DD105" s="76">
        <f t="shared" si="18"/>
        <v>67634176</v>
      </c>
      <c r="DE105" s="61"/>
      <c r="DF105" s="89" t="s">
        <v>44</v>
      </c>
      <c r="DG105" s="83" t="s">
        <v>45</v>
      </c>
      <c r="DH105" s="82" t="s">
        <v>163</v>
      </c>
      <c r="DI105" s="82" t="s">
        <v>162</v>
      </c>
      <c r="DJ105" s="83" t="s">
        <v>62</v>
      </c>
      <c r="DK105" s="83" t="s">
        <v>61</v>
      </c>
      <c r="DL105" s="82" t="s">
        <v>168</v>
      </c>
      <c r="DM105" s="82" t="s">
        <v>169</v>
      </c>
      <c r="DN105" s="83" t="s">
        <v>235</v>
      </c>
      <c r="DO105" s="83" t="s">
        <v>234</v>
      </c>
      <c r="DP105" s="82" t="s">
        <v>46</v>
      </c>
      <c r="DQ105" s="82" t="s">
        <v>47</v>
      </c>
      <c r="DR105" s="83" t="s">
        <v>228</v>
      </c>
      <c r="DS105" s="83" t="s">
        <v>229</v>
      </c>
      <c r="DT105" s="82" t="s">
        <v>37</v>
      </c>
      <c r="DU105" s="86" t="s">
        <v>36</v>
      </c>
      <c r="DV105" s="66"/>
      <c r="DW105" s="51"/>
      <c r="DY105" s="57"/>
      <c r="DZ105" s="58"/>
      <c r="EA105" s="3">
        <f>F59</f>
        <v>46</v>
      </c>
      <c r="EB105" s="4">
        <f>F224</f>
        <v>211</v>
      </c>
      <c r="EC105" s="4">
        <f>F79</f>
        <v>66</v>
      </c>
      <c r="ED105" s="4">
        <f>F204</f>
        <v>191</v>
      </c>
      <c r="EE105" s="4">
        <f>F130</f>
        <v>117</v>
      </c>
      <c r="EF105" s="4">
        <f>F153</f>
        <v>140</v>
      </c>
      <c r="EG105" s="4">
        <f>F38</f>
        <v>25</v>
      </c>
      <c r="EH105" s="4">
        <f>F245</f>
        <v>232</v>
      </c>
      <c r="EI105" s="4">
        <f>F246</f>
        <v>233</v>
      </c>
      <c r="EJ105" s="4">
        <f>F37</f>
        <v>24</v>
      </c>
      <c r="EK105" s="4">
        <f>F146</f>
        <v>133</v>
      </c>
      <c r="EL105" s="4">
        <f>F137</f>
        <v>124</v>
      </c>
      <c r="EM105" s="4">
        <f>F191</f>
        <v>178</v>
      </c>
      <c r="EN105" s="4">
        <f>F92</f>
        <v>79</v>
      </c>
      <c r="EO105" s="4">
        <f>F235</f>
        <v>222</v>
      </c>
      <c r="EP105" s="5">
        <f>F48</f>
        <v>35</v>
      </c>
      <c r="EQ105" s="75">
        <f>EI104^3+EJ104^3+EK104^3+EL104^3+EM104^3+EN104^3+EO104^3+EP104^3+EI105^3+EJ105^3+EK105^3+EL105^3+EM105^3+EN105^3+EO105^3+EP105^3</f>
        <v>67634176</v>
      </c>
      <c r="ER105" s="76">
        <f t="shared" si="19"/>
        <v>67634176</v>
      </c>
      <c r="ES105" s="61"/>
      <c r="ET105" s="89" t="s">
        <v>36</v>
      </c>
      <c r="EU105" s="83" t="s">
        <v>37</v>
      </c>
      <c r="EV105" s="83" t="s">
        <v>42</v>
      </c>
      <c r="EW105" s="83" t="s">
        <v>43</v>
      </c>
      <c r="EX105" s="83" t="s">
        <v>62</v>
      </c>
      <c r="EY105" s="83" t="s">
        <v>61</v>
      </c>
      <c r="EZ105" s="83" t="s">
        <v>49</v>
      </c>
      <c r="FA105" s="83" t="s">
        <v>48</v>
      </c>
      <c r="FB105" s="83" t="s">
        <v>63</v>
      </c>
      <c r="FC105" s="83" t="s">
        <v>64</v>
      </c>
      <c r="FD105" s="83" t="s">
        <v>46</v>
      </c>
      <c r="FE105" s="83" t="s">
        <v>47</v>
      </c>
      <c r="FF105" s="83" t="s">
        <v>35</v>
      </c>
      <c r="FG105" s="83" t="s">
        <v>34</v>
      </c>
      <c r="FH105" s="83" t="s">
        <v>45</v>
      </c>
      <c r="FI105" s="84" t="s">
        <v>44</v>
      </c>
      <c r="FJ105" s="66"/>
      <c r="FK105" s="51"/>
    </row>
    <row r="106" spans="1:167" x14ac:dyDescent="0.2">
      <c r="A106" s="32"/>
      <c r="B106" s="32"/>
      <c r="C106" s="32"/>
      <c r="D106" s="106" t="s">
        <v>159</v>
      </c>
      <c r="E106" s="107" t="s">
        <v>207</v>
      </c>
      <c r="F106" s="110">
        <f>B4+(92*B6)</f>
        <v>93</v>
      </c>
      <c r="G106" s="104"/>
      <c r="H106" s="43"/>
      <c r="I106" s="105"/>
      <c r="J106" s="58"/>
      <c r="K106" s="3">
        <f>F249</f>
        <v>236</v>
      </c>
      <c r="L106" s="4">
        <f>F34</f>
        <v>21</v>
      </c>
      <c r="M106" s="4">
        <f>F150</f>
        <v>137</v>
      </c>
      <c r="N106" s="4">
        <f>F133</f>
        <v>120</v>
      </c>
      <c r="O106" s="4">
        <f>F204</f>
        <v>191</v>
      </c>
      <c r="P106" s="4">
        <f>F79</f>
        <v>66</v>
      </c>
      <c r="Q106" s="4">
        <f>F235</f>
        <v>222</v>
      </c>
      <c r="R106" s="4">
        <f>F48</f>
        <v>35</v>
      </c>
      <c r="S106" s="4">
        <f>F59</f>
        <v>46</v>
      </c>
      <c r="T106" s="4">
        <f>F224</f>
        <v>211</v>
      </c>
      <c r="U106" s="4">
        <f>F92</f>
        <v>79</v>
      </c>
      <c r="V106" s="4">
        <f>F191</f>
        <v>178</v>
      </c>
      <c r="W106" s="4">
        <f>F134</f>
        <v>121</v>
      </c>
      <c r="X106" s="4">
        <f>F149</f>
        <v>136</v>
      </c>
      <c r="Y106" s="4">
        <f>F41</f>
        <v>28</v>
      </c>
      <c r="Z106" s="5">
        <f>F242</f>
        <v>229</v>
      </c>
      <c r="AA106" s="75">
        <f>K106^3+L106^3+M106^3+N106^3+O106^3+P106^3+Q106^3+R106^3+K107^3+L107^3+M107^3+N107^3+O107^3+P107^3+Q107^3+R107^3</f>
        <v>67634176</v>
      </c>
      <c r="AB106" s="76">
        <f t="shared" si="16"/>
        <v>67634176</v>
      </c>
      <c r="AC106" s="61"/>
      <c r="AD106" s="81" t="s">
        <v>39</v>
      </c>
      <c r="AE106" s="82" t="s">
        <v>38</v>
      </c>
      <c r="AF106" s="82" t="s">
        <v>41</v>
      </c>
      <c r="AG106" s="82" t="s">
        <v>40</v>
      </c>
      <c r="AH106" s="83" t="s">
        <v>43</v>
      </c>
      <c r="AI106" s="83" t="s">
        <v>42</v>
      </c>
      <c r="AJ106" s="83" t="s">
        <v>45</v>
      </c>
      <c r="AK106" s="83" t="s">
        <v>44</v>
      </c>
      <c r="AL106" s="82" t="s">
        <v>36</v>
      </c>
      <c r="AM106" s="82" t="s">
        <v>37</v>
      </c>
      <c r="AN106" s="82" t="s">
        <v>34</v>
      </c>
      <c r="AO106" s="82" t="s">
        <v>35</v>
      </c>
      <c r="AP106" s="83" t="s">
        <v>24</v>
      </c>
      <c r="AQ106" s="83" t="s">
        <v>25</v>
      </c>
      <c r="AR106" s="83" t="s">
        <v>22</v>
      </c>
      <c r="AS106" s="84" t="s">
        <v>23</v>
      </c>
      <c r="AT106" s="66"/>
      <c r="AU106" s="51"/>
      <c r="AW106" s="105"/>
      <c r="AX106" s="58"/>
      <c r="AY106" s="3">
        <f>F249</f>
        <v>236</v>
      </c>
      <c r="AZ106" s="4">
        <f>F34</f>
        <v>21</v>
      </c>
      <c r="BA106" s="4">
        <f>F150</f>
        <v>137</v>
      </c>
      <c r="BB106" s="4">
        <f>F133</f>
        <v>120</v>
      </c>
      <c r="BC106" s="4">
        <f>F203</f>
        <v>190</v>
      </c>
      <c r="BD106" s="4">
        <f>F80</f>
        <v>67</v>
      </c>
      <c r="BE106" s="4">
        <f>F236</f>
        <v>223</v>
      </c>
      <c r="BF106" s="4">
        <f>F47</f>
        <v>34</v>
      </c>
      <c r="BG106" s="4">
        <f>F60</f>
        <v>47</v>
      </c>
      <c r="BH106" s="4">
        <f>F223</f>
        <v>210</v>
      </c>
      <c r="BI106" s="4">
        <f>F91</f>
        <v>78</v>
      </c>
      <c r="BJ106" s="4">
        <f>F192</f>
        <v>179</v>
      </c>
      <c r="BK106" s="4">
        <f>F134</f>
        <v>121</v>
      </c>
      <c r="BL106" s="4">
        <f>F149</f>
        <v>136</v>
      </c>
      <c r="BM106" s="4">
        <f>F41</f>
        <v>28</v>
      </c>
      <c r="BN106" s="5">
        <f>F242</f>
        <v>229</v>
      </c>
      <c r="BO106" s="75">
        <f>AY106^3+AZ106^3+BA106^3+BB106^3+BC106^3+BD106^3+BE106^3+BF106^3+AY107^3+AZ107^3+BA107^3+BB107^3+BC107^3+BD107^3+BE107^3+BF107^3</f>
        <v>67634176</v>
      </c>
      <c r="BP106" s="76">
        <f t="shared" si="17"/>
        <v>67634176</v>
      </c>
      <c r="BQ106" s="61"/>
      <c r="BR106" s="89" t="s">
        <v>39</v>
      </c>
      <c r="BS106" s="83" t="s">
        <v>38</v>
      </c>
      <c r="BT106" s="83" t="s">
        <v>41</v>
      </c>
      <c r="BU106" s="83" t="s">
        <v>40</v>
      </c>
      <c r="BV106" s="83" t="s">
        <v>59</v>
      </c>
      <c r="BW106" s="83" t="s">
        <v>60</v>
      </c>
      <c r="BX106" s="83" t="s">
        <v>57</v>
      </c>
      <c r="BY106" s="83" t="s">
        <v>58</v>
      </c>
      <c r="BZ106" s="82" t="s">
        <v>27</v>
      </c>
      <c r="CA106" s="82" t="s">
        <v>26</v>
      </c>
      <c r="CB106" s="82" t="s">
        <v>29</v>
      </c>
      <c r="CC106" s="82" t="s">
        <v>28</v>
      </c>
      <c r="CD106" s="82" t="s">
        <v>24</v>
      </c>
      <c r="CE106" s="82" t="s">
        <v>25</v>
      </c>
      <c r="CF106" s="82" t="s">
        <v>22</v>
      </c>
      <c r="CG106" s="86" t="s">
        <v>23</v>
      </c>
      <c r="CH106" s="66"/>
      <c r="CI106" s="51"/>
      <c r="CJ106" s="144"/>
      <c r="CK106" s="105"/>
      <c r="CL106" s="58"/>
      <c r="CM106" s="3">
        <f>F249</f>
        <v>236</v>
      </c>
      <c r="CN106" s="4">
        <f>F34</f>
        <v>21</v>
      </c>
      <c r="CO106" s="4">
        <f>F156</f>
        <v>143</v>
      </c>
      <c r="CP106" s="4">
        <f>F127</f>
        <v>114</v>
      </c>
      <c r="CQ106" s="4">
        <f>F203</f>
        <v>190</v>
      </c>
      <c r="CR106" s="4">
        <f>F80</f>
        <v>67</v>
      </c>
      <c r="CS106" s="4">
        <f>F230</f>
        <v>217</v>
      </c>
      <c r="CT106" s="4">
        <f>F53</f>
        <v>40</v>
      </c>
      <c r="CU106" s="4">
        <f>F54</f>
        <v>41</v>
      </c>
      <c r="CV106" s="4">
        <f>F229</f>
        <v>216</v>
      </c>
      <c r="CW106" s="4">
        <f>F91</f>
        <v>78</v>
      </c>
      <c r="CX106" s="4">
        <f>F192</f>
        <v>179</v>
      </c>
      <c r="CY106" s="4">
        <f>F140</f>
        <v>127</v>
      </c>
      <c r="CZ106" s="4">
        <f>F143</f>
        <v>130</v>
      </c>
      <c r="DA106" s="4">
        <f>F41</f>
        <v>28</v>
      </c>
      <c r="DB106" s="5">
        <f>F242</f>
        <v>229</v>
      </c>
      <c r="DC106" s="75">
        <f>CM106^3+CN106^3+CO106^3+CP106^3+CQ106^3+CR106^3+CS106^3+CT106^3+CM107^3+CN107^3+CO107^3+CP107^3+CQ107^3+CR107^3+CS107^3+CT107^3</f>
        <v>67634176</v>
      </c>
      <c r="DD106" s="76">
        <f t="shared" si="18"/>
        <v>67634176</v>
      </c>
      <c r="DE106" s="61"/>
      <c r="DF106" s="89" t="s">
        <v>39</v>
      </c>
      <c r="DG106" s="83" t="s">
        <v>38</v>
      </c>
      <c r="DH106" s="82" t="s">
        <v>197</v>
      </c>
      <c r="DI106" s="82" t="s">
        <v>198</v>
      </c>
      <c r="DJ106" s="83" t="s">
        <v>59</v>
      </c>
      <c r="DK106" s="83" t="s">
        <v>60</v>
      </c>
      <c r="DL106" s="82" t="s">
        <v>200</v>
      </c>
      <c r="DM106" s="82" t="s">
        <v>199</v>
      </c>
      <c r="DN106" s="83" t="s">
        <v>264</v>
      </c>
      <c r="DO106" s="83" t="s">
        <v>265</v>
      </c>
      <c r="DP106" s="82" t="s">
        <v>29</v>
      </c>
      <c r="DQ106" s="82" t="s">
        <v>28</v>
      </c>
      <c r="DR106" s="83" t="s">
        <v>263</v>
      </c>
      <c r="DS106" s="83" t="s">
        <v>262</v>
      </c>
      <c r="DT106" s="82" t="s">
        <v>22</v>
      </c>
      <c r="DU106" s="86" t="s">
        <v>23</v>
      </c>
      <c r="DV106" s="66"/>
      <c r="DW106" s="51"/>
      <c r="DY106" s="105"/>
      <c r="DZ106" s="58"/>
      <c r="EA106" s="3">
        <f>F249</f>
        <v>236</v>
      </c>
      <c r="EB106" s="4">
        <f>F34</f>
        <v>21</v>
      </c>
      <c r="EC106" s="4">
        <f>F149</f>
        <v>136</v>
      </c>
      <c r="ED106" s="4">
        <f>F134</f>
        <v>121</v>
      </c>
      <c r="EE106" s="4">
        <f>F192</f>
        <v>179</v>
      </c>
      <c r="EF106" s="4">
        <f>F91</f>
        <v>78</v>
      </c>
      <c r="EG106" s="4">
        <f>F236</f>
        <v>223</v>
      </c>
      <c r="EH106" s="4">
        <f>F47</f>
        <v>34</v>
      </c>
      <c r="EI106" s="4">
        <f>F60</f>
        <v>47</v>
      </c>
      <c r="EJ106" s="4">
        <f>F223</f>
        <v>210</v>
      </c>
      <c r="EK106" s="4">
        <f>F80</f>
        <v>67</v>
      </c>
      <c r="EL106" s="4">
        <f>F203</f>
        <v>190</v>
      </c>
      <c r="EM106" s="4">
        <f>F133</f>
        <v>120</v>
      </c>
      <c r="EN106" s="4">
        <f>F150</f>
        <v>137</v>
      </c>
      <c r="EO106" s="4">
        <f>F41</f>
        <v>28</v>
      </c>
      <c r="EP106" s="5">
        <f>F242</f>
        <v>229</v>
      </c>
      <c r="EQ106" s="75">
        <f>EA106^3+EB106^3+EC106^3+ED106^3+EE106^3+EF106^3+EG106^3+EH106^3+EA107^3+EB107^3+EC107^3+ED107^3+EE107^3+EF107^3+EG107^3+EH107^3</f>
        <v>67634176</v>
      </c>
      <c r="ER106" s="76">
        <f t="shared" si="19"/>
        <v>67634176</v>
      </c>
      <c r="ES106" s="61"/>
      <c r="ET106" s="81" t="s">
        <v>39</v>
      </c>
      <c r="EU106" s="82" t="s">
        <v>38</v>
      </c>
      <c r="EV106" s="82" t="s">
        <v>25</v>
      </c>
      <c r="EW106" s="82" t="s">
        <v>24</v>
      </c>
      <c r="EX106" s="82" t="s">
        <v>28</v>
      </c>
      <c r="EY106" s="82" t="s">
        <v>29</v>
      </c>
      <c r="EZ106" s="82" t="s">
        <v>57</v>
      </c>
      <c r="FA106" s="82" t="s">
        <v>58</v>
      </c>
      <c r="FB106" s="82" t="s">
        <v>27</v>
      </c>
      <c r="FC106" s="82" t="s">
        <v>26</v>
      </c>
      <c r="FD106" s="82" t="s">
        <v>60</v>
      </c>
      <c r="FE106" s="82" t="s">
        <v>59</v>
      </c>
      <c r="FF106" s="82" t="s">
        <v>40</v>
      </c>
      <c r="FG106" s="82" t="s">
        <v>41</v>
      </c>
      <c r="FH106" s="82" t="s">
        <v>22</v>
      </c>
      <c r="FI106" s="86" t="s">
        <v>23</v>
      </c>
      <c r="FJ106" s="66"/>
      <c r="FK106" s="51"/>
    </row>
    <row r="107" spans="1:167" x14ac:dyDescent="0.2">
      <c r="A107" s="32"/>
      <c r="B107" s="32"/>
      <c r="C107" s="32"/>
      <c r="D107" s="106" t="s">
        <v>77</v>
      </c>
      <c r="E107" s="107" t="s">
        <v>207</v>
      </c>
      <c r="F107" s="108">
        <f>B4+(93*B6)</f>
        <v>94</v>
      </c>
      <c r="G107" s="104"/>
      <c r="H107" s="43"/>
      <c r="I107" s="109"/>
      <c r="J107" s="58"/>
      <c r="K107" s="3">
        <f>F254</f>
        <v>241</v>
      </c>
      <c r="L107" s="4">
        <f>F29</f>
        <v>16</v>
      </c>
      <c r="M107" s="4">
        <f>F161</f>
        <v>148</v>
      </c>
      <c r="N107" s="4">
        <f>F122</f>
        <v>109</v>
      </c>
      <c r="O107" s="4">
        <f>F179</f>
        <v>166</v>
      </c>
      <c r="P107" s="4">
        <f>F104</f>
        <v>91</v>
      </c>
      <c r="Q107" s="4">
        <f>F212</f>
        <v>199</v>
      </c>
      <c r="R107" s="4">
        <f>F71</f>
        <v>58</v>
      </c>
      <c r="S107" s="4">
        <f>F68</f>
        <v>55</v>
      </c>
      <c r="T107" s="4">
        <f>F215</f>
        <v>202</v>
      </c>
      <c r="U107" s="4">
        <f>F99</f>
        <v>86</v>
      </c>
      <c r="V107" s="4">
        <f>F184</f>
        <v>171</v>
      </c>
      <c r="W107" s="4">
        <f>F113</f>
        <v>100</v>
      </c>
      <c r="X107" s="4">
        <f>F170</f>
        <v>157</v>
      </c>
      <c r="Y107" s="4">
        <f>F14</f>
        <v>1</v>
      </c>
      <c r="Z107" s="5">
        <f>F269</f>
        <v>256</v>
      </c>
      <c r="AA107" s="75">
        <f>S106^3+T106^3+U106^3+V106^3+W106^3+X106^3+Y106^3+Z106^3+S107^3+T107^3+U107^3+V107^3+W107^3+X107^3+Y107^3+Z107^3</f>
        <v>67634176</v>
      </c>
      <c r="AB107" s="76">
        <f t="shared" si="16"/>
        <v>67634176</v>
      </c>
      <c r="AC107" s="61"/>
      <c r="AD107" s="81" t="s">
        <v>15</v>
      </c>
      <c r="AE107" s="82" t="s">
        <v>14</v>
      </c>
      <c r="AF107" s="82" t="s">
        <v>17</v>
      </c>
      <c r="AG107" s="82" t="s">
        <v>16</v>
      </c>
      <c r="AH107" s="83" t="s">
        <v>19</v>
      </c>
      <c r="AI107" s="83" t="s">
        <v>18</v>
      </c>
      <c r="AJ107" s="83" t="s">
        <v>21</v>
      </c>
      <c r="AK107" s="83" t="s">
        <v>20</v>
      </c>
      <c r="AL107" s="82" t="s">
        <v>12</v>
      </c>
      <c r="AM107" s="82" t="s">
        <v>13</v>
      </c>
      <c r="AN107" s="82" t="s">
        <v>10</v>
      </c>
      <c r="AO107" s="82" t="s">
        <v>11</v>
      </c>
      <c r="AP107" s="83" t="s">
        <v>8</v>
      </c>
      <c r="AQ107" s="83" t="s">
        <v>9</v>
      </c>
      <c r="AR107" s="83" t="s">
        <v>6</v>
      </c>
      <c r="AS107" s="84" t="s">
        <v>7</v>
      </c>
      <c r="AT107" s="66"/>
      <c r="AU107" s="51"/>
      <c r="AW107" s="109"/>
      <c r="AX107" s="58"/>
      <c r="AY107" s="3">
        <f>F254</f>
        <v>241</v>
      </c>
      <c r="AZ107" s="4">
        <f>F29</f>
        <v>16</v>
      </c>
      <c r="BA107" s="4">
        <f>F161</f>
        <v>148</v>
      </c>
      <c r="BB107" s="4">
        <f>F122</f>
        <v>109</v>
      </c>
      <c r="BC107" s="4">
        <f>F180</f>
        <v>167</v>
      </c>
      <c r="BD107" s="4">
        <f>F103</f>
        <v>90</v>
      </c>
      <c r="BE107" s="4">
        <f>F211</f>
        <v>198</v>
      </c>
      <c r="BF107" s="4">
        <f>F72</f>
        <v>59</v>
      </c>
      <c r="BG107" s="4">
        <f>F67</f>
        <v>54</v>
      </c>
      <c r="BH107" s="4">
        <f>F216</f>
        <v>203</v>
      </c>
      <c r="BI107" s="4">
        <f>F100</f>
        <v>87</v>
      </c>
      <c r="BJ107" s="4">
        <f>F183</f>
        <v>170</v>
      </c>
      <c r="BK107" s="4">
        <f>F113</f>
        <v>100</v>
      </c>
      <c r="BL107" s="4">
        <f>F170</f>
        <v>157</v>
      </c>
      <c r="BM107" s="4">
        <f>F14</f>
        <v>1</v>
      </c>
      <c r="BN107" s="5">
        <f>F269</f>
        <v>256</v>
      </c>
      <c r="BO107" s="75">
        <f>BG106^3+BH106^3+BI106^3+BJ106^3+BK106^3+BL106^3+BM106^3+BN106^3+BG107^3+BH107^3+BI107^3+BJ107^3+BK107^3+BL107^3+BM107^3+BN107^3</f>
        <v>67634176</v>
      </c>
      <c r="BP107" s="76">
        <f t="shared" si="17"/>
        <v>67634176</v>
      </c>
      <c r="BQ107" s="61"/>
      <c r="BR107" s="89" t="s">
        <v>15</v>
      </c>
      <c r="BS107" s="83" t="s">
        <v>14</v>
      </c>
      <c r="BT107" s="83" t="s">
        <v>17</v>
      </c>
      <c r="BU107" s="83" t="s">
        <v>16</v>
      </c>
      <c r="BV107" s="83" t="s">
        <v>67</v>
      </c>
      <c r="BW107" s="83" t="s">
        <v>68</v>
      </c>
      <c r="BX107" s="83" t="s">
        <v>65</v>
      </c>
      <c r="BY107" s="83" t="s">
        <v>66</v>
      </c>
      <c r="BZ107" s="82" t="s">
        <v>31</v>
      </c>
      <c r="CA107" s="82" t="s">
        <v>30</v>
      </c>
      <c r="CB107" s="82" t="s">
        <v>33</v>
      </c>
      <c r="CC107" s="82" t="s">
        <v>32</v>
      </c>
      <c r="CD107" s="82" t="s">
        <v>8</v>
      </c>
      <c r="CE107" s="82" t="s">
        <v>9</v>
      </c>
      <c r="CF107" s="82" t="s">
        <v>6</v>
      </c>
      <c r="CG107" s="86" t="s">
        <v>7</v>
      </c>
      <c r="CH107" s="66"/>
      <c r="CI107" s="51"/>
      <c r="CJ107" s="144"/>
      <c r="CK107" s="109"/>
      <c r="CL107" s="58"/>
      <c r="CM107" s="3">
        <f>F260</f>
        <v>247</v>
      </c>
      <c r="CN107" s="4">
        <f>F23</f>
        <v>10</v>
      </c>
      <c r="CO107" s="4">
        <f>F161</f>
        <v>148</v>
      </c>
      <c r="CP107" s="4">
        <f>F122</f>
        <v>109</v>
      </c>
      <c r="CQ107" s="4">
        <f>F174</f>
        <v>161</v>
      </c>
      <c r="CR107" s="4">
        <f>F109</f>
        <v>96</v>
      </c>
      <c r="CS107" s="4">
        <f>F211</f>
        <v>198</v>
      </c>
      <c r="CT107" s="4">
        <f>F72</f>
        <v>59</v>
      </c>
      <c r="CU107" s="4">
        <f>F67</f>
        <v>54</v>
      </c>
      <c r="CV107" s="4">
        <f>F216</f>
        <v>203</v>
      </c>
      <c r="CW107" s="4">
        <f>F94</f>
        <v>81</v>
      </c>
      <c r="CX107" s="4">
        <f>F189</f>
        <v>176</v>
      </c>
      <c r="CY107" s="4">
        <f>F113</f>
        <v>100</v>
      </c>
      <c r="CZ107" s="4">
        <f>F170</f>
        <v>157</v>
      </c>
      <c r="DA107" s="4">
        <f>F20</f>
        <v>7</v>
      </c>
      <c r="DB107" s="5">
        <f>F263</f>
        <v>250</v>
      </c>
      <c r="DC107" s="75">
        <f>CU106^3+CV106^3+CW106^3+CX106^3+CY106^3+CZ106^3+DA106^3+DB106^3+CU107^3+CV107^3+CW107^3+CX107^3+CY107^3+CZ107^3+DA107^3+DB107^3</f>
        <v>67634176</v>
      </c>
      <c r="DD107" s="76">
        <f t="shared" si="18"/>
        <v>67634176</v>
      </c>
      <c r="DE107" s="61"/>
      <c r="DF107" s="89" t="s">
        <v>191</v>
      </c>
      <c r="DG107" s="83" t="s">
        <v>192</v>
      </c>
      <c r="DH107" s="82" t="s">
        <v>17</v>
      </c>
      <c r="DI107" s="82" t="s">
        <v>16</v>
      </c>
      <c r="DJ107" s="83" t="s">
        <v>206</v>
      </c>
      <c r="DK107" s="83" t="s">
        <v>205</v>
      </c>
      <c r="DL107" s="82" t="s">
        <v>65</v>
      </c>
      <c r="DM107" s="82" t="s">
        <v>66</v>
      </c>
      <c r="DN107" s="83" t="s">
        <v>31</v>
      </c>
      <c r="DO107" s="83" t="s">
        <v>30</v>
      </c>
      <c r="DP107" s="82" t="s">
        <v>270</v>
      </c>
      <c r="DQ107" s="82" t="s">
        <v>271</v>
      </c>
      <c r="DR107" s="83" t="s">
        <v>8</v>
      </c>
      <c r="DS107" s="83" t="s">
        <v>9</v>
      </c>
      <c r="DT107" s="82" t="s">
        <v>257</v>
      </c>
      <c r="DU107" s="86" t="s">
        <v>256</v>
      </c>
      <c r="DV107" s="66"/>
      <c r="DW107" s="51"/>
      <c r="DY107" s="109"/>
      <c r="DZ107" s="58"/>
      <c r="EA107" s="3">
        <f>F259</f>
        <v>246</v>
      </c>
      <c r="EB107" s="4">
        <f>F24</f>
        <v>11</v>
      </c>
      <c r="EC107" s="4">
        <f>F167</f>
        <v>154</v>
      </c>
      <c r="ED107" s="4">
        <f>F116</f>
        <v>103</v>
      </c>
      <c r="EE107" s="4">
        <f>F186</f>
        <v>173</v>
      </c>
      <c r="EF107" s="4">
        <f>F97</f>
        <v>84</v>
      </c>
      <c r="EG107" s="4">
        <f>F206</f>
        <v>193</v>
      </c>
      <c r="EH107" s="4">
        <f>F77</f>
        <v>64</v>
      </c>
      <c r="EI107" s="4">
        <f>F62</f>
        <v>49</v>
      </c>
      <c r="EJ107" s="4">
        <f>F221</f>
        <v>208</v>
      </c>
      <c r="EK107" s="4">
        <f>F106</f>
        <v>93</v>
      </c>
      <c r="EL107" s="4">
        <f>F177</f>
        <v>164</v>
      </c>
      <c r="EM107" s="4">
        <f>F119</f>
        <v>106</v>
      </c>
      <c r="EN107" s="4">
        <f>F164</f>
        <v>151</v>
      </c>
      <c r="EO107" s="4">
        <f>F19</f>
        <v>6</v>
      </c>
      <c r="EP107" s="5">
        <f>F264</f>
        <v>251</v>
      </c>
      <c r="EQ107" s="75">
        <f>EI106^3+EJ106^3+EK106^3+EL106^3+EM106^3+EN106^3+EO106^3+EP106^3+EI107^3+EJ107^3+EK107^3+EL107^3+EM107^3+EN107^3+EO107^3+EP107^3</f>
        <v>67634176</v>
      </c>
      <c r="ER107" s="76">
        <f t="shared" si="19"/>
        <v>67634176</v>
      </c>
      <c r="ES107" s="61"/>
      <c r="ET107" s="89" t="s">
        <v>173</v>
      </c>
      <c r="EU107" s="83" t="s">
        <v>172</v>
      </c>
      <c r="EV107" s="83" t="s">
        <v>237</v>
      </c>
      <c r="EW107" s="83" t="s">
        <v>236</v>
      </c>
      <c r="EX107" s="83" t="s">
        <v>224</v>
      </c>
      <c r="EY107" s="83" t="s">
        <v>225</v>
      </c>
      <c r="EZ107" s="83" t="s">
        <v>160</v>
      </c>
      <c r="FA107" s="83" t="s">
        <v>161</v>
      </c>
      <c r="FB107" s="83" t="s">
        <v>227</v>
      </c>
      <c r="FC107" s="83" t="s">
        <v>226</v>
      </c>
      <c r="FD107" s="83" t="s">
        <v>159</v>
      </c>
      <c r="FE107" s="83" t="s">
        <v>158</v>
      </c>
      <c r="FF107" s="83" t="s">
        <v>170</v>
      </c>
      <c r="FG107" s="83" t="s">
        <v>171</v>
      </c>
      <c r="FH107" s="83" t="s">
        <v>238</v>
      </c>
      <c r="FI107" s="84" t="s">
        <v>239</v>
      </c>
      <c r="FJ107" s="66"/>
      <c r="FK107" s="51"/>
    </row>
    <row r="108" spans="1:167" x14ac:dyDescent="0.2">
      <c r="A108" s="32"/>
      <c r="B108" s="32"/>
      <c r="C108" s="32"/>
      <c r="D108" s="106" t="s">
        <v>120</v>
      </c>
      <c r="E108" s="107" t="s">
        <v>207</v>
      </c>
      <c r="F108" s="108">
        <f>B4+(94*B6)</f>
        <v>95</v>
      </c>
      <c r="G108" s="104"/>
      <c r="H108" s="43"/>
      <c r="I108" s="109"/>
      <c r="J108" s="58"/>
      <c r="K108" s="3">
        <f>F86</f>
        <v>73</v>
      </c>
      <c r="L108" s="4">
        <f>F197</f>
        <v>184</v>
      </c>
      <c r="M108" s="4">
        <f>F57</f>
        <v>44</v>
      </c>
      <c r="N108" s="4">
        <f>F226</f>
        <v>213</v>
      </c>
      <c r="O108" s="4">
        <f>F43</f>
        <v>30</v>
      </c>
      <c r="P108" s="4">
        <f>F240</f>
        <v>227</v>
      </c>
      <c r="Q108" s="4">
        <f>F140</f>
        <v>127</v>
      </c>
      <c r="R108" s="4">
        <f>F143</f>
        <v>130</v>
      </c>
      <c r="S108" s="4">
        <f>F156</f>
        <v>143</v>
      </c>
      <c r="T108" s="4">
        <f>F127</f>
        <v>114</v>
      </c>
      <c r="U108" s="4">
        <f>F251</f>
        <v>238</v>
      </c>
      <c r="V108" s="4">
        <f>F32</f>
        <v>19</v>
      </c>
      <c r="W108" s="4">
        <f>F233</f>
        <v>220</v>
      </c>
      <c r="X108" s="4">
        <f>F50</f>
        <v>37</v>
      </c>
      <c r="Y108" s="4">
        <f>F198</f>
        <v>185</v>
      </c>
      <c r="Z108" s="5">
        <f>F85</f>
        <v>72</v>
      </c>
      <c r="AA108" s="75">
        <f>K108^3+L108^3+M108^3+N108^3+O108^3+P108^3+Q108^3+R108^3+K109^3+L109^3+M109^3+N109^3+O109^3+P109^3+Q109^3+R109^3</f>
        <v>67634176</v>
      </c>
      <c r="AB108" s="76">
        <f t="shared" si="16"/>
        <v>67634176</v>
      </c>
      <c r="AC108" s="61"/>
      <c r="AD108" s="89" t="s">
        <v>229</v>
      </c>
      <c r="AE108" s="83" t="s">
        <v>228</v>
      </c>
      <c r="AF108" s="83" t="s">
        <v>231</v>
      </c>
      <c r="AG108" s="83" t="s">
        <v>230</v>
      </c>
      <c r="AH108" s="82" t="s">
        <v>261</v>
      </c>
      <c r="AI108" s="82" t="s">
        <v>260</v>
      </c>
      <c r="AJ108" s="82" t="s">
        <v>263</v>
      </c>
      <c r="AK108" s="82" t="s">
        <v>262</v>
      </c>
      <c r="AL108" s="83" t="s">
        <v>197</v>
      </c>
      <c r="AM108" s="83" t="s">
        <v>198</v>
      </c>
      <c r="AN108" s="83" t="s">
        <v>195</v>
      </c>
      <c r="AO108" s="83" t="s">
        <v>196</v>
      </c>
      <c r="AP108" s="82" t="s">
        <v>164</v>
      </c>
      <c r="AQ108" s="82" t="s">
        <v>165</v>
      </c>
      <c r="AR108" s="82" t="s">
        <v>162</v>
      </c>
      <c r="AS108" s="86" t="s">
        <v>163</v>
      </c>
      <c r="AT108" s="66"/>
      <c r="AU108" s="51"/>
      <c r="AW108" s="109"/>
      <c r="AX108" s="58"/>
      <c r="AY108" s="3">
        <f>F86</f>
        <v>73</v>
      </c>
      <c r="AZ108" s="4">
        <f>F197</f>
        <v>184</v>
      </c>
      <c r="BA108" s="4">
        <f>F57</f>
        <v>44</v>
      </c>
      <c r="BB108" s="4">
        <f>F226</f>
        <v>213</v>
      </c>
      <c r="BC108" s="4">
        <f>F44</f>
        <v>31</v>
      </c>
      <c r="BD108" s="4">
        <f>F239</f>
        <v>226</v>
      </c>
      <c r="BE108" s="4">
        <f>F139</f>
        <v>126</v>
      </c>
      <c r="BF108" s="4">
        <f>F144</f>
        <v>131</v>
      </c>
      <c r="BG108" s="4">
        <f>F155</f>
        <v>142</v>
      </c>
      <c r="BH108" s="4">
        <f>F128</f>
        <v>115</v>
      </c>
      <c r="BI108" s="4">
        <f>F252</f>
        <v>239</v>
      </c>
      <c r="BJ108" s="4">
        <f>F31</f>
        <v>18</v>
      </c>
      <c r="BK108" s="4">
        <f>F233</f>
        <v>220</v>
      </c>
      <c r="BL108" s="4">
        <f>F50</f>
        <v>37</v>
      </c>
      <c r="BM108" s="4">
        <f>F198</f>
        <v>185</v>
      </c>
      <c r="BN108" s="5">
        <f>F85</f>
        <v>72</v>
      </c>
      <c r="BO108" s="75">
        <f>AY108^3+AZ108^3+BA108^3+BB108^3+BC108^3+BD108^3+BE108^3+BF108^3+AY109^3+AZ109^3+BA109^3+BB109^3+BC109^3+BD109^3+BE109^3+BF109^3</f>
        <v>67634176</v>
      </c>
      <c r="BP108" s="76">
        <f t="shared" si="17"/>
        <v>67634176</v>
      </c>
      <c r="BQ108" s="61"/>
      <c r="BR108" s="81" t="s">
        <v>229</v>
      </c>
      <c r="BS108" s="82" t="s">
        <v>228</v>
      </c>
      <c r="BT108" s="82" t="s">
        <v>231</v>
      </c>
      <c r="BU108" s="82" t="s">
        <v>230</v>
      </c>
      <c r="BV108" s="82" t="s">
        <v>234</v>
      </c>
      <c r="BW108" s="82" t="s">
        <v>235</v>
      </c>
      <c r="BX108" s="82" t="s">
        <v>232</v>
      </c>
      <c r="BY108" s="82" t="s">
        <v>233</v>
      </c>
      <c r="BZ108" s="83" t="s">
        <v>167</v>
      </c>
      <c r="CA108" s="83" t="s">
        <v>166</v>
      </c>
      <c r="CB108" s="83" t="s">
        <v>169</v>
      </c>
      <c r="CC108" s="83" t="s">
        <v>168</v>
      </c>
      <c r="CD108" s="83" t="s">
        <v>164</v>
      </c>
      <c r="CE108" s="83" t="s">
        <v>165</v>
      </c>
      <c r="CF108" s="83" t="s">
        <v>162</v>
      </c>
      <c r="CG108" s="84" t="s">
        <v>163</v>
      </c>
      <c r="CH108" s="66"/>
      <c r="CI108" s="51"/>
      <c r="CJ108" s="144"/>
      <c r="CK108" s="109"/>
      <c r="CL108" s="58"/>
      <c r="CM108" s="3">
        <f>F92</f>
        <v>79</v>
      </c>
      <c r="CN108" s="4">
        <f>F191</f>
        <v>178</v>
      </c>
      <c r="CO108" s="4">
        <f>F57</f>
        <v>44</v>
      </c>
      <c r="CP108" s="4">
        <f>F226</f>
        <v>213</v>
      </c>
      <c r="CQ108" s="4">
        <f>F38</f>
        <v>25</v>
      </c>
      <c r="CR108" s="4">
        <f>F245</f>
        <v>232</v>
      </c>
      <c r="CS108" s="4">
        <f>F139</f>
        <v>126</v>
      </c>
      <c r="CT108" s="4">
        <f>F144</f>
        <v>131</v>
      </c>
      <c r="CU108" s="4">
        <f>F155</f>
        <v>142</v>
      </c>
      <c r="CV108" s="4">
        <f>F128</f>
        <v>115</v>
      </c>
      <c r="CW108" s="4">
        <f>F246</f>
        <v>233</v>
      </c>
      <c r="CX108" s="4">
        <f>F37</f>
        <v>24</v>
      </c>
      <c r="CY108" s="4">
        <f>F233</f>
        <v>220</v>
      </c>
      <c r="CZ108" s="4">
        <f>F50</f>
        <v>37</v>
      </c>
      <c r="DA108" s="4">
        <f>F204</f>
        <v>191</v>
      </c>
      <c r="DB108" s="5">
        <f>F79</f>
        <v>66</v>
      </c>
      <c r="DC108" s="75">
        <f>CM108^3+CN108^3+CO108^3+CP108^3+CQ108^3+CR108^3+CS108^3+CT108^3+CM109^3+CN109^3+CO109^3+CP109^3+CQ109^3+CR109^3+CS109^3+CT109^3</f>
        <v>67634176</v>
      </c>
      <c r="DD108" s="76">
        <f t="shared" si="18"/>
        <v>67634176</v>
      </c>
      <c r="DE108" s="61"/>
      <c r="DF108" s="89" t="s">
        <v>34</v>
      </c>
      <c r="DG108" s="83" t="s">
        <v>35</v>
      </c>
      <c r="DH108" s="82" t="s">
        <v>231</v>
      </c>
      <c r="DI108" s="82" t="s">
        <v>230</v>
      </c>
      <c r="DJ108" s="83" t="s">
        <v>49</v>
      </c>
      <c r="DK108" s="83" t="s">
        <v>48</v>
      </c>
      <c r="DL108" s="82" t="s">
        <v>232</v>
      </c>
      <c r="DM108" s="82" t="s">
        <v>233</v>
      </c>
      <c r="DN108" s="83" t="s">
        <v>167</v>
      </c>
      <c r="DO108" s="83" t="s">
        <v>166</v>
      </c>
      <c r="DP108" s="82" t="s">
        <v>63</v>
      </c>
      <c r="DQ108" s="82" t="s">
        <v>64</v>
      </c>
      <c r="DR108" s="83" t="s">
        <v>164</v>
      </c>
      <c r="DS108" s="83" t="s">
        <v>165</v>
      </c>
      <c r="DT108" s="82" t="s">
        <v>43</v>
      </c>
      <c r="DU108" s="86" t="s">
        <v>42</v>
      </c>
      <c r="DV108" s="66"/>
      <c r="DW108" s="51"/>
      <c r="DY108" s="109"/>
      <c r="DZ108" s="58"/>
      <c r="EA108" s="3">
        <f>F85</f>
        <v>72</v>
      </c>
      <c r="EB108" s="4">
        <f>F198</f>
        <v>185</v>
      </c>
      <c r="EC108" s="4">
        <f>F57</f>
        <v>44</v>
      </c>
      <c r="ED108" s="4">
        <f>F226</f>
        <v>213</v>
      </c>
      <c r="EE108" s="4">
        <f>F44</f>
        <v>31</v>
      </c>
      <c r="EF108" s="4">
        <f>F239</f>
        <v>226</v>
      </c>
      <c r="EG108" s="4">
        <f>F128</f>
        <v>115</v>
      </c>
      <c r="EH108" s="4">
        <f>F155</f>
        <v>142</v>
      </c>
      <c r="EI108" s="4">
        <f>F144</f>
        <v>131</v>
      </c>
      <c r="EJ108" s="4">
        <f>F139</f>
        <v>126</v>
      </c>
      <c r="EK108" s="4">
        <f>F252</f>
        <v>239</v>
      </c>
      <c r="EL108" s="4">
        <f>F31</f>
        <v>18</v>
      </c>
      <c r="EM108" s="4">
        <f>F233</f>
        <v>220</v>
      </c>
      <c r="EN108" s="4">
        <f>F50</f>
        <v>37</v>
      </c>
      <c r="EO108" s="4">
        <f>F197</f>
        <v>184</v>
      </c>
      <c r="EP108" s="5">
        <f>F86</f>
        <v>73</v>
      </c>
      <c r="EQ108" s="75">
        <f>EA108^3+EB108^3+EC108^3+ED108^3+EE108^3+EF108^3+EG108^3+EH108^3+EA109^3+EB109^3+EC109^3+ED109^3+EE109^3+EF109^3+EG109^3+EH109^3</f>
        <v>67634176</v>
      </c>
      <c r="ER108" s="76">
        <f t="shared" si="19"/>
        <v>67634176</v>
      </c>
      <c r="ES108" s="61"/>
      <c r="ET108" s="81" t="s">
        <v>163</v>
      </c>
      <c r="EU108" s="82" t="s">
        <v>162</v>
      </c>
      <c r="EV108" s="82" t="s">
        <v>231</v>
      </c>
      <c r="EW108" s="82" t="s">
        <v>230</v>
      </c>
      <c r="EX108" s="82" t="s">
        <v>234</v>
      </c>
      <c r="EY108" s="82" t="s">
        <v>235</v>
      </c>
      <c r="EZ108" s="82" t="s">
        <v>166</v>
      </c>
      <c r="FA108" s="82" t="s">
        <v>167</v>
      </c>
      <c r="FB108" s="82" t="s">
        <v>233</v>
      </c>
      <c r="FC108" s="82" t="s">
        <v>232</v>
      </c>
      <c r="FD108" s="82" t="s">
        <v>169</v>
      </c>
      <c r="FE108" s="82" t="s">
        <v>168</v>
      </c>
      <c r="FF108" s="82" t="s">
        <v>164</v>
      </c>
      <c r="FG108" s="82" t="s">
        <v>165</v>
      </c>
      <c r="FH108" s="82" t="s">
        <v>228</v>
      </c>
      <c r="FI108" s="86" t="s">
        <v>229</v>
      </c>
      <c r="FJ108" s="66"/>
      <c r="FK108" s="51"/>
    </row>
    <row r="109" spans="1:167" x14ac:dyDescent="0.2">
      <c r="A109" s="32"/>
      <c r="B109" s="32"/>
      <c r="C109" s="32"/>
      <c r="D109" s="106" t="s">
        <v>205</v>
      </c>
      <c r="E109" s="107" t="s">
        <v>207</v>
      </c>
      <c r="F109" s="110">
        <f>B4+(95*B6)</f>
        <v>96</v>
      </c>
      <c r="G109" s="104"/>
      <c r="H109" s="43"/>
      <c r="I109" s="109"/>
      <c r="J109" s="58"/>
      <c r="K109" s="3">
        <f>F97</f>
        <v>84</v>
      </c>
      <c r="L109" s="4">
        <f>F186</f>
        <v>173</v>
      </c>
      <c r="M109" s="4">
        <f>F62</f>
        <v>49</v>
      </c>
      <c r="N109" s="4">
        <f>F221</f>
        <v>208</v>
      </c>
      <c r="O109" s="4">
        <f>F20</f>
        <v>7</v>
      </c>
      <c r="P109" s="4">
        <f>F263</f>
        <v>250</v>
      </c>
      <c r="Q109" s="4">
        <f>F115</f>
        <v>102</v>
      </c>
      <c r="R109" s="4">
        <f>F168</f>
        <v>155</v>
      </c>
      <c r="S109" s="4">
        <f>F163</f>
        <v>150</v>
      </c>
      <c r="T109" s="4">
        <f>F120</f>
        <v>107</v>
      </c>
      <c r="U109" s="4">
        <f>F260</f>
        <v>247</v>
      </c>
      <c r="V109" s="4">
        <f>F23</f>
        <v>10</v>
      </c>
      <c r="W109" s="4">
        <f>F206</f>
        <v>193</v>
      </c>
      <c r="X109" s="4">
        <f>F77</f>
        <v>64</v>
      </c>
      <c r="Y109" s="4">
        <f>F177</f>
        <v>164</v>
      </c>
      <c r="Z109" s="5">
        <f>F106</f>
        <v>93</v>
      </c>
      <c r="AA109" s="75">
        <f>S108^3+T108^3+U108^3+V108^3+W108^3+X108^3+Y108^3+Z108^3+S109^3+T109^3+U109^3+V109^3+W109^3+X109^3+Y109^3+Z109^3</f>
        <v>67634176</v>
      </c>
      <c r="AB109" s="76">
        <f t="shared" si="16"/>
        <v>67634176</v>
      </c>
      <c r="AC109" s="61"/>
      <c r="AD109" s="89" t="s">
        <v>225</v>
      </c>
      <c r="AE109" s="83" t="s">
        <v>224</v>
      </c>
      <c r="AF109" s="83" t="s">
        <v>227</v>
      </c>
      <c r="AG109" s="83" t="s">
        <v>226</v>
      </c>
      <c r="AH109" s="82" t="s">
        <v>257</v>
      </c>
      <c r="AI109" s="82" t="s">
        <v>256</v>
      </c>
      <c r="AJ109" s="82" t="s">
        <v>259</v>
      </c>
      <c r="AK109" s="82" t="s">
        <v>258</v>
      </c>
      <c r="AL109" s="83" t="s">
        <v>193</v>
      </c>
      <c r="AM109" s="83" t="s">
        <v>194</v>
      </c>
      <c r="AN109" s="83" t="s">
        <v>191</v>
      </c>
      <c r="AO109" s="83" t="s">
        <v>192</v>
      </c>
      <c r="AP109" s="82" t="s">
        <v>160</v>
      </c>
      <c r="AQ109" s="82" t="s">
        <v>161</v>
      </c>
      <c r="AR109" s="82" t="s">
        <v>158</v>
      </c>
      <c r="AS109" s="86" t="s">
        <v>159</v>
      </c>
      <c r="AT109" s="66"/>
      <c r="AU109" s="51"/>
      <c r="AW109" s="109"/>
      <c r="AX109" s="58"/>
      <c r="AY109" s="3">
        <f>F97</f>
        <v>84</v>
      </c>
      <c r="AZ109" s="4">
        <f>F186</f>
        <v>173</v>
      </c>
      <c r="BA109" s="4">
        <f>F62</f>
        <v>49</v>
      </c>
      <c r="BB109" s="4">
        <f>F221</f>
        <v>208</v>
      </c>
      <c r="BC109" s="4">
        <f>F19</f>
        <v>6</v>
      </c>
      <c r="BD109" s="4">
        <f>F264</f>
        <v>251</v>
      </c>
      <c r="BE109" s="4">
        <f>F116</f>
        <v>103</v>
      </c>
      <c r="BF109" s="4">
        <f>F167</f>
        <v>154</v>
      </c>
      <c r="BG109" s="4">
        <f>F164</f>
        <v>151</v>
      </c>
      <c r="BH109" s="4">
        <f>F119</f>
        <v>106</v>
      </c>
      <c r="BI109" s="4">
        <f>F259</f>
        <v>246</v>
      </c>
      <c r="BJ109" s="4">
        <f>F24</f>
        <v>11</v>
      </c>
      <c r="BK109" s="4">
        <f>F206</f>
        <v>193</v>
      </c>
      <c r="BL109" s="4">
        <f>F77</f>
        <v>64</v>
      </c>
      <c r="BM109" s="4">
        <f>F177</f>
        <v>164</v>
      </c>
      <c r="BN109" s="5">
        <f>F106</f>
        <v>93</v>
      </c>
      <c r="BO109" s="75">
        <f>BG108^3+BH108^3+BI108^3+BJ108^3+BK108^3+BL108^3+BM108^3+BN108^3+BG109^3+BH109^3+BI109^3+BJ109^3+BK109^3+BL109^3+BM109^3+BN109^3</f>
        <v>67634176</v>
      </c>
      <c r="BP109" s="76">
        <f t="shared" si="17"/>
        <v>67634176</v>
      </c>
      <c r="BQ109" s="61"/>
      <c r="BR109" s="81" t="s">
        <v>225</v>
      </c>
      <c r="BS109" s="82" t="s">
        <v>224</v>
      </c>
      <c r="BT109" s="82" t="s">
        <v>227</v>
      </c>
      <c r="BU109" s="82" t="s">
        <v>226</v>
      </c>
      <c r="BV109" s="82" t="s">
        <v>238</v>
      </c>
      <c r="BW109" s="82" t="s">
        <v>239</v>
      </c>
      <c r="BX109" s="82" t="s">
        <v>236</v>
      </c>
      <c r="BY109" s="82" t="s">
        <v>237</v>
      </c>
      <c r="BZ109" s="83" t="s">
        <v>171</v>
      </c>
      <c r="CA109" s="83" t="s">
        <v>170</v>
      </c>
      <c r="CB109" s="83" t="s">
        <v>173</v>
      </c>
      <c r="CC109" s="83" t="s">
        <v>172</v>
      </c>
      <c r="CD109" s="83" t="s">
        <v>160</v>
      </c>
      <c r="CE109" s="83" t="s">
        <v>161</v>
      </c>
      <c r="CF109" s="83" t="s">
        <v>158</v>
      </c>
      <c r="CG109" s="84" t="s">
        <v>159</v>
      </c>
      <c r="CH109" s="66"/>
      <c r="CI109" s="51"/>
      <c r="CJ109" s="144"/>
      <c r="CK109" s="109"/>
      <c r="CL109" s="58"/>
      <c r="CM109" s="3">
        <f>F97</f>
        <v>84</v>
      </c>
      <c r="CN109" s="4">
        <f>F186</f>
        <v>173</v>
      </c>
      <c r="CO109" s="4">
        <f>F68</f>
        <v>55</v>
      </c>
      <c r="CP109" s="4">
        <f>F215</f>
        <v>202</v>
      </c>
      <c r="CQ109" s="4">
        <f>F19</f>
        <v>6</v>
      </c>
      <c r="CR109" s="4">
        <f>F264</f>
        <v>251</v>
      </c>
      <c r="CS109" s="4">
        <f>F110</f>
        <v>97</v>
      </c>
      <c r="CT109" s="4">
        <f>F173</f>
        <v>160</v>
      </c>
      <c r="CU109" s="4">
        <f>F158</f>
        <v>145</v>
      </c>
      <c r="CV109" s="4">
        <f>F125</f>
        <v>112</v>
      </c>
      <c r="CW109" s="4">
        <f>F259</f>
        <v>246</v>
      </c>
      <c r="CX109" s="4">
        <f>F24</f>
        <v>11</v>
      </c>
      <c r="CY109" s="4">
        <f>F212</f>
        <v>199</v>
      </c>
      <c r="CZ109" s="4">
        <f>F71</f>
        <v>58</v>
      </c>
      <c r="DA109" s="4">
        <f>F177</f>
        <v>164</v>
      </c>
      <c r="DB109" s="5">
        <f>F106</f>
        <v>93</v>
      </c>
      <c r="DC109" s="75">
        <f>CU108^3+CV108^3+CW108^3+CX108^3+CY108^3+CZ108^3+DA108^3+DB108^3+CU109^3+CV109^3+CW109^3+CX109^3+CY109^3+CZ109^3+DA109^3+DB109^3</f>
        <v>67634176</v>
      </c>
      <c r="DD109" s="76">
        <f t="shared" si="18"/>
        <v>67634176</v>
      </c>
      <c r="DE109" s="61"/>
      <c r="DF109" s="89" t="s">
        <v>225</v>
      </c>
      <c r="DG109" s="83" t="s">
        <v>224</v>
      </c>
      <c r="DH109" s="82" t="s">
        <v>12</v>
      </c>
      <c r="DI109" s="82" t="s">
        <v>13</v>
      </c>
      <c r="DJ109" s="83" t="s">
        <v>238</v>
      </c>
      <c r="DK109" s="83" t="s">
        <v>239</v>
      </c>
      <c r="DL109" s="82" t="s">
        <v>51</v>
      </c>
      <c r="DM109" s="82" t="s">
        <v>50</v>
      </c>
      <c r="DN109" s="83" t="s">
        <v>69</v>
      </c>
      <c r="DO109" s="83" t="s">
        <v>70</v>
      </c>
      <c r="DP109" s="82" t="s">
        <v>173</v>
      </c>
      <c r="DQ109" s="82" t="s">
        <v>172</v>
      </c>
      <c r="DR109" s="83" t="s">
        <v>21</v>
      </c>
      <c r="DS109" s="83" t="s">
        <v>20</v>
      </c>
      <c r="DT109" s="82" t="s">
        <v>158</v>
      </c>
      <c r="DU109" s="86" t="s">
        <v>159</v>
      </c>
      <c r="DV109" s="66"/>
      <c r="DW109" s="51"/>
      <c r="DY109" s="109"/>
      <c r="DZ109" s="58"/>
      <c r="EA109" s="3">
        <f>F103</f>
        <v>90</v>
      </c>
      <c r="EB109" s="4">
        <f>F180</f>
        <v>167</v>
      </c>
      <c r="EC109" s="4">
        <f>F67</f>
        <v>54</v>
      </c>
      <c r="ED109" s="4">
        <f>F216</f>
        <v>203</v>
      </c>
      <c r="EE109" s="4">
        <f>F14</f>
        <v>1</v>
      </c>
      <c r="EF109" s="4">
        <f>F269</f>
        <v>256</v>
      </c>
      <c r="EG109" s="4">
        <f>F122</f>
        <v>109</v>
      </c>
      <c r="EH109" s="4">
        <f>F161</f>
        <v>148</v>
      </c>
      <c r="EI109" s="4">
        <f>F170</f>
        <v>157</v>
      </c>
      <c r="EJ109" s="4">
        <f>F113</f>
        <v>100</v>
      </c>
      <c r="EK109" s="4">
        <f>F254</f>
        <v>241</v>
      </c>
      <c r="EL109" s="4">
        <f>F29</f>
        <v>16</v>
      </c>
      <c r="EM109" s="4">
        <f>F211</f>
        <v>198</v>
      </c>
      <c r="EN109" s="4">
        <f>F72</f>
        <v>59</v>
      </c>
      <c r="EO109" s="4">
        <f>F183</f>
        <v>170</v>
      </c>
      <c r="EP109" s="5">
        <f>F100</f>
        <v>87</v>
      </c>
      <c r="EQ109" s="75">
        <f>EI108^3+EJ108^3+EK108^3+EL108^3+EM108^3+EN108^3+EO108^3+EP108^3+EI109^3+EJ109^3+EK109^3+EL109^3+EM109^3+EN109^3+EO109^3+EP109^3</f>
        <v>67634176</v>
      </c>
      <c r="ER109" s="76">
        <f t="shared" si="19"/>
        <v>67634176</v>
      </c>
      <c r="ES109" s="61"/>
      <c r="ET109" s="89" t="s">
        <v>68</v>
      </c>
      <c r="EU109" s="83" t="s">
        <v>67</v>
      </c>
      <c r="EV109" s="83" t="s">
        <v>31</v>
      </c>
      <c r="EW109" s="83" t="s">
        <v>30</v>
      </c>
      <c r="EX109" s="83" t="s">
        <v>6</v>
      </c>
      <c r="EY109" s="83" t="s">
        <v>7</v>
      </c>
      <c r="EZ109" s="83" t="s">
        <v>16</v>
      </c>
      <c r="FA109" s="83" t="s">
        <v>17</v>
      </c>
      <c r="FB109" s="83" t="s">
        <v>9</v>
      </c>
      <c r="FC109" s="83" t="s">
        <v>8</v>
      </c>
      <c r="FD109" s="83" t="s">
        <v>15</v>
      </c>
      <c r="FE109" s="83" t="s">
        <v>14</v>
      </c>
      <c r="FF109" s="83" t="s">
        <v>65</v>
      </c>
      <c r="FG109" s="83" t="s">
        <v>66</v>
      </c>
      <c r="FH109" s="83" t="s">
        <v>32</v>
      </c>
      <c r="FI109" s="84" t="s">
        <v>33</v>
      </c>
      <c r="FJ109" s="66"/>
      <c r="FK109" s="51"/>
    </row>
    <row r="110" spans="1:167" x14ac:dyDescent="0.2">
      <c r="A110" s="32"/>
      <c r="B110" s="32"/>
      <c r="C110" s="32"/>
      <c r="D110" s="106" t="s">
        <v>51</v>
      </c>
      <c r="E110" s="107" t="s">
        <v>207</v>
      </c>
      <c r="F110" s="110">
        <f>B4+(96*B6)</f>
        <v>97</v>
      </c>
      <c r="G110" s="104"/>
      <c r="H110" s="43"/>
      <c r="I110" s="109"/>
      <c r="J110" s="58"/>
      <c r="K110" s="3">
        <f>F167</f>
        <v>154</v>
      </c>
      <c r="L110" s="4">
        <f>F116</f>
        <v>103</v>
      </c>
      <c r="M110" s="4">
        <f>F264</f>
        <v>251</v>
      </c>
      <c r="N110" s="4">
        <f>F19</f>
        <v>6</v>
      </c>
      <c r="O110" s="4">
        <f>F218</f>
        <v>205</v>
      </c>
      <c r="P110" s="4">
        <f>F65</f>
        <v>52</v>
      </c>
      <c r="Q110" s="4">
        <f>F189</f>
        <v>176</v>
      </c>
      <c r="R110" s="4">
        <f>F94</f>
        <v>81</v>
      </c>
      <c r="S110" s="4">
        <f>F109</f>
        <v>96</v>
      </c>
      <c r="T110" s="4">
        <f>F174</f>
        <v>161</v>
      </c>
      <c r="U110" s="4">
        <f>F74</f>
        <v>61</v>
      </c>
      <c r="V110" s="4">
        <f>F209</f>
        <v>196</v>
      </c>
      <c r="W110" s="4">
        <f>F24</f>
        <v>11</v>
      </c>
      <c r="X110" s="4">
        <f>F259</f>
        <v>246</v>
      </c>
      <c r="Y110" s="4">
        <f>F119</f>
        <v>106</v>
      </c>
      <c r="Z110" s="5">
        <f>F164</f>
        <v>151</v>
      </c>
      <c r="AA110" s="75">
        <f>K110^3+L110^3+M110^3+N110^3+O110^3+P110^3+Q110^3+R110^3+K111^3+L111^3+M111^3+N111^3+O111^3+P111^3+Q111^3+R111^3</f>
        <v>67634176</v>
      </c>
      <c r="AB110" s="76">
        <f t="shared" si="16"/>
        <v>67634176</v>
      </c>
      <c r="AC110" s="61"/>
      <c r="AD110" s="89" t="s">
        <v>237</v>
      </c>
      <c r="AE110" s="83" t="s">
        <v>236</v>
      </c>
      <c r="AF110" s="83" t="s">
        <v>239</v>
      </c>
      <c r="AG110" s="83" t="s">
        <v>238</v>
      </c>
      <c r="AH110" s="82" t="s">
        <v>269</v>
      </c>
      <c r="AI110" s="82" t="s">
        <v>268</v>
      </c>
      <c r="AJ110" s="82" t="s">
        <v>271</v>
      </c>
      <c r="AK110" s="82" t="s">
        <v>270</v>
      </c>
      <c r="AL110" s="83" t="s">
        <v>205</v>
      </c>
      <c r="AM110" s="83" t="s">
        <v>206</v>
      </c>
      <c r="AN110" s="83" t="s">
        <v>203</v>
      </c>
      <c r="AO110" s="83" t="s">
        <v>204</v>
      </c>
      <c r="AP110" s="82" t="s">
        <v>172</v>
      </c>
      <c r="AQ110" s="82" t="s">
        <v>173</v>
      </c>
      <c r="AR110" s="82" t="s">
        <v>170</v>
      </c>
      <c r="AS110" s="86" t="s">
        <v>171</v>
      </c>
      <c r="AT110" s="66"/>
      <c r="AU110" s="51"/>
      <c r="AW110" s="109"/>
      <c r="AX110" s="58"/>
      <c r="AY110" s="3">
        <f>F168</f>
        <v>155</v>
      </c>
      <c r="AZ110" s="4">
        <f>F115</f>
        <v>102</v>
      </c>
      <c r="BA110" s="4">
        <f>F263</f>
        <v>250</v>
      </c>
      <c r="BB110" s="4">
        <f>F20</f>
        <v>7</v>
      </c>
      <c r="BC110" s="4">
        <f>F218</f>
        <v>205</v>
      </c>
      <c r="BD110" s="4">
        <f>F65</f>
        <v>52</v>
      </c>
      <c r="BE110" s="4">
        <f>F189</f>
        <v>176</v>
      </c>
      <c r="BF110" s="4">
        <f>F94</f>
        <v>81</v>
      </c>
      <c r="BG110" s="4">
        <f>F109</f>
        <v>96</v>
      </c>
      <c r="BH110" s="4">
        <f>F174</f>
        <v>161</v>
      </c>
      <c r="BI110" s="4">
        <f>F74</f>
        <v>61</v>
      </c>
      <c r="BJ110" s="4">
        <f>F209</f>
        <v>196</v>
      </c>
      <c r="BK110" s="4">
        <f>F23</f>
        <v>10</v>
      </c>
      <c r="BL110" s="4">
        <f>F260</f>
        <v>247</v>
      </c>
      <c r="BM110" s="4">
        <f>F120</f>
        <v>107</v>
      </c>
      <c r="BN110" s="5">
        <f>F163</f>
        <v>150</v>
      </c>
      <c r="BO110" s="75">
        <f>AY110^3+AZ110^3+BA110^3+BB110^3+BC110^3+BD110^3+BE110^3+BF110^3+AY111^3+AZ111^3+BA111^3+BB111^3+BC111^3+BD111^3+BE111^3+BF111^3</f>
        <v>67634176</v>
      </c>
      <c r="BP110" s="76">
        <f t="shared" si="17"/>
        <v>67634176</v>
      </c>
      <c r="BQ110" s="61"/>
      <c r="BR110" s="89" t="s">
        <v>258</v>
      </c>
      <c r="BS110" s="83" t="s">
        <v>259</v>
      </c>
      <c r="BT110" s="83" t="s">
        <v>256</v>
      </c>
      <c r="BU110" s="83" t="s">
        <v>257</v>
      </c>
      <c r="BV110" s="83" t="s">
        <v>269</v>
      </c>
      <c r="BW110" s="83" t="s">
        <v>268</v>
      </c>
      <c r="BX110" s="83" t="s">
        <v>271</v>
      </c>
      <c r="BY110" s="83" t="s">
        <v>270</v>
      </c>
      <c r="BZ110" s="82" t="s">
        <v>205</v>
      </c>
      <c r="CA110" s="82" t="s">
        <v>206</v>
      </c>
      <c r="CB110" s="82" t="s">
        <v>203</v>
      </c>
      <c r="CC110" s="82" t="s">
        <v>204</v>
      </c>
      <c r="CD110" s="82" t="s">
        <v>192</v>
      </c>
      <c r="CE110" s="82" t="s">
        <v>191</v>
      </c>
      <c r="CF110" s="82" t="s">
        <v>194</v>
      </c>
      <c r="CG110" s="86" t="s">
        <v>193</v>
      </c>
      <c r="CH110" s="66"/>
      <c r="CI110" s="51"/>
      <c r="CJ110" s="144"/>
      <c r="CK110" s="109"/>
      <c r="CL110" s="58"/>
      <c r="CM110" s="3">
        <f>F168</f>
        <v>155</v>
      </c>
      <c r="CN110" s="4">
        <f>F115</f>
        <v>102</v>
      </c>
      <c r="CO110" s="4">
        <f>F269</f>
        <v>256</v>
      </c>
      <c r="CP110" s="4">
        <f>F14</f>
        <v>1</v>
      </c>
      <c r="CQ110" s="4">
        <f>F218</f>
        <v>205</v>
      </c>
      <c r="CR110" s="4">
        <f>F65</f>
        <v>52</v>
      </c>
      <c r="CS110" s="4">
        <f>F183</f>
        <v>170</v>
      </c>
      <c r="CT110" s="4">
        <f>F100</f>
        <v>87</v>
      </c>
      <c r="CU110" s="4">
        <f>F103</f>
        <v>90</v>
      </c>
      <c r="CV110" s="4">
        <f>F180</f>
        <v>167</v>
      </c>
      <c r="CW110" s="4">
        <f>F74</f>
        <v>61</v>
      </c>
      <c r="CX110" s="4">
        <f>F209</f>
        <v>196</v>
      </c>
      <c r="CY110" s="4">
        <f>F29</f>
        <v>16</v>
      </c>
      <c r="CZ110" s="4">
        <f>F254</f>
        <v>241</v>
      </c>
      <c r="DA110" s="4">
        <f>F120</f>
        <v>107</v>
      </c>
      <c r="DB110" s="5">
        <f>F163</f>
        <v>150</v>
      </c>
      <c r="DC110" s="75">
        <f>CM110^3+CN110^3+CO110^3+CP110^3+CQ110^3+CR110^3+CS110^3+CT110^3+CM111^3+CN111^3+CO111^3+CP111^3+CQ111^3+CR111^3+CS111^3+CT111^3</f>
        <v>67634176</v>
      </c>
      <c r="DD110" s="76">
        <f t="shared" si="18"/>
        <v>67634176</v>
      </c>
      <c r="DE110" s="61"/>
      <c r="DF110" s="89" t="s">
        <v>258</v>
      </c>
      <c r="DG110" s="83" t="s">
        <v>259</v>
      </c>
      <c r="DH110" s="82" t="s">
        <v>7</v>
      </c>
      <c r="DI110" s="82" t="s">
        <v>6</v>
      </c>
      <c r="DJ110" s="83" t="s">
        <v>269</v>
      </c>
      <c r="DK110" s="83" t="s">
        <v>268</v>
      </c>
      <c r="DL110" s="82" t="s">
        <v>32</v>
      </c>
      <c r="DM110" s="82" t="s">
        <v>33</v>
      </c>
      <c r="DN110" s="83" t="s">
        <v>68</v>
      </c>
      <c r="DO110" s="83" t="s">
        <v>67</v>
      </c>
      <c r="DP110" s="82" t="s">
        <v>203</v>
      </c>
      <c r="DQ110" s="82" t="s">
        <v>204</v>
      </c>
      <c r="DR110" s="83" t="s">
        <v>14</v>
      </c>
      <c r="DS110" s="83" t="s">
        <v>15</v>
      </c>
      <c r="DT110" s="82" t="s">
        <v>194</v>
      </c>
      <c r="DU110" s="86" t="s">
        <v>193</v>
      </c>
      <c r="DV110" s="66"/>
      <c r="DW110" s="51"/>
      <c r="DY110" s="109"/>
      <c r="DZ110" s="58"/>
      <c r="EA110" s="3">
        <f>F173</f>
        <v>160</v>
      </c>
      <c r="EB110" s="4">
        <f>F110</f>
        <v>97</v>
      </c>
      <c r="EC110" s="4">
        <f>F257</f>
        <v>244</v>
      </c>
      <c r="ED110" s="4">
        <f>F26</f>
        <v>13</v>
      </c>
      <c r="EE110" s="4">
        <f>F212</f>
        <v>199</v>
      </c>
      <c r="EF110" s="4">
        <f>F71</f>
        <v>58</v>
      </c>
      <c r="EG110" s="4">
        <f>F184</f>
        <v>171</v>
      </c>
      <c r="EH110" s="4">
        <f>F99</f>
        <v>86</v>
      </c>
      <c r="EI110" s="4">
        <f>F104</f>
        <v>91</v>
      </c>
      <c r="EJ110" s="4">
        <f>F179</f>
        <v>166</v>
      </c>
      <c r="EK110" s="4">
        <f>F68</f>
        <v>55</v>
      </c>
      <c r="EL110" s="4">
        <f>F215</f>
        <v>202</v>
      </c>
      <c r="EM110" s="4">
        <f>F17</f>
        <v>4</v>
      </c>
      <c r="EN110" s="4">
        <f>F266</f>
        <v>253</v>
      </c>
      <c r="EO110" s="4">
        <f>F125</f>
        <v>112</v>
      </c>
      <c r="EP110" s="5">
        <f>F158</f>
        <v>145</v>
      </c>
      <c r="EQ110" s="75">
        <f>EA110^3+EB110^3+EC110^3+ED110^3+EE110^3+EF110^3+EG110^3+EH110^3+EA111^3+EB111^3+EC111^3+ED111^3+EE111^3+EF111^3+EG111^3+EH111^3</f>
        <v>67634176</v>
      </c>
      <c r="ER110" s="76">
        <f t="shared" si="19"/>
        <v>67634176</v>
      </c>
      <c r="ES110" s="61"/>
      <c r="ET110" s="81" t="s">
        <v>50</v>
      </c>
      <c r="EU110" s="82" t="s">
        <v>51</v>
      </c>
      <c r="EV110" s="82" t="s">
        <v>71</v>
      </c>
      <c r="EW110" s="82" t="s">
        <v>72</v>
      </c>
      <c r="EX110" s="82" t="s">
        <v>21</v>
      </c>
      <c r="EY110" s="82" t="s">
        <v>20</v>
      </c>
      <c r="EZ110" s="82" t="s">
        <v>11</v>
      </c>
      <c r="FA110" s="82" t="s">
        <v>10</v>
      </c>
      <c r="FB110" s="82" t="s">
        <v>18</v>
      </c>
      <c r="FC110" s="82" t="s">
        <v>19</v>
      </c>
      <c r="FD110" s="82" t="s">
        <v>12</v>
      </c>
      <c r="FE110" s="82" t="s">
        <v>13</v>
      </c>
      <c r="FF110" s="82" t="s">
        <v>53</v>
      </c>
      <c r="FG110" s="82" t="s">
        <v>52</v>
      </c>
      <c r="FH110" s="82" t="s">
        <v>70</v>
      </c>
      <c r="FI110" s="86" t="s">
        <v>69</v>
      </c>
      <c r="FJ110" s="66"/>
      <c r="FK110" s="51"/>
    </row>
    <row r="111" spans="1:167" x14ac:dyDescent="0.2">
      <c r="A111" s="32"/>
      <c r="B111" s="32"/>
      <c r="C111" s="32"/>
      <c r="D111" s="106" t="s">
        <v>181</v>
      </c>
      <c r="E111" s="107" t="s">
        <v>207</v>
      </c>
      <c r="F111" s="108">
        <f>B4+(97*B6)</f>
        <v>98</v>
      </c>
      <c r="G111" s="104"/>
      <c r="H111" s="43"/>
      <c r="I111" s="109"/>
      <c r="J111" s="58"/>
      <c r="K111" s="7">
        <f>F144</f>
        <v>131</v>
      </c>
      <c r="L111" s="8">
        <f>F139</f>
        <v>126</v>
      </c>
      <c r="M111" s="8">
        <f>F239</f>
        <v>226</v>
      </c>
      <c r="N111" s="8">
        <f>F44</f>
        <v>31</v>
      </c>
      <c r="O111" s="8">
        <f>F229</f>
        <v>216</v>
      </c>
      <c r="P111" s="8">
        <f>F54</f>
        <v>41</v>
      </c>
      <c r="Q111" s="8">
        <f>F194</f>
        <v>181</v>
      </c>
      <c r="R111" s="8">
        <f>F89</f>
        <v>76</v>
      </c>
      <c r="S111" s="8">
        <f>F82</f>
        <v>69</v>
      </c>
      <c r="T111" s="8">
        <f>F201</f>
        <v>188</v>
      </c>
      <c r="U111" s="8">
        <f>F53</f>
        <v>40</v>
      </c>
      <c r="V111" s="8">
        <f>F230</f>
        <v>217</v>
      </c>
      <c r="W111" s="8">
        <f>F31</f>
        <v>18</v>
      </c>
      <c r="X111" s="8">
        <f>F252</f>
        <v>239</v>
      </c>
      <c r="Y111" s="8">
        <f>F128</f>
        <v>115</v>
      </c>
      <c r="Z111" s="9">
        <f>F155</f>
        <v>142</v>
      </c>
      <c r="AA111" s="75">
        <f>S110^3+T110^3+U110^3+V110^3+W110^3+X110^3+Y110^3+Z110^3+S111^3+T111^3+U111^3+V111^3+W111^3+X111^3+Y111^3+Z111^3</f>
        <v>67634176</v>
      </c>
      <c r="AB111" s="76">
        <f t="shared" si="16"/>
        <v>67634176</v>
      </c>
      <c r="AC111" s="61"/>
      <c r="AD111" s="116" t="s">
        <v>233</v>
      </c>
      <c r="AE111" s="117" t="s">
        <v>232</v>
      </c>
      <c r="AF111" s="117" t="s">
        <v>235</v>
      </c>
      <c r="AG111" s="117" t="s">
        <v>234</v>
      </c>
      <c r="AH111" s="118" t="s">
        <v>265</v>
      </c>
      <c r="AI111" s="118" t="s">
        <v>264</v>
      </c>
      <c r="AJ111" s="118" t="s">
        <v>267</v>
      </c>
      <c r="AK111" s="118" t="s">
        <v>266</v>
      </c>
      <c r="AL111" s="117" t="s">
        <v>201</v>
      </c>
      <c r="AM111" s="117" t="s">
        <v>202</v>
      </c>
      <c r="AN111" s="117" t="s">
        <v>199</v>
      </c>
      <c r="AO111" s="117" t="s">
        <v>200</v>
      </c>
      <c r="AP111" s="118" t="s">
        <v>168</v>
      </c>
      <c r="AQ111" s="118" t="s">
        <v>169</v>
      </c>
      <c r="AR111" s="118" t="s">
        <v>166</v>
      </c>
      <c r="AS111" s="119" t="s">
        <v>167</v>
      </c>
      <c r="AT111" s="32"/>
      <c r="AU111" s="115"/>
      <c r="AW111" s="109"/>
      <c r="AX111" s="58"/>
      <c r="AY111" s="7">
        <f>F143</f>
        <v>130</v>
      </c>
      <c r="AZ111" s="8">
        <f>F140</f>
        <v>127</v>
      </c>
      <c r="BA111" s="8">
        <f>F240</f>
        <v>227</v>
      </c>
      <c r="BB111" s="8">
        <f>F43</f>
        <v>30</v>
      </c>
      <c r="BC111" s="8">
        <f>F229</f>
        <v>216</v>
      </c>
      <c r="BD111" s="8">
        <f>F54</f>
        <v>41</v>
      </c>
      <c r="BE111" s="8">
        <f>F194</f>
        <v>181</v>
      </c>
      <c r="BF111" s="8">
        <f>F89</f>
        <v>76</v>
      </c>
      <c r="BG111" s="8">
        <f>F82</f>
        <v>69</v>
      </c>
      <c r="BH111" s="8">
        <f>F201</f>
        <v>188</v>
      </c>
      <c r="BI111" s="8">
        <f>F53</f>
        <v>40</v>
      </c>
      <c r="BJ111" s="8">
        <f>F230</f>
        <v>217</v>
      </c>
      <c r="BK111" s="8">
        <f>F32</f>
        <v>19</v>
      </c>
      <c r="BL111" s="8">
        <f>F251</f>
        <v>238</v>
      </c>
      <c r="BM111" s="8">
        <f>F127</f>
        <v>114</v>
      </c>
      <c r="BN111" s="9">
        <f>F156</f>
        <v>143</v>
      </c>
      <c r="BO111" s="75">
        <f>BG110^3+BH110^3+BI110^3+BJ110^3+BK110^3+BL110^3+BM110^3+BN110^3+BG111^3+BH111^3+BI111^3+BJ111^3+BK111^3+BL111^3+BM111^3+BN111^3</f>
        <v>67634176</v>
      </c>
      <c r="BP111" s="76">
        <f t="shared" si="17"/>
        <v>67634176</v>
      </c>
      <c r="BQ111" s="61"/>
      <c r="BR111" s="116" t="s">
        <v>262</v>
      </c>
      <c r="BS111" s="117" t="s">
        <v>263</v>
      </c>
      <c r="BT111" s="117" t="s">
        <v>260</v>
      </c>
      <c r="BU111" s="117" t="s">
        <v>261</v>
      </c>
      <c r="BV111" s="117" t="s">
        <v>265</v>
      </c>
      <c r="BW111" s="117" t="s">
        <v>264</v>
      </c>
      <c r="BX111" s="117" t="s">
        <v>267</v>
      </c>
      <c r="BY111" s="117" t="s">
        <v>266</v>
      </c>
      <c r="BZ111" s="118" t="s">
        <v>201</v>
      </c>
      <c r="CA111" s="118" t="s">
        <v>202</v>
      </c>
      <c r="CB111" s="118" t="s">
        <v>199</v>
      </c>
      <c r="CC111" s="118" t="s">
        <v>200</v>
      </c>
      <c r="CD111" s="118" t="s">
        <v>196</v>
      </c>
      <c r="CE111" s="118" t="s">
        <v>195</v>
      </c>
      <c r="CF111" s="118" t="s">
        <v>198</v>
      </c>
      <c r="CG111" s="119" t="s">
        <v>197</v>
      </c>
      <c r="CH111" s="32"/>
      <c r="CI111" s="115"/>
      <c r="CJ111" s="144"/>
      <c r="CK111" s="109"/>
      <c r="CL111" s="58"/>
      <c r="CM111" s="7">
        <f>F149</f>
        <v>136</v>
      </c>
      <c r="CN111" s="8">
        <f>F134</f>
        <v>121</v>
      </c>
      <c r="CO111" s="8">
        <f>F240</f>
        <v>227</v>
      </c>
      <c r="CP111" s="8">
        <f>F43</f>
        <v>30</v>
      </c>
      <c r="CQ111" s="8">
        <f>F223</f>
        <v>210</v>
      </c>
      <c r="CR111" s="8">
        <f>F60</f>
        <v>47</v>
      </c>
      <c r="CS111" s="8">
        <f>F194</f>
        <v>181</v>
      </c>
      <c r="CT111" s="8">
        <f>F89</f>
        <v>76</v>
      </c>
      <c r="CU111" s="8">
        <f>F82</f>
        <v>69</v>
      </c>
      <c r="CV111" s="8">
        <f>F201</f>
        <v>188</v>
      </c>
      <c r="CW111" s="8">
        <f>F47</f>
        <v>34</v>
      </c>
      <c r="CX111" s="8">
        <f>F236</f>
        <v>223</v>
      </c>
      <c r="CY111" s="8">
        <f>F32</f>
        <v>19</v>
      </c>
      <c r="CZ111" s="8">
        <f>F251</f>
        <v>238</v>
      </c>
      <c r="DA111" s="8">
        <f>F133</f>
        <v>120</v>
      </c>
      <c r="DB111" s="9">
        <f>F150</f>
        <v>137</v>
      </c>
      <c r="DC111" s="75">
        <f>CU110^3+CV110^3+CW110^3+CX110^3+CY110^3+CZ110^3+DA110^3+DB110^3+CU111^3+CV111^3+CW111^3+CX111^3+CY111^3+CZ111^3+DA111^3+DB111^3</f>
        <v>67634176</v>
      </c>
      <c r="DD111" s="76">
        <f t="shared" si="18"/>
        <v>67634176</v>
      </c>
      <c r="DE111" s="61"/>
      <c r="DF111" s="116" t="s">
        <v>25</v>
      </c>
      <c r="DG111" s="117" t="s">
        <v>24</v>
      </c>
      <c r="DH111" s="118" t="s">
        <v>260</v>
      </c>
      <c r="DI111" s="118" t="s">
        <v>261</v>
      </c>
      <c r="DJ111" s="117" t="s">
        <v>26</v>
      </c>
      <c r="DK111" s="117" t="s">
        <v>27</v>
      </c>
      <c r="DL111" s="118" t="s">
        <v>267</v>
      </c>
      <c r="DM111" s="118" t="s">
        <v>266</v>
      </c>
      <c r="DN111" s="117" t="s">
        <v>201</v>
      </c>
      <c r="DO111" s="117" t="s">
        <v>202</v>
      </c>
      <c r="DP111" s="118" t="s">
        <v>58</v>
      </c>
      <c r="DQ111" s="118" t="s">
        <v>57</v>
      </c>
      <c r="DR111" s="117" t="s">
        <v>196</v>
      </c>
      <c r="DS111" s="117" t="s">
        <v>195</v>
      </c>
      <c r="DT111" s="118" t="s">
        <v>40</v>
      </c>
      <c r="DU111" s="119" t="s">
        <v>41</v>
      </c>
      <c r="DV111" s="32"/>
      <c r="DW111" s="115"/>
      <c r="DY111" s="109"/>
      <c r="DZ111" s="58"/>
      <c r="EA111" s="7">
        <f>F143</f>
        <v>130</v>
      </c>
      <c r="EB111" s="8">
        <f>F140</f>
        <v>127</v>
      </c>
      <c r="EC111" s="8">
        <f>F251</f>
        <v>238</v>
      </c>
      <c r="ED111" s="8">
        <f>F32</f>
        <v>19</v>
      </c>
      <c r="EE111" s="8">
        <f>F230</f>
        <v>217</v>
      </c>
      <c r="EF111" s="8">
        <f>F53</f>
        <v>40</v>
      </c>
      <c r="EG111" s="8">
        <f>F194</f>
        <v>181</v>
      </c>
      <c r="EH111" s="8">
        <f>F89</f>
        <v>76</v>
      </c>
      <c r="EI111" s="8">
        <f>F82</f>
        <v>69</v>
      </c>
      <c r="EJ111" s="8">
        <f>F201</f>
        <v>188</v>
      </c>
      <c r="EK111" s="8">
        <f>F54</f>
        <v>41</v>
      </c>
      <c r="EL111" s="8">
        <f>F229</f>
        <v>216</v>
      </c>
      <c r="EM111" s="8">
        <f>F43</f>
        <v>30</v>
      </c>
      <c r="EN111" s="8">
        <f>F240</f>
        <v>227</v>
      </c>
      <c r="EO111" s="8">
        <f>F127</f>
        <v>114</v>
      </c>
      <c r="EP111" s="9">
        <f>F156</f>
        <v>143</v>
      </c>
      <c r="EQ111" s="75">
        <f>EI110^3+EJ110^3+EK110^3+EL110^3+EM110^3+EN110^3+EO110^3+EP110^3+EI111^3+EJ111^3+EK111^3+EL111^3+EM111^3+EN111^3+EO111^3+EP111^3</f>
        <v>67634176</v>
      </c>
      <c r="ER111" s="76">
        <f t="shared" si="19"/>
        <v>67634176</v>
      </c>
      <c r="ES111" s="61"/>
      <c r="ET111" s="116" t="s">
        <v>262</v>
      </c>
      <c r="EU111" s="117" t="s">
        <v>263</v>
      </c>
      <c r="EV111" s="117" t="s">
        <v>195</v>
      </c>
      <c r="EW111" s="117" t="s">
        <v>196</v>
      </c>
      <c r="EX111" s="117" t="s">
        <v>200</v>
      </c>
      <c r="EY111" s="117" t="s">
        <v>199</v>
      </c>
      <c r="EZ111" s="117" t="s">
        <v>267</v>
      </c>
      <c r="FA111" s="117" t="s">
        <v>266</v>
      </c>
      <c r="FB111" s="117" t="s">
        <v>201</v>
      </c>
      <c r="FC111" s="117" t="s">
        <v>202</v>
      </c>
      <c r="FD111" s="117" t="s">
        <v>264</v>
      </c>
      <c r="FE111" s="117" t="s">
        <v>265</v>
      </c>
      <c r="FF111" s="117" t="s">
        <v>261</v>
      </c>
      <c r="FG111" s="117" t="s">
        <v>260</v>
      </c>
      <c r="FH111" s="117" t="s">
        <v>198</v>
      </c>
      <c r="FI111" s="120" t="s">
        <v>197</v>
      </c>
      <c r="FJ111" s="32"/>
      <c r="FK111" s="115"/>
    </row>
    <row r="112" spans="1:167" x14ac:dyDescent="0.2">
      <c r="A112" s="32"/>
      <c r="B112" s="32"/>
      <c r="C112" s="32"/>
      <c r="D112" s="106" t="s">
        <v>209</v>
      </c>
      <c r="E112" s="107" t="s">
        <v>207</v>
      </c>
      <c r="F112" s="108">
        <f>B4+(98*B6)</f>
        <v>99</v>
      </c>
      <c r="G112" s="104"/>
      <c r="H112" s="43"/>
      <c r="I112" s="109"/>
      <c r="J112" s="58"/>
      <c r="K112" s="121">
        <f>K96^3+K97^3+K98^3+K99^3+K100^3+K101^3+K102^3+K103^3+L96^3+L97^3+L98^3+L99^3+L100^3+L101^3+L102^3+L103^3</f>
        <v>67634176</v>
      </c>
      <c r="L112" s="122">
        <f>K111^3+K110^3+K109^3+K108^3+K107^3+K106^3+K105^3+K104^3+L111^3+L110^3+L109^3+L108^3+L107^3+L106^3+L105^3+L104^3</f>
        <v>67634176</v>
      </c>
      <c r="M112" s="122">
        <f>M96^3+M97^3+M98^3+M99^3+M100^3+M101^3+M102^3+M103^3+N96^3+N97^3+N98^3+N99^3+N100^3+N101^3+N102^3+N103^3</f>
        <v>67634176</v>
      </c>
      <c r="N112" s="122">
        <f>M111^3+M110^3+M109^3+M108^3+M107^3+M106^3+M105^3+M104^3+N111^3+N110^3+N109^3+N108^3+N107^3+N106^3+N105^3+N104^3</f>
        <v>67634176</v>
      </c>
      <c r="O112" s="122">
        <f>O96^3+O97^3+O98^3+O99^3+O100^3+O101^3+O102^3+O103^3+P96^3+P97^3+P98^3+P99^3+P100^3+P101^3+P102^3+P103^3</f>
        <v>67634176</v>
      </c>
      <c r="P112" s="122">
        <f>O111^3+O110^3+O109^3+O108^3+O107^3+O106^3+O105^3+O104^3+P111^3+P110^3+P109^3+P108^3+P107^3+P106^3+P105^3+P104^3</f>
        <v>67634176</v>
      </c>
      <c r="Q112" s="122">
        <f>Q96^3+Q97^3+Q98^3+Q99^3+Q100^3+Q101^3+Q102^3+Q103^3+R96^3+R97^3+R98^3+R99^3+R100^3+R101^3+R102^3+R103^3</f>
        <v>67634176</v>
      </c>
      <c r="R112" s="122">
        <f>Q111^3+Q110^3+Q109^3+Q108^3+Q107^3+Q106^3+Q105^3+Q104^3+R111^3+R110^3+R109^3+R108^3+R107^3+R106^3+R105^3+R104^3</f>
        <v>67634176</v>
      </c>
      <c r="S112" s="122">
        <f>S96^3+S97^3+S98^3+S99^3+S100^3+S101^3+S102^3+S103^3+T96^3+T97^3+T98^3+T99^3+T100^3+T101^3+T102^3+T103^3</f>
        <v>67634176</v>
      </c>
      <c r="T112" s="122">
        <f>S111^3+S110^3+S109^3+S108^3+S107^3+S106^3+S105^3+S104^3+T111^3+T110^3+T109^3+T108^3+T107^3+T106^3+T105^3+T104^3</f>
        <v>67634176</v>
      </c>
      <c r="U112" s="122">
        <f>U96^3+U97^3+U98^3+U99^3+U100^3+U101^3+U102^3+U103^3+V96^3+V97^3+V98^3+V99^3+V100^3+V101^3+V102^3+V103^3</f>
        <v>67634176</v>
      </c>
      <c r="V112" s="122">
        <f>U111^3+U110^3+U109^3+U108^3+U107^3+U106^3+U105^3+U104^3+V111^3+V110^3+V109^3+V108^3+V107^3+V106^3+V105^3+V104^3</f>
        <v>67634176</v>
      </c>
      <c r="W112" s="122">
        <f>W96^3+W97^3+W98^3+W99^3+W100^3+W101^3+W102^3+W103^3+X96^3+X97^3+X98^3+X99^3+X100^3+X101^3+X102^3+X103^3</f>
        <v>67634176</v>
      </c>
      <c r="X112" s="122">
        <f>W111^3+W110^3+W109^3+W108^3+W107^3+W106^3+W105^3+W104^3+X111^3+X110^3+X109^3+X108^3+X107^3+X106^3+X105^3+X104^3</f>
        <v>67634176</v>
      </c>
      <c r="Y112" s="122">
        <f>Y96^3+Y97^3+Y98^3+Y99^3+Y100^3+Y101^3+Y102^3+Y103^3+Z96^3+Z97^3+Z98^3+Z99^3+Z100^3+Z101^3+Z102^3+Z103^3</f>
        <v>67634176</v>
      </c>
      <c r="Z112" s="122">
        <f>Y111^3+Y110^3+Y109^3+Y108^3+Y107^3+Y106^3+Y105^3+Y104^3+Z111^3+Z110^3+Z109^3+Z108^3+Z107^3+Z106^3+Z105^3+Z104^3</f>
        <v>67634176</v>
      </c>
      <c r="AA112" s="124">
        <f>SUMSQ(K96,L97,M98,N99,O100,P101,Q102,R103,S104,T105,U106,V107,W108,X109,Y110,Z111)</f>
        <v>351576</v>
      </c>
      <c r="AB112" s="125">
        <f>SUMSQ(K104,L105,M106,N107,O108,P109,Q110,R111,S96,T97,U98,V99,W100,X101,Y102,Z103)</f>
        <v>351576</v>
      </c>
      <c r="AC112" s="52"/>
      <c r="AD112" s="126"/>
      <c r="AE112" s="126"/>
      <c r="AF112" s="126"/>
      <c r="AG112" s="126"/>
      <c r="AH112" s="126"/>
      <c r="AI112" s="126"/>
      <c r="AJ112" s="126"/>
      <c r="AK112" s="126"/>
      <c r="AL112" s="126"/>
      <c r="AM112" s="126"/>
      <c r="AN112" s="126"/>
      <c r="AO112" s="126"/>
      <c r="AP112" s="126"/>
      <c r="AQ112" s="126"/>
      <c r="AR112" s="126"/>
      <c r="AS112" s="126"/>
      <c r="AT112" s="32"/>
      <c r="AU112" s="115"/>
      <c r="AW112" s="109"/>
      <c r="AX112" s="58"/>
      <c r="AY112" s="121">
        <f>AY96^3+AY97^3+AY98^3+AY99^3+AY100^3+AY101^3+AY102^3+AY103^3+AZ96^3+AZ97^3+AZ98^3+AZ99^3+AZ100^3+AZ101^3+AZ102^3+AZ103^3</f>
        <v>67634176</v>
      </c>
      <c r="AZ112" s="122">
        <f>AY111^3+AY110^3+AY109^3+AY108^3+AY107^3+AY106^3+AY105^3+AY104^3+AZ111^3+AZ110^3+AZ109^3+AZ108^3+AZ107^3+AZ106^3+AZ105^3+AZ104^3</f>
        <v>67634176</v>
      </c>
      <c r="BA112" s="122">
        <f>BA96^3+BA97^3+BA98^3+BA99^3+BA100^3+BA101^3+BA102^3+BA103^3+BB96^3+BB97^3+BB98^3+BB99^3+BB100^3+BB101^3+BB102^3+BB103^3</f>
        <v>67634176</v>
      </c>
      <c r="BB112" s="122">
        <f>BA111^3+BA110^3+BA109^3+BA108^3+BA107^3+BA106^3+BA105^3+BA104^3+BB111^3+BB110^3+BB109^3+BB108^3+BB107^3+BB106^3+BB105^3+BB104^3</f>
        <v>67634176</v>
      </c>
      <c r="BC112" s="122">
        <f>BC96^3+BC97^3+BC98^3+BC99^3+BC100^3+BC101^3+BC102^3+BC103^3+BD96^3+BD97^3+BD98^3+BD99^3+BD100^3+BD101^3+BD102^3+BD103^3</f>
        <v>67634176</v>
      </c>
      <c r="BD112" s="122">
        <f>BC111^3+BC110^3+BC109^3+BC108^3+BC107^3+BC106^3+BC105^3+BC104^3+BD111^3+BD110^3+BD109^3+BD108^3+BD107^3+BD106^3+BD105^3+BD104^3</f>
        <v>67634176</v>
      </c>
      <c r="BE112" s="122">
        <f>BE96^3+BE97^3+BE98^3+BE99^3+BE100^3+BE101^3+BE102^3+BE103^3+BF96^3+BF97^3+BF98^3+BF99^3+BF100^3+BF101^3+BF102^3+BF103^3</f>
        <v>67634176</v>
      </c>
      <c r="BF112" s="122">
        <f>BE111^3+BE110^3+BE109^3+BE108^3+BE107^3+BE106^3+BE105^3+BE104^3+BF111^3+BF110^3+BF109^3+BF108^3+BF107^3+BF106^3+BF105^3+BF104^3</f>
        <v>67634176</v>
      </c>
      <c r="BG112" s="122">
        <f>BG96^3+BG97^3+BG98^3+BG99^3+BG100^3+BG101^3+BG102^3+BG103^3+BH96^3+BH97^3+BH98^3+BH99^3+BH100^3+BH101^3+BH102^3+BH103^3</f>
        <v>67634176</v>
      </c>
      <c r="BH112" s="122">
        <f>BG111^3+BG110^3+BG109^3+BG108^3+BG107^3+BG106^3+BG105^3+BG104^3+BH111^3+BH110^3+BH109^3+BH108^3+BH107^3+BH106^3+BH105^3+BH104^3</f>
        <v>67634176</v>
      </c>
      <c r="BI112" s="122">
        <f>BI96^3+BI97^3+BI98^3+BI99^3+BI100^3+BI101^3+BI102^3+BI103^3+BJ96^3+BJ97^3+BJ98^3+BJ99^3+BJ100^3+BJ101^3+BJ102^3+BJ103^3</f>
        <v>67634176</v>
      </c>
      <c r="BJ112" s="122">
        <f>BI111^3+BI110^3+BI109^3+BI108^3+BI107^3+BI106^3+BI105^3+BI104^3+BJ111^3+BJ110^3+BJ109^3+BJ108^3+BJ107^3+BJ106^3+BJ105^3+BJ104^3</f>
        <v>67634176</v>
      </c>
      <c r="BK112" s="122">
        <f>BK96^3+BK97^3+BK98^3+BK99^3+BK100^3+BK101^3+BK102^3+BK103^3+BL96^3+BL97^3+BL98^3+BL99^3+BL100^3+BL101^3+BL102^3+BL103^3</f>
        <v>67634176</v>
      </c>
      <c r="BL112" s="122">
        <f>BK111^3+BK110^3+BK109^3+BK108^3+BK107^3+BK106^3+BK105^3+BK104^3+BL111^3+BL110^3+BL109^3+BL108^3+BL107^3+BL106^3+BL105^3+BL104^3</f>
        <v>67634176</v>
      </c>
      <c r="BM112" s="122">
        <f>BM96^3+BM97^3+BM98^3+BM99^3+BM100^3+BM101^3+BM102^3+BM103^3+BN96^3+BN97^3+BN98^3+BN99^3+BN100^3+BN101^3+BN102^3+BN103^3</f>
        <v>67634176</v>
      </c>
      <c r="BN112" s="123">
        <f>BM111^3+BM110^3+BM109^3+BM108^3+BM107^3+BM106^3+BM105^3+BM104^3+BN111^3+BN110^3+BN109^3+BN108^3+BN107^3+BN106^3+BN105^3+BN104^3</f>
        <v>67634176</v>
      </c>
      <c r="BO112" s="124">
        <f>SUMSQ(AY96,AZ97,BA98,BB99,BC100,BD101,BE102,BF103,BG104,BH105,BI106,BJ107,BK108,BL109,BM110,BN111)</f>
        <v>351576</v>
      </c>
      <c r="BP112" s="125">
        <f>SUMSQ(AY104,AZ105,BA106,BB107,BC108,BD109,BE110,BF111,BG96,BH97,BI98,BJ99,BK100,BL101,BM102,BN103)</f>
        <v>351576</v>
      </c>
      <c r="BQ112" s="52"/>
      <c r="BR112" s="126"/>
      <c r="BS112" s="126"/>
      <c r="BT112" s="126"/>
      <c r="BU112" s="126"/>
      <c r="BV112" s="126"/>
      <c r="BW112" s="126"/>
      <c r="BX112" s="126"/>
      <c r="BY112" s="126"/>
      <c r="BZ112" s="126"/>
      <c r="CA112" s="126"/>
      <c r="CB112" s="126"/>
      <c r="CC112" s="126"/>
      <c r="CD112" s="126"/>
      <c r="CE112" s="126"/>
      <c r="CF112" s="126"/>
      <c r="CG112" s="126"/>
      <c r="CH112" s="32"/>
      <c r="CI112" s="115"/>
      <c r="CJ112" s="144"/>
      <c r="CK112" s="109"/>
      <c r="CL112" s="58"/>
      <c r="CM112" s="121">
        <f>CM96^3+CM97^3+CM98^3+CM99^3+CM100^3+CM101^3+CM102^3+CM103^3+CN96^3+CN97^3+CN98^3+CN99^3+CN100^3+CN101^3+CN102^3+CN103^3</f>
        <v>67634176</v>
      </c>
      <c r="CN112" s="122">
        <f>CM111^3+CM110^3+CM109^3+CM108^3+CM107^3+CM106^3+CM105^3+CM104^3+CN111^3+CN110^3+CN109^3+CN108^3+CN107^3+CN106^3+CN105^3+CN104^3</f>
        <v>67634176</v>
      </c>
      <c r="CO112" s="122">
        <f>CO96^3+CO97^3+CO98^3+CO99^3+CO100^3+CO101^3+CO102^3+CO103^3+CP96^3+CP97^3+CP98^3+CP99^3+CP100^3+CP101^3+CP102^3+CP103^3</f>
        <v>67634176</v>
      </c>
      <c r="CP112" s="122">
        <f>CO111^3+CO110^3+CO109^3+CO108^3+CO107^3+CO106^3+CO105^3+CO104^3+CP111^3+CP110^3+CP109^3+CP108^3+CP107^3+CP106^3+CP105^3+CP104^3</f>
        <v>67634176</v>
      </c>
      <c r="CQ112" s="122">
        <f>CQ96^3+CQ97^3+CQ98^3+CQ99^3+CQ100^3+CQ101^3+CQ102^3+CQ103^3+CR96^3+CR97^3+CR98^3+CR99^3+CR100^3+CR101^3+CR102^3+CR103^3</f>
        <v>67634176</v>
      </c>
      <c r="CR112" s="122">
        <f>CQ111^3+CQ110^3+CQ109^3+CQ108^3+CQ107^3+CQ106^3+CQ105^3+CQ104^3+CR111^3+CR110^3+CR109^3+CR108^3+CR107^3+CR106^3+CR105^3+CR104^3</f>
        <v>67634176</v>
      </c>
      <c r="CS112" s="122">
        <f>CS96^3+CS97^3+CS98^3+CS99^3+CS100^3+CS101^3+CS102^3+CS103^3+CT96^3+CT97^3+CT98^3+CT99^3+CT100^3+CT101^3+CT102^3+CT103^3</f>
        <v>67634176</v>
      </c>
      <c r="CT112" s="122">
        <f>CS111^3+CS110^3+CS109^3+CS108^3+CS107^3+CS106^3+CS105^3+CS104^3+CT111^3+CT110^3+CT109^3+CT108^3+CT107^3+CT106^3+CT105^3+CT104^3</f>
        <v>67634176</v>
      </c>
      <c r="CU112" s="122">
        <f>CU96^3+CU97^3+CU98^3+CU99^3+CU100^3+CU101^3+CU102^3+CU103^3+CV96^3+CV97^3+CV98^3+CV99^3+CV100^3+CV101^3+CV102^3+CV103^3</f>
        <v>67634176</v>
      </c>
      <c r="CV112" s="122">
        <f>CU111^3+CU110^3+CU109^3+CU108^3+CU107^3+CU106^3+CU105^3+CU104^3+CV111^3+CV110^3+CV109^3+CV108^3+CV107^3+CV106^3+CV105^3+CV104^3</f>
        <v>67634176</v>
      </c>
      <c r="CW112" s="122">
        <f>CW96^3+CW97^3+CW98^3+CW99^3+CW100^3+CW101^3+CW102^3+CW103^3+CX96^3+CX97^3+CX98^3+CX99^3+CX100^3+CX101^3+CX102^3+CX103^3</f>
        <v>67634176</v>
      </c>
      <c r="CX112" s="122">
        <f>CW111^3+CW110^3+CW109^3+CW108^3+CW107^3+CW106^3+CW105^3+CW104^3+CX111^3+CX110^3+CX109^3+CX108^3+CX107^3+CX106^3+CX105^3+CX104^3</f>
        <v>67634176</v>
      </c>
      <c r="CY112" s="122">
        <f>CY96^3+CY97^3+CY98^3+CY99^3+CY100^3+CY101^3+CY102^3+CY103^3+CZ96^3+CZ97^3+CZ98^3+CZ99^3+CZ100^3+CZ101^3+CZ102^3+CZ103^3</f>
        <v>67634176</v>
      </c>
      <c r="CZ112" s="122">
        <f>CY111^3+CY110^3+CY109^3+CY108^3+CY107^3+CY106^3+CY105^3+CY104^3+CZ111^3+CZ110^3+CZ109^3+CZ108^3+CZ107^3+CZ106^3+CZ105^3+CZ104^3</f>
        <v>67634176</v>
      </c>
      <c r="DA112" s="122">
        <f>DA96^3+DA97^3+DA98^3+DA99^3+DA100^3+DA101^3+DA102^3+DA103^3+DB96^3+DB97^3+DB98^3+DB99^3+DB100^3+DB101^3+DB102^3+DB103^3</f>
        <v>67634176</v>
      </c>
      <c r="DB112" s="123">
        <f>DA111^3+DA110^3+DA109^3+DA108^3+DA107^3+DA106^3+DA105^3+DA104^3+DB111^3+DB110^3+DB109^3+DB108^3+DB107^3+DB106^3+DB105^3+DB104^3</f>
        <v>67634176</v>
      </c>
      <c r="DC112" s="124">
        <f>SUMSQ(CM96,CN97,CO98,CP99,CQ100,CR101,CS102,CT103,CU104,CV105,CW106,CX107,CY108,CZ109,DA110,DB111)</f>
        <v>351576</v>
      </c>
      <c r="DD112" s="125">
        <f>SUMSQ(CM104,CN105,CO106,CP107,CQ108,CR109,CS110,CT111,CU96,CV97,CW98,CX99,CY100,CZ101,DA102,DB103)</f>
        <v>351576</v>
      </c>
      <c r="DE112" s="52"/>
      <c r="DF112" s="126"/>
      <c r="DG112" s="126"/>
      <c r="DH112" s="126"/>
      <c r="DI112" s="126"/>
      <c r="DJ112" s="126"/>
      <c r="DK112" s="126"/>
      <c r="DL112" s="126"/>
      <c r="DM112" s="126"/>
      <c r="DN112" s="126"/>
      <c r="DO112" s="126"/>
      <c r="DP112" s="126"/>
      <c r="DQ112" s="126"/>
      <c r="DR112" s="126"/>
      <c r="DS112" s="126"/>
      <c r="DT112" s="126"/>
      <c r="DU112" s="126"/>
      <c r="DV112" s="32"/>
      <c r="DW112" s="115"/>
      <c r="DY112" s="109"/>
      <c r="DZ112" s="58"/>
      <c r="EA112" s="121">
        <f>EA96^3+EA97^3+EA98^3+EA99^3+EA100^3+EA101^3+EA102^3+EA103^3+EB96^3+EB97^3+EB98^3+EB99^3+EB100^3+EB101^3+EB102^3+EB103^3</f>
        <v>67634176</v>
      </c>
      <c r="EB112" s="122">
        <f>EA111^3+EA110^3+EA109^3+EA108^3+EA107^3+EA106^3+EA105^3+EA104^3+EB111^3+EB110^3+EB109^3+EB108^3+EB107^3+EB106^3+EB105^3+EB104^3</f>
        <v>67634176</v>
      </c>
      <c r="EC112" s="122">
        <f>EC96^3+EC97^3+EC98^3+EC99^3+EC100^3+EC101^3+EC102^3+EC103^3+ED96^3+ED97^3+ED98^3+ED99^3+ED100^3+ED101^3+ED102^3+ED103^3</f>
        <v>67634176</v>
      </c>
      <c r="ED112" s="122">
        <f>EC111^3+EC110^3+EC109^3+EC108^3+EC107^3+EC106^3+EC105^3+EC104^3+ED111^3+ED110^3+ED109^3+ED108^3+ED107^3+ED106^3+ED105^3+ED104^3</f>
        <v>67634176</v>
      </c>
      <c r="EE112" s="122">
        <f>EE96^3+EE97^3+EE98^3+EE99^3+EE100^3+EE101^3+EE102^3+EE103^3+EF96^3+EF97^3+EF98^3+EF99^3+EF100^3+EF101^3+EF102^3+EF103^3</f>
        <v>67634176</v>
      </c>
      <c r="EF112" s="122">
        <f>EE111^3+EE110^3+EE109^3+EE108^3+EE107^3+EE106^3+EE105^3+EE104^3+EF111^3+EF110^3+EF109^3+EF108^3+EF107^3+EF106^3+EF105^3+EF104^3</f>
        <v>67634176</v>
      </c>
      <c r="EG112" s="122">
        <f>EG96^3+EG97^3+EG98^3+EG99^3+EG100^3+EG101^3+EG102^3+EG103^3+EH96^3+EH97^3+EH98^3+EH99^3+EH100^3+EH101^3+EH102^3+EH103^3</f>
        <v>67634176</v>
      </c>
      <c r="EH112" s="122">
        <f>EG111^3+EG110^3+EG109^3+EG108^3+EG107^3+EG106^3+EG105^3+EG104^3+EH111^3+EH110^3+EH109^3+EH108^3+EH107^3+EH106^3+EH105^3+EH104^3</f>
        <v>67634176</v>
      </c>
      <c r="EI112" s="122">
        <f>EI96^3+EI97^3+EI98^3+EI99^3+EI100^3+EI101^3+EI102^3+EI103^3+EJ96^3+EJ97^3+EJ98^3+EJ99^3+EJ100^3+EJ101^3+EJ102^3+EJ103^3</f>
        <v>67634176</v>
      </c>
      <c r="EJ112" s="122">
        <f>EI111^3+EI110^3+EI109^3+EI108^3+EI107^3+EI106^3+EI105^3+EI104^3+EJ111^3+EJ110^3+EJ109^3+EJ108^3+EJ107^3+EJ106^3+EJ105^3+EJ104^3</f>
        <v>67634176</v>
      </c>
      <c r="EK112" s="122">
        <f>EK96^3+EK97^3+EK98^3+EK99^3+EK100^3+EK101^3+EK102^3+EK103^3+EL96^3+EL97^3+EL98^3+EL99^3+EL100^3+EL101^3+EL102^3+EL103^3</f>
        <v>67634176</v>
      </c>
      <c r="EL112" s="122">
        <f>EK111^3+EK110^3+EK109^3+EK108^3+EK107^3+EK106^3+EK105^3+EK104^3+EL111^3+EL110^3+EL109^3+EL108^3+EL107^3+EL106^3+EL105^3+EL104^3</f>
        <v>67634176</v>
      </c>
      <c r="EM112" s="122">
        <f>EM96^3+EM97^3+EM98^3+EM99^3+EM100^3+EM101^3+EM102^3+EM103^3+EN96^3+EN97^3+EN98^3+EN99^3+EN100^3+EN101^3+EN102^3+EN103^3</f>
        <v>67634176</v>
      </c>
      <c r="EN112" s="122">
        <f>EM111^3+EM110^3+EM109^3+EM108^3+EM107^3+EM106^3+EM105^3+EM104^3+EN111^3+EN110^3+EN109^3+EN108^3+EN107^3+EN106^3+EN105^3+EN104^3</f>
        <v>67634176</v>
      </c>
      <c r="EO112" s="122">
        <f>EO96^3+EO97^3+EO98^3+EO99^3+EO100^3+EO101^3+EO102^3+EO103^3+EP96^3+EP97^3+EP98^3+EP99^3+EP100^3+EP101^3+EP102^3+EP103^3</f>
        <v>67634176</v>
      </c>
      <c r="EP112" s="123">
        <f>EO111^3+EO110^3+EO109^3+EO108^3+EO107^3+EO106^3+EO105^3+EO104^3+EP111^3+EP110^3+EP109^3+EP108^3+EP107^3+EP106^3+EP105^3+EP104^3</f>
        <v>67634176</v>
      </c>
      <c r="EQ112" s="124">
        <f>SUMSQ(EA96,EB97,EC98,ED99,EE100,EF101,EG102,EH103,EI104,EJ105,EK106,EL107,EM108,EN109,EO110,EP111)</f>
        <v>351576</v>
      </c>
      <c r="ER112" s="125">
        <f>SUMSQ(EA104,EB105,EC106,ED107,EE108,EF109,EG110,EH111,EI96,EJ97,EK98,EL99,EM100,EN101,EO102,EP103)</f>
        <v>351576</v>
      </c>
      <c r="ES112" s="52"/>
      <c r="ET112" s="126"/>
      <c r="EU112" s="126"/>
      <c r="EV112" s="126"/>
      <c r="EW112" s="126"/>
      <c r="EX112" s="126"/>
      <c r="EY112" s="126"/>
      <c r="EZ112" s="126"/>
      <c r="FA112" s="126"/>
      <c r="FB112" s="126"/>
      <c r="FC112" s="126"/>
      <c r="FD112" s="126"/>
      <c r="FE112" s="126"/>
      <c r="FF112" s="126"/>
      <c r="FG112" s="126"/>
      <c r="FH112" s="126"/>
      <c r="FI112" s="126"/>
      <c r="FJ112" s="32"/>
      <c r="FK112" s="115"/>
    </row>
    <row r="113" spans="1:167" ht="13.5" thickBot="1" x14ac:dyDescent="0.25">
      <c r="A113" s="32"/>
      <c r="B113" s="32"/>
      <c r="C113" s="32"/>
      <c r="D113" s="106" t="s">
        <v>8</v>
      </c>
      <c r="E113" s="107" t="s">
        <v>207</v>
      </c>
      <c r="F113" s="108">
        <f>B4+(99*B6)</f>
        <v>100</v>
      </c>
      <c r="G113" s="104"/>
      <c r="H113" s="43"/>
      <c r="I113" s="109"/>
      <c r="J113" s="58"/>
      <c r="K113" s="148">
        <f>K96^3+L96^3+M96^3+N96^3+K97^3+L97^3+M97^3+N97^3+K98^3+L98^3+M98^3+N98^3+K99^3+L99^3+M99^3+N99^3</f>
        <v>67634176</v>
      </c>
      <c r="L113" s="149">
        <f>K100^3+L100^3+M100^3+N100^3+K101^3+L101^3+M101^3+N101^3+K102^3+L102^3+M102^3+N102^3+K103^3+L103^3+M103^3+N103^3</f>
        <v>67634176</v>
      </c>
      <c r="M113" s="149">
        <f>K104^3+L104^3+M104^3+N104^3+K105^3+L105^3+M105^3+N105^3+K106^3+L106^3+M106^3+N106^3+K107^3+L107^3+M107^3+N107^3</f>
        <v>67634176</v>
      </c>
      <c r="N113" s="149">
        <f>K108^3+L108^3+M108^3+N108^3+K109^3+L109^3+M109^3+N109^3+K110^3+L110^3+M110^3+N110^3+K111^3+L111^3+M111^3+N111^3</f>
        <v>67634176</v>
      </c>
      <c r="O113" s="149">
        <f>O96^3+P96^3+Q96^3+R96^3+O97^3+P97^3+Q97^3+R97^3+O98^3+P98^3+Q98^3+R98^3+O99^3+P99^3+Q99^3+R99^3</f>
        <v>67634176</v>
      </c>
      <c r="P113" s="149">
        <f>O100^3+P100^3+Q100^3+R100^3+O101^3+P101^3+Q101^3+R101^3+O102^3+P102^3+Q102^3+R102^3+O103^3+P103^3+Q103^3+R103^3</f>
        <v>67634176</v>
      </c>
      <c r="Q113" s="149">
        <f>O104^3+P104^3+Q104^3+R104^3+O105^3+P105^3+Q105^3+R105^3+O106^3+P106^3+Q106^3+R106^3+O107^3+P107^3+Q107^3+R107^3</f>
        <v>67634176</v>
      </c>
      <c r="R113" s="149">
        <f>O108^3+P108^3+Q108^3+R108^3+O109^3+P109^3+Q109^3+R109^3+O110^3+P110^3+Q110^3+R110^3+O111^3+P111^3+Q111^3+R111^3</f>
        <v>67634176</v>
      </c>
      <c r="S113" s="149">
        <f>S96^3+T96^3+U96^3+V96^3+S97^3+T97^3+U97^3+V97^3+S98^3+T98^3+U98^3+V98^3+S99^3+T99^3+U99^3+V99^3</f>
        <v>67634176</v>
      </c>
      <c r="T113" s="149">
        <f>S100^3+T100^3+U100^3+V100^3+S101^3+T101^3+U101^3+V101^3+S102^3+T102^3+U102^3+V102^3+S103^3+T103^3+U103^3+V103^3</f>
        <v>67634176</v>
      </c>
      <c r="U113" s="149">
        <f>S104^3+T104^3+U104^3+V104^3+S105^3+T105^3+U105^3+V105^3+S106^3+T106^3+U106^3+V106^3+S107^3+T107^3+U107^3+V107^3</f>
        <v>67634176</v>
      </c>
      <c r="V113" s="149">
        <f>S108^3+T108^3+U108^3+V108^3+S109^3+T109^3+U109^3+V109^3+S110^3+T110^3+U110^3+V110^3+S111^3+T111^3+U111^3+V111^3</f>
        <v>67634176</v>
      </c>
      <c r="W113" s="149">
        <f>W96^3+X96^3+Y96^3+Z96^3+W97^3+X97^3+Y97^3+Z97^3+W98^3+X98^3+Y98^3+Z98^3+W99^3+X99^3+Y99^3+Z99^3</f>
        <v>67634176</v>
      </c>
      <c r="X113" s="149">
        <f>W100^3+X100^3+Y100^3+Z100^3+W101^3+X101^3+Y101^3+Z101^3+W102^3+X102^3+Y102^3+Z102^3+W103^3+X103^3+Y103^3+Z103^3</f>
        <v>67634176</v>
      </c>
      <c r="Y113" s="149">
        <f>W104^3+X104^3+Y104^3+Z104^3+W105^3+X105^3+Y105^3+Z105^3+W106^3+X106^3+Y106^3+Z106^3+W107^3+X107^3+Y107^3+Z107^3</f>
        <v>67634176</v>
      </c>
      <c r="Z113" s="149">
        <f>W108^3+X108^3+Y108^3+Z108^3+W109^3+X109^3+Y109^3+Z109^3+W110^3+X110^3+Y110^3+Z110^3+W111^3+X111^3+Y111^3+Z111^3</f>
        <v>67634176</v>
      </c>
      <c r="AA113" s="129">
        <f>SUMSQ(K111,L110,M109,N108,O107,P106,Q105,R104,S103,T102,U101,V100,W99,X98,Y97,BN95,Z96)</f>
        <v>351576</v>
      </c>
      <c r="AB113" s="130">
        <f>SUMSQ(K103,L102,M101,N100,O99,P98,Q97,R96,S111,T110,U109,V108,W107,X106,Y105,Z104)</f>
        <v>351576</v>
      </c>
      <c r="AC113" s="32"/>
      <c r="AD113" s="131" t="s">
        <v>133</v>
      </c>
      <c r="AE113" s="131" t="s">
        <v>124</v>
      </c>
      <c r="AF113" s="131" t="s">
        <v>110</v>
      </c>
      <c r="AG113" s="131" t="s">
        <v>85</v>
      </c>
      <c r="AH113" s="131" t="s">
        <v>253</v>
      </c>
      <c r="AI113" s="131" t="s">
        <v>220</v>
      </c>
      <c r="AJ113" s="131" t="s">
        <v>190</v>
      </c>
      <c r="AK113" s="131" t="s">
        <v>156</v>
      </c>
      <c r="AL113" s="131" t="s">
        <v>52</v>
      </c>
      <c r="AM113" s="131" t="s">
        <v>49</v>
      </c>
      <c r="AN113" s="131" t="s">
        <v>34</v>
      </c>
      <c r="AO113" s="131" t="s">
        <v>11</v>
      </c>
      <c r="AP113" s="131" t="s">
        <v>164</v>
      </c>
      <c r="AQ113" s="131" t="s">
        <v>161</v>
      </c>
      <c r="AR113" s="131" t="s">
        <v>170</v>
      </c>
      <c r="AS113" s="131" t="s">
        <v>167</v>
      </c>
      <c r="AT113" s="32"/>
      <c r="AU113" s="115"/>
      <c r="AW113" s="109"/>
      <c r="AX113" s="58"/>
      <c r="AY113" s="127">
        <f>AY96^3+AZ96^3+BA96^3+BB96^3+AY97^3+AZ97^3+BA97^3+BB97^3+AY98^3+AZ98^3+BA98^3+BB98^3+AY99^3+AZ99^3+BA99^3+BB99^3</f>
        <v>67634176</v>
      </c>
      <c r="AZ113" s="128">
        <f>AY100^3+AZ100^3+BA100^3+BB100^3+AY101^3+AZ101^3+BA101^3+BB101^3+AY102^3+AZ102^3+BA102^3+BB102^3+AY103^3+AZ103^3+BA103^3+BB103^3</f>
        <v>67634176</v>
      </c>
      <c r="BA113" s="128">
        <f>AY104^3+AZ104^3+BA104^3+BB104^3+AY105^3+AZ105^3+BA105^3+BB105^3+AY106^3+AZ106^3+BA106^3+BB106^3+AY107^3+AZ107^3+BA107^3+BB107^3</f>
        <v>67634176</v>
      </c>
      <c r="BB113" s="128">
        <f>AY108^3+AZ108^3+BA108^3+BB108^3+AY109^3+AZ109^3+BA109^3+BB109^3+AY110^3+AZ110^3+BA110^3+BB110^3+AY111^3+AZ111^3+BA111^3+BB111^3</f>
        <v>67634176</v>
      </c>
      <c r="BC113" s="128">
        <f>BC96^3+BD96^3+BE96^3+BF96^3+BC97^3+BD97^3+BE97^3+BF97^3+BC98^3+BD98^3+BE98^3+BF98^3+BC99^3+BD99^3+BE99^3+BF99^3</f>
        <v>67634176</v>
      </c>
      <c r="BD113" s="128">
        <f>BC100^3+BD100^3+BE100^3+BF100^3+BC101^3+BD101^3+BE101^3+BF101^3+BC102^3+BD102^3+BE102^3+BF102^3+BC103^3+BD103^3+BE103^3+BF103^3</f>
        <v>67634176</v>
      </c>
      <c r="BE113" s="128">
        <f>BC104^3+BD104^3+BE104^3+BF104^3+BC105^3+BD105^3+BE105^3+BF105^3+BC106^3+BD106^3+BE106^3+BF106^3+BC107^3+BD107^3+BE107^3+BF107^3</f>
        <v>67634176</v>
      </c>
      <c r="BF113" s="128">
        <f>BC108^3+BD108^3+BE108^3+BF108^3+BC109^3+BD109^3+BE109^3+BF109^3+BC110^3+BD110^3+BE110^3+BF110^3+BC111^3+BD111^3+BE111^3+BF111^3</f>
        <v>67634176</v>
      </c>
      <c r="BG113" s="128">
        <f>BG96^3+BH96^3+BI96^3+BJ96^3+BG97^3+BH97^3+BI97^3+BJ97^3+BG98^3+BH98^3+BI98^3+BJ98^3+BG99^3+BH99^3+BI99^3+BJ99^3</f>
        <v>67634176</v>
      </c>
      <c r="BH113" s="128">
        <f>BG100^3+BH100^3+BI100^3+BJ100^3+BG101^3+BH101^3+BI101^3+BJ101^3+BG102^3+BH102^3+BI102^3+BJ102^3+BG103^3+BH103^3+BI103^3+BJ103^3</f>
        <v>67634176</v>
      </c>
      <c r="BI113" s="128">
        <f>BG104^3+BH104^3+BI104^3+BJ104^3+BG105^3+BH105^3+BI105^3+BJ105^3+BG106^3+BH106^3+BI106^3+BJ106^3+BG107^3+BH107^3+BI107^3+BJ107^3</f>
        <v>67634176</v>
      </c>
      <c r="BJ113" s="128">
        <f>BG108^3+BH108^3+BI108^3+BJ108^3+BG109^3+BH109^3+BI109^3+BJ109^3+BG110^3+BH110^3+BI110^3+BJ110^3+BG111^3+BH111^3+BI111^3+BJ111^3</f>
        <v>67634176</v>
      </c>
      <c r="BK113" s="128">
        <f>BK96^3+BL96^3+BM96^3+BN96^3+BK97^3+BL97^3+BM97^3+BN97^3+BK98^3+BL98^3+BM98^3+BN98^3+BK99^3+BL99^3+BM99^3+BN99^3</f>
        <v>67634176</v>
      </c>
      <c r="BL113" s="128">
        <f>BK100^3+BL100^3+BM100^3+BN100^3+BK101^3+BL101^3+BM101^3+BN101^3+BK102^3+BL102^3+BM102^3+BN102^3+BK103^3+BL103^3+BM103^3+BN103^3</f>
        <v>67634176</v>
      </c>
      <c r="BM113" s="128">
        <f>BK104^3+BL104^3+BM104^3+BN104^3+BK105^3+BL105^3+BM105^3+BN105^3+BK106^3+BL106^3+BM106^3+BN106^3+BK107^3+BL107^3+BM107^3+BN107^3</f>
        <v>67634176</v>
      </c>
      <c r="BN113" s="128">
        <f>BK108^3+BL108^3+BM108^3+BN108^3+BK109^3+BL109^3+BM109^3+BN109^3+BK110^3+BL110^3+BM110^3+BN110^3+BK111^3+BL111^3+BM111^3+BN111^3</f>
        <v>67634176</v>
      </c>
      <c r="BO113" s="129">
        <f>SUMSQ(AY111,AZ110,BA109,BB108,BC107,BD106,BE105,BF104,BG103,BH102,BI101,BJ100,BK99,BL98,BM97,DB95,BN96)</f>
        <v>351576</v>
      </c>
      <c r="BP113" s="130">
        <f>SUMSQ(AY103,AZ102,BA101,BB100,BC99,BD98,BE97,BF96,BG111,BH110,BI109,BJ108,BK107,BL106,BM105,BN104)</f>
        <v>351576</v>
      </c>
      <c r="BQ113" s="32"/>
      <c r="BR113" s="131" t="s">
        <v>823</v>
      </c>
      <c r="BS113" s="131" t="s">
        <v>124</v>
      </c>
      <c r="BT113" s="131" t="s">
        <v>128</v>
      </c>
      <c r="BU113" s="131" t="s">
        <v>138</v>
      </c>
      <c r="BV113" s="131" t="s">
        <v>253</v>
      </c>
      <c r="BW113" s="131" t="s">
        <v>220</v>
      </c>
      <c r="BX113" s="131" t="s">
        <v>216</v>
      </c>
      <c r="BY113" s="131" t="s">
        <v>249</v>
      </c>
      <c r="BZ113" s="131" t="s">
        <v>52</v>
      </c>
      <c r="CA113" s="131" t="s">
        <v>49</v>
      </c>
      <c r="CB113" s="131" t="s">
        <v>29</v>
      </c>
      <c r="CC113" s="131" t="s">
        <v>32</v>
      </c>
      <c r="CD113" s="131" t="s">
        <v>164</v>
      </c>
      <c r="CE113" s="131" t="s">
        <v>161</v>
      </c>
      <c r="CF113" s="131" t="s">
        <v>194</v>
      </c>
      <c r="CG113" s="131" t="s">
        <v>197</v>
      </c>
      <c r="CH113" s="32"/>
      <c r="CI113" s="115"/>
      <c r="CJ113" s="144"/>
      <c r="CK113" s="109"/>
      <c r="CL113" s="58"/>
      <c r="CM113" s="127">
        <f>CM96^3+CN96^3+CO96^3+CP96^3+CM97^3+CN97^3+CO97^3+CP97^3+CM98^3+CN98^3+CO98^3+CP98^3+CM99^3+CN99^3+CO99^3+CP99^3</f>
        <v>67634176</v>
      </c>
      <c r="CN113" s="128">
        <f>CM100^3+CN100^3+CO100^3+CP100^3+CM101^3+CN101^3+CO101^3+CP101^3+CM102^3+CN102^3+CO102^3+CP102^3+CM103^3+CN103^3+CO103^3+CP103^3</f>
        <v>67634176</v>
      </c>
      <c r="CO113" s="128">
        <f>CM104^3+CN104^3+CO104^3+CP104^3+CM105^3+CN105^3+CO105^3+CP105^3+CM106^3+CN106^3+CO106^3+CP106^3+CM107^3+CN107^3+CO107^3+CP107^3</f>
        <v>67634176</v>
      </c>
      <c r="CP113" s="128">
        <f>CM108^3+CN108^3+CO108^3+CP108^3+CM109^3+CN109^3+CO109^3+CP109^3+CM110^3+CN110^3+CO110^3+CP110^3+CM111^3+CN111^3+CO111^3+CP111^3</f>
        <v>67634176</v>
      </c>
      <c r="CQ113" s="128">
        <f>CQ96^3+CR96^3+CS96^3+CT96^3+CQ97^3+CR97^3+CS97^3+CT97^3+CQ98^3+CR98^3+CS98^3+CT98^3+CQ99^3+CR99^3+CS99^3+CT99^3</f>
        <v>67634176</v>
      </c>
      <c r="CR113" s="128">
        <f>CQ100^3+CR100^3+CS100^3+CT100^3+CQ101^3+CR101^3+CS101^3+CT101^3+CQ102^3+CR102^3+CS102^3+CT102^3+CQ103^3+CR103^3+CS103^3+CT103^3</f>
        <v>67634176</v>
      </c>
      <c r="CS113" s="128">
        <f>CQ104^3+CR104^3+CS104^3+CT104^3+CQ105^3+CR105^3+CS105^3+CT105^3+CQ106^3+CR106^3+CS106^3+CT106^3+CQ107^3+CR107^3+CS107^3+CT107^3</f>
        <v>67634176</v>
      </c>
      <c r="CT113" s="128">
        <f>CQ108^3+CR108^3+CS108^3+CT108^3+CQ109^3+CR109^3+CS109^3+CT109^3+CQ110^3+CR110^3+CS110^3+CT110^3+CQ111^3+CR111^3+CS111^3+CT111^3</f>
        <v>67634176</v>
      </c>
      <c r="CU113" s="128">
        <f>CU96^3+CV96^3+CW96^3+CX96^3+CU97^3+CV97^3+CW97^3+CX97^3+CU98^3+CV98^3+CW98^3+CX98^3+CU99^3+CV99^3+CW99^3+CX99^3</f>
        <v>67634176</v>
      </c>
      <c r="CV113" s="128">
        <f>CU100^3+CV100^3+CW100^3+CX100^3+CU101^3+CV101^3+CW101^3+CX101^3+CU102^3+CV102^3+CW102^3+CX102^3+CU103^3+CV103^3+CW103^3+CX103^3</f>
        <v>67634176</v>
      </c>
      <c r="CW113" s="128">
        <f>CU104^3+CV104^3+CW104^3+CX104^3+CU105^3+CV105^3+CW105^3+CX105^3+CU106^3+CV106^3+CW106^3+CX106^3+CU107^3+CV107^3+CW107^3+CX107^3</f>
        <v>67634176</v>
      </c>
      <c r="CX113" s="128">
        <f>CU108^3+CV108^3+CW108^3+CX108^3+CU109^3+CV109^3+CW109^3+CX109^3+CU110^3+CV110^3+CW110^3+CX110^3+CU111^3+CV111^3+CW111^3+CX111^3</f>
        <v>67634176</v>
      </c>
      <c r="CY113" s="128">
        <f>CY96^3+CZ96^3+DA96^3+DB96^3+CY97^3+CZ97^3+DA97^3+DB97^3+CY98^3+CZ98^3+DA98^3+DB98^3+CY99^3+CZ99^3+DA99^3+DB99^3</f>
        <v>67634176</v>
      </c>
      <c r="CZ113" s="128">
        <f>CY100^3+CZ100^3+DA100^3+DB100^3+CY101^3+CZ101^3+DA101^3+DB101^3+CY102^3+CZ102^3+DA102^3+DB102^3+CY103^3+CZ103^3+DA103^3+DB103^3</f>
        <v>67634176</v>
      </c>
      <c r="DA113" s="128">
        <f>CY104^3+CZ104^3+DA104^3+DB104^3+CY105^3+CZ105^3+DA105^3+DB105^3+CY106^3+CZ106^3+DA106^3+DB106^3+CY107^3+CZ107^3+DA107^3+DB107^3</f>
        <v>67634176</v>
      </c>
      <c r="DB113" s="128">
        <f>CY108^3+CZ108^3+DA108^3+DB108^3+CY109^3+CZ109^3+DA109^3+DB109^3+CY110^3+CZ110^3+DA110^3+DB110^3+CY111^3+CZ111^3+DA111^3+DB111^3</f>
        <v>67634176</v>
      </c>
      <c r="DC113" s="129">
        <f>SUMSQ(CM111,CN110,CO109,CP108,CQ107,CR106,CS105,CT104,CU103,CV102,CW101,CX100,CY99,CZ98,DA97,EP95,DB96)</f>
        <v>351576</v>
      </c>
      <c r="DD113" s="130">
        <f>SUMSQ(CM103,CN102,CO101,CP100,CQ99,CR98,CS97,CT96,CU111,CV110,CW109,CX108,CY107,CZ106,DA105,DB104)</f>
        <v>351576</v>
      </c>
      <c r="DE113" s="32"/>
      <c r="DF113" s="131" t="s">
        <v>133</v>
      </c>
      <c r="DG113" s="131" t="s">
        <v>147</v>
      </c>
      <c r="DH113" s="131" t="s">
        <v>128</v>
      </c>
      <c r="DI113" s="131" t="s">
        <v>175</v>
      </c>
      <c r="DJ113" s="131" t="s">
        <v>253</v>
      </c>
      <c r="DK113" s="131" t="s">
        <v>76</v>
      </c>
      <c r="DL113" s="131" t="s">
        <v>216</v>
      </c>
      <c r="DM113" s="131" t="s">
        <v>103</v>
      </c>
      <c r="DN113" s="131" t="s">
        <v>52</v>
      </c>
      <c r="DO113" s="131" t="s">
        <v>234</v>
      </c>
      <c r="DP113" s="131" t="s">
        <v>29</v>
      </c>
      <c r="DQ113" s="131" t="s">
        <v>271</v>
      </c>
      <c r="DR113" s="131" t="s">
        <v>164</v>
      </c>
      <c r="DS113" s="131" t="s">
        <v>20</v>
      </c>
      <c r="DT113" s="131" t="s">
        <v>194</v>
      </c>
      <c r="DU113" s="131" t="s">
        <v>41</v>
      </c>
      <c r="DV113" s="32"/>
      <c r="DW113" s="115"/>
      <c r="DY113" s="109"/>
      <c r="DZ113" s="58"/>
      <c r="EA113" s="127">
        <f>EA96^3+EB96^3+EC96^3+ED96^3+EA97^3+EB97^3+EC97^3+ED97^3+EA98^3+EB98^3+EC98^3+ED98^3+EA99^3+EB99^3+EC99^3+ED99^3</f>
        <v>67634176</v>
      </c>
      <c r="EB113" s="128">
        <f>EA100^3+EB100^3+EC100^3+ED100^3+EA101^3+EB101^3+EC101^3+ED101^3+EA102^3+EB102^3+EC102^3+ED102^3+EA103^3+EB103^3+EC103^3+ED103^3</f>
        <v>67634176</v>
      </c>
      <c r="EC113" s="128">
        <f>EA104^3+EB104^3+EC104^3+ED104^3+EA105^3+EB105^3+EC105^3+ED105^3+EA106^3+EB106^3+EC106^3+ED106^3+EA107^3+EB107^3+EC107^3+ED107^3</f>
        <v>67634176</v>
      </c>
      <c r="ED113" s="128">
        <f>EA108^3+EB108^3+EC108^3+ED108^3+EA109^3+EB109^3+EC109^3+ED109^3+EA110^3+EB110^3+EC110^3+ED110^3+EA111^3+EB111^3+EC111^3+ED111^3</f>
        <v>67634176</v>
      </c>
      <c r="EE113" s="128">
        <f>EE96^3+EF96^3+EG96^3+EH96^3+EE97^3+EF97^3+EG97^3+EH97^3+EE98^3+EF98^3+EG98^3+EH98^3+EE99^3+EF99^3+EG99^3+EH99^3</f>
        <v>67634176</v>
      </c>
      <c r="EF113" s="128">
        <f>EE100^3+EF100^3+EG100^3+EH100^3+EE101^3+EF101^3+EG101^3+EH101^3+EE102^3+EF102^3+EG102^3+EH102^3+EE103^3+EF103^3+EG103^3+EH103^3</f>
        <v>67634176</v>
      </c>
      <c r="EG113" s="128">
        <f>EE104^3+EF104^3+EG104^3+EH104^3+EE105^3+EF105^3+EG105^3+EH105^3+EE106^3+EF106^3+EG106^3+EH106^3+EE107^3+EF107^3+EG107^3+EH107^3</f>
        <v>67634176</v>
      </c>
      <c r="EH113" s="128">
        <f>EE108^3+EF108^3+EG108^3+EH108^3+EE109^3+EF109^3+EG109^3+EH109^3+EE110^3+EF110^3+EG110^3+EH110^3+EE111^3+EF111^3+EG111^3+EH111^3</f>
        <v>67634176</v>
      </c>
      <c r="EI113" s="128">
        <f>EI96^3+EJ96^3+EK96^3+EL96^3+EI97^3+EJ97^3+EK97^3+EL97^3+EI98^3+EJ98^3+EK98^3+EL98^3+EI99^3+EJ99^3+EK99^3+EL99^3</f>
        <v>67634176</v>
      </c>
      <c r="EJ113" s="128">
        <f>EI100^3+EJ100^3+EK100^3+EL100^3+EI101^3+EJ101^3+EK101^3+EL101^3+EI102^3+EJ102^3+EK102^3+EL102^3+EI103^3+EJ103^3+EK103^3+EL103^3</f>
        <v>67634176</v>
      </c>
      <c r="EK113" s="128">
        <f>EI104^3+EJ104^3+EK104^3+EL104^3+EI105^3+EJ105^3+EK105^3+EL105^3+EI106^3+EJ106^3+EK106^3+EL106^3+EI107^3+EJ107^3+EK107^3+EL107^3</f>
        <v>67634176</v>
      </c>
      <c r="EL113" s="128">
        <f>EI108^3+EJ108^3+EK108^3+EL108^3+EI109^3+EJ109^3+EK109^3+EL109^3+EI110^3+EJ110^3+EK110^3+EL110^3+EI111^3+EJ111^3+EK111^3+EL111^3</f>
        <v>67634176</v>
      </c>
      <c r="EM113" s="128">
        <f>EM96^3+EN96^3+EO96^3+EP96^3+EM97^3+EN97^3+EO97^3+EP97^3+EM98^3+EN98^3+EO98^3+EP98^3+EM99^3+EN99^3+EO99^3+EP99^3</f>
        <v>67634176</v>
      </c>
      <c r="EN113" s="128">
        <f>EM100^3+EN100^3+EO100^3+EP100^3+EM101^3+EN101^3+EO101^3+EP101^3+EM102^3+EN102^3+EO102^3+EP102^3+EM103^3+EN103^3+EO103^3+EP103^3</f>
        <v>67634176</v>
      </c>
      <c r="EO113" s="128">
        <f>EM104^3+EN104^3+EO104^3+EP104^3+EM105^3+EN105^3+EO105^3+EP105^3+EM106^3+EN106^3+EO106^3+EP106^3+EM107^3+EN107^3+EO107^3+EP107^3</f>
        <v>67634176</v>
      </c>
      <c r="EP113" s="128">
        <f>EM108^3+EN108^3+EO108^3+EP108^3+EM109^3+EN109^3+EO109^3+EP109^3+EM110^3+EN110^3+EO110^3+EP110^3+EM111^3+EN111^3+EO111^3+EP111^3</f>
        <v>67634176</v>
      </c>
      <c r="EQ113" s="129">
        <f>SUMSQ(EA111,EB110,EC109,ED108,EE107,EF106,EG105,EH104,EI103,EJ102,EK101,EL100,EM99,EN98,EO97,GD95,EP96)</f>
        <v>351576</v>
      </c>
      <c r="ER113" s="130">
        <f>SUMSQ(EA103,EB102,EC101,ED100,EE99,EF98,EG97,EH96,EI111,EJ110,EK109,EL108,EM107,EN106,EO105,EP104)</f>
        <v>351576</v>
      </c>
      <c r="ES113" s="32"/>
      <c r="ET113" s="131" t="s">
        <v>133</v>
      </c>
      <c r="EU113" s="131" t="s">
        <v>242</v>
      </c>
      <c r="EV113" s="131" t="s">
        <v>246</v>
      </c>
      <c r="EW113" s="131" t="s">
        <v>138</v>
      </c>
      <c r="EX113" s="131" t="s">
        <v>131</v>
      </c>
      <c r="EY113" s="131" t="s">
        <v>212</v>
      </c>
      <c r="EZ113" s="131" t="s">
        <v>208</v>
      </c>
      <c r="FA113" s="131" t="s">
        <v>127</v>
      </c>
      <c r="FB113" s="131" t="s">
        <v>191</v>
      </c>
      <c r="FC113" s="131" t="s">
        <v>64</v>
      </c>
      <c r="FD113" s="131" t="s">
        <v>60</v>
      </c>
      <c r="FE113" s="131" t="s">
        <v>158</v>
      </c>
      <c r="FF113" s="131" t="s">
        <v>164</v>
      </c>
      <c r="FG113" s="131" t="s">
        <v>66</v>
      </c>
      <c r="FH113" s="131" t="s">
        <v>70</v>
      </c>
      <c r="FI113" s="131" t="s">
        <v>197</v>
      </c>
      <c r="FJ113" s="32"/>
      <c r="FK113" s="115"/>
    </row>
    <row r="114" spans="1:167" ht="13.5" thickBot="1" x14ac:dyDescent="0.25">
      <c r="A114" s="32"/>
      <c r="B114" s="32"/>
      <c r="C114" s="32"/>
      <c r="D114" s="106" t="s">
        <v>87</v>
      </c>
      <c r="E114" s="107" t="s">
        <v>207</v>
      </c>
      <c r="F114" s="108">
        <f>B4+(100*B6)</f>
        <v>101</v>
      </c>
      <c r="G114" s="104"/>
      <c r="H114" s="43"/>
      <c r="I114" s="109"/>
      <c r="J114" s="58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137"/>
      <c r="AB114" s="137"/>
      <c r="AC114" s="32" t="s">
        <v>0</v>
      </c>
      <c r="AD114" s="135" t="s">
        <v>233</v>
      </c>
      <c r="AE114" s="135" t="s">
        <v>236</v>
      </c>
      <c r="AF114" s="135" t="s">
        <v>227</v>
      </c>
      <c r="AG114" s="135" t="s">
        <v>230</v>
      </c>
      <c r="AH114" s="135" t="s">
        <v>19</v>
      </c>
      <c r="AI114" s="135" t="s">
        <v>42</v>
      </c>
      <c r="AJ114" s="135" t="s">
        <v>64</v>
      </c>
      <c r="AK114" s="135" t="s">
        <v>71</v>
      </c>
      <c r="AL114" s="135" t="s">
        <v>148</v>
      </c>
      <c r="AM114" s="135" t="s">
        <v>182</v>
      </c>
      <c r="AN114" s="135" t="s">
        <v>212</v>
      </c>
      <c r="AO114" s="135" t="s">
        <v>245</v>
      </c>
      <c r="AP114" s="135" t="s">
        <v>77</v>
      </c>
      <c r="AQ114" s="135" t="s">
        <v>94</v>
      </c>
      <c r="AR114" s="135" t="s">
        <v>95</v>
      </c>
      <c r="AS114" s="135" t="s">
        <v>100</v>
      </c>
      <c r="AT114" s="32"/>
      <c r="AU114" s="115"/>
      <c r="AW114" s="109"/>
      <c r="AX114" s="58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  <c r="BN114" s="46"/>
      <c r="BO114" s="137"/>
      <c r="BP114" s="137"/>
      <c r="BQ114" s="32" t="s">
        <v>0</v>
      </c>
      <c r="BR114" s="135" t="s">
        <v>262</v>
      </c>
      <c r="BS114" s="135" t="s">
        <v>259</v>
      </c>
      <c r="BT114" s="135" t="s">
        <v>227</v>
      </c>
      <c r="BU114" s="135" t="s">
        <v>230</v>
      </c>
      <c r="BV114" s="135" t="s">
        <v>67</v>
      </c>
      <c r="BW114" s="135" t="s">
        <v>60</v>
      </c>
      <c r="BX114" s="135" t="s">
        <v>64</v>
      </c>
      <c r="BY114" s="135" t="s">
        <v>71</v>
      </c>
      <c r="BZ114" s="135" t="s">
        <v>241</v>
      </c>
      <c r="CA114" s="135" t="s">
        <v>208</v>
      </c>
      <c r="CB114" s="135" t="s">
        <v>212</v>
      </c>
      <c r="CC114" s="135" t="s">
        <v>245</v>
      </c>
      <c r="CD114" s="135" t="s">
        <v>120</v>
      </c>
      <c r="CE114" s="135" t="s">
        <v>115</v>
      </c>
      <c r="CF114" s="135" t="s">
        <v>95</v>
      </c>
      <c r="CG114" s="135" t="s">
        <v>100</v>
      </c>
      <c r="CH114" s="32"/>
      <c r="CI114" s="115"/>
      <c r="CJ114" s="144"/>
      <c r="CK114" s="109"/>
      <c r="CL114" s="58"/>
      <c r="CM114" s="46"/>
      <c r="CN114" s="46"/>
      <c r="CO114" s="46"/>
      <c r="CP114" s="46"/>
      <c r="CQ114" s="46"/>
      <c r="CR114" s="46"/>
      <c r="CS114" s="46"/>
      <c r="CT114" s="46"/>
      <c r="CU114" s="46"/>
      <c r="CV114" s="46"/>
      <c r="CW114" s="46"/>
      <c r="CX114" s="46"/>
      <c r="CY114" s="46"/>
      <c r="CZ114" s="46"/>
      <c r="DA114" s="46"/>
      <c r="DB114" s="46"/>
      <c r="DC114" s="137"/>
      <c r="DD114" s="137"/>
      <c r="DE114" s="32" t="s">
        <v>0</v>
      </c>
      <c r="DF114" s="135" t="s">
        <v>25</v>
      </c>
      <c r="DG114" s="135" t="s">
        <v>259</v>
      </c>
      <c r="DH114" s="135" t="s">
        <v>12</v>
      </c>
      <c r="DI114" s="135" t="s">
        <v>230</v>
      </c>
      <c r="DJ114" s="135" t="s">
        <v>206</v>
      </c>
      <c r="DK114" s="135" t="s">
        <v>60</v>
      </c>
      <c r="DL114" s="135" t="s">
        <v>168</v>
      </c>
      <c r="DM114" s="135" t="s">
        <v>71</v>
      </c>
      <c r="DN114" s="135" t="s">
        <v>111</v>
      </c>
      <c r="DO114" s="135" t="s">
        <v>208</v>
      </c>
      <c r="DP114" s="135" t="s">
        <v>84</v>
      </c>
      <c r="DQ114" s="135" t="s">
        <v>245</v>
      </c>
      <c r="DR114" s="135" t="s">
        <v>183</v>
      </c>
      <c r="DS114" s="135" t="s">
        <v>115</v>
      </c>
      <c r="DT114" s="135" t="s">
        <v>155</v>
      </c>
      <c r="DU114" s="135" t="s">
        <v>100</v>
      </c>
      <c r="DV114" s="32"/>
      <c r="DW114" s="115"/>
      <c r="DY114" s="109"/>
      <c r="DZ114" s="58"/>
      <c r="EA114" s="46"/>
      <c r="EB114" s="46"/>
      <c r="EC114" s="46"/>
      <c r="ED114" s="46"/>
      <c r="EE114" s="46"/>
      <c r="EF114" s="46"/>
      <c r="EG114" s="46"/>
      <c r="EH114" s="46"/>
      <c r="EI114" s="46"/>
      <c r="EJ114" s="46"/>
      <c r="EK114" s="46"/>
      <c r="EL114" s="46"/>
      <c r="EM114" s="46"/>
      <c r="EN114" s="46"/>
      <c r="EO114" s="46"/>
      <c r="EP114" s="46"/>
      <c r="EQ114" s="137"/>
      <c r="ER114" s="137"/>
      <c r="ES114" s="32" t="s">
        <v>0</v>
      </c>
      <c r="ET114" s="135" t="s">
        <v>262</v>
      </c>
      <c r="EU114" s="135" t="s">
        <v>51</v>
      </c>
      <c r="EV114" s="135" t="s">
        <v>31</v>
      </c>
      <c r="EW114" s="135" t="s">
        <v>230</v>
      </c>
      <c r="EX114" s="135" t="s">
        <v>224</v>
      </c>
      <c r="EY114" s="135" t="s">
        <v>29</v>
      </c>
      <c r="EZ114" s="135" t="s">
        <v>49</v>
      </c>
      <c r="FA114" s="135" t="s">
        <v>256</v>
      </c>
      <c r="FB114" s="135" t="s">
        <v>98</v>
      </c>
      <c r="FC114" s="135" t="s">
        <v>216</v>
      </c>
      <c r="FD114" s="135" t="s">
        <v>220</v>
      </c>
      <c r="FE114" s="135" t="s">
        <v>118</v>
      </c>
      <c r="FF114" s="135" t="s">
        <v>120</v>
      </c>
      <c r="FG114" s="135" t="s">
        <v>254</v>
      </c>
      <c r="FH114" s="135" t="s">
        <v>250</v>
      </c>
      <c r="FI114" s="135" t="s">
        <v>100</v>
      </c>
      <c r="FJ114" s="32"/>
      <c r="FK114" s="115"/>
    </row>
    <row r="115" spans="1:167" ht="14.25" thickTop="1" thickBot="1" x14ac:dyDescent="0.25">
      <c r="A115" s="32"/>
      <c r="B115" s="32"/>
      <c r="C115" s="32"/>
      <c r="D115" s="106" t="s">
        <v>259</v>
      </c>
      <c r="E115" s="107" t="s">
        <v>207</v>
      </c>
      <c r="F115" s="110">
        <f>B4+(101*B6)</f>
        <v>102</v>
      </c>
      <c r="G115" s="104"/>
      <c r="H115" s="43"/>
      <c r="I115" s="138"/>
      <c r="J115" s="142"/>
      <c r="K115" s="143"/>
      <c r="L115" s="143"/>
      <c r="M115" s="143"/>
      <c r="N115" s="143"/>
      <c r="O115" s="143"/>
      <c r="P115" s="143"/>
      <c r="Q115" s="143"/>
      <c r="R115" s="143"/>
      <c r="S115" s="143"/>
      <c r="T115" s="143"/>
      <c r="U115" s="143"/>
      <c r="V115" s="143"/>
      <c r="W115" s="143"/>
      <c r="X115" s="143"/>
      <c r="Y115" s="143"/>
      <c r="Z115" s="143"/>
      <c r="AA115" s="143"/>
      <c r="AB115" s="143"/>
      <c r="AC115" s="143"/>
      <c r="AD115" s="140"/>
      <c r="AE115" s="140"/>
      <c r="AF115" s="140"/>
      <c r="AG115" s="140"/>
      <c r="AH115" s="140"/>
      <c r="AI115" s="140"/>
      <c r="AJ115" s="140"/>
      <c r="AK115" s="140"/>
      <c r="AL115" s="140"/>
      <c r="AM115" s="140"/>
      <c r="AN115" s="140"/>
      <c r="AO115" s="140"/>
      <c r="AP115" s="140"/>
      <c r="AQ115" s="140"/>
      <c r="AR115" s="140"/>
      <c r="AS115" s="140"/>
      <c r="AT115" s="139"/>
      <c r="AU115" s="141" t="s">
        <v>0</v>
      </c>
      <c r="AW115" s="138"/>
      <c r="AX115" s="142"/>
      <c r="AY115" s="143"/>
      <c r="AZ115" s="143"/>
      <c r="BA115" s="143"/>
      <c r="BB115" s="143"/>
      <c r="BC115" s="143"/>
      <c r="BD115" s="143"/>
      <c r="BE115" s="143"/>
      <c r="BF115" s="143"/>
      <c r="BG115" s="143"/>
      <c r="BH115" s="143"/>
      <c r="BI115" s="143"/>
      <c r="BJ115" s="143"/>
      <c r="BK115" s="143"/>
      <c r="BL115" s="143"/>
      <c r="BM115" s="143"/>
      <c r="BN115" s="143"/>
      <c r="BO115" s="143"/>
      <c r="BP115" s="143"/>
      <c r="BQ115" s="143"/>
      <c r="BR115" s="140"/>
      <c r="BS115" s="140"/>
      <c r="BT115" s="140"/>
      <c r="BU115" s="140"/>
      <c r="BV115" s="140"/>
      <c r="BW115" s="140"/>
      <c r="BX115" s="140"/>
      <c r="BY115" s="140"/>
      <c r="BZ115" s="140"/>
      <c r="CA115" s="140"/>
      <c r="CB115" s="140"/>
      <c r="CC115" s="140"/>
      <c r="CD115" s="140"/>
      <c r="CE115" s="140"/>
      <c r="CF115" s="140"/>
      <c r="CG115" s="140"/>
      <c r="CH115" s="139"/>
      <c r="CI115" s="141" t="s">
        <v>0</v>
      </c>
      <c r="CJ115" s="144"/>
      <c r="CK115" s="138"/>
      <c r="CL115" s="142"/>
      <c r="CM115" s="143"/>
      <c r="CN115" s="143"/>
      <c r="CO115" s="143"/>
      <c r="CP115" s="143"/>
      <c r="CQ115" s="143"/>
      <c r="CR115" s="143"/>
      <c r="CS115" s="143"/>
      <c r="CT115" s="143"/>
      <c r="CU115" s="143"/>
      <c r="CV115" s="143"/>
      <c r="CW115" s="143"/>
      <c r="CX115" s="143"/>
      <c r="CY115" s="143"/>
      <c r="CZ115" s="143"/>
      <c r="DA115" s="143"/>
      <c r="DB115" s="143"/>
      <c r="DC115" s="143"/>
      <c r="DD115" s="143"/>
      <c r="DE115" s="143"/>
      <c r="DF115" s="140"/>
      <c r="DG115" s="140"/>
      <c r="DH115" s="140"/>
      <c r="DI115" s="140"/>
      <c r="DJ115" s="140"/>
      <c r="DK115" s="140"/>
      <c r="DL115" s="140"/>
      <c r="DM115" s="140"/>
      <c r="DN115" s="140"/>
      <c r="DO115" s="140"/>
      <c r="DP115" s="140"/>
      <c r="DQ115" s="140"/>
      <c r="DR115" s="140"/>
      <c r="DS115" s="140"/>
      <c r="DT115" s="140"/>
      <c r="DU115" s="140"/>
      <c r="DV115" s="139"/>
      <c r="DW115" s="141" t="s">
        <v>0</v>
      </c>
      <c r="DY115" s="138"/>
      <c r="DZ115" s="142"/>
      <c r="EA115" s="143"/>
      <c r="EB115" s="143"/>
      <c r="EC115" s="143"/>
      <c r="ED115" s="143"/>
      <c r="EE115" s="143"/>
      <c r="EF115" s="143"/>
      <c r="EG115" s="143"/>
      <c r="EH115" s="143"/>
      <c r="EI115" s="143"/>
      <c r="EJ115" s="143"/>
      <c r="EK115" s="143"/>
      <c r="EL115" s="143"/>
      <c r="EM115" s="143"/>
      <c r="EN115" s="143"/>
      <c r="EO115" s="143"/>
      <c r="EP115" s="143"/>
      <c r="EQ115" s="143"/>
      <c r="ER115" s="143"/>
      <c r="ES115" s="143"/>
      <c r="ET115" s="140"/>
      <c r="EU115" s="140"/>
      <c r="EV115" s="140"/>
      <c r="EW115" s="140"/>
      <c r="EX115" s="140"/>
      <c r="EY115" s="140"/>
      <c r="EZ115" s="140"/>
      <c r="FA115" s="140"/>
      <c r="FB115" s="140"/>
      <c r="FC115" s="140"/>
      <c r="FD115" s="140"/>
      <c r="FE115" s="140"/>
      <c r="FF115" s="140"/>
      <c r="FG115" s="140"/>
      <c r="FH115" s="140"/>
      <c r="FI115" s="140"/>
      <c r="FJ115" s="139"/>
      <c r="FK115" s="141" t="s">
        <v>0</v>
      </c>
    </row>
    <row r="116" spans="1:167" ht="14.25" thickTop="1" thickBot="1" x14ac:dyDescent="0.25">
      <c r="A116" s="32"/>
      <c r="B116" s="32"/>
      <c r="C116" s="32"/>
      <c r="D116" s="106" t="s">
        <v>236</v>
      </c>
      <c r="E116" s="107" t="s">
        <v>207</v>
      </c>
      <c r="F116" s="110">
        <f>B4+(102*B6)</f>
        <v>103</v>
      </c>
      <c r="G116" s="104"/>
      <c r="H116" s="43"/>
      <c r="P116" s="25" t="s">
        <v>0</v>
      </c>
      <c r="W116" s="25" t="s">
        <v>0</v>
      </c>
      <c r="X116" s="25" t="s">
        <v>0</v>
      </c>
      <c r="Z116" s="25" t="s">
        <v>0</v>
      </c>
      <c r="AC116" s="25" t="s">
        <v>0</v>
      </c>
      <c r="BO116" s="25" t="s">
        <v>0</v>
      </c>
      <c r="CJ116" s="144"/>
    </row>
    <row r="117" spans="1:167" ht="14.25" thickTop="1" thickBot="1" x14ac:dyDescent="0.25">
      <c r="A117" s="32"/>
      <c r="B117" s="32"/>
      <c r="C117" s="32"/>
      <c r="D117" s="106" t="s">
        <v>135</v>
      </c>
      <c r="E117" s="107" t="s">
        <v>207</v>
      </c>
      <c r="F117" s="108">
        <f>B4+(103*B6)</f>
        <v>104</v>
      </c>
      <c r="G117" s="104"/>
      <c r="H117" s="43"/>
      <c r="I117" s="38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40"/>
      <c r="AE117" s="40"/>
      <c r="AF117" s="40"/>
      <c r="AG117" s="40"/>
      <c r="AH117" s="40"/>
      <c r="AI117" s="40"/>
      <c r="AJ117" s="40"/>
      <c r="AK117" s="40"/>
      <c r="AL117" s="40"/>
      <c r="AM117" s="40"/>
      <c r="AN117" s="40"/>
      <c r="AO117" s="40"/>
      <c r="AP117" s="40"/>
      <c r="AQ117" s="40"/>
      <c r="AR117" s="40"/>
      <c r="AS117" s="40"/>
      <c r="AT117" s="39"/>
      <c r="AU117" s="41"/>
      <c r="AW117" s="38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  <c r="BN117" s="39"/>
      <c r="BO117" s="39"/>
      <c r="BP117" s="39"/>
      <c r="BQ117" s="39"/>
      <c r="BR117" s="40"/>
      <c r="BS117" s="40"/>
      <c r="BT117" s="40"/>
      <c r="BU117" s="40"/>
      <c r="BV117" s="40"/>
      <c r="BW117" s="40"/>
      <c r="BX117" s="40"/>
      <c r="BY117" s="40"/>
      <c r="BZ117" s="40"/>
      <c r="CA117" s="40"/>
      <c r="CB117" s="40"/>
      <c r="CC117" s="40"/>
      <c r="CD117" s="40"/>
      <c r="CE117" s="40"/>
      <c r="CF117" s="40"/>
      <c r="CG117" s="40"/>
      <c r="CH117" s="39"/>
      <c r="CI117" s="41"/>
      <c r="CJ117" s="144"/>
      <c r="CK117" s="38"/>
      <c r="CL117" s="39"/>
      <c r="CM117" s="39"/>
      <c r="CN117" s="39"/>
      <c r="CO117" s="39"/>
      <c r="CP117" s="39"/>
      <c r="CQ117" s="39"/>
      <c r="CR117" s="39"/>
      <c r="CS117" s="39"/>
      <c r="CT117" s="39"/>
      <c r="CU117" s="39"/>
      <c r="CV117" s="39"/>
      <c r="CW117" s="39"/>
      <c r="CX117" s="39"/>
      <c r="CY117" s="39"/>
      <c r="CZ117" s="39"/>
      <c r="DA117" s="39"/>
      <c r="DB117" s="39"/>
      <c r="DC117" s="39"/>
      <c r="DD117" s="39"/>
      <c r="DE117" s="39"/>
      <c r="DF117" s="40"/>
      <c r="DG117" s="40"/>
      <c r="DH117" s="40"/>
      <c r="DI117" s="40"/>
      <c r="DJ117" s="40"/>
      <c r="DK117" s="40"/>
      <c r="DL117" s="40"/>
      <c r="DM117" s="40"/>
      <c r="DN117" s="40"/>
      <c r="DO117" s="40"/>
      <c r="DP117" s="40"/>
      <c r="DQ117" s="40"/>
      <c r="DR117" s="40"/>
      <c r="DS117" s="40"/>
      <c r="DT117" s="40"/>
      <c r="DU117" s="40"/>
      <c r="DV117" s="39"/>
      <c r="DW117" s="41"/>
      <c r="DY117" s="38"/>
      <c r="DZ117" s="39"/>
      <c r="EA117" s="39"/>
      <c r="EB117" s="39"/>
      <c r="EC117" s="39"/>
      <c r="ED117" s="39"/>
      <c r="EE117" s="39"/>
      <c r="EF117" s="39"/>
      <c r="EG117" s="39"/>
      <c r="EH117" s="39"/>
      <c r="EI117" s="39"/>
      <c r="EJ117" s="39"/>
      <c r="EK117" s="39"/>
      <c r="EL117" s="39"/>
      <c r="EM117" s="39"/>
      <c r="EN117" s="39"/>
      <c r="EO117" s="39"/>
      <c r="EP117" s="39"/>
      <c r="EQ117" s="39"/>
      <c r="ER117" s="39"/>
      <c r="ES117" s="39"/>
      <c r="ET117" s="40"/>
      <c r="EU117" s="40"/>
      <c r="EV117" s="40"/>
      <c r="EW117" s="40"/>
      <c r="EX117" s="40"/>
      <c r="EY117" s="40"/>
      <c r="EZ117" s="40"/>
      <c r="FA117" s="40"/>
      <c r="FB117" s="40"/>
      <c r="FC117" s="40"/>
      <c r="FD117" s="40"/>
      <c r="FE117" s="40"/>
      <c r="FF117" s="40"/>
      <c r="FG117" s="40"/>
      <c r="FH117" s="40"/>
      <c r="FI117" s="40"/>
      <c r="FJ117" s="39"/>
      <c r="FK117" s="41"/>
    </row>
    <row r="118" spans="1:167" ht="13.5" thickBot="1" x14ac:dyDescent="0.25">
      <c r="A118" s="32"/>
      <c r="B118" s="32"/>
      <c r="C118" s="32"/>
      <c r="D118" s="106" t="s">
        <v>102</v>
      </c>
      <c r="E118" s="107" t="s">
        <v>207</v>
      </c>
      <c r="F118" s="108">
        <f>B4+(104*B6)</f>
        <v>105</v>
      </c>
      <c r="G118" s="104"/>
      <c r="H118" s="43"/>
      <c r="I118" s="44"/>
      <c r="J118" s="45" t="s">
        <v>2</v>
      </c>
      <c r="K118" s="46" t="s">
        <v>0</v>
      </c>
      <c r="L118" s="46"/>
      <c r="M118" s="46"/>
      <c r="N118" s="46"/>
      <c r="O118" s="46"/>
      <c r="P118" s="46"/>
      <c r="Q118" s="46"/>
      <c r="R118" s="46"/>
      <c r="S118" s="47" t="s">
        <v>312</v>
      </c>
      <c r="T118" s="46"/>
      <c r="U118" s="46"/>
      <c r="V118" s="46"/>
      <c r="W118" s="46"/>
      <c r="X118" s="46"/>
      <c r="Y118" s="46"/>
      <c r="Z118" s="46"/>
      <c r="AA118" s="46"/>
      <c r="AB118" s="46"/>
      <c r="AC118" s="46" t="s">
        <v>0</v>
      </c>
      <c r="AD118" s="48"/>
      <c r="AE118" s="48"/>
      <c r="AF118" s="48"/>
      <c r="AG118" s="48"/>
      <c r="AH118" s="48"/>
      <c r="AI118" s="48"/>
      <c r="AJ118" s="48"/>
      <c r="AK118" s="48"/>
      <c r="AL118" s="49" t="s">
        <v>279</v>
      </c>
      <c r="AM118" s="48"/>
      <c r="AN118" s="48"/>
      <c r="AO118" s="48"/>
      <c r="AP118" s="48"/>
      <c r="AQ118" s="48"/>
      <c r="AR118" s="48"/>
      <c r="AS118" s="48"/>
      <c r="AT118" s="50"/>
      <c r="AU118" s="51"/>
      <c r="AW118" s="44"/>
      <c r="AX118" s="45" t="s">
        <v>2</v>
      </c>
      <c r="AY118" s="46" t="s">
        <v>0</v>
      </c>
      <c r="AZ118" s="46"/>
      <c r="BA118" s="46"/>
      <c r="BB118" s="46"/>
      <c r="BC118" s="46"/>
      <c r="BD118" s="46"/>
      <c r="BE118" s="46"/>
      <c r="BF118" s="46"/>
      <c r="BG118" s="47" t="s">
        <v>327</v>
      </c>
      <c r="BH118" s="46"/>
      <c r="BI118" s="46"/>
      <c r="BJ118" s="46"/>
      <c r="BK118" s="46"/>
      <c r="BL118" s="46"/>
      <c r="BM118" s="46"/>
      <c r="BN118" s="46"/>
      <c r="BO118" s="46"/>
      <c r="BP118" s="46"/>
      <c r="BQ118" s="46" t="s">
        <v>0</v>
      </c>
      <c r="BR118" s="48"/>
      <c r="BS118" s="48"/>
      <c r="BT118" s="48"/>
      <c r="BU118" s="48"/>
      <c r="BV118" s="48"/>
      <c r="BW118" s="48"/>
      <c r="BX118" s="48"/>
      <c r="BY118" s="48"/>
      <c r="BZ118" s="49" t="s">
        <v>279</v>
      </c>
      <c r="CA118" s="48"/>
      <c r="CB118" s="48"/>
      <c r="CC118" s="48"/>
      <c r="CD118" s="48"/>
      <c r="CE118" s="48"/>
      <c r="CF118" s="48"/>
      <c r="CG118" s="48"/>
      <c r="CH118" s="50"/>
      <c r="CI118" s="51"/>
      <c r="CJ118" s="144"/>
      <c r="CK118" s="44"/>
      <c r="CL118" s="45" t="s">
        <v>2</v>
      </c>
      <c r="CM118" s="46" t="s">
        <v>0</v>
      </c>
      <c r="CN118" s="46"/>
      <c r="CO118" s="46"/>
      <c r="CP118" s="46"/>
      <c r="CQ118" s="46"/>
      <c r="CR118" s="46"/>
      <c r="CS118" s="46"/>
      <c r="CT118" s="46"/>
      <c r="CU118" s="47" t="s">
        <v>342</v>
      </c>
      <c r="CV118" s="46"/>
      <c r="CW118" s="46"/>
      <c r="CX118" s="46"/>
      <c r="CY118" s="46"/>
      <c r="CZ118" s="46"/>
      <c r="DA118" s="46"/>
      <c r="DB118" s="46"/>
      <c r="DC118" s="46"/>
      <c r="DD118" s="46"/>
      <c r="DE118" s="46" t="s">
        <v>0</v>
      </c>
      <c r="DF118" s="48"/>
      <c r="DG118" s="48"/>
      <c r="DH118" s="48"/>
      <c r="DI118" s="48"/>
      <c r="DJ118" s="48"/>
      <c r="DK118" s="48"/>
      <c r="DL118" s="48"/>
      <c r="DM118" s="48"/>
      <c r="DN118" s="49" t="s">
        <v>279</v>
      </c>
      <c r="DO118" s="48"/>
      <c r="DP118" s="48"/>
      <c r="DQ118" s="48"/>
      <c r="DR118" s="48"/>
      <c r="DS118" s="48"/>
      <c r="DT118" s="48"/>
      <c r="DU118" s="48"/>
      <c r="DV118" s="50"/>
      <c r="DW118" s="51"/>
      <c r="DY118" s="44"/>
      <c r="DZ118" s="45" t="s">
        <v>2</v>
      </c>
      <c r="EA118" s="46" t="s">
        <v>0</v>
      </c>
      <c r="EB118" s="46"/>
      <c r="EC118" s="46"/>
      <c r="ED118" s="46"/>
      <c r="EE118" s="46"/>
      <c r="EF118" s="46"/>
      <c r="EG118" s="46"/>
      <c r="EH118" s="46"/>
      <c r="EI118" s="47" t="s">
        <v>357</v>
      </c>
      <c r="EJ118" s="46"/>
      <c r="EK118" s="46"/>
      <c r="EL118" s="46"/>
      <c r="EM118" s="46"/>
      <c r="EN118" s="46"/>
      <c r="EO118" s="46"/>
      <c r="EP118" s="46"/>
      <c r="EQ118" s="46"/>
      <c r="ER118" s="46"/>
      <c r="ES118" s="46" t="s">
        <v>0</v>
      </c>
      <c r="ET118" s="48"/>
      <c r="EU118" s="48"/>
      <c r="EV118" s="48"/>
      <c r="EW118" s="48"/>
      <c r="EX118" s="48"/>
      <c r="EY118" s="48"/>
      <c r="EZ118" s="48"/>
      <c r="FA118" s="48"/>
      <c r="FB118" s="49" t="s">
        <v>279</v>
      </c>
      <c r="FC118" s="48"/>
      <c r="FD118" s="48"/>
      <c r="FE118" s="48"/>
      <c r="FF118" s="48"/>
      <c r="FG118" s="48"/>
      <c r="FH118" s="48"/>
      <c r="FI118" s="48"/>
      <c r="FJ118" s="50"/>
      <c r="FK118" s="51"/>
    </row>
    <row r="119" spans="1:167" x14ac:dyDescent="0.2">
      <c r="A119" s="32"/>
      <c r="B119" s="32"/>
      <c r="C119" s="32"/>
      <c r="D119" s="106" t="s">
        <v>170</v>
      </c>
      <c r="E119" s="107" t="s">
        <v>207</v>
      </c>
      <c r="F119" s="110">
        <f>B4+(105*B6)</f>
        <v>106</v>
      </c>
      <c r="G119" s="104"/>
      <c r="H119" s="43"/>
      <c r="I119" s="57"/>
      <c r="J119" s="58"/>
      <c r="K119" s="11">
        <f>F19</f>
        <v>6</v>
      </c>
      <c r="L119" s="1">
        <f>F264</f>
        <v>251</v>
      </c>
      <c r="M119" s="1">
        <f>F116</f>
        <v>103</v>
      </c>
      <c r="N119" s="1">
        <f>F167</f>
        <v>154</v>
      </c>
      <c r="O119" s="1">
        <f>F94</f>
        <v>81</v>
      </c>
      <c r="P119" s="1">
        <f>F189</f>
        <v>176</v>
      </c>
      <c r="Q119" s="1">
        <f>F65</f>
        <v>52</v>
      </c>
      <c r="R119" s="1">
        <f>F218</f>
        <v>205</v>
      </c>
      <c r="S119" s="1">
        <f>F209</f>
        <v>196</v>
      </c>
      <c r="T119" s="1">
        <f>F74</f>
        <v>61</v>
      </c>
      <c r="U119" s="1">
        <f>F174</f>
        <v>161</v>
      </c>
      <c r="V119" s="1">
        <f>F109</f>
        <v>96</v>
      </c>
      <c r="W119" s="1">
        <f>F164</f>
        <v>151</v>
      </c>
      <c r="X119" s="1">
        <f>F119</f>
        <v>106</v>
      </c>
      <c r="Y119" s="1">
        <f>F259</f>
        <v>246</v>
      </c>
      <c r="Z119" s="12">
        <f>F24</f>
        <v>11</v>
      </c>
      <c r="AA119" s="59">
        <f>K119^3+L119^3+M119^3+N119^3+O119^3+P119^3+Q119^3+R119^3+K120^3+L120^3+M120^3+N120^3+O120^3+P120^3+Q120^3+R120^3</f>
        <v>67634176</v>
      </c>
      <c r="AB119" s="60">
        <f>K119^3+L119^3+M119^3+N119^3+O119^3+P119^3+Q119^3+R119^3+S119^3+T119^3+U119^3+V119^3+W119^3+X119^3+Y119^3+Z119^3</f>
        <v>67634176</v>
      </c>
      <c r="AC119" s="61"/>
      <c r="AD119" s="68" t="s">
        <v>238</v>
      </c>
      <c r="AE119" s="69" t="s">
        <v>239</v>
      </c>
      <c r="AF119" s="69" t="s">
        <v>236</v>
      </c>
      <c r="AG119" s="69" t="s">
        <v>237</v>
      </c>
      <c r="AH119" s="70" t="s">
        <v>270</v>
      </c>
      <c r="AI119" s="70" t="s">
        <v>271</v>
      </c>
      <c r="AJ119" s="70" t="s">
        <v>268</v>
      </c>
      <c r="AK119" s="70" t="s">
        <v>269</v>
      </c>
      <c r="AL119" s="69" t="s">
        <v>204</v>
      </c>
      <c r="AM119" s="69" t="s">
        <v>203</v>
      </c>
      <c r="AN119" s="69" t="s">
        <v>206</v>
      </c>
      <c r="AO119" s="69" t="s">
        <v>205</v>
      </c>
      <c r="AP119" s="70" t="s">
        <v>171</v>
      </c>
      <c r="AQ119" s="70" t="s">
        <v>170</v>
      </c>
      <c r="AR119" s="70" t="s">
        <v>173</v>
      </c>
      <c r="AS119" s="71" t="s">
        <v>172</v>
      </c>
      <c r="AT119" s="66"/>
      <c r="AU119" s="51"/>
      <c r="AW119" s="57"/>
      <c r="AX119" s="58"/>
      <c r="AY119" s="11">
        <f>F19</f>
        <v>6</v>
      </c>
      <c r="AZ119" s="1">
        <f>F264</f>
        <v>251</v>
      </c>
      <c r="BA119" s="1">
        <f>F116</f>
        <v>103</v>
      </c>
      <c r="BB119" s="1">
        <f>F167</f>
        <v>154</v>
      </c>
      <c r="BC119" s="1">
        <f>F97</f>
        <v>84</v>
      </c>
      <c r="BD119" s="1">
        <f>F186</f>
        <v>173</v>
      </c>
      <c r="BE119" s="1">
        <f>F62</f>
        <v>49</v>
      </c>
      <c r="BF119" s="1">
        <f>F221</f>
        <v>208</v>
      </c>
      <c r="BG119" s="1">
        <f>F206</f>
        <v>193</v>
      </c>
      <c r="BH119" s="1">
        <f>F77</f>
        <v>64</v>
      </c>
      <c r="BI119" s="1">
        <f>F177</f>
        <v>164</v>
      </c>
      <c r="BJ119" s="1">
        <f>F106</f>
        <v>93</v>
      </c>
      <c r="BK119" s="1">
        <f>F164</f>
        <v>151</v>
      </c>
      <c r="BL119" s="1">
        <f>F119</f>
        <v>106</v>
      </c>
      <c r="BM119" s="1">
        <f>F259</f>
        <v>246</v>
      </c>
      <c r="BN119" s="12">
        <f>F24</f>
        <v>11</v>
      </c>
      <c r="BO119" s="59">
        <f>AY119^3+AZ119^3+BA119^3+BB119^3+BC119^3+BD119^3+BE119^3+BF119^3+AY120^3+AZ120^3+BA120^3+BB120^3+BC120^3+BD120^3+BE120^3+BF120^3</f>
        <v>67634176</v>
      </c>
      <c r="BP119" s="60">
        <f>AY119^3+AZ119^3+BA119^3+BB119^3+BC119^3+BD119^3+BE119^3+BF119^3+BG119^3+BH119^3+BI119^3+BJ119^3+BK119^3+BL119^3+BM119^3+BN119^3</f>
        <v>67634176</v>
      </c>
      <c r="BQ119" s="61"/>
      <c r="BR119" s="68" t="s">
        <v>238</v>
      </c>
      <c r="BS119" s="69" t="s">
        <v>239</v>
      </c>
      <c r="BT119" s="69" t="s">
        <v>236</v>
      </c>
      <c r="BU119" s="69" t="s">
        <v>237</v>
      </c>
      <c r="BV119" s="69" t="s">
        <v>225</v>
      </c>
      <c r="BW119" s="69" t="s">
        <v>224</v>
      </c>
      <c r="BX119" s="69" t="s">
        <v>227</v>
      </c>
      <c r="BY119" s="69" t="s">
        <v>226</v>
      </c>
      <c r="BZ119" s="70" t="s">
        <v>160</v>
      </c>
      <c r="CA119" s="70" t="s">
        <v>161</v>
      </c>
      <c r="CB119" s="70" t="s">
        <v>158</v>
      </c>
      <c r="CC119" s="70" t="s">
        <v>159</v>
      </c>
      <c r="CD119" s="70" t="s">
        <v>171</v>
      </c>
      <c r="CE119" s="70" t="s">
        <v>170</v>
      </c>
      <c r="CF119" s="70" t="s">
        <v>173</v>
      </c>
      <c r="CG119" s="71" t="s">
        <v>172</v>
      </c>
      <c r="CH119" s="66"/>
      <c r="CI119" s="51"/>
      <c r="CJ119" s="144"/>
      <c r="CK119" s="57"/>
      <c r="CL119" s="58"/>
      <c r="CM119" s="11">
        <f>F19</f>
        <v>6</v>
      </c>
      <c r="CN119" s="1">
        <f>F264</f>
        <v>251</v>
      </c>
      <c r="CO119" s="1">
        <f>F110</f>
        <v>97</v>
      </c>
      <c r="CP119" s="1">
        <f>F173</f>
        <v>160</v>
      </c>
      <c r="CQ119" s="1">
        <f>F97</f>
        <v>84</v>
      </c>
      <c r="CR119" s="1">
        <f>F186</f>
        <v>173</v>
      </c>
      <c r="CS119" s="1">
        <f>F68</f>
        <v>55</v>
      </c>
      <c r="CT119" s="1">
        <f>F215</f>
        <v>202</v>
      </c>
      <c r="CU119" s="1">
        <f>F212</f>
        <v>199</v>
      </c>
      <c r="CV119" s="1">
        <f>F71</f>
        <v>58</v>
      </c>
      <c r="CW119" s="1">
        <f>F177</f>
        <v>164</v>
      </c>
      <c r="CX119" s="1">
        <f>F106</f>
        <v>93</v>
      </c>
      <c r="CY119" s="1">
        <f>F158</f>
        <v>145</v>
      </c>
      <c r="CZ119" s="1">
        <f>F125</f>
        <v>112</v>
      </c>
      <c r="DA119" s="1">
        <f>F259</f>
        <v>246</v>
      </c>
      <c r="DB119" s="12">
        <f>F24</f>
        <v>11</v>
      </c>
      <c r="DC119" s="59">
        <f>CM119^3+CN119^3+CO119^3+CP119^3+CQ119^3+CR119^3+CS119^3+CT119^3+CM120^3+CN120^3+CO120^3+CP120^3+CQ120^3+CR120^3+CS120^3+CT120^3</f>
        <v>67634176</v>
      </c>
      <c r="DD119" s="60">
        <f>CM119^3+CN119^3+CO119^3+CP119^3+CQ119^3+CR119^3+CS119^3+CT119^3+CU119^3+CV119^3+CW119^3+CX119^3+CY119^3+CZ119^3+DA119^3+DB119^3</f>
        <v>67634176</v>
      </c>
      <c r="DE119" s="61"/>
      <c r="DF119" s="68" t="s">
        <v>238</v>
      </c>
      <c r="DG119" s="69" t="s">
        <v>239</v>
      </c>
      <c r="DH119" s="70" t="s">
        <v>51</v>
      </c>
      <c r="DI119" s="70" t="s">
        <v>50</v>
      </c>
      <c r="DJ119" s="69" t="s">
        <v>225</v>
      </c>
      <c r="DK119" s="69" t="s">
        <v>224</v>
      </c>
      <c r="DL119" s="70" t="s">
        <v>12</v>
      </c>
      <c r="DM119" s="70" t="s">
        <v>13</v>
      </c>
      <c r="DN119" s="69" t="s">
        <v>21</v>
      </c>
      <c r="DO119" s="69" t="s">
        <v>20</v>
      </c>
      <c r="DP119" s="70" t="s">
        <v>158</v>
      </c>
      <c r="DQ119" s="70" t="s">
        <v>159</v>
      </c>
      <c r="DR119" s="69" t="s">
        <v>69</v>
      </c>
      <c r="DS119" s="69" t="s">
        <v>70</v>
      </c>
      <c r="DT119" s="70" t="s">
        <v>173</v>
      </c>
      <c r="DU119" s="71" t="s">
        <v>172</v>
      </c>
      <c r="DV119" s="66"/>
      <c r="DW119" s="51"/>
      <c r="DY119" s="57"/>
      <c r="DZ119" s="58"/>
      <c r="EA119" s="11">
        <f>F19</f>
        <v>6</v>
      </c>
      <c r="EB119" s="1">
        <f>F264</f>
        <v>251</v>
      </c>
      <c r="EC119" s="1">
        <f>F119</f>
        <v>106</v>
      </c>
      <c r="ED119" s="1">
        <f>F164</f>
        <v>151</v>
      </c>
      <c r="EE119" s="1">
        <f>F106</f>
        <v>93</v>
      </c>
      <c r="EF119" s="1">
        <f>F177</f>
        <v>164</v>
      </c>
      <c r="EG119" s="1">
        <f>F62</f>
        <v>49</v>
      </c>
      <c r="EH119" s="1">
        <f>F221</f>
        <v>208</v>
      </c>
      <c r="EI119" s="1">
        <f>F206</f>
        <v>193</v>
      </c>
      <c r="EJ119" s="1">
        <f>F77</f>
        <v>64</v>
      </c>
      <c r="EK119" s="1">
        <f>F186</f>
        <v>173</v>
      </c>
      <c r="EL119" s="1">
        <f>F97</f>
        <v>84</v>
      </c>
      <c r="EM119" s="1">
        <f>F167</f>
        <v>154</v>
      </c>
      <c r="EN119" s="1">
        <f>F116</f>
        <v>103</v>
      </c>
      <c r="EO119" s="1">
        <f>F259</f>
        <v>246</v>
      </c>
      <c r="EP119" s="12">
        <f>F24</f>
        <v>11</v>
      </c>
      <c r="EQ119" s="59">
        <f>EA119^3+EB119^3+EC119^3+ED119^3+EE119^3+EF119^3+EG119^3+EH119^3+EA120^3+EB120^3+EC120^3+ED120^3+EE120^3+EF120^3+EG120^3+EH120^3</f>
        <v>67634176</v>
      </c>
      <c r="ER119" s="60">
        <f>EA119^3+EB119^3+EC119^3+ED119^3+EE119^3+EF119^3+EG119^3+EH119^3+EI119^3+EJ119^3+EK119^3+EL119^3+EM119^3+EN119^3+EO119^3+EP119^3</f>
        <v>67634176</v>
      </c>
      <c r="ES119" s="61"/>
      <c r="ET119" s="68" t="s">
        <v>238</v>
      </c>
      <c r="EU119" s="69" t="s">
        <v>239</v>
      </c>
      <c r="EV119" s="69" t="s">
        <v>170</v>
      </c>
      <c r="EW119" s="69" t="s">
        <v>171</v>
      </c>
      <c r="EX119" s="69" t="s">
        <v>159</v>
      </c>
      <c r="EY119" s="69" t="s">
        <v>158</v>
      </c>
      <c r="EZ119" s="69" t="s">
        <v>227</v>
      </c>
      <c r="FA119" s="69" t="s">
        <v>226</v>
      </c>
      <c r="FB119" s="69" t="s">
        <v>160</v>
      </c>
      <c r="FC119" s="69" t="s">
        <v>161</v>
      </c>
      <c r="FD119" s="69" t="s">
        <v>224</v>
      </c>
      <c r="FE119" s="69" t="s">
        <v>225</v>
      </c>
      <c r="FF119" s="69" t="s">
        <v>237</v>
      </c>
      <c r="FG119" s="69" t="s">
        <v>236</v>
      </c>
      <c r="FH119" s="69" t="s">
        <v>173</v>
      </c>
      <c r="FI119" s="73" t="s">
        <v>172</v>
      </c>
      <c r="FJ119" s="66"/>
      <c r="FK119" s="51"/>
    </row>
    <row r="120" spans="1:167" x14ac:dyDescent="0.2">
      <c r="A120" s="32"/>
      <c r="B120" s="32"/>
      <c r="C120" s="32"/>
      <c r="D120" s="106" t="s">
        <v>194</v>
      </c>
      <c r="E120" s="107" t="s">
        <v>207</v>
      </c>
      <c r="F120" s="110">
        <f>B4+(106*B6)</f>
        <v>107</v>
      </c>
      <c r="G120" s="104"/>
      <c r="H120" s="43"/>
      <c r="I120" s="74"/>
      <c r="J120" s="58"/>
      <c r="K120" s="3">
        <f>F44</f>
        <v>31</v>
      </c>
      <c r="L120" s="4">
        <f>F239</f>
        <v>226</v>
      </c>
      <c r="M120" s="4">
        <f>F139</f>
        <v>126</v>
      </c>
      <c r="N120" s="4">
        <f>F144</f>
        <v>131</v>
      </c>
      <c r="O120" s="4">
        <f>F89</f>
        <v>76</v>
      </c>
      <c r="P120" s="4">
        <f>F194</f>
        <v>181</v>
      </c>
      <c r="Q120" s="4">
        <f>F54</f>
        <v>41</v>
      </c>
      <c r="R120" s="4">
        <f>F229</f>
        <v>216</v>
      </c>
      <c r="S120" s="4">
        <f>F230</f>
        <v>217</v>
      </c>
      <c r="T120" s="4">
        <f>F53</f>
        <v>40</v>
      </c>
      <c r="U120" s="4">
        <f>F201</f>
        <v>188</v>
      </c>
      <c r="V120" s="4">
        <f>F82</f>
        <v>69</v>
      </c>
      <c r="W120" s="4">
        <f>F155</f>
        <v>142</v>
      </c>
      <c r="X120" s="4">
        <f>F128</f>
        <v>115</v>
      </c>
      <c r="Y120" s="4">
        <f>F252</f>
        <v>239</v>
      </c>
      <c r="Z120" s="5">
        <f>F31</f>
        <v>18</v>
      </c>
      <c r="AA120" s="75">
        <f>S119^3+T119^3+U119^3+V119^3+W119^3+X119^3+Y119^3+Z119^3+S120^3+T120^3+U120^3+V120^3+W120^3+X120^3+Y120^3+Z120^3</f>
        <v>67634176</v>
      </c>
      <c r="AB120" s="76">
        <f t="shared" ref="AB120:AB134" si="20">K120^3+L120^3+M120^3+N120^3+O120^3+P120^3+Q120^3+R120^3+S120^3+T120^3+U120^3+V120^3+W120^3+X120^3+Y120^3+Z120^3</f>
        <v>67634176</v>
      </c>
      <c r="AC120" s="61"/>
      <c r="AD120" s="81" t="s">
        <v>234</v>
      </c>
      <c r="AE120" s="82" t="s">
        <v>235</v>
      </c>
      <c r="AF120" s="82" t="s">
        <v>232</v>
      </c>
      <c r="AG120" s="82" t="s">
        <v>233</v>
      </c>
      <c r="AH120" s="83" t="s">
        <v>266</v>
      </c>
      <c r="AI120" s="83" t="s">
        <v>267</v>
      </c>
      <c r="AJ120" s="83" t="s">
        <v>264</v>
      </c>
      <c r="AK120" s="83" t="s">
        <v>265</v>
      </c>
      <c r="AL120" s="82" t="s">
        <v>200</v>
      </c>
      <c r="AM120" s="82" t="s">
        <v>199</v>
      </c>
      <c r="AN120" s="82" t="s">
        <v>202</v>
      </c>
      <c r="AO120" s="82" t="s">
        <v>201</v>
      </c>
      <c r="AP120" s="83" t="s">
        <v>167</v>
      </c>
      <c r="AQ120" s="83" t="s">
        <v>166</v>
      </c>
      <c r="AR120" s="83" t="s">
        <v>169</v>
      </c>
      <c r="AS120" s="84" t="s">
        <v>168</v>
      </c>
      <c r="AT120" s="66"/>
      <c r="AU120" s="51"/>
      <c r="AW120" s="74"/>
      <c r="AX120" s="58"/>
      <c r="AY120" s="3">
        <f>F44</f>
        <v>31</v>
      </c>
      <c r="AZ120" s="4">
        <f>F239</f>
        <v>226</v>
      </c>
      <c r="BA120" s="4">
        <f>F139</f>
        <v>126</v>
      </c>
      <c r="BB120" s="4">
        <f>F144</f>
        <v>131</v>
      </c>
      <c r="BC120" s="4">
        <f>F86</f>
        <v>73</v>
      </c>
      <c r="BD120" s="4">
        <f>F197</f>
        <v>184</v>
      </c>
      <c r="BE120" s="4">
        <f>F57</f>
        <v>44</v>
      </c>
      <c r="BF120" s="4">
        <f>F226</f>
        <v>213</v>
      </c>
      <c r="BG120" s="4">
        <f>F233</f>
        <v>220</v>
      </c>
      <c r="BH120" s="4">
        <f>F50</f>
        <v>37</v>
      </c>
      <c r="BI120" s="4">
        <f>F198</f>
        <v>185</v>
      </c>
      <c r="BJ120" s="4">
        <f>F85</f>
        <v>72</v>
      </c>
      <c r="BK120" s="4">
        <f>F155</f>
        <v>142</v>
      </c>
      <c r="BL120" s="4">
        <f>F128</f>
        <v>115</v>
      </c>
      <c r="BM120" s="4">
        <f>F252</f>
        <v>239</v>
      </c>
      <c r="BN120" s="5">
        <f>F31</f>
        <v>18</v>
      </c>
      <c r="BO120" s="75">
        <f>BG119^3+BH119^3+BI119^3+BJ119^3+BK119^3+BL119^3+BM119^3+BN119^3+BG120^3+BH120^3+BI120^3+BJ120^3+BK120^3+BL120^3+BM120^3+BN120^3</f>
        <v>67634176</v>
      </c>
      <c r="BP120" s="76">
        <f t="shared" ref="BP120:BP134" si="21">AY120^3+AZ120^3+BA120^3+BB120^3+BC120^3+BD120^3+BE120^3+BF120^3+BG120^3+BH120^3+BI120^3+BJ120^3+BK120^3+BL120^3+BM120^3+BN120^3</f>
        <v>67634176</v>
      </c>
      <c r="BQ120" s="61"/>
      <c r="BR120" s="81" t="s">
        <v>234</v>
      </c>
      <c r="BS120" s="82" t="s">
        <v>235</v>
      </c>
      <c r="BT120" s="82" t="s">
        <v>232</v>
      </c>
      <c r="BU120" s="82" t="s">
        <v>233</v>
      </c>
      <c r="BV120" s="82" t="s">
        <v>229</v>
      </c>
      <c r="BW120" s="82" t="s">
        <v>228</v>
      </c>
      <c r="BX120" s="82" t="s">
        <v>231</v>
      </c>
      <c r="BY120" s="82" t="s">
        <v>230</v>
      </c>
      <c r="BZ120" s="83" t="s">
        <v>164</v>
      </c>
      <c r="CA120" s="83" t="s">
        <v>165</v>
      </c>
      <c r="CB120" s="83" t="s">
        <v>162</v>
      </c>
      <c r="CC120" s="83" t="s">
        <v>163</v>
      </c>
      <c r="CD120" s="83" t="s">
        <v>167</v>
      </c>
      <c r="CE120" s="83" t="s">
        <v>166</v>
      </c>
      <c r="CF120" s="83" t="s">
        <v>169</v>
      </c>
      <c r="CG120" s="84" t="s">
        <v>168</v>
      </c>
      <c r="CH120" s="66"/>
      <c r="CI120" s="51"/>
      <c r="CJ120" s="144"/>
      <c r="CK120" s="74"/>
      <c r="CL120" s="58"/>
      <c r="CM120" s="3">
        <f>F38</f>
        <v>25</v>
      </c>
      <c r="CN120" s="4">
        <f>F245</f>
        <v>232</v>
      </c>
      <c r="CO120" s="4">
        <f>F139</f>
        <v>126</v>
      </c>
      <c r="CP120" s="4">
        <f>F144</f>
        <v>131</v>
      </c>
      <c r="CQ120" s="4">
        <f>F92</f>
        <v>79</v>
      </c>
      <c r="CR120" s="4">
        <f>F191</f>
        <v>178</v>
      </c>
      <c r="CS120" s="4">
        <f>F57</f>
        <v>44</v>
      </c>
      <c r="CT120" s="4">
        <f>F226</f>
        <v>213</v>
      </c>
      <c r="CU120" s="4">
        <f>F233</f>
        <v>220</v>
      </c>
      <c r="CV120" s="4">
        <f>F50</f>
        <v>37</v>
      </c>
      <c r="CW120" s="4">
        <f>F204</f>
        <v>191</v>
      </c>
      <c r="CX120" s="4">
        <f>F79</f>
        <v>66</v>
      </c>
      <c r="CY120" s="4">
        <f>F155</f>
        <v>142</v>
      </c>
      <c r="CZ120" s="4">
        <f>F128</f>
        <v>115</v>
      </c>
      <c r="DA120" s="4">
        <f>F246</f>
        <v>233</v>
      </c>
      <c r="DB120" s="5">
        <f>F37</f>
        <v>24</v>
      </c>
      <c r="DC120" s="75">
        <f>CU119^3+CV119^3+CW119^3+CX119^3+CY119^3+CZ119^3+DA119^3+DB119^3+CU120^3+CV120^3+CW120^3+CX120^3+CY120^3+CZ120^3+DA120^3+DB120^3</f>
        <v>67634176</v>
      </c>
      <c r="DD120" s="76">
        <f t="shared" ref="DD120:DD134" si="22">CM120^3+CN120^3+CO120^3+CP120^3+CQ120^3+CR120^3+CS120^3+CT120^3+CU120^3+CV120^3+CW120^3+CX120^3+CY120^3+CZ120^3+DA120^3+DB120^3</f>
        <v>67634176</v>
      </c>
      <c r="DE120" s="61"/>
      <c r="DF120" s="81" t="s">
        <v>49</v>
      </c>
      <c r="DG120" s="82" t="s">
        <v>48</v>
      </c>
      <c r="DH120" s="83" t="s">
        <v>232</v>
      </c>
      <c r="DI120" s="83" t="s">
        <v>233</v>
      </c>
      <c r="DJ120" s="82" t="s">
        <v>34</v>
      </c>
      <c r="DK120" s="82" t="s">
        <v>35</v>
      </c>
      <c r="DL120" s="83" t="s">
        <v>231</v>
      </c>
      <c r="DM120" s="83" t="s">
        <v>230</v>
      </c>
      <c r="DN120" s="82" t="s">
        <v>164</v>
      </c>
      <c r="DO120" s="82" t="s">
        <v>165</v>
      </c>
      <c r="DP120" s="83" t="s">
        <v>43</v>
      </c>
      <c r="DQ120" s="83" t="s">
        <v>42</v>
      </c>
      <c r="DR120" s="82" t="s">
        <v>167</v>
      </c>
      <c r="DS120" s="82" t="s">
        <v>166</v>
      </c>
      <c r="DT120" s="83" t="s">
        <v>63</v>
      </c>
      <c r="DU120" s="84" t="s">
        <v>64</v>
      </c>
      <c r="DV120" s="66"/>
      <c r="DW120" s="51"/>
      <c r="DY120" s="74"/>
      <c r="DZ120" s="58"/>
      <c r="EA120" s="3">
        <f>F41</f>
        <v>28</v>
      </c>
      <c r="EB120" s="4">
        <f>F242</f>
        <v>229</v>
      </c>
      <c r="EC120" s="4">
        <f>F133</f>
        <v>120</v>
      </c>
      <c r="ED120" s="4">
        <f>F150</f>
        <v>137</v>
      </c>
      <c r="EE120" s="4">
        <f>F80</f>
        <v>67</v>
      </c>
      <c r="EF120" s="4">
        <f>F203</f>
        <v>190</v>
      </c>
      <c r="EG120" s="4">
        <f>F60</f>
        <v>47</v>
      </c>
      <c r="EH120" s="4">
        <f>F223</f>
        <v>210</v>
      </c>
      <c r="EI120" s="4">
        <f>F236</f>
        <v>223</v>
      </c>
      <c r="EJ120" s="4">
        <f>F47</f>
        <v>34</v>
      </c>
      <c r="EK120" s="4">
        <f>F192</f>
        <v>179</v>
      </c>
      <c r="EL120" s="4">
        <f>F91</f>
        <v>78</v>
      </c>
      <c r="EM120" s="4">
        <f>F149</f>
        <v>136</v>
      </c>
      <c r="EN120" s="4">
        <f>F134</f>
        <v>121</v>
      </c>
      <c r="EO120" s="4">
        <f>F249</f>
        <v>236</v>
      </c>
      <c r="EP120" s="5">
        <f>F34</f>
        <v>21</v>
      </c>
      <c r="EQ120" s="75">
        <f>EI119^3+EJ119^3+EK119^3+EL119^3+EM119^3+EN119^3+EO119^3+EP119^3+EI120^3+EJ120^3+EK120^3+EL120^3+EM120^3+EN120^3+EO120^3+EP120^3</f>
        <v>67634176</v>
      </c>
      <c r="ER120" s="76">
        <f t="shared" ref="ER120:ER134" si="23">EA120^3+EB120^3+EC120^3+ED120^3+EE120^3+EF120^3+EG120^3+EH120^3+EI120^3+EJ120^3+EK120^3+EL120^3+EM120^3+EN120^3+EO120^3+EP120^3</f>
        <v>67634176</v>
      </c>
      <c r="ES120" s="61"/>
      <c r="ET120" s="89" t="s">
        <v>22</v>
      </c>
      <c r="EU120" s="83" t="s">
        <v>23</v>
      </c>
      <c r="EV120" s="83" t="s">
        <v>40</v>
      </c>
      <c r="EW120" s="83" t="s">
        <v>41</v>
      </c>
      <c r="EX120" s="83" t="s">
        <v>60</v>
      </c>
      <c r="EY120" s="83" t="s">
        <v>59</v>
      </c>
      <c r="EZ120" s="83" t="s">
        <v>27</v>
      </c>
      <c r="FA120" s="83" t="s">
        <v>26</v>
      </c>
      <c r="FB120" s="83" t="s">
        <v>57</v>
      </c>
      <c r="FC120" s="83" t="s">
        <v>58</v>
      </c>
      <c r="FD120" s="83" t="s">
        <v>28</v>
      </c>
      <c r="FE120" s="83" t="s">
        <v>29</v>
      </c>
      <c r="FF120" s="83" t="s">
        <v>25</v>
      </c>
      <c r="FG120" s="83" t="s">
        <v>24</v>
      </c>
      <c r="FH120" s="83" t="s">
        <v>39</v>
      </c>
      <c r="FI120" s="84" t="s">
        <v>38</v>
      </c>
      <c r="FJ120" s="66"/>
      <c r="FK120" s="51"/>
    </row>
    <row r="121" spans="1:167" x14ac:dyDescent="0.2">
      <c r="A121" s="32"/>
      <c r="B121" s="32"/>
      <c r="C121" s="32"/>
      <c r="D121" s="106" t="s">
        <v>79</v>
      </c>
      <c r="E121" s="107" t="s">
        <v>207</v>
      </c>
      <c r="F121" s="108">
        <f>B4+(107*B6)</f>
        <v>108</v>
      </c>
      <c r="G121" s="104"/>
      <c r="H121" s="43"/>
      <c r="I121" s="57"/>
      <c r="J121" s="58"/>
      <c r="K121" s="3">
        <f>F226</f>
        <v>213</v>
      </c>
      <c r="L121" s="4">
        <f>F57</f>
        <v>44</v>
      </c>
      <c r="M121" s="4">
        <f>F197</f>
        <v>184</v>
      </c>
      <c r="N121" s="4">
        <f>F86</f>
        <v>73</v>
      </c>
      <c r="O121" s="4">
        <f>F143</f>
        <v>130</v>
      </c>
      <c r="P121" s="4">
        <f>F140</f>
        <v>127</v>
      </c>
      <c r="Q121" s="4">
        <f>F240</f>
        <v>227</v>
      </c>
      <c r="R121" s="4">
        <f>F43</f>
        <v>30</v>
      </c>
      <c r="S121" s="4">
        <f>F32</f>
        <v>19</v>
      </c>
      <c r="T121" s="4">
        <f>F251</f>
        <v>238</v>
      </c>
      <c r="U121" s="4">
        <f>F127</f>
        <v>114</v>
      </c>
      <c r="V121" s="4">
        <f>F156</f>
        <v>143</v>
      </c>
      <c r="W121" s="4">
        <f>F85</f>
        <v>72</v>
      </c>
      <c r="X121" s="4">
        <f>F198</f>
        <v>185</v>
      </c>
      <c r="Y121" s="4">
        <f>F50</f>
        <v>37</v>
      </c>
      <c r="Z121" s="5">
        <f>F233</f>
        <v>220</v>
      </c>
      <c r="AA121" s="75">
        <f>K121^3+L121^3+M121^3+N121^3+O121^3+P121^3+Q121^3+R121^3+K122^3+L122^3+M122^3+N122^3+O122^3+P122^3+Q122^3+R122^3</f>
        <v>67634176</v>
      </c>
      <c r="AB121" s="76">
        <f t="shared" si="20"/>
        <v>67634176</v>
      </c>
      <c r="AC121" s="88"/>
      <c r="AD121" s="81" t="s">
        <v>230</v>
      </c>
      <c r="AE121" s="82" t="s">
        <v>231</v>
      </c>
      <c r="AF121" s="82" t="s">
        <v>228</v>
      </c>
      <c r="AG121" s="82" t="s">
        <v>229</v>
      </c>
      <c r="AH121" s="83" t="s">
        <v>262</v>
      </c>
      <c r="AI121" s="83" t="s">
        <v>263</v>
      </c>
      <c r="AJ121" s="83" t="s">
        <v>260</v>
      </c>
      <c r="AK121" s="83" t="s">
        <v>261</v>
      </c>
      <c r="AL121" s="82" t="s">
        <v>196</v>
      </c>
      <c r="AM121" s="82" t="s">
        <v>195</v>
      </c>
      <c r="AN121" s="82" t="s">
        <v>198</v>
      </c>
      <c r="AO121" s="82" t="s">
        <v>197</v>
      </c>
      <c r="AP121" s="83" t="s">
        <v>163</v>
      </c>
      <c r="AQ121" s="83" t="s">
        <v>162</v>
      </c>
      <c r="AR121" s="83" t="s">
        <v>165</v>
      </c>
      <c r="AS121" s="84" t="s">
        <v>164</v>
      </c>
      <c r="AT121" s="66"/>
      <c r="AU121" s="51"/>
      <c r="AW121" s="57"/>
      <c r="AX121" s="58"/>
      <c r="AY121" s="3">
        <f>F229</f>
        <v>216</v>
      </c>
      <c r="AZ121" s="4">
        <f>F54</f>
        <v>41</v>
      </c>
      <c r="BA121" s="4">
        <f>F194</f>
        <v>181</v>
      </c>
      <c r="BB121" s="4">
        <f>F89</f>
        <v>76</v>
      </c>
      <c r="BC121" s="4">
        <f>F143</f>
        <v>130</v>
      </c>
      <c r="BD121" s="4">
        <f>F140</f>
        <v>127</v>
      </c>
      <c r="BE121" s="4">
        <f>F240</f>
        <v>227</v>
      </c>
      <c r="BF121" s="4">
        <f>F43</f>
        <v>30</v>
      </c>
      <c r="BG121" s="4">
        <f>F32</f>
        <v>19</v>
      </c>
      <c r="BH121" s="4">
        <f>F251</f>
        <v>238</v>
      </c>
      <c r="BI121" s="4">
        <f>F127</f>
        <v>114</v>
      </c>
      <c r="BJ121" s="4">
        <f>F156</f>
        <v>143</v>
      </c>
      <c r="BK121" s="4">
        <f>F82</f>
        <v>69</v>
      </c>
      <c r="BL121" s="4">
        <f>F201</f>
        <v>188</v>
      </c>
      <c r="BM121" s="4">
        <f>F53</f>
        <v>40</v>
      </c>
      <c r="BN121" s="5">
        <f>F230</f>
        <v>217</v>
      </c>
      <c r="BO121" s="75">
        <f>AY121^3+AZ121^3+BA121^3+BB121^3+BC121^3+BD121^3+BE121^3+BF121^3+AY122^3+AZ122^3+BA122^3+BB122^3+BC122^3+BD122^3+BE122^3+BF122^3</f>
        <v>67634176</v>
      </c>
      <c r="BP121" s="76">
        <f t="shared" si="21"/>
        <v>67634176</v>
      </c>
      <c r="BQ121" s="88"/>
      <c r="BR121" s="89" t="s">
        <v>265</v>
      </c>
      <c r="BS121" s="83" t="s">
        <v>264</v>
      </c>
      <c r="BT121" s="83" t="s">
        <v>267</v>
      </c>
      <c r="BU121" s="83" t="s">
        <v>266</v>
      </c>
      <c r="BV121" s="83" t="s">
        <v>262</v>
      </c>
      <c r="BW121" s="83" t="s">
        <v>263</v>
      </c>
      <c r="BX121" s="83" t="s">
        <v>260</v>
      </c>
      <c r="BY121" s="83" t="s">
        <v>261</v>
      </c>
      <c r="BZ121" s="82" t="s">
        <v>196</v>
      </c>
      <c r="CA121" s="82" t="s">
        <v>195</v>
      </c>
      <c r="CB121" s="82" t="s">
        <v>198</v>
      </c>
      <c r="CC121" s="82" t="s">
        <v>197</v>
      </c>
      <c r="CD121" s="82" t="s">
        <v>201</v>
      </c>
      <c r="CE121" s="82" t="s">
        <v>202</v>
      </c>
      <c r="CF121" s="82" t="s">
        <v>199</v>
      </c>
      <c r="CG121" s="86" t="s">
        <v>200</v>
      </c>
      <c r="CH121" s="66"/>
      <c r="CI121" s="51"/>
      <c r="CJ121" s="144"/>
      <c r="CK121" s="57"/>
      <c r="CL121" s="58"/>
      <c r="CM121" s="3">
        <f>F223</f>
        <v>210</v>
      </c>
      <c r="CN121" s="4">
        <f>F60</f>
        <v>47</v>
      </c>
      <c r="CO121" s="4">
        <f>F194</f>
        <v>181</v>
      </c>
      <c r="CP121" s="4">
        <f>F89</f>
        <v>76</v>
      </c>
      <c r="CQ121" s="4">
        <f>F149</f>
        <v>136</v>
      </c>
      <c r="CR121" s="4">
        <f>F134</f>
        <v>121</v>
      </c>
      <c r="CS121" s="4">
        <f>F240</f>
        <v>227</v>
      </c>
      <c r="CT121" s="4">
        <f>F43</f>
        <v>30</v>
      </c>
      <c r="CU121" s="4">
        <f>F32</f>
        <v>19</v>
      </c>
      <c r="CV121" s="4">
        <f>F251</f>
        <v>238</v>
      </c>
      <c r="CW121" s="4">
        <f>F133</f>
        <v>120</v>
      </c>
      <c r="CX121" s="4">
        <f>F150</f>
        <v>137</v>
      </c>
      <c r="CY121" s="4">
        <f>F82</f>
        <v>69</v>
      </c>
      <c r="CZ121" s="4">
        <f>F201</f>
        <v>188</v>
      </c>
      <c r="DA121" s="4">
        <f>F47</f>
        <v>34</v>
      </c>
      <c r="DB121" s="5">
        <f>F236</f>
        <v>223</v>
      </c>
      <c r="DC121" s="75">
        <f>CM121^3+CN121^3+CO121^3+CP121^3+CQ121^3+CR121^3+CS121^3+CT121^3+CM122^3+CN122^3+CO122^3+CP122^3+CQ122^3+CR122^3+CS122^3+CT122^3</f>
        <v>67634176</v>
      </c>
      <c r="DD121" s="76">
        <f t="shared" si="22"/>
        <v>67634176</v>
      </c>
      <c r="DE121" s="88"/>
      <c r="DF121" s="81" t="s">
        <v>26</v>
      </c>
      <c r="DG121" s="82" t="s">
        <v>27</v>
      </c>
      <c r="DH121" s="83" t="s">
        <v>267</v>
      </c>
      <c r="DI121" s="83" t="s">
        <v>266</v>
      </c>
      <c r="DJ121" s="82" t="s">
        <v>25</v>
      </c>
      <c r="DK121" s="82" t="s">
        <v>24</v>
      </c>
      <c r="DL121" s="83" t="s">
        <v>260</v>
      </c>
      <c r="DM121" s="83" t="s">
        <v>261</v>
      </c>
      <c r="DN121" s="82" t="s">
        <v>196</v>
      </c>
      <c r="DO121" s="82" t="s">
        <v>195</v>
      </c>
      <c r="DP121" s="83" t="s">
        <v>40</v>
      </c>
      <c r="DQ121" s="83" t="s">
        <v>41</v>
      </c>
      <c r="DR121" s="82" t="s">
        <v>201</v>
      </c>
      <c r="DS121" s="82" t="s">
        <v>202</v>
      </c>
      <c r="DT121" s="83" t="s">
        <v>58</v>
      </c>
      <c r="DU121" s="84" t="s">
        <v>57</v>
      </c>
      <c r="DV121" s="66"/>
      <c r="DW121" s="51"/>
      <c r="DY121" s="57"/>
      <c r="DZ121" s="58"/>
      <c r="EA121" s="3">
        <f>F235</f>
        <v>222</v>
      </c>
      <c r="EB121" s="4">
        <f>F48</f>
        <v>35</v>
      </c>
      <c r="EC121" s="4">
        <f>F191</f>
        <v>178</v>
      </c>
      <c r="ED121" s="4">
        <f>F92</f>
        <v>79</v>
      </c>
      <c r="EE121" s="4">
        <f>F146</f>
        <v>133</v>
      </c>
      <c r="EF121" s="4">
        <f>F137</f>
        <v>124</v>
      </c>
      <c r="EG121" s="4">
        <f>F246</f>
        <v>233</v>
      </c>
      <c r="EH121" s="4">
        <f>F37</f>
        <v>24</v>
      </c>
      <c r="EI121" s="4">
        <f>F38</f>
        <v>25</v>
      </c>
      <c r="EJ121" s="4">
        <f>F245</f>
        <v>232</v>
      </c>
      <c r="EK121" s="4">
        <f>F130</f>
        <v>117</v>
      </c>
      <c r="EL121" s="4">
        <f>F153</f>
        <v>140</v>
      </c>
      <c r="EM121" s="4">
        <f>F79</f>
        <v>66</v>
      </c>
      <c r="EN121" s="4">
        <f>F204</f>
        <v>191</v>
      </c>
      <c r="EO121" s="4">
        <f>F59</f>
        <v>46</v>
      </c>
      <c r="EP121" s="5">
        <f>F224</f>
        <v>211</v>
      </c>
      <c r="EQ121" s="75">
        <f>EA121^3+EB121^3+EC121^3+ED121^3+EE121^3+EF121^3+EG121^3+EH121^3+EA122^3+EB122^3+EC122^3+ED122^3+EE122^3+EF122^3+EG122^3+EH122^3</f>
        <v>67634176</v>
      </c>
      <c r="ER121" s="76">
        <f t="shared" si="23"/>
        <v>67634176</v>
      </c>
      <c r="ES121" s="88"/>
      <c r="ET121" s="81" t="s">
        <v>45</v>
      </c>
      <c r="EU121" s="82" t="s">
        <v>44</v>
      </c>
      <c r="EV121" s="82" t="s">
        <v>35</v>
      </c>
      <c r="EW121" s="82" t="s">
        <v>34</v>
      </c>
      <c r="EX121" s="82" t="s">
        <v>46</v>
      </c>
      <c r="EY121" s="82" t="s">
        <v>47</v>
      </c>
      <c r="EZ121" s="82" t="s">
        <v>63</v>
      </c>
      <c r="FA121" s="82" t="s">
        <v>64</v>
      </c>
      <c r="FB121" s="82" t="s">
        <v>49</v>
      </c>
      <c r="FC121" s="82" t="s">
        <v>48</v>
      </c>
      <c r="FD121" s="82" t="s">
        <v>62</v>
      </c>
      <c r="FE121" s="82" t="s">
        <v>61</v>
      </c>
      <c r="FF121" s="82" t="s">
        <v>42</v>
      </c>
      <c r="FG121" s="82" t="s">
        <v>43</v>
      </c>
      <c r="FH121" s="82" t="s">
        <v>36</v>
      </c>
      <c r="FI121" s="86" t="s">
        <v>37</v>
      </c>
      <c r="FJ121" s="66"/>
      <c r="FK121" s="51"/>
    </row>
    <row r="122" spans="1:167" x14ac:dyDescent="0.2">
      <c r="A122" s="32"/>
      <c r="B122" s="32"/>
      <c r="C122" s="32"/>
      <c r="D122" s="106" t="s">
        <v>16</v>
      </c>
      <c r="E122" s="107" t="s">
        <v>207</v>
      </c>
      <c r="F122" s="108">
        <f>B4+(108*B6)</f>
        <v>109</v>
      </c>
      <c r="G122" s="104"/>
      <c r="H122" s="43"/>
      <c r="I122" s="90"/>
      <c r="J122" s="58"/>
      <c r="K122" s="3">
        <f>F221</f>
        <v>208</v>
      </c>
      <c r="L122" s="4">
        <f>F62</f>
        <v>49</v>
      </c>
      <c r="M122" s="4">
        <f>F186</f>
        <v>173</v>
      </c>
      <c r="N122" s="4">
        <f>F97</f>
        <v>84</v>
      </c>
      <c r="O122" s="4">
        <f>F168</f>
        <v>155</v>
      </c>
      <c r="P122" s="4">
        <f>F115</f>
        <v>102</v>
      </c>
      <c r="Q122" s="4">
        <f>F263</f>
        <v>250</v>
      </c>
      <c r="R122" s="4">
        <f>F20</f>
        <v>7</v>
      </c>
      <c r="S122" s="4">
        <f>F23</f>
        <v>10</v>
      </c>
      <c r="T122" s="4">
        <f>F260</f>
        <v>247</v>
      </c>
      <c r="U122" s="4">
        <f>F120</f>
        <v>107</v>
      </c>
      <c r="V122" s="4">
        <f>F163</f>
        <v>150</v>
      </c>
      <c r="W122" s="4">
        <f>F106</f>
        <v>93</v>
      </c>
      <c r="X122" s="4">
        <f>F177</f>
        <v>164</v>
      </c>
      <c r="Y122" s="4">
        <f>F77</f>
        <v>64</v>
      </c>
      <c r="Z122" s="5">
        <f>F206</f>
        <v>193</v>
      </c>
      <c r="AA122" s="75">
        <f>S121^3+T121^3+U121^3+V121^3+W121^3+X121^3+Y121^3+Z121^3+S122^3+T122^3+U122^3+V122^3+W122^3+X122^3+Y122^3+Z122^3</f>
        <v>67634176</v>
      </c>
      <c r="AB122" s="76">
        <f t="shared" si="20"/>
        <v>67634176</v>
      </c>
      <c r="AC122" s="61"/>
      <c r="AD122" s="81" t="s">
        <v>226</v>
      </c>
      <c r="AE122" s="82" t="s">
        <v>227</v>
      </c>
      <c r="AF122" s="82" t="s">
        <v>224</v>
      </c>
      <c r="AG122" s="82" t="s">
        <v>225</v>
      </c>
      <c r="AH122" s="83" t="s">
        <v>258</v>
      </c>
      <c r="AI122" s="83" t="s">
        <v>259</v>
      </c>
      <c r="AJ122" s="83" t="s">
        <v>256</v>
      </c>
      <c r="AK122" s="83" t="s">
        <v>257</v>
      </c>
      <c r="AL122" s="82" t="s">
        <v>192</v>
      </c>
      <c r="AM122" s="82" t="s">
        <v>191</v>
      </c>
      <c r="AN122" s="82" t="s">
        <v>194</v>
      </c>
      <c r="AO122" s="82" t="s">
        <v>193</v>
      </c>
      <c r="AP122" s="83" t="s">
        <v>159</v>
      </c>
      <c r="AQ122" s="83" t="s">
        <v>158</v>
      </c>
      <c r="AR122" s="83" t="s">
        <v>161</v>
      </c>
      <c r="AS122" s="84" t="s">
        <v>160</v>
      </c>
      <c r="AT122" s="66"/>
      <c r="AU122" s="51"/>
      <c r="AW122" s="90"/>
      <c r="AX122" s="58"/>
      <c r="AY122" s="3">
        <f>F218</f>
        <v>205</v>
      </c>
      <c r="AZ122" s="4">
        <f>F65</f>
        <v>52</v>
      </c>
      <c r="BA122" s="4">
        <f>F189</f>
        <v>176</v>
      </c>
      <c r="BB122" s="4">
        <f>F94</f>
        <v>81</v>
      </c>
      <c r="BC122" s="4">
        <f>F168</f>
        <v>155</v>
      </c>
      <c r="BD122" s="4">
        <f>F115</f>
        <v>102</v>
      </c>
      <c r="BE122" s="4">
        <f>F263</f>
        <v>250</v>
      </c>
      <c r="BF122" s="4">
        <f>F20</f>
        <v>7</v>
      </c>
      <c r="BG122" s="4">
        <f>F23</f>
        <v>10</v>
      </c>
      <c r="BH122" s="4">
        <f>F260</f>
        <v>247</v>
      </c>
      <c r="BI122" s="4">
        <f>F120</f>
        <v>107</v>
      </c>
      <c r="BJ122" s="4">
        <f>F163</f>
        <v>150</v>
      </c>
      <c r="BK122" s="4">
        <f>F109</f>
        <v>96</v>
      </c>
      <c r="BL122" s="4">
        <f>F174</f>
        <v>161</v>
      </c>
      <c r="BM122" s="4">
        <f>F74</f>
        <v>61</v>
      </c>
      <c r="BN122" s="5">
        <f>F209</f>
        <v>196</v>
      </c>
      <c r="BO122" s="75">
        <f>BG121^3+BH121^3+BI121^3+BJ121^3+BK121^3+BL121^3+BM121^3+BN121^3+BG122^3+BH122^3+BI122^3+BJ122^3+BK122^3+BL122^3+BM122^3+BN122^3</f>
        <v>67634176</v>
      </c>
      <c r="BP122" s="76">
        <f t="shared" si="21"/>
        <v>67634176</v>
      </c>
      <c r="BQ122" s="61"/>
      <c r="BR122" s="89" t="s">
        <v>269</v>
      </c>
      <c r="BS122" s="83" t="s">
        <v>268</v>
      </c>
      <c r="BT122" s="83" t="s">
        <v>271</v>
      </c>
      <c r="BU122" s="83" t="s">
        <v>270</v>
      </c>
      <c r="BV122" s="83" t="s">
        <v>258</v>
      </c>
      <c r="BW122" s="83" t="s">
        <v>259</v>
      </c>
      <c r="BX122" s="83" t="s">
        <v>256</v>
      </c>
      <c r="BY122" s="83" t="s">
        <v>257</v>
      </c>
      <c r="BZ122" s="82" t="s">
        <v>192</v>
      </c>
      <c r="CA122" s="82" t="s">
        <v>191</v>
      </c>
      <c r="CB122" s="82" t="s">
        <v>194</v>
      </c>
      <c r="CC122" s="82" t="s">
        <v>193</v>
      </c>
      <c r="CD122" s="82" t="s">
        <v>205</v>
      </c>
      <c r="CE122" s="82" t="s">
        <v>206</v>
      </c>
      <c r="CF122" s="82" t="s">
        <v>203</v>
      </c>
      <c r="CG122" s="86" t="s">
        <v>204</v>
      </c>
      <c r="CH122" s="66"/>
      <c r="CI122" s="51"/>
      <c r="CJ122" s="144"/>
      <c r="CK122" s="90"/>
      <c r="CL122" s="58"/>
      <c r="CM122" s="3">
        <f>F218</f>
        <v>205</v>
      </c>
      <c r="CN122" s="4">
        <f>F65</f>
        <v>52</v>
      </c>
      <c r="CO122" s="4">
        <f>F183</f>
        <v>170</v>
      </c>
      <c r="CP122" s="4">
        <f>F100</f>
        <v>87</v>
      </c>
      <c r="CQ122" s="4">
        <f>F168</f>
        <v>155</v>
      </c>
      <c r="CR122" s="4">
        <f>F115</f>
        <v>102</v>
      </c>
      <c r="CS122" s="4">
        <f>F269</f>
        <v>256</v>
      </c>
      <c r="CT122" s="4">
        <f>F14</f>
        <v>1</v>
      </c>
      <c r="CU122" s="4">
        <f>F29</f>
        <v>16</v>
      </c>
      <c r="CV122" s="4">
        <f>F254</f>
        <v>241</v>
      </c>
      <c r="CW122" s="4">
        <f>F120</f>
        <v>107</v>
      </c>
      <c r="CX122" s="4">
        <f>F163</f>
        <v>150</v>
      </c>
      <c r="CY122" s="4">
        <f>F103</f>
        <v>90</v>
      </c>
      <c r="CZ122" s="4">
        <f>F180</f>
        <v>167</v>
      </c>
      <c r="DA122" s="4">
        <f>F74</f>
        <v>61</v>
      </c>
      <c r="DB122" s="5">
        <f>F209</f>
        <v>196</v>
      </c>
      <c r="DC122" s="75">
        <f>CU121^3+CV121^3+CW121^3+CX121^3+CY121^3+CZ121^3+DA121^3+DB121^3+CU122^3+CV122^3+CW122^3+CX122^3+CY122^3+CZ122^3+DA122^3+DB122^3</f>
        <v>67634176</v>
      </c>
      <c r="DD122" s="76">
        <f t="shared" si="22"/>
        <v>67634176</v>
      </c>
      <c r="DE122" s="61"/>
      <c r="DF122" s="81" t="s">
        <v>269</v>
      </c>
      <c r="DG122" s="82" t="s">
        <v>268</v>
      </c>
      <c r="DH122" s="83" t="s">
        <v>32</v>
      </c>
      <c r="DI122" s="83" t="s">
        <v>33</v>
      </c>
      <c r="DJ122" s="82" t="s">
        <v>258</v>
      </c>
      <c r="DK122" s="82" t="s">
        <v>259</v>
      </c>
      <c r="DL122" s="83" t="s">
        <v>7</v>
      </c>
      <c r="DM122" s="83" t="s">
        <v>6</v>
      </c>
      <c r="DN122" s="82" t="s">
        <v>14</v>
      </c>
      <c r="DO122" s="82" t="s">
        <v>15</v>
      </c>
      <c r="DP122" s="83" t="s">
        <v>194</v>
      </c>
      <c r="DQ122" s="83" t="s">
        <v>193</v>
      </c>
      <c r="DR122" s="82" t="s">
        <v>68</v>
      </c>
      <c r="DS122" s="82" t="s">
        <v>67</v>
      </c>
      <c r="DT122" s="83" t="s">
        <v>203</v>
      </c>
      <c r="DU122" s="84" t="s">
        <v>204</v>
      </c>
      <c r="DV122" s="66"/>
      <c r="DW122" s="51"/>
      <c r="DY122" s="90"/>
      <c r="DZ122" s="58"/>
      <c r="EA122" s="3">
        <f>F209</f>
        <v>196</v>
      </c>
      <c r="EB122" s="4">
        <f>F74</f>
        <v>61</v>
      </c>
      <c r="EC122" s="4">
        <f>F189</f>
        <v>176</v>
      </c>
      <c r="ED122" s="4">
        <f>F94</f>
        <v>81</v>
      </c>
      <c r="EE122" s="4">
        <f>F168</f>
        <v>155</v>
      </c>
      <c r="EF122" s="4">
        <f>F115</f>
        <v>102</v>
      </c>
      <c r="EG122" s="4">
        <f>F260</f>
        <v>247</v>
      </c>
      <c r="EH122" s="4">
        <f>F23</f>
        <v>10</v>
      </c>
      <c r="EI122" s="4">
        <f>F20</f>
        <v>7</v>
      </c>
      <c r="EJ122" s="4">
        <f>F263</f>
        <v>250</v>
      </c>
      <c r="EK122" s="4">
        <f>F120</f>
        <v>107</v>
      </c>
      <c r="EL122" s="4">
        <f>F163</f>
        <v>150</v>
      </c>
      <c r="EM122" s="4">
        <f>F109</f>
        <v>96</v>
      </c>
      <c r="EN122" s="4">
        <f>F174</f>
        <v>161</v>
      </c>
      <c r="EO122" s="4">
        <f>F65</f>
        <v>52</v>
      </c>
      <c r="EP122" s="5">
        <f>F218</f>
        <v>205</v>
      </c>
      <c r="EQ122" s="75">
        <f>EI121^3+EJ121^3+EK121^3+EL121^3+EM121^3+EN121^3+EO121^3+EP121^3+EI122^3+EJ122^3+EK122^3+EL122^3+EM122^3+EN122^3+EO122^3+EP122^3</f>
        <v>67634176</v>
      </c>
      <c r="ER122" s="76">
        <f t="shared" si="23"/>
        <v>67634176</v>
      </c>
      <c r="ES122" s="61"/>
      <c r="ET122" s="89" t="s">
        <v>204</v>
      </c>
      <c r="EU122" s="83" t="s">
        <v>203</v>
      </c>
      <c r="EV122" s="83" t="s">
        <v>271</v>
      </c>
      <c r="EW122" s="83" t="s">
        <v>270</v>
      </c>
      <c r="EX122" s="83" t="s">
        <v>258</v>
      </c>
      <c r="EY122" s="83" t="s">
        <v>259</v>
      </c>
      <c r="EZ122" s="83" t="s">
        <v>191</v>
      </c>
      <c r="FA122" s="83" t="s">
        <v>192</v>
      </c>
      <c r="FB122" s="83" t="s">
        <v>257</v>
      </c>
      <c r="FC122" s="83" t="s">
        <v>256</v>
      </c>
      <c r="FD122" s="83" t="s">
        <v>194</v>
      </c>
      <c r="FE122" s="83" t="s">
        <v>193</v>
      </c>
      <c r="FF122" s="83" t="s">
        <v>205</v>
      </c>
      <c r="FG122" s="83" t="s">
        <v>206</v>
      </c>
      <c r="FH122" s="83" t="s">
        <v>268</v>
      </c>
      <c r="FI122" s="84" t="s">
        <v>269</v>
      </c>
      <c r="FJ122" s="66"/>
      <c r="FK122" s="51"/>
    </row>
    <row r="123" spans="1:167" x14ac:dyDescent="0.2">
      <c r="A123" s="32"/>
      <c r="B123" s="32"/>
      <c r="C123" s="32"/>
      <c r="D123" s="106" t="s">
        <v>217</v>
      </c>
      <c r="E123" s="107" t="s">
        <v>207</v>
      </c>
      <c r="F123" s="110">
        <f>B4+(109*B6)</f>
        <v>110</v>
      </c>
      <c r="G123" s="104"/>
      <c r="H123" s="43"/>
      <c r="I123" s="57"/>
      <c r="J123" s="58"/>
      <c r="K123" s="3">
        <f>F133</f>
        <v>120</v>
      </c>
      <c r="L123" s="4">
        <f>F150</f>
        <v>137</v>
      </c>
      <c r="M123" s="4">
        <f>F34</f>
        <v>21</v>
      </c>
      <c r="N123" s="4">
        <f>F249</f>
        <v>236</v>
      </c>
      <c r="O123" s="4">
        <f>F48</f>
        <v>35</v>
      </c>
      <c r="P123" s="4">
        <f>F235</f>
        <v>222</v>
      </c>
      <c r="Q123" s="4">
        <f>F79</f>
        <v>66</v>
      </c>
      <c r="R123" s="4">
        <f>F204</f>
        <v>191</v>
      </c>
      <c r="S123" s="4">
        <f>F191</f>
        <v>178</v>
      </c>
      <c r="T123" s="4">
        <f>F92</f>
        <v>79</v>
      </c>
      <c r="U123" s="4">
        <f>F224</f>
        <v>211</v>
      </c>
      <c r="V123" s="4">
        <f>F59</f>
        <v>46</v>
      </c>
      <c r="W123" s="4">
        <f>F242</f>
        <v>229</v>
      </c>
      <c r="X123" s="4">
        <f>F41</f>
        <v>28</v>
      </c>
      <c r="Y123" s="4">
        <f>F149</f>
        <v>136</v>
      </c>
      <c r="Z123" s="5">
        <f>F134</f>
        <v>121</v>
      </c>
      <c r="AA123" s="75">
        <f>K123^3+L123^3+M123^3+N123^3+O123^3+P123^3+Q123^3+R123^3+K124^3+L124^3+M124^3+N124^3+O124^3+P124^3+Q124^3+R124^3</f>
        <v>67634176</v>
      </c>
      <c r="AB123" s="76">
        <f t="shared" si="20"/>
        <v>67634176</v>
      </c>
      <c r="AC123" s="61"/>
      <c r="AD123" s="89" t="s">
        <v>40</v>
      </c>
      <c r="AE123" s="83" t="s">
        <v>41</v>
      </c>
      <c r="AF123" s="83" t="s">
        <v>38</v>
      </c>
      <c r="AG123" s="83" t="s">
        <v>39</v>
      </c>
      <c r="AH123" s="82" t="s">
        <v>44</v>
      </c>
      <c r="AI123" s="82" t="s">
        <v>45</v>
      </c>
      <c r="AJ123" s="82" t="s">
        <v>42</v>
      </c>
      <c r="AK123" s="82" t="s">
        <v>43</v>
      </c>
      <c r="AL123" s="83" t="s">
        <v>35</v>
      </c>
      <c r="AM123" s="83" t="s">
        <v>34</v>
      </c>
      <c r="AN123" s="83" t="s">
        <v>37</v>
      </c>
      <c r="AO123" s="83" t="s">
        <v>36</v>
      </c>
      <c r="AP123" s="82" t="s">
        <v>23</v>
      </c>
      <c r="AQ123" s="82" t="s">
        <v>22</v>
      </c>
      <c r="AR123" s="82" t="s">
        <v>25</v>
      </c>
      <c r="AS123" s="86" t="s">
        <v>24</v>
      </c>
      <c r="AT123" s="66"/>
      <c r="AU123" s="51"/>
      <c r="AW123" s="57"/>
      <c r="AX123" s="58"/>
      <c r="AY123" s="3">
        <f>F130</f>
        <v>117</v>
      </c>
      <c r="AZ123" s="4">
        <f>F153</f>
        <v>140</v>
      </c>
      <c r="BA123" s="4">
        <f>F37</f>
        <v>24</v>
      </c>
      <c r="BB123" s="4">
        <f>F246</f>
        <v>233</v>
      </c>
      <c r="BC123" s="4">
        <f>F48</f>
        <v>35</v>
      </c>
      <c r="BD123" s="4">
        <f>F235</f>
        <v>222</v>
      </c>
      <c r="BE123" s="4">
        <f>F79</f>
        <v>66</v>
      </c>
      <c r="BF123" s="4">
        <f>F204</f>
        <v>191</v>
      </c>
      <c r="BG123" s="4">
        <f>F191</f>
        <v>178</v>
      </c>
      <c r="BH123" s="4">
        <f>F92</f>
        <v>79</v>
      </c>
      <c r="BI123" s="4">
        <f>F224</f>
        <v>211</v>
      </c>
      <c r="BJ123" s="4">
        <f>F59</f>
        <v>46</v>
      </c>
      <c r="BK123" s="4">
        <f>F245</f>
        <v>232</v>
      </c>
      <c r="BL123" s="4">
        <f>F38</f>
        <v>25</v>
      </c>
      <c r="BM123" s="4">
        <f>F146</f>
        <v>133</v>
      </c>
      <c r="BN123" s="5">
        <f>F137</f>
        <v>124</v>
      </c>
      <c r="BO123" s="75">
        <f>AY123^3+AZ123^3+BA123^3+BB123^3+BC123^3+BD123^3+BE123^3+BF123^3+AY124^3+AZ124^3+BA124^3+BB124^3+BC124^3+BD124^3+BE124^3+BF124^3</f>
        <v>67634176</v>
      </c>
      <c r="BP123" s="76">
        <f t="shared" si="21"/>
        <v>67634176</v>
      </c>
      <c r="BQ123" s="61"/>
      <c r="BR123" s="81" t="s">
        <v>62</v>
      </c>
      <c r="BS123" s="82" t="s">
        <v>61</v>
      </c>
      <c r="BT123" s="82" t="s">
        <v>64</v>
      </c>
      <c r="BU123" s="82" t="s">
        <v>63</v>
      </c>
      <c r="BV123" s="82" t="s">
        <v>44</v>
      </c>
      <c r="BW123" s="82" t="s">
        <v>45</v>
      </c>
      <c r="BX123" s="82" t="s">
        <v>42</v>
      </c>
      <c r="BY123" s="82" t="s">
        <v>43</v>
      </c>
      <c r="BZ123" s="83" t="s">
        <v>35</v>
      </c>
      <c r="CA123" s="83" t="s">
        <v>34</v>
      </c>
      <c r="CB123" s="83" t="s">
        <v>37</v>
      </c>
      <c r="CC123" s="83" t="s">
        <v>36</v>
      </c>
      <c r="CD123" s="83" t="s">
        <v>48</v>
      </c>
      <c r="CE123" s="83" t="s">
        <v>49</v>
      </c>
      <c r="CF123" s="83" t="s">
        <v>46</v>
      </c>
      <c r="CG123" s="84" t="s">
        <v>47</v>
      </c>
      <c r="CH123" s="66"/>
      <c r="CI123" s="51"/>
      <c r="CJ123" s="144"/>
      <c r="CK123" s="57"/>
      <c r="CL123" s="58"/>
      <c r="CM123" s="3">
        <f>F130</f>
        <v>117</v>
      </c>
      <c r="CN123" s="4">
        <f>F153</f>
        <v>140</v>
      </c>
      <c r="CO123" s="4">
        <f>F31</f>
        <v>18</v>
      </c>
      <c r="CP123" s="4">
        <f>F252</f>
        <v>239</v>
      </c>
      <c r="CQ123" s="4">
        <f>F48</f>
        <v>35</v>
      </c>
      <c r="CR123" s="4">
        <f>F235</f>
        <v>222</v>
      </c>
      <c r="CS123" s="4">
        <f>F85</f>
        <v>72</v>
      </c>
      <c r="CT123" s="4">
        <f>F198</f>
        <v>185</v>
      </c>
      <c r="CU123" s="4">
        <f>F197</f>
        <v>184</v>
      </c>
      <c r="CV123" s="4">
        <f>F86</f>
        <v>73</v>
      </c>
      <c r="CW123" s="4">
        <f>F224</f>
        <v>211</v>
      </c>
      <c r="CX123" s="4">
        <f>F59</f>
        <v>46</v>
      </c>
      <c r="CY123" s="4">
        <f>F239</f>
        <v>226</v>
      </c>
      <c r="CZ123" s="4">
        <f>F44</f>
        <v>31</v>
      </c>
      <c r="DA123" s="4">
        <f>F146</f>
        <v>133</v>
      </c>
      <c r="DB123" s="5">
        <f>F137</f>
        <v>124</v>
      </c>
      <c r="DC123" s="75">
        <f>CM123^3+CN123^3+CO123^3+CP123^3+CQ123^3+CR123^3+CS123^3+CT123^3+CM124^3+CN124^3+CO124^3+CP124^3+CQ124^3+CR124^3+CS124^3+CT124^3</f>
        <v>67634176</v>
      </c>
      <c r="DD123" s="76">
        <f t="shared" si="22"/>
        <v>67634176</v>
      </c>
      <c r="DE123" s="61"/>
      <c r="DF123" s="81" t="s">
        <v>62</v>
      </c>
      <c r="DG123" s="82" t="s">
        <v>61</v>
      </c>
      <c r="DH123" s="83" t="s">
        <v>168</v>
      </c>
      <c r="DI123" s="83" t="s">
        <v>169</v>
      </c>
      <c r="DJ123" s="82" t="s">
        <v>44</v>
      </c>
      <c r="DK123" s="82" t="s">
        <v>45</v>
      </c>
      <c r="DL123" s="83" t="s">
        <v>163</v>
      </c>
      <c r="DM123" s="83" t="s">
        <v>162</v>
      </c>
      <c r="DN123" s="82" t="s">
        <v>228</v>
      </c>
      <c r="DO123" s="82" t="s">
        <v>229</v>
      </c>
      <c r="DP123" s="83" t="s">
        <v>37</v>
      </c>
      <c r="DQ123" s="83" t="s">
        <v>36</v>
      </c>
      <c r="DR123" s="82" t="s">
        <v>235</v>
      </c>
      <c r="DS123" s="82" t="s">
        <v>234</v>
      </c>
      <c r="DT123" s="83" t="s">
        <v>46</v>
      </c>
      <c r="DU123" s="84" t="s">
        <v>47</v>
      </c>
      <c r="DV123" s="66"/>
      <c r="DW123" s="51"/>
      <c r="DY123" s="57"/>
      <c r="DZ123" s="58"/>
      <c r="EA123" s="3">
        <f>F127</f>
        <v>114</v>
      </c>
      <c r="EB123" s="4">
        <f>F156</f>
        <v>143</v>
      </c>
      <c r="EC123" s="4">
        <f>F43</f>
        <v>30</v>
      </c>
      <c r="ED123" s="4">
        <f>F240</f>
        <v>227</v>
      </c>
      <c r="EE123" s="4">
        <f>F54</f>
        <v>41</v>
      </c>
      <c r="EF123" s="4">
        <f>F229</f>
        <v>216</v>
      </c>
      <c r="EG123" s="4">
        <f>F82</f>
        <v>69</v>
      </c>
      <c r="EH123" s="4">
        <f>F201</f>
        <v>188</v>
      </c>
      <c r="EI123" s="4">
        <f>F194</f>
        <v>181</v>
      </c>
      <c r="EJ123" s="4">
        <f>F89</f>
        <v>76</v>
      </c>
      <c r="EK123" s="4">
        <f>F230</f>
        <v>217</v>
      </c>
      <c r="EL123" s="4">
        <f>F53</f>
        <v>40</v>
      </c>
      <c r="EM123" s="4">
        <f>F251</f>
        <v>238</v>
      </c>
      <c r="EN123" s="4">
        <f>F32</f>
        <v>19</v>
      </c>
      <c r="EO123" s="4">
        <f>F143</f>
        <v>130</v>
      </c>
      <c r="EP123" s="5">
        <f>F140</f>
        <v>127</v>
      </c>
      <c r="EQ123" s="75">
        <f>EA123^3+EB123^3+EC123^3+ED123^3+EE123^3+EF123^3+EG123^3+EH123^3+EA124^3+EB124^3+EC124^3+ED124^3+EE124^3+EF124^3+EG124^3+EH124^3</f>
        <v>67634176</v>
      </c>
      <c r="ER123" s="76">
        <f t="shared" si="23"/>
        <v>67634176</v>
      </c>
      <c r="ES123" s="61"/>
      <c r="ET123" s="81" t="s">
        <v>198</v>
      </c>
      <c r="EU123" s="82" t="s">
        <v>197</v>
      </c>
      <c r="EV123" s="82" t="s">
        <v>261</v>
      </c>
      <c r="EW123" s="82" t="s">
        <v>260</v>
      </c>
      <c r="EX123" s="82" t="s">
        <v>264</v>
      </c>
      <c r="EY123" s="82" t="s">
        <v>265</v>
      </c>
      <c r="EZ123" s="82" t="s">
        <v>201</v>
      </c>
      <c r="FA123" s="82" t="s">
        <v>202</v>
      </c>
      <c r="FB123" s="82" t="s">
        <v>267</v>
      </c>
      <c r="FC123" s="82" t="s">
        <v>266</v>
      </c>
      <c r="FD123" s="82" t="s">
        <v>200</v>
      </c>
      <c r="FE123" s="82" t="s">
        <v>199</v>
      </c>
      <c r="FF123" s="82" t="s">
        <v>195</v>
      </c>
      <c r="FG123" s="82" t="s">
        <v>196</v>
      </c>
      <c r="FH123" s="82" t="s">
        <v>262</v>
      </c>
      <c r="FI123" s="86" t="s">
        <v>263</v>
      </c>
      <c r="FJ123" s="66"/>
      <c r="FK123" s="51"/>
    </row>
    <row r="124" spans="1:167" x14ac:dyDescent="0.2">
      <c r="A124" s="32"/>
      <c r="B124" s="32"/>
      <c r="C124" s="32"/>
      <c r="D124" s="106" t="s">
        <v>189</v>
      </c>
      <c r="E124" s="107" t="s">
        <v>207</v>
      </c>
      <c r="F124" s="110">
        <f>B4+(110*B6)</f>
        <v>111</v>
      </c>
      <c r="G124" s="104"/>
      <c r="H124" s="43"/>
      <c r="I124" s="57"/>
      <c r="J124" s="58"/>
      <c r="K124" s="3">
        <f>F122</f>
        <v>109</v>
      </c>
      <c r="L124" s="4">
        <f>F161</f>
        <v>148</v>
      </c>
      <c r="M124" s="4">
        <f>F29</f>
        <v>16</v>
      </c>
      <c r="N124" s="4">
        <f>F254</f>
        <v>241</v>
      </c>
      <c r="O124" s="4">
        <f>F71</f>
        <v>58</v>
      </c>
      <c r="P124" s="4">
        <f>F212</f>
        <v>199</v>
      </c>
      <c r="Q124" s="4">
        <f>F104</f>
        <v>91</v>
      </c>
      <c r="R124" s="4">
        <f>F179</f>
        <v>166</v>
      </c>
      <c r="S124" s="4">
        <f>F184</f>
        <v>171</v>
      </c>
      <c r="T124" s="4">
        <f>F99</f>
        <v>86</v>
      </c>
      <c r="U124" s="4">
        <f>F215</f>
        <v>202</v>
      </c>
      <c r="V124" s="4">
        <f>F68</f>
        <v>55</v>
      </c>
      <c r="W124" s="4">
        <f>F269</f>
        <v>256</v>
      </c>
      <c r="X124" s="4">
        <f>F14</f>
        <v>1</v>
      </c>
      <c r="Y124" s="4">
        <f>F170</f>
        <v>157</v>
      </c>
      <c r="Z124" s="5">
        <f>F113</f>
        <v>100</v>
      </c>
      <c r="AA124" s="75">
        <f>S123^3+T123^3+U123^3+V123^3+W123^3+X123^3+Y123^3+Z123^3+S124^3+T124^3+U124^3+V124^3+W124^3+X124^3+Y124^3+Z124^3</f>
        <v>67634176</v>
      </c>
      <c r="AB124" s="76">
        <f t="shared" si="20"/>
        <v>67634176</v>
      </c>
      <c r="AC124" s="61"/>
      <c r="AD124" s="89" t="s">
        <v>16</v>
      </c>
      <c r="AE124" s="83" t="s">
        <v>17</v>
      </c>
      <c r="AF124" s="83" t="s">
        <v>14</v>
      </c>
      <c r="AG124" s="83" t="s">
        <v>15</v>
      </c>
      <c r="AH124" s="82" t="s">
        <v>20</v>
      </c>
      <c r="AI124" s="82" t="s">
        <v>21</v>
      </c>
      <c r="AJ124" s="82" t="s">
        <v>18</v>
      </c>
      <c r="AK124" s="82" t="s">
        <v>19</v>
      </c>
      <c r="AL124" s="83" t="s">
        <v>11</v>
      </c>
      <c r="AM124" s="83" t="s">
        <v>10</v>
      </c>
      <c r="AN124" s="83" t="s">
        <v>13</v>
      </c>
      <c r="AO124" s="83" t="s">
        <v>12</v>
      </c>
      <c r="AP124" s="82" t="s">
        <v>7</v>
      </c>
      <c r="AQ124" s="82" t="s">
        <v>6</v>
      </c>
      <c r="AR124" s="82" t="s">
        <v>9</v>
      </c>
      <c r="AS124" s="86" t="s">
        <v>8</v>
      </c>
      <c r="AT124" s="66"/>
      <c r="AU124" s="51"/>
      <c r="AW124" s="57"/>
      <c r="AX124" s="58"/>
      <c r="AY124" s="3">
        <f>F125</f>
        <v>112</v>
      </c>
      <c r="AZ124" s="4">
        <f>F158</f>
        <v>145</v>
      </c>
      <c r="BA124" s="4">
        <f>F26</f>
        <v>13</v>
      </c>
      <c r="BB124" s="4">
        <f>F257</f>
        <v>244</v>
      </c>
      <c r="BC124" s="4">
        <f>F71</f>
        <v>58</v>
      </c>
      <c r="BD124" s="4">
        <f>F212</f>
        <v>199</v>
      </c>
      <c r="BE124" s="4">
        <f>F104</f>
        <v>91</v>
      </c>
      <c r="BF124" s="4">
        <f>F179</f>
        <v>166</v>
      </c>
      <c r="BG124" s="4">
        <f>F184</f>
        <v>171</v>
      </c>
      <c r="BH124" s="4">
        <f>F99</f>
        <v>86</v>
      </c>
      <c r="BI124" s="4">
        <f>F215</f>
        <v>202</v>
      </c>
      <c r="BJ124" s="4">
        <f>F68</f>
        <v>55</v>
      </c>
      <c r="BK124" s="4">
        <f>F266</f>
        <v>253</v>
      </c>
      <c r="BL124" s="4">
        <f>F17</f>
        <v>4</v>
      </c>
      <c r="BM124" s="4">
        <f>F173</f>
        <v>160</v>
      </c>
      <c r="BN124" s="5">
        <f>F110</f>
        <v>97</v>
      </c>
      <c r="BO124" s="75">
        <f>BG123^3+BH123^3+BI123^3+BJ123^3+BK123^3+BL123^3+BM123^3+BN123^3+BG124^3+BH124^3+BI124^3+BJ124^3+BK124^3+BL124^3+BM124^3+BN124^3</f>
        <v>67634176</v>
      </c>
      <c r="BP124" s="76">
        <f t="shared" si="21"/>
        <v>67634176</v>
      </c>
      <c r="BQ124" s="61"/>
      <c r="BR124" s="81" t="s">
        <v>70</v>
      </c>
      <c r="BS124" s="82" t="s">
        <v>69</v>
      </c>
      <c r="BT124" s="82" t="s">
        <v>72</v>
      </c>
      <c r="BU124" s="82" t="s">
        <v>71</v>
      </c>
      <c r="BV124" s="82" t="s">
        <v>20</v>
      </c>
      <c r="BW124" s="82" t="s">
        <v>21</v>
      </c>
      <c r="BX124" s="82" t="s">
        <v>18</v>
      </c>
      <c r="BY124" s="82" t="s">
        <v>19</v>
      </c>
      <c r="BZ124" s="83" t="s">
        <v>11</v>
      </c>
      <c r="CA124" s="83" t="s">
        <v>10</v>
      </c>
      <c r="CB124" s="83" t="s">
        <v>13</v>
      </c>
      <c r="CC124" s="83" t="s">
        <v>12</v>
      </c>
      <c r="CD124" s="83" t="s">
        <v>52</v>
      </c>
      <c r="CE124" s="83" t="s">
        <v>53</v>
      </c>
      <c r="CF124" s="83" t="s">
        <v>50</v>
      </c>
      <c r="CG124" s="84" t="s">
        <v>51</v>
      </c>
      <c r="CH124" s="66"/>
      <c r="CI124" s="51"/>
      <c r="CJ124" s="144"/>
      <c r="CK124" s="57"/>
      <c r="CL124" s="58"/>
      <c r="CM124" s="3">
        <f>F119</f>
        <v>106</v>
      </c>
      <c r="CN124" s="4">
        <f>F164</f>
        <v>151</v>
      </c>
      <c r="CO124" s="4">
        <f>F26</f>
        <v>13</v>
      </c>
      <c r="CP124" s="4">
        <f>F257</f>
        <v>244</v>
      </c>
      <c r="CQ124" s="4">
        <f>F77</f>
        <v>64</v>
      </c>
      <c r="CR124" s="4">
        <f>F206</f>
        <v>193</v>
      </c>
      <c r="CS124" s="4">
        <f>F104</f>
        <v>91</v>
      </c>
      <c r="CT124" s="4">
        <f>F179</f>
        <v>166</v>
      </c>
      <c r="CU124" s="4">
        <f>F184</f>
        <v>171</v>
      </c>
      <c r="CV124" s="4">
        <f>F99</f>
        <v>86</v>
      </c>
      <c r="CW124" s="4">
        <f>F221</f>
        <v>208</v>
      </c>
      <c r="CX124" s="4">
        <f>F62</f>
        <v>49</v>
      </c>
      <c r="CY124" s="4">
        <f>F266</f>
        <v>253</v>
      </c>
      <c r="CZ124" s="4">
        <f>F17</f>
        <v>4</v>
      </c>
      <c r="DA124" s="4">
        <f>F167</f>
        <v>154</v>
      </c>
      <c r="DB124" s="5">
        <f>F116</f>
        <v>103</v>
      </c>
      <c r="DC124" s="75">
        <f>CU123^3+CV123^3+CW123^3+CX123^3+CY123^3+CZ123^3+DA123^3+DB123^3+CU124^3+CV124^3+CW124^3+CX124^3+CY124^3+CZ124^3+DA124^3+DB124^3</f>
        <v>67634176</v>
      </c>
      <c r="DD124" s="76">
        <f t="shared" si="22"/>
        <v>67634176</v>
      </c>
      <c r="DE124" s="61"/>
      <c r="DF124" s="81" t="s">
        <v>170</v>
      </c>
      <c r="DG124" s="82" t="s">
        <v>171</v>
      </c>
      <c r="DH124" s="83" t="s">
        <v>72</v>
      </c>
      <c r="DI124" s="83" t="s">
        <v>71</v>
      </c>
      <c r="DJ124" s="82" t="s">
        <v>161</v>
      </c>
      <c r="DK124" s="82" t="s">
        <v>160</v>
      </c>
      <c r="DL124" s="83" t="s">
        <v>18</v>
      </c>
      <c r="DM124" s="83" t="s">
        <v>19</v>
      </c>
      <c r="DN124" s="82" t="s">
        <v>11</v>
      </c>
      <c r="DO124" s="82" t="s">
        <v>10</v>
      </c>
      <c r="DP124" s="83" t="s">
        <v>226</v>
      </c>
      <c r="DQ124" s="83" t="s">
        <v>227</v>
      </c>
      <c r="DR124" s="82" t="s">
        <v>52</v>
      </c>
      <c r="DS124" s="82" t="s">
        <v>53</v>
      </c>
      <c r="DT124" s="83" t="s">
        <v>237</v>
      </c>
      <c r="DU124" s="84" t="s">
        <v>236</v>
      </c>
      <c r="DV124" s="66"/>
      <c r="DW124" s="51"/>
      <c r="DY124" s="57"/>
      <c r="DZ124" s="58"/>
      <c r="EA124" s="3">
        <f>F125</f>
        <v>112</v>
      </c>
      <c r="EB124" s="4">
        <f>F158</f>
        <v>145</v>
      </c>
      <c r="EC124" s="4">
        <f>F17</f>
        <v>4</v>
      </c>
      <c r="ED124" s="4">
        <f>F266</f>
        <v>253</v>
      </c>
      <c r="EE124" s="4">
        <f>F68</f>
        <v>55</v>
      </c>
      <c r="EF124" s="4">
        <f>F215</f>
        <v>202</v>
      </c>
      <c r="EG124" s="4">
        <f>F104</f>
        <v>91</v>
      </c>
      <c r="EH124" s="4">
        <f>F179</f>
        <v>166</v>
      </c>
      <c r="EI124" s="4">
        <f>F184</f>
        <v>171</v>
      </c>
      <c r="EJ124" s="4">
        <f>F99</f>
        <v>86</v>
      </c>
      <c r="EK124" s="4">
        <f>F212</f>
        <v>199</v>
      </c>
      <c r="EL124" s="4">
        <f>F71</f>
        <v>58</v>
      </c>
      <c r="EM124" s="4">
        <f>F257</f>
        <v>244</v>
      </c>
      <c r="EN124" s="4">
        <f>F26</f>
        <v>13</v>
      </c>
      <c r="EO124" s="4">
        <f>F173</f>
        <v>160</v>
      </c>
      <c r="EP124" s="5">
        <f>F110</f>
        <v>97</v>
      </c>
      <c r="EQ124" s="75">
        <f>EI123^3+EJ123^3+EK123^3+EL123^3+EM123^3+EN123^3+EO123^3+EP123^3+EI124^3+EJ124^3+EK124^3+EL124^3+EM124^3+EN124^3+EO124^3+EP124^3</f>
        <v>67634176</v>
      </c>
      <c r="ER124" s="76">
        <f t="shared" si="23"/>
        <v>67634176</v>
      </c>
      <c r="ES124" s="61"/>
      <c r="ET124" s="89" t="s">
        <v>70</v>
      </c>
      <c r="EU124" s="83" t="s">
        <v>69</v>
      </c>
      <c r="EV124" s="83" t="s">
        <v>53</v>
      </c>
      <c r="EW124" s="83" t="s">
        <v>52</v>
      </c>
      <c r="EX124" s="83" t="s">
        <v>12</v>
      </c>
      <c r="EY124" s="83" t="s">
        <v>13</v>
      </c>
      <c r="EZ124" s="83" t="s">
        <v>18</v>
      </c>
      <c r="FA124" s="83" t="s">
        <v>19</v>
      </c>
      <c r="FB124" s="83" t="s">
        <v>11</v>
      </c>
      <c r="FC124" s="83" t="s">
        <v>10</v>
      </c>
      <c r="FD124" s="83" t="s">
        <v>21</v>
      </c>
      <c r="FE124" s="83" t="s">
        <v>20</v>
      </c>
      <c r="FF124" s="83" t="s">
        <v>71</v>
      </c>
      <c r="FG124" s="83" t="s">
        <v>72</v>
      </c>
      <c r="FH124" s="83" t="s">
        <v>50</v>
      </c>
      <c r="FI124" s="84" t="s">
        <v>51</v>
      </c>
      <c r="FJ124" s="66"/>
      <c r="FK124" s="51"/>
    </row>
    <row r="125" spans="1:167" x14ac:dyDescent="0.2">
      <c r="A125" s="32"/>
      <c r="B125" s="32"/>
      <c r="C125" s="32"/>
      <c r="D125" s="106" t="s">
        <v>70</v>
      </c>
      <c r="E125" s="107" t="s">
        <v>207</v>
      </c>
      <c r="F125" s="108">
        <f>B4+(111*B6)</f>
        <v>112</v>
      </c>
      <c r="G125" s="104"/>
      <c r="H125" s="43"/>
      <c r="I125" s="57"/>
      <c r="J125" s="58"/>
      <c r="K125" s="3">
        <f>F180</f>
        <v>167</v>
      </c>
      <c r="L125" s="4">
        <f>F103</f>
        <v>90</v>
      </c>
      <c r="M125" s="4">
        <f>F211</f>
        <v>198</v>
      </c>
      <c r="N125" s="4">
        <f>F72</f>
        <v>59</v>
      </c>
      <c r="O125" s="4">
        <f>F257</f>
        <v>244</v>
      </c>
      <c r="P125" s="4">
        <f>F26</f>
        <v>13</v>
      </c>
      <c r="Q125" s="4">
        <f>F158</f>
        <v>145</v>
      </c>
      <c r="R125" s="4">
        <f>F125</f>
        <v>112</v>
      </c>
      <c r="S125" s="4">
        <f>F110</f>
        <v>97</v>
      </c>
      <c r="T125" s="4">
        <f>F173</f>
        <v>160</v>
      </c>
      <c r="U125" s="4">
        <f>F17</f>
        <v>4</v>
      </c>
      <c r="V125" s="4">
        <f>F266</f>
        <v>253</v>
      </c>
      <c r="W125" s="4">
        <f>F67</f>
        <v>54</v>
      </c>
      <c r="X125" s="4">
        <f>F216</f>
        <v>203</v>
      </c>
      <c r="Y125" s="4">
        <f>F100</f>
        <v>87</v>
      </c>
      <c r="Z125" s="5">
        <f>F183</f>
        <v>170</v>
      </c>
      <c r="AA125" s="75">
        <f>K125^3+L125^3+M125^3+N125^3+O125^3+P125^3+Q125^3+R125^3+K126^3+L126^3+M126^3+N126^3+O126^3+P126^3+Q126^3+R126^3</f>
        <v>67634176</v>
      </c>
      <c r="AB125" s="76">
        <f t="shared" si="20"/>
        <v>67634176</v>
      </c>
      <c r="AC125" s="61"/>
      <c r="AD125" s="89" t="s">
        <v>67</v>
      </c>
      <c r="AE125" s="83" t="s">
        <v>68</v>
      </c>
      <c r="AF125" s="83" t="s">
        <v>65</v>
      </c>
      <c r="AG125" s="83" t="s">
        <v>66</v>
      </c>
      <c r="AH125" s="82" t="s">
        <v>71</v>
      </c>
      <c r="AI125" s="82" t="s">
        <v>72</v>
      </c>
      <c r="AJ125" s="82" t="s">
        <v>69</v>
      </c>
      <c r="AK125" s="82" t="s">
        <v>70</v>
      </c>
      <c r="AL125" s="83" t="s">
        <v>51</v>
      </c>
      <c r="AM125" s="83" t="s">
        <v>50</v>
      </c>
      <c r="AN125" s="83" t="s">
        <v>53</v>
      </c>
      <c r="AO125" s="83" t="s">
        <v>52</v>
      </c>
      <c r="AP125" s="82" t="s">
        <v>31</v>
      </c>
      <c r="AQ125" s="82" t="s">
        <v>30</v>
      </c>
      <c r="AR125" s="82" t="s">
        <v>33</v>
      </c>
      <c r="AS125" s="86" t="s">
        <v>32</v>
      </c>
      <c r="AT125" s="66"/>
      <c r="AU125" s="51"/>
      <c r="AW125" s="57"/>
      <c r="AX125" s="58"/>
      <c r="AY125" s="3">
        <f>F180</f>
        <v>167</v>
      </c>
      <c r="AZ125" s="4">
        <f>F103</f>
        <v>90</v>
      </c>
      <c r="BA125" s="4">
        <f>F211</f>
        <v>198</v>
      </c>
      <c r="BB125" s="4">
        <f>F72</f>
        <v>59</v>
      </c>
      <c r="BC125" s="4">
        <f>F254</f>
        <v>241</v>
      </c>
      <c r="BD125" s="4">
        <f>F29</f>
        <v>16</v>
      </c>
      <c r="BE125" s="4">
        <f>F161</f>
        <v>148</v>
      </c>
      <c r="BF125" s="4">
        <f>F122</f>
        <v>109</v>
      </c>
      <c r="BG125" s="4">
        <f>F113</f>
        <v>100</v>
      </c>
      <c r="BH125" s="4">
        <f>F170</f>
        <v>157</v>
      </c>
      <c r="BI125" s="4">
        <f>F14</f>
        <v>1</v>
      </c>
      <c r="BJ125" s="4">
        <f>F269</f>
        <v>256</v>
      </c>
      <c r="BK125" s="4">
        <f>F67</f>
        <v>54</v>
      </c>
      <c r="BL125" s="4">
        <f>F216</f>
        <v>203</v>
      </c>
      <c r="BM125" s="4">
        <f>F100</f>
        <v>87</v>
      </c>
      <c r="BN125" s="5">
        <f>F183</f>
        <v>170</v>
      </c>
      <c r="BO125" s="75">
        <f>AY125^3+AZ125^3+BA125^3+BB125^3+BC125^3+BD125^3+BE125^3+BF125^3+AY126^3+AZ126^3+BA126^3+BB126^3+BC126^3+BD126^3+BE126^3+BF126^3</f>
        <v>67634176</v>
      </c>
      <c r="BP125" s="76">
        <f t="shared" si="21"/>
        <v>67634176</v>
      </c>
      <c r="BQ125" s="61"/>
      <c r="BR125" s="89" t="s">
        <v>67</v>
      </c>
      <c r="BS125" s="83" t="s">
        <v>68</v>
      </c>
      <c r="BT125" s="83" t="s">
        <v>65</v>
      </c>
      <c r="BU125" s="83" t="s">
        <v>66</v>
      </c>
      <c r="BV125" s="83" t="s">
        <v>15</v>
      </c>
      <c r="BW125" s="83" t="s">
        <v>14</v>
      </c>
      <c r="BX125" s="83" t="s">
        <v>17</v>
      </c>
      <c r="BY125" s="83" t="s">
        <v>16</v>
      </c>
      <c r="BZ125" s="82" t="s">
        <v>8</v>
      </c>
      <c r="CA125" s="82" t="s">
        <v>9</v>
      </c>
      <c r="CB125" s="82" t="s">
        <v>6</v>
      </c>
      <c r="CC125" s="82" t="s">
        <v>7</v>
      </c>
      <c r="CD125" s="82" t="s">
        <v>31</v>
      </c>
      <c r="CE125" s="82" t="s">
        <v>30</v>
      </c>
      <c r="CF125" s="82" t="s">
        <v>33</v>
      </c>
      <c r="CG125" s="86" t="s">
        <v>32</v>
      </c>
      <c r="CH125" s="66"/>
      <c r="CI125" s="51"/>
      <c r="CJ125" s="144"/>
      <c r="CK125" s="57"/>
      <c r="CL125" s="58"/>
      <c r="CM125" s="3">
        <f>F174</f>
        <v>161</v>
      </c>
      <c r="CN125" s="4">
        <f>F109</f>
        <v>96</v>
      </c>
      <c r="CO125" s="4">
        <f>F211</f>
        <v>198</v>
      </c>
      <c r="CP125" s="4">
        <f>F72</f>
        <v>59</v>
      </c>
      <c r="CQ125" s="4">
        <f>F260</f>
        <v>247</v>
      </c>
      <c r="CR125" s="4">
        <f>F23</f>
        <v>10</v>
      </c>
      <c r="CS125" s="4">
        <f>F161</f>
        <v>148</v>
      </c>
      <c r="CT125" s="4">
        <f>F122</f>
        <v>109</v>
      </c>
      <c r="CU125" s="4">
        <f>F113</f>
        <v>100</v>
      </c>
      <c r="CV125" s="4">
        <f>F170</f>
        <v>157</v>
      </c>
      <c r="CW125" s="4">
        <f>F20</f>
        <v>7</v>
      </c>
      <c r="CX125" s="4">
        <f>F263</f>
        <v>250</v>
      </c>
      <c r="CY125" s="4">
        <f>F67</f>
        <v>54</v>
      </c>
      <c r="CZ125" s="4">
        <f>F216</f>
        <v>203</v>
      </c>
      <c r="DA125" s="4">
        <f>F94</f>
        <v>81</v>
      </c>
      <c r="DB125" s="5">
        <f>F189</f>
        <v>176</v>
      </c>
      <c r="DC125" s="75">
        <f>CM125^3+CN125^3+CO125^3+CP125^3+CQ125^3+CR125^3+CS125^3+CT125^3+CM126^3+CN126^3+CO126^3+CP126^3+CQ126^3+CR126^3+CS126^3+CT126^3</f>
        <v>67634176</v>
      </c>
      <c r="DD125" s="76">
        <f t="shared" si="22"/>
        <v>67634176</v>
      </c>
      <c r="DE125" s="61"/>
      <c r="DF125" s="81" t="s">
        <v>206</v>
      </c>
      <c r="DG125" s="82" t="s">
        <v>205</v>
      </c>
      <c r="DH125" s="83" t="s">
        <v>65</v>
      </c>
      <c r="DI125" s="83" t="s">
        <v>66</v>
      </c>
      <c r="DJ125" s="82" t="s">
        <v>191</v>
      </c>
      <c r="DK125" s="82" t="s">
        <v>192</v>
      </c>
      <c r="DL125" s="83" t="s">
        <v>17</v>
      </c>
      <c r="DM125" s="83" t="s">
        <v>16</v>
      </c>
      <c r="DN125" s="82" t="s">
        <v>8</v>
      </c>
      <c r="DO125" s="82" t="s">
        <v>9</v>
      </c>
      <c r="DP125" s="83" t="s">
        <v>257</v>
      </c>
      <c r="DQ125" s="83" t="s">
        <v>256</v>
      </c>
      <c r="DR125" s="82" t="s">
        <v>31</v>
      </c>
      <c r="DS125" s="82" t="s">
        <v>30</v>
      </c>
      <c r="DT125" s="83" t="s">
        <v>270</v>
      </c>
      <c r="DU125" s="84" t="s">
        <v>271</v>
      </c>
      <c r="DV125" s="66"/>
      <c r="DW125" s="51"/>
      <c r="DY125" s="57"/>
      <c r="DZ125" s="58"/>
      <c r="EA125" s="3">
        <f>F183</f>
        <v>170</v>
      </c>
      <c r="EB125" s="4">
        <f>F100</f>
        <v>87</v>
      </c>
      <c r="EC125" s="4">
        <f>F211</f>
        <v>198</v>
      </c>
      <c r="ED125" s="4">
        <f>F72</f>
        <v>59</v>
      </c>
      <c r="EE125" s="4">
        <f>F254</f>
        <v>241</v>
      </c>
      <c r="EF125" s="4">
        <f>F29</f>
        <v>16</v>
      </c>
      <c r="EG125" s="4">
        <f>F170</f>
        <v>157</v>
      </c>
      <c r="EH125" s="4">
        <f>F113</f>
        <v>100</v>
      </c>
      <c r="EI125" s="4">
        <f>F122</f>
        <v>109</v>
      </c>
      <c r="EJ125" s="4">
        <f>F161</f>
        <v>148</v>
      </c>
      <c r="EK125" s="4">
        <f>F14</f>
        <v>1</v>
      </c>
      <c r="EL125" s="4">
        <f>F269</f>
        <v>256</v>
      </c>
      <c r="EM125" s="4">
        <f>F67</f>
        <v>54</v>
      </c>
      <c r="EN125" s="4">
        <f>F216</f>
        <v>203</v>
      </c>
      <c r="EO125" s="4">
        <f>F103</f>
        <v>90</v>
      </c>
      <c r="EP125" s="5">
        <f>F180</f>
        <v>167</v>
      </c>
      <c r="EQ125" s="75">
        <f>EA125^3+EB125^3+EC125^3+ED125^3+EE125^3+EF125^3+EG125^3+EH125^3+EA126^3+EB126^3+EC126^3+ED126^3+EE126^3+EF126^3+EG126^3+EH126^3</f>
        <v>67634176</v>
      </c>
      <c r="ER125" s="76">
        <f t="shared" si="23"/>
        <v>67634176</v>
      </c>
      <c r="ES125" s="61"/>
      <c r="ET125" s="81" t="s">
        <v>32</v>
      </c>
      <c r="EU125" s="82" t="s">
        <v>33</v>
      </c>
      <c r="EV125" s="82" t="s">
        <v>65</v>
      </c>
      <c r="EW125" s="82" t="s">
        <v>66</v>
      </c>
      <c r="EX125" s="82" t="s">
        <v>15</v>
      </c>
      <c r="EY125" s="82" t="s">
        <v>14</v>
      </c>
      <c r="EZ125" s="82" t="s">
        <v>9</v>
      </c>
      <c r="FA125" s="82" t="s">
        <v>8</v>
      </c>
      <c r="FB125" s="82" t="s">
        <v>16</v>
      </c>
      <c r="FC125" s="82" t="s">
        <v>17</v>
      </c>
      <c r="FD125" s="82" t="s">
        <v>6</v>
      </c>
      <c r="FE125" s="82" t="s">
        <v>7</v>
      </c>
      <c r="FF125" s="82" t="s">
        <v>31</v>
      </c>
      <c r="FG125" s="82" t="s">
        <v>30</v>
      </c>
      <c r="FH125" s="82" t="s">
        <v>68</v>
      </c>
      <c r="FI125" s="86" t="s">
        <v>67</v>
      </c>
      <c r="FJ125" s="66"/>
      <c r="FK125" s="51"/>
    </row>
    <row r="126" spans="1:167" x14ac:dyDescent="0.2">
      <c r="A126" s="32"/>
      <c r="B126" s="32"/>
      <c r="C126" s="32"/>
      <c r="D126" s="106" t="s">
        <v>103</v>
      </c>
      <c r="E126" s="107" t="s">
        <v>207</v>
      </c>
      <c r="F126" s="108">
        <f>B4+(112*B6)</f>
        <v>113</v>
      </c>
      <c r="G126" s="104"/>
      <c r="H126" s="43"/>
      <c r="I126" s="57"/>
      <c r="J126" s="58"/>
      <c r="K126" s="3">
        <f>F203</f>
        <v>190</v>
      </c>
      <c r="L126" s="4">
        <f>F80</f>
        <v>67</v>
      </c>
      <c r="M126" s="4">
        <f>F236</f>
        <v>223</v>
      </c>
      <c r="N126" s="4">
        <f>F47</f>
        <v>34</v>
      </c>
      <c r="O126" s="4">
        <f>F246</f>
        <v>233</v>
      </c>
      <c r="P126" s="4">
        <f>F37</f>
        <v>24</v>
      </c>
      <c r="Q126" s="4">
        <f>F153</f>
        <v>140</v>
      </c>
      <c r="R126" s="4">
        <f>F130</f>
        <v>117</v>
      </c>
      <c r="S126" s="4">
        <f>F137</f>
        <v>124</v>
      </c>
      <c r="T126" s="4">
        <f>F146</f>
        <v>133</v>
      </c>
      <c r="U126" s="4">
        <f>F38</f>
        <v>25</v>
      </c>
      <c r="V126" s="4">
        <f>F245</f>
        <v>232</v>
      </c>
      <c r="W126" s="4">
        <f>F60</f>
        <v>47</v>
      </c>
      <c r="X126" s="4">
        <f>F223</f>
        <v>210</v>
      </c>
      <c r="Y126" s="4">
        <f>F91</f>
        <v>78</v>
      </c>
      <c r="Z126" s="5">
        <f>F192</f>
        <v>179</v>
      </c>
      <c r="AA126" s="75">
        <f>S125^3+T125^3+U125^3+V125^3+W125^3+X125^3+Y125^3+Z125^3+S126^3+T126^3+U126^3+V126^3+W126^3+X126^3+Y126^3+Z126^3</f>
        <v>67634176</v>
      </c>
      <c r="AB126" s="76">
        <f t="shared" si="20"/>
        <v>67634176</v>
      </c>
      <c r="AC126" s="61"/>
      <c r="AD126" s="89" t="s">
        <v>59</v>
      </c>
      <c r="AE126" s="83" t="s">
        <v>60</v>
      </c>
      <c r="AF126" s="83" t="s">
        <v>57</v>
      </c>
      <c r="AG126" s="83" t="s">
        <v>58</v>
      </c>
      <c r="AH126" s="82" t="s">
        <v>63</v>
      </c>
      <c r="AI126" s="82" t="s">
        <v>64</v>
      </c>
      <c r="AJ126" s="82" t="s">
        <v>61</v>
      </c>
      <c r="AK126" s="82" t="s">
        <v>62</v>
      </c>
      <c r="AL126" s="83" t="s">
        <v>47</v>
      </c>
      <c r="AM126" s="83" t="s">
        <v>46</v>
      </c>
      <c r="AN126" s="83" t="s">
        <v>49</v>
      </c>
      <c r="AO126" s="83" t="s">
        <v>48</v>
      </c>
      <c r="AP126" s="82" t="s">
        <v>27</v>
      </c>
      <c r="AQ126" s="82" t="s">
        <v>26</v>
      </c>
      <c r="AR126" s="82" t="s">
        <v>29</v>
      </c>
      <c r="AS126" s="86" t="s">
        <v>28</v>
      </c>
      <c r="AT126" s="66"/>
      <c r="AU126" s="51"/>
      <c r="AW126" s="57"/>
      <c r="AX126" s="145"/>
      <c r="AY126" s="3">
        <f>F203</f>
        <v>190</v>
      </c>
      <c r="AZ126" s="4">
        <f>F80</f>
        <v>67</v>
      </c>
      <c r="BA126" s="4">
        <f>F236</f>
        <v>223</v>
      </c>
      <c r="BB126" s="4">
        <f>F47</f>
        <v>34</v>
      </c>
      <c r="BC126" s="4">
        <f>F249</f>
        <v>236</v>
      </c>
      <c r="BD126" s="4">
        <f>F34</f>
        <v>21</v>
      </c>
      <c r="BE126" s="4">
        <f>F150</f>
        <v>137</v>
      </c>
      <c r="BF126" s="4">
        <f>F133</f>
        <v>120</v>
      </c>
      <c r="BG126" s="4">
        <f>F134</f>
        <v>121</v>
      </c>
      <c r="BH126" s="4">
        <f>F149</f>
        <v>136</v>
      </c>
      <c r="BI126" s="4">
        <f>F41</f>
        <v>28</v>
      </c>
      <c r="BJ126" s="4">
        <f>F242</f>
        <v>229</v>
      </c>
      <c r="BK126" s="4">
        <f>F60</f>
        <v>47</v>
      </c>
      <c r="BL126" s="4">
        <f>F223</f>
        <v>210</v>
      </c>
      <c r="BM126" s="4">
        <f>F91</f>
        <v>78</v>
      </c>
      <c r="BN126" s="5">
        <f>F192</f>
        <v>179</v>
      </c>
      <c r="BO126" s="75">
        <f>BG125^3+BH125^3+BI125^3+BJ125^3+BK125^3+BL125^3+BM125^3+BN125^3+BG126^3+BH126^3+BI126^3+BJ126^3+BK126^3+BL126^3+BM126^3+BN126^3</f>
        <v>67634176</v>
      </c>
      <c r="BP126" s="76">
        <f t="shared" si="21"/>
        <v>67634176</v>
      </c>
      <c r="BQ126" s="61"/>
      <c r="BR126" s="89" t="s">
        <v>59</v>
      </c>
      <c r="BS126" s="83" t="s">
        <v>60</v>
      </c>
      <c r="BT126" s="83" t="s">
        <v>57</v>
      </c>
      <c r="BU126" s="83" t="s">
        <v>58</v>
      </c>
      <c r="BV126" s="83" t="s">
        <v>39</v>
      </c>
      <c r="BW126" s="83" t="s">
        <v>38</v>
      </c>
      <c r="BX126" s="83" t="s">
        <v>41</v>
      </c>
      <c r="BY126" s="83" t="s">
        <v>40</v>
      </c>
      <c r="BZ126" s="82" t="s">
        <v>24</v>
      </c>
      <c r="CA126" s="82" t="s">
        <v>25</v>
      </c>
      <c r="CB126" s="82" t="s">
        <v>22</v>
      </c>
      <c r="CC126" s="82" t="s">
        <v>23</v>
      </c>
      <c r="CD126" s="82" t="s">
        <v>27</v>
      </c>
      <c r="CE126" s="82" t="s">
        <v>26</v>
      </c>
      <c r="CF126" s="82" t="s">
        <v>29</v>
      </c>
      <c r="CG126" s="86" t="s">
        <v>28</v>
      </c>
      <c r="CH126" s="66"/>
      <c r="CI126" s="51"/>
      <c r="CJ126" s="144"/>
      <c r="CK126" s="57"/>
      <c r="CL126" s="145"/>
      <c r="CM126" s="3">
        <f>F203</f>
        <v>190</v>
      </c>
      <c r="CN126" s="4">
        <f>F80</f>
        <v>67</v>
      </c>
      <c r="CO126" s="4">
        <f>F230</f>
        <v>217</v>
      </c>
      <c r="CP126" s="4">
        <f>F53</f>
        <v>40</v>
      </c>
      <c r="CQ126" s="4">
        <f>F249</f>
        <v>236</v>
      </c>
      <c r="CR126" s="4">
        <f>F34</f>
        <v>21</v>
      </c>
      <c r="CS126" s="4">
        <f>F156</f>
        <v>143</v>
      </c>
      <c r="CT126" s="4">
        <f>F127</f>
        <v>114</v>
      </c>
      <c r="CU126" s="4">
        <f>F140</f>
        <v>127</v>
      </c>
      <c r="CV126" s="4">
        <f>F143</f>
        <v>130</v>
      </c>
      <c r="CW126" s="4">
        <f>F41</f>
        <v>28</v>
      </c>
      <c r="CX126" s="4">
        <f>F242</f>
        <v>229</v>
      </c>
      <c r="CY126" s="4">
        <f>F54</f>
        <v>41</v>
      </c>
      <c r="CZ126" s="4">
        <f>F229</f>
        <v>216</v>
      </c>
      <c r="DA126" s="4">
        <f>F91</f>
        <v>78</v>
      </c>
      <c r="DB126" s="5">
        <f>F192</f>
        <v>179</v>
      </c>
      <c r="DC126" s="75">
        <f>CU125^3+CV125^3+CW125^3+CX125^3+CY125^3+CZ125^3+DA125^3+DB125^3+CU126^3+CV126^3+CW126^3+CX126^3+CY126^3+CZ126^3+DA126^3+DB126^3</f>
        <v>67634176</v>
      </c>
      <c r="DD126" s="76">
        <f t="shared" si="22"/>
        <v>67634176</v>
      </c>
      <c r="DE126" s="61"/>
      <c r="DF126" s="81" t="s">
        <v>59</v>
      </c>
      <c r="DG126" s="82" t="s">
        <v>60</v>
      </c>
      <c r="DH126" s="83" t="s">
        <v>200</v>
      </c>
      <c r="DI126" s="83" t="s">
        <v>199</v>
      </c>
      <c r="DJ126" s="82" t="s">
        <v>39</v>
      </c>
      <c r="DK126" s="82" t="s">
        <v>38</v>
      </c>
      <c r="DL126" s="83" t="s">
        <v>197</v>
      </c>
      <c r="DM126" s="83" t="s">
        <v>198</v>
      </c>
      <c r="DN126" s="82" t="s">
        <v>263</v>
      </c>
      <c r="DO126" s="82" t="s">
        <v>262</v>
      </c>
      <c r="DP126" s="83" t="s">
        <v>22</v>
      </c>
      <c r="DQ126" s="83" t="s">
        <v>23</v>
      </c>
      <c r="DR126" s="82" t="s">
        <v>264</v>
      </c>
      <c r="DS126" s="82" t="s">
        <v>265</v>
      </c>
      <c r="DT126" s="83" t="s">
        <v>29</v>
      </c>
      <c r="DU126" s="84" t="s">
        <v>28</v>
      </c>
      <c r="DV126" s="66"/>
      <c r="DW126" s="51"/>
      <c r="DY126" s="57"/>
      <c r="DZ126" s="145"/>
      <c r="EA126" s="3">
        <f>F197</f>
        <v>184</v>
      </c>
      <c r="EB126" s="4">
        <f>F86</f>
        <v>73</v>
      </c>
      <c r="EC126" s="4">
        <f>F233</f>
        <v>220</v>
      </c>
      <c r="ED126" s="4">
        <f>F50</f>
        <v>37</v>
      </c>
      <c r="EE126" s="4">
        <f>F252</f>
        <v>239</v>
      </c>
      <c r="EF126" s="4">
        <f>F31</f>
        <v>18</v>
      </c>
      <c r="EG126" s="4">
        <f>F144</f>
        <v>131</v>
      </c>
      <c r="EH126" s="4">
        <f>F139</f>
        <v>126</v>
      </c>
      <c r="EI126" s="4">
        <f>F128</f>
        <v>115</v>
      </c>
      <c r="EJ126" s="4">
        <f>F155</f>
        <v>142</v>
      </c>
      <c r="EK126" s="4">
        <f>F44</f>
        <v>31</v>
      </c>
      <c r="EL126" s="4">
        <f>F239</f>
        <v>226</v>
      </c>
      <c r="EM126" s="4">
        <f>F57</f>
        <v>44</v>
      </c>
      <c r="EN126" s="4">
        <f>F226</f>
        <v>213</v>
      </c>
      <c r="EO126" s="4">
        <f>F85</f>
        <v>72</v>
      </c>
      <c r="EP126" s="5">
        <f>F198</f>
        <v>185</v>
      </c>
      <c r="EQ126" s="75">
        <f>EI125^3+EJ125^3+EK125^3+EL125^3+EM125^3+EN125^3+EO125^3+EP125^3+EI126^3+EJ126^3+EK126^3+EL126^3+EM126^3+EN126^3+EO126^3+EP126^3</f>
        <v>67634176</v>
      </c>
      <c r="ER126" s="76">
        <f t="shared" si="23"/>
        <v>67634176</v>
      </c>
      <c r="ES126" s="61"/>
      <c r="ET126" s="89" t="s">
        <v>228</v>
      </c>
      <c r="EU126" s="83" t="s">
        <v>229</v>
      </c>
      <c r="EV126" s="83" t="s">
        <v>164</v>
      </c>
      <c r="EW126" s="83" t="s">
        <v>165</v>
      </c>
      <c r="EX126" s="83" t="s">
        <v>169</v>
      </c>
      <c r="EY126" s="83" t="s">
        <v>168</v>
      </c>
      <c r="EZ126" s="83" t="s">
        <v>233</v>
      </c>
      <c r="FA126" s="83" t="s">
        <v>232</v>
      </c>
      <c r="FB126" s="83" t="s">
        <v>166</v>
      </c>
      <c r="FC126" s="83" t="s">
        <v>167</v>
      </c>
      <c r="FD126" s="83" t="s">
        <v>234</v>
      </c>
      <c r="FE126" s="83" t="s">
        <v>235</v>
      </c>
      <c r="FF126" s="83" t="s">
        <v>231</v>
      </c>
      <c r="FG126" s="83" t="s">
        <v>230</v>
      </c>
      <c r="FH126" s="83" t="s">
        <v>163</v>
      </c>
      <c r="FI126" s="84" t="s">
        <v>162</v>
      </c>
      <c r="FJ126" s="66"/>
      <c r="FK126" s="51"/>
    </row>
    <row r="127" spans="1:167" x14ac:dyDescent="0.2">
      <c r="A127" s="32"/>
      <c r="B127" s="32"/>
      <c r="C127" s="32"/>
      <c r="D127" s="106" t="s">
        <v>198</v>
      </c>
      <c r="E127" s="107" t="s">
        <v>207</v>
      </c>
      <c r="F127" s="108">
        <f>B4+(113*B6)</f>
        <v>114</v>
      </c>
      <c r="G127" s="104"/>
      <c r="H127" s="43"/>
      <c r="I127" s="57"/>
      <c r="J127" s="58"/>
      <c r="K127" s="3">
        <f>F73</f>
        <v>60</v>
      </c>
      <c r="L127" s="4">
        <f>F210</f>
        <v>197</v>
      </c>
      <c r="M127" s="4">
        <f>F102</f>
        <v>89</v>
      </c>
      <c r="N127" s="4">
        <f>F181</f>
        <v>168</v>
      </c>
      <c r="O127" s="4">
        <f>F124</f>
        <v>111</v>
      </c>
      <c r="P127" s="4">
        <f>F159</f>
        <v>146</v>
      </c>
      <c r="Q127" s="4">
        <f>F27</f>
        <v>14</v>
      </c>
      <c r="R127" s="4">
        <f>F256</f>
        <v>243</v>
      </c>
      <c r="S127" s="4">
        <f>F267</f>
        <v>254</v>
      </c>
      <c r="T127" s="4">
        <f>F16</f>
        <v>3</v>
      </c>
      <c r="U127" s="4">
        <f>F172</f>
        <v>159</v>
      </c>
      <c r="V127" s="4">
        <f>F111</f>
        <v>98</v>
      </c>
      <c r="W127" s="4">
        <f>F182</f>
        <v>169</v>
      </c>
      <c r="X127" s="4">
        <f>F101</f>
        <v>88</v>
      </c>
      <c r="Y127" s="4">
        <f>F217</f>
        <v>204</v>
      </c>
      <c r="Z127" s="5">
        <f>F66</f>
        <v>53</v>
      </c>
      <c r="AA127" s="75">
        <f>K127^3+L127^3+M127^3+N127^3+O127^3+P127^3+Q127^3+R127^3+K128^3+L128^3+M128^3+N128^3+O128^3+P128^3+Q128^3+R128^3</f>
        <v>67634176</v>
      </c>
      <c r="AB127" s="76">
        <f t="shared" si="20"/>
        <v>67634176</v>
      </c>
      <c r="AC127" s="95"/>
      <c r="AD127" s="81" t="s">
        <v>185</v>
      </c>
      <c r="AE127" s="82" t="s">
        <v>186</v>
      </c>
      <c r="AF127" s="82" t="s">
        <v>183</v>
      </c>
      <c r="AG127" s="82" t="s">
        <v>184</v>
      </c>
      <c r="AH127" s="83" t="s">
        <v>189</v>
      </c>
      <c r="AI127" s="83" t="s">
        <v>190</v>
      </c>
      <c r="AJ127" s="83" t="s">
        <v>187</v>
      </c>
      <c r="AK127" s="83" t="s">
        <v>188</v>
      </c>
      <c r="AL127" s="82" t="s">
        <v>180</v>
      </c>
      <c r="AM127" s="82" t="s">
        <v>179</v>
      </c>
      <c r="AN127" s="82" t="s">
        <v>182</v>
      </c>
      <c r="AO127" s="82" t="s">
        <v>181</v>
      </c>
      <c r="AP127" s="83" t="s">
        <v>176</v>
      </c>
      <c r="AQ127" s="83" t="s">
        <v>175</v>
      </c>
      <c r="AR127" s="83" t="s">
        <v>178</v>
      </c>
      <c r="AS127" s="84" t="s">
        <v>177</v>
      </c>
      <c r="AT127" s="66"/>
      <c r="AU127" s="51"/>
      <c r="AW127" s="57"/>
      <c r="AX127" s="145"/>
      <c r="AY127" s="3">
        <f>F70</f>
        <v>57</v>
      </c>
      <c r="AZ127" s="4">
        <f>F213</f>
        <v>200</v>
      </c>
      <c r="BA127" s="4">
        <f>F105</f>
        <v>92</v>
      </c>
      <c r="BB127" s="4">
        <f>F178</f>
        <v>165</v>
      </c>
      <c r="BC127" s="4">
        <f>F124</f>
        <v>111</v>
      </c>
      <c r="BD127" s="4">
        <f>F159</f>
        <v>146</v>
      </c>
      <c r="BE127" s="4">
        <f>F27</f>
        <v>14</v>
      </c>
      <c r="BF127" s="4">
        <f>F256</f>
        <v>243</v>
      </c>
      <c r="BG127" s="4">
        <f>F267</f>
        <v>254</v>
      </c>
      <c r="BH127" s="4">
        <f>F16</f>
        <v>3</v>
      </c>
      <c r="BI127" s="4">
        <f>F172</f>
        <v>159</v>
      </c>
      <c r="BJ127" s="4">
        <f>F111</f>
        <v>98</v>
      </c>
      <c r="BK127" s="4">
        <f>F185</f>
        <v>172</v>
      </c>
      <c r="BL127" s="4">
        <f>F98</f>
        <v>85</v>
      </c>
      <c r="BM127" s="4">
        <f>F214</f>
        <v>201</v>
      </c>
      <c r="BN127" s="5">
        <f>F69</f>
        <v>56</v>
      </c>
      <c r="BO127" s="75">
        <f>AY127^3+AZ127^3+BA127^3+BB127^3+BC127^3+BD127^3+BE127^3+BF127^3+AY128^3+AZ128^3+BA128^3+BB128^3+BC128^3+BD128^3+BE128^3+BF128^3</f>
        <v>67634176</v>
      </c>
      <c r="BP127" s="76">
        <f t="shared" si="21"/>
        <v>67634176</v>
      </c>
      <c r="BQ127" s="95"/>
      <c r="BR127" s="81" t="s">
        <v>221</v>
      </c>
      <c r="BS127" s="82" t="s">
        <v>220</v>
      </c>
      <c r="BT127" s="82" t="s">
        <v>223</v>
      </c>
      <c r="BU127" s="82" t="s">
        <v>222</v>
      </c>
      <c r="BV127" s="82" t="s">
        <v>189</v>
      </c>
      <c r="BW127" s="82" t="s">
        <v>190</v>
      </c>
      <c r="BX127" s="82" t="s">
        <v>187</v>
      </c>
      <c r="BY127" s="82" t="s">
        <v>188</v>
      </c>
      <c r="BZ127" s="83" t="s">
        <v>180</v>
      </c>
      <c r="CA127" s="83" t="s">
        <v>179</v>
      </c>
      <c r="CB127" s="83" t="s">
        <v>182</v>
      </c>
      <c r="CC127" s="83" t="s">
        <v>181</v>
      </c>
      <c r="CD127" s="83" t="s">
        <v>214</v>
      </c>
      <c r="CE127" s="83" t="s">
        <v>215</v>
      </c>
      <c r="CF127" s="83" t="s">
        <v>212</v>
      </c>
      <c r="CG127" s="84" t="s">
        <v>213</v>
      </c>
      <c r="CH127" s="66"/>
      <c r="CI127" s="51"/>
      <c r="CJ127" s="144"/>
      <c r="CK127" s="57"/>
      <c r="CL127" s="145"/>
      <c r="CM127" s="3">
        <f>F76</f>
        <v>63</v>
      </c>
      <c r="CN127" s="4">
        <f>F207</f>
        <v>194</v>
      </c>
      <c r="CO127" s="4">
        <f>F105</f>
        <v>92</v>
      </c>
      <c r="CP127" s="4">
        <f>F178</f>
        <v>165</v>
      </c>
      <c r="CQ127" s="4">
        <f>F118</f>
        <v>105</v>
      </c>
      <c r="CR127" s="4">
        <f>F165</f>
        <v>152</v>
      </c>
      <c r="CS127" s="4">
        <f>F27</f>
        <v>14</v>
      </c>
      <c r="CT127" s="4">
        <f>F256</f>
        <v>243</v>
      </c>
      <c r="CU127" s="4">
        <f>F267</f>
        <v>254</v>
      </c>
      <c r="CV127" s="4">
        <f>F16</f>
        <v>3</v>
      </c>
      <c r="CW127" s="4">
        <f>F166</f>
        <v>153</v>
      </c>
      <c r="CX127" s="4">
        <f>F117</f>
        <v>104</v>
      </c>
      <c r="CY127" s="4">
        <f>F185</f>
        <v>172</v>
      </c>
      <c r="CZ127" s="4">
        <f>F98</f>
        <v>85</v>
      </c>
      <c r="DA127" s="4">
        <f>F220</f>
        <v>207</v>
      </c>
      <c r="DB127" s="5">
        <f>F63</f>
        <v>50</v>
      </c>
      <c r="DC127" s="75">
        <f>CM127^3+CN127^3+CO127^3+CP127^3+CQ127^3+CR127^3+CS127^3+CT127^3+CM128^3+CN128^3+CO128^3+CP128^3+CQ128^3+CR128^3+CS128^3+CT128^3</f>
        <v>67634176</v>
      </c>
      <c r="DD127" s="76">
        <f t="shared" si="22"/>
        <v>67634176</v>
      </c>
      <c r="DE127" s="95"/>
      <c r="DF127" s="89" t="s">
        <v>75</v>
      </c>
      <c r="DG127" s="83" t="s">
        <v>76</v>
      </c>
      <c r="DH127" s="82" t="s">
        <v>223</v>
      </c>
      <c r="DI127" s="82" t="s">
        <v>222</v>
      </c>
      <c r="DJ127" s="83" t="s">
        <v>102</v>
      </c>
      <c r="DK127" s="83" t="s">
        <v>101</v>
      </c>
      <c r="DL127" s="82" t="s">
        <v>187</v>
      </c>
      <c r="DM127" s="82" t="s">
        <v>188</v>
      </c>
      <c r="DN127" s="83" t="s">
        <v>180</v>
      </c>
      <c r="DO127" s="83" t="s">
        <v>179</v>
      </c>
      <c r="DP127" s="82" t="s">
        <v>134</v>
      </c>
      <c r="DQ127" s="82" t="s">
        <v>135</v>
      </c>
      <c r="DR127" s="83" t="s">
        <v>214</v>
      </c>
      <c r="DS127" s="83" t="s">
        <v>215</v>
      </c>
      <c r="DT127" s="82" t="s">
        <v>84</v>
      </c>
      <c r="DU127" s="86" t="s">
        <v>83</v>
      </c>
      <c r="DV127" s="66"/>
      <c r="DW127" s="51"/>
      <c r="DY127" s="57"/>
      <c r="DZ127" s="145"/>
      <c r="EA127" s="3">
        <f>F64</f>
        <v>51</v>
      </c>
      <c r="EB127" s="4">
        <f>F219</f>
        <v>206</v>
      </c>
      <c r="EC127" s="4">
        <f>F108</f>
        <v>95</v>
      </c>
      <c r="ED127" s="4">
        <f>F175</f>
        <v>162</v>
      </c>
      <c r="EE127" s="4">
        <f>F121</f>
        <v>108</v>
      </c>
      <c r="EF127" s="4">
        <f>F162</f>
        <v>149</v>
      </c>
      <c r="EG127" s="4">
        <f>F21</f>
        <v>8</v>
      </c>
      <c r="EH127" s="4">
        <f>F262</f>
        <v>249</v>
      </c>
      <c r="EI127" s="4">
        <f>F261</f>
        <v>248</v>
      </c>
      <c r="EJ127" s="4">
        <f>F22</f>
        <v>9</v>
      </c>
      <c r="EK127" s="4">
        <f>F169</f>
        <v>156</v>
      </c>
      <c r="EL127" s="4">
        <f>F114</f>
        <v>101</v>
      </c>
      <c r="EM127" s="4">
        <f>F188</f>
        <v>175</v>
      </c>
      <c r="EN127" s="4">
        <f>F95</f>
        <v>82</v>
      </c>
      <c r="EO127" s="4">
        <f>F208</f>
        <v>195</v>
      </c>
      <c r="EP127" s="5">
        <f>F75</f>
        <v>62</v>
      </c>
      <c r="EQ127" s="75">
        <f>EA127^3+EB127^3+EC127^3+ED127^3+EE127^3+EF127^3+EG127^3+EH127^3+EA128^3+EB128^3+EC128^3+ED128^3+EE128^3+EF128^3+EG128^3+EH128^3</f>
        <v>67634176</v>
      </c>
      <c r="ER127" s="76">
        <f t="shared" si="23"/>
        <v>67634176</v>
      </c>
      <c r="ES127" s="95"/>
      <c r="ET127" s="81" t="s">
        <v>140</v>
      </c>
      <c r="EU127" s="82" t="s">
        <v>139</v>
      </c>
      <c r="EV127" s="82" t="s">
        <v>120</v>
      </c>
      <c r="EW127" s="82" t="s">
        <v>119</v>
      </c>
      <c r="EX127" s="82" t="s">
        <v>79</v>
      </c>
      <c r="EY127" s="82" t="s">
        <v>80</v>
      </c>
      <c r="EZ127" s="82" t="s">
        <v>89</v>
      </c>
      <c r="FA127" s="82" t="s">
        <v>90</v>
      </c>
      <c r="FB127" s="82" t="s">
        <v>82</v>
      </c>
      <c r="FC127" s="82" t="s">
        <v>81</v>
      </c>
      <c r="FD127" s="82" t="s">
        <v>88</v>
      </c>
      <c r="FE127" s="82" t="s">
        <v>87</v>
      </c>
      <c r="FF127" s="82" t="s">
        <v>137</v>
      </c>
      <c r="FG127" s="82" t="s">
        <v>138</v>
      </c>
      <c r="FH127" s="82" t="s">
        <v>121</v>
      </c>
      <c r="FI127" s="86" t="s">
        <v>122</v>
      </c>
      <c r="FJ127" s="66"/>
      <c r="FK127" s="51"/>
    </row>
    <row r="128" spans="1:167" x14ac:dyDescent="0.2">
      <c r="A128" s="32"/>
      <c r="B128" s="32"/>
      <c r="C128" s="32"/>
      <c r="D128" s="106" t="s">
        <v>166</v>
      </c>
      <c r="E128" s="107" t="s">
        <v>207</v>
      </c>
      <c r="F128" s="108">
        <f>B4+(114*B6)</f>
        <v>115</v>
      </c>
      <c r="G128" s="104"/>
      <c r="H128" s="43"/>
      <c r="I128" s="57"/>
      <c r="J128" s="58"/>
      <c r="K128" s="3">
        <f>F46</f>
        <v>33</v>
      </c>
      <c r="L128" s="4">
        <f>F237</f>
        <v>224</v>
      </c>
      <c r="M128" s="4">
        <f>F81</f>
        <v>68</v>
      </c>
      <c r="N128" s="4">
        <f>F202</f>
        <v>189</v>
      </c>
      <c r="O128" s="4">
        <f>F131</f>
        <v>118</v>
      </c>
      <c r="P128" s="4">
        <f>F152</f>
        <v>139</v>
      </c>
      <c r="Q128" s="4">
        <f>F36</f>
        <v>23</v>
      </c>
      <c r="R128" s="4">
        <f>F247</f>
        <v>234</v>
      </c>
      <c r="S128" s="4">
        <f>F244</f>
        <v>231</v>
      </c>
      <c r="T128" s="4">
        <f>F39</f>
        <v>26</v>
      </c>
      <c r="U128" s="4">
        <f>F147</f>
        <v>134</v>
      </c>
      <c r="V128" s="4">
        <f>F136</f>
        <v>123</v>
      </c>
      <c r="W128" s="4">
        <f>F193</f>
        <v>180</v>
      </c>
      <c r="X128" s="4">
        <f>F90</f>
        <v>77</v>
      </c>
      <c r="Y128" s="4">
        <f>F222</f>
        <v>209</v>
      </c>
      <c r="Z128" s="5">
        <f>F61</f>
        <v>48</v>
      </c>
      <c r="AA128" s="75">
        <f>S127^3+T127^3+U127^3+V127^3+W127^3+X127^3+Y127^3+Z127^3+S128^3+T128^3+U128^3+V128^3+W128^3+X128^3+Y128^3+Z128^3</f>
        <v>67634176</v>
      </c>
      <c r="AB128" s="76">
        <f t="shared" si="20"/>
        <v>67634176</v>
      </c>
      <c r="AC128" s="61"/>
      <c r="AD128" s="81" t="s">
        <v>152</v>
      </c>
      <c r="AE128" s="82" t="s">
        <v>153</v>
      </c>
      <c r="AF128" s="82" t="s">
        <v>150</v>
      </c>
      <c r="AG128" s="82" t="s">
        <v>151</v>
      </c>
      <c r="AH128" s="83" t="s">
        <v>156</v>
      </c>
      <c r="AI128" s="83" t="s">
        <v>157</v>
      </c>
      <c r="AJ128" s="83" t="s">
        <v>154</v>
      </c>
      <c r="AK128" s="83" t="s">
        <v>155</v>
      </c>
      <c r="AL128" s="82" t="s">
        <v>147</v>
      </c>
      <c r="AM128" s="82" t="s">
        <v>146</v>
      </c>
      <c r="AN128" s="82" t="s">
        <v>149</v>
      </c>
      <c r="AO128" s="82" t="s">
        <v>148</v>
      </c>
      <c r="AP128" s="83" t="s">
        <v>143</v>
      </c>
      <c r="AQ128" s="83" t="s">
        <v>142</v>
      </c>
      <c r="AR128" s="83" t="s">
        <v>145</v>
      </c>
      <c r="AS128" s="84" t="s">
        <v>144</v>
      </c>
      <c r="AT128" s="66"/>
      <c r="AU128" s="51"/>
      <c r="AW128" s="57"/>
      <c r="AX128" s="58"/>
      <c r="AY128" s="3">
        <f>F49</f>
        <v>36</v>
      </c>
      <c r="AZ128" s="4">
        <f>F234</f>
        <v>221</v>
      </c>
      <c r="BA128" s="4">
        <f>F78</f>
        <v>65</v>
      </c>
      <c r="BB128" s="4">
        <f>F205</f>
        <v>192</v>
      </c>
      <c r="BC128" s="4">
        <f>F131</f>
        <v>118</v>
      </c>
      <c r="BD128" s="4">
        <f>F152</f>
        <v>139</v>
      </c>
      <c r="BE128" s="4">
        <f>F36</f>
        <v>23</v>
      </c>
      <c r="BF128" s="4">
        <f>F247</f>
        <v>234</v>
      </c>
      <c r="BG128" s="4">
        <f>F244</f>
        <v>231</v>
      </c>
      <c r="BH128" s="4">
        <f>F39</f>
        <v>26</v>
      </c>
      <c r="BI128" s="4">
        <f>F147</f>
        <v>134</v>
      </c>
      <c r="BJ128" s="4">
        <f>F136</f>
        <v>123</v>
      </c>
      <c r="BK128" s="4">
        <f>F190</f>
        <v>177</v>
      </c>
      <c r="BL128" s="4">
        <f>F93</f>
        <v>80</v>
      </c>
      <c r="BM128" s="4">
        <f>F225</f>
        <v>212</v>
      </c>
      <c r="BN128" s="5">
        <f>F58</f>
        <v>45</v>
      </c>
      <c r="BO128" s="75">
        <f>BG127^3+BH127^3+BI127^3+BJ127^3+BK127^3+BL127^3+BM127^3+BN127^3+BG128^3+BH128^3+BI128^3+BJ128^3+BK128^3+BL128^3+BM128^3+BN128^3</f>
        <v>67634176</v>
      </c>
      <c r="BP128" s="76">
        <f t="shared" si="21"/>
        <v>67634176</v>
      </c>
      <c r="BQ128" s="61"/>
      <c r="BR128" s="81" t="s">
        <v>253</v>
      </c>
      <c r="BS128" s="82" t="s">
        <v>252</v>
      </c>
      <c r="BT128" s="82" t="s">
        <v>255</v>
      </c>
      <c r="BU128" s="82" t="s">
        <v>254</v>
      </c>
      <c r="BV128" s="82" t="s">
        <v>156</v>
      </c>
      <c r="BW128" s="82" t="s">
        <v>157</v>
      </c>
      <c r="BX128" s="82" t="s">
        <v>154</v>
      </c>
      <c r="BY128" s="82" t="s">
        <v>155</v>
      </c>
      <c r="BZ128" s="83" t="s">
        <v>147</v>
      </c>
      <c r="CA128" s="83" t="s">
        <v>146</v>
      </c>
      <c r="CB128" s="83" t="s">
        <v>149</v>
      </c>
      <c r="CC128" s="83" t="s">
        <v>148</v>
      </c>
      <c r="CD128" s="83" t="s">
        <v>246</v>
      </c>
      <c r="CE128" s="83" t="s">
        <v>247</v>
      </c>
      <c r="CF128" s="83" t="s">
        <v>244</v>
      </c>
      <c r="CG128" s="84" t="s">
        <v>245</v>
      </c>
      <c r="CH128" s="66"/>
      <c r="CI128" s="51"/>
      <c r="CJ128" s="144"/>
      <c r="CK128" s="57"/>
      <c r="CL128" s="58"/>
      <c r="CM128" s="3">
        <f>F49</f>
        <v>36</v>
      </c>
      <c r="CN128" s="4">
        <f>F234</f>
        <v>221</v>
      </c>
      <c r="CO128" s="4">
        <f>F84</f>
        <v>71</v>
      </c>
      <c r="CP128" s="4">
        <f>F199</f>
        <v>186</v>
      </c>
      <c r="CQ128" s="4">
        <f>F131</f>
        <v>118</v>
      </c>
      <c r="CR128" s="4">
        <f>F152</f>
        <v>139</v>
      </c>
      <c r="CS128" s="4">
        <f>F30</f>
        <v>17</v>
      </c>
      <c r="CT128" s="4">
        <f>F253</f>
        <v>240</v>
      </c>
      <c r="CU128" s="4">
        <f>F238</f>
        <v>225</v>
      </c>
      <c r="CV128" s="4">
        <f>F45</f>
        <v>32</v>
      </c>
      <c r="CW128" s="4">
        <f>F147</f>
        <v>134</v>
      </c>
      <c r="CX128" s="4">
        <f>F136</f>
        <v>123</v>
      </c>
      <c r="CY128" s="4">
        <f>F196</f>
        <v>183</v>
      </c>
      <c r="CZ128" s="4">
        <f>F87</f>
        <v>74</v>
      </c>
      <c r="DA128" s="4">
        <f>F225</f>
        <v>212</v>
      </c>
      <c r="DB128" s="5">
        <f>F58</f>
        <v>45</v>
      </c>
      <c r="DC128" s="75">
        <f>CU127^3+CV127^3+CW127^3+CX127^3+CY127^3+CZ127^3+DA127^3+DB127^3+CU128^3+CV128^3+CW128^3+CX128^3+CY128^3+CZ128^3+DA128^3+DB128^3</f>
        <v>67634176</v>
      </c>
      <c r="DD128" s="76">
        <f t="shared" si="22"/>
        <v>67634176</v>
      </c>
      <c r="DE128" s="61"/>
      <c r="DF128" s="89" t="s">
        <v>253</v>
      </c>
      <c r="DG128" s="83" t="s">
        <v>252</v>
      </c>
      <c r="DH128" s="82" t="s">
        <v>93</v>
      </c>
      <c r="DI128" s="82" t="s">
        <v>94</v>
      </c>
      <c r="DJ128" s="83" t="s">
        <v>156</v>
      </c>
      <c r="DK128" s="83" t="s">
        <v>157</v>
      </c>
      <c r="DL128" s="82" t="s">
        <v>96</v>
      </c>
      <c r="DM128" s="82" t="s">
        <v>95</v>
      </c>
      <c r="DN128" s="83" t="s">
        <v>124</v>
      </c>
      <c r="DO128" s="83" t="s">
        <v>125</v>
      </c>
      <c r="DP128" s="82" t="s">
        <v>149</v>
      </c>
      <c r="DQ128" s="82" t="s">
        <v>148</v>
      </c>
      <c r="DR128" s="83" t="s">
        <v>110</v>
      </c>
      <c r="DS128" s="83" t="s">
        <v>109</v>
      </c>
      <c r="DT128" s="82" t="s">
        <v>244</v>
      </c>
      <c r="DU128" s="86" t="s">
        <v>245</v>
      </c>
      <c r="DV128" s="66"/>
      <c r="DW128" s="51"/>
      <c r="DY128" s="57"/>
      <c r="DZ128" s="58"/>
      <c r="EA128" s="3">
        <f>F58</f>
        <v>45</v>
      </c>
      <c r="EB128" s="4">
        <f>F225</f>
        <v>212</v>
      </c>
      <c r="EC128" s="4">
        <f>F78</f>
        <v>65</v>
      </c>
      <c r="ED128" s="4">
        <f>F205</f>
        <v>192</v>
      </c>
      <c r="EE128" s="4">
        <f>F131</f>
        <v>118</v>
      </c>
      <c r="EF128" s="4">
        <f>F152</f>
        <v>139</v>
      </c>
      <c r="EG128" s="4">
        <f>F39</f>
        <v>26</v>
      </c>
      <c r="EH128" s="4">
        <f>F244</f>
        <v>231</v>
      </c>
      <c r="EI128" s="4">
        <f>F247</f>
        <v>234</v>
      </c>
      <c r="EJ128" s="4">
        <f>F36</f>
        <v>23</v>
      </c>
      <c r="EK128" s="4">
        <f>F147</f>
        <v>134</v>
      </c>
      <c r="EL128" s="4">
        <f>F136</f>
        <v>123</v>
      </c>
      <c r="EM128" s="4">
        <f>F190</f>
        <v>177</v>
      </c>
      <c r="EN128" s="4">
        <f>F93</f>
        <v>80</v>
      </c>
      <c r="EO128" s="4">
        <f>F234</f>
        <v>221</v>
      </c>
      <c r="EP128" s="5">
        <f>F49</f>
        <v>36</v>
      </c>
      <c r="EQ128" s="75">
        <f>EI127^3+EJ127^3+EK127^3+EL127^3+EM127^3+EN127^3+EO127^3+EP127^3+EI128^3+EJ128^3+EK128^3+EL128^3+EM128^3+EN128^3+EO128^3+EP128^3</f>
        <v>67634176</v>
      </c>
      <c r="ER128" s="76">
        <f t="shared" si="23"/>
        <v>67634176</v>
      </c>
      <c r="ES128" s="61"/>
      <c r="ET128" s="89" t="s">
        <v>245</v>
      </c>
      <c r="EU128" s="83" t="s">
        <v>244</v>
      </c>
      <c r="EV128" s="83" t="s">
        <v>255</v>
      </c>
      <c r="EW128" s="83" t="s">
        <v>254</v>
      </c>
      <c r="EX128" s="83" t="s">
        <v>156</v>
      </c>
      <c r="EY128" s="83" t="s">
        <v>157</v>
      </c>
      <c r="EZ128" s="83" t="s">
        <v>146</v>
      </c>
      <c r="FA128" s="83" t="s">
        <v>147</v>
      </c>
      <c r="FB128" s="83" t="s">
        <v>155</v>
      </c>
      <c r="FC128" s="83" t="s">
        <v>154</v>
      </c>
      <c r="FD128" s="83" t="s">
        <v>149</v>
      </c>
      <c r="FE128" s="83" t="s">
        <v>148</v>
      </c>
      <c r="FF128" s="83" t="s">
        <v>246</v>
      </c>
      <c r="FG128" s="83" t="s">
        <v>247</v>
      </c>
      <c r="FH128" s="83" t="s">
        <v>252</v>
      </c>
      <c r="FI128" s="84" t="s">
        <v>253</v>
      </c>
      <c r="FJ128" s="66"/>
      <c r="FK128" s="51"/>
    </row>
    <row r="129" spans="1:167" x14ac:dyDescent="0.2">
      <c r="A129" s="32"/>
      <c r="B129" s="32"/>
      <c r="C129" s="32"/>
      <c r="D129" s="106" t="s">
        <v>98</v>
      </c>
      <c r="E129" s="107" t="s">
        <v>207</v>
      </c>
      <c r="F129" s="110">
        <f>B4+(115*B6)</f>
        <v>116</v>
      </c>
      <c r="G129" s="104"/>
      <c r="H129" s="43"/>
      <c r="I129" s="105"/>
      <c r="J129" s="58"/>
      <c r="K129" s="3">
        <f>F248</f>
        <v>235</v>
      </c>
      <c r="L129" s="4">
        <f>F35</f>
        <v>22</v>
      </c>
      <c r="M129" s="4">
        <f>F151</f>
        <v>138</v>
      </c>
      <c r="N129" s="4">
        <f>F132</f>
        <v>119</v>
      </c>
      <c r="O129" s="4">
        <f>F205</f>
        <v>192</v>
      </c>
      <c r="P129" s="4">
        <f>F78</f>
        <v>65</v>
      </c>
      <c r="Q129" s="4">
        <f>F234</f>
        <v>221</v>
      </c>
      <c r="R129" s="4">
        <f>F49</f>
        <v>36</v>
      </c>
      <c r="S129" s="4">
        <f>F58</f>
        <v>45</v>
      </c>
      <c r="T129" s="4">
        <f>F225</f>
        <v>212</v>
      </c>
      <c r="U129" s="4">
        <f>F93</f>
        <v>80</v>
      </c>
      <c r="V129" s="4">
        <f>F190</f>
        <v>177</v>
      </c>
      <c r="W129" s="4">
        <f>F135</f>
        <v>122</v>
      </c>
      <c r="X129" s="4">
        <f>F148</f>
        <v>135</v>
      </c>
      <c r="Y129" s="4">
        <f>F40</f>
        <v>27</v>
      </c>
      <c r="Z129" s="5">
        <f>F243</f>
        <v>230</v>
      </c>
      <c r="AA129" s="75">
        <f>K129^3+L129^3+M129^3+N129^3+O129^3+P129^3+Q129^3+R129^3+K130^3+L130^3+M130^3+N130^3+O130^3+P130^3+Q130^3+R130^3</f>
        <v>67634176</v>
      </c>
      <c r="AB129" s="76">
        <f t="shared" si="20"/>
        <v>67634176</v>
      </c>
      <c r="AC129" s="61"/>
      <c r="AD129" s="81" t="s">
        <v>250</v>
      </c>
      <c r="AE129" s="82" t="s">
        <v>251</v>
      </c>
      <c r="AF129" s="82" t="s">
        <v>248</v>
      </c>
      <c r="AG129" s="82" t="s">
        <v>249</v>
      </c>
      <c r="AH129" s="83" t="s">
        <v>254</v>
      </c>
      <c r="AI129" s="83" t="s">
        <v>255</v>
      </c>
      <c r="AJ129" s="83" t="s">
        <v>252</v>
      </c>
      <c r="AK129" s="83" t="s">
        <v>253</v>
      </c>
      <c r="AL129" s="82" t="s">
        <v>245</v>
      </c>
      <c r="AM129" s="82" t="s">
        <v>244</v>
      </c>
      <c r="AN129" s="82" t="s">
        <v>247</v>
      </c>
      <c r="AO129" s="82" t="s">
        <v>246</v>
      </c>
      <c r="AP129" s="83" t="s">
        <v>241</v>
      </c>
      <c r="AQ129" s="83" t="s">
        <v>240</v>
      </c>
      <c r="AR129" s="83" t="s">
        <v>243</v>
      </c>
      <c r="AS129" s="84" t="s">
        <v>242</v>
      </c>
      <c r="AT129" s="66"/>
      <c r="AU129" s="51"/>
      <c r="AW129" s="105"/>
      <c r="AX129" s="58"/>
      <c r="AY129" s="3">
        <f>F248</f>
        <v>235</v>
      </c>
      <c r="AZ129" s="4">
        <f>F35</f>
        <v>22</v>
      </c>
      <c r="BA129" s="4">
        <f>F151</f>
        <v>138</v>
      </c>
      <c r="BB129" s="4">
        <f>F132</f>
        <v>119</v>
      </c>
      <c r="BC129" s="4">
        <f>F202</f>
        <v>189</v>
      </c>
      <c r="BD129" s="4">
        <f>F81</f>
        <v>68</v>
      </c>
      <c r="BE129" s="4">
        <f>F237</f>
        <v>224</v>
      </c>
      <c r="BF129" s="4">
        <f>F46</f>
        <v>33</v>
      </c>
      <c r="BG129" s="4">
        <f>F61</f>
        <v>48</v>
      </c>
      <c r="BH129" s="4">
        <f>F222</f>
        <v>209</v>
      </c>
      <c r="BI129" s="4">
        <f>F90</f>
        <v>77</v>
      </c>
      <c r="BJ129" s="4">
        <f>F193</f>
        <v>180</v>
      </c>
      <c r="BK129" s="4">
        <f>F135</f>
        <v>122</v>
      </c>
      <c r="BL129" s="4">
        <f>F148</f>
        <v>135</v>
      </c>
      <c r="BM129" s="4">
        <f>F40</f>
        <v>27</v>
      </c>
      <c r="BN129" s="5">
        <f>F243</f>
        <v>230</v>
      </c>
      <c r="BO129" s="75">
        <f>AY129^3+AZ129^3+BA129^3+BB129^3+BC129^3+BD129^3+BE129^3+BF129^3+AY130^3+AZ130^3+BA130^3+BB130^3+BC130^3+BD130^3+BE130^3+BF130^3</f>
        <v>67634176</v>
      </c>
      <c r="BP129" s="76">
        <f t="shared" si="21"/>
        <v>67634176</v>
      </c>
      <c r="BQ129" s="61"/>
      <c r="BR129" s="89" t="s">
        <v>250</v>
      </c>
      <c r="BS129" s="83" t="s">
        <v>251</v>
      </c>
      <c r="BT129" s="83" t="s">
        <v>248</v>
      </c>
      <c r="BU129" s="83" t="s">
        <v>249</v>
      </c>
      <c r="BV129" s="83" t="s">
        <v>151</v>
      </c>
      <c r="BW129" s="83" t="s">
        <v>150</v>
      </c>
      <c r="BX129" s="83" t="s">
        <v>153</v>
      </c>
      <c r="BY129" s="83" t="s">
        <v>152</v>
      </c>
      <c r="BZ129" s="82" t="s">
        <v>144</v>
      </c>
      <c r="CA129" s="82" t="s">
        <v>145</v>
      </c>
      <c r="CB129" s="82" t="s">
        <v>142</v>
      </c>
      <c r="CC129" s="82" t="s">
        <v>143</v>
      </c>
      <c r="CD129" s="82" t="s">
        <v>241</v>
      </c>
      <c r="CE129" s="82" t="s">
        <v>240</v>
      </c>
      <c r="CF129" s="82" t="s">
        <v>243</v>
      </c>
      <c r="CG129" s="86" t="s">
        <v>242</v>
      </c>
      <c r="CH129" s="66"/>
      <c r="CI129" s="51"/>
      <c r="CJ129" s="144"/>
      <c r="CK129" s="105"/>
      <c r="CL129" s="58"/>
      <c r="CM129" s="3">
        <f>F248</f>
        <v>235</v>
      </c>
      <c r="CN129" s="4">
        <f>F35</f>
        <v>22</v>
      </c>
      <c r="CO129" s="4">
        <f>F157</f>
        <v>144</v>
      </c>
      <c r="CP129" s="4">
        <f>F126</f>
        <v>113</v>
      </c>
      <c r="CQ129" s="4">
        <f>F202</f>
        <v>189</v>
      </c>
      <c r="CR129" s="4">
        <f>F81</f>
        <v>68</v>
      </c>
      <c r="CS129" s="4">
        <f>F231</f>
        <v>218</v>
      </c>
      <c r="CT129" s="4">
        <f>F52</f>
        <v>39</v>
      </c>
      <c r="CU129" s="4">
        <f>F55</f>
        <v>42</v>
      </c>
      <c r="CV129" s="4">
        <f>F228</f>
        <v>215</v>
      </c>
      <c r="CW129" s="4">
        <f>F90</f>
        <v>77</v>
      </c>
      <c r="CX129" s="4">
        <f>F193</f>
        <v>180</v>
      </c>
      <c r="CY129" s="4">
        <f>F141</f>
        <v>128</v>
      </c>
      <c r="CZ129" s="4">
        <f>F142</f>
        <v>129</v>
      </c>
      <c r="DA129" s="4">
        <f>F40</f>
        <v>27</v>
      </c>
      <c r="DB129" s="5">
        <f>F243</f>
        <v>230</v>
      </c>
      <c r="DC129" s="75">
        <f>CM129^3+CN129^3+CO129^3+CP129^3+CQ129^3+CR129^3+CS129^3+CT129^3+CM130^3+CN130^3+CO130^3+CP130^3+CQ130^3+CR130^3+CS130^3+CT130^3</f>
        <v>67634176</v>
      </c>
      <c r="DD129" s="76">
        <f t="shared" si="22"/>
        <v>67634176</v>
      </c>
      <c r="DE129" s="61"/>
      <c r="DF129" s="89" t="s">
        <v>250</v>
      </c>
      <c r="DG129" s="83" t="s">
        <v>251</v>
      </c>
      <c r="DH129" s="82" t="s">
        <v>104</v>
      </c>
      <c r="DI129" s="82" t="s">
        <v>103</v>
      </c>
      <c r="DJ129" s="83" t="s">
        <v>151</v>
      </c>
      <c r="DK129" s="83" t="s">
        <v>150</v>
      </c>
      <c r="DL129" s="82" t="s">
        <v>117</v>
      </c>
      <c r="DM129" s="82" t="s">
        <v>118</v>
      </c>
      <c r="DN129" s="83" t="s">
        <v>131</v>
      </c>
      <c r="DO129" s="83" t="s">
        <v>130</v>
      </c>
      <c r="DP129" s="82" t="s">
        <v>142</v>
      </c>
      <c r="DQ129" s="82" t="s">
        <v>143</v>
      </c>
      <c r="DR129" s="83" t="s">
        <v>111</v>
      </c>
      <c r="DS129" s="83" t="s">
        <v>112</v>
      </c>
      <c r="DT129" s="82" t="s">
        <v>243</v>
      </c>
      <c r="DU129" s="86" t="s">
        <v>242</v>
      </c>
      <c r="DV129" s="66"/>
      <c r="DW129" s="51"/>
      <c r="DY129" s="105"/>
      <c r="DZ129" s="58"/>
      <c r="EA129" s="3">
        <f>F248</f>
        <v>235</v>
      </c>
      <c r="EB129" s="4">
        <f>F35</f>
        <v>22</v>
      </c>
      <c r="EC129" s="4">
        <f>F148</f>
        <v>135</v>
      </c>
      <c r="ED129" s="4">
        <f>F135</f>
        <v>122</v>
      </c>
      <c r="EE129" s="4">
        <f>F193</f>
        <v>180</v>
      </c>
      <c r="EF129" s="4">
        <f>F90</f>
        <v>77</v>
      </c>
      <c r="EG129" s="4">
        <f>F237</f>
        <v>224</v>
      </c>
      <c r="EH129" s="4">
        <f>F46</f>
        <v>33</v>
      </c>
      <c r="EI129" s="4">
        <f>F61</f>
        <v>48</v>
      </c>
      <c r="EJ129" s="4">
        <f>F222</f>
        <v>209</v>
      </c>
      <c r="EK129" s="4">
        <f>F81</f>
        <v>68</v>
      </c>
      <c r="EL129" s="4">
        <f>F202</f>
        <v>189</v>
      </c>
      <c r="EM129" s="4">
        <f>F132</f>
        <v>119</v>
      </c>
      <c r="EN129" s="4">
        <f>F151</f>
        <v>138</v>
      </c>
      <c r="EO129" s="4">
        <f>F40</f>
        <v>27</v>
      </c>
      <c r="EP129" s="5">
        <f>F243</f>
        <v>230</v>
      </c>
      <c r="EQ129" s="75">
        <f>EA129^3+EB129^3+EC129^3+ED129^3+EE129^3+EF129^3+EG129^3+EH129^3+EA130^3+EB130^3+EC130^3+ED130^3+EE130^3+EF130^3+EG130^3+EH130^3</f>
        <v>67634176</v>
      </c>
      <c r="ER129" s="76">
        <f t="shared" si="23"/>
        <v>67634176</v>
      </c>
      <c r="ES129" s="61"/>
      <c r="ET129" s="81" t="s">
        <v>250</v>
      </c>
      <c r="EU129" s="82" t="s">
        <v>251</v>
      </c>
      <c r="EV129" s="82" t="s">
        <v>240</v>
      </c>
      <c r="EW129" s="82" t="s">
        <v>241</v>
      </c>
      <c r="EX129" s="82" t="s">
        <v>143</v>
      </c>
      <c r="EY129" s="82" t="s">
        <v>142</v>
      </c>
      <c r="EZ129" s="82" t="s">
        <v>153</v>
      </c>
      <c r="FA129" s="82" t="s">
        <v>152</v>
      </c>
      <c r="FB129" s="82" t="s">
        <v>144</v>
      </c>
      <c r="FC129" s="82" t="s">
        <v>145</v>
      </c>
      <c r="FD129" s="82" t="s">
        <v>150</v>
      </c>
      <c r="FE129" s="82" t="s">
        <v>151</v>
      </c>
      <c r="FF129" s="82" t="s">
        <v>249</v>
      </c>
      <c r="FG129" s="82" t="s">
        <v>248</v>
      </c>
      <c r="FH129" s="82" t="s">
        <v>243</v>
      </c>
      <c r="FI129" s="86" t="s">
        <v>242</v>
      </c>
      <c r="FJ129" s="66"/>
      <c r="FK129" s="51"/>
    </row>
    <row r="130" spans="1:167" x14ac:dyDescent="0.2">
      <c r="A130" s="32"/>
      <c r="B130" s="32"/>
      <c r="C130" s="32"/>
      <c r="D130" s="106" t="s">
        <v>62</v>
      </c>
      <c r="E130" s="107" t="s">
        <v>207</v>
      </c>
      <c r="F130" s="110">
        <f>B4+(116*B6)</f>
        <v>117</v>
      </c>
      <c r="G130" s="104"/>
      <c r="H130" s="43"/>
      <c r="I130" s="109"/>
      <c r="J130" s="58"/>
      <c r="K130" s="3">
        <f>F255</f>
        <v>242</v>
      </c>
      <c r="L130" s="4">
        <f>F28</f>
        <v>15</v>
      </c>
      <c r="M130" s="4">
        <f>F160</f>
        <v>147</v>
      </c>
      <c r="N130" s="4">
        <f>F123</f>
        <v>110</v>
      </c>
      <c r="O130" s="4">
        <f>F178</f>
        <v>165</v>
      </c>
      <c r="P130" s="4">
        <f>F105</f>
        <v>92</v>
      </c>
      <c r="Q130" s="4">
        <f>F213</f>
        <v>200</v>
      </c>
      <c r="R130" s="4">
        <f>F70</f>
        <v>57</v>
      </c>
      <c r="S130" s="4">
        <f>F69</f>
        <v>56</v>
      </c>
      <c r="T130" s="4">
        <f>F214</f>
        <v>201</v>
      </c>
      <c r="U130" s="4">
        <f>F98</f>
        <v>85</v>
      </c>
      <c r="V130" s="4">
        <f>F185</f>
        <v>172</v>
      </c>
      <c r="W130" s="4">
        <f>F112</f>
        <v>99</v>
      </c>
      <c r="X130" s="4">
        <f>F171</f>
        <v>158</v>
      </c>
      <c r="Y130" s="4">
        <f>F15</f>
        <v>2</v>
      </c>
      <c r="Z130" s="5">
        <f>F268</f>
        <v>255</v>
      </c>
      <c r="AA130" s="75">
        <f>S129^3+T129^3+U129^3+V129^3+W129^3+X129^3+Y129^3+Z129^3+S130^3+T130^3+U130^3+V130^3+W130^3+X130^3+Y130^3+Z130^3</f>
        <v>67634176</v>
      </c>
      <c r="AB130" s="76">
        <f t="shared" si="20"/>
        <v>67634176</v>
      </c>
      <c r="AC130" s="61"/>
      <c r="AD130" s="81" t="s">
        <v>218</v>
      </c>
      <c r="AE130" s="82" t="s">
        <v>219</v>
      </c>
      <c r="AF130" s="82" t="s">
        <v>216</v>
      </c>
      <c r="AG130" s="82" t="s">
        <v>217</v>
      </c>
      <c r="AH130" s="83" t="s">
        <v>222</v>
      </c>
      <c r="AI130" s="83" t="s">
        <v>223</v>
      </c>
      <c r="AJ130" s="83" t="s">
        <v>220</v>
      </c>
      <c r="AK130" s="83" t="s">
        <v>221</v>
      </c>
      <c r="AL130" s="82" t="s">
        <v>213</v>
      </c>
      <c r="AM130" s="82" t="s">
        <v>212</v>
      </c>
      <c r="AN130" s="82" t="s">
        <v>215</v>
      </c>
      <c r="AO130" s="82" t="s">
        <v>214</v>
      </c>
      <c r="AP130" s="83" t="s">
        <v>209</v>
      </c>
      <c r="AQ130" s="83" t="s">
        <v>208</v>
      </c>
      <c r="AR130" s="83" t="s">
        <v>211</v>
      </c>
      <c r="AS130" s="84" t="s">
        <v>210</v>
      </c>
      <c r="AT130" s="66"/>
      <c r="AU130" s="51"/>
      <c r="AW130" s="109"/>
      <c r="AX130" s="58"/>
      <c r="AY130" s="3">
        <f>F255</f>
        <v>242</v>
      </c>
      <c r="AZ130" s="4">
        <f>F28</f>
        <v>15</v>
      </c>
      <c r="BA130" s="4">
        <f>F160</f>
        <v>147</v>
      </c>
      <c r="BB130" s="4">
        <f>F123</f>
        <v>110</v>
      </c>
      <c r="BC130" s="4">
        <f>F181</f>
        <v>168</v>
      </c>
      <c r="BD130" s="4">
        <f>F102</f>
        <v>89</v>
      </c>
      <c r="BE130" s="4">
        <f>F210</f>
        <v>197</v>
      </c>
      <c r="BF130" s="4">
        <f>F73</f>
        <v>60</v>
      </c>
      <c r="BG130" s="4">
        <f>F66</f>
        <v>53</v>
      </c>
      <c r="BH130" s="4">
        <f>F217</f>
        <v>204</v>
      </c>
      <c r="BI130" s="4">
        <f>F101</f>
        <v>88</v>
      </c>
      <c r="BJ130" s="4">
        <f>F182</f>
        <v>169</v>
      </c>
      <c r="BK130" s="4">
        <f>F112</f>
        <v>99</v>
      </c>
      <c r="BL130" s="4">
        <f>F171</f>
        <v>158</v>
      </c>
      <c r="BM130" s="4">
        <f>F15</f>
        <v>2</v>
      </c>
      <c r="BN130" s="5">
        <f>F268</f>
        <v>255</v>
      </c>
      <c r="BO130" s="75">
        <f>BG129^3+BH129^3+BI129^3+BJ129^3+BK129^3+BL129^3+BM129^3+BN129^3+BG130^3+BH130^3+BI130^3+BJ130^3+BK130^3+BL130^3+BM130^3+BN130^3</f>
        <v>67634176</v>
      </c>
      <c r="BP130" s="76">
        <f t="shared" si="21"/>
        <v>67634176</v>
      </c>
      <c r="BQ130" s="61"/>
      <c r="BR130" s="89" t="s">
        <v>218</v>
      </c>
      <c r="BS130" s="83" t="s">
        <v>219</v>
      </c>
      <c r="BT130" s="83" t="s">
        <v>216</v>
      </c>
      <c r="BU130" s="83" t="s">
        <v>217</v>
      </c>
      <c r="BV130" s="83" t="s">
        <v>184</v>
      </c>
      <c r="BW130" s="83" t="s">
        <v>183</v>
      </c>
      <c r="BX130" s="83" t="s">
        <v>186</v>
      </c>
      <c r="BY130" s="83" t="s">
        <v>185</v>
      </c>
      <c r="BZ130" s="82" t="s">
        <v>177</v>
      </c>
      <c r="CA130" s="82" t="s">
        <v>178</v>
      </c>
      <c r="CB130" s="82" t="s">
        <v>175</v>
      </c>
      <c r="CC130" s="82" t="s">
        <v>176</v>
      </c>
      <c r="CD130" s="82" t="s">
        <v>209</v>
      </c>
      <c r="CE130" s="82" t="s">
        <v>208</v>
      </c>
      <c r="CF130" s="82" t="s">
        <v>211</v>
      </c>
      <c r="CG130" s="86" t="s">
        <v>210</v>
      </c>
      <c r="CH130" s="66"/>
      <c r="CI130" s="51"/>
      <c r="CJ130" s="144"/>
      <c r="CK130" s="109"/>
      <c r="CL130" s="58"/>
      <c r="CM130" s="3">
        <f>F261</f>
        <v>248</v>
      </c>
      <c r="CN130" s="4">
        <f>F22</f>
        <v>9</v>
      </c>
      <c r="CO130" s="4">
        <f>F160</f>
        <v>147</v>
      </c>
      <c r="CP130" s="4">
        <f>F123</f>
        <v>110</v>
      </c>
      <c r="CQ130" s="4">
        <f>F175</f>
        <v>162</v>
      </c>
      <c r="CR130" s="4">
        <f>F108</f>
        <v>95</v>
      </c>
      <c r="CS130" s="4">
        <f>F210</f>
        <v>197</v>
      </c>
      <c r="CT130" s="4">
        <f>F73</f>
        <v>60</v>
      </c>
      <c r="CU130" s="4">
        <f>F66</f>
        <v>53</v>
      </c>
      <c r="CV130" s="4">
        <f>F217</f>
        <v>204</v>
      </c>
      <c r="CW130" s="4">
        <f>F95</f>
        <v>82</v>
      </c>
      <c r="CX130" s="4">
        <f>F188</f>
        <v>175</v>
      </c>
      <c r="CY130" s="4">
        <f>F112</f>
        <v>99</v>
      </c>
      <c r="CZ130" s="4">
        <f>F171</f>
        <v>158</v>
      </c>
      <c r="DA130" s="4">
        <f>F21</f>
        <v>8</v>
      </c>
      <c r="DB130" s="5">
        <f>F262</f>
        <v>249</v>
      </c>
      <c r="DC130" s="75">
        <f>CU129^3+CV129^3+CW129^3+CX129^3+CY129^3+CZ129^3+DA129^3+DB129^3+CU130^3+CV130^3+CW130^3+CX130^3+CY130^3+CZ130^3+DA130^3+DB130^3</f>
        <v>67634176</v>
      </c>
      <c r="DD130" s="76">
        <f t="shared" si="22"/>
        <v>67634176</v>
      </c>
      <c r="DE130" s="61"/>
      <c r="DF130" s="89" t="s">
        <v>82</v>
      </c>
      <c r="DG130" s="83" t="s">
        <v>81</v>
      </c>
      <c r="DH130" s="82" t="s">
        <v>216</v>
      </c>
      <c r="DI130" s="82" t="s">
        <v>217</v>
      </c>
      <c r="DJ130" s="83" t="s">
        <v>119</v>
      </c>
      <c r="DK130" s="83" t="s">
        <v>120</v>
      </c>
      <c r="DL130" s="82" t="s">
        <v>186</v>
      </c>
      <c r="DM130" s="82" t="s">
        <v>185</v>
      </c>
      <c r="DN130" s="83" t="s">
        <v>177</v>
      </c>
      <c r="DO130" s="83" t="s">
        <v>178</v>
      </c>
      <c r="DP130" s="82" t="s">
        <v>138</v>
      </c>
      <c r="DQ130" s="82" t="s">
        <v>137</v>
      </c>
      <c r="DR130" s="83" t="s">
        <v>209</v>
      </c>
      <c r="DS130" s="83" t="s">
        <v>208</v>
      </c>
      <c r="DT130" s="82" t="s">
        <v>89</v>
      </c>
      <c r="DU130" s="86" t="s">
        <v>90</v>
      </c>
      <c r="DV130" s="66"/>
      <c r="DW130" s="51"/>
      <c r="DY130" s="109"/>
      <c r="DZ130" s="58"/>
      <c r="EA130" s="3">
        <f>F258</f>
        <v>245</v>
      </c>
      <c r="EB130" s="4">
        <f>F25</f>
        <v>12</v>
      </c>
      <c r="EC130" s="4">
        <f>F166</f>
        <v>153</v>
      </c>
      <c r="ED130" s="4">
        <f>F117</f>
        <v>104</v>
      </c>
      <c r="EE130" s="4">
        <f>F187</f>
        <v>174</v>
      </c>
      <c r="EF130" s="4">
        <f>F96</f>
        <v>83</v>
      </c>
      <c r="EG130" s="4">
        <f>F207</f>
        <v>194</v>
      </c>
      <c r="EH130" s="4">
        <f>F76</f>
        <v>63</v>
      </c>
      <c r="EI130" s="4">
        <f>F63</f>
        <v>50</v>
      </c>
      <c r="EJ130" s="4">
        <f>F220</f>
        <v>207</v>
      </c>
      <c r="EK130" s="4">
        <f>F107</f>
        <v>94</v>
      </c>
      <c r="EL130" s="4">
        <f>F176</f>
        <v>163</v>
      </c>
      <c r="EM130" s="4">
        <f>F118</f>
        <v>105</v>
      </c>
      <c r="EN130" s="4">
        <f>F165</f>
        <v>152</v>
      </c>
      <c r="EO130" s="4">
        <f>F18</f>
        <v>5</v>
      </c>
      <c r="EP130" s="5">
        <f>F265</f>
        <v>252</v>
      </c>
      <c r="EQ130" s="75">
        <f>EI129^3+EJ129^3+EK129^3+EL129^3+EM129^3+EN129^3+EO129^3+EP129^3+EI130^3+EJ130^3+EK130^3+EL130^3+EM130^3+EN130^3+EO130^3+EP130^3</f>
        <v>67634176</v>
      </c>
      <c r="ER130" s="76">
        <f t="shared" si="23"/>
        <v>67634176</v>
      </c>
      <c r="ES130" s="61"/>
      <c r="ET130" s="89" t="s">
        <v>99</v>
      </c>
      <c r="EU130" s="83" t="s">
        <v>100</v>
      </c>
      <c r="EV130" s="83" t="s">
        <v>134</v>
      </c>
      <c r="EW130" s="83" t="s">
        <v>135</v>
      </c>
      <c r="EX130" s="83" t="s">
        <v>86</v>
      </c>
      <c r="EY130" s="83" t="s">
        <v>85</v>
      </c>
      <c r="EZ130" s="83" t="s">
        <v>76</v>
      </c>
      <c r="FA130" s="83" t="s">
        <v>75</v>
      </c>
      <c r="FB130" s="83" t="s">
        <v>83</v>
      </c>
      <c r="FC130" s="83" t="s">
        <v>84</v>
      </c>
      <c r="FD130" s="83" t="s">
        <v>77</v>
      </c>
      <c r="FE130" s="83" t="s">
        <v>78</v>
      </c>
      <c r="FF130" s="83" t="s">
        <v>102</v>
      </c>
      <c r="FG130" s="83" t="s">
        <v>101</v>
      </c>
      <c r="FH130" s="83" t="s">
        <v>133</v>
      </c>
      <c r="FI130" s="84" t="s">
        <v>132</v>
      </c>
      <c r="FJ130" s="66"/>
      <c r="FK130" s="51"/>
    </row>
    <row r="131" spans="1:167" x14ac:dyDescent="0.2">
      <c r="A131" s="32"/>
      <c r="B131" s="32"/>
      <c r="C131" s="32"/>
      <c r="D131" s="106" t="s">
        <v>156</v>
      </c>
      <c r="E131" s="107" t="s">
        <v>207</v>
      </c>
      <c r="F131" s="108">
        <f>B4+(117*B6)</f>
        <v>118</v>
      </c>
      <c r="G131" s="104"/>
      <c r="H131" s="43"/>
      <c r="I131" s="109"/>
      <c r="J131" s="58"/>
      <c r="K131" s="3">
        <f>F87</f>
        <v>74</v>
      </c>
      <c r="L131" s="4">
        <f>F196</f>
        <v>183</v>
      </c>
      <c r="M131" s="4">
        <f>F56</f>
        <v>43</v>
      </c>
      <c r="N131" s="4">
        <f>F227</f>
        <v>214</v>
      </c>
      <c r="O131" s="4">
        <f>F42</f>
        <v>29</v>
      </c>
      <c r="P131" s="4">
        <f>F241</f>
        <v>228</v>
      </c>
      <c r="Q131" s="4">
        <f>F141</f>
        <v>128</v>
      </c>
      <c r="R131" s="4">
        <f>F142</f>
        <v>129</v>
      </c>
      <c r="S131" s="4">
        <f>F157</f>
        <v>144</v>
      </c>
      <c r="T131" s="4">
        <f>F126</f>
        <v>113</v>
      </c>
      <c r="U131" s="4">
        <f>F250</f>
        <v>237</v>
      </c>
      <c r="V131" s="4">
        <f>F33</f>
        <v>20</v>
      </c>
      <c r="W131" s="4">
        <f>F232</f>
        <v>219</v>
      </c>
      <c r="X131" s="4">
        <f>F51</f>
        <v>38</v>
      </c>
      <c r="Y131" s="4">
        <f>F199</f>
        <v>186</v>
      </c>
      <c r="Z131" s="5">
        <f>F84</f>
        <v>71</v>
      </c>
      <c r="AA131" s="75">
        <f>K131^3+L131^3+M131^3+N131^3+O131^3+P131^3+Q131^3+R131^3+K132^3+L132^3+M132^3+N132^3+O132^3+P132^3+Q132^3+R132^3</f>
        <v>67634176</v>
      </c>
      <c r="AB131" s="76">
        <f t="shared" si="20"/>
        <v>67634176</v>
      </c>
      <c r="AC131" s="61"/>
      <c r="AD131" s="89" t="s">
        <v>109</v>
      </c>
      <c r="AE131" s="83" t="s">
        <v>110</v>
      </c>
      <c r="AF131" s="83" t="s">
        <v>107</v>
      </c>
      <c r="AG131" s="83" t="s">
        <v>108</v>
      </c>
      <c r="AH131" s="82" t="s">
        <v>113</v>
      </c>
      <c r="AI131" s="82" t="s">
        <v>114</v>
      </c>
      <c r="AJ131" s="82" t="s">
        <v>111</v>
      </c>
      <c r="AK131" s="82" t="s">
        <v>112</v>
      </c>
      <c r="AL131" s="83" t="s">
        <v>104</v>
      </c>
      <c r="AM131" s="83" t="s">
        <v>103</v>
      </c>
      <c r="AN131" s="83" t="s">
        <v>106</v>
      </c>
      <c r="AO131" s="83" t="s">
        <v>105</v>
      </c>
      <c r="AP131" s="82" t="s">
        <v>92</v>
      </c>
      <c r="AQ131" s="82" t="s">
        <v>91</v>
      </c>
      <c r="AR131" s="82" t="s">
        <v>94</v>
      </c>
      <c r="AS131" s="86" t="s">
        <v>93</v>
      </c>
      <c r="AT131" s="66"/>
      <c r="AU131" s="51"/>
      <c r="AW131" s="109"/>
      <c r="AX131" s="58"/>
      <c r="AY131" s="3">
        <f>F87</f>
        <v>74</v>
      </c>
      <c r="AZ131" s="4">
        <f>F196</f>
        <v>183</v>
      </c>
      <c r="BA131" s="4">
        <f>F56</f>
        <v>43</v>
      </c>
      <c r="BB131" s="4">
        <f>F227</f>
        <v>214</v>
      </c>
      <c r="BC131" s="4">
        <f>F45</f>
        <v>32</v>
      </c>
      <c r="BD131" s="4">
        <f>F238</f>
        <v>225</v>
      </c>
      <c r="BE131" s="4">
        <f>F138</f>
        <v>125</v>
      </c>
      <c r="BF131" s="4">
        <f>F145</f>
        <v>132</v>
      </c>
      <c r="BG131" s="4">
        <f>F154</f>
        <v>141</v>
      </c>
      <c r="BH131" s="4">
        <f>F129</f>
        <v>116</v>
      </c>
      <c r="BI131" s="4">
        <f>F253</f>
        <v>240</v>
      </c>
      <c r="BJ131" s="4">
        <f>F30</f>
        <v>17</v>
      </c>
      <c r="BK131" s="4">
        <f>F232</f>
        <v>219</v>
      </c>
      <c r="BL131" s="4">
        <f>F51</f>
        <v>38</v>
      </c>
      <c r="BM131" s="4">
        <f>F199</f>
        <v>186</v>
      </c>
      <c r="BN131" s="5">
        <f>F84</f>
        <v>71</v>
      </c>
      <c r="BO131" s="75">
        <f>AY131^3+AZ131^3+BA131^3+BB131^3+BC131^3+BD131^3+BE131^3+BF131^3+AY132^3+AZ132^3+BA132^3+BB132^3+BC132^3+BD132^3+BE132^3+BF132^3</f>
        <v>67634176</v>
      </c>
      <c r="BP131" s="76">
        <f t="shared" si="21"/>
        <v>67634176</v>
      </c>
      <c r="BQ131" s="61"/>
      <c r="BR131" s="81" t="s">
        <v>109</v>
      </c>
      <c r="BS131" s="82" t="s">
        <v>110</v>
      </c>
      <c r="BT131" s="82" t="s">
        <v>107</v>
      </c>
      <c r="BU131" s="82" t="s">
        <v>108</v>
      </c>
      <c r="BV131" s="82" t="s">
        <v>125</v>
      </c>
      <c r="BW131" s="82" t="s">
        <v>124</v>
      </c>
      <c r="BX131" s="82" t="s">
        <v>127</v>
      </c>
      <c r="BY131" s="82" t="s">
        <v>126</v>
      </c>
      <c r="BZ131" s="83" t="s">
        <v>97</v>
      </c>
      <c r="CA131" s="83" t="s">
        <v>98</v>
      </c>
      <c r="CB131" s="83" t="s">
        <v>95</v>
      </c>
      <c r="CC131" s="83" t="s">
        <v>96</v>
      </c>
      <c r="CD131" s="83" t="s">
        <v>92</v>
      </c>
      <c r="CE131" s="83" t="s">
        <v>91</v>
      </c>
      <c r="CF131" s="83" t="s">
        <v>94</v>
      </c>
      <c r="CG131" s="84" t="s">
        <v>93</v>
      </c>
      <c r="CH131" s="66"/>
      <c r="CI131" s="51"/>
      <c r="CJ131" s="144"/>
      <c r="CK131" s="109"/>
      <c r="CL131" s="58"/>
      <c r="CM131" s="3">
        <f>F93</f>
        <v>80</v>
      </c>
      <c r="CN131" s="4">
        <f>F190</f>
        <v>177</v>
      </c>
      <c r="CO131" s="4">
        <f>F56</f>
        <v>43</v>
      </c>
      <c r="CP131" s="4">
        <f>F227</f>
        <v>214</v>
      </c>
      <c r="CQ131" s="4">
        <f>F39</f>
        <v>26</v>
      </c>
      <c r="CR131" s="4">
        <f>F244</f>
        <v>231</v>
      </c>
      <c r="CS131" s="4">
        <f>F138</f>
        <v>125</v>
      </c>
      <c r="CT131" s="4">
        <f>F145</f>
        <v>132</v>
      </c>
      <c r="CU131" s="4">
        <f>F154</f>
        <v>141</v>
      </c>
      <c r="CV131" s="4">
        <f>F129</f>
        <v>116</v>
      </c>
      <c r="CW131" s="4">
        <f>F247</f>
        <v>234</v>
      </c>
      <c r="CX131" s="4">
        <f>F36</f>
        <v>23</v>
      </c>
      <c r="CY131" s="4">
        <f>F232</f>
        <v>219</v>
      </c>
      <c r="CZ131" s="4">
        <f>F51</f>
        <v>38</v>
      </c>
      <c r="DA131" s="4">
        <f>F205</f>
        <v>192</v>
      </c>
      <c r="DB131" s="5">
        <f>F78</f>
        <v>65</v>
      </c>
      <c r="DC131" s="75">
        <f>CM131^3+CN131^3+CO131^3+CP131^3+CQ131^3+CR131^3+CS131^3+CT131^3+CM132^3+CN132^3+CO132^3+CP132^3+CQ132^3+CR132^3+CS132^3+CT132^3</f>
        <v>67634176</v>
      </c>
      <c r="DD131" s="76">
        <f t="shared" si="22"/>
        <v>67634176</v>
      </c>
      <c r="DE131" s="61"/>
      <c r="DF131" s="89" t="s">
        <v>247</v>
      </c>
      <c r="DG131" s="83" t="s">
        <v>246</v>
      </c>
      <c r="DH131" s="82" t="s">
        <v>107</v>
      </c>
      <c r="DI131" s="82" t="s">
        <v>108</v>
      </c>
      <c r="DJ131" s="83" t="s">
        <v>146</v>
      </c>
      <c r="DK131" s="83" t="s">
        <v>147</v>
      </c>
      <c r="DL131" s="82" t="s">
        <v>127</v>
      </c>
      <c r="DM131" s="82" t="s">
        <v>126</v>
      </c>
      <c r="DN131" s="83" t="s">
        <v>97</v>
      </c>
      <c r="DO131" s="83" t="s">
        <v>98</v>
      </c>
      <c r="DP131" s="82" t="s">
        <v>155</v>
      </c>
      <c r="DQ131" s="82" t="s">
        <v>154</v>
      </c>
      <c r="DR131" s="83" t="s">
        <v>92</v>
      </c>
      <c r="DS131" s="83" t="s">
        <v>91</v>
      </c>
      <c r="DT131" s="82" t="s">
        <v>254</v>
      </c>
      <c r="DU131" s="86" t="s">
        <v>255</v>
      </c>
      <c r="DV131" s="66"/>
      <c r="DW131" s="51"/>
      <c r="DY131" s="109"/>
      <c r="DZ131" s="58"/>
      <c r="EA131" s="3">
        <f>F84</f>
        <v>71</v>
      </c>
      <c r="EB131" s="4">
        <f>F199</f>
        <v>186</v>
      </c>
      <c r="EC131" s="4">
        <f>F56</f>
        <v>43</v>
      </c>
      <c r="ED131" s="4">
        <f>F227</f>
        <v>214</v>
      </c>
      <c r="EE131" s="4">
        <f>F45</f>
        <v>32</v>
      </c>
      <c r="EF131" s="4">
        <f>F238</f>
        <v>225</v>
      </c>
      <c r="EG131" s="4">
        <f>F129</f>
        <v>116</v>
      </c>
      <c r="EH131" s="4">
        <f>F154</f>
        <v>141</v>
      </c>
      <c r="EI131" s="4">
        <f>F145</f>
        <v>132</v>
      </c>
      <c r="EJ131" s="4">
        <f>F138</f>
        <v>125</v>
      </c>
      <c r="EK131" s="4">
        <f>F253</f>
        <v>240</v>
      </c>
      <c r="EL131" s="4">
        <f>F30</f>
        <v>17</v>
      </c>
      <c r="EM131" s="4">
        <f>F232</f>
        <v>219</v>
      </c>
      <c r="EN131" s="4">
        <f>F51</f>
        <v>38</v>
      </c>
      <c r="EO131" s="4">
        <f>F196</f>
        <v>183</v>
      </c>
      <c r="EP131" s="5">
        <f>F87</f>
        <v>74</v>
      </c>
      <c r="EQ131" s="75">
        <f>EA131^3+EB131^3+EC131^3+ED131^3+EE131^3+EF131^3+EG131^3+EH131^3+EA132^3+EB132^3+EC132^3+ED132^3+EE132^3+EF132^3+EG132^3+EH132^3</f>
        <v>67634176</v>
      </c>
      <c r="ER131" s="76">
        <f t="shared" si="23"/>
        <v>67634176</v>
      </c>
      <c r="ES131" s="61"/>
      <c r="ET131" s="81" t="s">
        <v>93</v>
      </c>
      <c r="EU131" s="82" t="s">
        <v>94</v>
      </c>
      <c r="EV131" s="82" t="s">
        <v>107</v>
      </c>
      <c r="EW131" s="82" t="s">
        <v>108</v>
      </c>
      <c r="EX131" s="82" t="s">
        <v>125</v>
      </c>
      <c r="EY131" s="82" t="s">
        <v>124</v>
      </c>
      <c r="EZ131" s="82" t="s">
        <v>98</v>
      </c>
      <c r="FA131" s="82" t="s">
        <v>97</v>
      </c>
      <c r="FB131" s="82" t="s">
        <v>126</v>
      </c>
      <c r="FC131" s="82" t="s">
        <v>127</v>
      </c>
      <c r="FD131" s="82" t="s">
        <v>95</v>
      </c>
      <c r="FE131" s="82" t="s">
        <v>96</v>
      </c>
      <c r="FF131" s="82" t="s">
        <v>92</v>
      </c>
      <c r="FG131" s="82" t="s">
        <v>91</v>
      </c>
      <c r="FH131" s="82" t="s">
        <v>110</v>
      </c>
      <c r="FI131" s="86" t="s">
        <v>109</v>
      </c>
      <c r="FJ131" s="66"/>
      <c r="FK131" s="51"/>
    </row>
    <row r="132" spans="1:167" x14ac:dyDescent="0.2">
      <c r="A132" s="32"/>
      <c r="B132" s="32"/>
      <c r="C132" s="32"/>
      <c r="D132" s="106" t="s">
        <v>249</v>
      </c>
      <c r="E132" s="107" t="s">
        <v>207</v>
      </c>
      <c r="F132" s="108">
        <f>B4+(118*B6)</f>
        <v>119</v>
      </c>
      <c r="G132" s="104"/>
      <c r="H132" s="43"/>
      <c r="I132" s="109"/>
      <c r="J132" s="58"/>
      <c r="K132" s="3">
        <f>F96</f>
        <v>83</v>
      </c>
      <c r="L132" s="4">
        <f>F187</f>
        <v>174</v>
      </c>
      <c r="M132" s="4">
        <f>F63</f>
        <v>50</v>
      </c>
      <c r="N132" s="4">
        <f>F220</f>
        <v>207</v>
      </c>
      <c r="O132" s="4">
        <f>F21</f>
        <v>8</v>
      </c>
      <c r="P132" s="4">
        <f>F262</f>
        <v>249</v>
      </c>
      <c r="Q132" s="4">
        <f>F114</f>
        <v>101</v>
      </c>
      <c r="R132" s="4">
        <f>F169</f>
        <v>156</v>
      </c>
      <c r="S132" s="4">
        <f>F162</f>
        <v>149</v>
      </c>
      <c r="T132" s="4">
        <f>F121</f>
        <v>108</v>
      </c>
      <c r="U132" s="4">
        <f>F261</f>
        <v>248</v>
      </c>
      <c r="V132" s="4">
        <f>F22</f>
        <v>9</v>
      </c>
      <c r="W132" s="4">
        <f>F207</f>
        <v>194</v>
      </c>
      <c r="X132" s="4">
        <f>F76</f>
        <v>63</v>
      </c>
      <c r="Y132" s="4">
        <f>F176</f>
        <v>163</v>
      </c>
      <c r="Z132" s="5">
        <f>F107</f>
        <v>94</v>
      </c>
      <c r="AA132" s="75">
        <f>S131^3+T131^3+U131^3+V131^3+W131^3+X131^3+Y131^3+Z131^3+S132^3+T132^3+U132^3+V132^3+W132^3+X132^3+Y132^3+Z132^3</f>
        <v>67634176</v>
      </c>
      <c r="AB132" s="76">
        <f t="shared" si="20"/>
        <v>67634176</v>
      </c>
      <c r="AC132" s="61"/>
      <c r="AD132" s="89" t="s">
        <v>85</v>
      </c>
      <c r="AE132" s="83" t="s">
        <v>86</v>
      </c>
      <c r="AF132" s="83" t="s">
        <v>83</v>
      </c>
      <c r="AG132" s="83" t="s">
        <v>84</v>
      </c>
      <c r="AH132" s="82" t="s">
        <v>89</v>
      </c>
      <c r="AI132" s="82" t="s">
        <v>90</v>
      </c>
      <c r="AJ132" s="82" t="s">
        <v>87</v>
      </c>
      <c r="AK132" s="82" t="s">
        <v>88</v>
      </c>
      <c r="AL132" s="83" t="s">
        <v>80</v>
      </c>
      <c r="AM132" s="83" t="s">
        <v>79</v>
      </c>
      <c r="AN132" s="83" t="s">
        <v>82</v>
      </c>
      <c r="AO132" s="83" t="s">
        <v>81</v>
      </c>
      <c r="AP132" s="82" t="s">
        <v>76</v>
      </c>
      <c r="AQ132" s="82" t="s">
        <v>75</v>
      </c>
      <c r="AR132" s="82" t="s">
        <v>78</v>
      </c>
      <c r="AS132" s="86" t="s">
        <v>77</v>
      </c>
      <c r="AT132" s="66"/>
      <c r="AU132" s="51"/>
      <c r="AW132" s="109"/>
      <c r="AX132" s="58"/>
      <c r="AY132" s="3">
        <f>F96</f>
        <v>83</v>
      </c>
      <c r="AZ132" s="4">
        <f>F187</f>
        <v>174</v>
      </c>
      <c r="BA132" s="4">
        <f>F63</f>
        <v>50</v>
      </c>
      <c r="BB132" s="4">
        <f>F220</f>
        <v>207</v>
      </c>
      <c r="BC132" s="4">
        <f>F18</f>
        <v>5</v>
      </c>
      <c r="BD132" s="4">
        <f>F265</f>
        <v>252</v>
      </c>
      <c r="BE132" s="4">
        <f>F117</f>
        <v>104</v>
      </c>
      <c r="BF132" s="4">
        <f>F166</f>
        <v>153</v>
      </c>
      <c r="BG132" s="4">
        <f>F165</f>
        <v>152</v>
      </c>
      <c r="BH132" s="4">
        <f>F118</f>
        <v>105</v>
      </c>
      <c r="BI132" s="4">
        <f>F258</f>
        <v>245</v>
      </c>
      <c r="BJ132" s="4">
        <f>F25</f>
        <v>12</v>
      </c>
      <c r="BK132" s="4">
        <f>F207</f>
        <v>194</v>
      </c>
      <c r="BL132" s="4">
        <f>F76</f>
        <v>63</v>
      </c>
      <c r="BM132" s="4">
        <f>F176</f>
        <v>163</v>
      </c>
      <c r="BN132" s="5">
        <f>F107</f>
        <v>94</v>
      </c>
      <c r="BO132" s="75">
        <f>BG131^3+BH131^3+BI131^3+BJ131^3+BK131^3+BL131^3+BM131^3+BN131^3+BG132^3+BH132^3+BI132^3+BJ132^3+BK132^3+BL132^3+BM132^3+BN132^3</f>
        <v>67634176</v>
      </c>
      <c r="BP132" s="76">
        <f t="shared" si="21"/>
        <v>67634176</v>
      </c>
      <c r="BQ132" s="61"/>
      <c r="BR132" s="81" t="s">
        <v>85</v>
      </c>
      <c r="BS132" s="82" t="s">
        <v>86</v>
      </c>
      <c r="BT132" s="82" t="s">
        <v>83</v>
      </c>
      <c r="BU132" s="82" t="s">
        <v>84</v>
      </c>
      <c r="BV132" s="82" t="s">
        <v>133</v>
      </c>
      <c r="BW132" s="82" t="s">
        <v>132</v>
      </c>
      <c r="BX132" s="82" t="s">
        <v>135</v>
      </c>
      <c r="BY132" s="82" t="s">
        <v>134</v>
      </c>
      <c r="BZ132" s="83" t="s">
        <v>101</v>
      </c>
      <c r="CA132" s="83" t="s">
        <v>102</v>
      </c>
      <c r="CB132" s="83" t="s">
        <v>99</v>
      </c>
      <c r="CC132" s="83" t="s">
        <v>100</v>
      </c>
      <c r="CD132" s="83" t="s">
        <v>76</v>
      </c>
      <c r="CE132" s="83" t="s">
        <v>75</v>
      </c>
      <c r="CF132" s="83" t="s">
        <v>78</v>
      </c>
      <c r="CG132" s="84" t="s">
        <v>77</v>
      </c>
      <c r="CH132" s="66"/>
      <c r="CI132" s="51"/>
      <c r="CJ132" s="144"/>
      <c r="CK132" s="109"/>
      <c r="CL132" s="58"/>
      <c r="CM132" s="3">
        <f>F96</f>
        <v>83</v>
      </c>
      <c r="CN132" s="4">
        <f>F187</f>
        <v>174</v>
      </c>
      <c r="CO132" s="4">
        <f>F69</f>
        <v>56</v>
      </c>
      <c r="CP132" s="4">
        <f>F214</f>
        <v>201</v>
      </c>
      <c r="CQ132" s="4">
        <f>F18</f>
        <v>5</v>
      </c>
      <c r="CR132" s="4">
        <f>F265</f>
        <v>252</v>
      </c>
      <c r="CS132" s="4">
        <f>F111</f>
        <v>98</v>
      </c>
      <c r="CT132" s="4">
        <f>F172</f>
        <v>159</v>
      </c>
      <c r="CU132" s="4">
        <f>F159</f>
        <v>146</v>
      </c>
      <c r="CV132" s="4">
        <f>F124</f>
        <v>111</v>
      </c>
      <c r="CW132" s="4">
        <f>F258</f>
        <v>245</v>
      </c>
      <c r="CX132" s="4">
        <f>F25</f>
        <v>12</v>
      </c>
      <c r="CY132" s="4">
        <f>F213</f>
        <v>200</v>
      </c>
      <c r="CZ132" s="4">
        <f>F70</f>
        <v>57</v>
      </c>
      <c r="DA132" s="4">
        <f>F176</f>
        <v>163</v>
      </c>
      <c r="DB132" s="5">
        <f>F107</f>
        <v>94</v>
      </c>
      <c r="DC132" s="75">
        <f>CU131^3+CV131^3+CW131^3+CX131^3+CY131^3+CZ131^3+DA131^3+DB131^3+CU132^3+CV132^3+CW132^3+CX132^3+CY132^3+CZ132^3+DA132^3+DB132^3</f>
        <v>67634176</v>
      </c>
      <c r="DD132" s="76">
        <f t="shared" si="22"/>
        <v>67634176</v>
      </c>
      <c r="DE132" s="61"/>
      <c r="DF132" s="89" t="s">
        <v>85</v>
      </c>
      <c r="DG132" s="83" t="s">
        <v>86</v>
      </c>
      <c r="DH132" s="82" t="s">
        <v>213</v>
      </c>
      <c r="DI132" s="82" t="s">
        <v>212</v>
      </c>
      <c r="DJ132" s="83" t="s">
        <v>133</v>
      </c>
      <c r="DK132" s="83" t="s">
        <v>132</v>
      </c>
      <c r="DL132" s="82" t="s">
        <v>181</v>
      </c>
      <c r="DM132" s="82" t="s">
        <v>182</v>
      </c>
      <c r="DN132" s="83" t="s">
        <v>190</v>
      </c>
      <c r="DO132" s="83" t="s">
        <v>189</v>
      </c>
      <c r="DP132" s="82" t="s">
        <v>99</v>
      </c>
      <c r="DQ132" s="82" t="s">
        <v>100</v>
      </c>
      <c r="DR132" s="83" t="s">
        <v>220</v>
      </c>
      <c r="DS132" s="83" t="s">
        <v>221</v>
      </c>
      <c r="DT132" s="82" t="s">
        <v>78</v>
      </c>
      <c r="DU132" s="86" t="s">
        <v>77</v>
      </c>
      <c r="DV132" s="66"/>
      <c r="DW132" s="51"/>
      <c r="DY132" s="109"/>
      <c r="DZ132" s="58"/>
      <c r="EA132" s="3">
        <f>F102</f>
        <v>89</v>
      </c>
      <c r="EB132" s="4">
        <f>F181</f>
        <v>168</v>
      </c>
      <c r="EC132" s="4">
        <f>F66</f>
        <v>53</v>
      </c>
      <c r="ED132" s="4">
        <f>F217</f>
        <v>204</v>
      </c>
      <c r="EE132" s="4">
        <f>F15</f>
        <v>2</v>
      </c>
      <c r="EF132" s="4">
        <f>F268</f>
        <v>255</v>
      </c>
      <c r="EG132" s="4">
        <f>F123</f>
        <v>110</v>
      </c>
      <c r="EH132" s="4">
        <f>F160</f>
        <v>147</v>
      </c>
      <c r="EI132" s="4">
        <f>F171</f>
        <v>158</v>
      </c>
      <c r="EJ132" s="4">
        <f>F112</f>
        <v>99</v>
      </c>
      <c r="EK132" s="4">
        <f>F255</f>
        <v>242</v>
      </c>
      <c r="EL132" s="4">
        <f>F28</f>
        <v>15</v>
      </c>
      <c r="EM132" s="4">
        <f>F210</f>
        <v>197</v>
      </c>
      <c r="EN132" s="4">
        <f>F73</f>
        <v>60</v>
      </c>
      <c r="EO132" s="4">
        <f>F182</f>
        <v>169</v>
      </c>
      <c r="EP132" s="5">
        <f>F101</f>
        <v>88</v>
      </c>
      <c r="EQ132" s="75">
        <f>EI131^3+EJ131^3+EK131^3+EL131^3+EM131^3+EN131^3+EO131^3+EP131^3+EI132^3+EJ132^3+EK132^3+EL132^3+EM132^3+EN132^3+EO132^3+EP132^3</f>
        <v>67634176</v>
      </c>
      <c r="ER132" s="76">
        <f t="shared" si="23"/>
        <v>67634176</v>
      </c>
      <c r="ES132" s="61"/>
      <c r="ET132" s="89" t="s">
        <v>183</v>
      </c>
      <c r="EU132" s="83" t="s">
        <v>184</v>
      </c>
      <c r="EV132" s="83" t="s">
        <v>177</v>
      </c>
      <c r="EW132" s="83" t="s">
        <v>178</v>
      </c>
      <c r="EX132" s="83" t="s">
        <v>211</v>
      </c>
      <c r="EY132" s="83" t="s">
        <v>210</v>
      </c>
      <c r="EZ132" s="83" t="s">
        <v>217</v>
      </c>
      <c r="FA132" s="83" t="s">
        <v>216</v>
      </c>
      <c r="FB132" s="83" t="s">
        <v>208</v>
      </c>
      <c r="FC132" s="83" t="s">
        <v>209</v>
      </c>
      <c r="FD132" s="83" t="s">
        <v>218</v>
      </c>
      <c r="FE132" s="83" t="s">
        <v>219</v>
      </c>
      <c r="FF132" s="83" t="s">
        <v>186</v>
      </c>
      <c r="FG132" s="83" t="s">
        <v>185</v>
      </c>
      <c r="FH132" s="83" t="s">
        <v>176</v>
      </c>
      <c r="FI132" s="84" t="s">
        <v>175</v>
      </c>
      <c r="FJ132" s="66"/>
      <c r="FK132" s="51"/>
    </row>
    <row r="133" spans="1:167" x14ac:dyDescent="0.2">
      <c r="A133" s="32"/>
      <c r="B133" s="32"/>
      <c r="C133" s="32"/>
      <c r="D133" s="106" t="s">
        <v>40</v>
      </c>
      <c r="E133" s="107" t="s">
        <v>207</v>
      </c>
      <c r="F133" s="110">
        <f>B4+(119*B6)</f>
        <v>120</v>
      </c>
      <c r="G133" s="104"/>
      <c r="H133" s="43"/>
      <c r="I133" s="109"/>
      <c r="J133" s="58"/>
      <c r="K133" s="3">
        <f>F166</f>
        <v>153</v>
      </c>
      <c r="L133" s="4">
        <f>F117</f>
        <v>104</v>
      </c>
      <c r="M133" s="4">
        <f>F265</f>
        <v>252</v>
      </c>
      <c r="N133" s="4">
        <f>F18</f>
        <v>5</v>
      </c>
      <c r="O133" s="4">
        <f>F219</f>
        <v>206</v>
      </c>
      <c r="P133" s="4">
        <f>F64</f>
        <v>51</v>
      </c>
      <c r="Q133" s="4">
        <f>F188</f>
        <v>175</v>
      </c>
      <c r="R133" s="4">
        <f>F95</f>
        <v>82</v>
      </c>
      <c r="S133" s="4">
        <f>F108</f>
        <v>95</v>
      </c>
      <c r="T133" s="4">
        <f>F175</f>
        <v>162</v>
      </c>
      <c r="U133" s="4">
        <f>F75</f>
        <v>62</v>
      </c>
      <c r="V133" s="4">
        <f>F208</f>
        <v>195</v>
      </c>
      <c r="W133" s="4">
        <f>F25</f>
        <v>12</v>
      </c>
      <c r="X133" s="4">
        <f>F258</f>
        <v>245</v>
      </c>
      <c r="Y133" s="4">
        <f>F118</f>
        <v>105</v>
      </c>
      <c r="Z133" s="5">
        <f>F165</f>
        <v>152</v>
      </c>
      <c r="AA133" s="75">
        <f>K133^3+L133^3+M133^3+N133^3+O133^3+P133^3+Q133^3+R133^3+K134^3+L134^3+M134^3+N134^3+O134^3+P134^3+Q134^3+R134^3</f>
        <v>67634176</v>
      </c>
      <c r="AB133" s="76">
        <f t="shared" si="20"/>
        <v>67634176</v>
      </c>
      <c r="AC133" s="61"/>
      <c r="AD133" s="89" t="s">
        <v>134</v>
      </c>
      <c r="AE133" s="83" t="s">
        <v>135</v>
      </c>
      <c r="AF133" s="83" t="s">
        <v>132</v>
      </c>
      <c r="AG133" s="83" t="s">
        <v>133</v>
      </c>
      <c r="AH133" s="82" t="s">
        <v>139</v>
      </c>
      <c r="AI133" s="82" t="s">
        <v>140</v>
      </c>
      <c r="AJ133" s="82" t="s">
        <v>137</v>
      </c>
      <c r="AK133" s="82" t="s">
        <v>138</v>
      </c>
      <c r="AL133" s="83" t="s">
        <v>120</v>
      </c>
      <c r="AM133" s="83" t="s">
        <v>119</v>
      </c>
      <c r="AN133" s="83" t="s">
        <v>122</v>
      </c>
      <c r="AO133" s="83" t="s">
        <v>121</v>
      </c>
      <c r="AP133" s="82" t="s">
        <v>100</v>
      </c>
      <c r="AQ133" s="82" t="s">
        <v>99</v>
      </c>
      <c r="AR133" s="82" t="s">
        <v>102</v>
      </c>
      <c r="AS133" s="86" t="s">
        <v>101</v>
      </c>
      <c r="AT133" s="66"/>
      <c r="AU133" s="51"/>
      <c r="AW133" s="109"/>
      <c r="AX133" s="58"/>
      <c r="AY133" s="3">
        <f>F169</f>
        <v>156</v>
      </c>
      <c r="AZ133" s="4">
        <f>F114</f>
        <v>101</v>
      </c>
      <c r="BA133" s="4">
        <f>F262</f>
        <v>249</v>
      </c>
      <c r="BB133" s="4">
        <f>F21</f>
        <v>8</v>
      </c>
      <c r="BC133" s="4">
        <f>F219</f>
        <v>206</v>
      </c>
      <c r="BD133" s="4">
        <f>F64</f>
        <v>51</v>
      </c>
      <c r="BE133" s="4">
        <f>F188</f>
        <v>175</v>
      </c>
      <c r="BF133" s="4">
        <f>F95</f>
        <v>82</v>
      </c>
      <c r="BG133" s="4">
        <f>F108</f>
        <v>95</v>
      </c>
      <c r="BH133" s="4">
        <f>F175</f>
        <v>162</v>
      </c>
      <c r="BI133" s="4">
        <f>F75</f>
        <v>62</v>
      </c>
      <c r="BJ133" s="4">
        <f>F208</f>
        <v>195</v>
      </c>
      <c r="BK133" s="4">
        <f>F22</f>
        <v>9</v>
      </c>
      <c r="BL133" s="4">
        <f>F261</f>
        <v>248</v>
      </c>
      <c r="BM133" s="4">
        <f>F121</f>
        <v>108</v>
      </c>
      <c r="BN133" s="5">
        <f>F162</f>
        <v>149</v>
      </c>
      <c r="BO133" s="75">
        <f>AY133^3+AZ133^3+BA133^3+BB133^3+BC133^3+BD133^3+BE133^3+BF133^3+AY134^3+AZ134^3+BA134^3+BB134^3+BC134^3+BD134^3+BE134^3+BF134^3</f>
        <v>67634176</v>
      </c>
      <c r="BP133" s="76">
        <f t="shared" si="21"/>
        <v>67634176</v>
      </c>
      <c r="BQ133" s="61"/>
      <c r="BR133" s="89" t="s">
        <v>88</v>
      </c>
      <c r="BS133" s="83" t="s">
        <v>87</v>
      </c>
      <c r="BT133" s="83" t="s">
        <v>90</v>
      </c>
      <c r="BU133" s="83" t="s">
        <v>89</v>
      </c>
      <c r="BV133" s="83" t="s">
        <v>139</v>
      </c>
      <c r="BW133" s="83" t="s">
        <v>824</v>
      </c>
      <c r="BX133" s="83" t="s">
        <v>137</v>
      </c>
      <c r="BY133" s="83" t="s">
        <v>138</v>
      </c>
      <c r="BZ133" s="82" t="s">
        <v>120</v>
      </c>
      <c r="CA133" s="82" t="s">
        <v>119</v>
      </c>
      <c r="CB133" s="82" t="s">
        <v>122</v>
      </c>
      <c r="CC133" s="82" t="s">
        <v>121</v>
      </c>
      <c r="CD133" s="82" t="s">
        <v>81</v>
      </c>
      <c r="CE133" s="82" t="s">
        <v>82</v>
      </c>
      <c r="CF133" s="82" t="s">
        <v>79</v>
      </c>
      <c r="CG133" s="86" t="s">
        <v>80</v>
      </c>
      <c r="CH133" s="66"/>
      <c r="CI133" s="51"/>
      <c r="CJ133" s="144"/>
      <c r="CK133" s="109"/>
      <c r="CL133" s="58"/>
      <c r="CM133" s="3">
        <f>F169</f>
        <v>156</v>
      </c>
      <c r="CN133" s="4">
        <f>F114</f>
        <v>101</v>
      </c>
      <c r="CO133" s="4">
        <f>F268</f>
        <v>255</v>
      </c>
      <c r="CP133" s="4">
        <f>F15</f>
        <v>2</v>
      </c>
      <c r="CQ133" s="4">
        <f>F219</f>
        <v>206</v>
      </c>
      <c r="CR133" s="4">
        <f>F64</f>
        <v>51</v>
      </c>
      <c r="CS133" s="4">
        <f>F182</f>
        <v>169</v>
      </c>
      <c r="CT133" s="4">
        <f>F101</f>
        <v>88</v>
      </c>
      <c r="CU133" s="4">
        <f>F102</f>
        <v>89</v>
      </c>
      <c r="CV133" s="4">
        <f>F181</f>
        <v>168</v>
      </c>
      <c r="CW133" s="4">
        <f>F75</f>
        <v>62</v>
      </c>
      <c r="CX133" s="4">
        <f>F208</f>
        <v>195</v>
      </c>
      <c r="CY133" s="4">
        <f>F28</f>
        <v>15</v>
      </c>
      <c r="CZ133" s="4">
        <f>F255</f>
        <v>242</v>
      </c>
      <c r="DA133" s="4">
        <f>F121</f>
        <v>108</v>
      </c>
      <c r="DB133" s="5">
        <f>F162</f>
        <v>149</v>
      </c>
      <c r="DC133" s="75">
        <f>CM133^3+CN133^3+CO133^3+CP133^3+CQ133^3+CR133^3+CS133^3+CT133^3+CM134^3+CN134^3+CO134^3+CP134^3+CQ134^3+CR134^3+CS134^3+CT134^3</f>
        <v>67634176</v>
      </c>
      <c r="DD133" s="76">
        <f t="shared" si="22"/>
        <v>67634176</v>
      </c>
      <c r="DE133" s="61"/>
      <c r="DF133" s="89" t="s">
        <v>88</v>
      </c>
      <c r="DG133" s="83" t="s">
        <v>87</v>
      </c>
      <c r="DH133" s="82" t="s">
        <v>210</v>
      </c>
      <c r="DI133" s="82" t="s">
        <v>211</v>
      </c>
      <c r="DJ133" s="83" t="s">
        <v>139</v>
      </c>
      <c r="DK133" s="83" t="s">
        <v>140</v>
      </c>
      <c r="DL133" s="82" t="s">
        <v>176</v>
      </c>
      <c r="DM133" s="82" t="s">
        <v>175</v>
      </c>
      <c r="DN133" s="83" t="s">
        <v>183</v>
      </c>
      <c r="DO133" s="83" t="s">
        <v>184</v>
      </c>
      <c r="DP133" s="82" t="s">
        <v>122</v>
      </c>
      <c r="DQ133" s="82" t="s">
        <v>121</v>
      </c>
      <c r="DR133" s="83" t="s">
        <v>219</v>
      </c>
      <c r="DS133" s="83" t="s">
        <v>218</v>
      </c>
      <c r="DT133" s="82" t="s">
        <v>79</v>
      </c>
      <c r="DU133" s="86" t="s">
        <v>80</v>
      </c>
      <c r="DV133" s="66"/>
      <c r="DW133" s="51"/>
      <c r="DY133" s="109"/>
      <c r="DZ133" s="58"/>
      <c r="EA133" s="3">
        <f>F172</f>
        <v>159</v>
      </c>
      <c r="EB133" s="4">
        <f>F111</f>
        <v>98</v>
      </c>
      <c r="EC133" s="4">
        <f>F256</f>
        <v>243</v>
      </c>
      <c r="ED133" s="4">
        <f>F27</f>
        <v>14</v>
      </c>
      <c r="EE133" s="4">
        <f>F213</f>
        <v>200</v>
      </c>
      <c r="EF133" s="4">
        <f>F70</f>
        <v>57</v>
      </c>
      <c r="EG133" s="4">
        <f>F185</f>
        <v>172</v>
      </c>
      <c r="EH133" s="4">
        <f>F98</f>
        <v>85</v>
      </c>
      <c r="EI133" s="4">
        <f>F105</f>
        <v>92</v>
      </c>
      <c r="EJ133" s="4">
        <f>F178</f>
        <v>165</v>
      </c>
      <c r="EK133" s="4">
        <f>F69</f>
        <v>56</v>
      </c>
      <c r="EL133" s="4">
        <f>F214</f>
        <v>201</v>
      </c>
      <c r="EM133" s="4">
        <f>F16</f>
        <v>3</v>
      </c>
      <c r="EN133" s="4">
        <f>F267</f>
        <v>254</v>
      </c>
      <c r="EO133" s="4">
        <f>F124</f>
        <v>111</v>
      </c>
      <c r="EP133" s="5">
        <f>F159</f>
        <v>146</v>
      </c>
      <c r="EQ133" s="75">
        <f>EA133^3+EB133^3+EC133^3+ED133^3+EE133^3+EF133^3+EG133^3+EH133^3+EA134^3+EB134^3+EC134^3+ED134^3+EE134^3+EF134^3+EG134^3+EH134^3</f>
        <v>67634176</v>
      </c>
      <c r="ER133" s="76">
        <f t="shared" si="23"/>
        <v>67634176</v>
      </c>
      <c r="ES133" s="61"/>
      <c r="ET133" s="81" t="s">
        <v>182</v>
      </c>
      <c r="EU133" s="82" t="s">
        <v>181</v>
      </c>
      <c r="EV133" s="82" t="s">
        <v>188</v>
      </c>
      <c r="EW133" s="82" t="s">
        <v>187</v>
      </c>
      <c r="EX133" s="82" t="s">
        <v>220</v>
      </c>
      <c r="EY133" s="82" t="s">
        <v>221</v>
      </c>
      <c r="EZ133" s="82" t="s">
        <v>214</v>
      </c>
      <c r="FA133" s="82" t="s">
        <v>215</v>
      </c>
      <c r="FB133" s="82" t="s">
        <v>223</v>
      </c>
      <c r="FC133" s="82" t="s">
        <v>222</v>
      </c>
      <c r="FD133" s="82" t="s">
        <v>213</v>
      </c>
      <c r="FE133" s="82" t="s">
        <v>212</v>
      </c>
      <c r="FF133" s="82" t="s">
        <v>179</v>
      </c>
      <c r="FG133" s="82" t="s">
        <v>180</v>
      </c>
      <c r="FH133" s="82" t="s">
        <v>189</v>
      </c>
      <c r="FI133" s="86" t="s">
        <v>190</v>
      </c>
      <c r="FJ133" s="66"/>
      <c r="FK133" s="51"/>
    </row>
    <row r="134" spans="1:167" x14ac:dyDescent="0.2">
      <c r="A134" s="32"/>
      <c r="B134" s="32"/>
      <c r="C134" s="32"/>
      <c r="D134" s="106" t="s">
        <v>24</v>
      </c>
      <c r="E134" s="107" t="s">
        <v>207</v>
      </c>
      <c r="F134" s="110">
        <f>B4+(120*B6)</f>
        <v>121</v>
      </c>
      <c r="G134" s="104"/>
      <c r="H134" s="43"/>
      <c r="I134" s="109"/>
      <c r="J134" s="58"/>
      <c r="K134" s="7">
        <f>F145</f>
        <v>132</v>
      </c>
      <c r="L134" s="8">
        <f>F138</f>
        <v>125</v>
      </c>
      <c r="M134" s="8">
        <f>F238</f>
        <v>225</v>
      </c>
      <c r="N134" s="8">
        <f>F45</f>
        <v>32</v>
      </c>
      <c r="O134" s="8">
        <f>F228</f>
        <v>215</v>
      </c>
      <c r="P134" s="8">
        <f>F55</f>
        <v>42</v>
      </c>
      <c r="Q134" s="8">
        <f>F195</f>
        <v>182</v>
      </c>
      <c r="R134" s="8">
        <f>F88</f>
        <v>75</v>
      </c>
      <c r="S134" s="8">
        <f>F83</f>
        <v>70</v>
      </c>
      <c r="T134" s="8">
        <f>F200</f>
        <v>187</v>
      </c>
      <c r="U134" s="8">
        <f>F52</f>
        <v>39</v>
      </c>
      <c r="V134" s="8">
        <f>F231</f>
        <v>218</v>
      </c>
      <c r="W134" s="8">
        <f>F30</f>
        <v>17</v>
      </c>
      <c r="X134" s="8">
        <f>F253</f>
        <v>240</v>
      </c>
      <c r="Y134" s="8">
        <f>F129</f>
        <v>116</v>
      </c>
      <c r="Z134" s="9">
        <f>F154</f>
        <v>141</v>
      </c>
      <c r="AA134" s="75">
        <f>S133^3+T133^3+U133^3+V133^3+W133^3+X133^3+Y133^3+Z133^3+S134^3+T134^3+U134^3+V134^3+W134^3+X134^3+Y134^3+Z134^3</f>
        <v>67634176</v>
      </c>
      <c r="AB134" s="76">
        <f t="shared" si="20"/>
        <v>67634176</v>
      </c>
      <c r="AC134" s="61"/>
      <c r="AD134" s="116" t="s">
        <v>126</v>
      </c>
      <c r="AE134" s="117" t="s">
        <v>127</v>
      </c>
      <c r="AF134" s="117" t="s">
        <v>124</v>
      </c>
      <c r="AG134" s="117" t="s">
        <v>125</v>
      </c>
      <c r="AH134" s="118" t="s">
        <v>130</v>
      </c>
      <c r="AI134" s="118" t="s">
        <v>131</v>
      </c>
      <c r="AJ134" s="118" t="s">
        <v>128</v>
      </c>
      <c r="AK134" s="118" t="s">
        <v>129</v>
      </c>
      <c r="AL134" s="117" t="s">
        <v>116</v>
      </c>
      <c r="AM134" s="117" t="s">
        <v>115</v>
      </c>
      <c r="AN134" s="117" t="s">
        <v>118</v>
      </c>
      <c r="AO134" s="117" t="s">
        <v>117</v>
      </c>
      <c r="AP134" s="118" t="s">
        <v>96</v>
      </c>
      <c r="AQ134" s="118" t="s">
        <v>95</v>
      </c>
      <c r="AR134" s="118" t="s">
        <v>98</v>
      </c>
      <c r="AS134" s="119" t="s">
        <v>97</v>
      </c>
      <c r="AT134" s="32"/>
      <c r="AU134" s="115"/>
      <c r="AW134" s="109"/>
      <c r="AX134" s="58"/>
      <c r="AY134" s="7">
        <f>F142</f>
        <v>129</v>
      </c>
      <c r="AZ134" s="8">
        <f>F141</f>
        <v>128</v>
      </c>
      <c r="BA134" s="8">
        <f>F241</f>
        <v>228</v>
      </c>
      <c r="BB134" s="8">
        <f>F42</f>
        <v>29</v>
      </c>
      <c r="BC134" s="8">
        <f>F228</f>
        <v>215</v>
      </c>
      <c r="BD134" s="8">
        <f>F55</f>
        <v>42</v>
      </c>
      <c r="BE134" s="8">
        <f>F195</f>
        <v>182</v>
      </c>
      <c r="BF134" s="8">
        <f>F88</f>
        <v>75</v>
      </c>
      <c r="BG134" s="8">
        <f>F83</f>
        <v>70</v>
      </c>
      <c r="BH134" s="8">
        <f>F200</f>
        <v>187</v>
      </c>
      <c r="BI134" s="8">
        <f>F52</f>
        <v>39</v>
      </c>
      <c r="BJ134" s="8">
        <f>F231</f>
        <v>218</v>
      </c>
      <c r="BK134" s="8">
        <f>F33</f>
        <v>20</v>
      </c>
      <c r="BL134" s="8">
        <f>F250</f>
        <v>237</v>
      </c>
      <c r="BM134" s="8">
        <f>F126</f>
        <v>113</v>
      </c>
      <c r="BN134" s="9">
        <f>F157</f>
        <v>144</v>
      </c>
      <c r="BO134" s="75">
        <f>BG133^3+BH133^3+BI133^3+BJ133^3+BK133^3+BL133^3+BM133^3+BN133^3+BG134^3+BH134^3+BI134^3+BJ134^3+BK134^3+BL134^3+BM134^3+BN134^3</f>
        <v>67634176</v>
      </c>
      <c r="BP134" s="76">
        <f t="shared" si="21"/>
        <v>67634176</v>
      </c>
      <c r="BQ134" s="61"/>
      <c r="BR134" s="116" t="s">
        <v>112</v>
      </c>
      <c r="BS134" s="117" t="s">
        <v>111</v>
      </c>
      <c r="BT134" s="117" t="s">
        <v>114</v>
      </c>
      <c r="BU134" s="117" t="s">
        <v>113</v>
      </c>
      <c r="BV134" s="117" t="s">
        <v>130</v>
      </c>
      <c r="BW134" s="117" t="s">
        <v>131</v>
      </c>
      <c r="BX134" s="117" t="s">
        <v>128</v>
      </c>
      <c r="BY134" s="117" t="s">
        <v>129</v>
      </c>
      <c r="BZ134" s="118" t="s">
        <v>116</v>
      </c>
      <c r="CA134" s="118" t="s">
        <v>115</v>
      </c>
      <c r="CB134" s="118" t="s">
        <v>118</v>
      </c>
      <c r="CC134" s="118" t="s">
        <v>117</v>
      </c>
      <c r="CD134" s="118" t="s">
        <v>105</v>
      </c>
      <c r="CE134" s="118" t="s">
        <v>106</v>
      </c>
      <c r="CF134" s="118" t="s">
        <v>103</v>
      </c>
      <c r="CG134" s="119" t="s">
        <v>104</v>
      </c>
      <c r="CH134" s="32"/>
      <c r="CI134" s="115"/>
      <c r="CJ134" s="144"/>
      <c r="CK134" s="109"/>
      <c r="CL134" s="58"/>
      <c r="CM134" s="7">
        <f>F148</f>
        <v>135</v>
      </c>
      <c r="CN134" s="8">
        <f>F135</f>
        <v>122</v>
      </c>
      <c r="CO134" s="8">
        <f>F241</f>
        <v>228</v>
      </c>
      <c r="CP134" s="8">
        <f>F42</f>
        <v>29</v>
      </c>
      <c r="CQ134" s="8">
        <f>F222</f>
        <v>209</v>
      </c>
      <c r="CR134" s="8">
        <f>F61</f>
        <v>48</v>
      </c>
      <c r="CS134" s="8">
        <f>F195</f>
        <v>182</v>
      </c>
      <c r="CT134" s="8">
        <f>F88</f>
        <v>75</v>
      </c>
      <c r="CU134" s="8">
        <f>F83</f>
        <v>70</v>
      </c>
      <c r="CV134" s="8">
        <f>F200</f>
        <v>187</v>
      </c>
      <c r="CW134" s="8">
        <f>F46</f>
        <v>33</v>
      </c>
      <c r="CX134" s="8">
        <f>F237</f>
        <v>224</v>
      </c>
      <c r="CY134" s="8">
        <f>F33</f>
        <v>20</v>
      </c>
      <c r="CZ134" s="8">
        <f>F250</f>
        <v>237</v>
      </c>
      <c r="DA134" s="8">
        <f>F132</f>
        <v>119</v>
      </c>
      <c r="DB134" s="9">
        <f>F151</f>
        <v>138</v>
      </c>
      <c r="DC134" s="75">
        <f>CU133^3+CV133^3+CW133^3+CX133^3+CY133^3+CZ133^3+DA133^3+DB133^3+CU134^3+CV134^3+CW134^3+CX134^3+CY134^3+CZ134^3+DA134^3+DB134^3</f>
        <v>67634176</v>
      </c>
      <c r="DD134" s="76">
        <f t="shared" si="22"/>
        <v>67634176</v>
      </c>
      <c r="DE134" s="61"/>
      <c r="DF134" s="116" t="s">
        <v>240</v>
      </c>
      <c r="DG134" s="117" t="s">
        <v>241</v>
      </c>
      <c r="DH134" s="118" t="s">
        <v>114</v>
      </c>
      <c r="DI134" s="118" t="s">
        <v>113</v>
      </c>
      <c r="DJ134" s="117" t="s">
        <v>145</v>
      </c>
      <c r="DK134" s="117" t="s">
        <v>144</v>
      </c>
      <c r="DL134" s="118" t="s">
        <v>128</v>
      </c>
      <c r="DM134" s="118" t="s">
        <v>129</v>
      </c>
      <c r="DN134" s="117" t="s">
        <v>116</v>
      </c>
      <c r="DO134" s="117" t="s">
        <v>115</v>
      </c>
      <c r="DP134" s="118" t="s">
        <v>152</v>
      </c>
      <c r="DQ134" s="118" t="s">
        <v>153</v>
      </c>
      <c r="DR134" s="117" t="s">
        <v>105</v>
      </c>
      <c r="DS134" s="117" t="s">
        <v>106</v>
      </c>
      <c r="DT134" s="118" t="s">
        <v>249</v>
      </c>
      <c r="DU134" s="119" t="s">
        <v>248</v>
      </c>
      <c r="DV134" s="32"/>
      <c r="DW134" s="115"/>
      <c r="DY134" s="109"/>
      <c r="DZ134" s="58"/>
      <c r="EA134" s="7">
        <f>F142</f>
        <v>129</v>
      </c>
      <c r="EB134" s="8">
        <f>F141</f>
        <v>128</v>
      </c>
      <c r="EC134" s="8">
        <f>F250</f>
        <v>237</v>
      </c>
      <c r="ED134" s="8">
        <f>F33</f>
        <v>20</v>
      </c>
      <c r="EE134" s="8">
        <f>F231</f>
        <v>218</v>
      </c>
      <c r="EF134" s="8">
        <f>F52</f>
        <v>39</v>
      </c>
      <c r="EG134" s="8">
        <f>F195</f>
        <v>182</v>
      </c>
      <c r="EH134" s="8">
        <f>F88</f>
        <v>75</v>
      </c>
      <c r="EI134" s="8">
        <f>F83</f>
        <v>70</v>
      </c>
      <c r="EJ134" s="8">
        <f>F200</f>
        <v>187</v>
      </c>
      <c r="EK134" s="8">
        <f>F55</f>
        <v>42</v>
      </c>
      <c r="EL134" s="8">
        <f>F228</f>
        <v>215</v>
      </c>
      <c r="EM134" s="8">
        <f>F42</f>
        <v>29</v>
      </c>
      <c r="EN134" s="8">
        <f>F241</f>
        <v>228</v>
      </c>
      <c r="EO134" s="8">
        <f>F126</f>
        <v>113</v>
      </c>
      <c r="EP134" s="9">
        <f>F157</f>
        <v>144</v>
      </c>
      <c r="EQ134" s="75">
        <f>EI133^3+EJ133^3+EK133^3+EL133^3+EM133^3+EN133^3+EO133^3+EP133^3+EI134^3+EJ134^3+EK134^3+EL134^3+EM134^3+EN134^3+EO134^3+EP134^3</f>
        <v>67634176</v>
      </c>
      <c r="ER134" s="76">
        <f t="shared" si="23"/>
        <v>67634176</v>
      </c>
      <c r="ES134" s="61"/>
      <c r="ET134" s="116" t="s">
        <v>112</v>
      </c>
      <c r="EU134" s="117" t="s">
        <v>111</v>
      </c>
      <c r="EV134" s="117" t="s">
        <v>106</v>
      </c>
      <c r="EW134" s="117" t="s">
        <v>105</v>
      </c>
      <c r="EX134" s="117" t="s">
        <v>117</v>
      </c>
      <c r="EY134" s="117" t="s">
        <v>118</v>
      </c>
      <c r="EZ134" s="117" t="s">
        <v>128</v>
      </c>
      <c r="FA134" s="117" t="s">
        <v>129</v>
      </c>
      <c r="FB134" s="117" t="s">
        <v>116</v>
      </c>
      <c r="FC134" s="117" t="s">
        <v>115</v>
      </c>
      <c r="FD134" s="117" t="s">
        <v>131</v>
      </c>
      <c r="FE134" s="117" t="s">
        <v>130</v>
      </c>
      <c r="FF134" s="117" t="s">
        <v>113</v>
      </c>
      <c r="FG134" s="117" t="s">
        <v>114</v>
      </c>
      <c r="FH134" s="117" t="s">
        <v>103</v>
      </c>
      <c r="FI134" s="120" t="s">
        <v>104</v>
      </c>
      <c r="FJ134" s="32"/>
      <c r="FK134" s="115"/>
    </row>
    <row r="135" spans="1:167" x14ac:dyDescent="0.2">
      <c r="A135" s="32"/>
      <c r="B135" s="32"/>
      <c r="C135" s="32"/>
      <c r="D135" s="106" t="s">
        <v>241</v>
      </c>
      <c r="E135" s="107" t="s">
        <v>207</v>
      </c>
      <c r="F135" s="108">
        <f>B4+(121*B6)</f>
        <v>122</v>
      </c>
      <c r="G135" s="104"/>
      <c r="H135" s="43"/>
      <c r="I135" s="109"/>
      <c r="J135" s="58"/>
      <c r="K135" s="121">
        <f>K119^3+K120^3+K121^3+K122^3+K123^3+K124^3+K125^3+K126^3+L119^3+L120^3+L121^3+L122^3+L123^3+L124^3+L125^3+L126^3</f>
        <v>67634176</v>
      </c>
      <c r="L135" s="122">
        <f>K134^3+K133^3+K132^3+K131^3+K130^3+K129^3+K128^3+K127^3+L134^3+L133^3+L132^3+L131^3+L130^3+L129^3+L128^3+L127^3</f>
        <v>67634176</v>
      </c>
      <c r="M135" s="122">
        <f>M119^3+M120^3+M121^3+M122^3+M123^3+M124^3+M125^3+M126^3+N119^3+N120^3+N121^3+N122^3+N123^3+N124^3+N125^3+N126^3</f>
        <v>67634176</v>
      </c>
      <c r="N135" s="122">
        <f>M134^3+M133^3+M132^3+M131^3+M130^3+M129^3+M128^3+M127^3+N134^3+N133^3+N132^3+N131^3+N130^3+N129^3+N128^3+N127^3</f>
        <v>67634176</v>
      </c>
      <c r="O135" s="122">
        <f>O119^3+O120^3+O121^3+O122^3+O123^3+O124^3+O125^3+O126^3+P119^3+P120^3+P121^3+P122^3+P123^3+P124^3+P125^3+P126^3</f>
        <v>67634176</v>
      </c>
      <c r="P135" s="122">
        <f>O134^3+O133^3+O132^3+O131^3+O130^3+O129^3+O128^3+O127^3+P134^3+P133^3+P132^3+P131^3+P130^3+P129^3+P128^3+P127^3</f>
        <v>67634176</v>
      </c>
      <c r="Q135" s="122">
        <f>Q119^3+Q120^3+Q121^3+Q122^3+Q123^3+Q124^3+Q125^3+Q126^3+R119^3+R120^3+R121^3+R122^3+R123^3+R124^3+R125^3+R126^3</f>
        <v>67634176</v>
      </c>
      <c r="R135" s="122">
        <f>Q134^3+Q133^3+Q132^3+Q131^3+Q130^3+Q129^3+Q128^3+Q127^3+R134^3+R133^3+R132^3+R131^3+R130^3+R129^3+R128^3+R127^3</f>
        <v>67634176</v>
      </c>
      <c r="S135" s="122">
        <f>S119^3+S120^3+S121^3+S122^3+S123^3+S124^3+S125^3+S126^3+T119^3+T120^3+T121^3+T122^3+T123^3+T124^3+T125^3+T126^3</f>
        <v>67634176</v>
      </c>
      <c r="T135" s="122">
        <f>S134^3+S133^3+S132^3+S131^3+S130^3+S129^3+S128^3+S127^3+T134^3+T133^3+T132^3+T131^3+T130^3+T129^3+T128^3+T127^3</f>
        <v>67634176</v>
      </c>
      <c r="U135" s="122">
        <f>U119^3+U120^3+U121^3+U122^3+U123^3+U124^3+U125^3+U126^3+V119^3+V120^3+V121^3+V122^3+V123^3+V124^3+V125^3+V126^3</f>
        <v>67634176</v>
      </c>
      <c r="V135" s="122">
        <f>U134^3+U133^3+U132^3+U131^3+U130^3+U129^3+U128^3+U127^3+V134^3+V133^3+V132^3+V131^3+V130^3+V129^3+V128^3+V127^3</f>
        <v>67634176</v>
      </c>
      <c r="W135" s="122">
        <f>W119^3+W120^3+W121^3+W122^3+W123^3+W124^3+W125^3+W126^3+X119^3+X120^3+X121^3+X122^3+X123^3+X124^3+X125^3+X126^3</f>
        <v>67634176</v>
      </c>
      <c r="X135" s="122">
        <f>W134^3+W133^3+W132^3+W131^3+W130^3+W129^3+W128^3+W127^3+X134^3+X133^3+X132^3+X131^3+X130^3+X129^3+X128^3+X127^3</f>
        <v>67634176</v>
      </c>
      <c r="Y135" s="122">
        <f>Y119^3+Y120^3+Y121^3+Y122^3+Y123^3+Y124^3+Y125^3+Y126^3+Z119^3+Z120^3+Z121^3+Z122^3+Z123^3+Z124^3+Z125^3+Z126^3</f>
        <v>67634176</v>
      </c>
      <c r="Z135" s="122">
        <f>Y134^3+Y133^3+Y132^3+Y131^3+Y130^3+Y129^3+Y128^3+Y127^3+Z134^3+Z133^3+Z132^3+Z131^3+Z130^3+Z129^3+Z128^3+Z127^3</f>
        <v>67634176</v>
      </c>
      <c r="AA135" s="124">
        <f>SUMSQ(K119,L120,M121,N122,O123,P124,Q125,R126,S127,T128,U129,V130,W131,X132,Y133,Z134)</f>
        <v>351576</v>
      </c>
      <c r="AB135" s="125">
        <f>SUMSQ(K127,L128,M129,N130,O131,P132,Q133,R134,S119,T120,U121,V122,W123,X124,Y125,Z126)</f>
        <v>351576</v>
      </c>
      <c r="AC135" s="52"/>
      <c r="AD135" s="126"/>
      <c r="AE135" s="126"/>
      <c r="AF135" s="126"/>
      <c r="AG135" s="126"/>
      <c r="AH135" s="126"/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32"/>
      <c r="AU135" s="115"/>
      <c r="AW135" s="109"/>
      <c r="AX135" s="58"/>
      <c r="AY135" s="121">
        <f>AY119^3+AY120^3+AY121^3+AY122^3+AY123^3+AY124^3+AY125^3+AY126^3+AZ119^3+AZ120^3+AZ121^3+AZ122^3+AZ123^3+AZ124^3+AZ125^3+AZ126^3</f>
        <v>67634176</v>
      </c>
      <c r="AZ135" s="122">
        <f>AY134^3+AY133^3+AY132^3+AY131^3+AY130^3+AY129^3+AY128^3+AY127^3+AZ134^3+AZ133^3+AZ132^3+AZ131^3+AZ130^3+AZ129^3+AZ128^3+AZ127^3</f>
        <v>67634176</v>
      </c>
      <c r="BA135" s="122">
        <f>BA119^3+BA120^3+BA121^3+BA122^3+BA123^3+BA124^3+BA125^3+BA126^3+BB119^3+BB120^3+BB121^3+BB122^3+BB123^3+BB124^3+BB125^3+BB126^3</f>
        <v>67634176</v>
      </c>
      <c r="BB135" s="122">
        <f>BA134^3+BA133^3+BA132^3+BA131^3+BA130^3+BA129^3+BA128^3+BA127^3+BB134^3+BB133^3+BB132^3+BB131^3+BB130^3+BB129^3+BB128^3+BB127^3</f>
        <v>67634176</v>
      </c>
      <c r="BC135" s="122">
        <f>BC119^3+BC120^3+BC121^3+BC122^3+BC123^3+BC124^3+BC125^3+BC126^3+BD119^3+BD120^3+BD121^3+BD122^3+BD123^3+BD124^3+BD125^3+BD126^3</f>
        <v>67634176</v>
      </c>
      <c r="BD135" s="122">
        <f>BC134^3+BC133^3+BC132^3+BC131^3+BC130^3+BC129^3+BC128^3+BC127^3+BD134^3+BD133^3+BD132^3+BD131^3+BD130^3+BD129^3+BD128^3+BD127^3</f>
        <v>67634176</v>
      </c>
      <c r="BE135" s="122">
        <f>BE119^3+BE120^3+BE121^3+BE122^3+BE123^3+BE124^3+BE125^3+BE126^3+BF119^3+BF120^3+BF121^3+BF122^3+BF123^3+BF124^3+BF125^3+BF126^3</f>
        <v>67634176</v>
      </c>
      <c r="BF135" s="122">
        <f>BE134^3+BE133^3+BE132^3+BE131^3+BE130^3+BE129^3+BE128^3+BE127^3+BF134^3+BF133^3+BF132^3+BF131^3+BF130^3+BF129^3+BF128^3+BF127^3</f>
        <v>67634176</v>
      </c>
      <c r="BG135" s="122">
        <f>BG119^3+BG120^3+BG121^3+BG122^3+BG123^3+BG124^3+BG125^3+BG126^3+BH119^3+BH120^3+BH121^3+BH122^3+BH123^3+BH124^3+BH125^3+BH126^3</f>
        <v>67634176</v>
      </c>
      <c r="BH135" s="122">
        <f>BG134^3+BG133^3+BG132^3+BG131^3+BG130^3+BG129^3+BG128^3+BG127^3+BH134^3+BH133^3+BH132^3+BH131^3+BH130^3+BH129^3+BH128^3+BH127^3</f>
        <v>67634176</v>
      </c>
      <c r="BI135" s="122">
        <f>BI119^3+BI120^3+BI121^3+BI122^3+BI123^3+BI124^3+BI125^3+BI126^3+BJ119^3+BJ120^3+BJ121^3+BJ122^3+BJ123^3+BJ124^3+BJ125^3+BJ126^3</f>
        <v>67634176</v>
      </c>
      <c r="BJ135" s="122">
        <f>BI134^3+BI133^3+BI132^3+BI131^3+BI130^3+BI129^3+BI128^3+BI127^3+BJ134^3+BJ133^3+BJ132^3+BJ131^3+BJ130^3+BJ129^3+BJ128^3+BJ127^3</f>
        <v>67634176</v>
      </c>
      <c r="BK135" s="122">
        <f>BK119^3+BK120^3+BK121^3+BK122^3+BK123^3+BK124^3+BK125^3+BK126^3+BL119^3+BL120^3+BL121^3+BL122^3+BL123^3+BL124^3+BL125^3+BL126^3</f>
        <v>67634176</v>
      </c>
      <c r="BL135" s="122">
        <f>BK134^3+BK133^3+BK132^3+BK131^3+BK130^3+BK129^3+BK128^3+BK127^3+BL134^3+BL133^3+BL132^3+BL131^3+BL130^3+BL129^3+BL128^3+BL127^3</f>
        <v>67634176</v>
      </c>
      <c r="BM135" s="122">
        <f>BM119^3+BM120^3+BM121^3+BM122^3+BM123^3+BM124^3+BM125^3+BM126^3+BN119^3+BN120^3+BN121^3+BN122^3+BN123^3+BN124^3+BN125^3+BN126^3</f>
        <v>67634176</v>
      </c>
      <c r="BN135" s="123">
        <f>BM134^3+BM133^3+BM132^3+BM131^3+BM130^3+BM129^3+BM128^3+BM127^3+BN134^3+BN133^3+BN132^3+BN131^3+BN130^3+BN129^3+BN128^3+BN127^3</f>
        <v>67634176</v>
      </c>
      <c r="BO135" s="124">
        <f>SUMSQ(AY119,AZ120,BA121,BB122,BC123,BD124,BE125,BF126,BG127,BH128,BI129,BJ130,BK131,BL132,BM133,BN134)</f>
        <v>351576</v>
      </c>
      <c r="BP135" s="125">
        <f>SUMSQ(AY127,AZ128,BA129,BB130,BC131,BD132,BE133,BF134,BG119,BH120,BI121,BJ122,BK123,BL124,BM125,BN126)</f>
        <v>351576</v>
      </c>
      <c r="BQ135" s="52"/>
      <c r="BR135" s="126"/>
      <c r="BS135" s="126"/>
      <c r="BT135" s="126"/>
      <c r="BU135" s="126"/>
      <c r="BV135" s="126"/>
      <c r="BW135" s="126"/>
      <c r="BX135" s="126"/>
      <c r="BY135" s="126"/>
      <c r="BZ135" s="126"/>
      <c r="CA135" s="126"/>
      <c r="CB135" s="126"/>
      <c r="CC135" s="126"/>
      <c r="CD135" s="126"/>
      <c r="CE135" s="126"/>
      <c r="CF135" s="126"/>
      <c r="CG135" s="126"/>
      <c r="CH135" s="32"/>
      <c r="CI135" s="115"/>
      <c r="CJ135" s="144"/>
      <c r="CK135" s="109"/>
      <c r="CL135" s="58"/>
      <c r="CM135" s="121">
        <f>CM119^3+CM120^3+CM121^3+CM122^3+CM123^3+CM124^3+CM125^3+CM126^3+CN119^3+CN120^3+CN121^3+CN122^3+CN123^3+CN124^3+CN125^3+CN126^3</f>
        <v>67634176</v>
      </c>
      <c r="CN135" s="122">
        <f>CM134^3+CM133^3+CM132^3+CM131^3+CM130^3+CM129^3+CM128^3+CM127^3+CN134^3+CN133^3+CN132^3+CN131^3+CN130^3+CN129^3+CN128^3+CN127^3</f>
        <v>67634176</v>
      </c>
      <c r="CO135" s="122">
        <f>CO119^3+CO120^3+CO121^3+CO122^3+CO123^3+CO124^3+CO125^3+CO126^3+CP119^3+CP120^3+CP121^3+CP122^3+CP123^3+CP124^3+CP125^3+CP126^3</f>
        <v>67634176</v>
      </c>
      <c r="CP135" s="122">
        <f>CO134^3+CO133^3+CO132^3+CO131^3+CO130^3+CO129^3+CO128^3+CO127^3+CP134^3+CP133^3+CP132^3+CP131^3+CP130^3+CP129^3+CP128^3+CP127^3</f>
        <v>67634176</v>
      </c>
      <c r="CQ135" s="122">
        <f>CQ119^3+CQ120^3+CQ121^3+CQ122^3+CQ123^3+CQ124^3+CQ125^3+CQ126^3+CR119^3+CR120^3+CR121^3+CR122^3+CR123^3+CR124^3+CR125^3+CR126^3</f>
        <v>67634176</v>
      </c>
      <c r="CR135" s="122">
        <f>CQ134^3+CQ133^3+CQ132^3+CQ131^3+CQ130^3+CQ129^3+CQ128^3+CQ127^3+CR134^3+CR133^3+CR132^3+CR131^3+CR130^3+CR129^3+CR128^3+CR127^3</f>
        <v>67634176</v>
      </c>
      <c r="CS135" s="122">
        <f>CS119^3+CS120^3+CS121^3+CS122^3+CS123^3+CS124^3+CS125^3+CS126^3+CT119^3+CT120^3+CT121^3+CT122^3+CT123^3+CT124^3+CT125^3+CT126^3</f>
        <v>67634176</v>
      </c>
      <c r="CT135" s="122">
        <f>CS134^3+CS133^3+CS132^3+CS131^3+CS130^3+CS129^3+CS128^3+CS127^3+CT134^3+CT133^3+CT132^3+CT131^3+CT130^3+CT129^3+CT128^3+CT127^3</f>
        <v>67634176</v>
      </c>
      <c r="CU135" s="122">
        <f>CU119^3+CU120^3+CU121^3+CU122^3+CU123^3+CU124^3+CU125^3+CU126^3+CV119^3+CV120^3+CV121^3+CV122^3+CV123^3+CV124^3+CV125^3+CV126^3</f>
        <v>67634176</v>
      </c>
      <c r="CV135" s="122">
        <f>CU134^3+CU133^3+CU132^3+CU131^3+CU130^3+CU129^3+CU128^3+CU127^3+CV134^3+CV133^3+CV132^3+CV131^3+CV130^3+CV129^3+CV128^3+CV127^3</f>
        <v>67634176</v>
      </c>
      <c r="CW135" s="122">
        <f>CW119^3+CW120^3+CW121^3+CW122^3+CW123^3+CW124^3+CW125^3+CW126^3+CX119^3+CX120^3+CX121^3+CX122^3+CX123^3+CX124^3+CX125^3+CX126^3</f>
        <v>67634176</v>
      </c>
      <c r="CX135" s="122">
        <f>CW134^3+CW133^3+CW132^3+CW131^3+CW130^3+CW129^3+CW128^3+CW127^3+CX134^3+CX133^3+CX132^3+CX131^3+CX130^3+CX129^3+CX128^3+CX127^3</f>
        <v>67634176</v>
      </c>
      <c r="CY135" s="122">
        <f>CY119^3+CY120^3+CY121^3+CY122^3+CY123^3+CY124^3+CY125^3+CY126^3+CZ119^3+CZ120^3+CZ121^3+CZ122^3+CZ123^3+CZ124^3+CZ125^3+CZ126^3</f>
        <v>67634176</v>
      </c>
      <c r="CZ135" s="122">
        <f>CY134^3+CY133^3+CY132^3+CY131^3+CY130^3+CY129^3+CY128^3+CY127^3+CZ134^3+CZ133^3+CZ132^3+CZ131^3+CZ130^3+CZ129^3+CZ128^3+CZ127^3</f>
        <v>67634176</v>
      </c>
      <c r="DA135" s="122">
        <f>DA119^3+DA120^3+DA121^3+DA122^3+DA123^3+DA124^3+DA125^3+DA126^3+DB119^3+DB120^3+DB121^3+DB122^3+DB123^3+DB124^3+DB125^3+DB126^3</f>
        <v>67634176</v>
      </c>
      <c r="DB135" s="123">
        <f>DA134^3+DA133^3+DA132^3+DA131^3+DA130^3+DA129^3+DA128^3+DA127^3+DB134^3+DB133^3+DB132^3+DB131^3+DB130^3+DB129^3+DB128^3+DB127^3</f>
        <v>67634176</v>
      </c>
      <c r="DC135" s="124">
        <f>SUMSQ(CM119,CN120,CO121,CP122,CQ123,CR124,CS125,CT126,CU127,CV128,CW129,CX130,CY131,CZ132,DA133,DB134)</f>
        <v>351576</v>
      </c>
      <c r="DD135" s="125">
        <f>SUMSQ(CM127,CN128,CO129,CP130,CQ131,CR132,CS133,CT134,CU119,CV120,CW121,CX122,CY123,CZ124,DA125,DB126)</f>
        <v>351576</v>
      </c>
      <c r="DE135" s="52"/>
      <c r="DF135" s="126"/>
      <c r="DG135" s="126"/>
      <c r="DH135" s="126"/>
      <c r="DI135" s="126"/>
      <c r="DJ135" s="126"/>
      <c r="DK135" s="126"/>
      <c r="DL135" s="126"/>
      <c r="DM135" s="126"/>
      <c r="DN135" s="126"/>
      <c r="DO135" s="126"/>
      <c r="DP135" s="126"/>
      <c r="DQ135" s="126"/>
      <c r="DR135" s="126"/>
      <c r="DS135" s="126"/>
      <c r="DT135" s="126"/>
      <c r="DU135" s="126"/>
      <c r="DV135" s="32"/>
      <c r="DW135" s="115"/>
      <c r="DY135" s="109"/>
      <c r="DZ135" s="58"/>
      <c r="EA135" s="121">
        <f>EA119^3+EA120^3+EA121^3+EA122^3+EA123^3+EA124^3+EA125^3+EA126^3+EB119^3+EB120^3+EB121^3+EB122^3+EB123^3+EB124^3+EB125^3+EB126^3</f>
        <v>67634176</v>
      </c>
      <c r="EB135" s="122">
        <f>EA134^3+EA133^3+EA132^3+EA131^3+EA130^3+EA129^3+EA128^3+EA127^3+EB134^3+EB133^3+EB132^3+EB131^3+EB130^3+EB129^3+EB128^3+EB127^3</f>
        <v>67634176</v>
      </c>
      <c r="EC135" s="122">
        <f>EC119^3+EC120^3+EC121^3+EC122^3+EC123^3+EC124^3+EC125^3+EC126^3+ED119^3+ED120^3+ED121^3+ED122^3+ED123^3+ED124^3+ED125^3+ED126^3</f>
        <v>67634176</v>
      </c>
      <c r="ED135" s="122">
        <f>EC134^3+EC133^3+EC132^3+EC131^3+EC130^3+EC129^3+EC128^3+EC127^3+ED134^3+ED133^3+ED132^3+ED131^3+ED130^3+ED129^3+ED128^3+ED127^3</f>
        <v>67634176</v>
      </c>
      <c r="EE135" s="122">
        <f>EE119^3+EE120^3+EE121^3+EE122^3+EE123^3+EE124^3+EE125^3+EE126^3+EF119^3+EF120^3+EF121^3+EF122^3+EF123^3+EF124^3+EF125^3+EF126^3</f>
        <v>67634176</v>
      </c>
      <c r="EF135" s="122">
        <f>EE134^3+EE133^3+EE132^3+EE131^3+EE130^3+EE129^3+EE128^3+EE127^3+EF134^3+EF133^3+EF132^3+EF131^3+EF130^3+EF129^3+EF128^3+EF127^3</f>
        <v>67634176</v>
      </c>
      <c r="EG135" s="122">
        <f>EG119^3+EG120^3+EG121^3+EG122^3+EG123^3+EG124^3+EG125^3+EG126^3+EH119^3+EH120^3+EH121^3+EH122^3+EH123^3+EH124^3+EH125^3+EH126^3</f>
        <v>67634176</v>
      </c>
      <c r="EH135" s="122">
        <f>EG134^3+EG133^3+EG132^3+EG131^3+EG130^3+EG129^3+EG128^3+EG127^3+EH134^3+EH133^3+EH132^3+EH131^3+EH130^3+EH129^3+EH128^3+EH127^3</f>
        <v>67634176</v>
      </c>
      <c r="EI135" s="122">
        <f>EI119^3+EI120^3+EI121^3+EI122^3+EI123^3+EI124^3+EI125^3+EI126^3+EJ119^3+EJ120^3+EJ121^3+EJ122^3+EJ123^3+EJ124^3+EJ125^3+EJ126^3</f>
        <v>67634176</v>
      </c>
      <c r="EJ135" s="122">
        <f>EI134^3+EI133^3+EI132^3+EI131^3+EI130^3+EI129^3+EI128^3+EI127^3+EJ134^3+EJ133^3+EJ132^3+EJ131^3+EJ130^3+EJ129^3+EJ128^3+EJ127^3</f>
        <v>67634176</v>
      </c>
      <c r="EK135" s="122">
        <f>EK119^3+EK120^3+EK121^3+EK122^3+EK123^3+EK124^3+EK125^3+EK126^3+EL119^3+EL120^3+EL121^3+EL122^3+EL123^3+EL124^3+EL125^3+EL126^3</f>
        <v>67634176</v>
      </c>
      <c r="EL135" s="122">
        <f>EK134^3+EK133^3+EK132^3+EK131^3+EK130^3+EK129^3+EK128^3+EK127^3+EL134^3+EL133^3+EL132^3+EL131^3+EL130^3+EL129^3+EL128^3+EL127^3</f>
        <v>67634176</v>
      </c>
      <c r="EM135" s="122">
        <f>EM119^3+EM120^3+EM121^3+EM122^3+EM123^3+EM124^3+EM125^3+EM126^3+EN119^3+EN120^3+EN121^3+EN122^3+EN123^3+EN124^3+EN125^3+EN126^3</f>
        <v>67634176</v>
      </c>
      <c r="EN135" s="122">
        <f>EM134^3+EM133^3+EM132^3+EM131^3+EM130^3+EM129^3+EM128^3+EM127^3+EN134^3+EN133^3+EN132^3+EN131^3+EN130^3+EN129^3+EN128^3+EN127^3</f>
        <v>67634176</v>
      </c>
      <c r="EO135" s="122">
        <f>EO119^3+EO120^3+EO121^3+EO122^3+EO123^3+EO124^3+EO125^3+EO126^3+EP119^3+EP120^3+EP121^3+EP122^3+EP123^3+EP124^3+EP125^3+EP126^3</f>
        <v>67634176</v>
      </c>
      <c r="EP135" s="123">
        <f>EO134^3+EO133^3+EO132^3+EO131^3+EO130^3+EO129^3+EO128^3+EO127^3+EP134^3+EP133^3+EP132^3+EP131^3+EP130^3+EP129^3+EP128^3+EP127^3</f>
        <v>67634176</v>
      </c>
      <c r="EQ135" s="124">
        <f>SUMSQ(EA119,EB120,EC121,ED122,EE123,EF124,EG125,EH126,EI127,EJ128,EK129,EL130,EM131,EN132,EO133,EP134)</f>
        <v>351576</v>
      </c>
      <c r="ER135" s="125">
        <f>SUMSQ(EA127,EB128,EC129,ED130,EE131,EF132,EG133,EH134,EI119,EJ120,EK121,EL122,EM123,EN124,EO125,EP126)</f>
        <v>351576</v>
      </c>
      <c r="ES135" s="52"/>
      <c r="ET135" s="126"/>
      <c r="EU135" s="126"/>
      <c r="EV135" s="126"/>
      <c r="EW135" s="126"/>
      <c r="EX135" s="126"/>
      <c r="EY135" s="126"/>
      <c r="EZ135" s="126"/>
      <c r="FA135" s="126"/>
      <c r="FB135" s="126"/>
      <c r="FC135" s="126"/>
      <c r="FD135" s="126"/>
      <c r="FE135" s="126"/>
      <c r="FF135" s="126"/>
      <c r="FG135" s="126"/>
      <c r="FH135" s="126"/>
      <c r="FI135" s="126"/>
      <c r="FJ135" s="32"/>
      <c r="FK135" s="115"/>
    </row>
    <row r="136" spans="1:167" ht="13.5" thickBot="1" x14ac:dyDescent="0.25">
      <c r="A136" s="32"/>
      <c r="B136" s="32"/>
      <c r="C136" s="32"/>
      <c r="D136" s="106" t="s">
        <v>148</v>
      </c>
      <c r="E136" s="107" t="s">
        <v>207</v>
      </c>
      <c r="F136" s="108">
        <f>B4+(122*B6)</f>
        <v>123</v>
      </c>
      <c r="G136" s="104"/>
      <c r="H136" s="43"/>
      <c r="I136" s="109"/>
      <c r="J136" s="58"/>
      <c r="K136" s="148">
        <f>K119^3+L119^3+M119^3+N119^3+K120^3+L120^3+M120^3+N120^3+K121^3+L121^3+M121^3+N121^3+K122^3+L122^3+M122^3+N122^3</f>
        <v>67634176</v>
      </c>
      <c r="L136" s="149">
        <f>K123^3+L123^3+M123^3+N123^3+K124^3+L124^3+M124^3+N124^3+K125^3+L125^3+M125^3+N125^3+K126^3+L126^3+M126^3+N126^3</f>
        <v>67634176</v>
      </c>
      <c r="M136" s="149">
        <f>K127^3+L127^3+M127^3+N127^3+K128^3+L128^3+M128^3+N128^3+K129^3+L129^3+M129^3+N129^3+K130^3+L130^3+M130^3+N130^3</f>
        <v>67634176</v>
      </c>
      <c r="N136" s="149">
        <f>K131^3+L131^3+M131^3+N131^3+K132^3+L132^3+M132^3+N132^3+K133^3+L133^3+M133^3+N133^3+K134^3+L134^3+M134^3+N134^3</f>
        <v>67634176</v>
      </c>
      <c r="O136" s="149">
        <f>O119^3+P119^3+Q119^3+R119^3+O120^3+P120^3+Q120^3+R120^3+O121^3+P121^3+Q121^3+R121^3+O122^3+P122^3+Q122^3+R122^3</f>
        <v>67634176</v>
      </c>
      <c r="P136" s="149">
        <f>O123^3+P123^3+Q123^3+R123^3+O124^3+P124^3+Q124^3+R124^3+O125^3+P125^3+Q125^3+R125^3+O126^3+P126^3+Q126^3+R126^3</f>
        <v>67634176</v>
      </c>
      <c r="Q136" s="149">
        <f>O127^3+P127^3+Q127^3+R127^3+O128^3+P128^3+Q128^3+R128^3+O129^3+P129^3+Q129^3+R129^3+O130^3+P130^3+Q130^3+R130^3</f>
        <v>67634176</v>
      </c>
      <c r="R136" s="149">
        <f>O131^3+P131^3+Q131^3+R131^3+O132^3+P132^3+Q132^3+R132^3+O133^3+P133^3+Q133^3+R133^3+O134^3+P134^3+Q134^3+R134^3</f>
        <v>67634176</v>
      </c>
      <c r="S136" s="149">
        <f>S119^3+T119^3+U119^3+V119^3+S120^3+T120^3+U120^3+V120^3+S121^3+T121^3+U121^3+V121^3+S122^3+T122^3+U122^3+V122^3</f>
        <v>67634176</v>
      </c>
      <c r="T136" s="149">
        <f>S123^3+T123^3+U123^3+V123^3+S124^3+T124^3+U124^3+V124^3+S125^3+T125^3+U125^3+V125^3+S126^3+T126^3+U126^3+V126^3</f>
        <v>67634176</v>
      </c>
      <c r="U136" s="149">
        <f>S127^3+T127^3+U127^3+V127^3+S128^3+T128^3+U128^3+V128^3+S129^3+T129^3+U129^3+V129^3+S130^3+T130^3+U130^3+V130^3</f>
        <v>67634176</v>
      </c>
      <c r="V136" s="149">
        <f>S131^3+T131^3+U131^3+V131^3+S132^3+T132^3+U132^3+V132^3+S133^3+T133^3+U133^3+V133^3+S134^3+T134^3+U134^3+V134^3</f>
        <v>67634176</v>
      </c>
      <c r="W136" s="149">
        <f>W119^3+X119^3+Y119^3+Z119^3+W120^3+X120^3+Y120^3+Z120^3+W121^3+X121^3+Y121^3+Z121^3+W122^3+X122^3+Y122^3+Z122^3</f>
        <v>67634176</v>
      </c>
      <c r="X136" s="149">
        <f>W123^3+X123^3+Y123^3+Z123^3+W124^3+X124^3+Y124^3+Z124^3+W125^3+X125^3+Y125^3+Z125^3+W126^3+X126^3+Y126^3+Z126^3</f>
        <v>67634176</v>
      </c>
      <c r="Y136" s="149">
        <f>W127^3+X127^3+Y127^3+Z127^3+W128^3+X128^3+Y128^3+Z128^3+W129^3+X129^3+Y129^3+Z129^3+W130^3+X130^3+Y130^3+Z130^3</f>
        <v>67634176</v>
      </c>
      <c r="Z136" s="149">
        <f>W131^3+X131^3+Y131^3+Z131^3+W132^3+X132^3+Y132^3+Z132^3+W133^3+X133^3+Y133^3+Z133^3+W134^3+X134^3+Y134^3+Z134^3</f>
        <v>67634176</v>
      </c>
      <c r="AA136" s="129">
        <f>SUMSQ(K134,L133,M132,N131,O130,P129,Q128,R127,S126,T125,U124,V123,W122,X121,Y120,BN118,Z119)</f>
        <v>351576</v>
      </c>
      <c r="AB136" s="130">
        <f>SUMSQ(K126,L125,M124,N123,O122,P121,Q120,R119,S134,T133,U132,V131,W130,X129,Y128,Z127)</f>
        <v>351576</v>
      </c>
      <c r="AC136" s="32"/>
      <c r="AD136" s="131" t="s">
        <v>238</v>
      </c>
      <c r="AE136" s="131" t="s">
        <v>235</v>
      </c>
      <c r="AF136" s="131" t="s">
        <v>228</v>
      </c>
      <c r="AG136" s="131" t="s">
        <v>225</v>
      </c>
      <c r="AH136" s="131" t="s">
        <v>44</v>
      </c>
      <c r="AI136" s="131" t="s">
        <v>21</v>
      </c>
      <c r="AJ136" s="131" t="s">
        <v>69</v>
      </c>
      <c r="AK136" s="131" t="s">
        <v>62</v>
      </c>
      <c r="AL136" s="131" t="s">
        <v>180</v>
      </c>
      <c r="AM136" s="131" t="s">
        <v>146</v>
      </c>
      <c r="AN136" s="131" t="s">
        <v>247</v>
      </c>
      <c r="AO136" s="131" t="s">
        <v>214</v>
      </c>
      <c r="AP136" s="131" t="s">
        <v>92</v>
      </c>
      <c r="AQ136" s="131" t="s">
        <v>75</v>
      </c>
      <c r="AR136" s="131" t="s">
        <v>102</v>
      </c>
      <c r="AS136" s="131" t="s">
        <v>97</v>
      </c>
      <c r="AT136" s="32"/>
      <c r="AU136" s="115"/>
      <c r="AW136" s="109"/>
      <c r="AX136" s="58"/>
      <c r="AY136" s="127">
        <f>AY119^3+AZ119^3+BA119^3+BB119^3+AY120^3+AZ120^3+BA120^3+BB120^3+AY121^3+AZ121^3+BA121^3+BB121^3+AY122^3+AZ122^3+BA122^3+BB122^3</f>
        <v>67634176</v>
      </c>
      <c r="AZ136" s="128">
        <f>AY123^3+AZ123^3+BA123^3+BB123^3+AY124^3+AZ124^3+BA124^3+BB124^3+AY125^3+AZ125^3+BA125^3+BB125^3+AY126^3+AZ126^3+BA126^3+BB126^3</f>
        <v>67634176</v>
      </c>
      <c r="BA136" s="128">
        <f>AY127^3+AZ127^3+BA127^3+BB127^3+AY128^3+AZ128^3+BA128^3+BB128^3+AY129^3+AZ129^3+BA129^3+BB129^3+AY130^3+AZ130^3+BA130^3+BB130^3</f>
        <v>67634176</v>
      </c>
      <c r="BB136" s="128">
        <f>AY131^3+AZ131^3+BA131^3+BB131^3+AY132^3+AZ132^3+BA132^3+BB132^3+AY133^3+AZ133^3+BA133^3+BB133^3+AY134^3+AZ134^3+BA134^3+BB134^3</f>
        <v>67634176</v>
      </c>
      <c r="BC136" s="128">
        <f>BC119^3+BD119^3+BE119^3+BF119^3+BC120^3+BD120^3+BE120^3+BF120^3+BC121^3+BD121^3+BE121^3+BF121^3+BC122^3+BD122^3+BE122^3+BF122^3</f>
        <v>67634176</v>
      </c>
      <c r="BD136" s="128">
        <f>BC123^3+BD123^3+BE123^3+BF123^3+BC124^3+BD124^3+BE124^3+BF124^3+BC125^3+BD125^3+BE125^3+BF125^3+BC126^3+BD126^3+BE126^3+BF126^3</f>
        <v>67634176</v>
      </c>
      <c r="BE136" s="128">
        <f>BC127^3+BD127^3+BE127^3+BF127^3+BC128^3+BD128^3+BE128^3+BF128^3+BC129^3+BD129^3+BE129^3+BF129^3+BC130^3+BD130^3+BE130^3+BF130^3</f>
        <v>67634176</v>
      </c>
      <c r="BF136" s="128">
        <f>BC131^3+BD131^3+BE131^3+BF131^3+BC132^3+BD132^3+BE132^3+BF132^3+BC133^3+BD133^3+BE133^3+BF133^3+BC134^3+BD134^3+BE134^3+BF134^3</f>
        <v>67634176</v>
      </c>
      <c r="BG136" s="128">
        <f>BG119^3+BH119^3+BI119^3+BJ119^3+BG120^3+BH120^3+BI120^3+BJ120^3+BG121^3+BH121^3+BI121^3+BJ121^3+BG122^3+BH122^3+BI122^3+BJ122^3</f>
        <v>67634176</v>
      </c>
      <c r="BH136" s="128">
        <f>BG123^3+BH123^3+BI123^3+BJ123^3+BG124^3+BH124^3+BI124^3+BJ124^3+BG125^3+BH125^3+BI125^3+BJ125^3+BG126^3+BH126^3+BI126^3+BJ126^3</f>
        <v>67634176</v>
      </c>
      <c r="BI136" s="128">
        <f>BG127^3+BH127^3+BI127^3+BJ127^3+BG128^3+BH128^3+BI128^3+BJ128^3+BG129^3+BH129^3+BI129^3+BJ129^3+BG130^3+BH130^3+BI130^3+BJ130^3</f>
        <v>67634176</v>
      </c>
      <c r="BJ136" s="128">
        <f>BG131^3+BH131^3+BI131^3+BJ131^3+BG132^3+BH132^3+BI132^3+BJ132^3+BG133^3+BH133^3+BI133^3+BJ133^3+BG134^3+BH134^3+BI134^3+BJ134^3</f>
        <v>67634176</v>
      </c>
      <c r="BK136" s="128">
        <f>BK119^3+BL119^3+BM119^3+BN119^3+BK120^3+BL120^3+BM120^3+BN120^3+BK121^3+BL121^3+BM121^3+BN121^3+BK122^3+BL122^3+BM122^3+BN122^3</f>
        <v>67634176</v>
      </c>
      <c r="BL136" s="128">
        <f>BK123^3+BL123^3+BM123^3+BN123^3+BK124^3+BL124^3+BM124^3+BN124^3+BK125^3+BL125^3+BM125^3+BN125^3+BK126^3+BL126^3+BM126^3+BN126^3</f>
        <v>67634176</v>
      </c>
      <c r="BM136" s="128">
        <f>BK127^3+BL127^3+BM127^3+BN127^3+BK128^3+BL128^3+BM128^3+BN128^3+BK129^3+BL129^3+BM129^3+BN129^3+BK130^3+BL130^3+BM130^3+BN130^3</f>
        <v>67634176</v>
      </c>
      <c r="BN136" s="128">
        <f>BK131^3+BL131^3+BM131^3+BN131^3+BK132^3+BL132^3+BM132^3+BN132^3+BK133^3+BL133^3+BM133^3+BN133^3+BK134^3+BL134^3+BM134^3+BN134^3</f>
        <v>67634176</v>
      </c>
      <c r="BO136" s="129">
        <f>SUMSQ(AY134,AZ133,BA132,BB131,BC130,BD129,BE128,BF127,BG126,BH125,BI124,BJ123,BK122,BL121,BM120,DB118,BN119)</f>
        <v>351576</v>
      </c>
      <c r="BP136" s="130">
        <f>SUMSQ(AY126,AZ125,BA124,BB123,BC122,BD121,BE120,BF119,BG134,BH133,BI132,BJ131,BK130,BL129,BM128,BN127)</f>
        <v>351576</v>
      </c>
      <c r="BQ136" s="32"/>
      <c r="BR136" s="131" t="s">
        <v>238</v>
      </c>
      <c r="BS136" s="131" t="s">
        <v>235</v>
      </c>
      <c r="BT136" s="131" t="s">
        <v>267</v>
      </c>
      <c r="BU136" s="131" t="s">
        <v>270</v>
      </c>
      <c r="BV136" s="131" t="s">
        <v>44</v>
      </c>
      <c r="BW136" s="131" t="s">
        <v>21</v>
      </c>
      <c r="BX136" s="131" t="s">
        <v>17</v>
      </c>
      <c r="BY136" s="131" t="s">
        <v>40</v>
      </c>
      <c r="BZ136" s="131" t="s">
        <v>180</v>
      </c>
      <c r="CA136" s="131" t="s">
        <v>146</v>
      </c>
      <c r="CB136" s="131" t="s">
        <v>142</v>
      </c>
      <c r="CC136" s="131" t="s">
        <v>176</v>
      </c>
      <c r="CD136" s="131" t="s">
        <v>92</v>
      </c>
      <c r="CE136" s="131" t="s">
        <v>75</v>
      </c>
      <c r="CF136" s="131" t="s">
        <v>79</v>
      </c>
      <c r="CG136" s="131" t="s">
        <v>104</v>
      </c>
      <c r="CH136" s="32"/>
      <c r="CI136" s="115"/>
      <c r="CJ136" s="144"/>
      <c r="CK136" s="109"/>
      <c r="CL136" s="58"/>
      <c r="CM136" s="127">
        <f>CM119^3+CN119^3+CO119^3+CP119^3+CM120^3+CN120^3+CO120^3+CP120^3+CM121^3+CN121^3+CO121^3+CP121^3+CM122^3+CN122^3+CO122^3+CP122^3</f>
        <v>67634176</v>
      </c>
      <c r="CN136" s="128">
        <f>CM123^3+CN123^3+CO123^3+CP123^3+CM124^3+CN124^3+CO124^3+CP124^3+CM125^3+CN125^3+CO125^3+CP125^3+CM126^3+CN126^3+CO126^3+CP126^3</f>
        <v>67634176</v>
      </c>
      <c r="CO136" s="128">
        <f>CM127^3+CN127^3+CO127^3+CP127^3+CM128^3+CN128^3+CO128^3+CP128^3+CM129^3+CN129^3+CO129^3+CP129^3+CM130^3+CN130^3+CO130^3+CP130^3</f>
        <v>67634176</v>
      </c>
      <c r="CP136" s="128">
        <f>CM131^3+CN131^3+CO131^3+CP131^3+CM132^3+CN132^3+CO132^3+CP132^3+CM133^3+CN133^3+CO133^3+CP133^3+CM134^3+CN134^3+CO134^3+CP134^3</f>
        <v>67634176</v>
      </c>
      <c r="CQ136" s="128">
        <f>CQ119^3+CR119^3+CS119^3+CT119^3+CQ120^3+CR120^3+CS120^3+CT120^3+CQ121^3+CR121^3+CS121^3+CT121^3+CQ122^3+CR122^3+CS122^3+CT122^3</f>
        <v>67634176</v>
      </c>
      <c r="CR136" s="128">
        <f>CQ123^3+CR123^3+CS123^3+CT123^3+CQ124^3+CR124^3+CS124^3+CT124^3+CQ125^3+CR125^3+CS125^3+CT125^3+CQ126^3+CR126^3+CS126^3+CT126^3</f>
        <v>67634176</v>
      </c>
      <c r="CS136" s="128">
        <f>CQ127^3+CR127^3+CS127^3+CT127^3+CQ128^3+CR128^3+CS128^3+CT128^3+CQ129^3+CR129^3+CS129^3+CT129^3+CQ130^3+CR130^3+CS130^3+CT130^3</f>
        <v>67634176</v>
      </c>
      <c r="CT136" s="128">
        <f>CQ131^3+CR131^3+CS131^3+CT131^3+CQ132^3+CR132^3+CS132^3+CT132^3+CQ133^3+CR133^3+CS133^3+CT133^3+CQ134^3+CR134^3+CS134^3+CT134^3</f>
        <v>67634176</v>
      </c>
      <c r="CU136" s="128">
        <f>CU119^3+CV119^3+CW119^3+CX119^3+CU120^3+CV120^3+CW120^3+CX120^3+CU121^3+CV121^3+CW121^3+CX121^3+CU122^3+CV122^3+CW122^3+CX122^3</f>
        <v>67634176</v>
      </c>
      <c r="CV136" s="128">
        <f>CU123^3+CV123^3+CW123^3+CX123^3+CU124^3+CV124^3+CW124^3+CX124^3+CU125^3+CV125^3+CW125^3+CX125^3+CU126^3+CV126^3+CW126^3+CX126^3</f>
        <v>67634176</v>
      </c>
      <c r="CW136" s="128">
        <f>CU127^3+CV127^3+CW127^3+CX127^3+CU128^3+CV128^3+CW128^3+CX128^3+CU129^3+CV129^3+CW129^3+CX129^3+CU130^3+CV130^3+CW130^3+CX130^3</f>
        <v>67634176</v>
      </c>
      <c r="CX136" s="128">
        <f>CU131^3+CV131^3+CW131^3+CX131^3+CU132^3+CV132^3+CW132^3+CX132^3+CU133^3+CV133^3+CW133^3+CX133^3+CU134^3+CV134^3+CW134^3+CX134^3</f>
        <v>67634176</v>
      </c>
      <c r="CY136" s="128">
        <f>CY119^3+CZ119^3+DA119^3+DB119^3+CY120^3+CZ120^3+DA120^3+DB120^3+CY121^3+CZ121^3+DA121^3+DB121^3+CY122^3+CZ122^3+DA122^3+DB122^3</f>
        <v>67634176</v>
      </c>
      <c r="CZ136" s="128">
        <f>CY123^3+CZ123^3+DA123^3+DB123^3+CY124^3+CZ124^3+DA124^3+DB124^3+CY125^3+CZ125^3+DA125^3+DB125^3+CY126^3+CZ126^3+DA126^3+DB126^3</f>
        <v>67634176</v>
      </c>
      <c r="DA136" s="128">
        <f>CY127^3+CZ127^3+DA127^3+DB127^3+CY128^3+CZ128^3+DA128^3+DB128^3+CY129^3+CZ129^3+DA129^3+DB129^3+CY130^3+CZ130^3+DA130^3+DB130^3</f>
        <v>67634176</v>
      </c>
      <c r="DB136" s="128">
        <f>CY131^3+CZ131^3+DA131^3+DB131^3+CY132^3+CZ132^3+DA132^3+DB132^3+CY133^3+CZ133^3+DA133^3+DB133^3+CY134^3+CZ134^3+DA134^3+DB134^3</f>
        <v>67634176</v>
      </c>
      <c r="DC136" s="129">
        <f>SUMSQ(CM134,CN133,CO132,CP131,CQ130,CR129,CS128,CT127,CU126,CV125,CW124,CX123,CY122,CZ121,DA120,EP118,DB119)</f>
        <v>351576</v>
      </c>
      <c r="DD136" s="130">
        <f>SUMSQ(CM126,CN125,CO124,CP123,CQ122,CR121,CS120,CT119,CU134,CV133,CW132,CX131,CY130,CZ129,DA128,DB127)</f>
        <v>351576</v>
      </c>
      <c r="DE136" s="32"/>
      <c r="DF136" s="131" t="s">
        <v>238</v>
      </c>
      <c r="DG136" s="131" t="s">
        <v>48</v>
      </c>
      <c r="DH136" s="131" t="s">
        <v>267</v>
      </c>
      <c r="DI136" s="131" t="s">
        <v>33</v>
      </c>
      <c r="DJ136" s="131" t="s">
        <v>44</v>
      </c>
      <c r="DK136" s="131" t="s">
        <v>160</v>
      </c>
      <c r="DL136" s="131" t="s">
        <v>17</v>
      </c>
      <c r="DM136" s="131" t="s">
        <v>198</v>
      </c>
      <c r="DN136" s="131" t="s">
        <v>180</v>
      </c>
      <c r="DO136" s="131" t="s">
        <v>125</v>
      </c>
      <c r="DP136" s="131" t="s">
        <v>142</v>
      </c>
      <c r="DQ136" s="131" t="s">
        <v>137</v>
      </c>
      <c r="DR136" s="131" t="s">
        <v>92</v>
      </c>
      <c r="DS136" s="131" t="s">
        <v>221</v>
      </c>
      <c r="DT136" s="131" t="s">
        <v>79</v>
      </c>
      <c r="DU136" s="131" t="s">
        <v>248</v>
      </c>
      <c r="DV136" s="32"/>
      <c r="DW136" s="115"/>
      <c r="DY136" s="109"/>
      <c r="DZ136" s="58"/>
      <c r="EA136" s="127">
        <f>EA119^3+EB119^3+EC119^3+ED119^3+EA120^3+EB120^3+EC120^3+ED120^3+EA121^3+EB121^3+EC121^3+ED121^3+EA122^3+EB122^3+EC122^3+ED122^3</f>
        <v>67634176</v>
      </c>
      <c r="EB136" s="128">
        <f>EA123^3+EB123^3+EC123^3+ED123^3+EA124^3+EB124^3+EC124^3+ED124^3+EA125^3+EB125^3+EC125^3+ED125^3+EA126^3+EB126^3+EC126^3+ED126^3</f>
        <v>67634176</v>
      </c>
      <c r="EC136" s="128">
        <f>EA127^3+EB127^3+EC127^3+ED127^3+EA128^3+EB128^3+EC128^3+ED128^3+EA129^3+EB129^3+EC129^3+ED129^3+EA130^3+EB130^3+EC130^3+ED130^3</f>
        <v>67634176</v>
      </c>
      <c r="ED136" s="128">
        <f>EA131^3+EB131^3+EC131^3+ED131^3+EA132^3+EB132^3+EC132^3+ED132^3+EA133^3+EB133^3+EC133^3+ED133^3+EA134^3+EB134^3+EC134^3+ED134^3</f>
        <v>67634176</v>
      </c>
      <c r="EE136" s="128">
        <f>EE119^3+EF119^3+EG119^3+EH119^3+EE120^3+EF120^3+EG120^3+EH120^3+EE121^3+EF121^3+EG121^3+EH121^3+EE122^3+EF122^3+EG122^3+EH122^3</f>
        <v>67634176</v>
      </c>
      <c r="EF136" s="128">
        <f>EE123^3+EF123^3+EG123^3+EH123^3+EE124^3+EF124^3+EG124^3+EH124^3+EE125^3+EF125^3+EG125^3+EH125^3+EE126^3+EF126^3+EG126^3+EH126^3</f>
        <v>67634176</v>
      </c>
      <c r="EG136" s="128">
        <f>EE127^3+EF127^3+EG127^3+EH127^3+EE128^3+EF128^3+EG128^3+EH128^3+EE129^3+EF129^3+EG129^3+EH129^3+EE130^3+EF130^3+EG130^3+EH130^3</f>
        <v>67634176</v>
      </c>
      <c r="EH136" s="128">
        <f>EE131^3+EF131^3+EG131^3+EH131^3+EE132^3+EF132^3+EG132^3+EH132^3+EE133^3+EF133^3+EG133^3+EH133^3+EE134^3+EF134^3+EG134^3+EH134^3</f>
        <v>67634176</v>
      </c>
      <c r="EI136" s="128">
        <f>EI119^3+EJ119^3+EK119^3+EL119^3+EI120^3+EJ120^3+EK120^3+EL120^3+EI121^3+EJ121^3+EK121^3+EL121^3+EI122^3+EJ122^3+EK122^3+EL122^3</f>
        <v>67634176</v>
      </c>
      <c r="EJ136" s="128">
        <f>EI123^3+EJ123^3+EK123^3+EL123^3+EI124^3+EJ124^3+EK124^3+EL124^3+EI125^3+EJ125^3+EK125^3+EL125^3+EI126^3+EJ126^3+EK126^3+EL126^3</f>
        <v>67634176</v>
      </c>
      <c r="EK136" s="128">
        <f>EI127^3+EJ127^3+EK127^3+EL127^3+EI128^3+EJ128^3+EK128^3+EL128^3+EI129^3+EJ129^3+EK129^3+EL129^3+EI130^3+EJ130^3+EK130^3+EL130^3</f>
        <v>67634176</v>
      </c>
      <c r="EL136" s="128">
        <f>EI131^3+EJ131^3+EK131^3+EL131^3+EI132^3+EJ132^3+EK132^3+EL132^3+EI133^3+EJ133^3+EK133^3+EL133^3+EI134^3+EJ134^3+EK134^3+EL134^3</f>
        <v>67634176</v>
      </c>
      <c r="EM136" s="128">
        <f>EM119^3+EN119^3+EO119^3+EP119^3+EM120^3+EN120^3+EO120^3+EP120^3+EM121^3+EN121^3+EO121^3+EP121^3+EM122^3+EN122^3+EO122^3+EP122^3</f>
        <v>67634176</v>
      </c>
      <c r="EN136" s="128">
        <f>EM123^3+EN123^3+EO123^3+EP123^3+EM124^3+EN124^3+EO124^3+EP124^3+EM125^3+EN125^3+EO125^3+EP125^3+EM126^3+EN126^3+EO126^3+EP126^3</f>
        <v>67634176</v>
      </c>
      <c r="EO136" s="128">
        <f>EM127^3+EN127^3+EO127^3+EP127^3+EM128^3+EN128^3+EO128^3+EP128^3+EM129^3+EN129^3+EO129^3+EP129^3+EM130^3+EN130^3+EO130^3+EP130^3</f>
        <v>67634176</v>
      </c>
      <c r="EP136" s="128">
        <f>EM131^3+EN131^3+EO131^3+EP131^3+EM132^3+EN132^3+EO132^3+EP132^3+EM133^3+EN133^3+EO133^3+EP133^3+EM134^3+EN134^3+EO134^3+EP134^3</f>
        <v>67634176</v>
      </c>
      <c r="EQ136" s="129">
        <f>SUMSQ(EA134,EB133,EC132,ED131,EE130,EF129,EG128,EH127,EI126,EJ125,EK124,EL123,EM122,EN121,EO120,GD118,EP119)</f>
        <v>351576</v>
      </c>
      <c r="ER136" s="130">
        <f>SUMSQ(EA126,EB125,EC124,ED123,EE122,EF121,EG120,EH119,EI134,EJ133,EK132,EL131,EM130,EN129,EO128,EP127)</f>
        <v>351576</v>
      </c>
      <c r="ES136" s="32"/>
      <c r="ET136" s="131" t="s">
        <v>238</v>
      </c>
      <c r="EU136" s="131" t="s">
        <v>23</v>
      </c>
      <c r="EV136" s="131" t="s">
        <v>35</v>
      </c>
      <c r="EW136" s="131" t="s">
        <v>270</v>
      </c>
      <c r="EX136" s="131" t="s">
        <v>264</v>
      </c>
      <c r="EY136" s="131" t="s">
        <v>13</v>
      </c>
      <c r="EZ136" s="131" t="s">
        <v>9</v>
      </c>
      <c r="FA136" s="131" t="s">
        <v>232</v>
      </c>
      <c r="FB136" s="131" t="s">
        <v>82</v>
      </c>
      <c r="FC136" s="131" t="s">
        <v>154</v>
      </c>
      <c r="FD136" s="131" t="s">
        <v>150</v>
      </c>
      <c r="FE136" s="131" t="s">
        <v>78</v>
      </c>
      <c r="FF136" s="131" t="s">
        <v>92</v>
      </c>
      <c r="FG136" s="131" t="s">
        <v>185</v>
      </c>
      <c r="FH136" s="131" t="s">
        <v>189</v>
      </c>
      <c r="FI136" s="131" t="s">
        <v>104</v>
      </c>
      <c r="FJ136" s="32"/>
      <c r="FK136" s="115"/>
    </row>
    <row r="137" spans="1:167" ht="13.5" thickBot="1" x14ac:dyDescent="0.25">
      <c r="A137" s="32"/>
      <c r="B137" s="32"/>
      <c r="C137" s="32"/>
      <c r="D137" s="106" t="s">
        <v>47</v>
      </c>
      <c r="E137" s="107" t="s">
        <v>207</v>
      </c>
      <c r="F137" s="110">
        <f>B4+(123*B6)</f>
        <v>124</v>
      </c>
      <c r="G137" s="104"/>
      <c r="H137" s="43"/>
      <c r="I137" s="109"/>
      <c r="J137" s="58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137"/>
      <c r="AB137" s="137"/>
      <c r="AC137" s="32" t="s">
        <v>0</v>
      </c>
      <c r="AD137" s="135" t="s">
        <v>126</v>
      </c>
      <c r="AE137" s="135" t="s">
        <v>135</v>
      </c>
      <c r="AF137" s="135" t="s">
        <v>83</v>
      </c>
      <c r="AG137" s="135" t="s">
        <v>108</v>
      </c>
      <c r="AH137" s="135" t="s">
        <v>222</v>
      </c>
      <c r="AI137" s="135" t="s">
        <v>255</v>
      </c>
      <c r="AJ137" s="135" t="s">
        <v>154</v>
      </c>
      <c r="AK137" s="135" t="s">
        <v>188</v>
      </c>
      <c r="AL137" s="135" t="s">
        <v>47</v>
      </c>
      <c r="AM137" s="135" t="s">
        <v>50</v>
      </c>
      <c r="AN137" s="135" t="s">
        <v>13</v>
      </c>
      <c r="AO137" s="135" t="s">
        <v>36</v>
      </c>
      <c r="AP137" s="135" t="s">
        <v>159</v>
      </c>
      <c r="AQ137" s="135" t="s">
        <v>162</v>
      </c>
      <c r="AR137" s="135" t="s">
        <v>169</v>
      </c>
      <c r="AS137" s="135" t="s">
        <v>172</v>
      </c>
      <c r="AT137" s="32"/>
      <c r="AU137" s="115"/>
      <c r="AW137" s="109"/>
      <c r="AX137" s="58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  <c r="BN137" s="46"/>
      <c r="BO137" s="137"/>
      <c r="BP137" s="137"/>
      <c r="BQ137" s="32" t="s">
        <v>0</v>
      </c>
      <c r="BR137" s="135" t="s">
        <v>112</v>
      </c>
      <c r="BS137" s="135" t="s">
        <v>87</v>
      </c>
      <c r="BT137" s="135" t="s">
        <v>83</v>
      </c>
      <c r="BU137" s="135" t="s">
        <v>108</v>
      </c>
      <c r="BV137" s="135" t="s">
        <v>184</v>
      </c>
      <c r="BW137" s="135" t="s">
        <v>150</v>
      </c>
      <c r="BX137" s="135" t="s">
        <v>154</v>
      </c>
      <c r="BY137" s="135" t="s">
        <v>188</v>
      </c>
      <c r="BZ137" s="135" t="s">
        <v>24</v>
      </c>
      <c r="CA137" s="135" t="s">
        <v>9</v>
      </c>
      <c r="CB137" s="135" t="s">
        <v>13</v>
      </c>
      <c r="CC137" s="135" t="s">
        <v>36</v>
      </c>
      <c r="CD137" s="135" t="s">
        <v>205</v>
      </c>
      <c r="CE137" s="135" t="s">
        <v>202</v>
      </c>
      <c r="CF137" s="135" t="s">
        <v>169</v>
      </c>
      <c r="CG137" s="135" t="s">
        <v>172</v>
      </c>
      <c r="CH137" s="32"/>
      <c r="CI137" s="115"/>
      <c r="CJ137" s="144"/>
      <c r="CK137" s="109"/>
      <c r="CL137" s="58"/>
      <c r="CM137" s="46"/>
      <c r="CN137" s="46"/>
      <c r="CO137" s="46"/>
      <c r="CP137" s="46"/>
      <c r="CQ137" s="46"/>
      <c r="CR137" s="46"/>
      <c r="CS137" s="46"/>
      <c r="CT137" s="46"/>
      <c r="CU137" s="46"/>
      <c r="CV137" s="46"/>
      <c r="CW137" s="46"/>
      <c r="CX137" s="46"/>
      <c r="CY137" s="46"/>
      <c r="CZ137" s="46"/>
      <c r="DA137" s="46"/>
      <c r="DB137" s="46"/>
      <c r="DC137" s="137"/>
      <c r="DD137" s="137"/>
      <c r="DE137" s="32" t="s">
        <v>0</v>
      </c>
      <c r="DF137" s="135" t="s">
        <v>240</v>
      </c>
      <c r="DG137" s="135" t="s">
        <v>87</v>
      </c>
      <c r="DH137" s="135" t="s">
        <v>213</v>
      </c>
      <c r="DI137" s="135" t="s">
        <v>108</v>
      </c>
      <c r="DJ137" s="135" t="s">
        <v>119</v>
      </c>
      <c r="DK137" s="135" t="s">
        <v>150</v>
      </c>
      <c r="DL137" s="135" t="s">
        <v>96</v>
      </c>
      <c r="DM137" s="135" t="s">
        <v>188</v>
      </c>
      <c r="DN137" s="135" t="s">
        <v>263</v>
      </c>
      <c r="DO137" s="135" t="s">
        <v>9</v>
      </c>
      <c r="DP137" s="135" t="s">
        <v>226</v>
      </c>
      <c r="DQ137" s="135" t="s">
        <v>36</v>
      </c>
      <c r="DR137" s="135" t="s">
        <v>68</v>
      </c>
      <c r="DS137" s="135" t="s">
        <v>202</v>
      </c>
      <c r="DT137" s="135" t="s">
        <v>63</v>
      </c>
      <c r="DU137" s="135" t="s">
        <v>172</v>
      </c>
      <c r="DV137" s="32"/>
      <c r="DW137" s="115"/>
      <c r="DY137" s="109"/>
      <c r="DZ137" s="58"/>
      <c r="EA137" s="46"/>
      <c r="EB137" s="46"/>
      <c r="EC137" s="46"/>
      <c r="ED137" s="46"/>
      <c r="EE137" s="46"/>
      <c r="EF137" s="46"/>
      <c r="EG137" s="46"/>
      <c r="EH137" s="46"/>
      <c r="EI137" s="46"/>
      <c r="EJ137" s="46"/>
      <c r="EK137" s="46"/>
      <c r="EL137" s="46"/>
      <c r="EM137" s="46"/>
      <c r="EN137" s="46"/>
      <c r="EO137" s="46"/>
      <c r="EP137" s="46"/>
      <c r="EQ137" s="137"/>
      <c r="ER137" s="137"/>
      <c r="ES137" s="32" t="s">
        <v>0</v>
      </c>
      <c r="ET137" s="135" t="s">
        <v>112</v>
      </c>
      <c r="EU137" s="135" t="s">
        <v>181</v>
      </c>
      <c r="EV137" s="135" t="s">
        <v>177</v>
      </c>
      <c r="EW137" s="135" t="s">
        <v>108</v>
      </c>
      <c r="EX137" s="135" t="s">
        <v>86</v>
      </c>
      <c r="EY137" s="135" t="s">
        <v>142</v>
      </c>
      <c r="EZ137" s="135" t="s">
        <v>146</v>
      </c>
      <c r="FA137" s="135" t="s">
        <v>90</v>
      </c>
      <c r="FB137" s="135" t="s">
        <v>166</v>
      </c>
      <c r="FC137" s="135" t="s">
        <v>17</v>
      </c>
      <c r="FD137" s="135" t="s">
        <v>21</v>
      </c>
      <c r="FE137" s="135" t="s">
        <v>199</v>
      </c>
      <c r="FF137" s="135" t="s">
        <v>205</v>
      </c>
      <c r="FG137" s="135" t="s">
        <v>43</v>
      </c>
      <c r="FH137" s="135" t="s">
        <v>39</v>
      </c>
      <c r="FI137" s="135" t="s">
        <v>172</v>
      </c>
      <c r="FJ137" s="32"/>
      <c r="FK137" s="115"/>
    </row>
    <row r="138" spans="1:167" ht="14.25" thickTop="1" thickBot="1" x14ac:dyDescent="0.25">
      <c r="A138" s="32"/>
      <c r="B138" s="32"/>
      <c r="C138" s="32"/>
      <c r="D138" s="106" t="s">
        <v>127</v>
      </c>
      <c r="E138" s="107" t="s">
        <v>207</v>
      </c>
      <c r="F138" s="110">
        <f>B4+(124*B6)</f>
        <v>125</v>
      </c>
      <c r="G138" s="104"/>
      <c r="H138" s="43"/>
      <c r="I138" s="138"/>
      <c r="J138" s="142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  <c r="Y138" s="143"/>
      <c r="Z138" s="143"/>
      <c r="AA138" s="143"/>
      <c r="AB138" s="143"/>
      <c r="AC138" s="143"/>
      <c r="AD138" s="140"/>
      <c r="AE138" s="140"/>
      <c r="AF138" s="140"/>
      <c r="AG138" s="140"/>
      <c r="AH138" s="140"/>
      <c r="AI138" s="140"/>
      <c r="AJ138" s="140"/>
      <c r="AK138" s="140"/>
      <c r="AL138" s="140"/>
      <c r="AM138" s="140"/>
      <c r="AN138" s="140"/>
      <c r="AO138" s="140"/>
      <c r="AP138" s="140"/>
      <c r="AQ138" s="140"/>
      <c r="AR138" s="140"/>
      <c r="AS138" s="140"/>
      <c r="AT138" s="139"/>
      <c r="AU138" s="141" t="s">
        <v>0</v>
      </c>
      <c r="AW138" s="138"/>
      <c r="AX138" s="142"/>
      <c r="AY138" s="143"/>
      <c r="AZ138" s="143"/>
      <c r="BA138" s="143"/>
      <c r="BB138" s="143"/>
      <c r="BC138" s="143"/>
      <c r="BD138" s="143"/>
      <c r="BE138" s="143"/>
      <c r="BF138" s="143"/>
      <c r="BG138" s="143"/>
      <c r="BH138" s="143"/>
      <c r="BI138" s="143"/>
      <c r="BJ138" s="143"/>
      <c r="BK138" s="143"/>
      <c r="BL138" s="143"/>
      <c r="BM138" s="143"/>
      <c r="BN138" s="143"/>
      <c r="BO138" s="143"/>
      <c r="BP138" s="143"/>
      <c r="BQ138" s="143"/>
      <c r="BR138" s="140"/>
      <c r="BS138" s="140"/>
      <c r="BT138" s="140"/>
      <c r="BU138" s="140"/>
      <c r="BV138" s="140"/>
      <c r="BW138" s="140"/>
      <c r="BX138" s="140"/>
      <c r="BY138" s="140"/>
      <c r="BZ138" s="140"/>
      <c r="CA138" s="140"/>
      <c r="CB138" s="140"/>
      <c r="CC138" s="140"/>
      <c r="CD138" s="140"/>
      <c r="CE138" s="140"/>
      <c r="CF138" s="140"/>
      <c r="CG138" s="140"/>
      <c r="CH138" s="139"/>
      <c r="CI138" s="141" t="s">
        <v>0</v>
      </c>
      <c r="CJ138" s="144"/>
      <c r="CK138" s="138"/>
      <c r="CL138" s="142"/>
      <c r="CM138" s="143"/>
      <c r="CN138" s="143"/>
      <c r="CO138" s="143"/>
      <c r="CP138" s="143"/>
      <c r="CQ138" s="143"/>
      <c r="CR138" s="143"/>
      <c r="CS138" s="143"/>
      <c r="CT138" s="143"/>
      <c r="CU138" s="143"/>
      <c r="CV138" s="143"/>
      <c r="CW138" s="143"/>
      <c r="CX138" s="143"/>
      <c r="CY138" s="143"/>
      <c r="CZ138" s="143"/>
      <c r="DA138" s="143"/>
      <c r="DB138" s="143"/>
      <c r="DC138" s="143"/>
      <c r="DD138" s="143"/>
      <c r="DE138" s="143"/>
      <c r="DF138" s="140"/>
      <c r="DG138" s="140"/>
      <c r="DH138" s="140"/>
      <c r="DI138" s="140"/>
      <c r="DJ138" s="140"/>
      <c r="DK138" s="140"/>
      <c r="DL138" s="140"/>
      <c r="DM138" s="140"/>
      <c r="DN138" s="140"/>
      <c r="DO138" s="140"/>
      <c r="DP138" s="140"/>
      <c r="DQ138" s="140"/>
      <c r="DR138" s="140"/>
      <c r="DS138" s="140"/>
      <c r="DT138" s="140"/>
      <c r="DU138" s="140"/>
      <c r="DV138" s="139"/>
      <c r="DW138" s="141" t="s">
        <v>0</v>
      </c>
      <c r="DY138" s="138"/>
      <c r="DZ138" s="142"/>
      <c r="EA138" s="143"/>
      <c r="EB138" s="143"/>
      <c r="EC138" s="143"/>
      <c r="ED138" s="143"/>
      <c r="EE138" s="143"/>
      <c r="EF138" s="143"/>
      <c r="EG138" s="143"/>
      <c r="EH138" s="143"/>
      <c r="EI138" s="143"/>
      <c r="EJ138" s="143"/>
      <c r="EK138" s="143"/>
      <c r="EL138" s="143"/>
      <c r="EM138" s="143"/>
      <c r="EN138" s="143"/>
      <c r="EO138" s="143"/>
      <c r="EP138" s="143"/>
      <c r="EQ138" s="143"/>
      <c r="ER138" s="143"/>
      <c r="ES138" s="143"/>
      <c r="ET138" s="140"/>
      <c r="EU138" s="140"/>
      <c r="EV138" s="140"/>
      <c r="EW138" s="140"/>
      <c r="EX138" s="140"/>
      <c r="EY138" s="140"/>
      <c r="EZ138" s="140"/>
      <c r="FA138" s="140"/>
      <c r="FB138" s="140"/>
      <c r="FC138" s="140"/>
      <c r="FD138" s="140"/>
      <c r="FE138" s="140"/>
      <c r="FF138" s="140"/>
      <c r="FG138" s="140"/>
      <c r="FH138" s="140"/>
      <c r="FI138" s="140"/>
      <c r="FJ138" s="139"/>
      <c r="FK138" s="141" t="s">
        <v>0</v>
      </c>
    </row>
    <row r="139" spans="1:167" ht="14.25" thickTop="1" thickBot="1" x14ac:dyDescent="0.25">
      <c r="A139" s="32"/>
      <c r="B139" s="32"/>
      <c r="C139" s="32"/>
      <c r="D139" s="106" t="s">
        <v>232</v>
      </c>
      <c r="E139" s="107" t="s">
        <v>207</v>
      </c>
      <c r="F139" s="108">
        <f>B4+(125*B6)</f>
        <v>126</v>
      </c>
      <c r="G139" s="104"/>
      <c r="H139" s="43"/>
      <c r="R139" s="25" t="s">
        <v>0</v>
      </c>
      <c r="V139" s="25" t="s">
        <v>0</v>
      </c>
      <c r="W139" s="25" t="s">
        <v>0</v>
      </c>
      <c r="Y139" s="25" t="s">
        <v>0</v>
      </c>
      <c r="CJ139" s="144"/>
    </row>
    <row r="140" spans="1:167" ht="14.25" thickTop="1" thickBot="1" x14ac:dyDescent="0.25">
      <c r="A140" s="32"/>
      <c r="B140" s="32"/>
      <c r="C140" s="32"/>
      <c r="D140" s="106" t="s">
        <v>263</v>
      </c>
      <c r="E140" s="107" t="s">
        <v>207</v>
      </c>
      <c r="F140" s="108">
        <f>B4+(126*B6)</f>
        <v>127</v>
      </c>
      <c r="G140" s="104"/>
      <c r="H140" s="43"/>
      <c r="I140" s="38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40"/>
      <c r="AE140" s="40"/>
      <c r="AF140" s="40"/>
      <c r="AG140" s="40"/>
      <c r="AH140" s="40"/>
      <c r="AI140" s="40"/>
      <c r="AJ140" s="40"/>
      <c r="AK140" s="40"/>
      <c r="AL140" s="40"/>
      <c r="AM140" s="40"/>
      <c r="AN140" s="40"/>
      <c r="AO140" s="40"/>
      <c r="AP140" s="40"/>
      <c r="AQ140" s="40"/>
      <c r="AR140" s="40"/>
      <c r="AS140" s="40"/>
      <c r="AT140" s="39"/>
      <c r="AU140" s="41"/>
      <c r="AW140" s="38"/>
      <c r="AX140" s="39"/>
      <c r="AY140" s="39"/>
      <c r="AZ140" s="39"/>
      <c r="BA140" s="39"/>
      <c r="BB140" s="39"/>
      <c r="BC140" s="39"/>
      <c r="BD140" s="39"/>
      <c r="BE140" s="39"/>
      <c r="BF140" s="39"/>
      <c r="BG140" s="39"/>
      <c r="BH140" s="39"/>
      <c r="BI140" s="39"/>
      <c r="BJ140" s="39"/>
      <c r="BK140" s="39"/>
      <c r="BL140" s="39"/>
      <c r="BM140" s="39"/>
      <c r="BN140" s="39"/>
      <c r="BO140" s="39"/>
      <c r="BP140" s="39"/>
      <c r="BQ140" s="39"/>
      <c r="BR140" s="40"/>
      <c r="BS140" s="40"/>
      <c r="BT140" s="40"/>
      <c r="BU140" s="40"/>
      <c r="BV140" s="40"/>
      <c r="BW140" s="40"/>
      <c r="BX140" s="40"/>
      <c r="BY140" s="40"/>
      <c r="BZ140" s="40"/>
      <c r="CA140" s="40"/>
      <c r="CB140" s="40"/>
      <c r="CC140" s="40"/>
      <c r="CD140" s="40"/>
      <c r="CE140" s="40"/>
      <c r="CF140" s="40"/>
      <c r="CG140" s="40"/>
      <c r="CH140" s="39"/>
      <c r="CI140" s="41"/>
      <c r="CJ140" s="144"/>
      <c r="CK140" s="38"/>
      <c r="CL140" s="39"/>
      <c r="CM140" s="39"/>
      <c r="CN140" s="39"/>
      <c r="CO140" s="39"/>
      <c r="CP140" s="39"/>
      <c r="CQ140" s="39"/>
      <c r="CR140" s="39"/>
      <c r="CS140" s="39"/>
      <c r="CT140" s="39"/>
      <c r="CU140" s="39"/>
      <c r="CV140" s="39"/>
      <c r="CW140" s="39"/>
      <c r="CX140" s="39"/>
      <c r="CY140" s="39"/>
      <c r="CZ140" s="39"/>
      <c r="DA140" s="39"/>
      <c r="DB140" s="39"/>
      <c r="DC140" s="39"/>
      <c r="DD140" s="39"/>
      <c r="DE140" s="39"/>
      <c r="DF140" s="40"/>
      <c r="DG140" s="40"/>
      <c r="DH140" s="40"/>
      <c r="DI140" s="40"/>
      <c r="DJ140" s="40"/>
      <c r="DK140" s="40"/>
      <c r="DL140" s="40"/>
      <c r="DM140" s="40"/>
      <c r="DN140" s="40"/>
      <c r="DO140" s="40"/>
      <c r="DP140" s="40"/>
      <c r="DQ140" s="40"/>
      <c r="DR140" s="40"/>
      <c r="DS140" s="40"/>
      <c r="DT140" s="40"/>
      <c r="DU140" s="40"/>
      <c r="DV140" s="39"/>
      <c r="DW140" s="41"/>
      <c r="DY140" s="38"/>
      <c r="DZ140" s="39"/>
      <c r="EA140" s="39"/>
      <c r="EB140" s="39"/>
      <c r="EC140" s="39"/>
      <c r="ED140" s="39"/>
      <c r="EE140" s="39"/>
      <c r="EF140" s="39"/>
      <c r="EG140" s="39"/>
      <c r="EH140" s="39"/>
      <c r="EI140" s="39"/>
      <c r="EJ140" s="39"/>
      <c r="EK140" s="39"/>
      <c r="EL140" s="39"/>
      <c r="EM140" s="39"/>
      <c r="EN140" s="39"/>
      <c r="EO140" s="39"/>
      <c r="EP140" s="39"/>
      <c r="EQ140" s="39"/>
      <c r="ER140" s="39"/>
      <c r="ES140" s="39"/>
      <c r="ET140" s="40"/>
      <c r="EU140" s="40"/>
      <c r="EV140" s="40"/>
      <c r="EW140" s="40"/>
      <c r="EX140" s="40"/>
      <c r="EY140" s="40"/>
      <c r="EZ140" s="40"/>
      <c r="FA140" s="40"/>
      <c r="FB140" s="40"/>
      <c r="FC140" s="40"/>
      <c r="FD140" s="40"/>
      <c r="FE140" s="40"/>
      <c r="FF140" s="40"/>
      <c r="FG140" s="40"/>
      <c r="FH140" s="40"/>
      <c r="FI140" s="40"/>
      <c r="FJ140" s="39"/>
      <c r="FK140" s="41"/>
    </row>
    <row r="141" spans="1:167" ht="13.5" thickBot="1" x14ac:dyDescent="0.25">
      <c r="A141" s="32"/>
      <c r="B141" s="32"/>
      <c r="C141" s="32"/>
      <c r="D141" s="106" t="s">
        <v>111</v>
      </c>
      <c r="E141" s="107" t="s">
        <v>207</v>
      </c>
      <c r="F141" s="108">
        <f>B4+(127*B6)</f>
        <v>128</v>
      </c>
      <c r="G141" s="104"/>
      <c r="H141" s="43"/>
      <c r="I141" s="44"/>
      <c r="J141" s="45" t="s">
        <v>2</v>
      </c>
      <c r="K141" s="46"/>
      <c r="L141" s="46"/>
      <c r="M141" s="46"/>
      <c r="N141" s="46"/>
      <c r="O141" s="46"/>
      <c r="P141" s="46"/>
      <c r="Q141" s="46"/>
      <c r="R141" s="46"/>
      <c r="S141" s="47" t="s">
        <v>313</v>
      </c>
      <c r="T141" s="46"/>
      <c r="U141" s="46"/>
      <c r="V141" s="46"/>
      <c r="W141" s="46"/>
      <c r="X141" s="46"/>
      <c r="Y141" s="46"/>
      <c r="Z141" s="46"/>
      <c r="AA141" s="46"/>
      <c r="AB141" s="46"/>
      <c r="AC141" s="46" t="s">
        <v>0</v>
      </c>
      <c r="AD141" s="48"/>
      <c r="AE141" s="48"/>
      <c r="AF141" s="48"/>
      <c r="AG141" s="48"/>
      <c r="AH141" s="48"/>
      <c r="AI141" s="48"/>
      <c r="AJ141" s="48"/>
      <c r="AK141" s="48"/>
      <c r="AL141" s="49" t="s">
        <v>280</v>
      </c>
      <c r="AM141" s="48"/>
      <c r="AN141" s="48"/>
      <c r="AO141" s="48"/>
      <c r="AP141" s="48"/>
      <c r="AQ141" s="48"/>
      <c r="AR141" s="48"/>
      <c r="AS141" s="48"/>
      <c r="AT141" s="50"/>
      <c r="AU141" s="51"/>
      <c r="AW141" s="44"/>
      <c r="AX141" s="45" t="s">
        <v>2</v>
      </c>
      <c r="AY141" s="46"/>
      <c r="AZ141" s="46"/>
      <c r="BA141" s="46"/>
      <c r="BB141" s="46"/>
      <c r="BC141" s="46"/>
      <c r="BD141" s="46"/>
      <c r="BE141" s="46"/>
      <c r="BF141" s="46"/>
      <c r="BG141" s="47" t="s">
        <v>328</v>
      </c>
      <c r="BH141" s="46"/>
      <c r="BI141" s="46"/>
      <c r="BJ141" s="46"/>
      <c r="BK141" s="46"/>
      <c r="BL141" s="46"/>
      <c r="BM141" s="46"/>
      <c r="BN141" s="46"/>
      <c r="BO141" s="46"/>
      <c r="BP141" s="46"/>
      <c r="BQ141" s="46" t="s">
        <v>0</v>
      </c>
      <c r="BR141" s="48"/>
      <c r="BS141" s="48"/>
      <c r="BT141" s="48"/>
      <c r="BU141" s="48"/>
      <c r="BV141" s="48"/>
      <c r="BW141" s="48"/>
      <c r="BX141" s="48"/>
      <c r="BY141" s="48"/>
      <c r="BZ141" s="49" t="s">
        <v>280</v>
      </c>
      <c r="CA141" s="48"/>
      <c r="CB141" s="48"/>
      <c r="CC141" s="48"/>
      <c r="CD141" s="48"/>
      <c r="CE141" s="48"/>
      <c r="CF141" s="48"/>
      <c r="CG141" s="48"/>
      <c r="CH141" s="50"/>
      <c r="CI141" s="51"/>
      <c r="CJ141" s="144"/>
      <c r="CK141" s="44"/>
      <c r="CL141" s="45" t="s">
        <v>2</v>
      </c>
      <c r="CM141" s="46"/>
      <c r="CN141" s="46"/>
      <c r="CO141" s="46"/>
      <c r="CP141" s="46"/>
      <c r="CQ141" s="46"/>
      <c r="CR141" s="46"/>
      <c r="CS141" s="46"/>
      <c r="CT141" s="46"/>
      <c r="CU141" s="47" t="s">
        <v>343</v>
      </c>
      <c r="CV141" s="46"/>
      <c r="CW141" s="46"/>
      <c r="CX141" s="46"/>
      <c r="CY141" s="46"/>
      <c r="CZ141" s="46"/>
      <c r="DA141" s="46"/>
      <c r="DB141" s="46"/>
      <c r="DC141" s="46"/>
      <c r="DD141" s="46"/>
      <c r="DE141" s="46" t="s">
        <v>0</v>
      </c>
      <c r="DF141" s="48"/>
      <c r="DG141" s="48"/>
      <c r="DH141" s="48"/>
      <c r="DI141" s="48"/>
      <c r="DJ141" s="48"/>
      <c r="DK141" s="48"/>
      <c r="DL141" s="48"/>
      <c r="DM141" s="48"/>
      <c r="DN141" s="49" t="s">
        <v>280</v>
      </c>
      <c r="DO141" s="48"/>
      <c r="DP141" s="48"/>
      <c r="DQ141" s="48"/>
      <c r="DR141" s="48"/>
      <c r="DS141" s="48"/>
      <c r="DT141" s="48"/>
      <c r="DU141" s="48"/>
      <c r="DV141" s="50"/>
      <c r="DW141" s="51"/>
      <c r="DY141" s="44"/>
      <c r="DZ141" s="45" t="s">
        <v>2</v>
      </c>
      <c r="EA141" s="46"/>
      <c r="EB141" s="46"/>
      <c r="EC141" s="46"/>
      <c r="ED141" s="46"/>
      <c r="EE141" s="46"/>
      <c r="EF141" s="46"/>
      <c r="EG141" s="46"/>
      <c r="EH141" s="46"/>
      <c r="EI141" s="47" t="s">
        <v>358</v>
      </c>
      <c r="EJ141" s="46"/>
      <c r="EK141" s="46"/>
      <c r="EL141" s="46"/>
      <c r="EM141" s="46"/>
      <c r="EN141" s="46"/>
      <c r="EO141" s="46"/>
      <c r="EP141" s="46"/>
      <c r="EQ141" s="46"/>
      <c r="ER141" s="46"/>
      <c r="ES141" s="46" t="s">
        <v>0</v>
      </c>
      <c r="ET141" s="48"/>
      <c r="EU141" s="48"/>
      <c r="EV141" s="48"/>
      <c r="EW141" s="48"/>
      <c r="EX141" s="48"/>
      <c r="EY141" s="48"/>
      <c r="EZ141" s="48"/>
      <c r="FA141" s="48"/>
      <c r="FB141" s="49" t="s">
        <v>280</v>
      </c>
      <c r="FC141" s="48"/>
      <c r="FD141" s="48"/>
      <c r="FE141" s="48"/>
      <c r="FF141" s="48"/>
      <c r="FG141" s="48"/>
      <c r="FH141" s="48"/>
      <c r="FI141" s="48"/>
      <c r="FJ141" s="50"/>
      <c r="FK141" s="51"/>
    </row>
    <row r="142" spans="1:167" x14ac:dyDescent="0.2">
      <c r="A142" s="32"/>
      <c r="B142" s="32"/>
      <c r="C142" s="32"/>
      <c r="D142" s="106" t="s">
        <v>112</v>
      </c>
      <c r="E142" s="107" t="s">
        <v>207</v>
      </c>
      <c r="F142" s="108">
        <f>B4+(128*B6)</f>
        <v>129</v>
      </c>
      <c r="G142" s="104"/>
      <c r="H142" s="43"/>
      <c r="I142" s="57"/>
      <c r="J142" s="58"/>
      <c r="K142" s="11">
        <f>F20</f>
        <v>7</v>
      </c>
      <c r="L142" s="1">
        <f>F263</f>
        <v>250</v>
      </c>
      <c r="M142" s="1">
        <f>F115</f>
        <v>102</v>
      </c>
      <c r="N142" s="1">
        <f>F168</f>
        <v>155</v>
      </c>
      <c r="O142" s="1">
        <f>F97</f>
        <v>84</v>
      </c>
      <c r="P142" s="1">
        <f>F186</f>
        <v>173</v>
      </c>
      <c r="Q142" s="1">
        <f>F62</f>
        <v>49</v>
      </c>
      <c r="R142" s="1">
        <f>F221</f>
        <v>208</v>
      </c>
      <c r="S142" s="1">
        <f>F206</f>
        <v>193</v>
      </c>
      <c r="T142" s="1">
        <f>F77</f>
        <v>64</v>
      </c>
      <c r="U142" s="1">
        <f>F177</f>
        <v>164</v>
      </c>
      <c r="V142" s="1">
        <f>F106</f>
        <v>93</v>
      </c>
      <c r="W142" s="1">
        <f>F163</f>
        <v>150</v>
      </c>
      <c r="X142" s="1">
        <f>F120</f>
        <v>107</v>
      </c>
      <c r="Y142" s="1">
        <f>F260</f>
        <v>247</v>
      </c>
      <c r="Z142" s="12">
        <f>F23</f>
        <v>10</v>
      </c>
      <c r="AA142" s="59">
        <f>K142^3+L142^3+M142^3+N142^3+O142^3+P142^3+Q142^3+R142^3+K143^3+L143^3+M143^3+N143^3+O143^3+P143^3+Q143^3+R143^3</f>
        <v>67634176</v>
      </c>
      <c r="AB142" s="60">
        <f>K142^3+L142^3+M142^3+N142^3+O142^3+P142^3+Q142^3+R142^3+S142^3+T142^3+U142^3+V142^3+W142^3+X142^3+Y142^3+Z142^3</f>
        <v>67634176</v>
      </c>
      <c r="AC142" s="61"/>
      <c r="AD142" s="68" t="s">
        <v>257</v>
      </c>
      <c r="AE142" s="69" t="s">
        <v>256</v>
      </c>
      <c r="AF142" s="69" t="s">
        <v>259</v>
      </c>
      <c r="AG142" s="69" t="s">
        <v>258</v>
      </c>
      <c r="AH142" s="70" t="s">
        <v>225</v>
      </c>
      <c r="AI142" s="70" t="s">
        <v>224</v>
      </c>
      <c r="AJ142" s="70" t="s">
        <v>227</v>
      </c>
      <c r="AK142" s="70" t="s">
        <v>226</v>
      </c>
      <c r="AL142" s="69" t="s">
        <v>160</v>
      </c>
      <c r="AM142" s="69" t="s">
        <v>161</v>
      </c>
      <c r="AN142" s="69" t="s">
        <v>158</v>
      </c>
      <c r="AO142" s="69" t="s">
        <v>159</v>
      </c>
      <c r="AP142" s="70" t="s">
        <v>193</v>
      </c>
      <c r="AQ142" s="70" t="s">
        <v>194</v>
      </c>
      <c r="AR142" s="70" t="s">
        <v>191</v>
      </c>
      <c r="AS142" s="71" t="s">
        <v>192</v>
      </c>
      <c r="AT142" s="66"/>
      <c r="AU142" s="51"/>
      <c r="AW142" s="57"/>
      <c r="AX142" s="58"/>
      <c r="AY142" s="11">
        <f>F20</f>
        <v>7</v>
      </c>
      <c r="AZ142" s="1">
        <f>F263</f>
        <v>250</v>
      </c>
      <c r="BA142" s="1">
        <f>F115</f>
        <v>102</v>
      </c>
      <c r="BB142" s="1">
        <f>F168</f>
        <v>155</v>
      </c>
      <c r="BC142" s="1">
        <f>F94</f>
        <v>81</v>
      </c>
      <c r="BD142" s="1">
        <f>F189</f>
        <v>176</v>
      </c>
      <c r="BE142" s="1">
        <f>F65</f>
        <v>52</v>
      </c>
      <c r="BF142" s="1">
        <f>F218</f>
        <v>205</v>
      </c>
      <c r="BG142" s="1">
        <f>F209</f>
        <v>196</v>
      </c>
      <c r="BH142" s="1">
        <f>F74</f>
        <v>61</v>
      </c>
      <c r="BI142" s="1">
        <f>F174</f>
        <v>161</v>
      </c>
      <c r="BJ142" s="1">
        <f>F109</f>
        <v>96</v>
      </c>
      <c r="BK142" s="1">
        <f>F163</f>
        <v>150</v>
      </c>
      <c r="BL142" s="1">
        <f>F120</f>
        <v>107</v>
      </c>
      <c r="BM142" s="1">
        <f>F260</f>
        <v>247</v>
      </c>
      <c r="BN142" s="12">
        <f>F23</f>
        <v>10</v>
      </c>
      <c r="BO142" s="59">
        <f>AY142^3+AZ142^3+BA142^3+BB142^3+BC142^3+BD142^3+BE142^3+BF142^3+AY143^3+AZ143^3+BA143^3+BB143^3+BC143^3+BD143^3+BE143^3+BF143^3</f>
        <v>67634176</v>
      </c>
      <c r="BP142" s="60">
        <f>AY142^3+AZ142^3+BA142^3+BB142^3+BC142^3+BD142^3+BE142^3+BF142^3+BG142^3+BH142^3+BI142^3+BJ142^3+BK142^3+BL142^3+BM142^3+BN142^3</f>
        <v>67634176</v>
      </c>
      <c r="BQ142" s="61"/>
      <c r="BR142" s="68" t="s">
        <v>257</v>
      </c>
      <c r="BS142" s="69" t="s">
        <v>256</v>
      </c>
      <c r="BT142" s="69" t="s">
        <v>259</v>
      </c>
      <c r="BU142" s="69" t="s">
        <v>258</v>
      </c>
      <c r="BV142" s="69" t="s">
        <v>270</v>
      </c>
      <c r="BW142" s="69" t="s">
        <v>271</v>
      </c>
      <c r="BX142" s="69" t="s">
        <v>268</v>
      </c>
      <c r="BY142" s="69" t="s">
        <v>269</v>
      </c>
      <c r="BZ142" s="70" t="s">
        <v>204</v>
      </c>
      <c r="CA142" s="70" t="s">
        <v>203</v>
      </c>
      <c r="CB142" s="70" t="s">
        <v>206</v>
      </c>
      <c r="CC142" s="70" t="s">
        <v>205</v>
      </c>
      <c r="CD142" s="70" t="s">
        <v>193</v>
      </c>
      <c r="CE142" s="70" t="s">
        <v>194</v>
      </c>
      <c r="CF142" s="70" t="s">
        <v>191</v>
      </c>
      <c r="CG142" s="71" t="s">
        <v>192</v>
      </c>
      <c r="CH142" s="66"/>
      <c r="CI142" s="51"/>
      <c r="CJ142" s="144"/>
      <c r="CK142" s="57"/>
      <c r="CL142" s="58"/>
      <c r="CM142" s="11">
        <f>F20</f>
        <v>7</v>
      </c>
      <c r="CN142" s="1">
        <f>F263</f>
        <v>250</v>
      </c>
      <c r="CO142" s="1">
        <f>F113</f>
        <v>100</v>
      </c>
      <c r="CP142" s="1">
        <f>F170</f>
        <v>157</v>
      </c>
      <c r="CQ142" s="1">
        <f>F94</f>
        <v>81</v>
      </c>
      <c r="CR142" s="1">
        <f>F189</f>
        <v>176</v>
      </c>
      <c r="CS142" s="1">
        <f>F67</f>
        <v>54</v>
      </c>
      <c r="CT142" s="1">
        <f>F216</f>
        <v>203</v>
      </c>
      <c r="CU142" s="1">
        <f>F211</f>
        <v>198</v>
      </c>
      <c r="CV142" s="1">
        <f>F72</f>
        <v>59</v>
      </c>
      <c r="CW142" s="1">
        <f>F174</f>
        <v>161</v>
      </c>
      <c r="CX142" s="1">
        <f>F109</f>
        <v>96</v>
      </c>
      <c r="CY142" s="1">
        <f>F161</f>
        <v>148</v>
      </c>
      <c r="CZ142" s="1">
        <f>F122</f>
        <v>109</v>
      </c>
      <c r="DA142" s="1">
        <f>F260</f>
        <v>247</v>
      </c>
      <c r="DB142" s="12">
        <f>F23</f>
        <v>10</v>
      </c>
      <c r="DC142" s="59">
        <f>CM142^3+CN142^3+CO142^3+CP142^3+CQ142^3+CR142^3+CS142^3+CT142^3+CM143^3+CN143^3+CO143^3+CP143^3+CQ143^3+CR143^3+CS143^3+CT143^3</f>
        <v>67634176</v>
      </c>
      <c r="DD142" s="60">
        <f>CM142^3+CN142^3+CO142^3+CP142^3+CQ142^3+CR142^3+CS142^3+CT142^3+CU142^3+CV142^3+CW142^3+CX142^3+CY142^3+CZ142^3+DA142^3+DB142^3</f>
        <v>67634176</v>
      </c>
      <c r="DE142" s="61"/>
      <c r="DF142" s="68" t="s">
        <v>257</v>
      </c>
      <c r="DG142" s="69" t="s">
        <v>256</v>
      </c>
      <c r="DH142" s="70" t="s">
        <v>8</v>
      </c>
      <c r="DI142" s="70" t="s">
        <v>9</v>
      </c>
      <c r="DJ142" s="69" t="s">
        <v>270</v>
      </c>
      <c r="DK142" s="69" t="s">
        <v>271</v>
      </c>
      <c r="DL142" s="70" t="s">
        <v>31</v>
      </c>
      <c r="DM142" s="70" t="s">
        <v>30</v>
      </c>
      <c r="DN142" s="69" t="s">
        <v>65</v>
      </c>
      <c r="DO142" s="69" t="s">
        <v>66</v>
      </c>
      <c r="DP142" s="70" t="s">
        <v>206</v>
      </c>
      <c r="DQ142" s="70" t="s">
        <v>205</v>
      </c>
      <c r="DR142" s="69" t="s">
        <v>17</v>
      </c>
      <c r="DS142" s="69" t="s">
        <v>16</v>
      </c>
      <c r="DT142" s="70" t="s">
        <v>191</v>
      </c>
      <c r="DU142" s="71" t="s">
        <v>192</v>
      </c>
      <c r="DV142" s="66"/>
      <c r="DW142" s="51"/>
      <c r="DY142" s="57"/>
      <c r="DZ142" s="58"/>
      <c r="EA142" s="11">
        <f>F20</f>
        <v>7</v>
      </c>
      <c r="EB142" s="1">
        <f>F263</f>
        <v>250</v>
      </c>
      <c r="EC142" s="1">
        <f>F120</f>
        <v>107</v>
      </c>
      <c r="ED142" s="1">
        <f>F163</f>
        <v>150</v>
      </c>
      <c r="EE142" s="1">
        <f>F109</f>
        <v>96</v>
      </c>
      <c r="EF142" s="1">
        <f>F174</f>
        <v>161</v>
      </c>
      <c r="EG142" s="1">
        <f>F65</f>
        <v>52</v>
      </c>
      <c r="EH142" s="1">
        <f>F218</f>
        <v>205</v>
      </c>
      <c r="EI142" s="1">
        <f>F209</f>
        <v>196</v>
      </c>
      <c r="EJ142" s="1">
        <f>F74</f>
        <v>61</v>
      </c>
      <c r="EK142" s="1">
        <f>F189</f>
        <v>176</v>
      </c>
      <c r="EL142" s="1">
        <f>F94</f>
        <v>81</v>
      </c>
      <c r="EM142" s="1">
        <f>F168</f>
        <v>155</v>
      </c>
      <c r="EN142" s="1">
        <f>F115</f>
        <v>102</v>
      </c>
      <c r="EO142" s="1">
        <f>F260</f>
        <v>247</v>
      </c>
      <c r="EP142" s="12">
        <f>F23</f>
        <v>10</v>
      </c>
      <c r="EQ142" s="59">
        <f>EA142^3+EB142^3+EC142^3+ED142^3+EE142^3+EF142^3+EG142^3+EH142^3+EA143^3+EB143^3+EC143^3+ED143^3+EE143^3+EF143^3+EG143^3+EH143^3</f>
        <v>67634176</v>
      </c>
      <c r="ER142" s="60">
        <f>EA142^3+EB142^3+EC142^3+ED142^3+EE142^3+EF142^3+EG142^3+EH142^3+EI142^3+EJ142^3+EK142^3+EL142^3+EM142^3+EN142^3+EO142^3+EP142^3</f>
        <v>67634176</v>
      </c>
      <c r="ES142" s="61"/>
      <c r="ET142" s="68" t="s">
        <v>257</v>
      </c>
      <c r="EU142" s="69" t="s">
        <v>256</v>
      </c>
      <c r="EV142" s="69" t="s">
        <v>194</v>
      </c>
      <c r="EW142" s="69" t="s">
        <v>193</v>
      </c>
      <c r="EX142" s="69" t="s">
        <v>205</v>
      </c>
      <c r="EY142" s="69" t="s">
        <v>206</v>
      </c>
      <c r="EZ142" s="69" t="s">
        <v>268</v>
      </c>
      <c r="FA142" s="69" t="s">
        <v>269</v>
      </c>
      <c r="FB142" s="69" t="s">
        <v>204</v>
      </c>
      <c r="FC142" s="69" t="s">
        <v>203</v>
      </c>
      <c r="FD142" s="69" t="s">
        <v>271</v>
      </c>
      <c r="FE142" s="69" t="s">
        <v>270</v>
      </c>
      <c r="FF142" s="69" t="s">
        <v>258</v>
      </c>
      <c r="FG142" s="69" t="s">
        <v>259</v>
      </c>
      <c r="FH142" s="69" t="s">
        <v>191</v>
      </c>
      <c r="FI142" s="73" t="s">
        <v>192</v>
      </c>
      <c r="FJ142" s="66"/>
      <c r="FK142" s="51"/>
    </row>
    <row r="143" spans="1:167" x14ac:dyDescent="0.2">
      <c r="A143" s="32"/>
      <c r="B143" s="32"/>
      <c r="C143" s="32"/>
      <c r="D143" s="106" t="s">
        <v>262</v>
      </c>
      <c r="E143" s="107" t="s">
        <v>207</v>
      </c>
      <c r="F143" s="110">
        <f>B4+(129*B6)</f>
        <v>130</v>
      </c>
      <c r="G143" s="104"/>
      <c r="H143" s="43"/>
      <c r="I143" s="74"/>
      <c r="J143" s="58"/>
      <c r="K143" s="3">
        <f>F43</f>
        <v>30</v>
      </c>
      <c r="L143" s="4">
        <f>F240</f>
        <v>227</v>
      </c>
      <c r="M143" s="4">
        <f>F140</f>
        <v>127</v>
      </c>
      <c r="N143" s="4">
        <f>F143</f>
        <v>130</v>
      </c>
      <c r="O143" s="4">
        <f>F86</f>
        <v>73</v>
      </c>
      <c r="P143" s="4">
        <f>F197</f>
        <v>184</v>
      </c>
      <c r="Q143" s="4">
        <f>F57</f>
        <v>44</v>
      </c>
      <c r="R143" s="4">
        <f>F226</f>
        <v>213</v>
      </c>
      <c r="S143" s="4">
        <f>F233</f>
        <v>220</v>
      </c>
      <c r="T143" s="4">
        <f>F50</f>
        <v>37</v>
      </c>
      <c r="U143" s="4">
        <f>F198</f>
        <v>185</v>
      </c>
      <c r="V143" s="4">
        <f>F85</f>
        <v>72</v>
      </c>
      <c r="W143" s="4">
        <f>F156</f>
        <v>143</v>
      </c>
      <c r="X143" s="4">
        <f>F127</f>
        <v>114</v>
      </c>
      <c r="Y143" s="4">
        <f>F251</f>
        <v>238</v>
      </c>
      <c r="Z143" s="5">
        <f>F32</f>
        <v>19</v>
      </c>
      <c r="AA143" s="75">
        <f>S142^3+T142^3+U142^3+V142^3+W142^3+X142^3+Y142^3+Z142^3+S143^3+T143^3+U143^3+V143^3+W143^3+X143^3+Y143^3+Z143^3</f>
        <v>67634176</v>
      </c>
      <c r="AB143" s="76">
        <f t="shared" ref="AB143:AB157" si="24">K143^3+L143^3+M143^3+N143^3+O143^3+P143^3+Q143^3+R143^3+S143^3+T143^3+U143^3+V143^3+W143^3+X143^3+Y143^3+Z143^3</f>
        <v>67634176</v>
      </c>
      <c r="AC143" s="61"/>
      <c r="AD143" s="81" t="s">
        <v>261</v>
      </c>
      <c r="AE143" s="82" t="s">
        <v>260</v>
      </c>
      <c r="AF143" s="82" t="s">
        <v>263</v>
      </c>
      <c r="AG143" s="82" t="s">
        <v>262</v>
      </c>
      <c r="AH143" s="83" t="s">
        <v>229</v>
      </c>
      <c r="AI143" s="83" t="s">
        <v>228</v>
      </c>
      <c r="AJ143" s="83" t="s">
        <v>231</v>
      </c>
      <c r="AK143" s="83" t="s">
        <v>230</v>
      </c>
      <c r="AL143" s="82" t="s">
        <v>164</v>
      </c>
      <c r="AM143" s="82" t="s">
        <v>165</v>
      </c>
      <c r="AN143" s="82" t="s">
        <v>162</v>
      </c>
      <c r="AO143" s="82" t="s">
        <v>163</v>
      </c>
      <c r="AP143" s="83" t="s">
        <v>197</v>
      </c>
      <c r="AQ143" s="83" t="s">
        <v>198</v>
      </c>
      <c r="AR143" s="83" t="s">
        <v>195</v>
      </c>
      <c r="AS143" s="84" t="s">
        <v>196</v>
      </c>
      <c r="AT143" s="66"/>
      <c r="AU143" s="51"/>
      <c r="AW143" s="74"/>
      <c r="AX143" s="58"/>
      <c r="AY143" s="3">
        <f>F43</f>
        <v>30</v>
      </c>
      <c r="AZ143" s="4">
        <f>F240</f>
        <v>227</v>
      </c>
      <c r="BA143" s="4">
        <f>F140</f>
        <v>127</v>
      </c>
      <c r="BB143" s="4">
        <f>F143</f>
        <v>130</v>
      </c>
      <c r="BC143" s="4">
        <f>F89</f>
        <v>76</v>
      </c>
      <c r="BD143" s="4">
        <f>F194</f>
        <v>181</v>
      </c>
      <c r="BE143" s="4">
        <f>F54</f>
        <v>41</v>
      </c>
      <c r="BF143" s="4">
        <f>F229</f>
        <v>216</v>
      </c>
      <c r="BG143" s="4">
        <f>F230</f>
        <v>217</v>
      </c>
      <c r="BH143" s="4">
        <f>F53</f>
        <v>40</v>
      </c>
      <c r="BI143" s="4">
        <f>F201</f>
        <v>188</v>
      </c>
      <c r="BJ143" s="4">
        <f>F82</f>
        <v>69</v>
      </c>
      <c r="BK143" s="4">
        <f>F156</f>
        <v>143</v>
      </c>
      <c r="BL143" s="4">
        <f>F127</f>
        <v>114</v>
      </c>
      <c r="BM143" s="4">
        <f>F251</f>
        <v>238</v>
      </c>
      <c r="BN143" s="5">
        <f>F32</f>
        <v>19</v>
      </c>
      <c r="BO143" s="75">
        <f>BG142^3+BH142^3+BI142^3+BJ142^3+BK142^3+BL142^3+BM142^3+BN142^3+BG143^3+BH143^3+BI143^3+BJ143^3+BK143^3+BL143^3+BM143^3+BN143^3</f>
        <v>67634176</v>
      </c>
      <c r="BP143" s="76">
        <f t="shared" ref="BP143:BP157" si="25">AY143^3+AZ143^3+BA143^3+BB143^3+BC143^3+BD143^3+BE143^3+BF143^3+BG143^3+BH143^3+BI143^3+BJ143^3+BK143^3+BL143^3+BM143^3+BN143^3</f>
        <v>67634176</v>
      </c>
      <c r="BQ143" s="61"/>
      <c r="BR143" s="81" t="s">
        <v>261</v>
      </c>
      <c r="BS143" s="82" t="s">
        <v>260</v>
      </c>
      <c r="BT143" s="82" t="s">
        <v>263</v>
      </c>
      <c r="BU143" s="82" t="s">
        <v>262</v>
      </c>
      <c r="BV143" s="82" t="s">
        <v>266</v>
      </c>
      <c r="BW143" s="82" t="s">
        <v>267</v>
      </c>
      <c r="BX143" s="82" t="s">
        <v>264</v>
      </c>
      <c r="BY143" s="82" t="s">
        <v>265</v>
      </c>
      <c r="BZ143" s="83" t="s">
        <v>200</v>
      </c>
      <c r="CA143" s="83" t="s">
        <v>199</v>
      </c>
      <c r="CB143" s="83" t="s">
        <v>202</v>
      </c>
      <c r="CC143" s="83" t="s">
        <v>201</v>
      </c>
      <c r="CD143" s="83" t="s">
        <v>197</v>
      </c>
      <c r="CE143" s="83" t="s">
        <v>198</v>
      </c>
      <c r="CF143" s="83" t="s">
        <v>195</v>
      </c>
      <c r="CG143" s="84" t="s">
        <v>196</v>
      </c>
      <c r="CH143" s="66"/>
      <c r="CI143" s="51"/>
      <c r="CJ143" s="144"/>
      <c r="CK143" s="74"/>
      <c r="CL143" s="58"/>
      <c r="CM143" s="3">
        <f>F41</f>
        <v>28</v>
      </c>
      <c r="CN143" s="4">
        <f>F242</f>
        <v>229</v>
      </c>
      <c r="CO143" s="4">
        <f>F140</f>
        <v>127</v>
      </c>
      <c r="CP143" s="4">
        <f>F143</f>
        <v>130</v>
      </c>
      <c r="CQ143" s="4">
        <f>F91</f>
        <v>78</v>
      </c>
      <c r="CR143" s="4">
        <f>F192</f>
        <v>179</v>
      </c>
      <c r="CS143" s="4">
        <f>F54</f>
        <v>41</v>
      </c>
      <c r="CT143" s="4">
        <f>F229</f>
        <v>216</v>
      </c>
      <c r="CU143" s="4">
        <f>F230</f>
        <v>217</v>
      </c>
      <c r="CV143" s="4">
        <f>F53</f>
        <v>40</v>
      </c>
      <c r="CW143" s="4">
        <f>F203</f>
        <v>190</v>
      </c>
      <c r="CX143" s="4">
        <f>F80</f>
        <v>67</v>
      </c>
      <c r="CY143" s="4">
        <f>F156</f>
        <v>143</v>
      </c>
      <c r="CZ143" s="4">
        <f>F127</f>
        <v>114</v>
      </c>
      <c r="DA143" s="4">
        <f>F249</f>
        <v>236</v>
      </c>
      <c r="DB143" s="5">
        <f>F34</f>
        <v>21</v>
      </c>
      <c r="DC143" s="75">
        <f>CU142^3+CV142^3+CW142^3+CX142^3+CY142^3+CZ142^3+DA142^3+DB142^3+CU143^3+CV143^3+CW143^3+CX143^3+CY143^3+CZ143^3+DA143^3+DB143^3</f>
        <v>67634176</v>
      </c>
      <c r="DD143" s="76">
        <f t="shared" ref="DD143:DD157" si="26">CM143^3+CN143^3+CO143^3+CP143^3+CQ143^3+CR143^3+CS143^3+CT143^3+CU143^3+CV143^3+CW143^3+CX143^3+CY143^3+CZ143^3+DA143^3+DB143^3</f>
        <v>67634176</v>
      </c>
      <c r="DE143" s="61"/>
      <c r="DF143" s="81" t="s">
        <v>22</v>
      </c>
      <c r="DG143" s="82" t="s">
        <v>23</v>
      </c>
      <c r="DH143" s="83" t="s">
        <v>263</v>
      </c>
      <c r="DI143" s="83" t="s">
        <v>262</v>
      </c>
      <c r="DJ143" s="82" t="s">
        <v>29</v>
      </c>
      <c r="DK143" s="82" t="s">
        <v>28</v>
      </c>
      <c r="DL143" s="83" t="s">
        <v>264</v>
      </c>
      <c r="DM143" s="83" t="s">
        <v>265</v>
      </c>
      <c r="DN143" s="82" t="s">
        <v>200</v>
      </c>
      <c r="DO143" s="82" t="s">
        <v>199</v>
      </c>
      <c r="DP143" s="83" t="s">
        <v>59</v>
      </c>
      <c r="DQ143" s="83" t="s">
        <v>60</v>
      </c>
      <c r="DR143" s="82" t="s">
        <v>197</v>
      </c>
      <c r="DS143" s="82" t="s">
        <v>198</v>
      </c>
      <c r="DT143" s="83" t="s">
        <v>39</v>
      </c>
      <c r="DU143" s="84" t="s">
        <v>38</v>
      </c>
      <c r="DV143" s="66"/>
      <c r="DW143" s="51"/>
      <c r="DY143" s="74"/>
      <c r="DZ143" s="58"/>
      <c r="EA143" s="3">
        <f>F38</f>
        <v>25</v>
      </c>
      <c r="EB143" s="4">
        <f>F245</f>
        <v>232</v>
      </c>
      <c r="EC143" s="4">
        <f>F130</f>
        <v>117</v>
      </c>
      <c r="ED143" s="4">
        <f>F153</f>
        <v>140</v>
      </c>
      <c r="EE143" s="4">
        <f>F79</f>
        <v>66</v>
      </c>
      <c r="EF143" s="4">
        <f>F204</f>
        <v>191</v>
      </c>
      <c r="EG143" s="4">
        <f>F59</f>
        <v>46</v>
      </c>
      <c r="EH143" s="4">
        <f>F224</f>
        <v>211</v>
      </c>
      <c r="EI143" s="4">
        <f>F235</f>
        <v>222</v>
      </c>
      <c r="EJ143" s="4">
        <f>F48</f>
        <v>35</v>
      </c>
      <c r="EK143" s="4">
        <f>F191</f>
        <v>178</v>
      </c>
      <c r="EL143" s="4">
        <f>F92</f>
        <v>79</v>
      </c>
      <c r="EM143" s="4">
        <f>F146</f>
        <v>133</v>
      </c>
      <c r="EN143" s="4">
        <f>F137</f>
        <v>124</v>
      </c>
      <c r="EO143" s="4">
        <f>F246</f>
        <v>233</v>
      </c>
      <c r="EP143" s="5">
        <f>F37</f>
        <v>24</v>
      </c>
      <c r="EQ143" s="75">
        <f>EI142^3+EJ142^3+EK142^3+EL142^3+EM142^3+EN142^3+EO142^3+EP142^3+EI143^3+EJ143^3+EK143^3+EL143^3+EM143^3+EN143^3+EO143^3+EP143^3</f>
        <v>67634176</v>
      </c>
      <c r="ER143" s="76">
        <f t="shared" ref="ER143:ER157" si="27">EA143^3+EB143^3+EC143^3+ED143^3+EE143^3+EF143^3+EG143^3+EH143^3+EI143^3+EJ143^3+EK143^3+EL143^3+EM143^3+EN143^3+EO143^3+EP143^3</f>
        <v>67634176</v>
      </c>
      <c r="ES143" s="61"/>
      <c r="ET143" s="89" t="s">
        <v>49</v>
      </c>
      <c r="EU143" s="83" t="s">
        <v>48</v>
      </c>
      <c r="EV143" s="83" t="s">
        <v>62</v>
      </c>
      <c r="EW143" s="83" t="s">
        <v>61</v>
      </c>
      <c r="EX143" s="83" t="s">
        <v>42</v>
      </c>
      <c r="EY143" s="83" t="s">
        <v>43</v>
      </c>
      <c r="EZ143" s="83" t="s">
        <v>36</v>
      </c>
      <c r="FA143" s="83" t="s">
        <v>37</v>
      </c>
      <c r="FB143" s="83" t="s">
        <v>45</v>
      </c>
      <c r="FC143" s="83" t="s">
        <v>44</v>
      </c>
      <c r="FD143" s="83" t="s">
        <v>35</v>
      </c>
      <c r="FE143" s="83" t="s">
        <v>34</v>
      </c>
      <c r="FF143" s="83" t="s">
        <v>46</v>
      </c>
      <c r="FG143" s="83" t="s">
        <v>47</v>
      </c>
      <c r="FH143" s="83" t="s">
        <v>63</v>
      </c>
      <c r="FI143" s="84" t="s">
        <v>64</v>
      </c>
      <c r="FJ143" s="66"/>
      <c r="FK143" s="51"/>
    </row>
    <row r="144" spans="1:167" x14ac:dyDescent="0.2">
      <c r="A144" s="32"/>
      <c r="B144" s="32"/>
      <c r="C144" s="32"/>
      <c r="D144" s="106" t="s">
        <v>233</v>
      </c>
      <c r="E144" s="107" t="s">
        <v>207</v>
      </c>
      <c r="F144" s="110">
        <f>B4+(130*B6)</f>
        <v>131</v>
      </c>
      <c r="G144" s="104"/>
      <c r="H144" s="43"/>
      <c r="I144" s="57"/>
      <c r="J144" s="58"/>
      <c r="K144" s="3">
        <f>F229</f>
        <v>216</v>
      </c>
      <c r="L144" s="4">
        <f>F54</f>
        <v>41</v>
      </c>
      <c r="M144" s="4">
        <f>F194</f>
        <v>181</v>
      </c>
      <c r="N144" s="4">
        <f>F89</f>
        <v>76</v>
      </c>
      <c r="O144" s="4">
        <f>F144</f>
        <v>131</v>
      </c>
      <c r="P144" s="4">
        <f>F139</f>
        <v>126</v>
      </c>
      <c r="Q144" s="4">
        <f>F239</f>
        <v>226</v>
      </c>
      <c r="R144" s="4">
        <f>F44</f>
        <v>31</v>
      </c>
      <c r="S144" s="4">
        <f>F31</f>
        <v>18</v>
      </c>
      <c r="T144" s="4">
        <f>F252</f>
        <v>239</v>
      </c>
      <c r="U144" s="4">
        <f>F128</f>
        <v>115</v>
      </c>
      <c r="V144" s="4">
        <f>F155</f>
        <v>142</v>
      </c>
      <c r="W144" s="4">
        <f>F82</f>
        <v>69</v>
      </c>
      <c r="X144" s="4">
        <f>F201</f>
        <v>188</v>
      </c>
      <c r="Y144" s="4">
        <f>F53</f>
        <v>40</v>
      </c>
      <c r="Z144" s="5">
        <f>F230</f>
        <v>217</v>
      </c>
      <c r="AA144" s="75">
        <f>K144^3+L144^3+M144^3+N144^3+O144^3+P144^3+Q144^3+R144^3+K145^3+L145^3+M145^3+N145^3+O145^3+P145^3+Q145^3+R145^3</f>
        <v>67634176</v>
      </c>
      <c r="AB144" s="76">
        <f t="shared" si="24"/>
        <v>67634176</v>
      </c>
      <c r="AC144" s="88"/>
      <c r="AD144" s="81" t="s">
        <v>265</v>
      </c>
      <c r="AE144" s="82" t="s">
        <v>264</v>
      </c>
      <c r="AF144" s="82" t="s">
        <v>267</v>
      </c>
      <c r="AG144" s="82" t="s">
        <v>266</v>
      </c>
      <c r="AH144" s="83" t="s">
        <v>233</v>
      </c>
      <c r="AI144" s="83" t="s">
        <v>232</v>
      </c>
      <c r="AJ144" s="83" t="s">
        <v>235</v>
      </c>
      <c r="AK144" s="83" t="s">
        <v>234</v>
      </c>
      <c r="AL144" s="82" t="s">
        <v>168</v>
      </c>
      <c r="AM144" s="82" t="s">
        <v>169</v>
      </c>
      <c r="AN144" s="82" t="s">
        <v>166</v>
      </c>
      <c r="AO144" s="82" t="s">
        <v>167</v>
      </c>
      <c r="AP144" s="83" t="s">
        <v>201</v>
      </c>
      <c r="AQ144" s="83" t="s">
        <v>202</v>
      </c>
      <c r="AR144" s="83" t="s">
        <v>199</v>
      </c>
      <c r="AS144" s="84" t="s">
        <v>200</v>
      </c>
      <c r="AT144" s="66"/>
      <c r="AU144" s="51"/>
      <c r="AW144" s="57"/>
      <c r="AX144" s="58"/>
      <c r="AY144" s="3">
        <f>F226</f>
        <v>213</v>
      </c>
      <c r="AZ144" s="4">
        <f>F57</f>
        <v>44</v>
      </c>
      <c r="BA144" s="4">
        <f>F197</f>
        <v>184</v>
      </c>
      <c r="BB144" s="4">
        <f>F86</f>
        <v>73</v>
      </c>
      <c r="BC144" s="4">
        <f>F144</f>
        <v>131</v>
      </c>
      <c r="BD144" s="4">
        <f>F139</f>
        <v>126</v>
      </c>
      <c r="BE144" s="4">
        <f>F239</f>
        <v>226</v>
      </c>
      <c r="BF144" s="4">
        <f>F44</f>
        <v>31</v>
      </c>
      <c r="BG144" s="4">
        <f>F31</f>
        <v>18</v>
      </c>
      <c r="BH144" s="4">
        <f>F252</f>
        <v>239</v>
      </c>
      <c r="BI144" s="4">
        <f>F128</f>
        <v>115</v>
      </c>
      <c r="BJ144" s="4">
        <f>F155</f>
        <v>142</v>
      </c>
      <c r="BK144" s="4">
        <f>F85</f>
        <v>72</v>
      </c>
      <c r="BL144" s="4">
        <f>F198</f>
        <v>185</v>
      </c>
      <c r="BM144" s="4">
        <f>F50</f>
        <v>37</v>
      </c>
      <c r="BN144" s="5">
        <f>F233</f>
        <v>220</v>
      </c>
      <c r="BO144" s="75">
        <f>AY144^3+AZ144^3+BA144^3+BB144^3+BC144^3+BD144^3+BE144^3+BF144^3+AY145^3+AZ145^3+BA145^3+BB145^3+BC145^3+BD145^3+BE145^3+BF145^3</f>
        <v>67634176</v>
      </c>
      <c r="BP144" s="76">
        <f t="shared" si="25"/>
        <v>67634176</v>
      </c>
      <c r="BQ144" s="88"/>
      <c r="BR144" s="89" t="s">
        <v>230</v>
      </c>
      <c r="BS144" s="83" t="s">
        <v>231</v>
      </c>
      <c r="BT144" s="83" t="s">
        <v>228</v>
      </c>
      <c r="BU144" s="83" t="s">
        <v>229</v>
      </c>
      <c r="BV144" s="83" t="s">
        <v>233</v>
      </c>
      <c r="BW144" s="83" t="s">
        <v>232</v>
      </c>
      <c r="BX144" s="83" t="s">
        <v>235</v>
      </c>
      <c r="BY144" s="83" t="s">
        <v>234</v>
      </c>
      <c r="BZ144" s="82" t="s">
        <v>168</v>
      </c>
      <c r="CA144" s="82" t="s">
        <v>169</v>
      </c>
      <c r="CB144" s="82" t="s">
        <v>166</v>
      </c>
      <c r="CC144" s="82" t="s">
        <v>167</v>
      </c>
      <c r="CD144" s="82" t="s">
        <v>163</v>
      </c>
      <c r="CE144" s="82" t="s">
        <v>162</v>
      </c>
      <c r="CF144" s="82" t="s">
        <v>165</v>
      </c>
      <c r="CG144" s="86" t="s">
        <v>164</v>
      </c>
      <c r="CH144" s="66"/>
      <c r="CI144" s="51"/>
      <c r="CJ144" s="144"/>
      <c r="CK144" s="57"/>
      <c r="CL144" s="58"/>
      <c r="CM144" s="3">
        <f>F224</f>
        <v>211</v>
      </c>
      <c r="CN144" s="4">
        <f>F59</f>
        <v>46</v>
      </c>
      <c r="CO144" s="4">
        <f>F197</f>
        <v>184</v>
      </c>
      <c r="CP144" s="4">
        <f>F86</f>
        <v>73</v>
      </c>
      <c r="CQ144" s="4">
        <f>F146</f>
        <v>133</v>
      </c>
      <c r="CR144" s="4">
        <f>F137</f>
        <v>124</v>
      </c>
      <c r="CS144" s="4">
        <f>F239</f>
        <v>226</v>
      </c>
      <c r="CT144" s="4">
        <f>F44</f>
        <v>31</v>
      </c>
      <c r="CU144" s="4">
        <f>F31</f>
        <v>18</v>
      </c>
      <c r="CV144" s="4">
        <f>F252</f>
        <v>239</v>
      </c>
      <c r="CW144" s="4">
        <f>F130</f>
        <v>117</v>
      </c>
      <c r="CX144" s="4">
        <f>F153</f>
        <v>140</v>
      </c>
      <c r="CY144" s="4">
        <f>F85</f>
        <v>72</v>
      </c>
      <c r="CZ144" s="4">
        <f>F198</f>
        <v>185</v>
      </c>
      <c r="DA144" s="4">
        <f>F48</f>
        <v>35</v>
      </c>
      <c r="DB144" s="5">
        <f>F235</f>
        <v>222</v>
      </c>
      <c r="DC144" s="75">
        <f>CM144^3+CN144^3+CO144^3+CP144^3+CQ144^3+CR144^3+CS144^3+CT144^3+CM145^3+CN145^3+CO145^3+CP145^3+CQ145^3+CR145^3+CS145^3+CT145^3</f>
        <v>67634176</v>
      </c>
      <c r="DD144" s="76">
        <f t="shared" si="26"/>
        <v>67634176</v>
      </c>
      <c r="DE144" s="88"/>
      <c r="DF144" s="81" t="s">
        <v>37</v>
      </c>
      <c r="DG144" s="82" t="s">
        <v>36</v>
      </c>
      <c r="DH144" s="83" t="s">
        <v>228</v>
      </c>
      <c r="DI144" s="83" t="s">
        <v>229</v>
      </c>
      <c r="DJ144" s="82" t="s">
        <v>46</v>
      </c>
      <c r="DK144" s="82" t="s">
        <v>47</v>
      </c>
      <c r="DL144" s="83" t="s">
        <v>235</v>
      </c>
      <c r="DM144" s="83" t="s">
        <v>234</v>
      </c>
      <c r="DN144" s="82" t="s">
        <v>168</v>
      </c>
      <c r="DO144" s="82" t="s">
        <v>169</v>
      </c>
      <c r="DP144" s="83" t="s">
        <v>62</v>
      </c>
      <c r="DQ144" s="83" t="s">
        <v>61</v>
      </c>
      <c r="DR144" s="82" t="s">
        <v>163</v>
      </c>
      <c r="DS144" s="82" t="s">
        <v>162</v>
      </c>
      <c r="DT144" s="83" t="s">
        <v>44</v>
      </c>
      <c r="DU144" s="84" t="s">
        <v>45</v>
      </c>
      <c r="DV144" s="66"/>
      <c r="DW144" s="51"/>
      <c r="DY144" s="57"/>
      <c r="DZ144" s="58"/>
      <c r="EA144" s="3">
        <f>F236</f>
        <v>223</v>
      </c>
      <c r="EB144" s="4">
        <f>F47</f>
        <v>34</v>
      </c>
      <c r="EC144" s="4">
        <f>F192</f>
        <v>179</v>
      </c>
      <c r="ED144" s="4">
        <f>F91</f>
        <v>78</v>
      </c>
      <c r="EE144" s="4">
        <f>F149</f>
        <v>136</v>
      </c>
      <c r="EF144" s="4">
        <f>F134</f>
        <v>121</v>
      </c>
      <c r="EG144" s="4">
        <f>F249</f>
        <v>236</v>
      </c>
      <c r="EH144" s="4">
        <f>F34</f>
        <v>21</v>
      </c>
      <c r="EI144" s="4">
        <f>F41</f>
        <v>28</v>
      </c>
      <c r="EJ144" s="4">
        <f>F242</f>
        <v>229</v>
      </c>
      <c r="EK144" s="4">
        <f>F133</f>
        <v>120</v>
      </c>
      <c r="EL144" s="4">
        <f>F150</f>
        <v>137</v>
      </c>
      <c r="EM144" s="4">
        <f>F80</f>
        <v>67</v>
      </c>
      <c r="EN144" s="4">
        <f>F203</f>
        <v>190</v>
      </c>
      <c r="EO144" s="4">
        <f>F60</f>
        <v>47</v>
      </c>
      <c r="EP144" s="5">
        <f>F223</f>
        <v>210</v>
      </c>
      <c r="EQ144" s="75">
        <f>EA144^3+EB144^3+EC144^3+ED144^3+EE144^3+EF144^3+EG144^3+EH144^3+EA145^3+EB145^3+EC145^3+ED145^3+EE145^3+EF145^3+EG145^3+EH145^3</f>
        <v>67634176</v>
      </c>
      <c r="ER144" s="76">
        <f t="shared" si="27"/>
        <v>67634176</v>
      </c>
      <c r="ES144" s="88"/>
      <c r="ET144" s="81" t="s">
        <v>57</v>
      </c>
      <c r="EU144" s="82" t="s">
        <v>58</v>
      </c>
      <c r="EV144" s="82" t="s">
        <v>28</v>
      </c>
      <c r="EW144" s="82" t="s">
        <v>29</v>
      </c>
      <c r="EX144" s="82" t="s">
        <v>25</v>
      </c>
      <c r="EY144" s="82" t="s">
        <v>24</v>
      </c>
      <c r="EZ144" s="82" t="s">
        <v>39</v>
      </c>
      <c r="FA144" s="82" t="s">
        <v>38</v>
      </c>
      <c r="FB144" s="82" t="s">
        <v>22</v>
      </c>
      <c r="FC144" s="82" t="s">
        <v>23</v>
      </c>
      <c r="FD144" s="82" t="s">
        <v>40</v>
      </c>
      <c r="FE144" s="82" t="s">
        <v>41</v>
      </c>
      <c r="FF144" s="82" t="s">
        <v>60</v>
      </c>
      <c r="FG144" s="82" t="s">
        <v>59</v>
      </c>
      <c r="FH144" s="82" t="s">
        <v>27</v>
      </c>
      <c r="FI144" s="86" t="s">
        <v>26</v>
      </c>
      <c r="FJ144" s="66"/>
      <c r="FK144" s="51"/>
    </row>
    <row r="145" spans="1:167" x14ac:dyDescent="0.2">
      <c r="A145" s="32"/>
      <c r="B145" s="32"/>
      <c r="C145" s="32"/>
      <c r="D145" s="106" t="s">
        <v>126</v>
      </c>
      <c r="E145" s="107" t="s">
        <v>207</v>
      </c>
      <c r="F145" s="108">
        <f>B4+(131*B6)</f>
        <v>132</v>
      </c>
      <c r="G145" s="104"/>
      <c r="H145" s="43"/>
      <c r="I145" s="90"/>
      <c r="J145" s="58"/>
      <c r="K145" s="3">
        <f>F218</f>
        <v>205</v>
      </c>
      <c r="L145" s="4">
        <f>F65</f>
        <v>52</v>
      </c>
      <c r="M145" s="4">
        <f>F189</f>
        <v>176</v>
      </c>
      <c r="N145" s="4">
        <f>F94</f>
        <v>81</v>
      </c>
      <c r="O145" s="4">
        <f>F167</f>
        <v>154</v>
      </c>
      <c r="P145" s="4">
        <f>F116</f>
        <v>103</v>
      </c>
      <c r="Q145" s="4">
        <f>F264</f>
        <v>251</v>
      </c>
      <c r="R145" s="4">
        <f>F19</f>
        <v>6</v>
      </c>
      <c r="S145" s="4">
        <f>F24</f>
        <v>11</v>
      </c>
      <c r="T145" s="4">
        <f>F259</f>
        <v>246</v>
      </c>
      <c r="U145" s="4">
        <f>F119</f>
        <v>106</v>
      </c>
      <c r="V145" s="4">
        <f>F164</f>
        <v>151</v>
      </c>
      <c r="W145" s="4">
        <f>F109</f>
        <v>96</v>
      </c>
      <c r="X145" s="4">
        <f>F174</f>
        <v>161</v>
      </c>
      <c r="Y145" s="4">
        <f>F74</f>
        <v>61</v>
      </c>
      <c r="Z145" s="5">
        <f>F209</f>
        <v>196</v>
      </c>
      <c r="AA145" s="75">
        <f>S144^3+T144^3+U144^3+V144^3+W144^3+X144^3+Y144^3+Z144^3+S145^3+T145^3+U145^3+V145^3+W145^3+X145^3+Y145^3+Z145^3</f>
        <v>67634176</v>
      </c>
      <c r="AB145" s="76">
        <f t="shared" si="24"/>
        <v>67634176</v>
      </c>
      <c r="AC145" s="61"/>
      <c r="AD145" s="81" t="s">
        <v>269</v>
      </c>
      <c r="AE145" s="82" t="s">
        <v>268</v>
      </c>
      <c r="AF145" s="82" t="s">
        <v>271</v>
      </c>
      <c r="AG145" s="82" t="s">
        <v>270</v>
      </c>
      <c r="AH145" s="83" t="s">
        <v>237</v>
      </c>
      <c r="AI145" s="83" t="s">
        <v>236</v>
      </c>
      <c r="AJ145" s="83" t="s">
        <v>239</v>
      </c>
      <c r="AK145" s="83" t="s">
        <v>238</v>
      </c>
      <c r="AL145" s="82" t="s">
        <v>172</v>
      </c>
      <c r="AM145" s="82" t="s">
        <v>173</v>
      </c>
      <c r="AN145" s="82" t="s">
        <v>170</v>
      </c>
      <c r="AO145" s="82" t="s">
        <v>171</v>
      </c>
      <c r="AP145" s="83" t="s">
        <v>205</v>
      </c>
      <c r="AQ145" s="83" t="s">
        <v>206</v>
      </c>
      <c r="AR145" s="83" t="s">
        <v>203</v>
      </c>
      <c r="AS145" s="84" t="s">
        <v>204</v>
      </c>
      <c r="AT145" s="66"/>
      <c r="AU145" s="51"/>
      <c r="AW145" s="90"/>
      <c r="AX145" s="58"/>
      <c r="AY145" s="3">
        <f>F221</f>
        <v>208</v>
      </c>
      <c r="AZ145" s="4">
        <f>F62</f>
        <v>49</v>
      </c>
      <c r="BA145" s="4">
        <f>F186</f>
        <v>173</v>
      </c>
      <c r="BB145" s="4">
        <f>F97</f>
        <v>84</v>
      </c>
      <c r="BC145" s="4">
        <f>F167</f>
        <v>154</v>
      </c>
      <c r="BD145" s="4">
        <f>F116</f>
        <v>103</v>
      </c>
      <c r="BE145" s="4">
        <f>F264</f>
        <v>251</v>
      </c>
      <c r="BF145" s="4">
        <f>F19</f>
        <v>6</v>
      </c>
      <c r="BG145" s="4">
        <f>F24</f>
        <v>11</v>
      </c>
      <c r="BH145" s="4">
        <f>F259</f>
        <v>246</v>
      </c>
      <c r="BI145" s="4">
        <f>F119</f>
        <v>106</v>
      </c>
      <c r="BJ145" s="4">
        <f>F164</f>
        <v>151</v>
      </c>
      <c r="BK145" s="4">
        <f>F106</f>
        <v>93</v>
      </c>
      <c r="BL145" s="4">
        <f>F177</f>
        <v>164</v>
      </c>
      <c r="BM145" s="4">
        <f>F77</f>
        <v>64</v>
      </c>
      <c r="BN145" s="5">
        <f>F206</f>
        <v>193</v>
      </c>
      <c r="BO145" s="75">
        <f>BG144^3+BH144^3+BI144^3+BJ144^3+BK144^3+BL144^3+BM144^3+BN144^3+BG145^3+BH145^3+BI145^3+BJ145^3+BK145^3+BL145^3+BM145^3+BN145^3</f>
        <v>67634176</v>
      </c>
      <c r="BP145" s="76">
        <f t="shared" si="25"/>
        <v>67634176</v>
      </c>
      <c r="BQ145" s="61"/>
      <c r="BR145" s="89" t="s">
        <v>226</v>
      </c>
      <c r="BS145" s="83" t="s">
        <v>227</v>
      </c>
      <c r="BT145" s="83" t="s">
        <v>224</v>
      </c>
      <c r="BU145" s="83" t="s">
        <v>225</v>
      </c>
      <c r="BV145" s="83" t="s">
        <v>237</v>
      </c>
      <c r="BW145" s="83" t="s">
        <v>236</v>
      </c>
      <c r="BX145" s="83" t="s">
        <v>239</v>
      </c>
      <c r="BY145" s="83" t="s">
        <v>238</v>
      </c>
      <c r="BZ145" s="82" t="s">
        <v>172</v>
      </c>
      <c r="CA145" s="82" t="s">
        <v>173</v>
      </c>
      <c r="CB145" s="82" t="s">
        <v>170</v>
      </c>
      <c r="CC145" s="82" t="s">
        <v>171</v>
      </c>
      <c r="CD145" s="82" t="s">
        <v>159</v>
      </c>
      <c r="CE145" s="82" t="s">
        <v>158</v>
      </c>
      <c r="CF145" s="82" t="s">
        <v>161</v>
      </c>
      <c r="CG145" s="86" t="s">
        <v>160</v>
      </c>
      <c r="CH145" s="66"/>
      <c r="CI145" s="51"/>
      <c r="CJ145" s="144"/>
      <c r="CK145" s="90"/>
      <c r="CL145" s="58"/>
      <c r="CM145" s="3">
        <f>F221</f>
        <v>208</v>
      </c>
      <c r="CN145" s="4">
        <f>F62</f>
        <v>49</v>
      </c>
      <c r="CO145" s="4">
        <f>F184</f>
        <v>171</v>
      </c>
      <c r="CP145" s="4">
        <f>F99</f>
        <v>86</v>
      </c>
      <c r="CQ145" s="4">
        <f>F167</f>
        <v>154</v>
      </c>
      <c r="CR145" s="4">
        <f>F116</f>
        <v>103</v>
      </c>
      <c r="CS145" s="4">
        <f>F266</f>
        <v>253</v>
      </c>
      <c r="CT145" s="4">
        <f>F17</f>
        <v>4</v>
      </c>
      <c r="CU145" s="4">
        <f>F26</f>
        <v>13</v>
      </c>
      <c r="CV145" s="4">
        <f>F257</f>
        <v>244</v>
      </c>
      <c r="CW145" s="4">
        <f>F119</f>
        <v>106</v>
      </c>
      <c r="CX145" s="4">
        <f>F164</f>
        <v>151</v>
      </c>
      <c r="CY145" s="4">
        <f>F104</f>
        <v>91</v>
      </c>
      <c r="CZ145" s="4">
        <f>F179</f>
        <v>166</v>
      </c>
      <c r="DA145" s="4">
        <f>F77</f>
        <v>64</v>
      </c>
      <c r="DB145" s="5">
        <f>F206</f>
        <v>193</v>
      </c>
      <c r="DC145" s="75">
        <f>CU144^3+CV144^3+CW144^3+CX144^3+CY144^3+CZ144^3+DA144^3+DB144^3+CU145^3+CV145^3+CW145^3+CX145^3+CY145^3+CZ145^3+DA145^3+DB145^3</f>
        <v>67634176</v>
      </c>
      <c r="DD145" s="76">
        <f t="shared" si="26"/>
        <v>67634176</v>
      </c>
      <c r="DE145" s="61"/>
      <c r="DF145" s="81" t="s">
        <v>226</v>
      </c>
      <c r="DG145" s="82" t="s">
        <v>227</v>
      </c>
      <c r="DH145" s="83" t="s">
        <v>11</v>
      </c>
      <c r="DI145" s="83" t="s">
        <v>10</v>
      </c>
      <c r="DJ145" s="82" t="s">
        <v>237</v>
      </c>
      <c r="DK145" s="82" t="s">
        <v>236</v>
      </c>
      <c r="DL145" s="83" t="s">
        <v>52</v>
      </c>
      <c r="DM145" s="83" t="s">
        <v>53</v>
      </c>
      <c r="DN145" s="82" t="s">
        <v>72</v>
      </c>
      <c r="DO145" s="82" t="s">
        <v>71</v>
      </c>
      <c r="DP145" s="83" t="s">
        <v>170</v>
      </c>
      <c r="DQ145" s="83" t="s">
        <v>171</v>
      </c>
      <c r="DR145" s="82" t="s">
        <v>18</v>
      </c>
      <c r="DS145" s="82" t="s">
        <v>19</v>
      </c>
      <c r="DT145" s="83" t="s">
        <v>161</v>
      </c>
      <c r="DU145" s="84" t="s">
        <v>160</v>
      </c>
      <c r="DV145" s="66"/>
      <c r="DW145" s="51"/>
      <c r="DY145" s="90"/>
      <c r="DZ145" s="58"/>
      <c r="EA145" s="3">
        <f>F206</f>
        <v>193</v>
      </c>
      <c r="EB145" s="4">
        <f>F77</f>
        <v>64</v>
      </c>
      <c r="EC145" s="4">
        <f>F186</f>
        <v>173</v>
      </c>
      <c r="ED145" s="4">
        <f>F97</f>
        <v>84</v>
      </c>
      <c r="EE145" s="4">
        <f>F167</f>
        <v>154</v>
      </c>
      <c r="EF145" s="4">
        <f>F116</f>
        <v>103</v>
      </c>
      <c r="EG145" s="4">
        <f>F259</f>
        <v>246</v>
      </c>
      <c r="EH145" s="4">
        <f>F24</f>
        <v>11</v>
      </c>
      <c r="EI145" s="4">
        <f>F19</f>
        <v>6</v>
      </c>
      <c r="EJ145" s="4">
        <f>F264</f>
        <v>251</v>
      </c>
      <c r="EK145" s="4">
        <f>F119</f>
        <v>106</v>
      </c>
      <c r="EL145" s="4">
        <f>F164</f>
        <v>151</v>
      </c>
      <c r="EM145" s="4">
        <f>F106</f>
        <v>93</v>
      </c>
      <c r="EN145" s="4">
        <f>F177</f>
        <v>164</v>
      </c>
      <c r="EO145" s="4">
        <f>F62</f>
        <v>49</v>
      </c>
      <c r="EP145" s="5">
        <f>F221</f>
        <v>208</v>
      </c>
      <c r="EQ145" s="75">
        <f>EI144^3+EJ144^3+EK144^3+EL144^3+EM144^3+EN144^3+EO144^3+EP144^3+EI145^3+EJ145^3+EK145^3+EL145^3+EM145^3+EN145^3+EO145^3+EP145^3</f>
        <v>67634176</v>
      </c>
      <c r="ER145" s="76">
        <f t="shared" si="27"/>
        <v>67634176</v>
      </c>
      <c r="ES145" s="61"/>
      <c r="ET145" s="89" t="s">
        <v>160</v>
      </c>
      <c r="EU145" s="83" t="s">
        <v>161</v>
      </c>
      <c r="EV145" s="83" t="s">
        <v>224</v>
      </c>
      <c r="EW145" s="83" t="s">
        <v>225</v>
      </c>
      <c r="EX145" s="83" t="s">
        <v>237</v>
      </c>
      <c r="EY145" s="83" t="s">
        <v>236</v>
      </c>
      <c r="EZ145" s="83" t="s">
        <v>173</v>
      </c>
      <c r="FA145" s="83" t="s">
        <v>172</v>
      </c>
      <c r="FB145" s="83" t="s">
        <v>238</v>
      </c>
      <c r="FC145" s="83" t="s">
        <v>239</v>
      </c>
      <c r="FD145" s="83" t="s">
        <v>170</v>
      </c>
      <c r="FE145" s="83" t="s">
        <v>171</v>
      </c>
      <c r="FF145" s="83" t="s">
        <v>159</v>
      </c>
      <c r="FG145" s="83" t="s">
        <v>158</v>
      </c>
      <c r="FH145" s="83" t="s">
        <v>227</v>
      </c>
      <c r="FI145" s="84" t="s">
        <v>226</v>
      </c>
      <c r="FJ145" s="66"/>
      <c r="FK145" s="51"/>
    </row>
    <row r="146" spans="1:167" x14ac:dyDescent="0.2">
      <c r="A146" s="32"/>
      <c r="B146" s="32"/>
      <c r="C146" s="32"/>
      <c r="D146" s="106" t="s">
        <v>46</v>
      </c>
      <c r="E146" s="107" t="s">
        <v>207</v>
      </c>
      <c r="F146" s="108">
        <f>B4+(132*B6)</f>
        <v>133</v>
      </c>
      <c r="G146" s="104"/>
      <c r="H146" s="43"/>
      <c r="I146" s="57"/>
      <c r="J146" s="58"/>
      <c r="K146" s="3">
        <f>F130</f>
        <v>117</v>
      </c>
      <c r="L146" s="4">
        <f>F153</f>
        <v>140</v>
      </c>
      <c r="M146" s="4">
        <f>F37</f>
        <v>24</v>
      </c>
      <c r="N146" s="4">
        <f>F246</f>
        <v>233</v>
      </c>
      <c r="O146" s="4">
        <f>F47</f>
        <v>34</v>
      </c>
      <c r="P146" s="4">
        <f>F236</f>
        <v>223</v>
      </c>
      <c r="Q146" s="4">
        <f>F80</f>
        <v>67</v>
      </c>
      <c r="R146" s="4">
        <f>F203</f>
        <v>190</v>
      </c>
      <c r="S146" s="4">
        <f>F192</f>
        <v>179</v>
      </c>
      <c r="T146" s="4">
        <f>F91</f>
        <v>78</v>
      </c>
      <c r="U146" s="4">
        <f>F223</f>
        <v>210</v>
      </c>
      <c r="V146" s="4">
        <f>F60</f>
        <v>47</v>
      </c>
      <c r="W146" s="4">
        <f>F245</f>
        <v>232</v>
      </c>
      <c r="X146" s="4">
        <f>F38</f>
        <v>25</v>
      </c>
      <c r="Y146" s="4">
        <f>F146</f>
        <v>133</v>
      </c>
      <c r="Z146" s="5">
        <f>F137</f>
        <v>124</v>
      </c>
      <c r="AA146" s="75">
        <f>K146^3+L146^3+M146^3+N146^3+O146^3+P146^3+Q146^3+R146^3+K147^3+L147^3+M147^3+N147^3+O147^3+P147^3+Q147^3+R147^3</f>
        <v>67634176</v>
      </c>
      <c r="AB146" s="76">
        <f t="shared" si="24"/>
        <v>67634176</v>
      </c>
      <c r="AC146" s="61"/>
      <c r="AD146" s="89" t="s">
        <v>62</v>
      </c>
      <c r="AE146" s="83" t="s">
        <v>61</v>
      </c>
      <c r="AF146" s="83" t="s">
        <v>64</v>
      </c>
      <c r="AG146" s="83" t="s">
        <v>63</v>
      </c>
      <c r="AH146" s="82" t="s">
        <v>58</v>
      </c>
      <c r="AI146" s="82" t="s">
        <v>57</v>
      </c>
      <c r="AJ146" s="82" t="s">
        <v>60</v>
      </c>
      <c r="AK146" s="82" t="s">
        <v>59</v>
      </c>
      <c r="AL146" s="83" t="s">
        <v>28</v>
      </c>
      <c r="AM146" s="83" t="s">
        <v>29</v>
      </c>
      <c r="AN146" s="83" t="s">
        <v>26</v>
      </c>
      <c r="AO146" s="83" t="s">
        <v>27</v>
      </c>
      <c r="AP146" s="82" t="s">
        <v>48</v>
      </c>
      <c r="AQ146" s="82" t="s">
        <v>49</v>
      </c>
      <c r="AR146" s="82" t="s">
        <v>46</v>
      </c>
      <c r="AS146" s="86" t="s">
        <v>47</v>
      </c>
      <c r="AT146" s="66"/>
      <c r="AU146" s="51"/>
      <c r="AW146" s="57"/>
      <c r="AX146" s="58"/>
      <c r="AY146" s="3">
        <f>F133</f>
        <v>120</v>
      </c>
      <c r="AZ146" s="4">
        <f>F150</f>
        <v>137</v>
      </c>
      <c r="BA146" s="4">
        <f>F34</f>
        <v>21</v>
      </c>
      <c r="BB146" s="4">
        <f>F249</f>
        <v>236</v>
      </c>
      <c r="BC146" s="4">
        <f>F47</f>
        <v>34</v>
      </c>
      <c r="BD146" s="4">
        <f>F236</f>
        <v>223</v>
      </c>
      <c r="BE146" s="4">
        <f>F80</f>
        <v>67</v>
      </c>
      <c r="BF146" s="4">
        <f>F203</f>
        <v>190</v>
      </c>
      <c r="BG146" s="4">
        <f>F192</f>
        <v>179</v>
      </c>
      <c r="BH146" s="4">
        <f>F91</f>
        <v>78</v>
      </c>
      <c r="BI146" s="4">
        <f>F223</f>
        <v>210</v>
      </c>
      <c r="BJ146" s="4">
        <f>F60</f>
        <v>47</v>
      </c>
      <c r="BK146" s="4">
        <f>F242</f>
        <v>229</v>
      </c>
      <c r="BL146" s="4">
        <f>F41</f>
        <v>28</v>
      </c>
      <c r="BM146" s="4">
        <f>F149</f>
        <v>136</v>
      </c>
      <c r="BN146" s="5">
        <f>F134</f>
        <v>121</v>
      </c>
      <c r="BO146" s="75">
        <f>AY146^3+AZ146^3+BA146^3+BB146^3+BC146^3+BD146^3+BE146^3+BF146^3+AY147^3+AZ147^3+BA147^3+BB147^3+BC147^3+BD147^3+BE147^3+BF147^3</f>
        <v>67634176</v>
      </c>
      <c r="BP146" s="76">
        <f t="shared" si="25"/>
        <v>67634176</v>
      </c>
      <c r="BQ146" s="61"/>
      <c r="BR146" s="81" t="s">
        <v>40</v>
      </c>
      <c r="BS146" s="82" t="s">
        <v>41</v>
      </c>
      <c r="BT146" s="82" t="s">
        <v>38</v>
      </c>
      <c r="BU146" s="82" t="s">
        <v>39</v>
      </c>
      <c r="BV146" s="82" t="s">
        <v>58</v>
      </c>
      <c r="BW146" s="82" t="s">
        <v>57</v>
      </c>
      <c r="BX146" s="82" t="s">
        <v>60</v>
      </c>
      <c r="BY146" s="82" t="s">
        <v>59</v>
      </c>
      <c r="BZ146" s="83" t="s">
        <v>28</v>
      </c>
      <c r="CA146" s="83" t="s">
        <v>29</v>
      </c>
      <c r="CB146" s="83" t="s">
        <v>26</v>
      </c>
      <c r="CC146" s="83" t="s">
        <v>27</v>
      </c>
      <c r="CD146" s="83" t="s">
        <v>23</v>
      </c>
      <c r="CE146" s="83" t="s">
        <v>22</v>
      </c>
      <c r="CF146" s="83" t="s">
        <v>25</v>
      </c>
      <c r="CG146" s="84" t="s">
        <v>24</v>
      </c>
      <c r="CH146" s="66"/>
      <c r="CI146" s="51"/>
      <c r="CJ146" s="144"/>
      <c r="CK146" s="57"/>
      <c r="CL146" s="58"/>
      <c r="CM146" s="3">
        <f>F133</f>
        <v>120</v>
      </c>
      <c r="CN146" s="4">
        <f>F150</f>
        <v>137</v>
      </c>
      <c r="CO146" s="4">
        <f>F32</f>
        <v>19</v>
      </c>
      <c r="CP146" s="4">
        <f>F251</f>
        <v>238</v>
      </c>
      <c r="CQ146" s="4">
        <f>F47</f>
        <v>34</v>
      </c>
      <c r="CR146" s="4">
        <f>F236</f>
        <v>223</v>
      </c>
      <c r="CS146" s="4">
        <f>F82</f>
        <v>69</v>
      </c>
      <c r="CT146" s="4">
        <f>F201</f>
        <v>188</v>
      </c>
      <c r="CU146" s="4">
        <f>F194</f>
        <v>181</v>
      </c>
      <c r="CV146" s="4">
        <f>F89</f>
        <v>76</v>
      </c>
      <c r="CW146" s="4">
        <f>F223</f>
        <v>210</v>
      </c>
      <c r="CX146" s="4">
        <f>F60</f>
        <v>47</v>
      </c>
      <c r="CY146" s="4">
        <f>F240</f>
        <v>227</v>
      </c>
      <c r="CZ146" s="4">
        <f>F43</f>
        <v>30</v>
      </c>
      <c r="DA146" s="4">
        <f>F149</f>
        <v>136</v>
      </c>
      <c r="DB146" s="5">
        <f>F134</f>
        <v>121</v>
      </c>
      <c r="DC146" s="75">
        <f>CM146^3+CN146^3+CO146^3+CP146^3+CQ146^3+CR146^3+CS146^3+CT146^3+CM147^3+CN147^3+CO147^3+CP147^3+CQ147^3+CR147^3+CS147^3+CT147^3</f>
        <v>67634176</v>
      </c>
      <c r="DD146" s="76">
        <f t="shared" si="26"/>
        <v>67634176</v>
      </c>
      <c r="DE146" s="61"/>
      <c r="DF146" s="81" t="s">
        <v>40</v>
      </c>
      <c r="DG146" s="82" t="s">
        <v>41</v>
      </c>
      <c r="DH146" s="83" t="s">
        <v>196</v>
      </c>
      <c r="DI146" s="83" t="s">
        <v>195</v>
      </c>
      <c r="DJ146" s="82" t="s">
        <v>58</v>
      </c>
      <c r="DK146" s="82" t="s">
        <v>57</v>
      </c>
      <c r="DL146" s="83" t="s">
        <v>201</v>
      </c>
      <c r="DM146" s="83" t="s">
        <v>202</v>
      </c>
      <c r="DN146" s="82" t="s">
        <v>267</v>
      </c>
      <c r="DO146" s="82" t="s">
        <v>266</v>
      </c>
      <c r="DP146" s="83" t="s">
        <v>26</v>
      </c>
      <c r="DQ146" s="83" t="s">
        <v>27</v>
      </c>
      <c r="DR146" s="82" t="s">
        <v>260</v>
      </c>
      <c r="DS146" s="82" t="s">
        <v>261</v>
      </c>
      <c r="DT146" s="83" t="s">
        <v>25</v>
      </c>
      <c r="DU146" s="84" t="s">
        <v>24</v>
      </c>
      <c r="DV146" s="66"/>
      <c r="DW146" s="51"/>
      <c r="DY146" s="57"/>
      <c r="DZ146" s="58"/>
      <c r="EA146" s="3">
        <f>F128</f>
        <v>115</v>
      </c>
      <c r="EB146" s="4">
        <f>F155</f>
        <v>142</v>
      </c>
      <c r="EC146" s="4">
        <f>F44</f>
        <v>31</v>
      </c>
      <c r="ED146" s="4">
        <f>F239</f>
        <v>226</v>
      </c>
      <c r="EE146" s="4">
        <f>F57</f>
        <v>44</v>
      </c>
      <c r="EF146" s="4">
        <f>F226</f>
        <v>213</v>
      </c>
      <c r="EG146" s="4">
        <f>F85</f>
        <v>72</v>
      </c>
      <c r="EH146" s="4">
        <f>F198</f>
        <v>185</v>
      </c>
      <c r="EI146" s="4">
        <f>F197</f>
        <v>184</v>
      </c>
      <c r="EJ146" s="4">
        <f>F86</f>
        <v>73</v>
      </c>
      <c r="EK146" s="4">
        <f>F233</f>
        <v>220</v>
      </c>
      <c r="EL146" s="4">
        <f>F50</f>
        <v>37</v>
      </c>
      <c r="EM146" s="4">
        <f>F252</f>
        <v>239</v>
      </c>
      <c r="EN146" s="4">
        <f>F31</f>
        <v>18</v>
      </c>
      <c r="EO146" s="4">
        <f>F144</f>
        <v>131</v>
      </c>
      <c r="EP146" s="5">
        <f>F139</f>
        <v>126</v>
      </c>
      <c r="EQ146" s="75">
        <f>EA146^3+EB146^3+EC146^3+ED146^3+EE146^3+EF146^3+EG146^3+EH146^3+EA147^3+EB147^3+EC147^3+ED147^3+EE147^3+EF147^3+EG147^3+EH147^3</f>
        <v>67634176</v>
      </c>
      <c r="ER146" s="76">
        <f t="shared" si="27"/>
        <v>67634176</v>
      </c>
      <c r="ES146" s="61"/>
      <c r="ET146" s="81" t="s">
        <v>166</v>
      </c>
      <c r="EU146" s="82" t="s">
        <v>167</v>
      </c>
      <c r="EV146" s="82" t="s">
        <v>234</v>
      </c>
      <c r="EW146" s="82" t="s">
        <v>235</v>
      </c>
      <c r="EX146" s="82" t="s">
        <v>231</v>
      </c>
      <c r="EY146" s="82" t="s">
        <v>230</v>
      </c>
      <c r="EZ146" s="82" t="s">
        <v>163</v>
      </c>
      <c r="FA146" s="82" t="s">
        <v>162</v>
      </c>
      <c r="FB146" s="82" t="s">
        <v>228</v>
      </c>
      <c r="FC146" s="82" t="s">
        <v>229</v>
      </c>
      <c r="FD146" s="82" t="s">
        <v>164</v>
      </c>
      <c r="FE146" s="82" t="s">
        <v>165</v>
      </c>
      <c r="FF146" s="82" t="s">
        <v>169</v>
      </c>
      <c r="FG146" s="82" t="s">
        <v>168</v>
      </c>
      <c r="FH146" s="82" t="s">
        <v>233</v>
      </c>
      <c r="FI146" s="86" t="s">
        <v>232</v>
      </c>
      <c r="FJ146" s="66"/>
      <c r="FK146" s="51"/>
    </row>
    <row r="147" spans="1:167" x14ac:dyDescent="0.2">
      <c r="A147" s="32"/>
      <c r="B147" s="32"/>
      <c r="C147" s="32"/>
      <c r="D147" s="106" t="s">
        <v>149</v>
      </c>
      <c r="E147" s="107" t="s">
        <v>207</v>
      </c>
      <c r="F147" s="110">
        <f>B4+(133*B6)</f>
        <v>134</v>
      </c>
      <c r="G147" s="104"/>
      <c r="H147" s="43"/>
      <c r="I147" s="57"/>
      <c r="J147" s="58"/>
      <c r="K147" s="3">
        <f>F125</f>
        <v>112</v>
      </c>
      <c r="L147" s="4">
        <f>F158</f>
        <v>145</v>
      </c>
      <c r="M147" s="4">
        <f>F26</f>
        <v>13</v>
      </c>
      <c r="N147" s="4">
        <f>F257</f>
        <v>244</v>
      </c>
      <c r="O147" s="4">
        <f>F72</f>
        <v>59</v>
      </c>
      <c r="P147" s="4">
        <f>F211</f>
        <v>198</v>
      </c>
      <c r="Q147" s="4">
        <f>F103</f>
        <v>90</v>
      </c>
      <c r="R147" s="4">
        <f>F180</f>
        <v>167</v>
      </c>
      <c r="S147" s="4">
        <f>F183</f>
        <v>170</v>
      </c>
      <c r="T147" s="4">
        <f>F100</f>
        <v>87</v>
      </c>
      <c r="U147" s="4">
        <f>F216</f>
        <v>203</v>
      </c>
      <c r="V147" s="4">
        <f>F67</f>
        <v>54</v>
      </c>
      <c r="W147" s="4">
        <f>F266</f>
        <v>253</v>
      </c>
      <c r="X147" s="4">
        <f>F17</f>
        <v>4</v>
      </c>
      <c r="Y147" s="4">
        <f>F173</f>
        <v>160</v>
      </c>
      <c r="Z147" s="5">
        <f>F110</f>
        <v>97</v>
      </c>
      <c r="AA147" s="75">
        <f>S146^3+T146^3+U146^3+V146^3+W146^3+X146^3+Y146^3+Z146^3+S147^3+T147^3+U147^3+V147^3+W147^3+X147^3+Y147^3+Z147^3</f>
        <v>67634176</v>
      </c>
      <c r="AB147" s="76">
        <f t="shared" si="24"/>
        <v>67634176</v>
      </c>
      <c r="AC147" s="61"/>
      <c r="AD147" s="89" t="s">
        <v>70</v>
      </c>
      <c r="AE147" s="83" t="s">
        <v>69</v>
      </c>
      <c r="AF147" s="83" t="s">
        <v>72</v>
      </c>
      <c r="AG147" s="83" t="s">
        <v>71</v>
      </c>
      <c r="AH147" s="82" t="s">
        <v>66</v>
      </c>
      <c r="AI147" s="82" t="s">
        <v>65</v>
      </c>
      <c r="AJ147" s="82" t="s">
        <v>68</v>
      </c>
      <c r="AK147" s="82" t="s">
        <v>67</v>
      </c>
      <c r="AL147" s="83" t="s">
        <v>32</v>
      </c>
      <c r="AM147" s="83" t="s">
        <v>33</v>
      </c>
      <c r="AN147" s="83" t="s">
        <v>30</v>
      </c>
      <c r="AO147" s="83" t="s">
        <v>31</v>
      </c>
      <c r="AP147" s="82" t="s">
        <v>52</v>
      </c>
      <c r="AQ147" s="82" t="s">
        <v>53</v>
      </c>
      <c r="AR147" s="82" t="s">
        <v>50</v>
      </c>
      <c r="AS147" s="86" t="s">
        <v>51</v>
      </c>
      <c r="AT147" s="66"/>
      <c r="AU147" s="51"/>
      <c r="AW147" s="57"/>
      <c r="AX147" s="58"/>
      <c r="AY147" s="3">
        <f>F122</f>
        <v>109</v>
      </c>
      <c r="AZ147" s="4">
        <f>F161</f>
        <v>148</v>
      </c>
      <c r="BA147" s="4">
        <f>F29</f>
        <v>16</v>
      </c>
      <c r="BB147" s="4">
        <f>F254</f>
        <v>241</v>
      </c>
      <c r="BC147" s="4">
        <f>F72</f>
        <v>59</v>
      </c>
      <c r="BD147" s="4">
        <f>F211</f>
        <v>198</v>
      </c>
      <c r="BE147" s="4">
        <f>F103</f>
        <v>90</v>
      </c>
      <c r="BF147" s="4">
        <f>F180</f>
        <v>167</v>
      </c>
      <c r="BG147" s="4">
        <f>F183</f>
        <v>170</v>
      </c>
      <c r="BH147" s="4">
        <f>F100</f>
        <v>87</v>
      </c>
      <c r="BI147" s="4">
        <f>F216</f>
        <v>203</v>
      </c>
      <c r="BJ147" s="4">
        <f>F67</f>
        <v>54</v>
      </c>
      <c r="BK147" s="4">
        <f>F269</f>
        <v>256</v>
      </c>
      <c r="BL147" s="4">
        <f>F14</f>
        <v>1</v>
      </c>
      <c r="BM147" s="4">
        <f>F170</f>
        <v>157</v>
      </c>
      <c r="BN147" s="5">
        <f>F113</f>
        <v>100</v>
      </c>
      <c r="BO147" s="75">
        <f>BG146^3+BH146^3+BI146^3+BJ146^3+BK146^3+BL146^3+BM146^3+BN146^3+BG147^3+BH147^3+BI147^3+BJ147^3+BK147^3+BL147^3+BM147^3+BN147^3</f>
        <v>67634176</v>
      </c>
      <c r="BP147" s="76">
        <f t="shared" si="25"/>
        <v>67634176</v>
      </c>
      <c r="BQ147" s="61"/>
      <c r="BR147" s="81" t="s">
        <v>16</v>
      </c>
      <c r="BS147" s="82" t="s">
        <v>17</v>
      </c>
      <c r="BT147" s="82" t="s">
        <v>14</v>
      </c>
      <c r="BU147" s="82" t="s">
        <v>15</v>
      </c>
      <c r="BV147" s="82" t="s">
        <v>66</v>
      </c>
      <c r="BW147" s="82" t="s">
        <v>65</v>
      </c>
      <c r="BX147" s="82" t="s">
        <v>68</v>
      </c>
      <c r="BY147" s="82" t="s">
        <v>67</v>
      </c>
      <c r="BZ147" s="83" t="s">
        <v>32</v>
      </c>
      <c r="CA147" s="83" t="s">
        <v>33</v>
      </c>
      <c r="CB147" s="83" t="s">
        <v>30</v>
      </c>
      <c r="CC147" s="83" t="s">
        <v>31</v>
      </c>
      <c r="CD147" s="83" t="s">
        <v>7</v>
      </c>
      <c r="CE147" s="83" t="s">
        <v>6</v>
      </c>
      <c r="CF147" s="83" t="s">
        <v>9</v>
      </c>
      <c r="CG147" s="84" t="s">
        <v>8</v>
      </c>
      <c r="CH147" s="66"/>
      <c r="CI147" s="51"/>
      <c r="CJ147" s="144"/>
      <c r="CK147" s="57"/>
      <c r="CL147" s="58"/>
      <c r="CM147" s="3">
        <f>F120</f>
        <v>107</v>
      </c>
      <c r="CN147" s="4">
        <f>F163</f>
        <v>150</v>
      </c>
      <c r="CO147" s="4">
        <f>F29</f>
        <v>16</v>
      </c>
      <c r="CP147" s="4">
        <f>F254</f>
        <v>241</v>
      </c>
      <c r="CQ147" s="4">
        <f>F74</f>
        <v>61</v>
      </c>
      <c r="CR147" s="4">
        <f>F209</f>
        <v>196</v>
      </c>
      <c r="CS147" s="4">
        <f>F103</f>
        <v>90</v>
      </c>
      <c r="CT147" s="4">
        <f>F180</f>
        <v>167</v>
      </c>
      <c r="CU147" s="4">
        <f>F183</f>
        <v>170</v>
      </c>
      <c r="CV147" s="4">
        <f>F100</f>
        <v>87</v>
      </c>
      <c r="CW147" s="4">
        <f>F218</f>
        <v>205</v>
      </c>
      <c r="CX147" s="4">
        <f>F65</f>
        <v>52</v>
      </c>
      <c r="CY147" s="4">
        <f>F269</f>
        <v>256</v>
      </c>
      <c r="CZ147" s="4">
        <f>F14</f>
        <v>1</v>
      </c>
      <c r="DA147" s="4">
        <f>F168</f>
        <v>155</v>
      </c>
      <c r="DB147" s="5">
        <f>F115</f>
        <v>102</v>
      </c>
      <c r="DC147" s="75">
        <f>CU146^3+CV146^3+CW146^3+CX146^3+CY146^3+CZ146^3+DA146^3+DB146^3+CU147^3+CV147^3+CW147^3+CX147^3+CY147^3+CZ147^3+DA147^3+DB147^3</f>
        <v>67634176</v>
      </c>
      <c r="DD147" s="76">
        <f t="shared" si="26"/>
        <v>67634176</v>
      </c>
      <c r="DE147" s="61"/>
      <c r="DF147" s="81" t="s">
        <v>194</v>
      </c>
      <c r="DG147" s="82" t="s">
        <v>193</v>
      </c>
      <c r="DH147" s="83" t="s">
        <v>14</v>
      </c>
      <c r="DI147" s="83" t="s">
        <v>15</v>
      </c>
      <c r="DJ147" s="82" t="s">
        <v>203</v>
      </c>
      <c r="DK147" s="82" t="s">
        <v>204</v>
      </c>
      <c r="DL147" s="83" t="s">
        <v>68</v>
      </c>
      <c r="DM147" s="83" t="s">
        <v>67</v>
      </c>
      <c r="DN147" s="82" t="s">
        <v>32</v>
      </c>
      <c r="DO147" s="82" t="s">
        <v>33</v>
      </c>
      <c r="DP147" s="83" t="s">
        <v>269</v>
      </c>
      <c r="DQ147" s="83" t="s">
        <v>268</v>
      </c>
      <c r="DR147" s="82" t="s">
        <v>7</v>
      </c>
      <c r="DS147" s="82" t="s">
        <v>6</v>
      </c>
      <c r="DT147" s="83" t="s">
        <v>258</v>
      </c>
      <c r="DU147" s="84" t="s">
        <v>259</v>
      </c>
      <c r="DV147" s="66"/>
      <c r="DW147" s="51"/>
      <c r="DY147" s="57"/>
      <c r="DZ147" s="58"/>
      <c r="EA147" s="3">
        <f>F122</f>
        <v>109</v>
      </c>
      <c r="EB147" s="4">
        <f>F161</f>
        <v>148</v>
      </c>
      <c r="EC147" s="4">
        <f>F14</f>
        <v>1</v>
      </c>
      <c r="ED147" s="4">
        <f>F269</f>
        <v>256</v>
      </c>
      <c r="EE147" s="4">
        <f>F67</f>
        <v>54</v>
      </c>
      <c r="EF147" s="4">
        <f>F216</f>
        <v>203</v>
      </c>
      <c r="EG147" s="4">
        <f>F103</f>
        <v>90</v>
      </c>
      <c r="EH147" s="4">
        <f>F180</f>
        <v>167</v>
      </c>
      <c r="EI147" s="4">
        <f>F183</f>
        <v>170</v>
      </c>
      <c r="EJ147" s="4">
        <f>F100</f>
        <v>87</v>
      </c>
      <c r="EK147" s="4">
        <f>F211</f>
        <v>198</v>
      </c>
      <c r="EL147" s="4">
        <f>F72</f>
        <v>59</v>
      </c>
      <c r="EM147" s="4">
        <f>F254</f>
        <v>241</v>
      </c>
      <c r="EN147" s="4">
        <f>F29</f>
        <v>16</v>
      </c>
      <c r="EO147" s="4">
        <f>F170</f>
        <v>157</v>
      </c>
      <c r="EP147" s="5">
        <f>F113</f>
        <v>100</v>
      </c>
      <c r="EQ147" s="75">
        <f>EI146^3+EJ146^3+EK146^3+EL146^3+EM146^3+EN146^3+EO146^3+EP146^3+EI147^3+EJ147^3+EK147^3+EL147^3+EM147^3+EN147^3+EO147^3+EP147^3</f>
        <v>67634176</v>
      </c>
      <c r="ER147" s="76">
        <f t="shared" si="27"/>
        <v>67634176</v>
      </c>
      <c r="ES147" s="61"/>
      <c r="ET147" s="89" t="s">
        <v>16</v>
      </c>
      <c r="EU147" s="83" t="s">
        <v>17</v>
      </c>
      <c r="EV147" s="83" t="s">
        <v>6</v>
      </c>
      <c r="EW147" s="83" t="s">
        <v>7</v>
      </c>
      <c r="EX147" s="83" t="s">
        <v>31</v>
      </c>
      <c r="EY147" s="83" t="s">
        <v>30</v>
      </c>
      <c r="EZ147" s="83" t="s">
        <v>68</v>
      </c>
      <c r="FA147" s="83" t="s">
        <v>67</v>
      </c>
      <c r="FB147" s="83" t="s">
        <v>32</v>
      </c>
      <c r="FC147" s="83" t="s">
        <v>33</v>
      </c>
      <c r="FD147" s="83" t="s">
        <v>65</v>
      </c>
      <c r="FE147" s="83" t="s">
        <v>66</v>
      </c>
      <c r="FF147" s="83" t="s">
        <v>15</v>
      </c>
      <c r="FG147" s="83" t="s">
        <v>14</v>
      </c>
      <c r="FH147" s="83" t="s">
        <v>9</v>
      </c>
      <c r="FI147" s="84" t="s">
        <v>8</v>
      </c>
      <c r="FJ147" s="66"/>
      <c r="FK147" s="51"/>
    </row>
    <row r="148" spans="1:167" x14ac:dyDescent="0.2">
      <c r="A148" s="32"/>
      <c r="B148" s="32"/>
      <c r="C148" s="32"/>
      <c r="D148" s="106" t="s">
        <v>240</v>
      </c>
      <c r="E148" s="107" t="s">
        <v>207</v>
      </c>
      <c r="F148" s="110">
        <f>B4+(134*B6)</f>
        <v>135</v>
      </c>
      <c r="G148" s="104"/>
      <c r="H148" s="43"/>
      <c r="I148" s="57"/>
      <c r="J148" s="58"/>
      <c r="K148" s="3">
        <f>F179</f>
        <v>166</v>
      </c>
      <c r="L148" s="4">
        <f>F104</f>
        <v>91</v>
      </c>
      <c r="M148" s="4">
        <f>F212</f>
        <v>199</v>
      </c>
      <c r="N148" s="4">
        <f>F71</f>
        <v>58</v>
      </c>
      <c r="O148" s="4">
        <f>F254</f>
        <v>241</v>
      </c>
      <c r="P148" s="4">
        <f>F29</f>
        <v>16</v>
      </c>
      <c r="Q148" s="4">
        <f>F161</f>
        <v>148</v>
      </c>
      <c r="R148" s="4">
        <f>F122</f>
        <v>109</v>
      </c>
      <c r="S148" s="4">
        <f>F113</f>
        <v>100</v>
      </c>
      <c r="T148" s="4">
        <f>F170</f>
        <v>157</v>
      </c>
      <c r="U148" s="4">
        <f>F14</f>
        <v>1</v>
      </c>
      <c r="V148" s="4">
        <f>F269</f>
        <v>256</v>
      </c>
      <c r="W148" s="4">
        <f>F68</f>
        <v>55</v>
      </c>
      <c r="X148" s="4">
        <f>F215</f>
        <v>202</v>
      </c>
      <c r="Y148" s="4">
        <f>F99</f>
        <v>86</v>
      </c>
      <c r="Z148" s="5">
        <f>F184</f>
        <v>171</v>
      </c>
      <c r="AA148" s="75">
        <f>K148^3+L148^3+M148^3+N148^3+O148^3+P148^3+Q148^3+R148^3+K149^3+L149^3+M149^3+N149^3+O149^3+P149^3+Q149^3+R149^3</f>
        <v>67634176</v>
      </c>
      <c r="AB148" s="76">
        <f t="shared" si="24"/>
        <v>67634176</v>
      </c>
      <c r="AC148" s="61"/>
      <c r="AD148" s="89" t="s">
        <v>19</v>
      </c>
      <c r="AE148" s="83" t="s">
        <v>18</v>
      </c>
      <c r="AF148" s="83" t="s">
        <v>21</v>
      </c>
      <c r="AG148" s="83" t="s">
        <v>20</v>
      </c>
      <c r="AH148" s="82" t="s">
        <v>15</v>
      </c>
      <c r="AI148" s="82" t="s">
        <v>14</v>
      </c>
      <c r="AJ148" s="82" t="s">
        <v>17</v>
      </c>
      <c r="AK148" s="82" t="s">
        <v>16</v>
      </c>
      <c r="AL148" s="83" t="s">
        <v>8</v>
      </c>
      <c r="AM148" s="83" t="s">
        <v>9</v>
      </c>
      <c r="AN148" s="83" t="s">
        <v>6</v>
      </c>
      <c r="AO148" s="83" t="s">
        <v>7</v>
      </c>
      <c r="AP148" s="82" t="s">
        <v>12</v>
      </c>
      <c r="AQ148" s="82" t="s">
        <v>13</v>
      </c>
      <c r="AR148" s="82" t="s">
        <v>10</v>
      </c>
      <c r="AS148" s="86" t="s">
        <v>11</v>
      </c>
      <c r="AT148" s="66"/>
      <c r="AU148" s="51"/>
      <c r="AW148" s="57"/>
      <c r="AX148" s="58"/>
      <c r="AY148" s="3">
        <f>F179</f>
        <v>166</v>
      </c>
      <c r="AZ148" s="4">
        <f>F104</f>
        <v>91</v>
      </c>
      <c r="BA148" s="4">
        <f>F212</f>
        <v>199</v>
      </c>
      <c r="BB148" s="4">
        <f>F71</f>
        <v>58</v>
      </c>
      <c r="BC148" s="4">
        <f>F257</f>
        <v>244</v>
      </c>
      <c r="BD148" s="4">
        <f>F26</f>
        <v>13</v>
      </c>
      <c r="BE148" s="4">
        <f>F158</f>
        <v>145</v>
      </c>
      <c r="BF148" s="4">
        <f>F125</f>
        <v>112</v>
      </c>
      <c r="BG148" s="4">
        <f>F110</f>
        <v>97</v>
      </c>
      <c r="BH148" s="4">
        <f>F173</f>
        <v>160</v>
      </c>
      <c r="BI148" s="4">
        <f>F17</f>
        <v>4</v>
      </c>
      <c r="BJ148" s="4">
        <f>F266</f>
        <v>253</v>
      </c>
      <c r="BK148" s="4">
        <f>F68</f>
        <v>55</v>
      </c>
      <c r="BL148" s="4">
        <f>F215</f>
        <v>202</v>
      </c>
      <c r="BM148" s="4">
        <f>F99</f>
        <v>86</v>
      </c>
      <c r="BN148" s="5">
        <f>F184</f>
        <v>171</v>
      </c>
      <c r="BO148" s="75">
        <f>AY148^3+AZ148^3+BA148^3+BB148^3+BC148^3+BD148^3+BE148^3+BF148^3+AY149^3+AZ149^3+BA149^3+BB149^3+BC149^3+BD149^3+BE149^3+BF149^3</f>
        <v>67634176</v>
      </c>
      <c r="BP148" s="76">
        <f t="shared" si="25"/>
        <v>67634176</v>
      </c>
      <c r="BQ148" s="61"/>
      <c r="BR148" s="89" t="s">
        <v>19</v>
      </c>
      <c r="BS148" s="83" t="s">
        <v>18</v>
      </c>
      <c r="BT148" s="83" t="s">
        <v>21</v>
      </c>
      <c r="BU148" s="83" t="s">
        <v>20</v>
      </c>
      <c r="BV148" s="83" t="s">
        <v>71</v>
      </c>
      <c r="BW148" s="83" t="s">
        <v>72</v>
      </c>
      <c r="BX148" s="83" t="s">
        <v>69</v>
      </c>
      <c r="BY148" s="83" t="s">
        <v>70</v>
      </c>
      <c r="BZ148" s="82" t="s">
        <v>51</v>
      </c>
      <c r="CA148" s="82" t="s">
        <v>50</v>
      </c>
      <c r="CB148" s="82" t="s">
        <v>53</v>
      </c>
      <c r="CC148" s="82" t="s">
        <v>52</v>
      </c>
      <c r="CD148" s="82" t="s">
        <v>12</v>
      </c>
      <c r="CE148" s="82" t="s">
        <v>13</v>
      </c>
      <c r="CF148" s="82" t="s">
        <v>10</v>
      </c>
      <c r="CG148" s="86" t="s">
        <v>11</v>
      </c>
      <c r="CH148" s="66"/>
      <c r="CI148" s="51"/>
      <c r="CJ148" s="144"/>
      <c r="CK148" s="57"/>
      <c r="CL148" s="58"/>
      <c r="CM148" s="3">
        <f>F177</f>
        <v>164</v>
      </c>
      <c r="CN148" s="4">
        <f>F106</f>
        <v>93</v>
      </c>
      <c r="CO148" s="4">
        <f>F212</f>
        <v>199</v>
      </c>
      <c r="CP148" s="4">
        <f>F71</f>
        <v>58</v>
      </c>
      <c r="CQ148" s="4">
        <f>F259</f>
        <v>246</v>
      </c>
      <c r="CR148" s="4">
        <f>F24</f>
        <v>11</v>
      </c>
      <c r="CS148" s="4">
        <f>F158</f>
        <v>145</v>
      </c>
      <c r="CT148" s="4">
        <f>F125</f>
        <v>112</v>
      </c>
      <c r="CU148" s="4">
        <f>F110</f>
        <v>97</v>
      </c>
      <c r="CV148" s="4">
        <f>F173</f>
        <v>160</v>
      </c>
      <c r="CW148" s="4">
        <f>F19</f>
        <v>6</v>
      </c>
      <c r="CX148" s="4">
        <f>F264</f>
        <v>251</v>
      </c>
      <c r="CY148" s="4">
        <f>F68</f>
        <v>55</v>
      </c>
      <c r="CZ148" s="4">
        <f>F215</f>
        <v>202</v>
      </c>
      <c r="DA148" s="4">
        <f>F97</f>
        <v>84</v>
      </c>
      <c r="DB148" s="5">
        <f>F186</f>
        <v>173</v>
      </c>
      <c r="DC148" s="75">
        <f>CM148^3+CN148^3+CO148^3+CP148^3+CQ148^3+CR148^3+CS148^3+CT148^3+CM149^3+CN149^3+CO149^3+CP149^3+CQ149^3+CR149^3+CS149^3+CT149^3</f>
        <v>67634176</v>
      </c>
      <c r="DD148" s="76">
        <f t="shared" si="26"/>
        <v>67634176</v>
      </c>
      <c r="DE148" s="61"/>
      <c r="DF148" s="81" t="s">
        <v>158</v>
      </c>
      <c r="DG148" s="82" t="s">
        <v>159</v>
      </c>
      <c r="DH148" s="83" t="s">
        <v>21</v>
      </c>
      <c r="DI148" s="83" t="s">
        <v>20</v>
      </c>
      <c r="DJ148" s="82" t="s">
        <v>173</v>
      </c>
      <c r="DK148" s="82" t="s">
        <v>172</v>
      </c>
      <c r="DL148" s="83" t="s">
        <v>69</v>
      </c>
      <c r="DM148" s="83" t="s">
        <v>70</v>
      </c>
      <c r="DN148" s="82" t="s">
        <v>51</v>
      </c>
      <c r="DO148" s="82" t="s">
        <v>50</v>
      </c>
      <c r="DP148" s="83" t="s">
        <v>238</v>
      </c>
      <c r="DQ148" s="83" t="s">
        <v>239</v>
      </c>
      <c r="DR148" s="82" t="s">
        <v>12</v>
      </c>
      <c r="DS148" s="82" t="s">
        <v>13</v>
      </c>
      <c r="DT148" s="83" t="s">
        <v>225</v>
      </c>
      <c r="DU148" s="84" t="s">
        <v>224</v>
      </c>
      <c r="DV148" s="66"/>
      <c r="DW148" s="51"/>
      <c r="DY148" s="57"/>
      <c r="DZ148" s="58"/>
      <c r="EA148" s="3">
        <f>F184</f>
        <v>171</v>
      </c>
      <c r="EB148" s="4">
        <f>F99</f>
        <v>86</v>
      </c>
      <c r="EC148" s="4">
        <f>F212</f>
        <v>199</v>
      </c>
      <c r="ED148" s="4">
        <f>F71</f>
        <v>58</v>
      </c>
      <c r="EE148" s="4">
        <f>F257</f>
        <v>244</v>
      </c>
      <c r="EF148" s="4">
        <f>F26</f>
        <v>13</v>
      </c>
      <c r="EG148" s="4">
        <f>F173</f>
        <v>160</v>
      </c>
      <c r="EH148" s="4">
        <f>F110</f>
        <v>97</v>
      </c>
      <c r="EI148" s="4">
        <f>F125</f>
        <v>112</v>
      </c>
      <c r="EJ148" s="4">
        <f>F158</f>
        <v>145</v>
      </c>
      <c r="EK148" s="4">
        <f>F17</f>
        <v>4</v>
      </c>
      <c r="EL148" s="4">
        <f>F266</f>
        <v>253</v>
      </c>
      <c r="EM148" s="4">
        <f>F68</f>
        <v>55</v>
      </c>
      <c r="EN148" s="4">
        <f>F215</f>
        <v>202</v>
      </c>
      <c r="EO148" s="4">
        <f>F104</f>
        <v>91</v>
      </c>
      <c r="EP148" s="5">
        <f>F179</f>
        <v>166</v>
      </c>
      <c r="EQ148" s="75">
        <f>EA148^3+EB148^3+EC148^3+ED148^3+EE148^3+EF148^3+EG148^3+EH148^3+EA149^3+EB149^3+EC149^3+ED149^3+EE149^3+EF149^3+EG149^3+EH149^3</f>
        <v>67634176</v>
      </c>
      <c r="ER148" s="76">
        <f t="shared" si="27"/>
        <v>67634176</v>
      </c>
      <c r="ES148" s="61"/>
      <c r="ET148" s="81" t="s">
        <v>11</v>
      </c>
      <c r="EU148" s="82" t="s">
        <v>10</v>
      </c>
      <c r="EV148" s="82" t="s">
        <v>21</v>
      </c>
      <c r="EW148" s="82" t="s">
        <v>20</v>
      </c>
      <c r="EX148" s="82" t="s">
        <v>71</v>
      </c>
      <c r="EY148" s="82" t="s">
        <v>72</v>
      </c>
      <c r="EZ148" s="82" t="s">
        <v>50</v>
      </c>
      <c r="FA148" s="82" t="s">
        <v>51</v>
      </c>
      <c r="FB148" s="82" t="s">
        <v>70</v>
      </c>
      <c r="FC148" s="82" t="s">
        <v>69</v>
      </c>
      <c r="FD148" s="82" t="s">
        <v>53</v>
      </c>
      <c r="FE148" s="82" t="s">
        <v>52</v>
      </c>
      <c r="FF148" s="82" t="s">
        <v>12</v>
      </c>
      <c r="FG148" s="82" t="s">
        <v>13</v>
      </c>
      <c r="FH148" s="82" t="s">
        <v>18</v>
      </c>
      <c r="FI148" s="86" t="s">
        <v>19</v>
      </c>
      <c r="FJ148" s="66"/>
      <c r="FK148" s="51"/>
    </row>
    <row r="149" spans="1:167" x14ac:dyDescent="0.2">
      <c r="A149" s="32"/>
      <c r="B149" s="32"/>
      <c r="C149" s="32"/>
      <c r="D149" s="106" t="s">
        <v>25</v>
      </c>
      <c r="E149" s="107" t="s">
        <v>207</v>
      </c>
      <c r="F149" s="108">
        <f>B4+(135*B6)</f>
        <v>136</v>
      </c>
      <c r="G149" s="104"/>
      <c r="H149" s="43"/>
      <c r="I149" s="57"/>
      <c r="J149" s="58"/>
      <c r="K149" s="3">
        <f>F204</f>
        <v>191</v>
      </c>
      <c r="L149" s="4">
        <f>F79</f>
        <v>66</v>
      </c>
      <c r="M149" s="4">
        <f>F235</f>
        <v>222</v>
      </c>
      <c r="N149" s="4">
        <f>F48</f>
        <v>35</v>
      </c>
      <c r="O149" s="4">
        <f>F249</f>
        <v>236</v>
      </c>
      <c r="P149" s="4">
        <f>F34</f>
        <v>21</v>
      </c>
      <c r="Q149" s="4">
        <f>F150</f>
        <v>137</v>
      </c>
      <c r="R149" s="4">
        <f>F133</f>
        <v>120</v>
      </c>
      <c r="S149" s="4">
        <f>F134</f>
        <v>121</v>
      </c>
      <c r="T149" s="4">
        <f>F149</f>
        <v>136</v>
      </c>
      <c r="U149" s="4">
        <f>F41</f>
        <v>28</v>
      </c>
      <c r="V149" s="4">
        <f>F242</f>
        <v>229</v>
      </c>
      <c r="W149" s="4">
        <f>F59</f>
        <v>46</v>
      </c>
      <c r="X149" s="4">
        <f>F224</f>
        <v>211</v>
      </c>
      <c r="Y149" s="4">
        <f>F92</f>
        <v>79</v>
      </c>
      <c r="Z149" s="5">
        <f>F191</f>
        <v>178</v>
      </c>
      <c r="AA149" s="75">
        <f>S148^3+T148^3+U148^3+V148^3+W148^3+X148^3+Y148^3+Z148^3+S149^3+T149^3+U149^3+V149^3+W149^3+X149^3+Y149^3+Z149^3</f>
        <v>67634176</v>
      </c>
      <c r="AB149" s="76">
        <f t="shared" si="24"/>
        <v>67634176</v>
      </c>
      <c r="AC149" s="61"/>
      <c r="AD149" s="89" t="s">
        <v>43</v>
      </c>
      <c r="AE149" s="83" t="s">
        <v>42</v>
      </c>
      <c r="AF149" s="83" t="s">
        <v>45</v>
      </c>
      <c r="AG149" s="83" t="s">
        <v>44</v>
      </c>
      <c r="AH149" s="82" t="s">
        <v>39</v>
      </c>
      <c r="AI149" s="82" t="s">
        <v>38</v>
      </c>
      <c r="AJ149" s="82" t="s">
        <v>41</v>
      </c>
      <c r="AK149" s="82" t="s">
        <v>40</v>
      </c>
      <c r="AL149" s="83" t="s">
        <v>24</v>
      </c>
      <c r="AM149" s="83" t="s">
        <v>25</v>
      </c>
      <c r="AN149" s="83" t="s">
        <v>22</v>
      </c>
      <c r="AO149" s="83" t="s">
        <v>23</v>
      </c>
      <c r="AP149" s="82" t="s">
        <v>36</v>
      </c>
      <c r="AQ149" s="82" t="s">
        <v>37</v>
      </c>
      <c r="AR149" s="82" t="s">
        <v>34</v>
      </c>
      <c r="AS149" s="86" t="s">
        <v>35</v>
      </c>
      <c r="AT149" s="66"/>
      <c r="AU149" s="51"/>
      <c r="AW149" s="57"/>
      <c r="AX149" s="145"/>
      <c r="AY149" s="3">
        <f>F204</f>
        <v>191</v>
      </c>
      <c r="AZ149" s="4">
        <f>F79</f>
        <v>66</v>
      </c>
      <c r="BA149" s="4">
        <f>F235</f>
        <v>222</v>
      </c>
      <c r="BB149" s="4">
        <f>F48</f>
        <v>35</v>
      </c>
      <c r="BC149" s="4">
        <f>F246</f>
        <v>233</v>
      </c>
      <c r="BD149" s="4">
        <f>F37</f>
        <v>24</v>
      </c>
      <c r="BE149" s="4">
        <f>F153</f>
        <v>140</v>
      </c>
      <c r="BF149" s="4">
        <f>F130</f>
        <v>117</v>
      </c>
      <c r="BG149" s="4">
        <f>F137</f>
        <v>124</v>
      </c>
      <c r="BH149" s="4">
        <f>F146</f>
        <v>133</v>
      </c>
      <c r="BI149" s="4">
        <f>F38</f>
        <v>25</v>
      </c>
      <c r="BJ149" s="4">
        <f>F245</f>
        <v>232</v>
      </c>
      <c r="BK149" s="4">
        <f>F59</f>
        <v>46</v>
      </c>
      <c r="BL149" s="4">
        <f>F224</f>
        <v>211</v>
      </c>
      <c r="BM149" s="4">
        <f>F92</f>
        <v>79</v>
      </c>
      <c r="BN149" s="5">
        <f>F191</f>
        <v>178</v>
      </c>
      <c r="BO149" s="75">
        <f>BG148^3+BH148^3+BI148^3+BJ148^3+BK148^3+BL148^3+BM148^3+BN148^3+BG149^3+BH149^3+BI149^3+BJ149^3+BK149^3+BL149^3+BM149^3+BN149^3</f>
        <v>67634176</v>
      </c>
      <c r="BP149" s="76">
        <f t="shared" si="25"/>
        <v>67634176</v>
      </c>
      <c r="BQ149" s="61"/>
      <c r="BR149" s="89" t="s">
        <v>43</v>
      </c>
      <c r="BS149" s="83" t="s">
        <v>42</v>
      </c>
      <c r="BT149" s="83" t="s">
        <v>45</v>
      </c>
      <c r="BU149" s="83" t="s">
        <v>44</v>
      </c>
      <c r="BV149" s="83" t="s">
        <v>63</v>
      </c>
      <c r="BW149" s="83" t="s">
        <v>64</v>
      </c>
      <c r="BX149" s="83" t="s">
        <v>61</v>
      </c>
      <c r="BY149" s="83" t="s">
        <v>62</v>
      </c>
      <c r="BZ149" s="82" t="s">
        <v>47</v>
      </c>
      <c r="CA149" s="82" t="s">
        <v>46</v>
      </c>
      <c r="CB149" s="82" t="s">
        <v>49</v>
      </c>
      <c r="CC149" s="82" t="s">
        <v>48</v>
      </c>
      <c r="CD149" s="82" t="s">
        <v>36</v>
      </c>
      <c r="CE149" s="82" t="s">
        <v>37</v>
      </c>
      <c r="CF149" s="82" t="s">
        <v>34</v>
      </c>
      <c r="CG149" s="86" t="s">
        <v>35</v>
      </c>
      <c r="CH149" s="66"/>
      <c r="CI149" s="51"/>
      <c r="CJ149" s="144"/>
      <c r="CK149" s="57"/>
      <c r="CL149" s="145"/>
      <c r="CM149" s="3">
        <f>F204</f>
        <v>191</v>
      </c>
      <c r="CN149" s="4">
        <f>F79</f>
        <v>66</v>
      </c>
      <c r="CO149" s="4">
        <f>F233</f>
        <v>220</v>
      </c>
      <c r="CP149" s="4">
        <f>F50</f>
        <v>37</v>
      </c>
      <c r="CQ149" s="4">
        <f>F246</f>
        <v>233</v>
      </c>
      <c r="CR149" s="4">
        <f>F37</f>
        <v>24</v>
      </c>
      <c r="CS149" s="4">
        <f>F155</f>
        <v>142</v>
      </c>
      <c r="CT149" s="4">
        <f>F128</f>
        <v>115</v>
      </c>
      <c r="CU149" s="4">
        <f>F139</f>
        <v>126</v>
      </c>
      <c r="CV149" s="4">
        <f>F144</f>
        <v>131</v>
      </c>
      <c r="CW149" s="4">
        <f>F38</f>
        <v>25</v>
      </c>
      <c r="CX149" s="4">
        <f>F245</f>
        <v>232</v>
      </c>
      <c r="CY149" s="4">
        <f>F57</f>
        <v>44</v>
      </c>
      <c r="CZ149" s="4">
        <f>F226</f>
        <v>213</v>
      </c>
      <c r="DA149" s="4">
        <f>F92</f>
        <v>79</v>
      </c>
      <c r="DB149" s="5">
        <f>F191</f>
        <v>178</v>
      </c>
      <c r="DC149" s="75">
        <f>CU148^3+CV148^3+CW148^3+CX148^3+CY148^3+CZ148^3+DA148^3+DB148^3+CU149^3+CV149^3+CW149^3+CX149^3+CY149^3+CZ149^3+DA149^3+DB149^3</f>
        <v>67634176</v>
      </c>
      <c r="DD149" s="76">
        <f t="shared" si="26"/>
        <v>67634176</v>
      </c>
      <c r="DE149" s="61"/>
      <c r="DF149" s="81" t="s">
        <v>43</v>
      </c>
      <c r="DG149" s="82" t="s">
        <v>42</v>
      </c>
      <c r="DH149" s="83" t="s">
        <v>164</v>
      </c>
      <c r="DI149" s="83" t="s">
        <v>165</v>
      </c>
      <c r="DJ149" s="82" t="s">
        <v>63</v>
      </c>
      <c r="DK149" s="82" t="s">
        <v>64</v>
      </c>
      <c r="DL149" s="83" t="s">
        <v>167</v>
      </c>
      <c r="DM149" s="83" t="s">
        <v>166</v>
      </c>
      <c r="DN149" s="82" t="s">
        <v>232</v>
      </c>
      <c r="DO149" s="82" t="s">
        <v>233</v>
      </c>
      <c r="DP149" s="83" t="s">
        <v>49</v>
      </c>
      <c r="DQ149" s="83" t="s">
        <v>48</v>
      </c>
      <c r="DR149" s="82" t="s">
        <v>231</v>
      </c>
      <c r="DS149" s="82" t="s">
        <v>230</v>
      </c>
      <c r="DT149" s="83" t="s">
        <v>34</v>
      </c>
      <c r="DU149" s="84" t="s">
        <v>35</v>
      </c>
      <c r="DV149" s="66"/>
      <c r="DW149" s="51"/>
      <c r="DY149" s="57"/>
      <c r="DZ149" s="145"/>
      <c r="EA149" s="3">
        <f>F194</f>
        <v>181</v>
      </c>
      <c r="EB149" s="4">
        <f>F89</f>
        <v>76</v>
      </c>
      <c r="EC149" s="4">
        <f>F230</f>
        <v>217</v>
      </c>
      <c r="ED149" s="4">
        <f>F53</f>
        <v>40</v>
      </c>
      <c r="EE149" s="4">
        <f>F251</f>
        <v>238</v>
      </c>
      <c r="EF149" s="4">
        <f>F32</f>
        <v>19</v>
      </c>
      <c r="EG149" s="4">
        <f>F143</f>
        <v>130</v>
      </c>
      <c r="EH149" s="4">
        <f>F140</f>
        <v>127</v>
      </c>
      <c r="EI149" s="4">
        <f>F127</f>
        <v>114</v>
      </c>
      <c r="EJ149" s="4">
        <f>F156</f>
        <v>143</v>
      </c>
      <c r="EK149" s="4">
        <f>F43</f>
        <v>30</v>
      </c>
      <c r="EL149" s="4">
        <f>F240</f>
        <v>227</v>
      </c>
      <c r="EM149" s="4">
        <f>F54</f>
        <v>41</v>
      </c>
      <c r="EN149" s="4">
        <f>F229</f>
        <v>216</v>
      </c>
      <c r="EO149" s="4">
        <f>F82</f>
        <v>69</v>
      </c>
      <c r="EP149" s="5">
        <f>F201</f>
        <v>188</v>
      </c>
      <c r="EQ149" s="75">
        <f>EI148^3+EJ148^3+EK148^3+EL148^3+EM148^3+EN148^3+EO148^3+EP148^3+EI149^3+EJ149^3+EK149^3+EL149^3+EM149^3+EN149^3+EO149^3+EP149^3</f>
        <v>67634176</v>
      </c>
      <c r="ER149" s="76">
        <f t="shared" si="27"/>
        <v>67634176</v>
      </c>
      <c r="ES149" s="61"/>
      <c r="ET149" s="89" t="s">
        <v>267</v>
      </c>
      <c r="EU149" s="83" t="s">
        <v>266</v>
      </c>
      <c r="EV149" s="83" t="s">
        <v>200</v>
      </c>
      <c r="EW149" s="83" t="s">
        <v>199</v>
      </c>
      <c r="EX149" s="83" t="s">
        <v>195</v>
      </c>
      <c r="EY149" s="83" t="s">
        <v>196</v>
      </c>
      <c r="EZ149" s="83" t="s">
        <v>262</v>
      </c>
      <c r="FA149" s="83" t="s">
        <v>263</v>
      </c>
      <c r="FB149" s="83" t="s">
        <v>198</v>
      </c>
      <c r="FC149" s="83" t="s">
        <v>197</v>
      </c>
      <c r="FD149" s="83" t="s">
        <v>261</v>
      </c>
      <c r="FE149" s="83" t="s">
        <v>260</v>
      </c>
      <c r="FF149" s="83" t="s">
        <v>264</v>
      </c>
      <c r="FG149" s="83" t="s">
        <v>265</v>
      </c>
      <c r="FH149" s="83" t="s">
        <v>201</v>
      </c>
      <c r="FI149" s="84" t="s">
        <v>202</v>
      </c>
      <c r="FJ149" s="66"/>
      <c r="FK149" s="51"/>
    </row>
    <row r="150" spans="1:167" x14ac:dyDescent="0.2">
      <c r="A150" s="32"/>
      <c r="B150" s="32"/>
      <c r="C150" s="32"/>
      <c r="D150" s="106" t="s">
        <v>41</v>
      </c>
      <c r="E150" s="107" t="s">
        <v>207</v>
      </c>
      <c r="F150" s="108">
        <f>B4+(136*B6)</f>
        <v>137</v>
      </c>
      <c r="G150" s="104"/>
      <c r="H150" s="43"/>
      <c r="I150" s="57"/>
      <c r="J150" s="58"/>
      <c r="K150" s="3">
        <f>F70</f>
        <v>57</v>
      </c>
      <c r="L150" s="4">
        <f>F213</f>
        <v>200</v>
      </c>
      <c r="M150" s="4">
        <f>F105</f>
        <v>92</v>
      </c>
      <c r="N150" s="4">
        <f>F178</f>
        <v>165</v>
      </c>
      <c r="O150" s="4">
        <f>F123</f>
        <v>110</v>
      </c>
      <c r="P150" s="4">
        <f>F160</f>
        <v>147</v>
      </c>
      <c r="Q150" s="4">
        <f>F28</f>
        <v>15</v>
      </c>
      <c r="R150" s="4">
        <f>F255</f>
        <v>242</v>
      </c>
      <c r="S150" s="4">
        <f>F268</f>
        <v>255</v>
      </c>
      <c r="T150" s="4">
        <f>F15</f>
        <v>2</v>
      </c>
      <c r="U150" s="4">
        <f>F171</f>
        <v>158</v>
      </c>
      <c r="V150" s="4">
        <f>F112</f>
        <v>99</v>
      </c>
      <c r="W150" s="4">
        <f>F185</f>
        <v>172</v>
      </c>
      <c r="X150" s="4">
        <f>F98</f>
        <v>85</v>
      </c>
      <c r="Y150" s="4">
        <f>F214</f>
        <v>201</v>
      </c>
      <c r="Z150" s="5">
        <f>F69</f>
        <v>56</v>
      </c>
      <c r="AA150" s="75">
        <f>K150^3+L150^3+M150^3+N150^3+O150^3+P150^3+Q150^3+R150^3+K151^3+L151^3+M151^3+N151^3+O151^3+P151^3+Q151^3+R151^3</f>
        <v>67634176</v>
      </c>
      <c r="AB150" s="76">
        <f t="shared" si="24"/>
        <v>67634176</v>
      </c>
      <c r="AC150" s="95"/>
      <c r="AD150" s="81" t="s">
        <v>221</v>
      </c>
      <c r="AE150" s="82" t="s">
        <v>220</v>
      </c>
      <c r="AF150" s="82" t="s">
        <v>223</v>
      </c>
      <c r="AG150" s="82" t="s">
        <v>222</v>
      </c>
      <c r="AH150" s="83" t="s">
        <v>217</v>
      </c>
      <c r="AI150" s="83" t="s">
        <v>216</v>
      </c>
      <c r="AJ150" s="83" t="s">
        <v>219</v>
      </c>
      <c r="AK150" s="83" t="s">
        <v>218</v>
      </c>
      <c r="AL150" s="82" t="s">
        <v>210</v>
      </c>
      <c r="AM150" s="82" t="s">
        <v>211</v>
      </c>
      <c r="AN150" s="82" t="s">
        <v>208</v>
      </c>
      <c r="AO150" s="82" t="s">
        <v>209</v>
      </c>
      <c r="AP150" s="83" t="s">
        <v>214</v>
      </c>
      <c r="AQ150" s="83" t="s">
        <v>215</v>
      </c>
      <c r="AR150" s="83" t="s">
        <v>212</v>
      </c>
      <c r="AS150" s="84" t="s">
        <v>213</v>
      </c>
      <c r="AT150" s="66"/>
      <c r="AU150" s="51"/>
      <c r="AW150" s="57"/>
      <c r="AX150" s="145"/>
      <c r="AY150" s="3">
        <f>F73</f>
        <v>60</v>
      </c>
      <c r="AZ150" s="4">
        <f>F210</f>
        <v>197</v>
      </c>
      <c r="BA150" s="4">
        <f>F102</f>
        <v>89</v>
      </c>
      <c r="BB150" s="4">
        <f>F181</f>
        <v>168</v>
      </c>
      <c r="BC150" s="4">
        <f>F123</f>
        <v>110</v>
      </c>
      <c r="BD150" s="4">
        <f>F160</f>
        <v>147</v>
      </c>
      <c r="BE150" s="4">
        <f>F28</f>
        <v>15</v>
      </c>
      <c r="BF150" s="4">
        <f>F255</f>
        <v>242</v>
      </c>
      <c r="BG150" s="4">
        <f>F268</f>
        <v>255</v>
      </c>
      <c r="BH150" s="4">
        <f>F15</f>
        <v>2</v>
      </c>
      <c r="BI150" s="4">
        <f>F171</f>
        <v>158</v>
      </c>
      <c r="BJ150" s="4">
        <f>F112</f>
        <v>99</v>
      </c>
      <c r="BK150" s="4">
        <f>F182</f>
        <v>169</v>
      </c>
      <c r="BL150" s="4">
        <f>F101</f>
        <v>88</v>
      </c>
      <c r="BM150" s="4">
        <f>F217</f>
        <v>204</v>
      </c>
      <c r="BN150" s="5">
        <f>F66</f>
        <v>53</v>
      </c>
      <c r="BO150" s="75">
        <f>AY150^3+AZ150^3+BA150^3+BB150^3+BC150^3+BD150^3+BE150^3+BF150^3+AY151^3+AZ151^3+BA151^3+BB151^3+BC151^3+BD151^3+BE151^3+BF151^3</f>
        <v>67634176</v>
      </c>
      <c r="BP150" s="76">
        <f t="shared" si="25"/>
        <v>67634176</v>
      </c>
      <c r="BQ150" s="95"/>
      <c r="BR150" s="81" t="s">
        <v>185</v>
      </c>
      <c r="BS150" s="82" t="s">
        <v>186</v>
      </c>
      <c r="BT150" s="82" t="s">
        <v>183</v>
      </c>
      <c r="BU150" s="82" t="s">
        <v>184</v>
      </c>
      <c r="BV150" s="82" t="s">
        <v>217</v>
      </c>
      <c r="BW150" s="82" t="s">
        <v>216</v>
      </c>
      <c r="BX150" s="82" t="s">
        <v>219</v>
      </c>
      <c r="BY150" s="82" t="s">
        <v>218</v>
      </c>
      <c r="BZ150" s="83" t="s">
        <v>210</v>
      </c>
      <c r="CA150" s="83" t="s">
        <v>211</v>
      </c>
      <c r="CB150" s="83" t="s">
        <v>208</v>
      </c>
      <c r="CC150" s="83" t="s">
        <v>209</v>
      </c>
      <c r="CD150" s="83" t="s">
        <v>176</v>
      </c>
      <c r="CE150" s="83" t="s">
        <v>175</v>
      </c>
      <c r="CF150" s="83" t="s">
        <v>178</v>
      </c>
      <c r="CG150" s="84" t="s">
        <v>177</v>
      </c>
      <c r="CH150" s="66"/>
      <c r="CI150" s="51"/>
      <c r="CJ150" s="144"/>
      <c r="CK150" s="57"/>
      <c r="CL150" s="145"/>
      <c r="CM150" s="3">
        <f>F75</f>
        <v>62</v>
      </c>
      <c r="CN150" s="4">
        <f>F208</f>
        <v>195</v>
      </c>
      <c r="CO150" s="4">
        <f>F102</f>
        <v>89</v>
      </c>
      <c r="CP150" s="4">
        <f>F181</f>
        <v>168</v>
      </c>
      <c r="CQ150" s="4">
        <f>F121</f>
        <v>108</v>
      </c>
      <c r="CR150" s="4">
        <f>F162</f>
        <v>149</v>
      </c>
      <c r="CS150" s="4">
        <f>F28</f>
        <v>15</v>
      </c>
      <c r="CT150" s="4">
        <f>F255</f>
        <v>242</v>
      </c>
      <c r="CU150" s="4">
        <f>F268</f>
        <v>255</v>
      </c>
      <c r="CV150" s="4">
        <f>F15</f>
        <v>2</v>
      </c>
      <c r="CW150" s="4">
        <f>F169</f>
        <v>156</v>
      </c>
      <c r="CX150" s="4">
        <f>F114</f>
        <v>101</v>
      </c>
      <c r="CY150" s="4">
        <f>F182</f>
        <v>169</v>
      </c>
      <c r="CZ150" s="4">
        <f>F101</f>
        <v>88</v>
      </c>
      <c r="DA150" s="4">
        <f>F219</f>
        <v>206</v>
      </c>
      <c r="DB150" s="5">
        <f>F64</f>
        <v>51</v>
      </c>
      <c r="DC150" s="75">
        <f>CM150^3+CN150^3+CO150^3+CP150^3+CQ150^3+CR150^3+CS150^3+CT150^3+CM151^3+CN151^3+CO151^3+CP151^3+CQ151^3+CR151^3+CS151^3+CT151^3</f>
        <v>67634176</v>
      </c>
      <c r="DD150" s="76">
        <f t="shared" si="26"/>
        <v>67634176</v>
      </c>
      <c r="DE150" s="95"/>
      <c r="DF150" s="89" t="s">
        <v>122</v>
      </c>
      <c r="DG150" s="83" t="s">
        <v>121</v>
      </c>
      <c r="DH150" s="82" t="s">
        <v>183</v>
      </c>
      <c r="DI150" s="82" t="s">
        <v>184</v>
      </c>
      <c r="DJ150" s="83" t="s">
        <v>79</v>
      </c>
      <c r="DK150" s="83" t="s">
        <v>80</v>
      </c>
      <c r="DL150" s="82" t="s">
        <v>219</v>
      </c>
      <c r="DM150" s="82" t="s">
        <v>218</v>
      </c>
      <c r="DN150" s="83" t="s">
        <v>210</v>
      </c>
      <c r="DO150" s="83" t="s">
        <v>211</v>
      </c>
      <c r="DP150" s="82" t="s">
        <v>88</v>
      </c>
      <c r="DQ150" s="82" t="s">
        <v>87</v>
      </c>
      <c r="DR150" s="83" t="s">
        <v>176</v>
      </c>
      <c r="DS150" s="83" t="s">
        <v>175</v>
      </c>
      <c r="DT150" s="82" t="s">
        <v>139</v>
      </c>
      <c r="DU150" s="86" t="s">
        <v>140</v>
      </c>
      <c r="DV150" s="66"/>
      <c r="DW150" s="51"/>
      <c r="DY150" s="57"/>
      <c r="DZ150" s="145"/>
      <c r="EA150" s="3">
        <f>F63</f>
        <v>50</v>
      </c>
      <c r="EB150" s="4">
        <f>F220</f>
        <v>207</v>
      </c>
      <c r="EC150" s="4">
        <f>F107</f>
        <v>94</v>
      </c>
      <c r="ED150" s="4">
        <f>F176</f>
        <v>163</v>
      </c>
      <c r="EE150" s="4">
        <f>F118</f>
        <v>105</v>
      </c>
      <c r="EF150" s="4">
        <f>F165</f>
        <v>152</v>
      </c>
      <c r="EG150" s="4">
        <f>F18</f>
        <v>5</v>
      </c>
      <c r="EH150" s="4">
        <f>F265</f>
        <v>252</v>
      </c>
      <c r="EI150" s="4">
        <f>F258</f>
        <v>245</v>
      </c>
      <c r="EJ150" s="4">
        <f>F25</f>
        <v>12</v>
      </c>
      <c r="EK150" s="4">
        <f>F166</f>
        <v>153</v>
      </c>
      <c r="EL150" s="4">
        <f>F117</f>
        <v>104</v>
      </c>
      <c r="EM150" s="4">
        <f>F187</f>
        <v>174</v>
      </c>
      <c r="EN150" s="4">
        <f>F96</f>
        <v>83</v>
      </c>
      <c r="EO150" s="4">
        <f>F207</f>
        <v>194</v>
      </c>
      <c r="EP150" s="5">
        <f>F76</f>
        <v>63</v>
      </c>
      <c r="EQ150" s="75">
        <f>EA150^3+EB150^3+EC150^3+ED150^3+EE150^3+EF150^3+EG150^3+EH150^3+EA151^3+EB151^3+EC151^3+ED151^3+EE151^3+EF151^3+EG151^3+EH151^3</f>
        <v>67634176</v>
      </c>
      <c r="ER150" s="76">
        <f t="shared" si="27"/>
        <v>67634176</v>
      </c>
      <c r="ES150" s="95"/>
      <c r="ET150" s="81" t="s">
        <v>83</v>
      </c>
      <c r="EU150" s="82" t="s">
        <v>84</v>
      </c>
      <c r="EV150" s="82" t="s">
        <v>77</v>
      </c>
      <c r="EW150" s="82" t="s">
        <v>78</v>
      </c>
      <c r="EX150" s="82" t="s">
        <v>102</v>
      </c>
      <c r="EY150" s="82" t="s">
        <v>101</v>
      </c>
      <c r="EZ150" s="82" t="s">
        <v>133</v>
      </c>
      <c r="FA150" s="82" t="s">
        <v>132</v>
      </c>
      <c r="FB150" s="82" t="s">
        <v>99</v>
      </c>
      <c r="FC150" s="82" t="s">
        <v>100</v>
      </c>
      <c r="FD150" s="82" t="s">
        <v>134</v>
      </c>
      <c r="FE150" s="82" t="s">
        <v>135</v>
      </c>
      <c r="FF150" s="82" t="s">
        <v>86</v>
      </c>
      <c r="FG150" s="82" t="s">
        <v>85</v>
      </c>
      <c r="FH150" s="82" t="s">
        <v>76</v>
      </c>
      <c r="FI150" s="86" t="s">
        <v>75</v>
      </c>
      <c r="FJ150" s="66"/>
      <c r="FK150" s="51"/>
    </row>
    <row r="151" spans="1:167" x14ac:dyDescent="0.2">
      <c r="A151" s="32"/>
      <c r="B151" s="32"/>
      <c r="C151" s="32"/>
      <c r="D151" s="106" t="s">
        <v>248</v>
      </c>
      <c r="E151" s="107" t="s">
        <v>207</v>
      </c>
      <c r="F151" s="110">
        <f>B4+(137*B6)</f>
        <v>138</v>
      </c>
      <c r="G151" s="104"/>
      <c r="H151" s="43"/>
      <c r="I151" s="57"/>
      <c r="J151" s="58"/>
      <c r="K151" s="3">
        <f>F49</f>
        <v>36</v>
      </c>
      <c r="L151" s="4">
        <f>F234</f>
        <v>221</v>
      </c>
      <c r="M151" s="4">
        <f>F78</f>
        <v>65</v>
      </c>
      <c r="N151" s="4">
        <f>F205</f>
        <v>192</v>
      </c>
      <c r="O151" s="4">
        <f>F132</f>
        <v>119</v>
      </c>
      <c r="P151" s="4">
        <f>F151</f>
        <v>138</v>
      </c>
      <c r="Q151" s="4">
        <f>F35</f>
        <v>22</v>
      </c>
      <c r="R151" s="4">
        <f>F248</f>
        <v>235</v>
      </c>
      <c r="S151" s="4">
        <f>F243</f>
        <v>230</v>
      </c>
      <c r="T151" s="4">
        <f>F40</f>
        <v>27</v>
      </c>
      <c r="U151" s="4">
        <f>F148</f>
        <v>135</v>
      </c>
      <c r="V151" s="4">
        <f>F135</f>
        <v>122</v>
      </c>
      <c r="W151" s="4">
        <f>F190</f>
        <v>177</v>
      </c>
      <c r="X151" s="4">
        <f>F93</f>
        <v>80</v>
      </c>
      <c r="Y151" s="4">
        <f>F225</f>
        <v>212</v>
      </c>
      <c r="Z151" s="5">
        <f>F58</f>
        <v>45</v>
      </c>
      <c r="AA151" s="75">
        <f>S150^3+T150^3+U150^3+V150^3+W150^3+X150^3+Y150^3+Z150^3+S151^3+T151^3+U151^3+V151^3+W151^3+X151^3+Y151^3+Z151^3</f>
        <v>67634176</v>
      </c>
      <c r="AB151" s="76">
        <f t="shared" si="24"/>
        <v>67634176</v>
      </c>
      <c r="AC151" s="61"/>
      <c r="AD151" s="81" t="s">
        <v>253</v>
      </c>
      <c r="AE151" s="82" t="s">
        <v>252</v>
      </c>
      <c r="AF151" s="82" t="s">
        <v>255</v>
      </c>
      <c r="AG151" s="82" t="s">
        <v>254</v>
      </c>
      <c r="AH151" s="83" t="s">
        <v>249</v>
      </c>
      <c r="AI151" s="83" t="s">
        <v>248</v>
      </c>
      <c r="AJ151" s="83" t="s">
        <v>251</v>
      </c>
      <c r="AK151" s="83" t="s">
        <v>250</v>
      </c>
      <c r="AL151" s="82" t="s">
        <v>242</v>
      </c>
      <c r="AM151" s="82" t="s">
        <v>243</v>
      </c>
      <c r="AN151" s="82" t="s">
        <v>240</v>
      </c>
      <c r="AO151" s="82" t="s">
        <v>241</v>
      </c>
      <c r="AP151" s="83" t="s">
        <v>246</v>
      </c>
      <c r="AQ151" s="83" t="s">
        <v>247</v>
      </c>
      <c r="AR151" s="83" t="s">
        <v>244</v>
      </c>
      <c r="AS151" s="84" t="s">
        <v>245</v>
      </c>
      <c r="AT151" s="66"/>
      <c r="AU151" s="51"/>
      <c r="AW151" s="57"/>
      <c r="AX151" s="58"/>
      <c r="AY151" s="3">
        <f>F46</f>
        <v>33</v>
      </c>
      <c r="AZ151" s="4">
        <f>F237</f>
        <v>224</v>
      </c>
      <c r="BA151" s="4">
        <f>F81</f>
        <v>68</v>
      </c>
      <c r="BB151" s="4">
        <f>F202</f>
        <v>189</v>
      </c>
      <c r="BC151" s="4">
        <f>F132</f>
        <v>119</v>
      </c>
      <c r="BD151" s="4">
        <f>F151</f>
        <v>138</v>
      </c>
      <c r="BE151" s="4">
        <f>F35</f>
        <v>22</v>
      </c>
      <c r="BF151" s="4">
        <f>F248</f>
        <v>235</v>
      </c>
      <c r="BG151" s="4">
        <f>F243</f>
        <v>230</v>
      </c>
      <c r="BH151" s="4">
        <f>F40</f>
        <v>27</v>
      </c>
      <c r="BI151" s="4">
        <f>F148</f>
        <v>135</v>
      </c>
      <c r="BJ151" s="4">
        <f>F135</f>
        <v>122</v>
      </c>
      <c r="BK151" s="4">
        <f>F193</f>
        <v>180</v>
      </c>
      <c r="BL151" s="4">
        <f>F90</f>
        <v>77</v>
      </c>
      <c r="BM151" s="4">
        <f>F222</f>
        <v>209</v>
      </c>
      <c r="BN151" s="5">
        <f>F61</f>
        <v>48</v>
      </c>
      <c r="BO151" s="75">
        <f>BG150^3+BH150^3+BI150^3+BJ150^3+BK150^3+BL150^3+BM150^3+BN150^3+BG151^3+BH151^3+BI151^3+BJ151^3+BK151^3+BL151^3+BM151^3+BN151^3</f>
        <v>67634176</v>
      </c>
      <c r="BP151" s="76">
        <f t="shared" si="25"/>
        <v>67634176</v>
      </c>
      <c r="BQ151" s="61"/>
      <c r="BR151" s="81" t="s">
        <v>152</v>
      </c>
      <c r="BS151" s="82" t="s">
        <v>153</v>
      </c>
      <c r="BT151" s="82" t="s">
        <v>150</v>
      </c>
      <c r="BU151" s="82" t="s">
        <v>151</v>
      </c>
      <c r="BV151" s="82" t="s">
        <v>249</v>
      </c>
      <c r="BW151" s="82" t="s">
        <v>248</v>
      </c>
      <c r="BX151" s="82" t="s">
        <v>251</v>
      </c>
      <c r="BY151" s="82" t="s">
        <v>250</v>
      </c>
      <c r="BZ151" s="83" t="s">
        <v>242</v>
      </c>
      <c r="CA151" s="83" t="s">
        <v>243</v>
      </c>
      <c r="CB151" s="83" t="s">
        <v>240</v>
      </c>
      <c r="CC151" s="83" t="s">
        <v>241</v>
      </c>
      <c r="CD151" s="83" t="s">
        <v>143</v>
      </c>
      <c r="CE151" s="83" t="s">
        <v>142</v>
      </c>
      <c r="CF151" s="83" t="s">
        <v>145</v>
      </c>
      <c r="CG151" s="84" t="s">
        <v>144</v>
      </c>
      <c r="CH151" s="66"/>
      <c r="CI151" s="51"/>
      <c r="CJ151" s="144"/>
      <c r="CK151" s="57"/>
      <c r="CL151" s="58"/>
      <c r="CM151" s="3">
        <f>F46</f>
        <v>33</v>
      </c>
      <c r="CN151" s="4">
        <f>F237</f>
        <v>224</v>
      </c>
      <c r="CO151" s="4">
        <f>F83</f>
        <v>70</v>
      </c>
      <c r="CP151" s="4">
        <f>F200</f>
        <v>187</v>
      </c>
      <c r="CQ151" s="4">
        <f>F132</f>
        <v>119</v>
      </c>
      <c r="CR151" s="4">
        <f>F151</f>
        <v>138</v>
      </c>
      <c r="CS151" s="4">
        <f>F33</f>
        <v>20</v>
      </c>
      <c r="CT151" s="4">
        <f>F250</f>
        <v>237</v>
      </c>
      <c r="CU151" s="4">
        <f>F241</f>
        <v>228</v>
      </c>
      <c r="CV151" s="4">
        <f>F42</f>
        <v>29</v>
      </c>
      <c r="CW151" s="4">
        <f>F148</f>
        <v>135</v>
      </c>
      <c r="CX151" s="4">
        <f>F135</f>
        <v>122</v>
      </c>
      <c r="CY151" s="4">
        <f>F195</f>
        <v>182</v>
      </c>
      <c r="CZ151" s="4">
        <f>F88</f>
        <v>75</v>
      </c>
      <c r="DA151" s="4">
        <f>F222</f>
        <v>209</v>
      </c>
      <c r="DB151" s="5">
        <f>F61</f>
        <v>48</v>
      </c>
      <c r="DC151" s="75">
        <f>CU150^3+CV150^3+CW150^3+CX150^3+CY150^3+CZ150^3+DA150^3+DB150^3+CU151^3+CV151^3+CW151^3+CX151^3+CY151^3+CZ151^3+DA151^3+DB151^3</f>
        <v>67634176</v>
      </c>
      <c r="DD151" s="76">
        <f t="shared" si="26"/>
        <v>67634176</v>
      </c>
      <c r="DE151" s="61"/>
      <c r="DF151" s="89" t="s">
        <v>152</v>
      </c>
      <c r="DG151" s="83" t="s">
        <v>153</v>
      </c>
      <c r="DH151" s="82" t="s">
        <v>116</v>
      </c>
      <c r="DI151" s="82" t="s">
        <v>115</v>
      </c>
      <c r="DJ151" s="83" t="s">
        <v>249</v>
      </c>
      <c r="DK151" s="83" t="s">
        <v>248</v>
      </c>
      <c r="DL151" s="82" t="s">
        <v>105</v>
      </c>
      <c r="DM151" s="82" t="s">
        <v>106</v>
      </c>
      <c r="DN151" s="83" t="s">
        <v>114</v>
      </c>
      <c r="DO151" s="83" t="s">
        <v>113</v>
      </c>
      <c r="DP151" s="82" t="s">
        <v>240</v>
      </c>
      <c r="DQ151" s="82" t="s">
        <v>241</v>
      </c>
      <c r="DR151" s="83" t="s">
        <v>128</v>
      </c>
      <c r="DS151" s="83" t="s">
        <v>129</v>
      </c>
      <c r="DT151" s="82" t="s">
        <v>145</v>
      </c>
      <c r="DU151" s="86" t="s">
        <v>144</v>
      </c>
      <c r="DV151" s="66"/>
      <c r="DW151" s="51"/>
      <c r="DY151" s="57"/>
      <c r="DZ151" s="58"/>
      <c r="EA151" s="3">
        <f>F61</f>
        <v>48</v>
      </c>
      <c r="EB151" s="4">
        <f>F222</f>
        <v>209</v>
      </c>
      <c r="EC151" s="4">
        <f>F81</f>
        <v>68</v>
      </c>
      <c r="ED151" s="4">
        <f>F202</f>
        <v>189</v>
      </c>
      <c r="EE151" s="4">
        <f>F132</f>
        <v>119</v>
      </c>
      <c r="EF151" s="4">
        <f>F151</f>
        <v>138</v>
      </c>
      <c r="EG151" s="4">
        <f>F40</f>
        <v>27</v>
      </c>
      <c r="EH151" s="4">
        <f>F243</f>
        <v>230</v>
      </c>
      <c r="EI151" s="4">
        <f>F248</f>
        <v>235</v>
      </c>
      <c r="EJ151" s="4">
        <f>F35</f>
        <v>22</v>
      </c>
      <c r="EK151" s="4">
        <f>F148</f>
        <v>135</v>
      </c>
      <c r="EL151" s="4">
        <f>F135</f>
        <v>122</v>
      </c>
      <c r="EM151" s="4">
        <f>F193</f>
        <v>180</v>
      </c>
      <c r="EN151" s="4">
        <f>F90</f>
        <v>77</v>
      </c>
      <c r="EO151" s="4">
        <f>F237</f>
        <v>224</v>
      </c>
      <c r="EP151" s="5">
        <f>F46</f>
        <v>33</v>
      </c>
      <c r="EQ151" s="75">
        <f>EI150^3+EJ150^3+EK150^3+EL150^3+EM150^3+EN150^3+EO150^3+EP150^3+EI151^3+EJ151^3+EK151^3+EL151^3+EM151^3+EN151^3+EO151^3+EP151^3</f>
        <v>67634176</v>
      </c>
      <c r="ER151" s="76">
        <f t="shared" si="27"/>
        <v>67634176</v>
      </c>
      <c r="ES151" s="61"/>
      <c r="ET151" s="89" t="s">
        <v>144</v>
      </c>
      <c r="EU151" s="83" t="s">
        <v>145</v>
      </c>
      <c r="EV151" s="83" t="s">
        <v>150</v>
      </c>
      <c r="EW151" s="83" t="s">
        <v>151</v>
      </c>
      <c r="EX151" s="83" t="s">
        <v>249</v>
      </c>
      <c r="EY151" s="83" t="s">
        <v>248</v>
      </c>
      <c r="EZ151" s="83" t="s">
        <v>243</v>
      </c>
      <c r="FA151" s="83" t="s">
        <v>242</v>
      </c>
      <c r="FB151" s="83" t="s">
        <v>250</v>
      </c>
      <c r="FC151" s="83" t="s">
        <v>251</v>
      </c>
      <c r="FD151" s="83" t="s">
        <v>240</v>
      </c>
      <c r="FE151" s="83" t="s">
        <v>241</v>
      </c>
      <c r="FF151" s="83" t="s">
        <v>143</v>
      </c>
      <c r="FG151" s="83" t="s">
        <v>142</v>
      </c>
      <c r="FH151" s="83" t="s">
        <v>153</v>
      </c>
      <c r="FI151" s="84" t="s">
        <v>152</v>
      </c>
      <c r="FJ151" s="66"/>
      <c r="FK151" s="51"/>
    </row>
    <row r="152" spans="1:167" x14ac:dyDescent="0.2">
      <c r="A152" s="32"/>
      <c r="B152" s="32"/>
      <c r="C152" s="32"/>
      <c r="D152" s="106" t="s">
        <v>157</v>
      </c>
      <c r="E152" s="107" t="s">
        <v>207</v>
      </c>
      <c r="F152" s="110">
        <f>B4+(138*B6)</f>
        <v>139</v>
      </c>
      <c r="G152" s="104"/>
      <c r="H152" s="43"/>
      <c r="I152" s="105"/>
      <c r="J152" s="58"/>
      <c r="K152" s="3">
        <f>F247</f>
        <v>234</v>
      </c>
      <c r="L152" s="4">
        <f>F36</f>
        <v>23</v>
      </c>
      <c r="M152" s="4">
        <f>F152</f>
        <v>139</v>
      </c>
      <c r="N152" s="4">
        <f>F131</f>
        <v>118</v>
      </c>
      <c r="O152" s="4">
        <f>F202</f>
        <v>189</v>
      </c>
      <c r="P152" s="4">
        <f>F81</f>
        <v>68</v>
      </c>
      <c r="Q152" s="4">
        <f>F237</f>
        <v>224</v>
      </c>
      <c r="R152" s="4">
        <f>F46</f>
        <v>33</v>
      </c>
      <c r="S152" s="4">
        <f>F61</f>
        <v>48</v>
      </c>
      <c r="T152" s="4">
        <f>F222</f>
        <v>209</v>
      </c>
      <c r="U152" s="4">
        <f>F90</f>
        <v>77</v>
      </c>
      <c r="V152" s="4">
        <f>F193</f>
        <v>180</v>
      </c>
      <c r="W152" s="4">
        <f>F136</f>
        <v>123</v>
      </c>
      <c r="X152" s="4">
        <f>F147</f>
        <v>134</v>
      </c>
      <c r="Y152" s="4">
        <f>F39</f>
        <v>26</v>
      </c>
      <c r="Z152" s="5">
        <f>F244</f>
        <v>231</v>
      </c>
      <c r="AA152" s="75">
        <f>K152^3+L152^3+M152^3+N152^3+O152^3+P152^3+Q152^3+R152^3+K153^3+L153^3+M153^3+N153^3+O153^3+P153^3+Q153^3+R153^3</f>
        <v>67634176</v>
      </c>
      <c r="AB152" s="76">
        <f t="shared" si="24"/>
        <v>67634176</v>
      </c>
      <c r="AC152" s="61"/>
      <c r="AD152" s="81" t="s">
        <v>155</v>
      </c>
      <c r="AE152" s="82" t="s">
        <v>154</v>
      </c>
      <c r="AF152" s="82" t="s">
        <v>157</v>
      </c>
      <c r="AG152" s="82" t="s">
        <v>156</v>
      </c>
      <c r="AH152" s="83" t="s">
        <v>151</v>
      </c>
      <c r="AI152" s="83" t="s">
        <v>150</v>
      </c>
      <c r="AJ152" s="83" t="s">
        <v>153</v>
      </c>
      <c r="AK152" s="83" t="s">
        <v>152</v>
      </c>
      <c r="AL152" s="82" t="s">
        <v>144</v>
      </c>
      <c r="AM152" s="82" t="s">
        <v>145</v>
      </c>
      <c r="AN152" s="82" t="s">
        <v>142</v>
      </c>
      <c r="AO152" s="82" t="s">
        <v>143</v>
      </c>
      <c r="AP152" s="83" t="s">
        <v>148</v>
      </c>
      <c r="AQ152" s="83" t="s">
        <v>149</v>
      </c>
      <c r="AR152" s="83" t="s">
        <v>146</v>
      </c>
      <c r="AS152" s="84" t="s">
        <v>147</v>
      </c>
      <c r="AT152" s="66"/>
      <c r="AU152" s="51"/>
      <c r="AW152" s="105"/>
      <c r="AX152" s="58"/>
      <c r="AY152" s="3">
        <f>F247</f>
        <v>234</v>
      </c>
      <c r="AZ152" s="4">
        <f>F36</f>
        <v>23</v>
      </c>
      <c r="BA152" s="4">
        <f>F152</f>
        <v>139</v>
      </c>
      <c r="BB152" s="4">
        <f>F131</f>
        <v>118</v>
      </c>
      <c r="BC152" s="4">
        <f>F205</f>
        <v>192</v>
      </c>
      <c r="BD152" s="4">
        <f>F78</f>
        <v>65</v>
      </c>
      <c r="BE152" s="4">
        <f>F234</f>
        <v>221</v>
      </c>
      <c r="BF152" s="4">
        <f>F49</f>
        <v>36</v>
      </c>
      <c r="BG152" s="4">
        <f>F58</f>
        <v>45</v>
      </c>
      <c r="BH152" s="4">
        <f>F225</f>
        <v>212</v>
      </c>
      <c r="BI152" s="4">
        <f>F93</f>
        <v>80</v>
      </c>
      <c r="BJ152" s="4">
        <f>F190</f>
        <v>177</v>
      </c>
      <c r="BK152" s="4">
        <f>F136</f>
        <v>123</v>
      </c>
      <c r="BL152" s="4">
        <f>F147</f>
        <v>134</v>
      </c>
      <c r="BM152" s="4">
        <f>F39</f>
        <v>26</v>
      </c>
      <c r="BN152" s="5">
        <f>F244</f>
        <v>231</v>
      </c>
      <c r="BO152" s="75">
        <f>AY152^3+AZ152^3+BA152^3+BB152^3+BC152^3+BD152^3+BE152^3+BF152^3+AY153^3+AZ153^3+BA153^3+BB153^3+BC153^3+BD153^3+BE153^3+BF153^3</f>
        <v>67634176</v>
      </c>
      <c r="BP152" s="76">
        <f t="shared" si="25"/>
        <v>67634176</v>
      </c>
      <c r="BQ152" s="61"/>
      <c r="BR152" s="89" t="s">
        <v>155</v>
      </c>
      <c r="BS152" s="83" t="s">
        <v>154</v>
      </c>
      <c r="BT152" s="83" t="s">
        <v>157</v>
      </c>
      <c r="BU152" s="83" t="s">
        <v>156</v>
      </c>
      <c r="BV152" s="83" t="s">
        <v>254</v>
      </c>
      <c r="BW152" s="83" t="s">
        <v>255</v>
      </c>
      <c r="BX152" s="83" t="s">
        <v>252</v>
      </c>
      <c r="BY152" s="83" t="s">
        <v>253</v>
      </c>
      <c r="BZ152" s="82" t="s">
        <v>245</v>
      </c>
      <c r="CA152" s="82" t="s">
        <v>244</v>
      </c>
      <c r="CB152" s="82" t="s">
        <v>247</v>
      </c>
      <c r="CC152" s="82" t="s">
        <v>246</v>
      </c>
      <c r="CD152" s="82" t="s">
        <v>148</v>
      </c>
      <c r="CE152" s="82" t="s">
        <v>149</v>
      </c>
      <c r="CF152" s="82" t="s">
        <v>146</v>
      </c>
      <c r="CG152" s="86" t="s">
        <v>147</v>
      </c>
      <c r="CH152" s="66"/>
      <c r="CI152" s="51"/>
      <c r="CJ152" s="144"/>
      <c r="CK152" s="105"/>
      <c r="CL152" s="58"/>
      <c r="CM152" s="3">
        <f>F247</f>
        <v>234</v>
      </c>
      <c r="CN152" s="4">
        <f>F36</f>
        <v>23</v>
      </c>
      <c r="CO152" s="4">
        <f>F154</f>
        <v>141</v>
      </c>
      <c r="CP152" s="4">
        <f>F129</f>
        <v>116</v>
      </c>
      <c r="CQ152" s="4">
        <f>F205</f>
        <v>192</v>
      </c>
      <c r="CR152" s="4">
        <f>F78</f>
        <v>65</v>
      </c>
      <c r="CS152" s="4">
        <f>F232</f>
        <v>219</v>
      </c>
      <c r="CT152" s="4">
        <f>F51</f>
        <v>38</v>
      </c>
      <c r="CU152" s="4">
        <f>F56</f>
        <v>43</v>
      </c>
      <c r="CV152" s="4">
        <f>F227</f>
        <v>214</v>
      </c>
      <c r="CW152" s="4">
        <f>F93</f>
        <v>80</v>
      </c>
      <c r="CX152" s="4">
        <f>F190</f>
        <v>177</v>
      </c>
      <c r="CY152" s="4">
        <f>F138</f>
        <v>125</v>
      </c>
      <c r="CZ152" s="4">
        <f>F145</f>
        <v>132</v>
      </c>
      <c r="DA152" s="4">
        <f>F39</f>
        <v>26</v>
      </c>
      <c r="DB152" s="5">
        <f>F244</f>
        <v>231</v>
      </c>
      <c r="DC152" s="75">
        <f>CM152^3+CN152^3+CO152^3+CP152^3+CQ152^3+CR152^3+CS152^3+CT152^3+CM153^3+CN153^3+CO153^3+CP153^3+CQ153^3+CR153^3+CS153^3+CT153^3</f>
        <v>67634176</v>
      </c>
      <c r="DD152" s="76">
        <f t="shared" si="26"/>
        <v>67634176</v>
      </c>
      <c r="DE152" s="61"/>
      <c r="DF152" s="89" t="s">
        <v>155</v>
      </c>
      <c r="DG152" s="83" t="s">
        <v>154</v>
      </c>
      <c r="DH152" s="82" t="s">
        <v>97</v>
      </c>
      <c r="DI152" s="82" t="s">
        <v>98</v>
      </c>
      <c r="DJ152" s="83" t="s">
        <v>254</v>
      </c>
      <c r="DK152" s="83" t="s">
        <v>255</v>
      </c>
      <c r="DL152" s="82" t="s">
        <v>92</v>
      </c>
      <c r="DM152" s="82" t="s">
        <v>91</v>
      </c>
      <c r="DN152" s="83" t="s">
        <v>107</v>
      </c>
      <c r="DO152" s="83" t="s">
        <v>108</v>
      </c>
      <c r="DP152" s="82" t="s">
        <v>247</v>
      </c>
      <c r="DQ152" s="82" t="s">
        <v>246</v>
      </c>
      <c r="DR152" s="83" t="s">
        <v>127</v>
      </c>
      <c r="DS152" s="83" t="s">
        <v>126</v>
      </c>
      <c r="DT152" s="82" t="s">
        <v>146</v>
      </c>
      <c r="DU152" s="86" t="s">
        <v>147</v>
      </c>
      <c r="DV152" s="66"/>
      <c r="DW152" s="51"/>
      <c r="DY152" s="105"/>
      <c r="DZ152" s="58"/>
      <c r="EA152" s="3">
        <f>F247</f>
        <v>234</v>
      </c>
      <c r="EB152" s="4">
        <f>F36</f>
        <v>23</v>
      </c>
      <c r="EC152" s="4">
        <f>F147</f>
        <v>134</v>
      </c>
      <c r="ED152" s="4">
        <f>F136</f>
        <v>123</v>
      </c>
      <c r="EE152" s="4">
        <f>F190</f>
        <v>177</v>
      </c>
      <c r="EF152" s="4">
        <f>F93</f>
        <v>80</v>
      </c>
      <c r="EG152" s="4">
        <f>F234</f>
        <v>221</v>
      </c>
      <c r="EH152" s="4">
        <f>F49</f>
        <v>36</v>
      </c>
      <c r="EI152" s="4">
        <f>F58</f>
        <v>45</v>
      </c>
      <c r="EJ152" s="4">
        <f>F225</f>
        <v>212</v>
      </c>
      <c r="EK152" s="4">
        <f>F78</f>
        <v>65</v>
      </c>
      <c r="EL152" s="4">
        <f>F205</f>
        <v>192</v>
      </c>
      <c r="EM152" s="4">
        <f>F131</f>
        <v>118</v>
      </c>
      <c r="EN152" s="4">
        <f>F152</f>
        <v>139</v>
      </c>
      <c r="EO152" s="4">
        <f>F39</f>
        <v>26</v>
      </c>
      <c r="EP152" s="5">
        <f>F244</f>
        <v>231</v>
      </c>
      <c r="EQ152" s="75">
        <f>EA152^3+EB152^3+EC152^3+ED152^3+EE152^3+EF152^3+EG152^3+EH152^3+EA153^3+EB153^3+EC153^3+ED153^3+EE153^3+EF153^3+EG153^3+EH153^3</f>
        <v>67634176</v>
      </c>
      <c r="ER152" s="76">
        <f t="shared" si="27"/>
        <v>67634176</v>
      </c>
      <c r="ES152" s="61"/>
      <c r="ET152" s="81" t="s">
        <v>155</v>
      </c>
      <c r="EU152" s="82" t="s">
        <v>154</v>
      </c>
      <c r="EV152" s="82" t="s">
        <v>149</v>
      </c>
      <c r="EW152" s="82" t="s">
        <v>148</v>
      </c>
      <c r="EX152" s="82" t="s">
        <v>246</v>
      </c>
      <c r="EY152" s="82" t="s">
        <v>247</v>
      </c>
      <c r="EZ152" s="82" t="s">
        <v>252</v>
      </c>
      <c r="FA152" s="82" t="s">
        <v>253</v>
      </c>
      <c r="FB152" s="82" t="s">
        <v>245</v>
      </c>
      <c r="FC152" s="82" t="s">
        <v>244</v>
      </c>
      <c r="FD152" s="82" t="s">
        <v>255</v>
      </c>
      <c r="FE152" s="82" t="s">
        <v>254</v>
      </c>
      <c r="FF152" s="82" t="s">
        <v>156</v>
      </c>
      <c r="FG152" s="82" t="s">
        <v>157</v>
      </c>
      <c r="FH152" s="82" t="s">
        <v>146</v>
      </c>
      <c r="FI152" s="86" t="s">
        <v>147</v>
      </c>
      <c r="FJ152" s="66"/>
      <c r="FK152" s="51"/>
    </row>
    <row r="153" spans="1:167" x14ac:dyDescent="0.2">
      <c r="A153" s="32"/>
      <c r="B153" s="32"/>
      <c r="C153" s="32"/>
      <c r="D153" s="106" t="s">
        <v>61</v>
      </c>
      <c r="E153" s="107" t="s">
        <v>207</v>
      </c>
      <c r="F153" s="108">
        <f>B4+(139*B6)</f>
        <v>140</v>
      </c>
      <c r="G153" s="104"/>
      <c r="H153" s="43"/>
      <c r="I153" s="109"/>
      <c r="J153" s="58"/>
      <c r="K153" s="3">
        <f>F256</f>
        <v>243</v>
      </c>
      <c r="L153" s="4">
        <f>F27</f>
        <v>14</v>
      </c>
      <c r="M153" s="4">
        <f>F159</f>
        <v>146</v>
      </c>
      <c r="N153" s="4">
        <f>F124</f>
        <v>111</v>
      </c>
      <c r="O153" s="4">
        <f>F181</f>
        <v>168</v>
      </c>
      <c r="P153" s="4">
        <f>F102</f>
        <v>89</v>
      </c>
      <c r="Q153" s="4">
        <f>F210</f>
        <v>197</v>
      </c>
      <c r="R153" s="4">
        <f>F73</f>
        <v>60</v>
      </c>
      <c r="S153" s="4">
        <f>F66</f>
        <v>53</v>
      </c>
      <c r="T153" s="4">
        <f>F217</f>
        <v>204</v>
      </c>
      <c r="U153" s="4">
        <f>F101</f>
        <v>88</v>
      </c>
      <c r="V153" s="4">
        <f>F182</f>
        <v>169</v>
      </c>
      <c r="W153" s="4">
        <f>F111</f>
        <v>98</v>
      </c>
      <c r="X153" s="4">
        <f>F172</f>
        <v>159</v>
      </c>
      <c r="Y153" s="4">
        <f>F16</f>
        <v>3</v>
      </c>
      <c r="Z153" s="5">
        <f>F267</f>
        <v>254</v>
      </c>
      <c r="AA153" s="75">
        <f>S152^3+T152^3+U152^3+V152^3+W152^3+X152^3+Y152^3+Z152^3+S153^3+T153^3+U153^3+V153^3+W153^3+X153^3+Y153^3+Z153^3</f>
        <v>67634176</v>
      </c>
      <c r="AB153" s="76">
        <f t="shared" si="24"/>
        <v>67634176</v>
      </c>
      <c r="AC153" s="61"/>
      <c r="AD153" s="81" t="s">
        <v>188</v>
      </c>
      <c r="AE153" s="82" t="s">
        <v>187</v>
      </c>
      <c r="AF153" s="82" t="s">
        <v>190</v>
      </c>
      <c r="AG153" s="82" t="s">
        <v>189</v>
      </c>
      <c r="AH153" s="83" t="s">
        <v>184</v>
      </c>
      <c r="AI153" s="83" t="s">
        <v>183</v>
      </c>
      <c r="AJ153" s="83" t="s">
        <v>186</v>
      </c>
      <c r="AK153" s="83" t="s">
        <v>185</v>
      </c>
      <c r="AL153" s="82" t="s">
        <v>177</v>
      </c>
      <c r="AM153" s="82" t="s">
        <v>178</v>
      </c>
      <c r="AN153" s="82" t="s">
        <v>175</v>
      </c>
      <c r="AO153" s="82" t="s">
        <v>176</v>
      </c>
      <c r="AP153" s="83" t="s">
        <v>181</v>
      </c>
      <c r="AQ153" s="83" t="s">
        <v>182</v>
      </c>
      <c r="AR153" s="83" t="s">
        <v>179</v>
      </c>
      <c r="AS153" s="84" t="s">
        <v>180</v>
      </c>
      <c r="AT153" s="66"/>
      <c r="AU153" s="51"/>
      <c r="AW153" s="109"/>
      <c r="AX153" s="58"/>
      <c r="AY153" s="3">
        <f>F256</f>
        <v>243</v>
      </c>
      <c r="AZ153" s="4">
        <f>F27</f>
        <v>14</v>
      </c>
      <c r="BA153" s="4">
        <f>F159</f>
        <v>146</v>
      </c>
      <c r="BB153" s="4">
        <f>F124</f>
        <v>111</v>
      </c>
      <c r="BC153" s="4">
        <f>F178</f>
        <v>165</v>
      </c>
      <c r="BD153" s="4">
        <f>F105</f>
        <v>92</v>
      </c>
      <c r="BE153" s="4">
        <f>F213</f>
        <v>200</v>
      </c>
      <c r="BF153" s="4">
        <f>F70</f>
        <v>57</v>
      </c>
      <c r="BG153" s="4">
        <f>F69</f>
        <v>56</v>
      </c>
      <c r="BH153" s="4">
        <f>F214</f>
        <v>201</v>
      </c>
      <c r="BI153" s="4">
        <f>F98</f>
        <v>85</v>
      </c>
      <c r="BJ153" s="4">
        <f>F185</f>
        <v>172</v>
      </c>
      <c r="BK153" s="4">
        <f>F111</f>
        <v>98</v>
      </c>
      <c r="BL153" s="4">
        <f>F172</f>
        <v>159</v>
      </c>
      <c r="BM153" s="4">
        <f>F16</f>
        <v>3</v>
      </c>
      <c r="BN153" s="5">
        <f>F267</f>
        <v>254</v>
      </c>
      <c r="BO153" s="75">
        <f>BG152^3+BH152^3+BI152^3+BJ152^3+BK152^3+BL152^3+BM152^3+BN152^3+BG153^3+BH153^3+BI153^3+BJ153^3+BK153^3+BL153^3+BM153^3+BN153^3</f>
        <v>67634176</v>
      </c>
      <c r="BP153" s="76">
        <f t="shared" si="25"/>
        <v>67634176</v>
      </c>
      <c r="BQ153" s="61"/>
      <c r="BR153" s="89" t="s">
        <v>188</v>
      </c>
      <c r="BS153" s="83" t="s">
        <v>187</v>
      </c>
      <c r="BT153" s="83" t="s">
        <v>190</v>
      </c>
      <c r="BU153" s="83" t="s">
        <v>189</v>
      </c>
      <c r="BV153" s="83" t="s">
        <v>222</v>
      </c>
      <c r="BW153" s="83" t="s">
        <v>223</v>
      </c>
      <c r="BX153" s="83" t="s">
        <v>220</v>
      </c>
      <c r="BY153" s="83" t="s">
        <v>221</v>
      </c>
      <c r="BZ153" s="82" t="s">
        <v>213</v>
      </c>
      <c r="CA153" s="82" t="s">
        <v>212</v>
      </c>
      <c r="CB153" s="82" t="s">
        <v>215</v>
      </c>
      <c r="CC153" s="82" t="s">
        <v>214</v>
      </c>
      <c r="CD153" s="82" t="s">
        <v>181</v>
      </c>
      <c r="CE153" s="82" t="s">
        <v>182</v>
      </c>
      <c r="CF153" s="82" t="s">
        <v>179</v>
      </c>
      <c r="CG153" s="86" t="s">
        <v>180</v>
      </c>
      <c r="CH153" s="66"/>
      <c r="CI153" s="51"/>
      <c r="CJ153" s="144"/>
      <c r="CK153" s="109"/>
      <c r="CL153" s="58"/>
      <c r="CM153" s="3">
        <f>F258</f>
        <v>245</v>
      </c>
      <c r="CN153" s="4">
        <f>F25</f>
        <v>12</v>
      </c>
      <c r="CO153" s="4">
        <f>F159</f>
        <v>146</v>
      </c>
      <c r="CP153" s="4">
        <f>F124</f>
        <v>111</v>
      </c>
      <c r="CQ153" s="4">
        <f>F176</f>
        <v>163</v>
      </c>
      <c r="CR153" s="4">
        <f>F107</f>
        <v>94</v>
      </c>
      <c r="CS153" s="4">
        <f>F213</f>
        <v>200</v>
      </c>
      <c r="CT153" s="4">
        <f>F70</f>
        <v>57</v>
      </c>
      <c r="CU153" s="4">
        <f>F69</f>
        <v>56</v>
      </c>
      <c r="CV153" s="4">
        <f>F214</f>
        <v>201</v>
      </c>
      <c r="CW153" s="4">
        <f>F96</f>
        <v>83</v>
      </c>
      <c r="CX153" s="4">
        <f>F187</f>
        <v>174</v>
      </c>
      <c r="CY153" s="4">
        <f>F111</f>
        <v>98</v>
      </c>
      <c r="CZ153" s="4">
        <f>F172</f>
        <v>159</v>
      </c>
      <c r="DA153" s="4">
        <f>F18</f>
        <v>5</v>
      </c>
      <c r="DB153" s="5">
        <f>F265</f>
        <v>252</v>
      </c>
      <c r="DC153" s="75">
        <f>CU152^3+CV152^3+CW152^3+CX152^3+CY152^3+CZ152^3+DA152^3+DB152^3+CU153^3+CV153^3+CW153^3+CX153^3+CY153^3+CZ153^3+DA153^3+DB153^3</f>
        <v>67634176</v>
      </c>
      <c r="DD153" s="76">
        <f t="shared" si="26"/>
        <v>67634176</v>
      </c>
      <c r="DE153" s="61"/>
      <c r="DF153" s="89" t="s">
        <v>99</v>
      </c>
      <c r="DG153" s="83" t="s">
        <v>100</v>
      </c>
      <c r="DH153" s="82" t="s">
        <v>190</v>
      </c>
      <c r="DI153" s="82" t="s">
        <v>189</v>
      </c>
      <c r="DJ153" s="83" t="s">
        <v>78</v>
      </c>
      <c r="DK153" s="83" t="s">
        <v>77</v>
      </c>
      <c r="DL153" s="82" t="s">
        <v>220</v>
      </c>
      <c r="DM153" s="82" t="s">
        <v>221</v>
      </c>
      <c r="DN153" s="83" t="s">
        <v>213</v>
      </c>
      <c r="DO153" s="83" t="s">
        <v>212</v>
      </c>
      <c r="DP153" s="82" t="s">
        <v>85</v>
      </c>
      <c r="DQ153" s="82" t="s">
        <v>86</v>
      </c>
      <c r="DR153" s="83" t="s">
        <v>181</v>
      </c>
      <c r="DS153" s="83" t="s">
        <v>182</v>
      </c>
      <c r="DT153" s="82" t="s">
        <v>133</v>
      </c>
      <c r="DU153" s="86" t="s">
        <v>132</v>
      </c>
      <c r="DV153" s="66"/>
      <c r="DW153" s="51"/>
      <c r="DY153" s="109"/>
      <c r="DZ153" s="58"/>
      <c r="EA153" s="3">
        <f>F261</f>
        <v>248</v>
      </c>
      <c r="EB153" s="4">
        <f>F22</f>
        <v>9</v>
      </c>
      <c r="EC153" s="4">
        <f>F169</f>
        <v>156</v>
      </c>
      <c r="ED153" s="4">
        <f>F114</f>
        <v>101</v>
      </c>
      <c r="EE153" s="4">
        <f>F188</f>
        <v>175</v>
      </c>
      <c r="EF153" s="4">
        <f>F95</f>
        <v>82</v>
      </c>
      <c r="EG153" s="4">
        <f>F208</f>
        <v>195</v>
      </c>
      <c r="EH153" s="4">
        <f>F75</f>
        <v>62</v>
      </c>
      <c r="EI153" s="4">
        <f>F64</f>
        <v>51</v>
      </c>
      <c r="EJ153" s="4">
        <f>F219</f>
        <v>206</v>
      </c>
      <c r="EK153" s="4">
        <f>F108</f>
        <v>95</v>
      </c>
      <c r="EL153" s="4">
        <f>F175</f>
        <v>162</v>
      </c>
      <c r="EM153" s="4">
        <f>F121</f>
        <v>108</v>
      </c>
      <c r="EN153" s="4">
        <f>F162</f>
        <v>149</v>
      </c>
      <c r="EO153" s="4">
        <f>F21</f>
        <v>8</v>
      </c>
      <c r="EP153" s="5">
        <f>F262</f>
        <v>249</v>
      </c>
      <c r="EQ153" s="75">
        <f>EI152^3+EJ152^3+EK152^3+EL152^3+EM152^3+EN152^3+EO152^3+EP152^3+EI153^3+EJ153^3+EK153^3+EL153^3+EM153^3+EN153^3+EO153^3+EP153^3</f>
        <v>67634176</v>
      </c>
      <c r="ER153" s="76">
        <f t="shared" si="27"/>
        <v>67634176</v>
      </c>
      <c r="ES153" s="61"/>
      <c r="ET153" s="89" t="s">
        <v>82</v>
      </c>
      <c r="EU153" s="83" t="s">
        <v>81</v>
      </c>
      <c r="EV153" s="83" t="s">
        <v>88</v>
      </c>
      <c r="EW153" s="83" t="s">
        <v>87</v>
      </c>
      <c r="EX153" s="83" t="s">
        <v>137</v>
      </c>
      <c r="EY153" s="83" t="s">
        <v>138</v>
      </c>
      <c r="EZ153" s="83" t="s">
        <v>121</v>
      </c>
      <c r="FA153" s="83" t="s">
        <v>122</v>
      </c>
      <c r="FB153" s="83" t="s">
        <v>140</v>
      </c>
      <c r="FC153" s="83" t="s">
        <v>139</v>
      </c>
      <c r="FD153" s="83" t="s">
        <v>120</v>
      </c>
      <c r="FE153" s="83" t="s">
        <v>119</v>
      </c>
      <c r="FF153" s="83" t="s">
        <v>79</v>
      </c>
      <c r="FG153" s="83" t="s">
        <v>80</v>
      </c>
      <c r="FH153" s="83" t="s">
        <v>89</v>
      </c>
      <c r="FI153" s="84" t="s">
        <v>90</v>
      </c>
      <c r="FJ153" s="66"/>
      <c r="FK153" s="51"/>
    </row>
    <row r="154" spans="1:167" x14ac:dyDescent="0.2">
      <c r="A154" s="32"/>
      <c r="B154" s="32"/>
      <c r="C154" s="32"/>
      <c r="D154" s="106" t="s">
        <v>97</v>
      </c>
      <c r="E154" s="107" t="s">
        <v>207</v>
      </c>
      <c r="F154" s="108">
        <f>B4+(140*B6)</f>
        <v>141</v>
      </c>
      <c r="G154" s="104"/>
      <c r="H154" s="43"/>
      <c r="I154" s="109"/>
      <c r="J154" s="58"/>
      <c r="K154" s="3">
        <f>F88</f>
        <v>75</v>
      </c>
      <c r="L154" s="4">
        <f>F195</f>
        <v>182</v>
      </c>
      <c r="M154" s="4">
        <f>F55</f>
        <v>42</v>
      </c>
      <c r="N154" s="4">
        <f>F228</f>
        <v>215</v>
      </c>
      <c r="O154" s="4">
        <f>F45</f>
        <v>32</v>
      </c>
      <c r="P154" s="4">
        <f>F238</f>
        <v>225</v>
      </c>
      <c r="Q154" s="4">
        <f>F138</f>
        <v>125</v>
      </c>
      <c r="R154" s="4">
        <f>F145</f>
        <v>132</v>
      </c>
      <c r="S154" s="4">
        <f>F154</f>
        <v>141</v>
      </c>
      <c r="T154" s="4">
        <f>F129</f>
        <v>116</v>
      </c>
      <c r="U154" s="4">
        <f>F253</f>
        <v>240</v>
      </c>
      <c r="V154" s="4">
        <f>F30</f>
        <v>17</v>
      </c>
      <c r="W154" s="4">
        <f>F231</f>
        <v>218</v>
      </c>
      <c r="X154" s="4">
        <f>F52</f>
        <v>39</v>
      </c>
      <c r="Y154" s="4">
        <f>F200</f>
        <v>187</v>
      </c>
      <c r="Z154" s="5">
        <f>F83</f>
        <v>70</v>
      </c>
      <c r="AA154" s="75">
        <f>K154^3+L154^3+M154^3+N154^3+O154^3+P154^3+Q154^3+R154^3+K155^3+L155^3+M155^3+N155^3+O155^3+P155^3+Q155^3+R155^3</f>
        <v>67634176</v>
      </c>
      <c r="AB154" s="76">
        <f t="shared" si="24"/>
        <v>67634176</v>
      </c>
      <c r="AC154" s="61"/>
      <c r="AD154" s="89" t="s">
        <v>129</v>
      </c>
      <c r="AE154" s="83" t="s">
        <v>128</v>
      </c>
      <c r="AF154" s="83" t="s">
        <v>131</v>
      </c>
      <c r="AG154" s="83" t="s">
        <v>130</v>
      </c>
      <c r="AH154" s="82" t="s">
        <v>125</v>
      </c>
      <c r="AI154" s="82" t="s">
        <v>124</v>
      </c>
      <c r="AJ154" s="82" t="s">
        <v>127</v>
      </c>
      <c r="AK154" s="82" t="s">
        <v>126</v>
      </c>
      <c r="AL154" s="83" t="s">
        <v>97</v>
      </c>
      <c r="AM154" s="83" t="s">
        <v>98</v>
      </c>
      <c r="AN154" s="83" t="s">
        <v>95</v>
      </c>
      <c r="AO154" s="83" t="s">
        <v>96</v>
      </c>
      <c r="AP154" s="82" t="s">
        <v>117</v>
      </c>
      <c r="AQ154" s="82" t="s">
        <v>118</v>
      </c>
      <c r="AR154" s="82" t="s">
        <v>115</v>
      </c>
      <c r="AS154" s="86" t="s">
        <v>116</v>
      </c>
      <c r="AT154" s="66"/>
      <c r="AU154" s="51"/>
      <c r="AW154" s="109"/>
      <c r="AX154" s="58"/>
      <c r="AY154" s="3">
        <f>F88</f>
        <v>75</v>
      </c>
      <c r="AZ154" s="4">
        <f>F195</f>
        <v>182</v>
      </c>
      <c r="BA154" s="4">
        <f>F55</f>
        <v>42</v>
      </c>
      <c r="BB154" s="4">
        <f>F228</f>
        <v>215</v>
      </c>
      <c r="BC154" s="4">
        <f>F42</f>
        <v>29</v>
      </c>
      <c r="BD154" s="4">
        <f>F241</f>
        <v>228</v>
      </c>
      <c r="BE154" s="4">
        <f>F141</f>
        <v>128</v>
      </c>
      <c r="BF154" s="4">
        <f>F142</f>
        <v>129</v>
      </c>
      <c r="BG154" s="4">
        <f>F157</f>
        <v>144</v>
      </c>
      <c r="BH154" s="4">
        <f>F126</f>
        <v>113</v>
      </c>
      <c r="BI154" s="4">
        <f>F250</f>
        <v>237</v>
      </c>
      <c r="BJ154" s="4">
        <f>F33</f>
        <v>20</v>
      </c>
      <c r="BK154" s="4">
        <f>F231</f>
        <v>218</v>
      </c>
      <c r="BL154" s="4">
        <f>F52</f>
        <v>39</v>
      </c>
      <c r="BM154" s="4">
        <f>F200</f>
        <v>187</v>
      </c>
      <c r="BN154" s="5">
        <f>F83</f>
        <v>70</v>
      </c>
      <c r="BO154" s="75">
        <f>AY154^3+AZ154^3+BA154^3+BB154^3+BC154^3+BD154^3+BE154^3+BF154^3+AY155^3+AZ155^3+BA155^3+BB155^3+BC155^3+BD155^3+BE155^3+BF155^3</f>
        <v>67634176</v>
      </c>
      <c r="BP154" s="76">
        <f t="shared" si="25"/>
        <v>67634176</v>
      </c>
      <c r="BQ154" s="61"/>
      <c r="BR154" s="81" t="s">
        <v>129</v>
      </c>
      <c r="BS154" s="82" t="s">
        <v>128</v>
      </c>
      <c r="BT154" s="82" t="s">
        <v>131</v>
      </c>
      <c r="BU154" s="82" t="s">
        <v>130</v>
      </c>
      <c r="BV154" s="82" t="s">
        <v>113</v>
      </c>
      <c r="BW154" s="82" t="s">
        <v>114</v>
      </c>
      <c r="BX154" s="82" t="s">
        <v>111</v>
      </c>
      <c r="BY154" s="82" t="s">
        <v>112</v>
      </c>
      <c r="BZ154" s="83" t="s">
        <v>104</v>
      </c>
      <c r="CA154" s="83" t="s">
        <v>103</v>
      </c>
      <c r="CB154" s="83" t="s">
        <v>106</v>
      </c>
      <c r="CC154" s="83" t="s">
        <v>105</v>
      </c>
      <c r="CD154" s="83" t="s">
        <v>117</v>
      </c>
      <c r="CE154" s="83" t="s">
        <v>118</v>
      </c>
      <c r="CF154" s="83" t="s">
        <v>115</v>
      </c>
      <c r="CG154" s="84" t="s">
        <v>116</v>
      </c>
      <c r="CH154" s="66"/>
      <c r="CI154" s="51"/>
      <c r="CJ154" s="144"/>
      <c r="CK154" s="109"/>
      <c r="CL154" s="58"/>
      <c r="CM154" s="3">
        <f>F90</f>
        <v>77</v>
      </c>
      <c r="CN154" s="4">
        <f>F193</f>
        <v>180</v>
      </c>
      <c r="CO154" s="4">
        <f>F55</f>
        <v>42</v>
      </c>
      <c r="CP154" s="4">
        <f>F228</f>
        <v>215</v>
      </c>
      <c r="CQ154" s="4">
        <f>F40</f>
        <v>27</v>
      </c>
      <c r="CR154" s="4">
        <f>F243</f>
        <v>230</v>
      </c>
      <c r="CS154" s="4">
        <f>F141</f>
        <v>128</v>
      </c>
      <c r="CT154" s="4">
        <f>F142</f>
        <v>129</v>
      </c>
      <c r="CU154" s="4">
        <f>F157</f>
        <v>144</v>
      </c>
      <c r="CV154" s="4">
        <f>F126</f>
        <v>113</v>
      </c>
      <c r="CW154" s="4">
        <f>F248</f>
        <v>235</v>
      </c>
      <c r="CX154" s="4">
        <f>F35</f>
        <v>22</v>
      </c>
      <c r="CY154" s="4">
        <f>F231</f>
        <v>218</v>
      </c>
      <c r="CZ154" s="4">
        <f>F52</f>
        <v>39</v>
      </c>
      <c r="DA154" s="4">
        <f>F202</f>
        <v>189</v>
      </c>
      <c r="DB154" s="5">
        <f>F81</f>
        <v>68</v>
      </c>
      <c r="DC154" s="75">
        <f>CM154^3+CN154^3+CO154^3+CP154^3+CQ154^3+CR154^3+CS154^3+CT154^3+CM155^3+CN155^3+CO155^3+CP155^3+CQ155^3+CR155^3+CS155^3+CT155^3</f>
        <v>67634176</v>
      </c>
      <c r="DD154" s="76">
        <f t="shared" si="26"/>
        <v>67634176</v>
      </c>
      <c r="DE154" s="61"/>
      <c r="DF154" s="89" t="s">
        <v>142</v>
      </c>
      <c r="DG154" s="83" t="s">
        <v>143</v>
      </c>
      <c r="DH154" s="82" t="s">
        <v>131</v>
      </c>
      <c r="DI154" s="82" t="s">
        <v>130</v>
      </c>
      <c r="DJ154" s="83" t="s">
        <v>243</v>
      </c>
      <c r="DK154" s="83" t="s">
        <v>242</v>
      </c>
      <c r="DL154" s="82" t="s">
        <v>111</v>
      </c>
      <c r="DM154" s="82" t="s">
        <v>112</v>
      </c>
      <c r="DN154" s="83" t="s">
        <v>104</v>
      </c>
      <c r="DO154" s="83" t="s">
        <v>103</v>
      </c>
      <c r="DP154" s="82" t="s">
        <v>250</v>
      </c>
      <c r="DQ154" s="82" t="s">
        <v>251</v>
      </c>
      <c r="DR154" s="83" t="s">
        <v>117</v>
      </c>
      <c r="DS154" s="83" t="s">
        <v>118</v>
      </c>
      <c r="DT154" s="82" t="s">
        <v>151</v>
      </c>
      <c r="DU154" s="86" t="s">
        <v>150</v>
      </c>
      <c r="DV154" s="66"/>
      <c r="DW154" s="51"/>
      <c r="DY154" s="109"/>
      <c r="DZ154" s="58"/>
      <c r="EA154" s="3">
        <f>F83</f>
        <v>70</v>
      </c>
      <c r="EB154" s="4">
        <f>F200</f>
        <v>187</v>
      </c>
      <c r="EC154" s="4">
        <f>F55</f>
        <v>42</v>
      </c>
      <c r="ED154" s="4">
        <f>F228</f>
        <v>215</v>
      </c>
      <c r="EE154" s="4">
        <f>F42</f>
        <v>29</v>
      </c>
      <c r="EF154" s="4">
        <f>F241</f>
        <v>228</v>
      </c>
      <c r="EG154" s="4">
        <f>F126</f>
        <v>113</v>
      </c>
      <c r="EH154" s="4">
        <f>F157</f>
        <v>144</v>
      </c>
      <c r="EI154" s="4">
        <f>F142</f>
        <v>129</v>
      </c>
      <c r="EJ154" s="4">
        <f>F141</f>
        <v>128</v>
      </c>
      <c r="EK154" s="4">
        <f>F250</f>
        <v>237</v>
      </c>
      <c r="EL154" s="4">
        <f>F33</f>
        <v>20</v>
      </c>
      <c r="EM154" s="4">
        <f>F231</f>
        <v>218</v>
      </c>
      <c r="EN154" s="4">
        <f>F52</f>
        <v>39</v>
      </c>
      <c r="EO154" s="4">
        <f>F195</f>
        <v>182</v>
      </c>
      <c r="EP154" s="5">
        <f>F88</f>
        <v>75</v>
      </c>
      <c r="EQ154" s="75">
        <f>EA154^3+EB154^3+EC154^3+ED154^3+EE154^3+EF154^3+EG154^3+EH154^3+EA155^3+EB155^3+EC155^3+ED155^3+EE155^3+EF155^3+EG155^3+EH155^3</f>
        <v>67634176</v>
      </c>
      <c r="ER154" s="76">
        <f t="shared" si="27"/>
        <v>67634176</v>
      </c>
      <c r="ES154" s="61"/>
      <c r="ET154" s="81" t="s">
        <v>116</v>
      </c>
      <c r="EU154" s="82" t="s">
        <v>115</v>
      </c>
      <c r="EV154" s="82" t="s">
        <v>131</v>
      </c>
      <c r="EW154" s="82" t="s">
        <v>130</v>
      </c>
      <c r="EX154" s="82" t="s">
        <v>113</v>
      </c>
      <c r="EY154" s="82" t="s">
        <v>114</v>
      </c>
      <c r="EZ154" s="82" t="s">
        <v>103</v>
      </c>
      <c r="FA154" s="82" t="s">
        <v>104</v>
      </c>
      <c r="FB154" s="82" t="s">
        <v>112</v>
      </c>
      <c r="FC154" s="82" t="s">
        <v>111</v>
      </c>
      <c r="FD154" s="82" t="s">
        <v>106</v>
      </c>
      <c r="FE154" s="82" t="s">
        <v>105</v>
      </c>
      <c r="FF154" s="82" t="s">
        <v>117</v>
      </c>
      <c r="FG154" s="82" t="s">
        <v>118</v>
      </c>
      <c r="FH154" s="82" t="s">
        <v>128</v>
      </c>
      <c r="FI154" s="86" t="s">
        <v>129</v>
      </c>
      <c r="FJ154" s="66"/>
      <c r="FK154" s="51"/>
    </row>
    <row r="155" spans="1:167" x14ac:dyDescent="0.2">
      <c r="A155" s="32"/>
      <c r="B155" s="32"/>
      <c r="C155" s="32"/>
      <c r="D155" s="106" t="s">
        <v>167</v>
      </c>
      <c r="E155" s="107" t="s">
        <v>207</v>
      </c>
      <c r="F155" s="108">
        <f>B4+(141*B6)</f>
        <v>142</v>
      </c>
      <c r="G155" s="104"/>
      <c r="H155" s="43"/>
      <c r="I155" s="109"/>
      <c r="J155" s="58"/>
      <c r="K155" s="3">
        <f>F95</f>
        <v>82</v>
      </c>
      <c r="L155" s="4">
        <f>F188</f>
        <v>175</v>
      </c>
      <c r="M155" s="4">
        <f>F64</f>
        <v>51</v>
      </c>
      <c r="N155" s="4">
        <f>F219</f>
        <v>206</v>
      </c>
      <c r="O155" s="4">
        <f>F18</f>
        <v>5</v>
      </c>
      <c r="P155" s="4">
        <f>F265</f>
        <v>252</v>
      </c>
      <c r="Q155" s="4">
        <f>F117</f>
        <v>104</v>
      </c>
      <c r="R155" s="4">
        <f>F166</f>
        <v>153</v>
      </c>
      <c r="S155" s="4">
        <f>F165</f>
        <v>152</v>
      </c>
      <c r="T155" s="4">
        <f>F118</f>
        <v>105</v>
      </c>
      <c r="U155" s="4">
        <f>F258</f>
        <v>245</v>
      </c>
      <c r="V155" s="4">
        <f>F25</f>
        <v>12</v>
      </c>
      <c r="W155" s="4">
        <f>F208</f>
        <v>195</v>
      </c>
      <c r="X155" s="4">
        <f>F75</f>
        <v>62</v>
      </c>
      <c r="Y155" s="4">
        <f>F175</f>
        <v>162</v>
      </c>
      <c r="Z155" s="5">
        <f>F108</f>
        <v>95</v>
      </c>
      <c r="AA155" s="75">
        <f>S154^3+T154^3+U154^3+V154^3+W154^3+X154^3+Y154^3+Z154^3+S155^3+T155^3+U155^3+V155^3+W155^3+X155^3+Y155^3+Z155^3</f>
        <v>67634176</v>
      </c>
      <c r="AB155" s="76">
        <f t="shared" si="24"/>
        <v>67634176</v>
      </c>
      <c r="AC155" s="61"/>
      <c r="AD155" s="89" t="s">
        <v>138</v>
      </c>
      <c r="AE155" s="83" t="s">
        <v>137</v>
      </c>
      <c r="AF155" s="83" t="s">
        <v>140</v>
      </c>
      <c r="AG155" s="83" t="s">
        <v>139</v>
      </c>
      <c r="AH155" s="82" t="s">
        <v>133</v>
      </c>
      <c r="AI155" s="82" t="s">
        <v>132</v>
      </c>
      <c r="AJ155" s="82" t="s">
        <v>135</v>
      </c>
      <c r="AK155" s="82" t="s">
        <v>134</v>
      </c>
      <c r="AL155" s="83" t="s">
        <v>101</v>
      </c>
      <c r="AM155" s="83" t="s">
        <v>102</v>
      </c>
      <c r="AN155" s="83" t="s">
        <v>99</v>
      </c>
      <c r="AO155" s="83" t="s">
        <v>100</v>
      </c>
      <c r="AP155" s="82" t="s">
        <v>121</v>
      </c>
      <c r="AQ155" s="82" t="s">
        <v>122</v>
      </c>
      <c r="AR155" s="82" t="s">
        <v>119</v>
      </c>
      <c r="AS155" s="86" t="s">
        <v>120</v>
      </c>
      <c r="AT155" s="66"/>
      <c r="AU155" s="51"/>
      <c r="AW155" s="109"/>
      <c r="AX155" s="58"/>
      <c r="AY155" s="3">
        <f>F95</f>
        <v>82</v>
      </c>
      <c r="AZ155" s="4">
        <f>F188</f>
        <v>175</v>
      </c>
      <c r="BA155" s="4">
        <f>F64</f>
        <v>51</v>
      </c>
      <c r="BB155" s="4">
        <f>F219</f>
        <v>206</v>
      </c>
      <c r="BC155" s="4">
        <f>F21</f>
        <v>8</v>
      </c>
      <c r="BD155" s="4">
        <f>F262</f>
        <v>249</v>
      </c>
      <c r="BE155" s="4">
        <f>F114</f>
        <v>101</v>
      </c>
      <c r="BF155" s="4">
        <f>F169</f>
        <v>156</v>
      </c>
      <c r="BG155" s="4">
        <f>F162</f>
        <v>149</v>
      </c>
      <c r="BH155" s="4">
        <f>F121</f>
        <v>108</v>
      </c>
      <c r="BI155" s="4">
        <f>F261</f>
        <v>248</v>
      </c>
      <c r="BJ155" s="4">
        <f>F22</f>
        <v>9</v>
      </c>
      <c r="BK155" s="4">
        <f>F208</f>
        <v>195</v>
      </c>
      <c r="BL155" s="4">
        <f>F75</f>
        <v>62</v>
      </c>
      <c r="BM155" s="4">
        <f>F175</f>
        <v>162</v>
      </c>
      <c r="BN155" s="5">
        <f>F108</f>
        <v>95</v>
      </c>
      <c r="BO155" s="75">
        <f>BG154^3+BH154^3+BI154^3+BJ154^3+BK154^3+BL154^3+BM154^3+BN154^3+BG155^3+BH155^3+BI155^3+BJ155^3+BK155^3+BL155^3+BM155^3+BN155^3</f>
        <v>67634176</v>
      </c>
      <c r="BP155" s="76">
        <f t="shared" si="25"/>
        <v>67634176</v>
      </c>
      <c r="BQ155" s="61"/>
      <c r="BR155" s="81" t="s">
        <v>138</v>
      </c>
      <c r="BS155" s="82" t="s">
        <v>137</v>
      </c>
      <c r="BT155" s="82" t="s">
        <v>140</v>
      </c>
      <c r="BU155" s="82" t="s">
        <v>139</v>
      </c>
      <c r="BV155" s="82" t="s">
        <v>89</v>
      </c>
      <c r="BW155" s="82" t="s">
        <v>90</v>
      </c>
      <c r="BX155" s="82" t="s">
        <v>87</v>
      </c>
      <c r="BY155" s="82" t="s">
        <v>88</v>
      </c>
      <c r="BZ155" s="83" t="s">
        <v>80</v>
      </c>
      <c r="CA155" s="83" t="s">
        <v>79</v>
      </c>
      <c r="CB155" s="83" t="s">
        <v>82</v>
      </c>
      <c r="CC155" s="83" t="s">
        <v>81</v>
      </c>
      <c r="CD155" s="83" t="s">
        <v>121</v>
      </c>
      <c r="CE155" s="83" t="s">
        <v>122</v>
      </c>
      <c r="CF155" s="83" t="s">
        <v>119</v>
      </c>
      <c r="CG155" s="84" t="s">
        <v>120</v>
      </c>
      <c r="CH155" s="66"/>
      <c r="CI155" s="51"/>
      <c r="CJ155" s="144"/>
      <c r="CK155" s="109"/>
      <c r="CL155" s="58"/>
      <c r="CM155" s="3">
        <f>F95</f>
        <v>82</v>
      </c>
      <c r="CN155" s="4">
        <f>F188</f>
        <v>175</v>
      </c>
      <c r="CO155" s="4">
        <f>F66</f>
        <v>53</v>
      </c>
      <c r="CP155" s="4">
        <f>F217</f>
        <v>204</v>
      </c>
      <c r="CQ155" s="4">
        <f>F21</f>
        <v>8</v>
      </c>
      <c r="CR155" s="4">
        <f>F262</f>
        <v>249</v>
      </c>
      <c r="CS155" s="4">
        <f>F112</f>
        <v>99</v>
      </c>
      <c r="CT155" s="4">
        <f>F171</f>
        <v>158</v>
      </c>
      <c r="CU155" s="4">
        <f>F160</f>
        <v>147</v>
      </c>
      <c r="CV155" s="4">
        <f>F123</f>
        <v>110</v>
      </c>
      <c r="CW155" s="4">
        <f>F261</f>
        <v>248</v>
      </c>
      <c r="CX155" s="4">
        <f>F22</f>
        <v>9</v>
      </c>
      <c r="CY155" s="4">
        <f>F210</f>
        <v>197</v>
      </c>
      <c r="CZ155" s="4">
        <f>F73</f>
        <v>60</v>
      </c>
      <c r="DA155" s="4">
        <f>F175</f>
        <v>162</v>
      </c>
      <c r="DB155" s="5">
        <f>F108</f>
        <v>95</v>
      </c>
      <c r="DC155" s="75">
        <f>CU154^3+CV154^3+CW154^3+CX154^3+CY154^3+CZ154^3+DA154^3+DB154^3+CU155^3+CV155^3+CW155^3+CX155^3+CY155^3+CZ155^3+DA155^3+DB155^3</f>
        <v>67634176</v>
      </c>
      <c r="DD155" s="76">
        <f t="shared" si="26"/>
        <v>67634176</v>
      </c>
      <c r="DE155" s="61"/>
      <c r="DF155" s="89" t="s">
        <v>138</v>
      </c>
      <c r="DG155" s="83" t="s">
        <v>137</v>
      </c>
      <c r="DH155" s="82" t="s">
        <v>177</v>
      </c>
      <c r="DI155" s="82" t="s">
        <v>178</v>
      </c>
      <c r="DJ155" s="83" t="s">
        <v>89</v>
      </c>
      <c r="DK155" s="83" t="s">
        <v>90</v>
      </c>
      <c r="DL155" s="82" t="s">
        <v>209</v>
      </c>
      <c r="DM155" s="82" t="s">
        <v>208</v>
      </c>
      <c r="DN155" s="83" t="s">
        <v>216</v>
      </c>
      <c r="DO155" s="83" t="s">
        <v>217</v>
      </c>
      <c r="DP155" s="82" t="s">
        <v>82</v>
      </c>
      <c r="DQ155" s="82" t="s">
        <v>81</v>
      </c>
      <c r="DR155" s="83" t="s">
        <v>186</v>
      </c>
      <c r="DS155" s="83" t="s">
        <v>185</v>
      </c>
      <c r="DT155" s="82" t="s">
        <v>119</v>
      </c>
      <c r="DU155" s="86" t="s">
        <v>120</v>
      </c>
      <c r="DV155" s="66"/>
      <c r="DW155" s="51"/>
      <c r="DY155" s="109"/>
      <c r="DZ155" s="58"/>
      <c r="EA155" s="3">
        <f>F105</f>
        <v>92</v>
      </c>
      <c r="EB155" s="4">
        <f>F178</f>
        <v>165</v>
      </c>
      <c r="EC155" s="4">
        <f>F69</f>
        <v>56</v>
      </c>
      <c r="ED155" s="4">
        <f>F214</f>
        <v>201</v>
      </c>
      <c r="EE155" s="4">
        <f>F16</f>
        <v>3</v>
      </c>
      <c r="EF155" s="4">
        <f>F267</f>
        <v>254</v>
      </c>
      <c r="EG155" s="4">
        <f>F124</f>
        <v>111</v>
      </c>
      <c r="EH155" s="4">
        <f>F159</f>
        <v>146</v>
      </c>
      <c r="EI155" s="4">
        <f>F172</f>
        <v>159</v>
      </c>
      <c r="EJ155" s="4">
        <f>F111</f>
        <v>98</v>
      </c>
      <c r="EK155" s="4">
        <f>F256</f>
        <v>243</v>
      </c>
      <c r="EL155" s="4">
        <f>F27</f>
        <v>14</v>
      </c>
      <c r="EM155" s="4">
        <f>F213</f>
        <v>200</v>
      </c>
      <c r="EN155" s="4">
        <f>F70</f>
        <v>57</v>
      </c>
      <c r="EO155" s="4">
        <f>F185</f>
        <v>172</v>
      </c>
      <c r="EP155" s="5">
        <f>F98</f>
        <v>85</v>
      </c>
      <c r="EQ155" s="75">
        <f>EI154^3+EJ154^3+EK154^3+EL154^3+EM154^3+EN154^3+EO154^3+EP154^3+EI155^3+EJ155^3+EK155^3+EL155^3+EM155^3+EN155^3+EO155^3+EP155^3</f>
        <v>67634176</v>
      </c>
      <c r="ER155" s="76">
        <f t="shared" si="27"/>
        <v>67634176</v>
      </c>
      <c r="ES155" s="61"/>
      <c r="ET155" s="89" t="s">
        <v>223</v>
      </c>
      <c r="EU155" s="83" t="s">
        <v>222</v>
      </c>
      <c r="EV155" s="83" t="s">
        <v>213</v>
      </c>
      <c r="EW155" s="83" t="s">
        <v>212</v>
      </c>
      <c r="EX155" s="83" t="s">
        <v>179</v>
      </c>
      <c r="EY155" s="83" t="s">
        <v>180</v>
      </c>
      <c r="EZ155" s="83" t="s">
        <v>189</v>
      </c>
      <c r="FA155" s="83" t="s">
        <v>190</v>
      </c>
      <c r="FB155" s="83" t="s">
        <v>182</v>
      </c>
      <c r="FC155" s="83" t="s">
        <v>181</v>
      </c>
      <c r="FD155" s="83" t="s">
        <v>188</v>
      </c>
      <c r="FE155" s="83" t="s">
        <v>187</v>
      </c>
      <c r="FF155" s="83" t="s">
        <v>220</v>
      </c>
      <c r="FG155" s="83" t="s">
        <v>221</v>
      </c>
      <c r="FH155" s="83" t="s">
        <v>214</v>
      </c>
      <c r="FI155" s="84" t="s">
        <v>215</v>
      </c>
      <c r="FJ155" s="66"/>
      <c r="FK155" s="51"/>
    </row>
    <row r="156" spans="1:167" x14ac:dyDescent="0.2">
      <c r="A156" s="32"/>
      <c r="B156" s="32"/>
      <c r="C156" s="32"/>
      <c r="D156" s="106" t="s">
        <v>197</v>
      </c>
      <c r="E156" s="107" t="s">
        <v>207</v>
      </c>
      <c r="F156" s="108">
        <f>B4+(142*B6)</f>
        <v>143</v>
      </c>
      <c r="G156" s="104"/>
      <c r="H156" s="43"/>
      <c r="I156" s="109"/>
      <c r="J156" s="58"/>
      <c r="K156" s="3">
        <f>F169</f>
        <v>156</v>
      </c>
      <c r="L156" s="4">
        <f>F114</f>
        <v>101</v>
      </c>
      <c r="M156" s="4">
        <f>F262</f>
        <v>249</v>
      </c>
      <c r="N156" s="4">
        <f>F21</f>
        <v>8</v>
      </c>
      <c r="O156" s="4">
        <f>F220</f>
        <v>207</v>
      </c>
      <c r="P156" s="4">
        <f>F63</f>
        <v>50</v>
      </c>
      <c r="Q156" s="4">
        <f>F187</f>
        <v>174</v>
      </c>
      <c r="R156" s="4">
        <f>F96</f>
        <v>83</v>
      </c>
      <c r="S156" s="4">
        <f>F107</f>
        <v>94</v>
      </c>
      <c r="T156" s="4">
        <f>F176</f>
        <v>163</v>
      </c>
      <c r="U156" s="4">
        <f>F76</f>
        <v>63</v>
      </c>
      <c r="V156" s="4">
        <f>F207</f>
        <v>194</v>
      </c>
      <c r="W156" s="4">
        <f>F22</f>
        <v>9</v>
      </c>
      <c r="X156" s="4">
        <f>F261</f>
        <v>248</v>
      </c>
      <c r="Y156" s="4">
        <f>F121</f>
        <v>108</v>
      </c>
      <c r="Z156" s="5">
        <f>F162</f>
        <v>149</v>
      </c>
      <c r="AA156" s="75">
        <f>K156^3+L156^3+M156^3+N156^3+O156^3+P156^3+Q156^3+R156^3+K157^3+L157^3+M157^3+N157^3+O157^3+P157^3+Q157^3+R157^3</f>
        <v>67634176</v>
      </c>
      <c r="AB156" s="76">
        <f t="shared" si="24"/>
        <v>67634176</v>
      </c>
      <c r="AC156" s="61"/>
      <c r="AD156" s="89" t="s">
        <v>88</v>
      </c>
      <c r="AE156" s="83" t="s">
        <v>87</v>
      </c>
      <c r="AF156" s="83" t="s">
        <v>90</v>
      </c>
      <c r="AG156" s="83" t="s">
        <v>89</v>
      </c>
      <c r="AH156" s="82" t="s">
        <v>84</v>
      </c>
      <c r="AI156" s="82" t="s">
        <v>83</v>
      </c>
      <c r="AJ156" s="82" t="s">
        <v>86</v>
      </c>
      <c r="AK156" s="82" t="s">
        <v>85</v>
      </c>
      <c r="AL156" s="83" t="s">
        <v>77</v>
      </c>
      <c r="AM156" s="83" t="s">
        <v>78</v>
      </c>
      <c r="AN156" s="83" t="s">
        <v>75</v>
      </c>
      <c r="AO156" s="83" t="s">
        <v>76</v>
      </c>
      <c r="AP156" s="82" t="s">
        <v>81</v>
      </c>
      <c r="AQ156" s="82" t="s">
        <v>82</v>
      </c>
      <c r="AR156" s="82" t="s">
        <v>79</v>
      </c>
      <c r="AS156" s="86" t="s">
        <v>80</v>
      </c>
      <c r="AT156" s="66"/>
      <c r="AU156" s="51"/>
      <c r="AW156" s="109"/>
      <c r="AX156" s="58"/>
      <c r="AY156" s="3">
        <f>F166</f>
        <v>153</v>
      </c>
      <c r="AZ156" s="4">
        <f>F117</f>
        <v>104</v>
      </c>
      <c r="BA156" s="4">
        <f>F265</f>
        <v>252</v>
      </c>
      <c r="BB156" s="4">
        <f>F18</f>
        <v>5</v>
      </c>
      <c r="BC156" s="4">
        <f>F220</f>
        <v>207</v>
      </c>
      <c r="BD156" s="4">
        <f>F63</f>
        <v>50</v>
      </c>
      <c r="BE156" s="4">
        <f>F187</f>
        <v>174</v>
      </c>
      <c r="BF156" s="4">
        <f>F96</f>
        <v>83</v>
      </c>
      <c r="BG156" s="4">
        <f>F107</f>
        <v>94</v>
      </c>
      <c r="BH156" s="4">
        <f>F176</f>
        <v>163</v>
      </c>
      <c r="BI156" s="4">
        <f>F76</f>
        <v>63</v>
      </c>
      <c r="BJ156" s="4">
        <f>F207</f>
        <v>194</v>
      </c>
      <c r="BK156" s="4">
        <f>F25</f>
        <v>12</v>
      </c>
      <c r="BL156" s="4">
        <f>F258</f>
        <v>245</v>
      </c>
      <c r="BM156" s="4">
        <f>F118</f>
        <v>105</v>
      </c>
      <c r="BN156" s="5">
        <f>F165</f>
        <v>152</v>
      </c>
      <c r="BO156" s="75">
        <f>AY156^3+AZ156^3+BA156^3+BB156^3+BC156^3+BD156^3+BE156^3+BF156^3+AY157^3+AZ157^3+BA157^3+BB157^3+BC157^3+BD157^3+BE157^3+BF157^3</f>
        <v>67634176</v>
      </c>
      <c r="BP156" s="76">
        <f t="shared" si="25"/>
        <v>67634176</v>
      </c>
      <c r="BQ156" s="61"/>
      <c r="BR156" s="89" t="s">
        <v>134</v>
      </c>
      <c r="BS156" s="83" t="s">
        <v>135</v>
      </c>
      <c r="BT156" s="83" t="s">
        <v>132</v>
      </c>
      <c r="BU156" s="83" t="s">
        <v>133</v>
      </c>
      <c r="BV156" s="83" t="s">
        <v>84</v>
      </c>
      <c r="BW156" s="83" t="s">
        <v>83</v>
      </c>
      <c r="BX156" s="83" t="s">
        <v>86</v>
      </c>
      <c r="BY156" s="83" t="s">
        <v>85</v>
      </c>
      <c r="BZ156" s="82" t="s">
        <v>77</v>
      </c>
      <c r="CA156" s="82" t="s">
        <v>78</v>
      </c>
      <c r="CB156" s="82" t="s">
        <v>75</v>
      </c>
      <c r="CC156" s="82" t="s">
        <v>76</v>
      </c>
      <c r="CD156" s="82" t="s">
        <v>100</v>
      </c>
      <c r="CE156" s="82" t="s">
        <v>99</v>
      </c>
      <c r="CF156" s="82" t="s">
        <v>102</v>
      </c>
      <c r="CG156" s="86" t="s">
        <v>101</v>
      </c>
      <c r="CH156" s="66"/>
      <c r="CI156" s="51"/>
      <c r="CJ156" s="144"/>
      <c r="CK156" s="109"/>
      <c r="CL156" s="58"/>
      <c r="CM156" s="3">
        <f>F166</f>
        <v>153</v>
      </c>
      <c r="CN156" s="4">
        <f>F117</f>
        <v>104</v>
      </c>
      <c r="CO156" s="4">
        <f>F267</f>
        <v>254</v>
      </c>
      <c r="CP156" s="4">
        <f>F16</f>
        <v>3</v>
      </c>
      <c r="CQ156" s="4">
        <f>F220</f>
        <v>207</v>
      </c>
      <c r="CR156" s="4">
        <f>F63</f>
        <v>50</v>
      </c>
      <c r="CS156" s="4">
        <f>F185</f>
        <v>172</v>
      </c>
      <c r="CT156" s="4">
        <f>F98</f>
        <v>85</v>
      </c>
      <c r="CU156" s="4">
        <f>F105</f>
        <v>92</v>
      </c>
      <c r="CV156" s="4">
        <f>F178</f>
        <v>165</v>
      </c>
      <c r="CW156" s="4">
        <f>F76</f>
        <v>63</v>
      </c>
      <c r="CX156" s="4">
        <f>F207</f>
        <v>194</v>
      </c>
      <c r="CY156" s="4">
        <f>F27</f>
        <v>14</v>
      </c>
      <c r="CZ156" s="4">
        <f>F256</f>
        <v>243</v>
      </c>
      <c r="DA156" s="4">
        <f>F118</f>
        <v>105</v>
      </c>
      <c r="DB156" s="5">
        <f>F165</f>
        <v>152</v>
      </c>
      <c r="DC156" s="75">
        <f>CM156^3+CN156^3+CO156^3+CP156^3+CQ156^3+CR156^3+CS156^3+CT156^3+CM157^3+CN157^3+CO157^3+CP157^3+CQ157^3+CR157^3+CS157^3+CT157^3</f>
        <v>67634176</v>
      </c>
      <c r="DD156" s="76">
        <f t="shared" si="26"/>
        <v>67634176</v>
      </c>
      <c r="DE156" s="61"/>
      <c r="DF156" s="89" t="s">
        <v>134</v>
      </c>
      <c r="DG156" s="83" t="s">
        <v>135</v>
      </c>
      <c r="DH156" s="82" t="s">
        <v>180</v>
      </c>
      <c r="DI156" s="82" t="s">
        <v>179</v>
      </c>
      <c r="DJ156" s="83" t="s">
        <v>84</v>
      </c>
      <c r="DK156" s="83" t="s">
        <v>83</v>
      </c>
      <c r="DL156" s="82" t="s">
        <v>214</v>
      </c>
      <c r="DM156" s="82" t="s">
        <v>215</v>
      </c>
      <c r="DN156" s="83" t="s">
        <v>223</v>
      </c>
      <c r="DO156" s="83" t="s">
        <v>222</v>
      </c>
      <c r="DP156" s="82" t="s">
        <v>75</v>
      </c>
      <c r="DQ156" s="82" t="s">
        <v>76</v>
      </c>
      <c r="DR156" s="83" t="s">
        <v>187</v>
      </c>
      <c r="DS156" s="83" t="s">
        <v>188</v>
      </c>
      <c r="DT156" s="82" t="s">
        <v>102</v>
      </c>
      <c r="DU156" s="86" t="s">
        <v>101</v>
      </c>
      <c r="DV156" s="66"/>
      <c r="DW156" s="51"/>
      <c r="DY156" s="109"/>
      <c r="DZ156" s="58"/>
      <c r="EA156" s="3">
        <f>F171</f>
        <v>158</v>
      </c>
      <c r="EB156" s="4">
        <f>F112</f>
        <v>99</v>
      </c>
      <c r="EC156" s="4">
        <f>F255</f>
        <v>242</v>
      </c>
      <c r="ED156" s="4">
        <f>F28</f>
        <v>15</v>
      </c>
      <c r="EE156" s="4">
        <f>F210</f>
        <v>197</v>
      </c>
      <c r="EF156" s="4">
        <f>F73</f>
        <v>60</v>
      </c>
      <c r="EG156" s="4">
        <f>F182</f>
        <v>169</v>
      </c>
      <c r="EH156" s="4">
        <f>F101</f>
        <v>88</v>
      </c>
      <c r="EI156" s="4">
        <f>F102</f>
        <v>89</v>
      </c>
      <c r="EJ156" s="4">
        <f>F181</f>
        <v>168</v>
      </c>
      <c r="EK156" s="4">
        <f>F66</f>
        <v>53</v>
      </c>
      <c r="EL156" s="4">
        <f>F217</f>
        <v>204</v>
      </c>
      <c r="EM156" s="4">
        <f>F15</f>
        <v>2</v>
      </c>
      <c r="EN156" s="4">
        <f>F268</f>
        <v>255</v>
      </c>
      <c r="EO156" s="4">
        <f>F123</f>
        <v>110</v>
      </c>
      <c r="EP156" s="5">
        <f>F160</f>
        <v>147</v>
      </c>
      <c r="EQ156" s="75">
        <f>EA156^3+EB156^3+EC156^3+ED156^3+EE156^3+EF156^3+EG156^3+EH156^3+EA157^3+EB157^3+EC157^3+ED157^3+EE157^3+EF157^3+EG157^3+EH157^3</f>
        <v>67634176</v>
      </c>
      <c r="ER156" s="76">
        <f t="shared" si="27"/>
        <v>67634176</v>
      </c>
      <c r="ES156" s="61"/>
      <c r="ET156" s="81" t="s">
        <v>208</v>
      </c>
      <c r="EU156" s="82" t="s">
        <v>209</v>
      </c>
      <c r="EV156" s="82" t="s">
        <v>218</v>
      </c>
      <c r="EW156" s="82" t="s">
        <v>219</v>
      </c>
      <c r="EX156" s="82" t="s">
        <v>186</v>
      </c>
      <c r="EY156" s="82" t="s">
        <v>185</v>
      </c>
      <c r="EZ156" s="82" t="s">
        <v>176</v>
      </c>
      <c r="FA156" s="82" t="s">
        <v>175</v>
      </c>
      <c r="FB156" s="82" t="s">
        <v>183</v>
      </c>
      <c r="FC156" s="82" t="s">
        <v>184</v>
      </c>
      <c r="FD156" s="82" t="s">
        <v>177</v>
      </c>
      <c r="FE156" s="82" t="s">
        <v>178</v>
      </c>
      <c r="FF156" s="82" t="s">
        <v>211</v>
      </c>
      <c r="FG156" s="82" t="s">
        <v>210</v>
      </c>
      <c r="FH156" s="82" t="s">
        <v>217</v>
      </c>
      <c r="FI156" s="86" t="s">
        <v>216</v>
      </c>
      <c r="FJ156" s="66"/>
      <c r="FK156" s="51"/>
    </row>
    <row r="157" spans="1:167" x14ac:dyDescent="0.2">
      <c r="A157" s="32"/>
      <c r="B157" s="32"/>
      <c r="C157" s="32"/>
      <c r="D157" s="106" t="s">
        <v>104</v>
      </c>
      <c r="E157" s="107" t="s">
        <v>207</v>
      </c>
      <c r="F157" s="110">
        <f>B4+(143*B6)</f>
        <v>144</v>
      </c>
      <c r="G157" s="104"/>
      <c r="H157" s="43"/>
      <c r="I157" s="109"/>
      <c r="J157" s="58"/>
      <c r="K157" s="7">
        <f>F142</f>
        <v>129</v>
      </c>
      <c r="L157" s="8">
        <f>F141</f>
        <v>128</v>
      </c>
      <c r="M157" s="8">
        <f>F241</f>
        <v>228</v>
      </c>
      <c r="N157" s="8">
        <f>F42</f>
        <v>29</v>
      </c>
      <c r="O157" s="8">
        <f>F227</f>
        <v>214</v>
      </c>
      <c r="P157" s="8">
        <f>F56</f>
        <v>43</v>
      </c>
      <c r="Q157" s="8">
        <f>F196</f>
        <v>183</v>
      </c>
      <c r="R157" s="8">
        <f>F87</f>
        <v>74</v>
      </c>
      <c r="S157" s="8">
        <f>F84</f>
        <v>71</v>
      </c>
      <c r="T157" s="8">
        <f>F199</f>
        <v>186</v>
      </c>
      <c r="U157" s="8">
        <f>F51</f>
        <v>38</v>
      </c>
      <c r="V157" s="8">
        <f>F232</f>
        <v>219</v>
      </c>
      <c r="W157" s="8">
        <f>F33</f>
        <v>20</v>
      </c>
      <c r="X157" s="8">
        <f>F250</f>
        <v>237</v>
      </c>
      <c r="Y157" s="8">
        <f>F126</f>
        <v>113</v>
      </c>
      <c r="Z157" s="9">
        <f>F157</f>
        <v>144</v>
      </c>
      <c r="AA157" s="75">
        <f>S156^3+T156^3+U156^3+V156^3+W156^3+X156^3+Y156^3+Z156^3+S157^3+T157^3+U157^3+V157^3+W157^3+X157^3+Y157^3+Z157^3</f>
        <v>67634176</v>
      </c>
      <c r="AB157" s="76">
        <f t="shared" si="24"/>
        <v>67634176</v>
      </c>
      <c r="AC157" s="61"/>
      <c r="AD157" s="116" t="s">
        <v>112</v>
      </c>
      <c r="AE157" s="117" t="s">
        <v>111</v>
      </c>
      <c r="AF157" s="117" t="s">
        <v>114</v>
      </c>
      <c r="AG157" s="117" t="s">
        <v>113</v>
      </c>
      <c r="AH157" s="118" t="s">
        <v>108</v>
      </c>
      <c r="AI157" s="118" t="s">
        <v>107</v>
      </c>
      <c r="AJ157" s="118" t="s">
        <v>110</v>
      </c>
      <c r="AK157" s="118" t="s">
        <v>109</v>
      </c>
      <c r="AL157" s="117" t="s">
        <v>93</v>
      </c>
      <c r="AM157" s="117" t="s">
        <v>94</v>
      </c>
      <c r="AN157" s="117" t="s">
        <v>91</v>
      </c>
      <c r="AO157" s="117" t="s">
        <v>92</v>
      </c>
      <c r="AP157" s="118" t="s">
        <v>105</v>
      </c>
      <c r="AQ157" s="118" t="s">
        <v>106</v>
      </c>
      <c r="AR157" s="118" t="s">
        <v>103</v>
      </c>
      <c r="AS157" s="119" t="s">
        <v>104</v>
      </c>
      <c r="AT157" s="32"/>
      <c r="AU157" s="115"/>
      <c r="AW157" s="109"/>
      <c r="AX157" s="58"/>
      <c r="AY157" s="7">
        <f>F145</f>
        <v>132</v>
      </c>
      <c r="AZ157" s="8">
        <f>F138</f>
        <v>125</v>
      </c>
      <c r="BA157" s="8">
        <f>F238</f>
        <v>225</v>
      </c>
      <c r="BB157" s="8">
        <f>F45</f>
        <v>32</v>
      </c>
      <c r="BC157" s="8">
        <f>F227</f>
        <v>214</v>
      </c>
      <c r="BD157" s="8">
        <f>F56</f>
        <v>43</v>
      </c>
      <c r="BE157" s="8">
        <f>F196</f>
        <v>183</v>
      </c>
      <c r="BF157" s="8">
        <f>F87</f>
        <v>74</v>
      </c>
      <c r="BG157" s="8">
        <f>F84</f>
        <v>71</v>
      </c>
      <c r="BH157" s="8">
        <f>F199</f>
        <v>186</v>
      </c>
      <c r="BI157" s="8">
        <f>F51</f>
        <v>38</v>
      </c>
      <c r="BJ157" s="8">
        <f>F232</f>
        <v>219</v>
      </c>
      <c r="BK157" s="8">
        <f>F30</f>
        <v>17</v>
      </c>
      <c r="BL157" s="8">
        <f>F253</f>
        <v>240</v>
      </c>
      <c r="BM157" s="8">
        <f>F129</f>
        <v>116</v>
      </c>
      <c r="BN157" s="9">
        <f>F154</f>
        <v>141</v>
      </c>
      <c r="BO157" s="75">
        <f>BG156^3+BH156^3+BI156^3+BJ156^3+BK156^3+BL156^3+BM156^3+BN156^3+BG157^3+BH157^3+BI157^3+BJ157^3+BK157^3+BL157^3+BM157^3+BN157^3</f>
        <v>67634176</v>
      </c>
      <c r="BP157" s="76">
        <f t="shared" si="25"/>
        <v>67634176</v>
      </c>
      <c r="BQ157" s="61"/>
      <c r="BR157" s="116" t="s">
        <v>126</v>
      </c>
      <c r="BS157" s="117" t="s">
        <v>127</v>
      </c>
      <c r="BT157" s="117" t="s">
        <v>124</v>
      </c>
      <c r="BU157" s="117" t="s">
        <v>125</v>
      </c>
      <c r="BV157" s="117" t="s">
        <v>108</v>
      </c>
      <c r="BW157" s="117" t="s">
        <v>107</v>
      </c>
      <c r="BX157" s="117" t="s">
        <v>110</v>
      </c>
      <c r="BY157" s="117" t="s">
        <v>109</v>
      </c>
      <c r="BZ157" s="118" t="s">
        <v>93</v>
      </c>
      <c r="CA157" s="118" t="s">
        <v>94</v>
      </c>
      <c r="CB157" s="118" t="s">
        <v>91</v>
      </c>
      <c r="CC157" s="118" t="s">
        <v>92</v>
      </c>
      <c r="CD157" s="118" t="s">
        <v>96</v>
      </c>
      <c r="CE157" s="118" t="s">
        <v>95</v>
      </c>
      <c r="CF157" s="118" t="s">
        <v>98</v>
      </c>
      <c r="CG157" s="119" t="s">
        <v>97</v>
      </c>
      <c r="CH157" s="32"/>
      <c r="CI157" s="115"/>
      <c r="CJ157" s="144"/>
      <c r="CK157" s="109"/>
      <c r="CL157" s="58"/>
      <c r="CM157" s="7">
        <f>F147</f>
        <v>134</v>
      </c>
      <c r="CN157" s="8">
        <f>F136</f>
        <v>123</v>
      </c>
      <c r="CO157" s="8">
        <f>F238</f>
        <v>225</v>
      </c>
      <c r="CP157" s="8">
        <f>F45</f>
        <v>32</v>
      </c>
      <c r="CQ157" s="8">
        <f>F225</f>
        <v>212</v>
      </c>
      <c r="CR157" s="8">
        <f>F58</f>
        <v>45</v>
      </c>
      <c r="CS157" s="8">
        <f>F196</f>
        <v>183</v>
      </c>
      <c r="CT157" s="8">
        <f>F87</f>
        <v>74</v>
      </c>
      <c r="CU157" s="8">
        <f>F84</f>
        <v>71</v>
      </c>
      <c r="CV157" s="8">
        <f>F199</f>
        <v>186</v>
      </c>
      <c r="CW157" s="8">
        <f>F49</f>
        <v>36</v>
      </c>
      <c r="CX157" s="8">
        <f>F234</f>
        <v>221</v>
      </c>
      <c r="CY157" s="8">
        <f>F30</f>
        <v>17</v>
      </c>
      <c r="CZ157" s="8">
        <f>F253</f>
        <v>240</v>
      </c>
      <c r="DA157" s="8">
        <f>F131</f>
        <v>118</v>
      </c>
      <c r="DB157" s="9">
        <f>F152</f>
        <v>139</v>
      </c>
      <c r="DC157" s="75">
        <f>CU156^3+CV156^3+CW156^3+CX156^3+CY156^3+CZ156^3+DA156^3+DB156^3+CU157^3+CV157^3+CW157^3+CX157^3+CY157^3+CZ157^3+DA157^3+DB157^3</f>
        <v>67634176</v>
      </c>
      <c r="DD157" s="76">
        <f t="shared" si="26"/>
        <v>67634176</v>
      </c>
      <c r="DE157" s="61"/>
      <c r="DF157" s="116" t="s">
        <v>149</v>
      </c>
      <c r="DG157" s="117" t="s">
        <v>148</v>
      </c>
      <c r="DH157" s="118" t="s">
        <v>124</v>
      </c>
      <c r="DI157" s="118" t="s">
        <v>125</v>
      </c>
      <c r="DJ157" s="117" t="s">
        <v>244</v>
      </c>
      <c r="DK157" s="117" t="s">
        <v>245</v>
      </c>
      <c r="DL157" s="118" t="s">
        <v>110</v>
      </c>
      <c r="DM157" s="118" t="s">
        <v>109</v>
      </c>
      <c r="DN157" s="117" t="s">
        <v>93</v>
      </c>
      <c r="DO157" s="117" t="s">
        <v>94</v>
      </c>
      <c r="DP157" s="118" t="s">
        <v>253</v>
      </c>
      <c r="DQ157" s="118" t="s">
        <v>252</v>
      </c>
      <c r="DR157" s="117" t="s">
        <v>96</v>
      </c>
      <c r="DS157" s="117" t="s">
        <v>95</v>
      </c>
      <c r="DT157" s="118" t="s">
        <v>156</v>
      </c>
      <c r="DU157" s="119" t="s">
        <v>157</v>
      </c>
      <c r="DV157" s="32"/>
      <c r="DW157" s="115"/>
      <c r="DY157" s="109"/>
      <c r="DZ157" s="58"/>
      <c r="EA157" s="7">
        <f>F145</f>
        <v>132</v>
      </c>
      <c r="EB157" s="8">
        <f>F138</f>
        <v>125</v>
      </c>
      <c r="EC157" s="8">
        <f>F253</f>
        <v>240</v>
      </c>
      <c r="ED157" s="8">
        <f>F30</f>
        <v>17</v>
      </c>
      <c r="EE157" s="8">
        <f>F232</f>
        <v>219</v>
      </c>
      <c r="EF157" s="8">
        <f>F51</f>
        <v>38</v>
      </c>
      <c r="EG157" s="8">
        <f>F196</f>
        <v>183</v>
      </c>
      <c r="EH157" s="8">
        <f>F87</f>
        <v>74</v>
      </c>
      <c r="EI157" s="8">
        <f>F84</f>
        <v>71</v>
      </c>
      <c r="EJ157" s="8">
        <f>F199</f>
        <v>186</v>
      </c>
      <c r="EK157" s="8">
        <f>F56</f>
        <v>43</v>
      </c>
      <c r="EL157" s="8">
        <f>F227</f>
        <v>214</v>
      </c>
      <c r="EM157" s="8">
        <f>F45</f>
        <v>32</v>
      </c>
      <c r="EN157" s="8">
        <f>F238</f>
        <v>225</v>
      </c>
      <c r="EO157" s="8">
        <f>F129</f>
        <v>116</v>
      </c>
      <c r="EP157" s="9">
        <f>F154</f>
        <v>141</v>
      </c>
      <c r="EQ157" s="75">
        <f>EI156^3+EJ156^3+EK156^3+EL156^3+EM156^3+EN156^3+EO156^3+EP156^3+EI157^3+EJ157^3+EK157^3+EL157^3+EM157^3+EN157^3+EO157^3+EP157^3</f>
        <v>67634176</v>
      </c>
      <c r="ER157" s="76">
        <f t="shared" si="27"/>
        <v>67634176</v>
      </c>
      <c r="ES157" s="61"/>
      <c r="ET157" s="116" t="s">
        <v>126</v>
      </c>
      <c r="EU157" s="117" t="s">
        <v>127</v>
      </c>
      <c r="EV157" s="117" t="s">
        <v>95</v>
      </c>
      <c r="EW157" s="117" t="s">
        <v>96</v>
      </c>
      <c r="EX157" s="117" t="s">
        <v>92</v>
      </c>
      <c r="EY157" s="117" t="s">
        <v>91</v>
      </c>
      <c r="EZ157" s="117" t="s">
        <v>110</v>
      </c>
      <c r="FA157" s="117" t="s">
        <v>109</v>
      </c>
      <c r="FB157" s="117" t="s">
        <v>93</v>
      </c>
      <c r="FC157" s="117" t="s">
        <v>94</v>
      </c>
      <c r="FD157" s="117" t="s">
        <v>107</v>
      </c>
      <c r="FE157" s="117" t="s">
        <v>108</v>
      </c>
      <c r="FF157" s="117" t="s">
        <v>125</v>
      </c>
      <c r="FG157" s="117" t="s">
        <v>124</v>
      </c>
      <c r="FH157" s="117" t="s">
        <v>98</v>
      </c>
      <c r="FI157" s="120" t="s">
        <v>97</v>
      </c>
      <c r="FJ157" s="32"/>
      <c r="FK157" s="115"/>
    </row>
    <row r="158" spans="1:167" x14ac:dyDescent="0.2">
      <c r="A158" s="32"/>
      <c r="B158" s="32"/>
      <c r="C158" s="32"/>
      <c r="D158" s="106" t="s">
        <v>69</v>
      </c>
      <c r="E158" s="107" t="s">
        <v>207</v>
      </c>
      <c r="F158" s="110">
        <f>B4+(144*B6)</f>
        <v>145</v>
      </c>
      <c r="G158" s="104"/>
      <c r="H158" s="43"/>
      <c r="I158" s="109"/>
      <c r="J158" s="58"/>
      <c r="K158" s="121">
        <f>K142^3+K143^3+K144^3+K145^3+K146^3+K147^3+K148^3+K149^3+L142^3+L143^3+L144^3+L145^3+L146^3+L147^3+L148^3+L149^3</f>
        <v>67634176</v>
      </c>
      <c r="L158" s="122">
        <f>K157^3+K156^3+K155^3+K154^3+K153^3+K152^3+K151^3+K150^3+L157^3+L156^3+L155^3+L154^3+L153^3+L152^3+L151^3+L150^3</f>
        <v>67634176</v>
      </c>
      <c r="M158" s="122">
        <f>M142^3+M143^3+M144^3+M145^3+M146^3+M147^3+M148^3+M149^3+N142^3+N143^3+N144^3+N145^3+N146^3+N147^3+N148^3+N149^3</f>
        <v>67634176</v>
      </c>
      <c r="N158" s="122">
        <f>M157^3+M156^3+M155^3+M154^3+M153^3+M152^3+M151^3+M150^3+N157^3+N156^3+N155^3+N154^3+N153^3+N152^3+N151^3+N150^3</f>
        <v>67634176</v>
      </c>
      <c r="O158" s="122">
        <f>O142^3+O143^3+O144^3+O145^3+O146^3+O147^3+O148^3+O149^3+P142^3+P143^3+P144^3+P145^3+P146^3+P147^3+P148^3+P149^3</f>
        <v>67634176</v>
      </c>
      <c r="P158" s="122">
        <f>O157^3+O156^3+O155^3+O154^3+O153^3+O152^3+O151^3+O150^3+P157^3+P156^3+P155^3+P154^3+P153^3+P152^3+P151^3+P150^3</f>
        <v>67634176</v>
      </c>
      <c r="Q158" s="122">
        <f>Q142^3+Q143^3+Q144^3+Q145^3+Q146^3+Q147^3+Q148^3+Q149^3+R142^3+R143^3+R144^3+R145^3+R146^3+R147^3+R148^3+R149^3</f>
        <v>67634176</v>
      </c>
      <c r="R158" s="122">
        <f>Q157^3+Q156^3+Q155^3+Q154^3+Q153^3+Q152^3+Q151^3+Q150^3+R157^3+R156^3+R155^3+R154^3+R153^3+R152^3+R151^3+R150^3</f>
        <v>67634176</v>
      </c>
      <c r="S158" s="122">
        <f>S142^3+S143^3+S144^3+S145^3+S146^3+S147^3+S148^3+S149^3+T142^3+T143^3+T144^3+T145^3+T146^3+T147^3+T148^3+T149^3</f>
        <v>67634176</v>
      </c>
      <c r="T158" s="122">
        <f>S157^3+S156^3+S155^3+S154^3+S153^3+S152^3+S151^3+S150^3+T157^3+T156^3+T155^3+T154^3+T153^3+T152^3+T151^3+T150^3</f>
        <v>67634176</v>
      </c>
      <c r="U158" s="122">
        <f>U142^3+U143^3+U144^3+U145^3+U146^3+U147^3+U148^3+U149^3+V142^3+V143^3+V144^3+V145^3+V146^3+V147^3+V148^3+V149^3</f>
        <v>67634176</v>
      </c>
      <c r="V158" s="122">
        <f>U157^3+U156^3+U155^3+U154^3+U153^3+U152^3+U151^3+U150^3+V157^3+V156^3+V155^3+V154^3+V153^3+V152^3+V151^3+V150^3</f>
        <v>67634176</v>
      </c>
      <c r="W158" s="122">
        <f>W142^3+W143^3+W144^3+W145^3+W146^3+W147^3+W148^3+W149^3+X142^3+X143^3+X144^3+X145^3+X146^3+X147^3+X148^3+X149^3</f>
        <v>67634176</v>
      </c>
      <c r="X158" s="122">
        <f>W157^3+W156^3+W155^3+W154^3+W153^3+W152^3+W151^3+W150^3+X157^3+X156^3+X155^3+X154^3+X153^3+X152^3+X151^3+X150^3</f>
        <v>67634176</v>
      </c>
      <c r="Y158" s="122">
        <f>Y142^3+Y143^3+Y144^3+Y145^3+Y146^3+Y147^3+Y148^3+Y149^3+Z142^3+Z143^3+Z144^3+Z145^3+Z146^3+Z147^3+Z148^3+Z149^3</f>
        <v>67634176</v>
      </c>
      <c r="Z158" s="122">
        <f>Y157^3+Y156^3+Y155^3+Y154^3+Y153^3+Y152^3+Y151^3+Y150^3+Z157^3+Z156^3+Z155^3+Z154^3+Z153^3+Z152^3+Z151^3+Z150^3</f>
        <v>67634176</v>
      </c>
      <c r="AA158" s="124">
        <f>SUMSQ(K142,L143,M144,N145,O146,P147,Q148,R149,S150,T151,U152,V153,W154,X155,Y156,Z157)</f>
        <v>351576</v>
      </c>
      <c r="AB158" s="125">
        <f>SUMSQ(K150,L151,M152,N153,O154,P155,Q156,R157,S142,T143,U144,V145,W146,X147,Y148,Z149)</f>
        <v>351576</v>
      </c>
      <c r="AC158" s="52"/>
      <c r="AD158" s="126"/>
      <c r="AE158" s="126"/>
      <c r="AF158" s="126"/>
      <c r="AG158" s="126"/>
      <c r="AH158" s="126"/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32"/>
      <c r="AU158" s="115"/>
      <c r="AW158" s="109"/>
      <c r="AX158" s="58"/>
      <c r="AY158" s="121">
        <f>AY142^3+AY143^3+AY144^3+AY145^3+AY146^3+AY147^3+AY148^3+AY149^3+AZ142^3+AZ143^3+AZ144^3+AZ145^3+AZ146^3+AZ147^3+AZ148^3+AZ149^3</f>
        <v>67634176</v>
      </c>
      <c r="AZ158" s="122">
        <f>AY157^3+AY156^3+AY155^3+AY154^3+AY153^3+AY152^3+AY151^3+AY150^3+AZ157^3+AZ156^3+AZ155^3+AZ154^3+AZ153^3+AZ152^3+AZ151^3+AZ150^3</f>
        <v>67634176</v>
      </c>
      <c r="BA158" s="122">
        <f>BA142^3+BA143^3+BA144^3+BA145^3+BA146^3+BA147^3+BA148^3+BA149^3+BB142^3+BB143^3+BB144^3+BB145^3+BB146^3+BB147^3+BB148^3+BB149^3</f>
        <v>67634176</v>
      </c>
      <c r="BB158" s="122">
        <f>BA157^3+BA156^3+BA155^3+BA154^3+BA153^3+BA152^3+BA151^3+BA150^3+BB157^3+BB156^3+BB155^3+BB154^3+BB153^3+BB152^3+BB151^3+BB150^3</f>
        <v>67634176</v>
      </c>
      <c r="BC158" s="122">
        <f>BC142^3+BC143^3+BC144^3+BC145^3+BC146^3+BC147^3+BC148^3+BC149^3+BD142^3+BD143^3+BD144^3+BD145^3+BD146^3+BD147^3+BD148^3+BD149^3</f>
        <v>67634176</v>
      </c>
      <c r="BD158" s="122">
        <f>BC157^3+BC156^3+BC155^3+BC154^3+BC153^3+BC152^3+BC151^3+BC150^3+BD157^3+BD156^3+BD155^3+BD154^3+BD153^3+BD152^3+BD151^3+BD150^3</f>
        <v>67634176</v>
      </c>
      <c r="BE158" s="122">
        <f>BE142^3+BE143^3+BE144^3+BE145^3+BE146^3+BE147^3+BE148^3+BE149^3+BF142^3+BF143^3+BF144^3+BF145^3+BF146^3+BF147^3+BF148^3+BF149^3</f>
        <v>67634176</v>
      </c>
      <c r="BF158" s="122">
        <f>BE157^3+BE156^3+BE155^3+BE154^3+BE153^3+BE152^3+BE151^3+BE150^3+BF157^3+BF156^3+BF155^3+BF154^3+BF153^3+BF152^3+BF151^3+BF150^3</f>
        <v>67634176</v>
      </c>
      <c r="BG158" s="122">
        <f>BG142^3+BG143^3+BG144^3+BG145^3+BG146^3+BG147^3+BG148^3+BG149^3+BH142^3+BH143^3+BH144^3+BH145^3+BH146^3+BH147^3+BH148^3+BH149^3</f>
        <v>67634176</v>
      </c>
      <c r="BH158" s="122">
        <f>BG157^3+BG156^3+BG155^3+BG154^3+BG153^3+BG152^3+BG151^3+BG150^3+BH157^3+BH156^3+BH155^3+BH154^3+BH153^3+BH152^3+BH151^3+BH150^3</f>
        <v>67634176</v>
      </c>
      <c r="BI158" s="122">
        <f>BI142^3+BI143^3+BI144^3+BI145^3+BI146^3+BI147^3+BI148^3+BI149^3+BJ142^3+BJ143^3+BJ144^3+BJ145^3+BJ146^3+BJ147^3+BJ148^3+BJ149^3</f>
        <v>67634176</v>
      </c>
      <c r="BJ158" s="122">
        <f>BI157^3+BI156^3+BI155^3+BI154^3+BI153^3+BI152^3+BI151^3+BI150^3+BJ157^3+BJ156^3+BJ155^3+BJ154^3+BJ153^3+BJ152^3+BJ151^3+BJ150^3</f>
        <v>67634176</v>
      </c>
      <c r="BK158" s="122">
        <f>BK142^3+BK143^3+BK144^3+BK145^3+BK146^3+BK147^3+BK148^3+BK149^3+BL142^3+BL143^3+BL144^3+BL145^3+BL146^3+BL147^3+BL148^3+BL149^3</f>
        <v>67634176</v>
      </c>
      <c r="BL158" s="122">
        <f>BK157^3+BK156^3+BK155^3+BK154^3+BK153^3+BK152^3+BK151^3+BK150^3+BL157^3+BL156^3+BL155^3+BL154^3+BL153^3+BL152^3+BL151^3+BL150^3</f>
        <v>67634176</v>
      </c>
      <c r="BM158" s="122">
        <f>BM142^3+BM143^3+BM144^3+BM145^3+BM146^3+BM147^3+BM148^3+BM149^3+BN142^3+BN143^3+BN144^3+BN145^3+BN146^3+BN147^3+BN148^3+BN149^3</f>
        <v>67634176</v>
      </c>
      <c r="BN158" s="123">
        <f>BM157^3+BM156^3+BM155^3+BM154^3+BM153^3+BM152^3+BM151^3+BM150^3+BN157^3+BN156^3+BN155^3+BN154^3+BN153^3+BN152^3+BN151^3+BN150^3</f>
        <v>67634176</v>
      </c>
      <c r="BO158" s="124">
        <f>SUMSQ(AY142,AZ143,BA144,BB145,BC146,BD147,BE148,BF149,BG150,BH151,BI152,BJ153,BK154,BL155,BM156,BN157)</f>
        <v>351576</v>
      </c>
      <c r="BP158" s="125">
        <f>SUMSQ(AY150,AZ151,BA152,BB153,BC154,BD155,BE156,BF157,BG142,BH143,BI144,BJ145,BK146,BL147,BM148,BN149)</f>
        <v>351576</v>
      </c>
      <c r="BQ158" s="52"/>
      <c r="BR158" s="126"/>
      <c r="BS158" s="126"/>
      <c r="BT158" s="126"/>
      <c r="BU158" s="126"/>
      <c r="BV158" s="126"/>
      <c r="BW158" s="126"/>
      <c r="BX158" s="126"/>
      <c r="BY158" s="126"/>
      <c r="BZ158" s="126"/>
      <c r="CA158" s="126"/>
      <c r="CB158" s="126"/>
      <c r="CC158" s="126"/>
      <c r="CD158" s="126"/>
      <c r="CE158" s="126"/>
      <c r="CF158" s="126"/>
      <c r="CG158" s="126"/>
      <c r="CH158" s="32"/>
      <c r="CI158" s="115"/>
      <c r="CJ158" s="144"/>
      <c r="CK158" s="109"/>
      <c r="CL158" s="58"/>
      <c r="CM158" s="121">
        <f>CM142^3+CM143^3+CM144^3+CM145^3+CM146^3+CM147^3+CM148^3+CM149^3+CN142^3+CN143^3+CN144^3+CN145^3+CN146^3+CN147^3+CN148^3+CN149^3</f>
        <v>67634176</v>
      </c>
      <c r="CN158" s="122">
        <f>CM157^3+CM156^3+CM155^3+CM154^3+CM153^3+CM152^3+CM151^3+CM150^3+CN157^3+CN156^3+CN155^3+CN154^3+CN153^3+CN152^3+CN151^3+CN150^3</f>
        <v>67634176</v>
      </c>
      <c r="CO158" s="122">
        <f>CO142^3+CO143^3+CO144^3+CO145^3+CO146^3+CO147^3+CO148^3+CO149^3+CP142^3+CP143^3+CP144^3+CP145^3+CP146^3+CP147^3+CP148^3+CP149^3</f>
        <v>67634176</v>
      </c>
      <c r="CP158" s="122">
        <f>CO157^3+CO156^3+CO155^3+CO154^3+CO153^3+CO152^3+CO151^3+CO150^3+CP157^3+CP156^3+CP155^3+CP154^3+CP153^3+CP152^3+CP151^3+CP150^3</f>
        <v>67634176</v>
      </c>
      <c r="CQ158" s="122">
        <f>CQ142^3+CQ143^3+CQ144^3+CQ145^3+CQ146^3+CQ147^3+CQ148^3+CQ149^3+CR142^3+CR143^3+CR144^3+CR145^3+CR146^3+CR147^3+CR148^3+CR149^3</f>
        <v>67634176</v>
      </c>
      <c r="CR158" s="122">
        <f>CQ157^3+CQ156^3+CQ155^3+CQ154^3+CQ153^3+CQ152^3+CQ151^3+CQ150^3+CR157^3+CR156^3+CR155^3+CR154^3+CR153^3+CR152^3+CR151^3+CR150^3</f>
        <v>67634176</v>
      </c>
      <c r="CS158" s="122">
        <f>CS142^3+CS143^3+CS144^3+CS145^3+CS146^3+CS147^3+CS148^3+CS149^3+CT142^3+CT143^3+CT144^3+CT145^3+CT146^3+CT147^3+CT148^3+CT149^3</f>
        <v>67634176</v>
      </c>
      <c r="CT158" s="122">
        <f>CS157^3+CS156^3+CS155^3+CS154^3+CS153^3+CS152^3+CS151^3+CS150^3+CT157^3+CT156^3+CT155^3+CT154^3+CT153^3+CT152^3+CT151^3+CT150^3</f>
        <v>67634176</v>
      </c>
      <c r="CU158" s="122">
        <f>CU142^3+CU143^3+CU144^3+CU145^3+CU146^3+CU147^3+CU148^3+CU149^3+CV142^3+CV143^3+CV144^3+CV145^3+CV146^3+CV147^3+CV148^3+CV149^3</f>
        <v>67634176</v>
      </c>
      <c r="CV158" s="122">
        <f>CU157^3+CU156^3+CU155^3+CU154^3+CU153^3+CU152^3+CU151^3+CU150^3+CV157^3+CV156^3+CV155^3+CV154^3+CV153^3+CV152^3+CV151^3+CV150^3</f>
        <v>67634176</v>
      </c>
      <c r="CW158" s="122">
        <f>CW142^3+CW143^3+CW144^3+CW145^3+CW146^3+CW147^3+CW148^3+CW149^3+CX142^3+CX143^3+CX144^3+CX145^3+CX146^3+CX147^3+CX148^3+CX149^3</f>
        <v>67634176</v>
      </c>
      <c r="CX158" s="122">
        <f>CW157^3+CW156^3+CW155^3+CW154^3+CW153^3+CW152^3+CW151^3+CW150^3+CX157^3+CX156^3+CX155^3+CX154^3+CX153^3+CX152^3+CX151^3+CX150^3</f>
        <v>67634176</v>
      </c>
      <c r="CY158" s="122">
        <f>CY142^3+CY143^3+CY144^3+CY145^3+CY146^3+CY147^3+CY148^3+CY149^3+CZ142^3+CZ143^3+CZ144^3+CZ145^3+CZ146^3+CZ147^3+CZ148^3+CZ149^3</f>
        <v>67634176</v>
      </c>
      <c r="CZ158" s="122">
        <f>CY157^3+CY156^3+CY155^3+CY154^3+CY153^3+CY152^3+CY151^3+CY150^3+CZ157^3+CZ156^3+CZ155^3+CZ154^3+CZ153^3+CZ152^3+CZ151^3+CZ150^3</f>
        <v>67634176</v>
      </c>
      <c r="DA158" s="122">
        <f>DA142^3+DA143^3+DA144^3+DA145^3+DA146^3+DA147^3+DA148^3+DA149^3+DB142^3+DB143^3+DB144^3+DB145^3+DB146^3+DB147^3+DB148^3+DB149^3</f>
        <v>67634176</v>
      </c>
      <c r="DB158" s="123">
        <f>DA157^3+DA156^3+DA155^3+DA154^3+DA153^3+DA152^3+DA151^3+DA150^3+DB157^3+DB156^3+DB155^3+DB154^3+DB153^3+DB152^3+DB151^3+DB150^3</f>
        <v>67634176</v>
      </c>
      <c r="DC158" s="124">
        <f>SUMSQ(CM142,CN143,CO144,CP145,CQ146,CR147,CS148,CT149,CU150,CV151,CW152,CX153,CY154,CZ155,DA156,DB157)</f>
        <v>351576</v>
      </c>
      <c r="DD158" s="125">
        <f>SUMSQ(CM150,CN151,CO152,CP153,CQ154,CR155,CS156,CT157,CU142,CV143,CW144,CX145,CY146,CZ147,DA148,DB149)</f>
        <v>351576</v>
      </c>
      <c r="DE158" s="52"/>
      <c r="DF158" s="126"/>
      <c r="DG158" s="126"/>
      <c r="DH158" s="126"/>
      <c r="DI158" s="126"/>
      <c r="DJ158" s="126"/>
      <c r="DK158" s="126"/>
      <c r="DL158" s="126"/>
      <c r="DM158" s="126"/>
      <c r="DN158" s="126"/>
      <c r="DO158" s="126"/>
      <c r="DP158" s="126"/>
      <c r="DQ158" s="126"/>
      <c r="DR158" s="126"/>
      <c r="DS158" s="126"/>
      <c r="DT158" s="126"/>
      <c r="DU158" s="126"/>
      <c r="DV158" s="32"/>
      <c r="DW158" s="115"/>
      <c r="DY158" s="109"/>
      <c r="DZ158" s="58"/>
      <c r="EA158" s="121">
        <f>EA142^3+EA143^3+EA144^3+EA145^3+EA146^3+EA147^3+EA148^3+EA149^3+EB142^3+EB143^3+EB144^3+EB145^3+EB146^3+EB147^3+EB148^3+EB149^3</f>
        <v>67634176</v>
      </c>
      <c r="EB158" s="122">
        <f>EA157^3+EA156^3+EA155^3+EA154^3+EA153^3+EA152^3+EA151^3+EA150^3+EB157^3+EB156^3+EB155^3+EB154^3+EB153^3+EB152^3+EB151^3+EB150^3</f>
        <v>67634176</v>
      </c>
      <c r="EC158" s="122">
        <f>EC142^3+EC143^3+EC144^3+EC145^3+EC146^3+EC147^3+EC148^3+EC149^3+ED142^3+ED143^3+ED144^3+ED145^3+ED146^3+ED147^3+ED148^3+ED149^3</f>
        <v>67634176</v>
      </c>
      <c r="ED158" s="122">
        <f>EC157^3+EC156^3+EC155^3+EC154^3+EC153^3+EC152^3+EC151^3+EC150^3+ED157^3+ED156^3+ED155^3+ED154^3+ED153^3+ED152^3+ED151^3+ED150^3</f>
        <v>67634176</v>
      </c>
      <c r="EE158" s="122">
        <f>EE142^3+EE143^3+EE144^3+EE145^3+EE146^3+EE147^3+EE148^3+EE149^3+EF142^3+EF143^3+EF144^3+EF145^3+EF146^3+EF147^3+EF148^3+EF149^3</f>
        <v>67634176</v>
      </c>
      <c r="EF158" s="122">
        <f>EE157^3+EE156^3+EE155^3+EE154^3+EE153^3+EE152^3+EE151^3+EE150^3+EF157^3+EF156^3+EF155^3+EF154^3+EF153^3+EF152^3+EF151^3+EF150^3</f>
        <v>67634176</v>
      </c>
      <c r="EG158" s="122">
        <f>EG142^3+EG143^3+EG144^3+EG145^3+EG146^3+EG147^3+EG148^3+EG149^3+EH142^3+EH143^3+EH144^3+EH145^3+EH146^3+EH147^3+EH148^3+EH149^3</f>
        <v>67634176</v>
      </c>
      <c r="EH158" s="122">
        <f>EG157^3+EG156^3+EG155^3+EG154^3+EG153^3+EG152^3+EG151^3+EG150^3+EH157^3+EH156^3+EH155^3+EH154^3+EH153^3+EH152^3+EH151^3+EH150^3</f>
        <v>67634176</v>
      </c>
      <c r="EI158" s="122">
        <f>EI142^3+EI143^3+EI144^3+EI145^3+EI146^3+EI147^3+EI148^3+EI149^3+EJ142^3+EJ143^3+EJ144^3+EJ145^3+EJ146^3+EJ147^3+EJ148^3+EJ149^3</f>
        <v>67634176</v>
      </c>
      <c r="EJ158" s="122">
        <f>EI157^3+EI156^3+EI155^3+EI154^3+EI153^3+EI152^3+EI151^3+EI150^3+EJ157^3+EJ156^3+EJ155^3+EJ154^3+EJ153^3+EJ152^3+EJ151^3+EJ150^3</f>
        <v>67634176</v>
      </c>
      <c r="EK158" s="122">
        <f>EK142^3+EK143^3+EK144^3+EK145^3+EK146^3+EK147^3+EK148^3+EK149^3+EL142^3+EL143^3+EL144^3+EL145^3+EL146^3+EL147^3+EL148^3+EL149^3</f>
        <v>67634176</v>
      </c>
      <c r="EL158" s="122">
        <f>EK157^3+EK156^3+EK155^3+EK154^3+EK153^3+EK152^3+EK151^3+EK150^3+EL157^3+EL156^3+EL155^3+EL154^3+EL153^3+EL152^3+EL151^3+EL150^3</f>
        <v>67634176</v>
      </c>
      <c r="EM158" s="122">
        <f>EM142^3+EM143^3+EM144^3+EM145^3+EM146^3+EM147^3+EM148^3+EM149^3+EN142^3+EN143^3+EN144^3+EN145^3+EN146^3+EN147^3+EN148^3+EN149^3</f>
        <v>67634176</v>
      </c>
      <c r="EN158" s="122">
        <f>EM157^3+EM156^3+EM155^3+EM154^3+EM153^3+EM152^3+EM151^3+EM150^3+EN157^3+EN156^3+EN155^3+EN154^3+EN153^3+EN152^3+EN151^3+EN150^3</f>
        <v>67634176</v>
      </c>
      <c r="EO158" s="122">
        <f>EO142^3+EO143^3+EO144^3+EO145^3+EO146^3+EO147^3+EO148^3+EO149^3+EP142^3+EP143^3+EP144^3+EP145^3+EP146^3+EP147^3+EP148^3+EP149^3</f>
        <v>67634176</v>
      </c>
      <c r="EP158" s="123">
        <f>EO157^3+EO156^3+EO155^3+EO154^3+EO153^3+EO152^3+EO151^3+EO150^3+EP157^3+EP156^3+EP155^3+EP154^3+EP153^3+EP152^3+EP151^3+EP150^3</f>
        <v>67634176</v>
      </c>
      <c r="EQ158" s="124">
        <f>SUMSQ(EA142,EB143,EC144,ED145,EE146,EF147,EG148,EH149,EI150,EJ151,EK152,EL153,EM154,EN155,EO156,EP157)</f>
        <v>351576</v>
      </c>
      <c r="ER158" s="125">
        <f>SUMSQ(EA150,EB151,EC152,ED153,EE154,EF155,EG156,EH157,EI142,EJ143,EK144,EL145,EM146,EN147,EO148,EP149)</f>
        <v>351576</v>
      </c>
      <c r="ES158" s="52"/>
      <c r="ET158" s="126"/>
      <c r="EU158" s="126"/>
      <c r="EV158" s="126"/>
      <c r="EW158" s="126"/>
      <c r="EX158" s="126"/>
      <c r="EY158" s="126"/>
      <c r="EZ158" s="126"/>
      <c r="FA158" s="126"/>
      <c r="FB158" s="126"/>
      <c r="FC158" s="126"/>
      <c r="FD158" s="126"/>
      <c r="FE158" s="126"/>
      <c r="FF158" s="126"/>
      <c r="FG158" s="126"/>
      <c r="FH158" s="126"/>
      <c r="FI158" s="126"/>
      <c r="FJ158" s="32"/>
      <c r="FK158" s="115"/>
    </row>
    <row r="159" spans="1:167" ht="13.5" thickBot="1" x14ac:dyDescent="0.25">
      <c r="A159" s="32"/>
      <c r="B159" s="32"/>
      <c r="C159" s="32"/>
      <c r="D159" s="106" t="s">
        <v>190</v>
      </c>
      <c r="E159" s="107" t="s">
        <v>207</v>
      </c>
      <c r="F159" s="108">
        <f>B4+(145*B6)</f>
        <v>146</v>
      </c>
      <c r="G159" s="104"/>
      <c r="H159" s="43"/>
      <c r="I159" s="109"/>
      <c r="J159" s="58"/>
      <c r="K159" s="148">
        <f>K142^3+L142^3+M142^3+N142^3+K143^3+L143^3+M143^3+N143^3+K144^3+L144^3+M144^3+N144^3+K145^3+L145^3+M145^3+N145^3</f>
        <v>67634176</v>
      </c>
      <c r="L159" s="149">
        <f>K146^3+L146^3+M146^3+N146^3+K147^3+L147^3+M147^3+N147^3+K148^3+L148^3+M148^3+N148^3+K149^3+L149^3+M149^3+N149^3</f>
        <v>67634176</v>
      </c>
      <c r="M159" s="149">
        <f>K150^3+L150^3+M150^3+N150^3+K151^3+L151^3+M151^3+N151^3+K152^3+L152^3+M152^3+N152^3+K153^3+L153^3+M153^3+N153^3</f>
        <v>67634176</v>
      </c>
      <c r="N159" s="149">
        <f>K154^3+L154^3+M154^3+N154^3+K155^3+L155^3+M155^3+N155^3+K156^3+L156^3+M156^3+N156^3+K157^3+L157^3+M157^3+N157^3</f>
        <v>67634176</v>
      </c>
      <c r="O159" s="149">
        <f>O142^3+P142^3+Q142^3+R142^3+O143^3+P143^3+Q143^3+R143^3+O144^3+P144^3+Q144^3+R144^3+O145^3+P145^3+Q145^3+R145^3</f>
        <v>67634176</v>
      </c>
      <c r="P159" s="149">
        <f>O146^3+P146^3+Q146^3+R146^3+O147^3+P147^3+Q147^3+R147^3+O148^3+P148^3+Q148^3+R148^3+O149^3+P149^3+Q149^3+R149^3</f>
        <v>67634176</v>
      </c>
      <c r="Q159" s="149">
        <f>O150^3+P150^3+Q150^3+R150^3+O151^3+P151^3+Q151^3+R151^3+O152^3+P152^3+Q152^3+R152^3+O153^3+P153^3+Q153^3+R153^3</f>
        <v>67634176</v>
      </c>
      <c r="R159" s="149">
        <f>O154^3+P154^3+Q154^3+R154^3+O155^3+P155^3+Q155^3+R155^3+O156^3+P156^3+Q156^3+R156^3+O157^3+P157^3+Q157^3+R157^3</f>
        <v>67634176</v>
      </c>
      <c r="S159" s="149">
        <f>S142^3+T142^3+U142^3+V142^3+S143^3+T143^3+U143^3+V143^3+S144^3+T144^3+U144^3+V144^3+S145^3+T145^3+U145^3+V145^3</f>
        <v>67634176</v>
      </c>
      <c r="T159" s="149">
        <f>S146^3+T146^3+U146^3+V146^3+S147^3+T147^3+U147^3+V147^3+S148^3+T148^3+U148^3+V148^3+S149^3+T149^3+U149^3+V149^3</f>
        <v>67634176</v>
      </c>
      <c r="U159" s="149">
        <f>S150^3+T150^3+U150^3+V150^3+S151^3+T151^3+U151^3+V151^3+S152^3+T152^3+U152^3+V152^3+S153^3+T153^3+U153^3+V153^3</f>
        <v>67634176</v>
      </c>
      <c r="V159" s="149">
        <f>S154^3+T154^3+U154^3+V154^3+S155^3+T155^3+U155^3+V155^3+S156^3+T156^3+U156^3+V156^3+S157^3+T157^3+U157^3+V157^3</f>
        <v>67634176</v>
      </c>
      <c r="W159" s="149">
        <f>W142^3+X142^3+Y142^3+Z142^3+W143^3+X143^3+Y143^3+Z143^3+W144^3+X144^3+Y144^3+Z144^3+W145^3+X145^3+Y145^3+Z145^3</f>
        <v>67634176</v>
      </c>
      <c r="X159" s="149">
        <f>W146^3+X146^3+Y146^3+Z146^3+W147^3+X147^3+Y147^3+Z147^3+W148^3+X148^3+Y148^3+Z148^3+W149^3+X149^3+Y149^3+Z149^3</f>
        <v>67634176</v>
      </c>
      <c r="Y159" s="149">
        <f>W150^3+X150^3+Y150^3+Z150^3+W151^3+X151^3+Y151^3+Z151^3+W152^3+X152^3+Y152^3+Z152^3+W153^3+X153^3+Y153^3+Z153^3</f>
        <v>67634176</v>
      </c>
      <c r="Z159" s="149">
        <f>W154^3+X154^3+Y154^3+Z154^3+W155^3+X155^3+Y155^3+Z155^3+W156^3+X156^3+Y156^3+Z156^3+W157^3+X157^3+Y157^3+Z157^3</f>
        <v>67634176</v>
      </c>
      <c r="AA159" s="129">
        <f>SUMSQ(K157,L156,M155,N154,O153,P152,Q151,R150,S149,T148,U147,V146,W145,X144,Y143,BN141,Z142)</f>
        <v>351576</v>
      </c>
      <c r="AB159" s="130">
        <f>SUMSQ(K149,L148,M147,N146,O145,P144,Q143,R142,S157,T156,U155,V154,W153,X152,Y151,Z150)</f>
        <v>351576</v>
      </c>
      <c r="AC159" s="32"/>
      <c r="AD159" s="131" t="s">
        <v>257</v>
      </c>
      <c r="AE159" s="131" t="s">
        <v>260</v>
      </c>
      <c r="AF159" s="131" t="s">
        <v>267</v>
      </c>
      <c r="AG159" s="131" t="s">
        <v>270</v>
      </c>
      <c r="AH159" s="131" t="s">
        <v>58</v>
      </c>
      <c r="AI159" s="131" t="s">
        <v>65</v>
      </c>
      <c r="AJ159" s="131" t="s">
        <v>17</v>
      </c>
      <c r="AK159" s="131" t="s">
        <v>40</v>
      </c>
      <c r="AL159" s="131" t="s">
        <v>210</v>
      </c>
      <c r="AM159" s="131" t="s">
        <v>243</v>
      </c>
      <c r="AN159" s="131" t="s">
        <v>142</v>
      </c>
      <c r="AO159" s="131" t="s">
        <v>176</v>
      </c>
      <c r="AP159" s="131" t="s">
        <v>117</v>
      </c>
      <c r="AQ159" s="131" t="s">
        <v>122</v>
      </c>
      <c r="AR159" s="131" t="s">
        <v>79</v>
      </c>
      <c r="AS159" s="131" t="s">
        <v>104</v>
      </c>
      <c r="AT159" s="32"/>
      <c r="AU159" s="115"/>
      <c r="AW159" s="109"/>
      <c r="AX159" s="58"/>
      <c r="AY159" s="127">
        <f>AY142^3+AZ142^3+BA142^3+BB142^3+AY143^3+AZ143^3+BA143^3+BB143^3+AY144^3+AZ144^3+BA144^3+BB144^3+AY145^3+AZ145^3+BA145^3+BB145^3</f>
        <v>67634176</v>
      </c>
      <c r="AZ159" s="128">
        <f>AY146^3+AZ146^3+BA146^3+BB146^3+AY147^3+AZ147^3+BA147^3+BB147^3+AY148^3+AZ148^3+BA148^3+BB148^3+AY149^3+AZ149^3+BA149^3+BB149^3</f>
        <v>67634176</v>
      </c>
      <c r="BA159" s="128">
        <f>AY150^3+AZ150^3+BA150^3+BB150^3+AY151^3+AZ151^3+BA151^3+BB151^3+AY152^3+AZ152^3+BA152^3+BB152^3+AY153^3+AZ153^3+BA153^3+BB153^3</f>
        <v>67634176</v>
      </c>
      <c r="BB159" s="128">
        <f>AY154^3+AZ154^3+BA154^3+BB154^3+AY155^3+AZ155^3+BA155^3+BB155^3+AY156^3+AZ156^3+BA156^3+BB156^3+AY157^3+AZ157^3+BA157^3+BB157^3</f>
        <v>67634176</v>
      </c>
      <c r="BC159" s="128">
        <f>BC142^3+BD142^3+BE142^3+BF142^3+BC143^3+BD143^3+BE143^3+BF143^3+BC144^3+BD144^3+BE144^3+BF144^3+BC145^3+BD145^3+BE145^3+BF145^3</f>
        <v>67634176</v>
      </c>
      <c r="BD159" s="128">
        <f>BC146^3+BD146^3+BE146^3+BF146^3+BC147^3+BD147^3+BE147^3+BF147^3+BC148^3+BD148^3+BE148^3+BF148^3+BC149^3+BD149^3+BE149^3+BF149^3</f>
        <v>67634176</v>
      </c>
      <c r="BE159" s="128">
        <f>BC150^3+BD150^3+BE150^3+BF150^3+BC151^3+BD151^3+BE151^3+BF151^3+BC152^3+BD152^3+BE152^3+BF152^3+BC153^3+BD153^3+BE153^3+BF153^3</f>
        <v>67634176</v>
      </c>
      <c r="BF159" s="128">
        <f>BC154^3+BD154^3+BE154^3+BF154^3+BC155^3+BD155^3+BE155^3+BF155^3+BC156^3+BD156^3+BE156^3+BF156^3+BC157^3+BD157^3+BE157^3+BF157^3</f>
        <v>67634176</v>
      </c>
      <c r="BG159" s="128">
        <f>BG142^3+BH142^3+BI142^3+BJ142^3+BG143^3+BH143^3+BI143^3+BJ143^3+BG144^3+BH144^3+BI144^3+BJ144^3+BG145^3+BH145^3+BI145^3+BJ145^3</f>
        <v>67634176</v>
      </c>
      <c r="BH159" s="128">
        <f>BG146^3+BH146^3+BI146^3+BJ146^3+BG147^3+BH147^3+BI147^3+BJ147^3+BG148^3+BH148^3+BI148^3+BJ148^3+BG149^3+BH149^3+BI149^3+BJ149^3</f>
        <v>67634176</v>
      </c>
      <c r="BI159" s="128">
        <f>BG150^3+BH150^3+BI150^3+BJ150^3+BG151^3+BH151^3+BI151^3+BJ151^3+BG152^3+BH152^3+BI152^3+BJ152^3+BG153^3+BH153^3+BI153^3+BJ153^3</f>
        <v>67634176</v>
      </c>
      <c r="BJ159" s="128">
        <f>BG154^3+BH154^3+BI154^3+BJ154^3+BG155^3+BH155^3+BI155^3+BJ155^3+BG156^3+BH156^3+BI156^3+BJ156^3+BG157^3+BH157^3+BI157^3+BJ157^3</f>
        <v>67634176</v>
      </c>
      <c r="BK159" s="128">
        <f>BK142^3+BL142^3+BM142^3+BN142^3+BK143^3+BL143^3+BM143^3+BN143^3+BK144^3+BL144^3+BM144^3+BN144^3+BK145^3+BL145^3+BM145^3+BN145^3</f>
        <v>67634176</v>
      </c>
      <c r="BL159" s="128">
        <f>BK146^3+BL146^3+BM146^3+BN146^3+BK147^3+BL147^3+BM147^3+BN147^3+BK148^3+BL148^3+BM148^3+BN148^3+BK149^3+BL149^3+BM149^3+BN149^3</f>
        <v>67634176</v>
      </c>
      <c r="BM159" s="128">
        <f>BK150^3+BL150^3+BM150^3+BN150^3+BK151^3+BL151^3+BM151^3+BN151^3+BK152^3+BL152^3+BM152^3+BN152^3+BK153^3+BL153^3+BM153^3+BN153^3</f>
        <v>67634176</v>
      </c>
      <c r="BN159" s="128">
        <f>BK154^3+BL154^3+BM154^3+BN154^3+BK155^3+BL155^3+BM155^3+BN155^3+BK156^3+BL156^3+BM156^3+BN156^3+BK157^3+BL157^3+BM157^3+BN157^3</f>
        <v>67634176</v>
      </c>
      <c r="BO159" s="129">
        <f>SUMSQ(AY157,AZ156,BA155,BB154,BC153,BD152,BE151,BF150,BG149,BH148,BI147,BJ146,BK145,BL144,BM143,DB141,BN142)</f>
        <v>351576</v>
      </c>
      <c r="BP159" s="130">
        <f>SUMSQ(AY149,AZ148,BA147,BB146,BC145,BD144,BE143,BF142,BG157,BH156,BI155,BJ154,BK153,BL152,BM151,BN150)</f>
        <v>351576</v>
      </c>
      <c r="BQ159" s="32"/>
      <c r="BR159" s="131" t="s">
        <v>257</v>
      </c>
      <c r="BS159" s="131" t="s">
        <v>260</v>
      </c>
      <c r="BT159" s="131" t="s">
        <v>228</v>
      </c>
      <c r="BU159" s="131" t="s">
        <v>225</v>
      </c>
      <c r="BV159" s="131" t="s">
        <v>58</v>
      </c>
      <c r="BW159" s="131" t="s">
        <v>65</v>
      </c>
      <c r="BX159" s="131" t="s">
        <v>69</v>
      </c>
      <c r="BY159" s="131" t="s">
        <v>62</v>
      </c>
      <c r="BZ159" s="131" t="s">
        <v>210</v>
      </c>
      <c r="CA159" s="131" t="s">
        <v>243</v>
      </c>
      <c r="CB159" s="131" t="s">
        <v>247</v>
      </c>
      <c r="CC159" s="131" t="s">
        <v>214</v>
      </c>
      <c r="CD159" s="131" t="s">
        <v>117</v>
      </c>
      <c r="CE159" s="131" t="s">
        <v>122</v>
      </c>
      <c r="CF159" s="131" t="s">
        <v>102</v>
      </c>
      <c r="CG159" s="131" t="s">
        <v>97</v>
      </c>
      <c r="CH159" s="32"/>
      <c r="CI159" s="115"/>
      <c r="CJ159" s="144"/>
      <c r="CK159" s="109"/>
      <c r="CL159" s="58"/>
      <c r="CM159" s="127">
        <f>CM142^3+CN142^3+CO142^3+CP142^3+CM143^3+CN143^3+CO143^3+CP143^3+CM144^3+CN144^3+CO144^3+CP144^3+CM145^3+CN145^3+CO145^3+CP145^3</f>
        <v>67634176</v>
      </c>
      <c r="CN159" s="128">
        <f>CM146^3+CN146^3+CO146^3+CP146^3+CM147^3+CN147^3+CO147^3+CP147^3+CM148^3+CN148^3+CO148^3+CP148^3+CM149^3+CN149^3+CO149^3+CP149^3</f>
        <v>67634176</v>
      </c>
      <c r="CO159" s="128">
        <f>CM150^3+CN150^3+CO150^3+CP150^3+CM151^3+CN151^3+CO151^3+CP151^3+CM152^3+CN152^3+CO152^3+CP152^3+CM153^3+CN153^3+CO153^3+CP153^3</f>
        <v>67634176</v>
      </c>
      <c r="CP159" s="128">
        <f>CM154^3+CN154^3+CO154^3+CP154^3+CM155^3+CN155^3+CO155^3+CP155^3+CM156^3+CN156^3+CO156^3+CP156^3+CM157^3+CN157^3+CO157^3+CP157^3</f>
        <v>67634176</v>
      </c>
      <c r="CQ159" s="128">
        <f>CQ142^3+CR142^3+CS142^3+CT142^3+CQ143^3+CR143^3+CS143^3+CT143^3+CQ144^3+CR144^3+CS144^3+CT144^3+CQ145^3+CR145^3+CS145^3+CT145^3</f>
        <v>67634176</v>
      </c>
      <c r="CR159" s="128">
        <f>CQ146^3+CR146^3+CS146^3+CT146^3+CQ147^3+CR147^3+CS147^3+CT147^3+CQ148^3+CR148^3+CS148^3+CT148^3+CQ149^3+CR149^3+CS149^3+CT149^3</f>
        <v>67634176</v>
      </c>
      <c r="CS159" s="128">
        <f>CQ150^3+CR150^3+CS150^3+CT150^3+CQ151^3+CR151^3+CS151^3+CT151^3+CQ152^3+CR152^3+CS152^3+CT152^3+CQ153^3+CR153^3+CS153^3+CT153^3</f>
        <v>67634176</v>
      </c>
      <c r="CT159" s="128">
        <f>CQ154^3+CR154^3+CS154^3+CT154^3+CQ155^3+CR155^3+CS155^3+CT155^3+CQ156^3+CR156^3+CS156^3+CT156^3+CQ157^3+CR157^3+CS157^3+CT157^3</f>
        <v>67634176</v>
      </c>
      <c r="CU159" s="128">
        <f>CU142^3+CV142^3+CW142^3+CX142^3+CU143^3+CV143^3+CW143^3+CX143^3+CU144^3+CV144^3+CW144^3+CX144^3+CU145^3+CV145^3+CW145^3+CX145^3</f>
        <v>67634176</v>
      </c>
      <c r="CV159" s="128">
        <f>CU146^3+CV146^3+CW146^3+CX146^3+CU147^3+CV147^3+CW147^3+CX147^3+CU148^3+CV148^3+CW148^3+CX148^3+CU149^3+CV149^3+CW149^3+CX149^3</f>
        <v>67634176</v>
      </c>
      <c r="CW159" s="128">
        <f>CU150^3+CV150^3+CW150^3+CX150^3+CU151^3+CV151^3+CW151^3+CX151^3+CU152^3+CV152^3+CW152^3+CX152^3+CU153^3+CV153^3+CW153^3+CX153^3</f>
        <v>67634176</v>
      </c>
      <c r="CX159" s="128">
        <f>CU154^3+CV154^3+CW154^3+CX154^3+CU155^3+CV155^3+CW155^3+CX155^3+CU156^3+CV156^3+CW156^3+CX156^3+CU157^3+CV157^3+CW157^3+CX157^3</f>
        <v>67634176</v>
      </c>
      <c r="CY159" s="128">
        <f>CY142^3+CZ142^3+DA142^3+DB142^3+CY143^3+CZ143^3+DA143^3+DB143^3+CY144^3+CZ144^3+DA144^3+DB144^3+CY145^3+CZ145^3+DA145^3+DB145^3</f>
        <v>67634176</v>
      </c>
      <c r="CZ159" s="128">
        <f>CY146^3+CZ146^3+DA146^3+DB146^3+CY147^3+CZ147^3+DA147^3+DB147^3+CY148^3+CZ148^3+DA148^3+DB148^3+CY149^3+CZ149^3+DA149^3+DB149^3</f>
        <v>67634176</v>
      </c>
      <c r="DA159" s="128">
        <f>CY150^3+CZ150^3+DA150^3+DB150^3+CY151^3+CZ151^3+DA151^3+DB151^3+CY152^3+CZ152^3+DA152^3+DB152^3+CY153^3+CZ153^3+DA153^3+DB153^3</f>
        <v>67634176</v>
      </c>
      <c r="DB159" s="128">
        <f>CY154^3+CZ154^3+DA154^3+DB154^3+CY155^3+CZ155^3+DA155^3+DB155^3+CY156^3+CZ156^3+DA156^3+DB156^3+CY157^3+CZ157^3+DA157^3+DB157^3</f>
        <v>67634176</v>
      </c>
      <c r="DC159" s="129">
        <f>SUMSQ(CM157,CN156,CO155,CP154,CQ153,CR152,CS151,CT150,CU149,CV148,CW147,CX146,CY145,CZ144,DA143,EP141,DB142)</f>
        <v>351576</v>
      </c>
      <c r="DD159" s="130">
        <f>SUMSQ(CM149,CN148,CO147,CP146,CQ145,CR144,CS143,CT142,CU157,CV156,CW155,CX154,CY153,CZ152,DA151,DB150)</f>
        <v>351576</v>
      </c>
      <c r="DE159" s="32"/>
      <c r="DF159" s="131" t="s">
        <v>257</v>
      </c>
      <c r="DG159" s="131" t="s">
        <v>23</v>
      </c>
      <c r="DH159" s="131" t="s">
        <v>228</v>
      </c>
      <c r="DI159" s="131" t="s">
        <v>10</v>
      </c>
      <c r="DJ159" s="131" t="s">
        <v>58</v>
      </c>
      <c r="DK159" s="131" t="s">
        <v>204</v>
      </c>
      <c r="DL159" s="131" t="s">
        <v>69</v>
      </c>
      <c r="DM159" s="131" t="s">
        <v>166</v>
      </c>
      <c r="DN159" s="131" t="s">
        <v>210</v>
      </c>
      <c r="DO159" s="131" t="s">
        <v>113</v>
      </c>
      <c r="DP159" s="131" t="s">
        <v>247</v>
      </c>
      <c r="DQ159" s="131" t="s">
        <v>86</v>
      </c>
      <c r="DR159" s="131" t="s">
        <v>117</v>
      </c>
      <c r="DS159" s="131" t="s">
        <v>185</v>
      </c>
      <c r="DT159" s="131" t="s">
        <v>102</v>
      </c>
      <c r="DU159" s="131" t="s">
        <v>157</v>
      </c>
      <c r="DV159" s="32"/>
      <c r="DW159" s="115"/>
      <c r="DY159" s="109"/>
      <c r="DZ159" s="58"/>
      <c r="EA159" s="127">
        <f>EA142^3+EB142^3+EC142^3+ED142^3+EA143^3+EB143^3+EC143^3+ED143^3+EA144^3+EB144^3+EC144^3+ED144^3+EA145^3+EB145^3+EC145^3+ED145^3</f>
        <v>67634176</v>
      </c>
      <c r="EB159" s="128">
        <f>EA146^3+EB146^3+EC146^3+ED146^3+EA147^3+EB147^3+EC147^3+ED147^3+EA148^3+EB148^3+EC148^3+ED148^3+EA149^3+EB149^3+EC149^3+ED149^3</f>
        <v>67634176</v>
      </c>
      <c r="EC159" s="128">
        <f>EA150^3+EB150^3+EC150^3+ED150^3+EA151^3+EB151^3+EC151^3+ED151^3+EA152^3+EB152^3+EC152^3+ED152^3+EA153^3+EB153^3+EC153^3+ED153^3</f>
        <v>67634176</v>
      </c>
      <c r="ED159" s="128">
        <f>EA154^3+EB154^3+EC154^3+ED154^3+EA155^3+EB155^3+EC155^3+ED155^3+EA156^3+EB156^3+EC156^3+ED156^3+EA157^3+EB157^3+EC157^3+ED157^3</f>
        <v>67634176</v>
      </c>
      <c r="EE159" s="128">
        <f>EE142^3+EF142^3+EG142^3+EH142^3+EE143^3+EF143^3+EG143^3+EH143^3+EE144^3+EF144^3+EG144^3+EH144^3+EE145^3+EF145^3+EG145^3+EH145^3</f>
        <v>67634176</v>
      </c>
      <c r="EF159" s="128">
        <f>EE146^3+EF146^3+EG146^3+EH146^3+EE147^3+EF147^3+EG147^3+EH147^3+EE148^3+EF148^3+EG148^3+EH148^3+EE149^3+EF149^3+EG149^3+EH149^3</f>
        <v>67634176</v>
      </c>
      <c r="EG159" s="128">
        <f>EE150^3+EF150^3+EG150^3+EH150^3+EE151^3+EF151^3+EG151^3+EH151^3+EE152^3+EF152^3+EG152^3+EH152^3+EE153^3+EF153^3+EG153^3+EH153^3</f>
        <v>67634176</v>
      </c>
      <c r="EH159" s="128">
        <f>EE154^3+EF154^3+EG154^3+EH154^3+EE155^3+EF155^3+EG155^3+EH155^3+EE156^3+EF156^3+EG156^3+EH156^3+EE157^3+EF157^3+EG157^3+EH157^3</f>
        <v>67634176</v>
      </c>
      <c r="EI159" s="128">
        <f>EI142^3+EJ142^3+EK142^3+EL142^3+EI143^3+EJ143^3+EK143^3+EL143^3+EI144^3+EJ144^3+EK144^3+EL144^3+EI145^3+EJ145^3+EK145^3+EL145^3</f>
        <v>67634176</v>
      </c>
      <c r="EJ159" s="128">
        <f>EI146^3+EJ146^3+EK146^3+EL146^3+EI147^3+EJ147^3+EK147^3+EL147^3+EI148^3+EJ148^3+EK148^3+EL148^3+EI149^3+EJ149^3+EK149^3+EL149^3</f>
        <v>67634176</v>
      </c>
      <c r="EK159" s="128">
        <f>EI150^3+EJ150^3+EK150^3+EL150^3+EI151^3+EJ151^3+EK151^3+EL151^3+EI152^3+EJ152^3+EK152^3+EL152^3+EI153^3+EJ153^3+EK153^3+EL153^3</f>
        <v>67634176</v>
      </c>
      <c r="EL159" s="128">
        <f>EI154^3+EJ154^3+EK154^3+EL154^3+EI155^3+EJ155^3+EK155^3+EL155^3+EI156^3+EJ156^3+EK156^3+EL156^3+EI157^3+EJ157^3+EK157^3+EL157^3</f>
        <v>67634176</v>
      </c>
      <c r="EM159" s="128">
        <f>EM142^3+EN142^3+EO142^3+EP142^3+EM143^3+EN143^3+EO143^3+EP143^3+EM144^3+EN144^3+EO144^3+EP144^3+EM145^3+EN145^3+EO145^3+EP145^3</f>
        <v>67634176</v>
      </c>
      <c r="EN159" s="128">
        <f>EM146^3+EN146^3+EO146^3+EP146^3+EM147^3+EN147^3+EO147^3+EP147^3+EM148^3+EN148^3+EO148^3+EP148^3+EM149^3+EN149^3+EO149^3+EP149^3</f>
        <v>67634176</v>
      </c>
      <c r="EO159" s="128">
        <f>EM150^3+EN150^3+EO150^3+EP150^3+EM151^3+EN151^3+EO151^3+EP151^3+EM152^3+EN152^3+EO152^3+EP152^3+EM153^3+EN153^3+EO153^3+EP153^3</f>
        <v>67634176</v>
      </c>
      <c r="EP159" s="128">
        <f>EM154^3+EN154^3+EO154^3+EP154^3+EM155^3+EN155^3+EO155^3+EP155^3+EM156^3+EN156^3+EO156^3+EP156^3+EM157^3+EN157^3+EO157^3+EP157^3</f>
        <v>67634176</v>
      </c>
      <c r="EQ159" s="129">
        <f>SUMSQ(EA157,EB156,EC155,ED154,EE153,EF152,EG151,EH150,EI149,EJ148,EK147,EL146,EM145,EN144,EO143,GD141,EP142)</f>
        <v>351576</v>
      </c>
      <c r="ER159" s="130">
        <f>SUMSQ(EA149,EB148,EC147,ED146,EE145,EF144,EG143,EH142,EI157,EJ156,EK155,EL154,EM153,EN152,EO151,EP150)</f>
        <v>351576</v>
      </c>
      <c r="ES159" s="32"/>
      <c r="ET159" s="131" t="s">
        <v>257</v>
      </c>
      <c r="EU159" s="131" t="s">
        <v>48</v>
      </c>
      <c r="EV159" s="131" t="s">
        <v>28</v>
      </c>
      <c r="EW159" s="131" t="s">
        <v>225</v>
      </c>
      <c r="EX159" s="131" t="s">
        <v>231</v>
      </c>
      <c r="EY159" s="131" t="s">
        <v>30</v>
      </c>
      <c r="EZ159" s="131" t="s">
        <v>50</v>
      </c>
      <c r="FA159" s="131" t="s">
        <v>263</v>
      </c>
      <c r="FB159" s="131" t="s">
        <v>99</v>
      </c>
      <c r="FC159" s="131" t="s">
        <v>251</v>
      </c>
      <c r="FD159" s="131" t="s">
        <v>255</v>
      </c>
      <c r="FE159" s="131" t="s">
        <v>119</v>
      </c>
      <c r="FF159" s="131" t="s">
        <v>117</v>
      </c>
      <c r="FG159" s="131" t="s">
        <v>221</v>
      </c>
      <c r="FH159" s="131" t="s">
        <v>217</v>
      </c>
      <c r="FI159" s="131" t="s">
        <v>97</v>
      </c>
      <c r="FJ159" s="32"/>
      <c r="FK159" s="115"/>
    </row>
    <row r="160" spans="1:167" ht="13.5" thickBot="1" x14ac:dyDescent="0.25">
      <c r="A160" s="32"/>
      <c r="B160" s="32"/>
      <c r="C160" s="32"/>
      <c r="D160" s="106" t="s">
        <v>216</v>
      </c>
      <c r="E160" s="107" t="s">
        <v>207</v>
      </c>
      <c r="F160" s="108">
        <f>B4+(146*B6)</f>
        <v>147</v>
      </c>
      <c r="G160" s="104"/>
      <c r="H160" s="43"/>
      <c r="I160" s="109"/>
      <c r="J160" s="58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137"/>
      <c r="AB160" s="137"/>
      <c r="AC160" s="32" t="s">
        <v>0</v>
      </c>
      <c r="AD160" s="135" t="s">
        <v>112</v>
      </c>
      <c r="AE160" s="135" t="s">
        <v>87</v>
      </c>
      <c r="AF160" s="135" t="s">
        <v>140</v>
      </c>
      <c r="AG160" s="135" t="s">
        <v>130</v>
      </c>
      <c r="AH160" s="135" t="s">
        <v>184</v>
      </c>
      <c r="AI160" s="135" t="s">
        <v>150</v>
      </c>
      <c r="AJ160" s="135" t="s">
        <v>251</v>
      </c>
      <c r="AK160" s="135" t="s">
        <v>218</v>
      </c>
      <c r="AL160" s="135" t="s">
        <v>24</v>
      </c>
      <c r="AM160" s="135" t="s">
        <v>9</v>
      </c>
      <c r="AN160" s="135" t="s">
        <v>30</v>
      </c>
      <c r="AO160" s="135" t="s">
        <v>27</v>
      </c>
      <c r="AP160" s="135" t="s">
        <v>205</v>
      </c>
      <c r="AQ160" s="135" t="s">
        <v>202</v>
      </c>
      <c r="AR160" s="135" t="s">
        <v>195</v>
      </c>
      <c r="AS160" s="135" t="s">
        <v>192</v>
      </c>
      <c r="AT160" s="32"/>
      <c r="AU160" s="115"/>
      <c r="AW160" s="109"/>
      <c r="AX160" s="58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  <c r="BN160" s="46"/>
      <c r="BO160" s="137"/>
      <c r="BP160" s="137"/>
      <c r="BQ160" s="32" t="s">
        <v>0</v>
      </c>
      <c r="BR160" s="135" t="s">
        <v>126</v>
      </c>
      <c r="BS160" s="135" t="s">
        <v>135</v>
      </c>
      <c r="BT160" s="135" t="s">
        <v>140</v>
      </c>
      <c r="BU160" s="135" t="s">
        <v>130</v>
      </c>
      <c r="BV160" s="135" t="s">
        <v>222</v>
      </c>
      <c r="BW160" s="135" t="s">
        <v>255</v>
      </c>
      <c r="BX160" s="135" t="s">
        <v>251</v>
      </c>
      <c r="BY160" s="135" t="s">
        <v>218</v>
      </c>
      <c r="BZ160" s="135" t="s">
        <v>47</v>
      </c>
      <c r="CA160" s="135" t="s">
        <v>50</v>
      </c>
      <c r="CB160" s="135" t="s">
        <v>30</v>
      </c>
      <c r="CC160" s="135" t="s">
        <v>27</v>
      </c>
      <c r="CD160" s="135" t="s">
        <v>159</v>
      </c>
      <c r="CE160" s="135" t="s">
        <v>162</v>
      </c>
      <c r="CF160" s="135" t="s">
        <v>195</v>
      </c>
      <c r="CG160" s="135" t="s">
        <v>192</v>
      </c>
      <c r="CH160" s="32"/>
      <c r="CI160" s="115"/>
      <c r="CJ160" s="144"/>
      <c r="CK160" s="109"/>
      <c r="CL160" s="58"/>
      <c r="CM160" s="46"/>
      <c r="CN160" s="46"/>
      <c r="CO160" s="46"/>
      <c r="CP160" s="46"/>
      <c r="CQ160" s="46"/>
      <c r="CR160" s="46"/>
      <c r="CS160" s="46"/>
      <c r="CT160" s="46"/>
      <c r="CU160" s="46"/>
      <c r="CV160" s="46"/>
      <c r="CW160" s="46"/>
      <c r="CX160" s="46"/>
      <c r="CY160" s="46"/>
      <c r="CZ160" s="46"/>
      <c r="DA160" s="46"/>
      <c r="DB160" s="46"/>
      <c r="DC160" s="137"/>
      <c r="DD160" s="137"/>
      <c r="DE160" s="32" t="s">
        <v>0</v>
      </c>
      <c r="DF160" s="135" t="s">
        <v>149</v>
      </c>
      <c r="DG160" s="135" t="s">
        <v>135</v>
      </c>
      <c r="DH160" s="135" t="s">
        <v>177</v>
      </c>
      <c r="DI160" s="135" t="s">
        <v>130</v>
      </c>
      <c r="DJ160" s="135" t="s">
        <v>78</v>
      </c>
      <c r="DK160" s="135" t="s">
        <v>255</v>
      </c>
      <c r="DL160" s="135" t="s">
        <v>105</v>
      </c>
      <c r="DM160" s="135" t="s">
        <v>218</v>
      </c>
      <c r="DN160" s="135" t="s">
        <v>232</v>
      </c>
      <c r="DO160" s="135" t="s">
        <v>50</v>
      </c>
      <c r="DP160" s="135" t="s">
        <v>269</v>
      </c>
      <c r="DQ160" s="135" t="s">
        <v>27</v>
      </c>
      <c r="DR160" s="135" t="s">
        <v>18</v>
      </c>
      <c r="DS160" s="135" t="s">
        <v>162</v>
      </c>
      <c r="DT160" s="135" t="s">
        <v>39</v>
      </c>
      <c r="DU160" s="135" t="s">
        <v>192</v>
      </c>
      <c r="DV160" s="32"/>
      <c r="DW160" s="115"/>
      <c r="DY160" s="109"/>
      <c r="DZ160" s="58"/>
      <c r="EA160" s="46"/>
      <c r="EB160" s="46"/>
      <c r="EC160" s="46"/>
      <c r="ED160" s="46"/>
      <c r="EE160" s="46"/>
      <c r="EF160" s="46"/>
      <c r="EG160" s="46"/>
      <c r="EH160" s="46"/>
      <c r="EI160" s="46"/>
      <c r="EJ160" s="46"/>
      <c r="EK160" s="46"/>
      <c r="EL160" s="46"/>
      <c r="EM160" s="46"/>
      <c r="EN160" s="46"/>
      <c r="EO160" s="46"/>
      <c r="EP160" s="46"/>
      <c r="EQ160" s="137"/>
      <c r="ER160" s="137"/>
      <c r="ES160" s="32" t="s">
        <v>0</v>
      </c>
      <c r="ET160" s="135" t="s">
        <v>126</v>
      </c>
      <c r="EU160" s="135" t="s">
        <v>209</v>
      </c>
      <c r="EV160" s="135" t="s">
        <v>213</v>
      </c>
      <c r="EW160" s="135" t="s">
        <v>130</v>
      </c>
      <c r="EX160" s="135" t="s">
        <v>137</v>
      </c>
      <c r="EY160" s="135" t="s">
        <v>247</v>
      </c>
      <c r="EZ160" s="135" t="s">
        <v>243</v>
      </c>
      <c r="FA160" s="135" t="s">
        <v>132</v>
      </c>
      <c r="FB160" s="135" t="s">
        <v>198</v>
      </c>
      <c r="FC160" s="135" t="s">
        <v>69</v>
      </c>
      <c r="FD160" s="135" t="s">
        <v>65</v>
      </c>
      <c r="FE160" s="135" t="s">
        <v>165</v>
      </c>
      <c r="FF160" s="135" t="s">
        <v>159</v>
      </c>
      <c r="FG160" s="135" t="s">
        <v>59</v>
      </c>
      <c r="FH160" s="135" t="s">
        <v>63</v>
      </c>
      <c r="FI160" s="135" t="s">
        <v>192</v>
      </c>
      <c r="FJ160" s="32"/>
      <c r="FK160" s="115"/>
    </row>
    <row r="161" spans="1:167" ht="14.25" thickTop="1" thickBot="1" x14ac:dyDescent="0.25">
      <c r="A161" s="32"/>
      <c r="B161" s="32"/>
      <c r="C161" s="32"/>
      <c r="D161" s="106" t="s">
        <v>17</v>
      </c>
      <c r="E161" s="107" t="s">
        <v>207</v>
      </c>
      <c r="F161" s="110">
        <f>B4+(147*B6)</f>
        <v>148</v>
      </c>
      <c r="G161" s="104"/>
      <c r="H161" s="43"/>
      <c r="I161" s="138"/>
      <c r="J161" s="142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  <c r="Y161" s="143"/>
      <c r="Z161" s="143"/>
      <c r="AA161" s="143"/>
      <c r="AB161" s="143"/>
      <c r="AC161" s="143"/>
      <c r="AD161" s="140"/>
      <c r="AE161" s="140"/>
      <c r="AF161" s="140"/>
      <c r="AG161" s="140"/>
      <c r="AH161" s="140"/>
      <c r="AI161" s="140"/>
      <c r="AJ161" s="140"/>
      <c r="AK161" s="140"/>
      <c r="AL161" s="140"/>
      <c r="AM161" s="140"/>
      <c r="AN161" s="140"/>
      <c r="AO161" s="140"/>
      <c r="AP161" s="140"/>
      <c r="AQ161" s="140"/>
      <c r="AR161" s="140"/>
      <c r="AS161" s="140"/>
      <c r="AT161" s="139"/>
      <c r="AU161" s="141" t="s">
        <v>0</v>
      </c>
      <c r="AW161" s="138"/>
      <c r="AX161" s="142"/>
      <c r="AY161" s="143"/>
      <c r="AZ161" s="143"/>
      <c r="BA161" s="143"/>
      <c r="BB161" s="143"/>
      <c r="BC161" s="143"/>
      <c r="BD161" s="143"/>
      <c r="BE161" s="143"/>
      <c r="BF161" s="143"/>
      <c r="BG161" s="143"/>
      <c r="BH161" s="143"/>
      <c r="BI161" s="143"/>
      <c r="BJ161" s="143"/>
      <c r="BK161" s="143"/>
      <c r="BL161" s="143"/>
      <c r="BM161" s="143"/>
      <c r="BN161" s="143"/>
      <c r="BO161" s="143"/>
      <c r="BP161" s="143"/>
      <c r="BQ161" s="143"/>
      <c r="BR161" s="140"/>
      <c r="BS161" s="140"/>
      <c r="BT161" s="140"/>
      <c r="BU161" s="140"/>
      <c r="BV161" s="140"/>
      <c r="BW161" s="140"/>
      <c r="BX161" s="140"/>
      <c r="BY161" s="140"/>
      <c r="BZ161" s="140"/>
      <c r="CA161" s="140"/>
      <c r="CB161" s="140"/>
      <c r="CC161" s="140"/>
      <c r="CD161" s="140"/>
      <c r="CE161" s="140"/>
      <c r="CF161" s="140"/>
      <c r="CG161" s="140"/>
      <c r="CH161" s="139"/>
      <c r="CI161" s="141" t="s">
        <v>0</v>
      </c>
      <c r="CJ161" s="144"/>
      <c r="CK161" s="138"/>
      <c r="CL161" s="142"/>
      <c r="CM161" s="143"/>
      <c r="CN161" s="143"/>
      <c r="CO161" s="143"/>
      <c r="CP161" s="143"/>
      <c r="CQ161" s="143"/>
      <c r="CR161" s="143"/>
      <c r="CS161" s="143"/>
      <c r="CT161" s="143"/>
      <c r="CU161" s="143"/>
      <c r="CV161" s="143"/>
      <c r="CW161" s="143"/>
      <c r="CX161" s="143"/>
      <c r="CY161" s="143"/>
      <c r="CZ161" s="143"/>
      <c r="DA161" s="143"/>
      <c r="DB161" s="143"/>
      <c r="DC161" s="143"/>
      <c r="DD161" s="143"/>
      <c r="DE161" s="143"/>
      <c r="DF161" s="140"/>
      <c r="DG161" s="140"/>
      <c r="DH161" s="140"/>
      <c r="DI161" s="140"/>
      <c r="DJ161" s="140"/>
      <c r="DK161" s="140"/>
      <c r="DL161" s="140"/>
      <c r="DM161" s="140"/>
      <c r="DN161" s="140"/>
      <c r="DO161" s="140"/>
      <c r="DP161" s="140"/>
      <c r="DQ161" s="140"/>
      <c r="DR161" s="140"/>
      <c r="DS161" s="140"/>
      <c r="DT161" s="140"/>
      <c r="DU161" s="140"/>
      <c r="DV161" s="139"/>
      <c r="DW161" s="141" t="s">
        <v>0</v>
      </c>
      <c r="DY161" s="138"/>
      <c r="DZ161" s="142"/>
      <c r="EA161" s="143"/>
      <c r="EB161" s="143"/>
      <c r="EC161" s="143"/>
      <c r="ED161" s="143"/>
      <c r="EE161" s="143"/>
      <c r="EF161" s="143"/>
      <c r="EG161" s="143"/>
      <c r="EH161" s="143"/>
      <c r="EI161" s="143"/>
      <c r="EJ161" s="143"/>
      <c r="EK161" s="143"/>
      <c r="EL161" s="143"/>
      <c r="EM161" s="143"/>
      <c r="EN161" s="143"/>
      <c r="EO161" s="143"/>
      <c r="EP161" s="143"/>
      <c r="EQ161" s="143"/>
      <c r="ER161" s="143"/>
      <c r="ES161" s="143"/>
      <c r="ET161" s="140"/>
      <c r="EU161" s="140"/>
      <c r="EV161" s="140"/>
      <c r="EW161" s="140"/>
      <c r="EX161" s="140"/>
      <c r="EY161" s="140"/>
      <c r="EZ161" s="140"/>
      <c r="FA161" s="140"/>
      <c r="FB161" s="140"/>
      <c r="FC161" s="140"/>
      <c r="FD161" s="140"/>
      <c r="FE161" s="140"/>
      <c r="FF161" s="140"/>
      <c r="FG161" s="140"/>
      <c r="FH161" s="140"/>
      <c r="FI161" s="140"/>
      <c r="FJ161" s="139"/>
      <c r="FK161" s="141" t="s">
        <v>0</v>
      </c>
    </row>
    <row r="162" spans="1:167" ht="14.25" thickTop="1" thickBot="1" x14ac:dyDescent="0.25">
      <c r="A162" s="32"/>
      <c r="B162" s="32"/>
      <c r="C162" s="32"/>
      <c r="D162" s="106" t="s">
        <v>80</v>
      </c>
      <c r="E162" s="107" t="s">
        <v>207</v>
      </c>
      <c r="F162" s="110">
        <f>B4+(148*B6)</f>
        <v>149</v>
      </c>
      <c r="G162" s="104"/>
      <c r="H162" s="43"/>
      <c r="J162" s="25" t="s">
        <v>0</v>
      </c>
      <c r="O162" s="25" t="s">
        <v>0</v>
      </c>
      <c r="W162" s="25" t="s">
        <v>0</v>
      </c>
      <c r="X162" s="25" t="s">
        <v>0</v>
      </c>
      <c r="Y162" s="25" t="s">
        <v>0</v>
      </c>
      <c r="AX162" s="25" t="s">
        <v>0</v>
      </c>
      <c r="CJ162" s="144"/>
      <c r="CL162" s="25" t="s">
        <v>0</v>
      </c>
      <c r="DZ162" s="25" t="s">
        <v>0</v>
      </c>
    </row>
    <row r="163" spans="1:167" ht="14.25" thickTop="1" thickBot="1" x14ac:dyDescent="0.25">
      <c r="A163" s="32"/>
      <c r="B163" s="32"/>
      <c r="C163" s="32"/>
      <c r="D163" s="106" t="s">
        <v>193</v>
      </c>
      <c r="E163" s="107" t="s">
        <v>207</v>
      </c>
      <c r="F163" s="108">
        <f>B4+(149*B6)</f>
        <v>150</v>
      </c>
      <c r="G163" s="104"/>
      <c r="H163" s="43"/>
      <c r="I163" s="38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40"/>
      <c r="AE163" s="40"/>
      <c r="AF163" s="40"/>
      <c r="AG163" s="40"/>
      <c r="AH163" s="40"/>
      <c r="AI163" s="40"/>
      <c r="AJ163" s="40"/>
      <c r="AK163" s="40"/>
      <c r="AL163" s="40"/>
      <c r="AM163" s="40"/>
      <c r="AN163" s="40"/>
      <c r="AO163" s="40"/>
      <c r="AP163" s="40"/>
      <c r="AQ163" s="40"/>
      <c r="AR163" s="40"/>
      <c r="AS163" s="40"/>
      <c r="AT163" s="39"/>
      <c r="AU163" s="41"/>
      <c r="AW163" s="38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  <c r="BN163" s="39"/>
      <c r="BO163" s="39"/>
      <c r="BP163" s="39"/>
      <c r="BQ163" s="39"/>
      <c r="BR163" s="40"/>
      <c r="BS163" s="40"/>
      <c r="BT163" s="40"/>
      <c r="BU163" s="40"/>
      <c r="BV163" s="40"/>
      <c r="BW163" s="40"/>
      <c r="BX163" s="40"/>
      <c r="BY163" s="40"/>
      <c r="BZ163" s="40"/>
      <c r="CA163" s="40"/>
      <c r="CB163" s="40"/>
      <c r="CC163" s="40"/>
      <c r="CD163" s="40"/>
      <c r="CE163" s="40"/>
      <c r="CF163" s="40"/>
      <c r="CG163" s="40"/>
      <c r="CH163" s="39"/>
      <c r="CI163" s="41"/>
      <c r="CJ163" s="144"/>
      <c r="CK163" s="38"/>
      <c r="CL163" s="39"/>
      <c r="CM163" s="39"/>
      <c r="CN163" s="39"/>
      <c r="CO163" s="39"/>
      <c r="CP163" s="39"/>
      <c r="CQ163" s="39"/>
      <c r="CR163" s="39"/>
      <c r="CS163" s="39"/>
      <c r="CT163" s="39"/>
      <c r="CU163" s="39"/>
      <c r="CV163" s="39"/>
      <c r="CW163" s="39"/>
      <c r="CX163" s="39"/>
      <c r="CY163" s="39"/>
      <c r="CZ163" s="39"/>
      <c r="DA163" s="39"/>
      <c r="DB163" s="39"/>
      <c r="DC163" s="39"/>
      <c r="DD163" s="39"/>
      <c r="DE163" s="39"/>
      <c r="DF163" s="40"/>
      <c r="DG163" s="40"/>
      <c r="DH163" s="40"/>
      <c r="DI163" s="40"/>
      <c r="DJ163" s="40"/>
      <c r="DK163" s="40"/>
      <c r="DL163" s="40"/>
      <c r="DM163" s="40"/>
      <c r="DN163" s="40"/>
      <c r="DO163" s="40"/>
      <c r="DP163" s="40"/>
      <c r="DQ163" s="40"/>
      <c r="DR163" s="40"/>
      <c r="DS163" s="40"/>
      <c r="DT163" s="40"/>
      <c r="DU163" s="40"/>
      <c r="DV163" s="39"/>
      <c r="DW163" s="41"/>
      <c r="DY163" s="38"/>
      <c r="DZ163" s="39"/>
      <c r="EA163" s="39"/>
      <c r="EB163" s="39"/>
      <c r="EC163" s="39"/>
      <c r="ED163" s="39"/>
      <c r="EE163" s="39"/>
      <c r="EF163" s="39"/>
      <c r="EG163" s="39"/>
      <c r="EH163" s="39"/>
      <c r="EI163" s="39"/>
      <c r="EJ163" s="39"/>
      <c r="EK163" s="39"/>
      <c r="EL163" s="39"/>
      <c r="EM163" s="39"/>
      <c r="EN163" s="39"/>
      <c r="EO163" s="39"/>
      <c r="EP163" s="39"/>
      <c r="EQ163" s="39"/>
      <c r="ER163" s="39"/>
      <c r="ES163" s="39"/>
      <c r="ET163" s="40"/>
      <c r="EU163" s="40"/>
      <c r="EV163" s="40"/>
      <c r="EW163" s="40"/>
      <c r="EX163" s="40"/>
      <c r="EY163" s="40"/>
      <c r="EZ163" s="40"/>
      <c r="FA163" s="40"/>
      <c r="FB163" s="40"/>
      <c r="FC163" s="40"/>
      <c r="FD163" s="40"/>
      <c r="FE163" s="40"/>
      <c r="FF163" s="40"/>
      <c r="FG163" s="40"/>
      <c r="FH163" s="40"/>
      <c r="FI163" s="40"/>
      <c r="FJ163" s="39"/>
      <c r="FK163" s="41"/>
    </row>
    <row r="164" spans="1:167" ht="13.5" thickBot="1" x14ac:dyDescent="0.25">
      <c r="A164" s="32"/>
      <c r="B164" s="32"/>
      <c r="C164" s="32"/>
      <c r="D164" s="106" t="s">
        <v>171</v>
      </c>
      <c r="E164" s="107" t="s">
        <v>207</v>
      </c>
      <c r="F164" s="108">
        <f>B4+(150*B6)</f>
        <v>151</v>
      </c>
      <c r="G164" s="104"/>
      <c r="H164" s="43"/>
      <c r="I164" s="44"/>
      <c r="J164" s="45" t="s">
        <v>2</v>
      </c>
      <c r="K164" s="46"/>
      <c r="L164" s="46"/>
      <c r="M164" s="46"/>
      <c r="N164" s="46"/>
      <c r="O164" s="46"/>
      <c r="P164" s="46"/>
      <c r="Q164" s="46"/>
      <c r="R164" s="46"/>
      <c r="S164" s="47" t="s">
        <v>314</v>
      </c>
      <c r="T164" s="46"/>
      <c r="U164" s="46"/>
      <c r="V164" s="46"/>
      <c r="W164" s="46"/>
      <c r="X164" s="46"/>
      <c r="Y164" s="46"/>
      <c r="Z164" s="46"/>
      <c r="AA164" s="46" t="s">
        <v>0</v>
      </c>
      <c r="AB164" s="46"/>
      <c r="AC164" s="46" t="s">
        <v>0</v>
      </c>
      <c r="AD164" s="48"/>
      <c r="AE164" s="48"/>
      <c r="AF164" s="48"/>
      <c r="AG164" s="48"/>
      <c r="AH164" s="48"/>
      <c r="AI164" s="48"/>
      <c r="AJ164" s="48"/>
      <c r="AK164" s="48"/>
      <c r="AL164" s="49" t="s">
        <v>281</v>
      </c>
      <c r="AM164" s="48"/>
      <c r="AN164" s="48"/>
      <c r="AO164" s="48"/>
      <c r="AP164" s="48"/>
      <c r="AQ164" s="48"/>
      <c r="AR164" s="48"/>
      <c r="AS164" s="48"/>
      <c r="AT164" s="50"/>
      <c r="AU164" s="51"/>
      <c r="AW164" s="44"/>
      <c r="AX164" s="45" t="s">
        <v>2</v>
      </c>
      <c r="AY164" s="46"/>
      <c r="AZ164" s="46"/>
      <c r="BA164" s="46"/>
      <c r="BB164" s="46"/>
      <c r="BC164" s="46"/>
      <c r="BD164" s="46"/>
      <c r="BE164" s="46"/>
      <c r="BF164" s="46"/>
      <c r="BG164" s="47" t="s">
        <v>329</v>
      </c>
      <c r="BH164" s="46"/>
      <c r="BI164" s="46"/>
      <c r="BJ164" s="46"/>
      <c r="BK164" s="46"/>
      <c r="BL164" s="46"/>
      <c r="BM164" s="46"/>
      <c r="BN164" s="46"/>
      <c r="BO164" s="46" t="s">
        <v>0</v>
      </c>
      <c r="BP164" s="46"/>
      <c r="BQ164" s="46" t="s">
        <v>0</v>
      </c>
      <c r="BR164" s="48"/>
      <c r="BS164" s="48"/>
      <c r="BT164" s="48"/>
      <c r="BU164" s="48"/>
      <c r="BV164" s="48"/>
      <c r="BW164" s="48"/>
      <c r="BX164" s="48"/>
      <c r="BY164" s="48"/>
      <c r="BZ164" s="49" t="s">
        <v>281</v>
      </c>
      <c r="CA164" s="48"/>
      <c r="CB164" s="48"/>
      <c r="CC164" s="48"/>
      <c r="CD164" s="48"/>
      <c r="CE164" s="48"/>
      <c r="CF164" s="48"/>
      <c r="CG164" s="48"/>
      <c r="CH164" s="50"/>
      <c r="CI164" s="51"/>
      <c r="CJ164" s="144"/>
      <c r="CK164" s="44"/>
      <c r="CL164" s="45" t="s">
        <v>2</v>
      </c>
      <c r="CM164" s="46"/>
      <c r="CN164" s="46"/>
      <c r="CO164" s="46"/>
      <c r="CP164" s="46"/>
      <c r="CQ164" s="46"/>
      <c r="CR164" s="46"/>
      <c r="CS164" s="46"/>
      <c r="CT164" s="46"/>
      <c r="CU164" s="47" t="s">
        <v>344</v>
      </c>
      <c r="CV164" s="46"/>
      <c r="CW164" s="46"/>
      <c r="CX164" s="46"/>
      <c r="CY164" s="46"/>
      <c r="CZ164" s="46"/>
      <c r="DA164" s="46"/>
      <c r="DB164" s="46"/>
      <c r="DC164" s="46" t="s">
        <v>0</v>
      </c>
      <c r="DD164" s="46"/>
      <c r="DE164" s="46" t="s">
        <v>0</v>
      </c>
      <c r="DF164" s="48"/>
      <c r="DG164" s="48"/>
      <c r="DH164" s="48"/>
      <c r="DI164" s="48"/>
      <c r="DJ164" s="48"/>
      <c r="DK164" s="48"/>
      <c r="DL164" s="48"/>
      <c r="DM164" s="48"/>
      <c r="DN164" s="49" t="s">
        <v>281</v>
      </c>
      <c r="DO164" s="48"/>
      <c r="DP164" s="48"/>
      <c r="DQ164" s="48"/>
      <c r="DR164" s="48"/>
      <c r="DS164" s="48"/>
      <c r="DT164" s="48"/>
      <c r="DU164" s="48"/>
      <c r="DV164" s="50"/>
      <c r="DW164" s="51"/>
      <c r="DY164" s="44"/>
      <c r="DZ164" s="45" t="s">
        <v>2</v>
      </c>
      <c r="EA164" s="46"/>
      <c r="EB164" s="46"/>
      <c r="EC164" s="46"/>
      <c r="ED164" s="46"/>
      <c r="EE164" s="46"/>
      <c r="EF164" s="46"/>
      <c r="EG164" s="46"/>
      <c r="EH164" s="46"/>
      <c r="EI164" s="47" t="s">
        <v>359</v>
      </c>
      <c r="EJ164" s="46"/>
      <c r="EK164" s="46"/>
      <c r="EL164" s="46"/>
      <c r="EM164" s="46"/>
      <c r="EN164" s="46"/>
      <c r="EO164" s="46"/>
      <c r="EP164" s="46"/>
      <c r="EQ164" s="46" t="s">
        <v>0</v>
      </c>
      <c r="ER164" s="46"/>
      <c r="ES164" s="46" t="s">
        <v>0</v>
      </c>
      <c r="ET164" s="48"/>
      <c r="EU164" s="48"/>
      <c r="EV164" s="48"/>
      <c r="EW164" s="48"/>
      <c r="EX164" s="48"/>
      <c r="EY164" s="48"/>
      <c r="EZ164" s="48"/>
      <c r="FA164" s="48"/>
      <c r="FB164" s="49" t="s">
        <v>281</v>
      </c>
      <c r="FC164" s="48"/>
      <c r="FD164" s="48"/>
      <c r="FE164" s="48"/>
      <c r="FF164" s="48"/>
      <c r="FG164" s="48"/>
      <c r="FH164" s="48"/>
      <c r="FI164" s="48"/>
      <c r="FJ164" s="50"/>
      <c r="FK164" s="51"/>
    </row>
    <row r="165" spans="1:167" x14ac:dyDescent="0.2">
      <c r="A165" s="32"/>
      <c r="B165" s="32"/>
      <c r="C165" s="32"/>
      <c r="D165" s="106" t="s">
        <v>101</v>
      </c>
      <c r="E165" s="107" t="s">
        <v>207</v>
      </c>
      <c r="F165" s="110">
        <f>B4+(151*B6)</f>
        <v>152</v>
      </c>
      <c r="G165" s="104"/>
      <c r="H165" s="43"/>
      <c r="I165" s="57"/>
      <c r="J165" s="58"/>
      <c r="K165" s="11">
        <f>F21</f>
        <v>8</v>
      </c>
      <c r="L165" s="1">
        <f>F262</f>
        <v>249</v>
      </c>
      <c r="M165" s="1">
        <f>F114</f>
        <v>101</v>
      </c>
      <c r="N165" s="1">
        <f>F169</f>
        <v>156</v>
      </c>
      <c r="O165" s="1">
        <f>F96</f>
        <v>83</v>
      </c>
      <c r="P165" s="1">
        <f>F187</f>
        <v>174</v>
      </c>
      <c r="Q165" s="1">
        <f>F63</f>
        <v>50</v>
      </c>
      <c r="R165" s="1">
        <f>F220</f>
        <v>207</v>
      </c>
      <c r="S165" s="1">
        <f>F207</f>
        <v>194</v>
      </c>
      <c r="T165" s="1">
        <f>F76</f>
        <v>63</v>
      </c>
      <c r="U165" s="1">
        <f>F176</f>
        <v>163</v>
      </c>
      <c r="V165" s="1">
        <f>F107</f>
        <v>94</v>
      </c>
      <c r="W165" s="1">
        <f>F162</f>
        <v>149</v>
      </c>
      <c r="X165" s="1">
        <f>F121</f>
        <v>108</v>
      </c>
      <c r="Y165" s="1">
        <f>F261</f>
        <v>248</v>
      </c>
      <c r="Z165" s="12">
        <f>F22</f>
        <v>9</v>
      </c>
      <c r="AA165" s="59">
        <f>K165^3+L165^3+M165^3+N165^3+O165^3+P165^3+Q165^3+R165^3+K166^3+L166^3+M166^3+N166^3+O166^3+P166^3+Q166^3+R166^3</f>
        <v>67634176</v>
      </c>
      <c r="AB165" s="60">
        <f>K165^3+L165^3+M165^3+N165^3+O165^3+P165^3+Q165^3+R165^3+S165^3+T165^3+U165^3+V165^3+W165^3+X165^3+Y165^3+Z165^3</f>
        <v>67634176</v>
      </c>
      <c r="AC165" s="61"/>
      <c r="AD165" s="68" t="s">
        <v>89</v>
      </c>
      <c r="AE165" s="69" t="s">
        <v>90</v>
      </c>
      <c r="AF165" s="69" t="s">
        <v>87</v>
      </c>
      <c r="AG165" s="69" t="s">
        <v>88</v>
      </c>
      <c r="AH165" s="70" t="s">
        <v>85</v>
      </c>
      <c r="AI165" s="70" t="s">
        <v>86</v>
      </c>
      <c r="AJ165" s="70" t="s">
        <v>83</v>
      </c>
      <c r="AK165" s="70" t="s">
        <v>84</v>
      </c>
      <c r="AL165" s="69" t="s">
        <v>76</v>
      </c>
      <c r="AM165" s="69" t="s">
        <v>75</v>
      </c>
      <c r="AN165" s="69" t="s">
        <v>78</v>
      </c>
      <c r="AO165" s="69" t="s">
        <v>77</v>
      </c>
      <c r="AP165" s="70" t="s">
        <v>80</v>
      </c>
      <c r="AQ165" s="70" t="s">
        <v>79</v>
      </c>
      <c r="AR165" s="70" t="s">
        <v>82</v>
      </c>
      <c r="AS165" s="71" t="s">
        <v>81</v>
      </c>
      <c r="AT165" s="66"/>
      <c r="AU165" s="51"/>
      <c r="AW165" s="57"/>
      <c r="AX165" s="58"/>
      <c r="AY165" s="11">
        <f>F21</f>
        <v>8</v>
      </c>
      <c r="AZ165" s="1">
        <f>F262</f>
        <v>249</v>
      </c>
      <c r="BA165" s="1">
        <f>F114</f>
        <v>101</v>
      </c>
      <c r="BB165" s="1">
        <f>F169</f>
        <v>156</v>
      </c>
      <c r="BC165" s="1">
        <f>F95</f>
        <v>82</v>
      </c>
      <c r="BD165" s="1">
        <f>F188</f>
        <v>175</v>
      </c>
      <c r="BE165" s="1">
        <f>F64</f>
        <v>51</v>
      </c>
      <c r="BF165" s="1">
        <f>F219</f>
        <v>206</v>
      </c>
      <c r="BG165" s="1">
        <f>F208</f>
        <v>195</v>
      </c>
      <c r="BH165" s="1">
        <f>F75</f>
        <v>62</v>
      </c>
      <c r="BI165" s="1">
        <f>F175</f>
        <v>162</v>
      </c>
      <c r="BJ165" s="1">
        <f>F108</f>
        <v>95</v>
      </c>
      <c r="BK165" s="1">
        <f>F162</f>
        <v>149</v>
      </c>
      <c r="BL165" s="1">
        <f>F121</f>
        <v>108</v>
      </c>
      <c r="BM165" s="1">
        <f>F261</f>
        <v>248</v>
      </c>
      <c r="BN165" s="12">
        <f>F22</f>
        <v>9</v>
      </c>
      <c r="BO165" s="59">
        <f>AY165^3+AZ165^3+BA165^3+BB165^3+BC165^3+BD165^3+BE165^3+BF165^3+AY166^3+AZ166^3+BA166^3+BB166^3+BC166^3+BD166^3+BE166^3+BF166^3</f>
        <v>67634176</v>
      </c>
      <c r="BP165" s="60">
        <f>AY165^3+AZ165^3+BA165^3+BB165^3+BC165^3+BD165^3+BE165^3+BF165^3+BG165^3+BH165^3+BI165^3+BJ165^3+BK165^3+BL165^3+BM165^3+BN165^3</f>
        <v>67634176</v>
      </c>
      <c r="BQ165" s="61"/>
      <c r="BR165" s="68" t="s">
        <v>89</v>
      </c>
      <c r="BS165" s="69" t="s">
        <v>90</v>
      </c>
      <c r="BT165" s="69" t="s">
        <v>87</v>
      </c>
      <c r="BU165" s="69" t="s">
        <v>88</v>
      </c>
      <c r="BV165" s="69" t="s">
        <v>138</v>
      </c>
      <c r="BW165" s="69" t="s">
        <v>137</v>
      </c>
      <c r="BX165" s="69" t="s">
        <v>140</v>
      </c>
      <c r="BY165" s="69" t="s">
        <v>139</v>
      </c>
      <c r="BZ165" s="70" t="s">
        <v>121</v>
      </c>
      <c r="CA165" s="70" t="s">
        <v>122</v>
      </c>
      <c r="CB165" s="70" t="s">
        <v>119</v>
      </c>
      <c r="CC165" s="70" t="s">
        <v>120</v>
      </c>
      <c r="CD165" s="70" t="s">
        <v>80</v>
      </c>
      <c r="CE165" s="70" t="s">
        <v>79</v>
      </c>
      <c r="CF165" s="70" t="s">
        <v>82</v>
      </c>
      <c r="CG165" s="71" t="s">
        <v>81</v>
      </c>
      <c r="CH165" s="66"/>
      <c r="CI165" s="51"/>
      <c r="CJ165" s="144"/>
      <c r="CK165" s="57"/>
      <c r="CL165" s="58"/>
      <c r="CM165" s="11">
        <f>F21</f>
        <v>8</v>
      </c>
      <c r="CN165" s="1">
        <f>F262</f>
        <v>249</v>
      </c>
      <c r="CO165" s="1">
        <f>F112</f>
        <v>99</v>
      </c>
      <c r="CP165" s="1">
        <f>F171</f>
        <v>158</v>
      </c>
      <c r="CQ165" s="1">
        <f>F95</f>
        <v>82</v>
      </c>
      <c r="CR165" s="1">
        <f>F188</f>
        <v>175</v>
      </c>
      <c r="CS165" s="1">
        <f>F66</f>
        <v>53</v>
      </c>
      <c r="CT165" s="1">
        <f>F217</f>
        <v>204</v>
      </c>
      <c r="CU165" s="1">
        <f>F210</f>
        <v>197</v>
      </c>
      <c r="CV165" s="1">
        <f>F73</f>
        <v>60</v>
      </c>
      <c r="CW165" s="1">
        <f>F175</f>
        <v>162</v>
      </c>
      <c r="CX165" s="1">
        <f>F108</f>
        <v>95</v>
      </c>
      <c r="CY165" s="1">
        <f>F160</f>
        <v>147</v>
      </c>
      <c r="CZ165" s="1">
        <f>F123</f>
        <v>110</v>
      </c>
      <c r="DA165" s="1">
        <f>F261</f>
        <v>248</v>
      </c>
      <c r="DB165" s="12">
        <f>F22</f>
        <v>9</v>
      </c>
      <c r="DC165" s="59">
        <f>CM165^3+CN165^3+CO165^3+CP165^3+CQ165^3+CR165^3+CS165^3+CT165^3+CM166^3+CN166^3+CO166^3+CP166^3+CQ166^3+CR166^3+CS166^3+CT166^3</f>
        <v>67634176</v>
      </c>
      <c r="DD165" s="60">
        <f>CM165^3+CN165^3+CO165^3+CP165^3+CQ165^3+CR165^3+CS165^3+CT165^3+CU165^3+CV165^3+CW165^3+CX165^3+CY165^3+CZ165^3+DA165^3+DB165^3</f>
        <v>67634176</v>
      </c>
      <c r="DE165" s="61"/>
      <c r="DF165" s="68" t="s">
        <v>89</v>
      </c>
      <c r="DG165" s="69" t="s">
        <v>90</v>
      </c>
      <c r="DH165" s="70" t="s">
        <v>209</v>
      </c>
      <c r="DI165" s="70" t="s">
        <v>208</v>
      </c>
      <c r="DJ165" s="69" t="s">
        <v>138</v>
      </c>
      <c r="DK165" s="69" t="s">
        <v>137</v>
      </c>
      <c r="DL165" s="70" t="s">
        <v>177</v>
      </c>
      <c r="DM165" s="70" t="s">
        <v>178</v>
      </c>
      <c r="DN165" s="69" t="s">
        <v>186</v>
      </c>
      <c r="DO165" s="69" t="s">
        <v>185</v>
      </c>
      <c r="DP165" s="70" t="s">
        <v>119</v>
      </c>
      <c r="DQ165" s="70" t="s">
        <v>120</v>
      </c>
      <c r="DR165" s="69" t="s">
        <v>216</v>
      </c>
      <c r="DS165" s="69" t="s">
        <v>217</v>
      </c>
      <c r="DT165" s="70" t="s">
        <v>82</v>
      </c>
      <c r="DU165" s="71" t="s">
        <v>81</v>
      </c>
      <c r="DV165" s="66"/>
      <c r="DW165" s="51"/>
      <c r="DY165" s="57"/>
      <c r="DZ165" s="58"/>
      <c r="EA165" s="11">
        <f>F21</f>
        <v>8</v>
      </c>
      <c r="EB165" s="1">
        <f>F262</f>
        <v>249</v>
      </c>
      <c r="EC165" s="1">
        <f>F121</f>
        <v>108</v>
      </c>
      <c r="ED165" s="1">
        <f>F162</f>
        <v>149</v>
      </c>
      <c r="EE165" s="1">
        <f>F108</f>
        <v>95</v>
      </c>
      <c r="EF165" s="1">
        <f>F175</f>
        <v>162</v>
      </c>
      <c r="EG165" s="1">
        <f>F64</f>
        <v>51</v>
      </c>
      <c r="EH165" s="1">
        <f>F219</f>
        <v>206</v>
      </c>
      <c r="EI165" s="1">
        <f>F208</f>
        <v>195</v>
      </c>
      <c r="EJ165" s="1">
        <f>F75</f>
        <v>62</v>
      </c>
      <c r="EK165" s="1">
        <f>F188</f>
        <v>175</v>
      </c>
      <c r="EL165" s="1">
        <f>F95</f>
        <v>82</v>
      </c>
      <c r="EM165" s="1">
        <f>F169</f>
        <v>156</v>
      </c>
      <c r="EN165" s="1">
        <f>F114</f>
        <v>101</v>
      </c>
      <c r="EO165" s="1">
        <f>F261</f>
        <v>248</v>
      </c>
      <c r="EP165" s="12">
        <f>F22</f>
        <v>9</v>
      </c>
      <c r="EQ165" s="59">
        <f>EA165^3+EB165^3+EC165^3+ED165^3+EE165^3+EF165^3+EG165^3+EH165^3+EA166^3+EB166^3+EC166^3+ED166^3+EE166^3+EF166^3+EG166^3+EH166^3</f>
        <v>67634176</v>
      </c>
      <c r="ER165" s="60">
        <f>EA165^3+EB165^3+EC165^3+ED165^3+EE165^3+EF165^3+EG165^3+EH165^3+EI165^3+EJ165^3+EK165^3+EL165^3+EM165^3+EN165^3+EO165^3+EP165^3</f>
        <v>67634176</v>
      </c>
      <c r="ES165" s="61"/>
      <c r="ET165" s="68" t="s">
        <v>89</v>
      </c>
      <c r="EU165" s="69" t="s">
        <v>90</v>
      </c>
      <c r="EV165" s="69" t="s">
        <v>79</v>
      </c>
      <c r="EW165" s="69" t="s">
        <v>80</v>
      </c>
      <c r="EX165" s="69" t="s">
        <v>120</v>
      </c>
      <c r="EY165" s="69" t="s">
        <v>119</v>
      </c>
      <c r="EZ165" s="69" t="s">
        <v>140</v>
      </c>
      <c r="FA165" s="69" t="s">
        <v>139</v>
      </c>
      <c r="FB165" s="69" t="s">
        <v>121</v>
      </c>
      <c r="FC165" s="69" t="s">
        <v>122</v>
      </c>
      <c r="FD165" s="69" t="s">
        <v>137</v>
      </c>
      <c r="FE165" s="69" t="s">
        <v>138</v>
      </c>
      <c r="FF165" s="69" t="s">
        <v>88</v>
      </c>
      <c r="FG165" s="69" t="s">
        <v>87</v>
      </c>
      <c r="FH165" s="69" t="s">
        <v>82</v>
      </c>
      <c r="FI165" s="73" t="s">
        <v>81</v>
      </c>
      <c r="FJ165" s="66"/>
      <c r="FK165" s="51"/>
    </row>
    <row r="166" spans="1:167" x14ac:dyDescent="0.2">
      <c r="A166" s="32"/>
      <c r="B166" s="32"/>
      <c r="C166" s="32"/>
      <c r="D166" s="106" t="s">
        <v>134</v>
      </c>
      <c r="E166" s="107" t="s">
        <v>207</v>
      </c>
      <c r="F166" s="110">
        <f>B4+(152*B6)</f>
        <v>153</v>
      </c>
      <c r="G166" s="104"/>
      <c r="H166" s="43"/>
      <c r="I166" s="74"/>
      <c r="J166" s="58"/>
      <c r="K166" s="3">
        <f>F42</f>
        <v>29</v>
      </c>
      <c r="L166" s="4">
        <f>F241</f>
        <v>228</v>
      </c>
      <c r="M166" s="4">
        <f>F141</f>
        <v>128</v>
      </c>
      <c r="N166" s="4">
        <f>F142</f>
        <v>129</v>
      </c>
      <c r="O166" s="4">
        <f>F87</f>
        <v>74</v>
      </c>
      <c r="P166" s="4">
        <f>F196</f>
        <v>183</v>
      </c>
      <c r="Q166" s="4">
        <f>F56</f>
        <v>43</v>
      </c>
      <c r="R166" s="4">
        <f>F227</f>
        <v>214</v>
      </c>
      <c r="S166" s="4">
        <f>F232</f>
        <v>219</v>
      </c>
      <c r="T166" s="4">
        <f>F51</f>
        <v>38</v>
      </c>
      <c r="U166" s="4">
        <f>F199</f>
        <v>186</v>
      </c>
      <c r="V166" s="4">
        <f>F84</f>
        <v>71</v>
      </c>
      <c r="W166" s="4">
        <f>F157</f>
        <v>144</v>
      </c>
      <c r="X166" s="4">
        <f>F126</f>
        <v>113</v>
      </c>
      <c r="Y166" s="4">
        <f>F250</f>
        <v>237</v>
      </c>
      <c r="Z166" s="5">
        <f>F33</f>
        <v>20</v>
      </c>
      <c r="AA166" s="75">
        <f>S165^3+T165^3+U165^3+V165^3+W165^3+X165^3+Y165^3+Z165^3+S166^3+T166^3+U166^3+V166^3+W166^3+X166^3+Y166^3+Z166^3</f>
        <v>67634176</v>
      </c>
      <c r="AB166" s="76">
        <f t="shared" ref="AB166:AB180" si="28">K166^3+L166^3+M166^3+N166^3+O166^3+P166^3+Q166^3+R166^3+S166^3+T166^3+U166^3+V166^3+W166^3+X166^3+Y166^3+Z166^3</f>
        <v>67634176</v>
      </c>
      <c r="AC166" s="61"/>
      <c r="AD166" s="81" t="s">
        <v>113</v>
      </c>
      <c r="AE166" s="82" t="s">
        <v>114</v>
      </c>
      <c r="AF166" s="82" t="s">
        <v>111</v>
      </c>
      <c r="AG166" s="82" t="s">
        <v>112</v>
      </c>
      <c r="AH166" s="83" t="s">
        <v>109</v>
      </c>
      <c r="AI166" s="83" t="s">
        <v>110</v>
      </c>
      <c r="AJ166" s="83" t="s">
        <v>107</v>
      </c>
      <c r="AK166" s="83" t="s">
        <v>108</v>
      </c>
      <c r="AL166" s="82" t="s">
        <v>92</v>
      </c>
      <c r="AM166" s="82" t="s">
        <v>91</v>
      </c>
      <c r="AN166" s="82" t="s">
        <v>94</v>
      </c>
      <c r="AO166" s="82" t="s">
        <v>93</v>
      </c>
      <c r="AP166" s="83" t="s">
        <v>104</v>
      </c>
      <c r="AQ166" s="83" t="s">
        <v>103</v>
      </c>
      <c r="AR166" s="83" t="s">
        <v>106</v>
      </c>
      <c r="AS166" s="84" t="s">
        <v>105</v>
      </c>
      <c r="AT166" s="66"/>
      <c r="AU166" s="51"/>
      <c r="AW166" s="74"/>
      <c r="AX166" s="58"/>
      <c r="AY166" s="3">
        <f>F42</f>
        <v>29</v>
      </c>
      <c r="AZ166" s="4">
        <f>F241</f>
        <v>228</v>
      </c>
      <c r="BA166" s="4">
        <f>F141</f>
        <v>128</v>
      </c>
      <c r="BB166" s="4">
        <f>F142</f>
        <v>129</v>
      </c>
      <c r="BC166" s="4">
        <f>F88</f>
        <v>75</v>
      </c>
      <c r="BD166" s="4">
        <f>F195</f>
        <v>182</v>
      </c>
      <c r="BE166" s="4">
        <f>F55</f>
        <v>42</v>
      </c>
      <c r="BF166" s="4">
        <f>F228</f>
        <v>215</v>
      </c>
      <c r="BG166" s="4">
        <f>F231</f>
        <v>218</v>
      </c>
      <c r="BH166" s="4">
        <f>F52</f>
        <v>39</v>
      </c>
      <c r="BI166" s="4">
        <f>F200</f>
        <v>187</v>
      </c>
      <c r="BJ166" s="4">
        <f>F83</f>
        <v>70</v>
      </c>
      <c r="BK166" s="4">
        <f>F157</f>
        <v>144</v>
      </c>
      <c r="BL166" s="4">
        <f>F126</f>
        <v>113</v>
      </c>
      <c r="BM166" s="4">
        <f>F250</f>
        <v>237</v>
      </c>
      <c r="BN166" s="5">
        <f>F33</f>
        <v>20</v>
      </c>
      <c r="BO166" s="75">
        <f>BG165^3+BH165^3+BI165^3+BJ165^3+BK165^3+BL165^3+BM165^3+BN165^3+BG166^3+BH166^3+BI166^3+BJ166^3+BK166^3+BL166^3+BM166^3+BN166^3</f>
        <v>67634176</v>
      </c>
      <c r="BP166" s="76">
        <f t="shared" ref="BP166:BP180" si="29">AY166^3+AZ166^3+BA166^3+BB166^3+BC166^3+BD166^3+BE166^3+BF166^3+BG166^3+BH166^3+BI166^3+BJ166^3+BK166^3+BL166^3+BM166^3+BN166^3</f>
        <v>67634176</v>
      </c>
      <c r="BQ166" s="61"/>
      <c r="BR166" s="81" t="s">
        <v>113</v>
      </c>
      <c r="BS166" s="82" t="s">
        <v>114</v>
      </c>
      <c r="BT166" s="82" t="s">
        <v>111</v>
      </c>
      <c r="BU166" s="82" t="s">
        <v>112</v>
      </c>
      <c r="BV166" s="82" t="s">
        <v>129</v>
      </c>
      <c r="BW166" s="82" t="s">
        <v>128</v>
      </c>
      <c r="BX166" s="82" t="s">
        <v>131</v>
      </c>
      <c r="BY166" s="82" t="s">
        <v>130</v>
      </c>
      <c r="BZ166" s="83" t="s">
        <v>117</v>
      </c>
      <c r="CA166" s="83" t="s">
        <v>118</v>
      </c>
      <c r="CB166" s="83" t="s">
        <v>115</v>
      </c>
      <c r="CC166" s="83" t="s">
        <v>116</v>
      </c>
      <c r="CD166" s="83" t="s">
        <v>104</v>
      </c>
      <c r="CE166" s="83" t="s">
        <v>103</v>
      </c>
      <c r="CF166" s="83" t="s">
        <v>106</v>
      </c>
      <c r="CG166" s="84" t="s">
        <v>105</v>
      </c>
      <c r="CH166" s="66"/>
      <c r="CI166" s="51"/>
      <c r="CJ166" s="144"/>
      <c r="CK166" s="74"/>
      <c r="CL166" s="58"/>
      <c r="CM166" s="3">
        <f>F40</f>
        <v>27</v>
      </c>
      <c r="CN166" s="4">
        <f>F243</f>
        <v>230</v>
      </c>
      <c r="CO166" s="4">
        <f>F141</f>
        <v>128</v>
      </c>
      <c r="CP166" s="4">
        <f>F142</f>
        <v>129</v>
      </c>
      <c r="CQ166" s="4">
        <f>F90</f>
        <v>77</v>
      </c>
      <c r="CR166" s="4">
        <f>F193</f>
        <v>180</v>
      </c>
      <c r="CS166" s="4">
        <f>F55</f>
        <v>42</v>
      </c>
      <c r="CT166" s="4">
        <f>F228</f>
        <v>215</v>
      </c>
      <c r="CU166" s="4">
        <f>F231</f>
        <v>218</v>
      </c>
      <c r="CV166" s="4">
        <f>F52</f>
        <v>39</v>
      </c>
      <c r="CW166" s="4">
        <f>F202</f>
        <v>189</v>
      </c>
      <c r="CX166" s="4">
        <f>F81</f>
        <v>68</v>
      </c>
      <c r="CY166" s="4">
        <f>F157</f>
        <v>144</v>
      </c>
      <c r="CZ166" s="4">
        <f>F126</f>
        <v>113</v>
      </c>
      <c r="DA166" s="4">
        <f>F248</f>
        <v>235</v>
      </c>
      <c r="DB166" s="5">
        <f>F35</f>
        <v>22</v>
      </c>
      <c r="DC166" s="75">
        <f>CU165^3+CV165^3+CW165^3+CX165^3+CY165^3+CZ165^3+DA165^3+DB165^3+CU166^3+CV166^3+CW166^3+CX166^3+CY166^3+CZ166^3+DA166^3+DB166^3</f>
        <v>67634176</v>
      </c>
      <c r="DD166" s="76">
        <f t="shared" ref="DD166:DD180" si="30">CM166^3+CN166^3+CO166^3+CP166^3+CQ166^3+CR166^3+CS166^3+CT166^3+CU166^3+CV166^3+CW166^3+CX166^3+CY166^3+CZ166^3+DA166^3+DB166^3</f>
        <v>67634176</v>
      </c>
      <c r="DE166" s="61"/>
      <c r="DF166" s="81" t="s">
        <v>243</v>
      </c>
      <c r="DG166" s="82" t="s">
        <v>242</v>
      </c>
      <c r="DH166" s="83" t="s">
        <v>111</v>
      </c>
      <c r="DI166" s="83" t="s">
        <v>112</v>
      </c>
      <c r="DJ166" s="82" t="s">
        <v>142</v>
      </c>
      <c r="DK166" s="82" t="s">
        <v>143</v>
      </c>
      <c r="DL166" s="83" t="s">
        <v>131</v>
      </c>
      <c r="DM166" s="83" t="s">
        <v>130</v>
      </c>
      <c r="DN166" s="82" t="s">
        <v>117</v>
      </c>
      <c r="DO166" s="82" t="s">
        <v>118</v>
      </c>
      <c r="DP166" s="83" t="s">
        <v>151</v>
      </c>
      <c r="DQ166" s="83" t="s">
        <v>150</v>
      </c>
      <c r="DR166" s="82" t="s">
        <v>104</v>
      </c>
      <c r="DS166" s="82" t="s">
        <v>103</v>
      </c>
      <c r="DT166" s="83" t="s">
        <v>250</v>
      </c>
      <c r="DU166" s="84" t="s">
        <v>251</v>
      </c>
      <c r="DV166" s="66"/>
      <c r="DW166" s="51"/>
      <c r="DY166" s="74"/>
      <c r="DZ166" s="58"/>
      <c r="EA166" s="3">
        <f>F39</f>
        <v>26</v>
      </c>
      <c r="EB166" s="4">
        <f>F244</f>
        <v>231</v>
      </c>
      <c r="EC166" s="4">
        <f>F131</f>
        <v>118</v>
      </c>
      <c r="ED166" s="4">
        <f>F152</f>
        <v>139</v>
      </c>
      <c r="EE166" s="4">
        <f>F78</f>
        <v>65</v>
      </c>
      <c r="EF166" s="4">
        <f>F205</f>
        <v>192</v>
      </c>
      <c r="EG166" s="4">
        <f>F58</f>
        <v>45</v>
      </c>
      <c r="EH166" s="4">
        <f>F225</f>
        <v>212</v>
      </c>
      <c r="EI166" s="4">
        <f>F234</f>
        <v>221</v>
      </c>
      <c r="EJ166" s="4">
        <f>F49</f>
        <v>36</v>
      </c>
      <c r="EK166" s="4">
        <f>F190</f>
        <v>177</v>
      </c>
      <c r="EL166" s="4">
        <f>F93</f>
        <v>80</v>
      </c>
      <c r="EM166" s="4">
        <f>F147</f>
        <v>134</v>
      </c>
      <c r="EN166" s="4">
        <f>F136</f>
        <v>123</v>
      </c>
      <c r="EO166" s="4">
        <f>F247</f>
        <v>234</v>
      </c>
      <c r="EP166" s="5">
        <f>F36</f>
        <v>23</v>
      </c>
      <c r="EQ166" s="75">
        <f>EI165^3+EJ165^3+EK165^3+EL165^3+EM165^3+EN165^3+EO165^3+EP165^3+EI166^3+EJ166^3+EK166^3+EL166^3+EM166^3+EN166^3+EO166^3+EP166^3</f>
        <v>67634176</v>
      </c>
      <c r="ER166" s="76">
        <f t="shared" ref="ER166:ER180" si="31">EA166^3+EB166^3+EC166^3+ED166^3+EE166^3+EF166^3+EG166^3+EH166^3+EI166^3+EJ166^3+EK166^3+EL166^3+EM166^3+EN166^3+EO166^3+EP166^3</f>
        <v>67634176</v>
      </c>
      <c r="ES166" s="61"/>
      <c r="ET166" s="89" t="s">
        <v>146</v>
      </c>
      <c r="EU166" s="83" t="s">
        <v>147</v>
      </c>
      <c r="EV166" s="83" t="s">
        <v>156</v>
      </c>
      <c r="EW166" s="83" t="s">
        <v>157</v>
      </c>
      <c r="EX166" s="83" t="s">
        <v>255</v>
      </c>
      <c r="EY166" s="83" t="s">
        <v>254</v>
      </c>
      <c r="EZ166" s="83" t="s">
        <v>245</v>
      </c>
      <c r="FA166" s="83" t="s">
        <v>244</v>
      </c>
      <c r="FB166" s="83" t="s">
        <v>252</v>
      </c>
      <c r="FC166" s="83" t="s">
        <v>253</v>
      </c>
      <c r="FD166" s="83" t="s">
        <v>246</v>
      </c>
      <c r="FE166" s="83" t="s">
        <v>247</v>
      </c>
      <c r="FF166" s="83" t="s">
        <v>149</v>
      </c>
      <c r="FG166" s="83" t="s">
        <v>148</v>
      </c>
      <c r="FH166" s="83" t="s">
        <v>155</v>
      </c>
      <c r="FI166" s="84" t="s">
        <v>154</v>
      </c>
      <c r="FJ166" s="66"/>
      <c r="FK166" s="51"/>
    </row>
    <row r="167" spans="1:167" x14ac:dyDescent="0.2">
      <c r="A167" s="32"/>
      <c r="B167" s="32"/>
      <c r="C167" s="32"/>
      <c r="D167" s="106" t="s">
        <v>237</v>
      </c>
      <c r="E167" s="107" t="s">
        <v>207</v>
      </c>
      <c r="F167" s="108">
        <f>B4+(153*B6)</f>
        <v>154</v>
      </c>
      <c r="G167" s="104"/>
      <c r="H167" s="43"/>
      <c r="I167" s="57"/>
      <c r="J167" s="58"/>
      <c r="K167" s="3">
        <f>F228</f>
        <v>215</v>
      </c>
      <c r="L167" s="4">
        <f>F55</f>
        <v>42</v>
      </c>
      <c r="M167" s="4">
        <f>F195</f>
        <v>182</v>
      </c>
      <c r="N167" s="4">
        <f>F88</f>
        <v>75</v>
      </c>
      <c r="O167" s="4">
        <f>F145</f>
        <v>132</v>
      </c>
      <c r="P167" s="4">
        <f>F138</f>
        <v>125</v>
      </c>
      <c r="Q167" s="4">
        <f>F238</f>
        <v>225</v>
      </c>
      <c r="R167" s="4">
        <f>F45</f>
        <v>32</v>
      </c>
      <c r="S167" s="4">
        <f>F30</f>
        <v>17</v>
      </c>
      <c r="T167" s="4">
        <f>F253</f>
        <v>240</v>
      </c>
      <c r="U167" s="4">
        <f>F129</f>
        <v>116</v>
      </c>
      <c r="V167" s="4">
        <f>F154</f>
        <v>141</v>
      </c>
      <c r="W167" s="4">
        <f>F83</f>
        <v>70</v>
      </c>
      <c r="X167" s="4">
        <f>F200</f>
        <v>187</v>
      </c>
      <c r="Y167" s="4">
        <f>F52</f>
        <v>39</v>
      </c>
      <c r="Z167" s="5">
        <f>F231</f>
        <v>218</v>
      </c>
      <c r="AA167" s="75">
        <f>K167^3+L167^3+M167^3+N167^3+O167^3+P167^3+Q167^3+R167^3+K168^3+L168^3+M168^3+N168^3+O168^3+P168^3+Q168^3+R168^3</f>
        <v>67634176</v>
      </c>
      <c r="AB167" s="76">
        <f t="shared" si="28"/>
        <v>67634176</v>
      </c>
      <c r="AC167" s="88"/>
      <c r="AD167" s="81" t="s">
        <v>130</v>
      </c>
      <c r="AE167" s="82" t="s">
        <v>131</v>
      </c>
      <c r="AF167" s="82" t="s">
        <v>128</v>
      </c>
      <c r="AG167" s="82" t="s">
        <v>129</v>
      </c>
      <c r="AH167" s="83" t="s">
        <v>126</v>
      </c>
      <c r="AI167" s="83" t="s">
        <v>127</v>
      </c>
      <c r="AJ167" s="83" t="s">
        <v>124</v>
      </c>
      <c r="AK167" s="83" t="s">
        <v>125</v>
      </c>
      <c r="AL167" s="82" t="s">
        <v>96</v>
      </c>
      <c r="AM167" s="82" t="s">
        <v>95</v>
      </c>
      <c r="AN167" s="82" t="s">
        <v>98</v>
      </c>
      <c r="AO167" s="82" t="s">
        <v>97</v>
      </c>
      <c r="AP167" s="83" t="s">
        <v>116</v>
      </c>
      <c r="AQ167" s="83" t="s">
        <v>115</v>
      </c>
      <c r="AR167" s="83" t="s">
        <v>118</v>
      </c>
      <c r="AS167" s="84" t="s">
        <v>117</v>
      </c>
      <c r="AT167" s="66"/>
      <c r="AU167" s="51"/>
      <c r="AW167" s="57"/>
      <c r="AX167" s="58"/>
      <c r="AY167" s="3">
        <f>F227</f>
        <v>214</v>
      </c>
      <c r="AZ167" s="4">
        <f>F56</f>
        <v>43</v>
      </c>
      <c r="BA167" s="4">
        <f>F196</f>
        <v>183</v>
      </c>
      <c r="BB167" s="4">
        <f>F87</f>
        <v>74</v>
      </c>
      <c r="BC167" s="4">
        <f>F145</f>
        <v>132</v>
      </c>
      <c r="BD167" s="4">
        <f>F138</f>
        <v>125</v>
      </c>
      <c r="BE167" s="4">
        <f>F238</f>
        <v>225</v>
      </c>
      <c r="BF167" s="4">
        <f>F45</f>
        <v>32</v>
      </c>
      <c r="BG167" s="4">
        <f>F30</f>
        <v>17</v>
      </c>
      <c r="BH167" s="4">
        <f>F253</f>
        <v>240</v>
      </c>
      <c r="BI167" s="4">
        <f>F129</f>
        <v>116</v>
      </c>
      <c r="BJ167" s="4">
        <f>F154</f>
        <v>141</v>
      </c>
      <c r="BK167" s="4">
        <f>F84</f>
        <v>71</v>
      </c>
      <c r="BL167" s="4">
        <f>F199</f>
        <v>186</v>
      </c>
      <c r="BM167" s="4">
        <f>F51</f>
        <v>38</v>
      </c>
      <c r="BN167" s="5">
        <f>F232</f>
        <v>219</v>
      </c>
      <c r="BO167" s="75">
        <f>AY167^3+AZ167^3+BA167^3+BB167^3+BC167^3+BD167^3+BE167^3+BF167^3+AY168^3+AZ168^3+BA168^3+BB168^3+BC168^3+BD168^3+BE168^3+BF168^3</f>
        <v>67634176</v>
      </c>
      <c r="BP167" s="76">
        <f t="shared" si="29"/>
        <v>67634176</v>
      </c>
      <c r="BQ167" s="88"/>
      <c r="BR167" s="89" t="s">
        <v>108</v>
      </c>
      <c r="BS167" s="83" t="s">
        <v>107</v>
      </c>
      <c r="BT167" s="83" t="s">
        <v>110</v>
      </c>
      <c r="BU167" s="83" t="s">
        <v>109</v>
      </c>
      <c r="BV167" s="83" t="s">
        <v>126</v>
      </c>
      <c r="BW167" s="83" t="s">
        <v>127</v>
      </c>
      <c r="BX167" s="83" t="s">
        <v>124</v>
      </c>
      <c r="BY167" s="83" t="s">
        <v>125</v>
      </c>
      <c r="BZ167" s="82" t="s">
        <v>96</v>
      </c>
      <c r="CA167" s="82" t="s">
        <v>95</v>
      </c>
      <c r="CB167" s="82" t="s">
        <v>98</v>
      </c>
      <c r="CC167" s="82" t="s">
        <v>97</v>
      </c>
      <c r="CD167" s="82" t="s">
        <v>93</v>
      </c>
      <c r="CE167" s="82" t="s">
        <v>94</v>
      </c>
      <c r="CF167" s="82" t="s">
        <v>91</v>
      </c>
      <c r="CG167" s="86" t="s">
        <v>92</v>
      </c>
      <c r="CH167" s="66"/>
      <c r="CI167" s="51"/>
      <c r="CJ167" s="144"/>
      <c r="CK167" s="57"/>
      <c r="CL167" s="58"/>
      <c r="CM167" s="3">
        <f>F225</f>
        <v>212</v>
      </c>
      <c r="CN167" s="4">
        <f>F58</f>
        <v>45</v>
      </c>
      <c r="CO167" s="4">
        <f>F196</f>
        <v>183</v>
      </c>
      <c r="CP167" s="4">
        <f>F87</f>
        <v>74</v>
      </c>
      <c r="CQ167" s="4">
        <f>F147</f>
        <v>134</v>
      </c>
      <c r="CR167" s="4">
        <f>F136</f>
        <v>123</v>
      </c>
      <c r="CS167" s="4">
        <f>F238</f>
        <v>225</v>
      </c>
      <c r="CT167" s="4">
        <f>F45</f>
        <v>32</v>
      </c>
      <c r="CU167" s="4">
        <f>F30</f>
        <v>17</v>
      </c>
      <c r="CV167" s="4">
        <f>F253</f>
        <v>240</v>
      </c>
      <c r="CW167" s="4">
        <f>F131</f>
        <v>118</v>
      </c>
      <c r="CX167" s="4">
        <f>F152</f>
        <v>139</v>
      </c>
      <c r="CY167" s="4">
        <f>F84</f>
        <v>71</v>
      </c>
      <c r="CZ167" s="4">
        <f>F199</f>
        <v>186</v>
      </c>
      <c r="DA167" s="4">
        <f>F49</f>
        <v>36</v>
      </c>
      <c r="DB167" s="5">
        <f>F234</f>
        <v>221</v>
      </c>
      <c r="DC167" s="75">
        <f>CM167^3+CN167^3+CO167^3+CP167^3+CQ167^3+CR167^3+CS167^3+CT167^3+CM168^3+CN168^3+CO168^3+CP168^3+CQ168^3+CR168^3+CS168^3+CT168^3</f>
        <v>67634176</v>
      </c>
      <c r="DD167" s="76">
        <f t="shared" si="30"/>
        <v>67634176</v>
      </c>
      <c r="DE167" s="88"/>
      <c r="DF167" s="81" t="s">
        <v>244</v>
      </c>
      <c r="DG167" s="82" t="s">
        <v>245</v>
      </c>
      <c r="DH167" s="83" t="s">
        <v>110</v>
      </c>
      <c r="DI167" s="83" t="s">
        <v>109</v>
      </c>
      <c r="DJ167" s="82" t="s">
        <v>149</v>
      </c>
      <c r="DK167" s="82" t="s">
        <v>148</v>
      </c>
      <c r="DL167" s="83" t="s">
        <v>124</v>
      </c>
      <c r="DM167" s="83" t="s">
        <v>125</v>
      </c>
      <c r="DN167" s="82" t="s">
        <v>96</v>
      </c>
      <c r="DO167" s="82" t="s">
        <v>95</v>
      </c>
      <c r="DP167" s="83" t="s">
        <v>156</v>
      </c>
      <c r="DQ167" s="83" t="s">
        <v>157</v>
      </c>
      <c r="DR167" s="82" t="s">
        <v>93</v>
      </c>
      <c r="DS167" s="82" t="s">
        <v>94</v>
      </c>
      <c r="DT167" s="83" t="s">
        <v>253</v>
      </c>
      <c r="DU167" s="84" t="s">
        <v>252</v>
      </c>
      <c r="DV167" s="66"/>
      <c r="DW167" s="51"/>
      <c r="DY167" s="57"/>
      <c r="DZ167" s="58"/>
      <c r="EA167" s="3">
        <f>F237</f>
        <v>224</v>
      </c>
      <c r="EB167" s="4">
        <f>F46</f>
        <v>33</v>
      </c>
      <c r="EC167" s="4">
        <f>F193</f>
        <v>180</v>
      </c>
      <c r="ED167" s="4">
        <f>F90</f>
        <v>77</v>
      </c>
      <c r="EE167" s="4">
        <f>F148</f>
        <v>135</v>
      </c>
      <c r="EF167" s="4">
        <f>F135</f>
        <v>122</v>
      </c>
      <c r="EG167" s="4">
        <f>F248</f>
        <v>235</v>
      </c>
      <c r="EH167" s="4">
        <f>F35</f>
        <v>22</v>
      </c>
      <c r="EI167" s="4">
        <f>F40</f>
        <v>27</v>
      </c>
      <c r="EJ167" s="4">
        <f>F243</f>
        <v>230</v>
      </c>
      <c r="EK167" s="4">
        <f>F132</f>
        <v>119</v>
      </c>
      <c r="EL167" s="4">
        <f>F151</f>
        <v>138</v>
      </c>
      <c r="EM167" s="4">
        <f>F81</f>
        <v>68</v>
      </c>
      <c r="EN167" s="4">
        <f>F202</f>
        <v>189</v>
      </c>
      <c r="EO167" s="4">
        <f>F61</f>
        <v>48</v>
      </c>
      <c r="EP167" s="5">
        <f>F222</f>
        <v>209</v>
      </c>
      <c r="EQ167" s="75">
        <f>EA167^3+EB167^3+EC167^3+ED167^3+EE167^3+EF167^3+EG167^3+EH167^3+EA168^3+EB168^3+EC168^3+ED168^3+EE168^3+EF168^3+EG168^3+EH168^3</f>
        <v>67634176</v>
      </c>
      <c r="ER167" s="76">
        <f t="shared" si="31"/>
        <v>67634176</v>
      </c>
      <c r="ES167" s="88"/>
      <c r="ET167" s="81" t="s">
        <v>153</v>
      </c>
      <c r="EU167" s="82" t="s">
        <v>152</v>
      </c>
      <c r="EV167" s="82" t="s">
        <v>143</v>
      </c>
      <c r="EW167" s="82" t="s">
        <v>142</v>
      </c>
      <c r="EX167" s="82" t="s">
        <v>240</v>
      </c>
      <c r="EY167" s="82" t="s">
        <v>241</v>
      </c>
      <c r="EZ167" s="82" t="s">
        <v>250</v>
      </c>
      <c r="FA167" s="82" t="s">
        <v>251</v>
      </c>
      <c r="FB167" s="82" t="s">
        <v>243</v>
      </c>
      <c r="FC167" s="82" t="s">
        <v>242</v>
      </c>
      <c r="FD167" s="82" t="s">
        <v>249</v>
      </c>
      <c r="FE167" s="82" t="s">
        <v>248</v>
      </c>
      <c r="FF167" s="82" t="s">
        <v>150</v>
      </c>
      <c r="FG167" s="82" t="s">
        <v>151</v>
      </c>
      <c r="FH167" s="82" t="s">
        <v>144</v>
      </c>
      <c r="FI167" s="86" t="s">
        <v>145</v>
      </c>
      <c r="FJ167" s="66"/>
      <c r="FK167" s="51"/>
    </row>
    <row r="168" spans="1:167" x14ac:dyDescent="0.2">
      <c r="A168" s="32"/>
      <c r="B168" s="32"/>
      <c r="C168" s="32"/>
      <c r="D168" s="106" t="s">
        <v>258</v>
      </c>
      <c r="E168" s="107" t="s">
        <v>207</v>
      </c>
      <c r="F168" s="108">
        <f>B4+(154*B6)</f>
        <v>155</v>
      </c>
      <c r="G168" s="104"/>
      <c r="H168" s="43"/>
      <c r="I168" s="90"/>
      <c r="J168" s="58"/>
      <c r="K168" s="3">
        <f>F219</f>
        <v>206</v>
      </c>
      <c r="L168" s="4">
        <f>F64</f>
        <v>51</v>
      </c>
      <c r="M168" s="4">
        <f>F188</f>
        <v>175</v>
      </c>
      <c r="N168" s="4">
        <f>F95</f>
        <v>82</v>
      </c>
      <c r="O168" s="4">
        <f>F166</f>
        <v>153</v>
      </c>
      <c r="P168" s="4">
        <f>F117</f>
        <v>104</v>
      </c>
      <c r="Q168" s="4">
        <f>F265</f>
        <v>252</v>
      </c>
      <c r="R168" s="4">
        <f>F18</f>
        <v>5</v>
      </c>
      <c r="S168" s="4">
        <f>F25</f>
        <v>12</v>
      </c>
      <c r="T168" s="4">
        <f>F258</f>
        <v>245</v>
      </c>
      <c r="U168" s="4">
        <f>F118</f>
        <v>105</v>
      </c>
      <c r="V168" s="4">
        <f>F165</f>
        <v>152</v>
      </c>
      <c r="W168" s="4">
        <f>F108</f>
        <v>95</v>
      </c>
      <c r="X168" s="4">
        <f>F175</f>
        <v>162</v>
      </c>
      <c r="Y168" s="4">
        <f>F75</f>
        <v>62</v>
      </c>
      <c r="Z168" s="5">
        <f>F208</f>
        <v>195</v>
      </c>
      <c r="AA168" s="75">
        <f>S167^3+T167^3+U167^3+V167^3+W167^3+X167^3+Y167^3+Z167^3+S168^3+T168^3+U168^3+V168^3+W168^3+X168^3+Y168^3+Z168^3</f>
        <v>67634176</v>
      </c>
      <c r="AB168" s="76">
        <f t="shared" si="28"/>
        <v>67634176</v>
      </c>
      <c r="AC168" s="61"/>
      <c r="AD168" s="81" t="s">
        <v>139</v>
      </c>
      <c r="AE168" s="82" t="s">
        <v>140</v>
      </c>
      <c r="AF168" s="82" t="s">
        <v>137</v>
      </c>
      <c r="AG168" s="82" t="s">
        <v>138</v>
      </c>
      <c r="AH168" s="83" t="s">
        <v>134</v>
      </c>
      <c r="AI168" s="83" t="s">
        <v>135</v>
      </c>
      <c r="AJ168" s="83" t="s">
        <v>132</v>
      </c>
      <c r="AK168" s="83" t="s">
        <v>133</v>
      </c>
      <c r="AL168" s="82" t="s">
        <v>100</v>
      </c>
      <c r="AM168" s="82" t="s">
        <v>99</v>
      </c>
      <c r="AN168" s="82" t="s">
        <v>102</v>
      </c>
      <c r="AO168" s="82" t="s">
        <v>101</v>
      </c>
      <c r="AP168" s="83" t="s">
        <v>120</v>
      </c>
      <c r="AQ168" s="83" t="s">
        <v>119</v>
      </c>
      <c r="AR168" s="83" t="s">
        <v>122</v>
      </c>
      <c r="AS168" s="84" t="s">
        <v>121</v>
      </c>
      <c r="AT168" s="66"/>
      <c r="AU168" s="51"/>
      <c r="AW168" s="90"/>
      <c r="AX168" s="58"/>
      <c r="AY168" s="3">
        <f>F220</f>
        <v>207</v>
      </c>
      <c r="AZ168" s="4">
        <f>F63</f>
        <v>50</v>
      </c>
      <c r="BA168" s="4">
        <f>F187</f>
        <v>174</v>
      </c>
      <c r="BB168" s="4">
        <f>F96</f>
        <v>83</v>
      </c>
      <c r="BC168" s="4">
        <f>F166</f>
        <v>153</v>
      </c>
      <c r="BD168" s="4">
        <f>F117</f>
        <v>104</v>
      </c>
      <c r="BE168" s="4">
        <f>F265</f>
        <v>252</v>
      </c>
      <c r="BF168" s="4">
        <f>F18</f>
        <v>5</v>
      </c>
      <c r="BG168" s="4">
        <f>F25</f>
        <v>12</v>
      </c>
      <c r="BH168" s="4">
        <f>F258</f>
        <v>245</v>
      </c>
      <c r="BI168" s="4">
        <f>F118</f>
        <v>105</v>
      </c>
      <c r="BJ168" s="4">
        <f>F165</f>
        <v>152</v>
      </c>
      <c r="BK168" s="4">
        <f>F107</f>
        <v>94</v>
      </c>
      <c r="BL168" s="4">
        <f>F176</f>
        <v>163</v>
      </c>
      <c r="BM168" s="4">
        <f>F76</f>
        <v>63</v>
      </c>
      <c r="BN168" s="5">
        <f>F207</f>
        <v>194</v>
      </c>
      <c r="BO168" s="75">
        <f>BG167^3+BH167^3+BI167^3+BJ167^3+BK167^3+BL167^3+BM167^3+BN167^3+BG168^3+BH168^3+BI168^3+BJ168^3+BK168^3+BL168^3+BM168^3+BN168^3</f>
        <v>67634176</v>
      </c>
      <c r="BP168" s="76">
        <f t="shared" si="29"/>
        <v>67634176</v>
      </c>
      <c r="BQ168" s="61"/>
      <c r="BR168" s="89" t="s">
        <v>84</v>
      </c>
      <c r="BS168" s="83" t="s">
        <v>83</v>
      </c>
      <c r="BT168" s="83" t="s">
        <v>86</v>
      </c>
      <c r="BU168" s="83" t="s">
        <v>85</v>
      </c>
      <c r="BV168" s="83" t="s">
        <v>134</v>
      </c>
      <c r="BW168" s="83" t="s">
        <v>135</v>
      </c>
      <c r="BX168" s="83" t="s">
        <v>132</v>
      </c>
      <c r="BY168" s="83" t="s">
        <v>133</v>
      </c>
      <c r="BZ168" s="82" t="s">
        <v>100</v>
      </c>
      <c r="CA168" s="82" t="s">
        <v>99</v>
      </c>
      <c r="CB168" s="82" t="s">
        <v>102</v>
      </c>
      <c r="CC168" s="82" t="s">
        <v>101</v>
      </c>
      <c r="CD168" s="82" t="s">
        <v>77</v>
      </c>
      <c r="CE168" s="82" t="s">
        <v>78</v>
      </c>
      <c r="CF168" s="82" t="s">
        <v>75</v>
      </c>
      <c r="CG168" s="86" t="s">
        <v>76</v>
      </c>
      <c r="CH168" s="66"/>
      <c r="CI168" s="51"/>
      <c r="CJ168" s="144"/>
      <c r="CK168" s="90"/>
      <c r="CL168" s="58"/>
      <c r="CM168" s="3">
        <f>F220</f>
        <v>207</v>
      </c>
      <c r="CN168" s="4">
        <f>F63</f>
        <v>50</v>
      </c>
      <c r="CO168" s="4">
        <f>F185</f>
        <v>172</v>
      </c>
      <c r="CP168" s="4">
        <f>F98</f>
        <v>85</v>
      </c>
      <c r="CQ168" s="4">
        <f>F166</f>
        <v>153</v>
      </c>
      <c r="CR168" s="4">
        <f>F117</f>
        <v>104</v>
      </c>
      <c r="CS168" s="4">
        <f>F267</f>
        <v>254</v>
      </c>
      <c r="CT168" s="4">
        <f>F16</f>
        <v>3</v>
      </c>
      <c r="CU168" s="4">
        <f>F27</f>
        <v>14</v>
      </c>
      <c r="CV168" s="4">
        <f>F256</f>
        <v>243</v>
      </c>
      <c r="CW168" s="4">
        <f>F118</f>
        <v>105</v>
      </c>
      <c r="CX168" s="4">
        <f>F165</f>
        <v>152</v>
      </c>
      <c r="CY168" s="4">
        <f>F105</f>
        <v>92</v>
      </c>
      <c r="CZ168" s="4">
        <f>F178</f>
        <v>165</v>
      </c>
      <c r="DA168" s="4">
        <f>F76</f>
        <v>63</v>
      </c>
      <c r="DB168" s="5">
        <f>F207</f>
        <v>194</v>
      </c>
      <c r="DC168" s="75">
        <f>CU167^3+CV167^3+CW167^3+CX167^3+CY167^3+CZ167^3+DA167^3+DB167^3+CU168^3+CV168^3+CW168^3+CX168^3+CY168^3+CZ168^3+DA168^3+DB168^3</f>
        <v>67634176</v>
      </c>
      <c r="DD168" s="76">
        <f t="shared" si="30"/>
        <v>67634176</v>
      </c>
      <c r="DE168" s="61"/>
      <c r="DF168" s="81" t="s">
        <v>84</v>
      </c>
      <c r="DG168" s="82" t="s">
        <v>83</v>
      </c>
      <c r="DH168" s="83" t="s">
        <v>214</v>
      </c>
      <c r="DI168" s="83" t="s">
        <v>215</v>
      </c>
      <c r="DJ168" s="82" t="s">
        <v>134</v>
      </c>
      <c r="DK168" s="82" t="s">
        <v>135</v>
      </c>
      <c r="DL168" s="83" t="s">
        <v>180</v>
      </c>
      <c r="DM168" s="83" t="s">
        <v>179</v>
      </c>
      <c r="DN168" s="82" t="s">
        <v>187</v>
      </c>
      <c r="DO168" s="82" t="s">
        <v>188</v>
      </c>
      <c r="DP168" s="83" t="s">
        <v>102</v>
      </c>
      <c r="DQ168" s="83" t="s">
        <v>101</v>
      </c>
      <c r="DR168" s="82" t="s">
        <v>223</v>
      </c>
      <c r="DS168" s="82" t="s">
        <v>222</v>
      </c>
      <c r="DT168" s="83" t="s">
        <v>75</v>
      </c>
      <c r="DU168" s="84" t="s">
        <v>76</v>
      </c>
      <c r="DV168" s="66"/>
      <c r="DW168" s="51"/>
      <c r="DY168" s="90"/>
      <c r="DZ168" s="58"/>
      <c r="EA168" s="3">
        <f>F207</f>
        <v>194</v>
      </c>
      <c r="EB168" s="4">
        <f>F76</f>
        <v>63</v>
      </c>
      <c r="EC168" s="4">
        <f>F187</f>
        <v>174</v>
      </c>
      <c r="ED168" s="4">
        <f>F96</f>
        <v>83</v>
      </c>
      <c r="EE168" s="4">
        <f>F166</f>
        <v>153</v>
      </c>
      <c r="EF168" s="4">
        <f>F117</f>
        <v>104</v>
      </c>
      <c r="EG168" s="4">
        <f>F258</f>
        <v>245</v>
      </c>
      <c r="EH168" s="4">
        <f>F25</f>
        <v>12</v>
      </c>
      <c r="EI168" s="4">
        <f>F18</f>
        <v>5</v>
      </c>
      <c r="EJ168" s="4">
        <f>F265</f>
        <v>252</v>
      </c>
      <c r="EK168" s="4">
        <f>F118</f>
        <v>105</v>
      </c>
      <c r="EL168" s="4">
        <f>F165</f>
        <v>152</v>
      </c>
      <c r="EM168" s="4">
        <f>F107</f>
        <v>94</v>
      </c>
      <c r="EN168" s="4">
        <f>F176</f>
        <v>163</v>
      </c>
      <c r="EO168" s="4">
        <f>F63</f>
        <v>50</v>
      </c>
      <c r="EP168" s="5">
        <f>F220</f>
        <v>207</v>
      </c>
      <c r="EQ168" s="75">
        <f>EI167^3+EJ167^3+EK167^3+EL167^3+EM167^3+EN167^3+EO167^3+EP167^3+EI168^3+EJ168^3+EK168^3+EL168^3+EM168^3+EN168^3+EO168^3+EP168^3</f>
        <v>67634176</v>
      </c>
      <c r="ER168" s="76">
        <f t="shared" si="31"/>
        <v>67634176</v>
      </c>
      <c r="ES168" s="61"/>
      <c r="ET168" s="89" t="s">
        <v>76</v>
      </c>
      <c r="EU168" s="83" t="s">
        <v>75</v>
      </c>
      <c r="EV168" s="83" t="s">
        <v>86</v>
      </c>
      <c r="EW168" s="83" t="s">
        <v>85</v>
      </c>
      <c r="EX168" s="83" t="s">
        <v>134</v>
      </c>
      <c r="EY168" s="83" t="s">
        <v>135</v>
      </c>
      <c r="EZ168" s="83" t="s">
        <v>99</v>
      </c>
      <c r="FA168" s="83" t="s">
        <v>100</v>
      </c>
      <c r="FB168" s="83" t="s">
        <v>133</v>
      </c>
      <c r="FC168" s="83" t="s">
        <v>132</v>
      </c>
      <c r="FD168" s="83" t="s">
        <v>102</v>
      </c>
      <c r="FE168" s="83" t="s">
        <v>101</v>
      </c>
      <c r="FF168" s="83" t="s">
        <v>77</v>
      </c>
      <c r="FG168" s="83" t="s">
        <v>78</v>
      </c>
      <c r="FH168" s="83" t="s">
        <v>83</v>
      </c>
      <c r="FI168" s="84" t="s">
        <v>84</v>
      </c>
      <c r="FJ168" s="66"/>
      <c r="FK168" s="51"/>
    </row>
    <row r="169" spans="1:167" x14ac:dyDescent="0.2">
      <c r="A169" s="32"/>
      <c r="B169" s="32"/>
      <c r="C169" s="32"/>
      <c r="D169" s="106" t="s">
        <v>88</v>
      </c>
      <c r="E169" s="107" t="s">
        <v>207</v>
      </c>
      <c r="F169" s="108">
        <f>B4+(155*B6)</f>
        <v>156</v>
      </c>
      <c r="G169" s="104"/>
      <c r="H169" s="43"/>
      <c r="I169" s="57"/>
      <c r="J169" s="58"/>
      <c r="K169" s="3">
        <f>F131</f>
        <v>118</v>
      </c>
      <c r="L169" s="4">
        <f>F152</f>
        <v>139</v>
      </c>
      <c r="M169" s="4">
        <f>F36</f>
        <v>23</v>
      </c>
      <c r="N169" s="4">
        <f>F247</f>
        <v>234</v>
      </c>
      <c r="O169" s="4">
        <f>F46</f>
        <v>33</v>
      </c>
      <c r="P169" s="4">
        <f>F237</f>
        <v>224</v>
      </c>
      <c r="Q169" s="4">
        <f>F81</f>
        <v>68</v>
      </c>
      <c r="R169" s="4">
        <f>F202</f>
        <v>189</v>
      </c>
      <c r="S169" s="4">
        <f>F193</f>
        <v>180</v>
      </c>
      <c r="T169" s="4">
        <f>F90</f>
        <v>77</v>
      </c>
      <c r="U169" s="4">
        <f>F222</f>
        <v>209</v>
      </c>
      <c r="V169" s="4">
        <f>F61</f>
        <v>48</v>
      </c>
      <c r="W169" s="4">
        <f>F244</f>
        <v>231</v>
      </c>
      <c r="X169" s="4">
        <f>F39</f>
        <v>26</v>
      </c>
      <c r="Y169" s="4">
        <f>F147</f>
        <v>134</v>
      </c>
      <c r="Z169" s="5">
        <f>F136</f>
        <v>123</v>
      </c>
      <c r="AA169" s="75">
        <f>K169^3+L169^3+M169^3+N169^3+O169^3+P169^3+Q169^3+R169^3+K170^3+L170^3+M170^3+N170^3+O170^3+P170^3+Q170^3+R170^3</f>
        <v>67634176</v>
      </c>
      <c r="AB169" s="76">
        <f t="shared" si="28"/>
        <v>67634176</v>
      </c>
      <c r="AC169" s="61"/>
      <c r="AD169" s="89" t="s">
        <v>156</v>
      </c>
      <c r="AE169" s="83" t="s">
        <v>157</v>
      </c>
      <c r="AF169" s="83" t="s">
        <v>154</v>
      </c>
      <c r="AG169" s="83" t="s">
        <v>155</v>
      </c>
      <c r="AH169" s="82" t="s">
        <v>152</v>
      </c>
      <c r="AI169" s="82" t="s">
        <v>153</v>
      </c>
      <c r="AJ169" s="82" t="s">
        <v>150</v>
      </c>
      <c r="AK169" s="82" t="s">
        <v>151</v>
      </c>
      <c r="AL169" s="83" t="s">
        <v>143</v>
      </c>
      <c r="AM169" s="83" t="s">
        <v>142</v>
      </c>
      <c r="AN169" s="83" t="s">
        <v>145</v>
      </c>
      <c r="AO169" s="83" t="s">
        <v>144</v>
      </c>
      <c r="AP169" s="82" t="s">
        <v>147</v>
      </c>
      <c r="AQ169" s="82" t="s">
        <v>146</v>
      </c>
      <c r="AR169" s="82" t="s">
        <v>149</v>
      </c>
      <c r="AS169" s="86" t="s">
        <v>148</v>
      </c>
      <c r="AT169" s="66"/>
      <c r="AU169" s="51"/>
      <c r="AW169" s="57"/>
      <c r="AX169" s="58"/>
      <c r="AY169" s="3">
        <f>F132</f>
        <v>119</v>
      </c>
      <c r="AZ169" s="4">
        <f>F151</f>
        <v>138</v>
      </c>
      <c r="BA169" s="4">
        <f>F35</f>
        <v>22</v>
      </c>
      <c r="BB169" s="4">
        <f>F248</f>
        <v>235</v>
      </c>
      <c r="BC169" s="4">
        <f>F46</f>
        <v>33</v>
      </c>
      <c r="BD169" s="4">
        <f>F237</f>
        <v>224</v>
      </c>
      <c r="BE169" s="4">
        <f>F81</f>
        <v>68</v>
      </c>
      <c r="BF169" s="4">
        <f>F202</f>
        <v>189</v>
      </c>
      <c r="BG169" s="4">
        <f>F193</f>
        <v>180</v>
      </c>
      <c r="BH169" s="4">
        <f>F90</f>
        <v>77</v>
      </c>
      <c r="BI169" s="4">
        <f>F222</f>
        <v>209</v>
      </c>
      <c r="BJ169" s="4">
        <f>F61</f>
        <v>48</v>
      </c>
      <c r="BK169" s="4">
        <f>F243</f>
        <v>230</v>
      </c>
      <c r="BL169" s="4">
        <f>F40</f>
        <v>27</v>
      </c>
      <c r="BM169" s="4">
        <f>F148</f>
        <v>135</v>
      </c>
      <c r="BN169" s="5">
        <f>F135</f>
        <v>122</v>
      </c>
      <c r="BO169" s="75">
        <f>AY169^3+AZ169^3+BA169^3+BB169^3+BC169^3+BD169^3+BE169^3+BF169^3+AY170^3+AZ170^3+BA170^3+BB170^3+BC170^3+BD170^3+BE170^3+BF170^3</f>
        <v>67634176</v>
      </c>
      <c r="BP169" s="76">
        <f t="shared" si="29"/>
        <v>67634176</v>
      </c>
      <c r="BQ169" s="61"/>
      <c r="BR169" s="81" t="s">
        <v>249</v>
      </c>
      <c r="BS169" s="82" t="s">
        <v>248</v>
      </c>
      <c r="BT169" s="82" t="s">
        <v>251</v>
      </c>
      <c r="BU169" s="82" t="s">
        <v>250</v>
      </c>
      <c r="BV169" s="82" t="s">
        <v>152</v>
      </c>
      <c r="BW169" s="82" t="s">
        <v>153</v>
      </c>
      <c r="BX169" s="82" t="s">
        <v>150</v>
      </c>
      <c r="BY169" s="82" t="s">
        <v>151</v>
      </c>
      <c r="BZ169" s="83" t="s">
        <v>143</v>
      </c>
      <c r="CA169" s="83" t="s">
        <v>142</v>
      </c>
      <c r="CB169" s="83" t="s">
        <v>145</v>
      </c>
      <c r="CC169" s="83" t="s">
        <v>144</v>
      </c>
      <c r="CD169" s="83" t="s">
        <v>242</v>
      </c>
      <c r="CE169" s="83" t="s">
        <v>243</v>
      </c>
      <c r="CF169" s="83" t="s">
        <v>240</v>
      </c>
      <c r="CG169" s="84" t="s">
        <v>241</v>
      </c>
      <c r="CH169" s="66"/>
      <c r="CI169" s="51"/>
      <c r="CJ169" s="144"/>
      <c r="CK169" s="57"/>
      <c r="CL169" s="58"/>
      <c r="CM169" s="3">
        <f>F132</f>
        <v>119</v>
      </c>
      <c r="CN169" s="4">
        <f>F151</f>
        <v>138</v>
      </c>
      <c r="CO169" s="4">
        <f>F33</f>
        <v>20</v>
      </c>
      <c r="CP169" s="4">
        <f>F250</f>
        <v>237</v>
      </c>
      <c r="CQ169" s="4">
        <f>F46</f>
        <v>33</v>
      </c>
      <c r="CR169" s="4">
        <f>F237</f>
        <v>224</v>
      </c>
      <c r="CS169" s="4">
        <f>F83</f>
        <v>70</v>
      </c>
      <c r="CT169" s="4">
        <f>F200</f>
        <v>187</v>
      </c>
      <c r="CU169" s="4">
        <f>F195</f>
        <v>182</v>
      </c>
      <c r="CV169" s="4">
        <f>F88</f>
        <v>75</v>
      </c>
      <c r="CW169" s="4">
        <f>F222</f>
        <v>209</v>
      </c>
      <c r="CX169" s="4">
        <f>F61</f>
        <v>48</v>
      </c>
      <c r="CY169" s="4">
        <f>F241</f>
        <v>228</v>
      </c>
      <c r="CZ169" s="4">
        <f>F42</f>
        <v>29</v>
      </c>
      <c r="DA169" s="4">
        <f>F148</f>
        <v>135</v>
      </c>
      <c r="DB169" s="5">
        <f>F135</f>
        <v>122</v>
      </c>
      <c r="DC169" s="75">
        <f>CM169^3+CN169^3+CO169^3+CP169^3+CQ169^3+CR169^3+CS169^3+CT169^3+CM170^3+CN170^3+CO170^3+CP170^3+CQ170^3+CR170^3+CS170^3+CT170^3</f>
        <v>67634176</v>
      </c>
      <c r="DD169" s="76">
        <f t="shared" si="30"/>
        <v>67634176</v>
      </c>
      <c r="DE169" s="61"/>
      <c r="DF169" s="81" t="s">
        <v>249</v>
      </c>
      <c r="DG169" s="82" t="s">
        <v>248</v>
      </c>
      <c r="DH169" s="83" t="s">
        <v>105</v>
      </c>
      <c r="DI169" s="83" t="s">
        <v>106</v>
      </c>
      <c r="DJ169" s="82" t="s">
        <v>152</v>
      </c>
      <c r="DK169" s="82" t="s">
        <v>153</v>
      </c>
      <c r="DL169" s="83" t="s">
        <v>116</v>
      </c>
      <c r="DM169" s="83" t="s">
        <v>115</v>
      </c>
      <c r="DN169" s="82" t="s">
        <v>128</v>
      </c>
      <c r="DO169" s="82" t="s">
        <v>129</v>
      </c>
      <c r="DP169" s="83" t="s">
        <v>145</v>
      </c>
      <c r="DQ169" s="83" t="s">
        <v>144</v>
      </c>
      <c r="DR169" s="82" t="s">
        <v>114</v>
      </c>
      <c r="DS169" s="82" t="s">
        <v>113</v>
      </c>
      <c r="DT169" s="83" t="s">
        <v>240</v>
      </c>
      <c r="DU169" s="84" t="s">
        <v>241</v>
      </c>
      <c r="DV169" s="66"/>
      <c r="DW169" s="51"/>
      <c r="DY169" s="57"/>
      <c r="DZ169" s="58"/>
      <c r="EA169" s="3">
        <f>F129</f>
        <v>116</v>
      </c>
      <c r="EB169" s="4">
        <f>F154</f>
        <v>141</v>
      </c>
      <c r="EC169" s="4">
        <f>F45</f>
        <v>32</v>
      </c>
      <c r="ED169" s="4">
        <f>F238</f>
        <v>225</v>
      </c>
      <c r="EE169" s="4">
        <f>F56</f>
        <v>43</v>
      </c>
      <c r="EF169" s="4">
        <f>F227</f>
        <v>214</v>
      </c>
      <c r="EG169" s="4">
        <f>F84</f>
        <v>71</v>
      </c>
      <c r="EH169" s="4">
        <f>F199</f>
        <v>186</v>
      </c>
      <c r="EI169" s="4">
        <f>F196</f>
        <v>183</v>
      </c>
      <c r="EJ169" s="4">
        <f>F87</f>
        <v>74</v>
      </c>
      <c r="EK169" s="4">
        <f>F232</f>
        <v>219</v>
      </c>
      <c r="EL169" s="4">
        <f>F51</f>
        <v>38</v>
      </c>
      <c r="EM169" s="4">
        <f>F253</f>
        <v>240</v>
      </c>
      <c r="EN169" s="4">
        <f>F30</f>
        <v>17</v>
      </c>
      <c r="EO169" s="4">
        <f>F145</f>
        <v>132</v>
      </c>
      <c r="EP169" s="5">
        <f>F138</f>
        <v>125</v>
      </c>
      <c r="EQ169" s="75">
        <f>EA169^3+EB169^3+EC169^3+ED169^3+EE169^3+EF169^3+EG169^3+EH169^3+EA170^3+EB170^3+EC170^3+ED170^3+EE170^3+EF170^3+EG170^3+EH170^3</f>
        <v>67634176</v>
      </c>
      <c r="ER169" s="76">
        <f t="shared" si="31"/>
        <v>67634176</v>
      </c>
      <c r="ES169" s="61"/>
      <c r="ET169" s="81" t="s">
        <v>98</v>
      </c>
      <c r="EU169" s="82" t="s">
        <v>97</v>
      </c>
      <c r="EV169" s="82" t="s">
        <v>125</v>
      </c>
      <c r="EW169" s="82" t="s">
        <v>124</v>
      </c>
      <c r="EX169" s="82" t="s">
        <v>107</v>
      </c>
      <c r="EY169" s="82" t="s">
        <v>108</v>
      </c>
      <c r="EZ169" s="82" t="s">
        <v>93</v>
      </c>
      <c r="FA169" s="82" t="s">
        <v>94</v>
      </c>
      <c r="FB169" s="82" t="s">
        <v>110</v>
      </c>
      <c r="FC169" s="82" t="s">
        <v>109</v>
      </c>
      <c r="FD169" s="82" t="s">
        <v>92</v>
      </c>
      <c r="FE169" s="82" t="s">
        <v>91</v>
      </c>
      <c r="FF169" s="82" t="s">
        <v>95</v>
      </c>
      <c r="FG169" s="82" t="s">
        <v>96</v>
      </c>
      <c r="FH169" s="82" t="s">
        <v>126</v>
      </c>
      <c r="FI169" s="86" t="s">
        <v>127</v>
      </c>
      <c r="FJ169" s="66"/>
      <c r="FK169" s="51"/>
    </row>
    <row r="170" spans="1:167" x14ac:dyDescent="0.2">
      <c r="A170" s="32"/>
      <c r="B170" s="32"/>
      <c r="C170" s="32"/>
      <c r="D170" s="106" t="s">
        <v>9</v>
      </c>
      <c r="E170" s="107" t="s">
        <v>207</v>
      </c>
      <c r="F170" s="108">
        <f>B4+(156*B6)</f>
        <v>157</v>
      </c>
      <c r="G170" s="104"/>
      <c r="H170" s="43"/>
      <c r="I170" s="57"/>
      <c r="J170" s="58"/>
      <c r="K170" s="3">
        <f>F124</f>
        <v>111</v>
      </c>
      <c r="L170" s="4">
        <f>F159</f>
        <v>146</v>
      </c>
      <c r="M170" s="4">
        <f>F27</f>
        <v>14</v>
      </c>
      <c r="N170" s="4">
        <f>F256</f>
        <v>243</v>
      </c>
      <c r="O170" s="4">
        <f>F73</f>
        <v>60</v>
      </c>
      <c r="P170" s="4">
        <f>F210</f>
        <v>197</v>
      </c>
      <c r="Q170" s="4">
        <f>F102</f>
        <v>89</v>
      </c>
      <c r="R170" s="4">
        <f>F181</f>
        <v>168</v>
      </c>
      <c r="S170" s="4">
        <f>F182</f>
        <v>169</v>
      </c>
      <c r="T170" s="4">
        <f>F101</f>
        <v>88</v>
      </c>
      <c r="U170" s="4">
        <f>F217</f>
        <v>204</v>
      </c>
      <c r="V170" s="4">
        <f>F66</f>
        <v>53</v>
      </c>
      <c r="W170" s="4">
        <f>F267</f>
        <v>254</v>
      </c>
      <c r="X170" s="4">
        <f>F16</f>
        <v>3</v>
      </c>
      <c r="Y170" s="4">
        <f>F172</f>
        <v>159</v>
      </c>
      <c r="Z170" s="5">
        <f>F111</f>
        <v>98</v>
      </c>
      <c r="AA170" s="75">
        <f>S169^3+T169^3+U169^3+V169^3+W169^3+X169^3+Y169^3+Z169^3+S170^3+T170^3+U170^3+V170^3+W170^3+X170^3+Y170^3+Z170^3</f>
        <v>67634176</v>
      </c>
      <c r="AB170" s="76">
        <f t="shared" si="28"/>
        <v>67634176</v>
      </c>
      <c r="AC170" s="61"/>
      <c r="AD170" s="89" t="s">
        <v>189</v>
      </c>
      <c r="AE170" s="83" t="s">
        <v>190</v>
      </c>
      <c r="AF170" s="83" t="s">
        <v>187</v>
      </c>
      <c r="AG170" s="83" t="s">
        <v>188</v>
      </c>
      <c r="AH170" s="82" t="s">
        <v>185</v>
      </c>
      <c r="AI170" s="82" t="s">
        <v>186</v>
      </c>
      <c r="AJ170" s="82" t="s">
        <v>183</v>
      </c>
      <c r="AK170" s="82" t="s">
        <v>184</v>
      </c>
      <c r="AL170" s="83" t="s">
        <v>176</v>
      </c>
      <c r="AM170" s="83" t="s">
        <v>175</v>
      </c>
      <c r="AN170" s="83" t="s">
        <v>178</v>
      </c>
      <c r="AO170" s="83" t="s">
        <v>177</v>
      </c>
      <c r="AP170" s="82" t="s">
        <v>180</v>
      </c>
      <c r="AQ170" s="82" t="s">
        <v>179</v>
      </c>
      <c r="AR170" s="82" t="s">
        <v>182</v>
      </c>
      <c r="AS170" s="86" t="s">
        <v>181</v>
      </c>
      <c r="AT170" s="66"/>
      <c r="AU170" s="51"/>
      <c r="AW170" s="57"/>
      <c r="AX170" s="58"/>
      <c r="AY170" s="3">
        <f>F123</f>
        <v>110</v>
      </c>
      <c r="AZ170" s="4">
        <f>F160</f>
        <v>147</v>
      </c>
      <c r="BA170" s="4">
        <f>F28</f>
        <v>15</v>
      </c>
      <c r="BB170" s="4">
        <f>F255</f>
        <v>242</v>
      </c>
      <c r="BC170" s="4">
        <f>F73</f>
        <v>60</v>
      </c>
      <c r="BD170" s="4">
        <f>F210</f>
        <v>197</v>
      </c>
      <c r="BE170" s="4">
        <f>F102</f>
        <v>89</v>
      </c>
      <c r="BF170" s="4">
        <f>F181</f>
        <v>168</v>
      </c>
      <c r="BG170" s="4">
        <f>F182</f>
        <v>169</v>
      </c>
      <c r="BH170" s="4">
        <f>F101</f>
        <v>88</v>
      </c>
      <c r="BI170" s="4">
        <f>F217</f>
        <v>204</v>
      </c>
      <c r="BJ170" s="4">
        <f>F66</f>
        <v>53</v>
      </c>
      <c r="BK170" s="4">
        <f>F268</f>
        <v>255</v>
      </c>
      <c r="BL170" s="4">
        <f>F15</f>
        <v>2</v>
      </c>
      <c r="BM170" s="4">
        <f>F171</f>
        <v>158</v>
      </c>
      <c r="BN170" s="5">
        <f>F112</f>
        <v>99</v>
      </c>
      <c r="BO170" s="75">
        <f>BG169^3+BH169^3+BI169^3+BJ169^3+BK169^3+BL169^3+BM169^3+BN169^3+BG170^3+BH170^3+BI170^3+BJ170^3+BK170^3+BL170^3+BM170^3+BN170^3</f>
        <v>67634176</v>
      </c>
      <c r="BP170" s="76">
        <f t="shared" si="29"/>
        <v>67634176</v>
      </c>
      <c r="BQ170" s="61"/>
      <c r="BR170" s="81" t="s">
        <v>217</v>
      </c>
      <c r="BS170" s="82" t="s">
        <v>216</v>
      </c>
      <c r="BT170" s="82" t="s">
        <v>219</v>
      </c>
      <c r="BU170" s="82" t="s">
        <v>218</v>
      </c>
      <c r="BV170" s="82" t="s">
        <v>185</v>
      </c>
      <c r="BW170" s="82" t="s">
        <v>186</v>
      </c>
      <c r="BX170" s="82" t="s">
        <v>183</v>
      </c>
      <c r="BY170" s="82" t="s">
        <v>184</v>
      </c>
      <c r="BZ170" s="83" t="s">
        <v>176</v>
      </c>
      <c r="CA170" s="83" t="s">
        <v>175</v>
      </c>
      <c r="CB170" s="83" t="s">
        <v>178</v>
      </c>
      <c r="CC170" s="83" t="s">
        <v>177</v>
      </c>
      <c r="CD170" s="83" t="s">
        <v>210</v>
      </c>
      <c r="CE170" s="83" t="s">
        <v>211</v>
      </c>
      <c r="CF170" s="83" t="s">
        <v>208</v>
      </c>
      <c r="CG170" s="84" t="s">
        <v>209</v>
      </c>
      <c r="CH170" s="66"/>
      <c r="CI170" s="51"/>
      <c r="CJ170" s="144"/>
      <c r="CK170" s="57"/>
      <c r="CL170" s="58"/>
      <c r="CM170" s="3">
        <f>F121</f>
        <v>108</v>
      </c>
      <c r="CN170" s="4">
        <f>F162</f>
        <v>149</v>
      </c>
      <c r="CO170" s="4">
        <f>F28</f>
        <v>15</v>
      </c>
      <c r="CP170" s="4">
        <f>F255</f>
        <v>242</v>
      </c>
      <c r="CQ170" s="4">
        <f>F75</f>
        <v>62</v>
      </c>
      <c r="CR170" s="4">
        <f>F208</f>
        <v>195</v>
      </c>
      <c r="CS170" s="4">
        <f>F102</f>
        <v>89</v>
      </c>
      <c r="CT170" s="4">
        <f>F181</f>
        <v>168</v>
      </c>
      <c r="CU170" s="4">
        <f>F182</f>
        <v>169</v>
      </c>
      <c r="CV170" s="4">
        <f>F101</f>
        <v>88</v>
      </c>
      <c r="CW170" s="4">
        <f>F219</f>
        <v>206</v>
      </c>
      <c r="CX170" s="4">
        <f>F64</f>
        <v>51</v>
      </c>
      <c r="CY170" s="4">
        <f>F268</f>
        <v>255</v>
      </c>
      <c r="CZ170" s="4">
        <f>F15</f>
        <v>2</v>
      </c>
      <c r="DA170" s="4">
        <f>F169</f>
        <v>156</v>
      </c>
      <c r="DB170" s="5">
        <f>F114</f>
        <v>101</v>
      </c>
      <c r="DC170" s="75">
        <f>CU169^3+CV169^3+CW169^3+CX169^3+CY169^3+CZ169^3+DA169^3+DB169^3+CU170^3+CV170^3+CW170^3+CX170^3+CY170^3+CZ170^3+DA170^3+DB170^3</f>
        <v>67634176</v>
      </c>
      <c r="DD170" s="76">
        <f t="shared" si="30"/>
        <v>67634176</v>
      </c>
      <c r="DE170" s="61"/>
      <c r="DF170" s="81" t="s">
        <v>79</v>
      </c>
      <c r="DG170" s="82" t="s">
        <v>80</v>
      </c>
      <c r="DH170" s="83" t="s">
        <v>219</v>
      </c>
      <c r="DI170" s="83" t="s">
        <v>218</v>
      </c>
      <c r="DJ170" s="82" t="s">
        <v>122</v>
      </c>
      <c r="DK170" s="82" t="s">
        <v>121</v>
      </c>
      <c r="DL170" s="83" t="s">
        <v>183</v>
      </c>
      <c r="DM170" s="83" t="s">
        <v>184</v>
      </c>
      <c r="DN170" s="82" t="s">
        <v>176</v>
      </c>
      <c r="DO170" s="82" t="s">
        <v>175</v>
      </c>
      <c r="DP170" s="83" t="s">
        <v>139</v>
      </c>
      <c r="DQ170" s="83" t="s">
        <v>140</v>
      </c>
      <c r="DR170" s="82" t="s">
        <v>210</v>
      </c>
      <c r="DS170" s="82" t="s">
        <v>211</v>
      </c>
      <c r="DT170" s="83" t="s">
        <v>88</v>
      </c>
      <c r="DU170" s="84" t="s">
        <v>87</v>
      </c>
      <c r="DV170" s="66"/>
      <c r="DW170" s="51"/>
      <c r="DY170" s="57"/>
      <c r="DZ170" s="58"/>
      <c r="EA170" s="3">
        <f>F123</f>
        <v>110</v>
      </c>
      <c r="EB170" s="4">
        <f>F160</f>
        <v>147</v>
      </c>
      <c r="EC170" s="4">
        <f>F15</f>
        <v>2</v>
      </c>
      <c r="ED170" s="4">
        <f>F268</f>
        <v>255</v>
      </c>
      <c r="EE170" s="4">
        <f>F66</f>
        <v>53</v>
      </c>
      <c r="EF170" s="4">
        <f>F217</f>
        <v>204</v>
      </c>
      <c r="EG170" s="4">
        <f>F102</f>
        <v>89</v>
      </c>
      <c r="EH170" s="4">
        <f>F181</f>
        <v>168</v>
      </c>
      <c r="EI170" s="4">
        <f>F182</f>
        <v>169</v>
      </c>
      <c r="EJ170" s="4">
        <f>F101</f>
        <v>88</v>
      </c>
      <c r="EK170" s="4">
        <f>F210</f>
        <v>197</v>
      </c>
      <c r="EL170" s="4">
        <f>F73</f>
        <v>60</v>
      </c>
      <c r="EM170" s="4">
        <f>F255</f>
        <v>242</v>
      </c>
      <c r="EN170" s="4">
        <f>F28</f>
        <v>15</v>
      </c>
      <c r="EO170" s="4">
        <f>F171</f>
        <v>158</v>
      </c>
      <c r="EP170" s="5">
        <f>F112</f>
        <v>99</v>
      </c>
      <c r="EQ170" s="75">
        <f>EI169^3+EJ169^3+EK169^3+EL169^3+EM169^3+EN169^3+EO169^3+EP169^3+EI170^3+EJ170^3+EK170^3+EL170^3+EM170^3+EN170^3+EO170^3+EP170^3</f>
        <v>67634176</v>
      </c>
      <c r="ER170" s="76">
        <f t="shared" si="31"/>
        <v>67634176</v>
      </c>
      <c r="ES170" s="61"/>
      <c r="ET170" s="89" t="s">
        <v>217</v>
      </c>
      <c r="EU170" s="83" t="s">
        <v>216</v>
      </c>
      <c r="EV170" s="83" t="s">
        <v>211</v>
      </c>
      <c r="EW170" s="83" t="s">
        <v>210</v>
      </c>
      <c r="EX170" s="83" t="s">
        <v>177</v>
      </c>
      <c r="EY170" s="83" t="s">
        <v>178</v>
      </c>
      <c r="EZ170" s="83" t="s">
        <v>183</v>
      </c>
      <c r="FA170" s="83" t="s">
        <v>184</v>
      </c>
      <c r="FB170" s="83" t="s">
        <v>176</v>
      </c>
      <c r="FC170" s="83" t="s">
        <v>175</v>
      </c>
      <c r="FD170" s="83" t="s">
        <v>186</v>
      </c>
      <c r="FE170" s="83" t="s">
        <v>185</v>
      </c>
      <c r="FF170" s="83" t="s">
        <v>218</v>
      </c>
      <c r="FG170" s="83" t="s">
        <v>219</v>
      </c>
      <c r="FH170" s="83" t="s">
        <v>208</v>
      </c>
      <c r="FI170" s="84" t="s">
        <v>209</v>
      </c>
      <c r="FJ170" s="66"/>
      <c r="FK170" s="51"/>
    </row>
    <row r="171" spans="1:167" x14ac:dyDescent="0.2">
      <c r="A171" s="32"/>
      <c r="B171" s="32"/>
      <c r="C171" s="32"/>
      <c r="D171" s="106" t="s">
        <v>208</v>
      </c>
      <c r="E171" s="107" t="s">
        <v>207</v>
      </c>
      <c r="F171" s="110">
        <f>B4+(157*B6)</f>
        <v>158</v>
      </c>
      <c r="G171" s="104"/>
      <c r="H171" s="43"/>
      <c r="I171" s="57"/>
      <c r="J171" s="58"/>
      <c r="K171" s="3">
        <f>F178</f>
        <v>165</v>
      </c>
      <c r="L171" s="4">
        <f>F105</f>
        <v>92</v>
      </c>
      <c r="M171" s="4">
        <f>F213</f>
        <v>200</v>
      </c>
      <c r="N171" s="4">
        <f>F70</f>
        <v>57</v>
      </c>
      <c r="O171" s="4">
        <f>F255</f>
        <v>242</v>
      </c>
      <c r="P171" s="4">
        <f>F28</f>
        <v>15</v>
      </c>
      <c r="Q171" s="4">
        <f>F160</f>
        <v>147</v>
      </c>
      <c r="R171" s="4">
        <f>F123</f>
        <v>110</v>
      </c>
      <c r="S171" s="4">
        <f>F112</f>
        <v>99</v>
      </c>
      <c r="T171" s="4">
        <f>F171</f>
        <v>158</v>
      </c>
      <c r="U171" s="4">
        <f>F15</f>
        <v>2</v>
      </c>
      <c r="V171" s="4">
        <f>F268</f>
        <v>255</v>
      </c>
      <c r="W171" s="4">
        <f>F69</f>
        <v>56</v>
      </c>
      <c r="X171" s="4">
        <f>F214</f>
        <v>201</v>
      </c>
      <c r="Y171" s="4">
        <f>F98</f>
        <v>85</v>
      </c>
      <c r="Z171" s="5">
        <f>F185</f>
        <v>172</v>
      </c>
      <c r="AA171" s="75">
        <f>K171^3+L171^3+M171^3+N171^3+O171^3+P171^3+Q171^3+R171^3+K172^3+L172^3+M172^3+N172^3+O172^3+P172^3+Q172^3+R172^3</f>
        <v>67634176</v>
      </c>
      <c r="AB171" s="76">
        <f t="shared" si="28"/>
        <v>67634176</v>
      </c>
      <c r="AC171" s="61"/>
      <c r="AD171" s="89" t="s">
        <v>222</v>
      </c>
      <c r="AE171" s="83" t="s">
        <v>223</v>
      </c>
      <c r="AF171" s="83" t="s">
        <v>220</v>
      </c>
      <c r="AG171" s="83" t="s">
        <v>221</v>
      </c>
      <c r="AH171" s="82" t="s">
        <v>218</v>
      </c>
      <c r="AI171" s="82" t="s">
        <v>219</v>
      </c>
      <c r="AJ171" s="82" t="s">
        <v>216</v>
      </c>
      <c r="AK171" s="82" t="s">
        <v>217</v>
      </c>
      <c r="AL171" s="83" t="s">
        <v>209</v>
      </c>
      <c r="AM171" s="83" t="s">
        <v>208</v>
      </c>
      <c r="AN171" s="83" t="s">
        <v>211</v>
      </c>
      <c r="AO171" s="83" t="s">
        <v>210</v>
      </c>
      <c r="AP171" s="82" t="s">
        <v>213</v>
      </c>
      <c r="AQ171" s="82" t="s">
        <v>212</v>
      </c>
      <c r="AR171" s="82" t="s">
        <v>215</v>
      </c>
      <c r="AS171" s="86" t="s">
        <v>214</v>
      </c>
      <c r="AT171" s="66"/>
      <c r="AU171" s="51"/>
      <c r="AW171" s="57"/>
      <c r="AX171" s="58"/>
      <c r="AY171" s="3">
        <f>F178</f>
        <v>165</v>
      </c>
      <c r="AZ171" s="4">
        <f>F105</f>
        <v>92</v>
      </c>
      <c r="BA171" s="4">
        <f>F213</f>
        <v>200</v>
      </c>
      <c r="BB171" s="4">
        <f>F70</f>
        <v>57</v>
      </c>
      <c r="BC171" s="4">
        <f>F256</f>
        <v>243</v>
      </c>
      <c r="BD171" s="4">
        <f>F27</f>
        <v>14</v>
      </c>
      <c r="BE171" s="4">
        <f>F159</f>
        <v>146</v>
      </c>
      <c r="BF171" s="4">
        <f>F124</f>
        <v>111</v>
      </c>
      <c r="BG171" s="4">
        <f>F111</f>
        <v>98</v>
      </c>
      <c r="BH171" s="4">
        <f>F172</f>
        <v>159</v>
      </c>
      <c r="BI171" s="4">
        <f>F16</f>
        <v>3</v>
      </c>
      <c r="BJ171" s="4">
        <f>F267</f>
        <v>254</v>
      </c>
      <c r="BK171" s="4">
        <f>F69</f>
        <v>56</v>
      </c>
      <c r="BL171" s="4">
        <f>F214</f>
        <v>201</v>
      </c>
      <c r="BM171" s="4">
        <f>F98</f>
        <v>85</v>
      </c>
      <c r="BN171" s="5">
        <f>F185</f>
        <v>172</v>
      </c>
      <c r="BO171" s="75">
        <f>AY171^3+AZ171^3+BA171^3+BB171^3+BC171^3+BD171^3+BE171^3+BF171^3+AY172^3+AZ172^3+BA172^3+BB172^3+BC172^3+BD172^3+BE172^3+BF172^3</f>
        <v>67634176</v>
      </c>
      <c r="BP171" s="76">
        <f t="shared" si="29"/>
        <v>67634176</v>
      </c>
      <c r="BQ171" s="61"/>
      <c r="BR171" s="89" t="s">
        <v>222</v>
      </c>
      <c r="BS171" s="83" t="s">
        <v>223</v>
      </c>
      <c r="BT171" s="83" t="s">
        <v>220</v>
      </c>
      <c r="BU171" s="83" t="s">
        <v>221</v>
      </c>
      <c r="BV171" s="83" t="s">
        <v>188</v>
      </c>
      <c r="BW171" s="83" t="s">
        <v>187</v>
      </c>
      <c r="BX171" s="83" t="s">
        <v>190</v>
      </c>
      <c r="BY171" s="83" t="s">
        <v>189</v>
      </c>
      <c r="BZ171" s="82" t="s">
        <v>181</v>
      </c>
      <c r="CA171" s="82" t="s">
        <v>182</v>
      </c>
      <c r="CB171" s="82" t="s">
        <v>179</v>
      </c>
      <c r="CC171" s="82" t="s">
        <v>180</v>
      </c>
      <c r="CD171" s="82" t="s">
        <v>213</v>
      </c>
      <c r="CE171" s="82" t="s">
        <v>212</v>
      </c>
      <c r="CF171" s="82" t="s">
        <v>215</v>
      </c>
      <c r="CG171" s="86" t="s">
        <v>214</v>
      </c>
      <c r="CH171" s="66"/>
      <c r="CI171" s="51"/>
      <c r="CJ171" s="144"/>
      <c r="CK171" s="57"/>
      <c r="CL171" s="58"/>
      <c r="CM171" s="3">
        <f>F176</f>
        <v>163</v>
      </c>
      <c r="CN171" s="4">
        <f>F107</f>
        <v>94</v>
      </c>
      <c r="CO171" s="4">
        <f>F213</f>
        <v>200</v>
      </c>
      <c r="CP171" s="4">
        <f>F70</f>
        <v>57</v>
      </c>
      <c r="CQ171" s="4">
        <f>F258</f>
        <v>245</v>
      </c>
      <c r="CR171" s="4">
        <f>F25</f>
        <v>12</v>
      </c>
      <c r="CS171" s="4">
        <f>F159</f>
        <v>146</v>
      </c>
      <c r="CT171" s="4">
        <f>F124</f>
        <v>111</v>
      </c>
      <c r="CU171" s="4">
        <f>F111</f>
        <v>98</v>
      </c>
      <c r="CV171" s="4">
        <f>F172</f>
        <v>159</v>
      </c>
      <c r="CW171" s="4">
        <f>F18</f>
        <v>5</v>
      </c>
      <c r="CX171" s="4">
        <f>F265</f>
        <v>252</v>
      </c>
      <c r="CY171" s="4">
        <f>F69</f>
        <v>56</v>
      </c>
      <c r="CZ171" s="4">
        <f>F214</f>
        <v>201</v>
      </c>
      <c r="DA171" s="4">
        <f>F96</f>
        <v>83</v>
      </c>
      <c r="DB171" s="5">
        <f>F187</f>
        <v>174</v>
      </c>
      <c r="DC171" s="75">
        <f>CM171^3+CN171^3+CO171^3+CP171^3+CQ171^3+CR171^3+CS171^3+CT171^3+CM172^3+CN172^3+CO172^3+CP172^3+CQ172^3+CR172^3+CS172^3+CT172^3</f>
        <v>67634176</v>
      </c>
      <c r="DD171" s="76">
        <f t="shared" si="30"/>
        <v>67634176</v>
      </c>
      <c r="DE171" s="61"/>
      <c r="DF171" s="81" t="s">
        <v>78</v>
      </c>
      <c r="DG171" s="82" t="s">
        <v>77</v>
      </c>
      <c r="DH171" s="83" t="s">
        <v>220</v>
      </c>
      <c r="DI171" s="83" t="s">
        <v>221</v>
      </c>
      <c r="DJ171" s="82" t="s">
        <v>99</v>
      </c>
      <c r="DK171" s="82" t="s">
        <v>100</v>
      </c>
      <c r="DL171" s="83" t="s">
        <v>190</v>
      </c>
      <c r="DM171" s="83" t="s">
        <v>189</v>
      </c>
      <c r="DN171" s="82" t="s">
        <v>181</v>
      </c>
      <c r="DO171" s="82" t="s">
        <v>182</v>
      </c>
      <c r="DP171" s="83" t="s">
        <v>133</v>
      </c>
      <c r="DQ171" s="83" t="s">
        <v>132</v>
      </c>
      <c r="DR171" s="82" t="s">
        <v>213</v>
      </c>
      <c r="DS171" s="82" t="s">
        <v>212</v>
      </c>
      <c r="DT171" s="83" t="s">
        <v>85</v>
      </c>
      <c r="DU171" s="84" t="s">
        <v>86</v>
      </c>
      <c r="DV171" s="66"/>
      <c r="DW171" s="51"/>
      <c r="DY171" s="57"/>
      <c r="DZ171" s="58"/>
      <c r="EA171" s="3">
        <f>F185</f>
        <v>172</v>
      </c>
      <c r="EB171" s="4">
        <f>F98</f>
        <v>85</v>
      </c>
      <c r="EC171" s="4">
        <f>F213</f>
        <v>200</v>
      </c>
      <c r="ED171" s="4">
        <f>F70</f>
        <v>57</v>
      </c>
      <c r="EE171" s="4">
        <f>F256</f>
        <v>243</v>
      </c>
      <c r="EF171" s="4">
        <f>F27</f>
        <v>14</v>
      </c>
      <c r="EG171" s="4">
        <f>F172</f>
        <v>159</v>
      </c>
      <c r="EH171" s="4">
        <f>F111</f>
        <v>98</v>
      </c>
      <c r="EI171" s="4">
        <f>F124</f>
        <v>111</v>
      </c>
      <c r="EJ171" s="4">
        <f>F159</f>
        <v>146</v>
      </c>
      <c r="EK171" s="4">
        <f>F16</f>
        <v>3</v>
      </c>
      <c r="EL171" s="4">
        <f>F267</f>
        <v>254</v>
      </c>
      <c r="EM171" s="4">
        <f>F69</f>
        <v>56</v>
      </c>
      <c r="EN171" s="4">
        <f>F214</f>
        <v>201</v>
      </c>
      <c r="EO171" s="4">
        <f>F105</f>
        <v>92</v>
      </c>
      <c r="EP171" s="5">
        <f>F178</f>
        <v>165</v>
      </c>
      <c r="EQ171" s="75">
        <f>EA171^3+EB171^3+EC171^3+ED171^3+EE171^3+EF171^3+EG171^3+EH171^3+EA172^3+EB172^3+EC172^3+ED172^3+EE172^3+EF172^3+EG172^3+EH172^3</f>
        <v>67634176</v>
      </c>
      <c r="ER171" s="76">
        <f t="shared" si="31"/>
        <v>67634176</v>
      </c>
      <c r="ES171" s="61"/>
      <c r="ET171" s="81" t="s">
        <v>214</v>
      </c>
      <c r="EU171" s="82" t="s">
        <v>215</v>
      </c>
      <c r="EV171" s="82" t="s">
        <v>220</v>
      </c>
      <c r="EW171" s="82" t="s">
        <v>221</v>
      </c>
      <c r="EX171" s="82" t="s">
        <v>188</v>
      </c>
      <c r="EY171" s="82" t="s">
        <v>187</v>
      </c>
      <c r="EZ171" s="82" t="s">
        <v>182</v>
      </c>
      <c r="FA171" s="82" t="s">
        <v>181</v>
      </c>
      <c r="FB171" s="82" t="s">
        <v>189</v>
      </c>
      <c r="FC171" s="82" t="s">
        <v>190</v>
      </c>
      <c r="FD171" s="82" t="s">
        <v>179</v>
      </c>
      <c r="FE171" s="82" t="s">
        <v>180</v>
      </c>
      <c r="FF171" s="82" t="s">
        <v>213</v>
      </c>
      <c r="FG171" s="82" t="s">
        <v>212</v>
      </c>
      <c r="FH171" s="82" t="s">
        <v>223</v>
      </c>
      <c r="FI171" s="86" t="s">
        <v>222</v>
      </c>
      <c r="FJ171" s="66"/>
      <c r="FK171" s="51"/>
    </row>
    <row r="172" spans="1:167" x14ac:dyDescent="0.2">
      <c r="A172" s="32"/>
      <c r="B172" s="32"/>
      <c r="C172" s="32"/>
      <c r="D172" s="106" t="s">
        <v>182</v>
      </c>
      <c r="E172" s="107" t="s">
        <v>207</v>
      </c>
      <c r="F172" s="110">
        <f>B4+(158*B6)</f>
        <v>159</v>
      </c>
      <c r="G172" s="104"/>
      <c r="H172" s="43"/>
      <c r="I172" s="57"/>
      <c r="J172" s="58"/>
      <c r="K172" s="3">
        <f>F205</f>
        <v>192</v>
      </c>
      <c r="L172" s="4">
        <f>F78</f>
        <v>65</v>
      </c>
      <c r="M172" s="4">
        <f>F234</f>
        <v>221</v>
      </c>
      <c r="N172" s="4">
        <f>F49</f>
        <v>36</v>
      </c>
      <c r="O172" s="4">
        <f>F248</f>
        <v>235</v>
      </c>
      <c r="P172" s="4">
        <f>F35</f>
        <v>22</v>
      </c>
      <c r="Q172" s="4">
        <f>F151</f>
        <v>138</v>
      </c>
      <c r="R172" s="4">
        <f>F132</f>
        <v>119</v>
      </c>
      <c r="S172" s="4">
        <f>F135</f>
        <v>122</v>
      </c>
      <c r="T172" s="4">
        <f>F148</f>
        <v>135</v>
      </c>
      <c r="U172" s="4">
        <f>F40</f>
        <v>27</v>
      </c>
      <c r="V172" s="4">
        <f>F243</f>
        <v>230</v>
      </c>
      <c r="W172" s="4">
        <f>F58</f>
        <v>45</v>
      </c>
      <c r="X172" s="4">
        <f>F225</f>
        <v>212</v>
      </c>
      <c r="Y172" s="4">
        <f>F93</f>
        <v>80</v>
      </c>
      <c r="Z172" s="5">
        <f>F190</f>
        <v>177</v>
      </c>
      <c r="AA172" s="75">
        <f>S171^3+T171^3+U171^3+V171^3+W171^3+X171^3+Y171^3+Z171^3+S172^3+T172^3+U172^3+V172^3+W172^3+X172^3+Y172^3+Z172^3</f>
        <v>67634176</v>
      </c>
      <c r="AB172" s="76">
        <f t="shared" si="28"/>
        <v>67634176</v>
      </c>
      <c r="AC172" s="61"/>
      <c r="AD172" s="89" t="s">
        <v>254</v>
      </c>
      <c r="AE172" s="83" t="s">
        <v>255</v>
      </c>
      <c r="AF172" s="83" t="s">
        <v>252</v>
      </c>
      <c r="AG172" s="83" t="s">
        <v>253</v>
      </c>
      <c r="AH172" s="82" t="s">
        <v>250</v>
      </c>
      <c r="AI172" s="82" t="s">
        <v>251</v>
      </c>
      <c r="AJ172" s="82" t="s">
        <v>248</v>
      </c>
      <c r="AK172" s="82" t="s">
        <v>249</v>
      </c>
      <c r="AL172" s="83" t="s">
        <v>241</v>
      </c>
      <c r="AM172" s="83" t="s">
        <v>240</v>
      </c>
      <c r="AN172" s="83" t="s">
        <v>243</v>
      </c>
      <c r="AO172" s="83" t="s">
        <v>242</v>
      </c>
      <c r="AP172" s="82" t="s">
        <v>245</v>
      </c>
      <c r="AQ172" s="82" t="s">
        <v>244</v>
      </c>
      <c r="AR172" s="82" t="s">
        <v>247</v>
      </c>
      <c r="AS172" s="86" t="s">
        <v>246</v>
      </c>
      <c r="AT172" s="66"/>
      <c r="AU172" s="51"/>
      <c r="AW172" s="57"/>
      <c r="AX172" s="145"/>
      <c r="AY172" s="3">
        <f>F205</f>
        <v>192</v>
      </c>
      <c r="AZ172" s="4">
        <f>F78</f>
        <v>65</v>
      </c>
      <c r="BA172" s="4">
        <f>F234</f>
        <v>221</v>
      </c>
      <c r="BB172" s="4">
        <f>F49</f>
        <v>36</v>
      </c>
      <c r="BC172" s="4">
        <f>F247</f>
        <v>234</v>
      </c>
      <c r="BD172" s="4">
        <f>F36</f>
        <v>23</v>
      </c>
      <c r="BE172" s="4">
        <f>F152</f>
        <v>139</v>
      </c>
      <c r="BF172" s="4">
        <f>F131</f>
        <v>118</v>
      </c>
      <c r="BG172" s="4">
        <f>F136</f>
        <v>123</v>
      </c>
      <c r="BH172" s="4">
        <f>F147</f>
        <v>134</v>
      </c>
      <c r="BI172" s="4">
        <f>F39</f>
        <v>26</v>
      </c>
      <c r="BJ172" s="4">
        <f>F244</f>
        <v>231</v>
      </c>
      <c r="BK172" s="4">
        <f>F58</f>
        <v>45</v>
      </c>
      <c r="BL172" s="4">
        <f>F225</f>
        <v>212</v>
      </c>
      <c r="BM172" s="4">
        <f>F93</f>
        <v>80</v>
      </c>
      <c r="BN172" s="5">
        <f>F190</f>
        <v>177</v>
      </c>
      <c r="BO172" s="75">
        <f>BG171^3+BH171^3+BI171^3+BJ171^3+BK171^3+BL171^3+BM171^3+BN171^3+BG172^3+BH172^3+BI172^3+BJ172^3+BK172^3+BL172^3+BM172^3+BN172^3</f>
        <v>67634176</v>
      </c>
      <c r="BP172" s="76">
        <f t="shared" si="29"/>
        <v>67634176</v>
      </c>
      <c r="BQ172" s="61"/>
      <c r="BR172" s="89" t="s">
        <v>254</v>
      </c>
      <c r="BS172" s="83" t="s">
        <v>255</v>
      </c>
      <c r="BT172" s="83" t="s">
        <v>252</v>
      </c>
      <c r="BU172" s="83" t="s">
        <v>253</v>
      </c>
      <c r="BV172" s="83" t="s">
        <v>155</v>
      </c>
      <c r="BW172" s="83" t="s">
        <v>154</v>
      </c>
      <c r="BX172" s="83" t="s">
        <v>157</v>
      </c>
      <c r="BY172" s="83" t="s">
        <v>156</v>
      </c>
      <c r="BZ172" s="82" t="s">
        <v>148</v>
      </c>
      <c r="CA172" s="82" t="s">
        <v>149</v>
      </c>
      <c r="CB172" s="82" t="s">
        <v>146</v>
      </c>
      <c r="CC172" s="82" t="s">
        <v>147</v>
      </c>
      <c r="CD172" s="82" t="s">
        <v>245</v>
      </c>
      <c r="CE172" s="82" t="s">
        <v>244</v>
      </c>
      <c r="CF172" s="82" t="s">
        <v>247</v>
      </c>
      <c r="CG172" s="86" t="s">
        <v>246</v>
      </c>
      <c r="CH172" s="66"/>
      <c r="CI172" s="51"/>
      <c r="CJ172" s="144"/>
      <c r="CK172" s="57"/>
      <c r="CL172" s="145"/>
      <c r="CM172" s="3">
        <f>F205</f>
        <v>192</v>
      </c>
      <c r="CN172" s="4">
        <f>F78</f>
        <v>65</v>
      </c>
      <c r="CO172" s="4">
        <f>F232</f>
        <v>219</v>
      </c>
      <c r="CP172" s="4">
        <f>F51</f>
        <v>38</v>
      </c>
      <c r="CQ172" s="4">
        <f>F247</f>
        <v>234</v>
      </c>
      <c r="CR172" s="4">
        <f>F36</f>
        <v>23</v>
      </c>
      <c r="CS172" s="4">
        <f>F154</f>
        <v>141</v>
      </c>
      <c r="CT172" s="4">
        <f>F129</f>
        <v>116</v>
      </c>
      <c r="CU172" s="4">
        <f>F138</f>
        <v>125</v>
      </c>
      <c r="CV172" s="4">
        <f>F145</f>
        <v>132</v>
      </c>
      <c r="CW172" s="4">
        <f>F39</f>
        <v>26</v>
      </c>
      <c r="CX172" s="4">
        <f>F244</f>
        <v>231</v>
      </c>
      <c r="CY172" s="4">
        <f>F56</f>
        <v>43</v>
      </c>
      <c r="CZ172" s="4">
        <f>F227</f>
        <v>214</v>
      </c>
      <c r="DA172" s="4">
        <f>F93</f>
        <v>80</v>
      </c>
      <c r="DB172" s="5">
        <f>F190</f>
        <v>177</v>
      </c>
      <c r="DC172" s="75">
        <f>CU171^3+CV171^3+CW171^3+CX171^3+CY171^3+CZ171^3+DA171^3+DB171^3+CU172^3+CV172^3+CW172^3+CX172^3+CY172^3+CZ172^3+DA172^3+DB172^3</f>
        <v>67634176</v>
      </c>
      <c r="DD172" s="76">
        <f t="shared" si="30"/>
        <v>67634176</v>
      </c>
      <c r="DE172" s="61"/>
      <c r="DF172" s="81" t="s">
        <v>254</v>
      </c>
      <c r="DG172" s="82" t="s">
        <v>255</v>
      </c>
      <c r="DH172" s="83" t="s">
        <v>92</v>
      </c>
      <c r="DI172" s="83" t="s">
        <v>91</v>
      </c>
      <c r="DJ172" s="82" t="s">
        <v>155</v>
      </c>
      <c r="DK172" s="82" t="s">
        <v>154</v>
      </c>
      <c r="DL172" s="83" t="s">
        <v>97</v>
      </c>
      <c r="DM172" s="83" t="s">
        <v>98</v>
      </c>
      <c r="DN172" s="82" t="s">
        <v>127</v>
      </c>
      <c r="DO172" s="82" t="s">
        <v>126</v>
      </c>
      <c r="DP172" s="83" t="s">
        <v>146</v>
      </c>
      <c r="DQ172" s="83" t="s">
        <v>147</v>
      </c>
      <c r="DR172" s="82" t="s">
        <v>107</v>
      </c>
      <c r="DS172" s="82" t="s">
        <v>108</v>
      </c>
      <c r="DT172" s="83" t="s">
        <v>247</v>
      </c>
      <c r="DU172" s="84" t="s">
        <v>246</v>
      </c>
      <c r="DV172" s="66"/>
      <c r="DW172" s="51"/>
      <c r="DY172" s="57"/>
      <c r="DZ172" s="145"/>
      <c r="EA172" s="3">
        <f>F195</f>
        <v>182</v>
      </c>
      <c r="EB172" s="4">
        <f>F88</f>
        <v>75</v>
      </c>
      <c r="EC172" s="4">
        <f>F231</f>
        <v>218</v>
      </c>
      <c r="ED172" s="4">
        <f>F52</f>
        <v>39</v>
      </c>
      <c r="EE172" s="4">
        <f>F250</f>
        <v>237</v>
      </c>
      <c r="EF172" s="4">
        <f>F33</f>
        <v>20</v>
      </c>
      <c r="EG172" s="4">
        <f>F142</f>
        <v>129</v>
      </c>
      <c r="EH172" s="4">
        <f>F141</f>
        <v>128</v>
      </c>
      <c r="EI172" s="4">
        <f>F126</f>
        <v>113</v>
      </c>
      <c r="EJ172" s="4">
        <f>F157</f>
        <v>144</v>
      </c>
      <c r="EK172" s="4">
        <f>F42</f>
        <v>29</v>
      </c>
      <c r="EL172" s="4">
        <f>F241</f>
        <v>228</v>
      </c>
      <c r="EM172" s="4">
        <f>F55</f>
        <v>42</v>
      </c>
      <c r="EN172" s="4">
        <f>F228</f>
        <v>215</v>
      </c>
      <c r="EO172" s="4">
        <f>F83</f>
        <v>70</v>
      </c>
      <c r="EP172" s="5">
        <f>F200</f>
        <v>187</v>
      </c>
      <c r="EQ172" s="75">
        <f>EI171^3+EJ171^3+EK171^3+EL171^3+EM171^3+EN171^3+EO171^3+EP171^3+EI172^3+EJ172^3+EK172^3+EL172^3+EM172^3+EN172^3+EO172^3+EP172^3</f>
        <v>67634176</v>
      </c>
      <c r="ER172" s="76">
        <f t="shared" si="31"/>
        <v>67634176</v>
      </c>
      <c r="ES172" s="61"/>
      <c r="ET172" s="89" t="s">
        <v>128</v>
      </c>
      <c r="EU172" s="83" t="s">
        <v>129</v>
      </c>
      <c r="EV172" s="83" t="s">
        <v>117</v>
      </c>
      <c r="EW172" s="83" t="s">
        <v>118</v>
      </c>
      <c r="EX172" s="83" t="s">
        <v>106</v>
      </c>
      <c r="EY172" s="83" t="s">
        <v>105</v>
      </c>
      <c r="EZ172" s="83" t="s">
        <v>112</v>
      </c>
      <c r="FA172" s="83" t="s">
        <v>111</v>
      </c>
      <c r="FB172" s="83" t="s">
        <v>103</v>
      </c>
      <c r="FC172" s="83" t="s">
        <v>104</v>
      </c>
      <c r="FD172" s="83" t="s">
        <v>113</v>
      </c>
      <c r="FE172" s="83" t="s">
        <v>114</v>
      </c>
      <c r="FF172" s="83" t="s">
        <v>131</v>
      </c>
      <c r="FG172" s="83" t="s">
        <v>130</v>
      </c>
      <c r="FH172" s="83" t="s">
        <v>116</v>
      </c>
      <c r="FI172" s="84" t="s">
        <v>115</v>
      </c>
      <c r="FJ172" s="66"/>
      <c r="FK172" s="51"/>
    </row>
    <row r="173" spans="1:167" x14ac:dyDescent="0.2">
      <c r="A173" s="32"/>
      <c r="B173" s="32"/>
      <c r="C173" s="32"/>
      <c r="D173" s="151" t="s">
        <v>50</v>
      </c>
      <c r="E173" s="107" t="s">
        <v>207</v>
      </c>
      <c r="F173" s="108">
        <f>B4+(159*B6)</f>
        <v>160</v>
      </c>
      <c r="G173" s="104"/>
      <c r="H173" s="43"/>
      <c r="I173" s="57"/>
      <c r="J173" s="58"/>
      <c r="K173" s="3">
        <f>F71</f>
        <v>58</v>
      </c>
      <c r="L173" s="4">
        <f>F212</f>
        <v>199</v>
      </c>
      <c r="M173" s="4">
        <f>F104</f>
        <v>91</v>
      </c>
      <c r="N173" s="4">
        <f>F179</f>
        <v>166</v>
      </c>
      <c r="O173" s="4">
        <f>F122</f>
        <v>109</v>
      </c>
      <c r="P173" s="4">
        <f>F161</f>
        <v>148</v>
      </c>
      <c r="Q173" s="4">
        <f>F29</f>
        <v>16</v>
      </c>
      <c r="R173" s="4">
        <f>F254</f>
        <v>241</v>
      </c>
      <c r="S173" s="4">
        <f>F269</f>
        <v>256</v>
      </c>
      <c r="T173" s="4">
        <f>F14</f>
        <v>1</v>
      </c>
      <c r="U173" s="4">
        <f>F170</f>
        <v>157</v>
      </c>
      <c r="V173" s="4">
        <f>F113</f>
        <v>100</v>
      </c>
      <c r="W173" s="4">
        <f>F184</f>
        <v>171</v>
      </c>
      <c r="X173" s="4">
        <f>F99</f>
        <v>86</v>
      </c>
      <c r="Y173" s="4">
        <f>F215</f>
        <v>202</v>
      </c>
      <c r="Z173" s="5">
        <f>F68</f>
        <v>55</v>
      </c>
      <c r="AA173" s="75">
        <f>K173^3+L173^3+M173^3+N173^3+O173^3+P173^3+Q173^3+R173^3+K174^3+L174^3+M174^3+N174^3+O174^3+P174^3+Q174^3+R174^3</f>
        <v>67634176</v>
      </c>
      <c r="AB173" s="76">
        <f t="shared" si="28"/>
        <v>67634176</v>
      </c>
      <c r="AC173" s="95"/>
      <c r="AD173" s="81" t="s">
        <v>20</v>
      </c>
      <c r="AE173" s="82" t="s">
        <v>21</v>
      </c>
      <c r="AF173" s="82" t="s">
        <v>18</v>
      </c>
      <c r="AG173" s="82" t="s">
        <v>19</v>
      </c>
      <c r="AH173" s="83" t="s">
        <v>16</v>
      </c>
      <c r="AI173" s="83" t="s">
        <v>17</v>
      </c>
      <c r="AJ173" s="83" t="s">
        <v>14</v>
      </c>
      <c r="AK173" s="83" t="s">
        <v>15</v>
      </c>
      <c r="AL173" s="82" t="s">
        <v>7</v>
      </c>
      <c r="AM173" s="82" t="s">
        <v>6</v>
      </c>
      <c r="AN173" s="82" t="s">
        <v>9</v>
      </c>
      <c r="AO173" s="82" t="s">
        <v>8</v>
      </c>
      <c r="AP173" s="83" t="s">
        <v>11</v>
      </c>
      <c r="AQ173" s="83" t="s">
        <v>10</v>
      </c>
      <c r="AR173" s="83" t="s">
        <v>13</v>
      </c>
      <c r="AS173" s="84" t="s">
        <v>12</v>
      </c>
      <c r="AT173" s="66"/>
      <c r="AU173" s="51"/>
      <c r="AW173" s="57"/>
      <c r="AX173" s="145"/>
      <c r="AY173" s="3">
        <f>F72</f>
        <v>59</v>
      </c>
      <c r="AZ173" s="4">
        <f>F211</f>
        <v>198</v>
      </c>
      <c r="BA173" s="4">
        <f>F103</f>
        <v>90</v>
      </c>
      <c r="BB173" s="4">
        <f>F180</f>
        <v>167</v>
      </c>
      <c r="BC173" s="4">
        <f>F122</f>
        <v>109</v>
      </c>
      <c r="BD173" s="4">
        <f>F161</f>
        <v>148</v>
      </c>
      <c r="BE173" s="4">
        <f>F29</f>
        <v>16</v>
      </c>
      <c r="BF173" s="4">
        <f>F254</f>
        <v>241</v>
      </c>
      <c r="BG173" s="4">
        <f>F269</f>
        <v>256</v>
      </c>
      <c r="BH173" s="4">
        <f>F14</f>
        <v>1</v>
      </c>
      <c r="BI173" s="4">
        <f>F170</f>
        <v>157</v>
      </c>
      <c r="BJ173" s="4">
        <f>F113</f>
        <v>100</v>
      </c>
      <c r="BK173" s="4">
        <f>F183</f>
        <v>170</v>
      </c>
      <c r="BL173" s="4">
        <f>F100</f>
        <v>87</v>
      </c>
      <c r="BM173" s="4">
        <f>F216</f>
        <v>203</v>
      </c>
      <c r="BN173" s="5">
        <f>F67</f>
        <v>54</v>
      </c>
      <c r="BO173" s="75">
        <f>AY173^3+AZ173^3+BA173^3+BB173^3+BC173^3+BD173^3+BE173^3+BF173^3+AY174^3+AZ174^3+BA174^3+BB174^3+BC174^3+BD174^3+BE174^3+BF174^3</f>
        <v>67634176</v>
      </c>
      <c r="BP173" s="76">
        <f t="shared" si="29"/>
        <v>67634176</v>
      </c>
      <c r="BQ173" s="95"/>
      <c r="BR173" s="81" t="s">
        <v>66</v>
      </c>
      <c r="BS173" s="82" t="s">
        <v>65</v>
      </c>
      <c r="BT173" s="82" t="s">
        <v>68</v>
      </c>
      <c r="BU173" s="82" t="s">
        <v>67</v>
      </c>
      <c r="BV173" s="82" t="s">
        <v>16</v>
      </c>
      <c r="BW173" s="82" t="s">
        <v>17</v>
      </c>
      <c r="BX173" s="82" t="s">
        <v>14</v>
      </c>
      <c r="BY173" s="82" t="s">
        <v>15</v>
      </c>
      <c r="BZ173" s="83" t="s">
        <v>7</v>
      </c>
      <c r="CA173" s="83" t="s">
        <v>6</v>
      </c>
      <c r="CB173" s="83" t="s">
        <v>9</v>
      </c>
      <c r="CC173" s="83" t="s">
        <v>8</v>
      </c>
      <c r="CD173" s="83" t="s">
        <v>32</v>
      </c>
      <c r="CE173" s="83" t="s">
        <v>33</v>
      </c>
      <c r="CF173" s="83" t="s">
        <v>30</v>
      </c>
      <c r="CG173" s="84" t="s">
        <v>31</v>
      </c>
      <c r="CH173" s="66"/>
      <c r="CI173" s="51"/>
      <c r="CJ173" s="144"/>
      <c r="CK173" s="57"/>
      <c r="CL173" s="145"/>
      <c r="CM173" s="3">
        <f>F74</f>
        <v>61</v>
      </c>
      <c r="CN173" s="4">
        <f>F209</f>
        <v>196</v>
      </c>
      <c r="CO173" s="4">
        <f>F103</f>
        <v>90</v>
      </c>
      <c r="CP173" s="4">
        <f>F180</f>
        <v>167</v>
      </c>
      <c r="CQ173" s="4">
        <f>F120</f>
        <v>107</v>
      </c>
      <c r="CR173" s="4">
        <f>F163</f>
        <v>150</v>
      </c>
      <c r="CS173" s="4">
        <f>F29</f>
        <v>16</v>
      </c>
      <c r="CT173" s="4">
        <f>F254</f>
        <v>241</v>
      </c>
      <c r="CU173" s="4">
        <f>F269</f>
        <v>256</v>
      </c>
      <c r="CV173" s="4">
        <f>F14</f>
        <v>1</v>
      </c>
      <c r="CW173" s="4">
        <f>F168</f>
        <v>155</v>
      </c>
      <c r="CX173" s="4">
        <f>F115</f>
        <v>102</v>
      </c>
      <c r="CY173" s="4">
        <f>F183</f>
        <v>170</v>
      </c>
      <c r="CZ173" s="4">
        <f>F100</f>
        <v>87</v>
      </c>
      <c r="DA173" s="4">
        <f>F218</f>
        <v>205</v>
      </c>
      <c r="DB173" s="5">
        <f>F65</f>
        <v>52</v>
      </c>
      <c r="DC173" s="75">
        <f>CM173^3+CN173^3+CO173^3+CP173^3+CQ173^3+CR173^3+CS173^3+CT173^3+CM174^3+CN174^3+CO174^3+CP174^3+CQ174^3+CR174^3+CS174^3+CT174^3</f>
        <v>67634176</v>
      </c>
      <c r="DD173" s="76">
        <f t="shared" si="30"/>
        <v>67634176</v>
      </c>
      <c r="DE173" s="95"/>
      <c r="DF173" s="89" t="s">
        <v>203</v>
      </c>
      <c r="DG173" s="83" t="s">
        <v>204</v>
      </c>
      <c r="DH173" s="82" t="s">
        <v>68</v>
      </c>
      <c r="DI173" s="82" t="s">
        <v>67</v>
      </c>
      <c r="DJ173" s="83" t="s">
        <v>194</v>
      </c>
      <c r="DK173" s="83" t="s">
        <v>193</v>
      </c>
      <c r="DL173" s="82" t="s">
        <v>14</v>
      </c>
      <c r="DM173" s="82" t="s">
        <v>15</v>
      </c>
      <c r="DN173" s="83" t="s">
        <v>7</v>
      </c>
      <c r="DO173" s="83" t="s">
        <v>6</v>
      </c>
      <c r="DP173" s="82" t="s">
        <v>258</v>
      </c>
      <c r="DQ173" s="82" t="s">
        <v>259</v>
      </c>
      <c r="DR173" s="83" t="s">
        <v>32</v>
      </c>
      <c r="DS173" s="83" t="s">
        <v>33</v>
      </c>
      <c r="DT173" s="82" t="s">
        <v>269</v>
      </c>
      <c r="DU173" s="86" t="s">
        <v>268</v>
      </c>
      <c r="DV173" s="66"/>
      <c r="DW173" s="51"/>
      <c r="DY173" s="57"/>
      <c r="DZ173" s="145"/>
      <c r="EA173" s="3">
        <f>F62</f>
        <v>49</v>
      </c>
      <c r="EB173" s="4">
        <f>F221</f>
        <v>208</v>
      </c>
      <c r="EC173" s="4">
        <f>F106</f>
        <v>93</v>
      </c>
      <c r="ED173" s="4">
        <f>F177</f>
        <v>164</v>
      </c>
      <c r="EE173" s="4">
        <f>F119</f>
        <v>106</v>
      </c>
      <c r="EF173" s="4">
        <f>F164</f>
        <v>151</v>
      </c>
      <c r="EG173" s="4">
        <f>F19</f>
        <v>6</v>
      </c>
      <c r="EH173" s="4">
        <f>F264</f>
        <v>251</v>
      </c>
      <c r="EI173" s="4">
        <f>F259</f>
        <v>246</v>
      </c>
      <c r="EJ173" s="4">
        <f>F24</f>
        <v>11</v>
      </c>
      <c r="EK173" s="4">
        <f>F167</f>
        <v>154</v>
      </c>
      <c r="EL173" s="4">
        <f>F116</f>
        <v>103</v>
      </c>
      <c r="EM173" s="4">
        <f>F186</f>
        <v>173</v>
      </c>
      <c r="EN173" s="4">
        <f>F97</f>
        <v>84</v>
      </c>
      <c r="EO173" s="4">
        <f>F206</f>
        <v>193</v>
      </c>
      <c r="EP173" s="5">
        <f>F77</f>
        <v>64</v>
      </c>
      <c r="EQ173" s="75">
        <f>EA173^3+EB173^3+EC173^3+ED173^3+EE173^3+EF173^3+EG173^3+EH173^3+EA174^3+EB174^3+EC174^3+ED174^3+EE174^3+EF174^3+EG174^3+EH174^3</f>
        <v>67634176</v>
      </c>
      <c r="ER173" s="76">
        <f t="shared" si="31"/>
        <v>67634176</v>
      </c>
      <c r="ES173" s="95"/>
      <c r="ET173" s="81" t="s">
        <v>227</v>
      </c>
      <c r="EU173" s="82" t="s">
        <v>226</v>
      </c>
      <c r="EV173" s="82" t="s">
        <v>159</v>
      </c>
      <c r="EW173" s="82" t="s">
        <v>158</v>
      </c>
      <c r="EX173" s="82" t="s">
        <v>170</v>
      </c>
      <c r="EY173" s="82" t="s">
        <v>171</v>
      </c>
      <c r="EZ173" s="82" t="s">
        <v>238</v>
      </c>
      <c r="FA173" s="82" t="s">
        <v>239</v>
      </c>
      <c r="FB173" s="82" t="s">
        <v>173</v>
      </c>
      <c r="FC173" s="82" t="s">
        <v>172</v>
      </c>
      <c r="FD173" s="82" t="s">
        <v>237</v>
      </c>
      <c r="FE173" s="82" t="s">
        <v>236</v>
      </c>
      <c r="FF173" s="82" t="s">
        <v>224</v>
      </c>
      <c r="FG173" s="82" t="s">
        <v>225</v>
      </c>
      <c r="FH173" s="82" t="s">
        <v>160</v>
      </c>
      <c r="FI173" s="86" t="s">
        <v>161</v>
      </c>
      <c r="FJ173" s="66"/>
      <c r="FK173" s="51"/>
    </row>
    <row r="174" spans="1:167" x14ac:dyDescent="0.2">
      <c r="A174" s="32"/>
      <c r="B174" s="32"/>
      <c r="C174" s="32"/>
      <c r="D174" s="106" t="s">
        <v>206</v>
      </c>
      <c r="E174" s="107" t="s">
        <v>207</v>
      </c>
      <c r="F174" s="108">
        <f>B4+(160*B6)</f>
        <v>161</v>
      </c>
      <c r="G174" s="104"/>
      <c r="H174" s="43"/>
      <c r="I174" s="57"/>
      <c r="J174" s="58"/>
      <c r="K174" s="3">
        <f>F48</f>
        <v>35</v>
      </c>
      <c r="L174" s="4">
        <f>F235</f>
        <v>222</v>
      </c>
      <c r="M174" s="4">
        <f>F79</f>
        <v>66</v>
      </c>
      <c r="N174" s="4">
        <f>F204</f>
        <v>191</v>
      </c>
      <c r="O174" s="4">
        <f>F133</f>
        <v>120</v>
      </c>
      <c r="P174" s="4">
        <f>F150</f>
        <v>137</v>
      </c>
      <c r="Q174" s="4">
        <f>F34</f>
        <v>21</v>
      </c>
      <c r="R174" s="4">
        <f>F249</f>
        <v>236</v>
      </c>
      <c r="S174" s="4">
        <f>F242</f>
        <v>229</v>
      </c>
      <c r="T174" s="4">
        <f>F41</f>
        <v>28</v>
      </c>
      <c r="U174" s="4">
        <f>F149</f>
        <v>136</v>
      </c>
      <c r="V174" s="4">
        <f>F134</f>
        <v>121</v>
      </c>
      <c r="W174" s="4">
        <f>F191</f>
        <v>178</v>
      </c>
      <c r="X174" s="4">
        <f>F92</f>
        <v>79</v>
      </c>
      <c r="Y174" s="4">
        <f>F224</f>
        <v>211</v>
      </c>
      <c r="Z174" s="5">
        <f>F59</f>
        <v>46</v>
      </c>
      <c r="AA174" s="75">
        <f>S173^3+T173^3+U173^3+V173^3+W173^3+X173^3+Y173^3+Z173^3+S174^3+T174^3+U174^3+V174^3+W174^3+X174^3+Y174^3+Z174^3</f>
        <v>67634176</v>
      </c>
      <c r="AB174" s="76">
        <f t="shared" si="28"/>
        <v>67634176</v>
      </c>
      <c r="AC174" s="61"/>
      <c r="AD174" s="81" t="s">
        <v>44</v>
      </c>
      <c r="AE174" s="82" t="s">
        <v>45</v>
      </c>
      <c r="AF174" s="82" t="s">
        <v>42</v>
      </c>
      <c r="AG174" s="82" t="s">
        <v>43</v>
      </c>
      <c r="AH174" s="83" t="s">
        <v>40</v>
      </c>
      <c r="AI174" s="83" t="s">
        <v>41</v>
      </c>
      <c r="AJ174" s="83" t="s">
        <v>38</v>
      </c>
      <c r="AK174" s="83" t="s">
        <v>39</v>
      </c>
      <c r="AL174" s="82" t="s">
        <v>23</v>
      </c>
      <c r="AM174" s="82" t="s">
        <v>22</v>
      </c>
      <c r="AN174" s="82" t="s">
        <v>25</v>
      </c>
      <c r="AO174" s="82" t="s">
        <v>24</v>
      </c>
      <c r="AP174" s="83" t="s">
        <v>35</v>
      </c>
      <c r="AQ174" s="83" t="s">
        <v>34</v>
      </c>
      <c r="AR174" s="83" t="s">
        <v>37</v>
      </c>
      <c r="AS174" s="84" t="s">
        <v>36</v>
      </c>
      <c r="AT174" s="66"/>
      <c r="AU174" s="51"/>
      <c r="AW174" s="57"/>
      <c r="AX174" s="58"/>
      <c r="AY174" s="3">
        <f>F47</f>
        <v>34</v>
      </c>
      <c r="AZ174" s="4">
        <f>F236</f>
        <v>223</v>
      </c>
      <c r="BA174" s="4">
        <f>F80</f>
        <v>67</v>
      </c>
      <c r="BB174" s="4">
        <f>F203</f>
        <v>190</v>
      </c>
      <c r="BC174" s="4">
        <f>F133</f>
        <v>120</v>
      </c>
      <c r="BD174" s="4">
        <f>F150</f>
        <v>137</v>
      </c>
      <c r="BE174" s="4">
        <f>F34</f>
        <v>21</v>
      </c>
      <c r="BF174" s="4">
        <f>F249</f>
        <v>236</v>
      </c>
      <c r="BG174" s="4">
        <f>F242</f>
        <v>229</v>
      </c>
      <c r="BH174" s="4">
        <f>F41</f>
        <v>28</v>
      </c>
      <c r="BI174" s="4">
        <f>F149</f>
        <v>136</v>
      </c>
      <c r="BJ174" s="4">
        <f>F134</f>
        <v>121</v>
      </c>
      <c r="BK174" s="4">
        <f>F192</f>
        <v>179</v>
      </c>
      <c r="BL174" s="4">
        <f>F91</f>
        <v>78</v>
      </c>
      <c r="BM174" s="4">
        <f>F223</f>
        <v>210</v>
      </c>
      <c r="BN174" s="5">
        <f>F60</f>
        <v>47</v>
      </c>
      <c r="BO174" s="75">
        <f>BG173^3+BH173^3+BI173^3+BJ173^3+BK173^3+BL173^3+BM173^3+BN173^3+BG174^3+BH174^3+BI174^3+BJ174^3+BK174^3+BL174^3+BM174^3+BN174^3</f>
        <v>67634176</v>
      </c>
      <c r="BP174" s="76">
        <f t="shared" si="29"/>
        <v>67634176</v>
      </c>
      <c r="BQ174" s="61"/>
      <c r="BR174" s="81" t="s">
        <v>58</v>
      </c>
      <c r="BS174" s="82" t="s">
        <v>57</v>
      </c>
      <c r="BT174" s="82" t="s">
        <v>60</v>
      </c>
      <c r="BU174" s="82" t="s">
        <v>59</v>
      </c>
      <c r="BV174" s="82" t="s">
        <v>40</v>
      </c>
      <c r="BW174" s="82" t="s">
        <v>41</v>
      </c>
      <c r="BX174" s="82" t="s">
        <v>38</v>
      </c>
      <c r="BY174" s="82" t="s">
        <v>39</v>
      </c>
      <c r="BZ174" s="83" t="s">
        <v>23</v>
      </c>
      <c r="CA174" s="83" t="s">
        <v>22</v>
      </c>
      <c r="CB174" s="83" t="s">
        <v>25</v>
      </c>
      <c r="CC174" s="83" t="s">
        <v>24</v>
      </c>
      <c r="CD174" s="83" t="s">
        <v>28</v>
      </c>
      <c r="CE174" s="83" t="s">
        <v>29</v>
      </c>
      <c r="CF174" s="83" t="s">
        <v>26</v>
      </c>
      <c r="CG174" s="84" t="s">
        <v>27</v>
      </c>
      <c r="CH174" s="66"/>
      <c r="CI174" s="51"/>
      <c r="CJ174" s="144"/>
      <c r="CK174" s="57"/>
      <c r="CL174" s="58"/>
      <c r="CM174" s="3">
        <f>F47</f>
        <v>34</v>
      </c>
      <c r="CN174" s="4">
        <f>F236</f>
        <v>223</v>
      </c>
      <c r="CO174" s="4">
        <f>F82</f>
        <v>69</v>
      </c>
      <c r="CP174" s="4">
        <f>F201</f>
        <v>188</v>
      </c>
      <c r="CQ174" s="4">
        <f>F133</f>
        <v>120</v>
      </c>
      <c r="CR174" s="4">
        <f>F150</f>
        <v>137</v>
      </c>
      <c r="CS174" s="4">
        <f>F32</f>
        <v>19</v>
      </c>
      <c r="CT174" s="4">
        <f>F251</f>
        <v>238</v>
      </c>
      <c r="CU174" s="4">
        <f>F240</f>
        <v>227</v>
      </c>
      <c r="CV174" s="4">
        <f>F43</f>
        <v>30</v>
      </c>
      <c r="CW174" s="4">
        <f>F149</f>
        <v>136</v>
      </c>
      <c r="CX174" s="4">
        <f>F134</f>
        <v>121</v>
      </c>
      <c r="CY174" s="4">
        <f>F194</f>
        <v>181</v>
      </c>
      <c r="CZ174" s="4">
        <f>F89</f>
        <v>76</v>
      </c>
      <c r="DA174" s="4">
        <f>F223</f>
        <v>210</v>
      </c>
      <c r="DB174" s="5">
        <f>F60</f>
        <v>47</v>
      </c>
      <c r="DC174" s="75">
        <f>CU173^3+CV173^3+CW173^3+CX173^3+CY173^3+CZ173^3+DA173^3+DB173^3+CU174^3+CV174^3+CW174^3+CX174^3+CY174^3+CZ174^3+DA174^3+DB174^3</f>
        <v>67634176</v>
      </c>
      <c r="DD174" s="76">
        <f t="shared" si="30"/>
        <v>67634176</v>
      </c>
      <c r="DE174" s="61"/>
      <c r="DF174" s="89" t="s">
        <v>58</v>
      </c>
      <c r="DG174" s="83" t="s">
        <v>57</v>
      </c>
      <c r="DH174" s="82" t="s">
        <v>201</v>
      </c>
      <c r="DI174" s="82" t="s">
        <v>202</v>
      </c>
      <c r="DJ174" s="83" t="s">
        <v>40</v>
      </c>
      <c r="DK174" s="83" t="s">
        <v>41</v>
      </c>
      <c r="DL174" s="82" t="s">
        <v>196</v>
      </c>
      <c r="DM174" s="82" t="s">
        <v>195</v>
      </c>
      <c r="DN174" s="83" t="s">
        <v>260</v>
      </c>
      <c r="DO174" s="83" t="s">
        <v>261</v>
      </c>
      <c r="DP174" s="82" t="s">
        <v>25</v>
      </c>
      <c r="DQ174" s="82" t="s">
        <v>24</v>
      </c>
      <c r="DR174" s="83" t="s">
        <v>267</v>
      </c>
      <c r="DS174" s="83" t="s">
        <v>266</v>
      </c>
      <c r="DT174" s="82" t="s">
        <v>26</v>
      </c>
      <c r="DU174" s="86" t="s">
        <v>27</v>
      </c>
      <c r="DV174" s="66"/>
      <c r="DW174" s="51"/>
      <c r="DY174" s="57"/>
      <c r="DZ174" s="58"/>
      <c r="EA174" s="3">
        <f>F60</f>
        <v>47</v>
      </c>
      <c r="EB174" s="4">
        <f>F223</f>
        <v>210</v>
      </c>
      <c r="EC174" s="4">
        <f>F80</f>
        <v>67</v>
      </c>
      <c r="ED174" s="4">
        <f>F203</f>
        <v>190</v>
      </c>
      <c r="EE174" s="4">
        <f>F133</f>
        <v>120</v>
      </c>
      <c r="EF174" s="4">
        <f>F150</f>
        <v>137</v>
      </c>
      <c r="EG174" s="4">
        <f>F41</f>
        <v>28</v>
      </c>
      <c r="EH174" s="4">
        <f>F242</f>
        <v>229</v>
      </c>
      <c r="EI174" s="4">
        <f>F249</f>
        <v>236</v>
      </c>
      <c r="EJ174" s="4">
        <f>F34</f>
        <v>21</v>
      </c>
      <c r="EK174" s="4">
        <f>F149</f>
        <v>136</v>
      </c>
      <c r="EL174" s="4">
        <f>F134</f>
        <v>121</v>
      </c>
      <c r="EM174" s="4">
        <f>F192</f>
        <v>179</v>
      </c>
      <c r="EN174" s="4">
        <f>F91</f>
        <v>78</v>
      </c>
      <c r="EO174" s="4">
        <f>F236</f>
        <v>223</v>
      </c>
      <c r="EP174" s="5">
        <f>F47</f>
        <v>34</v>
      </c>
      <c r="EQ174" s="75">
        <f>EI173^3+EJ173^3+EK173^3+EL173^3+EM173^3+EN173^3+EO173^3+EP173^3+EI174^3+EJ174^3+EK174^3+EL174^3+EM174^3+EN174^3+EO174^3+EP174^3</f>
        <v>67634176</v>
      </c>
      <c r="ER174" s="76">
        <f t="shared" si="31"/>
        <v>67634176</v>
      </c>
      <c r="ES174" s="61"/>
      <c r="ET174" s="89" t="s">
        <v>27</v>
      </c>
      <c r="EU174" s="83" t="s">
        <v>26</v>
      </c>
      <c r="EV174" s="83" t="s">
        <v>60</v>
      </c>
      <c r="EW174" s="83" t="s">
        <v>59</v>
      </c>
      <c r="EX174" s="83" t="s">
        <v>40</v>
      </c>
      <c r="EY174" s="83" t="s">
        <v>41</v>
      </c>
      <c r="EZ174" s="83" t="s">
        <v>22</v>
      </c>
      <c r="FA174" s="83" t="s">
        <v>23</v>
      </c>
      <c r="FB174" s="83" t="s">
        <v>39</v>
      </c>
      <c r="FC174" s="83" t="s">
        <v>38</v>
      </c>
      <c r="FD174" s="83" t="s">
        <v>25</v>
      </c>
      <c r="FE174" s="83" t="s">
        <v>24</v>
      </c>
      <c r="FF174" s="83" t="s">
        <v>28</v>
      </c>
      <c r="FG174" s="83" t="s">
        <v>29</v>
      </c>
      <c r="FH174" s="83" t="s">
        <v>57</v>
      </c>
      <c r="FI174" s="84" t="s">
        <v>58</v>
      </c>
      <c r="FJ174" s="66"/>
      <c r="FK174" s="51"/>
    </row>
    <row r="175" spans="1:167" x14ac:dyDescent="0.2">
      <c r="A175" s="32"/>
      <c r="B175" s="32"/>
      <c r="C175" s="32"/>
      <c r="D175" s="106" t="s">
        <v>119</v>
      </c>
      <c r="E175" s="107" t="s">
        <v>207</v>
      </c>
      <c r="F175" s="110">
        <f>B4+(161*B6)</f>
        <v>162</v>
      </c>
      <c r="G175" s="104"/>
      <c r="H175" s="43"/>
      <c r="I175" s="105"/>
      <c r="J175" s="58"/>
      <c r="K175" s="3">
        <f>F246</f>
        <v>233</v>
      </c>
      <c r="L175" s="4">
        <f>F37</f>
        <v>24</v>
      </c>
      <c r="M175" s="4">
        <f>F153</f>
        <v>140</v>
      </c>
      <c r="N175" s="4">
        <f>F130</f>
        <v>117</v>
      </c>
      <c r="O175" s="4">
        <f>F203</f>
        <v>190</v>
      </c>
      <c r="P175" s="4">
        <f>F80</f>
        <v>67</v>
      </c>
      <c r="Q175" s="4">
        <f>F236</f>
        <v>223</v>
      </c>
      <c r="R175" s="4">
        <f>F47</f>
        <v>34</v>
      </c>
      <c r="S175" s="4">
        <f>F60</f>
        <v>47</v>
      </c>
      <c r="T175" s="4">
        <f>F223</f>
        <v>210</v>
      </c>
      <c r="U175" s="4">
        <f>F91</f>
        <v>78</v>
      </c>
      <c r="V175" s="4">
        <f>F192</f>
        <v>179</v>
      </c>
      <c r="W175" s="4">
        <f>F137</f>
        <v>124</v>
      </c>
      <c r="X175" s="4">
        <f>F146</f>
        <v>133</v>
      </c>
      <c r="Y175" s="4">
        <f>F38</f>
        <v>25</v>
      </c>
      <c r="Z175" s="5">
        <f>F245</f>
        <v>232</v>
      </c>
      <c r="AA175" s="75">
        <f>K175^3+L175^3+M175^3+N175^3+O175^3+P175^3+Q175^3+R175^3+K176^3+L176^3+M176^3+N176^3+O176^3+P176^3+Q176^3+R176^3</f>
        <v>67634176</v>
      </c>
      <c r="AB175" s="76">
        <f t="shared" si="28"/>
        <v>67634176</v>
      </c>
      <c r="AC175" s="61"/>
      <c r="AD175" s="81" t="s">
        <v>63</v>
      </c>
      <c r="AE175" s="82" t="s">
        <v>64</v>
      </c>
      <c r="AF175" s="82" t="s">
        <v>61</v>
      </c>
      <c r="AG175" s="82" t="s">
        <v>62</v>
      </c>
      <c r="AH175" s="83" t="s">
        <v>59</v>
      </c>
      <c r="AI175" s="83" t="s">
        <v>60</v>
      </c>
      <c r="AJ175" s="83" t="s">
        <v>57</v>
      </c>
      <c r="AK175" s="83" t="s">
        <v>58</v>
      </c>
      <c r="AL175" s="82" t="s">
        <v>27</v>
      </c>
      <c r="AM175" s="82" t="s">
        <v>26</v>
      </c>
      <c r="AN175" s="82" t="s">
        <v>29</v>
      </c>
      <c r="AO175" s="82" t="s">
        <v>28</v>
      </c>
      <c r="AP175" s="83" t="s">
        <v>47</v>
      </c>
      <c r="AQ175" s="83" t="s">
        <v>46</v>
      </c>
      <c r="AR175" s="83" t="s">
        <v>49</v>
      </c>
      <c r="AS175" s="84" t="s">
        <v>48</v>
      </c>
      <c r="AT175" s="66"/>
      <c r="AU175" s="51"/>
      <c r="AW175" s="105"/>
      <c r="AX175" s="58"/>
      <c r="AY175" s="3">
        <f>F246</f>
        <v>233</v>
      </c>
      <c r="AZ175" s="4">
        <f>F37</f>
        <v>24</v>
      </c>
      <c r="BA175" s="4">
        <f>F153</f>
        <v>140</v>
      </c>
      <c r="BB175" s="4">
        <f>F130</f>
        <v>117</v>
      </c>
      <c r="BC175" s="4">
        <f>F204</f>
        <v>191</v>
      </c>
      <c r="BD175" s="4">
        <f>F79</f>
        <v>66</v>
      </c>
      <c r="BE175" s="4">
        <f>F235</f>
        <v>222</v>
      </c>
      <c r="BF175" s="4">
        <f>F48</f>
        <v>35</v>
      </c>
      <c r="BG175" s="4">
        <f>F59</f>
        <v>46</v>
      </c>
      <c r="BH175" s="4">
        <f>F224</f>
        <v>211</v>
      </c>
      <c r="BI175" s="4">
        <f>F92</f>
        <v>79</v>
      </c>
      <c r="BJ175" s="4">
        <f>F191</f>
        <v>178</v>
      </c>
      <c r="BK175" s="4">
        <f>F137</f>
        <v>124</v>
      </c>
      <c r="BL175" s="4">
        <f>F146</f>
        <v>133</v>
      </c>
      <c r="BM175" s="4">
        <f>F38</f>
        <v>25</v>
      </c>
      <c r="BN175" s="5">
        <f>F245</f>
        <v>232</v>
      </c>
      <c r="BO175" s="75">
        <f>AY175^3+AZ175^3+BA175^3+BB175^3+BC175^3+BD175^3+BE175^3+BF175^3+AY176^3+AZ176^3+BA176^3+BB176^3+BC176^3+BD176^3+BE176^3+BF176^3</f>
        <v>67634176</v>
      </c>
      <c r="BP175" s="76">
        <f t="shared" si="29"/>
        <v>67634176</v>
      </c>
      <c r="BQ175" s="61"/>
      <c r="BR175" s="89" t="s">
        <v>63</v>
      </c>
      <c r="BS175" s="83" t="s">
        <v>64</v>
      </c>
      <c r="BT175" s="83" t="s">
        <v>61</v>
      </c>
      <c r="BU175" s="83" t="s">
        <v>62</v>
      </c>
      <c r="BV175" s="83" t="s">
        <v>43</v>
      </c>
      <c r="BW175" s="83" t="s">
        <v>42</v>
      </c>
      <c r="BX175" s="83" t="s">
        <v>45</v>
      </c>
      <c r="BY175" s="83" t="s">
        <v>44</v>
      </c>
      <c r="BZ175" s="82" t="s">
        <v>36</v>
      </c>
      <c r="CA175" s="82" t="s">
        <v>37</v>
      </c>
      <c r="CB175" s="82" t="s">
        <v>34</v>
      </c>
      <c r="CC175" s="82" t="s">
        <v>35</v>
      </c>
      <c r="CD175" s="82" t="s">
        <v>47</v>
      </c>
      <c r="CE175" s="82" t="s">
        <v>46</v>
      </c>
      <c r="CF175" s="82" t="s">
        <v>49</v>
      </c>
      <c r="CG175" s="86" t="s">
        <v>48</v>
      </c>
      <c r="CH175" s="66"/>
      <c r="CI175" s="51"/>
      <c r="CJ175" s="144"/>
      <c r="CK175" s="105"/>
      <c r="CL175" s="58"/>
      <c r="CM175" s="3">
        <f>F246</f>
        <v>233</v>
      </c>
      <c r="CN175" s="4">
        <f>F37</f>
        <v>24</v>
      </c>
      <c r="CO175" s="4">
        <f>F155</f>
        <v>142</v>
      </c>
      <c r="CP175" s="4">
        <f>F128</f>
        <v>115</v>
      </c>
      <c r="CQ175" s="4">
        <f>F204</f>
        <v>191</v>
      </c>
      <c r="CR175" s="4">
        <f>F79</f>
        <v>66</v>
      </c>
      <c r="CS175" s="4">
        <f>F233</f>
        <v>220</v>
      </c>
      <c r="CT175" s="4">
        <f>F50</f>
        <v>37</v>
      </c>
      <c r="CU175" s="4">
        <f>F57</f>
        <v>44</v>
      </c>
      <c r="CV175" s="4">
        <f>F226</f>
        <v>213</v>
      </c>
      <c r="CW175" s="4">
        <f>F92</f>
        <v>79</v>
      </c>
      <c r="CX175" s="4">
        <f>F191</f>
        <v>178</v>
      </c>
      <c r="CY175" s="4">
        <f>F139</f>
        <v>126</v>
      </c>
      <c r="CZ175" s="4">
        <f>F144</f>
        <v>131</v>
      </c>
      <c r="DA175" s="4">
        <f>F38</f>
        <v>25</v>
      </c>
      <c r="DB175" s="5">
        <f>F245</f>
        <v>232</v>
      </c>
      <c r="DC175" s="75">
        <f>CM175^3+CN175^3+CO175^3+CP175^3+CQ175^3+CR175^3+CS175^3+CT175^3+CM176^3+CN176^3+CO176^3+CP176^3+CQ176^3+CR176^3+CS176^3+CT176^3</f>
        <v>67634176</v>
      </c>
      <c r="DD175" s="76">
        <f t="shared" si="30"/>
        <v>67634176</v>
      </c>
      <c r="DE175" s="61"/>
      <c r="DF175" s="89" t="s">
        <v>63</v>
      </c>
      <c r="DG175" s="83" t="s">
        <v>64</v>
      </c>
      <c r="DH175" s="82" t="s">
        <v>167</v>
      </c>
      <c r="DI175" s="82" t="s">
        <v>166</v>
      </c>
      <c r="DJ175" s="83" t="s">
        <v>43</v>
      </c>
      <c r="DK175" s="83" t="s">
        <v>42</v>
      </c>
      <c r="DL175" s="82" t="s">
        <v>164</v>
      </c>
      <c r="DM175" s="82" t="s">
        <v>165</v>
      </c>
      <c r="DN175" s="83" t="s">
        <v>231</v>
      </c>
      <c r="DO175" s="83" t="s">
        <v>230</v>
      </c>
      <c r="DP175" s="82" t="s">
        <v>34</v>
      </c>
      <c r="DQ175" s="82" t="s">
        <v>35</v>
      </c>
      <c r="DR175" s="83" t="s">
        <v>232</v>
      </c>
      <c r="DS175" s="83" t="s">
        <v>233</v>
      </c>
      <c r="DT175" s="82" t="s">
        <v>49</v>
      </c>
      <c r="DU175" s="86" t="s">
        <v>48</v>
      </c>
      <c r="DV175" s="66"/>
      <c r="DW175" s="51"/>
      <c r="DY175" s="105"/>
      <c r="DZ175" s="58"/>
      <c r="EA175" s="3">
        <f>F246</f>
        <v>233</v>
      </c>
      <c r="EB175" s="4">
        <f>F37</f>
        <v>24</v>
      </c>
      <c r="EC175" s="4">
        <f>F146</f>
        <v>133</v>
      </c>
      <c r="ED175" s="4">
        <f>F137</f>
        <v>124</v>
      </c>
      <c r="EE175" s="4">
        <f>F191</f>
        <v>178</v>
      </c>
      <c r="EF175" s="4">
        <f>F92</f>
        <v>79</v>
      </c>
      <c r="EG175" s="4">
        <f>F235</f>
        <v>222</v>
      </c>
      <c r="EH175" s="4">
        <f>F48</f>
        <v>35</v>
      </c>
      <c r="EI175" s="4">
        <f>F59</f>
        <v>46</v>
      </c>
      <c r="EJ175" s="4">
        <f>F224</f>
        <v>211</v>
      </c>
      <c r="EK175" s="4">
        <f>F79</f>
        <v>66</v>
      </c>
      <c r="EL175" s="4">
        <f>F204</f>
        <v>191</v>
      </c>
      <c r="EM175" s="4">
        <f>F130</f>
        <v>117</v>
      </c>
      <c r="EN175" s="4">
        <f>F153</f>
        <v>140</v>
      </c>
      <c r="EO175" s="4">
        <f>F38</f>
        <v>25</v>
      </c>
      <c r="EP175" s="5">
        <f>F245</f>
        <v>232</v>
      </c>
      <c r="EQ175" s="75">
        <f>EA175^3+EB175^3+EC175^3+ED175^3+EE175^3+EF175^3+EG175^3+EH175^3+EA176^3+EB176^3+EC176^3+ED176^3+EE176^3+EF176^3+EG176^3+EH176^3</f>
        <v>67634176</v>
      </c>
      <c r="ER175" s="76">
        <f t="shared" si="31"/>
        <v>67634176</v>
      </c>
      <c r="ES175" s="61"/>
      <c r="ET175" s="81" t="s">
        <v>63</v>
      </c>
      <c r="EU175" s="82" t="s">
        <v>64</v>
      </c>
      <c r="EV175" s="82" t="s">
        <v>46</v>
      </c>
      <c r="EW175" s="82" t="s">
        <v>47</v>
      </c>
      <c r="EX175" s="82" t="s">
        <v>35</v>
      </c>
      <c r="EY175" s="82" t="s">
        <v>34</v>
      </c>
      <c r="EZ175" s="82" t="s">
        <v>45</v>
      </c>
      <c r="FA175" s="82" t="s">
        <v>44</v>
      </c>
      <c r="FB175" s="82" t="s">
        <v>36</v>
      </c>
      <c r="FC175" s="82" t="s">
        <v>37</v>
      </c>
      <c r="FD175" s="82" t="s">
        <v>42</v>
      </c>
      <c r="FE175" s="82" t="s">
        <v>43</v>
      </c>
      <c r="FF175" s="82" t="s">
        <v>62</v>
      </c>
      <c r="FG175" s="82" t="s">
        <v>61</v>
      </c>
      <c r="FH175" s="82" t="s">
        <v>49</v>
      </c>
      <c r="FI175" s="86" t="s">
        <v>48</v>
      </c>
      <c r="FJ175" s="66"/>
      <c r="FK175" s="51"/>
    </row>
    <row r="176" spans="1:167" x14ac:dyDescent="0.2">
      <c r="A176" s="32"/>
      <c r="B176" s="32"/>
      <c r="C176" s="32"/>
      <c r="D176" s="106" t="s">
        <v>78</v>
      </c>
      <c r="E176" s="107" t="s">
        <v>207</v>
      </c>
      <c r="F176" s="110">
        <f>B4+(162*B6)</f>
        <v>163</v>
      </c>
      <c r="G176" s="104"/>
      <c r="H176" s="43"/>
      <c r="I176" s="109"/>
      <c r="J176" s="58"/>
      <c r="K176" s="3">
        <f>F257</f>
        <v>244</v>
      </c>
      <c r="L176" s="4">
        <f>F26</f>
        <v>13</v>
      </c>
      <c r="M176" s="4">
        <f>F158</f>
        <v>145</v>
      </c>
      <c r="N176" s="4">
        <f>F125</f>
        <v>112</v>
      </c>
      <c r="O176" s="4">
        <f>F180</f>
        <v>167</v>
      </c>
      <c r="P176" s="4">
        <f>F103</f>
        <v>90</v>
      </c>
      <c r="Q176" s="4">
        <f>F211</f>
        <v>198</v>
      </c>
      <c r="R176" s="4">
        <f>F72</f>
        <v>59</v>
      </c>
      <c r="S176" s="4">
        <f>F67</f>
        <v>54</v>
      </c>
      <c r="T176" s="4">
        <f>F216</f>
        <v>203</v>
      </c>
      <c r="U176" s="4">
        <f>F100</f>
        <v>87</v>
      </c>
      <c r="V176" s="4">
        <f>F183</f>
        <v>170</v>
      </c>
      <c r="W176" s="4">
        <f>F110</f>
        <v>97</v>
      </c>
      <c r="X176" s="4">
        <f>F173</f>
        <v>160</v>
      </c>
      <c r="Y176" s="4">
        <f>F17</f>
        <v>4</v>
      </c>
      <c r="Z176" s="5">
        <f>F266</f>
        <v>253</v>
      </c>
      <c r="AA176" s="75">
        <f>S175^3+T175^3+U175^3+V175^3+W175^3+X175^3+Y175^3+Z175^3+S176^3+T176^3+U176^3+V176^3+W176^3+X176^3+Y176^3+Z176^3</f>
        <v>67634176</v>
      </c>
      <c r="AB176" s="76">
        <f t="shared" si="28"/>
        <v>67634176</v>
      </c>
      <c r="AC176" s="61"/>
      <c r="AD176" s="81" t="s">
        <v>71</v>
      </c>
      <c r="AE176" s="82" t="s">
        <v>72</v>
      </c>
      <c r="AF176" s="82" t="s">
        <v>69</v>
      </c>
      <c r="AG176" s="82" t="s">
        <v>70</v>
      </c>
      <c r="AH176" s="83" t="s">
        <v>67</v>
      </c>
      <c r="AI176" s="83" t="s">
        <v>68</v>
      </c>
      <c r="AJ176" s="83" t="s">
        <v>65</v>
      </c>
      <c r="AK176" s="83" t="s">
        <v>161</v>
      </c>
      <c r="AL176" s="82" t="s">
        <v>31</v>
      </c>
      <c r="AM176" s="82" t="s">
        <v>30</v>
      </c>
      <c r="AN176" s="82" t="s">
        <v>33</v>
      </c>
      <c r="AO176" s="82" t="s">
        <v>32</v>
      </c>
      <c r="AP176" s="83" t="s">
        <v>51</v>
      </c>
      <c r="AQ176" s="83" t="s">
        <v>50</v>
      </c>
      <c r="AR176" s="83" t="s">
        <v>53</v>
      </c>
      <c r="AS176" s="84" t="s">
        <v>52</v>
      </c>
      <c r="AT176" s="66"/>
      <c r="AU176" s="51"/>
      <c r="AW176" s="109"/>
      <c r="AX176" s="58"/>
      <c r="AY176" s="3">
        <f>F257</f>
        <v>244</v>
      </c>
      <c r="AZ176" s="4">
        <f>F26</f>
        <v>13</v>
      </c>
      <c r="BA176" s="4">
        <f>F158</f>
        <v>145</v>
      </c>
      <c r="BB176" s="4">
        <f>F125</f>
        <v>112</v>
      </c>
      <c r="BC176" s="4">
        <f>F179</f>
        <v>166</v>
      </c>
      <c r="BD176" s="4">
        <f>F104</f>
        <v>91</v>
      </c>
      <c r="BE176" s="4">
        <f>F212</f>
        <v>199</v>
      </c>
      <c r="BF176" s="4">
        <f>F71</f>
        <v>58</v>
      </c>
      <c r="BG176" s="4">
        <f>F68</f>
        <v>55</v>
      </c>
      <c r="BH176" s="4">
        <f>F215</f>
        <v>202</v>
      </c>
      <c r="BI176" s="4">
        <f>F99</f>
        <v>86</v>
      </c>
      <c r="BJ176" s="4">
        <f>F184</f>
        <v>171</v>
      </c>
      <c r="BK176" s="4">
        <f>F110</f>
        <v>97</v>
      </c>
      <c r="BL176" s="4">
        <f>F173</f>
        <v>160</v>
      </c>
      <c r="BM176" s="4">
        <f>F17</f>
        <v>4</v>
      </c>
      <c r="BN176" s="5">
        <f>F266</f>
        <v>253</v>
      </c>
      <c r="BO176" s="75">
        <f>BG175^3+BH175^3+BI175^3+BJ175^3+BK175^3+BL175^3+BM175^3+BN175^3+BG176^3+BH176^3+BI176^3+BJ176^3+BK176^3+BL176^3+BM176^3+BN176^3</f>
        <v>67634176</v>
      </c>
      <c r="BP176" s="76">
        <f t="shared" si="29"/>
        <v>67634176</v>
      </c>
      <c r="BQ176" s="61"/>
      <c r="BR176" s="89" t="s">
        <v>71</v>
      </c>
      <c r="BS176" s="83" t="s">
        <v>72</v>
      </c>
      <c r="BT176" s="83" t="s">
        <v>69</v>
      </c>
      <c r="BU176" s="83" t="s">
        <v>70</v>
      </c>
      <c r="BV176" s="83" t="s">
        <v>19</v>
      </c>
      <c r="BW176" s="83" t="s">
        <v>18</v>
      </c>
      <c r="BX176" s="83" t="s">
        <v>21</v>
      </c>
      <c r="BY176" s="83" t="s">
        <v>20</v>
      </c>
      <c r="BZ176" s="82" t="s">
        <v>12</v>
      </c>
      <c r="CA176" s="82" t="s">
        <v>13</v>
      </c>
      <c r="CB176" s="82" t="s">
        <v>10</v>
      </c>
      <c r="CC176" s="82" t="s">
        <v>11</v>
      </c>
      <c r="CD176" s="82" t="s">
        <v>51</v>
      </c>
      <c r="CE176" s="82" t="s">
        <v>50</v>
      </c>
      <c r="CF176" s="82" t="s">
        <v>53</v>
      </c>
      <c r="CG176" s="86" t="s">
        <v>52</v>
      </c>
      <c r="CH176" s="66"/>
      <c r="CI176" s="51"/>
      <c r="CJ176" s="144"/>
      <c r="CK176" s="109"/>
      <c r="CL176" s="58"/>
      <c r="CM176" s="3">
        <f>F259</f>
        <v>246</v>
      </c>
      <c r="CN176" s="4">
        <f>F24</f>
        <v>11</v>
      </c>
      <c r="CO176" s="4">
        <f>F158</f>
        <v>145</v>
      </c>
      <c r="CP176" s="4">
        <f>F125</f>
        <v>112</v>
      </c>
      <c r="CQ176" s="4">
        <f>F177</f>
        <v>164</v>
      </c>
      <c r="CR176" s="4">
        <f>F106</f>
        <v>93</v>
      </c>
      <c r="CS176" s="4">
        <f>F212</f>
        <v>199</v>
      </c>
      <c r="CT176" s="4">
        <f>F71</f>
        <v>58</v>
      </c>
      <c r="CU176" s="4">
        <f>F68</f>
        <v>55</v>
      </c>
      <c r="CV176" s="4">
        <f>F215</f>
        <v>202</v>
      </c>
      <c r="CW176" s="4">
        <f>F97</f>
        <v>84</v>
      </c>
      <c r="CX176" s="4">
        <f>F186</f>
        <v>173</v>
      </c>
      <c r="CY176" s="4">
        <f>F110</f>
        <v>97</v>
      </c>
      <c r="CZ176" s="4">
        <f>F173</f>
        <v>160</v>
      </c>
      <c r="DA176" s="4">
        <f>F19</f>
        <v>6</v>
      </c>
      <c r="DB176" s="5">
        <f>F264</f>
        <v>251</v>
      </c>
      <c r="DC176" s="75">
        <f>CU175^3+CV175^3+CW175^3+CX175^3+CY175^3+CZ175^3+DA175^3+DB175^3+CU176^3+CV176^3+CW176^3+CX176^3+CY176^3+CZ176^3+DA176^3+DB176^3</f>
        <v>67634176</v>
      </c>
      <c r="DD176" s="76">
        <f t="shared" si="30"/>
        <v>67634176</v>
      </c>
      <c r="DE176" s="61"/>
      <c r="DF176" s="89" t="s">
        <v>173</v>
      </c>
      <c r="DG176" s="83" t="s">
        <v>172</v>
      </c>
      <c r="DH176" s="82" t="s">
        <v>69</v>
      </c>
      <c r="DI176" s="82" t="s">
        <v>70</v>
      </c>
      <c r="DJ176" s="83" t="s">
        <v>158</v>
      </c>
      <c r="DK176" s="83" t="s">
        <v>159</v>
      </c>
      <c r="DL176" s="82" t="s">
        <v>21</v>
      </c>
      <c r="DM176" s="82" t="s">
        <v>20</v>
      </c>
      <c r="DN176" s="83" t="s">
        <v>12</v>
      </c>
      <c r="DO176" s="83" t="s">
        <v>13</v>
      </c>
      <c r="DP176" s="82" t="s">
        <v>225</v>
      </c>
      <c r="DQ176" s="82" t="s">
        <v>224</v>
      </c>
      <c r="DR176" s="83" t="s">
        <v>51</v>
      </c>
      <c r="DS176" s="83" t="s">
        <v>50</v>
      </c>
      <c r="DT176" s="82" t="s">
        <v>238</v>
      </c>
      <c r="DU176" s="86" t="s">
        <v>239</v>
      </c>
      <c r="DV176" s="66"/>
      <c r="DW176" s="51"/>
      <c r="DY176" s="109"/>
      <c r="DZ176" s="58"/>
      <c r="EA176" s="3">
        <f>F260</f>
        <v>247</v>
      </c>
      <c r="EB176" s="4">
        <f>F23</f>
        <v>10</v>
      </c>
      <c r="EC176" s="4">
        <f>F168</f>
        <v>155</v>
      </c>
      <c r="ED176" s="4">
        <f>F115</f>
        <v>102</v>
      </c>
      <c r="EE176" s="4">
        <f>F189</f>
        <v>176</v>
      </c>
      <c r="EF176" s="4">
        <f>F94</f>
        <v>81</v>
      </c>
      <c r="EG176" s="4">
        <f>F209</f>
        <v>196</v>
      </c>
      <c r="EH176" s="4">
        <f>F74</f>
        <v>61</v>
      </c>
      <c r="EI176" s="4">
        <f>F65</f>
        <v>52</v>
      </c>
      <c r="EJ176" s="4">
        <f>F218</f>
        <v>205</v>
      </c>
      <c r="EK176" s="4">
        <f>F109</f>
        <v>96</v>
      </c>
      <c r="EL176" s="4">
        <f>F174</f>
        <v>161</v>
      </c>
      <c r="EM176" s="4">
        <f>F120</f>
        <v>107</v>
      </c>
      <c r="EN176" s="4">
        <f>F163</f>
        <v>150</v>
      </c>
      <c r="EO176" s="4">
        <f>F20</f>
        <v>7</v>
      </c>
      <c r="EP176" s="5">
        <f>F263</f>
        <v>250</v>
      </c>
      <c r="EQ176" s="75">
        <f>EI175^3+EJ175^3+EK175^3+EL175^3+EM175^3+EN175^3+EO175^3+EP175^3+EI176^3+EJ176^3+EK176^3+EL176^3+EM176^3+EN176^3+EO176^3+EP176^3</f>
        <v>67634176</v>
      </c>
      <c r="ER176" s="76">
        <f t="shared" si="31"/>
        <v>67634176</v>
      </c>
      <c r="ES176" s="61"/>
      <c r="ET176" s="89" t="s">
        <v>191</v>
      </c>
      <c r="EU176" s="83" t="s">
        <v>192</v>
      </c>
      <c r="EV176" s="83" t="s">
        <v>258</v>
      </c>
      <c r="EW176" s="83" t="s">
        <v>259</v>
      </c>
      <c r="EX176" s="83" t="s">
        <v>271</v>
      </c>
      <c r="EY176" s="83" t="s">
        <v>270</v>
      </c>
      <c r="EZ176" s="83" t="s">
        <v>204</v>
      </c>
      <c r="FA176" s="83" t="s">
        <v>203</v>
      </c>
      <c r="FB176" s="83" t="s">
        <v>268</v>
      </c>
      <c r="FC176" s="83" t="s">
        <v>269</v>
      </c>
      <c r="FD176" s="83" t="s">
        <v>205</v>
      </c>
      <c r="FE176" s="83" t="s">
        <v>206</v>
      </c>
      <c r="FF176" s="83" t="s">
        <v>194</v>
      </c>
      <c r="FG176" s="83" t="s">
        <v>193</v>
      </c>
      <c r="FH176" s="83" t="s">
        <v>257</v>
      </c>
      <c r="FI176" s="84" t="s">
        <v>256</v>
      </c>
      <c r="FJ176" s="66"/>
      <c r="FK176" s="51"/>
    </row>
    <row r="177" spans="1:167" x14ac:dyDescent="0.2">
      <c r="A177" s="32"/>
      <c r="B177" s="32"/>
      <c r="C177" s="32"/>
      <c r="D177" s="106" t="s">
        <v>158</v>
      </c>
      <c r="E177" s="107" t="s">
        <v>207</v>
      </c>
      <c r="F177" s="108">
        <f>B4+(163*B6)</f>
        <v>164</v>
      </c>
      <c r="G177" s="104"/>
      <c r="H177" s="43"/>
      <c r="I177" s="109"/>
      <c r="J177" s="58"/>
      <c r="K177" s="3">
        <f>F89</f>
        <v>76</v>
      </c>
      <c r="L177" s="4">
        <f>F194</f>
        <v>181</v>
      </c>
      <c r="M177" s="4">
        <f>F54</f>
        <v>41</v>
      </c>
      <c r="N177" s="4">
        <f>F229</f>
        <v>216</v>
      </c>
      <c r="O177" s="4">
        <f>F44</f>
        <v>31</v>
      </c>
      <c r="P177" s="4">
        <f>F239</f>
        <v>226</v>
      </c>
      <c r="Q177" s="4">
        <f>F139</f>
        <v>126</v>
      </c>
      <c r="R177" s="4">
        <f>F144</f>
        <v>131</v>
      </c>
      <c r="S177" s="4">
        <f>F155</f>
        <v>142</v>
      </c>
      <c r="T177" s="4">
        <f>F128</f>
        <v>115</v>
      </c>
      <c r="U177" s="4">
        <f>F252</f>
        <v>239</v>
      </c>
      <c r="V177" s="4">
        <f>F31</f>
        <v>18</v>
      </c>
      <c r="W177" s="4">
        <f>F230</f>
        <v>217</v>
      </c>
      <c r="X177" s="4">
        <f>F53</f>
        <v>40</v>
      </c>
      <c r="Y177" s="4">
        <f>F201</f>
        <v>188</v>
      </c>
      <c r="Z177" s="5">
        <f>F82</f>
        <v>69</v>
      </c>
      <c r="AA177" s="75">
        <f>K177^3+L177^3+M177^3+N177^3+O177^3+P177^3+Q177^3+R177^3+K178^3+L178^3+M178^3+N178^3+O178^3+P178^3+Q178^3+R178^3</f>
        <v>67634176</v>
      </c>
      <c r="AB177" s="76">
        <f t="shared" si="28"/>
        <v>67634176</v>
      </c>
      <c r="AC177" s="61"/>
      <c r="AD177" s="89" t="s">
        <v>266</v>
      </c>
      <c r="AE177" s="83" t="s">
        <v>267</v>
      </c>
      <c r="AF177" s="83" t="s">
        <v>264</v>
      </c>
      <c r="AG177" s="83" t="s">
        <v>265</v>
      </c>
      <c r="AH177" s="82" t="s">
        <v>234</v>
      </c>
      <c r="AI177" s="82" t="s">
        <v>235</v>
      </c>
      <c r="AJ177" s="82" t="s">
        <v>232</v>
      </c>
      <c r="AK177" s="82" t="s">
        <v>233</v>
      </c>
      <c r="AL177" s="83" t="s">
        <v>167</v>
      </c>
      <c r="AM177" s="83" t="s">
        <v>166</v>
      </c>
      <c r="AN177" s="83" t="s">
        <v>169</v>
      </c>
      <c r="AO177" s="83" t="s">
        <v>168</v>
      </c>
      <c r="AP177" s="82" t="s">
        <v>200</v>
      </c>
      <c r="AQ177" s="82" t="s">
        <v>199</v>
      </c>
      <c r="AR177" s="82" t="s">
        <v>202</v>
      </c>
      <c r="AS177" s="86" t="s">
        <v>201</v>
      </c>
      <c r="AT177" s="66"/>
      <c r="AU177" s="51"/>
      <c r="AW177" s="109"/>
      <c r="AX177" s="58"/>
      <c r="AY177" s="3">
        <f>F89</f>
        <v>76</v>
      </c>
      <c r="AZ177" s="4">
        <f>F194</f>
        <v>181</v>
      </c>
      <c r="BA177" s="4">
        <f>F54</f>
        <v>41</v>
      </c>
      <c r="BB177" s="4">
        <f>F229</f>
        <v>216</v>
      </c>
      <c r="BC177" s="4">
        <f>F43</f>
        <v>30</v>
      </c>
      <c r="BD177" s="4">
        <f>F240</f>
        <v>227</v>
      </c>
      <c r="BE177" s="4">
        <f>F140</f>
        <v>127</v>
      </c>
      <c r="BF177" s="4">
        <f>F143</f>
        <v>130</v>
      </c>
      <c r="BG177" s="4">
        <f>F156</f>
        <v>143</v>
      </c>
      <c r="BH177" s="4">
        <f>F127</f>
        <v>114</v>
      </c>
      <c r="BI177" s="4">
        <f>F251</f>
        <v>238</v>
      </c>
      <c r="BJ177" s="4">
        <f>F32</f>
        <v>19</v>
      </c>
      <c r="BK177" s="4">
        <f>F230</f>
        <v>217</v>
      </c>
      <c r="BL177" s="4">
        <f>F53</f>
        <v>40</v>
      </c>
      <c r="BM177" s="4">
        <f>F201</f>
        <v>188</v>
      </c>
      <c r="BN177" s="5">
        <f>F82</f>
        <v>69</v>
      </c>
      <c r="BO177" s="75">
        <f>AY177^3+AZ177^3+BA177^3+BB177^3+BC177^3+BD177^3+BE177^3+BF177^3+AY178^3+AZ178^3+BA178^3+BB178^3+BC178^3+BD178^3+BE178^3+BF178^3</f>
        <v>67634176</v>
      </c>
      <c r="BP177" s="76">
        <f t="shared" si="29"/>
        <v>67634176</v>
      </c>
      <c r="BQ177" s="61"/>
      <c r="BR177" s="81" t="s">
        <v>266</v>
      </c>
      <c r="BS177" s="82" t="s">
        <v>267</v>
      </c>
      <c r="BT177" s="82" t="s">
        <v>264</v>
      </c>
      <c r="BU177" s="82" t="s">
        <v>265</v>
      </c>
      <c r="BV177" s="82" t="s">
        <v>261</v>
      </c>
      <c r="BW177" s="82" t="s">
        <v>260</v>
      </c>
      <c r="BX177" s="82" t="s">
        <v>263</v>
      </c>
      <c r="BY177" s="82" t="s">
        <v>262</v>
      </c>
      <c r="BZ177" s="83" t="s">
        <v>197</v>
      </c>
      <c r="CA177" s="83" t="s">
        <v>198</v>
      </c>
      <c r="CB177" s="83" t="s">
        <v>195</v>
      </c>
      <c r="CC177" s="83" t="s">
        <v>196</v>
      </c>
      <c r="CD177" s="83" t="s">
        <v>200</v>
      </c>
      <c r="CE177" s="83" t="s">
        <v>199</v>
      </c>
      <c r="CF177" s="83" t="s">
        <v>202</v>
      </c>
      <c r="CG177" s="84" t="s">
        <v>201</v>
      </c>
      <c r="CH177" s="66"/>
      <c r="CI177" s="51"/>
      <c r="CJ177" s="144"/>
      <c r="CK177" s="109"/>
      <c r="CL177" s="58"/>
      <c r="CM177" s="3">
        <f>F91</f>
        <v>78</v>
      </c>
      <c r="CN177" s="4">
        <f>F192</f>
        <v>179</v>
      </c>
      <c r="CO177" s="4">
        <f>F54</f>
        <v>41</v>
      </c>
      <c r="CP177" s="4">
        <f>F229</f>
        <v>216</v>
      </c>
      <c r="CQ177" s="4">
        <f>F41</f>
        <v>28</v>
      </c>
      <c r="CR177" s="4">
        <f>F242</f>
        <v>229</v>
      </c>
      <c r="CS177" s="4">
        <f>F140</f>
        <v>127</v>
      </c>
      <c r="CT177" s="4">
        <f>F143</f>
        <v>130</v>
      </c>
      <c r="CU177" s="4">
        <f>F156</f>
        <v>143</v>
      </c>
      <c r="CV177" s="4">
        <f>F127</f>
        <v>114</v>
      </c>
      <c r="CW177" s="4">
        <f>F249</f>
        <v>236</v>
      </c>
      <c r="CX177" s="4">
        <f>F34</f>
        <v>21</v>
      </c>
      <c r="CY177" s="4">
        <f>F230</f>
        <v>217</v>
      </c>
      <c r="CZ177" s="4">
        <f>F53</f>
        <v>40</v>
      </c>
      <c r="DA177" s="4">
        <f>F203</f>
        <v>190</v>
      </c>
      <c r="DB177" s="5">
        <f>F80</f>
        <v>67</v>
      </c>
      <c r="DC177" s="75">
        <f>CM177^3+CN177^3+CO177^3+CP177^3+CQ177^3+CR177^3+CS177^3+CT177^3+CM178^3+CN178^3+CO178^3+CP178^3+CQ178^3+CR178^3+CS178^3+CT178^3</f>
        <v>67634176</v>
      </c>
      <c r="DD177" s="76">
        <f t="shared" si="30"/>
        <v>67634176</v>
      </c>
      <c r="DE177" s="61"/>
      <c r="DF177" s="89" t="s">
        <v>29</v>
      </c>
      <c r="DG177" s="83" t="s">
        <v>28</v>
      </c>
      <c r="DH177" s="82" t="s">
        <v>264</v>
      </c>
      <c r="DI177" s="82" t="s">
        <v>265</v>
      </c>
      <c r="DJ177" s="83" t="s">
        <v>22</v>
      </c>
      <c r="DK177" s="83" t="s">
        <v>23</v>
      </c>
      <c r="DL177" s="82" t="s">
        <v>263</v>
      </c>
      <c r="DM177" s="82" t="s">
        <v>262</v>
      </c>
      <c r="DN177" s="83" t="s">
        <v>197</v>
      </c>
      <c r="DO177" s="83" t="s">
        <v>198</v>
      </c>
      <c r="DP177" s="82" t="s">
        <v>39</v>
      </c>
      <c r="DQ177" s="82" t="s">
        <v>38</v>
      </c>
      <c r="DR177" s="83" t="s">
        <v>200</v>
      </c>
      <c r="DS177" s="83" t="s">
        <v>199</v>
      </c>
      <c r="DT177" s="82" t="s">
        <v>59</v>
      </c>
      <c r="DU177" s="86" t="s">
        <v>60</v>
      </c>
      <c r="DV177" s="66"/>
      <c r="DW177" s="51"/>
      <c r="DY177" s="109"/>
      <c r="DZ177" s="58"/>
      <c r="EA177" s="3">
        <f>F82</f>
        <v>69</v>
      </c>
      <c r="EB177" s="4">
        <f>F201</f>
        <v>188</v>
      </c>
      <c r="EC177" s="4">
        <f>F54</f>
        <v>41</v>
      </c>
      <c r="ED177" s="4">
        <f>F229</f>
        <v>216</v>
      </c>
      <c r="EE177" s="4">
        <f>F43</f>
        <v>30</v>
      </c>
      <c r="EF177" s="4">
        <f>F240</f>
        <v>227</v>
      </c>
      <c r="EG177" s="4">
        <f>F127</f>
        <v>114</v>
      </c>
      <c r="EH177" s="4">
        <f>F156</f>
        <v>143</v>
      </c>
      <c r="EI177" s="4">
        <f>F143</f>
        <v>130</v>
      </c>
      <c r="EJ177" s="4">
        <f>F140</f>
        <v>127</v>
      </c>
      <c r="EK177" s="4">
        <f>F251</f>
        <v>238</v>
      </c>
      <c r="EL177" s="4">
        <f>F32</f>
        <v>19</v>
      </c>
      <c r="EM177" s="4">
        <f>F230</f>
        <v>217</v>
      </c>
      <c r="EN177" s="4">
        <f>F53</f>
        <v>40</v>
      </c>
      <c r="EO177" s="4">
        <f>F194</f>
        <v>181</v>
      </c>
      <c r="EP177" s="5">
        <f>F89</f>
        <v>76</v>
      </c>
      <c r="EQ177" s="75">
        <f>EA177^3+EB177^3+EC177^3+ED177^3+EE177^3+EF177^3+EG177^3+EH177^3+EA178^3+EB178^3+EC178^3+ED178^3+EE178^3+EF178^3+EG178^3+EH178^3</f>
        <v>67634176</v>
      </c>
      <c r="ER177" s="76">
        <f t="shared" si="31"/>
        <v>67634176</v>
      </c>
      <c r="ES177" s="61"/>
      <c r="ET177" s="81" t="s">
        <v>201</v>
      </c>
      <c r="EU177" s="82" t="s">
        <v>202</v>
      </c>
      <c r="EV177" s="82" t="s">
        <v>264</v>
      </c>
      <c r="EW177" s="82" t="s">
        <v>265</v>
      </c>
      <c r="EX177" s="82" t="s">
        <v>261</v>
      </c>
      <c r="EY177" s="82" t="s">
        <v>260</v>
      </c>
      <c r="EZ177" s="82" t="s">
        <v>198</v>
      </c>
      <c r="FA177" s="82" t="s">
        <v>197</v>
      </c>
      <c r="FB177" s="82" t="s">
        <v>262</v>
      </c>
      <c r="FC177" s="82" t="s">
        <v>263</v>
      </c>
      <c r="FD177" s="82" t="s">
        <v>195</v>
      </c>
      <c r="FE177" s="82" t="s">
        <v>196</v>
      </c>
      <c r="FF177" s="82" t="s">
        <v>200</v>
      </c>
      <c r="FG177" s="82" t="s">
        <v>199</v>
      </c>
      <c r="FH177" s="82" t="s">
        <v>267</v>
      </c>
      <c r="FI177" s="86" t="s">
        <v>266</v>
      </c>
      <c r="FJ177" s="66"/>
      <c r="FK177" s="51"/>
    </row>
    <row r="178" spans="1:167" x14ac:dyDescent="0.2">
      <c r="A178" s="32"/>
      <c r="B178" s="32"/>
      <c r="C178" s="32"/>
      <c r="D178" s="106" t="s">
        <v>222</v>
      </c>
      <c r="E178" s="107" t="s">
        <v>207</v>
      </c>
      <c r="F178" s="108">
        <f>B4+(164*B6)</f>
        <v>165</v>
      </c>
      <c r="G178" s="104"/>
      <c r="H178" s="43"/>
      <c r="I178" s="109"/>
      <c r="J178" s="58"/>
      <c r="K178" s="3">
        <f>F94</f>
        <v>81</v>
      </c>
      <c r="L178" s="4">
        <f>F189</f>
        <v>176</v>
      </c>
      <c r="M178" s="4">
        <f>F65</f>
        <v>52</v>
      </c>
      <c r="N178" s="4">
        <f>F218</f>
        <v>205</v>
      </c>
      <c r="O178" s="4">
        <f>F19</f>
        <v>6</v>
      </c>
      <c r="P178" s="4">
        <f>F264</f>
        <v>251</v>
      </c>
      <c r="Q178" s="4">
        <f>F116</f>
        <v>103</v>
      </c>
      <c r="R178" s="4">
        <f>F167</f>
        <v>154</v>
      </c>
      <c r="S178" s="4">
        <f>F164</f>
        <v>151</v>
      </c>
      <c r="T178" s="4">
        <f>F119</f>
        <v>106</v>
      </c>
      <c r="U178" s="4">
        <f>F259</f>
        <v>246</v>
      </c>
      <c r="V178" s="4">
        <f>F24</f>
        <v>11</v>
      </c>
      <c r="W178" s="4">
        <f>F209</f>
        <v>196</v>
      </c>
      <c r="X178" s="4">
        <f>F74</f>
        <v>61</v>
      </c>
      <c r="Y178" s="4">
        <f>F174</f>
        <v>161</v>
      </c>
      <c r="Z178" s="5">
        <f>F109</f>
        <v>96</v>
      </c>
      <c r="AA178" s="75">
        <f>S177^3+T177^3+U177^3+V177^3+W177^3+X177^3+Y177^3+Z177^3+S178^3+T178^3+U178^3+V178^3+W178^3+X178^3+Y178^3+Z178^3</f>
        <v>67634176</v>
      </c>
      <c r="AB178" s="76">
        <f t="shared" si="28"/>
        <v>67634176</v>
      </c>
      <c r="AC178" s="61"/>
      <c r="AD178" s="89" t="s">
        <v>270</v>
      </c>
      <c r="AE178" s="83" t="s">
        <v>271</v>
      </c>
      <c r="AF178" s="83" t="s">
        <v>268</v>
      </c>
      <c r="AG178" s="83" t="s">
        <v>269</v>
      </c>
      <c r="AH178" s="82" t="s">
        <v>238</v>
      </c>
      <c r="AI178" s="82" t="s">
        <v>239</v>
      </c>
      <c r="AJ178" s="82" t="s">
        <v>236</v>
      </c>
      <c r="AK178" s="82" t="s">
        <v>237</v>
      </c>
      <c r="AL178" s="83" t="s">
        <v>171</v>
      </c>
      <c r="AM178" s="83" t="s">
        <v>170</v>
      </c>
      <c r="AN178" s="83" t="s">
        <v>173</v>
      </c>
      <c r="AO178" s="83" t="s">
        <v>172</v>
      </c>
      <c r="AP178" s="82" t="s">
        <v>204</v>
      </c>
      <c r="AQ178" s="82" t="s">
        <v>203</v>
      </c>
      <c r="AR178" s="82" t="s">
        <v>206</v>
      </c>
      <c r="AS178" s="86" t="s">
        <v>205</v>
      </c>
      <c r="AT178" s="66"/>
      <c r="AU178" s="51"/>
      <c r="AW178" s="109"/>
      <c r="AX178" s="58"/>
      <c r="AY178" s="3">
        <f>F94</f>
        <v>81</v>
      </c>
      <c r="AZ178" s="4">
        <f>F189</f>
        <v>176</v>
      </c>
      <c r="BA178" s="4">
        <f>F65</f>
        <v>52</v>
      </c>
      <c r="BB178" s="4">
        <f>F218</f>
        <v>205</v>
      </c>
      <c r="BC178" s="4">
        <f>F20</f>
        <v>7</v>
      </c>
      <c r="BD178" s="4">
        <f>F263</f>
        <v>250</v>
      </c>
      <c r="BE178" s="4">
        <f>F115</f>
        <v>102</v>
      </c>
      <c r="BF178" s="4">
        <f>F168</f>
        <v>155</v>
      </c>
      <c r="BG178" s="4">
        <f>F163</f>
        <v>150</v>
      </c>
      <c r="BH178" s="4">
        <f>F120</f>
        <v>107</v>
      </c>
      <c r="BI178" s="4">
        <f>F260</f>
        <v>247</v>
      </c>
      <c r="BJ178" s="4">
        <f>F23</f>
        <v>10</v>
      </c>
      <c r="BK178" s="4">
        <f>F209</f>
        <v>196</v>
      </c>
      <c r="BL178" s="4">
        <f>F74</f>
        <v>61</v>
      </c>
      <c r="BM178" s="4">
        <f>F174</f>
        <v>161</v>
      </c>
      <c r="BN178" s="5">
        <f>F109</f>
        <v>96</v>
      </c>
      <c r="BO178" s="75">
        <f>BG177^3+BH177^3+BI177^3+BJ177^3+BK177^3+BL177^3+BM177^3+BN177^3+BG178^3+BH178^3+BI178^3+BJ178^3+BK178^3+BL178^3+BM178^3+BN178^3</f>
        <v>67634176</v>
      </c>
      <c r="BP178" s="76">
        <f t="shared" si="29"/>
        <v>67634176</v>
      </c>
      <c r="BQ178" s="61"/>
      <c r="BR178" s="81" t="s">
        <v>270</v>
      </c>
      <c r="BS178" s="82" t="s">
        <v>271</v>
      </c>
      <c r="BT178" s="82" t="s">
        <v>268</v>
      </c>
      <c r="BU178" s="82" t="s">
        <v>269</v>
      </c>
      <c r="BV178" s="82" t="s">
        <v>257</v>
      </c>
      <c r="BW178" s="82" t="s">
        <v>256</v>
      </c>
      <c r="BX178" s="82" t="s">
        <v>259</v>
      </c>
      <c r="BY178" s="82" t="s">
        <v>258</v>
      </c>
      <c r="BZ178" s="83" t="s">
        <v>193</v>
      </c>
      <c r="CA178" s="83" t="s">
        <v>194</v>
      </c>
      <c r="CB178" s="83" t="s">
        <v>191</v>
      </c>
      <c r="CC178" s="83" t="s">
        <v>192</v>
      </c>
      <c r="CD178" s="83" t="s">
        <v>204</v>
      </c>
      <c r="CE178" s="83" t="s">
        <v>203</v>
      </c>
      <c r="CF178" s="83" t="s">
        <v>206</v>
      </c>
      <c r="CG178" s="84" t="s">
        <v>205</v>
      </c>
      <c r="CH178" s="66"/>
      <c r="CI178" s="51"/>
      <c r="CJ178" s="144"/>
      <c r="CK178" s="109"/>
      <c r="CL178" s="58"/>
      <c r="CM178" s="3">
        <f>F94</f>
        <v>81</v>
      </c>
      <c r="CN178" s="4">
        <f>F189</f>
        <v>176</v>
      </c>
      <c r="CO178" s="4">
        <f>F67</f>
        <v>54</v>
      </c>
      <c r="CP178" s="4">
        <f>F216</f>
        <v>203</v>
      </c>
      <c r="CQ178" s="4">
        <f>F20</f>
        <v>7</v>
      </c>
      <c r="CR178" s="4">
        <f>F263</f>
        <v>250</v>
      </c>
      <c r="CS178" s="4">
        <f>F113</f>
        <v>100</v>
      </c>
      <c r="CT178" s="4">
        <f>F170</f>
        <v>157</v>
      </c>
      <c r="CU178" s="4">
        <f>F161</f>
        <v>148</v>
      </c>
      <c r="CV178" s="4">
        <f>F122</f>
        <v>109</v>
      </c>
      <c r="CW178" s="4">
        <f>F260</f>
        <v>247</v>
      </c>
      <c r="CX178" s="4">
        <f>F23</f>
        <v>10</v>
      </c>
      <c r="CY178" s="4">
        <f>F211</f>
        <v>198</v>
      </c>
      <c r="CZ178" s="4">
        <f>F72</f>
        <v>59</v>
      </c>
      <c r="DA178" s="4">
        <f>F174</f>
        <v>161</v>
      </c>
      <c r="DB178" s="5">
        <f>F109</f>
        <v>96</v>
      </c>
      <c r="DC178" s="75">
        <f>CU177^3+CV177^3+CW177^3+CX177^3+CY177^3+CZ177^3+DA177^3+DB177^3+CU178^3+CV178^3+CW178^3+CX178^3+CY178^3+CZ178^3+DA178^3+DB178^3</f>
        <v>67634176</v>
      </c>
      <c r="DD178" s="76">
        <f t="shared" si="30"/>
        <v>67634176</v>
      </c>
      <c r="DE178" s="61"/>
      <c r="DF178" s="89" t="s">
        <v>270</v>
      </c>
      <c r="DG178" s="83" t="s">
        <v>271</v>
      </c>
      <c r="DH178" s="82" t="s">
        <v>31</v>
      </c>
      <c r="DI178" s="82" t="s">
        <v>30</v>
      </c>
      <c r="DJ178" s="83" t="s">
        <v>257</v>
      </c>
      <c r="DK178" s="83" t="s">
        <v>256</v>
      </c>
      <c r="DL178" s="82" t="s">
        <v>8</v>
      </c>
      <c r="DM178" s="82" t="s">
        <v>9</v>
      </c>
      <c r="DN178" s="83" t="s">
        <v>17</v>
      </c>
      <c r="DO178" s="83" t="s">
        <v>16</v>
      </c>
      <c r="DP178" s="82" t="s">
        <v>191</v>
      </c>
      <c r="DQ178" s="82" t="s">
        <v>192</v>
      </c>
      <c r="DR178" s="83" t="s">
        <v>65</v>
      </c>
      <c r="DS178" s="83" t="s">
        <v>66</v>
      </c>
      <c r="DT178" s="82" t="s">
        <v>206</v>
      </c>
      <c r="DU178" s="86" t="s">
        <v>205</v>
      </c>
      <c r="DV178" s="66"/>
      <c r="DW178" s="51"/>
      <c r="DY178" s="109"/>
      <c r="DZ178" s="58"/>
      <c r="EA178" s="3">
        <f>F104</f>
        <v>91</v>
      </c>
      <c r="EB178" s="4">
        <f>F179</f>
        <v>166</v>
      </c>
      <c r="EC178" s="4">
        <f>F68</f>
        <v>55</v>
      </c>
      <c r="ED178" s="4">
        <f>F215</f>
        <v>202</v>
      </c>
      <c r="EE178" s="4">
        <f>F17</f>
        <v>4</v>
      </c>
      <c r="EF178" s="4">
        <f>F266</f>
        <v>253</v>
      </c>
      <c r="EG178" s="4">
        <f>F125</f>
        <v>112</v>
      </c>
      <c r="EH178" s="4">
        <f>F158</f>
        <v>145</v>
      </c>
      <c r="EI178" s="4">
        <f>F173</f>
        <v>160</v>
      </c>
      <c r="EJ178" s="4">
        <f>F110</f>
        <v>97</v>
      </c>
      <c r="EK178" s="4">
        <f>F257</f>
        <v>244</v>
      </c>
      <c r="EL178" s="4">
        <f>F26</f>
        <v>13</v>
      </c>
      <c r="EM178" s="4">
        <f>F212</f>
        <v>199</v>
      </c>
      <c r="EN178" s="4">
        <f>F71</f>
        <v>58</v>
      </c>
      <c r="EO178" s="4">
        <f>F184</f>
        <v>171</v>
      </c>
      <c r="EP178" s="5">
        <f>F99</f>
        <v>86</v>
      </c>
      <c r="EQ178" s="75">
        <f>EI177^3+EJ177^3+EK177^3+EL177^3+EM177^3+EN177^3+EO177^3+EP177^3+EI178^3+EJ178^3+EK178^3+EL178^3+EM178^3+EN178^3+EO178^3+EP178^3</f>
        <v>67634176</v>
      </c>
      <c r="ER178" s="76">
        <f t="shared" si="31"/>
        <v>67634176</v>
      </c>
      <c r="ES178" s="61"/>
      <c r="ET178" s="89" t="s">
        <v>18</v>
      </c>
      <c r="EU178" s="83" t="s">
        <v>19</v>
      </c>
      <c r="EV178" s="83" t="s">
        <v>12</v>
      </c>
      <c r="EW178" s="83" t="s">
        <v>13</v>
      </c>
      <c r="EX178" s="83" t="s">
        <v>53</v>
      </c>
      <c r="EY178" s="83" t="s">
        <v>52</v>
      </c>
      <c r="EZ178" s="83" t="s">
        <v>70</v>
      </c>
      <c r="FA178" s="83" t="s">
        <v>69</v>
      </c>
      <c r="FB178" s="83" t="s">
        <v>50</v>
      </c>
      <c r="FC178" s="83" t="s">
        <v>51</v>
      </c>
      <c r="FD178" s="83" t="s">
        <v>71</v>
      </c>
      <c r="FE178" s="83" t="s">
        <v>72</v>
      </c>
      <c r="FF178" s="83" t="s">
        <v>21</v>
      </c>
      <c r="FG178" s="83" t="s">
        <v>20</v>
      </c>
      <c r="FH178" s="83" t="s">
        <v>11</v>
      </c>
      <c r="FI178" s="84" t="s">
        <v>10</v>
      </c>
      <c r="FJ178" s="66"/>
      <c r="FK178" s="51"/>
    </row>
    <row r="179" spans="1:167" x14ac:dyDescent="0.2">
      <c r="A179" s="32"/>
      <c r="B179" s="32"/>
      <c r="C179" s="32"/>
      <c r="D179" s="106" t="s">
        <v>19</v>
      </c>
      <c r="E179" s="107" t="s">
        <v>207</v>
      </c>
      <c r="F179" s="110">
        <f>B4+(165*B6)</f>
        <v>166</v>
      </c>
      <c r="G179" s="104"/>
      <c r="H179" s="43"/>
      <c r="I179" s="109"/>
      <c r="J179" s="58"/>
      <c r="K179" s="3">
        <f>F168</f>
        <v>155</v>
      </c>
      <c r="L179" s="4">
        <f>F115</f>
        <v>102</v>
      </c>
      <c r="M179" s="4">
        <f>F263</f>
        <v>250</v>
      </c>
      <c r="N179" s="4">
        <f>F20</f>
        <v>7</v>
      </c>
      <c r="O179" s="4">
        <f>F221</f>
        <v>208</v>
      </c>
      <c r="P179" s="4">
        <f>F62</f>
        <v>49</v>
      </c>
      <c r="Q179" s="4">
        <f>F186</f>
        <v>173</v>
      </c>
      <c r="R179" s="4">
        <f>F97</f>
        <v>84</v>
      </c>
      <c r="S179" s="4">
        <f>F106</f>
        <v>93</v>
      </c>
      <c r="T179" s="4">
        <f>F177</f>
        <v>164</v>
      </c>
      <c r="U179" s="4">
        <f>F77</f>
        <v>64</v>
      </c>
      <c r="V179" s="4">
        <f>F206</f>
        <v>193</v>
      </c>
      <c r="W179" s="4">
        <f>F23</f>
        <v>10</v>
      </c>
      <c r="X179" s="4">
        <f>F260</f>
        <v>247</v>
      </c>
      <c r="Y179" s="4">
        <f>F120</f>
        <v>107</v>
      </c>
      <c r="Z179" s="5">
        <f>F163</f>
        <v>150</v>
      </c>
      <c r="AA179" s="75">
        <f>K179^3+L179^3+M179^3+N179^3+O179^3+P179^3+Q179^3+R179^3+K180^3+L180^3+M180^3+N180^3+O180^3+P180^3+Q180^3+R180^3</f>
        <v>67634176</v>
      </c>
      <c r="AB179" s="76">
        <f t="shared" si="28"/>
        <v>67634176</v>
      </c>
      <c r="AC179" s="61"/>
      <c r="AD179" s="89" t="s">
        <v>258</v>
      </c>
      <c r="AE179" s="83" t="s">
        <v>259</v>
      </c>
      <c r="AF179" s="83" t="s">
        <v>256</v>
      </c>
      <c r="AG179" s="83" t="s">
        <v>257</v>
      </c>
      <c r="AH179" s="82" t="s">
        <v>226</v>
      </c>
      <c r="AI179" s="82" t="s">
        <v>227</v>
      </c>
      <c r="AJ179" s="82" t="s">
        <v>224</v>
      </c>
      <c r="AK179" s="82" t="s">
        <v>225</v>
      </c>
      <c r="AL179" s="83" t="s">
        <v>159</v>
      </c>
      <c r="AM179" s="83" t="s">
        <v>158</v>
      </c>
      <c r="AN179" s="83" t="s">
        <v>161</v>
      </c>
      <c r="AO179" s="83" t="s">
        <v>160</v>
      </c>
      <c r="AP179" s="82" t="s">
        <v>192</v>
      </c>
      <c r="AQ179" s="82" t="s">
        <v>191</v>
      </c>
      <c r="AR179" s="82" t="s">
        <v>194</v>
      </c>
      <c r="AS179" s="86" t="s">
        <v>193</v>
      </c>
      <c r="AT179" s="66"/>
      <c r="AU179" s="51"/>
      <c r="AW179" s="109"/>
      <c r="AX179" s="58"/>
      <c r="AY179" s="3">
        <f>F167</f>
        <v>154</v>
      </c>
      <c r="AZ179" s="4">
        <f>F116</f>
        <v>103</v>
      </c>
      <c r="BA179" s="4">
        <f>F264</f>
        <v>251</v>
      </c>
      <c r="BB179" s="4">
        <f>F19</f>
        <v>6</v>
      </c>
      <c r="BC179" s="4">
        <f>F221</f>
        <v>208</v>
      </c>
      <c r="BD179" s="4">
        <f>F62</f>
        <v>49</v>
      </c>
      <c r="BE179" s="4">
        <f>F186</f>
        <v>173</v>
      </c>
      <c r="BF179" s="4">
        <f>F97</f>
        <v>84</v>
      </c>
      <c r="BG179" s="4">
        <f>F106</f>
        <v>93</v>
      </c>
      <c r="BH179" s="4">
        <f>F177</f>
        <v>164</v>
      </c>
      <c r="BI179" s="4">
        <f>F77</f>
        <v>64</v>
      </c>
      <c r="BJ179" s="4">
        <f>F206</f>
        <v>193</v>
      </c>
      <c r="BK179" s="4">
        <f>F24</f>
        <v>11</v>
      </c>
      <c r="BL179" s="4">
        <f>F259</f>
        <v>246</v>
      </c>
      <c r="BM179" s="4">
        <f>F119</f>
        <v>106</v>
      </c>
      <c r="BN179" s="5">
        <f>F164</f>
        <v>151</v>
      </c>
      <c r="BO179" s="75">
        <f>AY179^3+AZ179^3+BA179^3+BB179^3+BC179^3+BD179^3+BE179^3+BF179^3+AY180^3+AZ180^3+BA180^3+BB180^3+BC180^3+BD180^3+BE180^3+BF180^3</f>
        <v>67634176</v>
      </c>
      <c r="BP179" s="76">
        <f t="shared" si="29"/>
        <v>67634176</v>
      </c>
      <c r="BQ179" s="61"/>
      <c r="BR179" s="89" t="s">
        <v>237</v>
      </c>
      <c r="BS179" s="83" t="s">
        <v>236</v>
      </c>
      <c r="BT179" s="83" t="s">
        <v>239</v>
      </c>
      <c r="BU179" s="83" t="s">
        <v>238</v>
      </c>
      <c r="BV179" s="83" t="s">
        <v>226</v>
      </c>
      <c r="BW179" s="83" t="s">
        <v>227</v>
      </c>
      <c r="BX179" s="83" t="s">
        <v>224</v>
      </c>
      <c r="BY179" s="83" t="s">
        <v>225</v>
      </c>
      <c r="BZ179" s="82" t="s">
        <v>159</v>
      </c>
      <c r="CA179" s="82" t="s">
        <v>158</v>
      </c>
      <c r="CB179" s="82" t="s">
        <v>161</v>
      </c>
      <c r="CC179" s="82" t="s">
        <v>160</v>
      </c>
      <c r="CD179" s="82" t="s">
        <v>172</v>
      </c>
      <c r="CE179" s="82" t="s">
        <v>173</v>
      </c>
      <c r="CF179" s="82" t="s">
        <v>170</v>
      </c>
      <c r="CG179" s="86" t="s">
        <v>171</v>
      </c>
      <c r="CH179" s="66"/>
      <c r="CI179" s="51"/>
      <c r="CJ179" s="144"/>
      <c r="CK179" s="109"/>
      <c r="CL179" s="58"/>
      <c r="CM179" s="3">
        <f>F167</f>
        <v>154</v>
      </c>
      <c r="CN179" s="4">
        <f>F116</f>
        <v>103</v>
      </c>
      <c r="CO179" s="4">
        <f>F266</f>
        <v>253</v>
      </c>
      <c r="CP179" s="4">
        <f>F17</f>
        <v>4</v>
      </c>
      <c r="CQ179" s="4">
        <f>F221</f>
        <v>208</v>
      </c>
      <c r="CR179" s="4">
        <f>F62</f>
        <v>49</v>
      </c>
      <c r="CS179" s="4">
        <f>F184</f>
        <v>171</v>
      </c>
      <c r="CT179" s="4">
        <f>F99</f>
        <v>86</v>
      </c>
      <c r="CU179" s="4">
        <f>F104</f>
        <v>91</v>
      </c>
      <c r="CV179" s="4">
        <f>F179</f>
        <v>166</v>
      </c>
      <c r="CW179" s="4">
        <f>F77</f>
        <v>64</v>
      </c>
      <c r="CX179" s="4">
        <f>F206</f>
        <v>193</v>
      </c>
      <c r="CY179" s="4">
        <f>F26</f>
        <v>13</v>
      </c>
      <c r="CZ179" s="4">
        <f>F257</f>
        <v>244</v>
      </c>
      <c r="DA179" s="4">
        <f>F119</f>
        <v>106</v>
      </c>
      <c r="DB179" s="5">
        <f>F164</f>
        <v>151</v>
      </c>
      <c r="DC179" s="75">
        <f>CM179^3+CN179^3+CO179^3+CP179^3+CQ179^3+CR179^3+CS179^3+CT179^3+CM180^3+CN180^3+CO180^3+CP180^3+CQ180^3+CR180^3+CS180^3+CT180^3</f>
        <v>67634176</v>
      </c>
      <c r="DD179" s="76">
        <f t="shared" si="30"/>
        <v>67634176</v>
      </c>
      <c r="DE179" s="61"/>
      <c r="DF179" s="89" t="s">
        <v>237</v>
      </c>
      <c r="DG179" s="83" t="s">
        <v>236</v>
      </c>
      <c r="DH179" s="82" t="s">
        <v>52</v>
      </c>
      <c r="DI179" s="82" t="s">
        <v>53</v>
      </c>
      <c r="DJ179" s="83" t="s">
        <v>226</v>
      </c>
      <c r="DK179" s="83" t="s">
        <v>227</v>
      </c>
      <c r="DL179" s="82" t="s">
        <v>11</v>
      </c>
      <c r="DM179" s="82" t="s">
        <v>10</v>
      </c>
      <c r="DN179" s="83" t="s">
        <v>18</v>
      </c>
      <c r="DO179" s="83" t="s">
        <v>19</v>
      </c>
      <c r="DP179" s="82" t="s">
        <v>161</v>
      </c>
      <c r="DQ179" s="82" t="s">
        <v>160</v>
      </c>
      <c r="DR179" s="83" t="s">
        <v>72</v>
      </c>
      <c r="DS179" s="83" t="s">
        <v>71</v>
      </c>
      <c r="DT179" s="82" t="s">
        <v>170</v>
      </c>
      <c r="DU179" s="86" t="s">
        <v>171</v>
      </c>
      <c r="DV179" s="66"/>
      <c r="DW179" s="51"/>
      <c r="DY179" s="109"/>
      <c r="DZ179" s="58"/>
      <c r="EA179" s="3">
        <f>F170</f>
        <v>157</v>
      </c>
      <c r="EB179" s="4">
        <f>F113</f>
        <v>100</v>
      </c>
      <c r="EC179" s="4">
        <f>F254</f>
        <v>241</v>
      </c>
      <c r="ED179" s="4">
        <f>F29</f>
        <v>16</v>
      </c>
      <c r="EE179" s="4">
        <f>F211</f>
        <v>198</v>
      </c>
      <c r="EF179" s="4">
        <f>F72</f>
        <v>59</v>
      </c>
      <c r="EG179" s="4">
        <f>F183</f>
        <v>170</v>
      </c>
      <c r="EH179" s="4">
        <f>F100</f>
        <v>87</v>
      </c>
      <c r="EI179" s="4">
        <f>F103</f>
        <v>90</v>
      </c>
      <c r="EJ179" s="4">
        <f>F180</f>
        <v>167</v>
      </c>
      <c r="EK179" s="4">
        <f>F67</f>
        <v>54</v>
      </c>
      <c r="EL179" s="4">
        <f>F216</f>
        <v>203</v>
      </c>
      <c r="EM179" s="4">
        <f>F14</f>
        <v>1</v>
      </c>
      <c r="EN179" s="4">
        <f>F269</f>
        <v>256</v>
      </c>
      <c r="EO179" s="4">
        <f>F122</f>
        <v>109</v>
      </c>
      <c r="EP179" s="5">
        <f>F161</f>
        <v>148</v>
      </c>
      <c r="EQ179" s="75">
        <f>EA179^3+EB179^3+EC179^3+ED179^3+EE179^3+EF179^3+EG179^3+EH179^3+EA180^3+EB180^3+EC180^3+ED180^3+EE180^3+EF180^3+EG180^3+EH180^3</f>
        <v>67634176</v>
      </c>
      <c r="ER179" s="76">
        <f t="shared" si="31"/>
        <v>67634176</v>
      </c>
      <c r="ES179" s="61"/>
      <c r="ET179" s="81" t="s">
        <v>9</v>
      </c>
      <c r="EU179" s="82" t="s">
        <v>8</v>
      </c>
      <c r="EV179" s="82" t="s">
        <v>15</v>
      </c>
      <c r="EW179" s="82" t="s">
        <v>14</v>
      </c>
      <c r="EX179" s="82" t="s">
        <v>65</v>
      </c>
      <c r="EY179" s="82" t="s">
        <v>66</v>
      </c>
      <c r="EZ179" s="82" t="s">
        <v>32</v>
      </c>
      <c r="FA179" s="82" t="s">
        <v>33</v>
      </c>
      <c r="FB179" s="82" t="s">
        <v>68</v>
      </c>
      <c r="FC179" s="82" t="s">
        <v>67</v>
      </c>
      <c r="FD179" s="82" t="s">
        <v>31</v>
      </c>
      <c r="FE179" s="82" t="s">
        <v>30</v>
      </c>
      <c r="FF179" s="82" t="s">
        <v>6</v>
      </c>
      <c r="FG179" s="82" t="s">
        <v>7</v>
      </c>
      <c r="FH179" s="82" t="s">
        <v>16</v>
      </c>
      <c r="FI179" s="86" t="s">
        <v>17</v>
      </c>
      <c r="FJ179" s="66"/>
      <c r="FK179" s="51"/>
    </row>
    <row r="180" spans="1:167" x14ac:dyDescent="0.2">
      <c r="A180" s="32"/>
      <c r="B180" s="32"/>
      <c r="C180" s="32"/>
      <c r="D180" s="106" t="s">
        <v>67</v>
      </c>
      <c r="E180" s="107" t="s">
        <v>207</v>
      </c>
      <c r="F180" s="110">
        <f>B4+(166*B6)</f>
        <v>167</v>
      </c>
      <c r="G180" s="104"/>
      <c r="H180" s="43"/>
      <c r="I180" s="109"/>
      <c r="J180" s="58"/>
      <c r="K180" s="7">
        <f>F143</f>
        <v>130</v>
      </c>
      <c r="L180" s="8">
        <f>F140</f>
        <v>127</v>
      </c>
      <c r="M180" s="8">
        <f>F240</f>
        <v>227</v>
      </c>
      <c r="N180" s="8">
        <f>F43</f>
        <v>30</v>
      </c>
      <c r="O180" s="8">
        <f>F226</f>
        <v>213</v>
      </c>
      <c r="P180" s="8">
        <f>F57</f>
        <v>44</v>
      </c>
      <c r="Q180" s="8">
        <f>F197</f>
        <v>184</v>
      </c>
      <c r="R180" s="8">
        <f>F86</f>
        <v>73</v>
      </c>
      <c r="S180" s="8">
        <f>F85</f>
        <v>72</v>
      </c>
      <c r="T180" s="8">
        <f>F198</f>
        <v>185</v>
      </c>
      <c r="U180" s="8">
        <f>F50</f>
        <v>37</v>
      </c>
      <c r="V180" s="8">
        <f>F233</f>
        <v>220</v>
      </c>
      <c r="W180" s="8">
        <f>F32</f>
        <v>19</v>
      </c>
      <c r="X180" s="8">
        <f>F251</f>
        <v>238</v>
      </c>
      <c r="Y180" s="8">
        <f>F127</f>
        <v>114</v>
      </c>
      <c r="Z180" s="9">
        <f>F156</f>
        <v>143</v>
      </c>
      <c r="AA180" s="75">
        <f>S179^3+T179^3+U179^3+V179^3+W179^3+X179^3+Y179^3+Z179^3+S180^3+T180^3+U180^3+V180^3+W180^3+X180^3+Y180^3+Z180^3</f>
        <v>67634176</v>
      </c>
      <c r="AB180" s="76">
        <f t="shared" si="28"/>
        <v>67634176</v>
      </c>
      <c r="AC180" s="61"/>
      <c r="AD180" s="116" t="s">
        <v>262</v>
      </c>
      <c r="AE180" s="117" t="s">
        <v>263</v>
      </c>
      <c r="AF180" s="117" t="s">
        <v>260</v>
      </c>
      <c r="AG180" s="117" t="s">
        <v>261</v>
      </c>
      <c r="AH180" s="118" t="s">
        <v>230</v>
      </c>
      <c r="AI180" s="118" t="s">
        <v>231</v>
      </c>
      <c r="AJ180" s="118" t="s">
        <v>228</v>
      </c>
      <c r="AK180" s="118" t="s">
        <v>229</v>
      </c>
      <c r="AL180" s="117" t="s">
        <v>163</v>
      </c>
      <c r="AM180" s="117" t="s">
        <v>162</v>
      </c>
      <c r="AN180" s="117" t="s">
        <v>165</v>
      </c>
      <c r="AO180" s="117" t="s">
        <v>164</v>
      </c>
      <c r="AP180" s="118" t="s">
        <v>196</v>
      </c>
      <c r="AQ180" s="118" t="s">
        <v>195</v>
      </c>
      <c r="AR180" s="118" t="s">
        <v>198</v>
      </c>
      <c r="AS180" s="119" t="s">
        <v>197</v>
      </c>
      <c r="AT180" s="32"/>
      <c r="AU180" s="115"/>
      <c r="AW180" s="109"/>
      <c r="AX180" s="58"/>
      <c r="AY180" s="7">
        <f>F144</f>
        <v>131</v>
      </c>
      <c r="AZ180" s="8">
        <f>F139</f>
        <v>126</v>
      </c>
      <c r="BA180" s="8">
        <f>F239</f>
        <v>226</v>
      </c>
      <c r="BB180" s="8">
        <f>F44</f>
        <v>31</v>
      </c>
      <c r="BC180" s="8">
        <f>F226</f>
        <v>213</v>
      </c>
      <c r="BD180" s="8">
        <f>F57</f>
        <v>44</v>
      </c>
      <c r="BE180" s="8">
        <f>F197</f>
        <v>184</v>
      </c>
      <c r="BF180" s="8">
        <f>F86</f>
        <v>73</v>
      </c>
      <c r="BG180" s="8">
        <f>F85</f>
        <v>72</v>
      </c>
      <c r="BH180" s="8">
        <f>F198</f>
        <v>185</v>
      </c>
      <c r="BI180" s="8">
        <f>F50</f>
        <v>37</v>
      </c>
      <c r="BJ180" s="8">
        <f>F233</f>
        <v>220</v>
      </c>
      <c r="BK180" s="8">
        <f>F31</f>
        <v>18</v>
      </c>
      <c r="BL180" s="8">
        <f>F252</f>
        <v>239</v>
      </c>
      <c r="BM180" s="8">
        <f>F128</f>
        <v>115</v>
      </c>
      <c r="BN180" s="9">
        <f>F155</f>
        <v>142</v>
      </c>
      <c r="BO180" s="75">
        <f>BG179^3+BH179^3+BI179^3+BJ179^3+BK179^3+BL179^3+BM179^3+BN179^3+BG180^3+BH180^3+BI180^3+BJ180^3+BK180^3+BL180^3+BM180^3+BN180^3</f>
        <v>67634176</v>
      </c>
      <c r="BP180" s="76">
        <f t="shared" si="29"/>
        <v>67634176</v>
      </c>
      <c r="BQ180" s="61"/>
      <c r="BR180" s="116" t="s">
        <v>233</v>
      </c>
      <c r="BS180" s="117" t="s">
        <v>232</v>
      </c>
      <c r="BT180" s="117" t="s">
        <v>235</v>
      </c>
      <c r="BU180" s="117" t="s">
        <v>234</v>
      </c>
      <c r="BV180" s="117" t="s">
        <v>230</v>
      </c>
      <c r="BW180" s="117" t="s">
        <v>245</v>
      </c>
      <c r="BX180" s="117" t="s">
        <v>228</v>
      </c>
      <c r="BY180" s="117" t="s">
        <v>229</v>
      </c>
      <c r="BZ180" s="118" t="s">
        <v>163</v>
      </c>
      <c r="CA180" s="118" t="s">
        <v>162</v>
      </c>
      <c r="CB180" s="118" t="s">
        <v>165</v>
      </c>
      <c r="CC180" s="118" t="s">
        <v>164</v>
      </c>
      <c r="CD180" s="118" t="s">
        <v>168</v>
      </c>
      <c r="CE180" s="118" t="s">
        <v>169</v>
      </c>
      <c r="CF180" s="118" t="s">
        <v>166</v>
      </c>
      <c r="CG180" s="119" t="s">
        <v>167</v>
      </c>
      <c r="CH180" s="32"/>
      <c r="CI180" s="115"/>
      <c r="CJ180" s="144"/>
      <c r="CK180" s="109"/>
      <c r="CL180" s="58"/>
      <c r="CM180" s="7">
        <f>F146</f>
        <v>133</v>
      </c>
      <c r="CN180" s="8">
        <f>F137</f>
        <v>124</v>
      </c>
      <c r="CO180" s="8">
        <f>F239</f>
        <v>226</v>
      </c>
      <c r="CP180" s="8">
        <f>F44</f>
        <v>31</v>
      </c>
      <c r="CQ180" s="8">
        <f>F224</f>
        <v>211</v>
      </c>
      <c r="CR180" s="8">
        <f>F59</f>
        <v>46</v>
      </c>
      <c r="CS180" s="8">
        <f>F197</f>
        <v>184</v>
      </c>
      <c r="CT180" s="8">
        <f>F86</f>
        <v>73</v>
      </c>
      <c r="CU180" s="8">
        <f>F85</f>
        <v>72</v>
      </c>
      <c r="CV180" s="8">
        <f>F198</f>
        <v>185</v>
      </c>
      <c r="CW180" s="8">
        <f>F48</f>
        <v>35</v>
      </c>
      <c r="CX180" s="8">
        <f>F235</f>
        <v>222</v>
      </c>
      <c r="CY180" s="8">
        <f>F31</f>
        <v>18</v>
      </c>
      <c r="CZ180" s="8">
        <f>F252</f>
        <v>239</v>
      </c>
      <c r="DA180" s="8">
        <f>F130</f>
        <v>117</v>
      </c>
      <c r="DB180" s="9">
        <f>F153</f>
        <v>140</v>
      </c>
      <c r="DC180" s="75">
        <f>CU179^3+CV179^3+CW179^3+CX179^3+CY179^3+CZ179^3+DA179^3+DB179^3+CU180^3+CV180^3+CW180^3+CX180^3+CY180^3+CZ180^3+DA180^3+DB180^3</f>
        <v>67634176</v>
      </c>
      <c r="DD180" s="76">
        <f t="shared" si="30"/>
        <v>67634176</v>
      </c>
      <c r="DE180" s="61"/>
      <c r="DF180" s="116" t="s">
        <v>46</v>
      </c>
      <c r="DG180" s="117" t="s">
        <v>47</v>
      </c>
      <c r="DH180" s="118" t="s">
        <v>235</v>
      </c>
      <c r="DI180" s="118" t="s">
        <v>234</v>
      </c>
      <c r="DJ180" s="117" t="s">
        <v>37</v>
      </c>
      <c r="DK180" s="117" t="s">
        <v>36</v>
      </c>
      <c r="DL180" s="118" t="s">
        <v>228</v>
      </c>
      <c r="DM180" s="118" t="s">
        <v>229</v>
      </c>
      <c r="DN180" s="117" t="s">
        <v>163</v>
      </c>
      <c r="DO180" s="117" t="s">
        <v>162</v>
      </c>
      <c r="DP180" s="118" t="s">
        <v>44</v>
      </c>
      <c r="DQ180" s="118" t="s">
        <v>45</v>
      </c>
      <c r="DR180" s="117" t="s">
        <v>168</v>
      </c>
      <c r="DS180" s="117" t="s">
        <v>169</v>
      </c>
      <c r="DT180" s="118" t="s">
        <v>62</v>
      </c>
      <c r="DU180" s="119" t="s">
        <v>61</v>
      </c>
      <c r="DV180" s="32"/>
      <c r="DW180" s="115"/>
      <c r="DY180" s="109"/>
      <c r="DZ180" s="58"/>
      <c r="EA180" s="7">
        <f>F144</f>
        <v>131</v>
      </c>
      <c r="EB180" s="8">
        <f>F139</f>
        <v>126</v>
      </c>
      <c r="EC180" s="8">
        <f>F252</f>
        <v>239</v>
      </c>
      <c r="ED180" s="8">
        <f>F31</f>
        <v>18</v>
      </c>
      <c r="EE180" s="8">
        <f>F233</f>
        <v>220</v>
      </c>
      <c r="EF180" s="8">
        <f>F50</f>
        <v>37</v>
      </c>
      <c r="EG180" s="8">
        <f>F197</f>
        <v>184</v>
      </c>
      <c r="EH180" s="8">
        <f>F86</f>
        <v>73</v>
      </c>
      <c r="EI180" s="8">
        <f>F85</f>
        <v>72</v>
      </c>
      <c r="EJ180" s="8">
        <f>F198</f>
        <v>185</v>
      </c>
      <c r="EK180" s="8">
        <f>F57</f>
        <v>44</v>
      </c>
      <c r="EL180" s="8">
        <f>F226</f>
        <v>213</v>
      </c>
      <c r="EM180" s="8">
        <f>F44</f>
        <v>31</v>
      </c>
      <c r="EN180" s="8">
        <f>F239</f>
        <v>226</v>
      </c>
      <c r="EO180" s="8">
        <f>F128</f>
        <v>115</v>
      </c>
      <c r="EP180" s="9">
        <f>F155</f>
        <v>142</v>
      </c>
      <c r="EQ180" s="75">
        <f>EI179^3+EJ179^3+EK179^3+EL179^3+EM179^3+EN179^3+EO179^3+EP179^3+EI180^3+EJ180^3+EK180^3+EL180^3+EM180^3+EN180^3+EO180^3+EP180^3</f>
        <v>67634176</v>
      </c>
      <c r="ER180" s="76">
        <f t="shared" si="31"/>
        <v>67634176</v>
      </c>
      <c r="ES180" s="61"/>
      <c r="ET180" s="116" t="s">
        <v>233</v>
      </c>
      <c r="EU180" s="117" t="s">
        <v>232</v>
      </c>
      <c r="EV180" s="117" t="s">
        <v>169</v>
      </c>
      <c r="EW180" s="117" t="s">
        <v>168</v>
      </c>
      <c r="EX180" s="117" t="s">
        <v>164</v>
      </c>
      <c r="EY180" s="117" t="s">
        <v>165</v>
      </c>
      <c r="EZ180" s="117" t="s">
        <v>228</v>
      </c>
      <c r="FA180" s="117" t="s">
        <v>229</v>
      </c>
      <c r="FB180" s="117" t="s">
        <v>163</v>
      </c>
      <c r="FC180" s="117" t="s">
        <v>162</v>
      </c>
      <c r="FD180" s="117" t="s">
        <v>231</v>
      </c>
      <c r="FE180" s="117" t="s">
        <v>230</v>
      </c>
      <c r="FF180" s="117" t="s">
        <v>234</v>
      </c>
      <c r="FG180" s="117" t="s">
        <v>235</v>
      </c>
      <c r="FH180" s="117" t="s">
        <v>166</v>
      </c>
      <c r="FI180" s="120" t="s">
        <v>167</v>
      </c>
      <c r="FJ180" s="32"/>
      <c r="FK180" s="115"/>
    </row>
    <row r="181" spans="1:167" x14ac:dyDescent="0.2">
      <c r="A181" s="32"/>
      <c r="B181" s="32"/>
      <c r="C181" s="32"/>
      <c r="D181" s="106" t="s">
        <v>184</v>
      </c>
      <c r="E181" s="107" t="s">
        <v>207</v>
      </c>
      <c r="F181" s="108">
        <f>B4+(167*B6)</f>
        <v>168</v>
      </c>
      <c r="G181" s="104"/>
      <c r="H181" s="43"/>
      <c r="I181" s="109"/>
      <c r="J181" s="58"/>
      <c r="K181" s="121">
        <f>K165^3+K166^3+K167^3+K168^3+K169^3+K170^3+K171^3+K172^3+L165^3+L166^3+L167^3+L168^3+L169^3+L170^3+L171^3+L172^3</f>
        <v>67634176</v>
      </c>
      <c r="L181" s="122">
        <f>K180^3+K179^3+K178^3+K177^3+K176^3+K175^3+K174^3+K173^3+L180^3+L179^3+L178^3+L177^3+L176^3+L175^3+L174^3+L173^3</f>
        <v>67634176</v>
      </c>
      <c r="M181" s="122">
        <f>M165^3+M166^3+M167^3+M168^3+M169^3+M170^3+M171^3+M172^3+N165^3+N166^3+N167^3+N168^3+N169^3+N170^3+N171^3+N172^3</f>
        <v>67634176</v>
      </c>
      <c r="N181" s="122">
        <f>M180^3+M179^3+M178^3+M177^3+M176^3+M175^3+M174^3+M173^3+N180^3+N179^3+N178^3+N177^3+N176^3+N175^3+N174^3+N173^3</f>
        <v>67634176</v>
      </c>
      <c r="O181" s="122">
        <f>O165^3+O166^3+O167^3+O168^3+O169^3+O170^3+O171^3+O172^3+P165^3+P166^3+P167^3+P168^3+P169^3+P170^3+P171^3+P172^3</f>
        <v>67634176</v>
      </c>
      <c r="P181" s="122">
        <f>O180^3+O179^3+O178^3+O177^3+O176^3+O175^3+O174^3+O173^3+P180^3+P179^3+P178^3+P177^3+P176^3+P175^3+P174^3+P173^3</f>
        <v>67634176</v>
      </c>
      <c r="Q181" s="122">
        <f>Q165^3+Q166^3+Q167^3+Q168^3+Q169^3+Q170^3+Q171^3+Q172^3+R165^3+R166^3+R167^3+R168^3+R169^3+R170^3+R171^3+R172^3</f>
        <v>67634176</v>
      </c>
      <c r="R181" s="122">
        <f>Q180^3+Q179^3+Q178^3+Q177^3+Q176^3+Q175^3+Q174^3+Q173^3+R180^3+R179^3+R178^3+R177^3+R176^3+R175^3+R174^3+R173^3</f>
        <v>67634176</v>
      </c>
      <c r="S181" s="122">
        <f>S165^3+S166^3+S167^3+S168^3+S169^3+S170^3+S171^3+S172^3+T165^3+T166^3+T167^3+T168^3+T169^3+T170^3+T171^3+T172^3</f>
        <v>67634176</v>
      </c>
      <c r="T181" s="122">
        <f>S180^3+S179^3+S178^3+S177^3+S176^3+S175^3+S174^3+S173^3+T180^3+T179^3+T178^3+T177^3+T176^3+T175^3+T174^3+T173^3</f>
        <v>67634176</v>
      </c>
      <c r="U181" s="122">
        <f>U165^3+U166^3+U167^3+U168^3+U169^3+U170^3+U171^3+U172^3+V165^3+V166^3+V167^3+V168^3+V169^3+V170^3+V171^3+V172^3</f>
        <v>67634176</v>
      </c>
      <c r="V181" s="122">
        <f>U180^3+U179^3+U178^3+U177^3+U176^3+U175^3+U174^3+U173^3+V180^3+V179^3+V178^3+V177^3+V176^3+V175^3+V174^3+V173^3</f>
        <v>67634176</v>
      </c>
      <c r="W181" s="122">
        <f>W165^3+W166^3+W167^3+W168^3+W169^3+W170^3+W171^3+W172^3+X165^3+X166^3+X167^3+X168^3+X169^3+X170^3+X171^3+X172^3</f>
        <v>67634176</v>
      </c>
      <c r="X181" s="122">
        <f>W180^3+W179^3+W178^3+W177^3+W176^3+W175^3+W174^3+W173^3+X180^3+X179^3+X178^3+X177^3+X176^3+X175^3+X174^3+X173^3</f>
        <v>67634176</v>
      </c>
      <c r="Y181" s="122">
        <f>Y165^3+Y166^3+Y167^3+Y168^3+Y169^3+Y170^3+Y171^3+Y172^3+Z165^3+Z166^3+Z167^3+Z168^3+Z169^3+Z170^3+Z171^3+Z172^3</f>
        <v>67634176</v>
      </c>
      <c r="Z181" s="122">
        <f>Y180^3+Y179^3+Y178^3+Y177^3+Y176^3+Y175^3+Y174^3+Y173^3+Z180^3+Z179^3+Z178^3+Z177^3+Z176^3+Z175^3+Z174^3+Z173^3</f>
        <v>67634176</v>
      </c>
      <c r="AA181" s="124">
        <f>SUMSQ(K165,L166,M167,N168,O169,P170,Q171,R172,S173,T174,U175,V176,W177,X178,Y179,Z180)</f>
        <v>351576</v>
      </c>
      <c r="AB181" s="125">
        <f>SUMSQ(K173,L174,M175,N176,O177,P178,Q179,R180,S165,T166,U167,V168,W169,X170,Y171,Z172)</f>
        <v>351576</v>
      </c>
      <c r="AC181" s="52"/>
      <c r="AD181" s="126"/>
      <c r="AE181" s="126"/>
      <c r="AF181" s="126"/>
      <c r="AG181" s="126"/>
      <c r="AH181" s="126"/>
      <c r="AI181" s="126"/>
      <c r="AJ181" s="126"/>
      <c r="AK181" s="126"/>
      <c r="AL181" s="126"/>
      <c r="AM181" s="126"/>
      <c r="AN181" s="126"/>
      <c r="AO181" s="126"/>
      <c r="AP181" s="126"/>
      <c r="AQ181" s="126"/>
      <c r="AR181" s="126"/>
      <c r="AS181" s="126"/>
      <c r="AT181" s="32"/>
      <c r="AU181" s="115"/>
      <c r="AW181" s="109"/>
      <c r="AX181" s="58"/>
      <c r="AY181" s="121">
        <f>AY165^3+AY166^3+AY167^3+AY168^3+AY169^3+AY170^3+AY171^3+AY172^3+AZ165^3+AZ166^3+AZ167^3+AZ168^3+AZ169^3+AZ170^3+AZ171^3+AZ172^3</f>
        <v>67634176</v>
      </c>
      <c r="AZ181" s="122">
        <f>AY180^3+AY179^3+AY178^3+AY177^3+AY176^3+AY175^3+AY174^3+AY173^3+AZ180^3+AZ179^3+AZ178^3+AZ177^3+AZ176^3+AZ175^3+AZ174^3+AZ173^3</f>
        <v>67634176</v>
      </c>
      <c r="BA181" s="122">
        <f>BA165^3+BA166^3+BA167^3+BA168^3+BA169^3+BA170^3+BA171^3+BA172^3+BB165^3+BB166^3+BB167^3+BB168^3+BB169^3+BB170^3+BB171^3+BB172^3</f>
        <v>67634176</v>
      </c>
      <c r="BB181" s="122">
        <f>BA180^3+BA179^3+BA178^3+BA177^3+BA176^3+BA175^3+BA174^3+BA173^3+BB180^3+BB179^3+BB178^3+BB177^3+BB176^3+BB175^3+BB174^3+BB173^3</f>
        <v>67634176</v>
      </c>
      <c r="BC181" s="122">
        <f>BC165^3+BC166^3+BC167^3+BC168^3+BC169^3+BC170^3+BC171^3+BC172^3+BD165^3+BD166^3+BD167^3+BD168^3+BD169^3+BD170^3+BD171^3+BD172^3</f>
        <v>67634176</v>
      </c>
      <c r="BD181" s="122">
        <f>BC180^3+BC179^3+BC178^3+BC177^3+BC176^3+BC175^3+BC174^3+BC173^3+BD180^3+BD179^3+BD178^3+BD177^3+BD176^3+BD175^3+BD174^3+BD173^3</f>
        <v>67634176</v>
      </c>
      <c r="BE181" s="122">
        <f>BE165^3+BE166^3+BE167^3+BE168^3+BE169^3+BE170^3+BE171^3+BE172^3+BF165^3+BF166^3+BF167^3+BF168^3+BF169^3+BF170^3+BF171^3+BF172^3</f>
        <v>67634176</v>
      </c>
      <c r="BF181" s="122">
        <f>BE180^3+BE179^3+BE178^3+BE177^3+BE176^3+BE175^3+BE174^3+BE173^3+BF180^3+BF179^3+BF178^3+BF177^3+BF176^3+BF175^3+BF174^3+BF173^3</f>
        <v>67634176</v>
      </c>
      <c r="BG181" s="122">
        <f>BG165^3+BG166^3+BG167^3+BG168^3+BG169^3+BG170^3+BG171^3+BG172^3+BH165^3+BH166^3+BH167^3+BH168^3+BH169^3+BH170^3+BH171^3+BH172^3</f>
        <v>67634176</v>
      </c>
      <c r="BH181" s="122">
        <f>BG180^3+BG179^3+BG178^3+BG177^3+BG176^3+BG175^3+BG174^3+BG173^3+BH180^3+BH179^3+BH178^3+BH177^3+BH176^3+BH175^3+BH174^3+BH173^3</f>
        <v>67634176</v>
      </c>
      <c r="BI181" s="122">
        <f>BI165^3+BI166^3+BI167^3+BI168^3+BI169^3+BI170^3+BI171^3+BI172^3+BJ165^3+BJ166^3+BJ167^3+BJ168^3+BJ169^3+BJ170^3+BJ171^3+BJ172^3</f>
        <v>67634176</v>
      </c>
      <c r="BJ181" s="122">
        <f>BI180^3+BI179^3+BI178^3+BI177^3+BI176^3+BI175^3+BI174^3+BI173^3+BJ180^3+BJ179^3+BJ178^3+BJ177^3+BJ176^3+BJ175^3+BJ174^3+BJ173^3</f>
        <v>67634176</v>
      </c>
      <c r="BK181" s="122">
        <f>BK165^3+BK166^3+BK167^3+BK168^3+BK169^3+BK170^3+BK171^3+BK172^3+BL165^3+BL166^3+BL167^3+BL168^3+BL169^3+BL170^3+BL171^3+BL172^3</f>
        <v>67634176</v>
      </c>
      <c r="BL181" s="122">
        <f>BK180^3+BK179^3+BK178^3+BK177^3+BK176^3+BK175^3+BK174^3+BK173^3+BL180^3+BL179^3+BL178^3+BL177^3+BL176^3+BL175^3+BL174^3+BL173^3</f>
        <v>67634176</v>
      </c>
      <c r="BM181" s="122">
        <f>BM165^3+BM166^3+BM167^3+BM168^3+BM169^3+BM170^3+BM171^3+BM172^3+BN165^3+BN166^3+BN167^3+BN168^3+BN169^3+BN170^3+BN171^3+BN172^3</f>
        <v>67634176</v>
      </c>
      <c r="BN181" s="123">
        <f>BM180^3+BM179^3+BM178^3+BM177^3+BM176^3+BM175^3+BM174^3+BM173^3+BN180^3+BN179^3+BN178^3+BN177^3+BN176^3+BN175^3+BN174^3+BN173^3</f>
        <v>67634176</v>
      </c>
      <c r="BO181" s="124">
        <f>SUMSQ(AY165,AZ166,BA167,BB168,BC169,BD170,BE171,BF172,BG173,BH174,BI175,BJ176,BK177,BL178,BM179,BN180)</f>
        <v>351576</v>
      </c>
      <c r="BP181" s="125">
        <f>SUMSQ(AY173,AZ174,BA175,BB176,BC177,BD178,BE179,BF180,BG165,BH166,BI167,BJ168,BK169,BL170,BM171,BN172)</f>
        <v>351576</v>
      </c>
      <c r="BQ181" s="52"/>
      <c r="BR181" s="126"/>
      <c r="BS181" s="126"/>
      <c r="BT181" s="126"/>
      <c r="BU181" s="126"/>
      <c r="BV181" s="126"/>
      <c r="BW181" s="126"/>
      <c r="BX181" s="126"/>
      <c r="BY181" s="126"/>
      <c r="BZ181" s="126"/>
      <c r="CA181" s="126"/>
      <c r="CB181" s="126"/>
      <c r="CC181" s="126"/>
      <c r="CD181" s="126"/>
      <c r="CE181" s="126"/>
      <c r="CF181" s="126"/>
      <c r="CG181" s="126"/>
      <c r="CH181" s="32"/>
      <c r="CI181" s="115"/>
      <c r="CJ181" s="144"/>
      <c r="CK181" s="109"/>
      <c r="CL181" s="58"/>
      <c r="CM181" s="121">
        <f>CM165^3+CM166^3+CM167^3+CM168^3+CM169^3+CM170^3+CM171^3+CM172^3+CN165^3+CN166^3+CN167^3+CN168^3+CN169^3+CN170^3+CN171^3+CN172^3</f>
        <v>67634176</v>
      </c>
      <c r="CN181" s="122">
        <f>CM180^3+CM179^3+CM178^3+CM177^3+CM176^3+CM175^3+CM174^3+CM173^3+CN180^3+CN179^3+CN178^3+CN177^3+CN176^3+CN175^3+CN174^3+CN173^3</f>
        <v>67634176</v>
      </c>
      <c r="CO181" s="122">
        <f>CO165^3+CO166^3+CO167^3+CO168^3+CO169^3+CO170^3+CO171^3+CO172^3+CP165^3+CP166^3+CP167^3+CP168^3+CP169^3+CP170^3+CP171^3+CP172^3</f>
        <v>67634176</v>
      </c>
      <c r="CP181" s="122">
        <f>CO180^3+CO179^3+CO178^3+CO177^3+CO176^3+CO175^3+CO174^3+CO173^3+CP180^3+CP179^3+CP178^3+CP177^3+CP176^3+CP175^3+CP174^3+CP173^3</f>
        <v>67634176</v>
      </c>
      <c r="CQ181" s="122">
        <f>CQ165^3+CQ166^3+CQ167^3+CQ168^3+CQ169^3+CQ170^3+CQ171^3+CQ172^3+CR165^3+CR166^3+CR167^3+CR168^3+CR169^3+CR170^3+CR171^3+CR172^3</f>
        <v>67634176</v>
      </c>
      <c r="CR181" s="122">
        <f>CQ180^3+CQ179^3+CQ178^3+CQ177^3+CQ176^3+CQ175^3+CQ174^3+CQ173^3+CR180^3+CR179^3+CR178^3+CR177^3+CR176^3+CR175^3+CR174^3+CR173^3</f>
        <v>67634176</v>
      </c>
      <c r="CS181" s="122">
        <f>CS165^3+CS166^3+CS167^3+CS168^3+CS169^3+CS170^3+CS171^3+CS172^3+CT165^3+CT166^3+CT167^3+CT168^3+CT169^3+CT170^3+CT171^3+CT172^3</f>
        <v>67634176</v>
      </c>
      <c r="CT181" s="122">
        <f>CS180^3+CS179^3+CS178^3+CS177^3+CS176^3+CS175^3+CS174^3+CS173^3+CT180^3+CT179^3+CT178^3+CT177^3+CT176^3+CT175^3+CT174^3+CT173^3</f>
        <v>67634176</v>
      </c>
      <c r="CU181" s="122">
        <f>CU165^3+CU166^3+CU167^3+CU168^3+CU169^3+CU170^3+CU171^3+CU172^3+CV165^3+CV166^3+CV167^3+CV168^3+CV169^3+CV170^3+CV171^3+CV172^3</f>
        <v>67634176</v>
      </c>
      <c r="CV181" s="122">
        <f>CU180^3+CU179^3+CU178^3+CU177^3+CU176^3+CU175^3+CU174^3+CU173^3+CV180^3+CV179^3+CV178^3+CV177^3+CV176^3+CV175^3+CV174^3+CV173^3</f>
        <v>67634176</v>
      </c>
      <c r="CW181" s="122">
        <f>CW165^3+CW166^3+CW167^3+CW168^3+CW169^3+CW170^3+CW171^3+CW172^3+CX165^3+CX166^3+CX167^3+CX168^3+CX169^3+CX170^3+CX171^3+CX172^3</f>
        <v>67634176</v>
      </c>
      <c r="CX181" s="122">
        <f>CW180^3+CW179^3+CW178^3+CW177^3+CW176^3+CW175^3+CW174^3+CW173^3+CX180^3+CX179^3+CX178^3+CX177^3+CX176^3+CX175^3+CX174^3+CX173^3</f>
        <v>67634176</v>
      </c>
      <c r="CY181" s="122">
        <f>CY165^3+CY166^3+CY167^3+CY168^3+CY169^3+CY170^3+CY171^3+CY172^3+CZ165^3+CZ166^3+CZ167^3+CZ168^3+CZ169^3+CZ170^3+CZ171^3+CZ172^3</f>
        <v>67634176</v>
      </c>
      <c r="CZ181" s="122">
        <f>CY180^3+CY179^3+CY178^3+CY177^3+CY176^3+CY175^3+CY174^3+CY173^3+CZ180^3+CZ179^3+CZ178^3+CZ177^3+CZ176^3+CZ175^3+CZ174^3+CZ173^3</f>
        <v>67634176</v>
      </c>
      <c r="DA181" s="122">
        <f>DA165^3+DA166^3+DA167^3+DA168^3+DA169^3+DA170^3+DA171^3+DA172^3+DB165^3+DB166^3+DB167^3+DB168^3+DB169^3+DB170^3+DB171^3+DB172^3</f>
        <v>67634176</v>
      </c>
      <c r="DB181" s="123">
        <f>DA180^3+DA179^3+DA178^3+DA177^3+DA176^3+DA175^3+DA174^3+DA173^3+DB180^3+DB179^3+DB178^3+DB177^3+DB176^3+DB175^3+DB174^3+DB173^3</f>
        <v>67634176</v>
      </c>
      <c r="DC181" s="124">
        <f>SUMSQ(CM165,CN166,CO167,CP168,CQ169,CR170,CS171,CT172,CU173,CV174,CW175,CX176,CY177,CZ178,DA179,DB180)</f>
        <v>351576</v>
      </c>
      <c r="DD181" s="125">
        <f>SUMSQ(CM173,CN174,CO175,CP176,CQ177,CR178,CS179,CT180,CU165,CV166,CW167,CX168,CY169,CZ170,DA171,DB172)</f>
        <v>351576</v>
      </c>
      <c r="DE181" s="52"/>
      <c r="DF181" s="126"/>
      <c r="DG181" s="126"/>
      <c r="DH181" s="126"/>
      <c r="DI181" s="126"/>
      <c r="DJ181" s="126"/>
      <c r="DK181" s="126"/>
      <c r="DL181" s="126"/>
      <c r="DM181" s="126"/>
      <c r="DN181" s="126"/>
      <c r="DO181" s="126"/>
      <c r="DP181" s="126"/>
      <c r="DQ181" s="126"/>
      <c r="DR181" s="126"/>
      <c r="DS181" s="126"/>
      <c r="DT181" s="126"/>
      <c r="DU181" s="126"/>
      <c r="DV181" s="32"/>
      <c r="DW181" s="115"/>
      <c r="DY181" s="109"/>
      <c r="DZ181" s="58"/>
      <c r="EA181" s="121">
        <f>EA165^3+EA166^3+EA167^3+EA168^3+EA169^3+EA170^3+EA171^3+EA172^3+EB165^3+EB166^3+EB167^3+EB168^3+EB169^3+EB170^3+EB171^3+EB172^3</f>
        <v>67634176</v>
      </c>
      <c r="EB181" s="122">
        <f>EA180^3+EA179^3+EA178^3+EA177^3+EA176^3+EA175^3+EA174^3+EA173^3+EB180^3+EB179^3+EB178^3+EB177^3+EB176^3+EB175^3+EB174^3+EB173^3</f>
        <v>67634176</v>
      </c>
      <c r="EC181" s="122">
        <f>EC165^3+EC166^3+EC167^3+EC168^3+EC169^3+EC170^3+EC171^3+EC172^3+ED165^3+ED166^3+ED167^3+ED168^3+ED169^3+ED170^3+ED171^3+ED172^3</f>
        <v>67634176</v>
      </c>
      <c r="ED181" s="122">
        <f>EC180^3+EC179^3+EC178^3+EC177^3+EC176^3+EC175^3+EC174^3+EC173^3+ED180^3+ED179^3+ED178^3+ED177^3+ED176^3+ED175^3+ED174^3+ED173^3</f>
        <v>67634176</v>
      </c>
      <c r="EE181" s="122">
        <f>EE165^3+EE166^3+EE167^3+EE168^3+EE169^3+EE170^3+EE171^3+EE172^3+EF165^3+EF166^3+EF167^3+EF168^3+EF169^3+EF170^3+EF171^3+EF172^3</f>
        <v>67634176</v>
      </c>
      <c r="EF181" s="122">
        <f>EE180^3+EE179^3+EE178^3+EE177^3+EE176^3+EE175^3+EE174^3+EE173^3+EF180^3+EF179^3+EF178^3+EF177^3+EF176^3+EF175^3+EF174^3+EF173^3</f>
        <v>67634176</v>
      </c>
      <c r="EG181" s="122">
        <f>EG165^3+EG166^3+EG167^3+EG168^3+EG169^3+EG170^3+EG171^3+EG172^3+EH165^3+EH166^3+EH167^3+EH168^3+EH169^3+EH170^3+EH171^3+EH172^3</f>
        <v>67634176</v>
      </c>
      <c r="EH181" s="122">
        <f>EG180^3+EG179^3+EG178^3+EG177^3+EG176^3+EG175^3+EG174^3+EG173^3+EH180^3+EH179^3+EH178^3+EH177^3+EH176^3+EH175^3+EH174^3+EH173^3</f>
        <v>67634176</v>
      </c>
      <c r="EI181" s="122">
        <f>EI165^3+EI166^3+EI167^3+EI168^3+EI169^3+EI170^3+EI171^3+EI172^3+EJ165^3+EJ166^3+EJ167^3+EJ168^3+EJ169^3+EJ170^3+EJ171^3+EJ172^3</f>
        <v>67634176</v>
      </c>
      <c r="EJ181" s="122">
        <f>EI180^3+EI179^3+EI178^3+EI177^3+EI176^3+EI175^3+EI174^3+EI173^3+EJ180^3+EJ179^3+EJ178^3+EJ177^3+EJ176^3+EJ175^3+EJ174^3+EJ173^3</f>
        <v>67634176</v>
      </c>
      <c r="EK181" s="122">
        <f>EK165^3+EK166^3+EK167^3+EK168^3+EK169^3+EK170^3+EK171^3+EK172^3+EL165^3+EL166^3+EL167^3+EL168^3+EL169^3+EL170^3+EL171^3+EL172^3</f>
        <v>67634176</v>
      </c>
      <c r="EL181" s="122">
        <f>EK180^3+EK179^3+EK178^3+EK177^3+EK176^3+EK175^3+EK174^3+EK173^3+EL180^3+EL179^3+EL178^3+EL177^3+EL176^3+EL175^3+EL174^3+EL173^3</f>
        <v>67634176</v>
      </c>
      <c r="EM181" s="122">
        <f>EM165^3+EM166^3+EM167^3+EM168^3+EM169^3+EM170^3+EM171^3+EM172^3+EN165^3+EN166^3+EN167^3+EN168^3+EN169^3+EN170^3+EN171^3+EN172^3</f>
        <v>67634176</v>
      </c>
      <c r="EN181" s="122">
        <f>EM180^3+EM179^3+EM178^3+EM177^3+EM176^3+EM175^3+EM174^3+EM173^3+EN180^3+EN179^3+EN178^3+EN177^3+EN176^3+EN175^3+EN174^3+EN173^3</f>
        <v>67634176</v>
      </c>
      <c r="EO181" s="122">
        <f>EO165^3+EO166^3+EO167^3+EO168^3+EO169^3+EO170^3+EO171^3+EO172^3+EP165^3+EP166^3+EP167^3+EP168^3+EP169^3+EP170^3+EP171^3+EP172^3</f>
        <v>67634176</v>
      </c>
      <c r="EP181" s="123">
        <f>EO180^3+EO179^3+EO178^3+EO177^3+EO176^3+EO175^3+EO174^3+EO173^3+EP180^3+EP179^3+EP178^3+EP177^3+EP176^3+EP175^3+EP174^3+EP173^3</f>
        <v>67634176</v>
      </c>
      <c r="EQ181" s="124">
        <f>SUMSQ(EA165,EB166,EC167,ED168,EE169,EF170,EG171,EH172,EI173,EJ174,EK175,EL176,EM177,EN178,EO179,EP180)</f>
        <v>351576</v>
      </c>
      <c r="ER181" s="125">
        <f>SUMSQ(EA173,EB174,EC175,ED176,EE177,EF178,EG179,EH180,EI165,EJ166,EK167,EL168,EM169,EN170,EO171,EP172)</f>
        <v>351576</v>
      </c>
      <c r="ES181" s="52"/>
      <c r="ET181" s="126"/>
      <c r="EU181" s="126"/>
      <c r="EV181" s="126"/>
      <c r="EW181" s="126"/>
      <c r="EX181" s="126"/>
      <c r="EY181" s="126"/>
      <c r="EZ181" s="126"/>
      <c r="FA181" s="126"/>
      <c r="FB181" s="126"/>
      <c r="FC181" s="126"/>
      <c r="FD181" s="126"/>
      <c r="FE181" s="126"/>
      <c r="FF181" s="126"/>
      <c r="FG181" s="126"/>
      <c r="FH181" s="126"/>
      <c r="FI181" s="126"/>
      <c r="FJ181" s="32"/>
      <c r="FK181" s="115"/>
    </row>
    <row r="182" spans="1:167" ht="13.5" thickBot="1" x14ac:dyDescent="0.25">
      <c r="A182" s="32"/>
      <c r="B182" s="32"/>
      <c r="C182" s="32"/>
      <c r="D182" s="106" t="s">
        <v>176</v>
      </c>
      <c r="E182" s="152" t="s">
        <v>207</v>
      </c>
      <c r="F182" s="153">
        <f>B4+(168*B6)</f>
        <v>169</v>
      </c>
      <c r="G182" s="104"/>
      <c r="H182" s="43"/>
      <c r="I182" s="109"/>
      <c r="J182" s="58"/>
      <c r="K182" s="148">
        <f>K165^3+L165^3+M165^3+N165^3+K166^3+L166^3+M166^3+N166^3+K167^3+L167^3+M167^3+N167^3+K168^3+L168^3+M168^3+N168^3</f>
        <v>67634176</v>
      </c>
      <c r="L182" s="149">
        <f>K169^3+L169^3+M169^3+N169^3+K170^3+L170^3+M170^3+N170^3+K171^3+L171^3+M171^3+N171^3+K172^3+L172^3+M172^3+N172^3</f>
        <v>67634176</v>
      </c>
      <c r="M182" s="149">
        <f>K173^3+L173^3+M173^3+N173^3+K174^3+L174^3+M174^3+N174^3+K175^3+L175^3+M175^3+N175^3+K176^3+L176^3+M176^3+N176^3</f>
        <v>67634176</v>
      </c>
      <c r="N182" s="149">
        <f>K177^3+L177^3+M177^3+N177^3+K178^3+L178^3+M178^3+N178^3+K179^3+L179^3+M179^3+N179^3+K180^3+L180^3+M180^3+N180^3</f>
        <v>67634176</v>
      </c>
      <c r="O182" s="149">
        <f>O165^3+P165^3+Q165^3+R165^3+O166^3+P166^3+Q166^3+R166^3+O167^3+P167^3+Q167^3+R167^3+O168^3+P168^3+Q168^3+R168^3</f>
        <v>67634176</v>
      </c>
      <c r="P182" s="149">
        <f>O169^3+P169^3+Q169^3+R169^3+O170^3+P170^3+Q170^3+R170^3+O171^3+P171^3+Q171^3+R171^3+O172^3+P172^3+Q172^3+R172^3</f>
        <v>67634176</v>
      </c>
      <c r="Q182" s="149">
        <f>O173^3+P173^3+Q173^3+R173^3+O174^3+P174^3+Q174^3+R174^3+O175^3+P175^3+Q175^3+R175^3+O176^3+P176^3+Q176^3+R176^3</f>
        <v>67634176</v>
      </c>
      <c r="R182" s="149">
        <f>O177^3+P177^3+Q177^3+R177^3+O178^3+P178^3+Q178^3+R178^3+O179^3+P179^3+Q179^3+R179^3+O180^3+P180^3+Q180^3+R180^3</f>
        <v>67634176</v>
      </c>
      <c r="S182" s="149">
        <f>S165^3+T165^3+U165^3+V165^3+S166^3+T166^3+U166^3+V166^3+S167^3+T167^3+U167^3+V167^3+S168^3+T168^3+U168^3+V168^3</f>
        <v>67634176</v>
      </c>
      <c r="T182" s="149">
        <f>S169^3+T169^3+U169^3+V169^3+S170^3+T170^3+U170^3+V170^3+S171^3+T171^3+U171^3+V171^3+S172^3+T172^3+U172^3+V172^3</f>
        <v>67634176</v>
      </c>
      <c r="U182" s="149">
        <f>S173^3+T173^3+U173^3+V173^3+S174^3+T174^3+U174^3+V174^3+S175^3+T175^3+U175^3+V175^3+S176^3+T176^3+U176^3+V176^3</f>
        <v>67634176</v>
      </c>
      <c r="V182" s="149">
        <f>S177^3+T177^3+U177^3+V177^3+S178^3+T178^3+U178^3+V178^3+S179^3+T179^3+U179^3+V179^3+S180^3+T180^3+U180^3+V180^3</f>
        <v>67634176</v>
      </c>
      <c r="W182" s="149">
        <f>W165^3+X165^3+Y165^3+Z165^3+W166^3+X166^3+Y166^3+Z166^3+W167^3+X167^3+Y167^3+Z167^3+W168^3+X168^3+Y168^3+Z168^3</f>
        <v>67634176</v>
      </c>
      <c r="X182" s="149">
        <f>W169^3+X169^3+Y169^3+Z169^3+W170^3+X170^3+Y170^3+Z170^3+W171^3+X171^3+Y171^3+Z171^3+W172^3+X172^3+Y172^3+Z172^3</f>
        <v>67634176</v>
      </c>
      <c r="Y182" s="149">
        <f>W173^3+X173^3+Y173^3+Z173^3+W174^3+X174^3+Y174^3+Z174^3+W175^3+X175^3+Y175^3+Z175^3+W176^3+X176^3+Y176^3+Z176^3</f>
        <v>67634176</v>
      </c>
      <c r="Z182" s="149">
        <f>W177^3+X177^3+Y177^3+Z177^3+W178^3+X178^3+Y178^3+Z178^3+W179^3+X179^3+Y179^3+Z179^3+W180^3+X180^3+Y180^3+Z180^3</f>
        <v>67634176</v>
      </c>
      <c r="AA182" s="129">
        <f>SUMSQ(K180,L179,M178,N177,O176,P175,Q174,R173,S172,T171,U170,V169,W168,X167,Y166,BN164,Z165)</f>
        <v>351576</v>
      </c>
      <c r="AB182" s="130">
        <f>SUMSQ(K172,L171,M170,N169,O168,P167,Q166,R165,S180,T179,U178,V177,W176,X175,Y174,Z173)</f>
        <v>351576</v>
      </c>
      <c r="AC182" s="32"/>
      <c r="AD182" s="131" t="s">
        <v>89</v>
      </c>
      <c r="AE182" s="131" t="s">
        <v>114</v>
      </c>
      <c r="AF182" s="131" t="s">
        <v>128</v>
      </c>
      <c r="AG182" s="131" t="s">
        <v>138</v>
      </c>
      <c r="AH182" s="131" t="s">
        <v>152</v>
      </c>
      <c r="AI182" s="131" t="s">
        <v>186</v>
      </c>
      <c r="AJ182" s="131" t="s">
        <v>216</v>
      </c>
      <c r="AK182" s="131" t="s">
        <v>249</v>
      </c>
      <c r="AL182" s="131" t="s">
        <v>7</v>
      </c>
      <c r="AM182" s="131" t="s">
        <v>22</v>
      </c>
      <c r="AN182" s="131" t="s">
        <v>29</v>
      </c>
      <c r="AO182" s="131" t="s">
        <v>32</v>
      </c>
      <c r="AP182" s="131" t="s">
        <v>200</v>
      </c>
      <c r="AQ182" s="131" t="s">
        <v>203</v>
      </c>
      <c r="AR182" s="131" t="s">
        <v>194</v>
      </c>
      <c r="AS182" s="131" t="s">
        <v>197</v>
      </c>
      <c r="AT182" s="32"/>
      <c r="AU182" s="115"/>
      <c r="AW182" s="109"/>
      <c r="AX182" s="58"/>
      <c r="AY182" s="127">
        <f>AY165^3+AZ165^3+BA165^3+BB165^3+AY166^3+AZ166^3+BA166^3+BB166^3+AY167^3+AZ167^3+BA167^3+BB167^3+AY168^3+AZ168^3+BA168^3+BB168^3</f>
        <v>67634176</v>
      </c>
      <c r="AZ182" s="128">
        <f>AY169^3+AZ169^3+BA169^3+BB169^3+AY170^3+AZ170^3+BA170^3+BB170^3+AY171^3+AZ171^3+BA171^3+BB171^3+AY172^3+AZ172^3+BA172^3+BB172^3</f>
        <v>67634176</v>
      </c>
      <c r="BA182" s="128">
        <f>AY173^3+AZ173^3+BA173^3+BB173^3+AY174^3+AZ174^3+BA174^3+BB174^3+AY175^3+AZ175^3+BA175^3+BB175^3+AY176^3+AZ176^3+BA176^3+BB176^3</f>
        <v>67634176</v>
      </c>
      <c r="BB182" s="128">
        <f>AY177^3+AZ177^3+BA177^3+BB177^3+AY178^3+AZ178^3+BA178^3+BB178^3+AY179^3+AZ179^3+BA179^3+BB179^3+AY180^3+AZ180^3+BA180^3+BB180^3</f>
        <v>67634176</v>
      </c>
      <c r="BC182" s="128">
        <f>BC165^3+BD165^3+BE165^3+BF165^3+BC166^3+BD166^3+BE166^3+BF166^3+BC167^3+BD167^3+BE167^3+BF167^3+BC168^3+BD168^3+BE168^3+BF168^3</f>
        <v>67634176</v>
      </c>
      <c r="BD182" s="128">
        <f>BC169^3+BD169^3+BE169^3+BF169^3+BC170^3+BD170^3+BE170^3+BF170^3+BC171^3+BD171^3+BE171^3+BF171^3+BC172^3+BD172^3+BE172^3+BF172^3</f>
        <v>67634176</v>
      </c>
      <c r="BE182" s="128">
        <f>BC173^3+BD173^3+BE173^3+BF173^3+BC174^3+BD174^3+BE174^3+BF174^3+BC175^3+BD175^3+BE175^3+BF175^3+BC176^3+BD176^3+BE176^3+BF176^3</f>
        <v>67634176</v>
      </c>
      <c r="BF182" s="128">
        <f>BC177^3+BD177^3+BE177^3+BF177^3+BC178^3+BD178^3+BE178^3+BF178^3+BC179^3+BD179^3+BE179^3+BF179^3+BC180^3+BD180^3+BE180^3+BF180^3</f>
        <v>67634176</v>
      </c>
      <c r="BG182" s="128">
        <f>BG165^3+BH165^3+BI165^3+BJ165^3+BG166^3+BH166^3+BI166^3+BJ166^3+BG167^3+BH167^3+BI167^3+BJ167^3+BG168^3+BH168^3+BI168^3+BJ168^3</f>
        <v>67634176</v>
      </c>
      <c r="BH182" s="128">
        <f>BG169^3+BH169^3+BI169^3+BJ169^3+BG170^3+BH170^3+BI170^3+BJ170^3+BG171^3+BH171^3+BI171^3+BJ171^3+BG172^3+BH172^3+BI172^3+BJ172^3</f>
        <v>67634176</v>
      </c>
      <c r="BI182" s="128">
        <f>BG173^3+BH173^3+BI173^3+BJ173^3+BG174^3+BH174^3+BI174^3+BJ174^3+BG175^3+BH175^3+BI175^3+BJ175^3+BG176^3+BH176^3+BI176^3+BJ176^3</f>
        <v>67634176</v>
      </c>
      <c r="BJ182" s="128">
        <f>BG177^3+BH177^3+BI177^3+BJ177^3+BG178^3+BH178^3+BI178^3+BJ178^3+BG179^3+BH179^3+BI179^3+BJ179^3+BG180^3+BH180^3+BI180^3+BJ180^3</f>
        <v>67634176</v>
      </c>
      <c r="BK182" s="128">
        <f>BK165^3+BL165^3+BM165^3+BN165^3+BK166^3+BL166^3+BM166^3+BN166^3+BK167^3+BL167^3+BM167^3+BN167^3+BK168^3+BL168^3+BM168^3+BN168^3</f>
        <v>67634176</v>
      </c>
      <c r="BL182" s="128">
        <f>BK169^3+BL169^3+BM169^3+BN169^3+BK170^3+BL170^3+BM170^3+BN170^3+BK171^3+BL171^3+BM171^3+BN171^3+BK172^3+BL172^3+BM172^3+BN172^3</f>
        <v>67634176</v>
      </c>
      <c r="BM182" s="128">
        <f>BK173^3+BL173^3+BM173^3+BN173^3+BK174^3+BL174^3+BM174^3+BN174^3+BK175^3+BL175^3+BM175^3+BN175^3+BK176^3+BL176^3+BM176^3+BN176^3</f>
        <v>67634176</v>
      </c>
      <c r="BN182" s="128">
        <f>BK177^3+BL177^3+BM177^3+BN177^3+BK178^3+BL178^3+BM178^3+BN178^3+BK179^3+BL179^3+BM179^3+BN179^3+BK180^3+BL180^3+BM180^3+BN180^3</f>
        <v>67634176</v>
      </c>
      <c r="BO182" s="129">
        <f>SUMSQ(AY180,AZ179,BA178,BB177,BC176,BD175,BE174,BF173,BG172,BH171,BI170,BJ169,BK168,BL167,BM166,DB164,BN165)</f>
        <v>351576</v>
      </c>
      <c r="BP182" s="130">
        <f>SUMSQ(AY172,AZ171,BA170,BB169,BC168,BD167,BE166,BF165,BG180,BH179,BI178,BJ177,BK176,BL175,BM174,BN173)</f>
        <v>351576</v>
      </c>
      <c r="BQ182" s="32"/>
      <c r="BR182" s="131" t="s">
        <v>89</v>
      </c>
      <c r="BS182" s="131" t="s">
        <v>114</v>
      </c>
      <c r="BT182" s="131" t="s">
        <v>110</v>
      </c>
      <c r="BU182" s="131" t="s">
        <v>85</v>
      </c>
      <c r="BV182" s="131" t="s">
        <v>152</v>
      </c>
      <c r="BW182" s="131" t="s">
        <v>186</v>
      </c>
      <c r="BX182" s="131" t="s">
        <v>190</v>
      </c>
      <c r="BY182" s="131" t="s">
        <v>156</v>
      </c>
      <c r="BZ182" s="131" t="s">
        <v>7</v>
      </c>
      <c r="CA182" s="131" t="s">
        <v>22</v>
      </c>
      <c r="CB182" s="131" t="s">
        <v>34</v>
      </c>
      <c r="CC182" s="131" t="s">
        <v>11</v>
      </c>
      <c r="CD182" s="131" t="s">
        <v>200</v>
      </c>
      <c r="CE182" s="131" t="s">
        <v>203</v>
      </c>
      <c r="CF182" s="131" t="s">
        <v>170</v>
      </c>
      <c r="CG182" s="131" t="s">
        <v>167</v>
      </c>
      <c r="CH182" s="32"/>
      <c r="CI182" s="115"/>
      <c r="CJ182" s="144"/>
      <c r="CK182" s="109"/>
      <c r="CL182" s="58"/>
      <c r="CM182" s="127">
        <f>CM165^3+CN165^3+CO165^3+CP165^3+CM166^3+CN166^3+CO166^3+CP166^3+CM167^3+CN167^3+CO167^3+CP167^3+CM168^3+CN168^3+CO168^3+CP168^3</f>
        <v>67634176</v>
      </c>
      <c r="CN182" s="128">
        <f>CM169^3+CN169^3+CO169^3+CP169^3+CM170^3+CN170^3+CO170^3+CP170^3+CM171^3+CN171^3+CO171^3+CP171^3+CM172^3+CN172^3+CO172^3+CP172^3</f>
        <v>67634176</v>
      </c>
      <c r="CO182" s="128">
        <f>CM173^3+CN173^3+CO173^3+CP173^3+CM174^3+CN174^3+CO174^3+CP174^3+CM175^3+CN175^3+CO175^3+CP175^3+CM176^3+CN176^3+CO176^3+CP176^3</f>
        <v>67634176</v>
      </c>
      <c r="CP182" s="128">
        <f>CM177^3+CN177^3+CO177^3+CP177^3+CM178^3+CN178^3+CO178^3+CP178^3+CM179^3+CN179^3+CO179^3+CP179^3+CM180^3+CN180^3+CO180^3+CP180^3</f>
        <v>67634176</v>
      </c>
      <c r="CQ182" s="128">
        <f>CQ165^3+CR165^3+CS165^3+CT165^3+CQ166^3+CR166^3+CS166^3+CT166^3+CQ167^3+CR167^3+CS167^3+CT167^3+CQ168^3+CR168^3+CS168^3+CT168^3</f>
        <v>67634176</v>
      </c>
      <c r="CR182" s="128">
        <f>CQ169^3+CR169^3+CS169^3+CT169^3+CQ170^3+CR170^3+CS170^3+CT170^3+CQ171^3+CR171^3+CS171^3+CT171^3+CQ172^3+CR172^3+CS172^3+CT172^3</f>
        <v>67634176</v>
      </c>
      <c r="CS182" s="128">
        <f>CQ173^3+CR173^3+CS173^3+CT173^3+CQ174^3+CR174^3+CS174^3+CT174^3+CQ175^3+CR175^3+CS175^3+CT175^3+CQ176^3+CR176^3+CS176^3+CT176^3</f>
        <v>67634176</v>
      </c>
      <c r="CT182" s="128">
        <f>CQ177^3+CR177^3+CS177^3+CT177^3+CQ178^3+CR178^3+CS178^3+CT178^3+CQ179^3+CR179^3+CS179^3+CT179^3+CQ180^3+CR180^3+CS180^3+CT180^3</f>
        <v>67634176</v>
      </c>
      <c r="CU182" s="128">
        <f>CU165^3+CV165^3+CW165^3+CX165^3+CU166^3+CV166^3+CW166^3+CX166^3+CU167^3+CV167^3+CW167^3+CX167^3+CU168^3+CV168^3+CW168^3+CX168^3</f>
        <v>67634176</v>
      </c>
      <c r="CV182" s="128">
        <f>CU169^3+CV169^3+CW169^3+CX169^3+CU170^3+CV170^3+CW170^3+CX170^3+CU171^3+CV171^3+CW171^3+CX171^3+CU172^3+CV172^3+CW172^3+CX172^3</f>
        <v>67634176</v>
      </c>
      <c r="CW182" s="128">
        <f>CU173^3+CV173^3+CW173^3+CX173^3+CU174^3+CV174^3+CW174^3+CX174^3+CU175^3+CV175^3+CW175^3+CX175^3+CU176^3+CV176^3+CW176^3+CX176^3</f>
        <v>67634176</v>
      </c>
      <c r="CX182" s="128">
        <f>CU177^3+CV177^3+CW177^3+CX177^3+CU178^3+CV178^3+CW178^3+CX178^3+CU179^3+CV179^3+CW179^3+CX179^3+CU180^3+CV180^3+CW180^3+CX180^3</f>
        <v>67634176</v>
      </c>
      <c r="CY182" s="128">
        <f>CY165^3+CZ165^3+DA165^3+DB165^3+CY166^3+CZ166^3+DA166^3+DB166^3+CY167^3+CZ167^3+DA167^3+DB167^3+CY168^3+CZ168^3+DA168^3+DB168^3</f>
        <v>67634176</v>
      </c>
      <c r="CZ182" s="128">
        <f>CY169^3+CZ169^3+DA169^3+DB169^3+CY170^3+CZ170^3+DA170^3+DB170^3+CY171^3+CZ171^3+DA171^3+DB171^3+CY172^3+CZ172^3+DA172^3+DB172^3</f>
        <v>67634176</v>
      </c>
      <c r="DA182" s="128">
        <f>CY173^3+CZ173^3+DA173^3+DB173^3+CY174^3+CZ174^3+DA174^3+DB174^3+CY175^3+CZ175^3+DA175^3+DB175^3+CY176^3+CZ176^3+DA176^3+DB176^3</f>
        <v>67634176</v>
      </c>
      <c r="DB182" s="128">
        <f>CY177^3+CZ177^3+DA177^3+DB177^3+CY178^3+CZ178^3+DA178^3+DB178^3+CY179^3+CZ179^3+DA179^3+DB179^3+CY180^3+CZ180^3+DA180^3+DB180^3</f>
        <v>67634176</v>
      </c>
      <c r="DC182" s="129">
        <f>SUMSQ(CM180,CN179,CO178,CP177,CQ176,CR175,CS174,CT173,CU172,CV171,CW170,CX169,CY168,CZ167,DA166,EP164,DB165)</f>
        <v>351576</v>
      </c>
      <c r="DD182" s="130">
        <f>SUMSQ(CM172,CN171,CO170,CP169,CQ168,CR167,CS166,CT165,CU180,CV179,CW178,CX177,CY176,CZ175,DA174,DB173)</f>
        <v>351576</v>
      </c>
      <c r="DE182" s="32"/>
      <c r="DF182" s="131" t="s">
        <v>89</v>
      </c>
      <c r="DG182" s="131" t="s">
        <v>242</v>
      </c>
      <c r="DH182" s="131" t="s">
        <v>110</v>
      </c>
      <c r="DI182" s="131" t="s">
        <v>215</v>
      </c>
      <c r="DJ182" s="131" t="s">
        <v>152</v>
      </c>
      <c r="DK182" s="131" t="s">
        <v>121</v>
      </c>
      <c r="DL182" s="131" t="s">
        <v>190</v>
      </c>
      <c r="DM182" s="131" t="s">
        <v>98</v>
      </c>
      <c r="DN182" s="131" t="s">
        <v>7</v>
      </c>
      <c r="DO182" s="131" t="s">
        <v>261</v>
      </c>
      <c r="DP182" s="131" t="s">
        <v>34</v>
      </c>
      <c r="DQ182" s="131" t="s">
        <v>224</v>
      </c>
      <c r="DR182" s="131" t="s">
        <v>200</v>
      </c>
      <c r="DS182" s="131" t="s">
        <v>66</v>
      </c>
      <c r="DT182" s="131" t="s">
        <v>170</v>
      </c>
      <c r="DU182" s="131" t="s">
        <v>61</v>
      </c>
      <c r="DV182" s="32"/>
      <c r="DW182" s="115"/>
      <c r="DY182" s="109"/>
      <c r="DZ182" s="58"/>
      <c r="EA182" s="127">
        <f>EA165^3+EB165^3+EC165^3+ED165^3+EA166^3+EB166^3+EC166^3+ED166^3+EA167^3+EB167^3+EC167^3+ED167^3+EA168^3+EB168^3+EC168^3+ED168^3</f>
        <v>67634176</v>
      </c>
      <c r="EB182" s="128">
        <f>EA169^3+EB169^3+EC169^3+ED169^3+EA170^3+EB170^3+EC170^3+ED170^3+EA171^3+EB171^3+EC171^3+ED171^3+EA172^3+EB172^3+EC172^3+ED172^3</f>
        <v>67634176</v>
      </c>
      <c r="EC182" s="128">
        <f>EA173^3+EB173^3+EC173^3+ED173^3+EA174^3+EB174^3+EC174^3+ED174^3+EA175^3+EB175^3+EC175^3+ED175^3+EA176^3+EB176^3+EC176^3+ED176^3</f>
        <v>67634176</v>
      </c>
      <c r="ED182" s="128">
        <f>EA177^3+EB177^3+EC177^3+ED177^3+EA178^3+EB178^3+EC178^3+ED178^3+EA179^3+EB179^3+EC179^3+ED179^3+EA180^3+EB180^3+EC180^3+ED180^3</f>
        <v>67634176</v>
      </c>
      <c r="EE182" s="128">
        <f>EE165^3+EF165^3+EG165^3+EH165^3+EE166^3+EF166^3+EG166^3+EH166^3+EE167^3+EF167^3+EG167^3+EH167^3+EE168^3+EF168^3+EG168^3+EH168^3</f>
        <v>67634176</v>
      </c>
      <c r="EF182" s="128">
        <f>EE169^3+EF169^3+EG169^3+EH169^3+EE170^3+EF170^3+EG170^3+EH170^3+EE171^3+EF171^3+EG171^3+EH171^3+EE172^3+EF172^3+EG172^3+EH172^3</f>
        <v>67634176</v>
      </c>
      <c r="EG182" s="128">
        <f>EE173^3+EF173^3+EG173^3+EH173^3+EE174^3+EF174^3+EG174^3+EH174^3+EE175^3+EF175^3+EG175^3+EH175^3+EE176^3+EF176^3+EG176^3+EH176^3</f>
        <v>67634176</v>
      </c>
      <c r="EH182" s="128">
        <f>EE177^3+EF177^3+EG177^3+EH177^3+EE178^3+EF178^3+EG178^3+EH178^3+EE179^3+EF179^3+EG179^3+EH179^3+EE180^3+EF180^3+EG180^3+EH180^3</f>
        <v>67634176</v>
      </c>
      <c r="EI182" s="128">
        <f>EI165^3+EJ165^3+EK165^3+EL165^3+EI166^3+EJ166^3+EK166^3+EL166^3+EI167^3+EJ167^3+EK167^3+EL167^3+EI168^3+EJ168^3+EK168^3+EL168^3</f>
        <v>67634176</v>
      </c>
      <c r="EJ182" s="128">
        <f>EI169^3+EJ169^3+EK169^3+EL169^3+EI170^3+EJ170^3+EK170^3+EL170^3+EI171^3+EJ171^3+EK171^3+EL171^3+EI172^3+EJ172^3+EK172^3+EL172^3</f>
        <v>67634176</v>
      </c>
      <c r="EK182" s="128">
        <f>EI173^3+EJ173^3+EK173^3+EL173^3+EI174^3+EJ174^3+EK174^3+EL174^3+EI175^3+EJ175^3+EK175^3+EL175^3+EI176^3+EJ176^3+EK176^3+EL176^3</f>
        <v>67634176</v>
      </c>
      <c r="EL182" s="128">
        <f>EI177^3+EJ177^3+EK177^3+EL177^3+EI178^3+EJ178^3+EK178^3+EL178^3+EI179^3+EJ179^3+EK179^3+EL179^3+EI180^3+EJ180^3+EK180^3+EL180^3</f>
        <v>67634176</v>
      </c>
      <c r="EM182" s="128">
        <f>EM165^3+EN165^3+EO165^3+EP165^3+EM166^3+EN166^3+EO166^3+EP166^3+EM167^3+EN167^3+EO167^3+EP167^3+EM168^3+EN168^3+EO168^3+EP168^3</f>
        <v>67634176</v>
      </c>
      <c r="EN182" s="128">
        <f>EM169^3+EN169^3+EO169^3+EP169^3+EM170^3+EN170^3+EO170^3+EP170^3+EM171^3+EN171^3+EO171^3+EP171^3+EM172^3+EN172^3+EO172^3+EP172^3</f>
        <v>67634176</v>
      </c>
      <c r="EO182" s="128">
        <f>EM173^3+EN173^3+EO173^3+EP173^3+EM174^3+EN174^3+EO174^3+EP174^3+EM175^3+EN175^3+EO175^3+EP175^3+EM176^3+EN176^3+EO176^3+EP176^3</f>
        <v>67634176</v>
      </c>
      <c r="EP182" s="128">
        <f>EM177^3+EN177^3+EO177^3+EP177^3+EM178^3+EN178^3+EO178^3+EP178^3+EM179^3+EN179^3+EO179^3+EP179^3+EM180^3+EN180^3+EO180^3+EP180^3</f>
        <v>67634176</v>
      </c>
      <c r="EQ182" s="129">
        <f>SUMSQ(EA180,EB179,EC178,ED177,EE176,EF175,EG174,EH173,EI172,EJ171,EK170,EL169,EM168,EN167,EO166,GD164,EP165)</f>
        <v>351576</v>
      </c>
      <c r="ER182" s="130">
        <f>SUMSQ(EA172,EB171,EC170,ED169,EE168,EF167,EG166,EH165,EI180,EJ179,EK178,EL177,EM176,EN175,EO174,EP173)</f>
        <v>351576</v>
      </c>
      <c r="ES182" s="32"/>
      <c r="ET182" s="131" t="s">
        <v>89</v>
      </c>
      <c r="EU182" s="131" t="s">
        <v>147</v>
      </c>
      <c r="EV182" s="131" t="s">
        <v>143</v>
      </c>
      <c r="EW182" s="131" t="s">
        <v>85</v>
      </c>
      <c r="EX182" s="131" t="s">
        <v>107</v>
      </c>
      <c r="EY182" s="131" t="s">
        <v>178</v>
      </c>
      <c r="EZ182" s="131" t="s">
        <v>182</v>
      </c>
      <c r="FA182" s="131" t="s">
        <v>111</v>
      </c>
      <c r="FB182" s="131" t="s">
        <v>173</v>
      </c>
      <c r="FC182" s="131" t="s">
        <v>38</v>
      </c>
      <c r="FD182" s="131" t="s">
        <v>42</v>
      </c>
      <c r="FE182" s="131" t="s">
        <v>206</v>
      </c>
      <c r="FF182" s="131" t="s">
        <v>200</v>
      </c>
      <c r="FG182" s="131" t="s">
        <v>20</v>
      </c>
      <c r="FH182" s="131" t="s">
        <v>16</v>
      </c>
      <c r="FI182" s="131" t="s">
        <v>167</v>
      </c>
      <c r="FJ182" s="32"/>
      <c r="FK182" s="115"/>
    </row>
    <row r="183" spans="1:167" ht="13.5" thickBot="1" x14ac:dyDescent="0.25">
      <c r="A183" s="32"/>
      <c r="B183" s="32"/>
      <c r="C183" s="32"/>
      <c r="D183" s="106" t="s">
        <v>32</v>
      </c>
      <c r="E183" s="107" t="s">
        <v>207</v>
      </c>
      <c r="F183" s="108">
        <f>B4+(169*B6)</f>
        <v>170</v>
      </c>
      <c r="G183" s="104"/>
      <c r="H183" s="43"/>
      <c r="I183" s="109"/>
      <c r="J183" s="58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137"/>
      <c r="AB183" s="137"/>
      <c r="AC183" s="32" t="s">
        <v>0</v>
      </c>
      <c r="AD183" s="135" t="s">
        <v>262</v>
      </c>
      <c r="AE183" s="135" t="s">
        <v>259</v>
      </c>
      <c r="AF183" s="135" t="s">
        <v>268</v>
      </c>
      <c r="AG183" s="135" t="s">
        <v>265</v>
      </c>
      <c r="AH183" s="135" t="s">
        <v>67</v>
      </c>
      <c r="AI183" s="135" t="s">
        <v>60</v>
      </c>
      <c r="AJ183" s="135" t="s">
        <v>38</v>
      </c>
      <c r="AK183" s="135" t="s">
        <v>15</v>
      </c>
      <c r="AL183" s="135" t="s">
        <v>241</v>
      </c>
      <c r="AM183" s="135" t="s">
        <v>208</v>
      </c>
      <c r="AN183" s="135" t="s">
        <v>178</v>
      </c>
      <c r="AO183" s="135" t="s">
        <v>144</v>
      </c>
      <c r="AP183" s="135" t="s">
        <v>120</v>
      </c>
      <c r="AQ183" s="135" t="s">
        <v>115</v>
      </c>
      <c r="AR183" s="135" t="s">
        <v>106</v>
      </c>
      <c r="AS183" s="135" t="s">
        <v>81</v>
      </c>
      <c r="AT183" s="32"/>
      <c r="AU183" s="115"/>
      <c r="AW183" s="109"/>
      <c r="AX183" s="58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  <c r="BN183" s="46"/>
      <c r="BO183" s="137"/>
      <c r="BP183" s="137"/>
      <c r="BQ183" s="32" t="s">
        <v>0</v>
      </c>
      <c r="BR183" s="135" t="s">
        <v>233</v>
      </c>
      <c r="BS183" s="135" t="s">
        <v>236</v>
      </c>
      <c r="BT183" s="135" t="s">
        <v>268</v>
      </c>
      <c r="BU183" s="135" t="s">
        <v>265</v>
      </c>
      <c r="BV183" s="135" t="s">
        <v>19</v>
      </c>
      <c r="BW183" s="135" t="s">
        <v>42</v>
      </c>
      <c r="BX183" s="135" t="s">
        <v>38</v>
      </c>
      <c r="BY183" s="135" t="s">
        <v>15</v>
      </c>
      <c r="BZ183" s="135" t="s">
        <v>148</v>
      </c>
      <c r="CA183" s="135" t="s">
        <v>182</v>
      </c>
      <c r="CB183" s="135" t="s">
        <v>178</v>
      </c>
      <c r="CC183" s="135" t="s">
        <v>144</v>
      </c>
      <c r="CD183" s="135" t="s">
        <v>77</v>
      </c>
      <c r="CE183" s="135" t="s">
        <v>94</v>
      </c>
      <c r="CF183" s="135" t="s">
        <v>106</v>
      </c>
      <c r="CG183" s="135" t="s">
        <v>81</v>
      </c>
      <c r="CH183" s="32"/>
      <c r="CI183" s="115"/>
      <c r="CJ183" s="144"/>
      <c r="CK183" s="109"/>
      <c r="CL183" s="58"/>
      <c r="CM183" s="46"/>
      <c r="CN183" s="46"/>
      <c r="CO183" s="46"/>
      <c r="CP183" s="46"/>
      <c r="CQ183" s="46"/>
      <c r="CR183" s="46"/>
      <c r="CS183" s="46"/>
      <c r="CT183" s="46"/>
      <c r="CU183" s="46"/>
      <c r="CV183" s="46"/>
      <c r="CW183" s="46"/>
      <c r="CX183" s="46"/>
      <c r="CY183" s="46"/>
      <c r="CZ183" s="46"/>
      <c r="DA183" s="46"/>
      <c r="DB183" s="46"/>
      <c r="DC183" s="137"/>
      <c r="DD183" s="137"/>
      <c r="DE183" s="32" t="s">
        <v>0</v>
      </c>
      <c r="DF183" s="135" t="s">
        <v>46</v>
      </c>
      <c r="DG183" s="135" t="s">
        <v>236</v>
      </c>
      <c r="DH183" s="135" t="s">
        <v>31</v>
      </c>
      <c r="DI183" s="135" t="s">
        <v>265</v>
      </c>
      <c r="DJ183" s="135" t="s">
        <v>158</v>
      </c>
      <c r="DK183" s="135" t="s">
        <v>42</v>
      </c>
      <c r="DL183" s="135" t="s">
        <v>196</v>
      </c>
      <c r="DM183" s="135" t="s">
        <v>15</v>
      </c>
      <c r="DN183" s="135" t="s">
        <v>127</v>
      </c>
      <c r="DO183" s="135" t="s">
        <v>182</v>
      </c>
      <c r="DP183" s="135" t="s">
        <v>139</v>
      </c>
      <c r="DQ183" s="135" t="s">
        <v>144</v>
      </c>
      <c r="DR183" s="135" t="s">
        <v>223</v>
      </c>
      <c r="DS183" s="135" t="s">
        <v>94</v>
      </c>
      <c r="DT183" s="135" t="s">
        <v>250</v>
      </c>
      <c r="DU183" s="135" t="s">
        <v>81</v>
      </c>
      <c r="DV183" s="32"/>
      <c r="DW183" s="115"/>
      <c r="DY183" s="109"/>
      <c r="DZ183" s="58"/>
      <c r="EA183" s="46"/>
      <c r="EB183" s="46"/>
      <c r="EC183" s="46"/>
      <c r="ED183" s="46"/>
      <c r="EE183" s="46"/>
      <c r="EF183" s="46"/>
      <c r="EG183" s="46"/>
      <c r="EH183" s="46"/>
      <c r="EI183" s="46"/>
      <c r="EJ183" s="46"/>
      <c r="EK183" s="46"/>
      <c r="EL183" s="46"/>
      <c r="EM183" s="46"/>
      <c r="EN183" s="46"/>
      <c r="EO183" s="46"/>
      <c r="EP183" s="46"/>
      <c r="EQ183" s="137"/>
      <c r="ER183" s="137"/>
      <c r="ES183" s="32" t="s">
        <v>0</v>
      </c>
      <c r="ET183" s="135" t="s">
        <v>233</v>
      </c>
      <c r="EU183" s="135" t="s">
        <v>8</v>
      </c>
      <c r="EV183" s="135" t="s">
        <v>12</v>
      </c>
      <c r="EW183" s="135" t="s">
        <v>265</v>
      </c>
      <c r="EX183" s="135" t="s">
        <v>271</v>
      </c>
      <c r="EY183" s="135" t="s">
        <v>34</v>
      </c>
      <c r="EZ183" s="135" t="s">
        <v>22</v>
      </c>
      <c r="FA183" s="135" t="s">
        <v>239</v>
      </c>
      <c r="FB183" s="135" t="s">
        <v>103</v>
      </c>
      <c r="FC183" s="135" t="s">
        <v>190</v>
      </c>
      <c r="FD183" s="264" t="s">
        <v>186</v>
      </c>
      <c r="FE183" s="135" t="s">
        <v>91</v>
      </c>
      <c r="FF183" s="135" t="s">
        <v>77</v>
      </c>
      <c r="FG183" s="135" t="s">
        <v>151</v>
      </c>
      <c r="FH183" s="135" t="s">
        <v>155</v>
      </c>
      <c r="FI183" s="135" t="s">
        <v>81</v>
      </c>
      <c r="FJ183" s="32"/>
      <c r="FK183" s="115"/>
    </row>
    <row r="184" spans="1:167" ht="14.25" thickTop="1" thickBot="1" x14ac:dyDescent="0.25">
      <c r="A184" s="32"/>
      <c r="B184" s="32"/>
      <c r="C184" s="32"/>
      <c r="D184" s="106" t="s">
        <v>11</v>
      </c>
      <c r="E184" s="107" t="s">
        <v>207</v>
      </c>
      <c r="F184" s="108">
        <f>B4+(170*B6)</f>
        <v>171</v>
      </c>
      <c r="G184" s="104"/>
      <c r="H184" s="43"/>
      <c r="I184" s="138"/>
      <c r="J184" s="142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  <c r="Y184" s="143"/>
      <c r="Z184" s="143"/>
      <c r="AA184" s="143"/>
      <c r="AB184" s="143"/>
      <c r="AC184" s="143"/>
      <c r="AD184" s="140"/>
      <c r="AE184" s="140"/>
      <c r="AF184" s="140"/>
      <c r="AG184" s="140"/>
      <c r="AH184" s="140"/>
      <c r="AI184" s="140"/>
      <c r="AJ184" s="140"/>
      <c r="AK184" s="140"/>
      <c r="AL184" s="140"/>
      <c r="AM184" s="140"/>
      <c r="AN184" s="140"/>
      <c r="AO184" s="140"/>
      <c r="AP184" s="140"/>
      <c r="AQ184" s="140"/>
      <c r="AR184" s="140"/>
      <c r="AS184" s="140"/>
      <c r="AT184" s="139"/>
      <c r="AU184" s="141" t="s">
        <v>0</v>
      </c>
      <c r="AW184" s="138"/>
      <c r="AX184" s="142"/>
      <c r="AY184" s="143"/>
      <c r="AZ184" s="143"/>
      <c r="BA184" s="143"/>
      <c r="BB184" s="143"/>
      <c r="BC184" s="143"/>
      <c r="BD184" s="143"/>
      <c r="BE184" s="143"/>
      <c r="BF184" s="143"/>
      <c r="BG184" s="143"/>
      <c r="BH184" s="143"/>
      <c r="BI184" s="143"/>
      <c r="BJ184" s="143"/>
      <c r="BK184" s="143"/>
      <c r="BL184" s="143"/>
      <c r="BM184" s="143"/>
      <c r="BN184" s="143"/>
      <c r="BO184" s="143"/>
      <c r="BP184" s="143"/>
      <c r="BQ184" s="143"/>
      <c r="BR184" s="140"/>
      <c r="BS184" s="140"/>
      <c r="BT184" s="140"/>
      <c r="BU184" s="140"/>
      <c r="BV184" s="140"/>
      <c r="BW184" s="140"/>
      <c r="BX184" s="140"/>
      <c r="BY184" s="140"/>
      <c r="BZ184" s="140"/>
      <c r="CA184" s="140"/>
      <c r="CB184" s="140"/>
      <c r="CC184" s="140"/>
      <c r="CD184" s="140"/>
      <c r="CE184" s="140"/>
      <c r="CF184" s="140"/>
      <c r="CG184" s="140"/>
      <c r="CH184" s="139"/>
      <c r="CI184" s="141" t="s">
        <v>0</v>
      </c>
      <c r="CJ184" s="144"/>
      <c r="CK184" s="138"/>
      <c r="CL184" s="142"/>
      <c r="CM184" s="143"/>
      <c r="CN184" s="143"/>
      <c r="CO184" s="143"/>
      <c r="CP184" s="143"/>
      <c r="CQ184" s="143"/>
      <c r="CR184" s="143"/>
      <c r="CS184" s="143"/>
      <c r="CT184" s="143"/>
      <c r="CU184" s="143"/>
      <c r="CV184" s="143"/>
      <c r="CW184" s="143"/>
      <c r="CX184" s="143"/>
      <c r="CY184" s="143"/>
      <c r="CZ184" s="143"/>
      <c r="DA184" s="143"/>
      <c r="DB184" s="143"/>
      <c r="DC184" s="143"/>
      <c r="DD184" s="143"/>
      <c r="DE184" s="143"/>
      <c r="DF184" s="140"/>
      <c r="DG184" s="140"/>
      <c r="DH184" s="140"/>
      <c r="DI184" s="140"/>
      <c r="DJ184" s="140"/>
      <c r="DK184" s="140"/>
      <c r="DL184" s="140"/>
      <c r="DM184" s="140"/>
      <c r="DN184" s="140"/>
      <c r="DO184" s="140"/>
      <c r="DP184" s="140"/>
      <c r="DQ184" s="140"/>
      <c r="DR184" s="140"/>
      <c r="DS184" s="140"/>
      <c r="DT184" s="140"/>
      <c r="DU184" s="140"/>
      <c r="DV184" s="139"/>
      <c r="DW184" s="141" t="s">
        <v>0</v>
      </c>
      <c r="DY184" s="138"/>
      <c r="DZ184" s="142"/>
      <c r="EA184" s="143"/>
      <c r="EB184" s="143"/>
      <c r="EC184" s="143"/>
      <c r="ED184" s="143"/>
      <c r="EE184" s="143"/>
      <c r="EF184" s="143"/>
      <c r="EG184" s="143"/>
      <c r="EH184" s="143"/>
      <c r="EI184" s="143"/>
      <c r="EJ184" s="143"/>
      <c r="EK184" s="143"/>
      <c r="EL184" s="143"/>
      <c r="EM184" s="143"/>
      <c r="EN184" s="143"/>
      <c r="EO184" s="143"/>
      <c r="EP184" s="143"/>
      <c r="EQ184" s="143"/>
      <c r="ER184" s="143"/>
      <c r="ES184" s="143"/>
      <c r="ET184" s="140"/>
      <c r="EU184" s="140"/>
      <c r="EV184" s="140"/>
      <c r="EW184" s="140"/>
      <c r="EX184" s="140"/>
      <c r="EY184" s="140"/>
      <c r="EZ184" s="140"/>
      <c r="FA184" s="140"/>
      <c r="FB184" s="140"/>
      <c r="FC184" s="140"/>
      <c r="FD184" s="140"/>
      <c r="FE184" s="140"/>
      <c r="FF184" s="140"/>
      <c r="FG184" s="140"/>
      <c r="FH184" s="140"/>
      <c r="FI184" s="140"/>
      <c r="FJ184" s="139"/>
      <c r="FK184" s="141" t="s">
        <v>0</v>
      </c>
    </row>
    <row r="185" spans="1:167" ht="14.25" thickTop="1" thickBot="1" x14ac:dyDescent="0.25">
      <c r="A185" s="32"/>
      <c r="B185" s="32"/>
      <c r="C185" s="32"/>
      <c r="D185" s="106" t="s">
        <v>214</v>
      </c>
      <c r="E185" s="107" t="s">
        <v>207</v>
      </c>
      <c r="F185" s="108">
        <f>B4+(171*B6)</f>
        <v>172</v>
      </c>
      <c r="G185" s="104"/>
      <c r="H185" s="43" t="s">
        <v>0</v>
      </c>
      <c r="Q185" s="25" t="s">
        <v>0</v>
      </c>
      <c r="R185" s="25" t="s">
        <v>0</v>
      </c>
      <c r="S185" s="25" t="s">
        <v>0</v>
      </c>
      <c r="Z185" s="25" t="s">
        <v>0</v>
      </c>
      <c r="AB185" s="25" t="s">
        <v>0</v>
      </c>
      <c r="BO185" s="25" t="s">
        <v>0</v>
      </c>
      <c r="CJ185" s="144"/>
    </row>
    <row r="186" spans="1:167" ht="14.25" thickTop="1" thickBot="1" x14ac:dyDescent="0.25">
      <c r="A186" s="32"/>
      <c r="B186" s="32"/>
      <c r="C186" s="32"/>
      <c r="D186" s="106" t="s">
        <v>224</v>
      </c>
      <c r="E186" s="107" t="s">
        <v>207</v>
      </c>
      <c r="F186" s="108">
        <f>B4+(172*B6)</f>
        <v>173</v>
      </c>
      <c r="G186" s="104"/>
      <c r="H186" s="43"/>
      <c r="I186" s="38" t="s">
        <v>0</v>
      </c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40"/>
      <c r="AE186" s="40"/>
      <c r="AF186" s="40"/>
      <c r="AG186" s="40"/>
      <c r="AH186" s="40"/>
      <c r="AI186" s="40"/>
      <c r="AJ186" s="40"/>
      <c r="AK186" s="40"/>
      <c r="AL186" s="40"/>
      <c r="AM186" s="40"/>
      <c r="AN186" s="40"/>
      <c r="AO186" s="40"/>
      <c r="AP186" s="40"/>
      <c r="AQ186" s="40"/>
      <c r="AR186" s="40"/>
      <c r="AS186" s="40"/>
      <c r="AT186" s="39"/>
      <c r="AU186" s="41"/>
      <c r="AW186" s="38" t="s">
        <v>0</v>
      </c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  <c r="BN186" s="39"/>
      <c r="BO186" s="39"/>
      <c r="BP186" s="39"/>
      <c r="BQ186" s="39"/>
      <c r="BR186" s="40"/>
      <c r="BS186" s="40"/>
      <c r="BT186" s="40"/>
      <c r="BU186" s="40"/>
      <c r="BV186" s="40"/>
      <c r="BW186" s="40"/>
      <c r="BX186" s="40"/>
      <c r="BY186" s="40"/>
      <c r="BZ186" s="40"/>
      <c r="CA186" s="40"/>
      <c r="CB186" s="40"/>
      <c r="CC186" s="40"/>
      <c r="CD186" s="40"/>
      <c r="CE186" s="40"/>
      <c r="CF186" s="40"/>
      <c r="CG186" s="40"/>
      <c r="CH186" s="39"/>
      <c r="CI186" s="41"/>
      <c r="CJ186" s="144"/>
      <c r="CK186" s="38" t="s">
        <v>0</v>
      </c>
      <c r="CL186" s="39"/>
      <c r="CM186" s="39"/>
      <c r="CN186" s="39"/>
      <c r="CO186" s="39"/>
      <c r="CP186" s="39"/>
      <c r="CQ186" s="39"/>
      <c r="CR186" s="39"/>
      <c r="CS186" s="39"/>
      <c r="CT186" s="39"/>
      <c r="CU186" s="39"/>
      <c r="CV186" s="39"/>
      <c r="CW186" s="39"/>
      <c r="CX186" s="39"/>
      <c r="CY186" s="39"/>
      <c r="CZ186" s="39"/>
      <c r="DA186" s="39"/>
      <c r="DB186" s="39"/>
      <c r="DC186" s="39"/>
      <c r="DD186" s="39"/>
      <c r="DE186" s="39"/>
      <c r="DF186" s="40"/>
      <c r="DG186" s="40"/>
      <c r="DH186" s="40"/>
      <c r="DI186" s="40"/>
      <c r="DJ186" s="40"/>
      <c r="DK186" s="40"/>
      <c r="DL186" s="40"/>
      <c r="DM186" s="40"/>
      <c r="DN186" s="40"/>
      <c r="DO186" s="40"/>
      <c r="DP186" s="40"/>
      <c r="DQ186" s="40"/>
      <c r="DR186" s="40"/>
      <c r="DS186" s="40"/>
      <c r="DT186" s="40"/>
      <c r="DU186" s="40"/>
      <c r="DV186" s="39"/>
      <c r="DW186" s="41"/>
      <c r="DY186" s="38" t="s">
        <v>0</v>
      </c>
      <c r="DZ186" s="39"/>
      <c r="EA186" s="39"/>
      <c r="EB186" s="39"/>
      <c r="EC186" s="39"/>
      <c r="ED186" s="39"/>
      <c r="EE186" s="39"/>
      <c r="EF186" s="39"/>
      <c r="EG186" s="39"/>
      <c r="EH186" s="39"/>
      <c r="EI186" s="39"/>
      <c r="EJ186" s="39"/>
      <c r="EK186" s="39"/>
      <c r="EL186" s="39"/>
      <c r="EM186" s="39"/>
      <c r="EN186" s="39"/>
      <c r="EO186" s="39"/>
      <c r="EP186" s="39"/>
      <c r="EQ186" s="39"/>
      <c r="ER186" s="39"/>
      <c r="ES186" s="39"/>
      <c r="ET186" s="40"/>
      <c r="EU186" s="40"/>
      <c r="EV186" s="40"/>
      <c r="EW186" s="40"/>
      <c r="EX186" s="40"/>
      <c r="EY186" s="40"/>
      <c r="EZ186" s="40"/>
      <c r="FA186" s="40"/>
      <c r="FB186" s="40"/>
      <c r="FC186" s="40"/>
      <c r="FD186" s="40"/>
      <c r="FE186" s="40"/>
      <c r="FF186" s="40"/>
      <c r="FG186" s="40"/>
      <c r="FH186" s="40"/>
      <c r="FI186" s="40"/>
      <c r="FJ186" s="39"/>
      <c r="FK186" s="41"/>
    </row>
    <row r="187" spans="1:167" ht="13.5" thickBot="1" x14ac:dyDescent="0.25">
      <c r="A187" s="32"/>
      <c r="B187" s="32"/>
      <c r="C187" s="32"/>
      <c r="D187" s="106" t="s">
        <v>86</v>
      </c>
      <c r="E187" s="107" t="s">
        <v>207</v>
      </c>
      <c r="F187" s="110">
        <f>B4+(173*B6)</f>
        <v>174</v>
      </c>
      <c r="G187" s="104"/>
      <c r="H187" s="43"/>
      <c r="I187" s="109"/>
      <c r="J187" s="45" t="s">
        <v>0</v>
      </c>
      <c r="K187" s="46" t="s">
        <v>0</v>
      </c>
      <c r="L187" s="46"/>
      <c r="M187" s="46"/>
      <c r="N187" s="46"/>
      <c r="O187" s="46"/>
      <c r="P187" s="46"/>
      <c r="Q187" s="46"/>
      <c r="R187" s="46"/>
      <c r="S187" s="47" t="s">
        <v>315</v>
      </c>
      <c r="T187" s="46"/>
      <c r="U187" s="46"/>
      <c r="V187" s="46"/>
      <c r="W187" s="46"/>
      <c r="X187" s="46"/>
      <c r="Y187" s="46"/>
      <c r="Z187" s="46"/>
      <c r="AA187" s="46"/>
      <c r="AB187" s="46"/>
      <c r="AC187" s="46" t="s">
        <v>0</v>
      </c>
      <c r="AD187" s="48"/>
      <c r="AE187" s="48"/>
      <c r="AF187" s="48"/>
      <c r="AG187" s="48"/>
      <c r="AH187" s="48"/>
      <c r="AI187" s="48"/>
      <c r="AJ187" s="48"/>
      <c r="AK187" s="48"/>
      <c r="AL187" s="49" t="s">
        <v>282</v>
      </c>
      <c r="AM187" s="48"/>
      <c r="AN187" s="48"/>
      <c r="AO187" s="48"/>
      <c r="AP187" s="48"/>
      <c r="AQ187" s="48"/>
      <c r="AR187" s="48"/>
      <c r="AS187" s="48"/>
      <c r="AT187" s="50"/>
      <c r="AU187" s="51"/>
      <c r="AW187" s="109"/>
      <c r="AX187" s="45" t="s">
        <v>0</v>
      </c>
      <c r="AY187" s="46" t="s">
        <v>0</v>
      </c>
      <c r="AZ187" s="46"/>
      <c r="BA187" s="46"/>
      <c r="BB187" s="46"/>
      <c r="BC187" s="46"/>
      <c r="BD187" s="46"/>
      <c r="BE187" s="46"/>
      <c r="BF187" s="46"/>
      <c r="BG187" s="47" t="s">
        <v>330</v>
      </c>
      <c r="BH187" s="46"/>
      <c r="BI187" s="46"/>
      <c r="BJ187" s="46"/>
      <c r="BK187" s="46"/>
      <c r="BL187" s="46"/>
      <c r="BM187" s="46"/>
      <c r="BN187" s="46"/>
      <c r="BO187" s="46"/>
      <c r="BP187" s="46"/>
      <c r="BQ187" s="46" t="s">
        <v>0</v>
      </c>
      <c r="BR187" s="48"/>
      <c r="BS187" s="48"/>
      <c r="BT187" s="48"/>
      <c r="BU187" s="48"/>
      <c r="BV187" s="48"/>
      <c r="BW187" s="48"/>
      <c r="BX187" s="48"/>
      <c r="BY187" s="48"/>
      <c r="BZ187" s="49" t="s">
        <v>282</v>
      </c>
      <c r="CA187" s="48"/>
      <c r="CB187" s="48"/>
      <c r="CC187" s="48"/>
      <c r="CD187" s="48"/>
      <c r="CE187" s="48"/>
      <c r="CF187" s="48"/>
      <c r="CG187" s="48"/>
      <c r="CH187" s="50"/>
      <c r="CI187" s="51"/>
      <c r="CJ187" s="144"/>
      <c r="CK187" s="109"/>
      <c r="CL187" s="45" t="s">
        <v>0</v>
      </c>
      <c r="CM187" s="46" t="s">
        <v>0</v>
      </c>
      <c r="CN187" s="46"/>
      <c r="CO187" s="46"/>
      <c r="CP187" s="46"/>
      <c r="CQ187" s="46"/>
      <c r="CR187" s="46"/>
      <c r="CS187" s="46"/>
      <c r="CT187" s="46"/>
      <c r="CU187" s="47" t="s">
        <v>345</v>
      </c>
      <c r="CV187" s="46"/>
      <c r="CW187" s="46"/>
      <c r="CX187" s="46"/>
      <c r="CY187" s="46"/>
      <c r="CZ187" s="46"/>
      <c r="DA187" s="46"/>
      <c r="DB187" s="46"/>
      <c r="DC187" s="46"/>
      <c r="DD187" s="46"/>
      <c r="DE187" s="46" t="s">
        <v>0</v>
      </c>
      <c r="DF187" s="48"/>
      <c r="DG187" s="48"/>
      <c r="DH187" s="48"/>
      <c r="DI187" s="48"/>
      <c r="DJ187" s="48"/>
      <c r="DK187" s="48"/>
      <c r="DL187" s="48"/>
      <c r="DM187" s="48"/>
      <c r="DN187" s="49" t="s">
        <v>282</v>
      </c>
      <c r="DO187" s="48"/>
      <c r="DP187" s="48"/>
      <c r="DQ187" s="48"/>
      <c r="DR187" s="48"/>
      <c r="DS187" s="48"/>
      <c r="DT187" s="48"/>
      <c r="DU187" s="48"/>
      <c r="DV187" s="50"/>
      <c r="DW187" s="51"/>
      <c r="DY187" s="109"/>
      <c r="DZ187" s="45" t="s">
        <v>0</v>
      </c>
      <c r="EA187" s="46" t="s">
        <v>0</v>
      </c>
      <c r="EB187" s="46"/>
      <c r="EC187" s="46"/>
      <c r="ED187" s="46"/>
      <c r="EE187" s="46"/>
      <c r="EF187" s="46"/>
      <c r="EG187" s="46"/>
      <c r="EH187" s="46"/>
      <c r="EI187" s="47" t="s">
        <v>360</v>
      </c>
      <c r="EJ187" s="46"/>
      <c r="EK187" s="46"/>
      <c r="EL187" s="46"/>
      <c r="EM187" s="46"/>
      <c r="EN187" s="46"/>
      <c r="EO187" s="46"/>
      <c r="EP187" s="46"/>
      <c r="EQ187" s="46"/>
      <c r="ER187" s="46"/>
      <c r="ES187" s="46" t="s">
        <v>0</v>
      </c>
      <c r="ET187" s="48"/>
      <c r="EU187" s="48"/>
      <c r="EV187" s="48"/>
      <c r="EW187" s="48"/>
      <c r="EX187" s="48"/>
      <c r="EY187" s="48"/>
      <c r="EZ187" s="48"/>
      <c r="FA187" s="48"/>
      <c r="FB187" s="49" t="s">
        <v>282</v>
      </c>
      <c r="FC187" s="48"/>
      <c r="FD187" s="48"/>
      <c r="FE187" s="48"/>
      <c r="FF187" s="48"/>
      <c r="FG187" s="48"/>
      <c r="FH187" s="48"/>
      <c r="FI187" s="48"/>
      <c r="FJ187" s="50"/>
      <c r="FK187" s="51"/>
    </row>
    <row r="188" spans="1:167" x14ac:dyDescent="0.2">
      <c r="A188" s="32"/>
      <c r="B188" s="32"/>
      <c r="C188" s="32"/>
      <c r="D188" s="106" t="s">
        <v>137</v>
      </c>
      <c r="E188" s="107" t="s">
        <v>207</v>
      </c>
      <c r="F188" s="110">
        <f>B4+(174*B6)</f>
        <v>175</v>
      </c>
      <c r="G188" s="104"/>
      <c r="H188" s="43"/>
      <c r="I188" s="109"/>
      <c r="J188" s="58"/>
      <c r="K188" s="11">
        <f>F14</f>
        <v>1</v>
      </c>
      <c r="L188" s="1">
        <f>F269</f>
        <v>256</v>
      </c>
      <c r="M188" s="1">
        <f>F113</f>
        <v>100</v>
      </c>
      <c r="N188" s="1">
        <f>F170</f>
        <v>157</v>
      </c>
      <c r="O188" s="1">
        <f>F99</f>
        <v>86</v>
      </c>
      <c r="P188" s="1">
        <f>F184</f>
        <v>171</v>
      </c>
      <c r="Q188" s="1">
        <f>F68</f>
        <v>55</v>
      </c>
      <c r="R188" s="1">
        <f>F215</f>
        <v>202</v>
      </c>
      <c r="S188" s="1">
        <f>F212</f>
        <v>199</v>
      </c>
      <c r="T188" s="1">
        <f>F71</f>
        <v>58</v>
      </c>
      <c r="U188" s="1">
        <f>F179</f>
        <v>166</v>
      </c>
      <c r="V188" s="1">
        <f>F104</f>
        <v>91</v>
      </c>
      <c r="W188" s="1">
        <f>F161</f>
        <v>148</v>
      </c>
      <c r="X188" s="1">
        <f>F122</f>
        <v>109</v>
      </c>
      <c r="Y188" s="1">
        <f>F254</f>
        <v>241</v>
      </c>
      <c r="Z188" s="12">
        <f>F29</f>
        <v>16</v>
      </c>
      <c r="AA188" s="59">
        <f>K188^3+L188^3+M188^3+N188^3+O188^3+P188^3+Q188^3+R188^3+K189^3+L189^3+M189^3+N189^3+O189^3+P189^3+Q189^3+R189^3</f>
        <v>67634176</v>
      </c>
      <c r="AB188" s="60">
        <f>K188^3+L188^3+M188^3+N188^3+O188^3+P188^3+Q188^3+R188^3+S188^3+T188^3+U188^3+V188^3+W188^3+X188^3+Y188^3+Z188^3</f>
        <v>67634176</v>
      </c>
      <c r="AC188" s="61"/>
      <c r="AD188" s="68" t="s">
        <v>6</v>
      </c>
      <c r="AE188" s="69" t="s">
        <v>7</v>
      </c>
      <c r="AF188" s="69" t="s">
        <v>8</v>
      </c>
      <c r="AG188" s="69" t="s">
        <v>9</v>
      </c>
      <c r="AH188" s="70" t="s">
        <v>10</v>
      </c>
      <c r="AI188" s="70" t="s">
        <v>11</v>
      </c>
      <c r="AJ188" s="70" t="s">
        <v>12</v>
      </c>
      <c r="AK188" s="70" t="s">
        <v>13</v>
      </c>
      <c r="AL188" s="69" t="s">
        <v>21</v>
      </c>
      <c r="AM188" s="69" t="s">
        <v>20</v>
      </c>
      <c r="AN188" s="69" t="s">
        <v>19</v>
      </c>
      <c r="AO188" s="69" t="s">
        <v>18</v>
      </c>
      <c r="AP188" s="70" t="s">
        <v>17</v>
      </c>
      <c r="AQ188" s="70" t="s">
        <v>16</v>
      </c>
      <c r="AR188" s="70" t="s">
        <v>15</v>
      </c>
      <c r="AS188" s="71" t="s">
        <v>14</v>
      </c>
      <c r="AT188" s="66"/>
      <c r="AU188" s="51"/>
      <c r="AW188" s="109"/>
      <c r="AX188" s="58"/>
      <c r="AY188" s="1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2"/>
      <c r="BO188" s="59">
        <f>AY188^3+AZ188^3+BA188^3+BB188^3+BC188^3+BD188^3+BE188^3+BF188^3+AY189^3+AZ189^3+BA189^3+BB189^3+BC189^3+BD189^3+BE189^3+BF189^3</f>
        <v>0</v>
      </c>
      <c r="BP188" s="60">
        <f>AY188^3+AZ188^3+BA188^3+BB188^3+BC188^3+BD188^3+BE188^3+BF188^3+BG188^3+BH188^3+BI188^3+BJ188^3+BK188^3+BL188^3+BM188^3+BN188^3</f>
        <v>0</v>
      </c>
      <c r="BQ188" s="61"/>
      <c r="BR188" s="68"/>
      <c r="BS188" s="69"/>
      <c r="BT188" s="69"/>
      <c r="BU188" s="69"/>
      <c r="BV188" s="69"/>
      <c r="BW188" s="69"/>
      <c r="BX188" s="69"/>
      <c r="BY188" s="69"/>
      <c r="BZ188" s="70"/>
      <c r="CA188" s="70"/>
      <c r="CB188" s="70"/>
      <c r="CC188" s="70"/>
      <c r="CD188" s="70"/>
      <c r="CE188" s="70"/>
      <c r="CF188" s="70"/>
      <c r="CG188" s="71"/>
      <c r="CH188" s="66"/>
      <c r="CI188" s="51"/>
      <c r="CJ188" s="144"/>
      <c r="CK188" s="109"/>
      <c r="CL188" s="58"/>
      <c r="CM188" s="1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2"/>
      <c r="DC188" s="59">
        <f>CM188^3+CN188^3+CO188^3+CP188^3+CQ188^3+CR188^3+CS188^3+CT188^3+CM189^3+CN189^3+CO189^3+CP189^3+CQ189^3+CR189^3+CS189^3+CT189^3</f>
        <v>0</v>
      </c>
      <c r="DD188" s="60">
        <f>CM188^3+CN188^3+CO188^3+CP188^3+CQ188^3+CR188^3+CS188^3+CT188^3+CU188^3+CV188^3+CW188^3+CX188^3+CY188^3+CZ188^3+DA188^3+DB188^3</f>
        <v>0</v>
      </c>
      <c r="DE188" s="61"/>
      <c r="DF188" s="68"/>
      <c r="DG188" s="69"/>
      <c r="DH188" s="70"/>
      <c r="DI188" s="70"/>
      <c r="DJ188" s="69"/>
      <c r="DK188" s="69"/>
      <c r="DL188" s="70"/>
      <c r="DM188" s="70"/>
      <c r="DN188" s="69"/>
      <c r="DO188" s="69"/>
      <c r="DP188" s="70"/>
      <c r="DQ188" s="70"/>
      <c r="DR188" s="69"/>
      <c r="DS188" s="69"/>
      <c r="DT188" s="70"/>
      <c r="DU188" s="71"/>
      <c r="DV188" s="66"/>
      <c r="DW188" s="51"/>
      <c r="DY188" s="109"/>
      <c r="DZ188" s="58"/>
      <c r="EA188" s="1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2"/>
      <c r="EQ188" s="59">
        <f>EA188^3+EB188^3+EC188^3+ED188^3+EE188^3+EF188^3+EG188^3+EH188^3+EA189^3+EB189^3+EC189^3+ED189^3+EE189^3+EF189^3+EG189^3+EH189^3</f>
        <v>0</v>
      </c>
      <c r="ER188" s="60">
        <f>EA188^3+EB188^3+EC188^3+ED188^3+EE188^3+EF188^3+EG188^3+EH188^3+EI188^3+EJ188^3+EK188^3+EL188^3+EM188^3+EN188^3+EO188^3+EP188^3</f>
        <v>0</v>
      </c>
      <c r="ES188" s="61"/>
      <c r="ET188" s="68"/>
      <c r="EU188" s="69"/>
      <c r="EV188" s="69"/>
      <c r="EW188" s="69"/>
      <c r="EX188" s="69"/>
      <c r="EY188" s="69"/>
      <c r="EZ188" s="69"/>
      <c r="FA188" s="69"/>
      <c r="FB188" s="69"/>
      <c r="FC188" s="69"/>
      <c r="FD188" s="69"/>
      <c r="FE188" s="69"/>
      <c r="FF188" s="69"/>
      <c r="FG188" s="69"/>
      <c r="FH188" s="69"/>
      <c r="FI188" s="73"/>
      <c r="FJ188" s="66"/>
      <c r="FK188" s="51"/>
    </row>
    <row r="189" spans="1:167" x14ac:dyDescent="0.2">
      <c r="A189" s="32"/>
      <c r="B189" s="32"/>
      <c r="C189" s="32"/>
      <c r="D189" s="106" t="s">
        <v>271</v>
      </c>
      <c r="E189" s="107" t="s">
        <v>207</v>
      </c>
      <c r="F189" s="108">
        <f>B4+(175*B6)</f>
        <v>176</v>
      </c>
      <c r="G189" s="104"/>
      <c r="H189" s="43"/>
      <c r="I189" s="109"/>
      <c r="J189" s="58"/>
      <c r="K189" s="3">
        <f>F41</f>
        <v>28</v>
      </c>
      <c r="L189" s="4">
        <f>F242</f>
        <v>229</v>
      </c>
      <c r="M189" s="4">
        <f>F134</f>
        <v>121</v>
      </c>
      <c r="N189" s="4">
        <f>F149</f>
        <v>136</v>
      </c>
      <c r="O189" s="4">
        <f>F92</f>
        <v>79</v>
      </c>
      <c r="P189" s="4">
        <f>F191</f>
        <v>178</v>
      </c>
      <c r="Q189" s="4">
        <f>F59</f>
        <v>46</v>
      </c>
      <c r="R189" s="4">
        <f>F224</f>
        <v>211</v>
      </c>
      <c r="S189" s="4">
        <f>F235</f>
        <v>222</v>
      </c>
      <c r="T189" s="4">
        <f>F48</f>
        <v>35</v>
      </c>
      <c r="U189" s="4">
        <f>F204</f>
        <v>191</v>
      </c>
      <c r="V189" s="4">
        <f>F79</f>
        <v>66</v>
      </c>
      <c r="W189" s="4">
        <f>F150</f>
        <v>137</v>
      </c>
      <c r="X189" s="4">
        <f>F133</f>
        <v>120</v>
      </c>
      <c r="Y189" s="4">
        <f>F249</f>
        <v>236</v>
      </c>
      <c r="Z189" s="5">
        <f>F34</f>
        <v>21</v>
      </c>
      <c r="AA189" s="75">
        <f>S188^3+T188^3+U188^3+V188^3+W188^3+X188^3+Y188^3+Z188^3+S189^3+T189^3+U189^3+V189^3+W189^3+X189^3+Y189^3+Z189^3</f>
        <v>67634176</v>
      </c>
      <c r="AB189" s="76">
        <f t="shared" ref="AB189:AB203" si="32">K189^3+L189^3+M189^3+N189^3+O189^3+P189^3+Q189^3+R189^3+S189^3+T189^3+U189^3+V189^3+W189^3+X189^3+Y189^3+Z189^3</f>
        <v>67634176</v>
      </c>
      <c r="AC189" s="61"/>
      <c r="AD189" s="81" t="s">
        <v>22</v>
      </c>
      <c r="AE189" s="82" t="s">
        <v>23</v>
      </c>
      <c r="AF189" s="82" t="s">
        <v>24</v>
      </c>
      <c r="AG189" s="82" t="s">
        <v>25</v>
      </c>
      <c r="AH189" s="83" t="s">
        <v>34</v>
      </c>
      <c r="AI189" s="83" t="s">
        <v>35</v>
      </c>
      <c r="AJ189" s="83" t="s">
        <v>36</v>
      </c>
      <c r="AK189" s="83" t="s">
        <v>37</v>
      </c>
      <c r="AL189" s="82" t="s">
        <v>45</v>
      </c>
      <c r="AM189" s="82" t="s">
        <v>44</v>
      </c>
      <c r="AN189" s="82" t="s">
        <v>43</v>
      </c>
      <c r="AO189" s="82" t="s">
        <v>42</v>
      </c>
      <c r="AP189" s="83" t="s">
        <v>41</v>
      </c>
      <c r="AQ189" s="83" t="s">
        <v>40</v>
      </c>
      <c r="AR189" s="83" t="s">
        <v>39</v>
      </c>
      <c r="AS189" s="84" t="s">
        <v>38</v>
      </c>
      <c r="AT189" s="66"/>
      <c r="AU189" s="51"/>
      <c r="AW189" s="109"/>
      <c r="AX189" s="58"/>
      <c r="AY189" s="3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5"/>
      <c r="BO189" s="75">
        <f>BG188^3+BH188^3+BI188^3+BJ188^3+BK188^3+BL188^3+BM188^3+BN188^3+BG189^3+BH189^3+BI189^3+BJ189^3+BK189^3+BL189^3+BM189^3+BN189^3</f>
        <v>0</v>
      </c>
      <c r="BP189" s="76">
        <f t="shared" ref="BP189:BP203" si="33">AY189^3+AZ189^3+BA189^3+BB189^3+BC189^3+BD189^3+BE189^3+BF189^3+BG189^3+BH189^3+BI189^3+BJ189^3+BK189^3+BL189^3+BM189^3+BN189^3</f>
        <v>0</v>
      </c>
      <c r="BQ189" s="61"/>
      <c r="BR189" s="81"/>
      <c r="BS189" s="82"/>
      <c r="BT189" s="82"/>
      <c r="BU189" s="82"/>
      <c r="BV189" s="82"/>
      <c r="BW189" s="82"/>
      <c r="BX189" s="82"/>
      <c r="BY189" s="82"/>
      <c r="BZ189" s="83"/>
      <c r="CA189" s="83"/>
      <c r="CB189" s="83"/>
      <c r="CC189" s="83"/>
      <c r="CD189" s="83"/>
      <c r="CE189" s="83"/>
      <c r="CF189" s="83"/>
      <c r="CG189" s="84"/>
      <c r="CH189" s="66"/>
      <c r="CI189" s="51"/>
      <c r="CJ189" s="144"/>
      <c r="CK189" s="109"/>
      <c r="CL189" s="58"/>
      <c r="CM189" s="3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5"/>
      <c r="DC189" s="75">
        <f>CU188^3+CV188^3+CW188^3+CX188^3+CY188^3+CZ188^3+DA188^3+DB188^3+CU189^3+CV189^3+CW189^3+CX189^3+CY189^3+CZ189^3+DA189^3+DB189^3</f>
        <v>0</v>
      </c>
      <c r="DD189" s="76">
        <f t="shared" ref="DD189:DD203" si="34">CM189^3+CN189^3+CO189^3+CP189^3+CQ189^3+CR189^3+CS189^3+CT189^3+CU189^3+CV189^3+CW189^3+CX189^3+CY189^3+CZ189^3+DA189^3+DB189^3</f>
        <v>0</v>
      </c>
      <c r="DE189" s="61"/>
      <c r="DF189" s="81"/>
      <c r="DG189" s="82"/>
      <c r="DH189" s="83"/>
      <c r="DI189" s="83"/>
      <c r="DJ189" s="82"/>
      <c r="DK189" s="82"/>
      <c r="DL189" s="83"/>
      <c r="DM189" s="83"/>
      <c r="DN189" s="82"/>
      <c r="DO189" s="82"/>
      <c r="DP189" s="83"/>
      <c r="DQ189" s="83"/>
      <c r="DR189" s="82"/>
      <c r="DS189" s="82"/>
      <c r="DT189" s="83"/>
      <c r="DU189" s="84"/>
      <c r="DV189" s="66"/>
      <c r="DW189" s="51"/>
      <c r="DY189" s="109"/>
      <c r="DZ189" s="58"/>
      <c r="EA189" s="3"/>
      <c r="EB189" s="4"/>
      <c r="EC189" s="4"/>
      <c r="ED189" s="4"/>
      <c r="EE189" s="4"/>
      <c r="EF189" s="4"/>
      <c r="EG189" s="4"/>
      <c r="EH189" s="4"/>
      <c r="EI189" s="4"/>
      <c r="EJ189" s="4"/>
      <c r="EK189" s="4"/>
      <c r="EL189" s="4"/>
      <c r="EM189" s="4"/>
      <c r="EN189" s="4"/>
      <c r="EO189" s="4"/>
      <c r="EP189" s="5"/>
      <c r="EQ189" s="75">
        <f>EI188^3+EJ188^3+EK188^3+EL188^3+EM188^3+EN188^3+EO188^3+EP188^3+EI189^3+EJ189^3+EK189^3+EL189^3+EM189^3+EN189^3+EO189^3+EP189^3</f>
        <v>0</v>
      </c>
      <c r="ER189" s="76">
        <f t="shared" ref="ER189:ER203" si="35">EA189^3+EB189^3+EC189^3+ED189^3+EE189^3+EF189^3+EG189^3+EH189^3+EI189^3+EJ189^3+EK189^3+EL189^3+EM189^3+EN189^3+EO189^3+EP189^3</f>
        <v>0</v>
      </c>
      <c r="ES189" s="61"/>
      <c r="ET189" s="89"/>
      <c r="EU189" s="83"/>
      <c r="EV189" s="83"/>
      <c r="EW189" s="83"/>
      <c r="EX189" s="83"/>
      <c r="EY189" s="83"/>
      <c r="EZ189" s="83"/>
      <c r="FA189" s="83"/>
      <c r="FB189" s="83"/>
      <c r="FC189" s="83"/>
      <c r="FD189" s="83"/>
      <c r="FE189" s="83"/>
      <c r="FF189" s="83"/>
      <c r="FG189" s="83"/>
      <c r="FH189" s="83"/>
      <c r="FI189" s="84"/>
      <c r="FJ189" s="66"/>
      <c r="FK189" s="51"/>
    </row>
    <row r="190" spans="1:167" x14ac:dyDescent="0.2">
      <c r="A190" s="32"/>
      <c r="B190" s="32"/>
      <c r="C190" s="32"/>
      <c r="D190" s="106" t="s">
        <v>246</v>
      </c>
      <c r="E190" s="107" t="s">
        <v>207</v>
      </c>
      <c r="F190" s="108">
        <f>B4+(176*B6)</f>
        <v>177</v>
      </c>
      <c r="G190" s="104"/>
      <c r="H190" s="43"/>
      <c r="I190" s="109"/>
      <c r="J190" s="58"/>
      <c r="K190" s="3">
        <f>F223</f>
        <v>210</v>
      </c>
      <c r="L190" s="4">
        <f>F60</f>
        <v>47</v>
      </c>
      <c r="M190" s="4">
        <f>F192</f>
        <v>179</v>
      </c>
      <c r="N190" s="4">
        <f>F91</f>
        <v>78</v>
      </c>
      <c r="O190" s="4">
        <f>F146</f>
        <v>133</v>
      </c>
      <c r="P190" s="4">
        <f>F137</f>
        <v>124</v>
      </c>
      <c r="Q190" s="4">
        <f>F245</f>
        <v>232</v>
      </c>
      <c r="R190" s="4">
        <f>F38</f>
        <v>25</v>
      </c>
      <c r="S190" s="4">
        <f>F37</f>
        <v>24</v>
      </c>
      <c r="T190" s="4">
        <f>F246</f>
        <v>233</v>
      </c>
      <c r="U190" s="4">
        <f>F130</f>
        <v>117</v>
      </c>
      <c r="V190" s="4">
        <f>F153</f>
        <v>140</v>
      </c>
      <c r="W190" s="4">
        <f>F80</f>
        <v>67</v>
      </c>
      <c r="X190" s="4">
        <f>F203</f>
        <v>190</v>
      </c>
      <c r="Y190" s="4">
        <f>F47</f>
        <v>34</v>
      </c>
      <c r="Z190" s="5">
        <f>F236</f>
        <v>223</v>
      </c>
      <c r="AA190" s="75">
        <f>K190^3+L190^3+M190^3+N190^3+O190^3+P190^3+Q190^3+R190^3+K191^3+L191^3+M191^3+N191^3+O191^3+P191^3+Q191^3+R191^3</f>
        <v>67634176</v>
      </c>
      <c r="AB190" s="76">
        <f t="shared" si="32"/>
        <v>67634176</v>
      </c>
      <c r="AC190" s="88"/>
      <c r="AD190" s="81" t="s">
        <v>26</v>
      </c>
      <c r="AE190" s="82" t="s">
        <v>27</v>
      </c>
      <c r="AF190" s="82" t="s">
        <v>28</v>
      </c>
      <c r="AG190" s="82" t="s">
        <v>29</v>
      </c>
      <c r="AH190" s="83" t="s">
        <v>46</v>
      </c>
      <c r="AI190" s="83" t="s">
        <v>47</v>
      </c>
      <c r="AJ190" s="83" t="s">
        <v>48</v>
      </c>
      <c r="AK190" s="83" t="s">
        <v>49</v>
      </c>
      <c r="AL190" s="82" t="s">
        <v>64</v>
      </c>
      <c r="AM190" s="82" t="s">
        <v>63</v>
      </c>
      <c r="AN190" s="82" t="s">
        <v>62</v>
      </c>
      <c r="AO190" s="82" t="s">
        <v>61</v>
      </c>
      <c r="AP190" s="83" t="s">
        <v>60</v>
      </c>
      <c r="AQ190" s="83" t="s">
        <v>59</v>
      </c>
      <c r="AR190" s="83" t="s">
        <v>58</v>
      </c>
      <c r="AS190" s="84" t="s">
        <v>57</v>
      </c>
      <c r="AT190" s="66"/>
      <c r="AU190" s="51"/>
      <c r="AW190" s="109"/>
      <c r="AX190" s="58"/>
      <c r="AY190" s="3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5"/>
      <c r="BO190" s="75">
        <f>AY190^3+AZ190^3+BA190^3+BB190^3+BC190^3+BD190^3+BE190^3+BF190^3+AY191^3+AZ191^3+BA191^3+BB191^3+BC191^3+BD191^3+BE191^3+BF191^3</f>
        <v>0</v>
      </c>
      <c r="BP190" s="76">
        <f t="shared" si="33"/>
        <v>0</v>
      </c>
      <c r="BQ190" s="88"/>
      <c r="BR190" s="89"/>
      <c r="BS190" s="83"/>
      <c r="BT190" s="83"/>
      <c r="BU190" s="83"/>
      <c r="BV190" s="83"/>
      <c r="BW190" s="83"/>
      <c r="BX190" s="83"/>
      <c r="BY190" s="83"/>
      <c r="BZ190" s="82"/>
      <c r="CA190" s="82"/>
      <c r="CB190" s="82"/>
      <c r="CC190" s="82"/>
      <c r="CD190" s="82"/>
      <c r="CE190" s="82"/>
      <c r="CF190" s="82"/>
      <c r="CG190" s="86"/>
      <c r="CH190" s="66"/>
      <c r="CI190" s="51"/>
      <c r="CJ190" s="144"/>
      <c r="CK190" s="109"/>
      <c r="CL190" s="58"/>
      <c r="CM190" s="3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5"/>
      <c r="DC190" s="75">
        <f>CM190^3+CN190^3+CO190^3+CP190^3+CQ190^3+CR190^3+CS190^3+CT190^3+CM191^3+CN191^3+CO191^3+CP191^3+CQ191^3+CR191^3+CS191^3+CT191^3</f>
        <v>0</v>
      </c>
      <c r="DD190" s="76">
        <f t="shared" si="34"/>
        <v>0</v>
      </c>
      <c r="DE190" s="88"/>
      <c r="DF190" s="81"/>
      <c r="DG190" s="82"/>
      <c r="DH190" s="83"/>
      <c r="DI190" s="83"/>
      <c r="DJ190" s="82"/>
      <c r="DK190" s="82"/>
      <c r="DL190" s="83"/>
      <c r="DM190" s="83"/>
      <c r="DN190" s="82"/>
      <c r="DO190" s="82"/>
      <c r="DP190" s="83"/>
      <c r="DQ190" s="83"/>
      <c r="DR190" s="82"/>
      <c r="DS190" s="82"/>
      <c r="DT190" s="83"/>
      <c r="DU190" s="84"/>
      <c r="DV190" s="66"/>
      <c r="DW190" s="51"/>
      <c r="DY190" s="109"/>
      <c r="DZ190" s="58"/>
      <c r="EA190" s="3"/>
      <c r="EB190" s="4"/>
      <c r="EC190" s="4"/>
      <c r="ED190" s="4"/>
      <c r="EE190" s="4"/>
      <c r="EF190" s="4"/>
      <c r="EG190" s="4"/>
      <c r="EH190" s="4"/>
      <c r="EI190" s="4"/>
      <c r="EJ190" s="4"/>
      <c r="EK190" s="4"/>
      <c r="EL190" s="4"/>
      <c r="EM190" s="4"/>
      <c r="EN190" s="4"/>
      <c r="EO190" s="4"/>
      <c r="EP190" s="5"/>
      <c r="EQ190" s="75">
        <f>EA190^3+EB190^3+EC190^3+ED190^3+EE190^3+EF190^3+EG190^3+EH190^3+EA191^3+EB191^3+EC191^3+ED191^3+EE191^3+EF191^3+EG191^3+EH191^3</f>
        <v>0</v>
      </c>
      <c r="ER190" s="76">
        <f t="shared" si="35"/>
        <v>0</v>
      </c>
      <c r="ES190" s="88"/>
      <c r="ET190" s="81"/>
      <c r="EU190" s="82"/>
      <c r="EV190" s="82"/>
      <c r="EW190" s="82"/>
      <c r="EX190" s="82"/>
      <c r="EY190" s="82"/>
      <c r="EZ190" s="82"/>
      <c r="FA190" s="82"/>
      <c r="FB190" s="82"/>
      <c r="FC190" s="82"/>
      <c r="FD190" s="82"/>
      <c r="FE190" s="82"/>
      <c r="FF190" s="82"/>
      <c r="FG190" s="82"/>
      <c r="FH190" s="82"/>
      <c r="FI190" s="86"/>
      <c r="FJ190" s="66"/>
      <c r="FK190" s="51"/>
    </row>
    <row r="191" spans="1:167" x14ac:dyDescent="0.2">
      <c r="A191" s="32"/>
      <c r="B191" s="32"/>
      <c r="C191" s="32"/>
      <c r="D191" s="106" t="s">
        <v>35</v>
      </c>
      <c r="E191" s="107" t="s">
        <v>207</v>
      </c>
      <c r="F191" s="110">
        <f>B4+(177*B6)</f>
        <v>178</v>
      </c>
      <c r="G191" s="104"/>
      <c r="H191" s="43"/>
      <c r="I191" s="109"/>
      <c r="J191" s="58"/>
      <c r="K191" s="3">
        <f>F216</f>
        <v>203</v>
      </c>
      <c r="L191" s="4">
        <f>F67</f>
        <v>54</v>
      </c>
      <c r="M191" s="4">
        <f>F183</f>
        <v>170</v>
      </c>
      <c r="N191" s="4">
        <f>F100</f>
        <v>87</v>
      </c>
      <c r="O191" s="4">
        <f>F173</f>
        <v>160</v>
      </c>
      <c r="P191" s="4">
        <f>F110</f>
        <v>97</v>
      </c>
      <c r="Q191" s="4">
        <f>F266</f>
        <v>253</v>
      </c>
      <c r="R191" s="4">
        <f>F17</f>
        <v>4</v>
      </c>
      <c r="S191" s="4">
        <f>F26</f>
        <v>13</v>
      </c>
      <c r="T191" s="4">
        <f>F257</f>
        <v>244</v>
      </c>
      <c r="U191" s="4">
        <f>F125</f>
        <v>112</v>
      </c>
      <c r="V191" s="4">
        <f>F158</f>
        <v>145</v>
      </c>
      <c r="W191" s="4">
        <f>F103</f>
        <v>90</v>
      </c>
      <c r="X191" s="4">
        <f>F180</f>
        <v>167</v>
      </c>
      <c r="Y191" s="4">
        <f>F72</f>
        <v>59</v>
      </c>
      <c r="Z191" s="5">
        <f>F211</f>
        <v>198</v>
      </c>
      <c r="AA191" s="75">
        <f>S190^3+T190^3+U190^3+V190^3+W190^3+X190^3+Y190^3+Z190^3+S191^3+T191^3+U191^3+V191^3+W191^3+X191^3+Y191^3+Z191^3</f>
        <v>67634176</v>
      </c>
      <c r="AB191" s="76">
        <f t="shared" si="32"/>
        <v>67634176</v>
      </c>
      <c r="AC191" s="61"/>
      <c r="AD191" s="81" t="s">
        <v>30</v>
      </c>
      <c r="AE191" s="82" t="s">
        <v>31</v>
      </c>
      <c r="AF191" s="82" t="s">
        <v>32</v>
      </c>
      <c r="AG191" s="82" t="s">
        <v>33</v>
      </c>
      <c r="AH191" s="83" t="s">
        <v>50</v>
      </c>
      <c r="AI191" s="83" t="s">
        <v>51</v>
      </c>
      <c r="AJ191" s="83" t="s">
        <v>52</v>
      </c>
      <c r="AK191" s="83" t="s">
        <v>53</v>
      </c>
      <c r="AL191" s="82" t="s">
        <v>72</v>
      </c>
      <c r="AM191" s="82" t="s">
        <v>71</v>
      </c>
      <c r="AN191" s="82" t="s">
        <v>70</v>
      </c>
      <c r="AO191" s="82" t="s">
        <v>69</v>
      </c>
      <c r="AP191" s="83" t="s">
        <v>68</v>
      </c>
      <c r="AQ191" s="83" t="s">
        <v>67</v>
      </c>
      <c r="AR191" s="83" t="s">
        <v>66</v>
      </c>
      <c r="AS191" s="84" t="s">
        <v>65</v>
      </c>
      <c r="AT191" s="66"/>
      <c r="AU191" s="51"/>
      <c r="AW191" s="109"/>
      <c r="AX191" s="58"/>
      <c r="AY191" s="3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5"/>
      <c r="BO191" s="75">
        <f>BG190^3+BH190^3+BI190^3+BJ190^3+BK190^3+BL190^3+BM190^3+BN190^3+BG191^3+BH191^3+BI191^3+BJ191^3+BK191^3+BL191^3+BM191^3+BN191^3</f>
        <v>0</v>
      </c>
      <c r="BP191" s="76">
        <f t="shared" si="33"/>
        <v>0</v>
      </c>
      <c r="BQ191" s="61"/>
      <c r="BR191" s="89"/>
      <c r="BS191" s="83"/>
      <c r="BT191" s="83"/>
      <c r="BU191" s="83"/>
      <c r="BV191" s="83"/>
      <c r="BW191" s="83"/>
      <c r="BX191" s="83"/>
      <c r="BY191" s="83"/>
      <c r="BZ191" s="82"/>
      <c r="CA191" s="82"/>
      <c r="CB191" s="82"/>
      <c r="CC191" s="82"/>
      <c r="CD191" s="82"/>
      <c r="CE191" s="82"/>
      <c r="CF191" s="82"/>
      <c r="CG191" s="86"/>
      <c r="CH191" s="66"/>
      <c r="CI191" s="51"/>
      <c r="CJ191" s="144"/>
      <c r="CK191" s="109"/>
      <c r="CL191" s="58"/>
      <c r="CM191" s="3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5"/>
      <c r="DC191" s="75">
        <f>CU190^3+CV190^3+CW190^3+CX190^3+CY190^3+CZ190^3+DA190^3+DB190^3+CU191^3+CV191^3+CW191^3+CX191^3+CY191^3+CZ191^3+DA191^3+DB191^3</f>
        <v>0</v>
      </c>
      <c r="DD191" s="76">
        <f t="shared" si="34"/>
        <v>0</v>
      </c>
      <c r="DE191" s="61"/>
      <c r="DF191" s="81"/>
      <c r="DG191" s="82"/>
      <c r="DH191" s="83"/>
      <c r="DI191" s="83"/>
      <c r="DJ191" s="82"/>
      <c r="DK191" s="82"/>
      <c r="DL191" s="83"/>
      <c r="DM191" s="83"/>
      <c r="DN191" s="82"/>
      <c r="DO191" s="82"/>
      <c r="DP191" s="83"/>
      <c r="DQ191" s="83"/>
      <c r="DR191" s="82"/>
      <c r="DS191" s="82"/>
      <c r="DT191" s="83"/>
      <c r="DU191" s="84"/>
      <c r="DV191" s="66"/>
      <c r="DW191" s="51"/>
      <c r="DY191" s="109"/>
      <c r="DZ191" s="58"/>
      <c r="EA191" s="3"/>
      <c r="EB191" s="4"/>
      <c r="EC191" s="4"/>
      <c r="ED191" s="4"/>
      <c r="EE191" s="4"/>
      <c r="EF191" s="4"/>
      <c r="EG191" s="4"/>
      <c r="EH191" s="4"/>
      <c r="EI191" s="4"/>
      <c r="EJ191" s="4"/>
      <c r="EK191" s="4"/>
      <c r="EL191" s="4"/>
      <c r="EM191" s="4"/>
      <c r="EN191" s="4"/>
      <c r="EO191" s="4"/>
      <c r="EP191" s="5"/>
      <c r="EQ191" s="75">
        <f>EI190^3+EJ190^3+EK190^3+EL190^3+EM190^3+EN190^3+EO190^3+EP190^3+EI191^3+EJ191^3+EK191^3+EL191^3+EM191^3+EN191^3+EO191^3+EP191^3</f>
        <v>0</v>
      </c>
      <c r="ER191" s="76">
        <f t="shared" si="35"/>
        <v>0</v>
      </c>
      <c r="ES191" s="61"/>
      <c r="ET191" s="89"/>
      <c r="EU191" s="83"/>
      <c r="EV191" s="83"/>
      <c r="EW191" s="83"/>
      <c r="EX191" s="83"/>
      <c r="EY191" s="83"/>
      <c r="EZ191" s="83"/>
      <c r="FA191" s="83"/>
      <c r="FB191" s="83"/>
      <c r="FC191" s="83"/>
      <c r="FD191" s="83"/>
      <c r="FE191" s="83"/>
      <c r="FF191" s="83"/>
      <c r="FG191" s="83"/>
      <c r="FH191" s="83"/>
      <c r="FI191" s="84"/>
      <c r="FJ191" s="66"/>
      <c r="FK191" s="51"/>
    </row>
    <row r="192" spans="1:167" x14ac:dyDescent="0.2">
      <c r="A192" s="32"/>
      <c r="B192" s="32"/>
      <c r="C192" s="32"/>
      <c r="D192" s="106" t="s">
        <v>28</v>
      </c>
      <c r="E192" s="107" t="s">
        <v>207</v>
      </c>
      <c r="F192" s="110">
        <f>B4+(178*B6)</f>
        <v>179</v>
      </c>
      <c r="G192" s="104"/>
      <c r="H192" s="43"/>
      <c r="I192" s="109"/>
      <c r="J192" s="58"/>
      <c r="K192" s="3">
        <f>F128</f>
        <v>115</v>
      </c>
      <c r="L192" s="4">
        <f>F155</f>
        <v>142</v>
      </c>
      <c r="M192" s="4">
        <f>F31</f>
        <v>18</v>
      </c>
      <c r="N192" s="4">
        <f>F252</f>
        <v>239</v>
      </c>
      <c r="O192" s="4">
        <f>F53</f>
        <v>40</v>
      </c>
      <c r="P192" s="4">
        <f>F230</f>
        <v>217</v>
      </c>
      <c r="Q192" s="4">
        <f>F82</f>
        <v>69</v>
      </c>
      <c r="R192" s="4">
        <f>F201</f>
        <v>188</v>
      </c>
      <c r="S192" s="4">
        <f>F194</f>
        <v>181</v>
      </c>
      <c r="T192" s="4">
        <f>F89</f>
        <v>76</v>
      </c>
      <c r="U192" s="4">
        <f>F229</f>
        <v>216</v>
      </c>
      <c r="V192" s="4">
        <f>F54</f>
        <v>41</v>
      </c>
      <c r="W192" s="4">
        <f>F239</f>
        <v>226</v>
      </c>
      <c r="X192" s="4">
        <f>F44</f>
        <v>31</v>
      </c>
      <c r="Y192" s="4">
        <f>F144</f>
        <v>131</v>
      </c>
      <c r="Z192" s="5">
        <f>F139</f>
        <v>126</v>
      </c>
      <c r="AA192" s="75">
        <f>K192^3+L192^3+M192^3+N192^3+O192^3+P192^3+Q192^3+R192^3+K193^3+L193^3+M193^3+N193^3+O193^3+P193^3+Q193^3+R193^3</f>
        <v>67634176</v>
      </c>
      <c r="AB192" s="76">
        <f t="shared" si="32"/>
        <v>67634176</v>
      </c>
      <c r="AC192" s="61"/>
      <c r="AD192" s="89" t="s">
        <v>166</v>
      </c>
      <c r="AE192" s="83" t="s">
        <v>167</v>
      </c>
      <c r="AF192" s="83" t="s">
        <v>168</v>
      </c>
      <c r="AG192" s="83" t="s">
        <v>169</v>
      </c>
      <c r="AH192" s="82" t="s">
        <v>199</v>
      </c>
      <c r="AI192" s="82" t="s">
        <v>200</v>
      </c>
      <c r="AJ192" s="82" t="s">
        <v>201</v>
      </c>
      <c r="AK192" s="82" t="s">
        <v>202</v>
      </c>
      <c r="AL192" s="83" t="s">
        <v>267</v>
      </c>
      <c r="AM192" s="83" t="s">
        <v>266</v>
      </c>
      <c r="AN192" s="83" t="s">
        <v>265</v>
      </c>
      <c r="AO192" s="83" t="s">
        <v>264</v>
      </c>
      <c r="AP192" s="82" t="s">
        <v>235</v>
      </c>
      <c r="AQ192" s="82" t="s">
        <v>234</v>
      </c>
      <c r="AR192" s="82" t="s">
        <v>233</v>
      </c>
      <c r="AS192" s="86" t="s">
        <v>232</v>
      </c>
      <c r="AT192" s="66"/>
      <c r="AU192" s="51"/>
      <c r="AW192" s="109"/>
      <c r="AX192" s="58"/>
      <c r="AY192" s="3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5"/>
      <c r="BO192" s="75">
        <f>AY192^3+AZ192^3+BA192^3+BB192^3+BC192^3+BD192^3+BE192^3+BF192^3+AY193^3+AZ193^3+BA193^3+BB193^3+BC193^3+BD193^3+BE193^3+BF193^3</f>
        <v>0</v>
      </c>
      <c r="BP192" s="76">
        <f t="shared" si="33"/>
        <v>0</v>
      </c>
      <c r="BQ192" s="61"/>
      <c r="BR192" s="81"/>
      <c r="BS192" s="82"/>
      <c r="BT192" s="82"/>
      <c r="BU192" s="82"/>
      <c r="BV192" s="82"/>
      <c r="BW192" s="82"/>
      <c r="BX192" s="82"/>
      <c r="BY192" s="82"/>
      <c r="BZ192" s="83"/>
      <c r="CA192" s="83"/>
      <c r="CB192" s="83"/>
      <c r="CC192" s="83"/>
      <c r="CD192" s="83"/>
      <c r="CE192" s="83"/>
      <c r="CF192" s="83"/>
      <c r="CG192" s="84"/>
      <c r="CH192" s="66"/>
      <c r="CI192" s="51"/>
      <c r="CJ192" s="144"/>
      <c r="CK192" s="109"/>
      <c r="CL192" s="58"/>
      <c r="CM192" s="3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5"/>
      <c r="DC192" s="75">
        <f>CM192^3+CN192^3+CO192^3+CP192^3+CQ192^3+CR192^3+CS192^3+CT192^3+CM193^3+CN193^3+CO193^3+CP193^3+CQ193^3+CR193^3+CS193^3+CT193^3</f>
        <v>0</v>
      </c>
      <c r="DD192" s="76">
        <f t="shared" si="34"/>
        <v>0</v>
      </c>
      <c r="DE192" s="61"/>
      <c r="DF192" s="81"/>
      <c r="DG192" s="82"/>
      <c r="DH192" s="83"/>
      <c r="DI192" s="83"/>
      <c r="DJ192" s="82"/>
      <c r="DK192" s="82"/>
      <c r="DL192" s="83"/>
      <c r="DM192" s="83"/>
      <c r="DN192" s="82"/>
      <c r="DO192" s="82"/>
      <c r="DP192" s="83"/>
      <c r="DQ192" s="83"/>
      <c r="DR192" s="82"/>
      <c r="DS192" s="82"/>
      <c r="DT192" s="83"/>
      <c r="DU192" s="84"/>
      <c r="DV192" s="66"/>
      <c r="DW192" s="51"/>
      <c r="DY192" s="109"/>
      <c r="DZ192" s="58"/>
      <c r="EA192" s="3"/>
      <c r="EB192" s="4"/>
      <c r="EC192" s="4"/>
      <c r="ED192" s="4"/>
      <c r="EE192" s="4"/>
      <c r="EF192" s="4"/>
      <c r="EG192" s="4"/>
      <c r="EH192" s="4"/>
      <c r="EI192" s="4"/>
      <c r="EJ192" s="4"/>
      <c r="EK192" s="4"/>
      <c r="EL192" s="4"/>
      <c r="EM192" s="4"/>
      <c r="EN192" s="4"/>
      <c r="EO192" s="4"/>
      <c r="EP192" s="5"/>
      <c r="EQ192" s="75">
        <f>EA192^3+EB192^3+EC192^3+ED192^3+EE192^3+EF192^3+EG192^3+EH192^3+EA193^3+EB193^3+EC193^3+ED193^3+EE193^3+EF193^3+EG193^3+EH193^3</f>
        <v>0</v>
      </c>
      <c r="ER192" s="76">
        <f t="shared" si="35"/>
        <v>0</v>
      </c>
      <c r="ES192" s="61"/>
      <c r="ET192" s="81"/>
      <c r="EU192" s="82"/>
      <c r="EV192" s="82"/>
      <c r="EW192" s="82"/>
      <c r="EX192" s="82"/>
      <c r="EY192" s="82"/>
      <c r="EZ192" s="82"/>
      <c r="FA192" s="82"/>
      <c r="FB192" s="82"/>
      <c r="FC192" s="82"/>
      <c r="FD192" s="82"/>
      <c r="FE192" s="82"/>
      <c r="FF192" s="82"/>
      <c r="FG192" s="82"/>
      <c r="FH192" s="82"/>
      <c r="FI192" s="86"/>
      <c r="FJ192" s="66"/>
      <c r="FK192" s="51"/>
    </row>
    <row r="193" spans="1:167" x14ac:dyDescent="0.2">
      <c r="A193" s="32"/>
      <c r="B193" s="32"/>
      <c r="C193" s="32"/>
      <c r="D193" s="106" t="s">
        <v>143</v>
      </c>
      <c r="E193" s="107" t="s">
        <v>207</v>
      </c>
      <c r="F193" s="108">
        <f>B4+(179*B6)</f>
        <v>180</v>
      </c>
      <c r="G193" s="104"/>
      <c r="H193" s="43"/>
      <c r="I193" s="109"/>
      <c r="J193" s="58"/>
      <c r="K193" s="3">
        <f>F119</f>
        <v>106</v>
      </c>
      <c r="L193" s="4">
        <f>F164</f>
        <v>151</v>
      </c>
      <c r="M193" s="4">
        <f>F24</f>
        <v>11</v>
      </c>
      <c r="N193" s="4">
        <f>F259</f>
        <v>246</v>
      </c>
      <c r="O193" s="4">
        <f>F74</f>
        <v>61</v>
      </c>
      <c r="P193" s="4">
        <f>F209</f>
        <v>196</v>
      </c>
      <c r="Q193" s="4">
        <f>F109</f>
        <v>96</v>
      </c>
      <c r="R193" s="4">
        <f>F174</f>
        <v>161</v>
      </c>
      <c r="S193" s="4">
        <f>F189</f>
        <v>176</v>
      </c>
      <c r="T193" s="4">
        <f>F94</f>
        <v>81</v>
      </c>
      <c r="U193" s="4">
        <f>F218</f>
        <v>205</v>
      </c>
      <c r="V193" s="4">
        <f>F65</f>
        <v>52</v>
      </c>
      <c r="W193" s="4">
        <f>F264</f>
        <v>251</v>
      </c>
      <c r="X193" s="4">
        <f>F19</f>
        <v>6</v>
      </c>
      <c r="Y193" s="4">
        <f>F167</f>
        <v>154</v>
      </c>
      <c r="Z193" s="5">
        <f>F116</f>
        <v>103</v>
      </c>
      <c r="AA193" s="75">
        <f>S192^3+T192^3+U192^3+V192^3+W192^3+X192^3+Y192^3+Z192^3+S193^3+T193^3+U193^3+V193^3+W193^3+X193^3+Y193^3+Z193^3</f>
        <v>67634176</v>
      </c>
      <c r="AB193" s="76">
        <f t="shared" si="32"/>
        <v>67634176</v>
      </c>
      <c r="AC193" s="61"/>
      <c r="AD193" s="89" t="s">
        <v>170</v>
      </c>
      <c r="AE193" s="83" t="s">
        <v>171</v>
      </c>
      <c r="AF193" s="83" t="s">
        <v>172</v>
      </c>
      <c r="AG193" s="83" t="s">
        <v>173</v>
      </c>
      <c r="AH193" s="82" t="s">
        <v>203</v>
      </c>
      <c r="AI193" s="82" t="s">
        <v>204</v>
      </c>
      <c r="AJ193" s="82" t="s">
        <v>205</v>
      </c>
      <c r="AK193" s="82" t="s">
        <v>206</v>
      </c>
      <c r="AL193" s="83" t="s">
        <v>271</v>
      </c>
      <c r="AM193" s="83" t="s">
        <v>270</v>
      </c>
      <c r="AN193" s="83" t="s">
        <v>269</v>
      </c>
      <c r="AO193" s="83" t="s">
        <v>268</v>
      </c>
      <c r="AP193" s="82" t="s">
        <v>239</v>
      </c>
      <c r="AQ193" s="82" t="s">
        <v>238</v>
      </c>
      <c r="AR193" s="82" t="s">
        <v>237</v>
      </c>
      <c r="AS193" s="86" t="s">
        <v>236</v>
      </c>
      <c r="AT193" s="66"/>
      <c r="AU193" s="51"/>
      <c r="AW193" s="109"/>
      <c r="AX193" s="58"/>
      <c r="AY193" s="3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5"/>
      <c r="BO193" s="75">
        <f>BG192^3+BH192^3+BI192^3+BJ192^3+BK192^3+BL192^3+BM192^3+BN192^3+BG193^3+BH193^3+BI193^3+BJ193^3+BK193^3+BL193^3+BM193^3+BN193^3</f>
        <v>0</v>
      </c>
      <c r="BP193" s="76">
        <f t="shared" si="33"/>
        <v>0</v>
      </c>
      <c r="BQ193" s="61"/>
      <c r="BR193" s="81"/>
      <c r="BS193" s="82"/>
      <c r="BT193" s="82"/>
      <c r="BU193" s="82"/>
      <c r="BV193" s="82"/>
      <c r="BW193" s="82"/>
      <c r="BX193" s="82"/>
      <c r="BY193" s="82"/>
      <c r="BZ193" s="83"/>
      <c r="CA193" s="83"/>
      <c r="CB193" s="83"/>
      <c r="CC193" s="83"/>
      <c r="CD193" s="83"/>
      <c r="CE193" s="83"/>
      <c r="CF193" s="83"/>
      <c r="CG193" s="84"/>
      <c r="CH193" s="66"/>
      <c r="CI193" s="51"/>
      <c r="CJ193" s="144"/>
      <c r="CK193" s="109"/>
      <c r="CL193" s="58"/>
      <c r="CM193" s="3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5"/>
      <c r="DC193" s="75">
        <f>CU192^3+CV192^3+CW192^3+CX192^3+CY192^3+CZ192^3+DA192^3+DB192^3+CU193^3+CV193^3+CW193^3+CX193^3+CY193^3+CZ193^3+DA193^3+DB193^3</f>
        <v>0</v>
      </c>
      <c r="DD193" s="76">
        <f t="shared" si="34"/>
        <v>0</v>
      </c>
      <c r="DE193" s="61"/>
      <c r="DF193" s="81"/>
      <c r="DG193" s="82"/>
      <c r="DH193" s="83"/>
      <c r="DI193" s="83"/>
      <c r="DJ193" s="82"/>
      <c r="DK193" s="82"/>
      <c r="DL193" s="83"/>
      <c r="DM193" s="83"/>
      <c r="DN193" s="82"/>
      <c r="DO193" s="82"/>
      <c r="DP193" s="83"/>
      <c r="DQ193" s="83"/>
      <c r="DR193" s="82"/>
      <c r="DS193" s="82"/>
      <c r="DT193" s="83"/>
      <c r="DU193" s="84"/>
      <c r="DV193" s="66"/>
      <c r="DW193" s="51"/>
      <c r="DY193" s="109"/>
      <c r="DZ193" s="58"/>
      <c r="EA193" s="3"/>
      <c r="EB193" s="4"/>
      <c r="EC193" s="4"/>
      <c r="ED193" s="4"/>
      <c r="EE193" s="4"/>
      <c r="EF193" s="4"/>
      <c r="EG193" s="4"/>
      <c r="EH193" s="4"/>
      <c r="EI193" s="4"/>
      <c r="EJ193" s="4"/>
      <c r="EK193" s="4"/>
      <c r="EL193" s="4"/>
      <c r="EM193" s="4"/>
      <c r="EN193" s="4"/>
      <c r="EO193" s="4"/>
      <c r="EP193" s="5"/>
      <c r="EQ193" s="75">
        <f>EI192^3+EJ192^3+EK192^3+EL192^3+EM192^3+EN192^3+EO192^3+EP192^3+EI193^3+EJ193^3+EK193^3+EL193^3+EM193^3+EN193^3+EO193^3+EP193^3</f>
        <v>0</v>
      </c>
      <c r="ER193" s="76">
        <f t="shared" si="35"/>
        <v>0</v>
      </c>
      <c r="ES193" s="61"/>
      <c r="ET193" s="89"/>
      <c r="EU193" s="83"/>
      <c r="EV193" s="83"/>
      <c r="EW193" s="83"/>
      <c r="EX193" s="83"/>
      <c r="EY193" s="83"/>
      <c r="EZ193" s="83"/>
      <c r="FA193" s="83"/>
      <c r="FB193" s="83"/>
      <c r="FC193" s="83"/>
      <c r="FD193" s="83"/>
      <c r="FE193" s="83"/>
      <c r="FF193" s="83"/>
      <c r="FG193" s="83"/>
      <c r="FH193" s="83"/>
      <c r="FI193" s="84"/>
      <c r="FJ193" s="66"/>
      <c r="FK193" s="51"/>
    </row>
    <row r="194" spans="1:167" x14ac:dyDescent="0.2">
      <c r="A194" s="32"/>
      <c r="B194" s="32"/>
      <c r="C194" s="32"/>
      <c r="D194" s="106" t="s">
        <v>267</v>
      </c>
      <c r="E194" s="107" t="s">
        <v>207</v>
      </c>
      <c r="F194" s="108">
        <f>B4+(180*B6)</f>
        <v>181</v>
      </c>
      <c r="G194" s="104"/>
      <c r="H194" s="43"/>
      <c r="I194" s="109"/>
      <c r="J194" s="58"/>
      <c r="K194" s="3">
        <f>F177</f>
        <v>164</v>
      </c>
      <c r="L194" s="4">
        <f>F106</f>
        <v>93</v>
      </c>
      <c r="M194" s="4">
        <f>F206</f>
        <v>193</v>
      </c>
      <c r="N194" s="4">
        <f>F77</f>
        <v>64</v>
      </c>
      <c r="O194" s="4">
        <f>F260</f>
        <v>247</v>
      </c>
      <c r="P194" s="4">
        <f>F23</f>
        <v>10</v>
      </c>
      <c r="Q194" s="4">
        <f>F163</f>
        <v>150</v>
      </c>
      <c r="R194" s="4">
        <f>F120</f>
        <v>107</v>
      </c>
      <c r="S194" s="4">
        <f>F115</f>
        <v>102</v>
      </c>
      <c r="T194" s="4">
        <f>F168</f>
        <v>155</v>
      </c>
      <c r="U194" s="4">
        <f>F20</f>
        <v>7</v>
      </c>
      <c r="V194" s="4">
        <f>F263</f>
        <v>250</v>
      </c>
      <c r="W194" s="4">
        <f>F62</f>
        <v>49</v>
      </c>
      <c r="X194" s="4">
        <f>F221</f>
        <v>208</v>
      </c>
      <c r="Y194" s="4">
        <f>F97</f>
        <v>84</v>
      </c>
      <c r="Z194" s="5">
        <f>F186</f>
        <v>173</v>
      </c>
      <c r="AA194" s="75">
        <f>K194^3+L194^3+M194^3+N194^3+O194^3+P194^3+Q194^3+R194^3+K195^3+L195^3+M195^3+N195^3+O195^3+P195^3+Q195^3+R195^3</f>
        <v>67634176</v>
      </c>
      <c r="AB194" s="76">
        <f t="shared" si="32"/>
        <v>67634176</v>
      </c>
      <c r="AC194" s="61"/>
      <c r="AD194" s="89" t="s">
        <v>158</v>
      </c>
      <c r="AE194" s="83" t="s">
        <v>159</v>
      </c>
      <c r="AF194" s="83" t="s">
        <v>160</v>
      </c>
      <c r="AG194" s="83" t="s">
        <v>161</v>
      </c>
      <c r="AH194" s="82" t="s">
        <v>191</v>
      </c>
      <c r="AI194" s="82" t="s">
        <v>192</v>
      </c>
      <c r="AJ194" s="82" t="s">
        <v>193</v>
      </c>
      <c r="AK194" s="82" t="s">
        <v>194</v>
      </c>
      <c r="AL194" s="83" t="s">
        <v>259</v>
      </c>
      <c r="AM194" s="83" t="s">
        <v>258</v>
      </c>
      <c r="AN194" s="83" t="s">
        <v>257</v>
      </c>
      <c r="AO194" s="83" t="s">
        <v>256</v>
      </c>
      <c r="AP194" s="82" t="s">
        <v>227</v>
      </c>
      <c r="AQ194" s="82" t="s">
        <v>226</v>
      </c>
      <c r="AR194" s="82" t="s">
        <v>225</v>
      </c>
      <c r="AS194" s="86" t="s">
        <v>224</v>
      </c>
      <c r="AT194" s="66"/>
      <c r="AU194" s="51"/>
      <c r="AW194" s="109"/>
      <c r="AX194" s="58"/>
      <c r="AY194" s="3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5"/>
      <c r="BO194" s="75">
        <f>AY194^3+AZ194^3+BA194^3+BB194^3+BC194^3+BD194^3+BE194^3+BF194^3+AY195^3+AZ195^3+BA195^3+BB195^3+BC195^3+BD195^3+BE195^3+BF195^3</f>
        <v>0</v>
      </c>
      <c r="BP194" s="76">
        <f t="shared" si="33"/>
        <v>0</v>
      </c>
      <c r="BQ194" s="61"/>
      <c r="BR194" s="89"/>
      <c r="BS194" s="83"/>
      <c r="BT194" s="83"/>
      <c r="BU194" s="83"/>
      <c r="BV194" s="83"/>
      <c r="BW194" s="83"/>
      <c r="BX194" s="83"/>
      <c r="BY194" s="83"/>
      <c r="BZ194" s="82"/>
      <c r="CA194" s="82"/>
      <c r="CB194" s="82"/>
      <c r="CC194" s="82"/>
      <c r="CD194" s="82"/>
      <c r="CE194" s="82"/>
      <c r="CF194" s="82"/>
      <c r="CG194" s="86"/>
      <c r="CH194" s="66"/>
      <c r="CI194" s="51"/>
      <c r="CJ194" s="144"/>
      <c r="CK194" s="109"/>
      <c r="CL194" s="58"/>
      <c r="CM194" s="3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5"/>
      <c r="DC194" s="75">
        <f>CM194^3+CN194^3+CO194^3+CP194^3+CQ194^3+CR194^3+CS194^3+CT194^3+CM195^3+CN195^3+CO195^3+CP195^3+CQ195^3+CR195^3+CS195^3+CT195^3</f>
        <v>0</v>
      </c>
      <c r="DD194" s="76">
        <f t="shared" si="34"/>
        <v>0</v>
      </c>
      <c r="DE194" s="61"/>
      <c r="DF194" s="81"/>
      <c r="DG194" s="82"/>
      <c r="DH194" s="83"/>
      <c r="DI194" s="83"/>
      <c r="DJ194" s="82"/>
      <c r="DK194" s="82"/>
      <c r="DL194" s="83"/>
      <c r="DM194" s="83"/>
      <c r="DN194" s="82"/>
      <c r="DO194" s="82"/>
      <c r="DP194" s="83"/>
      <c r="DQ194" s="83"/>
      <c r="DR194" s="82"/>
      <c r="DS194" s="82"/>
      <c r="DT194" s="83"/>
      <c r="DU194" s="84"/>
      <c r="DV194" s="66"/>
      <c r="DW194" s="51"/>
      <c r="DY194" s="109"/>
      <c r="DZ194" s="58"/>
      <c r="EA194" s="3"/>
      <c r="EB194" s="4"/>
      <c r="EC194" s="4"/>
      <c r="ED194" s="4"/>
      <c r="EE194" s="4"/>
      <c r="EF194" s="4"/>
      <c r="EG194" s="4"/>
      <c r="EH194" s="4"/>
      <c r="EI194" s="4"/>
      <c r="EJ194" s="4"/>
      <c r="EK194" s="4"/>
      <c r="EL194" s="4"/>
      <c r="EM194" s="4"/>
      <c r="EN194" s="4"/>
      <c r="EO194" s="4"/>
      <c r="EP194" s="5"/>
      <c r="EQ194" s="75">
        <f>EA194^3+EB194^3+EC194^3+ED194^3+EE194^3+EF194^3+EG194^3+EH194^3+EA195^3+EB195^3+EC195^3+ED195^3+EE195^3+EF195^3+EG195^3+EH195^3</f>
        <v>0</v>
      </c>
      <c r="ER194" s="76">
        <f t="shared" si="35"/>
        <v>0</v>
      </c>
      <c r="ES194" s="61"/>
      <c r="ET194" s="81"/>
      <c r="EU194" s="82"/>
      <c r="EV194" s="82"/>
      <c r="EW194" s="82"/>
      <c r="EX194" s="82"/>
      <c r="EY194" s="82"/>
      <c r="EZ194" s="82"/>
      <c r="FA194" s="82"/>
      <c r="FB194" s="82"/>
      <c r="FC194" s="82"/>
      <c r="FD194" s="82"/>
      <c r="FE194" s="82"/>
      <c r="FF194" s="82"/>
      <c r="FG194" s="82"/>
      <c r="FH194" s="82"/>
      <c r="FI194" s="86"/>
      <c r="FJ194" s="66"/>
      <c r="FK194" s="51"/>
    </row>
    <row r="195" spans="1:167" x14ac:dyDescent="0.2">
      <c r="A195" s="32"/>
      <c r="B195" s="32"/>
      <c r="C195" s="32"/>
      <c r="D195" s="106" t="s">
        <v>128</v>
      </c>
      <c r="E195" s="107" t="s">
        <v>207</v>
      </c>
      <c r="F195" s="110">
        <f>B4+(181*B6)</f>
        <v>182</v>
      </c>
      <c r="G195" s="104"/>
      <c r="H195" s="43"/>
      <c r="I195" s="109"/>
      <c r="J195" s="58"/>
      <c r="K195" s="3">
        <f>F198</f>
        <v>185</v>
      </c>
      <c r="L195" s="4">
        <f>F85</f>
        <v>72</v>
      </c>
      <c r="M195" s="4">
        <f>F233</f>
        <v>220</v>
      </c>
      <c r="N195" s="4">
        <f>F50</f>
        <v>37</v>
      </c>
      <c r="O195" s="4">
        <f>F251</f>
        <v>238</v>
      </c>
      <c r="P195" s="4">
        <f>F32</f>
        <v>19</v>
      </c>
      <c r="Q195" s="4">
        <f>F156</f>
        <v>143</v>
      </c>
      <c r="R195" s="4">
        <f>F127</f>
        <v>114</v>
      </c>
      <c r="S195" s="4">
        <f>F140</f>
        <v>127</v>
      </c>
      <c r="T195" s="4">
        <f>F143</f>
        <v>130</v>
      </c>
      <c r="U195" s="4">
        <f>F43</f>
        <v>30</v>
      </c>
      <c r="V195" s="4">
        <f>F240</f>
        <v>227</v>
      </c>
      <c r="W195" s="4">
        <f>F57</f>
        <v>44</v>
      </c>
      <c r="X195" s="4">
        <f>F226</f>
        <v>213</v>
      </c>
      <c r="Y195" s="4">
        <f>F86</f>
        <v>73</v>
      </c>
      <c r="Z195" s="5">
        <f>F197</f>
        <v>184</v>
      </c>
      <c r="AA195" s="75">
        <f>S194^3+T194^3+U194^3+V194^3+W194^3+X194^3+Y194^3+Z194^3+S195^3+T195^3+U195^3+V195^3+W195^3+X195^3+Y195^3+Z195^3</f>
        <v>67634176</v>
      </c>
      <c r="AB195" s="76">
        <f t="shared" si="32"/>
        <v>67634176</v>
      </c>
      <c r="AC195" s="61"/>
      <c r="AD195" s="89" t="s">
        <v>162</v>
      </c>
      <c r="AE195" s="83" t="s">
        <v>163</v>
      </c>
      <c r="AF195" s="83" t="s">
        <v>164</v>
      </c>
      <c r="AG195" s="83" t="s">
        <v>165</v>
      </c>
      <c r="AH195" s="82" t="s">
        <v>195</v>
      </c>
      <c r="AI195" s="82" t="s">
        <v>196</v>
      </c>
      <c r="AJ195" s="82" t="s">
        <v>197</v>
      </c>
      <c r="AK195" s="82" t="s">
        <v>198</v>
      </c>
      <c r="AL195" s="83" t="s">
        <v>263</v>
      </c>
      <c r="AM195" s="83" t="s">
        <v>262</v>
      </c>
      <c r="AN195" s="83" t="s">
        <v>261</v>
      </c>
      <c r="AO195" s="83" t="s">
        <v>260</v>
      </c>
      <c r="AP195" s="82" t="s">
        <v>231</v>
      </c>
      <c r="AQ195" s="82" t="s">
        <v>230</v>
      </c>
      <c r="AR195" s="82" t="s">
        <v>229</v>
      </c>
      <c r="AS195" s="86" t="s">
        <v>228</v>
      </c>
      <c r="AT195" s="66"/>
      <c r="AU195" s="51"/>
      <c r="AW195" s="109"/>
      <c r="AX195" s="58"/>
      <c r="AY195" s="3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5"/>
      <c r="BO195" s="75">
        <f>BG194^3+BH194^3+BI194^3+BJ194^3+BK194^3+BL194^3+BM194^3+BN194^3+BG195^3+BH195^3+BI195^3+BJ195^3+BK195^3+BL195^3+BM195^3+BN195^3</f>
        <v>0</v>
      </c>
      <c r="BP195" s="76">
        <f t="shared" si="33"/>
        <v>0</v>
      </c>
      <c r="BQ195" s="61"/>
      <c r="BR195" s="89"/>
      <c r="BS195" s="83"/>
      <c r="BT195" s="83"/>
      <c r="BU195" s="83"/>
      <c r="BV195" s="83"/>
      <c r="BW195" s="83"/>
      <c r="BX195" s="83"/>
      <c r="BY195" s="83"/>
      <c r="BZ195" s="82"/>
      <c r="CA195" s="82"/>
      <c r="CB195" s="82"/>
      <c r="CC195" s="82"/>
      <c r="CD195" s="82"/>
      <c r="CE195" s="82"/>
      <c r="CF195" s="82"/>
      <c r="CG195" s="86"/>
      <c r="CH195" s="66"/>
      <c r="CI195" s="51"/>
      <c r="CJ195" s="144"/>
      <c r="CK195" s="109"/>
      <c r="CL195" s="58"/>
      <c r="CM195" s="3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5"/>
      <c r="DC195" s="75">
        <f>CU194^3+CV194^3+CW194^3+CX194^3+CY194^3+CZ194^3+DA194^3+DB194^3+CU195^3+CV195^3+CW195^3+CX195^3+CY195^3+CZ195^3+DA195^3+DB195^3</f>
        <v>0</v>
      </c>
      <c r="DD195" s="76">
        <f t="shared" si="34"/>
        <v>0</v>
      </c>
      <c r="DE195" s="61"/>
      <c r="DF195" s="81"/>
      <c r="DG195" s="82"/>
      <c r="DH195" s="83"/>
      <c r="DI195" s="83"/>
      <c r="DJ195" s="82"/>
      <c r="DK195" s="82"/>
      <c r="DL195" s="83"/>
      <c r="DM195" s="83"/>
      <c r="DN195" s="82"/>
      <c r="DO195" s="82"/>
      <c r="DP195" s="83"/>
      <c r="DQ195" s="83"/>
      <c r="DR195" s="82"/>
      <c r="DS195" s="82"/>
      <c r="DT195" s="83"/>
      <c r="DU195" s="84"/>
      <c r="DV195" s="66"/>
      <c r="DW195" s="51"/>
      <c r="DY195" s="109"/>
      <c r="DZ195" s="58"/>
      <c r="EA195" s="3"/>
      <c r="EB195" s="4"/>
      <c r="EC195" s="4"/>
      <c r="ED195" s="4"/>
      <c r="EE195" s="4"/>
      <c r="EF195" s="4"/>
      <c r="EG195" s="4"/>
      <c r="EH195" s="4"/>
      <c r="EI195" s="4"/>
      <c r="EJ195" s="4"/>
      <c r="EK195" s="4"/>
      <c r="EL195" s="4"/>
      <c r="EM195" s="4"/>
      <c r="EN195" s="4"/>
      <c r="EO195" s="4"/>
      <c r="EP195" s="5"/>
      <c r="EQ195" s="75">
        <f>EI194^3+EJ194^3+EK194^3+EL194^3+EM194^3+EN194^3+EO194^3+EP194^3+EI195^3+EJ195^3+EK195^3+EL195^3+EM195^3+EN195^3+EO195^3+EP195^3</f>
        <v>0</v>
      </c>
      <c r="ER195" s="76">
        <f t="shared" si="35"/>
        <v>0</v>
      </c>
      <c r="ES195" s="61"/>
      <c r="ET195" s="89"/>
      <c r="EU195" s="83"/>
      <c r="EV195" s="83"/>
      <c r="EW195" s="83"/>
      <c r="EX195" s="83"/>
      <c r="EY195" s="83"/>
      <c r="EZ195" s="83"/>
      <c r="FA195" s="83"/>
      <c r="FB195" s="83"/>
      <c r="FC195" s="83"/>
      <c r="FD195" s="83"/>
      <c r="FE195" s="83"/>
      <c r="FF195" s="83"/>
      <c r="FG195" s="83"/>
      <c r="FH195" s="83"/>
      <c r="FI195" s="84"/>
      <c r="FJ195" s="66"/>
      <c r="FK195" s="51"/>
    </row>
    <row r="196" spans="1:167" x14ac:dyDescent="0.2">
      <c r="A196" s="32"/>
      <c r="B196" s="32"/>
      <c r="C196" s="32"/>
      <c r="D196" s="106" t="s">
        <v>110</v>
      </c>
      <c r="E196" s="107" t="s">
        <v>207</v>
      </c>
      <c r="F196" s="110">
        <f>B4+(182*B6)</f>
        <v>183</v>
      </c>
      <c r="G196" s="104"/>
      <c r="H196" s="43"/>
      <c r="I196" s="109"/>
      <c r="J196" s="58"/>
      <c r="K196" s="3">
        <f>F107</f>
        <v>94</v>
      </c>
      <c r="L196" s="4">
        <f>F176</f>
        <v>163</v>
      </c>
      <c r="M196" s="4">
        <f>F76</f>
        <v>63</v>
      </c>
      <c r="N196" s="4">
        <f>F207</f>
        <v>194</v>
      </c>
      <c r="O196" s="4">
        <f>F22</f>
        <v>9</v>
      </c>
      <c r="P196" s="4">
        <f>F261</f>
        <v>248</v>
      </c>
      <c r="Q196" s="4">
        <f>F121</f>
        <v>108</v>
      </c>
      <c r="R196" s="4">
        <f>F162</f>
        <v>149</v>
      </c>
      <c r="S196" s="4">
        <f>F169</f>
        <v>156</v>
      </c>
      <c r="T196" s="4">
        <f>F114</f>
        <v>101</v>
      </c>
      <c r="U196" s="4">
        <f>F262</f>
        <v>249</v>
      </c>
      <c r="V196" s="4">
        <f>F21</f>
        <v>8</v>
      </c>
      <c r="W196" s="4">
        <f>F220</f>
        <v>207</v>
      </c>
      <c r="X196" s="4">
        <f>F63</f>
        <v>50</v>
      </c>
      <c r="Y196" s="4">
        <f>F187</f>
        <v>174</v>
      </c>
      <c r="Z196" s="5">
        <f>F96</f>
        <v>83</v>
      </c>
      <c r="AA196" s="75">
        <f>K196^3+L196^3+M196^3+N196^3+O196^3+P196^3+Q196^3+R196^3+K197^3+L197^3+M197^3+N197^3+O197^3+P197^3+Q197^3+R197^3</f>
        <v>67634176</v>
      </c>
      <c r="AB196" s="76">
        <f t="shared" si="32"/>
        <v>67634176</v>
      </c>
      <c r="AC196" s="95"/>
      <c r="AD196" s="81" t="s">
        <v>77</v>
      </c>
      <c r="AE196" s="82" t="s">
        <v>78</v>
      </c>
      <c r="AF196" s="82" t="s">
        <v>75</v>
      </c>
      <c r="AG196" s="82" t="s">
        <v>76</v>
      </c>
      <c r="AH196" s="83" t="s">
        <v>81</v>
      </c>
      <c r="AI196" s="83" t="s">
        <v>82</v>
      </c>
      <c r="AJ196" s="83" t="s">
        <v>79</v>
      </c>
      <c r="AK196" s="83" t="s">
        <v>80</v>
      </c>
      <c r="AL196" s="82" t="s">
        <v>88</v>
      </c>
      <c r="AM196" s="82" t="s">
        <v>87</v>
      </c>
      <c r="AN196" s="82" t="s">
        <v>90</v>
      </c>
      <c r="AO196" s="82" t="s">
        <v>89</v>
      </c>
      <c r="AP196" s="83" t="s">
        <v>84</v>
      </c>
      <c r="AQ196" s="83" t="s">
        <v>83</v>
      </c>
      <c r="AR196" s="83" t="s">
        <v>86</v>
      </c>
      <c r="AS196" s="84" t="s">
        <v>85</v>
      </c>
      <c r="AT196" s="66"/>
      <c r="AU196" s="51"/>
      <c r="AW196" s="109"/>
      <c r="AX196" s="58"/>
      <c r="AY196" s="3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5"/>
      <c r="BO196" s="75">
        <f>AY196^3+AZ196^3+BA196^3+BB196^3+BC196^3+BD196^3+BE196^3+BF196^3+AY197^3+AZ197^3+BA197^3+BB197^3+BC197^3+BD197^3+BE197^3+BF197^3</f>
        <v>0</v>
      </c>
      <c r="BP196" s="76">
        <f t="shared" si="33"/>
        <v>0</v>
      </c>
      <c r="BQ196" s="95"/>
      <c r="BR196" s="81"/>
      <c r="BS196" s="82"/>
      <c r="BT196" s="82"/>
      <c r="BU196" s="82"/>
      <c r="BV196" s="82"/>
      <c r="BW196" s="82"/>
      <c r="BX196" s="82"/>
      <c r="BY196" s="82"/>
      <c r="BZ196" s="83"/>
      <c r="CA196" s="83"/>
      <c r="CB196" s="83"/>
      <c r="CC196" s="83"/>
      <c r="CD196" s="83"/>
      <c r="CE196" s="83"/>
      <c r="CF196" s="83"/>
      <c r="CG196" s="84"/>
      <c r="CH196" s="66"/>
      <c r="CI196" s="51"/>
      <c r="CJ196" s="144"/>
      <c r="CK196" s="109"/>
      <c r="CL196" s="58"/>
      <c r="CM196" s="3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5"/>
      <c r="DC196" s="75">
        <f>CM196^3+CN196^3+CO196^3+CP196^3+CQ196^3+CR196^3+CS196^3+CT196^3+CM197^3+CN197^3+CO197^3+CP197^3+CQ197^3+CR197^3+CS197^3+CT197^3</f>
        <v>0</v>
      </c>
      <c r="DD196" s="76">
        <f t="shared" si="34"/>
        <v>0</v>
      </c>
      <c r="DE196" s="95"/>
      <c r="DF196" s="89"/>
      <c r="DG196" s="83"/>
      <c r="DH196" s="82"/>
      <c r="DI196" s="82"/>
      <c r="DJ196" s="83"/>
      <c r="DK196" s="83"/>
      <c r="DL196" s="82"/>
      <c r="DM196" s="82"/>
      <c r="DN196" s="83"/>
      <c r="DO196" s="83"/>
      <c r="DP196" s="82"/>
      <c r="DQ196" s="82"/>
      <c r="DR196" s="83"/>
      <c r="DS196" s="83"/>
      <c r="DT196" s="82"/>
      <c r="DU196" s="86"/>
      <c r="DV196" s="66"/>
      <c r="DW196" s="51"/>
      <c r="DY196" s="109"/>
      <c r="DZ196" s="58"/>
      <c r="EA196" s="3"/>
      <c r="EB196" s="4"/>
      <c r="EC196" s="4"/>
      <c r="ED196" s="4"/>
      <c r="EE196" s="4"/>
      <c r="EF196" s="4"/>
      <c r="EG196" s="4"/>
      <c r="EH196" s="4"/>
      <c r="EI196" s="4"/>
      <c r="EJ196" s="4"/>
      <c r="EK196" s="4"/>
      <c r="EL196" s="4"/>
      <c r="EM196" s="4"/>
      <c r="EN196" s="4"/>
      <c r="EO196" s="4"/>
      <c r="EP196" s="5"/>
      <c r="EQ196" s="75">
        <f>EA196^3+EB196^3+EC196^3+ED196^3+EE196^3+EF196^3+EG196^3+EH196^3+EA197^3+EB197^3+EC197^3+ED197^3+EE197^3+EF197^3+EG197^3+EH197^3</f>
        <v>0</v>
      </c>
      <c r="ER196" s="76">
        <f t="shared" si="35"/>
        <v>0</v>
      </c>
      <c r="ES196" s="95"/>
      <c r="ET196" s="81"/>
      <c r="EU196" s="82"/>
      <c r="EV196" s="82"/>
      <c r="EW196" s="82"/>
      <c r="EX196" s="82"/>
      <c r="EY196" s="82"/>
      <c r="EZ196" s="82"/>
      <c r="FA196" s="82"/>
      <c r="FB196" s="82"/>
      <c r="FC196" s="82"/>
      <c r="FD196" s="82"/>
      <c r="FE196" s="82"/>
      <c r="FF196" s="82"/>
      <c r="FG196" s="82"/>
      <c r="FH196" s="82"/>
      <c r="FI196" s="86"/>
      <c r="FJ196" s="66"/>
      <c r="FK196" s="51"/>
    </row>
    <row r="197" spans="1:167" x14ac:dyDescent="0.2">
      <c r="A197" s="32"/>
      <c r="B197" s="32"/>
      <c r="C197" s="32"/>
      <c r="D197" s="106" t="s">
        <v>228</v>
      </c>
      <c r="E197" s="107" t="s">
        <v>207</v>
      </c>
      <c r="F197" s="108">
        <f>B4+(183*B6)</f>
        <v>184</v>
      </c>
      <c r="G197" s="104"/>
      <c r="H197" s="43"/>
      <c r="I197" s="109"/>
      <c r="J197" s="58"/>
      <c r="K197" s="3">
        <f>F84</f>
        <v>71</v>
      </c>
      <c r="L197" s="4">
        <f>F199</f>
        <v>186</v>
      </c>
      <c r="M197" s="4">
        <f>F51</f>
        <v>38</v>
      </c>
      <c r="N197" s="4">
        <f>F232</f>
        <v>219</v>
      </c>
      <c r="O197" s="4">
        <f>F33</f>
        <v>20</v>
      </c>
      <c r="P197" s="4">
        <f>F250</f>
        <v>237</v>
      </c>
      <c r="Q197" s="4">
        <f>F126</f>
        <v>113</v>
      </c>
      <c r="R197" s="4">
        <f>F157</f>
        <v>144</v>
      </c>
      <c r="S197" s="4">
        <f>F142</f>
        <v>129</v>
      </c>
      <c r="T197" s="4">
        <f>F141</f>
        <v>128</v>
      </c>
      <c r="U197" s="4">
        <f>F241</f>
        <v>228</v>
      </c>
      <c r="V197" s="4">
        <f>F42</f>
        <v>29</v>
      </c>
      <c r="W197" s="4">
        <f>F227</f>
        <v>214</v>
      </c>
      <c r="X197" s="4">
        <f>F56</f>
        <v>43</v>
      </c>
      <c r="Y197" s="4">
        <f>F196</f>
        <v>183</v>
      </c>
      <c r="Z197" s="5">
        <f>F87</f>
        <v>74</v>
      </c>
      <c r="AA197" s="75">
        <f>S196^3+T196^3+U196^3+V196^3+W196^3+X196^3+Y196^3+Z196^3+S197^3+T197^3+U197^3+V197^3+W197^3+X197^3+Y197^3+Z197^3</f>
        <v>67634176</v>
      </c>
      <c r="AB197" s="76">
        <f t="shared" si="32"/>
        <v>67634176</v>
      </c>
      <c r="AC197" s="61"/>
      <c r="AD197" s="81" t="s">
        <v>93</v>
      </c>
      <c r="AE197" s="82" t="s">
        <v>94</v>
      </c>
      <c r="AF197" s="82" t="s">
        <v>91</v>
      </c>
      <c r="AG197" s="82" t="s">
        <v>92</v>
      </c>
      <c r="AH197" s="83" t="s">
        <v>105</v>
      </c>
      <c r="AI197" s="83" t="s">
        <v>106</v>
      </c>
      <c r="AJ197" s="83" t="s">
        <v>103</v>
      </c>
      <c r="AK197" s="83" t="s">
        <v>104</v>
      </c>
      <c r="AL197" s="82" t="s">
        <v>112</v>
      </c>
      <c r="AM197" s="82" t="s">
        <v>111</v>
      </c>
      <c r="AN197" s="82" t="s">
        <v>114</v>
      </c>
      <c r="AO197" s="82" t="s">
        <v>113</v>
      </c>
      <c r="AP197" s="83" t="s">
        <v>108</v>
      </c>
      <c r="AQ197" s="83" t="s">
        <v>107</v>
      </c>
      <c r="AR197" s="83" t="s">
        <v>110</v>
      </c>
      <c r="AS197" s="84" t="s">
        <v>109</v>
      </c>
      <c r="AT197" s="66"/>
      <c r="AU197" s="51"/>
      <c r="AW197" s="109"/>
      <c r="AX197" s="58"/>
      <c r="AY197" s="3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5"/>
      <c r="BO197" s="75">
        <f>BG196^3+BH196^3+BI196^3+BJ196^3+BK196^3+BL196^3+BM196^3+BN196^3+BG197^3+BH197^3+BI197^3+BJ197^3+BK197^3+BL197^3+BM197^3+BN197^3</f>
        <v>0</v>
      </c>
      <c r="BP197" s="76">
        <f t="shared" si="33"/>
        <v>0</v>
      </c>
      <c r="BQ197" s="61"/>
      <c r="BR197" s="81"/>
      <c r="BS197" s="82"/>
      <c r="BT197" s="82"/>
      <c r="BU197" s="82"/>
      <c r="BV197" s="82"/>
      <c r="BW197" s="82"/>
      <c r="BX197" s="82"/>
      <c r="BY197" s="82"/>
      <c r="BZ197" s="83"/>
      <c r="CA197" s="83"/>
      <c r="CB197" s="83"/>
      <c r="CC197" s="83"/>
      <c r="CD197" s="83"/>
      <c r="CE197" s="83"/>
      <c r="CF197" s="83"/>
      <c r="CG197" s="84"/>
      <c r="CH197" s="66"/>
      <c r="CI197" s="51"/>
      <c r="CJ197" s="144"/>
      <c r="CK197" s="109"/>
      <c r="CL197" s="58"/>
      <c r="CM197" s="3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5"/>
      <c r="DC197" s="75">
        <f>CU196^3+CV196^3+CW196^3+CX196^3+CY196^3+CZ196^3+DA196^3+DB196^3+CU197^3+CV197^3+CW197^3+CX197^3+CY197^3+CZ197^3+DA197^3+DB197^3</f>
        <v>0</v>
      </c>
      <c r="DD197" s="76">
        <f t="shared" si="34"/>
        <v>0</v>
      </c>
      <c r="DE197" s="61"/>
      <c r="DF197" s="89"/>
      <c r="DG197" s="83"/>
      <c r="DH197" s="82"/>
      <c r="DI197" s="82"/>
      <c r="DJ197" s="83"/>
      <c r="DK197" s="83"/>
      <c r="DL197" s="82"/>
      <c r="DM197" s="82"/>
      <c r="DN197" s="83"/>
      <c r="DO197" s="83"/>
      <c r="DP197" s="82"/>
      <c r="DQ197" s="82"/>
      <c r="DR197" s="83"/>
      <c r="DS197" s="83"/>
      <c r="DT197" s="82"/>
      <c r="DU197" s="86"/>
      <c r="DV197" s="66"/>
      <c r="DW197" s="51"/>
      <c r="DY197" s="109"/>
      <c r="DZ197" s="58"/>
      <c r="EA197" s="3"/>
      <c r="EB197" s="4"/>
      <c r="EC197" s="4"/>
      <c r="ED197" s="4"/>
      <c r="EE197" s="4"/>
      <c r="EF197" s="4"/>
      <c r="EG197" s="4"/>
      <c r="EH197" s="4"/>
      <c r="EI197" s="4"/>
      <c r="EJ197" s="4"/>
      <c r="EK197" s="4"/>
      <c r="EL197" s="4"/>
      <c r="EM197" s="4"/>
      <c r="EN197" s="4"/>
      <c r="EO197" s="4"/>
      <c r="EP197" s="5"/>
      <c r="EQ197" s="75">
        <f>EI196^3+EJ196^3+EK196^3+EL196^3+EM196^3+EN196^3+EO196^3+EP196^3+EI197^3+EJ197^3+EK197^3+EL197^3+EM197^3+EN197^3+EO197^3+EP197^3</f>
        <v>0</v>
      </c>
      <c r="ER197" s="76">
        <f t="shared" si="35"/>
        <v>0</v>
      </c>
      <c r="ES197" s="61"/>
      <c r="ET197" s="89"/>
      <c r="EU197" s="83"/>
      <c r="EV197" s="83"/>
      <c r="EW197" s="83"/>
      <c r="EX197" s="83"/>
      <c r="EY197" s="83"/>
      <c r="EZ197" s="83"/>
      <c r="FA197" s="83"/>
      <c r="FB197" s="83"/>
      <c r="FC197" s="83"/>
      <c r="FD197" s="83"/>
      <c r="FE197" s="83"/>
      <c r="FF197" s="83"/>
      <c r="FG197" s="83"/>
      <c r="FH197" s="83"/>
      <c r="FI197" s="84"/>
      <c r="FJ197" s="66"/>
      <c r="FK197" s="51"/>
    </row>
    <row r="198" spans="1:167" x14ac:dyDescent="0.2">
      <c r="A198" s="32"/>
      <c r="B198" s="32"/>
      <c r="C198" s="32"/>
      <c r="D198" s="106" t="s">
        <v>162</v>
      </c>
      <c r="E198" s="107" t="s">
        <v>207</v>
      </c>
      <c r="F198" s="108">
        <f>B4+(184*B6)</f>
        <v>185</v>
      </c>
      <c r="G198" s="104"/>
      <c r="H198" s="43"/>
      <c r="I198" s="109"/>
      <c r="J198" s="58"/>
      <c r="K198" s="3">
        <f>F154</f>
        <v>141</v>
      </c>
      <c r="L198" s="4">
        <f>F129</f>
        <v>116</v>
      </c>
      <c r="M198" s="4">
        <f>F253</f>
        <v>240</v>
      </c>
      <c r="N198" s="4">
        <f>F30</f>
        <v>17</v>
      </c>
      <c r="O198" s="4">
        <f>F231</f>
        <v>218</v>
      </c>
      <c r="P198" s="4">
        <f>F52</f>
        <v>39</v>
      </c>
      <c r="Q198" s="4">
        <f>F200</f>
        <v>187</v>
      </c>
      <c r="R198" s="4">
        <f>F83</f>
        <v>70</v>
      </c>
      <c r="S198" s="4">
        <f>F88</f>
        <v>75</v>
      </c>
      <c r="T198" s="4">
        <f>F195</f>
        <v>182</v>
      </c>
      <c r="U198" s="4">
        <f>F55</f>
        <v>42</v>
      </c>
      <c r="V198" s="4">
        <f>F228</f>
        <v>215</v>
      </c>
      <c r="W198" s="4">
        <f>F45</f>
        <v>32</v>
      </c>
      <c r="X198" s="4">
        <f>F238</f>
        <v>225</v>
      </c>
      <c r="Y198" s="4">
        <f>F138</f>
        <v>125</v>
      </c>
      <c r="Z198" s="5">
        <f>F145</f>
        <v>132</v>
      </c>
      <c r="AA198" s="75">
        <f>K198^3+L198^3+M198^3+N198^3+O198^3+P198^3+Q198^3+R198^3+K199^3+L199^3+M199^3+N199^3+O199^3+P199^3+Q199^3+R199^3</f>
        <v>67634176</v>
      </c>
      <c r="AB198" s="76">
        <f t="shared" si="32"/>
        <v>67634176</v>
      </c>
      <c r="AC198" s="61"/>
      <c r="AD198" s="81" t="s">
        <v>97</v>
      </c>
      <c r="AE198" s="82" t="s">
        <v>98</v>
      </c>
      <c r="AF198" s="82" t="s">
        <v>95</v>
      </c>
      <c r="AG198" s="82" t="s">
        <v>96</v>
      </c>
      <c r="AH198" s="83" t="s">
        <v>117</v>
      </c>
      <c r="AI198" s="83" t="s">
        <v>118</v>
      </c>
      <c r="AJ198" s="83" t="s">
        <v>115</v>
      </c>
      <c r="AK198" s="83" t="s">
        <v>116</v>
      </c>
      <c r="AL198" s="82" t="s">
        <v>129</v>
      </c>
      <c r="AM198" s="82" t="s">
        <v>128</v>
      </c>
      <c r="AN198" s="82" t="s">
        <v>131</v>
      </c>
      <c r="AO198" s="82" t="s">
        <v>130</v>
      </c>
      <c r="AP198" s="83" t="s">
        <v>125</v>
      </c>
      <c r="AQ198" s="83" t="s">
        <v>124</v>
      </c>
      <c r="AR198" s="83" t="s">
        <v>127</v>
      </c>
      <c r="AS198" s="84" t="s">
        <v>126</v>
      </c>
      <c r="AT198" s="66"/>
      <c r="AU198" s="51"/>
      <c r="AW198" s="109"/>
      <c r="AX198" s="58"/>
      <c r="AY198" s="3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5"/>
      <c r="BO198" s="75">
        <f>AY198^3+AZ198^3+BA198^3+BB198^3+BC198^3+BD198^3+BE198^3+BF198^3+AY199^3+AZ199^3+BA199^3+BB199^3+BC199^3+BD199^3+BE199^3+BF199^3</f>
        <v>0</v>
      </c>
      <c r="BP198" s="76">
        <f t="shared" si="33"/>
        <v>0</v>
      </c>
      <c r="BQ198" s="61"/>
      <c r="BR198" s="89"/>
      <c r="BS198" s="83"/>
      <c r="BT198" s="83"/>
      <c r="BU198" s="83"/>
      <c r="BV198" s="83"/>
      <c r="BW198" s="83"/>
      <c r="BX198" s="83"/>
      <c r="BY198" s="83"/>
      <c r="BZ198" s="82"/>
      <c r="CA198" s="82"/>
      <c r="CB198" s="82"/>
      <c r="CC198" s="82"/>
      <c r="CD198" s="82"/>
      <c r="CE198" s="82"/>
      <c r="CF198" s="82"/>
      <c r="CG198" s="86"/>
      <c r="CH198" s="66"/>
      <c r="CI198" s="51"/>
      <c r="CJ198" s="144"/>
      <c r="CK198" s="109"/>
      <c r="CL198" s="58"/>
      <c r="CM198" s="3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5"/>
      <c r="DC198" s="75">
        <f>CM198^3+CN198^3+CO198^3+CP198^3+CQ198^3+CR198^3+CS198^3+CT198^3+CM199^3+CN199^3+CO199^3+CP199^3+CQ199^3+CR199^3+CS199^3+CT199^3</f>
        <v>0</v>
      </c>
      <c r="DD198" s="76">
        <f t="shared" si="34"/>
        <v>0</v>
      </c>
      <c r="DE198" s="61"/>
      <c r="DF198" s="89"/>
      <c r="DG198" s="83"/>
      <c r="DH198" s="82"/>
      <c r="DI198" s="82"/>
      <c r="DJ198" s="83"/>
      <c r="DK198" s="83"/>
      <c r="DL198" s="82"/>
      <c r="DM198" s="82"/>
      <c r="DN198" s="83"/>
      <c r="DO198" s="83"/>
      <c r="DP198" s="82"/>
      <c r="DQ198" s="82"/>
      <c r="DR198" s="83"/>
      <c r="DS198" s="83"/>
      <c r="DT198" s="82"/>
      <c r="DU198" s="86"/>
      <c r="DV198" s="66"/>
      <c r="DW198" s="51"/>
      <c r="DY198" s="109"/>
      <c r="DZ198" s="58"/>
      <c r="EA198" s="3"/>
      <c r="EB198" s="4"/>
      <c r="EC198" s="4"/>
      <c r="ED198" s="4"/>
      <c r="EE198" s="4"/>
      <c r="EF198" s="4"/>
      <c r="EG198" s="4"/>
      <c r="EH198" s="4"/>
      <c r="EI198" s="4"/>
      <c r="EJ198" s="4"/>
      <c r="EK198" s="4"/>
      <c r="EL198" s="4"/>
      <c r="EM198" s="4"/>
      <c r="EN198" s="4"/>
      <c r="EO198" s="4"/>
      <c r="EP198" s="5"/>
      <c r="EQ198" s="75">
        <f>EA198^3+EB198^3+EC198^3+ED198^3+EE198^3+EF198^3+EG198^3+EH198^3+EA199^3+EB199^3+EC199^3+ED199^3+EE199^3+EF199^3+EG199^3+EH199^3</f>
        <v>0</v>
      </c>
      <c r="ER198" s="76">
        <f t="shared" si="35"/>
        <v>0</v>
      </c>
      <c r="ES198" s="61"/>
      <c r="ET198" s="81"/>
      <c r="EU198" s="82"/>
      <c r="EV198" s="82"/>
      <c r="EW198" s="82"/>
      <c r="EX198" s="82"/>
      <c r="EY198" s="82"/>
      <c r="EZ198" s="82"/>
      <c r="FA198" s="82"/>
      <c r="FB198" s="82"/>
      <c r="FC198" s="82"/>
      <c r="FD198" s="82"/>
      <c r="FE198" s="82"/>
      <c r="FF198" s="82"/>
      <c r="FG198" s="82"/>
      <c r="FH198" s="82"/>
      <c r="FI198" s="86"/>
      <c r="FJ198" s="66"/>
      <c r="FK198" s="51"/>
    </row>
    <row r="199" spans="1:167" x14ac:dyDescent="0.2">
      <c r="A199" s="32"/>
      <c r="B199" s="32"/>
      <c r="C199" s="32"/>
      <c r="D199" s="106" t="s">
        <v>94</v>
      </c>
      <c r="E199" s="107" t="s">
        <v>207</v>
      </c>
      <c r="F199" s="108">
        <f>B4+(185*B6)</f>
        <v>186</v>
      </c>
      <c r="G199" s="104"/>
      <c r="H199" s="43"/>
      <c r="I199" s="109"/>
      <c r="J199" s="58"/>
      <c r="K199" s="3">
        <f>F165</f>
        <v>152</v>
      </c>
      <c r="L199" s="4">
        <f>F118</f>
        <v>105</v>
      </c>
      <c r="M199" s="4">
        <f>F258</f>
        <v>245</v>
      </c>
      <c r="N199" s="4">
        <f>F25</f>
        <v>12</v>
      </c>
      <c r="O199" s="4">
        <f>F208</f>
        <v>195</v>
      </c>
      <c r="P199" s="4">
        <f>F75</f>
        <v>62</v>
      </c>
      <c r="Q199" s="4">
        <f>F175</f>
        <v>162</v>
      </c>
      <c r="R199" s="4">
        <f>F108</f>
        <v>95</v>
      </c>
      <c r="S199" s="4">
        <f>F95</f>
        <v>82</v>
      </c>
      <c r="T199" s="4">
        <f>F188</f>
        <v>175</v>
      </c>
      <c r="U199" s="4">
        <f>F64</f>
        <v>51</v>
      </c>
      <c r="V199" s="4">
        <f>F219</f>
        <v>206</v>
      </c>
      <c r="W199" s="4">
        <f>F18</f>
        <v>5</v>
      </c>
      <c r="X199" s="4">
        <f>F265</f>
        <v>252</v>
      </c>
      <c r="Y199" s="4">
        <f>F117</f>
        <v>104</v>
      </c>
      <c r="Z199" s="5">
        <f>F166</f>
        <v>153</v>
      </c>
      <c r="AA199" s="75">
        <f>S198^3+T198^3+U198^3+V198^3+W198^3+X198^3+Y198^3+Z198^3+S199^3+T199^3+U199^3+V199^3+W199^3+X199^3+Y199^3+Z199^3</f>
        <v>67634176</v>
      </c>
      <c r="AB199" s="76">
        <f t="shared" si="32"/>
        <v>67634176</v>
      </c>
      <c r="AC199" s="61"/>
      <c r="AD199" s="81" t="s">
        <v>101</v>
      </c>
      <c r="AE199" s="82" t="s">
        <v>102</v>
      </c>
      <c r="AF199" s="82" t="s">
        <v>99</v>
      </c>
      <c r="AG199" s="82" t="s">
        <v>100</v>
      </c>
      <c r="AH199" s="83" t="s">
        <v>121</v>
      </c>
      <c r="AI199" s="83" t="s">
        <v>122</v>
      </c>
      <c r="AJ199" s="83" t="s">
        <v>119</v>
      </c>
      <c r="AK199" s="83" t="s">
        <v>120</v>
      </c>
      <c r="AL199" s="82" t="s">
        <v>138</v>
      </c>
      <c r="AM199" s="82" t="s">
        <v>137</v>
      </c>
      <c r="AN199" s="82" t="s">
        <v>140</v>
      </c>
      <c r="AO199" s="82" t="s">
        <v>139</v>
      </c>
      <c r="AP199" s="83" t="s">
        <v>133</v>
      </c>
      <c r="AQ199" s="83" t="s">
        <v>132</v>
      </c>
      <c r="AR199" s="83" t="s">
        <v>135</v>
      </c>
      <c r="AS199" s="84" t="s">
        <v>134</v>
      </c>
      <c r="AT199" s="66"/>
      <c r="AU199" s="51"/>
      <c r="AW199" s="109"/>
      <c r="AX199" s="58"/>
      <c r="AY199" s="3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5"/>
      <c r="BO199" s="75">
        <f>BG198^3+BH198^3+BI198^3+BJ198^3+BK198^3+BL198^3+BM198^3+BN198^3+BG199^3+BH199^3+BI199^3+BJ199^3+BK199^3+BL199^3+BM199^3+BN199^3</f>
        <v>0</v>
      </c>
      <c r="BP199" s="76">
        <f t="shared" si="33"/>
        <v>0</v>
      </c>
      <c r="BQ199" s="61"/>
      <c r="BR199" s="89"/>
      <c r="BS199" s="83"/>
      <c r="BT199" s="83"/>
      <c r="BU199" s="83"/>
      <c r="BV199" s="83"/>
      <c r="BW199" s="83"/>
      <c r="BX199" s="83"/>
      <c r="BY199" s="83"/>
      <c r="BZ199" s="82"/>
      <c r="CA199" s="82"/>
      <c r="CB199" s="82"/>
      <c r="CC199" s="82"/>
      <c r="CD199" s="82"/>
      <c r="CE199" s="82"/>
      <c r="CF199" s="82"/>
      <c r="CG199" s="86"/>
      <c r="CH199" s="66"/>
      <c r="CI199" s="51"/>
      <c r="CJ199" s="144"/>
      <c r="CK199" s="109"/>
      <c r="CL199" s="58"/>
      <c r="CM199" s="3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5"/>
      <c r="DC199" s="75">
        <f>CU198^3+CV198^3+CW198^3+CX198^3+CY198^3+CZ198^3+DA198^3+DB198^3+CU199^3+CV199^3+CW199^3+CX199^3+CY199^3+CZ199^3+DA199^3+DB199^3</f>
        <v>0</v>
      </c>
      <c r="DD199" s="76">
        <f t="shared" si="34"/>
        <v>0</v>
      </c>
      <c r="DE199" s="61"/>
      <c r="DF199" s="89"/>
      <c r="DG199" s="83"/>
      <c r="DH199" s="82"/>
      <c r="DI199" s="82"/>
      <c r="DJ199" s="83"/>
      <c r="DK199" s="83"/>
      <c r="DL199" s="82"/>
      <c r="DM199" s="82"/>
      <c r="DN199" s="83"/>
      <c r="DO199" s="83"/>
      <c r="DP199" s="82"/>
      <c r="DQ199" s="82"/>
      <c r="DR199" s="83"/>
      <c r="DS199" s="83"/>
      <c r="DT199" s="82"/>
      <c r="DU199" s="86"/>
      <c r="DV199" s="66"/>
      <c r="DW199" s="51"/>
      <c r="DY199" s="109"/>
      <c r="DZ199" s="58"/>
      <c r="EA199" s="3"/>
      <c r="EB199" s="4"/>
      <c r="EC199" s="4"/>
      <c r="ED199" s="4"/>
      <c r="EE199" s="4"/>
      <c r="EF199" s="4"/>
      <c r="EG199" s="4"/>
      <c r="EH199" s="4"/>
      <c r="EI199" s="4"/>
      <c r="EJ199" s="4"/>
      <c r="EK199" s="4"/>
      <c r="EL199" s="4"/>
      <c r="EM199" s="4"/>
      <c r="EN199" s="4"/>
      <c r="EO199" s="4"/>
      <c r="EP199" s="5"/>
      <c r="EQ199" s="75">
        <f>EI198^3+EJ198^3+EK198^3+EL198^3+EM198^3+EN198^3+EO198^3+EP198^3+EI199^3+EJ199^3+EK199^3+EL199^3+EM199^3+EN199^3+EO199^3+EP199^3</f>
        <v>0</v>
      </c>
      <c r="ER199" s="76">
        <f t="shared" si="35"/>
        <v>0</v>
      </c>
      <c r="ES199" s="61"/>
      <c r="ET199" s="89"/>
      <c r="EU199" s="83"/>
      <c r="EV199" s="83"/>
      <c r="EW199" s="83"/>
      <c r="EX199" s="83"/>
      <c r="EY199" s="83"/>
      <c r="EZ199" s="83"/>
      <c r="FA199" s="83"/>
      <c r="FB199" s="83"/>
      <c r="FC199" s="83"/>
      <c r="FD199" s="83"/>
      <c r="FE199" s="83"/>
      <c r="FF199" s="83"/>
      <c r="FG199" s="83"/>
      <c r="FH199" s="83"/>
      <c r="FI199" s="84"/>
      <c r="FJ199" s="66"/>
      <c r="FK199" s="51"/>
    </row>
    <row r="200" spans="1:167" x14ac:dyDescent="0.2">
      <c r="A200" s="32"/>
      <c r="B200" s="32"/>
      <c r="C200" s="32"/>
      <c r="D200" s="106" t="s">
        <v>115</v>
      </c>
      <c r="E200" s="107" t="s">
        <v>207</v>
      </c>
      <c r="F200" s="108">
        <f>B4+(186*B6)</f>
        <v>187</v>
      </c>
      <c r="G200" s="104"/>
      <c r="H200" s="43"/>
      <c r="I200" s="109"/>
      <c r="J200" s="58"/>
      <c r="K200" s="3">
        <f>F61</f>
        <v>48</v>
      </c>
      <c r="L200" s="4">
        <f>F222</f>
        <v>209</v>
      </c>
      <c r="M200" s="4">
        <f>F90</f>
        <v>77</v>
      </c>
      <c r="N200" s="4">
        <f>F193</f>
        <v>180</v>
      </c>
      <c r="O200" s="4">
        <f>F136</f>
        <v>123</v>
      </c>
      <c r="P200" s="4">
        <f>F147</f>
        <v>134</v>
      </c>
      <c r="Q200" s="4">
        <f>F39</f>
        <v>26</v>
      </c>
      <c r="R200" s="4">
        <f>F244</f>
        <v>231</v>
      </c>
      <c r="S200" s="4">
        <f>F247</f>
        <v>234</v>
      </c>
      <c r="T200" s="4">
        <f>F36</f>
        <v>23</v>
      </c>
      <c r="U200" s="4">
        <f>F152</f>
        <v>139</v>
      </c>
      <c r="V200" s="4">
        <f>F131</f>
        <v>118</v>
      </c>
      <c r="W200" s="4">
        <f>F202</f>
        <v>189</v>
      </c>
      <c r="X200" s="4">
        <f>F81</f>
        <v>68</v>
      </c>
      <c r="Y200" s="4">
        <f>F237</f>
        <v>224</v>
      </c>
      <c r="Z200" s="5">
        <f>F46</f>
        <v>33</v>
      </c>
      <c r="AA200" s="75">
        <f>K200^3+L200^3+M200^3+N200^3+O200^3+P200^3+Q200^3+R200^3+K201^3+L201^3+M201^3+N201^3+O201^3+P201^3+Q201^3+R201^3</f>
        <v>67634176</v>
      </c>
      <c r="AB200" s="76">
        <f t="shared" si="32"/>
        <v>67634176</v>
      </c>
      <c r="AC200" s="61"/>
      <c r="AD200" s="89" t="s">
        <v>144</v>
      </c>
      <c r="AE200" s="83" t="s">
        <v>145</v>
      </c>
      <c r="AF200" s="83" t="s">
        <v>142</v>
      </c>
      <c r="AG200" s="83" t="s">
        <v>143</v>
      </c>
      <c r="AH200" s="82" t="s">
        <v>148</v>
      </c>
      <c r="AI200" s="82" t="s">
        <v>149</v>
      </c>
      <c r="AJ200" s="82" t="s">
        <v>146</v>
      </c>
      <c r="AK200" s="82" t="s">
        <v>147</v>
      </c>
      <c r="AL200" s="83" t="s">
        <v>155</v>
      </c>
      <c r="AM200" s="83" t="s">
        <v>154</v>
      </c>
      <c r="AN200" s="83" t="s">
        <v>157</v>
      </c>
      <c r="AO200" s="83" t="s">
        <v>156</v>
      </c>
      <c r="AP200" s="82" t="s">
        <v>151</v>
      </c>
      <c r="AQ200" s="82" t="s">
        <v>150</v>
      </c>
      <c r="AR200" s="82" t="s">
        <v>153</v>
      </c>
      <c r="AS200" s="86" t="s">
        <v>152</v>
      </c>
      <c r="AT200" s="66"/>
      <c r="AU200" s="51"/>
      <c r="AW200" s="109"/>
      <c r="AX200" s="58"/>
      <c r="AY200" s="3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5"/>
      <c r="BO200" s="75">
        <f>AY200^3+AZ200^3+BA200^3+BB200^3+BC200^3+BD200^3+BE200^3+BF200^3+AY201^3+AZ201^3+BA201^3+BB201^3+BC201^3+BD201^3+BE201^3+BF201^3</f>
        <v>0</v>
      </c>
      <c r="BP200" s="76">
        <f t="shared" si="33"/>
        <v>0</v>
      </c>
      <c r="BQ200" s="61"/>
      <c r="BR200" s="81"/>
      <c r="BS200" s="82"/>
      <c r="BT200" s="82"/>
      <c r="BU200" s="82"/>
      <c r="BV200" s="82"/>
      <c r="BW200" s="82"/>
      <c r="BX200" s="82"/>
      <c r="BY200" s="82"/>
      <c r="BZ200" s="83"/>
      <c r="CA200" s="83"/>
      <c r="CB200" s="83"/>
      <c r="CC200" s="83"/>
      <c r="CD200" s="83"/>
      <c r="CE200" s="83"/>
      <c r="CF200" s="83"/>
      <c r="CG200" s="84"/>
      <c r="CH200" s="66"/>
      <c r="CI200" s="51"/>
      <c r="CJ200" s="144"/>
      <c r="CK200" s="109"/>
      <c r="CL200" s="58"/>
      <c r="CM200" s="3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5"/>
      <c r="DC200" s="75">
        <f>CM200^3+CN200^3+CO200^3+CP200^3+CQ200^3+CR200^3+CS200^3+CT200^3+CM201^3+CN201^3+CO201^3+CP201^3+CQ201^3+CR201^3+CS201^3+CT201^3</f>
        <v>0</v>
      </c>
      <c r="DD200" s="76">
        <f t="shared" si="34"/>
        <v>0</v>
      </c>
      <c r="DE200" s="61"/>
      <c r="DF200" s="89"/>
      <c r="DG200" s="83"/>
      <c r="DH200" s="82"/>
      <c r="DI200" s="82"/>
      <c r="DJ200" s="83"/>
      <c r="DK200" s="83"/>
      <c r="DL200" s="82"/>
      <c r="DM200" s="82"/>
      <c r="DN200" s="83"/>
      <c r="DO200" s="83"/>
      <c r="DP200" s="82"/>
      <c r="DQ200" s="82"/>
      <c r="DR200" s="83"/>
      <c r="DS200" s="83"/>
      <c r="DT200" s="82"/>
      <c r="DU200" s="86"/>
      <c r="DV200" s="66"/>
      <c r="DW200" s="51"/>
      <c r="DY200" s="109"/>
      <c r="DZ200" s="58"/>
      <c r="EA200" s="3"/>
      <c r="EB200" s="4"/>
      <c r="EC200" s="4"/>
      <c r="ED200" s="4"/>
      <c r="EE200" s="4"/>
      <c r="EF200" s="4"/>
      <c r="EG200" s="4"/>
      <c r="EH200" s="4"/>
      <c r="EI200" s="4"/>
      <c r="EJ200" s="4"/>
      <c r="EK200" s="4"/>
      <c r="EL200" s="4"/>
      <c r="EM200" s="4"/>
      <c r="EN200" s="4"/>
      <c r="EO200" s="4"/>
      <c r="EP200" s="5"/>
      <c r="EQ200" s="75">
        <f>EA200^3+EB200^3+EC200^3+ED200^3+EE200^3+EF200^3+EG200^3+EH200^3+EA201^3+EB201^3+EC201^3+ED201^3+EE201^3+EF201^3+EG201^3+EH201^3</f>
        <v>0</v>
      </c>
      <c r="ER200" s="76">
        <f t="shared" si="35"/>
        <v>0</v>
      </c>
      <c r="ES200" s="61"/>
      <c r="ET200" s="81"/>
      <c r="EU200" s="82"/>
      <c r="EV200" s="82"/>
      <c r="EW200" s="82"/>
      <c r="EX200" s="82"/>
      <c r="EY200" s="82"/>
      <c r="EZ200" s="82"/>
      <c r="FA200" s="82"/>
      <c r="FB200" s="82"/>
      <c r="FC200" s="82"/>
      <c r="FD200" s="82"/>
      <c r="FE200" s="82"/>
      <c r="FF200" s="82"/>
      <c r="FG200" s="82"/>
      <c r="FH200" s="82"/>
      <c r="FI200" s="86"/>
      <c r="FJ200" s="66"/>
      <c r="FK200" s="51"/>
    </row>
    <row r="201" spans="1:167" x14ac:dyDescent="0.2">
      <c r="A201" s="32"/>
      <c r="B201" s="32"/>
      <c r="C201" s="32"/>
      <c r="D201" s="106" t="s">
        <v>202</v>
      </c>
      <c r="E201" s="107" t="s">
        <v>207</v>
      </c>
      <c r="F201" s="110">
        <f>B4+(187*B6)</f>
        <v>188</v>
      </c>
      <c r="G201" s="104"/>
      <c r="H201" s="43"/>
      <c r="I201" s="109"/>
      <c r="J201" s="58"/>
      <c r="K201" s="3">
        <f>F66</f>
        <v>53</v>
      </c>
      <c r="L201" s="4">
        <f>F217</f>
        <v>204</v>
      </c>
      <c r="M201" s="4">
        <f>F101</f>
        <v>88</v>
      </c>
      <c r="N201" s="4">
        <f>F182</f>
        <v>169</v>
      </c>
      <c r="O201" s="4">
        <f>F111</f>
        <v>98</v>
      </c>
      <c r="P201" s="4">
        <f>F172</f>
        <v>159</v>
      </c>
      <c r="Q201" s="4">
        <f>F16</f>
        <v>3</v>
      </c>
      <c r="R201" s="4">
        <f>F267</f>
        <v>254</v>
      </c>
      <c r="S201" s="4">
        <f>F256</f>
        <v>243</v>
      </c>
      <c r="T201" s="4">
        <f>F27</f>
        <v>14</v>
      </c>
      <c r="U201" s="4">
        <f>F159</f>
        <v>146</v>
      </c>
      <c r="V201" s="4">
        <f>F124</f>
        <v>111</v>
      </c>
      <c r="W201" s="4">
        <f>F181</f>
        <v>168</v>
      </c>
      <c r="X201" s="4">
        <f>F102</f>
        <v>89</v>
      </c>
      <c r="Y201" s="4">
        <f>F210</f>
        <v>197</v>
      </c>
      <c r="Z201" s="5">
        <f>F73</f>
        <v>60</v>
      </c>
      <c r="AA201" s="75">
        <f>S200^3+T200^3+U200^3+V200^3+W200^3+X200^3+Y200^3+Z200^3+S201^3+T201^3+U201^3+V201^3+W201^3+X201^3+Y201^3+Z201^3</f>
        <v>67634176</v>
      </c>
      <c r="AB201" s="76">
        <f t="shared" si="32"/>
        <v>67634176</v>
      </c>
      <c r="AC201" s="61"/>
      <c r="AD201" s="89" t="s">
        <v>177</v>
      </c>
      <c r="AE201" s="83" t="s">
        <v>178</v>
      </c>
      <c r="AF201" s="83" t="s">
        <v>175</v>
      </c>
      <c r="AG201" s="83" t="s">
        <v>176</v>
      </c>
      <c r="AH201" s="82" t="s">
        <v>181</v>
      </c>
      <c r="AI201" s="82" t="s">
        <v>182</v>
      </c>
      <c r="AJ201" s="82" t="s">
        <v>179</v>
      </c>
      <c r="AK201" s="82" t="s">
        <v>180</v>
      </c>
      <c r="AL201" s="83" t="s">
        <v>188</v>
      </c>
      <c r="AM201" s="83" t="s">
        <v>187</v>
      </c>
      <c r="AN201" s="83" t="s">
        <v>190</v>
      </c>
      <c r="AO201" s="83" t="s">
        <v>189</v>
      </c>
      <c r="AP201" s="82" t="s">
        <v>184</v>
      </c>
      <c r="AQ201" s="82" t="s">
        <v>183</v>
      </c>
      <c r="AR201" s="82" t="s">
        <v>186</v>
      </c>
      <c r="AS201" s="86" t="s">
        <v>185</v>
      </c>
      <c r="AT201" s="66"/>
      <c r="AU201" s="51"/>
      <c r="AW201" s="109"/>
      <c r="AX201" s="58"/>
      <c r="AY201" s="3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5"/>
      <c r="BO201" s="75">
        <f>BG200^3+BH200^3+BI200^3+BJ200^3+BK200^3+BL200^3+BM200^3+BN200^3+BG201^3+BH201^3+BI201^3+BJ201^3+BK201^3+BL201^3+BM201^3+BN201^3</f>
        <v>0</v>
      </c>
      <c r="BP201" s="76">
        <f t="shared" si="33"/>
        <v>0</v>
      </c>
      <c r="BQ201" s="61"/>
      <c r="BR201" s="81"/>
      <c r="BS201" s="82"/>
      <c r="BT201" s="82"/>
      <c r="BU201" s="82"/>
      <c r="BV201" s="82"/>
      <c r="BW201" s="82"/>
      <c r="BX201" s="82"/>
      <c r="BY201" s="82"/>
      <c r="BZ201" s="83"/>
      <c r="CA201" s="83"/>
      <c r="CB201" s="83"/>
      <c r="CC201" s="83"/>
      <c r="CD201" s="83"/>
      <c r="CE201" s="83"/>
      <c r="CF201" s="83"/>
      <c r="CG201" s="84"/>
      <c r="CH201" s="66"/>
      <c r="CI201" s="51"/>
      <c r="CJ201" s="144"/>
      <c r="CK201" s="109"/>
      <c r="CL201" s="58"/>
      <c r="CM201" s="3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5"/>
      <c r="DC201" s="75">
        <f>CU200^3+CV200^3+CW200^3+CX200^3+CY200^3+CZ200^3+DA200^3+DB200^3+CU201^3+CV201^3+CW201^3+CX201^3+CY201^3+CZ201^3+DA201^3+DB201^3</f>
        <v>0</v>
      </c>
      <c r="DD201" s="76">
        <f t="shared" si="34"/>
        <v>0</v>
      </c>
      <c r="DE201" s="61"/>
      <c r="DF201" s="89"/>
      <c r="DG201" s="83"/>
      <c r="DH201" s="82"/>
      <c r="DI201" s="82"/>
      <c r="DJ201" s="83"/>
      <c r="DK201" s="83"/>
      <c r="DL201" s="82"/>
      <c r="DM201" s="82"/>
      <c r="DN201" s="83"/>
      <c r="DO201" s="83"/>
      <c r="DP201" s="82"/>
      <c r="DQ201" s="82"/>
      <c r="DR201" s="83"/>
      <c r="DS201" s="83"/>
      <c r="DT201" s="82"/>
      <c r="DU201" s="86"/>
      <c r="DV201" s="66"/>
      <c r="DW201" s="51"/>
      <c r="DY201" s="109"/>
      <c r="DZ201" s="58"/>
      <c r="EA201" s="3"/>
      <c r="EB201" s="4"/>
      <c r="EC201" s="4"/>
      <c r="ED201" s="4"/>
      <c r="EE201" s="4"/>
      <c r="EF201" s="4"/>
      <c r="EG201" s="4"/>
      <c r="EH201" s="4"/>
      <c r="EI201" s="4"/>
      <c r="EJ201" s="4"/>
      <c r="EK201" s="4"/>
      <c r="EL201" s="4"/>
      <c r="EM201" s="4"/>
      <c r="EN201" s="4"/>
      <c r="EO201" s="4"/>
      <c r="EP201" s="5"/>
      <c r="EQ201" s="75">
        <f>EI200^3+EJ200^3+EK200^3+EL200^3+EM200^3+EN200^3+EO200^3+EP200^3+EI201^3+EJ201^3+EK201^3+EL201^3+EM201^3+EN201^3+EO201^3+EP201^3</f>
        <v>0</v>
      </c>
      <c r="ER201" s="76">
        <f t="shared" si="35"/>
        <v>0</v>
      </c>
      <c r="ES201" s="61"/>
      <c r="ET201" s="89"/>
      <c r="EU201" s="83"/>
      <c r="EV201" s="83"/>
      <c r="EW201" s="83"/>
      <c r="EX201" s="83"/>
      <c r="EY201" s="83"/>
      <c r="EZ201" s="83"/>
      <c r="FA201" s="83"/>
      <c r="FB201" s="83"/>
      <c r="FC201" s="83"/>
      <c r="FD201" s="83"/>
      <c r="FE201" s="83"/>
      <c r="FF201" s="83"/>
      <c r="FG201" s="83"/>
      <c r="FH201" s="83"/>
      <c r="FI201" s="84"/>
      <c r="FJ201" s="66"/>
      <c r="FK201" s="51"/>
    </row>
    <row r="202" spans="1:167" x14ac:dyDescent="0.2">
      <c r="A202" s="32"/>
      <c r="B202" s="32"/>
      <c r="C202" s="32"/>
      <c r="D202" s="106" t="s">
        <v>151</v>
      </c>
      <c r="E202" s="107" t="s">
        <v>207</v>
      </c>
      <c r="F202" s="110">
        <f>B4+(188*B6)</f>
        <v>189</v>
      </c>
      <c r="G202" s="104"/>
      <c r="H202" s="43"/>
      <c r="I202" s="109"/>
      <c r="J202" s="58"/>
      <c r="K202" s="3">
        <f>F268</f>
        <v>255</v>
      </c>
      <c r="L202" s="4">
        <f>F15</f>
        <v>2</v>
      </c>
      <c r="M202" s="4">
        <f>F171</f>
        <v>158</v>
      </c>
      <c r="N202" s="4">
        <f>F112</f>
        <v>99</v>
      </c>
      <c r="O202" s="4">
        <f>F185</f>
        <v>172</v>
      </c>
      <c r="P202" s="4">
        <f>F98</f>
        <v>85</v>
      </c>
      <c r="Q202" s="4">
        <f>F214</f>
        <v>201</v>
      </c>
      <c r="R202" s="4">
        <f>F69</f>
        <v>56</v>
      </c>
      <c r="S202" s="4">
        <f>F70</f>
        <v>57</v>
      </c>
      <c r="T202" s="4">
        <f>F213</f>
        <v>200</v>
      </c>
      <c r="U202" s="4">
        <f>F105</f>
        <v>92</v>
      </c>
      <c r="V202" s="4">
        <f>F178</f>
        <v>165</v>
      </c>
      <c r="W202" s="4">
        <f>F123</f>
        <v>110</v>
      </c>
      <c r="X202" s="4">
        <f>F160</f>
        <v>147</v>
      </c>
      <c r="Y202" s="4">
        <f>F28</f>
        <v>15</v>
      </c>
      <c r="Z202" s="5">
        <f>F255</f>
        <v>242</v>
      </c>
      <c r="AA202" s="75">
        <f>K202^3+L202^3+M202^3+N202^3+O202^3+P202^3+Q202^3+R202^3+K203^3+L203^3+M203^3+N203^3+O203^3+P203^3+Q203^3+R203^3</f>
        <v>67634176</v>
      </c>
      <c r="AB202" s="76">
        <f t="shared" si="32"/>
        <v>67634176</v>
      </c>
      <c r="AC202" s="61"/>
      <c r="AD202" s="89" t="s">
        <v>210</v>
      </c>
      <c r="AE202" s="83" t="s">
        <v>211</v>
      </c>
      <c r="AF202" s="83" t="s">
        <v>208</v>
      </c>
      <c r="AG202" s="83" t="s">
        <v>209</v>
      </c>
      <c r="AH202" s="82" t="s">
        <v>214</v>
      </c>
      <c r="AI202" s="82" t="s">
        <v>215</v>
      </c>
      <c r="AJ202" s="82" t="s">
        <v>212</v>
      </c>
      <c r="AK202" s="82" t="s">
        <v>213</v>
      </c>
      <c r="AL202" s="83" t="s">
        <v>221</v>
      </c>
      <c r="AM202" s="83" t="s">
        <v>220</v>
      </c>
      <c r="AN202" s="83" t="s">
        <v>223</v>
      </c>
      <c r="AO202" s="83" t="s">
        <v>222</v>
      </c>
      <c r="AP202" s="82" t="s">
        <v>217</v>
      </c>
      <c r="AQ202" s="82" t="s">
        <v>216</v>
      </c>
      <c r="AR202" s="82" t="s">
        <v>219</v>
      </c>
      <c r="AS202" s="86" t="s">
        <v>218</v>
      </c>
      <c r="AT202" s="66"/>
      <c r="AU202" s="51"/>
      <c r="AW202" s="109"/>
      <c r="AX202" s="58"/>
      <c r="AY202" s="3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5"/>
      <c r="BO202" s="75">
        <f>AY202^3+AZ202^3+BA202^3+BB202^3+BC202^3+BD202^3+BE202^3+BF202^3+AY203^3+AZ203^3+BA203^3+BB203^3+BC203^3+BD203^3+BE203^3+BF203^3</f>
        <v>0</v>
      </c>
      <c r="BP202" s="76">
        <f t="shared" si="33"/>
        <v>0</v>
      </c>
      <c r="BQ202" s="61"/>
      <c r="BR202" s="89"/>
      <c r="BS202" s="83"/>
      <c r="BT202" s="83"/>
      <c r="BU202" s="83"/>
      <c r="BV202" s="83"/>
      <c r="BW202" s="83"/>
      <c r="BX202" s="83"/>
      <c r="BY202" s="83"/>
      <c r="BZ202" s="82"/>
      <c r="CA202" s="82"/>
      <c r="CB202" s="82"/>
      <c r="CC202" s="82"/>
      <c r="CD202" s="82"/>
      <c r="CE202" s="82"/>
      <c r="CF202" s="82"/>
      <c r="CG202" s="86"/>
      <c r="CH202" s="66"/>
      <c r="CI202" s="51"/>
      <c r="CJ202" s="144"/>
      <c r="CK202" s="109"/>
      <c r="CL202" s="58"/>
      <c r="CM202" s="3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5"/>
      <c r="DC202" s="75">
        <f>CM202^3+CN202^3+CO202^3+CP202^3+CQ202^3+CR202^3+CS202^3+CT202^3+CM203^3+CN203^3+CO203^3+CP203^3+CQ203^3+CR203^3+CS203^3+CT203^3</f>
        <v>0</v>
      </c>
      <c r="DD202" s="76">
        <f t="shared" si="34"/>
        <v>0</v>
      </c>
      <c r="DE202" s="61"/>
      <c r="DF202" s="89"/>
      <c r="DG202" s="83"/>
      <c r="DH202" s="82"/>
      <c r="DI202" s="82"/>
      <c r="DJ202" s="83"/>
      <c r="DK202" s="83"/>
      <c r="DL202" s="82"/>
      <c r="DM202" s="82"/>
      <c r="DN202" s="83"/>
      <c r="DO202" s="83"/>
      <c r="DP202" s="82"/>
      <c r="DQ202" s="82"/>
      <c r="DR202" s="83"/>
      <c r="DS202" s="83"/>
      <c r="DT202" s="82"/>
      <c r="DU202" s="86"/>
      <c r="DV202" s="66"/>
      <c r="DW202" s="51"/>
      <c r="DY202" s="109"/>
      <c r="DZ202" s="58"/>
      <c r="EA202" s="3"/>
      <c r="EB202" s="4"/>
      <c r="EC202" s="4"/>
      <c r="ED202" s="4"/>
      <c r="EE202" s="4"/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5"/>
      <c r="EQ202" s="75">
        <f>EA202^3+EB202^3+EC202^3+ED202^3+EE202^3+EF202^3+EG202^3+EH202^3+EA203^3+EB203^3+EC203^3+ED203^3+EE203^3+EF203^3+EG203^3+EH203^3</f>
        <v>0</v>
      </c>
      <c r="ER202" s="76">
        <f t="shared" si="35"/>
        <v>0</v>
      </c>
      <c r="ES202" s="61"/>
      <c r="ET202" s="81"/>
      <c r="EU202" s="82"/>
      <c r="EV202" s="82"/>
      <c r="EW202" s="82"/>
      <c r="EX202" s="82"/>
      <c r="EY202" s="82"/>
      <c r="EZ202" s="82"/>
      <c r="FA202" s="82"/>
      <c r="FB202" s="82"/>
      <c r="FC202" s="82"/>
      <c r="FD202" s="82"/>
      <c r="FE202" s="82"/>
      <c r="FF202" s="82"/>
      <c r="FG202" s="82"/>
      <c r="FH202" s="82"/>
      <c r="FI202" s="86"/>
      <c r="FJ202" s="66"/>
      <c r="FK202" s="51"/>
    </row>
    <row r="203" spans="1:167" x14ac:dyDescent="0.2">
      <c r="A203" s="32"/>
      <c r="B203" s="32"/>
      <c r="C203" s="32"/>
      <c r="D203" s="106" t="s">
        <v>59</v>
      </c>
      <c r="E203" s="107" t="s">
        <v>207</v>
      </c>
      <c r="F203" s="108">
        <f>B4+(189*B6)</f>
        <v>190</v>
      </c>
      <c r="G203" s="104"/>
      <c r="H203" s="43"/>
      <c r="I203" s="109"/>
      <c r="J203" s="58"/>
      <c r="K203" s="7">
        <f>F243</f>
        <v>230</v>
      </c>
      <c r="L203" s="8">
        <f>F40</f>
        <v>27</v>
      </c>
      <c r="M203" s="8">
        <f>F148</f>
        <v>135</v>
      </c>
      <c r="N203" s="8">
        <f>F135</f>
        <v>122</v>
      </c>
      <c r="O203" s="8">
        <f>F190</f>
        <v>177</v>
      </c>
      <c r="P203" s="8">
        <f>F93</f>
        <v>80</v>
      </c>
      <c r="Q203" s="8">
        <f>F225</f>
        <v>212</v>
      </c>
      <c r="R203" s="8">
        <f>F58</f>
        <v>45</v>
      </c>
      <c r="S203" s="8">
        <f>F49</f>
        <v>36</v>
      </c>
      <c r="T203" s="8">
        <f>F234</f>
        <v>221</v>
      </c>
      <c r="U203" s="8">
        <f>F78</f>
        <v>65</v>
      </c>
      <c r="V203" s="8">
        <f>F205</f>
        <v>192</v>
      </c>
      <c r="W203" s="8">
        <f>F132</f>
        <v>119</v>
      </c>
      <c r="X203" s="8">
        <f>F151</f>
        <v>138</v>
      </c>
      <c r="Y203" s="8">
        <f>F35</f>
        <v>22</v>
      </c>
      <c r="Z203" s="9">
        <f>F248</f>
        <v>235</v>
      </c>
      <c r="AA203" s="75">
        <f>S202^3+T202^3+U202^3+V202^3+W202^3+X202^3+Y202^3+Z202^3+S203^3+T203^3+U203^3+V203^3+W203^3+X203^3+Y203^3+Z203^3</f>
        <v>67634176</v>
      </c>
      <c r="AB203" s="76">
        <f t="shared" si="32"/>
        <v>67634176</v>
      </c>
      <c r="AC203" s="61"/>
      <c r="AD203" s="116" t="s">
        <v>242</v>
      </c>
      <c r="AE203" s="117" t="s">
        <v>243</v>
      </c>
      <c r="AF203" s="117" t="s">
        <v>240</v>
      </c>
      <c r="AG203" s="117" t="s">
        <v>241</v>
      </c>
      <c r="AH203" s="118" t="s">
        <v>246</v>
      </c>
      <c r="AI203" s="118" t="s">
        <v>247</v>
      </c>
      <c r="AJ203" s="118" t="s">
        <v>244</v>
      </c>
      <c r="AK203" s="118" t="s">
        <v>245</v>
      </c>
      <c r="AL203" s="117" t="s">
        <v>253</v>
      </c>
      <c r="AM203" s="117" t="s">
        <v>252</v>
      </c>
      <c r="AN203" s="117" t="s">
        <v>255</v>
      </c>
      <c r="AO203" s="117" t="s">
        <v>254</v>
      </c>
      <c r="AP203" s="118" t="s">
        <v>249</v>
      </c>
      <c r="AQ203" s="118" t="s">
        <v>248</v>
      </c>
      <c r="AR203" s="118" t="s">
        <v>251</v>
      </c>
      <c r="AS203" s="119" t="s">
        <v>250</v>
      </c>
      <c r="AT203" s="32"/>
      <c r="AU203" s="115"/>
      <c r="AW203" s="109"/>
      <c r="AX203" s="58"/>
      <c r="AY203" s="7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9"/>
      <c r="BO203" s="75">
        <f>BG202^3+BH202^3+BI202^3+BJ202^3+BK202^3+BL202^3+BM202^3+BN202^3+BG203^3+BH203^3+BI203^3+BJ203^3+BK203^3+BL203^3+BM203^3+BN203^3</f>
        <v>0</v>
      </c>
      <c r="BP203" s="76">
        <f t="shared" si="33"/>
        <v>0</v>
      </c>
      <c r="BQ203" s="61"/>
      <c r="BR203" s="116"/>
      <c r="BS203" s="117"/>
      <c r="BT203" s="117"/>
      <c r="BU203" s="117"/>
      <c r="BV203" s="117"/>
      <c r="BW203" s="117"/>
      <c r="BX203" s="117"/>
      <c r="BY203" s="117"/>
      <c r="BZ203" s="118"/>
      <c r="CA203" s="118"/>
      <c r="CB203" s="118"/>
      <c r="CC203" s="118"/>
      <c r="CD203" s="118"/>
      <c r="CE203" s="118"/>
      <c r="CF203" s="118"/>
      <c r="CG203" s="119"/>
      <c r="CH203" s="32"/>
      <c r="CI203" s="115"/>
      <c r="CJ203" s="144"/>
      <c r="CK203" s="109"/>
      <c r="CL203" s="58"/>
      <c r="CM203" s="7"/>
      <c r="CN203" s="8"/>
      <c r="CO203" s="8"/>
      <c r="CP203" s="8"/>
      <c r="CQ203" s="8"/>
      <c r="CR203" s="8"/>
      <c r="CS203" s="8"/>
      <c r="CT203" s="8"/>
      <c r="CU203" s="8"/>
      <c r="CV203" s="8"/>
      <c r="CW203" s="8"/>
      <c r="CX203" s="8"/>
      <c r="CY203" s="8"/>
      <c r="CZ203" s="8"/>
      <c r="DA203" s="8"/>
      <c r="DB203" s="9"/>
      <c r="DC203" s="75">
        <f>CU202^3+CV202^3+CW202^3+CX202^3+CY202^3+CZ202^3+DA202^3+DB202^3+CU203^3+CV203^3+CW203^3+CX203^3+CY203^3+CZ203^3+DA203^3+DB203^3</f>
        <v>0</v>
      </c>
      <c r="DD203" s="76">
        <f t="shared" si="34"/>
        <v>0</v>
      </c>
      <c r="DE203" s="61"/>
      <c r="DF203" s="116"/>
      <c r="DG203" s="117"/>
      <c r="DH203" s="118"/>
      <c r="DI203" s="118"/>
      <c r="DJ203" s="117"/>
      <c r="DK203" s="117"/>
      <c r="DL203" s="118"/>
      <c r="DM203" s="118"/>
      <c r="DN203" s="117"/>
      <c r="DO203" s="117"/>
      <c r="DP203" s="118"/>
      <c r="DQ203" s="118"/>
      <c r="DR203" s="117"/>
      <c r="DS203" s="117"/>
      <c r="DT203" s="118"/>
      <c r="DU203" s="119"/>
      <c r="DV203" s="32"/>
      <c r="DW203" s="115"/>
      <c r="DY203" s="109"/>
      <c r="DZ203" s="58"/>
      <c r="EA203" s="7"/>
      <c r="EB203" s="8"/>
      <c r="EC203" s="8"/>
      <c r="ED203" s="8"/>
      <c r="EE203" s="8"/>
      <c r="EF203" s="8"/>
      <c r="EG203" s="8"/>
      <c r="EH203" s="8"/>
      <c r="EI203" s="8"/>
      <c r="EJ203" s="8"/>
      <c r="EK203" s="8"/>
      <c r="EL203" s="8"/>
      <c r="EM203" s="8"/>
      <c r="EN203" s="8"/>
      <c r="EO203" s="8"/>
      <c r="EP203" s="9"/>
      <c r="EQ203" s="75">
        <f>EI202^3+EJ202^3+EK202^3+EL202^3+EM202^3+EN202^3+EO202^3+EP202^3+EI203^3+EJ203^3+EK203^3+EL203^3+EM203^3+EN203^3+EO203^3+EP203^3</f>
        <v>0</v>
      </c>
      <c r="ER203" s="76">
        <f t="shared" si="35"/>
        <v>0</v>
      </c>
      <c r="ES203" s="61"/>
      <c r="ET203" s="116"/>
      <c r="EU203" s="117"/>
      <c r="EV203" s="117"/>
      <c r="EW203" s="117"/>
      <c r="EX203" s="117"/>
      <c r="EY203" s="117"/>
      <c r="EZ203" s="117"/>
      <c r="FA203" s="117"/>
      <c r="FB203" s="117"/>
      <c r="FC203" s="117"/>
      <c r="FD203" s="117"/>
      <c r="FE203" s="117"/>
      <c r="FF203" s="117"/>
      <c r="FG203" s="117"/>
      <c r="FH203" s="117"/>
      <c r="FI203" s="120"/>
      <c r="FJ203" s="32"/>
      <c r="FK203" s="115"/>
    </row>
    <row r="204" spans="1:167" x14ac:dyDescent="0.2">
      <c r="A204" s="32"/>
      <c r="B204" s="32"/>
      <c r="C204" s="32"/>
      <c r="D204" s="106" t="s">
        <v>43</v>
      </c>
      <c r="E204" s="107" t="s">
        <v>207</v>
      </c>
      <c r="F204" s="108">
        <f>B4+(190*B6)</f>
        <v>191</v>
      </c>
      <c r="G204" s="104"/>
      <c r="H204" s="43"/>
      <c r="I204" s="109"/>
      <c r="J204" s="58"/>
      <c r="K204" s="121">
        <f>K188^3+K189^3+K190^3+K191^3+K192^3+K193^3+K194^3+K195^3+L188^3+L189^3+L190^3+L191^3+L192^3+L193^3+L194^3+L195^3</f>
        <v>67634176</v>
      </c>
      <c r="L204" s="122">
        <f>K203^3+K202^3+K201^3+K200^3+K199^3+K198^3+K197^3+K196^3+L203^3+L202^3+L201^3+L200^3+L199^3+L198^3+L197^3+L196^3</f>
        <v>67634176</v>
      </c>
      <c r="M204" s="122">
        <f>M188^3+M189^3+M190^3+M191^3+M192^3+M193^3+M194^3+M195^3+N188^3+N189^3+N190^3+N191^3+N192^3+N193^3+N194^3+N195^3</f>
        <v>67634176</v>
      </c>
      <c r="N204" s="122">
        <f>M203^3+M202^3+M201^3+M200^3+M199^3+M198^3+M197^3+M196^3+N203^3+N202^3+N201^3+N200^3+N199^3+N198^3+N197^3+N196^3</f>
        <v>67634176</v>
      </c>
      <c r="O204" s="122">
        <f>O188^3+O189^3+O190^3+O191^3+O192^3+O193^3+O194^3+O195^3+P188^3+P189^3+P190^3+P191^3+P192^3+P193^3+P194^3+P195^3</f>
        <v>67634176</v>
      </c>
      <c r="P204" s="122">
        <f>O203^3+O202^3+O201^3+O200^3+O199^3+O198^3+O197^3+O196^3+P203^3+P202^3+P201^3+P200^3+P199^3+P198^3+P197^3+P196^3</f>
        <v>67634176</v>
      </c>
      <c r="Q204" s="122">
        <f>Q188^3+Q189^3+Q190^3+Q191^3+Q192^3+Q193^3+Q194^3+Q195^3+R188^3+R189^3+R190^3+R191^3+R192^3+R193^3+R194^3+R195^3</f>
        <v>67634176</v>
      </c>
      <c r="R204" s="122">
        <f>Q203^3+Q202^3+Q201^3+Q200^3+Q199^3+Q198^3+Q197^3+Q196^3+R203^3+R202^3+R201^3+R200^3+R199^3+R198^3+R197^3+R196^3</f>
        <v>67634176</v>
      </c>
      <c r="S204" s="122">
        <f>S188^3+S189^3+S190^3+S191^3+S192^3+S193^3+S194^3+S195^3+T188^3+T189^3+T190^3+T191^3+T192^3+T193^3+T194^3+T195^3</f>
        <v>67634176</v>
      </c>
      <c r="T204" s="122">
        <f>S203^3+S202^3+S201^3+S200^3+S199^3+S198^3+S197^3+S196^3+T203^3+T202^3+T201^3+T200^3+T199^3+T198^3+T197^3+T196^3</f>
        <v>67634176</v>
      </c>
      <c r="U204" s="122">
        <f>U188^3+U189^3+U190^3+U191^3+U192^3+U193^3+U194^3+U195^3+V188^3+V189^3+V190^3+V191^3+V192^3+V193^3+V194^3+V195^3</f>
        <v>67634176</v>
      </c>
      <c r="V204" s="122">
        <f>U203^3+U202^3+U201^3+U200^3+U199^3+U198^3+U197^3+U196^3+V203^3+V202^3+V201^3+V200^3+V199^3+V198^3+V197^3+V196^3</f>
        <v>67634176</v>
      </c>
      <c r="W204" s="122">
        <f>W188^3+W189^3+W190^3+W191^3+W192^3+W193^3+W194^3+W195^3+X188^3+X189^3+X190^3+X191^3+X192^3+X193^3+X194^3+X195^3</f>
        <v>67634176</v>
      </c>
      <c r="X204" s="122">
        <f>W203^3+W202^3+W201^3+W200^3+W199^3+W198^3+W197^3+W196^3+X203^3+X202^3+X201^3+X200^3+X199^3+X198^3+X197^3+X196^3</f>
        <v>67634176</v>
      </c>
      <c r="Y204" s="122">
        <f>Y188^3+Y189^3+Y190^3+Y191^3+Y192^3+Y193^3+Y194^3+Y195^3+Z188^3+Z189^3+Z190^3+Z191^3+Z192^3+Z193^3+Z194^3+Z195^3</f>
        <v>67634176</v>
      </c>
      <c r="Z204" s="122">
        <f>Y203^3+Y202^3+Y201^3+Y200^3+Y199^3+Y198^3+Y197^3+Y196^3+Z203^3+Z202^3+Z201^3+Z200^3+Z199^3+Z198^3+Z197^3+Z196^3</f>
        <v>67634176</v>
      </c>
      <c r="AA204" s="124">
        <f>SUMSQ(K188,L189,M190,N191,O192,P193,Q194,R195,S196,T197,U198,V199,W200,X201,Y202,Z203)</f>
        <v>351576</v>
      </c>
      <c r="AB204" s="125">
        <f>SUMSQ(K196,L197,M198,N199,O200,P201,Q202,R203,S188,T189,U190,V191,W192,X193,Y194,Z195)</f>
        <v>351576</v>
      </c>
      <c r="AC204" s="52"/>
      <c r="AD204" s="126"/>
      <c r="AE204" s="126"/>
      <c r="AF204" s="126"/>
      <c r="AG204" s="126"/>
      <c r="AH204" s="126"/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32"/>
      <c r="AU204" s="115"/>
      <c r="AW204" s="109"/>
      <c r="AX204" s="58"/>
      <c r="AY204" s="121">
        <f>AY188^3+AY189^3+AY190^3+AY191^3+AY192^3+AY193^3+AY194^3+AY195^3+AZ188^3+AZ189^3+AZ190^3+AZ191^3+AZ192^3+AZ193^3+AZ194^3+AZ195^3</f>
        <v>0</v>
      </c>
      <c r="AZ204" s="122">
        <f>AY203^3+AY202^3+AY201^3+AY200^3+AY199^3+AY198^3+AY197^3+AY196^3+AZ203^3+AZ202^3+AZ201^3+AZ200^3+AZ199^3+AZ198^3+AZ197^3+AZ196^3</f>
        <v>0</v>
      </c>
      <c r="BA204" s="122">
        <f>BA188^3+BA189^3+BA190^3+BA191^3+BA192^3+BA193^3+BA194^3+BA195^3+BB188^3+BB189^3+BB190^3+BB191^3+BB192^3+BB193^3+BB194^3+BB195^3</f>
        <v>0</v>
      </c>
      <c r="BB204" s="122">
        <f>BA203^3+BA202^3+BA201^3+BA200^3+BA199^3+BA198^3+BA197^3+BA196^3+BB203^3+BB202^3+BB201^3+BB200^3+BB199^3+BB198^3+BB197^3+BB196^3</f>
        <v>0</v>
      </c>
      <c r="BC204" s="122">
        <f>BC188^3+BC189^3+BC190^3+BC191^3+BC192^3+BC193^3+BC194^3+BC195^3+BD188^3+BD189^3+BD190^3+BD191^3+BD192^3+BD193^3+BD194^3+BD195^3</f>
        <v>0</v>
      </c>
      <c r="BD204" s="122">
        <f>BC203^3+BC202^3+BC201^3+BC200^3+BC199^3+BC198^3+BC197^3+BC196^3+BD203^3+BD202^3+BD201^3+BD200^3+BD199^3+BD198^3+BD197^3+BD196^3</f>
        <v>0</v>
      </c>
      <c r="BE204" s="122">
        <f>BE188^3+BE189^3+BE190^3+BE191^3+BE192^3+BE193^3+BE194^3+BE195^3+BF188^3+BF189^3+BF190^3+BF191^3+BF192^3+BF193^3+BF194^3+BF195^3</f>
        <v>0</v>
      </c>
      <c r="BF204" s="122">
        <f>BE203^3+BE202^3+BE201^3+BE200^3+BE199^3+BE198^3+BE197^3+BE196^3+BF203^3+BF202^3+BF201^3+BF200^3+BF199^3+BF198^3+BF197^3+BF196^3</f>
        <v>0</v>
      </c>
      <c r="BG204" s="122">
        <f>BG188^3+BG189^3+BG190^3+BG191^3+BG192^3+BG193^3+BG194^3+BG195^3+BH188^3+BH189^3+BH190^3+BH191^3+BH192^3+BH193^3+BH194^3+BH195^3</f>
        <v>0</v>
      </c>
      <c r="BH204" s="122">
        <f>BG203^3+BG202^3+BG201^3+BG200^3+BG199^3+BG198^3+BG197^3+BG196^3+BH203^3+BH202^3+BH201^3+BH200^3+BH199^3+BH198^3+BH197^3+BH196^3</f>
        <v>0</v>
      </c>
      <c r="BI204" s="122">
        <f>BI188^3+BI189^3+BI190^3+BI191^3+BI192^3+BI193^3+BI194^3+BI195^3+BJ188^3+BJ189^3+BJ190^3+BJ191^3+BJ192^3+BJ193^3+BJ194^3+BJ195^3</f>
        <v>0</v>
      </c>
      <c r="BJ204" s="122">
        <f>BI203^3+BI202^3+BI201^3+BI200^3+BI199^3+BI198^3+BI197^3+BI196^3+BJ203^3+BJ202^3+BJ201^3+BJ200^3+BJ199^3+BJ198^3+BJ197^3+BJ196^3</f>
        <v>0</v>
      </c>
      <c r="BK204" s="122">
        <f>BK188^3+BK189^3+BK190^3+BK191^3+BK192^3+BK193^3+BK194^3+BK195^3+BL188^3+BL189^3+BL190^3+BL191^3+BL192^3+BL193^3+BL194^3+BL195^3</f>
        <v>0</v>
      </c>
      <c r="BL204" s="122">
        <f>BK203^3+BK202^3+BK201^3+BK200^3+BK199^3+BK198^3+BK197^3+BK196^3+BL203^3+BL202^3+BL201^3+BL200^3+BL199^3+BL198^3+BL197^3+BL196^3</f>
        <v>0</v>
      </c>
      <c r="BM204" s="122">
        <f>BM188^3+BM189^3+BM190^3+BM191^3+BM192^3+BM193^3+BM194^3+BM195^3+BN188^3+BN189^3+BN190^3+BN191^3+BN192^3+BN193^3+BN194^3+BN195^3</f>
        <v>0</v>
      </c>
      <c r="BN204" s="123">
        <f>BM203^3+BM202^3+BM201^3+BM200^3+BM199^3+BM198^3+BM197^3+BM196^3+BN203^3+BN202^3+BN201^3+BN200^3+BN199^3+BN198^3+BN197^3+BN196^3</f>
        <v>0</v>
      </c>
      <c r="BO204" s="124">
        <f>SUMSQ(AY188,AZ189,BA190,BB191,BC192,BD193,BE194,BF195,BG196,BH197,BI198,BJ199,BK200,BL201,BM202,BN203)</f>
        <v>0</v>
      </c>
      <c r="BP204" s="125">
        <f>SUMSQ(AY196,AZ197,BA198,BB199,BC200,BD201,BE202,BF203,BG188,BH189,BI190,BJ191,BK192,BL193,BM194,BN195)</f>
        <v>0</v>
      </c>
      <c r="BQ204" s="52"/>
      <c r="BR204" s="126"/>
      <c r="BS204" s="126"/>
      <c r="BT204" s="126"/>
      <c r="BU204" s="126"/>
      <c r="BV204" s="126"/>
      <c r="BW204" s="126"/>
      <c r="BX204" s="126"/>
      <c r="BY204" s="126"/>
      <c r="BZ204" s="126"/>
      <c r="CA204" s="126"/>
      <c r="CB204" s="126"/>
      <c r="CC204" s="126"/>
      <c r="CD204" s="126"/>
      <c r="CE204" s="126"/>
      <c r="CF204" s="126"/>
      <c r="CG204" s="126"/>
      <c r="CH204" s="32"/>
      <c r="CI204" s="115"/>
      <c r="CJ204" s="144"/>
      <c r="CK204" s="109"/>
      <c r="CL204" s="58"/>
      <c r="CM204" s="121">
        <f>CM188^3+CM189^3+CM190^3+CM191^3+CM192^3+CM193^3+CM194^3+CM195^3+CN188^3+CN189^3+CN190^3+CN191^3+CN192^3+CN193^3+CN194^3+CN195^3</f>
        <v>0</v>
      </c>
      <c r="CN204" s="122">
        <f>CM203^3+CM202^3+CM201^3+CM200^3+CM199^3+CM198^3+CM197^3+CM196^3+CN203^3+CN202^3+CN201^3+CN200^3+CN199^3+CN198^3+CN197^3+CN196^3</f>
        <v>0</v>
      </c>
      <c r="CO204" s="122">
        <f>CO188^3+CO189^3+CO190^3+CO191^3+CO192^3+CO193^3+CO194^3+CO195^3+CP188^3+CP189^3+CP190^3+CP191^3+CP192^3+CP193^3+CP194^3+CP195^3</f>
        <v>0</v>
      </c>
      <c r="CP204" s="122">
        <f>CO203^3+CO202^3+CO201^3+CO200^3+CO199^3+CO198^3+CO197^3+CO196^3+CP203^3+CP202^3+CP201^3+CP200^3+CP199^3+CP198^3+CP197^3+CP196^3</f>
        <v>0</v>
      </c>
      <c r="CQ204" s="122">
        <f>CQ188^3+CQ189^3+CQ190^3+CQ191^3+CQ192^3+CQ193^3+CQ194^3+CQ195^3+CR188^3+CR189^3+CR190^3+CR191^3+CR192^3+CR193^3+CR194^3+CR195^3</f>
        <v>0</v>
      </c>
      <c r="CR204" s="122">
        <f>CQ203^3+CQ202^3+CQ201^3+CQ200^3+CQ199^3+CQ198^3+CQ197^3+CQ196^3+CR203^3+CR202^3+CR201^3+CR200^3+CR199^3+CR198^3+CR197^3+CR196^3</f>
        <v>0</v>
      </c>
      <c r="CS204" s="122">
        <f>CS188^3+CS189^3+CS190^3+CS191^3+CS192^3+CS193^3+CS194^3+CS195^3+CT188^3+CT189^3+CT190^3+CT191^3+CT192^3+CT193^3+CT194^3+CT195^3</f>
        <v>0</v>
      </c>
      <c r="CT204" s="122">
        <f>CS203^3+CS202^3+CS201^3+CS200^3+CS199^3+CS198^3+CS197^3+CS196^3+CT203^3+CT202^3+CT201^3+CT200^3+CT199^3+CT198^3+CT197^3+CT196^3</f>
        <v>0</v>
      </c>
      <c r="CU204" s="122">
        <f>CU188^3+CU189^3+CU190^3+CU191^3+CU192^3+CU193^3+CU194^3+CU195^3+CV188^3+CV189^3+CV190^3+CV191^3+CV192^3+CV193^3+CV194^3+CV195^3</f>
        <v>0</v>
      </c>
      <c r="CV204" s="122">
        <f>CU203^3+CU202^3+CU201^3+CU200^3+CU199^3+CU198^3+CU197^3+CU196^3+CV203^3+CV202^3+CV201^3+CV200^3+CV199^3+CV198^3+CV197^3+CV196^3</f>
        <v>0</v>
      </c>
      <c r="CW204" s="122">
        <f>CW188^3+CW189^3+CW190^3+CW191^3+CW192^3+CW193^3+CW194^3+CW195^3+CX188^3+CX189^3+CX190^3+CX191^3+CX192^3+CX193^3+CX194^3+CX195^3</f>
        <v>0</v>
      </c>
      <c r="CX204" s="122">
        <f>CW203^3+CW202^3+CW201^3+CW200^3+CW199^3+CW198^3+CW197^3+CW196^3+CX203^3+CX202^3+CX201^3+CX200^3+CX199^3+CX198^3+CX197^3+CX196^3</f>
        <v>0</v>
      </c>
      <c r="CY204" s="122">
        <f>CY188^3+CY189^3+CY190^3+CY191^3+CY192^3+CY193^3+CY194^3+CY195^3+CZ188^3+CZ189^3+CZ190^3+CZ191^3+CZ192^3+CZ193^3+CZ194^3+CZ195^3</f>
        <v>0</v>
      </c>
      <c r="CZ204" s="122">
        <f>CY203^3+CY202^3+CY201^3+CY200^3+CY199^3+CY198^3+CY197^3+CY196^3+CZ203^3+CZ202^3+CZ201^3+CZ200^3+CZ199^3+CZ198^3+CZ197^3+CZ196^3</f>
        <v>0</v>
      </c>
      <c r="DA204" s="122">
        <f>DA188^3+DA189^3+DA190^3+DA191^3+DA192^3+DA193^3+DA194^3+DA195^3+DB188^3+DB189^3+DB190^3+DB191^3+DB192^3+DB193^3+DB194^3+DB195^3</f>
        <v>0</v>
      </c>
      <c r="DB204" s="123">
        <f>DA203^3+DA202^3+DA201^3+DA200^3+DA199^3+DA198^3+DA197^3+DA196^3+DB203^3+DB202^3+DB201^3+DB200^3+DB199^3+DB198^3+DB197^3+DB196^3</f>
        <v>0</v>
      </c>
      <c r="DC204" s="124">
        <f>SUMSQ(CM188,CN189,CO190,CP191,CQ192,CR193,CS194,CT195,CU196,CV197,CW198,CX199,CY200,CZ201,DA202,DB203)</f>
        <v>0</v>
      </c>
      <c r="DD204" s="125">
        <f>SUMSQ(CM196,CN197,CO198,CP199,CQ200,CR201,CS202,CT203,CU188,CV189,CW190,CX191,CY192,CZ193,DA194,DB195)</f>
        <v>0</v>
      </c>
      <c r="DE204" s="52"/>
      <c r="DF204" s="126"/>
      <c r="DG204" s="126"/>
      <c r="DH204" s="126"/>
      <c r="DI204" s="126"/>
      <c r="DJ204" s="126"/>
      <c r="DK204" s="126"/>
      <c r="DL204" s="126"/>
      <c r="DM204" s="126"/>
      <c r="DN204" s="126"/>
      <c r="DO204" s="126"/>
      <c r="DP204" s="126"/>
      <c r="DQ204" s="126"/>
      <c r="DR204" s="126"/>
      <c r="DS204" s="126"/>
      <c r="DT204" s="126"/>
      <c r="DU204" s="126"/>
      <c r="DV204" s="32"/>
      <c r="DW204" s="115"/>
      <c r="DY204" s="109"/>
      <c r="DZ204" s="58"/>
      <c r="EA204" s="121">
        <f>EA188^3+EA189^3+EA190^3+EA191^3+EA192^3+EA193^3+EA194^3+EA195^3+EB188^3+EB189^3+EB190^3+EB191^3+EB192^3+EB193^3+EB194^3+EB195^3</f>
        <v>0</v>
      </c>
      <c r="EB204" s="122">
        <f>EA203^3+EA202^3+EA201^3+EA200^3+EA199^3+EA198^3+EA197^3+EA196^3+EB203^3+EB202^3+EB201^3+EB200^3+EB199^3+EB198^3+EB197^3+EB196^3</f>
        <v>0</v>
      </c>
      <c r="EC204" s="122">
        <f>EC188^3+EC189^3+EC190^3+EC191^3+EC192^3+EC193^3+EC194^3+EC195^3+ED188^3+ED189^3+ED190^3+ED191^3+ED192^3+ED193^3+ED194^3+ED195^3</f>
        <v>0</v>
      </c>
      <c r="ED204" s="122">
        <f>EC203^3+EC202^3+EC201^3+EC200^3+EC199^3+EC198^3+EC197^3+EC196^3+ED203^3+ED202^3+ED201^3+ED200^3+ED199^3+ED198^3+ED197^3+ED196^3</f>
        <v>0</v>
      </c>
      <c r="EE204" s="122">
        <f>EE188^3+EE189^3+EE190^3+EE191^3+EE192^3+EE193^3+EE194^3+EE195^3+EF188^3+EF189^3+EF190^3+EF191^3+EF192^3+EF193^3+EF194^3+EF195^3</f>
        <v>0</v>
      </c>
      <c r="EF204" s="122">
        <f>EE203^3+EE202^3+EE201^3+EE200^3+EE199^3+EE198^3+EE197^3+EE196^3+EF203^3+EF202^3+EF201^3+EF200^3+EF199^3+EF198^3+EF197^3+EF196^3</f>
        <v>0</v>
      </c>
      <c r="EG204" s="122">
        <f>EG188^3+EG189^3+EG190^3+EG191^3+EG192^3+EG193^3+EG194^3+EG195^3+EH188^3+EH189^3+EH190^3+EH191^3+EH192^3+EH193^3+EH194^3+EH195^3</f>
        <v>0</v>
      </c>
      <c r="EH204" s="122">
        <f>EG203^3+EG202^3+EG201^3+EG200^3+EG199^3+EG198^3+EG197^3+EG196^3+EH203^3+EH202^3+EH201^3+EH200^3+EH199^3+EH198^3+EH197^3+EH196^3</f>
        <v>0</v>
      </c>
      <c r="EI204" s="122">
        <f>EI188^3+EI189^3+EI190^3+EI191^3+EI192^3+EI193^3+EI194^3+EI195^3+EJ188^3+EJ189^3+EJ190^3+EJ191^3+EJ192^3+EJ193^3+EJ194^3+EJ195^3</f>
        <v>0</v>
      </c>
      <c r="EJ204" s="122">
        <f>EI203^3+EI202^3+EI201^3+EI200^3+EI199^3+EI198^3+EI197^3+EI196^3+EJ203^3+EJ202^3+EJ201^3+EJ200^3+EJ199^3+EJ198^3+EJ197^3+EJ196^3</f>
        <v>0</v>
      </c>
      <c r="EK204" s="122">
        <f>EK188^3+EK189^3+EK190^3+EK191^3+EK192^3+EK193^3+EK194^3+EK195^3+EL188^3+EL189^3+EL190^3+EL191^3+EL192^3+EL193^3+EL194^3+EL195^3</f>
        <v>0</v>
      </c>
      <c r="EL204" s="122">
        <f>EK203^3+EK202^3+EK201^3+EK200^3+EK199^3+EK198^3+EK197^3+EK196^3+EL203^3+EL202^3+EL201^3+EL200^3+EL199^3+EL198^3+EL197^3+EL196^3</f>
        <v>0</v>
      </c>
      <c r="EM204" s="122">
        <f>EM188^3+EM189^3+EM190^3+EM191^3+EM192^3+EM193^3+EM194^3+EM195^3+EN188^3+EN189^3+EN190^3+EN191^3+EN192^3+EN193^3+EN194^3+EN195^3</f>
        <v>0</v>
      </c>
      <c r="EN204" s="122">
        <f>EM203^3+EM202^3+EM201^3+EM200^3+EM199^3+EM198^3+EM197^3+EM196^3+EN203^3+EN202^3+EN201^3+EN200^3+EN199^3+EN198^3+EN197^3+EN196^3</f>
        <v>0</v>
      </c>
      <c r="EO204" s="122">
        <f>EO188^3+EO189^3+EO190^3+EO191^3+EO192^3+EO193^3+EO194^3+EO195^3+EP188^3+EP189^3+EP190^3+EP191^3+EP192^3+EP193^3+EP194^3+EP195^3</f>
        <v>0</v>
      </c>
      <c r="EP204" s="123">
        <f>EO203^3+EO202^3+EO201^3+EO200^3+EO199^3+EO198^3+EO197^3+EO196^3+EP203^3+EP202^3+EP201^3+EP200^3+EP199^3+EP198^3+EP197^3+EP196^3</f>
        <v>0</v>
      </c>
      <c r="EQ204" s="124">
        <f>SUMSQ(EA188,EB189,EC190,ED191,EE192,EF193,EG194,EH195,EI196,EJ197,EK198,EL199,EM200,EN201,EO202,EP203)</f>
        <v>0</v>
      </c>
      <c r="ER204" s="125">
        <f>SUMSQ(EA196,EB197,EC198,ED199,EE200,EF201,EG202,EH203,EI188,EJ189,EK190,EL191,EM192,EN193,EO194,EP195)</f>
        <v>0</v>
      </c>
      <c r="ES204" s="52"/>
      <c r="ET204" s="126"/>
      <c r="EU204" s="126"/>
      <c r="EV204" s="126"/>
      <c r="EW204" s="126"/>
      <c r="EX204" s="126"/>
      <c r="EY204" s="126"/>
      <c r="EZ204" s="126"/>
      <c r="FA204" s="126"/>
      <c r="FB204" s="126"/>
      <c r="FC204" s="126"/>
      <c r="FD204" s="126"/>
      <c r="FE204" s="126"/>
      <c r="FF204" s="126"/>
      <c r="FG204" s="126"/>
      <c r="FH204" s="126"/>
      <c r="FI204" s="126"/>
      <c r="FJ204" s="32"/>
      <c r="FK204" s="115"/>
    </row>
    <row r="205" spans="1:167" ht="13.5" thickBot="1" x14ac:dyDescent="0.25">
      <c r="A205" s="32"/>
      <c r="B205" s="32"/>
      <c r="C205" s="32"/>
      <c r="D205" s="106" t="s">
        <v>254</v>
      </c>
      <c r="E205" s="107" t="s">
        <v>207</v>
      </c>
      <c r="F205" s="110">
        <f>B4+(191*B6)</f>
        <v>192</v>
      </c>
      <c r="G205" s="104"/>
      <c r="H205" s="43"/>
      <c r="I205" s="109"/>
      <c r="J205" s="58"/>
      <c r="K205" s="148">
        <f>K188^3+L188^3+M188^3+N188^3+K189^3+L189^3+M189^3+N189^3+K190^3+L190^3+M190^3+N190^3+K191^3+L191^3+M191^3+N191^3</f>
        <v>67634176</v>
      </c>
      <c r="L205" s="149">
        <f>K192^3+L192^3+M192^3+N192^3+K193^3+L193^3+M193^3+N193^3+K194^3+L194^3+M194^3+N194^3+K195^3+L195^3+M195^3+N195^3</f>
        <v>67634176</v>
      </c>
      <c r="M205" s="149">
        <f>K196^3+L196^3+M196^3+N196^3+K197^3+L197^3+M197^3+N197^3+K198^3+L198^3+M198^3+N198^3+K199^3+L199^3+M199^3+N199^3</f>
        <v>67634176</v>
      </c>
      <c r="N205" s="149">
        <f>K200^3+L200^3+M200^3+N200^3+K201^3+L201^3+M201^3+N201^3+K202^3+L202^3+M202^3+N202^3+K203^3+L203^3+M203^3+N203^3</f>
        <v>67634176</v>
      </c>
      <c r="O205" s="149">
        <f>O188^3+P188^3+Q188^3+R188^3+O189^3+P189^3+Q189^3+R189^3+O190^3+P190^3+Q190^3+R190^3+O191^3+P191^3+Q191^3+R191^3</f>
        <v>67634176</v>
      </c>
      <c r="P205" s="149">
        <f>O192^3+P192^3+Q192^3+R192^3+O193^3+P193^3+Q193^3+R193^3+O194^3+P194^3+Q194^3+R194^3+O195^3+P195^3+Q195^3+R195^3</f>
        <v>67634176</v>
      </c>
      <c r="Q205" s="149">
        <f>O196^3+P196^3+Q196^3+R196^3+O197^3+P197^3+Q197^3+R197^3+O198^3+P198^3+Q198^3+R198^3+O199^3+P199^3+Q199^3+R199^3</f>
        <v>67634176</v>
      </c>
      <c r="R205" s="149">
        <f>O200^3+P200^3+Q200^3+R200^3+O201^3+P201^3+Q201^3+R201^3+O202^3+P202^3+Q202^3+R202^3+O203^3+P203^3+Q203^3+R203^3</f>
        <v>67634176</v>
      </c>
      <c r="S205" s="149">
        <f>S188^3+T188^3+U188^3+V188^3+S189^3+T189^3+U189^3+V189^3+S190^3+T190^3+U190^3+V190^3+S191^3+T191^3+U191^3+V191^3</f>
        <v>67634176</v>
      </c>
      <c r="T205" s="149">
        <f>S192^3+T192^3+U192^3+V192^3+S193^3+T193^3+U193^3+V193^3+S194^3+T194^3+U194^3+V194^3+S195^3+T195^3+U195^3+V195^3</f>
        <v>67634176</v>
      </c>
      <c r="U205" s="149">
        <f>S196^3+T196^3+U196^3+V196^3+S197^3+T197^3+U197^3+V197^3+S198^3+T198^3+U198^3+V198^3+S199^3+T199^3+U199^3+V199^3</f>
        <v>67634176</v>
      </c>
      <c r="V205" s="149">
        <f>S200^3+T200^3+U200^3+V200^3+S201^3+T201^3+U201^3+V201^3+S202^3+T202^3+U202^3+V202^3+S203^3+T203^3+U203^3+V203^3</f>
        <v>67634176</v>
      </c>
      <c r="W205" s="149">
        <f>W188^3+X188^3+Y188^3+Z188^3+W189^3+X189^3+Y189^3+Z189^3+W190^3+X190^3+Y190^3+Z190^3+W191^3+X191^3+Y191^3+Z191^3</f>
        <v>67634176</v>
      </c>
      <c r="X205" s="149">
        <f>W192^3+X192^3+Y192^3+Z192^3+W193^3+X193^3+Y193^3+Z193^3+W194^3+X194^3+Y194^3+Z194^3+W195^3+X195^3+Y195^3+Z195^3</f>
        <v>67634176</v>
      </c>
      <c r="Y205" s="149">
        <f>W196^3+X196^3+Y196^3+Z196^3+W197^3+X197^3+Y197^3+Z197^3+W198^3+X198^3+Y198^3+Z198^3+W199^3+X199^3+Y199^3+Z199^3</f>
        <v>67634176</v>
      </c>
      <c r="Z205" s="149">
        <f>W200^3+X200^3+Y200^3+Z200^3+W201^3+X201^3+Y201^3+Z201^3+W202^3+X202^3+Y202^3+Z202^3+W203^3+X203^3+Y203^3+Z203^3</f>
        <v>67634176</v>
      </c>
      <c r="AA205" s="129">
        <f>SUMSQ(K203,L202,M201,N200,O199,P198,Q197,R196,S195,T194,U193,V192,W191,X190,Y189,BN187,Z188)</f>
        <v>351576</v>
      </c>
      <c r="AB205" s="130">
        <f>SUMSQ(K195,L194,M193,N192,O191,P190,Q189,R188,S203,T202,U201,V200,W199,X198,Y197,Z196)</f>
        <v>351576</v>
      </c>
      <c r="AC205" s="32"/>
      <c r="AD205" s="131" t="s">
        <v>6</v>
      </c>
      <c r="AE205" s="131" t="s">
        <v>23</v>
      </c>
      <c r="AF205" s="131" t="s">
        <v>28</v>
      </c>
      <c r="AG205" s="131" t="s">
        <v>33</v>
      </c>
      <c r="AH205" s="131" t="s">
        <v>199</v>
      </c>
      <c r="AI205" s="131" t="s">
        <v>204</v>
      </c>
      <c r="AJ205" s="131" t="s">
        <v>193</v>
      </c>
      <c r="AK205" s="131" t="s">
        <v>198</v>
      </c>
      <c r="AL205" s="131" t="s">
        <v>88</v>
      </c>
      <c r="AM205" s="131" t="s">
        <v>111</v>
      </c>
      <c r="AN205" s="131" t="s">
        <v>131</v>
      </c>
      <c r="AO205" s="131" t="s">
        <v>139</v>
      </c>
      <c r="AP205" s="131" t="s">
        <v>151</v>
      </c>
      <c r="AQ205" s="131" t="s">
        <v>183</v>
      </c>
      <c r="AR205" s="131" t="s">
        <v>219</v>
      </c>
      <c r="AS205" s="131" t="s">
        <v>250</v>
      </c>
      <c r="AT205" s="32"/>
      <c r="AU205" s="115"/>
      <c r="AW205" s="109"/>
      <c r="AX205" s="58"/>
      <c r="AY205" s="127">
        <f>AY188^3+AZ188^3+BA188^3+BB188^3+AY189^3+AZ189^3+BA189^3+BB189^3+AY190^3+AZ190^3+BA190^3+BB190^3+AY191^3+AZ191^3+BA191^3+BB191^3</f>
        <v>0</v>
      </c>
      <c r="AZ205" s="128">
        <f>AY192^3+AZ192^3+BA192^3+BB192^3+AY193^3+AZ193^3+BA193^3+BB193^3+AY194^3+AZ194^3+BA194^3+BB194^3+AY195^3+AZ195^3+BA195^3+BB195^3</f>
        <v>0</v>
      </c>
      <c r="BA205" s="128">
        <f>AY196^3+AZ196^3+BA196^3+BB196^3+AY197^3+AZ197^3+BA197^3+BB197^3+AY198^3+AZ198^3+BA198^3+BB198^3+AY199^3+AZ199^3+BA199^3+BB199^3</f>
        <v>0</v>
      </c>
      <c r="BB205" s="128">
        <f>AY200^3+AZ200^3+BA200^3+BB200^3+AY201^3+AZ201^3+BA201^3+BB201^3+AY202^3+AZ202^3+BA202^3+BB202^3+AY203^3+AZ203^3+BA203^3+BB203^3</f>
        <v>0</v>
      </c>
      <c r="BC205" s="128">
        <f>BC188^3+BD188^3+BE188^3+BF188^3+BC189^3+BD189^3+BE189^3+BF189^3+BC190^3+BD190^3+BE190^3+BF190^3+BC191^3+BD191^3+BE191^3+BF191^3</f>
        <v>0</v>
      </c>
      <c r="BD205" s="128">
        <f>BC192^3+BD192^3+BE192^3+BF192^3+BC193^3+BD193^3+BE193^3+BF193^3+BC194^3+BD194^3+BE194^3+BF194^3+BC195^3+BD195^3+BE195^3+BF195^3</f>
        <v>0</v>
      </c>
      <c r="BE205" s="128">
        <f>BC196^3+BD196^3+BE196^3+BF196^3+BC197^3+BD197^3+BE197^3+BF197^3+BC198^3+BD198^3+BE198^3+BF198^3+BC199^3+BD199^3+BE199^3+BF199^3</f>
        <v>0</v>
      </c>
      <c r="BF205" s="128">
        <f>BC200^3+BD200^3+BE200^3+BF200^3+BC201^3+BD201^3+BE201^3+BF201^3+BC202^3+BD202^3+BE202^3+BF202^3+BC203^3+BD203^3+BE203^3+BF203^3</f>
        <v>0</v>
      </c>
      <c r="BG205" s="128">
        <f>BG188^3+BH188^3+BI188^3+BJ188^3+BG189^3+BH189^3+BI189^3+BJ189^3+BG190^3+BH190^3+BI190^3+BJ190^3+BG191^3+BH191^3+BI191^3+BJ191^3</f>
        <v>0</v>
      </c>
      <c r="BH205" s="128">
        <f>BG192^3+BH192^3+BI192^3+BJ192^3+BG193^3+BH193^3+BI193^3+BJ193^3+BG194^3+BH194^3+BI194^3+BJ194^3+BG195^3+BH195^3+BI195^3+BJ195^3</f>
        <v>0</v>
      </c>
      <c r="BI205" s="128">
        <f>BG196^3+BH196^3+BI196^3+BJ196^3+BG197^3+BH197^3+BI197^3+BJ197^3+BG198^3+BH198^3+BI198^3+BJ198^3+BG199^3+BH199^3+BI199^3+BJ199^3</f>
        <v>0</v>
      </c>
      <c r="BJ205" s="128">
        <f>BG200^3+BH200^3+BI200^3+BJ200^3+BG201^3+BH201^3+BI201^3+BJ201^3+BG202^3+BH202^3+BI202^3+BJ202^3+BG203^3+BH203^3+BI203^3+BJ203^3</f>
        <v>0</v>
      </c>
      <c r="BK205" s="128">
        <f>BK188^3+BL188^3+BM188^3+BN188^3+BK189^3+BL189^3+BM189^3+BN189^3+BK190^3+BL190^3+BM190^3+BN190^3+BK191^3+BL191^3+BM191^3+BN191^3</f>
        <v>0</v>
      </c>
      <c r="BL205" s="128">
        <f>BK192^3+BL192^3+BM192^3+BN192^3+BK193^3+BL193^3+BM193^3+BN193^3+BK194^3+BL194^3+BM194^3+BN194^3+BK195^3+BL195^3+BM195^3+BN195^3</f>
        <v>0</v>
      </c>
      <c r="BM205" s="128">
        <f>BK196^3+BL196^3+BM196^3+BN196^3+BK197^3+BL197^3+BM197^3+BN197^3+BK198^3+BL198^3+BM198^3+BN198^3+BK199^3+BL199^3+BM199^3+BN199^3</f>
        <v>0</v>
      </c>
      <c r="BN205" s="128">
        <f>BK200^3+BL200^3+BM200^3+BN200^3+BK201^3+BL201^3+BM201^3+BN201^3+BK202^3+BL202^3+BM202^3+BN202^3+BK203^3+BL203^3+BM203^3+BN203^3</f>
        <v>0</v>
      </c>
      <c r="BO205" s="129">
        <f>SUMSQ(AY203,AZ202,BA201,BB200,BC199,BD198,BE197,BF196,BG195,BH194,BI193,BJ192,BK191,BL190,BM189,DB187,BN188)</f>
        <v>0</v>
      </c>
      <c r="BP205" s="130">
        <f>SUMSQ(AY195,AZ194,BA193,BB192,BC191,BD190,BE189,BF188,BG203,BH202,BI201,BJ200,BK199,BL198,BM197,BN196)</f>
        <v>0</v>
      </c>
      <c r="BQ205" s="32"/>
      <c r="BR205" s="131"/>
      <c r="BS205" s="131"/>
      <c r="BT205" s="131"/>
      <c r="BU205" s="131"/>
      <c r="BV205" s="131"/>
      <c r="BW205" s="131"/>
      <c r="BX205" s="131"/>
      <c r="BY205" s="131"/>
      <c r="BZ205" s="131"/>
      <c r="CA205" s="131"/>
      <c r="CB205" s="131"/>
      <c r="CC205" s="131"/>
      <c r="CD205" s="131"/>
      <c r="CE205" s="131"/>
      <c r="CF205" s="131"/>
      <c r="CG205" s="131"/>
      <c r="CH205" s="32"/>
      <c r="CI205" s="115"/>
      <c r="CJ205" s="144"/>
      <c r="CK205" s="109"/>
      <c r="CL205" s="58"/>
      <c r="CM205" s="127">
        <f>CM188^3+CN188^3+CO188^3+CP188^3+CM189^3+CN189^3+CO189^3+CP189^3+CM190^3+CN190^3+CO190^3+CP190^3+CM191^3+CN191^3+CO191^3+CP191^3</f>
        <v>0</v>
      </c>
      <c r="CN205" s="128">
        <f>CM192^3+CN192^3+CO192^3+CP192^3+CM193^3+CN193^3+CO193^3+CP193^3+CM194^3+CN194^3+CO194^3+CP194^3+CM195^3+CN195^3+CO195^3+CP195^3</f>
        <v>0</v>
      </c>
      <c r="CO205" s="128">
        <f>CM196^3+CN196^3+CO196^3+CP196^3+CM197^3+CN197^3+CO197^3+CP197^3+CM198^3+CN198^3+CO198^3+CP198^3+CM199^3+CN199^3+CO199^3+CP199^3</f>
        <v>0</v>
      </c>
      <c r="CP205" s="128">
        <f>CM200^3+CN200^3+CO200^3+CP200^3+CM201^3+CN201^3+CO201^3+CP201^3+CM202^3+CN202^3+CO202^3+CP202^3+CM203^3+CN203^3+CO203^3+CP203^3</f>
        <v>0</v>
      </c>
      <c r="CQ205" s="128">
        <f>CQ188^3+CR188^3+CS188^3+CT188^3+CQ189^3+CR189^3+CS189^3+CT189^3+CQ190^3+CR190^3+CS190^3+CT190^3+CQ191^3+CR191^3+CS191^3+CT191^3</f>
        <v>0</v>
      </c>
      <c r="CR205" s="128">
        <f>CQ192^3+CR192^3+CS192^3+CT192^3+CQ193^3+CR193^3+CS193^3+CT193^3+CQ194^3+CR194^3+CS194^3+CT194^3+CQ195^3+CR195^3+CS195^3+CT195^3</f>
        <v>0</v>
      </c>
      <c r="CS205" s="128">
        <f>CQ196^3+CR196^3+CS196^3+CT196^3+CQ197^3+CR197^3+CS197^3+CT197^3+CQ198^3+CR198^3+CS198^3+CT198^3+CQ199^3+CR199^3+CS199^3+CT199^3</f>
        <v>0</v>
      </c>
      <c r="CT205" s="128">
        <f>CQ200^3+CR200^3+CS200^3+CT200^3+CQ201^3+CR201^3+CS201^3+CT201^3+CQ202^3+CR202^3+CS202^3+CT202^3+CQ203^3+CR203^3+CS203^3+CT203^3</f>
        <v>0</v>
      </c>
      <c r="CU205" s="128">
        <f>CU188^3+CV188^3+CW188^3+CX188^3+CU189^3+CV189^3+CW189^3+CX189^3+CU190^3+CV190^3+CW190^3+CX190^3+CU191^3+CV191^3+CW191^3+CX191^3</f>
        <v>0</v>
      </c>
      <c r="CV205" s="128">
        <f>CU192^3+CV192^3+CW192^3+CX192^3+CU193^3+CV193^3+CW193^3+CX193^3+CU194^3+CV194^3+CW194^3+CX194^3+CU195^3+CV195^3+CW195^3+CX195^3</f>
        <v>0</v>
      </c>
      <c r="CW205" s="128">
        <f>CU196^3+CV196^3+CW196^3+CX196^3+CU197^3+CV197^3+CW197^3+CX197^3+CU198^3+CV198^3+CW198^3+CX198^3+CU199^3+CV199^3+CW199^3+CX199^3</f>
        <v>0</v>
      </c>
      <c r="CX205" s="128">
        <f>CU200^3+CV200^3+CW200^3+CX200^3+CU201^3+CV201^3+CW201^3+CX201^3+CU202^3+CV202^3+CW202^3+CX202^3+CU203^3+CV203^3+CW203^3+CX203^3</f>
        <v>0</v>
      </c>
      <c r="CY205" s="128">
        <f>CY188^3+CZ188^3+DA188^3+DB188^3+CY189^3+CZ189^3+DA189^3+DB189^3+CY190^3+CZ190^3+DA190^3+DB190^3+CY191^3+CZ191^3+DA191^3+DB191^3</f>
        <v>0</v>
      </c>
      <c r="CZ205" s="128">
        <f>CY192^3+CZ192^3+DA192^3+DB192^3+CY193^3+CZ193^3+DA193^3+DB193^3+CY194^3+CZ194^3+DA194^3+DB194^3+CY195^3+CZ195^3+DA195^3+DB195^3</f>
        <v>0</v>
      </c>
      <c r="DA205" s="128">
        <f>CY196^3+CZ196^3+DA196^3+DB196^3+CY197^3+CZ197^3+DA197^3+DB197^3+CY198^3+CZ198^3+DA198^3+DB198^3+CY199^3+CZ199^3+DA199^3+DB199^3</f>
        <v>0</v>
      </c>
      <c r="DB205" s="128">
        <f>CY200^3+CZ200^3+DA200^3+DB200^3+CY201^3+CZ201^3+DA201^3+DB201^3+CY202^3+CZ202^3+DA202^3+DB202^3+CY203^3+CZ203^3+DA203^3+DB203^3</f>
        <v>0</v>
      </c>
      <c r="DC205" s="129">
        <f>SUMSQ(CM203,CN202,CO201,CP200,CQ199,CR198,CS197,CT196,CU195,CV194,CW193,CX192,CY191,CZ190,DA189,EP187,DB188)</f>
        <v>0</v>
      </c>
      <c r="DD205" s="130">
        <f>SUMSQ(CM195,CN194,CO193,CP192,CQ191,CR190,CS189,CT188,CU203,CV202,CW201,CX200,CY199,CZ198,DA197,DB196)</f>
        <v>0</v>
      </c>
      <c r="DE205" s="32"/>
      <c r="DF205" s="131"/>
      <c r="DG205" s="131"/>
      <c r="DH205" s="131"/>
      <c r="DI205" s="131"/>
      <c r="DJ205" s="131"/>
      <c r="DK205" s="131"/>
      <c r="DL205" s="131"/>
      <c r="DM205" s="131"/>
      <c r="DN205" s="131"/>
      <c r="DO205" s="131"/>
      <c r="DP205" s="131"/>
      <c r="DQ205" s="131"/>
      <c r="DR205" s="131"/>
      <c r="DS205" s="131"/>
      <c r="DT205" s="131"/>
      <c r="DU205" s="131"/>
      <c r="DV205" s="32"/>
      <c r="DW205" s="115"/>
      <c r="DY205" s="109"/>
      <c r="DZ205" s="58"/>
      <c r="EA205" s="127">
        <f>EA188^3+EB188^3+EC188^3+ED188^3+EA189^3+EB189^3+EC189^3+ED189^3+EA190^3+EB190^3+EC190^3+ED190^3+EA191^3+EB191^3+EC191^3+ED191^3</f>
        <v>0</v>
      </c>
      <c r="EB205" s="128">
        <f>EA192^3+EB192^3+EC192^3+ED192^3+EA193^3+EB193^3+EC193^3+ED193^3+EA194^3+EB194^3+EC194^3+ED194^3+EA195^3+EB195^3+EC195^3+ED195^3</f>
        <v>0</v>
      </c>
      <c r="EC205" s="128">
        <f>EA196^3+EB196^3+EC196^3+ED196^3+EA197^3+EB197^3+EC197^3+ED197^3+EA198^3+EB198^3+EC198^3+ED198^3+EA199^3+EB199^3+EC199^3+ED199^3</f>
        <v>0</v>
      </c>
      <c r="ED205" s="128">
        <f>EA200^3+EB200^3+EC200^3+ED200^3+EA201^3+EB201^3+EC201^3+ED201^3+EA202^3+EB202^3+EC202^3+ED202^3+EA203^3+EB203^3+EC203^3+ED203^3</f>
        <v>0</v>
      </c>
      <c r="EE205" s="128">
        <f>EE188^3+EF188^3+EG188^3+EH188^3+EE189^3+EF189^3+EG189^3+EH189^3+EE190^3+EF190^3+EG190^3+EH190^3+EE191^3+EF191^3+EG191^3+EH191^3</f>
        <v>0</v>
      </c>
      <c r="EF205" s="128">
        <f>EE192^3+EF192^3+EG192^3+EH192^3+EE193^3+EF193^3+EG193^3+EH193^3+EE194^3+EF194^3+EG194^3+EH194^3+EE195^3+EF195^3+EG195^3+EH195^3</f>
        <v>0</v>
      </c>
      <c r="EG205" s="128">
        <f>EE196^3+EF196^3+EG196^3+EH196^3+EE197^3+EF197^3+EG197^3+EH197^3+EE198^3+EF198^3+EG198^3+EH198^3+EE199^3+EF199^3+EG199^3+EH199^3</f>
        <v>0</v>
      </c>
      <c r="EH205" s="128">
        <f>EE200^3+EF200^3+EG200^3+EH200^3+EE201^3+EF201^3+EG201^3+EH201^3+EE202^3+EF202^3+EG202^3+EH202^3+EE203^3+EF203^3+EG203^3+EH203^3</f>
        <v>0</v>
      </c>
      <c r="EI205" s="128">
        <f>EI188^3+EJ188^3+EK188^3+EL188^3+EI189^3+EJ189^3+EK189^3+EL189^3+EI190^3+EJ190^3+EK190^3+EL190^3+EI191^3+EJ191^3+EK191^3+EL191^3</f>
        <v>0</v>
      </c>
      <c r="EJ205" s="128">
        <f>EI192^3+EJ192^3+EK192^3+EL192^3+EI193^3+EJ193^3+EK193^3+EL193^3+EI194^3+EJ194^3+EK194^3+EL194^3+EI195^3+EJ195^3+EK195^3+EL195^3</f>
        <v>0</v>
      </c>
      <c r="EK205" s="128">
        <f>EI196^3+EJ196^3+EK196^3+EL196^3+EI197^3+EJ197^3+EK197^3+EL197^3+EI198^3+EJ198^3+EK198^3+EL198^3+EI199^3+EJ199^3+EK199^3+EL199^3</f>
        <v>0</v>
      </c>
      <c r="EL205" s="128">
        <f>EI200^3+EJ200^3+EK200^3+EL200^3+EI201^3+EJ201^3+EK201^3+EL201^3+EI202^3+EJ202^3+EK202^3+EL202^3+EI203^3+EJ203^3+EK203^3+EL203^3</f>
        <v>0</v>
      </c>
      <c r="EM205" s="128">
        <f>EM188^3+EN188^3+EO188^3+EP188^3+EM189^3+EN189^3+EO189^3+EP189^3+EM190^3+EN190^3+EO190^3+EP190^3+EM191^3+EN191^3+EO191^3+EP191^3</f>
        <v>0</v>
      </c>
      <c r="EN205" s="128">
        <f>EM192^3+EN192^3+EO192^3+EP192^3+EM193^3+EN193^3+EO193^3+EP193^3+EM194^3+EN194^3+EO194^3+EP194^3+EM195^3+EN195^3+EO195^3+EP195^3</f>
        <v>0</v>
      </c>
      <c r="EO205" s="128">
        <f>EM196^3+EN196^3+EO196^3+EP196^3+EM197^3+EN197^3+EO197^3+EP197^3+EM198^3+EN198^3+EO198^3+EP198^3+EM199^3+EN199^3+EO199^3+EP199^3</f>
        <v>0</v>
      </c>
      <c r="EP205" s="128">
        <f>EM200^3+EN200^3+EO200^3+EP200^3+EM201^3+EN201^3+EO201^3+EP201^3+EM202^3+EN202^3+EO202^3+EP202^3+EM203^3+EN203^3+EO203^3+EP203^3</f>
        <v>0</v>
      </c>
      <c r="EQ205" s="129">
        <f>SUMSQ(EA203,EB202,EC201,ED200,EE199,EF198,EG197,EH196,EI195,EJ194,EK193,EL192,EM191,EN190,EO189,GD187,EP188)</f>
        <v>0</v>
      </c>
      <c r="ER205" s="130">
        <f>SUMSQ(EA195,EB194,EC193,ED192,EE191,EF190,EG189,EH188,EI203,EJ202,EK201,EL200,EM199,EN198,EO197,EP196)</f>
        <v>0</v>
      </c>
      <c r="ES205" s="32"/>
      <c r="ET205" s="131"/>
      <c r="EU205" s="131"/>
      <c r="EV205" s="131"/>
      <c r="EW205" s="131"/>
      <c r="EX205" s="131"/>
      <c r="EY205" s="131"/>
      <c r="EZ205" s="131"/>
      <c r="FA205" s="131"/>
      <c r="FB205" s="131"/>
      <c r="FC205" s="131"/>
      <c r="FD205" s="131"/>
      <c r="FE205" s="131"/>
      <c r="FF205" s="131"/>
      <c r="FG205" s="131"/>
      <c r="FH205" s="131"/>
      <c r="FI205" s="131"/>
      <c r="FJ205" s="32"/>
      <c r="FK205" s="115"/>
    </row>
    <row r="206" spans="1:167" ht="13.5" thickBot="1" x14ac:dyDescent="0.25">
      <c r="A206" s="32"/>
      <c r="B206" s="32"/>
      <c r="C206" s="32"/>
      <c r="D206" s="106" t="s">
        <v>160</v>
      </c>
      <c r="E206" s="107" t="s">
        <v>207</v>
      </c>
      <c r="F206" s="110">
        <f>B4+(192*B6)</f>
        <v>193</v>
      </c>
      <c r="G206" s="104"/>
      <c r="H206" s="43"/>
      <c r="I206" s="109"/>
      <c r="J206" s="58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137"/>
      <c r="AB206" s="137"/>
      <c r="AC206" s="32"/>
      <c r="AD206" s="135" t="s">
        <v>242</v>
      </c>
      <c r="AE206" s="135" t="s">
        <v>211</v>
      </c>
      <c r="AF206" s="135" t="s">
        <v>175</v>
      </c>
      <c r="AG206" s="135" t="s">
        <v>143</v>
      </c>
      <c r="AH206" s="135" t="s">
        <v>121</v>
      </c>
      <c r="AI206" s="135" t="s">
        <v>118</v>
      </c>
      <c r="AJ206" s="135" t="s">
        <v>103</v>
      </c>
      <c r="AK206" s="135" t="s">
        <v>80</v>
      </c>
      <c r="AL206" s="135" t="s">
        <v>263</v>
      </c>
      <c r="AM206" s="135" t="s">
        <v>258</v>
      </c>
      <c r="AN206" s="135" t="s">
        <v>269</v>
      </c>
      <c r="AO206" s="135" t="s">
        <v>264</v>
      </c>
      <c r="AP206" s="135" t="s">
        <v>68</v>
      </c>
      <c r="AQ206" s="135" t="s">
        <v>59</v>
      </c>
      <c r="AR206" s="135" t="s">
        <v>39</v>
      </c>
      <c r="AS206" s="135" t="s">
        <v>14</v>
      </c>
      <c r="AT206" s="32"/>
      <c r="AU206" s="115"/>
      <c r="AW206" s="109"/>
      <c r="AX206" s="58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  <c r="BN206" s="46"/>
      <c r="BO206" s="137"/>
      <c r="BP206" s="137"/>
      <c r="BQ206" s="32" t="s">
        <v>0</v>
      </c>
      <c r="BR206" s="135"/>
      <c r="BS206" s="135"/>
      <c r="BT206" s="135"/>
      <c r="BU206" s="135"/>
      <c r="BV206" s="135"/>
      <c r="BW206" s="135"/>
      <c r="BX206" s="135"/>
      <c r="BY206" s="135"/>
      <c r="BZ206" s="135"/>
      <c r="CA206" s="135"/>
      <c r="CB206" s="135"/>
      <c r="CC206" s="135"/>
      <c r="CD206" s="135"/>
      <c r="CE206" s="135"/>
      <c r="CF206" s="135"/>
      <c r="CG206" s="135"/>
      <c r="CH206" s="32"/>
      <c r="CI206" s="115"/>
      <c r="CJ206" s="144"/>
      <c r="CK206" s="109"/>
      <c r="CL206" s="58"/>
      <c r="CM206" s="46"/>
      <c r="CN206" s="46"/>
      <c r="CO206" s="46"/>
      <c r="CP206" s="46"/>
      <c r="CQ206" s="46"/>
      <c r="CR206" s="46"/>
      <c r="CS206" s="46"/>
      <c r="CT206" s="46"/>
      <c r="CU206" s="46"/>
      <c r="CV206" s="46"/>
      <c r="CW206" s="46"/>
      <c r="CX206" s="46"/>
      <c r="CY206" s="46"/>
      <c r="CZ206" s="46"/>
      <c r="DA206" s="46"/>
      <c r="DB206" s="46"/>
      <c r="DC206" s="137"/>
      <c r="DD206" s="137"/>
      <c r="DE206" s="32" t="s">
        <v>0</v>
      </c>
      <c r="DF206" s="135"/>
      <c r="DG206" s="135"/>
      <c r="DH206" s="135"/>
      <c r="DI206" s="135"/>
      <c r="DJ206" s="135"/>
      <c r="DK206" s="135"/>
      <c r="DL206" s="135"/>
      <c r="DM206" s="135"/>
      <c r="DN206" s="135"/>
      <c r="DO206" s="135"/>
      <c r="DP206" s="135"/>
      <c r="DQ206" s="135"/>
      <c r="DR206" s="135"/>
      <c r="DS206" s="135"/>
      <c r="DT206" s="135"/>
      <c r="DU206" s="135"/>
      <c r="DV206" s="32"/>
      <c r="DW206" s="115"/>
      <c r="DY206" s="109"/>
      <c r="DZ206" s="58"/>
      <c r="EA206" s="46"/>
      <c r="EB206" s="46"/>
      <c r="EC206" s="46"/>
      <c r="ED206" s="46"/>
      <c r="EE206" s="46"/>
      <c r="EF206" s="46"/>
      <c r="EG206" s="46"/>
      <c r="EH206" s="46"/>
      <c r="EI206" s="46"/>
      <c r="EJ206" s="46"/>
      <c r="EK206" s="46"/>
      <c r="EL206" s="46"/>
      <c r="EM206" s="46"/>
      <c r="EN206" s="46"/>
      <c r="EO206" s="46"/>
      <c r="EP206" s="46"/>
      <c r="EQ206" s="137"/>
      <c r="ER206" s="137"/>
      <c r="ES206" s="32" t="s">
        <v>0</v>
      </c>
      <c r="ET206" s="135"/>
      <c r="EU206" s="135"/>
      <c r="EV206" s="135"/>
      <c r="EW206" s="135"/>
      <c r="EX206" s="135"/>
      <c r="EY206" s="135"/>
      <c r="EZ206" s="135"/>
      <c r="FA206" s="135"/>
      <c r="FB206" s="135"/>
      <c r="FC206" s="135"/>
      <c r="FD206" s="135"/>
      <c r="FE206" s="135"/>
      <c r="FF206" s="135"/>
      <c r="FG206" s="135"/>
      <c r="FH206" s="135"/>
      <c r="FI206" s="135"/>
      <c r="FJ206" s="32"/>
      <c r="FK206" s="115"/>
    </row>
    <row r="207" spans="1:167" ht="13.5" thickBot="1" x14ac:dyDescent="0.25">
      <c r="A207" s="32"/>
      <c r="B207" s="32"/>
      <c r="C207" s="32"/>
      <c r="D207" s="106" t="s">
        <v>76</v>
      </c>
      <c r="E207" s="107" t="s">
        <v>207</v>
      </c>
      <c r="F207" s="108">
        <f>B4+(193*B6)</f>
        <v>194</v>
      </c>
      <c r="G207" s="104"/>
      <c r="H207" s="43"/>
      <c r="I207" s="138"/>
      <c r="J207" s="143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154"/>
      <c r="AA207" s="154"/>
      <c r="AB207" s="154"/>
      <c r="AC207" s="154"/>
      <c r="AD207" s="155"/>
      <c r="AE207" s="155"/>
      <c r="AF207" s="155"/>
      <c r="AG207" s="155"/>
      <c r="AH207" s="155"/>
      <c r="AI207" s="155"/>
      <c r="AJ207" s="155"/>
      <c r="AK207" s="155"/>
      <c r="AL207" s="155"/>
      <c r="AM207" s="155"/>
      <c r="AN207" s="155"/>
      <c r="AO207" s="155"/>
      <c r="AP207" s="155"/>
      <c r="AQ207" s="155"/>
      <c r="AR207" s="155"/>
      <c r="AS207" s="155"/>
      <c r="AT207" s="154"/>
      <c r="AU207" s="141"/>
      <c r="AW207" s="138"/>
      <c r="AX207" s="143"/>
      <c r="AY207" s="154"/>
      <c r="AZ207" s="154"/>
      <c r="BA207" s="154"/>
      <c r="BB207" s="154"/>
      <c r="BC207" s="154"/>
      <c r="BD207" s="154"/>
      <c r="BE207" s="154"/>
      <c r="BF207" s="154"/>
      <c r="BG207" s="154"/>
      <c r="BH207" s="154"/>
      <c r="BI207" s="154"/>
      <c r="BJ207" s="154"/>
      <c r="BK207" s="154"/>
      <c r="BL207" s="154"/>
      <c r="BM207" s="154"/>
      <c r="BN207" s="154"/>
      <c r="BO207" s="154"/>
      <c r="BP207" s="154"/>
      <c r="BQ207" s="154"/>
      <c r="BR207" s="155"/>
      <c r="BS207" s="155"/>
      <c r="BT207" s="155"/>
      <c r="BU207" s="155"/>
      <c r="BV207" s="155"/>
      <c r="BW207" s="155"/>
      <c r="BX207" s="155"/>
      <c r="BY207" s="155"/>
      <c r="BZ207" s="155"/>
      <c r="CA207" s="155"/>
      <c r="CB207" s="155"/>
      <c r="CC207" s="155"/>
      <c r="CD207" s="155"/>
      <c r="CE207" s="155"/>
      <c r="CF207" s="155"/>
      <c r="CG207" s="155"/>
      <c r="CH207" s="154"/>
      <c r="CI207" s="141"/>
      <c r="CJ207" s="144"/>
      <c r="CK207" s="138"/>
      <c r="CL207" s="143"/>
      <c r="CM207" s="154"/>
      <c r="CN207" s="154"/>
      <c r="CO207" s="154"/>
      <c r="CP207" s="154"/>
      <c r="CQ207" s="154"/>
      <c r="CR207" s="154"/>
      <c r="CS207" s="154"/>
      <c r="CT207" s="154"/>
      <c r="CU207" s="154"/>
      <c r="CV207" s="154"/>
      <c r="CW207" s="154"/>
      <c r="CX207" s="154"/>
      <c r="CY207" s="154"/>
      <c r="CZ207" s="154"/>
      <c r="DA207" s="154"/>
      <c r="DB207" s="154"/>
      <c r="DC207" s="154"/>
      <c r="DD207" s="154"/>
      <c r="DE207" s="154"/>
      <c r="DF207" s="155"/>
      <c r="DG207" s="155"/>
      <c r="DH207" s="155"/>
      <c r="DI207" s="155"/>
      <c r="DJ207" s="155"/>
      <c r="DK207" s="155"/>
      <c r="DL207" s="155"/>
      <c r="DM207" s="155"/>
      <c r="DN207" s="155"/>
      <c r="DO207" s="155"/>
      <c r="DP207" s="155"/>
      <c r="DQ207" s="155"/>
      <c r="DR207" s="155"/>
      <c r="DS207" s="155"/>
      <c r="DT207" s="155"/>
      <c r="DU207" s="155"/>
      <c r="DV207" s="154"/>
      <c r="DW207" s="141"/>
      <c r="DY207" s="138"/>
      <c r="DZ207" s="143"/>
      <c r="EA207" s="154"/>
      <c r="EB207" s="154"/>
      <c r="EC207" s="154"/>
      <c r="ED207" s="154"/>
      <c r="EE207" s="154"/>
      <c r="EF207" s="154"/>
      <c r="EG207" s="154"/>
      <c r="EH207" s="154"/>
      <c r="EI207" s="154"/>
      <c r="EJ207" s="154"/>
      <c r="EK207" s="154"/>
      <c r="EL207" s="154"/>
      <c r="EM207" s="154"/>
      <c r="EN207" s="154"/>
      <c r="EO207" s="154"/>
      <c r="EP207" s="154"/>
      <c r="EQ207" s="154"/>
      <c r="ER207" s="154"/>
      <c r="ES207" s="154"/>
      <c r="ET207" s="155"/>
      <c r="EU207" s="155"/>
      <c r="EV207" s="155"/>
      <c r="EW207" s="155"/>
      <c r="EX207" s="155"/>
      <c r="EY207" s="155"/>
      <c r="EZ207" s="155"/>
      <c r="FA207" s="155"/>
      <c r="FB207" s="155"/>
      <c r="FC207" s="155"/>
      <c r="FD207" s="155"/>
      <c r="FE207" s="155"/>
      <c r="FF207" s="155"/>
      <c r="FG207" s="155"/>
      <c r="FH207" s="155"/>
      <c r="FI207" s="155"/>
      <c r="FJ207" s="154"/>
      <c r="FK207" s="141"/>
    </row>
    <row r="208" spans="1:167" ht="14.25" thickTop="1" thickBot="1" x14ac:dyDescent="0.25">
      <c r="A208" s="32"/>
      <c r="B208" s="32"/>
      <c r="C208" s="32"/>
      <c r="D208" s="106" t="s">
        <v>121</v>
      </c>
      <c r="E208" s="107" t="s">
        <v>207</v>
      </c>
      <c r="F208" s="108">
        <f>B4+(194*B6)</f>
        <v>195</v>
      </c>
      <c r="G208" s="104"/>
      <c r="H208" s="43"/>
      <c r="V208" s="25" t="s">
        <v>0</v>
      </c>
      <c r="W208" s="25" t="s">
        <v>0</v>
      </c>
      <c r="X208" s="25" t="s">
        <v>0</v>
      </c>
      <c r="Y208" s="25" t="s">
        <v>0</v>
      </c>
      <c r="Z208" s="25" t="s">
        <v>0</v>
      </c>
      <c r="AB208" s="25" t="s">
        <v>0</v>
      </c>
      <c r="BJ208" s="25" t="s">
        <v>0</v>
      </c>
      <c r="BK208" s="25" t="s">
        <v>0</v>
      </c>
      <c r="BN208" s="25" t="s">
        <v>0</v>
      </c>
      <c r="BP208" s="25" t="s">
        <v>0</v>
      </c>
      <c r="CJ208" s="144"/>
      <c r="CX208" s="25" t="s">
        <v>0</v>
      </c>
      <c r="CY208" s="25" t="s">
        <v>0</v>
      </c>
      <c r="DB208" s="25" t="s">
        <v>0</v>
      </c>
      <c r="DD208" s="25" t="s">
        <v>0</v>
      </c>
      <c r="EL208" s="25" t="s">
        <v>0</v>
      </c>
      <c r="EM208" s="25" t="s">
        <v>0</v>
      </c>
      <c r="EP208" s="25" t="s">
        <v>0</v>
      </c>
      <c r="ER208" s="25" t="s">
        <v>0</v>
      </c>
    </row>
    <row r="209" spans="1:167" ht="14.25" thickTop="1" thickBot="1" x14ac:dyDescent="0.25">
      <c r="A209" s="32"/>
      <c r="B209" s="32"/>
      <c r="C209" s="32"/>
      <c r="D209" s="106" t="s">
        <v>204</v>
      </c>
      <c r="E209" s="107" t="s">
        <v>207</v>
      </c>
      <c r="F209" s="110">
        <f>B4+(195*B6)</f>
        <v>196</v>
      </c>
      <c r="G209" s="104"/>
      <c r="H209" s="43"/>
      <c r="I209" s="38" t="s">
        <v>0</v>
      </c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40"/>
      <c r="AE209" s="40"/>
      <c r="AF209" s="40"/>
      <c r="AG209" s="40"/>
      <c r="AH209" s="40"/>
      <c r="AI209" s="40"/>
      <c r="AJ209" s="40"/>
      <c r="AK209" s="40"/>
      <c r="AL209" s="40"/>
      <c r="AM209" s="40"/>
      <c r="AN209" s="40"/>
      <c r="AO209" s="40"/>
      <c r="AP209" s="40"/>
      <c r="AQ209" s="40"/>
      <c r="AR209" s="40"/>
      <c r="AS209" s="40"/>
      <c r="AT209" s="39"/>
      <c r="AU209" s="41"/>
      <c r="AW209" s="38" t="s">
        <v>0</v>
      </c>
      <c r="AX209" s="39"/>
      <c r="AY209" s="39"/>
      <c r="AZ209" s="39"/>
      <c r="BA209" s="39"/>
      <c r="BB209" s="39"/>
      <c r="BC209" s="39"/>
      <c r="BD209" s="39"/>
      <c r="BE209" s="39"/>
      <c r="BF209" s="39"/>
      <c r="BG209" s="39"/>
      <c r="BH209" s="39"/>
      <c r="BI209" s="39"/>
      <c r="BJ209" s="39"/>
      <c r="BK209" s="39"/>
      <c r="BL209" s="39"/>
      <c r="BM209" s="39"/>
      <c r="BN209" s="39"/>
      <c r="BO209" s="39"/>
      <c r="BP209" s="39"/>
      <c r="BQ209" s="39"/>
      <c r="BR209" s="40"/>
      <c r="BS209" s="40"/>
      <c r="BT209" s="40"/>
      <c r="BU209" s="40"/>
      <c r="BV209" s="40"/>
      <c r="BW209" s="40"/>
      <c r="BX209" s="40"/>
      <c r="BY209" s="40"/>
      <c r="BZ209" s="40"/>
      <c r="CA209" s="40"/>
      <c r="CB209" s="40"/>
      <c r="CC209" s="40"/>
      <c r="CD209" s="40"/>
      <c r="CE209" s="40"/>
      <c r="CF209" s="40"/>
      <c r="CG209" s="40"/>
      <c r="CH209" s="39"/>
      <c r="CI209" s="41"/>
      <c r="CJ209" s="144"/>
      <c r="CK209" s="38" t="s">
        <v>0</v>
      </c>
      <c r="CL209" s="39"/>
      <c r="CM209" s="39"/>
      <c r="CN209" s="39"/>
      <c r="CO209" s="39"/>
      <c r="CP209" s="39"/>
      <c r="CQ209" s="39"/>
      <c r="CR209" s="39"/>
      <c r="CS209" s="39"/>
      <c r="CT209" s="39"/>
      <c r="CU209" s="39"/>
      <c r="CV209" s="39"/>
      <c r="CW209" s="39"/>
      <c r="CX209" s="39"/>
      <c r="CY209" s="39"/>
      <c r="CZ209" s="39"/>
      <c r="DA209" s="39"/>
      <c r="DB209" s="39"/>
      <c r="DC209" s="39"/>
      <c r="DD209" s="39"/>
      <c r="DE209" s="39"/>
      <c r="DF209" s="40"/>
      <c r="DG209" s="40"/>
      <c r="DH209" s="40"/>
      <c r="DI209" s="40"/>
      <c r="DJ209" s="40"/>
      <c r="DK209" s="40"/>
      <c r="DL209" s="40"/>
      <c r="DM209" s="40"/>
      <c r="DN209" s="40"/>
      <c r="DO209" s="40"/>
      <c r="DP209" s="40"/>
      <c r="DQ209" s="40"/>
      <c r="DR209" s="40"/>
      <c r="DS209" s="40"/>
      <c r="DT209" s="40"/>
      <c r="DU209" s="40"/>
      <c r="DV209" s="39"/>
      <c r="DW209" s="41"/>
      <c r="DY209" s="38" t="s">
        <v>0</v>
      </c>
      <c r="DZ209" s="39"/>
      <c r="EA209" s="39"/>
      <c r="EB209" s="39"/>
      <c r="EC209" s="39"/>
      <c r="ED209" s="39"/>
      <c r="EE209" s="39"/>
      <c r="EF209" s="39"/>
      <c r="EG209" s="39"/>
      <c r="EH209" s="39"/>
      <c r="EI209" s="39"/>
      <c r="EJ209" s="39"/>
      <c r="EK209" s="39"/>
      <c r="EL209" s="39"/>
      <c r="EM209" s="39"/>
      <c r="EN209" s="39"/>
      <c r="EO209" s="39"/>
      <c r="EP209" s="39"/>
      <c r="EQ209" s="39"/>
      <c r="ER209" s="39"/>
      <c r="ES209" s="39"/>
      <c r="ET209" s="40"/>
      <c r="EU209" s="40"/>
      <c r="EV209" s="40"/>
      <c r="EW209" s="40"/>
      <c r="EX209" s="40"/>
      <c r="EY209" s="40"/>
      <c r="EZ209" s="40"/>
      <c r="FA209" s="40"/>
      <c r="FB209" s="40"/>
      <c r="FC209" s="40"/>
      <c r="FD209" s="40"/>
      <c r="FE209" s="40"/>
      <c r="FF209" s="40"/>
      <c r="FG209" s="40"/>
      <c r="FH209" s="40"/>
      <c r="FI209" s="40"/>
      <c r="FJ209" s="39"/>
      <c r="FK209" s="41"/>
    </row>
    <row r="210" spans="1:167" ht="13.5" thickBot="1" x14ac:dyDescent="0.25">
      <c r="A210" s="32"/>
      <c r="B210" s="32"/>
      <c r="C210" s="32"/>
      <c r="D210" s="106" t="s">
        <v>186</v>
      </c>
      <c r="E210" s="107" t="s">
        <v>207</v>
      </c>
      <c r="F210" s="110">
        <f>B4+(196*B6)</f>
        <v>197</v>
      </c>
      <c r="G210" s="104"/>
      <c r="H210" s="43"/>
      <c r="I210" s="109"/>
      <c r="J210" s="45" t="s">
        <v>0</v>
      </c>
      <c r="K210" s="46" t="s">
        <v>0</v>
      </c>
      <c r="L210" s="46"/>
      <c r="M210" s="46"/>
      <c r="N210" s="46"/>
      <c r="O210" s="46"/>
      <c r="P210" s="46"/>
      <c r="Q210" s="46"/>
      <c r="R210" s="46"/>
      <c r="S210" s="47" t="s">
        <v>316</v>
      </c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8"/>
      <c r="AE210" s="48"/>
      <c r="AF210" s="48"/>
      <c r="AG210" s="48"/>
      <c r="AH210" s="48"/>
      <c r="AI210" s="48"/>
      <c r="AJ210" s="48"/>
      <c r="AK210" s="48"/>
      <c r="AL210" s="49" t="s">
        <v>283</v>
      </c>
      <c r="AM210" s="48"/>
      <c r="AN210" s="48"/>
      <c r="AO210" s="48"/>
      <c r="AP210" s="48"/>
      <c r="AQ210" s="48"/>
      <c r="AR210" s="48"/>
      <c r="AS210" s="48"/>
      <c r="AT210" s="50"/>
      <c r="AU210" s="51"/>
      <c r="AW210" s="109"/>
      <c r="AX210" s="45" t="s">
        <v>0</v>
      </c>
      <c r="AY210" s="46" t="s">
        <v>0</v>
      </c>
      <c r="AZ210" s="46"/>
      <c r="BA210" s="46"/>
      <c r="BB210" s="46"/>
      <c r="BC210" s="46"/>
      <c r="BD210" s="46"/>
      <c r="BE210" s="46"/>
      <c r="BF210" s="46"/>
      <c r="BG210" s="47" t="s">
        <v>331</v>
      </c>
      <c r="BH210" s="46"/>
      <c r="BI210" s="46"/>
      <c r="BJ210" s="46"/>
      <c r="BK210" s="46"/>
      <c r="BL210" s="46"/>
      <c r="BM210" s="46"/>
      <c r="BN210" s="46"/>
      <c r="BO210" s="46"/>
      <c r="BP210" s="46"/>
      <c r="BQ210" s="46"/>
      <c r="BR210" s="48"/>
      <c r="BS210" s="48"/>
      <c r="BT210" s="48"/>
      <c r="BU210" s="48"/>
      <c r="BV210" s="48"/>
      <c r="BW210" s="48"/>
      <c r="BX210" s="48"/>
      <c r="BY210" s="48"/>
      <c r="BZ210" s="49" t="s">
        <v>283</v>
      </c>
      <c r="CA210" s="48"/>
      <c r="CB210" s="48"/>
      <c r="CC210" s="48"/>
      <c r="CD210" s="48"/>
      <c r="CE210" s="48"/>
      <c r="CF210" s="48"/>
      <c r="CG210" s="48"/>
      <c r="CH210" s="50"/>
      <c r="CI210" s="51"/>
      <c r="CJ210" s="144"/>
      <c r="CK210" s="109"/>
      <c r="CL210" s="45" t="s">
        <v>0</v>
      </c>
      <c r="CM210" s="46" t="s">
        <v>0</v>
      </c>
      <c r="CN210" s="46"/>
      <c r="CO210" s="46"/>
      <c r="CP210" s="46"/>
      <c r="CQ210" s="46"/>
      <c r="CR210" s="46"/>
      <c r="CS210" s="46"/>
      <c r="CT210" s="46"/>
      <c r="CU210" s="47" t="s">
        <v>346</v>
      </c>
      <c r="CV210" s="46"/>
      <c r="CW210" s="46"/>
      <c r="CX210" s="46"/>
      <c r="CY210" s="46"/>
      <c r="CZ210" s="46"/>
      <c r="DA210" s="46"/>
      <c r="DB210" s="46"/>
      <c r="DC210" s="46"/>
      <c r="DD210" s="46"/>
      <c r="DE210" s="46"/>
      <c r="DF210" s="48"/>
      <c r="DG210" s="48"/>
      <c r="DH210" s="48"/>
      <c r="DI210" s="48"/>
      <c r="DJ210" s="48"/>
      <c r="DK210" s="48"/>
      <c r="DL210" s="48"/>
      <c r="DM210" s="48"/>
      <c r="DN210" s="49" t="s">
        <v>283</v>
      </c>
      <c r="DO210" s="48"/>
      <c r="DP210" s="48"/>
      <c r="DQ210" s="48"/>
      <c r="DR210" s="48"/>
      <c r="DS210" s="48"/>
      <c r="DT210" s="48"/>
      <c r="DU210" s="48"/>
      <c r="DV210" s="50"/>
      <c r="DW210" s="51"/>
      <c r="DY210" s="109"/>
      <c r="DZ210" s="45" t="s">
        <v>0</v>
      </c>
      <c r="EA210" s="46" t="s">
        <v>0</v>
      </c>
      <c r="EB210" s="46"/>
      <c r="EC210" s="46"/>
      <c r="ED210" s="46"/>
      <c r="EE210" s="46"/>
      <c r="EF210" s="46"/>
      <c r="EG210" s="46"/>
      <c r="EH210" s="46"/>
      <c r="EI210" s="47" t="s">
        <v>361</v>
      </c>
      <c r="EJ210" s="46"/>
      <c r="EK210" s="46"/>
      <c r="EL210" s="46"/>
      <c r="EM210" s="46"/>
      <c r="EN210" s="46"/>
      <c r="EO210" s="46"/>
      <c r="EP210" s="46"/>
      <c r="EQ210" s="46"/>
      <c r="ER210" s="46"/>
      <c r="ES210" s="46"/>
      <c r="ET210" s="48"/>
      <c r="EU210" s="48"/>
      <c r="EV210" s="48"/>
      <c r="EW210" s="48"/>
      <c r="EX210" s="48"/>
      <c r="EY210" s="48"/>
      <c r="EZ210" s="48"/>
      <c r="FA210" s="48"/>
      <c r="FB210" s="49" t="s">
        <v>283</v>
      </c>
      <c r="FC210" s="48"/>
      <c r="FD210" s="48"/>
      <c r="FE210" s="48"/>
      <c r="FF210" s="48"/>
      <c r="FG210" s="48"/>
      <c r="FH210" s="48"/>
      <c r="FI210" s="48"/>
      <c r="FJ210" s="50"/>
      <c r="FK210" s="51"/>
    </row>
    <row r="211" spans="1:167" x14ac:dyDescent="0.2">
      <c r="A211" s="32"/>
      <c r="B211" s="32"/>
      <c r="C211" s="32"/>
      <c r="D211" s="106" t="s">
        <v>65</v>
      </c>
      <c r="E211" s="107" t="s">
        <v>207</v>
      </c>
      <c r="F211" s="108">
        <f>B4+(197*B6)</f>
        <v>198</v>
      </c>
      <c r="G211" s="104"/>
      <c r="H211" s="43"/>
      <c r="I211" s="109"/>
      <c r="J211" s="58"/>
      <c r="K211" s="11">
        <f>F15</f>
        <v>2</v>
      </c>
      <c r="L211" s="1">
        <f>F268</f>
        <v>255</v>
      </c>
      <c r="M211" s="1">
        <f>F112</f>
        <v>99</v>
      </c>
      <c r="N211" s="1">
        <f>F171</f>
        <v>158</v>
      </c>
      <c r="O211" s="1">
        <f>F98</f>
        <v>85</v>
      </c>
      <c r="P211" s="1">
        <f>F185</f>
        <v>172</v>
      </c>
      <c r="Q211" s="1">
        <f>F69</f>
        <v>56</v>
      </c>
      <c r="R211" s="1">
        <f>F214</f>
        <v>201</v>
      </c>
      <c r="S211" s="1">
        <f>F213</f>
        <v>200</v>
      </c>
      <c r="T211" s="1">
        <f>F70</f>
        <v>57</v>
      </c>
      <c r="U211" s="1">
        <f>F178</f>
        <v>165</v>
      </c>
      <c r="V211" s="1">
        <f>F105</f>
        <v>92</v>
      </c>
      <c r="W211" s="1">
        <f>F160</f>
        <v>147</v>
      </c>
      <c r="X211" s="1">
        <f>F123</f>
        <v>110</v>
      </c>
      <c r="Y211" s="1">
        <f>F255</f>
        <v>242</v>
      </c>
      <c r="Z211" s="12">
        <f>F28</f>
        <v>15</v>
      </c>
      <c r="AA211" s="59">
        <f>K211^3+L211^3+M211^3+N211^3+O211^3+P211^3+Q211^3+R211^3+K212^3+L212^3+M212^3+N212^3+O212^3+P212^3+Q212^3+R212^3</f>
        <v>67634176</v>
      </c>
      <c r="AB211" s="60">
        <f>K211^3+L211^3+M211^3+N211^3+O211^3+P211^3+Q211^3+R211^3+S211^3+T211^3+U211^3+V211^3+W211^3+X211^3+Y211^3+Z211^3</f>
        <v>67634176</v>
      </c>
      <c r="AC211" s="61"/>
      <c r="AD211" s="68" t="s">
        <v>211</v>
      </c>
      <c r="AE211" s="69" t="s">
        <v>210</v>
      </c>
      <c r="AF211" s="69" t="s">
        <v>209</v>
      </c>
      <c r="AG211" s="69" t="s">
        <v>208</v>
      </c>
      <c r="AH211" s="70" t="s">
        <v>215</v>
      </c>
      <c r="AI211" s="70" t="s">
        <v>214</v>
      </c>
      <c r="AJ211" s="70" t="s">
        <v>213</v>
      </c>
      <c r="AK211" s="70" t="s">
        <v>212</v>
      </c>
      <c r="AL211" s="69" t="s">
        <v>220</v>
      </c>
      <c r="AM211" s="69" t="s">
        <v>221</v>
      </c>
      <c r="AN211" s="69" t="s">
        <v>222</v>
      </c>
      <c r="AO211" s="69" t="s">
        <v>223</v>
      </c>
      <c r="AP211" s="70" t="s">
        <v>216</v>
      </c>
      <c r="AQ211" s="70" t="s">
        <v>217</v>
      </c>
      <c r="AR211" s="70" t="s">
        <v>218</v>
      </c>
      <c r="AS211" s="71" t="s">
        <v>219</v>
      </c>
      <c r="AT211" s="66"/>
      <c r="AU211" s="51"/>
      <c r="AW211" s="109"/>
      <c r="AX211" s="58"/>
      <c r="AY211" s="1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2"/>
      <c r="BO211" s="59">
        <f>AY211^3+AZ211^3+BA211^3+BB211^3+BC211^3+BD211^3+BE211^3+BF211^3+AY212^3+AZ212^3+BA212^3+BB212^3+BC212^3+BD212^3+BE212^3+BF212^3</f>
        <v>0</v>
      </c>
      <c r="BP211" s="60">
        <f>AY211^3+AZ211^3+BA211^3+BB211^3+BC211^3+BD211^3+BE211^3+BF211^3+BG211^3+BH211^3+BI211^3+BJ211^3+BK211^3+BL211^3+BM211^3+BN211^3</f>
        <v>0</v>
      </c>
      <c r="BQ211" s="61"/>
      <c r="BR211" s="68"/>
      <c r="BS211" s="69"/>
      <c r="BT211" s="69"/>
      <c r="BU211" s="69"/>
      <c r="BV211" s="69"/>
      <c r="BW211" s="69"/>
      <c r="BX211" s="69"/>
      <c r="BY211" s="69"/>
      <c r="BZ211" s="70"/>
      <c r="CA211" s="70"/>
      <c r="CB211" s="70"/>
      <c r="CC211" s="70"/>
      <c r="CD211" s="70"/>
      <c r="CE211" s="70"/>
      <c r="CF211" s="70"/>
      <c r="CG211" s="71"/>
      <c r="CH211" s="66"/>
      <c r="CI211" s="51"/>
      <c r="CJ211" s="144"/>
      <c r="CK211" s="109"/>
      <c r="CL211" s="58"/>
      <c r="CM211" s="1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2"/>
      <c r="DC211" s="59">
        <f>CM211^3+CN211^3+CO211^3+CP211^3+CQ211^3+CR211^3+CS211^3+CT211^3+CM212^3+CN212^3+CO212^3+CP212^3+CQ212^3+CR212^3+CS212^3+CT212^3</f>
        <v>0</v>
      </c>
      <c r="DD211" s="60">
        <f>CM211^3+CN211^3+CO211^3+CP211^3+CQ211^3+CR211^3+CS211^3+CT211^3+CU211^3+CV211^3+CW211^3+CX211^3+CY211^3+CZ211^3+DA211^3+DB211^3</f>
        <v>0</v>
      </c>
      <c r="DE211" s="61"/>
      <c r="DF211" s="68"/>
      <c r="DG211" s="69"/>
      <c r="DH211" s="70"/>
      <c r="DI211" s="70"/>
      <c r="DJ211" s="69"/>
      <c r="DK211" s="69"/>
      <c r="DL211" s="70"/>
      <c r="DM211" s="70"/>
      <c r="DN211" s="69"/>
      <c r="DO211" s="69"/>
      <c r="DP211" s="70"/>
      <c r="DQ211" s="70"/>
      <c r="DR211" s="69"/>
      <c r="DS211" s="69"/>
      <c r="DT211" s="70"/>
      <c r="DU211" s="71"/>
      <c r="DV211" s="66"/>
      <c r="DW211" s="51"/>
      <c r="DY211" s="109"/>
      <c r="DZ211" s="58"/>
      <c r="EA211" s="1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2"/>
      <c r="EQ211" s="59">
        <f>EA211^3+EB211^3+EC211^3+ED211^3+EE211^3+EF211^3+EG211^3+EH211^3+EA212^3+EB212^3+EC212^3+ED212^3+EE212^3+EF212^3+EG212^3+EH212^3</f>
        <v>0</v>
      </c>
      <c r="ER211" s="60">
        <f>EA211^3+EB211^3+EC211^3+ED211^3+EE211^3+EF211^3+EG211^3+EH211^3+EI211^3+EJ211^3+EK211^3+EL211^3+EM211^3+EN211^3+EO211^3+EP211^3</f>
        <v>0</v>
      </c>
      <c r="ES211" s="61"/>
      <c r="ET211" s="68"/>
      <c r="EU211" s="69"/>
      <c r="EV211" s="69"/>
      <c r="EW211" s="69"/>
      <c r="EX211" s="69"/>
      <c r="EY211" s="69"/>
      <c r="EZ211" s="69"/>
      <c r="FA211" s="69"/>
      <c r="FB211" s="69"/>
      <c r="FC211" s="69"/>
      <c r="FD211" s="69"/>
      <c r="FE211" s="69"/>
      <c r="FF211" s="69"/>
      <c r="FG211" s="69"/>
      <c r="FH211" s="69"/>
      <c r="FI211" s="73"/>
      <c r="FJ211" s="66"/>
      <c r="FK211" s="51"/>
    </row>
    <row r="212" spans="1:167" x14ac:dyDescent="0.2">
      <c r="A212" s="32"/>
      <c r="B212" s="32"/>
      <c r="C212" s="32"/>
      <c r="D212" s="106" t="s">
        <v>21</v>
      </c>
      <c r="E212" s="107" t="s">
        <v>207</v>
      </c>
      <c r="F212" s="108">
        <f>B4+(198*B6)</f>
        <v>199</v>
      </c>
      <c r="G212" s="104"/>
      <c r="H212" s="43"/>
      <c r="I212" s="109"/>
      <c r="J212" s="58"/>
      <c r="K212" s="3">
        <f>F40</f>
        <v>27</v>
      </c>
      <c r="L212" s="4">
        <f>F243</f>
        <v>230</v>
      </c>
      <c r="M212" s="4">
        <f>F135</f>
        <v>122</v>
      </c>
      <c r="N212" s="4">
        <f>F148</f>
        <v>135</v>
      </c>
      <c r="O212" s="4">
        <f>F93</f>
        <v>80</v>
      </c>
      <c r="P212" s="4">
        <f>F190</f>
        <v>177</v>
      </c>
      <c r="Q212" s="4">
        <f>F58</f>
        <v>45</v>
      </c>
      <c r="R212" s="4">
        <f>F225</f>
        <v>212</v>
      </c>
      <c r="S212" s="4">
        <f>F234</f>
        <v>221</v>
      </c>
      <c r="T212" s="4">
        <f>F49</f>
        <v>36</v>
      </c>
      <c r="U212" s="4">
        <f>F205</f>
        <v>192</v>
      </c>
      <c r="V212" s="4">
        <f>F78</f>
        <v>65</v>
      </c>
      <c r="W212" s="4">
        <f>F151</f>
        <v>138</v>
      </c>
      <c r="X212" s="4">
        <f>F132</f>
        <v>119</v>
      </c>
      <c r="Y212" s="4">
        <f>F248</f>
        <v>235</v>
      </c>
      <c r="Z212" s="5">
        <f>F35</f>
        <v>22</v>
      </c>
      <c r="AA212" s="75">
        <f>S211^3+T211^3+U211^3+V211^3+W211^3+X211^3+Y211^3+Z211^3+S212^3+T212^3+U212^3+V212^3+W212^3+X212^3+Y212^3+Z212^3</f>
        <v>67634176</v>
      </c>
      <c r="AB212" s="76">
        <f t="shared" ref="AB212:AB226" si="36">K212^3+L212^3+M212^3+N212^3+O212^3+P212^3+Q212^3+R212^3+S212^3+T212^3+U212^3+V212^3+W212^3+X212^3+Y212^3+Z212^3</f>
        <v>67634176</v>
      </c>
      <c r="AC212" s="61"/>
      <c r="AD212" s="81" t="s">
        <v>243</v>
      </c>
      <c r="AE212" s="82" t="s">
        <v>242</v>
      </c>
      <c r="AF212" s="82" t="s">
        <v>241</v>
      </c>
      <c r="AG212" s="82" t="s">
        <v>240</v>
      </c>
      <c r="AH212" s="83" t="s">
        <v>247</v>
      </c>
      <c r="AI212" s="83" t="s">
        <v>246</v>
      </c>
      <c r="AJ212" s="83" t="s">
        <v>245</v>
      </c>
      <c r="AK212" s="83" t="s">
        <v>244</v>
      </c>
      <c r="AL212" s="82" t="s">
        <v>252</v>
      </c>
      <c r="AM212" s="82" t="s">
        <v>253</v>
      </c>
      <c r="AN212" s="82" t="s">
        <v>254</v>
      </c>
      <c r="AO212" s="82" t="s">
        <v>255</v>
      </c>
      <c r="AP212" s="83" t="s">
        <v>248</v>
      </c>
      <c r="AQ212" s="83" t="s">
        <v>249</v>
      </c>
      <c r="AR212" s="83" t="s">
        <v>250</v>
      </c>
      <c r="AS212" s="84" t="s">
        <v>251</v>
      </c>
      <c r="AT212" s="66"/>
      <c r="AU212" s="51"/>
      <c r="AW212" s="109"/>
      <c r="AX212" s="58"/>
      <c r="AY212" s="3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5"/>
      <c r="BO212" s="75">
        <f>BG211^3+BH211^3+BI211^3+BJ211^3+BK211^3+BL211^3+BM211^3+BN211^3+BG212^3+BH212^3+BI212^3+BJ212^3+BK212^3+BL212^3+BM212^3+BN212^3</f>
        <v>0</v>
      </c>
      <c r="BP212" s="76">
        <f t="shared" ref="BP212:BP226" si="37">AY212^3+AZ212^3+BA212^3+BB212^3+BC212^3+BD212^3+BE212^3+BF212^3+BG212^3+BH212^3+BI212^3+BJ212^3+BK212^3+BL212^3+BM212^3+BN212^3</f>
        <v>0</v>
      </c>
      <c r="BQ212" s="61"/>
      <c r="BR212" s="81"/>
      <c r="BS212" s="82"/>
      <c r="BT212" s="82"/>
      <c r="BU212" s="82"/>
      <c r="BV212" s="82"/>
      <c r="BW212" s="82"/>
      <c r="BX212" s="82"/>
      <c r="BY212" s="82"/>
      <c r="BZ212" s="83"/>
      <c r="CA212" s="83"/>
      <c r="CB212" s="83"/>
      <c r="CC212" s="83"/>
      <c r="CD212" s="83"/>
      <c r="CE212" s="83"/>
      <c r="CF212" s="83"/>
      <c r="CG212" s="84"/>
      <c r="CH212" s="66"/>
      <c r="CI212" s="51"/>
      <c r="CJ212" s="144"/>
      <c r="CK212" s="109"/>
      <c r="CL212" s="58"/>
      <c r="CM212" s="3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5"/>
      <c r="DC212" s="75">
        <f>CU211^3+CV211^3+CW211^3+CX211^3+CY211^3+CZ211^3+DA211^3+DB211^3+CU212^3+CV212^3+CW212^3+CX212^3+CY212^3+CZ212^3+DA212^3+DB212^3</f>
        <v>0</v>
      </c>
      <c r="DD212" s="76">
        <f t="shared" ref="DD212:DD226" si="38">CM212^3+CN212^3+CO212^3+CP212^3+CQ212^3+CR212^3+CS212^3+CT212^3+CU212^3+CV212^3+CW212^3+CX212^3+CY212^3+CZ212^3+DA212^3+DB212^3</f>
        <v>0</v>
      </c>
      <c r="DE212" s="61"/>
      <c r="DF212" s="81"/>
      <c r="DG212" s="82"/>
      <c r="DH212" s="83"/>
      <c r="DI212" s="83"/>
      <c r="DJ212" s="82"/>
      <c r="DK212" s="82"/>
      <c r="DL212" s="83"/>
      <c r="DM212" s="83"/>
      <c r="DN212" s="82"/>
      <c r="DO212" s="82"/>
      <c r="DP212" s="83"/>
      <c r="DQ212" s="83"/>
      <c r="DR212" s="82"/>
      <c r="DS212" s="82"/>
      <c r="DT212" s="83"/>
      <c r="DU212" s="84"/>
      <c r="DV212" s="66"/>
      <c r="DW212" s="51"/>
      <c r="DY212" s="109"/>
      <c r="DZ212" s="58"/>
      <c r="EA212" s="3"/>
      <c r="EB212" s="4"/>
      <c r="EC212" s="4"/>
      <c r="ED212" s="4"/>
      <c r="EE212" s="4"/>
      <c r="EF212" s="4"/>
      <c r="EG212" s="4"/>
      <c r="EH212" s="4"/>
      <c r="EI212" s="4"/>
      <c r="EJ212" s="4"/>
      <c r="EK212" s="4"/>
      <c r="EL212" s="4"/>
      <c r="EM212" s="4"/>
      <c r="EN212" s="4"/>
      <c r="EO212" s="4"/>
      <c r="EP212" s="5"/>
      <c r="EQ212" s="75">
        <f>EI211^3+EJ211^3+EK211^3+EL211^3+EM211^3+EN211^3+EO211^3+EP211^3+EI212^3+EJ212^3+EK212^3+EL212^3+EM212^3+EN212^3+EO212^3+EP212^3</f>
        <v>0</v>
      </c>
      <c r="ER212" s="76">
        <f t="shared" ref="ER212:ER226" si="39">EA212^3+EB212^3+EC212^3+ED212^3+EE212^3+EF212^3+EG212^3+EH212^3+EI212^3+EJ212^3+EK212^3+EL212^3+EM212^3+EN212^3+EO212^3+EP212^3</f>
        <v>0</v>
      </c>
      <c r="ES212" s="61"/>
      <c r="ET212" s="89"/>
      <c r="EU212" s="83"/>
      <c r="EV212" s="83"/>
      <c r="EW212" s="83"/>
      <c r="EX212" s="83"/>
      <c r="EY212" s="83"/>
      <c r="EZ212" s="83"/>
      <c r="FA212" s="83"/>
      <c r="FB212" s="83"/>
      <c r="FC212" s="83"/>
      <c r="FD212" s="83"/>
      <c r="FE212" s="83"/>
      <c r="FF212" s="83"/>
      <c r="FG212" s="83"/>
      <c r="FH212" s="83"/>
      <c r="FI212" s="84"/>
      <c r="FJ212" s="66"/>
      <c r="FK212" s="51"/>
    </row>
    <row r="213" spans="1:167" x14ac:dyDescent="0.2">
      <c r="A213" s="32"/>
      <c r="B213" s="32"/>
      <c r="C213" s="32"/>
      <c r="D213" s="106" t="s">
        <v>220</v>
      </c>
      <c r="E213" s="107" t="s">
        <v>207</v>
      </c>
      <c r="F213" s="108">
        <f>B4+(199*B6)</f>
        <v>200</v>
      </c>
      <c r="G213" s="104"/>
      <c r="H213" s="43"/>
      <c r="I213" s="109"/>
      <c r="J213" s="58"/>
      <c r="K213" s="3">
        <f>F222</f>
        <v>209</v>
      </c>
      <c r="L213" s="4">
        <f>F61</f>
        <v>48</v>
      </c>
      <c r="M213" s="4">
        <f>F193</f>
        <v>180</v>
      </c>
      <c r="N213" s="4">
        <f>F90</f>
        <v>77</v>
      </c>
      <c r="O213" s="4">
        <f>F147</f>
        <v>134</v>
      </c>
      <c r="P213" s="4">
        <f>F136</f>
        <v>123</v>
      </c>
      <c r="Q213" s="4">
        <f>F244</f>
        <v>231</v>
      </c>
      <c r="R213" s="4">
        <f>F39</f>
        <v>26</v>
      </c>
      <c r="S213" s="4">
        <f>F36</f>
        <v>23</v>
      </c>
      <c r="T213" s="4">
        <f>F247</f>
        <v>234</v>
      </c>
      <c r="U213" s="4">
        <f>F131</f>
        <v>118</v>
      </c>
      <c r="V213" s="4">
        <f>F152</f>
        <v>139</v>
      </c>
      <c r="W213" s="4">
        <f>F81</f>
        <v>68</v>
      </c>
      <c r="X213" s="4">
        <f>F202</f>
        <v>189</v>
      </c>
      <c r="Y213" s="4">
        <f>F46</f>
        <v>33</v>
      </c>
      <c r="Z213" s="5">
        <f>F237</f>
        <v>224</v>
      </c>
      <c r="AA213" s="75">
        <f>K213^3+L213^3+M213^3+N213^3+O213^3+P213^3+Q213^3+R213^3+K214^3+L214^3+M214^3+N214^3+O214^3+P214^3+Q214^3+R214^3</f>
        <v>67634176</v>
      </c>
      <c r="AB213" s="76">
        <f t="shared" si="36"/>
        <v>67634176</v>
      </c>
      <c r="AC213" s="88"/>
      <c r="AD213" s="81" t="s">
        <v>145</v>
      </c>
      <c r="AE213" s="82" t="s">
        <v>144</v>
      </c>
      <c r="AF213" s="82" t="s">
        <v>143</v>
      </c>
      <c r="AG213" s="82" t="s">
        <v>142</v>
      </c>
      <c r="AH213" s="83" t="s">
        <v>149</v>
      </c>
      <c r="AI213" s="83" t="s">
        <v>148</v>
      </c>
      <c r="AJ213" s="83" t="s">
        <v>147</v>
      </c>
      <c r="AK213" s="83" t="s">
        <v>146</v>
      </c>
      <c r="AL213" s="82" t="s">
        <v>154</v>
      </c>
      <c r="AM213" s="82" t="s">
        <v>155</v>
      </c>
      <c r="AN213" s="82" t="s">
        <v>156</v>
      </c>
      <c r="AO213" s="82" t="s">
        <v>157</v>
      </c>
      <c r="AP213" s="83" t="s">
        <v>150</v>
      </c>
      <c r="AQ213" s="83" t="s">
        <v>151</v>
      </c>
      <c r="AR213" s="83" t="s">
        <v>152</v>
      </c>
      <c r="AS213" s="84" t="s">
        <v>153</v>
      </c>
      <c r="AT213" s="66"/>
      <c r="AU213" s="51"/>
      <c r="AW213" s="109"/>
      <c r="AX213" s="58"/>
      <c r="AY213" s="3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5"/>
      <c r="BO213" s="75">
        <f>AY213^3+AZ213^3+BA213^3+BB213^3+BC213^3+BD213^3+BE213^3+BF213^3+AY214^3+AZ214^3+BA214^3+BB214^3+BC214^3+BD214^3+BE214^3+BF214^3</f>
        <v>0</v>
      </c>
      <c r="BP213" s="76">
        <f t="shared" si="37"/>
        <v>0</v>
      </c>
      <c r="BQ213" s="88"/>
      <c r="BR213" s="89"/>
      <c r="BS213" s="83"/>
      <c r="BT213" s="83"/>
      <c r="BU213" s="83"/>
      <c r="BV213" s="83"/>
      <c r="BW213" s="83"/>
      <c r="BX213" s="83"/>
      <c r="BY213" s="83"/>
      <c r="BZ213" s="82"/>
      <c r="CA213" s="82"/>
      <c r="CB213" s="82"/>
      <c r="CC213" s="82"/>
      <c r="CD213" s="82"/>
      <c r="CE213" s="82"/>
      <c r="CF213" s="82"/>
      <c r="CG213" s="86"/>
      <c r="CH213" s="66"/>
      <c r="CI213" s="51"/>
      <c r="CJ213" s="144"/>
      <c r="CK213" s="109"/>
      <c r="CL213" s="58"/>
      <c r="CM213" s="3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5"/>
      <c r="DC213" s="75">
        <f>CM213^3+CN213^3+CO213^3+CP213^3+CQ213^3+CR213^3+CS213^3+CT213^3+CM214^3+CN214^3+CO214^3+CP214^3+CQ214^3+CR214^3+CS214^3+CT214^3</f>
        <v>0</v>
      </c>
      <c r="DD213" s="76">
        <f t="shared" si="38"/>
        <v>0</v>
      </c>
      <c r="DE213" s="88"/>
      <c r="DF213" s="81"/>
      <c r="DG213" s="82"/>
      <c r="DH213" s="83"/>
      <c r="DI213" s="83"/>
      <c r="DJ213" s="82"/>
      <c r="DK213" s="82"/>
      <c r="DL213" s="83"/>
      <c r="DM213" s="83"/>
      <c r="DN213" s="82"/>
      <c r="DO213" s="82"/>
      <c r="DP213" s="83"/>
      <c r="DQ213" s="83"/>
      <c r="DR213" s="82"/>
      <c r="DS213" s="82"/>
      <c r="DT213" s="83"/>
      <c r="DU213" s="84"/>
      <c r="DV213" s="66"/>
      <c r="DW213" s="51"/>
      <c r="DY213" s="109"/>
      <c r="DZ213" s="58"/>
      <c r="EA213" s="3"/>
      <c r="EB213" s="4"/>
      <c r="EC213" s="4"/>
      <c r="ED213" s="4"/>
      <c r="EE213" s="4"/>
      <c r="EF213" s="4"/>
      <c r="EG213" s="4"/>
      <c r="EH213" s="4"/>
      <c r="EI213" s="4"/>
      <c r="EJ213" s="4"/>
      <c r="EK213" s="4"/>
      <c r="EL213" s="4"/>
      <c r="EM213" s="4"/>
      <c r="EN213" s="4"/>
      <c r="EO213" s="4"/>
      <c r="EP213" s="5"/>
      <c r="EQ213" s="75">
        <f>EA213^3+EB213^3+EC213^3+ED213^3+EE213^3+EF213^3+EG213^3+EH213^3+EA214^3+EB214^3+EC214^3+ED214^3+EE214^3+EF214^3+EG214^3+EH214^3</f>
        <v>0</v>
      </c>
      <c r="ER213" s="76">
        <f t="shared" si="39"/>
        <v>0</v>
      </c>
      <c r="ES213" s="88"/>
      <c r="ET213" s="81"/>
      <c r="EU213" s="82"/>
      <c r="EV213" s="82"/>
      <c r="EW213" s="82"/>
      <c r="EX213" s="82"/>
      <c r="EY213" s="82"/>
      <c r="EZ213" s="82"/>
      <c r="FA213" s="82"/>
      <c r="FB213" s="82"/>
      <c r="FC213" s="82"/>
      <c r="FD213" s="82"/>
      <c r="FE213" s="82"/>
      <c r="FF213" s="82"/>
      <c r="FG213" s="82"/>
      <c r="FH213" s="82"/>
      <c r="FI213" s="86"/>
      <c r="FJ213" s="66"/>
      <c r="FK213" s="51"/>
    </row>
    <row r="214" spans="1:167" x14ac:dyDescent="0.2">
      <c r="A214" s="32"/>
      <c r="B214" s="32"/>
      <c r="C214" s="32"/>
      <c r="D214" s="106" t="s">
        <v>212</v>
      </c>
      <c r="E214" s="107" t="s">
        <v>207</v>
      </c>
      <c r="F214" s="108">
        <f>B4+(200*B6)</f>
        <v>201</v>
      </c>
      <c r="G214" s="104"/>
      <c r="H214" s="43"/>
      <c r="I214" s="109"/>
      <c r="J214" s="58"/>
      <c r="K214" s="3">
        <f>F217</f>
        <v>204</v>
      </c>
      <c r="L214" s="4">
        <f>F66</f>
        <v>53</v>
      </c>
      <c r="M214" s="4">
        <f>F182</f>
        <v>169</v>
      </c>
      <c r="N214" s="4">
        <f>F101</f>
        <v>88</v>
      </c>
      <c r="O214" s="4">
        <f>F172</f>
        <v>159</v>
      </c>
      <c r="P214" s="4">
        <f>F111</f>
        <v>98</v>
      </c>
      <c r="Q214" s="4">
        <f>F267</f>
        <v>254</v>
      </c>
      <c r="R214" s="4">
        <f>F16</f>
        <v>3</v>
      </c>
      <c r="S214" s="4">
        <f>F27</f>
        <v>14</v>
      </c>
      <c r="T214" s="4">
        <f>F256</f>
        <v>243</v>
      </c>
      <c r="U214" s="4">
        <f>F124</f>
        <v>111</v>
      </c>
      <c r="V214" s="4">
        <f>F159</f>
        <v>146</v>
      </c>
      <c r="W214" s="4">
        <f>F102</f>
        <v>89</v>
      </c>
      <c r="X214" s="4">
        <f>F181</f>
        <v>168</v>
      </c>
      <c r="Y214" s="4">
        <f>F73</f>
        <v>60</v>
      </c>
      <c r="Z214" s="5">
        <f>F210</f>
        <v>197</v>
      </c>
      <c r="AA214" s="75">
        <f>S213^3+T213^3+U213^3+V213^3+W213^3+X213^3+Y213^3+Z213^3+S214^3+T214^3+U214^3+V214^3+W214^3+X214^3+Y214^3+Z214^3</f>
        <v>67634176</v>
      </c>
      <c r="AB214" s="76">
        <f t="shared" si="36"/>
        <v>67634176</v>
      </c>
      <c r="AC214" s="61"/>
      <c r="AD214" s="81" t="s">
        <v>178</v>
      </c>
      <c r="AE214" s="82" t="s">
        <v>177</v>
      </c>
      <c r="AF214" s="82" t="s">
        <v>176</v>
      </c>
      <c r="AG214" s="82" t="s">
        <v>175</v>
      </c>
      <c r="AH214" s="83" t="s">
        <v>182</v>
      </c>
      <c r="AI214" s="83" t="s">
        <v>181</v>
      </c>
      <c r="AJ214" s="83" t="s">
        <v>180</v>
      </c>
      <c r="AK214" s="83" t="s">
        <v>179</v>
      </c>
      <c r="AL214" s="82" t="s">
        <v>187</v>
      </c>
      <c r="AM214" s="82" t="s">
        <v>188</v>
      </c>
      <c r="AN214" s="82" t="s">
        <v>189</v>
      </c>
      <c r="AO214" s="82" t="s">
        <v>190</v>
      </c>
      <c r="AP214" s="83" t="s">
        <v>183</v>
      </c>
      <c r="AQ214" s="83" t="s">
        <v>184</v>
      </c>
      <c r="AR214" s="83" t="s">
        <v>185</v>
      </c>
      <c r="AS214" s="84" t="s">
        <v>186</v>
      </c>
      <c r="AT214" s="66"/>
      <c r="AU214" s="51"/>
      <c r="AW214" s="109"/>
      <c r="AX214" s="58"/>
      <c r="AY214" s="3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5"/>
      <c r="BO214" s="75">
        <f>BG213^3+BH213^3+BI213^3+BJ213^3+BK213^3+BL213^3+BM213^3+BN213^3+BG214^3+BH214^3+BI214^3+BJ214^3+BK214^3+BL214^3+BM214^3+BN214^3</f>
        <v>0</v>
      </c>
      <c r="BP214" s="76">
        <f t="shared" si="37"/>
        <v>0</v>
      </c>
      <c r="BQ214" s="61"/>
      <c r="BR214" s="89"/>
      <c r="BS214" s="83"/>
      <c r="BT214" s="83"/>
      <c r="BU214" s="83"/>
      <c r="BV214" s="83"/>
      <c r="BW214" s="83"/>
      <c r="BX214" s="83"/>
      <c r="BY214" s="83"/>
      <c r="BZ214" s="82"/>
      <c r="CA214" s="82"/>
      <c r="CB214" s="82"/>
      <c r="CC214" s="82"/>
      <c r="CD214" s="82"/>
      <c r="CE214" s="82"/>
      <c r="CF214" s="82"/>
      <c r="CG214" s="86"/>
      <c r="CH214" s="66"/>
      <c r="CI214" s="51"/>
      <c r="CJ214" s="144"/>
      <c r="CK214" s="109"/>
      <c r="CL214" s="58"/>
      <c r="CM214" s="3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5"/>
      <c r="DC214" s="75">
        <f>CU213^3+CV213^3+CW213^3+CX213^3+CY213^3+CZ213^3+DA213^3+DB213^3+CU214^3+CV214^3+CW214^3+CX214^3+CY214^3+CZ214^3+DA214^3+DB214^3</f>
        <v>0</v>
      </c>
      <c r="DD214" s="76">
        <f t="shared" si="38"/>
        <v>0</v>
      </c>
      <c r="DE214" s="61"/>
      <c r="DF214" s="81"/>
      <c r="DG214" s="82"/>
      <c r="DH214" s="83"/>
      <c r="DI214" s="83"/>
      <c r="DJ214" s="82"/>
      <c r="DK214" s="82"/>
      <c r="DL214" s="83"/>
      <c r="DM214" s="83"/>
      <c r="DN214" s="82"/>
      <c r="DO214" s="82"/>
      <c r="DP214" s="83"/>
      <c r="DQ214" s="83"/>
      <c r="DR214" s="82"/>
      <c r="DS214" s="82"/>
      <c r="DT214" s="83"/>
      <c r="DU214" s="84"/>
      <c r="DV214" s="66"/>
      <c r="DW214" s="51"/>
      <c r="DY214" s="109"/>
      <c r="DZ214" s="58"/>
      <c r="EA214" s="3"/>
      <c r="EB214" s="4"/>
      <c r="EC214" s="4"/>
      <c r="ED214" s="4"/>
      <c r="EE214" s="4"/>
      <c r="EF214" s="4"/>
      <c r="EG214" s="4"/>
      <c r="EH214" s="4"/>
      <c r="EI214" s="4"/>
      <c r="EJ214" s="4"/>
      <c r="EK214" s="4"/>
      <c r="EL214" s="4"/>
      <c r="EM214" s="4"/>
      <c r="EN214" s="4"/>
      <c r="EO214" s="4"/>
      <c r="EP214" s="5"/>
      <c r="EQ214" s="75">
        <f>EI213^3+EJ213^3+EK213^3+EL213^3+EM213^3+EN213^3+EO213^3+EP213^3+EI214^3+EJ214^3+EK214^3+EL214^3+EM214^3+EN214^3+EO214^3+EP214^3</f>
        <v>0</v>
      </c>
      <c r="ER214" s="76">
        <f t="shared" si="39"/>
        <v>0</v>
      </c>
      <c r="ES214" s="61"/>
      <c r="ET214" s="89"/>
      <c r="EU214" s="83"/>
      <c r="EV214" s="83"/>
      <c r="EW214" s="83"/>
      <c r="EX214" s="83"/>
      <c r="EY214" s="83"/>
      <c r="EZ214" s="83"/>
      <c r="FA214" s="83"/>
      <c r="FB214" s="83"/>
      <c r="FC214" s="83"/>
      <c r="FD214" s="83"/>
      <c r="FE214" s="83"/>
      <c r="FF214" s="83"/>
      <c r="FG214" s="83"/>
      <c r="FH214" s="83"/>
      <c r="FI214" s="84"/>
      <c r="FJ214" s="66"/>
      <c r="FK214" s="51"/>
    </row>
    <row r="215" spans="1:167" x14ac:dyDescent="0.2">
      <c r="A215" s="32"/>
      <c r="B215" s="32"/>
      <c r="C215" s="32"/>
      <c r="D215" s="106" t="s">
        <v>13</v>
      </c>
      <c r="E215" s="107" t="s">
        <v>207</v>
      </c>
      <c r="F215" s="110">
        <f>B4+(201*B6)</f>
        <v>202</v>
      </c>
      <c r="G215" s="104"/>
      <c r="H215" s="43"/>
      <c r="I215" s="109"/>
      <c r="J215" s="58"/>
      <c r="K215" s="3">
        <f>F129</f>
        <v>116</v>
      </c>
      <c r="L215" s="4">
        <f>F154</f>
        <v>141</v>
      </c>
      <c r="M215" s="4">
        <f>F30</f>
        <v>17</v>
      </c>
      <c r="N215" s="4">
        <f>F253</f>
        <v>240</v>
      </c>
      <c r="O215" s="4">
        <f>F52</f>
        <v>39</v>
      </c>
      <c r="P215" s="4">
        <f>F231</f>
        <v>218</v>
      </c>
      <c r="Q215" s="4">
        <f>F83</f>
        <v>70</v>
      </c>
      <c r="R215" s="4">
        <f>F200</f>
        <v>187</v>
      </c>
      <c r="S215" s="4">
        <f>F195</f>
        <v>182</v>
      </c>
      <c r="T215" s="4">
        <f>F88</f>
        <v>75</v>
      </c>
      <c r="U215" s="4">
        <f>F228</f>
        <v>215</v>
      </c>
      <c r="V215" s="4">
        <f>F55</f>
        <v>42</v>
      </c>
      <c r="W215" s="4">
        <f>F238</f>
        <v>225</v>
      </c>
      <c r="X215" s="4">
        <f>F45</f>
        <v>32</v>
      </c>
      <c r="Y215" s="4">
        <f>F145</f>
        <v>132</v>
      </c>
      <c r="Z215" s="5">
        <f>F138</f>
        <v>125</v>
      </c>
      <c r="AA215" s="75">
        <f>K215^3+L215^3+M215^3+N215^3+O215^3+P215^3+Q215^3+R215^3+K216^3+L216^3+M216^3+N216^3+O216^3+P216^3+Q216^3+R216^3</f>
        <v>67634176</v>
      </c>
      <c r="AB215" s="76">
        <f t="shared" si="36"/>
        <v>67634176</v>
      </c>
      <c r="AC215" s="61"/>
      <c r="AD215" s="89" t="s">
        <v>98</v>
      </c>
      <c r="AE215" s="83" t="s">
        <v>97</v>
      </c>
      <c r="AF215" s="83" t="s">
        <v>96</v>
      </c>
      <c r="AG215" s="83" t="s">
        <v>95</v>
      </c>
      <c r="AH215" s="82" t="s">
        <v>118</v>
      </c>
      <c r="AI215" s="82" t="s">
        <v>117</v>
      </c>
      <c r="AJ215" s="82" t="s">
        <v>116</v>
      </c>
      <c r="AK215" s="82" t="s">
        <v>115</v>
      </c>
      <c r="AL215" s="83" t="s">
        <v>128</v>
      </c>
      <c r="AM215" s="83" t="s">
        <v>129</v>
      </c>
      <c r="AN215" s="83" t="s">
        <v>130</v>
      </c>
      <c r="AO215" s="83" t="s">
        <v>131</v>
      </c>
      <c r="AP215" s="82" t="s">
        <v>124</v>
      </c>
      <c r="AQ215" s="82" t="s">
        <v>125</v>
      </c>
      <c r="AR215" s="82" t="s">
        <v>126</v>
      </c>
      <c r="AS215" s="86" t="s">
        <v>127</v>
      </c>
      <c r="AT215" s="66"/>
      <c r="AU215" s="51"/>
      <c r="AW215" s="109"/>
      <c r="AX215" s="58"/>
      <c r="AY215" s="3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5"/>
      <c r="BO215" s="75">
        <f>AY215^3+AZ215^3+BA215^3+BB215^3+BC215^3+BD215^3+BE215^3+BF215^3+AY216^3+AZ216^3+BA216^3+BB216^3+BC216^3+BD216^3+BE216^3+BF216^3</f>
        <v>0</v>
      </c>
      <c r="BP215" s="76">
        <f t="shared" si="37"/>
        <v>0</v>
      </c>
      <c r="BQ215" s="61"/>
      <c r="BR215" s="81"/>
      <c r="BS215" s="82"/>
      <c r="BT215" s="82"/>
      <c r="BU215" s="82"/>
      <c r="BV215" s="82"/>
      <c r="BW215" s="82"/>
      <c r="BX215" s="82"/>
      <c r="BY215" s="82"/>
      <c r="BZ215" s="83"/>
      <c r="CA215" s="83"/>
      <c r="CB215" s="83"/>
      <c r="CC215" s="83"/>
      <c r="CD215" s="83"/>
      <c r="CE215" s="83"/>
      <c r="CF215" s="83"/>
      <c r="CG215" s="84"/>
      <c r="CH215" s="66"/>
      <c r="CI215" s="51"/>
      <c r="CJ215" s="144"/>
      <c r="CK215" s="109"/>
      <c r="CL215" s="58"/>
      <c r="CM215" s="3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5"/>
      <c r="DC215" s="75">
        <f>CM215^3+CN215^3+CO215^3+CP215^3+CQ215^3+CR215^3+CS215^3+CT215^3+CM216^3+CN216^3+CO216^3+CP216^3+CQ216^3+CR216^3+CS216^3+CT216^3</f>
        <v>0</v>
      </c>
      <c r="DD215" s="76">
        <f t="shared" si="38"/>
        <v>0</v>
      </c>
      <c r="DE215" s="61"/>
      <c r="DF215" s="81"/>
      <c r="DG215" s="82"/>
      <c r="DH215" s="83"/>
      <c r="DI215" s="83"/>
      <c r="DJ215" s="82"/>
      <c r="DK215" s="82"/>
      <c r="DL215" s="83"/>
      <c r="DM215" s="83"/>
      <c r="DN215" s="82"/>
      <c r="DO215" s="82"/>
      <c r="DP215" s="83"/>
      <c r="DQ215" s="83"/>
      <c r="DR215" s="82"/>
      <c r="DS215" s="82"/>
      <c r="DT215" s="83"/>
      <c r="DU215" s="84"/>
      <c r="DV215" s="66"/>
      <c r="DW215" s="51"/>
      <c r="DY215" s="109"/>
      <c r="DZ215" s="58"/>
      <c r="EA215" s="3"/>
      <c r="EB215" s="4"/>
      <c r="EC215" s="4"/>
      <c r="ED215" s="4"/>
      <c r="EE215" s="4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5"/>
      <c r="EQ215" s="75">
        <f>EA215^3+EB215^3+EC215^3+ED215^3+EE215^3+EF215^3+EG215^3+EH215^3+EA216^3+EB216^3+EC216^3+ED216^3+EE216^3+EF216^3+EG216^3+EH216^3</f>
        <v>0</v>
      </c>
      <c r="ER215" s="76">
        <f t="shared" si="39"/>
        <v>0</v>
      </c>
      <c r="ES215" s="61"/>
      <c r="ET215" s="81"/>
      <c r="EU215" s="82"/>
      <c r="EV215" s="82"/>
      <c r="EW215" s="82"/>
      <c r="EX215" s="82"/>
      <c r="EY215" s="82"/>
      <c r="EZ215" s="82"/>
      <c r="FA215" s="82"/>
      <c r="FB215" s="82"/>
      <c r="FC215" s="82"/>
      <c r="FD215" s="82"/>
      <c r="FE215" s="82"/>
      <c r="FF215" s="82"/>
      <c r="FG215" s="82"/>
      <c r="FH215" s="82"/>
      <c r="FI215" s="86"/>
      <c r="FJ215" s="66"/>
      <c r="FK215" s="51"/>
    </row>
    <row r="216" spans="1:167" x14ac:dyDescent="0.2">
      <c r="A216" s="32"/>
      <c r="B216" s="32"/>
      <c r="C216" s="32"/>
      <c r="D216" s="106" t="s">
        <v>30</v>
      </c>
      <c r="E216" s="107" t="s">
        <v>207</v>
      </c>
      <c r="F216" s="110">
        <f>B4+(202*B6)</f>
        <v>203</v>
      </c>
      <c r="G216" s="104"/>
      <c r="H216" s="43"/>
      <c r="I216" s="109"/>
      <c r="J216" s="58"/>
      <c r="K216" s="3">
        <f>F118</f>
        <v>105</v>
      </c>
      <c r="L216" s="4">
        <f>F165</f>
        <v>152</v>
      </c>
      <c r="M216" s="4">
        <f>F25</f>
        <v>12</v>
      </c>
      <c r="N216" s="4">
        <f>F258</f>
        <v>245</v>
      </c>
      <c r="O216" s="4">
        <f>F75</f>
        <v>62</v>
      </c>
      <c r="P216" s="4">
        <f>F208</f>
        <v>195</v>
      </c>
      <c r="Q216" s="4">
        <f>F108</f>
        <v>95</v>
      </c>
      <c r="R216" s="4">
        <f>F175</f>
        <v>162</v>
      </c>
      <c r="S216" s="4">
        <f>F188</f>
        <v>175</v>
      </c>
      <c r="T216" s="4">
        <f>F95</f>
        <v>82</v>
      </c>
      <c r="U216" s="4">
        <f>F219</f>
        <v>206</v>
      </c>
      <c r="V216" s="4">
        <f>F64</f>
        <v>51</v>
      </c>
      <c r="W216" s="4">
        <f>F265</f>
        <v>252</v>
      </c>
      <c r="X216" s="4">
        <f>F18</f>
        <v>5</v>
      </c>
      <c r="Y216" s="4">
        <f>F166</f>
        <v>153</v>
      </c>
      <c r="Z216" s="5">
        <f>F117</f>
        <v>104</v>
      </c>
      <c r="AA216" s="75">
        <f>S215^3+T215^3+U215^3+V215^3+W215^3+X215^3+Y215^3+Z215^3+S216^3+T216^3+U216^3+V216^3+W216^3+X216^3+Y216^3+Z216^3</f>
        <v>67634176</v>
      </c>
      <c r="AB216" s="76">
        <f t="shared" si="36"/>
        <v>67634176</v>
      </c>
      <c r="AC216" s="61"/>
      <c r="AD216" s="89" t="s">
        <v>102</v>
      </c>
      <c r="AE216" s="83" t="s">
        <v>101</v>
      </c>
      <c r="AF216" s="83" t="s">
        <v>100</v>
      </c>
      <c r="AG216" s="83" t="s">
        <v>99</v>
      </c>
      <c r="AH216" s="82" t="s">
        <v>122</v>
      </c>
      <c r="AI216" s="82" t="s">
        <v>121</v>
      </c>
      <c r="AJ216" s="82" t="s">
        <v>120</v>
      </c>
      <c r="AK216" s="82" t="s">
        <v>119</v>
      </c>
      <c r="AL216" s="83" t="s">
        <v>137</v>
      </c>
      <c r="AM216" s="83" t="s">
        <v>138</v>
      </c>
      <c r="AN216" s="83" t="s">
        <v>139</v>
      </c>
      <c r="AO216" s="83" t="s">
        <v>140</v>
      </c>
      <c r="AP216" s="82" t="s">
        <v>132</v>
      </c>
      <c r="AQ216" s="82" t="s">
        <v>133</v>
      </c>
      <c r="AR216" s="82" t="s">
        <v>134</v>
      </c>
      <c r="AS216" s="86" t="s">
        <v>135</v>
      </c>
      <c r="AT216" s="66"/>
      <c r="AU216" s="51"/>
      <c r="AW216" s="109"/>
      <c r="AX216" s="58"/>
      <c r="AY216" s="3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5"/>
      <c r="BO216" s="75">
        <f>BG215^3+BH215^3+BI215^3+BJ215^3+BK215^3+BL215^3+BM215^3+BN215^3+BG216^3+BH216^3+BI216^3+BJ216^3+BK216^3+BL216^3+BM216^3+BN216^3</f>
        <v>0</v>
      </c>
      <c r="BP216" s="76">
        <f t="shared" si="37"/>
        <v>0</v>
      </c>
      <c r="BQ216" s="61"/>
      <c r="BR216" s="81"/>
      <c r="BS216" s="82"/>
      <c r="BT216" s="82"/>
      <c r="BU216" s="82"/>
      <c r="BV216" s="82"/>
      <c r="BW216" s="82"/>
      <c r="BX216" s="82"/>
      <c r="BY216" s="82"/>
      <c r="BZ216" s="83"/>
      <c r="CA216" s="83"/>
      <c r="CB216" s="83"/>
      <c r="CC216" s="83"/>
      <c r="CD216" s="83"/>
      <c r="CE216" s="83"/>
      <c r="CF216" s="83"/>
      <c r="CG216" s="84"/>
      <c r="CH216" s="66"/>
      <c r="CI216" s="51"/>
      <c r="CJ216" s="144"/>
      <c r="CK216" s="109"/>
      <c r="CL216" s="58"/>
      <c r="CM216" s="3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5"/>
      <c r="DC216" s="75">
        <f>CU215^3+CV215^3+CW215^3+CX215^3+CY215^3+CZ215^3+DA215^3+DB215^3+CU216^3+CV216^3+CW216^3+CX216^3+CY216^3+CZ216^3+DA216^3+DB216^3</f>
        <v>0</v>
      </c>
      <c r="DD216" s="76">
        <f t="shared" si="38"/>
        <v>0</v>
      </c>
      <c r="DE216" s="61"/>
      <c r="DF216" s="81"/>
      <c r="DG216" s="82"/>
      <c r="DH216" s="83"/>
      <c r="DI216" s="83"/>
      <c r="DJ216" s="82"/>
      <c r="DK216" s="82"/>
      <c r="DL216" s="83"/>
      <c r="DM216" s="83"/>
      <c r="DN216" s="82"/>
      <c r="DO216" s="82"/>
      <c r="DP216" s="83"/>
      <c r="DQ216" s="83"/>
      <c r="DR216" s="82"/>
      <c r="DS216" s="82"/>
      <c r="DT216" s="83"/>
      <c r="DU216" s="84"/>
      <c r="DV216" s="66"/>
      <c r="DW216" s="51"/>
      <c r="DY216" s="109"/>
      <c r="DZ216" s="58"/>
      <c r="EA216" s="3"/>
      <c r="EB216" s="4"/>
      <c r="EC216" s="4"/>
      <c r="ED216" s="4"/>
      <c r="EE216" s="4"/>
      <c r="EF216" s="4"/>
      <c r="EG216" s="4"/>
      <c r="EH216" s="4"/>
      <c r="EI216" s="4"/>
      <c r="EJ216" s="4"/>
      <c r="EK216" s="4"/>
      <c r="EL216" s="4"/>
      <c r="EM216" s="4"/>
      <c r="EN216" s="4"/>
      <c r="EO216" s="4"/>
      <c r="EP216" s="5"/>
      <c r="EQ216" s="75">
        <f>EI215^3+EJ215^3+EK215^3+EL215^3+EM215^3+EN215^3+EO215^3+EP215^3+EI216^3+EJ216^3+EK216^3+EL216^3+EM216^3+EN216^3+EO216^3+EP216^3</f>
        <v>0</v>
      </c>
      <c r="ER216" s="76">
        <f t="shared" si="39"/>
        <v>0</v>
      </c>
      <c r="ES216" s="61"/>
      <c r="ET216" s="89"/>
      <c r="EU216" s="83"/>
      <c r="EV216" s="83"/>
      <c r="EW216" s="83"/>
      <c r="EX216" s="83"/>
      <c r="EY216" s="83"/>
      <c r="EZ216" s="83"/>
      <c r="FA216" s="83"/>
      <c r="FB216" s="83"/>
      <c r="FC216" s="83"/>
      <c r="FD216" s="83"/>
      <c r="FE216" s="83"/>
      <c r="FF216" s="83"/>
      <c r="FG216" s="83"/>
      <c r="FH216" s="83"/>
      <c r="FI216" s="84"/>
      <c r="FJ216" s="66"/>
      <c r="FK216" s="51"/>
    </row>
    <row r="217" spans="1:167" x14ac:dyDescent="0.2">
      <c r="A217" s="32"/>
      <c r="B217" s="32"/>
      <c r="C217" s="32"/>
      <c r="D217" s="106" t="s">
        <v>178</v>
      </c>
      <c r="E217" s="107" t="s">
        <v>207</v>
      </c>
      <c r="F217" s="108">
        <f>B4+(203*B6)</f>
        <v>204</v>
      </c>
      <c r="G217" s="104"/>
      <c r="H217" s="43"/>
      <c r="I217" s="109"/>
      <c r="J217" s="58"/>
      <c r="K217" s="3">
        <f>F176</f>
        <v>163</v>
      </c>
      <c r="L217" s="4">
        <f>F107</f>
        <v>94</v>
      </c>
      <c r="M217" s="4">
        <f>F207</f>
        <v>194</v>
      </c>
      <c r="N217" s="4">
        <f>F76</f>
        <v>63</v>
      </c>
      <c r="O217" s="4">
        <f>F261</f>
        <v>248</v>
      </c>
      <c r="P217" s="4">
        <f>F22</f>
        <v>9</v>
      </c>
      <c r="Q217" s="4">
        <f>F162</f>
        <v>149</v>
      </c>
      <c r="R217" s="4">
        <f>F121</f>
        <v>108</v>
      </c>
      <c r="S217" s="4">
        <f>F114</f>
        <v>101</v>
      </c>
      <c r="T217" s="4">
        <f>F169</f>
        <v>156</v>
      </c>
      <c r="U217" s="4">
        <f>F21</f>
        <v>8</v>
      </c>
      <c r="V217" s="4">
        <f>F262</f>
        <v>249</v>
      </c>
      <c r="W217" s="4">
        <f>F63</f>
        <v>50</v>
      </c>
      <c r="X217" s="4">
        <f>F220</f>
        <v>207</v>
      </c>
      <c r="Y217" s="4">
        <f>F96</f>
        <v>83</v>
      </c>
      <c r="Z217" s="5">
        <f>F187</f>
        <v>174</v>
      </c>
      <c r="AA217" s="75">
        <f>K217^3+L217^3+M217^3+N217^3+O217^3+P217^3+Q217^3+R217^3+K218^3+L218^3+M218^3+N218^3+O218^3+P218^3+Q218^3+R218^3</f>
        <v>67634176</v>
      </c>
      <c r="AB217" s="76">
        <f t="shared" si="36"/>
        <v>67634176</v>
      </c>
      <c r="AC217" s="61"/>
      <c r="AD217" s="89" t="s">
        <v>78</v>
      </c>
      <c r="AE217" s="83" t="s">
        <v>77</v>
      </c>
      <c r="AF217" s="83" t="s">
        <v>76</v>
      </c>
      <c r="AG217" s="83" t="s">
        <v>75</v>
      </c>
      <c r="AH217" s="82" t="s">
        <v>82</v>
      </c>
      <c r="AI217" s="82" t="s">
        <v>81</v>
      </c>
      <c r="AJ217" s="82" t="s">
        <v>80</v>
      </c>
      <c r="AK217" s="82" t="s">
        <v>79</v>
      </c>
      <c r="AL217" s="83" t="s">
        <v>563</v>
      </c>
      <c r="AM217" s="83" t="s">
        <v>88</v>
      </c>
      <c r="AN217" s="83" t="s">
        <v>89</v>
      </c>
      <c r="AO217" s="83" t="s">
        <v>90</v>
      </c>
      <c r="AP217" s="82" t="s">
        <v>83</v>
      </c>
      <c r="AQ217" s="82" t="s">
        <v>84</v>
      </c>
      <c r="AR217" s="82" t="s">
        <v>85</v>
      </c>
      <c r="AS217" s="86" t="s">
        <v>86</v>
      </c>
      <c r="AT217" s="66"/>
      <c r="AU217" s="51"/>
      <c r="AW217" s="109"/>
      <c r="AX217" s="58"/>
      <c r="AY217" s="3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5"/>
      <c r="BO217" s="75">
        <f>AY217^3+AZ217^3+BA217^3+BB217^3+BC217^3+BD217^3+BE217^3+BF217^3+AY218^3+AZ218^3+BA218^3+BB218^3+BC218^3+BD218^3+BE218^3+BF218^3</f>
        <v>0</v>
      </c>
      <c r="BP217" s="76">
        <f t="shared" si="37"/>
        <v>0</v>
      </c>
      <c r="BQ217" s="61"/>
      <c r="BR217" s="89"/>
      <c r="BS217" s="83"/>
      <c r="BT217" s="83"/>
      <c r="BU217" s="83"/>
      <c r="BV217" s="83"/>
      <c r="BW217" s="83"/>
      <c r="BX217" s="83"/>
      <c r="BY217" s="83"/>
      <c r="BZ217" s="82"/>
      <c r="CA217" s="82"/>
      <c r="CB217" s="82"/>
      <c r="CC217" s="82"/>
      <c r="CD217" s="82"/>
      <c r="CE217" s="82"/>
      <c r="CF217" s="82"/>
      <c r="CG217" s="86"/>
      <c r="CH217" s="66"/>
      <c r="CI217" s="51"/>
      <c r="CJ217" s="144"/>
      <c r="CK217" s="109"/>
      <c r="CL217" s="58"/>
      <c r="CM217" s="3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5"/>
      <c r="DC217" s="75">
        <f>CM217^3+CN217^3+CO217^3+CP217^3+CQ217^3+CR217^3+CS217^3+CT217^3+CM218^3+CN218^3+CO218^3+CP218^3+CQ218^3+CR218^3+CS218^3+CT218^3</f>
        <v>0</v>
      </c>
      <c r="DD217" s="76">
        <f t="shared" si="38"/>
        <v>0</v>
      </c>
      <c r="DE217" s="61"/>
      <c r="DF217" s="81"/>
      <c r="DG217" s="82"/>
      <c r="DH217" s="83"/>
      <c r="DI217" s="83"/>
      <c r="DJ217" s="82"/>
      <c r="DK217" s="82"/>
      <c r="DL217" s="83"/>
      <c r="DM217" s="83"/>
      <c r="DN217" s="82"/>
      <c r="DO217" s="82"/>
      <c r="DP217" s="83"/>
      <c r="DQ217" s="83"/>
      <c r="DR217" s="82"/>
      <c r="DS217" s="82"/>
      <c r="DT217" s="83"/>
      <c r="DU217" s="84"/>
      <c r="DV217" s="66"/>
      <c r="DW217" s="51"/>
      <c r="DY217" s="109"/>
      <c r="DZ217" s="58"/>
      <c r="EA217" s="3"/>
      <c r="EB217" s="4"/>
      <c r="EC217" s="4"/>
      <c r="ED217" s="4"/>
      <c r="EE217" s="4"/>
      <c r="EF217" s="4"/>
      <c r="EG217" s="4"/>
      <c r="EH217" s="4"/>
      <c r="EI217" s="4"/>
      <c r="EJ217" s="4"/>
      <c r="EK217" s="4"/>
      <c r="EL217" s="4"/>
      <c r="EM217" s="4"/>
      <c r="EN217" s="4"/>
      <c r="EO217" s="4"/>
      <c r="EP217" s="5"/>
      <c r="EQ217" s="75">
        <f>EA217^3+EB217^3+EC217^3+ED217^3+EE217^3+EF217^3+EG217^3+EH217^3+EA218^3+EB218^3+EC218^3+ED218^3+EE218^3+EF218^3+EG218^3+EH218^3</f>
        <v>0</v>
      </c>
      <c r="ER217" s="76">
        <f t="shared" si="39"/>
        <v>0</v>
      </c>
      <c r="ES217" s="61"/>
      <c r="ET217" s="81"/>
      <c r="EU217" s="82"/>
      <c r="EV217" s="82"/>
      <c r="EW217" s="82"/>
      <c r="EX217" s="82"/>
      <c r="EY217" s="82"/>
      <c r="EZ217" s="82"/>
      <c r="FA217" s="82"/>
      <c r="FB217" s="82"/>
      <c r="FC217" s="82"/>
      <c r="FD217" s="82"/>
      <c r="FE217" s="82"/>
      <c r="FF217" s="82"/>
      <c r="FG217" s="82"/>
      <c r="FH217" s="82"/>
      <c r="FI217" s="86"/>
      <c r="FJ217" s="66"/>
      <c r="FK217" s="51"/>
    </row>
    <row r="218" spans="1:167" x14ac:dyDescent="0.2">
      <c r="A218" s="32"/>
      <c r="B218" s="32"/>
      <c r="C218" s="32"/>
      <c r="D218" s="106" t="s">
        <v>269</v>
      </c>
      <c r="E218" s="107" t="s">
        <v>207</v>
      </c>
      <c r="F218" s="108">
        <f>B4+(204*B6)</f>
        <v>205</v>
      </c>
      <c r="G218" s="104"/>
      <c r="H218" s="43"/>
      <c r="I218" s="109"/>
      <c r="J218" s="58"/>
      <c r="K218" s="3">
        <f>F199</f>
        <v>186</v>
      </c>
      <c r="L218" s="4">
        <f>F84</f>
        <v>71</v>
      </c>
      <c r="M218" s="4">
        <f>F232</f>
        <v>219</v>
      </c>
      <c r="N218" s="4">
        <f>F51</f>
        <v>38</v>
      </c>
      <c r="O218" s="4">
        <f>F250</f>
        <v>237</v>
      </c>
      <c r="P218" s="4">
        <f>F33</f>
        <v>20</v>
      </c>
      <c r="Q218" s="4">
        <f>F157</f>
        <v>144</v>
      </c>
      <c r="R218" s="4">
        <f>F126</f>
        <v>113</v>
      </c>
      <c r="S218" s="4">
        <f>F141</f>
        <v>128</v>
      </c>
      <c r="T218" s="4">
        <f>F142</f>
        <v>129</v>
      </c>
      <c r="U218" s="4">
        <f>F42</f>
        <v>29</v>
      </c>
      <c r="V218" s="4">
        <f>F241</f>
        <v>228</v>
      </c>
      <c r="W218" s="4">
        <f>F56</f>
        <v>43</v>
      </c>
      <c r="X218" s="4">
        <f>F227</f>
        <v>214</v>
      </c>
      <c r="Y218" s="4">
        <f>F87</f>
        <v>74</v>
      </c>
      <c r="Z218" s="5">
        <f>F196</f>
        <v>183</v>
      </c>
      <c r="AA218" s="75">
        <f>S217^3+T217^3+U217^3+V217^3+W217^3+X217^3+Y217^3+Z217^3+S218^3+T218^3+U218^3+V218^3+W218^3+X218^3+Y218^3+Z218^3</f>
        <v>67634176</v>
      </c>
      <c r="AB218" s="76">
        <f t="shared" si="36"/>
        <v>67634176</v>
      </c>
      <c r="AC218" s="61"/>
      <c r="AD218" s="89" t="s">
        <v>94</v>
      </c>
      <c r="AE218" s="83" t="s">
        <v>93</v>
      </c>
      <c r="AF218" s="83" t="s">
        <v>92</v>
      </c>
      <c r="AG218" s="83" t="s">
        <v>91</v>
      </c>
      <c r="AH218" s="82" t="s">
        <v>106</v>
      </c>
      <c r="AI218" s="82" t="s">
        <v>105</v>
      </c>
      <c r="AJ218" s="82" t="s">
        <v>104</v>
      </c>
      <c r="AK218" s="82" t="s">
        <v>103</v>
      </c>
      <c r="AL218" s="83" t="s">
        <v>111</v>
      </c>
      <c r="AM218" s="83" t="s">
        <v>112</v>
      </c>
      <c r="AN218" s="83" t="s">
        <v>113</v>
      </c>
      <c r="AO218" s="83" t="s">
        <v>114</v>
      </c>
      <c r="AP218" s="82" t="s">
        <v>107</v>
      </c>
      <c r="AQ218" s="82" t="s">
        <v>108</v>
      </c>
      <c r="AR218" s="82" t="s">
        <v>109</v>
      </c>
      <c r="AS218" s="86" t="s">
        <v>110</v>
      </c>
      <c r="AT218" s="66"/>
      <c r="AU218" s="51"/>
      <c r="AW218" s="109"/>
      <c r="AX218" s="58"/>
      <c r="AY218" s="3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5"/>
      <c r="BO218" s="75">
        <f>BG217^3+BH217^3+BI217^3+BJ217^3+BK217^3+BL217^3+BM217^3+BN217^3+BG218^3+BH218^3+BI218^3+BJ218^3+BK218^3+BL218^3+BM218^3+BN218^3</f>
        <v>0</v>
      </c>
      <c r="BP218" s="76">
        <f t="shared" si="37"/>
        <v>0</v>
      </c>
      <c r="BQ218" s="61"/>
      <c r="BR218" s="89"/>
      <c r="BS218" s="83"/>
      <c r="BT218" s="83"/>
      <c r="BU218" s="83"/>
      <c r="BV218" s="83"/>
      <c r="BW218" s="83"/>
      <c r="BX218" s="83"/>
      <c r="BY218" s="83"/>
      <c r="BZ218" s="82"/>
      <c r="CA218" s="82"/>
      <c r="CB218" s="82"/>
      <c r="CC218" s="82"/>
      <c r="CD218" s="82"/>
      <c r="CE218" s="82"/>
      <c r="CF218" s="82"/>
      <c r="CG218" s="86"/>
      <c r="CH218" s="66"/>
      <c r="CI218" s="51"/>
      <c r="CJ218" s="144"/>
      <c r="CK218" s="109"/>
      <c r="CL218" s="58"/>
      <c r="CM218" s="3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5"/>
      <c r="DC218" s="75">
        <f>CU217^3+CV217^3+CW217^3+CX217^3+CY217^3+CZ217^3+DA217^3+DB217^3+CU218^3+CV218^3+CW218^3+CX218^3+CY218^3+CZ218^3+DA218^3+DB218^3</f>
        <v>0</v>
      </c>
      <c r="DD218" s="76">
        <f t="shared" si="38"/>
        <v>0</v>
      </c>
      <c r="DE218" s="61"/>
      <c r="DF218" s="81"/>
      <c r="DG218" s="82"/>
      <c r="DH218" s="83"/>
      <c r="DI218" s="83"/>
      <c r="DJ218" s="82"/>
      <c r="DK218" s="82"/>
      <c r="DL218" s="83"/>
      <c r="DM218" s="83"/>
      <c r="DN218" s="82"/>
      <c r="DO218" s="82"/>
      <c r="DP218" s="83"/>
      <c r="DQ218" s="83"/>
      <c r="DR218" s="82"/>
      <c r="DS218" s="82"/>
      <c r="DT218" s="83"/>
      <c r="DU218" s="84"/>
      <c r="DV218" s="66"/>
      <c r="DW218" s="51"/>
      <c r="DY218" s="109"/>
      <c r="DZ218" s="58"/>
      <c r="EA218" s="3"/>
      <c r="EB218" s="4"/>
      <c r="EC218" s="4"/>
      <c r="ED218" s="4"/>
      <c r="EE218" s="4"/>
      <c r="EF218" s="4"/>
      <c r="EG218" s="4"/>
      <c r="EH218" s="4"/>
      <c r="EI218" s="4"/>
      <c r="EJ218" s="4"/>
      <c r="EK218" s="4"/>
      <c r="EL218" s="4"/>
      <c r="EM218" s="4"/>
      <c r="EN218" s="4"/>
      <c r="EO218" s="4"/>
      <c r="EP218" s="5"/>
      <c r="EQ218" s="75">
        <f>EI217^3+EJ217^3+EK217^3+EL217^3+EM217^3+EN217^3+EO217^3+EP217^3+EI218^3+EJ218^3+EK218^3+EL218^3+EM218^3+EN218^3+EO218^3+EP218^3</f>
        <v>0</v>
      </c>
      <c r="ER218" s="76">
        <f t="shared" si="39"/>
        <v>0</v>
      </c>
      <c r="ES218" s="61"/>
      <c r="ET218" s="89"/>
      <c r="EU218" s="83"/>
      <c r="EV218" s="83"/>
      <c r="EW218" s="83"/>
      <c r="EX218" s="83"/>
      <c r="EY218" s="83"/>
      <c r="EZ218" s="83"/>
      <c r="FA218" s="83"/>
      <c r="FB218" s="83"/>
      <c r="FC218" s="83"/>
      <c r="FD218" s="83"/>
      <c r="FE218" s="83"/>
      <c r="FF218" s="83"/>
      <c r="FG218" s="83"/>
      <c r="FH218" s="83"/>
      <c r="FI218" s="84"/>
      <c r="FJ218" s="66"/>
      <c r="FK218" s="51"/>
    </row>
    <row r="219" spans="1:167" x14ac:dyDescent="0.2">
      <c r="A219" s="32"/>
      <c r="B219" s="32"/>
      <c r="C219" s="32"/>
      <c r="D219" s="106" t="s">
        <v>139</v>
      </c>
      <c r="E219" s="107" t="s">
        <v>207</v>
      </c>
      <c r="F219" s="110">
        <f>B4+(205*B6)</f>
        <v>206</v>
      </c>
      <c r="G219" s="104"/>
      <c r="H219" s="43"/>
      <c r="I219" s="109"/>
      <c r="J219" s="58"/>
      <c r="K219" s="3">
        <f>F106</f>
        <v>93</v>
      </c>
      <c r="L219" s="4">
        <f>F177</f>
        <v>164</v>
      </c>
      <c r="M219" s="4">
        <f>F77</f>
        <v>64</v>
      </c>
      <c r="N219" s="4">
        <f>F206</f>
        <v>193</v>
      </c>
      <c r="O219" s="4">
        <f>F23</f>
        <v>10</v>
      </c>
      <c r="P219" s="4">
        <f>F260</f>
        <v>247</v>
      </c>
      <c r="Q219" s="4">
        <f>F120</f>
        <v>107</v>
      </c>
      <c r="R219" s="4">
        <f>F163</f>
        <v>150</v>
      </c>
      <c r="S219" s="4">
        <f>F168</f>
        <v>155</v>
      </c>
      <c r="T219" s="4">
        <f>F115</f>
        <v>102</v>
      </c>
      <c r="U219" s="4">
        <f>F263</f>
        <v>250</v>
      </c>
      <c r="V219" s="4">
        <f>F20</f>
        <v>7</v>
      </c>
      <c r="W219" s="4">
        <f>F221</f>
        <v>208</v>
      </c>
      <c r="X219" s="4">
        <f>F62</f>
        <v>49</v>
      </c>
      <c r="Y219" s="4">
        <f>F186</f>
        <v>173</v>
      </c>
      <c r="Z219" s="5">
        <f>F97</f>
        <v>84</v>
      </c>
      <c r="AA219" s="75">
        <f>K219^3+L219^3+M219^3+N219^3+O219^3+P219^3+Q219^3+R219^3+K220^3+L220^3+M220^3+N220^3+O220^3+P220^3+Q220^3+R220^3</f>
        <v>67634176</v>
      </c>
      <c r="AB219" s="76">
        <f t="shared" si="36"/>
        <v>67634176</v>
      </c>
      <c r="AC219" s="95"/>
      <c r="AD219" s="81" t="s">
        <v>159</v>
      </c>
      <c r="AE219" s="82" t="s">
        <v>158</v>
      </c>
      <c r="AF219" s="82" t="s">
        <v>161</v>
      </c>
      <c r="AG219" s="82" t="s">
        <v>160</v>
      </c>
      <c r="AH219" s="83" t="s">
        <v>192</v>
      </c>
      <c r="AI219" s="83" t="s">
        <v>191</v>
      </c>
      <c r="AJ219" s="83" t="s">
        <v>194</v>
      </c>
      <c r="AK219" s="83" t="s">
        <v>193</v>
      </c>
      <c r="AL219" s="82" t="s">
        <v>258</v>
      </c>
      <c r="AM219" s="82" t="s">
        <v>259</v>
      </c>
      <c r="AN219" s="82" t="s">
        <v>256</v>
      </c>
      <c r="AO219" s="82" t="s">
        <v>257</v>
      </c>
      <c r="AP219" s="83" t="s">
        <v>226</v>
      </c>
      <c r="AQ219" s="83" t="s">
        <v>227</v>
      </c>
      <c r="AR219" s="83" t="s">
        <v>224</v>
      </c>
      <c r="AS219" s="84" t="s">
        <v>225</v>
      </c>
      <c r="AT219" s="66"/>
      <c r="AU219" s="51"/>
      <c r="AW219" s="109"/>
      <c r="AX219" s="58"/>
      <c r="AY219" s="3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5"/>
      <c r="BO219" s="75">
        <f>AY219^3+AZ219^3+BA219^3+BB219^3+BC219^3+BD219^3+BE219^3+BF219^3+AY220^3+AZ220^3+BA220^3+BB220^3+BC220^3+BD220^3+BE220^3+BF220^3</f>
        <v>0</v>
      </c>
      <c r="BP219" s="76">
        <f t="shared" si="37"/>
        <v>0</v>
      </c>
      <c r="BQ219" s="95"/>
      <c r="BR219" s="81"/>
      <c r="BS219" s="82"/>
      <c r="BT219" s="82"/>
      <c r="BU219" s="82"/>
      <c r="BV219" s="82"/>
      <c r="BW219" s="82"/>
      <c r="BX219" s="82"/>
      <c r="BY219" s="82"/>
      <c r="BZ219" s="83"/>
      <c r="CA219" s="83"/>
      <c r="CB219" s="83"/>
      <c r="CC219" s="83"/>
      <c r="CD219" s="83"/>
      <c r="CE219" s="83"/>
      <c r="CF219" s="83"/>
      <c r="CG219" s="84"/>
      <c r="CH219" s="66"/>
      <c r="CI219" s="51"/>
      <c r="CJ219" s="144"/>
      <c r="CK219" s="109"/>
      <c r="CL219" s="58"/>
      <c r="CM219" s="3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5"/>
      <c r="DC219" s="75">
        <f>CM219^3+CN219^3+CO219^3+CP219^3+CQ219^3+CR219^3+CS219^3+CT219^3+CM220^3+CN220^3+CO220^3+CP220^3+CQ220^3+CR220^3+CS220^3+CT220^3</f>
        <v>0</v>
      </c>
      <c r="DD219" s="76">
        <f t="shared" si="38"/>
        <v>0</v>
      </c>
      <c r="DE219" s="95"/>
      <c r="DF219" s="89"/>
      <c r="DG219" s="83"/>
      <c r="DH219" s="82"/>
      <c r="DI219" s="82"/>
      <c r="DJ219" s="83"/>
      <c r="DK219" s="83"/>
      <c r="DL219" s="82"/>
      <c r="DM219" s="82"/>
      <c r="DN219" s="83"/>
      <c r="DO219" s="83"/>
      <c r="DP219" s="82"/>
      <c r="DQ219" s="82"/>
      <c r="DR219" s="83"/>
      <c r="DS219" s="83"/>
      <c r="DT219" s="82"/>
      <c r="DU219" s="86"/>
      <c r="DV219" s="66"/>
      <c r="DW219" s="51"/>
      <c r="DY219" s="109"/>
      <c r="DZ219" s="58"/>
      <c r="EA219" s="3"/>
      <c r="EB219" s="4"/>
      <c r="EC219" s="4"/>
      <c r="ED219" s="4"/>
      <c r="EE219" s="4"/>
      <c r="EF219" s="4"/>
      <c r="EG219" s="4"/>
      <c r="EH219" s="4"/>
      <c r="EI219" s="4"/>
      <c r="EJ219" s="4"/>
      <c r="EK219" s="4"/>
      <c r="EL219" s="4"/>
      <c r="EM219" s="4"/>
      <c r="EN219" s="4"/>
      <c r="EO219" s="4"/>
      <c r="EP219" s="5"/>
      <c r="EQ219" s="75">
        <f>EA219^3+EB219^3+EC219^3+ED219^3+EE219^3+EF219^3+EG219^3+EH219^3+EA220^3+EB220^3+EC220^3+ED220^3+EE220^3+EF220^3+EG220^3+EH220^3</f>
        <v>0</v>
      </c>
      <c r="ER219" s="76">
        <f t="shared" si="39"/>
        <v>0</v>
      </c>
      <c r="ES219" s="95"/>
      <c r="ET219" s="81"/>
      <c r="EU219" s="82"/>
      <c r="EV219" s="82"/>
      <c r="EW219" s="82"/>
      <c r="EX219" s="82"/>
      <c r="EY219" s="82"/>
      <c r="EZ219" s="82"/>
      <c r="FA219" s="82"/>
      <c r="FB219" s="82"/>
      <c r="FC219" s="82"/>
      <c r="FD219" s="82"/>
      <c r="FE219" s="82"/>
      <c r="FF219" s="82"/>
      <c r="FG219" s="82"/>
      <c r="FH219" s="82"/>
      <c r="FI219" s="86"/>
      <c r="FJ219" s="66"/>
      <c r="FK219" s="51"/>
    </row>
    <row r="220" spans="1:167" x14ac:dyDescent="0.2">
      <c r="A220" s="32"/>
      <c r="B220" s="32"/>
      <c r="C220" s="32"/>
      <c r="D220" s="106" t="s">
        <v>84</v>
      </c>
      <c r="E220" s="107" t="s">
        <v>207</v>
      </c>
      <c r="F220" s="110">
        <f>B4+(206*B6)</f>
        <v>207</v>
      </c>
      <c r="G220" s="104"/>
      <c r="H220" s="43"/>
      <c r="I220" s="109"/>
      <c r="J220" s="58"/>
      <c r="K220" s="3">
        <f>F85</f>
        <v>72</v>
      </c>
      <c r="L220" s="4">
        <f>F198</f>
        <v>185</v>
      </c>
      <c r="M220" s="4">
        <f>F50</f>
        <v>37</v>
      </c>
      <c r="N220" s="4">
        <f>F233</f>
        <v>220</v>
      </c>
      <c r="O220" s="4">
        <f>F32</f>
        <v>19</v>
      </c>
      <c r="P220" s="4">
        <f>F251</f>
        <v>238</v>
      </c>
      <c r="Q220" s="4">
        <f>F127</f>
        <v>114</v>
      </c>
      <c r="R220" s="4">
        <f>F156</f>
        <v>143</v>
      </c>
      <c r="S220" s="4">
        <f>F143</f>
        <v>130</v>
      </c>
      <c r="T220" s="4">
        <f>F140</f>
        <v>127</v>
      </c>
      <c r="U220" s="4">
        <f>F240</f>
        <v>227</v>
      </c>
      <c r="V220" s="4">
        <f>F43</f>
        <v>30</v>
      </c>
      <c r="W220" s="4">
        <f>F226</f>
        <v>213</v>
      </c>
      <c r="X220" s="4">
        <f>F57</f>
        <v>44</v>
      </c>
      <c r="Y220" s="4">
        <f>F197</f>
        <v>184</v>
      </c>
      <c r="Z220" s="5">
        <f>F86</f>
        <v>73</v>
      </c>
      <c r="AA220" s="75">
        <f>S219^3+T219^3+U219^3+V219^3+W219^3+X219^3+Y219^3+Z219^3+S220^3+T220^3+U220^3+V220^3+W220^3+X220^3+Y220^3+Z220^3</f>
        <v>67634176</v>
      </c>
      <c r="AB220" s="76">
        <f t="shared" si="36"/>
        <v>67634176</v>
      </c>
      <c r="AC220" s="61"/>
      <c r="AD220" s="81" t="s">
        <v>163</v>
      </c>
      <c r="AE220" s="82" t="s">
        <v>162</v>
      </c>
      <c r="AF220" s="82" t="s">
        <v>165</v>
      </c>
      <c r="AG220" s="82" t="s">
        <v>164</v>
      </c>
      <c r="AH220" s="83" t="s">
        <v>196</v>
      </c>
      <c r="AI220" s="83" t="s">
        <v>195</v>
      </c>
      <c r="AJ220" s="83" t="s">
        <v>198</v>
      </c>
      <c r="AK220" s="83" t="s">
        <v>197</v>
      </c>
      <c r="AL220" s="82" t="s">
        <v>262</v>
      </c>
      <c r="AM220" s="82" t="s">
        <v>263</v>
      </c>
      <c r="AN220" s="82" t="s">
        <v>260</v>
      </c>
      <c r="AO220" s="82" t="s">
        <v>261</v>
      </c>
      <c r="AP220" s="83" t="s">
        <v>230</v>
      </c>
      <c r="AQ220" s="83" t="s">
        <v>231</v>
      </c>
      <c r="AR220" s="83" t="s">
        <v>228</v>
      </c>
      <c r="AS220" s="84" t="s">
        <v>229</v>
      </c>
      <c r="AT220" s="66"/>
      <c r="AU220" s="51"/>
      <c r="AW220" s="109"/>
      <c r="AX220" s="58"/>
      <c r="AY220" s="3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5"/>
      <c r="BO220" s="75">
        <f>BG219^3+BH219^3+BI219^3+BJ219^3+BK219^3+BL219^3+BM219^3+BN219^3+BG220^3+BH220^3+BI220^3+BJ220^3+BK220^3+BL220^3+BM220^3+BN220^3</f>
        <v>0</v>
      </c>
      <c r="BP220" s="76">
        <f t="shared" si="37"/>
        <v>0</v>
      </c>
      <c r="BQ220" s="61"/>
      <c r="BR220" s="81"/>
      <c r="BS220" s="82"/>
      <c r="BT220" s="82"/>
      <c r="BU220" s="82"/>
      <c r="BV220" s="82"/>
      <c r="BW220" s="82"/>
      <c r="BX220" s="82"/>
      <c r="BY220" s="82"/>
      <c r="BZ220" s="83"/>
      <c r="CA220" s="83"/>
      <c r="CB220" s="83"/>
      <c r="CC220" s="83"/>
      <c r="CD220" s="83"/>
      <c r="CE220" s="83"/>
      <c r="CF220" s="83"/>
      <c r="CG220" s="84"/>
      <c r="CH220" s="66"/>
      <c r="CI220" s="51"/>
      <c r="CJ220" s="144"/>
      <c r="CK220" s="109"/>
      <c r="CL220" s="58"/>
      <c r="CM220" s="3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5"/>
      <c r="DC220" s="75">
        <f>CU219^3+CV219^3+CW219^3+CX219^3+CY219^3+CZ219^3+DA219^3+DB219^3+CU220^3+CV220^3+CW220^3+CX220^3+CY220^3+CZ220^3+DA220^3+DB220^3</f>
        <v>0</v>
      </c>
      <c r="DD220" s="76">
        <f t="shared" si="38"/>
        <v>0</v>
      </c>
      <c r="DE220" s="61"/>
      <c r="DF220" s="89"/>
      <c r="DG220" s="83"/>
      <c r="DH220" s="82"/>
      <c r="DI220" s="82"/>
      <c r="DJ220" s="83"/>
      <c r="DK220" s="83"/>
      <c r="DL220" s="82"/>
      <c r="DM220" s="82"/>
      <c r="DN220" s="83"/>
      <c r="DO220" s="83"/>
      <c r="DP220" s="82"/>
      <c r="DQ220" s="82"/>
      <c r="DR220" s="83"/>
      <c r="DS220" s="83"/>
      <c r="DT220" s="82"/>
      <c r="DU220" s="86"/>
      <c r="DV220" s="66"/>
      <c r="DW220" s="51"/>
      <c r="DY220" s="109"/>
      <c r="DZ220" s="58"/>
      <c r="EA220" s="3"/>
      <c r="EB220" s="4"/>
      <c r="EC220" s="4"/>
      <c r="ED220" s="4"/>
      <c r="EE220" s="4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5"/>
      <c r="EQ220" s="75">
        <f>EI219^3+EJ219^3+EK219^3+EL219^3+EM219^3+EN219^3+EO219^3+EP219^3+EI220^3+EJ220^3+EK220^3+EL220^3+EM220^3+EN220^3+EO220^3+EP220^3</f>
        <v>0</v>
      </c>
      <c r="ER220" s="76">
        <f t="shared" si="39"/>
        <v>0</v>
      </c>
      <c r="ES220" s="61"/>
      <c r="ET220" s="89"/>
      <c r="EU220" s="83"/>
      <c r="EV220" s="83"/>
      <c r="EW220" s="83"/>
      <c r="EX220" s="83"/>
      <c r="EY220" s="83"/>
      <c r="EZ220" s="83"/>
      <c r="FA220" s="83"/>
      <c r="FB220" s="83"/>
      <c r="FC220" s="83"/>
      <c r="FD220" s="83"/>
      <c r="FE220" s="83"/>
      <c r="FF220" s="83"/>
      <c r="FG220" s="83"/>
      <c r="FH220" s="83"/>
      <c r="FI220" s="84"/>
      <c r="FJ220" s="66"/>
      <c r="FK220" s="51"/>
    </row>
    <row r="221" spans="1:167" x14ac:dyDescent="0.2">
      <c r="A221" s="32"/>
      <c r="B221" s="32"/>
      <c r="C221" s="32"/>
      <c r="D221" s="106" t="s">
        <v>226</v>
      </c>
      <c r="E221" s="107" t="s">
        <v>207</v>
      </c>
      <c r="F221" s="108">
        <f>B4+(207*B6)</f>
        <v>208</v>
      </c>
      <c r="G221" s="104"/>
      <c r="H221" s="43"/>
      <c r="I221" s="109"/>
      <c r="J221" s="58"/>
      <c r="K221" s="3">
        <f>F155</f>
        <v>142</v>
      </c>
      <c r="L221" s="4">
        <f>F128</f>
        <v>115</v>
      </c>
      <c r="M221" s="4">
        <f>F252</f>
        <v>239</v>
      </c>
      <c r="N221" s="4">
        <f>F31</f>
        <v>18</v>
      </c>
      <c r="O221" s="4">
        <f>F230</f>
        <v>217</v>
      </c>
      <c r="P221" s="4">
        <f>F53</f>
        <v>40</v>
      </c>
      <c r="Q221" s="4">
        <f>F201</f>
        <v>188</v>
      </c>
      <c r="R221" s="4">
        <f>F82</f>
        <v>69</v>
      </c>
      <c r="S221" s="4">
        <f>F89</f>
        <v>76</v>
      </c>
      <c r="T221" s="4">
        <f>F194</f>
        <v>181</v>
      </c>
      <c r="U221" s="4">
        <f>F54</f>
        <v>41</v>
      </c>
      <c r="V221" s="4">
        <f>F229</f>
        <v>216</v>
      </c>
      <c r="W221" s="4">
        <f>F44</f>
        <v>31</v>
      </c>
      <c r="X221" s="4">
        <f>F239</f>
        <v>226</v>
      </c>
      <c r="Y221" s="4">
        <f>F139</f>
        <v>126</v>
      </c>
      <c r="Z221" s="5">
        <f>F144</f>
        <v>131</v>
      </c>
      <c r="AA221" s="75">
        <f>K221^3+L221^3+M221^3+N221^3+O221^3+P221^3+Q221^3+R221^3+K222^3+L222^3+M222^3+N222^3+O222^3+P222^3+Q222^3+R222^3</f>
        <v>67634176</v>
      </c>
      <c r="AB221" s="76">
        <f t="shared" si="36"/>
        <v>67634176</v>
      </c>
      <c r="AC221" s="61"/>
      <c r="AD221" s="81" t="s">
        <v>167</v>
      </c>
      <c r="AE221" s="82" t="s">
        <v>166</v>
      </c>
      <c r="AF221" s="82" t="s">
        <v>169</v>
      </c>
      <c r="AG221" s="82" t="s">
        <v>168</v>
      </c>
      <c r="AH221" s="83" t="s">
        <v>200</v>
      </c>
      <c r="AI221" s="83" t="s">
        <v>199</v>
      </c>
      <c r="AJ221" s="83" t="s">
        <v>202</v>
      </c>
      <c r="AK221" s="83" t="s">
        <v>201</v>
      </c>
      <c r="AL221" s="82" t="s">
        <v>266</v>
      </c>
      <c r="AM221" s="82" t="s">
        <v>267</v>
      </c>
      <c r="AN221" s="82" t="s">
        <v>264</v>
      </c>
      <c r="AO221" s="82" t="s">
        <v>265</v>
      </c>
      <c r="AP221" s="83" t="s">
        <v>234</v>
      </c>
      <c r="AQ221" s="83" t="s">
        <v>235</v>
      </c>
      <c r="AR221" s="83" t="s">
        <v>232</v>
      </c>
      <c r="AS221" s="84" t="s">
        <v>233</v>
      </c>
      <c r="AT221" s="66"/>
      <c r="AU221" s="51"/>
      <c r="AW221" s="109"/>
      <c r="AX221" s="58"/>
      <c r="AY221" s="3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5"/>
      <c r="BO221" s="75">
        <f>AY221^3+AZ221^3+BA221^3+BB221^3+BC221^3+BD221^3+BE221^3+BF221^3+AY222^3+AZ222^3+BA222^3+BB222^3+BC222^3+BD222^3+BE222^3+BF222^3</f>
        <v>0</v>
      </c>
      <c r="BP221" s="76">
        <f t="shared" si="37"/>
        <v>0</v>
      </c>
      <c r="BQ221" s="61"/>
      <c r="BR221" s="89"/>
      <c r="BS221" s="83"/>
      <c r="BT221" s="83"/>
      <c r="BU221" s="83"/>
      <c r="BV221" s="83"/>
      <c r="BW221" s="83"/>
      <c r="BX221" s="83"/>
      <c r="BY221" s="83"/>
      <c r="BZ221" s="82"/>
      <c r="CA221" s="82"/>
      <c r="CB221" s="82"/>
      <c r="CC221" s="82"/>
      <c r="CD221" s="82"/>
      <c r="CE221" s="82"/>
      <c r="CF221" s="82"/>
      <c r="CG221" s="86"/>
      <c r="CH221" s="66"/>
      <c r="CI221" s="51"/>
      <c r="CJ221" s="144"/>
      <c r="CK221" s="109"/>
      <c r="CL221" s="58"/>
      <c r="CM221" s="3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5"/>
      <c r="DC221" s="75">
        <f>CM221^3+CN221^3+CO221^3+CP221^3+CQ221^3+CR221^3+CS221^3+CT221^3+CM222^3+CN222^3+CO222^3+CP222^3+CQ222^3+CR222^3+CS222^3+CT222^3</f>
        <v>0</v>
      </c>
      <c r="DD221" s="76">
        <f t="shared" si="38"/>
        <v>0</v>
      </c>
      <c r="DE221" s="61"/>
      <c r="DF221" s="89"/>
      <c r="DG221" s="83"/>
      <c r="DH221" s="82"/>
      <c r="DI221" s="82"/>
      <c r="DJ221" s="83"/>
      <c r="DK221" s="83"/>
      <c r="DL221" s="82"/>
      <c r="DM221" s="82"/>
      <c r="DN221" s="83"/>
      <c r="DO221" s="83"/>
      <c r="DP221" s="82"/>
      <c r="DQ221" s="82"/>
      <c r="DR221" s="83"/>
      <c r="DS221" s="83"/>
      <c r="DT221" s="82"/>
      <c r="DU221" s="86"/>
      <c r="DV221" s="66"/>
      <c r="DW221" s="51"/>
      <c r="DY221" s="109"/>
      <c r="DZ221" s="58"/>
      <c r="EA221" s="3"/>
      <c r="EB221" s="4"/>
      <c r="EC221" s="4"/>
      <c r="ED221" s="4"/>
      <c r="EE221" s="4"/>
      <c r="EF221" s="4"/>
      <c r="EG221" s="4"/>
      <c r="EH221" s="4"/>
      <c r="EI221" s="4"/>
      <c r="EJ221" s="4"/>
      <c r="EK221" s="4"/>
      <c r="EL221" s="4"/>
      <c r="EM221" s="4"/>
      <c r="EN221" s="4"/>
      <c r="EO221" s="4"/>
      <c r="EP221" s="5"/>
      <c r="EQ221" s="75">
        <f>EA221^3+EB221^3+EC221^3+ED221^3+EE221^3+EF221^3+EG221^3+EH221^3+EA222^3+EB222^3+EC222^3+ED222^3+EE222^3+EF222^3+EG222^3+EH222^3</f>
        <v>0</v>
      </c>
      <c r="ER221" s="76">
        <f t="shared" si="39"/>
        <v>0</v>
      </c>
      <c r="ES221" s="61"/>
      <c r="ET221" s="81"/>
      <c r="EU221" s="82"/>
      <c r="EV221" s="82"/>
      <c r="EW221" s="82"/>
      <c r="EX221" s="82"/>
      <c r="EY221" s="82"/>
      <c r="EZ221" s="82"/>
      <c r="FA221" s="82"/>
      <c r="FB221" s="82"/>
      <c r="FC221" s="82"/>
      <c r="FD221" s="82"/>
      <c r="FE221" s="82"/>
      <c r="FF221" s="82"/>
      <c r="FG221" s="82"/>
      <c r="FH221" s="82"/>
      <c r="FI221" s="86"/>
      <c r="FJ221" s="66"/>
      <c r="FK221" s="51"/>
    </row>
    <row r="222" spans="1:167" x14ac:dyDescent="0.2">
      <c r="A222" s="32"/>
      <c r="B222" s="32"/>
      <c r="C222" s="32"/>
      <c r="D222" s="106" t="s">
        <v>145</v>
      </c>
      <c r="E222" s="107" t="s">
        <v>207</v>
      </c>
      <c r="F222" s="108">
        <f>B4+(208*B6)</f>
        <v>209</v>
      </c>
      <c r="G222" s="104"/>
      <c r="H222" s="43"/>
      <c r="I222" s="109"/>
      <c r="J222" s="58"/>
      <c r="K222" s="3">
        <f>F164</f>
        <v>151</v>
      </c>
      <c r="L222" s="4">
        <f>F119</f>
        <v>106</v>
      </c>
      <c r="M222" s="4">
        <f>F259</f>
        <v>246</v>
      </c>
      <c r="N222" s="4">
        <f>F24</f>
        <v>11</v>
      </c>
      <c r="O222" s="4">
        <f>F209</f>
        <v>196</v>
      </c>
      <c r="P222" s="4">
        <f>F74</f>
        <v>61</v>
      </c>
      <c r="Q222" s="4">
        <f>F174</f>
        <v>161</v>
      </c>
      <c r="R222" s="4">
        <f>F109</f>
        <v>96</v>
      </c>
      <c r="S222" s="4">
        <f>F94</f>
        <v>81</v>
      </c>
      <c r="T222" s="4">
        <f>F189</f>
        <v>176</v>
      </c>
      <c r="U222" s="4">
        <f>F65</f>
        <v>52</v>
      </c>
      <c r="V222" s="4">
        <f>F218</f>
        <v>205</v>
      </c>
      <c r="W222" s="4">
        <f>F19</f>
        <v>6</v>
      </c>
      <c r="X222" s="4">
        <f>F264</f>
        <v>251</v>
      </c>
      <c r="Y222" s="4">
        <f>F116</f>
        <v>103</v>
      </c>
      <c r="Z222" s="5">
        <f>F167</f>
        <v>154</v>
      </c>
      <c r="AA222" s="75">
        <f>S221^3+T221^3+U221^3+V221^3+W221^3+X221^3+Y221^3+Z221^3+S222^3+T222^3+U222^3+V222^3+W222^3+X222^3+Y222^3+Z222^3</f>
        <v>67634176</v>
      </c>
      <c r="AB222" s="76">
        <f t="shared" si="36"/>
        <v>67634176</v>
      </c>
      <c r="AC222" s="61"/>
      <c r="AD222" s="81" t="s">
        <v>171</v>
      </c>
      <c r="AE222" s="82" t="s">
        <v>170</v>
      </c>
      <c r="AF222" s="82" t="s">
        <v>173</v>
      </c>
      <c r="AG222" s="82" t="s">
        <v>172</v>
      </c>
      <c r="AH222" s="83" t="s">
        <v>204</v>
      </c>
      <c r="AI222" s="83" t="s">
        <v>203</v>
      </c>
      <c r="AJ222" s="83" t="s">
        <v>206</v>
      </c>
      <c r="AK222" s="83" t="s">
        <v>205</v>
      </c>
      <c r="AL222" s="82" t="s">
        <v>270</v>
      </c>
      <c r="AM222" s="82" t="s">
        <v>271</v>
      </c>
      <c r="AN222" s="82" t="s">
        <v>268</v>
      </c>
      <c r="AO222" s="82" t="s">
        <v>269</v>
      </c>
      <c r="AP222" s="83" t="s">
        <v>238</v>
      </c>
      <c r="AQ222" s="83" t="s">
        <v>239</v>
      </c>
      <c r="AR222" s="83" t="s">
        <v>236</v>
      </c>
      <c r="AS222" s="84" t="s">
        <v>237</v>
      </c>
      <c r="AT222" s="66"/>
      <c r="AU222" s="51"/>
      <c r="AW222" s="109"/>
      <c r="AX222" s="58"/>
      <c r="AY222" s="3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5"/>
      <c r="BO222" s="75">
        <f>BG221^3+BH221^3+BI221^3+BJ221^3+BK221^3+BL221^3+BM221^3+BN221^3+BG222^3+BH222^3+BI222^3+BJ222^3+BK222^3+BL222^3+BM222^3+BN222^3</f>
        <v>0</v>
      </c>
      <c r="BP222" s="76">
        <f t="shared" si="37"/>
        <v>0</v>
      </c>
      <c r="BQ222" s="61"/>
      <c r="BR222" s="89"/>
      <c r="BS222" s="83"/>
      <c r="BT222" s="83"/>
      <c r="BU222" s="83"/>
      <c r="BV222" s="83"/>
      <c r="BW222" s="83"/>
      <c r="BX222" s="83"/>
      <c r="BY222" s="83"/>
      <c r="BZ222" s="82"/>
      <c r="CA222" s="82"/>
      <c r="CB222" s="82"/>
      <c r="CC222" s="82"/>
      <c r="CD222" s="82"/>
      <c r="CE222" s="82"/>
      <c r="CF222" s="82"/>
      <c r="CG222" s="86"/>
      <c r="CH222" s="66"/>
      <c r="CI222" s="51"/>
      <c r="CJ222" s="144"/>
      <c r="CK222" s="109"/>
      <c r="CL222" s="58"/>
      <c r="CM222" s="3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5"/>
      <c r="DC222" s="75">
        <f>CU221^3+CV221^3+CW221^3+CX221^3+CY221^3+CZ221^3+DA221^3+DB221^3+CU222^3+CV222^3+CW222^3+CX222^3+CY222^3+CZ222^3+DA222^3+DB222^3</f>
        <v>0</v>
      </c>
      <c r="DD222" s="76">
        <f t="shared" si="38"/>
        <v>0</v>
      </c>
      <c r="DE222" s="61"/>
      <c r="DF222" s="89"/>
      <c r="DG222" s="83"/>
      <c r="DH222" s="82"/>
      <c r="DI222" s="82"/>
      <c r="DJ222" s="83"/>
      <c r="DK222" s="83"/>
      <c r="DL222" s="82"/>
      <c r="DM222" s="82"/>
      <c r="DN222" s="83"/>
      <c r="DO222" s="83"/>
      <c r="DP222" s="82"/>
      <c r="DQ222" s="82"/>
      <c r="DR222" s="83"/>
      <c r="DS222" s="83"/>
      <c r="DT222" s="82"/>
      <c r="DU222" s="86"/>
      <c r="DV222" s="66"/>
      <c r="DW222" s="51"/>
      <c r="DY222" s="109"/>
      <c r="DZ222" s="58"/>
      <c r="EA222" s="3"/>
      <c r="EB222" s="4"/>
      <c r="EC222" s="4"/>
      <c r="ED222" s="4"/>
      <c r="EE222" s="4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5"/>
      <c r="EQ222" s="75">
        <f>EI221^3+EJ221^3+EK221^3+EL221^3+EM221^3+EN221^3+EO221^3+EP221^3+EI222^3+EJ222^3+EK222^3+EL222^3+EM222^3+EN222^3+EO222^3+EP222^3</f>
        <v>0</v>
      </c>
      <c r="ER222" s="76">
        <f t="shared" si="39"/>
        <v>0</v>
      </c>
      <c r="ES222" s="61"/>
      <c r="ET222" s="89"/>
      <c r="EU222" s="83"/>
      <c r="EV222" s="83"/>
      <c r="EW222" s="83"/>
      <c r="EX222" s="83"/>
      <c r="EY222" s="83"/>
      <c r="EZ222" s="83"/>
      <c r="FA222" s="83"/>
      <c r="FB222" s="83"/>
      <c r="FC222" s="83"/>
      <c r="FD222" s="83"/>
      <c r="FE222" s="83"/>
      <c r="FF222" s="83"/>
      <c r="FG222" s="83"/>
      <c r="FH222" s="83"/>
      <c r="FI222" s="84"/>
      <c r="FJ222" s="66"/>
      <c r="FK222" s="51"/>
    </row>
    <row r="223" spans="1:167" x14ac:dyDescent="0.2">
      <c r="A223" s="32"/>
      <c r="B223" s="32"/>
      <c r="C223" s="32"/>
      <c r="D223" s="106" t="s">
        <v>26</v>
      </c>
      <c r="E223" s="107" t="s">
        <v>207</v>
      </c>
      <c r="F223" s="110">
        <f>B4+(209*B6)</f>
        <v>210</v>
      </c>
      <c r="G223" s="104"/>
      <c r="H223" s="43"/>
      <c r="I223" s="109"/>
      <c r="J223" s="58"/>
      <c r="K223" s="3">
        <f>F60</f>
        <v>47</v>
      </c>
      <c r="L223" s="4">
        <f>F223</f>
        <v>210</v>
      </c>
      <c r="M223" s="4">
        <f>F91</f>
        <v>78</v>
      </c>
      <c r="N223" s="4">
        <f>F192</f>
        <v>179</v>
      </c>
      <c r="O223" s="4">
        <f>F137</f>
        <v>124</v>
      </c>
      <c r="P223" s="4">
        <f>F146</f>
        <v>133</v>
      </c>
      <c r="Q223" s="4">
        <f>F38</f>
        <v>25</v>
      </c>
      <c r="R223" s="4">
        <f>F245</f>
        <v>232</v>
      </c>
      <c r="S223" s="4">
        <f>F246</f>
        <v>233</v>
      </c>
      <c r="T223" s="4">
        <f>F37</f>
        <v>24</v>
      </c>
      <c r="U223" s="4">
        <f>F153</f>
        <v>140</v>
      </c>
      <c r="V223" s="4">
        <f>F130</f>
        <v>117</v>
      </c>
      <c r="W223" s="4">
        <f>F203</f>
        <v>190</v>
      </c>
      <c r="X223" s="4">
        <f>F80</f>
        <v>67</v>
      </c>
      <c r="Y223" s="4">
        <f>F236</f>
        <v>223</v>
      </c>
      <c r="Z223" s="5">
        <f>F47</f>
        <v>34</v>
      </c>
      <c r="AA223" s="75">
        <f>K223^3+L223^3+M223^3+N223^3+O223^3+P223^3+Q223^3+R223^3+K224^3+L224^3+M224^3+N224^3+O224^3+P224^3+Q224^3+R224^3</f>
        <v>67634176</v>
      </c>
      <c r="AB223" s="76">
        <f t="shared" si="36"/>
        <v>67634176</v>
      </c>
      <c r="AC223" s="61"/>
      <c r="AD223" s="89" t="s">
        <v>27</v>
      </c>
      <c r="AE223" s="83" t="s">
        <v>26</v>
      </c>
      <c r="AF223" s="83" t="s">
        <v>29</v>
      </c>
      <c r="AG223" s="83" t="s">
        <v>28</v>
      </c>
      <c r="AH223" s="82" t="s">
        <v>47</v>
      </c>
      <c r="AI223" s="82" t="s">
        <v>46</v>
      </c>
      <c r="AJ223" s="82" t="s">
        <v>49</v>
      </c>
      <c r="AK223" s="82" t="s">
        <v>48</v>
      </c>
      <c r="AL223" s="83" t="s">
        <v>63</v>
      </c>
      <c r="AM223" s="83" t="s">
        <v>64</v>
      </c>
      <c r="AN223" s="83" t="s">
        <v>61</v>
      </c>
      <c r="AO223" s="83" t="s">
        <v>62</v>
      </c>
      <c r="AP223" s="82" t="s">
        <v>59</v>
      </c>
      <c r="AQ223" s="82" t="s">
        <v>60</v>
      </c>
      <c r="AR223" s="82" t="s">
        <v>57</v>
      </c>
      <c r="AS223" s="86" t="s">
        <v>58</v>
      </c>
      <c r="AT223" s="66"/>
      <c r="AU223" s="51"/>
      <c r="AW223" s="109"/>
      <c r="AX223" s="58"/>
      <c r="AY223" s="3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5"/>
      <c r="BO223" s="75">
        <f>AY223^3+AZ223^3+BA223^3+BB223^3+BC223^3+BD223^3+BE223^3+BF223^3+AY224^3+AZ224^3+BA224^3+BB224^3+BC224^3+BD224^3+BE224^3+BF224^3</f>
        <v>0</v>
      </c>
      <c r="BP223" s="76">
        <f t="shared" si="37"/>
        <v>0</v>
      </c>
      <c r="BQ223" s="61"/>
      <c r="BR223" s="81"/>
      <c r="BS223" s="82"/>
      <c r="BT223" s="82"/>
      <c r="BU223" s="82"/>
      <c r="BV223" s="82"/>
      <c r="BW223" s="82"/>
      <c r="BX223" s="82"/>
      <c r="BY223" s="82"/>
      <c r="BZ223" s="83"/>
      <c r="CA223" s="83"/>
      <c r="CB223" s="83"/>
      <c r="CC223" s="83"/>
      <c r="CD223" s="83"/>
      <c r="CE223" s="83"/>
      <c r="CF223" s="83"/>
      <c r="CG223" s="84"/>
      <c r="CH223" s="66"/>
      <c r="CI223" s="51"/>
      <c r="CJ223" s="144"/>
      <c r="CK223" s="109"/>
      <c r="CL223" s="58"/>
      <c r="CM223" s="3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5"/>
      <c r="DC223" s="75">
        <f>CM223^3+CN223^3+CO223^3+CP223^3+CQ223^3+CR223^3+CS223^3+CT223^3+CM224^3+CN224^3+CO224^3+CP224^3+CQ224^3+CR224^3+CS224^3+CT224^3</f>
        <v>0</v>
      </c>
      <c r="DD223" s="76">
        <f t="shared" si="38"/>
        <v>0</v>
      </c>
      <c r="DE223" s="61"/>
      <c r="DF223" s="89"/>
      <c r="DG223" s="83"/>
      <c r="DH223" s="82"/>
      <c r="DI223" s="82"/>
      <c r="DJ223" s="83"/>
      <c r="DK223" s="83"/>
      <c r="DL223" s="82"/>
      <c r="DM223" s="82"/>
      <c r="DN223" s="83"/>
      <c r="DO223" s="83"/>
      <c r="DP223" s="82"/>
      <c r="DQ223" s="82"/>
      <c r="DR223" s="83"/>
      <c r="DS223" s="83"/>
      <c r="DT223" s="82"/>
      <c r="DU223" s="86"/>
      <c r="DV223" s="66"/>
      <c r="DW223" s="51"/>
      <c r="DY223" s="109"/>
      <c r="DZ223" s="58"/>
      <c r="EA223" s="3"/>
      <c r="EB223" s="4"/>
      <c r="EC223" s="4"/>
      <c r="ED223" s="4"/>
      <c r="EE223" s="4"/>
      <c r="EF223" s="4"/>
      <c r="EG223" s="4"/>
      <c r="EH223" s="4"/>
      <c r="EI223" s="4"/>
      <c r="EJ223" s="4"/>
      <c r="EK223" s="4"/>
      <c r="EL223" s="4"/>
      <c r="EM223" s="4"/>
      <c r="EN223" s="4"/>
      <c r="EO223" s="4"/>
      <c r="EP223" s="5"/>
      <c r="EQ223" s="75">
        <f>EA223^3+EB223^3+EC223^3+ED223^3+EE223^3+EF223^3+EG223^3+EH223^3+EA224^3+EB224^3+EC224^3+ED224^3+EE224^3+EF224^3+EG224^3+EH224^3</f>
        <v>0</v>
      </c>
      <c r="ER223" s="76">
        <f t="shared" si="39"/>
        <v>0</v>
      </c>
      <c r="ES223" s="61"/>
      <c r="ET223" s="81"/>
      <c r="EU223" s="82"/>
      <c r="EV223" s="82"/>
      <c r="EW223" s="82"/>
      <c r="EX223" s="82"/>
      <c r="EY223" s="82"/>
      <c r="EZ223" s="82"/>
      <c r="FA223" s="82"/>
      <c r="FB223" s="82"/>
      <c r="FC223" s="82"/>
      <c r="FD223" s="82"/>
      <c r="FE223" s="82"/>
      <c r="FF223" s="82"/>
      <c r="FG223" s="82"/>
      <c r="FH223" s="82"/>
      <c r="FI223" s="86"/>
      <c r="FJ223" s="66"/>
      <c r="FK223" s="51"/>
    </row>
    <row r="224" spans="1:167" x14ac:dyDescent="0.2">
      <c r="A224" s="32"/>
      <c r="B224" s="32"/>
      <c r="C224" s="32"/>
      <c r="D224" s="106" t="s">
        <v>37</v>
      </c>
      <c r="E224" s="107" t="s">
        <v>207</v>
      </c>
      <c r="F224" s="110">
        <f>B4+(210*B6)</f>
        <v>211</v>
      </c>
      <c r="G224" s="104"/>
      <c r="H224" s="43"/>
      <c r="I224" s="109"/>
      <c r="J224" s="58"/>
      <c r="K224" s="3">
        <f>F67</f>
        <v>54</v>
      </c>
      <c r="L224" s="4">
        <f>F216</f>
        <v>203</v>
      </c>
      <c r="M224" s="4">
        <f>F100</f>
        <v>87</v>
      </c>
      <c r="N224" s="4">
        <f>F183</f>
        <v>170</v>
      </c>
      <c r="O224" s="4">
        <f>F110</f>
        <v>97</v>
      </c>
      <c r="P224" s="4">
        <f>F173</f>
        <v>160</v>
      </c>
      <c r="Q224" s="4">
        <f>F17</f>
        <v>4</v>
      </c>
      <c r="R224" s="4">
        <f>F266</f>
        <v>253</v>
      </c>
      <c r="S224" s="4">
        <f>F257</f>
        <v>244</v>
      </c>
      <c r="T224" s="4">
        <f>F26</f>
        <v>13</v>
      </c>
      <c r="U224" s="4">
        <f>F158</f>
        <v>145</v>
      </c>
      <c r="V224" s="4">
        <f>F125</f>
        <v>112</v>
      </c>
      <c r="W224" s="4">
        <f>F180</f>
        <v>167</v>
      </c>
      <c r="X224" s="4">
        <f>F103</f>
        <v>90</v>
      </c>
      <c r="Y224" s="4">
        <f>F211</f>
        <v>198</v>
      </c>
      <c r="Z224" s="5">
        <f>F72</f>
        <v>59</v>
      </c>
      <c r="AA224" s="75">
        <f>S223^3+T223^3+U223^3+V223^3+W223^3+X223^3+Y223^3+Z223^3+S224^3+T224^3+U224^3+V224^3+W224^3+X224^3+Y224^3+Z224^3</f>
        <v>67634176</v>
      </c>
      <c r="AB224" s="76">
        <f t="shared" si="36"/>
        <v>67634176</v>
      </c>
      <c r="AC224" s="61"/>
      <c r="AD224" s="89" t="s">
        <v>31</v>
      </c>
      <c r="AE224" s="83" t="s">
        <v>30</v>
      </c>
      <c r="AF224" s="83" t="s">
        <v>33</v>
      </c>
      <c r="AG224" s="83" t="s">
        <v>32</v>
      </c>
      <c r="AH224" s="82" t="s">
        <v>51</v>
      </c>
      <c r="AI224" s="82" t="s">
        <v>50</v>
      </c>
      <c r="AJ224" s="82" t="s">
        <v>53</v>
      </c>
      <c r="AK224" s="82" t="s">
        <v>52</v>
      </c>
      <c r="AL224" s="83" t="s">
        <v>71</v>
      </c>
      <c r="AM224" s="83" t="s">
        <v>72</v>
      </c>
      <c r="AN224" s="83" t="s">
        <v>69</v>
      </c>
      <c r="AO224" s="83" t="s">
        <v>70</v>
      </c>
      <c r="AP224" s="82" t="s">
        <v>67</v>
      </c>
      <c r="AQ224" s="82" t="s">
        <v>68</v>
      </c>
      <c r="AR224" s="82" t="s">
        <v>65</v>
      </c>
      <c r="AS224" s="86" t="s">
        <v>66</v>
      </c>
      <c r="AT224" s="66"/>
      <c r="AU224" s="51"/>
      <c r="AW224" s="109"/>
      <c r="AX224" s="58"/>
      <c r="AY224" s="3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5"/>
      <c r="BO224" s="75">
        <f>BG223^3+BH223^3+BI223^3+BJ223^3+BK223^3+BL223^3+BM223^3+BN223^3+BG224^3+BH224^3+BI224^3+BJ224^3+BK224^3+BL224^3+BM224^3+BN224^3</f>
        <v>0</v>
      </c>
      <c r="BP224" s="76">
        <f t="shared" si="37"/>
        <v>0</v>
      </c>
      <c r="BQ224" s="61"/>
      <c r="BR224" s="81"/>
      <c r="BS224" s="82"/>
      <c r="BT224" s="82"/>
      <c r="BU224" s="82"/>
      <c r="BV224" s="82"/>
      <c r="BW224" s="82"/>
      <c r="BX224" s="82"/>
      <c r="BY224" s="82"/>
      <c r="BZ224" s="83"/>
      <c r="CA224" s="83"/>
      <c r="CB224" s="83"/>
      <c r="CC224" s="83"/>
      <c r="CD224" s="83"/>
      <c r="CE224" s="83"/>
      <c r="CF224" s="83"/>
      <c r="CG224" s="84"/>
      <c r="CH224" s="66"/>
      <c r="CI224" s="51"/>
      <c r="CJ224" s="144"/>
      <c r="CK224" s="109"/>
      <c r="CL224" s="58"/>
      <c r="CM224" s="3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5"/>
      <c r="DC224" s="75">
        <f>CU223^3+CV223^3+CW223^3+CX223^3+CY223^3+CZ223^3+DA223^3+DB223^3+CU224^3+CV224^3+CW224^3+CX224^3+CY224^3+CZ224^3+DA224^3+DB224^3</f>
        <v>0</v>
      </c>
      <c r="DD224" s="76">
        <f t="shared" si="38"/>
        <v>0</v>
      </c>
      <c r="DE224" s="61"/>
      <c r="DF224" s="89"/>
      <c r="DG224" s="83"/>
      <c r="DH224" s="82"/>
      <c r="DI224" s="82"/>
      <c r="DJ224" s="83"/>
      <c r="DK224" s="83"/>
      <c r="DL224" s="82"/>
      <c r="DM224" s="82"/>
      <c r="DN224" s="83"/>
      <c r="DO224" s="83"/>
      <c r="DP224" s="82"/>
      <c r="DQ224" s="82"/>
      <c r="DR224" s="83"/>
      <c r="DS224" s="83"/>
      <c r="DT224" s="82"/>
      <c r="DU224" s="86"/>
      <c r="DV224" s="66"/>
      <c r="DW224" s="51"/>
      <c r="DY224" s="109"/>
      <c r="DZ224" s="58"/>
      <c r="EA224" s="3"/>
      <c r="EB224" s="4"/>
      <c r="EC224" s="4"/>
      <c r="ED224" s="4"/>
      <c r="EE224" s="4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5"/>
      <c r="EQ224" s="75">
        <f>EI223^3+EJ223^3+EK223^3+EL223^3+EM223^3+EN223^3+EO223^3+EP223^3+EI224^3+EJ224^3+EK224^3+EL224^3+EM224^3+EN224^3+EO224^3+EP224^3</f>
        <v>0</v>
      </c>
      <c r="ER224" s="76">
        <f t="shared" si="39"/>
        <v>0</v>
      </c>
      <c r="ES224" s="61"/>
      <c r="ET224" s="89"/>
      <c r="EU224" s="83"/>
      <c r="EV224" s="83"/>
      <c r="EW224" s="83"/>
      <c r="EX224" s="83"/>
      <c r="EY224" s="83"/>
      <c r="EZ224" s="83"/>
      <c r="FA224" s="83"/>
      <c r="FB224" s="83"/>
      <c r="FC224" s="83"/>
      <c r="FD224" s="83"/>
      <c r="FE224" s="83"/>
      <c r="FF224" s="83"/>
      <c r="FG224" s="83"/>
      <c r="FH224" s="83"/>
      <c r="FI224" s="84"/>
      <c r="FJ224" s="66"/>
      <c r="FK224" s="51"/>
    </row>
    <row r="225" spans="1:167" x14ac:dyDescent="0.2">
      <c r="A225" s="32"/>
      <c r="B225" s="32"/>
      <c r="C225" s="32"/>
      <c r="D225" s="106" t="s">
        <v>244</v>
      </c>
      <c r="E225" s="107" t="s">
        <v>207</v>
      </c>
      <c r="F225" s="108">
        <f>B4+(211*B6)</f>
        <v>212</v>
      </c>
      <c r="G225" s="104"/>
      <c r="H225" s="43"/>
      <c r="I225" s="109"/>
      <c r="J225" s="58"/>
      <c r="K225" s="3">
        <f>F269</f>
        <v>256</v>
      </c>
      <c r="L225" s="4">
        <f>F14</f>
        <v>1</v>
      </c>
      <c r="M225" s="4">
        <f>F170</f>
        <v>157</v>
      </c>
      <c r="N225" s="4">
        <f>F113</f>
        <v>100</v>
      </c>
      <c r="O225" s="4">
        <f>F184</f>
        <v>171</v>
      </c>
      <c r="P225" s="4">
        <f>F99</f>
        <v>86</v>
      </c>
      <c r="Q225" s="4">
        <f>F215</f>
        <v>202</v>
      </c>
      <c r="R225" s="4">
        <f>F68</f>
        <v>55</v>
      </c>
      <c r="S225" s="4">
        <f>F71</f>
        <v>58</v>
      </c>
      <c r="T225" s="4">
        <f>F212</f>
        <v>199</v>
      </c>
      <c r="U225" s="4">
        <f>F104</f>
        <v>91</v>
      </c>
      <c r="V225" s="4">
        <f>F179</f>
        <v>166</v>
      </c>
      <c r="W225" s="4">
        <f>F122</f>
        <v>109</v>
      </c>
      <c r="X225" s="4">
        <f>F161</f>
        <v>148</v>
      </c>
      <c r="Y225" s="4">
        <f>F29</f>
        <v>16</v>
      </c>
      <c r="Z225" s="5">
        <f>F254</f>
        <v>241</v>
      </c>
      <c r="AA225" s="75">
        <f>K225^3+L225^3+M225^3+N225^3+O225^3+P225^3+Q225^3+R225^3+K226^3+L226^3+M226^3+N226^3+O226^3+P226^3+Q226^3+R226^3</f>
        <v>67634176</v>
      </c>
      <c r="AB225" s="76">
        <f t="shared" si="36"/>
        <v>67634176</v>
      </c>
      <c r="AC225" s="61"/>
      <c r="AD225" s="89" t="s">
        <v>7</v>
      </c>
      <c r="AE225" s="83" t="s">
        <v>6</v>
      </c>
      <c r="AF225" s="83" t="s">
        <v>9</v>
      </c>
      <c r="AG225" s="83" t="s">
        <v>8</v>
      </c>
      <c r="AH225" s="82" t="s">
        <v>11</v>
      </c>
      <c r="AI225" s="82" t="s">
        <v>10</v>
      </c>
      <c r="AJ225" s="82" t="s">
        <v>13</v>
      </c>
      <c r="AK225" s="82" t="s">
        <v>12</v>
      </c>
      <c r="AL225" s="83" t="s">
        <v>20</v>
      </c>
      <c r="AM225" s="83" t="s">
        <v>21</v>
      </c>
      <c r="AN225" s="83" t="s">
        <v>18</v>
      </c>
      <c r="AO225" s="83" t="s">
        <v>19</v>
      </c>
      <c r="AP225" s="82" t="s">
        <v>16</v>
      </c>
      <c r="AQ225" s="82" t="s">
        <v>17</v>
      </c>
      <c r="AR225" s="82" t="s">
        <v>14</v>
      </c>
      <c r="AS225" s="86" t="s">
        <v>15</v>
      </c>
      <c r="AT225" s="66"/>
      <c r="AU225" s="51"/>
      <c r="AW225" s="109"/>
      <c r="AX225" s="58"/>
      <c r="AY225" s="3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5"/>
      <c r="BO225" s="75">
        <f>AY225^3+AZ225^3+BA225^3+BB225^3+BC225^3+BD225^3+BE225^3+BF225^3+AY226^3+AZ226^3+BA226^3+BB226^3+BC226^3+BD226^3+BE226^3+BF226^3</f>
        <v>0</v>
      </c>
      <c r="BP225" s="76">
        <f t="shared" si="37"/>
        <v>0</v>
      </c>
      <c r="BQ225" s="61"/>
      <c r="BR225" s="89"/>
      <c r="BS225" s="83"/>
      <c r="BT225" s="83"/>
      <c r="BU225" s="83"/>
      <c r="BV225" s="83"/>
      <c r="BW225" s="83"/>
      <c r="BX225" s="83"/>
      <c r="BY225" s="83"/>
      <c r="BZ225" s="82"/>
      <c r="CA225" s="82"/>
      <c r="CB225" s="82"/>
      <c r="CC225" s="82"/>
      <c r="CD225" s="82"/>
      <c r="CE225" s="82"/>
      <c r="CF225" s="82"/>
      <c r="CG225" s="86"/>
      <c r="CH225" s="66"/>
      <c r="CI225" s="51"/>
      <c r="CJ225" s="144"/>
      <c r="CK225" s="109"/>
      <c r="CL225" s="58"/>
      <c r="CM225" s="3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5"/>
      <c r="DC225" s="75">
        <f>CM225^3+CN225^3+CO225^3+CP225^3+CQ225^3+CR225^3+CS225^3+CT225^3+CM226^3+CN226^3+CO226^3+CP226^3+CQ226^3+CR226^3+CS226^3+CT226^3</f>
        <v>0</v>
      </c>
      <c r="DD225" s="76">
        <f t="shared" si="38"/>
        <v>0</v>
      </c>
      <c r="DE225" s="61"/>
      <c r="DF225" s="89"/>
      <c r="DG225" s="83"/>
      <c r="DH225" s="82"/>
      <c r="DI225" s="82"/>
      <c r="DJ225" s="83"/>
      <c r="DK225" s="83"/>
      <c r="DL225" s="82"/>
      <c r="DM225" s="82"/>
      <c r="DN225" s="83"/>
      <c r="DO225" s="83"/>
      <c r="DP225" s="82"/>
      <c r="DQ225" s="82"/>
      <c r="DR225" s="83"/>
      <c r="DS225" s="83"/>
      <c r="DT225" s="82"/>
      <c r="DU225" s="86"/>
      <c r="DV225" s="66"/>
      <c r="DW225" s="51"/>
      <c r="DY225" s="109"/>
      <c r="DZ225" s="58"/>
      <c r="EA225" s="3"/>
      <c r="EB225" s="4"/>
      <c r="EC225" s="4"/>
      <c r="ED225" s="4"/>
      <c r="EE225" s="4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5"/>
      <c r="EQ225" s="75">
        <f>EA225^3+EB225^3+EC225^3+ED225^3+EE225^3+EF225^3+EG225^3+EH225^3+EA226^3+EB226^3+EC226^3+ED226^3+EE226^3+EF226^3+EG226^3+EH226^3</f>
        <v>0</v>
      </c>
      <c r="ER225" s="76">
        <f t="shared" si="39"/>
        <v>0</v>
      </c>
      <c r="ES225" s="61"/>
      <c r="ET225" s="81"/>
      <c r="EU225" s="82"/>
      <c r="EV225" s="82"/>
      <c r="EW225" s="82"/>
      <c r="EX225" s="82"/>
      <c r="EY225" s="82"/>
      <c r="EZ225" s="82"/>
      <c r="FA225" s="82"/>
      <c r="FB225" s="82"/>
      <c r="FC225" s="82"/>
      <c r="FD225" s="82"/>
      <c r="FE225" s="82"/>
      <c r="FF225" s="82"/>
      <c r="FG225" s="82"/>
      <c r="FH225" s="82"/>
      <c r="FI225" s="86"/>
      <c r="FJ225" s="66"/>
      <c r="FK225" s="51"/>
    </row>
    <row r="226" spans="1:167" x14ac:dyDescent="0.2">
      <c r="A226" s="32"/>
      <c r="B226" s="32"/>
      <c r="C226" s="32"/>
      <c r="D226" s="106" t="s">
        <v>230</v>
      </c>
      <c r="E226" s="107" t="s">
        <v>207</v>
      </c>
      <c r="F226" s="108">
        <f>B4+(212*B6)</f>
        <v>213</v>
      </c>
      <c r="G226" s="104"/>
      <c r="H226" s="43"/>
      <c r="I226" s="109"/>
      <c r="J226" s="58"/>
      <c r="K226" s="7">
        <f>F242</f>
        <v>229</v>
      </c>
      <c r="L226" s="8">
        <f>F41</f>
        <v>28</v>
      </c>
      <c r="M226" s="8">
        <f>F149</f>
        <v>136</v>
      </c>
      <c r="N226" s="8">
        <f>F134</f>
        <v>121</v>
      </c>
      <c r="O226" s="8">
        <f>F191</f>
        <v>178</v>
      </c>
      <c r="P226" s="8">
        <f>F92</f>
        <v>79</v>
      </c>
      <c r="Q226" s="8">
        <f>F224</f>
        <v>211</v>
      </c>
      <c r="R226" s="8">
        <f>F59</f>
        <v>46</v>
      </c>
      <c r="S226" s="8">
        <f>F48</f>
        <v>35</v>
      </c>
      <c r="T226" s="8">
        <f>F235</f>
        <v>222</v>
      </c>
      <c r="U226" s="8">
        <f>F79</f>
        <v>66</v>
      </c>
      <c r="V226" s="8">
        <f>F204</f>
        <v>191</v>
      </c>
      <c r="W226" s="8">
        <f>F133</f>
        <v>120</v>
      </c>
      <c r="X226" s="8">
        <f>F150</f>
        <v>137</v>
      </c>
      <c r="Y226" s="8">
        <f>F34</f>
        <v>21</v>
      </c>
      <c r="Z226" s="9">
        <f>F249</f>
        <v>236</v>
      </c>
      <c r="AA226" s="75">
        <f>S225^3+T225^3+U225^3+V225^3+W225^3+X225^3+Y225^3+Z225^3+S226^3+T226^3+U226^3+V226^3+W226^3+X226^3+Y226^3+Z226^3</f>
        <v>67634176</v>
      </c>
      <c r="AB226" s="76">
        <f t="shared" si="36"/>
        <v>67634176</v>
      </c>
      <c r="AC226" s="61"/>
      <c r="AD226" s="116" t="s">
        <v>23</v>
      </c>
      <c r="AE226" s="117" t="s">
        <v>22</v>
      </c>
      <c r="AF226" s="117" t="s">
        <v>25</v>
      </c>
      <c r="AG226" s="117" t="s">
        <v>24</v>
      </c>
      <c r="AH226" s="118" t="s">
        <v>35</v>
      </c>
      <c r="AI226" s="118" t="s">
        <v>34</v>
      </c>
      <c r="AJ226" s="118" t="s">
        <v>37</v>
      </c>
      <c r="AK226" s="118" t="s">
        <v>36</v>
      </c>
      <c r="AL226" s="117" t="s">
        <v>44</v>
      </c>
      <c r="AM226" s="117" t="s">
        <v>45</v>
      </c>
      <c r="AN226" s="117" t="s">
        <v>42</v>
      </c>
      <c r="AO226" s="117" t="s">
        <v>43</v>
      </c>
      <c r="AP226" s="118" t="s">
        <v>40</v>
      </c>
      <c r="AQ226" s="118" t="s">
        <v>41</v>
      </c>
      <c r="AR226" s="118" t="s">
        <v>38</v>
      </c>
      <c r="AS226" s="119" t="s">
        <v>39</v>
      </c>
      <c r="AT226" s="32"/>
      <c r="AU226" s="115"/>
      <c r="AW226" s="109"/>
      <c r="AX226" s="58"/>
      <c r="AY226" s="7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9"/>
      <c r="BO226" s="75">
        <f>BG225^3+BH225^3+BI225^3+BJ225^3+BK225^3+BL225^3+BM225^3+BN225^3+BG226^3+BH226^3+BI226^3+BJ226^3+BK226^3+BL226^3+BM226^3+BN226^3</f>
        <v>0</v>
      </c>
      <c r="BP226" s="76">
        <f t="shared" si="37"/>
        <v>0</v>
      </c>
      <c r="BQ226" s="61"/>
      <c r="BR226" s="116"/>
      <c r="BS226" s="117"/>
      <c r="BT226" s="117"/>
      <c r="BU226" s="117"/>
      <c r="BV226" s="117"/>
      <c r="BW226" s="117"/>
      <c r="BX226" s="117"/>
      <c r="BY226" s="117"/>
      <c r="BZ226" s="118"/>
      <c r="CA226" s="118"/>
      <c r="CB226" s="118"/>
      <c r="CC226" s="118"/>
      <c r="CD226" s="118"/>
      <c r="CE226" s="118"/>
      <c r="CF226" s="118"/>
      <c r="CG226" s="119"/>
      <c r="CH226" s="32"/>
      <c r="CI226" s="115"/>
      <c r="CJ226" s="144"/>
      <c r="CK226" s="109"/>
      <c r="CL226" s="58"/>
      <c r="CM226" s="7"/>
      <c r="CN226" s="8"/>
      <c r="CO226" s="8"/>
      <c r="CP226" s="8"/>
      <c r="CQ226" s="8"/>
      <c r="CR226" s="8"/>
      <c r="CS226" s="8"/>
      <c r="CT226" s="8"/>
      <c r="CU226" s="8"/>
      <c r="CV226" s="8"/>
      <c r="CW226" s="8"/>
      <c r="CX226" s="8"/>
      <c r="CY226" s="8"/>
      <c r="CZ226" s="8"/>
      <c r="DA226" s="8"/>
      <c r="DB226" s="9"/>
      <c r="DC226" s="75">
        <f>CU225^3+CV225^3+CW225^3+CX225^3+CY225^3+CZ225^3+DA225^3+DB225^3+CU226^3+CV226^3+CW226^3+CX226^3+CY226^3+CZ226^3+DA226^3+DB226^3</f>
        <v>0</v>
      </c>
      <c r="DD226" s="76">
        <f t="shared" si="38"/>
        <v>0</v>
      </c>
      <c r="DE226" s="61"/>
      <c r="DF226" s="116"/>
      <c r="DG226" s="117"/>
      <c r="DH226" s="118"/>
      <c r="DI226" s="118"/>
      <c r="DJ226" s="117"/>
      <c r="DK226" s="117"/>
      <c r="DL226" s="118"/>
      <c r="DM226" s="118"/>
      <c r="DN226" s="117"/>
      <c r="DO226" s="117"/>
      <c r="DP226" s="118"/>
      <c r="DQ226" s="118"/>
      <c r="DR226" s="117"/>
      <c r="DS226" s="117"/>
      <c r="DT226" s="118"/>
      <c r="DU226" s="119"/>
      <c r="DV226" s="32"/>
      <c r="DW226" s="115"/>
      <c r="DY226" s="109"/>
      <c r="DZ226" s="58"/>
      <c r="EA226" s="7"/>
      <c r="EB226" s="8"/>
      <c r="EC226" s="8"/>
      <c r="ED226" s="8"/>
      <c r="EE226" s="8"/>
      <c r="EF226" s="8"/>
      <c r="EG226" s="8"/>
      <c r="EH226" s="8"/>
      <c r="EI226" s="8"/>
      <c r="EJ226" s="8"/>
      <c r="EK226" s="8"/>
      <c r="EL226" s="8"/>
      <c r="EM226" s="8"/>
      <c r="EN226" s="8"/>
      <c r="EO226" s="8"/>
      <c r="EP226" s="9"/>
      <c r="EQ226" s="75">
        <f>EI225^3+EJ225^3+EK225^3+EL225^3+EM225^3+EN225^3+EO225^3+EP225^3+EI226^3+EJ226^3+EK226^3+EL226^3+EM226^3+EN226^3+EO226^3+EP226^3</f>
        <v>0</v>
      </c>
      <c r="ER226" s="76">
        <f t="shared" si="39"/>
        <v>0</v>
      </c>
      <c r="ES226" s="61"/>
      <c r="ET226" s="116"/>
      <c r="EU226" s="117"/>
      <c r="EV226" s="117"/>
      <c r="EW226" s="117"/>
      <c r="EX226" s="117"/>
      <c r="EY226" s="117"/>
      <c r="EZ226" s="117"/>
      <c r="FA226" s="117"/>
      <c r="FB226" s="117"/>
      <c r="FC226" s="117"/>
      <c r="FD226" s="117"/>
      <c r="FE226" s="117"/>
      <c r="FF226" s="117"/>
      <c r="FG226" s="117"/>
      <c r="FH226" s="117"/>
      <c r="FI226" s="120"/>
      <c r="FJ226" s="32"/>
      <c r="FK226" s="115"/>
    </row>
    <row r="227" spans="1:167" x14ac:dyDescent="0.2">
      <c r="A227" s="32"/>
      <c r="B227" s="32"/>
      <c r="C227" s="32"/>
      <c r="D227" s="106" t="s">
        <v>108</v>
      </c>
      <c r="E227" s="107" t="s">
        <v>207</v>
      </c>
      <c r="F227" s="108">
        <f>B4+(213*B6)</f>
        <v>214</v>
      </c>
      <c r="G227" s="104"/>
      <c r="H227" s="43"/>
      <c r="I227" s="109"/>
      <c r="J227" s="58"/>
      <c r="K227" s="121">
        <f>K211^3+K212^3+K213^3+K214^3+K215^3+K216^3+K217^3+K218^3+L211^3+L212^3+L213^3+L214^3+L215^3+L216^3+L217^3+L218^3</f>
        <v>67634176</v>
      </c>
      <c r="L227" s="122">
        <f>K226^3+K225^3+K224^3+K223^3+K222^3+K221^3+K220^3+K219^3+L226^3+L225^3+L224^3+L223^3+L222^3+L221^3+L220^3+L219^3</f>
        <v>67634176</v>
      </c>
      <c r="M227" s="122">
        <f>M211^3+M212^3+M213^3+M214^3+M215^3+M216^3+M217^3+M218^3+N211^3+N212^3+N213^3+N214^3+N215^3+N216^3+N217^3+N218^3</f>
        <v>67634176</v>
      </c>
      <c r="N227" s="122">
        <f>M226^3+M225^3+M224^3+M223^3+M222^3+M221^3+M220^3+M219^3+N226^3+N225^3+N224^3+N223^3+N222^3+N221^3+N220^3+N219^3</f>
        <v>67634176</v>
      </c>
      <c r="O227" s="122">
        <f>O211^3+O212^3+O213^3+O214^3+O215^3+O216^3+O217^3+O218^3+P211^3+P212^3+P213^3+P214^3+P215^3+P216^3+P217^3+P218^3</f>
        <v>67634176</v>
      </c>
      <c r="P227" s="122">
        <f>O226^3+O225^3+O224^3+O223^3+O222^3+O221^3+O220^3+O219^3+P226^3+P225^3+P224^3+P223^3+P222^3+P221^3+P220^3+P219^3</f>
        <v>67634176</v>
      </c>
      <c r="Q227" s="122">
        <f>Q211^3+Q212^3+Q213^3+Q214^3+Q215^3+Q216^3+Q217^3+Q218^3+R211^3+R212^3+R213^3+R214^3+R215^3+R216^3+R217^3+R218^3</f>
        <v>67634176</v>
      </c>
      <c r="R227" s="122">
        <f>Q226^3+Q225^3+Q224^3+Q223^3+Q222^3+Q221^3+Q220^3+Q219^3+R226^3+R225^3+R224^3+R223^3+R222^3+R221^3+R220^3+R219^3</f>
        <v>67634176</v>
      </c>
      <c r="S227" s="122">
        <f>S211^3+S212^3+S213^3+S214^3+S215^3+S216^3+S217^3+S218^3+T211^3+T212^3+T213^3+T214^3+T215^3+T216^3+T217^3+T218^3</f>
        <v>67634176</v>
      </c>
      <c r="T227" s="122">
        <f>S226^3+S225^3+S224^3+S223^3+S222^3+S221^3+S220^3+S219^3+T226^3+T225^3+T224^3+T223^3+T222^3+T221^3+T220^3+T219^3</f>
        <v>67634176</v>
      </c>
      <c r="U227" s="122">
        <f>U211^3+U212^3+U213^3+U214^3+U215^3+U216^3+U217^3+U218^3+V211^3+V212^3+V213^3+V214^3+V215^3+V216^3+V217^3+V218^3</f>
        <v>67634176</v>
      </c>
      <c r="V227" s="122">
        <f>U226^3+U225^3+U224^3+U223^3+U222^3+U221^3+U220^3+U219^3+V226^3+V225^3+V224^3+V223^3+V222^3+V221^3+V220^3+V219^3</f>
        <v>67634176</v>
      </c>
      <c r="W227" s="122">
        <f>W211^3+W212^3+W213^3+W214^3+W215^3+W216^3+W217^3+W218^3+X211^3+X212^3+X213^3+X214^3+X215^3+X216^3+X217^3+X218^3</f>
        <v>67634176</v>
      </c>
      <c r="X227" s="122">
        <f>W226^3+W225^3+W224^3+W223^3+W222^3+W221^3+W220^3+W219^3+X226^3+X225^3+X224^3+X223^3+X222^3+X221^3+X220^3+X219^3</f>
        <v>67634176</v>
      </c>
      <c r="Y227" s="122">
        <f>Y211^3+Y212^3+Y213^3+Y214^3+Y215^3+Y216^3+Y217^3+Y218^3+Z211^3+Z212^3+Z213^3+Z214^3+Z215^3+Z216^3+Z217^3+Z218^3</f>
        <v>67634176</v>
      </c>
      <c r="Z227" s="123">
        <f>Y226^3+Y225^3+Y224^3+Y223^3+Y222^3+Y221^3+Y220^3+Y219^3+Z226^3+Z225^3+Z224^3+Z223^3+Z222^3+Z221^3+Z220^3+Z219^3</f>
        <v>67634176</v>
      </c>
      <c r="AA227" s="124">
        <f>SUMSQ(K211,L212,M213,N214,O215,P216,Q217,R218,S219,T220,U221,V222,W223,X224,Y225,Z226)</f>
        <v>351576</v>
      </c>
      <c r="AB227" s="125">
        <f>SUMSQ(K219,L220,M221,N222,O223,P224,Q225,R226,S211,T212,U213,V214,W215,X216,Y217,Z218)</f>
        <v>351576</v>
      </c>
      <c r="AC227" s="52"/>
      <c r="AD227" s="126"/>
      <c r="AE227" s="126"/>
      <c r="AF227" s="126"/>
      <c r="AG227" s="126"/>
      <c r="AH227" s="126"/>
      <c r="AI227" s="126"/>
      <c r="AJ227" s="126"/>
      <c r="AK227" s="126"/>
      <c r="AL227" s="126"/>
      <c r="AM227" s="126"/>
      <c r="AN227" s="126"/>
      <c r="AO227" s="126"/>
      <c r="AP227" s="126"/>
      <c r="AQ227" s="126"/>
      <c r="AR227" s="126"/>
      <c r="AS227" s="126"/>
      <c r="AT227" s="32"/>
      <c r="AU227" s="115"/>
      <c r="AW227" s="109"/>
      <c r="AX227" s="58"/>
      <c r="AY227" s="121">
        <f>AY211^3+AY212^3+AY213^3+AY214^3+AY215^3+AY216^3+AY217^3+AY218^3+AZ211^3+AZ212^3+AZ213^3+AZ214^3+AZ215^3+AZ216^3+AZ217^3+AZ218^3</f>
        <v>0</v>
      </c>
      <c r="AZ227" s="122">
        <f>AY226^3+AY225^3+AY224^3+AY223^3+AY222^3+AY221^3+AY220^3+AY219^3+AZ226^3+AZ225^3+AZ224^3+AZ223^3+AZ222^3+AZ221^3+AZ220^3+AZ219^3</f>
        <v>0</v>
      </c>
      <c r="BA227" s="122">
        <f>BA211^3+BA212^3+BA213^3+BA214^3+BA215^3+BA216^3+BA217^3+BA218^3+BB211^3+BB212^3+BB213^3+BB214^3+BB215^3+BB216^3+BB217^3+BB218^3</f>
        <v>0</v>
      </c>
      <c r="BB227" s="122">
        <f>BA226^3+BA225^3+BA224^3+BA223^3+BA222^3+BA221^3+BA220^3+BA219^3+BB226^3+BB225^3+BB224^3+BB223^3+BB222^3+BB221^3+BB220^3+BB219^3</f>
        <v>0</v>
      </c>
      <c r="BC227" s="122">
        <f>BC211^3+BC212^3+BC213^3+BC214^3+BC215^3+BC216^3+BC217^3+BC218^3+BD211^3+BD212^3+BD213^3+BD214^3+BD215^3+BD216^3+BD217^3+BD218^3</f>
        <v>0</v>
      </c>
      <c r="BD227" s="122">
        <f>BC226^3+BC225^3+BC224^3+BC223^3+BC222^3+BC221^3+BC220^3+BC219^3+BD226^3+BD225^3+BD224^3+BD223^3+BD222^3+BD221^3+BD220^3+BD219^3</f>
        <v>0</v>
      </c>
      <c r="BE227" s="122">
        <f>BE211^3+BE212^3+BE213^3+BE214^3+BE215^3+BE216^3+BE217^3+BE218^3+BF211^3+BF212^3+BF213^3+BF214^3+BF215^3+BF216^3+BF217^3+BF218^3</f>
        <v>0</v>
      </c>
      <c r="BF227" s="122">
        <f>BE226^3+BE225^3+BE224^3+BE223^3+BE222^3+BE221^3+BE220^3+BE219^3+BF226^3+BF225^3+BF224^3+BF223^3+BF222^3+BF221^3+BF220^3+BF219^3</f>
        <v>0</v>
      </c>
      <c r="BG227" s="122">
        <f>BG211^3+BG212^3+BG213^3+BG214^3+BG215^3+BG216^3+BG217^3+BG218^3+BH211^3+BH212^3+BH213^3+BH214^3+BH215^3+BH216^3+BH217^3+BH218^3</f>
        <v>0</v>
      </c>
      <c r="BH227" s="122">
        <f>BG226^3+BG225^3+BG224^3+BG223^3+BG222^3+BG221^3+BG220^3+BG219^3+BH226^3+BH225^3+BH224^3+BH223^3+BH222^3+BH221^3+BH220^3+BH219^3</f>
        <v>0</v>
      </c>
      <c r="BI227" s="122">
        <f>BI211^3+BI212^3+BI213^3+BI214^3+BI215^3+BI216^3+BI217^3+BI218^3+BJ211^3+BJ212^3+BJ213^3+BJ214^3+BJ215^3+BJ216^3+BJ217^3+BJ218^3</f>
        <v>0</v>
      </c>
      <c r="BJ227" s="122">
        <f>BI226^3+BI225^3+BI224^3+BI223^3+BI222^3+BI221^3+BI220^3+BI219^3+BJ226^3+BJ225^3+BJ224^3+BJ223^3+BJ222^3+BJ221^3+BJ220^3+BJ219^3</f>
        <v>0</v>
      </c>
      <c r="BK227" s="122">
        <f>BK211^3+BK212^3+BK213^3+BK214^3+BK215^3+BK216^3+BK217^3+BK218^3+BL211^3+BL212^3+BL213^3+BL214^3+BL215^3+BL216^3+BL217^3+BL218^3</f>
        <v>0</v>
      </c>
      <c r="BL227" s="122">
        <f>BK226^3+BK225^3+BK224^3+BK223^3+BK222^3+BK221^3+BK220^3+BK219^3+BL226^3+BL225^3+BL224^3+BL223^3+BL222^3+BL221^3+BL220^3+BL219^3</f>
        <v>0</v>
      </c>
      <c r="BM227" s="122">
        <f>BM211^3+BM212^3+BM213^3+BM214^3+BM215^3+BM216^3+BM217^3+BM218^3+BN211^3+BN212^3+BN213^3+BN214^3+BN215^3+BN216^3+BN217^3+BN218^3</f>
        <v>0</v>
      </c>
      <c r="BN227" s="123">
        <f>BM226^3+BM225^3+BM224^3+BM223^3+BM222^3+BM221^3+BM220^3+BM219^3+BN226^3+BN225^3+BN224^3+BN223^3+BN222^3+BN221^3+BN220^3+BN219^3</f>
        <v>0</v>
      </c>
      <c r="BO227" s="124">
        <f>SUMSQ(AY211,AZ212,BA213,BB214,BC215,BD216,BE217,BF218,BG219,BH220,BI221,BJ222,BK223,BL224,BM225,BN226)</f>
        <v>0</v>
      </c>
      <c r="BP227" s="125">
        <f>SUMSQ(AY219,AZ220,BA221,BB222,BC223,BD224,BE225,BF226,BG211,BH212,BI213,BJ214,BK215,BL216,BM217,BN218)</f>
        <v>0</v>
      </c>
      <c r="BQ227" s="52"/>
      <c r="BR227" s="126"/>
      <c r="BS227" s="126"/>
      <c r="BT227" s="126"/>
      <c r="BU227" s="126"/>
      <c r="BV227" s="126"/>
      <c r="BW227" s="126"/>
      <c r="BX227" s="126"/>
      <c r="BY227" s="126"/>
      <c r="BZ227" s="126"/>
      <c r="CA227" s="126"/>
      <c r="CB227" s="126"/>
      <c r="CC227" s="126"/>
      <c r="CD227" s="126"/>
      <c r="CE227" s="126"/>
      <c r="CF227" s="126"/>
      <c r="CG227" s="126"/>
      <c r="CH227" s="32"/>
      <c r="CI227" s="115"/>
      <c r="CJ227" s="144"/>
      <c r="CK227" s="109"/>
      <c r="CL227" s="58"/>
      <c r="CM227" s="121">
        <f>CM211^3+CM212^3+CM213^3+CM214^3+CM215^3+CM216^3+CM217^3+CM218^3+CN211^3+CN212^3+CN213^3+CN214^3+CN215^3+CN216^3+CN217^3+CN218^3</f>
        <v>0</v>
      </c>
      <c r="CN227" s="122">
        <f>CM226^3+CM225^3+CM224^3+CM223^3+CM222^3+CM221^3+CM220^3+CM219^3+CN226^3+CN225^3+CN224^3+CN223^3+CN222^3+CN221^3+CN220^3+CN219^3</f>
        <v>0</v>
      </c>
      <c r="CO227" s="122">
        <f>CO211^3+CO212^3+CO213^3+CO214^3+CO215^3+CO216^3+CO217^3+CO218^3+CP211^3+CP212^3+CP213^3+CP214^3+CP215^3+CP216^3+CP217^3+CP218^3</f>
        <v>0</v>
      </c>
      <c r="CP227" s="122">
        <f>CO226^3+CO225^3+CO224^3+CO223^3+CO222^3+CO221^3+CO220^3+CO219^3+CP226^3+CP225^3+CP224^3+CP223^3+CP222^3+CP221^3+CP220^3+CP219^3</f>
        <v>0</v>
      </c>
      <c r="CQ227" s="122">
        <f>CQ211^3+CQ212^3+CQ213^3+CQ214^3+CQ215^3+CQ216^3+CQ217^3+CQ218^3+CR211^3+CR212^3+CR213^3+CR214^3+CR215^3+CR216^3+CR217^3+CR218^3</f>
        <v>0</v>
      </c>
      <c r="CR227" s="122">
        <f>CQ226^3+CQ225^3+CQ224^3+CQ223^3+CQ222^3+CQ221^3+CQ220^3+CQ219^3+CR226^3+CR225^3+CR224^3+CR223^3+CR222^3+CR221^3+CR220^3+CR219^3</f>
        <v>0</v>
      </c>
      <c r="CS227" s="122">
        <f>CS211^3+CS212^3+CS213^3+CS214^3+CS215^3+CS216^3+CS217^3+CS218^3+CT211^3+CT212^3+CT213^3+CT214^3+CT215^3+CT216^3+CT217^3+CT218^3</f>
        <v>0</v>
      </c>
      <c r="CT227" s="122">
        <f>CS226^3+CS225^3+CS224^3+CS223^3+CS222^3+CS221^3+CS220^3+CS219^3+CT226^3+CT225^3+CT224^3+CT223^3+CT222^3+CT221^3+CT220^3+CT219^3</f>
        <v>0</v>
      </c>
      <c r="CU227" s="122">
        <f>CU211^3+CU212^3+CU213^3+CU214^3+CU215^3+CU216^3+CU217^3+CU218^3+CV211^3+CV212^3+CV213^3+CV214^3+CV215^3+CV216^3+CV217^3+CV218^3</f>
        <v>0</v>
      </c>
      <c r="CV227" s="122">
        <f>CU226^3+CU225^3+CU224^3+CU223^3+CU222^3+CU221^3+CU220^3+CU219^3+CV226^3+CV225^3+CV224^3+CV223^3+CV222^3+CV221^3+CV220^3+CV219^3</f>
        <v>0</v>
      </c>
      <c r="CW227" s="122">
        <f>CW211^3+CW212^3+CW213^3+CW214^3+CW215^3+CW216^3+CW217^3+CW218^3+CX211^3+CX212^3+CX213^3+CX214^3+CX215^3+CX216^3+CX217^3+CX218^3</f>
        <v>0</v>
      </c>
      <c r="CX227" s="122">
        <f>CW226^3+CW225^3+CW224^3+CW223^3+CW222^3+CW221^3+CW220^3+CW219^3+CX226^3+CX225^3+CX224^3+CX223^3+CX222^3+CX221^3+CX220^3+CX219^3</f>
        <v>0</v>
      </c>
      <c r="CY227" s="122">
        <f>CY211^3+CY212^3+CY213^3+CY214^3+CY215^3+CY216^3+CY217^3+CY218^3+CZ211^3+CZ212^3+CZ213^3+CZ214^3+CZ215^3+CZ216^3+CZ217^3+CZ218^3</f>
        <v>0</v>
      </c>
      <c r="CZ227" s="122">
        <f>CY226^3+CY225^3+CY224^3+CY223^3+CY222^3+CY221^3+CY220^3+CY219^3+CZ226^3+CZ225^3+CZ224^3+CZ223^3+CZ222^3+CZ221^3+CZ220^3+CZ219^3</f>
        <v>0</v>
      </c>
      <c r="DA227" s="122">
        <f>DA211^3+DA212^3+DA213^3+DA214^3+DA215^3+DA216^3+DA217^3+DA218^3+DB211^3+DB212^3+DB213^3+DB214^3+DB215^3+DB216^3+DB217^3+DB218^3</f>
        <v>0</v>
      </c>
      <c r="DB227" s="123">
        <f>DA226^3+DA225^3+DA224^3+DA223^3+DA222^3+DA221^3+DA220^3+DA219^3+DB226^3+DB225^3+DB224^3+DB223^3+DB222^3+DB221^3+DB220^3+DB219^3</f>
        <v>0</v>
      </c>
      <c r="DC227" s="124">
        <f>SUMSQ(CM211,CN212,CO213,CP214,CQ215,CR216,CS217,CT218,CU219,CV220,CW221,CX222,CY223,CZ224,DA225,DB226)</f>
        <v>0</v>
      </c>
      <c r="DD227" s="125">
        <f>SUMSQ(CM219,CN220,CO221,CP222,CQ223,CR224,CS225,CT226,CU211,CV212,CW213,CX214,CY215,CZ216,DA217,DB218)</f>
        <v>0</v>
      </c>
      <c r="DE227" s="52"/>
      <c r="DF227" s="126"/>
      <c r="DG227" s="126"/>
      <c r="DH227" s="126"/>
      <c r="DI227" s="126"/>
      <c r="DJ227" s="126"/>
      <c r="DK227" s="126"/>
      <c r="DL227" s="126"/>
      <c r="DM227" s="126"/>
      <c r="DN227" s="126"/>
      <c r="DO227" s="126"/>
      <c r="DP227" s="126"/>
      <c r="DQ227" s="126"/>
      <c r="DR227" s="126"/>
      <c r="DS227" s="126"/>
      <c r="DT227" s="126"/>
      <c r="DU227" s="126"/>
      <c r="DV227" s="32"/>
      <c r="DW227" s="115"/>
      <c r="DY227" s="109"/>
      <c r="DZ227" s="58"/>
      <c r="EA227" s="121">
        <f>EA211^3+EA212^3+EA213^3+EA214^3+EA215^3+EA216^3+EA217^3+EA218^3+EB211^3+EB212^3+EB213^3+EB214^3+EB215^3+EB216^3+EB217^3+EB218^3</f>
        <v>0</v>
      </c>
      <c r="EB227" s="122">
        <f>EA226^3+EA225^3+EA224^3+EA223^3+EA222^3+EA221^3+EA220^3+EA219^3+EB226^3+EB225^3+EB224^3+EB223^3+EB222^3+EB221^3+EB220^3+EB219^3</f>
        <v>0</v>
      </c>
      <c r="EC227" s="122">
        <f>EC211^3+EC212^3+EC213^3+EC214^3+EC215^3+EC216^3+EC217^3+EC218^3+ED211^3+ED212^3+ED213^3+ED214^3+ED215^3+ED216^3+ED217^3+ED218^3</f>
        <v>0</v>
      </c>
      <c r="ED227" s="122">
        <f>EC226^3+EC225^3+EC224^3+EC223^3+EC222^3+EC221^3+EC220^3+EC219^3+ED226^3+ED225^3+ED224^3+ED223^3+ED222^3+ED221^3+ED220^3+ED219^3</f>
        <v>0</v>
      </c>
      <c r="EE227" s="122">
        <f>EE211^3+EE212^3+EE213^3+EE214^3+EE215^3+EE216^3+EE217^3+EE218^3+EF211^3+EF212^3+EF213^3+EF214^3+EF215^3+EF216^3+EF217^3+EF218^3</f>
        <v>0</v>
      </c>
      <c r="EF227" s="122">
        <f>EE226^3+EE225^3+EE224^3+EE223^3+EE222^3+EE221^3+EE220^3+EE219^3+EF226^3+EF225^3+EF224^3+EF223^3+EF222^3+EF221^3+EF220^3+EF219^3</f>
        <v>0</v>
      </c>
      <c r="EG227" s="122">
        <f>EG211^3+EG212^3+EG213^3+EG214^3+EG215^3+EG216^3+EG217^3+EG218^3+EH211^3+EH212^3+EH213^3+EH214^3+EH215^3+EH216^3+EH217^3+EH218^3</f>
        <v>0</v>
      </c>
      <c r="EH227" s="122">
        <f>EG226^3+EG225^3+EG224^3+EG223^3+EG222^3+EG221^3+EG220^3+EG219^3+EH226^3+EH225^3+EH224^3+EH223^3+EH222^3+EH221^3+EH220^3+EH219^3</f>
        <v>0</v>
      </c>
      <c r="EI227" s="122">
        <f>EI211^3+EI212^3+EI213^3+EI214^3+EI215^3+EI216^3+EI217^3+EI218^3+EJ211^3+EJ212^3+EJ213^3+EJ214^3+EJ215^3+EJ216^3+EJ217^3+EJ218^3</f>
        <v>0</v>
      </c>
      <c r="EJ227" s="122">
        <f>EI226^3+EI225^3+EI224^3+EI223^3+EI222^3+EI221^3+EI220^3+EI219^3+EJ226^3+EJ225^3+EJ224^3+EJ223^3+EJ222^3+EJ221^3+EJ220^3+EJ219^3</f>
        <v>0</v>
      </c>
      <c r="EK227" s="122">
        <f>EK211^3+EK212^3+EK213^3+EK214^3+EK215^3+EK216^3+EK217^3+EK218^3+EL211^3+EL212^3+EL213^3+EL214^3+EL215^3+EL216^3+EL217^3+EL218^3</f>
        <v>0</v>
      </c>
      <c r="EL227" s="122">
        <f>EK226^3+EK225^3+EK224^3+EK223^3+EK222^3+EK221^3+EK220^3+EK219^3+EL226^3+EL225^3+EL224^3+EL223^3+EL222^3+EL221^3+EL220^3+EL219^3</f>
        <v>0</v>
      </c>
      <c r="EM227" s="122">
        <f>EM211^3+EM212^3+EM213^3+EM214^3+EM215^3+EM216^3+EM217^3+EM218^3+EN211^3+EN212^3+EN213^3+EN214^3+EN215^3+EN216^3+EN217^3+EN218^3</f>
        <v>0</v>
      </c>
      <c r="EN227" s="122">
        <f>EM226^3+EM225^3+EM224^3+EM223^3+EM222^3+EM221^3+EM220^3+EM219^3+EN226^3+EN225^3+EN224^3+EN223^3+EN222^3+EN221^3+EN220^3+EN219^3</f>
        <v>0</v>
      </c>
      <c r="EO227" s="122">
        <f>EO211^3+EO212^3+EO213^3+EO214^3+EO215^3+EO216^3+EO217^3+EO218^3+EP211^3+EP212^3+EP213^3+EP214^3+EP215^3+EP216^3+EP217^3+EP218^3</f>
        <v>0</v>
      </c>
      <c r="EP227" s="123">
        <f>EO226^3+EO225^3+EO224^3+EO223^3+EO222^3+EO221^3+EO220^3+EO219^3+EP226^3+EP225^3+EP224^3+EP223^3+EP222^3+EP221^3+EP220^3+EP219^3</f>
        <v>0</v>
      </c>
      <c r="EQ227" s="124">
        <f>SUMSQ(EA211,EB212,EC213,ED214,EE215,EF216,EG217,EH218,EI219,EJ220,EK221,EL222,EM223,EN224,EO225,EP226)</f>
        <v>0</v>
      </c>
      <c r="ER227" s="125">
        <f>SUMSQ(EA219,EB220,EC221,ED222,EE223,EF224,EG225,EH226,EI211,EJ212,EK213,EL214,EM215,EN216,EO217,EP218)</f>
        <v>0</v>
      </c>
      <c r="ES227" s="52"/>
      <c r="ET227" s="126"/>
      <c r="EU227" s="126"/>
      <c r="EV227" s="126"/>
      <c r="EW227" s="126"/>
      <c r="EX227" s="126"/>
      <c r="EY227" s="126"/>
      <c r="EZ227" s="126"/>
      <c r="FA227" s="126"/>
      <c r="FB227" s="126"/>
      <c r="FC227" s="126"/>
      <c r="FD227" s="126"/>
      <c r="FE227" s="126"/>
      <c r="FF227" s="126"/>
      <c r="FG227" s="126"/>
      <c r="FH227" s="126"/>
      <c r="FI227" s="126"/>
      <c r="FJ227" s="32"/>
      <c r="FK227" s="115"/>
    </row>
    <row r="228" spans="1:167" ht="13.5" thickBot="1" x14ac:dyDescent="0.25">
      <c r="A228" s="32"/>
      <c r="B228" s="32"/>
      <c r="C228" s="32"/>
      <c r="D228" s="106" t="s">
        <v>130</v>
      </c>
      <c r="E228" s="107" t="s">
        <v>207</v>
      </c>
      <c r="F228" s="108">
        <f>B4+(214*B6)</f>
        <v>215</v>
      </c>
      <c r="G228" s="104"/>
      <c r="H228" s="43"/>
      <c r="I228" s="109"/>
      <c r="J228" s="58"/>
      <c r="K228" s="127">
        <f>K211^3+L211^3+M211^3+N211^3+K212^3+L212^3+M212^3+N212^3+K213^3+L213^3+M213^3+N213^3+K214^3+L214^3+M214^3+N214^3</f>
        <v>67634176</v>
      </c>
      <c r="L228" s="128">
        <f>K215^3+L215^3+M215^3+N215^3+K216^3+L216^3+M216^3+N216^3+K217^3+L217^3+M217^3+N217^3+K218^3+L218^3+M218^3+N218^3</f>
        <v>67634176</v>
      </c>
      <c r="M228" s="128">
        <f>K219^3+L219^3+M219^3+N219^3+K220^3+L220^3+M220^3+N220^3+K221^3+L221^3+M221^3+N221^3+K222^3+L222^3+M222^3+N222^3</f>
        <v>67634176</v>
      </c>
      <c r="N228" s="128">
        <f>K223^3+L223^3+M223^3+N223^3+K224^3+L224^3+M224^3+N224^3+K225^3+L225^3+M225^3+N225^3+K226^3+L226^3+M226^3+N226^3</f>
        <v>67634176</v>
      </c>
      <c r="O228" s="128">
        <f>O211^3+P211^3+Q211^3+R211^3+O212^3+P212^3+Q212^3+R212^3+O213^3+P213^3+Q213^3+R213^3+O214^3+P214^3+Q214^3+R214^3</f>
        <v>67634176</v>
      </c>
      <c r="P228" s="128">
        <f>O215^3+P215^3+Q215^3+R215^3+O216^3+P216^3+Q216^3+R216^3+O217^3+P217^3+Q217^3+R217^3+O218^3+P218^3+Q218^3+R218^3</f>
        <v>67634176</v>
      </c>
      <c r="Q228" s="128">
        <f>O219^3+P219^3+Q219^3+R219^3+O220^3+P220^3+Q220^3+R220^3+O221^3+P221^3+Q221^3+R221^3+O222^3+P222^3+Q222^3+R222^3</f>
        <v>67634176</v>
      </c>
      <c r="R228" s="128">
        <f>O223^3+P223^3+Q223^3+R223^3+O224^3+P224^3+Q224^3+R224^3+O225^3+P225^3+Q225^3+R225^3+O226^3+P226^3+Q226^3+R226^3</f>
        <v>67634176</v>
      </c>
      <c r="S228" s="128">
        <f>S211^3+T211^3+U211^3+V211^3+S212^3+T212^3+U212^3+V212^3+S213^3+T213^3+U213^3+V213^3+S214^3+T214^3+U214^3+V214^3</f>
        <v>67634176</v>
      </c>
      <c r="T228" s="128">
        <f>S215^3+T215^3+U215^3+V215^3+S216^3+T216^3+U216^3+V216^3+S217^3+T217^3+U217^3+V217^3+S218^3+T218^3+U218^3+V218^3</f>
        <v>67634176</v>
      </c>
      <c r="U228" s="128">
        <f>S219^3+T219^3+U219^3+V219^3+S220^3+T220^3+U220^3+V220^3+S221^3+T221^3+U221^3+V221^3+S222^3+T222^3+U222^3+V222^3</f>
        <v>67634176</v>
      </c>
      <c r="V228" s="128">
        <f>S223^3+T223^3+U223^3+V223^3+S224^3+T224^3+U224^3+V224^3+S225^3+T225^3+U225^3+V225^3+S226^3+T226^3+U226^3+V226^3</f>
        <v>67634176</v>
      </c>
      <c r="W228" s="128">
        <f>W211^3+X211^3+Y211^3+Z211^3+W212^3+X212^3+Y212^3+Z212^3+W213^3+X213^3+Y213^3+Z213^3+W214^3+X214^3+Y214^3+Z214^3</f>
        <v>67634176</v>
      </c>
      <c r="X228" s="128">
        <f>W215^3+X215^3+Y215^3+Z215^3+W216^3+X216^3+Y216^3+Z216^3+W217^3+X217^3+Y217^3+Z217^3+W218^3+X218^3+Y218^3+Z218^3</f>
        <v>67634176</v>
      </c>
      <c r="Y228" s="128">
        <f>W219^3+X219^3+Y219^3+Z219^3+W220^3+X220^3+Y220^3+Z220^3+W221^3+X221^3+Y221^3+Z221^3+W222^3+X222^3+Y222^3+Z222^3</f>
        <v>67634176</v>
      </c>
      <c r="Z228" s="128">
        <f>W223^3+X223^3+Y223^3+Z223^3+W224^3+X224^3+Y224^3+Z224^3+W225^3+X225^3+Y225^3+Z225^3+W226^3+X226^3+Y226^3+Z226^3</f>
        <v>67634176</v>
      </c>
      <c r="AA228" s="129">
        <f>SUMSQ(K226,L225,M224,N223,O222,P221,Q220,R219,S218,T217,U216,V215,W214,X213,Y212,BN210,Z211)</f>
        <v>351576</v>
      </c>
      <c r="AB228" s="130">
        <f>SUMSQ(K218,L217,M216,N215,O214,P213,Q212,R211,S226,T225,U224,V223,W222,X221,Y220,Z219)</f>
        <v>351576</v>
      </c>
      <c r="AC228" s="32"/>
      <c r="AD228" s="131" t="s">
        <v>211</v>
      </c>
      <c r="AE228" s="131" t="s">
        <v>242</v>
      </c>
      <c r="AF228" s="131" t="s">
        <v>143</v>
      </c>
      <c r="AG228" s="131" t="s">
        <v>175</v>
      </c>
      <c r="AH228" s="131" t="s">
        <v>118</v>
      </c>
      <c r="AI228" s="131" t="s">
        <v>121</v>
      </c>
      <c r="AJ228" s="131" t="s">
        <v>80</v>
      </c>
      <c r="AK228" s="131" t="s">
        <v>103</v>
      </c>
      <c r="AL228" s="131" t="s">
        <v>258</v>
      </c>
      <c r="AM228" s="131" t="s">
        <v>263</v>
      </c>
      <c r="AN228" s="131" t="s">
        <v>264</v>
      </c>
      <c r="AO228" s="131" t="s">
        <v>269</v>
      </c>
      <c r="AP228" s="131" t="s">
        <v>59</v>
      </c>
      <c r="AQ228" s="131" t="s">
        <v>68</v>
      </c>
      <c r="AR228" s="131" t="s">
        <v>14</v>
      </c>
      <c r="AS228" s="131" t="s">
        <v>39</v>
      </c>
      <c r="AT228" s="32"/>
      <c r="AU228" s="115"/>
      <c r="AW228" s="109"/>
      <c r="AX228" s="58"/>
      <c r="AY228" s="127">
        <f>AY211^3+AZ211^3+BA211^3+BB211^3+AY212^3+AZ212^3+BA212^3+BB212^3+AY213^3+AZ213^3+BA213^3+BB213^3+AY214^3+AZ214^3+BA214^3+BB214^3</f>
        <v>0</v>
      </c>
      <c r="AZ228" s="128">
        <f>AY215^3+AZ215^3+BA215^3+BB215^3+AY216^3+AZ216^3+BA216^3+BB216^3+AY217^3+AZ217^3+BA217^3+BB217^3+AY218^3+AZ218^3+BA218^3+BB218^3</f>
        <v>0</v>
      </c>
      <c r="BA228" s="128">
        <f>AY219^3+AZ219^3+BA219^3+BB219^3+AY220^3+AZ220^3+BA220^3+BB220^3+AY221^3+AZ221^3+BA221^3+BB221^3+AY222^3+AZ222^3+BA222^3+BB222^3</f>
        <v>0</v>
      </c>
      <c r="BB228" s="128">
        <f>AY223^3+AZ223^3+BA223^3+BB223^3+AY224^3+AZ224^3+BA224^3+BB224^3+AY225^3+AZ225^3+BA225^3+BB225^3+AY226^3+AZ226^3+BA226^3+BB226^3</f>
        <v>0</v>
      </c>
      <c r="BC228" s="128">
        <f>BC211^3+BD211^3+BE211^3+BF211^3+BC212^3+BD212^3+BE212^3+BF212^3+BC213^3+BD213^3+BE213^3+BF213^3+BC214^3+BD214^3+BE214^3+BF214^3</f>
        <v>0</v>
      </c>
      <c r="BD228" s="128">
        <f>BC215^3+BD215^3+BE215^3+BF215^3+BC216^3+BD216^3+BE216^3+BF216^3+BC217^3+BD217^3+BE217^3+BF217^3+BC218^3+BD218^3+BE218^3+BF218^3</f>
        <v>0</v>
      </c>
      <c r="BE228" s="128">
        <f>BC219^3+BD219^3+BE219^3+BF219^3+BC220^3+BD220^3+BE220^3+BF220^3+BC221^3+BD221^3+BE221^3+BF221^3+BC222^3+BD222^3+BE222^3+BF222^3</f>
        <v>0</v>
      </c>
      <c r="BF228" s="128">
        <f>BC223^3+BD223^3+BE223^3+BF223^3+BC224^3+BD224^3+BE224^3+BF224^3+BC225^3+BD225^3+BE225^3+BF225^3+BC226^3+BD226^3+BE226^3+BF226^3</f>
        <v>0</v>
      </c>
      <c r="BG228" s="128">
        <f>BG211^3+BH211^3+BI211^3+BJ211^3+BG212^3+BH212^3+BI212^3+BJ212^3+BG213^3+BH213^3+BI213^3+BJ213^3+BG214^3+BH214^3+BI214^3+BJ214^3</f>
        <v>0</v>
      </c>
      <c r="BH228" s="128">
        <f>BG215^3+BH215^3+BI215^3+BJ215^3+BG216^3+BH216^3+BI216^3+BJ216^3+BG217^3+BH217^3+BI217^3+BJ217^3+BG218^3+BH218^3+BI218^3+BJ218^3</f>
        <v>0</v>
      </c>
      <c r="BI228" s="128">
        <f>BG219^3+BH219^3+BI219^3+BJ219^3+BG220^3+BH220^3+BI220^3+BJ220^3+BG221^3+BH221^3+BI221^3+BJ221^3+BG222^3+BH222^3+BI222^3+BJ222^3</f>
        <v>0</v>
      </c>
      <c r="BJ228" s="128">
        <f>BG223^3+BH223^3+BI223^3+BJ223^3+BG224^3+BH224^3+BI224^3+BJ224^3+BG225^3+BH225^3+BI225^3+BJ225^3+BG226^3+BH226^3+BI226^3+BJ226^3</f>
        <v>0</v>
      </c>
      <c r="BK228" s="128">
        <f>BK211^3+BL211^3+BM211^3+BN211^3+BK212^3+BL212^3+BM212^3+BN212^3+BK213^3+BL213^3+BM213^3+BN213^3+BK214^3+BL214^3+BM214^3+BN214^3</f>
        <v>0</v>
      </c>
      <c r="BL228" s="128">
        <f>BK215^3+BL215^3+BM215^3+BN215^3+BK216^3+BL216^3+BM216^3+BN216^3+BK217^3+BL217^3+BM217^3+BN217^3+BK218^3+BL218^3+BM218^3+BN218^3</f>
        <v>0</v>
      </c>
      <c r="BM228" s="128">
        <f>BK219^3+BL219^3+BM219^3+BN219^3+BK220^3+BL220^3+BM220^3+BN220^3+BK221^3+BL221^3+BM221^3+BN221^3+BK222^3+BL222^3+BM222^3+BN222^3</f>
        <v>0</v>
      </c>
      <c r="BN228" s="128">
        <f>BK223^3+BL223^3+BM223^3+BN223^3+BK224^3+BL224^3+BM224^3+BN224^3+BK225^3+BL225^3+BM225^3+BN225^3+BK226^3+BL226^3+BM226^3+BN226^3</f>
        <v>0</v>
      </c>
      <c r="BO228" s="129">
        <f>SUMSQ(AY226,AZ225,BA224,BB223,BC222,BD221,BE220,BF219,BG218,BH217,BI216,BJ215,BK214,BL213,BM212,DB210,BN211)</f>
        <v>0</v>
      </c>
      <c r="BP228" s="130">
        <f>SUMSQ(AY218,AZ217,BA216,BB215,BC214,BD213,BE212,BF211,BG226,BH225,BI224,BJ223,BK222,BL221,BM220,BN219)</f>
        <v>0</v>
      </c>
      <c r="BQ228" s="32"/>
      <c r="BR228" s="131"/>
      <c r="BS228" s="131"/>
      <c r="BT228" s="131"/>
      <c r="BU228" s="131"/>
      <c r="BV228" s="131"/>
      <c r="BW228" s="131"/>
      <c r="BX228" s="131"/>
      <c r="BY228" s="131"/>
      <c r="BZ228" s="131"/>
      <c r="CA228" s="131"/>
      <c r="CB228" s="131"/>
      <c r="CC228" s="131"/>
      <c r="CD228" s="131"/>
      <c r="CE228" s="131"/>
      <c r="CF228" s="131"/>
      <c r="CG228" s="131"/>
      <c r="CH228" s="32"/>
      <c r="CI228" s="115"/>
      <c r="CJ228" s="144"/>
      <c r="CK228" s="109"/>
      <c r="CL228" s="58"/>
      <c r="CM228" s="127">
        <f>CM211^3+CN211^3+CO211^3+CP211^3+CM212^3+CN212^3+CO212^3+CP212^3+CM213^3+CN213^3+CO213^3+CP213^3+CM214^3+CN214^3+CO214^3+CP214^3</f>
        <v>0</v>
      </c>
      <c r="CN228" s="128">
        <f>CM215^3+CN215^3+CO215^3+CP215^3+CM216^3+CN216^3+CO216^3+CP216^3+CM217^3+CN217^3+CO217^3+CP217^3+CM218^3+CN218^3+CO218^3+CP218^3</f>
        <v>0</v>
      </c>
      <c r="CO228" s="128">
        <f>CM219^3+CN219^3+CO219^3+CP219^3+CM220^3+CN220^3+CO220^3+CP220^3+CM221^3+CN221^3+CO221^3+CP221^3+CM222^3+CN222^3+CO222^3+CP222^3</f>
        <v>0</v>
      </c>
      <c r="CP228" s="128">
        <f>CM223^3+CN223^3+CO223^3+CP223^3+CM224^3+CN224^3+CO224^3+CP224^3+CM225^3+CN225^3+CO225^3+CP225^3+CM226^3+CN226^3+CO226^3+CP226^3</f>
        <v>0</v>
      </c>
      <c r="CQ228" s="128">
        <f>CQ211^3+CR211^3+CS211^3+CT211^3+CQ212^3+CR212^3+CS212^3+CT212^3+CQ213^3+CR213^3+CS213^3+CT213^3+CQ214^3+CR214^3+CS214^3+CT214^3</f>
        <v>0</v>
      </c>
      <c r="CR228" s="128">
        <f>CQ215^3+CR215^3+CS215^3+CT215^3+CQ216^3+CR216^3+CS216^3+CT216^3+CQ217^3+CR217^3+CS217^3+CT217^3+CQ218^3+CR218^3+CS218^3+CT218^3</f>
        <v>0</v>
      </c>
      <c r="CS228" s="128">
        <f>CQ219^3+CR219^3+CS219^3+CT219^3+CQ220^3+CR220^3+CS220^3+CT220^3+CQ221^3+CR221^3+CS221^3+CT221^3+CQ222^3+CR222^3+CS222^3+CT222^3</f>
        <v>0</v>
      </c>
      <c r="CT228" s="128">
        <f>CQ223^3+CR223^3+CS223^3+CT223^3+CQ224^3+CR224^3+CS224^3+CT224^3+CQ225^3+CR225^3+CS225^3+CT225^3+CQ226^3+CR226^3+CS226^3+CT226^3</f>
        <v>0</v>
      </c>
      <c r="CU228" s="128">
        <f>CU211^3+CV211^3+CW211^3+CX211^3+CU212^3+CV212^3+CW212^3+CX212^3+CU213^3+CV213^3+CW213^3+CX213^3+CU214^3+CV214^3+CW214^3+CX214^3</f>
        <v>0</v>
      </c>
      <c r="CV228" s="128">
        <f>CU215^3+CV215^3+CW215^3+CX215^3+CU216^3+CV216^3+CW216^3+CX216^3+CU217^3+CV217^3+CW217^3+CX217^3+CU218^3+CV218^3+CW218^3+CX218^3</f>
        <v>0</v>
      </c>
      <c r="CW228" s="128">
        <f>CU219^3+CV219^3+CW219^3+CX219^3+CU220^3+CV220^3+CW220^3+CX220^3+CU221^3+CV221^3+CW221^3+CX221^3+CU222^3+CV222^3+CW222^3+CX222^3</f>
        <v>0</v>
      </c>
      <c r="CX228" s="128">
        <f>CU223^3+CV223^3+CW223^3+CX223^3+CU224^3+CV224^3+CW224^3+CX224^3+CU225^3+CV225^3+CW225^3+CX225^3+CU226^3+CV226^3+CW226^3+CX226^3</f>
        <v>0</v>
      </c>
      <c r="CY228" s="128">
        <f>CY211^3+CZ211^3+DA211^3+DB211^3+CY212^3+CZ212^3+DA212^3+DB212^3+CY213^3+CZ213^3+DA213^3+DB213^3+CY214^3+CZ214^3+DA214^3+DB214^3</f>
        <v>0</v>
      </c>
      <c r="CZ228" s="128">
        <f>CY215^3+CZ215^3+DA215^3+DB215^3+CY216^3+CZ216^3+DA216^3+DB216^3+CY217^3+CZ217^3+DA217^3+DB217^3+CY218^3+CZ218^3+DA218^3+DB218^3</f>
        <v>0</v>
      </c>
      <c r="DA228" s="128">
        <f>CY219^3+CZ219^3+DA219^3+DB219^3+CY220^3+CZ220^3+DA220^3+DB220^3+CY221^3+CZ221^3+DA221^3+DB221^3+CY222^3+CZ222^3+DA222^3+DB222^3</f>
        <v>0</v>
      </c>
      <c r="DB228" s="128">
        <f>CY223^3+CZ223^3+DA223^3+DB223^3+CY224^3+CZ224^3+DA224^3+DB224^3+CY225^3+CZ225^3+DA225^3+DB225^3+CY226^3+CZ226^3+DA226^3+DB226^3</f>
        <v>0</v>
      </c>
      <c r="DC228" s="129">
        <f>SUMSQ(CM226,CN225,CO224,CP223,CQ222,CR221,CS220,CT219,CU218,CV217,CW216,CX215,CY214,CZ213,DA212,EP210,DB211)</f>
        <v>0</v>
      </c>
      <c r="DD228" s="130">
        <f>SUMSQ(CM218,CN217,CO216,CP215,CQ214,CR213,CS212,CT211,CU226,CV225,CW224,CX223,CY222,CZ221,DA220,DB219)</f>
        <v>0</v>
      </c>
      <c r="DE228" s="32"/>
      <c r="DF228" s="131"/>
      <c r="DG228" s="131"/>
      <c r="DH228" s="131"/>
      <c r="DI228" s="131"/>
      <c r="DJ228" s="131"/>
      <c r="DK228" s="131"/>
      <c r="DL228" s="131"/>
      <c r="DM228" s="131"/>
      <c r="DN228" s="131"/>
      <c r="DO228" s="131"/>
      <c r="DP228" s="131"/>
      <c r="DQ228" s="131"/>
      <c r="DR228" s="131"/>
      <c r="DS228" s="131"/>
      <c r="DT228" s="131"/>
      <c r="DU228" s="131"/>
      <c r="DV228" s="32"/>
      <c r="DW228" s="115"/>
      <c r="DY228" s="109"/>
      <c r="DZ228" s="58"/>
      <c r="EA228" s="127">
        <f>EA211^3+EB211^3+EC211^3+ED211^3+EA212^3+EB212^3+EC212^3+ED212^3+EA213^3+EB213^3+EC213^3+ED213^3+EA214^3+EB214^3+EC214^3+ED214^3</f>
        <v>0</v>
      </c>
      <c r="EB228" s="128">
        <f>EA215^3+EB215^3+EC215^3+ED215^3+EA216^3+EB216^3+EC216^3+ED216^3+EA217^3+EB217^3+EC217^3+ED217^3+EA218^3+EB218^3+EC218^3+ED218^3</f>
        <v>0</v>
      </c>
      <c r="EC228" s="128">
        <f>EA219^3+EB219^3+EC219^3+ED219^3+EA220^3+EB220^3+EC220^3+ED220^3+EA221^3+EB221^3+EC221^3+ED221^3+EA222^3+EB222^3+EC222^3+ED222^3</f>
        <v>0</v>
      </c>
      <c r="ED228" s="128">
        <f>EA223^3+EB223^3+EC223^3+ED223^3+EA224^3+EB224^3+EC224^3+ED224^3+EA225^3+EB225^3+EC225^3+ED225^3+EA226^3+EB226^3+EC226^3+ED226^3</f>
        <v>0</v>
      </c>
      <c r="EE228" s="128">
        <f>EE211^3+EF211^3+EG211^3+EH211^3+EE212^3+EF212^3+EG212^3+EH212^3+EE213^3+EF213^3+EG213^3+EH213^3+EE214^3+EF214^3+EG214^3+EH214^3</f>
        <v>0</v>
      </c>
      <c r="EF228" s="128">
        <f>EE215^3+EF215^3+EG215^3+EH215^3+EE216^3+EF216^3+EG216^3+EH216^3+EE217^3+EF217^3+EG217^3+EH217^3+EE218^3+EF218^3+EG218^3+EH218^3</f>
        <v>0</v>
      </c>
      <c r="EG228" s="128">
        <f>EE219^3+EF219^3+EG219^3+EH219^3+EE220^3+EF220^3+EG220^3+EH220^3+EE221^3+EF221^3+EG221^3+EH221^3+EE222^3+EF222^3+EG222^3+EH222^3</f>
        <v>0</v>
      </c>
      <c r="EH228" s="128">
        <f>EE223^3+EF223^3+EG223^3+EH223^3+EE224^3+EF224^3+EG224^3+EH224^3+EE225^3+EF225^3+EG225^3+EH225^3+EE226^3+EF226^3+EG226^3+EH226^3</f>
        <v>0</v>
      </c>
      <c r="EI228" s="128">
        <f>EI211^3+EJ211^3+EK211^3+EL211^3+EI212^3+EJ212^3+EK212^3+EL212^3+EI213^3+EJ213^3+EK213^3+EL213^3+EI214^3+EJ214^3+EK214^3+EL214^3</f>
        <v>0</v>
      </c>
      <c r="EJ228" s="128">
        <f>EI215^3+EJ215^3+EK215^3+EL215^3+EI216^3+EJ216^3+EK216^3+EL216^3+EI217^3+EJ217^3+EK217^3+EL217^3+EI218^3+EJ218^3+EK218^3+EL218^3</f>
        <v>0</v>
      </c>
      <c r="EK228" s="128">
        <f>EI219^3+EJ219^3+EK219^3+EL219^3+EI220^3+EJ220^3+EK220^3+EL220^3+EI221^3+EJ221^3+EK221^3+EL221^3+EI222^3+EJ222^3+EK222^3+EL222^3</f>
        <v>0</v>
      </c>
      <c r="EL228" s="128">
        <f>EI223^3+EJ223^3+EK223^3+EL223^3+EI224^3+EJ224^3+EK224^3+EL224^3+EI225^3+EJ225^3+EK225^3+EL225^3+EI226^3+EJ226^3+EK226^3+EL226^3</f>
        <v>0</v>
      </c>
      <c r="EM228" s="128">
        <f>EM211^3+EN211^3+EO211^3+EP211^3+EM212^3+EN212^3+EO212^3+EP212^3+EM213^3+EN213^3+EO213^3+EP213^3+EM214^3+EN214^3+EO214^3+EP214^3</f>
        <v>0</v>
      </c>
      <c r="EN228" s="128">
        <f>EM215^3+EN215^3+EO215^3+EP215^3+EM216^3+EN216^3+EO216^3+EP216^3+EM217^3+EN217^3+EO217^3+EP217^3+EM218^3+EN218^3+EO218^3+EP218^3</f>
        <v>0</v>
      </c>
      <c r="EO228" s="128">
        <f>EM219^3+EN219^3+EO219^3+EP219^3+EM220^3+EN220^3+EO220^3+EP220^3+EM221^3+EN221^3+EO221^3+EP221^3+EM222^3+EN222^3+EO222^3+EP222^3</f>
        <v>0</v>
      </c>
      <c r="EP228" s="128">
        <f>EM223^3+EN223^3+EO223^3+EP223^3+EM224^3+EN224^3+EO224^3+EP224^3+EM225^3+EN225^3+EO225^3+EP225^3+EM226^3+EN226^3+EO226^3+EP226^3</f>
        <v>0</v>
      </c>
      <c r="EQ228" s="129">
        <f>SUMSQ(EA226,EB225,EC224,ED223,EE222,EF221,EG220,EH219,EI218,EJ217,EK216,EL215,EM214,EN213,EO212,GD210,EP211)</f>
        <v>0</v>
      </c>
      <c r="ER228" s="130">
        <f>SUMSQ(EA218,EB217,EC216,ED215,EE214,EF213,EG212,EH211,EI226,EJ225,EK224,EL223,EM222,EN221,EO220,EP219)</f>
        <v>0</v>
      </c>
      <c r="ES228" s="32"/>
      <c r="ET228" s="131"/>
      <c r="EU228" s="131"/>
      <c r="EV228" s="131"/>
      <c r="EW228" s="131"/>
      <c r="EX228" s="131"/>
      <c r="EY228" s="131"/>
      <c r="EZ228" s="131"/>
      <c r="FA228" s="131"/>
      <c r="FB228" s="131"/>
      <c r="FC228" s="131"/>
      <c r="FD228" s="131"/>
      <c r="FE228" s="131"/>
      <c r="FF228" s="131"/>
      <c r="FG228" s="131"/>
      <c r="FH228" s="131"/>
      <c r="FI228" s="131"/>
      <c r="FJ228" s="32"/>
      <c r="FK228" s="115"/>
    </row>
    <row r="229" spans="1:167" ht="13.5" thickBot="1" x14ac:dyDescent="0.25">
      <c r="A229" s="32"/>
      <c r="B229" s="32"/>
      <c r="C229" s="32"/>
      <c r="D229" s="106" t="s">
        <v>265</v>
      </c>
      <c r="E229" s="107" t="s">
        <v>207</v>
      </c>
      <c r="F229" s="110">
        <f>B4+(215*B6)</f>
        <v>216</v>
      </c>
      <c r="G229" s="104"/>
      <c r="H229" s="43"/>
      <c r="I229" s="109"/>
      <c r="J229" s="58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137"/>
      <c r="AB229" s="137"/>
      <c r="AC229" s="32" t="s">
        <v>0</v>
      </c>
      <c r="AD229" s="135" t="s">
        <v>23</v>
      </c>
      <c r="AE229" s="135" t="s">
        <v>6</v>
      </c>
      <c r="AF229" s="135" t="s">
        <v>33</v>
      </c>
      <c r="AG229" s="135" t="s">
        <v>28</v>
      </c>
      <c r="AH229" s="135" t="s">
        <v>204</v>
      </c>
      <c r="AI229" s="135" t="s">
        <v>199</v>
      </c>
      <c r="AJ229" s="135" t="s">
        <v>198</v>
      </c>
      <c r="AK229" s="135" t="s">
        <v>193</v>
      </c>
      <c r="AL229" s="135" t="s">
        <v>111</v>
      </c>
      <c r="AM229" s="135" t="s">
        <v>88</v>
      </c>
      <c r="AN229" s="135" t="s">
        <v>139</v>
      </c>
      <c r="AO229" s="135" t="s">
        <v>131</v>
      </c>
      <c r="AP229" s="135" t="s">
        <v>183</v>
      </c>
      <c r="AQ229" s="135" t="s">
        <v>151</v>
      </c>
      <c r="AR229" s="135" t="s">
        <v>250</v>
      </c>
      <c r="AS229" s="135" t="s">
        <v>219</v>
      </c>
      <c r="AT229" s="32"/>
      <c r="AU229" s="115"/>
      <c r="AW229" s="109"/>
      <c r="AX229" s="58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  <c r="BN229" s="46"/>
      <c r="BO229" s="137"/>
      <c r="BP229" s="137"/>
      <c r="BQ229" s="32" t="s">
        <v>0</v>
      </c>
      <c r="BR229" s="135"/>
      <c r="BS229" s="135"/>
      <c r="BT229" s="135"/>
      <c r="BU229" s="135"/>
      <c r="BV229" s="135"/>
      <c r="BW229" s="135"/>
      <c r="BX229" s="135"/>
      <c r="BY229" s="135"/>
      <c r="BZ229" s="135"/>
      <c r="CA229" s="135"/>
      <c r="CB229" s="135"/>
      <c r="CC229" s="135"/>
      <c r="CD229" s="135"/>
      <c r="CE229" s="135"/>
      <c r="CF229" s="135"/>
      <c r="CG229" s="135"/>
      <c r="CH229" s="32"/>
      <c r="CI229" s="115"/>
      <c r="CJ229" s="144"/>
      <c r="CK229" s="109"/>
      <c r="CL229" s="58"/>
      <c r="CM229" s="46"/>
      <c r="CN229" s="46"/>
      <c r="CO229" s="46"/>
      <c r="CP229" s="46"/>
      <c r="CQ229" s="46"/>
      <c r="CR229" s="46"/>
      <c r="CS229" s="46"/>
      <c r="CT229" s="46"/>
      <c r="CU229" s="46"/>
      <c r="CV229" s="46"/>
      <c r="CW229" s="46"/>
      <c r="CX229" s="46"/>
      <c r="CY229" s="46"/>
      <c r="CZ229" s="46"/>
      <c r="DA229" s="46"/>
      <c r="DB229" s="46"/>
      <c r="DC229" s="137"/>
      <c r="DD229" s="137"/>
      <c r="DE229" s="32" t="s">
        <v>0</v>
      </c>
      <c r="DF229" s="135"/>
      <c r="DG229" s="135"/>
      <c r="DH229" s="135"/>
      <c r="DI229" s="135"/>
      <c r="DJ229" s="135"/>
      <c r="DK229" s="135"/>
      <c r="DL229" s="135"/>
      <c r="DM229" s="135"/>
      <c r="DN229" s="135"/>
      <c r="DO229" s="135"/>
      <c r="DP229" s="135"/>
      <c r="DQ229" s="135"/>
      <c r="DR229" s="135"/>
      <c r="DS229" s="135"/>
      <c r="DT229" s="135"/>
      <c r="DU229" s="135"/>
      <c r="DV229" s="32"/>
      <c r="DW229" s="115"/>
      <c r="DY229" s="109"/>
      <c r="DZ229" s="58"/>
      <c r="EA229" s="46"/>
      <c r="EB229" s="46"/>
      <c r="EC229" s="46"/>
      <c r="ED229" s="46"/>
      <c r="EE229" s="46"/>
      <c r="EF229" s="46"/>
      <c r="EG229" s="46"/>
      <c r="EH229" s="46"/>
      <c r="EI229" s="46"/>
      <c r="EJ229" s="46"/>
      <c r="EK229" s="46"/>
      <c r="EL229" s="46"/>
      <c r="EM229" s="46"/>
      <c r="EN229" s="46"/>
      <c r="EO229" s="46"/>
      <c r="EP229" s="46"/>
      <c r="EQ229" s="137"/>
      <c r="ER229" s="137"/>
      <c r="ES229" s="32" t="s">
        <v>0</v>
      </c>
      <c r="ET229" s="135"/>
      <c r="EU229" s="135"/>
      <c r="EV229" s="135"/>
      <c r="EW229" s="135"/>
      <c r="EX229" s="135"/>
      <c r="EY229" s="135"/>
      <c r="EZ229" s="135"/>
      <c r="FA229" s="135"/>
      <c r="FB229" s="135"/>
      <c r="FC229" s="135"/>
      <c r="FD229" s="135"/>
      <c r="FE229" s="135"/>
      <c r="FF229" s="135"/>
      <c r="FG229" s="135"/>
      <c r="FH229" s="135"/>
      <c r="FI229" s="135"/>
      <c r="FJ229" s="32"/>
      <c r="FK229" s="115"/>
    </row>
    <row r="230" spans="1:167" ht="13.5" thickBot="1" x14ac:dyDescent="0.25">
      <c r="A230" s="32"/>
      <c r="B230" s="32"/>
      <c r="C230" s="32"/>
      <c r="D230" s="106" t="s">
        <v>200</v>
      </c>
      <c r="E230" s="107" t="s">
        <v>207</v>
      </c>
      <c r="F230" s="110">
        <f>B4+(216*B6)</f>
        <v>217</v>
      </c>
      <c r="G230" s="104"/>
      <c r="H230" s="43"/>
      <c r="I230" s="138"/>
      <c r="J230" s="143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54"/>
      <c r="Z230" s="154"/>
      <c r="AA230" s="154"/>
      <c r="AB230" s="154"/>
      <c r="AC230" s="154"/>
      <c r="AD230" s="155"/>
      <c r="AE230" s="155"/>
      <c r="AF230" s="155"/>
      <c r="AG230" s="155"/>
      <c r="AH230" s="155"/>
      <c r="AI230" s="155"/>
      <c r="AJ230" s="155"/>
      <c r="AK230" s="155"/>
      <c r="AL230" s="155"/>
      <c r="AM230" s="155"/>
      <c r="AN230" s="155"/>
      <c r="AO230" s="155"/>
      <c r="AP230" s="155"/>
      <c r="AQ230" s="155"/>
      <c r="AR230" s="155"/>
      <c r="AS230" s="155"/>
      <c r="AT230" s="154"/>
      <c r="AU230" s="141"/>
      <c r="AW230" s="138"/>
      <c r="AX230" s="143"/>
      <c r="AY230" s="154"/>
      <c r="AZ230" s="154"/>
      <c r="BA230" s="154"/>
      <c r="BB230" s="154"/>
      <c r="BC230" s="154"/>
      <c r="BD230" s="154"/>
      <c r="BE230" s="154"/>
      <c r="BF230" s="154"/>
      <c r="BG230" s="154"/>
      <c r="BH230" s="154"/>
      <c r="BI230" s="154"/>
      <c r="BJ230" s="154"/>
      <c r="BK230" s="154"/>
      <c r="BL230" s="154"/>
      <c r="BM230" s="154"/>
      <c r="BN230" s="154"/>
      <c r="BO230" s="154"/>
      <c r="BP230" s="154"/>
      <c r="BQ230" s="154"/>
      <c r="BR230" s="155"/>
      <c r="BS230" s="155"/>
      <c r="BT230" s="155"/>
      <c r="BU230" s="155"/>
      <c r="BV230" s="155"/>
      <c r="BW230" s="155"/>
      <c r="BX230" s="155"/>
      <c r="BY230" s="155"/>
      <c r="BZ230" s="155"/>
      <c r="CA230" s="155"/>
      <c r="CB230" s="155"/>
      <c r="CC230" s="155"/>
      <c r="CD230" s="155"/>
      <c r="CE230" s="155"/>
      <c r="CF230" s="155"/>
      <c r="CG230" s="155"/>
      <c r="CH230" s="154"/>
      <c r="CI230" s="141"/>
      <c r="CJ230" s="144"/>
      <c r="CK230" s="138"/>
      <c r="CL230" s="143"/>
      <c r="CM230" s="154"/>
      <c r="CN230" s="154"/>
      <c r="CO230" s="154"/>
      <c r="CP230" s="154"/>
      <c r="CQ230" s="154"/>
      <c r="CR230" s="154"/>
      <c r="CS230" s="154"/>
      <c r="CT230" s="154"/>
      <c r="CU230" s="154"/>
      <c r="CV230" s="154"/>
      <c r="CW230" s="154"/>
      <c r="CX230" s="154"/>
      <c r="CY230" s="154"/>
      <c r="CZ230" s="154"/>
      <c r="DA230" s="154"/>
      <c r="DB230" s="154"/>
      <c r="DC230" s="154"/>
      <c r="DD230" s="154"/>
      <c r="DE230" s="154"/>
      <c r="DF230" s="155"/>
      <c r="DG230" s="155"/>
      <c r="DH230" s="155"/>
      <c r="DI230" s="155"/>
      <c r="DJ230" s="155"/>
      <c r="DK230" s="155"/>
      <c r="DL230" s="155"/>
      <c r="DM230" s="155"/>
      <c r="DN230" s="155"/>
      <c r="DO230" s="155"/>
      <c r="DP230" s="155"/>
      <c r="DQ230" s="155"/>
      <c r="DR230" s="155"/>
      <c r="DS230" s="155"/>
      <c r="DT230" s="155"/>
      <c r="DU230" s="155"/>
      <c r="DV230" s="154"/>
      <c r="DW230" s="141"/>
      <c r="DY230" s="138"/>
      <c r="DZ230" s="143"/>
      <c r="EA230" s="154"/>
      <c r="EB230" s="154"/>
      <c r="EC230" s="154"/>
      <c r="ED230" s="154"/>
      <c r="EE230" s="154"/>
      <c r="EF230" s="154"/>
      <c r="EG230" s="154"/>
      <c r="EH230" s="154"/>
      <c r="EI230" s="154"/>
      <c r="EJ230" s="154"/>
      <c r="EK230" s="154"/>
      <c r="EL230" s="154"/>
      <c r="EM230" s="154"/>
      <c r="EN230" s="154"/>
      <c r="EO230" s="154"/>
      <c r="EP230" s="154"/>
      <c r="EQ230" s="154"/>
      <c r="ER230" s="154"/>
      <c r="ES230" s="154"/>
      <c r="ET230" s="155"/>
      <c r="EU230" s="155"/>
      <c r="EV230" s="155"/>
      <c r="EW230" s="155"/>
      <c r="EX230" s="155"/>
      <c r="EY230" s="155"/>
      <c r="EZ230" s="155"/>
      <c r="FA230" s="155"/>
      <c r="FB230" s="155"/>
      <c r="FC230" s="155"/>
      <c r="FD230" s="155"/>
      <c r="FE230" s="155"/>
      <c r="FF230" s="155"/>
      <c r="FG230" s="155"/>
      <c r="FH230" s="155"/>
      <c r="FI230" s="155"/>
      <c r="FJ230" s="154"/>
      <c r="FK230" s="141"/>
    </row>
    <row r="231" spans="1:167" ht="14.25" thickTop="1" thickBot="1" x14ac:dyDescent="0.25">
      <c r="A231" s="32"/>
      <c r="B231" s="32"/>
      <c r="C231" s="32"/>
      <c r="D231" s="106" t="s">
        <v>117</v>
      </c>
      <c r="E231" s="107" t="s">
        <v>207</v>
      </c>
      <c r="F231" s="108">
        <f>B4+(217*B6)</f>
        <v>218</v>
      </c>
      <c r="G231" s="104"/>
      <c r="H231" s="43"/>
      <c r="CJ231" s="144"/>
    </row>
    <row r="232" spans="1:167" ht="14.25" thickTop="1" thickBot="1" x14ac:dyDescent="0.25">
      <c r="A232" s="32"/>
      <c r="B232" s="32"/>
      <c r="C232" s="32"/>
      <c r="D232" s="106" t="s">
        <v>92</v>
      </c>
      <c r="E232" s="107" t="s">
        <v>207</v>
      </c>
      <c r="F232" s="108">
        <f>B4+(218*B6)</f>
        <v>219</v>
      </c>
      <c r="G232" s="104"/>
      <c r="H232" s="43"/>
      <c r="I232" s="38" t="s">
        <v>0</v>
      </c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40"/>
      <c r="AE232" s="40"/>
      <c r="AF232" s="40"/>
      <c r="AG232" s="40"/>
      <c r="AH232" s="40"/>
      <c r="AI232" s="40"/>
      <c r="AJ232" s="40"/>
      <c r="AK232" s="40"/>
      <c r="AL232" s="40"/>
      <c r="AM232" s="40"/>
      <c r="AN232" s="40"/>
      <c r="AO232" s="40"/>
      <c r="AP232" s="40"/>
      <c r="AQ232" s="40"/>
      <c r="AR232" s="40"/>
      <c r="AS232" s="40"/>
      <c r="AT232" s="39"/>
      <c r="AU232" s="41"/>
      <c r="AW232" s="38" t="s">
        <v>0</v>
      </c>
      <c r="AX232" s="39"/>
      <c r="AY232" s="39"/>
      <c r="AZ232" s="39"/>
      <c r="BA232" s="39"/>
      <c r="BB232" s="39"/>
      <c r="BC232" s="39"/>
      <c r="BD232" s="39"/>
      <c r="BE232" s="39"/>
      <c r="BF232" s="39"/>
      <c r="BG232" s="39"/>
      <c r="BH232" s="39"/>
      <c r="BI232" s="39"/>
      <c r="BJ232" s="39"/>
      <c r="BK232" s="39"/>
      <c r="BL232" s="39"/>
      <c r="BM232" s="39"/>
      <c r="BN232" s="39"/>
      <c r="BO232" s="39"/>
      <c r="BP232" s="39"/>
      <c r="BQ232" s="39"/>
      <c r="BR232" s="40"/>
      <c r="BS232" s="40"/>
      <c r="BT232" s="40"/>
      <c r="BU232" s="40"/>
      <c r="BV232" s="40"/>
      <c r="BW232" s="40"/>
      <c r="BX232" s="40"/>
      <c r="BY232" s="40"/>
      <c r="BZ232" s="40"/>
      <c r="CA232" s="40"/>
      <c r="CB232" s="40"/>
      <c r="CC232" s="40"/>
      <c r="CD232" s="40"/>
      <c r="CE232" s="40"/>
      <c r="CF232" s="40"/>
      <c r="CG232" s="40"/>
      <c r="CH232" s="39"/>
      <c r="CI232" s="41"/>
      <c r="CJ232" s="144"/>
      <c r="CK232" s="38" t="s">
        <v>0</v>
      </c>
      <c r="CL232" s="39"/>
      <c r="CM232" s="39"/>
      <c r="CN232" s="39"/>
      <c r="CO232" s="39"/>
      <c r="CP232" s="39"/>
      <c r="CQ232" s="39"/>
      <c r="CR232" s="39"/>
      <c r="CS232" s="39"/>
      <c r="CT232" s="39"/>
      <c r="CU232" s="39"/>
      <c r="CV232" s="39"/>
      <c r="CW232" s="39"/>
      <c r="CX232" s="39"/>
      <c r="CY232" s="39"/>
      <c r="CZ232" s="39"/>
      <c r="DA232" s="39"/>
      <c r="DB232" s="39"/>
      <c r="DC232" s="39"/>
      <c r="DD232" s="39"/>
      <c r="DE232" s="39"/>
      <c r="DF232" s="40"/>
      <c r="DG232" s="40"/>
      <c r="DH232" s="40"/>
      <c r="DI232" s="40"/>
      <c r="DJ232" s="40"/>
      <c r="DK232" s="40"/>
      <c r="DL232" s="40"/>
      <c r="DM232" s="40"/>
      <c r="DN232" s="40"/>
      <c r="DO232" s="40"/>
      <c r="DP232" s="40"/>
      <c r="DQ232" s="40"/>
      <c r="DR232" s="40"/>
      <c r="DS232" s="40"/>
      <c r="DT232" s="40"/>
      <c r="DU232" s="40"/>
      <c r="DV232" s="39"/>
      <c r="DW232" s="41"/>
      <c r="DY232" s="38" t="s">
        <v>0</v>
      </c>
      <c r="DZ232" s="39"/>
      <c r="EA232" s="39"/>
      <c r="EB232" s="39"/>
      <c r="EC232" s="39"/>
      <c r="ED232" s="39"/>
      <c r="EE232" s="39"/>
      <c r="EF232" s="39"/>
      <c r="EG232" s="39"/>
      <c r="EH232" s="39"/>
      <c r="EI232" s="39"/>
      <c r="EJ232" s="39"/>
      <c r="EK232" s="39"/>
      <c r="EL232" s="39"/>
      <c r="EM232" s="39"/>
      <c r="EN232" s="39"/>
      <c r="EO232" s="39"/>
      <c r="EP232" s="39"/>
      <c r="EQ232" s="39"/>
      <c r="ER232" s="39"/>
      <c r="ES232" s="39"/>
      <c r="ET232" s="40"/>
      <c r="EU232" s="40"/>
      <c r="EV232" s="40"/>
      <c r="EW232" s="40"/>
      <c r="EX232" s="40"/>
      <c r="EY232" s="40"/>
      <c r="EZ232" s="40"/>
      <c r="FA232" s="40"/>
      <c r="FB232" s="40"/>
      <c r="FC232" s="40"/>
      <c r="FD232" s="40"/>
      <c r="FE232" s="40"/>
      <c r="FF232" s="40"/>
      <c r="FG232" s="40"/>
      <c r="FH232" s="40"/>
      <c r="FI232" s="40"/>
      <c r="FJ232" s="39"/>
      <c r="FK232" s="41"/>
    </row>
    <row r="233" spans="1:167" ht="13.5" thickBot="1" x14ac:dyDescent="0.25">
      <c r="A233" s="32"/>
      <c r="B233" s="32"/>
      <c r="C233" s="32"/>
      <c r="D233" s="106" t="s">
        <v>164</v>
      </c>
      <c r="E233" s="107" t="s">
        <v>207</v>
      </c>
      <c r="F233" s="110">
        <f>B4+(219*B6)</f>
        <v>220</v>
      </c>
      <c r="G233" s="104"/>
      <c r="H233" s="43"/>
      <c r="I233" s="109"/>
      <c r="J233" s="45"/>
      <c r="K233" s="46" t="s">
        <v>0</v>
      </c>
      <c r="L233" s="46"/>
      <c r="M233" s="46"/>
      <c r="N233" s="46"/>
      <c r="O233" s="46"/>
      <c r="P233" s="46"/>
      <c r="Q233" s="46"/>
      <c r="R233" s="46"/>
      <c r="S233" s="47" t="s">
        <v>317</v>
      </c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8"/>
      <c r="AE233" s="48"/>
      <c r="AF233" s="48"/>
      <c r="AG233" s="48"/>
      <c r="AH233" s="48"/>
      <c r="AI233" s="48"/>
      <c r="AJ233" s="48"/>
      <c r="AK233" s="48"/>
      <c r="AL233" s="49" t="s">
        <v>284</v>
      </c>
      <c r="AM233" s="48"/>
      <c r="AN233" s="48"/>
      <c r="AO233" s="48"/>
      <c r="AP233" s="48"/>
      <c r="AQ233" s="48"/>
      <c r="AR233" s="48"/>
      <c r="AS233" s="48"/>
      <c r="AT233" s="50"/>
      <c r="AU233" s="51"/>
      <c r="AW233" s="109"/>
      <c r="AX233" s="45" t="s">
        <v>0</v>
      </c>
      <c r="AY233" s="46" t="s">
        <v>0</v>
      </c>
      <c r="AZ233" s="46"/>
      <c r="BA233" s="46"/>
      <c r="BB233" s="46"/>
      <c r="BC233" s="46"/>
      <c r="BD233" s="46"/>
      <c r="BE233" s="46"/>
      <c r="BF233" s="46"/>
      <c r="BG233" s="47" t="s">
        <v>332</v>
      </c>
      <c r="BH233" s="46"/>
      <c r="BI233" s="46"/>
      <c r="BJ233" s="46"/>
      <c r="BK233" s="46"/>
      <c r="BL233" s="46"/>
      <c r="BM233" s="46"/>
      <c r="BN233" s="46"/>
      <c r="BO233" s="46"/>
      <c r="BP233" s="46"/>
      <c r="BQ233" s="46"/>
      <c r="BR233" s="48"/>
      <c r="BS233" s="48"/>
      <c r="BT233" s="48"/>
      <c r="BU233" s="48"/>
      <c r="BV233" s="48"/>
      <c r="BW233" s="48"/>
      <c r="BX233" s="48"/>
      <c r="BY233" s="48"/>
      <c r="BZ233" s="49" t="s">
        <v>284</v>
      </c>
      <c r="CA233" s="48"/>
      <c r="CB233" s="48"/>
      <c r="CC233" s="48"/>
      <c r="CD233" s="48"/>
      <c r="CE233" s="48"/>
      <c r="CF233" s="48"/>
      <c r="CG233" s="48"/>
      <c r="CH233" s="50"/>
      <c r="CI233" s="51"/>
      <c r="CJ233" s="144"/>
      <c r="CK233" s="109"/>
      <c r="CL233" s="45" t="s">
        <v>0</v>
      </c>
      <c r="CM233" s="46" t="s">
        <v>0</v>
      </c>
      <c r="CN233" s="46"/>
      <c r="CO233" s="46"/>
      <c r="CP233" s="46"/>
      <c r="CQ233" s="46"/>
      <c r="CR233" s="46"/>
      <c r="CS233" s="46"/>
      <c r="CT233" s="46"/>
      <c r="CU233" s="47" t="s">
        <v>347</v>
      </c>
      <c r="CV233" s="46"/>
      <c r="CW233" s="46"/>
      <c r="CX233" s="46"/>
      <c r="CY233" s="46"/>
      <c r="CZ233" s="46"/>
      <c r="DA233" s="46"/>
      <c r="DB233" s="46"/>
      <c r="DC233" s="46"/>
      <c r="DD233" s="46"/>
      <c r="DE233" s="46"/>
      <c r="DF233" s="48"/>
      <c r="DG233" s="48"/>
      <c r="DH233" s="48"/>
      <c r="DI233" s="48"/>
      <c r="DJ233" s="48"/>
      <c r="DK233" s="48"/>
      <c r="DL233" s="48"/>
      <c r="DM233" s="48"/>
      <c r="DN233" s="49" t="s">
        <v>284</v>
      </c>
      <c r="DO233" s="48"/>
      <c r="DP233" s="48"/>
      <c r="DQ233" s="48"/>
      <c r="DR233" s="48"/>
      <c r="DS233" s="48"/>
      <c r="DT233" s="48"/>
      <c r="DU233" s="48"/>
      <c r="DV233" s="50"/>
      <c r="DW233" s="51"/>
      <c r="DY233" s="109"/>
      <c r="DZ233" s="45" t="s">
        <v>0</v>
      </c>
      <c r="EA233" s="46" t="s">
        <v>0</v>
      </c>
      <c r="EB233" s="46"/>
      <c r="EC233" s="46"/>
      <c r="ED233" s="46"/>
      <c r="EE233" s="46"/>
      <c r="EF233" s="46"/>
      <c r="EG233" s="46"/>
      <c r="EH233" s="46"/>
      <c r="EI233" s="47" t="s">
        <v>362</v>
      </c>
      <c r="EJ233" s="46"/>
      <c r="EK233" s="46"/>
      <c r="EL233" s="46"/>
      <c r="EM233" s="46"/>
      <c r="EN233" s="46"/>
      <c r="EO233" s="46"/>
      <c r="EP233" s="46"/>
      <c r="EQ233" s="46"/>
      <c r="ER233" s="46"/>
      <c r="ES233" s="46"/>
      <c r="ET233" s="48"/>
      <c r="EU233" s="48"/>
      <c r="EV233" s="48"/>
      <c r="EW233" s="48"/>
      <c r="EX233" s="48"/>
      <c r="EY233" s="48"/>
      <c r="EZ233" s="48"/>
      <c r="FA233" s="48"/>
      <c r="FB233" s="49" t="s">
        <v>284</v>
      </c>
      <c r="FC233" s="48"/>
      <c r="FD233" s="48"/>
      <c r="FE233" s="48"/>
      <c r="FF233" s="48"/>
      <c r="FG233" s="48"/>
      <c r="FH233" s="48"/>
      <c r="FI233" s="48"/>
      <c r="FJ233" s="50"/>
      <c r="FK233" s="51"/>
    </row>
    <row r="234" spans="1:167" x14ac:dyDescent="0.2">
      <c r="A234" s="32"/>
      <c r="B234" s="32"/>
      <c r="C234" s="32"/>
      <c r="D234" s="106" t="s">
        <v>252</v>
      </c>
      <c r="E234" s="107" t="s">
        <v>207</v>
      </c>
      <c r="F234" s="110">
        <f>B4+(220*B6)</f>
        <v>221</v>
      </c>
      <c r="G234" s="104"/>
      <c r="H234" s="43"/>
      <c r="I234" s="109"/>
      <c r="J234" s="58"/>
      <c r="K234" s="11">
        <f>F16</f>
        <v>3</v>
      </c>
      <c r="L234" s="1">
        <f>F267</f>
        <v>254</v>
      </c>
      <c r="M234" s="1">
        <f>F111</f>
        <v>98</v>
      </c>
      <c r="N234" s="1">
        <f>F172</f>
        <v>159</v>
      </c>
      <c r="O234" s="1">
        <f>F101</f>
        <v>88</v>
      </c>
      <c r="P234" s="1">
        <f>F182</f>
        <v>169</v>
      </c>
      <c r="Q234" s="1">
        <f>F66</f>
        <v>53</v>
      </c>
      <c r="R234" s="1">
        <f>F217</f>
        <v>204</v>
      </c>
      <c r="S234" s="1">
        <f>F210</f>
        <v>197</v>
      </c>
      <c r="T234" s="1">
        <f>F73</f>
        <v>60</v>
      </c>
      <c r="U234" s="1">
        <f>F181</f>
        <v>168</v>
      </c>
      <c r="V234" s="1">
        <f>F102</f>
        <v>89</v>
      </c>
      <c r="W234" s="1">
        <f>F159</f>
        <v>146</v>
      </c>
      <c r="X234" s="1">
        <f>F124</f>
        <v>111</v>
      </c>
      <c r="Y234" s="1">
        <f>F256</f>
        <v>243</v>
      </c>
      <c r="Z234" s="12">
        <f>F27</f>
        <v>14</v>
      </c>
      <c r="AA234" s="59">
        <f>K234^3+L234^3+M234^3+N234^3+O234^3+P234^3+Q234^3+R234^3+K235^3+L235^3+M235^3+N235^3+O235^3+P235^3+Q235^3+R235^3</f>
        <v>67634176</v>
      </c>
      <c r="AB234" s="60">
        <f>K234^3+L234^3+M234^3+N234^3+O234^3+P234^3+Q234^3+R234^3+S234^3+T234^3+U234^3+V234^3+W234^3+X234^3+Y234^3+Z234^3</f>
        <v>67634176</v>
      </c>
      <c r="AC234" s="61"/>
      <c r="AD234" s="68" t="s">
        <v>179</v>
      </c>
      <c r="AE234" s="69" t="s">
        <v>180</v>
      </c>
      <c r="AF234" s="69" t="s">
        <v>181</v>
      </c>
      <c r="AG234" s="69" t="s">
        <v>182</v>
      </c>
      <c r="AH234" s="70" t="s">
        <v>175</v>
      </c>
      <c r="AI234" s="70" t="s">
        <v>176</v>
      </c>
      <c r="AJ234" s="70" t="s">
        <v>177</v>
      </c>
      <c r="AK234" s="70" t="s">
        <v>178</v>
      </c>
      <c r="AL234" s="69" t="s">
        <v>186</v>
      </c>
      <c r="AM234" s="69" t="s">
        <v>185</v>
      </c>
      <c r="AN234" s="69" t="s">
        <v>184</v>
      </c>
      <c r="AO234" s="69" t="s">
        <v>183</v>
      </c>
      <c r="AP234" s="70" t="s">
        <v>190</v>
      </c>
      <c r="AQ234" s="70" t="s">
        <v>189</v>
      </c>
      <c r="AR234" s="70" t="s">
        <v>188</v>
      </c>
      <c r="AS234" s="71" t="s">
        <v>187</v>
      </c>
      <c r="AT234" s="66"/>
      <c r="AU234" s="51"/>
      <c r="AW234" s="109"/>
      <c r="AX234" s="58"/>
      <c r="AY234" s="1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2"/>
      <c r="BO234" s="59">
        <f>AY234^3+AZ234^3+BA234^3+BB234^3+BC234^3+BD234^3+BE234^3+BF234^3+AY235^3+AZ235^3+BA235^3+BB235^3+BC235^3+BD235^3+BE235^3+BF235^3</f>
        <v>0</v>
      </c>
      <c r="BP234" s="60">
        <f>AY234^3+AZ234^3+BA234^3+BB234^3+BC234^3+BD234^3+BE234^3+BF234^3+BG234^3+BH234^3+BI234^3+BJ234^3+BK234^3+BL234^3+BM234^3+BN234^3</f>
        <v>0</v>
      </c>
      <c r="BQ234" s="61"/>
      <c r="BR234" s="68"/>
      <c r="BS234" s="69"/>
      <c r="BT234" s="69"/>
      <c r="BU234" s="69"/>
      <c r="BV234" s="69"/>
      <c r="BW234" s="69"/>
      <c r="BX234" s="69"/>
      <c r="BY234" s="69"/>
      <c r="BZ234" s="70"/>
      <c r="CA234" s="70"/>
      <c r="CB234" s="70"/>
      <c r="CC234" s="70"/>
      <c r="CD234" s="70"/>
      <c r="CE234" s="70"/>
      <c r="CF234" s="70"/>
      <c r="CG234" s="71"/>
      <c r="CH234" s="66"/>
      <c r="CI234" s="51"/>
      <c r="CJ234" s="144"/>
      <c r="CK234" s="109"/>
      <c r="CL234" s="58"/>
      <c r="CM234" s="1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2"/>
      <c r="DC234" s="59">
        <f>CM234^3+CN234^3+CO234^3+CP234^3+CQ234^3+CR234^3+CS234^3+CT234^3+CM235^3+CN235^3+CO235^3+CP235^3+CQ235^3+CR235^3+CS235^3+CT235^3</f>
        <v>0</v>
      </c>
      <c r="DD234" s="60">
        <f>CM234^3+CN234^3+CO234^3+CP234^3+CQ234^3+CR234^3+CS234^3+CT234^3+CU234^3+CV234^3+CW234^3+CX234^3+CY234^3+CZ234^3+DA234^3+DB234^3</f>
        <v>0</v>
      </c>
      <c r="DE234" s="61"/>
      <c r="DF234" s="68"/>
      <c r="DG234" s="69"/>
      <c r="DH234" s="70"/>
      <c r="DI234" s="70"/>
      <c r="DJ234" s="69"/>
      <c r="DK234" s="69"/>
      <c r="DL234" s="70"/>
      <c r="DM234" s="70"/>
      <c r="DN234" s="69"/>
      <c r="DO234" s="69"/>
      <c r="DP234" s="70"/>
      <c r="DQ234" s="70"/>
      <c r="DR234" s="69"/>
      <c r="DS234" s="69"/>
      <c r="DT234" s="70"/>
      <c r="DU234" s="71"/>
      <c r="DV234" s="66"/>
      <c r="DW234" s="51"/>
      <c r="DY234" s="109"/>
      <c r="DZ234" s="58"/>
      <c r="EA234" s="1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2"/>
      <c r="EQ234" s="59">
        <f>EA234^3+EB234^3+EC234^3+ED234^3+EE234^3+EF234^3+EG234^3+EH234^3+EA235^3+EB235^3+EC235^3+ED235^3+EE235^3+EF235^3+EG235^3+EH235^3</f>
        <v>0</v>
      </c>
      <c r="ER234" s="60">
        <f>EA234^3+EB234^3+EC234^3+ED234^3+EE234^3+EF234^3+EG234^3+EH234^3+EI234^3+EJ234^3+EK234^3+EL234^3+EM234^3+EN234^3+EO234^3+EP234^3</f>
        <v>0</v>
      </c>
      <c r="ES234" s="61"/>
      <c r="ET234" s="68"/>
      <c r="EU234" s="69"/>
      <c r="EV234" s="69"/>
      <c r="EW234" s="69"/>
      <c r="EX234" s="69"/>
      <c r="EY234" s="69"/>
      <c r="EZ234" s="69"/>
      <c r="FA234" s="69"/>
      <c r="FB234" s="69"/>
      <c r="FC234" s="69"/>
      <c r="FD234" s="69"/>
      <c r="FE234" s="69"/>
      <c r="FF234" s="69"/>
      <c r="FG234" s="69"/>
      <c r="FH234" s="69"/>
      <c r="FI234" s="73"/>
      <c r="FJ234" s="66"/>
      <c r="FK234" s="51"/>
    </row>
    <row r="235" spans="1:167" x14ac:dyDescent="0.2">
      <c r="A235" s="32"/>
      <c r="B235" s="32"/>
      <c r="C235" s="32"/>
      <c r="D235" s="106" t="s">
        <v>45</v>
      </c>
      <c r="E235" s="107" t="s">
        <v>207</v>
      </c>
      <c r="F235" s="108">
        <f>B4+(221*B6)</f>
        <v>222</v>
      </c>
      <c r="G235" s="104"/>
      <c r="H235" s="43"/>
      <c r="I235" s="109"/>
      <c r="J235" s="58"/>
      <c r="K235" s="3">
        <f>F39</f>
        <v>26</v>
      </c>
      <c r="L235" s="4">
        <f>F244</f>
        <v>231</v>
      </c>
      <c r="M235" s="4">
        <f>F136</f>
        <v>123</v>
      </c>
      <c r="N235" s="4">
        <f>F147</f>
        <v>134</v>
      </c>
      <c r="O235" s="4">
        <f>F90</f>
        <v>77</v>
      </c>
      <c r="P235" s="4">
        <f>F193</f>
        <v>180</v>
      </c>
      <c r="Q235" s="4">
        <f>F61</f>
        <v>48</v>
      </c>
      <c r="R235" s="4">
        <f>F222</f>
        <v>209</v>
      </c>
      <c r="S235" s="4">
        <f>F237</f>
        <v>224</v>
      </c>
      <c r="T235" s="4">
        <f>F46</f>
        <v>33</v>
      </c>
      <c r="U235" s="4">
        <f>F202</f>
        <v>189</v>
      </c>
      <c r="V235" s="4">
        <f>F81</f>
        <v>68</v>
      </c>
      <c r="W235" s="4">
        <f>F152</f>
        <v>139</v>
      </c>
      <c r="X235" s="4">
        <f>F131</f>
        <v>118</v>
      </c>
      <c r="Y235" s="4">
        <f>F247</f>
        <v>234</v>
      </c>
      <c r="Z235" s="5">
        <f>F36</f>
        <v>23</v>
      </c>
      <c r="AA235" s="75">
        <f>S234^3+T234^3+U234^3+V234^3+W234^3+X234^3+Y234^3+Z234^3+S235^3+T235^3+U235^3+V235^3+W235^3+X235^3+Y235^3+Z235^3</f>
        <v>67634176</v>
      </c>
      <c r="AB235" s="76">
        <f t="shared" ref="AB235:AB249" si="40">K235^3+L235^3+M235^3+N235^3+O235^3+P235^3+Q235^3+R235^3+S235^3+T235^3+U235^3+V235^3+W235^3+X235^3+Y235^3+Z235^3</f>
        <v>67634176</v>
      </c>
      <c r="AC235" s="61"/>
      <c r="AD235" s="81" t="s">
        <v>146</v>
      </c>
      <c r="AE235" s="82" t="s">
        <v>147</v>
      </c>
      <c r="AF235" s="82" t="s">
        <v>148</v>
      </c>
      <c r="AG235" s="82" t="s">
        <v>149</v>
      </c>
      <c r="AH235" s="83" t="s">
        <v>142</v>
      </c>
      <c r="AI235" s="83" t="s">
        <v>143</v>
      </c>
      <c r="AJ235" s="83" t="s">
        <v>144</v>
      </c>
      <c r="AK235" s="83" t="s">
        <v>145</v>
      </c>
      <c r="AL235" s="82" t="s">
        <v>153</v>
      </c>
      <c r="AM235" s="82" t="s">
        <v>152</v>
      </c>
      <c r="AN235" s="82" t="s">
        <v>151</v>
      </c>
      <c r="AO235" s="82" t="s">
        <v>150</v>
      </c>
      <c r="AP235" s="83" t="s">
        <v>157</v>
      </c>
      <c r="AQ235" s="83" t="s">
        <v>156</v>
      </c>
      <c r="AR235" s="83" t="s">
        <v>155</v>
      </c>
      <c r="AS235" s="84" t="s">
        <v>154</v>
      </c>
      <c r="AT235" s="66"/>
      <c r="AU235" s="51"/>
      <c r="AW235" s="109"/>
      <c r="AX235" s="58"/>
      <c r="AY235" s="3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5"/>
      <c r="BO235" s="75">
        <f>BG234^3+BH234^3+BI234^3+BJ234^3+BK234^3+BL234^3+BM234^3+BN234^3+BG235^3+BH235^3+BI235^3+BJ235^3+BK235^3+BL235^3+BM235^3+BN235^3</f>
        <v>0</v>
      </c>
      <c r="BP235" s="76">
        <f t="shared" ref="BP235:BP249" si="41">AY235^3+AZ235^3+BA235^3+BB235^3+BC235^3+BD235^3+BE235^3+BF235^3+BG235^3+BH235^3+BI235^3+BJ235^3+BK235^3+BL235^3+BM235^3+BN235^3</f>
        <v>0</v>
      </c>
      <c r="BQ235" s="61"/>
      <c r="BR235" s="81"/>
      <c r="BS235" s="82"/>
      <c r="BT235" s="82"/>
      <c r="BU235" s="82"/>
      <c r="BV235" s="82"/>
      <c r="BW235" s="82"/>
      <c r="BX235" s="82"/>
      <c r="BY235" s="82"/>
      <c r="BZ235" s="83"/>
      <c r="CA235" s="83"/>
      <c r="CB235" s="83"/>
      <c r="CC235" s="83"/>
      <c r="CD235" s="83"/>
      <c r="CE235" s="83"/>
      <c r="CF235" s="83"/>
      <c r="CG235" s="84"/>
      <c r="CH235" s="66"/>
      <c r="CI235" s="51"/>
      <c r="CJ235" s="144"/>
      <c r="CK235" s="109"/>
      <c r="CL235" s="58"/>
      <c r="CM235" s="3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5"/>
      <c r="DC235" s="75">
        <f>CU234^3+CV234^3+CW234^3+CX234^3+CY234^3+CZ234^3+DA234^3+DB234^3+CU235^3+CV235^3+CW235^3+CX235^3+CY235^3+CZ235^3+DA235^3+DB235^3</f>
        <v>0</v>
      </c>
      <c r="DD235" s="76">
        <f t="shared" ref="DD235:DD249" si="42">CM235^3+CN235^3+CO235^3+CP235^3+CQ235^3+CR235^3+CS235^3+CT235^3+CU235^3+CV235^3+CW235^3+CX235^3+CY235^3+CZ235^3+DA235^3+DB235^3</f>
        <v>0</v>
      </c>
      <c r="DE235" s="61"/>
      <c r="DF235" s="81"/>
      <c r="DG235" s="82"/>
      <c r="DH235" s="83"/>
      <c r="DI235" s="83"/>
      <c r="DJ235" s="82"/>
      <c r="DK235" s="82"/>
      <c r="DL235" s="83"/>
      <c r="DM235" s="83"/>
      <c r="DN235" s="82"/>
      <c r="DO235" s="82"/>
      <c r="DP235" s="83"/>
      <c r="DQ235" s="83"/>
      <c r="DR235" s="82"/>
      <c r="DS235" s="82"/>
      <c r="DT235" s="83"/>
      <c r="DU235" s="84"/>
      <c r="DV235" s="66"/>
      <c r="DW235" s="51"/>
      <c r="DY235" s="109"/>
      <c r="DZ235" s="58"/>
      <c r="EA235" s="3"/>
      <c r="EB235" s="4"/>
      <c r="EC235" s="4"/>
      <c r="ED235" s="4"/>
      <c r="EE235" s="4"/>
      <c r="EF235" s="4"/>
      <c r="EG235" s="4"/>
      <c r="EH235" s="4"/>
      <c r="EI235" s="4"/>
      <c r="EJ235" s="4"/>
      <c r="EK235" s="4"/>
      <c r="EL235" s="4"/>
      <c r="EM235" s="4"/>
      <c r="EN235" s="4"/>
      <c r="EO235" s="4"/>
      <c r="EP235" s="5"/>
      <c r="EQ235" s="75">
        <f>EI234^3+EJ234^3+EK234^3+EL234^3+EM234^3+EN234^3+EO234^3+EP234^3+EI235^3+EJ235^3+EK235^3+EL235^3+EM235^3+EN235^3+EO235^3+EP235^3</f>
        <v>0</v>
      </c>
      <c r="ER235" s="76">
        <f t="shared" ref="ER235:ER249" si="43">EA235^3+EB235^3+EC235^3+ED235^3+EE235^3+EF235^3+EG235^3+EH235^3+EI235^3+EJ235^3+EK235^3+EL235^3+EM235^3+EN235^3+EO235^3+EP235^3</f>
        <v>0</v>
      </c>
      <c r="ES235" s="61"/>
      <c r="ET235" s="89"/>
      <c r="EU235" s="83"/>
      <c r="EV235" s="83"/>
      <c r="EW235" s="83"/>
      <c r="EX235" s="83"/>
      <c r="EY235" s="83"/>
      <c r="EZ235" s="83"/>
      <c r="FA235" s="83"/>
      <c r="FB235" s="83"/>
      <c r="FC235" s="83"/>
      <c r="FD235" s="83"/>
      <c r="FE235" s="83"/>
      <c r="FF235" s="83"/>
      <c r="FG235" s="83"/>
      <c r="FH235" s="83"/>
      <c r="FI235" s="84"/>
      <c r="FJ235" s="66"/>
      <c r="FK235" s="51"/>
    </row>
    <row r="236" spans="1:167" x14ac:dyDescent="0.2">
      <c r="A236" s="32"/>
      <c r="B236" s="32"/>
      <c r="C236" s="32"/>
      <c r="D236" s="106" t="s">
        <v>57</v>
      </c>
      <c r="E236" s="107" t="s">
        <v>207</v>
      </c>
      <c r="F236" s="108">
        <f>B4+(222*B6)</f>
        <v>223</v>
      </c>
      <c r="G236" s="104"/>
      <c r="H236" s="43"/>
      <c r="I236" s="109"/>
      <c r="J236" s="58"/>
      <c r="K236" s="3">
        <f>F225</f>
        <v>212</v>
      </c>
      <c r="L236" s="4">
        <f>F58</f>
        <v>45</v>
      </c>
      <c r="M236" s="4">
        <f>F190</f>
        <v>177</v>
      </c>
      <c r="N236" s="4">
        <f>F93</f>
        <v>80</v>
      </c>
      <c r="O236" s="4">
        <f>F148</f>
        <v>135</v>
      </c>
      <c r="P236" s="4">
        <f>F135</f>
        <v>122</v>
      </c>
      <c r="Q236" s="4">
        <f>F243</f>
        <v>230</v>
      </c>
      <c r="R236" s="4">
        <f>F40</f>
        <v>27</v>
      </c>
      <c r="S236" s="4">
        <f>F35</f>
        <v>22</v>
      </c>
      <c r="T236" s="4">
        <f>F248</f>
        <v>235</v>
      </c>
      <c r="U236" s="4">
        <f>F132</f>
        <v>119</v>
      </c>
      <c r="V236" s="4">
        <f>F151</f>
        <v>138</v>
      </c>
      <c r="W236" s="4">
        <f>F78</f>
        <v>65</v>
      </c>
      <c r="X236" s="4">
        <f>F205</f>
        <v>192</v>
      </c>
      <c r="Y236" s="4">
        <f>F49</f>
        <v>36</v>
      </c>
      <c r="Z236" s="5">
        <f>F234</f>
        <v>221</v>
      </c>
      <c r="AA236" s="75">
        <f>K236^3+L236^3+M236^3+N236^3+O236^3+P236^3+Q236^3+R236^3+K237^3+L237^3+M237^3+N237^3+O237^3+P237^3+Q237^3+R237^3</f>
        <v>67634176</v>
      </c>
      <c r="AB236" s="76">
        <f t="shared" si="40"/>
        <v>67634176</v>
      </c>
      <c r="AC236" s="88"/>
      <c r="AD236" s="81" t="s">
        <v>244</v>
      </c>
      <c r="AE236" s="82" t="s">
        <v>245</v>
      </c>
      <c r="AF236" s="82" t="s">
        <v>246</v>
      </c>
      <c r="AG236" s="82" t="s">
        <v>247</v>
      </c>
      <c r="AH236" s="83" t="s">
        <v>240</v>
      </c>
      <c r="AI236" s="83" t="s">
        <v>241</v>
      </c>
      <c r="AJ236" s="83" t="s">
        <v>242</v>
      </c>
      <c r="AK236" s="83" t="s">
        <v>243</v>
      </c>
      <c r="AL236" s="82" t="s">
        <v>251</v>
      </c>
      <c r="AM236" s="82" t="s">
        <v>250</v>
      </c>
      <c r="AN236" s="82" t="s">
        <v>249</v>
      </c>
      <c r="AO236" s="82" t="s">
        <v>248</v>
      </c>
      <c r="AP236" s="83" t="s">
        <v>255</v>
      </c>
      <c r="AQ236" s="83" t="s">
        <v>254</v>
      </c>
      <c r="AR236" s="83" t="s">
        <v>253</v>
      </c>
      <c r="AS236" s="84" t="s">
        <v>252</v>
      </c>
      <c r="AT236" s="66"/>
      <c r="AU236" s="51"/>
      <c r="AW236" s="109"/>
      <c r="AX236" s="58"/>
      <c r="AY236" s="3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5"/>
      <c r="BO236" s="75">
        <f>AY236^3+AZ236^3+BA236^3+BB236^3+BC236^3+BD236^3+BE236^3+BF236^3+AY237^3+AZ237^3+BA237^3+BB237^3+BC237^3+BD237^3+BE237^3+BF237^3</f>
        <v>0</v>
      </c>
      <c r="BP236" s="76">
        <f t="shared" si="41"/>
        <v>0</v>
      </c>
      <c r="BQ236" s="88"/>
      <c r="BR236" s="89"/>
      <c r="BS236" s="83"/>
      <c r="BT236" s="83"/>
      <c r="BU236" s="83"/>
      <c r="BV236" s="83"/>
      <c r="BW236" s="83"/>
      <c r="BX236" s="83"/>
      <c r="BY236" s="83"/>
      <c r="BZ236" s="82"/>
      <c r="CA236" s="82"/>
      <c r="CB236" s="82"/>
      <c r="CC236" s="82"/>
      <c r="CD236" s="82"/>
      <c r="CE236" s="82"/>
      <c r="CF236" s="82"/>
      <c r="CG236" s="86"/>
      <c r="CH236" s="66"/>
      <c r="CI236" s="51"/>
      <c r="CJ236" s="144"/>
      <c r="CK236" s="109"/>
      <c r="CL236" s="58"/>
      <c r="CM236" s="3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5"/>
      <c r="DC236" s="75">
        <f>CM236^3+CN236^3+CO236^3+CP236^3+CQ236^3+CR236^3+CS236^3+CT236^3+CM237^3+CN237^3+CO237^3+CP237^3+CQ237^3+CR237^3+CS237^3+CT237^3</f>
        <v>0</v>
      </c>
      <c r="DD236" s="76">
        <f t="shared" si="42"/>
        <v>0</v>
      </c>
      <c r="DE236" s="88"/>
      <c r="DF236" s="81"/>
      <c r="DG236" s="82"/>
      <c r="DH236" s="83"/>
      <c r="DI236" s="83"/>
      <c r="DJ236" s="82"/>
      <c r="DK236" s="82"/>
      <c r="DL236" s="83"/>
      <c r="DM236" s="83"/>
      <c r="DN236" s="82"/>
      <c r="DO236" s="82"/>
      <c r="DP236" s="83"/>
      <c r="DQ236" s="83"/>
      <c r="DR236" s="82"/>
      <c r="DS236" s="82"/>
      <c r="DT236" s="83"/>
      <c r="DU236" s="84"/>
      <c r="DV236" s="66"/>
      <c r="DW236" s="51"/>
      <c r="DY236" s="109"/>
      <c r="DZ236" s="58"/>
      <c r="EA236" s="3"/>
      <c r="EB236" s="4"/>
      <c r="EC236" s="4"/>
      <c r="ED236" s="4"/>
      <c r="EE236" s="4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5"/>
      <c r="EQ236" s="75">
        <f>EA236^3+EB236^3+EC236^3+ED236^3+EE236^3+EF236^3+EG236^3+EH236^3+EA237^3+EB237^3+EC237^3+ED237^3+EE237^3+EF237^3+EG237^3+EH237^3</f>
        <v>0</v>
      </c>
      <c r="ER236" s="76">
        <f t="shared" si="43"/>
        <v>0</v>
      </c>
      <c r="ES236" s="88"/>
      <c r="ET236" s="81"/>
      <c r="EU236" s="82"/>
      <c r="EV236" s="82"/>
      <c r="EW236" s="82"/>
      <c r="EX236" s="82"/>
      <c r="EY236" s="82"/>
      <c r="EZ236" s="82"/>
      <c r="FA236" s="82"/>
      <c r="FB236" s="82"/>
      <c r="FC236" s="82"/>
      <c r="FD236" s="82"/>
      <c r="FE236" s="82"/>
      <c r="FF236" s="82"/>
      <c r="FG236" s="82"/>
      <c r="FH236" s="82"/>
      <c r="FI236" s="86"/>
      <c r="FJ236" s="66"/>
      <c r="FK236" s="51"/>
    </row>
    <row r="237" spans="1:167" x14ac:dyDescent="0.2">
      <c r="A237" s="32"/>
      <c r="B237" s="32"/>
      <c r="C237" s="32"/>
      <c r="D237" s="151" t="s">
        <v>153</v>
      </c>
      <c r="E237" s="107" t="s">
        <v>207</v>
      </c>
      <c r="F237" s="108">
        <f>B4+(223*B6)</f>
        <v>224</v>
      </c>
      <c r="G237" s="104"/>
      <c r="H237" s="43"/>
      <c r="I237" s="109"/>
      <c r="J237" s="58"/>
      <c r="K237" s="3">
        <f>F214</f>
        <v>201</v>
      </c>
      <c r="L237" s="4">
        <f>F69</f>
        <v>56</v>
      </c>
      <c r="M237" s="4">
        <f>F185</f>
        <v>172</v>
      </c>
      <c r="N237" s="4">
        <f>F98</f>
        <v>85</v>
      </c>
      <c r="O237" s="4">
        <f>F171</f>
        <v>158</v>
      </c>
      <c r="P237" s="4">
        <f>F112</f>
        <v>99</v>
      </c>
      <c r="Q237" s="4">
        <f>F268</f>
        <v>255</v>
      </c>
      <c r="R237" s="4">
        <f>F15</f>
        <v>2</v>
      </c>
      <c r="S237" s="4">
        <f>F28</f>
        <v>15</v>
      </c>
      <c r="T237" s="4">
        <f>F255</f>
        <v>242</v>
      </c>
      <c r="U237" s="4">
        <f>F123</f>
        <v>110</v>
      </c>
      <c r="V237" s="4">
        <f>F160</f>
        <v>147</v>
      </c>
      <c r="W237" s="4">
        <f>F105</f>
        <v>92</v>
      </c>
      <c r="X237" s="4">
        <f>F178</f>
        <v>165</v>
      </c>
      <c r="Y237" s="4">
        <f>F70</f>
        <v>57</v>
      </c>
      <c r="Z237" s="5">
        <f>F213</f>
        <v>200</v>
      </c>
      <c r="AA237" s="75">
        <f>S236^3+T236^3+U236^3+V236^3+W236^3+X236^3+Y236^3+Z236^3+S237^3+T237^3+U237^3+V237^3+W237^3+X237^3+Y237^3+Z237^3</f>
        <v>67634176</v>
      </c>
      <c r="AB237" s="76">
        <f t="shared" si="40"/>
        <v>67634176</v>
      </c>
      <c r="AC237" s="61"/>
      <c r="AD237" s="81" t="s">
        <v>212</v>
      </c>
      <c r="AE237" s="82" t="s">
        <v>213</v>
      </c>
      <c r="AF237" s="82" t="s">
        <v>214</v>
      </c>
      <c r="AG237" s="82" t="s">
        <v>215</v>
      </c>
      <c r="AH237" s="83" t="s">
        <v>208</v>
      </c>
      <c r="AI237" s="83" t="s">
        <v>209</v>
      </c>
      <c r="AJ237" s="83" t="s">
        <v>210</v>
      </c>
      <c r="AK237" s="83" t="s">
        <v>211</v>
      </c>
      <c r="AL237" s="82" t="s">
        <v>219</v>
      </c>
      <c r="AM237" s="82" t="s">
        <v>218</v>
      </c>
      <c r="AN237" s="82" t="s">
        <v>217</v>
      </c>
      <c r="AO237" s="82" t="s">
        <v>216</v>
      </c>
      <c r="AP237" s="83" t="s">
        <v>223</v>
      </c>
      <c r="AQ237" s="83" t="s">
        <v>222</v>
      </c>
      <c r="AR237" s="83" t="s">
        <v>221</v>
      </c>
      <c r="AS237" s="84" t="s">
        <v>220</v>
      </c>
      <c r="AT237" s="66"/>
      <c r="AU237" s="51"/>
      <c r="AW237" s="109"/>
      <c r="AX237" s="58"/>
      <c r="AY237" s="3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5"/>
      <c r="BO237" s="75">
        <f>BG236^3+BH236^3+BI236^3+BJ236^3+BK236^3+BL236^3+BM236^3+BN236^3+BG237^3+BH237^3+BI237^3+BJ237^3+BK237^3+BL237^3+BM237^3+BN237^3</f>
        <v>0</v>
      </c>
      <c r="BP237" s="76">
        <f t="shared" si="41"/>
        <v>0</v>
      </c>
      <c r="BQ237" s="61"/>
      <c r="BR237" s="89"/>
      <c r="BS237" s="83"/>
      <c r="BT237" s="83"/>
      <c r="BU237" s="83"/>
      <c r="BV237" s="83"/>
      <c r="BW237" s="83"/>
      <c r="BX237" s="83"/>
      <c r="BY237" s="83"/>
      <c r="BZ237" s="82"/>
      <c r="CA237" s="82"/>
      <c r="CB237" s="82"/>
      <c r="CC237" s="82"/>
      <c r="CD237" s="82"/>
      <c r="CE237" s="82"/>
      <c r="CF237" s="82"/>
      <c r="CG237" s="86"/>
      <c r="CH237" s="66"/>
      <c r="CI237" s="51"/>
      <c r="CJ237" s="144"/>
      <c r="CK237" s="109"/>
      <c r="CL237" s="58"/>
      <c r="CM237" s="3"/>
      <c r="CN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5"/>
      <c r="DC237" s="75">
        <f>CU236^3+CV236^3+CW236^3+CX236^3+CY236^3+CZ236^3+DA236^3+DB236^3+CU237^3+CV237^3+CW237^3+CX237^3+CY237^3+CZ237^3+DA237^3+DB237^3</f>
        <v>0</v>
      </c>
      <c r="DD237" s="76">
        <f t="shared" si="42"/>
        <v>0</v>
      </c>
      <c r="DE237" s="61"/>
      <c r="DF237" s="81"/>
      <c r="DG237" s="82"/>
      <c r="DH237" s="83"/>
      <c r="DI237" s="83"/>
      <c r="DJ237" s="82"/>
      <c r="DK237" s="82"/>
      <c r="DL237" s="83"/>
      <c r="DM237" s="83"/>
      <c r="DN237" s="82"/>
      <c r="DO237" s="82"/>
      <c r="DP237" s="83"/>
      <c r="DQ237" s="83"/>
      <c r="DR237" s="82"/>
      <c r="DS237" s="82"/>
      <c r="DT237" s="83"/>
      <c r="DU237" s="84"/>
      <c r="DV237" s="66"/>
      <c r="DW237" s="51"/>
      <c r="DY237" s="109"/>
      <c r="DZ237" s="58"/>
      <c r="EA237" s="3"/>
      <c r="EB237" s="4"/>
      <c r="EC237" s="4"/>
      <c r="ED237" s="4"/>
      <c r="EE237" s="4"/>
      <c r="EF237" s="4"/>
      <c r="EG237" s="4"/>
      <c r="EH237" s="4"/>
      <c r="EI237" s="4"/>
      <c r="EJ237" s="4"/>
      <c r="EK237" s="4"/>
      <c r="EL237" s="4"/>
      <c r="EM237" s="4"/>
      <c r="EN237" s="4"/>
      <c r="EO237" s="4"/>
      <c r="EP237" s="5"/>
      <c r="EQ237" s="75">
        <f>EI236^3+EJ236^3+EK236^3+EL236^3+EM236^3+EN236^3+EO236^3+EP236^3+EI237^3+EJ237^3+EK237^3+EL237^3+EM237^3+EN237^3+EO237^3+EP237^3</f>
        <v>0</v>
      </c>
      <c r="ER237" s="76">
        <f t="shared" si="43"/>
        <v>0</v>
      </c>
      <c r="ES237" s="61"/>
      <c r="ET237" s="89"/>
      <c r="EU237" s="83"/>
      <c r="EV237" s="83"/>
      <c r="EW237" s="83"/>
      <c r="EX237" s="83"/>
      <c r="EY237" s="83"/>
      <c r="EZ237" s="83"/>
      <c r="FA237" s="83"/>
      <c r="FB237" s="83"/>
      <c r="FC237" s="83"/>
      <c r="FD237" s="83"/>
      <c r="FE237" s="83"/>
      <c r="FF237" s="83"/>
      <c r="FG237" s="83"/>
      <c r="FH237" s="83"/>
      <c r="FI237" s="84"/>
      <c r="FJ237" s="66"/>
      <c r="FK237" s="51"/>
    </row>
    <row r="238" spans="1:167" x14ac:dyDescent="0.2">
      <c r="A238" s="32"/>
      <c r="B238" s="32"/>
      <c r="C238" s="32"/>
      <c r="D238" s="106" t="s">
        <v>124</v>
      </c>
      <c r="E238" s="107" t="s">
        <v>207</v>
      </c>
      <c r="F238" s="108">
        <f>B4+(224*B6)</f>
        <v>225</v>
      </c>
      <c r="G238" s="104"/>
      <c r="H238" s="43"/>
      <c r="I238" s="109"/>
      <c r="J238" s="58"/>
      <c r="K238" s="3">
        <f>F126</f>
        <v>113</v>
      </c>
      <c r="L238" s="4">
        <f>F157</f>
        <v>144</v>
      </c>
      <c r="M238" s="4">
        <f>F33</f>
        <v>20</v>
      </c>
      <c r="N238" s="4">
        <f>F250</f>
        <v>237</v>
      </c>
      <c r="O238" s="4">
        <f>F51</f>
        <v>38</v>
      </c>
      <c r="P238" s="4">
        <f>F232</f>
        <v>219</v>
      </c>
      <c r="Q238" s="4">
        <f>F84</f>
        <v>71</v>
      </c>
      <c r="R238" s="4">
        <f>F199</f>
        <v>186</v>
      </c>
      <c r="S238" s="4">
        <f>F196</f>
        <v>183</v>
      </c>
      <c r="T238" s="4">
        <f>F87</f>
        <v>74</v>
      </c>
      <c r="U238" s="4">
        <f>F227</f>
        <v>214</v>
      </c>
      <c r="V238" s="4">
        <f>F56</f>
        <v>43</v>
      </c>
      <c r="W238" s="4">
        <f>F241</f>
        <v>228</v>
      </c>
      <c r="X238" s="4">
        <f>F42</f>
        <v>29</v>
      </c>
      <c r="Y238" s="4">
        <f>F142</f>
        <v>129</v>
      </c>
      <c r="Z238" s="5">
        <f>F141</f>
        <v>128</v>
      </c>
      <c r="AA238" s="75">
        <f>K238^3+L238^3+M238^3+N238^3+O238^3+P238^3+Q238^3+R238^3+K239^3+L239^3+M239^3+N239^3+O239^3+P239^3+Q239^3+R239^3</f>
        <v>67634176</v>
      </c>
      <c r="AB238" s="76">
        <f t="shared" si="40"/>
        <v>67634176</v>
      </c>
      <c r="AC238" s="61"/>
      <c r="AD238" s="89" t="s">
        <v>103</v>
      </c>
      <c r="AE238" s="83" t="s">
        <v>104</v>
      </c>
      <c r="AF238" s="83" t="s">
        <v>105</v>
      </c>
      <c r="AG238" s="83" t="s">
        <v>106</v>
      </c>
      <c r="AH238" s="82" t="s">
        <v>91</v>
      </c>
      <c r="AI238" s="82" t="s">
        <v>92</v>
      </c>
      <c r="AJ238" s="82" t="s">
        <v>93</v>
      </c>
      <c r="AK238" s="82" t="s">
        <v>94</v>
      </c>
      <c r="AL238" s="83" t="s">
        <v>110</v>
      </c>
      <c r="AM238" s="83" t="s">
        <v>109</v>
      </c>
      <c r="AN238" s="83" t="s">
        <v>108</v>
      </c>
      <c r="AO238" s="83" t="s">
        <v>107</v>
      </c>
      <c r="AP238" s="82" t="s">
        <v>114</v>
      </c>
      <c r="AQ238" s="82" t="s">
        <v>113</v>
      </c>
      <c r="AR238" s="82" t="s">
        <v>112</v>
      </c>
      <c r="AS238" s="86" t="s">
        <v>111</v>
      </c>
      <c r="AT238" s="66"/>
      <c r="AU238" s="51"/>
      <c r="AW238" s="109"/>
      <c r="AX238" s="58"/>
      <c r="AY238" s="3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5"/>
      <c r="BO238" s="75">
        <f>AY238^3+AZ238^3+BA238^3+BB238^3+BC238^3+BD238^3+BE238^3+BF238^3+AY239^3+AZ239^3+BA239^3+BB239^3+BC239^3+BD239^3+BE239^3+BF239^3</f>
        <v>0</v>
      </c>
      <c r="BP238" s="76">
        <f t="shared" si="41"/>
        <v>0</v>
      </c>
      <c r="BQ238" s="61"/>
      <c r="BR238" s="81"/>
      <c r="BS238" s="82"/>
      <c r="BT238" s="82"/>
      <c r="BU238" s="82"/>
      <c r="BV238" s="82"/>
      <c r="BW238" s="82"/>
      <c r="BX238" s="82"/>
      <c r="BY238" s="82"/>
      <c r="BZ238" s="83"/>
      <c r="CA238" s="83"/>
      <c r="CB238" s="83"/>
      <c r="CC238" s="83"/>
      <c r="CD238" s="83"/>
      <c r="CE238" s="83"/>
      <c r="CF238" s="83"/>
      <c r="CG238" s="84"/>
      <c r="CH238" s="66"/>
      <c r="CI238" s="51"/>
      <c r="CJ238" s="144"/>
      <c r="CK238" s="109"/>
      <c r="CL238" s="58"/>
      <c r="CM238" s="3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5"/>
      <c r="DC238" s="75">
        <f>CM238^3+CN238^3+CO238^3+CP238^3+CQ238^3+CR238^3+CS238^3+CT238^3+CM239^3+CN239^3+CO239^3+CP239^3+CQ239^3+CR239^3+CS239^3+CT239^3</f>
        <v>0</v>
      </c>
      <c r="DD238" s="76">
        <f t="shared" si="42"/>
        <v>0</v>
      </c>
      <c r="DE238" s="61"/>
      <c r="DF238" s="81"/>
      <c r="DG238" s="82"/>
      <c r="DH238" s="83"/>
      <c r="DI238" s="83"/>
      <c r="DJ238" s="82"/>
      <c r="DK238" s="82"/>
      <c r="DL238" s="83"/>
      <c r="DM238" s="83"/>
      <c r="DN238" s="82"/>
      <c r="DO238" s="82"/>
      <c r="DP238" s="83"/>
      <c r="DQ238" s="83"/>
      <c r="DR238" s="82"/>
      <c r="DS238" s="82"/>
      <c r="DT238" s="83"/>
      <c r="DU238" s="84"/>
      <c r="DV238" s="66"/>
      <c r="DW238" s="51"/>
      <c r="DY238" s="109"/>
      <c r="DZ238" s="58"/>
      <c r="EA238" s="3"/>
      <c r="EB238" s="4"/>
      <c r="EC238" s="4"/>
      <c r="ED238" s="4"/>
      <c r="EE238" s="4"/>
      <c r="EF238" s="4"/>
      <c r="EG238" s="4"/>
      <c r="EH238" s="4"/>
      <c r="EI238" s="4"/>
      <c r="EJ238" s="4"/>
      <c r="EK238" s="4"/>
      <c r="EL238" s="4"/>
      <c r="EM238" s="4"/>
      <c r="EN238" s="4"/>
      <c r="EO238" s="4"/>
      <c r="EP238" s="5"/>
      <c r="EQ238" s="75">
        <f>EA238^3+EB238^3+EC238^3+ED238^3+EE238^3+EF238^3+EG238^3+EH238^3+EA239^3+EB239^3+EC239^3+ED239^3+EE239^3+EF239^3+EG239^3+EH239^3</f>
        <v>0</v>
      </c>
      <c r="ER238" s="76">
        <f t="shared" si="43"/>
        <v>0</v>
      </c>
      <c r="ES238" s="61"/>
      <c r="ET238" s="81"/>
      <c r="EU238" s="82"/>
      <c r="EV238" s="82"/>
      <c r="EW238" s="82"/>
      <c r="EX238" s="82"/>
      <c r="EY238" s="82"/>
      <c r="EZ238" s="82"/>
      <c r="FA238" s="82"/>
      <c r="FB238" s="82"/>
      <c r="FC238" s="82"/>
      <c r="FD238" s="82"/>
      <c r="FE238" s="82"/>
      <c r="FF238" s="82"/>
      <c r="FG238" s="82"/>
      <c r="FH238" s="82"/>
      <c r="FI238" s="86"/>
      <c r="FJ238" s="66"/>
      <c r="FK238" s="51"/>
    </row>
    <row r="239" spans="1:167" x14ac:dyDescent="0.2">
      <c r="A239" s="32"/>
      <c r="B239" s="32"/>
      <c r="C239" s="32"/>
      <c r="D239" s="106" t="s">
        <v>235</v>
      </c>
      <c r="E239" s="107" t="s">
        <v>207</v>
      </c>
      <c r="F239" s="110">
        <f>B4+(225*B6)</f>
        <v>226</v>
      </c>
      <c r="G239" s="104"/>
      <c r="H239" s="43"/>
      <c r="I239" s="109"/>
      <c r="J239" s="58"/>
      <c r="K239" s="3">
        <f>F121</f>
        <v>108</v>
      </c>
      <c r="L239" s="4">
        <f>F162</f>
        <v>149</v>
      </c>
      <c r="M239" s="4">
        <f>F22</f>
        <v>9</v>
      </c>
      <c r="N239" s="4">
        <f>F261</f>
        <v>248</v>
      </c>
      <c r="O239" s="4">
        <f>F76</f>
        <v>63</v>
      </c>
      <c r="P239" s="4">
        <f>F207</f>
        <v>194</v>
      </c>
      <c r="Q239" s="4">
        <f>F107</f>
        <v>94</v>
      </c>
      <c r="R239" s="4">
        <f>F176</f>
        <v>163</v>
      </c>
      <c r="S239" s="4">
        <f>F187</f>
        <v>174</v>
      </c>
      <c r="T239" s="4">
        <f>F96</f>
        <v>83</v>
      </c>
      <c r="U239" s="4">
        <f>F220</f>
        <v>207</v>
      </c>
      <c r="V239" s="4">
        <f>F63</f>
        <v>50</v>
      </c>
      <c r="W239" s="4">
        <f>F262</f>
        <v>249</v>
      </c>
      <c r="X239" s="4">
        <f>F21</f>
        <v>8</v>
      </c>
      <c r="Y239" s="4">
        <f>F169</f>
        <v>156</v>
      </c>
      <c r="Z239" s="5">
        <f>F114</f>
        <v>101</v>
      </c>
      <c r="AA239" s="75">
        <f>S238^3+T238^3+U238^3+V238^3+W238^3+X238^3+Y238^3+Z238^3+S239^3+T239^3+U239^3+V239^3+W239^3+X239^3+Y239^3+Z239^3</f>
        <v>67634176</v>
      </c>
      <c r="AB239" s="76">
        <f t="shared" si="40"/>
        <v>67634176</v>
      </c>
      <c r="AC239" s="61"/>
      <c r="AD239" s="89" t="s">
        <v>79</v>
      </c>
      <c r="AE239" s="83" t="s">
        <v>80</v>
      </c>
      <c r="AF239" s="83" t="s">
        <v>81</v>
      </c>
      <c r="AG239" s="83" t="s">
        <v>82</v>
      </c>
      <c r="AH239" s="82" t="s">
        <v>75</v>
      </c>
      <c r="AI239" s="82" t="s">
        <v>76</v>
      </c>
      <c r="AJ239" s="82" t="s">
        <v>77</v>
      </c>
      <c r="AK239" s="82" t="s">
        <v>78</v>
      </c>
      <c r="AL239" s="83" t="s">
        <v>86</v>
      </c>
      <c r="AM239" s="83" t="s">
        <v>85</v>
      </c>
      <c r="AN239" s="83" t="s">
        <v>84</v>
      </c>
      <c r="AO239" s="83" t="s">
        <v>83</v>
      </c>
      <c r="AP239" s="82" t="s">
        <v>90</v>
      </c>
      <c r="AQ239" s="82" t="s">
        <v>89</v>
      </c>
      <c r="AR239" s="82" t="s">
        <v>88</v>
      </c>
      <c r="AS239" s="86" t="s">
        <v>87</v>
      </c>
      <c r="AT239" s="66"/>
      <c r="AU239" s="51"/>
      <c r="AW239" s="109"/>
      <c r="AX239" s="58"/>
      <c r="AY239" s="3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5"/>
      <c r="BO239" s="75">
        <f>BG238^3+BH238^3+BI238^3+BJ238^3+BK238^3+BL238^3+BM238^3+BN238^3+BG239^3+BH239^3+BI239^3+BJ239^3+BK239^3+BL239^3+BM239^3+BN239^3</f>
        <v>0</v>
      </c>
      <c r="BP239" s="76">
        <f t="shared" si="41"/>
        <v>0</v>
      </c>
      <c r="BQ239" s="61"/>
      <c r="BR239" s="81"/>
      <c r="BS239" s="82"/>
      <c r="BT239" s="82"/>
      <c r="BU239" s="82"/>
      <c r="BV239" s="82"/>
      <c r="BW239" s="82"/>
      <c r="BX239" s="82"/>
      <c r="BY239" s="82"/>
      <c r="BZ239" s="83"/>
      <c r="CA239" s="83"/>
      <c r="CB239" s="83"/>
      <c r="CC239" s="83"/>
      <c r="CD239" s="83"/>
      <c r="CE239" s="83"/>
      <c r="CF239" s="83"/>
      <c r="CG239" s="84"/>
      <c r="CH239" s="66"/>
      <c r="CI239" s="51"/>
      <c r="CJ239" s="144"/>
      <c r="CK239" s="109"/>
      <c r="CL239" s="58"/>
      <c r="CM239" s="3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5"/>
      <c r="DC239" s="75">
        <f>CU238^3+CV238^3+CW238^3+CX238^3+CY238^3+CZ238^3+DA238^3+DB238^3+CU239^3+CV239^3+CW239^3+CX239^3+CY239^3+CZ239^3+DA239^3+DB239^3</f>
        <v>0</v>
      </c>
      <c r="DD239" s="76">
        <f t="shared" si="42"/>
        <v>0</v>
      </c>
      <c r="DE239" s="61"/>
      <c r="DF239" s="81"/>
      <c r="DG239" s="82"/>
      <c r="DH239" s="83"/>
      <c r="DI239" s="83"/>
      <c r="DJ239" s="82"/>
      <c r="DK239" s="82"/>
      <c r="DL239" s="83"/>
      <c r="DM239" s="83"/>
      <c r="DN239" s="82"/>
      <c r="DO239" s="82"/>
      <c r="DP239" s="83"/>
      <c r="DQ239" s="83"/>
      <c r="DR239" s="82"/>
      <c r="DS239" s="82"/>
      <c r="DT239" s="83"/>
      <c r="DU239" s="84"/>
      <c r="DV239" s="66"/>
      <c r="DW239" s="51"/>
      <c r="DY239" s="109"/>
      <c r="DZ239" s="58"/>
      <c r="EA239" s="3"/>
      <c r="EB239" s="4"/>
      <c r="EC239" s="4"/>
      <c r="ED239" s="4"/>
      <c r="EE239" s="4"/>
      <c r="EF239" s="4"/>
      <c r="EG239" s="4"/>
      <c r="EH239" s="4"/>
      <c r="EI239" s="4"/>
      <c r="EJ239" s="4"/>
      <c r="EK239" s="4"/>
      <c r="EL239" s="4"/>
      <c r="EM239" s="4"/>
      <c r="EN239" s="4"/>
      <c r="EO239" s="4"/>
      <c r="EP239" s="5"/>
      <c r="EQ239" s="75">
        <f>EI238^3+EJ238^3+EK238^3+EL238^3+EM238^3+EN238^3+EO238^3+EP238^3+EI239^3+EJ239^3+EK239^3+EL239^3+EM239^3+EN239^3+EO239^3+EP239^3</f>
        <v>0</v>
      </c>
      <c r="ER239" s="76">
        <f t="shared" si="43"/>
        <v>0</v>
      </c>
      <c r="ES239" s="61"/>
      <c r="ET239" s="89"/>
      <c r="EU239" s="83"/>
      <c r="EV239" s="83"/>
      <c r="EW239" s="83"/>
      <c r="EX239" s="83"/>
      <c r="EY239" s="83"/>
      <c r="EZ239" s="83"/>
      <c r="FA239" s="83"/>
      <c r="FB239" s="83"/>
      <c r="FC239" s="83"/>
      <c r="FD239" s="83"/>
      <c r="FE239" s="83"/>
      <c r="FF239" s="83"/>
      <c r="FG239" s="83"/>
      <c r="FH239" s="83"/>
      <c r="FI239" s="84"/>
      <c r="FJ239" s="66"/>
      <c r="FK239" s="51"/>
    </row>
    <row r="240" spans="1:167" x14ac:dyDescent="0.2">
      <c r="A240" s="32"/>
      <c r="B240" s="32"/>
      <c r="C240" s="32"/>
      <c r="D240" s="106" t="s">
        <v>260</v>
      </c>
      <c r="E240" s="107" t="s">
        <v>207</v>
      </c>
      <c r="F240" s="110">
        <f>B4+(226*B6)</f>
        <v>227</v>
      </c>
      <c r="G240" s="104"/>
      <c r="H240" s="43"/>
      <c r="I240" s="109"/>
      <c r="J240" s="58"/>
      <c r="K240" s="3">
        <f>F175</f>
        <v>162</v>
      </c>
      <c r="L240" s="4">
        <f>F108</f>
        <v>95</v>
      </c>
      <c r="M240" s="4">
        <f>F208</f>
        <v>195</v>
      </c>
      <c r="N240" s="4">
        <f>F75</f>
        <v>62</v>
      </c>
      <c r="O240" s="4">
        <f>F258</f>
        <v>245</v>
      </c>
      <c r="P240" s="4">
        <f>F25</f>
        <v>12</v>
      </c>
      <c r="Q240" s="4">
        <f>F165</f>
        <v>152</v>
      </c>
      <c r="R240" s="4">
        <f>F118</f>
        <v>105</v>
      </c>
      <c r="S240" s="4">
        <f>F117</f>
        <v>104</v>
      </c>
      <c r="T240" s="4">
        <f>F166</f>
        <v>153</v>
      </c>
      <c r="U240" s="4">
        <f>F18</f>
        <v>5</v>
      </c>
      <c r="V240" s="4">
        <f>F265</f>
        <v>252</v>
      </c>
      <c r="W240" s="4">
        <f>F64</f>
        <v>51</v>
      </c>
      <c r="X240" s="4">
        <f>F219</f>
        <v>206</v>
      </c>
      <c r="Y240" s="4">
        <f>F95</f>
        <v>82</v>
      </c>
      <c r="Z240" s="5">
        <f>F188</f>
        <v>175</v>
      </c>
      <c r="AA240" s="75">
        <f>K240^3+L240^3+M240^3+N240^3+O240^3+P240^3+Q240^3+R240^3+K241^3+L241^3+M241^3+N241^3+O241^3+P241^3+Q241^3+R241^3</f>
        <v>67634176</v>
      </c>
      <c r="AB240" s="76">
        <f t="shared" si="40"/>
        <v>67634176</v>
      </c>
      <c r="AC240" s="61"/>
      <c r="AD240" s="89" t="s">
        <v>119</v>
      </c>
      <c r="AE240" s="83" t="s">
        <v>120</v>
      </c>
      <c r="AF240" s="83" t="s">
        <v>121</v>
      </c>
      <c r="AG240" s="83" t="s">
        <v>122</v>
      </c>
      <c r="AH240" s="82" t="s">
        <v>99</v>
      </c>
      <c r="AI240" s="82" t="s">
        <v>100</v>
      </c>
      <c r="AJ240" s="82" t="s">
        <v>101</v>
      </c>
      <c r="AK240" s="82" t="s">
        <v>102</v>
      </c>
      <c r="AL240" s="83" t="s">
        <v>135</v>
      </c>
      <c r="AM240" s="83" t="s">
        <v>134</v>
      </c>
      <c r="AN240" s="83" t="s">
        <v>133</v>
      </c>
      <c r="AO240" s="83" t="s">
        <v>132</v>
      </c>
      <c r="AP240" s="82" t="s">
        <v>140</v>
      </c>
      <c r="AQ240" s="82" t="s">
        <v>139</v>
      </c>
      <c r="AR240" s="82" t="s">
        <v>138</v>
      </c>
      <c r="AS240" s="86" t="s">
        <v>137</v>
      </c>
      <c r="AT240" s="66"/>
      <c r="AU240" s="51"/>
      <c r="AW240" s="109"/>
      <c r="AX240" s="58"/>
      <c r="AY240" s="3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5"/>
      <c r="BO240" s="75">
        <f>AY240^3+AZ240^3+BA240^3+BB240^3+BC240^3+BD240^3+BE240^3+BF240^3+AY241^3+AZ241^3+BA241^3+BB241^3+BC241^3+BD241^3+BE241^3+BF241^3</f>
        <v>0</v>
      </c>
      <c r="BP240" s="76">
        <f t="shared" si="41"/>
        <v>0</v>
      </c>
      <c r="BQ240" s="61"/>
      <c r="BR240" s="89"/>
      <c r="BS240" s="83"/>
      <c r="BT240" s="83"/>
      <c r="BU240" s="83"/>
      <c r="BV240" s="83"/>
      <c r="BW240" s="83"/>
      <c r="BX240" s="83"/>
      <c r="BY240" s="83"/>
      <c r="BZ240" s="82"/>
      <c r="CA240" s="82"/>
      <c r="CB240" s="82"/>
      <c r="CC240" s="82"/>
      <c r="CD240" s="82"/>
      <c r="CE240" s="82"/>
      <c r="CF240" s="82"/>
      <c r="CG240" s="86"/>
      <c r="CH240" s="66"/>
      <c r="CI240" s="51"/>
      <c r="CJ240" s="144"/>
      <c r="CK240" s="109"/>
      <c r="CL240" s="58"/>
      <c r="CM240" s="3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5"/>
      <c r="DC240" s="75">
        <f>CM240^3+CN240^3+CO240^3+CP240^3+CQ240^3+CR240^3+CS240^3+CT240^3+CM241^3+CN241^3+CO241^3+CP241^3+CQ241^3+CR241^3+CS241^3+CT241^3</f>
        <v>0</v>
      </c>
      <c r="DD240" s="76">
        <f t="shared" si="42"/>
        <v>0</v>
      </c>
      <c r="DE240" s="61"/>
      <c r="DF240" s="81"/>
      <c r="DG240" s="82"/>
      <c r="DH240" s="83"/>
      <c r="DI240" s="83"/>
      <c r="DJ240" s="82"/>
      <c r="DK240" s="82"/>
      <c r="DL240" s="83"/>
      <c r="DM240" s="83"/>
      <c r="DN240" s="82"/>
      <c r="DO240" s="82"/>
      <c r="DP240" s="83"/>
      <c r="DQ240" s="83"/>
      <c r="DR240" s="82"/>
      <c r="DS240" s="82"/>
      <c r="DT240" s="83"/>
      <c r="DU240" s="84"/>
      <c r="DV240" s="66"/>
      <c r="DW240" s="51"/>
      <c r="DY240" s="109"/>
      <c r="DZ240" s="58"/>
      <c r="EA240" s="3"/>
      <c r="EB240" s="4"/>
      <c r="EC240" s="4"/>
      <c r="ED240" s="4"/>
      <c r="EE240" s="4"/>
      <c r="EF240" s="4"/>
      <c r="EG240" s="4"/>
      <c r="EH240" s="4"/>
      <c r="EI240" s="4"/>
      <c r="EJ240" s="4"/>
      <c r="EK240" s="4"/>
      <c r="EL240" s="4"/>
      <c r="EM240" s="4"/>
      <c r="EN240" s="4"/>
      <c r="EO240" s="4"/>
      <c r="EP240" s="5"/>
      <c r="EQ240" s="75">
        <f>EA240^3+EB240^3+EC240^3+ED240^3+EE240^3+EF240^3+EG240^3+EH240^3+EA241^3+EB241^3+EC241^3+ED241^3+EE241^3+EF241^3+EG241^3+EH241^3</f>
        <v>0</v>
      </c>
      <c r="ER240" s="76">
        <f t="shared" si="43"/>
        <v>0</v>
      </c>
      <c r="ES240" s="61"/>
      <c r="ET240" s="81"/>
      <c r="EU240" s="82"/>
      <c r="EV240" s="82"/>
      <c r="EW240" s="82"/>
      <c r="EX240" s="82"/>
      <c r="EY240" s="82"/>
      <c r="EZ240" s="82"/>
      <c r="FA240" s="82"/>
      <c r="FB240" s="82"/>
      <c r="FC240" s="82"/>
      <c r="FD240" s="82"/>
      <c r="FE240" s="82"/>
      <c r="FF240" s="82"/>
      <c r="FG240" s="82"/>
      <c r="FH240" s="82"/>
      <c r="FI240" s="86"/>
      <c r="FJ240" s="66"/>
      <c r="FK240" s="51"/>
    </row>
    <row r="241" spans="1:167" x14ac:dyDescent="0.2">
      <c r="A241" s="32"/>
      <c r="B241" s="32"/>
      <c r="C241" s="32"/>
      <c r="D241" s="106" t="s">
        <v>114</v>
      </c>
      <c r="E241" s="107" t="s">
        <v>207</v>
      </c>
      <c r="F241" s="108">
        <f>B4+(227*B6)</f>
        <v>228</v>
      </c>
      <c r="G241" s="104"/>
      <c r="H241" s="43"/>
      <c r="I241" s="109"/>
      <c r="J241" s="58"/>
      <c r="K241" s="3">
        <f>F200</f>
        <v>187</v>
      </c>
      <c r="L241" s="4">
        <f>F83</f>
        <v>70</v>
      </c>
      <c r="M241" s="4">
        <f>F231</f>
        <v>218</v>
      </c>
      <c r="N241" s="4">
        <f>F52</f>
        <v>39</v>
      </c>
      <c r="O241" s="4">
        <f>F253</f>
        <v>240</v>
      </c>
      <c r="P241" s="4">
        <f>F30</f>
        <v>17</v>
      </c>
      <c r="Q241" s="4">
        <f>F154</f>
        <v>141</v>
      </c>
      <c r="R241" s="4">
        <f>F129</f>
        <v>116</v>
      </c>
      <c r="S241" s="4">
        <f>F138</f>
        <v>125</v>
      </c>
      <c r="T241" s="4">
        <f>F145</f>
        <v>132</v>
      </c>
      <c r="U241" s="4">
        <f>F45</f>
        <v>32</v>
      </c>
      <c r="V241" s="4">
        <f>F238</f>
        <v>225</v>
      </c>
      <c r="W241" s="4">
        <f>F55</f>
        <v>42</v>
      </c>
      <c r="X241" s="4">
        <f>F228</f>
        <v>215</v>
      </c>
      <c r="Y241" s="4">
        <f>F88</f>
        <v>75</v>
      </c>
      <c r="Z241" s="5">
        <f>F195</f>
        <v>182</v>
      </c>
      <c r="AA241" s="75">
        <f>S240^3+T240^3+U240^3+V240^3+W240^3+X240^3+Y240^3+Z240^3+S241^3+T241^3+U241^3+V241^3+W241^3+X241^3+Y241^3+Z241^3</f>
        <v>67634176</v>
      </c>
      <c r="AB241" s="76">
        <f t="shared" si="40"/>
        <v>67634176</v>
      </c>
      <c r="AC241" s="61"/>
      <c r="AD241" s="89" t="s">
        <v>115</v>
      </c>
      <c r="AE241" s="83" t="s">
        <v>116</v>
      </c>
      <c r="AF241" s="83" t="s">
        <v>117</v>
      </c>
      <c r="AG241" s="83" t="s">
        <v>118</v>
      </c>
      <c r="AH241" s="82" t="s">
        <v>95</v>
      </c>
      <c r="AI241" s="82" t="s">
        <v>96</v>
      </c>
      <c r="AJ241" s="82" t="s">
        <v>97</v>
      </c>
      <c r="AK241" s="82" t="s">
        <v>98</v>
      </c>
      <c r="AL241" s="83" t="s">
        <v>127</v>
      </c>
      <c r="AM241" s="83" t="s">
        <v>126</v>
      </c>
      <c r="AN241" s="83" t="s">
        <v>125</v>
      </c>
      <c r="AO241" s="83" t="s">
        <v>124</v>
      </c>
      <c r="AP241" s="82" t="s">
        <v>131</v>
      </c>
      <c r="AQ241" s="82" t="s">
        <v>130</v>
      </c>
      <c r="AR241" s="82" t="s">
        <v>129</v>
      </c>
      <c r="AS241" s="86" t="s">
        <v>128</v>
      </c>
      <c r="AT241" s="66"/>
      <c r="AU241" s="51"/>
      <c r="AW241" s="109"/>
      <c r="AX241" s="58"/>
      <c r="AY241" s="3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5"/>
      <c r="BO241" s="75">
        <f>BG240^3+BH240^3+BI240^3+BJ240^3+BK240^3+BL240^3+BM240^3+BN240^3+BG241^3+BH241^3+BI241^3+BJ241^3+BK241^3+BL241^3+BM241^3+BN241^3</f>
        <v>0</v>
      </c>
      <c r="BP241" s="76">
        <f t="shared" si="41"/>
        <v>0</v>
      </c>
      <c r="BQ241" s="61"/>
      <c r="BR241" s="89"/>
      <c r="BS241" s="83"/>
      <c r="BT241" s="83"/>
      <c r="BU241" s="83"/>
      <c r="BV241" s="83"/>
      <c r="BW241" s="83"/>
      <c r="BX241" s="83"/>
      <c r="BY241" s="83"/>
      <c r="BZ241" s="82"/>
      <c r="CA241" s="82"/>
      <c r="CB241" s="82"/>
      <c r="CC241" s="82"/>
      <c r="CD241" s="82"/>
      <c r="CE241" s="82"/>
      <c r="CF241" s="82"/>
      <c r="CG241" s="86"/>
      <c r="CH241" s="66"/>
      <c r="CI241" s="51"/>
      <c r="CJ241" s="144"/>
      <c r="CK241" s="109"/>
      <c r="CL241" s="58"/>
      <c r="CM241" s="3"/>
      <c r="CN241" s="4"/>
      <c r="CO241" s="4"/>
      <c r="CP241" s="4"/>
      <c r="CQ241" s="4"/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5"/>
      <c r="DC241" s="75">
        <f>CU240^3+CV240^3+CW240^3+CX240^3+CY240^3+CZ240^3+DA240^3+DB240^3+CU241^3+CV241^3+CW241^3+CX241^3+CY241^3+CZ241^3+DA241^3+DB241^3</f>
        <v>0</v>
      </c>
      <c r="DD241" s="76">
        <f t="shared" si="42"/>
        <v>0</v>
      </c>
      <c r="DE241" s="61"/>
      <c r="DF241" s="81"/>
      <c r="DG241" s="82"/>
      <c r="DH241" s="83"/>
      <c r="DI241" s="83"/>
      <c r="DJ241" s="82"/>
      <c r="DK241" s="82"/>
      <c r="DL241" s="83"/>
      <c r="DM241" s="83"/>
      <c r="DN241" s="82"/>
      <c r="DO241" s="82"/>
      <c r="DP241" s="83"/>
      <c r="DQ241" s="83"/>
      <c r="DR241" s="82"/>
      <c r="DS241" s="82"/>
      <c r="DT241" s="83"/>
      <c r="DU241" s="84"/>
      <c r="DV241" s="66"/>
      <c r="DW241" s="51"/>
      <c r="DY241" s="109"/>
      <c r="DZ241" s="58"/>
      <c r="EA241" s="3"/>
      <c r="EB241" s="4"/>
      <c r="EC241" s="4"/>
      <c r="ED241" s="4"/>
      <c r="EE241" s="4"/>
      <c r="EF241" s="4"/>
      <c r="EG241" s="4"/>
      <c r="EH241" s="4"/>
      <c r="EI241" s="4"/>
      <c r="EJ241" s="4"/>
      <c r="EK241" s="4"/>
      <c r="EL241" s="4"/>
      <c r="EM241" s="4"/>
      <c r="EN241" s="4"/>
      <c r="EO241" s="4"/>
      <c r="EP241" s="5"/>
      <c r="EQ241" s="75">
        <f>EI240^3+EJ240^3+EK240^3+EL240^3+EM240^3+EN240^3+EO240^3+EP240^3+EI241^3+EJ241^3+EK241^3+EL241^3+EM241^3+EN241^3+EO241^3+EP241^3</f>
        <v>0</v>
      </c>
      <c r="ER241" s="76">
        <f t="shared" si="43"/>
        <v>0</v>
      </c>
      <c r="ES241" s="61"/>
      <c r="ET241" s="89"/>
      <c r="EU241" s="83"/>
      <c r="EV241" s="83"/>
      <c r="EW241" s="83"/>
      <c r="EX241" s="83"/>
      <c r="EY241" s="83"/>
      <c r="EZ241" s="83"/>
      <c r="FA241" s="83"/>
      <c r="FB241" s="83"/>
      <c r="FC241" s="83"/>
      <c r="FD241" s="83"/>
      <c r="FE241" s="83"/>
      <c r="FF241" s="83"/>
      <c r="FG241" s="83"/>
      <c r="FH241" s="83"/>
      <c r="FI241" s="84"/>
      <c r="FJ241" s="66"/>
      <c r="FK241" s="51"/>
    </row>
    <row r="242" spans="1:167" x14ac:dyDescent="0.2">
      <c r="A242" s="32"/>
      <c r="B242" s="32"/>
      <c r="C242" s="32"/>
      <c r="D242" s="106" t="s">
        <v>23</v>
      </c>
      <c r="E242" s="107" t="s">
        <v>207</v>
      </c>
      <c r="F242" s="108">
        <f>B4+(228*B6)</f>
        <v>229</v>
      </c>
      <c r="G242" s="104"/>
      <c r="H242" s="43"/>
      <c r="I242" s="109"/>
      <c r="J242" s="58"/>
      <c r="K242" s="3">
        <f>F109</f>
        <v>96</v>
      </c>
      <c r="L242" s="4">
        <f>F174</f>
        <v>161</v>
      </c>
      <c r="M242" s="4">
        <f>F74</f>
        <v>61</v>
      </c>
      <c r="N242" s="4">
        <f>F209</f>
        <v>196</v>
      </c>
      <c r="O242" s="4">
        <f>F24</f>
        <v>11</v>
      </c>
      <c r="P242" s="4">
        <f>F259</f>
        <v>246</v>
      </c>
      <c r="Q242" s="4">
        <f>F119</f>
        <v>106</v>
      </c>
      <c r="R242" s="4">
        <f>F164</f>
        <v>151</v>
      </c>
      <c r="S242" s="4">
        <f>F167</f>
        <v>154</v>
      </c>
      <c r="T242" s="4">
        <f>F116</f>
        <v>103</v>
      </c>
      <c r="U242" s="4">
        <f>F264</f>
        <v>251</v>
      </c>
      <c r="V242" s="4">
        <f>F19</f>
        <v>6</v>
      </c>
      <c r="W242" s="4">
        <f>F218</f>
        <v>205</v>
      </c>
      <c r="X242" s="4">
        <f>F65</f>
        <v>52</v>
      </c>
      <c r="Y242" s="4">
        <f>F189</f>
        <v>176</v>
      </c>
      <c r="Z242" s="5">
        <f>F94</f>
        <v>81</v>
      </c>
      <c r="AA242" s="75">
        <f>K242^3+L242^3+M242^3+N242^3+O242^3+P242^3+Q242^3+R242^3+K243^3+L243^3+M243^3+N243^3+O243^3+P243^3+Q243^3+R243^3</f>
        <v>67634176</v>
      </c>
      <c r="AB242" s="76">
        <f t="shared" si="40"/>
        <v>67634176</v>
      </c>
      <c r="AC242" s="95"/>
      <c r="AD242" s="81" t="s">
        <v>205</v>
      </c>
      <c r="AE242" s="82" t="s">
        <v>206</v>
      </c>
      <c r="AF242" s="82" t="s">
        <v>203</v>
      </c>
      <c r="AG242" s="82" t="s">
        <v>204</v>
      </c>
      <c r="AH242" s="83" t="s">
        <v>172</v>
      </c>
      <c r="AI242" s="83" t="s">
        <v>173</v>
      </c>
      <c r="AJ242" s="83" t="s">
        <v>170</v>
      </c>
      <c r="AK242" s="83" t="s">
        <v>171</v>
      </c>
      <c r="AL242" s="82" t="s">
        <v>237</v>
      </c>
      <c r="AM242" s="82" t="s">
        <v>236</v>
      </c>
      <c r="AN242" s="82" t="s">
        <v>239</v>
      </c>
      <c r="AO242" s="82" t="s">
        <v>238</v>
      </c>
      <c r="AP242" s="83" t="s">
        <v>269</v>
      </c>
      <c r="AQ242" s="83" t="s">
        <v>268</v>
      </c>
      <c r="AR242" s="83" t="s">
        <v>271</v>
      </c>
      <c r="AS242" s="84" t="s">
        <v>270</v>
      </c>
      <c r="AT242" s="66"/>
      <c r="AU242" s="51"/>
      <c r="AW242" s="109"/>
      <c r="AX242" s="58"/>
      <c r="AY242" s="3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5"/>
      <c r="BO242" s="75">
        <f>AY242^3+AZ242^3+BA242^3+BB242^3+BC242^3+BD242^3+BE242^3+BF242^3+AY243^3+AZ243^3+BA243^3+BB243^3+BC243^3+BD243^3+BE243^3+BF243^3</f>
        <v>0</v>
      </c>
      <c r="BP242" s="76">
        <f t="shared" si="41"/>
        <v>0</v>
      </c>
      <c r="BQ242" s="95"/>
      <c r="BR242" s="81"/>
      <c r="BS242" s="82"/>
      <c r="BT242" s="82"/>
      <c r="BU242" s="82"/>
      <c r="BV242" s="82"/>
      <c r="BW242" s="82"/>
      <c r="BX242" s="82"/>
      <c r="BY242" s="82"/>
      <c r="BZ242" s="83"/>
      <c r="CA242" s="83"/>
      <c r="CB242" s="83"/>
      <c r="CC242" s="83"/>
      <c r="CD242" s="83"/>
      <c r="CE242" s="83"/>
      <c r="CF242" s="83"/>
      <c r="CG242" s="84"/>
      <c r="CH242" s="66"/>
      <c r="CI242" s="51"/>
      <c r="CJ242" s="144"/>
      <c r="CK242" s="109"/>
      <c r="CL242" s="58"/>
      <c r="CM242" s="3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5"/>
      <c r="DC242" s="75">
        <f>CM242^3+CN242^3+CO242^3+CP242^3+CQ242^3+CR242^3+CS242^3+CT242^3+CM243^3+CN243^3+CO243^3+CP243^3+CQ243^3+CR243^3+CS243^3+CT243^3</f>
        <v>0</v>
      </c>
      <c r="DD242" s="76">
        <f t="shared" si="42"/>
        <v>0</v>
      </c>
      <c r="DE242" s="95"/>
      <c r="DF242" s="89"/>
      <c r="DG242" s="83"/>
      <c r="DH242" s="82"/>
      <c r="DI242" s="82"/>
      <c r="DJ242" s="83"/>
      <c r="DK242" s="83"/>
      <c r="DL242" s="82"/>
      <c r="DM242" s="82"/>
      <c r="DN242" s="83"/>
      <c r="DO242" s="83"/>
      <c r="DP242" s="82"/>
      <c r="DQ242" s="82"/>
      <c r="DR242" s="83"/>
      <c r="DS242" s="83"/>
      <c r="DT242" s="82"/>
      <c r="DU242" s="86"/>
      <c r="DV242" s="66"/>
      <c r="DW242" s="51"/>
      <c r="DY242" s="109"/>
      <c r="DZ242" s="58"/>
      <c r="EA242" s="3"/>
      <c r="EB242" s="4"/>
      <c r="EC242" s="4"/>
      <c r="ED242" s="4"/>
      <c r="EE242" s="4"/>
      <c r="EF242" s="4"/>
      <c r="EG242" s="4"/>
      <c r="EH242" s="4"/>
      <c r="EI242" s="4"/>
      <c r="EJ242" s="4"/>
      <c r="EK242" s="4"/>
      <c r="EL242" s="4"/>
      <c r="EM242" s="4"/>
      <c r="EN242" s="4"/>
      <c r="EO242" s="4"/>
      <c r="EP242" s="5"/>
      <c r="EQ242" s="75">
        <f>EA242^3+EB242^3+EC242^3+ED242^3+EE242^3+EF242^3+EG242^3+EH242^3+EA243^3+EB243^3+EC243^3+ED243^3+EE243^3+EF243^3+EG243^3+EH243^3</f>
        <v>0</v>
      </c>
      <c r="ER242" s="76">
        <f t="shared" si="43"/>
        <v>0</v>
      </c>
      <c r="ES242" s="95"/>
      <c r="ET242" s="81"/>
      <c r="EU242" s="82"/>
      <c r="EV242" s="82"/>
      <c r="EW242" s="82"/>
      <c r="EX242" s="82"/>
      <c r="EY242" s="82"/>
      <c r="EZ242" s="82"/>
      <c r="FA242" s="82"/>
      <c r="FB242" s="82"/>
      <c r="FC242" s="82"/>
      <c r="FD242" s="82"/>
      <c r="FE242" s="82"/>
      <c r="FF242" s="82"/>
      <c r="FG242" s="82"/>
      <c r="FH242" s="82"/>
      <c r="FI242" s="86"/>
      <c r="FJ242" s="66"/>
      <c r="FK242" s="51"/>
    </row>
    <row r="243" spans="1:167" x14ac:dyDescent="0.2">
      <c r="A243" s="32"/>
      <c r="B243" s="32"/>
      <c r="C243" s="32"/>
      <c r="D243" s="106" t="s">
        <v>242</v>
      </c>
      <c r="E243" s="107" t="s">
        <v>207</v>
      </c>
      <c r="F243" s="110">
        <f>B4+(229*B6)</f>
        <v>230</v>
      </c>
      <c r="G243" s="104"/>
      <c r="H243" s="43"/>
      <c r="I243" s="109"/>
      <c r="J243" s="58"/>
      <c r="K243" s="3">
        <f>F82</f>
        <v>69</v>
      </c>
      <c r="L243" s="4">
        <f>F201</f>
        <v>188</v>
      </c>
      <c r="M243" s="4">
        <f>F53</f>
        <v>40</v>
      </c>
      <c r="N243" s="4">
        <f>F230</f>
        <v>217</v>
      </c>
      <c r="O243" s="4">
        <f>F31</f>
        <v>18</v>
      </c>
      <c r="P243" s="4">
        <f>F252</f>
        <v>239</v>
      </c>
      <c r="Q243" s="4">
        <f>F128</f>
        <v>115</v>
      </c>
      <c r="R243" s="4">
        <f>F155</f>
        <v>142</v>
      </c>
      <c r="S243" s="4">
        <f>F144</f>
        <v>131</v>
      </c>
      <c r="T243" s="4">
        <f>F139</f>
        <v>126</v>
      </c>
      <c r="U243" s="4">
        <f>F239</f>
        <v>226</v>
      </c>
      <c r="V243" s="4">
        <f>F44</f>
        <v>31</v>
      </c>
      <c r="W243" s="4">
        <f>F229</f>
        <v>216</v>
      </c>
      <c r="X243" s="4">
        <f>F54</f>
        <v>41</v>
      </c>
      <c r="Y243" s="4">
        <f>F194</f>
        <v>181</v>
      </c>
      <c r="Z243" s="5">
        <f>F89</f>
        <v>76</v>
      </c>
      <c r="AA243" s="75">
        <f>S242^3+T242^3+U242^3+V242^3+W242^3+X242^3+Y242^3+Z242^3+S243^3+T243^3+U243^3+V243^3+W243^3+X243^3+Y243^3+Z243^3</f>
        <v>67634176</v>
      </c>
      <c r="AB243" s="76">
        <f t="shared" si="40"/>
        <v>67634176</v>
      </c>
      <c r="AC243" s="61"/>
      <c r="AD243" s="81" t="s">
        <v>201</v>
      </c>
      <c r="AE243" s="82" t="s">
        <v>202</v>
      </c>
      <c r="AF243" s="82" t="s">
        <v>199</v>
      </c>
      <c r="AG243" s="82" t="s">
        <v>200</v>
      </c>
      <c r="AH243" s="83" t="s">
        <v>168</v>
      </c>
      <c r="AI243" s="83" t="s">
        <v>169</v>
      </c>
      <c r="AJ243" s="83" t="s">
        <v>166</v>
      </c>
      <c r="AK243" s="83" t="s">
        <v>167</v>
      </c>
      <c r="AL243" s="82" t="s">
        <v>233</v>
      </c>
      <c r="AM243" s="82" t="s">
        <v>232</v>
      </c>
      <c r="AN243" s="82" t="s">
        <v>235</v>
      </c>
      <c r="AO243" s="82" t="s">
        <v>234</v>
      </c>
      <c r="AP243" s="83" t="s">
        <v>265</v>
      </c>
      <c r="AQ243" s="83" t="s">
        <v>264</v>
      </c>
      <c r="AR243" s="83" t="s">
        <v>267</v>
      </c>
      <c r="AS243" s="84" t="s">
        <v>266</v>
      </c>
      <c r="AT243" s="66"/>
      <c r="AU243" s="51"/>
      <c r="AW243" s="109"/>
      <c r="AX243" s="58"/>
      <c r="AY243" s="3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5"/>
      <c r="BO243" s="75">
        <f>BG242^3+BH242^3+BI242^3+BJ242^3+BK242^3+BL242^3+BM242^3+BN242^3+BG243^3+BH243^3+BI243^3+BJ243^3+BK243^3+BL243^3+BM243^3+BN243^3</f>
        <v>0</v>
      </c>
      <c r="BP243" s="76">
        <f t="shared" si="41"/>
        <v>0</v>
      </c>
      <c r="BQ243" s="61"/>
      <c r="BR243" s="81"/>
      <c r="BS243" s="82"/>
      <c r="BT243" s="82"/>
      <c r="BU243" s="82"/>
      <c r="BV243" s="82"/>
      <c r="BW243" s="82"/>
      <c r="BX243" s="82"/>
      <c r="BY243" s="82"/>
      <c r="BZ243" s="83"/>
      <c r="CA243" s="83"/>
      <c r="CB243" s="83"/>
      <c r="CC243" s="83"/>
      <c r="CD243" s="83"/>
      <c r="CE243" s="83"/>
      <c r="CF243" s="83"/>
      <c r="CG243" s="84"/>
      <c r="CH243" s="66"/>
      <c r="CI243" s="51"/>
      <c r="CJ243" s="144"/>
      <c r="CK243" s="109"/>
      <c r="CL243" s="58"/>
      <c r="CM243" s="3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5"/>
      <c r="DC243" s="75">
        <f>CU242^3+CV242^3+CW242^3+CX242^3+CY242^3+CZ242^3+DA242^3+DB242^3+CU243^3+CV243^3+CW243^3+CX243^3+CY243^3+CZ243^3+DA243^3+DB243^3</f>
        <v>0</v>
      </c>
      <c r="DD243" s="76">
        <f t="shared" si="42"/>
        <v>0</v>
      </c>
      <c r="DE243" s="61"/>
      <c r="DF243" s="89"/>
      <c r="DG243" s="83"/>
      <c r="DH243" s="82"/>
      <c r="DI243" s="82"/>
      <c r="DJ243" s="83"/>
      <c r="DK243" s="83"/>
      <c r="DL243" s="82"/>
      <c r="DM243" s="82"/>
      <c r="DN243" s="83"/>
      <c r="DO243" s="83"/>
      <c r="DP243" s="82"/>
      <c r="DQ243" s="82"/>
      <c r="DR243" s="83"/>
      <c r="DS243" s="83"/>
      <c r="DT243" s="82"/>
      <c r="DU243" s="86"/>
      <c r="DV243" s="66"/>
      <c r="DW243" s="51"/>
      <c r="DY243" s="109"/>
      <c r="DZ243" s="58"/>
      <c r="EA243" s="3"/>
      <c r="EB243" s="4"/>
      <c r="EC243" s="4"/>
      <c r="ED243" s="4"/>
      <c r="EE243" s="4"/>
      <c r="EF243" s="4"/>
      <c r="EG243" s="4"/>
      <c r="EH243" s="4"/>
      <c r="EI243" s="4"/>
      <c r="EJ243" s="4"/>
      <c r="EK243" s="4"/>
      <c r="EL243" s="4"/>
      <c r="EM243" s="4"/>
      <c r="EN243" s="4"/>
      <c r="EO243" s="4"/>
      <c r="EP243" s="5"/>
      <c r="EQ243" s="75">
        <f>EI242^3+EJ242^3+EK242^3+EL242^3+EM242^3+EN242^3+EO242^3+EP242^3+EI243^3+EJ243^3+EK243^3+EL243^3+EM243^3+EN243^3+EO243^3+EP243^3</f>
        <v>0</v>
      </c>
      <c r="ER243" s="76">
        <f t="shared" si="43"/>
        <v>0</v>
      </c>
      <c r="ES243" s="61"/>
      <c r="ET243" s="89"/>
      <c r="EU243" s="83"/>
      <c r="EV243" s="83"/>
      <c r="EW243" s="83"/>
      <c r="EX243" s="83"/>
      <c r="EY243" s="83"/>
      <c r="EZ243" s="83"/>
      <c r="FA243" s="83"/>
      <c r="FB243" s="83"/>
      <c r="FC243" s="83"/>
      <c r="FD243" s="83"/>
      <c r="FE243" s="83"/>
      <c r="FF243" s="83"/>
      <c r="FG243" s="83"/>
      <c r="FH243" s="83"/>
      <c r="FI243" s="84"/>
      <c r="FJ243" s="66"/>
      <c r="FK243" s="51"/>
    </row>
    <row r="244" spans="1:167" x14ac:dyDescent="0.2">
      <c r="A244" s="32"/>
      <c r="B244" s="32"/>
      <c r="C244" s="32"/>
      <c r="D244" s="106" t="s">
        <v>147</v>
      </c>
      <c r="E244" s="107" t="s">
        <v>207</v>
      </c>
      <c r="F244" s="110">
        <f>B4+(230*B6)</f>
        <v>231</v>
      </c>
      <c r="G244" s="104"/>
      <c r="H244" s="43"/>
      <c r="I244" s="109"/>
      <c r="J244" s="58"/>
      <c r="K244" s="3">
        <f>F156</f>
        <v>143</v>
      </c>
      <c r="L244" s="4">
        <f>F127</f>
        <v>114</v>
      </c>
      <c r="M244" s="4">
        <f>F251</f>
        <v>238</v>
      </c>
      <c r="N244" s="4">
        <f>F32</f>
        <v>19</v>
      </c>
      <c r="O244" s="4">
        <f>F233</f>
        <v>220</v>
      </c>
      <c r="P244" s="4">
        <f>F50</f>
        <v>37</v>
      </c>
      <c r="Q244" s="4">
        <f>F198</f>
        <v>185</v>
      </c>
      <c r="R244" s="4">
        <f>F85</f>
        <v>72</v>
      </c>
      <c r="S244" s="4">
        <f>F86</f>
        <v>73</v>
      </c>
      <c r="T244" s="4">
        <f>F197</f>
        <v>184</v>
      </c>
      <c r="U244" s="4">
        <f>F57</f>
        <v>44</v>
      </c>
      <c r="V244" s="4">
        <f>F226</f>
        <v>213</v>
      </c>
      <c r="W244" s="4">
        <f>F43</f>
        <v>30</v>
      </c>
      <c r="X244" s="4">
        <f>F240</f>
        <v>227</v>
      </c>
      <c r="Y244" s="4">
        <f>F140</f>
        <v>127</v>
      </c>
      <c r="Z244" s="5">
        <f>F143</f>
        <v>130</v>
      </c>
      <c r="AA244" s="75">
        <f>K244^3+L244^3+M244^3+N244^3+O244^3+P244^3+Q244^3+R244^3+K245^3+L245^3+M245^3+N245^3+O245^3+P245^3+Q245^3+R245^3</f>
        <v>67634176</v>
      </c>
      <c r="AB244" s="76">
        <f t="shared" si="40"/>
        <v>67634176</v>
      </c>
      <c r="AC244" s="61"/>
      <c r="AD244" s="81" t="s">
        <v>197</v>
      </c>
      <c r="AE244" s="82" t="s">
        <v>198</v>
      </c>
      <c r="AF244" s="82" t="s">
        <v>195</v>
      </c>
      <c r="AG244" s="82" t="s">
        <v>196</v>
      </c>
      <c r="AH244" s="83" t="s">
        <v>164</v>
      </c>
      <c r="AI244" s="83" t="s">
        <v>165</v>
      </c>
      <c r="AJ244" s="83" t="s">
        <v>162</v>
      </c>
      <c r="AK244" s="83" t="s">
        <v>163</v>
      </c>
      <c r="AL244" s="82" t="s">
        <v>229</v>
      </c>
      <c r="AM244" s="82" t="s">
        <v>228</v>
      </c>
      <c r="AN244" s="82" t="s">
        <v>231</v>
      </c>
      <c r="AO244" s="82" t="s">
        <v>230</v>
      </c>
      <c r="AP244" s="83" t="s">
        <v>261</v>
      </c>
      <c r="AQ244" s="83" t="s">
        <v>260</v>
      </c>
      <c r="AR244" s="83" t="s">
        <v>263</v>
      </c>
      <c r="AS244" s="84" t="s">
        <v>262</v>
      </c>
      <c r="AT244" s="66"/>
      <c r="AU244" s="51"/>
      <c r="AW244" s="109"/>
      <c r="AX244" s="58"/>
      <c r="AY244" s="3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5"/>
      <c r="BO244" s="75">
        <f>AY244^3+AZ244^3+BA244^3+BB244^3+BC244^3+BD244^3+BE244^3+BF244^3+AY245^3+AZ245^3+BA245^3+BB245^3+BC245^3+BD245^3+BE245^3+BF245^3</f>
        <v>0</v>
      </c>
      <c r="BP244" s="76">
        <f t="shared" si="41"/>
        <v>0</v>
      </c>
      <c r="BQ244" s="61"/>
      <c r="BR244" s="89"/>
      <c r="BS244" s="83"/>
      <c r="BT244" s="83"/>
      <c r="BU244" s="83"/>
      <c r="BV244" s="83"/>
      <c r="BW244" s="83"/>
      <c r="BX244" s="83"/>
      <c r="BY244" s="83"/>
      <c r="BZ244" s="82"/>
      <c r="CA244" s="82"/>
      <c r="CB244" s="82"/>
      <c r="CC244" s="82"/>
      <c r="CD244" s="82"/>
      <c r="CE244" s="82"/>
      <c r="CF244" s="82"/>
      <c r="CG244" s="86"/>
      <c r="CH244" s="66"/>
      <c r="CI244" s="51"/>
      <c r="CJ244" s="144"/>
      <c r="CK244" s="109"/>
      <c r="CL244" s="58"/>
      <c r="CM244" s="3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5"/>
      <c r="DC244" s="75">
        <f>CM244^3+CN244^3+CO244^3+CP244^3+CQ244^3+CR244^3+CS244^3+CT244^3+CM245^3+CN245^3+CO245^3+CP245^3+CQ245^3+CR245^3+CS245^3+CT245^3</f>
        <v>0</v>
      </c>
      <c r="DD244" s="76">
        <f t="shared" si="42"/>
        <v>0</v>
      </c>
      <c r="DE244" s="61"/>
      <c r="DF244" s="89"/>
      <c r="DG244" s="83"/>
      <c r="DH244" s="82"/>
      <c r="DI244" s="82"/>
      <c r="DJ244" s="83"/>
      <c r="DK244" s="83"/>
      <c r="DL244" s="82"/>
      <c r="DM244" s="82"/>
      <c r="DN244" s="83"/>
      <c r="DO244" s="83"/>
      <c r="DP244" s="82"/>
      <c r="DQ244" s="82"/>
      <c r="DR244" s="83"/>
      <c r="DS244" s="83"/>
      <c r="DT244" s="82"/>
      <c r="DU244" s="86"/>
      <c r="DV244" s="66"/>
      <c r="DW244" s="51"/>
      <c r="DY244" s="109"/>
      <c r="DZ244" s="58"/>
      <c r="EA244" s="3"/>
      <c r="EB244" s="4"/>
      <c r="EC244" s="4"/>
      <c r="ED244" s="4"/>
      <c r="EE244" s="4"/>
      <c r="EF244" s="4"/>
      <c r="EG244" s="4"/>
      <c r="EH244" s="4"/>
      <c r="EI244" s="4"/>
      <c r="EJ244" s="4"/>
      <c r="EK244" s="4"/>
      <c r="EL244" s="4"/>
      <c r="EM244" s="4"/>
      <c r="EN244" s="4"/>
      <c r="EO244" s="4"/>
      <c r="EP244" s="5"/>
      <c r="EQ244" s="75">
        <f>EA244^3+EB244^3+EC244^3+ED244^3+EE244^3+EF244^3+EG244^3+EH244^3+EA245^3+EB245^3+EC245^3+ED245^3+EE245^3+EF245^3+EG245^3+EH245^3</f>
        <v>0</v>
      </c>
      <c r="ER244" s="76">
        <f t="shared" si="43"/>
        <v>0</v>
      </c>
      <c r="ES244" s="61"/>
      <c r="ET244" s="81"/>
      <c r="EU244" s="82"/>
      <c r="EV244" s="82"/>
      <c r="EW244" s="82"/>
      <c r="EX244" s="82"/>
      <c r="EY244" s="82"/>
      <c r="EZ244" s="82"/>
      <c r="FA244" s="82"/>
      <c r="FB244" s="82"/>
      <c r="FC244" s="82"/>
      <c r="FD244" s="82"/>
      <c r="FE244" s="82"/>
      <c r="FF244" s="82"/>
      <c r="FG244" s="82"/>
      <c r="FH244" s="82"/>
      <c r="FI244" s="86"/>
      <c r="FJ244" s="66"/>
      <c r="FK244" s="51"/>
    </row>
    <row r="245" spans="1:167" x14ac:dyDescent="0.2">
      <c r="A245" s="32"/>
      <c r="B245" s="32"/>
      <c r="C245" s="32"/>
      <c r="D245" s="106" t="s">
        <v>48</v>
      </c>
      <c r="E245" s="107" t="s">
        <v>207</v>
      </c>
      <c r="F245" s="108">
        <f>B4+(231*B6)</f>
        <v>232</v>
      </c>
      <c r="G245" s="104"/>
      <c r="H245" s="43"/>
      <c r="I245" s="109"/>
      <c r="J245" s="58"/>
      <c r="K245" s="3">
        <f>F163</f>
        <v>150</v>
      </c>
      <c r="L245" s="4">
        <f>F120</f>
        <v>107</v>
      </c>
      <c r="M245" s="4">
        <f>F260</f>
        <v>247</v>
      </c>
      <c r="N245" s="4">
        <f>F23</f>
        <v>10</v>
      </c>
      <c r="O245" s="4">
        <f>F206</f>
        <v>193</v>
      </c>
      <c r="P245" s="4">
        <f>F77</f>
        <v>64</v>
      </c>
      <c r="Q245" s="4">
        <f>F177</f>
        <v>164</v>
      </c>
      <c r="R245" s="4">
        <f>F106</f>
        <v>93</v>
      </c>
      <c r="S245" s="4">
        <f>F97</f>
        <v>84</v>
      </c>
      <c r="T245" s="4">
        <f>F186</f>
        <v>173</v>
      </c>
      <c r="U245" s="4">
        <f>F62</f>
        <v>49</v>
      </c>
      <c r="V245" s="4">
        <f>F221</f>
        <v>208</v>
      </c>
      <c r="W245" s="4">
        <f>F20</f>
        <v>7</v>
      </c>
      <c r="X245" s="4">
        <f>F263</f>
        <v>250</v>
      </c>
      <c r="Y245" s="4">
        <f>F115</f>
        <v>102</v>
      </c>
      <c r="Z245" s="5">
        <f>F168</f>
        <v>155</v>
      </c>
      <c r="AA245" s="75">
        <f>S244^3+T244^3+U244^3+V244^3+W244^3+X244^3+Y244^3+Z244^3+S245^3+T245^3+U245^3+V245^3+W245^3+X245^3+Y245^3+Z245^3</f>
        <v>67634176</v>
      </c>
      <c r="AB245" s="76">
        <f t="shared" si="40"/>
        <v>67634176</v>
      </c>
      <c r="AC245" s="61"/>
      <c r="AD245" s="81" t="s">
        <v>193</v>
      </c>
      <c r="AE245" s="82" t="s">
        <v>194</v>
      </c>
      <c r="AF245" s="82" t="s">
        <v>191</v>
      </c>
      <c r="AG245" s="82" t="s">
        <v>192</v>
      </c>
      <c r="AH245" s="83" t="s">
        <v>160</v>
      </c>
      <c r="AI245" s="83" t="s">
        <v>161</v>
      </c>
      <c r="AJ245" s="83" t="s">
        <v>158</v>
      </c>
      <c r="AK245" s="83" t="s">
        <v>159</v>
      </c>
      <c r="AL245" s="82" t="s">
        <v>225</v>
      </c>
      <c r="AM245" s="82" t="s">
        <v>224</v>
      </c>
      <c r="AN245" s="82" t="s">
        <v>227</v>
      </c>
      <c r="AO245" s="82" t="s">
        <v>226</v>
      </c>
      <c r="AP245" s="83" t="s">
        <v>257</v>
      </c>
      <c r="AQ245" s="83" t="s">
        <v>256</v>
      </c>
      <c r="AR245" s="83" t="s">
        <v>259</v>
      </c>
      <c r="AS245" s="84" t="s">
        <v>258</v>
      </c>
      <c r="AT245" s="66"/>
      <c r="AU245" s="51"/>
      <c r="AW245" s="109"/>
      <c r="AX245" s="58"/>
      <c r="AY245" s="3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5"/>
      <c r="BO245" s="75">
        <f>BG244^3+BH244^3+BI244^3+BJ244^3+BK244^3+BL244^3+BM244^3+BN244^3+BG245^3+BH245^3+BI245^3+BJ245^3+BK245^3+BL245^3+BM245^3+BN245^3</f>
        <v>0</v>
      </c>
      <c r="BP245" s="76">
        <f t="shared" si="41"/>
        <v>0</v>
      </c>
      <c r="BQ245" s="61"/>
      <c r="BR245" s="89"/>
      <c r="BS245" s="83"/>
      <c r="BT245" s="83"/>
      <c r="BU245" s="83"/>
      <c r="BV245" s="83"/>
      <c r="BW245" s="83"/>
      <c r="BX245" s="83"/>
      <c r="BY245" s="83"/>
      <c r="BZ245" s="82"/>
      <c r="CA245" s="82"/>
      <c r="CB245" s="82"/>
      <c r="CC245" s="82"/>
      <c r="CD245" s="82"/>
      <c r="CE245" s="82"/>
      <c r="CF245" s="82"/>
      <c r="CG245" s="86"/>
      <c r="CH245" s="66"/>
      <c r="CI245" s="51"/>
      <c r="CJ245" s="144"/>
      <c r="CK245" s="109"/>
      <c r="CL245" s="58"/>
      <c r="CM245" s="3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/>
      <c r="DA245" s="4"/>
      <c r="DB245" s="5"/>
      <c r="DC245" s="75">
        <f>CU244^3+CV244^3+CW244^3+CX244^3+CY244^3+CZ244^3+DA244^3+DB244^3+CU245^3+CV245^3+CW245^3+CX245^3+CY245^3+CZ245^3+DA245^3+DB245^3</f>
        <v>0</v>
      </c>
      <c r="DD245" s="76">
        <f t="shared" si="42"/>
        <v>0</v>
      </c>
      <c r="DE245" s="61"/>
      <c r="DF245" s="89"/>
      <c r="DG245" s="83"/>
      <c r="DH245" s="82"/>
      <c r="DI245" s="82"/>
      <c r="DJ245" s="83"/>
      <c r="DK245" s="83"/>
      <c r="DL245" s="82"/>
      <c r="DM245" s="82"/>
      <c r="DN245" s="83"/>
      <c r="DO245" s="83"/>
      <c r="DP245" s="82"/>
      <c r="DQ245" s="82"/>
      <c r="DR245" s="83"/>
      <c r="DS245" s="83"/>
      <c r="DT245" s="82"/>
      <c r="DU245" s="86"/>
      <c r="DV245" s="66"/>
      <c r="DW245" s="51"/>
      <c r="DY245" s="109"/>
      <c r="DZ245" s="58"/>
      <c r="EA245" s="3"/>
      <c r="EB245" s="4"/>
      <c r="EC245" s="4"/>
      <c r="ED245" s="4"/>
      <c r="EE245" s="4"/>
      <c r="EF245" s="4"/>
      <c r="EG245" s="4"/>
      <c r="EH245" s="4"/>
      <c r="EI245" s="4"/>
      <c r="EJ245" s="4"/>
      <c r="EK245" s="4"/>
      <c r="EL245" s="4"/>
      <c r="EM245" s="4"/>
      <c r="EN245" s="4"/>
      <c r="EO245" s="4"/>
      <c r="EP245" s="5"/>
      <c r="EQ245" s="75">
        <f>EI244^3+EJ244^3+EK244^3+EL244^3+EM244^3+EN244^3+EO244^3+EP244^3+EI245^3+EJ245^3+EK245^3+EL245^3+EM245^3+EN245^3+EO245^3+EP245^3</f>
        <v>0</v>
      </c>
      <c r="ER245" s="76">
        <f t="shared" si="43"/>
        <v>0</v>
      </c>
      <c r="ES245" s="61"/>
      <c r="ET245" s="89"/>
      <c r="EU245" s="83"/>
      <c r="EV245" s="83"/>
      <c r="EW245" s="83"/>
      <c r="EX245" s="83"/>
      <c r="EY245" s="83"/>
      <c r="EZ245" s="83"/>
      <c r="FA245" s="83"/>
      <c r="FB245" s="83"/>
      <c r="FC245" s="83"/>
      <c r="FD245" s="83"/>
      <c r="FE245" s="83"/>
      <c r="FF245" s="83"/>
      <c r="FG245" s="83"/>
      <c r="FH245" s="83"/>
      <c r="FI245" s="84"/>
      <c r="FJ245" s="66"/>
      <c r="FK245" s="51"/>
    </row>
    <row r="246" spans="1:167" x14ac:dyDescent="0.2">
      <c r="A246" s="32"/>
      <c r="B246" s="32"/>
      <c r="C246" s="32"/>
      <c r="D246" s="106" t="s">
        <v>63</v>
      </c>
      <c r="E246" s="107" t="s">
        <v>207</v>
      </c>
      <c r="F246" s="108">
        <f>B4+(232*B6)</f>
        <v>233</v>
      </c>
      <c r="G246" s="104"/>
      <c r="H246" s="43"/>
      <c r="I246" s="109"/>
      <c r="J246" s="58"/>
      <c r="K246" s="3">
        <f>F59</f>
        <v>46</v>
      </c>
      <c r="L246" s="4">
        <f>F224</f>
        <v>211</v>
      </c>
      <c r="M246" s="4">
        <f>F92</f>
        <v>79</v>
      </c>
      <c r="N246" s="4">
        <f>F191</f>
        <v>178</v>
      </c>
      <c r="O246" s="4">
        <f>F134</f>
        <v>121</v>
      </c>
      <c r="P246" s="4">
        <f>F149</f>
        <v>136</v>
      </c>
      <c r="Q246" s="4">
        <f>F41</f>
        <v>28</v>
      </c>
      <c r="R246" s="4">
        <f>F242</f>
        <v>229</v>
      </c>
      <c r="S246" s="4">
        <f>F249</f>
        <v>236</v>
      </c>
      <c r="T246" s="4">
        <f>F34</f>
        <v>21</v>
      </c>
      <c r="U246" s="4">
        <f>F150</f>
        <v>137</v>
      </c>
      <c r="V246" s="4">
        <f>F133</f>
        <v>120</v>
      </c>
      <c r="W246" s="4">
        <f>F204</f>
        <v>191</v>
      </c>
      <c r="X246" s="4">
        <f>F79</f>
        <v>66</v>
      </c>
      <c r="Y246" s="4">
        <f>F235</f>
        <v>222</v>
      </c>
      <c r="Z246" s="5">
        <f>F48</f>
        <v>35</v>
      </c>
      <c r="AA246" s="75">
        <f>K246^3+L246^3+M246^3+N246^3+O246^3+P246^3+Q246^3+R246^3+K247^3+L247^3+M247^3+N247^3+O247^3+P247^3+Q247^3+R247^3</f>
        <v>67634176</v>
      </c>
      <c r="AB246" s="76">
        <f t="shared" si="40"/>
        <v>67634176</v>
      </c>
      <c r="AC246" s="61"/>
      <c r="AD246" s="89" t="s">
        <v>36</v>
      </c>
      <c r="AE246" s="83" t="s">
        <v>37</v>
      </c>
      <c r="AF246" s="83" t="s">
        <v>34</v>
      </c>
      <c r="AG246" s="83" t="s">
        <v>35</v>
      </c>
      <c r="AH246" s="82" t="s">
        <v>24</v>
      </c>
      <c r="AI246" s="82" t="s">
        <v>25</v>
      </c>
      <c r="AJ246" s="82" t="s">
        <v>22</v>
      </c>
      <c r="AK246" s="82" t="s">
        <v>23</v>
      </c>
      <c r="AL246" s="83" t="s">
        <v>39</v>
      </c>
      <c r="AM246" s="83" t="s">
        <v>38</v>
      </c>
      <c r="AN246" s="83" t="s">
        <v>41</v>
      </c>
      <c r="AO246" s="83" t="s">
        <v>40</v>
      </c>
      <c r="AP246" s="82" t="s">
        <v>43</v>
      </c>
      <c r="AQ246" s="82" t="s">
        <v>42</v>
      </c>
      <c r="AR246" s="82" t="s">
        <v>45</v>
      </c>
      <c r="AS246" s="86" t="s">
        <v>44</v>
      </c>
      <c r="AT246" s="66"/>
      <c r="AU246" s="51"/>
      <c r="AW246" s="109"/>
      <c r="AX246" s="58"/>
      <c r="AY246" s="3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5"/>
      <c r="BO246" s="75">
        <f>AY246^3+AZ246^3+BA246^3+BB246^3+BC246^3+BD246^3+BE246^3+BF246^3+AY247^3+AZ247^3+BA247^3+BB247^3+BC247^3+BD247^3+BE247^3+BF247^3</f>
        <v>0</v>
      </c>
      <c r="BP246" s="76">
        <f t="shared" si="41"/>
        <v>0</v>
      </c>
      <c r="BQ246" s="61"/>
      <c r="BR246" s="81"/>
      <c r="BS246" s="82"/>
      <c r="BT246" s="82"/>
      <c r="BU246" s="82"/>
      <c r="BV246" s="82"/>
      <c r="BW246" s="82"/>
      <c r="BX246" s="82"/>
      <c r="BY246" s="82"/>
      <c r="BZ246" s="83"/>
      <c r="CA246" s="83"/>
      <c r="CB246" s="83"/>
      <c r="CC246" s="83"/>
      <c r="CD246" s="83"/>
      <c r="CE246" s="83"/>
      <c r="CF246" s="83"/>
      <c r="CG246" s="84"/>
      <c r="CH246" s="66"/>
      <c r="CI246" s="51"/>
      <c r="CJ246" s="144"/>
      <c r="CK246" s="109"/>
      <c r="CL246" s="58"/>
      <c r="CM246" s="3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5"/>
      <c r="DC246" s="75">
        <f>CM246^3+CN246^3+CO246^3+CP246^3+CQ246^3+CR246^3+CS246^3+CT246^3+CM247^3+CN247^3+CO247^3+CP247^3+CQ247^3+CR247^3+CS247^3+CT247^3</f>
        <v>0</v>
      </c>
      <c r="DD246" s="76">
        <f t="shared" si="42"/>
        <v>0</v>
      </c>
      <c r="DE246" s="61"/>
      <c r="DF246" s="89"/>
      <c r="DG246" s="83"/>
      <c r="DH246" s="82"/>
      <c r="DI246" s="82"/>
      <c r="DJ246" s="83"/>
      <c r="DK246" s="83"/>
      <c r="DL246" s="82"/>
      <c r="DM246" s="82"/>
      <c r="DN246" s="83"/>
      <c r="DO246" s="83"/>
      <c r="DP246" s="82"/>
      <c r="DQ246" s="82"/>
      <c r="DR246" s="83"/>
      <c r="DS246" s="83"/>
      <c r="DT246" s="82"/>
      <c r="DU246" s="86"/>
      <c r="DV246" s="66"/>
      <c r="DW246" s="51"/>
      <c r="DY246" s="109"/>
      <c r="DZ246" s="58"/>
      <c r="EA246" s="3"/>
      <c r="EB246" s="4"/>
      <c r="EC246" s="4"/>
      <c r="ED246" s="4"/>
      <c r="EE246" s="4"/>
      <c r="EF246" s="4"/>
      <c r="EG246" s="4"/>
      <c r="EH246" s="4"/>
      <c r="EI246" s="4"/>
      <c r="EJ246" s="4"/>
      <c r="EK246" s="4"/>
      <c r="EL246" s="4"/>
      <c r="EM246" s="4"/>
      <c r="EN246" s="4"/>
      <c r="EO246" s="4"/>
      <c r="EP246" s="5"/>
      <c r="EQ246" s="75">
        <f>EA246^3+EB246^3+EC246^3+ED246^3+EE246^3+EF246^3+EG246^3+EH246^3+EA247^3+EB247^3+EC247^3+ED247^3+EE247^3+EF247^3+EG247^3+EH247^3</f>
        <v>0</v>
      </c>
      <c r="ER246" s="76">
        <f t="shared" si="43"/>
        <v>0</v>
      </c>
      <c r="ES246" s="61"/>
      <c r="ET246" s="81"/>
      <c r="EU246" s="82"/>
      <c r="EV246" s="82"/>
      <c r="EW246" s="82"/>
      <c r="EX246" s="82"/>
      <c r="EY246" s="82"/>
      <c r="EZ246" s="82"/>
      <c r="FA246" s="82"/>
      <c r="FB246" s="82"/>
      <c r="FC246" s="82"/>
      <c r="FD246" s="82"/>
      <c r="FE246" s="82"/>
      <c r="FF246" s="82"/>
      <c r="FG246" s="82"/>
      <c r="FH246" s="82"/>
      <c r="FI246" s="86"/>
      <c r="FJ246" s="66"/>
      <c r="FK246" s="51"/>
    </row>
    <row r="247" spans="1:167" x14ac:dyDescent="0.2">
      <c r="A247" s="32"/>
      <c r="B247" s="32"/>
      <c r="C247" s="32"/>
      <c r="D247" s="106" t="s">
        <v>155</v>
      </c>
      <c r="E247" s="107" t="s">
        <v>207</v>
      </c>
      <c r="F247" s="110">
        <f>B4+(233*B6)</f>
        <v>234</v>
      </c>
      <c r="G247" s="104"/>
      <c r="H247" s="43"/>
      <c r="I247" s="109"/>
      <c r="J247" s="58"/>
      <c r="K247" s="3">
        <f>F68</f>
        <v>55</v>
      </c>
      <c r="L247" s="4">
        <f>F215</f>
        <v>202</v>
      </c>
      <c r="M247" s="4">
        <f>F99</f>
        <v>86</v>
      </c>
      <c r="N247" s="4">
        <f>F184</f>
        <v>171</v>
      </c>
      <c r="O247" s="4">
        <f>F113</f>
        <v>100</v>
      </c>
      <c r="P247" s="4">
        <f>F170</f>
        <v>157</v>
      </c>
      <c r="Q247" s="4">
        <f>F14</f>
        <v>1</v>
      </c>
      <c r="R247" s="4">
        <f>F269</f>
        <v>256</v>
      </c>
      <c r="S247" s="4">
        <f>F254</f>
        <v>241</v>
      </c>
      <c r="T247" s="4">
        <f>F29</f>
        <v>16</v>
      </c>
      <c r="U247" s="4">
        <f>F161</f>
        <v>148</v>
      </c>
      <c r="V247" s="4">
        <f>F122</f>
        <v>109</v>
      </c>
      <c r="W247" s="4">
        <f>F179</f>
        <v>166</v>
      </c>
      <c r="X247" s="4">
        <f>F104</f>
        <v>91</v>
      </c>
      <c r="Y247" s="4">
        <f>F212</f>
        <v>199</v>
      </c>
      <c r="Z247" s="5">
        <f>F71</f>
        <v>58</v>
      </c>
      <c r="AA247" s="75">
        <f>S246^3+T246^3+U246^3+V246^3+W246^3+X246^3+Y246^3+Z246^3+S247^3+T247^3+U247^3+V247^3+W247^3+X247^3+Y247^3+Z247^3</f>
        <v>67634176</v>
      </c>
      <c r="AB247" s="76">
        <f t="shared" si="40"/>
        <v>67634176</v>
      </c>
      <c r="AC247" s="61"/>
      <c r="AD247" s="89" t="s">
        <v>12</v>
      </c>
      <c r="AE247" s="83" t="s">
        <v>13</v>
      </c>
      <c r="AF247" s="83" t="s">
        <v>10</v>
      </c>
      <c r="AG247" s="83" t="s">
        <v>11</v>
      </c>
      <c r="AH247" s="82" t="s">
        <v>8</v>
      </c>
      <c r="AI247" s="82" t="s">
        <v>9</v>
      </c>
      <c r="AJ247" s="82" t="s">
        <v>6</v>
      </c>
      <c r="AK247" s="82" t="s">
        <v>7</v>
      </c>
      <c r="AL247" s="83" t="s">
        <v>15</v>
      </c>
      <c r="AM247" s="83" t="s">
        <v>14</v>
      </c>
      <c r="AN247" s="83" t="s">
        <v>17</v>
      </c>
      <c r="AO247" s="83" t="s">
        <v>16</v>
      </c>
      <c r="AP247" s="82" t="s">
        <v>19</v>
      </c>
      <c r="AQ247" s="82" t="s">
        <v>18</v>
      </c>
      <c r="AR247" s="82" t="s">
        <v>21</v>
      </c>
      <c r="AS247" s="86" t="s">
        <v>20</v>
      </c>
      <c r="AT247" s="66"/>
      <c r="AU247" s="51"/>
      <c r="AW247" s="109"/>
      <c r="AX247" s="58"/>
      <c r="AY247" s="3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5"/>
      <c r="BO247" s="75">
        <f>BG246^3+BH246^3+BI246^3+BJ246^3+BK246^3+BL246^3+BM246^3+BN246^3+BG247^3+BH247^3+BI247^3+BJ247^3+BK247^3+BL247^3+BM247^3+BN247^3</f>
        <v>0</v>
      </c>
      <c r="BP247" s="76">
        <f t="shared" si="41"/>
        <v>0</v>
      </c>
      <c r="BQ247" s="61"/>
      <c r="BR247" s="81"/>
      <c r="BS247" s="82"/>
      <c r="BT247" s="82"/>
      <c r="BU247" s="82"/>
      <c r="BV247" s="82"/>
      <c r="BW247" s="82"/>
      <c r="BX247" s="82"/>
      <c r="BY247" s="82"/>
      <c r="BZ247" s="83"/>
      <c r="CA247" s="83"/>
      <c r="CB247" s="83"/>
      <c r="CC247" s="83"/>
      <c r="CD247" s="83"/>
      <c r="CE247" s="83"/>
      <c r="CF247" s="83"/>
      <c r="CG247" s="84"/>
      <c r="CH247" s="66"/>
      <c r="CI247" s="51"/>
      <c r="CJ247" s="144"/>
      <c r="CK247" s="109"/>
      <c r="CL247" s="58"/>
      <c r="CM247" s="3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5"/>
      <c r="DC247" s="75">
        <f>CU246^3+CV246^3+CW246^3+CX246^3+CY246^3+CZ246^3+DA246^3+DB246^3+CU247^3+CV247^3+CW247^3+CX247^3+CY247^3+CZ247^3+DA247^3+DB247^3</f>
        <v>0</v>
      </c>
      <c r="DD247" s="76">
        <f t="shared" si="42"/>
        <v>0</v>
      </c>
      <c r="DE247" s="61"/>
      <c r="DF247" s="89"/>
      <c r="DG247" s="83"/>
      <c r="DH247" s="82"/>
      <c r="DI247" s="82"/>
      <c r="DJ247" s="83"/>
      <c r="DK247" s="83"/>
      <c r="DL247" s="82"/>
      <c r="DM247" s="82"/>
      <c r="DN247" s="83"/>
      <c r="DO247" s="83"/>
      <c r="DP247" s="82"/>
      <c r="DQ247" s="82"/>
      <c r="DR247" s="83"/>
      <c r="DS247" s="83"/>
      <c r="DT247" s="82"/>
      <c r="DU247" s="86"/>
      <c r="DV247" s="66"/>
      <c r="DW247" s="51"/>
      <c r="DY247" s="109"/>
      <c r="DZ247" s="58"/>
      <c r="EA247" s="3"/>
      <c r="EB247" s="4"/>
      <c r="EC247" s="4"/>
      <c r="ED247" s="4"/>
      <c r="EE247" s="4"/>
      <c r="EF247" s="4"/>
      <c r="EG247" s="4"/>
      <c r="EH247" s="4"/>
      <c r="EI247" s="4"/>
      <c r="EJ247" s="4"/>
      <c r="EK247" s="4"/>
      <c r="EL247" s="4"/>
      <c r="EM247" s="4"/>
      <c r="EN247" s="4"/>
      <c r="EO247" s="4"/>
      <c r="EP247" s="5"/>
      <c r="EQ247" s="75">
        <f>EI246^3+EJ246^3+EK246^3+EL246^3+EM246^3+EN246^3+EO246^3+EP246^3+EI247^3+EJ247^3+EK247^3+EL247^3+EM247^3+EN247^3+EO247^3+EP247^3</f>
        <v>0</v>
      </c>
      <c r="ER247" s="76">
        <f t="shared" si="43"/>
        <v>0</v>
      </c>
      <c r="ES247" s="61"/>
      <c r="ET247" s="89"/>
      <c r="EU247" s="83"/>
      <c r="EV247" s="83"/>
      <c r="EW247" s="83"/>
      <c r="EX247" s="83"/>
      <c r="EY247" s="83"/>
      <c r="EZ247" s="83"/>
      <c r="FA247" s="83"/>
      <c r="FB247" s="83"/>
      <c r="FC247" s="83"/>
      <c r="FD247" s="83"/>
      <c r="FE247" s="83"/>
      <c r="FF247" s="83"/>
      <c r="FG247" s="83"/>
      <c r="FH247" s="83"/>
      <c r="FI247" s="84"/>
      <c r="FJ247" s="66"/>
      <c r="FK247" s="51"/>
    </row>
    <row r="248" spans="1:167" x14ac:dyDescent="0.2">
      <c r="A248" s="32"/>
      <c r="B248" s="32"/>
      <c r="C248" s="32"/>
      <c r="D248" s="106" t="s">
        <v>250</v>
      </c>
      <c r="E248" s="107" t="s">
        <v>207</v>
      </c>
      <c r="F248" s="110">
        <f>B4+(234*B6)</f>
        <v>235</v>
      </c>
      <c r="G248" s="104"/>
      <c r="H248" s="43"/>
      <c r="I248" s="109"/>
      <c r="J248" s="58"/>
      <c r="K248" s="3">
        <f>F266</f>
        <v>253</v>
      </c>
      <c r="L248" s="4">
        <f>F17</f>
        <v>4</v>
      </c>
      <c r="M248" s="4">
        <f>F173</f>
        <v>160</v>
      </c>
      <c r="N248" s="4">
        <f>F110</f>
        <v>97</v>
      </c>
      <c r="O248" s="4">
        <f>F183</f>
        <v>170</v>
      </c>
      <c r="P248" s="4">
        <f>F100</f>
        <v>87</v>
      </c>
      <c r="Q248" s="4">
        <f>F216</f>
        <v>203</v>
      </c>
      <c r="R248" s="4">
        <f>F67</f>
        <v>54</v>
      </c>
      <c r="S248" s="4">
        <f>F72</f>
        <v>59</v>
      </c>
      <c r="T248" s="4">
        <f>F211</f>
        <v>198</v>
      </c>
      <c r="U248" s="4">
        <f>F103</f>
        <v>90</v>
      </c>
      <c r="V248" s="4">
        <f>F180</f>
        <v>167</v>
      </c>
      <c r="W248" s="4">
        <f>F125</f>
        <v>112</v>
      </c>
      <c r="X248" s="4">
        <f>F158</f>
        <v>145</v>
      </c>
      <c r="Y248" s="4">
        <f>F26</f>
        <v>13</v>
      </c>
      <c r="Z248" s="5">
        <f>F257</f>
        <v>244</v>
      </c>
      <c r="AA248" s="75">
        <f>K248^3+L248^3+M248^3+N248^3+O248^3+P248^3+Q248^3+R248^3+K249^3+L249^3+M249^3+N249^3+O249^3+P249^3+Q249^3+R249^3</f>
        <v>67634176</v>
      </c>
      <c r="AB248" s="76">
        <f t="shared" si="40"/>
        <v>67634176</v>
      </c>
      <c r="AC248" s="61"/>
      <c r="AD248" s="89" t="s">
        <v>52</v>
      </c>
      <c r="AE248" s="83" t="s">
        <v>53</v>
      </c>
      <c r="AF248" s="83" t="s">
        <v>50</v>
      </c>
      <c r="AG248" s="83" t="s">
        <v>51</v>
      </c>
      <c r="AH248" s="82" t="s">
        <v>32</v>
      </c>
      <c r="AI248" s="82" t="s">
        <v>33</v>
      </c>
      <c r="AJ248" s="82" t="s">
        <v>30</v>
      </c>
      <c r="AK248" s="82" t="s">
        <v>31</v>
      </c>
      <c r="AL248" s="83" t="s">
        <v>66</v>
      </c>
      <c r="AM248" s="83" t="s">
        <v>65</v>
      </c>
      <c r="AN248" s="83" t="s">
        <v>68</v>
      </c>
      <c r="AO248" s="83" t="s">
        <v>67</v>
      </c>
      <c r="AP248" s="82" t="s">
        <v>70</v>
      </c>
      <c r="AQ248" s="82" t="s">
        <v>69</v>
      </c>
      <c r="AR248" s="82" t="s">
        <v>72</v>
      </c>
      <c r="AS248" s="86" t="s">
        <v>71</v>
      </c>
      <c r="AT248" s="66"/>
      <c r="AU248" s="51"/>
      <c r="AW248" s="109"/>
      <c r="AX248" s="58"/>
      <c r="AY248" s="3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5"/>
      <c r="BO248" s="75">
        <f>AY248^3+AZ248^3+BA248^3+BB248^3+BC248^3+BD248^3+BE248^3+BF248^3+AY249^3+AZ249^3+BA249^3+BB249^3+BC249^3+BD249^3+BE249^3+BF249^3</f>
        <v>0</v>
      </c>
      <c r="BP248" s="76">
        <f t="shared" si="41"/>
        <v>0</v>
      </c>
      <c r="BQ248" s="61"/>
      <c r="BR248" s="89"/>
      <c r="BS248" s="83"/>
      <c r="BT248" s="83"/>
      <c r="BU248" s="83"/>
      <c r="BV248" s="83"/>
      <c r="BW248" s="83"/>
      <c r="BX248" s="83"/>
      <c r="BY248" s="83"/>
      <c r="BZ248" s="82"/>
      <c r="CA248" s="82"/>
      <c r="CB248" s="82"/>
      <c r="CC248" s="82"/>
      <c r="CD248" s="82"/>
      <c r="CE248" s="82"/>
      <c r="CF248" s="82"/>
      <c r="CG248" s="86"/>
      <c r="CH248" s="66"/>
      <c r="CI248" s="51"/>
      <c r="CJ248" s="144"/>
      <c r="CK248" s="109"/>
      <c r="CL248" s="58"/>
      <c r="CM248" s="3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5"/>
      <c r="DC248" s="75">
        <f>CM248^3+CN248^3+CO248^3+CP248^3+CQ248^3+CR248^3+CS248^3+CT248^3+CM249^3+CN249^3+CO249^3+CP249^3+CQ249^3+CR249^3+CS249^3+CT249^3</f>
        <v>0</v>
      </c>
      <c r="DD248" s="76">
        <f t="shared" si="42"/>
        <v>0</v>
      </c>
      <c r="DE248" s="61"/>
      <c r="DF248" s="89"/>
      <c r="DG248" s="83"/>
      <c r="DH248" s="82"/>
      <c r="DI248" s="82"/>
      <c r="DJ248" s="83"/>
      <c r="DK248" s="83"/>
      <c r="DL248" s="82"/>
      <c r="DM248" s="82"/>
      <c r="DN248" s="83"/>
      <c r="DO248" s="83"/>
      <c r="DP248" s="82"/>
      <c r="DQ248" s="82"/>
      <c r="DR248" s="83"/>
      <c r="DS248" s="83"/>
      <c r="DT248" s="82"/>
      <c r="DU248" s="86"/>
      <c r="DV248" s="66"/>
      <c r="DW248" s="51"/>
      <c r="DY248" s="109"/>
      <c r="DZ248" s="58"/>
      <c r="EA248" s="3"/>
      <c r="EB248" s="4"/>
      <c r="EC248" s="4"/>
      <c r="ED248" s="4"/>
      <c r="EE248" s="4"/>
      <c r="EF248" s="4"/>
      <c r="EG248" s="4"/>
      <c r="EH248" s="4"/>
      <c r="EI248" s="4"/>
      <c r="EJ248" s="4"/>
      <c r="EK248" s="4"/>
      <c r="EL248" s="4"/>
      <c r="EM248" s="4"/>
      <c r="EN248" s="4"/>
      <c r="EO248" s="4"/>
      <c r="EP248" s="5"/>
      <c r="EQ248" s="75">
        <f>EA248^3+EB248^3+EC248^3+ED248^3+EE248^3+EF248^3+EG248^3+EH248^3+EA249^3+EB249^3+EC249^3+ED249^3+EE249^3+EF249^3+EG249^3+EH249^3</f>
        <v>0</v>
      </c>
      <c r="ER248" s="76">
        <f t="shared" si="43"/>
        <v>0</v>
      </c>
      <c r="ES248" s="61"/>
      <c r="ET248" s="81"/>
      <c r="EU248" s="82"/>
      <c r="EV248" s="82"/>
      <c r="EW248" s="82"/>
      <c r="EX248" s="82"/>
      <c r="EY248" s="82"/>
      <c r="EZ248" s="82"/>
      <c r="FA248" s="82"/>
      <c r="FB248" s="82"/>
      <c r="FC248" s="82"/>
      <c r="FD248" s="82"/>
      <c r="FE248" s="82"/>
      <c r="FF248" s="82"/>
      <c r="FG248" s="82"/>
      <c r="FH248" s="82"/>
      <c r="FI248" s="86"/>
      <c r="FJ248" s="66"/>
      <c r="FK248" s="51"/>
    </row>
    <row r="249" spans="1:167" x14ac:dyDescent="0.2">
      <c r="A249" s="32"/>
      <c r="B249" s="32"/>
      <c r="C249" s="32"/>
      <c r="D249" s="106" t="s">
        <v>39</v>
      </c>
      <c r="E249" s="107" t="s">
        <v>207</v>
      </c>
      <c r="F249" s="108">
        <f>B4+(235*B6)</f>
        <v>236</v>
      </c>
      <c r="G249" s="104"/>
      <c r="H249" s="43"/>
      <c r="I249" s="109"/>
      <c r="J249" s="58"/>
      <c r="K249" s="7">
        <f>F245</f>
        <v>232</v>
      </c>
      <c r="L249" s="8">
        <f>F38</f>
        <v>25</v>
      </c>
      <c r="M249" s="8">
        <f>F146</f>
        <v>133</v>
      </c>
      <c r="N249" s="8">
        <f>F137</f>
        <v>124</v>
      </c>
      <c r="O249" s="8">
        <f>F192</f>
        <v>179</v>
      </c>
      <c r="P249" s="8">
        <f>F91</f>
        <v>78</v>
      </c>
      <c r="Q249" s="8">
        <f>F223</f>
        <v>210</v>
      </c>
      <c r="R249" s="8">
        <f>F60</f>
        <v>47</v>
      </c>
      <c r="S249" s="8">
        <f>F47</f>
        <v>34</v>
      </c>
      <c r="T249" s="8">
        <f>F236</f>
        <v>223</v>
      </c>
      <c r="U249" s="8">
        <f>F80</f>
        <v>67</v>
      </c>
      <c r="V249" s="8">
        <f>F203</f>
        <v>190</v>
      </c>
      <c r="W249" s="8">
        <f>F130</f>
        <v>117</v>
      </c>
      <c r="X249" s="8">
        <f>F153</f>
        <v>140</v>
      </c>
      <c r="Y249" s="8">
        <f>F37</f>
        <v>24</v>
      </c>
      <c r="Z249" s="9">
        <f>F246</f>
        <v>233</v>
      </c>
      <c r="AA249" s="75">
        <f>S248^3+T248^3+U248^3+V248^3+W248^3+X248^3+Y248^3+Z248^3+S249^3+T249^3+U249^3+V249^3+W249^3+X249^3+Y249^3+Z249^3</f>
        <v>67634176</v>
      </c>
      <c r="AB249" s="76">
        <f t="shared" si="40"/>
        <v>67634176</v>
      </c>
      <c r="AC249" s="61"/>
      <c r="AD249" s="116" t="s">
        <v>48</v>
      </c>
      <c r="AE249" s="117" t="s">
        <v>49</v>
      </c>
      <c r="AF249" s="117" t="s">
        <v>46</v>
      </c>
      <c r="AG249" s="117" t="s">
        <v>47</v>
      </c>
      <c r="AH249" s="118" t="s">
        <v>28</v>
      </c>
      <c r="AI249" s="118" t="s">
        <v>29</v>
      </c>
      <c r="AJ249" s="118" t="s">
        <v>26</v>
      </c>
      <c r="AK249" s="118" t="s">
        <v>27</v>
      </c>
      <c r="AL249" s="117" t="s">
        <v>58</v>
      </c>
      <c r="AM249" s="117" t="s">
        <v>57</v>
      </c>
      <c r="AN249" s="117" t="s">
        <v>60</v>
      </c>
      <c r="AO249" s="117" t="s">
        <v>59</v>
      </c>
      <c r="AP249" s="118" t="s">
        <v>62</v>
      </c>
      <c r="AQ249" s="118" t="s">
        <v>61</v>
      </c>
      <c r="AR249" s="118" t="s">
        <v>64</v>
      </c>
      <c r="AS249" s="119" t="s">
        <v>63</v>
      </c>
      <c r="AT249" s="32"/>
      <c r="AU249" s="115"/>
      <c r="AW249" s="109"/>
      <c r="AX249" s="58"/>
      <c r="AY249" s="7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9"/>
      <c r="BO249" s="75">
        <f>BG248^3+BH248^3+BI248^3+BJ248^3+BK248^3+BL248^3+BM248^3+BN248^3+BG249^3+BH249^3+BI249^3+BJ249^3+BK249^3+BL249^3+BM249^3+BN249^3</f>
        <v>0</v>
      </c>
      <c r="BP249" s="76">
        <f t="shared" si="41"/>
        <v>0</v>
      </c>
      <c r="BQ249" s="61"/>
      <c r="BR249" s="116"/>
      <c r="BS249" s="117"/>
      <c r="BT249" s="117"/>
      <c r="BU249" s="117"/>
      <c r="BV249" s="117"/>
      <c r="BW249" s="117"/>
      <c r="BX249" s="117"/>
      <c r="BY249" s="117"/>
      <c r="BZ249" s="118"/>
      <c r="CA249" s="118"/>
      <c r="CB249" s="118"/>
      <c r="CC249" s="118"/>
      <c r="CD249" s="118"/>
      <c r="CE249" s="118"/>
      <c r="CF249" s="118"/>
      <c r="CG249" s="119"/>
      <c r="CH249" s="32"/>
      <c r="CI249" s="115"/>
      <c r="CJ249" s="144"/>
      <c r="CK249" s="109"/>
      <c r="CL249" s="58"/>
      <c r="CM249" s="7"/>
      <c r="CN249" s="8"/>
      <c r="CO249" s="8"/>
      <c r="CP249" s="8"/>
      <c r="CQ249" s="8"/>
      <c r="CR249" s="8"/>
      <c r="CS249" s="8"/>
      <c r="CT249" s="8"/>
      <c r="CU249" s="8"/>
      <c r="CV249" s="8"/>
      <c r="CW249" s="8"/>
      <c r="CX249" s="8"/>
      <c r="CY249" s="8"/>
      <c r="CZ249" s="8"/>
      <c r="DA249" s="8"/>
      <c r="DB249" s="9"/>
      <c r="DC249" s="75">
        <f>CU248^3+CV248^3+CW248^3+CX248^3+CY248^3+CZ248^3+DA248^3+DB248^3+CU249^3+CV249^3+CW249^3+CX249^3+CY249^3+CZ249^3+DA249^3+DB249^3</f>
        <v>0</v>
      </c>
      <c r="DD249" s="76">
        <f t="shared" si="42"/>
        <v>0</v>
      </c>
      <c r="DE249" s="61"/>
      <c r="DF249" s="116"/>
      <c r="DG249" s="117"/>
      <c r="DH249" s="118"/>
      <c r="DI249" s="118"/>
      <c r="DJ249" s="117"/>
      <c r="DK249" s="117"/>
      <c r="DL249" s="118"/>
      <c r="DM249" s="118"/>
      <c r="DN249" s="117"/>
      <c r="DO249" s="117"/>
      <c r="DP249" s="118"/>
      <c r="DQ249" s="118"/>
      <c r="DR249" s="117"/>
      <c r="DS249" s="117"/>
      <c r="DT249" s="118"/>
      <c r="DU249" s="119"/>
      <c r="DV249" s="32"/>
      <c r="DW249" s="115"/>
      <c r="DY249" s="109"/>
      <c r="DZ249" s="58"/>
      <c r="EA249" s="7"/>
      <c r="EB249" s="8"/>
      <c r="EC249" s="8"/>
      <c r="ED249" s="8"/>
      <c r="EE249" s="8"/>
      <c r="EF249" s="8"/>
      <c r="EG249" s="8"/>
      <c r="EH249" s="8"/>
      <c r="EI249" s="8"/>
      <c r="EJ249" s="8"/>
      <c r="EK249" s="8"/>
      <c r="EL249" s="8"/>
      <c r="EM249" s="8"/>
      <c r="EN249" s="8"/>
      <c r="EO249" s="8"/>
      <c r="EP249" s="9"/>
      <c r="EQ249" s="75">
        <f>EI248^3+EJ248^3+EK248^3+EL248^3+EM248^3+EN248^3+EO248^3+EP248^3+EI249^3+EJ249^3+EK249^3+EL249^3+EM249^3+EN249^3+EO249^3+EP249^3</f>
        <v>0</v>
      </c>
      <c r="ER249" s="76">
        <f t="shared" si="43"/>
        <v>0</v>
      </c>
      <c r="ES249" s="61"/>
      <c r="ET249" s="116"/>
      <c r="EU249" s="117"/>
      <c r="EV249" s="117"/>
      <c r="EW249" s="117"/>
      <c r="EX249" s="117"/>
      <c r="EY249" s="117"/>
      <c r="EZ249" s="117"/>
      <c r="FA249" s="117"/>
      <c r="FB249" s="117"/>
      <c r="FC249" s="117"/>
      <c r="FD249" s="117"/>
      <c r="FE249" s="117"/>
      <c r="FF249" s="117"/>
      <c r="FG249" s="117"/>
      <c r="FH249" s="117"/>
      <c r="FI249" s="120"/>
      <c r="FJ249" s="32"/>
      <c r="FK249" s="115"/>
    </row>
    <row r="250" spans="1:167" x14ac:dyDescent="0.2">
      <c r="A250" s="32"/>
      <c r="B250" s="32"/>
      <c r="C250" s="32"/>
      <c r="D250" s="106" t="s">
        <v>106</v>
      </c>
      <c r="E250" s="152" t="s">
        <v>207</v>
      </c>
      <c r="F250" s="153">
        <f>B4+(236*B6)</f>
        <v>237</v>
      </c>
      <c r="G250" s="104"/>
      <c r="H250" s="43"/>
      <c r="I250" s="109"/>
      <c r="J250" s="58"/>
      <c r="K250" s="121">
        <f>K234^3+K235^3+K236^3+K237^3+K238^3+K239^3+K240^3+K241^3+L234^3+L235^3+L236^3+L237^3+L238^3+L239^3+L240^3+L241^3</f>
        <v>67634176</v>
      </c>
      <c r="L250" s="122">
        <f>K249^3+K248^3+K247^3+K246^3+K245^3+K244^3+K243^3+K242^3+L249^3+L248^3+L247^3+L246^3+L245^3+L244^3+L243^3+L242^3</f>
        <v>67634176</v>
      </c>
      <c r="M250" s="122">
        <f>M234^3+M235^3+M236^3+M237^3+M238^3+M239^3+M240^3+M241^3+N234^3+N235^3+N236^3+N237^3+N238^3+N239^3+N240^3+N241^3</f>
        <v>67634176</v>
      </c>
      <c r="N250" s="122">
        <f>M249^3+M248^3+M247^3+M246^3+M245^3+M244^3+M243^3+M242^3+N249^3+N248^3+N247^3+N246^3+N245^3+N244^3+N243^3+N242^3</f>
        <v>67634176</v>
      </c>
      <c r="O250" s="122">
        <f>O234^3+O235^3+O236^3+O237^3+O238^3+O239^3+O240^3+O241^3+P234^3+P235^3+P236^3+P237^3+P238^3+P239^3+P240^3+P241^3</f>
        <v>67634176</v>
      </c>
      <c r="P250" s="122">
        <f>O249^3+O248^3+O247^3+O246^3+O245^3+O244^3+O243^3+O242^3+P249^3+P248^3+P247^3+P246^3+P245^3+P244^3+P243^3+P242^3</f>
        <v>67634176</v>
      </c>
      <c r="Q250" s="122">
        <f>Q234^3+Q235^3+Q236^3+Q237^3+Q238^3+Q239^3+Q240^3+Q241^3+R234^3+R235^3+R236^3+R237^3+R238^3+R239^3+R240^3+R241^3</f>
        <v>67634176</v>
      </c>
      <c r="R250" s="122">
        <f>Q249^3+Q248^3+Q247^3+Q246^3+Q245^3+Q244^3+Q243^3+Q242^3+R249^3+R248^3+R247^3+R246^3+R245^3+R244^3+R243^3+R242^3</f>
        <v>67634176</v>
      </c>
      <c r="S250" s="122">
        <f>S234^3+S235^3+S236^3+S237^3+S238^3+S239^3+S240^3+S241^3+T234^3+T235^3+T236^3+T237^3+T238^3+T239^3+T240^3+T241^3</f>
        <v>67634176</v>
      </c>
      <c r="T250" s="122">
        <f>S249^3+S248^3+S247^3+S246^3+S245^3+S244^3+S243^3+S242^3+T249^3+T248^3+T247^3+T246^3+T245^3+T244^3+T243^3+T242^3</f>
        <v>67634176</v>
      </c>
      <c r="U250" s="122">
        <f>U234^3+U235^3+U236^3+U237^3+U238^3+U239^3+U240^3+U241^3+V234^3+V235^3+V236^3+V237^3+V238^3+V239^3+V240^3+V241^3</f>
        <v>67634176</v>
      </c>
      <c r="V250" s="122">
        <f>U249^3+U248^3+U247^3+U246^3+U245^3+U244^3+U243^3+U242^3+V249^3+V248^3+V247^3+V246^3+V245^3+V244^3+V243^3+V242^3</f>
        <v>67634176</v>
      </c>
      <c r="W250" s="122">
        <f>W234^3+W235^3+W236^3+W237^3+W238^3+W239^3+W240^3+W241^3+X234^3+X235^3+X236^3+X237^3+X238^3+X239^3+X240^3+X241^3</f>
        <v>67634176</v>
      </c>
      <c r="X250" s="122">
        <f>W249^3+W248^3+W247^3+W246^3+W245^3+W244^3+W243^3+W242^3+X249^3+X248^3+X247^3+X246^3+X245^3+X244^3+X243^3+X242^3</f>
        <v>67634176</v>
      </c>
      <c r="Y250" s="122">
        <f>Y234^3+Y235^3+Y236^3+Y237^3+Y238^3+Y239^3+Y240^3+Y241^3+Z234^3+Z235^3+Z236^3+Z237^3+Z238^3+Z239^3+Z240^3+Z241^3</f>
        <v>67634176</v>
      </c>
      <c r="Z250" s="123">
        <f>Y249^3+Y248^3+Y247^3+Y246^3+Y245^3+Y244^3+Y243^3+Y242^3+Z249^3+Z248^3+Z247^3+Z246^3+Z245^3+Z244^3+Z243^3+Z242^3</f>
        <v>67634176</v>
      </c>
      <c r="AA250" s="124">
        <f>SUMSQ(K234,L235,M236,N237,O238,P239,Q240,R241,S242,T243,U244,V245,W246,X247,Y248,Z249)</f>
        <v>351576</v>
      </c>
      <c r="AB250" s="125">
        <f>SUMSQ(K242,L243,M244,N245,O246,P247,Q248,R249,S234,T235,U236,V237,W238,X239,Y240,Z241)</f>
        <v>351576</v>
      </c>
      <c r="AC250" s="52"/>
      <c r="AD250" s="126"/>
      <c r="AE250" s="126"/>
      <c r="AF250" s="126"/>
      <c r="AG250" s="126"/>
      <c r="AH250" s="126"/>
      <c r="AI250" s="126"/>
      <c r="AJ250" s="126"/>
      <c r="AK250" s="126"/>
      <c r="AL250" s="126"/>
      <c r="AM250" s="126"/>
      <c r="AN250" s="126"/>
      <c r="AO250" s="126"/>
      <c r="AP250" s="126"/>
      <c r="AQ250" s="126"/>
      <c r="AR250" s="126"/>
      <c r="AS250" s="126"/>
      <c r="AT250" s="32"/>
      <c r="AU250" s="115"/>
      <c r="AW250" s="109"/>
      <c r="AX250" s="58"/>
      <c r="AY250" s="121">
        <f>AY234^3+AY235^3+AY236^3+AY237^3+AY238^3+AY239^3+AY240^3+AY241^3+AZ234^3+AZ235^3+AZ236^3+AZ237^3+AZ238^3+AZ239^3+AZ240^3+AZ241^3</f>
        <v>0</v>
      </c>
      <c r="AZ250" s="122">
        <f>AY249^3+AY248^3+AY247^3+AY246^3+AY245^3+AY244^3+AY243^3+AY242^3+AZ249^3+AZ248^3+AZ247^3+AZ246^3+AZ245^3+AZ244^3+AZ243^3+AZ242^3</f>
        <v>0</v>
      </c>
      <c r="BA250" s="122">
        <f>BA234^3+BA235^3+BA236^3+BA237^3+BA238^3+BA239^3+BA240^3+BA241^3+BB234^3+BB235^3+BB236^3+BB237^3+BB238^3+BB239^3+BB240^3+BB241^3</f>
        <v>0</v>
      </c>
      <c r="BB250" s="122">
        <f>BA249^3+BA248^3+BA247^3+BA246^3+BA245^3+BA244^3+BA243^3+BA242^3+BB249^3+BB248^3+BB247^3+BB246^3+BB245^3+BB244^3+BB243^3+BB242^3</f>
        <v>0</v>
      </c>
      <c r="BC250" s="122">
        <f>BC234^3+BC235^3+BC236^3+BC237^3+BC238^3+BC239^3+BC240^3+BC241^3+BD234^3+BD235^3+BD236^3+BD237^3+BD238^3+BD239^3+BD240^3+BD241^3</f>
        <v>0</v>
      </c>
      <c r="BD250" s="122">
        <f>BC249^3+BC248^3+BC247^3+BC246^3+BC245^3+BC244^3+BC243^3+BC242^3+BD249^3+BD248^3+BD247^3+BD246^3+BD245^3+BD244^3+BD243^3+BD242^3</f>
        <v>0</v>
      </c>
      <c r="BE250" s="122">
        <f>BE234^3+BE235^3+BE236^3+BE237^3+BE238^3+BE239^3+BE240^3+BE241^3+BF234^3+BF235^3+BF236^3+BF237^3+BF238^3+BF239^3+BF240^3+BF241^3</f>
        <v>0</v>
      </c>
      <c r="BF250" s="122">
        <f>BE249^3+BE248^3+BE247^3+BE246^3+BE245^3+BE244^3+BE243^3+BE242^3+BF249^3+BF248^3+BF247^3+BF246^3+BF245^3+BF244^3+BF243^3+BF242^3</f>
        <v>0</v>
      </c>
      <c r="BG250" s="122">
        <f>BG234^3+BG235^3+BG236^3+BG237^3+BG238^3+BG239^3+BG240^3+BG241^3+BH234^3+BH235^3+BH236^3+BH237^3+BH238^3+BH239^3+BH240^3+BH241^3</f>
        <v>0</v>
      </c>
      <c r="BH250" s="122">
        <f>BG249^3+BG248^3+BG247^3+BG246^3+BG245^3+BG244^3+BG243^3+BG242^3+BH249^3+BH248^3+BH247^3+BH246^3+BH245^3+BH244^3+BH243^3+BH242^3</f>
        <v>0</v>
      </c>
      <c r="BI250" s="122">
        <f>BI234^3+BI235^3+BI236^3+BI237^3+BI238^3+BI239^3+BI240^3+BI241^3+BJ234^3+BJ235^3+BJ236^3+BJ237^3+BJ238^3+BJ239^3+BJ240^3+BJ241^3</f>
        <v>0</v>
      </c>
      <c r="BJ250" s="122">
        <f>BI249^3+BI248^3+BI247^3+BI246^3+BI245^3+BI244^3+BI243^3+BI242^3+BJ249^3+BJ248^3+BJ247^3+BJ246^3+BJ245^3+BJ244^3+BJ243^3+BJ242^3</f>
        <v>0</v>
      </c>
      <c r="BK250" s="122">
        <f>BK234^3+BK235^3+BK236^3+BK237^3+BK238^3+BK239^3+BK240^3+BK241^3+BL234^3+BL235^3+BL236^3+BL237^3+BL238^3+BL239^3+BL240^3+BL241^3</f>
        <v>0</v>
      </c>
      <c r="BL250" s="122">
        <f>BK249^3+BK248^3+BK247^3+BK246^3+BK245^3+BK244^3+BK243^3+BK242^3+BL249^3+BL248^3+BL247^3+BL246^3+BL245^3+BL244^3+BL243^3+BL242^3</f>
        <v>0</v>
      </c>
      <c r="BM250" s="122">
        <f>BM234^3+BM235^3+BM236^3+BM237^3+BM238^3+BM239^3+BM240^3+BM241^3+BN234^3+BN235^3+BN236^3+BN237^3+BN238^3+BN239^3+BN240^3+BN241^3</f>
        <v>0</v>
      </c>
      <c r="BN250" s="123">
        <f>BM249^3+BM248^3+BM247^3+BM246^3+BM245^3+BM244^3+BM243^3+BM242^3+BN249^3+BN248^3+BN247^3+BN246^3+BN245^3+BN244^3+BN243^3+BN242^3</f>
        <v>0</v>
      </c>
      <c r="BO250" s="124">
        <f>SUMSQ(AY234,AZ235,BA236,BB237,BC238,BD239,BE240,BF241,BG242,BH243,BI244,BJ245,BK246,BL247,BM248,BN249)</f>
        <v>0</v>
      </c>
      <c r="BP250" s="125">
        <f>SUMSQ(AY242,AZ243,BA244,BB245,BC246,BD247,BE248,BF249,BG234,BH235,BI236,BJ237,BK238,BL239,BM240,BN241)</f>
        <v>0</v>
      </c>
      <c r="BQ250" s="52"/>
      <c r="BR250" s="126"/>
      <c r="BS250" s="126"/>
      <c r="BT250" s="126"/>
      <c r="BU250" s="126"/>
      <c r="BV250" s="126"/>
      <c r="BW250" s="126"/>
      <c r="BX250" s="126"/>
      <c r="BY250" s="126"/>
      <c r="BZ250" s="126"/>
      <c r="CA250" s="126"/>
      <c r="CB250" s="126"/>
      <c r="CC250" s="126"/>
      <c r="CD250" s="126"/>
      <c r="CE250" s="126"/>
      <c r="CF250" s="126"/>
      <c r="CG250" s="126"/>
      <c r="CH250" s="32"/>
      <c r="CI250" s="115"/>
      <c r="CJ250" s="144"/>
      <c r="CK250" s="109"/>
      <c r="CL250" s="58"/>
      <c r="CM250" s="121">
        <f>CM234^3+CM235^3+CM236^3+CM237^3+CM238^3+CM239^3+CM240^3+CM241^3+CN234^3+CN235^3+CN236^3+CN237^3+CN238^3+CN239^3+CN240^3+CN241^3</f>
        <v>0</v>
      </c>
      <c r="CN250" s="122">
        <f>CM249^3+CM248^3+CM247^3+CM246^3+CM245^3+CM244^3+CM243^3+CM242^3+CN249^3+CN248^3+CN247^3+CN246^3+CN245^3+CN244^3+CN243^3+CN242^3</f>
        <v>0</v>
      </c>
      <c r="CO250" s="122">
        <f>CO234^3+CO235^3+CO236^3+CO237^3+CO238^3+CO239^3+CO240^3+CO241^3+CP234^3+CP235^3+CP236^3+CP237^3+CP238^3+CP239^3+CP240^3+CP241^3</f>
        <v>0</v>
      </c>
      <c r="CP250" s="122">
        <f>CO249^3+CO248^3+CO247^3+CO246^3+CO245^3+CO244^3+CO243^3+CO242^3+CP249^3+CP248^3+CP247^3+CP246^3+CP245^3+CP244^3+CP243^3+CP242^3</f>
        <v>0</v>
      </c>
      <c r="CQ250" s="122">
        <f>CQ234^3+CQ235^3+CQ236^3+CQ237^3+CQ238^3+CQ239^3+CQ240^3+CQ241^3+CR234^3+CR235^3+CR236^3+CR237^3+CR238^3+CR239^3+CR240^3+CR241^3</f>
        <v>0</v>
      </c>
      <c r="CR250" s="122">
        <f>CQ249^3+CQ248^3+CQ247^3+CQ246^3+CQ245^3+CQ244^3+CQ243^3+CQ242^3+CR249^3+CR248^3+CR247^3+CR246^3+CR245^3+CR244^3+CR243^3+CR242^3</f>
        <v>0</v>
      </c>
      <c r="CS250" s="122">
        <f>CS234^3+CS235^3+CS236^3+CS237^3+CS238^3+CS239^3+CS240^3+CS241^3+CT234^3+CT235^3+CT236^3+CT237^3+CT238^3+CT239^3+CT240^3+CT241^3</f>
        <v>0</v>
      </c>
      <c r="CT250" s="122">
        <f>CS249^3+CS248^3+CS247^3+CS246^3+CS245^3+CS244^3+CS243^3+CS242^3+CT249^3+CT248^3+CT247^3+CT246^3+CT245^3+CT244^3+CT243^3+CT242^3</f>
        <v>0</v>
      </c>
      <c r="CU250" s="122">
        <f>CU234^3+CU235^3+CU236^3+CU237^3+CU238^3+CU239^3+CU240^3+CU241^3+CV234^3+CV235^3+CV236^3+CV237^3+CV238^3+CV239^3+CV240^3+CV241^3</f>
        <v>0</v>
      </c>
      <c r="CV250" s="122">
        <f>CU249^3+CU248^3+CU247^3+CU246^3+CU245^3+CU244^3+CU243^3+CU242^3+CV249^3+CV248^3+CV247^3+CV246^3+CV245^3+CV244^3+CV243^3+CV242^3</f>
        <v>0</v>
      </c>
      <c r="CW250" s="122">
        <f>CW234^3+CW235^3+CW236^3+CW237^3+CW238^3+CW239^3+CW240^3+CW241^3+CX234^3+CX235^3+CX236^3+CX237^3+CX238^3+CX239^3+CX240^3+CX241^3</f>
        <v>0</v>
      </c>
      <c r="CX250" s="122">
        <f>CW249^3+CW248^3+CW247^3+CW246^3+CW245^3+CW244^3+CW243^3+CW242^3+CX249^3+CX248^3+CX247^3+CX246^3+CX245^3+CX244^3+CX243^3+CX242^3</f>
        <v>0</v>
      </c>
      <c r="CY250" s="122">
        <f>CY234^3+CY235^3+CY236^3+CY237^3+CY238^3+CY239^3+CY240^3+CY241^3+CZ234^3+CZ235^3+CZ236^3+CZ237^3+CZ238^3+CZ239^3+CZ240^3+CZ241^3</f>
        <v>0</v>
      </c>
      <c r="CZ250" s="122">
        <f>CY249^3+CY248^3+CY247^3+CY246^3+CY245^3+CY244^3+CY243^3+CY242^3+CZ249^3+CZ248^3+CZ247^3+CZ246^3+CZ245^3+CZ244^3+CZ243^3+CZ242^3</f>
        <v>0</v>
      </c>
      <c r="DA250" s="122">
        <f>DA234^3+DA235^3+DA236^3+DA237^3+DA238^3+DA239^3+DA240^3+DA241^3+DB234^3+DB235^3+DB236^3+DB237^3+DB238^3+DB239^3+DB240^3+DB241^3</f>
        <v>0</v>
      </c>
      <c r="DB250" s="123">
        <f>DA249^3+DA248^3+DA247^3+DA246^3+DA245^3+DA244^3+DA243^3+DA242^3+DB249^3+DB248^3+DB247^3+DB246^3+DB245^3+DB244^3+DB243^3+DB242^3</f>
        <v>0</v>
      </c>
      <c r="DC250" s="124">
        <f>SUMSQ(CM234,CN235,CO236,CP237,CQ238,CR239,CS240,CT241,CU242,CV243,CW244,CX245,CY246,CZ247,DA248,DB249)</f>
        <v>0</v>
      </c>
      <c r="DD250" s="125">
        <f>SUMSQ(CM242,CN243,CO244,CP245,CQ246,CR247,CS248,CT249,CU234,CV235,CW236,CX237,CY238,CZ239,DA240,DB241)</f>
        <v>0</v>
      </c>
      <c r="DE250" s="52"/>
      <c r="DF250" s="126"/>
      <c r="DG250" s="126"/>
      <c r="DH250" s="126"/>
      <c r="DI250" s="126"/>
      <c r="DJ250" s="126"/>
      <c r="DK250" s="126"/>
      <c r="DL250" s="126"/>
      <c r="DM250" s="126"/>
      <c r="DN250" s="126"/>
      <c r="DO250" s="126"/>
      <c r="DP250" s="126"/>
      <c r="DQ250" s="126"/>
      <c r="DR250" s="126"/>
      <c r="DS250" s="126"/>
      <c r="DT250" s="126"/>
      <c r="DU250" s="126"/>
      <c r="DV250" s="32"/>
      <c r="DW250" s="115"/>
      <c r="DY250" s="109"/>
      <c r="DZ250" s="58"/>
      <c r="EA250" s="121">
        <f>EA234^3+EA235^3+EA236^3+EA237^3+EA238^3+EA239^3+EA240^3+EA241^3+EB234^3+EB235^3+EB236^3+EB237^3+EB238^3+EB239^3+EB240^3+EB241^3</f>
        <v>0</v>
      </c>
      <c r="EB250" s="122">
        <f>EA249^3+EA248^3+EA247^3+EA246^3+EA245^3+EA244^3+EA243^3+EA242^3+EB249^3+EB248^3+EB247^3+EB246^3+EB245^3+EB244^3+EB243^3+EB242^3</f>
        <v>0</v>
      </c>
      <c r="EC250" s="122">
        <f>EC234^3+EC235^3+EC236^3+EC237^3+EC238^3+EC239^3+EC240^3+EC241^3+ED234^3+ED235^3+ED236^3+ED237^3+ED238^3+ED239^3+ED240^3+ED241^3</f>
        <v>0</v>
      </c>
      <c r="ED250" s="122">
        <f>EC249^3+EC248^3+EC247^3+EC246^3+EC245^3+EC244^3+EC243^3+EC242^3+ED249^3+ED248^3+ED247^3+ED246^3+ED245^3+ED244^3+ED243^3+ED242^3</f>
        <v>0</v>
      </c>
      <c r="EE250" s="122">
        <f>EE234^3+EE235^3+EE236^3+EE237^3+EE238^3+EE239^3+EE240^3+EE241^3+EF234^3+EF235^3+EF236^3+EF237^3+EF238^3+EF239^3+EF240^3+EF241^3</f>
        <v>0</v>
      </c>
      <c r="EF250" s="122">
        <f>EE249^3+EE248^3+EE247^3+EE246^3+EE245^3+EE244^3+EE243^3+EE242^3+EF249^3+EF248^3+EF247^3+EF246^3+EF245^3+EF244^3+EF243^3+EF242^3</f>
        <v>0</v>
      </c>
      <c r="EG250" s="122">
        <f>EG234^3+EG235^3+EG236^3+EG237^3+EG238^3+EG239^3+EG240^3+EG241^3+EH234^3+EH235^3+EH236^3+EH237^3+EH238^3+EH239^3+EH240^3+EH241^3</f>
        <v>0</v>
      </c>
      <c r="EH250" s="122">
        <f>EG249^3+EG248^3+EG247^3+EG246^3+EG245^3+EG244^3+EG243^3+EG242^3+EH249^3+EH248^3+EH247^3+EH246^3+EH245^3+EH244^3+EH243^3+EH242^3</f>
        <v>0</v>
      </c>
      <c r="EI250" s="122">
        <f>EI234^3+EI235^3+EI236^3+EI237^3+EI238^3+EI239^3+EI240^3+EI241^3+EJ234^3+EJ235^3+EJ236^3+EJ237^3+EJ238^3+EJ239^3+EJ240^3+EJ241^3</f>
        <v>0</v>
      </c>
      <c r="EJ250" s="122">
        <f>EI249^3+EI248^3+EI247^3+EI246^3+EI245^3+EI244^3+EI243^3+EI242^3+EJ249^3+EJ248^3+EJ247^3+EJ246^3+EJ245^3+EJ244^3+EJ243^3+EJ242^3</f>
        <v>0</v>
      </c>
      <c r="EK250" s="122">
        <f>EK234^3+EK235^3+EK236^3+EK237^3+EK238^3+EK239^3+EK240^3+EK241^3+EL234^3+EL235^3+EL236^3+EL237^3+EL238^3+EL239^3+EL240^3+EL241^3</f>
        <v>0</v>
      </c>
      <c r="EL250" s="122">
        <f>EK249^3+EK248^3+EK247^3+EK246^3+EK245^3+EK244^3+EK243^3+EK242^3+EL249^3+EL248^3+EL247^3+EL246^3+EL245^3+EL244^3+EL243^3+EL242^3</f>
        <v>0</v>
      </c>
      <c r="EM250" s="122">
        <f>EM234^3+EM235^3+EM236^3+EM237^3+EM238^3+EM239^3+EM240^3+EM241^3+EN234^3+EN235^3+EN236^3+EN237^3+EN238^3+EN239^3+EN240^3+EN241^3</f>
        <v>0</v>
      </c>
      <c r="EN250" s="122">
        <f>EM249^3+EM248^3+EM247^3+EM246^3+EM245^3+EM244^3+EM243^3+EM242^3+EN249^3+EN248^3+EN247^3+EN246^3+EN245^3+EN244^3+EN243^3+EN242^3</f>
        <v>0</v>
      </c>
      <c r="EO250" s="122">
        <f>EO234^3+EO235^3+EO236^3+EO237^3+EO238^3+EO239^3+EO240^3+EO241^3+EP234^3+EP235^3+EP236^3+EP237^3+EP238^3+EP239^3+EP240^3+EP241^3</f>
        <v>0</v>
      </c>
      <c r="EP250" s="123">
        <f>EO249^3+EO248^3+EO247^3+EO246^3+EO245^3+EO244^3+EO243^3+EO242^3+EP249^3+EP248^3+EP247^3+EP246^3+EP245^3+EP244^3+EP243^3+EP242^3</f>
        <v>0</v>
      </c>
      <c r="EQ250" s="124">
        <f>SUMSQ(EA234,EB235,EC236,ED237,EE238,EF239,EG240,EH241,EI242,EJ243,EK244,EL245,EM246,EN247,EO248,EP249)</f>
        <v>0</v>
      </c>
      <c r="ER250" s="125">
        <f>SUMSQ(EA242,EB243,EC244,ED245,EE246,EF247,EG248,EH249,EI234,EJ235,EK236,EL237,EM238,EN239,EO240,EP241)</f>
        <v>0</v>
      </c>
      <c r="ES250" s="52"/>
      <c r="ET250" s="126"/>
      <c r="EU250" s="126"/>
      <c r="EV250" s="126"/>
      <c r="EW250" s="126"/>
      <c r="EX250" s="126"/>
      <c r="EY250" s="126"/>
      <c r="EZ250" s="126"/>
      <c r="FA250" s="126"/>
      <c r="FB250" s="126"/>
      <c r="FC250" s="126"/>
      <c r="FD250" s="126"/>
      <c r="FE250" s="126"/>
      <c r="FF250" s="126"/>
      <c r="FG250" s="126"/>
      <c r="FH250" s="126"/>
      <c r="FI250" s="126"/>
      <c r="FJ250" s="32"/>
      <c r="FK250" s="115"/>
    </row>
    <row r="251" spans="1:167" ht="13.5" thickBot="1" x14ac:dyDescent="0.25">
      <c r="A251" s="32"/>
      <c r="B251" s="32"/>
      <c r="C251" s="32"/>
      <c r="D251" s="106" t="s">
        <v>195</v>
      </c>
      <c r="E251" s="107" t="s">
        <v>207</v>
      </c>
      <c r="F251" s="108">
        <f>B4+(237*B6)</f>
        <v>238</v>
      </c>
      <c r="G251" s="104"/>
      <c r="H251" s="43"/>
      <c r="I251" s="109"/>
      <c r="J251" s="58"/>
      <c r="K251" s="127">
        <f>K234^3+L234^3+M234^3+N234^3+K235^3+L235^3+M235^3+N235^3+K236^3+L236^3+M236^3+N236^3+K237^3+L237^3+M237^3+N237^3</f>
        <v>67634176</v>
      </c>
      <c r="L251" s="128">
        <f>K238^3+L238^3+M238^3+N238^3+K239^3+L239^3+M239^3+N239^3+K240^3+L240^3+M240^3+N240^3+K241^3+L241^3+M241^3+N241^3</f>
        <v>67634176</v>
      </c>
      <c r="M251" s="128">
        <f>K242^3+L242^3+M242^3+N242^3+K243^3+L243^3+M243^3+N243^3+K244^3+L244^3+M244^3+N244^3+K245^3+L245^3+M245^3+N245^3</f>
        <v>67634176</v>
      </c>
      <c r="N251" s="128">
        <f>K246^3+L246^3+M246^3+N246^3+K247^3+L247^3+M247^3+N247^3+K248^3+L248^3+M248^3+N248^3+K249^3+L249^3+M249^3+N249^3</f>
        <v>67634176</v>
      </c>
      <c r="O251" s="128">
        <f>O234^3+P234^3+Q234^3+R234^3+O235^3+P235^3+Q235^3+R235^3+O236^3+P236^3+Q236^3+R236^3+O237^3+P237^3+Q237^3+R237^3</f>
        <v>67634176</v>
      </c>
      <c r="P251" s="128">
        <f>O238^3+P238^3+Q238^3+R238^3+O239^3+P239^3+Q239^3+R239^3+O240^3+P240^3+Q240^3+R240^3+O241^3+P241^3+Q241^3+R241^3</f>
        <v>67634176</v>
      </c>
      <c r="Q251" s="128">
        <f>O242^3+P242^3+Q242^3+R242^3+O243^3+P243^3+Q243^3+R243^3+O244^3+P244^3+Q244^3+R244^3+O245^3+P245^3+Q245^3+R245^3</f>
        <v>67634176</v>
      </c>
      <c r="R251" s="128">
        <f>O246^3+P246^3+Q246^3+R246^3+O247^3+P247^3+Q247^3+R247^3+O248^3+P248^3+Q248^3+R248^3+O249^3+P249^3+Q249^3+R249^3</f>
        <v>67634176</v>
      </c>
      <c r="S251" s="128">
        <f>S234^3+T234^3+U234^3+V234^3+S235^3+T235^3+U235^3+V235^3+S236^3+T236^3+U236^3+V236^3+S237^3+T237^3+U237^3+V237^3</f>
        <v>67634176</v>
      </c>
      <c r="T251" s="128">
        <f>S238^3+T238^3+U238^3+V238^3+S239^3+T239^3+U239^3+V239^3+S240^3+T240^3+U240^3+V240^3+S241^3+T241^3+U241^3+V241^3</f>
        <v>67634176</v>
      </c>
      <c r="U251" s="128">
        <f>S242^3+T242^3+U242^3+V242^3+S243^3+T243^3+U243^3+V243^3+S244^3+T244^3+U244^3+V244^3+S245^3+T245^3+U245^3+V245^3</f>
        <v>67634176</v>
      </c>
      <c r="V251" s="128">
        <f>S246^3+T246^3+U246^3+V246^3+S247^3+T247^3+U247^3+V247^3+S248^3+T248^3+U248^3+V248^3+S249^3+T249^3+U249^3+V249^3</f>
        <v>67634176</v>
      </c>
      <c r="W251" s="128">
        <f>W234^3+X234^3+Y234^3+Z234^3+W235^3+X235^3+Y235^3+Z235^3+W236^3+X236^3+Y236^3+Z236^3+W237^3+X237^3+Y237^3+Z237^3</f>
        <v>67634176</v>
      </c>
      <c r="X251" s="128">
        <f>W238^3+X238^3+Y238^3+Z238^3+W239^3+X239^3+Y239^3+Z239^3+W240^3+X240^3+Y240^3+Z240^3+W241^3+X241^3+Y241^3+Z241^3</f>
        <v>67634176</v>
      </c>
      <c r="Y251" s="128">
        <f>W242^3+X242^3+Y242^3+Z242^3+W243^3+X243^3+Y243^3+Z243^3+W244^3+X244^3+Y244^3+Z244^3+W245^3+X245^3+Y245^3+Z245^3</f>
        <v>67634176</v>
      </c>
      <c r="Z251" s="128">
        <f>W246^3+X246^3+Y246^3+Z246^3+W247^3+X247^3+Y247^3+Z247^3+W248^3+X248^3+Y248^3+Z248^3+W249^3+X249^3+Y249^3+Z249^3</f>
        <v>67634176</v>
      </c>
      <c r="AA251" s="129">
        <f>SUMSQ(K249,L248,M247,N246,O245,P244,Q243,R242,S241,T240,U239,V238,W237,X236,Y235,BN233,Z234)</f>
        <v>351576</v>
      </c>
      <c r="AB251" s="130">
        <f>SUMSQ(K241,L240,M239,N238,O237,P236,Q235,R234,S249,T248,U247,V246,W245,X244,Y243,Z242)</f>
        <v>351576</v>
      </c>
      <c r="AC251" s="32"/>
      <c r="AD251" s="131" t="s">
        <v>179</v>
      </c>
      <c r="AE251" s="131" t="s">
        <v>147</v>
      </c>
      <c r="AF251" s="131" t="s">
        <v>246</v>
      </c>
      <c r="AG251" s="131" t="s">
        <v>215</v>
      </c>
      <c r="AH251" s="131" t="s">
        <v>91</v>
      </c>
      <c r="AI251" s="131" t="s">
        <v>76</v>
      </c>
      <c r="AJ251" s="131" t="s">
        <v>101</v>
      </c>
      <c r="AK251" s="131" t="s">
        <v>98</v>
      </c>
      <c r="AL251" s="131" t="s">
        <v>237</v>
      </c>
      <c r="AM251" s="131" t="s">
        <v>232</v>
      </c>
      <c r="AN251" s="131" t="s">
        <v>231</v>
      </c>
      <c r="AO251" s="131" t="s">
        <v>226</v>
      </c>
      <c r="AP251" s="131" t="s">
        <v>43</v>
      </c>
      <c r="AQ251" s="131" t="s">
        <v>18</v>
      </c>
      <c r="AR251" s="131" t="s">
        <v>72</v>
      </c>
      <c r="AS251" s="131" t="s">
        <v>63</v>
      </c>
      <c r="AT251" s="32"/>
      <c r="AU251" s="115"/>
      <c r="AW251" s="109"/>
      <c r="AX251" s="58"/>
      <c r="AY251" s="127">
        <f>AY234^3+AZ234^3+BA234^3+BB234^3+AY235^3+AZ235^3+BA235^3+BB235^3+AY236^3+AZ236^3+BA236^3+BB236^3+AY237^3+AZ237^3+BA237^3+BB237^3</f>
        <v>0</v>
      </c>
      <c r="AZ251" s="128">
        <f>AY238^3+AZ238^3+BA238^3+BB238^3+AY239^3+AZ239^3+BA239^3+BB239^3+AY240^3+AZ240^3+BA240^3+BB240^3+AY241^3+AZ241^3+BA241^3+BB241^3</f>
        <v>0</v>
      </c>
      <c r="BA251" s="128">
        <f>AY242^3+AZ242^3+BA242^3+BB242^3+AY243^3+AZ243^3+BA243^3+BB243^3+AY244^3+AZ244^3+BA244^3+BB244^3+AY245^3+AZ245^3+BA245^3+BB245^3</f>
        <v>0</v>
      </c>
      <c r="BB251" s="128">
        <f>AY246^3+AZ246^3+BA246^3+BB246^3+AY247^3+AZ247^3+BA247^3+BB247^3+AY248^3+AZ248^3+BA248^3+BB248^3+AY249^3+AZ249^3+BA249^3+BB249^3</f>
        <v>0</v>
      </c>
      <c r="BC251" s="128">
        <f>BC234^3+BD234^3+BE234^3+BF234^3+BC235^3+BD235^3+BE235^3+BF235^3+BC236^3+BD236^3+BE236^3+BF236^3+BC237^3+BD237^3+BE237^3+BF237^3</f>
        <v>0</v>
      </c>
      <c r="BD251" s="128">
        <f>BC238^3+BD238^3+BE238^3+BF238^3+BC239^3+BD239^3+BE239^3+BF239^3+BC240^3+BD240^3+BE240^3+BF240^3+BC241^3+BD241^3+BE241^3+BF241^3</f>
        <v>0</v>
      </c>
      <c r="BE251" s="128">
        <f>BC242^3+BD242^3+BE242^3+BF242^3+BC243^3+BD243^3+BE243^3+BF243^3+BC244^3+BD244^3+BE244^3+BF244^3+BC245^3+BD245^3+BE245^3+BF245^3</f>
        <v>0</v>
      </c>
      <c r="BF251" s="128">
        <f>BC246^3+BD246^3+BE246^3+BF246^3+BC247^3+BD247^3+BE247^3+BF247^3+BC248^3+BD248^3+BE248^3+BF248^3+BC249^3+BD249^3+BE249^3+BF249^3</f>
        <v>0</v>
      </c>
      <c r="BG251" s="128">
        <f>BG234^3+BH234^3+BI234^3+BJ234^3+BG235^3+BH235^3+BI235^3+BJ235^3+BG236^3+BH236^3+BI236^3+BJ236^3+BG237^3+BH237^3+BI237^3+BJ237^3</f>
        <v>0</v>
      </c>
      <c r="BH251" s="128">
        <f>BG238^3+BH238^3+BI238^3+BJ238^3+BG239^3+BH239^3+BI239^3+BJ239^3+BG240^3+BH240^3+BI240^3+BJ240^3+BG241^3+BH241^3+BI241^3+BJ241^3</f>
        <v>0</v>
      </c>
      <c r="BI251" s="128">
        <f>BG242^3+BH242^3+BI242^3+BJ242^3+BG243^3+BH243^3+BI243^3+BJ243^3+BG244^3+BH244^3+BI244^3+BJ244^3+BG245^3+BH245^3+BI245^3+BJ245^3</f>
        <v>0</v>
      </c>
      <c r="BJ251" s="128">
        <f>BG246^3+BH246^3+BI246^3+BJ246^3+BG247^3+BH247^3+BI247^3+BJ247^3+BG248^3+BH248^3+BI248^3+BJ248^3+BG249^3+BH249^3+BI249^3+BJ249^3</f>
        <v>0</v>
      </c>
      <c r="BK251" s="128">
        <f>BK234^3+BL234^3+BM234^3+BN234^3+BK235^3+BL235^3+BM235^3+BN235^3+BK236^3+BL236^3+BM236^3+BN236^3+BK237^3+BL237^3+BM237^3+BN237^3</f>
        <v>0</v>
      </c>
      <c r="BL251" s="128">
        <f>BK238^3+BL238^3+BM238^3+BN238^3+BK239^3+BL239^3+BM239^3+BN239^3+BK240^3+BL240^3+BM240^3+BN240^3+BK241^3+BL241^3+BM241^3+BN241^3</f>
        <v>0</v>
      </c>
      <c r="BM251" s="128">
        <f>BK242^3+BL242^3+BM242^3+BN242^3+BK243^3+BL243^3+BM243^3+BN243^3+BK244^3+BL244^3+BM244^3+BN244^3+BK245^3+BL245^3+BM245^3+BN245^3</f>
        <v>0</v>
      </c>
      <c r="BN251" s="128">
        <f>BK246^3+BL246^3+BM246^3+BN246^3+BK247^3+BL247^3+BM247^3+BN247^3+BK248^3+BL248^3+BM248^3+BN248^3+BK249^3+BL249^3+BM249^3+BN249^3</f>
        <v>0</v>
      </c>
      <c r="BO251" s="129">
        <f>SUMSQ(AY249,AZ248,BA247,BB246,BC245,BD244,BE243,BF242,BG241,BH240,BI239,BJ238,BK237,BL236,BM235,DB233,BN234)</f>
        <v>0</v>
      </c>
      <c r="BP251" s="130">
        <f>SUMSQ(AY241,AZ240,BA239,BB238,BC237,BD236,BE235,BF234,BG249,BH248,BI247,BJ246,BK245,BL244,BM243,BN242)</f>
        <v>0</v>
      </c>
      <c r="BQ251" s="32"/>
      <c r="BR251" s="131"/>
      <c r="BS251" s="131"/>
      <c r="BT251" s="131"/>
      <c r="BU251" s="131"/>
      <c r="BV251" s="131"/>
      <c r="BW251" s="131"/>
      <c r="BX251" s="131"/>
      <c r="BY251" s="131"/>
      <c r="BZ251" s="131"/>
      <c r="CA251" s="131"/>
      <c r="CB251" s="131"/>
      <c r="CC251" s="131"/>
      <c r="CD251" s="131"/>
      <c r="CE251" s="131"/>
      <c r="CF251" s="131"/>
      <c r="CG251" s="131"/>
      <c r="CH251" s="32"/>
      <c r="CI251" s="115"/>
      <c r="CJ251" s="144"/>
      <c r="CK251" s="109"/>
      <c r="CL251" s="58"/>
      <c r="CM251" s="127">
        <f>CM234^3+CN234^3+CO234^3+CP234^3+CM235^3+CN235^3+CO235^3+CP235^3+CM236^3+CN236^3+CO236^3+CP236^3+CM237^3+CN237^3+CO237^3+CP237^3</f>
        <v>0</v>
      </c>
      <c r="CN251" s="128">
        <f>CM238^3+CN238^3+CO238^3+CP238^3+CM239^3+CN239^3+CO239^3+CP239^3+CM240^3+CN240^3+CO240^3+CP240^3+CM241^3+CN241^3+CO241^3+CP241^3</f>
        <v>0</v>
      </c>
      <c r="CO251" s="128">
        <f>CM242^3+CN242^3+CO242^3+CP242^3+CM243^3+CN243^3+CO243^3+CP243^3+CM244^3+CN244^3+CO244^3+CP244^3+CM245^3+CN245^3+CO245^3+CP245^3</f>
        <v>0</v>
      </c>
      <c r="CP251" s="128">
        <f>CM246^3+CN246^3+CO246^3+CP246^3+CM247^3+CN247^3+CO247^3+CP247^3+CM248^3+CN248^3+CO248^3+CP248^3+CM249^3+CN249^3+CO249^3+CP249^3</f>
        <v>0</v>
      </c>
      <c r="CQ251" s="128">
        <f>CQ234^3+CR234^3+CS234^3+CT234^3+CQ235^3+CR235^3+CS235^3+CT235^3+CQ236^3+CR236^3+CS236^3+CT236^3+CQ237^3+CR237^3+CS237^3+CT237^3</f>
        <v>0</v>
      </c>
      <c r="CR251" s="128">
        <f>CQ238^3+CR238^3+CS238^3+CT238^3+CQ239^3+CR239^3+CS239^3+CT239^3+CQ240^3+CR240^3+CS240^3+CT240^3+CQ241^3+CR241^3+CS241^3+CT241^3</f>
        <v>0</v>
      </c>
      <c r="CS251" s="128">
        <f>CQ242^3+CR242^3+CS242^3+CT242^3+CQ243^3+CR243^3+CS243^3+CT243^3+CQ244^3+CR244^3+CS244^3+CT244^3+CQ245^3+CR245^3+CS245^3+CT245^3</f>
        <v>0</v>
      </c>
      <c r="CT251" s="128">
        <f>CQ246^3+CR246^3+CS246^3+CT246^3+CQ247^3+CR247^3+CS247^3+CT247^3+CQ248^3+CR248^3+CS248^3+CT248^3+CQ249^3+CR249^3+CS249^3+CT249^3</f>
        <v>0</v>
      </c>
      <c r="CU251" s="128">
        <f>CU234^3+CV234^3+CW234^3+CX234^3+CU235^3+CV235^3+CW235^3+CX235^3+CU236^3+CV236^3+CW236^3+CX236^3+CU237^3+CV237^3+CW237^3+CX237^3</f>
        <v>0</v>
      </c>
      <c r="CV251" s="128">
        <f>CU238^3+CV238^3+CW238^3+CX238^3+CU239^3+CV239^3+CW239^3+CX239^3+CU240^3+CV240^3+CW240^3+CX240^3+CU241^3+CV241^3+CW241^3+CX241^3</f>
        <v>0</v>
      </c>
      <c r="CW251" s="128">
        <f>CU242^3+CV242^3+CW242^3+CX242^3+CU243^3+CV243^3+CW243^3+CX243^3+CU244^3+CV244^3+CW244^3+CX244^3+CU245^3+CV245^3+CW245^3+CX245^3</f>
        <v>0</v>
      </c>
      <c r="CX251" s="128">
        <f>CU246^3+CV246^3+CW246^3+CX246^3+CU247^3+CV247^3+CW247^3+CX247^3+CU248^3+CV248^3+CW248^3+CX248^3+CU249^3+CV249^3+CW249^3+CX249^3</f>
        <v>0</v>
      </c>
      <c r="CY251" s="128">
        <f>CY234^3+CZ234^3+DA234^3+DB234^3+CY235^3+CZ235^3+DA235^3+DB235^3+CY236^3+CZ236^3+DA236^3+DB236^3+CY237^3+CZ237^3+DA237^3+DB237^3</f>
        <v>0</v>
      </c>
      <c r="CZ251" s="128">
        <f>CY238^3+CZ238^3+DA238^3+DB238^3+CY239^3+CZ239^3+DA239^3+DB239^3+CY240^3+CZ240^3+DA240^3+DB240^3+CY241^3+CZ241^3+DA241^3+DB241^3</f>
        <v>0</v>
      </c>
      <c r="DA251" s="128">
        <f>CY242^3+CZ242^3+DA242^3+DB242^3+CY243^3+CZ243^3+DA243^3+DB243^3+CY244^3+CZ244^3+DA244^3+DB244^3+CY245^3+CZ245^3+DA245^3+DB245^3</f>
        <v>0</v>
      </c>
      <c r="DB251" s="128">
        <f>CY246^3+CZ246^3+DA246^3+DB246^3+CY247^3+CZ247^3+DA247^3+DB247^3+CY248^3+CZ248^3+DA248^3+DB248^3+CY249^3+CZ249^3+DA249^3+DB249^3</f>
        <v>0</v>
      </c>
      <c r="DC251" s="129">
        <f>SUMSQ(CM249,CN248,CO247,CP246,CQ245,CR244,CS243,CT242,CU241,CV240,CW239,CX238,CY237,CZ236,DA235,EP233,DB234)</f>
        <v>0</v>
      </c>
      <c r="DD251" s="130">
        <f>SUMSQ(CM241,CN240,CO239,CP238,CQ237,CR236,CS235,CT234,CU249,CV248,CW247,CX246,CY245,CZ244,DA243,DB242)</f>
        <v>0</v>
      </c>
      <c r="DE251" s="32"/>
      <c r="DF251" s="131"/>
      <c r="DG251" s="131"/>
      <c r="DH251" s="131"/>
      <c r="DI251" s="131"/>
      <c r="DJ251" s="131"/>
      <c r="DK251" s="131"/>
      <c r="DL251" s="131"/>
      <c r="DM251" s="131"/>
      <c r="DN251" s="131"/>
      <c r="DO251" s="131"/>
      <c r="DP251" s="131"/>
      <c r="DQ251" s="131"/>
      <c r="DR251" s="131"/>
      <c r="DS251" s="131"/>
      <c r="DT251" s="131"/>
      <c r="DU251" s="131"/>
      <c r="DV251" s="32"/>
      <c r="DW251" s="115"/>
      <c r="DY251" s="109"/>
      <c r="DZ251" s="58"/>
      <c r="EA251" s="127">
        <f>EA234^3+EB234^3+EC234^3+ED234^3+EA235^3+EB235^3+EC235^3+ED235^3+EA236^3+EB236^3+EC236^3+ED236^3+EA237^3+EB237^3+EC237^3+ED237^3</f>
        <v>0</v>
      </c>
      <c r="EB251" s="128">
        <f>EA238^3+EB238^3+EC238^3+ED238^3+EA239^3+EB239^3+EC239^3+ED239^3+EA240^3+EB240^3+EC240^3+ED240^3+EA241^3+EB241^3+EC241^3+ED241^3</f>
        <v>0</v>
      </c>
      <c r="EC251" s="128">
        <f>EA242^3+EB242^3+EC242^3+ED242^3+EA243^3+EB243^3+EC243^3+ED243^3+EA244^3+EB244^3+EC244^3+ED244^3+EA245^3+EB245^3+EC245^3+ED245^3</f>
        <v>0</v>
      </c>
      <c r="ED251" s="128">
        <f>EA246^3+EB246^3+EC246^3+ED246^3+EA247^3+EB247^3+EC247^3+ED247^3+EA248^3+EB248^3+EC248^3+ED248^3+EA249^3+EB249^3+EC249^3+ED249^3</f>
        <v>0</v>
      </c>
      <c r="EE251" s="128">
        <f>EE234^3+EF234^3+EG234^3+EH234^3+EE235^3+EF235^3+EG235^3+EH235^3+EE236^3+EF236^3+EG236^3+EH236^3+EE237^3+EF237^3+EG237^3+EH237^3</f>
        <v>0</v>
      </c>
      <c r="EF251" s="128">
        <f>EE238^3+EF238^3+EG238^3+EH238^3+EE239^3+EF239^3+EG239^3+EH239^3+EE240^3+EF240^3+EG240^3+EH240^3+EE241^3+EF241^3+EG241^3+EH241^3</f>
        <v>0</v>
      </c>
      <c r="EG251" s="128">
        <f>EE242^3+EF242^3+EG242^3+EH242^3+EE243^3+EF243^3+EG243^3+EH243^3+EE244^3+EF244^3+EG244^3+EH244^3+EE245^3+EF245^3+EG245^3+EH245^3</f>
        <v>0</v>
      </c>
      <c r="EH251" s="128">
        <f>EE246^3+EF246^3+EG246^3+EH246^3+EE247^3+EF247^3+EG247^3+EH247^3+EE248^3+EF248^3+EG248^3+EH248^3+EE249^3+EF249^3+EG249^3+EH249^3</f>
        <v>0</v>
      </c>
      <c r="EI251" s="128">
        <f>EI234^3+EJ234^3+EK234^3+EL234^3+EI235^3+EJ235^3+EK235^3+EL235^3+EI236^3+EJ236^3+EK236^3+EL236^3+EI237^3+EJ237^3+EK237^3+EL237^3</f>
        <v>0</v>
      </c>
      <c r="EJ251" s="128">
        <f>EI238^3+EJ238^3+EK238^3+EL238^3+EI239^3+EJ239^3+EK239^3+EL239^3+EI240^3+EJ240^3+EK240^3+EL240^3+EI241^3+EJ241^3+EK241^3+EL241^3</f>
        <v>0</v>
      </c>
      <c r="EK251" s="128">
        <f>EI242^3+EJ242^3+EK242^3+EL242^3+EI243^3+EJ243^3+EK243^3+EL243^3+EI244^3+EJ244^3+EK244^3+EL244^3+EI245^3+EJ245^3+EK245^3+EL245^3</f>
        <v>0</v>
      </c>
      <c r="EL251" s="128">
        <f>EI246^3+EJ246^3+EK246^3+EL246^3+EI247^3+EJ247^3+EK247^3+EL247^3+EI248^3+EJ248^3+EK248^3+EL248^3+EI249^3+EJ249^3+EK249^3+EL249^3</f>
        <v>0</v>
      </c>
      <c r="EM251" s="128">
        <f>EM234^3+EN234^3+EO234^3+EP234^3+EM235^3+EN235^3+EO235^3+EP235^3+EM236^3+EN236^3+EO236^3+EP236^3+EM237^3+EN237^3+EO237^3+EP237^3</f>
        <v>0</v>
      </c>
      <c r="EN251" s="128">
        <f>EM238^3+EN238^3+EO238^3+EP238^3+EM239^3+EN239^3+EO239^3+EP239^3+EM240^3+EN240^3+EO240^3+EP240^3+EM241^3+EN241^3+EO241^3+EP241^3</f>
        <v>0</v>
      </c>
      <c r="EO251" s="128">
        <f>EM242^3+EN242^3+EO242^3+EP242^3+EM243^3+EN243^3+EO243^3+EP243^3+EM244^3+EN244^3+EO244^3+EP244^3+EM245^3+EN245^3+EO245^3+EP245^3</f>
        <v>0</v>
      </c>
      <c r="EP251" s="128">
        <f>EM246^3+EN246^3+EO246^3+EP246^3+EM247^3+EN247^3+EO247^3+EP247^3+EM248^3+EN248^3+EO248^3+EP248^3+EM249^3+EN249^3+EO249^3+EP249^3</f>
        <v>0</v>
      </c>
      <c r="EQ251" s="129">
        <f>SUMSQ(EA249,EB248,EC247,ED246,EE245,EF244,EG243,EH242,EI241,EJ240,EK239,EL238,EM237,EN236,EO235,GD233,EP234)</f>
        <v>0</v>
      </c>
      <c r="ER251" s="130">
        <f>SUMSQ(EA241,EB240,EC239,ED238,EE237,EF236,EG235,EH234,EI249,EJ248,EK247,EL246,EM245,EN244,EO243,EP242)</f>
        <v>0</v>
      </c>
      <c r="ES251" s="32"/>
      <c r="ET251" s="131"/>
      <c r="EU251" s="131"/>
      <c r="EV251" s="131"/>
      <c r="EW251" s="131"/>
      <c r="EX251" s="131"/>
      <c r="EY251" s="131"/>
      <c r="EZ251" s="131"/>
      <c r="FA251" s="131"/>
      <c r="FB251" s="131"/>
      <c r="FC251" s="131"/>
      <c r="FD251" s="131"/>
      <c r="FE251" s="131"/>
      <c r="FF251" s="131"/>
      <c r="FG251" s="131"/>
      <c r="FH251" s="131"/>
      <c r="FI251" s="131"/>
      <c r="FJ251" s="32"/>
      <c r="FK251" s="115"/>
    </row>
    <row r="252" spans="1:167" ht="13.5" thickBot="1" x14ac:dyDescent="0.25">
      <c r="A252" s="32"/>
      <c r="B252" s="32"/>
      <c r="C252" s="32"/>
      <c r="D252" s="106" t="s">
        <v>169</v>
      </c>
      <c r="E252" s="107" t="s">
        <v>207</v>
      </c>
      <c r="F252" s="108">
        <f>B4+(238*B6)</f>
        <v>239</v>
      </c>
      <c r="G252" s="104"/>
      <c r="H252" s="43"/>
      <c r="I252" s="109"/>
      <c r="J252" s="58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137"/>
      <c r="AB252" s="137"/>
      <c r="AC252" s="32" t="s">
        <v>0</v>
      </c>
      <c r="AD252" s="135" t="s">
        <v>48</v>
      </c>
      <c r="AE252" s="135" t="s">
        <v>81</v>
      </c>
      <c r="AF252" s="135" t="s">
        <v>10</v>
      </c>
      <c r="AG252" s="135" t="s">
        <v>35</v>
      </c>
      <c r="AH252" s="135" t="s">
        <v>160</v>
      </c>
      <c r="AI252" s="135" t="s">
        <v>165</v>
      </c>
      <c r="AJ252" s="135" t="s">
        <v>166</v>
      </c>
      <c r="AK252" s="135" t="s">
        <v>171</v>
      </c>
      <c r="AL252" s="135" t="s">
        <v>127</v>
      </c>
      <c r="AM252" s="135" t="s">
        <v>134</v>
      </c>
      <c r="AN252" s="135" t="s">
        <v>84</v>
      </c>
      <c r="AO252" s="135" t="s">
        <v>107</v>
      </c>
      <c r="AP252" s="135" t="s">
        <v>223</v>
      </c>
      <c r="AQ252" s="135" t="s">
        <v>254</v>
      </c>
      <c r="AR252" s="135" t="s">
        <v>155</v>
      </c>
      <c r="AS252" s="135" t="s">
        <v>187</v>
      </c>
      <c r="AT252" s="32"/>
      <c r="AU252" s="115"/>
      <c r="AW252" s="109"/>
      <c r="AX252" s="58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  <c r="BN252" s="46"/>
      <c r="BO252" s="137"/>
      <c r="BP252" s="137"/>
      <c r="BQ252" s="32" t="s">
        <v>0</v>
      </c>
      <c r="BR252" s="135"/>
      <c r="BS252" s="135"/>
      <c r="BT252" s="135"/>
      <c r="BU252" s="135"/>
      <c r="BV252" s="135"/>
      <c r="BW252" s="135"/>
      <c r="BX252" s="135"/>
      <c r="BY252" s="135"/>
      <c r="BZ252" s="135"/>
      <c r="CA252" s="135"/>
      <c r="CB252" s="135"/>
      <c r="CC252" s="135"/>
      <c r="CD252" s="135"/>
      <c r="CE252" s="135"/>
      <c r="CF252" s="135"/>
      <c r="CG252" s="135"/>
      <c r="CH252" s="32"/>
      <c r="CI252" s="115"/>
      <c r="CJ252" s="144"/>
      <c r="CK252" s="109"/>
      <c r="CL252" s="58"/>
      <c r="CM252" s="46"/>
      <c r="CN252" s="46"/>
      <c r="CO252" s="46"/>
      <c r="CP252" s="46"/>
      <c r="CQ252" s="46"/>
      <c r="CR252" s="46"/>
      <c r="CS252" s="46"/>
      <c r="CT252" s="46"/>
      <c r="CU252" s="46"/>
      <c r="CV252" s="46"/>
      <c r="CW252" s="46"/>
      <c r="CX252" s="46"/>
      <c r="CY252" s="46"/>
      <c r="CZ252" s="46"/>
      <c r="DA252" s="46"/>
      <c r="DB252" s="46"/>
      <c r="DC252" s="137"/>
      <c r="DD252" s="137"/>
      <c r="DE252" s="32" t="s">
        <v>0</v>
      </c>
      <c r="DF252" s="135"/>
      <c r="DG252" s="135"/>
      <c r="DH252" s="135"/>
      <c r="DI252" s="135"/>
      <c r="DJ252" s="135"/>
      <c r="DK252" s="135"/>
      <c r="DL252" s="135"/>
      <c r="DM252" s="135"/>
      <c r="DN252" s="135"/>
      <c r="DO252" s="135"/>
      <c r="DP252" s="135"/>
      <c r="DQ252" s="135"/>
      <c r="DR252" s="135"/>
      <c r="DS252" s="135"/>
      <c r="DT252" s="135"/>
      <c r="DU252" s="135"/>
      <c r="DV252" s="32"/>
      <c r="DW252" s="115"/>
      <c r="DY252" s="109"/>
      <c r="DZ252" s="58"/>
      <c r="EA252" s="46"/>
      <c r="EB252" s="46"/>
      <c r="EC252" s="46"/>
      <c r="ED252" s="46"/>
      <c r="EE252" s="46"/>
      <c r="EF252" s="46"/>
      <c r="EG252" s="46"/>
      <c r="EH252" s="46"/>
      <c r="EI252" s="46"/>
      <c r="EJ252" s="46"/>
      <c r="EK252" s="46"/>
      <c r="EL252" s="46"/>
      <c r="EM252" s="46"/>
      <c r="EN252" s="46"/>
      <c r="EO252" s="46"/>
      <c r="EP252" s="46"/>
      <c r="EQ252" s="137"/>
      <c r="ER252" s="137"/>
      <c r="ES252" s="32" t="s">
        <v>0</v>
      </c>
      <c r="ET252" s="135"/>
      <c r="EU252" s="135"/>
      <c r="EV252" s="135"/>
      <c r="EW252" s="135"/>
      <c r="EX252" s="135"/>
      <c r="EY252" s="135"/>
      <c r="EZ252" s="135"/>
      <c r="FA252" s="135"/>
      <c r="FB252" s="135"/>
      <c r="FC252" s="135"/>
      <c r="FD252" s="135"/>
      <c r="FE252" s="135"/>
      <c r="FF252" s="135"/>
      <c r="FG252" s="135"/>
      <c r="FH252" s="135"/>
      <c r="FI252" s="135"/>
      <c r="FJ252" s="32"/>
      <c r="FK252" s="115"/>
    </row>
    <row r="253" spans="1:167" ht="13.5" thickBot="1" x14ac:dyDescent="0.25">
      <c r="A253" s="32"/>
      <c r="B253" s="32"/>
      <c r="C253" s="32"/>
      <c r="D253" s="106" t="s">
        <v>95</v>
      </c>
      <c r="E253" s="107" t="s">
        <v>207</v>
      </c>
      <c r="F253" s="108">
        <f>B4+(239*B6)</f>
        <v>240</v>
      </c>
      <c r="G253" s="104"/>
      <c r="H253" s="43"/>
      <c r="I253" s="138"/>
      <c r="J253" s="143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  <c r="V253" s="154"/>
      <c r="W253" s="154"/>
      <c r="X253" s="154"/>
      <c r="Y253" s="154"/>
      <c r="Z253" s="154"/>
      <c r="AA253" s="154"/>
      <c r="AB253" s="154"/>
      <c r="AC253" s="154"/>
      <c r="AD253" s="155"/>
      <c r="AE253" s="155"/>
      <c r="AF253" s="155"/>
      <c r="AG253" s="155"/>
      <c r="AH253" s="155"/>
      <c r="AI253" s="155"/>
      <c r="AJ253" s="155"/>
      <c r="AK253" s="155"/>
      <c r="AL253" s="155"/>
      <c r="AM253" s="155"/>
      <c r="AN253" s="155"/>
      <c r="AO253" s="155"/>
      <c r="AP253" s="155"/>
      <c r="AQ253" s="155"/>
      <c r="AR253" s="155"/>
      <c r="AS253" s="155"/>
      <c r="AT253" s="154"/>
      <c r="AU253" s="141"/>
      <c r="AW253" s="138"/>
      <c r="AX253" s="143"/>
      <c r="AY253" s="154"/>
      <c r="AZ253" s="154"/>
      <c r="BA253" s="154"/>
      <c r="BB253" s="154"/>
      <c r="BC253" s="154"/>
      <c r="BD253" s="154"/>
      <c r="BE253" s="154"/>
      <c r="BF253" s="154"/>
      <c r="BG253" s="154"/>
      <c r="BH253" s="154"/>
      <c r="BI253" s="154"/>
      <c r="BJ253" s="154"/>
      <c r="BK253" s="154"/>
      <c r="BL253" s="154"/>
      <c r="BM253" s="154"/>
      <c r="BN253" s="154"/>
      <c r="BO253" s="154"/>
      <c r="BP253" s="154"/>
      <c r="BQ253" s="154"/>
      <c r="BR253" s="155"/>
      <c r="BS253" s="155"/>
      <c r="BT253" s="155"/>
      <c r="BU253" s="155"/>
      <c r="BV253" s="155"/>
      <c r="BW253" s="155"/>
      <c r="BX253" s="155"/>
      <c r="BY253" s="155"/>
      <c r="BZ253" s="155"/>
      <c r="CA253" s="155"/>
      <c r="CB253" s="155"/>
      <c r="CC253" s="155"/>
      <c r="CD253" s="155"/>
      <c r="CE253" s="155"/>
      <c r="CF253" s="155"/>
      <c r="CG253" s="155"/>
      <c r="CH253" s="154"/>
      <c r="CI253" s="141"/>
      <c r="CJ253" s="144"/>
      <c r="CK253" s="138"/>
      <c r="CL253" s="143"/>
      <c r="CM253" s="154"/>
      <c r="CN253" s="154"/>
      <c r="CO253" s="154"/>
      <c r="CP253" s="154"/>
      <c r="CQ253" s="154"/>
      <c r="CR253" s="154"/>
      <c r="CS253" s="154"/>
      <c r="CT253" s="154"/>
      <c r="CU253" s="154"/>
      <c r="CV253" s="154"/>
      <c r="CW253" s="154"/>
      <c r="CX253" s="154"/>
      <c r="CY253" s="154"/>
      <c r="CZ253" s="154"/>
      <c r="DA253" s="154"/>
      <c r="DB253" s="154"/>
      <c r="DC253" s="154"/>
      <c r="DD253" s="154"/>
      <c r="DE253" s="154"/>
      <c r="DF253" s="155"/>
      <c r="DG253" s="155"/>
      <c r="DH253" s="155"/>
      <c r="DI253" s="155"/>
      <c r="DJ253" s="155"/>
      <c r="DK253" s="155"/>
      <c r="DL253" s="155"/>
      <c r="DM253" s="155"/>
      <c r="DN253" s="155"/>
      <c r="DO253" s="155"/>
      <c r="DP253" s="155"/>
      <c r="DQ253" s="155"/>
      <c r="DR253" s="155"/>
      <c r="DS253" s="155"/>
      <c r="DT253" s="155"/>
      <c r="DU253" s="155"/>
      <c r="DV253" s="154"/>
      <c r="DW253" s="141"/>
      <c r="DY253" s="138"/>
      <c r="DZ253" s="143"/>
      <c r="EA253" s="154"/>
      <c r="EB253" s="154"/>
      <c r="EC253" s="154"/>
      <c r="ED253" s="154"/>
      <c r="EE253" s="154"/>
      <c r="EF253" s="154"/>
      <c r="EG253" s="154"/>
      <c r="EH253" s="154"/>
      <c r="EI253" s="154"/>
      <c r="EJ253" s="154"/>
      <c r="EK253" s="154"/>
      <c r="EL253" s="154"/>
      <c r="EM253" s="154"/>
      <c r="EN253" s="154"/>
      <c r="EO253" s="154"/>
      <c r="EP253" s="154"/>
      <c r="EQ253" s="154"/>
      <c r="ER253" s="154"/>
      <c r="ES253" s="154"/>
      <c r="ET253" s="155"/>
      <c r="EU253" s="155"/>
      <c r="EV253" s="155"/>
      <c r="EW253" s="155"/>
      <c r="EX253" s="155"/>
      <c r="EY253" s="155"/>
      <c r="EZ253" s="155"/>
      <c r="FA253" s="155"/>
      <c r="FB253" s="155"/>
      <c r="FC253" s="155"/>
      <c r="FD253" s="155"/>
      <c r="FE253" s="155"/>
      <c r="FF253" s="155"/>
      <c r="FG253" s="155"/>
      <c r="FH253" s="155"/>
      <c r="FI253" s="155"/>
      <c r="FJ253" s="154"/>
      <c r="FK253" s="141"/>
    </row>
    <row r="254" spans="1:167" ht="14.25" thickTop="1" thickBot="1" x14ac:dyDescent="0.25">
      <c r="A254" s="32"/>
      <c r="B254" s="32"/>
      <c r="C254" s="32"/>
      <c r="D254" s="106" t="s">
        <v>15</v>
      </c>
      <c r="E254" s="107" t="s">
        <v>207</v>
      </c>
      <c r="F254" s="108">
        <f>B4+(240*B6)</f>
        <v>241</v>
      </c>
      <c r="G254" s="104"/>
      <c r="H254" s="43"/>
      <c r="CJ254" s="144"/>
    </row>
    <row r="255" spans="1:167" ht="14.25" thickTop="1" thickBot="1" x14ac:dyDescent="0.25">
      <c r="A255" s="32"/>
      <c r="B255" s="32"/>
      <c r="C255" s="32"/>
      <c r="D255" s="106" t="s">
        <v>218</v>
      </c>
      <c r="E255" s="107" t="s">
        <v>207</v>
      </c>
      <c r="F255" s="110">
        <f>B4+(241*B6)</f>
        <v>242</v>
      </c>
      <c r="G255" s="104"/>
      <c r="H255" s="43"/>
      <c r="I255" s="38" t="s">
        <v>0</v>
      </c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40"/>
      <c r="AE255" s="40"/>
      <c r="AF255" s="40"/>
      <c r="AG255" s="40"/>
      <c r="AH255" s="40"/>
      <c r="AI255" s="40"/>
      <c r="AJ255" s="40"/>
      <c r="AK255" s="40"/>
      <c r="AL255" s="40"/>
      <c r="AM255" s="40"/>
      <c r="AN255" s="40"/>
      <c r="AO255" s="40"/>
      <c r="AP255" s="40"/>
      <c r="AQ255" s="40"/>
      <c r="AR255" s="40"/>
      <c r="AS255" s="40"/>
      <c r="AT255" s="39"/>
      <c r="AU255" s="41"/>
      <c r="AW255" s="38" t="s">
        <v>0</v>
      </c>
      <c r="AX255" s="39"/>
      <c r="AY255" s="39"/>
      <c r="AZ255" s="39"/>
      <c r="BA255" s="39"/>
      <c r="BB255" s="39"/>
      <c r="BC255" s="39"/>
      <c r="BD255" s="39"/>
      <c r="BE255" s="39"/>
      <c r="BF255" s="39"/>
      <c r="BG255" s="39"/>
      <c r="BH255" s="39"/>
      <c r="BI255" s="39"/>
      <c r="BJ255" s="39"/>
      <c r="BK255" s="39"/>
      <c r="BL255" s="39"/>
      <c r="BM255" s="39"/>
      <c r="BN255" s="39"/>
      <c r="BO255" s="39"/>
      <c r="BP255" s="39"/>
      <c r="BQ255" s="39"/>
      <c r="BR255" s="40"/>
      <c r="BS255" s="40"/>
      <c r="BT255" s="40"/>
      <c r="BU255" s="40"/>
      <c r="BV255" s="40"/>
      <c r="BW255" s="40"/>
      <c r="BX255" s="40"/>
      <c r="BY255" s="40"/>
      <c r="BZ255" s="40"/>
      <c r="CA255" s="40"/>
      <c r="CB255" s="40"/>
      <c r="CC255" s="40"/>
      <c r="CD255" s="40"/>
      <c r="CE255" s="40"/>
      <c r="CF255" s="40"/>
      <c r="CG255" s="40"/>
      <c r="CH255" s="39"/>
      <c r="CI255" s="41"/>
      <c r="CJ255" s="144"/>
      <c r="CK255" s="38" t="s">
        <v>0</v>
      </c>
      <c r="CL255" s="39"/>
      <c r="CM255" s="39"/>
      <c r="CN255" s="39"/>
      <c r="CO255" s="39"/>
      <c r="CP255" s="39"/>
      <c r="CQ255" s="39"/>
      <c r="CR255" s="39"/>
      <c r="CS255" s="39"/>
      <c r="CT255" s="39"/>
      <c r="CU255" s="39"/>
      <c r="CV255" s="39"/>
      <c r="CW255" s="39"/>
      <c r="CX255" s="39"/>
      <c r="CY255" s="39"/>
      <c r="CZ255" s="39"/>
      <c r="DA255" s="39"/>
      <c r="DB255" s="39"/>
      <c r="DC255" s="39"/>
      <c r="DD255" s="39"/>
      <c r="DE255" s="39"/>
      <c r="DF255" s="40"/>
      <c r="DG255" s="40"/>
      <c r="DH255" s="40"/>
      <c r="DI255" s="40"/>
      <c r="DJ255" s="40"/>
      <c r="DK255" s="40"/>
      <c r="DL255" s="40"/>
      <c r="DM255" s="40"/>
      <c r="DN255" s="40"/>
      <c r="DO255" s="40"/>
      <c r="DP255" s="40"/>
      <c r="DQ255" s="40"/>
      <c r="DR255" s="40"/>
      <c r="DS255" s="40"/>
      <c r="DT255" s="40"/>
      <c r="DU255" s="40"/>
      <c r="DV255" s="39"/>
      <c r="DW255" s="41"/>
      <c r="DY255" s="38" t="s">
        <v>0</v>
      </c>
      <c r="DZ255" s="39"/>
      <c r="EA255" s="39"/>
      <c r="EB255" s="39"/>
      <c r="EC255" s="39"/>
      <c r="ED255" s="39"/>
      <c r="EE255" s="39"/>
      <c r="EF255" s="39"/>
      <c r="EG255" s="39"/>
      <c r="EH255" s="39"/>
      <c r="EI255" s="39"/>
      <c r="EJ255" s="39"/>
      <c r="EK255" s="39"/>
      <c r="EL255" s="39"/>
      <c r="EM255" s="39"/>
      <c r="EN255" s="39"/>
      <c r="EO255" s="39"/>
      <c r="EP255" s="39"/>
      <c r="EQ255" s="39"/>
      <c r="ER255" s="39"/>
      <c r="ES255" s="39"/>
      <c r="ET255" s="40"/>
      <c r="EU255" s="40"/>
      <c r="EV255" s="40"/>
      <c r="EW255" s="40"/>
      <c r="EX255" s="40"/>
      <c r="EY255" s="40"/>
      <c r="EZ255" s="40"/>
      <c r="FA255" s="40"/>
      <c r="FB255" s="40"/>
      <c r="FC255" s="40"/>
      <c r="FD255" s="40"/>
      <c r="FE255" s="40"/>
      <c r="FF255" s="40"/>
      <c r="FG255" s="40"/>
      <c r="FH255" s="40"/>
      <c r="FI255" s="40"/>
      <c r="FJ255" s="39"/>
      <c r="FK255" s="41"/>
    </row>
    <row r="256" spans="1:167" ht="13.5" thickBot="1" x14ac:dyDescent="0.25">
      <c r="A256" s="32"/>
      <c r="B256" s="32"/>
      <c r="C256" s="32"/>
      <c r="D256" s="106" t="s">
        <v>188</v>
      </c>
      <c r="E256" s="107" t="s">
        <v>207</v>
      </c>
      <c r="F256" s="110">
        <f>B4+(242*B6)</f>
        <v>243</v>
      </c>
      <c r="G256" s="104"/>
      <c r="H256" s="43"/>
      <c r="I256" s="109"/>
      <c r="J256" s="45" t="s">
        <v>0</v>
      </c>
      <c r="K256" s="46" t="s">
        <v>0</v>
      </c>
      <c r="L256" s="46"/>
      <c r="M256" s="46"/>
      <c r="N256" s="46"/>
      <c r="O256" s="46"/>
      <c r="P256" s="46"/>
      <c r="Q256" s="46"/>
      <c r="R256" s="46"/>
      <c r="S256" s="47" t="s">
        <v>318</v>
      </c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8"/>
      <c r="AE256" s="48"/>
      <c r="AF256" s="48"/>
      <c r="AG256" s="48"/>
      <c r="AH256" s="48"/>
      <c r="AI256" s="48"/>
      <c r="AJ256" s="48"/>
      <c r="AK256" s="48"/>
      <c r="AL256" s="49" t="s">
        <v>285</v>
      </c>
      <c r="AM256" s="48"/>
      <c r="AN256" s="48"/>
      <c r="AO256" s="48"/>
      <c r="AP256" s="48"/>
      <c r="AQ256" s="48"/>
      <c r="AR256" s="48"/>
      <c r="AS256" s="48"/>
      <c r="AT256" s="50"/>
      <c r="AU256" s="51"/>
      <c r="AW256" s="109"/>
      <c r="AX256" s="45" t="s">
        <v>0</v>
      </c>
      <c r="AY256" s="46" t="s">
        <v>0</v>
      </c>
      <c r="AZ256" s="46"/>
      <c r="BA256" s="46"/>
      <c r="BB256" s="46"/>
      <c r="BC256" s="46"/>
      <c r="BD256" s="46"/>
      <c r="BE256" s="46"/>
      <c r="BF256" s="46"/>
      <c r="BG256" s="47" t="s">
        <v>333</v>
      </c>
      <c r="BH256" s="46"/>
      <c r="BI256" s="46"/>
      <c r="BJ256" s="46"/>
      <c r="BK256" s="46"/>
      <c r="BL256" s="46"/>
      <c r="BM256" s="46"/>
      <c r="BN256" s="46"/>
      <c r="BO256" s="46"/>
      <c r="BP256" s="46"/>
      <c r="BQ256" s="46"/>
      <c r="BR256" s="48"/>
      <c r="BS256" s="48"/>
      <c r="BT256" s="48"/>
      <c r="BU256" s="48"/>
      <c r="BV256" s="48"/>
      <c r="BW256" s="48"/>
      <c r="BX256" s="48"/>
      <c r="BY256" s="48"/>
      <c r="BZ256" s="49" t="s">
        <v>285</v>
      </c>
      <c r="CA256" s="48"/>
      <c r="CB256" s="48"/>
      <c r="CC256" s="48"/>
      <c r="CD256" s="48"/>
      <c r="CE256" s="48"/>
      <c r="CF256" s="48"/>
      <c r="CG256" s="48"/>
      <c r="CH256" s="50"/>
      <c r="CI256" s="51"/>
      <c r="CJ256" s="144"/>
      <c r="CK256" s="109"/>
      <c r="CL256" s="45" t="s">
        <v>0</v>
      </c>
      <c r="CM256" s="46" t="s">
        <v>0</v>
      </c>
      <c r="CN256" s="46"/>
      <c r="CO256" s="46"/>
      <c r="CP256" s="46"/>
      <c r="CQ256" s="46"/>
      <c r="CR256" s="46"/>
      <c r="CS256" s="46"/>
      <c r="CT256" s="46"/>
      <c r="CU256" s="47" t="s">
        <v>348</v>
      </c>
      <c r="CV256" s="46"/>
      <c r="CW256" s="46"/>
      <c r="CX256" s="46"/>
      <c r="CY256" s="46"/>
      <c r="CZ256" s="46"/>
      <c r="DA256" s="46"/>
      <c r="DB256" s="46"/>
      <c r="DC256" s="46"/>
      <c r="DD256" s="46"/>
      <c r="DE256" s="46"/>
      <c r="DF256" s="48"/>
      <c r="DG256" s="48"/>
      <c r="DH256" s="48"/>
      <c r="DI256" s="48"/>
      <c r="DJ256" s="48"/>
      <c r="DK256" s="48"/>
      <c r="DL256" s="48"/>
      <c r="DM256" s="48"/>
      <c r="DN256" s="49" t="s">
        <v>285</v>
      </c>
      <c r="DO256" s="48"/>
      <c r="DP256" s="48"/>
      <c r="DQ256" s="48"/>
      <c r="DR256" s="48"/>
      <c r="DS256" s="48"/>
      <c r="DT256" s="48"/>
      <c r="DU256" s="48"/>
      <c r="DV256" s="50"/>
      <c r="DW256" s="51"/>
      <c r="DY256" s="109"/>
      <c r="DZ256" s="45" t="s">
        <v>0</v>
      </c>
      <c r="EA256" s="46" t="s">
        <v>0</v>
      </c>
      <c r="EB256" s="46"/>
      <c r="EC256" s="46"/>
      <c r="ED256" s="46"/>
      <c r="EE256" s="46"/>
      <c r="EF256" s="46"/>
      <c r="EG256" s="46"/>
      <c r="EH256" s="46"/>
      <c r="EI256" s="47" t="s">
        <v>363</v>
      </c>
      <c r="EJ256" s="46"/>
      <c r="EK256" s="46"/>
      <c r="EL256" s="46"/>
      <c r="EM256" s="46"/>
      <c r="EN256" s="46"/>
      <c r="EO256" s="46"/>
      <c r="EP256" s="46"/>
      <c r="EQ256" s="46"/>
      <c r="ER256" s="46"/>
      <c r="ES256" s="46"/>
      <c r="ET256" s="48"/>
      <c r="EU256" s="48"/>
      <c r="EV256" s="48"/>
      <c r="EW256" s="48"/>
      <c r="EX256" s="48"/>
      <c r="EY256" s="48"/>
      <c r="EZ256" s="48"/>
      <c r="FA256" s="48"/>
      <c r="FB256" s="49" t="s">
        <v>285</v>
      </c>
      <c r="FC256" s="48"/>
      <c r="FD256" s="48"/>
      <c r="FE256" s="48"/>
      <c r="FF256" s="48"/>
      <c r="FG256" s="48"/>
      <c r="FH256" s="48"/>
      <c r="FI256" s="48"/>
      <c r="FJ256" s="50"/>
      <c r="FK256" s="51"/>
    </row>
    <row r="257" spans="1:167" x14ac:dyDescent="0.2">
      <c r="A257" s="32"/>
      <c r="B257" s="32"/>
      <c r="C257" s="32"/>
      <c r="D257" s="106" t="s">
        <v>71</v>
      </c>
      <c r="E257" s="107" t="s">
        <v>207</v>
      </c>
      <c r="F257" s="108">
        <f>B4+(243*B6)</f>
        <v>244</v>
      </c>
      <c r="G257" s="104"/>
      <c r="H257" s="43"/>
      <c r="I257" s="109"/>
      <c r="J257" s="58"/>
      <c r="K257" s="11">
        <f>F17</f>
        <v>4</v>
      </c>
      <c r="L257" s="1">
        <f>F266</f>
        <v>253</v>
      </c>
      <c r="M257" s="1">
        <f>F110</f>
        <v>97</v>
      </c>
      <c r="N257" s="1">
        <f>F173</f>
        <v>160</v>
      </c>
      <c r="O257" s="1">
        <f>F100</f>
        <v>87</v>
      </c>
      <c r="P257" s="1">
        <f>F183</f>
        <v>170</v>
      </c>
      <c r="Q257" s="1">
        <f>F67</f>
        <v>54</v>
      </c>
      <c r="R257" s="1">
        <f>F216</f>
        <v>203</v>
      </c>
      <c r="S257" s="1">
        <f>F211</f>
        <v>198</v>
      </c>
      <c r="T257" s="1">
        <f>F72</f>
        <v>59</v>
      </c>
      <c r="U257" s="1">
        <f>F180</f>
        <v>167</v>
      </c>
      <c r="V257" s="1">
        <f>F103</f>
        <v>90</v>
      </c>
      <c r="W257" s="1">
        <f>F158</f>
        <v>145</v>
      </c>
      <c r="X257" s="1">
        <f>F125</f>
        <v>112</v>
      </c>
      <c r="Y257" s="1">
        <f>F257</f>
        <v>244</v>
      </c>
      <c r="Z257" s="12">
        <f>F26</f>
        <v>13</v>
      </c>
      <c r="AA257" s="59">
        <f>K257^3+L257^3+M257^3+N257^3+O257^3+P257^3+Q257^3+R257^3+K258^3+L258^3+M258^3+N258^3+O258^3+P258^3+Q258^3+R258^3</f>
        <v>67634176</v>
      </c>
      <c r="AB257" s="60">
        <f>K257^3+L257^3+M257^3+N257^3+O257^3+P257^3+Q257^3+R257^3+S257^3+T257^3+U257^3+V257^3+W257^3+X257^3+Y257^3+Z257^3</f>
        <v>67634176</v>
      </c>
      <c r="AC257" s="61"/>
      <c r="AD257" s="68" t="s">
        <v>53</v>
      </c>
      <c r="AE257" s="69" t="s">
        <v>52</v>
      </c>
      <c r="AF257" s="69" t="s">
        <v>51</v>
      </c>
      <c r="AG257" s="69" t="s">
        <v>50</v>
      </c>
      <c r="AH257" s="70" t="s">
        <v>33</v>
      </c>
      <c r="AI257" s="70" t="s">
        <v>32</v>
      </c>
      <c r="AJ257" s="70" t="s">
        <v>31</v>
      </c>
      <c r="AK257" s="70" t="s">
        <v>30</v>
      </c>
      <c r="AL257" s="69" t="s">
        <v>65</v>
      </c>
      <c r="AM257" s="69" t="s">
        <v>66</v>
      </c>
      <c r="AN257" s="69" t="s">
        <v>67</v>
      </c>
      <c r="AO257" s="69" t="s">
        <v>68</v>
      </c>
      <c r="AP257" s="70" t="s">
        <v>69</v>
      </c>
      <c r="AQ257" s="70" t="s">
        <v>70</v>
      </c>
      <c r="AR257" s="70" t="s">
        <v>71</v>
      </c>
      <c r="AS257" s="71" t="s">
        <v>72</v>
      </c>
      <c r="AT257" s="66"/>
      <c r="AU257" s="51"/>
      <c r="AW257" s="109"/>
      <c r="AX257" s="58"/>
      <c r="AY257" s="1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2"/>
      <c r="BO257" s="59">
        <f>AY257^3+AZ257^3+BA257^3+BB257^3+BC257^3+BD257^3+BE257^3+BF257^3+AY258^3+AZ258^3+BA258^3+BB258^3+BC258^3+BD258^3+BE258^3+BF258^3</f>
        <v>0</v>
      </c>
      <c r="BP257" s="60">
        <f>AY257^3+AZ257^3+BA257^3+BB257^3+BC257^3+BD257^3+BE257^3+BF257^3+BG257^3+BH257^3+BI257^3+BJ257^3+BK257^3+BL257^3+BM257^3+BN257^3</f>
        <v>0</v>
      </c>
      <c r="BQ257" s="61"/>
      <c r="BR257" s="68"/>
      <c r="BS257" s="69"/>
      <c r="BT257" s="69"/>
      <c r="BU257" s="69"/>
      <c r="BV257" s="69"/>
      <c r="BW257" s="69"/>
      <c r="BX257" s="69"/>
      <c r="BY257" s="69"/>
      <c r="BZ257" s="70"/>
      <c r="CA257" s="70"/>
      <c r="CB257" s="70"/>
      <c r="CC257" s="70"/>
      <c r="CD257" s="70"/>
      <c r="CE257" s="70"/>
      <c r="CF257" s="70"/>
      <c r="CG257" s="71"/>
      <c r="CH257" s="66"/>
      <c r="CI257" s="51"/>
      <c r="CJ257" s="144"/>
      <c r="CK257" s="109"/>
      <c r="CL257" s="58"/>
      <c r="CM257" s="1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2"/>
      <c r="DC257" s="59">
        <f>CM257^3+CN257^3+CO257^3+CP257^3+CQ257^3+CR257^3+CS257^3+CT257^3+CM258^3+CN258^3+CO258^3+CP258^3+CQ258^3+CR258^3+CS258^3+CT258^3</f>
        <v>0</v>
      </c>
      <c r="DD257" s="60">
        <f>CM257^3+CN257^3+CO257^3+CP257^3+CQ257^3+CR257^3+CS257^3+CT257^3+CU257^3+CV257^3+CW257^3+CX257^3+CY257^3+CZ257^3+DA257^3+DB257^3</f>
        <v>0</v>
      </c>
      <c r="DE257" s="61"/>
      <c r="DF257" s="68"/>
      <c r="DG257" s="69"/>
      <c r="DH257" s="70"/>
      <c r="DI257" s="70"/>
      <c r="DJ257" s="69"/>
      <c r="DK257" s="69"/>
      <c r="DL257" s="70"/>
      <c r="DM257" s="70"/>
      <c r="DN257" s="69"/>
      <c r="DO257" s="69"/>
      <c r="DP257" s="70"/>
      <c r="DQ257" s="70"/>
      <c r="DR257" s="69"/>
      <c r="DS257" s="69"/>
      <c r="DT257" s="70"/>
      <c r="DU257" s="71"/>
      <c r="DV257" s="66"/>
      <c r="DW257" s="51"/>
      <c r="DY257" s="109"/>
      <c r="DZ257" s="58"/>
      <c r="EA257" s="1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2"/>
      <c r="EQ257" s="59">
        <f>EA257^3+EB257^3+EC257^3+ED257^3+EE257^3+EF257^3+EG257^3+EH257^3+EA258^3+EB258^3+EC258^3+ED258^3+EE258^3+EF258^3+EG258^3+EH258^3</f>
        <v>0</v>
      </c>
      <c r="ER257" s="60">
        <f>EA257^3+EB257^3+EC257^3+ED257^3+EE257^3+EF257^3+EG257^3+EH257^3+EI257^3+EJ257^3+EK257^3+EL257^3+EM257^3+EN257^3+EO257^3+EP257^3</f>
        <v>0</v>
      </c>
      <c r="ES257" s="61"/>
      <c r="ET257" s="68"/>
      <c r="EU257" s="69"/>
      <c r="EV257" s="69"/>
      <c r="EW257" s="69"/>
      <c r="EX257" s="69"/>
      <c r="EY257" s="69"/>
      <c r="EZ257" s="69"/>
      <c r="FA257" s="69"/>
      <c r="FB257" s="69"/>
      <c r="FC257" s="69"/>
      <c r="FD257" s="69"/>
      <c r="FE257" s="69"/>
      <c r="FF257" s="69"/>
      <c r="FG257" s="69"/>
      <c r="FH257" s="69"/>
      <c r="FI257" s="73"/>
      <c r="FJ257" s="66"/>
      <c r="FK257" s="51"/>
    </row>
    <row r="258" spans="1:167" x14ac:dyDescent="0.2">
      <c r="A258" s="32"/>
      <c r="B258" s="32"/>
      <c r="C258" s="32"/>
      <c r="D258" s="106" t="s">
        <v>99</v>
      </c>
      <c r="E258" s="107" t="s">
        <v>207</v>
      </c>
      <c r="F258" s="108">
        <f>B4+(244*B6)</f>
        <v>245</v>
      </c>
      <c r="G258" s="104"/>
      <c r="H258" s="43"/>
      <c r="I258" s="109"/>
      <c r="J258" s="58"/>
      <c r="K258" s="3">
        <f>F38</f>
        <v>25</v>
      </c>
      <c r="L258" s="4">
        <f>F245</f>
        <v>232</v>
      </c>
      <c r="M258" s="4">
        <f>F137</f>
        <v>124</v>
      </c>
      <c r="N258" s="4">
        <f>F146</f>
        <v>133</v>
      </c>
      <c r="O258" s="4">
        <f>F91</f>
        <v>78</v>
      </c>
      <c r="P258" s="4">
        <f>F192</f>
        <v>179</v>
      </c>
      <c r="Q258" s="4">
        <f>F60</f>
        <v>47</v>
      </c>
      <c r="R258" s="4">
        <f>F223</f>
        <v>210</v>
      </c>
      <c r="S258" s="4">
        <f>F236</f>
        <v>223</v>
      </c>
      <c r="T258" s="4">
        <f>F47</f>
        <v>34</v>
      </c>
      <c r="U258" s="4">
        <f>F203</f>
        <v>190</v>
      </c>
      <c r="V258" s="4">
        <f>F80</f>
        <v>67</v>
      </c>
      <c r="W258" s="4">
        <f>F153</f>
        <v>140</v>
      </c>
      <c r="X258" s="4">
        <f>F130</f>
        <v>117</v>
      </c>
      <c r="Y258" s="4">
        <f>F246</f>
        <v>233</v>
      </c>
      <c r="Z258" s="5">
        <f>F37</f>
        <v>24</v>
      </c>
      <c r="AA258" s="75">
        <f>S257^3+T257^3+U257^3+V257^3+W257^3+X257^3+Y257^3+Z257^3+S258^3+T258^3+U258^3+V258^3+W258^3+X258^3+Y258^3+Z258^3</f>
        <v>67634176</v>
      </c>
      <c r="AB258" s="76">
        <f t="shared" ref="AB258:AB272" si="44">K258^3+L258^3+M258^3+N258^3+O258^3+P258^3+Q258^3+R258^3+S258^3+T258^3+U258^3+V258^3+W258^3+X258^3+Y258^3+Z258^3</f>
        <v>67634176</v>
      </c>
      <c r="AC258" s="61"/>
      <c r="AD258" s="81" t="s">
        <v>49</v>
      </c>
      <c r="AE258" s="82" t="s">
        <v>48</v>
      </c>
      <c r="AF258" s="82" t="s">
        <v>47</v>
      </c>
      <c r="AG258" s="82" t="s">
        <v>46</v>
      </c>
      <c r="AH258" s="83" t="s">
        <v>29</v>
      </c>
      <c r="AI258" s="83" t="s">
        <v>28</v>
      </c>
      <c r="AJ258" s="83" t="s">
        <v>27</v>
      </c>
      <c r="AK258" s="83" t="s">
        <v>26</v>
      </c>
      <c r="AL258" s="82" t="s">
        <v>57</v>
      </c>
      <c r="AM258" s="82" t="s">
        <v>58</v>
      </c>
      <c r="AN258" s="82" t="s">
        <v>59</v>
      </c>
      <c r="AO258" s="82" t="s">
        <v>60</v>
      </c>
      <c r="AP258" s="83" t="s">
        <v>61</v>
      </c>
      <c r="AQ258" s="83" t="s">
        <v>62</v>
      </c>
      <c r="AR258" s="83" t="s">
        <v>63</v>
      </c>
      <c r="AS258" s="84" t="s">
        <v>64</v>
      </c>
      <c r="AT258" s="66"/>
      <c r="AU258" s="51"/>
      <c r="AW258" s="109"/>
      <c r="AX258" s="58"/>
      <c r="AY258" s="3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5"/>
      <c r="BO258" s="75">
        <f>BG257^3+BH257^3+BI257^3+BJ257^3+BK257^3+BL257^3+BM257^3+BN257^3+BG258^3+BH258^3+BI258^3+BJ258^3+BK258^3+BL258^3+BM258^3+BN258^3</f>
        <v>0</v>
      </c>
      <c r="BP258" s="76">
        <f t="shared" ref="BP258:BP272" si="45">AY258^3+AZ258^3+BA258^3+BB258^3+BC258^3+BD258^3+BE258^3+BF258^3+BG258^3+BH258^3+BI258^3+BJ258^3+BK258^3+BL258^3+BM258^3+BN258^3</f>
        <v>0</v>
      </c>
      <c r="BQ258" s="61"/>
      <c r="BR258" s="81"/>
      <c r="BS258" s="82"/>
      <c r="BT258" s="82"/>
      <c r="BU258" s="82"/>
      <c r="BV258" s="82"/>
      <c r="BW258" s="82"/>
      <c r="BX258" s="82"/>
      <c r="BY258" s="82"/>
      <c r="BZ258" s="83"/>
      <c r="CA258" s="83"/>
      <c r="CB258" s="83"/>
      <c r="CC258" s="83"/>
      <c r="CD258" s="83"/>
      <c r="CE258" s="83"/>
      <c r="CF258" s="83"/>
      <c r="CG258" s="84"/>
      <c r="CH258" s="66"/>
      <c r="CI258" s="51"/>
      <c r="CJ258" s="144"/>
      <c r="CK258" s="109"/>
      <c r="CL258" s="58"/>
      <c r="CM258" s="3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/>
      <c r="CZ258" s="4"/>
      <c r="DA258" s="4"/>
      <c r="DB258" s="5"/>
      <c r="DC258" s="75">
        <f>CU257^3+CV257^3+CW257^3+CX257^3+CY257^3+CZ257^3+DA257^3+DB257^3+CU258^3+CV258^3+CW258^3+CX258^3+CY258^3+CZ258^3+DA258^3+DB258^3</f>
        <v>0</v>
      </c>
      <c r="DD258" s="76">
        <f t="shared" ref="DD258:DD272" si="46">CM258^3+CN258^3+CO258^3+CP258^3+CQ258^3+CR258^3+CS258^3+CT258^3+CU258^3+CV258^3+CW258^3+CX258^3+CY258^3+CZ258^3+DA258^3+DB258^3</f>
        <v>0</v>
      </c>
      <c r="DE258" s="61"/>
      <c r="DF258" s="81"/>
      <c r="DG258" s="82"/>
      <c r="DH258" s="83"/>
      <c r="DI258" s="83"/>
      <c r="DJ258" s="82"/>
      <c r="DK258" s="82"/>
      <c r="DL258" s="83"/>
      <c r="DM258" s="83"/>
      <c r="DN258" s="82"/>
      <c r="DO258" s="82"/>
      <c r="DP258" s="83"/>
      <c r="DQ258" s="83"/>
      <c r="DR258" s="82"/>
      <c r="DS258" s="82"/>
      <c r="DT258" s="83"/>
      <c r="DU258" s="84"/>
      <c r="DV258" s="66"/>
      <c r="DW258" s="51"/>
      <c r="DY258" s="109"/>
      <c r="DZ258" s="58"/>
      <c r="EA258" s="3"/>
      <c r="EB258" s="4"/>
      <c r="EC258" s="4"/>
      <c r="ED258" s="4"/>
      <c r="EE258" s="4"/>
      <c r="EF258" s="4"/>
      <c r="EG258" s="4"/>
      <c r="EH258" s="4"/>
      <c r="EI258" s="4"/>
      <c r="EJ258" s="4"/>
      <c r="EK258" s="4"/>
      <c r="EL258" s="4"/>
      <c r="EM258" s="4"/>
      <c r="EN258" s="4"/>
      <c r="EO258" s="4"/>
      <c r="EP258" s="5"/>
      <c r="EQ258" s="75">
        <f>EI257^3+EJ257^3+EK257^3+EL257^3+EM257^3+EN257^3+EO257^3+EP257^3+EI258^3+EJ258^3+EK258^3+EL258^3+EM258^3+EN258^3+EO258^3+EP258^3</f>
        <v>0</v>
      </c>
      <c r="ER258" s="76">
        <f t="shared" ref="ER258:ER272" si="47">EA258^3+EB258^3+EC258^3+ED258^3+EE258^3+EF258^3+EG258^3+EH258^3+EI258^3+EJ258^3+EK258^3+EL258^3+EM258^3+EN258^3+EO258^3+EP258^3</f>
        <v>0</v>
      </c>
      <c r="ES258" s="61"/>
      <c r="ET258" s="89"/>
      <c r="EU258" s="83"/>
      <c r="EV258" s="83"/>
      <c r="EW258" s="83"/>
      <c r="EX258" s="83"/>
      <c r="EY258" s="83"/>
      <c r="EZ258" s="83"/>
      <c r="FA258" s="83"/>
      <c r="FB258" s="83"/>
      <c r="FC258" s="83"/>
      <c r="FD258" s="83"/>
      <c r="FE258" s="83"/>
      <c r="FF258" s="83"/>
      <c r="FG258" s="83"/>
      <c r="FH258" s="83"/>
      <c r="FI258" s="84"/>
      <c r="FJ258" s="66"/>
      <c r="FK258" s="51"/>
    </row>
    <row r="259" spans="1:167" x14ac:dyDescent="0.2">
      <c r="A259" s="32"/>
      <c r="B259" s="32"/>
      <c r="C259" s="32"/>
      <c r="D259" s="106" t="s">
        <v>173</v>
      </c>
      <c r="E259" s="107" t="s">
        <v>207</v>
      </c>
      <c r="F259" s="110">
        <f>B4+(245*B6)</f>
        <v>246</v>
      </c>
      <c r="G259" s="104"/>
      <c r="H259" s="43"/>
      <c r="I259" s="109"/>
      <c r="J259" s="58"/>
      <c r="K259" s="3">
        <f>F224</f>
        <v>211</v>
      </c>
      <c r="L259" s="4">
        <f>F59</f>
        <v>46</v>
      </c>
      <c r="M259" s="4">
        <f>F191</f>
        <v>178</v>
      </c>
      <c r="N259" s="4">
        <f>F92</f>
        <v>79</v>
      </c>
      <c r="O259" s="4">
        <f>F149</f>
        <v>136</v>
      </c>
      <c r="P259" s="4">
        <f>F134</f>
        <v>121</v>
      </c>
      <c r="Q259" s="4">
        <f>F242</f>
        <v>229</v>
      </c>
      <c r="R259" s="4">
        <f>F41</f>
        <v>28</v>
      </c>
      <c r="S259" s="4">
        <f>F34</f>
        <v>21</v>
      </c>
      <c r="T259" s="4">
        <f>F249</f>
        <v>236</v>
      </c>
      <c r="U259" s="4">
        <f>F133</f>
        <v>120</v>
      </c>
      <c r="V259" s="4">
        <f>F150</f>
        <v>137</v>
      </c>
      <c r="W259" s="4">
        <f>F79</f>
        <v>66</v>
      </c>
      <c r="X259" s="4">
        <f>F204</f>
        <v>191</v>
      </c>
      <c r="Y259" s="4">
        <f>F48</f>
        <v>35</v>
      </c>
      <c r="Z259" s="5">
        <f>F235</f>
        <v>222</v>
      </c>
      <c r="AA259" s="75">
        <f>K259^3+L259^3+M259^3+N259^3+O259^3+P259^3+Q259^3+R259^3+K260^3+L260^3+M260^3+N260^3+O260^3+P260^3+Q260^3+R260^3</f>
        <v>67634176</v>
      </c>
      <c r="AB259" s="76">
        <f t="shared" si="44"/>
        <v>67634176</v>
      </c>
      <c r="AC259" s="88"/>
      <c r="AD259" s="81" t="s">
        <v>37</v>
      </c>
      <c r="AE259" s="82" t="s">
        <v>36</v>
      </c>
      <c r="AF259" s="82" t="s">
        <v>35</v>
      </c>
      <c r="AG259" s="82" t="s">
        <v>34</v>
      </c>
      <c r="AH259" s="83" t="s">
        <v>25</v>
      </c>
      <c r="AI259" s="83" t="s">
        <v>24</v>
      </c>
      <c r="AJ259" s="83" t="s">
        <v>23</v>
      </c>
      <c r="AK259" s="83" t="s">
        <v>22</v>
      </c>
      <c r="AL259" s="82" t="s">
        <v>38</v>
      </c>
      <c r="AM259" s="82" t="s">
        <v>39</v>
      </c>
      <c r="AN259" s="82" t="s">
        <v>40</v>
      </c>
      <c r="AO259" s="82" t="s">
        <v>41</v>
      </c>
      <c r="AP259" s="83" t="s">
        <v>42</v>
      </c>
      <c r="AQ259" s="83" t="s">
        <v>43</v>
      </c>
      <c r="AR259" s="83" t="s">
        <v>44</v>
      </c>
      <c r="AS259" s="84" t="s">
        <v>45</v>
      </c>
      <c r="AT259" s="66"/>
      <c r="AU259" s="51"/>
      <c r="AW259" s="109"/>
      <c r="AX259" s="58"/>
      <c r="AY259" s="3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5"/>
      <c r="BO259" s="75">
        <f>AY259^3+AZ259^3+BA259^3+BB259^3+BC259^3+BD259^3+BE259^3+BF259^3+AY260^3+AZ260^3+BA260^3+BB260^3+BC260^3+BD260^3+BE260^3+BF260^3</f>
        <v>0</v>
      </c>
      <c r="BP259" s="76">
        <f t="shared" si="45"/>
        <v>0</v>
      </c>
      <c r="BQ259" s="88"/>
      <c r="BR259" s="89"/>
      <c r="BS259" s="83"/>
      <c r="BT259" s="83"/>
      <c r="BU259" s="83"/>
      <c r="BV259" s="83"/>
      <c r="BW259" s="83"/>
      <c r="BX259" s="83"/>
      <c r="BY259" s="83"/>
      <c r="BZ259" s="82"/>
      <c r="CA259" s="82"/>
      <c r="CB259" s="82"/>
      <c r="CC259" s="82"/>
      <c r="CD259" s="82"/>
      <c r="CE259" s="82"/>
      <c r="CF259" s="82"/>
      <c r="CG259" s="86"/>
      <c r="CH259" s="66"/>
      <c r="CI259" s="51"/>
      <c r="CJ259" s="144"/>
      <c r="CK259" s="109"/>
      <c r="CL259" s="58"/>
      <c r="CM259" s="3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4"/>
      <c r="DB259" s="5"/>
      <c r="DC259" s="75">
        <f>CM259^3+CN259^3+CO259^3+CP259^3+CQ259^3+CR259^3+CS259^3+CT259^3+CM260^3+CN260^3+CO260^3+CP260^3+CQ260^3+CR260^3+CS260^3+CT260^3</f>
        <v>0</v>
      </c>
      <c r="DD259" s="76">
        <f t="shared" si="46"/>
        <v>0</v>
      </c>
      <c r="DE259" s="88"/>
      <c r="DF259" s="81"/>
      <c r="DG259" s="82"/>
      <c r="DH259" s="83"/>
      <c r="DI259" s="83"/>
      <c r="DJ259" s="82"/>
      <c r="DK259" s="82"/>
      <c r="DL259" s="83"/>
      <c r="DM259" s="83"/>
      <c r="DN259" s="82"/>
      <c r="DO259" s="82"/>
      <c r="DP259" s="83"/>
      <c r="DQ259" s="83"/>
      <c r="DR259" s="82"/>
      <c r="DS259" s="82"/>
      <c r="DT259" s="83"/>
      <c r="DU259" s="84"/>
      <c r="DV259" s="66"/>
      <c r="DW259" s="51"/>
      <c r="DY259" s="109"/>
      <c r="DZ259" s="58"/>
      <c r="EA259" s="3"/>
      <c r="EB259" s="4"/>
      <c r="EC259" s="4"/>
      <c r="ED259" s="4"/>
      <c r="EE259" s="4"/>
      <c r="EF259" s="4"/>
      <c r="EG259" s="4"/>
      <c r="EH259" s="4"/>
      <c r="EI259" s="4"/>
      <c r="EJ259" s="4"/>
      <c r="EK259" s="4"/>
      <c r="EL259" s="4"/>
      <c r="EM259" s="4"/>
      <c r="EN259" s="4"/>
      <c r="EO259" s="4"/>
      <c r="EP259" s="5"/>
      <c r="EQ259" s="75">
        <f>EA259^3+EB259^3+EC259^3+ED259^3+EE259^3+EF259^3+EG259^3+EH259^3+EA260^3+EB260^3+EC260^3+ED260^3+EE260^3+EF260^3+EG260^3+EH260^3</f>
        <v>0</v>
      </c>
      <c r="ER259" s="76">
        <f t="shared" si="47"/>
        <v>0</v>
      </c>
      <c r="ES259" s="88"/>
      <c r="ET259" s="81"/>
      <c r="EU259" s="82"/>
      <c r="EV259" s="82"/>
      <c r="EW259" s="82"/>
      <c r="EX259" s="82"/>
      <c r="EY259" s="82"/>
      <c r="EZ259" s="82"/>
      <c r="FA259" s="82"/>
      <c r="FB259" s="82"/>
      <c r="FC259" s="82"/>
      <c r="FD259" s="82"/>
      <c r="FE259" s="82"/>
      <c r="FF259" s="82"/>
      <c r="FG259" s="82"/>
      <c r="FH259" s="82"/>
      <c r="FI259" s="86"/>
      <c r="FJ259" s="66"/>
      <c r="FK259" s="51"/>
    </row>
    <row r="260" spans="1:167" x14ac:dyDescent="0.2">
      <c r="A260" s="32"/>
      <c r="B260" s="32"/>
      <c r="C260" s="32"/>
      <c r="D260" s="106" t="s">
        <v>191</v>
      </c>
      <c r="E260" s="107" t="s">
        <v>207</v>
      </c>
      <c r="F260" s="110">
        <f>B4+(246*B6)</f>
        <v>247</v>
      </c>
      <c r="G260" s="104"/>
      <c r="H260" s="43"/>
      <c r="I260" s="109"/>
      <c r="J260" s="58"/>
      <c r="K260" s="3">
        <f>F215</f>
        <v>202</v>
      </c>
      <c r="L260" s="4">
        <f>F68</f>
        <v>55</v>
      </c>
      <c r="M260" s="4">
        <f>F184</f>
        <v>171</v>
      </c>
      <c r="N260" s="4">
        <f>F99</f>
        <v>86</v>
      </c>
      <c r="O260" s="4">
        <f>F170</f>
        <v>157</v>
      </c>
      <c r="P260" s="4">
        <f>F113</f>
        <v>100</v>
      </c>
      <c r="Q260" s="4">
        <f>F269</f>
        <v>256</v>
      </c>
      <c r="R260" s="4">
        <f>F14</f>
        <v>1</v>
      </c>
      <c r="S260" s="4">
        <f>F29</f>
        <v>16</v>
      </c>
      <c r="T260" s="4">
        <f>F254</f>
        <v>241</v>
      </c>
      <c r="U260" s="4">
        <f>F122</f>
        <v>109</v>
      </c>
      <c r="V260" s="4">
        <f>F161</f>
        <v>148</v>
      </c>
      <c r="W260" s="4">
        <f>F104</f>
        <v>91</v>
      </c>
      <c r="X260" s="4">
        <f>F179</f>
        <v>166</v>
      </c>
      <c r="Y260" s="4">
        <f>F71</f>
        <v>58</v>
      </c>
      <c r="Z260" s="5">
        <f>F212</f>
        <v>199</v>
      </c>
      <c r="AA260" s="75">
        <f>S259^3+T259^3+U259^3+V259^3+W259^3+X259^3+Y259^3+Z259^3+S260^3+T260^3+U260^3+V260^3+W260^3+X260^3+Y260^3+Z260^3</f>
        <v>67634176</v>
      </c>
      <c r="AB260" s="76">
        <f t="shared" si="44"/>
        <v>67634176</v>
      </c>
      <c r="AC260" s="61"/>
      <c r="AD260" s="81" t="s">
        <v>13</v>
      </c>
      <c r="AE260" s="82" t="s">
        <v>12</v>
      </c>
      <c r="AF260" s="82" t="s">
        <v>11</v>
      </c>
      <c r="AG260" s="82" t="s">
        <v>10</v>
      </c>
      <c r="AH260" s="83" t="s">
        <v>9</v>
      </c>
      <c r="AI260" s="83" t="s">
        <v>8</v>
      </c>
      <c r="AJ260" s="83" t="s">
        <v>7</v>
      </c>
      <c r="AK260" s="83" t="s">
        <v>6</v>
      </c>
      <c r="AL260" s="82" t="s">
        <v>14</v>
      </c>
      <c r="AM260" s="82" t="s">
        <v>15</v>
      </c>
      <c r="AN260" s="82" t="s">
        <v>16</v>
      </c>
      <c r="AO260" s="82" t="s">
        <v>17</v>
      </c>
      <c r="AP260" s="83" t="s">
        <v>18</v>
      </c>
      <c r="AQ260" s="83" t="s">
        <v>19</v>
      </c>
      <c r="AR260" s="83" t="s">
        <v>20</v>
      </c>
      <c r="AS260" s="84" t="s">
        <v>21</v>
      </c>
      <c r="AT260" s="66"/>
      <c r="AU260" s="51"/>
      <c r="AW260" s="109"/>
      <c r="AX260" s="58"/>
      <c r="AY260" s="3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5"/>
      <c r="BO260" s="75">
        <f>BG259^3+BH259^3+BI259^3+BJ259^3+BK259^3+BL259^3+BM259^3+BN259^3+BG260^3+BH260^3+BI260^3+BJ260^3+BK260^3+BL260^3+BM260^3+BN260^3</f>
        <v>0</v>
      </c>
      <c r="BP260" s="76">
        <f t="shared" si="45"/>
        <v>0</v>
      </c>
      <c r="BQ260" s="61"/>
      <c r="BR260" s="89"/>
      <c r="BS260" s="83"/>
      <c r="BT260" s="83"/>
      <c r="BU260" s="83"/>
      <c r="BV260" s="83"/>
      <c r="BW260" s="83"/>
      <c r="BX260" s="83"/>
      <c r="BY260" s="83"/>
      <c r="BZ260" s="82"/>
      <c r="CA260" s="82"/>
      <c r="CB260" s="82"/>
      <c r="CC260" s="82"/>
      <c r="CD260" s="82"/>
      <c r="CE260" s="82"/>
      <c r="CF260" s="82"/>
      <c r="CG260" s="86"/>
      <c r="CH260" s="66"/>
      <c r="CI260" s="51"/>
      <c r="CJ260" s="144"/>
      <c r="CK260" s="109"/>
      <c r="CL260" s="58"/>
      <c r="CM260" s="3"/>
      <c r="CN260" s="4"/>
      <c r="CO260" s="4"/>
      <c r="CP260" s="4"/>
      <c r="CQ260" s="4"/>
      <c r="CR260" s="4"/>
      <c r="CS260" s="4"/>
      <c r="CT260" s="4"/>
      <c r="CU260" s="4"/>
      <c r="CV260" s="4"/>
      <c r="CW260" s="4"/>
      <c r="CX260" s="4"/>
      <c r="CY260" s="4"/>
      <c r="CZ260" s="4"/>
      <c r="DA260" s="4"/>
      <c r="DB260" s="5"/>
      <c r="DC260" s="75">
        <f>CU259^3+CV259^3+CW259^3+CX259^3+CY259^3+CZ259^3+DA259^3+DB259^3+CU260^3+CV260^3+CW260^3+CX260^3+CY260^3+CZ260^3+DA260^3+DB260^3</f>
        <v>0</v>
      </c>
      <c r="DD260" s="76">
        <f t="shared" si="46"/>
        <v>0</v>
      </c>
      <c r="DE260" s="61"/>
      <c r="DF260" s="81"/>
      <c r="DG260" s="82"/>
      <c r="DH260" s="83"/>
      <c r="DI260" s="83"/>
      <c r="DJ260" s="82"/>
      <c r="DK260" s="82"/>
      <c r="DL260" s="83"/>
      <c r="DM260" s="83"/>
      <c r="DN260" s="82"/>
      <c r="DO260" s="82"/>
      <c r="DP260" s="83"/>
      <c r="DQ260" s="83"/>
      <c r="DR260" s="82"/>
      <c r="DS260" s="82"/>
      <c r="DT260" s="83"/>
      <c r="DU260" s="84"/>
      <c r="DV260" s="66"/>
      <c r="DW260" s="51"/>
      <c r="DY260" s="109"/>
      <c r="DZ260" s="58"/>
      <c r="EA260" s="3"/>
      <c r="EB260" s="4"/>
      <c r="EC260" s="4"/>
      <c r="ED260" s="4"/>
      <c r="EE260" s="4"/>
      <c r="EF260" s="4"/>
      <c r="EG260" s="4"/>
      <c r="EH260" s="4"/>
      <c r="EI260" s="4"/>
      <c r="EJ260" s="4"/>
      <c r="EK260" s="4"/>
      <c r="EL260" s="4"/>
      <c r="EM260" s="4"/>
      <c r="EN260" s="4"/>
      <c r="EO260" s="4"/>
      <c r="EP260" s="5"/>
      <c r="EQ260" s="75">
        <f>EI259^3+EJ259^3+EK259^3+EL259^3+EM259^3+EN259^3+EO259^3+EP259^3+EI260^3+EJ260^3+EK260^3+EL260^3+EM260^3+EN260^3+EO260^3+EP260^3</f>
        <v>0</v>
      </c>
      <c r="ER260" s="76">
        <f t="shared" si="47"/>
        <v>0</v>
      </c>
      <c r="ES260" s="61"/>
      <c r="ET260" s="89"/>
      <c r="EU260" s="83"/>
      <c r="EV260" s="83"/>
      <c r="EW260" s="83"/>
      <c r="EX260" s="83"/>
      <c r="EY260" s="83"/>
      <c r="EZ260" s="83"/>
      <c r="FA260" s="83"/>
      <c r="FB260" s="83"/>
      <c r="FC260" s="83"/>
      <c r="FD260" s="83"/>
      <c r="FE260" s="83"/>
      <c r="FF260" s="83"/>
      <c r="FG260" s="83"/>
      <c r="FH260" s="83"/>
      <c r="FI260" s="84"/>
      <c r="FJ260" s="66"/>
      <c r="FK260" s="51"/>
    </row>
    <row r="261" spans="1:167" x14ac:dyDescent="0.2">
      <c r="A261" s="32"/>
      <c r="B261" s="32"/>
      <c r="C261" s="32"/>
      <c r="D261" s="106" t="s">
        <v>82</v>
      </c>
      <c r="E261" s="107" t="s">
        <v>207</v>
      </c>
      <c r="F261" s="108">
        <f>B4+(247*B6)</f>
        <v>248</v>
      </c>
      <c r="G261" s="104"/>
      <c r="H261" s="43"/>
      <c r="I261" s="109"/>
      <c r="J261" s="58"/>
      <c r="K261" s="3">
        <f>F127</f>
        <v>114</v>
      </c>
      <c r="L261" s="4">
        <f>F156</f>
        <v>143</v>
      </c>
      <c r="M261" s="4">
        <f>F32</f>
        <v>19</v>
      </c>
      <c r="N261" s="4">
        <f>F251</f>
        <v>238</v>
      </c>
      <c r="O261" s="4">
        <f>F50</f>
        <v>37</v>
      </c>
      <c r="P261" s="4">
        <f>F233</f>
        <v>220</v>
      </c>
      <c r="Q261" s="4">
        <f>F85</f>
        <v>72</v>
      </c>
      <c r="R261" s="4">
        <f>F198</f>
        <v>185</v>
      </c>
      <c r="S261" s="4">
        <f>F197</f>
        <v>184</v>
      </c>
      <c r="T261" s="4">
        <f>F86</f>
        <v>73</v>
      </c>
      <c r="U261" s="4">
        <f>F226</f>
        <v>213</v>
      </c>
      <c r="V261" s="4">
        <f>F57</f>
        <v>44</v>
      </c>
      <c r="W261" s="4">
        <f>F240</f>
        <v>227</v>
      </c>
      <c r="X261" s="4">
        <f>F43</f>
        <v>30</v>
      </c>
      <c r="Y261" s="4">
        <f>F143</f>
        <v>130</v>
      </c>
      <c r="Z261" s="5">
        <f>F140</f>
        <v>127</v>
      </c>
      <c r="AA261" s="75">
        <f>K261^3+L261^3+M261^3+N261^3+O261^3+P261^3+Q261^3+R261^3+K262^3+L262^3+M262^3+N262^3+O262^3+P262^3+Q262^3+R262^3</f>
        <v>67634176</v>
      </c>
      <c r="AB261" s="76">
        <f t="shared" si="44"/>
        <v>67634176</v>
      </c>
      <c r="AC261" s="61"/>
      <c r="AD261" s="89" t="s">
        <v>198</v>
      </c>
      <c r="AE261" s="83" t="s">
        <v>197</v>
      </c>
      <c r="AF261" s="83" t="s">
        <v>196</v>
      </c>
      <c r="AG261" s="83" t="s">
        <v>195</v>
      </c>
      <c r="AH261" s="82" t="s">
        <v>165</v>
      </c>
      <c r="AI261" s="82" t="s">
        <v>164</v>
      </c>
      <c r="AJ261" s="82" t="s">
        <v>163</v>
      </c>
      <c r="AK261" s="82" t="s">
        <v>162</v>
      </c>
      <c r="AL261" s="83" t="s">
        <v>228</v>
      </c>
      <c r="AM261" s="83" t="s">
        <v>229</v>
      </c>
      <c r="AN261" s="83" t="s">
        <v>230</v>
      </c>
      <c r="AO261" s="83" t="s">
        <v>231</v>
      </c>
      <c r="AP261" s="82" t="s">
        <v>260</v>
      </c>
      <c r="AQ261" s="82" t="s">
        <v>261</v>
      </c>
      <c r="AR261" s="82" t="s">
        <v>262</v>
      </c>
      <c r="AS261" s="86" t="s">
        <v>263</v>
      </c>
      <c r="AT261" s="66"/>
      <c r="AU261" s="51"/>
      <c r="AW261" s="109"/>
      <c r="AX261" s="58"/>
      <c r="AY261" s="3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5"/>
      <c r="BO261" s="75">
        <f>AY261^3+AZ261^3+BA261^3+BB261^3+BC261^3+BD261^3+BE261^3+BF261^3+AY262^3+AZ262^3+BA262^3+BB262^3+BC262^3+BD262^3+BE262^3+BF262^3</f>
        <v>0</v>
      </c>
      <c r="BP261" s="76">
        <f t="shared" si="45"/>
        <v>0</v>
      </c>
      <c r="BQ261" s="61"/>
      <c r="BR261" s="81"/>
      <c r="BS261" s="82"/>
      <c r="BT261" s="82"/>
      <c r="BU261" s="82"/>
      <c r="BV261" s="82"/>
      <c r="BW261" s="82"/>
      <c r="BX261" s="82"/>
      <c r="BY261" s="82"/>
      <c r="BZ261" s="83"/>
      <c r="CA261" s="83"/>
      <c r="CB261" s="83"/>
      <c r="CC261" s="83"/>
      <c r="CD261" s="83"/>
      <c r="CE261" s="83"/>
      <c r="CF261" s="83"/>
      <c r="CG261" s="84"/>
      <c r="CH261" s="66"/>
      <c r="CI261" s="51"/>
      <c r="CJ261" s="144"/>
      <c r="CK261" s="109"/>
      <c r="CL261" s="58"/>
      <c r="CM261" s="3"/>
      <c r="CN261" s="4"/>
      <c r="CO261" s="4"/>
      <c r="CP261" s="4"/>
      <c r="CQ261" s="4"/>
      <c r="CR261" s="4"/>
      <c r="CS261" s="4"/>
      <c r="CT261" s="4"/>
      <c r="CU261" s="4"/>
      <c r="CV261" s="4"/>
      <c r="CW261" s="4"/>
      <c r="CX261" s="4"/>
      <c r="CY261" s="4"/>
      <c r="CZ261" s="4"/>
      <c r="DA261" s="4"/>
      <c r="DB261" s="5"/>
      <c r="DC261" s="75">
        <f>CM261^3+CN261^3+CO261^3+CP261^3+CQ261^3+CR261^3+CS261^3+CT261^3+CM262^3+CN262^3+CO262^3+CP262^3+CQ262^3+CR262^3+CS262^3+CT262^3</f>
        <v>0</v>
      </c>
      <c r="DD261" s="76">
        <f t="shared" si="46"/>
        <v>0</v>
      </c>
      <c r="DE261" s="61"/>
      <c r="DF261" s="81"/>
      <c r="DG261" s="82"/>
      <c r="DH261" s="83"/>
      <c r="DI261" s="83"/>
      <c r="DJ261" s="82"/>
      <c r="DK261" s="82"/>
      <c r="DL261" s="83"/>
      <c r="DM261" s="83"/>
      <c r="DN261" s="82"/>
      <c r="DO261" s="82"/>
      <c r="DP261" s="83"/>
      <c r="DQ261" s="83"/>
      <c r="DR261" s="82"/>
      <c r="DS261" s="82"/>
      <c r="DT261" s="83"/>
      <c r="DU261" s="84"/>
      <c r="DV261" s="66"/>
      <c r="DW261" s="51"/>
      <c r="DY261" s="109"/>
      <c r="DZ261" s="58"/>
      <c r="EA261" s="3"/>
      <c r="EB261" s="4"/>
      <c r="EC261" s="4"/>
      <c r="ED261" s="4"/>
      <c r="EE261" s="4"/>
      <c r="EF261" s="4"/>
      <c r="EG261" s="4"/>
      <c r="EH261" s="4"/>
      <c r="EI261" s="4"/>
      <c r="EJ261" s="4"/>
      <c r="EK261" s="4"/>
      <c r="EL261" s="4"/>
      <c r="EM261" s="4"/>
      <c r="EN261" s="4"/>
      <c r="EO261" s="4"/>
      <c r="EP261" s="5"/>
      <c r="EQ261" s="75">
        <f>EA261^3+EB261^3+EC261^3+ED261^3+EE261^3+EF261^3+EG261^3+EH261^3+EA262^3+EB262^3+EC262^3+ED262^3+EE262^3+EF262^3+EG262^3+EH262^3</f>
        <v>0</v>
      </c>
      <c r="ER261" s="76">
        <f t="shared" si="47"/>
        <v>0</v>
      </c>
      <c r="ES261" s="61"/>
      <c r="ET261" s="81"/>
      <c r="EU261" s="82"/>
      <c r="EV261" s="82"/>
      <c r="EW261" s="82"/>
      <c r="EX261" s="82"/>
      <c r="EY261" s="82"/>
      <c r="EZ261" s="82"/>
      <c r="FA261" s="82"/>
      <c r="FB261" s="82"/>
      <c r="FC261" s="82"/>
      <c r="FD261" s="82"/>
      <c r="FE261" s="82"/>
      <c r="FF261" s="82"/>
      <c r="FG261" s="82"/>
      <c r="FH261" s="82"/>
      <c r="FI261" s="86"/>
      <c r="FJ261" s="66"/>
      <c r="FK261" s="51"/>
    </row>
    <row r="262" spans="1:167" x14ac:dyDescent="0.2">
      <c r="A262" s="32"/>
      <c r="B262" s="32"/>
      <c r="C262" s="32"/>
      <c r="D262" s="106" t="s">
        <v>90</v>
      </c>
      <c r="E262" s="107" t="s">
        <v>207</v>
      </c>
      <c r="F262" s="108">
        <f>B4+(248*B6)</f>
        <v>249</v>
      </c>
      <c r="G262" s="104"/>
      <c r="H262" s="43"/>
      <c r="I262" s="109"/>
      <c r="J262" s="58"/>
      <c r="K262" s="3">
        <f>F120</f>
        <v>107</v>
      </c>
      <c r="L262" s="4">
        <f>F163</f>
        <v>150</v>
      </c>
      <c r="M262" s="4">
        <f>F23</f>
        <v>10</v>
      </c>
      <c r="N262" s="4">
        <f>F260</f>
        <v>247</v>
      </c>
      <c r="O262" s="4">
        <f>F77</f>
        <v>64</v>
      </c>
      <c r="P262" s="4">
        <f>F206</f>
        <v>193</v>
      </c>
      <c r="Q262" s="4">
        <f>F106</f>
        <v>93</v>
      </c>
      <c r="R262" s="4">
        <f>F177</f>
        <v>164</v>
      </c>
      <c r="S262" s="4">
        <f>F186</f>
        <v>173</v>
      </c>
      <c r="T262" s="4">
        <f>F97</f>
        <v>84</v>
      </c>
      <c r="U262" s="4">
        <f>F221</f>
        <v>208</v>
      </c>
      <c r="V262" s="4">
        <f>F62</f>
        <v>49</v>
      </c>
      <c r="W262" s="4">
        <f>F263</f>
        <v>250</v>
      </c>
      <c r="X262" s="4">
        <f>F20</f>
        <v>7</v>
      </c>
      <c r="Y262" s="4">
        <f>F168</f>
        <v>155</v>
      </c>
      <c r="Z262" s="5">
        <f>F115</f>
        <v>102</v>
      </c>
      <c r="AA262" s="75">
        <f>S261^3+T261^3+U261^3+V261^3+W261^3+X261^3+Y261^3+Z261^3+S262^3+T262^3+U262^3+V262^3+W262^3+X262^3+Y262^3+Z262^3</f>
        <v>67634176</v>
      </c>
      <c r="AB262" s="76">
        <f t="shared" si="44"/>
        <v>67634176</v>
      </c>
      <c r="AC262" s="61"/>
      <c r="AD262" s="89" t="s">
        <v>194</v>
      </c>
      <c r="AE262" s="83" t="s">
        <v>193</v>
      </c>
      <c r="AF262" s="83" t="s">
        <v>192</v>
      </c>
      <c r="AG262" s="83" t="s">
        <v>191</v>
      </c>
      <c r="AH262" s="82" t="s">
        <v>161</v>
      </c>
      <c r="AI262" s="82" t="s">
        <v>160</v>
      </c>
      <c r="AJ262" s="82" t="s">
        <v>159</v>
      </c>
      <c r="AK262" s="82" t="s">
        <v>158</v>
      </c>
      <c r="AL262" s="83" t="s">
        <v>224</v>
      </c>
      <c r="AM262" s="83" t="s">
        <v>225</v>
      </c>
      <c r="AN262" s="83" t="s">
        <v>226</v>
      </c>
      <c r="AO262" s="83" t="s">
        <v>227</v>
      </c>
      <c r="AP262" s="82" t="s">
        <v>256</v>
      </c>
      <c r="AQ262" s="82" t="s">
        <v>257</v>
      </c>
      <c r="AR262" s="82" t="s">
        <v>258</v>
      </c>
      <c r="AS262" s="86" t="s">
        <v>259</v>
      </c>
      <c r="AT262" s="66"/>
      <c r="AU262" s="51"/>
      <c r="AW262" s="109"/>
      <c r="AX262" s="58"/>
      <c r="AY262" s="3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5"/>
      <c r="BO262" s="75">
        <f>BG261^3+BH261^3+BI261^3+BJ261^3+BK261^3+BL261^3+BM261^3+BN261^3+BG262^3+BH262^3+BI262^3+BJ262^3+BK262^3+BL262^3+BM262^3+BN262^3</f>
        <v>0</v>
      </c>
      <c r="BP262" s="76">
        <f t="shared" si="45"/>
        <v>0</v>
      </c>
      <c r="BQ262" s="61"/>
      <c r="BR262" s="81"/>
      <c r="BS262" s="82"/>
      <c r="BT262" s="82"/>
      <c r="BU262" s="82"/>
      <c r="BV262" s="82"/>
      <c r="BW262" s="82"/>
      <c r="BX262" s="82"/>
      <c r="BY262" s="82"/>
      <c r="BZ262" s="83"/>
      <c r="CA262" s="83"/>
      <c r="CB262" s="83"/>
      <c r="CC262" s="83"/>
      <c r="CD262" s="83"/>
      <c r="CE262" s="83"/>
      <c r="CF262" s="83"/>
      <c r="CG262" s="84"/>
      <c r="CH262" s="66"/>
      <c r="CI262" s="51"/>
      <c r="CJ262" s="144"/>
      <c r="CK262" s="109"/>
      <c r="CL262" s="58"/>
      <c r="CM262" s="3"/>
      <c r="CN262" s="4"/>
      <c r="CO262" s="4"/>
      <c r="CP262" s="4"/>
      <c r="CQ262" s="4"/>
      <c r="CR262" s="4"/>
      <c r="CS262" s="4"/>
      <c r="CT262" s="4"/>
      <c r="CU262" s="4"/>
      <c r="CV262" s="4"/>
      <c r="CW262" s="4"/>
      <c r="CX262" s="4"/>
      <c r="CY262" s="4"/>
      <c r="CZ262" s="4"/>
      <c r="DA262" s="4"/>
      <c r="DB262" s="5"/>
      <c r="DC262" s="75">
        <f>CU261^3+CV261^3+CW261^3+CX261^3+CY261^3+CZ261^3+DA261^3+DB261^3+CU262^3+CV262^3+CW262^3+CX262^3+CY262^3+CZ262^3+DA262^3+DB262^3</f>
        <v>0</v>
      </c>
      <c r="DD262" s="76">
        <f t="shared" si="46"/>
        <v>0</v>
      </c>
      <c r="DE262" s="61"/>
      <c r="DF262" s="81"/>
      <c r="DG262" s="82"/>
      <c r="DH262" s="83"/>
      <c r="DI262" s="83"/>
      <c r="DJ262" s="82"/>
      <c r="DK262" s="82"/>
      <c r="DL262" s="83"/>
      <c r="DM262" s="83"/>
      <c r="DN262" s="82"/>
      <c r="DO262" s="82"/>
      <c r="DP262" s="83"/>
      <c r="DQ262" s="83"/>
      <c r="DR262" s="82"/>
      <c r="DS262" s="82"/>
      <c r="DT262" s="83"/>
      <c r="DU262" s="84"/>
      <c r="DV262" s="66"/>
      <c r="DW262" s="51"/>
      <c r="DY262" s="109"/>
      <c r="DZ262" s="58"/>
      <c r="EA262" s="3"/>
      <c r="EB262" s="4"/>
      <c r="EC262" s="4"/>
      <c r="ED262" s="4"/>
      <c r="EE262" s="4"/>
      <c r="EF262" s="4"/>
      <c r="EG262" s="4"/>
      <c r="EH262" s="4"/>
      <c r="EI262" s="4"/>
      <c r="EJ262" s="4"/>
      <c r="EK262" s="4"/>
      <c r="EL262" s="4"/>
      <c r="EM262" s="4"/>
      <c r="EN262" s="4"/>
      <c r="EO262" s="4"/>
      <c r="EP262" s="5"/>
      <c r="EQ262" s="75">
        <f>EI261^3+EJ261^3+EK261^3+EL261^3+EM261^3+EN261^3+EO261^3+EP261^3+EI262^3+EJ262^3+EK262^3+EL262^3+EM262^3+EN262^3+EO262^3+EP262^3</f>
        <v>0</v>
      </c>
      <c r="ER262" s="76">
        <f t="shared" si="47"/>
        <v>0</v>
      </c>
      <c r="ES262" s="61"/>
      <c r="ET262" s="89"/>
      <c r="EU262" s="83"/>
      <c r="EV262" s="83"/>
      <c r="EW262" s="83"/>
      <c r="EX262" s="83"/>
      <c r="EY262" s="83"/>
      <c r="EZ262" s="83"/>
      <c r="FA262" s="83"/>
      <c r="FB262" s="83"/>
      <c r="FC262" s="83"/>
      <c r="FD262" s="83"/>
      <c r="FE262" s="83"/>
      <c r="FF262" s="83"/>
      <c r="FG262" s="83"/>
      <c r="FH262" s="83"/>
      <c r="FI262" s="84"/>
      <c r="FJ262" s="66"/>
      <c r="FK262" s="51"/>
    </row>
    <row r="263" spans="1:167" x14ac:dyDescent="0.2">
      <c r="A263" s="32"/>
      <c r="B263" s="32"/>
      <c r="C263" s="32"/>
      <c r="D263" s="106" t="s">
        <v>256</v>
      </c>
      <c r="E263" s="107" t="s">
        <v>207</v>
      </c>
      <c r="F263" s="110">
        <f>B4+(249*B6)</f>
        <v>250</v>
      </c>
      <c r="G263" s="104"/>
      <c r="H263" s="43"/>
      <c r="I263" s="109"/>
      <c r="J263" s="58"/>
      <c r="K263" s="3">
        <f>F174</f>
        <v>161</v>
      </c>
      <c r="L263" s="4">
        <f>F109</f>
        <v>96</v>
      </c>
      <c r="M263" s="4">
        <f>F209</f>
        <v>196</v>
      </c>
      <c r="N263" s="4">
        <f>F74</f>
        <v>61</v>
      </c>
      <c r="O263" s="4">
        <f>F259</f>
        <v>246</v>
      </c>
      <c r="P263" s="4">
        <f>F24</f>
        <v>11</v>
      </c>
      <c r="Q263" s="4">
        <f>F164</f>
        <v>151</v>
      </c>
      <c r="R263" s="4">
        <f>F119</f>
        <v>106</v>
      </c>
      <c r="S263" s="4">
        <f>F116</f>
        <v>103</v>
      </c>
      <c r="T263" s="4">
        <f>F167</f>
        <v>154</v>
      </c>
      <c r="U263" s="4">
        <f>F19</f>
        <v>6</v>
      </c>
      <c r="V263" s="4">
        <f>F264</f>
        <v>251</v>
      </c>
      <c r="W263" s="4">
        <f>F65</f>
        <v>52</v>
      </c>
      <c r="X263" s="4">
        <f>F218</f>
        <v>205</v>
      </c>
      <c r="Y263" s="4">
        <f>F94</f>
        <v>81</v>
      </c>
      <c r="Z263" s="5">
        <f>F189</f>
        <v>176</v>
      </c>
      <c r="AA263" s="75">
        <f>K263^3+L263^3+M263^3+N263^3+O263^3+P263^3+Q263^3+R263^3+K264^3+L264^3+M264^3+N264^3+O264^3+P264^3+Q264^3+R264^3</f>
        <v>67634176</v>
      </c>
      <c r="AB263" s="76">
        <f t="shared" si="44"/>
        <v>67634176</v>
      </c>
      <c r="AC263" s="61"/>
      <c r="AD263" s="89" t="s">
        <v>206</v>
      </c>
      <c r="AE263" s="83" t="s">
        <v>205</v>
      </c>
      <c r="AF263" s="83" t="s">
        <v>204</v>
      </c>
      <c r="AG263" s="83" t="s">
        <v>203</v>
      </c>
      <c r="AH263" s="82" t="s">
        <v>173</v>
      </c>
      <c r="AI263" s="82" t="s">
        <v>172</v>
      </c>
      <c r="AJ263" s="82" t="s">
        <v>171</v>
      </c>
      <c r="AK263" s="82" t="s">
        <v>170</v>
      </c>
      <c r="AL263" s="83" t="s">
        <v>236</v>
      </c>
      <c r="AM263" s="83" t="s">
        <v>237</v>
      </c>
      <c r="AN263" s="83" t="s">
        <v>238</v>
      </c>
      <c r="AO263" s="83" t="s">
        <v>239</v>
      </c>
      <c r="AP263" s="82" t="s">
        <v>268</v>
      </c>
      <c r="AQ263" s="82" t="s">
        <v>269</v>
      </c>
      <c r="AR263" s="82" t="s">
        <v>270</v>
      </c>
      <c r="AS263" s="86" t="s">
        <v>271</v>
      </c>
      <c r="AT263" s="66"/>
      <c r="AU263" s="51"/>
      <c r="AW263" s="109"/>
      <c r="AX263" s="58"/>
      <c r="AY263" s="3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5"/>
      <c r="BO263" s="75">
        <f>AY263^3+AZ263^3+BA263^3+BB263^3+BC263^3+BD263^3+BE263^3+BF263^3+AY264^3+AZ264^3+BA264^3+BB264^3+BC264^3+BD264^3+BE264^3+BF264^3</f>
        <v>0</v>
      </c>
      <c r="BP263" s="76">
        <f t="shared" si="45"/>
        <v>0</v>
      </c>
      <c r="BQ263" s="61"/>
      <c r="BR263" s="89"/>
      <c r="BS263" s="83"/>
      <c r="BT263" s="83"/>
      <c r="BU263" s="83"/>
      <c r="BV263" s="83"/>
      <c r="BW263" s="83"/>
      <c r="BX263" s="83"/>
      <c r="BY263" s="83"/>
      <c r="BZ263" s="82"/>
      <c r="CA263" s="82"/>
      <c r="CB263" s="82"/>
      <c r="CC263" s="82"/>
      <c r="CD263" s="82"/>
      <c r="CE263" s="82"/>
      <c r="CF263" s="82"/>
      <c r="CG263" s="86"/>
      <c r="CH263" s="66"/>
      <c r="CI263" s="51"/>
      <c r="CJ263" s="144"/>
      <c r="CK263" s="109"/>
      <c r="CL263" s="58"/>
      <c r="CM263" s="3"/>
      <c r="CN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5"/>
      <c r="DC263" s="75">
        <f>CM263^3+CN263^3+CO263^3+CP263^3+CQ263^3+CR263^3+CS263^3+CT263^3+CM264^3+CN264^3+CO264^3+CP264^3+CQ264^3+CR264^3+CS264^3+CT264^3</f>
        <v>0</v>
      </c>
      <c r="DD263" s="76">
        <f t="shared" si="46"/>
        <v>0</v>
      </c>
      <c r="DE263" s="61"/>
      <c r="DF263" s="81"/>
      <c r="DG263" s="82"/>
      <c r="DH263" s="83"/>
      <c r="DI263" s="83"/>
      <c r="DJ263" s="82"/>
      <c r="DK263" s="82"/>
      <c r="DL263" s="83"/>
      <c r="DM263" s="83"/>
      <c r="DN263" s="82"/>
      <c r="DO263" s="82"/>
      <c r="DP263" s="83"/>
      <c r="DQ263" s="83"/>
      <c r="DR263" s="82"/>
      <c r="DS263" s="82"/>
      <c r="DT263" s="83"/>
      <c r="DU263" s="84"/>
      <c r="DV263" s="66"/>
      <c r="DW263" s="51"/>
      <c r="DY263" s="109"/>
      <c r="DZ263" s="58"/>
      <c r="EA263" s="3"/>
      <c r="EB263" s="4"/>
      <c r="EC263" s="4"/>
      <c r="ED263" s="4"/>
      <c r="EE263" s="4"/>
      <c r="EF263" s="4"/>
      <c r="EG263" s="4"/>
      <c r="EH263" s="4"/>
      <c r="EI263" s="4"/>
      <c r="EJ263" s="4"/>
      <c r="EK263" s="4"/>
      <c r="EL263" s="4"/>
      <c r="EM263" s="4"/>
      <c r="EN263" s="4"/>
      <c r="EO263" s="4"/>
      <c r="EP263" s="5"/>
      <c r="EQ263" s="75">
        <f>EA263^3+EB263^3+EC263^3+ED263^3+EE263^3+EF263^3+EG263^3+EH263^3+EA264^3+EB264^3+EC264^3+ED264^3+EE264^3+EF264^3+EG264^3+EH264^3</f>
        <v>0</v>
      </c>
      <c r="ER263" s="76">
        <f t="shared" si="47"/>
        <v>0</v>
      </c>
      <c r="ES263" s="61"/>
      <c r="ET263" s="81"/>
      <c r="EU263" s="82"/>
      <c r="EV263" s="82"/>
      <c r="EW263" s="82"/>
      <c r="EX263" s="82"/>
      <c r="EY263" s="82"/>
      <c r="EZ263" s="82"/>
      <c r="FA263" s="82"/>
      <c r="FB263" s="82"/>
      <c r="FC263" s="82"/>
      <c r="FD263" s="82"/>
      <c r="FE263" s="82"/>
      <c r="FF263" s="82"/>
      <c r="FG263" s="82"/>
      <c r="FH263" s="82"/>
      <c r="FI263" s="86"/>
      <c r="FJ263" s="66"/>
      <c r="FK263" s="51"/>
    </row>
    <row r="264" spans="1:167" x14ac:dyDescent="0.2">
      <c r="A264" s="32"/>
      <c r="B264" s="32"/>
      <c r="C264" s="32"/>
      <c r="D264" s="106" t="s">
        <v>239</v>
      </c>
      <c r="E264" s="107" t="s">
        <v>207</v>
      </c>
      <c r="F264" s="110">
        <f>B4+(250*B6)</f>
        <v>251</v>
      </c>
      <c r="G264" s="104"/>
      <c r="H264" s="43"/>
      <c r="I264" s="109"/>
      <c r="J264" s="58"/>
      <c r="K264" s="3">
        <f>F201</f>
        <v>188</v>
      </c>
      <c r="L264" s="4">
        <f>F82</f>
        <v>69</v>
      </c>
      <c r="M264" s="4">
        <f>F230</f>
        <v>217</v>
      </c>
      <c r="N264" s="4">
        <f>F53</f>
        <v>40</v>
      </c>
      <c r="O264" s="4">
        <f>F252</f>
        <v>239</v>
      </c>
      <c r="P264" s="4">
        <f>F31</f>
        <v>18</v>
      </c>
      <c r="Q264" s="4">
        <f>F155</f>
        <v>142</v>
      </c>
      <c r="R264" s="4">
        <f>F128</f>
        <v>115</v>
      </c>
      <c r="S264" s="4">
        <f>F139</f>
        <v>126</v>
      </c>
      <c r="T264" s="4">
        <f>F144</f>
        <v>131</v>
      </c>
      <c r="U264" s="4">
        <f>F44</f>
        <v>31</v>
      </c>
      <c r="V264" s="4">
        <f>F239</f>
        <v>226</v>
      </c>
      <c r="W264" s="4">
        <f>F54</f>
        <v>41</v>
      </c>
      <c r="X264" s="4">
        <f>F229</f>
        <v>216</v>
      </c>
      <c r="Y264" s="4">
        <f>F89</f>
        <v>76</v>
      </c>
      <c r="Z264" s="5">
        <f>F194</f>
        <v>181</v>
      </c>
      <c r="AA264" s="75">
        <f>S263^3+T263^3+U263^3+V263^3+W263^3+X263^3+Y263^3+Z263^3+S264^3+T264^3+U264^3+V264^3+W264^3+X264^3+Y264^3+Z264^3</f>
        <v>67634176</v>
      </c>
      <c r="AB264" s="76">
        <f t="shared" si="44"/>
        <v>67634176</v>
      </c>
      <c r="AC264" s="61"/>
      <c r="AD264" s="89" t="s">
        <v>202</v>
      </c>
      <c r="AE264" s="83" t="s">
        <v>201</v>
      </c>
      <c r="AF264" s="83" t="s">
        <v>200</v>
      </c>
      <c r="AG264" s="83" t="s">
        <v>199</v>
      </c>
      <c r="AH264" s="82" t="s">
        <v>169</v>
      </c>
      <c r="AI264" s="82" t="s">
        <v>168</v>
      </c>
      <c r="AJ264" s="82" t="s">
        <v>167</v>
      </c>
      <c r="AK264" s="82" t="s">
        <v>166</v>
      </c>
      <c r="AL264" s="83" t="s">
        <v>232</v>
      </c>
      <c r="AM264" s="83" t="s">
        <v>233</v>
      </c>
      <c r="AN264" s="83" t="s">
        <v>234</v>
      </c>
      <c r="AO264" s="83" t="s">
        <v>235</v>
      </c>
      <c r="AP264" s="82" t="s">
        <v>264</v>
      </c>
      <c r="AQ264" s="82" t="s">
        <v>265</v>
      </c>
      <c r="AR264" s="82" t="s">
        <v>266</v>
      </c>
      <c r="AS264" s="86" t="s">
        <v>267</v>
      </c>
      <c r="AT264" s="66"/>
      <c r="AU264" s="51"/>
      <c r="AW264" s="109"/>
      <c r="AX264" s="58"/>
      <c r="AY264" s="3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5"/>
      <c r="BO264" s="75">
        <f>BG263^3+BH263^3+BI263^3+BJ263^3+BK263^3+BL263^3+BM263^3+BN263^3+BG264^3+BH264^3+BI264^3+BJ264^3+BK264^3+BL264^3+BM264^3+BN264^3</f>
        <v>0</v>
      </c>
      <c r="BP264" s="76">
        <f t="shared" si="45"/>
        <v>0</v>
      </c>
      <c r="BQ264" s="61"/>
      <c r="BR264" s="89"/>
      <c r="BS264" s="83"/>
      <c r="BT264" s="83"/>
      <c r="BU264" s="83"/>
      <c r="BV264" s="83"/>
      <c r="BW264" s="83"/>
      <c r="BX264" s="83"/>
      <c r="BY264" s="83"/>
      <c r="BZ264" s="82"/>
      <c r="CA264" s="82"/>
      <c r="CB264" s="82"/>
      <c r="CC264" s="82"/>
      <c r="CD264" s="82"/>
      <c r="CE264" s="82"/>
      <c r="CF264" s="82"/>
      <c r="CG264" s="86"/>
      <c r="CH264" s="66"/>
      <c r="CI264" s="51"/>
      <c r="CJ264" s="144"/>
      <c r="CK264" s="109"/>
      <c r="CL264" s="58"/>
      <c r="CM264" s="3"/>
      <c r="CN264" s="4"/>
      <c r="CO264" s="4"/>
      <c r="CP264" s="4"/>
      <c r="CQ264" s="4"/>
      <c r="CR264" s="4"/>
      <c r="CS264" s="4"/>
      <c r="CT264" s="4"/>
      <c r="CU264" s="4"/>
      <c r="CV264" s="4"/>
      <c r="CW264" s="4"/>
      <c r="CX264" s="4"/>
      <c r="CY264" s="4"/>
      <c r="CZ264" s="4"/>
      <c r="DA264" s="4"/>
      <c r="DB264" s="5"/>
      <c r="DC264" s="75">
        <f>CU263^3+CV263^3+CW263^3+CX263^3+CY263^3+CZ263^3+DA263^3+DB263^3+CU264^3+CV264^3+CW264^3+CX264^3+CY264^3+CZ264^3+DA264^3+DB264^3</f>
        <v>0</v>
      </c>
      <c r="DD264" s="76">
        <f t="shared" si="46"/>
        <v>0</v>
      </c>
      <c r="DE264" s="61"/>
      <c r="DF264" s="81"/>
      <c r="DG264" s="82"/>
      <c r="DH264" s="83"/>
      <c r="DI264" s="83"/>
      <c r="DJ264" s="82"/>
      <c r="DK264" s="82"/>
      <c r="DL264" s="83"/>
      <c r="DM264" s="83"/>
      <c r="DN264" s="82"/>
      <c r="DO264" s="82"/>
      <c r="DP264" s="83"/>
      <c r="DQ264" s="83"/>
      <c r="DR264" s="82"/>
      <c r="DS264" s="82"/>
      <c r="DT264" s="83"/>
      <c r="DU264" s="84"/>
      <c r="DV264" s="66"/>
      <c r="DW264" s="51"/>
      <c r="DY264" s="109"/>
      <c r="DZ264" s="58"/>
      <c r="EA264" s="3"/>
      <c r="EB264" s="4"/>
      <c r="EC264" s="4"/>
      <c r="ED264" s="4"/>
      <c r="EE264" s="4"/>
      <c r="EF264" s="4"/>
      <c r="EG264" s="4"/>
      <c r="EH264" s="4"/>
      <c r="EI264" s="4"/>
      <c r="EJ264" s="4"/>
      <c r="EK264" s="4"/>
      <c r="EL264" s="4"/>
      <c r="EM264" s="4"/>
      <c r="EN264" s="4"/>
      <c r="EO264" s="4"/>
      <c r="EP264" s="5"/>
      <c r="EQ264" s="75">
        <f>EI263^3+EJ263^3+EK263^3+EL263^3+EM263^3+EN263^3+EO263^3+EP263^3+EI264^3+EJ264^3+EK264^3+EL264^3+EM264^3+EN264^3+EO264^3+EP264^3</f>
        <v>0</v>
      </c>
      <c r="ER264" s="76">
        <f t="shared" si="47"/>
        <v>0</v>
      </c>
      <c r="ES264" s="61"/>
      <c r="ET264" s="89"/>
      <c r="EU264" s="83"/>
      <c r="EV264" s="83"/>
      <c r="EW264" s="83"/>
      <c r="EX264" s="83"/>
      <c r="EY264" s="83"/>
      <c r="EZ264" s="83"/>
      <c r="FA264" s="83"/>
      <c r="FB264" s="83"/>
      <c r="FC264" s="83"/>
      <c r="FD264" s="83"/>
      <c r="FE264" s="83"/>
      <c r="FF264" s="83"/>
      <c r="FG264" s="83"/>
      <c r="FH264" s="83"/>
      <c r="FI264" s="84"/>
      <c r="FJ264" s="66"/>
      <c r="FK264" s="51"/>
    </row>
    <row r="265" spans="1:167" x14ac:dyDescent="0.2">
      <c r="A265" s="32"/>
      <c r="B265" s="32"/>
      <c r="C265" s="32"/>
      <c r="D265" s="106" t="s">
        <v>132</v>
      </c>
      <c r="E265" s="107" t="s">
        <v>207</v>
      </c>
      <c r="F265" s="108">
        <f>B4+(251*B6)</f>
        <v>252</v>
      </c>
      <c r="G265" s="104"/>
      <c r="H265" s="43"/>
      <c r="I265" s="109"/>
      <c r="J265" s="58"/>
      <c r="K265" s="3">
        <f>F108</f>
        <v>95</v>
      </c>
      <c r="L265" s="4">
        <f>F175</f>
        <v>162</v>
      </c>
      <c r="M265" s="4">
        <f>F75</f>
        <v>62</v>
      </c>
      <c r="N265" s="4">
        <f>F208</f>
        <v>195</v>
      </c>
      <c r="O265" s="4">
        <f>F25</f>
        <v>12</v>
      </c>
      <c r="P265" s="4">
        <f>F258</f>
        <v>245</v>
      </c>
      <c r="Q265" s="4">
        <f>F118</f>
        <v>105</v>
      </c>
      <c r="R265" s="4">
        <f>F165</f>
        <v>152</v>
      </c>
      <c r="S265" s="4">
        <f>F166</f>
        <v>153</v>
      </c>
      <c r="T265" s="4">
        <f>F117</f>
        <v>104</v>
      </c>
      <c r="U265" s="4">
        <f>F265</f>
        <v>252</v>
      </c>
      <c r="V265" s="4">
        <f>F18</f>
        <v>5</v>
      </c>
      <c r="W265" s="4">
        <f>F219</f>
        <v>206</v>
      </c>
      <c r="X265" s="4">
        <f>F64</f>
        <v>51</v>
      </c>
      <c r="Y265" s="4">
        <f>F188</f>
        <v>175</v>
      </c>
      <c r="Z265" s="5">
        <f>F95</f>
        <v>82</v>
      </c>
      <c r="AA265" s="75">
        <f>K265^3+L265^3+M265^3+N265^3+O265^3+P265^3+Q265^3+R265^3+K266^3+L266^3+M266^3+N266^3+O266^3+P266^3+Q266^3+R266^3</f>
        <v>67634176</v>
      </c>
      <c r="AB265" s="76">
        <f t="shared" si="44"/>
        <v>67634176</v>
      </c>
      <c r="AC265" s="95"/>
      <c r="AD265" s="81" t="s">
        <v>120</v>
      </c>
      <c r="AE265" s="82" t="s">
        <v>119</v>
      </c>
      <c r="AF265" s="82" t="s">
        <v>122</v>
      </c>
      <c r="AG265" s="82" t="s">
        <v>121</v>
      </c>
      <c r="AH265" s="83" t="s">
        <v>100</v>
      </c>
      <c r="AI265" s="83" t="s">
        <v>99</v>
      </c>
      <c r="AJ265" s="83" t="s">
        <v>102</v>
      </c>
      <c r="AK265" s="83" t="s">
        <v>101</v>
      </c>
      <c r="AL265" s="82" t="s">
        <v>134</v>
      </c>
      <c r="AM265" s="82" t="s">
        <v>135</v>
      </c>
      <c r="AN265" s="82" t="s">
        <v>132</v>
      </c>
      <c r="AO265" s="82" t="s">
        <v>133</v>
      </c>
      <c r="AP265" s="83" t="s">
        <v>139</v>
      </c>
      <c r="AQ265" s="83" t="s">
        <v>140</v>
      </c>
      <c r="AR265" s="83" t="s">
        <v>137</v>
      </c>
      <c r="AS265" s="84" t="s">
        <v>138</v>
      </c>
      <c r="AT265" s="66"/>
      <c r="AU265" s="51"/>
      <c r="AW265" s="109"/>
      <c r="AX265" s="58"/>
      <c r="AY265" s="3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5"/>
      <c r="BO265" s="75">
        <f>AY265^3+AZ265^3+BA265^3+BB265^3+BC265^3+BD265^3+BE265^3+BF265^3+AY266^3+AZ266^3+BA266^3+BB266^3+BC266^3+BD266^3+BE266^3+BF266^3</f>
        <v>0</v>
      </c>
      <c r="BP265" s="76">
        <f t="shared" si="45"/>
        <v>0</v>
      </c>
      <c r="BQ265" s="95"/>
      <c r="BR265" s="81"/>
      <c r="BS265" s="82"/>
      <c r="BT265" s="82"/>
      <c r="BU265" s="82"/>
      <c r="BV265" s="82"/>
      <c r="BW265" s="82"/>
      <c r="BX265" s="82"/>
      <c r="BY265" s="82"/>
      <c r="BZ265" s="83"/>
      <c r="CA265" s="83"/>
      <c r="CB265" s="83"/>
      <c r="CC265" s="83"/>
      <c r="CD265" s="83"/>
      <c r="CE265" s="83"/>
      <c r="CF265" s="83"/>
      <c r="CG265" s="84"/>
      <c r="CH265" s="66"/>
      <c r="CI265" s="51"/>
      <c r="CJ265" s="144"/>
      <c r="CK265" s="109"/>
      <c r="CL265" s="58"/>
      <c r="CM265" s="3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5"/>
      <c r="DC265" s="75">
        <f>CM265^3+CN265^3+CO265^3+CP265^3+CQ265^3+CR265^3+CS265^3+CT265^3+CM266^3+CN266^3+CO266^3+CP266^3+CQ266^3+CR266^3+CS266^3+CT266^3</f>
        <v>0</v>
      </c>
      <c r="DD265" s="76">
        <f t="shared" si="46"/>
        <v>0</v>
      </c>
      <c r="DE265" s="95"/>
      <c r="DF265" s="89"/>
      <c r="DG265" s="83"/>
      <c r="DH265" s="82"/>
      <c r="DI265" s="82"/>
      <c r="DJ265" s="83"/>
      <c r="DK265" s="83"/>
      <c r="DL265" s="82"/>
      <c r="DM265" s="82"/>
      <c r="DN265" s="83"/>
      <c r="DO265" s="83"/>
      <c r="DP265" s="82"/>
      <c r="DQ265" s="82"/>
      <c r="DR265" s="83"/>
      <c r="DS265" s="83"/>
      <c r="DT265" s="82"/>
      <c r="DU265" s="86"/>
      <c r="DV265" s="66"/>
      <c r="DW265" s="51"/>
      <c r="DY265" s="109"/>
      <c r="DZ265" s="58"/>
      <c r="EA265" s="3"/>
      <c r="EB265" s="4"/>
      <c r="EC265" s="4"/>
      <c r="ED265" s="4"/>
      <c r="EE265" s="4"/>
      <c r="EF265" s="4"/>
      <c r="EG265" s="4"/>
      <c r="EH265" s="4"/>
      <c r="EI265" s="4"/>
      <c r="EJ265" s="4"/>
      <c r="EK265" s="4"/>
      <c r="EL265" s="4"/>
      <c r="EM265" s="4"/>
      <c r="EN265" s="4"/>
      <c r="EO265" s="4"/>
      <c r="EP265" s="5"/>
      <c r="EQ265" s="75">
        <f>EA265^3+EB265^3+EC265^3+ED265^3+EE265^3+EF265^3+EG265^3+EH265^3+EA266^3+EB266^3+EC266^3+ED266^3+EE266^3+EF266^3+EG266^3+EH266^3</f>
        <v>0</v>
      </c>
      <c r="ER265" s="76">
        <f t="shared" si="47"/>
        <v>0</v>
      </c>
      <c r="ES265" s="95"/>
      <c r="ET265" s="81"/>
      <c r="EU265" s="82"/>
      <c r="EV265" s="82"/>
      <c r="EW265" s="82"/>
      <c r="EX265" s="82"/>
      <c r="EY265" s="82"/>
      <c r="EZ265" s="82"/>
      <c r="FA265" s="82"/>
      <c r="FB265" s="82"/>
      <c r="FC265" s="82"/>
      <c r="FD265" s="82"/>
      <c r="FE265" s="82"/>
      <c r="FF265" s="82"/>
      <c r="FG265" s="82"/>
      <c r="FH265" s="82"/>
      <c r="FI265" s="86"/>
      <c r="FJ265" s="66"/>
      <c r="FK265" s="51"/>
    </row>
    <row r="266" spans="1:167" x14ac:dyDescent="0.2">
      <c r="A266" s="32"/>
      <c r="B266" s="32"/>
      <c r="C266" s="32"/>
      <c r="D266" s="106" t="s">
        <v>52</v>
      </c>
      <c r="E266" s="107" t="s">
        <v>207</v>
      </c>
      <c r="F266" s="108">
        <f>B4+(252*B6)</f>
        <v>253</v>
      </c>
      <c r="G266" s="104"/>
      <c r="H266" s="43"/>
      <c r="I266" s="109"/>
      <c r="J266" s="58"/>
      <c r="K266" s="3">
        <f>F83</f>
        <v>70</v>
      </c>
      <c r="L266" s="4">
        <f>F200</f>
        <v>187</v>
      </c>
      <c r="M266" s="4">
        <f>F52</f>
        <v>39</v>
      </c>
      <c r="N266" s="4">
        <f>F231</f>
        <v>218</v>
      </c>
      <c r="O266" s="4">
        <f>F30</f>
        <v>17</v>
      </c>
      <c r="P266" s="4">
        <f>F253</f>
        <v>240</v>
      </c>
      <c r="Q266" s="4">
        <f>F129</f>
        <v>116</v>
      </c>
      <c r="R266" s="4">
        <f>F154</f>
        <v>141</v>
      </c>
      <c r="S266" s="4">
        <f>F145</f>
        <v>132</v>
      </c>
      <c r="T266" s="4">
        <f>F138</f>
        <v>125</v>
      </c>
      <c r="U266" s="4">
        <f>F238</f>
        <v>225</v>
      </c>
      <c r="V266" s="4">
        <f>F45</f>
        <v>32</v>
      </c>
      <c r="W266" s="4">
        <f>F228</f>
        <v>215</v>
      </c>
      <c r="X266" s="4">
        <f>F55</f>
        <v>42</v>
      </c>
      <c r="Y266" s="4">
        <f>F195</f>
        <v>182</v>
      </c>
      <c r="Z266" s="5">
        <f>F88</f>
        <v>75</v>
      </c>
      <c r="AA266" s="75">
        <f>S265^3+T265^3+U265^3+V265^3+W265^3+X265^3+Y265^3+Z265^3+S266^3+T266^3+U266^3+V266^3+W266^3+X266^3+Y266^3+Z266^3</f>
        <v>67634176</v>
      </c>
      <c r="AB266" s="76">
        <f t="shared" si="44"/>
        <v>67634176</v>
      </c>
      <c r="AC266" s="61"/>
      <c r="AD266" s="81" t="s">
        <v>116</v>
      </c>
      <c r="AE266" s="82" t="s">
        <v>115</v>
      </c>
      <c r="AF266" s="82" t="s">
        <v>118</v>
      </c>
      <c r="AG266" s="82" t="s">
        <v>117</v>
      </c>
      <c r="AH266" s="83" t="s">
        <v>96</v>
      </c>
      <c r="AI266" s="83" t="s">
        <v>95</v>
      </c>
      <c r="AJ266" s="83" t="s">
        <v>98</v>
      </c>
      <c r="AK266" s="83" t="s">
        <v>97</v>
      </c>
      <c r="AL266" s="82" t="s">
        <v>126</v>
      </c>
      <c r="AM266" s="82" t="s">
        <v>127</v>
      </c>
      <c r="AN266" s="82" t="s">
        <v>124</v>
      </c>
      <c r="AO266" s="82" t="s">
        <v>125</v>
      </c>
      <c r="AP266" s="83" t="s">
        <v>130</v>
      </c>
      <c r="AQ266" s="83" t="s">
        <v>131</v>
      </c>
      <c r="AR266" s="83" t="s">
        <v>128</v>
      </c>
      <c r="AS266" s="84" t="s">
        <v>129</v>
      </c>
      <c r="AT266" s="66"/>
      <c r="AU266" s="51"/>
      <c r="AW266" s="109"/>
      <c r="AX266" s="58"/>
      <c r="AY266" s="3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5"/>
      <c r="BO266" s="75">
        <f>BG265^3+BH265^3+BI265^3+BJ265^3+BK265^3+BL265^3+BM265^3+BN265^3+BG266^3+BH266^3+BI266^3+BJ266^3+BK266^3+BL266^3+BM266^3+BN266^3</f>
        <v>0</v>
      </c>
      <c r="BP266" s="76">
        <f t="shared" si="45"/>
        <v>0</v>
      </c>
      <c r="BQ266" s="61"/>
      <c r="BR266" s="81"/>
      <c r="BS266" s="82"/>
      <c r="BT266" s="82"/>
      <c r="BU266" s="82"/>
      <c r="BV266" s="82"/>
      <c r="BW266" s="82"/>
      <c r="BX266" s="82"/>
      <c r="BY266" s="82"/>
      <c r="BZ266" s="83"/>
      <c r="CA266" s="83"/>
      <c r="CB266" s="83"/>
      <c r="CC266" s="83"/>
      <c r="CD266" s="83"/>
      <c r="CE266" s="83"/>
      <c r="CF266" s="83"/>
      <c r="CG266" s="84"/>
      <c r="CH266" s="66"/>
      <c r="CI266" s="51"/>
      <c r="CJ266" s="144"/>
      <c r="CK266" s="109"/>
      <c r="CL266" s="58"/>
      <c r="CM266" s="3"/>
      <c r="CN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5"/>
      <c r="DC266" s="75">
        <f>CU265^3+CV265^3+CW265^3+CX265^3+CY265^3+CZ265^3+DA265^3+DB265^3+CU266^3+CV266^3+CW266^3+CX266^3+CY266^3+CZ266^3+DA266^3+DB266^3</f>
        <v>0</v>
      </c>
      <c r="DD266" s="76">
        <f t="shared" si="46"/>
        <v>0</v>
      </c>
      <c r="DE266" s="61"/>
      <c r="DF266" s="89"/>
      <c r="DG266" s="83"/>
      <c r="DH266" s="82"/>
      <c r="DI266" s="82"/>
      <c r="DJ266" s="83"/>
      <c r="DK266" s="83"/>
      <c r="DL266" s="82"/>
      <c r="DM266" s="82"/>
      <c r="DN266" s="83"/>
      <c r="DO266" s="83"/>
      <c r="DP266" s="82"/>
      <c r="DQ266" s="82"/>
      <c r="DR266" s="83"/>
      <c r="DS266" s="83"/>
      <c r="DT266" s="82"/>
      <c r="DU266" s="86"/>
      <c r="DV266" s="66"/>
      <c r="DW266" s="51"/>
      <c r="DY266" s="109"/>
      <c r="DZ266" s="58"/>
      <c r="EA266" s="3"/>
      <c r="EB266" s="4"/>
      <c r="EC266" s="4"/>
      <c r="ED266" s="4"/>
      <c r="EE266" s="4"/>
      <c r="EF266" s="4"/>
      <c r="EG266" s="4"/>
      <c r="EH266" s="4"/>
      <c r="EI266" s="4"/>
      <c r="EJ266" s="4"/>
      <c r="EK266" s="4"/>
      <c r="EL266" s="4"/>
      <c r="EM266" s="4"/>
      <c r="EN266" s="4"/>
      <c r="EO266" s="4"/>
      <c r="EP266" s="5"/>
      <c r="EQ266" s="75">
        <f>EI265^3+EJ265^3+EK265^3+EL265^3+EM265^3+EN265^3+EO265^3+EP265^3+EI266^3+EJ266^3+EK266^3+EL266^3+EM266^3+EN266^3+EO266^3+EP266^3</f>
        <v>0</v>
      </c>
      <c r="ER266" s="76">
        <f t="shared" si="47"/>
        <v>0</v>
      </c>
      <c r="ES266" s="61"/>
      <c r="ET266" s="89"/>
      <c r="EU266" s="83"/>
      <c r="EV266" s="83"/>
      <c r="EW266" s="83"/>
      <c r="EX266" s="83"/>
      <c r="EY266" s="83"/>
      <c r="EZ266" s="83"/>
      <c r="FA266" s="83"/>
      <c r="FB266" s="83"/>
      <c r="FC266" s="83"/>
      <c r="FD266" s="83"/>
      <c r="FE266" s="83"/>
      <c r="FF266" s="83"/>
      <c r="FG266" s="83"/>
      <c r="FH266" s="83"/>
      <c r="FI266" s="84"/>
      <c r="FJ266" s="66"/>
      <c r="FK266" s="51"/>
    </row>
    <row r="267" spans="1:167" x14ac:dyDescent="0.2">
      <c r="A267" s="32"/>
      <c r="B267" s="32"/>
      <c r="C267" s="32"/>
      <c r="D267" s="106" t="s">
        <v>180</v>
      </c>
      <c r="E267" s="107" t="s">
        <v>207</v>
      </c>
      <c r="F267" s="108">
        <f>B4+(253*B6)</f>
        <v>254</v>
      </c>
      <c r="G267" s="104"/>
      <c r="H267" s="43"/>
      <c r="I267" s="109"/>
      <c r="J267" s="58"/>
      <c r="K267" s="3">
        <f>F157</f>
        <v>144</v>
      </c>
      <c r="L267" s="4">
        <f>F126</f>
        <v>113</v>
      </c>
      <c r="M267" s="4">
        <f>F250</f>
        <v>237</v>
      </c>
      <c r="N267" s="4">
        <f>F33</f>
        <v>20</v>
      </c>
      <c r="O267" s="4">
        <f>F232</f>
        <v>219</v>
      </c>
      <c r="P267" s="4">
        <f>F51</f>
        <v>38</v>
      </c>
      <c r="Q267" s="4">
        <f>F199</f>
        <v>186</v>
      </c>
      <c r="R267" s="4">
        <f>F84</f>
        <v>71</v>
      </c>
      <c r="S267" s="4">
        <f>F87</f>
        <v>74</v>
      </c>
      <c r="T267" s="4">
        <f>F196</f>
        <v>183</v>
      </c>
      <c r="U267" s="4">
        <f>F56</f>
        <v>43</v>
      </c>
      <c r="V267" s="4">
        <f>F227</f>
        <v>214</v>
      </c>
      <c r="W267" s="4">
        <f>F42</f>
        <v>29</v>
      </c>
      <c r="X267" s="4">
        <f>F241</f>
        <v>228</v>
      </c>
      <c r="Y267" s="4">
        <f>F141</f>
        <v>128</v>
      </c>
      <c r="Z267" s="5">
        <f>F142</f>
        <v>129</v>
      </c>
      <c r="AA267" s="75">
        <f>K267^3+L267^3+M267^3+N267^3+O267^3+P267^3+Q267^3+R267^3+K268^3+L268^3+M268^3+N268^3+O268^3+P268^3+Q268^3+R268^3</f>
        <v>67634176</v>
      </c>
      <c r="AB267" s="76">
        <f t="shared" si="44"/>
        <v>67634176</v>
      </c>
      <c r="AC267" s="61"/>
      <c r="AD267" s="81" t="s">
        <v>104</v>
      </c>
      <c r="AE267" s="82" t="s">
        <v>103</v>
      </c>
      <c r="AF267" s="82" t="s">
        <v>106</v>
      </c>
      <c r="AG267" s="82" t="s">
        <v>105</v>
      </c>
      <c r="AH267" s="83" t="s">
        <v>92</v>
      </c>
      <c r="AI267" s="83" t="s">
        <v>91</v>
      </c>
      <c r="AJ267" s="83" t="s">
        <v>94</v>
      </c>
      <c r="AK267" s="83" t="s">
        <v>93</v>
      </c>
      <c r="AL267" s="82" t="s">
        <v>109</v>
      </c>
      <c r="AM267" s="82" t="s">
        <v>110</v>
      </c>
      <c r="AN267" s="82" t="s">
        <v>107</v>
      </c>
      <c r="AO267" s="82" t="s">
        <v>108</v>
      </c>
      <c r="AP267" s="83" t="s">
        <v>113</v>
      </c>
      <c r="AQ267" s="83" t="s">
        <v>114</v>
      </c>
      <c r="AR267" s="83" t="s">
        <v>111</v>
      </c>
      <c r="AS267" s="84" t="s">
        <v>112</v>
      </c>
      <c r="AT267" s="66"/>
      <c r="AU267" s="51"/>
      <c r="AW267" s="109"/>
      <c r="AX267" s="58"/>
      <c r="AY267" s="3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5"/>
      <c r="BO267" s="75">
        <f>AY267^3+AZ267^3+BA267^3+BB267^3+BC267^3+BD267^3+BE267^3+BF267^3+AY268^3+AZ268^3+BA268^3+BB268^3+BC268^3+BD268^3+BE268^3+BF268^3</f>
        <v>0</v>
      </c>
      <c r="BP267" s="76">
        <f t="shared" si="45"/>
        <v>0</v>
      </c>
      <c r="BQ267" s="61"/>
      <c r="BR267" s="89"/>
      <c r="BS267" s="83"/>
      <c r="BT267" s="83"/>
      <c r="BU267" s="83"/>
      <c r="BV267" s="83"/>
      <c r="BW267" s="83"/>
      <c r="BX267" s="83"/>
      <c r="BY267" s="83"/>
      <c r="BZ267" s="82"/>
      <c r="CA267" s="82"/>
      <c r="CB267" s="82"/>
      <c r="CC267" s="82"/>
      <c r="CD267" s="82"/>
      <c r="CE267" s="82"/>
      <c r="CF267" s="82"/>
      <c r="CG267" s="86"/>
      <c r="CH267" s="66"/>
      <c r="CI267" s="51"/>
      <c r="CJ267" s="144"/>
      <c r="CK267" s="109"/>
      <c r="CL267" s="58"/>
      <c r="CM267" s="3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5"/>
      <c r="DC267" s="75">
        <f>CM267^3+CN267^3+CO267^3+CP267^3+CQ267^3+CR267^3+CS267^3+CT267^3+CM268^3+CN268^3+CO268^3+CP268^3+CQ268^3+CR268^3+CS268^3+CT268^3</f>
        <v>0</v>
      </c>
      <c r="DD267" s="76">
        <f t="shared" si="46"/>
        <v>0</v>
      </c>
      <c r="DE267" s="61"/>
      <c r="DF267" s="89"/>
      <c r="DG267" s="83"/>
      <c r="DH267" s="82"/>
      <c r="DI267" s="82"/>
      <c r="DJ267" s="83"/>
      <c r="DK267" s="83"/>
      <c r="DL267" s="82"/>
      <c r="DM267" s="82"/>
      <c r="DN267" s="83"/>
      <c r="DO267" s="83"/>
      <c r="DP267" s="82"/>
      <c r="DQ267" s="82"/>
      <c r="DR267" s="83"/>
      <c r="DS267" s="83"/>
      <c r="DT267" s="82"/>
      <c r="DU267" s="86"/>
      <c r="DV267" s="66"/>
      <c r="DW267" s="51"/>
      <c r="DY267" s="109"/>
      <c r="DZ267" s="58"/>
      <c r="EA267" s="3"/>
      <c r="EB267" s="4"/>
      <c r="EC267" s="4"/>
      <c r="ED267" s="4"/>
      <c r="EE267" s="4"/>
      <c r="EF267" s="4"/>
      <c r="EG267" s="4"/>
      <c r="EH267" s="4"/>
      <c r="EI267" s="4"/>
      <c r="EJ267" s="4"/>
      <c r="EK267" s="4"/>
      <c r="EL267" s="4"/>
      <c r="EM267" s="4"/>
      <c r="EN267" s="4"/>
      <c r="EO267" s="4"/>
      <c r="EP267" s="5"/>
      <c r="EQ267" s="75">
        <f>EA267^3+EB267^3+EC267^3+ED267^3+EE267^3+EF267^3+EG267^3+EH267^3+EA268^3+EB268^3+EC268^3+ED268^3+EE268^3+EF268^3+EG268^3+EH268^3</f>
        <v>0</v>
      </c>
      <c r="ER267" s="76">
        <f t="shared" si="47"/>
        <v>0</v>
      </c>
      <c r="ES267" s="61"/>
      <c r="ET267" s="81"/>
      <c r="EU267" s="82"/>
      <c r="EV267" s="82"/>
      <c r="EW267" s="82"/>
      <c r="EX267" s="82"/>
      <c r="EY267" s="82"/>
      <c r="EZ267" s="82"/>
      <c r="FA267" s="82"/>
      <c r="FB267" s="82"/>
      <c r="FC267" s="82"/>
      <c r="FD267" s="82"/>
      <c r="FE267" s="82"/>
      <c r="FF267" s="82"/>
      <c r="FG267" s="82"/>
      <c r="FH267" s="82"/>
      <c r="FI267" s="86"/>
      <c r="FJ267" s="66"/>
      <c r="FK267" s="51"/>
    </row>
    <row r="268" spans="1:167" x14ac:dyDescent="0.2">
      <c r="A268" s="32"/>
      <c r="B268" s="32"/>
      <c r="C268" s="32"/>
      <c r="D268" s="106" t="s">
        <v>210</v>
      </c>
      <c r="E268" s="107" t="s">
        <v>207</v>
      </c>
      <c r="F268" s="108">
        <f>B4+(254*B6)</f>
        <v>255</v>
      </c>
      <c r="G268" s="104"/>
      <c r="H268" s="43"/>
      <c r="I268" s="109"/>
      <c r="J268" s="58"/>
      <c r="K268" s="3">
        <f>F162</f>
        <v>149</v>
      </c>
      <c r="L268" s="4">
        <f>F121</f>
        <v>108</v>
      </c>
      <c r="M268" s="4">
        <f>F261</f>
        <v>248</v>
      </c>
      <c r="N268" s="4">
        <f>F22</f>
        <v>9</v>
      </c>
      <c r="O268" s="4">
        <f>F207</f>
        <v>194</v>
      </c>
      <c r="P268" s="4">
        <f>F76</f>
        <v>63</v>
      </c>
      <c r="Q268" s="4">
        <f>F176</f>
        <v>163</v>
      </c>
      <c r="R268" s="4">
        <f>F107</f>
        <v>94</v>
      </c>
      <c r="S268" s="4">
        <f>F96</f>
        <v>83</v>
      </c>
      <c r="T268" s="4">
        <f>F187</f>
        <v>174</v>
      </c>
      <c r="U268" s="4">
        <f>F63</f>
        <v>50</v>
      </c>
      <c r="V268" s="4">
        <f>F220</f>
        <v>207</v>
      </c>
      <c r="W268" s="4">
        <f>F21</f>
        <v>8</v>
      </c>
      <c r="X268" s="4">
        <f>F262</f>
        <v>249</v>
      </c>
      <c r="Y268" s="4">
        <f>F114</f>
        <v>101</v>
      </c>
      <c r="Z268" s="5">
        <f>F169</f>
        <v>156</v>
      </c>
      <c r="AA268" s="75">
        <f>S267^3+T267^3+U267^3+V267^3+W267^3+X267^3+Y267^3+Z267^3+S268^3+T268^3+U268^3+V268^3+W268^3+X268^3+Y268^3+Z268^3</f>
        <v>67634176</v>
      </c>
      <c r="AB268" s="76">
        <f t="shared" si="44"/>
        <v>67634176</v>
      </c>
      <c r="AC268" s="61"/>
      <c r="AD268" s="81" t="s">
        <v>80</v>
      </c>
      <c r="AE268" s="82" t="s">
        <v>79</v>
      </c>
      <c r="AF268" s="82" t="s">
        <v>82</v>
      </c>
      <c r="AG268" s="82" t="s">
        <v>81</v>
      </c>
      <c r="AH268" s="83" t="s">
        <v>76</v>
      </c>
      <c r="AI268" s="83" t="s">
        <v>75</v>
      </c>
      <c r="AJ268" s="83" t="s">
        <v>78</v>
      </c>
      <c r="AK268" s="83" t="s">
        <v>77</v>
      </c>
      <c r="AL268" s="82" t="s">
        <v>85</v>
      </c>
      <c r="AM268" s="82" t="s">
        <v>86</v>
      </c>
      <c r="AN268" s="82" t="s">
        <v>83</v>
      </c>
      <c r="AO268" s="82" t="s">
        <v>84</v>
      </c>
      <c r="AP268" s="83" t="s">
        <v>89</v>
      </c>
      <c r="AQ268" s="83" t="s">
        <v>90</v>
      </c>
      <c r="AR268" s="83" t="s">
        <v>87</v>
      </c>
      <c r="AS268" s="84" t="s">
        <v>88</v>
      </c>
      <c r="AT268" s="66"/>
      <c r="AU268" s="51"/>
      <c r="AW268" s="109"/>
      <c r="AX268" s="58"/>
      <c r="AY268" s="3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5"/>
      <c r="BO268" s="75">
        <f>BG267^3+BH267^3+BI267^3+BJ267^3+BK267^3+BL267^3+BM267^3+BN267^3+BG268^3+BH268^3+BI268^3+BJ268^3+BK268^3+BL268^3+BM268^3+BN268^3</f>
        <v>0</v>
      </c>
      <c r="BP268" s="76">
        <f t="shared" si="45"/>
        <v>0</v>
      </c>
      <c r="BQ268" s="61"/>
      <c r="BR268" s="89"/>
      <c r="BS268" s="83"/>
      <c r="BT268" s="83"/>
      <c r="BU268" s="83"/>
      <c r="BV268" s="83"/>
      <c r="BW268" s="83"/>
      <c r="BX268" s="83"/>
      <c r="BY268" s="83"/>
      <c r="BZ268" s="82"/>
      <c r="CA268" s="82"/>
      <c r="CB268" s="82"/>
      <c r="CC268" s="82"/>
      <c r="CD268" s="82"/>
      <c r="CE268" s="82"/>
      <c r="CF268" s="82"/>
      <c r="CG268" s="86"/>
      <c r="CH268" s="66"/>
      <c r="CI268" s="51"/>
      <c r="CJ268" s="144"/>
      <c r="CK268" s="109"/>
      <c r="CL268" s="58"/>
      <c r="CM268" s="3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5"/>
      <c r="DC268" s="75">
        <f>CU267^3+CV267^3+CW267^3+CX267^3+CY267^3+CZ267^3+DA267^3+DB267^3+CU268^3+CV268^3+CW268^3+CX268^3+CY268^3+CZ268^3+DA268^3+DB268^3</f>
        <v>0</v>
      </c>
      <c r="DD268" s="76">
        <f t="shared" si="46"/>
        <v>0</v>
      </c>
      <c r="DE268" s="61"/>
      <c r="DF268" s="89"/>
      <c r="DG268" s="83"/>
      <c r="DH268" s="82"/>
      <c r="DI268" s="82"/>
      <c r="DJ268" s="83"/>
      <c r="DK268" s="83"/>
      <c r="DL268" s="82"/>
      <c r="DM268" s="82"/>
      <c r="DN268" s="83"/>
      <c r="DO268" s="83"/>
      <c r="DP268" s="82"/>
      <c r="DQ268" s="82"/>
      <c r="DR268" s="83"/>
      <c r="DS268" s="83"/>
      <c r="DT268" s="82"/>
      <c r="DU268" s="86"/>
      <c r="DV268" s="66"/>
      <c r="DW268" s="51"/>
      <c r="DY268" s="109"/>
      <c r="DZ268" s="58"/>
      <c r="EA268" s="3"/>
      <c r="EB268" s="4"/>
      <c r="EC268" s="4"/>
      <c r="ED268" s="4"/>
      <c r="EE268" s="4"/>
      <c r="EF268" s="4"/>
      <c r="EG268" s="4"/>
      <c r="EH268" s="4"/>
      <c r="EI268" s="4"/>
      <c r="EJ268" s="4"/>
      <c r="EK268" s="4"/>
      <c r="EL268" s="4"/>
      <c r="EM268" s="4"/>
      <c r="EN268" s="4"/>
      <c r="EO268" s="4"/>
      <c r="EP268" s="5"/>
      <c r="EQ268" s="75">
        <f>EI267^3+EJ267^3+EK267^3+EL267^3+EM267^3+EN267^3+EO267^3+EP267^3+EI268^3+EJ268^3+EK268^3+EL268^3+EM268^3+EN268^3+EO268^3+EP268^3</f>
        <v>0</v>
      </c>
      <c r="ER268" s="76">
        <f t="shared" si="47"/>
        <v>0</v>
      </c>
      <c r="ES268" s="61"/>
      <c r="ET268" s="89"/>
      <c r="EU268" s="83"/>
      <c r="EV268" s="83"/>
      <c r="EW268" s="83"/>
      <c r="EX268" s="83"/>
      <c r="EY268" s="83"/>
      <c r="EZ268" s="83"/>
      <c r="FA268" s="83"/>
      <c r="FB268" s="83"/>
      <c r="FC268" s="83"/>
      <c r="FD268" s="83"/>
      <c r="FE268" s="83"/>
      <c r="FF268" s="83"/>
      <c r="FG268" s="83"/>
      <c r="FH268" s="83"/>
      <c r="FI268" s="84"/>
      <c r="FJ268" s="66"/>
      <c r="FK268" s="51"/>
    </row>
    <row r="269" spans="1:167" ht="13.5" thickBot="1" x14ac:dyDescent="0.25">
      <c r="A269" s="32"/>
      <c r="B269" s="32"/>
      <c r="C269" s="32"/>
      <c r="D269" s="106" t="s">
        <v>7</v>
      </c>
      <c r="E269" s="107" t="s">
        <v>207</v>
      </c>
      <c r="F269" s="110">
        <f>B4+(255*B6)</f>
        <v>256</v>
      </c>
      <c r="G269" s="104"/>
      <c r="H269" s="43"/>
      <c r="I269" s="109"/>
      <c r="J269" s="58"/>
      <c r="K269" s="3">
        <f>F58</f>
        <v>45</v>
      </c>
      <c r="L269" s="4">
        <f>F225</f>
        <v>212</v>
      </c>
      <c r="M269" s="4">
        <f>F93</f>
        <v>80</v>
      </c>
      <c r="N269" s="4">
        <f>F190</f>
        <v>177</v>
      </c>
      <c r="O269" s="4">
        <f>F135</f>
        <v>122</v>
      </c>
      <c r="P269" s="4">
        <f>F148</f>
        <v>135</v>
      </c>
      <c r="Q269" s="4">
        <f>F40</f>
        <v>27</v>
      </c>
      <c r="R269" s="4">
        <f>F243</f>
        <v>230</v>
      </c>
      <c r="S269" s="4">
        <f>F248</f>
        <v>235</v>
      </c>
      <c r="T269" s="4">
        <f>F35</f>
        <v>22</v>
      </c>
      <c r="U269" s="4">
        <f>F151</f>
        <v>138</v>
      </c>
      <c r="V269" s="4">
        <f>F132</f>
        <v>119</v>
      </c>
      <c r="W269" s="4">
        <f>F205</f>
        <v>192</v>
      </c>
      <c r="X269" s="4">
        <f>F78</f>
        <v>65</v>
      </c>
      <c r="Y269" s="4">
        <f>F234</f>
        <v>221</v>
      </c>
      <c r="Z269" s="5">
        <f>F49</f>
        <v>36</v>
      </c>
      <c r="AA269" s="75">
        <f>K269^3+L269^3+M269^3+N269^3+O269^3+P269^3+Q269^3+R269^3+K270^3+L270^3+M270^3+N270^3+O270^3+P270^3+Q270^3+R270^3</f>
        <v>67634176</v>
      </c>
      <c r="AB269" s="76">
        <f t="shared" si="44"/>
        <v>67634176</v>
      </c>
      <c r="AC269" s="61"/>
      <c r="AD269" s="89" t="s">
        <v>245</v>
      </c>
      <c r="AE269" s="83" t="s">
        <v>244</v>
      </c>
      <c r="AF269" s="83" t="s">
        <v>247</v>
      </c>
      <c r="AG269" s="83" t="s">
        <v>246</v>
      </c>
      <c r="AH269" s="82" t="s">
        <v>241</v>
      </c>
      <c r="AI269" s="82" t="s">
        <v>240</v>
      </c>
      <c r="AJ269" s="82" t="s">
        <v>243</v>
      </c>
      <c r="AK269" s="82" t="s">
        <v>242</v>
      </c>
      <c r="AL269" s="83" t="s">
        <v>250</v>
      </c>
      <c r="AM269" s="83" t="s">
        <v>251</v>
      </c>
      <c r="AN269" s="83" t="s">
        <v>248</v>
      </c>
      <c r="AO269" s="83" t="s">
        <v>249</v>
      </c>
      <c r="AP269" s="82" t="s">
        <v>254</v>
      </c>
      <c r="AQ269" s="82" t="s">
        <v>255</v>
      </c>
      <c r="AR269" s="82" t="s">
        <v>252</v>
      </c>
      <c r="AS269" s="86" t="s">
        <v>253</v>
      </c>
      <c r="AT269" s="66"/>
      <c r="AU269" s="51"/>
      <c r="AW269" s="109"/>
      <c r="AX269" s="58"/>
      <c r="AY269" s="3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5"/>
      <c r="BO269" s="75">
        <f>AY269^3+AZ269^3+BA269^3+BB269^3+BC269^3+BD269^3+BE269^3+BF269^3+AY270^3+AZ270^3+BA270^3+BB270^3+BC270^3+BD270^3+BE270^3+BF270^3</f>
        <v>0</v>
      </c>
      <c r="BP269" s="76">
        <f t="shared" si="45"/>
        <v>0</v>
      </c>
      <c r="BQ269" s="61"/>
      <c r="BR269" s="81"/>
      <c r="BS269" s="82"/>
      <c r="BT269" s="82"/>
      <c r="BU269" s="82"/>
      <c r="BV269" s="82"/>
      <c r="BW269" s="82"/>
      <c r="BX269" s="82"/>
      <c r="BY269" s="82"/>
      <c r="BZ269" s="83"/>
      <c r="CA269" s="83"/>
      <c r="CB269" s="83"/>
      <c r="CC269" s="83"/>
      <c r="CD269" s="83"/>
      <c r="CE269" s="83"/>
      <c r="CF269" s="83"/>
      <c r="CG269" s="84"/>
      <c r="CH269" s="66"/>
      <c r="CI269" s="51"/>
      <c r="CJ269" s="144"/>
      <c r="CK269" s="109"/>
      <c r="CL269" s="58"/>
      <c r="CM269" s="3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5"/>
      <c r="DC269" s="75">
        <f>CM269^3+CN269^3+CO269^3+CP269^3+CQ269^3+CR269^3+CS269^3+CT269^3+CM270^3+CN270^3+CO270^3+CP270^3+CQ270^3+CR270^3+CS270^3+CT270^3</f>
        <v>0</v>
      </c>
      <c r="DD269" s="76">
        <f t="shared" si="46"/>
        <v>0</v>
      </c>
      <c r="DE269" s="61"/>
      <c r="DF269" s="89"/>
      <c r="DG269" s="83"/>
      <c r="DH269" s="82"/>
      <c r="DI269" s="82"/>
      <c r="DJ269" s="83"/>
      <c r="DK269" s="83"/>
      <c r="DL269" s="82"/>
      <c r="DM269" s="82"/>
      <c r="DN269" s="83"/>
      <c r="DO269" s="83"/>
      <c r="DP269" s="82"/>
      <c r="DQ269" s="82"/>
      <c r="DR269" s="83"/>
      <c r="DS269" s="83"/>
      <c r="DT269" s="82"/>
      <c r="DU269" s="86"/>
      <c r="DV269" s="66"/>
      <c r="DW269" s="51"/>
      <c r="DY269" s="109"/>
      <c r="DZ269" s="58"/>
      <c r="EA269" s="3"/>
      <c r="EB269" s="4"/>
      <c r="EC269" s="4"/>
      <c r="ED269" s="4"/>
      <c r="EE269" s="4"/>
      <c r="EF269" s="4"/>
      <c r="EG269" s="4"/>
      <c r="EH269" s="4"/>
      <c r="EI269" s="4"/>
      <c r="EJ269" s="4"/>
      <c r="EK269" s="4"/>
      <c r="EL269" s="4"/>
      <c r="EM269" s="4"/>
      <c r="EN269" s="4"/>
      <c r="EO269" s="4"/>
      <c r="EP269" s="5"/>
      <c r="EQ269" s="75">
        <f>EA269^3+EB269^3+EC269^3+ED269^3+EE269^3+EF269^3+EG269^3+EH269^3+EA270^3+EB270^3+EC270^3+ED270^3+EE270^3+EF270^3+EG270^3+EH270^3</f>
        <v>0</v>
      </c>
      <c r="ER269" s="76">
        <f t="shared" si="47"/>
        <v>0</v>
      </c>
      <c r="ES269" s="61"/>
      <c r="ET269" s="81"/>
      <c r="EU269" s="82"/>
      <c r="EV269" s="82"/>
      <c r="EW269" s="82"/>
      <c r="EX269" s="82"/>
      <c r="EY269" s="82"/>
      <c r="EZ269" s="82"/>
      <c r="FA269" s="82"/>
      <c r="FB269" s="82"/>
      <c r="FC269" s="82"/>
      <c r="FD269" s="82"/>
      <c r="FE269" s="82"/>
      <c r="FF269" s="82"/>
      <c r="FG269" s="82"/>
      <c r="FH269" s="82"/>
      <c r="FI269" s="86"/>
      <c r="FJ269" s="66"/>
      <c r="FK269" s="51"/>
    </row>
    <row r="270" spans="1:167" x14ac:dyDescent="0.2">
      <c r="A270" s="32"/>
      <c r="B270" s="32"/>
      <c r="C270" s="32"/>
      <c r="D270" s="156"/>
      <c r="E270" s="157"/>
      <c r="F270" s="158"/>
      <c r="G270" s="104"/>
      <c r="H270" s="43"/>
      <c r="I270" s="109"/>
      <c r="J270" s="58"/>
      <c r="K270" s="3">
        <f>F69</f>
        <v>56</v>
      </c>
      <c r="L270" s="4">
        <f>F214</f>
        <v>201</v>
      </c>
      <c r="M270" s="4">
        <f>F98</f>
        <v>85</v>
      </c>
      <c r="N270" s="4">
        <f>F185</f>
        <v>172</v>
      </c>
      <c r="O270" s="4">
        <f>F112</f>
        <v>99</v>
      </c>
      <c r="P270" s="4">
        <f>F171</f>
        <v>158</v>
      </c>
      <c r="Q270" s="4">
        <f>F15</f>
        <v>2</v>
      </c>
      <c r="R270" s="4">
        <f>F268</f>
        <v>255</v>
      </c>
      <c r="S270" s="4">
        <f>F255</f>
        <v>242</v>
      </c>
      <c r="T270" s="4">
        <f>F28</f>
        <v>15</v>
      </c>
      <c r="U270" s="4">
        <f>F160</f>
        <v>147</v>
      </c>
      <c r="V270" s="4">
        <f>F123</f>
        <v>110</v>
      </c>
      <c r="W270" s="4">
        <f>F178</f>
        <v>165</v>
      </c>
      <c r="X270" s="4">
        <f>F105</f>
        <v>92</v>
      </c>
      <c r="Y270" s="4">
        <f>F213</f>
        <v>200</v>
      </c>
      <c r="Z270" s="5">
        <f>F70</f>
        <v>57</v>
      </c>
      <c r="AA270" s="75">
        <f>S269^3+T269^3+U269^3+V269^3+W269^3+X269^3+Y269^3+Z269^3+S270^3+T270^3+U270^3+V270^3+W270^3+X270^3+Y270^3+Z270^3</f>
        <v>67634176</v>
      </c>
      <c r="AB270" s="76">
        <f t="shared" si="44"/>
        <v>67634176</v>
      </c>
      <c r="AC270" s="61"/>
      <c r="AD270" s="89" t="s">
        <v>213</v>
      </c>
      <c r="AE270" s="83" t="s">
        <v>212</v>
      </c>
      <c r="AF270" s="83" t="s">
        <v>215</v>
      </c>
      <c r="AG270" s="83" t="s">
        <v>214</v>
      </c>
      <c r="AH270" s="82" t="s">
        <v>209</v>
      </c>
      <c r="AI270" s="82" t="s">
        <v>208</v>
      </c>
      <c r="AJ270" s="82" t="s">
        <v>211</v>
      </c>
      <c r="AK270" s="82" t="s">
        <v>210</v>
      </c>
      <c r="AL270" s="83" t="s">
        <v>218</v>
      </c>
      <c r="AM270" s="83" t="s">
        <v>219</v>
      </c>
      <c r="AN270" s="83" t="s">
        <v>216</v>
      </c>
      <c r="AO270" s="83" t="s">
        <v>217</v>
      </c>
      <c r="AP270" s="82" t="s">
        <v>222</v>
      </c>
      <c r="AQ270" s="82" t="s">
        <v>223</v>
      </c>
      <c r="AR270" s="82" t="s">
        <v>220</v>
      </c>
      <c r="AS270" s="86" t="s">
        <v>221</v>
      </c>
      <c r="AT270" s="66"/>
      <c r="AU270" s="51"/>
      <c r="AW270" s="109"/>
      <c r="AX270" s="58"/>
      <c r="AY270" s="3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5"/>
      <c r="BO270" s="75">
        <f>BG269^3+BH269^3+BI269^3+BJ269^3+BK269^3+BL269^3+BM269^3+BN269^3+BG270^3+BH270^3+BI270^3+BJ270^3+BK270^3+BL270^3+BM270^3+BN270^3</f>
        <v>0</v>
      </c>
      <c r="BP270" s="76">
        <f t="shared" si="45"/>
        <v>0</v>
      </c>
      <c r="BQ270" s="61"/>
      <c r="BR270" s="81"/>
      <c r="BS270" s="82"/>
      <c r="BT270" s="82"/>
      <c r="BU270" s="82"/>
      <c r="BV270" s="82"/>
      <c r="BW270" s="82"/>
      <c r="BX270" s="82"/>
      <c r="BY270" s="82"/>
      <c r="BZ270" s="83"/>
      <c r="CA270" s="83"/>
      <c r="CB270" s="83"/>
      <c r="CC270" s="83"/>
      <c r="CD270" s="83"/>
      <c r="CE270" s="83"/>
      <c r="CF270" s="83"/>
      <c r="CG270" s="84"/>
      <c r="CH270" s="66"/>
      <c r="CI270" s="51"/>
      <c r="CJ270" s="144"/>
      <c r="CK270" s="109"/>
      <c r="CL270" s="58"/>
      <c r="CM270" s="3"/>
      <c r="CN270" s="4"/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5"/>
      <c r="DC270" s="75">
        <f>CU269^3+CV269^3+CW269^3+CX269^3+CY269^3+CZ269^3+DA269^3+DB269^3+CU270^3+CV270^3+CW270^3+CX270^3+CY270^3+CZ270^3+DA270^3+DB270^3</f>
        <v>0</v>
      </c>
      <c r="DD270" s="76">
        <f t="shared" si="46"/>
        <v>0</v>
      </c>
      <c r="DE270" s="61"/>
      <c r="DF270" s="89"/>
      <c r="DG270" s="83"/>
      <c r="DH270" s="82"/>
      <c r="DI270" s="82"/>
      <c r="DJ270" s="83"/>
      <c r="DK270" s="83"/>
      <c r="DL270" s="82"/>
      <c r="DM270" s="82"/>
      <c r="DN270" s="83"/>
      <c r="DO270" s="83"/>
      <c r="DP270" s="82"/>
      <c r="DQ270" s="82"/>
      <c r="DR270" s="83"/>
      <c r="DS270" s="83"/>
      <c r="DT270" s="82"/>
      <c r="DU270" s="86"/>
      <c r="DV270" s="66"/>
      <c r="DW270" s="51"/>
      <c r="DY270" s="109"/>
      <c r="DZ270" s="58"/>
      <c r="EA270" s="3"/>
      <c r="EB270" s="4"/>
      <c r="EC270" s="4"/>
      <c r="ED270" s="4"/>
      <c r="EE270" s="4"/>
      <c r="EF270" s="4"/>
      <c r="EG270" s="4"/>
      <c r="EH270" s="4"/>
      <c r="EI270" s="4"/>
      <c r="EJ270" s="4"/>
      <c r="EK270" s="4"/>
      <c r="EL270" s="4"/>
      <c r="EM270" s="4"/>
      <c r="EN270" s="4"/>
      <c r="EO270" s="4"/>
      <c r="EP270" s="5"/>
      <c r="EQ270" s="75">
        <f>EI269^3+EJ269^3+EK269^3+EL269^3+EM269^3+EN269^3+EO269^3+EP269^3+EI270^3+EJ270^3+EK270^3+EL270^3+EM270^3+EN270^3+EO270^3+EP270^3</f>
        <v>0</v>
      </c>
      <c r="ER270" s="76">
        <f t="shared" si="47"/>
        <v>0</v>
      </c>
      <c r="ES270" s="61"/>
      <c r="ET270" s="89"/>
      <c r="EU270" s="83"/>
      <c r="EV270" s="83"/>
      <c r="EW270" s="83"/>
      <c r="EX270" s="83"/>
      <c r="EY270" s="83"/>
      <c r="EZ270" s="83"/>
      <c r="FA270" s="83"/>
      <c r="FB270" s="83"/>
      <c r="FC270" s="83"/>
      <c r="FD270" s="83"/>
      <c r="FE270" s="83"/>
      <c r="FF270" s="83"/>
      <c r="FG270" s="83"/>
      <c r="FH270" s="83"/>
      <c r="FI270" s="84"/>
      <c r="FJ270" s="66"/>
      <c r="FK270" s="51"/>
    </row>
    <row r="271" spans="1:167" x14ac:dyDescent="0.2">
      <c r="A271" s="32"/>
      <c r="B271" s="159"/>
      <c r="C271" s="52"/>
      <c r="D271" s="159" t="s">
        <v>273</v>
      </c>
      <c r="E271" s="32"/>
      <c r="F271" s="32"/>
      <c r="G271" s="32"/>
      <c r="I271" s="109"/>
      <c r="J271" s="58"/>
      <c r="K271" s="3">
        <f>F267</f>
        <v>254</v>
      </c>
      <c r="L271" s="4">
        <f>F16</f>
        <v>3</v>
      </c>
      <c r="M271" s="4">
        <f>F172</f>
        <v>159</v>
      </c>
      <c r="N271" s="4">
        <f>F111</f>
        <v>98</v>
      </c>
      <c r="O271" s="4">
        <f>F182</f>
        <v>169</v>
      </c>
      <c r="P271" s="4">
        <f>F101</f>
        <v>88</v>
      </c>
      <c r="Q271" s="4">
        <f>F217</f>
        <v>204</v>
      </c>
      <c r="R271" s="4">
        <f>F66</f>
        <v>53</v>
      </c>
      <c r="S271" s="4">
        <f>F73</f>
        <v>60</v>
      </c>
      <c r="T271" s="4">
        <f>F210</f>
        <v>197</v>
      </c>
      <c r="U271" s="4">
        <f>F102</f>
        <v>89</v>
      </c>
      <c r="V271" s="4">
        <f>F181</f>
        <v>168</v>
      </c>
      <c r="W271" s="4">
        <f>F124</f>
        <v>111</v>
      </c>
      <c r="X271" s="4">
        <f>F159</f>
        <v>146</v>
      </c>
      <c r="Y271" s="4">
        <f>F27</f>
        <v>14</v>
      </c>
      <c r="Z271" s="5">
        <f>F256</f>
        <v>243</v>
      </c>
      <c r="AA271" s="75">
        <f>K271^3+L271^3+M271^3+N271^3+O271^3+P271^3+Q271^3+R271^3+K272^3+L272^3+M272^3+N272^3+O272^3+P272^3+Q272^3+R272^3</f>
        <v>67634176</v>
      </c>
      <c r="AB271" s="76">
        <f t="shared" si="44"/>
        <v>67634176</v>
      </c>
      <c r="AC271" s="61"/>
      <c r="AD271" s="89" t="s">
        <v>180</v>
      </c>
      <c r="AE271" s="83" t="s">
        <v>179</v>
      </c>
      <c r="AF271" s="83" t="s">
        <v>182</v>
      </c>
      <c r="AG271" s="83" t="s">
        <v>181</v>
      </c>
      <c r="AH271" s="82" t="s">
        <v>176</v>
      </c>
      <c r="AI271" s="82" t="s">
        <v>175</v>
      </c>
      <c r="AJ271" s="82" t="s">
        <v>178</v>
      </c>
      <c r="AK271" s="82" t="s">
        <v>177</v>
      </c>
      <c r="AL271" s="83" t="s">
        <v>185</v>
      </c>
      <c r="AM271" s="83" t="s">
        <v>186</v>
      </c>
      <c r="AN271" s="83" t="s">
        <v>183</v>
      </c>
      <c r="AO271" s="83" t="s">
        <v>184</v>
      </c>
      <c r="AP271" s="82" t="s">
        <v>189</v>
      </c>
      <c r="AQ271" s="82" t="s">
        <v>190</v>
      </c>
      <c r="AR271" s="82" t="s">
        <v>187</v>
      </c>
      <c r="AS271" s="86" t="s">
        <v>188</v>
      </c>
      <c r="AT271" s="66"/>
      <c r="AU271" s="51"/>
      <c r="AW271" s="109"/>
      <c r="AX271" s="58"/>
      <c r="AY271" s="3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5"/>
      <c r="BO271" s="75">
        <f>AY271^3+AZ271^3+BA271^3+BB271^3+BC271^3+BD271^3+BE271^3+BF271^3+AY272^3+AZ272^3+BA272^3+BB272^3+BC272^3+BD272^3+BE272^3+BF272^3</f>
        <v>0</v>
      </c>
      <c r="BP271" s="76">
        <f t="shared" si="45"/>
        <v>0</v>
      </c>
      <c r="BQ271" s="61"/>
      <c r="BR271" s="89"/>
      <c r="BS271" s="83"/>
      <c r="BT271" s="83"/>
      <c r="BU271" s="83"/>
      <c r="BV271" s="83"/>
      <c r="BW271" s="83"/>
      <c r="BX271" s="83"/>
      <c r="BY271" s="83"/>
      <c r="BZ271" s="82"/>
      <c r="CA271" s="82"/>
      <c r="CB271" s="82"/>
      <c r="CC271" s="82"/>
      <c r="CD271" s="82"/>
      <c r="CE271" s="82"/>
      <c r="CF271" s="82"/>
      <c r="CG271" s="86"/>
      <c r="CH271" s="66"/>
      <c r="CI271" s="51"/>
      <c r="CJ271" s="144"/>
      <c r="CK271" s="109"/>
      <c r="CL271" s="58"/>
      <c r="CM271" s="3"/>
      <c r="CN271" s="4"/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4"/>
      <c r="CZ271" s="4"/>
      <c r="DA271" s="4"/>
      <c r="DB271" s="5"/>
      <c r="DC271" s="75">
        <f>CM271^3+CN271^3+CO271^3+CP271^3+CQ271^3+CR271^3+CS271^3+CT271^3+CM272^3+CN272^3+CO272^3+CP272^3+CQ272^3+CR272^3+CS272^3+CT272^3</f>
        <v>0</v>
      </c>
      <c r="DD271" s="76">
        <f t="shared" si="46"/>
        <v>0</v>
      </c>
      <c r="DE271" s="61"/>
      <c r="DF271" s="89"/>
      <c r="DG271" s="83"/>
      <c r="DH271" s="82"/>
      <c r="DI271" s="82"/>
      <c r="DJ271" s="83"/>
      <c r="DK271" s="83"/>
      <c r="DL271" s="82"/>
      <c r="DM271" s="82"/>
      <c r="DN271" s="83"/>
      <c r="DO271" s="83"/>
      <c r="DP271" s="82"/>
      <c r="DQ271" s="82"/>
      <c r="DR271" s="83"/>
      <c r="DS271" s="83"/>
      <c r="DT271" s="82"/>
      <c r="DU271" s="86"/>
      <c r="DV271" s="66"/>
      <c r="DW271" s="51"/>
      <c r="DY271" s="109"/>
      <c r="DZ271" s="58"/>
      <c r="EA271" s="3"/>
      <c r="EB271" s="4"/>
      <c r="EC271" s="4"/>
      <c r="ED271" s="4"/>
      <c r="EE271" s="4"/>
      <c r="EF271" s="4"/>
      <c r="EG271" s="4"/>
      <c r="EH271" s="4"/>
      <c r="EI271" s="4"/>
      <c r="EJ271" s="4"/>
      <c r="EK271" s="4"/>
      <c r="EL271" s="4"/>
      <c r="EM271" s="4"/>
      <c r="EN271" s="4"/>
      <c r="EO271" s="4"/>
      <c r="EP271" s="5"/>
      <c r="EQ271" s="75">
        <f>EA271^3+EB271^3+EC271^3+ED271^3+EE271^3+EF271^3+EG271^3+EH271^3+EA272^3+EB272^3+EC272^3+ED272^3+EE272^3+EF272^3+EG272^3+EH272^3</f>
        <v>0</v>
      </c>
      <c r="ER271" s="76">
        <f t="shared" si="47"/>
        <v>0</v>
      </c>
      <c r="ES271" s="61"/>
      <c r="ET271" s="81"/>
      <c r="EU271" s="82"/>
      <c r="EV271" s="82"/>
      <c r="EW271" s="82"/>
      <c r="EX271" s="82"/>
      <c r="EY271" s="82"/>
      <c r="EZ271" s="82"/>
      <c r="FA271" s="82"/>
      <c r="FB271" s="82"/>
      <c r="FC271" s="82"/>
      <c r="FD271" s="82"/>
      <c r="FE271" s="82"/>
      <c r="FF271" s="82"/>
      <c r="FG271" s="82"/>
      <c r="FH271" s="82"/>
      <c r="FI271" s="86"/>
      <c r="FJ271" s="66"/>
      <c r="FK271" s="51"/>
    </row>
    <row r="272" spans="1:167" x14ac:dyDescent="0.2">
      <c r="I272" s="109"/>
      <c r="J272" s="58"/>
      <c r="K272" s="7">
        <f>F244</f>
        <v>231</v>
      </c>
      <c r="L272" s="8">
        <f>F39</f>
        <v>26</v>
      </c>
      <c r="M272" s="8">
        <f>F147</f>
        <v>134</v>
      </c>
      <c r="N272" s="8">
        <f>F136</f>
        <v>123</v>
      </c>
      <c r="O272" s="8">
        <f>F193</f>
        <v>180</v>
      </c>
      <c r="P272" s="8">
        <f>F90</f>
        <v>77</v>
      </c>
      <c r="Q272" s="8">
        <f>F222</f>
        <v>209</v>
      </c>
      <c r="R272" s="8">
        <f>F61</f>
        <v>48</v>
      </c>
      <c r="S272" s="8">
        <f>F46</f>
        <v>33</v>
      </c>
      <c r="T272" s="8">
        <f>F237</f>
        <v>224</v>
      </c>
      <c r="U272" s="8">
        <f>F81</f>
        <v>68</v>
      </c>
      <c r="V272" s="8">
        <f>F202</f>
        <v>189</v>
      </c>
      <c r="W272" s="8">
        <f>F131</f>
        <v>118</v>
      </c>
      <c r="X272" s="8">
        <f>F152</f>
        <v>139</v>
      </c>
      <c r="Y272" s="8">
        <f>F36</f>
        <v>23</v>
      </c>
      <c r="Z272" s="9">
        <f>F247</f>
        <v>234</v>
      </c>
      <c r="AA272" s="75">
        <f>S271^3+T271^3+U271^3+V271^3+W271^3+X271^3+Y271^3+Z271^3+S272^3+T272^3+U272^3+V272^3+W272^3+X272^3+Y272^3+Z272^3</f>
        <v>67634176</v>
      </c>
      <c r="AB272" s="76">
        <f t="shared" si="44"/>
        <v>67634176</v>
      </c>
      <c r="AC272" s="61"/>
      <c r="AD272" s="116" t="s">
        <v>147</v>
      </c>
      <c r="AE272" s="117" t="s">
        <v>146</v>
      </c>
      <c r="AF272" s="117" t="s">
        <v>149</v>
      </c>
      <c r="AG272" s="117" t="s">
        <v>148</v>
      </c>
      <c r="AH272" s="118" t="s">
        <v>143</v>
      </c>
      <c r="AI272" s="118" t="s">
        <v>142</v>
      </c>
      <c r="AJ272" s="118" t="s">
        <v>145</v>
      </c>
      <c r="AK272" s="118" t="s">
        <v>144</v>
      </c>
      <c r="AL272" s="117" t="s">
        <v>152</v>
      </c>
      <c r="AM272" s="117" t="s">
        <v>153</v>
      </c>
      <c r="AN272" s="117" t="s">
        <v>150</v>
      </c>
      <c r="AO272" s="117" t="s">
        <v>151</v>
      </c>
      <c r="AP272" s="118" t="s">
        <v>156</v>
      </c>
      <c r="AQ272" s="118" t="s">
        <v>157</v>
      </c>
      <c r="AR272" s="118" t="s">
        <v>154</v>
      </c>
      <c r="AS272" s="119" t="s">
        <v>155</v>
      </c>
      <c r="AT272" s="32"/>
      <c r="AU272" s="115"/>
      <c r="AW272" s="109"/>
      <c r="AX272" s="58"/>
      <c r="AY272" s="7"/>
      <c r="AZ272" s="8"/>
      <c r="BA272" s="8"/>
      <c r="BB272" s="8"/>
      <c r="BC272" s="8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9"/>
      <c r="BO272" s="75">
        <f>BG271^3+BH271^3+BI271^3+BJ271^3+BK271^3+BL271^3+BM271^3+BN271^3+BG272^3+BH272^3+BI272^3+BJ272^3+BK272^3+BL272^3+BM272^3+BN272^3</f>
        <v>0</v>
      </c>
      <c r="BP272" s="76">
        <f t="shared" si="45"/>
        <v>0</v>
      </c>
      <c r="BQ272" s="61"/>
      <c r="BR272" s="116"/>
      <c r="BS272" s="117"/>
      <c r="BT272" s="117"/>
      <c r="BU272" s="117"/>
      <c r="BV272" s="117"/>
      <c r="BW272" s="117"/>
      <c r="BX272" s="117"/>
      <c r="BY272" s="117"/>
      <c r="BZ272" s="118"/>
      <c r="CA272" s="118"/>
      <c r="CB272" s="118"/>
      <c r="CC272" s="118"/>
      <c r="CD272" s="118"/>
      <c r="CE272" s="118"/>
      <c r="CF272" s="118"/>
      <c r="CG272" s="119"/>
      <c r="CH272" s="32"/>
      <c r="CI272" s="115"/>
      <c r="CJ272" s="144"/>
      <c r="CK272" s="109"/>
      <c r="CL272" s="58"/>
      <c r="CM272" s="7"/>
      <c r="CN272" s="8"/>
      <c r="CO272" s="8"/>
      <c r="CP272" s="8"/>
      <c r="CQ272" s="8"/>
      <c r="CR272" s="8"/>
      <c r="CS272" s="8"/>
      <c r="CT272" s="8"/>
      <c r="CU272" s="8"/>
      <c r="CV272" s="8"/>
      <c r="CW272" s="8"/>
      <c r="CX272" s="8"/>
      <c r="CY272" s="8"/>
      <c r="CZ272" s="8"/>
      <c r="DA272" s="8"/>
      <c r="DB272" s="9"/>
      <c r="DC272" s="75">
        <f>CU271^3+CV271^3+CW271^3+CX271^3+CY271^3+CZ271^3+DA271^3+DB271^3+CU272^3+CV272^3+CW272^3+CX272^3+CY272^3+CZ272^3+DA272^3+DB272^3</f>
        <v>0</v>
      </c>
      <c r="DD272" s="76">
        <f t="shared" si="46"/>
        <v>0</v>
      </c>
      <c r="DE272" s="61"/>
      <c r="DF272" s="116"/>
      <c r="DG272" s="117"/>
      <c r="DH272" s="118"/>
      <c r="DI272" s="118"/>
      <c r="DJ272" s="117"/>
      <c r="DK272" s="117"/>
      <c r="DL272" s="118"/>
      <c r="DM272" s="118"/>
      <c r="DN272" s="117"/>
      <c r="DO272" s="117"/>
      <c r="DP272" s="118"/>
      <c r="DQ272" s="118"/>
      <c r="DR272" s="117"/>
      <c r="DS272" s="117"/>
      <c r="DT272" s="118"/>
      <c r="DU272" s="119"/>
      <c r="DV272" s="32"/>
      <c r="DW272" s="115"/>
      <c r="DY272" s="109"/>
      <c r="DZ272" s="58"/>
      <c r="EA272" s="7"/>
      <c r="EB272" s="8"/>
      <c r="EC272" s="8"/>
      <c r="ED272" s="8"/>
      <c r="EE272" s="8"/>
      <c r="EF272" s="8"/>
      <c r="EG272" s="8"/>
      <c r="EH272" s="8"/>
      <c r="EI272" s="8"/>
      <c r="EJ272" s="8"/>
      <c r="EK272" s="8"/>
      <c r="EL272" s="8"/>
      <c r="EM272" s="8"/>
      <c r="EN272" s="8"/>
      <c r="EO272" s="8"/>
      <c r="EP272" s="9"/>
      <c r="EQ272" s="75">
        <f>EI271^3+EJ271^3+EK271^3+EL271^3+EM271^3+EN271^3+EO271^3+EP271^3+EI272^3+EJ272^3+EK272^3+EL272^3+EM272^3+EN272^3+EO272^3+EP272^3</f>
        <v>0</v>
      </c>
      <c r="ER272" s="76">
        <f t="shared" si="47"/>
        <v>0</v>
      </c>
      <c r="ES272" s="61"/>
      <c r="ET272" s="116"/>
      <c r="EU272" s="117"/>
      <c r="EV272" s="117"/>
      <c r="EW272" s="117"/>
      <c r="EX272" s="117"/>
      <c r="EY272" s="117"/>
      <c r="EZ272" s="117"/>
      <c r="FA272" s="117"/>
      <c r="FB272" s="117"/>
      <c r="FC272" s="117"/>
      <c r="FD272" s="117"/>
      <c r="FE272" s="117"/>
      <c r="FF272" s="117"/>
      <c r="FG272" s="117"/>
      <c r="FH272" s="117"/>
      <c r="FI272" s="120"/>
      <c r="FJ272" s="32"/>
      <c r="FK272" s="115"/>
    </row>
    <row r="273" spans="9:167" x14ac:dyDescent="0.2">
      <c r="I273" s="109"/>
      <c r="J273" s="58"/>
      <c r="K273" s="121">
        <f>K257^3+K258^3+K259^3+K260^3+K261^3+K262^3+K263^3+K264^3+L257^3+L258^3+L259^3+L260^3+L261^3+L262^3+L263^3+L264^3</f>
        <v>67634176</v>
      </c>
      <c r="L273" s="122">
        <f>K272^3+K271^3+K270^3+K269^3+K268^3+K267^3+K266^3+K265^3+L272^3+L271^3+L270^3+L269^3+L268^3+L267^3+L266^3+L265^3</f>
        <v>67634176</v>
      </c>
      <c r="M273" s="122">
        <f>M257^3+M258^3+M259^3+M260^3+M261^3+M262^3+M263^3+M264^3+N257^3+N258^3+N259^3+N260^3+N261^3+N262^3+N263^3+N264^3</f>
        <v>67634176</v>
      </c>
      <c r="N273" s="122">
        <f>M272^3+M271^3+M270^3+M269^3+M268^3+M267^3+M266^3+M265^3+N272^3+N271^3+N270^3+N269^3+N268^3+N267^3+N266^3+N265^3</f>
        <v>67634176</v>
      </c>
      <c r="O273" s="122">
        <f>O257^3+O258^3+O259^3+O260^3+O261^3+O262^3+O263^3+O264^3+P257^3+P258^3+P259^3+P260^3+P261^3+P262^3+P263^3+P264^3</f>
        <v>67634176</v>
      </c>
      <c r="P273" s="122">
        <f>O272^3+O271^3+O270^3+O269^3+O268^3+O267^3+O266^3+O265^3+P272^3+P271^3+P270^3+P269^3+P268^3+P267^3+P266^3+P265^3</f>
        <v>67634176</v>
      </c>
      <c r="Q273" s="122">
        <f>Q257^3+Q258^3+Q259^3+Q260^3+Q261^3+Q262^3+Q263^3+Q264^3+R257^3+R258^3+R259^3+R260^3+R261^3+R262^3+R263^3+R264^3</f>
        <v>67634176</v>
      </c>
      <c r="R273" s="122">
        <f>Q272^3+Q271^3+Q270^3+Q269^3+Q268^3+Q267^3+Q266^3+Q265^3+R272^3+R271^3+R270^3+R269^3+R268^3+R267^3+R266^3+R265^3</f>
        <v>67634176</v>
      </c>
      <c r="S273" s="122">
        <f>S257^3+S258^3+S259^3+S260^3+S261^3+S262^3+S263^3+S264^3+T257^3+T258^3+T259^3+T260^3+T261^3+T262^3+T263^3+T264^3</f>
        <v>67634176</v>
      </c>
      <c r="T273" s="122">
        <f>S272^3+S271^3+S270^3+S269^3+S268^3+S267^3+S266^3+S265^3+T272^3+T271^3+T270^3+T269^3+T268^3+T267^3+T266^3+T265^3</f>
        <v>67634176</v>
      </c>
      <c r="U273" s="122">
        <f>U257^3+U258^3+U259^3+U260^3+U261^3+U262^3+U263^3+U264^3+V257^3+V258^3+V259^3+V260^3+V261^3+V262^3+V263^3+V264^3</f>
        <v>67634176</v>
      </c>
      <c r="V273" s="122">
        <f>U272^3+U271^3+U270^3+U269^3+U268^3+U267^3+U266^3+U265^3+V272^3+V271^3+V270^3+V269^3+V268^3+V267^3+V266^3+V265^3</f>
        <v>67634176</v>
      </c>
      <c r="W273" s="122">
        <f>W257^3+W258^3+W259^3+W260^3+W261^3+W262^3+W263^3+W264^3+X257^3+X258^3+X259^3+X260^3+X261^3+X262^3+X263^3+X264^3</f>
        <v>67634176</v>
      </c>
      <c r="X273" s="122">
        <f>W272^3+W271^3+W270^3+W269^3+W268^3+W267^3+W266^3+W265^3+X272^3+X271^3+X270^3+X269^3+X268^3+X267^3+X266^3+X265^3</f>
        <v>67634176</v>
      </c>
      <c r="Y273" s="122">
        <f>Y257^3+Y258^3+Y259^3+Y260^3+Y261^3+Y262^3+Y263^3+Y264^3+Z257^3+Z258^3+Z259^3+Z260^3+Z261^3+Z262^3+Z263^3+Z264^3</f>
        <v>67634176</v>
      </c>
      <c r="Z273" s="123">
        <f>Y272^3+Y271^3+Y270^3+Y269^3+Y268^3+Y267^3+Y266^3+Y265^3+Z272^3+Z271^3+Z270^3+Z269^3+Z268^3+Z267^3+Z266^3+Z265^3</f>
        <v>67634176</v>
      </c>
      <c r="AA273" s="124">
        <f>SUMSQ(K257,L258,M259,N260,O261,P262,Q263,R264,S265,T266,U267,V268,W269,X270,Y271,Z272)</f>
        <v>351576</v>
      </c>
      <c r="AB273" s="125">
        <f>SUMSQ(K265,L266,M267,N268,O269,P270,Q271,R272,S257,T258,U259,V260,W261,X262,Y263,Z264)</f>
        <v>351576</v>
      </c>
      <c r="AC273" s="52"/>
      <c r="AD273" s="126"/>
      <c r="AE273" s="126"/>
      <c r="AF273" s="126"/>
      <c r="AG273" s="126"/>
      <c r="AH273" s="126"/>
      <c r="AI273" s="126"/>
      <c r="AJ273" s="126"/>
      <c r="AK273" s="126"/>
      <c r="AL273" s="126"/>
      <c r="AM273" s="126"/>
      <c r="AN273" s="126"/>
      <c r="AO273" s="126"/>
      <c r="AP273" s="126"/>
      <c r="AQ273" s="126"/>
      <c r="AR273" s="126"/>
      <c r="AS273" s="126"/>
      <c r="AT273" s="32"/>
      <c r="AU273" s="115"/>
      <c r="AW273" s="109"/>
      <c r="AX273" s="58"/>
      <c r="AY273" s="121">
        <f>AY257^3+AY258^3+AY259^3+AY260^3+AY261^3+AY262^3+AY263^3+AY264^3+AZ257^3+AZ258^3+AZ259^3+AZ260^3+AZ261^3+AZ262^3+AZ263^3+AZ264^3</f>
        <v>0</v>
      </c>
      <c r="AZ273" s="122">
        <f>AY272^3+AY271^3+AY270^3+AY269^3+AY268^3+AY267^3+AY266^3+AY265^3+AZ272^3+AZ271^3+AZ270^3+AZ269^3+AZ268^3+AZ267^3+AZ266^3+AZ265^3</f>
        <v>0</v>
      </c>
      <c r="BA273" s="122">
        <f>BA257^3+BA258^3+BA259^3+BA260^3+BA261^3+BA262^3+BA263^3+BA264^3+BB257^3+BB258^3+BB259^3+BB260^3+BB261^3+BB262^3+BB263^3+BB264^3</f>
        <v>0</v>
      </c>
      <c r="BB273" s="122">
        <f>BA272^3+BA271^3+BA270^3+BA269^3+BA268^3+BA267^3+BA266^3+BA265^3+BB272^3+BB271^3+BB270^3+BB269^3+BB268^3+BB267^3+BB266^3+BB265^3</f>
        <v>0</v>
      </c>
      <c r="BC273" s="122">
        <f>BC257^3+BC258^3+BC259^3+BC260^3+BC261^3+BC262^3+BC263^3+BC264^3+BD257^3+BD258^3+BD259^3+BD260^3+BD261^3+BD262^3+BD263^3+BD264^3</f>
        <v>0</v>
      </c>
      <c r="BD273" s="122">
        <f>BC272^3+BC271^3+BC270^3+BC269^3+BC268^3+BC267^3+BC266^3+BC265^3+BD272^3+BD271^3+BD270^3+BD269^3+BD268^3+BD267^3+BD266^3+BD265^3</f>
        <v>0</v>
      </c>
      <c r="BE273" s="122">
        <f>BE257^3+BE258^3+BE259^3+BE260^3+BE261^3+BE262^3+BE263^3+BE264^3+BF257^3+BF258^3+BF259^3+BF260^3+BF261^3+BF262^3+BF263^3+BF264^3</f>
        <v>0</v>
      </c>
      <c r="BF273" s="122">
        <f>BE272^3+BE271^3+BE270^3+BE269^3+BE268^3+BE267^3+BE266^3+BE265^3+BF272^3+BF271^3+BF270^3+BF269^3+BF268^3+BF267^3+BF266^3+BF265^3</f>
        <v>0</v>
      </c>
      <c r="BG273" s="122">
        <f>BG257^3+BG258^3+BG259^3+BG260^3+BG261^3+BG262^3+BG263^3+BG264^3+BH257^3+BH258^3+BH259^3+BH260^3+BH261^3+BH262^3+BH263^3+BH264^3</f>
        <v>0</v>
      </c>
      <c r="BH273" s="122">
        <f>BG272^3+BG271^3+BG270^3+BG269^3+BG268^3+BG267^3+BG266^3+BG265^3+BH272^3+BH271^3+BH270^3+BH269^3+BH268^3+BH267^3+BH266^3+BH265^3</f>
        <v>0</v>
      </c>
      <c r="BI273" s="122">
        <f>BI257^3+BI258^3+BI259^3+BI260^3+BI261^3+BI262^3+BI263^3+BI264^3+BJ257^3+BJ258^3+BJ259^3+BJ260^3+BJ261^3+BJ262^3+BJ263^3+BJ264^3</f>
        <v>0</v>
      </c>
      <c r="BJ273" s="122">
        <f>BI272^3+BI271^3+BI270^3+BI269^3+BI268^3+BI267^3+BI266^3+BI265^3+BJ272^3+BJ271^3+BJ270^3+BJ269^3+BJ268^3+BJ267^3+BJ266^3+BJ265^3</f>
        <v>0</v>
      </c>
      <c r="BK273" s="122">
        <f>BK257^3+BK258^3+BK259^3+BK260^3+BK261^3+BK262^3+BK263^3+BK264^3+BL257^3+BL258^3+BL259^3+BL260^3+BL261^3+BL262^3+BL263^3+BL264^3</f>
        <v>0</v>
      </c>
      <c r="BL273" s="122">
        <f>BK272^3+BK271^3+BK270^3+BK269^3+BK268^3+BK267^3+BK266^3+BK265^3+BL272^3+BL271^3+BL270^3+BL269^3+BL268^3+BL267^3+BL266^3+BL265^3</f>
        <v>0</v>
      </c>
      <c r="BM273" s="122">
        <f>BM257^3+BM258^3+BM259^3+BM260^3+BM261^3+BM262^3+BM263^3+BM264^3+BN257^3+BN258^3+BN259^3+BN260^3+BN261^3+BN262^3+BN263^3+BN264^3</f>
        <v>0</v>
      </c>
      <c r="BN273" s="123">
        <f>BM272^3+BM271^3+BM270^3+BM269^3+BM268^3+BM267^3+BM266^3+BM265^3+BN272^3+BN271^3+BN270^3+BN269^3+BN268^3+BN267^3+BN266^3+BN265^3</f>
        <v>0</v>
      </c>
      <c r="BO273" s="124">
        <f>SUMSQ(AY257,AZ258,BA259,BB260,BC261,BD262,BE263,BF264,BG265,BH266,BI267,BJ268,BK269,BL270,BM271,BN272)</f>
        <v>0</v>
      </c>
      <c r="BP273" s="125">
        <f>SUMSQ(AY265,AZ266,BA267,BB268,BC269,BD270,BE271,BF272,BG257,BH258,BI259,BJ260,BK261,BL262,BM263,BN264)</f>
        <v>0</v>
      </c>
      <c r="BQ273" s="52"/>
      <c r="BR273" s="126"/>
      <c r="BS273" s="126"/>
      <c r="BT273" s="126"/>
      <c r="BU273" s="126"/>
      <c r="BV273" s="126"/>
      <c r="BW273" s="126"/>
      <c r="BX273" s="126"/>
      <c r="BY273" s="126"/>
      <c r="BZ273" s="126"/>
      <c r="CA273" s="126"/>
      <c r="CB273" s="126"/>
      <c r="CC273" s="126"/>
      <c r="CD273" s="126"/>
      <c r="CE273" s="126"/>
      <c r="CF273" s="126"/>
      <c r="CG273" s="126"/>
      <c r="CH273" s="32"/>
      <c r="CI273" s="115"/>
      <c r="CJ273" s="144"/>
      <c r="CK273" s="109"/>
      <c r="CL273" s="58"/>
      <c r="CM273" s="121">
        <f>CM257^3+CM258^3+CM259^3+CM260^3+CM261^3+CM262^3+CM263^3+CM264^3+CN257^3+CN258^3+CN259^3+CN260^3+CN261^3+CN262^3+CN263^3+CN264^3</f>
        <v>0</v>
      </c>
      <c r="CN273" s="122">
        <f>CM272^3+CM271^3+CM270^3+CM269^3+CM268^3+CM267^3+CM266^3+CM265^3+CN272^3+CN271^3+CN270^3+CN269^3+CN268^3+CN267^3+CN266^3+CN265^3</f>
        <v>0</v>
      </c>
      <c r="CO273" s="122">
        <f>CO257^3+CO258^3+CO259^3+CO260^3+CO261^3+CO262^3+CO263^3+CO264^3+CP257^3+CP258^3+CP259^3+CP260^3+CP261^3+CP262^3+CP263^3+CP264^3</f>
        <v>0</v>
      </c>
      <c r="CP273" s="122">
        <f>CO272^3+CO271^3+CO270^3+CO269^3+CO268^3+CO267^3+CO266^3+CO265^3+CP272^3+CP271^3+CP270^3+CP269^3+CP268^3+CP267^3+CP266^3+CP265^3</f>
        <v>0</v>
      </c>
      <c r="CQ273" s="122">
        <f>CQ257^3+CQ258^3+CQ259^3+CQ260^3+CQ261^3+CQ262^3+CQ263^3+CQ264^3+CR257^3+CR258^3+CR259^3+CR260^3+CR261^3+CR262^3+CR263^3+CR264^3</f>
        <v>0</v>
      </c>
      <c r="CR273" s="122">
        <f>CQ272^3+CQ271^3+CQ270^3+CQ269^3+CQ268^3+CQ267^3+CQ266^3+CQ265^3+CR272^3+CR271^3+CR270^3+CR269^3+CR268^3+CR267^3+CR266^3+CR265^3</f>
        <v>0</v>
      </c>
      <c r="CS273" s="122">
        <f>CS257^3+CS258^3+CS259^3+CS260^3+CS261^3+CS262^3+CS263^3+CS264^3+CT257^3+CT258^3+CT259^3+CT260^3+CT261^3+CT262^3+CT263^3+CT264^3</f>
        <v>0</v>
      </c>
      <c r="CT273" s="122">
        <f>CS272^3+CS271^3+CS270^3+CS269^3+CS268^3+CS267^3+CS266^3+CS265^3+CT272^3+CT271^3+CT270^3+CT269^3+CT268^3+CT267^3+CT266^3+CT265^3</f>
        <v>0</v>
      </c>
      <c r="CU273" s="122">
        <f>CU257^3+CU258^3+CU259^3+CU260^3+CU261^3+CU262^3+CU263^3+CU264^3+CV257^3+CV258^3+CV259^3+CV260^3+CV261^3+CV262^3+CV263^3+CV264^3</f>
        <v>0</v>
      </c>
      <c r="CV273" s="122">
        <f>CU272^3+CU271^3+CU270^3+CU269^3+CU268^3+CU267^3+CU266^3+CU265^3+CV272^3+CV271^3+CV270^3+CV269^3+CV268^3+CV267^3+CV266^3+CV265^3</f>
        <v>0</v>
      </c>
      <c r="CW273" s="122">
        <f>CW257^3+CW258^3+CW259^3+CW260^3+CW261^3+CW262^3+CW263^3+CW264^3+CX257^3+CX258^3+CX259^3+CX260^3+CX261^3+CX262^3+CX263^3+CX264^3</f>
        <v>0</v>
      </c>
      <c r="CX273" s="122">
        <f>CW272^3+CW271^3+CW270^3+CW269^3+CW268^3+CW267^3+CW266^3+CW265^3+CX272^3+CX271^3+CX270^3+CX269^3+CX268^3+CX267^3+CX266^3+CX265^3</f>
        <v>0</v>
      </c>
      <c r="CY273" s="122">
        <f>CY257^3+CY258^3+CY259^3+CY260^3+CY261^3+CY262^3+CY263^3+CY264^3+CZ257^3+CZ258^3+CZ259^3+CZ260^3+CZ261^3+CZ262^3+CZ263^3+CZ264^3</f>
        <v>0</v>
      </c>
      <c r="CZ273" s="122">
        <f>CY272^3+CY271^3+CY270^3+CY269^3+CY268^3+CY267^3+CY266^3+CY265^3+CZ272^3+CZ271^3+CZ270^3+CZ269^3+CZ268^3+CZ267^3+CZ266^3+CZ265^3</f>
        <v>0</v>
      </c>
      <c r="DA273" s="122">
        <f>DA257^3+DA258^3+DA259^3+DA260^3+DA261^3+DA262^3+DA263^3+DA264^3+DB257^3+DB258^3+DB259^3+DB260^3+DB261^3+DB262^3+DB263^3+DB264^3</f>
        <v>0</v>
      </c>
      <c r="DB273" s="123">
        <f>DA272^3+DA271^3+DA270^3+DA269^3+DA268^3+DA267^3+DA266^3+DA265^3+DB272^3+DB271^3+DB270^3+DB269^3+DB268^3+DB267^3+DB266^3+DB265^3</f>
        <v>0</v>
      </c>
      <c r="DC273" s="124">
        <f>SUMSQ(CM257,CN258,CO259,CP260,CQ261,CR262,CS263,CT264,CU265,CV266,CW267,CX268,CY269,CZ270,DA271,DB272)</f>
        <v>0</v>
      </c>
      <c r="DD273" s="125">
        <f>SUMSQ(CM265,CN266,CO267,CP268,CQ269,CR270,CS271,CT272,CU257,CV258,CW259,CX260,CY261,CZ262,DA263,DB264)</f>
        <v>0</v>
      </c>
      <c r="DE273" s="52"/>
      <c r="DF273" s="126"/>
      <c r="DG273" s="126"/>
      <c r="DH273" s="126"/>
      <c r="DI273" s="126"/>
      <c r="DJ273" s="126"/>
      <c r="DK273" s="126"/>
      <c r="DL273" s="126"/>
      <c r="DM273" s="126"/>
      <c r="DN273" s="126"/>
      <c r="DO273" s="126"/>
      <c r="DP273" s="126"/>
      <c r="DQ273" s="126"/>
      <c r="DR273" s="126"/>
      <c r="DS273" s="126"/>
      <c r="DT273" s="126"/>
      <c r="DU273" s="126"/>
      <c r="DV273" s="32"/>
      <c r="DW273" s="115"/>
      <c r="DY273" s="109"/>
      <c r="DZ273" s="58"/>
      <c r="EA273" s="121">
        <f>EA257^3+EA258^3+EA259^3+EA260^3+EA261^3+EA262^3+EA263^3+EA264^3+EB257^3+EB258^3+EB259^3+EB260^3+EB261^3+EB262^3+EB263^3+EB264^3</f>
        <v>0</v>
      </c>
      <c r="EB273" s="122">
        <f>EA272^3+EA271^3+EA270^3+EA269^3+EA268^3+EA267^3+EA266^3+EA265^3+EB272^3+EB271^3+EB270^3+EB269^3+EB268^3+EB267^3+EB266^3+EB265^3</f>
        <v>0</v>
      </c>
      <c r="EC273" s="122">
        <f>EC257^3+EC258^3+EC259^3+EC260^3+EC261^3+EC262^3+EC263^3+EC264^3+ED257^3+ED258^3+ED259^3+ED260^3+ED261^3+ED262^3+ED263^3+ED264^3</f>
        <v>0</v>
      </c>
      <c r="ED273" s="122">
        <f>EC272^3+EC271^3+EC270^3+EC269^3+EC268^3+EC267^3+EC266^3+EC265^3+ED272^3+ED271^3+ED270^3+ED269^3+ED268^3+ED267^3+ED266^3+ED265^3</f>
        <v>0</v>
      </c>
      <c r="EE273" s="122">
        <f>EE257^3+EE258^3+EE259^3+EE260^3+EE261^3+EE262^3+EE263^3+EE264^3+EF257^3+EF258^3+EF259^3+EF260^3+EF261^3+EF262^3+EF263^3+EF264^3</f>
        <v>0</v>
      </c>
      <c r="EF273" s="122">
        <f>EE272^3+EE271^3+EE270^3+EE269^3+EE268^3+EE267^3+EE266^3+EE265^3+EF272^3+EF271^3+EF270^3+EF269^3+EF268^3+EF267^3+EF266^3+EF265^3</f>
        <v>0</v>
      </c>
      <c r="EG273" s="122">
        <f>EG257^3+EG258^3+EG259^3+EG260^3+EG261^3+EG262^3+EG263^3+EG264^3+EH257^3+EH258^3+EH259^3+EH260^3+EH261^3+EH262^3+EH263^3+EH264^3</f>
        <v>0</v>
      </c>
      <c r="EH273" s="122">
        <f>EG272^3+EG271^3+EG270^3+EG269^3+EG268^3+EG267^3+EG266^3+EG265^3+EH272^3+EH271^3+EH270^3+EH269^3+EH268^3+EH267^3+EH266^3+EH265^3</f>
        <v>0</v>
      </c>
      <c r="EI273" s="122">
        <f>EI257^3+EI258^3+EI259^3+EI260^3+EI261^3+EI262^3+EI263^3+EI264^3+EJ257^3+EJ258^3+EJ259^3+EJ260^3+EJ261^3+EJ262^3+EJ263^3+EJ264^3</f>
        <v>0</v>
      </c>
      <c r="EJ273" s="122">
        <f>EI272^3+EI271^3+EI270^3+EI269^3+EI268^3+EI267^3+EI266^3+EI265^3+EJ272^3+EJ271^3+EJ270^3+EJ269^3+EJ268^3+EJ267^3+EJ266^3+EJ265^3</f>
        <v>0</v>
      </c>
      <c r="EK273" s="122">
        <f>EK257^3+EK258^3+EK259^3+EK260^3+EK261^3+EK262^3+EK263^3+EK264^3+EL257^3+EL258^3+EL259^3+EL260^3+EL261^3+EL262^3+EL263^3+EL264^3</f>
        <v>0</v>
      </c>
      <c r="EL273" s="122">
        <f>EK272^3+EK271^3+EK270^3+EK269^3+EK268^3+EK267^3+EK266^3+EK265^3+EL272^3+EL271^3+EL270^3+EL269^3+EL268^3+EL267^3+EL266^3+EL265^3</f>
        <v>0</v>
      </c>
      <c r="EM273" s="122">
        <f>EM257^3+EM258^3+EM259^3+EM260^3+EM261^3+EM262^3+EM263^3+EM264^3+EN257^3+EN258^3+EN259^3+EN260^3+EN261^3+EN262^3+EN263^3+EN264^3</f>
        <v>0</v>
      </c>
      <c r="EN273" s="122">
        <f>EM272^3+EM271^3+EM270^3+EM269^3+EM268^3+EM267^3+EM266^3+EM265^3+EN272^3+EN271^3+EN270^3+EN269^3+EN268^3+EN267^3+EN266^3+EN265^3</f>
        <v>0</v>
      </c>
      <c r="EO273" s="122">
        <f>EO257^3+EO258^3+EO259^3+EO260^3+EO261^3+EO262^3+EO263^3+EO264^3+EP257^3+EP258^3+EP259^3+EP260^3+EP261^3+EP262^3+EP263^3+EP264^3</f>
        <v>0</v>
      </c>
      <c r="EP273" s="123">
        <f>EO272^3+EO271^3+EO270^3+EO269^3+EO268^3+EO267^3+EO266^3+EO265^3+EP272^3+EP271^3+EP270^3+EP269^3+EP268^3+EP267^3+EP266^3+EP265^3</f>
        <v>0</v>
      </c>
      <c r="EQ273" s="124">
        <f>SUMSQ(EA257,EB258,EC259,ED260,EE261,EF262,EG263,EH264,EI265,EJ266,EK267,EL268,EM269,EN270,EO271,EP272)</f>
        <v>0</v>
      </c>
      <c r="ER273" s="125">
        <f>SUMSQ(EA265,EB266,EC267,ED268,EE269,EF270,EG271,EH272,EI257,EJ258,EK259,EL260,EM261,EN262,EO263,EP264)</f>
        <v>0</v>
      </c>
      <c r="ES273" s="52"/>
      <c r="ET273" s="126"/>
      <c r="EU273" s="126"/>
      <c r="EV273" s="126"/>
      <c r="EW273" s="126"/>
      <c r="EX273" s="126"/>
      <c r="EY273" s="126"/>
      <c r="EZ273" s="126"/>
      <c r="FA273" s="126"/>
      <c r="FB273" s="126"/>
      <c r="FC273" s="126"/>
      <c r="FD273" s="126"/>
      <c r="FE273" s="126"/>
      <c r="FF273" s="126"/>
      <c r="FG273" s="126"/>
      <c r="FH273" s="126"/>
      <c r="FI273" s="126"/>
      <c r="FJ273" s="32"/>
      <c r="FK273" s="115"/>
    </row>
    <row r="274" spans="9:167" ht="13.5" thickBot="1" x14ac:dyDescent="0.25">
      <c r="I274" s="109"/>
      <c r="J274" s="58"/>
      <c r="K274" s="127">
        <f>K257^3+L257^3+M257^3+N257^3+K258^3+L258^3+M258^3+N258^3+K259^3+L259^3+M259^3+N259^3+K260^3+L260^3+M260^3+N260^3</f>
        <v>67634176</v>
      </c>
      <c r="L274" s="128">
        <f>K261^3+L261^3+M261^3+N261^3+K262^3+L262^3+M262^3+N262^3+K263^3+L263^3+M263^3+N263^3+K264^3+L264^3+M264^3+N264^3</f>
        <v>67634176</v>
      </c>
      <c r="M274" s="128">
        <f>K265^3+L265^3+M265^3+N265^3+K266^3+L266^3+M266^3+N266^3+K267^3+L267^3+M267^3+N267^3+K268^3+L268^3+M268^3+N268^3</f>
        <v>67634176</v>
      </c>
      <c r="N274" s="128">
        <f>K269^3+L269^3+M269^3+N269^3+K270^3+L270^3+M270^3+N270^3+K271^3+L271^3+M271^3+N271^3+K272^3+L272^3+M272^3+N272^3</f>
        <v>67634176</v>
      </c>
      <c r="O274" s="128">
        <f>O257^3+P257^3+Q257^3+R257^3+O258^3+P258^3+Q258^3+R258^3+O259^3+P259^3+Q259^3+R259^3+O260^3+P260^3+Q260^3+R260^3</f>
        <v>67634176</v>
      </c>
      <c r="P274" s="128">
        <f>O261^3+P261^3+Q261^3+R261^3+O262^3+P262^3+Q262^3+R262^3+O263^3+P263^3+Q263^3+R263^3+O264^3+P264^3+Q264^3+R264^3</f>
        <v>67634176</v>
      </c>
      <c r="Q274" s="128">
        <f>O265^3+P265^3+Q265^3+R265^3+O266^3+P266^3+Q266^3+R266^3+O267^3+P267^3+Q267^3+R267^3+O268^3+P268^3+Q268^3+R268^3</f>
        <v>67634176</v>
      </c>
      <c r="R274" s="128">
        <f>O269^3+P269^3+Q269^3+R269^3+O270^3+P270^3+Q270^3+R270^3+O271^3+P271^3+Q271^3+R271^3+O272^3+P272^3+Q272^3+R272^3</f>
        <v>67634176</v>
      </c>
      <c r="S274" s="128">
        <f>S257^3+T257^3+U257^3+V257^3+S258^3+T258^3+U258^3+V258^3+S259^3+T259^3+U259^3+V259^3+S260^3+T260^3+U260^3+V260^3</f>
        <v>67634176</v>
      </c>
      <c r="T274" s="128">
        <f>S261^3+T261^3+U261^3+V261^3+S262^3+T262^3+U262^3+V262^3+S263^3+T263^3+U263^3+V263^3+S264^3+T264^3+U264^3+V264^3</f>
        <v>67634176</v>
      </c>
      <c r="U274" s="128">
        <f>S265^3+T265^3+U265^3+V265^3+S266^3+T266^3+U266^3+V266^3+S267^3+T267^3+U267^3+V267^3+S268^3+T268^3+U268^3+V268^3</f>
        <v>67634176</v>
      </c>
      <c r="V274" s="128">
        <f>S269^3+T269^3+U269^3+V269^3+S270^3+T270^3+U270^3+V270^3+S271^3+T271^3+U271^3+V271^3+S272^3+T272^3+U272^3+V272^3</f>
        <v>67634176</v>
      </c>
      <c r="W274" s="128">
        <f>W257^3+X257^3+Y257^3+Z257^3+W258^3+X258^3+Y258^3+Z258^3+W259^3+X259^3+Y259^3+Z259^3+W260^3+X260^3+Y260^3+Z260^3</f>
        <v>67634176</v>
      </c>
      <c r="X274" s="128">
        <f>W261^3+X261^3+Y261^3+Z261^3+W262^3+X262^3+Y262^3+Z262^3+W263^3+X263^3+Y263^3+Z263^3+W264^3+X264^3+Y264^3+Z264^3</f>
        <v>67634176</v>
      </c>
      <c r="Y274" s="128">
        <f>W265^3+X265^3+Y265^3+Z265^3+W266^3+X266^3+Y266^3+Z266^3+W267^3+X267^3+Y267^3+Z267^3+W268^3+X268^3+Y268^3+Z268^3</f>
        <v>67634176</v>
      </c>
      <c r="Z274" s="128">
        <f>W269^3+X269^3+Y269^3+Z269^3+W270^3+X270^3+Y270^3+Z270^3+W271^3+X271^3+Y271^3+Z271^3+W272^3+X272^3+Y272^3+Z272^3</f>
        <v>67634176</v>
      </c>
      <c r="AA274" s="129">
        <f>SUMSQ(K272,L271,M270,N269,O268,P267,Q266,R265,S264,T263,U262,V261,W260,X259,Y258,BN256,Z257)</f>
        <v>351576</v>
      </c>
      <c r="AB274" s="130">
        <f>SUMSQ(K264,L263,M262,N261,O260,P259,Q258,R257,S272,T271,U270,V269,W268,X267,Y266,Z265)</f>
        <v>351576</v>
      </c>
      <c r="AC274" s="32"/>
      <c r="AD274" s="131" t="s">
        <v>53</v>
      </c>
      <c r="AE274" s="131" t="s">
        <v>48</v>
      </c>
      <c r="AF274" s="131" t="s">
        <v>35</v>
      </c>
      <c r="AG274" s="131" t="s">
        <v>10</v>
      </c>
      <c r="AH274" s="131" t="s">
        <v>165</v>
      </c>
      <c r="AI274" s="131" t="s">
        <v>160</v>
      </c>
      <c r="AJ274" s="131" t="s">
        <v>171</v>
      </c>
      <c r="AK274" s="131" t="s">
        <v>166</v>
      </c>
      <c r="AL274" s="131" t="s">
        <v>134</v>
      </c>
      <c r="AM274" s="131" t="s">
        <v>127</v>
      </c>
      <c r="AN274" s="131" t="s">
        <v>107</v>
      </c>
      <c r="AO274" s="131" t="s">
        <v>84</v>
      </c>
      <c r="AP274" s="131" t="s">
        <v>254</v>
      </c>
      <c r="AQ274" s="131" t="s">
        <v>223</v>
      </c>
      <c r="AR274" s="131" t="s">
        <v>187</v>
      </c>
      <c r="AS274" s="131" t="s">
        <v>155</v>
      </c>
      <c r="AT274" s="32"/>
      <c r="AU274" s="115"/>
      <c r="AW274" s="109"/>
      <c r="AX274" s="58"/>
      <c r="AY274" s="127">
        <f>AY257^3+AZ257^3+BA257^3+BB257^3+AY258^3+AZ258^3+BA258^3+BB258^3+AY259^3+AZ259^3+BA259^3+BB259^3+AY260^3+AZ260^3+BA260^3+BB260^3</f>
        <v>0</v>
      </c>
      <c r="AZ274" s="128">
        <f>AY261^3+AZ261^3+BA261^3+BB261^3+AY262^3+AZ262^3+BA262^3+BB262^3+AY263^3+AZ263^3+BA263^3+BB263^3+AY264^3+AZ264^3+BA264^3+BB264^3</f>
        <v>0</v>
      </c>
      <c r="BA274" s="128">
        <f>AY265^3+AZ265^3+BA265^3+BB265^3+AY266^3+AZ266^3+BA266^3+BB266^3+AY267^3+AZ267^3+BA267^3+BB267^3+AY268^3+AZ268^3+BA268^3+BB268^3</f>
        <v>0</v>
      </c>
      <c r="BB274" s="128">
        <f>AY269^3+AZ269^3+BA269^3+BB269^3+AY270^3+AZ270^3+BA270^3+BB270^3+AY271^3+AZ271^3+BA271^3+BB271^3+AY272^3+AZ272^3+BA272^3+BB272^3</f>
        <v>0</v>
      </c>
      <c r="BC274" s="128">
        <f>BC257^3+BD257^3+BE257^3+BF257^3+BC258^3+BD258^3+BE258^3+BF258^3+BC259^3+BD259^3+BE259^3+BF259^3+BC260^3+BD260^3+BE260^3+BF260^3</f>
        <v>0</v>
      </c>
      <c r="BD274" s="128">
        <f>BC261^3+BD261^3+BE261^3+BF261^3+BC262^3+BD262^3+BE262^3+BF262^3+BC263^3+BD263^3+BE263^3+BF263^3+BC264^3+BD264^3+BE264^3+BF264^3</f>
        <v>0</v>
      </c>
      <c r="BE274" s="128">
        <f>BC265^3+BD265^3+BE265^3+BF265^3+BC266^3+BD266^3+BE266^3+BF266^3+BC267^3+BD267^3+BE267^3+BF267^3+BC268^3+BD268^3+BE268^3+BF268^3</f>
        <v>0</v>
      </c>
      <c r="BF274" s="128">
        <f>BC269^3+BD269^3+BE269^3+BF269^3+BC270^3+BD270^3+BE270^3+BF270^3+BC271^3+BD271^3+BE271^3+BF271^3+BC272^3+BD272^3+BE272^3+BF272^3</f>
        <v>0</v>
      </c>
      <c r="BG274" s="128">
        <f>BG257^3+BH257^3+BI257^3+BJ257^3+BG258^3+BH258^3+BI258^3+BJ258^3+BG259^3+BH259^3+BI259^3+BJ259^3+BG260^3+BH260^3+BI260^3+BJ260^3</f>
        <v>0</v>
      </c>
      <c r="BH274" s="128">
        <f>BG261^3+BH261^3+BI261^3+BJ261^3+BG262^3+BH262^3+BI262^3+BJ262^3+BG263^3+BH263^3+BI263^3+BJ263^3+BG264^3+BH264^3+BI264^3+BJ264^3</f>
        <v>0</v>
      </c>
      <c r="BI274" s="128">
        <f>BG265^3+BH265^3+BI265^3+BJ265^3+BG266^3+BH266^3+BI266^3+BJ266^3+BG267^3+BH267^3+BI267^3+BJ267^3+BG268^3+BH268^3+BI268^3+BJ268^3</f>
        <v>0</v>
      </c>
      <c r="BJ274" s="128">
        <f>BG269^3+BH269^3+BI269^3+BJ269^3+BG270^3+BH270^3+BI270^3+BJ270^3+BG271^3+BH271^3+BI271^3+BJ271^3+BG272^3+BH272^3+BI272^3+BJ272^3</f>
        <v>0</v>
      </c>
      <c r="BK274" s="128">
        <f>BK257^3+BL257^3+BM257^3+BN257^3+BK258^3+BL258^3+BM258^3+BN258^3+BK259^3+BL259^3+BM259^3+BN259^3+BK260^3+BL260^3+BM260^3+BN260^3</f>
        <v>0</v>
      </c>
      <c r="BL274" s="128">
        <f>BK261^3+BL261^3+BM261^3+BN261^3+BK262^3+BL262^3+BM262^3+BN262^3+BK263^3+BL263^3+BM263^3+BN263^3+BK264^3+BL264^3+BM264^3+BN264^3</f>
        <v>0</v>
      </c>
      <c r="BM274" s="128">
        <f>BK265^3+BL265^3+BM265^3+BN265^3+BK266^3+BL266^3+BM266^3+BN266^3+BK267^3+BL267^3+BM267^3+BN267^3+BK268^3+BL268^3+BM268^3+BN268^3</f>
        <v>0</v>
      </c>
      <c r="BN274" s="128">
        <f>BK269^3+BL269^3+BM269^3+BN269^3+BK270^3+BL270^3+BM270^3+BN270^3+BK271^3+BL271^3+BM271^3+BN271^3+BK272^3+BL272^3+BM272^3+BN272^3</f>
        <v>0</v>
      </c>
      <c r="BO274" s="129">
        <f>SUMSQ(AY272,AZ271,BA270,BB269,BC268,BD267,BE266,BF265,BG264,BH263,BI262,BJ261,BK260,BL259,BM258,DB256,BN257)</f>
        <v>0</v>
      </c>
      <c r="BP274" s="130">
        <f>SUMSQ(AY264,AZ263,BA262,BB261,BC260,BD259,BE258,BF257,BG272,BH271,BI270,BJ269,BK268,BL267,BM266,BN265)</f>
        <v>0</v>
      </c>
      <c r="BQ274" s="32"/>
      <c r="BR274" s="131"/>
      <c r="BS274" s="131"/>
      <c r="BT274" s="131"/>
      <c r="BU274" s="131"/>
      <c r="BV274" s="131"/>
      <c r="BW274" s="131"/>
      <c r="BX274" s="131"/>
      <c r="BY274" s="131"/>
      <c r="BZ274" s="131"/>
      <c r="CA274" s="131"/>
      <c r="CB274" s="131"/>
      <c r="CC274" s="131"/>
      <c r="CD274" s="131"/>
      <c r="CE274" s="131"/>
      <c r="CF274" s="131"/>
      <c r="CG274" s="131"/>
      <c r="CH274" s="32"/>
      <c r="CI274" s="115"/>
      <c r="CJ274" s="144"/>
      <c r="CK274" s="109"/>
      <c r="CL274" s="58"/>
      <c r="CM274" s="127">
        <f>CM257^3+CN257^3+CO257^3+CP257^3+CM258^3+CN258^3+CO258^3+CP258^3+CM259^3+CN259^3+CO259^3+CP259^3+CM260^3+CN260^3+CO260^3+CP260^3</f>
        <v>0</v>
      </c>
      <c r="CN274" s="128">
        <f>CM261^3+CN261^3+CO261^3+CP261^3+CM262^3+CN262^3+CO262^3+CP262^3+CM263^3+CN263^3+CO263^3+CP263^3+CM264^3+CN264^3+CO264^3+CP264^3</f>
        <v>0</v>
      </c>
      <c r="CO274" s="128">
        <f>CM265^3+CN265^3+CO265^3+CP265^3+CM266^3+CN266^3+CO266^3+CP266^3+CM267^3+CN267^3+CO267^3+CP267^3+CM268^3+CN268^3+CO268^3+CP268^3</f>
        <v>0</v>
      </c>
      <c r="CP274" s="128">
        <f>CM269^3+CN269^3+CO269^3+CP269^3+CM270^3+CN270^3+CO270^3+CP270^3+CM271^3+CN271^3+CO271^3+CP271^3+CM272^3+CN272^3+CO272^3+CP272^3</f>
        <v>0</v>
      </c>
      <c r="CQ274" s="128">
        <f>CQ257^3+CR257^3+CS257^3+CT257^3+CQ258^3+CR258^3+CS258^3+CT258^3+CQ259^3+CR259^3+CS259^3+CT259^3+CQ260^3+CR260^3+CS260^3+CT260^3</f>
        <v>0</v>
      </c>
      <c r="CR274" s="128">
        <f>CQ261^3+CR261^3+CS261^3+CT261^3+CQ262^3+CR262^3+CS262^3+CT262^3+CQ263^3+CR263^3+CS263^3+CT263^3+CQ264^3+CR264^3+CS264^3+CT264^3</f>
        <v>0</v>
      </c>
      <c r="CS274" s="128">
        <f>CQ265^3+CR265^3+CS265^3+CT265^3+CQ266^3+CR266^3+CS266^3+CT266^3+CQ267^3+CR267^3+CS267^3+CT267^3+CQ268^3+CR268^3+CS268^3+CT268^3</f>
        <v>0</v>
      </c>
      <c r="CT274" s="128">
        <f>CQ269^3+CR269^3+CS269^3+CT269^3+CQ270^3+CR270^3+CS270^3+CT270^3+CQ271^3+CR271^3+CS271^3+CT271^3+CQ272^3+CR272^3+CS272^3+CT272^3</f>
        <v>0</v>
      </c>
      <c r="CU274" s="128">
        <f>CU257^3+CV257^3+CW257^3+CX257^3+CU258^3+CV258^3+CW258^3+CX258^3+CU259^3+CV259^3+CW259^3+CX259^3+CU260^3+CV260^3+CW260^3+CX260^3</f>
        <v>0</v>
      </c>
      <c r="CV274" s="128">
        <f>CU261^3+CV261^3+CW261^3+CX261^3+CU262^3+CV262^3+CW262^3+CX262^3+CU263^3+CV263^3+CW263^3+CX263^3+CU264^3+CV264^3+CW264^3+CX264^3</f>
        <v>0</v>
      </c>
      <c r="CW274" s="128">
        <f>CU265^3+CV265^3+CW265^3+CX265^3+CU266^3+CV266^3+CW266^3+CX266^3+CU267^3+CV267^3+CW267^3+CX267^3+CU268^3+CV268^3+CW268^3+CX268^3</f>
        <v>0</v>
      </c>
      <c r="CX274" s="128">
        <f>CU269^3+CV269^3+CW269^3+CX269^3+CU270^3+CV270^3+CW270^3+CX270^3+CU271^3+CV271^3+CW271^3+CX271^3+CU272^3+CV272^3+CW272^3+CX272^3</f>
        <v>0</v>
      </c>
      <c r="CY274" s="128">
        <f>CY257^3+CZ257^3+DA257^3+DB257^3+CY258^3+CZ258^3+DA258^3+DB258^3+CY259^3+CZ259^3+DA259^3+DB259^3+CY260^3+CZ260^3+DA260^3+DB260^3</f>
        <v>0</v>
      </c>
      <c r="CZ274" s="128">
        <f>CY261^3+CZ261^3+DA261^3+DB261^3+CY262^3+CZ262^3+DA262^3+DB262^3+CY263^3+CZ263^3+DA263^3+DB263^3+CY264^3+CZ264^3+DA264^3+DB264^3</f>
        <v>0</v>
      </c>
      <c r="DA274" s="128">
        <f>CY265^3+CZ265^3+DA265^3+DB265^3+CY266^3+CZ266^3+DA266^3+DB266^3+CY267^3+CZ267^3+DA267^3+DB267^3+CY268^3+CZ268^3+DA268^3+DB268^3</f>
        <v>0</v>
      </c>
      <c r="DB274" s="128">
        <f>CY269^3+CZ269^3+DA269^3+DB269^3+CY270^3+CZ270^3+DA270^3+DB270^3+CY271^3+CZ271^3+DA271^3+DB271^3+CY272^3+CZ272^3+DA272^3+DB272^3</f>
        <v>0</v>
      </c>
      <c r="DC274" s="129">
        <f>SUMSQ(CM272,CN271,CO270,CP269,CQ268,CR267,CS266,CT265,CU264,CV263,CW262,CX261,CY260,CZ259,DA258,EP256,DB257)</f>
        <v>0</v>
      </c>
      <c r="DD274" s="130">
        <f>SUMSQ(CM264,CN263,CO262,CP261,CQ260,CR259,CS258,CT257,CU272,CV271,CW270,CX269,CY268,CZ267,DA266,DB265)</f>
        <v>0</v>
      </c>
      <c r="DE274" s="32"/>
      <c r="DF274" s="131"/>
      <c r="DG274" s="131"/>
      <c r="DH274" s="131"/>
      <c r="DI274" s="131"/>
      <c r="DJ274" s="131"/>
      <c r="DK274" s="131"/>
      <c r="DL274" s="131"/>
      <c r="DM274" s="131"/>
      <c r="DN274" s="131"/>
      <c r="DO274" s="131"/>
      <c r="DP274" s="131"/>
      <c r="DQ274" s="131"/>
      <c r="DR274" s="131"/>
      <c r="DS274" s="131"/>
      <c r="DT274" s="131"/>
      <c r="DU274" s="131"/>
      <c r="DV274" s="32"/>
      <c r="DW274" s="115"/>
      <c r="DY274" s="109"/>
      <c r="DZ274" s="58"/>
      <c r="EA274" s="127">
        <f>EA257^3+EB257^3+EC257^3+ED257^3+EA258^3+EB258^3+EC258^3+ED258^3+EA259^3+EB259^3+EC259^3+ED259^3+EA260^3+EB260^3+EC260^3+ED260^3</f>
        <v>0</v>
      </c>
      <c r="EB274" s="128">
        <f>EA261^3+EB261^3+EC261^3+ED261^3+EA262^3+EB262^3+EC262^3+ED262^3+EA263^3+EB263^3+EC263^3+ED263^3+EA264^3+EB264^3+EC264^3+ED264^3</f>
        <v>0</v>
      </c>
      <c r="EC274" s="128">
        <f>EA265^3+EB265^3+EC265^3+ED265^3+EA266^3+EB266^3+EC266^3+ED266^3+EA267^3+EB267^3+EC267^3+ED267^3+EA268^3+EB268^3+EC268^3+ED268^3</f>
        <v>0</v>
      </c>
      <c r="ED274" s="128">
        <f>EA269^3+EB269^3+EC269^3+ED269^3+EA270^3+EB270^3+EC270^3+ED270^3+EA271^3+EB271^3+EC271^3+ED271^3+EA272^3+EB272^3+EC272^3+ED272^3</f>
        <v>0</v>
      </c>
      <c r="EE274" s="128">
        <f>EE257^3+EF257^3+EG257^3+EH257^3+EE258^3+EF258^3+EG258^3+EH258^3+EE259^3+EF259^3+EG259^3+EH259^3+EE260^3+EF260^3+EG260^3+EH260^3</f>
        <v>0</v>
      </c>
      <c r="EF274" s="128">
        <f>EE261^3+EF261^3+EG261^3+EH261^3+EE262^3+EF262^3+EG262^3+EH262^3+EE263^3+EF263^3+EG263^3+EH263^3+EE264^3+EF264^3+EG264^3+EH264^3</f>
        <v>0</v>
      </c>
      <c r="EG274" s="128">
        <f>EE265^3+EF265^3+EG265^3+EH265^3+EE266^3+EF266^3+EG266^3+EH266^3+EE267^3+EF267^3+EG267^3+EH267^3+EE268^3+EF268^3+EG268^3+EH268^3</f>
        <v>0</v>
      </c>
      <c r="EH274" s="128">
        <f>EE269^3+EF269^3+EG269^3+EH269^3+EE270^3+EF270^3+EG270^3+EH270^3+EE271^3+EF271^3+EG271^3+EH271^3+EE272^3+EF272^3+EG272^3+EH272^3</f>
        <v>0</v>
      </c>
      <c r="EI274" s="128">
        <f>EI257^3+EJ257^3+EK257^3+EL257^3+EI258^3+EJ258^3+EK258^3+EL258^3+EI259^3+EJ259^3+EK259^3+EL259^3+EI260^3+EJ260^3+EK260^3+EL260^3</f>
        <v>0</v>
      </c>
      <c r="EJ274" s="128">
        <f>EI261^3+EJ261^3+EK261^3+EL261^3+EI262^3+EJ262^3+EK262^3+EL262^3+EI263^3+EJ263^3+EK263^3+EL263^3+EI264^3+EJ264^3+EK264^3+EL264^3</f>
        <v>0</v>
      </c>
      <c r="EK274" s="128">
        <f>EI265^3+EJ265^3+EK265^3+EL265^3+EI266^3+EJ266^3+EK266^3+EL266^3+EI267^3+EJ267^3+EK267^3+EL267^3+EI268^3+EJ268^3+EK268^3+EL268^3</f>
        <v>0</v>
      </c>
      <c r="EL274" s="128">
        <f>EI269^3+EJ269^3+EK269^3+EL269^3+EI270^3+EJ270^3+EK270^3+EL270^3+EI271^3+EJ271^3+EK271^3+EL271^3+EI272^3+EJ272^3+EK272^3+EL272^3</f>
        <v>0</v>
      </c>
      <c r="EM274" s="128">
        <f>EM257^3+EN257^3+EO257^3+EP257^3+EM258^3+EN258^3+EO258^3+EP258^3+EM259^3+EN259^3+EO259^3+EP259^3+EM260^3+EN260^3+EO260^3+EP260^3</f>
        <v>0</v>
      </c>
      <c r="EN274" s="128">
        <f>EM261^3+EN261^3+EO261^3+EP261^3+EM262^3+EN262^3+EO262^3+EP262^3+EM263^3+EN263^3+EO263^3+EP263^3+EM264^3+EN264^3+EO264^3+EP264^3</f>
        <v>0</v>
      </c>
      <c r="EO274" s="128">
        <f>EM265^3+EN265^3+EO265^3+EP265^3+EM266^3+EN266^3+EO266^3+EP266^3+EM267^3+EN267^3+EO267^3+EP267^3+EM268^3+EN268^3+EO268^3+EP268^3</f>
        <v>0</v>
      </c>
      <c r="EP274" s="128">
        <f>EM269^3+EN269^3+EO269^3+EP269^3+EM270^3+EN270^3+EO270^3+EP270^3+EM271^3+EN271^3+EO271^3+EP271^3+EM272^3+EN272^3+EO272^3+EP272^3</f>
        <v>0</v>
      </c>
      <c r="EQ274" s="129">
        <f>SUMSQ(EA272,EB271,EC270,ED269,EE268,EF267,EG266,EH265,EI264,EJ263,EK262,EL261,EM260,EN259,EO258,GD256,EP257)</f>
        <v>0</v>
      </c>
      <c r="ER274" s="130">
        <f>SUMSQ(EA264,EB263,EC262,ED261,EE260,EF259,EG258,EH257,EI272,EJ271,EK270,EL269,EM268,EN267,EO266,EP265)</f>
        <v>0</v>
      </c>
      <c r="ES274" s="32"/>
      <c r="ET274" s="131"/>
      <c r="EU274" s="131"/>
      <c r="EV274" s="131"/>
      <c r="EW274" s="131"/>
      <c r="EX274" s="131"/>
      <c r="EY274" s="131"/>
      <c r="EZ274" s="131"/>
      <c r="FA274" s="131"/>
      <c r="FB274" s="131"/>
      <c r="FC274" s="131"/>
      <c r="FD274" s="131"/>
      <c r="FE274" s="131"/>
      <c r="FF274" s="131"/>
      <c r="FG274" s="131"/>
      <c r="FH274" s="131"/>
      <c r="FI274" s="131"/>
      <c r="FJ274" s="32"/>
      <c r="FK274" s="115"/>
    </row>
    <row r="275" spans="9:167" ht="13.5" thickBot="1" x14ac:dyDescent="0.25">
      <c r="I275" s="109"/>
      <c r="J275" s="58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137"/>
      <c r="AB275" s="137"/>
      <c r="AC275" s="32" t="s">
        <v>0</v>
      </c>
      <c r="AD275" s="135" t="s">
        <v>147</v>
      </c>
      <c r="AE275" s="135" t="s">
        <v>179</v>
      </c>
      <c r="AF275" s="135" t="s">
        <v>215</v>
      </c>
      <c r="AG275" s="135" t="s">
        <v>246</v>
      </c>
      <c r="AH275" s="135" t="s">
        <v>76</v>
      </c>
      <c r="AI275" s="135" t="s">
        <v>91</v>
      </c>
      <c r="AJ275" s="135" t="s">
        <v>98</v>
      </c>
      <c r="AK275" s="135" t="s">
        <v>101</v>
      </c>
      <c r="AL275" s="135" t="s">
        <v>232</v>
      </c>
      <c r="AM275" s="135" t="s">
        <v>237</v>
      </c>
      <c r="AN275" s="135" t="s">
        <v>226</v>
      </c>
      <c r="AO275" s="135" t="s">
        <v>231</v>
      </c>
      <c r="AP275" s="135" t="s">
        <v>18</v>
      </c>
      <c r="AQ275" s="135" t="s">
        <v>43</v>
      </c>
      <c r="AR275" s="135" t="s">
        <v>63</v>
      </c>
      <c r="AS275" s="135" t="s">
        <v>72</v>
      </c>
      <c r="AT275" s="32"/>
      <c r="AU275" s="115"/>
      <c r="AW275" s="109"/>
      <c r="AX275" s="58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  <c r="BN275" s="46"/>
      <c r="BO275" s="137"/>
      <c r="BP275" s="137"/>
      <c r="BQ275" s="32" t="s">
        <v>0</v>
      </c>
      <c r="BR275" s="135"/>
      <c r="BS275" s="135"/>
      <c r="BT275" s="135"/>
      <c r="BU275" s="135"/>
      <c r="BV275" s="135"/>
      <c r="BW275" s="135"/>
      <c r="BX275" s="135"/>
      <c r="BY275" s="135"/>
      <c r="BZ275" s="135"/>
      <c r="CA275" s="135"/>
      <c r="CB275" s="135"/>
      <c r="CC275" s="135"/>
      <c r="CD275" s="135"/>
      <c r="CE275" s="135"/>
      <c r="CF275" s="135"/>
      <c r="CG275" s="135"/>
      <c r="CH275" s="32"/>
      <c r="CI275" s="115"/>
      <c r="CJ275" s="144"/>
      <c r="CK275" s="109"/>
      <c r="CL275" s="58"/>
      <c r="CM275" s="46"/>
      <c r="CN275" s="46"/>
      <c r="CO275" s="46"/>
      <c r="CP275" s="46"/>
      <c r="CQ275" s="46"/>
      <c r="CR275" s="46"/>
      <c r="CS275" s="46"/>
      <c r="CT275" s="46"/>
      <c r="CU275" s="46"/>
      <c r="CV275" s="46"/>
      <c r="CW275" s="46"/>
      <c r="CX275" s="46"/>
      <c r="CY275" s="46"/>
      <c r="CZ275" s="46"/>
      <c r="DA275" s="46"/>
      <c r="DB275" s="46"/>
      <c r="DC275" s="137"/>
      <c r="DD275" s="137"/>
      <c r="DE275" s="32" t="s">
        <v>0</v>
      </c>
      <c r="DF275" s="135"/>
      <c r="DG275" s="135"/>
      <c r="DH275" s="135"/>
      <c r="DI275" s="135"/>
      <c r="DJ275" s="135"/>
      <c r="DK275" s="135"/>
      <c r="DL275" s="135"/>
      <c r="DM275" s="135"/>
      <c r="DN275" s="135"/>
      <c r="DO275" s="135"/>
      <c r="DP275" s="135"/>
      <c r="DQ275" s="135"/>
      <c r="DR275" s="135"/>
      <c r="DS275" s="135"/>
      <c r="DT275" s="135"/>
      <c r="DU275" s="135"/>
      <c r="DV275" s="32"/>
      <c r="DW275" s="115"/>
      <c r="DY275" s="109"/>
      <c r="DZ275" s="58"/>
      <c r="EA275" s="46"/>
      <c r="EB275" s="46"/>
      <c r="EC275" s="46"/>
      <c r="ED275" s="46"/>
      <c r="EE275" s="46"/>
      <c r="EF275" s="46"/>
      <c r="EG275" s="46"/>
      <c r="EH275" s="46"/>
      <c r="EI275" s="46"/>
      <c r="EJ275" s="46"/>
      <c r="EK275" s="46"/>
      <c r="EL275" s="46"/>
      <c r="EM275" s="46"/>
      <c r="EN275" s="46"/>
      <c r="EO275" s="46"/>
      <c r="EP275" s="46"/>
      <c r="EQ275" s="137"/>
      <c r="ER275" s="137"/>
      <c r="ES275" s="32" t="s">
        <v>0</v>
      </c>
      <c r="ET275" s="135"/>
      <c r="EU275" s="135"/>
      <c r="EV275" s="135"/>
      <c r="EW275" s="135"/>
      <c r="EX275" s="135"/>
      <c r="EY275" s="135"/>
      <c r="EZ275" s="135"/>
      <c r="FA275" s="135"/>
      <c r="FB275" s="135"/>
      <c r="FC275" s="135"/>
      <c r="FD275" s="135"/>
      <c r="FE275" s="135"/>
      <c r="FF275" s="135"/>
      <c r="FG275" s="135"/>
      <c r="FH275" s="135"/>
      <c r="FI275" s="135"/>
      <c r="FJ275" s="32"/>
      <c r="FK275" s="115"/>
    </row>
    <row r="276" spans="9:167" ht="13.5" thickBot="1" x14ac:dyDescent="0.25">
      <c r="I276" s="138"/>
      <c r="J276" s="143"/>
      <c r="K276" s="154"/>
      <c r="L276" s="154"/>
      <c r="M276" s="154"/>
      <c r="N276" s="154"/>
      <c r="O276" s="154"/>
      <c r="P276" s="154"/>
      <c r="Q276" s="154"/>
      <c r="R276" s="154"/>
      <c r="S276" s="154"/>
      <c r="T276" s="154"/>
      <c r="U276" s="154"/>
      <c r="V276" s="154"/>
      <c r="W276" s="154"/>
      <c r="X276" s="154"/>
      <c r="Y276" s="154"/>
      <c r="Z276" s="154"/>
      <c r="AA276" s="154"/>
      <c r="AB276" s="154"/>
      <c r="AC276" s="154"/>
      <c r="AD276" s="155"/>
      <c r="AE276" s="155"/>
      <c r="AF276" s="155"/>
      <c r="AG276" s="155"/>
      <c r="AH276" s="155"/>
      <c r="AI276" s="155"/>
      <c r="AJ276" s="155"/>
      <c r="AK276" s="155"/>
      <c r="AL276" s="155"/>
      <c r="AM276" s="155"/>
      <c r="AN276" s="155"/>
      <c r="AO276" s="155"/>
      <c r="AP276" s="155"/>
      <c r="AQ276" s="155"/>
      <c r="AR276" s="155"/>
      <c r="AS276" s="155"/>
      <c r="AT276" s="154"/>
      <c r="AU276" s="141"/>
      <c r="AW276" s="138"/>
      <c r="AX276" s="143"/>
      <c r="AY276" s="154"/>
      <c r="AZ276" s="154"/>
      <c r="BA276" s="154"/>
      <c r="BB276" s="154"/>
      <c r="BC276" s="154"/>
      <c r="BD276" s="154"/>
      <c r="BE276" s="154"/>
      <c r="BF276" s="154"/>
      <c r="BG276" s="154"/>
      <c r="BH276" s="154"/>
      <c r="BI276" s="154"/>
      <c r="BJ276" s="154"/>
      <c r="BK276" s="154"/>
      <c r="BL276" s="154"/>
      <c r="BM276" s="154"/>
      <c r="BN276" s="154"/>
      <c r="BO276" s="154"/>
      <c r="BP276" s="154"/>
      <c r="BQ276" s="154"/>
      <c r="BR276" s="155"/>
      <c r="BS276" s="155"/>
      <c r="BT276" s="155"/>
      <c r="BU276" s="155"/>
      <c r="BV276" s="155"/>
      <c r="BW276" s="155"/>
      <c r="BX276" s="155"/>
      <c r="BY276" s="155"/>
      <c r="BZ276" s="155"/>
      <c r="CA276" s="155"/>
      <c r="CB276" s="155"/>
      <c r="CC276" s="155"/>
      <c r="CD276" s="155"/>
      <c r="CE276" s="155"/>
      <c r="CF276" s="155"/>
      <c r="CG276" s="155"/>
      <c r="CH276" s="154"/>
      <c r="CI276" s="141"/>
      <c r="CJ276" s="144"/>
      <c r="CK276" s="138"/>
      <c r="CL276" s="143"/>
      <c r="CM276" s="154"/>
      <c r="CN276" s="154"/>
      <c r="CO276" s="154"/>
      <c r="CP276" s="154"/>
      <c r="CQ276" s="154"/>
      <c r="CR276" s="154"/>
      <c r="CS276" s="154"/>
      <c r="CT276" s="154"/>
      <c r="CU276" s="154"/>
      <c r="CV276" s="154"/>
      <c r="CW276" s="154"/>
      <c r="CX276" s="154"/>
      <c r="CY276" s="154"/>
      <c r="CZ276" s="154"/>
      <c r="DA276" s="154"/>
      <c r="DB276" s="154"/>
      <c r="DC276" s="154"/>
      <c r="DD276" s="154"/>
      <c r="DE276" s="154"/>
      <c r="DF276" s="155"/>
      <c r="DG276" s="155"/>
      <c r="DH276" s="155"/>
      <c r="DI276" s="155"/>
      <c r="DJ276" s="155"/>
      <c r="DK276" s="155"/>
      <c r="DL276" s="155"/>
      <c r="DM276" s="155"/>
      <c r="DN276" s="155"/>
      <c r="DO276" s="155"/>
      <c r="DP276" s="155"/>
      <c r="DQ276" s="155"/>
      <c r="DR276" s="155"/>
      <c r="DS276" s="155"/>
      <c r="DT276" s="155"/>
      <c r="DU276" s="155"/>
      <c r="DV276" s="154"/>
      <c r="DW276" s="141"/>
      <c r="DY276" s="138"/>
      <c r="DZ276" s="143"/>
      <c r="EA276" s="154"/>
      <c r="EB276" s="154"/>
      <c r="EC276" s="154"/>
      <c r="ED276" s="154"/>
      <c r="EE276" s="154"/>
      <c r="EF276" s="154"/>
      <c r="EG276" s="154"/>
      <c r="EH276" s="154"/>
      <c r="EI276" s="154"/>
      <c r="EJ276" s="154"/>
      <c r="EK276" s="154"/>
      <c r="EL276" s="154"/>
      <c r="EM276" s="154"/>
      <c r="EN276" s="154"/>
      <c r="EO276" s="154"/>
      <c r="EP276" s="154"/>
      <c r="EQ276" s="154"/>
      <c r="ER276" s="154"/>
      <c r="ES276" s="154"/>
      <c r="ET276" s="155"/>
      <c r="EU276" s="155"/>
      <c r="EV276" s="155"/>
      <c r="EW276" s="155"/>
      <c r="EX276" s="155"/>
      <c r="EY276" s="155"/>
      <c r="EZ276" s="155"/>
      <c r="FA276" s="155"/>
      <c r="FB276" s="155"/>
      <c r="FC276" s="155"/>
      <c r="FD276" s="155"/>
      <c r="FE276" s="155"/>
      <c r="FF276" s="155"/>
      <c r="FG276" s="155"/>
      <c r="FH276" s="155"/>
      <c r="FI276" s="155"/>
      <c r="FJ276" s="154"/>
      <c r="FK276" s="141"/>
    </row>
    <row r="277" spans="9:167" ht="14.25" thickTop="1" thickBot="1" x14ac:dyDescent="0.25">
      <c r="CJ277" s="144"/>
    </row>
    <row r="278" spans="9:167" ht="14.25" thickTop="1" thickBot="1" x14ac:dyDescent="0.25">
      <c r="I278" s="38" t="s">
        <v>0</v>
      </c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40"/>
      <c r="AE278" s="40"/>
      <c r="AF278" s="40"/>
      <c r="AG278" s="40"/>
      <c r="AH278" s="40"/>
      <c r="AI278" s="40"/>
      <c r="AJ278" s="40"/>
      <c r="AK278" s="40"/>
      <c r="AL278" s="40"/>
      <c r="AM278" s="40"/>
      <c r="AN278" s="40"/>
      <c r="AO278" s="40"/>
      <c r="AP278" s="40"/>
      <c r="AQ278" s="40"/>
      <c r="AR278" s="40"/>
      <c r="AS278" s="40"/>
      <c r="AT278" s="39"/>
      <c r="AU278" s="41"/>
      <c r="AW278" s="38" t="s">
        <v>0</v>
      </c>
      <c r="AX278" s="39"/>
      <c r="AY278" s="39"/>
      <c r="AZ278" s="39"/>
      <c r="BA278" s="39"/>
      <c r="BB278" s="39"/>
      <c r="BC278" s="39"/>
      <c r="BD278" s="39"/>
      <c r="BE278" s="39"/>
      <c r="BF278" s="39"/>
      <c r="BG278" s="39"/>
      <c r="BH278" s="39"/>
      <c r="BI278" s="39"/>
      <c r="BJ278" s="39"/>
      <c r="BK278" s="39"/>
      <c r="BL278" s="39"/>
      <c r="BM278" s="39"/>
      <c r="BN278" s="39"/>
      <c r="BO278" s="39"/>
      <c r="BP278" s="39"/>
      <c r="BQ278" s="39"/>
      <c r="BR278" s="40"/>
      <c r="BS278" s="40"/>
      <c r="BT278" s="40"/>
      <c r="BU278" s="40"/>
      <c r="BV278" s="40"/>
      <c r="BW278" s="40"/>
      <c r="BX278" s="40"/>
      <c r="BY278" s="40"/>
      <c r="BZ278" s="40"/>
      <c r="CA278" s="40"/>
      <c r="CB278" s="40"/>
      <c r="CC278" s="40"/>
      <c r="CD278" s="40"/>
      <c r="CE278" s="40"/>
      <c r="CF278" s="40"/>
      <c r="CG278" s="40"/>
      <c r="CH278" s="39"/>
      <c r="CI278" s="41"/>
      <c r="CJ278" s="144"/>
      <c r="CK278" s="38" t="s">
        <v>0</v>
      </c>
      <c r="CL278" s="39"/>
      <c r="CM278" s="39"/>
      <c r="CN278" s="39"/>
      <c r="CO278" s="39"/>
      <c r="CP278" s="39"/>
      <c r="CQ278" s="39"/>
      <c r="CR278" s="39"/>
      <c r="CS278" s="39"/>
      <c r="CT278" s="39"/>
      <c r="CU278" s="39"/>
      <c r="CV278" s="39"/>
      <c r="CW278" s="39"/>
      <c r="CX278" s="39"/>
      <c r="CY278" s="39"/>
      <c r="CZ278" s="39"/>
      <c r="DA278" s="39"/>
      <c r="DB278" s="39"/>
      <c r="DC278" s="39"/>
      <c r="DD278" s="39"/>
      <c r="DE278" s="39"/>
      <c r="DF278" s="40"/>
      <c r="DG278" s="40"/>
      <c r="DH278" s="40"/>
      <c r="DI278" s="40"/>
      <c r="DJ278" s="40"/>
      <c r="DK278" s="40"/>
      <c r="DL278" s="40"/>
      <c r="DM278" s="40"/>
      <c r="DN278" s="40"/>
      <c r="DO278" s="40"/>
      <c r="DP278" s="40"/>
      <c r="DQ278" s="40"/>
      <c r="DR278" s="40"/>
      <c r="DS278" s="40"/>
      <c r="DT278" s="40"/>
      <c r="DU278" s="40"/>
      <c r="DV278" s="39"/>
      <c r="DW278" s="41"/>
      <c r="DY278" s="38" t="s">
        <v>0</v>
      </c>
      <c r="DZ278" s="39"/>
      <c r="EA278" s="39"/>
      <c r="EB278" s="39"/>
      <c r="EC278" s="39"/>
      <c r="ED278" s="39"/>
      <c r="EE278" s="39"/>
      <c r="EF278" s="39"/>
      <c r="EG278" s="39"/>
      <c r="EH278" s="39"/>
      <c r="EI278" s="39"/>
      <c r="EJ278" s="39"/>
      <c r="EK278" s="39"/>
      <c r="EL278" s="39"/>
      <c r="EM278" s="39"/>
      <c r="EN278" s="39"/>
      <c r="EO278" s="39"/>
      <c r="EP278" s="39"/>
      <c r="EQ278" s="39"/>
      <c r="ER278" s="39"/>
      <c r="ES278" s="39"/>
      <c r="ET278" s="40"/>
      <c r="EU278" s="40"/>
      <c r="EV278" s="40"/>
      <c r="EW278" s="40"/>
      <c r="EX278" s="40"/>
      <c r="EY278" s="40"/>
      <c r="EZ278" s="40"/>
      <c r="FA278" s="40"/>
      <c r="FB278" s="40"/>
      <c r="FC278" s="40"/>
      <c r="FD278" s="40"/>
      <c r="FE278" s="40"/>
      <c r="FF278" s="40"/>
      <c r="FG278" s="40"/>
      <c r="FH278" s="40"/>
      <c r="FI278" s="40"/>
      <c r="FJ278" s="39"/>
      <c r="FK278" s="41"/>
    </row>
    <row r="279" spans="9:167" ht="13.5" thickBot="1" x14ac:dyDescent="0.25">
      <c r="I279" s="109"/>
      <c r="J279" s="45" t="s">
        <v>0</v>
      </c>
      <c r="K279" s="46" t="s">
        <v>0</v>
      </c>
      <c r="L279" s="46"/>
      <c r="M279" s="46"/>
      <c r="N279" s="46"/>
      <c r="O279" s="46"/>
      <c r="P279" s="46"/>
      <c r="Q279" s="46"/>
      <c r="R279" s="46"/>
      <c r="S279" s="47" t="s">
        <v>319</v>
      </c>
      <c r="T279" s="46"/>
      <c r="U279" s="46"/>
      <c r="V279" s="46"/>
      <c r="W279" s="46"/>
      <c r="X279" s="46"/>
      <c r="Y279" s="46"/>
      <c r="Z279" s="46"/>
      <c r="AA279" s="46"/>
      <c r="AB279" s="46"/>
      <c r="AC279" s="46" t="s">
        <v>0</v>
      </c>
      <c r="AD279" s="48"/>
      <c r="AE279" s="48"/>
      <c r="AF279" s="48"/>
      <c r="AG279" s="48"/>
      <c r="AH279" s="48"/>
      <c r="AI279" s="48"/>
      <c r="AJ279" s="48"/>
      <c r="AK279" s="48"/>
      <c r="AL279" s="49" t="s">
        <v>286</v>
      </c>
      <c r="AM279" s="48"/>
      <c r="AN279" s="48"/>
      <c r="AO279" s="48"/>
      <c r="AP279" s="48" t="s">
        <v>0</v>
      </c>
      <c r="AQ279" s="48"/>
      <c r="AR279" s="48"/>
      <c r="AS279" s="48"/>
      <c r="AT279" s="50"/>
      <c r="AU279" s="51"/>
      <c r="AW279" s="109"/>
      <c r="AX279" s="45" t="s">
        <v>0</v>
      </c>
      <c r="AY279" s="46" t="s">
        <v>0</v>
      </c>
      <c r="AZ279" s="46"/>
      <c r="BA279" s="46"/>
      <c r="BB279" s="46"/>
      <c r="BC279" s="46"/>
      <c r="BD279" s="46"/>
      <c r="BE279" s="46"/>
      <c r="BF279" s="46"/>
      <c r="BG279" s="47" t="s">
        <v>334</v>
      </c>
      <c r="BH279" s="46"/>
      <c r="BI279" s="46"/>
      <c r="BJ279" s="46"/>
      <c r="BK279" s="46"/>
      <c r="BL279" s="46"/>
      <c r="BM279" s="46"/>
      <c r="BN279" s="46"/>
      <c r="BO279" s="46"/>
      <c r="BP279" s="46"/>
      <c r="BQ279" s="46" t="s">
        <v>0</v>
      </c>
      <c r="BR279" s="48"/>
      <c r="BS279" s="48"/>
      <c r="BT279" s="48"/>
      <c r="BU279" s="48"/>
      <c r="BV279" s="48"/>
      <c r="BW279" s="48"/>
      <c r="BX279" s="48"/>
      <c r="BY279" s="48"/>
      <c r="BZ279" s="49" t="s">
        <v>286</v>
      </c>
      <c r="CA279" s="48"/>
      <c r="CB279" s="48"/>
      <c r="CC279" s="48"/>
      <c r="CD279" s="48"/>
      <c r="CE279" s="48"/>
      <c r="CF279" s="48"/>
      <c r="CG279" s="48"/>
      <c r="CH279" s="50"/>
      <c r="CI279" s="51"/>
      <c r="CJ279" s="144"/>
      <c r="CK279" s="109"/>
      <c r="CL279" s="45" t="s">
        <v>0</v>
      </c>
      <c r="CM279" s="46" t="s">
        <v>0</v>
      </c>
      <c r="CN279" s="46"/>
      <c r="CO279" s="46"/>
      <c r="CP279" s="46"/>
      <c r="CQ279" s="46"/>
      <c r="CR279" s="46"/>
      <c r="CS279" s="46"/>
      <c r="CT279" s="46"/>
      <c r="CU279" s="47" t="s">
        <v>349</v>
      </c>
      <c r="CV279" s="46"/>
      <c r="CW279" s="46"/>
      <c r="CX279" s="46"/>
      <c r="CY279" s="46"/>
      <c r="CZ279" s="46"/>
      <c r="DA279" s="46"/>
      <c r="DB279" s="46"/>
      <c r="DC279" s="46"/>
      <c r="DD279" s="46"/>
      <c r="DE279" s="46" t="s">
        <v>0</v>
      </c>
      <c r="DF279" s="48"/>
      <c r="DG279" s="48"/>
      <c r="DH279" s="48"/>
      <c r="DI279" s="48"/>
      <c r="DJ279" s="48"/>
      <c r="DK279" s="48"/>
      <c r="DL279" s="48"/>
      <c r="DM279" s="48"/>
      <c r="DN279" s="49" t="s">
        <v>286</v>
      </c>
      <c r="DO279" s="48"/>
      <c r="DP279" s="48"/>
      <c r="DQ279" s="48"/>
      <c r="DR279" s="48"/>
      <c r="DS279" s="48"/>
      <c r="DT279" s="48"/>
      <c r="DU279" s="48"/>
      <c r="DV279" s="50"/>
      <c r="DW279" s="51"/>
      <c r="DY279" s="109"/>
      <c r="DZ279" s="45" t="s">
        <v>0</v>
      </c>
      <c r="EA279" s="46" t="s">
        <v>0</v>
      </c>
      <c r="EB279" s="46"/>
      <c r="EC279" s="46"/>
      <c r="ED279" s="46"/>
      <c r="EE279" s="46"/>
      <c r="EF279" s="46"/>
      <c r="EG279" s="46"/>
      <c r="EH279" s="46"/>
      <c r="EI279" s="47" t="s">
        <v>364</v>
      </c>
      <c r="EJ279" s="46"/>
      <c r="EK279" s="46"/>
      <c r="EL279" s="46"/>
      <c r="EM279" s="46"/>
      <c r="EN279" s="46"/>
      <c r="EO279" s="46"/>
      <c r="EP279" s="46"/>
      <c r="EQ279" s="46"/>
      <c r="ER279" s="46"/>
      <c r="ES279" s="46" t="s">
        <v>0</v>
      </c>
      <c r="ET279" s="48"/>
      <c r="EU279" s="48"/>
      <c r="EV279" s="48"/>
      <c r="EW279" s="48"/>
      <c r="EX279" s="48"/>
      <c r="EY279" s="48"/>
      <c r="EZ279" s="48"/>
      <c r="FA279" s="48"/>
      <c r="FB279" s="49" t="s">
        <v>286</v>
      </c>
      <c r="FC279" s="48"/>
      <c r="FD279" s="48"/>
      <c r="FE279" s="48"/>
      <c r="FF279" s="48"/>
      <c r="FG279" s="48"/>
      <c r="FH279" s="48"/>
      <c r="FI279" s="48"/>
      <c r="FJ279" s="50"/>
      <c r="FK279" s="51"/>
    </row>
    <row r="280" spans="9:167" x14ac:dyDescent="0.2">
      <c r="I280" s="109"/>
      <c r="J280" s="58"/>
      <c r="K280" s="11">
        <f>F18</f>
        <v>5</v>
      </c>
      <c r="L280" s="1">
        <f>F265</f>
        <v>252</v>
      </c>
      <c r="M280" s="1">
        <f>F117</f>
        <v>104</v>
      </c>
      <c r="N280" s="1">
        <f>F166</f>
        <v>153</v>
      </c>
      <c r="O280" s="1">
        <f>F95</f>
        <v>82</v>
      </c>
      <c r="P280" s="1">
        <f>F188</f>
        <v>175</v>
      </c>
      <c r="Q280" s="1">
        <f>F64</f>
        <v>51</v>
      </c>
      <c r="R280" s="1">
        <f>F219</f>
        <v>206</v>
      </c>
      <c r="S280" s="1">
        <f>F208</f>
        <v>195</v>
      </c>
      <c r="T280" s="1">
        <f>F75</f>
        <v>62</v>
      </c>
      <c r="U280" s="1">
        <f>F175</f>
        <v>162</v>
      </c>
      <c r="V280" s="1">
        <f>F108</f>
        <v>95</v>
      </c>
      <c r="W280" s="1">
        <f>F165</f>
        <v>152</v>
      </c>
      <c r="X280" s="1">
        <f>F118</f>
        <v>105</v>
      </c>
      <c r="Y280" s="1">
        <f>F258</f>
        <v>245</v>
      </c>
      <c r="Z280" s="12">
        <f>F25</f>
        <v>12</v>
      </c>
      <c r="AA280" s="59">
        <f>K280^3+L280^3+M280^3+N280^3+O280^3+P280^3+Q280^3+R280^3+K281^3+L281^3+M281^3+N281^3+O281^3+P281^3+Q281^3+R281^3</f>
        <v>67634176</v>
      </c>
      <c r="AB280" s="60">
        <f>K280^3+L280^3+M280^3+N280^3+O280^3+P280^3+Q280^3+R280^3+S280^3+T280^3+U280^3+V280^3+W280^3+X280^3+Y280^3+Z280^3</f>
        <v>67634176</v>
      </c>
      <c r="AC280" s="61"/>
      <c r="AD280" s="68" t="s">
        <v>133</v>
      </c>
      <c r="AE280" s="69" t="s">
        <v>132</v>
      </c>
      <c r="AF280" s="69" t="s">
        <v>135</v>
      </c>
      <c r="AG280" s="69" t="s">
        <v>134</v>
      </c>
      <c r="AH280" s="70" t="s">
        <v>138</v>
      </c>
      <c r="AI280" s="70" t="s">
        <v>137</v>
      </c>
      <c r="AJ280" s="70" t="s">
        <v>140</v>
      </c>
      <c r="AK280" s="70" t="s">
        <v>139</v>
      </c>
      <c r="AL280" s="69" t="s">
        <v>121</v>
      </c>
      <c r="AM280" s="69" t="s">
        <v>122</v>
      </c>
      <c r="AN280" s="69" t="s">
        <v>119</v>
      </c>
      <c r="AO280" s="69" t="s">
        <v>120</v>
      </c>
      <c r="AP280" s="70" t="s">
        <v>101</v>
      </c>
      <c r="AQ280" s="70" t="s">
        <v>102</v>
      </c>
      <c r="AR280" s="70" t="s">
        <v>99</v>
      </c>
      <c r="AS280" s="71" t="s">
        <v>100</v>
      </c>
      <c r="AT280" s="66"/>
      <c r="AU280" s="51"/>
      <c r="AW280" s="109"/>
      <c r="AX280" s="58"/>
      <c r="AY280" s="1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2"/>
      <c r="BO280" s="59">
        <f>AY280^3+AZ280^3+BA280^3+BB280^3+BC280^3+BD280^3+BE280^3+BF280^3+AY281^3+AZ281^3+BA281^3+BB281^3+BC281^3+BD281^3+BE281^3+BF281^3</f>
        <v>0</v>
      </c>
      <c r="BP280" s="60">
        <f>AY280^3+AZ280^3+BA280^3+BB280^3+BC280^3+BD280^3+BE280^3+BF280^3+BG280^3+BH280^3+BI280^3+BJ280^3+BK280^3+BL280^3+BM280^3+BN280^3</f>
        <v>0</v>
      </c>
      <c r="BQ280" s="61"/>
      <c r="BR280" s="68"/>
      <c r="BS280" s="69"/>
      <c r="BT280" s="69"/>
      <c r="BU280" s="69"/>
      <c r="BV280" s="69"/>
      <c r="BW280" s="69"/>
      <c r="BX280" s="69"/>
      <c r="BY280" s="69"/>
      <c r="BZ280" s="70"/>
      <c r="CA280" s="70"/>
      <c r="CB280" s="70"/>
      <c r="CC280" s="70"/>
      <c r="CD280" s="70"/>
      <c r="CE280" s="70"/>
      <c r="CF280" s="70"/>
      <c r="CG280" s="71"/>
      <c r="CH280" s="66"/>
      <c r="CI280" s="51"/>
      <c r="CJ280" s="144"/>
      <c r="CK280" s="109"/>
      <c r="CL280" s="58"/>
      <c r="CM280" s="1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2"/>
      <c r="DC280" s="59">
        <f>CM280^3+CN280^3+CO280^3+CP280^3+CQ280^3+CR280^3+CS280^3+CT280^3+CM281^3+CN281^3+CO281^3+CP281^3+CQ281^3+CR281^3+CS281^3+CT281^3</f>
        <v>0</v>
      </c>
      <c r="DD280" s="60">
        <f>CM280^3+CN280^3+CO280^3+CP280^3+CQ280^3+CR280^3+CS280^3+CT280^3+CU280^3+CV280^3+CW280^3+CX280^3+CY280^3+CZ280^3+DA280^3+DB280^3</f>
        <v>0</v>
      </c>
      <c r="DE280" s="61"/>
      <c r="DF280" s="68"/>
      <c r="DG280" s="69"/>
      <c r="DH280" s="70"/>
      <c r="DI280" s="70"/>
      <c r="DJ280" s="69"/>
      <c r="DK280" s="69"/>
      <c r="DL280" s="70"/>
      <c r="DM280" s="70"/>
      <c r="DN280" s="69"/>
      <c r="DO280" s="69"/>
      <c r="DP280" s="70"/>
      <c r="DQ280" s="70"/>
      <c r="DR280" s="69"/>
      <c r="DS280" s="69"/>
      <c r="DT280" s="70"/>
      <c r="DU280" s="71"/>
      <c r="DV280" s="66"/>
      <c r="DW280" s="51"/>
      <c r="DY280" s="109"/>
      <c r="DZ280" s="58"/>
      <c r="EA280" s="1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2"/>
      <c r="EQ280" s="59">
        <f>EA280^3+EB280^3+EC280^3+ED280^3+EE280^3+EF280^3+EG280^3+EH280^3+EA281^3+EB281^3+EC281^3+ED281^3+EE281^3+EF281^3+EG281^3+EH281^3</f>
        <v>0</v>
      </c>
      <c r="ER280" s="60">
        <f>EA280^3+EB280^3+EC280^3+ED280^3+EE280^3+EF280^3+EG280^3+EH280^3+EI280^3+EJ280^3+EK280^3+EL280^3+EM280^3+EN280^3+EO280^3+EP280^3</f>
        <v>0</v>
      </c>
      <c r="ES280" s="61"/>
      <c r="ET280" s="68"/>
      <c r="EU280" s="69"/>
      <c r="EV280" s="69"/>
      <c r="EW280" s="69"/>
      <c r="EX280" s="69"/>
      <c r="EY280" s="69"/>
      <c r="EZ280" s="69"/>
      <c r="FA280" s="69"/>
      <c r="FB280" s="69"/>
      <c r="FC280" s="69"/>
      <c r="FD280" s="69"/>
      <c r="FE280" s="69"/>
      <c r="FF280" s="69"/>
      <c r="FG280" s="69"/>
      <c r="FH280" s="69"/>
      <c r="FI280" s="73"/>
      <c r="FJ280" s="66"/>
      <c r="FK280" s="51"/>
    </row>
    <row r="281" spans="9:167" x14ac:dyDescent="0.2">
      <c r="I281" s="109"/>
      <c r="J281" s="58"/>
      <c r="K281" s="3">
        <f>F45</f>
        <v>32</v>
      </c>
      <c r="L281" s="4">
        <f>F238</f>
        <v>225</v>
      </c>
      <c r="M281" s="4">
        <f>F138</f>
        <v>125</v>
      </c>
      <c r="N281" s="4">
        <f>F145</f>
        <v>132</v>
      </c>
      <c r="O281" s="4">
        <f>F88</f>
        <v>75</v>
      </c>
      <c r="P281" s="4">
        <f>F195</f>
        <v>182</v>
      </c>
      <c r="Q281" s="4">
        <f>F55</f>
        <v>42</v>
      </c>
      <c r="R281" s="4">
        <f>F228</f>
        <v>215</v>
      </c>
      <c r="S281" s="4">
        <f>F231</f>
        <v>218</v>
      </c>
      <c r="T281" s="4">
        <f>F52</f>
        <v>39</v>
      </c>
      <c r="U281" s="4">
        <f>F200</f>
        <v>187</v>
      </c>
      <c r="V281" s="4">
        <f>F83</f>
        <v>70</v>
      </c>
      <c r="W281" s="4">
        <f>F154</f>
        <v>141</v>
      </c>
      <c r="X281" s="4">
        <f>F129</f>
        <v>116</v>
      </c>
      <c r="Y281" s="4">
        <f>F253</f>
        <v>240</v>
      </c>
      <c r="Z281" s="5">
        <f>F30</f>
        <v>17</v>
      </c>
      <c r="AA281" s="75">
        <f>S280^3+T280^3+U280^3+V280^3+W280^3+X280^3+Y280^3+Z280^3+S281^3+T281^3+U281^3+V281^3+W281^3+X281^3+Y281^3+Z281^3</f>
        <v>67634176</v>
      </c>
      <c r="AB281" s="76">
        <f t="shared" ref="AB281:AB295" si="48">K281^3+L281^3+M281^3+N281^3+O281^3+P281^3+Q281^3+R281^3+S281^3+T281^3+U281^3+V281^3+W281^3+X281^3+Y281^3+Z281^3</f>
        <v>67634176</v>
      </c>
      <c r="AC281" s="61"/>
      <c r="AD281" s="81" t="s">
        <v>125</v>
      </c>
      <c r="AE281" s="82" t="s">
        <v>124</v>
      </c>
      <c r="AF281" s="82" t="s">
        <v>127</v>
      </c>
      <c r="AG281" s="82" t="s">
        <v>126</v>
      </c>
      <c r="AH281" s="83" t="s">
        <v>129</v>
      </c>
      <c r="AI281" s="83" t="s">
        <v>128</v>
      </c>
      <c r="AJ281" s="83" t="s">
        <v>131</v>
      </c>
      <c r="AK281" s="83" t="s">
        <v>130</v>
      </c>
      <c r="AL281" s="82" t="s">
        <v>117</v>
      </c>
      <c r="AM281" s="82" t="s">
        <v>118</v>
      </c>
      <c r="AN281" s="82" t="s">
        <v>115</v>
      </c>
      <c r="AO281" s="82" t="s">
        <v>116</v>
      </c>
      <c r="AP281" s="83" t="s">
        <v>97</v>
      </c>
      <c r="AQ281" s="83" t="s">
        <v>98</v>
      </c>
      <c r="AR281" s="83" t="s">
        <v>95</v>
      </c>
      <c r="AS281" s="84" t="s">
        <v>96</v>
      </c>
      <c r="AT281" s="66"/>
      <c r="AU281" s="51"/>
      <c r="AW281" s="109"/>
      <c r="AX281" s="58"/>
      <c r="AY281" s="3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5"/>
      <c r="BO281" s="75">
        <f>BG280^3+BH280^3+BI280^3+BJ280^3+BK280^3+BL280^3+BM280^3+BN280^3+BG281^3+BH281^3+BI281^3+BJ281^3+BK281^3+BL281^3+BM281^3+BN281^3</f>
        <v>0</v>
      </c>
      <c r="BP281" s="76">
        <f t="shared" ref="BP281:BP295" si="49">AY281^3+AZ281^3+BA281^3+BB281^3+BC281^3+BD281^3+BE281^3+BF281^3+BG281^3+BH281^3+BI281^3+BJ281^3+BK281^3+BL281^3+BM281^3+BN281^3</f>
        <v>0</v>
      </c>
      <c r="BQ281" s="61"/>
      <c r="BR281" s="81"/>
      <c r="BS281" s="82"/>
      <c r="BT281" s="82"/>
      <c r="BU281" s="82"/>
      <c r="BV281" s="82"/>
      <c r="BW281" s="82"/>
      <c r="BX281" s="82"/>
      <c r="BY281" s="82"/>
      <c r="BZ281" s="83"/>
      <c r="CA281" s="83"/>
      <c r="CB281" s="83"/>
      <c r="CC281" s="83"/>
      <c r="CD281" s="83"/>
      <c r="CE281" s="83"/>
      <c r="CF281" s="83"/>
      <c r="CG281" s="84"/>
      <c r="CH281" s="66"/>
      <c r="CI281" s="51"/>
      <c r="CJ281" s="144"/>
      <c r="CK281" s="109"/>
      <c r="CL281" s="58"/>
      <c r="CM281" s="3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5"/>
      <c r="DC281" s="75">
        <f>CU280^3+CV280^3+CW280^3+CX280^3+CY280^3+CZ280^3+DA280^3+DB280^3+CU281^3+CV281^3+CW281^3+CX281^3+CY281^3+CZ281^3+DA281^3+DB281^3</f>
        <v>0</v>
      </c>
      <c r="DD281" s="76">
        <f t="shared" ref="DD281:DD295" si="50">CM281^3+CN281^3+CO281^3+CP281^3+CQ281^3+CR281^3+CS281^3+CT281^3+CU281^3+CV281^3+CW281^3+CX281^3+CY281^3+CZ281^3+DA281^3+DB281^3</f>
        <v>0</v>
      </c>
      <c r="DE281" s="61"/>
      <c r="DF281" s="81"/>
      <c r="DG281" s="82"/>
      <c r="DH281" s="83"/>
      <c r="DI281" s="83"/>
      <c r="DJ281" s="82"/>
      <c r="DK281" s="82"/>
      <c r="DL281" s="83"/>
      <c r="DM281" s="83"/>
      <c r="DN281" s="82"/>
      <c r="DO281" s="82"/>
      <c r="DP281" s="83"/>
      <c r="DQ281" s="83"/>
      <c r="DR281" s="82"/>
      <c r="DS281" s="82"/>
      <c r="DT281" s="83"/>
      <c r="DU281" s="84"/>
      <c r="DV281" s="66"/>
      <c r="DW281" s="51"/>
      <c r="DY281" s="109"/>
      <c r="DZ281" s="58"/>
      <c r="EA281" s="3"/>
      <c r="EB281" s="4"/>
      <c r="EC281" s="4"/>
      <c r="ED281" s="4"/>
      <c r="EE281" s="4"/>
      <c r="EF281" s="4"/>
      <c r="EG281" s="4"/>
      <c r="EH281" s="4"/>
      <c r="EI281" s="4"/>
      <c r="EJ281" s="4"/>
      <c r="EK281" s="4"/>
      <c r="EL281" s="4"/>
      <c r="EM281" s="4"/>
      <c r="EN281" s="4"/>
      <c r="EO281" s="4"/>
      <c r="EP281" s="5"/>
      <c r="EQ281" s="75">
        <f>EI280^3+EJ280^3+EK280^3+EL280^3+EM280^3+EN280^3+EO280^3+EP280^3+EI281^3+EJ281^3+EK281^3+EL281^3+EM281^3+EN281^3+EO281^3+EP281^3</f>
        <v>0</v>
      </c>
      <c r="ER281" s="76">
        <f t="shared" ref="ER281:ER295" si="51">EA281^3+EB281^3+EC281^3+ED281^3+EE281^3+EF281^3+EG281^3+EH281^3+EI281^3+EJ281^3+EK281^3+EL281^3+EM281^3+EN281^3+EO281^3+EP281^3</f>
        <v>0</v>
      </c>
      <c r="ES281" s="61"/>
      <c r="ET281" s="89"/>
      <c r="EU281" s="83"/>
      <c r="EV281" s="83"/>
      <c r="EW281" s="83"/>
      <c r="EX281" s="83"/>
      <c r="EY281" s="83"/>
      <c r="EZ281" s="83"/>
      <c r="FA281" s="83"/>
      <c r="FB281" s="83"/>
      <c r="FC281" s="83"/>
      <c r="FD281" s="83"/>
      <c r="FE281" s="83"/>
      <c r="FF281" s="83"/>
      <c r="FG281" s="83"/>
      <c r="FH281" s="83"/>
      <c r="FI281" s="84"/>
      <c r="FJ281" s="66"/>
      <c r="FK281" s="51"/>
    </row>
    <row r="282" spans="9:167" x14ac:dyDescent="0.2">
      <c r="I282" s="109"/>
      <c r="J282" s="58"/>
      <c r="K282" s="3">
        <f>F227</f>
        <v>214</v>
      </c>
      <c r="L282" s="4">
        <f>F56</f>
        <v>43</v>
      </c>
      <c r="M282" s="4">
        <f>F196</f>
        <v>183</v>
      </c>
      <c r="N282" s="4">
        <f>F87</f>
        <v>74</v>
      </c>
      <c r="O282" s="4">
        <f>F142</f>
        <v>129</v>
      </c>
      <c r="P282" s="4">
        <f>F141</f>
        <v>128</v>
      </c>
      <c r="Q282" s="4">
        <f>F241</f>
        <v>228</v>
      </c>
      <c r="R282" s="4">
        <f>F42</f>
        <v>29</v>
      </c>
      <c r="S282" s="4">
        <f>F33</f>
        <v>20</v>
      </c>
      <c r="T282" s="4">
        <f>F250</f>
        <v>237</v>
      </c>
      <c r="U282" s="4">
        <f>F126</f>
        <v>113</v>
      </c>
      <c r="V282" s="4">
        <f>F157</f>
        <v>144</v>
      </c>
      <c r="W282" s="4">
        <f>F84</f>
        <v>71</v>
      </c>
      <c r="X282" s="4">
        <f>F199</f>
        <v>186</v>
      </c>
      <c r="Y282" s="4">
        <f>F51</f>
        <v>38</v>
      </c>
      <c r="Z282" s="5">
        <f>F232</f>
        <v>219</v>
      </c>
      <c r="AA282" s="75">
        <f>K282^3+L282^3+M282^3+N282^3+O282^3+P282^3+Q282^3+R282^3+K283^3+L283^3+M283^3+N283^3+O283^3+P283^3+Q283^3+R283^3</f>
        <v>67634176</v>
      </c>
      <c r="AB282" s="76">
        <f t="shared" si="48"/>
        <v>67634176</v>
      </c>
      <c r="AC282" s="88"/>
      <c r="AD282" s="81" t="s">
        <v>108</v>
      </c>
      <c r="AE282" s="82" t="s">
        <v>107</v>
      </c>
      <c r="AF282" s="82" t="s">
        <v>110</v>
      </c>
      <c r="AG282" s="82" t="s">
        <v>109</v>
      </c>
      <c r="AH282" s="83" t="s">
        <v>112</v>
      </c>
      <c r="AI282" s="83" t="s">
        <v>111</v>
      </c>
      <c r="AJ282" s="83" t="s">
        <v>114</v>
      </c>
      <c r="AK282" s="83" t="s">
        <v>113</v>
      </c>
      <c r="AL282" s="82" t="s">
        <v>105</v>
      </c>
      <c r="AM282" s="82" t="s">
        <v>106</v>
      </c>
      <c r="AN282" s="82" t="s">
        <v>103</v>
      </c>
      <c r="AO282" s="82" t="s">
        <v>104</v>
      </c>
      <c r="AP282" s="83" t="s">
        <v>93</v>
      </c>
      <c r="AQ282" s="83" t="s">
        <v>94</v>
      </c>
      <c r="AR282" s="83" t="s">
        <v>91</v>
      </c>
      <c r="AS282" s="84" t="s">
        <v>92</v>
      </c>
      <c r="AT282" s="66"/>
      <c r="AU282" s="51"/>
      <c r="AW282" s="109"/>
      <c r="AX282" s="58"/>
      <c r="AY282" s="3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5"/>
      <c r="BO282" s="75">
        <f>AY282^3+AZ282^3+BA282^3+BB282^3+BC282^3+BD282^3+BE282^3+BF282^3+AY283^3+AZ283^3+BA283^3+BB283^3+BC283^3+BD283^3+BE283^3+BF283^3</f>
        <v>0</v>
      </c>
      <c r="BP282" s="76">
        <f t="shared" si="49"/>
        <v>0</v>
      </c>
      <c r="BQ282" s="88"/>
      <c r="BR282" s="89"/>
      <c r="BS282" s="83"/>
      <c r="BT282" s="83"/>
      <c r="BU282" s="83"/>
      <c r="BV282" s="83"/>
      <c r="BW282" s="83"/>
      <c r="BX282" s="83"/>
      <c r="BY282" s="83"/>
      <c r="BZ282" s="82"/>
      <c r="CA282" s="82"/>
      <c r="CB282" s="82"/>
      <c r="CC282" s="82"/>
      <c r="CD282" s="82"/>
      <c r="CE282" s="82"/>
      <c r="CF282" s="82"/>
      <c r="CG282" s="86"/>
      <c r="CH282" s="66"/>
      <c r="CI282" s="51"/>
      <c r="CJ282" s="144"/>
      <c r="CK282" s="109"/>
      <c r="CL282" s="58"/>
      <c r="CM282" s="3"/>
      <c r="CN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5"/>
      <c r="DC282" s="75">
        <f>CM282^3+CN282^3+CO282^3+CP282^3+CQ282^3+CR282^3+CS282^3+CT282^3+CM283^3+CN283^3+CO283^3+CP283^3+CQ283^3+CR283^3+CS283^3+CT283^3</f>
        <v>0</v>
      </c>
      <c r="DD282" s="76">
        <f t="shared" si="50"/>
        <v>0</v>
      </c>
      <c r="DE282" s="88"/>
      <c r="DF282" s="81"/>
      <c r="DG282" s="82"/>
      <c r="DH282" s="83"/>
      <c r="DI282" s="83"/>
      <c r="DJ282" s="82"/>
      <c r="DK282" s="82"/>
      <c r="DL282" s="83"/>
      <c r="DM282" s="83"/>
      <c r="DN282" s="82"/>
      <c r="DO282" s="82"/>
      <c r="DP282" s="83"/>
      <c r="DQ282" s="83"/>
      <c r="DR282" s="82"/>
      <c r="DS282" s="82"/>
      <c r="DT282" s="83"/>
      <c r="DU282" s="84"/>
      <c r="DV282" s="66"/>
      <c r="DW282" s="51"/>
      <c r="DY282" s="109"/>
      <c r="DZ282" s="58"/>
      <c r="EA282" s="3"/>
      <c r="EB282" s="4"/>
      <c r="EC282" s="4"/>
      <c r="ED282" s="4"/>
      <c r="EE282" s="4"/>
      <c r="EF282" s="4"/>
      <c r="EG282" s="4"/>
      <c r="EH282" s="4"/>
      <c r="EI282" s="4"/>
      <c r="EJ282" s="4"/>
      <c r="EK282" s="4"/>
      <c r="EL282" s="4"/>
      <c r="EM282" s="4"/>
      <c r="EN282" s="4"/>
      <c r="EO282" s="4"/>
      <c r="EP282" s="5"/>
      <c r="EQ282" s="75">
        <f>EA282^3+EB282^3+EC282^3+ED282^3+EE282^3+EF282^3+EG282^3+EH282^3+EA283^3+EB283^3+EC283^3+ED283^3+EE283^3+EF283^3+EG283^3+EH283^3</f>
        <v>0</v>
      </c>
      <c r="ER282" s="76">
        <f t="shared" si="51"/>
        <v>0</v>
      </c>
      <c r="ES282" s="88"/>
      <c r="ET282" s="81"/>
      <c r="EU282" s="82"/>
      <c r="EV282" s="82"/>
      <c r="EW282" s="82"/>
      <c r="EX282" s="82"/>
      <c r="EY282" s="82"/>
      <c r="EZ282" s="82"/>
      <c r="FA282" s="82"/>
      <c r="FB282" s="82"/>
      <c r="FC282" s="82"/>
      <c r="FD282" s="82"/>
      <c r="FE282" s="82"/>
      <c r="FF282" s="82"/>
      <c r="FG282" s="82"/>
      <c r="FH282" s="82"/>
      <c r="FI282" s="86"/>
      <c r="FJ282" s="66"/>
      <c r="FK282" s="51"/>
    </row>
    <row r="283" spans="9:167" x14ac:dyDescent="0.2">
      <c r="I283" s="109"/>
      <c r="J283" s="58"/>
      <c r="K283" s="3">
        <f>F220</f>
        <v>207</v>
      </c>
      <c r="L283" s="4">
        <f>F63</f>
        <v>50</v>
      </c>
      <c r="M283" s="4">
        <f>F187</f>
        <v>174</v>
      </c>
      <c r="N283" s="4">
        <f>F96</f>
        <v>83</v>
      </c>
      <c r="O283" s="4">
        <f>F169</f>
        <v>156</v>
      </c>
      <c r="P283" s="4">
        <f>F114</f>
        <v>101</v>
      </c>
      <c r="Q283" s="4">
        <f>F262</f>
        <v>249</v>
      </c>
      <c r="R283" s="4">
        <f>F21</f>
        <v>8</v>
      </c>
      <c r="S283" s="4">
        <f>F22</f>
        <v>9</v>
      </c>
      <c r="T283" s="4">
        <f>F261</f>
        <v>248</v>
      </c>
      <c r="U283" s="4">
        <f>F121</f>
        <v>108</v>
      </c>
      <c r="V283" s="4">
        <f>F162</f>
        <v>149</v>
      </c>
      <c r="W283" s="4">
        <f>F107</f>
        <v>94</v>
      </c>
      <c r="X283" s="4">
        <f>F176</f>
        <v>163</v>
      </c>
      <c r="Y283" s="4">
        <f>F76</f>
        <v>63</v>
      </c>
      <c r="Z283" s="5">
        <f>F207</f>
        <v>194</v>
      </c>
      <c r="AA283" s="75">
        <f>S282^3+T282^3+U282^3+V282^3+W282^3+X282^3+Y282^3+Z282^3+S283^3+T283^3+U283^3+V283^3+W283^3+X283^3+Y283^3+Z283^3</f>
        <v>67634176</v>
      </c>
      <c r="AB283" s="76">
        <f t="shared" si="48"/>
        <v>67634176</v>
      </c>
      <c r="AC283" s="61"/>
      <c r="AD283" s="81" t="s">
        <v>84</v>
      </c>
      <c r="AE283" s="82" t="s">
        <v>83</v>
      </c>
      <c r="AF283" s="82" t="s">
        <v>86</v>
      </c>
      <c r="AG283" s="82" t="s">
        <v>85</v>
      </c>
      <c r="AH283" s="83" t="s">
        <v>88</v>
      </c>
      <c r="AI283" s="83" t="s">
        <v>87</v>
      </c>
      <c r="AJ283" s="83" t="s">
        <v>90</v>
      </c>
      <c r="AK283" s="83" t="s">
        <v>89</v>
      </c>
      <c r="AL283" s="82" t="s">
        <v>81</v>
      </c>
      <c r="AM283" s="82" t="s">
        <v>82</v>
      </c>
      <c r="AN283" s="82" t="s">
        <v>79</v>
      </c>
      <c r="AO283" s="82" t="s">
        <v>80</v>
      </c>
      <c r="AP283" s="83" t="s">
        <v>77</v>
      </c>
      <c r="AQ283" s="83" t="s">
        <v>78</v>
      </c>
      <c r="AR283" s="83" t="s">
        <v>75</v>
      </c>
      <c r="AS283" s="84" t="s">
        <v>76</v>
      </c>
      <c r="AT283" s="66"/>
      <c r="AU283" s="51"/>
      <c r="AW283" s="109"/>
      <c r="AX283" s="58"/>
      <c r="AY283" s="3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5"/>
      <c r="BO283" s="75">
        <f>BG282^3+BH282^3+BI282^3+BJ282^3+BK282^3+BL282^3+BM282^3+BN282^3+BG283^3+BH283^3+BI283^3+BJ283^3+BK283^3+BL283^3+BM283^3+BN283^3</f>
        <v>0</v>
      </c>
      <c r="BP283" s="76">
        <f t="shared" si="49"/>
        <v>0</v>
      </c>
      <c r="BQ283" s="61"/>
      <c r="BR283" s="89"/>
      <c r="BS283" s="83"/>
      <c r="BT283" s="83"/>
      <c r="BU283" s="83"/>
      <c r="BV283" s="83"/>
      <c r="BW283" s="83"/>
      <c r="BX283" s="83"/>
      <c r="BY283" s="83"/>
      <c r="BZ283" s="82"/>
      <c r="CA283" s="82"/>
      <c r="CB283" s="82"/>
      <c r="CC283" s="82"/>
      <c r="CD283" s="82"/>
      <c r="CE283" s="82"/>
      <c r="CF283" s="82"/>
      <c r="CG283" s="86"/>
      <c r="CH283" s="66"/>
      <c r="CI283" s="51"/>
      <c r="CJ283" s="144"/>
      <c r="CK283" s="109"/>
      <c r="CL283" s="58"/>
      <c r="CM283" s="3"/>
      <c r="CN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/>
      <c r="DA283" s="4"/>
      <c r="DB283" s="5"/>
      <c r="DC283" s="75">
        <f>CU282^3+CV282^3+CW282^3+CX282^3+CY282^3+CZ282^3+DA282^3+DB282^3+CU283^3+CV283^3+CW283^3+CX283^3+CY283^3+CZ283^3+DA283^3+DB283^3</f>
        <v>0</v>
      </c>
      <c r="DD283" s="76">
        <f t="shared" si="50"/>
        <v>0</v>
      </c>
      <c r="DE283" s="61"/>
      <c r="DF283" s="81"/>
      <c r="DG283" s="82"/>
      <c r="DH283" s="83"/>
      <c r="DI283" s="83"/>
      <c r="DJ283" s="82"/>
      <c r="DK283" s="82"/>
      <c r="DL283" s="83"/>
      <c r="DM283" s="83"/>
      <c r="DN283" s="82"/>
      <c r="DO283" s="82"/>
      <c r="DP283" s="83"/>
      <c r="DQ283" s="83"/>
      <c r="DR283" s="82"/>
      <c r="DS283" s="82"/>
      <c r="DT283" s="83"/>
      <c r="DU283" s="84"/>
      <c r="DV283" s="66"/>
      <c r="DW283" s="51"/>
      <c r="DY283" s="109"/>
      <c r="DZ283" s="58"/>
      <c r="EA283" s="3"/>
      <c r="EB283" s="4"/>
      <c r="EC283" s="4"/>
      <c r="ED283" s="4"/>
      <c r="EE283" s="4"/>
      <c r="EF283" s="4"/>
      <c r="EG283" s="4"/>
      <c r="EH283" s="4"/>
      <c r="EI283" s="4"/>
      <c r="EJ283" s="4"/>
      <c r="EK283" s="4"/>
      <c r="EL283" s="4"/>
      <c r="EM283" s="4"/>
      <c r="EN283" s="4"/>
      <c r="EO283" s="4"/>
      <c r="EP283" s="5"/>
      <c r="EQ283" s="75">
        <f>EI282^3+EJ282^3+EK282^3+EL282^3+EM282^3+EN282^3+EO282^3+EP282^3+EI283^3+EJ283^3+EK283^3+EL283^3+EM283^3+EN283^3+EO283^3+EP283^3</f>
        <v>0</v>
      </c>
      <c r="ER283" s="76">
        <f t="shared" si="51"/>
        <v>0</v>
      </c>
      <c r="ES283" s="61"/>
      <c r="ET283" s="89"/>
      <c r="EU283" s="83"/>
      <c r="EV283" s="83"/>
      <c r="EW283" s="83"/>
      <c r="EX283" s="83"/>
      <c r="EY283" s="83"/>
      <c r="EZ283" s="83"/>
      <c r="FA283" s="83"/>
      <c r="FB283" s="83"/>
      <c r="FC283" s="83"/>
      <c r="FD283" s="83"/>
      <c r="FE283" s="83"/>
      <c r="FF283" s="83"/>
      <c r="FG283" s="83"/>
      <c r="FH283" s="83"/>
      <c r="FI283" s="84"/>
      <c r="FJ283" s="66"/>
      <c r="FK283" s="51"/>
    </row>
    <row r="284" spans="9:167" x14ac:dyDescent="0.2">
      <c r="I284" s="109"/>
      <c r="J284" s="58"/>
      <c r="K284" s="3">
        <f>F132</f>
        <v>119</v>
      </c>
      <c r="L284" s="4">
        <f>F151</f>
        <v>138</v>
      </c>
      <c r="M284" s="4">
        <f>F35</f>
        <v>22</v>
      </c>
      <c r="N284" s="4">
        <f>F248</f>
        <v>235</v>
      </c>
      <c r="O284" s="4">
        <f>F49</f>
        <v>36</v>
      </c>
      <c r="P284" s="4">
        <f>F234</f>
        <v>221</v>
      </c>
      <c r="Q284" s="4">
        <f>F78</f>
        <v>65</v>
      </c>
      <c r="R284" s="4">
        <f>F205</f>
        <v>192</v>
      </c>
      <c r="S284" s="4">
        <f>F190</f>
        <v>177</v>
      </c>
      <c r="T284" s="4">
        <f>F93</f>
        <v>80</v>
      </c>
      <c r="U284" s="4">
        <f>F225</f>
        <v>212</v>
      </c>
      <c r="V284" s="4">
        <f>F58</f>
        <v>45</v>
      </c>
      <c r="W284" s="4">
        <f>F243</f>
        <v>230</v>
      </c>
      <c r="X284" s="4">
        <f>F40</f>
        <v>27</v>
      </c>
      <c r="Y284" s="4">
        <f>F148</f>
        <v>135</v>
      </c>
      <c r="Z284" s="5">
        <f>F135</f>
        <v>122</v>
      </c>
      <c r="AA284" s="75">
        <f>K284^3+L284^3+M284^3+N284^3+O284^3+P284^3+Q284^3+R284^3+K285^3+L285^3+M285^3+N285^3+O285^3+P285^3+Q285^3+R285^3</f>
        <v>67634176</v>
      </c>
      <c r="AB284" s="76">
        <f t="shared" si="48"/>
        <v>67634176</v>
      </c>
      <c r="AC284" s="61"/>
      <c r="AD284" s="89" t="s">
        <v>249</v>
      </c>
      <c r="AE284" s="83" t="s">
        <v>248</v>
      </c>
      <c r="AF284" s="83" t="s">
        <v>251</v>
      </c>
      <c r="AG284" s="83" t="s">
        <v>250</v>
      </c>
      <c r="AH284" s="82" t="s">
        <v>253</v>
      </c>
      <c r="AI284" s="82" t="s">
        <v>252</v>
      </c>
      <c r="AJ284" s="82" t="s">
        <v>255</v>
      </c>
      <c r="AK284" s="82" t="s">
        <v>254</v>
      </c>
      <c r="AL284" s="83" t="s">
        <v>246</v>
      </c>
      <c r="AM284" s="83" t="s">
        <v>247</v>
      </c>
      <c r="AN284" s="83" t="s">
        <v>244</v>
      </c>
      <c r="AO284" s="83" t="s">
        <v>245</v>
      </c>
      <c r="AP284" s="82" t="s">
        <v>242</v>
      </c>
      <c r="AQ284" s="82" t="s">
        <v>243</v>
      </c>
      <c r="AR284" s="82" t="s">
        <v>240</v>
      </c>
      <c r="AS284" s="86" t="s">
        <v>241</v>
      </c>
      <c r="AT284" s="66"/>
      <c r="AU284" s="51"/>
      <c r="AW284" s="109"/>
      <c r="AX284" s="58"/>
      <c r="AY284" s="3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5"/>
      <c r="BO284" s="75">
        <f>AY284^3+AZ284^3+BA284^3+BB284^3+BC284^3+BD284^3+BE284^3+BF284^3+AY285^3+AZ285^3+BA285^3+BB285^3+BC285^3+BD285^3+BE285^3+BF285^3</f>
        <v>0</v>
      </c>
      <c r="BP284" s="76">
        <f t="shared" si="49"/>
        <v>0</v>
      </c>
      <c r="BQ284" s="61"/>
      <c r="BR284" s="81"/>
      <c r="BS284" s="82"/>
      <c r="BT284" s="82"/>
      <c r="BU284" s="82"/>
      <c r="BV284" s="82"/>
      <c r="BW284" s="82"/>
      <c r="BX284" s="82"/>
      <c r="BY284" s="82"/>
      <c r="BZ284" s="83"/>
      <c r="CA284" s="83"/>
      <c r="CB284" s="83"/>
      <c r="CC284" s="83"/>
      <c r="CD284" s="83"/>
      <c r="CE284" s="83"/>
      <c r="CF284" s="83"/>
      <c r="CG284" s="84"/>
      <c r="CH284" s="66"/>
      <c r="CI284" s="51"/>
      <c r="CJ284" s="144"/>
      <c r="CK284" s="109"/>
      <c r="CL284" s="58"/>
      <c r="CM284" s="3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5"/>
      <c r="DC284" s="75">
        <f>CM284^3+CN284^3+CO284^3+CP284^3+CQ284^3+CR284^3+CS284^3+CT284^3+CM285^3+CN285^3+CO285^3+CP285^3+CQ285^3+CR285^3+CS285^3+CT285^3</f>
        <v>0</v>
      </c>
      <c r="DD284" s="76">
        <f t="shared" si="50"/>
        <v>0</v>
      </c>
      <c r="DE284" s="61"/>
      <c r="DF284" s="81"/>
      <c r="DG284" s="82"/>
      <c r="DH284" s="83"/>
      <c r="DI284" s="83"/>
      <c r="DJ284" s="82"/>
      <c r="DK284" s="82"/>
      <c r="DL284" s="83"/>
      <c r="DM284" s="83"/>
      <c r="DN284" s="82"/>
      <c r="DO284" s="82"/>
      <c r="DP284" s="83"/>
      <c r="DQ284" s="83"/>
      <c r="DR284" s="82"/>
      <c r="DS284" s="82"/>
      <c r="DT284" s="83"/>
      <c r="DU284" s="84"/>
      <c r="DV284" s="66"/>
      <c r="DW284" s="51"/>
      <c r="DY284" s="109"/>
      <c r="DZ284" s="58"/>
      <c r="EA284" s="3"/>
      <c r="EB284" s="4"/>
      <c r="EC284" s="4"/>
      <c r="ED284" s="4"/>
      <c r="EE284" s="4"/>
      <c r="EF284" s="4"/>
      <c r="EG284" s="4"/>
      <c r="EH284" s="4"/>
      <c r="EI284" s="4"/>
      <c r="EJ284" s="4"/>
      <c r="EK284" s="4"/>
      <c r="EL284" s="4"/>
      <c r="EM284" s="4"/>
      <c r="EN284" s="4"/>
      <c r="EO284" s="4"/>
      <c r="EP284" s="5"/>
      <c r="EQ284" s="75">
        <f>EA284^3+EB284^3+EC284^3+ED284^3+EE284^3+EF284^3+EG284^3+EH284^3+EA285^3+EB285^3+EC285^3+ED285^3+EE285^3+EF285^3+EG285^3+EH285^3</f>
        <v>0</v>
      </c>
      <c r="ER284" s="76">
        <f t="shared" si="51"/>
        <v>0</v>
      </c>
      <c r="ES284" s="61"/>
      <c r="ET284" s="81"/>
      <c r="EU284" s="82"/>
      <c r="EV284" s="82"/>
      <c r="EW284" s="82"/>
      <c r="EX284" s="82"/>
      <c r="EY284" s="82"/>
      <c r="EZ284" s="82"/>
      <c r="FA284" s="82"/>
      <c r="FB284" s="82"/>
      <c r="FC284" s="82"/>
      <c r="FD284" s="82"/>
      <c r="FE284" s="82"/>
      <c r="FF284" s="82"/>
      <c r="FG284" s="82"/>
      <c r="FH284" s="82"/>
      <c r="FI284" s="86"/>
      <c r="FJ284" s="66"/>
      <c r="FK284" s="51"/>
    </row>
    <row r="285" spans="9:167" x14ac:dyDescent="0.2">
      <c r="I285" s="109"/>
      <c r="J285" s="58"/>
      <c r="K285" s="3">
        <f>F123</f>
        <v>110</v>
      </c>
      <c r="L285" s="4">
        <f>F160</f>
        <v>147</v>
      </c>
      <c r="M285" s="4">
        <f>F28</f>
        <v>15</v>
      </c>
      <c r="N285" s="4">
        <f>F255</f>
        <v>242</v>
      </c>
      <c r="O285" s="4">
        <f>F70</f>
        <v>57</v>
      </c>
      <c r="P285" s="4">
        <f>F213</f>
        <v>200</v>
      </c>
      <c r="Q285" s="4">
        <f>F105</f>
        <v>92</v>
      </c>
      <c r="R285" s="4">
        <f>F178</f>
        <v>165</v>
      </c>
      <c r="S285" s="4">
        <f>F185</f>
        <v>172</v>
      </c>
      <c r="T285" s="4">
        <f>F98</f>
        <v>85</v>
      </c>
      <c r="U285" s="4">
        <f>F214</f>
        <v>201</v>
      </c>
      <c r="V285" s="4">
        <f>F69</f>
        <v>56</v>
      </c>
      <c r="W285" s="4">
        <f>F268</f>
        <v>255</v>
      </c>
      <c r="X285" s="4">
        <f>F15</f>
        <v>2</v>
      </c>
      <c r="Y285" s="4">
        <f>F171</f>
        <v>158</v>
      </c>
      <c r="Z285" s="5">
        <f>F112</f>
        <v>99</v>
      </c>
      <c r="AA285" s="75">
        <f>S284^3+T284^3+U284^3+V284^3+W284^3+X284^3+Y284^3+Z284^3+S285^3+T285^3+U285^3+V285^3+W285^3+X285^3+Y285^3+Z285^3</f>
        <v>67634176</v>
      </c>
      <c r="AB285" s="76">
        <f t="shared" si="48"/>
        <v>67634176</v>
      </c>
      <c r="AC285" s="61"/>
      <c r="AD285" s="89" t="s">
        <v>217</v>
      </c>
      <c r="AE285" s="83" t="s">
        <v>216</v>
      </c>
      <c r="AF285" s="83" t="s">
        <v>219</v>
      </c>
      <c r="AG285" s="83" t="s">
        <v>218</v>
      </c>
      <c r="AH285" s="82" t="s">
        <v>221</v>
      </c>
      <c r="AI285" s="82" t="s">
        <v>220</v>
      </c>
      <c r="AJ285" s="82" t="s">
        <v>223</v>
      </c>
      <c r="AK285" s="82" t="s">
        <v>222</v>
      </c>
      <c r="AL285" s="83" t="s">
        <v>214</v>
      </c>
      <c r="AM285" s="83" t="s">
        <v>215</v>
      </c>
      <c r="AN285" s="83" t="s">
        <v>212</v>
      </c>
      <c r="AO285" s="83" t="s">
        <v>213</v>
      </c>
      <c r="AP285" s="82" t="s">
        <v>210</v>
      </c>
      <c r="AQ285" s="82" t="s">
        <v>211</v>
      </c>
      <c r="AR285" s="82" t="s">
        <v>208</v>
      </c>
      <c r="AS285" s="86" t="s">
        <v>209</v>
      </c>
      <c r="AT285" s="66"/>
      <c r="AU285" s="51"/>
      <c r="AW285" s="109"/>
      <c r="AX285" s="58"/>
      <c r="AY285" s="3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5"/>
      <c r="BO285" s="75">
        <f>BG284^3+BH284^3+BI284^3+BJ284^3+BK284^3+BL284^3+BM284^3+BN284^3+BG285^3+BH285^3+BI285^3+BJ285^3+BK285^3+BL285^3+BM285^3+BN285^3</f>
        <v>0</v>
      </c>
      <c r="BP285" s="76">
        <f t="shared" si="49"/>
        <v>0</v>
      </c>
      <c r="BQ285" s="61"/>
      <c r="BR285" s="81"/>
      <c r="BS285" s="82"/>
      <c r="BT285" s="82"/>
      <c r="BU285" s="82"/>
      <c r="BV285" s="82"/>
      <c r="BW285" s="82"/>
      <c r="BX285" s="82"/>
      <c r="BY285" s="82"/>
      <c r="BZ285" s="83"/>
      <c r="CA285" s="83"/>
      <c r="CB285" s="83"/>
      <c r="CC285" s="83"/>
      <c r="CD285" s="83"/>
      <c r="CE285" s="83"/>
      <c r="CF285" s="83"/>
      <c r="CG285" s="84"/>
      <c r="CH285" s="66"/>
      <c r="CI285" s="51"/>
      <c r="CJ285" s="144"/>
      <c r="CK285" s="109"/>
      <c r="CL285" s="58"/>
      <c r="CM285" s="3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5"/>
      <c r="DC285" s="75">
        <f>CU284^3+CV284^3+CW284^3+CX284^3+CY284^3+CZ284^3+DA284^3+DB284^3+CU285^3+CV285^3+CW285^3+CX285^3+CY285^3+CZ285^3+DA285^3+DB285^3</f>
        <v>0</v>
      </c>
      <c r="DD285" s="76">
        <f t="shared" si="50"/>
        <v>0</v>
      </c>
      <c r="DE285" s="61"/>
      <c r="DF285" s="81"/>
      <c r="DG285" s="82"/>
      <c r="DH285" s="83"/>
      <c r="DI285" s="83"/>
      <c r="DJ285" s="82"/>
      <c r="DK285" s="82"/>
      <c r="DL285" s="83"/>
      <c r="DM285" s="83"/>
      <c r="DN285" s="82"/>
      <c r="DO285" s="82"/>
      <c r="DP285" s="83"/>
      <c r="DQ285" s="83"/>
      <c r="DR285" s="82"/>
      <c r="DS285" s="82"/>
      <c r="DT285" s="83"/>
      <c r="DU285" s="84"/>
      <c r="DV285" s="66"/>
      <c r="DW285" s="51"/>
      <c r="DY285" s="109"/>
      <c r="DZ285" s="58"/>
      <c r="EA285" s="3"/>
      <c r="EB285" s="4"/>
      <c r="EC285" s="4"/>
      <c r="ED285" s="4"/>
      <c r="EE285" s="4"/>
      <c r="EF285" s="4"/>
      <c r="EG285" s="4"/>
      <c r="EH285" s="4"/>
      <c r="EI285" s="4"/>
      <c r="EJ285" s="4"/>
      <c r="EK285" s="4"/>
      <c r="EL285" s="4"/>
      <c r="EM285" s="4"/>
      <c r="EN285" s="4"/>
      <c r="EO285" s="4"/>
      <c r="EP285" s="5"/>
      <c r="EQ285" s="75">
        <f>EI284^3+EJ284^3+EK284^3+EL284^3+EM284^3+EN284^3+EO284^3+EP284^3+EI285^3+EJ285^3+EK285^3+EL285^3+EM285^3+EN285^3+EO285^3+EP285^3</f>
        <v>0</v>
      </c>
      <c r="ER285" s="76">
        <f t="shared" si="51"/>
        <v>0</v>
      </c>
      <c r="ES285" s="61"/>
      <c r="ET285" s="89"/>
      <c r="EU285" s="83"/>
      <c r="EV285" s="83"/>
      <c r="EW285" s="83"/>
      <c r="EX285" s="83"/>
      <c r="EY285" s="83"/>
      <c r="EZ285" s="83"/>
      <c r="FA285" s="83"/>
      <c r="FB285" s="83"/>
      <c r="FC285" s="83"/>
      <c r="FD285" s="83"/>
      <c r="FE285" s="83"/>
      <c r="FF285" s="83"/>
      <c r="FG285" s="83"/>
      <c r="FH285" s="83"/>
      <c r="FI285" s="84"/>
      <c r="FJ285" s="66"/>
      <c r="FK285" s="51"/>
    </row>
    <row r="286" spans="9:167" x14ac:dyDescent="0.2">
      <c r="I286" s="109"/>
      <c r="J286" s="58"/>
      <c r="K286" s="3">
        <f>F181</f>
        <v>168</v>
      </c>
      <c r="L286" s="4">
        <f>F102</f>
        <v>89</v>
      </c>
      <c r="M286" s="4">
        <f>F210</f>
        <v>197</v>
      </c>
      <c r="N286" s="4">
        <f>F73</f>
        <v>60</v>
      </c>
      <c r="O286" s="4">
        <f>F256</f>
        <v>243</v>
      </c>
      <c r="P286" s="4">
        <f>F27</f>
        <v>14</v>
      </c>
      <c r="Q286" s="4">
        <f>F159</f>
        <v>146</v>
      </c>
      <c r="R286" s="4">
        <f>F124</f>
        <v>111</v>
      </c>
      <c r="S286" s="4">
        <f>F111</f>
        <v>98</v>
      </c>
      <c r="T286" s="4">
        <f>F172</f>
        <v>159</v>
      </c>
      <c r="U286" s="4">
        <f>F16</f>
        <v>3</v>
      </c>
      <c r="V286" s="4">
        <f>F267</f>
        <v>254</v>
      </c>
      <c r="W286" s="4">
        <f>F66</f>
        <v>53</v>
      </c>
      <c r="X286" s="4">
        <f>F217</f>
        <v>204</v>
      </c>
      <c r="Y286" s="4">
        <f>F101</f>
        <v>88</v>
      </c>
      <c r="Z286" s="5">
        <f>F182</f>
        <v>169</v>
      </c>
      <c r="AA286" s="75">
        <f>K286^3+L286^3+M286^3+N286^3+O286^3+P286^3+Q286^3+R286^3+K287^3+L287^3+M287^3+N287^3+O287^3+P287^3+Q287^3+R287^3</f>
        <v>67634176</v>
      </c>
      <c r="AB286" s="76">
        <f t="shared" si="48"/>
        <v>67634176</v>
      </c>
      <c r="AC286" s="61"/>
      <c r="AD286" s="89" t="s">
        <v>184</v>
      </c>
      <c r="AE286" s="83" t="s">
        <v>183</v>
      </c>
      <c r="AF286" s="83" t="s">
        <v>186</v>
      </c>
      <c r="AG286" s="83" t="s">
        <v>185</v>
      </c>
      <c r="AH286" s="82" t="s">
        <v>188</v>
      </c>
      <c r="AI286" s="82" t="s">
        <v>187</v>
      </c>
      <c r="AJ286" s="82" t="s">
        <v>190</v>
      </c>
      <c r="AK286" s="82" t="s">
        <v>189</v>
      </c>
      <c r="AL286" s="83" t="s">
        <v>181</v>
      </c>
      <c r="AM286" s="83" t="s">
        <v>182</v>
      </c>
      <c r="AN286" s="83" t="s">
        <v>179</v>
      </c>
      <c r="AO286" s="83" t="s">
        <v>180</v>
      </c>
      <c r="AP286" s="82" t="s">
        <v>177</v>
      </c>
      <c r="AQ286" s="82" t="s">
        <v>178</v>
      </c>
      <c r="AR286" s="82" t="s">
        <v>175</v>
      </c>
      <c r="AS286" s="86" t="s">
        <v>176</v>
      </c>
      <c r="AT286" s="66"/>
      <c r="AU286" s="51"/>
      <c r="AW286" s="109"/>
      <c r="AX286" s="58"/>
      <c r="AY286" s="3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5"/>
      <c r="BO286" s="75">
        <f>AY286^3+AZ286^3+BA286^3+BB286^3+BC286^3+BD286^3+BE286^3+BF286^3+AY287^3+AZ287^3+BA287^3+BB287^3+BC287^3+BD287^3+BE287^3+BF287^3</f>
        <v>0</v>
      </c>
      <c r="BP286" s="76">
        <f t="shared" si="49"/>
        <v>0</v>
      </c>
      <c r="BQ286" s="61"/>
      <c r="BR286" s="89"/>
      <c r="BS286" s="83"/>
      <c r="BT286" s="83"/>
      <c r="BU286" s="83"/>
      <c r="BV286" s="83"/>
      <c r="BW286" s="83"/>
      <c r="BX286" s="83"/>
      <c r="BY286" s="83"/>
      <c r="BZ286" s="82"/>
      <c r="CA286" s="82"/>
      <c r="CB286" s="82"/>
      <c r="CC286" s="82"/>
      <c r="CD286" s="82"/>
      <c r="CE286" s="82"/>
      <c r="CF286" s="82"/>
      <c r="CG286" s="86"/>
      <c r="CH286" s="66"/>
      <c r="CI286" s="51"/>
      <c r="CJ286" s="144"/>
      <c r="CK286" s="109"/>
      <c r="CL286" s="58"/>
      <c r="CM286" s="3"/>
      <c r="CN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/>
      <c r="DA286" s="4"/>
      <c r="DB286" s="5"/>
      <c r="DC286" s="75">
        <f>CM286^3+CN286^3+CO286^3+CP286^3+CQ286^3+CR286^3+CS286^3+CT286^3+CM287^3+CN287^3+CO287^3+CP287^3+CQ287^3+CR287^3+CS287^3+CT287^3</f>
        <v>0</v>
      </c>
      <c r="DD286" s="76">
        <f t="shared" si="50"/>
        <v>0</v>
      </c>
      <c r="DE286" s="61"/>
      <c r="DF286" s="81"/>
      <c r="DG286" s="82"/>
      <c r="DH286" s="83"/>
      <c r="DI286" s="83"/>
      <c r="DJ286" s="82"/>
      <c r="DK286" s="82"/>
      <c r="DL286" s="83"/>
      <c r="DM286" s="83"/>
      <c r="DN286" s="82"/>
      <c r="DO286" s="82"/>
      <c r="DP286" s="83"/>
      <c r="DQ286" s="83"/>
      <c r="DR286" s="82"/>
      <c r="DS286" s="82"/>
      <c r="DT286" s="83"/>
      <c r="DU286" s="84"/>
      <c r="DV286" s="66"/>
      <c r="DW286" s="51"/>
      <c r="DY286" s="109"/>
      <c r="DZ286" s="58"/>
      <c r="EA286" s="3"/>
      <c r="EB286" s="4"/>
      <c r="EC286" s="4"/>
      <c r="ED286" s="4"/>
      <c r="EE286" s="4"/>
      <c r="EF286" s="4"/>
      <c r="EG286" s="4"/>
      <c r="EH286" s="4"/>
      <c r="EI286" s="4"/>
      <c r="EJ286" s="4"/>
      <c r="EK286" s="4"/>
      <c r="EL286" s="4"/>
      <c r="EM286" s="4"/>
      <c r="EN286" s="4"/>
      <c r="EO286" s="4"/>
      <c r="EP286" s="5"/>
      <c r="EQ286" s="75">
        <f>EA286^3+EB286^3+EC286^3+ED286^3+EE286^3+EF286^3+EG286^3+EH286^3+EA287^3+EB287^3+EC287^3+ED287^3+EE287^3+EF287^3+EG287^3+EH287^3</f>
        <v>0</v>
      </c>
      <c r="ER286" s="76">
        <f t="shared" si="51"/>
        <v>0</v>
      </c>
      <c r="ES286" s="61"/>
      <c r="ET286" s="81"/>
      <c r="EU286" s="82"/>
      <c r="EV286" s="82"/>
      <c r="EW286" s="82"/>
      <c r="EX286" s="82"/>
      <c r="EY286" s="82"/>
      <c r="EZ286" s="82"/>
      <c r="FA286" s="82"/>
      <c r="FB286" s="82"/>
      <c r="FC286" s="82"/>
      <c r="FD286" s="82"/>
      <c r="FE286" s="82"/>
      <c r="FF286" s="82"/>
      <c r="FG286" s="82"/>
      <c r="FH286" s="82"/>
      <c r="FI286" s="86"/>
      <c r="FJ286" s="66"/>
      <c r="FK286" s="51"/>
    </row>
    <row r="287" spans="9:167" x14ac:dyDescent="0.2">
      <c r="I287" s="109"/>
      <c r="J287" s="58"/>
      <c r="K287" s="3">
        <f>F202</f>
        <v>189</v>
      </c>
      <c r="L287" s="4">
        <f>F81</f>
        <v>68</v>
      </c>
      <c r="M287" s="4">
        <f>F237</f>
        <v>224</v>
      </c>
      <c r="N287" s="4">
        <f>F46</f>
        <v>33</v>
      </c>
      <c r="O287" s="4">
        <f>F247</f>
        <v>234</v>
      </c>
      <c r="P287" s="4">
        <f>F36</f>
        <v>23</v>
      </c>
      <c r="Q287" s="4">
        <f>F152</f>
        <v>139</v>
      </c>
      <c r="R287" s="4">
        <f>F131</f>
        <v>118</v>
      </c>
      <c r="S287" s="4">
        <f>F136</f>
        <v>123</v>
      </c>
      <c r="T287" s="4">
        <f>F147</f>
        <v>134</v>
      </c>
      <c r="U287" s="4">
        <f>F39</f>
        <v>26</v>
      </c>
      <c r="V287" s="4">
        <f>F244</f>
        <v>231</v>
      </c>
      <c r="W287" s="4">
        <f>F61</f>
        <v>48</v>
      </c>
      <c r="X287" s="4">
        <f>F222</f>
        <v>209</v>
      </c>
      <c r="Y287" s="4">
        <f>F90</f>
        <v>77</v>
      </c>
      <c r="Z287" s="5">
        <f>F193</f>
        <v>180</v>
      </c>
      <c r="AA287" s="75">
        <f>S286^3+T286^3+U286^3+V286^3+W286^3+X286^3+Y286^3+Z286^3+S287^3+T287^3+U287^3+V287^3+W287^3+X287^3+Y287^3+Z287^3</f>
        <v>67634176</v>
      </c>
      <c r="AB287" s="76">
        <f t="shared" si="48"/>
        <v>67634176</v>
      </c>
      <c r="AC287" s="61"/>
      <c r="AD287" s="89" t="s">
        <v>151</v>
      </c>
      <c r="AE287" s="83" t="s">
        <v>150</v>
      </c>
      <c r="AF287" s="83" t="s">
        <v>153</v>
      </c>
      <c r="AG287" s="83" t="s">
        <v>152</v>
      </c>
      <c r="AH287" s="82" t="s">
        <v>155</v>
      </c>
      <c r="AI287" s="82" t="s">
        <v>154</v>
      </c>
      <c r="AJ287" s="82" t="s">
        <v>157</v>
      </c>
      <c r="AK287" s="82" t="s">
        <v>156</v>
      </c>
      <c r="AL287" s="83" t="s">
        <v>148</v>
      </c>
      <c r="AM287" s="83" t="s">
        <v>149</v>
      </c>
      <c r="AN287" s="83" t="s">
        <v>146</v>
      </c>
      <c r="AO287" s="83" t="s">
        <v>147</v>
      </c>
      <c r="AP287" s="82" t="s">
        <v>144</v>
      </c>
      <c r="AQ287" s="82" t="s">
        <v>145</v>
      </c>
      <c r="AR287" s="82" t="s">
        <v>142</v>
      </c>
      <c r="AS287" s="86" t="s">
        <v>143</v>
      </c>
      <c r="AT287" s="66"/>
      <c r="AU287" s="51"/>
      <c r="AW287" s="109"/>
      <c r="AX287" s="58"/>
      <c r="AY287" s="3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5"/>
      <c r="BO287" s="75">
        <f>BG286^3+BH286^3+BI286^3+BJ286^3+BK286^3+BL286^3+BM286^3+BN286^3+BG287^3+BH287^3+BI287^3+BJ287^3+BK287^3+BL287^3+BM287^3+BN287^3</f>
        <v>0</v>
      </c>
      <c r="BP287" s="76">
        <f t="shared" si="49"/>
        <v>0</v>
      </c>
      <c r="BQ287" s="61"/>
      <c r="BR287" s="89"/>
      <c r="BS287" s="83"/>
      <c r="BT287" s="83"/>
      <c r="BU287" s="83"/>
      <c r="BV287" s="83"/>
      <c r="BW287" s="83"/>
      <c r="BX287" s="83"/>
      <c r="BY287" s="83"/>
      <c r="BZ287" s="82"/>
      <c r="CA287" s="82"/>
      <c r="CB287" s="82"/>
      <c r="CC287" s="82"/>
      <c r="CD287" s="82"/>
      <c r="CE287" s="82"/>
      <c r="CF287" s="82"/>
      <c r="CG287" s="86"/>
      <c r="CH287" s="66"/>
      <c r="CI287" s="51"/>
      <c r="CJ287" s="144"/>
      <c r="CK287" s="109"/>
      <c r="CL287" s="58"/>
      <c r="CM287" s="3"/>
      <c r="CN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/>
      <c r="DA287" s="4"/>
      <c r="DB287" s="5"/>
      <c r="DC287" s="75">
        <f>CU286^3+CV286^3+CW286^3+CX286^3+CY286^3+CZ286^3+DA286^3+DB286^3+CU287^3+CV287^3+CW287^3+CX287^3+CY287^3+CZ287^3+DA287^3+DB287^3</f>
        <v>0</v>
      </c>
      <c r="DD287" s="76">
        <f t="shared" si="50"/>
        <v>0</v>
      </c>
      <c r="DE287" s="61"/>
      <c r="DF287" s="81"/>
      <c r="DG287" s="82"/>
      <c r="DH287" s="83"/>
      <c r="DI287" s="83"/>
      <c r="DJ287" s="82"/>
      <c r="DK287" s="82"/>
      <c r="DL287" s="83"/>
      <c r="DM287" s="83"/>
      <c r="DN287" s="82"/>
      <c r="DO287" s="82"/>
      <c r="DP287" s="83"/>
      <c r="DQ287" s="83"/>
      <c r="DR287" s="82"/>
      <c r="DS287" s="82"/>
      <c r="DT287" s="83"/>
      <c r="DU287" s="84"/>
      <c r="DV287" s="66"/>
      <c r="DW287" s="51"/>
      <c r="DY287" s="109"/>
      <c r="DZ287" s="58"/>
      <c r="EA287" s="3"/>
      <c r="EB287" s="4"/>
      <c r="EC287" s="4"/>
      <c r="ED287" s="4"/>
      <c r="EE287" s="4"/>
      <c r="EF287" s="4"/>
      <c r="EG287" s="4"/>
      <c r="EH287" s="4"/>
      <c r="EI287" s="4"/>
      <c r="EJ287" s="4"/>
      <c r="EK287" s="4"/>
      <c r="EL287" s="4"/>
      <c r="EM287" s="4"/>
      <c r="EN287" s="4"/>
      <c r="EO287" s="4"/>
      <c r="EP287" s="5"/>
      <c r="EQ287" s="75">
        <f>EI286^3+EJ286^3+EK286^3+EL286^3+EM286^3+EN286^3+EO286^3+EP286^3+EI287^3+EJ287^3+EK287^3+EL287^3+EM287^3+EN287^3+EO287^3+EP287^3</f>
        <v>0</v>
      </c>
      <c r="ER287" s="76">
        <f t="shared" si="51"/>
        <v>0</v>
      </c>
      <c r="ES287" s="61"/>
      <c r="ET287" s="89"/>
      <c r="EU287" s="83"/>
      <c r="EV287" s="83"/>
      <c r="EW287" s="83"/>
      <c r="EX287" s="83"/>
      <c r="EY287" s="83"/>
      <c r="EZ287" s="83"/>
      <c r="FA287" s="83"/>
      <c r="FB287" s="83"/>
      <c r="FC287" s="83"/>
      <c r="FD287" s="83"/>
      <c r="FE287" s="83"/>
      <c r="FF287" s="83"/>
      <c r="FG287" s="83"/>
      <c r="FH287" s="83"/>
      <c r="FI287" s="84"/>
      <c r="FJ287" s="66"/>
      <c r="FK287" s="51"/>
    </row>
    <row r="288" spans="9:167" x14ac:dyDescent="0.2">
      <c r="I288" s="109"/>
      <c r="J288" s="58"/>
      <c r="K288" s="3">
        <f>F103</f>
        <v>90</v>
      </c>
      <c r="L288" s="4">
        <f>F180</f>
        <v>167</v>
      </c>
      <c r="M288" s="4">
        <f>F72</f>
        <v>59</v>
      </c>
      <c r="N288" s="4">
        <f>F211</f>
        <v>198</v>
      </c>
      <c r="O288" s="4">
        <f>F26</f>
        <v>13</v>
      </c>
      <c r="P288" s="4">
        <f>F257</f>
        <v>244</v>
      </c>
      <c r="Q288" s="4">
        <f>F125</f>
        <v>112</v>
      </c>
      <c r="R288" s="4">
        <f>F158</f>
        <v>145</v>
      </c>
      <c r="S288" s="4">
        <f>F173</f>
        <v>160</v>
      </c>
      <c r="T288" s="4">
        <f>F110</f>
        <v>97</v>
      </c>
      <c r="U288" s="4">
        <f>F266</f>
        <v>253</v>
      </c>
      <c r="V288" s="4">
        <f>F17</f>
        <v>4</v>
      </c>
      <c r="W288" s="4">
        <f>F216</f>
        <v>203</v>
      </c>
      <c r="X288" s="4">
        <f>F67</f>
        <v>54</v>
      </c>
      <c r="Y288" s="4">
        <f>F183</f>
        <v>170</v>
      </c>
      <c r="Z288" s="5">
        <f>F100</f>
        <v>87</v>
      </c>
      <c r="AA288" s="75">
        <f>K288^3+L288^3+M288^3+N288^3+O288^3+P288^3+Q288^3+R288^3+K289^3+L289^3+M289^3+N289^3+O289^3+P289^3+Q289^3+R289^3</f>
        <v>67634176</v>
      </c>
      <c r="AB288" s="76">
        <f t="shared" si="48"/>
        <v>67634176</v>
      </c>
      <c r="AC288" s="95"/>
      <c r="AD288" s="81" t="s">
        <v>68</v>
      </c>
      <c r="AE288" s="82" t="s">
        <v>67</v>
      </c>
      <c r="AF288" s="82" t="s">
        <v>66</v>
      </c>
      <c r="AG288" s="82" t="s">
        <v>65</v>
      </c>
      <c r="AH288" s="83" t="s">
        <v>72</v>
      </c>
      <c r="AI288" s="83" t="s">
        <v>71</v>
      </c>
      <c r="AJ288" s="83" t="s">
        <v>70</v>
      </c>
      <c r="AK288" s="83" t="s">
        <v>69</v>
      </c>
      <c r="AL288" s="82" t="s">
        <v>50</v>
      </c>
      <c r="AM288" s="82" t="s">
        <v>51</v>
      </c>
      <c r="AN288" s="82" t="s">
        <v>52</v>
      </c>
      <c r="AO288" s="82" t="s">
        <v>53</v>
      </c>
      <c r="AP288" s="83" t="s">
        <v>30</v>
      </c>
      <c r="AQ288" s="83" t="s">
        <v>31</v>
      </c>
      <c r="AR288" s="83" t="s">
        <v>32</v>
      </c>
      <c r="AS288" s="84" t="s">
        <v>33</v>
      </c>
      <c r="AT288" s="66"/>
      <c r="AU288" s="51"/>
      <c r="AW288" s="109"/>
      <c r="AX288" s="58"/>
      <c r="AY288" s="3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5"/>
      <c r="BO288" s="75">
        <f>AY288^3+AZ288^3+BA288^3+BB288^3+BC288^3+BD288^3+BE288^3+BF288^3+AY289^3+AZ289^3+BA289^3+BB289^3+BC289^3+BD289^3+BE289^3+BF289^3</f>
        <v>0</v>
      </c>
      <c r="BP288" s="76">
        <f t="shared" si="49"/>
        <v>0</v>
      </c>
      <c r="BQ288" s="95"/>
      <c r="BR288" s="81"/>
      <c r="BS288" s="82"/>
      <c r="BT288" s="82"/>
      <c r="BU288" s="82"/>
      <c r="BV288" s="82"/>
      <c r="BW288" s="82"/>
      <c r="BX288" s="82"/>
      <c r="BY288" s="82"/>
      <c r="BZ288" s="83"/>
      <c r="CA288" s="83"/>
      <c r="CB288" s="83"/>
      <c r="CC288" s="83"/>
      <c r="CD288" s="83"/>
      <c r="CE288" s="83"/>
      <c r="CF288" s="83"/>
      <c r="CG288" s="84"/>
      <c r="CH288" s="66"/>
      <c r="CI288" s="51"/>
      <c r="CJ288" s="144"/>
      <c r="CK288" s="109"/>
      <c r="CL288" s="58"/>
      <c r="CM288" s="3"/>
      <c r="CN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5"/>
      <c r="DC288" s="75">
        <f>CM288^3+CN288^3+CO288^3+CP288^3+CQ288^3+CR288^3+CS288^3+CT288^3+CM289^3+CN289^3+CO289^3+CP289^3+CQ289^3+CR289^3+CS289^3+CT289^3</f>
        <v>0</v>
      </c>
      <c r="DD288" s="76">
        <f t="shared" si="50"/>
        <v>0</v>
      </c>
      <c r="DE288" s="95"/>
      <c r="DF288" s="89"/>
      <c r="DG288" s="83"/>
      <c r="DH288" s="82"/>
      <c r="DI288" s="82"/>
      <c r="DJ288" s="83"/>
      <c r="DK288" s="83"/>
      <c r="DL288" s="82"/>
      <c r="DM288" s="82"/>
      <c r="DN288" s="83"/>
      <c r="DO288" s="83"/>
      <c r="DP288" s="82"/>
      <c r="DQ288" s="82"/>
      <c r="DR288" s="83"/>
      <c r="DS288" s="83"/>
      <c r="DT288" s="82"/>
      <c r="DU288" s="86"/>
      <c r="DV288" s="66"/>
      <c r="DW288" s="51"/>
      <c r="DY288" s="109"/>
      <c r="DZ288" s="58"/>
      <c r="EA288" s="3"/>
      <c r="EB288" s="4"/>
      <c r="EC288" s="4"/>
      <c r="ED288" s="4"/>
      <c r="EE288" s="4"/>
      <c r="EF288" s="4"/>
      <c r="EG288" s="4"/>
      <c r="EH288" s="4"/>
      <c r="EI288" s="4"/>
      <c r="EJ288" s="4"/>
      <c r="EK288" s="4"/>
      <c r="EL288" s="4"/>
      <c r="EM288" s="4"/>
      <c r="EN288" s="4"/>
      <c r="EO288" s="4"/>
      <c r="EP288" s="5"/>
      <c r="EQ288" s="75">
        <f>EA288^3+EB288^3+EC288^3+ED288^3+EE288^3+EF288^3+EG288^3+EH288^3+EA289^3+EB289^3+EC289^3+ED289^3+EE289^3+EF289^3+EG289^3+EH289^3</f>
        <v>0</v>
      </c>
      <c r="ER288" s="76">
        <f t="shared" si="51"/>
        <v>0</v>
      </c>
      <c r="ES288" s="95"/>
      <c r="ET288" s="81"/>
      <c r="EU288" s="82"/>
      <c r="EV288" s="82"/>
      <c r="EW288" s="82"/>
      <c r="EX288" s="82"/>
      <c r="EY288" s="82"/>
      <c r="EZ288" s="82"/>
      <c r="FA288" s="82"/>
      <c r="FB288" s="82"/>
      <c r="FC288" s="82"/>
      <c r="FD288" s="82"/>
      <c r="FE288" s="82"/>
      <c r="FF288" s="82"/>
      <c r="FG288" s="82"/>
      <c r="FH288" s="82"/>
      <c r="FI288" s="86"/>
      <c r="FJ288" s="66"/>
      <c r="FK288" s="51"/>
    </row>
    <row r="289" spans="9:167" x14ac:dyDescent="0.2">
      <c r="I289" s="109"/>
      <c r="J289" s="58"/>
      <c r="K289" s="3">
        <f>F80</f>
        <v>67</v>
      </c>
      <c r="L289" s="4">
        <f>F203</f>
        <v>190</v>
      </c>
      <c r="M289" s="4">
        <f>F47</f>
        <v>34</v>
      </c>
      <c r="N289" s="4">
        <f>F236</f>
        <v>223</v>
      </c>
      <c r="O289" s="4">
        <f>F37</f>
        <v>24</v>
      </c>
      <c r="P289" s="4">
        <f>F246</f>
        <v>233</v>
      </c>
      <c r="Q289" s="4">
        <f>F130</f>
        <v>117</v>
      </c>
      <c r="R289" s="4">
        <f>F153</f>
        <v>140</v>
      </c>
      <c r="S289" s="4">
        <f>F146</f>
        <v>133</v>
      </c>
      <c r="T289" s="4">
        <f>F137</f>
        <v>124</v>
      </c>
      <c r="U289" s="4">
        <f>F245</f>
        <v>232</v>
      </c>
      <c r="V289" s="4">
        <f>F38</f>
        <v>25</v>
      </c>
      <c r="W289" s="4">
        <f>F223</f>
        <v>210</v>
      </c>
      <c r="X289" s="4">
        <f>F60</f>
        <v>47</v>
      </c>
      <c r="Y289" s="4">
        <f>F192</f>
        <v>179</v>
      </c>
      <c r="Z289" s="5">
        <f>F91</f>
        <v>78</v>
      </c>
      <c r="AA289" s="75">
        <f>S288^3+T288^3+U288^3+V288^3+W288^3+X288^3+Y288^3+Z288^3+S289^3+T289^3+U289^3+V289^3+W289^3+X289^3+Y289^3+Z289^3</f>
        <v>67634176</v>
      </c>
      <c r="AB289" s="76">
        <f t="shared" si="48"/>
        <v>67634176</v>
      </c>
      <c r="AC289" s="61"/>
      <c r="AD289" s="81" t="s">
        <v>60</v>
      </c>
      <c r="AE289" s="82" t="s">
        <v>59</v>
      </c>
      <c r="AF289" s="82" t="s">
        <v>58</v>
      </c>
      <c r="AG289" s="82" t="s">
        <v>57</v>
      </c>
      <c r="AH289" s="83" t="s">
        <v>64</v>
      </c>
      <c r="AI289" s="83" t="s">
        <v>63</v>
      </c>
      <c r="AJ289" s="83" t="s">
        <v>62</v>
      </c>
      <c r="AK289" s="83" t="s">
        <v>61</v>
      </c>
      <c r="AL289" s="82" t="s">
        <v>46</v>
      </c>
      <c r="AM289" s="82" t="s">
        <v>47</v>
      </c>
      <c r="AN289" s="82" t="s">
        <v>48</v>
      </c>
      <c r="AO289" s="82" t="s">
        <v>49</v>
      </c>
      <c r="AP289" s="83" t="s">
        <v>26</v>
      </c>
      <c r="AQ289" s="83" t="s">
        <v>27</v>
      </c>
      <c r="AR289" s="83" t="s">
        <v>28</v>
      </c>
      <c r="AS289" s="84" t="s">
        <v>29</v>
      </c>
      <c r="AT289" s="66"/>
      <c r="AU289" s="51"/>
      <c r="AW289" s="109"/>
      <c r="AX289" s="58"/>
      <c r="AY289" s="3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5"/>
      <c r="BO289" s="75">
        <f>BG288^3+BH288^3+BI288^3+BJ288^3+BK288^3+BL288^3+BM288^3+BN288^3+BG289^3+BH289^3+BI289^3+BJ289^3+BK289^3+BL289^3+BM289^3+BN289^3</f>
        <v>0</v>
      </c>
      <c r="BP289" s="76">
        <f t="shared" si="49"/>
        <v>0</v>
      </c>
      <c r="BQ289" s="61"/>
      <c r="BR289" s="81"/>
      <c r="BS289" s="82"/>
      <c r="BT289" s="82"/>
      <c r="BU289" s="82"/>
      <c r="BV289" s="82"/>
      <c r="BW289" s="82"/>
      <c r="BX289" s="82"/>
      <c r="BY289" s="82"/>
      <c r="BZ289" s="83"/>
      <c r="CA289" s="83"/>
      <c r="CB289" s="83"/>
      <c r="CC289" s="83"/>
      <c r="CD289" s="83"/>
      <c r="CE289" s="83"/>
      <c r="CF289" s="83"/>
      <c r="CG289" s="84"/>
      <c r="CH289" s="66"/>
      <c r="CI289" s="51"/>
      <c r="CJ289" s="144"/>
      <c r="CK289" s="109"/>
      <c r="CL289" s="58"/>
      <c r="CM289" s="3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4"/>
      <c r="DB289" s="5"/>
      <c r="DC289" s="75">
        <f>CU288^3+CV288^3+CW288^3+CX288^3+CY288^3+CZ288^3+DA288^3+DB288^3+CU289^3+CV289^3+CW289^3+CX289^3+CY289^3+CZ289^3+DA289^3+DB289^3</f>
        <v>0</v>
      </c>
      <c r="DD289" s="76">
        <f t="shared" si="50"/>
        <v>0</v>
      </c>
      <c r="DE289" s="61"/>
      <c r="DF289" s="89"/>
      <c r="DG289" s="83"/>
      <c r="DH289" s="82"/>
      <c r="DI289" s="82"/>
      <c r="DJ289" s="83"/>
      <c r="DK289" s="83"/>
      <c r="DL289" s="82"/>
      <c r="DM289" s="82"/>
      <c r="DN289" s="83"/>
      <c r="DO289" s="83"/>
      <c r="DP289" s="82"/>
      <c r="DQ289" s="82"/>
      <c r="DR289" s="83"/>
      <c r="DS289" s="83"/>
      <c r="DT289" s="82"/>
      <c r="DU289" s="86"/>
      <c r="DV289" s="66"/>
      <c r="DW289" s="51"/>
      <c r="DY289" s="109"/>
      <c r="DZ289" s="58"/>
      <c r="EA289" s="3"/>
      <c r="EB289" s="4"/>
      <c r="EC289" s="4"/>
      <c r="ED289" s="4"/>
      <c r="EE289" s="4"/>
      <c r="EF289" s="4"/>
      <c r="EG289" s="4"/>
      <c r="EH289" s="4"/>
      <c r="EI289" s="4"/>
      <c r="EJ289" s="4"/>
      <c r="EK289" s="4"/>
      <c r="EL289" s="4"/>
      <c r="EM289" s="4"/>
      <c r="EN289" s="4"/>
      <c r="EO289" s="4"/>
      <c r="EP289" s="5"/>
      <c r="EQ289" s="75">
        <f>EI288^3+EJ288^3+EK288^3+EL288^3+EM288^3+EN288^3+EO288^3+EP288^3+EI289^3+EJ289^3+EK289^3+EL289^3+EM289^3+EN289^3+EO289^3+EP289^3</f>
        <v>0</v>
      </c>
      <c r="ER289" s="76">
        <f t="shared" si="51"/>
        <v>0</v>
      </c>
      <c r="ES289" s="61"/>
      <c r="ET289" s="89"/>
      <c r="EU289" s="83"/>
      <c r="EV289" s="83"/>
      <c r="EW289" s="83"/>
      <c r="EX289" s="83"/>
      <c r="EY289" s="83"/>
      <c r="EZ289" s="83"/>
      <c r="FA289" s="83"/>
      <c r="FB289" s="83"/>
      <c r="FC289" s="83"/>
      <c r="FD289" s="83"/>
      <c r="FE289" s="83"/>
      <c r="FF289" s="83"/>
      <c r="FG289" s="83"/>
      <c r="FH289" s="83"/>
      <c r="FI289" s="84"/>
      <c r="FJ289" s="66"/>
      <c r="FK289" s="51"/>
    </row>
    <row r="290" spans="9:167" x14ac:dyDescent="0.2">
      <c r="I290" s="109"/>
      <c r="J290" s="58"/>
      <c r="K290" s="3">
        <f>F150</f>
        <v>137</v>
      </c>
      <c r="L290" s="4">
        <f>F133</f>
        <v>120</v>
      </c>
      <c r="M290" s="4">
        <f>F249</f>
        <v>236</v>
      </c>
      <c r="N290" s="4">
        <f>F34</f>
        <v>21</v>
      </c>
      <c r="O290" s="4">
        <f>F235</f>
        <v>222</v>
      </c>
      <c r="P290" s="4">
        <f>F48</f>
        <v>35</v>
      </c>
      <c r="Q290" s="4">
        <f>F204</f>
        <v>191</v>
      </c>
      <c r="R290" s="4">
        <f>F79</f>
        <v>66</v>
      </c>
      <c r="S290" s="4">
        <f>F92</f>
        <v>79</v>
      </c>
      <c r="T290" s="4">
        <f>F191</f>
        <v>178</v>
      </c>
      <c r="U290" s="4">
        <f>F59</f>
        <v>46</v>
      </c>
      <c r="V290" s="4">
        <f>F224</f>
        <v>211</v>
      </c>
      <c r="W290" s="4">
        <f>F41</f>
        <v>28</v>
      </c>
      <c r="X290" s="4">
        <f>F242</f>
        <v>229</v>
      </c>
      <c r="Y290" s="4">
        <f>F134</f>
        <v>121</v>
      </c>
      <c r="Z290" s="5">
        <f>F149</f>
        <v>136</v>
      </c>
      <c r="AA290" s="75">
        <f>K290^3+L290^3+M290^3+N290^3+O290^3+P290^3+Q290^3+R290^3+K291^3+L291^3+M291^3+N291^3+O291^3+P291^3+Q291^3+R291^3</f>
        <v>67634176</v>
      </c>
      <c r="AB290" s="76">
        <f t="shared" si="48"/>
        <v>67634176</v>
      </c>
      <c r="AC290" s="61"/>
      <c r="AD290" s="81" t="s">
        <v>41</v>
      </c>
      <c r="AE290" s="82" t="s">
        <v>40</v>
      </c>
      <c r="AF290" s="82" t="s">
        <v>39</v>
      </c>
      <c r="AG290" s="82" t="s">
        <v>38</v>
      </c>
      <c r="AH290" s="83" t="s">
        <v>45</v>
      </c>
      <c r="AI290" s="83" t="s">
        <v>44</v>
      </c>
      <c r="AJ290" s="83" t="s">
        <v>43</v>
      </c>
      <c r="AK290" s="83" t="s">
        <v>42</v>
      </c>
      <c r="AL290" s="82" t="s">
        <v>34</v>
      </c>
      <c r="AM290" s="82" t="s">
        <v>35</v>
      </c>
      <c r="AN290" s="82" t="s">
        <v>36</v>
      </c>
      <c r="AO290" s="82" t="s">
        <v>37</v>
      </c>
      <c r="AP290" s="83" t="s">
        <v>22</v>
      </c>
      <c r="AQ290" s="83" t="s">
        <v>23</v>
      </c>
      <c r="AR290" s="83" t="s">
        <v>24</v>
      </c>
      <c r="AS290" s="84" t="s">
        <v>25</v>
      </c>
      <c r="AT290" s="66"/>
      <c r="AU290" s="51"/>
      <c r="AW290" s="109"/>
      <c r="AX290" s="58"/>
      <c r="AY290" s="3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5"/>
      <c r="BO290" s="75">
        <f>AY290^3+AZ290^3+BA290^3+BB290^3+BC290^3+BD290^3+BE290^3+BF290^3+AY291^3+AZ291^3+BA291^3+BB291^3+BC291^3+BD291^3+BE291^3+BF291^3</f>
        <v>0</v>
      </c>
      <c r="BP290" s="76">
        <f t="shared" si="49"/>
        <v>0</v>
      </c>
      <c r="BQ290" s="61"/>
      <c r="BR290" s="89"/>
      <c r="BS290" s="83"/>
      <c r="BT290" s="83"/>
      <c r="BU290" s="83"/>
      <c r="BV290" s="83"/>
      <c r="BW290" s="83"/>
      <c r="BX290" s="83"/>
      <c r="BY290" s="83"/>
      <c r="BZ290" s="82"/>
      <c r="CA290" s="82"/>
      <c r="CB290" s="82"/>
      <c r="CC290" s="82"/>
      <c r="CD290" s="82"/>
      <c r="CE290" s="82"/>
      <c r="CF290" s="82"/>
      <c r="CG290" s="86"/>
      <c r="CH290" s="66"/>
      <c r="CI290" s="51"/>
      <c r="CJ290" s="144"/>
      <c r="CK290" s="109"/>
      <c r="CL290" s="58"/>
      <c r="CM290" s="3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4"/>
      <c r="DB290" s="5"/>
      <c r="DC290" s="75">
        <f>CM290^3+CN290^3+CO290^3+CP290^3+CQ290^3+CR290^3+CS290^3+CT290^3+CM291^3+CN291^3+CO291^3+CP291^3+CQ291^3+CR291^3+CS291^3+CT291^3</f>
        <v>0</v>
      </c>
      <c r="DD290" s="76">
        <f t="shared" si="50"/>
        <v>0</v>
      </c>
      <c r="DE290" s="61"/>
      <c r="DF290" s="89"/>
      <c r="DG290" s="83"/>
      <c r="DH290" s="82"/>
      <c r="DI290" s="82"/>
      <c r="DJ290" s="83"/>
      <c r="DK290" s="83"/>
      <c r="DL290" s="82"/>
      <c r="DM290" s="82"/>
      <c r="DN290" s="83"/>
      <c r="DO290" s="83"/>
      <c r="DP290" s="82"/>
      <c r="DQ290" s="82"/>
      <c r="DR290" s="83"/>
      <c r="DS290" s="83"/>
      <c r="DT290" s="82"/>
      <c r="DU290" s="86"/>
      <c r="DV290" s="66"/>
      <c r="DW290" s="51"/>
      <c r="DY290" s="109"/>
      <c r="DZ290" s="58"/>
      <c r="EA290" s="3"/>
      <c r="EB290" s="4"/>
      <c r="EC290" s="4"/>
      <c r="ED290" s="4"/>
      <c r="EE290" s="4"/>
      <c r="EF290" s="4"/>
      <c r="EG290" s="4"/>
      <c r="EH290" s="4"/>
      <c r="EI290" s="4"/>
      <c r="EJ290" s="4"/>
      <c r="EK290" s="4"/>
      <c r="EL290" s="4"/>
      <c r="EM290" s="4"/>
      <c r="EN290" s="4"/>
      <c r="EO290" s="4"/>
      <c r="EP290" s="5"/>
      <c r="EQ290" s="75">
        <f>EA290^3+EB290^3+EC290^3+ED290^3+EE290^3+EF290^3+EG290^3+EH290^3+EA291^3+EB291^3+EC291^3+ED291^3+EE291^3+EF291^3+EG291^3+EH291^3</f>
        <v>0</v>
      </c>
      <c r="ER290" s="76">
        <f t="shared" si="51"/>
        <v>0</v>
      </c>
      <c r="ES290" s="61"/>
      <c r="ET290" s="81"/>
      <c r="EU290" s="82"/>
      <c r="EV290" s="82"/>
      <c r="EW290" s="82"/>
      <c r="EX290" s="82"/>
      <c r="EY290" s="82"/>
      <c r="EZ290" s="82"/>
      <c r="FA290" s="82"/>
      <c r="FB290" s="82"/>
      <c r="FC290" s="82"/>
      <c r="FD290" s="82"/>
      <c r="FE290" s="82"/>
      <c r="FF290" s="82"/>
      <c r="FG290" s="82"/>
      <c r="FH290" s="82"/>
      <c r="FI290" s="86"/>
      <c r="FJ290" s="66"/>
      <c r="FK290" s="51"/>
    </row>
    <row r="291" spans="9:167" x14ac:dyDescent="0.2">
      <c r="I291" s="109"/>
      <c r="J291" s="58"/>
      <c r="K291" s="3">
        <f>F161</f>
        <v>148</v>
      </c>
      <c r="L291" s="4">
        <f>F122</f>
        <v>109</v>
      </c>
      <c r="M291" s="4">
        <f>F254</f>
        <v>241</v>
      </c>
      <c r="N291" s="4">
        <f>F29</f>
        <v>16</v>
      </c>
      <c r="O291" s="4">
        <f>F212</f>
        <v>199</v>
      </c>
      <c r="P291" s="4">
        <f>F71</f>
        <v>58</v>
      </c>
      <c r="Q291" s="4">
        <f>F179</f>
        <v>166</v>
      </c>
      <c r="R291" s="4">
        <f>F104</f>
        <v>91</v>
      </c>
      <c r="S291" s="4">
        <f>F99</f>
        <v>86</v>
      </c>
      <c r="T291" s="4">
        <f>F184</f>
        <v>171</v>
      </c>
      <c r="U291" s="4">
        <f>F68</f>
        <v>55</v>
      </c>
      <c r="V291" s="4">
        <f>F215</f>
        <v>202</v>
      </c>
      <c r="W291" s="4">
        <f>F14</f>
        <v>1</v>
      </c>
      <c r="X291" s="4">
        <f>F269</f>
        <v>256</v>
      </c>
      <c r="Y291" s="4">
        <f>F113</f>
        <v>100</v>
      </c>
      <c r="Z291" s="5">
        <f>F170</f>
        <v>157</v>
      </c>
      <c r="AA291" s="75">
        <f>S290^3+T290^3+U290^3+V290^3+W290^3+X290^3+Y290^3+Z290^3+S291^3+T291^3+U291^3+V291^3+W291^3+X291^3+Y291^3+Z291^3</f>
        <v>67634176</v>
      </c>
      <c r="AB291" s="76">
        <f t="shared" si="48"/>
        <v>67634176</v>
      </c>
      <c r="AC291" s="61"/>
      <c r="AD291" s="81" t="s">
        <v>17</v>
      </c>
      <c r="AE291" s="82" t="s">
        <v>16</v>
      </c>
      <c r="AF291" s="82" t="s">
        <v>15</v>
      </c>
      <c r="AG291" s="82" t="s">
        <v>14</v>
      </c>
      <c r="AH291" s="83" t="s">
        <v>21</v>
      </c>
      <c r="AI291" s="83" t="s">
        <v>20</v>
      </c>
      <c r="AJ291" s="83" t="s">
        <v>19</v>
      </c>
      <c r="AK291" s="83" t="s">
        <v>18</v>
      </c>
      <c r="AL291" s="82" t="s">
        <v>10</v>
      </c>
      <c r="AM291" s="82" t="s">
        <v>11</v>
      </c>
      <c r="AN291" s="82" t="s">
        <v>12</v>
      </c>
      <c r="AO291" s="82" t="s">
        <v>13</v>
      </c>
      <c r="AP291" s="83" t="s">
        <v>6</v>
      </c>
      <c r="AQ291" s="83" t="s">
        <v>7</v>
      </c>
      <c r="AR291" s="83" t="s">
        <v>8</v>
      </c>
      <c r="AS291" s="84" t="s">
        <v>9</v>
      </c>
      <c r="AT291" s="66"/>
      <c r="AU291" s="51"/>
      <c r="AW291" s="109"/>
      <c r="AX291" s="58"/>
      <c r="AY291" s="3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5"/>
      <c r="BO291" s="75">
        <f>BG290^3+BH290^3+BI290^3+BJ290^3+BK290^3+BL290^3+BM290^3+BN290^3+BG291^3+BH291^3+BI291^3+BJ291^3+BK291^3+BL291^3+BM291^3+BN291^3</f>
        <v>0</v>
      </c>
      <c r="BP291" s="76">
        <f t="shared" si="49"/>
        <v>0</v>
      </c>
      <c r="BQ291" s="61"/>
      <c r="BR291" s="89"/>
      <c r="BS291" s="83"/>
      <c r="BT291" s="83"/>
      <c r="BU291" s="83"/>
      <c r="BV291" s="83"/>
      <c r="BW291" s="83"/>
      <c r="BX291" s="83"/>
      <c r="BY291" s="83"/>
      <c r="BZ291" s="82"/>
      <c r="CA291" s="82"/>
      <c r="CB291" s="82"/>
      <c r="CC291" s="82"/>
      <c r="CD291" s="82"/>
      <c r="CE291" s="82"/>
      <c r="CF291" s="82"/>
      <c r="CG291" s="86"/>
      <c r="CH291" s="66"/>
      <c r="CI291" s="51"/>
      <c r="CJ291" s="144"/>
      <c r="CK291" s="109"/>
      <c r="CL291" s="58"/>
      <c r="CM291" s="3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4"/>
      <c r="DB291" s="5"/>
      <c r="DC291" s="75">
        <f>CU290^3+CV290^3+CW290^3+CX290^3+CY290^3+CZ290^3+DA290^3+DB290^3+CU291^3+CV291^3+CW291^3+CX291^3+CY291^3+CZ291^3+DA291^3+DB291^3</f>
        <v>0</v>
      </c>
      <c r="DD291" s="76">
        <f t="shared" si="50"/>
        <v>0</v>
      </c>
      <c r="DE291" s="61"/>
      <c r="DF291" s="89"/>
      <c r="DG291" s="83"/>
      <c r="DH291" s="82"/>
      <c r="DI291" s="82"/>
      <c r="DJ291" s="83"/>
      <c r="DK291" s="83"/>
      <c r="DL291" s="82"/>
      <c r="DM291" s="82"/>
      <c r="DN291" s="83"/>
      <c r="DO291" s="83"/>
      <c r="DP291" s="82"/>
      <c r="DQ291" s="82"/>
      <c r="DR291" s="83"/>
      <c r="DS291" s="83"/>
      <c r="DT291" s="82"/>
      <c r="DU291" s="86"/>
      <c r="DV291" s="66"/>
      <c r="DW291" s="51"/>
      <c r="DY291" s="109"/>
      <c r="DZ291" s="58"/>
      <c r="EA291" s="3"/>
      <c r="EB291" s="4"/>
      <c r="EC291" s="4"/>
      <c r="ED291" s="4"/>
      <c r="EE291" s="4"/>
      <c r="EF291" s="4"/>
      <c r="EG291" s="4"/>
      <c r="EH291" s="4"/>
      <c r="EI291" s="4"/>
      <c r="EJ291" s="4"/>
      <c r="EK291" s="4"/>
      <c r="EL291" s="4"/>
      <c r="EM291" s="4"/>
      <c r="EN291" s="4"/>
      <c r="EO291" s="4"/>
      <c r="EP291" s="5"/>
      <c r="EQ291" s="75">
        <f>EI290^3+EJ290^3+EK290^3+EL290^3+EM290^3+EN290^3+EO290^3+EP290^3+EI291^3+EJ291^3+EK291^3+EL291^3+EM291^3+EN291^3+EO291^3+EP291^3</f>
        <v>0</v>
      </c>
      <c r="ER291" s="76">
        <f t="shared" si="51"/>
        <v>0</v>
      </c>
      <c r="ES291" s="61"/>
      <c r="ET291" s="89"/>
      <c r="EU291" s="83"/>
      <c r="EV291" s="83"/>
      <c r="EW291" s="83"/>
      <c r="EX291" s="83"/>
      <c r="EY291" s="83"/>
      <c r="EZ291" s="83"/>
      <c r="FA291" s="83"/>
      <c r="FB291" s="83"/>
      <c r="FC291" s="83"/>
      <c r="FD291" s="83"/>
      <c r="FE291" s="83"/>
      <c r="FF291" s="83"/>
      <c r="FG291" s="83"/>
      <c r="FH291" s="83"/>
      <c r="FI291" s="84"/>
      <c r="FJ291" s="66"/>
      <c r="FK291" s="51"/>
    </row>
    <row r="292" spans="9:167" x14ac:dyDescent="0.2">
      <c r="I292" s="109"/>
      <c r="J292" s="58"/>
      <c r="K292" s="3">
        <f>F57</f>
        <v>44</v>
      </c>
      <c r="L292" s="4">
        <f>F226</f>
        <v>213</v>
      </c>
      <c r="M292" s="4">
        <f>F86</f>
        <v>73</v>
      </c>
      <c r="N292" s="4">
        <f>F197</f>
        <v>184</v>
      </c>
      <c r="O292" s="4">
        <f>F140</f>
        <v>127</v>
      </c>
      <c r="P292" s="4">
        <f>F143</f>
        <v>130</v>
      </c>
      <c r="Q292" s="4">
        <f>F43</f>
        <v>30</v>
      </c>
      <c r="R292" s="4">
        <f>F240</f>
        <v>227</v>
      </c>
      <c r="S292" s="4">
        <f>F251</f>
        <v>238</v>
      </c>
      <c r="T292" s="4">
        <f>F32</f>
        <v>19</v>
      </c>
      <c r="U292" s="4">
        <f>F156</f>
        <v>143</v>
      </c>
      <c r="V292" s="4">
        <f>F127</f>
        <v>114</v>
      </c>
      <c r="W292" s="4">
        <f>F198</f>
        <v>185</v>
      </c>
      <c r="X292" s="4">
        <f>F85</f>
        <v>72</v>
      </c>
      <c r="Y292" s="4">
        <f>F233</f>
        <v>220</v>
      </c>
      <c r="Z292" s="5">
        <f>F50</f>
        <v>37</v>
      </c>
      <c r="AA292" s="75">
        <f>K292^3+L292^3+M292^3+N292^3+O292^3+P292^3+Q292^3+R292^3+K293^3+L293^3+M293^3+N293^3+O293^3+P293^3+Q293^3+R293^3</f>
        <v>67634176</v>
      </c>
      <c r="AB292" s="76">
        <f t="shared" si="48"/>
        <v>67634176</v>
      </c>
      <c r="AC292" s="61"/>
      <c r="AD292" s="89" t="s">
        <v>231</v>
      </c>
      <c r="AE292" s="83" t="s">
        <v>230</v>
      </c>
      <c r="AF292" s="83" t="s">
        <v>229</v>
      </c>
      <c r="AG292" s="83" t="s">
        <v>228</v>
      </c>
      <c r="AH292" s="82" t="s">
        <v>263</v>
      </c>
      <c r="AI292" s="82" t="s">
        <v>262</v>
      </c>
      <c r="AJ292" s="82" t="s">
        <v>261</v>
      </c>
      <c r="AK292" s="82" t="s">
        <v>260</v>
      </c>
      <c r="AL292" s="83" t="s">
        <v>195</v>
      </c>
      <c r="AM292" s="83" t="s">
        <v>196</v>
      </c>
      <c r="AN292" s="83" t="s">
        <v>197</v>
      </c>
      <c r="AO292" s="83" t="s">
        <v>198</v>
      </c>
      <c r="AP292" s="82" t="s">
        <v>162</v>
      </c>
      <c r="AQ292" s="82" t="s">
        <v>163</v>
      </c>
      <c r="AR292" s="82" t="s">
        <v>164</v>
      </c>
      <c r="AS292" s="86" t="s">
        <v>165</v>
      </c>
      <c r="AT292" s="66"/>
      <c r="AU292" s="51"/>
      <c r="AW292" s="109"/>
      <c r="AX292" s="58"/>
      <c r="AY292" s="3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5"/>
      <c r="BO292" s="75">
        <f>AY292^3+AZ292^3+BA292^3+BB292^3+BC292^3+BD292^3+BE292^3+BF292^3+AY293^3+AZ293^3+BA293^3+BB293^3+BC293^3+BD293^3+BE293^3+BF293^3</f>
        <v>0</v>
      </c>
      <c r="BP292" s="76">
        <f t="shared" si="49"/>
        <v>0</v>
      </c>
      <c r="BQ292" s="61"/>
      <c r="BR292" s="81"/>
      <c r="BS292" s="82"/>
      <c r="BT292" s="82"/>
      <c r="BU292" s="82"/>
      <c r="BV292" s="82"/>
      <c r="BW292" s="82"/>
      <c r="BX292" s="82"/>
      <c r="BY292" s="82"/>
      <c r="BZ292" s="83"/>
      <c r="CA292" s="83"/>
      <c r="CB292" s="83"/>
      <c r="CC292" s="83"/>
      <c r="CD292" s="83"/>
      <c r="CE292" s="83"/>
      <c r="CF292" s="83"/>
      <c r="CG292" s="84"/>
      <c r="CH292" s="66"/>
      <c r="CI292" s="51"/>
      <c r="CJ292" s="144"/>
      <c r="CK292" s="109"/>
      <c r="CL292" s="58"/>
      <c r="CM292" s="3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4"/>
      <c r="DB292" s="5"/>
      <c r="DC292" s="75">
        <f>CM292^3+CN292^3+CO292^3+CP292^3+CQ292^3+CR292^3+CS292^3+CT292^3+CM293^3+CN293^3+CO293^3+CP293^3+CQ293^3+CR293^3+CS293^3+CT293^3</f>
        <v>0</v>
      </c>
      <c r="DD292" s="76">
        <f t="shared" si="50"/>
        <v>0</v>
      </c>
      <c r="DE292" s="61"/>
      <c r="DF292" s="89"/>
      <c r="DG292" s="83"/>
      <c r="DH292" s="82"/>
      <c r="DI292" s="82"/>
      <c r="DJ292" s="83"/>
      <c r="DK292" s="83"/>
      <c r="DL292" s="82"/>
      <c r="DM292" s="82"/>
      <c r="DN292" s="83"/>
      <c r="DO292" s="83"/>
      <c r="DP292" s="82"/>
      <c r="DQ292" s="82"/>
      <c r="DR292" s="83"/>
      <c r="DS292" s="83"/>
      <c r="DT292" s="82"/>
      <c r="DU292" s="86"/>
      <c r="DV292" s="66"/>
      <c r="DW292" s="51"/>
      <c r="DY292" s="109"/>
      <c r="DZ292" s="58"/>
      <c r="EA292" s="3"/>
      <c r="EB292" s="4"/>
      <c r="EC292" s="4"/>
      <c r="ED292" s="4"/>
      <c r="EE292" s="4"/>
      <c r="EF292" s="4"/>
      <c r="EG292" s="4"/>
      <c r="EH292" s="4"/>
      <c r="EI292" s="4"/>
      <c r="EJ292" s="4"/>
      <c r="EK292" s="4"/>
      <c r="EL292" s="4"/>
      <c r="EM292" s="4"/>
      <c r="EN292" s="4"/>
      <c r="EO292" s="4"/>
      <c r="EP292" s="5"/>
      <c r="EQ292" s="75">
        <f>EA292^3+EB292^3+EC292^3+ED292^3+EE292^3+EF292^3+EG292^3+EH292^3+EA293^3+EB293^3+EC293^3+ED293^3+EE293^3+EF293^3+EG293^3+EH293^3</f>
        <v>0</v>
      </c>
      <c r="ER292" s="76">
        <f t="shared" si="51"/>
        <v>0</v>
      </c>
      <c r="ES292" s="61"/>
      <c r="ET292" s="81"/>
      <c r="EU292" s="82"/>
      <c r="EV292" s="82"/>
      <c r="EW292" s="82"/>
      <c r="EX292" s="82"/>
      <c r="EY292" s="82"/>
      <c r="EZ292" s="82"/>
      <c r="FA292" s="82"/>
      <c r="FB292" s="82"/>
      <c r="FC292" s="82"/>
      <c r="FD292" s="82"/>
      <c r="FE292" s="82"/>
      <c r="FF292" s="82"/>
      <c r="FG292" s="82"/>
      <c r="FH292" s="82"/>
      <c r="FI292" s="86"/>
      <c r="FJ292" s="66"/>
      <c r="FK292" s="51"/>
    </row>
    <row r="293" spans="9:167" x14ac:dyDescent="0.2">
      <c r="I293" s="109"/>
      <c r="J293" s="58"/>
      <c r="K293" s="3">
        <f>F62</f>
        <v>49</v>
      </c>
      <c r="L293" s="4">
        <f>F221</f>
        <v>208</v>
      </c>
      <c r="M293" s="4">
        <f>F97</f>
        <v>84</v>
      </c>
      <c r="N293" s="4">
        <f>F186</f>
        <v>173</v>
      </c>
      <c r="O293" s="4">
        <f>F115</f>
        <v>102</v>
      </c>
      <c r="P293" s="4">
        <f>F168</f>
        <v>155</v>
      </c>
      <c r="Q293" s="4">
        <f>F20</f>
        <v>7</v>
      </c>
      <c r="R293" s="4">
        <f>F263</f>
        <v>250</v>
      </c>
      <c r="S293" s="4">
        <f>F260</f>
        <v>247</v>
      </c>
      <c r="T293" s="4">
        <f>F23</f>
        <v>10</v>
      </c>
      <c r="U293" s="4">
        <f>F163</f>
        <v>150</v>
      </c>
      <c r="V293" s="4">
        <f>F120</f>
        <v>107</v>
      </c>
      <c r="W293" s="4">
        <f>F177</f>
        <v>164</v>
      </c>
      <c r="X293" s="4">
        <f>F106</f>
        <v>93</v>
      </c>
      <c r="Y293" s="4">
        <f>F206</f>
        <v>193</v>
      </c>
      <c r="Z293" s="5">
        <f>F77</f>
        <v>64</v>
      </c>
      <c r="AA293" s="75">
        <f>S292^3+T292^3+U292^3+V292^3+W292^3+X292^3+Y292^3+Z292^3+S293^3+T293^3+U293^3+V293^3+W293^3+X293^3+Y293^3+Z293^3</f>
        <v>67634176</v>
      </c>
      <c r="AB293" s="76">
        <f t="shared" si="48"/>
        <v>67634176</v>
      </c>
      <c r="AC293" s="61"/>
      <c r="AD293" s="89" t="s">
        <v>227</v>
      </c>
      <c r="AE293" s="83" t="s">
        <v>226</v>
      </c>
      <c r="AF293" s="83" t="s">
        <v>225</v>
      </c>
      <c r="AG293" s="83" t="s">
        <v>224</v>
      </c>
      <c r="AH293" s="82" t="s">
        <v>259</v>
      </c>
      <c r="AI293" s="82" t="s">
        <v>258</v>
      </c>
      <c r="AJ293" s="82" t="s">
        <v>257</v>
      </c>
      <c r="AK293" s="82" t="s">
        <v>256</v>
      </c>
      <c r="AL293" s="83" t="s">
        <v>191</v>
      </c>
      <c r="AM293" s="83" t="s">
        <v>192</v>
      </c>
      <c r="AN293" s="83" t="s">
        <v>193</v>
      </c>
      <c r="AO293" s="83" t="s">
        <v>194</v>
      </c>
      <c r="AP293" s="82" t="s">
        <v>158</v>
      </c>
      <c r="AQ293" s="82" t="s">
        <v>159</v>
      </c>
      <c r="AR293" s="82" t="s">
        <v>160</v>
      </c>
      <c r="AS293" s="86" t="s">
        <v>161</v>
      </c>
      <c r="AT293" s="66"/>
      <c r="AU293" s="51"/>
      <c r="AW293" s="109"/>
      <c r="AX293" s="58"/>
      <c r="AY293" s="3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5"/>
      <c r="BO293" s="75">
        <f>BG292^3+BH292^3+BI292^3+BJ292^3+BK292^3+BL292^3+BM292^3+BN292^3+BG293^3+BH293^3+BI293^3+BJ293^3+BK293^3+BL293^3+BM293^3+BN293^3</f>
        <v>0</v>
      </c>
      <c r="BP293" s="76">
        <f t="shared" si="49"/>
        <v>0</v>
      </c>
      <c r="BQ293" s="61"/>
      <c r="BR293" s="81"/>
      <c r="BS293" s="82"/>
      <c r="BT293" s="82"/>
      <c r="BU293" s="82"/>
      <c r="BV293" s="82"/>
      <c r="BW293" s="82"/>
      <c r="BX293" s="82"/>
      <c r="BY293" s="82"/>
      <c r="BZ293" s="83"/>
      <c r="CA293" s="83"/>
      <c r="CB293" s="83"/>
      <c r="CC293" s="83"/>
      <c r="CD293" s="83"/>
      <c r="CE293" s="83"/>
      <c r="CF293" s="83"/>
      <c r="CG293" s="84"/>
      <c r="CH293" s="66"/>
      <c r="CI293" s="51"/>
      <c r="CJ293" s="144"/>
      <c r="CK293" s="109"/>
      <c r="CL293" s="58"/>
      <c r="CM293" s="3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5"/>
      <c r="DC293" s="75">
        <f>CU292^3+CV292^3+CW292^3+CX292^3+CY292^3+CZ292^3+DA292^3+DB292^3+CU293^3+CV293^3+CW293^3+CX293^3+CY293^3+CZ293^3+DA293^3+DB293^3</f>
        <v>0</v>
      </c>
      <c r="DD293" s="76">
        <f t="shared" si="50"/>
        <v>0</v>
      </c>
      <c r="DE293" s="61"/>
      <c r="DF293" s="89"/>
      <c r="DG293" s="83"/>
      <c r="DH293" s="82"/>
      <c r="DI293" s="82"/>
      <c r="DJ293" s="83"/>
      <c r="DK293" s="83"/>
      <c r="DL293" s="82"/>
      <c r="DM293" s="82"/>
      <c r="DN293" s="83"/>
      <c r="DO293" s="83"/>
      <c r="DP293" s="82"/>
      <c r="DQ293" s="82"/>
      <c r="DR293" s="83"/>
      <c r="DS293" s="83"/>
      <c r="DT293" s="82"/>
      <c r="DU293" s="86"/>
      <c r="DV293" s="66"/>
      <c r="DW293" s="51"/>
      <c r="DY293" s="109"/>
      <c r="DZ293" s="58"/>
      <c r="EA293" s="3"/>
      <c r="EB293" s="4"/>
      <c r="EC293" s="4"/>
      <c r="ED293" s="4"/>
      <c r="EE293" s="4"/>
      <c r="EF293" s="4"/>
      <c r="EG293" s="4"/>
      <c r="EH293" s="4"/>
      <c r="EI293" s="4"/>
      <c r="EJ293" s="4"/>
      <c r="EK293" s="4"/>
      <c r="EL293" s="4"/>
      <c r="EM293" s="4"/>
      <c r="EN293" s="4"/>
      <c r="EO293" s="4"/>
      <c r="EP293" s="5"/>
      <c r="EQ293" s="75">
        <f>EI292^3+EJ292^3+EK292^3+EL292^3+EM292^3+EN292^3+EO292^3+EP292^3+EI293^3+EJ293^3+EK293^3+EL293^3+EM293^3+EN293^3+EO293^3+EP293^3</f>
        <v>0</v>
      </c>
      <c r="ER293" s="76">
        <f t="shared" si="51"/>
        <v>0</v>
      </c>
      <c r="ES293" s="61"/>
      <c r="ET293" s="89"/>
      <c r="EU293" s="83"/>
      <c r="EV293" s="83"/>
      <c r="EW293" s="83"/>
      <c r="EX293" s="83"/>
      <c r="EY293" s="83"/>
      <c r="EZ293" s="83"/>
      <c r="FA293" s="83"/>
      <c r="FB293" s="83"/>
      <c r="FC293" s="83"/>
      <c r="FD293" s="83"/>
      <c r="FE293" s="83"/>
      <c r="FF293" s="83"/>
      <c r="FG293" s="83"/>
      <c r="FH293" s="83"/>
      <c r="FI293" s="84"/>
      <c r="FJ293" s="66"/>
      <c r="FK293" s="51"/>
    </row>
    <row r="294" spans="9:167" x14ac:dyDescent="0.2">
      <c r="I294" s="109"/>
      <c r="J294" s="58"/>
      <c r="K294" s="3">
        <f>F264</f>
        <v>251</v>
      </c>
      <c r="L294" s="4">
        <f>F19</f>
        <v>6</v>
      </c>
      <c r="M294" s="4">
        <f>F167</f>
        <v>154</v>
      </c>
      <c r="N294" s="4">
        <f>F116</f>
        <v>103</v>
      </c>
      <c r="O294" s="4">
        <f>F189</f>
        <v>176</v>
      </c>
      <c r="P294" s="4">
        <f>F94</f>
        <v>81</v>
      </c>
      <c r="Q294" s="4">
        <f>F218</f>
        <v>205</v>
      </c>
      <c r="R294" s="4">
        <f>F65</f>
        <v>52</v>
      </c>
      <c r="S294" s="4">
        <f>F74</f>
        <v>61</v>
      </c>
      <c r="T294" s="4">
        <f>F209</f>
        <v>196</v>
      </c>
      <c r="U294" s="4">
        <f>F109</f>
        <v>96</v>
      </c>
      <c r="V294" s="4">
        <f>F174</f>
        <v>161</v>
      </c>
      <c r="W294" s="4">
        <f>F119</f>
        <v>106</v>
      </c>
      <c r="X294" s="4">
        <f>F164</f>
        <v>151</v>
      </c>
      <c r="Y294" s="4">
        <f>F24</f>
        <v>11</v>
      </c>
      <c r="Z294" s="5">
        <f>F259</f>
        <v>246</v>
      </c>
      <c r="AA294" s="75">
        <f>K294^3+L294^3+M294^3+N294^3+O294^3+P294^3+Q294^3+R294^3+K295^3+L295^3+M295^3+N295^3+O295^3+P295^3+Q295^3+R295^3</f>
        <v>67634176</v>
      </c>
      <c r="AB294" s="76">
        <f t="shared" si="48"/>
        <v>67634176</v>
      </c>
      <c r="AC294" s="61"/>
      <c r="AD294" s="89" t="s">
        <v>239</v>
      </c>
      <c r="AE294" s="83" t="s">
        <v>238</v>
      </c>
      <c r="AF294" s="83" t="s">
        <v>237</v>
      </c>
      <c r="AG294" s="83" t="s">
        <v>236</v>
      </c>
      <c r="AH294" s="82" t="s">
        <v>271</v>
      </c>
      <c r="AI294" s="82" t="s">
        <v>270</v>
      </c>
      <c r="AJ294" s="82" t="s">
        <v>269</v>
      </c>
      <c r="AK294" s="82" t="s">
        <v>268</v>
      </c>
      <c r="AL294" s="83" t="s">
        <v>203</v>
      </c>
      <c r="AM294" s="83" t="s">
        <v>204</v>
      </c>
      <c r="AN294" s="83" t="s">
        <v>205</v>
      </c>
      <c r="AO294" s="83" t="s">
        <v>206</v>
      </c>
      <c r="AP294" s="82" t="s">
        <v>170</v>
      </c>
      <c r="AQ294" s="82" t="s">
        <v>171</v>
      </c>
      <c r="AR294" s="82" t="s">
        <v>172</v>
      </c>
      <c r="AS294" s="86" t="s">
        <v>173</v>
      </c>
      <c r="AT294" s="66"/>
      <c r="AU294" s="51"/>
      <c r="AW294" s="109"/>
      <c r="AX294" s="58"/>
      <c r="AY294" s="3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5"/>
      <c r="BO294" s="75">
        <f>AY294^3+AZ294^3+BA294^3+BB294^3+BC294^3+BD294^3+BE294^3+BF294^3+AY295^3+AZ295^3+BA295^3+BB295^3+BC295^3+BD295^3+BE295^3+BF295^3</f>
        <v>0</v>
      </c>
      <c r="BP294" s="76">
        <f t="shared" si="49"/>
        <v>0</v>
      </c>
      <c r="BQ294" s="61"/>
      <c r="BR294" s="89"/>
      <c r="BS294" s="83"/>
      <c r="BT294" s="83"/>
      <c r="BU294" s="83"/>
      <c r="BV294" s="83"/>
      <c r="BW294" s="83"/>
      <c r="BX294" s="83"/>
      <c r="BY294" s="83"/>
      <c r="BZ294" s="82"/>
      <c r="CA294" s="82"/>
      <c r="CB294" s="82"/>
      <c r="CC294" s="82"/>
      <c r="CD294" s="82"/>
      <c r="CE294" s="82"/>
      <c r="CF294" s="82"/>
      <c r="CG294" s="86"/>
      <c r="CH294" s="66"/>
      <c r="CI294" s="51"/>
      <c r="CJ294" s="144"/>
      <c r="CK294" s="109"/>
      <c r="CL294" s="58"/>
      <c r="CM294" s="3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5"/>
      <c r="DC294" s="75">
        <f>CM294^3+CN294^3+CO294^3+CP294^3+CQ294^3+CR294^3+CS294^3+CT294^3+CM295^3+CN295^3+CO295^3+CP295^3+CQ295^3+CR295^3+CS295^3+CT295^3</f>
        <v>0</v>
      </c>
      <c r="DD294" s="76">
        <f t="shared" si="50"/>
        <v>0</v>
      </c>
      <c r="DE294" s="61"/>
      <c r="DF294" s="89"/>
      <c r="DG294" s="83"/>
      <c r="DH294" s="82"/>
      <c r="DI294" s="82"/>
      <c r="DJ294" s="83"/>
      <c r="DK294" s="83"/>
      <c r="DL294" s="82"/>
      <c r="DM294" s="82"/>
      <c r="DN294" s="83"/>
      <c r="DO294" s="83"/>
      <c r="DP294" s="82"/>
      <c r="DQ294" s="82"/>
      <c r="DR294" s="83"/>
      <c r="DS294" s="83"/>
      <c r="DT294" s="82"/>
      <c r="DU294" s="86"/>
      <c r="DV294" s="66"/>
      <c r="DW294" s="51"/>
      <c r="DY294" s="109"/>
      <c r="DZ294" s="58"/>
      <c r="EA294" s="3"/>
      <c r="EB294" s="4"/>
      <c r="EC294" s="4"/>
      <c r="ED294" s="4"/>
      <c r="EE294" s="4"/>
      <c r="EF294" s="4"/>
      <c r="EG294" s="4"/>
      <c r="EH294" s="4"/>
      <c r="EI294" s="4"/>
      <c r="EJ294" s="4"/>
      <c r="EK294" s="4"/>
      <c r="EL294" s="4"/>
      <c r="EM294" s="4"/>
      <c r="EN294" s="4"/>
      <c r="EO294" s="4"/>
      <c r="EP294" s="5"/>
      <c r="EQ294" s="75">
        <f>EA294^3+EB294^3+EC294^3+ED294^3+EE294^3+EF294^3+EG294^3+EH294^3+EA295^3+EB295^3+EC295^3+ED295^3+EE295^3+EF295^3+EG295^3+EH295^3</f>
        <v>0</v>
      </c>
      <c r="ER294" s="76">
        <f t="shared" si="51"/>
        <v>0</v>
      </c>
      <c r="ES294" s="61"/>
      <c r="ET294" s="81"/>
      <c r="EU294" s="82"/>
      <c r="EV294" s="82"/>
      <c r="EW294" s="82"/>
      <c r="EX294" s="82"/>
      <c r="EY294" s="82"/>
      <c r="EZ294" s="82"/>
      <c r="FA294" s="82"/>
      <c r="FB294" s="82"/>
      <c r="FC294" s="82"/>
      <c r="FD294" s="82"/>
      <c r="FE294" s="82"/>
      <c r="FF294" s="82"/>
      <c r="FG294" s="82"/>
      <c r="FH294" s="82"/>
      <c r="FI294" s="86"/>
      <c r="FJ294" s="66"/>
      <c r="FK294" s="51"/>
    </row>
    <row r="295" spans="9:167" x14ac:dyDescent="0.2">
      <c r="I295" s="109"/>
      <c r="J295" s="58"/>
      <c r="K295" s="7">
        <f>F239</f>
        <v>226</v>
      </c>
      <c r="L295" s="8">
        <f>F44</f>
        <v>31</v>
      </c>
      <c r="M295" s="8">
        <f>F144</f>
        <v>131</v>
      </c>
      <c r="N295" s="8">
        <f>F139</f>
        <v>126</v>
      </c>
      <c r="O295" s="8">
        <f>F194</f>
        <v>181</v>
      </c>
      <c r="P295" s="8">
        <f>F89</f>
        <v>76</v>
      </c>
      <c r="Q295" s="8">
        <f>F229</f>
        <v>216</v>
      </c>
      <c r="R295" s="8">
        <f>F54</f>
        <v>41</v>
      </c>
      <c r="S295" s="8">
        <f>F53</f>
        <v>40</v>
      </c>
      <c r="T295" s="8">
        <f>F230</f>
        <v>217</v>
      </c>
      <c r="U295" s="8">
        <f>F82</f>
        <v>69</v>
      </c>
      <c r="V295" s="8">
        <f>F201</f>
        <v>188</v>
      </c>
      <c r="W295" s="8">
        <f>F128</f>
        <v>115</v>
      </c>
      <c r="X295" s="8">
        <f>F155</f>
        <v>142</v>
      </c>
      <c r="Y295" s="8">
        <f>F31</f>
        <v>18</v>
      </c>
      <c r="Z295" s="9">
        <f>F252</f>
        <v>239</v>
      </c>
      <c r="AA295" s="75">
        <f>S294^3+T294^3+U294^3+V294^3+W294^3+X294^3+Y294^3+Z294^3+S295^3+T295^3+U295^3+V295^3+W295^3+X295^3+Y295^3+Z295^3</f>
        <v>67634176</v>
      </c>
      <c r="AB295" s="76">
        <f t="shared" si="48"/>
        <v>67634176</v>
      </c>
      <c r="AC295" s="61"/>
      <c r="AD295" s="116" t="s">
        <v>235</v>
      </c>
      <c r="AE295" s="117" t="s">
        <v>234</v>
      </c>
      <c r="AF295" s="117" t="s">
        <v>233</v>
      </c>
      <c r="AG295" s="117" t="s">
        <v>232</v>
      </c>
      <c r="AH295" s="118" t="s">
        <v>267</v>
      </c>
      <c r="AI295" s="118" t="s">
        <v>266</v>
      </c>
      <c r="AJ295" s="118" t="s">
        <v>265</v>
      </c>
      <c r="AK295" s="118" t="s">
        <v>264</v>
      </c>
      <c r="AL295" s="117" t="s">
        <v>199</v>
      </c>
      <c r="AM295" s="117" t="s">
        <v>200</v>
      </c>
      <c r="AN295" s="117" t="s">
        <v>201</v>
      </c>
      <c r="AO295" s="117" t="s">
        <v>202</v>
      </c>
      <c r="AP295" s="118" t="s">
        <v>166</v>
      </c>
      <c r="AQ295" s="118" t="s">
        <v>167</v>
      </c>
      <c r="AR295" s="118" t="s">
        <v>168</v>
      </c>
      <c r="AS295" s="119" t="s">
        <v>169</v>
      </c>
      <c r="AT295" s="32"/>
      <c r="AU295" s="115"/>
      <c r="AW295" s="109"/>
      <c r="AX295" s="58"/>
      <c r="AY295" s="7"/>
      <c r="AZ295" s="8"/>
      <c r="BA295" s="8"/>
      <c r="BB295" s="8"/>
      <c r="BC295" s="8"/>
      <c r="BD295" s="8"/>
      <c r="BE295" s="8"/>
      <c r="BF295" s="8"/>
      <c r="BG295" s="8"/>
      <c r="BH295" s="8"/>
      <c r="BI295" s="8"/>
      <c r="BJ295" s="8"/>
      <c r="BK295" s="8"/>
      <c r="BL295" s="8"/>
      <c r="BM295" s="8"/>
      <c r="BN295" s="9"/>
      <c r="BO295" s="75">
        <f>BG294^3+BH294^3+BI294^3+BJ294^3+BK294^3+BL294^3+BM294^3+BN294^3+BG295^3+BH295^3+BI295^3+BJ295^3+BK295^3+BL295^3+BM295^3+BN295^3</f>
        <v>0</v>
      </c>
      <c r="BP295" s="76">
        <f t="shared" si="49"/>
        <v>0</v>
      </c>
      <c r="BQ295" s="61"/>
      <c r="BR295" s="116"/>
      <c r="BS295" s="117"/>
      <c r="BT295" s="117"/>
      <c r="BU295" s="117"/>
      <c r="BV295" s="117"/>
      <c r="BW295" s="117"/>
      <c r="BX295" s="117"/>
      <c r="BY295" s="117"/>
      <c r="BZ295" s="118"/>
      <c r="CA295" s="118"/>
      <c r="CB295" s="118"/>
      <c r="CC295" s="118"/>
      <c r="CD295" s="118"/>
      <c r="CE295" s="118"/>
      <c r="CF295" s="118"/>
      <c r="CG295" s="119"/>
      <c r="CH295" s="32"/>
      <c r="CI295" s="115"/>
      <c r="CJ295" s="144"/>
      <c r="CK295" s="109"/>
      <c r="CL295" s="58"/>
      <c r="CM295" s="7"/>
      <c r="CN295" s="8"/>
      <c r="CO295" s="8"/>
      <c r="CP295" s="8"/>
      <c r="CQ295" s="8"/>
      <c r="CR295" s="8"/>
      <c r="CS295" s="8"/>
      <c r="CT295" s="8"/>
      <c r="CU295" s="8"/>
      <c r="CV295" s="8"/>
      <c r="CW295" s="8"/>
      <c r="CX295" s="8"/>
      <c r="CY295" s="8"/>
      <c r="CZ295" s="8"/>
      <c r="DA295" s="8"/>
      <c r="DB295" s="9"/>
      <c r="DC295" s="75">
        <f>CU294^3+CV294^3+CW294^3+CX294^3+CY294^3+CZ294^3+DA294^3+DB294^3+CU295^3+CV295^3+CW295^3+CX295^3+CY295^3+CZ295^3+DA295^3+DB295^3</f>
        <v>0</v>
      </c>
      <c r="DD295" s="76">
        <f t="shared" si="50"/>
        <v>0</v>
      </c>
      <c r="DE295" s="61"/>
      <c r="DF295" s="116"/>
      <c r="DG295" s="117"/>
      <c r="DH295" s="118"/>
      <c r="DI295" s="118"/>
      <c r="DJ295" s="117"/>
      <c r="DK295" s="117"/>
      <c r="DL295" s="118"/>
      <c r="DM295" s="118"/>
      <c r="DN295" s="117"/>
      <c r="DO295" s="117"/>
      <c r="DP295" s="118"/>
      <c r="DQ295" s="118"/>
      <c r="DR295" s="117"/>
      <c r="DS295" s="117"/>
      <c r="DT295" s="118"/>
      <c r="DU295" s="119"/>
      <c r="DV295" s="32"/>
      <c r="DW295" s="115"/>
      <c r="DY295" s="109"/>
      <c r="DZ295" s="58"/>
      <c r="EA295" s="7"/>
      <c r="EB295" s="8"/>
      <c r="EC295" s="8"/>
      <c r="ED295" s="8"/>
      <c r="EE295" s="8"/>
      <c r="EF295" s="8"/>
      <c r="EG295" s="8"/>
      <c r="EH295" s="8"/>
      <c r="EI295" s="8"/>
      <c r="EJ295" s="8"/>
      <c r="EK295" s="8"/>
      <c r="EL295" s="8"/>
      <c r="EM295" s="8"/>
      <c r="EN295" s="8"/>
      <c r="EO295" s="8"/>
      <c r="EP295" s="9"/>
      <c r="EQ295" s="75">
        <f>EI294^3+EJ294^3+EK294^3+EL294^3+EM294^3+EN294^3+EO294^3+EP294^3+EI295^3+EJ295^3+EK295^3+EL295^3+EM295^3+EN295^3+EO295^3+EP295^3</f>
        <v>0</v>
      </c>
      <c r="ER295" s="76">
        <f t="shared" si="51"/>
        <v>0</v>
      </c>
      <c r="ES295" s="61"/>
      <c r="ET295" s="116"/>
      <c r="EU295" s="117"/>
      <c r="EV295" s="117"/>
      <c r="EW295" s="117"/>
      <c r="EX295" s="117"/>
      <c r="EY295" s="117"/>
      <c r="EZ295" s="117"/>
      <c r="FA295" s="117"/>
      <c r="FB295" s="117"/>
      <c r="FC295" s="117"/>
      <c r="FD295" s="117"/>
      <c r="FE295" s="117"/>
      <c r="FF295" s="117"/>
      <c r="FG295" s="117"/>
      <c r="FH295" s="117"/>
      <c r="FI295" s="120"/>
      <c r="FJ295" s="32"/>
      <c r="FK295" s="115"/>
    </row>
    <row r="296" spans="9:167" x14ac:dyDescent="0.2">
      <c r="I296" s="109"/>
      <c r="J296" s="58"/>
      <c r="K296" s="121">
        <f>K280^3+K281^3+K282^3+K283^3+K284^3+K285^3+K286^3+K287^3+L280^3+L281^3+L282^3+L283^3+L284^3+L285^3+L286^3+L287^3</f>
        <v>67634176</v>
      </c>
      <c r="L296" s="122">
        <f>K295^3+K294^3+K293^3+K292^3+K291^3+K290^3+K289^3+K288^3+L295^3+L294^3+L293^3+L292^3+L291^3+L290^3+L289^3+L288^3</f>
        <v>67634176</v>
      </c>
      <c r="M296" s="122">
        <f>M280^3+M281^3+M282^3+M283^3+M284^3+M285^3+M286^3+M287^3+N280^3+N281^3+N282^3+N283^3+N284^3+N285^3+N286^3+N287^3</f>
        <v>67634176</v>
      </c>
      <c r="N296" s="122">
        <f>M295^3+M294^3+M293^3+M292^3+M291^3+M290^3+M289^3+M288^3+N295^3+N294^3+N293^3+N292^3+N291^3+N290^3+N289^3+N288^3</f>
        <v>67634176</v>
      </c>
      <c r="O296" s="122">
        <f>O280^3+O281^3+O282^3+O283^3+O284^3+O285^3+O286^3+O287^3+P280^3+P281^3+P282^3+P283^3+P284^3+P285^3+P286^3+P287^3</f>
        <v>67634176</v>
      </c>
      <c r="P296" s="122">
        <f>O295^3+O294^3+O293^3+O292^3+O291^3+O290^3+O289^3+O288^3+P295^3+P294^3+P293^3+P292^3+P291^3+P290^3+P289^3+P288^3</f>
        <v>67634176</v>
      </c>
      <c r="Q296" s="122">
        <f>Q280^3+Q281^3+Q282^3+Q283^3+Q284^3+Q285^3+Q286^3+Q287^3+R280^3+R281^3+R282^3+R283^3+R284^3+R285^3+R286^3+R287^3</f>
        <v>67634176</v>
      </c>
      <c r="R296" s="122">
        <f>Q295^3+Q294^3+Q293^3+Q292^3+Q291^3+Q290^3+Q289^3+Q288^3+R295^3+R294^3+R293^3+R292^3+R291^3+R290^3+R289^3+R288^3</f>
        <v>67634176</v>
      </c>
      <c r="S296" s="122">
        <f>S280^3+S281^3+S282^3+S283^3+S284^3+S285^3+S286^3+S287^3+T280^3+T281^3+T282^3+T283^3+T284^3+T285^3+T286^3+T287^3</f>
        <v>67634176</v>
      </c>
      <c r="T296" s="122">
        <f>S295^3+S294^3+S293^3+S292^3+S291^3+S290^3+S289^3+S288^3+T295^3+T294^3+T293^3+T292^3+T291^3+T290^3+T289^3+T288^3</f>
        <v>67634176</v>
      </c>
      <c r="U296" s="122">
        <f>U280^3+U281^3+U282^3+U283^3+U284^3+U285^3+U286^3+U287^3+V280^3+V281^3+V282^3+V283^3+V284^3+V285^3+V286^3+V287^3</f>
        <v>67634176</v>
      </c>
      <c r="V296" s="122">
        <f>U295^3+U294^3+U293^3+U292^3+U291^3+U290^3+U289^3+U288^3+V295^3+V294^3+V293^3+V292^3+V291^3+V290^3+V289^3+V288^3</f>
        <v>67634176</v>
      </c>
      <c r="W296" s="122">
        <f>W280^3+W281^3+W282^3+W283^3+W284^3+W285^3+W286^3+W287^3+X280^3+X281^3+X282^3+X283^3+X284^3+X285^3+X286^3+X287^3</f>
        <v>67634176</v>
      </c>
      <c r="X296" s="122">
        <f>W295^3+W294^3+W293^3+W292^3+W291^3+W290^3+W289^3+W288^3+X295^3+X294^3+X293^3+X292^3+X291^3+X290^3+X289^3+X288^3</f>
        <v>67634176</v>
      </c>
      <c r="Y296" s="122">
        <f>Y280^3+Y281^3+Y282^3+Y283^3+Y284^3+Y285^3+Y286^3+Y287^3+Z280^3+Z281^3+Z282^3+Z283^3+Z284^3+Z285^3+Z286^3+Z287^3</f>
        <v>67634176</v>
      </c>
      <c r="Z296" s="123">
        <f>Y295^3+Y294^3+Y293^3+Y292^3+Y291^3+Y290^3+Y289^3+Y288^3+Z295^3+Z294^3+Z293^3+Z292^3+Z291^3+Z290^3+Z289^3+Z288^3</f>
        <v>67634176</v>
      </c>
      <c r="AA296" s="124">
        <f>SUMSQ(K280,L281,M282,N283,O284,P285,Q286,R287,S288,T289,U290,V291,W292,X293,Y294,Z295)</f>
        <v>351576</v>
      </c>
      <c r="AB296" s="125">
        <f>SUMSQ(K288,L289,M290,N291,O292,P293,Q294,R295,S280,T281,U282,V283,W284,X285,Y286,Z287)</f>
        <v>351576</v>
      </c>
      <c r="AC296" s="52"/>
      <c r="AD296" s="126"/>
      <c r="AE296" s="126"/>
      <c r="AF296" s="126"/>
      <c r="AG296" s="126"/>
      <c r="AH296" s="126"/>
      <c r="AI296" s="126"/>
      <c r="AJ296" s="126"/>
      <c r="AK296" s="126"/>
      <c r="AL296" s="126"/>
      <c r="AM296" s="126"/>
      <c r="AN296" s="126"/>
      <c r="AO296" s="126"/>
      <c r="AP296" s="126"/>
      <c r="AQ296" s="126"/>
      <c r="AR296" s="126"/>
      <c r="AS296" s="126"/>
      <c r="AT296" s="32"/>
      <c r="AU296" s="115"/>
      <c r="AW296" s="109"/>
      <c r="AX296" s="58"/>
      <c r="AY296" s="121">
        <f>AY280^3+AY281^3+AY282^3+AY283^3+AY284^3+AY285^3+AY286^3+AY287^3+AZ280^3+AZ281^3+AZ282^3+AZ283^3+AZ284^3+AZ285^3+AZ286^3+AZ287^3</f>
        <v>0</v>
      </c>
      <c r="AZ296" s="122">
        <f>AY295^3+AY294^3+AY293^3+AY292^3+AY291^3+AY290^3+AY289^3+AY288^3+AZ295^3+AZ294^3+AZ293^3+AZ292^3+AZ291^3+AZ290^3+AZ289^3+AZ288^3</f>
        <v>0</v>
      </c>
      <c r="BA296" s="122">
        <f>BA280^3+BA281^3+BA282^3+BA283^3+BA284^3+BA285^3+BA286^3+BA287^3+BB280^3+BB281^3+BB282^3+BB283^3+BB284^3+BB285^3+BB286^3+BB287^3</f>
        <v>0</v>
      </c>
      <c r="BB296" s="122">
        <f>BA295^3+BA294^3+BA293^3+BA292^3+BA291^3+BA290^3+BA289^3+BA288^3+BB295^3+BB294^3+BB293^3+BB292^3+BB291^3+BB290^3+BB289^3+BB288^3</f>
        <v>0</v>
      </c>
      <c r="BC296" s="122">
        <f>BC280^3+BC281^3+BC282^3+BC283^3+BC284^3+BC285^3+BC286^3+BC287^3+BD280^3+BD281^3+BD282^3+BD283^3+BD284^3+BD285^3+BD286^3+BD287^3</f>
        <v>0</v>
      </c>
      <c r="BD296" s="122">
        <f>BC295^3+BC294^3+BC293^3+BC292^3+BC291^3+BC290^3+BC289^3+BC288^3+BD295^3+BD294^3+BD293^3+BD292^3+BD291^3+BD290^3+BD289^3+BD288^3</f>
        <v>0</v>
      </c>
      <c r="BE296" s="122">
        <f>BE280^3+BE281^3+BE282^3+BE283^3+BE284^3+BE285^3+BE286^3+BE287^3+BF280^3+BF281^3+BF282^3+BF283^3+BF284^3+BF285^3+BF286^3+BF287^3</f>
        <v>0</v>
      </c>
      <c r="BF296" s="122">
        <f>BE295^3+BE294^3+BE293^3+BE292^3+BE291^3+BE290^3+BE289^3+BE288^3+BF295^3+BF294^3+BF293^3+BF292^3+BF291^3+BF290^3+BF289^3+BF288^3</f>
        <v>0</v>
      </c>
      <c r="BG296" s="122">
        <f>BG280^3+BG281^3+BG282^3+BG283^3+BG284^3+BG285^3+BG286^3+BG287^3+BH280^3+BH281^3+BH282^3+BH283^3+BH284^3+BH285^3+BH286^3+BH287^3</f>
        <v>0</v>
      </c>
      <c r="BH296" s="122">
        <f>BG295^3+BG294^3+BG293^3+BG292^3+BG291^3+BG290^3+BG289^3+BG288^3+BH295^3+BH294^3+BH293^3+BH292^3+BH291^3+BH290^3+BH289^3+BH288^3</f>
        <v>0</v>
      </c>
      <c r="BI296" s="122">
        <f>BI280^3+BI281^3+BI282^3+BI283^3+BI284^3+BI285^3+BI286^3+BI287^3+BJ280^3+BJ281^3+BJ282^3+BJ283^3+BJ284^3+BJ285^3+BJ286^3+BJ287^3</f>
        <v>0</v>
      </c>
      <c r="BJ296" s="122">
        <f>BI295^3+BI294^3+BI293^3+BI292^3+BI291^3+BI290^3+BI289^3+BI288^3+BJ295^3+BJ294^3+BJ293^3+BJ292^3+BJ291^3+BJ290^3+BJ289^3+BJ288^3</f>
        <v>0</v>
      </c>
      <c r="BK296" s="122">
        <f>BK280^3+BK281^3+BK282^3+BK283^3+BK284^3+BK285^3+BK286^3+BK287^3+BL280^3+BL281^3+BL282^3+BL283^3+BL284^3+BL285^3+BL286^3+BL287^3</f>
        <v>0</v>
      </c>
      <c r="BL296" s="122">
        <f>BK295^3+BK294^3+BK293^3+BK292^3+BK291^3+BK290^3+BK289^3+BK288^3+BL295^3+BL294^3+BL293^3+BL292^3+BL291^3+BL290^3+BL289^3+BL288^3</f>
        <v>0</v>
      </c>
      <c r="BM296" s="122">
        <f>BM280^3+BM281^3+BM282^3+BM283^3+BM284^3+BM285^3+BM286^3+BM287^3+BN280^3+BN281^3+BN282^3+BN283^3+BN284^3+BN285^3+BN286^3+BN287^3</f>
        <v>0</v>
      </c>
      <c r="BN296" s="123">
        <f>BM295^3+BM294^3+BM293^3+BM292^3+BM291^3+BM290^3+BM289^3+BM288^3+BN295^3+BN294^3+BN293^3+BN292^3+BN291^3+BN290^3+BN289^3+BN288^3</f>
        <v>0</v>
      </c>
      <c r="BO296" s="124">
        <f>SUMSQ(AY280,AZ281,BA282,BB283,BC284,BD285,BE286,BF287,BG288,BH289,BI290,BJ291,BK292,BL293,BM294,BN295)</f>
        <v>0</v>
      </c>
      <c r="BP296" s="125">
        <f>SUMSQ(AY288,AZ289,BA290,BB291,BC292,BD293,BE294,BF295,BG280,BH281,BI282,BJ283,BK284,BL285,BM286,BN287)</f>
        <v>0</v>
      </c>
      <c r="BQ296" s="52"/>
      <c r="BR296" s="126"/>
      <c r="BS296" s="126"/>
      <c r="BT296" s="126"/>
      <c r="BU296" s="126"/>
      <c r="BV296" s="126"/>
      <c r="BW296" s="126"/>
      <c r="BX296" s="126"/>
      <c r="BY296" s="126"/>
      <c r="BZ296" s="126"/>
      <c r="CA296" s="126"/>
      <c r="CB296" s="126"/>
      <c r="CC296" s="126"/>
      <c r="CD296" s="126"/>
      <c r="CE296" s="126"/>
      <c r="CF296" s="126"/>
      <c r="CG296" s="126"/>
      <c r="CH296" s="32"/>
      <c r="CI296" s="115"/>
      <c r="CJ296" s="144"/>
      <c r="CK296" s="109"/>
      <c r="CL296" s="58"/>
      <c r="CM296" s="121">
        <f>CM280^3+CM281^3+CM282^3+CM283^3+CM284^3+CM285^3+CM286^3+CM287^3+CN280^3+CN281^3+CN282^3+CN283^3+CN284^3+CN285^3+CN286^3+CN287^3</f>
        <v>0</v>
      </c>
      <c r="CN296" s="122">
        <f>CM295^3+CM294^3+CM293^3+CM292^3+CM291^3+CM290^3+CM289^3+CM288^3+CN295^3+CN294^3+CN293^3+CN292^3+CN291^3+CN290^3+CN289^3+CN288^3</f>
        <v>0</v>
      </c>
      <c r="CO296" s="122">
        <f>CO280^3+CO281^3+CO282^3+CO283^3+CO284^3+CO285^3+CO286^3+CO287^3+CP280^3+CP281^3+CP282^3+CP283^3+CP284^3+CP285^3+CP286^3+CP287^3</f>
        <v>0</v>
      </c>
      <c r="CP296" s="122">
        <f>CO295^3+CO294^3+CO293^3+CO292^3+CO291^3+CO290^3+CO289^3+CO288^3+CP295^3+CP294^3+CP293^3+CP292^3+CP291^3+CP290^3+CP289^3+CP288^3</f>
        <v>0</v>
      </c>
      <c r="CQ296" s="122">
        <f>CQ280^3+CQ281^3+CQ282^3+CQ283^3+CQ284^3+CQ285^3+CQ286^3+CQ287^3+CR280^3+CR281^3+CR282^3+CR283^3+CR284^3+CR285^3+CR286^3+CR287^3</f>
        <v>0</v>
      </c>
      <c r="CR296" s="122">
        <f>CQ295^3+CQ294^3+CQ293^3+CQ292^3+CQ291^3+CQ290^3+CQ289^3+CQ288^3+CR295^3+CR294^3+CR293^3+CR292^3+CR291^3+CR290^3+CR289^3+CR288^3</f>
        <v>0</v>
      </c>
      <c r="CS296" s="122">
        <f>CS280^3+CS281^3+CS282^3+CS283^3+CS284^3+CS285^3+CS286^3+CS287^3+CT280^3+CT281^3+CT282^3+CT283^3+CT284^3+CT285^3+CT286^3+CT287^3</f>
        <v>0</v>
      </c>
      <c r="CT296" s="122">
        <f>CS295^3+CS294^3+CS293^3+CS292^3+CS291^3+CS290^3+CS289^3+CS288^3+CT295^3+CT294^3+CT293^3+CT292^3+CT291^3+CT290^3+CT289^3+CT288^3</f>
        <v>0</v>
      </c>
      <c r="CU296" s="122">
        <f>CU280^3+CU281^3+CU282^3+CU283^3+CU284^3+CU285^3+CU286^3+CU287^3+CV280^3+CV281^3+CV282^3+CV283^3+CV284^3+CV285^3+CV286^3+CV287^3</f>
        <v>0</v>
      </c>
      <c r="CV296" s="122">
        <f>CU295^3+CU294^3+CU293^3+CU292^3+CU291^3+CU290^3+CU289^3+CU288^3+CV295^3+CV294^3+CV293^3+CV292^3+CV291^3+CV290^3+CV289^3+CV288^3</f>
        <v>0</v>
      </c>
      <c r="CW296" s="122">
        <f>CW280^3+CW281^3+CW282^3+CW283^3+CW284^3+CW285^3+CW286^3+CW287^3+CX280^3+CX281^3+CX282^3+CX283^3+CX284^3+CX285^3+CX286^3+CX287^3</f>
        <v>0</v>
      </c>
      <c r="CX296" s="122">
        <f>CW295^3+CW294^3+CW293^3+CW292^3+CW291^3+CW290^3+CW289^3+CW288^3+CX295^3+CX294^3+CX293^3+CX292^3+CX291^3+CX290^3+CX289^3+CX288^3</f>
        <v>0</v>
      </c>
      <c r="CY296" s="122">
        <f>CY280^3+CY281^3+CY282^3+CY283^3+CY284^3+CY285^3+CY286^3+CY287^3+CZ280^3+CZ281^3+CZ282^3+CZ283^3+CZ284^3+CZ285^3+CZ286^3+CZ287^3</f>
        <v>0</v>
      </c>
      <c r="CZ296" s="122">
        <f>CY295^3+CY294^3+CY293^3+CY292^3+CY291^3+CY290^3+CY289^3+CY288^3+CZ295^3+CZ294^3+CZ293^3+CZ292^3+CZ291^3+CZ290^3+CZ289^3+CZ288^3</f>
        <v>0</v>
      </c>
      <c r="DA296" s="122">
        <f>DA280^3+DA281^3+DA282^3+DA283^3+DA284^3+DA285^3+DA286^3+DA287^3+DB280^3+DB281^3+DB282^3+DB283^3+DB284^3+DB285^3+DB286^3+DB287^3</f>
        <v>0</v>
      </c>
      <c r="DB296" s="123">
        <f>DA295^3+DA294^3+DA293^3+DA292^3+DA291^3+DA290^3+DA289^3+DA288^3+DB295^3+DB294^3+DB293^3+DB292^3+DB291^3+DB290^3+DB289^3+DB288^3</f>
        <v>0</v>
      </c>
      <c r="DC296" s="124">
        <f>SUMSQ(CM280,CN281,CO282,CP283,CQ284,CR285,CS286,CT287,CU288,CV289,CW290,CX291,CY292,CZ293,DA294,DB295)</f>
        <v>0</v>
      </c>
      <c r="DD296" s="125">
        <f>SUMSQ(CM288,CN289,CO290,CP291,CQ292,CR293,CS294,CT295,CU280,CV281,CW282,CX283,CY284,CZ285,DA286,DB287)</f>
        <v>0</v>
      </c>
      <c r="DE296" s="52"/>
      <c r="DF296" s="126"/>
      <c r="DG296" s="126"/>
      <c r="DH296" s="126"/>
      <c r="DI296" s="126"/>
      <c r="DJ296" s="126"/>
      <c r="DK296" s="126"/>
      <c r="DL296" s="126"/>
      <c r="DM296" s="126"/>
      <c r="DN296" s="126"/>
      <c r="DO296" s="126"/>
      <c r="DP296" s="126"/>
      <c r="DQ296" s="126"/>
      <c r="DR296" s="126"/>
      <c r="DS296" s="126"/>
      <c r="DT296" s="126"/>
      <c r="DU296" s="126"/>
      <c r="DV296" s="32"/>
      <c r="DW296" s="115"/>
      <c r="DY296" s="109"/>
      <c r="DZ296" s="58"/>
      <c r="EA296" s="121">
        <f>EA280^3+EA281^3+EA282^3+EA283^3+EA284^3+EA285^3+EA286^3+EA287^3+EB280^3+EB281^3+EB282^3+EB283^3+EB284^3+EB285^3+EB286^3+EB287^3</f>
        <v>0</v>
      </c>
      <c r="EB296" s="122">
        <f>EA295^3+EA294^3+EA293^3+EA292^3+EA291^3+EA290^3+EA289^3+EA288^3+EB295^3+EB294^3+EB293^3+EB292^3+EB291^3+EB290^3+EB289^3+EB288^3</f>
        <v>0</v>
      </c>
      <c r="EC296" s="122">
        <f>EC280^3+EC281^3+EC282^3+EC283^3+EC284^3+EC285^3+EC286^3+EC287^3+ED280^3+ED281^3+ED282^3+ED283^3+ED284^3+ED285^3+ED286^3+ED287^3</f>
        <v>0</v>
      </c>
      <c r="ED296" s="122">
        <f>EC295^3+EC294^3+EC293^3+EC292^3+EC291^3+EC290^3+EC289^3+EC288^3+ED295^3+ED294^3+ED293^3+ED292^3+ED291^3+ED290^3+ED289^3+ED288^3</f>
        <v>0</v>
      </c>
      <c r="EE296" s="122">
        <f>EE280^3+EE281^3+EE282^3+EE283^3+EE284^3+EE285^3+EE286^3+EE287^3+EF280^3+EF281^3+EF282^3+EF283^3+EF284^3+EF285^3+EF286^3+EF287^3</f>
        <v>0</v>
      </c>
      <c r="EF296" s="122">
        <f>EE295^3+EE294^3+EE293^3+EE292^3+EE291^3+EE290^3+EE289^3+EE288^3+EF295^3+EF294^3+EF293^3+EF292^3+EF291^3+EF290^3+EF289^3+EF288^3</f>
        <v>0</v>
      </c>
      <c r="EG296" s="122">
        <f>EG280^3+EG281^3+EG282^3+EG283^3+EG284^3+EG285^3+EG286^3+EG287^3+EH280^3+EH281^3+EH282^3+EH283^3+EH284^3+EH285^3+EH286^3+EH287^3</f>
        <v>0</v>
      </c>
      <c r="EH296" s="122">
        <f>EG295^3+EG294^3+EG293^3+EG292^3+EG291^3+EG290^3+EG289^3+EG288^3+EH295^3+EH294^3+EH293^3+EH292^3+EH291^3+EH290^3+EH289^3+EH288^3</f>
        <v>0</v>
      </c>
      <c r="EI296" s="122">
        <f>EI280^3+EI281^3+EI282^3+EI283^3+EI284^3+EI285^3+EI286^3+EI287^3+EJ280^3+EJ281^3+EJ282^3+EJ283^3+EJ284^3+EJ285^3+EJ286^3+EJ287^3</f>
        <v>0</v>
      </c>
      <c r="EJ296" s="122">
        <f>EI295^3+EI294^3+EI293^3+EI292^3+EI291^3+EI290^3+EI289^3+EI288^3+EJ295^3+EJ294^3+EJ293^3+EJ292^3+EJ291^3+EJ290^3+EJ289^3+EJ288^3</f>
        <v>0</v>
      </c>
      <c r="EK296" s="122">
        <f>EK280^3+EK281^3+EK282^3+EK283^3+EK284^3+EK285^3+EK286^3+EK287^3+EL280^3+EL281^3+EL282^3+EL283^3+EL284^3+EL285^3+EL286^3+EL287^3</f>
        <v>0</v>
      </c>
      <c r="EL296" s="122">
        <f>EK295^3+EK294^3+EK293^3+EK292^3+EK291^3+EK290^3+EK289^3+EK288^3+EL295^3+EL294^3+EL293^3+EL292^3+EL291^3+EL290^3+EL289^3+EL288^3</f>
        <v>0</v>
      </c>
      <c r="EM296" s="122">
        <f>EM280^3+EM281^3+EM282^3+EM283^3+EM284^3+EM285^3+EM286^3+EM287^3+EN280^3+EN281^3+EN282^3+EN283^3+EN284^3+EN285^3+EN286^3+EN287^3</f>
        <v>0</v>
      </c>
      <c r="EN296" s="122">
        <f>EM295^3+EM294^3+EM293^3+EM292^3+EM291^3+EM290^3+EM289^3+EM288^3+EN295^3+EN294^3+EN293^3+EN292^3+EN291^3+EN290^3+EN289^3+EN288^3</f>
        <v>0</v>
      </c>
      <c r="EO296" s="122">
        <f>EO280^3+EO281^3+EO282^3+EO283^3+EO284^3+EO285^3+EO286^3+EO287^3+EP280^3+EP281^3+EP282^3+EP283^3+EP284^3+EP285^3+EP286^3+EP287^3</f>
        <v>0</v>
      </c>
      <c r="EP296" s="123">
        <f>EO295^3+EO294^3+EO293^3+EO292^3+EO291^3+EO290^3+EO289^3+EO288^3+EP295^3+EP294^3+EP293^3+EP292^3+EP291^3+EP290^3+EP289^3+EP288^3</f>
        <v>0</v>
      </c>
      <c r="EQ296" s="124">
        <f>SUMSQ(EA280,EB281,EC282,ED283,EE284,EF285,EG286,EH287,EI288,EJ289,EK290,EL291,EM292,EN293,EO294,EP295)</f>
        <v>0</v>
      </c>
      <c r="ER296" s="125">
        <f>SUMSQ(EA288,EB289,EC290,ED291,EE292,EF293,EG294,EH295,EI280,EJ281,EK282,EL283,EM284,EN285,EO286,EP287)</f>
        <v>0</v>
      </c>
      <c r="ES296" s="52"/>
      <c r="ET296" s="126"/>
      <c r="EU296" s="126"/>
      <c r="EV296" s="126"/>
      <c r="EW296" s="126"/>
      <c r="EX296" s="126"/>
      <c r="EY296" s="126"/>
      <c r="EZ296" s="126"/>
      <c r="FA296" s="126"/>
      <c r="FB296" s="126"/>
      <c r="FC296" s="126"/>
      <c r="FD296" s="126"/>
      <c r="FE296" s="126"/>
      <c r="FF296" s="126"/>
      <c r="FG296" s="126"/>
      <c r="FH296" s="126"/>
      <c r="FI296" s="126"/>
      <c r="FJ296" s="32"/>
      <c r="FK296" s="115"/>
    </row>
    <row r="297" spans="9:167" ht="13.5" thickBot="1" x14ac:dyDescent="0.25">
      <c r="I297" s="109"/>
      <c r="J297" s="58"/>
      <c r="K297" s="127">
        <f>K280^3+L280^3+M280^3+N280^3+K281^3+L281^3+M281^3+N281^3+K282^3+L282^3+M282^3+N282^3+K283^3+L283^3+M283^3+N283^3</f>
        <v>67634176</v>
      </c>
      <c r="L297" s="128">
        <f>K284^3+L284^3+M284^3+N284^3+K285^3+L285^3+M285^3+N285^3+K286^3+L286^3+M286^3+N286^3+K287^3+L287^3+M287^3+N287^3</f>
        <v>67634176</v>
      </c>
      <c r="M297" s="128">
        <f>K288^3+L288^3+M288^3+N288^3+K289^3+L289^3+M289^3+N289^3+K290^3+L290^3+M290^3+N290^3+K291^3+L291^3+M291^3+N291^3</f>
        <v>67634176</v>
      </c>
      <c r="N297" s="128">
        <f>K292^3+L292^3+M292^3+N292^3+K293^3+L293^3+M293^3+N293^3+K294^3+L294^3+M294^3+N294^3+K295^3+L295^3+M295^3+N295^3</f>
        <v>67634176</v>
      </c>
      <c r="O297" s="128">
        <f>O280^3+P280^3+Q280^3+R280^3+O281^3+P281^3+Q281^3+R281^3+O282^3+P282^3+Q282^3+R282^3+O283^3+P283^3+Q283^3+R283^3</f>
        <v>67634176</v>
      </c>
      <c r="P297" s="128">
        <f>O284^3+P284^3+Q284^3+R284^3+O285^3+P285^3+Q285^3+R285^3+O286^3+P286^3+Q286^3+R286^3+O287^3+P287^3+Q287^3+R287^3</f>
        <v>67634176</v>
      </c>
      <c r="Q297" s="128">
        <f>O288^3+P288^3+Q288^3+R288^3+O289^3+P289^3+Q289^3+R289^3+O290^3+P290^3+Q290^3+R290^3+O291^3+P291^3+Q291^3+R291^3</f>
        <v>67634176</v>
      </c>
      <c r="R297" s="128">
        <f>O292^3+P292^3+Q292^3+R292^3+O293^3+P293^3+Q293^3+R293^3+O294^3+P294^3+Q294^3+R294^3+O295^3+P295^3+Q295^3+R295^3</f>
        <v>67634176</v>
      </c>
      <c r="S297" s="128">
        <f>S280^3+T280^3+U280^3+V280^3+S281^3+T281^3+U281^3+V281^3+S282^3+T282^3+U282^3+V282^3+S283^3+T283^3+U283^3+V283^3</f>
        <v>67634176</v>
      </c>
      <c r="T297" s="128">
        <f>S284^3+T284^3+U284^3+V284^3+S285^3+T285^3+U285^3+V285^3+S286^3+T286^3+U286^3+V286^3+S287^3+T287^3+U287^3+V287^3</f>
        <v>67634176</v>
      </c>
      <c r="U297" s="128">
        <f>S288^3+T288^3+U288^3+V288^3+S289^3+T289^3+U289^3+V289^3+S290^3+T290^3+U290^3+V290^3+S291^3+T291^3+U291^3+V291^3</f>
        <v>67634176</v>
      </c>
      <c r="V297" s="128">
        <f>S292^3+T292^3+U292^3+V292^3+S293^3+T293^3+U293^3+V293^3+S294^3+T294^3+U294^3+V294^3+S295^3+T295^3+U295^3+V295^3</f>
        <v>67634176</v>
      </c>
      <c r="W297" s="128">
        <f>W280^3+X280^3+Y280^3+Z280^3+W281^3+X281^3+Y281^3+Z281^3+W282^3+X282^3+Y282^3+Z282^3+W283^3+X283^3+Y283^3+Z283^3</f>
        <v>67634176</v>
      </c>
      <c r="X297" s="128">
        <f>W284^3+X284^3+Y284^3+Z284^3+W285^3+X285^3+Y285^3+Z285^3+W286^3+X286^3+Y286^3+Z286^3+W287^3+X287^3+Y287^3+Z287^3</f>
        <v>67634176</v>
      </c>
      <c r="Y297" s="128">
        <f>W288^3+X288^3+Y288^3+Z288^3+W289^3+X289^3+Y289^3+Z289^3+W290^3+X290^3+Y290^3+Z290^3+W291^3+X291^3+Y291^3+Z291^3</f>
        <v>67634176</v>
      </c>
      <c r="Z297" s="128">
        <f>W292^3+X292^3+Y292^3+Z292^3+W293^3+X293^3+Y293^3+Z293^3+W294^3+X294^3+Y294^3+Z294^3+W295^3+X295^3+Y295^3+Z295^3</f>
        <v>67634176</v>
      </c>
      <c r="AA297" s="129">
        <f>SUMSQ(K295,L294,M293,N292,O291,P290,Q289,R288,S287,T286,U285,V284,W283,X282,Y281,BN279,Z280)</f>
        <v>351576</v>
      </c>
      <c r="AB297" s="130">
        <f>SUMSQ(K287,L286,M285,N284,O283,P282,Q281,R280,S295,T294,U293,V292,W291,X290,Y289,Z288)</f>
        <v>351576</v>
      </c>
      <c r="AC297" s="32"/>
      <c r="AD297" s="131" t="s">
        <v>133</v>
      </c>
      <c r="AE297" s="131" t="s">
        <v>124</v>
      </c>
      <c r="AF297" s="131" t="s">
        <v>110</v>
      </c>
      <c r="AG297" s="131" t="s">
        <v>85</v>
      </c>
      <c r="AH297" s="131" t="s">
        <v>253</v>
      </c>
      <c r="AI297" s="131" t="s">
        <v>220</v>
      </c>
      <c r="AJ297" s="131" t="s">
        <v>190</v>
      </c>
      <c r="AK297" s="131" t="s">
        <v>156</v>
      </c>
      <c r="AL297" s="131" t="s">
        <v>50</v>
      </c>
      <c r="AM297" s="131" t="s">
        <v>47</v>
      </c>
      <c r="AN297" s="131" t="s">
        <v>36</v>
      </c>
      <c r="AO297" s="131" t="s">
        <v>13</v>
      </c>
      <c r="AP297" s="131" t="s">
        <v>162</v>
      </c>
      <c r="AQ297" s="131" t="s">
        <v>159</v>
      </c>
      <c r="AR297" s="131" t="s">
        <v>172</v>
      </c>
      <c r="AS297" s="131" t="s">
        <v>169</v>
      </c>
      <c r="AT297" s="32"/>
      <c r="AU297" s="115"/>
      <c r="AW297" s="109"/>
      <c r="AX297" s="58"/>
      <c r="AY297" s="127">
        <f>AY280^3+AZ280^3+BA280^3+BB280^3+AY281^3+AZ281^3+BA281^3+BB281^3+AY282^3+AZ282^3+BA282^3+BB282^3+AY283^3+AZ283^3+BA283^3+BB283^3</f>
        <v>0</v>
      </c>
      <c r="AZ297" s="128">
        <f>AY284^3+AZ284^3+BA284^3+BB284^3+AY285^3+AZ285^3+BA285^3+BB285^3+AY286^3+AZ286^3+BA286^3+BB286^3+AY287^3+AZ287^3+BA287^3+BB287^3</f>
        <v>0</v>
      </c>
      <c r="BA297" s="128">
        <f>AY288^3+AZ288^3+BA288^3+BB288^3+AY289^3+AZ289^3+BA289^3+BB289^3+AY290^3+AZ290^3+BA290^3+BB290^3+AY291^3+AZ291^3+BA291^3+BB291^3</f>
        <v>0</v>
      </c>
      <c r="BB297" s="128">
        <f>AY292^3+AZ292^3+BA292^3+BB292^3+AY293^3+AZ293^3+BA293^3+BB293^3+AY294^3+AZ294^3+BA294^3+BB294^3+AY295^3+AZ295^3+BA295^3+BB295^3</f>
        <v>0</v>
      </c>
      <c r="BC297" s="128">
        <f>BC280^3+BD280^3+BE280^3+BF280^3+BC281^3+BD281^3+BE281^3+BF281^3+BC282^3+BD282^3+BE282^3+BF282^3+BC283^3+BD283^3+BE283^3+BF283^3</f>
        <v>0</v>
      </c>
      <c r="BD297" s="128">
        <f>BC284^3+BD284^3+BE284^3+BF284^3+BC285^3+BD285^3+BE285^3+BF285^3+BC286^3+BD286^3+BE286^3+BF286^3+BC287^3+BD287^3+BE287^3+BF287^3</f>
        <v>0</v>
      </c>
      <c r="BE297" s="128">
        <f>BC288^3+BD288^3+BE288^3+BF288^3+BC289^3+BD289^3+BE289^3+BF289^3+BC290^3+BD290^3+BE290^3+BF290^3+BC291^3+BD291^3+BE291^3+BF291^3</f>
        <v>0</v>
      </c>
      <c r="BF297" s="128">
        <f>BC292^3+BD292^3+BE292^3+BF292^3+BC293^3+BD293^3+BE293^3+BF293^3+BC294^3+BD294^3+BE294^3+BF294^3+BC295^3+BD295^3+BE295^3+BF295^3</f>
        <v>0</v>
      </c>
      <c r="BG297" s="128">
        <f>BG280^3+BH280^3+BI280^3+BJ280^3+BG281^3+BH281^3+BI281^3+BJ281^3+BG282^3+BH282^3+BI282^3+BJ282^3+BG283^3+BH283^3+BI283^3+BJ283^3</f>
        <v>0</v>
      </c>
      <c r="BH297" s="128">
        <f>BG284^3+BH284^3+BI284^3+BJ284^3+BG285^3+BH285^3+BI285^3+BJ285^3+BG286^3+BH286^3+BI286^3+BJ286^3+BG287^3+BH287^3+BI287^3+BJ287^3</f>
        <v>0</v>
      </c>
      <c r="BI297" s="128">
        <f>BG288^3+BH288^3+BI288^3+BJ288^3+BG289^3+BH289^3+BI289^3+BJ289^3+BG290^3+BH290^3+BI290^3+BJ290^3+BG291^3+BH291^3+BI291^3+BJ291^3</f>
        <v>0</v>
      </c>
      <c r="BJ297" s="128">
        <f>BG292^3+BH292^3+BI292^3+BJ292^3+BG293^3+BH293^3+BI293^3+BJ293^3+BG294^3+BH294^3+BI294^3+BJ294^3+BG295^3+BH295^3+BI295^3+BJ295^3</f>
        <v>0</v>
      </c>
      <c r="BK297" s="128">
        <f>BK280^3+BL280^3+BM280^3+BN280^3+BK281^3+BL281^3+BM281^3+BN281^3+BK282^3+BL282^3+BM282^3+BN282^3+BK283^3+BL283^3+BM283^3+BN283^3</f>
        <v>0</v>
      </c>
      <c r="BL297" s="128">
        <f>BK284^3+BL284^3+BM284^3+BN284^3+BK285^3+BL285^3+BM285^3+BN285^3+BK286^3+BL286^3+BM286^3+BN286^3+BK287^3+BL287^3+BM287^3+BN287^3</f>
        <v>0</v>
      </c>
      <c r="BM297" s="128">
        <f>BK288^3+BL288^3+BM288^3+BN288^3+BK289^3+BL289^3+BM289^3+BN289^3+BK290^3+BL290^3+BM290^3+BN290^3+BK291^3+BL291^3+BM291^3+BN291^3</f>
        <v>0</v>
      </c>
      <c r="BN297" s="128">
        <f>BK292^3+BL292^3+BM292^3+BN292^3+BK293^3+BL293^3+BM293^3+BN293^3+BK294^3+BL294^3+BM294^3+BN294^3+BK295^3+BL295^3+BM295^3+BN295^3</f>
        <v>0</v>
      </c>
      <c r="BO297" s="129">
        <f>SUMSQ(AY295,AZ294,BA293,BB292,BC291,BD290,BE289,BF288,BG287,BH286,BI285,BJ284,BK283,BL282,BM281,DB279,BN280)</f>
        <v>0</v>
      </c>
      <c r="BP297" s="130">
        <f>SUMSQ(AY287,AZ286,BA285,BB284,BC283,BD282,BE281,BF280,BG295,BH294,BI293,BJ292,BK291,BL290,BM289,BN288)</f>
        <v>0</v>
      </c>
      <c r="BQ297" s="32"/>
      <c r="BR297" s="131"/>
      <c r="BS297" s="131"/>
      <c r="BT297" s="131"/>
      <c r="BU297" s="131"/>
      <c r="BV297" s="131"/>
      <c r="BW297" s="131"/>
      <c r="BX297" s="131"/>
      <c r="BY297" s="131"/>
      <c r="BZ297" s="131"/>
      <c r="CA297" s="131"/>
      <c r="CB297" s="131"/>
      <c r="CC297" s="131"/>
      <c r="CD297" s="131"/>
      <c r="CE297" s="131"/>
      <c r="CF297" s="131"/>
      <c r="CG297" s="131"/>
      <c r="CH297" s="32"/>
      <c r="CI297" s="115"/>
      <c r="CJ297" s="144"/>
      <c r="CK297" s="109"/>
      <c r="CL297" s="58"/>
      <c r="CM297" s="127">
        <f>CM280^3+CN280^3+CO280^3+CP280^3+CM281^3+CN281^3+CO281^3+CP281^3+CM282^3+CN282^3+CO282^3+CP282^3+CM283^3+CN283^3+CO283^3+CP283^3</f>
        <v>0</v>
      </c>
      <c r="CN297" s="128">
        <f>CM284^3+CN284^3+CO284^3+CP284^3+CM285^3+CN285^3+CO285^3+CP285^3+CM286^3+CN286^3+CO286^3+CP286^3+CM287^3+CN287^3+CO287^3+CP287^3</f>
        <v>0</v>
      </c>
      <c r="CO297" s="128">
        <f>CM288^3+CN288^3+CO288^3+CP288^3+CM289^3+CN289^3+CO289^3+CP289^3+CM290^3+CN290^3+CO290^3+CP290^3+CM291^3+CN291^3+CO291^3+CP291^3</f>
        <v>0</v>
      </c>
      <c r="CP297" s="128">
        <f>CM292^3+CN292^3+CO292^3+CP292^3+CM293^3+CN293^3+CO293^3+CP293^3+CM294^3+CN294^3+CO294^3+CP294^3+CM295^3+CN295^3+CO295^3+CP295^3</f>
        <v>0</v>
      </c>
      <c r="CQ297" s="128">
        <f>CQ280^3+CR280^3+CS280^3+CT280^3+CQ281^3+CR281^3+CS281^3+CT281^3+CQ282^3+CR282^3+CS282^3+CT282^3+CQ283^3+CR283^3+CS283^3+CT283^3</f>
        <v>0</v>
      </c>
      <c r="CR297" s="128">
        <f>CQ284^3+CR284^3+CS284^3+CT284^3+CQ285^3+CR285^3+CS285^3+CT285^3+CQ286^3+CR286^3+CS286^3+CT286^3+CQ287^3+CR287^3+CS287^3+CT287^3</f>
        <v>0</v>
      </c>
      <c r="CS297" s="128">
        <f>CQ288^3+CR288^3+CS288^3+CT288^3+CQ289^3+CR289^3+CS289^3+CT289^3+CQ290^3+CR290^3+CS290^3+CT290^3+CQ291^3+CR291^3+CS291^3+CT291^3</f>
        <v>0</v>
      </c>
      <c r="CT297" s="128">
        <f>CQ292^3+CR292^3+CS292^3+CT292^3+CQ293^3+CR293^3+CS293^3+CT293^3+CQ294^3+CR294^3+CS294^3+CT294^3+CQ295^3+CR295^3+CS295^3+CT295^3</f>
        <v>0</v>
      </c>
      <c r="CU297" s="128">
        <f>CU280^3+CV280^3+CW280^3+CX280^3+CU281^3+CV281^3+CW281^3+CX281^3+CU282^3+CV282^3+CW282^3+CX282^3+CU283^3+CV283^3+CW283^3+CX283^3</f>
        <v>0</v>
      </c>
      <c r="CV297" s="128">
        <f>CU284^3+CV284^3+CW284^3+CX284^3+CU285^3+CV285^3+CW285^3+CX285^3+CU286^3+CV286^3+CW286^3+CX286^3+CU287^3+CV287^3+CW287^3+CX287^3</f>
        <v>0</v>
      </c>
      <c r="CW297" s="128">
        <f>CU288^3+CV288^3+CW288^3+CX288^3+CU289^3+CV289^3+CW289^3+CX289^3+CU290^3+CV290^3+CW290^3+CX290^3+CU291^3+CV291^3+CW291^3+CX291^3</f>
        <v>0</v>
      </c>
      <c r="CX297" s="128">
        <f>CU292^3+CV292^3+CW292^3+CX292^3+CU293^3+CV293^3+CW293^3+CX293^3+CU294^3+CV294^3+CW294^3+CX294^3+CU295^3+CV295^3+CW295^3+CX295^3</f>
        <v>0</v>
      </c>
      <c r="CY297" s="128">
        <f>CY280^3+CZ280^3+DA280^3+DB280^3+CY281^3+CZ281^3+DA281^3+DB281^3+CY282^3+CZ282^3+DA282^3+DB282^3+CY283^3+CZ283^3+DA283^3+DB283^3</f>
        <v>0</v>
      </c>
      <c r="CZ297" s="128">
        <f>CY284^3+CZ284^3+DA284^3+DB284^3+CY285^3+CZ285^3+DA285^3+DB285^3+CY286^3+CZ286^3+DA286^3+DB286^3+CY287^3+CZ287^3+DA287^3+DB287^3</f>
        <v>0</v>
      </c>
      <c r="DA297" s="128">
        <f>CY288^3+CZ288^3+DA288^3+DB288^3+CY289^3+CZ289^3+DA289^3+DB289^3+CY290^3+CZ290^3+DA290^3+DB290^3+CY291^3+CZ291^3+DA291^3+DB291^3</f>
        <v>0</v>
      </c>
      <c r="DB297" s="128">
        <f>CY292^3+CZ292^3+DA292^3+DB292^3+CY293^3+CZ293^3+DA293^3+DB293^3+CY294^3+CZ294^3+DA294^3+DB294^3+CY295^3+CZ295^3+DA295^3+DB295^3</f>
        <v>0</v>
      </c>
      <c r="DC297" s="129">
        <f>SUMSQ(CM295,CN294,CO293,CP292,CQ291,CR290,CS289,CT288,CU287,CV286,CW285,CX284,CY283,CZ282,DA281,EP279,DB280)</f>
        <v>0</v>
      </c>
      <c r="DD297" s="130">
        <f>SUMSQ(CM287,CN286,CO285,CP284,CQ283,CR282,CS281,CT280,CU295,CV294,CW293,CX292,CY291,CZ290,DA289,DB288)</f>
        <v>0</v>
      </c>
      <c r="DE297" s="32"/>
      <c r="DF297" s="131"/>
      <c r="DG297" s="131"/>
      <c r="DH297" s="131"/>
      <c r="DI297" s="131"/>
      <c r="DJ297" s="131"/>
      <c r="DK297" s="131"/>
      <c r="DL297" s="131"/>
      <c r="DM297" s="131"/>
      <c r="DN297" s="131"/>
      <c r="DO297" s="131"/>
      <c r="DP297" s="131"/>
      <c r="DQ297" s="131"/>
      <c r="DR297" s="131"/>
      <c r="DS297" s="131"/>
      <c r="DT297" s="131"/>
      <c r="DU297" s="131"/>
      <c r="DV297" s="32"/>
      <c r="DW297" s="115"/>
      <c r="DY297" s="109"/>
      <c r="DZ297" s="58"/>
      <c r="EA297" s="127">
        <f>EA280^3+EB280^3+EC280^3+ED280^3+EA281^3+EB281^3+EC281^3+ED281^3+EA282^3+EB282^3+EC282^3+ED282^3+EA283^3+EB283^3+EC283^3+ED283^3</f>
        <v>0</v>
      </c>
      <c r="EB297" s="128">
        <f>EA284^3+EB284^3+EC284^3+ED284^3+EA285^3+EB285^3+EC285^3+ED285^3+EA286^3+EB286^3+EC286^3+ED286^3+EA287^3+EB287^3+EC287^3+ED287^3</f>
        <v>0</v>
      </c>
      <c r="EC297" s="128">
        <f>EA288^3+EB288^3+EC288^3+ED288^3+EA289^3+EB289^3+EC289^3+ED289^3+EA290^3+EB290^3+EC290^3+ED290^3+EA291^3+EB291^3+EC291^3+ED291^3</f>
        <v>0</v>
      </c>
      <c r="ED297" s="128">
        <f>EA292^3+EB292^3+EC292^3+ED292^3+EA293^3+EB293^3+EC293^3+ED293^3+EA294^3+EB294^3+EC294^3+ED294^3+EA295^3+EB295^3+EC295^3+ED295^3</f>
        <v>0</v>
      </c>
      <c r="EE297" s="128">
        <f>EE280^3+EF280^3+EG280^3+EH280^3+EE281^3+EF281^3+EG281^3+EH281^3+EE282^3+EF282^3+EG282^3+EH282^3+EE283^3+EF283^3+EG283^3+EH283^3</f>
        <v>0</v>
      </c>
      <c r="EF297" s="128">
        <f>EE284^3+EF284^3+EG284^3+EH284^3+EE285^3+EF285^3+EG285^3+EH285^3+EE286^3+EF286^3+EG286^3+EH286^3+EE287^3+EF287^3+EG287^3+EH287^3</f>
        <v>0</v>
      </c>
      <c r="EG297" s="128">
        <f>EE288^3+EF288^3+EG288^3+EH288^3+EE289^3+EF289^3+EG289^3+EH289^3+EE290^3+EF290^3+EG290^3+EH290^3+EE291^3+EF291^3+EG291^3+EH291^3</f>
        <v>0</v>
      </c>
      <c r="EH297" s="128">
        <f>EE292^3+EF292^3+EG292^3+EH292^3+EE293^3+EF293^3+EG293^3+EH293^3+EE294^3+EF294^3+EG294^3+EH294^3+EE295^3+EF295^3+EG295^3+EH295^3</f>
        <v>0</v>
      </c>
      <c r="EI297" s="128">
        <f>EI280^3+EJ280^3+EK280^3+EL280^3+EI281^3+EJ281^3+EK281^3+EL281^3+EI282^3+EJ282^3+EK282^3+EL282^3+EI283^3+EJ283^3+EK283^3+EL283^3</f>
        <v>0</v>
      </c>
      <c r="EJ297" s="128">
        <f>EI284^3+EJ284^3+EK284^3+EL284^3+EI285^3+EJ285^3+EK285^3+EL285^3+EI286^3+EJ286^3+EK286^3+EL286^3+EI287^3+EJ287^3+EK287^3+EL287^3</f>
        <v>0</v>
      </c>
      <c r="EK297" s="128">
        <f>EI288^3+EJ288^3+EK288^3+EL288^3+EI289^3+EJ289^3+EK289^3+EL289^3+EI290^3+EJ290^3+EK290^3+EL290^3+EI291^3+EJ291^3+EK291^3+EL291^3</f>
        <v>0</v>
      </c>
      <c r="EL297" s="128">
        <f>EI292^3+EJ292^3+EK292^3+EL292^3+EI293^3+EJ293^3+EK293^3+EL293^3+EI294^3+EJ294^3+EK294^3+EL294^3+EI295^3+EJ295^3+EK295^3+EL295^3</f>
        <v>0</v>
      </c>
      <c r="EM297" s="128">
        <f>EM280^3+EN280^3+EO280^3+EP280^3+EM281^3+EN281^3+EO281^3+EP281^3+EM282^3+EN282^3+EO282^3+EP282^3+EM283^3+EN283^3+EO283^3+EP283^3</f>
        <v>0</v>
      </c>
      <c r="EN297" s="128">
        <f>EM284^3+EN284^3+EO284^3+EP284^3+EM285^3+EN285^3+EO285^3+EP285^3+EM286^3+EN286^3+EO286^3+EP286^3+EM287^3+EN287^3+EO287^3+EP287^3</f>
        <v>0</v>
      </c>
      <c r="EO297" s="128">
        <f>EM288^3+EN288^3+EO288^3+EP288^3+EM289^3+EN289^3+EO289^3+EP289^3+EM290^3+EN290^3+EO290^3+EP290^3+EM291^3+EN291^3+EO291^3+EP291^3</f>
        <v>0</v>
      </c>
      <c r="EP297" s="128">
        <f>EM292^3+EN292^3+EO292^3+EP292^3+EM293^3+EN293^3+EO293^3+EP293^3+EM294^3+EN294^3+EO294^3+EP294^3+EM295^3+EN295^3+EO295^3+EP295^3</f>
        <v>0</v>
      </c>
      <c r="EQ297" s="129">
        <f>SUMSQ(EA295,EB294,EC293,ED292,EE291,EF290,EG289,EH288,EI287,EJ286,EK285,EL284,EM283,EN282,EO281,GD279,EP280)</f>
        <v>0</v>
      </c>
      <c r="ER297" s="130">
        <f>SUMSQ(EA287,EB286,EC285,ED284,EE283,EF282,EG281,EH280,EI295,EJ294,EK293,EL292,EM291,EN290,EO289,EP288)</f>
        <v>0</v>
      </c>
      <c r="ES297" s="32"/>
      <c r="ET297" s="131"/>
      <c r="EU297" s="131"/>
      <c r="EV297" s="131"/>
      <c r="EW297" s="131"/>
      <c r="EX297" s="131"/>
      <c r="EY297" s="131"/>
      <c r="EZ297" s="131"/>
      <c r="FA297" s="131"/>
      <c r="FB297" s="131"/>
      <c r="FC297" s="131"/>
      <c r="FD297" s="131"/>
      <c r="FE297" s="131"/>
      <c r="FF297" s="131"/>
      <c r="FG297" s="131"/>
      <c r="FH297" s="131"/>
      <c r="FI297" s="131"/>
      <c r="FJ297" s="32"/>
      <c r="FK297" s="115"/>
    </row>
    <row r="298" spans="9:167" ht="13.5" thickBot="1" x14ac:dyDescent="0.25">
      <c r="I298" s="109"/>
      <c r="J298" s="58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137"/>
      <c r="AB298" s="137"/>
      <c r="AC298" s="32" t="s">
        <v>0</v>
      </c>
      <c r="AD298" s="135" t="s">
        <v>235</v>
      </c>
      <c r="AE298" s="135" t="s">
        <v>238</v>
      </c>
      <c r="AF298" s="135" t="s">
        <v>225</v>
      </c>
      <c r="AG298" s="135" t="s">
        <v>228</v>
      </c>
      <c r="AH298" s="135" t="s">
        <v>21</v>
      </c>
      <c r="AI298" s="135" t="s">
        <v>44</v>
      </c>
      <c r="AJ298" s="135" t="s">
        <v>62</v>
      </c>
      <c r="AK298" s="135" t="s">
        <v>69</v>
      </c>
      <c r="AL298" s="135" t="s">
        <v>148</v>
      </c>
      <c r="AM298" s="135" t="s">
        <v>182</v>
      </c>
      <c r="AN298" s="135" t="s">
        <v>212</v>
      </c>
      <c r="AO298" s="135" t="s">
        <v>245</v>
      </c>
      <c r="AP298" s="135" t="s">
        <v>77</v>
      </c>
      <c r="AQ298" s="135" t="s">
        <v>94</v>
      </c>
      <c r="AR298" s="135" t="s">
        <v>95</v>
      </c>
      <c r="AS298" s="135" t="s">
        <v>100</v>
      </c>
      <c r="AT298" s="32"/>
      <c r="AU298" s="115"/>
      <c r="AW298" s="109"/>
      <c r="AX298" s="58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  <c r="BN298" s="46"/>
      <c r="BO298" s="137"/>
      <c r="BP298" s="137"/>
      <c r="BQ298" s="32" t="s">
        <v>0</v>
      </c>
      <c r="BR298" s="135"/>
      <c r="BS298" s="135"/>
      <c r="BT298" s="135"/>
      <c r="BU298" s="135"/>
      <c r="BV298" s="135"/>
      <c r="BW298" s="135"/>
      <c r="BX298" s="135"/>
      <c r="BY298" s="135"/>
      <c r="BZ298" s="135"/>
      <c r="CA298" s="135"/>
      <c r="CB298" s="135"/>
      <c r="CC298" s="135"/>
      <c r="CD298" s="135"/>
      <c r="CE298" s="135"/>
      <c r="CF298" s="135"/>
      <c r="CG298" s="135"/>
      <c r="CH298" s="32"/>
      <c r="CI298" s="115"/>
      <c r="CJ298" s="144"/>
      <c r="CK298" s="109"/>
      <c r="CL298" s="58"/>
      <c r="CM298" s="46"/>
      <c r="CN298" s="46"/>
      <c r="CO298" s="46"/>
      <c r="CP298" s="46"/>
      <c r="CQ298" s="46"/>
      <c r="CR298" s="46"/>
      <c r="CS298" s="46"/>
      <c r="CT298" s="46"/>
      <c r="CU298" s="46"/>
      <c r="CV298" s="46"/>
      <c r="CW298" s="46"/>
      <c r="CX298" s="46"/>
      <c r="CY298" s="46"/>
      <c r="CZ298" s="46"/>
      <c r="DA298" s="46"/>
      <c r="DB298" s="46"/>
      <c r="DC298" s="137"/>
      <c r="DD298" s="137"/>
      <c r="DE298" s="32" t="s">
        <v>0</v>
      </c>
      <c r="DF298" s="135"/>
      <c r="DG298" s="135"/>
      <c r="DH298" s="135"/>
      <c r="DI298" s="135"/>
      <c r="DJ298" s="135"/>
      <c r="DK298" s="135"/>
      <c r="DL298" s="135"/>
      <c r="DM298" s="135"/>
      <c r="DN298" s="135"/>
      <c r="DO298" s="135"/>
      <c r="DP298" s="135"/>
      <c r="DQ298" s="135"/>
      <c r="DR298" s="135"/>
      <c r="DS298" s="135"/>
      <c r="DT298" s="135"/>
      <c r="DU298" s="135"/>
      <c r="DV298" s="32"/>
      <c r="DW298" s="115"/>
      <c r="DY298" s="109"/>
      <c r="DZ298" s="58"/>
      <c r="EA298" s="46"/>
      <c r="EB298" s="46"/>
      <c r="EC298" s="46"/>
      <c r="ED298" s="46"/>
      <c r="EE298" s="46"/>
      <c r="EF298" s="46"/>
      <c r="EG298" s="46"/>
      <c r="EH298" s="46"/>
      <c r="EI298" s="46"/>
      <c r="EJ298" s="46"/>
      <c r="EK298" s="46"/>
      <c r="EL298" s="46"/>
      <c r="EM298" s="46"/>
      <c r="EN298" s="46"/>
      <c r="EO298" s="46"/>
      <c r="EP298" s="46"/>
      <c r="EQ298" s="137"/>
      <c r="ER298" s="137"/>
      <c r="ES298" s="32" t="s">
        <v>0</v>
      </c>
      <c r="ET298" s="135"/>
      <c r="EU298" s="135"/>
      <c r="EV298" s="135"/>
      <c r="EW298" s="135"/>
      <c r="EX298" s="135"/>
      <c r="EY298" s="135"/>
      <c r="EZ298" s="135"/>
      <c r="FA298" s="135"/>
      <c r="FB298" s="135"/>
      <c r="FC298" s="135"/>
      <c r="FD298" s="135"/>
      <c r="FE298" s="135"/>
      <c r="FF298" s="135"/>
      <c r="FG298" s="135"/>
      <c r="FH298" s="135"/>
      <c r="FI298" s="135"/>
      <c r="FJ298" s="32"/>
      <c r="FK298" s="115"/>
    </row>
    <row r="299" spans="9:167" ht="13.5" thickBot="1" x14ac:dyDescent="0.25">
      <c r="I299" s="138"/>
      <c r="J299" s="143"/>
      <c r="K299" s="154"/>
      <c r="L299" s="154"/>
      <c r="M299" s="154"/>
      <c r="N299" s="154"/>
      <c r="O299" s="154"/>
      <c r="P299" s="154"/>
      <c r="Q299" s="154"/>
      <c r="R299" s="154"/>
      <c r="S299" s="154"/>
      <c r="T299" s="154"/>
      <c r="U299" s="154"/>
      <c r="V299" s="154"/>
      <c r="W299" s="154"/>
      <c r="X299" s="154"/>
      <c r="Y299" s="154"/>
      <c r="Z299" s="154"/>
      <c r="AA299" s="154"/>
      <c r="AB299" s="154"/>
      <c r="AC299" s="154"/>
      <c r="AD299" s="155"/>
      <c r="AE299" s="155"/>
      <c r="AF299" s="155"/>
      <c r="AG299" s="155"/>
      <c r="AH299" s="155"/>
      <c r="AI299" s="155"/>
      <c r="AJ299" s="155"/>
      <c r="AK299" s="155"/>
      <c r="AL299" s="155"/>
      <c r="AM299" s="155"/>
      <c r="AN299" s="155"/>
      <c r="AO299" s="155"/>
      <c r="AP299" s="155"/>
      <c r="AQ299" s="155"/>
      <c r="AR299" s="155"/>
      <c r="AS299" s="155"/>
      <c r="AT299" s="154"/>
      <c r="AU299" s="141"/>
      <c r="AW299" s="138"/>
      <c r="AX299" s="143"/>
      <c r="AY299" s="154"/>
      <c r="AZ299" s="154"/>
      <c r="BA299" s="154"/>
      <c r="BB299" s="154"/>
      <c r="BC299" s="154"/>
      <c r="BD299" s="154"/>
      <c r="BE299" s="154"/>
      <c r="BF299" s="154"/>
      <c r="BG299" s="154"/>
      <c r="BH299" s="154"/>
      <c r="BI299" s="154"/>
      <c r="BJ299" s="154"/>
      <c r="BK299" s="154"/>
      <c r="BL299" s="154"/>
      <c r="BM299" s="154"/>
      <c r="BN299" s="154"/>
      <c r="BO299" s="154"/>
      <c r="BP299" s="154"/>
      <c r="BQ299" s="154"/>
      <c r="BR299" s="155"/>
      <c r="BS299" s="155"/>
      <c r="BT299" s="155"/>
      <c r="BU299" s="155"/>
      <c r="BV299" s="155"/>
      <c r="BW299" s="155"/>
      <c r="BX299" s="155"/>
      <c r="BY299" s="155"/>
      <c r="BZ299" s="155"/>
      <c r="CA299" s="155"/>
      <c r="CB299" s="155"/>
      <c r="CC299" s="155"/>
      <c r="CD299" s="155"/>
      <c r="CE299" s="155"/>
      <c r="CF299" s="155"/>
      <c r="CG299" s="155"/>
      <c r="CH299" s="154"/>
      <c r="CI299" s="141"/>
      <c r="CJ299" s="144"/>
      <c r="CK299" s="138"/>
      <c r="CL299" s="143"/>
      <c r="CM299" s="154"/>
      <c r="CN299" s="154"/>
      <c r="CO299" s="154"/>
      <c r="CP299" s="154"/>
      <c r="CQ299" s="154"/>
      <c r="CR299" s="154"/>
      <c r="CS299" s="154"/>
      <c r="CT299" s="154"/>
      <c r="CU299" s="154"/>
      <c r="CV299" s="154"/>
      <c r="CW299" s="154"/>
      <c r="CX299" s="154"/>
      <c r="CY299" s="154"/>
      <c r="CZ299" s="154"/>
      <c r="DA299" s="154"/>
      <c r="DB299" s="154"/>
      <c r="DC299" s="154"/>
      <c r="DD299" s="154"/>
      <c r="DE299" s="154"/>
      <c r="DF299" s="155"/>
      <c r="DG299" s="155"/>
      <c r="DH299" s="155"/>
      <c r="DI299" s="155"/>
      <c r="DJ299" s="155"/>
      <c r="DK299" s="155"/>
      <c r="DL299" s="155"/>
      <c r="DM299" s="155"/>
      <c r="DN299" s="155"/>
      <c r="DO299" s="155"/>
      <c r="DP299" s="155"/>
      <c r="DQ299" s="155"/>
      <c r="DR299" s="155"/>
      <c r="DS299" s="155"/>
      <c r="DT299" s="155"/>
      <c r="DU299" s="155"/>
      <c r="DV299" s="154"/>
      <c r="DW299" s="141"/>
      <c r="DY299" s="138"/>
      <c r="DZ299" s="143"/>
      <c r="EA299" s="154"/>
      <c r="EB299" s="154"/>
      <c r="EC299" s="154"/>
      <c r="ED299" s="154"/>
      <c r="EE299" s="154"/>
      <c r="EF299" s="154"/>
      <c r="EG299" s="154"/>
      <c r="EH299" s="154"/>
      <c r="EI299" s="154"/>
      <c r="EJ299" s="154"/>
      <c r="EK299" s="154"/>
      <c r="EL299" s="154"/>
      <c r="EM299" s="154"/>
      <c r="EN299" s="154"/>
      <c r="EO299" s="154"/>
      <c r="EP299" s="154"/>
      <c r="EQ299" s="154"/>
      <c r="ER299" s="154"/>
      <c r="ES299" s="154"/>
      <c r="ET299" s="155"/>
      <c r="EU299" s="155"/>
      <c r="EV299" s="155"/>
      <c r="EW299" s="155"/>
      <c r="EX299" s="155"/>
      <c r="EY299" s="155"/>
      <c r="EZ299" s="155"/>
      <c r="FA299" s="155"/>
      <c r="FB299" s="155"/>
      <c r="FC299" s="155"/>
      <c r="FD299" s="155"/>
      <c r="FE299" s="155"/>
      <c r="FF299" s="155"/>
      <c r="FG299" s="155"/>
      <c r="FH299" s="155"/>
      <c r="FI299" s="155"/>
      <c r="FJ299" s="154"/>
      <c r="FK299" s="141"/>
    </row>
    <row r="300" spans="9:167" ht="14.25" thickTop="1" thickBot="1" x14ac:dyDescent="0.25">
      <c r="S300" s="25" t="s">
        <v>0</v>
      </c>
      <c r="AO300" s="33" t="s">
        <v>0</v>
      </c>
      <c r="BG300" s="25" t="s">
        <v>0</v>
      </c>
      <c r="CC300" s="33" t="s">
        <v>0</v>
      </c>
      <c r="CJ300" s="144"/>
      <c r="CU300" s="25" t="s">
        <v>0</v>
      </c>
      <c r="DQ300" s="33" t="s">
        <v>0</v>
      </c>
      <c r="EI300" s="25" t="s">
        <v>0</v>
      </c>
      <c r="FE300" s="33" t="s">
        <v>0</v>
      </c>
    </row>
    <row r="301" spans="9:167" ht="14.25" thickTop="1" thickBot="1" x14ac:dyDescent="0.25">
      <c r="I301" s="38" t="s">
        <v>0</v>
      </c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40"/>
      <c r="AE301" s="40"/>
      <c r="AF301" s="40"/>
      <c r="AG301" s="40"/>
      <c r="AH301" s="40"/>
      <c r="AI301" s="40"/>
      <c r="AJ301" s="40"/>
      <c r="AK301" s="40"/>
      <c r="AL301" s="40"/>
      <c r="AM301" s="40"/>
      <c r="AN301" s="40"/>
      <c r="AO301" s="40"/>
      <c r="AP301" s="40"/>
      <c r="AQ301" s="40"/>
      <c r="AR301" s="40"/>
      <c r="AS301" s="40"/>
      <c r="AT301" s="39"/>
      <c r="AU301" s="41"/>
      <c r="AW301" s="38" t="s">
        <v>0</v>
      </c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  <c r="BN301" s="39"/>
      <c r="BO301" s="39"/>
      <c r="BP301" s="39"/>
      <c r="BQ301" s="39"/>
      <c r="BR301" s="40"/>
      <c r="BS301" s="40"/>
      <c r="BT301" s="40"/>
      <c r="BU301" s="40"/>
      <c r="BV301" s="40"/>
      <c r="BW301" s="40"/>
      <c r="BX301" s="40"/>
      <c r="BY301" s="40"/>
      <c r="BZ301" s="40"/>
      <c r="CA301" s="40"/>
      <c r="CB301" s="40"/>
      <c r="CC301" s="40"/>
      <c r="CD301" s="40"/>
      <c r="CE301" s="40"/>
      <c r="CF301" s="40"/>
      <c r="CG301" s="40"/>
      <c r="CH301" s="39"/>
      <c r="CI301" s="41"/>
      <c r="CJ301" s="144"/>
      <c r="CK301" s="38" t="s">
        <v>0</v>
      </c>
      <c r="CL301" s="39"/>
      <c r="CM301" s="39"/>
      <c r="CN301" s="39"/>
      <c r="CO301" s="39"/>
      <c r="CP301" s="39"/>
      <c r="CQ301" s="39"/>
      <c r="CR301" s="39"/>
      <c r="CS301" s="39"/>
      <c r="CT301" s="39"/>
      <c r="CU301" s="39"/>
      <c r="CV301" s="39"/>
      <c r="CW301" s="39"/>
      <c r="CX301" s="39"/>
      <c r="CY301" s="39"/>
      <c r="CZ301" s="39"/>
      <c r="DA301" s="39"/>
      <c r="DB301" s="39"/>
      <c r="DC301" s="39"/>
      <c r="DD301" s="39"/>
      <c r="DE301" s="39"/>
      <c r="DF301" s="40"/>
      <c r="DG301" s="40"/>
      <c r="DH301" s="40"/>
      <c r="DI301" s="40"/>
      <c r="DJ301" s="40"/>
      <c r="DK301" s="40"/>
      <c r="DL301" s="40"/>
      <c r="DM301" s="40"/>
      <c r="DN301" s="40"/>
      <c r="DO301" s="40"/>
      <c r="DP301" s="40"/>
      <c r="DQ301" s="40"/>
      <c r="DR301" s="40"/>
      <c r="DS301" s="40"/>
      <c r="DT301" s="40"/>
      <c r="DU301" s="40"/>
      <c r="DV301" s="39"/>
      <c r="DW301" s="41"/>
      <c r="DY301" s="38" t="s">
        <v>0</v>
      </c>
      <c r="DZ301" s="39"/>
      <c r="EA301" s="39"/>
      <c r="EB301" s="39"/>
      <c r="EC301" s="39"/>
      <c r="ED301" s="39"/>
      <c r="EE301" s="39"/>
      <c r="EF301" s="39"/>
      <c r="EG301" s="39"/>
      <c r="EH301" s="39"/>
      <c r="EI301" s="39"/>
      <c r="EJ301" s="39"/>
      <c r="EK301" s="39"/>
      <c r="EL301" s="39"/>
      <c r="EM301" s="39"/>
      <c r="EN301" s="39"/>
      <c r="EO301" s="39"/>
      <c r="EP301" s="39"/>
      <c r="EQ301" s="39"/>
      <c r="ER301" s="39"/>
      <c r="ES301" s="39"/>
      <c r="ET301" s="40"/>
      <c r="EU301" s="40"/>
      <c r="EV301" s="40"/>
      <c r="EW301" s="40"/>
      <c r="EX301" s="40"/>
      <c r="EY301" s="40"/>
      <c r="EZ301" s="40"/>
      <c r="FA301" s="40"/>
      <c r="FB301" s="40"/>
      <c r="FC301" s="40"/>
      <c r="FD301" s="40"/>
      <c r="FE301" s="40"/>
      <c r="FF301" s="40"/>
      <c r="FG301" s="40"/>
      <c r="FH301" s="40"/>
      <c r="FI301" s="40"/>
      <c r="FJ301" s="39"/>
      <c r="FK301" s="41"/>
    </row>
    <row r="302" spans="9:167" ht="13.5" thickBot="1" x14ac:dyDescent="0.25">
      <c r="I302" s="109"/>
      <c r="J302" s="45" t="s">
        <v>0</v>
      </c>
      <c r="K302" s="46" t="s">
        <v>0</v>
      </c>
      <c r="L302" s="46"/>
      <c r="M302" s="46"/>
      <c r="N302" s="46"/>
      <c r="O302" s="46"/>
      <c r="P302" s="46"/>
      <c r="Q302" s="46"/>
      <c r="R302" s="46"/>
      <c r="S302" s="47" t="s">
        <v>320</v>
      </c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8"/>
      <c r="AE302" s="48"/>
      <c r="AF302" s="48"/>
      <c r="AG302" s="48"/>
      <c r="AH302" s="48"/>
      <c r="AI302" s="48"/>
      <c r="AJ302" s="48"/>
      <c r="AK302" s="48"/>
      <c r="AL302" s="49" t="s">
        <v>287</v>
      </c>
      <c r="AM302" s="48"/>
      <c r="AN302" s="48"/>
      <c r="AO302" s="48"/>
      <c r="AP302" s="48"/>
      <c r="AQ302" s="48"/>
      <c r="AR302" s="48"/>
      <c r="AS302" s="48"/>
      <c r="AT302" s="50"/>
      <c r="AU302" s="51"/>
      <c r="AW302" s="109"/>
      <c r="AX302" s="45" t="s">
        <v>0</v>
      </c>
      <c r="AY302" s="46" t="s">
        <v>0</v>
      </c>
      <c r="AZ302" s="46"/>
      <c r="BA302" s="46"/>
      <c r="BB302" s="46"/>
      <c r="BC302" s="46"/>
      <c r="BD302" s="46"/>
      <c r="BE302" s="46"/>
      <c r="BF302" s="46"/>
      <c r="BG302" s="47" t="s">
        <v>335</v>
      </c>
      <c r="BH302" s="46"/>
      <c r="BI302" s="46"/>
      <c r="BJ302" s="46"/>
      <c r="BK302" s="46"/>
      <c r="BL302" s="46"/>
      <c r="BM302" s="46"/>
      <c r="BN302" s="46"/>
      <c r="BO302" s="46"/>
      <c r="BP302" s="46"/>
      <c r="BQ302" s="46"/>
      <c r="BR302" s="48"/>
      <c r="BS302" s="48"/>
      <c r="BT302" s="48"/>
      <c r="BU302" s="48"/>
      <c r="BV302" s="48"/>
      <c r="BW302" s="48"/>
      <c r="BX302" s="48"/>
      <c r="BY302" s="48"/>
      <c r="BZ302" s="49" t="s">
        <v>287</v>
      </c>
      <c r="CA302" s="48"/>
      <c r="CB302" s="48"/>
      <c r="CC302" s="48"/>
      <c r="CD302" s="48"/>
      <c r="CE302" s="48"/>
      <c r="CF302" s="48"/>
      <c r="CG302" s="48"/>
      <c r="CH302" s="50"/>
      <c r="CI302" s="51"/>
      <c r="CJ302" s="144"/>
      <c r="CK302" s="109"/>
      <c r="CL302" s="45" t="s">
        <v>0</v>
      </c>
      <c r="CM302" s="46" t="s">
        <v>0</v>
      </c>
      <c r="CN302" s="46"/>
      <c r="CO302" s="46"/>
      <c r="CP302" s="46"/>
      <c r="CQ302" s="46"/>
      <c r="CR302" s="46"/>
      <c r="CS302" s="46"/>
      <c r="CT302" s="46"/>
      <c r="CU302" s="47" t="s">
        <v>350</v>
      </c>
      <c r="CV302" s="46"/>
      <c r="CW302" s="46"/>
      <c r="CX302" s="46"/>
      <c r="CY302" s="46"/>
      <c r="CZ302" s="46"/>
      <c r="DA302" s="46"/>
      <c r="DB302" s="46"/>
      <c r="DC302" s="46"/>
      <c r="DD302" s="46"/>
      <c r="DE302" s="46"/>
      <c r="DF302" s="48"/>
      <c r="DG302" s="48"/>
      <c r="DH302" s="48"/>
      <c r="DI302" s="48"/>
      <c r="DJ302" s="48"/>
      <c r="DK302" s="48"/>
      <c r="DL302" s="48"/>
      <c r="DM302" s="48"/>
      <c r="DN302" s="49" t="s">
        <v>287</v>
      </c>
      <c r="DO302" s="48"/>
      <c r="DP302" s="48"/>
      <c r="DQ302" s="48"/>
      <c r="DR302" s="48"/>
      <c r="DS302" s="48"/>
      <c r="DT302" s="48"/>
      <c r="DU302" s="48"/>
      <c r="DV302" s="50"/>
      <c r="DW302" s="51"/>
      <c r="DY302" s="109"/>
      <c r="DZ302" s="45" t="s">
        <v>0</v>
      </c>
      <c r="EA302" s="46" t="s">
        <v>0</v>
      </c>
      <c r="EB302" s="46"/>
      <c r="EC302" s="46"/>
      <c r="ED302" s="46"/>
      <c r="EE302" s="46"/>
      <c r="EF302" s="46"/>
      <c r="EG302" s="46"/>
      <c r="EH302" s="46"/>
      <c r="EI302" s="47" t="s">
        <v>365</v>
      </c>
      <c r="EJ302" s="46"/>
      <c r="EK302" s="46"/>
      <c r="EL302" s="46"/>
      <c r="EM302" s="46"/>
      <c r="EN302" s="46"/>
      <c r="EO302" s="46"/>
      <c r="EP302" s="46"/>
      <c r="EQ302" s="46"/>
      <c r="ER302" s="46"/>
      <c r="ES302" s="46"/>
      <c r="ET302" s="48"/>
      <c r="EU302" s="48"/>
      <c r="EV302" s="48"/>
      <c r="EW302" s="48"/>
      <c r="EX302" s="48"/>
      <c r="EY302" s="48"/>
      <c r="EZ302" s="48"/>
      <c r="FA302" s="48"/>
      <c r="FB302" s="49" t="s">
        <v>287</v>
      </c>
      <c r="FC302" s="48"/>
      <c r="FD302" s="48"/>
      <c r="FE302" s="48"/>
      <c r="FF302" s="48"/>
      <c r="FG302" s="48"/>
      <c r="FH302" s="48"/>
      <c r="FI302" s="48"/>
      <c r="FJ302" s="50"/>
      <c r="FK302" s="51"/>
    </row>
    <row r="303" spans="9:167" x14ac:dyDescent="0.2">
      <c r="I303" s="109"/>
      <c r="J303" s="58"/>
      <c r="K303" s="11">
        <f>F19</f>
        <v>6</v>
      </c>
      <c r="L303" s="1">
        <f>F264</f>
        <v>251</v>
      </c>
      <c r="M303" s="1">
        <f>F116</f>
        <v>103</v>
      </c>
      <c r="N303" s="1">
        <f>F167</f>
        <v>154</v>
      </c>
      <c r="O303" s="1">
        <f>F94</f>
        <v>81</v>
      </c>
      <c r="P303" s="1">
        <f>F189</f>
        <v>176</v>
      </c>
      <c r="Q303" s="1">
        <f>F65</f>
        <v>52</v>
      </c>
      <c r="R303" s="1">
        <f>F218</f>
        <v>205</v>
      </c>
      <c r="S303" s="1">
        <f>F209</f>
        <v>196</v>
      </c>
      <c r="T303" s="1">
        <f>F74</f>
        <v>61</v>
      </c>
      <c r="U303" s="1">
        <f>F174</f>
        <v>161</v>
      </c>
      <c r="V303" s="1">
        <f>F109</f>
        <v>96</v>
      </c>
      <c r="W303" s="1">
        <f>F164</f>
        <v>151</v>
      </c>
      <c r="X303" s="1">
        <f>F119</f>
        <v>106</v>
      </c>
      <c r="Y303" s="1">
        <f>F259</f>
        <v>246</v>
      </c>
      <c r="Z303" s="12">
        <f>F24</f>
        <v>11</v>
      </c>
      <c r="AA303" s="59">
        <f>K303^3+L303^3+M303^3+N303^3+O303^3+P303^3+Q303^3+R303^3+K304^3+L304^3+M304^3+N304^3+O304^3+P304^3+Q304^3+R304^3</f>
        <v>67634176</v>
      </c>
      <c r="AB303" s="60">
        <f>K303^3+L303^3+M303^3+N303^3+O303^3+P303^3+Q303^3+R303^3+S303^3+T303^3+U303^3+V303^3+W303^3+X303^3+Y303^3+Z303^3</f>
        <v>67634176</v>
      </c>
      <c r="AC303" s="61"/>
      <c r="AD303" s="68" t="s">
        <v>238</v>
      </c>
      <c r="AE303" s="69" t="s">
        <v>239</v>
      </c>
      <c r="AF303" s="69" t="s">
        <v>236</v>
      </c>
      <c r="AG303" s="69" t="s">
        <v>237</v>
      </c>
      <c r="AH303" s="70" t="s">
        <v>270</v>
      </c>
      <c r="AI303" s="70" t="s">
        <v>271</v>
      </c>
      <c r="AJ303" s="70" t="s">
        <v>268</v>
      </c>
      <c r="AK303" s="70" t="s">
        <v>269</v>
      </c>
      <c r="AL303" s="69" t="s">
        <v>204</v>
      </c>
      <c r="AM303" s="69" t="s">
        <v>203</v>
      </c>
      <c r="AN303" s="69" t="s">
        <v>206</v>
      </c>
      <c r="AO303" s="69" t="s">
        <v>205</v>
      </c>
      <c r="AP303" s="70" t="s">
        <v>171</v>
      </c>
      <c r="AQ303" s="70" t="s">
        <v>170</v>
      </c>
      <c r="AR303" s="70" t="s">
        <v>173</v>
      </c>
      <c r="AS303" s="71" t="s">
        <v>172</v>
      </c>
      <c r="AT303" s="66"/>
      <c r="AU303" s="51"/>
      <c r="AW303" s="109"/>
      <c r="AX303" s="58"/>
      <c r="AY303" s="1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2"/>
      <c r="BO303" s="59">
        <f>AY303^3+AZ303^3+BA303^3+BB303^3+BC303^3+BD303^3+BE303^3+BF303^3+AY304^3+AZ304^3+BA304^3+BB304^3+BC304^3+BD304^3+BE304^3+BF304^3</f>
        <v>0</v>
      </c>
      <c r="BP303" s="60">
        <f>AY303^3+AZ303^3+BA303^3+BB303^3+BC303^3+BD303^3+BE303^3+BF303^3+BG303^3+BH303^3+BI303^3+BJ303^3+BK303^3+BL303^3+BM303^3+BN303^3</f>
        <v>0</v>
      </c>
      <c r="BQ303" s="61"/>
      <c r="BR303" s="68"/>
      <c r="BS303" s="69"/>
      <c r="BT303" s="69"/>
      <c r="BU303" s="69"/>
      <c r="BV303" s="69"/>
      <c r="BW303" s="69"/>
      <c r="BX303" s="69"/>
      <c r="BY303" s="69"/>
      <c r="BZ303" s="70"/>
      <c r="CA303" s="70"/>
      <c r="CB303" s="70"/>
      <c r="CC303" s="70"/>
      <c r="CD303" s="70"/>
      <c r="CE303" s="70"/>
      <c r="CF303" s="70"/>
      <c r="CG303" s="71"/>
      <c r="CH303" s="66"/>
      <c r="CI303" s="51"/>
      <c r="CJ303" s="144"/>
      <c r="CK303" s="109"/>
      <c r="CL303" s="58"/>
      <c r="CM303" s="1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2"/>
      <c r="DC303" s="59">
        <f>CM303^3+CN303^3+CO303^3+CP303^3+CQ303^3+CR303^3+CS303^3+CT303^3+CM304^3+CN304^3+CO304^3+CP304^3+CQ304^3+CR304^3+CS304^3+CT304^3</f>
        <v>0</v>
      </c>
      <c r="DD303" s="60">
        <f>CM303^3+CN303^3+CO303^3+CP303^3+CQ303^3+CR303^3+CS303^3+CT303^3+CU303^3+CV303^3+CW303^3+CX303^3+CY303^3+CZ303^3+DA303^3+DB303^3</f>
        <v>0</v>
      </c>
      <c r="DE303" s="61"/>
      <c r="DF303" s="68"/>
      <c r="DG303" s="69"/>
      <c r="DH303" s="70"/>
      <c r="DI303" s="70"/>
      <c r="DJ303" s="69"/>
      <c r="DK303" s="69"/>
      <c r="DL303" s="70"/>
      <c r="DM303" s="70"/>
      <c r="DN303" s="69"/>
      <c r="DO303" s="69"/>
      <c r="DP303" s="70"/>
      <c r="DQ303" s="70"/>
      <c r="DR303" s="69"/>
      <c r="DS303" s="69"/>
      <c r="DT303" s="70"/>
      <c r="DU303" s="71"/>
      <c r="DV303" s="66"/>
      <c r="DW303" s="51"/>
      <c r="DY303" s="109"/>
      <c r="DZ303" s="58"/>
      <c r="EA303" s="1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2"/>
      <c r="EQ303" s="59">
        <f>EA303^3+EB303^3+EC303^3+ED303^3+EE303^3+EF303^3+EG303^3+EH303^3+EA304^3+EB304^3+EC304^3+ED304^3+EE304^3+EF304^3+EG304^3+EH304^3</f>
        <v>0</v>
      </c>
      <c r="ER303" s="60">
        <f>EA303^3+EB303^3+EC303^3+ED303^3+EE303^3+EF303^3+EG303^3+EH303^3+EI303^3+EJ303^3+EK303^3+EL303^3+EM303^3+EN303^3+EO303^3+EP303^3</f>
        <v>0</v>
      </c>
      <c r="ES303" s="61"/>
      <c r="ET303" s="68"/>
      <c r="EU303" s="69"/>
      <c r="EV303" s="69"/>
      <c r="EW303" s="69"/>
      <c r="EX303" s="69"/>
      <c r="EY303" s="69"/>
      <c r="EZ303" s="69"/>
      <c r="FA303" s="69"/>
      <c r="FB303" s="69"/>
      <c r="FC303" s="69"/>
      <c r="FD303" s="69"/>
      <c r="FE303" s="69"/>
      <c r="FF303" s="69"/>
      <c r="FG303" s="69"/>
      <c r="FH303" s="69"/>
      <c r="FI303" s="73"/>
      <c r="FJ303" s="66"/>
      <c r="FK303" s="51"/>
    </row>
    <row r="304" spans="9:167" x14ac:dyDescent="0.2">
      <c r="I304" s="109"/>
      <c r="J304" s="58"/>
      <c r="K304" s="3">
        <f>F44</f>
        <v>31</v>
      </c>
      <c r="L304" s="4">
        <f>F239</f>
        <v>226</v>
      </c>
      <c r="M304" s="4">
        <f>F139</f>
        <v>126</v>
      </c>
      <c r="N304" s="4">
        <f>F144</f>
        <v>131</v>
      </c>
      <c r="O304" s="4">
        <f>F89</f>
        <v>76</v>
      </c>
      <c r="P304" s="4">
        <f>F194</f>
        <v>181</v>
      </c>
      <c r="Q304" s="4">
        <f>F54</f>
        <v>41</v>
      </c>
      <c r="R304" s="4">
        <f>F229</f>
        <v>216</v>
      </c>
      <c r="S304" s="4">
        <f>F230</f>
        <v>217</v>
      </c>
      <c r="T304" s="4">
        <f>F53</f>
        <v>40</v>
      </c>
      <c r="U304" s="4">
        <f>F201</f>
        <v>188</v>
      </c>
      <c r="V304" s="4">
        <f>F82</f>
        <v>69</v>
      </c>
      <c r="W304" s="4">
        <f>F155</f>
        <v>142</v>
      </c>
      <c r="X304" s="4">
        <f>F128</f>
        <v>115</v>
      </c>
      <c r="Y304" s="4">
        <f>F252</f>
        <v>239</v>
      </c>
      <c r="Z304" s="5">
        <f>F31</f>
        <v>18</v>
      </c>
      <c r="AA304" s="75">
        <f>S303^3+T303^3+U303^3+V303^3+W303^3+X303^3+Y303^3+Z303^3+S304^3+T304^3+U304^3+V304^3+W304^3+X304^3+Y304^3+Z304^3</f>
        <v>67634176</v>
      </c>
      <c r="AB304" s="76">
        <f t="shared" ref="AB304:AB318" si="52">K304^3+L304^3+M304^3+N304^3+O304^3+P304^3+Q304^3+R304^3+S304^3+T304^3+U304^3+V304^3+W304^3+X304^3+Y304^3+Z304^3</f>
        <v>67634176</v>
      </c>
      <c r="AC304" s="61"/>
      <c r="AD304" s="81" t="s">
        <v>234</v>
      </c>
      <c r="AE304" s="82" t="s">
        <v>235</v>
      </c>
      <c r="AF304" s="82" t="s">
        <v>232</v>
      </c>
      <c r="AG304" s="82" t="s">
        <v>233</v>
      </c>
      <c r="AH304" s="83" t="s">
        <v>266</v>
      </c>
      <c r="AI304" s="83" t="s">
        <v>267</v>
      </c>
      <c r="AJ304" s="83" t="s">
        <v>264</v>
      </c>
      <c r="AK304" s="83" t="s">
        <v>265</v>
      </c>
      <c r="AL304" s="82" t="s">
        <v>200</v>
      </c>
      <c r="AM304" s="82" t="s">
        <v>199</v>
      </c>
      <c r="AN304" s="82" t="s">
        <v>202</v>
      </c>
      <c r="AO304" s="82" t="s">
        <v>201</v>
      </c>
      <c r="AP304" s="83" t="s">
        <v>167</v>
      </c>
      <c r="AQ304" s="83" t="s">
        <v>166</v>
      </c>
      <c r="AR304" s="83" t="s">
        <v>169</v>
      </c>
      <c r="AS304" s="84" t="s">
        <v>168</v>
      </c>
      <c r="AT304" s="66"/>
      <c r="AU304" s="51"/>
      <c r="AW304" s="109"/>
      <c r="AX304" s="58"/>
      <c r="AY304" s="3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5"/>
      <c r="BO304" s="75">
        <f>BG303^3+BH303^3+BI303^3+BJ303^3+BK303^3+BL303^3+BM303^3+BN303^3+BG304^3+BH304^3+BI304^3+BJ304^3+BK304^3+BL304^3+BM304^3+BN304^3</f>
        <v>0</v>
      </c>
      <c r="BP304" s="76">
        <f t="shared" ref="BP304:BP318" si="53">AY304^3+AZ304^3+BA304^3+BB304^3+BC304^3+BD304^3+BE304^3+BF304^3+BG304^3+BH304^3+BI304^3+BJ304^3+BK304^3+BL304^3+BM304^3+BN304^3</f>
        <v>0</v>
      </c>
      <c r="BQ304" s="61"/>
      <c r="BR304" s="81"/>
      <c r="BS304" s="82"/>
      <c r="BT304" s="82"/>
      <c r="BU304" s="82"/>
      <c r="BV304" s="82"/>
      <c r="BW304" s="82"/>
      <c r="BX304" s="82"/>
      <c r="BY304" s="82"/>
      <c r="BZ304" s="83"/>
      <c r="CA304" s="83"/>
      <c r="CB304" s="83"/>
      <c r="CC304" s="83"/>
      <c r="CD304" s="83"/>
      <c r="CE304" s="83"/>
      <c r="CF304" s="83"/>
      <c r="CG304" s="84"/>
      <c r="CH304" s="66"/>
      <c r="CI304" s="51"/>
      <c r="CJ304" s="144"/>
      <c r="CK304" s="109"/>
      <c r="CL304" s="58"/>
      <c r="CM304" s="3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5"/>
      <c r="DC304" s="75">
        <f>CU303^3+CV303^3+CW303^3+CX303^3+CY303^3+CZ303^3+DA303^3+DB303^3+CU304^3+CV304^3+CW304^3+CX304^3+CY304^3+CZ304^3+DA304^3+DB304^3</f>
        <v>0</v>
      </c>
      <c r="DD304" s="76">
        <f t="shared" ref="DD304:DD318" si="54">CM304^3+CN304^3+CO304^3+CP304^3+CQ304^3+CR304^3+CS304^3+CT304^3+CU304^3+CV304^3+CW304^3+CX304^3+CY304^3+CZ304^3+DA304^3+DB304^3</f>
        <v>0</v>
      </c>
      <c r="DE304" s="61"/>
      <c r="DF304" s="81"/>
      <c r="DG304" s="82"/>
      <c r="DH304" s="83"/>
      <c r="DI304" s="83"/>
      <c r="DJ304" s="82"/>
      <c r="DK304" s="82"/>
      <c r="DL304" s="83"/>
      <c r="DM304" s="83"/>
      <c r="DN304" s="82"/>
      <c r="DO304" s="82"/>
      <c r="DP304" s="83"/>
      <c r="DQ304" s="83"/>
      <c r="DR304" s="82"/>
      <c r="DS304" s="82"/>
      <c r="DT304" s="83"/>
      <c r="DU304" s="84"/>
      <c r="DV304" s="66"/>
      <c r="DW304" s="51"/>
      <c r="DY304" s="109"/>
      <c r="DZ304" s="58"/>
      <c r="EA304" s="3"/>
      <c r="EB304" s="4"/>
      <c r="EC304" s="4"/>
      <c r="ED304" s="4"/>
      <c r="EE304" s="4"/>
      <c r="EF304" s="4"/>
      <c r="EG304" s="4"/>
      <c r="EH304" s="4"/>
      <c r="EI304" s="4"/>
      <c r="EJ304" s="4"/>
      <c r="EK304" s="4"/>
      <c r="EL304" s="4"/>
      <c r="EM304" s="4"/>
      <c r="EN304" s="4"/>
      <c r="EO304" s="4"/>
      <c r="EP304" s="5"/>
      <c r="EQ304" s="75">
        <f>EI303^3+EJ303^3+EK303^3+EL303^3+EM303^3+EN303^3+EO303^3+EP303^3+EI304^3+EJ304^3+EK304^3+EL304^3+EM304^3+EN304^3+EO304^3+EP304^3</f>
        <v>0</v>
      </c>
      <c r="ER304" s="76">
        <f t="shared" ref="ER304:ER318" si="55">EA304^3+EB304^3+EC304^3+ED304^3+EE304^3+EF304^3+EG304^3+EH304^3+EI304^3+EJ304^3+EK304^3+EL304^3+EM304^3+EN304^3+EO304^3+EP304^3</f>
        <v>0</v>
      </c>
      <c r="ES304" s="61"/>
      <c r="ET304" s="89"/>
      <c r="EU304" s="83"/>
      <c r="EV304" s="83"/>
      <c r="EW304" s="83"/>
      <c r="EX304" s="83"/>
      <c r="EY304" s="83"/>
      <c r="EZ304" s="83"/>
      <c r="FA304" s="83"/>
      <c r="FB304" s="83"/>
      <c r="FC304" s="83"/>
      <c r="FD304" s="83"/>
      <c r="FE304" s="83"/>
      <c r="FF304" s="83"/>
      <c r="FG304" s="83"/>
      <c r="FH304" s="83"/>
      <c r="FI304" s="84"/>
      <c r="FJ304" s="66"/>
      <c r="FK304" s="51"/>
    </row>
    <row r="305" spans="9:167" x14ac:dyDescent="0.2">
      <c r="I305" s="109"/>
      <c r="J305" s="58"/>
      <c r="K305" s="3">
        <f>F226</f>
        <v>213</v>
      </c>
      <c r="L305" s="4">
        <f>F57</f>
        <v>44</v>
      </c>
      <c r="M305" s="4">
        <f>F197</f>
        <v>184</v>
      </c>
      <c r="N305" s="4">
        <f>F86</f>
        <v>73</v>
      </c>
      <c r="O305" s="4">
        <f>F143</f>
        <v>130</v>
      </c>
      <c r="P305" s="4">
        <f>F140</f>
        <v>127</v>
      </c>
      <c r="Q305" s="4">
        <f>F240</f>
        <v>227</v>
      </c>
      <c r="R305" s="4">
        <f>F43</f>
        <v>30</v>
      </c>
      <c r="S305" s="4">
        <f>F32</f>
        <v>19</v>
      </c>
      <c r="T305" s="4">
        <f>F251</f>
        <v>238</v>
      </c>
      <c r="U305" s="4">
        <f>F127</f>
        <v>114</v>
      </c>
      <c r="V305" s="4">
        <f>F156</f>
        <v>143</v>
      </c>
      <c r="W305" s="4">
        <f>F85</f>
        <v>72</v>
      </c>
      <c r="X305" s="4">
        <f>F198</f>
        <v>185</v>
      </c>
      <c r="Y305" s="4">
        <f>F50</f>
        <v>37</v>
      </c>
      <c r="Z305" s="5">
        <f>F233</f>
        <v>220</v>
      </c>
      <c r="AA305" s="75">
        <f>K305^3+L305^3+M305^3+N305^3+O305^3+P305^3+Q305^3+R305^3+K306^3+L306^3+M306^3+N306^3+O306^3+P306^3+Q306^3+R306^3</f>
        <v>67634176</v>
      </c>
      <c r="AB305" s="76">
        <f t="shared" si="52"/>
        <v>67634176</v>
      </c>
      <c r="AC305" s="88"/>
      <c r="AD305" s="81" t="s">
        <v>230</v>
      </c>
      <c r="AE305" s="82" t="s">
        <v>231</v>
      </c>
      <c r="AF305" s="82" t="s">
        <v>228</v>
      </c>
      <c r="AG305" s="82" t="s">
        <v>229</v>
      </c>
      <c r="AH305" s="83" t="s">
        <v>262</v>
      </c>
      <c r="AI305" s="83" t="s">
        <v>263</v>
      </c>
      <c r="AJ305" s="83" t="s">
        <v>260</v>
      </c>
      <c r="AK305" s="83" t="s">
        <v>261</v>
      </c>
      <c r="AL305" s="82" t="s">
        <v>196</v>
      </c>
      <c r="AM305" s="82" t="s">
        <v>195</v>
      </c>
      <c r="AN305" s="82" t="s">
        <v>198</v>
      </c>
      <c r="AO305" s="82" t="s">
        <v>197</v>
      </c>
      <c r="AP305" s="83" t="s">
        <v>163</v>
      </c>
      <c r="AQ305" s="83" t="s">
        <v>162</v>
      </c>
      <c r="AR305" s="83" t="s">
        <v>165</v>
      </c>
      <c r="AS305" s="84" t="s">
        <v>164</v>
      </c>
      <c r="AT305" s="66"/>
      <c r="AU305" s="51"/>
      <c r="AW305" s="109"/>
      <c r="AX305" s="58"/>
      <c r="AY305" s="3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5"/>
      <c r="BO305" s="75">
        <f>AY305^3+AZ305^3+BA305^3+BB305^3+BC305^3+BD305^3+BE305^3+BF305^3+AY306^3+AZ306^3+BA306^3+BB306^3+BC306^3+BD306^3+BE306^3+BF306^3</f>
        <v>0</v>
      </c>
      <c r="BP305" s="76">
        <f t="shared" si="53"/>
        <v>0</v>
      </c>
      <c r="BQ305" s="88"/>
      <c r="BR305" s="89"/>
      <c r="BS305" s="83"/>
      <c r="BT305" s="83"/>
      <c r="BU305" s="83"/>
      <c r="BV305" s="83"/>
      <c r="BW305" s="83"/>
      <c r="BX305" s="83"/>
      <c r="BY305" s="83"/>
      <c r="BZ305" s="82"/>
      <c r="CA305" s="82"/>
      <c r="CB305" s="82"/>
      <c r="CC305" s="82"/>
      <c r="CD305" s="82"/>
      <c r="CE305" s="82"/>
      <c r="CF305" s="82"/>
      <c r="CG305" s="86"/>
      <c r="CH305" s="66"/>
      <c r="CI305" s="51"/>
      <c r="CJ305" s="144"/>
      <c r="CK305" s="109"/>
      <c r="CL305" s="58"/>
      <c r="CM305" s="3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5"/>
      <c r="DC305" s="75">
        <f>CM305^3+CN305^3+CO305^3+CP305^3+CQ305^3+CR305^3+CS305^3+CT305^3+CM306^3+CN306^3+CO306^3+CP306^3+CQ306^3+CR306^3+CS306^3+CT306^3</f>
        <v>0</v>
      </c>
      <c r="DD305" s="76">
        <f t="shared" si="54"/>
        <v>0</v>
      </c>
      <c r="DE305" s="88"/>
      <c r="DF305" s="81"/>
      <c r="DG305" s="82"/>
      <c r="DH305" s="83"/>
      <c r="DI305" s="83"/>
      <c r="DJ305" s="82"/>
      <c r="DK305" s="82"/>
      <c r="DL305" s="83"/>
      <c r="DM305" s="83"/>
      <c r="DN305" s="82"/>
      <c r="DO305" s="82"/>
      <c r="DP305" s="83"/>
      <c r="DQ305" s="83"/>
      <c r="DR305" s="82"/>
      <c r="DS305" s="82"/>
      <c r="DT305" s="83"/>
      <c r="DU305" s="84"/>
      <c r="DV305" s="66"/>
      <c r="DW305" s="51"/>
      <c r="DY305" s="109"/>
      <c r="DZ305" s="58"/>
      <c r="EA305" s="3"/>
      <c r="EB305" s="4"/>
      <c r="EC305" s="4"/>
      <c r="ED305" s="4"/>
      <c r="EE305" s="4"/>
      <c r="EF305" s="4"/>
      <c r="EG305" s="4"/>
      <c r="EH305" s="4"/>
      <c r="EI305" s="4"/>
      <c r="EJ305" s="4"/>
      <c r="EK305" s="4"/>
      <c r="EL305" s="4"/>
      <c r="EM305" s="4"/>
      <c r="EN305" s="4"/>
      <c r="EO305" s="4"/>
      <c r="EP305" s="5"/>
      <c r="EQ305" s="75">
        <f>EA305^3+EB305^3+EC305^3+ED305^3+EE305^3+EF305^3+EG305^3+EH305^3+EA306^3+EB306^3+EC306^3+ED306^3+EE306^3+EF306^3+EG306^3+EH306^3</f>
        <v>0</v>
      </c>
      <c r="ER305" s="76">
        <f t="shared" si="55"/>
        <v>0</v>
      </c>
      <c r="ES305" s="88"/>
      <c r="ET305" s="81"/>
      <c r="EU305" s="82"/>
      <c r="EV305" s="82"/>
      <c r="EW305" s="82"/>
      <c r="EX305" s="82"/>
      <c r="EY305" s="82"/>
      <c r="EZ305" s="82"/>
      <c r="FA305" s="82"/>
      <c r="FB305" s="82"/>
      <c r="FC305" s="82"/>
      <c r="FD305" s="82"/>
      <c r="FE305" s="82"/>
      <c r="FF305" s="82"/>
      <c r="FG305" s="82"/>
      <c r="FH305" s="82"/>
      <c r="FI305" s="86"/>
      <c r="FJ305" s="66"/>
      <c r="FK305" s="51"/>
    </row>
    <row r="306" spans="9:167" x14ac:dyDescent="0.2">
      <c r="I306" s="109"/>
      <c r="J306" s="58"/>
      <c r="K306" s="3">
        <f>F221</f>
        <v>208</v>
      </c>
      <c r="L306" s="4">
        <f>F62</f>
        <v>49</v>
      </c>
      <c r="M306" s="4">
        <f>F186</f>
        <v>173</v>
      </c>
      <c r="N306" s="4">
        <f>F97</f>
        <v>84</v>
      </c>
      <c r="O306" s="4">
        <f>F168</f>
        <v>155</v>
      </c>
      <c r="P306" s="4">
        <f>F115</f>
        <v>102</v>
      </c>
      <c r="Q306" s="4">
        <f>F263</f>
        <v>250</v>
      </c>
      <c r="R306" s="4">
        <f>F20</f>
        <v>7</v>
      </c>
      <c r="S306" s="4">
        <f>F23</f>
        <v>10</v>
      </c>
      <c r="T306" s="4">
        <f>F260</f>
        <v>247</v>
      </c>
      <c r="U306" s="4">
        <f>F120</f>
        <v>107</v>
      </c>
      <c r="V306" s="4">
        <f>F163</f>
        <v>150</v>
      </c>
      <c r="W306" s="4">
        <f>F106</f>
        <v>93</v>
      </c>
      <c r="X306" s="4">
        <f>F177</f>
        <v>164</v>
      </c>
      <c r="Y306" s="4">
        <f>F77</f>
        <v>64</v>
      </c>
      <c r="Z306" s="5">
        <f>F206</f>
        <v>193</v>
      </c>
      <c r="AA306" s="75">
        <f>S305^3+T305^3+U305^3+V305^3+W305^3+X305^3+Y305^3+Z305^3+S306^3+T306^3+U306^3+V306^3+W306^3+X306^3+Y306^3+Z306^3</f>
        <v>67634176</v>
      </c>
      <c r="AB306" s="76">
        <f t="shared" si="52"/>
        <v>67634176</v>
      </c>
      <c r="AC306" s="61"/>
      <c r="AD306" s="81" t="s">
        <v>226</v>
      </c>
      <c r="AE306" s="82" t="s">
        <v>227</v>
      </c>
      <c r="AF306" s="82" t="s">
        <v>224</v>
      </c>
      <c r="AG306" s="82" t="s">
        <v>225</v>
      </c>
      <c r="AH306" s="83" t="s">
        <v>258</v>
      </c>
      <c r="AI306" s="83" t="s">
        <v>259</v>
      </c>
      <c r="AJ306" s="83" t="s">
        <v>256</v>
      </c>
      <c r="AK306" s="83" t="s">
        <v>257</v>
      </c>
      <c r="AL306" s="82" t="s">
        <v>192</v>
      </c>
      <c r="AM306" s="82" t="s">
        <v>191</v>
      </c>
      <c r="AN306" s="82" t="s">
        <v>194</v>
      </c>
      <c r="AO306" s="82" t="s">
        <v>193</v>
      </c>
      <c r="AP306" s="83" t="s">
        <v>159</v>
      </c>
      <c r="AQ306" s="83" t="s">
        <v>158</v>
      </c>
      <c r="AR306" s="83" t="s">
        <v>161</v>
      </c>
      <c r="AS306" s="84" t="s">
        <v>160</v>
      </c>
      <c r="AT306" s="66"/>
      <c r="AU306" s="51"/>
      <c r="AW306" s="109"/>
      <c r="AX306" s="58"/>
      <c r="AY306" s="3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5"/>
      <c r="BO306" s="75">
        <f>BG305^3+BH305^3+BI305^3+BJ305^3+BK305^3+BL305^3+BM305^3+BN305^3+BG306^3+BH306^3+BI306^3+BJ306^3+BK306^3+BL306^3+BM306^3+BN306^3</f>
        <v>0</v>
      </c>
      <c r="BP306" s="76">
        <f t="shared" si="53"/>
        <v>0</v>
      </c>
      <c r="BQ306" s="61"/>
      <c r="BR306" s="89"/>
      <c r="BS306" s="83"/>
      <c r="BT306" s="83"/>
      <c r="BU306" s="83"/>
      <c r="BV306" s="83"/>
      <c r="BW306" s="83"/>
      <c r="BX306" s="83"/>
      <c r="BY306" s="83"/>
      <c r="BZ306" s="82"/>
      <c r="CA306" s="82"/>
      <c r="CB306" s="82"/>
      <c r="CC306" s="82"/>
      <c r="CD306" s="82"/>
      <c r="CE306" s="82"/>
      <c r="CF306" s="82"/>
      <c r="CG306" s="86"/>
      <c r="CH306" s="66"/>
      <c r="CI306" s="51"/>
      <c r="CJ306" s="144"/>
      <c r="CK306" s="109"/>
      <c r="CL306" s="58"/>
      <c r="CM306" s="3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5"/>
      <c r="DC306" s="75">
        <f>CU305^3+CV305^3+CW305^3+CX305^3+CY305^3+CZ305^3+DA305^3+DB305^3+CU306^3+CV306^3+CW306^3+CX306^3+CY306^3+CZ306^3+DA306^3+DB306^3</f>
        <v>0</v>
      </c>
      <c r="DD306" s="76">
        <f t="shared" si="54"/>
        <v>0</v>
      </c>
      <c r="DE306" s="61"/>
      <c r="DF306" s="81"/>
      <c r="DG306" s="82"/>
      <c r="DH306" s="83"/>
      <c r="DI306" s="83"/>
      <c r="DJ306" s="82"/>
      <c r="DK306" s="82"/>
      <c r="DL306" s="83"/>
      <c r="DM306" s="83"/>
      <c r="DN306" s="82"/>
      <c r="DO306" s="82"/>
      <c r="DP306" s="83"/>
      <c r="DQ306" s="83"/>
      <c r="DR306" s="82"/>
      <c r="DS306" s="82"/>
      <c r="DT306" s="83"/>
      <c r="DU306" s="84"/>
      <c r="DV306" s="66"/>
      <c r="DW306" s="51"/>
      <c r="DY306" s="109"/>
      <c r="DZ306" s="58"/>
      <c r="EA306" s="3"/>
      <c r="EB306" s="4"/>
      <c r="EC306" s="4"/>
      <c r="ED306" s="4"/>
      <c r="EE306" s="4"/>
      <c r="EF306" s="4"/>
      <c r="EG306" s="4"/>
      <c r="EH306" s="4"/>
      <c r="EI306" s="4"/>
      <c r="EJ306" s="4"/>
      <c r="EK306" s="4"/>
      <c r="EL306" s="4"/>
      <c r="EM306" s="4"/>
      <c r="EN306" s="4"/>
      <c r="EO306" s="4"/>
      <c r="EP306" s="5"/>
      <c r="EQ306" s="75">
        <f>EI305^3+EJ305^3+EK305^3+EL305^3+EM305^3+EN305^3+EO305^3+EP305^3+EI306^3+EJ306^3+EK306^3+EL306^3+EM306^3+EN306^3+EO306^3+EP306^3</f>
        <v>0</v>
      </c>
      <c r="ER306" s="76">
        <f t="shared" si="55"/>
        <v>0</v>
      </c>
      <c r="ES306" s="61"/>
      <c r="ET306" s="89"/>
      <c r="EU306" s="83"/>
      <c r="EV306" s="83"/>
      <c r="EW306" s="83"/>
      <c r="EX306" s="83"/>
      <c r="EY306" s="83"/>
      <c r="EZ306" s="83"/>
      <c r="FA306" s="83"/>
      <c r="FB306" s="83"/>
      <c r="FC306" s="83"/>
      <c r="FD306" s="83"/>
      <c r="FE306" s="83"/>
      <c r="FF306" s="83"/>
      <c r="FG306" s="83"/>
      <c r="FH306" s="83"/>
      <c r="FI306" s="84"/>
      <c r="FJ306" s="66"/>
      <c r="FK306" s="51"/>
    </row>
    <row r="307" spans="9:167" x14ac:dyDescent="0.2">
      <c r="I307" s="109"/>
      <c r="J307" s="58"/>
      <c r="K307" s="3">
        <f>F133</f>
        <v>120</v>
      </c>
      <c r="L307" s="4">
        <f>F150</f>
        <v>137</v>
      </c>
      <c r="M307" s="4">
        <f>F34</f>
        <v>21</v>
      </c>
      <c r="N307" s="4">
        <f>F249</f>
        <v>236</v>
      </c>
      <c r="O307" s="4">
        <f>F48</f>
        <v>35</v>
      </c>
      <c r="P307" s="4">
        <f>F235</f>
        <v>222</v>
      </c>
      <c r="Q307" s="4">
        <f>F79</f>
        <v>66</v>
      </c>
      <c r="R307" s="4">
        <f>F204</f>
        <v>191</v>
      </c>
      <c r="S307" s="4">
        <f>F191</f>
        <v>178</v>
      </c>
      <c r="T307" s="4">
        <f>F92</f>
        <v>79</v>
      </c>
      <c r="U307" s="4">
        <f>F224</f>
        <v>211</v>
      </c>
      <c r="V307" s="4">
        <f>F59</f>
        <v>46</v>
      </c>
      <c r="W307" s="4">
        <f>F242</f>
        <v>229</v>
      </c>
      <c r="X307" s="4">
        <f>F41</f>
        <v>28</v>
      </c>
      <c r="Y307" s="4">
        <f>F149</f>
        <v>136</v>
      </c>
      <c r="Z307" s="5">
        <f>F134</f>
        <v>121</v>
      </c>
      <c r="AA307" s="75">
        <f>K307^3+L307^3+M307^3+N307^3+O307^3+P307^3+Q307^3+R307^3+K308^3+L308^3+M308^3+N308^3+O308^3+P308^3+Q308^3+R308^3</f>
        <v>67634176</v>
      </c>
      <c r="AB307" s="76">
        <f t="shared" si="52"/>
        <v>67634176</v>
      </c>
      <c r="AC307" s="61"/>
      <c r="AD307" s="89" t="s">
        <v>40</v>
      </c>
      <c r="AE307" s="83" t="s">
        <v>41</v>
      </c>
      <c r="AF307" s="83" t="s">
        <v>38</v>
      </c>
      <c r="AG307" s="83" t="s">
        <v>39</v>
      </c>
      <c r="AH307" s="82" t="s">
        <v>44</v>
      </c>
      <c r="AI307" s="82" t="s">
        <v>45</v>
      </c>
      <c r="AJ307" s="82" t="s">
        <v>42</v>
      </c>
      <c r="AK307" s="82" t="s">
        <v>43</v>
      </c>
      <c r="AL307" s="83" t="s">
        <v>35</v>
      </c>
      <c r="AM307" s="83" t="s">
        <v>34</v>
      </c>
      <c r="AN307" s="83" t="s">
        <v>37</v>
      </c>
      <c r="AO307" s="83" t="s">
        <v>36</v>
      </c>
      <c r="AP307" s="82" t="s">
        <v>23</v>
      </c>
      <c r="AQ307" s="82" t="s">
        <v>22</v>
      </c>
      <c r="AR307" s="82" t="s">
        <v>25</v>
      </c>
      <c r="AS307" s="86" t="s">
        <v>24</v>
      </c>
      <c r="AT307" s="66"/>
      <c r="AU307" s="51"/>
      <c r="AW307" s="109"/>
      <c r="AX307" s="58"/>
      <c r="AY307" s="3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5"/>
      <c r="BO307" s="75">
        <f>AY307^3+AZ307^3+BA307^3+BB307^3+BC307^3+BD307^3+BE307^3+BF307^3+AY308^3+AZ308^3+BA308^3+BB308^3+BC308^3+BD308^3+BE308^3+BF308^3</f>
        <v>0</v>
      </c>
      <c r="BP307" s="76">
        <f t="shared" si="53"/>
        <v>0</v>
      </c>
      <c r="BQ307" s="61"/>
      <c r="BR307" s="81"/>
      <c r="BS307" s="82"/>
      <c r="BT307" s="82"/>
      <c r="BU307" s="82"/>
      <c r="BV307" s="82"/>
      <c r="BW307" s="82"/>
      <c r="BX307" s="82"/>
      <c r="BY307" s="82"/>
      <c r="BZ307" s="83"/>
      <c r="CA307" s="83"/>
      <c r="CB307" s="83"/>
      <c r="CC307" s="83"/>
      <c r="CD307" s="83"/>
      <c r="CE307" s="83"/>
      <c r="CF307" s="83"/>
      <c r="CG307" s="84"/>
      <c r="CH307" s="66"/>
      <c r="CI307" s="51"/>
      <c r="CJ307" s="144"/>
      <c r="CK307" s="109"/>
      <c r="CL307" s="58"/>
      <c r="CM307" s="3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5"/>
      <c r="DC307" s="75">
        <f>CM307^3+CN307^3+CO307^3+CP307^3+CQ307^3+CR307^3+CS307^3+CT307^3+CM308^3+CN308^3+CO308^3+CP308^3+CQ308^3+CR308^3+CS308^3+CT308^3</f>
        <v>0</v>
      </c>
      <c r="DD307" s="76">
        <f t="shared" si="54"/>
        <v>0</v>
      </c>
      <c r="DE307" s="61"/>
      <c r="DF307" s="81"/>
      <c r="DG307" s="82"/>
      <c r="DH307" s="83"/>
      <c r="DI307" s="83"/>
      <c r="DJ307" s="82"/>
      <c r="DK307" s="82"/>
      <c r="DL307" s="83"/>
      <c r="DM307" s="83"/>
      <c r="DN307" s="82"/>
      <c r="DO307" s="82"/>
      <c r="DP307" s="83"/>
      <c r="DQ307" s="83"/>
      <c r="DR307" s="82"/>
      <c r="DS307" s="82"/>
      <c r="DT307" s="83"/>
      <c r="DU307" s="84"/>
      <c r="DV307" s="66"/>
      <c r="DW307" s="51"/>
      <c r="DY307" s="109"/>
      <c r="DZ307" s="58"/>
      <c r="EA307" s="3"/>
      <c r="EB307" s="4"/>
      <c r="EC307" s="4"/>
      <c r="ED307" s="4"/>
      <c r="EE307" s="4"/>
      <c r="EF307" s="4"/>
      <c r="EG307" s="4"/>
      <c r="EH307" s="4"/>
      <c r="EI307" s="4"/>
      <c r="EJ307" s="4"/>
      <c r="EK307" s="4"/>
      <c r="EL307" s="4"/>
      <c r="EM307" s="4"/>
      <c r="EN307" s="4"/>
      <c r="EO307" s="4"/>
      <c r="EP307" s="5"/>
      <c r="EQ307" s="75">
        <f>EA307^3+EB307^3+EC307^3+ED307^3+EE307^3+EF307^3+EG307^3+EH307^3+EA308^3+EB308^3+EC308^3+ED308^3+EE308^3+EF308^3+EG308^3+EH308^3</f>
        <v>0</v>
      </c>
      <c r="ER307" s="76">
        <f t="shared" si="55"/>
        <v>0</v>
      </c>
      <c r="ES307" s="61"/>
      <c r="ET307" s="81"/>
      <c r="EU307" s="82"/>
      <c r="EV307" s="82"/>
      <c r="EW307" s="82"/>
      <c r="EX307" s="82"/>
      <c r="EY307" s="82"/>
      <c r="EZ307" s="82"/>
      <c r="FA307" s="82"/>
      <c r="FB307" s="82"/>
      <c r="FC307" s="82"/>
      <c r="FD307" s="82"/>
      <c r="FE307" s="82"/>
      <c r="FF307" s="82"/>
      <c r="FG307" s="82"/>
      <c r="FH307" s="82"/>
      <c r="FI307" s="86"/>
      <c r="FJ307" s="66"/>
      <c r="FK307" s="51"/>
    </row>
    <row r="308" spans="9:167" x14ac:dyDescent="0.2">
      <c r="I308" s="109"/>
      <c r="J308" s="58"/>
      <c r="K308" s="3">
        <f>F122</f>
        <v>109</v>
      </c>
      <c r="L308" s="4">
        <f>F161</f>
        <v>148</v>
      </c>
      <c r="M308" s="4">
        <f>F29</f>
        <v>16</v>
      </c>
      <c r="N308" s="4">
        <f>F254</f>
        <v>241</v>
      </c>
      <c r="O308" s="4">
        <f>F71</f>
        <v>58</v>
      </c>
      <c r="P308" s="4">
        <f>F212</f>
        <v>199</v>
      </c>
      <c r="Q308" s="4">
        <f>F104</f>
        <v>91</v>
      </c>
      <c r="R308" s="4">
        <f>F179</f>
        <v>166</v>
      </c>
      <c r="S308" s="4">
        <f>F184</f>
        <v>171</v>
      </c>
      <c r="T308" s="4">
        <f>F99</f>
        <v>86</v>
      </c>
      <c r="U308" s="4">
        <f>F215</f>
        <v>202</v>
      </c>
      <c r="V308" s="4">
        <f>F68</f>
        <v>55</v>
      </c>
      <c r="W308" s="4">
        <f>F269</f>
        <v>256</v>
      </c>
      <c r="X308" s="4">
        <f>F14</f>
        <v>1</v>
      </c>
      <c r="Y308" s="4">
        <f>F170</f>
        <v>157</v>
      </c>
      <c r="Z308" s="5">
        <f>F113</f>
        <v>100</v>
      </c>
      <c r="AA308" s="75">
        <f>S307^3+T307^3+U307^3+V307^3+W307^3+X307^3+Y307^3+Z307^3+S308^3+T308^3+U308^3+V308^3+W308^3+X308^3+Y308^3+Z308^3</f>
        <v>67634176</v>
      </c>
      <c r="AB308" s="76">
        <f t="shared" si="52"/>
        <v>67634176</v>
      </c>
      <c r="AC308" s="61"/>
      <c r="AD308" s="89" t="s">
        <v>16</v>
      </c>
      <c r="AE308" s="83" t="s">
        <v>17</v>
      </c>
      <c r="AF308" s="83" t="s">
        <v>14</v>
      </c>
      <c r="AG308" s="83" t="s">
        <v>15</v>
      </c>
      <c r="AH308" s="82" t="s">
        <v>20</v>
      </c>
      <c r="AI308" s="82" t="s">
        <v>21</v>
      </c>
      <c r="AJ308" s="82" t="s">
        <v>18</v>
      </c>
      <c r="AK308" s="82" t="s">
        <v>19</v>
      </c>
      <c r="AL308" s="83" t="s">
        <v>11</v>
      </c>
      <c r="AM308" s="83" t="s">
        <v>10</v>
      </c>
      <c r="AN308" s="83" t="s">
        <v>13</v>
      </c>
      <c r="AO308" s="83" t="s">
        <v>12</v>
      </c>
      <c r="AP308" s="82" t="s">
        <v>7</v>
      </c>
      <c r="AQ308" s="82" t="s">
        <v>6</v>
      </c>
      <c r="AR308" s="82" t="s">
        <v>9</v>
      </c>
      <c r="AS308" s="86" t="s">
        <v>8</v>
      </c>
      <c r="AT308" s="66"/>
      <c r="AU308" s="51"/>
      <c r="AW308" s="109"/>
      <c r="AX308" s="58"/>
      <c r="AY308" s="3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5"/>
      <c r="BO308" s="75">
        <f>BG307^3+BH307^3+BI307^3+BJ307^3+BK307^3+BL307^3+BM307^3+BN307^3+BG308^3+BH308^3+BI308^3+BJ308^3+BK308^3+BL308^3+BM308^3+BN308^3</f>
        <v>0</v>
      </c>
      <c r="BP308" s="76">
        <f t="shared" si="53"/>
        <v>0</v>
      </c>
      <c r="BQ308" s="61"/>
      <c r="BR308" s="81"/>
      <c r="BS308" s="82"/>
      <c r="BT308" s="82"/>
      <c r="BU308" s="82"/>
      <c r="BV308" s="82"/>
      <c r="BW308" s="82"/>
      <c r="BX308" s="82"/>
      <c r="BY308" s="82"/>
      <c r="BZ308" s="83"/>
      <c r="CA308" s="83"/>
      <c r="CB308" s="83"/>
      <c r="CC308" s="83"/>
      <c r="CD308" s="83"/>
      <c r="CE308" s="83"/>
      <c r="CF308" s="83"/>
      <c r="CG308" s="84"/>
      <c r="CH308" s="66"/>
      <c r="CI308" s="51"/>
      <c r="CJ308" s="144"/>
      <c r="CK308" s="109"/>
      <c r="CL308" s="58"/>
      <c r="CM308" s="3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5"/>
      <c r="DC308" s="75">
        <f>CU307^3+CV307^3+CW307^3+CX307^3+CY307^3+CZ307^3+DA307^3+DB307^3+CU308^3+CV308^3+CW308^3+CX308^3+CY308^3+CZ308^3+DA308^3+DB308^3</f>
        <v>0</v>
      </c>
      <c r="DD308" s="76">
        <f t="shared" si="54"/>
        <v>0</v>
      </c>
      <c r="DE308" s="61"/>
      <c r="DF308" s="81"/>
      <c r="DG308" s="82"/>
      <c r="DH308" s="83"/>
      <c r="DI308" s="83"/>
      <c r="DJ308" s="82"/>
      <c r="DK308" s="82"/>
      <c r="DL308" s="83"/>
      <c r="DM308" s="83"/>
      <c r="DN308" s="82"/>
      <c r="DO308" s="82"/>
      <c r="DP308" s="83"/>
      <c r="DQ308" s="83"/>
      <c r="DR308" s="82"/>
      <c r="DS308" s="82"/>
      <c r="DT308" s="83"/>
      <c r="DU308" s="84"/>
      <c r="DV308" s="66"/>
      <c r="DW308" s="51"/>
      <c r="DY308" s="109"/>
      <c r="DZ308" s="58"/>
      <c r="EA308" s="3"/>
      <c r="EB308" s="4"/>
      <c r="EC308" s="4"/>
      <c r="ED308" s="4"/>
      <c r="EE308" s="4"/>
      <c r="EF308" s="4"/>
      <c r="EG308" s="4"/>
      <c r="EH308" s="4"/>
      <c r="EI308" s="4"/>
      <c r="EJ308" s="4"/>
      <c r="EK308" s="4"/>
      <c r="EL308" s="4"/>
      <c r="EM308" s="4"/>
      <c r="EN308" s="4"/>
      <c r="EO308" s="4"/>
      <c r="EP308" s="5"/>
      <c r="EQ308" s="75">
        <f>EI307^3+EJ307^3+EK307^3+EL307^3+EM307^3+EN307^3+EO307^3+EP307^3+EI308^3+EJ308^3+EK308^3+EL308^3+EM308^3+EN308^3+EO308^3+EP308^3</f>
        <v>0</v>
      </c>
      <c r="ER308" s="76">
        <f t="shared" si="55"/>
        <v>0</v>
      </c>
      <c r="ES308" s="61"/>
      <c r="ET308" s="89"/>
      <c r="EU308" s="83"/>
      <c r="EV308" s="83"/>
      <c r="EW308" s="83"/>
      <c r="EX308" s="83"/>
      <c r="EY308" s="83"/>
      <c r="EZ308" s="83"/>
      <c r="FA308" s="83"/>
      <c r="FB308" s="83"/>
      <c r="FC308" s="83"/>
      <c r="FD308" s="83"/>
      <c r="FE308" s="83"/>
      <c r="FF308" s="83"/>
      <c r="FG308" s="83"/>
      <c r="FH308" s="83"/>
      <c r="FI308" s="84"/>
      <c r="FJ308" s="66"/>
      <c r="FK308" s="51"/>
    </row>
    <row r="309" spans="9:167" x14ac:dyDescent="0.2">
      <c r="I309" s="109"/>
      <c r="J309" s="58"/>
      <c r="K309" s="3">
        <f>F180</f>
        <v>167</v>
      </c>
      <c r="L309" s="4">
        <f>F103</f>
        <v>90</v>
      </c>
      <c r="M309" s="4">
        <f>F211</f>
        <v>198</v>
      </c>
      <c r="N309" s="4">
        <f>F72</f>
        <v>59</v>
      </c>
      <c r="O309" s="4">
        <f>F257</f>
        <v>244</v>
      </c>
      <c r="P309" s="4">
        <f>F26</f>
        <v>13</v>
      </c>
      <c r="Q309" s="4">
        <f>F158</f>
        <v>145</v>
      </c>
      <c r="R309" s="4">
        <f>F125</f>
        <v>112</v>
      </c>
      <c r="S309" s="4">
        <f>F110</f>
        <v>97</v>
      </c>
      <c r="T309" s="4">
        <f>F173</f>
        <v>160</v>
      </c>
      <c r="U309" s="4">
        <f>F17</f>
        <v>4</v>
      </c>
      <c r="V309" s="4">
        <f>F266</f>
        <v>253</v>
      </c>
      <c r="W309" s="4">
        <f>F67</f>
        <v>54</v>
      </c>
      <c r="X309" s="4">
        <f>F216</f>
        <v>203</v>
      </c>
      <c r="Y309" s="4">
        <f>F100</f>
        <v>87</v>
      </c>
      <c r="Z309" s="5">
        <f>F183</f>
        <v>170</v>
      </c>
      <c r="AA309" s="75">
        <f>K309^3+L309^3+M309^3+N309^3+O309^3+P309^3+Q309^3+R309^3+K310^3+L310^3+M310^3+N310^3+O310^3+P310^3+Q310^3+R310^3</f>
        <v>67634176</v>
      </c>
      <c r="AB309" s="76">
        <f t="shared" si="52"/>
        <v>67634176</v>
      </c>
      <c r="AC309" s="61"/>
      <c r="AD309" s="89" t="s">
        <v>67</v>
      </c>
      <c r="AE309" s="83" t="s">
        <v>68</v>
      </c>
      <c r="AF309" s="83" t="s">
        <v>65</v>
      </c>
      <c r="AG309" s="83" t="s">
        <v>66</v>
      </c>
      <c r="AH309" s="82" t="s">
        <v>71</v>
      </c>
      <c r="AI309" s="82" t="s">
        <v>72</v>
      </c>
      <c r="AJ309" s="82" t="s">
        <v>69</v>
      </c>
      <c r="AK309" s="82" t="s">
        <v>70</v>
      </c>
      <c r="AL309" s="83" t="s">
        <v>51</v>
      </c>
      <c r="AM309" s="83" t="s">
        <v>50</v>
      </c>
      <c r="AN309" s="83" t="s">
        <v>53</v>
      </c>
      <c r="AO309" s="83" t="s">
        <v>52</v>
      </c>
      <c r="AP309" s="82" t="s">
        <v>31</v>
      </c>
      <c r="AQ309" s="82" t="s">
        <v>30</v>
      </c>
      <c r="AR309" s="82" t="s">
        <v>33</v>
      </c>
      <c r="AS309" s="86" t="s">
        <v>32</v>
      </c>
      <c r="AT309" s="66"/>
      <c r="AU309" s="51"/>
      <c r="AW309" s="109"/>
      <c r="AX309" s="58"/>
      <c r="AY309" s="3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5"/>
      <c r="BO309" s="75">
        <f>AY309^3+AZ309^3+BA309^3+BB309^3+BC309^3+BD309^3+BE309^3+BF309^3+AY310^3+AZ310^3+BA310^3+BB310^3+BC310^3+BD310^3+BE310^3+BF310^3</f>
        <v>0</v>
      </c>
      <c r="BP309" s="76">
        <f t="shared" si="53"/>
        <v>0</v>
      </c>
      <c r="BQ309" s="61"/>
      <c r="BR309" s="89"/>
      <c r="BS309" s="83"/>
      <c r="BT309" s="83"/>
      <c r="BU309" s="83"/>
      <c r="BV309" s="83"/>
      <c r="BW309" s="83"/>
      <c r="BX309" s="83"/>
      <c r="BY309" s="83"/>
      <c r="BZ309" s="82"/>
      <c r="CA309" s="82"/>
      <c r="CB309" s="82"/>
      <c r="CC309" s="82"/>
      <c r="CD309" s="82"/>
      <c r="CE309" s="82"/>
      <c r="CF309" s="82"/>
      <c r="CG309" s="86"/>
      <c r="CH309" s="66"/>
      <c r="CI309" s="51"/>
      <c r="CJ309" s="144"/>
      <c r="CK309" s="109"/>
      <c r="CL309" s="58"/>
      <c r="CM309" s="3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5"/>
      <c r="DC309" s="75">
        <f>CM309^3+CN309^3+CO309^3+CP309^3+CQ309^3+CR309^3+CS309^3+CT309^3+CM310^3+CN310^3+CO310^3+CP310^3+CQ310^3+CR310^3+CS310^3+CT310^3</f>
        <v>0</v>
      </c>
      <c r="DD309" s="76">
        <f t="shared" si="54"/>
        <v>0</v>
      </c>
      <c r="DE309" s="61"/>
      <c r="DF309" s="81"/>
      <c r="DG309" s="82"/>
      <c r="DH309" s="83"/>
      <c r="DI309" s="83"/>
      <c r="DJ309" s="82"/>
      <c r="DK309" s="82"/>
      <c r="DL309" s="83"/>
      <c r="DM309" s="83"/>
      <c r="DN309" s="82"/>
      <c r="DO309" s="82"/>
      <c r="DP309" s="83"/>
      <c r="DQ309" s="83"/>
      <c r="DR309" s="82"/>
      <c r="DS309" s="82"/>
      <c r="DT309" s="83"/>
      <c r="DU309" s="84"/>
      <c r="DV309" s="66"/>
      <c r="DW309" s="51"/>
      <c r="DY309" s="109"/>
      <c r="DZ309" s="58"/>
      <c r="EA309" s="3"/>
      <c r="EB309" s="4"/>
      <c r="EC309" s="4"/>
      <c r="ED309" s="4"/>
      <c r="EE309" s="4"/>
      <c r="EF309" s="4"/>
      <c r="EG309" s="4"/>
      <c r="EH309" s="4"/>
      <c r="EI309" s="4"/>
      <c r="EJ309" s="4"/>
      <c r="EK309" s="4"/>
      <c r="EL309" s="4"/>
      <c r="EM309" s="4"/>
      <c r="EN309" s="4"/>
      <c r="EO309" s="4"/>
      <c r="EP309" s="5"/>
      <c r="EQ309" s="75">
        <f>EA309^3+EB309^3+EC309^3+ED309^3+EE309^3+EF309^3+EG309^3+EH309^3+EA310^3+EB310^3+EC310^3+ED310^3+EE310^3+EF310^3+EG310^3+EH310^3</f>
        <v>0</v>
      </c>
      <c r="ER309" s="76">
        <f t="shared" si="55"/>
        <v>0</v>
      </c>
      <c r="ES309" s="61"/>
      <c r="ET309" s="81"/>
      <c r="EU309" s="82"/>
      <c r="EV309" s="82"/>
      <c r="EW309" s="82"/>
      <c r="EX309" s="82"/>
      <c r="EY309" s="82"/>
      <c r="EZ309" s="82"/>
      <c r="FA309" s="82"/>
      <c r="FB309" s="82"/>
      <c r="FC309" s="82"/>
      <c r="FD309" s="82"/>
      <c r="FE309" s="82"/>
      <c r="FF309" s="82"/>
      <c r="FG309" s="82"/>
      <c r="FH309" s="82"/>
      <c r="FI309" s="86"/>
      <c r="FJ309" s="66"/>
      <c r="FK309" s="51"/>
    </row>
    <row r="310" spans="9:167" x14ac:dyDescent="0.2">
      <c r="I310" s="109"/>
      <c r="J310" s="58"/>
      <c r="K310" s="3">
        <f>F203</f>
        <v>190</v>
      </c>
      <c r="L310" s="4">
        <f>F80</f>
        <v>67</v>
      </c>
      <c r="M310" s="4">
        <f>F236</f>
        <v>223</v>
      </c>
      <c r="N310" s="4">
        <f>F47</f>
        <v>34</v>
      </c>
      <c r="O310" s="4">
        <f>F246</f>
        <v>233</v>
      </c>
      <c r="P310" s="4">
        <f>F37</f>
        <v>24</v>
      </c>
      <c r="Q310" s="4">
        <f>F153</f>
        <v>140</v>
      </c>
      <c r="R310" s="4">
        <f>F130</f>
        <v>117</v>
      </c>
      <c r="S310" s="4">
        <f>F137</f>
        <v>124</v>
      </c>
      <c r="T310" s="4">
        <f>F146</f>
        <v>133</v>
      </c>
      <c r="U310" s="4">
        <f>F38</f>
        <v>25</v>
      </c>
      <c r="V310" s="4">
        <f>F245</f>
        <v>232</v>
      </c>
      <c r="W310" s="4">
        <f>F60</f>
        <v>47</v>
      </c>
      <c r="X310" s="4">
        <f>F223</f>
        <v>210</v>
      </c>
      <c r="Y310" s="4">
        <f>F91</f>
        <v>78</v>
      </c>
      <c r="Z310" s="5">
        <f>F192</f>
        <v>179</v>
      </c>
      <c r="AA310" s="75">
        <f>S309^3+T309^3+U309^3+V309^3+W309^3+X309^3+Y309^3+Z309^3+S310^3+T310^3+U310^3+V310^3+W310^3+X310^3+Y310^3+Z310^3</f>
        <v>67634176</v>
      </c>
      <c r="AB310" s="76">
        <f t="shared" si="52"/>
        <v>67634176</v>
      </c>
      <c r="AC310" s="61"/>
      <c r="AD310" s="89" t="s">
        <v>59</v>
      </c>
      <c r="AE310" s="83" t="s">
        <v>60</v>
      </c>
      <c r="AF310" s="83" t="s">
        <v>57</v>
      </c>
      <c r="AG310" s="83" t="s">
        <v>58</v>
      </c>
      <c r="AH310" s="82" t="s">
        <v>63</v>
      </c>
      <c r="AI310" s="82" t="s">
        <v>64</v>
      </c>
      <c r="AJ310" s="82" t="s">
        <v>61</v>
      </c>
      <c r="AK310" s="82" t="s">
        <v>62</v>
      </c>
      <c r="AL310" s="83" t="s">
        <v>47</v>
      </c>
      <c r="AM310" s="83" t="s">
        <v>46</v>
      </c>
      <c r="AN310" s="83" t="s">
        <v>49</v>
      </c>
      <c r="AO310" s="83" t="s">
        <v>48</v>
      </c>
      <c r="AP310" s="82" t="s">
        <v>27</v>
      </c>
      <c r="AQ310" s="82" t="s">
        <v>26</v>
      </c>
      <c r="AR310" s="82" t="s">
        <v>29</v>
      </c>
      <c r="AS310" s="86" t="s">
        <v>28</v>
      </c>
      <c r="AT310" s="66"/>
      <c r="AU310" s="51"/>
      <c r="AW310" s="109"/>
      <c r="AX310" s="58"/>
      <c r="AY310" s="3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5"/>
      <c r="BO310" s="75">
        <f>BG309^3+BH309^3+BI309^3+BJ309^3+BK309^3+BL309^3+BM309^3+BN309^3+BG310^3+BH310^3+BI310^3+BJ310^3+BK310^3+BL310^3+BM310^3+BN310^3</f>
        <v>0</v>
      </c>
      <c r="BP310" s="76">
        <f t="shared" si="53"/>
        <v>0</v>
      </c>
      <c r="BQ310" s="61"/>
      <c r="BR310" s="89"/>
      <c r="BS310" s="83"/>
      <c r="BT310" s="83"/>
      <c r="BU310" s="83"/>
      <c r="BV310" s="83"/>
      <c r="BW310" s="83"/>
      <c r="BX310" s="83"/>
      <c r="BY310" s="83"/>
      <c r="BZ310" s="82"/>
      <c r="CA310" s="82"/>
      <c r="CB310" s="82"/>
      <c r="CC310" s="82"/>
      <c r="CD310" s="82"/>
      <c r="CE310" s="82"/>
      <c r="CF310" s="82"/>
      <c r="CG310" s="86"/>
      <c r="CH310" s="66"/>
      <c r="CI310" s="51"/>
      <c r="CJ310" s="144"/>
      <c r="CK310" s="109"/>
      <c r="CL310" s="58"/>
      <c r="CM310" s="3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5"/>
      <c r="DC310" s="75">
        <f>CU309^3+CV309^3+CW309^3+CX309^3+CY309^3+CZ309^3+DA309^3+DB309^3+CU310^3+CV310^3+CW310^3+CX310^3+CY310^3+CZ310^3+DA310^3+DB310^3</f>
        <v>0</v>
      </c>
      <c r="DD310" s="76">
        <f t="shared" si="54"/>
        <v>0</v>
      </c>
      <c r="DE310" s="61"/>
      <c r="DF310" s="81"/>
      <c r="DG310" s="82"/>
      <c r="DH310" s="83"/>
      <c r="DI310" s="83"/>
      <c r="DJ310" s="82"/>
      <c r="DK310" s="82"/>
      <c r="DL310" s="83"/>
      <c r="DM310" s="83"/>
      <c r="DN310" s="82"/>
      <c r="DO310" s="82"/>
      <c r="DP310" s="83"/>
      <c r="DQ310" s="83"/>
      <c r="DR310" s="82"/>
      <c r="DS310" s="82"/>
      <c r="DT310" s="83"/>
      <c r="DU310" s="84"/>
      <c r="DV310" s="66"/>
      <c r="DW310" s="51"/>
      <c r="DY310" s="109"/>
      <c r="DZ310" s="58"/>
      <c r="EA310" s="3"/>
      <c r="EB310" s="4"/>
      <c r="EC310" s="4"/>
      <c r="ED310" s="4"/>
      <c r="EE310" s="4"/>
      <c r="EF310" s="4"/>
      <c r="EG310" s="4"/>
      <c r="EH310" s="4"/>
      <c r="EI310" s="4"/>
      <c r="EJ310" s="4"/>
      <c r="EK310" s="4"/>
      <c r="EL310" s="4"/>
      <c r="EM310" s="4"/>
      <c r="EN310" s="4"/>
      <c r="EO310" s="4"/>
      <c r="EP310" s="5"/>
      <c r="EQ310" s="75">
        <f>EI309^3+EJ309^3+EK309^3+EL309^3+EM309^3+EN309^3+EO309^3+EP309^3+EI310^3+EJ310^3+EK310^3+EL310^3+EM310^3+EN310^3+EO310^3+EP310^3</f>
        <v>0</v>
      </c>
      <c r="ER310" s="76">
        <f t="shared" si="55"/>
        <v>0</v>
      </c>
      <c r="ES310" s="61"/>
      <c r="ET310" s="89"/>
      <c r="EU310" s="83"/>
      <c r="EV310" s="83"/>
      <c r="EW310" s="83"/>
      <c r="EX310" s="83"/>
      <c r="EY310" s="83"/>
      <c r="EZ310" s="83"/>
      <c r="FA310" s="83"/>
      <c r="FB310" s="83"/>
      <c r="FC310" s="83"/>
      <c r="FD310" s="83"/>
      <c r="FE310" s="83"/>
      <c r="FF310" s="83"/>
      <c r="FG310" s="83"/>
      <c r="FH310" s="83"/>
      <c r="FI310" s="84"/>
      <c r="FJ310" s="66"/>
      <c r="FK310" s="51"/>
    </row>
    <row r="311" spans="9:167" x14ac:dyDescent="0.2">
      <c r="I311" s="109"/>
      <c r="J311" s="58"/>
      <c r="K311" s="3">
        <f>F102</f>
        <v>89</v>
      </c>
      <c r="L311" s="4">
        <f>F181</f>
        <v>168</v>
      </c>
      <c r="M311" s="4">
        <f>F73</f>
        <v>60</v>
      </c>
      <c r="N311" s="4">
        <f>F210</f>
        <v>197</v>
      </c>
      <c r="O311" s="4">
        <f>F27</f>
        <v>14</v>
      </c>
      <c r="P311" s="4">
        <f>F256</f>
        <v>243</v>
      </c>
      <c r="Q311" s="4">
        <f>F124</f>
        <v>111</v>
      </c>
      <c r="R311" s="4">
        <f>F159</f>
        <v>146</v>
      </c>
      <c r="S311" s="4">
        <f>F172</f>
        <v>159</v>
      </c>
      <c r="T311" s="4">
        <f>F111</f>
        <v>98</v>
      </c>
      <c r="U311" s="4">
        <f>F267</f>
        <v>254</v>
      </c>
      <c r="V311" s="4">
        <f>F16</f>
        <v>3</v>
      </c>
      <c r="W311" s="4">
        <f>F217</f>
        <v>204</v>
      </c>
      <c r="X311" s="4">
        <f>F66</f>
        <v>53</v>
      </c>
      <c r="Y311" s="4">
        <f>F182</f>
        <v>169</v>
      </c>
      <c r="Z311" s="5">
        <f>F101</f>
        <v>88</v>
      </c>
      <c r="AA311" s="75">
        <f>K311^3+L311^3+M311^3+N311^3+O311^3+P311^3+Q311^3+R311^3+K312^3+L312^3+M312^3+N312^3+O312^3+P312^3+Q312^3+R312^3</f>
        <v>67634176</v>
      </c>
      <c r="AB311" s="76">
        <f t="shared" si="52"/>
        <v>67634176</v>
      </c>
      <c r="AC311" s="95"/>
      <c r="AD311" s="81" t="s">
        <v>183</v>
      </c>
      <c r="AE311" s="82" t="s">
        <v>184</v>
      </c>
      <c r="AF311" s="82" t="s">
        <v>185</v>
      </c>
      <c r="AG311" s="82" t="s">
        <v>186</v>
      </c>
      <c r="AH311" s="83" t="s">
        <v>187</v>
      </c>
      <c r="AI311" s="83" t="s">
        <v>188</v>
      </c>
      <c r="AJ311" s="83" t="s">
        <v>189</v>
      </c>
      <c r="AK311" s="83" t="s">
        <v>190</v>
      </c>
      <c r="AL311" s="82" t="s">
        <v>182</v>
      </c>
      <c r="AM311" s="82" t="s">
        <v>181</v>
      </c>
      <c r="AN311" s="82" t="s">
        <v>180</v>
      </c>
      <c r="AO311" s="82" t="s">
        <v>179</v>
      </c>
      <c r="AP311" s="83" t="s">
        <v>178</v>
      </c>
      <c r="AQ311" s="83" t="s">
        <v>177</v>
      </c>
      <c r="AR311" s="83" t="s">
        <v>176</v>
      </c>
      <c r="AS311" s="84" t="s">
        <v>175</v>
      </c>
      <c r="AT311" s="66"/>
      <c r="AU311" s="51"/>
      <c r="AW311" s="109"/>
      <c r="AX311" s="58"/>
      <c r="AY311" s="3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5"/>
      <c r="BO311" s="75">
        <f>AY311^3+AZ311^3+BA311^3+BB311^3+BC311^3+BD311^3+BE311^3+BF311^3+AY312^3+AZ312^3+BA312^3+BB312^3+BC312^3+BD312^3+BE312^3+BF312^3</f>
        <v>0</v>
      </c>
      <c r="BP311" s="76">
        <f t="shared" si="53"/>
        <v>0</v>
      </c>
      <c r="BQ311" s="95"/>
      <c r="BR311" s="81"/>
      <c r="BS311" s="82"/>
      <c r="BT311" s="82"/>
      <c r="BU311" s="82"/>
      <c r="BV311" s="82"/>
      <c r="BW311" s="82"/>
      <c r="BX311" s="82"/>
      <c r="BY311" s="82"/>
      <c r="BZ311" s="83"/>
      <c r="CA311" s="83"/>
      <c r="CB311" s="83"/>
      <c r="CC311" s="83"/>
      <c r="CD311" s="83"/>
      <c r="CE311" s="83"/>
      <c r="CF311" s="83"/>
      <c r="CG311" s="84"/>
      <c r="CH311" s="66"/>
      <c r="CI311" s="51"/>
      <c r="CJ311" s="144"/>
      <c r="CK311" s="109"/>
      <c r="CL311" s="58"/>
      <c r="CM311" s="3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4"/>
      <c r="DB311" s="5"/>
      <c r="DC311" s="75">
        <f>CM311^3+CN311^3+CO311^3+CP311^3+CQ311^3+CR311^3+CS311^3+CT311^3+CM312^3+CN312^3+CO312^3+CP312^3+CQ312^3+CR312^3+CS312^3+CT312^3</f>
        <v>0</v>
      </c>
      <c r="DD311" s="76">
        <f t="shared" si="54"/>
        <v>0</v>
      </c>
      <c r="DE311" s="95"/>
      <c r="DF311" s="89"/>
      <c r="DG311" s="83"/>
      <c r="DH311" s="82"/>
      <c r="DI311" s="82"/>
      <c r="DJ311" s="83"/>
      <c r="DK311" s="83"/>
      <c r="DL311" s="82"/>
      <c r="DM311" s="82"/>
      <c r="DN311" s="83"/>
      <c r="DO311" s="83"/>
      <c r="DP311" s="82"/>
      <c r="DQ311" s="82"/>
      <c r="DR311" s="83"/>
      <c r="DS311" s="83"/>
      <c r="DT311" s="82"/>
      <c r="DU311" s="86"/>
      <c r="DV311" s="66"/>
      <c r="DW311" s="51"/>
      <c r="DY311" s="109"/>
      <c r="DZ311" s="58"/>
      <c r="EA311" s="3"/>
      <c r="EB311" s="4"/>
      <c r="EC311" s="4"/>
      <c r="ED311" s="4"/>
      <c r="EE311" s="4"/>
      <c r="EF311" s="4"/>
      <c r="EG311" s="4"/>
      <c r="EH311" s="4"/>
      <c r="EI311" s="4"/>
      <c r="EJ311" s="4"/>
      <c r="EK311" s="4"/>
      <c r="EL311" s="4"/>
      <c r="EM311" s="4"/>
      <c r="EN311" s="4"/>
      <c r="EO311" s="4"/>
      <c r="EP311" s="5"/>
      <c r="EQ311" s="75">
        <f>EA311^3+EB311^3+EC311^3+ED311^3+EE311^3+EF311^3+EG311^3+EH311^3+EA312^3+EB312^3+EC312^3+ED312^3+EE312^3+EF312^3+EG312^3+EH312^3</f>
        <v>0</v>
      </c>
      <c r="ER311" s="76">
        <f t="shared" si="55"/>
        <v>0</v>
      </c>
      <c r="ES311" s="95"/>
      <c r="ET311" s="81"/>
      <c r="EU311" s="82"/>
      <c r="EV311" s="82"/>
      <c r="EW311" s="82"/>
      <c r="EX311" s="82"/>
      <c r="EY311" s="82"/>
      <c r="EZ311" s="82"/>
      <c r="FA311" s="82"/>
      <c r="FB311" s="82"/>
      <c r="FC311" s="82"/>
      <c r="FD311" s="82"/>
      <c r="FE311" s="82"/>
      <c r="FF311" s="82"/>
      <c r="FG311" s="82"/>
      <c r="FH311" s="82"/>
      <c r="FI311" s="86"/>
      <c r="FJ311" s="66"/>
      <c r="FK311" s="51"/>
    </row>
    <row r="312" spans="9:167" x14ac:dyDescent="0.2">
      <c r="I312" s="109"/>
      <c r="J312" s="58"/>
      <c r="K312" s="3">
        <f>F81</f>
        <v>68</v>
      </c>
      <c r="L312" s="4">
        <f>F202</f>
        <v>189</v>
      </c>
      <c r="M312" s="4">
        <f>F46</f>
        <v>33</v>
      </c>
      <c r="N312" s="4">
        <f>F237</f>
        <v>224</v>
      </c>
      <c r="O312" s="4">
        <f>F36</f>
        <v>23</v>
      </c>
      <c r="P312" s="4">
        <f>F247</f>
        <v>234</v>
      </c>
      <c r="Q312" s="4">
        <f>F131</f>
        <v>118</v>
      </c>
      <c r="R312" s="4">
        <f>F152</f>
        <v>139</v>
      </c>
      <c r="S312" s="4">
        <f>F147</f>
        <v>134</v>
      </c>
      <c r="T312" s="4">
        <f>F136</f>
        <v>123</v>
      </c>
      <c r="U312" s="4">
        <f>F244</f>
        <v>231</v>
      </c>
      <c r="V312" s="4">
        <f>F39</f>
        <v>26</v>
      </c>
      <c r="W312" s="4">
        <f>F222</f>
        <v>209</v>
      </c>
      <c r="X312" s="4">
        <f>F61</f>
        <v>48</v>
      </c>
      <c r="Y312" s="4">
        <f>F193</f>
        <v>180</v>
      </c>
      <c r="Z312" s="5">
        <f>F90</f>
        <v>77</v>
      </c>
      <c r="AA312" s="75">
        <f>S311^3+T311^3+U311^3+V311^3+W311^3+X311^3+Y311^3+Z311^3+S312^3+T312^3+U312^3+V312^3+W312^3+X312^3+Y312^3+Z312^3</f>
        <v>67634176</v>
      </c>
      <c r="AB312" s="76">
        <f t="shared" si="52"/>
        <v>67634176</v>
      </c>
      <c r="AC312" s="61"/>
      <c r="AD312" s="81" t="s">
        <v>150</v>
      </c>
      <c r="AE312" s="82" t="s">
        <v>151</v>
      </c>
      <c r="AF312" s="82" t="s">
        <v>152</v>
      </c>
      <c r="AG312" s="82" t="s">
        <v>153</v>
      </c>
      <c r="AH312" s="83" t="s">
        <v>154</v>
      </c>
      <c r="AI312" s="83" t="s">
        <v>155</v>
      </c>
      <c r="AJ312" s="83" t="s">
        <v>156</v>
      </c>
      <c r="AK312" s="83" t="s">
        <v>157</v>
      </c>
      <c r="AL312" s="82" t="s">
        <v>149</v>
      </c>
      <c r="AM312" s="82" t="s">
        <v>148</v>
      </c>
      <c r="AN312" s="82" t="s">
        <v>147</v>
      </c>
      <c r="AO312" s="82" t="s">
        <v>146</v>
      </c>
      <c r="AP312" s="83" t="s">
        <v>145</v>
      </c>
      <c r="AQ312" s="83" t="s">
        <v>144</v>
      </c>
      <c r="AR312" s="83" t="s">
        <v>143</v>
      </c>
      <c r="AS312" s="84" t="s">
        <v>142</v>
      </c>
      <c r="AT312" s="66"/>
      <c r="AU312" s="51"/>
      <c r="AW312" s="109"/>
      <c r="AX312" s="58"/>
      <c r="AY312" s="3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5"/>
      <c r="BO312" s="75">
        <f>BG311^3+BH311^3+BI311^3+BJ311^3+BK311^3+BL311^3+BM311^3+BN311^3+BG312^3+BH312^3+BI312^3+BJ312^3+BK312^3+BL312^3+BM312^3+BN312^3</f>
        <v>0</v>
      </c>
      <c r="BP312" s="76">
        <f t="shared" si="53"/>
        <v>0</v>
      </c>
      <c r="BQ312" s="61"/>
      <c r="BR312" s="81"/>
      <c r="BS312" s="82"/>
      <c r="BT312" s="82"/>
      <c r="BU312" s="82"/>
      <c r="BV312" s="82"/>
      <c r="BW312" s="82"/>
      <c r="BX312" s="82"/>
      <c r="BY312" s="82"/>
      <c r="BZ312" s="83"/>
      <c r="CA312" s="83"/>
      <c r="CB312" s="83"/>
      <c r="CC312" s="83"/>
      <c r="CD312" s="83"/>
      <c r="CE312" s="83"/>
      <c r="CF312" s="83"/>
      <c r="CG312" s="84"/>
      <c r="CH312" s="66"/>
      <c r="CI312" s="51"/>
      <c r="CJ312" s="144"/>
      <c r="CK312" s="109"/>
      <c r="CL312" s="58"/>
      <c r="CM312" s="3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5"/>
      <c r="DC312" s="75">
        <f>CU311^3+CV311^3+CW311^3+CX311^3+CY311^3+CZ311^3+DA311^3+DB311^3+CU312^3+CV312^3+CW312^3+CX312^3+CY312^3+CZ312^3+DA312^3+DB312^3</f>
        <v>0</v>
      </c>
      <c r="DD312" s="76">
        <f t="shared" si="54"/>
        <v>0</v>
      </c>
      <c r="DE312" s="61"/>
      <c r="DF312" s="89"/>
      <c r="DG312" s="83"/>
      <c r="DH312" s="82"/>
      <c r="DI312" s="82"/>
      <c r="DJ312" s="83"/>
      <c r="DK312" s="83"/>
      <c r="DL312" s="82"/>
      <c r="DM312" s="82"/>
      <c r="DN312" s="83"/>
      <c r="DO312" s="83"/>
      <c r="DP312" s="82"/>
      <c r="DQ312" s="82"/>
      <c r="DR312" s="83"/>
      <c r="DS312" s="83"/>
      <c r="DT312" s="82"/>
      <c r="DU312" s="86"/>
      <c r="DV312" s="66"/>
      <c r="DW312" s="51"/>
      <c r="DY312" s="109"/>
      <c r="DZ312" s="58"/>
      <c r="EA312" s="3"/>
      <c r="EB312" s="4"/>
      <c r="EC312" s="4"/>
      <c r="ED312" s="4"/>
      <c r="EE312" s="4"/>
      <c r="EF312" s="4"/>
      <c r="EG312" s="4"/>
      <c r="EH312" s="4"/>
      <c r="EI312" s="4"/>
      <c r="EJ312" s="4"/>
      <c r="EK312" s="4"/>
      <c r="EL312" s="4"/>
      <c r="EM312" s="4"/>
      <c r="EN312" s="4"/>
      <c r="EO312" s="4"/>
      <c r="EP312" s="5"/>
      <c r="EQ312" s="75">
        <f>EI311^3+EJ311^3+EK311^3+EL311^3+EM311^3+EN311^3+EO311^3+EP311^3+EI312^3+EJ312^3+EK312^3+EL312^3+EM312^3+EN312^3+EO312^3+EP312^3</f>
        <v>0</v>
      </c>
      <c r="ER312" s="76">
        <f t="shared" si="55"/>
        <v>0</v>
      </c>
      <c r="ES312" s="61"/>
      <c r="ET312" s="89"/>
      <c r="EU312" s="83"/>
      <c r="EV312" s="83"/>
      <c r="EW312" s="83"/>
      <c r="EX312" s="83"/>
      <c r="EY312" s="83"/>
      <c r="EZ312" s="83"/>
      <c r="FA312" s="83"/>
      <c r="FB312" s="83"/>
      <c r="FC312" s="83"/>
      <c r="FD312" s="83"/>
      <c r="FE312" s="83"/>
      <c r="FF312" s="83"/>
      <c r="FG312" s="83"/>
      <c r="FH312" s="83"/>
      <c r="FI312" s="84"/>
      <c r="FJ312" s="66"/>
      <c r="FK312" s="51"/>
    </row>
    <row r="313" spans="9:167" x14ac:dyDescent="0.2">
      <c r="I313" s="109"/>
      <c r="J313" s="58"/>
      <c r="K313" s="3">
        <f>F151</f>
        <v>138</v>
      </c>
      <c r="L313" s="4">
        <f>F132</f>
        <v>119</v>
      </c>
      <c r="M313" s="4">
        <f>F248</f>
        <v>235</v>
      </c>
      <c r="N313" s="4">
        <f>F35</f>
        <v>22</v>
      </c>
      <c r="O313" s="4">
        <f>F234</f>
        <v>221</v>
      </c>
      <c r="P313" s="4">
        <f>F49</f>
        <v>36</v>
      </c>
      <c r="Q313" s="4">
        <f>F205</f>
        <v>192</v>
      </c>
      <c r="R313" s="4">
        <f>F78</f>
        <v>65</v>
      </c>
      <c r="S313" s="4">
        <f>F93</f>
        <v>80</v>
      </c>
      <c r="T313" s="4">
        <f>F190</f>
        <v>177</v>
      </c>
      <c r="U313" s="4">
        <f>F58</f>
        <v>45</v>
      </c>
      <c r="V313" s="4">
        <f>F225</f>
        <v>212</v>
      </c>
      <c r="W313" s="4">
        <f>F40</f>
        <v>27</v>
      </c>
      <c r="X313" s="4">
        <f>F243</f>
        <v>230</v>
      </c>
      <c r="Y313" s="4">
        <f>F135</f>
        <v>122</v>
      </c>
      <c r="Z313" s="5">
        <f>F148</f>
        <v>135</v>
      </c>
      <c r="AA313" s="75">
        <f>K313^3+L313^3+M313^3+N313^3+O313^3+P313^3+Q313^3+R313^3+K314^3+L314^3+M314^3+N314^3+O314^3+P314^3+Q314^3+R314^3</f>
        <v>67634176</v>
      </c>
      <c r="AB313" s="76">
        <f t="shared" si="52"/>
        <v>67634176</v>
      </c>
      <c r="AC313" s="61"/>
      <c r="AD313" s="81" t="s">
        <v>248</v>
      </c>
      <c r="AE313" s="82" t="s">
        <v>249</v>
      </c>
      <c r="AF313" s="82" t="s">
        <v>250</v>
      </c>
      <c r="AG313" s="82" t="s">
        <v>251</v>
      </c>
      <c r="AH313" s="83" t="s">
        <v>252</v>
      </c>
      <c r="AI313" s="83" t="s">
        <v>253</v>
      </c>
      <c r="AJ313" s="83" t="s">
        <v>254</v>
      </c>
      <c r="AK313" s="83" t="s">
        <v>255</v>
      </c>
      <c r="AL313" s="82" t="s">
        <v>247</v>
      </c>
      <c r="AM313" s="82" t="s">
        <v>246</v>
      </c>
      <c r="AN313" s="82" t="s">
        <v>245</v>
      </c>
      <c r="AO313" s="82" t="s">
        <v>244</v>
      </c>
      <c r="AP313" s="83" t="s">
        <v>243</v>
      </c>
      <c r="AQ313" s="83" t="s">
        <v>242</v>
      </c>
      <c r="AR313" s="83" t="s">
        <v>241</v>
      </c>
      <c r="AS313" s="84" t="s">
        <v>240</v>
      </c>
      <c r="AT313" s="66"/>
      <c r="AU313" s="51"/>
      <c r="AW313" s="109"/>
      <c r="AX313" s="58"/>
      <c r="AY313" s="3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5"/>
      <c r="BO313" s="75">
        <f>AY313^3+AZ313^3+BA313^3+BB313^3+BC313^3+BD313^3+BE313^3+BF313^3+AY314^3+AZ314^3+BA314^3+BB314^3+BC314^3+BD314^3+BE314^3+BF314^3</f>
        <v>0</v>
      </c>
      <c r="BP313" s="76">
        <f t="shared" si="53"/>
        <v>0</v>
      </c>
      <c r="BQ313" s="61"/>
      <c r="BR313" s="89"/>
      <c r="BS313" s="83"/>
      <c r="BT313" s="83"/>
      <c r="BU313" s="83"/>
      <c r="BV313" s="83"/>
      <c r="BW313" s="83"/>
      <c r="BX313" s="83"/>
      <c r="BY313" s="83"/>
      <c r="BZ313" s="82"/>
      <c r="CA313" s="82"/>
      <c r="CB313" s="82"/>
      <c r="CC313" s="82"/>
      <c r="CD313" s="82"/>
      <c r="CE313" s="82"/>
      <c r="CF313" s="82"/>
      <c r="CG313" s="86"/>
      <c r="CH313" s="66"/>
      <c r="CI313" s="51"/>
      <c r="CJ313" s="144"/>
      <c r="CK313" s="109"/>
      <c r="CL313" s="58"/>
      <c r="CM313" s="3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5"/>
      <c r="DC313" s="75">
        <f>CM313^3+CN313^3+CO313^3+CP313^3+CQ313^3+CR313^3+CS313^3+CT313^3+CM314^3+CN314^3+CO314^3+CP314^3+CQ314^3+CR314^3+CS314^3+CT314^3</f>
        <v>0</v>
      </c>
      <c r="DD313" s="76">
        <f t="shared" si="54"/>
        <v>0</v>
      </c>
      <c r="DE313" s="61"/>
      <c r="DF313" s="89"/>
      <c r="DG313" s="83"/>
      <c r="DH313" s="82"/>
      <c r="DI313" s="82"/>
      <c r="DJ313" s="83"/>
      <c r="DK313" s="83"/>
      <c r="DL313" s="82"/>
      <c r="DM313" s="82"/>
      <c r="DN313" s="83"/>
      <c r="DO313" s="83"/>
      <c r="DP313" s="82"/>
      <c r="DQ313" s="82"/>
      <c r="DR313" s="83"/>
      <c r="DS313" s="83"/>
      <c r="DT313" s="82"/>
      <c r="DU313" s="86"/>
      <c r="DV313" s="66"/>
      <c r="DW313" s="51"/>
      <c r="DY313" s="109"/>
      <c r="DZ313" s="58"/>
      <c r="EA313" s="3"/>
      <c r="EB313" s="4"/>
      <c r="EC313" s="4"/>
      <c r="ED313" s="4"/>
      <c r="EE313" s="4"/>
      <c r="EF313" s="4"/>
      <c r="EG313" s="4"/>
      <c r="EH313" s="4"/>
      <c r="EI313" s="4"/>
      <c r="EJ313" s="4"/>
      <c r="EK313" s="4"/>
      <c r="EL313" s="4"/>
      <c r="EM313" s="4"/>
      <c r="EN313" s="4"/>
      <c r="EO313" s="4"/>
      <c r="EP313" s="5"/>
      <c r="EQ313" s="75">
        <f>EA313^3+EB313^3+EC313^3+ED313^3+EE313^3+EF313^3+EG313^3+EH313^3+EA314^3+EB314^3+EC314^3+ED314^3+EE314^3+EF314^3+EG314^3+EH314^3</f>
        <v>0</v>
      </c>
      <c r="ER313" s="76">
        <f t="shared" si="55"/>
        <v>0</v>
      </c>
      <c r="ES313" s="61"/>
      <c r="ET313" s="81"/>
      <c r="EU313" s="82"/>
      <c r="EV313" s="82"/>
      <c r="EW313" s="82"/>
      <c r="EX313" s="82"/>
      <c r="EY313" s="82"/>
      <c r="EZ313" s="82"/>
      <c r="FA313" s="82"/>
      <c r="FB313" s="82"/>
      <c r="FC313" s="82"/>
      <c r="FD313" s="82"/>
      <c r="FE313" s="82"/>
      <c r="FF313" s="82"/>
      <c r="FG313" s="82"/>
      <c r="FH313" s="82"/>
      <c r="FI313" s="86"/>
      <c r="FJ313" s="66"/>
      <c r="FK313" s="51"/>
    </row>
    <row r="314" spans="9:167" x14ac:dyDescent="0.2">
      <c r="I314" s="109"/>
      <c r="J314" s="58"/>
      <c r="K314" s="3">
        <f>F160</f>
        <v>147</v>
      </c>
      <c r="L314" s="4">
        <f>F123</f>
        <v>110</v>
      </c>
      <c r="M314" s="4">
        <f>F255</f>
        <v>242</v>
      </c>
      <c r="N314" s="4">
        <f>F28</f>
        <v>15</v>
      </c>
      <c r="O314" s="4">
        <f>F213</f>
        <v>200</v>
      </c>
      <c r="P314" s="4">
        <f>F70</f>
        <v>57</v>
      </c>
      <c r="Q314" s="4">
        <f>F178</f>
        <v>165</v>
      </c>
      <c r="R314" s="4">
        <f>F105</f>
        <v>92</v>
      </c>
      <c r="S314" s="4">
        <f>F98</f>
        <v>85</v>
      </c>
      <c r="T314" s="4">
        <f>F185</f>
        <v>172</v>
      </c>
      <c r="U314" s="4">
        <f>F69</f>
        <v>56</v>
      </c>
      <c r="V314" s="4">
        <f>F214</f>
        <v>201</v>
      </c>
      <c r="W314" s="4">
        <f>F15</f>
        <v>2</v>
      </c>
      <c r="X314" s="4">
        <f>F268</f>
        <v>255</v>
      </c>
      <c r="Y314" s="4">
        <f>F112</f>
        <v>99</v>
      </c>
      <c r="Z314" s="5">
        <f>F171</f>
        <v>158</v>
      </c>
      <c r="AA314" s="75">
        <f>S313^3+T313^3+U313^3+V313^3+W313^3+X313^3+Y313^3+Z313^3+S314^3+T314^3+U314^3+V314^3+W314^3+X314^3+Y314^3+Z314^3</f>
        <v>67634176</v>
      </c>
      <c r="AB314" s="76">
        <f t="shared" si="52"/>
        <v>67634176</v>
      </c>
      <c r="AC314" s="61"/>
      <c r="AD314" s="81" t="s">
        <v>216</v>
      </c>
      <c r="AE314" s="82" t="s">
        <v>217</v>
      </c>
      <c r="AF314" s="82" t="s">
        <v>218</v>
      </c>
      <c r="AG314" s="82" t="s">
        <v>219</v>
      </c>
      <c r="AH314" s="83" t="s">
        <v>220</v>
      </c>
      <c r="AI314" s="83" t="s">
        <v>221</v>
      </c>
      <c r="AJ314" s="83" t="s">
        <v>222</v>
      </c>
      <c r="AK314" s="83" t="s">
        <v>223</v>
      </c>
      <c r="AL314" s="82" t="s">
        <v>215</v>
      </c>
      <c r="AM314" s="82" t="s">
        <v>214</v>
      </c>
      <c r="AN314" s="82" t="s">
        <v>213</v>
      </c>
      <c r="AO314" s="82" t="s">
        <v>212</v>
      </c>
      <c r="AP314" s="83" t="s">
        <v>211</v>
      </c>
      <c r="AQ314" s="83" t="s">
        <v>210</v>
      </c>
      <c r="AR314" s="83" t="s">
        <v>209</v>
      </c>
      <c r="AS314" s="84" t="s">
        <v>208</v>
      </c>
      <c r="AT314" s="66"/>
      <c r="AU314" s="51"/>
      <c r="AW314" s="109"/>
      <c r="AX314" s="58"/>
      <c r="AY314" s="3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5"/>
      <c r="BO314" s="75">
        <f>BG313^3+BH313^3+BI313^3+BJ313^3+BK313^3+BL313^3+BM313^3+BN313^3+BG314^3+BH314^3+BI314^3+BJ314^3+BK314^3+BL314^3+BM314^3+BN314^3</f>
        <v>0</v>
      </c>
      <c r="BP314" s="76">
        <f t="shared" si="53"/>
        <v>0</v>
      </c>
      <c r="BQ314" s="61"/>
      <c r="BR314" s="89"/>
      <c r="BS314" s="83"/>
      <c r="BT314" s="83"/>
      <c r="BU314" s="83"/>
      <c r="BV314" s="83"/>
      <c r="BW314" s="83"/>
      <c r="BX314" s="83"/>
      <c r="BY314" s="83"/>
      <c r="BZ314" s="82"/>
      <c r="CA314" s="82"/>
      <c r="CB314" s="82"/>
      <c r="CC314" s="82"/>
      <c r="CD314" s="82"/>
      <c r="CE314" s="82"/>
      <c r="CF314" s="82"/>
      <c r="CG314" s="86"/>
      <c r="CH314" s="66"/>
      <c r="CI314" s="51"/>
      <c r="CJ314" s="144"/>
      <c r="CK314" s="109"/>
      <c r="CL314" s="58"/>
      <c r="CM314" s="3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4"/>
      <c r="DB314" s="5"/>
      <c r="DC314" s="75">
        <f>CU313^3+CV313^3+CW313^3+CX313^3+CY313^3+CZ313^3+DA313^3+DB313^3+CU314^3+CV314^3+CW314^3+CX314^3+CY314^3+CZ314^3+DA314^3+DB314^3</f>
        <v>0</v>
      </c>
      <c r="DD314" s="76">
        <f t="shared" si="54"/>
        <v>0</v>
      </c>
      <c r="DE314" s="61"/>
      <c r="DF314" s="89"/>
      <c r="DG314" s="83"/>
      <c r="DH314" s="82"/>
      <c r="DI314" s="82"/>
      <c r="DJ314" s="83"/>
      <c r="DK314" s="83"/>
      <c r="DL314" s="82"/>
      <c r="DM314" s="82"/>
      <c r="DN314" s="83"/>
      <c r="DO314" s="83"/>
      <c r="DP314" s="82"/>
      <c r="DQ314" s="82"/>
      <c r="DR314" s="83"/>
      <c r="DS314" s="83"/>
      <c r="DT314" s="82"/>
      <c r="DU314" s="86"/>
      <c r="DV314" s="66"/>
      <c r="DW314" s="51"/>
      <c r="DY314" s="109"/>
      <c r="DZ314" s="58"/>
      <c r="EA314" s="3"/>
      <c r="EB314" s="4"/>
      <c r="EC314" s="4"/>
      <c r="ED314" s="4"/>
      <c r="EE314" s="4"/>
      <c r="EF314" s="4"/>
      <c r="EG314" s="4"/>
      <c r="EH314" s="4"/>
      <c r="EI314" s="4"/>
      <c r="EJ314" s="4"/>
      <c r="EK314" s="4"/>
      <c r="EL314" s="4"/>
      <c r="EM314" s="4"/>
      <c r="EN314" s="4"/>
      <c r="EO314" s="4"/>
      <c r="EP314" s="5"/>
      <c r="EQ314" s="75">
        <f>EI313^3+EJ313^3+EK313^3+EL313^3+EM313^3+EN313^3+EO313^3+EP313^3+EI314^3+EJ314^3+EK314^3+EL314^3+EM314^3+EN314^3+EO314^3+EP314^3</f>
        <v>0</v>
      </c>
      <c r="ER314" s="76">
        <f t="shared" si="55"/>
        <v>0</v>
      </c>
      <c r="ES314" s="61"/>
      <c r="ET314" s="89"/>
      <c r="EU314" s="83"/>
      <c r="EV314" s="83"/>
      <c r="EW314" s="83"/>
      <c r="EX314" s="83"/>
      <c r="EY314" s="83"/>
      <c r="EZ314" s="83"/>
      <c r="FA314" s="83"/>
      <c r="FB314" s="83"/>
      <c r="FC314" s="83"/>
      <c r="FD314" s="83"/>
      <c r="FE314" s="83"/>
      <c r="FF314" s="83"/>
      <c r="FG314" s="83"/>
      <c r="FH314" s="83"/>
      <c r="FI314" s="84"/>
      <c r="FJ314" s="66"/>
      <c r="FK314" s="51"/>
    </row>
    <row r="315" spans="9:167" x14ac:dyDescent="0.2">
      <c r="I315" s="109"/>
      <c r="J315" s="58"/>
      <c r="K315" s="3">
        <f>F56</f>
        <v>43</v>
      </c>
      <c r="L315" s="4">
        <f>F227</f>
        <v>214</v>
      </c>
      <c r="M315" s="4">
        <f>F87</f>
        <v>74</v>
      </c>
      <c r="N315" s="4">
        <f>F196</f>
        <v>183</v>
      </c>
      <c r="O315" s="4">
        <f>F141</f>
        <v>128</v>
      </c>
      <c r="P315" s="4">
        <f>F142</f>
        <v>129</v>
      </c>
      <c r="Q315" s="4">
        <f>F42</f>
        <v>29</v>
      </c>
      <c r="R315" s="4">
        <f>F241</f>
        <v>228</v>
      </c>
      <c r="S315" s="4">
        <f>F250</f>
        <v>237</v>
      </c>
      <c r="T315" s="4">
        <f>F33</f>
        <v>20</v>
      </c>
      <c r="U315" s="4">
        <f>F157</f>
        <v>144</v>
      </c>
      <c r="V315" s="4">
        <f>F126</f>
        <v>113</v>
      </c>
      <c r="W315" s="4">
        <f>F199</f>
        <v>186</v>
      </c>
      <c r="X315" s="4">
        <f>F84</f>
        <v>71</v>
      </c>
      <c r="Y315" s="4">
        <f>F232</f>
        <v>219</v>
      </c>
      <c r="Z315" s="5">
        <f>F51</f>
        <v>38</v>
      </c>
      <c r="AA315" s="75">
        <f>K315^3+L315^3+M315^3+N315^3+O315^3+P315^3+Q315^3+R315^3+K316^3+L316^3+M316^3+N316^3+O316^3+P316^3+Q316^3+R316^3</f>
        <v>67634176</v>
      </c>
      <c r="AB315" s="76">
        <f t="shared" si="52"/>
        <v>67634176</v>
      </c>
      <c r="AC315" s="61"/>
      <c r="AD315" s="89" t="s">
        <v>107</v>
      </c>
      <c r="AE315" s="83" t="s">
        <v>108</v>
      </c>
      <c r="AF315" s="83" t="s">
        <v>109</v>
      </c>
      <c r="AG315" s="83" t="s">
        <v>110</v>
      </c>
      <c r="AH315" s="82" t="s">
        <v>111</v>
      </c>
      <c r="AI315" s="82" t="s">
        <v>112</v>
      </c>
      <c r="AJ315" s="82" t="s">
        <v>113</v>
      </c>
      <c r="AK315" s="82" t="s">
        <v>114</v>
      </c>
      <c r="AL315" s="83" t="s">
        <v>106</v>
      </c>
      <c r="AM315" s="83" t="s">
        <v>105</v>
      </c>
      <c r="AN315" s="83" t="s">
        <v>104</v>
      </c>
      <c r="AO315" s="83" t="s">
        <v>103</v>
      </c>
      <c r="AP315" s="82" t="s">
        <v>94</v>
      </c>
      <c r="AQ315" s="82" t="s">
        <v>93</v>
      </c>
      <c r="AR315" s="82" t="s">
        <v>92</v>
      </c>
      <c r="AS315" s="86" t="s">
        <v>91</v>
      </c>
      <c r="AT315" s="66"/>
      <c r="AU315" s="51"/>
      <c r="AW315" s="109"/>
      <c r="AX315" s="58"/>
      <c r="AY315" s="3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5"/>
      <c r="BO315" s="75">
        <f>AY315^3+AZ315^3+BA315^3+BB315^3+BC315^3+BD315^3+BE315^3+BF315^3+AY316^3+AZ316^3+BA316^3+BB316^3+BC316^3+BD316^3+BE316^3+BF316^3</f>
        <v>0</v>
      </c>
      <c r="BP315" s="76">
        <f t="shared" si="53"/>
        <v>0</v>
      </c>
      <c r="BQ315" s="61"/>
      <c r="BR315" s="81"/>
      <c r="BS315" s="82"/>
      <c r="BT315" s="82"/>
      <c r="BU315" s="82"/>
      <c r="BV315" s="82"/>
      <c r="BW315" s="82"/>
      <c r="BX315" s="82"/>
      <c r="BY315" s="82"/>
      <c r="BZ315" s="83"/>
      <c r="CA315" s="83"/>
      <c r="CB315" s="83"/>
      <c r="CC315" s="83"/>
      <c r="CD315" s="83"/>
      <c r="CE315" s="83"/>
      <c r="CF315" s="83"/>
      <c r="CG315" s="84"/>
      <c r="CH315" s="66"/>
      <c r="CI315" s="51"/>
      <c r="CJ315" s="144"/>
      <c r="CK315" s="109"/>
      <c r="CL315" s="58"/>
      <c r="CM315" s="3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4"/>
      <c r="DB315" s="5"/>
      <c r="DC315" s="75">
        <f>CM315^3+CN315^3+CO315^3+CP315^3+CQ315^3+CR315^3+CS315^3+CT315^3+CM316^3+CN316^3+CO316^3+CP316^3+CQ316^3+CR316^3+CS316^3+CT316^3</f>
        <v>0</v>
      </c>
      <c r="DD315" s="76">
        <f t="shared" si="54"/>
        <v>0</v>
      </c>
      <c r="DE315" s="61"/>
      <c r="DF315" s="89"/>
      <c r="DG315" s="83"/>
      <c r="DH315" s="82"/>
      <c r="DI315" s="82"/>
      <c r="DJ315" s="83"/>
      <c r="DK315" s="83"/>
      <c r="DL315" s="82"/>
      <c r="DM315" s="82"/>
      <c r="DN315" s="83"/>
      <c r="DO315" s="83"/>
      <c r="DP315" s="82"/>
      <c r="DQ315" s="82"/>
      <c r="DR315" s="83"/>
      <c r="DS315" s="83"/>
      <c r="DT315" s="82"/>
      <c r="DU315" s="86"/>
      <c r="DV315" s="66"/>
      <c r="DW315" s="51"/>
      <c r="DY315" s="109"/>
      <c r="DZ315" s="58"/>
      <c r="EA315" s="3"/>
      <c r="EB315" s="4"/>
      <c r="EC315" s="4"/>
      <c r="ED315" s="4"/>
      <c r="EE315" s="4"/>
      <c r="EF315" s="4"/>
      <c r="EG315" s="4"/>
      <c r="EH315" s="4"/>
      <c r="EI315" s="4"/>
      <c r="EJ315" s="4"/>
      <c r="EK315" s="4"/>
      <c r="EL315" s="4"/>
      <c r="EM315" s="4"/>
      <c r="EN315" s="4"/>
      <c r="EO315" s="4"/>
      <c r="EP315" s="5"/>
      <c r="EQ315" s="75">
        <f>EA315^3+EB315^3+EC315^3+ED315^3+EE315^3+EF315^3+EG315^3+EH315^3+EA316^3+EB316^3+EC316^3+ED316^3+EE316^3+EF316^3+EG316^3+EH316^3</f>
        <v>0</v>
      </c>
      <c r="ER315" s="76">
        <f t="shared" si="55"/>
        <v>0</v>
      </c>
      <c r="ES315" s="61"/>
      <c r="ET315" s="81"/>
      <c r="EU315" s="82"/>
      <c r="EV315" s="82"/>
      <c r="EW315" s="82"/>
      <c r="EX315" s="82"/>
      <c r="EY315" s="82"/>
      <c r="EZ315" s="82"/>
      <c r="FA315" s="82"/>
      <c r="FB315" s="82"/>
      <c r="FC315" s="82"/>
      <c r="FD315" s="82"/>
      <c r="FE315" s="82"/>
      <c r="FF315" s="82"/>
      <c r="FG315" s="82"/>
      <c r="FH315" s="82"/>
      <c r="FI315" s="86"/>
      <c r="FJ315" s="66"/>
      <c r="FK315" s="51"/>
    </row>
    <row r="316" spans="9:167" x14ac:dyDescent="0.2">
      <c r="I316" s="109"/>
      <c r="J316" s="58"/>
      <c r="K316" s="3">
        <f>F63</f>
        <v>50</v>
      </c>
      <c r="L316" s="4">
        <f>F220</f>
        <v>207</v>
      </c>
      <c r="M316" s="4">
        <f>F96</f>
        <v>83</v>
      </c>
      <c r="N316" s="4">
        <f>F187</f>
        <v>174</v>
      </c>
      <c r="O316" s="4">
        <f>F114</f>
        <v>101</v>
      </c>
      <c r="P316" s="4">
        <f>F169</f>
        <v>156</v>
      </c>
      <c r="Q316" s="4">
        <f>F21</f>
        <v>8</v>
      </c>
      <c r="R316" s="4">
        <f>F262</f>
        <v>249</v>
      </c>
      <c r="S316" s="4">
        <f>F261</f>
        <v>248</v>
      </c>
      <c r="T316" s="4">
        <f>F22</f>
        <v>9</v>
      </c>
      <c r="U316" s="4">
        <f>F162</f>
        <v>149</v>
      </c>
      <c r="V316" s="4">
        <f>F121</f>
        <v>108</v>
      </c>
      <c r="W316" s="4">
        <f>F176</f>
        <v>163</v>
      </c>
      <c r="X316" s="4">
        <f>F107</f>
        <v>94</v>
      </c>
      <c r="Y316" s="4">
        <f>F207</f>
        <v>194</v>
      </c>
      <c r="Z316" s="5">
        <f>F76</f>
        <v>63</v>
      </c>
      <c r="AA316" s="75">
        <f>S315^3+T315^3+U315^3+V315^3+W315^3+X315^3+Y315^3+Z315^3+S316^3+T316^3+U316^3+V316^3+W316^3+X316^3+Y316^3+Z316^3</f>
        <v>67634176</v>
      </c>
      <c r="AB316" s="76">
        <f t="shared" si="52"/>
        <v>67634176</v>
      </c>
      <c r="AC316" s="61"/>
      <c r="AD316" s="89" t="s">
        <v>83</v>
      </c>
      <c r="AE316" s="83" t="s">
        <v>84</v>
      </c>
      <c r="AF316" s="83" t="s">
        <v>85</v>
      </c>
      <c r="AG316" s="83" t="s">
        <v>86</v>
      </c>
      <c r="AH316" s="82" t="s">
        <v>87</v>
      </c>
      <c r="AI316" s="82" t="s">
        <v>88</v>
      </c>
      <c r="AJ316" s="82" t="s">
        <v>89</v>
      </c>
      <c r="AK316" s="82" t="s">
        <v>90</v>
      </c>
      <c r="AL316" s="83" t="s">
        <v>82</v>
      </c>
      <c r="AM316" s="83" t="s">
        <v>81</v>
      </c>
      <c r="AN316" s="83" t="s">
        <v>80</v>
      </c>
      <c r="AO316" s="83" t="s">
        <v>79</v>
      </c>
      <c r="AP316" s="82" t="s">
        <v>78</v>
      </c>
      <c r="AQ316" s="82" t="s">
        <v>77</v>
      </c>
      <c r="AR316" s="82" t="s">
        <v>76</v>
      </c>
      <c r="AS316" s="86" t="s">
        <v>75</v>
      </c>
      <c r="AT316" s="66"/>
      <c r="AU316" s="51"/>
      <c r="AW316" s="109"/>
      <c r="AX316" s="58"/>
      <c r="AY316" s="3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5"/>
      <c r="BO316" s="75">
        <f>BG315^3+BH315^3+BI315^3+BJ315^3+BK315^3+BL315^3+BM315^3+BN315^3+BG316^3+BH316^3+BI316^3+BJ316^3+BK316^3+BL316^3+BM316^3+BN316^3</f>
        <v>0</v>
      </c>
      <c r="BP316" s="76">
        <f t="shared" si="53"/>
        <v>0</v>
      </c>
      <c r="BQ316" s="61"/>
      <c r="BR316" s="81"/>
      <c r="BS316" s="82"/>
      <c r="BT316" s="82"/>
      <c r="BU316" s="82"/>
      <c r="BV316" s="82"/>
      <c r="BW316" s="82"/>
      <c r="BX316" s="82"/>
      <c r="BY316" s="82"/>
      <c r="BZ316" s="83"/>
      <c r="CA316" s="83"/>
      <c r="CB316" s="83"/>
      <c r="CC316" s="83"/>
      <c r="CD316" s="83"/>
      <c r="CE316" s="83"/>
      <c r="CF316" s="83"/>
      <c r="CG316" s="84"/>
      <c r="CH316" s="66"/>
      <c r="CI316" s="51"/>
      <c r="CJ316" s="144"/>
      <c r="CK316" s="109"/>
      <c r="CL316" s="58"/>
      <c r="CM316" s="3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5"/>
      <c r="DC316" s="75">
        <f>CU315^3+CV315^3+CW315^3+CX315^3+CY315^3+CZ315^3+DA315^3+DB315^3+CU316^3+CV316^3+CW316^3+CX316^3+CY316^3+CZ316^3+DA316^3+DB316^3</f>
        <v>0</v>
      </c>
      <c r="DD316" s="76">
        <f t="shared" si="54"/>
        <v>0</v>
      </c>
      <c r="DE316" s="61"/>
      <c r="DF316" s="89"/>
      <c r="DG316" s="83"/>
      <c r="DH316" s="82"/>
      <c r="DI316" s="82"/>
      <c r="DJ316" s="83"/>
      <c r="DK316" s="83"/>
      <c r="DL316" s="82"/>
      <c r="DM316" s="82"/>
      <c r="DN316" s="83"/>
      <c r="DO316" s="83"/>
      <c r="DP316" s="82"/>
      <c r="DQ316" s="82"/>
      <c r="DR316" s="83"/>
      <c r="DS316" s="83"/>
      <c r="DT316" s="82"/>
      <c r="DU316" s="86"/>
      <c r="DV316" s="66"/>
      <c r="DW316" s="51"/>
      <c r="DY316" s="109"/>
      <c r="DZ316" s="58"/>
      <c r="EA316" s="3"/>
      <c r="EB316" s="4"/>
      <c r="EC316" s="4"/>
      <c r="ED316" s="4"/>
      <c r="EE316" s="4"/>
      <c r="EF316" s="4"/>
      <c r="EG316" s="4"/>
      <c r="EH316" s="4"/>
      <c r="EI316" s="4"/>
      <c r="EJ316" s="4"/>
      <c r="EK316" s="4"/>
      <c r="EL316" s="4"/>
      <c r="EM316" s="4"/>
      <c r="EN316" s="4"/>
      <c r="EO316" s="4"/>
      <c r="EP316" s="5"/>
      <c r="EQ316" s="75">
        <f>EI315^3+EJ315^3+EK315^3+EL315^3+EM315^3+EN315^3+EO315^3+EP315^3+EI316^3+EJ316^3+EK316^3+EL316^3+EM316^3+EN316^3+EO316^3+EP316^3</f>
        <v>0</v>
      </c>
      <c r="ER316" s="76">
        <f t="shared" si="55"/>
        <v>0</v>
      </c>
      <c r="ES316" s="61"/>
      <c r="ET316" s="89"/>
      <c r="EU316" s="83"/>
      <c r="EV316" s="83"/>
      <c r="EW316" s="83"/>
      <c r="EX316" s="83"/>
      <c r="EY316" s="83"/>
      <c r="EZ316" s="83"/>
      <c r="FA316" s="83"/>
      <c r="FB316" s="83"/>
      <c r="FC316" s="83"/>
      <c r="FD316" s="83"/>
      <c r="FE316" s="83"/>
      <c r="FF316" s="83"/>
      <c r="FG316" s="83"/>
      <c r="FH316" s="83"/>
      <c r="FI316" s="84"/>
      <c r="FJ316" s="66"/>
      <c r="FK316" s="51"/>
    </row>
    <row r="317" spans="9:167" x14ac:dyDescent="0.2">
      <c r="I317" s="109"/>
      <c r="J317" s="58"/>
      <c r="K317" s="3">
        <f>F265</f>
        <v>252</v>
      </c>
      <c r="L317" s="4">
        <f>F18</f>
        <v>5</v>
      </c>
      <c r="M317" s="4">
        <f>F166</f>
        <v>153</v>
      </c>
      <c r="N317" s="4">
        <f>F117</f>
        <v>104</v>
      </c>
      <c r="O317" s="4">
        <f>F188</f>
        <v>175</v>
      </c>
      <c r="P317" s="4">
        <f>F95</f>
        <v>82</v>
      </c>
      <c r="Q317" s="4">
        <f>F219</f>
        <v>206</v>
      </c>
      <c r="R317" s="4">
        <f>F64</f>
        <v>51</v>
      </c>
      <c r="S317" s="4">
        <f>F75</f>
        <v>62</v>
      </c>
      <c r="T317" s="4">
        <f>F208</f>
        <v>195</v>
      </c>
      <c r="U317" s="4">
        <f>F108</f>
        <v>95</v>
      </c>
      <c r="V317" s="4">
        <f>F175</f>
        <v>162</v>
      </c>
      <c r="W317" s="4">
        <f>F118</f>
        <v>105</v>
      </c>
      <c r="X317" s="4">
        <f>F165</f>
        <v>152</v>
      </c>
      <c r="Y317" s="4">
        <f>F25</f>
        <v>12</v>
      </c>
      <c r="Z317" s="5">
        <f>F258</f>
        <v>245</v>
      </c>
      <c r="AA317" s="75">
        <f>K317^3+L317^3+M317^3+N317^3+O317^3+P317^3+Q317^3+R317^3+K318^3+L318^3+M318^3+N318^3+O318^3+P318^3+Q318^3+R318^3</f>
        <v>67634176</v>
      </c>
      <c r="AB317" s="76">
        <f t="shared" si="52"/>
        <v>67634176</v>
      </c>
      <c r="AC317" s="61"/>
      <c r="AD317" s="89" t="s">
        <v>132</v>
      </c>
      <c r="AE317" s="83" t="s">
        <v>133</v>
      </c>
      <c r="AF317" s="83" t="s">
        <v>134</v>
      </c>
      <c r="AG317" s="83" t="s">
        <v>135</v>
      </c>
      <c r="AH317" s="82" t="s">
        <v>137</v>
      </c>
      <c r="AI317" s="82" t="s">
        <v>138</v>
      </c>
      <c r="AJ317" s="82" t="s">
        <v>139</v>
      </c>
      <c r="AK317" s="82" t="s">
        <v>140</v>
      </c>
      <c r="AL317" s="83" t="s">
        <v>122</v>
      </c>
      <c r="AM317" s="83" t="s">
        <v>121</v>
      </c>
      <c r="AN317" s="83" t="s">
        <v>120</v>
      </c>
      <c r="AO317" s="83" t="s">
        <v>119</v>
      </c>
      <c r="AP317" s="82" t="s">
        <v>102</v>
      </c>
      <c r="AQ317" s="82" t="s">
        <v>101</v>
      </c>
      <c r="AR317" s="82" t="s">
        <v>100</v>
      </c>
      <c r="AS317" s="86" t="s">
        <v>99</v>
      </c>
      <c r="AT317" s="66"/>
      <c r="AU317" s="51"/>
      <c r="AW317" s="109"/>
      <c r="AX317" s="58"/>
      <c r="AY317" s="3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5"/>
      <c r="BO317" s="75">
        <f>AY317^3+AZ317^3+BA317^3+BB317^3+BC317^3+BD317^3+BE317^3+BF317^3+AY318^3+AZ318^3+BA318^3+BB318^3+BC318^3+BD318^3+BE318^3+BF318^3</f>
        <v>0</v>
      </c>
      <c r="BP317" s="76">
        <f t="shared" si="53"/>
        <v>0</v>
      </c>
      <c r="BQ317" s="61"/>
      <c r="BR317" s="89"/>
      <c r="BS317" s="83"/>
      <c r="BT317" s="83"/>
      <c r="BU317" s="83"/>
      <c r="BV317" s="83"/>
      <c r="BW317" s="83"/>
      <c r="BX317" s="83"/>
      <c r="BY317" s="83"/>
      <c r="BZ317" s="82"/>
      <c r="CA317" s="82"/>
      <c r="CB317" s="82"/>
      <c r="CC317" s="82"/>
      <c r="CD317" s="82"/>
      <c r="CE317" s="82"/>
      <c r="CF317" s="82"/>
      <c r="CG317" s="86"/>
      <c r="CH317" s="66"/>
      <c r="CI317" s="51"/>
      <c r="CJ317" s="144"/>
      <c r="CK317" s="109"/>
      <c r="CL317" s="58"/>
      <c r="CM317" s="3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5"/>
      <c r="DC317" s="75">
        <f>CM317^3+CN317^3+CO317^3+CP317^3+CQ317^3+CR317^3+CS317^3+CT317^3+CM318^3+CN318^3+CO318^3+CP318^3+CQ318^3+CR318^3+CS318^3+CT318^3</f>
        <v>0</v>
      </c>
      <c r="DD317" s="76">
        <f t="shared" si="54"/>
        <v>0</v>
      </c>
      <c r="DE317" s="61"/>
      <c r="DF317" s="89"/>
      <c r="DG317" s="83"/>
      <c r="DH317" s="82"/>
      <c r="DI317" s="82"/>
      <c r="DJ317" s="83"/>
      <c r="DK317" s="83"/>
      <c r="DL317" s="82"/>
      <c r="DM317" s="82"/>
      <c r="DN317" s="83"/>
      <c r="DO317" s="83"/>
      <c r="DP317" s="82"/>
      <c r="DQ317" s="82"/>
      <c r="DR317" s="83"/>
      <c r="DS317" s="83"/>
      <c r="DT317" s="82"/>
      <c r="DU317" s="86"/>
      <c r="DV317" s="66"/>
      <c r="DW317" s="51"/>
      <c r="DY317" s="109"/>
      <c r="DZ317" s="58"/>
      <c r="EA317" s="3"/>
      <c r="EB317" s="4"/>
      <c r="EC317" s="4"/>
      <c r="ED317" s="4"/>
      <c r="EE317" s="4"/>
      <c r="EF317" s="4"/>
      <c r="EG317" s="4"/>
      <c r="EH317" s="4"/>
      <c r="EI317" s="4"/>
      <c r="EJ317" s="4"/>
      <c r="EK317" s="4"/>
      <c r="EL317" s="4"/>
      <c r="EM317" s="4"/>
      <c r="EN317" s="4"/>
      <c r="EO317" s="4"/>
      <c r="EP317" s="5"/>
      <c r="EQ317" s="75">
        <f>EA317^3+EB317^3+EC317^3+ED317^3+EE317^3+EF317^3+EG317^3+EH317^3+EA318^3+EB318^3+EC318^3+ED318^3+EE318^3+EF318^3+EG318^3+EH318^3</f>
        <v>0</v>
      </c>
      <c r="ER317" s="76">
        <f t="shared" si="55"/>
        <v>0</v>
      </c>
      <c r="ES317" s="61"/>
      <c r="ET317" s="81"/>
      <c r="EU317" s="82"/>
      <c r="EV317" s="82"/>
      <c r="EW317" s="82"/>
      <c r="EX317" s="82"/>
      <c r="EY317" s="82"/>
      <c r="EZ317" s="82"/>
      <c r="FA317" s="82"/>
      <c r="FB317" s="82"/>
      <c r="FC317" s="82"/>
      <c r="FD317" s="82"/>
      <c r="FE317" s="82"/>
      <c r="FF317" s="82"/>
      <c r="FG317" s="82"/>
      <c r="FH317" s="82"/>
      <c r="FI317" s="86"/>
      <c r="FJ317" s="66"/>
      <c r="FK317" s="51"/>
    </row>
    <row r="318" spans="9:167" x14ac:dyDescent="0.2">
      <c r="I318" s="109"/>
      <c r="J318" s="58"/>
      <c r="K318" s="7">
        <f>F238</f>
        <v>225</v>
      </c>
      <c r="L318" s="8">
        <f>F45</f>
        <v>32</v>
      </c>
      <c r="M318" s="8">
        <f>F145</f>
        <v>132</v>
      </c>
      <c r="N318" s="8">
        <f>F138</f>
        <v>125</v>
      </c>
      <c r="O318" s="8">
        <f>F195</f>
        <v>182</v>
      </c>
      <c r="P318" s="8">
        <f>F88</f>
        <v>75</v>
      </c>
      <c r="Q318" s="8">
        <f>F228</f>
        <v>215</v>
      </c>
      <c r="R318" s="8">
        <f>F55</f>
        <v>42</v>
      </c>
      <c r="S318" s="8">
        <f>F52</f>
        <v>39</v>
      </c>
      <c r="T318" s="8">
        <f>F231</f>
        <v>218</v>
      </c>
      <c r="U318" s="8">
        <f>F83</f>
        <v>70</v>
      </c>
      <c r="V318" s="8">
        <f>F200</f>
        <v>187</v>
      </c>
      <c r="W318" s="8">
        <f>F129</f>
        <v>116</v>
      </c>
      <c r="X318" s="8">
        <f>F154</f>
        <v>141</v>
      </c>
      <c r="Y318" s="8">
        <f>F30</f>
        <v>17</v>
      </c>
      <c r="Z318" s="9">
        <f>F253</f>
        <v>240</v>
      </c>
      <c r="AA318" s="75">
        <f>S317^3+T317^3+U317^3+V317^3+W317^3+X317^3+Y317^3+Z317^3+S318^3+T318^3+U318^3+V318^3+W318^3+X318^3+Y318^3+Z318^3</f>
        <v>67634176</v>
      </c>
      <c r="AB318" s="76">
        <f t="shared" si="52"/>
        <v>67634176</v>
      </c>
      <c r="AC318" s="61"/>
      <c r="AD318" s="116" t="s">
        <v>124</v>
      </c>
      <c r="AE318" s="117" t="s">
        <v>125</v>
      </c>
      <c r="AF318" s="117" t="s">
        <v>126</v>
      </c>
      <c r="AG318" s="117" t="s">
        <v>127</v>
      </c>
      <c r="AH318" s="118" t="s">
        <v>128</v>
      </c>
      <c r="AI318" s="118" t="s">
        <v>129</v>
      </c>
      <c r="AJ318" s="118" t="s">
        <v>130</v>
      </c>
      <c r="AK318" s="118" t="s">
        <v>131</v>
      </c>
      <c r="AL318" s="117" t="s">
        <v>118</v>
      </c>
      <c r="AM318" s="117" t="s">
        <v>117</v>
      </c>
      <c r="AN318" s="117" t="s">
        <v>116</v>
      </c>
      <c r="AO318" s="117" t="s">
        <v>115</v>
      </c>
      <c r="AP318" s="118" t="s">
        <v>98</v>
      </c>
      <c r="AQ318" s="118" t="s">
        <v>97</v>
      </c>
      <c r="AR318" s="118" t="s">
        <v>96</v>
      </c>
      <c r="AS318" s="119" t="s">
        <v>95</v>
      </c>
      <c r="AT318" s="32"/>
      <c r="AU318" s="115"/>
      <c r="AW318" s="109"/>
      <c r="AX318" s="58"/>
      <c r="AY318" s="7"/>
      <c r="AZ318" s="8"/>
      <c r="BA318" s="8"/>
      <c r="BB318" s="8"/>
      <c r="BC318" s="8"/>
      <c r="BD318" s="8"/>
      <c r="BE318" s="8"/>
      <c r="BF318" s="8"/>
      <c r="BG318" s="8"/>
      <c r="BH318" s="8"/>
      <c r="BI318" s="8"/>
      <c r="BJ318" s="8"/>
      <c r="BK318" s="8"/>
      <c r="BL318" s="8"/>
      <c r="BM318" s="8"/>
      <c r="BN318" s="9"/>
      <c r="BO318" s="75">
        <f>BG317^3+BH317^3+BI317^3+BJ317^3+BK317^3+BL317^3+BM317^3+BN317^3+BG318^3+BH318^3+BI318^3+BJ318^3+BK318^3+BL318^3+BM318^3+BN318^3</f>
        <v>0</v>
      </c>
      <c r="BP318" s="76">
        <f t="shared" si="53"/>
        <v>0</v>
      </c>
      <c r="BQ318" s="61"/>
      <c r="BR318" s="116"/>
      <c r="BS318" s="117"/>
      <c r="BT318" s="117"/>
      <c r="BU318" s="117"/>
      <c r="BV318" s="117"/>
      <c r="BW318" s="117"/>
      <c r="BX318" s="117"/>
      <c r="BY318" s="117"/>
      <c r="BZ318" s="118"/>
      <c r="CA318" s="118"/>
      <c r="CB318" s="118"/>
      <c r="CC318" s="118"/>
      <c r="CD318" s="118"/>
      <c r="CE318" s="118"/>
      <c r="CF318" s="118"/>
      <c r="CG318" s="119"/>
      <c r="CH318" s="32"/>
      <c r="CI318" s="115"/>
      <c r="CJ318" s="144"/>
      <c r="CK318" s="109"/>
      <c r="CL318" s="58"/>
      <c r="CM318" s="7"/>
      <c r="CN318" s="8"/>
      <c r="CO318" s="8"/>
      <c r="CP318" s="8"/>
      <c r="CQ318" s="8"/>
      <c r="CR318" s="8"/>
      <c r="CS318" s="8"/>
      <c r="CT318" s="8"/>
      <c r="CU318" s="8"/>
      <c r="CV318" s="8"/>
      <c r="CW318" s="8"/>
      <c r="CX318" s="8"/>
      <c r="CY318" s="8"/>
      <c r="CZ318" s="8"/>
      <c r="DA318" s="8"/>
      <c r="DB318" s="9"/>
      <c r="DC318" s="75">
        <f>CU317^3+CV317^3+CW317^3+CX317^3+CY317^3+CZ317^3+DA317^3+DB317^3+CU318^3+CV318^3+CW318^3+CX318^3+CY318^3+CZ318^3+DA318^3+DB318^3</f>
        <v>0</v>
      </c>
      <c r="DD318" s="76">
        <f t="shared" si="54"/>
        <v>0</v>
      </c>
      <c r="DE318" s="61"/>
      <c r="DF318" s="116"/>
      <c r="DG318" s="117"/>
      <c r="DH318" s="118"/>
      <c r="DI318" s="118"/>
      <c r="DJ318" s="117"/>
      <c r="DK318" s="117"/>
      <c r="DL318" s="118"/>
      <c r="DM318" s="118"/>
      <c r="DN318" s="117"/>
      <c r="DO318" s="117"/>
      <c r="DP318" s="118"/>
      <c r="DQ318" s="118"/>
      <c r="DR318" s="117"/>
      <c r="DS318" s="117"/>
      <c r="DT318" s="118"/>
      <c r="DU318" s="119"/>
      <c r="DV318" s="32"/>
      <c r="DW318" s="115"/>
      <c r="DY318" s="109"/>
      <c r="DZ318" s="58"/>
      <c r="EA318" s="7"/>
      <c r="EB318" s="8"/>
      <c r="EC318" s="8"/>
      <c r="ED318" s="8"/>
      <c r="EE318" s="8"/>
      <c r="EF318" s="8"/>
      <c r="EG318" s="8"/>
      <c r="EH318" s="8"/>
      <c r="EI318" s="8"/>
      <c r="EJ318" s="8"/>
      <c r="EK318" s="8"/>
      <c r="EL318" s="8"/>
      <c r="EM318" s="8"/>
      <c r="EN318" s="8"/>
      <c r="EO318" s="8"/>
      <c r="EP318" s="9"/>
      <c r="EQ318" s="75">
        <f>EI317^3+EJ317^3+EK317^3+EL317^3+EM317^3+EN317^3+EO317^3+EP317^3+EI318^3+EJ318^3+EK318^3+EL318^3+EM318^3+EN318^3+EO318^3+EP318^3</f>
        <v>0</v>
      </c>
      <c r="ER318" s="76">
        <f t="shared" si="55"/>
        <v>0</v>
      </c>
      <c r="ES318" s="61"/>
      <c r="ET318" s="116"/>
      <c r="EU318" s="117"/>
      <c r="EV318" s="117"/>
      <c r="EW318" s="117"/>
      <c r="EX318" s="117"/>
      <c r="EY318" s="117"/>
      <c r="EZ318" s="117"/>
      <c r="FA318" s="117"/>
      <c r="FB318" s="117"/>
      <c r="FC318" s="117"/>
      <c r="FD318" s="117"/>
      <c r="FE318" s="117"/>
      <c r="FF318" s="117"/>
      <c r="FG318" s="117"/>
      <c r="FH318" s="117"/>
      <c r="FI318" s="120"/>
      <c r="FJ318" s="32"/>
      <c r="FK318" s="115"/>
    </row>
    <row r="319" spans="9:167" x14ac:dyDescent="0.2">
      <c r="I319" s="109"/>
      <c r="J319" s="58"/>
      <c r="K319" s="121">
        <f>K303^3+K304^3+K305^3+K306^3+K307^3+K308^3+K309^3+K310^3+L303^3+L304^3+L305^3+L306^3+L307^3+L308^3+L309^3+L310^3</f>
        <v>67634176</v>
      </c>
      <c r="L319" s="122">
        <f>K318^3+K317^3+K316^3+K315^3+K314^3+K313^3+K312^3+K311^3+L318^3+L317^3+L316^3+L315^3+L314^3+L313^3+L312^3+L311^3</f>
        <v>67634176</v>
      </c>
      <c r="M319" s="122">
        <f>M303^3+M304^3+M305^3+M306^3+M307^3+M308^3+M309^3+M310^3+N303^3+N304^3+N305^3+N306^3+N307^3+N308^3+N309^3+N310^3</f>
        <v>67634176</v>
      </c>
      <c r="N319" s="122">
        <f>M318^3+M317^3+M316^3+M315^3+M314^3+M313^3+M312^3+M311^3+N318^3+N317^3+N316^3+N315^3+N314^3+N313^3+N312^3+N311^3</f>
        <v>67634176</v>
      </c>
      <c r="O319" s="122">
        <f>O303^3+O304^3+O305^3+O306^3+O307^3+O308^3+O309^3+O310^3+P303^3+P304^3+P305^3+P306^3+P307^3+P308^3+P309^3+P310^3</f>
        <v>67634176</v>
      </c>
      <c r="P319" s="122">
        <f>O318^3+O317^3+O316^3+O315^3+O314^3+O313^3+O312^3+O311^3+P318^3+P317^3+P316^3+P315^3+P314^3+P313^3+P312^3+P311^3</f>
        <v>67634176</v>
      </c>
      <c r="Q319" s="122">
        <f>Q303^3+Q304^3+Q305^3+Q306^3+Q307^3+Q308^3+Q309^3+Q310^3+R303^3+R304^3+R305^3+R306^3+R307^3+R308^3+R309^3+R310^3</f>
        <v>67634176</v>
      </c>
      <c r="R319" s="122">
        <f>Q318^3+Q317^3+Q316^3+Q315^3+Q314^3+Q313^3+Q312^3+Q311^3+R318^3+R317^3+R316^3+R315^3+R314^3+R313^3+R312^3+R311^3</f>
        <v>67634176</v>
      </c>
      <c r="S319" s="122">
        <f>S303^3+S304^3+S305^3+S306^3+S307^3+S308^3+S309^3+S310^3+T303^3+T304^3+T305^3+T306^3+T307^3+T308^3+T309^3+T310^3</f>
        <v>67634176</v>
      </c>
      <c r="T319" s="122">
        <f>S318^3+S317^3+S316^3+S315^3+S314^3+S313^3+S312^3+S311^3+T318^3+T317^3+T316^3+T315^3+T314^3+T313^3+T312^3+T311^3</f>
        <v>67634176</v>
      </c>
      <c r="U319" s="122">
        <f>U303^3+U304^3+U305^3+U306^3+U307^3+U308^3+U309^3+U310^3+V303^3+V304^3+V305^3+V306^3+V307^3+V308^3+V309^3+V310^3</f>
        <v>67634176</v>
      </c>
      <c r="V319" s="122">
        <f>U318^3+U317^3+U316^3+U315^3+U314^3+U313^3+U312^3+U311^3+V318^3+V317^3+V316^3+V315^3+V314^3+V313^3+V312^3+V311^3</f>
        <v>67634176</v>
      </c>
      <c r="W319" s="122">
        <f>W303^3+W304^3+W305^3+W306^3+W307^3+W308^3+W309^3+W310^3+X303^3+X304^3+X305^3+X306^3+X307^3+X308^3+X309^3+X310^3</f>
        <v>67634176</v>
      </c>
      <c r="X319" s="122">
        <f>W318^3+W317^3+W316^3+W315^3+W314^3+W313^3+W312^3+W311^3+X318^3+X317^3+X316^3+X315^3+X314^3+X313^3+X312^3+X311^3</f>
        <v>67634176</v>
      </c>
      <c r="Y319" s="122">
        <f>Y303^3+Y304^3+Y305^3+Y306^3+Y307^3+Y308^3+Y309^3+Y310^3+Z303^3+Z304^3+Z305^3+Z306^3+Z307^3+Z308^3+Z309^3+Z310^3</f>
        <v>67634176</v>
      </c>
      <c r="Z319" s="123">
        <f>Y318^3+Y317^3+Y316^3+Y315^3+Y314^3+Y313^3+Y312^3+Y311^3+Z318^3+Z317^3+Z316^3+Z315^3+Z314^3+Z313^3+Z312^3+Z311^3</f>
        <v>67634176</v>
      </c>
      <c r="AA319" s="124">
        <f>SUMSQ(K303,L304,M305,N306,O307,P308,Q309,R310,S311,T312,U313,V314,W315,X316,Y317,Z318)</f>
        <v>351576</v>
      </c>
      <c r="AB319" s="125">
        <f>SUMSQ(K311,L312,M313,N314,O315,P316,Q317,R318,S303,T304,U305,V306,W307,X308,Y309,Z310)</f>
        <v>351576</v>
      </c>
      <c r="AC319" s="52"/>
      <c r="AD319" s="126"/>
      <c r="AE319" s="126"/>
      <c r="AF319" s="126"/>
      <c r="AG319" s="126"/>
      <c r="AH319" s="126"/>
      <c r="AI319" s="126"/>
      <c r="AJ319" s="126"/>
      <c r="AK319" s="126"/>
      <c r="AL319" s="126"/>
      <c r="AM319" s="126"/>
      <c r="AN319" s="126"/>
      <c r="AO319" s="126"/>
      <c r="AP319" s="126"/>
      <c r="AQ319" s="126"/>
      <c r="AR319" s="126"/>
      <c r="AS319" s="126"/>
      <c r="AT319" s="32"/>
      <c r="AU319" s="115"/>
      <c r="AW319" s="109"/>
      <c r="AX319" s="58"/>
      <c r="AY319" s="121">
        <f>AY303^3+AY304^3+AY305^3+AY306^3+AY307^3+AY308^3+AY309^3+AY310^3+AZ303^3+AZ304^3+AZ305^3+AZ306^3+AZ307^3+AZ308^3+AZ309^3+AZ310^3</f>
        <v>0</v>
      </c>
      <c r="AZ319" s="122">
        <f>AY318^3+AY317^3+AY316^3+AY315^3+AY314^3+AY313^3+AY312^3+AY311^3+AZ318^3+AZ317^3+AZ316^3+AZ315^3+AZ314^3+AZ313^3+AZ312^3+AZ311^3</f>
        <v>0</v>
      </c>
      <c r="BA319" s="122">
        <f>BA303^3+BA304^3+BA305^3+BA306^3+BA307^3+BA308^3+BA309^3+BA310^3+BB303^3+BB304^3+BB305^3+BB306^3+BB307^3+BB308^3+BB309^3+BB310^3</f>
        <v>0</v>
      </c>
      <c r="BB319" s="122">
        <f>BA318^3+BA317^3+BA316^3+BA315^3+BA314^3+BA313^3+BA312^3+BA311^3+BB318^3+BB317^3+BB316^3+BB315^3+BB314^3+BB313^3+BB312^3+BB311^3</f>
        <v>0</v>
      </c>
      <c r="BC319" s="122">
        <f>BC303^3+BC304^3+BC305^3+BC306^3+BC307^3+BC308^3+BC309^3+BC310^3+BD303^3+BD304^3+BD305^3+BD306^3+BD307^3+BD308^3+BD309^3+BD310^3</f>
        <v>0</v>
      </c>
      <c r="BD319" s="122">
        <f>BC318^3+BC317^3+BC316^3+BC315^3+BC314^3+BC313^3+BC312^3+BC311^3+BD318^3+BD317^3+BD316^3+BD315^3+BD314^3+BD313^3+BD312^3+BD311^3</f>
        <v>0</v>
      </c>
      <c r="BE319" s="122">
        <f>BE303^3+BE304^3+BE305^3+BE306^3+BE307^3+BE308^3+BE309^3+BE310^3+BF303^3+BF304^3+BF305^3+BF306^3+BF307^3+BF308^3+BF309^3+BF310^3</f>
        <v>0</v>
      </c>
      <c r="BF319" s="122">
        <f>BE318^3+BE317^3+BE316^3+BE315^3+BE314^3+BE313^3+BE312^3+BE311^3+BF318^3+BF317^3+BF316^3+BF315^3+BF314^3+BF313^3+BF312^3+BF311^3</f>
        <v>0</v>
      </c>
      <c r="BG319" s="122">
        <f>BG303^3+BG304^3+BG305^3+BG306^3+BG307^3+BG308^3+BG309^3+BG310^3+BH303^3+BH304^3+BH305^3+BH306^3+BH307^3+BH308^3+BH309^3+BH310^3</f>
        <v>0</v>
      </c>
      <c r="BH319" s="122">
        <f>BG318^3+BG317^3+BG316^3+BG315^3+BG314^3+BG313^3+BG312^3+BG311^3+BH318^3+BH317^3+BH316^3+BH315^3+BH314^3+BH313^3+BH312^3+BH311^3</f>
        <v>0</v>
      </c>
      <c r="BI319" s="122">
        <f>BI303^3+BI304^3+BI305^3+BI306^3+BI307^3+BI308^3+BI309^3+BI310^3+BJ303^3+BJ304^3+BJ305^3+BJ306^3+BJ307^3+BJ308^3+BJ309^3+BJ310^3</f>
        <v>0</v>
      </c>
      <c r="BJ319" s="122">
        <f>BI318^3+BI317^3+BI316^3+BI315^3+BI314^3+BI313^3+BI312^3+BI311^3+BJ318^3+BJ317^3+BJ316^3+BJ315^3+BJ314^3+BJ313^3+BJ312^3+BJ311^3</f>
        <v>0</v>
      </c>
      <c r="BK319" s="122">
        <f>BK303^3+BK304^3+BK305^3+BK306^3+BK307^3+BK308^3+BK309^3+BK310^3+BL303^3+BL304^3+BL305^3+BL306^3+BL307^3+BL308^3+BL309^3+BL310^3</f>
        <v>0</v>
      </c>
      <c r="BL319" s="122">
        <f>BK318^3+BK317^3+BK316^3+BK315^3+BK314^3+BK313^3+BK312^3+BK311^3+BL318^3+BL317^3+BL316^3+BL315^3+BL314^3+BL313^3+BL312^3+BL311^3</f>
        <v>0</v>
      </c>
      <c r="BM319" s="122">
        <f>BM303^3+BM304^3+BM305^3+BM306^3+BM307^3+BM308^3+BM309^3+BM310^3+BN303^3+BN304^3+BN305^3+BN306^3+BN307^3+BN308^3+BN309^3+BN310^3</f>
        <v>0</v>
      </c>
      <c r="BN319" s="123">
        <f>BM318^3+BM317^3+BM316^3+BM315^3+BM314^3+BM313^3+BM312^3+BM311^3+BN318^3+BN317^3+BN316^3+BN315^3+BN314^3+BN313^3+BN312^3+BN311^3</f>
        <v>0</v>
      </c>
      <c r="BO319" s="124">
        <f>SUMSQ(AY303,AZ304,BA305,BB306,BC307,BD308,BE309,BF310,BG311,BH312,BI313,BJ314,BK315,BL316,BM317,BN318)</f>
        <v>0</v>
      </c>
      <c r="BP319" s="125">
        <f>SUMSQ(AY311,AZ312,BA313,BB314,BC315,BD316,BE317,BF318,BG303,BH304,BI305,BJ306,BK307,BL308,BM309,BN310)</f>
        <v>0</v>
      </c>
      <c r="BQ319" s="52"/>
      <c r="BR319" s="126"/>
      <c r="BS319" s="126"/>
      <c r="BT319" s="126"/>
      <c r="BU319" s="126"/>
      <c r="BV319" s="126"/>
      <c r="BW319" s="126"/>
      <c r="BX319" s="126"/>
      <c r="BY319" s="126"/>
      <c r="BZ319" s="126"/>
      <c r="CA319" s="126"/>
      <c r="CB319" s="126"/>
      <c r="CC319" s="126"/>
      <c r="CD319" s="126"/>
      <c r="CE319" s="126"/>
      <c r="CF319" s="126"/>
      <c r="CG319" s="126"/>
      <c r="CH319" s="32"/>
      <c r="CI319" s="115"/>
      <c r="CJ319" s="144"/>
      <c r="CK319" s="109"/>
      <c r="CL319" s="58"/>
      <c r="CM319" s="121">
        <f>CM303^3+CM304^3+CM305^3+CM306^3+CM307^3+CM308^3+CM309^3+CM310^3+CN303^3+CN304^3+CN305^3+CN306^3+CN307^3+CN308^3+CN309^3+CN310^3</f>
        <v>0</v>
      </c>
      <c r="CN319" s="122">
        <f>CM318^3+CM317^3+CM316^3+CM315^3+CM314^3+CM313^3+CM312^3+CM311^3+CN318^3+CN317^3+CN316^3+CN315^3+CN314^3+CN313^3+CN312^3+CN311^3</f>
        <v>0</v>
      </c>
      <c r="CO319" s="122">
        <f>CO303^3+CO304^3+CO305^3+CO306^3+CO307^3+CO308^3+CO309^3+CO310^3+CP303^3+CP304^3+CP305^3+CP306^3+CP307^3+CP308^3+CP309^3+CP310^3</f>
        <v>0</v>
      </c>
      <c r="CP319" s="122">
        <f>CO318^3+CO317^3+CO316^3+CO315^3+CO314^3+CO313^3+CO312^3+CO311^3+CP318^3+CP317^3+CP316^3+CP315^3+CP314^3+CP313^3+CP312^3+CP311^3</f>
        <v>0</v>
      </c>
      <c r="CQ319" s="122">
        <f>CQ303^3+CQ304^3+CQ305^3+CQ306^3+CQ307^3+CQ308^3+CQ309^3+CQ310^3+CR303^3+CR304^3+CR305^3+CR306^3+CR307^3+CR308^3+CR309^3+CR310^3</f>
        <v>0</v>
      </c>
      <c r="CR319" s="122">
        <f>CQ318^3+CQ317^3+CQ316^3+CQ315^3+CQ314^3+CQ313^3+CQ312^3+CQ311^3+CR318^3+CR317^3+CR316^3+CR315^3+CR314^3+CR313^3+CR312^3+CR311^3</f>
        <v>0</v>
      </c>
      <c r="CS319" s="122">
        <f>CS303^3+CS304^3+CS305^3+CS306^3+CS307^3+CS308^3+CS309^3+CS310^3+CT303^3+CT304^3+CT305^3+CT306^3+CT307^3+CT308^3+CT309^3+CT310^3</f>
        <v>0</v>
      </c>
      <c r="CT319" s="122">
        <f>CS318^3+CS317^3+CS316^3+CS315^3+CS314^3+CS313^3+CS312^3+CS311^3+CT318^3+CT317^3+CT316^3+CT315^3+CT314^3+CT313^3+CT312^3+CT311^3</f>
        <v>0</v>
      </c>
      <c r="CU319" s="122">
        <f>CU303^3+CU304^3+CU305^3+CU306^3+CU307^3+CU308^3+CU309^3+CU310^3+CV303^3+CV304^3+CV305^3+CV306^3+CV307^3+CV308^3+CV309^3+CV310^3</f>
        <v>0</v>
      </c>
      <c r="CV319" s="122">
        <f>CU318^3+CU317^3+CU316^3+CU315^3+CU314^3+CU313^3+CU312^3+CU311^3+CV318^3+CV317^3+CV316^3+CV315^3+CV314^3+CV313^3+CV312^3+CV311^3</f>
        <v>0</v>
      </c>
      <c r="CW319" s="122">
        <f>CW303^3+CW304^3+CW305^3+CW306^3+CW307^3+CW308^3+CW309^3+CW310^3+CX303^3+CX304^3+CX305^3+CX306^3+CX307^3+CX308^3+CX309^3+CX310^3</f>
        <v>0</v>
      </c>
      <c r="CX319" s="122">
        <f>CW318^3+CW317^3+CW316^3+CW315^3+CW314^3+CW313^3+CW312^3+CW311^3+CX318^3+CX317^3+CX316^3+CX315^3+CX314^3+CX313^3+CX312^3+CX311^3</f>
        <v>0</v>
      </c>
      <c r="CY319" s="122">
        <f>CY303^3+CY304^3+CY305^3+CY306^3+CY307^3+CY308^3+CY309^3+CY310^3+CZ303^3+CZ304^3+CZ305^3+CZ306^3+CZ307^3+CZ308^3+CZ309^3+CZ310^3</f>
        <v>0</v>
      </c>
      <c r="CZ319" s="122">
        <f>CY318^3+CY317^3+CY316^3+CY315^3+CY314^3+CY313^3+CY312^3+CY311^3+CZ318^3+CZ317^3+CZ316^3+CZ315^3+CZ314^3+CZ313^3+CZ312^3+CZ311^3</f>
        <v>0</v>
      </c>
      <c r="DA319" s="122">
        <f>DA303^3+DA304^3+DA305^3+DA306^3+DA307^3+DA308^3+DA309^3+DA310^3+DB303^3+DB304^3+DB305^3+DB306^3+DB307^3+DB308^3+DB309^3+DB310^3</f>
        <v>0</v>
      </c>
      <c r="DB319" s="123">
        <f>DA318^3+DA317^3+DA316^3+DA315^3+DA314^3+DA313^3+DA312^3+DA311^3+DB318^3+DB317^3+DB316^3+DB315^3+DB314^3+DB313^3+DB312^3+DB311^3</f>
        <v>0</v>
      </c>
      <c r="DC319" s="124">
        <f>SUMSQ(CM303,CN304,CO305,CP306,CQ307,CR308,CS309,CT310,CU311,CV312,CW313,CX314,CY315,CZ316,DA317,DB318)</f>
        <v>0</v>
      </c>
      <c r="DD319" s="125">
        <f>SUMSQ(CM311,CN312,CO313,CP314,CQ315,CR316,CS317,CT318,CU303,CV304,CW305,CX306,CY307,CZ308,DA309,DB310)</f>
        <v>0</v>
      </c>
      <c r="DE319" s="52"/>
      <c r="DF319" s="126"/>
      <c r="DG319" s="126"/>
      <c r="DH319" s="126"/>
      <c r="DI319" s="126"/>
      <c r="DJ319" s="126"/>
      <c r="DK319" s="126"/>
      <c r="DL319" s="126"/>
      <c r="DM319" s="126"/>
      <c r="DN319" s="126"/>
      <c r="DO319" s="126"/>
      <c r="DP319" s="126"/>
      <c r="DQ319" s="126"/>
      <c r="DR319" s="126"/>
      <c r="DS319" s="126"/>
      <c r="DT319" s="126"/>
      <c r="DU319" s="126"/>
      <c r="DV319" s="32"/>
      <c r="DW319" s="115"/>
      <c r="DY319" s="109"/>
      <c r="DZ319" s="58"/>
      <c r="EA319" s="121">
        <f>EA303^3+EA304^3+EA305^3+EA306^3+EA307^3+EA308^3+EA309^3+EA310^3+EB303^3+EB304^3+EB305^3+EB306^3+EB307^3+EB308^3+EB309^3+EB310^3</f>
        <v>0</v>
      </c>
      <c r="EB319" s="122">
        <f>EA318^3+EA317^3+EA316^3+EA315^3+EA314^3+EA313^3+EA312^3+EA311^3+EB318^3+EB317^3+EB316^3+EB315^3+EB314^3+EB313^3+EB312^3+EB311^3</f>
        <v>0</v>
      </c>
      <c r="EC319" s="122">
        <f>EC303^3+EC304^3+EC305^3+EC306^3+EC307^3+EC308^3+EC309^3+EC310^3+ED303^3+ED304^3+ED305^3+ED306^3+ED307^3+ED308^3+ED309^3+ED310^3</f>
        <v>0</v>
      </c>
      <c r="ED319" s="122">
        <f>EC318^3+EC317^3+EC316^3+EC315^3+EC314^3+EC313^3+EC312^3+EC311^3+ED318^3+ED317^3+ED316^3+ED315^3+ED314^3+ED313^3+ED312^3+ED311^3</f>
        <v>0</v>
      </c>
      <c r="EE319" s="122">
        <f>EE303^3+EE304^3+EE305^3+EE306^3+EE307^3+EE308^3+EE309^3+EE310^3+EF303^3+EF304^3+EF305^3+EF306^3+EF307^3+EF308^3+EF309^3+EF310^3</f>
        <v>0</v>
      </c>
      <c r="EF319" s="122">
        <f>EE318^3+EE317^3+EE316^3+EE315^3+EE314^3+EE313^3+EE312^3+EE311^3+EF318^3+EF317^3+EF316^3+EF315^3+EF314^3+EF313^3+EF312^3+EF311^3</f>
        <v>0</v>
      </c>
      <c r="EG319" s="122">
        <f>EG303^3+EG304^3+EG305^3+EG306^3+EG307^3+EG308^3+EG309^3+EG310^3+EH303^3+EH304^3+EH305^3+EH306^3+EH307^3+EH308^3+EH309^3+EH310^3</f>
        <v>0</v>
      </c>
      <c r="EH319" s="122">
        <f>EG318^3+EG317^3+EG316^3+EG315^3+EG314^3+EG313^3+EG312^3+EG311^3+EH318^3+EH317^3+EH316^3+EH315^3+EH314^3+EH313^3+EH312^3+EH311^3</f>
        <v>0</v>
      </c>
      <c r="EI319" s="122">
        <f>EI303^3+EI304^3+EI305^3+EI306^3+EI307^3+EI308^3+EI309^3+EI310^3+EJ303^3+EJ304^3+EJ305^3+EJ306^3+EJ307^3+EJ308^3+EJ309^3+EJ310^3</f>
        <v>0</v>
      </c>
      <c r="EJ319" s="122">
        <f>EI318^3+EI317^3+EI316^3+EI315^3+EI314^3+EI313^3+EI312^3+EI311^3+EJ318^3+EJ317^3+EJ316^3+EJ315^3+EJ314^3+EJ313^3+EJ312^3+EJ311^3</f>
        <v>0</v>
      </c>
      <c r="EK319" s="122">
        <f>EK303^3+EK304^3+EK305^3+EK306^3+EK307^3+EK308^3+EK309^3+EK310^3+EL303^3+EL304^3+EL305^3+EL306^3+EL307^3+EL308^3+EL309^3+EL310^3</f>
        <v>0</v>
      </c>
      <c r="EL319" s="122">
        <f>EK318^3+EK317^3+EK316^3+EK315^3+EK314^3+EK313^3+EK312^3+EK311^3+EL318^3+EL317^3+EL316^3+EL315^3+EL314^3+EL313^3+EL312^3+EL311^3</f>
        <v>0</v>
      </c>
      <c r="EM319" s="122">
        <f>EM303^3+EM304^3+EM305^3+EM306^3+EM307^3+EM308^3+EM309^3+EM310^3+EN303^3+EN304^3+EN305^3+EN306^3+EN307^3+EN308^3+EN309^3+EN310^3</f>
        <v>0</v>
      </c>
      <c r="EN319" s="122">
        <f>EM318^3+EM317^3+EM316^3+EM315^3+EM314^3+EM313^3+EM312^3+EM311^3+EN318^3+EN317^3+EN316^3+EN315^3+EN314^3+EN313^3+EN312^3+EN311^3</f>
        <v>0</v>
      </c>
      <c r="EO319" s="122">
        <f>EO303^3+EO304^3+EO305^3+EO306^3+EO307^3+EO308^3+EO309^3+EO310^3+EP303^3+EP304^3+EP305^3+EP306^3+EP307^3+EP308^3+EP309^3+EP310^3</f>
        <v>0</v>
      </c>
      <c r="EP319" s="123">
        <f>EO318^3+EO317^3+EO316^3+EO315^3+EO314^3+EO313^3+EO312^3+EO311^3+EP318^3+EP317^3+EP316^3+EP315^3+EP314^3+EP313^3+EP312^3+EP311^3</f>
        <v>0</v>
      </c>
      <c r="EQ319" s="124">
        <f>SUMSQ(EA303,EB304,EC305,ED306,EE307,EF308,EG309,EH310,EI311,EJ312,EK313,EL314,EM315,EN316,EO317,EP318)</f>
        <v>0</v>
      </c>
      <c r="ER319" s="125">
        <f>SUMSQ(EA311,EB312,EC313,ED314,EE315,EF316,EG317,EH318,EI303,EJ304,EK305,EL306,EM307,EN308,EO309,EP310)</f>
        <v>0</v>
      </c>
      <c r="ES319" s="52"/>
      <c r="ET319" s="126"/>
      <c r="EU319" s="126"/>
      <c r="EV319" s="126"/>
      <c r="EW319" s="126"/>
      <c r="EX319" s="126"/>
      <c r="EY319" s="126"/>
      <c r="EZ319" s="126"/>
      <c r="FA319" s="126"/>
      <c r="FB319" s="126"/>
      <c r="FC319" s="126"/>
      <c r="FD319" s="126"/>
      <c r="FE319" s="126"/>
      <c r="FF319" s="126"/>
      <c r="FG319" s="126"/>
      <c r="FH319" s="126"/>
      <c r="FI319" s="126"/>
      <c r="FJ319" s="32"/>
      <c r="FK319" s="115"/>
    </row>
    <row r="320" spans="9:167" ht="13.5" thickBot="1" x14ac:dyDescent="0.25">
      <c r="I320" s="109"/>
      <c r="J320" s="58"/>
      <c r="K320" s="127">
        <f>K303^3+L303^3+M303^3+N303^3+K304^3+L304^3+M304^3+N304^3+K305^3+L305^3+M305^3+N305^3+K306^3+L306^3+M306^3+N306^3</f>
        <v>67634176</v>
      </c>
      <c r="L320" s="128">
        <f>K307^3+L307^3+M307^3+N307^3+K308^3+L308^3+M308^3+N308^3+K309^3+L309^3+M309^3+N309^3+K310^3+L310^3+M310^3+N310^3</f>
        <v>67634176</v>
      </c>
      <c r="M320" s="128">
        <f>K311^3+L311^3+M311^3+N311^3+K312^3+L312^3+M312^3+N312^3+K313^3+L313^3+M313^3+N313^3+K314^3+L314^3+M314^3+N314^3</f>
        <v>67634176</v>
      </c>
      <c r="N320" s="128">
        <f>K315^3+L315^3+M315^3+N315^3+K316^3+L316^3+M316^3+N316^3+K317^3+L317^3+M317^3+N317^3+K318^3+L318^3+M318^3+N318^3</f>
        <v>67634176</v>
      </c>
      <c r="O320" s="128">
        <f>O303^3+P303^3+Q303^3+R303^3+O304^3+P304^3+Q304^3+R304^3+O305^3+P305^3+Q305^3+R305^3+O306^3+P306^3+Q306^3+R306^3</f>
        <v>67634176</v>
      </c>
      <c r="P320" s="128">
        <f>O307^3+P307^3+Q307^3+R307^3+O308^3+P308^3+Q308^3+R308^3+O309^3+P309^3+Q309^3+R309^3+O310^3+P310^3+Q310^3+R310^3</f>
        <v>67634176</v>
      </c>
      <c r="Q320" s="128">
        <f>O311^3+P311^3+Q311^3+R311^3+O312^3+P312^3+Q312^3+R312^3+O313^3+P313^3+Q313^3+R313^3+O314^3+P314^3+Q314^3+R314^3</f>
        <v>67634176</v>
      </c>
      <c r="R320" s="128">
        <f>O315^3+P315^3+Q315^3+R315^3+O316^3+P316^3+Q316^3+R316^3+O317^3+P317^3+Q317^3+R317^3+O318^3+P318^3+Q318^3+R318^3</f>
        <v>67634176</v>
      </c>
      <c r="S320" s="128">
        <f>S303^3+T303^3+U303^3+V303^3+S304^3+T304^3+U304^3+V304^3+S305^3+T305^3+U305^3+V305^3+S306^3+T306^3+U306^3+V306^3</f>
        <v>67634176</v>
      </c>
      <c r="T320" s="128">
        <f>S307^3+T307^3+U307^3+V307^3+S308^3+T308^3+U308^3+V308^3+S309^3+T309^3+U309^3+V309^3+S310^3+T310^3+U310^3+V310^3</f>
        <v>67634176</v>
      </c>
      <c r="U320" s="128">
        <f>S311^3+T311^3+U311^3+V311^3+S312^3+T312^3+U312^3+V312^3+S313^3+T313^3+U313^3+V313^3+S314^3+T314^3+U314^3+V314^3</f>
        <v>67634176</v>
      </c>
      <c r="V320" s="128">
        <f>S315^3+T315^3+U315^3+V315^3+S316^3+T316^3+U316^3+V316^3+S317^3+T317^3+U317^3+V317^3+S318^3+T318^3+U318^3+V318^3</f>
        <v>67634176</v>
      </c>
      <c r="W320" s="128">
        <f>W303^3+X303^3+Y303^3+Z303^3+W304^3+X304^3+Y304^3+Z304^3+W305^3+X305^3+Y305^3+Z305^3+W306^3+X306^3+Y306^3+Z306^3</f>
        <v>67634176</v>
      </c>
      <c r="X320" s="128">
        <f>W307^3+X307^3+Y307^3+Z307^3+W308^3+X308^3+Y308^3+Z308^3+W309^3+X309^3+Y309^3+Z309^3+W310^3+X310^3+Y310^3+Z310^3</f>
        <v>67634176</v>
      </c>
      <c r="Y320" s="128">
        <f>W311^3+X311^3+Y311^3+Z311^3+W312^3+X312^3+Y312^3+Z312^3+W313^3+X313^3+Y313^3+Z313^3+W314^3+X314^3+Y314^3+Z314^3</f>
        <v>67634176</v>
      </c>
      <c r="Z320" s="128">
        <f>W315^3+X315^3+Y315^3+Z315^3+W316^3+X316^3+Y316^3+Z316^3+W317^3+X317^3+Y317^3+Z317^3+W318^3+X318^3+Y318^3+Z318^3</f>
        <v>67634176</v>
      </c>
      <c r="AA320" s="129">
        <f>SUMSQ(K318,L317,M316,N315,O314,P313,Q312,R311,S310,T309,U308,V307,W306,X305,Y304,BN302,Z303)</f>
        <v>351576</v>
      </c>
      <c r="AB320" s="130">
        <f>SUMSQ(K310,L309,M308,N307,O306,P305,Q304,R303,S318,T317,U316,V315,W314,X313,Y312,Z311)</f>
        <v>351576</v>
      </c>
      <c r="AC320" s="32"/>
      <c r="AD320" s="131" t="s">
        <v>238</v>
      </c>
      <c r="AE320" s="131" t="s">
        <v>235</v>
      </c>
      <c r="AF320" s="131" t="s">
        <v>228</v>
      </c>
      <c r="AG320" s="131" t="s">
        <v>225</v>
      </c>
      <c r="AH320" s="131" t="s">
        <v>44</v>
      </c>
      <c r="AI320" s="131" t="s">
        <v>21</v>
      </c>
      <c r="AJ320" s="131" t="s">
        <v>69</v>
      </c>
      <c r="AK320" s="131" t="s">
        <v>62</v>
      </c>
      <c r="AL320" s="131" t="s">
        <v>182</v>
      </c>
      <c r="AM320" s="131" t="s">
        <v>148</v>
      </c>
      <c r="AN320" s="131" t="s">
        <v>245</v>
      </c>
      <c r="AO320" s="131" t="s">
        <v>212</v>
      </c>
      <c r="AP320" s="131" t="s">
        <v>94</v>
      </c>
      <c r="AQ320" s="131" t="s">
        <v>77</v>
      </c>
      <c r="AR320" s="131" t="s">
        <v>100</v>
      </c>
      <c r="AS320" s="131" t="s">
        <v>95</v>
      </c>
      <c r="AT320" s="32"/>
      <c r="AU320" s="115"/>
      <c r="AW320" s="109"/>
      <c r="AX320" s="58"/>
      <c r="AY320" s="127">
        <f>AY303^3+AZ303^3+BA303^3+BB303^3+AY304^3+AZ304^3+BA304^3+BB304^3+AY305^3+AZ305^3+BA305^3+BB305^3+AY306^3+AZ306^3+BA306^3+BB306^3</f>
        <v>0</v>
      </c>
      <c r="AZ320" s="128">
        <f>AY307^3+AZ307^3+BA307^3+BB307^3+AY308^3+AZ308^3+BA308^3+BB308^3+AY309^3+AZ309^3+BA309^3+BB309^3+AY310^3+AZ310^3+BA310^3+BB310^3</f>
        <v>0</v>
      </c>
      <c r="BA320" s="128">
        <f>AY311^3+AZ311^3+BA311^3+BB311^3+AY312^3+AZ312^3+BA312^3+BB312^3+AY313^3+AZ313^3+BA313^3+BB313^3+AY314^3+AZ314^3+BA314^3+BB314^3</f>
        <v>0</v>
      </c>
      <c r="BB320" s="128">
        <f>AY315^3+AZ315^3+BA315^3+BB315^3+AY316^3+AZ316^3+BA316^3+BB316^3+AY317^3+AZ317^3+BA317^3+BB317^3+AY318^3+AZ318^3+BA318^3+BB318^3</f>
        <v>0</v>
      </c>
      <c r="BC320" s="128">
        <f>BC303^3+BD303^3+BE303^3+BF303^3+BC304^3+BD304^3+BE304^3+BF304^3+BC305^3+BD305^3+BE305^3+BF305^3+BC306^3+BD306^3+BE306^3+BF306^3</f>
        <v>0</v>
      </c>
      <c r="BD320" s="128">
        <f>BC307^3+BD307^3+BE307^3+BF307^3+BC308^3+BD308^3+BE308^3+BF308^3+BC309^3+BD309^3+BE309^3+BF309^3+BC310^3+BD310^3+BE310^3+BF310^3</f>
        <v>0</v>
      </c>
      <c r="BE320" s="128">
        <f>BC311^3+BD311^3+BE311^3+BF311^3+BC312^3+BD312^3+BE312^3+BF312^3+BC313^3+BD313^3+BE313^3+BF313^3+BC314^3+BD314^3+BE314^3+BF314^3</f>
        <v>0</v>
      </c>
      <c r="BF320" s="128">
        <f>BC315^3+BD315^3+BE315^3+BF315^3+BC316^3+BD316^3+BE316^3+BF316^3+BC317^3+BD317^3+BE317^3+BF317^3+BC318^3+BD318^3+BE318^3+BF318^3</f>
        <v>0</v>
      </c>
      <c r="BG320" s="128">
        <f>BG303^3+BH303^3+BI303^3+BJ303^3+BG304^3+BH304^3+BI304^3+BJ304^3+BG305^3+BH305^3+BI305^3+BJ305^3+BG306^3+BH306^3+BI306^3+BJ306^3</f>
        <v>0</v>
      </c>
      <c r="BH320" s="128">
        <f>BG307^3+BH307^3+BI307^3+BJ307^3+BG308^3+BH308^3+BI308^3+BJ308^3+BG309^3+BH309^3+BI309^3+BJ309^3+BG310^3+BH310^3+BI310^3+BJ310^3</f>
        <v>0</v>
      </c>
      <c r="BI320" s="128">
        <f>BG311^3+BH311^3+BI311^3+BJ311^3+BG312^3+BH312^3+BI312^3+BJ312^3+BG313^3+BH313^3+BI313^3+BJ313^3+BG314^3+BH314^3+BI314^3+BJ314^3</f>
        <v>0</v>
      </c>
      <c r="BJ320" s="128">
        <f>BG315^3+BH315^3+BI315^3+BJ315^3+BG316^3+BH316^3+BI316^3+BJ316^3+BG317^3+BH317^3+BI317^3+BJ317^3+BG318^3+BH318^3+BI318^3+BJ318^3</f>
        <v>0</v>
      </c>
      <c r="BK320" s="128">
        <f>BK303^3+BL303^3+BM303^3+BN303^3+BK304^3+BL304^3+BM304^3+BN304^3+BK305^3+BL305^3+BM305^3+BN305^3+BK306^3+BL306^3+BM306^3+BN306^3</f>
        <v>0</v>
      </c>
      <c r="BL320" s="128">
        <f>BK307^3+BL307^3+BM307^3+BN307^3+BK308^3+BL308^3+BM308^3+BN308^3+BK309^3+BL309^3+BM309^3+BN309^3+BK310^3+BL310^3+BM310^3+BN310^3</f>
        <v>0</v>
      </c>
      <c r="BM320" s="128">
        <f>BK311^3+BL311^3+BM311^3+BN311^3+BK312^3+BL312^3+BM312^3+BN312^3+BK313^3+BL313^3+BM313^3+BN313^3+BK314^3+BL314^3+BM314^3+BN314^3</f>
        <v>0</v>
      </c>
      <c r="BN320" s="128">
        <f>BK315^3+BL315^3+BM315^3+BN315^3+BK316^3+BL316^3+BM316^3+BN316^3+BK317^3+BL317^3+BM317^3+BN317^3+BK318^3+BL318^3+BM318^3+BN318^3</f>
        <v>0</v>
      </c>
      <c r="BO320" s="129">
        <f>SUMSQ(AY318,AZ317,BA316,BB315,BC314,BD313,BE312,BF311,BG310,BH309,BI308,BJ307,BK306,BL305,BM304,DB302,BN303)</f>
        <v>0</v>
      </c>
      <c r="BP320" s="130">
        <f>SUMSQ(AY310,AZ309,BA308,BB307,BC306,BD305,BE304,BF303,BG318,BH317,BI316,BJ315,BK314,BL313,BM312,BN311)</f>
        <v>0</v>
      </c>
      <c r="BQ320" s="32"/>
      <c r="BR320" s="131"/>
      <c r="BS320" s="131"/>
      <c r="BT320" s="131"/>
      <c r="BU320" s="131"/>
      <c r="BV320" s="131"/>
      <c r="BW320" s="131"/>
      <c r="BX320" s="131"/>
      <c r="BY320" s="131"/>
      <c r="BZ320" s="131"/>
      <c r="CA320" s="131"/>
      <c r="CB320" s="131"/>
      <c r="CC320" s="131"/>
      <c r="CD320" s="131"/>
      <c r="CE320" s="131"/>
      <c r="CF320" s="131"/>
      <c r="CG320" s="131"/>
      <c r="CH320" s="32"/>
      <c r="CI320" s="115"/>
      <c r="CJ320" s="144"/>
      <c r="CK320" s="109"/>
      <c r="CL320" s="58"/>
      <c r="CM320" s="127">
        <f>CM303^3+CN303^3+CO303^3+CP303^3+CM304^3+CN304^3+CO304^3+CP304^3+CM305^3+CN305^3+CO305^3+CP305^3+CM306^3+CN306^3+CO306^3+CP306^3</f>
        <v>0</v>
      </c>
      <c r="CN320" s="128">
        <f>CM307^3+CN307^3+CO307^3+CP307^3+CM308^3+CN308^3+CO308^3+CP308^3+CM309^3+CN309^3+CO309^3+CP309^3+CM310^3+CN310^3+CO310^3+CP310^3</f>
        <v>0</v>
      </c>
      <c r="CO320" s="128">
        <f>CM311^3+CN311^3+CO311^3+CP311^3+CM312^3+CN312^3+CO312^3+CP312^3+CM313^3+CN313^3+CO313^3+CP313^3+CM314^3+CN314^3+CO314^3+CP314^3</f>
        <v>0</v>
      </c>
      <c r="CP320" s="128">
        <f>CM315^3+CN315^3+CO315^3+CP315^3+CM316^3+CN316^3+CO316^3+CP316^3+CM317^3+CN317^3+CO317^3+CP317^3+CM318^3+CN318^3+CO318^3+CP318^3</f>
        <v>0</v>
      </c>
      <c r="CQ320" s="128">
        <f>CQ303^3+CR303^3+CS303^3+CT303^3+CQ304^3+CR304^3+CS304^3+CT304^3+CQ305^3+CR305^3+CS305^3+CT305^3+CQ306^3+CR306^3+CS306^3+CT306^3</f>
        <v>0</v>
      </c>
      <c r="CR320" s="128">
        <f>CQ307^3+CR307^3+CS307^3+CT307^3+CQ308^3+CR308^3+CS308^3+CT308^3+CQ309^3+CR309^3+CS309^3+CT309^3+CQ310^3+CR310^3+CS310^3+CT310^3</f>
        <v>0</v>
      </c>
      <c r="CS320" s="128">
        <f>CQ311^3+CR311^3+CS311^3+CT311^3+CQ312^3+CR312^3+CS312^3+CT312^3+CQ313^3+CR313^3+CS313^3+CT313^3+CQ314^3+CR314^3+CS314^3+CT314^3</f>
        <v>0</v>
      </c>
      <c r="CT320" s="128">
        <f>CQ315^3+CR315^3+CS315^3+CT315^3+CQ316^3+CR316^3+CS316^3+CT316^3+CQ317^3+CR317^3+CS317^3+CT317^3+CQ318^3+CR318^3+CS318^3+CT318^3</f>
        <v>0</v>
      </c>
      <c r="CU320" s="128">
        <f>CU303^3+CV303^3+CW303^3+CX303^3+CU304^3+CV304^3+CW304^3+CX304^3+CU305^3+CV305^3+CW305^3+CX305^3+CU306^3+CV306^3+CW306^3+CX306^3</f>
        <v>0</v>
      </c>
      <c r="CV320" s="128">
        <f>CU307^3+CV307^3+CW307^3+CX307^3+CU308^3+CV308^3+CW308^3+CX308^3+CU309^3+CV309^3+CW309^3+CX309^3+CU310^3+CV310^3+CW310^3+CX310^3</f>
        <v>0</v>
      </c>
      <c r="CW320" s="128">
        <f>CU311^3+CV311^3+CW311^3+CX311^3+CU312^3+CV312^3+CW312^3+CX312^3+CU313^3+CV313^3+CW313^3+CX313^3+CU314^3+CV314^3+CW314^3+CX314^3</f>
        <v>0</v>
      </c>
      <c r="CX320" s="128">
        <f>CU315^3+CV315^3+CW315^3+CX315^3+CU316^3+CV316^3+CW316^3+CX316^3+CU317^3+CV317^3+CW317^3+CX317^3+CU318^3+CV318^3+CW318^3+CX318^3</f>
        <v>0</v>
      </c>
      <c r="CY320" s="128">
        <f>CY303^3+CZ303^3+DA303^3+DB303^3+CY304^3+CZ304^3+DA304^3+DB304^3+CY305^3+CZ305^3+DA305^3+DB305^3+CY306^3+CZ306^3+DA306^3+DB306^3</f>
        <v>0</v>
      </c>
      <c r="CZ320" s="128">
        <f>CY307^3+CZ307^3+DA307^3+DB307^3+CY308^3+CZ308^3+DA308^3+DB308^3+CY309^3+CZ309^3+DA309^3+DB309^3+CY310^3+CZ310^3+DA310^3+DB310^3</f>
        <v>0</v>
      </c>
      <c r="DA320" s="128">
        <f>CY311^3+CZ311^3+DA311^3+DB311^3+CY312^3+CZ312^3+DA312^3+DB312^3+CY313^3+CZ313^3+DA313^3+DB313^3+CY314^3+CZ314^3+DA314^3+DB314^3</f>
        <v>0</v>
      </c>
      <c r="DB320" s="128">
        <f>CY315^3+CZ315^3+DA315^3+DB315^3+CY316^3+CZ316^3+DA316^3+DB316^3+CY317^3+CZ317^3+DA317^3+DB317^3+CY318^3+CZ318^3+DA318^3+DB318^3</f>
        <v>0</v>
      </c>
      <c r="DC320" s="129">
        <f>SUMSQ(CM318,CN317,CO316,CP315,CQ314,CR313,CS312,CT311,CU310,CV309,CW308,CX307,CY306,CZ305,DA304,EP302,DB303)</f>
        <v>0</v>
      </c>
      <c r="DD320" s="130">
        <f>SUMSQ(CM310,CN309,CO308,CP307,CQ306,CR305,CS304,CT303,CU318,CV317,CW316,CX315,CY314,CZ313,DA312,DB311)</f>
        <v>0</v>
      </c>
      <c r="DE320" s="32"/>
      <c r="DF320" s="131"/>
      <c r="DG320" s="131"/>
      <c r="DH320" s="131"/>
      <c r="DI320" s="131"/>
      <c r="DJ320" s="131"/>
      <c r="DK320" s="131"/>
      <c r="DL320" s="131"/>
      <c r="DM320" s="131"/>
      <c r="DN320" s="131"/>
      <c r="DO320" s="131"/>
      <c r="DP320" s="131"/>
      <c r="DQ320" s="131"/>
      <c r="DR320" s="131"/>
      <c r="DS320" s="131"/>
      <c r="DT320" s="131"/>
      <c r="DU320" s="131"/>
      <c r="DV320" s="32"/>
      <c r="DW320" s="115"/>
      <c r="DY320" s="109"/>
      <c r="DZ320" s="58"/>
      <c r="EA320" s="127">
        <f>EA303^3+EB303^3+EC303^3+ED303^3+EA304^3+EB304^3+EC304^3+ED304^3+EA305^3+EB305^3+EC305^3+ED305^3+EA306^3+EB306^3+EC306^3+ED306^3</f>
        <v>0</v>
      </c>
      <c r="EB320" s="128">
        <f>EA307^3+EB307^3+EC307^3+ED307^3+EA308^3+EB308^3+EC308^3+ED308^3+EA309^3+EB309^3+EC309^3+ED309^3+EA310^3+EB310^3+EC310^3+ED310^3</f>
        <v>0</v>
      </c>
      <c r="EC320" s="128">
        <f>EA311^3+EB311^3+EC311^3+ED311^3+EA312^3+EB312^3+EC312^3+ED312^3+EA313^3+EB313^3+EC313^3+ED313^3+EA314^3+EB314^3+EC314^3+ED314^3</f>
        <v>0</v>
      </c>
      <c r="ED320" s="128">
        <f>EA315^3+EB315^3+EC315^3+ED315^3+EA316^3+EB316^3+EC316^3+ED316^3+EA317^3+EB317^3+EC317^3+ED317^3+EA318^3+EB318^3+EC318^3+ED318^3</f>
        <v>0</v>
      </c>
      <c r="EE320" s="128">
        <f>EE303^3+EF303^3+EG303^3+EH303^3+EE304^3+EF304^3+EG304^3+EH304^3+EE305^3+EF305^3+EG305^3+EH305^3+EE306^3+EF306^3+EG306^3+EH306^3</f>
        <v>0</v>
      </c>
      <c r="EF320" s="128">
        <f>EE307^3+EF307^3+EG307^3+EH307^3+EE308^3+EF308^3+EG308^3+EH308^3+EE309^3+EF309^3+EG309^3+EH309^3+EE310^3+EF310^3+EG310^3+EH310^3</f>
        <v>0</v>
      </c>
      <c r="EG320" s="128">
        <f>EE311^3+EF311^3+EG311^3+EH311^3+EE312^3+EF312^3+EG312^3+EH312^3+EE313^3+EF313^3+EG313^3+EH313^3+EE314^3+EF314^3+EG314^3+EH314^3</f>
        <v>0</v>
      </c>
      <c r="EH320" s="128">
        <f>EE315^3+EF315^3+EG315^3+EH315^3+EE316^3+EF316^3+EG316^3+EH316^3+EE317^3+EF317^3+EG317^3+EH317^3+EE318^3+EF318^3+EG318^3+EH318^3</f>
        <v>0</v>
      </c>
      <c r="EI320" s="128">
        <f>EI303^3+EJ303^3+EK303^3+EL303^3+EI304^3+EJ304^3+EK304^3+EL304^3+EI305^3+EJ305^3+EK305^3+EL305^3+EI306^3+EJ306^3+EK306^3+EL306^3</f>
        <v>0</v>
      </c>
      <c r="EJ320" s="128">
        <f>EI307^3+EJ307^3+EK307^3+EL307^3+EI308^3+EJ308^3+EK308^3+EL308^3+EI309^3+EJ309^3+EK309^3+EL309^3+EI310^3+EJ310^3+EK310^3+EL310^3</f>
        <v>0</v>
      </c>
      <c r="EK320" s="128">
        <f>EI311^3+EJ311^3+EK311^3+EL311^3+EI312^3+EJ312^3+EK312^3+EL312^3+EI313^3+EJ313^3+EK313^3+EL313^3+EI314^3+EJ314^3+EK314^3+EL314^3</f>
        <v>0</v>
      </c>
      <c r="EL320" s="128">
        <f>EI315^3+EJ315^3+EK315^3+EL315^3+EI316^3+EJ316^3+EK316^3+EL316^3+EI317^3+EJ317^3+EK317^3+EL317^3+EI318^3+EJ318^3+EK318^3+EL318^3</f>
        <v>0</v>
      </c>
      <c r="EM320" s="128">
        <f>EM303^3+EN303^3+EO303^3+EP303^3+EM304^3+EN304^3+EO304^3+EP304^3+EM305^3+EN305^3+EO305^3+EP305^3+EM306^3+EN306^3+EO306^3+EP306^3</f>
        <v>0</v>
      </c>
      <c r="EN320" s="128">
        <f>EM307^3+EN307^3+EO307^3+EP307^3+EM308^3+EN308^3+EO308^3+EP308^3+EM309^3+EN309^3+EO309^3+EP309^3+EM310^3+EN310^3+EO310^3+EP310^3</f>
        <v>0</v>
      </c>
      <c r="EO320" s="128">
        <f>EM311^3+EN311^3+EO311^3+EP311^3+EM312^3+EN312^3+EO312^3+EP312^3+EM313^3+EN313^3+EO313^3+EP313^3+EM314^3+EN314^3+EO314^3+EP314^3</f>
        <v>0</v>
      </c>
      <c r="EP320" s="128">
        <f>EM315^3+EN315^3+EO315^3+EP315^3+EM316^3+EN316^3+EO316^3+EP316^3+EM317^3+EN317^3+EO317^3+EP317^3+EM318^3+EN318^3+EO318^3+EP318^3</f>
        <v>0</v>
      </c>
      <c r="EQ320" s="129">
        <f>SUMSQ(EA318,EB317,EC316,ED315,EE314,EF313,EG312,EH311,EI310,EJ309,EK308,EL307,EM306,EN305,EO304,GD302,EP303)</f>
        <v>0</v>
      </c>
      <c r="ER320" s="130">
        <f>SUMSQ(EA310,EB309,EC308,ED307,EE306,EF305,EG304,EH303,EI318,EJ317,EK316,EL315,EM314,EN313,EO312,EP311)</f>
        <v>0</v>
      </c>
      <c r="ES320" s="32"/>
      <c r="ET320" s="131"/>
      <c r="EU320" s="131"/>
      <c r="EV320" s="131"/>
      <c r="EW320" s="131"/>
      <c r="EX320" s="131"/>
      <c r="EY320" s="131"/>
      <c r="EZ320" s="131"/>
      <c r="FA320" s="131"/>
      <c r="FB320" s="131"/>
      <c r="FC320" s="131"/>
      <c r="FD320" s="131"/>
      <c r="FE320" s="131"/>
      <c r="FF320" s="131"/>
      <c r="FG320" s="131"/>
      <c r="FH320" s="131"/>
      <c r="FI320" s="131"/>
      <c r="FJ320" s="32"/>
      <c r="FK320" s="115"/>
    </row>
    <row r="321" spans="9:167" ht="13.5" thickBot="1" x14ac:dyDescent="0.25">
      <c r="I321" s="109"/>
      <c r="J321" s="58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137"/>
      <c r="AB321" s="137"/>
      <c r="AC321" s="32" t="s">
        <v>0</v>
      </c>
      <c r="AD321" s="135" t="s">
        <v>124</v>
      </c>
      <c r="AE321" s="135" t="s">
        <v>133</v>
      </c>
      <c r="AF321" s="135" t="s">
        <v>85</v>
      </c>
      <c r="AG321" s="135" t="s">
        <v>110</v>
      </c>
      <c r="AH321" s="135" t="s">
        <v>220</v>
      </c>
      <c r="AI321" s="135" t="s">
        <v>253</v>
      </c>
      <c r="AJ321" s="135" t="s">
        <v>156</v>
      </c>
      <c r="AK321" s="135" t="s">
        <v>190</v>
      </c>
      <c r="AL321" s="135" t="s">
        <v>47</v>
      </c>
      <c r="AM321" s="135" t="s">
        <v>50</v>
      </c>
      <c r="AN321" s="135" t="s">
        <v>13</v>
      </c>
      <c r="AO321" s="135" t="s">
        <v>36</v>
      </c>
      <c r="AP321" s="135" t="s">
        <v>159</v>
      </c>
      <c r="AQ321" s="135" t="s">
        <v>162</v>
      </c>
      <c r="AR321" s="135" t="s">
        <v>169</v>
      </c>
      <c r="AS321" s="135" t="s">
        <v>172</v>
      </c>
      <c r="AT321" s="32"/>
      <c r="AU321" s="115"/>
      <c r="AW321" s="109"/>
      <c r="AX321" s="58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  <c r="BN321" s="46"/>
      <c r="BO321" s="137"/>
      <c r="BP321" s="137"/>
      <c r="BQ321" s="32" t="s">
        <v>0</v>
      </c>
      <c r="BR321" s="135"/>
      <c r="BS321" s="135"/>
      <c r="BT321" s="135"/>
      <c r="BU321" s="135"/>
      <c r="BV321" s="135"/>
      <c r="BW321" s="135"/>
      <c r="BX321" s="135"/>
      <c r="BY321" s="135"/>
      <c r="BZ321" s="135"/>
      <c r="CA321" s="135"/>
      <c r="CB321" s="135"/>
      <c r="CC321" s="135"/>
      <c r="CD321" s="135"/>
      <c r="CE321" s="135"/>
      <c r="CF321" s="135"/>
      <c r="CG321" s="135"/>
      <c r="CH321" s="32"/>
      <c r="CI321" s="115"/>
      <c r="CJ321" s="144"/>
      <c r="CK321" s="109"/>
      <c r="CL321" s="58"/>
      <c r="CM321" s="46"/>
      <c r="CN321" s="46"/>
      <c r="CO321" s="46"/>
      <c r="CP321" s="46"/>
      <c r="CQ321" s="46"/>
      <c r="CR321" s="46"/>
      <c r="CS321" s="46"/>
      <c r="CT321" s="46"/>
      <c r="CU321" s="46"/>
      <c r="CV321" s="46"/>
      <c r="CW321" s="46"/>
      <c r="CX321" s="46"/>
      <c r="CY321" s="46"/>
      <c r="CZ321" s="46"/>
      <c r="DA321" s="46"/>
      <c r="DB321" s="46"/>
      <c r="DC321" s="137"/>
      <c r="DD321" s="137"/>
      <c r="DE321" s="32" t="s">
        <v>0</v>
      </c>
      <c r="DF321" s="135"/>
      <c r="DG321" s="135"/>
      <c r="DH321" s="135"/>
      <c r="DI321" s="135"/>
      <c r="DJ321" s="135"/>
      <c r="DK321" s="135"/>
      <c r="DL321" s="135"/>
      <c r="DM321" s="135"/>
      <c r="DN321" s="135"/>
      <c r="DO321" s="135"/>
      <c r="DP321" s="135"/>
      <c r="DQ321" s="135"/>
      <c r="DR321" s="135"/>
      <c r="DS321" s="135"/>
      <c r="DT321" s="135"/>
      <c r="DU321" s="135"/>
      <c r="DV321" s="32"/>
      <c r="DW321" s="115"/>
      <c r="DY321" s="109"/>
      <c r="DZ321" s="58"/>
      <c r="EA321" s="46"/>
      <c r="EB321" s="46"/>
      <c r="EC321" s="46"/>
      <c r="ED321" s="46"/>
      <c r="EE321" s="46"/>
      <c r="EF321" s="46"/>
      <c r="EG321" s="46"/>
      <c r="EH321" s="46"/>
      <c r="EI321" s="46"/>
      <c r="EJ321" s="46"/>
      <c r="EK321" s="46"/>
      <c r="EL321" s="46"/>
      <c r="EM321" s="46"/>
      <c r="EN321" s="46"/>
      <c r="EO321" s="46"/>
      <c r="EP321" s="46"/>
      <c r="EQ321" s="137"/>
      <c r="ER321" s="137"/>
      <c r="ES321" s="32" t="s">
        <v>0</v>
      </c>
      <c r="ET321" s="135"/>
      <c r="EU321" s="135"/>
      <c r="EV321" s="135"/>
      <c r="EW321" s="135"/>
      <c r="EX321" s="135"/>
      <c r="EY321" s="135"/>
      <c r="EZ321" s="135"/>
      <c r="FA321" s="135"/>
      <c r="FB321" s="135"/>
      <c r="FC321" s="135"/>
      <c r="FD321" s="135"/>
      <c r="FE321" s="135"/>
      <c r="FF321" s="135"/>
      <c r="FG321" s="135"/>
      <c r="FH321" s="135"/>
      <c r="FI321" s="135"/>
      <c r="FJ321" s="32"/>
      <c r="FK321" s="115"/>
    </row>
    <row r="322" spans="9:167" ht="13.5" thickBot="1" x14ac:dyDescent="0.25">
      <c r="I322" s="138"/>
      <c r="J322" s="143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  <c r="V322" s="154"/>
      <c r="W322" s="154"/>
      <c r="X322" s="154"/>
      <c r="Y322" s="154"/>
      <c r="Z322" s="154"/>
      <c r="AA322" s="154"/>
      <c r="AB322" s="154"/>
      <c r="AC322" s="154"/>
      <c r="AD322" s="155"/>
      <c r="AE322" s="155"/>
      <c r="AF322" s="155"/>
      <c r="AG322" s="155"/>
      <c r="AH322" s="155"/>
      <c r="AI322" s="155"/>
      <c r="AJ322" s="155"/>
      <c r="AK322" s="155"/>
      <c r="AL322" s="155"/>
      <c r="AM322" s="155"/>
      <c r="AN322" s="155"/>
      <c r="AO322" s="155"/>
      <c r="AP322" s="155"/>
      <c r="AQ322" s="155"/>
      <c r="AR322" s="155"/>
      <c r="AS322" s="155"/>
      <c r="AT322" s="154"/>
      <c r="AU322" s="141"/>
      <c r="AW322" s="138"/>
      <c r="AX322" s="143"/>
      <c r="AY322" s="154"/>
      <c r="AZ322" s="154"/>
      <c r="BA322" s="154"/>
      <c r="BB322" s="154"/>
      <c r="BC322" s="154"/>
      <c r="BD322" s="154"/>
      <c r="BE322" s="154"/>
      <c r="BF322" s="154"/>
      <c r="BG322" s="154"/>
      <c r="BH322" s="154"/>
      <c r="BI322" s="154"/>
      <c r="BJ322" s="154"/>
      <c r="BK322" s="154"/>
      <c r="BL322" s="154"/>
      <c r="BM322" s="154"/>
      <c r="BN322" s="154"/>
      <c r="BO322" s="154"/>
      <c r="BP322" s="154"/>
      <c r="BQ322" s="154"/>
      <c r="BR322" s="155"/>
      <c r="BS322" s="155"/>
      <c r="BT322" s="155"/>
      <c r="BU322" s="155"/>
      <c r="BV322" s="155"/>
      <c r="BW322" s="155"/>
      <c r="BX322" s="155"/>
      <c r="BY322" s="155"/>
      <c r="BZ322" s="155"/>
      <c r="CA322" s="155"/>
      <c r="CB322" s="155"/>
      <c r="CC322" s="155"/>
      <c r="CD322" s="155"/>
      <c r="CE322" s="155"/>
      <c r="CF322" s="155"/>
      <c r="CG322" s="155"/>
      <c r="CH322" s="154"/>
      <c r="CI322" s="141"/>
      <c r="CJ322" s="144"/>
      <c r="CK322" s="138"/>
      <c r="CL322" s="143"/>
      <c r="CM322" s="154"/>
      <c r="CN322" s="154"/>
      <c r="CO322" s="154"/>
      <c r="CP322" s="154"/>
      <c r="CQ322" s="154"/>
      <c r="CR322" s="154"/>
      <c r="CS322" s="154"/>
      <c r="CT322" s="154"/>
      <c r="CU322" s="154"/>
      <c r="CV322" s="154"/>
      <c r="CW322" s="154"/>
      <c r="CX322" s="154"/>
      <c r="CY322" s="154"/>
      <c r="CZ322" s="154"/>
      <c r="DA322" s="154"/>
      <c r="DB322" s="154"/>
      <c r="DC322" s="154"/>
      <c r="DD322" s="154"/>
      <c r="DE322" s="154"/>
      <c r="DF322" s="155"/>
      <c r="DG322" s="155"/>
      <c r="DH322" s="155"/>
      <c r="DI322" s="155"/>
      <c r="DJ322" s="155"/>
      <c r="DK322" s="155"/>
      <c r="DL322" s="155"/>
      <c r="DM322" s="155"/>
      <c r="DN322" s="155"/>
      <c r="DO322" s="155"/>
      <c r="DP322" s="155"/>
      <c r="DQ322" s="155"/>
      <c r="DR322" s="155"/>
      <c r="DS322" s="155"/>
      <c r="DT322" s="155"/>
      <c r="DU322" s="155"/>
      <c r="DV322" s="154"/>
      <c r="DW322" s="141"/>
      <c r="DY322" s="138"/>
      <c r="DZ322" s="143"/>
      <c r="EA322" s="154"/>
      <c r="EB322" s="154"/>
      <c r="EC322" s="154"/>
      <c r="ED322" s="154"/>
      <c r="EE322" s="154"/>
      <c r="EF322" s="154"/>
      <c r="EG322" s="154"/>
      <c r="EH322" s="154"/>
      <c r="EI322" s="154"/>
      <c r="EJ322" s="154"/>
      <c r="EK322" s="154"/>
      <c r="EL322" s="154"/>
      <c r="EM322" s="154"/>
      <c r="EN322" s="154"/>
      <c r="EO322" s="154"/>
      <c r="EP322" s="154"/>
      <c r="EQ322" s="154"/>
      <c r="ER322" s="154"/>
      <c r="ES322" s="154"/>
      <c r="ET322" s="155"/>
      <c r="EU322" s="155"/>
      <c r="EV322" s="155"/>
      <c r="EW322" s="155"/>
      <c r="EX322" s="155"/>
      <c r="EY322" s="155"/>
      <c r="EZ322" s="155"/>
      <c r="FA322" s="155"/>
      <c r="FB322" s="155"/>
      <c r="FC322" s="155"/>
      <c r="FD322" s="155"/>
      <c r="FE322" s="155"/>
      <c r="FF322" s="155"/>
      <c r="FG322" s="155"/>
      <c r="FH322" s="155"/>
      <c r="FI322" s="155"/>
      <c r="FJ322" s="154"/>
      <c r="FK322" s="141"/>
    </row>
    <row r="323" spans="9:167" ht="14.25" thickTop="1" thickBot="1" x14ac:dyDescent="0.25"/>
    <row r="324" spans="9:167" ht="14.25" thickTop="1" thickBot="1" x14ac:dyDescent="0.25">
      <c r="I324" s="38" t="s">
        <v>0</v>
      </c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40"/>
      <c r="AE324" s="40"/>
      <c r="AF324" s="40"/>
      <c r="AG324" s="40"/>
      <c r="AH324" s="40"/>
      <c r="AI324" s="40"/>
      <c r="AJ324" s="40"/>
      <c r="AK324" s="40"/>
      <c r="AL324" s="40"/>
      <c r="AM324" s="40"/>
      <c r="AN324" s="40"/>
      <c r="AO324" s="40"/>
      <c r="AP324" s="40"/>
      <c r="AQ324" s="40"/>
      <c r="AR324" s="40"/>
      <c r="AS324" s="40"/>
      <c r="AT324" s="39"/>
      <c r="AU324" s="41"/>
      <c r="AW324" s="38" t="s">
        <v>0</v>
      </c>
      <c r="AX324" s="39"/>
      <c r="AY324" s="39"/>
      <c r="AZ324" s="39"/>
      <c r="BA324" s="39"/>
      <c r="BB324" s="39"/>
      <c r="BC324" s="39"/>
      <c r="BD324" s="39"/>
      <c r="BE324" s="39"/>
      <c r="BF324" s="39"/>
      <c r="BG324" s="39"/>
      <c r="BH324" s="39"/>
      <c r="BI324" s="39"/>
      <c r="BJ324" s="39"/>
      <c r="BK324" s="39"/>
      <c r="BL324" s="39"/>
      <c r="BM324" s="39"/>
      <c r="BN324" s="39"/>
      <c r="BO324" s="39"/>
      <c r="BP324" s="39"/>
      <c r="BQ324" s="39"/>
      <c r="BR324" s="40"/>
      <c r="BS324" s="40"/>
      <c r="BT324" s="40"/>
      <c r="BU324" s="40"/>
      <c r="BV324" s="40"/>
      <c r="BW324" s="40"/>
      <c r="BX324" s="40"/>
      <c r="BY324" s="40"/>
      <c r="BZ324" s="40"/>
      <c r="CA324" s="40"/>
      <c r="CB324" s="40"/>
      <c r="CC324" s="40"/>
      <c r="CD324" s="40"/>
      <c r="CE324" s="40"/>
      <c r="CF324" s="40"/>
      <c r="CG324" s="40"/>
      <c r="CH324" s="39"/>
      <c r="CI324" s="41"/>
      <c r="CK324" s="38" t="s">
        <v>0</v>
      </c>
      <c r="CL324" s="39"/>
      <c r="CM324" s="39"/>
      <c r="CN324" s="39"/>
      <c r="CO324" s="39"/>
      <c r="CP324" s="39"/>
      <c r="CQ324" s="39"/>
      <c r="CR324" s="39"/>
      <c r="CS324" s="39"/>
      <c r="CT324" s="39"/>
      <c r="CU324" s="39"/>
      <c r="CV324" s="39"/>
      <c r="CW324" s="39"/>
      <c r="CX324" s="39"/>
      <c r="CY324" s="39"/>
      <c r="CZ324" s="39"/>
      <c r="DA324" s="39"/>
      <c r="DB324" s="39"/>
      <c r="DC324" s="39"/>
      <c r="DD324" s="39"/>
      <c r="DE324" s="39"/>
      <c r="DF324" s="40"/>
      <c r="DG324" s="40"/>
      <c r="DH324" s="40"/>
      <c r="DI324" s="40"/>
      <c r="DJ324" s="40"/>
      <c r="DK324" s="40"/>
      <c r="DL324" s="40"/>
      <c r="DM324" s="40"/>
      <c r="DN324" s="40"/>
      <c r="DO324" s="40"/>
      <c r="DP324" s="40"/>
      <c r="DQ324" s="40"/>
      <c r="DR324" s="40"/>
      <c r="DS324" s="40"/>
      <c r="DT324" s="40"/>
      <c r="DU324" s="40"/>
      <c r="DV324" s="39"/>
      <c r="DW324" s="41"/>
      <c r="DY324" s="38" t="s">
        <v>0</v>
      </c>
      <c r="DZ324" s="39"/>
      <c r="EA324" s="39"/>
      <c r="EB324" s="39"/>
      <c r="EC324" s="39"/>
      <c r="ED324" s="39"/>
      <c r="EE324" s="39"/>
      <c r="EF324" s="39"/>
      <c r="EG324" s="39"/>
      <c r="EH324" s="39"/>
      <c r="EI324" s="39"/>
      <c r="EJ324" s="39"/>
      <c r="EK324" s="39"/>
      <c r="EL324" s="39"/>
      <c r="EM324" s="39"/>
      <c r="EN324" s="39"/>
      <c r="EO324" s="39"/>
      <c r="EP324" s="39"/>
      <c r="EQ324" s="39"/>
      <c r="ER324" s="39"/>
      <c r="ES324" s="39"/>
      <c r="ET324" s="40"/>
      <c r="EU324" s="40"/>
      <c r="EV324" s="40"/>
      <c r="EW324" s="40"/>
      <c r="EX324" s="40"/>
      <c r="EY324" s="40"/>
      <c r="EZ324" s="40"/>
      <c r="FA324" s="40"/>
      <c r="FB324" s="40"/>
      <c r="FC324" s="40"/>
      <c r="FD324" s="40"/>
      <c r="FE324" s="40"/>
      <c r="FF324" s="40"/>
      <c r="FG324" s="40"/>
      <c r="FH324" s="40"/>
      <c r="FI324" s="40"/>
      <c r="FJ324" s="39"/>
      <c r="FK324" s="41"/>
    </row>
    <row r="325" spans="9:167" ht="13.5" thickBot="1" x14ac:dyDescent="0.25">
      <c r="I325" s="109"/>
      <c r="J325" s="45" t="s">
        <v>0</v>
      </c>
      <c r="K325" s="46" t="s">
        <v>0</v>
      </c>
      <c r="L325" s="46"/>
      <c r="M325" s="46"/>
      <c r="N325" s="46"/>
      <c r="O325" s="46"/>
      <c r="P325" s="46"/>
      <c r="Q325" s="46"/>
      <c r="R325" s="46"/>
      <c r="S325" s="47" t="s">
        <v>321</v>
      </c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8"/>
      <c r="AE325" s="48"/>
      <c r="AF325" s="48"/>
      <c r="AG325" s="48"/>
      <c r="AH325" s="48"/>
      <c r="AI325" s="48"/>
      <c r="AJ325" s="48"/>
      <c r="AK325" s="48"/>
      <c r="AL325" s="49" t="s">
        <v>288</v>
      </c>
      <c r="AM325" s="48"/>
      <c r="AN325" s="48"/>
      <c r="AO325" s="48"/>
      <c r="AP325" s="48"/>
      <c r="AQ325" s="48"/>
      <c r="AR325" s="48"/>
      <c r="AS325" s="48"/>
      <c r="AT325" s="50"/>
      <c r="AU325" s="51"/>
      <c r="AW325" s="109"/>
      <c r="AX325" s="45" t="s">
        <v>0</v>
      </c>
      <c r="AY325" s="46" t="s">
        <v>0</v>
      </c>
      <c r="AZ325" s="46"/>
      <c r="BA325" s="46"/>
      <c r="BB325" s="46"/>
      <c r="BC325" s="46"/>
      <c r="BD325" s="46"/>
      <c r="BE325" s="46"/>
      <c r="BF325" s="46"/>
      <c r="BG325" s="47" t="s">
        <v>336</v>
      </c>
      <c r="BH325" s="46"/>
      <c r="BI325" s="46"/>
      <c r="BJ325" s="46"/>
      <c r="BK325" s="46"/>
      <c r="BL325" s="46"/>
      <c r="BM325" s="46"/>
      <c r="BN325" s="46"/>
      <c r="BO325" s="46"/>
      <c r="BP325" s="46"/>
      <c r="BQ325" s="46"/>
      <c r="BR325" s="48"/>
      <c r="BS325" s="48"/>
      <c r="BT325" s="48"/>
      <c r="BU325" s="48"/>
      <c r="BV325" s="48"/>
      <c r="BW325" s="48"/>
      <c r="BX325" s="48"/>
      <c r="BY325" s="48"/>
      <c r="BZ325" s="49" t="s">
        <v>288</v>
      </c>
      <c r="CA325" s="48"/>
      <c r="CB325" s="48"/>
      <c r="CC325" s="48"/>
      <c r="CD325" s="48"/>
      <c r="CE325" s="48"/>
      <c r="CF325" s="48"/>
      <c r="CG325" s="48"/>
      <c r="CH325" s="50"/>
      <c r="CI325" s="51"/>
      <c r="CK325" s="109"/>
      <c r="CL325" s="45" t="s">
        <v>0</v>
      </c>
      <c r="CM325" s="46" t="s">
        <v>0</v>
      </c>
      <c r="CN325" s="46"/>
      <c r="CO325" s="46"/>
      <c r="CP325" s="46"/>
      <c r="CQ325" s="46"/>
      <c r="CR325" s="46"/>
      <c r="CS325" s="46"/>
      <c r="CT325" s="46"/>
      <c r="CU325" s="47" t="s">
        <v>351</v>
      </c>
      <c r="CV325" s="46"/>
      <c r="CW325" s="46"/>
      <c r="CX325" s="46"/>
      <c r="CY325" s="46"/>
      <c r="CZ325" s="46"/>
      <c r="DA325" s="46"/>
      <c r="DB325" s="46"/>
      <c r="DC325" s="46"/>
      <c r="DD325" s="46"/>
      <c r="DE325" s="46"/>
      <c r="DF325" s="48"/>
      <c r="DG325" s="48"/>
      <c r="DH325" s="48"/>
      <c r="DI325" s="48"/>
      <c r="DJ325" s="48"/>
      <c r="DK325" s="48"/>
      <c r="DL325" s="48"/>
      <c r="DM325" s="48"/>
      <c r="DN325" s="49" t="s">
        <v>288</v>
      </c>
      <c r="DO325" s="48"/>
      <c r="DP325" s="48"/>
      <c r="DQ325" s="48"/>
      <c r="DR325" s="48"/>
      <c r="DS325" s="48"/>
      <c r="DT325" s="48"/>
      <c r="DU325" s="48"/>
      <c r="DV325" s="50"/>
      <c r="DW325" s="51"/>
      <c r="DY325" s="109"/>
      <c r="DZ325" s="45" t="s">
        <v>0</v>
      </c>
      <c r="EA325" s="46" t="s">
        <v>0</v>
      </c>
      <c r="EB325" s="46"/>
      <c r="EC325" s="46"/>
      <c r="ED325" s="46"/>
      <c r="EE325" s="46"/>
      <c r="EF325" s="46"/>
      <c r="EG325" s="46"/>
      <c r="EH325" s="46"/>
      <c r="EI325" s="47" t="s">
        <v>366</v>
      </c>
      <c r="EJ325" s="46"/>
      <c r="EK325" s="46"/>
      <c r="EL325" s="46"/>
      <c r="EM325" s="46"/>
      <c r="EN325" s="46"/>
      <c r="EO325" s="46"/>
      <c r="EP325" s="46"/>
      <c r="EQ325" s="46"/>
      <c r="ER325" s="46"/>
      <c r="ES325" s="46"/>
      <c r="ET325" s="48"/>
      <c r="EU325" s="48"/>
      <c r="EV325" s="48"/>
      <c r="EW325" s="48"/>
      <c r="EX325" s="48"/>
      <c r="EY325" s="48"/>
      <c r="EZ325" s="48"/>
      <c r="FA325" s="48"/>
      <c r="FB325" s="49" t="s">
        <v>288</v>
      </c>
      <c r="FC325" s="48"/>
      <c r="FD325" s="48"/>
      <c r="FE325" s="48"/>
      <c r="FF325" s="48"/>
      <c r="FG325" s="48"/>
      <c r="FH325" s="48"/>
      <c r="FI325" s="48"/>
      <c r="FJ325" s="50"/>
      <c r="FK325" s="51"/>
    </row>
    <row r="326" spans="9:167" x14ac:dyDescent="0.2">
      <c r="I326" s="109"/>
      <c r="J326" s="58"/>
      <c r="K326" s="11">
        <f>F20</f>
        <v>7</v>
      </c>
      <c r="L326" s="1">
        <f>F263</f>
        <v>250</v>
      </c>
      <c r="M326" s="1">
        <f>F115</f>
        <v>102</v>
      </c>
      <c r="N326" s="1">
        <f>F168</f>
        <v>155</v>
      </c>
      <c r="O326" s="1">
        <f>F97</f>
        <v>84</v>
      </c>
      <c r="P326" s="1">
        <f>F186</f>
        <v>173</v>
      </c>
      <c r="Q326" s="1">
        <f>F62</f>
        <v>49</v>
      </c>
      <c r="R326" s="1">
        <f>F221</f>
        <v>208</v>
      </c>
      <c r="S326" s="1">
        <f>F206</f>
        <v>193</v>
      </c>
      <c r="T326" s="1">
        <f>F77</f>
        <v>64</v>
      </c>
      <c r="U326" s="1">
        <f>F177</f>
        <v>164</v>
      </c>
      <c r="V326" s="1">
        <f>F106</f>
        <v>93</v>
      </c>
      <c r="W326" s="1">
        <f>F163</f>
        <v>150</v>
      </c>
      <c r="X326" s="1">
        <f>F120</f>
        <v>107</v>
      </c>
      <c r="Y326" s="1">
        <f>F260</f>
        <v>247</v>
      </c>
      <c r="Z326" s="12">
        <f>F23</f>
        <v>10</v>
      </c>
      <c r="AA326" s="59">
        <f>K326^3+L326^3+M326^3+N326^3+O326^3+P326^3+Q326^3+R326^3+K327^3+L327^3+M327^3+N327^3+O327^3+P327^3+Q327^3+R327^3</f>
        <v>67634176</v>
      </c>
      <c r="AB326" s="60">
        <f>K326^3+L326^3+M326^3+N326^3+O326^3+P326^3+Q326^3+R326^3+S326^3+T326^3+U326^3+V326^3+W326^3+X326^3+Y326^3+Z326^3</f>
        <v>67634176</v>
      </c>
      <c r="AC326" s="61"/>
      <c r="AD326" s="68" t="s">
        <v>257</v>
      </c>
      <c r="AE326" s="69" t="s">
        <v>256</v>
      </c>
      <c r="AF326" s="69" t="s">
        <v>259</v>
      </c>
      <c r="AG326" s="69" t="s">
        <v>258</v>
      </c>
      <c r="AH326" s="70" t="s">
        <v>225</v>
      </c>
      <c r="AI326" s="70" t="s">
        <v>224</v>
      </c>
      <c r="AJ326" s="70" t="s">
        <v>227</v>
      </c>
      <c r="AK326" s="70" t="s">
        <v>226</v>
      </c>
      <c r="AL326" s="69" t="s">
        <v>160</v>
      </c>
      <c r="AM326" s="69" t="s">
        <v>161</v>
      </c>
      <c r="AN326" s="69" t="s">
        <v>158</v>
      </c>
      <c r="AO326" s="69" t="s">
        <v>159</v>
      </c>
      <c r="AP326" s="70" t="s">
        <v>193</v>
      </c>
      <c r="AQ326" s="70" t="s">
        <v>194</v>
      </c>
      <c r="AR326" s="70" t="s">
        <v>191</v>
      </c>
      <c r="AS326" s="71" t="s">
        <v>192</v>
      </c>
      <c r="AT326" s="66"/>
      <c r="AU326" s="51"/>
      <c r="AW326" s="109"/>
      <c r="AX326" s="58"/>
      <c r="AY326" s="1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2"/>
      <c r="BO326" s="59">
        <f>AY326^3+AZ326^3+BA326^3+BB326^3+BC326^3+BD326^3+BE326^3+BF326^3+AY327^3+AZ327^3+BA327^3+BB327^3+BC327^3+BD327^3+BE327^3+BF327^3</f>
        <v>0</v>
      </c>
      <c r="BP326" s="60">
        <f>AY326^3+AZ326^3+BA326^3+BB326^3+BC326^3+BD326^3+BE326^3+BF326^3+BG326^3+BH326^3+BI326^3+BJ326^3+BK326^3+BL326^3+BM326^3+BN326^3</f>
        <v>0</v>
      </c>
      <c r="BQ326" s="61"/>
      <c r="BR326" s="68"/>
      <c r="BS326" s="69"/>
      <c r="BT326" s="69"/>
      <c r="BU326" s="69"/>
      <c r="BV326" s="69"/>
      <c r="BW326" s="69"/>
      <c r="BX326" s="69"/>
      <c r="BY326" s="69"/>
      <c r="BZ326" s="70"/>
      <c r="CA326" s="70"/>
      <c r="CB326" s="70"/>
      <c r="CC326" s="70"/>
      <c r="CD326" s="70"/>
      <c r="CE326" s="70"/>
      <c r="CF326" s="70"/>
      <c r="CG326" s="71"/>
      <c r="CH326" s="66"/>
      <c r="CI326" s="51"/>
      <c r="CK326" s="109"/>
      <c r="CL326" s="58"/>
      <c r="CM326" s="1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2"/>
      <c r="DC326" s="59">
        <f>CM326^3+CN326^3+CO326^3+CP326^3+CQ326^3+CR326^3+CS326^3+CT326^3+CM327^3+CN327^3+CO327^3+CP327^3+CQ327^3+CR327^3+CS327^3+CT327^3</f>
        <v>0</v>
      </c>
      <c r="DD326" s="60">
        <f>CM326^3+CN326^3+CO326^3+CP326^3+CQ326^3+CR326^3+CS326^3+CT326^3+CU326^3+CV326^3+CW326^3+CX326^3+CY326^3+CZ326^3+DA326^3+DB326^3</f>
        <v>0</v>
      </c>
      <c r="DE326" s="61"/>
      <c r="DF326" s="68"/>
      <c r="DG326" s="69"/>
      <c r="DH326" s="70"/>
      <c r="DI326" s="70"/>
      <c r="DJ326" s="69"/>
      <c r="DK326" s="69"/>
      <c r="DL326" s="70"/>
      <c r="DM326" s="70"/>
      <c r="DN326" s="69"/>
      <c r="DO326" s="69"/>
      <c r="DP326" s="70"/>
      <c r="DQ326" s="70"/>
      <c r="DR326" s="69"/>
      <c r="DS326" s="69"/>
      <c r="DT326" s="70"/>
      <c r="DU326" s="71"/>
      <c r="DV326" s="66"/>
      <c r="DW326" s="51"/>
      <c r="DY326" s="109"/>
      <c r="DZ326" s="58"/>
      <c r="EA326" s="1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2"/>
      <c r="EQ326" s="59">
        <f>EA326^3+EB326^3+EC326^3+ED326^3+EE326^3+EF326^3+EG326^3+EH326^3+EA327^3+EB327^3+EC327^3+ED327^3+EE327^3+EF327^3+EG327^3+EH327^3</f>
        <v>0</v>
      </c>
      <c r="ER326" s="60">
        <f>EA326^3+EB326^3+EC326^3+ED326^3+EE326^3+EF326^3+EG326^3+EH326^3+EI326^3+EJ326^3+EK326^3+EL326^3+EM326^3+EN326^3+EO326^3+EP326^3</f>
        <v>0</v>
      </c>
      <c r="ES326" s="61"/>
      <c r="ET326" s="68"/>
      <c r="EU326" s="69"/>
      <c r="EV326" s="69"/>
      <c r="EW326" s="69"/>
      <c r="EX326" s="69"/>
      <c r="EY326" s="69"/>
      <c r="EZ326" s="69"/>
      <c r="FA326" s="69"/>
      <c r="FB326" s="69"/>
      <c r="FC326" s="69"/>
      <c r="FD326" s="69"/>
      <c r="FE326" s="69"/>
      <c r="FF326" s="69"/>
      <c r="FG326" s="69"/>
      <c r="FH326" s="69"/>
      <c r="FI326" s="73"/>
      <c r="FJ326" s="66"/>
      <c r="FK326" s="51"/>
    </row>
    <row r="327" spans="9:167" x14ac:dyDescent="0.2">
      <c r="I327" s="109"/>
      <c r="J327" s="58"/>
      <c r="K327" s="3">
        <f>F43</f>
        <v>30</v>
      </c>
      <c r="L327" s="4">
        <f>F240</f>
        <v>227</v>
      </c>
      <c r="M327" s="4">
        <f>F140</f>
        <v>127</v>
      </c>
      <c r="N327" s="4">
        <f>F143</f>
        <v>130</v>
      </c>
      <c r="O327" s="4">
        <f>F86</f>
        <v>73</v>
      </c>
      <c r="P327" s="4">
        <f>F197</f>
        <v>184</v>
      </c>
      <c r="Q327" s="4">
        <f>F57</f>
        <v>44</v>
      </c>
      <c r="R327" s="4">
        <f>F226</f>
        <v>213</v>
      </c>
      <c r="S327" s="4">
        <f>F233</f>
        <v>220</v>
      </c>
      <c r="T327" s="4">
        <f>F50</f>
        <v>37</v>
      </c>
      <c r="U327" s="4">
        <f>F198</f>
        <v>185</v>
      </c>
      <c r="V327" s="4">
        <f>F85</f>
        <v>72</v>
      </c>
      <c r="W327" s="4">
        <f>F156</f>
        <v>143</v>
      </c>
      <c r="X327" s="4">
        <f>F127</f>
        <v>114</v>
      </c>
      <c r="Y327" s="4">
        <f>F251</f>
        <v>238</v>
      </c>
      <c r="Z327" s="5">
        <f>F32</f>
        <v>19</v>
      </c>
      <c r="AA327" s="75">
        <f>S326^3+T326^3+U326^3+V326^3+W326^3+X326^3+Y326^3+Z326^3+S327^3+T327^3+U327^3+V327^3+W327^3+X327^3+Y327^3+Z327^3</f>
        <v>67634176</v>
      </c>
      <c r="AB327" s="76">
        <f t="shared" ref="AB327:AB341" si="56">K327^3+L327^3+M327^3+N327^3+O327^3+P327^3+Q327^3+R327^3+S327^3+T327^3+U327^3+V327^3+W327^3+X327^3+Y327^3+Z327^3</f>
        <v>67634176</v>
      </c>
      <c r="AC327" s="61"/>
      <c r="AD327" s="81" t="s">
        <v>261</v>
      </c>
      <c r="AE327" s="82" t="s">
        <v>260</v>
      </c>
      <c r="AF327" s="82" t="s">
        <v>263</v>
      </c>
      <c r="AG327" s="82" t="s">
        <v>262</v>
      </c>
      <c r="AH327" s="83" t="s">
        <v>229</v>
      </c>
      <c r="AI327" s="83" t="s">
        <v>228</v>
      </c>
      <c r="AJ327" s="83" t="s">
        <v>231</v>
      </c>
      <c r="AK327" s="83" t="s">
        <v>230</v>
      </c>
      <c r="AL327" s="82" t="s">
        <v>164</v>
      </c>
      <c r="AM327" s="82" t="s">
        <v>165</v>
      </c>
      <c r="AN327" s="82" t="s">
        <v>162</v>
      </c>
      <c r="AO327" s="82" t="s">
        <v>163</v>
      </c>
      <c r="AP327" s="83" t="s">
        <v>197</v>
      </c>
      <c r="AQ327" s="83" t="s">
        <v>198</v>
      </c>
      <c r="AR327" s="83" t="s">
        <v>195</v>
      </c>
      <c r="AS327" s="84" t="s">
        <v>196</v>
      </c>
      <c r="AT327" s="66"/>
      <c r="AU327" s="51"/>
      <c r="AW327" s="109"/>
      <c r="AX327" s="58"/>
      <c r="AY327" s="3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5"/>
      <c r="BO327" s="75">
        <f>BG326^3+BH326^3+BI326^3+BJ326^3+BK326^3+BL326^3+BM326^3+BN326^3+BG327^3+BH327^3+BI327^3+BJ327^3+BK327^3+BL327^3+BM327^3+BN327^3</f>
        <v>0</v>
      </c>
      <c r="BP327" s="76">
        <f t="shared" ref="BP327:BP341" si="57">AY327^3+AZ327^3+BA327^3+BB327^3+BC327^3+BD327^3+BE327^3+BF327^3+BG327^3+BH327^3+BI327^3+BJ327^3+BK327^3+BL327^3+BM327^3+BN327^3</f>
        <v>0</v>
      </c>
      <c r="BQ327" s="61"/>
      <c r="BR327" s="81"/>
      <c r="BS327" s="82"/>
      <c r="BT327" s="82"/>
      <c r="BU327" s="82"/>
      <c r="BV327" s="82"/>
      <c r="BW327" s="82"/>
      <c r="BX327" s="82"/>
      <c r="BY327" s="82"/>
      <c r="BZ327" s="83"/>
      <c r="CA327" s="83"/>
      <c r="CB327" s="83"/>
      <c r="CC327" s="83"/>
      <c r="CD327" s="83"/>
      <c r="CE327" s="83"/>
      <c r="CF327" s="83"/>
      <c r="CG327" s="84"/>
      <c r="CH327" s="66"/>
      <c r="CI327" s="51"/>
      <c r="CK327" s="109"/>
      <c r="CL327" s="58"/>
      <c r="CM327" s="3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5"/>
      <c r="DC327" s="75">
        <f>CU326^3+CV326^3+CW326^3+CX326^3+CY326^3+CZ326^3+DA326^3+DB326^3+CU327^3+CV327^3+CW327^3+CX327^3+CY327^3+CZ327^3+DA327^3+DB327^3</f>
        <v>0</v>
      </c>
      <c r="DD327" s="76">
        <f t="shared" ref="DD327:DD341" si="58">CM327^3+CN327^3+CO327^3+CP327^3+CQ327^3+CR327^3+CS327^3+CT327^3+CU327^3+CV327^3+CW327^3+CX327^3+CY327^3+CZ327^3+DA327^3+DB327^3</f>
        <v>0</v>
      </c>
      <c r="DE327" s="61"/>
      <c r="DF327" s="81"/>
      <c r="DG327" s="82"/>
      <c r="DH327" s="83"/>
      <c r="DI327" s="83"/>
      <c r="DJ327" s="82"/>
      <c r="DK327" s="82"/>
      <c r="DL327" s="83"/>
      <c r="DM327" s="83"/>
      <c r="DN327" s="82"/>
      <c r="DO327" s="82"/>
      <c r="DP327" s="83"/>
      <c r="DQ327" s="83"/>
      <c r="DR327" s="82"/>
      <c r="DS327" s="82"/>
      <c r="DT327" s="83"/>
      <c r="DU327" s="84"/>
      <c r="DV327" s="66"/>
      <c r="DW327" s="51"/>
      <c r="DY327" s="109"/>
      <c r="DZ327" s="58"/>
      <c r="EA327" s="3"/>
      <c r="EB327" s="4"/>
      <c r="EC327" s="4"/>
      <c r="ED327" s="4"/>
      <c r="EE327" s="4"/>
      <c r="EF327" s="4"/>
      <c r="EG327" s="4"/>
      <c r="EH327" s="4"/>
      <c r="EI327" s="4"/>
      <c r="EJ327" s="4"/>
      <c r="EK327" s="4"/>
      <c r="EL327" s="4"/>
      <c r="EM327" s="4"/>
      <c r="EN327" s="4"/>
      <c r="EO327" s="4"/>
      <c r="EP327" s="5"/>
      <c r="EQ327" s="75">
        <f>EI326^3+EJ326^3+EK326^3+EL326^3+EM326^3+EN326^3+EO326^3+EP326^3+EI327^3+EJ327^3+EK327^3+EL327^3+EM327^3+EN327^3+EO327^3+EP327^3</f>
        <v>0</v>
      </c>
      <c r="ER327" s="76">
        <f t="shared" ref="ER327:ER341" si="59">EA327^3+EB327^3+EC327^3+ED327^3+EE327^3+EF327^3+EG327^3+EH327^3+EI327^3+EJ327^3+EK327^3+EL327^3+EM327^3+EN327^3+EO327^3+EP327^3</f>
        <v>0</v>
      </c>
      <c r="ES327" s="61"/>
      <c r="ET327" s="89"/>
      <c r="EU327" s="83"/>
      <c r="EV327" s="83"/>
      <c r="EW327" s="83"/>
      <c r="EX327" s="83"/>
      <c r="EY327" s="83"/>
      <c r="EZ327" s="83"/>
      <c r="FA327" s="83"/>
      <c r="FB327" s="83"/>
      <c r="FC327" s="83"/>
      <c r="FD327" s="83"/>
      <c r="FE327" s="83"/>
      <c r="FF327" s="83"/>
      <c r="FG327" s="83"/>
      <c r="FH327" s="83"/>
      <c r="FI327" s="84"/>
      <c r="FJ327" s="66"/>
      <c r="FK327" s="51"/>
    </row>
    <row r="328" spans="9:167" x14ac:dyDescent="0.2">
      <c r="I328" s="109"/>
      <c r="J328" s="58"/>
      <c r="K328" s="3">
        <f>F229</f>
        <v>216</v>
      </c>
      <c r="L328" s="4">
        <f>F54</f>
        <v>41</v>
      </c>
      <c r="M328" s="4">
        <f>F194</f>
        <v>181</v>
      </c>
      <c r="N328" s="4">
        <f>F89</f>
        <v>76</v>
      </c>
      <c r="O328" s="4">
        <f>F144</f>
        <v>131</v>
      </c>
      <c r="P328" s="4">
        <f>F139</f>
        <v>126</v>
      </c>
      <c r="Q328" s="4">
        <f>F239</f>
        <v>226</v>
      </c>
      <c r="R328" s="4">
        <f>F44</f>
        <v>31</v>
      </c>
      <c r="S328" s="4">
        <f>F31</f>
        <v>18</v>
      </c>
      <c r="T328" s="4">
        <f>F252</f>
        <v>239</v>
      </c>
      <c r="U328" s="4">
        <f>F128</f>
        <v>115</v>
      </c>
      <c r="V328" s="4">
        <f>F155</f>
        <v>142</v>
      </c>
      <c r="W328" s="4">
        <f>F82</f>
        <v>69</v>
      </c>
      <c r="X328" s="4">
        <f>F201</f>
        <v>188</v>
      </c>
      <c r="Y328" s="4">
        <f>F53</f>
        <v>40</v>
      </c>
      <c r="Z328" s="5">
        <f>F230</f>
        <v>217</v>
      </c>
      <c r="AA328" s="75">
        <f>K328^3+L328^3+M328^3+N328^3+O328^3+P328^3+Q328^3+R328^3+K329^3+L329^3+M329^3+N329^3+O329^3+P329^3+Q329^3+R329^3</f>
        <v>67634176</v>
      </c>
      <c r="AB328" s="76">
        <f t="shared" si="56"/>
        <v>67634176</v>
      </c>
      <c r="AC328" s="88"/>
      <c r="AD328" s="81" t="s">
        <v>265</v>
      </c>
      <c r="AE328" s="82" t="s">
        <v>264</v>
      </c>
      <c r="AF328" s="82" t="s">
        <v>267</v>
      </c>
      <c r="AG328" s="82" t="s">
        <v>266</v>
      </c>
      <c r="AH328" s="83" t="s">
        <v>233</v>
      </c>
      <c r="AI328" s="83" t="s">
        <v>232</v>
      </c>
      <c r="AJ328" s="83" t="s">
        <v>235</v>
      </c>
      <c r="AK328" s="83" t="s">
        <v>234</v>
      </c>
      <c r="AL328" s="82" t="s">
        <v>168</v>
      </c>
      <c r="AM328" s="82" t="s">
        <v>169</v>
      </c>
      <c r="AN328" s="82" t="s">
        <v>166</v>
      </c>
      <c r="AO328" s="82" t="s">
        <v>167</v>
      </c>
      <c r="AP328" s="83" t="s">
        <v>201</v>
      </c>
      <c r="AQ328" s="83" t="s">
        <v>202</v>
      </c>
      <c r="AR328" s="83" t="s">
        <v>199</v>
      </c>
      <c r="AS328" s="84" t="s">
        <v>200</v>
      </c>
      <c r="AT328" s="66"/>
      <c r="AU328" s="51"/>
      <c r="AW328" s="109"/>
      <c r="AX328" s="58"/>
      <c r="AY328" s="3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5"/>
      <c r="BO328" s="75">
        <f>AY328^3+AZ328^3+BA328^3+BB328^3+BC328^3+BD328^3+BE328^3+BF328^3+AY329^3+AZ329^3+BA329^3+BB329^3+BC329^3+BD329^3+BE329^3+BF329^3</f>
        <v>0</v>
      </c>
      <c r="BP328" s="76">
        <f t="shared" si="57"/>
        <v>0</v>
      </c>
      <c r="BQ328" s="88"/>
      <c r="BR328" s="89"/>
      <c r="BS328" s="83"/>
      <c r="BT328" s="83"/>
      <c r="BU328" s="83"/>
      <c r="BV328" s="83"/>
      <c r="BW328" s="83"/>
      <c r="BX328" s="83"/>
      <c r="BY328" s="83"/>
      <c r="BZ328" s="82"/>
      <c r="CA328" s="82"/>
      <c r="CB328" s="82"/>
      <c r="CC328" s="82"/>
      <c r="CD328" s="82"/>
      <c r="CE328" s="82"/>
      <c r="CF328" s="82"/>
      <c r="CG328" s="86"/>
      <c r="CH328" s="66"/>
      <c r="CI328" s="51"/>
      <c r="CK328" s="109"/>
      <c r="CL328" s="58"/>
      <c r="CM328" s="3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5"/>
      <c r="DC328" s="75">
        <f>CM328^3+CN328^3+CO328^3+CP328^3+CQ328^3+CR328^3+CS328^3+CT328^3+CM329^3+CN329^3+CO329^3+CP329^3+CQ329^3+CR329^3+CS329^3+CT329^3</f>
        <v>0</v>
      </c>
      <c r="DD328" s="76">
        <f t="shared" si="58"/>
        <v>0</v>
      </c>
      <c r="DE328" s="88"/>
      <c r="DF328" s="81"/>
      <c r="DG328" s="82"/>
      <c r="DH328" s="83"/>
      <c r="DI328" s="83"/>
      <c r="DJ328" s="82"/>
      <c r="DK328" s="82"/>
      <c r="DL328" s="83"/>
      <c r="DM328" s="83"/>
      <c r="DN328" s="82"/>
      <c r="DO328" s="82"/>
      <c r="DP328" s="83"/>
      <c r="DQ328" s="83"/>
      <c r="DR328" s="82"/>
      <c r="DS328" s="82"/>
      <c r="DT328" s="83"/>
      <c r="DU328" s="84"/>
      <c r="DV328" s="66"/>
      <c r="DW328" s="51"/>
      <c r="DY328" s="109"/>
      <c r="DZ328" s="58"/>
      <c r="EA328" s="3"/>
      <c r="EB328" s="4"/>
      <c r="EC328" s="4"/>
      <c r="ED328" s="4"/>
      <c r="EE328" s="4"/>
      <c r="EF328" s="4"/>
      <c r="EG328" s="4"/>
      <c r="EH328" s="4"/>
      <c r="EI328" s="4"/>
      <c r="EJ328" s="4"/>
      <c r="EK328" s="4"/>
      <c r="EL328" s="4"/>
      <c r="EM328" s="4"/>
      <c r="EN328" s="4"/>
      <c r="EO328" s="4"/>
      <c r="EP328" s="5"/>
      <c r="EQ328" s="75">
        <f>EA328^3+EB328^3+EC328^3+ED328^3+EE328^3+EF328^3+EG328^3+EH328^3+EA329^3+EB329^3+EC329^3+ED329^3+EE329^3+EF329^3+EG329^3+EH329^3</f>
        <v>0</v>
      </c>
      <c r="ER328" s="76">
        <f t="shared" si="59"/>
        <v>0</v>
      </c>
      <c r="ES328" s="88"/>
      <c r="ET328" s="81"/>
      <c r="EU328" s="82"/>
      <c r="EV328" s="82"/>
      <c r="EW328" s="82"/>
      <c r="EX328" s="82"/>
      <c r="EY328" s="82"/>
      <c r="EZ328" s="82"/>
      <c r="FA328" s="82"/>
      <c r="FB328" s="82"/>
      <c r="FC328" s="82"/>
      <c r="FD328" s="82"/>
      <c r="FE328" s="82"/>
      <c r="FF328" s="82"/>
      <c r="FG328" s="82"/>
      <c r="FH328" s="82"/>
      <c r="FI328" s="86"/>
      <c r="FJ328" s="66"/>
      <c r="FK328" s="51"/>
    </row>
    <row r="329" spans="9:167" x14ac:dyDescent="0.2">
      <c r="I329" s="109"/>
      <c r="J329" s="58"/>
      <c r="K329" s="3">
        <f>F218</f>
        <v>205</v>
      </c>
      <c r="L329" s="4">
        <f>F65</f>
        <v>52</v>
      </c>
      <c r="M329" s="4">
        <f>F189</f>
        <v>176</v>
      </c>
      <c r="N329" s="4">
        <f>F94</f>
        <v>81</v>
      </c>
      <c r="O329" s="4">
        <f>F167</f>
        <v>154</v>
      </c>
      <c r="P329" s="4">
        <f>F116</f>
        <v>103</v>
      </c>
      <c r="Q329" s="4">
        <f>F264</f>
        <v>251</v>
      </c>
      <c r="R329" s="4">
        <f>F19</f>
        <v>6</v>
      </c>
      <c r="S329" s="4">
        <f>F24</f>
        <v>11</v>
      </c>
      <c r="T329" s="4">
        <f>F259</f>
        <v>246</v>
      </c>
      <c r="U329" s="4">
        <f>F119</f>
        <v>106</v>
      </c>
      <c r="V329" s="4">
        <f>F164</f>
        <v>151</v>
      </c>
      <c r="W329" s="4">
        <f>F109</f>
        <v>96</v>
      </c>
      <c r="X329" s="4">
        <f>F174</f>
        <v>161</v>
      </c>
      <c r="Y329" s="4">
        <f>F74</f>
        <v>61</v>
      </c>
      <c r="Z329" s="5">
        <f>F209</f>
        <v>196</v>
      </c>
      <c r="AA329" s="75">
        <f>S328^3+T328^3+U328^3+V328^3+W328^3+X328^3+Y328^3+Z328^3+S329^3+T329^3+U329^3+V329^3+W329^3+X329^3+Y329^3+Z329^3</f>
        <v>67634176</v>
      </c>
      <c r="AB329" s="76">
        <f t="shared" si="56"/>
        <v>67634176</v>
      </c>
      <c r="AC329" s="61"/>
      <c r="AD329" s="81" t="s">
        <v>269</v>
      </c>
      <c r="AE329" s="82" t="s">
        <v>268</v>
      </c>
      <c r="AF329" s="82" t="s">
        <v>271</v>
      </c>
      <c r="AG329" s="82" t="s">
        <v>270</v>
      </c>
      <c r="AH329" s="83" t="s">
        <v>237</v>
      </c>
      <c r="AI329" s="83" t="s">
        <v>236</v>
      </c>
      <c r="AJ329" s="83" t="s">
        <v>239</v>
      </c>
      <c r="AK329" s="83" t="s">
        <v>238</v>
      </c>
      <c r="AL329" s="82" t="s">
        <v>172</v>
      </c>
      <c r="AM329" s="82" t="s">
        <v>173</v>
      </c>
      <c r="AN329" s="82" t="s">
        <v>170</v>
      </c>
      <c r="AO329" s="82" t="s">
        <v>171</v>
      </c>
      <c r="AP329" s="83" t="s">
        <v>205</v>
      </c>
      <c r="AQ329" s="83" t="s">
        <v>206</v>
      </c>
      <c r="AR329" s="83" t="s">
        <v>203</v>
      </c>
      <c r="AS329" s="84" t="s">
        <v>204</v>
      </c>
      <c r="AT329" s="66"/>
      <c r="AU329" s="51"/>
      <c r="AW329" s="109"/>
      <c r="AX329" s="58"/>
      <c r="AY329" s="3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5"/>
      <c r="BO329" s="75">
        <f>BG328^3+BH328^3+BI328^3+BJ328^3+BK328^3+BL328^3+BM328^3+BN328^3+BG329^3+BH329^3+BI329^3+BJ329^3+BK329^3+BL329^3+BM329^3+BN329^3</f>
        <v>0</v>
      </c>
      <c r="BP329" s="76">
        <f t="shared" si="57"/>
        <v>0</v>
      </c>
      <c r="BQ329" s="61"/>
      <c r="BR329" s="89"/>
      <c r="BS329" s="83"/>
      <c r="BT329" s="83"/>
      <c r="BU329" s="83"/>
      <c r="BV329" s="83"/>
      <c r="BW329" s="83"/>
      <c r="BX329" s="83"/>
      <c r="BY329" s="83"/>
      <c r="BZ329" s="82"/>
      <c r="CA329" s="82"/>
      <c r="CB329" s="82"/>
      <c r="CC329" s="82"/>
      <c r="CD329" s="82"/>
      <c r="CE329" s="82"/>
      <c r="CF329" s="82"/>
      <c r="CG329" s="86"/>
      <c r="CH329" s="66"/>
      <c r="CI329" s="51"/>
      <c r="CK329" s="109"/>
      <c r="CL329" s="58"/>
      <c r="CM329" s="3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4"/>
      <c r="DB329" s="5"/>
      <c r="DC329" s="75">
        <f>CU328^3+CV328^3+CW328^3+CX328^3+CY328^3+CZ328^3+DA328^3+DB328^3+CU329^3+CV329^3+CW329^3+CX329^3+CY329^3+CZ329^3+DA329^3+DB329^3</f>
        <v>0</v>
      </c>
      <c r="DD329" s="76">
        <f t="shared" si="58"/>
        <v>0</v>
      </c>
      <c r="DE329" s="61"/>
      <c r="DF329" s="81"/>
      <c r="DG329" s="82"/>
      <c r="DH329" s="83"/>
      <c r="DI329" s="83"/>
      <c r="DJ329" s="82"/>
      <c r="DK329" s="82"/>
      <c r="DL329" s="83"/>
      <c r="DM329" s="83"/>
      <c r="DN329" s="82"/>
      <c r="DO329" s="82"/>
      <c r="DP329" s="83"/>
      <c r="DQ329" s="83"/>
      <c r="DR329" s="82"/>
      <c r="DS329" s="82"/>
      <c r="DT329" s="83"/>
      <c r="DU329" s="84"/>
      <c r="DV329" s="66"/>
      <c r="DW329" s="51"/>
      <c r="DY329" s="109"/>
      <c r="DZ329" s="58"/>
      <c r="EA329" s="3"/>
      <c r="EB329" s="4"/>
      <c r="EC329" s="4"/>
      <c r="ED329" s="4"/>
      <c r="EE329" s="4"/>
      <c r="EF329" s="4"/>
      <c r="EG329" s="4"/>
      <c r="EH329" s="4"/>
      <c r="EI329" s="4"/>
      <c r="EJ329" s="4"/>
      <c r="EK329" s="4"/>
      <c r="EL329" s="4"/>
      <c r="EM329" s="4"/>
      <c r="EN329" s="4"/>
      <c r="EO329" s="4"/>
      <c r="EP329" s="5"/>
      <c r="EQ329" s="75">
        <f>EI328^3+EJ328^3+EK328^3+EL328^3+EM328^3+EN328^3+EO328^3+EP328^3+EI329^3+EJ329^3+EK329^3+EL329^3+EM329^3+EN329^3+EO329^3+EP329^3</f>
        <v>0</v>
      </c>
      <c r="ER329" s="76">
        <f t="shared" si="59"/>
        <v>0</v>
      </c>
      <c r="ES329" s="61"/>
      <c r="ET329" s="89"/>
      <c r="EU329" s="83"/>
      <c r="EV329" s="83"/>
      <c r="EW329" s="83"/>
      <c r="EX329" s="83"/>
      <c r="EY329" s="83"/>
      <c r="EZ329" s="83"/>
      <c r="FA329" s="83"/>
      <c r="FB329" s="83"/>
      <c r="FC329" s="83"/>
      <c r="FD329" s="83"/>
      <c r="FE329" s="83"/>
      <c r="FF329" s="83"/>
      <c r="FG329" s="83"/>
      <c r="FH329" s="83"/>
      <c r="FI329" s="84"/>
      <c r="FJ329" s="66"/>
      <c r="FK329" s="51"/>
    </row>
    <row r="330" spans="9:167" x14ac:dyDescent="0.2">
      <c r="I330" s="109"/>
      <c r="J330" s="58"/>
      <c r="K330" s="3">
        <f>F130</f>
        <v>117</v>
      </c>
      <c r="L330" s="4">
        <f>F153</f>
        <v>140</v>
      </c>
      <c r="M330" s="4">
        <f>F37</f>
        <v>24</v>
      </c>
      <c r="N330" s="4">
        <f>F246</f>
        <v>233</v>
      </c>
      <c r="O330" s="4">
        <f>F47</f>
        <v>34</v>
      </c>
      <c r="P330" s="4">
        <f>F236</f>
        <v>223</v>
      </c>
      <c r="Q330" s="4">
        <f>F80</f>
        <v>67</v>
      </c>
      <c r="R330" s="4">
        <f>F203</f>
        <v>190</v>
      </c>
      <c r="S330" s="4">
        <f>F192</f>
        <v>179</v>
      </c>
      <c r="T330" s="4">
        <f>F91</f>
        <v>78</v>
      </c>
      <c r="U330" s="4">
        <f>F223</f>
        <v>210</v>
      </c>
      <c r="V330" s="4">
        <f>F60</f>
        <v>47</v>
      </c>
      <c r="W330" s="4">
        <f>F245</f>
        <v>232</v>
      </c>
      <c r="X330" s="4">
        <f>F38</f>
        <v>25</v>
      </c>
      <c r="Y330" s="4">
        <f>F146</f>
        <v>133</v>
      </c>
      <c r="Z330" s="5">
        <f>F137</f>
        <v>124</v>
      </c>
      <c r="AA330" s="75">
        <f>K330^3+L330^3+M330^3+N330^3+O330^3+P330^3+Q330^3+R330^3+K331^3+L331^3+M331^3+N331^3+O331^3+P331^3+Q331^3+R331^3</f>
        <v>67634176</v>
      </c>
      <c r="AB330" s="76">
        <f t="shared" si="56"/>
        <v>67634176</v>
      </c>
      <c r="AC330" s="61"/>
      <c r="AD330" s="89" t="s">
        <v>62</v>
      </c>
      <c r="AE330" s="83" t="s">
        <v>61</v>
      </c>
      <c r="AF330" s="83" t="s">
        <v>64</v>
      </c>
      <c r="AG330" s="83" t="s">
        <v>63</v>
      </c>
      <c r="AH330" s="82" t="s">
        <v>58</v>
      </c>
      <c r="AI330" s="82" t="s">
        <v>57</v>
      </c>
      <c r="AJ330" s="82" t="s">
        <v>60</v>
      </c>
      <c r="AK330" s="82" t="s">
        <v>59</v>
      </c>
      <c r="AL330" s="83" t="s">
        <v>28</v>
      </c>
      <c r="AM330" s="83" t="s">
        <v>29</v>
      </c>
      <c r="AN330" s="83" t="s">
        <v>26</v>
      </c>
      <c r="AO330" s="83" t="s">
        <v>27</v>
      </c>
      <c r="AP330" s="82" t="s">
        <v>48</v>
      </c>
      <c r="AQ330" s="82" t="s">
        <v>49</v>
      </c>
      <c r="AR330" s="82" t="s">
        <v>46</v>
      </c>
      <c r="AS330" s="86" t="s">
        <v>47</v>
      </c>
      <c r="AT330" s="66"/>
      <c r="AU330" s="51"/>
      <c r="AW330" s="109"/>
      <c r="AX330" s="58"/>
      <c r="AY330" s="3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5"/>
      <c r="BO330" s="75">
        <f>AY330^3+AZ330^3+BA330^3+BB330^3+BC330^3+BD330^3+BE330^3+BF330^3+AY331^3+AZ331^3+BA331^3+BB331^3+BC331^3+BD331^3+BE331^3+BF331^3</f>
        <v>0</v>
      </c>
      <c r="BP330" s="76">
        <f t="shared" si="57"/>
        <v>0</v>
      </c>
      <c r="BQ330" s="61"/>
      <c r="BR330" s="81"/>
      <c r="BS330" s="82"/>
      <c r="BT330" s="82"/>
      <c r="BU330" s="82"/>
      <c r="BV330" s="82"/>
      <c r="BW330" s="82"/>
      <c r="BX330" s="82"/>
      <c r="BY330" s="82"/>
      <c r="BZ330" s="83"/>
      <c r="CA330" s="83"/>
      <c r="CB330" s="83"/>
      <c r="CC330" s="83"/>
      <c r="CD330" s="83"/>
      <c r="CE330" s="83"/>
      <c r="CF330" s="83"/>
      <c r="CG330" s="84"/>
      <c r="CH330" s="66"/>
      <c r="CI330" s="51"/>
      <c r="CK330" s="109"/>
      <c r="CL330" s="58"/>
      <c r="CM330" s="3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5"/>
      <c r="DC330" s="75">
        <f>CM330^3+CN330^3+CO330^3+CP330^3+CQ330^3+CR330^3+CS330^3+CT330^3+CM331^3+CN331^3+CO331^3+CP331^3+CQ331^3+CR331^3+CS331^3+CT331^3</f>
        <v>0</v>
      </c>
      <c r="DD330" s="76">
        <f t="shared" si="58"/>
        <v>0</v>
      </c>
      <c r="DE330" s="61"/>
      <c r="DF330" s="81"/>
      <c r="DG330" s="82"/>
      <c r="DH330" s="83"/>
      <c r="DI330" s="83"/>
      <c r="DJ330" s="82"/>
      <c r="DK330" s="82"/>
      <c r="DL330" s="83"/>
      <c r="DM330" s="83"/>
      <c r="DN330" s="82"/>
      <c r="DO330" s="82"/>
      <c r="DP330" s="83"/>
      <c r="DQ330" s="83"/>
      <c r="DR330" s="82"/>
      <c r="DS330" s="82"/>
      <c r="DT330" s="83"/>
      <c r="DU330" s="84"/>
      <c r="DV330" s="66"/>
      <c r="DW330" s="51"/>
      <c r="DY330" s="109"/>
      <c r="DZ330" s="58"/>
      <c r="EA330" s="3"/>
      <c r="EB330" s="4"/>
      <c r="EC330" s="4"/>
      <c r="ED330" s="4"/>
      <c r="EE330" s="4"/>
      <c r="EF330" s="4"/>
      <c r="EG330" s="4"/>
      <c r="EH330" s="4"/>
      <c r="EI330" s="4"/>
      <c r="EJ330" s="4"/>
      <c r="EK330" s="4"/>
      <c r="EL330" s="4"/>
      <c r="EM330" s="4"/>
      <c r="EN330" s="4"/>
      <c r="EO330" s="4"/>
      <c r="EP330" s="5"/>
      <c r="EQ330" s="75">
        <f>EA330^3+EB330^3+EC330^3+ED330^3+EE330^3+EF330^3+EG330^3+EH330^3+EA331^3+EB331^3+EC331^3+ED331^3+EE331^3+EF331^3+EG331^3+EH331^3</f>
        <v>0</v>
      </c>
      <c r="ER330" s="76">
        <f t="shared" si="59"/>
        <v>0</v>
      </c>
      <c r="ES330" s="61"/>
      <c r="ET330" s="81"/>
      <c r="EU330" s="82"/>
      <c r="EV330" s="82"/>
      <c r="EW330" s="82"/>
      <c r="EX330" s="82"/>
      <c r="EY330" s="82"/>
      <c r="EZ330" s="82"/>
      <c r="FA330" s="82"/>
      <c r="FB330" s="82"/>
      <c r="FC330" s="82"/>
      <c r="FD330" s="82"/>
      <c r="FE330" s="82"/>
      <c r="FF330" s="82"/>
      <c r="FG330" s="82"/>
      <c r="FH330" s="82"/>
      <c r="FI330" s="86"/>
      <c r="FJ330" s="66"/>
      <c r="FK330" s="51"/>
    </row>
    <row r="331" spans="9:167" x14ac:dyDescent="0.2">
      <c r="I331" s="109"/>
      <c r="J331" s="58"/>
      <c r="K331" s="3">
        <f>F125</f>
        <v>112</v>
      </c>
      <c r="L331" s="4">
        <f>F158</f>
        <v>145</v>
      </c>
      <c r="M331" s="4">
        <f>F26</f>
        <v>13</v>
      </c>
      <c r="N331" s="4">
        <f>F257</f>
        <v>244</v>
      </c>
      <c r="O331" s="4">
        <f>F72</f>
        <v>59</v>
      </c>
      <c r="P331" s="4">
        <f>F211</f>
        <v>198</v>
      </c>
      <c r="Q331" s="4">
        <f>F103</f>
        <v>90</v>
      </c>
      <c r="R331" s="4">
        <f>F180</f>
        <v>167</v>
      </c>
      <c r="S331" s="4">
        <f>F183</f>
        <v>170</v>
      </c>
      <c r="T331" s="4">
        <f>F100</f>
        <v>87</v>
      </c>
      <c r="U331" s="4">
        <f>F216</f>
        <v>203</v>
      </c>
      <c r="V331" s="4">
        <f>F67</f>
        <v>54</v>
      </c>
      <c r="W331" s="4">
        <f>F266</f>
        <v>253</v>
      </c>
      <c r="X331" s="4">
        <f>F17</f>
        <v>4</v>
      </c>
      <c r="Y331" s="4">
        <f>F173</f>
        <v>160</v>
      </c>
      <c r="Z331" s="5">
        <f>F110</f>
        <v>97</v>
      </c>
      <c r="AA331" s="75">
        <f>S330^3+T330^3+U330^3+V330^3+W330^3+X330^3+Y330^3+Z330^3+S331^3+T331^3+U331^3+V331^3+W331^3+X331^3+Y331^3+Z331^3</f>
        <v>67634176</v>
      </c>
      <c r="AB331" s="76">
        <f t="shared" si="56"/>
        <v>67634176</v>
      </c>
      <c r="AC331" s="61"/>
      <c r="AD331" s="89" t="s">
        <v>70</v>
      </c>
      <c r="AE331" s="83" t="s">
        <v>69</v>
      </c>
      <c r="AF331" s="83" t="s">
        <v>72</v>
      </c>
      <c r="AG331" s="83" t="s">
        <v>71</v>
      </c>
      <c r="AH331" s="82" t="s">
        <v>66</v>
      </c>
      <c r="AI331" s="82" t="s">
        <v>65</v>
      </c>
      <c r="AJ331" s="82" t="s">
        <v>68</v>
      </c>
      <c r="AK331" s="82" t="s">
        <v>67</v>
      </c>
      <c r="AL331" s="83" t="s">
        <v>32</v>
      </c>
      <c r="AM331" s="83" t="s">
        <v>33</v>
      </c>
      <c r="AN331" s="83" t="s">
        <v>30</v>
      </c>
      <c r="AO331" s="83" t="s">
        <v>31</v>
      </c>
      <c r="AP331" s="82" t="s">
        <v>52</v>
      </c>
      <c r="AQ331" s="82" t="s">
        <v>53</v>
      </c>
      <c r="AR331" s="82" t="s">
        <v>50</v>
      </c>
      <c r="AS331" s="86" t="s">
        <v>51</v>
      </c>
      <c r="AT331" s="66"/>
      <c r="AU331" s="51"/>
      <c r="AW331" s="109"/>
      <c r="AX331" s="58"/>
      <c r="AY331" s="3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5"/>
      <c r="BO331" s="75">
        <f>BG330^3+BH330^3+BI330^3+BJ330^3+BK330^3+BL330^3+BM330^3+BN330^3+BG331^3+BH331^3+BI331^3+BJ331^3+BK331^3+BL331^3+BM331^3+BN331^3</f>
        <v>0</v>
      </c>
      <c r="BP331" s="76">
        <f t="shared" si="57"/>
        <v>0</v>
      </c>
      <c r="BQ331" s="61"/>
      <c r="BR331" s="81"/>
      <c r="BS331" s="82"/>
      <c r="BT331" s="82"/>
      <c r="BU331" s="82"/>
      <c r="BV331" s="82"/>
      <c r="BW331" s="82"/>
      <c r="BX331" s="82"/>
      <c r="BY331" s="82"/>
      <c r="BZ331" s="83"/>
      <c r="CA331" s="83"/>
      <c r="CB331" s="83"/>
      <c r="CC331" s="83"/>
      <c r="CD331" s="83"/>
      <c r="CE331" s="83"/>
      <c r="CF331" s="83"/>
      <c r="CG331" s="84"/>
      <c r="CH331" s="66"/>
      <c r="CI331" s="51"/>
      <c r="CK331" s="109"/>
      <c r="CL331" s="58"/>
      <c r="CM331" s="3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5"/>
      <c r="DC331" s="75">
        <f>CU330^3+CV330^3+CW330^3+CX330^3+CY330^3+CZ330^3+DA330^3+DB330^3+CU331^3+CV331^3+CW331^3+CX331^3+CY331^3+CZ331^3+DA331^3+DB331^3</f>
        <v>0</v>
      </c>
      <c r="DD331" s="76">
        <f t="shared" si="58"/>
        <v>0</v>
      </c>
      <c r="DE331" s="61"/>
      <c r="DF331" s="81"/>
      <c r="DG331" s="82"/>
      <c r="DH331" s="83"/>
      <c r="DI331" s="83"/>
      <c r="DJ331" s="82"/>
      <c r="DK331" s="82"/>
      <c r="DL331" s="83"/>
      <c r="DM331" s="83"/>
      <c r="DN331" s="82"/>
      <c r="DO331" s="82"/>
      <c r="DP331" s="83"/>
      <c r="DQ331" s="83"/>
      <c r="DR331" s="82"/>
      <c r="DS331" s="82"/>
      <c r="DT331" s="83"/>
      <c r="DU331" s="84"/>
      <c r="DV331" s="66"/>
      <c r="DW331" s="51"/>
      <c r="DY331" s="109"/>
      <c r="DZ331" s="58"/>
      <c r="EA331" s="3"/>
      <c r="EB331" s="4"/>
      <c r="EC331" s="4"/>
      <c r="ED331" s="4"/>
      <c r="EE331" s="4"/>
      <c r="EF331" s="4"/>
      <c r="EG331" s="4"/>
      <c r="EH331" s="4"/>
      <c r="EI331" s="4"/>
      <c r="EJ331" s="4"/>
      <c r="EK331" s="4"/>
      <c r="EL331" s="4"/>
      <c r="EM331" s="4"/>
      <c r="EN331" s="4"/>
      <c r="EO331" s="4"/>
      <c r="EP331" s="5"/>
      <c r="EQ331" s="75">
        <f>EI330^3+EJ330^3+EK330^3+EL330^3+EM330^3+EN330^3+EO330^3+EP330^3+EI331^3+EJ331^3+EK331^3+EL331^3+EM331^3+EN331^3+EO331^3+EP331^3</f>
        <v>0</v>
      </c>
      <c r="ER331" s="76">
        <f t="shared" si="59"/>
        <v>0</v>
      </c>
      <c r="ES331" s="61"/>
      <c r="ET331" s="89"/>
      <c r="EU331" s="83"/>
      <c r="EV331" s="83"/>
      <c r="EW331" s="83"/>
      <c r="EX331" s="83"/>
      <c r="EY331" s="83"/>
      <c r="EZ331" s="83"/>
      <c r="FA331" s="83"/>
      <c r="FB331" s="83"/>
      <c r="FC331" s="83"/>
      <c r="FD331" s="83"/>
      <c r="FE331" s="83"/>
      <c r="FF331" s="83"/>
      <c r="FG331" s="83"/>
      <c r="FH331" s="83"/>
      <c r="FI331" s="84"/>
      <c r="FJ331" s="66"/>
      <c r="FK331" s="51"/>
    </row>
    <row r="332" spans="9:167" x14ac:dyDescent="0.2">
      <c r="I332" s="109"/>
      <c r="J332" s="58"/>
      <c r="K332" s="3">
        <f>F179</f>
        <v>166</v>
      </c>
      <c r="L332" s="4">
        <f>F104</f>
        <v>91</v>
      </c>
      <c r="M332" s="4">
        <f>F212</f>
        <v>199</v>
      </c>
      <c r="N332" s="4">
        <f>F71</f>
        <v>58</v>
      </c>
      <c r="O332" s="4">
        <f>F254</f>
        <v>241</v>
      </c>
      <c r="P332" s="4">
        <f>F29</f>
        <v>16</v>
      </c>
      <c r="Q332" s="4">
        <f>F161</f>
        <v>148</v>
      </c>
      <c r="R332" s="4">
        <f>F122</f>
        <v>109</v>
      </c>
      <c r="S332" s="4">
        <f>F113</f>
        <v>100</v>
      </c>
      <c r="T332" s="4">
        <f>F170</f>
        <v>157</v>
      </c>
      <c r="U332" s="4">
        <f>F14</f>
        <v>1</v>
      </c>
      <c r="V332" s="4">
        <f>F269</f>
        <v>256</v>
      </c>
      <c r="W332" s="4">
        <f>F68</f>
        <v>55</v>
      </c>
      <c r="X332" s="4">
        <f>F215</f>
        <v>202</v>
      </c>
      <c r="Y332" s="4">
        <f>F99</f>
        <v>86</v>
      </c>
      <c r="Z332" s="5">
        <f>F184</f>
        <v>171</v>
      </c>
      <c r="AA332" s="75">
        <f>K332^3+L332^3+M332^3+N332^3+O332^3+P332^3+Q332^3+R332^3+K333^3+L333^3+M333^3+N333^3+O333^3+P333^3+Q333^3+R333^3</f>
        <v>67634176</v>
      </c>
      <c r="AB332" s="76">
        <f t="shared" si="56"/>
        <v>67634176</v>
      </c>
      <c r="AC332" s="61"/>
      <c r="AD332" s="89" t="s">
        <v>19</v>
      </c>
      <c r="AE332" s="83" t="s">
        <v>18</v>
      </c>
      <c r="AF332" s="83" t="s">
        <v>21</v>
      </c>
      <c r="AG332" s="83" t="s">
        <v>20</v>
      </c>
      <c r="AH332" s="82" t="s">
        <v>15</v>
      </c>
      <c r="AI332" s="82" t="s">
        <v>14</v>
      </c>
      <c r="AJ332" s="82" t="s">
        <v>17</v>
      </c>
      <c r="AK332" s="82" t="s">
        <v>16</v>
      </c>
      <c r="AL332" s="83" t="s">
        <v>8</v>
      </c>
      <c r="AM332" s="83" t="s">
        <v>9</v>
      </c>
      <c r="AN332" s="83" t="s">
        <v>6</v>
      </c>
      <c r="AO332" s="83" t="s">
        <v>7</v>
      </c>
      <c r="AP332" s="82" t="s">
        <v>12</v>
      </c>
      <c r="AQ332" s="82" t="s">
        <v>13</v>
      </c>
      <c r="AR332" s="82" t="s">
        <v>10</v>
      </c>
      <c r="AS332" s="86" t="s">
        <v>11</v>
      </c>
      <c r="AT332" s="66"/>
      <c r="AU332" s="51"/>
      <c r="AW332" s="109"/>
      <c r="AX332" s="58"/>
      <c r="AY332" s="3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5"/>
      <c r="BO332" s="75">
        <f>AY332^3+AZ332^3+BA332^3+BB332^3+BC332^3+BD332^3+BE332^3+BF332^3+AY333^3+AZ333^3+BA333^3+BB333^3+BC333^3+BD333^3+BE333^3+BF333^3</f>
        <v>0</v>
      </c>
      <c r="BP332" s="76">
        <f t="shared" si="57"/>
        <v>0</v>
      </c>
      <c r="BQ332" s="61"/>
      <c r="BR332" s="89"/>
      <c r="BS332" s="83"/>
      <c r="BT332" s="83"/>
      <c r="BU332" s="83"/>
      <c r="BV332" s="83"/>
      <c r="BW332" s="83"/>
      <c r="BX332" s="83"/>
      <c r="BY332" s="83"/>
      <c r="BZ332" s="82"/>
      <c r="CA332" s="82"/>
      <c r="CB332" s="82"/>
      <c r="CC332" s="82"/>
      <c r="CD332" s="82"/>
      <c r="CE332" s="82"/>
      <c r="CF332" s="82"/>
      <c r="CG332" s="86"/>
      <c r="CH332" s="66"/>
      <c r="CI332" s="51"/>
      <c r="CK332" s="109"/>
      <c r="CL332" s="58"/>
      <c r="CM332" s="3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4"/>
      <c r="DB332" s="5"/>
      <c r="DC332" s="75">
        <f>CM332^3+CN332^3+CO332^3+CP332^3+CQ332^3+CR332^3+CS332^3+CT332^3+CM333^3+CN333^3+CO333^3+CP333^3+CQ333^3+CR333^3+CS333^3+CT333^3</f>
        <v>0</v>
      </c>
      <c r="DD332" s="76">
        <f t="shared" si="58"/>
        <v>0</v>
      </c>
      <c r="DE332" s="61"/>
      <c r="DF332" s="81"/>
      <c r="DG332" s="82"/>
      <c r="DH332" s="83"/>
      <c r="DI332" s="83"/>
      <c r="DJ332" s="82"/>
      <c r="DK332" s="82"/>
      <c r="DL332" s="83"/>
      <c r="DM332" s="83"/>
      <c r="DN332" s="82"/>
      <c r="DO332" s="82"/>
      <c r="DP332" s="83"/>
      <c r="DQ332" s="83"/>
      <c r="DR332" s="82"/>
      <c r="DS332" s="82"/>
      <c r="DT332" s="83"/>
      <c r="DU332" s="84"/>
      <c r="DV332" s="66"/>
      <c r="DW332" s="51"/>
      <c r="DY332" s="109"/>
      <c r="DZ332" s="58"/>
      <c r="EA332" s="3"/>
      <c r="EB332" s="4"/>
      <c r="EC332" s="4"/>
      <c r="ED332" s="4"/>
      <c r="EE332" s="4"/>
      <c r="EF332" s="4"/>
      <c r="EG332" s="4"/>
      <c r="EH332" s="4"/>
      <c r="EI332" s="4"/>
      <c r="EJ332" s="4"/>
      <c r="EK332" s="4"/>
      <c r="EL332" s="4"/>
      <c r="EM332" s="4"/>
      <c r="EN332" s="4"/>
      <c r="EO332" s="4"/>
      <c r="EP332" s="5"/>
      <c r="EQ332" s="75">
        <f>EA332^3+EB332^3+EC332^3+ED332^3+EE332^3+EF332^3+EG332^3+EH332^3+EA333^3+EB333^3+EC333^3+ED333^3+EE333^3+EF333^3+EG333^3+EH333^3</f>
        <v>0</v>
      </c>
      <c r="ER332" s="76">
        <f t="shared" si="59"/>
        <v>0</v>
      </c>
      <c r="ES332" s="61"/>
      <c r="ET332" s="81"/>
      <c r="EU332" s="82"/>
      <c r="EV332" s="82"/>
      <c r="EW332" s="82"/>
      <c r="EX332" s="82"/>
      <c r="EY332" s="82"/>
      <c r="EZ332" s="82"/>
      <c r="FA332" s="82"/>
      <c r="FB332" s="82"/>
      <c r="FC332" s="82"/>
      <c r="FD332" s="82"/>
      <c r="FE332" s="82"/>
      <c r="FF332" s="82"/>
      <c r="FG332" s="82"/>
      <c r="FH332" s="82"/>
      <c r="FI332" s="86"/>
      <c r="FJ332" s="66"/>
      <c r="FK332" s="51"/>
    </row>
    <row r="333" spans="9:167" x14ac:dyDescent="0.2">
      <c r="I333" s="109"/>
      <c r="J333" s="58"/>
      <c r="K333" s="3">
        <f>F204</f>
        <v>191</v>
      </c>
      <c r="L333" s="4">
        <f>F79</f>
        <v>66</v>
      </c>
      <c r="M333" s="4">
        <f>F235</f>
        <v>222</v>
      </c>
      <c r="N333" s="4">
        <f>F48</f>
        <v>35</v>
      </c>
      <c r="O333" s="4">
        <f>F249</f>
        <v>236</v>
      </c>
      <c r="P333" s="4">
        <f>F34</f>
        <v>21</v>
      </c>
      <c r="Q333" s="4">
        <f>F150</f>
        <v>137</v>
      </c>
      <c r="R333" s="4">
        <f>F133</f>
        <v>120</v>
      </c>
      <c r="S333" s="4">
        <f>F134</f>
        <v>121</v>
      </c>
      <c r="T333" s="4">
        <f>F149</f>
        <v>136</v>
      </c>
      <c r="U333" s="4">
        <f>F41</f>
        <v>28</v>
      </c>
      <c r="V333" s="4">
        <f>F242</f>
        <v>229</v>
      </c>
      <c r="W333" s="4">
        <f>F59</f>
        <v>46</v>
      </c>
      <c r="X333" s="4">
        <f>F224</f>
        <v>211</v>
      </c>
      <c r="Y333" s="4">
        <f>F92</f>
        <v>79</v>
      </c>
      <c r="Z333" s="5">
        <f>F191</f>
        <v>178</v>
      </c>
      <c r="AA333" s="75">
        <f>S332^3+T332^3+U332^3+V332^3+W332^3+X332^3+Y332^3+Z332^3+S333^3+T333^3+U333^3+V333^3+W333^3+X333^3+Y333^3+Z333^3</f>
        <v>67634176</v>
      </c>
      <c r="AB333" s="76">
        <f t="shared" si="56"/>
        <v>67634176</v>
      </c>
      <c r="AC333" s="61"/>
      <c r="AD333" s="89" t="s">
        <v>43</v>
      </c>
      <c r="AE333" s="83" t="s">
        <v>42</v>
      </c>
      <c r="AF333" s="83" t="s">
        <v>45</v>
      </c>
      <c r="AG333" s="83" t="s">
        <v>44</v>
      </c>
      <c r="AH333" s="82" t="s">
        <v>39</v>
      </c>
      <c r="AI333" s="82" t="s">
        <v>38</v>
      </c>
      <c r="AJ333" s="82" t="s">
        <v>41</v>
      </c>
      <c r="AK333" s="82" t="s">
        <v>40</v>
      </c>
      <c r="AL333" s="83" t="s">
        <v>24</v>
      </c>
      <c r="AM333" s="83" t="s">
        <v>25</v>
      </c>
      <c r="AN333" s="83" t="s">
        <v>22</v>
      </c>
      <c r="AO333" s="83" t="s">
        <v>23</v>
      </c>
      <c r="AP333" s="82" t="s">
        <v>36</v>
      </c>
      <c r="AQ333" s="82" t="s">
        <v>37</v>
      </c>
      <c r="AR333" s="82" t="s">
        <v>34</v>
      </c>
      <c r="AS333" s="86" t="s">
        <v>35</v>
      </c>
      <c r="AT333" s="66"/>
      <c r="AU333" s="51"/>
      <c r="AW333" s="109"/>
      <c r="AX333" s="58"/>
      <c r="AY333" s="3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5"/>
      <c r="BO333" s="75">
        <f>BG332^3+BH332^3+BI332^3+BJ332^3+BK332^3+BL332^3+BM332^3+BN332^3+BG333^3+BH333^3+BI333^3+BJ333^3+BK333^3+BL333^3+BM333^3+BN333^3</f>
        <v>0</v>
      </c>
      <c r="BP333" s="76">
        <f t="shared" si="57"/>
        <v>0</v>
      </c>
      <c r="BQ333" s="61"/>
      <c r="BR333" s="89"/>
      <c r="BS333" s="83"/>
      <c r="BT333" s="83"/>
      <c r="BU333" s="83"/>
      <c r="BV333" s="83"/>
      <c r="BW333" s="83"/>
      <c r="BX333" s="83"/>
      <c r="BY333" s="83"/>
      <c r="BZ333" s="82"/>
      <c r="CA333" s="82"/>
      <c r="CB333" s="82"/>
      <c r="CC333" s="82"/>
      <c r="CD333" s="82"/>
      <c r="CE333" s="82"/>
      <c r="CF333" s="82"/>
      <c r="CG333" s="86"/>
      <c r="CH333" s="66"/>
      <c r="CI333" s="51"/>
      <c r="CK333" s="109"/>
      <c r="CL333" s="58"/>
      <c r="CM333" s="3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5"/>
      <c r="DC333" s="75">
        <f>CU332^3+CV332^3+CW332^3+CX332^3+CY332^3+CZ332^3+DA332^3+DB332^3+CU333^3+CV333^3+CW333^3+CX333^3+CY333^3+CZ333^3+DA333^3+DB333^3</f>
        <v>0</v>
      </c>
      <c r="DD333" s="76">
        <f t="shared" si="58"/>
        <v>0</v>
      </c>
      <c r="DE333" s="61"/>
      <c r="DF333" s="81"/>
      <c r="DG333" s="82"/>
      <c r="DH333" s="83"/>
      <c r="DI333" s="83"/>
      <c r="DJ333" s="82"/>
      <c r="DK333" s="82"/>
      <c r="DL333" s="83"/>
      <c r="DM333" s="83"/>
      <c r="DN333" s="82"/>
      <c r="DO333" s="82"/>
      <c r="DP333" s="83"/>
      <c r="DQ333" s="83"/>
      <c r="DR333" s="82"/>
      <c r="DS333" s="82"/>
      <c r="DT333" s="83"/>
      <c r="DU333" s="84"/>
      <c r="DV333" s="66"/>
      <c r="DW333" s="51"/>
      <c r="DY333" s="109"/>
      <c r="DZ333" s="58"/>
      <c r="EA333" s="3"/>
      <c r="EB333" s="4"/>
      <c r="EC333" s="4"/>
      <c r="ED333" s="4"/>
      <c r="EE333" s="4"/>
      <c r="EF333" s="4"/>
      <c r="EG333" s="4"/>
      <c r="EH333" s="4"/>
      <c r="EI333" s="4"/>
      <c r="EJ333" s="4"/>
      <c r="EK333" s="4"/>
      <c r="EL333" s="4"/>
      <c r="EM333" s="4"/>
      <c r="EN333" s="4"/>
      <c r="EO333" s="4"/>
      <c r="EP333" s="5"/>
      <c r="EQ333" s="75">
        <f>EI332^3+EJ332^3+EK332^3+EL332^3+EM332^3+EN332^3+EO332^3+EP332^3+EI333^3+EJ333^3+EK333^3+EL333^3+EM333^3+EN333^3+EO333^3+EP333^3</f>
        <v>0</v>
      </c>
      <c r="ER333" s="76">
        <f t="shared" si="59"/>
        <v>0</v>
      </c>
      <c r="ES333" s="61"/>
      <c r="ET333" s="89"/>
      <c r="EU333" s="83"/>
      <c r="EV333" s="83"/>
      <c r="EW333" s="83"/>
      <c r="EX333" s="83"/>
      <c r="EY333" s="83"/>
      <c r="EZ333" s="83"/>
      <c r="FA333" s="83"/>
      <c r="FB333" s="83"/>
      <c r="FC333" s="83"/>
      <c r="FD333" s="83"/>
      <c r="FE333" s="83"/>
      <c r="FF333" s="83"/>
      <c r="FG333" s="83"/>
      <c r="FH333" s="83"/>
      <c r="FI333" s="84"/>
      <c r="FJ333" s="66"/>
      <c r="FK333" s="51"/>
    </row>
    <row r="334" spans="9:167" x14ac:dyDescent="0.2">
      <c r="I334" s="109"/>
      <c r="J334" s="58"/>
      <c r="K334" s="3">
        <f>F105</f>
        <v>92</v>
      </c>
      <c r="L334" s="4">
        <f>F178</f>
        <v>165</v>
      </c>
      <c r="M334" s="4">
        <f>F70</f>
        <v>57</v>
      </c>
      <c r="N334" s="4">
        <f>F213</f>
        <v>200</v>
      </c>
      <c r="O334" s="4">
        <f>F28</f>
        <v>15</v>
      </c>
      <c r="P334" s="4">
        <f>F255</f>
        <v>242</v>
      </c>
      <c r="Q334" s="4">
        <f>F123</f>
        <v>110</v>
      </c>
      <c r="R334" s="4">
        <f>F160</f>
        <v>147</v>
      </c>
      <c r="S334" s="4">
        <f>F171</f>
        <v>158</v>
      </c>
      <c r="T334" s="4">
        <f>F112</f>
        <v>99</v>
      </c>
      <c r="U334" s="4">
        <f>F268</f>
        <v>255</v>
      </c>
      <c r="V334" s="4">
        <f>F15</f>
        <v>2</v>
      </c>
      <c r="W334" s="4">
        <f>F214</f>
        <v>201</v>
      </c>
      <c r="X334" s="4">
        <f>F69</f>
        <v>56</v>
      </c>
      <c r="Y334" s="4">
        <f>F185</f>
        <v>172</v>
      </c>
      <c r="Z334" s="5">
        <f>F98</f>
        <v>85</v>
      </c>
      <c r="AA334" s="75">
        <f>K334^3+L334^3+M334^3+N334^3+O334^3+P334^3+Q334^3+R334^3+K335^3+L335^3+M335^3+N335^3+O335^3+P335^3+Q335^3+R335^3</f>
        <v>67634176</v>
      </c>
      <c r="AB334" s="76">
        <f t="shared" si="56"/>
        <v>67634176</v>
      </c>
      <c r="AC334" s="95"/>
      <c r="AD334" s="81" t="s">
        <v>223</v>
      </c>
      <c r="AE334" s="82" t="s">
        <v>222</v>
      </c>
      <c r="AF334" s="82" t="s">
        <v>221</v>
      </c>
      <c r="AG334" s="82" t="s">
        <v>220</v>
      </c>
      <c r="AH334" s="83" t="s">
        <v>219</v>
      </c>
      <c r="AI334" s="83" t="s">
        <v>218</v>
      </c>
      <c r="AJ334" s="83" t="s">
        <v>217</v>
      </c>
      <c r="AK334" s="83" t="s">
        <v>216</v>
      </c>
      <c r="AL334" s="82" t="s">
        <v>208</v>
      </c>
      <c r="AM334" s="82" t="s">
        <v>209</v>
      </c>
      <c r="AN334" s="82" t="s">
        <v>210</v>
      </c>
      <c r="AO334" s="82" t="s">
        <v>211</v>
      </c>
      <c r="AP334" s="83" t="s">
        <v>212</v>
      </c>
      <c r="AQ334" s="83" t="s">
        <v>213</v>
      </c>
      <c r="AR334" s="83" t="s">
        <v>214</v>
      </c>
      <c r="AS334" s="84" t="s">
        <v>215</v>
      </c>
      <c r="AT334" s="66"/>
      <c r="AU334" s="51"/>
      <c r="AW334" s="109"/>
      <c r="AX334" s="58"/>
      <c r="AY334" s="3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5"/>
      <c r="BO334" s="75">
        <f>AY334^3+AZ334^3+BA334^3+BB334^3+BC334^3+BD334^3+BE334^3+BF334^3+AY335^3+AZ335^3+BA335^3+BB335^3+BC335^3+BD335^3+BE335^3+BF335^3</f>
        <v>0</v>
      </c>
      <c r="BP334" s="76">
        <f t="shared" si="57"/>
        <v>0</v>
      </c>
      <c r="BQ334" s="95"/>
      <c r="BR334" s="81"/>
      <c r="BS334" s="82"/>
      <c r="BT334" s="82"/>
      <c r="BU334" s="82"/>
      <c r="BV334" s="82"/>
      <c r="BW334" s="82"/>
      <c r="BX334" s="82"/>
      <c r="BY334" s="82"/>
      <c r="BZ334" s="83"/>
      <c r="CA334" s="83"/>
      <c r="CB334" s="83"/>
      <c r="CC334" s="83"/>
      <c r="CD334" s="83"/>
      <c r="CE334" s="83"/>
      <c r="CF334" s="83"/>
      <c r="CG334" s="84"/>
      <c r="CH334" s="66"/>
      <c r="CI334" s="51"/>
      <c r="CK334" s="109"/>
      <c r="CL334" s="58"/>
      <c r="CM334" s="3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5"/>
      <c r="DC334" s="75">
        <f>CM334^3+CN334^3+CO334^3+CP334^3+CQ334^3+CR334^3+CS334^3+CT334^3+CM335^3+CN335^3+CO335^3+CP335^3+CQ335^3+CR335^3+CS335^3+CT335^3</f>
        <v>0</v>
      </c>
      <c r="DD334" s="76">
        <f t="shared" si="58"/>
        <v>0</v>
      </c>
      <c r="DE334" s="95"/>
      <c r="DF334" s="89"/>
      <c r="DG334" s="83"/>
      <c r="DH334" s="82"/>
      <c r="DI334" s="82"/>
      <c r="DJ334" s="83"/>
      <c r="DK334" s="83"/>
      <c r="DL334" s="82"/>
      <c r="DM334" s="82"/>
      <c r="DN334" s="83"/>
      <c r="DO334" s="83"/>
      <c r="DP334" s="82"/>
      <c r="DQ334" s="82"/>
      <c r="DR334" s="83"/>
      <c r="DS334" s="83"/>
      <c r="DT334" s="82"/>
      <c r="DU334" s="86"/>
      <c r="DV334" s="66"/>
      <c r="DW334" s="51"/>
      <c r="DY334" s="109"/>
      <c r="DZ334" s="58"/>
      <c r="EA334" s="3"/>
      <c r="EB334" s="4"/>
      <c r="EC334" s="4"/>
      <c r="ED334" s="4"/>
      <c r="EE334" s="4"/>
      <c r="EF334" s="4"/>
      <c r="EG334" s="4"/>
      <c r="EH334" s="4"/>
      <c r="EI334" s="4"/>
      <c r="EJ334" s="4"/>
      <c r="EK334" s="4"/>
      <c r="EL334" s="4"/>
      <c r="EM334" s="4"/>
      <c r="EN334" s="4"/>
      <c r="EO334" s="4"/>
      <c r="EP334" s="5"/>
      <c r="EQ334" s="75">
        <f>EA334^3+EB334^3+EC334^3+ED334^3+EE334^3+EF334^3+EG334^3+EH334^3+EA335^3+EB335^3+EC335^3+ED335^3+EE335^3+EF335^3+EG335^3+EH335^3</f>
        <v>0</v>
      </c>
      <c r="ER334" s="76">
        <f t="shared" si="59"/>
        <v>0</v>
      </c>
      <c r="ES334" s="95"/>
      <c r="ET334" s="81"/>
      <c r="EU334" s="82"/>
      <c r="EV334" s="82"/>
      <c r="EW334" s="82"/>
      <c r="EX334" s="82"/>
      <c r="EY334" s="82"/>
      <c r="EZ334" s="82"/>
      <c r="FA334" s="82"/>
      <c r="FB334" s="82"/>
      <c r="FC334" s="82"/>
      <c r="FD334" s="82"/>
      <c r="FE334" s="82"/>
      <c r="FF334" s="82"/>
      <c r="FG334" s="82"/>
      <c r="FH334" s="82"/>
      <c r="FI334" s="86"/>
      <c r="FJ334" s="66"/>
      <c r="FK334" s="51"/>
    </row>
    <row r="335" spans="9:167" x14ac:dyDescent="0.2">
      <c r="I335" s="109"/>
      <c r="J335" s="58"/>
      <c r="K335" s="3">
        <f>F78</f>
        <v>65</v>
      </c>
      <c r="L335" s="4">
        <f>F205</f>
        <v>192</v>
      </c>
      <c r="M335" s="4">
        <f>F49</f>
        <v>36</v>
      </c>
      <c r="N335" s="4">
        <f>F234</f>
        <v>221</v>
      </c>
      <c r="O335" s="4">
        <f>F35</f>
        <v>22</v>
      </c>
      <c r="P335" s="4">
        <f>F248</f>
        <v>235</v>
      </c>
      <c r="Q335" s="4">
        <f>F132</f>
        <v>119</v>
      </c>
      <c r="R335" s="4">
        <f>F151</f>
        <v>138</v>
      </c>
      <c r="S335" s="4">
        <f>F148</f>
        <v>135</v>
      </c>
      <c r="T335" s="4">
        <f>F135</f>
        <v>122</v>
      </c>
      <c r="U335" s="4">
        <f>F243</f>
        <v>230</v>
      </c>
      <c r="V335" s="4">
        <f>F40</f>
        <v>27</v>
      </c>
      <c r="W335" s="4">
        <f>F225</f>
        <v>212</v>
      </c>
      <c r="X335" s="4">
        <f>F58</f>
        <v>45</v>
      </c>
      <c r="Y335" s="4">
        <f>F190</f>
        <v>177</v>
      </c>
      <c r="Z335" s="5">
        <f>F93</f>
        <v>80</v>
      </c>
      <c r="AA335" s="75">
        <f>S334^3+T334^3+U334^3+V334^3+W334^3+X334^3+Y334^3+Z334^3+S335^3+T335^3+U335^3+V335^3+W335^3+X335^3+Y335^3+Z335^3</f>
        <v>67634176</v>
      </c>
      <c r="AB335" s="76">
        <f t="shared" si="56"/>
        <v>67634176</v>
      </c>
      <c r="AC335" s="61"/>
      <c r="AD335" s="81" t="s">
        <v>255</v>
      </c>
      <c r="AE335" s="82" t="s">
        <v>254</v>
      </c>
      <c r="AF335" s="82" t="s">
        <v>253</v>
      </c>
      <c r="AG335" s="82" t="s">
        <v>252</v>
      </c>
      <c r="AH335" s="83" t="s">
        <v>251</v>
      </c>
      <c r="AI335" s="83" t="s">
        <v>250</v>
      </c>
      <c r="AJ335" s="83" t="s">
        <v>249</v>
      </c>
      <c r="AK335" s="83" t="s">
        <v>248</v>
      </c>
      <c r="AL335" s="82" t="s">
        <v>240</v>
      </c>
      <c r="AM335" s="82" t="s">
        <v>241</v>
      </c>
      <c r="AN335" s="82" t="s">
        <v>242</v>
      </c>
      <c r="AO335" s="82" t="s">
        <v>243</v>
      </c>
      <c r="AP335" s="83" t="s">
        <v>244</v>
      </c>
      <c r="AQ335" s="83" t="s">
        <v>245</v>
      </c>
      <c r="AR335" s="83" t="s">
        <v>246</v>
      </c>
      <c r="AS335" s="84" t="s">
        <v>247</v>
      </c>
      <c r="AT335" s="66"/>
      <c r="AU335" s="51"/>
      <c r="AW335" s="109"/>
      <c r="AX335" s="58"/>
      <c r="AY335" s="3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5"/>
      <c r="BO335" s="75">
        <f>BG334^3+BH334^3+BI334^3+BJ334^3+BK334^3+BL334^3+BM334^3+BN334^3+BG335^3+BH335^3+BI335^3+BJ335^3+BK335^3+BL335^3+BM335^3+BN335^3</f>
        <v>0</v>
      </c>
      <c r="BP335" s="76">
        <f t="shared" si="57"/>
        <v>0</v>
      </c>
      <c r="BQ335" s="61"/>
      <c r="BR335" s="81"/>
      <c r="BS335" s="82"/>
      <c r="BT335" s="82"/>
      <c r="BU335" s="82"/>
      <c r="BV335" s="82"/>
      <c r="BW335" s="82"/>
      <c r="BX335" s="82"/>
      <c r="BY335" s="82"/>
      <c r="BZ335" s="83"/>
      <c r="CA335" s="83"/>
      <c r="CB335" s="83"/>
      <c r="CC335" s="83"/>
      <c r="CD335" s="83"/>
      <c r="CE335" s="83"/>
      <c r="CF335" s="83"/>
      <c r="CG335" s="84"/>
      <c r="CH335" s="66"/>
      <c r="CI335" s="51"/>
      <c r="CK335" s="109"/>
      <c r="CL335" s="58"/>
      <c r="CM335" s="3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5"/>
      <c r="DC335" s="75">
        <f>CU334^3+CV334^3+CW334^3+CX334^3+CY334^3+CZ334^3+DA334^3+DB334^3+CU335^3+CV335^3+CW335^3+CX335^3+CY335^3+CZ335^3+DA335^3+DB335^3</f>
        <v>0</v>
      </c>
      <c r="DD335" s="76">
        <f t="shared" si="58"/>
        <v>0</v>
      </c>
      <c r="DE335" s="61"/>
      <c r="DF335" s="89"/>
      <c r="DG335" s="83"/>
      <c r="DH335" s="82"/>
      <c r="DI335" s="82"/>
      <c r="DJ335" s="83"/>
      <c r="DK335" s="83"/>
      <c r="DL335" s="82"/>
      <c r="DM335" s="82"/>
      <c r="DN335" s="83"/>
      <c r="DO335" s="83"/>
      <c r="DP335" s="82"/>
      <c r="DQ335" s="82"/>
      <c r="DR335" s="83"/>
      <c r="DS335" s="83"/>
      <c r="DT335" s="82"/>
      <c r="DU335" s="86"/>
      <c r="DV335" s="66"/>
      <c r="DW335" s="51"/>
      <c r="DY335" s="109"/>
      <c r="DZ335" s="58"/>
      <c r="EA335" s="3"/>
      <c r="EB335" s="4"/>
      <c r="EC335" s="4"/>
      <c r="ED335" s="4"/>
      <c r="EE335" s="4"/>
      <c r="EF335" s="4"/>
      <c r="EG335" s="4"/>
      <c r="EH335" s="4"/>
      <c r="EI335" s="4"/>
      <c r="EJ335" s="4"/>
      <c r="EK335" s="4"/>
      <c r="EL335" s="4"/>
      <c r="EM335" s="4"/>
      <c r="EN335" s="4"/>
      <c r="EO335" s="4"/>
      <c r="EP335" s="5"/>
      <c r="EQ335" s="75">
        <f>EI334^3+EJ334^3+EK334^3+EL334^3+EM334^3+EN334^3+EO334^3+EP334^3+EI335^3+EJ335^3+EK335^3+EL335^3+EM335^3+EN335^3+EO335^3+EP335^3</f>
        <v>0</v>
      </c>
      <c r="ER335" s="76">
        <f t="shared" si="59"/>
        <v>0</v>
      </c>
      <c r="ES335" s="61"/>
      <c r="ET335" s="89"/>
      <c r="EU335" s="83"/>
      <c r="EV335" s="83"/>
      <c r="EW335" s="83"/>
      <c r="EX335" s="83"/>
      <c r="EY335" s="83"/>
      <c r="EZ335" s="83"/>
      <c r="FA335" s="83"/>
      <c r="FB335" s="83"/>
      <c r="FC335" s="83"/>
      <c r="FD335" s="83"/>
      <c r="FE335" s="83"/>
      <c r="FF335" s="83"/>
      <c r="FG335" s="83"/>
      <c r="FH335" s="83"/>
      <c r="FI335" s="84"/>
      <c r="FJ335" s="66"/>
      <c r="FK335" s="51"/>
    </row>
    <row r="336" spans="9:167" x14ac:dyDescent="0.2">
      <c r="I336" s="109"/>
      <c r="J336" s="58"/>
      <c r="K336" s="3">
        <f>F152</f>
        <v>139</v>
      </c>
      <c r="L336" s="4">
        <f>F131</f>
        <v>118</v>
      </c>
      <c r="M336" s="4">
        <f>F247</f>
        <v>234</v>
      </c>
      <c r="N336" s="4">
        <f>F36</f>
        <v>23</v>
      </c>
      <c r="O336" s="4">
        <f>F237</f>
        <v>224</v>
      </c>
      <c r="P336" s="4">
        <f>F46</f>
        <v>33</v>
      </c>
      <c r="Q336" s="4">
        <f>F202</f>
        <v>189</v>
      </c>
      <c r="R336" s="4">
        <f>F81</f>
        <v>68</v>
      </c>
      <c r="S336" s="4">
        <f>F90</f>
        <v>77</v>
      </c>
      <c r="T336" s="4">
        <f>F193</f>
        <v>180</v>
      </c>
      <c r="U336" s="4">
        <f>F61</f>
        <v>48</v>
      </c>
      <c r="V336" s="4">
        <f>F222</f>
        <v>209</v>
      </c>
      <c r="W336" s="4">
        <f>F39</f>
        <v>26</v>
      </c>
      <c r="X336" s="4">
        <f>F244</f>
        <v>231</v>
      </c>
      <c r="Y336" s="4">
        <f>F136</f>
        <v>123</v>
      </c>
      <c r="Z336" s="5">
        <f>F147</f>
        <v>134</v>
      </c>
      <c r="AA336" s="75">
        <f>K336^3+L336^3+M336^3+N336^3+O336^3+P336^3+Q336^3+R336^3+K337^3+L337^3+M337^3+N337^3+O337^3+P337^3+Q337^3+R337^3</f>
        <v>67634176</v>
      </c>
      <c r="AB336" s="76">
        <f t="shared" si="56"/>
        <v>67634176</v>
      </c>
      <c r="AC336" s="61"/>
      <c r="AD336" s="81" t="s">
        <v>157</v>
      </c>
      <c r="AE336" s="82" t="s">
        <v>156</v>
      </c>
      <c r="AF336" s="82" t="s">
        <v>155</v>
      </c>
      <c r="AG336" s="82" t="s">
        <v>154</v>
      </c>
      <c r="AH336" s="83" t="s">
        <v>153</v>
      </c>
      <c r="AI336" s="83" t="s">
        <v>152</v>
      </c>
      <c r="AJ336" s="83" t="s">
        <v>151</v>
      </c>
      <c r="AK336" s="83" t="s">
        <v>150</v>
      </c>
      <c r="AL336" s="82" t="s">
        <v>142</v>
      </c>
      <c r="AM336" s="82" t="s">
        <v>143</v>
      </c>
      <c r="AN336" s="82" t="s">
        <v>144</v>
      </c>
      <c r="AO336" s="82" t="s">
        <v>145</v>
      </c>
      <c r="AP336" s="83" t="s">
        <v>146</v>
      </c>
      <c r="AQ336" s="83" t="s">
        <v>147</v>
      </c>
      <c r="AR336" s="83" t="s">
        <v>148</v>
      </c>
      <c r="AS336" s="84" t="s">
        <v>149</v>
      </c>
      <c r="AT336" s="66"/>
      <c r="AU336" s="51"/>
      <c r="AW336" s="109"/>
      <c r="AX336" s="58"/>
      <c r="AY336" s="3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5"/>
      <c r="BO336" s="75">
        <f>AY336^3+AZ336^3+BA336^3+BB336^3+BC336^3+BD336^3+BE336^3+BF336^3+AY337^3+AZ337^3+BA337^3+BB337^3+BC337^3+BD337^3+BE337^3+BF337^3</f>
        <v>0</v>
      </c>
      <c r="BP336" s="76">
        <f t="shared" si="57"/>
        <v>0</v>
      </c>
      <c r="BQ336" s="61"/>
      <c r="BR336" s="89"/>
      <c r="BS336" s="83"/>
      <c r="BT336" s="83"/>
      <c r="BU336" s="83"/>
      <c r="BV336" s="83"/>
      <c r="BW336" s="83"/>
      <c r="BX336" s="83"/>
      <c r="BY336" s="83"/>
      <c r="BZ336" s="82"/>
      <c r="CA336" s="82"/>
      <c r="CB336" s="82"/>
      <c r="CC336" s="82"/>
      <c r="CD336" s="82"/>
      <c r="CE336" s="82"/>
      <c r="CF336" s="82"/>
      <c r="CG336" s="86"/>
      <c r="CH336" s="66"/>
      <c r="CI336" s="51"/>
      <c r="CK336" s="109"/>
      <c r="CL336" s="58"/>
      <c r="CM336" s="3"/>
      <c r="CN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4"/>
      <c r="DB336" s="5"/>
      <c r="DC336" s="75">
        <f>CM336^3+CN336^3+CO336^3+CP336^3+CQ336^3+CR336^3+CS336^3+CT336^3+CM337^3+CN337^3+CO337^3+CP337^3+CQ337^3+CR337^3+CS337^3+CT337^3</f>
        <v>0</v>
      </c>
      <c r="DD336" s="76">
        <f t="shared" si="58"/>
        <v>0</v>
      </c>
      <c r="DE336" s="61"/>
      <c r="DF336" s="89"/>
      <c r="DG336" s="83"/>
      <c r="DH336" s="82"/>
      <c r="DI336" s="82"/>
      <c r="DJ336" s="83"/>
      <c r="DK336" s="83"/>
      <c r="DL336" s="82"/>
      <c r="DM336" s="82"/>
      <c r="DN336" s="83"/>
      <c r="DO336" s="83"/>
      <c r="DP336" s="82"/>
      <c r="DQ336" s="82"/>
      <c r="DR336" s="83"/>
      <c r="DS336" s="83"/>
      <c r="DT336" s="82"/>
      <c r="DU336" s="86"/>
      <c r="DV336" s="66"/>
      <c r="DW336" s="51"/>
      <c r="DY336" s="109"/>
      <c r="DZ336" s="58"/>
      <c r="EA336" s="3"/>
      <c r="EB336" s="4"/>
      <c r="EC336" s="4"/>
      <c r="ED336" s="4"/>
      <c r="EE336" s="4"/>
      <c r="EF336" s="4"/>
      <c r="EG336" s="4"/>
      <c r="EH336" s="4"/>
      <c r="EI336" s="4"/>
      <c r="EJ336" s="4"/>
      <c r="EK336" s="4"/>
      <c r="EL336" s="4"/>
      <c r="EM336" s="4"/>
      <c r="EN336" s="4"/>
      <c r="EO336" s="4"/>
      <c r="EP336" s="5"/>
      <c r="EQ336" s="75">
        <f>EA336^3+EB336^3+EC336^3+ED336^3+EE336^3+EF336^3+EG336^3+EH336^3+EA337^3+EB337^3+EC337^3+ED337^3+EE337^3+EF337^3+EG337^3+EH337^3</f>
        <v>0</v>
      </c>
      <c r="ER336" s="76">
        <f t="shared" si="59"/>
        <v>0</v>
      </c>
      <c r="ES336" s="61"/>
      <c r="ET336" s="81"/>
      <c r="EU336" s="82"/>
      <c r="EV336" s="82"/>
      <c r="EW336" s="82"/>
      <c r="EX336" s="82"/>
      <c r="EY336" s="82"/>
      <c r="EZ336" s="82"/>
      <c r="FA336" s="82"/>
      <c r="FB336" s="82"/>
      <c r="FC336" s="82"/>
      <c r="FD336" s="82"/>
      <c r="FE336" s="82"/>
      <c r="FF336" s="82"/>
      <c r="FG336" s="82"/>
      <c r="FH336" s="82"/>
      <c r="FI336" s="86"/>
      <c r="FJ336" s="66"/>
      <c r="FK336" s="51"/>
    </row>
    <row r="337" spans="8:167" x14ac:dyDescent="0.2">
      <c r="I337" s="109"/>
      <c r="J337" s="58"/>
      <c r="K337" s="3">
        <f>F159</f>
        <v>146</v>
      </c>
      <c r="L337" s="4">
        <f>F124</f>
        <v>111</v>
      </c>
      <c r="M337" s="4">
        <f>F256</f>
        <v>243</v>
      </c>
      <c r="N337" s="4">
        <f>F27</f>
        <v>14</v>
      </c>
      <c r="O337" s="4">
        <f>F210</f>
        <v>197</v>
      </c>
      <c r="P337" s="4">
        <f>F73</f>
        <v>60</v>
      </c>
      <c r="Q337" s="4">
        <f>F181</f>
        <v>168</v>
      </c>
      <c r="R337" s="4">
        <f>F102</f>
        <v>89</v>
      </c>
      <c r="S337" s="4">
        <f>F101</f>
        <v>88</v>
      </c>
      <c r="T337" s="4">
        <f>F182</f>
        <v>169</v>
      </c>
      <c r="U337" s="4">
        <f>F66</f>
        <v>53</v>
      </c>
      <c r="V337" s="4">
        <f>F217</f>
        <v>204</v>
      </c>
      <c r="W337" s="4">
        <f>F16</f>
        <v>3</v>
      </c>
      <c r="X337" s="4">
        <f>F267</f>
        <v>254</v>
      </c>
      <c r="Y337" s="4">
        <f>F111</f>
        <v>98</v>
      </c>
      <c r="Z337" s="5">
        <f>F172</f>
        <v>159</v>
      </c>
      <c r="AA337" s="75">
        <f>S336^3+T336^3+U336^3+V336^3+W336^3+X336^3+Y336^3+Z336^3+S337^3+T337^3+U337^3+V337^3+W337^3+X337^3+Y337^3+Z337^3</f>
        <v>67634176</v>
      </c>
      <c r="AB337" s="76">
        <f t="shared" si="56"/>
        <v>67634176</v>
      </c>
      <c r="AC337" s="61"/>
      <c r="AD337" s="81" t="s">
        <v>190</v>
      </c>
      <c r="AE337" s="82" t="s">
        <v>189</v>
      </c>
      <c r="AF337" s="82" t="s">
        <v>188</v>
      </c>
      <c r="AG337" s="82" t="s">
        <v>187</v>
      </c>
      <c r="AH337" s="83" t="s">
        <v>186</v>
      </c>
      <c r="AI337" s="83" t="s">
        <v>185</v>
      </c>
      <c r="AJ337" s="83" t="s">
        <v>184</v>
      </c>
      <c r="AK337" s="83" t="s">
        <v>183</v>
      </c>
      <c r="AL337" s="82" t="s">
        <v>175</v>
      </c>
      <c r="AM337" s="82" t="s">
        <v>176</v>
      </c>
      <c r="AN337" s="82" t="s">
        <v>177</v>
      </c>
      <c r="AO337" s="82" t="s">
        <v>178</v>
      </c>
      <c r="AP337" s="83" t="s">
        <v>179</v>
      </c>
      <c r="AQ337" s="83" t="s">
        <v>180</v>
      </c>
      <c r="AR337" s="83" t="s">
        <v>181</v>
      </c>
      <c r="AS337" s="84" t="s">
        <v>182</v>
      </c>
      <c r="AT337" s="66"/>
      <c r="AU337" s="51"/>
      <c r="AW337" s="109"/>
      <c r="AX337" s="58"/>
      <c r="AY337" s="3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5"/>
      <c r="BO337" s="75">
        <f>BG336^3+BH336^3+BI336^3+BJ336^3+BK336^3+BL336^3+BM336^3+BN336^3+BG337^3+BH337^3+BI337^3+BJ337^3+BK337^3+BL337^3+BM337^3+BN337^3</f>
        <v>0</v>
      </c>
      <c r="BP337" s="76">
        <f t="shared" si="57"/>
        <v>0</v>
      </c>
      <c r="BQ337" s="61"/>
      <c r="BR337" s="89"/>
      <c r="BS337" s="83"/>
      <c r="BT337" s="83"/>
      <c r="BU337" s="83"/>
      <c r="BV337" s="83"/>
      <c r="BW337" s="83"/>
      <c r="BX337" s="83"/>
      <c r="BY337" s="83"/>
      <c r="BZ337" s="82"/>
      <c r="CA337" s="82"/>
      <c r="CB337" s="82"/>
      <c r="CC337" s="82"/>
      <c r="CD337" s="82"/>
      <c r="CE337" s="82"/>
      <c r="CF337" s="82"/>
      <c r="CG337" s="86"/>
      <c r="CH337" s="66"/>
      <c r="CI337" s="51"/>
      <c r="CK337" s="109"/>
      <c r="CL337" s="58"/>
      <c r="CM337" s="3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4"/>
      <c r="DB337" s="5"/>
      <c r="DC337" s="75">
        <f>CU336^3+CV336^3+CW336^3+CX336^3+CY336^3+CZ336^3+DA336^3+DB336^3+CU337^3+CV337^3+CW337^3+CX337^3+CY337^3+CZ337^3+DA337^3+DB337^3</f>
        <v>0</v>
      </c>
      <c r="DD337" s="76">
        <f t="shared" si="58"/>
        <v>0</v>
      </c>
      <c r="DE337" s="61"/>
      <c r="DF337" s="89"/>
      <c r="DG337" s="83"/>
      <c r="DH337" s="82"/>
      <c r="DI337" s="82"/>
      <c r="DJ337" s="83"/>
      <c r="DK337" s="83"/>
      <c r="DL337" s="82"/>
      <c r="DM337" s="82"/>
      <c r="DN337" s="83"/>
      <c r="DO337" s="83"/>
      <c r="DP337" s="82"/>
      <c r="DQ337" s="82"/>
      <c r="DR337" s="83"/>
      <c r="DS337" s="83"/>
      <c r="DT337" s="82"/>
      <c r="DU337" s="86"/>
      <c r="DV337" s="66"/>
      <c r="DW337" s="51"/>
      <c r="DY337" s="109"/>
      <c r="DZ337" s="58"/>
      <c r="EA337" s="3"/>
      <c r="EB337" s="4"/>
      <c r="EC337" s="4"/>
      <c r="ED337" s="4"/>
      <c r="EE337" s="4"/>
      <c r="EF337" s="4"/>
      <c r="EG337" s="4"/>
      <c r="EH337" s="4"/>
      <c r="EI337" s="4"/>
      <c r="EJ337" s="4"/>
      <c r="EK337" s="4"/>
      <c r="EL337" s="4"/>
      <c r="EM337" s="4"/>
      <c r="EN337" s="4"/>
      <c r="EO337" s="4"/>
      <c r="EP337" s="5"/>
      <c r="EQ337" s="75">
        <f>EI336^3+EJ336^3+EK336^3+EL336^3+EM336^3+EN336^3+EO336^3+EP336^3+EI337^3+EJ337^3+EK337^3+EL337^3+EM337^3+EN337^3+EO337^3+EP337^3</f>
        <v>0</v>
      </c>
      <c r="ER337" s="76">
        <f t="shared" si="59"/>
        <v>0</v>
      </c>
      <c r="ES337" s="61"/>
      <c r="ET337" s="89"/>
      <c r="EU337" s="83"/>
      <c r="EV337" s="83"/>
      <c r="EW337" s="83"/>
      <c r="EX337" s="83"/>
      <c r="EY337" s="83"/>
      <c r="EZ337" s="83"/>
      <c r="FA337" s="83"/>
      <c r="FB337" s="83"/>
      <c r="FC337" s="83"/>
      <c r="FD337" s="83"/>
      <c r="FE337" s="83"/>
      <c r="FF337" s="83"/>
      <c r="FG337" s="83"/>
      <c r="FH337" s="83"/>
      <c r="FI337" s="84"/>
      <c r="FJ337" s="66"/>
      <c r="FK337" s="51"/>
    </row>
    <row r="338" spans="8:167" x14ac:dyDescent="0.2">
      <c r="I338" s="109"/>
      <c r="J338" s="58"/>
      <c r="K338" s="3">
        <f>F55</f>
        <v>42</v>
      </c>
      <c r="L338" s="4">
        <f>F228</f>
        <v>215</v>
      </c>
      <c r="M338" s="4">
        <f>F88</f>
        <v>75</v>
      </c>
      <c r="N338" s="4">
        <f>F195</f>
        <v>182</v>
      </c>
      <c r="O338" s="4">
        <f>F138</f>
        <v>125</v>
      </c>
      <c r="P338" s="4">
        <f>F145</f>
        <v>132</v>
      </c>
      <c r="Q338" s="4">
        <f>F45</f>
        <v>32</v>
      </c>
      <c r="R338" s="4">
        <f>F238</f>
        <v>225</v>
      </c>
      <c r="S338" s="4">
        <f>F253</f>
        <v>240</v>
      </c>
      <c r="T338" s="4">
        <f>F30</f>
        <v>17</v>
      </c>
      <c r="U338" s="4">
        <f>F154</f>
        <v>141</v>
      </c>
      <c r="V338" s="4">
        <f>F129</f>
        <v>116</v>
      </c>
      <c r="W338" s="4">
        <f>F200</f>
        <v>187</v>
      </c>
      <c r="X338" s="4">
        <f>F83</f>
        <v>70</v>
      </c>
      <c r="Y338" s="4">
        <f>F231</f>
        <v>218</v>
      </c>
      <c r="Z338" s="5">
        <f>F52</f>
        <v>39</v>
      </c>
      <c r="AA338" s="75">
        <f>K338^3+L338^3+M338^3+N338^3+O338^3+P338^3+Q338^3+R338^3+K339^3+L339^3+M339^3+N339^3+O339^3+P339^3+Q339^3+R339^3</f>
        <v>67634176</v>
      </c>
      <c r="AB338" s="76">
        <f t="shared" si="56"/>
        <v>67634176</v>
      </c>
      <c r="AC338" s="61"/>
      <c r="AD338" s="89" t="s">
        <v>131</v>
      </c>
      <c r="AE338" s="83" t="s">
        <v>130</v>
      </c>
      <c r="AF338" s="83" t="s">
        <v>129</v>
      </c>
      <c r="AG338" s="83" t="s">
        <v>128</v>
      </c>
      <c r="AH338" s="82" t="s">
        <v>127</v>
      </c>
      <c r="AI338" s="82" t="s">
        <v>126</v>
      </c>
      <c r="AJ338" s="82" t="s">
        <v>125</v>
      </c>
      <c r="AK338" s="82" t="s">
        <v>124</v>
      </c>
      <c r="AL338" s="83" t="s">
        <v>95</v>
      </c>
      <c r="AM338" s="83" t="s">
        <v>96</v>
      </c>
      <c r="AN338" s="83" t="s">
        <v>97</v>
      </c>
      <c r="AO338" s="83" t="s">
        <v>98</v>
      </c>
      <c r="AP338" s="82" t="s">
        <v>115</v>
      </c>
      <c r="AQ338" s="82" t="s">
        <v>116</v>
      </c>
      <c r="AR338" s="82" t="s">
        <v>117</v>
      </c>
      <c r="AS338" s="86" t="s">
        <v>118</v>
      </c>
      <c r="AT338" s="66"/>
      <c r="AU338" s="51"/>
      <c r="AW338" s="109"/>
      <c r="AX338" s="58"/>
      <c r="AY338" s="3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5"/>
      <c r="BO338" s="75">
        <f>AY338^3+AZ338^3+BA338^3+BB338^3+BC338^3+BD338^3+BE338^3+BF338^3+AY339^3+AZ339^3+BA339^3+BB339^3+BC339^3+BD339^3+BE339^3+BF339^3</f>
        <v>0</v>
      </c>
      <c r="BP338" s="76">
        <f t="shared" si="57"/>
        <v>0</v>
      </c>
      <c r="BQ338" s="61"/>
      <c r="BR338" s="81"/>
      <c r="BS338" s="82"/>
      <c r="BT338" s="82"/>
      <c r="BU338" s="82"/>
      <c r="BV338" s="82"/>
      <c r="BW338" s="82"/>
      <c r="BX338" s="82"/>
      <c r="BY338" s="82"/>
      <c r="BZ338" s="83"/>
      <c r="CA338" s="83"/>
      <c r="CB338" s="83"/>
      <c r="CC338" s="83"/>
      <c r="CD338" s="83"/>
      <c r="CE338" s="83"/>
      <c r="CF338" s="83"/>
      <c r="CG338" s="84"/>
      <c r="CH338" s="66"/>
      <c r="CI338" s="51"/>
      <c r="CK338" s="109"/>
      <c r="CL338" s="58"/>
      <c r="CM338" s="3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5"/>
      <c r="DC338" s="75">
        <f>CM338^3+CN338^3+CO338^3+CP338^3+CQ338^3+CR338^3+CS338^3+CT338^3+CM339^3+CN339^3+CO339^3+CP339^3+CQ339^3+CR339^3+CS339^3+CT339^3</f>
        <v>0</v>
      </c>
      <c r="DD338" s="76">
        <f t="shared" si="58"/>
        <v>0</v>
      </c>
      <c r="DE338" s="61"/>
      <c r="DF338" s="89"/>
      <c r="DG338" s="83"/>
      <c r="DH338" s="82"/>
      <c r="DI338" s="82"/>
      <c r="DJ338" s="83"/>
      <c r="DK338" s="83"/>
      <c r="DL338" s="82"/>
      <c r="DM338" s="82"/>
      <c r="DN338" s="83"/>
      <c r="DO338" s="83"/>
      <c r="DP338" s="82"/>
      <c r="DQ338" s="82"/>
      <c r="DR338" s="83"/>
      <c r="DS338" s="83"/>
      <c r="DT338" s="82"/>
      <c r="DU338" s="86"/>
      <c r="DV338" s="66"/>
      <c r="DW338" s="51"/>
      <c r="DY338" s="109"/>
      <c r="DZ338" s="58"/>
      <c r="EA338" s="3"/>
      <c r="EB338" s="4"/>
      <c r="EC338" s="4"/>
      <c r="ED338" s="4"/>
      <c r="EE338" s="4"/>
      <c r="EF338" s="4"/>
      <c r="EG338" s="4"/>
      <c r="EH338" s="4"/>
      <c r="EI338" s="4"/>
      <c r="EJ338" s="4"/>
      <c r="EK338" s="4"/>
      <c r="EL338" s="4"/>
      <c r="EM338" s="4"/>
      <c r="EN338" s="4"/>
      <c r="EO338" s="4"/>
      <c r="EP338" s="5"/>
      <c r="EQ338" s="75">
        <f>EA338^3+EB338^3+EC338^3+ED338^3+EE338^3+EF338^3+EG338^3+EH338^3+EA339^3+EB339^3+EC339^3+ED339^3+EE339^3+EF339^3+EG339^3+EH339^3</f>
        <v>0</v>
      </c>
      <c r="ER338" s="76">
        <f t="shared" si="59"/>
        <v>0</v>
      </c>
      <c r="ES338" s="61"/>
      <c r="ET338" s="81"/>
      <c r="EU338" s="82"/>
      <c r="EV338" s="82"/>
      <c r="EW338" s="82"/>
      <c r="EX338" s="82"/>
      <c r="EY338" s="82"/>
      <c r="EZ338" s="82"/>
      <c r="FA338" s="82"/>
      <c r="FB338" s="82"/>
      <c r="FC338" s="82"/>
      <c r="FD338" s="82"/>
      <c r="FE338" s="82"/>
      <c r="FF338" s="82"/>
      <c r="FG338" s="82"/>
      <c r="FH338" s="82"/>
      <c r="FI338" s="86"/>
      <c r="FJ338" s="66"/>
      <c r="FK338" s="51"/>
    </row>
    <row r="339" spans="8:167" x14ac:dyDescent="0.2">
      <c r="I339" s="109"/>
      <c r="J339" s="58"/>
      <c r="K339" s="3">
        <f>F64</f>
        <v>51</v>
      </c>
      <c r="L339" s="4">
        <f>F219</f>
        <v>206</v>
      </c>
      <c r="M339" s="4">
        <f>F95</f>
        <v>82</v>
      </c>
      <c r="N339" s="4">
        <f>F188</f>
        <v>175</v>
      </c>
      <c r="O339" s="4">
        <f>F117</f>
        <v>104</v>
      </c>
      <c r="P339" s="4">
        <f>F166</f>
        <v>153</v>
      </c>
      <c r="Q339" s="4">
        <f>F18</f>
        <v>5</v>
      </c>
      <c r="R339" s="4">
        <f>F265</f>
        <v>252</v>
      </c>
      <c r="S339" s="4">
        <f>F258</f>
        <v>245</v>
      </c>
      <c r="T339" s="4">
        <f>F25</f>
        <v>12</v>
      </c>
      <c r="U339" s="4">
        <f>F165</f>
        <v>152</v>
      </c>
      <c r="V339" s="4">
        <f>F118</f>
        <v>105</v>
      </c>
      <c r="W339" s="4">
        <f>F175</f>
        <v>162</v>
      </c>
      <c r="X339" s="4">
        <f>F108</f>
        <v>95</v>
      </c>
      <c r="Y339" s="4">
        <f>F208</f>
        <v>195</v>
      </c>
      <c r="Z339" s="5">
        <f>F75</f>
        <v>62</v>
      </c>
      <c r="AA339" s="75">
        <f>S338^3+T338^3+U338^3+V338^3+W338^3+X338^3+Y338^3+Z338^3+S339^3+T339^3+U339^3+V339^3+W339^3+X339^3+Y339^3+Z339^3</f>
        <v>67634176</v>
      </c>
      <c r="AB339" s="76">
        <f t="shared" si="56"/>
        <v>67634176</v>
      </c>
      <c r="AC339" s="61"/>
      <c r="AD339" s="89" t="s">
        <v>140</v>
      </c>
      <c r="AE339" s="83" t="s">
        <v>139</v>
      </c>
      <c r="AF339" s="83" t="s">
        <v>138</v>
      </c>
      <c r="AG339" s="83" t="s">
        <v>137</v>
      </c>
      <c r="AH339" s="82" t="s">
        <v>135</v>
      </c>
      <c r="AI339" s="82" t="s">
        <v>134</v>
      </c>
      <c r="AJ339" s="82" t="s">
        <v>133</v>
      </c>
      <c r="AK339" s="82" t="s">
        <v>132</v>
      </c>
      <c r="AL339" s="83" t="s">
        <v>99</v>
      </c>
      <c r="AM339" s="83" t="s">
        <v>100</v>
      </c>
      <c r="AN339" s="83" t="s">
        <v>101</v>
      </c>
      <c r="AO339" s="83" t="s">
        <v>102</v>
      </c>
      <c r="AP339" s="82" t="s">
        <v>119</v>
      </c>
      <c r="AQ339" s="82" t="s">
        <v>120</v>
      </c>
      <c r="AR339" s="82" t="s">
        <v>121</v>
      </c>
      <c r="AS339" s="86" t="s">
        <v>122</v>
      </c>
      <c r="AT339" s="66"/>
      <c r="AU339" s="51"/>
      <c r="AW339" s="109"/>
      <c r="AX339" s="58"/>
      <c r="AY339" s="3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5"/>
      <c r="BO339" s="75">
        <f>BG338^3+BH338^3+BI338^3+BJ338^3+BK338^3+BL338^3+BM338^3+BN338^3+BG339^3+BH339^3+BI339^3+BJ339^3+BK339^3+BL339^3+BM339^3+BN339^3</f>
        <v>0</v>
      </c>
      <c r="BP339" s="76">
        <f t="shared" si="57"/>
        <v>0</v>
      </c>
      <c r="BQ339" s="61"/>
      <c r="BR339" s="81"/>
      <c r="BS339" s="82"/>
      <c r="BT339" s="82"/>
      <c r="BU339" s="82"/>
      <c r="BV339" s="82"/>
      <c r="BW339" s="82"/>
      <c r="BX339" s="82"/>
      <c r="BY339" s="82"/>
      <c r="BZ339" s="83"/>
      <c r="CA339" s="83"/>
      <c r="CB339" s="83"/>
      <c r="CC339" s="83"/>
      <c r="CD339" s="83"/>
      <c r="CE339" s="83"/>
      <c r="CF339" s="83"/>
      <c r="CG339" s="84"/>
      <c r="CH339" s="66"/>
      <c r="CI339" s="51"/>
      <c r="CK339" s="109"/>
      <c r="CL339" s="58"/>
      <c r="CM339" s="3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4"/>
      <c r="DB339" s="5"/>
      <c r="DC339" s="75">
        <f>CU338^3+CV338^3+CW338^3+CX338^3+CY338^3+CZ338^3+DA338^3+DB338^3+CU339^3+CV339^3+CW339^3+CX339^3+CY339^3+CZ339^3+DA339^3+DB339^3</f>
        <v>0</v>
      </c>
      <c r="DD339" s="76">
        <f t="shared" si="58"/>
        <v>0</v>
      </c>
      <c r="DE339" s="61"/>
      <c r="DF339" s="89"/>
      <c r="DG339" s="83"/>
      <c r="DH339" s="82"/>
      <c r="DI339" s="82"/>
      <c r="DJ339" s="83"/>
      <c r="DK339" s="83"/>
      <c r="DL339" s="82"/>
      <c r="DM339" s="82"/>
      <c r="DN339" s="83"/>
      <c r="DO339" s="83"/>
      <c r="DP339" s="82"/>
      <c r="DQ339" s="82"/>
      <c r="DR339" s="83"/>
      <c r="DS339" s="83"/>
      <c r="DT339" s="82"/>
      <c r="DU339" s="86"/>
      <c r="DV339" s="66"/>
      <c r="DW339" s="51"/>
      <c r="DY339" s="109"/>
      <c r="DZ339" s="58"/>
      <c r="EA339" s="3"/>
      <c r="EB339" s="4"/>
      <c r="EC339" s="4"/>
      <c r="ED339" s="4"/>
      <c r="EE339" s="4"/>
      <c r="EF339" s="4"/>
      <c r="EG339" s="4"/>
      <c r="EH339" s="4"/>
      <c r="EI339" s="4"/>
      <c r="EJ339" s="4"/>
      <c r="EK339" s="4"/>
      <c r="EL339" s="4"/>
      <c r="EM339" s="4"/>
      <c r="EN339" s="4"/>
      <c r="EO339" s="4"/>
      <c r="EP339" s="5"/>
      <c r="EQ339" s="75">
        <f>EI338^3+EJ338^3+EK338^3+EL338^3+EM338^3+EN338^3+EO338^3+EP338^3+EI339^3+EJ339^3+EK339^3+EL339^3+EM339^3+EN339^3+EO339^3+EP339^3</f>
        <v>0</v>
      </c>
      <c r="ER339" s="76">
        <f t="shared" si="59"/>
        <v>0</v>
      </c>
      <c r="ES339" s="61"/>
      <c r="ET339" s="89"/>
      <c r="EU339" s="83"/>
      <c r="EV339" s="83"/>
      <c r="EW339" s="83"/>
      <c r="EX339" s="83"/>
      <c r="EY339" s="83"/>
      <c r="EZ339" s="83"/>
      <c r="FA339" s="83"/>
      <c r="FB339" s="83"/>
      <c r="FC339" s="83"/>
      <c r="FD339" s="83"/>
      <c r="FE339" s="83"/>
      <c r="FF339" s="83"/>
      <c r="FG339" s="83"/>
      <c r="FH339" s="83"/>
      <c r="FI339" s="84"/>
      <c r="FJ339" s="66"/>
      <c r="FK339" s="51"/>
    </row>
    <row r="340" spans="8:167" x14ac:dyDescent="0.2">
      <c r="I340" s="109"/>
      <c r="J340" s="58"/>
      <c r="K340" s="3">
        <f>F262</f>
        <v>249</v>
      </c>
      <c r="L340" s="4">
        <f>F21</f>
        <v>8</v>
      </c>
      <c r="M340" s="4">
        <f>F169</f>
        <v>156</v>
      </c>
      <c r="N340" s="4">
        <f>F114</f>
        <v>101</v>
      </c>
      <c r="O340" s="4">
        <f>F187</f>
        <v>174</v>
      </c>
      <c r="P340" s="4">
        <f>F96</f>
        <v>83</v>
      </c>
      <c r="Q340" s="4">
        <f>F220</f>
        <v>207</v>
      </c>
      <c r="R340" s="4">
        <f>F63</f>
        <v>50</v>
      </c>
      <c r="S340" s="4">
        <f>F76</f>
        <v>63</v>
      </c>
      <c r="T340" s="4">
        <f>F207</f>
        <v>194</v>
      </c>
      <c r="U340" s="4">
        <f>F107</f>
        <v>94</v>
      </c>
      <c r="V340" s="4">
        <f>F176</f>
        <v>163</v>
      </c>
      <c r="W340" s="4">
        <f>F121</f>
        <v>108</v>
      </c>
      <c r="X340" s="4">
        <f>F162</f>
        <v>149</v>
      </c>
      <c r="Y340" s="4">
        <f>F22</f>
        <v>9</v>
      </c>
      <c r="Z340" s="5">
        <f>F261</f>
        <v>248</v>
      </c>
      <c r="AA340" s="75">
        <f>K340^3+L340^3+M340^3+N340^3+O340^3+P340^3+Q340^3+R340^3+K341^3+L341^3+M341^3+N341^3+O341^3+P341^3+Q341^3+R341^3</f>
        <v>67634176</v>
      </c>
      <c r="AB340" s="76">
        <f t="shared" si="56"/>
        <v>67634176</v>
      </c>
      <c r="AC340" s="61"/>
      <c r="AD340" s="89" t="s">
        <v>90</v>
      </c>
      <c r="AE340" s="83" t="s">
        <v>89</v>
      </c>
      <c r="AF340" s="83" t="s">
        <v>88</v>
      </c>
      <c r="AG340" s="83" t="s">
        <v>87</v>
      </c>
      <c r="AH340" s="82" t="s">
        <v>86</v>
      </c>
      <c r="AI340" s="82" t="s">
        <v>85</v>
      </c>
      <c r="AJ340" s="82" t="s">
        <v>84</v>
      </c>
      <c r="AK340" s="82" t="s">
        <v>83</v>
      </c>
      <c r="AL340" s="83" t="s">
        <v>75</v>
      </c>
      <c r="AM340" s="83" t="s">
        <v>76</v>
      </c>
      <c r="AN340" s="83" t="s">
        <v>77</v>
      </c>
      <c r="AO340" s="83" t="s">
        <v>78</v>
      </c>
      <c r="AP340" s="82" t="s">
        <v>79</v>
      </c>
      <c r="AQ340" s="82" t="s">
        <v>80</v>
      </c>
      <c r="AR340" s="82" t="s">
        <v>81</v>
      </c>
      <c r="AS340" s="86" t="s">
        <v>82</v>
      </c>
      <c r="AT340" s="66"/>
      <c r="AU340" s="51"/>
      <c r="AW340" s="109"/>
      <c r="AX340" s="58"/>
      <c r="AY340" s="3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5"/>
      <c r="BO340" s="75">
        <f>AY340^3+AZ340^3+BA340^3+BB340^3+BC340^3+BD340^3+BE340^3+BF340^3+AY341^3+AZ341^3+BA341^3+BB341^3+BC341^3+BD341^3+BE341^3+BF341^3</f>
        <v>0</v>
      </c>
      <c r="BP340" s="76">
        <f t="shared" si="57"/>
        <v>0</v>
      </c>
      <c r="BQ340" s="61"/>
      <c r="BR340" s="89"/>
      <c r="BS340" s="83"/>
      <c r="BT340" s="83"/>
      <c r="BU340" s="83"/>
      <c r="BV340" s="83"/>
      <c r="BW340" s="83"/>
      <c r="BX340" s="83"/>
      <c r="BY340" s="83"/>
      <c r="BZ340" s="82"/>
      <c r="CA340" s="82"/>
      <c r="CB340" s="82"/>
      <c r="CC340" s="82"/>
      <c r="CD340" s="82"/>
      <c r="CE340" s="82"/>
      <c r="CF340" s="82"/>
      <c r="CG340" s="86"/>
      <c r="CH340" s="66"/>
      <c r="CI340" s="51"/>
      <c r="CK340" s="109"/>
      <c r="CL340" s="58"/>
      <c r="CM340" s="3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4"/>
      <c r="DB340" s="5"/>
      <c r="DC340" s="75">
        <f>CM340^3+CN340^3+CO340^3+CP340^3+CQ340^3+CR340^3+CS340^3+CT340^3+CM341^3+CN341^3+CO341^3+CP341^3+CQ341^3+CR341^3+CS341^3+CT341^3</f>
        <v>0</v>
      </c>
      <c r="DD340" s="76">
        <f t="shared" si="58"/>
        <v>0</v>
      </c>
      <c r="DE340" s="61"/>
      <c r="DF340" s="89"/>
      <c r="DG340" s="83"/>
      <c r="DH340" s="82"/>
      <c r="DI340" s="82"/>
      <c r="DJ340" s="83"/>
      <c r="DK340" s="83"/>
      <c r="DL340" s="82"/>
      <c r="DM340" s="82"/>
      <c r="DN340" s="83"/>
      <c r="DO340" s="83"/>
      <c r="DP340" s="82"/>
      <c r="DQ340" s="82"/>
      <c r="DR340" s="83"/>
      <c r="DS340" s="83"/>
      <c r="DT340" s="82"/>
      <c r="DU340" s="86"/>
      <c r="DV340" s="66"/>
      <c r="DW340" s="51"/>
      <c r="DY340" s="109"/>
      <c r="DZ340" s="58"/>
      <c r="EA340" s="3"/>
      <c r="EB340" s="4"/>
      <c r="EC340" s="4"/>
      <c r="ED340" s="4"/>
      <c r="EE340" s="4"/>
      <c r="EF340" s="4"/>
      <c r="EG340" s="4"/>
      <c r="EH340" s="4"/>
      <c r="EI340" s="4"/>
      <c r="EJ340" s="4"/>
      <c r="EK340" s="4"/>
      <c r="EL340" s="4"/>
      <c r="EM340" s="4"/>
      <c r="EN340" s="4"/>
      <c r="EO340" s="4"/>
      <c r="EP340" s="5"/>
      <c r="EQ340" s="75">
        <f>EA340^3+EB340^3+EC340^3+ED340^3+EE340^3+EF340^3+EG340^3+EH340^3+EA341^3+EB341^3+EC341^3+ED341^3+EE341^3+EF341^3+EG341^3+EH341^3</f>
        <v>0</v>
      </c>
      <c r="ER340" s="76">
        <f t="shared" si="59"/>
        <v>0</v>
      </c>
      <c r="ES340" s="61"/>
      <c r="ET340" s="81"/>
      <c r="EU340" s="82"/>
      <c r="EV340" s="82"/>
      <c r="EW340" s="82"/>
      <c r="EX340" s="82"/>
      <c r="EY340" s="82"/>
      <c r="EZ340" s="82"/>
      <c r="FA340" s="82"/>
      <c r="FB340" s="82"/>
      <c r="FC340" s="82"/>
      <c r="FD340" s="82"/>
      <c r="FE340" s="82"/>
      <c r="FF340" s="82"/>
      <c r="FG340" s="82"/>
      <c r="FH340" s="82"/>
      <c r="FI340" s="86"/>
      <c r="FJ340" s="66"/>
      <c r="FK340" s="51"/>
    </row>
    <row r="341" spans="8:167" x14ac:dyDescent="0.2">
      <c r="I341" s="109"/>
      <c r="J341" s="58"/>
      <c r="K341" s="7">
        <f>F241</f>
        <v>228</v>
      </c>
      <c r="L341" s="8">
        <f>F42</f>
        <v>29</v>
      </c>
      <c r="M341" s="8">
        <f>F142</f>
        <v>129</v>
      </c>
      <c r="N341" s="8">
        <f>F141</f>
        <v>128</v>
      </c>
      <c r="O341" s="8">
        <f>F196</f>
        <v>183</v>
      </c>
      <c r="P341" s="8">
        <f>F87</f>
        <v>74</v>
      </c>
      <c r="Q341" s="8">
        <f>F227</f>
        <v>214</v>
      </c>
      <c r="R341" s="8">
        <f>F56</f>
        <v>43</v>
      </c>
      <c r="S341" s="8">
        <f>F51</f>
        <v>38</v>
      </c>
      <c r="T341" s="8">
        <f>F232</f>
        <v>219</v>
      </c>
      <c r="U341" s="8">
        <f>F84</f>
        <v>71</v>
      </c>
      <c r="V341" s="8">
        <f>F199</f>
        <v>186</v>
      </c>
      <c r="W341" s="8">
        <f>F126</f>
        <v>113</v>
      </c>
      <c r="X341" s="8">
        <f>F157</f>
        <v>144</v>
      </c>
      <c r="Y341" s="8">
        <f>F33</f>
        <v>20</v>
      </c>
      <c r="Z341" s="9">
        <f>F250</f>
        <v>237</v>
      </c>
      <c r="AA341" s="75">
        <f>S340^3+T340^3+U340^3+V340^3+W340^3+X340^3+Y340^3+Z340^3+S341^3+T341^3+U341^3+V341^3+W341^3+X341^3+Y341^3+Z341^3</f>
        <v>67634176</v>
      </c>
      <c r="AB341" s="76">
        <f t="shared" si="56"/>
        <v>67634176</v>
      </c>
      <c r="AC341" s="61"/>
      <c r="AD341" s="116" t="s">
        <v>114</v>
      </c>
      <c r="AE341" s="117" t="s">
        <v>113</v>
      </c>
      <c r="AF341" s="117" t="s">
        <v>112</v>
      </c>
      <c r="AG341" s="117" t="s">
        <v>111</v>
      </c>
      <c r="AH341" s="118" t="s">
        <v>110</v>
      </c>
      <c r="AI341" s="118" t="s">
        <v>109</v>
      </c>
      <c r="AJ341" s="118" t="s">
        <v>108</v>
      </c>
      <c r="AK341" s="118" t="s">
        <v>107</v>
      </c>
      <c r="AL341" s="117" t="s">
        <v>91</v>
      </c>
      <c r="AM341" s="117" t="s">
        <v>92</v>
      </c>
      <c r="AN341" s="117" t="s">
        <v>93</v>
      </c>
      <c r="AO341" s="117" t="s">
        <v>94</v>
      </c>
      <c r="AP341" s="118" t="s">
        <v>103</v>
      </c>
      <c r="AQ341" s="118" t="s">
        <v>104</v>
      </c>
      <c r="AR341" s="118" t="s">
        <v>105</v>
      </c>
      <c r="AS341" s="119" t="s">
        <v>106</v>
      </c>
      <c r="AT341" s="32"/>
      <c r="AU341" s="115"/>
      <c r="AW341" s="109"/>
      <c r="AX341" s="58"/>
      <c r="AY341" s="7"/>
      <c r="AZ341" s="8"/>
      <c r="BA341" s="8"/>
      <c r="BB341" s="8"/>
      <c r="BC341" s="8"/>
      <c r="BD341" s="8"/>
      <c r="BE341" s="8"/>
      <c r="BF341" s="8"/>
      <c r="BG341" s="8"/>
      <c r="BH341" s="8"/>
      <c r="BI341" s="8"/>
      <c r="BJ341" s="8"/>
      <c r="BK341" s="8"/>
      <c r="BL341" s="8"/>
      <c r="BM341" s="8"/>
      <c r="BN341" s="9"/>
      <c r="BO341" s="75">
        <f>BG340^3+BH340^3+BI340^3+BJ340^3+BK340^3+BL340^3+BM340^3+BN340^3+BG341^3+BH341^3+BI341^3+BJ341^3+BK341^3+BL341^3+BM341^3+BN341^3</f>
        <v>0</v>
      </c>
      <c r="BP341" s="76">
        <f t="shared" si="57"/>
        <v>0</v>
      </c>
      <c r="BQ341" s="61"/>
      <c r="BR341" s="116"/>
      <c r="BS341" s="117"/>
      <c r="BT341" s="117"/>
      <c r="BU341" s="117"/>
      <c r="BV341" s="117"/>
      <c r="BW341" s="117"/>
      <c r="BX341" s="117"/>
      <c r="BY341" s="117"/>
      <c r="BZ341" s="118"/>
      <c r="CA341" s="118"/>
      <c r="CB341" s="118"/>
      <c r="CC341" s="118"/>
      <c r="CD341" s="118"/>
      <c r="CE341" s="118"/>
      <c r="CF341" s="118"/>
      <c r="CG341" s="119"/>
      <c r="CH341" s="32"/>
      <c r="CI341" s="115"/>
      <c r="CK341" s="109"/>
      <c r="CL341" s="58"/>
      <c r="CM341" s="7"/>
      <c r="CN341" s="8"/>
      <c r="CO341" s="8"/>
      <c r="CP341" s="8"/>
      <c r="CQ341" s="8"/>
      <c r="CR341" s="8"/>
      <c r="CS341" s="8"/>
      <c r="CT341" s="8"/>
      <c r="CU341" s="8"/>
      <c r="CV341" s="8"/>
      <c r="CW341" s="8"/>
      <c r="CX341" s="8"/>
      <c r="CY341" s="8"/>
      <c r="CZ341" s="8"/>
      <c r="DA341" s="8"/>
      <c r="DB341" s="9"/>
      <c r="DC341" s="75">
        <f>CU340^3+CV340^3+CW340^3+CX340^3+CY340^3+CZ340^3+DA340^3+DB340^3+CU341^3+CV341^3+CW341^3+CX341^3+CY341^3+CZ341^3+DA341^3+DB341^3</f>
        <v>0</v>
      </c>
      <c r="DD341" s="76">
        <f t="shared" si="58"/>
        <v>0</v>
      </c>
      <c r="DE341" s="61"/>
      <c r="DF341" s="116"/>
      <c r="DG341" s="117"/>
      <c r="DH341" s="118"/>
      <c r="DI341" s="118"/>
      <c r="DJ341" s="117"/>
      <c r="DK341" s="117"/>
      <c r="DL341" s="118"/>
      <c r="DM341" s="118"/>
      <c r="DN341" s="117"/>
      <c r="DO341" s="117"/>
      <c r="DP341" s="118"/>
      <c r="DQ341" s="118"/>
      <c r="DR341" s="117"/>
      <c r="DS341" s="117"/>
      <c r="DT341" s="118"/>
      <c r="DU341" s="119"/>
      <c r="DV341" s="32"/>
      <c r="DW341" s="115"/>
      <c r="DY341" s="109"/>
      <c r="DZ341" s="58"/>
      <c r="EA341" s="7"/>
      <c r="EB341" s="8"/>
      <c r="EC341" s="8"/>
      <c r="ED341" s="8"/>
      <c r="EE341" s="8"/>
      <c r="EF341" s="8"/>
      <c r="EG341" s="8"/>
      <c r="EH341" s="8"/>
      <c r="EI341" s="8"/>
      <c r="EJ341" s="8"/>
      <c r="EK341" s="8"/>
      <c r="EL341" s="8"/>
      <c r="EM341" s="8"/>
      <c r="EN341" s="8"/>
      <c r="EO341" s="8"/>
      <c r="EP341" s="9"/>
      <c r="EQ341" s="75">
        <f>EI340^3+EJ340^3+EK340^3+EL340^3+EM340^3+EN340^3+EO340^3+EP340^3+EI341^3+EJ341^3+EK341^3+EL341^3+EM341^3+EN341^3+EO341^3+EP341^3</f>
        <v>0</v>
      </c>
      <c r="ER341" s="76">
        <f t="shared" si="59"/>
        <v>0</v>
      </c>
      <c r="ES341" s="61"/>
      <c r="ET341" s="116"/>
      <c r="EU341" s="117"/>
      <c r="EV341" s="117"/>
      <c r="EW341" s="117"/>
      <c r="EX341" s="117"/>
      <c r="EY341" s="117"/>
      <c r="EZ341" s="117"/>
      <c r="FA341" s="117"/>
      <c r="FB341" s="117"/>
      <c r="FC341" s="117"/>
      <c r="FD341" s="117"/>
      <c r="FE341" s="117"/>
      <c r="FF341" s="117"/>
      <c r="FG341" s="117"/>
      <c r="FH341" s="117"/>
      <c r="FI341" s="120"/>
      <c r="FJ341" s="32"/>
      <c r="FK341" s="115"/>
    </row>
    <row r="342" spans="8:167" x14ac:dyDescent="0.2">
      <c r="I342" s="109"/>
      <c r="J342" s="58"/>
      <c r="K342" s="121">
        <f>K326^3+K327^3+K328^3+K329^3+K330^3+K331^3+K332^3+K333^3+L326^3+L327^3+L328^3+L329^3+L330^3+L331^3+L332^3+L333^3</f>
        <v>67634176</v>
      </c>
      <c r="L342" s="122">
        <f>K341^3+K340^3+K339^3+K338^3+K337^3+K336^3+K335^3+K334^3+L341^3+L340^3+L339^3+L338^3+L337^3+L336^3+L335^3+L334^3</f>
        <v>67634176</v>
      </c>
      <c r="M342" s="122">
        <f>M326^3+M327^3+M328^3+M329^3+M330^3+M331^3+M332^3+M333^3+N326^3+N327^3+N328^3+N329^3+N330^3+N331^3+N332^3+N333^3</f>
        <v>67634176</v>
      </c>
      <c r="N342" s="122">
        <f>M341^3+M340^3+M339^3+M338^3+M337^3+M336^3+M335^3+M334^3+N341^3+N340^3+N339^3+N338^3+N337^3+N336^3+N335^3+N334^3</f>
        <v>67634176</v>
      </c>
      <c r="O342" s="122">
        <f>O326^3+O327^3+O328^3+O329^3+O330^3+O331^3+O332^3+O333^3+P326^3+P327^3+P328^3+P329^3+P330^3+P331^3+P332^3+P333^3</f>
        <v>67634176</v>
      </c>
      <c r="P342" s="122">
        <f>O341^3+O340^3+O339^3+O338^3+O337^3+O336^3+O335^3+O334^3+P341^3+P340^3+P339^3+P338^3+P337^3+P336^3+P335^3+P334^3</f>
        <v>67634176</v>
      </c>
      <c r="Q342" s="122">
        <f>Q326^3+Q327^3+Q328^3+Q329^3+Q330^3+Q331^3+Q332^3+Q333^3+R326^3+R327^3+R328^3+R329^3+R330^3+R331^3+R332^3+R333^3</f>
        <v>67634176</v>
      </c>
      <c r="R342" s="122">
        <f>Q341^3+Q340^3+Q339^3+Q338^3+Q337^3+Q336^3+Q335^3+Q334^3+R341^3+R340^3+R339^3+R338^3+R337^3+R336^3+R335^3+R334^3</f>
        <v>67634176</v>
      </c>
      <c r="S342" s="122">
        <f>S326^3+S327^3+S328^3+S329^3+S330^3+S331^3+S332^3+S333^3+T326^3+T327^3+T328^3+T329^3+T330^3+T331^3+T332^3+T333^3</f>
        <v>67634176</v>
      </c>
      <c r="T342" s="122">
        <f>S341^3+S340^3+S339^3+S338^3+S337^3+S336^3+S335^3+S334^3+T341^3+T340^3+T339^3+T338^3+T337^3+T336^3+T335^3+T334^3</f>
        <v>67634176</v>
      </c>
      <c r="U342" s="122">
        <f>U326^3+U327^3+U328^3+U329^3+U330^3+U331^3+U332^3+U333^3+V326^3+V327^3+V328^3+V329^3+V330^3+V331^3+V332^3+V333^3</f>
        <v>67634176</v>
      </c>
      <c r="V342" s="122">
        <f>U341^3+U340^3+U339^3+U338^3+U337^3+U336^3+U335^3+U334^3+V341^3+V340^3+V339^3+V338^3+V337^3+V336^3+V335^3+V334^3</f>
        <v>67634176</v>
      </c>
      <c r="W342" s="122">
        <f>W326^3+W327^3+W328^3+W329^3+W330^3+W331^3+W332^3+W333^3+X326^3+X327^3+X328^3+X329^3+X330^3+X331^3+X332^3+X333^3</f>
        <v>67634176</v>
      </c>
      <c r="X342" s="122">
        <f>W341^3+W340^3+W339^3+W338^3+W337^3+W336^3+W335^3+W334^3+X341^3+X340^3+X339^3+X338^3+X337^3+X336^3+X335^3+X334^3</f>
        <v>67634176</v>
      </c>
      <c r="Y342" s="122">
        <f>Y326^3+Y327^3+Y328^3+Y329^3+Y330^3+Y331^3+Y332^3+Y333^3+Z326^3+Z327^3+Z328^3+Z329^3+Z330^3+Z331^3+Z332^3+Z333^3</f>
        <v>67634176</v>
      </c>
      <c r="Z342" s="123">
        <f>Y341^3+Y340^3+Y339^3+Y338^3+Y337^3+Y336^3+Y335^3+Y334^3+Z341^3+Z340^3+Z339^3+Z338^3+Z337^3+Z336^3+Z335^3+Z334^3</f>
        <v>67634176</v>
      </c>
      <c r="AA342" s="124">
        <f>SUMSQ(K326,L327,M328,N329,O330,P331,Q332,R333,S334,T335,U336,V337,W338,X339,Y340,Z341)</f>
        <v>351576</v>
      </c>
      <c r="AB342" s="125">
        <f>SUMSQ(K334,L335,M336,N337,O338,P339,Q340,R341,S326,T327,U328,V329,W330,X331,Y332,Z333)</f>
        <v>351576</v>
      </c>
      <c r="AC342" s="52"/>
      <c r="AD342" s="126"/>
      <c r="AE342" s="126"/>
      <c r="AF342" s="126"/>
      <c r="AG342" s="126"/>
      <c r="AH342" s="126"/>
      <c r="AI342" s="126"/>
      <c r="AJ342" s="126"/>
      <c r="AK342" s="126"/>
      <c r="AL342" s="126"/>
      <c r="AM342" s="126"/>
      <c r="AN342" s="126"/>
      <c r="AO342" s="126"/>
      <c r="AP342" s="126"/>
      <c r="AQ342" s="126"/>
      <c r="AR342" s="126"/>
      <c r="AS342" s="126"/>
      <c r="AT342" s="32"/>
      <c r="AU342" s="115"/>
      <c r="AW342" s="109"/>
      <c r="AX342" s="58"/>
      <c r="AY342" s="121">
        <f>AY326^3+AY327^3+AY328^3+AY329^3+AY330^3+AY331^3+AY332^3+AY333^3+AZ326^3+AZ327^3+AZ328^3+AZ329^3+AZ330^3+AZ331^3+AZ332^3+AZ333^3</f>
        <v>0</v>
      </c>
      <c r="AZ342" s="122">
        <f>AY341^3+AY340^3+AY339^3+AY338^3+AY337^3+AY336^3+AY335^3+AY334^3+AZ341^3+AZ340^3+AZ339^3+AZ338^3+AZ337^3+AZ336^3+AZ335^3+AZ334^3</f>
        <v>0</v>
      </c>
      <c r="BA342" s="122">
        <f>BA326^3+BA327^3+BA328^3+BA329^3+BA330^3+BA331^3+BA332^3+BA333^3+BB326^3+BB327^3+BB328^3+BB329^3+BB330^3+BB331^3+BB332^3+BB333^3</f>
        <v>0</v>
      </c>
      <c r="BB342" s="122">
        <f>BA341^3+BA340^3+BA339^3+BA338^3+BA337^3+BA336^3+BA335^3+BA334^3+BB341^3+BB340^3+BB339^3+BB338^3+BB337^3+BB336^3+BB335^3+BB334^3</f>
        <v>0</v>
      </c>
      <c r="BC342" s="122">
        <f>BC326^3+BC327^3+BC328^3+BC329^3+BC330^3+BC331^3+BC332^3+BC333^3+BD326^3+BD327^3+BD328^3+BD329^3+BD330^3+BD331^3+BD332^3+BD333^3</f>
        <v>0</v>
      </c>
      <c r="BD342" s="122">
        <f>BC341^3+BC340^3+BC339^3+BC338^3+BC337^3+BC336^3+BC335^3+BC334^3+BD341^3+BD340^3+BD339^3+BD338^3+BD337^3+BD336^3+BD335^3+BD334^3</f>
        <v>0</v>
      </c>
      <c r="BE342" s="122">
        <f>BE326^3+BE327^3+BE328^3+BE329^3+BE330^3+BE331^3+BE332^3+BE333^3+BF326^3+BF327^3+BF328^3+BF329^3+BF330^3+BF331^3+BF332^3+BF333^3</f>
        <v>0</v>
      </c>
      <c r="BF342" s="122">
        <f>BE341^3+BE340^3+BE339^3+BE338^3+BE337^3+BE336^3+BE335^3+BE334^3+BF341^3+BF340^3+BF339^3+BF338^3+BF337^3+BF336^3+BF335^3+BF334^3</f>
        <v>0</v>
      </c>
      <c r="BG342" s="122">
        <f>BG326^3+BG327^3+BG328^3+BG329^3+BG330^3+BG331^3+BG332^3+BG333^3+BH326^3+BH327^3+BH328^3+BH329^3+BH330^3+BH331^3+BH332^3+BH333^3</f>
        <v>0</v>
      </c>
      <c r="BH342" s="122">
        <f>BG341^3+BG340^3+BG339^3+BG338^3+BG337^3+BG336^3+BG335^3+BG334^3+BH341^3+BH340^3+BH339^3+BH338^3+BH337^3+BH336^3+BH335^3+BH334^3</f>
        <v>0</v>
      </c>
      <c r="BI342" s="122">
        <f>BI326^3+BI327^3+BI328^3+BI329^3+BI330^3+BI331^3+BI332^3+BI333^3+BJ326^3+BJ327^3+BJ328^3+BJ329^3+BJ330^3+BJ331^3+BJ332^3+BJ333^3</f>
        <v>0</v>
      </c>
      <c r="BJ342" s="122">
        <f>BI341^3+BI340^3+BI339^3+BI338^3+BI337^3+BI336^3+BI335^3+BI334^3+BJ341^3+BJ340^3+BJ339^3+BJ338^3+BJ337^3+BJ336^3+BJ335^3+BJ334^3</f>
        <v>0</v>
      </c>
      <c r="BK342" s="122">
        <f>BK326^3+BK327^3+BK328^3+BK329^3+BK330^3+BK331^3+BK332^3+BK333^3+BL326^3+BL327^3+BL328^3+BL329^3+BL330^3+BL331^3+BL332^3+BL333^3</f>
        <v>0</v>
      </c>
      <c r="BL342" s="122">
        <f>BK341^3+BK340^3+BK339^3+BK338^3+BK337^3+BK336^3+BK335^3+BK334^3+BL341^3+BL340^3+BL339^3+BL338^3+BL337^3+BL336^3+BL335^3+BL334^3</f>
        <v>0</v>
      </c>
      <c r="BM342" s="122">
        <f>BM326^3+BM327^3+BM328^3+BM329^3+BM330^3+BM331^3+BM332^3+BM333^3+BN326^3+BN327^3+BN328^3+BN329^3+BN330^3+BN331^3+BN332^3+BN333^3</f>
        <v>0</v>
      </c>
      <c r="BN342" s="123">
        <f>BM341^3+BM340^3+BM339^3+BM338^3+BM337^3+BM336^3+BM335^3+BM334^3+BN341^3+BN340^3+BN339^3+BN338^3+BN337^3+BN336^3+BN335^3+BN334^3</f>
        <v>0</v>
      </c>
      <c r="BO342" s="124">
        <f>SUMSQ(AY326,AZ327,BA328,BB329,BC330,BD331,BE332,BF333,BG334,BH335,BI336,BJ337,BK338,BL339,BM340,BN341)</f>
        <v>0</v>
      </c>
      <c r="BP342" s="125">
        <f>SUMSQ(AY334,AZ335,BA336,BB337,BC338,BD339,BE340,BF341,BG326,BH327,BI328,BJ329,BK330,BL331,BM332,BN333)</f>
        <v>0</v>
      </c>
      <c r="BQ342" s="52"/>
      <c r="BR342" s="126"/>
      <c r="BS342" s="126"/>
      <c r="BT342" s="126"/>
      <c r="BU342" s="126"/>
      <c r="BV342" s="126"/>
      <c r="BW342" s="126"/>
      <c r="BX342" s="126"/>
      <c r="BY342" s="126"/>
      <c r="BZ342" s="126"/>
      <c r="CA342" s="126"/>
      <c r="CB342" s="126"/>
      <c r="CC342" s="126"/>
      <c r="CD342" s="126"/>
      <c r="CE342" s="126"/>
      <c r="CF342" s="126"/>
      <c r="CG342" s="126"/>
      <c r="CH342" s="32"/>
      <c r="CI342" s="115"/>
      <c r="CK342" s="109"/>
      <c r="CL342" s="58"/>
      <c r="CM342" s="121">
        <f>CM326^3+CM327^3+CM328^3+CM329^3+CM330^3+CM331^3+CM332^3+CM333^3+CN326^3+CN327^3+CN328^3+CN329^3+CN330^3+CN331^3+CN332^3+CN333^3</f>
        <v>0</v>
      </c>
      <c r="CN342" s="122">
        <f>CM341^3+CM340^3+CM339^3+CM338^3+CM337^3+CM336^3+CM335^3+CM334^3+CN341^3+CN340^3+CN339^3+CN338^3+CN337^3+CN336^3+CN335^3+CN334^3</f>
        <v>0</v>
      </c>
      <c r="CO342" s="122">
        <f>CO326^3+CO327^3+CO328^3+CO329^3+CO330^3+CO331^3+CO332^3+CO333^3+CP326^3+CP327^3+CP328^3+CP329^3+CP330^3+CP331^3+CP332^3+CP333^3</f>
        <v>0</v>
      </c>
      <c r="CP342" s="122">
        <f>CO341^3+CO340^3+CO339^3+CO338^3+CO337^3+CO336^3+CO335^3+CO334^3+CP341^3+CP340^3+CP339^3+CP338^3+CP337^3+CP336^3+CP335^3+CP334^3</f>
        <v>0</v>
      </c>
      <c r="CQ342" s="122">
        <f>CQ326^3+CQ327^3+CQ328^3+CQ329^3+CQ330^3+CQ331^3+CQ332^3+CQ333^3+CR326^3+CR327^3+CR328^3+CR329^3+CR330^3+CR331^3+CR332^3+CR333^3</f>
        <v>0</v>
      </c>
      <c r="CR342" s="122">
        <f>CQ341^3+CQ340^3+CQ339^3+CQ338^3+CQ337^3+CQ336^3+CQ335^3+CQ334^3+CR341^3+CR340^3+CR339^3+CR338^3+CR337^3+CR336^3+CR335^3+CR334^3</f>
        <v>0</v>
      </c>
      <c r="CS342" s="122">
        <f>CS326^3+CS327^3+CS328^3+CS329^3+CS330^3+CS331^3+CS332^3+CS333^3+CT326^3+CT327^3+CT328^3+CT329^3+CT330^3+CT331^3+CT332^3+CT333^3</f>
        <v>0</v>
      </c>
      <c r="CT342" s="122">
        <f>CS341^3+CS340^3+CS339^3+CS338^3+CS337^3+CS336^3+CS335^3+CS334^3+CT341^3+CT340^3+CT339^3+CT338^3+CT337^3+CT336^3+CT335^3+CT334^3</f>
        <v>0</v>
      </c>
      <c r="CU342" s="122">
        <f>CU326^3+CU327^3+CU328^3+CU329^3+CU330^3+CU331^3+CU332^3+CU333^3+CV326^3+CV327^3+CV328^3+CV329^3+CV330^3+CV331^3+CV332^3+CV333^3</f>
        <v>0</v>
      </c>
      <c r="CV342" s="122">
        <f>CU341^3+CU340^3+CU339^3+CU338^3+CU337^3+CU336^3+CU335^3+CU334^3+CV341^3+CV340^3+CV339^3+CV338^3+CV337^3+CV336^3+CV335^3+CV334^3</f>
        <v>0</v>
      </c>
      <c r="CW342" s="122">
        <f>CW326^3+CW327^3+CW328^3+CW329^3+CW330^3+CW331^3+CW332^3+CW333^3+CX326^3+CX327^3+CX328^3+CX329^3+CX330^3+CX331^3+CX332^3+CX333^3</f>
        <v>0</v>
      </c>
      <c r="CX342" s="122">
        <f>CW341^3+CW340^3+CW339^3+CW338^3+CW337^3+CW336^3+CW335^3+CW334^3+CX341^3+CX340^3+CX339^3+CX338^3+CX337^3+CX336^3+CX335^3+CX334^3</f>
        <v>0</v>
      </c>
      <c r="CY342" s="122">
        <f>CY326^3+CY327^3+CY328^3+CY329^3+CY330^3+CY331^3+CY332^3+CY333^3+CZ326^3+CZ327^3+CZ328^3+CZ329^3+CZ330^3+CZ331^3+CZ332^3+CZ333^3</f>
        <v>0</v>
      </c>
      <c r="CZ342" s="122">
        <f>CY341^3+CY340^3+CY339^3+CY338^3+CY337^3+CY336^3+CY335^3+CY334^3+CZ341^3+CZ340^3+CZ339^3+CZ338^3+CZ337^3+CZ336^3+CZ335^3+CZ334^3</f>
        <v>0</v>
      </c>
      <c r="DA342" s="122">
        <f>DA326^3+DA327^3+DA328^3+DA329^3+DA330^3+DA331^3+DA332^3+DA333^3+DB326^3+DB327^3+DB328^3+DB329^3+DB330^3+DB331^3+DB332^3+DB333^3</f>
        <v>0</v>
      </c>
      <c r="DB342" s="123">
        <f>DA341^3+DA340^3+DA339^3+DA338^3+DA337^3+DA336^3+DA335^3+DA334^3+DB341^3+DB340^3+DB339^3+DB338^3+DB337^3+DB336^3+DB335^3+DB334^3</f>
        <v>0</v>
      </c>
      <c r="DC342" s="124">
        <f>SUMSQ(CM326,CN327,CO328,CP329,CQ330,CR331,CS332,CT333,CU334,CV335,CW336,CX337,CY338,CZ339,DA340,DB341)</f>
        <v>0</v>
      </c>
      <c r="DD342" s="125">
        <f>SUMSQ(CM334,CN335,CO336,CP337,CQ338,CR339,CS340,CT341,CU326,CV327,CW328,CX329,CY330,CZ331,DA332,DB333)</f>
        <v>0</v>
      </c>
      <c r="DE342" s="52"/>
      <c r="DF342" s="126"/>
      <c r="DG342" s="126"/>
      <c r="DH342" s="126"/>
      <c r="DI342" s="126"/>
      <c r="DJ342" s="126"/>
      <c r="DK342" s="126"/>
      <c r="DL342" s="126"/>
      <c r="DM342" s="126"/>
      <c r="DN342" s="126"/>
      <c r="DO342" s="126"/>
      <c r="DP342" s="126"/>
      <c r="DQ342" s="126"/>
      <c r="DR342" s="126"/>
      <c r="DS342" s="126"/>
      <c r="DT342" s="126"/>
      <c r="DU342" s="126"/>
      <c r="DV342" s="32"/>
      <c r="DW342" s="115"/>
      <c r="DY342" s="109"/>
      <c r="DZ342" s="58"/>
      <c r="EA342" s="121">
        <f>EA326^3+EA327^3+EA328^3+EA329^3+EA330^3+EA331^3+EA332^3+EA333^3+EB326^3+EB327^3+EB328^3+EB329^3+EB330^3+EB331^3+EB332^3+EB333^3</f>
        <v>0</v>
      </c>
      <c r="EB342" s="122">
        <f>EA341^3+EA340^3+EA339^3+EA338^3+EA337^3+EA336^3+EA335^3+EA334^3+EB341^3+EB340^3+EB339^3+EB338^3+EB337^3+EB336^3+EB335^3+EB334^3</f>
        <v>0</v>
      </c>
      <c r="EC342" s="122">
        <f>EC326^3+EC327^3+EC328^3+EC329^3+EC330^3+EC331^3+EC332^3+EC333^3+ED326^3+ED327^3+ED328^3+ED329^3+ED330^3+ED331^3+ED332^3+ED333^3</f>
        <v>0</v>
      </c>
      <c r="ED342" s="122">
        <f>EC341^3+EC340^3+EC339^3+EC338^3+EC337^3+EC336^3+EC335^3+EC334^3+ED341^3+ED340^3+ED339^3+ED338^3+ED337^3+ED336^3+ED335^3+ED334^3</f>
        <v>0</v>
      </c>
      <c r="EE342" s="122">
        <f>EE326^3+EE327^3+EE328^3+EE329^3+EE330^3+EE331^3+EE332^3+EE333^3+EF326^3+EF327^3+EF328^3+EF329^3+EF330^3+EF331^3+EF332^3+EF333^3</f>
        <v>0</v>
      </c>
      <c r="EF342" s="122">
        <f>EE341^3+EE340^3+EE339^3+EE338^3+EE337^3+EE336^3+EE335^3+EE334^3+EF341^3+EF340^3+EF339^3+EF338^3+EF337^3+EF336^3+EF335^3+EF334^3</f>
        <v>0</v>
      </c>
      <c r="EG342" s="122">
        <f>EG326^3+EG327^3+EG328^3+EG329^3+EG330^3+EG331^3+EG332^3+EG333^3+EH326^3+EH327^3+EH328^3+EH329^3+EH330^3+EH331^3+EH332^3+EH333^3</f>
        <v>0</v>
      </c>
      <c r="EH342" s="122">
        <f>EG341^3+EG340^3+EG339^3+EG338^3+EG337^3+EG336^3+EG335^3+EG334^3+EH341^3+EH340^3+EH339^3+EH338^3+EH337^3+EH336^3+EH335^3+EH334^3</f>
        <v>0</v>
      </c>
      <c r="EI342" s="122">
        <f>EI326^3+EI327^3+EI328^3+EI329^3+EI330^3+EI331^3+EI332^3+EI333^3+EJ326^3+EJ327^3+EJ328^3+EJ329^3+EJ330^3+EJ331^3+EJ332^3+EJ333^3</f>
        <v>0</v>
      </c>
      <c r="EJ342" s="122">
        <f>EI341^3+EI340^3+EI339^3+EI338^3+EI337^3+EI336^3+EI335^3+EI334^3+EJ341^3+EJ340^3+EJ339^3+EJ338^3+EJ337^3+EJ336^3+EJ335^3+EJ334^3</f>
        <v>0</v>
      </c>
      <c r="EK342" s="122">
        <f>EK326^3+EK327^3+EK328^3+EK329^3+EK330^3+EK331^3+EK332^3+EK333^3+EL326^3+EL327^3+EL328^3+EL329^3+EL330^3+EL331^3+EL332^3+EL333^3</f>
        <v>0</v>
      </c>
      <c r="EL342" s="122">
        <f>EK341^3+EK340^3+EK339^3+EK338^3+EK337^3+EK336^3+EK335^3+EK334^3+EL341^3+EL340^3+EL339^3+EL338^3+EL337^3+EL336^3+EL335^3+EL334^3</f>
        <v>0</v>
      </c>
      <c r="EM342" s="122">
        <f>EM326^3+EM327^3+EM328^3+EM329^3+EM330^3+EM331^3+EM332^3+EM333^3+EN326^3+EN327^3+EN328^3+EN329^3+EN330^3+EN331^3+EN332^3+EN333^3</f>
        <v>0</v>
      </c>
      <c r="EN342" s="122">
        <f>EM341^3+EM340^3+EM339^3+EM338^3+EM337^3+EM336^3+EM335^3+EM334^3+EN341^3+EN340^3+EN339^3+EN338^3+EN337^3+EN336^3+EN335^3+EN334^3</f>
        <v>0</v>
      </c>
      <c r="EO342" s="122">
        <f>EO326^3+EO327^3+EO328^3+EO329^3+EO330^3+EO331^3+EO332^3+EO333^3+EP326^3+EP327^3+EP328^3+EP329^3+EP330^3+EP331^3+EP332^3+EP333^3</f>
        <v>0</v>
      </c>
      <c r="EP342" s="123">
        <f>EO341^3+EO340^3+EO339^3+EO338^3+EO337^3+EO336^3+EO335^3+EO334^3+EP341^3+EP340^3+EP339^3+EP338^3+EP337^3+EP336^3+EP335^3+EP334^3</f>
        <v>0</v>
      </c>
      <c r="EQ342" s="124">
        <f>SUMSQ(EA326,EB327,EC328,ED329,EE330,EF331,EG332,EH333,EI334,EJ335,EK336,EL337,EM338,EN339,EO340,EP341)</f>
        <v>0</v>
      </c>
      <c r="ER342" s="125">
        <f>SUMSQ(EA334,EB335,EC336,ED337,EE338,EF339,EG340,EH341,EI326,EJ327,EK328,EL329,EM330,EN331,EO332,EP333)</f>
        <v>0</v>
      </c>
      <c r="ES342" s="52"/>
      <c r="ET342" s="126"/>
      <c r="EU342" s="126"/>
      <c r="EV342" s="126"/>
      <c r="EW342" s="126"/>
      <c r="EX342" s="126"/>
      <c r="EY342" s="126"/>
      <c r="EZ342" s="126"/>
      <c r="FA342" s="126"/>
      <c r="FB342" s="126"/>
      <c r="FC342" s="126"/>
      <c r="FD342" s="126"/>
      <c r="FE342" s="126"/>
      <c r="FF342" s="126"/>
      <c r="FG342" s="126"/>
      <c r="FH342" s="126"/>
      <c r="FI342" s="126"/>
      <c r="FJ342" s="32"/>
      <c r="FK342" s="115"/>
    </row>
    <row r="343" spans="8:167" ht="13.5" thickBot="1" x14ac:dyDescent="0.25">
      <c r="I343" s="109"/>
      <c r="J343" s="58"/>
      <c r="K343" s="127">
        <f>K326^3+L326^3+M326^3+N326^3+K327^3+L327^3+M327^3+N327^3+K328^3+L328^3+M328^3+N328^3+K329^3+L329^3+M329^3+N329^3</f>
        <v>67634176</v>
      </c>
      <c r="L343" s="128">
        <f>K330^3+L330^3+M330^3+N330^3+K331^3+L331^3+M331^3+N331^3+K332^3+L332^3+M332^3+N332^3+K333^3+L333^3+M333^3+N333^3</f>
        <v>67634176</v>
      </c>
      <c r="M343" s="128">
        <f>K334^3+L334^3+M334^3+N334^3+K335^3+L335^3+M335^3+N335^3+K336^3+L336^3+M336^3+N336^3+K337^3+L337^3+M337^3+N337^3</f>
        <v>67634176</v>
      </c>
      <c r="N343" s="128">
        <f>K338^3+L338^3+M338^3+N338^3+K339^3+L339^3+M339^3+N339^3+K340^3+L340^3+M340^3+N340^3+K341^3+L341^3+M341^3+N341^3</f>
        <v>67634176</v>
      </c>
      <c r="O343" s="128">
        <f>O326^3+P326^3+Q326^3+R326^3+O327^3+P327^3+Q327^3+R327^3+O328^3+P328^3+Q328^3+R328^3+O329^3+P329^3+Q329^3+R329^3</f>
        <v>67634176</v>
      </c>
      <c r="P343" s="128">
        <f>O330^3+P330^3+Q330^3+R330^3+O331^3+P331^3+Q331^3+R331^3+O332^3+P332^3+Q332^3+R332^3+O333^3+P333^3+Q333^3+R333^3</f>
        <v>67634176</v>
      </c>
      <c r="Q343" s="128">
        <f>O334^3+P334^3+Q334^3+R334^3+O335^3+P335^3+Q335^3+R335^3+O336^3+P336^3+Q336^3+R336^3+O337^3+P337^3+Q337^3+R337^3</f>
        <v>67634176</v>
      </c>
      <c r="R343" s="128">
        <f>O338^3+P338^3+Q338^3+R338^3+O339^3+P339^3+Q339^3+R339^3+O340^3+P340^3+Q340^3+R340^3+O341^3+P341^3+Q341^3+R341^3</f>
        <v>67634176</v>
      </c>
      <c r="S343" s="128">
        <f>S326^3+T326^3+U326^3+V326^3+S327^3+T327^3+U327^3+V327^3+S328^3+T328^3+U328^3+V328^3+S329^3+T329^3+U329^3+V329^3</f>
        <v>67634176</v>
      </c>
      <c r="T343" s="128">
        <f>S330^3+T330^3+U330^3+V330^3+S331^3+T331^3+U331^3+V331^3+S332^3+T332^3+U332^3+V332^3+S333^3+T333^3+U333^3+V333^3</f>
        <v>67634176</v>
      </c>
      <c r="U343" s="128">
        <f>S334^3+T334^3+U334^3+V334^3+S335^3+T335^3+U335^3+V335^3+S336^3+T336^3+U336^3+V336^3+S337^3+T337^3+U337^3+V337^3</f>
        <v>67634176</v>
      </c>
      <c r="V343" s="128">
        <f>S338^3+T338^3+U338^3+V338^3+S339^3+T339^3+U339^3+V339^3+S340^3+T340^3+U340^3+V340^3+S341^3+T341^3+U341^3+V341^3</f>
        <v>67634176</v>
      </c>
      <c r="W343" s="128">
        <f>W326^3+X326^3+Y326^3+Z326^3+W327^3+X327^3+Y327^3+Z327^3+W328^3+X328^3+Y328^3+Z328^3+W329^3+X329^3+Y329^3+Z329^3</f>
        <v>67634176</v>
      </c>
      <c r="X343" s="128">
        <f>W330^3+X330^3+Y330^3+Z330^3+W331^3+X331^3+Y331^3+Z331^3+W332^3+X332^3+Y332^3+Z332^3+W333^3+X333^3+Y333^3+Z333^3</f>
        <v>67634176</v>
      </c>
      <c r="Y343" s="128">
        <f>W334^3+X334^3+Y334^3+Z334^3+W335^3+X335^3+Y335^3+Z335^3+W336^3+X336^3+Y336^3+Z336^3+W337^3+X337^3+Y337^3+Z337^3</f>
        <v>67634176</v>
      </c>
      <c r="Z343" s="128">
        <f>W338^3+X338^3+Y338^3+Z338^3+W339^3+X339^3+Y339^3+Z339^3+W340^3+X340^3+Y340^3+Z340^3+W341^3+X341^3+Y341^3+Z341^3</f>
        <v>67634176</v>
      </c>
      <c r="AA343" s="129">
        <f>SUMSQ(K341,L340,M339,N338,O337,P336,Q335,R334,S333,T332,U331,V330,W329,X328,Y327,BN325,Z326)</f>
        <v>351576</v>
      </c>
      <c r="AB343" s="130">
        <f>SUMSQ(K333,L332,M331,N330,O329,P328,Q327,R326,S341,T340,U339,V338,W337,X336,Y335,Z334)</f>
        <v>351576</v>
      </c>
      <c r="AC343" s="32"/>
      <c r="AD343" s="131" t="s">
        <v>257</v>
      </c>
      <c r="AE343" s="131" t="s">
        <v>260</v>
      </c>
      <c r="AF343" s="131" t="s">
        <v>267</v>
      </c>
      <c r="AG343" s="131" t="s">
        <v>270</v>
      </c>
      <c r="AH343" s="131" t="s">
        <v>58</v>
      </c>
      <c r="AI343" s="131" t="s">
        <v>65</v>
      </c>
      <c r="AJ343" s="131" t="s">
        <v>17</v>
      </c>
      <c r="AK343" s="131" t="s">
        <v>40</v>
      </c>
      <c r="AL343" s="131" t="s">
        <v>208</v>
      </c>
      <c r="AM343" s="131" t="s">
        <v>241</v>
      </c>
      <c r="AN343" s="131" t="s">
        <v>144</v>
      </c>
      <c r="AO343" s="131" t="s">
        <v>178</v>
      </c>
      <c r="AP343" s="131" t="s">
        <v>115</v>
      </c>
      <c r="AQ343" s="131" t="s">
        <v>120</v>
      </c>
      <c r="AR343" s="131" t="s">
        <v>81</v>
      </c>
      <c r="AS343" s="131" t="s">
        <v>106</v>
      </c>
      <c r="AT343" s="32"/>
      <c r="AU343" s="115"/>
      <c r="AW343" s="109"/>
      <c r="AX343" s="58"/>
      <c r="AY343" s="127">
        <f>AY326^3+AZ326^3+BA326^3+BB326^3+AY327^3+AZ327^3+BA327^3+BB327^3+AY328^3+AZ328^3+BA328^3+BB328^3+AY329^3+AZ329^3+BA329^3+BB329^3</f>
        <v>0</v>
      </c>
      <c r="AZ343" s="128">
        <f>AY330^3+AZ330^3+BA330^3+BB330^3+AY331^3+AZ331^3+BA331^3+BB331^3+AY332^3+AZ332^3+BA332^3+BB332^3+AY333^3+AZ333^3+BA333^3+BB333^3</f>
        <v>0</v>
      </c>
      <c r="BA343" s="128">
        <f>AY334^3+AZ334^3+BA334^3+BB334^3+AY335^3+AZ335^3+BA335^3+BB335^3+AY336^3+AZ336^3+BA336^3+BB336^3+AY337^3+AZ337^3+BA337^3+BB337^3</f>
        <v>0</v>
      </c>
      <c r="BB343" s="128">
        <f>AY338^3+AZ338^3+BA338^3+BB338^3+AY339^3+AZ339^3+BA339^3+BB339^3+AY340^3+AZ340^3+BA340^3+BB340^3+AY341^3+AZ341^3+BA341^3+BB341^3</f>
        <v>0</v>
      </c>
      <c r="BC343" s="128">
        <f>BC326^3+BD326^3+BE326^3+BF326^3+BC327^3+BD327^3+BE327^3+BF327^3+BC328^3+BD328^3+BE328^3+BF328^3+BC329^3+BD329^3+BE329^3+BF329^3</f>
        <v>0</v>
      </c>
      <c r="BD343" s="128">
        <f>BC330^3+BD330^3+BE330^3+BF330^3+BC331^3+BD331^3+BE331^3+BF331^3+BC332^3+BD332^3+BE332^3+BF332^3+BC333^3+BD333^3+BE333^3+BF333^3</f>
        <v>0</v>
      </c>
      <c r="BE343" s="128">
        <f>BC334^3+BD334^3+BE334^3+BF334^3+BC335^3+BD335^3+BE335^3+BF335^3+BC336^3+BD336^3+BE336^3+BF336^3+BC337^3+BD337^3+BE337^3+BF337^3</f>
        <v>0</v>
      </c>
      <c r="BF343" s="128">
        <f>BC338^3+BD338^3+BE338^3+BF338^3+BC339^3+BD339^3+BE339^3+BF339^3+BC340^3+BD340^3+BE340^3+BF340^3+BC341^3+BD341^3+BE341^3+BF341^3</f>
        <v>0</v>
      </c>
      <c r="BG343" s="128">
        <f>BG326^3+BH326^3+BI326^3+BJ326^3+BG327^3+BH327^3+BI327^3+BJ327^3+BG328^3+BH328^3+BI328^3+BJ328^3+BG329^3+BH329^3+BI329^3+BJ329^3</f>
        <v>0</v>
      </c>
      <c r="BH343" s="128">
        <f>BG330^3+BH330^3+BI330^3+BJ330^3+BG331^3+BH331^3+BI331^3+BJ331^3+BG332^3+BH332^3+BI332^3+BJ332^3+BG333^3+BH333^3+BI333^3+BJ333^3</f>
        <v>0</v>
      </c>
      <c r="BI343" s="128">
        <f>BG334^3+BH334^3+BI334^3+BJ334^3+BG335^3+BH335^3+BI335^3+BJ335^3+BG336^3+BH336^3+BI336^3+BJ336^3+BG337^3+BH337^3+BI337^3+BJ337^3</f>
        <v>0</v>
      </c>
      <c r="BJ343" s="128">
        <f>BG338^3+BH338^3+BI338^3+BJ338^3+BG339^3+BH339^3+BI339^3+BJ339^3+BG340^3+BH340^3+BI340^3+BJ340^3+BG341^3+BH341^3+BI341^3+BJ341^3</f>
        <v>0</v>
      </c>
      <c r="BK343" s="128">
        <f>BK326^3+BL326^3+BM326^3+BN326^3+BK327^3+BL327^3+BM327^3+BN327^3+BK328^3+BL328^3+BM328^3+BN328^3+BK329^3+BL329^3+BM329^3+BN329^3</f>
        <v>0</v>
      </c>
      <c r="BL343" s="128">
        <f>BK330^3+BL330^3+BM330^3+BN330^3+BK331^3+BL331^3+BM331^3+BN331^3+BK332^3+BL332^3+BM332^3+BN332^3+BK333^3+BL333^3+BM333^3+BN333^3</f>
        <v>0</v>
      </c>
      <c r="BM343" s="128">
        <f>BK334^3+BL334^3+BM334^3+BN334^3+BK335^3+BL335^3+BM335^3+BN335^3+BK336^3+BL336^3+BM336^3+BN336^3+BK337^3+BL337^3+BM337^3+BN337^3</f>
        <v>0</v>
      </c>
      <c r="BN343" s="128">
        <f>BK338^3+BL338^3+BM338^3+BN338^3+BK339^3+BL339^3+BM339^3+BN339^3+BK340^3+BL340^3+BM340^3+BN340^3+BK341^3+BL341^3+BM341^3+BN341^3</f>
        <v>0</v>
      </c>
      <c r="BO343" s="129">
        <f>SUMSQ(AY341,AZ340,BA339,BB338,BC337,BD336,BE335,BF334,BG333,BH332,BI331,BJ330,BK329,BL328,BM327,DB325,BN326)</f>
        <v>0</v>
      </c>
      <c r="BP343" s="130">
        <f>SUMSQ(AY333,AZ332,BA331,BB330,BC329,BD328,BE327,BF326,BG341,BH340,BI339,BJ338,BK337,BL336,BM335,BN334)</f>
        <v>0</v>
      </c>
      <c r="BQ343" s="32"/>
      <c r="BR343" s="131"/>
      <c r="BS343" s="131"/>
      <c r="BT343" s="131"/>
      <c r="BU343" s="131"/>
      <c r="BV343" s="131"/>
      <c r="BW343" s="131"/>
      <c r="BX343" s="131"/>
      <c r="BY343" s="131"/>
      <c r="BZ343" s="131"/>
      <c r="CA343" s="131"/>
      <c r="CB343" s="131"/>
      <c r="CC343" s="131"/>
      <c r="CD343" s="131"/>
      <c r="CE343" s="131"/>
      <c r="CF343" s="131"/>
      <c r="CG343" s="131"/>
      <c r="CH343" s="32"/>
      <c r="CI343" s="115"/>
      <c r="CK343" s="109"/>
      <c r="CL343" s="58"/>
      <c r="CM343" s="127">
        <f>CM326^3+CN326^3+CO326^3+CP326^3+CM327^3+CN327^3+CO327^3+CP327^3+CM328^3+CN328^3+CO328^3+CP328^3+CM329^3+CN329^3+CO329^3+CP329^3</f>
        <v>0</v>
      </c>
      <c r="CN343" s="128">
        <f>CM330^3+CN330^3+CO330^3+CP330^3+CM331^3+CN331^3+CO331^3+CP331^3+CM332^3+CN332^3+CO332^3+CP332^3+CM333^3+CN333^3+CO333^3+CP333^3</f>
        <v>0</v>
      </c>
      <c r="CO343" s="128">
        <f>CM334^3+CN334^3+CO334^3+CP334^3+CM335^3+CN335^3+CO335^3+CP335^3+CM336^3+CN336^3+CO336^3+CP336^3+CM337^3+CN337^3+CO337^3+CP337^3</f>
        <v>0</v>
      </c>
      <c r="CP343" s="128">
        <f>CM338^3+CN338^3+CO338^3+CP338^3+CM339^3+CN339^3+CO339^3+CP339^3+CM340^3+CN340^3+CO340^3+CP340^3+CM341^3+CN341^3+CO341^3+CP341^3</f>
        <v>0</v>
      </c>
      <c r="CQ343" s="128">
        <f>CQ326^3+CR326^3+CS326^3+CT326^3+CQ327^3+CR327^3+CS327^3+CT327^3+CQ328^3+CR328^3+CS328^3+CT328^3+CQ329^3+CR329^3+CS329^3+CT329^3</f>
        <v>0</v>
      </c>
      <c r="CR343" s="128">
        <f>CQ330^3+CR330^3+CS330^3+CT330^3+CQ331^3+CR331^3+CS331^3+CT331^3+CQ332^3+CR332^3+CS332^3+CT332^3+CQ333^3+CR333^3+CS333^3+CT333^3</f>
        <v>0</v>
      </c>
      <c r="CS343" s="128">
        <f>CQ334^3+CR334^3+CS334^3+CT334^3+CQ335^3+CR335^3+CS335^3+CT335^3+CQ336^3+CR336^3+CS336^3+CT336^3+CQ337^3+CR337^3+CS337^3+CT337^3</f>
        <v>0</v>
      </c>
      <c r="CT343" s="128">
        <f>CQ338^3+CR338^3+CS338^3+CT338^3+CQ339^3+CR339^3+CS339^3+CT339^3+CQ340^3+CR340^3+CS340^3+CT340^3+CQ341^3+CR341^3+CS341^3+CT341^3</f>
        <v>0</v>
      </c>
      <c r="CU343" s="128">
        <f>CU326^3+CV326^3+CW326^3+CX326^3+CU327^3+CV327^3+CW327^3+CX327^3+CU328^3+CV328^3+CW328^3+CX328^3+CU329^3+CV329^3+CW329^3+CX329^3</f>
        <v>0</v>
      </c>
      <c r="CV343" s="128">
        <f>CU330^3+CV330^3+CW330^3+CX330^3+CU331^3+CV331^3+CW331^3+CX331^3+CU332^3+CV332^3+CW332^3+CX332^3+CU333^3+CV333^3+CW333^3+CX333^3</f>
        <v>0</v>
      </c>
      <c r="CW343" s="128">
        <f>CU334^3+CV334^3+CW334^3+CX334^3+CU335^3+CV335^3+CW335^3+CX335^3+CU336^3+CV336^3+CW336^3+CX336^3+CU337^3+CV337^3+CW337^3+CX337^3</f>
        <v>0</v>
      </c>
      <c r="CX343" s="128">
        <f>CU338^3+CV338^3+CW338^3+CX338^3+CU339^3+CV339^3+CW339^3+CX339^3+CU340^3+CV340^3+CW340^3+CX340^3+CU341^3+CV341^3+CW341^3+CX341^3</f>
        <v>0</v>
      </c>
      <c r="CY343" s="128">
        <f>CY326^3+CZ326^3+DA326^3+DB326^3+CY327^3+CZ327^3+DA327^3+DB327^3+CY328^3+CZ328^3+DA328^3+DB328^3+CY329^3+CZ329^3+DA329^3+DB329^3</f>
        <v>0</v>
      </c>
      <c r="CZ343" s="128">
        <f>CY330^3+CZ330^3+DA330^3+DB330^3+CY331^3+CZ331^3+DA331^3+DB331^3+CY332^3+CZ332^3+DA332^3+DB332^3+CY333^3+CZ333^3+DA333^3+DB333^3</f>
        <v>0</v>
      </c>
      <c r="DA343" s="128">
        <f>CY334^3+CZ334^3+DA334^3+DB334^3+CY335^3+CZ335^3+DA335^3+DB335^3+CY336^3+CZ336^3+DA336^3+DB336^3+CY337^3+CZ337^3+DA337^3+DB337^3</f>
        <v>0</v>
      </c>
      <c r="DB343" s="128">
        <f>CY338^3+CZ338^3+DA338^3+DB338^3+CY339^3+CZ339^3+DA339^3+DB339^3+CY340^3+CZ340^3+DA340^3+DB340^3+CY341^3+CZ341^3+DA341^3+DB341^3</f>
        <v>0</v>
      </c>
      <c r="DC343" s="129">
        <f>SUMSQ(CM341,CN340,CO339,CP338,CQ337,CR336,CS335,CT334,CU333,CV332,CW331,CX330,CY329,CZ328,DA327,EP325,DB326)</f>
        <v>0</v>
      </c>
      <c r="DD343" s="130">
        <f>SUMSQ(CM333,CN332,CO331,CP330,CQ329,CR328,CS327,CT326,CU341,CV340,CW339,CX338,CY337,CZ336,DA335,DB334)</f>
        <v>0</v>
      </c>
      <c r="DE343" s="32"/>
      <c r="DF343" s="131"/>
      <c r="DG343" s="131"/>
      <c r="DH343" s="131"/>
      <c r="DI343" s="131"/>
      <c r="DJ343" s="131"/>
      <c r="DK343" s="131"/>
      <c r="DL343" s="131"/>
      <c r="DM343" s="131"/>
      <c r="DN343" s="131"/>
      <c r="DO343" s="131"/>
      <c r="DP343" s="131"/>
      <c r="DQ343" s="131"/>
      <c r="DR343" s="131"/>
      <c r="DS343" s="131"/>
      <c r="DT343" s="131"/>
      <c r="DU343" s="131"/>
      <c r="DV343" s="32"/>
      <c r="DW343" s="115"/>
      <c r="DY343" s="109"/>
      <c r="DZ343" s="58"/>
      <c r="EA343" s="127">
        <f>EA326^3+EB326^3+EC326^3+ED326^3+EA327^3+EB327^3+EC327^3+ED327^3+EA328^3+EB328^3+EC328^3+ED328^3+EA329^3+EB329^3+EC329^3+ED329^3</f>
        <v>0</v>
      </c>
      <c r="EB343" s="128">
        <f>EA330^3+EB330^3+EC330^3+ED330^3+EA331^3+EB331^3+EC331^3+ED331^3+EA332^3+EB332^3+EC332^3+ED332^3+EA333^3+EB333^3+EC333^3+ED333^3</f>
        <v>0</v>
      </c>
      <c r="EC343" s="128">
        <f>EA334^3+EB334^3+EC334^3+ED334^3+EA335^3+EB335^3+EC335^3+ED335^3+EA336^3+EB336^3+EC336^3+ED336^3+EA337^3+EB337^3+EC337^3+ED337^3</f>
        <v>0</v>
      </c>
      <c r="ED343" s="128">
        <f>EA338^3+EB338^3+EC338^3+ED338^3+EA339^3+EB339^3+EC339^3+ED339^3+EA340^3+EB340^3+EC340^3+ED340^3+EA341^3+EB341^3+EC341^3+ED341^3</f>
        <v>0</v>
      </c>
      <c r="EE343" s="128">
        <f>EE326^3+EF326^3+EG326^3+EH326^3+EE327^3+EF327^3+EG327^3+EH327^3+EE328^3+EF328^3+EG328^3+EH328^3+EE329^3+EF329^3+EG329^3+EH329^3</f>
        <v>0</v>
      </c>
      <c r="EF343" s="128">
        <f>EE330^3+EF330^3+EG330^3+EH330^3+EE331^3+EF331^3+EG331^3+EH331^3+EE332^3+EF332^3+EG332^3+EH332^3+EE333^3+EF333^3+EG333^3+EH333^3</f>
        <v>0</v>
      </c>
      <c r="EG343" s="128">
        <f>EE334^3+EF334^3+EG334^3+EH334^3+EE335^3+EF335^3+EG335^3+EH335^3+EE336^3+EF336^3+EG336^3+EH336^3+EE337^3+EF337^3+EG337^3+EH337^3</f>
        <v>0</v>
      </c>
      <c r="EH343" s="128">
        <f>EE338^3+EF338^3+EG338^3+EH338^3+EE339^3+EF339^3+EG339^3+EH339^3+EE340^3+EF340^3+EG340^3+EH340^3+EE341^3+EF341^3+EG341^3+EH341^3</f>
        <v>0</v>
      </c>
      <c r="EI343" s="128">
        <f>EI326^3+EJ326^3+EK326^3+EL326^3+EI327^3+EJ327^3+EK327^3+EL327^3+EI328^3+EJ328^3+EK328^3+EL328^3+EI329^3+EJ329^3+EK329^3+EL329^3</f>
        <v>0</v>
      </c>
      <c r="EJ343" s="128">
        <f>EI330^3+EJ330^3+EK330^3+EL330^3+EI331^3+EJ331^3+EK331^3+EL331^3+EI332^3+EJ332^3+EK332^3+EL332^3+EI333^3+EJ333^3+EK333^3+EL333^3</f>
        <v>0</v>
      </c>
      <c r="EK343" s="128">
        <f>EI334^3+EJ334^3+EK334^3+EL334^3+EI335^3+EJ335^3+EK335^3+EL335^3+EI336^3+EJ336^3+EK336^3+EL336^3+EI337^3+EJ337^3+EK337^3+EL337^3</f>
        <v>0</v>
      </c>
      <c r="EL343" s="128">
        <f>EI338^3+EJ338^3+EK338^3+EL338^3+EI339^3+EJ339^3+EK339^3+EL339^3+EI340^3+EJ340^3+EK340^3+EL340^3+EI341^3+EJ341^3+EK341^3+EL341^3</f>
        <v>0</v>
      </c>
      <c r="EM343" s="128">
        <f>EM326^3+EN326^3+EO326^3+EP326^3+EM327^3+EN327^3+EO327^3+EP327^3+EM328^3+EN328^3+EO328^3+EP328^3+EM329^3+EN329^3+EO329^3+EP329^3</f>
        <v>0</v>
      </c>
      <c r="EN343" s="128">
        <f>EM330^3+EN330^3+EO330^3+EP330^3+EM331^3+EN331^3+EO331^3+EP331^3+EM332^3+EN332^3+EO332^3+EP332^3+EM333^3+EN333^3+EO333^3+EP333^3</f>
        <v>0</v>
      </c>
      <c r="EO343" s="128">
        <f>EM334^3+EN334^3+EO334^3+EP334^3+EM335^3+EN335^3+EO335^3+EP335^3+EM336^3+EN336^3+EO336^3+EP336^3+EM337^3+EN337^3+EO337^3+EP337^3</f>
        <v>0</v>
      </c>
      <c r="EP343" s="128">
        <f>EM338^3+EN338^3+EO338^3+EP338^3+EM339^3+EN339^3+EO339^3+EP339^3+EM340^3+EN340^3+EO340^3+EP340^3+EM341^3+EN341^3+EO341^3+EP341^3</f>
        <v>0</v>
      </c>
      <c r="EQ343" s="129">
        <f>SUMSQ(EA341,EB340,EC339,ED338,EE337,EF336,EG335,EH334,EI333,EJ332,EK331,EL330,EM329,EN328,EO327,GD325,EP326)</f>
        <v>0</v>
      </c>
      <c r="ER343" s="130">
        <f>SUMSQ(EA333,EB332,EC331,ED330,EE329,EF328,EG327,EH326,EI341,EJ340,EK339,EL338,EM337,EN336,EO335,EP334)</f>
        <v>0</v>
      </c>
      <c r="ES343" s="32"/>
      <c r="ET343" s="131"/>
      <c r="EU343" s="131"/>
      <c r="EV343" s="131"/>
      <c r="EW343" s="131"/>
      <c r="EX343" s="131"/>
      <c r="EY343" s="131"/>
      <c r="EZ343" s="131"/>
      <c r="FA343" s="131"/>
      <c r="FB343" s="131"/>
      <c r="FC343" s="131"/>
      <c r="FD343" s="131"/>
      <c r="FE343" s="131"/>
      <c r="FF343" s="131"/>
      <c r="FG343" s="131"/>
      <c r="FH343" s="131"/>
      <c r="FI343" s="131"/>
      <c r="FJ343" s="32"/>
      <c r="FK343" s="115"/>
    </row>
    <row r="344" spans="8:167" ht="13.5" thickBot="1" x14ac:dyDescent="0.25">
      <c r="I344" s="109"/>
      <c r="J344" s="58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137"/>
      <c r="AB344" s="137"/>
      <c r="AC344" s="32" t="s">
        <v>0</v>
      </c>
      <c r="AD344" s="135" t="s">
        <v>114</v>
      </c>
      <c r="AE344" s="135" t="s">
        <v>89</v>
      </c>
      <c r="AF344" s="135" t="s">
        <v>138</v>
      </c>
      <c r="AG344" s="135" t="s">
        <v>128</v>
      </c>
      <c r="AH344" s="135" t="s">
        <v>186</v>
      </c>
      <c r="AI344" s="135" t="s">
        <v>152</v>
      </c>
      <c r="AJ344" s="135" t="s">
        <v>249</v>
      </c>
      <c r="AK344" s="135" t="s">
        <v>216</v>
      </c>
      <c r="AL344" s="135" t="s">
        <v>24</v>
      </c>
      <c r="AM344" s="135" t="s">
        <v>9</v>
      </c>
      <c r="AN344" s="135" t="s">
        <v>30</v>
      </c>
      <c r="AO344" s="135" t="s">
        <v>27</v>
      </c>
      <c r="AP344" s="135" t="s">
        <v>205</v>
      </c>
      <c r="AQ344" s="135" t="s">
        <v>202</v>
      </c>
      <c r="AR344" s="135" t="s">
        <v>195</v>
      </c>
      <c r="AS344" s="135" t="s">
        <v>192</v>
      </c>
      <c r="AT344" s="32"/>
      <c r="AU344" s="115"/>
      <c r="AW344" s="109"/>
      <c r="AX344" s="58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  <c r="BN344" s="46"/>
      <c r="BO344" s="137"/>
      <c r="BP344" s="137"/>
      <c r="BQ344" s="32" t="s">
        <v>0</v>
      </c>
      <c r="BR344" s="135"/>
      <c r="BS344" s="135"/>
      <c r="BT344" s="135"/>
      <c r="BU344" s="135"/>
      <c r="BV344" s="135"/>
      <c r="BW344" s="135"/>
      <c r="BX344" s="135"/>
      <c r="BY344" s="135"/>
      <c r="BZ344" s="135"/>
      <c r="CA344" s="135"/>
      <c r="CB344" s="135"/>
      <c r="CC344" s="135"/>
      <c r="CD344" s="135"/>
      <c r="CE344" s="135"/>
      <c r="CF344" s="135"/>
      <c r="CG344" s="135"/>
      <c r="CH344" s="32"/>
      <c r="CI344" s="115"/>
      <c r="CK344" s="109"/>
      <c r="CL344" s="58"/>
      <c r="CM344" s="46"/>
      <c r="CN344" s="46"/>
      <c r="CO344" s="46"/>
      <c r="CP344" s="46"/>
      <c r="CQ344" s="46"/>
      <c r="CR344" s="46"/>
      <c r="CS344" s="46"/>
      <c r="CT344" s="46"/>
      <c r="CU344" s="46"/>
      <c r="CV344" s="46"/>
      <c r="CW344" s="46"/>
      <c r="CX344" s="46"/>
      <c r="CY344" s="46"/>
      <c r="CZ344" s="46"/>
      <c r="DA344" s="46"/>
      <c r="DB344" s="46"/>
      <c r="DC344" s="137"/>
      <c r="DD344" s="137"/>
      <c r="DE344" s="32" t="s">
        <v>0</v>
      </c>
      <c r="DF344" s="135"/>
      <c r="DG344" s="135"/>
      <c r="DH344" s="135"/>
      <c r="DI344" s="135"/>
      <c r="DJ344" s="135"/>
      <c r="DK344" s="135"/>
      <c r="DL344" s="135"/>
      <c r="DM344" s="135"/>
      <c r="DN344" s="135"/>
      <c r="DO344" s="135"/>
      <c r="DP344" s="135"/>
      <c r="DQ344" s="135"/>
      <c r="DR344" s="135"/>
      <c r="DS344" s="135"/>
      <c r="DT344" s="135"/>
      <c r="DU344" s="135"/>
      <c r="DV344" s="32"/>
      <c r="DW344" s="115"/>
      <c r="DY344" s="109"/>
      <c r="DZ344" s="58"/>
      <c r="EA344" s="46"/>
      <c r="EB344" s="46"/>
      <c r="EC344" s="46"/>
      <c r="ED344" s="46"/>
      <c r="EE344" s="46"/>
      <c r="EF344" s="46"/>
      <c r="EG344" s="46"/>
      <c r="EH344" s="46"/>
      <c r="EI344" s="46"/>
      <c r="EJ344" s="46"/>
      <c r="EK344" s="46"/>
      <c r="EL344" s="46"/>
      <c r="EM344" s="46"/>
      <c r="EN344" s="46"/>
      <c r="EO344" s="46"/>
      <c r="EP344" s="46"/>
      <c r="EQ344" s="137"/>
      <c r="ER344" s="137"/>
      <c r="ES344" s="32" t="s">
        <v>0</v>
      </c>
      <c r="ET344" s="135"/>
      <c r="EU344" s="135"/>
      <c r="EV344" s="135"/>
      <c r="EW344" s="135"/>
      <c r="EX344" s="135"/>
      <c r="EY344" s="135"/>
      <c r="EZ344" s="135"/>
      <c r="FA344" s="135"/>
      <c r="FB344" s="135"/>
      <c r="FC344" s="135"/>
      <c r="FD344" s="135"/>
      <c r="FE344" s="135"/>
      <c r="FF344" s="135"/>
      <c r="FG344" s="135"/>
      <c r="FH344" s="135"/>
      <c r="FI344" s="135"/>
      <c r="FJ344" s="32"/>
      <c r="FK344" s="115"/>
    </row>
    <row r="345" spans="8:167" ht="13.5" thickBot="1" x14ac:dyDescent="0.25">
      <c r="I345" s="138"/>
      <c r="J345" s="143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  <c r="X345" s="154"/>
      <c r="Y345" s="154"/>
      <c r="Z345" s="154"/>
      <c r="AA345" s="154"/>
      <c r="AB345" s="154"/>
      <c r="AC345" s="154"/>
      <c r="AD345" s="155"/>
      <c r="AE345" s="155"/>
      <c r="AF345" s="155"/>
      <c r="AG345" s="155"/>
      <c r="AH345" s="155"/>
      <c r="AI345" s="155"/>
      <c r="AJ345" s="155"/>
      <c r="AK345" s="155"/>
      <c r="AL345" s="155"/>
      <c r="AM345" s="155"/>
      <c r="AN345" s="155"/>
      <c r="AO345" s="155"/>
      <c r="AP345" s="155"/>
      <c r="AQ345" s="155"/>
      <c r="AR345" s="155"/>
      <c r="AS345" s="155"/>
      <c r="AT345" s="154"/>
      <c r="AU345" s="141"/>
      <c r="AW345" s="138"/>
      <c r="AX345" s="143"/>
      <c r="AY345" s="154"/>
      <c r="AZ345" s="154"/>
      <c r="BA345" s="154"/>
      <c r="BB345" s="154"/>
      <c r="BC345" s="154"/>
      <c r="BD345" s="154"/>
      <c r="BE345" s="154"/>
      <c r="BF345" s="154"/>
      <c r="BG345" s="154"/>
      <c r="BH345" s="154"/>
      <c r="BI345" s="154"/>
      <c r="BJ345" s="154"/>
      <c r="BK345" s="154"/>
      <c r="BL345" s="154"/>
      <c r="BM345" s="154"/>
      <c r="BN345" s="154"/>
      <c r="BO345" s="154"/>
      <c r="BP345" s="154"/>
      <c r="BQ345" s="154"/>
      <c r="BR345" s="155"/>
      <c r="BS345" s="155"/>
      <c r="BT345" s="155"/>
      <c r="BU345" s="155"/>
      <c r="BV345" s="155"/>
      <c r="BW345" s="155"/>
      <c r="BX345" s="155"/>
      <c r="BY345" s="155"/>
      <c r="BZ345" s="155"/>
      <c r="CA345" s="155"/>
      <c r="CB345" s="155"/>
      <c r="CC345" s="155"/>
      <c r="CD345" s="155"/>
      <c r="CE345" s="155"/>
      <c r="CF345" s="155"/>
      <c r="CG345" s="155"/>
      <c r="CH345" s="154"/>
      <c r="CI345" s="141"/>
      <c r="CK345" s="138"/>
      <c r="CL345" s="143"/>
      <c r="CM345" s="154"/>
      <c r="CN345" s="154"/>
      <c r="CO345" s="154"/>
      <c r="CP345" s="154"/>
      <c r="CQ345" s="154"/>
      <c r="CR345" s="154"/>
      <c r="CS345" s="154"/>
      <c r="CT345" s="154"/>
      <c r="CU345" s="154"/>
      <c r="CV345" s="154"/>
      <c r="CW345" s="154"/>
      <c r="CX345" s="154"/>
      <c r="CY345" s="154"/>
      <c r="CZ345" s="154"/>
      <c r="DA345" s="154"/>
      <c r="DB345" s="154"/>
      <c r="DC345" s="154"/>
      <c r="DD345" s="154"/>
      <c r="DE345" s="154"/>
      <c r="DF345" s="155"/>
      <c r="DG345" s="155"/>
      <c r="DH345" s="155"/>
      <c r="DI345" s="155"/>
      <c r="DJ345" s="155"/>
      <c r="DK345" s="155"/>
      <c r="DL345" s="155"/>
      <c r="DM345" s="155"/>
      <c r="DN345" s="155"/>
      <c r="DO345" s="155"/>
      <c r="DP345" s="155"/>
      <c r="DQ345" s="155"/>
      <c r="DR345" s="155"/>
      <c r="DS345" s="155"/>
      <c r="DT345" s="155"/>
      <c r="DU345" s="155"/>
      <c r="DV345" s="154"/>
      <c r="DW345" s="141"/>
      <c r="DY345" s="138"/>
      <c r="DZ345" s="143"/>
      <c r="EA345" s="154"/>
      <c r="EB345" s="154"/>
      <c r="EC345" s="154"/>
      <c r="ED345" s="154"/>
      <c r="EE345" s="154"/>
      <c r="EF345" s="154"/>
      <c r="EG345" s="154"/>
      <c r="EH345" s="154"/>
      <c r="EI345" s="154"/>
      <c r="EJ345" s="154"/>
      <c r="EK345" s="154"/>
      <c r="EL345" s="154"/>
      <c r="EM345" s="154"/>
      <c r="EN345" s="154"/>
      <c r="EO345" s="154"/>
      <c r="EP345" s="154"/>
      <c r="EQ345" s="154"/>
      <c r="ER345" s="154"/>
      <c r="ES345" s="154"/>
      <c r="ET345" s="155"/>
      <c r="EU345" s="155"/>
      <c r="EV345" s="155"/>
      <c r="EW345" s="155"/>
      <c r="EX345" s="155"/>
      <c r="EY345" s="155"/>
      <c r="EZ345" s="155"/>
      <c r="FA345" s="155"/>
      <c r="FB345" s="155"/>
      <c r="FC345" s="155"/>
      <c r="FD345" s="155"/>
      <c r="FE345" s="155"/>
      <c r="FF345" s="155"/>
      <c r="FG345" s="155"/>
      <c r="FH345" s="155"/>
      <c r="FI345" s="155"/>
      <c r="FJ345" s="154"/>
      <c r="FK345" s="141"/>
    </row>
    <row r="346" spans="8:167" ht="14.25" thickTop="1" thickBot="1" x14ac:dyDescent="0.25">
      <c r="H346" s="25" t="s">
        <v>0</v>
      </c>
    </row>
    <row r="347" spans="8:167" ht="14.25" thickTop="1" thickBot="1" x14ac:dyDescent="0.25">
      <c r="I347" s="38" t="s">
        <v>0</v>
      </c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40"/>
      <c r="AE347" s="40"/>
      <c r="AF347" s="40"/>
      <c r="AG347" s="40"/>
      <c r="AH347" s="40"/>
      <c r="AI347" s="40"/>
      <c r="AJ347" s="40"/>
      <c r="AK347" s="40"/>
      <c r="AL347" s="40"/>
      <c r="AM347" s="40"/>
      <c r="AN347" s="40"/>
      <c r="AO347" s="40"/>
      <c r="AP347" s="40"/>
      <c r="AQ347" s="40"/>
      <c r="AR347" s="40"/>
      <c r="AS347" s="40"/>
      <c r="AT347" s="39"/>
      <c r="AU347" s="41"/>
      <c r="AW347" s="38" t="s">
        <v>0</v>
      </c>
      <c r="AX347" s="39"/>
      <c r="AY347" s="39"/>
      <c r="AZ347" s="39"/>
      <c r="BA347" s="39"/>
      <c r="BB347" s="39"/>
      <c r="BC347" s="39"/>
      <c r="BD347" s="39"/>
      <c r="BE347" s="39"/>
      <c r="BF347" s="39"/>
      <c r="BG347" s="39"/>
      <c r="BH347" s="39"/>
      <c r="BI347" s="39"/>
      <c r="BJ347" s="39"/>
      <c r="BK347" s="39"/>
      <c r="BL347" s="39"/>
      <c r="BM347" s="39"/>
      <c r="BN347" s="39"/>
      <c r="BO347" s="39"/>
      <c r="BP347" s="39"/>
      <c r="BQ347" s="39"/>
      <c r="BR347" s="40"/>
      <c r="BS347" s="40"/>
      <c r="BT347" s="40"/>
      <c r="BU347" s="40"/>
      <c r="BV347" s="40"/>
      <c r="BW347" s="40"/>
      <c r="BX347" s="40"/>
      <c r="BY347" s="40"/>
      <c r="BZ347" s="40"/>
      <c r="CA347" s="40"/>
      <c r="CB347" s="40"/>
      <c r="CC347" s="40"/>
      <c r="CD347" s="40"/>
      <c r="CE347" s="40"/>
      <c r="CF347" s="40"/>
      <c r="CG347" s="40"/>
      <c r="CH347" s="39"/>
      <c r="CI347" s="41"/>
      <c r="CK347" s="38" t="s">
        <v>0</v>
      </c>
      <c r="CL347" s="39"/>
      <c r="CM347" s="39"/>
      <c r="CN347" s="39"/>
      <c r="CO347" s="39"/>
      <c r="CP347" s="39"/>
      <c r="CQ347" s="39"/>
      <c r="CR347" s="39"/>
      <c r="CS347" s="39"/>
      <c r="CT347" s="39"/>
      <c r="CU347" s="39"/>
      <c r="CV347" s="39"/>
      <c r="CW347" s="39"/>
      <c r="CX347" s="39"/>
      <c r="CY347" s="39"/>
      <c r="CZ347" s="39"/>
      <c r="DA347" s="39"/>
      <c r="DB347" s="39"/>
      <c r="DC347" s="39"/>
      <c r="DD347" s="39"/>
      <c r="DE347" s="39"/>
      <c r="DF347" s="40"/>
      <c r="DG347" s="40"/>
      <c r="DH347" s="40"/>
      <c r="DI347" s="40"/>
      <c r="DJ347" s="40"/>
      <c r="DK347" s="40"/>
      <c r="DL347" s="40"/>
      <c r="DM347" s="40"/>
      <c r="DN347" s="40"/>
      <c r="DO347" s="40"/>
      <c r="DP347" s="40"/>
      <c r="DQ347" s="40"/>
      <c r="DR347" s="40"/>
      <c r="DS347" s="40"/>
      <c r="DT347" s="40"/>
      <c r="DU347" s="40"/>
      <c r="DV347" s="39"/>
      <c r="DW347" s="41"/>
      <c r="DY347" s="38" t="s">
        <v>0</v>
      </c>
      <c r="DZ347" s="39"/>
      <c r="EA347" s="39"/>
      <c r="EB347" s="39"/>
      <c r="EC347" s="39"/>
      <c r="ED347" s="39"/>
      <c r="EE347" s="39"/>
      <c r="EF347" s="39"/>
      <c r="EG347" s="39"/>
      <c r="EH347" s="39"/>
      <c r="EI347" s="39"/>
      <c r="EJ347" s="39"/>
      <c r="EK347" s="39"/>
      <c r="EL347" s="39"/>
      <c r="EM347" s="39"/>
      <c r="EN347" s="39"/>
      <c r="EO347" s="39"/>
      <c r="EP347" s="39"/>
      <c r="EQ347" s="39"/>
      <c r="ER347" s="39"/>
      <c r="ES347" s="39"/>
      <c r="ET347" s="40"/>
      <c r="EU347" s="40"/>
      <c r="EV347" s="40"/>
      <c r="EW347" s="40"/>
      <c r="EX347" s="40"/>
      <c r="EY347" s="40"/>
      <c r="EZ347" s="40"/>
      <c r="FA347" s="40"/>
      <c r="FB347" s="40"/>
      <c r="FC347" s="40"/>
      <c r="FD347" s="40"/>
      <c r="FE347" s="40"/>
      <c r="FF347" s="40"/>
      <c r="FG347" s="40"/>
      <c r="FH347" s="40"/>
      <c r="FI347" s="40"/>
      <c r="FJ347" s="39"/>
      <c r="FK347" s="41"/>
    </row>
    <row r="348" spans="8:167" ht="13.5" thickBot="1" x14ac:dyDescent="0.25">
      <c r="I348" s="109"/>
      <c r="J348" s="45" t="s">
        <v>0</v>
      </c>
      <c r="K348" s="46" t="s">
        <v>0</v>
      </c>
      <c r="L348" s="46"/>
      <c r="M348" s="46"/>
      <c r="N348" s="46"/>
      <c r="O348" s="46"/>
      <c r="P348" s="46"/>
      <c r="Q348" s="46"/>
      <c r="R348" s="46"/>
      <c r="S348" s="47" t="s">
        <v>322</v>
      </c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8"/>
      <c r="AE348" s="48"/>
      <c r="AF348" s="48"/>
      <c r="AG348" s="48"/>
      <c r="AH348" s="48"/>
      <c r="AI348" s="48"/>
      <c r="AJ348" s="48"/>
      <c r="AK348" s="48"/>
      <c r="AL348" s="49" t="s">
        <v>289</v>
      </c>
      <c r="AM348" s="48"/>
      <c r="AN348" s="48"/>
      <c r="AO348" s="48"/>
      <c r="AP348" s="48"/>
      <c r="AQ348" s="48"/>
      <c r="AR348" s="48"/>
      <c r="AS348" s="48"/>
      <c r="AT348" s="50"/>
      <c r="AU348" s="51"/>
      <c r="AW348" s="109"/>
      <c r="AX348" s="45" t="s">
        <v>0</v>
      </c>
      <c r="AY348" s="46" t="s">
        <v>0</v>
      </c>
      <c r="AZ348" s="46"/>
      <c r="BA348" s="46"/>
      <c r="BB348" s="46"/>
      <c r="BC348" s="46"/>
      <c r="BD348" s="46"/>
      <c r="BE348" s="46"/>
      <c r="BF348" s="46"/>
      <c r="BG348" s="47" t="s">
        <v>337</v>
      </c>
      <c r="BH348" s="46"/>
      <c r="BI348" s="46"/>
      <c r="BJ348" s="46"/>
      <c r="BK348" s="46"/>
      <c r="BL348" s="46"/>
      <c r="BM348" s="46"/>
      <c r="BN348" s="46"/>
      <c r="BO348" s="46"/>
      <c r="BP348" s="46"/>
      <c r="BQ348" s="46"/>
      <c r="BR348" s="48"/>
      <c r="BS348" s="48"/>
      <c r="BT348" s="48"/>
      <c r="BU348" s="48"/>
      <c r="BV348" s="48"/>
      <c r="BW348" s="48"/>
      <c r="BX348" s="48"/>
      <c r="BY348" s="48"/>
      <c r="BZ348" s="49" t="s">
        <v>289</v>
      </c>
      <c r="CA348" s="48"/>
      <c r="CB348" s="48"/>
      <c r="CC348" s="48"/>
      <c r="CD348" s="48"/>
      <c r="CE348" s="48"/>
      <c r="CF348" s="48"/>
      <c r="CG348" s="48"/>
      <c r="CH348" s="50"/>
      <c r="CI348" s="51"/>
      <c r="CK348" s="109"/>
      <c r="CL348" s="45" t="s">
        <v>0</v>
      </c>
      <c r="CM348" s="46" t="s">
        <v>0</v>
      </c>
      <c r="CN348" s="46"/>
      <c r="CO348" s="46"/>
      <c r="CP348" s="46"/>
      <c r="CQ348" s="46"/>
      <c r="CR348" s="46"/>
      <c r="CS348" s="46"/>
      <c r="CT348" s="46"/>
      <c r="CU348" s="47" t="s">
        <v>352</v>
      </c>
      <c r="CV348" s="46"/>
      <c r="CW348" s="46"/>
      <c r="CX348" s="46"/>
      <c r="CY348" s="46"/>
      <c r="CZ348" s="46"/>
      <c r="DA348" s="46"/>
      <c r="DB348" s="46"/>
      <c r="DC348" s="46"/>
      <c r="DD348" s="46"/>
      <c r="DE348" s="46"/>
      <c r="DF348" s="48"/>
      <c r="DG348" s="48"/>
      <c r="DH348" s="48"/>
      <c r="DI348" s="48"/>
      <c r="DJ348" s="48"/>
      <c r="DK348" s="48"/>
      <c r="DL348" s="48"/>
      <c r="DM348" s="48"/>
      <c r="DN348" s="49" t="s">
        <v>289</v>
      </c>
      <c r="DO348" s="48"/>
      <c r="DP348" s="48"/>
      <c r="DQ348" s="48"/>
      <c r="DR348" s="48"/>
      <c r="DS348" s="48"/>
      <c r="DT348" s="48"/>
      <c r="DU348" s="48"/>
      <c r="DV348" s="50"/>
      <c r="DW348" s="51"/>
      <c r="DY348" s="109"/>
      <c r="DZ348" s="45" t="s">
        <v>0</v>
      </c>
      <c r="EA348" s="46" t="s">
        <v>0</v>
      </c>
      <c r="EB348" s="46"/>
      <c r="EC348" s="46"/>
      <c r="ED348" s="46"/>
      <c r="EE348" s="46"/>
      <c r="EF348" s="46"/>
      <c r="EG348" s="46"/>
      <c r="EH348" s="46"/>
      <c r="EI348" s="47" t="s">
        <v>367</v>
      </c>
      <c r="EJ348" s="46"/>
      <c r="EK348" s="46"/>
      <c r="EL348" s="46"/>
      <c r="EM348" s="46"/>
      <c r="EN348" s="46"/>
      <c r="EO348" s="46"/>
      <c r="EP348" s="46"/>
      <c r="EQ348" s="46"/>
      <c r="ER348" s="46"/>
      <c r="ES348" s="46"/>
      <c r="ET348" s="48"/>
      <c r="EU348" s="48"/>
      <c r="EV348" s="48"/>
      <c r="EW348" s="48"/>
      <c r="EX348" s="48"/>
      <c r="EY348" s="48"/>
      <c r="EZ348" s="48"/>
      <c r="FA348" s="48"/>
      <c r="FB348" s="49" t="s">
        <v>289</v>
      </c>
      <c r="FC348" s="48"/>
      <c r="FD348" s="48"/>
      <c r="FE348" s="48"/>
      <c r="FF348" s="48"/>
      <c r="FG348" s="48"/>
      <c r="FH348" s="48"/>
      <c r="FI348" s="48"/>
      <c r="FJ348" s="50"/>
      <c r="FK348" s="51"/>
    </row>
    <row r="349" spans="8:167" x14ac:dyDescent="0.2">
      <c r="I349" s="109"/>
      <c r="J349" s="58"/>
      <c r="K349" s="11">
        <f>F21</f>
        <v>8</v>
      </c>
      <c r="L349" s="1">
        <f>F262</f>
        <v>249</v>
      </c>
      <c r="M349" s="1">
        <f>F114</f>
        <v>101</v>
      </c>
      <c r="N349" s="1">
        <f>F169</f>
        <v>156</v>
      </c>
      <c r="O349" s="1">
        <f>F96</f>
        <v>83</v>
      </c>
      <c r="P349" s="1">
        <f>F187</f>
        <v>174</v>
      </c>
      <c r="Q349" s="1">
        <f>F63</f>
        <v>50</v>
      </c>
      <c r="R349" s="1">
        <f>F220</f>
        <v>207</v>
      </c>
      <c r="S349" s="1">
        <f>F207</f>
        <v>194</v>
      </c>
      <c r="T349" s="1">
        <f>F76</f>
        <v>63</v>
      </c>
      <c r="U349" s="1">
        <f>F176</f>
        <v>163</v>
      </c>
      <c r="V349" s="1">
        <f>F107</f>
        <v>94</v>
      </c>
      <c r="W349" s="1">
        <f>F162</f>
        <v>149</v>
      </c>
      <c r="X349" s="1">
        <f>F121</f>
        <v>108</v>
      </c>
      <c r="Y349" s="1">
        <f>F261</f>
        <v>248</v>
      </c>
      <c r="Z349" s="12">
        <f>F22</f>
        <v>9</v>
      </c>
      <c r="AA349" s="59">
        <f>K349^3+L349^3+M349^3+N349^3+O349^3+P349^3+Q349^3+R349^3+K350^3+L350^3+M350^3+N350^3+O350^3+P350^3+Q350^3+R350^3</f>
        <v>67634176</v>
      </c>
      <c r="AB349" s="60">
        <f>K349^3+L349^3+M349^3+N349^3+O349^3+P349^3+Q349^3+R349^3+S349^3+T349^3+U349^3+V349^3+W349^3+X349^3+Y349^3+Z349^3</f>
        <v>67634176</v>
      </c>
      <c r="AC349" s="61"/>
      <c r="AD349" s="68" t="s">
        <v>89</v>
      </c>
      <c r="AE349" s="69" t="s">
        <v>90</v>
      </c>
      <c r="AF349" s="69" t="s">
        <v>87</v>
      </c>
      <c r="AG349" s="69" t="s">
        <v>88</v>
      </c>
      <c r="AH349" s="70" t="s">
        <v>85</v>
      </c>
      <c r="AI349" s="70" t="s">
        <v>86</v>
      </c>
      <c r="AJ349" s="70" t="s">
        <v>83</v>
      </c>
      <c r="AK349" s="70" t="s">
        <v>84</v>
      </c>
      <c r="AL349" s="69" t="s">
        <v>76</v>
      </c>
      <c r="AM349" s="69" t="s">
        <v>75</v>
      </c>
      <c r="AN349" s="69" t="s">
        <v>78</v>
      </c>
      <c r="AO349" s="69" t="s">
        <v>77</v>
      </c>
      <c r="AP349" s="70" t="s">
        <v>80</v>
      </c>
      <c r="AQ349" s="70" t="s">
        <v>79</v>
      </c>
      <c r="AR349" s="70" t="s">
        <v>82</v>
      </c>
      <c r="AS349" s="71" t="s">
        <v>81</v>
      </c>
      <c r="AT349" s="66"/>
      <c r="AU349" s="51"/>
      <c r="AW349" s="109"/>
      <c r="AX349" s="58"/>
      <c r="AY349" s="1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2"/>
      <c r="BO349" s="59">
        <f>AY349^3+AZ349^3+BA349^3+BB349^3+BC349^3+BD349^3+BE349^3+BF349^3+AY350^3+AZ350^3+BA350^3+BB350^3+BC350^3+BD350^3+BE350^3+BF350^3</f>
        <v>0</v>
      </c>
      <c r="BP349" s="60">
        <f>AY349^3+AZ349^3+BA349^3+BB349^3+BC349^3+BD349^3+BE349^3+BF349^3+BG349^3+BH349^3+BI349^3+BJ349^3+BK349^3+BL349^3+BM349^3+BN349^3</f>
        <v>0</v>
      </c>
      <c r="BQ349" s="61"/>
      <c r="BR349" s="68"/>
      <c r="BS349" s="69"/>
      <c r="BT349" s="69"/>
      <c r="BU349" s="69"/>
      <c r="BV349" s="69"/>
      <c r="BW349" s="69"/>
      <c r="BX349" s="69"/>
      <c r="BY349" s="69"/>
      <c r="BZ349" s="70"/>
      <c r="CA349" s="70"/>
      <c r="CB349" s="70"/>
      <c r="CC349" s="70"/>
      <c r="CD349" s="70"/>
      <c r="CE349" s="70"/>
      <c r="CF349" s="70"/>
      <c r="CG349" s="71"/>
      <c r="CH349" s="66"/>
      <c r="CI349" s="51"/>
      <c r="CK349" s="109"/>
      <c r="CL349" s="58"/>
      <c r="CM349" s="1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2"/>
      <c r="DC349" s="59">
        <f>CM349^3+CN349^3+CO349^3+CP349^3+CQ349^3+CR349^3+CS349^3+CT349^3+CM350^3+CN350^3+CO350^3+CP350^3+CQ350^3+CR350^3+CS350^3+CT350^3</f>
        <v>0</v>
      </c>
      <c r="DD349" s="60">
        <f>CM349^3+CN349^3+CO349^3+CP349^3+CQ349^3+CR349^3+CS349^3+CT349^3+CU349^3+CV349^3+CW349^3+CX349^3+CY349^3+CZ349^3+DA349^3+DB349^3</f>
        <v>0</v>
      </c>
      <c r="DE349" s="61"/>
      <c r="DF349" s="68"/>
      <c r="DG349" s="69"/>
      <c r="DH349" s="70"/>
      <c r="DI349" s="70"/>
      <c r="DJ349" s="69"/>
      <c r="DK349" s="69"/>
      <c r="DL349" s="70"/>
      <c r="DM349" s="70"/>
      <c r="DN349" s="69"/>
      <c r="DO349" s="69"/>
      <c r="DP349" s="70"/>
      <c r="DQ349" s="70"/>
      <c r="DR349" s="69"/>
      <c r="DS349" s="69"/>
      <c r="DT349" s="70"/>
      <c r="DU349" s="71"/>
      <c r="DV349" s="66"/>
      <c r="DW349" s="51"/>
      <c r="DY349" s="109"/>
      <c r="DZ349" s="58"/>
      <c r="EA349" s="1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2"/>
      <c r="EQ349" s="59">
        <f>EA349^3+EB349^3+EC349^3+ED349^3+EE349^3+EF349^3+EG349^3+EH349^3+EA350^3+EB350^3+EC350^3+ED350^3+EE350^3+EF350^3+EG350^3+EH350^3</f>
        <v>0</v>
      </c>
      <c r="ER349" s="60">
        <f>EA349^3+EB349^3+EC349^3+ED349^3+EE349^3+EF349^3+EG349^3+EH349^3+EI349^3+EJ349^3+EK349^3+EL349^3+EM349^3+EN349^3+EO349^3+EP349^3</f>
        <v>0</v>
      </c>
      <c r="ES349" s="61"/>
      <c r="ET349" s="68"/>
      <c r="EU349" s="69"/>
      <c r="EV349" s="69"/>
      <c r="EW349" s="69"/>
      <c r="EX349" s="69"/>
      <c r="EY349" s="69"/>
      <c r="EZ349" s="69"/>
      <c r="FA349" s="69"/>
      <c r="FB349" s="69"/>
      <c r="FC349" s="69"/>
      <c r="FD349" s="69"/>
      <c r="FE349" s="69"/>
      <c r="FF349" s="69"/>
      <c r="FG349" s="69"/>
      <c r="FH349" s="69"/>
      <c r="FI349" s="73"/>
      <c r="FJ349" s="66"/>
      <c r="FK349" s="51"/>
    </row>
    <row r="350" spans="8:167" x14ac:dyDescent="0.2">
      <c r="I350" s="109"/>
      <c r="J350" s="58"/>
      <c r="K350" s="3">
        <f>F42</f>
        <v>29</v>
      </c>
      <c r="L350" s="4">
        <f>F241</f>
        <v>228</v>
      </c>
      <c r="M350" s="4">
        <f>F141</f>
        <v>128</v>
      </c>
      <c r="N350" s="4">
        <f>F142</f>
        <v>129</v>
      </c>
      <c r="O350" s="4">
        <f>F87</f>
        <v>74</v>
      </c>
      <c r="P350" s="4">
        <f>F196</f>
        <v>183</v>
      </c>
      <c r="Q350" s="4">
        <f>F56</f>
        <v>43</v>
      </c>
      <c r="R350" s="4">
        <f>F227</f>
        <v>214</v>
      </c>
      <c r="S350" s="4">
        <f>F232</f>
        <v>219</v>
      </c>
      <c r="T350" s="4">
        <f>F51</f>
        <v>38</v>
      </c>
      <c r="U350" s="4">
        <f>F199</f>
        <v>186</v>
      </c>
      <c r="V350" s="4">
        <f>F84</f>
        <v>71</v>
      </c>
      <c r="W350" s="4">
        <f>F157</f>
        <v>144</v>
      </c>
      <c r="X350" s="4">
        <f>F126</f>
        <v>113</v>
      </c>
      <c r="Y350" s="4">
        <f>F250</f>
        <v>237</v>
      </c>
      <c r="Z350" s="5">
        <f>F33</f>
        <v>20</v>
      </c>
      <c r="AA350" s="75">
        <f>S349^3+T349^3+U349^3+V349^3+W349^3+X349^3+Y349^3+Z349^3+S350^3+T350^3+U350^3+V350^3+W350^3+X350^3+Y350^3+Z350^3</f>
        <v>67634176</v>
      </c>
      <c r="AB350" s="76">
        <f t="shared" ref="AB350:AB364" si="60">K350^3+L350^3+M350^3+N350^3+O350^3+P350^3+Q350^3+R350^3+S350^3+T350^3+U350^3+V350^3+W350^3+X350^3+Y350^3+Z350^3</f>
        <v>67634176</v>
      </c>
      <c r="AC350" s="61"/>
      <c r="AD350" s="81" t="s">
        <v>113</v>
      </c>
      <c r="AE350" s="82" t="s">
        <v>71</v>
      </c>
      <c r="AF350" s="82" t="s">
        <v>111</v>
      </c>
      <c r="AG350" s="82" t="s">
        <v>112</v>
      </c>
      <c r="AH350" s="83" t="s">
        <v>109</v>
      </c>
      <c r="AI350" s="83" t="s">
        <v>110</v>
      </c>
      <c r="AJ350" s="83" t="s">
        <v>107</v>
      </c>
      <c r="AK350" s="83" t="s">
        <v>108</v>
      </c>
      <c r="AL350" s="82" t="s">
        <v>92</v>
      </c>
      <c r="AM350" s="82" t="s">
        <v>91</v>
      </c>
      <c r="AN350" s="82" t="s">
        <v>94</v>
      </c>
      <c r="AO350" s="82" t="s">
        <v>93</v>
      </c>
      <c r="AP350" s="83" t="s">
        <v>104</v>
      </c>
      <c r="AQ350" s="83" t="s">
        <v>103</v>
      </c>
      <c r="AR350" s="83" t="s">
        <v>106</v>
      </c>
      <c r="AS350" s="84" t="s">
        <v>105</v>
      </c>
      <c r="AT350" s="66"/>
      <c r="AU350" s="51"/>
      <c r="AW350" s="109"/>
      <c r="AX350" s="58"/>
      <c r="AY350" s="3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5"/>
      <c r="BO350" s="75">
        <f>BG349^3+BH349^3+BI349^3+BJ349^3+BK349^3+BL349^3+BM349^3+BN349^3+BG350^3+BH350^3+BI350^3+BJ350^3+BK350^3+BL350^3+BM350^3+BN350^3</f>
        <v>0</v>
      </c>
      <c r="BP350" s="76">
        <f t="shared" ref="BP350:BP364" si="61">AY350^3+AZ350^3+BA350^3+BB350^3+BC350^3+BD350^3+BE350^3+BF350^3+BG350^3+BH350^3+BI350^3+BJ350^3+BK350^3+BL350^3+BM350^3+BN350^3</f>
        <v>0</v>
      </c>
      <c r="BQ350" s="61"/>
      <c r="BR350" s="81"/>
      <c r="BS350" s="82"/>
      <c r="BT350" s="82"/>
      <c r="BU350" s="82"/>
      <c r="BV350" s="82"/>
      <c r="BW350" s="82"/>
      <c r="BX350" s="82"/>
      <c r="BY350" s="82"/>
      <c r="BZ350" s="83"/>
      <c r="CA350" s="83"/>
      <c r="CB350" s="83"/>
      <c r="CC350" s="83"/>
      <c r="CD350" s="83"/>
      <c r="CE350" s="83"/>
      <c r="CF350" s="83"/>
      <c r="CG350" s="84"/>
      <c r="CH350" s="66"/>
      <c r="CI350" s="51"/>
      <c r="CK350" s="109"/>
      <c r="CL350" s="58"/>
      <c r="CM350" s="3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4"/>
      <c r="DB350" s="5"/>
      <c r="DC350" s="75">
        <f>CU349^3+CV349^3+CW349^3+CX349^3+CY349^3+CZ349^3+DA349^3+DB349^3+CU350^3+CV350^3+CW350^3+CX350^3+CY350^3+CZ350^3+DA350^3+DB350^3</f>
        <v>0</v>
      </c>
      <c r="DD350" s="76">
        <f t="shared" ref="DD350:DD364" si="62">CM350^3+CN350^3+CO350^3+CP350^3+CQ350^3+CR350^3+CS350^3+CT350^3+CU350^3+CV350^3+CW350^3+CX350^3+CY350^3+CZ350^3+DA350^3+DB350^3</f>
        <v>0</v>
      </c>
      <c r="DE350" s="61"/>
      <c r="DF350" s="81"/>
      <c r="DG350" s="82"/>
      <c r="DH350" s="83"/>
      <c r="DI350" s="83"/>
      <c r="DJ350" s="82"/>
      <c r="DK350" s="82"/>
      <c r="DL350" s="83"/>
      <c r="DM350" s="83"/>
      <c r="DN350" s="82"/>
      <c r="DO350" s="82"/>
      <c r="DP350" s="83"/>
      <c r="DQ350" s="83"/>
      <c r="DR350" s="82"/>
      <c r="DS350" s="82"/>
      <c r="DT350" s="83"/>
      <c r="DU350" s="84"/>
      <c r="DV350" s="66"/>
      <c r="DW350" s="51"/>
      <c r="DY350" s="109"/>
      <c r="DZ350" s="58"/>
      <c r="EA350" s="3"/>
      <c r="EB350" s="4"/>
      <c r="EC350" s="4"/>
      <c r="ED350" s="4"/>
      <c r="EE350" s="4"/>
      <c r="EF350" s="4"/>
      <c r="EG350" s="4"/>
      <c r="EH350" s="4"/>
      <c r="EI350" s="4"/>
      <c r="EJ350" s="4"/>
      <c r="EK350" s="4"/>
      <c r="EL350" s="4"/>
      <c r="EM350" s="4"/>
      <c r="EN350" s="4"/>
      <c r="EO350" s="4"/>
      <c r="EP350" s="5"/>
      <c r="EQ350" s="75">
        <f>EI349^3+EJ349^3+EK349^3+EL349^3+EM349^3+EN349^3+EO349^3+EP349^3+EI350^3+EJ350^3+EK350^3+EL350^3+EM350^3+EN350^3+EO350^3+EP350^3</f>
        <v>0</v>
      </c>
      <c r="ER350" s="76">
        <f t="shared" ref="ER350:ER364" si="63">EA350^3+EB350^3+EC350^3+ED350^3+EE350^3+EF350^3+EG350^3+EH350^3+EI350^3+EJ350^3+EK350^3+EL350^3+EM350^3+EN350^3+EO350^3+EP350^3</f>
        <v>0</v>
      </c>
      <c r="ES350" s="61"/>
      <c r="ET350" s="89"/>
      <c r="EU350" s="83"/>
      <c r="EV350" s="83"/>
      <c r="EW350" s="83"/>
      <c r="EX350" s="83"/>
      <c r="EY350" s="83"/>
      <c r="EZ350" s="83"/>
      <c r="FA350" s="83"/>
      <c r="FB350" s="83"/>
      <c r="FC350" s="83"/>
      <c r="FD350" s="83"/>
      <c r="FE350" s="83"/>
      <c r="FF350" s="83"/>
      <c r="FG350" s="83"/>
      <c r="FH350" s="83"/>
      <c r="FI350" s="84"/>
      <c r="FJ350" s="66"/>
      <c r="FK350" s="51"/>
    </row>
    <row r="351" spans="8:167" x14ac:dyDescent="0.2">
      <c r="I351" s="109"/>
      <c r="J351" s="58"/>
      <c r="K351" s="3">
        <f>F228</f>
        <v>215</v>
      </c>
      <c r="L351" s="4">
        <f>F55</f>
        <v>42</v>
      </c>
      <c r="M351" s="4">
        <f>F195</f>
        <v>182</v>
      </c>
      <c r="N351" s="4">
        <f>F88</f>
        <v>75</v>
      </c>
      <c r="O351" s="4">
        <f>F145</f>
        <v>132</v>
      </c>
      <c r="P351" s="4">
        <f>F138</f>
        <v>125</v>
      </c>
      <c r="Q351" s="4">
        <f>F238</f>
        <v>225</v>
      </c>
      <c r="R351" s="4">
        <f>F45</f>
        <v>32</v>
      </c>
      <c r="S351" s="4">
        <f>F30</f>
        <v>17</v>
      </c>
      <c r="T351" s="4">
        <f>F253</f>
        <v>240</v>
      </c>
      <c r="U351" s="4">
        <f>F129</f>
        <v>116</v>
      </c>
      <c r="V351" s="4">
        <f>F154</f>
        <v>141</v>
      </c>
      <c r="W351" s="4">
        <f>F83</f>
        <v>70</v>
      </c>
      <c r="X351" s="4">
        <f>F200</f>
        <v>187</v>
      </c>
      <c r="Y351" s="4">
        <f>F52</f>
        <v>39</v>
      </c>
      <c r="Z351" s="5">
        <f>F231</f>
        <v>218</v>
      </c>
      <c r="AA351" s="75">
        <f>K351^3+L351^3+M351^3+N351^3+O351^3+P351^3+Q351^3+R351^3+K352^3+L352^3+M352^3+N352^3+O352^3+P352^3+Q352^3+R352^3</f>
        <v>67634176</v>
      </c>
      <c r="AB351" s="76">
        <f t="shared" si="60"/>
        <v>67634176</v>
      </c>
      <c r="AC351" s="88"/>
      <c r="AD351" s="81" t="s">
        <v>130</v>
      </c>
      <c r="AE351" s="82" t="s">
        <v>131</v>
      </c>
      <c r="AF351" s="82" t="s">
        <v>128</v>
      </c>
      <c r="AG351" s="82" t="s">
        <v>129</v>
      </c>
      <c r="AH351" s="83" t="s">
        <v>126</v>
      </c>
      <c r="AI351" s="83" t="s">
        <v>127</v>
      </c>
      <c r="AJ351" s="83" t="s">
        <v>124</v>
      </c>
      <c r="AK351" s="83" t="s">
        <v>125</v>
      </c>
      <c r="AL351" s="82" t="s">
        <v>96</v>
      </c>
      <c r="AM351" s="82" t="s">
        <v>95</v>
      </c>
      <c r="AN351" s="82" t="s">
        <v>98</v>
      </c>
      <c r="AO351" s="82" t="s">
        <v>97</v>
      </c>
      <c r="AP351" s="83" t="s">
        <v>116</v>
      </c>
      <c r="AQ351" s="83" t="s">
        <v>115</v>
      </c>
      <c r="AR351" s="83" t="s">
        <v>118</v>
      </c>
      <c r="AS351" s="84" t="s">
        <v>117</v>
      </c>
      <c r="AT351" s="66"/>
      <c r="AU351" s="51"/>
      <c r="AW351" s="109"/>
      <c r="AX351" s="58"/>
      <c r="AY351" s="3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5"/>
      <c r="BO351" s="75">
        <f>AY351^3+AZ351^3+BA351^3+BB351^3+BC351^3+BD351^3+BE351^3+BF351^3+AY352^3+AZ352^3+BA352^3+BB352^3+BC352^3+BD352^3+BE352^3+BF352^3</f>
        <v>0</v>
      </c>
      <c r="BP351" s="76">
        <f t="shared" si="61"/>
        <v>0</v>
      </c>
      <c r="BQ351" s="88"/>
      <c r="BR351" s="89"/>
      <c r="BS351" s="83"/>
      <c r="BT351" s="83"/>
      <c r="BU351" s="83"/>
      <c r="BV351" s="83"/>
      <c r="BW351" s="83"/>
      <c r="BX351" s="83"/>
      <c r="BY351" s="83"/>
      <c r="BZ351" s="82"/>
      <c r="CA351" s="82"/>
      <c r="CB351" s="82"/>
      <c r="CC351" s="82"/>
      <c r="CD351" s="82"/>
      <c r="CE351" s="82"/>
      <c r="CF351" s="82"/>
      <c r="CG351" s="86"/>
      <c r="CH351" s="66"/>
      <c r="CI351" s="51"/>
      <c r="CK351" s="109"/>
      <c r="CL351" s="58"/>
      <c r="CM351" s="3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4"/>
      <c r="DB351" s="5"/>
      <c r="DC351" s="75">
        <f>CM351^3+CN351^3+CO351^3+CP351^3+CQ351^3+CR351^3+CS351^3+CT351^3+CM352^3+CN352^3+CO352^3+CP352^3+CQ352^3+CR352^3+CS352^3+CT352^3</f>
        <v>0</v>
      </c>
      <c r="DD351" s="76">
        <f t="shared" si="62"/>
        <v>0</v>
      </c>
      <c r="DE351" s="88"/>
      <c r="DF351" s="81"/>
      <c r="DG351" s="82"/>
      <c r="DH351" s="83"/>
      <c r="DI351" s="83"/>
      <c r="DJ351" s="82"/>
      <c r="DK351" s="82"/>
      <c r="DL351" s="83"/>
      <c r="DM351" s="83"/>
      <c r="DN351" s="82"/>
      <c r="DO351" s="82"/>
      <c r="DP351" s="83"/>
      <c r="DQ351" s="83"/>
      <c r="DR351" s="82"/>
      <c r="DS351" s="82"/>
      <c r="DT351" s="83"/>
      <c r="DU351" s="84"/>
      <c r="DV351" s="66"/>
      <c r="DW351" s="51"/>
      <c r="DY351" s="109"/>
      <c r="DZ351" s="58"/>
      <c r="EA351" s="3"/>
      <c r="EB351" s="4"/>
      <c r="EC351" s="4"/>
      <c r="ED351" s="4"/>
      <c r="EE351" s="4"/>
      <c r="EF351" s="4"/>
      <c r="EG351" s="4"/>
      <c r="EH351" s="4"/>
      <c r="EI351" s="4"/>
      <c r="EJ351" s="4"/>
      <c r="EK351" s="4"/>
      <c r="EL351" s="4"/>
      <c r="EM351" s="4"/>
      <c r="EN351" s="4"/>
      <c r="EO351" s="4"/>
      <c r="EP351" s="5"/>
      <c r="EQ351" s="75">
        <f>EA351^3+EB351^3+EC351^3+ED351^3+EE351^3+EF351^3+EG351^3+EH351^3+EA352^3+EB352^3+EC352^3+ED352^3+EE352^3+EF352^3+EG352^3+EH352^3</f>
        <v>0</v>
      </c>
      <c r="ER351" s="76">
        <f t="shared" si="63"/>
        <v>0</v>
      </c>
      <c r="ES351" s="88"/>
      <c r="ET351" s="81"/>
      <c r="EU351" s="82"/>
      <c r="EV351" s="82"/>
      <c r="EW351" s="82"/>
      <c r="EX351" s="82"/>
      <c r="EY351" s="82"/>
      <c r="EZ351" s="82"/>
      <c r="FA351" s="82"/>
      <c r="FB351" s="82"/>
      <c r="FC351" s="82"/>
      <c r="FD351" s="82"/>
      <c r="FE351" s="82"/>
      <c r="FF351" s="82"/>
      <c r="FG351" s="82"/>
      <c r="FH351" s="82"/>
      <c r="FI351" s="86"/>
      <c r="FJ351" s="66"/>
      <c r="FK351" s="51"/>
    </row>
    <row r="352" spans="8:167" x14ac:dyDescent="0.2">
      <c r="I352" s="109"/>
      <c r="J352" s="58"/>
      <c r="K352" s="3">
        <f>F219</f>
        <v>206</v>
      </c>
      <c r="L352" s="4">
        <f>F64</f>
        <v>51</v>
      </c>
      <c r="M352" s="4">
        <f>F188</f>
        <v>175</v>
      </c>
      <c r="N352" s="4">
        <f>F95</f>
        <v>82</v>
      </c>
      <c r="O352" s="4">
        <f>F166</f>
        <v>153</v>
      </c>
      <c r="P352" s="4">
        <f>F117</f>
        <v>104</v>
      </c>
      <c r="Q352" s="4">
        <f>F265</f>
        <v>252</v>
      </c>
      <c r="R352" s="4">
        <f>F18</f>
        <v>5</v>
      </c>
      <c r="S352" s="4">
        <f>F25</f>
        <v>12</v>
      </c>
      <c r="T352" s="4">
        <f>F258</f>
        <v>245</v>
      </c>
      <c r="U352" s="4">
        <f>F118</f>
        <v>105</v>
      </c>
      <c r="V352" s="4">
        <f>F165</f>
        <v>152</v>
      </c>
      <c r="W352" s="4">
        <f>F108</f>
        <v>95</v>
      </c>
      <c r="X352" s="4">
        <f>F175</f>
        <v>162</v>
      </c>
      <c r="Y352" s="4">
        <f>F75</f>
        <v>62</v>
      </c>
      <c r="Z352" s="5">
        <f>F208</f>
        <v>195</v>
      </c>
      <c r="AA352" s="75">
        <f>S351^3+T351^3+U351^3+V351^3+W351^3+X351^3+Y351^3+Z351^3+S352^3+T352^3+U352^3+V352^3+W352^3+X352^3+Y352^3+Z352^3</f>
        <v>67634176</v>
      </c>
      <c r="AB352" s="76">
        <f t="shared" si="60"/>
        <v>67634176</v>
      </c>
      <c r="AC352" s="61"/>
      <c r="AD352" s="81" t="s">
        <v>139</v>
      </c>
      <c r="AE352" s="82" t="s">
        <v>140</v>
      </c>
      <c r="AF352" s="82" t="s">
        <v>137</v>
      </c>
      <c r="AG352" s="82" t="s">
        <v>138</v>
      </c>
      <c r="AH352" s="83" t="s">
        <v>134</v>
      </c>
      <c r="AI352" s="83" t="s">
        <v>135</v>
      </c>
      <c r="AJ352" s="83" t="s">
        <v>132</v>
      </c>
      <c r="AK352" s="83" t="s">
        <v>133</v>
      </c>
      <c r="AL352" s="82" t="s">
        <v>100</v>
      </c>
      <c r="AM352" s="82" t="s">
        <v>99</v>
      </c>
      <c r="AN352" s="82" t="s">
        <v>102</v>
      </c>
      <c r="AO352" s="82" t="s">
        <v>101</v>
      </c>
      <c r="AP352" s="83" t="s">
        <v>120</v>
      </c>
      <c r="AQ352" s="83" t="s">
        <v>119</v>
      </c>
      <c r="AR352" s="83" t="s">
        <v>122</v>
      </c>
      <c r="AS352" s="84" t="s">
        <v>121</v>
      </c>
      <c r="AT352" s="66"/>
      <c r="AU352" s="51"/>
      <c r="AW352" s="109"/>
      <c r="AX352" s="58"/>
      <c r="AY352" s="3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5"/>
      <c r="BO352" s="75">
        <f>BG351^3+BH351^3+BI351^3+BJ351^3+BK351^3+BL351^3+BM351^3+BN351^3+BG352^3+BH352^3+BI352^3+BJ352^3+BK352^3+BL352^3+BM352^3+BN352^3</f>
        <v>0</v>
      </c>
      <c r="BP352" s="76">
        <f t="shared" si="61"/>
        <v>0</v>
      </c>
      <c r="BQ352" s="61"/>
      <c r="BR352" s="89"/>
      <c r="BS352" s="83"/>
      <c r="BT352" s="83"/>
      <c r="BU352" s="83"/>
      <c r="BV352" s="83"/>
      <c r="BW352" s="83"/>
      <c r="BX352" s="83"/>
      <c r="BY352" s="83"/>
      <c r="BZ352" s="82"/>
      <c r="CA352" s="82"/>
      <c r="CB352" s="82"/>
      <c r="CC352" s="82"/>
      <c r="CD352" s="82"/>
      <c r="CE352" s="82"/>
      <c r="CF352" s="82"/>
      <c r="CG352" s="86"/>
      <c r="CH352" s="66"/>
      <c r="CI352" s="51"/>
      <c r="CK352" s="109"/>
      <c r="CL352" s="58"/>
      <c r="CM352" s="3"/>
      <c r="CN352" s="4"/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/>
      <c r="DA352" s="4"/>
      <c r="DB352" s="5"/>
      <c r="DC352" s="75">
        <f>CU351^3+CV351^3+CW351^3+CX351^3+CY351^3+CZ351^3+DA351^3+DB351^3+CU352^3+CV352^3+CW352^3+CX352^3+CY352^3+CZ352^3+DA352^3+DB352^3</f>
        <v>0</v>
      </c>
      <c r="DD352" s="76">
        <f t="shared" si="62"/>
        <v>0</v>
      </c>
      <c r="DE352" s="61"/>
      <c r="DF352" s="81"/>
      <c r="DG352" s="82"/>
      <c r="DH352" s="83"/>
      <c r="DI352" s="83"/>
      <c r="DJ352" s="82"/>
      <c r="DK352" s="82"/>
      <c r="DL352" s="83"/>
      <c r="DM352" s="83"/>
      <c r="DN352" s="82"/>
      <c r="DO352" s="82"/>
      <c r="DP352" s="83"/>
      <c r="DQ352" s="83"/>
      <c r="DR352" s="82"/>
      <c r="DS352" s="82"/>
      <c r="DT352" s="83"/>
      <c r="DU352" s="84"/>
      <c r="DV352" s="66"/>
      <c r="DW352" s="51"/>
      <c r="DY352" s="109"/>
      <c r="DZ352" s="58"/>
      <c r="EA352" s="3"/>
      <c r="EB352" s="4"/>
      <c r="EC352" s="4"/>
      <c r="ED352" s="4"/>
      <c r="EE352" s="4"/>
      <c r="EF352" s="4"/>
      <c r="EG352" s="4"/>
      <c r="EH352" s="4"/>
      <c r="EI352" s="4"/>
      <c r="EJ352" s="4"/>
      <c r="EK352" s="4"/>
      <c r="EL352" s="4"/>
      <c r="EM352" s="4"/>
      <c r="EN352" s="4"/>
      <c r="EO352" s="4"/>
      <c r="EP352" s="5"/>
      <c r="EQ352" s="75">
        <f>EI351^3+EJ351^3+EK351^3+EL351^3+EM351^3+EN351^3+EO351^3+EP351^3+EI352^3+EJ352^3+EK352^3+EL352^3+EM352^3+EN352^3+EO352^3+EP352^3</f>
        <v>0</v>
      </c>
      <c r="ER352" s="76">
        <f t="shared" si="63"/>
        <v>0</v>
      </c>
      <c r="ES352" s="61"/>
      <c r="ET352" s="89"/>
      <c r="EU352" s="83"/>
      <c r="EV352" s="83"/>
      <c r="EW352" s="83"/>
      <c r="EX352" s="83"/>
      <c r="EY352" s="83"/>
      <c r="EZ352" s="83"/>
      <c r="FA352" s="83"/>
      <c r="FB352" s="83"/>
      <c r="FC352" s="83"/>
      <c r="FD352" s="83"/>
      <c r="FE352" s="83"/>
      <c r="FF352" s="83"/>
      <c r="FG352" s="83"/>
      <c r="FH352" s="83"/>
      <c r="FI352" s="84"/>
      <c r="FJ352" s="66"/>
      <c r="FK352" s="51"/>
    </row>
    <row r="353" spans="9:167" x14ac:dyDescent="0.2">
      <c r="I353" s="109"/>
      <c r="J353" s="58"/>
      <c r="K353" s="3">
        <f>F131</f>
        <v>118</v>
      </c>
      <c r="L353" s="4">
        <f>F152</f>
        <v>139</v>
      </c>
      <c r="M353" s="4">
        <f>F36</f>
        <v>23</v>
      </c>
      <c r="N353" s="4">
        <f>F247</f>
        <v>234</v>
      </c>
      <c r="O353" s="4">
        <f>F46</f>
        <v>33</v>
      </c>
      <c r="P353" s="4">
        <f>F237</f>
        <v>224</v>
      </c>
      <c r="Q353" s="4">
        <f>F81</f>
        <v>68</v>
      </c>
      <c r="R353" s="4">
        <f>F202</f>
        <v>189</v>
      </c>
      <c r="S353" s="4">
        <f>F193</f>
        <v>180</v>
      </c>
      <c r="T353" s="4">
        <f>F90</f>
        <v>77</v>
      </c>
      <c r="U353" s="4">
        <f>F222</f>
        <v>209</v>
      </c>
      <c r="V353" s="4">
        <f>F61</f>
        <v>48</v>
      </c>
      <c r="W353" s="4">
        <f>F244</f>
        <v>231</v>
      </c>
      <c r="X353" s="4">
        <f>F39</f>
        <v>26</v>
      </c>
      <c r="Y353" s="4">
        <f>F147</f>
        <v>134</v>
      </c>
      <c r="Z353" s="5">
        <f>F136</f>
        <v>123</v>
      </c>
      <c r="AA353" s="75">
        <f>K353^3+L353^3+M353^3+N353^3+O353^3+P353^3+Q353^3+R353^3+K354^3+L354^3+M354^3+N354^3+O354^3+P354^3+Q354^3+R354^3</f>
        <v>67634176</v>
      </c>
      <c r="AB353" s="76">
        <f t="shared" si="60"/>
        <v>67634176</v>
      </c>
      <c r="AC353" s="61"/>
      <c r="AD353" s="89" t="s">
        <v>156</v>
      </c>
      <c r="AE353" s="83" t="s">
        <v>157</v>
      </c>
      <c r="AF353" s="83" t="s">
        <v>154</v>
      </c>
      <c r="AG353" s="83" t="s">
        <v>155</v>
      </c>
      <c r="AH353" s="82" t="s">
        <v>152</v>
      </c>
      <c r="AI353" s="82" t="s">
        <v>153</v>
      </c>
      <c r="AJ353" s="82" t="s">
        <v>150</v>
      </c>
      <c r="AK353" s="82" t="s">
        <v>151</v>
      </c>
      <c r="AL353" s="83" t="s">
        <v>143</v>
      </c>
      <c r="AM353" s="83" t="s">
        <v>142</v>
      </c>
      <c r="AN353" s="83" t="s">
        <v>145</v>
      </c>
      <c r="AO353" s="83" t="s">
        <v>144</v>
      </c>
      <c r="AP353" s="82" t="s">
        <v>147</v>
      </c>
      <c r="AQ353" s="82" t="s">
        <v>146</v>
      </c>
      <c r="AR353" s="82" t="s">
        <v>149</v>
      </c>
      <c r="AS353" s="86" t="s">
        <v>148</v>
      </c>
      <c r="AT353" s="66"/>
      <c r="AU353" s="51"/>
      <c r="AW353" s="109"/>
      <c r="AX353" s="58"/>
      <c r="AY353" s="3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5"/>
      <c r="BO353" s="75">
        <f>AY353^3+AZ353^3+BA353^3+BB353^3+BC353^3+BD353^3+BE353^3+BF353^3+AY354^3+AZ354^3+BA354^3+BB354^3+BC354^3+BD354^3+BE354^3+BF354^3</f>
        <v>0</v>
      </c>
      <c r="BP353" s="76">
        <f t="shared" si="61"/>
        <v>0</v>
      </c>
      <c r="BQ353" s="61"/>
      <c r="BR353" s="81"/>
      <c r="BS353" s="82"/>
      <c r="BT353" s="82"/>
      <c r="BU353" s="82"/>
      <c r="BV353" s="82"/>
      <c r="BW353" s="82"/>
      <c r="BX353" s="82"/>
      <c r="BY353" s="82"/>
      <c r="BZ353" s="83"/>
      <c r="CA353" s="83"/>
      <c r="CB353" s="83"/>
      <c r="CC353" s="83"/>
      <c r="CD353" s="83"/>
      <c r="CE353" s="83"/>
      <c r="CF353" s="83"/>
      <c r="CG353" s="84"/>
      <c r="CH353" s="66"/>
      <c r="CI353" s="51"/>
      <c r="CK353" s="109"/>
      <c r="CL353" s="58"/>
      <c r="CM353" s="3"/>
      <c r="CN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4"/>
      <c r="DB353" s="5"/>
      <c r="DC353" s="75">
        <f>CM353^3+CN353^3+CO353^3+CP353^3+CQ353^3+CR353^3+CS353^3+CT353^3+CM354^3+CN354^3+CO354^3+CP354^3+CQ354^3+CR354^3+CS354^3+CT354^3</f>
        <v>0</v>
      </c>
      <c r="DD353" s="76">
        <f t="shared" si="62"/>
        <v>0</v>
      </c>
      <c r="DE353" s="61"/>
      <c r="DF353" s="81"/>
      <c r="DG353" s="82"/>
      <c r="DH353" s="83"/>
      <c r="DI353" s="83"/>
      <c r="DJ353" s="82"/>
      <c r="DK353" s="82"/>
      <c r="DL353" s="83"/>
      <c r="DM353" s="83"/>
      <c r="DN353" s="82"/>
      <c r="DO353" s="82"/>
      <c r="DP353" s="83"/>
      <c r="DQ353" s="83"/>
      <c r="DR353" s="82"/>
      <c r="DS353" s="82"/>
      <c r="DT353" s="83"/>
      <c r="DU353" s="84"/>
      <c r="DV353" s="66"/>
      <c r="DW353" s="51"/>
      <c r="DY353" s="109"/>
      <c r="DZ353" s="58"/>
      <c r="EA353" s="3"/>
      <c r="EB353" s="4"/>
      <c r="EC353" s="4"/>
      <c r="ED353" s="4"/>
      <c r="EE353" s="4"/>
      <c r="EF353" s="4"/>
      <c r="EG353" s="4"/>
      <c r="EH353" s="4"/>
      <c r="EI353" s="4"/>
      <c r="EJ353" s="4"/>
      <c r="EK353" s="4"/>
      <c r="EL353" s="4"/>
      <c r="EM353" s="4"/>
      <c r="EN353" s="4"/>
      <c r="EO353" s="4"/>
      <c r="EP353" s="5"/>
      <c r="EQ353" s="75">
        <f>EA353^3+EB353^3+EC353^3+ED353^3+EE353^3+EF353^3+EG353^3+EH353^3+EA354^3+EB354^3+EC354^3+ED354^3+EE354^3+EF354^3+EG354^3+EH354^3</f>
        <v>0</v>
      </c>
      <c r="ER353" s="76">
        <f t="shared" si="63"/>
        <v>0</v>
      </c>
      <c r="ES353" s="61"/>
      <c r="ET353" s="81"/>
      <c r="EU353" s="82"/>
      <c r="EV353" s="82"/>
      <c r="EW353" s="82"/>
      <c r="EX353" s="82"/>
      <c r="EY353" s="82"/>
      <c r="EZ353" s="82"/>
      <c r="FA353" s="82"/>
      <c r="FB353" s="82"/>
      <c r="FC353" s="82"/>
      <c r="FD353" s="82"/>
      <c r="FE353" s="82"/>
      <c r="FF353" s="82"/>
      <c r="FG353" s="82"/>
      <c r="FH353" s="82"/>
      <c r="FI353" s="86"/>
      <c r="FJ353" s="66"/>
      <c r="FK353" s="51"/>
    </row>
    <row r="354" spans="9:167" x14ac:dyDescent="0.2">
      <c r="I354" s="109"/>
      <c r="J354" s="58"/>
      <c r="K354" s="3">
        <f>F124</f>
        <v>111</v>
      </c>
      <c r="L354" s="4">
        <f>F159</f>
        <v>146</v>
      </c>
      <c r="M354" s="4">
        <f>F27</f>
        <v>14</v>
      </c>
      <c r="N354" s="4">
        <f>F256</f>
        <v>243</v>
      </c>
      <c r="O354" s="4">
        <f>F73</f>
        <v>60</v>
      </c>
      <c r="P354" s="4">
        <f>F210</f>
        <v>197</v>
      </c>
      <c r="Q354" s="4">
        <f>F102</f>
        <v>89</v>
      </c>
      <c r="R354" s="4">
        <f>F181</f>
        <v>168</v>
      </c>
      <c r="S354" s="4">
        <f>F182</f>
        <v>169</v>
      </c>
      <c r="T354" s="4">
        <f>F101</f>
        <v>88</v>
      </c>
      <c r="U354" s="4">
        <f>F217</f>
        <v>204</v>
      </c>
      <c r="V354" s="4">
        <f>F66</f>
        <v>53</v>
      </c>
      <c r="W354" s="4">
        <f>F267</f>
        <v>254</v>
      </c>
      <c r="X354" s="4">
        <f>F16</f>
        <v>3</v>
      </c>
      <c r="Y354" s="4">
        <f>F172</f>
        <v>159</v>
      </c>
      <c r="Z354" s="5">
        <f>F111</f>
        <v>98</v>
      </c>
      <c r="AA354" s="75">
        <f>S353^3+T353^3+U353^3+V353^3+W353^3+X353^3+Y353^3+Z353^3+S354^3+T354^3+U354^3+V354^3+W354^3+X354^3+Y354^3+Z354^3</f>
        <v>67634176</v>
      </c>
      <c r="AB354" s="76">
        <f t="shared" si="60"/>
        <v>67634176</v>
      </c>
      <c r="AC354" s="61"/>
      <c r="AD354" s="89" t="s">
        <v>189</v>
      </c>
      <c r="AE354" s="83" t="s">
        <v>190</v>
      </c>
      <c r="AF354" s="83" t="s">
        <v>187</v>
      </c>
      <c r="AG354" s="83" t="s">
        <v>188</v>
      </c>
      <c r="AH354" s="82" t="s">
        <v>185</v>
      </c>
      <c r="AI354" s="82" t="s">
        <v>186</v>
      </c>
      <c r="AJ354" s="82" t="s">
        <v>183</v>
      </c>
      <c r="AK354" s="82" t="s">
        <v>184</v>
      </c>
      <c r="AL354" s="83" t="s">
        <v>176</v>
      </c>
      <c r="AM354" s="83" t="s">
        <v>175</v>
      </c>
      <c r="AN354" s="83" t="s">
        <v>178</v>
      </c>
      <c r="AO354" s="83" t="s">
        <v>177</v>
      </c>
      <c r="AP354" s="82" t="s">
        <v>180</v>
      </c>
      <c r="AQ354" s="82" t="s">
        <v>179</v>
      </c>
      <c r="AR354" s="82" t="s">
        <v>182</v>
      </c>
      <c r="AS354" s="86" t="s">
        <v>181</v>
      </c>
      <c r="AT354" s="66"/>
      <c r="AU354" s="51"/>
      <c r="AW354" s="109"/>
      <c r="AX354" s="58"/>
      <c r="AY354" s="3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5"/>
      <c r="BO354" s="75">
        <f>BG353^3+BH353^3+BI353^3+BJ353^3+BK353^3+BL353^3+BM353^3+BN353^3+BG354^3+BH354^3+BI354^3+BJ354^3+BK354^3+BL354^3+BM354^3+BN354^3</f>
        <v>0</v>
      </c>
      <c r="BP354" s="76">
        <f t="shared" si="61"/>
        <v>0</v>
      </c>
      <c r="BQ354" s="61"/>
      <c r="BR354" s="81"/>
      <c r="BS354" s="82"/>
      <c r="BT354" s="82"/>
      <c r="BU354" s="82"/>
      <c r="BV354" s="82"/>
      <c r="BW354" s="82"/>
      <c r="BX354" s="82"/>
      <c r="BY354" s="82"/>
      <c r="BZ354" s="83"/>
      <c r="CA354" s="83"/>
      <c r="CB354" s="83"/>
      <c r="CC354" s="83"/>
      <c r="CD354" s="83"/>
      <c r="CE354" s="83"/>
      <c r="CF354" s="83"/>
      <c r="CG354" s="84"/>
      <c r="CH354" s="66"/>
      <c r="CI354" s="51"/>
      <c r="CK354" s="109"/>
      <c r="CL354" s="58"/>
      <c r="CM354" s="3"/>
      <c r="CN354" s="4"/>
      <c r="CO354" s="4"/>
      <c r="CP354" s="4"/>
      <c r="CQ354" s="4"/>
      <c r="CR354" s="4"/>
      <c r="CS354" s="4"/>
      <c r="CT354" s="4"/>
      <c r="CU354" s="4"/>
      <c r="CV354" s="4"/>
      <c r="CW354" s="4"/>
      <c r="CX354" s="4"/>
      <c r="CY354" s="4"/>
      <c r="CZ354" s="4"/>
      <c r="DA354" s="4"/>
      <c r="DB354" s="5"/>
      <c r="DC354" s="75">
        <f>CU353^3+CV353^3+CW353^3+CX353^3+CY353^3+CZ353^3+DA353^3+DB353^3+CU354^3+CV354^3+CW354^3+CX354^3+CY354^3+CZ354^3+DA354^3+DB354^3</f>
        <v>0</v>
      </c>
      <c r="DD354" s="76">
        <f t="shared" si="62"/>
        <v>0</v>
      </c>
      <c r="DE354" s="61"/>
      <c r="DF354" s="81"/>
      <c r="DG354" s="82"/>
      <c r="DH354" s="83"/>
      <c r="DI354" s="83"/>
      <c r="DJ354" s="82"/>
      <c r="DK354" s="82"/>
      <c r="DL354" s="83"/>
      <c r="DM354" s="83"/>
      <c r="DN354" s="82"/>
      <c r="DO354" s="82"/>
      <c r="DP354" s="83"/>
      <c r="DQ354" s="83"/>
      <c r="DR354" s="82"/>
      <c r="DS354" s="82"/>
      <c r="DT354" s="83"/>
      <c r="DU354" s="84"/>
      <c r="DV354" s="66"/>
      <c r="DW354" s="51"/>
      <c r="DY354" s="109"/>
      <c r="DZ354" s="58"/>
      <c r="EA354" s="3"/>
      <c r="EB354" s="4"/>
      <c r="EC354" s="4"/>
      <c r="ED354" s="4"/>
      <c r="EE354" s="4"/>
      <c r="EF354" s="4"/>
      <c r="EG354" s="4"/>
      <c r="EH354" s="4"/>
      <c r="EI354" s="4"/>
      <c r="EJ354" s="4"/>
      <c r="EK354" s="4"/>
      <c r="EL354" s="4"/>
      <c r="EM354" s="4"/>
      <c r="EN354" s="4"/>
      <c r="EO354" s="4"/>
      <c r="EP354" s="5"/>
      <c r="EQ354" s="75">
        <f>EI353^3+EJ353^3+EK353^3+EL353^3+EM353^3+EN353^3+EO353^3+EP353^3+EI354^3+EJ354^3+EK354^3+EL354^3+EM354^3+EN354^3+EO354^3+EP354^3</f>
        <v>0</v>
      </c>
      <c r="ER354" s="76">
        <f t="shared" si="63"/>
        <v>0</v>
      </c>
      <c r="ES354" s="61"/>
      <c r="ET354" s="89"/>
      <c r="EU354" s="83"/>
      <c r="EV354" s="83"/>
      <c r="EW354" s="83"/>
      <c r="EX354" s="83"/>
      <c r="EY354" s="83"/>
      <c r="EZ354" s="83"/>
      <c r="FA354" s="83"/>
      <c r="FB354" s="83"/>
      <c r="FC354" s="83"/>
      <c r="FD354" s="83"/>
      <c r="FE354" s="83"/>
      <c r="FF354" s="83"/>
      <c r="FG354" s="83"/>
      <c r="FH354" s="83"/>
      <c r="FI354" s="84"/>
      <c r="FJ354" s="66"/>
      <c r="FK354" s="51"/>
    </row>
    <row r="355" spans="9:167" x14ac:dyDescent="0.2">
      <c r="I355" s="109"/>
      <c r="J355" s="58"/>
      <c r="K355" s="3">
        <f>F178</f>
        <v>165</v>
      </c>
      <c r="L355" s="4">
        <f>F105</f>
        <v>92</v>
      </c>
      <c r="M355" s="4">
        <f>F213</f>
        <v>200</v>
      </c>
      <c r="N355" s="4">
        <f>F70</f>
        <v>57</v>
      </c>
      <c r="O355" s="4">
        <f>F255</f>
        <v>242</v>
      </c>
      <c r="P355" s="4">
        <f>F28</f>
        <v>15</v>
      </c>
      <c r="Q355" s="4">
        <f>F160</f>
        <v>147</v>
      </c>
      <c r="R355" s="4">
        <f>F123</f>
        <v>110</v>
      </c>
      <c r="S355" s="4">
        <f>F112</f>
        <v>99</v>
      </c>
      <c r="T355" s="4">
        <f>F171</f>
        <v>158</v>
      </c>
      <c r="U355" s="4">
        <f>F15</f>
        <v>2</v>
      </c>
      <c r="V355" s="4">
        <f>F268</f>
        <v>255</v>
      </c>
      <c r="W355" s="4">
        <f>F69</f>
        <v>56</v>
      </c>
      <c r="X355" s="4">
        <f>F214</f>
        <v>201</v>
      </c>
      <c r="Y355" s="4">
        <f>F98</f>
        <v>85</v>
      </c>
      <c r="Z355" s="5">
        <f>F185</f>
        <v>172</v>
      </c>
      <c r="AA355" s="75">
        <f>K355^3+L355^3+M355^3+N355^3+O355^3+P355^3+Q355^3+R355^3+K356^3+L356^3+M356^3+N356^3+O356^3+P356^3+Q356^3+R356^3</f>
        <v>67634176</v>
      </c>
      <c r="AB355" s="76">
        <f t="shared" si="60"/>
        <v>67634176</v>
      </c>
      <c r="AC355" s="61"/>
      <c r="AD355" s="89" t="s">
        <v>222</v>
      </c>
      <c r="AE355" s="83" t="s">
        <v>223</v>
      </c>
      <c r="AF355" s="83" t="s">
        <v>220</v>
      </c>
      <c r="AG355" s="83" t="s">
        <v>221</v>
      </c>
      <c r="AH355" s="82" t="s">
        <v>218</v>
      </c>
      <c r="AI355" s="82" t="s">
        <v>219</v>
      </c>
      <c r="AJ355" s="82" t="s">
        <v>216</v>
      </c>
      <c r="AK355" s="82" t="s">
        <v>217</v>
      </c>
      <c r="AL355" s="83" t="s">
        <v>209</v>
      </c>
      <c r="AM355" s="83" t="s">
        <v>208</v>
      </c>
      <c r="AN355" s="83" t="s">
        <v>211</v>
      </c>
      <c r="AO355" s="83" t="s">
        <v>210</v>
      </c>
      <c r="AP355" s="82" t="s">
        <v>213</v>
      </c>
      <c r="AQ355" s="82" t="s">
        <v>212</v>
      </c>
      <c r="AR355" s="82" t="s">
        <v>215</v>
      </c>
      <c r="AS355" s="86" t="s">
        <v>214</v>
      </c>
      <c r="AT355" s="66"/>
      <c r="AU355" s="51"/>
      <c r="AW355" s="109"/>
      <c r="AX355" s="58"/>
      <c r="AY355" s="3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5"/>
      <c r="BO355" s="75">
        <f>AY355^3+AZ355^3+BA355^3+BB355^3+BC355^3+BD355^3+BE355^3+BF355^3+AY356^3+AZ356^3+BA356^3+BB356^3+BC356^3+BD356^3+BE356^3+BF356^3</f>
        <v>0</v>
      </c>
      <c r="BP355" s="76">
        <f t="shared" si="61"/>
        <v>0</v>
      </c>
      <c r="BQ355" s="61"/>
      <c r="BR355" s="89"/>
      <c r="BS355" s="83"/>
      <c r="BT355" s="83"/>
      <c r="BU355" s="83"/>
      <c r="BV355" s="83"/>
      <c r="BW355" s="83"/>
      <c r="BX355" s="83"/>
      <c r="BY355" s="83"/>
      <c r="BZ355" s="82"/>
      <c r="CA355" s="82"/>
      <c r="CB355" s="82"/>
      <c r="CC355" s="82"/>
      <c r="CD355" s="82"/>
      <c r="CE355" s="82"/>
      <c r="CF355" s="82"/>
      <c r="CG355" s="86"/>
      <c r="CH355" s="66"/>
      <c r="CI355" s="51"/>
      <c r="CK355" s="109"/>
      <c r="CL355" s="58"/>
      <c r="CM355" s="3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4"/>
      <c r="DB355" s="5"/>
      <c r="DC355" s="75">
        <f>CM355^3+CN355^3+CO355^3+CP355^3+CQ355^3+CR355^3+CS355^3+CT355^3+CM356^3+CN356^3+CO356^3+CP356^3+CQ356^3+CR356^3+CS356^3+CT356^3</f>
        <v>0</v>
      </c>
      <c r="DD355" s="76">
        <f t="shared" si="62"/>
        <v>0</v>
      </c>
      <c r="DE355" s="61"/>
      <c r="DF355" s="81"/>
      <c r="DG355" s="82"/>
      <c r="DH355" s="83"/>
      <c r="DI355" s="83"/>
      <c r="DJ355" s="82"/>
      <c r="DK355" s="82"/>
      <c r="DL355" s="83"/>
      <c r="DM355" s="83"/>
      <c r="DN355" s="82"/>
      <c r="DO355" s="82"/>
      <c r="DP355" s="83"/>
      <c r="DQ355" s="83"/>
      <c r="DR355" s="82"/>
      <c r="DS355" s="82"/>
      <c r="DT355" s="83"/>
      <c r="DU355" s="84"/>
      <c r="DV355" s="66"/>
      <c r="DW355" s="51"/>
      <c r="DY355" s="109"/>
      <c r="DZ355" s="58"/>
      <c r="EA355" s="3"/>
      <c r="EB355" s="4"/>
      <c r="EC355" s="4"/>
      <c r="ED355" s="4"/>
      <c r="EE355" s="4"/>
      <c r="EF355" s="4"/>
      <c r="EG355" s="4"/>
      <c r="EH355" s="4"/>
      <c r="EI355" s="4"/>
      <c r="EJ355" s="4"/>
      <c r="EK355" s="4"/>
      <c r="EL355" s="4"/>
      <c r="EM355" s="4"/>
      <c r="EN355" s="4"/>
      <c r="EO355" s="4"/>
      <c r="EP355" s="5"/>
      <c r="EQ355" s="75">
        <f>EA355^3+EB355^3+EC355^3+ED355^3+EE355^3+EF355^3+EG355^3+EH355^3+EA356^3+EB356^3+EC356^3+ED356^3+EE356^3+EF356^3+EG356^3+EH356^3</f>
        <v>0</v>
      </c>
      <c r="ER355" s="76">
        <f t="shared" si="63"/>
        <v>0</v>
      </c>
      <c r="ES355" s="61"/>
      <c r="ET355" s="81"/>
      <c r="EU355" s="82"/>
      <c r="EV355" s="82"/>
      <c r="EW355" s="82"/>
      <c r="EX355" s="82"/>
      <c r="EY355" s="82"/>
      <c r="EZ355" s="82"/>
      <c r="FA355" s="82"/>
      <c r="FB355" s="82"/>
      <c r="FC355" s="82"/>
      <c r="FD355" s="82"/>
      <c r="FE355" s="82"/>
      <c r="FF355" s="82"/>
      <c r="FG355" s="82"/>
      <c r="FH355" s="82"/>
      <c r="FI355" s="86"/>
      <c r="FJ355" s="66"/>
      <c r="FK355" s="51"/>
    </row>
    <row r="356" spans="9:167" x14ac:dyDescent="0.2">
      <c r="I356" s="109"/>
      <c r="J356" s="58"/>
      <c r="K356" s="3">
        <f>F205</f>
        <v>192</v>
      </c>
      <c r="L356" s="4">
        <f>F78</f>
        <v>65</v>
      </c>
      <c r="M356" s="4">
        <f>F234</f>
        <v>221</v>
      </c>
      <c r="N356" s="4">
        <f>F49</f>
        <v>36</v>
      </c>
      <c r="O356" s="4">
        <f>F248</f>
        <v>235</v>
      </c>
      <c r="P356" s="4">
        <f>F35</f>
        <v>22</v>
      </c>
      <c r="Q356" s="4">
        <f>F151</f>
        <v>138</v>
      </c>
      <c r="R356" s="4">
        <f>F132</f>
        <v>119</v>
      </c>
      <c r="S356" s="4">
        <f>F135</f>
        <v>122</v>
      </c>
      <c r="T356" s="4">
        <f>F148</f>
        <v>135</v>
      </c>
      <c r="U356" s="4">
        <f>F40</f>
        <v>27</v>
      </c>
      <c r="V356" s="4">
        <f>F243</f>
        <v>230</v>
      </c>
      <c r="W356" s="4">
        <f>F58</f>
        <v>45</v>
      </c>
      <c r="X356" s="4">
        <f>F225</f>
        <v>212</v>
      </c>
      <c r="Y356" s="4">
        <f>F93</f>
        <v>80</v>
      </c>
      <c r="Z356" s="5">
        <f>F190</f>
        <v>177</v>
      </c>
      <c r="AA356" s="75">
        <f>S355^3+T355^3+U355^3+V355^3+W355^3+X355^3+Y355^3+Z355^3+S356^3+T356^3+U356^3+V356^3+W356^3+X356^3+Y356^3+Z356^3</f>
        <v>67634176</v>
      </c>
      <c r="AB356" s="76">
        <f t="shared" si="60"/>
        <v>67634176</v>
      </c>
      <c r="AC356" s="61"/>
      <c r="AD356" s="89" t="s">
        <v>254</v>
      </c>
      <c r="AE356" s="83" t="s">
        <v>255</v>
      </c>
      <c r="AF356" s="83" t="s">
        <v>252</v>
      </c>
      <c r="AG356" s="83" t="s">
        <v>253</v>
      </c>
      <c r="AH356" s="82" t="s">
        <v>250</v>
      </c>
      <c r="AI356" s="82" t="s">
        <v>251</v>
      </c>
      <c r="AJ356" s="82" t="s">
        <v>248</v>
      </c>
      <c r="AK356" s="82" t="s">
        <v>249</v>
      </c>
      <c r="AL356" s="83" t="s">
        <v>241</v>
      </c>
      <c r="AM356" s="83" t="s">
        <v>240</v>
      </c>
      <c r="AN356" s="83" t="s">
        <v>243</v>
      </c>
      <c r="AO356" s="83" t="s">
        <v>242</v>
      </c>
      <c r="AP356" s="82" t="s">
        <v>245</v>
      </c>
      <c r="AQ356" s="82" t="s">
        <v>244</v>
      </c>
      <c r="AR356" s="82" t="s">
        <v>247</v>
      </c>
      <c r="AS356" s="86" t="s">
        <v>246</v>
      </c>
      <c r="AT356" s="66"/>
      <c r="AU356" s="51"/>
      <c r="AW356" s="109"/>
      <c r="AX356" s="58"/>
      <c r="AY356" s="3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5"/>
      <c r="BO356" s="75">
        <f>BG355^3+BH355^3+BI355^3+BJ355^3+BK355^3+BL355^3+BM355^3+BN355^3+BG356^3+BH356^3+BI356^3+BJ356^3+BK356^3+BL356^3+BM356^3+BN356^3</f>
        <v>0</v>
      </c>
      <c r="BP356" s="76">
        <f t="shared" si="61"/>
        <v>0</v>
      </c>
      <c r="BQ356" s="61"/>
      <c r="BR356" s="89"/>
      <c r="BS356" s="83"/>
      <c r="BT356" s="83"/>
      <c r="BU356" s="83"/>
      <c r="BV356" s="83"/>
      <c r="BW356" s="83"/>
      <c r="BX356" s="83"/>
      <c r="BY356" s="83"/>
      <c r="BZ356" s="82"/>
      <c r="CA356" s="82"/>
      <c r="CB356" s="82"/>
      <c r="CC356" s="82"/>
      <c r="CD356" s="82"/>
      <c r="CE356" s="82"/>
      <c r="CF356" s="82"/>
      <c r="CG356" s="86"/>
      <c r="CH356" s="66"/>
      <c r="CI356" s="51"/>
      <c r="CK356" s="109"/>
      <c r="CL356" s="58"/>
      <c r="CM356" s="3"/>
      <c r="CN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4"/>
      <c r="DB356" s="5"/>
      <c r="DC356" s="75">
        <f>CU355^3+CV355^3+CW355^3+CX355^3+CY355^3+CZ355^3+DA355^3+DB355^3+CU356^3+CV356^3+CW356^3+CX356^3+CY356^3+CZ356^3+DA356^3+DB356^3</f>
        <v>0</v>
      </c>
      <c r="DD356" s="76">
        <f t="shared" si="62"/>
        <v>0</v>
      </c>
      <c r="DE356" s="61"/>
      <c r="DF356" s="81"/>
      <c r="DG356" s="82"/>
      <c r="DH356" s="83"/>
      <c r="DI356" s="83"/>
      <c r="DJ356" s="82"/>
      <c r="DK356" s="82"/>
      <c r="DL356" s="83"/>
      <c r="DM356" s="83"/>
      <c r="DN356" s="82"/>
      <c r="DO356" s="82"/>
      <c r="DP356" s="83"/>
      <c r="DQ356" s="83"/>
      <c r="DR356" s="82"/>
      <c r="DS356" s="82"/>
      <c r="DT356" s="83"/>
      <c r="DU356" s="84"/>
      <c r="DV356" s="66"/>
      <c r="DW356" s="51"/>
      <c r="DY356" s="109"/>
      <c r="DZ356" s="58"/>
      <c r="EA356" s="3"/>
      <c r="EB356" s="4"/>
      <c r="EC356" s="4"/>
      <c r="ED356" s="4"/>
      <c r="EE356" s="4"/>
      <c r="EF356" s="4"/>
      <c r="EG356" s="4"/>
      <c r="EH356" s="4"/>
      <c r="EI356" s="4"/>
      <c r="EJ356" s="4"/>
      <c r="EK356" s="4"/>
      <c r="EL356" s="4"/>
      <c r="EM356" s="4"/>
      <c r="EN356" s="4"/>
      <c r="EO356" s="4"/>
      <c r="EP356" s="5"/>
      <c r="EQ356" s="75">
        <f>EI355^3+EJ355^3+EK355^3+EL355^3+EM355^3+EN355^3+EO355^3+EP355^3+EI356^3+EJ356^3+EK356^3+EL356^3+EM356^3+EN356^3+EO356^3+EP356^3</f>
        <v>0</v>
      </c>
      <c r="ER356" s="76">
        <f t="shared" si="63"/>
        <v>0</v>
      </c>
      <c r="ES356" s="61"/>
      <c r="ET356" s="89"/>
      <c r="EU356" s="83"/>
      <c r="EV356" s="83"/>
      <c r="EW356" s="83"/>
      <c r="EX356" s="83"/>
      <c r="EY356" s="83"/>
      <c r="EZ356" s="83"/>
      <c r="FA356" s="83"/>
      <c r="FB356" s="83"/>
      <c r="FC356" s="83"/>
      <c r="FD356" s="83"/>
      <c r="FE356" s="83"/>
      <c r="FF356" s="83"/>
      <c r="FG356" s="83"/>
      <c r="FH356" s="83"/>
      <c r="FI356" s="84"/>
      <c r="FJ356" s="66"/>
      <c r="FK356" s="51"/>
    </row>
    <row r="357" spans="9:167" x14ac:dyDescent="0.2">
      <c r="I357" s="109"/>
      <c r="J357" s="58"/>
      <c r="K357" s="3">
        <f>F104</f>
        <v>91</v>
      </c>
      <c r="L357" s="4">
        <f>F179</f>
        <v>166</v>
      </c>
      <c r="M357" s="4">
        <f>F71</f>
        <v>58</v>
      </c>
      <c r="N357" s="4">
        <f>F212</f>
        <v>199</v>
      </c>
      <c r="O357" s="4">
        <f>F29</f>
        <v>16</v>
      </c>
      <c r="P357" s="4">
        <f>F254</f>
        <v>241</v>
      </c>
      <c r="Q357" s="4">
        <f>F122</f>
        <v>109</v>
      </c>
      <c r="R357" s="4">
        <f>F161</f>
        <v>148</v>
      </c>
      <c r="S357" s="4">
        <f>F170</f>
        <v>157</v>
      </c>
      <c r="T357" s="4">
        <f>F113</f>
        <v>100</v>
      </c>
      <c r="U357" s="4">
        <f>F269</f>
        <v>256</v>
      </c>
      <c r="V357" s="4">
        <f>F14</f>
        <v>1</v>
      </c>
      <c r="W357" s="4">
        <f>F215</f>
        <v>202</v>
      </c>
      <c r="X357" s="4">
        <f>F68</f>
        <v>55</v>
      </c>
      <c r="Y357" s="4">
        <f>F184</f>
        <v>171</v>
      </c>
      <c r="Z357" s="5">
        <f>F99</f>
        <v>86</v>
      </c>
      <c r="AA357" s="75">
        <f>K357^3+L357^3+M357^3+N357^3+O357^3+P357^3+Q357^3+R357^3+K358^3+L358^3+M358^3+N358^3+O358^3+P358^3+Q358^3+R358^3</f>
        <v>67634176</v>
      </c>
      <c r="AB357" s="76">
        <f t="shared" si="60"/>
        <v>67634176</v>
      </c>
      <c r="AC357" s="95"/>
      <c r="AD357" s="81" t="s">
        <v>18</v>
      </c>
      <c r="AE357" s="82" t="s">
        <v>19</v>
      </c>
      <c r="AF357" s="82" t="s">
        <v>20</v>
      </c>
      <c r="AG357" s="82" t="s">
        <v>21</v>
      </c>
      <c r="AH357" s="83" t="s">
        <v>14</v>
      </c>
      <c r="AI357" s="83" t="s">
        <v>15</v>
      </c>
      <c r="AJ357" s="83" t="s">
        <v>16</v>
      </c>
      <c r="AK357" s="83" t="s">
        <v>17</v>
      </c>
      <c r="AL357" s="82" t="s">
        <v>9</v>
      </c>
      <c r="AM357" s="82" t="s">
        <v>8</v>
      </c>
      <c r="AN357" s="82" t="s">
        <v>7</v>
      </c>
      <c r="AO357" s="82" t="s">
        <v>6</v>
      </c>
      <c r="AP357" s="83" t="s">
        <v>13</v>
      </c>
      <c r="AQ357" s="83" t="s">
        <v>12</v>
      </c>
      <c r="AR357" s="83" t="s">
        <v>11</v>
      </c>
      <c r="AS357" s="84" t="s">
        <v>10</v>
      </c>
      <c r="AT357" s="66"/>
      <c r="AU357" s="51"/>
      <c r="AW357" s="109"/>
      <c r="AX357" s="58"/>
      <c r="AY357" s="3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5"/>
      <c r="BO357" s="75">
        <f>AY357^3+AZ357^3+BA357^3+BB357^3+BC357^3+BD357^3+BE357^3+BF357^3+AY358^3+AZ358^3+BA358^3+BB358^3+BC358^3+BD358^3+BE358^3+BF358^3</f>
        <v>0</v>
      </c>
      <c r="BP357" s="76">
        <f t="shared" si="61"/>
        <v>0</v>
      </c>
      <c r="BQ357" s="95"/>
      <c r="BR357" s="81"/>
      <c r="BS357" s="82"/>
      <c r="BT357" s="82"/>
      <c r="BU357" s="82"/>
      <c r="BV357" s="82"/>
      <c r="BW357" s="82"/>
      <c r="BX357" s="82"/>
      <c r="BY357" s="82"/>
      <c r="BZ357" s="83"/>
      <c r="CA357" s="83"/>
      <c r="CB357" s="83"/>
      <c r="CC357" s="83"/>
      <c r="CD357" s="83"/>
      <c r="CE357" s="83"/>
      <c r="CF357" s="83"/>
      <c r="CG357" s="84"/>
      <c r="CH357" s="66"/>
      <c r="CI357" s="51"/>
      <c r="CK357" s="109"/>
      <c r="CL357" s="58"/>
      <c r="CM357" s="3"/>
      <c r="CN357" s="4"/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4"/>
      <c r="DB357" s="5"/>
      <c r="DC357" s="75">
        <f>CM357^3+CN357^3+CO357^3+CP357^3+CQ357^3+CR357^3+CS357^3+CT357^3+CM358^3+CN358^3+CO358^3+CP358^3+CQ358^3+CR358^3+CS358^3+CT358^3</f>
        <v>0</v>
      </c>
      <c r="DD357" s="76">
        <f t="shared" si="62"/>
        <v>0</v>
      </c>
      <c r="DE357" s="95"/>
      <c r="DF357" s="89"/>
      <c r="DG357" s="83"/>
      <c r="DH357" s="82"/>
      <c r="DI357" s="82"/>
      <c r="DJ357" s="83"/>
      <c r="DK357" s="83"/>
      <c r="DL357" s="82"/>
      <c r="DM357" s="82"/>
      <c r="DN357" s="83"/>
      <c r="DO357" s="83"/>
      <c r="DP357" s="82"/>
      <c r="DQ357" s="82"/>
      <c r="DR357" s="83"/>
      <c r="DS357" s="83"/>
      <c r="DT357" s="82"/>
      <c r="DU357" s="86"/>
      <c r="DV357" s="66"/>
      <c r="DW357" s="51"/>
      <c r="DY357" s="109"/>
      <c r="DZ357" s="58"/>
      <c r="EA357" s="3"/>
      <c r="EB357" s="4"/>
      <c r="EC357" s="4"/>
      <c r="ED357" s="4"/>
      <c r="EE357" s="4"/>
      <c r="EF357" s="4"/>
      <c r="EG357" s="4"/>
      <c r="EH357" s="4"/>
      <c r="EI357" s="4"/>
      <c r="EJ357" s="4"/>
      <c r="EK357" s="4"/>
      <c r="EL357" s="4"/>
      <c r="EM357" s="4"/>
      <c r="EN357" s="4"/>
      <c r="EO357" s="4"/>
      <c r="EP357" s="5"/>
      <c r="EQ357" s="75">
        <f>EA357^3+EB357^3+EC357^3+ED357^3+EE357^3+EF357^3+EG357^3+EH357^3+EA358^3+EB358^3+EC358^3+ED358^3+EE358^3+EF358^3+EG358^3+EH358^3</f>
        <v>0</v>
      </c>
      <c r="ER357" s="76">
        <f t="shared" si="63"/>
        <v>0</v>
      </c>
      <c r="ES357" s="95"/>
      <c r="ET357" s="81"/>
      <c r="EU357" s="82"/>
      <c r="EV357" s="82"/>
      <c r="EW357" s="82"/>
      <c r="EX357" s="82"/>
      <c r="EY357" s="82"/>
      <c r="EZ357" s="82"/>
      <c r="FA357" s="82"/>
      <c r="FB357" s="82"/>
      <c r="FC357" s="82"/>
      <c r="FD357" s="82"/>
      <c r="FE357" s="82"/>
      <c r="FF357" s="82"/>
      <c r="FG357" s="82"/>
      <c r="FH357" s="82"/>
      <c r="FI357" s="86"/>
      <c r="FJ357" s="66"/>
      <c r="FK357" s="51"/>
    </row>
    <row r="358" spans="9:167" x14ac:dyDescent="0.2">
      <c r="I358" s="109"/>
      <c r="J358" s="58"/>
      <c r="K358" s="3">
        <f>F79</f>
        <v>66</v>
      </c>
      <c r="L358" s="4">
        <f>F204</f>
        <v>191</v>
      </c>
      <c r="M358" s="4">
        <f>F48</f>
        <v>35</v>
      </c>
      <c r="N358" s="4">
        <f>F235</f>
        <v>222</v>
      </c>
      <c r="O358" s="4">
        <f>F34</f>
        <v>21</v>
      </c>
      <c r="P358" s="4">
        <f>F249</f>
        <v>236</v>
      </c>
      <c r="Q358" s="4">
        <f>F133</f>
        <v>120</v>
      </c>
      <c r="R358" s="4">
        <f>F150</f>
        <v>137</v>
      </c>
      <c r="S358" s="4">
        <f>F149</f>
        <v>136</v>
      </c>
      <c r="T358" s="4">
        <f>F134</f>
        <v>121</v>
      </c>
      <c r="U358" s="4">
        <f>F242</f>
        <v>229</v>
      </c>
      <c r="V358" s="4">
        <f>F41</f>
        <v>28</v>
      </c>
      <c r="W358" s="4">
        <f>F224</f>
        <v>211</v>
      </c>
      <c r="X358" s="4">
        <f>F59</f>
        <v>46</v>
      </c>
      <c r="Y358" s="4">
        <f>F191</f>
        <v>178</v>
      </c>
      <c r="Z358" s="5">
        <f>F92</f>
        <v>79</v>
      </c>
      <c r="AA358" s="75">
        <f>S357^3+T357^3+U357^3+V357^3+W357^3+X357^3+Y357^3+Z357^3+S358^3+T358^3+U358^3+V358^3+W358^3+X358^3+Y358^3+Z358^3</f>
        <v>67634176</v>
      </c>
      <c r="AB358" s="76">
        <f t="shared" si="60"/>
        <v>67634176</v>
      </c>
      <c r="AC358" s="61"/>
      <c r="AD358" s="81" t="s">
        <v>42</v>
      </c>
      <c r="AE358" s="82" t="s">
        <v>43</v>
      </c>
      <c r="AF358" s="82" t="s">
        <v>44</v>
      </c>
      <c r="AG358" s="82" t="s">
        <v>45</v>
      </c>
      <c r="AH358" s="83" t="s">
        <v>38</v>
      </c>
      <c r="AI358" s="83" t="s">
        <v>39</v>
      </c>
      <c r="AJ358" s="83" t="s">
        <v>40</v>
      </c>
      <c r="AK358" s="83" t="s">
        <v>41</v>
      </c>
      <c r="AL358" s="82" t="s">
        <v>25</v>
      </c>
      <c r="AM358" s="82" t="s">
        <v>24</v>
      </c>
      <c r="AN358" s="82" t="s">
        <v>23</v>
      </c>
      <c r="AO358" s="82" t="s">
        <v>22</v>
      </c>
      <c r="AP358" s="83" t="s">
        <v>37</v>
      </c>
      <c r="AQ358" s="83" t="s">
        <v>36</v>
      </c>
      <c r="AR358" s="83" t="s">
        <v>35</v>
      </c>
      <c r="AS358" s="84" t="s">
        <v>34</v>
      </c>
      <c r="AT358" s="66"/>
      <c r="AU358" s="51"/>
      <c r="AW358" s="109"/>
      <c r="AX358" s="58"/>
      <c r="AY358" s="3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5"/>
      <c r="BO358" s="75">
        <f>BG357^3+BH357^3+BI357^3+BJ357^3+BK357^3+BL357^3+BM357^3+BN357^3+BG358^3+BH358^3+BI358^3+BJ358^3+BK358^3+BL358^3+BM358^3+BN358^3</f>
        <v>0</v>
      </c>
      <c r="BP358" s="76">
        <f t="shared" si="61"/>
        <v>0</v>
      </c>
      <c r="BQ358" s="61"/>
      <c r="BR358" s="81"/>
      <c r="BS358" s="82"/>
      <c r="BT358" s="82"/>
      <c r="BU358" s="82"/>
      <c r="BV358" s="82"/>
      <c r="BW358" s="82"/>
      <c r="BX358" s="82"/>
      <c r="BY358" s="82"/>
      <c r="BZ358" s="83"/>
      <c r="CA358" s="83"/>
      <c r="CB358" s="83"/>
      <c r="CC358" s="83"/>
      <c r="CD358" s="83"/>
      <c r="CE358" s="83"/>
      <c r="CF358" s="83"/>
      <c r="CG358" s="84"/>
      <c r="CH358" s="66"/>
      <c r="CI358" s="51"/>
      <c r="CK358" s="109"/>
      <c r="CL358" s="58"/>
      <c r="CM358" s="3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4"/>
      <c r="DB358" s="5"/>
      <c r="DC358" s="75">
        <f>CU357^3+CV357^3+CW357^3+CX357^3+CY357^3+CZ357^3+DA357^3+DB357^3+CU358^3+CV358^3+CW358^3+CX358^3+CY358^3+CZ358^3+DA358^3+DB358^3</f>
        <v>0</v>
      </c>
      <c r="DD358" s="76">
        <f t="shared" si="62"/>
        <v>0</v>
      </c>
      <c r="DE358" s="61"/>
      <c r="DF358" s="89"/>
      <c r="DG358" s="83"/>
      <c r="DH358" s="82"/>
      <c r="DI358" s="82"/>
      <c r="DJ358" s="83"/>
      <c r="DK358" s="83"/>
      <c r="DL358" s="82"/>
      <c r="DM358" s="82"/>
      <c r="DN358" s="83"/>
      <c r="DO358" s="83"/>
      <c r="DP358" s="82"/>
      <c r="DQ358" s="82"/>
      <c r="DR358" s="83"/>
      <c r="DS358" s="83"/>
      <c r="DT358" s="82"/>
      <c r="DU358" s="86"/>
      <c r="DV358" s="66"/>
      <c r="DW358" s="51"/>
      <c r="DY358" s="109"/>
      <c r="DZ358" s="58"/>
      <c r="EA358" s="3"/>
      <c r="EB358" s="4"/>
      <c r="EC358" s="4"/>
      <c r="ED358" s="4"/>
      <c r="EE358" s="4"/>
      <c r="EF358" s="4"/>
      <c r="EG358" s="4"/>
      <c r="EH358" s="4"/>
      <c r="EI358" s="4"/>
      <c r="EJ358" s="4"/>
      <c r="EK358" s="4"/>
      <c r="EL358" s="4"/>
      <c r="EM358" s="4"/>
      <c r="EN358" s="4"/>
      <c r="EO358" s="4"/>
      <c r="EP358" s="5"/>
      <c r="EQ358" s="75">
        <f>EI357^3+EJ357^3+EK357^3+EL357^3+EM357^3+EN357^3+EO357^3+EP357^3+EI358^3+EJ358^3+EK358^3+EL358^3+EM358^3+EN358^3+EO358^3+EP358^3</f>
        <v>0</v>
      </c>
      <c r="ER358" s="76">
        <f t="shared" si="63"/>
        <v>0</v>
      </c>
      <c r="ES358" s="61"/>
      <c r="ET358" s="89"/>
      <c r="EU358" s="83"/>
      <c r="EV358" s="83"/>
      <c r="EW358" s="83"/>
      <c r="EX358" s="83"/>
      <c r="EY358" s="83"/>
      <c r="EZ358" s="83"/>
      <c r="FA358" s="83"/>
      <c r="FB358" s="83"/>
      <c r="FC358" s="83"/>
      <c r="FD358" s="83"/>
      <c r="FE358" s="83"/>
      <c r="FF358" s="83"/>
      <c r="FG358" s="83"/>
      <c r="FH358" s="83"/>
      <c r="FI358" s="84"/>
      <c r="FJ358" s="66"/>
      <c r="FK358" s="51"/>
    </row>
    <row r="359" spans="9:167" x14ac:dyDescent="0.2">
      <c r="I359" s="109"/>
      <c r="J359" s="58"/>
      <c r="K359" s="3">
        <f>F153</f>
        <v>140</v>
      </c>
      <c r="L359" s="4">
        <f>F130</f>
        <v>117</v>
      </c>
      <c r="M359" s="4">
        <f>F246</f>
        <v>233</v>
      </c>
      <c r="N359" s="4">
        <f>F37</f>
        <v>24</v>
      </c>
      <c r="O359" s="4">
        <f>F236</f>
        <v>223</v>
      </c>
      <c r="P359" s="4">
        <f>F47</f>
        <v>34</v>
      </c>
      <c r="Q359" s="4">
        <f>F203</f>
        <v>190</v>
      </c>
      <c r="R359" s="4">
        <f>F80</f>
        <v>67</v>
      </c>
      <c r="S359" s="4">
        <f>F91</f>
        <v>78</v>
      </c>
      <c r="T359" s="4">
        <f>F192</f>
        <v>179</v>
      </c>
      <c r="U359" s="4">
        <f>F60</f>
        <v>47</v>
      </c>
      <c r="V359" s="4">
        <f>F223</f>
        <v>210</v>
      </c>
      <c r="W359" s="4">
        <f>F38</f>
        <v>25</v>
      </c>
      <c r="X359" s="4">
        <f>F245</f>
        <v>232</v>
      </c>
      <c r="Y359" s="4">
        <f>F137</f>
        <v>124</v>
      </c>
      <c r="Z359" s="5">
        <f>F146</f>
        <v>133</v>
      </c>
      <c r="AA359" s="75">
        <f>K359^3+L359^3+M359^3+N359^3+O359^3+P359^3+Q359^3+R359^3+K360^3+L360^3+M360^3+N360^3+O360^3+P360^3+Q360^3+R360^3</f>
        <v>67634176</v>
      </c>
      <c r="AB359" s="76">
        <f t="shared" si="60"/>
        <v>67634176</v>
      </c>
      <c r="AC359" s="61"/>
      <c r="AD359" s="81" t="s">
        <v>61</v>
      </c>
      <c r="AE359" s="82" t="s">
        <v>62</v>
      </c>
      <c r="AF359" s="82" t="s">
        <v>63</v>
      </c>
      <c r="AG359" s="82" t="s">
        <v>64</v>
      </c>
      <c r="AH359" s="83" t="s">
        <v>57</v>
      </c>
      <c r="AI359" s="83" t="s">
        <v>58</v>
      </c>
      <c r="AJ359" s="83" t="s">
        <v>59</v>
      </c>
      <c r="AK359" s="83" t="s">
        <v>60</v>
      </c>
      <c r="AL359" s="82" t="s">
        <v>29</v>
      </c>
      <c r="AM359" s="82" t="s">
        <v>28</v>
      </c>
      <c r="AN359" s="82" t="s">
        <v>27</v>
      </c>
      <c r="AO359" s="82" t="s">
        <v>26</v>
      </c>
      <c r="AP359" s="83" t="s">
        <v>49</v>
      </c>
      <c r="AQ359" s="83" t="s">
        <v>48</v>
      </c>
      <c r="AR359" s="83" t="s">
        <v>47</v>
      </c>
      <c r="AS359" s="84" t="s">
        <v>46</v>
      </c>
      <c r="AT359" s="66"/>
      <c r="AU359" s="51"/>
      <c r="AW359" s="109"/>
      <c r="AX359" s="58"/>
      <c r="AY359" s="3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5"/>
      <c r="BO359" s="75">
        <f>AY359^3+AZ359^3+BA359^3+BB359^3+BC359^3+BD359^3+BE359^3+BF359^3+AY360^3+AZ360^3+BA360^3+BB360^3+BC360^3+BD360^3+BE360^3+BF360^3</f>
        <v>0</v>
      </c>
      <c r="BP359" s="76">
        <f t="shared" si="61"/>
        <v>0</v>
      </c>
      <c r="BQ359" s="61"/>
      <c r="BR359" s="89"/>
      <c r="BS359" s="83"/>
      <c r="BT359" s="83"/>
      <c r="BU359" s="83"/>
      <c r="BV359" s="83"/>
      <c r="BW359" s="83"/>
      <c r="BX359" s="83"/>
      <c r="BY359" s="83"/>
      <c r="BZ359" s="82"/>
      <c r="CA359" s="82"/>
      <c r="CB359" s="82"/>
      <c r="CC359" s="82"/>
      <c r="CD359" s="82"/>
      <c r="CE359" s="82"/>
      <c r="CF359" s="82"/>
      <c r="CG359" s="86"/>
      <c r="CH359" s="66"/>
      <c r="CI359" s="51"/>
      <c r="CK359" s="109"/>
      <c r="CL359" s="58"/>
      <c r="CM359" s="3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4"/>
      <c r="DB359" s="5"/>
      <c r="DC359" s="75">
        <f>CM359^3+CN359^3+CO359^3+CP359^3+CQ359^3+CR359^3+CS359^3+CT359^3+CM360^3+CN360^3+CO360^3+CP360^3+CQ360^3+CR360^3+CS360^3+CT360^3</f>
        <v>0</v>
      </c>
      <c r="DD359" s="76">
        <f t="shared" si="62"/>
        <v>0</v>
      </c>
      <c r="DE359" s="61"/>
      <c r="DF359" s="89"/>
      <c r="DG359" s="83"/>
      <c r="DH359" s="82"/>
      <c r="DI359" s="82"/>
      <c r="DJ359" s="83"/>
      <c r="DK359" s="83"/>
      <c r="DL359" s="82"/>
      <c r="DM359" s="82"/>
      <c r="DN359" s="83"/>
      <c r="DO359" s="83"/>
      <c r="DP359" s="82"/>
      <c r="DQ359" s="82"/>
      <c r="DR359" s="83"/>
      <c r="DS359" s="83"/>
      <c r="DT359" s="82"/>
      <c r="DU359" s="86"/>
      <c r="DV359" s="66"/>
      <c r="DW359" s="51"/>
      <c r="DY359" s="109"/>
      <c r="DZ359" s="58"/>
      <c r="EA359" s="3"/>
      <c r="EB359" s="4"/>
      <c r="EC359" s="4"/>
      <c r="ED359" s="4"/>
      <c r="EE359" s="4"/>
      <c r="EF359" s="4"/>
      <c r="EG359" s="4"/>
      <c r="EH359" s="4"/>
      <c r="EI359" s="4"/>
      <c r="EJ359" s="4"/>
      <c r="EK359" s="4"/>
      <c r="EL359" s="4"/>
      <c r="EM359" s="4"/>
      <c r="EN359" s="4"/>
      <c r="EO359" s="4"/>
      <c r="EP359" s="5"/>
      <c r="EQ359" s="75">
        <f>EA359^3+EB359^3+EC359^3+ED359^3+EE359^3+EF359^3+EG359^3+EH359^3+EA360^3+EB360^3+EC360^3+ED360^3+EE360^3+EF360^3+EG360^3+EH360^3</f>
        <v>0</v>
      </c>
      <c r="ER359" s="76">
        <f t="shared" si="63"/>
        <v>0</v>
      </c>
      <c r="ES359" s="61"/>
      <c r="ET359" s="81"/>
      <c r="EU359" s="82"/>
      <c r="EV359" s="82"/>
      <c r="EW359" s="82"/>
      <c r="EX359" s="82"/>
      <c r="EY359" s="82"/>
      <c r="EZ359" s="82"/>
      <c r="FA359" s="82"/>
      <c r="FB359" s="82"/>
      <c r="FC359" s="82"/>
      <c r="FD359" s="82"/>
      <c r="FE359" s="82"/>
      <c r="FF359" s="82"/>
      <c r="FG359" s="82"/>
      <c r="FH359" s="82"/>
      <c r="FI359" s="86"/>
      <c r="FJ359" s="66"/>
      <c r="FK359" s="51"/>
    </row>
    <row r="360" spans="9:167" x14ac:dyDescent="0.2">
      <c r="I360" s="109"/>
      <c r="J360" s="58"/>
      <c r="K360" s="3">
        <f>F158</f>
        <v>145</v>
      </c>
      <c r="L360" s="4">
        <f>F125</f>
        <v>112</v>
      </c>
      <c r="M360" s="4">
        <f>F257</f>
        <v>244</v>
      </c>
      <c r="N360" s="4">
        <f>F26</f>
        <v>13</v>
      </c>
      <c r="O360" s="4">
        <f>F211</f>
        <v>198</v>
      </c>
      <c r="P360" s="4">
        <f>F72</f>
        <v>59</v>
      </c>
      <c r="Q360" s="4">
        <f>F180</f>
        <v>167</v>
      </c>
      <c r="R360" s="4">
        <f>F103</f>
        <v>90</v>
      </c>
      <c r="S360" s="4">
        <f>F100</f>
        <v>87</v>
      </c>
      <c r="T360" s="4">
        <f>F183</f>
        <v>170</v>
      </c>
      <c r="U360" s="4">
        <f>F67</f>
        <v>54</v>
      </c>
      <c r="V360" s="4">
        <f>F216</f>
        <v>203</v>
      </c>
      <c r="W360" s="4">
        <f>F17</f>
        <v>4</v>
      </c>
      <c r="X360" s="4">
        <f>F266</f>
        <v>253</v>
      </c>
      <c r="Y360" s="4">
        <f>F110</f>
        <v>97</v>
      </c>
      <c r="Z360" s="5">
        <f>F173</f>
        <v>160</v>
      </c>
      <c r="AA360" s="75">
        <f>S359^3+T359^3+U359^3+V359^3+W359^3+X359^3+Y359^3+Z359^3+S360^3+T360^3+U360^3+V360^3+W360^3+X360^3+Y360^3+Z360^3</f>
        <v>67634176</v>
      </c>
      <c r="AB360" s="76">
        <f t="shared" si="60"/>
        <v>67634176</v>
      </c>
      <c r="AC360" s="61"/>
      <c r="AD360" s="81" t="s">
        <v>69</v>
      </c>
      <c r="AE360" s="82" t="s">
        <v>70</v>
      </c>
      <c r="AF360" s="82" t="s">
        <v>71</v>
      </c>
      <c r="AG360" s="82" t="s">
        <v>72</v>
      </c>
      <c r="AH360" s="83" t="s">
        <v>65</v>
      </c>
      <c r="AI360" s="83" t="s">
        <v>66</v>
      </c>
      <c r="AJ360" s="83" t="s">
        <v>67</v>
      </c>
      <c r="AK360" s="83" t="s">
        <v>68</v>
      </c>
      <c r="AL360" s="82" t="s">
        <v>33</v>
      </c>
      <c r="AM360" s="82" t="s">
        <v>32</v>
      </c>
      <c r="AN360" s="82" t="s">
        <v>31</v>
      </c>
      <c r="AO360" s="82" t="s">
        <v>30</v>
      </c>
      <c r="AP360" s="83" t="s">
        <v>53</v>
      </c>
      <c r="AQ360" s="83" t="s">
        <v>52</v>
      </c>
      <c r="AR360" s="83" t="s">
        <v>51</v>
      </c>
      <c r="AS360" s="84" t="s">
        <v>50</v>
      </c>
      <c r="AT360" s="66"/>
      <c r="AU360" s="51"/>
      <c r="AW360" s="109"/>
      <c r="AX360" s="58"/>
      <c r="AY360" s="3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5"/>
      <c r="BO360" s="75">
        <f>BG359^3+BH359^3+BI359^3+BJ359^3+BK359^3+BL359^3+BM359^3+BN359^3+BG360^3+BH360^3+BI360^3+BJ360^3+BK360^3+BL360^3+BM360^3+BN360^3</f>
        <v>0</v>
      </c>
      <c r="BP360" s="76">
        <f t="shared" si="61"/>
        <v>0</v>
      </c>
      <c r="BQ360" s="61"/>
      <c r="BR360" s="89"/>
      <c r="BS360" s="83"/>
      <c r="BT360" s="83"/>
      <c r="BU360" s="83"/>
      <c r="BV360" s="83"/>
      <c r="BW360" s="83"/>
      <c r="BX360" s="83"/>
      <c r="BY360" s="83"/>
      <c r="BZ360" s="82"/>
      <c r="CA360" s="82"/>
      <c r="CB360" s="82"/>
      <c r="CC360" s="82"/>
      <c r="CD360" s="82"/>
      <c r="CE360" s="82"/>
      <c r="CF360" s="82"/>
      <c r="CG360" s="86"/>
      <c r="CH360" s="66"/>
      <c r="CI360" s="51"/>
      <c r="CK360" s="109"/>
      <c r="CL360" s="58"/>
      <c r="CM360" s="3"/>
      <c r="CN360" s="4"/>
      <c r="CO360" s="4"/>
      <c r="CP360" s="4"/>
      <c r="CQ360" s="4"/>
      <c r="CR360" s="4"/>
      <c r="CS360" s="4"/>
      <c r="CT360" s="4"/>
      <c r="CU360" s="4"/>
      <c r="CV360" s="4"/>
      <c r="CW360" s="4"/>
      <c r="CX360" s="4"/>
      <c r="CY360" s="4"/>
      <c r="CZ360" s="4"/>
      <c r="DA360" s="4"/>
      <c r="DB360" s="5"/>
      <c r="DC360" s="75">
        <f>CU359^3+CV359^3+CW359^3+CX359^3+CY359^3+CZ359^3+DA359^3+DB359^3+CU360^3+CV360^3+CW360^3+CX360^3+CY360^3+CZ360^3+DA360^3+DB360^3</f>
        <v>0</v>
      </c>
      <c r="DD360" s="76">
        <f t="shared" si="62"/>
        <v>0</v>
      </c>
      <c r="DE360" s="61"/>
      <c r="DF360" s="89"/>
      <c r="DG360" s="83"/>
      <c r="DH360" s="82"/>
      <c r="DI360" s="82"/>
      <c r="DJ360" s="83"/>
      <c r="DK360" s="83"/>
      <c r="DL360" s="82"/>
      <c r="DM360" s="82"/>
      <c r="DN360" s="83"/>
      <c r="DO360" s="83"/>
      <c r="DP360" s="82"/>
      <c r="DQ360" s="82"/>
      <c r="DR360" s="83"/>
      <c r="DS360" s="83"/>
      <c r="DT360" s="82"/>
      <c r="DU360" s="86"/>
      <c r="DV360" s="66"/>
      <c r="DW360" s="51"/>
      <c r="DY360" s="109"/>
      <c r="DZ360" s="58"/>
      <c r="EA360" s="3"/>
      <c r="EB360" s="4"/>
      <c r="EC360" s="4"/>
      <c r="ED360" s="4"/>
      <c r="EE360" s="4"/>
      <c r="EF360" s="4"/>
      <c r="EG360" s="4"/>
      <c r="EH360" s="4"/>
      <c r="EI360" s="4"/>
      <c r="EJ360" s="4"/>
      <c r="EK360" s="4"/>
      <c r="EL360" s="4"/>
      <c r="EM360" s="4"/>
      <c r="EN360" s="4"/>
      <c r="EO360" s="4"/>
      <c r="EP360" s="5"/>
      <c r="EQ360" s="75">
        <f>EI359^3+EJ359^3+EK359^3+EL359^3+EM359^3+EN359^3+EO359^3+EP359^3+EI360^3+EJ360^3+EK360^3+EL360^3+EM360^3+EN360^3+EO360^3+EP360^3</f>
        <v>0</v>
      </c>
      <c r="ER360" s="76">
        <f t="shared" si="63"/>
        <v>0</v>
      </c>
      <c r="ES360" s="61"/>
      <c r="ET360" s="89"/>
      <c r="EU360" s="83"/>
      <c r="EV360" s="83"/>
      <c r="EW360" s="83"/>
      <c r="EX360" s="83"/>
      <c r="EY360" s="83"/>
      <c r="EZ360" s="83"/>
      <c r="FA360" s="83"/>
      <c r="FB360" s="83"/>
      <c r="FC360" s="83"/>
      <c r="FD360" s="83"/>
      <c r="FE360" s="83"/>
      <c r="FF360" s="83"/>
      <c r="FG360" s="83"/>
      <c r="FH360" s="83"/>
      <c r="FI360" s="84"/>
      <c r="FJ360" s="66"/>
      <c r="FK360" s="51"/>
    </row>
    <row r="361" spans="9:167" x14ac:dyDescent="0.2">
      <c r="I361" s="109"/>
      <c r="J361" s="58"/>
      <c r="K361" s="3">
        <f>F54</f>
        <v>41</v>
      </c>
      <c r="L361" s="4">
        <f>F229</f>
        <v>216</v>
      </c>
      <c r="M361" s="4">
        <f>F89</f>
        <v>76</v>
      </c>
      <c r="N361" s="4">
        <f>F194</f>
        <v>181</v>
      </c>
      <c r="O361" s="4">
        <f>F139</f>
        <v>126</v>
      </c>
      <c r="P361" s="4">
        <f>F144</f>
        <v>131</v>
      </c>
      <c r="Q361" s="4">
        <f>F44</f>
        <v>31</v>
      </c>
      <c r="R361" s="4">
        <f>F239</f>
        <v>226</v>
      </c>
      <c r="S361" s="4">
        <f>F252</f>
        <v>239</v>
      </c>
      <c r="T361" s="4">
        <f>F31</f>
        <v>18</v>
      </c>
      <c r="U361" s="4">
        <f>F155</f>
        <v>142</v>
      </c>
      <c r="V361" s="4">
        <f>F128</f>
        <v>115</v>
      </c>
      <c r="W361" s="4">
        <f>F201</f>
        <v>188</v>
      </c>
      <c r="X361" s="4">
        <f>F82</f>
        <v>69</v>
      </c>
      <c r="Y361" s="4">
        <f>F230</f>
        <v>217</v>
      </c>
      <c r="Z361" s="5">
        <f>F53</f>
        <v>40</v>
      </c>
      <c r="AA361" s="75">
        <f>K361^3+L361^3+M361^3+N361^3+O361^3+P361^3+Q361^3+R361^3+K362^3+L362^3+M362^3+N362^3+O362^3+P362^3+Q362^3+R362^3</f>
        <v>67634176</v>
      </c>
      <c r="AB361" s="76">
        <f t="shared" si="60"/>
        <v>67634176</v>
      </c>
      <c r="AC361" s="61"/>
      <c r="AD361" s="89" t="s">
        <v>264</v>
      </c>
      <c r="AE361" s="83" t="s">
        <v>265</v>
      </c>
      <c r="AF361" s="83" t="s">
        <v>266</v>
      </c>
      <c r="AG361" s="83" t="s">
        <v>267</v>
      </c>
      <c r="AH361" s="82" t="s">
        <v>232</v>
      </c>
      <c r="AI361" s="82" t="s">
        <v>233</v>
      </c>
      <c r="AJ361" s="82" t="s">
        <v>234</v>
      </c>
      <c r="AK361" s="82" t="s">
        <v>235</v>
      </c>
      <c r="AL361" s="83" t="s">
        <v>169</v>
      </c>
      <c r="AM361" s="83" t="s">
        <v>168</v>
      </c>
      <c r="AN361" s="83" t="s">
        <v>167</v>
      </c>
      <c r="AO361" s="83" t="s">
        <v>166</v>
      </c>
      <c r="AP361" s="82" t="s">
        <v>202</v>
      </c>
      <c r="AQ361" s="82" t="s">
        <v>201</v>
      </c>
      <c r="AR361" s="82" t="s">
        <v>200</v>
      </c>
      <c r="AS361" s="86" t="s">
        <v>199</v>
      </c>
      <c r="AT361" s="66"/>
      <c r="AU361" s="51"/>
      <c r="AW361" s="109"/>
      <c r="AX361" s="58"/>
      <c r="AY361" s="3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5"/>
      <c r="BO361" s="75">
        <f>AY361^3+AZ361^3+BA361^3+BB361^3+BC361^3+BD361^3+BE361^3+BF361^3+AY362^3+AZ362^3+BA362^3+BB362^3+BC362^3+BD362^3+BE362^3+BF362^3</f>
        <v>0</v>
      </c>
      <c r="BP361" s="76">
        <f t="shared" si="61"/>
        <v>0</v>
      </c>
      <c r="BQ361" s="61"/>
      <c r="BR361" s="81"/>
      <c r="BS361" s="82"/>
      <c r="BT361" s="82"/>
      <c r="BU361" s="82"/>
      <c r="BV361" s="82"/>
      <c r="BW361" s="82"/>
      <c r="BX361" s="82"/>
      <c r="BY361" s="82"/>
      <c r="BZ361" s="83"/>
      <c r="CA361" s="83"/>
      <c r="CB361" s="83"/>
      <c r="CC361" s="83"/>
      <c r="CD361" s="83"/>
      <c r="CE361" s="83"/>
      <c r="CF361" s="83"/>
      <c r="CG361" s="84"/>
      <c r="CH361" s="66"/>
      <c r="CI361" s="51"/>
      <c r="CK361" s="109"/>
      <c r="CL361" s="58"/>
      <c r="CM361" s="3"/>
      <c r="CN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4"/>
      <c r="DB361" s="5"/>
      <c r="DC361" s="75">
        <f>CM361^3+CN361^3+CO361^3+CP361^3+CQ361^3+CR361^3+CS361^3+CT361^3+CM362^3+CN362^3+CO362^3+CP362^3+CQ362^3+CR362^3+CS362^3+CT362^3</f>
        <v>0</v>
      </c>
      <c r="DD361" s="76">
        <f t="shared" si="62"/>
        <v>0</v>
      </c>
      <c r="DE361" s="61"/>
      <c r="DF361" s="89"/>
      <c r="DG361" s="83"/>
      <c r="DH361" s="82"/>
      <c r="DI361" s="82"/>
      <c r="DJ361" s="83"/>
      <c r="DK361" s="83"/>
      <c r="DL361" s="82"/>
      <c r="DM361" s="82"/>
      <c r="DN361" s="83"/>
      <c r="DO361" s="83"/>
      <c r="DP361" s="82"/>
      <c r="DQ361" s="82"/>
      <c r="DR361" s="83"/>
      <c r="DS361" s="83"/>
      <c r="DT361" s="82"/>
      <c r="DU361" s="86"/>
      <c r="DV361" s="66"/>
      <c r="DW361" s="51"/>
      <c r="DY361" s="109"/>
      <c r="DZ361" s="58"/>
      <c r="EA361" s="3"/>
      <c r="EB361" s="4"/>
      <c r="EC361" s="4"/>
      <c r="ED361" s="4"/>
      <c r="EE361" s="4"/>
      <c r="EF361" s="4"/>
      <c r="EG361" s="4"/>
      <c r="EH361" s="4"/>
      <c r="EI361" s="4"/>
      <c r="EJ361" s="4"/>
      <c r="EK361" s="4"/>
      <c r="EL361" s="4"/>
      <c r="EM361" s="4"/>
      <c r="EN361" s="4"/>
      <c r="EO361" s="4"/>
      <c r="EP361" s="5"/>
      <c r="EQ361" s="75">
        <f>EA361^3+EB361^3+EC361^3+ED361^3+EE361^3+EF361^3+EG361^3+EH361^3+EA362^3+EB362^3+EC362^3+ED362^3+EE362^3+EF362^3+EG362^3+EH362^3</f>
        <v>0</v>
      </c>
      <c r="ER361" s="76">
        <f t="shared" si="63"/>
        <v>0</v>
      </c>
      <c r="ES361" s="61"/>
      <c r="ET361" s="81"/>
      <c r="EU361" s="82"/>
      <c r="EV361" s="82"/>
      <c r="EW361" s="82"/>
      <c r="EX361" s="82"/>
      <c r="EY361" s="82"/>
      <c r="EZ361" s="82"/>
      <c r="FA361" s="82"/>
      <c r="FB361" s="82"/>
      <c r="FC361" s="82"/>
      <c r="FD361" s="82"/>
      <c r="FE361" s="82"/>
      <c r="FF361" s="82"/>
      <c r="FG361" s="82"/>
      <c r="FH361" s="82"/>
      <c r="FI361" s="86"/>
      <c r="FJ361" s="66"/>
      <c r="FK361" s="51"/>
    </row>
    <row r="362" spans="9:167" x14ac:dyDescent="0.2">
      <c r="I362" s="109"/>
      <c r="J362" s="58"/>
      <c r="K362" s="3">
        <f>F65</f>
        <v>52</v>
      </c>
      <c r="L362" s="4">
        <f>F218</f>
        <v>205</v>
      </c>
      <c r="M362" s="4">
        <f>F94</f>
        <v>81</v>
      </c>
      <c r="N362" s="4">
        <f>F189</f>
        <v>176</v>
      </c>
      <c r="O362" s="4">
        <f>F116</f>
        <v>103</v>
      </c>
      <c r="P362" s="4">
        <f>F167</f>
        <v>154</v>
      </c>
      <c r="Q362" s="4">
        <f>F19</f>
        <v>6</v>
      </c>
      <c r="R362" s="4">
        <f>F264</f>
        <v>251</v>
      </c>
      <c r="S362" s="4">
        <f>F259</f>
        <v>246</v>
      </c>
      <c r="T362" s="4">
        <f>F24</f>
        <v>11</v>
      </c>
      <c r="U362" s="4">
        <f>F164</f>
        <v>151</v>
      </c>
      <c r="V362" s="4">
        <f>F119</f>
        <v>106</v>
      </c>
      <c r="W362" s="4">
        <f>F174</f>
        <v>161</v>
      </c>
      <c r="X362" s="4">
        <f>F109</f>
        <v>96</v>
      </c>
      <c r="Y362" s="4">
        <f>F209</f>
        <v>196</v>
      </c>
      <c r="Z362" s="5">
        <f>F74</f>
        <v>61</v>
      </c>
      <c r="AA362" s="75">
        <f>S361^3+T361^3+U361^3+V361^3+W361^3+X361^3+Y361^3+Z361^3+S362^3+T362^3+U362^3+V362^3+W362^3+X362^3+Y362^3+Z362^3</f>
        <v>67634176</v>
      </c>
      <c r="AB362" s="76">
        <f t="shared" si="60"/>
        <v>67634176</v>
      </c>
      <c r="AC362" s="61"/>
      <c r="AD362" s="89" t="s">
        <v>268</v>
      </c>
      <c r="AE362" s="83" t="s">
        <v>269</v>
      </c>
      <c r="AF362" s="83" t="s">
        <v>270</v>
      </c>
      <c r="AG362" s="83" t="s">
        <v>271</v>
      </c>
      <c r="AH362" s="82" t="s">
        <v>236</v>
      </c>
      <c r="AI362" s="82" t="s">
        <v>237</v>
      </c>
      <c r="AJ362" s="82" t="s">
        <v>238</v>
      </c>
      <c r="AK362" s="82" t="s">
        <v>239</v>
      </c>
      <c r="AL362" s="83" t="s">
        <v>173</v>
      </c>
      <c r="AM362" s="83" t="s">
        <v>172</v>
      </c>
      <c r="AN362" s="83" t="s">
        <v>171</v>
      </c>
      <c r="AO362" s="83" t="s">
        <v>170</v>
      </c>
      <c r="AP362" s="82" t="s">
        <v>206</v>
      </c>
      <c r="AQ362" s="82" t="s">
        <v>205</v>
      </c>
      <c r="AR362" s="82" t="s">
        <v>204</v>
      </c>
      <c r="AS362" s="86" t="s">
        <v>203</v>
      </c>
      <c r="AT362" s="66"/>
      <c r="AU362" s="51"/>
      <c r="AW362" s="109"/>
      <c r="AX362" s="58"/>
      <c r="AY362" s="3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5"/>
      <c r="BO362" s="75">
        <f>BG361^3+BH361^3+BI361^3+BJ361^3+BK361^3+BL361^3+BM361^3+BN361^3+BG362^3+BH362^3+BI362^3+BJ362^3+BK362^3+BL362^3+BM362^3+BN362^3</f>
        <v>0</v>
      </c>
      <c r="BP362" s="76">
        <f t="shared" si="61"/>
        <v>0</v>
      </c>
      <c r="BQ362" s="61"/>
      <c r="BR362" s="81"/>
      <c r="BS362" s="82"/>
      <c r="BT362" s="82"/>
      <c r="BU362" s="82"/>
      <c r="BV362" s="82"/>
      <c r="BW362" s="82"/>
      <c r="BX362" s="82"/>
      <c r="BY362" s="82"/>
      <c r="BZ362" s="83"/>
      <c r="CA362" s="83"/>
      <c r="CB362" s="83"/>
      <c r="CC362" s="83"/>
      <c r="CD362" s="83"/>
      <c r="CE362" s="83"/>
      <c r="CF362" s="83"/>
      <c r="CG362" s="84"/>
      <c r="CH362" s="66"/>
      <c r="CI362" s="51"/>
      <c r="CK362" s="109"/>
      <c r="CL362" s="58"/>
      <c r="CM362" s="3"/>
      <c r="CN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/>
      <c r="DA362" s="4"/>
      <c r="DB362" s="5"/>
      <c r="DC362" s="75">
        <f>CU361^3+CV361^3+CW361^3+CX361^3+CY361^3+CZ361^3+DA361^3+DB361^3+CU362^3+CV362^3+CW362^3+CX362^3+CY362^3+CZ362^3+DA362^3+DB362^3</f>
        <v>0</v>
      </c>
      <c r="DD362" s="76">
        <f t="shared" si="62"/>
        <v>0</v>
      </c>
      <c r="DE362" s="61"/>
      <c r="DF362" s="89"/>
      <c r="DG362" s="83"/>
      <c r="DH362" s="82"/>
      <c r="DI362" s="82"/>
      <c r="DJ362" s="83"/>
      <c r="DK362" s="83"/>
      <c r="DL362" s="82"/>
      <c r="DM362" s="82"/>
      <c r="DN362" s="83"/>
      <c r="DO362" s="83"/>
      <c r="DP362" s="82"/>
      <c r="DQ362" s="82"/>
      <c r="DR362" s="83"/>
      <c r="DS362" s="83"/>
      <c r="DT362" s="82"/>
      <c r="DU362" s="86"/>
      <c r="DV362" s="66"/>
      <c r="DW362" s="51"/>
      <c r="DY362" s="109"/>
      <c r="DZ362" s="58"/>
      <c r="EA362" s="3"/>
      <c r="EB362" s="4"/>
      <c r="EC362" s="4"/>
      <c r="ED362" s="4"/>
      <c r="EE362" s="4"/>
      <c r="EF362" s="4"/>
      <c r="EG362" s="4"/>
      <c r="EH362" s="4"/>
      <c r="EI362" s="4"/>
      <c r="EJ362" s="4"/>
      <c r="EK362" s="4"/>
      <c r="EL362" s="4"/>
      <c r="EM362" s="4"/>
      <c r="EN362" s="4"/>
      <c r="EO362" s="4"/>
      <c r="EP362" s="5"/>
      <c r="EQ362" s="75">
        <f>EI361^3+EJ361^3+EK361^3+EL361^3+EM361^3+EN361^3+EO361^3+EP361^3+EI362^3+EJ362^3+EK362^3+EL362^3+EM362^3+EN362^3+EO362^3+EP362^3</f>
        <v>0</v>
      </c>
      <c r="ER362" s="76">
        <f t="shared" si="63"/>
        <v>0</v>
      </c>
      <c r="ES362" s="61"/>
      <c r="ET362" s="89"/>
      <c r="EU362" s="83"/>
      <c r="EV362" s="83"/>
      <c r="EW362" s="83"/>
      <c r="EX362" s="83"/>
      <c r="EY362" s="83"/>
      <c r="EZ362" s="83"/>
      <c r="FA362" s="83"/>
      <c r="FB362" s="83"/>
      <c r="FC362" s="83"/>
      <c r="FD362" s="83"/>
      <c r="FE362" s="83"/>
      <c r="FF362" s="83"/>
      <c r="FG362" s="83"/>
      <c r="FH362" s="83"/>
      <c r="FI362" s="84"/>
      <c r="FJ362" s="66"/>
      <c r="FK362" s="51"/>
    </row>
    <row r="363" spans="9:167" x14ac:dyDescent="0.2">
      <c r="I363" s="109"/>
      <c r="J363" s="58"/>
      <c r="K363" s="3">
        <f>F263</f>
        <v>250</v>
      </c>
      <c r="L363" s="4">
        <f>F20</f>
        <v>7</v>
      </c>
      <c r="M363" s="4">
        <f>F168</f>
        <v>155</v>
      </c>
      <c r="N363" s="4">
        <f>F115</f>
        <v>102</v>
      </c>
      <c r="O363" s="4">
        <f>F186</f>
        <v>173</v>
      </c>
      <c r="P363" s="4">
        <f>F97</f>
        <v>84</v>
      </c>
      <c r="Q363" s="4">
        <f>F221</f>
        <v>208</v>
      </c>
      <c r="R363" s="4">
        <f>F62</f>
        <v>49</v>
      </c>
      <c r="S363" s="4">
        <f>F77</f>
        <v>64</v>
      </c>
      <c r="T363" s="4">
        <f>F206</f>
        <v>193</v>
      </c>
      <c r="U363" s="4">
        <f>F106</f>
        <v>93</v>
      </c>
      <c r="V363" s="4">
        <f>F177</f>
        <v>164</v>
      </c>
      <c r="W363" s="4">
        <f>F120</f>
        <v>107</v>
      </c>
      <c r="X363" s="4">
        <f>F163</f>
        <v>150</v>
      </c>
      <c r="Y363" s="4">
        <f>F23</f>
        <v>10</v>
      </c>
      <c r="Z363" s="5">
        <f>F260</f>
        <v>247</v>
      </c>
      <c r="AA363" s="75">
        <f>K363^3+L363^3+M363^3+N363^3+O363^3+P363^3+Q363^3+R363^3+K364^3+L364^3+M364^3+N364^3+O364^3+P364^3+Q364^3+R364^3</f>
        <v>67634176</v>
      </c>
      <c r="AB363" s="76">
        <f t="shared" si="60"/>
        <v>67634176</v>
      </c>
      <c r="AC363" s="61"/>
      <c r="AD363" s="89" t="s">
        <v>256</v>
      </c>
      <c r="AE363" s="83" t="s">
        <v>257</v>
      </c>
      <c r="AF363" s="83" t="s">
        <v>258</v>
      </c>
      <c r="AG363" s="83" t="s">
        <v>259</v>
      </c>
      <c r="AH363" s="82" t="s">
        <v>224</v>
      </c>
      <c r="AI363" s="82" t="s">
        <v>225</v>
      </c>
      <c r="AJ363" s="82" t="s">
        <v>226</v>
      </c>
      <c r="AK363" s="82" t="s">
        <v>227</v>
      </c>
      <c r="AL363" s="83" t="s">
        <v>161</v>
      </c>
      <c r="AM363" s="83" t="s">
        <v>160</v>
      </c>
      <c r="AN363" s="83" t="s">
        <v>159</v>
      </c>
      <c r="AO363" s="83" t="s">
        <v>158</v>
      </c>
      <c r="AP363" s="82" t="s">
        <v>194</v>
      </c>
      <c r="AQ363" s="82" t="s">
        <v>193</v>
      </c>
      <c r="AR363" s="82" t="s">
        <v>192</v>
      </c>
      <c r="AS363" s="86" t="s">
        <v>191</v>
      </c>
      <c r="AT363" s="66"/>
      <c r="AU363" s="51"/>
      <c r="AW363" s="109"/>
      <c r="AX363" s="58"/>
      <c r="AY363" s="3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5"/>
      <c r="BO363" s="75">
        <f>AY363^3+AZ363^3+BA363^3+BB363^3+BC363^3+BD363^3+BE363^3+BF363^3+AY364^3+AZ364^3+BA364^3+BB364^3+BC364^3+BD364^3+BE364^3+BF364^3</f>
        <v>0</v>
      </c>
      <c r="BP363" s="76">
        <f t="shared" si="61"/>
        <v>0</v>
      </c>
      <c r="BQ363" s="61"/>
      <c r="BR363" s="89"/>
      <c r="BS363" s="83"/>
      <c r="BT363" s="83"/>
      <c r="BU363" s="83"/>
      <c r="BV363" s="83"/>
      <c r="BW363" s="83"/>
      <c r="BX363" s="83"/>
      <c r="BY363" s="83"/>
      <c r="BZ363" s="82"/>
      <c r="CA363" s="82"/>
      <c r="CB363" s="82"/>
      <c r="CC363" s="82"/>
      <c r="CD363" s="82"/>
      <c r="CE363" s="82"/>
      <c r="CF363" s="82"/>
      <c r="CG363" s="86"/>
      <c r="CH363" s="66"/>
      <c r="CI363" s="51"/>
      <c r="CK363" s="109"/>
      <c r="CL363" s="58"/>
      <c r="CM363" s="3"/>
      <c r="CN363" s="4"/>
      <c r="CO363" s="4"/>
      <c r="CP363" s="4"/>
      <c r="CQ363" s="4"/>
      <c r="CR363" s="4"/>
      <c r="CS363" s="4"/>
      <c r="CT363" s="4"/>
      <c r="CU363" s="4"/>
      <c r="CV363" s="4"/>
      <c r="CW363" s="4"/>
      <c r="CX363" s="4"/>
      <c r="CY363" s="4"/>
      <c r="CZ363" s="4"/>
      <c r="DA363" s="4"/>
      <c r="DB363" s="5"/>
      <c r="DC363" s="75">
        <f>CM363^3+CN363^3+CO363^3+CP363^3+CQ363^3+CR363^3+CS363^3+CT363^3+CM364^3+CN364^3+CO364^3+CP364^3+CQ364^3+CR364^3+CS364^3+CT364^3</f>
        <v>0</v>
      </c>
      <c r="DD363" s="76">
        <f t="shared" si="62"/>
        <v>0</v>
      </c>
      <c r="DE363" s="61"/>
      <c r="DF363" s="89"/>
      <c r="DG363" s="83"/>
      <c r="DH363" s="82"/>
      <c r="DI363" s="82"/>
      <c r="DJ363" s="83"/>
      <c r="DK363" s="83"/>
      <c r="DL363" s="82"/>
      <c r="DM363" s="82"/>
      <c r="DN363" s="83"/>
      <c r="DO363" s="83"/>
      <c r="DP363" s="82"/>
      <c r="DQ363" s="82"/>
      <c r="DR363" s="83"/>
      <c r="DS363" s="83"/>
      <c r="DT363" s="82"/>
      <c r="DU363" s="86"/>
      <c r="DV363" s="66"/>
      <c r="DW363" s="51"/>
      <c r="DY363" s="109"/>
      <c r="DZ363" s="58"/>
      <c r="EA363" s="3"/>
      <c r="EB363" s="4"/>
      <c r="EC363" s="4"/>
      <c r="ED363" s="4"/>
      <c r="EE363" s="4"/>
      <c r="EF363" s="4"/>
      <c r="EG363" s="4"/>
      <c r="EH363" s="4"/>
      <c r="EI363" s="4"/>
      <c r="EJ363" s="4"/>
      <c r="EK363" s="4"/>
      <c r="EL363" s="4"/>
      <c r="EM363" s="4"/>
      <c r="EN363" s="4"/>
      <c r="EO363" s="4"/>
      <c r="EP363" s="5"/>
      <c r="EQ363" s="75">
        <f>EA363^3+EB363^3+EC363^3+ED363^3+EE363^3+EF363^3+EG363^3+EH363^3+EA364^3+EB364^3+EC364^3+ED364^3+EE364^3+EF364^3+EG364^3+EH364^3</f>
        <v>0</v>
      </c>
      <c r="ER363" s="76">
        <f t="shared" si="63"/>
        <v>0</v>
      </c>
      <c r="ES363" s="61"/>
      <c r="ET363" s="81"/>
      <c r="EU363" s="82"/>
      <c r="EV363" s="82"/>
      <c r="EW363" s="82"/>
      <c r="EX363" s="82"/>
      <c r="EY363" s="82"/>
      <c r="EZ363" s="82"/>
      <c r="FA363" s="82"/>
      <c r="FB363" s="82"/>
      <c r="FC363" s="82"/>
      <c r="FD363" s="82"/>
      <c r="FE363" s="82"/>
      <c r="FF363" s="82"/>
      <c r="FG363" s="82"/>
      <c r="FH363" s="82"/>
      <c r="FI363" s="86"/>
      <c r="FJ363" s="66"/>
      <c r="FK363" s="51"/>
    </row>
    <row r="364" spans="9:167" x14ac:dyDescent="0.2">
      <c r="I364" s="109"/>
      <c r="J364" s="58"/>
      <c r="K364" s="7">
        <f>F240</f>
        <v>227</v>
      </c>
      <c r="L364" s="8">
        <f>F43</f>
        <v>30</v>
      </c>
      <c r="M364" s="8">
        <f>F143</f>
        <v>130</v>
      </c>
      <c r="N364" s="8">
        <f>F140</f>
        <v>127</v>
      </c>
      <c r="O364" s="8">
        <f>F197</f>
        <v>184</v>
      </c>
      <c r="P364" s="8">
        <f>F86</f>
        <v>73</v>
      </c>
      <c r="Q364" s="8">
        <f>F226</f>
        <v>213</v>
      </c>
      <c r="R364" s="8">
        <f>F57</f>
        <v>44</v>
      </c>
      <c r="S364" s="8">
        <f>F50</f>
        <v>37</v>
      </c>
      <c r="T364" s="8">
        <f>F233</f>
        <v>220</v>
      </c>
      <c r="U364" s="8">
        <f>F85</f>
        <v>72</v>
      </c>
      <c r="V364" s="8">
        <f>F198</f>
        <v>185</v>
      </c>
      <c r="W364" s="8">
        <f>F127</f>
        <v>114</v>
      </c>
      <c r="X364" s="8">
        <f>F156</f>
        <v>143</v>
      </c>
      <c r="Y364" s="8">
        <f>F32</f>
        <v>19</v>
      </c>
      <c r="Z364" s="9">
        <f>F251</f>
        <v>238</v>
      </c>
      <c r="AA364" s="75">
        <f>S363^3+T363^3+U363^3+V363^3+W363^3+X363^3+Y363^3+Z363^3+S364^3+T364^3+U364^3+V364^3+W364^3+X364^3+Y364^3+Z364^3</f>
        <v>67634176</v>
      </c>
      <c r="AB364" s="76">
        <f t="shared" si="60"/>
        <v>67634176</v>
      </c>
      <c r="AC364" s="61"/>
      <c r="AD364" s="116" t="s">
        <v>260</v>
      </c>
      <c r="AE364" s="117" t="s">
        <v>261</v>
      </c>
      <c r="AF364" s="117" t="s">
        <v>262</v>
      </c>
      <c r="AG364" s="117" t="s">
        <v>263</v>
      </c>
      <c r="AH364" s="118" t="s">
        <v>228</v>
      </c>
      <c r="AI364" s="118" t="s">
        <v>229</v>
      </c>
      <c r="AJ364" s="118" t="s">
        <v>230</v>
      </c>
      <c r="AK364" s="118" t="s">
        <v>231</v>
      </c>
      <c r="AL364" s="117" t="s">
        <v>165</v>
      </c>
      <c r="AM364" s="117" t="s">
        <v>164</v>
      </c>
      <c r="AN364" s="117" t="s">
        <v>163</v>
      </c>
      <c r="AO364" s="117" t="s">
        <v>162</v>
      </c>
      <c r="AP364" s="118" t="s">
        <v>198</v>
      </c>
      <c r="AQ364" s="118" t="s">
        <v>197</v>
      </c>
      <c r="AR364" s="118" t="s">
        <v>196</v>
      </c>
      <c r="AS364" s="119" t="s">
        <v>195</v>
      </c>
      <c r="AT364" s="32"/>
      <c r="AU364" s="115"/>
      <c r="AW364" s="109"/>
      <c r="AX364" s="58"/>
      <c r="AY364" s="7"/>
      <c r="AZ364" s="8"/>
      <c r="BA364" s="8"/>
      <c r="BB364" s="8"/>
      <c r="BC364" s="8"/>
      <c r="BD364" s="8"/>
      <c r="BE364" s="8"/>
      <c r="BF364" s="8"/>
      <c r="BG364" s="8"/>
      <c r="BH364" s="8"/>
      <c r="BI364" s="8"/>
      <c r="BJ364" s="8"/>
      <c r="BK364" s="8"/>
      <c r="BL364" s="8"/>
      <c r="BM364" s="8"/>
      <c r="BN364" s="9"/>
      <c r="BO364" s="75">
        <f>BG363^3+BH363^3+BI363^3+BJ363^3+BK363^3+BL363^3+BM363^3+BN363^3+BG364^3+BH364^3+BI364^3+BJ364^3+BK364^3+BL364^3+BM364^3+BN364^3</f>
        <v>0</v>
      </c>
      <c r="BP364" s="76">
        <f t="shared" si="61"/>
        <v>0</v>
      </c>
      <c r="BQ364" s="61"/>
      <c r="BR364" s="116"/>
      <c r="BS364" s="117"/>
      <c r="BT364" s="117"/>
      <c r="BU364" s="117"/>
      <c r="BV364" s="117"/>
      <c r="BW364" s="117"/>
      <c r="BX364" s="117"/>
      <c r="BY364" s="117"/>
      <c r="BZ364" s="118"/>
      <c r="CA364" s="118"/>
      <c r="CB364" s="118"/>
      <c r="CC364" s="118"/>
      <c r="CD364" s="118"/>
      <c r="CE364" s="118"/>
      <c r="CF364" s="118"/>
      <c r="CG364" s="119"/>
      <c r="CH364" s="32"/>
      <c r="CI364" s="115"/>
      <c r="CK364" s="109"/>
      <c r="CL364" s="58"/>
      <c r="CM364" s="7"/>
      <c r="CN364" s="8"/>
      <c r="CO364" s="8"/>
      <c r="CP364" s="8"/>
      <c r="CQ364" s="8"/>
      <c r="CR364" s="8"/>
      <c r="CS364" s="8"/>
      <c r="CT364" s="8"/>
      <c r="CU364" s="8"/>
      <c r="CV364" s="8"/>
      <c r="CW364" s="8"/>
      <c r="CX364" s="8"/>
      <c r="CY364" s="8"/>
      <c r="CZ364" s="8"/>
      <c r="DA364" s="8"/>
      <c r="DB364" s="9"/>
      <c r="DC364" s="75">
        <f>CU363^3+CV363^3+CW363^3+CX363^3+CY363^3+CZ363^3+DA363^3+DB363^3+CU364^3+CV364^3+CW364^3+CX364^3+CY364^3+CZ364^3+DA364^3+DB364^3</f>
        <v>0</v>
      </c>
      <c r="DD364" s="76">
        <f t="shared" si="62"/>
        <v>0</v>
      </c>
      <c r="DE364" s="61"/>
      <c r="DF364" s="116"/>
      <c r="DG364" s="117"/>
      <c r="DH364" s="118"/>
      <c r="DI364" s="118"/>
      <c r="DJ364" s="117"/>
      <c r="DK364" s="117"/>
      <c r="DL364" s="118"/>
      <c r="DM364" s="118"/>
      <c r="DN364" s="117"/>
      <c r="DO364" s="117"/>
      <c r="DP364" s="118"/>
      <c r="DQ364" s="118"/>
      <c r="DR364" s="117"/>
      <c r="DS364" s="117"/>
      <c r="DT364" s="118"/>
      <c r="DU364" s="119"/>
      <c r="DV364" s="32"/>
      <c r="DW364" s="115"/>
      <c r="DY364" s="109"/>
      <c r="DZ364" s="58"/>
      <c r="EA364" s="7"/>
      <c r="EB364" s="8"/>
      <c r="EC364" s="8"/>
      <c r="ED364" s="8"/>
      <c r="EE364" s="8"/>
      <c r="EF364" s="8"/>
      <c r="EG364" s="8"/>
      <c r="EH364" s="8"/>
      <c r="EI364" s="8"/>
      <c r="EJ364" s="8"/>
      <c r="EK364" s="8"/>
      <c r="EL364" s="8"/>
      <c r="EM364" s="8"/>
      <c r="EN364" s="8"/>
      <c r="EO364" s="8"/>
      <c r="EP364" s="9"/>
      <c r="EQ364" s="75">
        <f>EI363^3+EJ363^3+EK363^3+EL363^3+EM363^3+EN363^3+EO363^3+EP363^3+EI364^3+EJ364^3+EK364^3+EL364^3+EM364^3+EN364^3+EO364^3+EP364^3</f>
        <v>0</v>
      </c>
      <c r="ER364" s="76">
        <f t="shared" si="63"/>
        <v>0</v>
      </c>
      <c r="ES364" s="61"/>
      <c r="ET364" s="116"/>
      <c r="EU364" s="117"/>
      <c r="EV364" s="117"/>
      <c r="EW364" s="117"/>
      <c r="EX364" s="117"/>
      <c r="EY364" s="117"/>
      <c r="EZ364" s="117"/>
      <c r="FA364" s="117"/>
      <c r="FB364" s="117"/>
      <c r="FC364" s="117"/>
      <c r="FD364" s="117"/>
      <c r="FE364" s="117"/>
      <c r="FF364" s="117"/>
      <c r="FG364" s="117"/>
      <c r="FH364" s="117"/>
      <c r="FI364" s="120"/>
      <c r="FJ364" s="32"/>
      <c r="FK364" s="115"/>
    </row>
    <row r="365" spans="9:167" x14ac:dyDescent="0.2">
      <c r="I365" s="109"/>
      <c r="J365" s="58"/>
      <c r="K365" s="121">
        <f>K349^3+K350^3+K351^3+K352^3+K353^3+K354^3+K355^3+K356^3+L349^3+L350^3+L351^3+L352^3+L353^3+L354^3+L355^3+L356^3</f>
        <v>67634176</v>
      </c>
      <c r="L365" s="122">
        <f>K364^3+K363^3+K362^3+K361^3+K360^3+K359^3+K358^3+K357^3+L364^3+L363^3+L362^3+L361^3+L360^3+L359^3+L358^3+L357^3</f>
        <v>67634176</v>
      </c>
      <c r="M365" s="122">
        <f>M349^3+M350^3+M351^3+M352^3+M353^3+M354^3+M355^3+M356^3+N349^3+N350^3+N351^3+N352^3+N353^3+N354^3+N355^3+N356^3</f>
        <v>67634176</v>
      </c>
      <c r="N365" s="122">
        <f>M364^3+M363^3+M362^3+M361^3+M360^3+M359^3+M358^3+M357^3+N364^3+N363^3+N362^3+N361^3+N360^3+N359^3+N358^3+N357^3</f>
        <v>67634176</v>
      </c>
      <c r="O365" s="122">
        <f>O349^3+O350^3+O351^3+O352^3+O353^3+O354^3+O355^3+O356^3+P349^3+P350^3+P351^3+P352^3+P353^3+P354^3+P355^3+P356^3</f>
        <v>67634176</v>
      </c>
      <c r="P365" s="122">
        <f>O364^3+O363^3+O362^3+O361^3+O360^3+O359^3+O358^3+O357^3+P364^3+P363^3+P362^3+P361^3+P360^3+P359^3+P358^3+P357^3</f>
        <v>67634176</v>
      </c>
      <c r="Q365" s="122">
        <f>Q349^3+Q350^3+Q351^3+Q352^3+Q353^3+Q354^3+Q355^3+Q356^3+R349^3+R350^3+R351^3+R352^3+R353^3+R354^3+R355^3+R356^3</f>
        <v>67634176</v>
      </c>
      <c r="R365" s="122">
        <f>Q364^3+Q363^3+Q362^3+Q361^3+Q360^3+Q359^3+Q358^3+Q357^3+R364^3+R363^3+R362^3+R361^3+R360^3+R359^3+R358^3+R357^3</f>
        <v>67634176</v>
      </c>
      <c r="S365" s="122">
        <f>S349^3+S350^3+S351^3+S352^3+S353^3+S354^3+S355^3+S356^3+T349^3+T350^3+T351^3+T352^3+T353^3+T354^3+T355^3+T356^3</f>
        <v>67634176</v>
      </c>
      <c r="T365" s="122">
        <f>S364^3+S363^3+S362^3+S361^3+S360^3+S359^3+S358^3+S357^3+T364^3+T363^3+T362^3+T361^3+T360^3+T359^3+T358^3+T357^3</f>
        <v>67634176</v>
      </c>
      <c r="U365" s="122">
        <f>U349^3+U350^3+U351^3+U352^3+U353^3+U354^3+U355^3+U356^3+V349^3+V350^3+V351^3+V352^3+V353^3+V354^3+V355^3+V356^3</f>
        <v>67634176</v>
      </c>
      <c r="V365" s="122">
        <f>U364^3+U363^3+U362^3+U361^3+U360^3+U359^3+U358^3+U357^3+V364^3+V363^3+V362^3+V361^3+V360^3+V359^3+V358^3+V357^3</f>
        <v>67634176</v>
      </c>
      <c r="W365" s="122">
        <f>W349^3+W350^3+W351^3+W352^3+W353^3+W354^3+W355^3+W356^3+X349^3+X350^3+X351^3+X352^3+X353^3+X354^3+X355^3+X356^3</f>
        <v>67634176</v>
      </c>
      <c r="X365" s="122">
        <f>W364^3+W363^3+W362^3+W361^3+W360^3+W359^3+W358^3+W357^3+X364^3+X363^3+X362^3+X361^3+X360^3+X359^3+X358^3+X357^3</f>
        <v>67634176</v>
      </c>
      <c r="Y365" s="122">
        <f>Y349^3+Y350^3+Y351^3+Y352^3+Y353^3+Y354^3+Y355^3+Y356^3+Z349^3+Z350^3+Z351^3+Z352^3+Z353^3+Z354^3+Z355^3+Z356^3</f>
        <v>67634176</v>
      </c>
      <c r="Z365" s="123">
        <f>Y364^3+Y363^3+Y362^3+Y361^3+Y360^3+Y359^3+Y358^3+Y357^3+Z364^3+Z363^3+Z362^3+Z361^3+Z360^3+Z359^3+Z358^3+Z357^3</f>
        <v>67634176</v>
      </c>
      <c r="AA365" s="124">
        <f>SUMSQ(K349,L350,M351,N352,O353,P354,Q355,R356,S357,T358,U359,V360,W361,X362,Y363,Z364)</f>
        <v>351576</v>
      </c>
      <c r="AB365" s="125">
        <f>SUMSQ(K357,L358,M359,N360,O361,P362,Q363,R364,S349,T350,U351,V352,W353,X354,Y355,Z356)</f>
        <v>351576</v>
      </c>
      <c r="AC365" s="52"/>
      <c r="AD365" s="126"/>
      <c r="AE365" s="126"/>
      <c r="AF365" s="126"/>
      <c r="AG365" s="126"/>
      <c r="AH365" s="126"/>
      <c r="AI365" s="126"/>
      <c r="AJ365" s="126"/>
      <c r="AK365" s="126"/>
      <c r="AL365" s="126"/>
      <c r="AM365" s="126"/>
      <c r="AN365" s="126"/>
      <c r="AO365" s="126"/>
      <c r="AP365" s="126"/>
      <c r="AQ365" s="126"/>
      <c r="AR365" s="126"/>
      <c r="AS365" s="126"/>
      <c r="AT365" s="32"/>
      <c r="AU365" s="115"/>
      <c r="AW365" s="109"/>
      <c r="AX365" s="58"/>
      <c r="AY365" s="121">
        <f>AY349^3+AY350^3+AY351^3+AY352^3+AY353^3+AY354^3+AY355^3+AY356^3+AZ349^3+AZ350^3+AZ351^3+AZ352^3+AZ353^3+AZ354^3+AZ355^3+AZ356^3</f>
        <v>0</v>
      </c>
      <c r="AZ365" s="122">
        <f>AY364^3+AY363^3+AY362^3+AY361^3+AY360^3+AY359^3+AY358^3+AY357^3+AZ364^3+AZ363^3+AZ362^3+AZ361^3+AZ360^3+AZ359^3+AZ358^3+AZ357^3</f>
        <v>0</v>
      </c>
      <c r="BA365" s="122">
        <f>BA349^3+BA350^3+BA351^3+BA352^3+BA353^3+BA354^3+BA355^3+BA356^3+BB349^3+BB350^3+BB351^3+BB352^3+BB353^3+BB354^3+BB355^3+BB356^3</f>
        <v>0</v>
      </c>
      <c r="BB365" s="122">
        <f>BA364^3+BA363^3+BA362^3+BA361^3+BA360^3+BA359^3+BA358^3+BA357^3+BB364^3+BB363^3+BB362^3+BB361^3+BB360^3+BB359^3+BB358^3+BB357^3</f>
        <v>0</v>
      </c>
      <c r="BC365" s="122">
        <f>BC349^3+BC350^3+BC351^3+BC352^3+BC353^3+BC354^3+BC355^3+BC356^3+BD349^3+BD350^3+BD351^3+BD352^3+BD353^3+BD354^3+BD355^3+BD356^3</f>
        <v>0</v>
      </c>
      <c r="BD365" s="122">
        <f>BC364^3+BC363^3+BC362^3+BC361^3+BC360^3+BC359^3+BC358^3+BC357^3+BD364^3+BD363^3+BD362^3+BD361^3+BD360^3+BD359^3+BD358^3+BD357^3</f>
        <v>0</v>
      </c>
      <c r="BE365" s="122">
        <f>BE349^3+BE350^3+BE351^3+BE352^3+BE353^3+BE354^3+BE355^3+BE356^3+BF349^3+BF350^3+BF351^3+BF352^3+BF353^3+BF354^3+BF355^3+BF356^3</f>
        <v>0</v>
      </c>
      <c r="BF365" s="122">
        <f>BE364^3+BE363^3+BE362^3+BE361^3+BE360^3+BE359^3+BE358^3+BE357^3+BF364^3+BF363^3+BF362^3+BF361^3+BF360^3+BF359^3+BF358^3+BF357^3</f>
        <v>0</v>
      </c>
      <c r="BG365" s="122">
        <f>BG349^3+BG350^3+BG351^3+BG352^3+BG353^3+BG354^3+BG355^3+BG356^3+BH349^3+BH350^3+BH351^3+BH352^3+BH353^3+BH354^3+BH355^3+BH356^3</f>
        <v>0</v>
      </c>
      <c r="BH365" s="122">
        <f>BG364^3+BG363^3+BG362^3+BG361^3+BG360^3+BG359^3+BG358^3+BG357^3+BH364^3+BH363^3+BH362^3+BH361^3+BH360^3+BH359^3+BH358^3+BH357^3</f>
        <v>0</v>
      </c>
      <c r="BI365" s="122">
        <f>BI349^3+BI350^3+BI351^3+BI352^3+BI353^3+BI354^3+BI355^3+BI356^3+BJ349^3+BJ350^3+BJ351^3+BJ352^3+BJ353^3+BJ354^3+BJ355^3+BJ356^3</f>
        <v>0</v>
      </c>
      <c r="BJ365" s="122">
        <f>BI364^3+BI363^3+BI362^3+BI361^3+BI360^3+BI359^3+BI358^3+BI357^3+BJ364^3+BJ363^3+BJ362^3+BJ361^3+BJ360^3+BJ359^3+BJ358^3+BJ357^3</f>
        <v>0</v>
      </c>
      <c r="BK365" s="122">
        <f>BK349^3+BK350^3+BK351^3+BK352^3+BK353^3+BK354^3+BK355^3+BK356^3+BL349^3+BL350^3+BL351^3+BL352^3+BL353^3+BL354^3+BL355^3+BL356^3</f>
        <v>0</v>
      </c>
      <c r="BL365" s="122">
        <f>BK364^3+BK363^3+BK362^3+BK361^3+BK360^3+BK359^3+BK358^3+BK357^3+BL364^3+BL363^3+BL362^3+BL361^3+BL360^3+BL359^3+BL358^3+BL357^3</f>
        <v>0</v>
      </c>
      <c r="BM365" s="122">
        <f>BM349^3+BM350^3+BM351^3+BM352^3+BM353^3+BM354^3+BM355^3+BM356^3+BN349^3+BN350^3+BN351^3+BN352^3+BN353^3+BN354^3+BN355^3+BN356^3</f>
        <v>0</v>
      </c>
      <c r="BN365" s="123">
        <f>BM364^3+BM363^3+BM362^3+BM361^3+BM360^3+BM359^3+BM358^3+BM357^3+BN364^3+BN363^3+BN362^3+BN361^3+BN360^3+BN359^3+BN358^3+BN357^3</f>
        <v>0</v>
      </c>
      <c r="BO365" s="124">
        <f>SUMSQ(AY349,AZ350,BA351,BB352,BC353,BD354,BE355,BF356,BG357,BH358,BI359,BJ360,BK361,BL362,BM363,BN364)</f>
        <v>0</v>
      </c>
      <c r="BP365" s="125">
        <f>SUMSQ(AY357,AZ358,BA359,BB360,BC361,BD362,BE363,BF364,BG349,BH350,BI351,BJ352,BK353,BL354,BM355,BN356)</f>
        <v>0</v>
      </c>
      <c r="BQ365" s="52"/>
      <c r="BR365" s="126"/>
      <c r="BS365" s="126"/>
      <c r="BT365" s="126"/>
      <c r="BU365" s="126"/>
      <c r="BV365" s="126"/>
      <c r="BW365" s="126"/>
      <c r="BX365" s="126"/>
      <c r="BY365" s="126"/>
      <c r="BZ365" s="126"/>
      <c r="CA365" s="126"/>
      <c r="CB365" s="126"/>
      <c r="CC365" s="126"/>
      <c r="CD365" s="126"/>
      <c r="CE365" s="126"/>
      <c r="CF365" s="126"/>
      <c r="CG365" s="126"/>
      <c r="CH365" s="32"/>
      <c r="CI365" s="115"/>
      <c r="CK365" s="109"/>
      <c r="CL365" s="58"/>
      <c r="CM365" s="121">
        <f>CM349^3+CM350^3+CM351^3+CM352^3+CM353^3+CM354^3+CM355^3+CM356^3+CN349^3+CN350^3+CN351^3+CN352^3+CN353^3+CN354^3+CN355^3+CN356^3</f>
        <v>0</v>
      </c>
      <c r="CN365" s="122">
        <f>CM364^3+CM363^3+CM362^3+CM361^3+CM360^3+CM359^3+CM358^3+CM357^3+CN364^3+CN363^3+CN362^3+CN361^3+CN360^3+CN359^3+CN358^3+CN357^3</f>
        <v>0</v>
      </c>
      <c r="CO365" s="122">
        <f>CO349^3+CO350^3+CO351^3+CO352^3+CO353^3+CO354^3+CO355^3+CO356^3+CP349^3+CP350^3+CP351^3+CP352^3+CP353^3+CP354^3+CP355^3+CP356^3</f>
        <v>0</v>
      </c>
      <c r="CP365" s="122">
        <f>CO364^3+CO363^3+CO362^3+CO361^3+CO360^3+CO359^3+CO358^3+CO357^3+CP364^3+CP363^3+CP362^3+CP361^3+CP360^3+CP359^3+CP358^3+CP357^3</f>
        <v>0</v>
      </c>
      <c r="CQ365" s="122">
        <f>CQ349^3+CQ350^3+CQ351^3+CQ352^3+CQ353^3+CQ354^3+CQ355^3+CQ356^3+CR349^3+CR350^3+CR351^3+CR352^3+CR353^3+CR354^3+CR355^3+CR356^3</f>
        <v>0</v>
      </c>
      <c r="CR365" s="122">
        <f>CQ364^3+CQ363^3+CQ362^3+CQ361^3+CQ360^3+CQ359^3+CQ358^3+CQ357^3+CR364^3+CR363^3+CR362^3+CR361^3+CR360^3+CR359^3+CR358^3+CR357^3</f>
        <v>0</v>
      </c>
      <c r="CS365" s="122">
        <f>CS349^3+CS350^3+CS351^3+CS352^3+CS353^3+CS354^3+CS355^3+CS356^3+CT349^3+CT350^3+CT351^3+CT352^3+CT353^3+CT354^3+CT355^3+CT356^3</f>
        <v>0</v>
      </c>
      <c r="CT365" s="122">
        <f>CS364^3+CS363^3+CS362^3+CS361^3+CS360^3+CS359^3+CS358^3+CS357^3+CT364^3+CT363^3+CT362^3+CT361^3+CT360^3+CT359^3+CT358^3+CT357^3</f>
        <v>0</v>
      </c>
      <c r="CU365" s="122">
        <f>CU349^3+CU350^3+CU351^3+CU352^3+CU353^3+CU354^3+CU355^3+CU356^3+CV349^3+CV350^3+CV351^3+CV352^3+CV353^3+CV354^3+CV355^3+CV356^3</f>
        <v>0</v>
      </c>
      <c r="CV365" s="122">
        <f>CU364^3+CU363^3+CU362^3+CU361^3+CU360^3+CU359^3+CU358^3+CU357^3+CV364^3+CV363^3+CV362^3+CV361^3+CV360^3+CV359^3+CV358^3+CV357^3</f>
        <v>0</v>
      </c>
      <c r="CW365" s="122">
        <f>CW349^3+CW350^3+CW351^3+CW352^3+CW353^3+CW354^3+CW355^3+CW356^3+CX349^3+CX350^3+CX351^3+CX352^3+CX353^3+CX354^3+CX355^3+CX356^3</f>
        <v>0</v>
      </c>
      <c r="CX365" s="122">
        <f>CW364^3+CW363^3+CW362^3+CW361^3+CW360^3+CW359^3+CW358^3+CW357^3+CX364^3+CX363^3+CX362^3+CX361^3+CX360^3+CX359^3+CX358^3+CX357^3</f>
        <v>0</v>
      </c>
      <c r="CY365" s="122">
        <f>CY349^3+CY350^3+CY351^3+CY352^3+CY353^3+CY354^3+CY355^3+CY356^3+CZ349^3+CZ350^3+CZ351^3+CZ352^3+CZ353^3+CZ354^3+CZ355^3+CZ356^3</f>
        <v>0</v>
      </c>
      <c r="CZ365" s="122">
        <f>CY364^3+CY363^3+CY362^3+CY361^3+CY360^3+CY359^3+CY358^3+CY357^3+CZ364^3+CZ363^3+CZ362^3+CZ361^3+CZ360^3+CZ359^3+CZ358^3+CZ357^3</f>
        <v>0</v>
      </c>
      <c r="DA365" s="122">
        <f>DA349^3+DA350^3+DA351^3+DA352^3+DA353^3+DA354^3+DA355^3+DA356^3+DB349^3+DB350^3+DB351^3+DB352^3+DB353^3+DB354^3+DB355^3+DB356^3</f>
        <v>0</v>
      </c>
      <c r="DB365" s="123">
        <f>DA364^3+DA363^3+DA362^3+DA361^3+DA360^3+DA359^3+DA358^3+DA357^3+DB364^3+DB363^3+DB362^3+DB361^3+DB360^3+DB359^3+DB358^3+DB357^3</f>
        <v>0</v>
      </c>
      <c r="DC365" s="124">
        <f>SUMSQ(CM349,CN350,CO351,CP352,CQ353,CR354,CS355,CT356,CU357,CV358,CW359,CX360,CY361,CZ362,DA363,DB364)</f>
        <v>0</v>
      </c>
      <c r="DD365" s="125">
        <f>SUMSQ(CM357,CN358,CO359,CP360,CQ361,CR362,CS363,CT364,CU349,CV350,CW351,CX352,CY353,CZ354,DA355,DB356)</f>
        <v>0</v>
      </c>
      <c r="DE365" s="52"/>
      <c r="DF365" s="126"/>
      <c r="DG365" s="126"/>
      <c r="DH365" s="126"/>
      <c r="DI365" s="126"/>
      <c r="DJ365" s="126"/>
      <c r="DK365" s="126"/>
      <c r="DL365" s="126"/>
      <c r="DM365" s="126"/>
      <c r="DN365" s="126"/>
      <c r="DO365" s="126"/>
      <c r="DP365" s="126"/>
      <c r="DQ365" s="126"/>
      <c r="DR365" s="126"/>
      <c r="DS365" s="126"/>
      <c r="DT365" s="126"/>
      <c r="DU365" s="126"/>
      <c r="DV365" s="32"/>
      <c r="DW365" s="115"/>
      <c r="DY365" s="109"/>
      <c r="DZ365" s="58"/>
      <c r="EA365" s="121">
        <f>EA349^3+EA350^3+EA351^3+EA352^3+EA353^3+EA354^3+EA355^3+EA356^3+EB349^3+EB350^3+EB351^3+EB352^3+EB353^3+EB354^3+EB355^3+EB356^3</f>
        <v>0</v>
      </c>
      <c r="EB365" s="122">
        <f>EA364^3+EA363^3+EA362^3+EA361^3+EA360^3+EA359^3+EA358^3+EA357^3+EB364^3+EB363^3+EB362^3+EB361^3+EB360^3+EB359^3+EB358^3+EB357^3</f>
        <v>0</v>
      </c>
      <c r="EC365" s="122">
        <f>EC349^3+EC350^3+EC351^3+EC352^3+EC353^3+EC354^3+EC355^3+EC356^3+ED349^3+ED350^3+ED351^3+ED352^3+ED353^3+ED354^3+ED355^3+ED356^3</f>
        <v>0</v>
      </c>
      <c r="ED365" s="122">
        <f>EC364^3+EC363^3+EC362^3+EC361^3+EC360^3+EC359^3+EC358^3+EC357^3+ED364^3+ED363^3+ED362^3+ED361^3+ED360^3+ED359^3+ED358^3+ED357^3</f>
        <v>0</v>
      </c>
      <c r="EE365" s="122">
        <f>EE349^3+EE350^3+EE351^3+EE352^3+EE353^3+EE354^3+EE355^3+EE356^3+EF349^3+EF350^3+EF351^3+EF352^3+EF353^3+EF354^3+EF355^3+EF356^3</f>
        <v>0</v>
      </c>
      <c r="EF365" s="122">
        <f>EE364^3+EE363^3+EE362^3+EE361^3+EE360^3+EE359^3+EE358^3+EE357^3+EF364^3+EF363^3+EF362^3+EF361^3+EF360^3+EF359^3+EF358^3+EF357^3</f>
        <v>0</v>
      </c>
      <c r="EG365" s="122">
        <f>EG349^3+EG350^3+EG351^3+EG352^3+EG353^3+EG354^3+EG355^3+EG356^3+EH349^3+EH350^3+EH351^3+EH352^3+EH353^3+EH354^3+EH355^3+EH356^3</f>
        <v>0</v>
      </c>
      <c r="EH365" s="122">
        <f>EG364^3+EG363^3+EG362^3+EG361^3+EG360^3+EG359^3+EG358^3+EG357^3+EH364^3+EH363^3+EH362^3+EH361^3+EH360^3+EH359^3+EH358^3+EH357^3</f>
        <v>0</v>
      </c>
      <c r="EI365" s="122">
        <f>EI349^3+EI350^3+EI351^3+EI352^3+EI353^3+EI354^3+EI355^3+EI356^3+EJ349^3+EJ350^3+EJ351^3+EJ352^3+EJ353^3+EJ354^3+EJ355^3+EJ356^3</f>
        <v>0</v>
      </c>
      <c r="EJ365" s="122">
        <f>EI364^3+EI363^3+EI362^3+EI361^3+EI360^3+EI359^3+EI358^3+EI357^3+EJ364^3+EJ363^3+EJ362^3+EJ361^3+EJ360^3+EJ359^3+EJ358^3+EJ357^3</f>
        <v>0</v>
      </c>
      <c r="EK365" s="122">
        <f>EK349^3+EK350^3+EK351^3+EK352^3+EK353^3+EK354^3+EK355^3+EK356^3+EL349^3+EL350^3+EL351^3+EL352^3+EL353^3+EL354^3+EL355^3+EL356^3</f>
        <v>0</v>
      </c>
      <c r="EL365" s="122">
        <f>EK364^3+EK363^3+EK362^3+EK361^3+EK360^3+EK359^3+EK358^3+EK357^3+EL364^3+EL363^3+EL362^3+EL361^3+EL360^3+EL359^3+EL358^3+EL357^3</f>
        <v>0</v>
      </c>
      <c r="EM365" s="122">
        <f>EM349^3+EM350^3+EM351^3+EM352^3+EM353^3+EM354^3+EM355^3+EM356^3+EN349^3+EN350^3+EN351^3+EN352^3+EN353^3+EN354^3+EN355^3+EN356^3</f>
        <v>0</v>
      </c>
      <c r="EN365" s="122">
        <f>EM364^3+EM363^3+EM362^3+EM361^3+EM360^3+EM359^3+EM358^3+EM357^3+EN364^3+EN363^3+EN362^3+EN361^3+EN360^3+EN359^3+EN358^3+EN357^3</f>
        <v>0</v>
      </c>
      <c r="EO365" s="122">
        <f>EO349^3+EO350^3+EO351^3+EO352^3+EO353^3+EO354^3+EO355^3+EO356^3+EP349^3+EP350^3+EP351^3+EP352^3+EP353^3+EP354^3+EP355^3+EP356^3</f>
        <v>0</v>
      </c>
      <c r="EP365" s="123">
        <f>EO364^3+EO363^3+EO362^3+EO361^3+EO360^3+EO359^3+EO358^3+EO357^3+EP364^3+EP363^3+EP362^3+EP361^3+EP360^3+EP359^3+EP358^3+EP357^3</f>
        <v>0</v>
      </c>
      <c r="EQ365" s="124">
        <f>SUMSQ(EA349,EB350,EC351,ED352,EE353,EF354,EG355,EH356,EI357,EJ358,EK359,EL360,EM361,EN362,EO363,EP364)</f>
        <v>0</v>
      </c>
      <c r="ER365" s="125">
        <f>SUMSQ(EA357,EB358,EC359,ED360,EE361,EF362,EG363,EH364,EI349,EJ350,EK351,EL352,EM353,EN354,EO355,EP356)</f>
        <v>0</v>
      </c>
      <c r="ES365" s="52"/>
      <c r="ET365" s="126"/>
      <c r="EU365" s="126"/>
      <c r="EV365" s="126"/>
      <c r="EW365" s="126"/>
      <c r="EX365" s="126"/>
      <c r="EY365" s="126"/>
      <c r="EZ365" s="126"/>
      <c r="FA365" s="126"/>
      <c r="FB365" s="126"/>
      <c r="FC365" s="126"/>
      <c r="FD365" s="126"/>
      <c r="FE365" s="126"/>
      <c r="FF365" s="126"/>
      <c r="FG365" s="126"/>
      <c r="FH365" s="126"/>
      <c r="FI365" s="126"/>
      <c r="FJ365" s="32"/>
      <c r="FK365" s="115"/>
    </row>
    <row r="366" spans="9:167" ht="13.5" thickBot="1" x14ac:dyDescent="0.25">
      <c r="I366" s="109"/>
      <c r="J366" s="58"/>
      <c r="K366" s="127">
        <f>K349^3+L349^3+M349^3+N349^3+K350^3+L350^3+M350^3+N350^3+K351^3+L351^3+M351^3+N351^3+K352^3+L352^3+M352^3+N352^3</f>
        <v>67634176</v>
      </c>
      <c r="L366" s="128">
        <f>K353^3+L353^3+M353^3+N353^3+K354^3+L354^3+M354^3+N354^3+K355^3+L355^3+M355^3+N355^3+K356^3+L356^3+M356^3+N356^3</f>
        <v>67634176</v>
      </c>
      <c r="M366" s="128">
        <f>K357^3+L357^3+M357^3+N357^3+K358^3+L358^3+M358^3+N358^3+K359^3+L359^3+M359^3+N359^3+K360^3+L360^3+M360^3+N360^3</f>
        <v>67634176</v>
      </c>
      <c r="N366" s="128">
        <f>K361^3+L361^3+M361^3+N361^3+K362^3+L362^3+M362^3+N362^3+K363^3+L363^3+M363^3+N363^3+K364^3+L364^3+M364^3+N364^3</f>
        <v>67634176</v>
      </c>
      <c r="O366" s="128">
        <f>O349^3+P349^3+Q349^3+R349^3+O350^3+P350^3+Q350^3+R350^3+O351^3+P351^3+Q351^3+R351^3+O352^3+P352^3+Q352^3+R352^3</f>
        <v>67634176</v>
      </c>
      <c r="P366" s="128">
        <f>O353^3+P353^3+Q353^3+R353^3+O354^3+P354^3+Q354^3+R354^3+O355^3+P355^3+Q355^3+R355^3+O356^3+P356^3+Q356^3+R356^3</f>
        <v>67634176</v>
      </c>
      <c r="Q366" s="128">
        <f>O357^3+P357^3+Q357^3+R357^3+O358^3+P358^3+Q358^3+R358^3+O359^3+P359^3+Q359^3+R359^3+O360^3+P360^3+Q360^3+R360^3</f>
        <v>67634176</v>
      </c>
      <c r="R366" s="128">
        <f>O361^3+P361^3+Q361^3+R361^3+O362^3+P362^3+Q362^3+R362^3+O363^3+P363^3+Q363^3+R363^3+O364^3+P364^3+Q364^3+R364^3</f>
        <v>67634176</v>
      </c>
      <c r="S366" s="128">
        <f>S349^3+T349^3+U349^3+V349^3+S350^3+T350^3+U350^3+V350^3+S351^3+T351^3+U351^3+V351^3+S352^3+T352^3+U352^3+V352^3</f>
        <v>67634176</v>
      </c>
      <c r="T366" s="128">
        <f>S353^3+T353^3+U353^3+V353^3+S354^3+T354^3+U354^3+V354^3+S355^3+T355^3+U355^3+V355^3+S356^3+T356^3+U356^3+V356^3</f>
        <v>67634176</v>
      </c>
      <c r="U366" s="128">
        <f>S357^3+T357^3+U357^3+V357^3+S358^3+T358^3+U358^3+V358^3+S359^3+T359^3+U359^3+V359^3+S360^3+T360^3+U360^3+V360^3</f>
        <v>67634176</v>
      </c>
      <c r="V366" s="128">
        <f>S361^3+T361^3+U361^3+V361^3+S362^3+T362^3+U362^3+V362^3+S363^3+T363^3+U363^3+V363^3+S364^3+T364^3+U364^3+V364^3</f>
        <v>67634176</v>
      </c>
      <c r="W366" s="128">
        <f>W349^3+X349^3+Y349^3+Z349^3+W350^3+X350^3+Y350^3+Z350^3+W351^3+X351^3+Y351^3+Z351^3+W352^3+X352^3+Y352^3+Z352^3</f>
        <v>67634176</v>
      </c>
      <c r="X366" s="128">
        <f>W353^3+X353^3+Y353^3+Z353^3+W354^3+X354^3+Y354^3+Z354^3+W355^3+X355^3+Y355^3+Z355^3+W356^3+X356^3+Y356^3+Z356^3</f>
        <v>67634176</v>
      </c>
      <c r="Y366" s="128">
        <f>W357^3+X357^3+Y357^3+Z357^3+W358^3+X358^3+Y358^3+Z358^3+W359^3+X359^3+Y359^3+Z359^3+W360^3+X360^3+Y360^3+Z360^3</f>
        <v>67634176</v>
      </c>
      <c r="Z366" s="128">
        <f>W361^3+X361^3+Y361^3+Z361^3+W362^3+X362^3+Y362^3+Z362^3+W363^3+X363^3+Y363^3+Z363^3+W364^3+X364^3+Y364^3+Z364^3</f>
        <v>67634176</v>
      </c>
      <c r="AA366" s="129">
        <f>SUMSQ(K364,L363,M362,N361,O360,P359,Q358,R357,S356,T355,U354,V353,W352,X351,Y350,BN348,Z349)</f>
        <v>351576</v>
      </c>
      <c r="AB366" s="130">
        <f>SUMSQ(K356,L355,M354,N353,O352,P351,Q350,R349,S364,T363,U362,V361,W360,X359,Y358,Z357)</f>
        <v>351576</v>
      </c>
      <c r="AC366" s="32"/>
      <c r="AD366" s="131" t="s">
        <v>89</v>
      </c>
      <c r="AE366" s="131" t="s">
        <v>71</v>
      </c>
      <c r="AF366" s="131" t="s">
        <v>128</v>
      </c>
      <c r="AG366" s="131" t="s">
        <v>138</v>
      </c>
      <c r="AH366" s="131" t="s">
        <v>152</v>
      </c>
      <c r="AI366" s="131" t="s">
        <v>186</v>
      </c>
      <c r="AJ366" s="131" t="s">
        <v>216</v>
      </c>
      <c r="AK366" s="131" t="s">
        <v>249</v>
      </c>
      <c r="AL366" s="131" t="s">
        <v>9</v>
      </c>
      <c r="AM366" s="131" t="s">
        <v>24</v>
      </c>
      <c r="AN366" s="131" t="s">
        <v>27</v>
      </c>
      <c r="AO366" s="131" t="s">
        <v>30</v>
      </c>
      <c r="AP366" s="131" t="s">
        <v>202</v>
      </c>
      <c r="AQ366" s="131" t="s">
        <v>205</v>
      </c>
      <c r="AR366" s="131" t="s">
        <v>192</v>
      </c>
      <c r="AS366" s="131" t="s">
        <v>195</v>
      </c>
      <c r="AT366" s="32"/>
      <c r="AU366" s="115"/>
      <c r="AW366" s="109"/>
      <c r="AX366" s="58"/>
      <c r="AY366" s="127">
        <f>AY349^3+AZ349^3+BA349^3+BB349^3+AY350^3+AZ350^3+BA350^3+BB350^3+AY351^3+AZ351^3+BA351^3+BB351^3+AY352^3+AZ352^3+BA352^3+BB352^3</f>
        <v>0</v>
      </c>
      <c r="AZ366" s="128">
        <f>AY353^3+AZ353^3+BA353^3+BB353^3+AY354^3+AZ354^3+BA354^3+BB354^3+AY355^3+AZ355^3+BA355^3+BB355^3+AY356^3+AZ356^3+BA356^3+BB356^3</f>
        <v>0</v>
      </c>
      <c r="BA366" s="128">
        <f>AY357^3+AZ357^3+BA357^3+BB357^3+AY358^3+AZ358^3+BA358^3+BB358^3+AY359^3+AZ359^3+BA359^3+BB359^3+AY360^3+AZ360^3+BA360^3+BB360^3</f>
        <v>0</v>
      </c>
      <c r="BB366" s="128">
        <f>AY361^3+AZ361^3+BA361^3+BB361^3+AY362^3+AZ362^3+BA362^3+BB362^3+AY363^3+AZ363^3+BA363^3+BB363^3+AY364^3+AZ364^3+BA364^3+BB364^3</f>
        <v>0</v>
      </c>
      <c r="BC366" s="128">
        <f>BC349^3+BD349^3+BE349^3+BF349^3+BC350^3+BD350^3+BE350^3+BF350^3+BC351^3+BD351^3+BE351^3+BF351^3+BC352^3+BD352^3+BE352^3+BF352^3</f>
        <v>0</v>
      </c>
      <c r="BD366" s="128">
        <f>BC353^3+BD353^3+BE353^3+BF353^3+BC354^3+BD354^3+BE354^3+BF354^3+BC355^3+BD355^3+BE355^3+BF355^3+BC356^3+BD356^3+BE356^3+BF356^3</f>
        <v>0</v>
      </c>
      <c r="BE366" s="128">
        <f>BC357^3+BD357^3+BE357^3+BF357^3+BC358^3+BD358^3+BE358^3+BF358^3+BC359^3+BD359^3+BE359^3+BF359^3+BC360^3+BD360^3+BE360^3+BF360^3</f>
        <v>0</v>
      </c>
      <c r="BF366" s="128">
        <f>BC361^3+BD361^3+BE361^3+BF361^3+BC362^3+BD362^3+BE362^3+BF362^3+BC363^3+BD363^3+BE363^3+BF363^3+BC364^3+BD364^3+BE364^3+BF364^3</f>
        <v>0</v>
      </c>
      <c r="BG366" s="128">
        <f>BG349^3+BH349^3+BI349^3+BJ349^3+BG350^3+BH350^3+BI350^3+BJ350^3+BG351^3+BH351^3+BI351^3+BJ351^3+BG352^3+BH352^3+BI352^3+BJ352^3</f>
        <v>0</v>
      </c>
      <c r="BH366" s="128">
        <f>BG353^3+BH353^3+BI353^3+BJ353^3+BG354^3+BH354^3+BI354^3+BJ354^3+BG355^3+BH355^3+BI355^3+BJ355^3+BG356^3+BH356^3+BI356^3+BJ356^3</f>
        <v>0</v>
      </c>
      <c r="BI366" s="128">
        <f>BG357^3+BH357^3+BI357^3+BJ357^3+BG358^3+BH358^3+BI358^3+BJ358^3+BG359^3+BH359^3+BI359^3+BJ359^3+BG360^3+BH360^3+BI360^3+BJ360^3</f>
        <v>0</v>
      </c>
      <c r="BJ366" s="128">
        <f>BG361^3+BH361^3+BI361^3+BJ361^3+BG362^3+BH362^3+BI362^3+BJ362^3+BG363^3+BH363^3+BI363^3+BJ363^3+BG364^3+BH364^3+BI364^3+BJ364^3</f>
        <v>0</v>
      </c>
      <c r="BK366" s="128">
        <f>BK349^3+BL349^3+BM349^3+BN349^3+BK350^3+BL350^3+BM350^3+BN350^3+BK351^3+BL351^3+BM351^3+BN351^3+BK352^3+BL352^3+BM352^3+BN352^3</f>
        <v>0</v>
      </c>
      <c r="BL366" s="128">
        <f>BK353^3+BL353^3+BM353^3+BN353^3+BK354^3+BL354^3+BM354^3+BN354^3+BK355^3+BL355^3+BM355^3+BN355^3+BK356^3+BL356^3+BM356^3+BN356^3</f>
        <v>0</v>
      </c>
      <c r="BM366" s="128">
        <f>BK357^3+BL357^3+BM357^3+BN357^3+BK358^3+BL358^3+BM358^3+BN358^3+BK359^3+BL359^3+BM359^3+BN359^3+BK360^3+BL360^3+BM360^3+BN360^3</f>
        <v>0</v>
      </c>
      <c r="BN366" s="128">
        <f>BK361^3+BL361^3+BM361^3+BN361^3+BK362^3+BL362^3+BM362^3+BN362^3+BK363^3+BL363^3+BM363^3+BN363^3+BK364^3+BL364^3+BM364^3+BN364^3</f>
        <v>0</v>
      </c>
      <c r="BO366" s="129">
        <f>SUMSQ(AY364,AZ363,BA362,BB361,BC360,BD359,BE358,BF357,BG356,BH355,BI354,BJ353,BK352,BL351,BM350,DB348,BN349)</f>
        <v>0</v>
      </c>
      <c r="BP366" s="130">
        <f>SUMSQ(AY356,AZ355,BA354,BB353,BC352,BD351,BE350,BF349,BG364,BH363,BI362,BJ361,BK360,BL359,BM358,BN357)</f>
        <v>0</v>
      </c>
      <c r="BQ366" s="32"/>
      <c r="BR366" s="131"/>
      <c r="BS366" s="131"/>
      <c r="BT366" s="131"/>
      <c r="BU366" s="131"/>
      <c r="BV366" s="131"/>
      <c r="BW366" s="131"/>
      <c r="BX366" s="131"/>
      <c r="BY366" s="131"/>
      <c r="BZ366" s="131"/>
      <c r="CA366" s="131"/>
      <c r="CB366" s="131"/>
      <c r="CC366" s="131"/>
      <c r="CD366" s="131"/>
      <c r="CE366" s="131"/>
      <c r="CF366" s="131"/>
      <c r="CG366" s="131"/>
      <c r="CH366" s="32"/>
      <c r="CI366" s="115"/>
      <c r="CK366" s="109"/>
      <c r="CL366" s="58"/>
      <c r="CM366" s="127">
        <f>CM349^3+CN349^3+CO349^3+CP349^3+CM350^3+CN350^3+CO350^3+CP350^3+CM351^3+CN351^3+CO351^3+CP351^3+CM352^3+CN352^3+CO352^3+CP352^3</f>
        <v>0</v>
      </c>
      <c r="CN366" s="128">
        <f>CM353^3+CN353^3+CO353^3+CP353^3+CM354^3+CN354^3+CO354^3+CP354^3+CM355^3+CN355^3+CO355^3+CP355^3+CM356^3+CN356^3+CO356^3+CP356^3</f>
        <v>0</v>
      </c>
      <c r="CO366" s="128">
        <f>CM357^3+CN357^3+CO357^3+CP357^3+CM358^3+CN358^3+CO358^3+CP358^3+CM359^3+CN359^3+CO359^3+CP359^3+CM360^3+CN360^3+CO360^3+CP360^3</f>
        <v>0</v>
      </c>
      <c r="CP366" s="128">
        <f>CM361^3+CN361^3+CO361^3+CP361^3+CM362^3+CN362^3+CO362^3+CP362^3+CM363^3+CN363^3+CO363^3+CP363^3+CM364^3+CN364^3+CO364^3+CP364^3</f>
        <v>0</v>
      </c>
      <c r="CQ366" s="128">
        <f>CQ349^3+CR349^3+CS349^3+CT349^3+CQ350^3+CR350^3+CS350^3+CT350^3+CQ351^3+CR351^3+CS351^3+CT351^3+CQ352^3+CR352^3+CS352^3+CT352^3</f>
        <v>0</v>
      </c>
      <c r="CR366" s="128">
        <f>CQ353^3+CR353^3+CS353^3+CT353^3+CQ354^3+CR354^3+CS354^3+CT354^3+CQ355^3+CR355^3+CS355^3+CT355^3+CQ356^3+CR356^3+CS356^3+CT356^3</f>
        <v>0</v>
      </c>
      <c r="CS366" s="128">
        <f>CQ357^3+CR357^3+CS357^3+CT357^3+CQ358^3+CR358^3+CS358^3+CT358^3+CQ359^3+CR359^3+CS359^3+CT359^3+CQ360^3+CR360^3+CS360^3+CT360^3</f>
        <v>0</v>
      </c>
      <c r="CT366" s="128">
        <f>CQ361^3+CR361^3+CS361^3+CT361^3+CQ362^3+CR362^3+CS362^3+CT362^3+CQ363^3+CR363^3+CS363^3+CT363^3+CQ364^3+CR364^3+CS364^3+CT364^3</f>
        <v>0</v>
      </c>
      <c r="CU366" s="128">
        <f>CU349^3+CV349^3+CW349^3+CX349^3+CU350^3+CV350^3+CW350^3+CX350^3+CU351^3+CV351^3+CW351^3+CX351^3+CU352^3+CV352^3+CW352^3+CX352^3</f>
        <v>0</v>
      </c>
      <c r="CV366" s="128">
        <f>CU353^3+CV353^3+CW353^3+CX353^3+CU354^3+CV354^3+CW354^3+CX354^3+CU355^3+CV355^3+CW355^3+CX355^3+CU356^3+CV356^3+CW356^3+CX356^3</f>
        <v>0</v>
      </c>
      <c r="CW366" s="128">
        <f>CU357^3+CV357^3+CW357^3+CX357^3+CU358^3+CV358^3+CW358^3+CX358^3+CU359^3+CV359^3+CW359^3+CX359^3+CU360^3+CV360^3+CW360^3+CX360^3</f>
        <v>0</v>
      </c>
      <c r="CX366" s="128">
        <f>CU361^3+CV361^3+CW361^3+CX361^3+CU362^3+CV362^3+CW362^3+CX362^3+CU363^3+CV363^3+CW363^3+CX363^3+CU364^3+CV364^3+CW364^3+CX364^3</f>
        <v>0</v>
      </c>
      <c r="CY366" s="128">
        <f>CY349^3+CZ349^3+DA349^3+DB349^3+CY350^3+CZ350^3+DA350^3+DB350^3+CY351^3+CZ351^3+DA351^3+DB351^3+CY352^3+CZ352^3+DA352^3+DB352^3</f>
        <v>0</v>
      </c>
      <c r="CZ366" s="128">
        <f>CY353^3+CZ353^3+DA353^3+DB353^3+CY354^3+CZ354^3+DA354^3+DB354^3+CY355^3+CZ355^3+DA355^3+DB355^3+CY356^3+CZ356^3+DA356^3+DB356^3</f>
        <v>0</v>
      </c>
      <c r="DA366" s="128">
        <f>CY357^3+CZ357^3+DA357^3+DB357^3+CY358^3+CZ358^3+DA358^3+DB358^3+CY359^3+CZ359^3+DA359^3+DB359^3+CY360^3+CZ360^3+DA360^3+DB360^3</f>
        <v>0</v>
      </c>
      <c r="DB366" s="128">
        <f>CY361^3+CZ361^3+DA361^3+DB361^3+CY362^3+CZ362^3+DA362^3+DB362^3+CY363^3+CZ363^3+DA363^3+DB363^3+CY364^3+CZ364^3+DA364^3+DB364^3</f>
        <v>0</v>
      </c>
      <c r="DC366" s="129">
        <f>SUMSQ(CM364,CN363,CO362,CP361,CQ360,CR359,CS358,CT357,CU356,CV355,CW354,CX353,CY352,CZ351,DA350,EP348,DB349)</f>
        <v>0</v>
      </c>
      <c r="DD366" s="130">
        <f>SUMSQ(CM356,CN355,CO354,CP353,CQ352,CR351,CS350,CT349,CU364,CV363,CW362,CX361,CY360,CZ359,DA358,DB357)</f>
        <v>0</v>
      </c>
      <c r="DE366" s="32"/>
      <c r="DF366" s="131"/>
      <c r="DG366" s="131"/>
      <c r="DH366" s="131"/>
      <c r="DI366" s="131"/>
      <c r="DJ366" s="131"/>
      <c r="DK366" s="131"/>
      <c r="DL366" s="131"/>
      <c r="DM366" s="131"/>
      <c r="DN366" s="131"/>
      <c r="DO366" s="131"/>
      <c r="DP366" s="131"/>
      <c r="DQ366" s="131"/>
      <c r="DR366" s="131"/>
      <c r="DS366" s="131"/>
      <c r="DT366" s="131"/>
      <c r="DU366" s="131"/>
      <c r="DV366" s="32"/>
      <c r="DW366" s="115"/>
      <c r="DY366" s="109"/>
      <c r="DZ366" s="58"/>
      <c r="EA366" s="127">
        <f>EA349^3+EB349^3+EC349^3+ED349^3+EA350^3+EB350^3+EC350^3+ED350^3+EA351^3+EB351^3+EC351^3+ED351^3+EA352^3+EB352^3+EC352^3+ED352^3</f>
        <v>0</v>
      </c>
      <c r="EB366" s="128">
        <f>EA353^3+EB353^3+EC353^3+ED353^3+EA354^3+EB354^3+EC354^3+ED354^3+EA355^3+EB355^3+EC355^3+ED355^3+EA356^3+EB356^3+EC356^3+ED356^3</f>
        <v>0</v>
      </c>
      <c r="EC366" s="128">
        <f>EA357^3+EB357^3+EC357^3+ED357^3+EA358^3+EB358^3+EC358^3+ED358^3+EA359^3+EB359^3+EC359^3+ED359^3+EA360^3+EB360^3+EC360^3+ED360^3</f>
        <v>0</v>
      </c>
      <c r="ED366" s="128">
        <f>EA361^3+EB361^3+EC361^3+ED361^3+EA362^3+EB362^3+EC362^3+ED362^3+EA363^3+EB363^3+EC363^3+ED363^3+EA364^3+EB364^3+EC364^3+ED364^3</f>
        <v>0</v>
      </c>
      <c r="EE366" s="128">
        <f>EE349^3+EF349^3+EG349^3+EH349^3+EE350^3+EF350^3+EG350^3+EH350^3+EE351^3+EF351^3+EG351^3+EH351^3+EE352^3+EF352^3+EG352^3+EH352^3</f>
        <v>0</v>
      </c>
      <c r="EF366" s="128">
        <f>EE353^3+EF353^3+EG353^3+EH353^3+EE354^3+EF354^3+EG354^3+EH354^3+EE355^3+EF355^3+EG355^3+EH355^3+EE356^3+EF356^3+EG356^3+EH356^3</f>
        <v>0</v>
      </c>
      <c r="EG366" s="128">
        <f>EE357^3+EF357^3+EG357^3+EH357^3+EE358^3+EF358^3+EG358^3+EH358^3+EE359^3+EF359^3+EG359^3+EH359^3+EE360^3+EF360^3+EG360^3+EH360^3</f>
        <v>0</v>
      </c>
      <c r="EH366" s="128">
        <f>EE361^3+EF361^3+EG361^3+EH361^3+EE362^3+EF362^3+EG362^3+EH362^3+EE363^3+EF363^3+EG363^3+EH363^3+EE364^3+EF364^3+EG364^3+EH364^3</f>
        <v>0</v>
      </c>
      <c r="EI366" s="128">
        <f>EI349^3+EJ349^3+EK349^3+EL349^3+EI350^3+EJ350^3+EK350^3+EL350^3+EI351^3+EJ351^3+EK351^3+EL351^3+EI352^3+EJ352^3+EK352^3+EL352^3</f>
        <v>0</v>
      </c>
      <c r="EJ366" s="128">
        <f>EI353^3+EJ353^3+EK353^3+EL353^3+EI354^3+EJ354^3+EK354^3+EL354^3+EI355^3+EJ355^3+EK355^3+EL355^3+EI356^3+EJ356^3+EK356^3+EL356^3</f>
        <v>0</v>
      </c>
      <c r="EK366" s="128">
        <f>EI357^3+EJ357^3+EK357^3+EL357^3+EI358^3+EJ358^3+EK358^3+EL358^3+EI359^3+EJ359^3+EK359^3+EL359^3+EI360^3+EJ360^3+EK360^3+EL360^3</f>
        <v>0</v>
      </c>
      <c r="EL366" s="128">
        <f>EI361^3+EJ361^3+EK361^3+EL361^3+EI362^3+EJ362^3+EK362^3+EL362^3+EI363^3+EJ363^3+EK363^3+EL363^3+EI364^3+EJ364^3+EK364^3+EL364^3</f>
        <v>0</v>
      </c>
      <c r="EM366" s="128">
        <f>EM349^3+EN349^3+EO349^3+EP349^3+EM350^3+EN350^3+EO350^3+EP350^3+EM351^3+EN351^3+EO351^3+EP351^3+EM352^3+EN352^3+EO352^3+EP352^3</f>
        <v>0</v>
      </c>
      <c r="EN366" s="128">
        <f>EM353^3+EN353^3+EO353^3+EP353^3+EM354^3+EN354^3+EO354^3+EP354^3+EM355^3+EN355^3+EO355^3+EP355^3+EM356^3+EN356^3+EO356^3+EP356^3</f>
        <v>0</v>
      </c>
      <c r="EO366" s="128">
        <f>EM357^3+EN357^3+EO357^3+EP357^3+EM358^3+EN358^3+EO358^3+EP358^3+EM359^3+EN359^3+EO359^3+EP359^3+EM360^3+EN360^3+EO360^3+EP360^3</f>
        <v>0</v>
      </c>
      <c r="EP366" s="128">
        <f>EM361^3+EN361^3+EO361^3+EP361^3+EM362^3+EN362^3+EO362^3+EP362^3+EM363^3+EN363^3+EO363^3+EP363^3+EM364^3+EN364^3+EO364^3+EP364^3</f>
        <v>0</v>
      </c>
      <c r="EQ366" s="129">
        <f>SUMSQ(EA364,EB363,EC362,ED361,EE360,EF359,EG358,EH357,EI356,EJ355,EK354,EL353,EM352,EN351,EO350,GD348,EP349)</f>
        <v>0</v>
      </c>
      <c r="ER366" s="130">
        <f>SUMSQ(EA356,EB355,EC354,ED353,EE352,EF351,EG350,EH349,EI364,EJ363,EK362,EL361,EM360,EN359,EO358,EP357)</f>
        <v>0</v>
      </c>
      <c r="ES366" s="32"/>
      <c r="ET366" s="131"/>
      <c r="EU366" s="131"/>
      <c r="EV366" s="131"/>
      <c r="EW366" s="131"/>
      <c r="EX366" s="131"/>
      <c r="EY366" s="131"/>
      <c r="EZ366" s="131"/>
      <c r="FA366" s="131"/>
      <c r="FB366" s="131"/>
      <c r="FC366" s="131"/>
      <c r="FD366" s="131"/>
      <c r="FE366" s="131"/>
      <c r="FF366" s="131"/>
      <c r="FG366" s="131"/>
      <c r="FH366" s="131"/>
      <c r="FI366" s="131"/>
      <c r="FJ366" s="32"/>
      <c r="FK366" s="115"/>
    </row>
    <row r="367" spans="9:167" ht="13.5" thickBot="1" x14ac:dyDescent="0.25">
      <c r="I367" s="109"/>
      <c r="J367" s="58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137"/>
      <c r="AB367" s="137"/>
      <c r="AC367" s="32" t="s">
        <v>0</v>
      </c>
      <c r="AD367" s="135" t="s">
        <v>260</v>
      </c>
      <c r="AE367" s="135" t="s">
        <v>257</v>
      </c>
      <c r="AF367" s="135" t="s">
        <v>270</v>
      </c>
      <c r="AG367" s="135" t="s">
        <v>267</v>
      </c>
      <c r="AH367" s="135" t="s">
        <v>65</v>
      </c>
      <c r="AI367" s="135" t="s">
        <v>58</v>
      </c>
      <c r="AJ367" s="135" t="s">
        <v>40</v>
      </c>
      <c r="AK367" s="135" t="s">
        <v>17</v>
      </c>
      <c r="AL367" s="135" t="s">
        <v>241</v>
      </c>
      <c r="AM367" s="135" t="s">
        <v>208</v>
      </c>
      <c r="AN367" s="135" t="s">
        <v>178</v>
      </c>
      <c r="AO367" s="135" t="s">
        <v>144</v>
      </c>
      <c r="AP367" s="135" t="s">
        <v>120</v>
      </c>
      <c r="AQ367" s="135" t="s">
        <v>115</v>
      </c>
      <c r="AR367" s="135" t="s">
        <v>106</v>
      </c>
      <c r="AS367" s="135" t="s">
        <v>81</v>
      </c>
      <c r="AT367" s="32"/>
      <c r="AU367" s="115"/>
      <c r="AW367" s="109"/>
      <c r="AX367" s="58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  <c r="BN367" s="46"/>
      <c r="BO367" s="137"/>
      <c r="BP367" s="137"/>
      <c r="BQ367" s="32" t="s">
        <v>0</v>
      </c>
      <c r="BR367" s="135"/>
      <c r="BS367" s="135"/>
      <c r="BT367" s="135"/>
      <c r="BU367" s="135"/>
      <c r="BV367" s="135"/>
      <c r="BW367" s="135"/>
      <c r="BX367" s="135"/>
      <c r="BY367" s="135"/>
      <c r="BZ367" s="135"/>
      <c r="CA367" s="135"/>
      <c r="CB367" s="135"/>
      <c r="CC367" s="135"/>
      <c r="CD367" s="135"/>
      <c r="CE367" s="135"/>
      <c r="CF367" s="135"/>
      <c r="CG367" s="135"/>
      <c r="CH367" s="32"/>
      <c r="CI367" s="115"/>
      <c r="CK367" s="109"/>
      <c r="CL367" s="58"/>
      <c r="CM367" s="46"/>
      <c r="CN367" s="46"/>
      <c r="CO367" s="46"/>
      <c r="CP367" s="46"/>
      <c r="CQ367" s="46"/>
      <c r="CR367" s="46"/>
      <c r="CS367" s="46"/>
      <c r="CT367" s="46"/>
      <c r="CU367" s="46"/>
      <c r="CV367" s="46"/>
      <c r="CW367" s="46"/>
      <c r="CX367" s="46"/>
      <c r="CY367" s="46"/>
      <c r="CZ367" s="46"/>
      <c r="DA367" s="46"/>
      <c r="DB367" s="46"/>
      <c r="DC367" s="137"/>
      <c r="DD367" s="137"/>
      <c r="DE367" s="32" t="s">
        <v>0</v>
      </c>
      <c r="DF367" s="135"/>
      <c r="DG367" s="135"/>
      <c r="DH367" s="135"/>
      <c r="DI367" s="135"/>
      <c r="DJ367" s="135"/>
      <c r="DK367" s="135"/>
      <c r="DL367" s="135"/>
      <c r="DM367" s="135"/>
      <c r="DN367" s="135"/>
      <c r="DO367" s="135"/>
      <c r="DP367" s="135"/>
      <c r="DQ367" s="135"/>
      <c r="DR367" s="135"/>
      <c r="DS367" s="135"/>
      <c r="DT367" s="135"/>
      <c r="DU367" s="135"/>
      <c r="DV367" s="32"/>
      <c r="DW367" s="115"/>
      <c r="DY367" s="109"/>
      <c r="DZ367" s="58"/>
      <c r="EA367" s="46"/>
      <c r="EB367" s="46"/>
      <c r="EC367" s="46"/>
      <c r="ED367" s="46"/>
      <c r="EE367" s="46"/>
      <c r="EF367" s="46"/>
      <c r="EG367" s="46"/>
      <c r="EH367" s="46"/>
      <c r="EI367" s="46"/>
      <c r="EJ367" s="46"/>
      <c r="EK367" s="46"/>
      <c r="EL367" s="46"/>
      <c r="EM367" s="46"/>
      <c r="EN367" s="46"/>
      <c r="EO367" s="46"/>
      <c r="EP367" s="46"/>
      <c r="EQ367" s="137"/>
      <c r="ER367" s="137"/>
      <c r="ES367" s="32" t="s">
        <v>0</v>
      </c>
      <c r="ET367" s="135"/>
      <c r="EU367" s="135"/>
      <c r="EV367" s="135"/>
      <c r="EW367" s="135"/>
      <c r="EX367" s="135"/>
      <c r="EY367" s="135"/>
      <c r="EZ367" s="135"/>
      <c r="FA367" s="135"/>
      <c r="FB367" s="135"/>
      <c r="FC367" s="135"/>
      <c r="FD367" s="135"/>
      <c r="FE367" s="135"/>
      <c r="FF367" s="135"/>
      <c r="FG367" s="135"/>
      <c r="FH367" s="135"/>
      <c r="FI367" s="135"/>
      <c r="FJ367" s="32"/>
      <c r="FK367" s="115"/>
    </row>
    <row r="368" spans="9:167" ht="13.5" thickBot="1" x14ac:dyDescent="0.25">
      <c r="I368" s="138"/>
      <c r="J368" s="143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  <c r="V368" s="154"/>
      <c r="W368" s="154"/>
      <c r="X368" s="154"/>
      <c r="Y368" s="154"/>
      <c r="Z368" s="154"/>
      <c r="AA368" s="154"/>
      <c r="AB368" s="154"/>
      <c r="AC368" s="154"/>
      <c r="AD368" s="155"/>
      <c r="AE368" s="155"/>
      <c r="AF368" s="155"/>
      <c r="AG368" s="155"/>
      <c r="AH368" s="155"/>
      <c r="AI368" s="155"/>
      <c r="AJ368" s="155"/>
      <c r="AK368" s="155"/>
      <c r="AL368" s="155"/>
      <c r="AM368" s="155"/>
      <c r="AN368" s="155"/>
      <c r="AO368" s="155"/>
      <c r="AP368" s="155"/>
      <c r="AQ368" s="155"/>
      <c r="AR368" s="155"/>
      <c r="AS368" s="155"/>
      <c r="AT368" s="154"/>
      <c r="AU368" s="141"/>
      <c r="AW368" s="138"/>
      <c r="AX368" s="143"/>
      <c r="AY368" s="154"/>
      <c r="AZ368" s="154"/>
      <c r="BA368" s="154"/>
      <c r="BB368" s="154"/>
      <c r="BC368" s="154"/>
      <c r="BD368" s="154"/>
      <c r="BE368" s="154"/>
      <c r="BF368" s="154"/>
      <c r="BG368" s="154"/>
      <c r="BH368" s="154"/>
      <c r="BI368" s="154"/>
      <c r="BJ368" s="154"/>
      <c r="BK368" s="154"/>
      <c r="BL368" s="154"/>
      <c r="BM368" s="154"/>
      <c r="BN368" s="154"/>
      <c r="BO368" s="154"/>
      <c r="BP368" s="154"/>
      <c r="BQ368" s="154"/>
      <c r="BR368" s="155"/>
      <c r="BS368" s="155"/>
      <c r="BT368" s="155"/>
      <c r="BU368" s="155"/>
      <c r="BV368" s="155"/>
      <c r="BW368" s="155"/>
      <c r="BX368" s="155"/>
      <c r="BY368" s="155"/>
      <c r="BZ368" s="155"/>
      <c r="CA368" s="155"/>
      <c r="CB368" s="155"/>
      <c r="CC368" s="155"/>
      <c r="CD368" s="155"/>
      <c r="CE368" s="155"/>
      <c r="CF368" s="155"/>
      <c r="CG368" s="155"/>
      <c r="CH368" s="154"/>
      <c r="CI368" s="141"/>
      <c r="CK368" s="138"/>
      <c r="CL368" s="143"/>
      <c r="CM368" s="154"/>
      <c r="CN368" s="154"/>
      <c r="CO368" s="154"/>
      <c r="CP368" s="154"/>
      <c r="CQ368" s="154"/>
      <c r="CR368" s="154"/>
      <c r="CS368" s="154"/>
      <c r="CT368" s="154"/>
      <c r="CU368" s="154"/>
      <c r="CV368" s="154"/>
      <c r="CW368" s="154"/>
      <c r="CX368" s="154"/>
      <c r="CY368" s="154"/>
      <c r="CZ368" s="154"/>
      <c r="DA368" s="154"/>
      <c r="DB368" s="154"/>
      <c r="DC368" s="154"/>
      <c r="DD368" s="154"/>
      <c r="DE368" s="154"/>
      <c r="DF368" s="155"/>
      <c r="DG368" s="155"/>
      <c r="DH368" s="155"/>
      <c r="DI368" s="155"/>
      <c r="DJ368" s="155"/>
      <c r="DK368" s="155"/>
      <c r="DL368" s="155"/>
      <c r="DM368" s="155"/>
      <c r="DN368" s="155"/>
      <c r="DO368" s="155"/>
      <c r="DP368" s="155"/>
      <c r="DQ368" s="155"/>
      <c r="DR368" s="155"/>
      <c r="DS368" s="155"/>
      <c r="DT368" s="155"/>
      <c r="DU368" s="155"/>
      <c r="DV368" s="154"/>
      <c r="DW368" s="141"/>
      <c r="DY368" s="138"/>
      <c r="DZ368" s="143"/>
      <c r="EA368" s="154"/>
      <c r="EB368" s="154"/>
      <c r="EC368" s="154"/>
      <c r="ED368" s="154"/>
      <c r="EE368" s="154"/>
      <c r="EF368" s="154"/>
      <c r="EG368" s="154"/>
      <c r="EH368" s="154"/>
      <c r="EI368" s="154"/>
      <c r="EJ368" s="154"/>
      <c r="EK368" s="154"/>
      <c r="EL368" s="154"/>
      <c r="EM368" s="154"/>
      <c r="EN368" s="154"/>
      <c r="EO368" s="154"/>
      <c r="EP368" s="154"/>
      <c r="EQ368" s="154"/>
      <c r="ER368" s="154"/>
      <c r="ES368" s="154"/>
      <c r="ET368" s="155"/>
      <c r="EU368" s="155"/>
      <c r="EV368" s="155"/>
      <c r="EW368" s="155"/>
      <c r="EX368" s="155"/>
      <c r="EY368" s="155"/>
      <c r="EZ368" s="155"/>
      <c r="FA368" s="155"/>
      <c r="FB368" s="155"/>
      <c r="FC368" s="155"/>
      <c r="FD368" s="155"/>
      <c r="FE368" s="155"/>
      <c r="FF368" s="155"/>
      <c r="FG368" s="155"/>
      <c r="FH368" s="155"/>
      <c r="FI368" s="155"/>
      <c r="FJ368" s="154"/>
      <c r="FK368" s="141"/>
    </row>
    <row r="369" ht="13.5" thickTop="1" x14ac:dyDescent="0.2"/>
  </sheetData>
  <pageMargins left="0.7" right="0.7" top="0.75" bottom="0.75" header="0.3" footer="0.3"/>
  <ignoredErrors>
    <ignoredError sqref="AA20:AV20 AA5:AC19 AT5:AV19 AA23:AV23 AA21:AB21 AT21:AV22 AA22:AB22 AA25:AV25 AC24:AV24 AC204:AV204 AC188:AC203 AT188:AV203 AA207:AV209 AA206:AB206 AT205:AV206 AA46:AV48 AA45:AC45 AT27:AV45 AD69:AV71 AT50:AV68 AD92:AV94 AT74:AV91 AC115:AV115 AC114 AT96:AV114 AC138:AV140 AC137 AT119:AV137 AC161:AV163 AC160 AT142:AV160 AA186:AV186 AC183 AT165:AV183 AC27:AC44 AA28:AB42 AC50 AC99:AC113 AC119:AC136 AC142:AC159 AC165:AC182 AC96:AC98 AC73:AC90 AC51:AC67 AA91:AC91 AA92:AC92 AA68:AC68 AA69:AC72 AA51:AB62 AA73:AB90 AA96:AB98 AC184:AV185 AA183:AB183 AA184:AB184 AA160:AB160 AA161:AB164 AA137:AB137 AA138:AB141 AA114:AB114 AA115:AB118 AA99:AB113 AA119:AB136 AA142:AB159 AA165:AB182 L68:Z69 AA26:AK26 AM26:AV26 AA49 AM49:AV49 L72:R72 T72:Z72 AD72:AK72 AM72:AV72 L95:R95 T95:Z95 AD95:AK95 AM95:AV95 L118:R118 T118:Z118 AC118:AK118 AM118:AV118 L141:R141 T141:Z141 AC141:AK141 AM141:AV141 L164:R164 T164:Z164 AC164:AK164 AM164:AV164 AA187:AB187 AM187:AV187 AC230:AV232 AC229 AT211:AV229 AC253:AV255 AC252 AT234:AV252 AC276:AV278 AC275 AT257:AV275 AC299:AV301 AC298 AT280:AV298 AC211:AC228 AC234:AC251 AC257:AC274 AC280:AC297 AC322:AV324 AC319:AV319 AC345:AV347 AC342:AV342 AA368:AV369 AC365:AV365 AA229:AB229 AA230:AB233 L229:Z232 AA210:AK210 AM210:AV210 L233:R233 T233:Z233 AC233:AK233 AM233:AV233 AC256:AK256 AM256:AQ256 AC279:AK279 AM279:AO279 AC302:AK302 AM302:AR302 AC325:AK325 AM325:AV325 AC348:AK348 AM348:AV348 CJ20 CJ5:CJ19 CJ23 CJ21:CJ22 CJ25 CJ24 CJ204 CJ188:CJ203 CJ207:CJ209 CJ205:CJ206 CJ46:CJ48 CJ27:CJ45 CJ69:CJ71 CJ50:CJ68 CJ92:CJ94 CJ73:CJ91 CJ115:CJ117 CJ96:CJ114 CJ138:CJ140 CJ119:CJ137 CJ161:CJ163 CJ142:CJ160 CJ186 CJ165:CJ183 CJ184:CJ185 CJ26 CJ49 CJ72 CJ95 CJ118 CJ141 CJ164 CJ187 CJ230:CJ232 CJ211:CJ229 CJ253:CJ255 CJ234:CJ252 CJ276:CJ278 CJ257:CJ275 CJ299:CJ301 CJ280:CJ298 CJ321:CJ324 CJ303:CJ320 CJ344:CJ347 CJ326:CJ343 CJ367:CJ369 CJ349:CJ366 CJ210 CJ233 CJ256 CJ279 CJ302 CJ325 CJ348 DX20 DX5:DX19 DX23 DX21:DX22 DX25 DX24 DX204 DX188:DX203 DX207:DX209 DX205:DX206 DX46:DX48 DX27:DX45 DX69:DX71 DX50:DX68 DX92:DX94 DX73:DX91 DX115:DX117 DX96:DX114 DX138:DX140 DX119:DX137 DX161:DX163 DX142:DX160 DX186 DX165:DX183 DX184:DX185 DX26 DX49 DX72 DX95 DX118 DX141 DX164 DX187 DX230:DX232 DX211:DX229 DX253:DX255 DX234:DX252 DX276:DX278 DX257:DX275 DX299:DX301 DX280:DX298 DX321:DX324 DX303:DX320 DX344:DX347 DX326:DX343 DX367:DX369 DX349:DX366 DX210 DX233 DX256 DX279 DX302 DX325 DX348 BO22:BP26 AZ22:BN23 AZ26:BF26 BH26:BN26 AA189:AB205 L207:Z207 DC22:DD26 CN22:DB23 CN26:CT26 CV26:DB26 EQ22:ER23 EB23:EP23 EB26:EH26 EJ26:EP26 AC303:AC318 AT303:AV318 AC326:AC341 AT326:AV341 AC349:AC364 AT349:AV364 AD49:AK49 AA63:AB64 AA66:AB67 AB65 AD187:AK187 L20:Z22 L43:Z43 L45:Z45 L66:Z66 L71:Z71 L70:V70 X70 L91:Z92 L89:Z89 L94:Z94 L93:M93 Y93:Z93 O93:V93 AA94:AC95 AA93:AB93 L114:Z115 L112:Z112 L117:Z117 L116:O116 Y116 Q116:V116 AC117:AV117 AD116:AV116 L137:Z138 L135:Z135 L140:Z140 L139:Q139 X139 S139:U139 Z139 L160:Z161 L158:Y158 L163:Z163 L162:N162 Z162 P162:V162 L181:Z181 AA185 L206:Z206 L204:Z204 S196 AA212:AB228 L227:M227 BO5:BP20 AZ21:BC21 AA253:AB256 AA252:AB252 AA276:AB279 AA275:AB275 AA299:AB302 AA298:AB298 AA321:AB325 AA344:AB348 AA238:AB251 AA349:AB366 AA326:AB343 AA303:AB320 AA280:AB297 AA257:AB274 AA237:AB237 AA235:AB236 T348:Z348 L348:R348 T325:Z325 L325:R325 L344:Z347 T302:Z302 L302:R302 L321:Z324 T279:Z279 L279:R279 L298:Z301 T256:Z256 L256:R256 L275:Z278 L252:Z255 L251:Z251 L274:Z274 L296:Z297 L319:Z320 L342:S342 L365:Z366 CN20:DB21 DC5:DD20 BO344:BP348 BO321:BP325 BO298:BP302 BO275:BP279 BO252:BP256 BO229:BP233 BO206:BP210 BO183:BP184 BO160:BP164 BO137:BP141 BO114:BP115 BO91:BP95 BO68:BP69 BO45:BP49 BO28:BP44 BO50:BP67 BO73:BP90 BO96:BP113 BO119:BP136 BO142:BP159 BO165:BP182 BO188:BP205 BO211:BP228 BO234:BP251 BO257:BP274 BO280:BP297 BO303:BP320 BO326:BP343 BO349:BP366 BH348:BN348 AZ348:BF348 BH325:BN325 AZ325:BF325 AZ344:BN347 BH302:BN302 AZ302:BF302 AZ321:BN324 BH279:BN279 AZ279:BF279 AZ298:BN301 BH256:BN256 AZ256:BF256 AZ275:BN278 BH233:BN233 AZ233:BF233 AZ252:BN255 BH210:BN210 AZ210:BF210 AZ229:BN232 BH187:BN187 AZ187:BF187 BH164:BN164 AZ164:BF164 AZ183:BN184 BH141:BN141 AZ141:BF141 AZ160:BN161 BH118:BN118 AZ118:BF118 AZ137:BN138 BH95:BN95 AZ95:BF95 AZ114:BN115 BH72:BN72 AZ72:BF72 AZ91:BN92 BH49:BN49 AZ49:BF49 AZ68:BN69 AZ45:BN46 AZ206:BN209 AZ43:BN44 AZ211:BN228 AZ66:BN66 AZ89:BA89 AZ112:BN113 AZ135:BN136 AZ158:BN159 AZ181:BN182 AZ188:BN205 AZ234:BN251 AZ257:BN274 AZ280:BN297 AZ303:BN320 AZ326:BN343 AZ349:BN366 EB25:EP25 EQ5:ER21 EB22:EP22 EB21:EP21 DC344:DD348 DC321:DD325 DC298:DD302 DC275:DD279 DC252:DD256 DC229:DD233 DC206:DD210 DC183:DD187 DC160:DD164 DC137:DD141 DC114:DD118 DC91:DD95 DC68:DD72 DC45:DD46 DC28:DD44 DC50:DD67 DC73:DD90 DC96:DD113 DC119:DD136 DC142:DD159 DC165:DD182 DC188:DD205 DC211:DD228 DC234:DD251 DC257:DD274 DC280:DD297 DC303:DD320 DC326:DD343 DC349:DD366 CV348:DB348 CN348:CT348 CV325:DB325 CN325:CT325 CN344:DB347 CV302:DB302 CN302:CT302 CN321:DB324 CV279:DB279 CN279:CT279 CN298:DB301 CV256:DB256 CN256:CT256 CN275:DB278 CV233:DB233 CN233:CT233 CN252:DB255 CV210:DB210 CN210:CT210 CN229:DB232 CV187:DB187 CN187:CT187 CN206:DB209 CV164:DB164 CN164:CT164 CN183:DB184 CV141:DB141 CN141:CT141 CN160:DB161 CV118:DB118 CN118:CT118 CN137:DB138 CV95:DB95 CN95:CT95 CN114:DB115 CV72:DB72 CN72:CT72 CN91:DB92 CV49:DB49 CN49:CT49 CN68:DB69 CN45:DB46 CN43:DB44 CN66:DB67 CN89:DB90 CN112:DB113 CN158:DB159 CN181:DB182 CN188:DB205 CN211:DB228 CN234:DB251 CN257:DB274 CN280:DB297 CN303:DB320 CN326:DB343 CN349:DB366 EQ25:ER26 ER24 EQ344:ER348 EQ321:ER325 EQ298:ER302 EQ275:ER279 EQ252:ER256 EQ229:ER233 EQ206:ER210 EQ183:ER187 EQ160:ER164 EQ137:ER141 EQ114:ER118 EQ91:ER95 EQ68:ER72 EQ45:ER49 EQ28:ER44 EQ50:ER67 EQ73:ER90 EQ96:ER113 EQ119:ER136 EQ142:ER159 EQ165:ER182 EQ188:ER205 EQ211:ER228 EQ234:ER251 EQ257:ER274 EQ280:ER297 EQ303:ER320 EQ326:ER343 EQ349:ER366 EJ348:EP348 EB348:EH348 EJ325:EP325 EB325:EH325 EB344:EP347 EJ302:EP302 EB302:EH302 EB321:EP324 EJ279:EP279 EB279:EH279 EB298:EP301 EJ256:EP256 EB256:EH256 EB275:EP278 EJ233:EP233 EB233:EH233 EB252:EP255 EJ210:EP210 EB210:EH210 EB229:EP232 EJ187:EP187 EB187:EH187 EB206:EP209 EJ164:EP164 EB164:EH164 EB183:EP184 EJ141:EP141 EB141:EH141 EB160:EP161 EJ118:EP118 EB118:EH118 EB137:EP138 EJ95:EP95 EB95:EH95 EB114:EP115 EJ72:EP72 EB72:EH72 EB91:EP92 EJ49:EP49 EB49:EH49 EB68:EP69 EB45:EP46 EB43:EP44 EB66:EP67 EB90:EP90 EB112:EP113 EB135:EP136 EB158:EP159 EB181:EP182 EB188:EP205 EB211:EP228 EB234:EP251 EB257:EP274 EB280:EP297 EB303:EP320 EB326:EP343 EB349:EP366 CN135:DB136 L228 N227:P227 N228:O228 Q228:S228 U228:Z228 Q227:Z227 S219 L250 M250:W250 X250:Z250 L273:V273 W273:Z273 AT256:AV256 AQ279:AV279 AT302:AV302 AC320 AT320:AV320 AC321 AT321:AV321 L343:U343 W343 T342:Y342 AC343 AT343:AV343 AC344 AT344:AV344 AC366 AT366:AV366 AA367:AC367 AT367:AV367 AZ25:BN25 AZ20:BB20 BF20:BL20 BC20:BE20 BF21:BK21 BM20:BN20 BN21 AZ48:BN48 AZ71:BN71 BO71:BP72 BP70 AZ67:BM67 AZ94:BN94 AZ90:BA90 BB89:BD89 BE89:BF89 BE90:BF90 BG89:BM89 BH90:BN90 AZ117:BN117 BO117:BP118 BP116 AZ140:BN140 AZ163:BN163 AZ186:BN186 BO186:BP187 BP185 CN25:DB25 CN48:DB48 DC48:DD49 DD47 CN71:DB71 CN94:DB94 CN117:DB117 CN140:DB140 CN163:DB163 CN186:DB186 EB20 EC20:EP20 EB48:EP48 EB71:EP71 EB94:EP94 EB89:ED89 EE89:EP89 EB117:EP117 EB140:EP140 EB163:EP163 EB186:EP186" formula="1"/>
  </ignoredErrors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97FBA3-C304-42CA-B83A-20ED9043622F}">
  <sheetPr>
    <tabColor rgb="FFFFCCFF"/>
  </sheetPr>
  <dimension ref="A1:FL369"/>
  <sheetViews>
    <sheetView workbookViewId="0"/>
  </sheetViews>
  <sheetFormatPr defaultRowHeight="12.75" x14ac:dyDescent="0.2"/>
  <cols>
    <col min="1" max="1" width="5" style="25" customWidth="1"/>
    <col min="2" max="2" width="7.140625" style="25" customWidth="1"/>
    <col min="3" max="5" width="5" style="25" customWidth="1"/>
    <col min="6" max="6" width="7.140625" style="25" customWidth="1"/>
    <col min="7" max="7" width="6.85546875" style="25" customWidth="1"/>
    <col min="8" max="10" width="4.140625" style="25" customWidth="1"/>
    <col min="11" max="12" width="9.28515625" style="25" bestFit="1" customWidth="1"/>
    <col min="13" max="13" width="9" style="25" bestFit="1" customWidth="1"/>
    <col min="14" max="14" width="9.28515625" style="25" customWidth="1"/>
    <col min="15" max="22" width="9.28515625" style="25" bestFit="1" customWidth="1"/>
    <col min="23" max="23" width="9" style="25" bestFit="1" customWidth="1"/>
    <col min="24" max="24" width="9.28515625" style="25" bestFit="1" customWidth="1"/>
    <col min="25" max="25" width="9" style="25" bestFit="1" customWidth="1"/>
    <col min="26" max="26" width="9.28515625" style="25" bestFit="1" customWidth="1"/>
    <col min="27" max="28" width="9.28515625" style="25" customWidth="1"/>
    <col min="29" max="29" width="4.140625" style="25" customWidth="1"/>
    <col min="30" max="45" width="4.5703125" style="33" customWidth="1"/>
    <col min="46" max="50" width="4.140625" style="25" customWidth="1"/>
    <col min="51" max="52" width="9.28515625" style="25" bestFit="1" customWidth="1"/>
    <col min="53" max="53" width="9" style="25" bestFit="1" customWidth="1"/>
    <col min="54" max="60" width="9.28515625" style="25" bestFit="1" customWidth="1"/>
    <col min="61" max="61" width="9" style="25" bestFit="1" customWidth="1"/>
    <col min="62" max="66" width="9.28515625" style="25" bestFit="1" customWidth="1"/>
    <col min="67" max="67" width="8" style="25" customWidth="1"/>
    <col min="68" max="68" width="9.28515625" style="25" bestFit="1" customWidth="1"/>
    <col min="69" max="69" width="4.140625" style="25" customWidth="1"/>
    <col min="70" max="85" width="4.5703125" style="33" customWidth="1"/>
    <col min="86" max="90" width="4.140625" style="25" customWidth="1"/>
    <col min="91" max="108" width="9.28515625" style="25" customWidth="1"/>
    <col min="109" max="109" width="4.140625" style="25" customWidth="1"/>
    <col min="110" max="125" width="4.5703125" style="33" customWidth="1"/>
    <col min="126" max="130" width="4.140625" style="25" customWidth="1"/>
    <col min="131" max="148" width="9.28515625" style="25" customWidth="1"/>
    <col min="149" max="149" width="4.140625" style="25" customWidth="1"/>
    <col min="150" max="165" width="4.5703125" style="33" customWidth="1"/>
    <col min="166" max="168" width="4.140625" style="25" customWidth="1"/>
    <col min="169" max="16384" width="9.140625" style="25"/>
  </cols>
  <sheetData>
    <row r="1" spans="1:168" ht="13.5" thickBot="1" x14ac:dyDescent="0.25">
      <c r="A1" s="31" t="s">
        <v>0</v>
      </c>
      <c r="B1" s="32"/>
      <c r="C1" s="32"/>
      <c r="D1" s="32"/>
      <c r="E1" s="32"/>
      <c r="F1" s="32"/>
      <c r="G1" s="32"/>
      <c r="FL1" s="25" t="s">
        <v>0</v>
      </c>
    </row>
    <row r="2" spans="1:168" ht="14.25" thickTop="1" thickBot="1" x14ac:dyDescent="0.25">
      <c r="A2" s="32"/>
      <c r="B2" s="34" t="s">
        <v>1</v>
      </c>
      <c r="C2" s="34"/>
      <c r="D2" s="35"/>
      <c r="E2" s="35"/>
      <c r="F2" s="36"/>
      <c r="G2" s="36"/>
      <c r="H2" s="37"/>
      <c r="I2" s="38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39"/>
      <c r="AU2" s="41"/>
      <c r="AV2" s="42"/>
      <c r="AW2" s="38" t="s">
        <v>0</v>
      </c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  <c r="CD2" s="40"/>
      <c r="CE2" s="40"/>
      <c r="CF2" s="40"/>
      <c r="CG2" s="40"/>
      <c r="CH2" s="39"/>
      <c r="CI2" s="41"/>
      <c r="CJ2" s="43"/>
      <c r="CK2" s="38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40"/>
      <c r="DG2" s="40"/>
      <c r="DH2" s="40"/>
      <c r="DI2" s="40"/>
      <c r="DJ2" s="40"/>
      <c r="DK2" s="40"/>
      <c r="DL2" s="40"/>
      <c r="DM2" s="40"/>
      <c r="DN2" s="40"/>
      <c r="DO2" s="40"/>
      <c r="DP2" s="40"/>
      <c r="DQ2" s="40"/>
      <c r="DR2" s="40"/>
      <c r="DS2" s="40"/>
      <c r="DT2" s="40"/>
      <c r="DU2" s="40"/>
      <c r="DV2" s="39"/>
      <c r="DW2" s="41"/>
      <c r="DY2" s="38" t="s">
        <v>0</v>
      </c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40"/>
      <c r="EU2" s="40"/>
      <c r="EV2" s="40"/>
      <c r="EW2" s="40"/>
      <c r="EX2" s="40"/>
      <c r="EY2" s="40"/>
      <c r="EZ2" s="40"/>
      <c r="FA2" s="40"/>
      <c r="FB2" s="40"/>
      <c r="FC2" s="40"/>
      <c r="FD2" s="40"/>
      <c r="FE2" s="40"/>
      <c r="FF2" s="40"/>
      <c r="FG2" s="40"/>
      <c r="FH2" s="40"/>
      <c r="FI2" s="40"/>
      <c r="FJ2" s="39"/>
      <c r="FK2" s="41"/>
    </row>
    <row r="3" spans="1:168" ht="13.5" thickBot="1" x14ac:dyDescent="0.25">
      <c r="A3" s="32"/>
      <c r="B3" s="32"/>
      <c r="C3" s="32"/>
      <c r="D3" s="32"/>
      <c r="E3" s="32"/>
      <c r="F3" s="32"/>
      <c r="G3" s="32"/>
      <c r="I3" s="44"/>
      <c r="J3" s="45" t="s">
        <v>2</v>
      </c>
      <c r="K3" s="46"/>
      <c r="L3" s="46"/>
      <c r="M3" s="46"/>
      <c r="N3" s="46"/>
      <c r="O3" s="46"/>
      <c r="P3" s="46"/>
      <c r="Q3" s="46"/>
      <c r="R3" s="46"/>
      <c r="S3" s="47" t="s">
        <v>861</v>
      </c>
      <c r="T3" s="46"/>
      <c r="U3" s="46"/>
      <c r="V3" s="46"/>
      <c r="W3" s="46"/>
      <c r="X3" s="46"/>
      <c r="Y3" s="46"/>
      <c r="Z3" s="46"/>
      <c r="AA3" s="46"/>
      <c r="AB3" s="46"/>
      <c r="AC3" s="46"/>
      <c r="AD3" s="48"/>
      <c r="AE3" s="48"/>
      <c r="AF3" s="48"/>
      <c r="AG3" s="48"/>
      <c r="AH3" s="48"/>
      <c r="AI3" s="48"/>
      <c r="AJ3" s="48"/>
      <c r="AK3" s="48"/>
      <c r="AL3" s="49" t="s">
        <v>862</v>
      </c>
      <c r="AM3" s="48"/>
      <c r="AN3" s="48"/>
      <c r="AO3" s="48"/>
      <c r="AP3" s="48"/>
      <c r="AQ3" s="48"/>
      <c r="AR3" s="48"/>
      <c r="AS3" s="48"/>
      <c r="AT3" s="50"/>
      <c r="AU3" s="51"/>
      <c r="AV3" s="42"/>
      <c r="AW3" s="44"/>
      <c r="AX3" s="45" t="s">
        <v>2</v>
      </c>
      <c r="AY3" s="46"/>
      <c r="AZ3" s="46"/>
      <c r="BA3" s="46"/>
      <c r="BB3" s="46"/>
      <c r="BC3" s="46"/>
      <c r="BD3" s="46"/>
      <c r="BE3" s="46"/>
      <c r="BF3" s="46"/>
      <c r="BG3" s="177" t="s">
        <v>989</v>
      </c>
      <c r="BH3" s="46"/>
      <c r="BI3" s="46"/>
      <c r="BJ3" s="46"/>
      <c r="BK3" s="46"/>
      <c r="BL3" s="46"/>
      <c r="BM3" s="46"/>
      <c r="BN3" s="46"/>
      <c r="BO3" s="46"/>
      <c r="BP3" s="46"/>
      <c r="BQ3" s="46" t="s">
        <v>0</v>
      </c>
      <c r="BR3" s="48"/>
      <c r="BS3" s="48"/>
      <c r="BT3" s="48"/>
      <c r="BU3" s="48"/>
      <c r="BV3" s="48"/>
      <c r="BW3" s="48"/>
      <c r="BX3" s="48"/>
      <c r="BY3" s="48"/>
      <c r="BZ3" s="49" t="s">
        <v>862</v>
      </c>
      <c r="CA3" s="48"/>
      <c r="CB3" s="48"/>
      <c r="CC3" s="48"/>
      <c r="CD3" s="48"/>
      <c r="CE3" s="48"/>
      <c r="CF3" s="48"/>
      <c r="CG3" s="48"/>
      <c r="CH3" s="50"/>
      <c r="CI3" s="51"/>
      <c r="CJ3" s="42"/>
      <c r="CK3" s="109"/>
      <c r="CL3" s="45" t="s">
        <v>2</v>
      </c>
      <c r="CM3" s="46" t="s">
        <v>0</v>
      </c>
      <c r="CN3" s="46"/>
      <c r="CO3" s="46"/>
      <c r="CP3" s="46"/>
      <c r="CQ3" s="46"/>
      <c r="CR3" s="46"/>
      <c r="CS3" s="46"/>
      <c r="CT3" s="46"/>
      <c r="CU3" s="178" t="s">
        <v>1005</v>
      </c>
      <c r="CV3" s="46"/>
      <c r="CW3" s="46"/>
      <c r="CX3" s="46"/>
      <c r="CY3" s="46"/>
      <c r="CZ3" s="46"/>
      <c r="DA3" s="46"/>
      <c r="DB3" s="46"/>
      <c r="DC3" s="46"/>
      <c r="DD3" s="46"/>
      <c r="DE3" s="46"/>
      <c r="DF3" s="48"/>
      <c r="DG3" s="48"/>
      <c r="DH3" s="48"/>
      <c r="DI3" s="48"/>
      <c r="DJ3" s="48"/>
      <c r="DK3" s="48"/>
      <c r="DL3" s="48"/>
      <c r="DM3" s="48"/>
      <c r="DN3" s="49" t="s">
        <v>862</v>
      </c>
      <c r="DO3" s="48"/>
      <c r="DP3" s="48"/>
      <c r="DQ3" s="48"/>
      <c r="DR3" s="48"/>
      <c r="DS3" s="48"/>
      <c r="DT3" s="48"/>
      <c r="DU3" s="48"/>
      <c r="DV3" s="50"/>
      <c r="DW3" s="51"/>
      <c r="DY3" s="109"/>
      <c r="DZ3" s="45" t="s">
        <v>2</v>
      </c>
      <c r="EA3" s="46" t="s">
        <v>0</v>
      </c>
      <c r="EB3" s="46"/>
      <c r="EC3" s="46"/>
      <c r="ED3" s="46"/>
      <c r="EE3" s="46"/>
      <c r="EF3" s="46"/>
      <c r="EG3" s="46"/>
      <c r="EH3" s="46"/>
      <c r="EI3" s="178" t="s">
        <v>1021</v>
      </c>
      <c r="EJ3" s="46"/>
      <c r="EK3" s="46"/>
      <c r="EL3" s="46"/>
      <c r="EM3" s="46"/>
      <c r="EN3" s="46"/>
      <c r="EO3" s="46"/>
      <c r="EP3" s="46"/>
      <c r="EQ3" s="46"/>
      <c r="ER3" s="46"/>
      <c r="ES3" s="46"/>
      <c r="ET3" s="48"/>
      <c r="EU3" s="48"/>
      <c r="EV3" s="48"/>
      <c r="EW3" s="48"/>
      <c r="EX3" s="48"/>
      <c r="EY3" s="48"/>
      <c r="EZ3" s="48"/>
      <c r="FA3" s="48"/>
      <c r="FB3" s="49" t="s">
        <v>862</v>
      </c>
      <c r="FC3" s="48"/>
      <c r="FD3" s="48"/>
      <c r="FE3" s="48"/>
      <c r="FF3" s="48"/>
      <c r="FG3" s="48"/>
      <c r="FH3" s="48"/>
      <c r="FI3" s="48"/>
      <c r="FJ3" s="50"/>
      <c r="FK3" s="51"/>
    </row>
    <row r="4" spans="1:168" x14ac:dyDescent="0.2">
      <c r="A4" s="52" t="s">
        <v>3</v>
      </c>
      <c r="B4" s="53">
        <v>1</v>
      </c>
      <c r="C4" s="32"/>
      <c r="D4" s="54" t="s">
        <v>4</v>
      </c>
      <c r="E4" s="32"/>
      <c r="F4" s="55" t="s">
        <v>5</v>
      </c>
      <c r="G4" s="55"/>
      <c r="H4" s="56"/>
      <c r="I4" s="57"/>
      <c r="J4" s="58"/>
      <c r="K4" s="11">
        <f>F14</f>
        <v>1</v>
      </c>
      <c r="L4" s="1">
        <f>F184</f>
        <v>171</v>
      </c>
      <c r="M4" s="1">
        <f>F99</f>
        <v>86</v>
      </c>
      <c r="N4" s="1">
        <f>F269</f>
        <v>256</v>
      </c>
      <c r="O4" s="1">
        <f>F134</f>
        <v>121</v>
      </c>
      <c r="P4" s="1">
        <f>F224</f>
        <v>211</v>
      </c>
      <c r="Q4" s="1">
        <f>F59</f>
        <v>46</v>
      </c>
      <c r="R4" s="1">
        <f>F149</f>
        <v>136</v>
      </c>
      <c r="S4" s="1">
        <f>F215</f>
        <v>202</v>
      </c>
      <c r="T4" s="1">
        <f>F113</f>
        <v>100</v>
      </c>
      <c r="U4" s="1">
        <f>F170</f>
        <v>157</v>
      </c>
      <c r="V4" s="1">
        <f>F68</f>
        <v>55</v>
      </c>
      <c r="W4" s="1">
        <f>F191</f>
        <v>178</v>
      </c>
      <c r="X4" s="1">
        <f>F41</f>
        <v>28</v>
      </c>
      <c r="Y4" s="1">
        <f>F242</f>
        <v>229</v>
      </c>
      <c r="Z4" s="12">
        <f>F92</f>
        <v>79</v>
      </c>
      <c r="AA4" s="59">
        <f>K4^3+L4^3+M4^3+N4^3+O4^3+P4^3+Q4^3+R4^3+K5^3+L5^3+M5^3+N5^3+O5^3+P5^3+Q5^3+R5^3</f>
        <v>67634176</v>
      </c>
      <c r="AB4" s="60">
        <f>K4^3+L4^3+M4^3+N4^3+O4^3+P4^3+Q4^3+R4^3+S4^3+T4^3+U4^3+V4^3+W4^3+X4^3+Y4^3+Z4^3</f>
        <v>67634176</v>
      </c>
      <c r="AC4" s="61"/>
      <c r="AD4" s="68" t="s">
        <v>6</v>
      </c>
      <c r="AE4" s="69" t="s">
        <v>11</v>
      </c>
      <c r="AF4" s="69" t="s">
        <v>10</v>
      </c>
      <c r="AG4" s="69" t="s">
        <v>7</v>
      </c>
      <c r="AH4" s="70" t="s">
        <v>24</v>
      </c>
      <c r="AI4" s="70" t="s">
        <v>37</v>
      </c>
      <c r="AJ4" s="70" t="s">
        <v>36</v>
      </c>
      <c r="AK4" s="70" t="s">
        <v>25</v>
      </c>
      <c r="AL4" s="69" t="s">
        <v>13</v>
      </c>
      <c r="AM4" s="69" t="s">
        <v>8</v>
      </c>
      <c r="AN4" s="69" t="s">
        <v>9</v>
      </c>
      <c r="AO4" s="69" t="s">
        <v>12</v>
      </c>
      <c r="AP4" s="70" t="s">
        <v>35</v>
      </c>
      <c r="AQ4" s="70" t="s">
        <v>22</v>
      </c>
      <c r="AR4" s="70" t="s">
        <v>23</v>
      </c>
      <c r="AS4" s="71" t="s">
        <v>34</v>
      </c>
      <c r="AT4" s="66"/>
      <c r="AU4" s="51"/>
      <c r="AV4" s="67"/>
      <c r="AW4" s="57"/>
      <c r="AX4" s="58"/>
      <c r="AY4" s="1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2"/>
      <c r="BO4" s="59">
        <f>AY4^3+AZ4^3+BA4^3+BB4^3+BC4^3+BD4^3+BE4^3+BF4^3+AY5^3+AZ5^3+BA5^3+BB5^3+BC5^3+BD5^3+BE5^3+BF5^3</f>
        <v>0</v>
      </c>
      <c r="BP4" s="60">
        <f>AY4^3+AZ4^3+BA4^3+BB4^3+BC4^3+BD4^3+BE4^3+BF4^3+BG4^3+BH4^3+BI4^3+BJ4^3+BK4^3+BL4^3+BM4^3+BN4^3</f>
        <v>0</v>
      </c>
      <c r="BQ4" s="61"/>
      <c r="BR4" s="68"/>
      <c r="BS4" s="69"/>
      <c r="BT4" s="69"/>
      <c r="BU4" s="69"/>
      <c r="BV4" s="69"/>
      <c r="BW4" s="69"/>
      <c r="BX4" s="69"/>
      <c r="BY4" s="69"/>
      <c r="BZ4" s="70"/>
      <c r="CA4" s="70"/>
      <c r="CB4" s="70"/>
      <c r="CC4" s="70"/>
      <c r="CD4" s="70"/>
      <c r="CE4" s="70"/>
      <c r="CF4" s="70"/>
      <c r="CG4" s="71"/>
      <c r="CH4" s="66"/>
      <c r="CI4" s="51"/>
      <c r="CJ4" s="72"/>
      <c r="CK4" s="109"/>
      <c r="CL4" s="58"/>
      <c r="CM4" s="1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2"/>
      <c r="DC4" s="59">
        <f>CM4^3+CN4^3+CO4^3+CP4^3+CQ4^3+CR4^3+CS4^3+CT4^3+CM5^3+CN5^3+CO5^3+CP5^3+CQ5^3+CR5^3+CS5^3+CT5^3</f>
        <v>0</v>
      </c>
      <c r="DD4" s="60">
        <f>CM4^3+CN4^3+CO4^3+CP4^3+CQ4^3+CR4^3+CS4^3+CT4^3+CU4^3+CV4^3+CW4^3+CX4^3+CY4^3+CZ4^3+DA4^3+DB4^3</f>
        <v>0</v>
      </c>
      <c r="DE4" s="61"/>
      <c r="DF4" s="68"/>
      <c r="DG4" s="69"/>
      <c r="DH4" s="69"/>
      <c r="DI4" s="69"/>
      <c r="DJ4" s="69"/>
      <c r="DK4" s="69"/>
      <c r="DL4" s="69"/>
      <c r="DM4" s="69"/>
      <c r="DN4" s="69"/>
      <c r="DO4" s="69"/>
      <c r="DP4" s="69"/>
      <c r="DQ4" s="69"/>
      <c r="DR4" s="69"/>
      <c r="DS4" s="69"/>
      <c r="DT4" s="69"/>
      <c r="DU4" s="73"/>
      <c r="DV4" s="66"/>
      <c r="DW4" s="51"/>
      <c r="DY4" s="109"/>
      <c r="DZ4" s="58"/>
      <c r="EA4" s="13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14"/>
      <c r="EQ4" s="59">
        <f>EA4^3+EB4^3+EC4^3+ED4^3+EE4^3+EF4^3+EG4^3+EH4^3+EA5^3+EB5^3+EC5^3+ED5^3+EE5^3+EF5^3+EG5^3+EH5^3</f>
        <v>0</v>
      </c>
      <c r="ER4" s="60">
        <f t="shared" ref="ER4:ER19" si="0">EA4^3+EB4^3+EC4^3+ED4^3+EE4^3+EF4^3+EG4^3+EH4^3+EI4^3+EJ4^3+EK4^3+EL4^3+EM4^3+EN4^3+EO4^3+EP4^3</f>
        <v>0</v>
      </c>
      <c r="ES4" s="61"/>
      <c r="ET4" s="179"/>
      <c r="EU4" s="173"/>
      <c r="EV4" s="173"/>
      <c r="EW4" s="173"/>
      <c r="EX4" s="173"/>
      <c r="EY4" s="173"/>
      <c r="EZ4" s="173"/>
      <c r="FA4" s="173"/>
      <c r="FB4" s="173"/>
      <c r="FC4" s="173"/>
      <c r="FD4" s="173"/>
      <c r="FE4" s="173"/>
      <c r="FF4" s="173"/>
      <c r="FG4" s="173"/>
      <c r="FH4" s="173"/>
      <c r="FI4" s="180"/>
      <c r="FJ4" s="66"/>
      <c r="FK4" s="51"/>
    </row>
    <row r="5" spans="1:168" x14ac:dyDescent="0.2">
      <c r="A5" s="32"/>
      <c r="B5" s="32"/>
      <c r="C5" s="32"/>
      <c r="D5" s="32"/>
      <c r="E5" s="32"/>
      <c r="F5" s="32"/>
      <c r="G5" s="32"/>
      <c r="I5" s="74"/>
      <c r="J5" s="58"/>
      <c r="K5" s="3">
        <f>F194</f>
        <v>181</v>
      </c>
      <c r="L5" s="4">
        <f>F44</f>
        <v>31</v>
      </c>
      <c r="M5" s="4">
        <f>F239</f>
        <v>226</v>
      </c>
      <c r="N5" s="4">
        <f>F89</f>
        <v>76</v>
      </c>
      <c r="O5" s="4">
        <f>F218</f>
        <v>205</v>
      </c>
      <c r="P5" s="4">
        <f>F116</f>
        <v>103</v>
      </c>
      <c r="Q5" s="4">
        <f>F167</f>
        <v>154</v>
      </c>
      <c r="R5" s="4">
        <f>F65</f>
        <v>52</v>
      </c>
      <c r="S5" s="4">
        <f>F139</f>
        <v>126</v>
      </c>
      <c r="T5" s="4">
        <f>F229</f>
        <v>216</v>
      </c>
      <c r="U5" s="4">
        <f>F54</f>
        <v>41</v>
      </c>
      <c r="V5" s="4">
        <f>F144</f>
        <v>131</v>
      </c>
      <c r="W5" s="4">
        <f>F19</f>
        <v>6</v>
      </c>
      <c r="X5" s="4">
        <f>F189</f>
        <v>176</v>
      </c>
      <c r="Y5" s="4">
        <f>F94</f>
        <v>81</v>
      </c>
      <c r="Z5" s="5">
        <f>F264</f>
        <v>251</v>
      </c>
      <c r="AA5" s="75">
        <f>S4^3+T4^3+U4^3+V4^3+W4^3+X4^3+Y4^3+Z4^3+S5^3+T5^3+U5^3+V5^3+W5^3+X5^3+Y5^3+Z5^3</f>
        <v>67634176</v>
      </c>
      <c r="AB5" s="76">
        <f t="shared" ref="AB5:AB19" si="1">K5^3+L5^3+M5^3+N5^3+O5^3+P5^3+Q5^3+R5^3+S5^3+T5^3+U5^3+V5^3+W5^3+X5^3+Y5^3+Z5^3</f>
        <v>67634176</v>
      </c>
      <c r="AC5" s="61"/>
      <c r="AD5" s="81" t="s">
        <v>267</v>
      </c>
      <c r="AE5" s="82" t="s">
        <v>234</v>
      </c>
      <c r="AF5" s="82" t="s">
        <v>235</v>
      </c>
      <c r="AG5" s="82" t="s">
        <v>266</v>
      </c>
      <c r="AH5" s="83" t="s">
        <v>269</v>
      </c>
      <c r="AI5" s="83" t="s">
        <v>236</v>
      </c>
      <c r="AJ5" s="83" t="s">
        <v>237</v>
      </c>
      <c r="AK5" s="83" t="s">
        <v>268</v>
      </c>
      <c r="AL5" s="82" t="s">
        <v>232</v>
      </c>
      <c r="AM5" s="82" t="s">
        <v>265</v>
      </c>
      <c r="AN5" s="82" t="s">
        <v>264</v>
      </c>
      <c r="AO5" s="82" t="s">
        <v>233</v>
      </c>
      <c r="AP5" s="83" t="s">
        <v>238</v>
      </c>
      <c r="AQ5" s="83" t="s">
        <v>271</v>
      </c>
      <c r="AR5" s="83" t="s">
        <v>270</v>
      </c>
      <c r="AS5" s="84" t="s">
        <v>239</v>
      </c>
      <c r="AT5" s="66"/>
      <c r="AU5" s="51"/>
      <c r="AV5" s="67"/>
      <c r="AW5" s="74"/>
      <c r="AX5" s="58"/>
      <c r="AY5" s="3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5"/>
      <c r="BO5" s="75">
        <f>BG4^3+BH4^3+BI4^3+BJ4^3+BK4^3+BL4^3+BM4^3+BN4^3+BG5^3+BH5^3+BI5^3+BJ5^3+BK5^3+BL5^3+BM5^3+BN5^3</f>
        <v>0</v>
      </c>
      <c r="BP5" s="76">
        <f t="shared" ref="BP5:BP19" si="2">AY5^3+AZ5^3+BA5^3+BB5^3+BC5^3+BD5^3+BE5^3+BF5^3+BG5^3+BH5^3+BI5^3+BJ5^3+BK5^3+BL5^3+BM5^3+BN5^3</f>
        <v>0</v>
      </c>
      <c r="BQ5" s="61"/>
      <c r="BR5" s="81"/>
      <c r="BS5" s="82"/>
      <c r="BT5" s="82"/>
      <c r="BU5" s="82"/>
      <c r="BV5" s="82"/>
      <c r="BW5" s="82"/>
      <c r="BX5" s="82"/>
      <c r="BY5" s="82"/>
      <c r="BZ5" s="83"/>
      <c r="CA5" s="83"/>
      <c r="CB5" s="83"/>
      <c r="CC5" s="83"/>
      <c r="CD5" s="83"/>
      <c r="CE5" s="83"/>
      <c r="CF5" s="83"/>
      <c r="CG5" s="84"/>
      <c r="CH5" s="66"/>
      <c r="CI5" s="51"/>
      <c r="CJ5" s="85"/>
      <c r="CK5" s="109"/>
      <c r="CL5" s="58"/>
      <c r="CM5" s="3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5"/>
      <c r="DC5" s="75">
        <f>CU4^3+CV4^3+CW4^3+CX4^3+CY4^3+CZ4^3+DA4^3+DB4^3+CU5^3+CV5^3+CW5^3+CX5^3+CY5^3+CZ5^3+DA5^3+DB5^3</f>
        <v>0</v>
      </c>
      <c r="DD5" s="76">
        <f t="shared" ref="DD5:DD19" si="3">CM5^3+CN5^3+CO5^3+CP5^3+CQ5^3+CR5^3+CS5^3+CT5^3+CU5^3+CV5^3+CW5^3+CX5^3+CY5^3+CZ5^3+DA5^3+DB5^3</f>
        <v>0</v>
      </c>
      <c r="DE5" s="61"/>
      <c r="DF5" s="89"/>
      <c r="DG5" s="83"/>
      <c r="DH5" s="83"/>
      <c r="DI5" s="83"/>
      <c r="DJ5" s="83"/>
      <c r="DK5" s="83"/>
      <c r="DL5" s="83"/>
      <c r="DM5" s="83"/>
      <c r="DN5" s="83"/>
      <c r="DO5" s="83"/>
      <c r="DP5" s="83"/>
      <c r="DQ5" s="83"/>
      <c r="DR5" s="83"/>
      <c r="DS5" s="83"/>
      <c r="DT5" s="83"/>
      <c r="DU5" s="84"/>
      <c r="DV5" s="66"/>
      <c r="DW5" s="51"/>
      <c r="DY5" s="109"/>
      <c r="DZ5" s="58"/>
      <c r="EA5" s="6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5"/>
      <c r="EQ5" s="75">
        <f>EI4^3+EJ4^3+EK4^3+EL4^3+EM4^3+EN4^3+EO4^3+EP4^3+EI5^3+EJ5^3+EK5^3+EL5^3+EM5^3+EN5^3+EO5^3+EP5^3</f>
        <v>0</v>
      </c>
      <c r="ER5" s="76">
        <f t="shared" si="0"/>
        <v>0</v>
      </c>
      <c r="ES5" s="61"/>
      <c r="ET5" s="174"/>
      <c r="EU5" s="131"/>
      <c r="EV5" s="131"/>
      <c r="EW5" s="131"/>
      <c r="EX5" s="131"/>
      <c r="EY5" s="131"/>
      <c r="EZ5" s="131"/>
      <c r="FA5" s="131"/>
      <c r="FB5" s="131"/>
      <c r="FC5" s="131"/>
      <c r="FD5" s="131"/>
      <c r="FE5" s="131"/>
      <c r="FF5" s="131"/>
      <c r="FG5" s="131"/>
      <c r="FH5" s="131"/>
      <c r="FI5" s="175"/>
      <c r="FJ5" s="66"/>
      <c r="FK5" s="51"/>
    </row>
    <row r="6" spans="1:168" x14ac:dyDescent="0.2">
      <c r="A6" s="52" t="s">
        <v>54</v>
      </c>
      <c r="B6" s="53">
        <v>1</v>
      </c>
      <c r="C6" s="32"/>
      <c r="D6" s="54" t="s">
        <v>55</v>
      </c>
      <c r="E6" s="32"/>
      <c r="F6" s="54" t="s">
        <v>56</v>
      </c>
      <c r="G6" s="54"/>
      <c r="H6" s="87"/>
      <c r="I6" s="57"/>
      <c r="J6" s="58"/>
      <c r="K6" s="3">
        <f>F128</f>
        <v>115</v>
      </c>
      <c r="L6" s="4">
        <f>F230</f>
        <v>217</v>
      </c>
      <c r="M6" s="4">
        <f>F53</f>
        <v>40</v>
      </c>
      <c r="N6" s="4">
        <f>F155</f>
        <v>142</v>
      </c>
      <c r="O6" s="4">
        <f>F24</f>
        <v>11</v>
      </c>
      <c r="P6" s="4">
        <f>F174</f>
        <v>161</v>
      </c>
      <c r="Q6" s="4">
        <f>F109</f>
        <v>96</v>
      </c>
      <c r="R6" s="4">
        <f>F259</f>
        <v>246</v>
      </c>
      <c r="S6" s="4">
        <f>F201</f>
        <v>188</v>
      </c>
      <c r="T6" s="4">
        <f>F31</f>
        <v>18</v>
      </c>
      <c r="U6" s="4">
        <f>F252</f>
        <v>239</v>
      </c>
      <c r="V6" s="4">
        <f>F82</f>
        <v>69</v>
      </c>
      <c r="W6" s="4">
        <f>F209</f>
        <v>196</v>
      </c>
      <c r="X6" s="4">
        <f>F119</f>
        <v>106</v>
      </c>
      <c r="Y6" s="4">
        <f>F164</f>
        <v>151</v>
      </c>
      <c r="Z6" s="5">
        <f>F74</f>
        <v>61</v>
      </c>
      <c r="AA6" s="75">
        <f>K6^3+L6^3+M6^3+N6^3+O6^3+P6^3+Q6^3+R6^3+K7^3+L7^3+M7^3+N7^3+O7^3+P7^3+Q7^3+R7^3</f>
        <v>67634176</v>
      </c>
      <c r="AB6" s="76">
        <f t="shared" si="1"/>
        <v>67634176</v>
      </c>
      <c r="AC6" s="88"/>
      <c r="AD6" s="81" t="s">
        <v>166</v>
      </c>
      <c r="AE6" s="82" t="s">
        <v>200</v>
      </c>
      <c r="AF6" s="82" t="s">
        <v>199</v>
      </c>
      <c r="AG6" s="82" t="s">
        <v>167</v>
      </c>
      <c r="AH6" s="83" t="s">
        <v>172</v>
      </c>
      <c r="AI6" s="83" t="s">
        <v>206</v>
      </c>
      <c r="AJ6" s="83" t="s">
        <v>205</v>
      </c>
      <c r="AK6" s="83" t="s">
        <v>173</v>
      </c>
      <c r="AL6" s="82" t="s">
        <v>202</v>
      </c>
      <c r="AM6" s="82" t="s">
        <v>168</v>
      </c>
      <c r="AN6" s="82" t="s">
        <v>169</v>
      </c>
      <c r="AO6" s="82" t="s">
        <v>201</v>
      </c>
      <c r="AP6" s="83" t="s">
        <v>204</v>
      </c>
      <c r="AQ6" s="83" t="s">
        <v>170</v>
      </c>
      <c r="AR6" s="83" t="s">
        <v>171</v>
      </c>
      <c r="AS6" s="84" t="s">
        <v>203</v>
      </c>
      <c r="AT6" s="66"/>
      <c r="AU6" s="51"/>
      <c r="AV6" s="67"/>
      <c r="AW6" s="57"/>
      <c r="AX6" s="58"/>
      <c r="AY6" s="3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5"/>
      <c r="BO6" s="75">
        <f>AY6^3+AZ6^3+BA6^3+BB6^3+BC6^3+BD6^3+BE6^3+BF6^3+AY7^3+AZ7^3+BA7^3+BB7^3+BC7^3+BD7^3+BE7^3+BF7^3</f>
        <v>0</v>
      </c>
      <c r="BP6" s="76">
        <f t="shared" si="2"/>
        <v>0</v>
      </c>
      <c r="BQ6" s="88"/>
      <c r="BR6" s="89"/>
      <c r="BS6" s="83"/>
      <c r="BT6" s="83"/>
      <c r="BU6" s="83"/>
      <c r="BV6" s="83"/>
      <c r="BW6" s="83"/>
      <c r="BX6" s="83"/>
      <c r="BY6" s="83"/>
      <c r="BZ6" s="82"/>
      <c r="CA6" s="82"/>
      <c r="CB6" s="82"/>
      <c r="CC6" s="82"/>
      <c r="CD6" s="82"/>
      <c r="CE6" s="82"/>
      <c r="CF6" s="82"/>
      <c r="CG6" s="86"/>
      <c r="CH6" s="66"/>
      <c r="CI6" s="51"/>
      <c r="CJ6" s="72"/>
      <c r="CK6" s="109"/>
      <c r="CL6" s="58"/>
      <c r="CM6" s="3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5"/>
      <c r="DC6" s="75">
        <f>CM6^3+CN6^3+CO6^3+CP6^3+CQ6^3+CR6^3+CS6^3+CT6^3+CM7^3+CN7^3+CO7^3+CP7^3+CQ7^3+CR7^3+CS7^3+CT7^3</f>
        <v>0</v>
      </c>
      <c r="DD6" s="76">
        <f t="shared" si="3"/>
        <v>0</v>
      </c>
      <c r="DE6" s="88"/>
      <c r="DF6" s="81"/>
      <c r="DG6" s="82"/>
      <c r="DH6" s="82"/>
      <c r="DI6" s="82"/>
      <c r="DJ6" s="82"/>
      <c r="DK6" s="82"/>
      <c r="DL6" s="82"/>
      <c r="DM6" s="82"/>
      <c r="DN6" s="82"/>
      <c r="DO6" s="82"/>
      <c r="DP6" s="82"/>
      <c r="DQ6" s="82"/>
      <c r="DR6" s="82"/>
      <c r="DS6" s="82"/>
      <c r="DT6" s="82"/>
      <c r="DU6" s="86"/>
      <c r="DV6" s="66"/>
      <c r="DW6" s="51"/>
      <c r="DY6" s="109"/>
      <c r="DZ6" s="58"/>
      <c r="EA6" s="6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5"/>
      <c r="EQ6" s="75">
        <f>EA6^3+EB6^3+EC6^3+ED6^3+EE6^3+EF6^3+EG6^3+EH6^3+EA7^3+EB7^3+EC7^3+ED7^3+EE7^3+EF7^3+EG7^3+EH7^3</f>
        <v>0</v>
      </c>
      <c r="ER6" s="76">
        <f t="shared" si="0"/>
        <v>0</v>
      </c>
      <c r="ES6" s="88"/>
      <c r="ET6" s="174"/>
      <c r="EU6" s="131"/>
      <c r="EV6" s="131"/>
      <c r="EW6" s="131"/>
      <c r="EX6" s="131"/>
      <c r="EY6" s="131"/>
      <c r="EZ6" s="131"/>
      <c r="FA6" s="131"/>
      <c r="FB6" s="131"/>
      <c r="FC6" s="131"/>
      <c r="FD6" s="131"/>
      <c r="FE6" s="131"/>
      <c r="FF6" s="131"/>
      <c r="FG6" s="131"/>
      <c r="FH6" s="131"/>
      <c r="FI6" s="175"/>
      <c r="FJ6" s="66"/>
      <c r="FK6" s="51"/>
    </row>
    <row r="7" spans="1:168" x14ac:dyDescent="0.2">
      <c r="A7" s="32"/>
      <c r="B7" s="32"/>
      <c r="C7" s="32"/>
      <c r="D7" s="32"/>
      <c r="E7" s="32"/>
      <c r="F7" s="32"/>
      <c r="G7" s="32"/>
      <c r="I7" s="90"/>
      <c r="J7" s="58"/>
      <c r="K7" s="3">
        <f>F212</f>
        <v>199</v>
      </c>
      <c r="L7" s="4">
        <f>F122</f>
        <v>109</v>
      </c>
      <c r="M7" s="4">
        <f>F161</f>
        <v>148</v>
      </c>
      <c r="N7" s="4">
        <f>F71</f>
        <v>58</v>
      </c>
      <c r="O7" s="4">
        <f>F204</f>
        <v>191</v>
      </c>
      <c r="P7" s="4">
        <f>F34</f>
        <v>21</v>
      </c>
      <c r="Q7" s="4">
        <f>F249</f>
        <v>236</v>
      </c>
      <c r="R7" s="4">
        <f>F79</f>
        <v>66</v>
      </c>
      <c r="S7" s="4">
        <f>F29</f>
        <v>16</v>
      </c>
      <c r="T7" s="4">
        <f>F179</f>
        <v>166</v>
      </c>
      <c r="U7" s="4">
        <f>F104</f>
        <v>91</v>
      </c>
      <c r="V7" s="4">
        <f>F254</f>
        <v>241</v>
      </c>
      <c r="W7" s="4">
        <f>F133</f>
        <v>120</v>
      </c>
      <c r="X7" s="4">
        <f>F235</f>
        <v>222</v>
      </c>
      <c r="Y7" s="4">
        <f>F48</f>
        <v>35</v>
      </c>
      <c r="Z7" s="5">
        <f>F150</f>
        <v>137</v>
      </c>
      <c r="AA7" s="75">
        <f>S6^3+T6^3+U6^3+V6^3+W6^3+X6^3+Y6^3+Z6^3+S7^3+T7^3+U7^3+V7^3+W7^3+X7^3+Y7^3+Z7^3</f>
        <v>67634176</v>
      </c>
      <c r="AB7" s="76">
        <f t="shared" si="1"/>
        <v>67634176</v>
      </c>
      <c r="AC7" s="61"/>
      <c r="AD7" s="81" t="s">
        <v>21</v>
      </c>
      <c r="AE7" s="82" t="s">
        <v>16</v>
      </c>
      <c r="AF7" s="82" t="s">
        <v>17</v>
      </c>
      <c r="AG7" s="82" t="s">
        <v>20</v>
      </c>
      <c r="AH7" s="83" t="s">
        <v>43</v>
      </c>
      <c r="AI7" s="83" t="s">
        <v>38</v>
      </c>
      <c r="AJ7" s="83" t="s">
        <v>39</v>
      </c>
      <c r="AK7" s="83" t="s">
        <v>42</v>
      </c>
      <c r="AL7" s="82" t="s">
        <v>14</v>
      </c>
      <c r="AM7" s="82" t="s">
        <v>19</v>
      </c>
      <c r="AN7" s="82" t="s">
        <v>18</v>
      </c>
      <c r="AO7" s="82" t="s">
        <v>15</v>
      </c>
      <c r="AP7" s="83" t="s">
        <v>40</v>
      </c>
      <c r="AQ7" s="83" t="s">
        <v>45</v>
      </c>
      <c r="AR7" s="83" t="s">
        <v>44</v>
      </c>
      <c r="AS7" s="84" t="s">
        <v>41</v>
      </c>
      <c r="AT7" s="66"/>
      <c r="AU7" s="51"/>
      <c r="AV7" s="67"/>
      <c r="AW7" s="90"/>
      <c r="AX7" s="58"/>
      <c r="AY7" s="3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5"/>
      <c r="BO7" s="75">
        <f>BG6^3+BH6^3+BI6^3+BJ6^3+BK6^3+BL6^3+BM6^3+BN6^3+BG7^3+BH7^3+BI7^3+BJ7^3+BK7^3+BL7^3+BM7^3+BN7^3</f>
        <v>0</v>
      </c>
      <c r="BP7" s="76">
        <f t="shared" si="2"/>
        <v>0</v>
      </c>
      <c r="BQ7" s="61"/>
      <c r="BR7" s="89"/>
      <c r="BS7" s="83"/>
      <c r="BT7" s="83"/>
      <c r="BU7" s="83"/>
      <c r="BV7" s="83"/>
      <c r="BW7" s="83"/>
      <c r="BX7" s="83"/>
      <c r="BY7" s="83"/>
      <c r="BZ7" s="82"/>
      <c r="CA7" s="82"/>
      <c r="CB7" s="82"/>
      <c r="CC7" s="82"/>
      <c r="CD7" s="82"/>
      <c r="CE7" s="82"/>
      <c r="CF7" s="82"/>
      <c r="CG7" s="86"/>
      <c r="CH7" s="66"/>
      <c r="CI7" s="51"/>
      <c r="CJ7" s="72"/>
      <c r="CK7" s="109"/>
      <c r="CL7" s="58"/>
      <c r="CM7" s="3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5"/>
      <c r="DC7" s="75">
        <f>CU6^3+CV6^3+CW6^3+CX6^3+CY6^3+CZ6^3+DA6^3+DB6^3+CU7^3+CV7^3+CW7^3+CX7^3+CY7^3+CZ7^3+DA7^3+DB7^3</f>
        <v>0</v>
      </c>
      <c r="DD7" s="76">
        <f t="shared" si="3"/>
        <v>0</v>
      </c>
      <c r="DE7" s="61"/>
      <c r="DF7" s="89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4"/>
      <c r="DV7" s="66"/>
      <c r="DW7" s="51"/>
      <c r="DY7" s="109"/>
      <c r="DZ7" s="58"/>
      <c r="EA7" s="6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5"/>
      <c r="EQ7" s="75">
        <f>EI6^3+EJ6^3+EK6^3+EL6^3+EM6^3+EN6^3+EO6^3+EP6^3+EI7^3+EJ7^3+EK7^3+EL7^3+EM7^3+EN7^3+EO7^3+EP7^3</f>
        <v>0</v>
      </c>
      <c r="ER7" s="76">
        <f t="shared" si="0"/>
        <v>0</v>
      </c>
      <c r="ES7" s="61"/>
      <c r="ET7" s="174"/>
      <c r="EU7" s="131"/>
      <c r="EV7" s="131"/>
      <c r="EW7" s="131"/>
      <c r="EX7" s="131"/>
      <c r="EY7" s="131"/>
      <c r="EZ7" s="131"/>
      <c r="FA7" s="131"/>
      <c r="FB7" s="131"/>
      <c r="FC7" s="131"/>
      <c r="FD7" s="131"/>
      <c r="FE7" s="131"/>
      <c r="FF7" s="131"/>
      <c r="FG7" s="131"/>
      <c r="FH7" s="131"/>
      <c r="FI7" s="175"/>
      <c r="FJ7" s="66"/>
      <c r="FK7" s="51"/>
    </row>
    <row r="8" spans="1:168" x14ac:dyDescent="0.2">
      <c r="A8" s="52" t="s">
        <v>73</v>
      </c>
      <c r="B8" s="91">
        <f>SUM(F14:F269)/C12</f>
        <v>2056</v>
      </c>
      <c r="C8" s="32"/>
      <c r="D8" s="32" t="s">
        <v>74</v>
      </c>
      <c r="E8" s="32"/>
      <c r="F8" s="32"/>
      <c r="G8" s="32"/>
      <c r="I8" s="57"/>
      <c r="J8" s="58"/>
      <c r="K8" s="3">
        <f>F266</f>
        <v>253</v>
      </c>
      <c r="L8" s="4">
        <f>F100</f>
        <v>87</v>
      </c>
      <c r="M8" s="4">
        <f>F183</f>
        <v>170</v>
      </c>
      <c r="N8" s="4">
        <f>F17</f>
        <v>4</v>
      </c>
      <c r="O8" s="4">
        <f>F146</f>
        <v>133</v>
      </c>
      <c r="P8" s="4">
        <f>F60</f>
        <v>47</v>
      </c>
      <c r="Q8" s="4">
        <f>F223</f>
        <v>210</v>
      </c>
      <c r="R8" s="4">
        <f>F137</f>
        <v>124</v>
      </c>
      <c r="S8" s="4">
        <f>F67</f>
        <v>54</v>
      </c>
      <c r="T8" s="4">
        <f>F173</f>
        <v>160</v>
      </c>
      <c r="U8" s="4">
        <f>F110</f>
        <v>97</v>
      </c>
      <c r="V8" s="4">
        <f>F216</f>
        <v>203</v>
      </c>
      <c r="W8" s="4">
        <f>F91</f>
        <v>78</v>
      </c>
      <c r="X8" s="4">
        <f>F245</f>
        <v>232</v>
      </c>
      <c r="Y8" s="4">
        <f>F38</f>
        <v>25</v>
      </c>
      <c r="Z8" s="5">
        <f>F192</f>
        <v>179</v>
      </c>
      <c r="AA8" s="75">
        <f>K8^3+L8^3+M8^3+N8^3+O8^3+P8^3+Q8^3+R8^3+K9^3+L9^3+M9^3+N9^3+O9^3+P9^3+Q9^3+R9^3</f>
        <v>67634176</v>
      </c>
      <c r="AB8" s="76">
        <f t="shared" si="1"/>
        <v>67634176</v>
      </c>
      <c r="AC8" s="61"/>
      <c r="AD8" s="89" t="s">
        <v>52</v>
      </c>
      <c r="AE8" s="83" t="s">
        <v>33</v>
      </c>
      <c r="AF8" s="83" t="s">
        <v>32</v>
      </c>
      <c r="AG8" s="83" t="s">
        <v>53</v>
      </c>
      <c r="AH8" s="82" t="s">
        <v>46</v>
      </c>
      <c r="AI8" s="82" t="s">
        <v>27</v>
      </c>
      <c r="AJ8" s="82" t="s">
        <v>26</v>
      </c>
      <c r="AK8" s="82" t="s">
        <v>47</v>
      </c>
      <c r="AL8" s="83" t="s">
        <v>31</v>
      </c>
      <c r="AM8" s="83" t="s">
        <v>50</v>
      </c>
      <c r="AN8" s="83" t="s">
        <v>51</v>
      </c>
      <c r="AO8" s="83" t="s">
        <v>30</v>
      </c>
      <c r="AP8" s="82" t="s">
        <v>29</v>
      </c>
      <c r="AQ8" s="82" t="s">
        <v>48</v>
      </c>
      <c r="AR8" s="82" t="s">
        <v>49</v>
      </c>
      <c r="AS8" s="86" t="s">
        <v>28</v>
      </c>
      <c r="AT8" s="66"/>
      <c r="AU8" s="51"/>
      <c r="AV8" s="67"/>
      <c r="AW8" s="57"/>
      <c r="AX8" s="58"/>
      <c r="AY8" s="3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5"/>
      <c r="BO8" s="75">
        <f>AY8^3+AZ8^3+BA8^3+BB8^3+BC8^3+BD8^3+BE8^3+BF8^3+AY9^3+AZ9^3+BA9^3+BB9^3+BC9^3+BD9^3+BE9^3+BF9^3</f>
        <v>0</v>
      </c>
      <c r="BP8" s="76">
        <f t="shared" si="2"/>
        <v>0</v>
      </c>
      <c r="BQ8" s="61"/>
      <c r="BR8" s="81"/>
      <c r="BS8" s="82"/>
      <c r="BT8" s="82"/>
      <c r="BU8" s="82"/>
      <c r="BV8" s="82"/>
      <c r="BW8" s="82"/>
      <c r="BX8" s="82"/>
      <c r="BY8" s="82"/>
      <c r="BZ8" s="83"/>
      <c r="CA8" s="83"/>
      <c r="CB8" s="83"/>
      <c r="CC8" s="83"/>
      <c r="CD8" s="83"/>
      <c r="CE8" s="83"/>
      <c r="CF8" s="83"/>
      <c r="CG8" s="84"/>
      <c r="CH8" s="66"/>
      <c r="CI8" s="51"/>
      <c r="CJ8" s="72"/>
      <c r="CK8" s="109"/>
      <c r="CL8" s="58"/>
      <c r="CM8" s="3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5"/>
      <c r="DC8" s="75">
        <f>CM8^3+CN8^3+CO8^3+CP8^3+CQ8^3+CR8^3+CS8^3+CT8^3+CM9^3+CN9^3+CO9^3+CP9^3+CQ9^3+CR9^3+CS9^3+CT9^3</f>
        <v>0</v>
      </c>
      <c r="DD8" s="76">
        <f t="shared" si="3"/>
        <v>0</v>
      </c>
      <c r="DE8" s="61"/>
      <c r="DF8" s="81"/>
      <c r="DG8" s="82"/>
      <c r="DH8" s="82"/>
      <c r="DI8" s="82"/>
      <c r="DJ8" s="82"/>
      <c r="DK8" s="82"/>
      <c r="DL8" s="82"/>
      <c r="DM8" s="82"/>
      <c r="DN8" s="82"/>
      <c r="DO8" s="82"/>
      <c r="DP8" s="82"/>
      <c r="DQ8" s="82"/>
      <c r="DR8" s="82"/>
      <c r="DS8" s="82"/>
      <c r="DT8" s="82"/>
      <c r="DU8" s="86"/>
      <c r="DV8" s="66"/>
      <c r="DW8" s="51"/>
      <c r="DY8" s="109"/>
      <c r="DZ8" s="58"/>
      <c r="EA8" s="6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5"/>
      <c r="EQ8" s="75">
        <f>EA8^3+EB8^3+EC8^3+ED8^3+EE8^3+EF8^3+EG8^3+EH8^3+EA9^3+EB9^3+EC9^3+ED9^3+EE9^3+EF9^3+EG9^3+EH9^3</f>
        <v>0</v>
      </c>
      <c r="ER8" s="76">
        <f t="shared" si="0"/>
        <v>0</v>
      </c>
      <c r="ES8" s="61"/>
      <c r="ET8" s="174"/>
      <c r="EU8" s="131"/>
      <c r="EV8" s="131"/>
      <c r="EW8" s="131"/>
      <c r="EX8" s="131"/>
      <c r="EY8" s="131"/>
      <c r="EZ8" s="131"/>
      <c r="FA8" s="131"/>
      <c r="FB8" s="131"/>
      <c r="FC8" s="131"/>
      <c r="FD8" s="131"/>
      <c r="FE8" s="131"/>
      <c r="FF8" s="131"/>
      <c r="FG8" s="131"/>
      <c r="FH8" s="131"/>
      <c r="FI8" s="175"/>
      <c r="FJ8" s="66"/>
      <c r="FK8" s="51"/>
    </row>
    <row r="9" spans="1:168" x14ac:dyDescent="0.2">
      <c r="A9" s="32"/>
      <c r="B9" s="32"/>
      <c r="C9" s="32"/>
      <c r="D9" s="32"/>
      <c r="E9" s="32"/>
      <c r="F9" s="32"/>
      <c r="G9" s="32"/>
      <c r="I9" s="57"/>
      <c r="J9" s="58"/>
      <c r="K9" s="3">
        <f>F86</f>
        <v>73</v>
      </c>
      <c r="L9" s="4">
        <f>F240</f>
        <v>227</v>
      </c>
      <c r="M9" s="4">
        <f>F43</f>
        <v>30</v>
      </c>
      <c r="N9" s="4">
        <f>F197</f>
        <v>184</v>
      </c>
      <c r="O9" s="4">
        <f>F62</f>
        <v>49</v>
      </c>
      <c r="P9" s="4">
        <f>F168</f>
        <v>155</v>
      </c>
      <c r="Q9" s="4">
        <f>F115</f>
        <v>102</v>
      </c>
      <c r="R9" s="4">
        <f>F221</f>
        <v>208</v>
      </c>
      <c r="S9" s="4">
        <f>F143</f>
        <v>130</v>
      </c>
      <c r="T9" s="4">
        <f>F57</f>
        <v>44</v>
      </c>
      <c r="U9" s="4">
        <f>F226</f>
        <v>213</v>
      </c>
      <c r="V9" s="4">
        <f>F140</f>
        <v>127</v>
      </c>
      <c r="W9" s="4">
        <f>F263</f>
        <v>250</v>
      </c>
      <c r="X9" s="4">
        <f>F97</f>
        <v>84</v>
      </c>
      <c r="Y9" s="4">
        <f>F186</f>
        <v>173</v>
      </c>
      <c r="Z9" s="5">
        <f>F20</f>
        <v>7</v>
      </c>
      <c r="AA9" s="75">
        <f>S8^3+T8^3+U8^3+V8^3+W8^3+X8^3+Y8^3+Z8^3+S9^3+T9^3+U9^3+V9^3+W9^3+X9^3+Y9^3+Z9^3</f>
        <v>67634176</v>
      </c>
      <c r="AB9" s="76">
        <f t="shared" si="1"/>
        <v>67634176</v>
      </c>
      <c r="AC9" s="61"/>
      <c r="AD9" s="89" t="s">
        <v>229</v>
      </c>
      <c r="AE9" s="83" t="s">
        <v>260</v>
      </c>
      <c r="AF9" s="83" t="s">
        <v>261</v>
      </c>
      <c r="AG9" s="83" t="s">
        <v>228</v>
      </c>
      <c r="AH9" s="82" t="s">
        <v>227</v>
      </c>
      <c r="AI9" s="82" t="s">
        <v>258</v>
      </c>
      <c r="AJ9" s="82" t="s">
        <v>259</v>
      </c>
      <c r="AK9" s="82" t="s">
        <v>226</v>
      </c>
      <c r="AL9" s="83" t="s">
        <v>262</v>
      </c>
      <c r="AM9" s="83" t="s">
        <v>231</v>
      </c>
      <c r="AN9" s="83" t="s">
        <v>230</v>
      </c>
      <c r="AO9" s="83" t="s">
        <v>263</v>
      </c>
      <c r="AP9" s="82" t="s">
        <v>256</v>
      </c>
      <c r="AQ9" s="82" t="s">
        <v>225</v>
      </c>
      <c r="AR9" s="82" t="s">
        <v>224</v>
      </c>
      <c r="AS9" s="86" t="s">
        <v>257</v>
      </c>
      <c r="AT9" s="66"/>
      <c r="AU9" s="51"/>
      <c r="AV9" s="67"/>
      <c r="AW9" s="57"/>
      <c r="AX9" s="58"/>
      <c r="AY9" s="3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5"/>
      <c r="BO9" s="75">
        <f>BG8^3+BH8^3+BI8^3+BJ8^3+BK8^3+BL8^3+BM8^3+BN8^3+BG9^3+BH9^3+BI9^3+BJ9^3+BK9^3+BL9^3+BM9^3+BN9^3</f>
        <v>0</v>
      </c>
      <c r="BP9" s="76">
        <f t="shared" si="2"/>
        <v>0</v>
      </c>
      <c r="BQ9" s="61"/>
      <c r="BR9" s="81"/>
      <c r="BS9" s="82"/>
      <c r="BT9" s="82"/>
      <c r="BU9" s="82"/>
      <c r="BV9" s="82"/>
      <c r="BW9" s="82"/>
      <c r="BX9" s="82"/>
      <c r="BY9" s="82"/>
      <c r="BZ9" s="83"/>
      <c r="CA9" s="83"/>
      <c r="CB9" s="83"/>
      <c r="CC9" s="83"/>
      <c r="CD9" s="83"/>
      <c r="CE9" s="83"/>
      <c r="CF9" s="83"/>
      <c r="CG9" s="84"/>
      <c r="CH9" s="66"/>
      <c r="CI9" s="51"/>
      <c r="CJ9" s="72"/>
      <c r="CK9" s="109"/>
      <c r="CL9" s="58"/>
      <c r="CM9" s="3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5"/>
      <c r="DC9" s="75">
        <f>CU8^3+CV8^3+CW8^3+CX8^3+CY8^3+CZ8^3+DA8^3+DB8^3+CU9^3+CV9^3+CW9^3+CX9^3+CY9^3+CZ9^3+DA9^3+DB9^3</f>
        <v>0</v>
      </c>
      <c r="DD9" s="76">
        <f t="shared" si="3"/>
        <v>0</v>
      </c>
      <c r="DE9" s="61"/>
      <c r="DF9" s="89"/>
      <c r="DG9" s="83"/>
      <c r="DH9" s="83"/>
      <c r="DI9" s="83"/>
      <c r="DJ9" s="83"/>
      <c r="DK9" s="83"/>
      <c r="DL9" s="83"/>
      <c r="DM9" s="83"/>
      <c r="DN9" s="83"/>
      <c r="DO9" s="83"/>
      <c r="DP9" s="83"/>
      <c r="DQ9" s="83"/>
      <c r="DR9" s="83"/>
      <c r="DS9" s="83"/>
      <c r="DT9" s="83"/>
      <c r="DU9" s="84"/>
      <c r="DV9" s="66"/>
      <c r="DW9" s="51"/>
      <c r="DY9" s="109"/>
      <c r="DZ9" s="58"/>
      <c r="EA9" s="6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5"/>
      <c r="EQ9" s="75">
        <f>EI8^3+EJ8^3+EK8^3+EL8^3+EM8^3+EN8^3+EO8^3+EP8^3+EI9^3+EJ9^3+EK9^3+EL9^3+EM9^3+EN9^3+EO9^3+EP9^3</f>
        <v>0</v>
      </c>
      <c r="ER9" s="76">
        <f t="shared" si="0"/>
        <v>0</v>
      </c>
      <c r="ES9" s="61"/>
      <c r="ET9" s="174"/>
      <c r="EU9" s="131"/>
      <c r="EV9" s="131"/>
      <c r="EW9" s="131"/>
      <c r="EX9" s="131"/>
      <c r="EY9" s="131"/>
      <c r="EZ9" s="131"/>
      <c r="FA9" s="131"/>
      <c r="FB9" s="131"/>
      <c r="FC9" s="131"/>
      <c r="FD9" s="131"/>
      <c r="FE9" s="131"/>
      <c r="FF9" s="131"/>
      <c r="FG9" s="131"/>
      <c r="FH9" s="131"/>
      <c r="FI9" s="175"/>
      <c r="FJ9" s="66"/>
      <c r="FK9" s="51"/>
    </row>
    <row r="10" spans="1:168" x14ac:dyDescent="0.2">
      <c r="A10" s="52" t="s">
        <v>73</v>
      </c>
      <c r="B10" s="91">
        <f>0.5*C12*(2*B4+B6*(C12^2-1))</f>
        <v>2056</v>
      </c>
      <c r="C10" s="32"/>
      <c r="D10" s="54" t="s">
        <v>123</v>
      </c>
      <c r="E10" s="54"/>
      <c r="F10" s="32"/>
      <c r="G10" s="32"/>
      <c r="I10" s="57"/>
      <c r="J10" s="58"/>
      <c r="K10" s="3">
        <f>F156</f>
        <v>143</v>
      </c>
      <c r="L10" s="4">
        <f>F50</f>
        <v>37</v>
      </c>
      <c r="M10" s="4">
        <f>F233</f>
        <v>220</v>
      </c>
      <c r="N10" s="4">
        <f>F127</f>
        <v>114</v>
      </c>
      <c r="O10" s="4">
        <f>F260</f>
        <v>247</v>
      </c>
      <c r="P10" s="4">
        <f>F106</f>
        <v>93</v>
      </c>
      <c r="Q10" s="4">
        <f>F177</f>
        <v>164</v>
      </c>
      <c r="R10" s="4">
        <f>F23</f>
        <v>10</v>
      </c>
      <c r="S10" s="4">
        <f>F85</f>
        <v>72</v>
      </c>
      <c r="T10" s="4">
        <f>F251</f>
        <v>238</v>
      </c>
      <c r="U10" s="4">
        <f>F32</f>
        <v>19</v>
      </c>
      <c r="V10" s="4">
        <f>F198</f>
        <v>185</v>
      </c>
      <c r="W10" s="4">
        <f>F77</f>
        <v>64</v>
      </c>
      <c r="X10" s="4">
        <f>F163</f>
        <v>150</v>
      </c>
      <c r="Y10" s="4">
        <f>F120</f>
        <v>107</v>
      </c>
      <c r="Z10" s="5">
        <f>F206</f>
        <v>193</v>
      </c>
      <c r="AA10" s="75">
        <f>K10^3+L10^3+M10^3+N10^3+O10^3+P10^3+Q10^3+R10^3+K11^3+L11^3+M11^3+N11^3+O11^3+P11^3+Q11^3+R11^3</f>
        <v>67634176</v>
      </c>
      <c r="AB10" s="76">
        <f t="shared" si="1"/>
        <v>67634176</v>
      </c>
      <c r="AC10" s="61"/>
      <c r="AD10" s="89" t="s">
        <v>197</v>
      </c>
      <c r="AE10" s="83" t="s">
        <v>165</v>
      </c>
      <c r="AF10" s="83" t="s">
        <v>164</v>
      </c>
      <c r="AG10" s="83" t="s">
        <v>198</v>
      </c>
      <c r="AH10" s="82" t="s">
        <v>191</v>
      </c>
      <c r="AI10" s="82" t="s">
        <v>159</v>
      </c>
      <c r="AJ10" s="82" t="s">
        <v>158</v>
      </c>
      <c r="AK10" s="82" t="s">
        <v>192</v>
      </c>
      <c r="AL10" s="83" t="s">
        <v>163</v>
      </c>
      <c r="AM10" s="83" t="s">
        <v>195</v>
      </c>
      <c r="AN10" s="83" t="s">
        <v>196</v>
      </c>
      <c r="AO10" s="83" t="s">
        <v>162</v>
      </c>
      <c r="AP10" s="82" t="s">
        <v>161</v>
      </c>
      <c r="AQ10" s="82" t="s">
        <v>193</v>
      </c>
      <c r="AR10" s="82" t="s">
        <v>194</v>
      </c>
      <c r="AS10" s="86" t="s">
        <v>160</v>
      </c>
      <c r="AT10" s="66"/>
      <c r="AU10" s="51"/>
      <c r="AV10" s="67"/>
      <c r="AW10" s="57"/>
      <c r="AX10" s="58"/>
      <c r="AY10" s="3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5"/>
      <c r="BO10" s="75">
        <f>AY10^3+AZ10^3+BA10^3+BB10^3+BC10^3+BD10^3+BE10^3+BF10^3+AY11^3+AZ11^3+BA11^3+BB11^3+BC11^3+BD11^3+BE11^3+BF11^3</f>
        <v>0</v>
      </c>
      <c r="BP10" s="76">
        <f t="shared" si="2"/>
        <v>0</v>
      </c>
      <c r="BQ10" s="61"/>
      <c r="BR10" s="89"/>
      <c r="BS10" s="83"/>
      <c r="BT10" s="83"/>
      <c r="BU10" s="83"/>
      <c r="BV10" s="83"/>
      <c r="BW10" s="83"/>
      <c r="BX10" s="83"/>
      <c r="BY10" s="83"/>
      <c r="BZ10" s="82"/>
      <c r="CA10" s="82"/>
      <c r="CB10" s="82"/>
      <c r="CC10" s="82"/>
      <c r="CD10" s="82"/>
      <c r="CE10" s="82"/>
      <c r="CF10" s="82"/>
      <c r="CG10" s="86"/>
      <c r="CH10" s="66"/>
      <c r="CI10" s="51"/>
      <c r="CJ10" s="72"/>
      <c r="CK10" s="109"/>
      <c r="CL10" s="58"/>
      <c r="CM10" s="3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5"/>
      <c r="DC10" s="75">
        <f>CM10^3+CN10^3+CO10^3+CP10^3+CQ10^3+CR10^3+CS10^3+CT10^3+CM11^3+CN11^3+CO11^3+CP11^3+CQ11^3+CR11^3+CS11^3+CT11^3</f>
        <v>0</v>
      </c>
      <c r="DD10" s="76">
        <f t="shared" si="3"/>
        <v>0</v>
      </c>
      <c r="DE10" s="61"/>
      <c r="DF10" s="81"/>
      <c r="DG10" s="82"/>
      <c r="DH10" s="82"/>
      <c r="DI10" s="82"/>
      <c r="DJ10" s="82"/>
      <c r="DK10" s="82"/>
      <c r="DL10" s="82"/>
      <c r="DM10" s="82"/>
      <c r="DN10" s="82"/>
      <c r="DO10" s="82"/>
      <c r="DP10" s="82"/>
      <c r="DQ10" s="82"/>
      <c r="DR10" s="82"/>
      <c r="DS10" s="82"/>
      <c r="DT10" s="82"/>
      <c r="DU10" s="86"/>
      <c r="DV10" s="66"/>
      <c r="DW10" s="51"/>
      <c r="DY10" s="109"/>
      <c r="DZ10" s="58"/>
      <c r="EA10" s="6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5"/>
      <c r="EQ10" s="75">
        <f>EA10^3+EB10^3+EC10^3+ED10^3+EE10^3+EF10^3+EG10^3+EH10^3+EA11^3+EB11^3+EC11^3+ED11^3+EE11^3+EF11^3+EG11^3+EH11^3</f>
        <v>0</v>
      </c>
      <c r="ER10" s="76">
        <f t="shared" si="0"/>
        <v>0</v>
      </c>
      <c r="ES10" s="61"/>
      <c r="ET10" s="174"/>
      <c r="EU10" s="131"/>
      <c r="EV10" s="131"/>
      <c r="EW10" s="131"/>
      <c r="EX10" s="131"/>
      <c r="EY10" s="131"/>
      <c r="EZ10" s="131"/>
      <c r="FA10" s="131"/>
      <c r="FB10" s="131"/>
      <c r="FC10" s="131"/>
      <c r="FD10" s="131"/>
      <c r="FE10" s="131"/>
      <c r="FF10" s="131"/>
      <c r="FG10" s="131"/>
      <c r="FH10" s="131"/>
      <c r="FI10" s="175"/>
      <c r="FJ10" s="66"/>
      <c r="FK10" s="51"/>
    </row>
    <row r="11" spans="1:168" x14ac:dyDescent="0.2">
      <c r="A11" s="32"/>
      <c r="B11" s="32"/>
      <c r="C11" s="32"/>
      <c r="D11" s="94" t="s">
        <v>136</v>
      </c>
      <c r="E11" s="32"/>
      <c r="F11" s="32"/>
      <c r="G11" s="32"/>
      <c r="I11" s="57"/>
      <c r="J11" s="58"/>
      <c r="K11" s="3">
        <f>F72</f>
        <v>59</v>
      </c>
      <c r="L11" s="4">
        <f>F158</f>
        <v>145</v>
      </c>
      <c r="M11" s="4">
        <f>F125</f>
        <v>112</v>
      </c>
      <c r="N11" s="4">
        <f>F211</f>
        <v>198</v>
      </c>
      <c r="O11" s="4">
        <f>F80</f>
        <v>67</v>
      </c>
      <c r="P11" s="4">
        <f>F246</f>
        <v>233</v>
      </c>
      <c r="Q11" s="4">
        <f>F37</f>
        <v>24</v>
      </c>
      <c r="R11" s="4">
        <f>F203</f>
        <v>190</v>
      </c>
      <c r="S11" s="4">
        <f>F257</f>
        <v>244</v>
      </c>
      <c r="T11" s="4">
        <f>F103</f>
        <v>90</v>
      </c>
      <c r="U11" s="4">
        <f>F180</f>
        <v>167</v>
      </c>
      <c r="V11" s="4">
        <f>F26</f>
        <v>13</v>
      </c>
      <c r="W11" s="4">
        <f>F153</f>
        <v>140</v>
      </c>
      <c r="X11" s="4">
        <f>F47</f>
        <v>34</v>
      </c>
      <c r="Y11" s="4">
        <f>F236</f>
        <v>223</v>
      </c>
      <c r="Z11" s="5">
        <f>F130</f>
        <v>117</v>
      </c>
      <c r="AA11" s="75">
        <f>S10^3+T10^3+U10^3+V10^3+W10^3+X10^3+Y10^3+Z10^3+S11^3+T11^3+U11^3+V11^3+W11^3+X11^3+Y11^3+Z11^3</f>
        <v>67634176</v>
      </c>
      <c r="AB11" s="76">
        <f t="shared" si="1"/>
        <v>67634176</v>
      </c>
      <c r="AC11" s="61"/>
      <c r="AD11" s="89" t="s">
        <v>66</v>
      </c>
      <c r="AE11" s="83" t="s">
        <v>69</v>
      </c>
      <c r="AF11" s="83" t="s">
        <v>70</v>
      </c>
      <c r="AG11" s="83" t="s">
        <v>65</v>
      </c>
      <c r="AH11" s="82" t="s">
        <v>60</v>
      </c>
      <c r="AI11" s="82" t="s">
        <v>63</v>
      </c>
      <c r="AJ11" s="82" t="s">
        <v>64</v>
      </c>
      <c r="AK11" s="82" t="s">
        <v>59</v>
      </c>
      <c r="AL11" s="83" t="s">
        <v>71</v>
      </c>
      <c r="AM11" s="83" t="s">
        <v>68</v>
      </c>
      <c r="AN11" s="83" t="s">
        <v>67</v>
      </c>
      <c r="AO11" s="83" t="s">
        <v>72</v>
      </c>
      <c r="AP11" s="82" t="s">
        <v>61</v>
      </c>
      <c r="AQ11" s="82" t="s">
        <v>58</v>
      </c>
      <c r="AR11" s="82" t="s">
        <v>57</v>
      </c>
      <c r="AS11" s="86" t="s">
        <v>62</v>
      </c>
      <c r="AT11" s="66"/>
      <c r="AU11" s="51"/>
      <c r="AV11" s="67"/>
      <c r="AW11" s="57"/>
      <c r="AX11" s="58"/>
      <c r="AY11" s="3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5"/>
      <c r="BO11" s="75">
        <f>BG10^3+BH10^3+BI10^3+BJ10^3+BK10^3+BL10^3+BM10^3+BN10^3+BG11^3+BH11^3+BI11^3+BJ11^3+BK11^3+BL11^3+BM11^3+BN11^3</f>
        <v>0</v>
      </c>
      <c r="BP11" s="76">
        <f t="shared" si="2"/>
        <v>0</v>
      </c>
      <c r="BQ11" s="61"/>
      <c r="BR11" s="89"/>
      <c r="BS11" s="83"/>
      <c r="BT11" s="83"/>
      <c r="BU11" s="83"/>
      <c r="BV11" s="83"/>
      <c r="BW11" s="83"/>
      <c r="BX11" s="83"/>
      <c r="BY11" s="83"/>
      <c r="BZ11" s="82"/>
      <c r="CA11" s="82"/>
      <c r="CB11" s="82"/>
      <c r="CC11" s="82"/>
      <c r="CD11" s="82"/>
      <c r="CE11" s="82"/>
      <c r="CF11" s="82"/>
      <c r="CG11" s="86"/>
      <c r="CH11" s="66"/>
      <c r="CI11" s="51"/>
      <c r="CJ11" s="72"/>
      <c r="CK11" s="109"/>
      <c r="CL11" s="145"/>
      <c r="CM11" s="3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5"/>
      <c r="DC11" s="75">
        <f>CU10^3+CV10^3+CW10^3+CX10^3+CY10^3+CZ10^3+DA10^3+DB10^3+CU11^3+CV11^3+CW11^3+CX11^3+CY11^3+CZ11^3+DA11^3+DB11^3</f>
        <v>0</v>
      </c>
      <c r="DD11" s="76">
        <f t="shared" si="3"/>
        <v>0</v>
      </c>
      <c r="DE11" s="61"/>
      <c r="DF11" s="89"/>
      <c r="DG11" s="83"/>
      <c r="DH11" s="83"/>
      <c r="DI11" s="83"/>
      <c r="DJ11" s="83"/>
      <c r="DK11" s="83"/>
      <c r="DL11" s="83"/>
      <c r="DM11" s="83"/>
      <c r="DN11" s="83"/>
      <c r="DO11" s="83"/>
      <c r="DP11" s="83"/>
      <c r="DQ11" s="83"/>
      <c r="DR11" s="83"/>
      <c r="DS11" s="83"/>
      <c r="DT11" s="83"/>
      <c r="DU11" s="84"/>
      <c r="DV11" s="66"/>
      <c r="DW11" s="51"/>
      <c r="DY11" s="109"/>
      <c r="DZ11" s="58"/>
      <c r="EA11" s="6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5"/>
      <c r="EQ11" s="75">
        <f>EI10^3+EJ10^3+EK10^3+EL10^3+EM10^3+EN10^3+EO10^3+EP10^3+EI11^3+EJ11^3+EK11^3+EL11^3+EM11^3+EN11^3+EO11^3+EP11^3</f>
        <v>0</v>
      </c>
      <c r="ER11" s="76">
        <f t="shared" si="0"/>
        <v>0</v>
      </c>
      <c r="ES11" s="61"/>
      <c r="ET11" s="174"/>
      <c r="EU11" s="131"/>
      <c r="EV11" s="131"/>
      <c r="EW11" s="131"/>
      <c r="EX11" s="131"/>
      <c r="EY11" s="131"/>
      <c r="EZ11" s="131"/>
      <c r="FA11" s="131"/>
      <c r="FB11" s="131"/>
      <c r="FC11" s="131"/>
      <c r="FD11" s="131"/>
      <c r="FE11" s="131"/>
      <c r="FF11" s="131"/>
      <c r="FG11" s="131"/>
      <c r="FH11" s="131"/>
      <c r="FI11" s="175"/>
      <c r="FJ11" s="66"/>
      <c r="FK11" s="51"/>
    </row>
    <row r="12" spans="1:168" x14ac:dyDescent="0.2">
      <c r="A12" s="52"/>
      <c r="B12" s="35" t="s">
        <v>141</v>
      </c>
      <c r="C12" s="36">
        <v>16</v>
      </c>
      <c r="D12" s="32"/>
      <c r="E12" s="32"/>
      <c r="F12" s="32"/>
      <c r="G12" s="32"/>
      <c r="I12" s="57"/>
      <c r="J12" s="58"/>
      <c r="K12" s="3">
        <f>F175</f>
        <v>162</v>
      </c>
      <c r="L12" s="4">
        <f>F25</f>
        <v>12</v>
      </c>
      <c r="M12" s="4">
        <f>F258</f>
        <v>245</v>
      </c>
      <c r="N12" s="4">
        <f>F108</f>
        <v>95</v>
      </c>
      <c r="O12" s="4">
        <f>F231</f>
        <v>218</v>
      </c>
      <c r="P12" s="4">
        <f>F129</f>
        <v>116</v>
      </c>
      <c r="Q12" s="4">
        <f>F154</f>
        <v>141</v>
      </c>
      <c r="R12" s="4">
        <f>F52</f>
        <v>39</v>
      </c>
      <c r="S12" s="4">
        <f>F118</f>
        <v>105</v>
      </c>
      <c r="T12" s="4">
        <f>F208</f>
        <v>195</v>
      </c>
      <c r="U12" s="4">
        <f>F75</f>
        <v>62</v>
      </c>
      <c r="V12" s="4">
        <f>F165</f>
        <v>152</v>
      </c>
      <c r="W12" s="4">
        <f>F30</f>
        <v>17</v>
      </c>
      <c r="X12" s="4">
        <f>F200</f>
        <v>187</v>
      </c>
      <c r="Y12" s="4">
        <f>F83</f>
        <v>70</v>
      </c>
      <c r="Z12" s="5">
        <f>F253</f>
        <v>240</v>
      </c>
      <c r="AA12" s="75">
        <f>K12^3+L12^3+M12^3+N12^3+O12^3+P12^3+Q12^3+R12^3+K13^3+L13^3+M13^3+N13^3+O13^3+P13^3+Q13^3+R13^3</f>
        <v>67634176</v>
      </c>
      <c r="AB12" s="76">
        <f t="shared" si="1"/>
        <v>67634176</v>
      </c>
      <c r="AC12" s="95"/>
      <c r="AD12" s="81" t="s">
        <v>119</v>
      </c>
      <c r="AE12" s="82" t="s">
        <v>100</v>
      </c>
      <c r="AF12" s="82" t="s">
        <v>99</v>
      </c>
      <c r="AG12" s="82" t="s">
        <v>120</v>
      </c>
      <c r="AH12" s="83" t="s">
        <v>117</v>
      </c>
      <c r="AI12" s="83" t="s">
        <v>98</v>
      </c>
      <c r="AJ12" s="83" t="s">
        <v>97</v>
      </c>
      <c r="AK12" s="83" t="s">
        <v>118</v>
      </c>
      <c r="AL12" s="82" t="s">
        <v>102</v>
      </c>
      <c r="AM12" s="82" t="s">
        <v>121</v>
      </c>
      <c r="AN12" s="82" t="s">
        <v>122</v>
      </c>
      <c r="AO12" s="82" t="s">
        <v>101</v>
      </c>
      <c r="AP12" s="83" t="s">
        <v>96</v>
      </c>
      <c r="AQ12" s="83" t="s">
        <v>115</v>
      </c>
      <c r="AR12" s="83" t="s">
        <v>116</v>
      </c>
      <c r="AS12" s="84" t="s">
        <v>95</v>
      </c>
      <c r="AT12" s="66"/>
      <c r="AU12" s="51"/>
      <c r="AV12" s="67"/>
      <c r="AW12" s="57"/>
      <c r="AX12" s="58"/>
      <c r="AY12" s="3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5"/>
      <c r="BO12" s="75">
        <f>AY12^3+AZ12^3+BA12^3+BB12^3+BC12^3+BD12^3+BE12^3+BF12^3+AY13^3+AZ13^3+BA13^3+BB13^3+BC13^3+BD13^3+BE13^3+BF13^3</f>
        <v>0</v>
      </c>
      <c r="BP12" s="76">
        <f t="shared" si="2"/>
        <v>0</v>
      </c>
      <c r="BQ12" s="95"/>
      <c r="BR12" s="81"/>
      <c r="BS12" s="82"/>
      <c r="BT12" s="82"/>
      <c r="BU12" s="82"/>
      <c r="BV12" s="82"/>
      <c r="BW12" s="82"/>
      <c r="BX12" s="82"/>
      <c r="BY12" s="82"/>
      <c r="BZ12" s="83"/>
      <c r="CA12" s="83"/>
      <c r="CB12" s="83"/>
      <c r="CC12" s="83"/>
      <c r="CD12" s="83"/>
      <c r="CE12" s="83"/>
      <c r="CF12" s="83"/>
      <c r="CG12" s="84"/>
      <c r="CH12" s="66"/>
      <c r="CI12" s="51"/>
      <c r="CJ12" s="85"/>
      <c r="CK12" s="109"/>
      <c r="CL12" s="145"/>
      <c r="CM12" s="3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5"/>
      <c r="DC12" s="75">
        <f>CM12^3+CN12^3+CO12^3+CP12^3+CQ12^3+CR12^3+CS12^3+CT12^3+CM13^3+CN13^3+CO13^3+CP13^3+CQ13^3+CR13^3+CS13^3+CT13^3</f>
        <v>0</v>
      </c>
      <c r="DD12" s="76">
        <f t="shared" si="3"/>
        <v>0</v>
      </c>
      <c r="DE12" s="95"/>
      <c r="DF12" s="81"/>
      <c r="DG12" s="82"/>
      <c r="DH12" s="82"/>
      <c r="DI12" s="82"/>
      <c r="DJ12" s="82"/>
      <c r="DK12" s="82"/>
      <c r="DL12" s="82"/>
      <c r="DM12" s="82"/>
      <c r="DN12" s="82"/>
      <c r="DO12" s="82"/>
      <c r="DP12" s="82"/>
      <c r="DQ12" s="82"/>
      <c r="DR12" s="82"/>
      <c r="DS12" s="82"/>
      <c r="DT12" s="82"/>
      <c r="DU12" s="86"/>
      <c r="DV12" s="66"/>
      <c r="DW12" s="51"/>
      <c r="DY12" s="109"/>
      <c r="DZ12" s="58"/>
      <c r="EA12" s="6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5"/>
      <c r="EQ12" s="75">
        <f>EA12^3+EB12^3+EC12^3+ED12^3+EE12^3+EF12^3+EG12^3+EH12^3+EA13^3+EB13^3+EC13^3+ED13^3+EE13^3+EF13^3+EG13^3+EH13^3</f>
        <v>0</v>
      </c>
      <c r="ER12" s="76">
        <f t="shared" si="0"/>
        <v>0</v>
      </c>
      <c r="ES12" s="95"/>
      <c r="ET12" s="174"/>
      <c r="EU12" s="131"/>
      <c r="EV12" s="131"/>
      <c r="EW12" s="131"/>
      <c r="EX12" s="131"/>
      <c r="EY12" s="131"/>
      <c r="EZ12" s="131"/>
      <c r="FA12" s="131"/>
      <c r="FB12" s="131"/>
      <c r="FC12" s="131"/>
      <c r="FD12" s="131"/>
      <c r="FE12" s="131"/>
      <c r="FF12" s="131"/>
      <c r="FG12" s="131"/>
      <c r="FH12" s="131"/>
      <c r="FI12" s="175"/>
      <c r="FJ12" s="66"/>
      <c r="FK12" s="51"/>
    </row>
    <row r="13" spans="1:168" ht="13.5" thickBot="1" x14ac:dyDescent="0.25">
      <c r="A13" s="96"/>
      <c r="B13" s="97"/>
      <c r="C13" s="32"/>
      <c r="D13" s="98"/>
      <c r="E13" s="99" t="s">
        <v>174</v>
      </c>
      <c r="F13" s="98"/>
      <c r="G13" s="98"/>
      <c r="H13" s="100"/>
      <c r="I13" s="57"/>
      <c r="J13" s="58"/>
      <c r="K13" s="3">
        <f>F35</f>
        <v>22</v>
      </c>
      <c r="L13" s="4">
        <f>F205</f>
        <v>192</v>
      </c>
      <c r="M13" s="4">
        <f>F78</f>
        <v>65</v>
      </c>
      <c r="N13" s="4">
        <f>F248</f>
        <v>235</v>
      </c>
      <c r="O13" s="4">
        <f>F123</f>
        <v>110</v>
      </c>
      <c r="P13" s="4">
        <f>F213</f>
        <v>200</v>
      </c>
      <c r="Q13" s="4">
        <f>F70</f>
        <v>57</v>
      </c>
      <c r="R13" s="4">
        <f>F160</f>
        <v>147</v>
      </c>
      <c r="S13" s="4">
        <f>F234</f>
        <v>221</v>
      </c>
      <c r="T13" s="4">
        <f>F132</f>
        <v>119</v>
      </c>
      <c r="U13" s="4">
        <f>F151</f>
        <v>138</v>
      </c>
      <c r="V13" s="4">
        <f>F49</f>
        <v>36</v>
      </c>
      <c r="W13" s="4">
        <f>F178</f>
        <v>165</v>
      </c>
      <c r="X13" s="4">
        <f>F28</f>
        <v>15</v>
      </c>
      <c r="Y13" s="4">
        <f>F255</f>
        <v>242</v>
      </c>
      <c r="Z13" s="5">
        <f>F105</f>
        <v>92</v>
      </c>
      <c r="AA13" s="75">
        <f>S12^3+T12^3+U12^3+V12^3+W12^3+X12^3+Y12^3+Z12^3+S13^3+T13^3+U13^3+V13^3+W13^3+X13^3+Y13^3+Z13^3</f>
        <v>67634176</v>
      </c>
      <c r="AB13" s="76">
        <f t="shared" si="1"/>
        <v>67634176</v>
      </c>
      <c r="AC13" s="61"/>
      <c r="AD13" s="81" t="s">
        <v>251</v>
      </c>
      <c r="AE13" s="82" t="s">
        <v>254</v>
      </c>
      <c r="AF13" s="82" t="s">
        <v>255</v>
      </c>
      <c r="AG13" s="82" t="s">
        <v>250</v>
      </c>
      <c r="AH13" s="83" t="s">
        <v>217</v>
      </c>
      <c r="AI13" s="83" t="s">
        <v>220</v>
      </c>
      <c r="AJ13" s="83" t="s">
        <v>221</v>
      </c>
      <c r="AK13" s="83" t="s">
        <v>216</v>
      </c>
      <c r="AL13" s="82" t="s">
        <v>252</v>
      </c>
      <c r="AM13" s="82" t="s">
        <v>249</v>
      </c>
      <c r="AN13" s="82" t="s">
        <v>248</v>
      </c>
      <c r="AO13" s="82" t="s">
        <v>253</v>
      </c>
      <c r="AP13" s="83" t="s">
        <v>222</v>
      </c>
      <c r="AQ13" s="83" t="s">
        <v>219</v>
      </c>
      <c r="AR13" s="83" t="s">
        <v>218</v>
      </c>
      <c r="AS13" s="84" t="s">
        <v>223</v>
      </c>
      <c r="AT13" s="66"/>
      <c r="AU13" s="51"/>
      <c r="AV13" s="67"/>
      <c r="AW13" s="57"/>
      <c r="AX13" s="58"/>
      <c r="AY13" s="3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5"/>
      <c r="BO13" s="75">
        <f>BG12^3+BH12^3+BI12^3+BJ12^3+BK12^3+BL12^3+BM12^3+BN12^3+BG13^3+BH13^3+BI13^3+BJ13^3+BK13^3+BL13^3+BM13^3+BN13^3</f>
        <v>0</v>
      </c>
      <c r="BP13" s="76">
        <f t="shared" si="2"/>
        <v>0</v>
      </c>
      <c r="BQ13" s="61"/>
      <c r="BR13" s="81"/>
      <c r="BS13" s="82"/>
      <c r="BT13" s="82"/>
      <c r="BU13" s="82"/>
      <c r="BV13" s="82"/>
      <c r="BW13" s="82"/>
      <c r="BX13" s="82"/>
      <c r="BY13" s="82"/>
      <c r="BZ13" s="83"/>
      <c r="CA13" s="83"/>
      <c r="CB13" s="83"/>
      <c r="CC13" s="83"/>
      <c r="CD13" s="83"/>
      <c r="CE13" s="83"/>
      <c r="CF13" s="83"/>
      <c r="CG13" s="84"/>
      <c r="CH13" s="66"/>
      <c r="CI13" s="51"/>
      <c r="CJ13" s="85"/>
      <c r="CK13" s="109"/>
      <c r="CL13" s="58"/>
      <c r="CM13" s="3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5"/>
      <c r="DC13" s="75">
        <f>CU12^3+CV12^3+CW12^3+CX12^3+CY12^3+CZ12^3+DA12^3+DB12^3+CU13^3+CV13^3+CW13^3+CX13^3+CY13^3+CZ13^3+DA13^3+DB13^3</f>
        <v>0</v>
      </c>
      <c r="DD13" s="76">
        <f t="shared" si="3"/>
        <v>0</v>
      </c>
      <c r="DE13" s="61"/>
      <c r="DF13" s="89"/>
      <c r="DG13" s="83"/>
      <c r="DH13" s="83"/>
      <c r="DI13" s="83"/>
      <c r="DJ13" s="83"/>
      <c r="DK13" s="83"/>
      <c r="DL13" s="83"/>
      <c r="DM13" s="83"/>
      <c r="DN13" s="83"/>
      <c r="DO13" s="83"/>
      <c r="DP13" s="83"/>
      <c r="DQ13" s="83"/>
      <c r="DR13" s="83"/>
      <c r="DS13" s="83"/>
      <c r="DT13" s="83"/>
      <c r="DU13" s="84"/>
      <c r="DV13" s="66"/>
      <c r="DW13" s="51"/>
      <c r="DY13" s="109"/>
      <c r="DZ13" s="58"/>
      <c r="EA13" s="6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5"/>
      <c r="EQ13" s="75">
        <f>EI12^3+EJ12^3+EK12^3+EL12^3+EM12^3+EN12^3+EO12^3+EP12^3+EI13^3+EJ13^3+EK13^3+EL13^3+EM13^3+EN13^3+EO13^3+EP13^3</f>
        <v>0</v>
      </c>
      <c r="ER13" s="76">
        <f t="shared" si="0"/>
        <v>0</v>
      </c>
      <c r="ES13" s="61"/>
      <c r="ET13" s="174"/>
      <c r="EU13" s="131"/>
      <c r="EV13" s="131"/>
      <c r="EW13" s="131"/>
      <c r="EX13" s="131"/>
      <c r="EY13" s="131"/>
      <c r="EZ13" s="131"/>
      <c r="FA13" s="131"/>
      <c r="FB13" s="131"/>
      <c r="FC13" s="131"/>
      <c r="FD13" s="131"/>
      <c r="FE13" s="131"/>
      <c r="FF13" s="131"/>
      <c r="FG13" s="131"/>
      <c r="FH13" s="131"/>
      <c r="FI13" s="175"/>
      <c r="FJ13" s="66"/>
      <c r="FK13" s="51"/>
    </row>
    <row r="14" spans="1:168" x14ac:dyDescent="0.2">
      <c r="A14" s="32"/>
      <c r="B14" s="32" t="s">
        <v>0</v>
      </c>
      <c r="C14" s="32"/>
      <c r="D14" s="101" t="s">
        <v>6</v>
      </c>
      <c r="E14" s="102" t="s">
        <v>207</v>
      </c>
      <c r="F14" s="103">
        <f>B4+(0*B6)</f>
        <v>1</v>
      </c>
      <c r="G14" s="104"/>
      <c r="H14" s="43"/>
      <c r="I14" s="105"/>
      <c r="J14" s="58"/>
      <c r="K14" s="3">
        <f>F225</f>
        <v>212</v>
      </c>
      <c r="L14" s="4">
        <f>F135</f>
        <v>122</v>
      </c>
      <c r="M14" s="4">
        <f>F148</f>
        <v>135</v>
      </c>
      <c r="N14" s="4">
        <f>F58</f>
        <v>45</v>
      </c>
      <c r="O14" s="4">
        <f>F185</f>
        <v>172</v>
      </c>
      <c r="P14" s="4">
        <f>F15</f>
        <v>2</v>
      </c>
      <c r="Q14" s="4">
        <f>F268</f>
        <v>255</v>
      </c>
      <c r="R14" s="4">
        <f>F98</f>
        <v>85</v>
      </c>
      <c r="S14" s="4">
        <f>F40</f>
        <v>27</v>
      </c>
      <c r="T14" s="4">
        <f>F190</f>
        <v>177</v>
      </c>
      <c r="U14" s="4">
        <f>F93</f>
        <v>80</v>
      </c>
      <c r="V14" s="4">
        <f>F243</f>
        <v>230</v>
      </c>
      <c r="W14" s="4">
        <f>F112</f>
        <v>99</v>
      </c>
      <c r="X14" s="4">
        <f>F214</f>
        <v>201</v>
      </c>
      <c r="Y14" s="4">
        <f>F69</f>
        <v>56</v>
      </c>
      <c r="Z14" s="5">
        <f>F171</f>
        <v>158</v>
      </c>
      <c r="AA14" s="75">
        <f>K14^3+L14^3+M14^3+N14^3+O14^3+P14^3+Q14^3+R14^3+K15^3+L15^3+M15^3+N15^3+O15^3+P15^3+Q15^3+R15^3</f>
        <v>67634176</v>
      </c>
      <c r="AB14" s="76">
        <f t="shared" si="1"/>
        <v>67634176</v>
      </c>
      <c r="AC14" s="61"/>
      <c r="AD14" s="81" t="s">
        <v>244</v>
      </c>
      <c r="AE14" s="82" t="s">
        <v>241</v>
      </c>
      <c r="AF14" s="82" t="s">
        <v>240</v>
      </c>
      <c r="AG14" s="82" t="s">
        <v>245</v>
      </c>
      <c r="AH14" s="83" t="s">
        <v>214</v>
      </c>
      <c r="AI14" s="83" t="s">
        <v>211</v>
      </c>
      <c r="AJ14" s="83" t="s">
        <v>210</v>
      </c>
      <c r="AK14" s="83" t="s">
        <v>215</v>
      </c>
      <c r="AL14" s="82" t="s">
        <v>243</v>
      </c>
      <c r="AM14" s="82" t="s">
        <v>246</v>
      </c>
      <c r="AN14" s="82" t="s">
        <v>247</v>
      </c>
      <c r="AO14" s="82" t="s">
        <v>242</v>
      </c>
      <c r="AP14" s="83" t="s">
        <v>209</v>
      </c>
      <c r="AQ14" s="83" t="s">
        <v>212</v>
      </c>
      <c r="AR14" s="83" t="s">
        <v>213</v>
      </c>
      <c r="AS14" s="84" t="s">
        <v>208</v>
      </c>
      <c r="AT14" s="66"/>
      <c r="AU14" s="51"/>
      <c r="AV14" s="67"/>
      <c r="AW14" s="105"/>
      <c r="AX14" s="58"/>
      <c r="AY14" s="3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5"/>
      <c r="BO14" s="75">
        <f>AY14^3+AZ14^3+BA14^3+BB14^3+BC14^3+BD14^3+BE14^3+BF14^3+AY15^3+AZ15^3+BA15^3+BB15^3+BC15^3+BD15^3+BE15^3+BF15^3</f>
        <v>0</v>
      </c>
      <c r="BP14" s="76">
        <f t="shared" si="2"/>
        <v>0</v>
      </c>
      <c r="BQ14" s="61"/>
      <c r="BR14" s="89"/>
      <c r="BS14" s="83"/>
      <c r="BT14" s="83"/>
      <c r="BU14" s="83"/>
      <c r="BV14" s="83"/>
      <c r="BW14" s="83"/>
      <c r="BX14" s="83"/>
      <c r="BY14" s="83"/>
      <c r="BZ14" s="82"/>
      <c r="CA14" s="82"/>
      <c r="CB14" s="82"/>
      <c r="CC14" s="82"/>
      <c r="CD14" s="82"/>
      <c r="CE14" s="82"/>
      <c r="CF14" s="82"/>
      <c r="CG14" s="86"/>
      <c r="CH14" s="66"/>
      <c r="CI14" s="51"/>
      <c r="CJ14" s="72"/>
      <c r="CK14" s="109"/>
      <c r="CL14" s="58"/>
      <c r="CM14" s="3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5"/>
      <c r="DC14" s="75">
        <f>CM14^3+CN14^3+CO14^3+CP14^3+CQ14^3+CR14^3+CS14^3+CT14^3+CM15^3+CN15^3+CO15^3+CP15^3+CQ15^3+CR15^3+CS15^3+CT15^3</f>
        <v>0</v>
      </c>
      <c r="DD14" s="76">
        <f t="shared" si="3"/>
        <v>0</v>
      </c>
      <c r="DE14" s="61"/>
      <c r="DF14" s="81"/>
      <c r="DG14" s="82"/>
      <c r="DH14" s="82"/>
      <c r="DI14" s="82"/>
      <c r="DJ14" s="82"/>
      <c r="DK14" s="82"/>
      <c r="DL14" s="82"/>
      <c r="DM14" s="82"/>
      <c r="DN14" s="82"/>
      <c r="DO14" s="82"/>
      <c r="DP14" s="82"/>
      <c r="DQ14" s="82"/>
      <c r="DR14" s="82"/>
      <c r="DS14" s="82"/>
      <c r="DT14" s="82"/>
      <c r="DU14" s="86"/>
      <c r="DV14" s="66"/>
      <c r="DW14" s="51"/>
      <c r="DY14" s="109"/>
      <c r="DZ14" s="58"/>
      <c r="EA14" s="6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5"/>
      <c r="EQ14" s="75">
        <f>EA14^3+EB14^3+EC14^3+ED14^3+EE14^3+EF14^3+EG14^3+EH14^3+EA15^3+EB15^3+EC15^3+ED15^3+EE15^3+EF15^3+EG15^3+EH15^3</f>
        <v>0</v>
      </c>
      <c r="ER14" s="76">
        <f t="shared" si="0"/>
        <v>0</v>
      </c>
      <c r="ES14" s="61"/>
      <c r="ET14" s="174"/>
      <c r="EU14" s="131"/>
      <c r="EV14" s="131"/>
      <c r="EW14" s="131"/>
      <c r="EX14" s="131"/>
      <c r="EY14" s="131"/>
      <c r="EZ14" s="131"/>
      <c r="FA14" s="131"/>
      <c r="FB14" s="131"/>
      <c r="FC14" s="131"/>
      <c r="FD14" s="131"/>
      <c r="FE14" s="131"/>
      <c r="FF14" s="131"/>
      <c r="FG14" s="131"/>
      <c r="FH14" s="131"/>
      <c r="FI14" s="175"/>
      <c r="FJ14" s="66"/>
      <c r="FK14" s="51"/>
    </row>
    <row r="15" spans="1:168" x14ac:dyDescent="0.2">
      <c r="A15" s="32"/>
      <c r="B15" s="32"/>
      <c r="C15" s="32"/>
      <c r="D15" s="106" t="s">
        <v>211</v>
      </c>
      <c r="E15" s="107" t="s">
        <v>207</v>
      </c>
      <c r="F15" s="108">
        <f>B4+(1*B6)</f>
        <v>2</v>
      </c>
      <c r="G15" s="104"/>
      <c r="H15" s="43"/>
      <c r="I15" s="109"/>
      <c r="J15" s="58"/>
      <c r="K15" s="3">
        <f>F117</f>
        <v>104</v>
      </c>
      <c r="L15" s="4">
        <f>F219</f>
        <v>206</v>
      </c>
      <c r="M15" s="4">
        <f>F64</f>
        <v>51</v>
      </c>
      <c r="N15" s="4">
        <f>F166</f>
        <v>153</v>
      </c>
      <c r="O15" s="4">
        <f>F45</f>
        <v>32</v>
      </c>
      <c r="P15" s="4">
        <f>F195</f>
        <v>182</v>
      </c>
      <c r="Q15" s="4">
        <f>F88</f>
        <v>75</v>
      </c>
      <c r="R15" s="4">
        <f>F238</f>
        <v>225</v>
      </c>
      <c r="S15" s="4">
        <f>F188</f>
        <v>175</v>
      </c>
      <c r="T15" s="4">
        <f>F18</f>
        <v>5</v>
      </c>
      <c r="U15" s="4">
        <f>F265</f>
        <v>252</v>
      </c>
      <c r="V15" s="4">
        <f>F95</f>
        <v>82</v>
      </c>
      <c r="W15" s="4">
        <f>F228</f>
        <v>215</v>
      </c>
      <c r="X15" s="4">
        <f>F138</f>
        <v>125</v>
      </c>
      <c r="Y15" s="4">
        <f>F145</f>
        <v>132</v>
      </c>
      <c r="Z15" s="5">
        <f>F55</f>
        <v>42</v>
      </c>
      <c r="AA15" s="75">
        <f>S14^3+T14^3+U14^3+V14^3+W14^3+X14^3+Y14^3+Z14^3+S15^3+T15^3+U15^3+V15^3+W15^3+X15^3+Y15^3+Z15^3</f>
        <v>67634176</v>
      </c>
      <c r="AB15" s="76">
        <f t="shared" si="1"/>
        <v>67634176</v>
      </c>
      <c r="AC15" s="61"/>
      <c r="AD15" s="81" t="s">
        <v>135</v>
      </c>
      <c r="AE15" s="82" t="s">
        <v>139</v>
      </c>
      <c r="AF15" s="82" t="s">
        <v>140</v>
      </c>
      <c r="AG15" s="82" t="s">
        <v>134</v>
      </c>
      <c r="AH15" s="83" t="s">
        <v>125</v>
      </c>
      <c r="AI15" s="83" t="s">
        <v>128</v>
      </c>
      <c r="AJ15" s="83" t="s">
        <v>129</v>
      </c>
      <c r="AK15" s="83" t="s">
        <v>124</v>
      </c>
      <c r="AL15" s="82" t="s">
        <v>137</v>
      </c>
      <c r="AM15" s="82" t="s">
        <v>133</v>
      </c>
      <c r="AN15" s="82" t="s">
        <v>132</v>
      </c>
      <c r="AO15" s="82" t="s">
        <v>138</v>
      </c>
      <c r="AP15" s="83" t="s">
        <v>130</v>
      </c>
      <c r="AQ15" s="83" t="s">
        <v>127</v>
      </c>
      <c r="AR15" s="83" t="s">
        <v>126</v>
      </c>
      <c r="AS15" s="84" t="s">
        <v>131</v>
      </c>
      <c r="AT15" s="66"/>
      <c r="AU15" s="51"/>
      <c r="AV15" s="67"/>
      <c r="AW15" s="109"/>
      <c r="AX15" s="58"/>
      <c r="AY15" s="3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5"/>
      <c r="BO15" s="75">
        <f>BG14^3+BH14^3+BI14^3+BJ14^3+BK14^3+BL14^3+BM14^3+BN14^3+BG15^3+BH15^3+BI15^3+BJ15^3+BK15^3+BL15^3+BM15^3+BN15^3</f>
        <v>0</v>
      </c>
      <c r="BP15" s="76">
        <f t="shared" si="2"/>
        <v>0</v>
      </c>
      <c r="BQ15" s="61"/>
      <c r="BR15" s="89"/>
      <c r="BS15" s="83"/>
      <c r="BT15" s="83"/>
      <c r="BU15" s="83"/>
      <c r="BV15" s="83"/>
      <c r="BW15" s="83"/>
      <c r="BX15" s="83"/>
      <c r="BY15" s="83"/>
      <c r="BZ15" s="82"/>
      <c r="CA15" s="82"/>
      <c r="CB15" s="82"/>
      <c r="CC15" s="82"/>
      <c r="CD15" s="82"/>
      <c r="CE15" s="82"/>
      <c r="CF15" s="82"/>
      <c r="CG15" s="86"/>
      <c r="CH15" s="66"/>
      <c r="CI15" s="51"/>
      <c r="CJ15" s="72"/>
      <c r="CK15" s="109"/>
      <c r="CL15" s="58"/>
      <c r="CM15" s="3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5"/>
      <c r="DC15" s="75">
        <f>CU14^3+CV14^3+CW14^3+CX14^3+CY14^3+CZ14^3+DA14^3+DB14^3+CU15^3+CV15^3+CW15^3+CX15^3+CY15^3+CZ15^3+DA15^3+DB15^3</f>
        <v>0</v>
      </c>
      <c r="DD15" s="76">
        <f t="shared" si="3"/>
        <v>0</v>
      </c>
      <c r="DE15" s="61"/>
      <c r="DF15" s="89"/>
      <c r="DG15" s="83"/>
      <c r="DH15" s="83"/>
      <c r="DI15" s="83"/>
      <c r="DJ15" s="83"/>
      <c r="DK15" s="83"/>
      <c r="DL15" s="83"/>
      <c r="DM15" s="83"/>
      <c r="DN15" s="83"/>
      <c r="DO15" s="83"/>
      <c r="DP15" s="83"/>
      <c r="DQ15" s="83"/>
      <c r="DR15" s="83"/>
      <c r="DS15" s="83"/>
      <c r="DT15" s="83"/>
      <c r="DU15" s="84"/>
      <c r="DV15" s="66"/>
      <c r="DW15" s="51"/>
      <c r="DY15" s="109"/>
      <c r="DZ15" s="58"/>
      <c r="EA15" s="6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5"/>
      <c r="EQ15" s="75">
        <f>EI14^3+EJ14^3+EK14^3+EL14^3+EM14^3+EN14^3+EO14^3+EP14^3+EI15^3+EJ15^3+EK15^3+EL15^3+EM15^3+EN15^3+EO15^3+EP15^3</f>
        <v>0</v>
      </c>
      <c r="ER15" s="76">
        <f t="shared" si="0"/>
        <v>0</v>
      </c>
      <c r="ES15" s="61"/>
      <c r="ET15" s="174"/>
      <c r="EU15" s="131"/>
      <c r="EV15" s="131"/>
      <c r="EW15" s="131"/>
      <c r="EX15" s="131"/>
      <c r="EY15" s="131"/>
      <c r="EZ15" s="131"/>
      <c r="FA15" s="131"/>
      <c r="FB15" s="131"/>
      <c r="FC15" s="131"/>
      <c r="FD15" s="131"/>
      <c r="FE15" s="131"/>
      <c r="FF15" s="131"/>
      <c r="FG15" s="131"/>
      <c r="FH15" s="131"/>
      <c r="FI15" s="175"/>
      <c r="FJ15" s="66"/>
      <c r="FK15" s="51"/>
    </row>
    <row r="16" spans="1:168" x14ac:dyDescent="0.2">
      <c r="A16" s="32"/>
      <c r="B16" s="32"/>
      <c r="C16" s="32"/>
      <c r="D16" s="106" t="s">
        <v>179</v>
      </c>
      <c r="E16" s="107" t="s">
        <v>207</v>
      </c>
      <c r="F16" s="108">
        <f>B4+(2*B6)</f>
        <v>3</v>
      </c>
      <c r="G16" s="104"/>
      <c r="H16" s="43"/>
      <c r="I16" s="109"/>
      <c r="J16" s="58"/>
      <c r="K16" s="3">
        <f>F107</f>
        <v>94</v>
      </c>
      <c r="L16" s="4">
        <f>F261</f>
        <v>248</v>
      </c>
      <c r="M16" s="4">
        <f>F22</f>
        <v>9</v>
      </c>
      <c r="N16" s="4">
        <f>F176</f>
        <v>163</v>
      </c>
      <c r="O16" s="4">
        <f>F51</f>
        <v>38</v>
      </c>
      <c r="P16" s="4">
        <f>F157</f>
        <v>144</v>
      </c>
      <c r="Q16" s="4">
        <f>F126</f>
        <v>113</v>
      </c>
      <c r="R16" s="4">
        <f>F232</f>
        <v>219</v>
      </c>
      <c r="S16" s="4">
        <f>F162</f>
        <v>149</v>
      </c>
      <c r="T16" s="4">
        <f>F76</f>
        <v>63</v>
      </c>
      <c r="U16" s="4">
        <f>F207</f>
        <v>194</v>
      </c>
      <c r="V16" s="4">
        <f>F121</f>
        <v>108</v>
      </c>
      <c r="W16" s="4">
        <f>F250</f>
        <v>237</v>
      </c>
      <c r="X16" s="4">
        <f>F84</f>
        <v>71</v>
      </c>
      <c r="Y16" s="4">
        <f>F199</f>
        <v>186</v>
      </c>
      <c r="Z16" s="5">
        <f>F33</f>
        <v>20</v>
      </c>
      <c r="AA16" s="75">
        <f>K16^3+L16^3+M16^3+N16^3+O16^3+P16^3+Q16^3+R16^3+K17^3+L17^3+M17^3+N17^3+O17^3+P17^3+Q17^3+R17^3</f>
        <v>67634176</v>
      </c>
      <c r="AB16" s="76">
        <f t="shared" si="1"/>
        <v>67634176</v>
      </c>
      <c r="AC16" s="61"/>
      <c r="AD16" s="89" t="s">
        <v>77</v>
      </c>
      <c r="AE16" s="83" t="s">
        <v>82</v>
      </c>
      <c r="AF16" s="83" t="s">
        <v>81</v>
      </c>
      <c r="AG16" s="83" t="s">
        <v>78</v>
      </c>
      <c r="AH16" s="82" t="s">
        <v>91</v>
      </c>
      <c r="AI16" s="82" t="s">
        <v>104</v>
      </c>
      <c r="AJ16" s="82" t="s">
        <v>103</v>
      </c>
      <c r="AK16" s="82" t="s">
        <v>92</v>
      </c>
      <c r="AL16" s="83" t="s">
        <v>80</v>
      </c>
      <c r="AM16" s="83" t="s">
        <v>75</v>
      </c>
      <c r="AN16" s="83" t="s">
        <v>76</v>
      </c>
      <c r="AO16" s="83" t="s">
        <v>79</v>
      </c>
      <c r="AP16" s="82" t="s">
        <v>106</v>
      </c>
      <c r="AQ16" s="82" t="s">
        <v>93</v>
      </c>
      <c r="AR16" s="82" t="s">
        <v>94</v>
      </c>
      <c r="AS16" s="86" t="s">
        <v>105</v>
      </c>
      <c r="AT16" s="66"/>
      <c r="AU16" s="51"/>
      <c r="AV16" s="67"/>
      <c r="AW16" s="109"/>
      <c r="AX16" s="58"/>
      <c r="AY16" s="3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5"/>
      <c r="BO16" s="75">
        <f>AY16^3+AZ16^3+BA16^3+BB16^3+BC16^3+BD16^3+BE16^3+BF16^3+AY17^3+AZ17^3+BA17^3+BB17^3+BC17^3+BD17^3+BE17^3+BF17^3</f>
        <v>0</v>
      </c>
      <c r="BP16" s="76">
        <f t="shared" si="2"/>
        <v>0</v>
      </c>
      <c r="BQ16" s="61"/>
      <c r="BR16" s="81"/>
      <c r="BS16" s="82"/>
      <c r="BT16" s="82"/>
      <c r="BU16" s="82"/>
      <c r="BV16" s="82"/>
      <c r="BW16" s="82"/>
      <c r="BX16" s="82"/>
      <c r="BY16" s="82"/>
      <c r="BZ16" s="83"/>
      <c r="CA16" s="83"/>
      <c r="CB16" s="83"/>
      <c r="CC16" s="83"/>
      <c r="CD16" s="83"/>
      <c r="CE16" s="83"/>
      <c r="CF16" s="83"/>
      <c r="CG16" s="84"/>
      <c r="CH16" s="66"/>
      <c r="CI16" s="51"/>
      <c r="CJ16" s="72"/>
      <c r="CK16" s="109"/>
      <c r="CL16" s="58"/>
      <c r="CM16" s="3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5"/>
      <c r="DC16" s="75">
        <f>CM16^3+CN16^3+CO16^3+CP16^3+CQ16^3+CR16^3+CS16^3+CT16^3+CM17^3+CN17^3+CO17^3+CP17^3+CQ17^3+CR17^3+CS17^3+CT17^3</f>
        <v>0</v>
      </c>
      <c r="DD16" s="76">
        <f t="shared" si="3"/>
        <v>0</v>
      </c>
      <c r="DE16" s="61"/>
      <c r="DF16" s="81"/>
      <c r="DG16" s="82"/>
      <c r="DH16" s="82"/>
      <c r="DI16" s="82"/>
      <c r="DJ16" s="82"/>
      <c r="DK16" s="82"/>
      <c r="DL16" s="82"/>
      <c r="DM16" s="82"/>
      <c r="DN16" s="82"/>
      <c r="DO16" s="82"/>
      <c r="DP16" s="82"/>
      <c r="DQ16" s="82"/>
      <c r="DR16" s="82"/>
      <c r="DS16" s="82"/>
      <c r="DT16" s="82"/>
      <c r="DU16" s="86"/>
      <c r="DV16" s="66"/>
      <c r="DW16" s="51"/>
      <c r="DY16" s="109"/>
      <c r="DZ16" s="58"/>
      <c r="EA16" s="6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5"/>
      <c r="EQ16" s="75">
        <f>EA16^3+EB16^3+EC16^3+ED16^3+EE16^3+EF16^3+EG16^3+EH16^3+EA17^3+EB17^3+EC17^3+ED17^3+EE17^3+EF17^3+EG17^3+EH17^3</f>
        <v>0</v>
      </c>
      <c r="ER16" s="76">
        <f t="shared" si="0"/>
        <v>0</v>
      </c>
      <c r="ES16" s="61"/>
      <c r="ET16" s="174"/>
      <c r="EU16" s="131"/>
      <c r="EV16" s="131"/>
      <c r="EW16" s="131"/>
      <c r="EX16" s="131"/>
      <c r="EY16" s="131"/>
      <c r="EZ16" s="131"/>
      <c r="FA16" s="131"/>
      <c r="FB16" s="131"/>
      <c r="FC16" s="131"/>
      <c r="FD16" s="131"/>
      <c r="FE16" s="131"/>
      <c r="FF16" s="131"/>
      <c r="FG16" s="131"/>
      <c r="FH16" s="131"/>
      <c r="FI16" s="175"/>
      <c r="FJ16" s="66"/>
      <c r="FK16" s="51"/>
    </row>
    <row r="17" spans="1:168" x14ac:dyDescent="0.2">
      <c r="A17" s="32"/>
      <c r="B17" s="32"/>
      <c r="C17" s="32"/>
      <c r="D17" s="106" t="s">
        <v>53</v>
      </c>
      <c r="E17" s="107" t="s">
        <v>207</v>
      </c>
      <c r="F17" s="110">
        <f>B4+(3*B6)</f>
        <v>4</v>
      </c>
      <c r="G17" s="104"/>
      <c r="H17" s="43"/>
      <c r="I17" s="109"/>
      <c r="J17" s="58"/>
      <c r="K17" s="3">
        <f>F247</f>
        <v>234</v>
      </c>
      <c r="L17" s="4">
        <f>F81</f>
        <v>68</v>
      </c>
      <c r="M17" s="4">
        <f>F202</f>
        <v>189</v>
      </c>
      <c r="N17" s="4">
        <f>F36</f>
        <v>23</v>
      </c>
      <c r="O17" s="4">
        <f>F159</f>
        <v>146</v>
      </c>
      <c r="P17" s="4">
        <f>F73</f>
        <v>60</v>
      </c>
      <c r="Q17" s="4">
        <f>F210</f>
        <v>197</v>
      </c>
      <c r="R17" s="4">
        <f>F124</f>
        <v>111</v>
      </c>
      <c r="S17" s="4">
        <f>F46</f>
        <v>33</v>
      </c>
      <c r="T17" s="4">
        <f>F152</f>
        <v>139</v>
      </c>
      <c r="U17" s="4">
        <f>F131</f>
        <v>118</v>
      </c>
      <c r="V17" s="4">
        <f>F237</f>
        <v>224</v>
      </c>
      <c r="W17" s="4">
        <f>F102</f>
        <v>89</v>
      </c>
      <c r="X17" s="4">
        <f>F256</f>
        <v>243</v>
      </c>
      <c r="Y17" s="4">
        <f>F27</f>
        <v>14</v>
      </c>
      <c r="Z17" s="5">
        <f>F181</f>
        <v>168</v>
      </c>
      <c r="AA17" s="75">
        <f>S16^3+T16^3+U16^3+V16^3+W16^3+X16^3+Y16^3+Z16^3+S17^3+T17^3+U17^3+V17^3+W17^3+X17^3+Y17^3+Z17^3</f>
        <v>67634176</v>
      </c>
      <c r="AB17" s="76">
        <f t="shared" si="1"/>
        <v>67634176</v>
      </c>
      <c r="AC17" s="61"/>
      <c r="AD17" s="89" t="s">
        <v>155</v>
      </c>
      <c r="AE17" s="83" t="s">
        <v>150</v>
      </c>
      <c r="AF17" s="83" t="s">
        <v>151</v>
      </c>
      <c r="AG17" s="83" t="s">
        <v>154</v>
      </c>
      <c r="AH17" s="82" t="s">
        <v>190</v>
      </c>
      <c r="AI17" s="82" t="s">
        <v>185</v>
      </c>
      <c r="AJ17" s="82" t="s">
        <v>186</v>
      </c>
      <c r="AK17" s="82" t="s">
        <v>189</v>
      </c>
      <c r="AL17" s="83" t="s">
        <v>152</v>
      </c>
      <c r="AM17" s="83" t="s">
        <v>157</v>
      </c>
      <c r="AN17" s="83" t="s">
        <v>156</v>
      </c>
      <c r="AO17" s="83" t="s">
        <v>153</v>
      </c>
      <c r="AP17" s="82" t="s">
        <v>183</v>
      </c>
      <c r="AQ17" s="82" t="s">
        <v>188</v>
      </c>
      <c r="AR17" s="82" t="s">
        <v>187</v>
      </c>
      <c r="AS17" s="86" t="s">
        <v>184</v>
      </c>
      <c r="AT17" s="66"/>
      <c r="AU17" s="51"/>
      <c r="AV17" s="67"/>
      <c r="AW17" s="109"/>
      <c r="AX17" s="58"/>
      <c r="AY17" s="3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5"/>
      <c r="BO17" s="75">
        <f>BG16^3+BH16^3+BI16^3+BJ16^3+BK16^3+BL16^3+BM16^3+BN16^3+BG17^3+BH17^3+BI17^3+BJ17^3+BK17^3+BL17^3+BM17^3+BN17^3</f>
        <v>0</v>
      </c>
      <c r="BP17" s="76">
        <f t="shared" si="2"/>
        <v>0</v>
      </c>
      <c r="BQ17" s="61"/>
      <c r="BR17" s="81"/>
      <c r="BS17" s="82"/>
      <c r="BT17" s="82"/>
      <c r="BU17" s="82"/>
      <c r="BV17" s="82"/>
      <c r="BW17" s="82"/>
      <c r="BX17" s="82"/>
      <c r="BY17" s="82"/>
      <c r="BZ17" s="83"/>
      <c r="CA17" s="83"/>
      <c r="CB17" s="83"/>
      <c r="CC17" s="83"/>
      <c r="CD17" s="83"/>
      <c r="CE17" s="83"/>
      <c r="CF17" s="83"/>
      <c r="CG17" s="84"/>
      <c r="CH17" s="66"/>
      <c r="CI17" s="51"/>
      <c r="CJ17" s="85"/>
      <c r="CK17" s="109"/>
      <c r="CL17" s="58"/>
      <c r="CM17" s="3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5"/>
      <c r="DC17" s="75">
        <f>CU16^3+CV16^3+CW16^3+CX16^3+CY16^3+CZ16^3+DA16^3+DB16^3+CU17^3+CV17^3+CW17^3+CX17^3+CY17^3+CZ17^3+DA17^3+DB17^3</f>
        <v>0</v>
      </c>
      <c r="DD17" s="76">
        <f t="shared" si="3"/>
        <v>0</v>
      </c>
      <c r="DE17" s="61"/>
      <c r="DF17" s="89"/>
      <c r="DG17" s="83"/>
      <c r="DH17" s="83"/>
      <c r="DI17" s="83"/>
      <c r="DJ17" s="83"/>
      <c r="DK17" s="83"/>
      <c r="DL17" s="83"/>
      <c r="DM17" s="83"/>
      <c r="DN17" s="83"/>
      <c r="DO17" s="83"/>
      <c r="DP17" s="83"/>
      <c r="DQ17" s="83"/>
      <c r="DR17" s="83"/>
      <c r="DS17" s="83"/>
      <c r="DT17" s="83"/>
      <c r="DU17" s="84"/>
      <c r="DV17" s="66"/>
      <c r="DW17" s="51"/>
      <c r="DY17" s="109"/>
      <c r="DZ17" s="58"/>
      <c r="EA17" s="6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5"/>
      <c r="EQ17" s="75">
        <f>EI16^3+EJ16^3+EK16^3+EL16^3+EM16^3+EN16^3+EO16^3+EP16^3+EI17^3+EJ17^3+EK17^3+EL17^3+EM17^3+EN17^3+EO17^3+EP17^3</f>
        <v>0</v>
      </c>
      <c r="ER17" s="76">
        <f t="shared" si="0"/>
        <v>0</v>
      </c>
      <c r="ES17" s="61"/>
      <c r="ET17" s="174"/>
      <c r="EU17" s="131"/>
      <c r="EV17" s="131"/>
      <c r="EW17" s="131"/>
      <c r="EX17" s="131"/>
      <c r="EY17" s="131"/>
      <c r="EZ17" s="131"/>
      <c r="FA17" s="131"/>
      <c r="FB17" s="131"/>
      <c r="FC17" s="131"/>
      <c r="FD17" s="131"/>
      <c r="FE17" s="131"/>
      <c r="FF17" s="131"/>
      <c r="FG17" s="131"/>
      <c r="FH17" s="131"/>
      <c r="FI17" s="175"/>
      <c r="FJ17" s="66"/>
      <c r="FK17" s="51"/>
    </row>
    <row r="18" spans="1:168" x14ac:dyDescent="0.2">
      <c r="A18" s="32"/>
      <c r="B18" s="32"/>
      <c r="C18" s="32"/>
      <c r="D18" s="106" t="s">
        <v>133</v>
      </c>
      <c r="E18" s="107" t="s">
        <v>207</v>
      </c>
      <c r="F18" s="110">
        <f>B4+(4*B6)</f>
        <v>5</v>
      </c>
      <c r="G18" s="104"/>
      <c r="H18" s="43"/>
      <c r="I18" s="109"/>
      <c r="J18" s="58"/>
      <c r="K18" s="3">
        <f>F61</f>
        <v>48</v>
      </c>
      <c r="L18" s="4">
        <f>F147</f>
        <v>134</v>
      </c>
      <c r="M18" s="4">
        <f>F136</f>
        <v>123</v>
      </c>
      <c r="N18" s="4">
        <f>F222</f>
        <v>209</v>
      </c>
      <c r="O18" s="4">
        <f>F101</f>
        <v>88</v>
      </c>
      <c r="P18" s="4">
        <f>F267</f>
        <v>254</v>
      </c>
      <c r="Q18" s="4">
        <f>F16</f>
        <v>3</v>
      </c>
      <c r="R18" s="4">
        <f>F182</f>
        <v>169</v>
      </c>
      <c r="S18" s="4">
        <f>F244</f>
        <v>231</v>
      </c>
      <c r="T18" s="4">
        <f>F90</f>
        <v>77</v>
      </c>
      <c r="U18" s="4">
        <f>F193</f>
        <v>180</v>
      </c>
      <c r="V18" s="4">
        <f>F39</f>
        <v>26</v>
      </c>
      <c r="W18" s="4">
        <f>F172</f>
        <v>159</v>
      </c>
      <c r="X18" s="4">
        <f>F66</f>
        <v>53</v>
      </c>
      <c r="Y18" s="4">
        <f>F217</f>
        <v>204</v>
      </c>
      <c r="Z18" s="5">
        <f>F111</f>
        <v>98</v>
      </c>
      <c r="AA18" s="75">
        <f>K18^3+L18^3+M18^3+N18^3+O18^3+P18^3+Q18^3+R18^3+K19^3+L19^3+M19^3+N19^3+O19^3+P19^3+Q19^3+R19^3</f>
        <v>67634176</v>
      </c>
      <c r="AB18" s="76">
        <f t="shared" si="1"/>
        <v>67634176</v>
      </c>
      <c r="AC18" s="61"/>
      <c r="AD18" s="89" t="s">
        <v>144</v>
      </c>
      <c r="AE18" s="83" t="s">
        <v>149</v>
      </c>
      <c r="AF18" s="83" t="s">
        <v>148</v>
      </c>
      <c r="AG18" s="83" t="s">
        <v>145</v>
      </c>
      <c r="AH18" s="82" t="s">
        <v>175</v>
      </c>
      <c r="AI18" s="82" t="s">
        <v>180</v>
      </c>
      <c r="AJ18" s="82" t="s">
        <v>179</v>
      </c>
      <c r="AK18" s="82" t="s">
        <v>176</v>
      </c>
      <c r="AL18" s="83" t="s">
        <v>147</v>
      </c>
      <c r="AM18" s="83" t="s">
        <v>142</v>
      </c>
      <c r="AN18" s="83" t="s">
        <v>143</v>
      </c>
      <c r="AO18" s="83" t="s">
        <v>146</v>
      </c>
      <c r="AP18" s="82" t="s">
        <v>182</v>
      </c>
      <c r="AQ18" s="82" t="s">
        <v>177</v>
      </c>
      <c r="AR18" s="82" t="s">
        <v>178</v>
      </c>
      <c r="AS18" s="86" t="s">
        <v>181</v>
      </c>
      <c r="AT18" s="66"/>
      <c r="AU18" s="51"/>
      <c r="AV18" s="67"/>
      <c r="AW18" s="109"/>
      <c r="AX18" s="58"/>
      <c r="AY18" s="3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5"/>
      <c r="BO18" s="75">
        <f>AY18^3+AZ18^3+BA18^3+BB18^3+BC18^3+BD18^3+BE18^3+BF18^3+AY19^3+AZ19^3+BA19^3+BB19^3+BC19^3+BD19^3+BE19^3+BF19^3</f>
        <v>0</v>
      </c>
      <c r="BP18" s="76">
        <f t="shared" si="2"/>
        <v>0</v>
      </c>
      <c r="BQ18" s="61"/>
      <c r="BR18" s="89"/>
      <c r="BS18" s="83"/>
      <c r="BT18" s="83"/>
      <c r="BU18" s="83"/>
      <c r="BV18" s="83"/>
      <c r="BW18" s="83"/>
      <c r="BX18" s="83"/>
      <c r="BY18" s="83"/>
      <c r="BZ18" s="82"/>
      <c r="CA18" s="82"/>
      <c r="CB18" s="82"/>
      <c r="CC18" s="82"/>
      <c r="CD18" s="82"/>
      <c r="CE18" s="82"/>
      <c r="CF18" s="82"/>
      <c r="CG18" s="86"/>
      <c r="CH18" s="66"/>
      <c r="CI18" s="51"/>
      <c r="CJ18" s="72"/>
      <c r="CK18" s="109"/>
      <c r="CL18" s="58"/>
      <c r="CM18" s="3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5"/>
      <c r="DC18" s="75">
        <f>CM18^3+CN18^3+CO18^3+CP18^3+CQ18^3+CR18^3+CS18^3+CT18^3+CM19^3+CN19^3+CO19^3+CP19^3+CQ19^3+CR19^3+CS19^3+CT19^3</f>
        <v>0</v>
      </c>
      <c r="DD18" s="76">
        <f t="shared" si="3"/>
        <v>0</v>
      </c>
      <c r="DE18" s="61"/>
      <c r="DF18" s="81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2"/>
      <c r="DU18" s="86"/>
      <c r="DV18" s="66"/>
      <c r="DW18" s="51"/>
      <c r="DY18" s="109"/>
      <c r="DZ18" s="58"/>
      <c r="EA18" s="6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5"/>
      <c r="EQ18" s="75">
        <f>EA18^3+EB18^3+EC18^3+ED18^3+EE18^3+EF18^3+EG18^3+EH18^3+EA19^3+EB19^3+EC19^3+ED19^3+EE19^3+EF19^3+EG19^3+EH19^3</f>
        <v>0</v>
      </c>
      <c r="ER18" s="76">
        <f t="shared" si="0"/>
        <v>0</v>
      </c>
      <c r="ES18" s="61"/>
      <c r="ET18" s="174"/>
      <c r="EU18" s="131"/>
      <c r="EV18" s="131"/>
      <c r="EW18" s="131"/>
      <c r="EX18" s="131"/>
      <c r="EY18" s="131"/>
      <c r="EZ18" s="131"/>
      <c r="FA18" s="131"/>
      <c r="FB18" s="131"/>
      <c r="FC18" s="131"/>
      <c r="FD18" s="131"/>
      <c r="FE18" s="131"/>
      <c r="FF18" s="131"/>
      <c r="FG18" s="131"/>
      <c r="FH18" s="131"/>
      <c r="FI18" s="175"/>
      <c r="FJ18" s="66"/>
      <c r="FK18" s="51"/>
    </row>
    <row r="19" spans="1:168" x14ac:dyDescent="0.2">
      <c r="A19" s="32"/>
      <c r="B19" s="32"/>
      <c r="C19" s="32"/>
      <c r="D19" s="106" t="s">
        <v>238</v>
      </c>
      <c r="E19" s="107" t="s">
        <v>207</v>
      </c>
      <c r="F19" s="108">
        <f>B4+(5*B6)</f>
        <v>6</v>
      </c>
      <c r="G19" s="104"/>
      <c r="H19" s="43"/>
      <c r="I19" s="109"/>
      <c r="J19" s="58"/>
      <c r="K19" s="7">
        <f>F169</f>
        <v>156</v>
      </c>
      <c r="L19" s="8">
        <f>F63</f>
        <v>50</v>
      </c>
      <c r="M19" s="8">
        <f>F220</f>
        <v>207</v>
      </c>
      <c r="N19" s="8">
        <f>F114</f>
        <v>101</v>
      </c>
      <c r="O19" s="8">
        <f>F241</f>
        <v>228</v>
      </c>
      <c r="P19" s="8">
        <f>F87</f>
        <v>74</v>
      </c>
      <c r="Q19" s="8">
        <f>F196</f>
        <v>183</v>
      </c>
      <c r="R19" s="8">
        <f>F42</f>
        <v>29</v>
      </c>
      <c r="S19" s="8">
        <f>F96</f>
        <v>83</v>
      </c>
      <c r="T19" s="8">
        <f>F262</f>
        <v>249</v>
      </c>
      <c r="U19" s="8">
        <f>F21</f>
        <v>8</v>
      </c>
      <c r="V19" s="8">
        <f>F187</f>
        <v>174</v>
      </c>
      <c r="W19" s="8">
        <f>F56</f>
        <v>43</v>
      </c>
      <c r="X19" s="8">
        <f>F142</f>
        <v>129</v>
      </c>
      <c r="Y19" s="8">
        <f>F141</f>
        <v>128</v>
      </c>
      <c r="Z19" s="9">
        <f>F227</f>
        <v>214</v>
      </c>
      <c r="AA19" s="75">
        <f>S18^3+T18^3+U18^3+V18^3+W18^3+X18^3+Y18^3+Z18^3+S19^3+T19^3+U19^3+V19^3+W19^3+X19^3+Y19^3+Z19^3</f>
        <v>67634176</v>
      </c>
      <c r="AB19" s="76">
        <f t="shared" si="1"/>
        <v>67634176</v>
      </c>
      <c r="AC19" s="61"/>
      <c r="AD19" s="116" t="s">
        <v>88</v>
      </c>
      <c r="AE19" s="117" t="s">
        <v>83</v>
      </c>
      <c r="AF19" s="117" t="s">
        <v>84</v>
      </c>
      <c r="AG19" s="117" t="s">
        <v>87</v>
      </c>
      <c r="AH19" s="118" t="s">
        <v>114</v>
      </c>
      <c r="AI19" s="118" t="s">
        <v>109</v>
      </c>
      <c r="AJ19" s="118" t="s">
        <v>110</v>
      </c>
      <c r="AK19" s="118" t="s">
        <v>113</v>
      </c>
      <c r="AL19" s="117" t="s">
        <v>85</v>
      </c>
      <c r="AM19" s="117" t="s">
        <v>90</v>
      </c>
      <c r="AN19" s="117" t="s">
        <v>89</v>
      </c>
      <c r="AO19" s="117" t="s">
        <v>86</v>
      </c>
      <c r="AP19" s="118" t="s">
        <v>107</v>
      </c>
      <c r="AQ19" s="118" t="s">
        <v>112</v>
      </c>
      <c r="AR19" s="118" t="s">
        <v>111</v>
      </c>
      <c r="AS19" s="119" t="s">
        <v>108</v>
      </c>
      <c r="AT19" s="32"/>
      <c r="AU19" s="115"/>
      <c r="AV19" s="67"/>
      <c r="AW19" s="109"/>
      <c r="AX19" s="58"/>
      <c r="AY19" s="7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9"/>
      <c r="BO19" s="75">
        <f>BG18^3+BH18^3+BI18^3+BJ18^3+BK18^3+BL18^3+BM18^3+BN18^3+BG19^3+BH19^3+BI19^3+BJ19^3+BK19^3+BL19^3+BM19^3+BN19^3</f>
        <v>0</v>
      </c>
      <c r="BP19" s="76">
        <f t="shared" si="2"/>
        <v>0</v>
      </c>
      <c r="BQ19" s="61"/>
      <c r="BR19" s="116"/>
      <c r="BS19" s="117"/>
      <c r="BT19" s="117"/>
      <c r="BU19" s="117"/>
      <c r="BV19" s="117"/>
      <c r="BW19" s="117"/>
      <c r="BX19" s="117"/>
      <c r="BY19" s="117"/>
      <c r="BZ19" s="118"/>
      <c r="CA19" s="118"/>
      <c r="CB19" s="118"/>
      <c r="CC19" s="118"/>
      <c r="CD19" s="118"/>
      <c r="CE19" s="118"/>
      <c r="CF19" s="118"/>
      <c r="CG19" s="119"/>
      <c r="CH19" s="32"/>
      <c r="CI19" s="115"/>
      <c r="CJ19" s="72"/>
      <c r="CK19" s="109"/>
      <c r="CL19" s="58"/>
      <c r="CM19" s="7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9"/>
      <c r="DC19" s="75">
        <f>CU18^3+CV18^3+CW18^3+CX18^3+CY18^3+CZ18^3+DA18^3+DB18^3+CU19^3+CV19^3+CW19^3+CX19^3+CY19^3+CZ19^3+DA19^3+DB19^3</f>
        <v>0</v>
      </c>
      <c r="DD19" s="76">
        <f t="shared" si="3"/>
        <v>0</v>
      </c>
      <c r="DE19" s="61"/>
      <c r="DF19" s="116"/>
      <c r="DG19" s="117"/>
      <c r="DH19" s="117"/>
      <c r="DI19" s="117"/>
      <c r="DJ19" s="117"/>
      <c r="DK19" s="117"/>
      <c r="DL19" s="117"/>
      <c r="DM19" s="117"/>
      <c r="DN19" s="117"/>
      <c r="DO19" s="117"/>
      <c r="DP19" s="117"/>
      <c r="DQ19" s="117"/>
      <c r="DR19" s="117"/>
      <c r="DS19" s="117"/>
      <c r="DT19" s="117"/>
      <c r="DU19" s="120"/>
      <c r="DV19" s="32"/>
      <c r="DW19" s="115"/>
      <c r="DY19" s="109"/>
      <c r="DZ19" s="58"/>
      <c r="EA19" s="15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9"/>
      <c r="EQ19" s="75">
        <f>EI18^3+EJ18^3+EK18^3+EL18^3+EM18^3+EN18^3+EO18^3+EP18^3+EI19^3+EJ19^3+EK19^3+EL19^3+EM19^3+EN19^3+EO19^3+EP19^3</f>
        <v>0</v>
      </c>
      <c r="ER19" s="76">
        <f t="shared" si="0"/>
        <v>0</v>
      </c>
      <c r="ES19" s="61"/>
      <c r="ET19" s="181"/>
      <c r="EU19" s="176"/>
      <c r="EV19" s="176"/>
      <c r="EW19" s="176"/>
      <c r="EX19" s="176"/>
      <c r="EY19" s="176"/>
      <c r="EZ19" s="176"/>
      <c r="FA19" s="176"/>
      <c r="FB19" s="176"/>
      <c r="FC19" s="176"/>
      <c r="FD19" s="176"/>
      <c r="FE19" s="176"/>
      <c r="FF19" s="176"/>
      <c r="FG19" s="176"/>
      <c r="FH19" s="176"/>
      <c r="FI19" s="182"/>
      <c r="FJ19" s="32"/>
      <c r="FK19" s="115"/>
    </row>
    <row r="20" spans="1:168" x14ac:dyDescent="0.2">
      <c r="A20" s="32"/>
      <c r="B20" s="32"/>
      <c r="C20" s="32"/>
      <c r="D20" s="106" t="s">
        <v>257</v>
      </c>
      <c r="E20" s="107" t="s">
        <v>207</v>
      </c>
      <c r="F20" s="108">
        <f>B4+(6*B6)</f>
        <v>7</v>
      </c>
      <c r="G20" s="104"/>
      <c r="H20" s="43"/>
      <c r="I20" s="109"/>
      <c r="J20" s="58"/>
      <c r="K20" s="183">
        <f>SUMSQ(K4:K19)</f>
        <v>351576</v>
      </c>
      <c r="L20" s="184">
        <f t="shared" ref="L20:Z20" si="4">SUMSQ(L4:L19)</f>
        <v>351576</v>
      </c>
      <c r="M20" s="184">
        <f t="shared" si="4"/>
        <v>351576</v>
      </c>
      <c r="N20" s="184">
        <f t="shared" si="4"/>
        <v>351576</v>
      </c>
      <c r="O20" s="184">
        <f t="shared" si="4"/>
        <v>351576</v>
      </c>
      <c r="P20" s="184">
        <f t="shared" si="4"/>
        <v>351576</v>
      </c>
      <c r="Q20" s="184">
        <f t="shared" si="4"/>
        <v>351576</v>
      </c>
      <c r="R20" s="184">
        <f t="shared" si="4"/>
        <v>351576</v>
      </c>
      <c r="S20" s="184">
        <f>SUMSQ(S4:S19)</f>
        <v>351576</v>
      </c>
      <c r="T20" s="184">
        <f t="shared" si="4"/>
        <v>351576</v>
      </c>
      <c r="U20" s="184">
        <f t="shared" si="4"/>
        <v>351576</v>
      </c>
      <c r="V20" s="184">
        <f t="shared" si="4"/>
        <v>351576</v>
      </c>
      <c r="W20" s="184">
        <f t="shared" si="4"/>
        <v>351576</v>
      </c>
      <c r="X20" s="184">
        <f t="shared" si="4"/>
        <v>351576</v>
      </c>
      <c r="Y20" s="184">
        <f t="shared" si="4"/>
        <v>351576</v>
      </c>
      <c r="Z20" s="184">
        <f t="shared" si="4"/>
        <v>351576</v>
      </c>
      <c r="AA20" s="124">
        <f>SUMSQ(K4,L5,M6,N7,O8,P9,Q10,R11,S12,T13,U14,V15,W16,X17,Y18,Z19)</f>
        <v>351576</v>
      </c>
      <c r="AB20" s="125">
        <f>SUMSQ(K12,L13,M14,N15,O16,P17,Q18,R19,S4,T5,U6,V7,W8,X9,Y10,Z11)</f>
        <v>351576</v>
      </c>
      <c r="AC20" s="52" t="s">
        <v>0</v>
      </c>
      <c r="AD20" s="10" t="s">
        <v>272</v>
      </c>
      <c r="AE20" s="126"/>
      <c r="AF20" s="126"/>
      <c r="AG20" s="126"/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32"/>
      <c r="AU20" s="115"/>
      <c r="AV20" s="42"/>
      <c r="AW20" s="109"/>
      <c r="AX20" s="58"/>
      <c r="AY20" s="183">
        <f>SUMSQ(AY4:AY19)</f>
        <v>0</v>
      </c>
      <c r="AZ20" s="184">
        <f t="shared" ref="AZ20:BN20" si="5">SUMSQ(AZ4:AZ19)</f>
        <v>0</v>
      </c>
      <c r="BA20" s="184">
        <f t="shared" si="5"/>
        <v>0</v>
      </c>
      <c r="BB20" s="184">
        <f t="shared" si="5"/>
        <v>0</v>
      </c>
      <c r="BC20" s="184">
        <f t="shared" si="5"/>
        <v>0</v>
      </c>
      <c r="BD20" s="184">
        <f t="shared" si="5"/>
        <v>0</v>
      </c>
      <c r="BE20" s="184">
        <f t="shared" si="5"/>
        <v>0</v>
      </c>
      <c r="BF20" s="184">
        <f t="shared" si="5"/>
        <v>0</v>
      </c>
      <c r="BG20" s="184">
        <f t="shared" si="5"/>
        <v>0</v>
      </c>
      <c r="BH20" s="184">
        <f t="shared" si="5"/>
        <v>0</v>
      </c>
      <c r="BI20" s="184">
        <f t="shared" si="5"/>
        <v>0</v>
      </c>
      <c r="BJ20" s="184">
        <f t="shared" si="5"/>
        <v>0</v>
      </c>
      <c r="BK20" s="184">
        <f t="shared" si="5"/>
        <v>0</v>
      </c>
      <c r="BL20" s="184">
        <f t="shared" si="5"/>
        <v>0</v>
      </c>
      <c r="BM20" s="184">
        <f t="shared" si="5"/>
        <v>0</v>
      </c>
      <c r="BN20" s="184">
        <f t="shared" si="5"/>
        <v>0</v>
      </c>
      <c r="BO20" s="124">
        <f>SUMSQ(AY4,AZ5,BA6,BB7,BC8,BD9,BE10,BF11,BG12,BH13,BI14,BJ15,BK16,BL17,BM18,BN19)</f>
        <v>0</v>
      </c>
      <c r="BP20" s="125">
        <f>SUMSQ(AY12,AZ13,BA14,BB15,BC16,BD17,BE18,BF19,BG4,BH5,BI6,BJ7,BK8,BL9,BM10,BN11)</f>
        <v>0</v>
      </c>
      <c r="BQ20" s="52"/>
      <c r="BR20" s="10" t="s">
        <v>272</v>
      </c>
      <c r="BS20" s="126"/>
      <c r="BT20" s="126"/>
      <c r="BU20" s="126"/>
      <c r="BV20" s="126"/>
      <c r="BW20" s="126"/>
      <c r="BX20" s="126"/>
      <c r="BY20" s="126"/>
      <c r="BZ20" s="126"/>
      <c r="CA20" s="126"/>
      <c r="CB20" s="126"/>
      <c r="CC20" s="126"/>
      <c r="CD20" s="126"/>
      <c r="CE20" s="126"/>
      <c r="CF20" s="126"/>
      <c r="CG20" s="126"/>
      <c r="CH20" s="32"/>
      <c r="CI20" s="115"/>
      <c r="CJ20" s="42"/>
      <c r="CK20" s="109"/>
      <c r="CL20" s="58"/>
      <c r="CM20" s="183">
        <f>SUMSQ(CM4:CM19)</f>
        <v>0</v>
      </c>
      <c r="CN20" s="184">
        <f t="shared" ref="CN20:DB20" si="6">SUMSQ(CN4:CN19)</f>
        <v>0</v>
      </c>
      <c r="CO20" s="184">
        <f t="shared" si="6"/>
        <v>0</v>
      </c>
      <c r="CP20" s="184">
        <f t="shared" si="6"/>
        <v>0</v>
      </c>
      <c r="CQ20" s="184">
        <f t="shared" si="6"/>
        <v>0</v>
      </c>
      <c r="CR20" s="184">
        <f t="shared" si="6"/>
        <v>0</v>
      </c>
      <c r="CS20" s="184">
        <f t="shared" si="6"/>
        <v>0</v>
      </c>
      <c r="CT20" s="184">
        <f t="shared" si="6"/>
        <v>0</v>
      </c>
      <c r="CU20" s="184">
        <f t="shared" si="6"/>
        <v>0</v>
      </c>
      <c r="CV20" s="184">
        <f t="shared" si="6"/>
        <v>0</v>
      </c>
      <c r="CW20" s="184">
        <f t="shared" si="6"/>
        <v>0</v>
      </c>
      <c r="CX20" s="184">
        <f t="shared" si="6"/>
        <v>0</v>
      </c>
      <c r="CY20" s="184">
        <f t="shared" si="6"/>
        <v>0</v>
      </c>
      <c r="CZ20" s="184">
        <f t="shared" si="6"/>
        <v>0</v>
      </c>
      <c r="DA20" s="184">
        <f t="shared" si="6"/>
        <v>0</v>
      </c>
      <c r="DB20" s="184">
        <f t="shared" si="6"/>
        <v>0</v>
      </c>
      <c r="DC20" s="124">
        <f>SUMSQ(CM4,CN5,CO6,CP7,CQ8,CR9,CS10,CT11,CU12,CV13,CW14,CX15,CY16,CZ17,DA18,DB19)</f>
        <v>0</v>
      </c>
      <c r="DD20" s="125">
        <f>SUMSQ(CM12,CN13,CO14,CP15,CQ16,CR17,CS18,CT19,CU4,CV5,CW6,CX7,CY8,CZ9,DA10,DB11)</f>
        <v>0</v>
      </c>
      <c r="DE20" s="52"/>
      <c r="DF20" s="10" t="s">
        <v>272</v>
      </c>
      <c r="DG20" s="126"/>
      <c r="DH20" s="126"/>
      <c r="DI20" s="126"/>
      <c r="DJ20" s="126"/>
      <c r="DK20" s="126"/>
      <c r="DL20" s="126"/>
      <c r="DM20" s="126"/>
      <c r="DN20" s="126"/>
      <c r="DO20" s="126"/>
      <c r="DP20" s="126"/>
      <c r="DQ20" s="126"/>
      <c r="DR20" s="126"/>
      <c r="DS20" s="126"/>
      <c r="DT20" s="126"/>
      <c r="DU20" s="126"/>
      <c r="DV20" s="32"/>
      <c r="DW20" s="115"/>
      <c r="DY20" s="109"/>
      <c r="DZ20" s="58"/>
      <c r="EA20" s="183">
        <f t="shared" ref="EA20:EP20" si="7">SUMSQ(EA4:EA19)</f>
        <v>0</v>
      </c>
      <c r="EB20" s="184">
        <f t="shared" si="7"/>
        <v>0</v>
      </c>
      <c r="EC20" s="184">
        <f t="shared" si="7"/>
        <v>0</v>
      </c>
      <c r="ED20" s="184">
        <f t="shared" si="7"/>
        <v>0</v>
      </c>
      <c r="EE20" s="184">
        <f t="shared" si="7"/>
        <v>0</v>
      </c>
      <c r="EF20" s="184">
        <f t="shared" si="7"/>
        <v>0</v>
      </c>
      <c r="EG20" s="184">
        <f t="shared" si="7"/>
        <v>0</v>
      </c>
      <c r="EH20" s="184">
        <f t="shared" si="7"/>
        <v>0</v>
      </c>
      <c r="EI20" s="184">
        <f t="shared" si="7"/>
        <v>0</v>
      </c>
      <c r="EJ20" s="184">
        <f t="shared" si="7"/>
        <v>0</v>
      </c>
      <c r="EK20" s="184">
        <f t="shared" si="7"/>
        <v>0</v>
      </c>
      <c r="EL20" s="184">
        <f t="shared" si="7"/>
        <v>0</v>
      </c>
      <c r="EM20" s="184">
        <f t="shared" si="7"/>
        <v>0</v>
      </c>
      <c r="EN20" s="184">
        <f t="shared" si="7"/>
        <v>0</v>
      </c>
      <c r="EO20" s="184">
        <f t="shared" si="7"/>
        <v>0</v>
      </c>
      <c r="EP20" s="184">
        <f t="shared" si="7"/>
        <v>0</v>
      </c>
      <c r="EQ20" s="124">
        <f>SUMSQ(EA4,EB5,EC6,ED7,EE8,EF9,EG10,EH11,EI12,EJ13,EK14,EL15,EM16,EN17,EO18,EP19)</f>
        <v>0</v>
      </c>
      <c r="ER20" s="125">
        <f>SUMSQ(EA12,EB13,EC14,ED15,EE16,EF17,EG18,EH19,EI4,EJ5,EK6,EL7,EM8,EN9,EO10,EP11)</f>
        <v>0</v>
      </c>
      <c r="ES20" s="52"/>
      <c r="ET20" s="10" t="s">
        <v>272</v>
      </c>
      <c r="EU20" s="126"/>
      <c r="EV20" s="126"/>
      <c r="EW20" s="126"/>
      <c r="EX20" s="126"/>
      <c r="EY20" s="126"/>
      <c r="EZ20" s="126"/>
      <c r="FA20" s="126"/>
      <c r="FB20" s="126"/>
      <c r="FC20" s="126"/>
      <c r="FD20" s="126"/>
      <c r="FE20" s="126"/>
      <c r="FF20" s="126"/>
      <c r="FG20" s="126"/>
      <c r="FH20" s="126"/>
      <c r="FI20" s="126"/>
      <c r="FJ20" s="32"/>
      <c r="FK20" s="115"/>
    </row>
    <row r="21" spans="1:168" ht="13.5" thickBot="1" x14ac:dyDescent="0.25">
      <c r="A21" s="32"/>
      <c r="B21" s="32"/>
      <c r="C21" s="32"/>
      <c r="D21" s="106" t="s">
        <v>89</v>
      </c>
      <c r="E21" s="107" t="s">
        <v>207</v>
      </c>
      <c r="F21" s="110">
        <f>B4+(7*B6)</f>
        <v>8</v>
      </c>
      <c r="G21" s="104"/>
      <c r="H21" s="43"/>
      <c r="I21" s="109"/>
      <c r="J21" s="58"/>
      <c r="K21" s="185">
        <f>K4^3+L4^3+M4^3+N4^3+K5^3+L5^3+M5^3+N5^3+K6^3+L6^3+M6^3+N6^3+K7^3+L7^3+M7^3+N7^3</f>
        <v>67634176</v>
      </c>
      <c r="L21" s="186">
        <f>K8^3+L8^3+M8^3+N8^3+K9^3+L9^3+M9^3+N9^3+K10^3+L10^3+M10^3+N10^3+K11^3+L11^3+M11^3+N11^3</f>
        <v>67634176</v>
      </c>
      <c r="M21" s="186">
        <f>K12^3+L12^3+M12^3+N12^3+K13^3+L13^3+M13^3+N13^3+K14^3+L14^3+M14^3+N14^3+K15^3+L15^3+M15^3+N15^3</f>
        <v>67634176</v>
      </c>
      <c r="N21" s="186">
        <f>K16^3+L16^3+M16^3+N16^3+K17^3+L17^3+M17^3+N17^3+K18^3+L18^3+M18^3+N18^3+K19^3+L19^3+M19^3+N19^3</f>
        <v>67634176</v>
      </c>
      <c r="O21" s="186">
        <f>O4^3+P4^3+Q4^3+R4^3+O5^3+P5^3+Q5^3+R5^3+O6^3+P6^3+Q6^3+R6^3+O7^3+P7^3+Q7^3+R7^3</f>
        <v>67634176</v>
      </c>
      <c r="P21" s="186">
        <f>O8^3+P8^3+Q8^3+R8^3+O9^3+P9^3+Q9^3+R9^3+O10^3+P10^3+Q10^3+R10^3+O11^3+P11^3+Q11^3+R11^3</f>
        <v>67634176</v>
      </c>
      <c r="Q21" s="186">
        <f>O12^3+P12^3+Q12^3+R12^3+O13^3+P13^3+Q13^3+R13^3+O14^3+P14^3+Q14^3+R14^3+O15^3+P15^3+Q15^3+R15^3</f>
        <v>67634176</v>
      </c>
      <c r="R21" s="186">
        <f>O16^3+P16^3+Q16^3+R16^3+O17^3+P17^3+Q17^3+R17^3+O18^3+P18^3+Q18^3+R18^3+O19^3+P19^3+Q19^3+R19^3</f>
        <v>67634176</v>
      </c>
      <c r="S21" s="186">
        <f>S4^3+T4^3+U4^3+V4^3+S5^3+T5^3+U5^3+V5^3+S6^3+T6^3+U6^3+V6^3+S7^3+T7^3+U7^3+V7^3</f>
        <v>67634176</v>
      </c>
      <c r="T21" s="186">
        <f>S8^3+T8^3+U8^3+V8^3+S9^3+T9^3+U9^3+V9^3+S10^3+T10^3+U10^3+V10^3+S11^3+T11^3+U11^3+V11^3</f>
        <v>67634176</v>
      </c>
      <c r="U21" s="186">
        <f>S12^3+T12^3+U12^3+V12^3+S13^3+T13^3+U13^3+V13^3+S14^3+T14^3+U14^3+V14^3+S15^3+T15^3+U15^3+V15^3</f>
        <v>67634176</v>
      </c>
      <c r="V21" s="186">
        <f>S16^3+T16^3+U16^3+V16^3+S17^3+T17^3+U17^3+V17^3+S18^3+T18^3+U18^3+V18^3+S19^3+T19^3+U19^3+V19^3</f>
        <v>67634176</v>
      </c>
      <c r="W21" s="186">
        <f>W4^3+X4^3+Y4^3+Z4^3+W5^3+X5^3+Y5^3+Z5^3+W6^3+X6^3+Y6^3+Z6^3+W7^3+X7^3+Y7^3+Z7^3</f>
        <v>67634176</v>
      </c>
      <c r="X21" s="186">
        <f>W8^3+X8^3+Y8^3+Z8^3+W9^3+X9^3+Y9^3+Z9^3+W10^3+X10^3+Y10^3+Z10^3+W11^3+X11^3+Y11^3+Z11^3</f>
        <v>67634176</v>
      </c>
      <c r="Y21" s="186">
        <f>W12^3+X12^3+Y12^3+Z12^3+W13^3+X13^3+Y13^3+Z13^3+W14^3+X14^3+Y14^3+Z14^3+W15^3+X15^3+Y15^3+Z15^3</f>
        <v>67634176</v>
      </c>
      <c r="Z21" s="186">
        <f>W16^3+X16^3+Y16^3+Z16^3+W17^3+X17^3+Y17^3+Z17^3+W18^3+X18^3+Y18^3+Z18^3+W19^3+X19^3+Y19^3+Z19^3</f>
        <v>67634176</v>
      </c>
      <c r="AA21" s="129">
        <f>SUMSQ(K19,L18,M17,N16,O15,P14,Q13,R12,S11,T10,U9,V8,W7,X6,Y5,BN3,Z4)</f>
        <v>351576</v>
      </c>
      <c r="AB21" s="130">
        <f>SUMSQ(K11,L10,M9,N8,O7,P6,Q5,R4,S19,T18,U17,V16,W15,X14,Y13,Z12)</f>
        <v>351576</v>
      </c>
      <c r="AC21" s="32"/>
      <c r="AD21" s="131" t="s">
        <v>6</v>
      </c>
      <c r="AE21" s="131" t="s">
        <v>234</v>
      </c>
      <c r="AF21" s="131" t="s">
        <v>199</v>
      </c>
      <c r="AG21" s="131" t="s">
        <v>20</v>
      </c>
      <c r="AH21" s="131" t="s">
        <v>46</v>
      </c>
      <c r="AI21" s="131" t="s">
        <v>258</v>
      </c>
      <c r="AJ21" s="131" t="s">
        <v>158</v>
      </c>
      <c r="AK21" s="131" t="s">
        <v>59</v>
      </c>
      <c r="AL21" s="131" t="s">
        <v>102</v>
      </c>
      <c r="AM21" s="131" t="s">
        <v>249</v>
      </c>
      <c r="AN21" s="131" t="s">
        <v>247</v>
      </c>
      <c r="AO21" s="131" t="s">
        <v>138</v>
      </c>
      <c r="AP21" s="131" t="s">
        <v>106</v>
      </c>
      <c r="AQ21" s="131" t="s">
        <v>188</v>
      </c>
      <c r="AR21" s="131" t="s">
        <v>178</v>
      </c>
      <c r="AS21" s="131" t="s">
        <v>108</v>
      </c>
      <c r="AT21" s="32"/>
      <c r="AU21" s="115"/>
      <c r="AV21" s="42"/>
      <c r="AW21" s="109"/>
      <c r="AX21" s="58"/>
      <c r="AY21" s="185">
        <f>AY4^3+AZ4^3+BA4^3+BB4^3+AY5^3+AZ5^3+BA5^3+BB5^3+AY6^3+AZ6^3+BA6^3+BB6^3+AY7^3+AZ7^3+BA7^3+BB7^3</f>
        <v>0</v>
      </c>
      <c r="AZ21" s="186">
        <f>AY8^3+AZ8^3+BA8^3+BB8^3+AY9^3+AZ9^3+BA9^3+BB9^3+AY10^3+AZ10^3+BA10^3+BB10^3+AY11^3+AZ11^3+BA11^3+BB11^3</f>
        <v>0</v>
      </c>
      <c r="BA21" s="186">
        <f>AY12^3+AZ12^3+BA12^3+BB12^3+AY13^3+AZ13^3+BA13^3+BB13^3+AY14^3+AZ14^3+BA14^3+BB14^3+AY15^3+AZ15^3+BA15^3+BB15^3</f>
        <v>0</v>
      </c>
      <c r="BB21" s="186">
        <f>AY16^3+AZ16^3+BA16^3+BB16^3+AY17^3+AZ17^3+BA17^3+BB17^3+AY18^3+AZ18^3+BA18^3+BB18^3+AY19^3+AZ19^3+BA19^3+BB19^3</f>
        <v>0</v>
      </c>
      <c r="BC21" s="186">
        <f>BC4^3+BD4^3+BE4^3+BF4^3+BC5^3+BD5^3+BE5^3+BF5^3+BC6^3+BD6^3+BE6^3+BF6^3+BC7^3+BD7^3+BE7^3+BF7^3</f>
        <v>0</v>
      </c>
      <c r="BD21" s="186">
        <f>BC8^3+BD8^3+BE8^3+BF8^3+BC9^3+BD9^3+BE9^3+BF9^3+BC10^3+BD10^3+BE10^3+BF10^3+BC11^3+BD11^3+BE11^3+BF11^3</f>
        <v>0</v>
      </c>
      <c r="BE21" s="186">
        <f>BC12^3+BD12^3+BE12^3+BF12^3+BC13^3+BD13^3+BE13^3+BF13^3+BC14^3+BD14^3+BE14^3+BF14^3+BC15^3+BD15^3+BE15^3+BF15^3</f>
        <v>0</v>
      </c>
      <c r="BF21" s="186">
        <f>BC16^3+BD16^3+BE16^3+BF16^3+BC17^3+BD17^3+BE17^3+BF17^3+BC18^3+BD18^3+BE18^3+BF18^3+BC19^3+BD19^3+BE19^3+BF19^3</f>
        <v>0</v>
      </c>
      <c r="BG21" s="186">
        <f>BG4^3+BH4^3+BI4^3+BJ4^3+BG5^3+BH5^3+BI5^3+BJ5^3+BG6^3+BH6^3+BI6^3+BJ6^3+BG7^3+BH7^3+BI7^3+BJ7^3</f>
        <v>0</v>
      </c>
      <c r="BH21" s="186">
        <f>BG8^3+BH8^3+BI8^3+BJ8^3+BG9^3+BH9^3+BI9^3+BJ9^3+BG10^3+BH10^3+BI10^3+BJ10^3+BG11^3+BH11^3+BI11^3+BJ11^3</f>
        <v>0</v>
      </c>
      <c r="BI21" s="186">
        <f>BG12^3+BH12^3+BI12^3+BJ12^3+BG13^3+BH13^3+BI13^3+BJ13^3+BG14^3+BH14^3+BI14^3+BJ14^3+BG15^3+BH15^3+BI15^3+BJ15^3</f>
        <v>0</v>
      </c>
      <c r="BJ21" s="186">
        <f>BG16^3+BH16^3+BI16^3+BJ16^3+BG17^3+BH17^3+BI17^3+BJ17^3+BG18^3+BH18^3+BI18^3+BJ18^3+BG19^3+BH19^3+BI19^3+BJ19^3</f>
        <v>0</v>
      </c>
      <c r="BK21" s="186">
        <f>BK4^3+BL4^3+BM4^3+BN4^3+BK5^3+BL5^3+BM5^3+BN5^3+BK6^3+BL6^3+BM6^3+BN6^3+BK7^3+BL7^3+BM7^3+BN7^3</f>
        <v>0</v>
      </c>
      <c r="BL21" s="186">
        <f>BK8^3+BL8^3+BM8^3+BN8^3+BK9^3+BL9^3+BM9^3+BN9^3+BK10^3+BL10^3+BM10^3+BN10^3+BK11^3+BL11^3+BM11^3+BN11^3</f>
        <v>0</v>
      </c>
      <c r="BM21" s="186">
        <f>BK12^3+BL12^3+BM12^3+BN12^3+BK13^3+BL13^3+BM13^3+BN13^3+BK14^3+BL14^3+BM14^3+BN14^3+BK15^3+BL15^3+BM15^3+BN15^3</f>
        <v>0</v>
      </c>
      <c r="BN21" s="186">
        <f>BK16^3+BL16^3+BM16^3+BN16^3+BK17^3+BL17^3+BM17^3+BN17^3+BK18^3+BL18^3+BM18^3+BN18^3+BK19^3+BL19^3+BM19^3+BN19^3</f>
        <v>0</v>
      </c>
      <c r="BO21" s="129">
        <f>SUMSQ(AY19,AZ18,BA17,BB16,BC15,BD14,BE13,BF12,BG11,BH10,BI9,BJ8,BK7,BL6,BM5,EP3,BN4)</f>
        <v>0</v>
      </c>
      <c r="BP21" s="130">
        <f>SUMSQ(AY11,AZ10,BA9,BB8,BC7,BD6,BE5,BF4,BG19,BH18,BI17,BJ16,BK15,BL14,BM13,BN12)</f>
        <v>0</v>
      </c>
      <c r="BQ21" s="32"/>
      <c r="BR21" s="131"/>
      <c r="BS21" s="131"/>
      <c r="BT21" s="131"/>
      <c r="BU21" s="131"/>
      <c r="BV21" s="131"/>
      <c r="BW21" s="131"/>
      <c r="BX21" s="131"/>
      <c r="BY21" s="131"/>
      <c r="BZ21" s="131"/>
      <c r="CA21" s="131"/>
      <c r="CB21" s="131"/>
      <c r="CC21" s="131"/>
      <c r="CD21" s="131"/>
      <c r="CE21" s="131"/>
      <c r="CF21" s="131"/>
      <c r="CG21" s="131"/>
      <c r="CH21" s="32"/>
      <c r="CI21" s="115"/>
      <c r="CJ21" s="42"/>
      <c r="CK21" s="109"/>
      <c r="CL21" s="58"/>
      <c r="CM21" s="185">
        <f>CM4^3+CN4^3+CO4^3+CP4^3+CM5^3+CN5^3+CO5^3+CP5^3+CM6^3+CN6^3+CO6^3+CP6^3+CM7^3+CN7^3+CO7^3+CP7^3</f>
        <v>0</v>
      </c>
      <c r="CN21" s="186">
        <f>CM8^3+CN8^3+CO8^3+CP8^3+CM9^3+CN9^3+CO9^3+CP9^3+CM10^3+CN10^3+CO10^3+CP10^3+CM11^3+CN11^3+CO11^3+CP11^3</f>
        <v>0</v>
      </c>
      <c r="CO21" s="186">
        <f>CM12^3+CN12^3+CO12^3+CP12^3+CM13^3+CN13^3+CO13^3+CP13^3+CM14^3+CN14^3+CO14^3+CP14^3+CM15^3+CN15^3+CO15^3+CP15^3</f>
        <v>0</v>
      </c>
      <c r="CP21" s="186">
        <f>CM16^3+CN16^3+CO16^3+CP16^3+CM17^3+CN17^3+CO17^3+CP17^3+CM18^3+CN18^3+CO18^3+CP18^3+CM19^3+CN19^3+CO19^3+CP19^3</f>
        <v>0</v>
      </c>
      <c r="CQ21" s="186">
        <f>CQ4^3+CR4^3+CS4^3+CT4^3+CQ5^3+CR5^3+CS5^3+CT5^3+CQ6^3+CR6^3+CS6^3+CT6^3+CQ7^3+CR7^3+CS7^3+CT7^3</f>
        <v>0</v>
      </c>
      <c r="CR21" s="186">
        <f>CQ8^3+CR8^3+CS8^3+CT8^3+CQ9^3+CR9^3+CS9^3+CT9^3+CQ10^3+CR10^3+CS10^3+CT10^3+CQ11^3+CR11^3+CS11^3+CT11^3</f>
        <v>0</v>
      </c>
      <c r="CS21" s="186">
        <f>CQ12^3+CR12^3+CS12^3+CT12^3+CQ13^3+CR13^3+CS13^3+CT13^3+CQ14^3+CR14^3+CS14^3+CT14^3+CQ15^3+CR15^3+CS15^3+CT15^3</f>
        <v>0</v>
      </c>
      <c r="CT21" s="186">
        <f>CQ16^3+CR16^3+CS16^3+CT16^3+CQ17^3+CR17^3+CS17^3+CT17^3+CQ18^3+CR18^3+CS18^3+CT18^3+CQ19^3+CR19^3+CS19^3+CT19^3</f>
        <v>0</v>
      </c>
      <c r="CU21" s="186">
        <f>CU4^3+CV4^3+CW4^3+CX4^3+CU5^3+CV5^3+CW5^3+CX5^3+CU6^3+CV6^3+CW6^3+CX6^3+CU7^3+CV7^3+CW7^3+CX7^3</f>
        <v>0</v>
      </c>
      <c r="CV21" s="186">
        <f>CU8^3+CV8^3+CW8^3+CX8^3+CU9^3+CV9^3+CW9^3+CX9^3+CU10^3+CV10^3+CW10^3+CX10^3+CU11^3+CV11^3+CW11^3+CX11^3</f>
        <v>0</v>
      </c>
      <c r="CW21" s="186">
        <f>CU12^3+CV12^3+CW12^3+CX12^3+CU13^3+CV13^3+CW13^3+CX13^3+CU14^3+CV14^3+CW14^3+CX14^3+CU15^3+CV15^3+CW15^3+CX15^3</f>
        <v>0</v>
      </c>
      <c r="CX21" s="186">
        <f>CU16^3+CV16^3+CW16^3+CX16^3+CU17^3+CV17^3+CW17^3+CX17^3+CU18^3+CV18^3+CW18^3+CX18^3+CU19^3+CV19^3+CW19^3+CX19^3</f>
        <v>0</v>
      </c>
      <c r="CY21" s="186">
        <f>CY4^3+CZ4^3+DA4^3+DB4^3+CY5^3+CZ5^3+DA5^3+DB5^3+CY6^3+CZ6^3+DA6^3+DB6^3+CY7^3+CZ7^3+DA7^3+DB7^3</f>
        <v>0</v>
      </c>
      <c r="CZ21" s="186">
        <f>CY8^3+CZ8^3+DA8^3+DB8^3+CY9^3+CZ9^3+DA9^3+DB9^3+CY10^3+CZ10^3+DA10^3+DB10^3+CY11^3+CZ11^3+DA11^3+DB11^3</f>
        <v>0</v>
      </c>
      <c r="DA21" s="186">
        <f>CY12^3+CZ12^3+DA12^3+DB12^3+CY13^3+CZ13^3+DA13^3+DB13^3+CY14^3+CZ14^3+DA14^3+DB14^3+CY15^3+CZ15^3+DA15^3+DB15^3</f>
        <v>0</v>
      </c>
      <c r="DB21" s="186">
        <f>CY16^3+CZ16^3+DA16^3+DB16^3+CY17^3+CZ17^3+DA17^3+DB17^3+CY18^3+CZ18^3+DA18^3+DB18^3+CY19^3+CZ19^3+DA19^3+DB19^3</f>
        <v>0</v>
      </c>
      <c r="DC21" s="129">
        <f>SUMSQ(CM19,CN18,CO17,CP16,CQ15,CR14,CS13,CT12,CU11,CV10,CW9,CX8,CY7,CZ6,DA5,Z187,DB4)</f>
        <v>0</v>
      </c>
      <c r="DD21" s="130">
        <f>SUMSQ(CM11,CN10,CO9,CP8,CQ7,CR6,CS5,CT4,CU19,CV18,CW17,CX16,CY15,CZ14,DA13,DB12)</f>
        <v>0</v>
      </c>
      <c r="DE21" s="32"/>
      <c r="DF21" s="131"/>
      <c r="DG21" s="131"/>
      <c r="DH21" s="131"/>
      <c r="DI21" s="131"/>
      <c r="DJ21" s="131"/>
      <c r="DK21" s="131"/>
      <c r="DL21" s="131"/>
      <c r="DM21" s="131"/>
      <c r="DN21" s="131"/>
      <c r="DO21" s="131"/>
      <c r="DP21" s="131"/>
      <c r="DQ21" s="131"/>
      <c r="DR21" s="131"/>
      <c r="DS21" s="131"/>
      <c r="DT21" s="131"/>
      <c r="DU21" s="131"/>
      <c r="DV21" s="32"/>
      <c r="DW21" s="115"/>
      <c r="DY21" s="109"/>
      <c r="DZ21" s="58"/>
      <c r="EA21" s="185">
        <f>EA4^3+EB4^3+EC4^3+ED4^3+EA5^3+EB5^3+EC5^3+ED5^3+EA6^3+EB6^3+EC6^3+ED6^3+EA7^3+EB7^3+EC7^3+ED7^3</f>
        <v>0</v>
      </c>
      <c r="EB21" s="186">
        <f>EA8^3+EB8^3+EC8^3+ED8^3+EA9^3+EB9^3+EC9^3+ED9^3+EA10^3+EB10^3+EC10^3+ED10^3+EA11^3+EB11^3+EC11^3+ED11^3</f>
        <v>0</v>
      </c>
      <c r="EC21" s="186">
        <f>EA12^3+EB12^3+EC12^3+ED12^3+EA13^3+EB13^3+EC13^3+ED13^3+EA14^3+EB14^3+EC14^3+ED14^3+EA15^3+EB15^3+EC15^3+ED15^3</f>
        <v>0</v>
      </c>
      <c r="ED21" s="186">
        <f>EA16^3+EB16^3+EC16^3+ED16^3+EA17^3+EB17^3+EC17^3+ED17^3+EA18^3+EB18^3+EC18^3+ED18^3+EA19^3+EB19^3+EC19^3+ED19^3</f>
        <v>0</v>
      </c>
      <c r="EE21" s="186">
        <f>EE4^3+EF4^3+EG4^3+EH4^3+EE5^3+EF5^3+EG5^3+EH5^3+EE6^3+EF6^3+EG6^3+EH6^3+EE7^3+EF7^3+EG7^3+EH7^3</f>
        <v>0</v>
      </c>
      <c r="EF21" s="186">
        <f>EE8^3+EF8^3+EG8^3+EH8^3+EE9^3+EF9^3+EG9^3+EH9^3+EE10^3+EF10^3+EG10^3+EH10^3+EE11^3+EF11^3+EG11^3+EH11^3</f>
        <v>0</v>
      </c>
      <c r="EG21" s="186">
        <f>EE12^3+EF12^3+EG12^3+EH12^3+EE13^3+EF13^3+EG13^3+EH13^3+EE14^3+EF14^3+EG14^3+EH14^3+EE15^3+EF15^3+EG15^3+EH15^3</f>
        <v>0</v>
      </c>
      <c r="EH21" s="186">
        <f>EE16^3+EF16^3+EG16^3+EH16^3+EE17^3+EF17^3+EG17^3+EH17^3+EE18^3+EF18^3+EG18^3+EH18^3+EE19^3+EF19^3+EG19^3+EH19^3</f>
        <v>0</v>
      </c>
      <c r="EI21" s="186">
        <f>EI4^3+EJ4^3+EK4^3+EL4^3+EI5^3+EJ5^3+EK5^3+EL5^3+EI6^3+EJ6^3+EK6^3+EL6^3+EI7^3+EJ7^3+EK7^3+EL7^3</f>
        <v>0</v>
      </c>
      <c r="EJ21" s="186">
        <f>EI8^3+EJ8^3+EK8^3+EL8^3+EI9^3+EJ9^3+EK9^3+EL9^3+EI10^3+EJ10^3+EK10^3+EL10^3+EI11^3+EJ11^3+EK11^3+EL11^3</f>
        <v>0</v>
      </c>
      <c r="EK21" s="186">
        <f>EI12^3+EJ12^3+EK12^3+EL12^3+EI13^3+EJ13^3+EK13^3+EL13^3+EI14^3+EJ14^3+EK14^3+EL14^3+EI15^3+EJ15^3+EK15^3+EL15^3</f>
        <v>0</v>
      </c>
      <c r="EL21" s="186">
        <f>EI16^3+EJ16^3+EK16^3+EL16^3+EI17^3+EJ17^3+EK17^3+EL17^3+EI18^3+EJ18^3+EK18^3+EL18^3+EI19^3+EJ19^3+EK19^3+EL19^3</f>
        <v>0</v>
      </c>
      <c r="EM21" s="186">
        <f>EM4^3+EN4^3+EO4^3+EP4^3+EM5^3+EN5^3+EO5^3+EP5^3+EM6^3+EN6^3+EO6^3+EP6^3+EM7^3+EN7^3+EO7^3+EP7^3</f>
        <v>0</v>
      </c>
      <c r="EN21" s="186">
        <f>EM8^3+EN8^3+EO8^3+EP8^3+EM9^3+EN9^3+EO9^3+EP9^3+EM10^3+EN10^3+EO10^3+EP10^3+EM11^3+EN11^3+EO11^3+EP11^3</f>
        <v>0</v>
      </c>
      <c r="EO21" s="186">
        <f>EM12^3+EN12^3+EO12^3+EP12^3+EM13^3+EN13^3+EO13^3+EP13^3+EM14^3+EN14^3+EO14^3+EP14^3+EM15^3+EN15^3+EO15^3+EP15^3</f>
        <v>0</v>
      </c>
      <c r="EP21" s="186">
        <f>EM16^3+EN16^3+EO16^3+EP16^3+EM17^3+EN17^3+EO17^3+EP17^3+EM18^3+EN18^3+EO18^3+EP18^3+EM19^3+EN19^3+EO19^3+EP19^3</f>
        <v>0</v>
      </c>
      <c r="EQ21" s="129">
        <f>SUMSQ(EA19,EB18,EC17,ED16,EE15,EF14,EG13,EH12,EI11,EJ10,EK9,EL8,EM7,EN6,EO5,EP4)</f>
        <v>0</v>
      </c>
      <c r="ER21" s="130">
        <f>SUMSQ(EA11,EB10,EC9,ED8,EE7,EF6,EG5,EH4,EI19,EJ18,EK17,EL16,EM15,EN14,EO13,EP12)</f>
        <v>0</v>
      </c>
      <c r="ES21" s="32"/>
      <c r="ET21" s="131"/>
      <c r="EU21" s="131"/>
      <c r="EV21" s="131"/>
      <c r="EW21" s="131"/>
      <c r="EX21" s="131"/>
      <c r="EY21" s="131"/>
      <c r="EZ21" s="131"/>
      <c r="FA21" s="131"/>
      <c r="FB21" s="131"/>
      <c r="FC21" s="131"/>
      <c r="FD21" s="131"/>
      <c r="FE21" s="131"/>
      <c r="FF21" s="131"/>
      <c r="FG21" s="131"/>
      <c r="FH21" s="131"/>
      <c r="FI21" s="131"/>
      <c r="FJ21" s="32"/>
      <c r="FK21" s="115"/>
    </row>
    <row r="22" spans="1:168" ht="13.5" thickBot="1" x14ac:dyDescent="0.25">
      <c r="A22" s="32"/>
      <c r="B22" s="32"/>
      <c r="C22" s="32"/>
      <c r="D22" s="106" t="s">
        <v>81</v>
      </c>
      <c r="E22" s="107" t="s">
        <v>207</v>
      </c>
      <c r="F22" s="110">
        <f>B4+(8*B6)</f>
        <v>9</v>
      </c>
      <c r="G22" s="104"/>
      <c r="H22" s="43"/>
      <c r="I22" s="109"/>
      <c r="J22" s="58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  <c r="AA22" s="137"/>
      <c r="AB22" s="137"/>
      <c r="AC22" s="32"/>
      <c r="AD22" s="135" t="s">
        <v>88</v>
      </c>
      <c r="AE22" s="135" t="s">
        <v>149</v>
      </c>
      <c r="AF22" s="135" t="s">
        <v>151</v>
      </c>
      <c r="AG22" s="135" t="s">
        <v>78</v>
      </c>
      <c r="AH22" s="135" t="s">
        <v>125</v>
      </c>
      <c r="AI22" s="135" t="s">
        <v>211</v>
      </c>
      <c r="AJ22" s="135" t="s">
        <v>221</v>
      </c>
      <c r="AK22" s="135" t="s">
        <v>118</v>
      </c>
      <c r="AL22" s="135" t="s">
        <v>71</v>
      </c>
      <c r="AM22" s="135" t="s">
        <v>195</v>
      </c>
      <c r="AN22" s="135" t="s">
        <v>230</v>
      </c>
      <c r="AO22" s="135" t="s">
        <v>30</v>
      </c>
      <c r="AP22" s="135" t="s">
        <v>40</v>
      </c>
      <c r="AQ22" s="135" t="s">
        <v>170</v>
      </c>
      <c r="AR22" s="135" t="s">
        <v>270</v>
      </c>
      <c r="AS22" s="135" t="s">
        <v>34</v>
      </c>
      <c r="AT22" s="32"/>
      <c r="AU22" s="115"/>
      <c r="AV22" s="42"/>
      <c r="AW22" s="109"/>
      <c r="AX22" s="58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  <c r="BN22" s="46"/>
      <c r="BO22" s="137"/>
      <c r="BP22" s="137"/>
      <c r="BQ22" s="32" t="s">
        <v>0</v>
      </c>
      <c r="BR22" s="135"/>
      <c r="BS22" s="135"/>
      <c r="BT22" s="135"/>
      <c r="BU22" s="135"/>
      <c r="BV22" s="135"/>
      <c r="BW22" s="135"/>
      <c r="BX22" s="135"/>
      <c r="BY22" s="135"/>
      <c r="BZ22" s="135"/>
      <c r="CA22" s="135"/>
      <c r="CB22" s="135"/>
      <c r="CC22" s="135"/>
      <c r="CD22" s="135"/>
      <c r="CE22" s="135"/>
      <c r="CF22" s="135"/>
      <c r="CG22" s="135"/>
      <c r="CH22" s="32"/>
      <c r="CI22" s="115"/>
      <c r="CK22" s="109"/>
      <c r="CL22" s="58"/>
      <c r="CM22" s="46"/>
      <c r="CN22" s="46"/>
      <c r="CO22" s="46"/>
      <c r="CP22" s="46"/>
      <c r="CQ22" s="46"/>
      <c r="CR22" s="46"/>
      <c r="CS22" s="46"/>
      <c r="CT22" s="46"/>
      <c r="CU22" s="46"/>
      <c r="CV22" s="46"/>
      <c r="CW22" s="46"/>
      <c r="CX22" s="46"/>
      <c r="CY22" s="46"/>
      <c r="CZ22" s="46"/>
      <c r="DA22" s="46"/>
      <c r="DB22" s="46"/>
      <c r="DC22" s="137"/>
      <c r="DD22" s="137"/>
      <c r="DE22" s="32" t="s">
        <v>0</v>
      </c>
      <c r="DF22" s="135"/>
      <c r="DG22" s="135"/>
      <c r="DH22" s="135"/>
      <c r="DI22" s="135"/>
      <c r="DJ22" s="135"/>
      <c r="DK22" s="135"/>
      <c r="DL22" s="135"/>
      <c r="DM22" s="135"/>
      <c r="DN22" s="135"/>
      <c r="DO22" s="135"/>
      <c r="DP22" s="135"/>
      <c r="DQ22" s="135"/>
      <c r="DR22" s="135"/>
      <c r="DS22" s="135"/>
      <c r="DT22" s="135"/>
      <c r="DU22" s="135"/>
      <c r="DV22" s="32"/>
      <c r="DW22" s="115"/>
      <c r="DY22" s="109"/>
      <c r="DZ22" s="58"/>
      <c r="EA22" s="46"/>
      <c r="EB22" s="46"/>
      <c r="EC22" s="46"/>
      <c r="ED22" s="46"/>
      <c r="EE22" s="46"/>
      <c r="EF22" s="46"/>
      <c r="EG22" s="46"/>
      <c r="EH22" s="46"/>
      <c r="EI22" s="46"/>
      <c r="EJ22" s="46"/>
      <c r="EK22" s="46"/>
      <c r="EL22" s="46"/>
      <c r="EM22" s="46"/>
      <c r="EN22" s="46"/>
      <c r="EO22" s="46"/>
      <c r="EP22" s="46"/>
      <c r="EQ22" s="137"/>
      <c r="ER22" s="137"/>
      <c r="ES22" s="32" t="s">
        <v>0</v>
      </c>
      <c r="ET22" s="135"/>
      <c r="EU22" s="135"/>
      <c r="EV22" s="135"/>
      <c r="EW22" s="135"/>
      <c r="EX22" s="135"/>
      <c r="EY22" s="135"/>
      <c r="EZ22" s="135"/>
      <c r="FA22" s="135"/>
      <c r="FB22" s="135"/>
      <c r="FC22" s="135"/>
      <c r="FD22" s="135"/>
      <c r="FE22" s="135"/>
      <c r="FF22" s="135"/>
      <c r="FG22" s="135"/>
      <c r="FH22" s="135"/>
      <c r="FI22" s="135"/>
      <c r="FJ22" s="32"/>
      <c r="FK22" s="115"/>
    </row>
    <row r="23" spans="1:168" ht="14.25" thickTop="1" thickBot="1" x14ac:dyDescent="0.25">
      <c r="A23" s="32"/>
      <c r="B23" s="32"/>
      <c r="C23" s="32"/>
      <c r="D23" s="106" t="s">
        <v>192</v>
      </c>
      <c r="E23" s="107" t="s">
        <v>207</v>
      </c>
      <c r="F23" s="108">
        <f>B4+(9*B6)</f>
        <v>10</v>
      </c>
      <c r="G23" s="104"/>
      <c r="H23" s="43"/>
      <c r="I23" s="138"/>
      <c r="J23" s="142"/>
      <c r="K23" s="143"/>
      <c r="L23" s="143"/>
      <c r="M23" s="143"/>
      <c r="N23" s="143"/>
      <c r="O23" s="143"/>
      <c r="P23" s="143"/>
      <c r="Q23" s="143"/>
      <c r="R23" s="143"/>
      <c r="S23" s="143"/>
      <c r="T23" s="143"/>
      <c r="U23" s="143"/>
      <c r="V23" s="143"/>
      <c r="W23" s="143"/>
      <c r="X23" s="143"/>
      <c r="Y23" s="143"/>
      <c r="Z23" s="143"/>
      <c r="AA23" s="143"/>
      <c r="AB23" s="143"/>
      <c r="AC23" s="143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3"/>
      <c r="AU23" s="141" t="s">
        <v>0</v>
      </c>
      <c r="AV23" s="42"/>
      <c r="AW23" s="138" t="s">
        <v>0</v>
      </c>
      <c r="AX23" s="142"/>
      <c r="AY23" s="143"/>
      <c r="AZ23" s="143"/>
      <c r="BA23" s="143"/>
      <c r="BB23" s="143"/>
      <c r="BC23" s="143"/>
      <c r="BD23" s="143"/>
      <c r="BE23" s="143"/>
      <c r="BF23" s="143"/>
      <c r="BG23" s="143"/>
      <c r="BH23" s="143"/>
      <c r="BI23" s="143"/>
      <c r="BJ23" s="143"/>
      <c r="BK23" s="143"/>
      <c r="BL23" s="143"/>
      <c r="BM23" s="143"/>
      <c r="BN23" s="143"/>
      <c r="BO23" s="143"/>
      <c r="BP23" s="143"/>
      <c r="BQ23" s="143"/>
      <c r="BR23" s="140"/>
      <c r="BS23" s="140"/>
      <c r="BT23" s="140"/>
      <c r="BU23" s="140"/>
      <c r="BV23" s="140"/>
      <c r="BW23" s="140"/>
      <c r="BX23" s="140"/>
      <c r="BY23" s="140"/>
      <c r="BZ23" s="140"/>
      <c r="CA23" s="140"/>
      <c r="CB23" s="140"/>
      <c r="CC23" s="140"/>
      <c r="CD23" s="140"/>
      <c r="CE23" s="140"/>
      <c r="CF23" s="140"/>
      <c r="CG23" s="140"/>
      <c r="CH23" s="139"/>
      <c r="CI23" s="141" t="s">
        <v>0</v>
      </c>
      <c r="CJ23" s="43"/>
      <c r="CK23" s="138"/>
      <c r="CL23" s="143"/>
      <c r="CM23" s="154"/>
      <c r="CN23" s="154"/>
      <c r="CO23" s="154"/>
      <c r="CP23" s="154"/>
      <c r="CQ23" s="154"/>
      <c r="CR23" s="154"/>
      <c r="CS23" s="154"/>
      <c r="CT23" s="154"/>
      <c r="CU23" s="154"/>
      <c r="CV23" s="154"/>
      <c r="CW23" s="154"/>
      <c r="CX23" s="154"/>
      <c r="CY23" s="154"/>
      <c r="CZ23" s="154"/>
      <c r="DA23" s="154"/>
      <c r="DB23" s="154"/>
      <c r="DC23" s="154"/>
      <c r="DD23" s="154"/>
      <c r="DE23" s="154"/>
      <c r="DF23" s="155"/>
      <c r="DG23" s="155"/>
      <c r="DH23" s="155"/>
      <c r="DI23" s="155"/>
      <c r="DJ23" s="155"/>
      <c r="DK23" s="155"/>
      <c r="DL23" s="155"/>
      <c r="DM23" s="155"/>
      <c r="DN23" s="155"/>
      <c r="DO23" s="155"/>
      <c r="DP23" s="155"/>
      <c r="DQ23" s="155"/>
      <c r="DR23" s="155"/>
      <c r="DS23" s="155"/>
      <c r="DT23" s="155"/>
      <c r="DU23" s="155"/>
      <c r="DV23" s="154"/>
      <c r="DW23" s="141"/>
      <c r="DX23" s="43"/>
      <c r="DY23" s="138"/>
      <c r="DZ23" s="143"/>
      <c r="EA23" s="154"/>
      <c r="EB23" s="154"/>
      <c r="EC23" s="154"/>
      <c r="ED23" s="154"/>
      <c r="EE23" s="154"/>
      <c r="EF23" s="154"/>
      <c r="EG23" s="154"/>
      <c r="EH23" s="154"/>
      <c r="EI23" s="154"/>
      <c r="EJ23" s="154"/>
      <c r="EK23" s="154"/>
      <c r="EL23" s="154"/>
      <c r="EM23" s="154"/>
      <c r="EN23" s="154" t="s">
        <v>0</v>
      </c>
      <c r="EO23" s="154"/>
      <c r="EP23" s="154"/>
      <c r="EQ23" s="154"/>
      <c r="ER23" s="154"/>
      <c r="ES23" s="154"/>
      <c r="ET23" s="155"/>
      <c r="EU23" s="155"/>
      <c r="EV23" s="155"/>
      <c r="EW23" s="155"/>
      <c r="EX23" s="155"/>
      <c r="EY23" s="155"/>
      <c r="EZ23" s="155"/>
      <c r="FA23" s="155"/>
      <c r="FB23" s="155"/>
      <c r="FC23" s="155"/>
      <c r="FD23" s="155"/>
      <c r="FE23" s="155"/>
      <c r="FF23" s="155"/>
      <c r="FG23" s="155"/>
      <c r="FH23" s="155"/>
      <c r="FI23" s="155"/>
      <c r="FJ23" s="154"/>
      <c r="FK23" s="141"/>
      <c r="FL23" s="43"/>
    </row>
    <row r="24" spans="1:168" ht="14.25" thickTop="1" thickBot="1" x14ac:dyDescent="0.25">
      <c r="A24" s="32"/>
      <c r="B24" s="32"/>
      <c r="C24" s="32"/>
      <c r="D24" s="106" t="s">
        <v>172</v>
      </c>
      <c r="E24" s="107" t="s">
        <v>207</v>
      </c>
      <c r="F24" s="108">
        <f>B4+(10*B6)</f>
        <v>11</v>
      </c>
      <c r="G24" s="104"/>
      <c r="H24" s="43"/>
      <c r="J24" s="25" t="s">
        <v>0</v>
      </c>
      <c r="AC24" s="25" t="s">
        <v>0</v>
      </c>
      <c r="BQ24" s="25" t="s">
        <v>0</v>
      </c>
      <c r="EC24" s="25" t="s">
        <v>0</v>
      </c>
      <c r="ES24" s="25" t="s">
        <v>0</v>
      </c>
    </row>
    <row r="25" spans="1:168" ht="14.25" thickTop="1" thickBot="1" x14ac:dyDescent="0.25">
      <c r="A25" s="32"/>
      <c r="B25" s="32"/>
      <c r="C25" s="32"/>
      <c r="D25" s="106" t="s">
        <v>100</v>
      </c>
      <c r="E25" s="107" t="s">
        <v>207</v>
      </c>
      <c r="F25" s="110">
        <f>B4+(11*B6)</f>
        <v>12</v>
      </c>
      <c r="G25" s="104"/>
      <c r="H25" s="43"/>
      <c r="I25" s="38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39"/>
      <c r="AU25" s="41"/>
      <c r="AW25" s="38" t="s">
        <v>0</v>
      </c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  <c r="BO25" s="39"/>
      <c r="BP25" s="39"/>
      <c r="BQ25" s="39"/>
      <c r="BR25" s="40"/>
      <c r="BS25" s="40"/>
      <c r="BT25" s="40"/>
      <c r="BU25" s="40"/>
      <c r="BV25" s="40"/>
      <c r="BW25" s="40"/>
      <c r="BX25" s="40"/>
      <c r="BY25" s="40"/>
      <c r="BZ25" s="40"/>
      <c r="CA25" s="40"/>
      <c r="CB25" s="40"/>
      <c r="CC25" s="40"/>
      <c r="CD25" s="40"/>
      <c r="CE25" s="40"/>
      <c r="CF25" s="40"/>
      <c r="CG25" s="40"/>
      <c r="CH25" s="39"/>
      <c r="CI25" s="41"/>
      <c r="CJ25" s="144"/>
      <c r="CK25" s="38" t="s">
        <v>0</v>
      </c>
      <c r="CL25" s="39"/>
      <c r="CM25" s="39"/>
      <c r="CN25" s="39"/>
      <c r="CO25" s="39"/>
      <c r="CP25" s="39"/>
      <c r="CQ25" s="39"/>
      <c r="CR25" s="39"/>
      <c r="CS25" s="39"/>
      <c r="CT25" s="39"/>
      <c r="CU25" s="39"/>
      <c r="CV25" s="39"/>
      <c r="CW25" s="39"/>
      <c r="CX25" s="39"/>
      <c r="CY25" s="39"/>
      <c r="CZ25" s="39"/>
      <c r="DA25" s="39"/>
      <c r="DB25" s="39"/>
      <c r="DC25" s="39"/>
      <c r="DD25" s="39"/>
      <c r="DE25" s="39"/>
      <c r="DF25" s="40"/>
      <c r="DG25" s="40"/>
      <c r="DH25" s="40"/>
      <c r="DI25" s="40"/>
      <c r="DJ25" s="40"/>
      <c r="DK25" s="40"/>
      <c r="DL25" s="40"/>
      <c r="DM25" s="40"/>
      <c r="DN25" s="40"/>
      <c r="DO25" s="40"/>
      <c r="DP25" s="40"/>
      <c r="DQ25" s="40"/>
      <c r="DR25" s="40"/>
      <c r="DS25" s="40"/>
      <c r="DT25" s="40"/>
      <c r="DU25" s="40"/>
      <c r="DV25" s="39"/>
      <c r="DW25" s="41"/>
      <c r="DY25" s="38" t="s">
        <v>0</v>
      </c>
      <c r="DZ25" s="39"/>
      <c r="EA25" s="39"/>
      <c r="EB25" s="39"/>
      <c r="EC25" s="39"/>
      <c r="ED25" s="39"/>
      <c r="EE25" s="39"/>
      <c r="EF25" s="39"/>
      <c r="EG25" s="39"/>
      <c r="EH25" s="39"/>
      <c r="EI25" s="39"/>
      <c r="EJ25" s="39"/>
      <c r="EK25" s="39"/>
      <c r="EL25" s="39"/>
      <c r="EM25" s="39"/>
      <c r="EN25" s="39"/>
      <c r="EO25" s="39"/>
      <c r="EP25" s="39"/>
      <c r="EQ25" s="39"/>
      <c r="ER25" s="39"/>
      <c r="ES25" s="39"/>
      <c r="ET25" s="40"/>
      <c r="EU25" s="40"/>
      <c r="EV25" s="40"/>
      <c r="EW25" s="40"/>
      <c r="EX25" s="40"/>
      <c r="EY25" s="40"/>
      <c r="EZ25" s="40"/>
      <c r="FA25" s="40"/>
      <c r="FB25" s="40"/>
      <c r="FC25" s="40"/>
      <c r="FD25" s="40"/>
      <c r="FE25" s="40"/>
      <c r="FF25" s="40"/>
      <c r="FG25" s="40"/>
      <c r="FH25" s="40"/>
      <c r="FI25" s="40"/>
      <c r="FJ25" s="39"/>
      <c r="FK25" s="41"/>
    </row>
    <row r="26" spans="1:168" ht="13.5" thickBot="1" x14ac:dyDescent="0.25">
      <c r="A26" s="32"/>
      <c r="B26" s="32"/>
      <c r="C26" s="32"/>
      <c r="D26" s="106" t="s">
        <v>72</v>
      </c>
      <c r="E26" s="107" t="s">
        <v>207</v>
      </c>
      <c r="F26" s="110">
        <f>B4+(12*B6)</f>
        <v>13</v>
      </c>
      <c r="G26" s="104"/>
      <c r="H26" s="43"/>
      <c r="I26" s="44"/>
      <c r="J26" s="45" t="s">
        <v>2</v>
      </c>
      <c r="K26" s="46"/>
      <c r="L26" s="46"/>
      <c r="M26" s="46"/>
      <c r="N26" s="46"/>
      <c r="O26" s="46"/>
      <c r="P26" s="46"/>
      <c r="Q26" s="46"/>
      <c r="R26" s="46"/>
      <c r="S26" s="47" t="s">
        <v>863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8" t="s">
        <v>0</v>
      </c>
      <c r="AE26" s="48"/>
      <c r="AF26" s="48"/>
      <c r="AG26" s="48"/>
      <c r="AH26" s="48"/>
      <c r="AI26" s="48"/>
      <c r="AJ26" s="48"/>
      <c r="AK26" s="48"/>
      <c r="AL26" s="49" t="s">
        <v>864</v>
      </c>
      <c r="AM26" s="48"/>
      <c r="AN26" s="48"/>
      <c r="AO26" s="48"/>
      <c r="AP26" s="48"/>
      <c r="AQ26" s="48"/>
      <c r="AR26" s="48"/>
      <c r="AS26" s="48"/>
      <c r="AT26" s="50"/>
      <c r="AU26" s="51"/>
      <c r="AW26" s="44"/>
      <c r="AX26" s="45" t="s">
        <v>2</v>
      </c>
      <c r="AY26" s="46"/>
      <c r="AZ26" s="46"/>
      <c r="BA26" s="46"/>
      <c r="BB26" s="46"/>
      <c r="BC26" s="46"/>
      <c r="BD26" s="46"/>
      <c r="BE26" s="46"/>
      <c r="BF26" s="46"/>
      <c r="BG26" s="177" t="s">
        <v>990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8"/>
      <c r="BS26" s="48"/>
      <c r="BT26" s="48"/>
      <c r="BU26" s="48"/>
      <c r="BV26" s="48"/>
      <c r="BW26" s="48"/>
      <c r="BX26" s="48"/>
      <c r="BY26" s="48"/>
      <c r="BZ26" s="49" t="s">
        <v>864</v>
      </c>
      <c r="CA26" s="48"/>
      <c r="CB26" s="48"/>
      <c r="CC26" s="48"/>
      <c r="CD26" s="48"/>
      <c r="CE26" s="48"/>
      <c r="CF26" s="48"/>
      <c r="CG26" s="48"/>
      <c r="CH26" s="50"/>
      <c r="CI26" s="51"/>
      <c r="CJ26" s="144"/>
      <c r="CK26" s="109"/>
      <c r="CL26" s="45" t="s">
        <v>2</v>
      </c>
      <c r="CM26" s="46" t="s">
        <v>0</v>
      </c>
      <c r="CN26" s="46"/>
      <c r="CO26" s="46"/>
      <c r="CP26" s="46"/>
      <c r="CQ26" s="46"/>
      <c r="CR26" s="46"/>
      <c r="CS26" s="46"/>
      <c r="CT26" s="46"/>
      <c r="CU26" s="178" t="s">
        <v>1006</v>
      </c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8"/>
      <c r="DG26" s="48"/>
      <c r="DH26" s="48"/>
      <c r="DI26" s="48"/>
      <c r="DJ26" s="48"/>
      <c r="DK26" s="48"/>
      <c r="DL26" s="48"/>
      <c r="DM26" s="48"/>
      <c r="DN26" s="49" t="s">
        <v>864</v>
      </c>
      <c r="DO26" s="48"/>
      <c r="DP26" s="48"/>
      <c r="DQ26" s="48"/>
      <c r="DR26" s="48"/>
      <c r="DS26" s="48"/>
      <c r="DT26" s="48"/>
      <c r="DU26" s="48"/>
      <c r="DV26" s="50"/>
      <c r="DW26" s="51"/>
      <c r="DY26" s="109"/>
      <c r="DZ26" s="45" t="s">
        <v>2</v>
      </c>
      <c r="EA26" s="46" t="s">
        <v>0</v>
      </c>
      <c r="EB26" s="46"/>
      <c r="EC26" s="46"/>
      <c r="ED26" s="46"/>
      <c r="EE26" s="46"/>
      <c r="EF26" s="46"/>
      <c r="EG26" s="46"/>
      <c r="EH26" s="46"/>
      <c r="EI26" s="178" t="s">
        <v>1022</v>
      </c>
      <c r="EJ26" s="46"/>
      <c r="EK26" s="46"/>
      <c r="EL26" s="46"/>
      <c r="EM26" s="46"/>
      <c r="EN26" s="46"/>
      <c r="EO26" s="46"/>
      <c r="EP26" s="46" t="s">
        <v>0</v>
      </c>
      <c r="EQ26" s="46"/>
      <c r="ER26" s="46"/>
      <c r="ES26" s="46"/>
      <c r="ET26" s="48"/>
      <c r="EU26" s="48"/>
      <c r="EV26" s="48"/>
      <c r="EW26" s="48"/>
      <c r="EX26" s="48"/>
      <c r="EY26" s="48"/>
      <c r="EZ26" s="48"/>
      <c r="FA26" s="48"/>
      <c r="FB26" s="49" t="s">
        <v>864</v>
      </c>
      <c r="FC26" s="48"/>
      <c r="FD26" s="48"/>
      <c r="FE26" s="48"/>
      <c r="FF26" s="48"/>
      <c r="FG26" s="48"/>
      <c r="FH26" s="48"/>
      <c r="FI26" s="48"/>
      <c r="FJ26" s="50"/>
      <c r="FK26" s="51"/>
    </row>
    <row r="27" spans="1:168" x14ac:dyDescent="0.2">
      <c r="A27" s="32"/>
      <c r="B27" s="32"/>
      <c r="C27" s="32"/>
      <c r="D27" s="106" t="s">
        <v>187</v>
      </c>
      <c r="E27" s="107" t="s">
        <v>207</v>
      </c>
      <c r="F27" s="108">
        <f>B4+(13*B6)</f>
        <v>14</v>
      </c>
      <c r="G27" s="104"/>
      <c r="H27" s="43"/>
      <c r="I27" s="57"/>
      <c r="J27" s="58"/>
      <c r="K27" s="1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2"/>
      <c r="AA27" s="59">
        <f>K27^3+L27^3+M27^3+N27^3+O27^3+P27^3+Q27^3+R27^3+K28^3+L28^3+M28^3+N28^3+O28^3+P28^3+Q28^3+R28^3</f>
        <v>0</v>
      </c>
      <c r="AB27" s="60">
        <f>K27^3+L27^3+M27^3+N27^3+O27^3+P27^3+Q27^3+R27^3+S27^3+T27^3+U27^3+V27^3+W27^3+X27^3+Y27^3+Z27^3</f>
        <v>0</v>
      </c>
      <c r="AC27" s="61"/>
      <c r="AD27" s="68"/>
      <c r="AE27" s="69"/>
      <c r="AF27" s="69"/>
      <c r="AG27" s="69"/>
      <c r="AH27" s="70"/>
      <c r="AI27" s="70"/>
      <c r="AJ27" s="70"/>
      <c r="AK27" s="70"/>
      <c r="AL27" s="69"/>
      <c r="AM27" s="69"/>
      <c r="AN27" s="69"/>
      <c r="AO27" s="69"/>
      <c r="AP27" s="70"/>
      <c r="AQ27" s="70"/>
      <c r="AR27" s="70"/>
      <c r="AS27" s="71"/>
      <c r="AT27" s="66"/>
      <c r="AU27" s="51"/>
      <c r="AW27" s="57"/>
      <c r="AX27" s="58"/>
      <c r="AY27" s="1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2"/>
      <c r="BO27" s="59">
        <f>AY27^3+AZ27^3+BA27^3+BB27^3+BC27^3+BD27^3+BE27^3+BF27^3+AY28^3+AZ28^3+BA28^3+BB28^3+BC28^3+BD28^3+BE28^3+BF28^3</f>
        <v>0</v>
      </c>
      <c r="BP27" s="60">
        <f>AY27^3+AZ27^3+BA27^3+BB27^3+BC27^3+BD27^3+BE27^3+BF27^3+BG27^3+BH27^3+BI27^3+BJ27^3+BK27^3+BL27^3+BM27^3+BN27^3</f>
        <v>0</v>
      </c>
      <c r="BQ27" s="61"/>
      <c r="BR27" s="68"/>
      <c r="BS27" s="69"/>
      <c r="BT27" s="69"/>
      <c r="BU27" s="69"/>
      <c r="BV27" s="69"/>
      <c r="BW27" s="69"/>
      <c r="BX27" s="69"/>
      <c r="BY27" s="69"/>
      <c r="BZ27" s="70"/>
      <c r="CA27" s="70"/>
      <c r="CB27" s="70"/>
      <c r="CC27" s="70"/>
      <c r="CD27" s="70"/>
      <c r="CE27" s="70"/>
      <c r="CF27" s="70"/>
      <c r="CG27" s="71"/>
      <c r="CH27" s="66"/>
      <c r="CI27" s="51"/>
      <c r="CJ27" s="144"/>
      <c r="CK27" s="109"/>
      <c r="CL27" s="58"/>
      <c r="CM27" s="1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2"/>
      <c r="DC27" s="59">
        <f>CM27^3+CN27^3+CO27^3+CP27^3+CQ27^3+CR27^3+CS27^3+CT27^3+CM28^3+CN28^3+CO28^3+CP28^3+CQ28^3+CR28^3+CS28^3+CT28^3</f>
        <v>0</v>
      </c>
      <c r="DD27" s="60">
        <f>CM27^3+CN27^3+CO27^3+CP27^3+CQ27^3+CR27^3+CS27^3+CT27^3+CU27^3+CV27^3+CW27^3+CX27^3+CY27^3+CZ27^3+DA27^3+DB27^3</f>
        <v>0</v>
      </c>
      <c r="DE27" s="61"/>
      <c r="DF27" s="68"/>
      <c r="DG27" s="69"/>
      <c r="DH27" s="69"/>
      <c r="DI27" s="69"/>
      <c r="DJ27" s="69"/>
      <c r="DK27" s="69"/>
      <c r="DL27" s="69"/>
      <c r="DM27" s="69"/>
      <c r="DN27" s="69"/>
      <c r="DO27" s="69"/>
      <c r="DP27" s="69"/>
      <c r="DQ27" s="69"/>
      <c r="DR27" s="69"/>
      <c r="DS27" s="69"/>
      <c r="DT27" s="69"/>
      <c r="DU27" s="73"/>
      <c r="DV27" s="66"/>
      <c r="DW27" s="51"/>
      <c r="DY27" s="109"/>
      <c r="DZ27" s="58"/>
      <c r="EA27" s="13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14"/>
      <c r="EQ27" s="59">
        <f>EA27^3+EB27^3+EC27^3+ED27^3+EE27^3+EF27^3+EG27^3+EH27^3+EA28^3+EB28^3+EC28^3+ED28^3+EE28^3+EF28^3+EG28^3+EH28^3</f>
        <v>0</v>
      </c>
      <c r="ER27" s="60">
        <f t="shared" ref="ER27:ER42" si="8">EA27^3+EB27^3+EC27^3+ED27^3+EE27^3+EF27^3+EG27^3+EH27^3+EI27^3+EJ27^3+EK27^3+EL27^3+EM27^3+EN27^3+EO27^3+EP27^3</f>
        <v>0</v>
      </c>
      <c r="ES27" s="61"/>
      <c r="ET27" s="179"/>
      <c r="EU27" s="173"/>
      <c r="EV27" s="173"/>
      <c r="EW27" s="173"/>
      <c r="EX27" s="173"/>
      <c r="EY27" s="173"/>
      <c r="EZ27" s="173"/>
      <c r="FA27" s="173"/>
      <c r="FB27" s="173"/>
      <c r="FC27" s="173"/>
      <c r="FD27" s="173"/>
      <c r="FE27" s="173"/>
      <c r="FF27" s="173"/>
      <c r="FG27" s="173"/>
      <c r="FH27" s="173"/>
      <c r="FI27" s="180"/>
      <c r="FJ27" s="66"/>
      <c r="FK27" s="51"/>
    </row>
    <row r="28" spans="1:168" x14ac:dyDescent="0.2">
      <c r="A28" s="32"/>
      <c r="B28" s="32"/>
      <c r="C28" s="32"/>
      <c r="D28" s="106" t="s">
        <v>219</v>
      </c>
      <c r="E28" s="107" t="s">
        <v>207</v>
      </c>
      <c r="F28" s="108">
        <f>B4+(14*B6)</f>
        <v>15</v>
      </c>
      <c r="G28" s="104"/>
      <c r="H28" s="43"/>
      <c r="I28" s="74"/>
      <c r="J28" s="58"/>
      <c r="K28" s="3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5"/>
      <c r="AA28" s="75">
        <f>S27^3+T27^3+U27^3+V27^3+W27^3+X27^3+Y27^3+Z27^3+S28^3+T28^3+U28^3+V28^3+W28^3+X28^3+Y28^3+Z28^3</f>
        <v>0</v>
      </c>
      <c r="AB28" s="76">
        <f t="shared" ref="AB28:AB42" si="9">K28^3+L28^3+M28^3+N28^3+O28^3+P28^3+Q28^3+R28^3+S28^3+T28^3+U28^3+V28^3+W28^3+X28^3+Y28^3+Z28^3</f>
        <v>0</v>
      </c>
      <c r="AC28" s="61"/>
      <c r="AD28" s="81"/>
      <c r="AE28" s="82"/>
      <c r="AF28" s="82"/>
      <c r="AG28" s="82"/>
      <c r="AH28" s="83"/>
      <c r="AI28" s="83"/>
      <c r="AJ28" s="83"/>
      <c r="AK28" s="83"/>
      <c r="AL28" s="82"/>
      <c r="AM28" s="82"/>
      <c r="AN28" s="82"/>
      <c r="AO28" s="82"/>
      <c r="AP28" s="83"/>
      <c r="AQ28" s="83"/>
      <c r="AR28" s="83"/>
      <c r="AS28" s="84"/>
      <c r="AT28" s="66"/>
      <c r="AU28" s="51"/>
      <c r="AW28" s="74"/>
      <c r="AX28" s="58"/>
      <c r="AY28" s="3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5"/>
      <c r="BO28" s="75">
        <f>BG27^3+BH27^3+BI27^3+BJ27^3+BK27^3+BL27^3+BM27^3+BN27^3+BG28^3+BH28^3+BI28^3+BJ28^3+BK28^3+BL28^3+BM28^3+BN28^3</f>
        <v>0</v>
      </c>
      <c r="BP28" s="76">
        <f t="shared" ref="BP28:BP42" si="10">AY28^3+AZ28^3+BA28^3+BB28^3+BC28^3+BD28^3+BE28^3+BF28^3+BG28^3+BH28^3+BI28^3+BJ28^3+BK28^3+BL28^3+BM28^3+BN28^3</f>
        <v>0</v>
      </c>
      <c r="BQ28" s="61"/>
      <c r="BR28" s="81"/>
      <c r="BS28" s="82"/>
      <c r="BT28" s="82"/>
      <c r="BU28" s="82"/>
      <c r="BV28" s="82"/>
      <c r="BW28" s="82"/>
      <c r="BX28" s="82"/>
      <c r="BY28" s="82"/>
      <c r="BZ28" s="83"/>
      <c r="CA28" s="83"/>
      <c r="CB28" s="83"/>
      <c r="CC28" s="83"/>
      <c r="CD28" s="83"/>
      <c r="CE28" s="83"/>
      <c r="CF28" s="83"/>
      <c r="CG28" s="84"/>
      <c r="CH28" s="66"/>
      <c r="CI28" s="51"/>
      <c r="CJ28" s="144"/>
      <c r="CK28" s="109"/>
      <c r="CL28" s="58"/>
      <c r="CM28" s="3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5"/>
      <c r="DC28" s="75">
        <f>CU27^3+CV27^3+CW27^3+CX27^3+CY27^3+CZ27^3+DA27^3+DB27^3+CU28^3+CV28^3+CW28^3+CX28^3+CY28^3+CZ28^3+DA28^3+DB28^3</f>
        <v>0</v>
      </c>
      <c r="DD28" s="76">
        <f t="shared" ref="DD28:DD42" si="11">CM28^3+CN28^3+CO28^3+CP28^3+CQ28^3+CR28^3+CS28^3+CT28^3+CU28^3+CV28^3+CW28^3+CX28^3+CY28^3+CZ28^3+DA28^3+DB28^3</f>
        <v>0</v>
      </c>
      <c r="DE28" s="61"/>
      <c r="DF28" s="89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4"/>
      <c r="DV28" s="66"/>
      <c r="DW28" s="51"/>
      <c r="DY28" s="109"/>
      <c r="DZ28" s="58"/>
      <c r="EA28" s="6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5"/>
      <c r="EQ28" s="75">
        <f>EI27^3+EJ27^3+EK27^3+EL27^3+EM27^3+EN27^3+EO27^3+EP27^3+EI28^3+EJ28^3+EK28^3+EL28^3+EM28^3+EN28^3+EO28^3+EP28^3</f>
        <v>0</v>
      </c>
      <c r="ER28" s="76">
        <f t="shared" si="8"/>
        <v>0</v>
      </c>
      <c r="ES28" s="61"/>
      <c r="ET28" s="174"/>
      <c r="EU28" s="131"/>
      <c r="EV28" s="131"/>
      <c r="EW28" s="131"/>
      <c r="EX28" s="131"/>
      <c r="EY28" s="131"/>
      <c r="EZ28" s="131"/>
      <c r="FA28" s="131"/>
      <c r="FB28" s="131"/>
      <c r="FC28" s="131"/>
      <c r="FD28" s="131"/>
      <c r="FE28" s="131"/>
      <c r="FF28" s="131"/>
      <c r="FG28" s="131"/>
      <c r="FH28" s="131"/>
      <c r="FI28" s="175"/>
      <c r="FJ28" s="66"/>
      <c r="FK28" s="51"/>
    </row>
    <row r="29" spans="1:168" x14ac:dyDescent="0.2">
      <c r="A29" s="32"/>
      <c r="B29" s="32"/>
      <c r="C29" s="32"/>
      <c r="D29" s="106" t="s">
        <v>14</v>
      </c>
      <c r="E29" s="107" t="s">
        <v>207</v>
      </c>
      <c r="F29" s="108">
        <f>B4+(15*B6)</f>
        <v>16</v>
      </c>
      <c r="G29" s="104"/>
      <c r="H29" s="43"/>
      <c r="I29" s="57"/>
      <c r="J29" s="58"/>
      <c r="K29" s="3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5"/>
      <c r="AA29" s="75">
        <f>K29^3+L29^3+M29^3+N29^3+O29^3+P29^3+Q29^3+R29^3+K30^3+L30^3+M30^3+N30^3+O30^3+P30^3+Q30^3+R30^3</f>
        <v>0</v>
      </c>
      <c r="AB29" s="76">
        <f t="shared" si="9"/>
        <v>0</v>
      </c>
      <c r="AC29" s="88"/>
      <c r="AD29" s="81"/>
      <c r="AE29" s="82"/>
      <c r="AF29" s="82"/>
      <c r="AG29" s="82"/>
      <c r="AH29" s="83"/>
      <c r="AI29" s="83"/>
      <c r="AJ29" s="83"/>
      <c r="AK29" s="83"/>
      <c r="AL29" s="82"/>
      <c r="AM29" s="82"/>
      <c r="AN29" s="82"/>
      <c r="AO29" s="82"/>
      <c r="AP29" s="83"/>
      <c r="AQ29" s="83"/>
      <c r="AR29" s="83"/>
      <c r="AS29" s="84"/>
      <c r="AT29" s="66"/>
      <c r="AU29" s="51"/>
      <c r="AW29" s="57"/>
      <c r="AX29" s="58"/>
      <c r="AY29" s="3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5"/>
      <c r="BO29" s="75">
        <f>AY29^3+AZ29^3+BA29^3+BB29^3+BC29^3+BD29^3+BE29^3+BF29^3+AY30^3+AZ30^3+BA30^3+BB30^3+BC30^3+BD30^3+BE30^3+BF30^3</f>
        <v>0</v>
      </c>
      <c r="BP29" s="76">
        <f t="shared" si="10"/>
        <v>0</v>
      </c>
      <c r="BQ29" s="88"/>
      <c r="BR29" s="89"/>
      <c r="BS29" s="83"/>
      <c r="BT29" s="83"/>
      <c r="BU29" s="83"/>
      <c r="BV29" s="83"/>
      <c r="BW29" s="83"/>
      <c r="BX29" s="83"/>
      <c r="BY29" s="83"/>
      <c r="BZ29" s="82"/>
      <c r="CA29" s="82"/>
      <c r="CB29" s="82"/>
      <c r="CC29" s="82"/>
      <c r="CD29" s="82"/>
      <c r="CE29" s="82"/>
      <c r="CF29" s="82"/>
      <c r="CG29" s="86"/>
      <c r="CH29" s="66"/>
      <c r="CI29" s="51"/>
      <c r="CJ29" s="144"/>
      <c r="CK29" s="109"/>
      <c r="CL29" s="58"/>
      <c r="CM29" s="3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5"/>
      <c r="DC29" s="75">
        <f>CM29^3+CN29^3+CO29^3+CP29^3+CQ29^3+CR29^3+CS29^3+CT29^3+CM30^3+CN30^3+CO30^3+CP30^3+CQ30^3+CR30^3+CS30^3+CT30^3</f>
        <v>0</v>
      </c>
      <c r="DD29" s="76">
        <f t="shared" si="11"/>
        <v>0</v>
      </c>
      <c r="DE29" s="88"/>
      <c r="DF29" s="81"/>
      <c r="DG29" s="82"/>
      <c r="DH29" s="82"/>
      <c r="DI29" s="82"/>
      <c r="DJ29" s="82"/>
      <c r="DK29" s="82"/>
      <c r="DL29" s="82"/>
      <c r="DM29" s="82"/>
      <c r="DN29" s="82"/>
      <c r="DO29" s="82"/>
      <c r="DP29" s="82"/>
      <c r="DQ29" s="82"/>
      <c r="DR29" s="82"/>
      <c r="DS29" s="82"/>
      <c r="DT29" s="82"/>
      <c r="DU29" s="86"/>
      <c r="DV29" s="66"/>
      <c r="DW29" s="51"/>
      <c r="DY29" s="109"/>
      <c r="DZ29" s="58"/>
      <c r="EA29" s="6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5"/>
      <c r="EQ29" s="75">
        <f>EA29^3+EB29^3+EC29^3+ED29^3+EE29^3+EF29^3+EG29^3+EH29^3+EA30^3+EB30^3+EC30^3+ED30^3+EE30^3+EF30^3+EG30^3+EH30^3</f>
        <v>0</v>
      </c>
      <c r="ER29" s="76">
        <f t="shared" si="8"/>
        <v>0</v>
      </c>
      <c r="ES29" s="88"/>
      <c r="ET29" s="174"/>
      <c r="EU29" s="131"/>
      <c r="EV29" s="131"/>
      <c r="EW29" s="131"/>
      <c r="EX29" s="131"/>
      <c r="EY29" s="131"/>
      <c r="EZ29" s="131"/>
      <c r="FA29" s="131"/>
      <c r="FB29" s="131"/>
      <c r="FC29" s="131"/>
      <c r="FD29" s="131"/>
      <c r="FE29" s="131"/>
      <c r="FF29" s="131"/>
      <c r="FG29" s="131"/>
      <c r="FH29" s="131"/>
      <c r="FI29" s="175"/>
      <c r="FJ29" s="66"/>
      <c r="FK29" s="51"/>
    </row>
    <row r="30" spans="1:168" x14ac:dyDescent="0.2">
      <c r="A30" s="32"/>
      <c r="B30" s="32"/>
      <c r="C30" s="32"/>
      <c r="D30" s="106" t="s">
        <v>96</v>
      </c>
      <c r="E30" s="107" t="s">
        <v>207</v>
      </c>
      <c r="F30" s="108">
        <f>B4+(16*B6)</f>
        <v>17</v>
      </c>
      <c r="G30" s="104"/>
      <c r="H30" s="43"/>
      <c r="I30" s="90"/>
      <c r="J30" s="58"/>
      <c r="K30" s="3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5"/>
      <c r="AA30" s="75">
        <f>S29^3+T29^3+U29^3+V29^3+W29^3+X29^3+Y29^3+Z29^3+S30^3+T30^3+U30^3+V30^3+W30^3+X30^3+Y30^3+Z30^3</f>
        <v>0</v>
      </c>
      <c r="AB30" s="76">
        <f t="shared" si="9"/>
        <v>0</v>
      </c>
      <c r="AC30" s="61"/>
      <c r="AD30" s="81"/>
      <c r="AE30" s="82"/>
      <c r="AF30" s="82"/>
      <c r="AG30" s="82"/>
      <c r="AH30" s="83"/>
      <c r="AI30" s="83"/>
      <c r="AJ30" s="83"/>
      <c r="AK30" s="83"/>
      <c r="AL30" s="82"/>
      <c r="AM30" s="82"/>
      <c r="AN30" s="82"/>
      <c r="AO30" s="82"/>
      <c r="AP30" s="83"/>
      <c r="AQ30" s="83"/>
      <c r="AR30" s="83"/>
      <c r="AS30" s="84"/>
      <c r="AT30" s="66"/>
      <c r="AU30" s="51"/>
      <c r="AW30" s="90"/>
      <c r="AX30" s="58"/>
      <c r="AY30" s="3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5"/>
      <c r="BO30" s="75">
        <f>BG29^3+BH29^3+BI29^3+BJ29^3+BK29^3+BL29^3+BM29^3+BN29^3+BG30^3+BH30^3+BI30^3+BJ30^3+BK30^3+BL30^3+BM30^3+BN30^3</f>
        <v>0</v>
      </c>
      <c r="BP30" s="76">
        <f t="shared" si="10"/>
        <v>0</v>
      </c>
      <c r="BQ30" s="61"/>
      <c r="BR30" s="89"/>
      <c r="BS30" s="83"/>
      <c r="BT30" s="83"/>
      <c r="BU30" s="83"/>
      <c r="BV30" s="83"/>
      <c r="BW30" s="83"/>
      <c r="BX30" s="83"/>
      <c r="BY30" s="83"/>
      <c r="BZ30" s="82"/>
      <c r="CA30" s="82"/>
      <c r="CB30" s="82"/>
      <c r="CC30" s="82"/>
      <c r="CD30" s="82"/>
      <c r="CE30" s="82"/>
      <c r="CF30" s="82"/>
      <c r="CG30" s="86"/>
      <c r="CH30" s="66"/>
      <c r="CI30" s="51"/>
      <c r="CJ30" s="144"/>
      <c r="CK30" s="109"/>
      <c r="CL30" s="58"/>
      <c r="CM30" s="3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5"/>
      <c r="DC30" s="75">
        <f>CU29^3+CV29^3+CW29^3+CX29^3+CY29^3+CZ29^3+DA29^3+DB29^3+CU30^3+CV30^3+CW30^3+CX30^3+CY30^3+CZ30^3+DA30^3+DB30^3</f>
        <v>0</v>
      </c>
      <c r="DD30" s="76">
        <f t="shared" si="11"/>
        <v>0</v>
      </c>
      <c r="DE30" s="61"/>
      <c r="DF30" s="89"/>
      <c r="DG30" s="83"/>
      <c r="DH30" s="83"/>
      <c r="DI30" s="83"/>
      <c r="DJ30" s="83"/>
      <c r="DK30" s="83"/>
      <c r="DL30" s="83"/>
      <c r="DM30" s="83"/>
      <c r="DN30" s="83"/>
      <c r="DO30" s="83"/>
      <c r="DP30" s="83"/>
      <c r="DQ30" s="83"/>
      <c r="DR30" s="83"/>
      <c r="DS30" s="83"/>
      <c r="DT30" s="83"/>
      <c r="DU30" s="84"/>
      <c r="DV30" s="66"/>
      <c r="DW30" s="51"/>
      <c r="DY30" s="109"/>
      <c r="DZ30" s="58"/>
      <c r="EA30" s="6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5"/>
      <c r="EQ30" s="75">
        <f>EI29^3+EJ29^3+EK29^3+EL29^3+EM29^3+EN29^3+EO29^3+EP29^3+EI30^3+EJ30^3+EK30^3+EL30^3+EM30^3+EN30^3+EO30^3+EP30^3</f>
        <v>0</v>
      </c>
      <c r="ER30" s="76">
        <f t="shared" si="8"/>
        <v>0</v>
      </c>
      <c r="ES30" s="61"/>
      <c r="ET30" s="174"/>
      <c r="EU30" s="131"/>
      <c r="EV30" s="131"/>
      <c r="EW30" s="131"/>
      <c r="EX30" s="131"/>
      <c r="EY30" s="131"/>
      <c r="EZ30" s="131"/>
      <c r="FA30" s="131"/>
      <c r="FB30" s="131"/>
      <c r="FC30" s="131"/>
      <c r="FD30" s="131"/>
      <c r="FE30" s="131"/>
      <c r="FF30" s="131"/>
      <c r="FG30" s="131"/>
      <c r="FH30" s="131"/>
      <c r="FI30" s="175"/>
      <c r="FJ30" s="66"/>
      <c r="FK30" s="51"/>
    </row>
    <row r="31" spans="1:168" x14ac:dyDescent="0.2">
      <c r="A31" s="32"/>
      <c r="B31" s="32"/>
      <c r="C31" s="32"/>
      <c r="D31" s="106" t="s">
        <v>168</v>
      </c>
      <c r="E31" s="107" t="s">
        <v>207</v>
      </c>
      <c r="F31" s="108">
        <f>B4+(17*B6)</f>
        <v>18</v>
      </c>
      <c r="G31" s="104"/>
      <c r="H31" s="43"/>
      <c r="I31" s="57"/>
      <c r="J31" s="58"/>
      <c r="K31" s="3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5"/>
      <c r="AA31" s="75">
        <f>K31^3+L31^3+M31^3+N31^3+O31^3+P31^3+Q31^3+R31^3+K32^3+L32^3+M32^3+N32^3+O32^3+P32^3+Q32^3+R32^3</f>
        <v>0</v>
      </c>
      <c r="AB31" s="76">
        <f t="shared" si="9"/>
        <v>0</v>
      </c>
      <c r="AC31" s="61"/>
      <c r="AD31" s="89"/>
      <c r="AE31" s="83"/>
      <c r="AF31" s="83"/>
      <c r="AG31" s="83"/>
      <c r="AH31" s="82"/>
      <c r="AI31" s="82"/>
      <c r="AJ31" s="82"/>
      <c r="AK31" s="82"/>
      <c r="AL31" s="83"/>
      <c r="AM31" s="83"/>
      <c r="AN31" s="83"/>
      <c r="AO31" s="83"/>
      <c r="AP31" s="82"/>
      <c r="AQ31" s="82"/>
      <c r="AR31" s="82"/>
      <c r="AS31" s="86"/>
      <c r="AT31" s="66"/>
      <c r="AU31" s="51"/>
      <c r="AW31" s="57"/>
      <c r="AX31" s="58"/>
      <c r="AY31" s="3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5"/>
      <c r="BO31" s="75">
        <f>AY31^3+AZ31^3+BA31^3+BB31^3+BC31^3+BD31^3+BE31^3+BF31^3+AY32^3+AZ32^3+BA32^3+BB32^3+BC32^3+BD32^3+BE32^3+BF32^3</f>
        <v>0</v>
      </c>
      <c r="BP31" s="76">
        <f t="shared" si="10"/>
        <v>0</v>
      </c>
      <c r="BQ31" s="61"/>
      <c r="BR31" s="81"/>
      <c r="BS31" s="82"/>
      <c r="BT31" s="82"/>
      <c r="BU31" s="82"/>
      <c r="BV31" s="82"/>
      <c r="BW31" s="82"/>
      <c r="BX31" s="82"/>
      <c r="BY31" s="82"/>
      <c r="BZ31" s="83"/>
      <c r="CA31" s="83"/>
      <c r="CB31" s="83"/>
      <c r="CC31" s="83"/>
      <c r="CD31" s="83"/>
      <c r="CE31" s="83"/>
      <c r="CF31" s="83"/>
      <c r="CG31" s="84"/>
      <c r="CH31" s="66"/>
      <c r="CI31" s="51"/>
      <c r="CJ31" s="144"/>
      <c r="CK31" s="109"/>
      <c r="CL31" s="58"/>
      <c r="CM31" s="3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5"/>
      <c r="DC31" s="75">
        <f>CM31^3+CN31^3+CO31^3+CP31^3+CQ31^3+CR31^3+CS31^3+CT31^3+CM32^3+CN32^3+CO32^3+CP32^3+CQ32^3+CR32^3+CS32^3+CT32^3</f>
        <v>0</v>
      </c>
      <c r="DD31" s="76">
        <f t="shared" si="11"/>
        <v>0</v>
      </c>
      <c r="DE31" s="61"/>
      <c r="DF31" s="81"/>
      <c r="DG31" s="82"/>
      <c r="DH31" s="82"/>
      <c r="DI31" s="82"/>
      <c r="DJ31" s="82"/>
      <c r="DK31" s="82"/>
      <c r="DL31" s="82"/>
      <c r="DM31" s="82"/>
      <c r="DN31" s="82"/>
      <c r="DO31" s="82"/>
      <c r="DP31" s="82"/>
      <c r="DQ31" s="82"/>
      <c r="DR31" s="82"/>
      <c r="DS31" s="82"/>
      <c r="DT31" s="82"/>
      <c r="DU31" s="86"/>
      <c r="DV31" s="66"/>
      <c r="DW31" s="51"/>
      <c r="DY31" s="109"/>
      <c r="DZ31" s="58"/>
      <c r="EA31" s="6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5"/>
      <c r="EQ31" s="75">
        <f>EA31^3+EB31^3+EC31^3+ED31^3+EE31^3+EF31^3+EG31^3+EH31^3+EA32^3+EB32^3+EC32^3+ED32^3+EE32^3+EF32^3+EG32^3+EH32^3</f>
        <v>0</v>
      </c>
      <c r="ER31" s="76">
        <f t="shared" si="8"/>
        <v>0</v>
      </c>
      <c r="ES31" s="61"/>
      <c r="ET31" s="174"/>
      <c r="EU31" s="131"/>
      <c r="EV31" s="131"/>
      <c r="EW31" s="131"/>
      <c r="EX31" s="131"/>
      <c r="EY31" s="131"/>
      <c r="EZ31" s="131"/>
      <c r="FA31" s="131"/>
      <c r="FB31" s="131"/>
      <c r="FC31" s="131"/>
      <c r="FD31" s="131"/>
      <c r="FE31" s="131"/>
      <c r="FF31" s="131"/>
      <c r="FG31" s="131"/>
      <c r="FH31" s="131"/>
      <c r="FI31" s="175"/>
      <c r="FJ31" s="66"/>
      <c r="FK31" s="51"/>
    </row>
    <row r="32" spans="1:168" x14ac:dyDescent="0.2">
      <c r="A32" s="32"/>
      <c r="B32" s="32"/>
      <c r="C32" s="32"/>
      <c r="D32" s="106" t="s">
        <v>196</v>
      </c>
      <c r="E32" s="107" t="s">
        <v>207</v>
      </c>
      <c r="F32" s="108">
        <f>B4+(18*B6)</f>
        <v>19</v>
      </c>
      <c r="G32" s="104"/>
      <c r="H32" s="43"/>
      <c r="I32" s="57"/>
      <c r="J32" s="58"/>
      <c r="K32" s="3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5"/>
      <c r="AA32" s="75">
        <f>S31^3+T31^3+U31^3+V31^3+W31^3+X31^3+Y31^3+Z31^3+S32^3+T32^3+U32^3+V32^3+W32^3+X32^3+Y32^3+Z32^3</f>
        <v>0</v>
      </c>
      <c r="AB32" s="76">
        <f t="shared" si="9"/>
        <v>0</v>
      </c>
      <c r="AC32" s="61"/>
      <c r="AD32" s="89"/>
      <c r="AE32" s="83"/>
      <c r="AF32" s="83"/>
      <c r="AG32" s="83"/>
      <c r="AH32" s="82"/>
      <c r="AI32" s="82"/>
      <c r="AJ32" s="82"/>
      <c r="AK32" s="82"/>
      <c r="AL32" s="83"/>
      <c r="AM32" s="83"/>
      <c r="AN32" s="83"/>
      <c r="AO32" s="83"/>
      <c r="AP32" s="82"/>
      <c r="AQ32" s="82"/>
      <c r="AR32" s="82"/>
      <c r="AS32" s="86"/>
      <c r="AT32" s="66"/>
      <c r="AU32" s="51"/>
      <c r="AW32" s="57"/>
      <c r="AX32" s="58"/>
      <c r="AY32" s="3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5"/>
      <c r="BO32" s="75">
        <f>BG31^3+BH31^3+BI31^3+BJ31^3+BK31^3+BL31^3+BM31^3+BN31^3+BG32^3+BH32^3+BI32^3+BJ32^3+BK32^3+BL32^3+BM32^3+BN32^3</f>
        <v>0</v>
      </c>
      <c r="BP32" s="76">
        <f t="shared" si="10"/>
        <v>0</v>
      </c>
      <c r="BQ32" s="61"/>
      <c r="BR32" s="81"/>
      <c r="BS32" s="82"/>
      <c r="BT32" s="82"/>
      <c r="BU32" s="82"/>
      <c r="BV32" s="82"/>
      <c r="BW32" s="82"/>
      <c r="BX32" s="82"/>
      <c r="BY32" s="82"/>
      <c r="BZ32" s="83"/>
      <c r="CA32" s="83"/>
      <c r="CB32" s="83"/>
      <c r="CC32" s="83"/>
      <c r="CD32" s="83"/>
      <c r="CE32" s="83"/>
      <c r="CF32" s="83"/>
      <c r="CG32" s="84"/>
      <c r="CH32" s="66"/>
      <c r="CI32" s="51"/>
      <c r="CJ32" s="144"/>
      <c r="CK32" s="109"/>
      <c r="CL32" s="58"/>
      <c r="CM32" s="3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5"/>
      <c r="DC32" s="75">
        <f>CU31^3+CV31^3+CW31^3+CX31^3+CY31^3+CZ31^3+DA31^3+DB31^3+CU32^3+CV32^3+CW32^3+CX32^3+CY32^3+CZ32^3+DA32^3+DB32^3</f>
        <v>0</v>
      </c>
      <c r="DD32" s="76">
        <f t="shared" si="11"/>
        <v>0</v>
      </c>
      <c r="DE32" s="61"/>
      <c r="DF32" s="89"/>
      <c r="DG32" s="83"/>
      <c r="DH32" s="83"/>
      <c r="DI32" s="83"/>
      <c r="DJ32" s="83"/>
      <c r="DK32" s="83"/>
      <c r="DL32" s="83"/>
      <c r="DM32" s="83"/>
      <c r="DN32" s="83"/>
      <c r="DO32" s="83"/>
      <c r="DP32" s="83"/>
      <c r="DQ32" s="83"/>
      <c r="DR32" s="83"/>
      <c r="DS32" s="83"/>
      <c r="DT32" s="83"/>
      <c r="DU32" s="84"/>
      <c r="DV32" s="66"/>
      <c r="DW32" s="51"/>
      <c r="DY32" s="109"/>
      <c r="DZ32" s="58"/>
      <c r="EA32" s="6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5"/>
      <c r="EQ32" s="75">
        <f>EI31^3+EJ31^3+EK31^3+EL31^3+EM31^3+EN31^3+EO31^3+EP31^3+EI32^3+EJ32^3+EK32^3+EL32^3+EM32^3+EN32^3+EO32^3+EP32^3</f>
        <v>0</v>
      </c>
      <c r="ER32" s="76">
        <f t="shared" si="8"/>
        <v>0</v>
      </c>
      <c r="ES32" s="61"/>
      <c r="ET32" s="174"/>
      <c r="EU32" s="131"/>
      <c r="EV32" s="131"/>
      <c r="EW32" s="131"/>
      <c r="EX32" s="131"/>
      <c r="EY32" s="131"/>
      <c r="EZ32" s="131"/>
      <c r="FA32" s="131"/>
      <c r="FB32" s="131"/>
      <c r="FC32" s="131"/>
      <c r="FD32" s="131"/>
      <c r="FE32" s="131"/>
      <c r="FF32" s="131"/>
      <c r="FG32" s="131"/>
      <c r="FH32" s="131"/>
      <c r="FI32" s="175"/>
      <c r="FJ32" s="66"/>
      <c r="FK32" s="51"/>
    </row>
    <row r="33" spans="1:167" x14ac:dyDescent="0.2">
      <c r="A33" s="32"/>
      <c r="B33" s="32"/>
      <c r="C33" s="32"/>
      <c r="D33" s="106" t="s">
        <v>105</v>
      </c>
      <c r="E33" s="107" t="s">
        <v>207</v>
      </c>
      <c r="F33" s="108">
        <f>B4+(19*B6)</f>
        <v>20</v>
      </c>
      <c r="G33" s="104"/>
      <c r="H33" s="43"/>
      <c r="I33" s="57"/>
      <c r="J33" s="58"/>
      <c r="K33" s="3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5"/>
      <c r="AA33" s="75">
        <f>K33^3+L33^3+M33^3+N33^3+O33^3+P33^3+Q33^3+R33^3+K34^3+L34^3+M34^3+N34^3+O34^3+P34^3+Q34^3+R34^3</f>
        <v>0</v>
      </c>
      <c r="AB33" s="76">
        <f t="shared" si="9"/>
        <v>0</v>
      </c>
      <c r="AC33" s="61"/>
      <c r="AD33" s="89"/>
      <c r="AE33" s="83"/>
      <c r="AF33" s="83"/>
      <c r="AG33" s="83"/>
      <c r="AH33" s="82"/>
      <c r="AI33" s="82"/>
      <c r="AJ33" s="82"/>
      <c r="AK33" s="82"/>
      <c r="AL33" s="83"/>
      <c r="AM33" s="83"/>
      <c r="AN33" s="83"/>
      <c r="AO33" s="83"/>
      <c r="AP33" s="82"/>
      <c r="AQ33" s="82"/>
      <c r="AR33" s="82"/>
      <c r="AS33" s="86"/>
      <c r="AT33" s="66"/>
      <c r="AU33" s="51"/>
      <c r="AW33" s="57"/>
      <c r="AX33" s="58"/>
      <c r="AY33" s="3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5"/>
      <c r="BO33" s="75">
        <f>AY33^3+AZ33^3+BA33^3+BB33^3+BC33^3+BD33^3+BE33^3+BF33^3+AY34^3+AZ34^3+BA34^3+BB34^3+BC34^3+BD34^3+BE34^3+BF34^3</f>
        <v>0</v>
      </c>
      <c r="BP33" s="76">
        <f t="shared" si="10"/>
        <v>0</v>
      </c>
      <c r="BQ33" s="61"/>
      <c r="BR33" s="89"/>
      <c r="BS33" s="83"/>
      <c r="BT33" s="83"/>
      <c r="BU33" s="83"/>
      <c r="BV33" s="83"/>
      <c r="BW33" s="83"/>
      <c r="BX33" s="83"/>
      <c r="BY33" s="83"/>
      <c r="BZ33" s="82"/>
      <c r="CA33" s="82"/>
      <c r="CB33" s="82"/>
      <c r="CC33" s="82"/>
      <c r="CD33" s="82"/>
      <c r="CE33" s="82"/>
      <c r="CF33" s="82"/>
      <c r="CG33" s="86"/>
      <c r="CH33" s="66"/>
      <c r="CI33" s="51"/>
      <c r="CJ33" s="144"/>
      <c r="CK33" s="109"/>
      <c r="CL33" s="58"/>
      <c r="CM33" s="3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5"/>
      <c r="DC33" s="75">
        <f>CM33^3+CN33^3+CO33^3+CP33^3+CQ33^3+CR33^3+CS33^3+CT33^3+CM34^3+CN34^3+CO34^3+CP34^3+CQ34^3+CR34^3+CS34^3+CT34^3</f>
        <v>0</v>
      </c>
      <c r="DD33" s="76">
        <f t="shared" si="11"/>
        <v>0</v>
      </c>
      <c r="DE33" s="61"/>
      <c r="DF33" s="81"/>
      <c r="DG33" s="82"/>
      <c r="DH33" s="82"/>
      <c r="DI33" s="82"/>
      <c r="DJ33" s="82"/>
      <c r="DK33" s="82"/>
      <c r="DL33" s="82"/>
      <c r="DM33" s="82"/>
      <c r="DN33" s="82"/>
      <c r="DO33" s="82"/>
      <c r="DP33" s="82"/>
      <c r="DQ33" s="82"/>
      <c r="DR33" s="82"/>
      <c r="DS33" s="82"/>
      <c r="DT33" s="82"/>
      <c r="DU33" s="86"/>
      <c r="DV33" s="66"/>
      <c r="DW33" s="51"/>
      <c r="DY33" s="109"/>
      <c r="DZ33" s="58"/>
      <c r="EA33" s="6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5"/>
      <c r="EQ33" s="75">
        <f>EA33^3+EB33^3+EC33^3+ED33^3+EE33^3+EF33^3+EG33^3+EH33^3+EA34^3+EB34^3+EC34^3+ED34^3+EE34^3+EF34^3+EG34^3+EH34^3</f>
        <v>0</v>
      </c>
      <c r="ER33" s="76">
        <f t="shared" si="8"/>
        <v>0</v>
      </c>
      <c r="ES33" s="61"/>
      <c r="ET33" s="174"/>
      <c r="EU33" s="131"/>
      <c r="EV33" s="131"/>
      <c r="EW33" s="131"/>
      <c r="EX33" s="131"/>
      <c r="EY33" s="131"/>
      <c r="EZ33" s="131"/>
      <c r="FA33" s="131"/>
      <c r="FB33" s="131"/>
      <c r="FC33" s="131"/>
      <c r="FD33" s="131"/>
      <c r="FE33" s="131"/>
      <c r="FF33" s="131"/>
      <c r="FG33" s="131"/>
      <c r="FH33" s="131"/>
      <c r="FI33" s="175"/>
      <c r="FJ33" s="66"/>
      <c r="FK33" s="51"/>
    </row>
    <row r="34" spans="1:167" x14ac:dyDescent="0.2">
      <c r="A34" s="32"/>
      <c r="B34" s="32"/>
      <c r="C34" s="32"/>
      <c r="D34" s="106" t="s">
        <v>38</v>
      </c>
      <c r="E34" s="107" t="s">
        <v>207</v>
      </c>
      <c r="F34" s="108">
        <f>B4+(20*B6)</f>
        <v>21</v>
      </c>
      <c r="G34" s="104"/>
      <c r="H34" s="43"/>
      <c r="I34" s="57"/>
      <c r="J34" s="58"/>
      <c r="K34" s="3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5"/>
      <c r="AA34" s="75">
        <f>S33^3+T33^3+U33^3+V33^3+W33^3+X33^3+Y33^3+Z33^3+S34^3+T34^3+U34^3+V34^3+W34^3+X34^3+Y34^3+Z34^3</f>
        <v>0</v>
      </c>
      <c r="AB34" s="76">
        <f t="shared" si="9"/>
        <v>0</v>
      </c>
      <c r="AC34" s="61"/>
      <c r="AD34" s="89"/>
      <c r="AE34" s="83"/>
      <c r="AF34" s="83"/>
      <c r="AG34" s="83"/>
      <c r="AH34" s="82"/>
      <c r="AI34" s="82"/>
      <c r="AJ34" s="82"/>
      <c r="AK34" s="82"/>
      <c r="AL34" s="83"/>
      <c r="AM34" s="83"/>
      <c r="AN34" s="83"/>
      <c r="AO34" s="83"/>
      <c r="AP34" s="82"/>
      <c r="AQ34" s="82"/>
      <c r="AR34" s="82"/>
      <c r="AS34" s="86"/>
      <c r="AT34" s="66"/>
      <c r="AU34" s="51"/>
      <c r="AW34" s="57"/>
      <c r="AX34" s="58"/>
      <c r="AY34" s="3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5"/>
      <c r="BO34" s="75">
        <f>BG33^3+BH33^3+BI33^3+BJ33^3+BK33^3+BL33^3+BM33^3+BN33^3+BG34^3+BH34^3+BI34^3+BJ34^3+BK34^3+BL34^3+BM34^3+BN34^3</f>
        <v>0</v>
      </c>
      <c r="BP34" s="76">
        <f t="shared" si="10"/>
        <v>0</v>
      </c>
      <c r="BQ34" s="61"/>
      <c r="BR34" s="89"/>
      <c r="BS34" s="83"/>
      <c r="BT34" s="83"/>
      <c r="BU34" s="83"/>
      <c r="BV34" s="83"/>
      <c r="BW34" s="83"/>
      <c r="BX34" s="83"/>
      <c r="BY34" s="83"/>
      <c r="BZ34" s="82"/>
      <c r="CA34" s="82"/>
      <c r="CB34" s="82"/>
      <c r="CC34" s="82"/>
      <c r="CD34" s="82"/>
      <c r="CE34" s="82"/>
      <c r="CF34" s="82"/>
      <c r="CG34" s="86"/>
      <c r="CH34" s="66"/>
      <c r="CI34" s="51"/>
      <c r="CJ34" s="144"/>
      <c r="CK34" s="109"/>
      <c r="CL34" s="145"/>
      <c r="CM34" s="3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5"/>
      <c r="DC34" s="75">
        <f>CU33^3+CV33^3+CW33^3+CX33^3+CY33^3+CZ33^3+DA33^3+DB33^3+CU34^3+CV34^3+CW34^3+CX34^3+CY34^3+CZ34^3+DA34^3+DB34^3</f>
        <v>0</v>
      </c>
      <c r="DD34" s="76">
        <f t="shared" si="11"/>
        <v>0</v>
      </c>
      <c r="DE34" s="61"/>
      <c r="DF34" s="89"/>
      <c r="DG34" s="83"/>
      <c r="DH34" s="83"/>
      <c r="DI34" s="83"/>
      <c r="DJ34" s="83"/>
      <c r="DK34" s="83"/>
      <c r="DL34" s="83"/>
      <c r="DM34" s="83"/>
      <c r="DN34" s="83"/>
      <c r="DO34" s="83"/>
      <c r="DP34" s="83"/>
      <c r="DQ34" s="83"/>
      <c r="DR34" s="83"/>
      <c r="DS34" s="83"/>
      <c r="DT34" s="83"/>
      <c r="DU34" s="84"/>
      <c r="DV34" s="66"/>
      <c r="DW34" s="51"/>
      <c r="DY34" s="109"/>
      <c r="DZ34" s="58"/>
      <c r="EA34" s="6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5"/>
      <c r="EQ34" s="75">
        <f>EI33^3+EJ33^3+EK33^3+EL33^3+EM33^3+EN33^3+EO33^3+EP33^3+EI34^3+EJ34^3+EK34^3+EL34^3+EM34^3+EN34^3+EO34^3+EP34^3</f>
        <v>0</v>
      </c>
      <c r="ER34" s="76">
        <f t="shared" si="8"/>
        <v>0</v>
      </c>
      <c r="ES34" s="61"/>
      <c r="ET34" s="174"/>
      <c r="EU34" s="131"/>
      <c r="EV34" s="131"/>
      <c r="EW34" s="131"/>
      <c r="EX34" s="131"/>
      <c r="EY34" s="131"/>
      <c r="EZ34" s="131"/>
      <c r="FA34" s="131"/>
      <c r="FB34" s="131"/>
      <c r="FC34" s="131"/>
      <c r="FD34" s="131"/>
      <c r="FE34" s="131"/>
      <c r="FF34" s="131"/>
      <c r="FG34" s="131"/>
      <c r="FH34" s="131"/>
      <c r="FI34" s="175"/>
      <c r="FJ34" s="66"/>
      <c r="FK34" s="51"/>
    </row>
    <row r="35" spans="1:167" x14ac:dyDescent="0.2">
      <c r="A35" s="32"/>
      <c r="B35" s="32"/>
      <c r="C35" s="32"/>
      <c r="D35" s="106" t="s">
        <v>251</v>
      </c>
      <c r="E35" s="107" t="s">
        <v>207</v>
      </c>
      <c r="F35" s="108">
        <f>B4+(21*B6)</f>
        <v>22</v>
      </c>
      <c r="G35" s="104"/>
      <c r="H35" s="43"/>
      <c r="I35" s="57"/>
      <c r="J35" s="58"/>
      <c r="K35" s="3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5"/>
      <c r="AA35" s="75">
        <f>K35^3+L35^3+M35^3+N35^3+O35^3+P35^3+Q35^3+R35^3+K36^3+L36^3+M36^3+N36^3+O36^3+P36^3+Q36^3+R36^3</f>
        <v>0</v>
      </c>
      <c r="AB35" s="76">
        <f t="shared" si="9"/>
        <v>0</v>
      </c>
      <c r="AC35" s="95"/>
      <c r="AD35" s="81"/>
      <c r="AE35" s="82"/>
      <c r="AF35" s="82"/>
      <c r="AG35" s="82"/>
      <c r="AH35" s="83"/>
      <c r="AI35" s="83"/>
      <c r="AJ35" s="83"/>
      <c r="AK35" s="83"/>
      <c r="AL35" s="82"/>
      <c r="AM35" s="82"/>
      <c r="AN35" s="82"/>
      <c r="AO35" s="82"/>
      <c r="AP35" s="83"/>
      <c r="AQ35" s="83"/>
      <c r="AR35" s="83"/>
      <c r="AS35" s="84"/>
      <c r="AT35" s="66"/>
      <c r="AU35" s="51"/>
      <c r="AW35" s="57"/>
      <c r="AX35" s="58"/>
      <c r="AY35" s="3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5"/>
      <c r="BO35" s="75">
        <f>AY35^3+AZ35^3+BA35^3+BB35^3+BC35^3+BD35^3+BE35^3+BF35^3+AY36^3+AZ36^3+BA36^3+BB36^3+BC36^3+BD36^3+BE36^3+BF36^3</f>
        <v>0</v>
      </c>
      <c r="BP35" s="76">
        <f t="shared" si="10"/>
        <v>0</v>
      </c>
      <c r="BQ35" s="95"/>
      <c r="BR35" s="81"/>
      <c r="BS35" s="82"/>
      <c r="BT35" s="82"/>
      <c r="BU35" s="82"/>
      <c r="BV35" s="82"/>
      <c r="BW35" s="82"/>
      <c r="BX35" s="82"/>
      <c r="BY35" s="82"/>
      <c r="BZ35" s="83"/>
      <c r="CA35" s="83"/>
      <c r="CB35" s="83"/>
      <c r="CC35" s="83"/>
      <c r="CD35" s="83"/>
      <c r="CE35" s="83"/>
      <c r="CF35" s="83"/>
      <c r="CG35" s="84"/>
      <c r="CH35" s="66"/>
      <c r="CI35" s="51"/>
      <c r="CJ35" s="144"/>
      <c r="CK35" s="109"/>
      <c r="CL35" s="145"/>
      <c r="CM35" s="3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5"/>
      <c r="DC35" s="75">
        <f>CM35^3+CN35^3+CO35^3+CP35^3+CQ35^3+CR35^3+CS35^3+CT35^3+CM36^3+CN36^3+CO36^3+CP36^3+CQ36^3+CR36^3+CS36^3+CT36^3</f>
        <v>0</v>
      </c>
      <c r="DD35" s="76">
        <f t="shared" si="11"/>
        <v>0</v>
      </c>
      <c r="DE35" s="95"/>
      <c r="DF35" s="81"/>
      <c r="DG35" s="82"/>
      <c r="DH35" s="82"/>
      <c r="DI35" s="82"/>
      <c r="DJ35" s="82"/>
      <c r="DK35" s="82"/>
      <c r="DL35" s="82"/>
      <c r="DM35" s="82"/>
      <c r="DN35" s="82"/>
      <c r="DO35" s="82"/>
      <c r="DP35" s="82"/>
      <c r="DQ35" s="82"/>
      <c r="DR35" s="82"/>
      <c r="DS35" s="82"/>
      <c r="DT35" s="82"/>
      <c r="DU35" s="86"/>
      <c r="DV35" s="66"/>
      <c r="DW35" s="51"/>
      <c r="DY35" s="109"/>
      <c r="DZ35" s="58"/>
      <c r="EA35" s="6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5"/>
      <c r="EQ35" s="75">
        <f>EA35^3+EB35^3+EC35^3+ED35^3+EE35^3+EF35^3+EG35^3+EH35^3+EA36^3+EB36^3+EC36^3+ED36^3+EE36^3+EF36^3+EG36^3+EH36^3</f>
        <v>0</v>
      </c>
      <c r="ER35" s="76">
        <f t="shared" si="8"/>
        <v>0</v>
      </c>
      <c r="ES35" s="95"/>
      <c r="ET35" s="174"/>
      <c r="EU35" s="131"/>
      <c r="EV35" s="131"/>
      <c r="EW35" s="131"/>
      <c r="EX35" s="131"/>
      <c r="EY35" s="131"/>
      <c r="EZ35" s="131"/>
      <c r="FA35" s="131"/>
      <c r="FB35" s="131"/>
      <c r="FC35" s="131"/>
      <c r="FD35" s="131"/>
      <c r="FE35" s="131"/>
      <c r="FF35" s="131"/>
      <c r="FG35" s="131"/>
      <c r="FH35" s="131"/>
      <c r="FI35" s="175"/>
      <c r="FJ35" s="66"/>
      <c r="FK35" s="51"/>
    </row>
    <row r="36" spans="1:167" x14ac:dyDescent="0.2">
      <c r="A36" s="32"/>
      <c r="B36" s="32"/>
      <c r="C36" s="32"/>
      <c r="D36" s="106" t="s">
        <v>154</v>
      </c>
      <c r="E36" s="107" t="s">
        <v>207</v>
      </c>
      <c r="F36" s="108">
        <f>B4+(22*B6)</f>
        <v>23</v>
      </c>
      <c r="G36" s="104"/>
      <c r="H36" s="43"/>
      <c r="I36" s="57"/>
      <c r="J36" s="58"/>
      <c r="K36" s="3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5"/>
      <c r="AA36" s="75">
        <f>S35^3+T35^3+U35^3+V35^3+W35^3+X35^3+Y35^3+Z35^3+S36^3+T36^3+U36^3+V36^3+W36^3+X36^3+Y36^3+Z36^3</f>
        <v>0</v>
      </c>
      <c r="AB36" s="76">
        <f t="shared" si="9"/>
        <v>0</v>
      </c>
      <c r="AC36" s="61"/>
      <c r="AD36" s="81"/>
      <c r="AE36" s="82"/>
      <c r="AF36" s="82"/>
      <c r="AG36" s="82"/>
      <c r="AH36" s="83"/>
      <c r="AI36" s="83"/>
      <c r="AJ36" s="83"/>
      <c r="AK36" s="83"/>
      <c r="AL36" s="82"/>
      <c r="AM36" s="82"/>
      <c r="AN36" s="82"/>
      <c r="AO36" s="82"/>
      <c r="AP36" s="83"/>
      <c r="AQ36" s="83"/>
      <c r="AR36" s="83"/>
      <c r="AS36" s="84"/>
      <c r="AT36" s="66"/>
      <c r="AU36" s="51"/>
      <c r="AW36" s="57"/>
      <c r="AX36" s="58"/>
      <c r="AY36" s="3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5"/>
      <c r="BO36" s="75">
        <f>BG35^3+BH35^3+BI35^3+BJ35^3+BK35^3+BL35^3+BM35^3+BN35^3+BG36^3+BH36^3+BI36^3+BJ36^3+BK36^3+BL36^3+BM36^3+BN36^3</f>
        <v>0</v>
      </c>
      <c r="BP36" s="76">
        <f t="shared" si="10"/>
        <v>0</v>
      </c>
      <c r="BQ36" s="61"/>
      <c r="BR36" s="81"/>
      <c r="BS36" s="82"/>
      <c r="BT36" s="82"/>
      <c r="BU36" s="82"/>
      <c r="BV36" s="82"/>
      <c r="BW36" s="82"/>
      <c r="BX36" s="82"/>
      <c r="BY36" s="82"/>
      <c r="BZ36" s="83"/>
      <c r="CA36" s="83"/>
      <c r="CB36" s="83"/>
      <c r="CC36" s="83"/>
      <c r="CD36" s="83"/>
      <c r="CE36" s="83"/>
      <c r="CF36" s="83"/>
      <c r="CG36" s="84"/>
      <c r="CH36" s="66"/>
      <c r="CI36" s="51"/>
      <c r="CJ36" s="144"/>
      <c r="CK36" s="109"/>
      <c r="CL36" s="58"/>
      <c r="CM36" s="3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5"/>
      <c r="DC36" s="75">
        <f>CU35^3+CV35^3+CW35^3+CX35^3+CY35^3+CZ35^3+DA35^3+DB35^3+CU36^3+CV36^3+CW36^3+CX36^3+CY36^3+CZ36^3+DA36^3+DB36^3</f>
        <v>0</v>
      </c>
      <c r="DD36" s="76">
        <f t="shared" si="11"/>
        <v>0</v>
      </c>
      <c r="DE36" s="61"/>
      <c r="DF36" s="89"/>
      <c r="DG36" s="83"/>
      <c r="DH36" s="83"/>
      <c r="DI36" s="83"/>
      <c r="DJ36" s="83"/>
      <c r="DK36" s="83"/>
      <c r="DL36" s="83"/>
      <c r="DM36" s="83"/>
      <c r="DN36" s="83"/>
      <c r="DO36" s="83"/>
      <c r="DP36" s="83"/>
      <c r="DQ36" s="83"/>
      <c r="DR36" s="83"/>
      <c r="DS36" s="83"/>
      <c r="DT36" s="83"/>
      <c r="DU36" s="84"/>
      <c r="DV36" s="66"/>
      <c r="DW36" s="51"/>
      <c r="DY36" s="109"/>
      <c r="DZ36" s="58"/>
      <c r="EA36" s="6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5"/>
      <c r="EQ36" s="75">
        <f>EI35^3+EJ35^3+EK35^3+EL35^3+EM35^3+EN35^3+EO35^3+EP35^3+EI36^3+EJ36^3+EK36^3+EL36^3+EM36^3+EN36^3+EO36^3+EP36^3</f>
        <v>0</v>
      </c>
      <c r="ER36" s="76">
        <f t="shared" si="8"/>
        <v>0</v>
      </c>
      <c r="ES36" s="61"/>
      <c r="ET36" s="174"/>
      <c r="EU36" s="131"/>
      <c r="EV36" s="131"/>
      <c r="EW36" s="131"/>
      <c r="EX36" s="131"/>
      <c r="EY36" s="131"/>
      <c r="EZ36" s="131"/>
      <c r="FA36" s="131"/>
      <c r="FB36" s="131"/>
      <c r="FC36" s="131"/>
      <c r="FD36" s="131"/>
      <c r="FE36" s="131"/>
      <c r="FF36" s="131"/>
      <c r="FG36" s="131"/>
      <c r="FH36" s="131"/>
      <c r="FI36" s="175"/>
      <c r="FJ36" s="66"/>
      <c r="FK36" s="51"/>
    </row>
    <row r="37" spans="1:167" x14ac:dyDescent="0.2">
      <c r="A37" s="32"/>
      <c r="B37" s="32"/>
      <c r="C37" s="32"/>
      <c r="D37" s="106" t="s">
        <v>64</v>
      </c>
      <c r="E37" s="107" t="s">
        <v>207</v>
      </c>
      <c r="F37" s="108">
        <f>B4+(23*B6)</f>
        <v>24</v>
      </c>
      <c r="G37" s="104"/>
      <c r="H37" s="43"/>
      <c r="I37" s="105"/>
      <c r="J37" s="58"/>
      <c r="K37" s="3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5"/>
      <c r="AA37" s="75">
        <f>K37^3+L37^3+M37^3+N37^3+O37^3+P37^3+Q37^3+R37^3+K38^3+L38^3+M38^3+N38^3+O38^3+P38^3+Q38^3+R38^3</f>
        <v>0</v>
      </c>
      <c r="AB37" s="76">
        <f t="shared" si="9"/>
        <v>0</v>
      </c>
      <c r="AC37" s="61"/>
      <c r="AD37" s="81"/>
      <c r="AE37" s="82"/>
      <c r="AF37" s="82"/>
      <c r="AG37" s="82"/>
      <c r="AH37" s="83"/>
      <c r="AI37" s="83"/>
      <c r="AJ37" s="83"/>
      <c r="AK37" s="83"/>
      <c r="AL37" s="82"/>
      <c r="AM37" s="82"/>
      <c r="AN37" s="82"/>
      <c r="AO37" s="82"/>
      <c r="AP37" s="83"/>
      <c r="AQ37" s="83"/>
      <c r="AR37" s="83"/>
      <c r="AS37" s="84"/>
      <c r="AT37" s="66"/>
      <c r="AU37" s="51"/>
      <c r="AW37" s="105"/>
      <c r="AX37" s="58"/>
      <c r="AY37" s="3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5"/>
      <c r="BO37" s="75">
        <f>AY37^3+AZ37^3+BA37^3+BB37^3+BC37^3+BD37^3+BE37^3+BF37^3+AY38^3+AZ38^3+BA38^3+BB38^3+BC38^3+BD38^3+BE38^3+BF38^3</f>
        <v>0</v>
      </c>
      <c r="BP37" s="76">
        <f t="shared" si="10"/>
        <v>0</v>
      </c>
      <c r="BQ37" s="61"/>
      <c r="BR37" s="89"/>
      <c r="BS37" s="83"/>
      <c r="BT37" s="83"/>
      <c r="BU37" s="83"/>
      <c r="BV37" s="83"/>
      <c r="BW37" s="83"/>
      <c r="BX37" s="83"/>
      <c r="BY37" s="83"/>
      <c r="BZ37" s="82"/>
      <c r="CA37" s="82"/>
      <c r="CB37" s="82"/>
      <c r="CC37" s="82"/>
      <c r="CD37" s="82"/>
      <c r="CE37" s="82"/>
      <c r="CF37" s="82"/>
      <c r="CG37" s="86"/>
      <c r="CH37" s="66"/>
      <c r="CI37" s="51"/>
      <c r="CJ37" s="144"/>
      <c r="CK37" s="109"/>
      <c r="CL37" s="58"/>
      <c r="CM37" s="3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5"/>
      <c r="DC37" s="75">
        <f>CM37^3+CN37^3+CO37^3+CP37^3+CQ37^3+CR37^3+CS37^3+CT37^3+CM38^3+CN38^3+CO38^3+CP38^3+CQ38^3+CR38^3+CS38^3+CT38^3</f>
        <v>0</v>
      </c>
      <c r="DD37" s="76">
        <f t="shared" si="11"/>
        <v>0</v>
      </c>
      <c r="DE37" s="61"/>
      <c r="DF37" s="81"/>
      <c r="DG37" s="82"/>
      <c r="DH37" s="82"/>
      <c r="DI37" s="82"/>
      <c r="DJ37" s="82"/>
      <c r="DK37" s="82"/>
      <c r="DL37" s="82"/>
      <c r="DM37" s="82"/>
      <c r="DN37" s="82"/>
      <c r="DO37" s="82"/>
      <c r="DP37" s="82"/>
      <c r="DQ37" s="82"/>
      <c r="DR37" s="82"/>
      <c r="DS37" s="82"/>
      <c r="DT37" s="82"/>
      <c r="DU37" s="86"/>
      <c r="DV37" s="66"/>
      <c r="DW37" s="51"/>
      <c r="DY37" s="109"/>
      <c r="DZ37" s="58"/>
      <c r="EA37" s="6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5"/>
      <c r="EQ37" s="75">
        <f>EA37^3+EB37^3+EC37^3+ED37^3+EE37^3+EF37^3+EG37^3+EH37^3+EA38^3+EB38^3+EC38^3+ED38^3+EE38^3+EF38^3+EG38^3+EH38^3</f>
        <v>0</v>
      </c>
      <c r="ER37" s="76">
        <f t="shared" si="8"/>
        <v>0</v>
      </c>
      <c r="ES37" s="61"/>
      <c r="ET37" s="174"/>
      <c r="EU37" s="131"/>
      <c r="EV37" s="131"/>
      <c r="EW37" s="131"/>
      <c r="EX37" s="131"/>
      <c r="EY37" s="131"/>
      <c r="EZ37" s="131"/>
      <c r="FA37" s="131"/>
      <c r="FB37" s="131"/>
      <c r="FC37" s="131"/>
      <c r="FD37" s="131"/>
      <c r="FE37" s="131"/>
      <c r="FF37" s="131"/>
      <c r="FG37" s="131"/>
      <c r="FH37" s="131"/>
      <c r="FI37" s="175"/>
      <c r="FJ37" s="66"/>
      <c r="FK37" s="51"/>
    </row>
    <row r="38" spans="1:167" x14ac:dyDescent="0.2">
      <c r="A38" s="32"/>
      <c r="B38" s="32"/>
      <c r="C38" s="32"/>
      <c r="D38" s="106" t="s">
        <v>49</v>
      </c>
      <c r="E38" s="107" t="s">
        <v>207</v>
      </c>
      <c r="F38" s="108">
        <f>B4+(24*B6)</f>
        <v>25</v>
      </c>
      <c r="G38" s="104"/>
      <c r="H38" s="43"/>
      <c r="I38" s="109"/>
      <c r="J38" s="58"/>
      <c r="K38" s="3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5"/>
      <c r="AA38" s="75">
        <f>S37^3+T37^3+U37^3+V37^3+W37^3+X37^3+Y37^3+Z37^3+S38^3+T38^3+U38^3+V38^3+W38^3+X38^3+Y38^3+Z38^3</f>
        <v>0</v>
      </c>
      <c r="AB38" s="76">
        <f t="shared" si="9"/>
        <v>0</v>
      </c>
      <c r="AC38" s="61"/>
      <c r="AD38" s="81"/>
      <c r="AE38" s="82"/>
      <c r="AF38" s="82"/>
      <c r="AG38" s="82"/>
      <c r="AH38" s="83"/>
      <c r="AI38" s="83"/>
      <c r="AJ38" s="83"/>
      <c r="AK38" s="83"/>
      <c r="AL38" s="82"/>
      <c r="AM38" s="82"/>
      <c r="AN38" s="82"/>
      <c r="AO38" s="82"/>
      <c r="AP38" s="83"/>
      <c r="AQ38" s="83"/>
      <c r="AR38" s="83"/>
      <c r="AS38" s="84"/>
      <c r="AT38" s="66"/>
      <c r="AU38" s="51"/>
      <c r="AW38" s="109"/>
      <c r="AX38" s="58"/>
      <c r="AY38" s="3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5"/>
      <c r="BO38" s="75">
        <f>BG37^3+BH37^3+BI37^3+BJ37^3+BK37^3+BL37^3+BM37^3+BN37^3+BG38^3+BH38^3+BI38^3+BJ38^3+BK38^3+BL38^3+BM38^3+BN38^3</f>
        <v>0</v>
      </c>
      <c r="BP38" s="76">
        <f t="shared" si="10"/>
        <v>0</v>
      </c>
      <c r="BQ38" s="61"/>
      <c r="BR38" s="89"/>
      <c r="BS38" s="83"/>
      <c r="BT38" s="83"/>
      <c r="BU38" s="83"/>
      <c r="BV38" s="83"/>
      <c r="BW38" s="83"/>
      <c r="BX38" s="83"/>
      <c r="BY38" s="83"/>
      <c r="BZ38" s="82"/>
      <c r="CA38" s="82"/>
      <c r="CB38" s="82"/>
      <c r="CC38" s="82"/>
      <c r="CD38" s="82"/>
      <c r="CE38" s="82"/>
      <c r="CF38" s="82"/>
      <c r="CG38" s="86"/>
      <c r="CH38" s="66"/>
      <c r="CI38" s="51"/>
      <c r="CJ38" s="144"/>
      <c r="CK38" s="109"/>
      <c r="CL38" s="58"/>
      <c r="CM38" s="3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5"/>
      <c r="DC38" s="75">
        <f>CU37^3+CV37^3+CW37^3+CX37^3+CY37^3+CZ37^3+DA37^3+DB37^3+CU38^3+CV38^3+CW38^3+CX38^3+CY38^3+CZ38^3+DA38^3+DB38^3</f>
        <v>0</v>
      </c>
      <c r="DD38" s="76">
        <f t="shared" si="11"/>
        <v>0</v>
      </c>
      <c r="DE38" s="61"/>
      <c r="DF38" s="89"/>
      <c r="DG38" s="83"/>
      <c r="DH38" s="83"/>
      <c r="DI38" s="83"/>
      <c r="DJ38" s="83"/>
      <c r="DK38" s="83"/>
      <c r="DL38" s="83"/>
      <c r="DM38" s="83"/>
      <c r="DN38" s="83"/>
      <c r="DO38" s="83"/>
      <c r="DP38" s="83"/>
      <c r="DQ38" s="83"/>
      <c r="DR38" s="83"/>
      <c r="DS38" s="83"/>
      <c r="DT38" s="83"/>
      <c r="DU38" s="84"/>
      <c r="DV38" s="66"/>
      <c r="DW38" s="51"/>
      <c r="DY38" s="109"/>
      <c r="DZ38" s="58"/>
      <c r="EA38" s="6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5"/>
      <c r="EQ38" s="75">
        <f>EI37^3+EJ37^3+EK37^3+EL37^3+EM37^3+EN37^3+EO37^3+EP37^3+EI38^3+EJ38^3+EK38^3+EL38^3+EM38^3+EN38^3+EO38^3+EP38^3</f>
        <v>0</v>
      </c>
      <c r="ER38" s="76">
        <f t="shared" si="8"/>
        <v>0</v>
      </c>
      <c r="ES38" s="61"/>
      <c r="ET38" s="174"/>
      <c r="EU38" s="131"/>
      <c r="EV38" s="131"/>
      <c r="EW38" s="131"/>
      <c r="EX38" s="131"/>
      <c r="EY38" s="131"/>
      <c r="EZ38" s="131"/>
      <c r="FA38" s="131"/>
      <c r="FB38" s="131"/>
      <c r="FC38" s="131"/>
      <c r="FD38" s="131"/>
      <c r="FE38" s="131"/>
      <c r="FF38" s="131"/>
      <c r="FG38" s="131"/>
      <c r="FH38" s="131"/>
      <c r="FI38" s="175"/>
      <c r="FJ38" s="66"/>
      <c r="FK38" s="51"/>
    </row>
    <row r="39" spans="1:167" x14ac:dyDescent="0.2">
      <c r="A39" s="32"/>
      <c r="B39" s="32"/>
      <c r="C39" s="32"/>
      <c r="D39" s="106" t="s">
        <v>146</v>
      </c>
      <c r="E39" s="107" t="s">
        <v>207</v>
      </c>
      <c r="F39" s="108">
        <f>B4+(25*B6)</f>
        <v>26</v>
      </c>
      <c r="G39" s="104"/>
      <c r="H39" s="43"/>
      <c r="I39" s="109"/>
      <c r="J39" s="58"/>
      <c r="K39" s="3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5"/>
      <c r="AA39" s="75">
        <f>K39^3+L39^3+M39^3+N39^3+O39^3+P39^3+Q39^3+R39^3+K40^3+L40^3+M40^3+N40^3+O40^3+P40^3+Q40^3+R40^3</f>
        <v>0</v>
      </c>
      <c r="AB39" s="76">
        <f t="shared" si="9"/>
        <v>0</v>
      </c>
      <c r="AC39" s="61"/>
      <c r="AD39" s="89"/>
      <c r="AE39" s="83"/>
      <c r="AF39" s="83"/>
      <c r="AG39" s="83"/>
      <c r="AH39" s="82"/>
      <c r="AI39" s="82"/>
      <c r="AJ39" s="82"/>
      <c r="AK39" s="82"/>
      <c r="AL39" s="83"/>
      <c r="AM39" s="83"/>
      <c r="AN39" s="83"/>
      <c r="AO39" s="83"/>
      <c r="AP39" s="82"/>
      <c r="AQ39" s="82"/>
      <c r="AR39" s="82"/>
      <c r="AS39" s="86"/>
      <c r="AT39" s="66"/>
      <c r="AU39" s="51"/>
      <c r="AW39" s="109"/>
      <c r="AX39" s="58"/>
      <c r="AY39" s="3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5"/>
      <c r="BO39" s="75">
        <f>AY39^3+AZ39^3+BA39^3+BB39^3+BC39^3+BD39^3+BE39^3+BF39^3+AY40^3+AZ40^3+BA40^3+BB40^3+BC40^3+BD40^3+BE40^3+BF40^3</f>
        <v>0</v>
      </c>
      <c r="BP39" s="76">
        <f t="shared" si="10"/>
        <v>0</v>
      </c>
      <c r="BQ39" s="61"/>
      <c r="BR39" s="81"/>
      <c r="BS39" s="82"/>
      <c r="BT39" s="82"/>
      <c r="BU39" s="82"/>
      <c r="BV39" s="82"/>
      <c r="BW39" s="82"/>
      <c r="BX39" s="82"/>
      <c r="BY39" s="82"/>
      <c r="BZ39" s="83"/>
      <c r="CA39" s="83"/>
      <c r="CB39" s="83"/>
      <c r="CC39" s="83"/>
      <c r="CD39" s="83"/>
      <c r="CE39" s="83"/>
      <c r="CF39" s="83"/>
      <c r="CG39" s="84"/>
      <c r="CH39" s="66"/>
      <c r="CI39" s="51"/>
      <c r="CJ39" s="144"/>
      <c r="CK39" s="109"/>
      <c r="CL39" s="58"/>
      <c r="CM39" s="3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5"/>
      <c r="DC39" s="75">
        <f>CM39^3+CN39^3+CO39^3+CP39^3+CQ39^3+CR39^3+CS39^3+CT39^3+CM40^3+CN40^3+CO40^3+CP40^3+CQ40^3+CR40^3+CS40^3+CT40^3</f>
        <v>0</v>
      </c>
      <c r="DD39" s="76">
        <f t="shared" si="11"/>
        <v>0</v>
      </c>
      <c r="DE39" s="61"/>
      <c r="DF39" s="81"/>
      <c r="DG39" s="82"/>
      <c r="DH39" s="82"/>
      <c r="DI39" s="82"/>
      <c r="DJ39" s="82"/>
      <c r="DK39" s="82"/>
      <c r="DL39" s="82"/>
      <c r="DM39" s="82"/>
      <c r="DN39" s="82"/>
      <c r="DO39" s="82"/>
      <c r="DP39" s="82"/>
      <c r="DQ39" s="82"/>
      <c r="DR39" s="82"/>
      <c r="DS39" s="82"/>
      <c r="DT39" s="82"/>
      <c r="DU39" s="86"/>
      <c r="DV39" s="66"/>
      <c r="DW39" s="51"/>
      <c r="DY39" s="109"/>
      <c r="DZ39" s="58"/>
      <c r="EA39" s="6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5"/>
      <c r="EQ39" s="75">
        <f>EA39^3+EB39^3+EC39^3+ED39^3+EE39^3+EF39^3+EG39^3+EH39^3+EA40^3+EB40^3+EC40^3+ED40^3+EE40^3+EF40^3+EG40^3+EH40^3</f>
        <v>0</v>
      </c>
      <c r="ER39" s="76">
        <f t="shared" si="8"/>
        <v>0</v>
      </c>
      <c r="ES39" s="61"/>
      <c r="ET39" s="174"/>
      <c r="EU39" s="131"/>
      <c r="EV39" s="131"/>
      <c r="EW39" s="131"/>
      <c r="EX39" s="131"/>
      <c r="EY39" s="131"/>
      <c r="EZ39" s="131"/>
      <c r="FA39" s="131"/>
      <c r="FB39" s="131"/>
      <c r="FC39" s="131"/>
      <c r="FD39" s="131"/>
      <c r="FE39" s="131"/>
      <c r="FF39" s="131"/>
      <c r="FG39" s="131"/>
      <c r="FH39" s="131"/>
      <c r="FI39" s="175"/>
      <c r="FJ39" s="66"/>
      <c r="FK39" s="51"/>
    </row>
    <row r="40" spans="1:167" x14ac:dyDescent="0.2">
      <c r="A40" s="32"/>
      <c r="B40" s="32"/>
      <c r="C40" s="32"/>
      <c r="D40" s="106" t="s">
        <v>243</v>
      </c>
      <c r="E40" s="107" t="s">
        <v>207</v>
      </c>
      <c r="F40" s="108">
        <f>B4+(26*B6)</f>
        <v>27</v>
      </c>
      <c r="G40" s="104"/>
      <c r="H40" s="43"/>
      <c r="I40" s="109"/>
      <c r="J40" s="58"/>
      <c r="K40" s="3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5"/>
      <c r="AA40" s="75">
        <f>S39^3+T39^3+U39^3+V39^3+W39^3+X39^3+Y39^3+Z39^3+S40^3+T40^3+U40^3+V40^3+W40^3+X40^3+Y40^3+Z40^3</f>
        <v>0</v>
      </c>
      <c r="AB40" s="76">
        <f t="shared" si="9"/>
        <v>0</v>
      </c>
      <c r="AC40" s="61"/>
      <c r="AD40" s="89"/>
      <c r="AE40" s="83"/>
      <c r="AF40" s="83"/>
      <c r="AG40" s="83"/>
      <c r="AH40" s="82"/>
      <c r="AI40" s="82"/>
      <c r="AJ40" s="82"/>
      <c r="AK40" s="82"/>
      <c r="AL40" s="83"/>
      <c r="AM40" s="83"/>
      <c r="AN40" s="83"/>
      <c r="AO40" s="83"/>
      <c r="AP40" s="82"/>
      <c r="AQ40" s="82"/>
      <c r="AR40" s="82"/>
      <c r="AS40" s="86"/>
      <c r="AT40" s="66"/>
      <c r="AU40" s="51"/>
      <c r="AW40" s="109"/>
      <c r="AX40" s="58"/>
      <c r="AY40" s="3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5"/>
      <c r="BO40" s="75">
        <f>BG39^3+BH39^3+BI39^3+BJ39^3+BK39^3+BL39^3+BM39^3+BN39^3+BG40^3+BH40^3+BI40^3+BJ40^3+BK40^3+BL40^3+BM40^3+BN40^3</f>
        <v>0</v>
      </c>
      <c r="BP40" s="76">
        <f t="shared" si="10"/>
        <v>0</v>
      </c>
      <c r="BQ40" s="61"/>
      <c r="BR40" s="81"/>
      <c r="BS40" s="82"/>
      <c r="BT40" s="82"/>
      <c r="BU40" s="82"/>
      <c r="BV40" s="82"/>
      <c r="BW40" s="82"/>
      <c r="BX40" s="82"/>
      <c r="BY40" s="82"/>
      <c r="BZ40" s="83"/>
      <c r="CA40" s="83"/>
      <c r="CB40" s="83"/>
      <c r="CC40" s="83"/>
      <c r="CD40" s="83"/>
      <c r="CE40" s="83"/>
      <c r="CF40" s="83"/>
      <c r="CG40" s="84"/>
      <c r="CH40" s="66"/>
      <c r="CI40" s="51"/>
      <c r="CJ40" s="144"/>
      <c r="CK40" s="109"/>
      <c r="CL40" s="58"/>
      <c r="CM40" s="3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5"/>
      <c r="DC40" s="75">
        <f>CU39^3+CV39^3+CW39^3+CX39^3+CY39^3+CZ39^3+DA39^3+DB39^3+CU40^3+CV40^3+CW40^3+CX40^3+CY40^3+CZ40^3+DA40^3+DB40^3</f>
        <v>0</v>
      </c>
      <c r="DD40" s="76">
        <f t="shared" si="11"/>
        <v>0</v>
      </c>
      <c r="DE40" s="61"/>
      <c r="DF40" s="89"/>
      <c r="DG40" s="83"/>
      <c r="DH40" s="83"/>
      <c r="DI40" s="83"/>
      <c r="DJ40" s="83"/>
      <c r="DK40" s="83"/>
      <c r="DL40" s="83"/>
      <c r="DM40" s="83"/>
      <c r="DN40" s="83"/>
      <c r="DO40" s="83"/>
      <c r="DP40" s="83"/>
      <c r="DQ40" s="83"/>
      <c r="DR40" s="83"/>
      <c r="DS40" s="83"/>
      <c r="DT40" s="83"/>
      <c r="DU40" s="84"/>
      <c r="DV40" s="66"/>
      <c r="DW40" s="51"/>
      <c r="DY40" s="109"/>
      <c r="DZ40" s="58"/>
      <c r="EA40" s="6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5"/>
      <c r="EQ40" s="75">
        <f>EI39^3+EJ39^3+EK39^3+EL39^3+EM39^3+EN39^3+EO39^3+EP39^3+EI40^3+EJ40^3+EK40^3+EL40^3+EM40^3+EN40^3+EO40^3+EP40^3</f>
        <v>0</v>
      </c>
      <c r="ER40" s="76">
        <f t="shared" si="8"/>
        <v>0</v>
      </c>
      <c r="ES40" s="61"/>
      <c r="ET40" s="174"/>
      <c r="EU40" s="131"/>
      <c r="EV40" s="131"/>
      <c r="EW40" s="131"/>
      <c r="EX40" s="131"/>
      <c r="EY40" s="131"/>
      <c r="EZ40" s="131"/>
      <c r="FA40" s="131"/>
      <c r="FB40" s="131"/>
      <c r="FC40" s="131"/>
      <c r="FD40" s="131"/>
      <c r="FE40" s="131"/>
      <c r="FF40" s="131"/>
      <c r="FG40" s="131"/>
      <c r="FH40" s="131"/>
      <c r="FI40" s="175"/>
      <c r="FJ40" s="66"/>
      <c r="FK40" s="51"/>
    </row>
    <row r="41" spans="1:167" x14ac:dyDescent="0.2">
      <c r="A41" s="32"/>
      <c r="B41" s="32"/>
      <c r="C41" s="32"/>
      <c r="D41" s="106" t="s">
        <v>22</v>
      </c>
      <c r="E41" s="107" t="s">
        <v>207</v>
      </c>
      <c r="F41" s="108">
        <f>B4+(27*B6)</f>
        <v>28</v>
      </c>
      <c r="G41" s="104"/>
      <c r="H41" s="43"/>
      <c r="I41" s="109"/>
      <c r="J41" s="58"/>
      <c r="K41" s="3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5"/>
      <c r="AA41" s="75">
        <f>K41^3+L41^3+M41^3+N41^3+O41^3+P41^3+Q41^3+R41^3+K42^3+L42^3+M42^3+N42^3+O42^3+P42^3+Q42^3+R42^3</f>
        <v>0</v>
      </c>
      <c r="AB41" s="76">
        <f t="shared" si="9"/>
        <v>0</v>
      </c>
      <c r="AC41" s="61"/>
      <c r="AD41" s="89"/>
      <c r="AE41" s="83"/>
      <c r="AF41" s="83"/>
      <c r="AG41" s="83"/>
      <c r="AH41" s="82"/>
      <c r="AI41" s="82"/>
      <c r="AJ41" s="82"/>
      <c r="AK41" s="82"/>
      <c r="AL41" s="83"/>
      <c r="AM41" s="83"/>
      <c r="AN41" s="83"/>
      <c r="AO41" s="83"/>
      <c r="AP41" s="82"/>
      <c r="AQ41" s="82"/>
      <c r="AR41" s="82"/>
      <c r="AS41" s="86"/>
      <c r="AT41" s="66"/>
      <c r="AU41" s="51"/>
      <c r="AW41" s="109"/>
      <c r="AX41" s="58"/>
      <c r="AY41" s="3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5"/>
      <c r="BO41" s="75">
        <f>AY41^3+AZ41^3+BA41^3+BB41^3+BC41^3+BD41^3+BE41^3+BF41^3+AY42^3+AZ42^3+BA42^3+BB42^3+BC42^3+BD42^3+BE42^3+BF42^3</f>
        <v>0</v>
      </c>
      <c r="BP41" s="76">
        <f t="shared" si="10"/>
        <v>0</v>
      </c>
      <c r="BQ41" s="61"/>
      <c r="BR41" s="89"/>
      <c r="BS41" s="83"/>
      <c r="BT41" s="83"/>
      <c r="BU41" s="83"/>
      <c r="BV41" s="83"/>
      <c r="BW41" s="83"/>
      <c r="BX41" s="83"/>
      <c r="BY41" s="83"/>
      <c r="BZ41" s="82"/>
      <c r="CA41" s="82"/>
      <c r="CB41" s="82"/>
      <c r="CC41" s="82"/>
      <c r="CD41" s="82"/>
      <c r="CE41" s="82"/>
      <c r="CF41" s="82"/>
      <c r="CG41" s="86"/>
      <c r="CH41" s="66"/>
      <c r="CI41" s="51"/>
      <c r="CJ41" s="144"/>
      <c r="CK41" s="109"/>
      <c r="CL41" s="58"/>
      <c r="CM41" s="3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5"/>
      <c r="DC41" s="75">
        <f>CM41^3+CN41^3+CO41^3+CP41^3+CQ41^3+CR41^3+CS41^3+CT41^3+CM42^3+CN42^3+CO42^3+CP42^3+CQ42^3+CR42^3+CS42^3+CT42^3</f>
        <v>0</v>
      </c>
      <c r="DD41" s="76">
        <f t="shared" si="11"/>
        <v>0</v>
      </c>
      <c r="DE41" s="61"/>
      <c r="DF41" s="81"/>
      <c r="DG41" s="82"/>
      <c r="DH41" s="82"/>
      <c r="DI41" s="82"/>
      <c r="DJ41" s="82"/>
      <c r="DK41" s="82"/>
      <c r="DL41" s="82"/>
      <c r="DM41" s="82"/>
      <c r="DN41" s="82"/>
      <c r="DO41" s="82"/>
      <c r="DP41" s="82"/>
      <c r="DQ41" s="82"/>
      <c r="DR41" s="82"/>
      <c r="DS41" s="82"/>
      <c r="DT41" s="82"/>
      <c r="DU41" s="86"/>
      <c r="DV41" s="66"/>
      <c r="DW41" s="51"/>
      <c r="DY41" s="109"/>
      <c r="DZ41" s="58"/>
      <c r="EA41" s="6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5"/>
      <c r="EQ41" s="75">
        <f>EA41^3+EB41^3+EC41^3+ED41^3+EE41^3+EF41^3+EG41^3+EH41^3+EA42^3+EB42^3+EC42^3+ED42^3+EE42^3+EF42^3+EG42^3+EH42^3</f>
        <v>0</v>
      </c>
      <c r="ER41" s="76">
        <f t="shared" si="8"/>
        <v>0</v>
      </c>
      <c r="ES41" s="61"/>
      <c r="ET41" s="174"/>
      <c r="EU41" s="131"/>
      <c r="EV41" s="131"/>
      <c r="EW41" s="131"/>
      <c r="EX41" s="131"/>
      <c r="EY41" s="131"/>
      <c r="EZ41" s="131"/>
      <c r="FA41" s="131"/>
      <c r="FB41" s="131"/>
      <c r="FC41" s="131"/>
      <c r="FD41" s="131"/>
      <c r="FE41" s="131"/>
      <c r="FF41" s="131"/>
      <c r="FG41" s="131"/>
      <c r="FH41" s="131"/>
      <c r="FI41" s="175"/>
      <c r="FJ41" s="66"/>
      <c r="FK41" s="51"/>
    </row>
    <row r="42" spans="1:167" x14ac:dyDescent="0.2">
      <c r="A42" s="32"/>
      <c r="B42" s="32"/>
      <c r="C42" s="32"/>
      <c r="D42" s="106" t="s">
        <v>113</v>
      </c>
      <c r="E42" s="107" t="s">
        <v>207</v>
      </c>
      <c r="F42" s="108">
        <f>B4+(28*B6)</f>
        <v>29</v>
      </c>
      <c r="G42" s="104"/>
      <c r="H42" s="43"/>
      <c r="I42" s="109"/>
      <c r="J42" s="58"/>
      <c r="K42" s="7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9"/>
      <c r="AA42" s="75">
        <f>S41^3+T41^3+U41^3+V41^3+W41^3+X41^3+Y41^3+Z41^3+S42^3+T42^3+U42^3+V42^3+W42^3+X42^3+Y42^3+Z42^3</f>
        <v>0</v>
      </c>
      <c r="AB42" s="76">
        <f t="shared" si="9"/>
        <v>0</v>
      </c>
      <c r="AC42" s="61"/>
      <c r="AD42" s="116"/>
      <c r="AE42" s="117"/>
      <c r="AF42" s="117"/>
      <c r="AG42" s="117"/>
      <c r="AH42" s="118"/>
      <c r="AI42" s="118"/>
      <c r="AJ42" s="118"/>
      <c r="AK42" s="118"/>
      <c r="AL42" s="117"/>
      <c r="AM42" s="117"/>
      <c r="AN42" s="117"/>
      <c r="AO42" s="117"/>
      <c r="AP42" s="118"/>
      <c r="AQ42" s="118"/>
      <c r="AR42" s="118"/>
      <c r="AS42" s="119"/>
      <c r="AT42" s="32"/>
      <c r="AU42" s="115"/>
      <c r="AW42" s="109"/>
      <c r="AX42" s="58"/>
      <c r="AY42" s="7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9"/>
      <c r="BO42" s="75">
        <f>BG41^3+BH41^3+BI41^3+BJ41^3+BK41^3+BL41^3+BM41^3+BN41^3+BG42^3+BH42^3+BI42^3+BJ42^3+BK42^3+BL42^3+BM42^3+BN42^3</f>
        <v>0</v>
      </c>
      <c r="BP42" s="76">
        <f t="shared" si="10"/>
        <v>0</v>
      </c>
      <c r="BQ42" s="61"/>
      <c r="BR42" s="116"/>
      <c r="BS42" s="117"/>
      <c r="BT42" s="117"/>
      <c r="BU42" s="117"/>
      <c r="BV42" s="117"/>
      <c r="BW42" s="117"/>
      <c r="BX42" s="117"/>
      <c r="BY42" s="117"/>
      <c r="BZ42" s="118"/>
      <c r="CA42" s="118"/>
      <c r="CB42" s="118"/>
      <c r="CC42" s="118"/>
      <c r="CD42" s="118"/>
      <c r="CE42" s="118"/>
      <c r="CF42" s="118"/>
      <c r="CG42" s="119"/>
      <c r="CH42" s="32"/>
      <c r="CI42" s="115"/>
      <c r="CJ42" s="144"/>
      <c r="CK42" s="109"/>
      <c r="CL42" s="58"/>
      <c r="CM42" s="7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  <c r="DA42" s="8"/>
      <c r="DB42" s="9"/>
      <c r="DC42" s="75">
        <f>CU41^3+CV41^3+CW41^3+CX41^3+CY41^3+CZ41^3+DA41^3+DB41^3+CU42^3+CV42^3+CW42^3+CX42^3+CY42^3+CZ42^3+DA42^3+DB42^3</f>
        <v>0</v>
      </c>
      <c r="DD42" s="76">
        <f t="shared" si="11"/>
        <v>0</v>
      </c>
      <c r="DE42" s="61"/>
      <c r="DF42" s="116"/>
      <c r="DG42" s="117"/>
      <c r="DH42" s="117"/>
      <c r="DI42" s="117"/>
      <c r="DJ42" s="117"/>
      <c r="DK42" s="117"/>
      <c r="DL42" s="117"/>
      <c r="DM42" s="117"/>
      <c r="DN42" s="117"/>
      <c r="DO42" s="117"/>
      <c r="DP42" s="117"/>
      <c r="DQ42" s="117"/>
      <c r="DR42" s="117"/>
      <c r="DS42" s="117"/>
      <c r="DT42" s="117"/>
      <c r="DU42" s="120"/>
      <c r="DV42" s="32"/>
      <c r="DW42" s="115"/>
      <c r="DY42" s="109"/>
      <c r="DZ42" s="58"/>
      <c r="EA42" s="15"/>
      <c r="EB42" s="8"/>
      <c r="EC42" s="8"/>
      <c r="ED42" s="8"/>
      <c r="EE42" s="8"/>
      <c r="EF42" s="8"/>
      <c r="EG42" s="8"/>
      <c r="EH42" s="8"/>
      <c r="EI42" s="8"/>
      <c r="EJ42" s="8"/>
      <c r="EK42" s="8"/>
      <c r="EL42" s="8"/>
      <c r="EM42" s="8"/>
      <c r="EN42" s="8"/>
      <c r="EO42" s="8"/>
      <c r="EP42" s="9"/>
      <c r="EQ42" s="75">
        <f>EI41^3+EJ41^3+EK41^3+EL41^3+EM41^3+EN41^3+EO41^3+EP41^3+EI42^3+EJ42^3+EK42^3+EL42^3+EM42^3+EN42^3+EO42^3+EP42^3</f>
        <v>0</v>
      </c>
      <c r="ER42" s="76">
        <f t="shared" si="8"/>
        <v>0</v>
      </c>
      <c r="ES42" s="61"/>
      <c r="ET42" s="181"/>
      <c r="EU42" s="176"/>
      <c r="EV42" s="176"/>
      <c r="EW42" s="176"/>
      <c r="EX42" s="176"/>
      <c r="EY42" s="176"/>
      <c r="EZ42" s="176"/>
      <c r="FA42" s="176"/>
      <c r="FB42" s="176"/>
      <c r="FC42" s="176"/>
      <c r="FD42" s="176"/>
      <c r="FE42" s="176"/>
      <c r="FF42" s="176"/>
      <c r="FG42" s="176"/>
      <c r="FH42" s="176"/>
      <c r="FI42" s="182"/>
      <c r="FJ42" s="32"/>
      <c r="FK42" s="115"/>
    </row>
    <row r="43" spans="1:167" x14ac:dyDescent="0.2">
      <c r="A43" s="32"/>
      <c r="B43" s="32"/>
      <c r="C43" s="32"/>
      <c r="D43" s="106" t="s">
        <v>261</v>
      </c>
      <c r="E43" s="107" t="s">
        <v>207</v>
      </c>
      <c r="F43" s="108">
        <f>B4+(29*B6)</f>
        <v>30</v>
      </c>
      <c r="G43" s="104"/>
      <c r="H43" s="43"/>
      <c r="I43" s="109"/>
      <c r="J43" s="58"/>
      <c r="K43" s="183">
        <f>SUMSQ(K27:K42)</f>
        <v>0</v>
      </c>
      <c r="L43" s="184">
        <f t="shared" ref="L43:Z43" si="12">SUMSQ(L27:L42)</f>
        <v>0</v>
      </c>
      <c r="M43" s="184">
        <f t="shared" si="12"/>
        <v>0</v>
      </c>
      <c r="N43" s="184">
        <f t="shared" si="12"/>
        <v>0</v>
      </c>
      <c r="O43" s="184">
        <f t="shared" si="12"/>
        <v>0</v>
      </c>
      <c r="P43" s="184">
        <f t="shared" si="12"/>
        <v>0</v>
      </c>
      <c r="Q43" s="184">
        <f t="shared" si="12"/>
        <v>0</v>
      </c>
      <c r="R43" s="184">
        <f t="shared" si="12"/>
        <v>0</v>
      </c>
      <c r="S43" s="184">
        <f t="shared" si="12"/>
        <v>0</v>
      </c>
      <c r="T43" s="184">
        <f t="shared" si="12"/>
        <v>0</v>
      </c>
      <c r="U43" s="184">
        <f t="shared" si="12"/>
        <v>0</v>
      </c>
      <c r="V43" s="184">
        <f t="shared" si="12"/>
        <v>0</v>
      </c>
      <c r="W43" s="184">
        <f t="shared" si="12"/>
        <v>0</v>
      </c>
      <c r="X43" s="184">
        <f t="shared" si="12"/>
        <v>0</v>
      </c>
      <c r="Y43" s="184">
        <f t="shared" si="12"/>
        <v>0</v>
      </c>
      <c r="Z43" s="184">
        <f t="shared" si="12"/>
        <v>0</v>
      </c>
      <c r="AA43" s="124">
        <f>SUMSQ(K27,L28,M29,N30,O31,P32,Q33,R34,S35,T36,U37,V38,W39,X40,Y41,Z42)</f>
        <v>0</v>
      </c>
      <c r="AB43" s="125">
        <f>SUMSQ(K35,L36,M37,N38,O39,P40,Q41,R42,S27,T28,U29,V30,W31,X32,Y33,Z34)</f>
        <v>0</v>
      </c>
      <c r="AC43" s="52"/>
      <c r="AD43" s="126"/>
      <c r="AE43" s="126"/>
      <c r="AF43" s="126"/>
      <c r="AG43" s="126"/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32"/>
      <c r="AU43" s="115"/>
      <c r="AW43" s="109"/>
      <c r="AX43" s="58"/>
      <c r="AY43" s="183">
        <f>SUMSQ(AY27:AY42)</f>
        <v>0</v>
      </c>
      <c r="AZ43" s="184">
        <f t="shared" ref="AZ43:BN43" si="13">SUMSQ(AZ27:AZ42)</f>
        <v>0</v>
      </c>
      <c r="BA43" s="184">
        <f t="shared" si="13"/>
        <v>0</v>
      </c>
      <c r="BB43" s="184">
        <f t="shared" si="13"/>
        <v>0</v>
      </c>
      <c r="BC43" s="184">
        <f t="shared" si="13"/>
        <v>0</v>
      </c>
      <c r="BD43" s="184">
        <f t="shared" si="13"/>
        <v>0</v>
      </c>
      <c r="BE43" s="184">
        <f t="shared" si="13"/>
        <v>0</v>
      </c>
      <c r="BF43" s="184">
        <f t="shared" si="13"/>
        <v>0</v>
      </c>
      <c r="BG43" s="184">
        <f t="shared" si="13"/>
        <v>0</v>
      </c>
      <c r="BH43" s="184">
        <f t="shared" si="13"/>
        <v>0</v>
      </c>
      <c r="BI43" s="184">
        <f t="shared" si="13"/>
        <v>0</v>
      </c>
      <c r="BJ43" s="184">
        <f t="shared" si="13"/>
        <v>0</v>
      </c>
      <c r="BK43" s="184">
        <f t="shared" si="13"/>
        <v>0</v>
      </c>
      <c r="BL43" s="184">
        <f t="shared" si="13"/>
        <v>0</v>
      </c>
      <c r="BM43" s="184">
        <f t="shared" si="13"/>
        <v>0</v>
      </c>
      <c r="BN43" s="184">
        <f t="shared" si="13"/>
        <v>0</v>
      </c>
      <c r="BO43" s="124">
        <f>SUMSQ(AY27,AZ28,BA29,BB30,BC31,BD32,BE33,BF34,BG35,BH36,BI37,BJ38,BK39,BL40,BM41,BN42)</f>
        <v>0</v>
      </c>
      <c r="BP43" s="125">
        <f>SUMSQ(AY35,AZ36,BA37,BB38,BC39,BD40,BE41,BF42,BG27,BH28,BI29,BJ30,BK31,BL32,BM33,BN34)</f>
        <v>0</v>
      </c>
      <c r="BQ43" s="52"/>
      <c r="BR43" s="126"/>
      <c r="BS43" s="126"/>
      <c r="BT43" s="126"/>
      <c r="BU43" s="126"/>
      <c r="BV43" s="126"/>
      <c r="BW43" s="126"/>
      <c r="BX43" s="126"/>
      <c r="BY43" s="126"/>
      <c r="BZ43" s="126"/>
      <c r="CA43" s="126"/>
      <c r="CB43" s="126"/>
      <c r="CC43" s="126"/>
      <c r="CD43" s="126"/>
      <c r="CE43" s="126"/>
      <c r="CF43" s="126"/>
      <c r="CG43" s="126"/>
      <c r="CH43" s="32"/>
      <c r="CI43" s="115"/>
      <c r="CJ43" s="144"/>
      <c r="CK43" s="109"/>
      <c r="CL43" s="58"/>
      <c r="CM43" s="183">
        <f>SUMSQ(CM27:CM42)</f>
        <v>0</v>
      </c>
      <c r="CN43" s="184">
        <f t="shared" ref="CN43:DB43" si="14">SUMSQ(CN27:CN42)</f>
        <v>0</v>
      </c>
      <c r="CO43" s="184">
        <f t="shared" si="14"/>
        <v>0</v>
      </c>
      <c r="CP43" s="184">
        <f t="shared" si="14"/>
        <v>0</v>
      </c>
      <c r="CQ43" s="184">
        <f t="shared" si="14"/>
        <v>0</v>
      </c>
      <c r="CR43" s="184">
        <f t="shared" si="14"/>
        <v>0</v>
      </c>
      <c r="CS43" s="184">
        <f t="shared" si="14"/>
        <v>0</v>
      </c>
      <c r="CT43" s="184">
        <f t="shared" si="14"/>
        <v>0</v>
      </c>
      <c r="CU43" s="184">
        <f t="shared" si="14"/>
        <v>0</v>
      </c>
      <c r="CV43" s="184">
        <f t="shared" si="14"/>
        <v>0</v>
      </c>
      <c r="CW43" s="184">
        <f t="shared" si="14"/>
        <v>0</v>
      </c>
      <c r="CX43" s="184">
        <f t="shared" si="14"/>
        <v>0</v>
      </c>
      <c r="CY43" s="184">
        <f t="shared" si="14"/>
        <v>0</v>
      </c>
      <c r="CZ43" s="184">
        <f t="shared" si="14"/>
        <v>0</v>
      </c>
      <c r="DA43" s="184">
        <f t="shared" si="14"/>
        <v>0</v>
      </c>
      <c r="DB43" s="184">
        <f t="shared" si="14"/>
        <v>0</v>
      </c>
      <c r="DC43" s="124">
        <f>SUMSQ(CM27,CN28,CO29,CP30,CQ31,CR32,CS33,CT34,CU35,CV36,CW37,CX38,CY39,CZ40,DA41,DB42)</f>
        <v>0</v>
      </c>
      <c r="DD43" s="125">
        <f>SUMSQ(CM35,CN36,CO37,CP38,CQ39,CR40,CS41,CT42,CU27,CV28,CW29,CX30,CY31,CZ32,DA33,DB34)</f>
        <v>0</v>
      </c>
      <c r="DE43" s="52"/>
      <c r="DF43" s="126"/>
      <c r="DG43" s="126"/>
      <c r="DH43" s="126"/>
      <c r="DI43" s="126"/>
      <c r="DJ43" s="126"/>
      <c r="DK43" s="126"/>
      <c r="DL43" s="126"/>
      <c r="DM43" s="126"/>
      <c r="DN43" s="126"/>
      <c r="DO43" s="126"/>
      <c r="DP43" s="126"/>
      <c r="DQ43" s="126"/>
      <c r="DR43" s="126"/>
      <c r="DS43" s="126"/>
      <c r="DT43" s="126"/>
      <c r="DU43" s="126"/>
      <c r="DV43" s="32"/>
      <c r="DW43" s="115"/>
      <c r="DY43" s="109"/>
      <c r="DZ43" s="58"/>
      <c r="EA43" s="183">
        <f t="shared" ref="EA43:EP43" si="15">SUMSQ(EA27:EA42)</f>
        <v>0</v>
      </c>
      <c r="EB43" s="184">
        <f t="shared" si="15"/>
        <v>0</v>
      </c>
      <c r="EC43" s="184">
        <f t="shared" si="15"/>
        <v>0</v>
      </c>
      <c r="ED43" s="184">
        <f t="shared" si="15"/>
        <v>0</v>
      </c>
      <c r="EE43" s="184">
        <f t="shared" si="15"/>
        <v>0</v>
      </c>
      <c r="EF43" s="184">
        <f t="shared" si="15"/>
        <v>0</v>
      </c>
      <c r="EG43" s="184">
        <f t="shared" si="15"/>
        <v>0</v>
      </c>
      <c r="EH43" s="184">
        <f t="shared" si="15"/>
        <v>0</v>
      </c>
      <c r="EI43" s="184">
        <f t="shared" si="15"/>
        <v>0</v>
      </c>
      <c r="EJ43" s="184">
        <f t="shared" si="15"/>
        <v>0</v>
      </c>
      <c r="EK43" s="184">
        <f t="shared" si="15"/>
        <v>0</v>
      </c>
      <c r="EL43" s="184">
        <f t="shared" si="15"/>
        <v>0</v>
      </c>
      <c r="EM43" s="184">
        <f t="shared" si="15"/>
        <v>0</v>
      </c>
      <c r="EN43" s="184">
        <f t="shared" si="15"/>
        <v>0</v>
      </c>
      <c r="EO43" s="184">
        <f t="shared" si="15"/>
        <v>0</v>
      </c>
      <c r="EP43" s="184">
        <f t="shared" si="15"/>
        <v>0</v>
      </c>
      <c r="EQ43" s="124">
        <f>SUMSQ(EA27,EB28,EC29,ED30,EE31,EF32,EG33,EH34,EI35,EJ36,EK37,EL38,EM39,EN40,EO41,EP42)</f>
        <v>0</v>
      </c>
      <c r="ER43" s="125">
        <f>SUMSQ(EA35,EB36,EC37,ED38,EE39,EF40,EG41,EH42,EI27,EJ28,EK29,EL30,EM31,EN32,EO33,EP34)</f>
        <v>0</v>
      </c>
      <c r="ES43" s="52"/>
      <c r="ET43" s="126"/>
      <c r="EU43" s="126"/>
      <c r="EV43" s="126"/>
      <c r="EW43" s="126"/>
      <c r="EX43" s="126"/>
      <c r="EY43" s="126"/>
      <c r="EZ43" s="126"/>
      <c r="FA43" s="126"/>
      <c r="FB43" s="126"/>
      <c r="FC43" s="126"/>
      <c r="FD43" s="126"/>
      <c r="FE43" s="126"/>
      <c r="FF43" s="126"/>
      <c r="FG43" s="126"/>
      <c r="FH43" s="126"/>
      <c r="FI43" s="126"/>
      <c r="FJ43" s="32"/>
      <c r="FK43" s="115"/>
    </row>
    <row r="44" spans="1:167" ht="13.5" thickBot="1" x14ac:dyDescent="0.25">
      <c r="A44" s="32"/>
      <c r="B44" s="32"/>
      <c r="C44" s="32"/>
      <c r="D44" s="106" t="s">
        <v>234</v>
      </c>
      <c r="E44" s="107" t="s">
        <v>207</v>
      </c>
      <c r="F44" s="108">
        <f>B4+(30*B6)</f>
        <v>31</v>
      </c>
      <c r="G44" s="104"/>
      <c r="H44" s="43"/>
      <c r="I44" s="109"/>
      <c r="J44" s="58"/>
      <c r="K44" s="185">
        <f>K27^3+L27^3+M27^3+N27^3+K28^3+L28^3+M28^3+N28^3+K29^3+L29^3+M29^3+N29^3+K30^3+L30^3+M30^3+N30^3</f>
        <v>0</v>
      </c>
      <c r="L44" s="186">
        <f>K31^3+L31^3+M31^3+N31^3+K32^3+L32^3+M32^3+N32^3+K33^3+L33^3+M33^3+N33^3+K34^3+L34^3+M34^3+N34^3</f>
        <v>0</v>
      </c>
      <c r="M44" s="186">
        <f>K35^3+L35^3+M35^3+N35^3+K36^3+L36^3+M36^3+N36^3+K37^3+L37^3+M37^3+N37^3+K38^3+L38^3+M38^3+N38^3</f>
        <v>0</v>
      </c>
      <c r="N44" s="186">
        <f>K39^3+L39^3+M39^3+N39^3+K40^3+L40^3+M40^3+N40^3+K41^3+L41^3+M41^3+N41^3+K42^3+L42^3+M42^3+N42^3</f>
        <v>0</v>
      </c>
      <c r="O44" s="186">
        <f>O27^3+P27^3+Q27^3+R27^3+O28^3+P28^3+Q28^3+R28^3+O29^3+P29^3+Q29^3+R29^3+O30^3+P30^3+Q30^3+R30^3</f>
        <v>0</v>
      </c>
      <c r="P44" s="186">
        <f>O31^3+P31^3+Q31^3+R31^3+O32^3+P32^3+Q32^3+R32^3+O33^3+P33^3+Q33^3+R33^3+O34^3+P34^3+Q34^3+R34^3</f>
        <v>0</v>
      </c>
      <c r="Q44" s="186">
        <f>O35^3+P35^3+Q35^3+R35^3+O36^3+P36^3+Q36^3+R36^3+O37^3+P37^3+Q37^3+R37^3+O38^3+P38^3+Q38^3+R38^3</f>
        <v>0</v>
      </c>
      <c r="R44" s="186">
        <f>O39^3+P39^3+Q39^3+R39^3+O40^3+P40^3+Q40^3+R40^3+O41^3+P41^3+Q41^3+R41^3+O42^3+P42^3+Q42^3+R42^3</f>
        <v>0</v>
      </c>
      <c r="S44" s="186">
        <f>S27^3+T27^3+U27^3+V27^3+S28^3+T28^3+U28^3+V28^3+S29^3+T29^3+U29^3+V29^3+S30^3+T30^3+U30^3+V30^3</f>
        <v>0</v>
      </c>
      <c r="T44" s="186">
        <f>S31^3+T31^3+U31^3+V31^3+S32^3+T32^3+U32^3+V32^3+S33^3+T33^3+U33^3+V33^3+S34^3+T34^3+U34^3+V34^3</f>
        <v>0</v>
      </c>
      <c r="U44" s="186">
        <f>S35^3+T35^3+U35^3+V35^3+S36^3+T36^3+U36^3+V36^3+S37^3+T37^3+U37^3+V37^3+S38^3+T38^3+U38^3+V38^3</f>
        <v>0</v>
      </c>
      <c r="V44" s="186">
        <f>S39^3+T39^3+U39^3+V39^3+S40^3+T40^3+U40^3+V40^3+S41^3+T41^3+U41^3+V41^3+S42^3+T42^3+U42^3+V42^3</f>
        <v>0</v>
      </c>
      <c r="W44" s="186">
        <f>W27^3+X27^3+Y27^3+Z27^3+W28^3+X28^3+Y28^3+Z28^3+W29^3+X29^3+Y29^3+Z29^3+W30^3+X30^3+Y30^3+Z30^3</f>
        <v>0</v>
      </c>
      <c r="X44" s="186">
        <f>W31^3+X31^3+Y31^3+Z31^3+W32^3+X32^3+Y32^3+Z32^3+W33^3+X33^3+Y33^3+Z33^3+W34^3+X34^3+Y34^3+Z34^3</f>
        <v>0</v>
      </c>
      <c r="Y44" s="186">
        <f>W35^3+X35^3+Y35^3+Z35^3+W36^3+X36^3+Y36^3+Z36^3+W37^3+X37^3+Y37^3+Z37^3+W38^3+X38^3+Y38^3+Z38^3</f>
        <v>0</v>
      </c>
      <c r="Z44" s="186">
        <f>W39^3+X39^3+Y39^3+Z39^3+W40^3+X40^3+Y40^3+Z40^3+W41^3+X41^3+Y41^3+Z41^3+W42^3+X42^3+Y42^3+Z42^3</f>
        <v>0</v>
      </c>
      <c r="AA44" s="129">
        <f>SUMSQ(K42,L41,M40,N39,O38,P37,Q36,R35,S34,T33,U32,V31,W30,X29,Y28,DB3,Z27)</f>
        <v>0</v>
      </c>
      <c r="AB44" s="130">
        <f>SUMSQ(K34,L33,M32,N31,O30,P29,Q28,R27,S42,T41,U40,V39,W38,X37,Y36,Z35)</f>
        <v>0</v>
      </c>
      <c r="AC44" s="32"/>
      <c r="AD44" s="131"/>
      <c r="AE44" s="131"/>
      <c r="AF44" s="131"/>
      <c r="AG44" s="131"/>
      <c r="AH44" s="131"/>
      <c r="AI44" s="131"/>
      <c r="AJ44" s="131"/>
      <c r="AK44" s="131"/>
      <c r="AL44" s="131"/>
      <c r="AM44" s="131"/>
      <c r="AN44" s="131"/>
      <c r="AO44" s="131"/>
      <c r="AP44" s="131"/>
      <c r="AQ44" s="131"/>
      <c r="AR44" s="131"/>
      <c r="AS44" s="131"/>
      <c r="AT44" s="32"/>
      <c r="AU44" s="115"/>
      <c r="AW44" s="109"/>
      <c r="AX44" s="58"/>
      <c r="AY44" s="185">
        <f>AY27^3+AZ27^3+BA27^3+BB27^3+AY28^3+AZ28^3+BA28^3+BB28^3+AY29^3+AZ29^3+BA29^3+BB29^3+AY30^3+AZ30^3+BA30^3+BB30^3</f>
        <v>0</v>
      </c>
      <c r="AZ44" s="186">
        <f>AY31^3+AZ31^3+BA31^3+BB31^3+AY32^3+AZ32^3+BA32^3+BB32^3+AY33^3+AZ33^3+BA33^3+BB33^3+AY34^3+AZ34^3+BA34^3+BB34^3</f>
        <v>0</v>
      </c>
      <c r="BA44" s="186">
        <f>AY35^3+AZ35^3+BA35^3+BB35^3+AY36^3+AZ36^3+BA36^3+BB36^3+AY37^3+AZ37^3+BA37^3+BB37^3+AY38^3+AZ38^3+BA38^3+BB38^3</f>
        <v>0</v>
      </c>
      <c r="BB44" s="186">
        <f>AY39^3+AZ39^3+BA39^3+BB39^3+AY40^3+AZ40^3+BA40^3+BB40^3+AY41^3+AZ41^3+BA41^3+BB41^3+AY42^3+AZ42^3+BA42^3+BB42^3</f>
        <v>0</v>
      </c>
      <c r="BC44" s="186">
        <f>BC27^3+BD27^3+BE27^3+BF27^3+BC28^3+BD28^3+BE28^3+BF28^3+BC29^3+BD29^3+BE29^3+BF29^3+BC30^3+BD30^3+BE30^3+BF30^3</f>
        <v>0</v>
      </c>
      <c r="BD44" s="186">
        <f>BC31^3+BD31^3+BE31^3+BF31^3+BC32^3+BD32^3+BE32^3+BF32^3+BC33^3+BD33^3+BE33^3+BF33^3+BC34^3+BD34^3+BE34^3+BF34^3</f>
        <v>0</v>
      </c>
      <c r="BE44" s="186">
        <f>BC35^3+BD35^3+BE35^3+BF35^3+BC36^3+BD36^3+BE36^3+BF36^3+BC37^3+BD37^3+BE37^3+BF37^3+BC38^3+BD38^3+BE38^3+BF38^3</f>
        <v>0</v>
      </c>
      <c r="BF44" s="186">
        <f>BC39^3+BD39^3+BE39^3+BF39^3+BC40^3+BD40^3+BE40^3+BF40^3+BC41^3+BD41^3+BE41^3+BF41^3+BC42^3+BD42^3+BE42^3+BF42^3</f>
        <v>0</v>
      </c>
      <c r="BG44" s="186">
        <f>BG27^3+BH27^3+BI27^3+BJ27^3+BG28^3+BH28^3+BI28^3+BJ28^3+BG29^3+BH29^3+BI29^3+BJ29^3+BG30^3+BH30^3+BI30^3+BJ30^3</f>
        <v>0</v>
      </c>
      <c r="BH44" s="186">
        <f>BG31^3+BH31^3+BI31^3+BJ31^3+BG32^3+BH32^3+BI32^3+BJ32^3+BG33^3+BH33^3+BI33^3+BJ33^3+BG34^3+BH34^3+BI34^3+BJ34^3</f>
        <v>0</v>
      </c>
      <c r="BI44" s="186">
        <f>BG35^3+BH35^3+BI35^3+BJ35^3+BG36^3+BH36^3+BI36^3+BJ36^3+BG37^3+BH37^3+BI37^3+BJ37^3+BG38^3+BH38^3+BI38^3+BJ38^3</f>
        <v>0</v>
      </c>
      <c r="BJ44" s="186">
        <f>BG39^3+BH39^3+BI39^3+BJ39^3+BG40^3+BH40^3+BI40^3+BJ40^3+BG41^3+BH41^3+BI41^3+BJ41^3+BG42^3+BH42^3+BI42^3+BJ42^3</f>
        <v>0</v>
      </c>
      <c r="BK44" s="186">
        <f>BK27^3+BL27^3+BM27^3+BN27^3+BK28^3+BL28^3+BM28^3+BN28^3+BK29^3+BL29^3+BM29^3+BN29^3+BK30^3+BL30^3+BM30^3+BN30^3</f>
        <v>0</v>
      </c>
      <c r="BL44" s="186">
        <f>BK31^3+BL31^3+BM31^3+BN31^3+BK32^3+BL32^3+BM32^3+BN32^3+BK33^3+BL33^3+BM33^3+BN33^3+BK34^3+BL34^3+BM34^3+BN34^3</f>
        <v>0</v>
      </c>
      <c r="BM44" s="186">
        <f>BK35^3+BL35^3+BM35^3+BN35^3+BK36^3+BL36^3+BM36^3+BN36^3+BK37^3+BL37^3+BM37^3+BN37^3+BK38^3+BL38^3+BM38^3+BN38^3</f>
        <v>0</v>
      </c>
      <c r="BN44" s="186">
        <f>BK39^3+BL39^3+BM39^3+BN39^3+BK40^3+BL40^3+BM40^3+BN40^3+BK41^3+BL41^3+BM41^3+BN41^3+BK42^3+BL42^3+BM42^3+BN42^3</f>
        <v>0</v>
      </c>
      <c r="BO44" s="129">
        <f>SUMSQ(AY42,AZ41,BA40,BB39,BC38,BD37,BE36,BF35,BG34,BH33,BI32,BJ31,BK30,BL29,BM28,EP26,BN27)</f>
        <v>0</v>
      </c>
      <c r="BP44" s="130">
        <f>SUMSQ(AY34,AZ33,BA32,BB31,BC30,BD29,BE28,BF27,BG42,BH41,BI40,BJ39,BK38,BL37,BM36,BN35)</f>
        <v>0</v>
      </c>
      <c r="BQ44" s="32"/>
      <c r="BR44" s="131"/>
      <c r="BS44" s="131"/>
      <c r="BT44" s="131"/>
      <c r="BU44" s="131"/>
      <c r="BV44" s="131"/>
      <c r="BW44" s="131"/>
      <c r="BX44" s="131"/>
      <c r="BY44" s="131"/>
      <c r="BZ44" s="131"/>
      <c r="CA44" s="131"/>
      <c r="CB44" s="131"/>
      <c r="CC44" s="131"/>
      <c r="CD44" s="131"/>
      <c r="CE44" s="131"/>
      <c r="CF44" s="131"/>
      <c r="CG44" s="131"/>
      <c r="CH44" s="32"/>
      <c r="CI44" s="115"/>
      <c r="CJ44" s="144"/>
      <c r="CK44" s="109"/>
      <c r="CL44" s="58"/>
      <c r="CM44" s="185">
        <f>CM27^3+CN27^3+CO27^3+CP27^3+CM28^3+CN28^3+CO28^3+CP28^3+CM29^3+CN29^3+CO29^3+CP29^3+CM30^3+CN30^3+CO30^3+CP30^3</f>
        <v>0</v>
      </c>
      <c r="CN44" s="186">
        <f>CM31^3+CN31^3+CO31^3+CP31^3+CM32^3+CN32^3+CO32^3+CP32^3+CM33^3+CN33^3+CO33^3+CP33^3+CM34^3+CN34^3+CO34^3+CP34^3</f>
        <v>0</v>
      </c>
      <c r="CO44" s="186">
        <f>CM35^3+CN35^3+CO35^3+CP35^3+CM36^3+CN36^3+CO36^3+CP36^3+CM37^3+CN37^3+CO37^3+CP37^3+CM38^3+CN38^3+CO38^3+CP38^3</f>
        <v>0</v>
      </c>
      <c r="CP44" s="186">
        <f>CM39^3+CN39^3+CO39^3+CP39^3+CM40^3+CN40^3+CO40^3+CP40^3+CM41^3+CN41^3+CO41^3+CP41^3+CM42^3+CN42^3+CO42^3+CP42^3</f>
        <v>0</v>
      </c>
      <c r="CQ44" s="186">
        <f>CQ27^3+CR27^3+CS27^3+CT27^3+CQ28^3+CR28^3+CS28^3+CT28^3+CQ29^3+CR29^3+CS29^3+CT29^3+CQ30^3+CR30^3+CS30^3+CT30^3</f>
        <v>0</v>
      </c>
      <c r="CR44" s="186">
        <f>CQ31^3+CR31^3+CS31^3+CT31^3+CQ32^3+CR32^3+CS32^3+CT32^3+CQ33^3+CR33^3+CS33^3+CT33^3+CQ34^3+CR34^3+CS34^3+CT34^3</f>
        <v>0</v>
      </c>
      <c r="CS44" s="186">
        <f>CQ35^3+CR35^3+CS35^3+CT35^3+CQ36^3+CR36^3+CS36^3+CT36^3+CQ37^3+CR37^3+CS37^3+CT37^3+CQ38^3+CR38^3+CS38^3+CT38^3</f>
        <v>0</v>
      </c>
      <c r="CT44" s="186">
        <f>CQ39^3+CR39^3+CS39^3+CT39^3+CQ40^3+CR40^3+CS40^3+CT40^3+CQ41^3+CR41^3+CS41^3+CT41^3+CQ42^3+CR42^3+CS42^3+CT42^3</f>
        <v>0</v>
      </c>
      <c r="CU44" s="186">
        <f>CU27^3+CV27^3+CW27^3+CX27^3+CU28^3+CV28^3+CW28^3+CX28^3+CU29^3+CV29^3+CW29^3+CX29^3+CU30^3+CV30^3+CW30^3+CX30^3</f>
        <v>0</v>
      </c>
      <c r="CV44" s="186">
        <f>CU31^3+CV31^3+CW31^3+CX31^3+CU32^3+CV32^3+CW32^3+CX32^3+CU33^3+CV33^3+CW33^3+CX33^3+CU34^3+CV34^3+CW34^3+CX34^3</f>
        <v>0</v>
      </c>
      <c r="CW44" s="186">
        <f>CU35^3+CV35^3+CW35^3+CX35^3+CU36^3+CV36^3+CW36^3+CX36^3+CU37^3+CV37^3+CW37^3+CX37^3+CU38^3+CV38^3+CW38^3+CX38^3</f>
        <v>0</v>
      </c>
      <c r="CX44" s="186">
        <f>CU39^3+CV39^3+CW39^3+CX39^3+CU40^3+CV40^3+CW40^3+CX40^3+CU41^3+CV41^3+CW41^3+CX41^3+CU42^3+CV42^3+CW42^3+CX42^3</f>
        <v>0</v>
      </c>
      <c r="CY44" s="186">
        <f>CY27^3+CZ27^3+DA27^3+DB27^3+CY28^3+CZ28^3+DA28^3+DB28^3+CY29^3+CZ29^3+DA29^3+DB29^3+CY30^3+CZ30^3+DA30^3+DB30^3</f>
        <v>0</v>
      </c>
      <c r="CZ44" s="186">
        <f>CY31^3+CZ31^3+DA31^3+DB31^3+CY32^3+CZ32^3+DA32^3+DB32^3+CY33^3+CZ33^3+DA33^3+DB33^3+CY34^3+CZ34^3+DA34^3+DB34^3</f>
        <v>0</v>
      </c>
      <c r="DA44" s="186">
        <f>CY35^3+CZ35^3+DA35^3+DB35^3+CY36^3+CZ36^3+DA36^3+DB36^3+CY37^3+CZ37^3+DA37^3+DB37^3+CY38^3+CZ38^3+DA38^3+DB38^3</f>
        <v>0</v>
      </c>
      <c r="DB44" s="186">
        <f>CY39^3+CZ39^3+DA39^3+DB39^3+CY40^3+CZ40^3+DA40^3+DB40^3+CY41^3+CZ41^3+DA41^3+DB41^3+CY42^3+CZ42^3+DA42^3+DB42^3</f>
        <v>0</v>
      </c>
      <c r="DC44" s="129">
        <f>SUMSQ(CM42,CN41,CO40,CP39,CQ38,CR37,CS36,CT35,CU34,CV33,CW32,CX31,CY30,CZ29,DA28,Z210,DB27)</f>
        <v>0</v>
      </c>
      <c r="DD44" s="130">
        <f>SUMSQ(CM34,CN33,CO32,CP31,CQ30,CR29,CS28,CT27,CU42,CV41,CW40,CX39,CY38,CZ37,DA36,DB35)</f>
        <v>0</v>
      </c>
      <c r="DE44" s="32"/>
      <c r="DF44" s="131"/>
      <c r="DG44" s="131"/>
      <c r="DH44" s="131"/>
      <c r="DI44" s="131"/>
      <c r="DJ44" s="131"/>
      <c r="DK44" s="131"/>
      <c r="DL44" s="131"/>
      <c r="DM44" s="131"/>
      <c r="DN44" s="131"/>
      <c r="DO44" s="131"/>
      <c r="DP44" s="131"/>
      <c r="DQ44" s="131"/>
      <c r="DR44" s="131"/>
      <c r="DS44" s="131"/>
      <c r="DT44" s="131"/>
      <c r="DU44" s="131"/>
      <c r="DV44" s="32"/>
      <c r="DW44" s="115"/>
      <c r="DY44" s="109"/>
      <c r="DZ44" s="58"/>
      <c r="EA44" s="185">
        <f>EA27^3+EB27^3+EC27^3+ED27^3+EA28^3+EB28^3+EC28^3+ED28^3+EA29^3+EB29^3+EC29^3+ED29^3+EA30^3+EB30^3+EC30^3+ED30^3</f>
        <v>0</v>
      </c>
      <c r="EB44" s="186">
        <f>EA31^3+EB31^3+EC31^3+ED31^3+EA32^3+EB32^3+EC32^3+ED32^3+EA33^3+EB33^3+EC33^3+ED33^3+EA34^3+EB34^3+EC34^3+ED34^3</f>
        <v>0</v>
      </c>
      <c r="EC44" s="186">
        <f>EA35^3+EB35^3+EC35^3+ED35^3+EA36^3+EB36^3+EC36^3+ED36^3+EA37^3+EB37^3+EC37^3+ED37^3+EA38^3+EB38^3+EC38^3+ED38^3</f>
        <v>0</v>
      </c>
      <c r="ED44" s="186">
        <f>EA39^3+EB39^3+EC39^3+ED39^3+EA40^3+EB40^3+EC40^3+ED40^3+EA41^3+EB41^3+EC41^3+ED41^3+EA42^3+EB42^3+EC42^3+ED42^3</f>
        <v>0</v>
      </c>
      <c r="EE44" s="186">
        <f>EE27^3+EF27^3+EG27^3+EH27^3+EE28^3+EF28^3+EG28^3+EH28^3+EE29^3+EF29^3+EG29^3+EH29^3+EE30^3+EF30^3+EG30^3+EH30^3</f>
        <v>0</v>
      </c>
      <c r="EF44" s="186">
        <f>EE31^3+EF31^3+EG31^3+EH31^3+EE32^3+EF32^3+EG32^3+EH32^3+EE33^3+EF33^3+EG33^3+EH33^3+EE34^3+EF34^3+EG34^3+EH34^3</f>
        <v>0</v>
      </c>
      <c r="EG44" s="186">
        <f>EE35^3+EF35^3+EG35^3+EH35^3+EE36^3+EF36^3+EG36^3+EH36^3+EE37^3+EF37^3+EG37^3+EH37^3+EE38^3+EF38^3+EG38^3+EH38^3</f>
        <v>0</v>
      </c>
      <c r="EH44" s="186">
        <f>EE39^3+EF39^3+EG39^3+EH39^3+EE40^3+EF40^3+EG40^3+EH40^3+EE41^3+EF41^3+EG41^3+EH41^3+EE42^3+EF42^3+EG42^3+EH42^3</f>
        <v>0</v>
      </c>
      <c r="EI44" s="186">
        <f>EI27^3+EJ27^3+EK27^3+EL27^3+EI28^3+EJ28^3+EK28^3+EL28^3+EI29^3+EJ29^3+EK29^3+EL29^3+EI30^3+EJ30^3+EK30^3+EL30^3</f>
        <v>0</v>
      </c>
      <c r="EJ44" s="186">
        <f>EI31^3+EJ31^3+EK31^3+EL31^3+EI32^3+EJ32^3+EK32^3+EL32^3+EI33^3+EJ33^3+EK33^3+EL33^3+EI34^3+EJ34^3+EK34^3+EL34^3</f>
        <v>0</v>
      </c>
      <c r="EK44" s="186">
        <f>EI35^3+EJ35^3+EK35^3+EL35^3+EI36^3+EJ36^3+EK36^3+EL36^3+EI37^3+EJ37^3+EK37^3+EL37^3+EI38^3+EJ38^3+EK38^3+EL38^3</f>
        <v>0</v>
      </c>
      <c r="EL44" s="186">
        <f>EI39^3+EJ39^3+EK39^3+EL39^3+EI40^3+EJ40^3+EK40^3+EL40^3+EI41^3+EJ41^3+EK41^3+EL41^3+EI42^3+EJ42^3+EK42^3+EL42^3</f>
        <v>0</v>
      </c>
      <c r="EM44" s="186">
        <f>EM27^3+EN27^3+EO27^3+EP27^3+EM28^3+EN28^3+EO28^3+EP28^3+EM29^3+EN29^3+EO29^3+EP29^3+EM30^3+EN30^3+EO30^3+EP30^3</f>
        <v>0</v>
      </c>
      <c r="EN44" s="186">
        <f>EM31^3+EN31^3+EO31^3+EP31^3+EM32^3+EN32^3+EO32^3+EP32^3+EM33^3+EN33^3+EO33^3+EP33^3+EM34^3+EN34^3+EO34^3+EP34^3</f>
        <v>0</v>
      </c>
      <c r="EO44" s="186">
        <f>EM35^3+EN35^3+EO35^3+EP35^3+EM36^3+EN36^3+EO36^3+EP36^3+EM37^3+EN37^3+EO37^3+EP37^3+EM38^3+EN38^3+EO38^3+EP38^3</f>
        <v>0</v>
      </c>
      <c r="EP44" s="186">
        <f>EM39^3+EN39^3+EO39^3+EP39^3+EM40^3+EN40^3+EO40^3+EP40^3+EM41^3+EN41^3+EO41^3+EP41^3+EM42^3+EN42^3+EO42^3+EP42^3</f>
        <v>0</v>
      </c>
      <c r="EQ44" s="129">
        <f>SUMSQ(EA42,EB41,EC40,ED39,EE38,EF37,EG36,EH35,EI34,EJ33,EK32,EL31,EM30,EN29,EO28,EP27)</f>
        <v>0</v>
      </c>
      <c r="ER44" s="130">
        <f>SUMSQ(EA34,EB33,EC32,ED31,EE30,EF29,EG28,EH27,EI42,EJ41,EK40,EL39,EM38,EN37,EO36,EP35)</f>
        <v>0</v>
      </c>
      <c r="ES44" s="32"/>
      <c r="ET44" s="131"/>
      <c r="EU44" s="131"/>
      <c r="EV44" s="131"/>
      <c r="EW44" s="131"/>
      <c r="EX44" s="131"/>
      <c r="EY44" s="131"/>
      <c r="EZ44" s="131"/>
      <c r="FA44" s="131"/>
      <c r="FB44" s="131"/>
      <c r="FC44" s="131"/>
      <c r="FD44" s="131"/>
      <c r="FE44" s="131"/>
      <c r="FF44" s="131"/>
      <c r="FG44" s="131"/>
      <c r="FH44" s="131"/>
      <c r="FI44" s="131"/>
      <c r="FJ44" s="32"/>
      <c r="FK44" s="115"/>
    </row>
    <row r="45" spans="1:167" ht="13.5" thickBot="1" x14ac:dyDescent="0.25">
      <c r="A45" s="32"/>
      <c r="B45" s="32"/>
      <c r="C45" s="32"/>
      <c r="D45" s="106" t="s">
        <v>125</v>
      </c>
      <c r="E45" s="107" t="s">
        <v>207</v>
      </c>
      <c r="F45" s="108">
        <f>B4+(31*B6)</f>
        <v>32</v>
      </c>
      <c r="G45" s="104"/>
      <c r="H45" s="43"/>
      <c r="I45" s="109"/>
      <c r="J45" s="58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137"/>
      <c r="AB45" s="137"/>
      <c r="AC45" s="32" t="s">
        <v>0</v>
      </c>
      <c r="AD45" s="135"/>
      <c r="AE45" s="135"/>
      <c r="AF45" s="135"/>
      <c r="AG45" s="135"/>
      <c r="AH45" s="135"/>
      <c r="AI45" s="135"/>
      <c r="AJ45" s="135"/>
      <c r="AK45" s="135"/>
      <c r="AL45" s="135"/>
      <c r="AM45" s="135"/>
      <c r="AN45" s="135"/>
      <c r="AO45" s="135"/>
      <c r="AP45" s="135"/>
      <c r="AQ45" s="135"/>
      <c r="AR45" s="135"/>
      <c r="AS45" s="135"/>
      <c r="AT45" s="32"/>
      <c r="AU45" s="115"/>
      <c r="AW45" s="109"/>
      <c r="AX45" s="58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  <c r="BN45" s="46"/>
      <c r="BO45" s="137"/>
      <c r="BP45" s="137"/>
      <c r="BQ45" s="32" t="s">
        <v>0</v>
      </c>
      <c r="BR45" s="135"/>
      <c r="BS45" s="135"/>
      <c r="BT45" s="135"/>
      <c r="BU45" s="135"/>
      <c r="BV45" s="135"/>
      <c r="BW45" s="135"/>
      <c r="BX45" s="135"/>
      <c r="BY45" s="135"/>
      <c r="BZ45" s="135"/>
      <c r="CA45" s="135"/>
      <c r="CB45" s="135"/>
      <c r="CC45" s="135"/>
      <c r="CD45" s="135"/>
      <c r="CE45" s="135"/>
      <c r="CF45" s="135"/>
      <c r="CG45" s="135"/>
      <c r="CH45" s="32"/>
      <c r="CI45" s="115"/>
      <c r="CJ45" s="144"/>
      <c r="CK45" s="109"/>
      <c r="CL45" s="58"/>
      <c r="CM45" s="46"/>
      <c r="CN45" s="46"/>
      <c r="CO45" s="46"/>
      <c r="CP45" s="46"/>
      <c r="CQ45" s="46"/>
      <c r="CR45" s="46"/>
      <c r="CS45" s="46"/>
      <c r="CT45" s="46"/>
      <c r="CU45" s="46"/>
      <c r="CV45" s="46"/>
      <c r="CW45" s="46"/>
      <c r="CX45" s="46"/>
      <c r="CY45" s="46"/>
      <c r="CZ45" s="46"/>
      <c r="DA45" s="46"/>
      <c r="DB45" s="46"/>
      <c r="DC45" s="137"/>
      <c r="DD45" s="137"/>
      <c r="DE45" s="32" t="s">
        <v>0</v>
      </c>
      <c r="DF45" s="135"/>
      <c r="DG45" s="135"/>
      <c r="DH45" s="135"/>
      <c r="DI45" s="135"/>
      <c r="DJ45" s="135"/>
      <c r="DK45" s="135"/>
      <c r="DL45" s="135"/>
      <c r="DM45" s="135"/>
      <c r="DN45" s="135"/>
      <c r="DO45" s="135"/>
      <c r="DP45" s="135"/>
      <c r="DQ45" s="135"/>
      <c r="DR45" s="135"/>
      <c r="DS45" s="135"/>
      <c r="DT45" s="135"/>
      <c r="DU45" s="135"/>
      <c r="DV45" s="32"/>
      <c r="DW45" s="115"/>
      <c r="DY45" s="109"/>
      <c r="DZ45" s="58"/>
      <c r="EA45" s="46"/>
      <c r="EB45" s="46"/>
      <c r="EC45" s="46"/>
      <c r="ED45" s="46"/>
      <c r="EE45" s="46"/>
      <c r="EF45" s="46"/>
      <c r="EG45" s="46"/>
      <c r="EH45" s="46"/>
      <c r="EI45" s="46"/>
      <c r="EJ45" s="46"/>
      <c r="EK45" s="46"/>
      <c r="EL45" s="46"/>
      <c r="EM45" s="46"/>
      <c r="EN45" s="46"/>
      <c r="EO45" s="46"/>
      <c r="EP45" s="46"/>
      <c r="EQ45" s="137"/>
      <c r="ER45" s="137"/>
      <c r="ES45" s="32" t="s">
        <v>0</v>
      </c>
      <c r="ET45" s="135"/>
      <c r="EU45" s="135"/>
      <c r="EV45" s="135"/>
      <c r="EW45" s="135"/>
      <c r="EX45" s="135"/>
      <c r="EY45" s="135"/>
      <c r="EZ45" s="135"/>
      <c r="FA45" s="135"/>
      <c r="FB45" s="135"/>
      <c r="FC45" s="135"/>
      <c r="FD45" s="135"/>
      <c r="FE45" s="135"/>
      <c r="FF45" s="135"/>
      <c r="FG45" s="135"/>
      <c r="FH45" s="135"/>
      <c r="FI45" s="135"/>
      <c r="FJ45" s="32"/>
      <c r="FK45" s="115"/>
    </row>
    <row r="46" spans="1:167" ht="14.25" thickTop="1" thickBot="1" x14ac:dyDescent="0.25">
      <c r="A46" s="32"/>
      <c r="B46" s="32"/>
      <c r="C46" s="32"/>
      <c r="D46" s="106" t="s">
        <v>152</v>
      </c>
      <c r="E46" s="107" t="s">
        <v>207</v>
      </c>
      <c r="F46" s="108">
        <f>B4+(32*B6)</f>
        <v>33</v>
      </c>
      <c r="G46" s="104"/>
      <c r="H46" s="43"/>
      <c r="I46" s="138"/>
      <c r="J46" s="142"/>
      <c r="K46" s="143"/>
      <c r="L46" s="143"/>
      <c r="M46" s="143"/>
      <c r="N46" s="143"/>
      <c r="O46" s="143"/>
      <c r="P46" s="143"/>
      <c r="Q46" s="143"/>
      <c r="R46" s="143"/>
      <c r="S46" s="143"/>
      <c r="T46" s="143"/>
      <c r="U46" s="143"/>
      <c r="V46" s="143"/>
      <c r="W46" s="143"/>
      <c r="X46" s="143"/>
      <c r="Y46" s="143"/>
      <c r="Z46" s="143"/>
      <c r="AA46" s="143"/>
      <c r="AB46" s="143"/>
      <c r="AC46" s="143"/>
      <c r="AD46" s="140"/>
      <c r="AE46" s="140"/>
      <c r="AF46" s="140"/>
      <c r="AG46" s="140"/>
      <c r="AH46" s="140"/>
      <c r="AI46" s="140"/>
      <c r="AJ46" s="140"/>
      <c r="AK46" s="140"/>
      <c r="AL46" s="140"/>
      <c r="AM46" s="140"/>
      <c r="AN46" s="140"/>
      <c r="AO46" s="140"/>
      <c r="AP46" s="140"/>
      <c r="AQ46" s="140"/>
      <c r="AR46" s="140"/>
      <c r="AS46" s="140"/>
      <c r="AT46" s="139"/>
      <c r="AU46" s="141" t="s">
        <v>0</v>
      </c>
      <c r="AW46" s="138"/>
      <c r="AX46" s="142"/>
      <c r="AY46" s="143"/>
      <c r="AZ46" s="143"/>
      <c r="BA46" s="143"/>
      <c r="BB46" s="143"/>
      <c r="BC46" s="143"/>
      <c r="BD46" s="143"/>
      <c r="BE46" s="143"/>
      <c r="BF46" s="143"/>
      <c r="BG46" s="143"/>
      <c r="BH46" s="143"/>
      <c r="BI46" s="143"/>
      <c r="BJ46" s="143"/>
      <c r="BK46" s="143"/>
      <c r="BL46" s="143"/>
      <c r="BM46" s="143"/>
      <c r="BN46" s="143"/>
      <c r="BO46" s="143"/>
      <c r="BP46" s="143"/>
      <c r="BQ46" s="143"/>
      <c r="BR46" s="140"/>
      <c r="BS46" s="140"/>
      <c r="BT46" s="140"/>
      <c r="BU46" s="140"/>
      <c r="BV46" s="140"/>
      <c r="BW46" s="140"/>
      <c r="BX46" s="140"/>
      <c r="BY46" s="140"/>
      <c r="BZ46" s="140"/>
      <c r="CA46" s="140"/>
      <c r="CB46" s="140"/>
      <c r="CC46" s="140"/>
      <c r="CD46" s="140"/>
      <c r="CE46" s="140"/>
      <c r="CF46" s="140"/>
      <c r="CG46" s="140"/>
      <c r="CH46" s="139"/>
      <c r="CI46" s="141" t="s">
        <v>0</v>
      </c>
      <c r="CJ46" s="144"/>
      <c r="CK46" s="138"/>
      <c r="CL46" s="143"/>
      <c r="CM46" s="154"/>
      <c r="CN46" s="154"/>
      <c r="CO46" s="154"/>
      <c r="CP46" s="154"/>
      <c r="CQ46" s="154"/>
      <c r="CR46" s="154"/>
      <c r="CS46" s="154"/>
      <c r="CT46" s="154"/>
      <c r="CU46" s="154"/>
      <c r="CV46" s="154"/>
      <c r="CW46" s="154"/>
      <c r="CX46" s="154"/>
      <c r="CY46" s="154"/>
      <c r="CZ46" s="154"/>
      <c r="DA46" s="154"/>
      <c r="DB46" s="154"/>
      <c r="DC46" s="154"/>
      <c r="DD46" s="154"/>
      <c r="DE46" s="154"/>
      <c r="DF46" s="155"/>
      <c r="DG46" s="155"/>
      <c r="DH46" s="155"/>
      <c r="DI46" s="155"/>
      <c r="DJ46" s="155"/>
      <c r="DK46" s="155"/>
      <c r="DL46" s="155"/>
      <c r="DM46" s="155"/>
      <c r="DN46" s="155"/>
      <c r="DO46" s="155"/>
      <c r="DP46" s="155"/>
      <c r="DQ46" s="155"/>
      <c r="DR46" s="155"/>
      <c r="DS46" s="155"/>
      <c r="DT46" s="155"/>
      <c r="DU46" s="155"/>
      <c r="DV46" s="154"/>
      <c r="DW46" s="141"/>
      <c r="DY46" s="138"/>
      <c r="DZ46" s="143"/>
      <c r="EA46" s="154"/>
      <c r="EB46" s="154"/>
      <c r="EC46" s="154"/>
      <c r="ED46" s="154"/>
      <c r="EE46" s="154"/>
      <c r="EF46" s="154"/>
      <c r="EG46" s="154"/>
      <c r="EH46" s="154"/>
      <c r="EI46" s="154"/>
      <c r="EJ46" s="154"/>
      <c r="EK46" s="154"/>
      <c r="EL46" s="154"/>
      <c r="EM46" s="154"/>
      <c r="EN46" s="154" t="s">
        <v>0</v>
      </c>
      <c r="EO46" s="154"/>
      <c r="EP46" s="154"/>
      <c r="EQ46" s="154"/>
      <c r="ER46" s="154"/>
      <c r="ES46" s="154"/>
      <c r="ET46" s="155"/>
      <c r="EU46" s="155"/>
      <c r="EV46" s="155"/>
      <c r="EW46" s="155"/>
      <c r="EX46" s="155"/>
      <c r="EY46" s="155"/>
      <c r="EZ46" s="155"/>
      <c r="FA46" s="155"/>
      <c r="FB46" s="155"/>
      <c r="FC46" s="155"/>
      <c r="FD46" s="155"/>
      <c r="FE46" s="155"/>
      <c r="FF46" s="155"/>
      <c r="FG46" s="155"/>
      <c r="FH46" s="155"/>
      <c r="FI46" s="155"/>
      <c r="FJ46" s="154"/>
      <c r="FK46" s="141"/>
    </row>
    <row r="47" spans="1:167" ht="14.25" thickTop="1" thickBot="1" x14ac:dyDescent="0.25">
      <c r="A47" s="32"/>
      <c r="B47" s="32"/>
      <c r="C47" s="32"/>
      <c r="D47" s="106" t="s">
        <v>58</v>
      </c>
      <c r="E47" s="107" t="s">
        <v>207</v>
      </c>
      <c r="F47" s="108">
        <f>B4+(33*B6)</f>
        <v>34</v>
      </c>
      <c r="G47" s="104"/>
      <c r="H47" s="43"/>
      <c r="T47" s="25" t="s">
        <v>0</v>
      </c>
      <c r="AW47" s="144"/>
      <c r="AX47" s="144"/>
      <c r="AY47" s="144"/>
      <c r="AZ47" s="144"/>
      <c r="BA47" s="144"/>
      <c r="BB47" s="144"/>
      <c r="BC47" s="144"/>
      <c r="BD47" s="144"/>
      <c r="BE47" s="144"/>
      <c r="BF47" s="144"/>
      <c r="BG47" s="144"/>
      <c r="BH47" s="144"/>
      <c r="BI47" s="144"/>
      <c r="BJ47" s="144"/>
      <c r="BK47" s="144"/>
      <c r="BL47" s="144"/>
      <c r="BM47" s="144"/>
      <c r="BN47" s="144"/>
      <c r="BO47" s="144"/>
      <c r="BP47" s="144"/>
      <c r="BQ47" s="144"/>
      <c r="BR47" s="144"/>
      <c r="BS47" s="144"/>
      <c r="BT47" s="144"/>
      <c r="BU47" s="144"/>
      <c r="BV47" s="144"/>
      <c r="BW47" s="144"/>
      <c r="BX47" s="144"/>
      <c r="BY47" s="144"/>
      <c r="BZ47" s="144"/>
      <c r="CA47" s="144"/>
      <c r="CB47" s="144"/>
      <c r="CC47" s="144"/>
      <c r="CD47" s="144"/>
      <c r="CE47" s="144"/>
      <c r="CF47" s="144"/>
      <c r="CG47" s="144"/>
      <c r="CH47" s="144"/>
      <c r="CI47" s="144"/>
      <c r="CJ47" s="144"/>
      <c r="CK47" s="144"/>
      <c r="CL47" s="144"/>
      <c r="CM47" s="144"/>
      <c r="CN47" s="144"/>
      <c r="CO47" s="144"/>
      <c r="CP47" s="144"/>
      <c r="CQ47" s="144"/>
      <c r="CR47" s="144"/>
      <c r="CS47" s="144"/>
      <c r="CT47" s="144"/>
      <c r="CU47" s="144"/>
      <c r="CV47" s="144"/>
      <c r="CW47" s="144"/>
      <c r="CX47" s="144"/>
      <c r="CY47" s="144"/>
      <c r="CZ47" s="144"/>
      <c r="DA47" s="144"/>
      <c r="DB47" s="144"/>
      <c r="DC47" s="144"/>
      <c r="DD47" s="144"/>
      <c r="DE47" s="144"/>
      <c r="DF47" s="144"/>
      <c r="DG47" s="144"/>
      <c r="DH47" s="144"/>
      <c r="DI47" s="144"/>
      <c r="DJ47" s="144"/>
      <c r="DK47" s="144"/>
      <c r="DL47" s="144"/>
      <c r="DM47" s="144"/>
      <c r="DN47" s="144"/>
      <c r="DO47" s="144"/>
      <c r="DP47" s="144"/>
      <c r="DQ47" s="144"/>
      <c r="DR47" s="144"/>
      <c r="DS47" s="144"/>
      <c r="DT47" s="144"/>
      <c r="DU47" s="144"/>
      <c r="DV47" s="144"/>
      <c r="DW47" s="144"/>
      <c r="DY47" s="144"/>
      <c r="DZ47" s="144"/>
      <c r="EA47" s="144"/>
      <c r="EB47" s="144"/>
      <c r="EC47" s="144"/>
      <c r="ED47" s="144"/>
      <c r="EE47" s="144"/>
      <c r="EF47" s="144"/>
      <c r="EG47" s="144"/>
      <c r="EH47" s="144"/>
      <c r="EI47" s="144"/>
      <c r="EJ47" s="144"/>
      <c r="EK47" s="144"/>
      <c r="EL47" s="144"/>
      <c r="EM47" s="144"/>
      <c r="EN47" s="144"/>
      <c r="EO47" s="144"/>
      <c r="EP47" s="144"/>
      <c r="EQ47" s="144"/>
      <c r="ER47" s="144"/>
      <c r="ES47" s="144"/>
      <c r="ET47" s="144"/>
      <c r="EU47" s="144"/>
      <c r="EV47" s="144"/>
      <c r="EW47" s="144"/>
      <c r="EX47" s="144"/>
      <c r="EY47" s="144"/>
      <c r="EZ47" s="144"/>
      <c r="FA47" s="144"/>
      <c r="FB47" s="144"/>
      <c r="FC47" s="144"/>
      <c r="FD47" s="144"/>
      <c r="FE47" s="144"/>
      <c r="FF47" s="144"/>
      <c r="FG47" s="144"/>
      <c r="FH47" s="144"/>
      <c r="FI47" s="144"/>
      <c r="FJ47" s="144"/>
      <c r="FK47" s="144"/>
    </row>
    <row r="48" spans="1:167" ht="14.25" thickTop="1" thickBot="1" x14ac:dyDescent="0.25">
      <c r="A48" s="32"/>
      <c r="B48" s="32"/>
      <c r="C48" s="32"/>
      <c r="D48" s="106" t="s">
        <v>44</v>
      </c>
      <c r="E48" s="107" t="s">
        <v>207</v>
      </c>
      <c r="F48" s="108">
        <f>B4+(34*B6)</f>
        <v>35</v>
      </c>
      <c r="G48" s="104"/>
      <c r="H48" s="43"/>
      <c r="I48" s="38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40"/>
      <c r="AE48" s="40"/>
      <c r="AF48" s="40"/>
      <c r="AG48" s="40"/>
      <c r="AH48" s="40"/>
      <c r="AI48" s="40"/>
      <c r="AJ48" s="40"/>
      <c r="AK48" s="40"/>
      <c r="AL48" s="40"/>
      <c r="AM48" s="40"/>
      <c r="AN48" s="40"/>
      <c r="AO48" s="40"/>
      <c r="AP48" s="40"/>
      <c r="AQ48" s="40"/>
      <c r="AR48" s="40"/>
      <c r="AS48" s="40"/>
      <c r="AT48" s="39"/>
      <c r="AU48" s="41"/>
      <c r="AW48" s="38" t="s">
        <v>0</v>
      </c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  <c r="BN48" s="39"/>
      <c r="BO48" s="39"/>
      <c r="BP48" s="39"/>
      <c r="BQ48" s="39"/>
      <c r="BR48" s="40"/>
      <c r="BS48" s="40"/>
      <c r="BT48" s="40"/>
      <c r="BU48" s="40"/>
      <c r="BV48" s="40"/>
      <c r="BW48" s="40"/>
      <c r="BX48" s="40"/>
      <c r="BY48" s="40"/>
      <c r="BZ48" s="40"/>
      <c r="CA48" s="40"/>
      <c r="CB48" s="40"/>
      <c r="CC48" s="40"/>
      <c r="CD48" s="40"/>
      <c r="CE48" s="40"/>
      <c r="CF48" s="40"/>
      <c r="CG48" s="40"/>
      <c r="CH48" s="39"/>
      <c r="CI48" s="41"/>
      <c r="CJ48" s="144"/>
      <c r="CK48" s="38" t="s">
        <v>0</v>
      </c>
      <c r="CL48" s="39"/>
      <c r="CM48" s="39"/>
      <c r="CN48" s="39"/>
      <c r="CO48" s="39"/>
      <c r="CP48" s="39"/>
      <c r="CQ48" s="39"/>
      <c r="CR48" s="39"/>
      <c r="CS48" s="39"/>
      <c r="CT48" s="39"/>
      <c r="CU48" s="39"/>
      <c r="CV48" s="39"/>
      <c r="CW48" s="39"/>
      <c r="CX48" s="39"/>
      <c r="CY48" s="39"/>
      <c r="CZ48" s="39"/>
      <c r="DA48" s="39"/>
      <c r="DB48" s="39"/>
      <c r="DC48" s="39"/>
      <c r="DD48" s="39"/>
      <c r="DE48" s="39"/>
      <c r="DF48" s="40"/>
      <c r="DG48" s="40"/>
      <c r="DH48" s="40"/>
      <c r="DI48" s="40"/>
      <c r="DJ48" s="40"/>
      <c r="DK48" s="40"/>
      <c r="DL48" s="40"/>
      <c r="DM48" s="40"/>
      <c r="DN48" s="40"/>
      <c r="DO48" s="40"/>
      <c r="DP48" s="40"/>
      <c r="DQ48" s="40"/>
      <c r="DR48" s="40"/>
      <c r="DS48" s="40"/>
      <c r="DT48" s="40"/>
      <c r="DU48" s="40"/>
      <c r="DV48" s="39"/>
      <c r="DW48" s="41"/>
      <c r="DY48" s="38" t="s">
        <v>0</v>
      </c>
      <c r="DZ48" s="39"/>
      <c r="EA48" s="39"/>
      <c r="EB48" s="39"/>
      <c r="EC48" s="39"/>
      <c r="ED48" s="39"/>
      <c r="EE48" s="39"/>
      <c r="EF48" s="39"/>
      <c r="EG48" s="39"/>
      <c r="EH48" s="39"/>
      <c r="EI48" s="39"/>
      <c r="EJ48" s="39"/>
      <c r="EK48" s="39"/>
      <c r="EL48" s="39"/>
      <c r="EM48" s="39"/>
      <c r="EN48" s="39"/>
      <c r="EO48" s="39"/>
      <c r="EP48" s="39"/>
      <c r="EQ48" s="39"/>
      <c r="ER48" s="39"/>
      <c r="ES48" s="39"/>
      <c r="ET48" s="40"/>
      <c r="EU48" s="40"/>
      <c r="EV48" s="40"/>
      <c r="EW48" s="40"/>
      <c r="EX48" s="40"/>
      <c r="EY48" s="40"/>
      <c r="EZ48" s="40"/>
      <c r="FA48" s="40"/>
      <c r="FB48" s="40"/>
      <c r="FC48" s="40"/>
      <c r="FD48" s="40"/>
      <c r="FE48" s="40"/>
      <c r="FF48" s="40"/>
      <c r="FG48" s="40"/>
      <c r="FH48" s="40"/>
      <c r="FI48" s="40"/>
      <c r="FJ48" s="39"/>
      <c r="FK48" s="41"/>
    </row>
    <row r="49" spans="1:167" ht="13.5" thickBot="1" x14ac:dyDescent="0.25">
      <c r="A49" s="32"/>
      <c r="B49" s="32"/>
      <c r="C49" s="32"/>
      <c r="D49" s="106" t="s">
        <v>253</v>
      </c>
      <c r="E49" s="107" t="s">
        <v>207</v>
      </c>
      <c r="F49" s="108">
        <f>B4+(35*B6)</f>
        <v>36</v>
      </c>
      <c r="G49" s="104"/>
      <c r="H49" s="43"/>
      <c r="I49" s="44"/>
      <c r="J49" s="45" t="s">
        <v>2</v>
      </c>
      <c r="K49" s="46"/>
      <c r="L49" s="46"/>
      <c r="M49" s="46"/>
      <c r="N49" s="46"/>
      <c r="O49" s="46"/>
      <c r="P49" s="46"/>
      <c r="Q49" s="46"/>
      <c r="R49" s="46"/>
      <c r="S49" s="47" t="s">
        <v>865</v>
      </c>
      <c r="T49" s="46"/>
      <c r="U49" s="46"/>
      <c r="V49" s="46"/>
      <c r="W49" s="46"/>
      <c r="X49" s="46"/>
      <c r="Y49" s="46"/>
      <c r="Z49" s="46"/>
      <c r="AA49" s="46"/>
      <c r="AB49" s="46"/>
      <c r="AC49" s="46" t="s">
        <v>0</v>
      </c>
      <c r="AD49" s="48"/>
      <c r="AE49" s="48"/>
      <c r="AF49" s="48"/>
      <c r="AG49" s="48"/>
      <c r="AH49" s="48"/>
      <c r="AI49" s="48"/>
      <c r="AJ49" s="48"/>
      <c r="AK49" s="48"/>
      <c r="AL49" s="49" t="s">
        <v>866</v>
      </c>
      <c r="AM49" s="48"/>
      <c r="AN49" s="48"/>
      <c r="AO49" s="48"/>
      <c r="AP49" s="48"/>
      <c r="AQ49" s="48"/>
      <c r="AR49" s="48"/>
      <c r="AS49" s="48"/>
      <c r="AT49" s="50"/>
      <c r="AU49" s="51"/>
      <c r="AW49" s="44"/>
      <c r="AX49" s="45" t="s">
        <v>2</v>
      </c>
      <c r="AY49" s="46"/>
      <c r="AZ49" s="46"/>
      <c r="BA49" s="46"/>
      <c r="BB49" s="46"/>
      <c r="BC49" s="46"/>
      <c r="BD49" s="46"/>
      <c r="BE49" s="46"/>
      <c r="BF49" s="46"/>
      <c r="BG49" s="177" t="s">
        <v>991</v>
      </c>
      <c r="BH49" s="46"/>
      <c r="BI49" s="46"/>
      <c r="BJ49" s="46"/>
      <c r="BK49" s="46"/>
      <c r="BL49" s="46"/>
      <c r="BM49" s="46"/>
      <c r="BN49" s="46"/>
      <c r="BO49" s="46"/>
      <c r="BP49" s="46"/>
      <c r="BQ49" s="46"/>
      <c r="BR49" s="48"/>
      <c r="BS49" s="48"/>
      <c r="BT49" s="48"/>
      <c r="BU49" s="48"/>
      <c r="BV49" s="48"/>
      <c r="BW49" s="48"/>
      <c r="BX49" s="48"/>
      <c r="BY49" s="48"/>
      <c r="BZ49" s="49" t="s">
        <v>866</v>
      </c>
      <c r="CA49" s="48"/>
      <c r="CB49" s="48"/>
      <c r="CC49" s="48"/>
      <c r="CD49" s="48"/>
      <c r="CE49" s="48"/>
      <c r="CF49" s="48"/>
      <c r="CG49" s="48"/>
      <c r="CH49" s="50"/>
      <c r="CI49" s="51"/>
      <c r="CJ49" s="144"/>
      <c r="CK49" s="109"/>
      <c r="CL49" s="45" t="s">
        <v>2</v>
      </c>
      <c r="CM49" s="46" t="s">
        <v>0</v>
      </c>
      <c r="CN49" s="46"/>
      <c r="CO49" s="46"/>
      <c r="CP49" s="46"/>
      <c r="CQ49" s="46"/>
      <c r="CR49" s="46"/>
      <c r="CS49" s="46"/>
      <c r="CT49" s="46"/>
      <c r="CU49" s="178" t="s">
        <v>1007</v>
      </c>
      <c r="CV49" s="46"/>
      <c r="CW49" s="46"/>
      <c r="CX49" s="46"/>
      <c r="CY49" s="46"/>
      <c r="CZ49" s="46"/>
      <c r="DA49" s="46"/>
      <c r="DB49" s="46"/>
      <c r="DC49" s="46"/>
      <c r="DD49" s="46"/>
      <c r="DE49" s="46"/>
      <c r="DF49" s="48"/>
      <c r="DG49" s="48"/>
      <c r="DH49" s="48"/>
      <c r="DI49" s="48"/>
      <c r="DJ49" s="48"/>
      <c r="DK49" s="48"/>
      <c r="DL49" s="48"/>
      <c r="DM49" s="48"/>
      <c r="DN49" s="49" t="s">
        <v>866</v>
      </c>
      <c r="DO49" s="48"/>
      <c r="DP49" s="48"/>
      <c r="DQ49" s="48"/>
      <c r="DR49" s="48"/>
      <c r="DS49" s="48"/>
      <c r="DT49" s="48"/>
      <c r="DU49" s="48"/>
      <c r="DV49" s="50"/>
      <c r="DW49" s="51"/>
      <c r="DY49" s="109"/>
      <c r="DZ49" s="45" t="s">
        <v>2</v>
      </c>
      <c r="EA49" s="46" t="s">
        <v>0</v>
      </c>
      <c r="EB49" s="46"/>
      <c r="EC49" s="46"/>
      <c r="ED49" s="46"/>
      <c r="EE49" s="46"/>
      <c r="EF49" s="46"/>
      <c r="EG49" s="46"/>
      <c r="EH49" s="46"/>
      <c r="EI49" s="178" t="s">
        <v>1023</v>
      </c>
      <c r="EJ49" s="46"/>
      <c r="EK49" s="46"/>
      <c r="EL49" s="46"/>
      <c r="EM49" s="46"/>
      <c r="EN49" s="46"/>
      <c r="EO49" s="46"/>
      <c r="EP49" s="46"/>
      <c r="EQ49" s="46"/>
      <c r="ER49" s="46"/>
      <c r="ES49" s="46"/>
      <c r="ET49" s="48"/>
      <c r="EU49" s="48"/>
      <c r="EV49" s="48"/>
      <c r="EW49" s="48"/>
      <c r="EX49" s="48"/>
      <c r="EY49" s="48"/>
      <c r="EZ49" s="48"/>
      <c r="FA49" s="48"/>
      <c r="FB49" s="49" t="s">
        <v>866</v>
      </c>
      <c r="FC49" s="48"/>
      <c r="FD49" s="48"/>
      <c r="FE49" s="48"/>
      <c r="FF49" s="48"/>
      <c r="FG49" s="48"/>
      <c r="FH49" s="48"/>
      <c r="FI49" s="48"/>
      <c r="FJ49" s="50"/>
      <c r="FK49" s="51"/>
    </row>
    <row r="50" spans="1:167" x14ac:dyDescent="0.2">
      <c r="A50" s="32"/>
      <c r="B50" s="32"/>
      <c r="C50" s="32"/>
      <c r="D50" s="106" t="s">
        <v>165</v>
      </c>
      <c r="E50" s="107" t="s">
        <v>207</v>
      </c>
      <c r="F50" s="108">
        <f>B4+(36*B6)</f>
        <v>37</v>
      </c>
      <c r="G50" s="104"/>
      <c r="H50" s="43"/>
      <c r="I50" s="57"/>
      <c r="J50" s="58"/>
      <c r="K50" s="200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2"/>
      <c r="AA50" s="59">
        <f>K50^3+L50^3+M50^3+N50^3+O50^3+P50^3+Q50^3+R50^3+K51^3+L51^3+M51^3+N51^3+O51^3+P51^3+Q51^3+R51^3</f>
        <v>0</v>
      </c>
      <c r="AB50" s="60">
        <f>K50^3+L50^3+M50^3+N50^3+O50^3+P50^3+Q50^3+R50^3+S50^3+T50^3+U50^3+V50^3+W50^3+X50^3+Y50^3+Z50^3</f>
        <v>0</v>
      </c>
      <c r="AC50" s="61"/>
      <c r="AD50" s="68"/>
      <c r="AE50" s="69"/>
      <c r="AF50" s="69"/>
      <c r="AG50" s="69"/>
      <c r="AH50" s="70"/>
      <c r="AI50" s="70"/>
      <c r="AJ50" s="70"/>
      <c r="AK50" s="70"/>
      <c r="AL50" s="69"/>
      <c r="AM50" s="69"/>
      <c r="AN50" s="69"/>
      <c r="AO50" s="69"/>
      <c r="AP50" s="70"/>
      <c r="AQ50" s="70"/>
      <c r="AR50" s="70"/>
      <c r="AS50" s="71"/>
      <c r="AT50" s="66"/>
      <c r="AU50" s="51"/>
      <c r="AW50" s="57"/>
      <c r="AX50" s="58"/>
      <c r="AY50" s="1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2"/>
      <c r="BO50" s="59">
        <f>AY50^3+AZ50^3+BA50^3+BB50^3+BC50^3+BD50^3+BE50^3+BF50^3+AY51^3+AZ51^3+BA51^3+BB51^3+BC51^3+BD51^3+BE51^3+BF51^3</f>
        <v>0</v>
      </c>
      <c r="BP50" s="60">
        <f>AY50^3+AZ50^3+BA50^3+BB50^3+BC50^3+BD50^3+BE50^3+BF50^3+BG50^3+BH50^3+BI50^3+BJ50^3+BK50^3+BL50^3+BM50^3+BN50^3</f>
        <v>0</v>
      </c>
      <c r="BQ50" s="61"/>
      <c r="BR50" s="68"/>
      <c r="BS50" s="69"/>
      <c r="BT50" s="69"/>
      <c r="BU50" s="69"/>
      <c r="BV50" s="69"/>
      <c r="BW50" s="69"/>
      <c r="BX50" s="69"/>
      <c r="BY50" s="69"/>
      <c r="BZ50" s="70"/>
      <c r="CA50" s="70"/>
      <c r="CB50" s="70"/>
      <c r="CC50" s="70"/>
      <c r="CD50" s="70"/>
      <c r="CE50" s="70"/>
      <c r="CF50" s="70"/>
      <c r="CG50" s="71"/>
      <c r="CH50" s="66"/>
      <c r="CI50" s="51"/>
      <c r="CJ50" s="144"/>
      <c r="CK50" s="109"/>
      <c r="CL50" s="58"/>
      <c r="CM50" s="1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2"/>
      <c r="DC50" s="59">
        <f>CM50^3+CN50^3+CO50^3+CP50^3+CQ50^3+CR50^3+CS50^3+CT50^3+CM51^3+CN51^3+CO51^3+CP51^3+CQ51^3+CR51^3+CS51^3+CT51^3</f>
        <v>0</v>
      </c>
      <c r="DD50" s="60">
        <f>CM50^3+CN50^3+CO50^3+CP50^3+CQ50^3+CR50^3+CS50^3+CT50^3+CU50^3+CV50^3+CW50^3+CX50^3+CY50^3+CZ50^3+DA50^3+DB50^3</f>
        <v>0</v>
      </c>
      <c r="DE50" s="61"/>
      <c r="DF50" s="68"/>
      <c r="DG50" s="69"/>
      <c r="DH50" s="69"/>
      <c r="DI50" s="69"/>
      <c r="DJ50" s="69"/>
      <c r="DK50" s="69"/>
      <c r="DL50" s="69"/>
      <c r="DM50" s="69"/>
      <c r="DN50" s="69"/>
      <c r="DO50" s="69"/>
      <c r="DP50" s="69"/>
      <c r="DQ50" s="69"/>
      <c r="DR50" s="69"/>
      <c r="DS50" s="69"/>
      <c r="DT50" s="69"/>
      <c r="DU50" s="73"/>
      <c r="DV50" s="66"/>
      <c r="DW50" s="51"/>
      <c r="DY50" s="109"/>
      <c r="DZ50" s="58"/>
      <c r="EA50" s="13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14"/>
      <c r="EQ50" s="59">
        <f>EA50^3+EB50^3+EC50^3+ED50^3+EE50^3+EF50^3+EG50^3+EH50^3+EA51^3+EB51^3+EC51^3+ED51^3+EE51^3+EF51^3+EG51^3+EH51^3</f>
        <v>0</v>
      </c>
      <c r="ER50" s="60">
        <f t="shared" ref="ER50:ER65" si="16">EA50^3+EB50^3+EC50^3+ED50^3+EE50^3+EF50^3+EG50^3+EH50^3+EI50^3+EJ50^3+EK50^3+EL50^3+EM50^3+EN50^3+EO50^3+EP50^3</f>
        <v>0</v>
      </c>
      <c r="ES50" s="61"/>
      <c r="ET50" s="179"/>
      <c r="EU50" s="173"/>
      <c r="EV50" s="173"/>
      <c r="EW50" s="173"/>
      <c r="EX50" s="173"/>
      <c r="EY50" s="173"/>
      <c r="EZ50" s="173"/>
      <c r="FA50" s="173"/>
      <c r="FB50" s="173"/>
      <c r="FC50" s="173"/>
      <c r="FD50" s="173"/>
      <c r="FE50" s="173"/>
      <c r="FF50" s="173"/>
      <c r="FG50" s="173"/>
      <c r="FH50" s="173"/>
      <c r="FI50" s="180"/>
      <c r="FJ50" s="66"/>
      <c r="FK50" s="51"/>
    </row>
    <row r="51" spans="1:167" x14ac:dyDescent="0.2">
      <c r="A51" s="32"/>
      <c r="B51" s="32"/>
      <c r="C51" s="32"/>
      <c r="D51" s="106" t="s">
        <v>91</v>
      </c>
      <c r="E51" s="107" t="s">
        <v>207</v>
      </c>
      <c r="F51" s="108">
        <f>B4+(37*B6)</f>
        <v>38</v>
      </c>
      <c r="G51" s="104"/>
      <c r="H51" s="43"/>
      <c r="I51" s="74"/>
      <c r="J51" s="58"/>
      <c r="K51" s="203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97"/>
      <c r="AA51" s="75">
        <f>S50^3+T50^3+U50^3+V50^3+W50^3+X50^3+Y50^3+Z50^3+S51^3+T51^3+U51^3+V51^3+W51^3+X51^3+Y51^3+Z51^3</f>
        <v>0</v>
      </c>
      <c r="AB51" s="76">
        <f t="shared" ref="AB51:AB65" si="17">K51^3+L51^3+M51^3+N51^3+O51^3+P51^3+Q51^3+R51^3+S51^3+T51^3+U51^3+V51^3+W51^3+X51^3+Y51^3+Z51^3</f>
        <v>0</v>
      </c>
      <c r="AC51" s="61"/>
      <c r="AD51" s="81"/>
      <c r="AE51" s="82"/>
      <c r="AF51" s="82"/>
      <c r="AG51" s="82"/>
      <c r="AH51" s="83"/>
      <c r="AI51" s="83"/>
      <c r="AJ51" s="83"/>
      <c r="AK51" s="83"/>
      <c r="AL51" s="82"/>
      <c r="AM51" s="82"/>
      <c r="AN51" s="82"/>
      <c r="AO51" s="82"/>
      <c r="AP51" s="83"/>
      <c r="AQ51" s="83"/>
      <c r="AR51" s="83"/>
      <c r="AS51" s="84"/>
      <c r="AT51" s="66"/>
      <c r="AU51" s="51"/>
      <c r="AW51" s="74"/>
      <c r="AX51" s="58"/>
      <c r="AY51" s="3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5"/>
      <c r="BO51" s="75">
        <f>BG50^3+BH50^3+BI50^3+BJ50^3+BK50^3+BL50^3+BM50^3+BN50^3+BG51^3+BH51^3+BI51^3+BJ51^3+BK51^3+BL51^3+BM51^3+BN51^3</f>
        <v>0</v>
      </c>
      <c r="BP51" s="76">
        <f t="shared" ref="BP51:BP65" si="18">AY51^3+AZ51^3+BA51^3+BB51^3+BC51^3+BD51^3+BE51^3+BF51^3+BG51^3+BH51^3+BI51^3+BJ51^3+BK51^3+BL51^3+BM51^3+BN51^3</f>
        <v>0</v>
      </c>
      <c r="BQ51" s="61"/>
      <c r="BR51" s="81"/>
      <c r="BS51" s="82"/>
      <c r="BT51" s="82"/>
      <c r="BU51" s="82"/>
      <c r="BV51" s="82"/>
      <c r="BW51" s="82"/>
      <c r="BX51" s="82"/>
      <c r="BY51" s="82"/>
      <c r="BZ51" s="83"/>
      <c r="CA51" s="83"/>
      <c r="CB51" s="83"/>
      <c r="CC51" s="83"/>
      <c r="CD51" s="83"/>
      <c r="CE51" s="83"/>
      <c r="CF51" s="83"/>
      <c r="CG51" s="84"/>
      <c r="CH51" s="66"/>
      <c r="CI51" s="51"/>
      <c r="CJ51" s="144"/>
      <c r="CK51" s="109"/>
      <c r="CL51" s="58"/>
      <c r="CM51" s="3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5"/>
      <c r="DC51" s="75">
        <f>CU50^3+CV50^3+CW50^3+CX50^3+CY50^3+CZ50^3+DA50^3+DB50^3+CU51^3+CV51^3+CW51^3+CX51^3+CY51^3+CZ51^3+DA51^3+DB51^3</f>
        <v>0</v>
      </c>
      <c r="DD51" s="76">
        <f t="shared" ref="DD51:DD65" si="19">CM51^3+CN51^3+CO51^3+CP51^3+CQ51^3+CR51^3+CS51^3+CT51^3+CU51^3+CV51^3+CW51^3+CX51^3+CY51^3+CZ51^3+DA51^3+DB51^3</f>
        <v>0</v>
      </c>
      <c r="DE51" s="61"/>
      <c r="DF51" s="89"/>
      <c r="DG51" s="83"/>
      <c r="DH51" s="83"/>
      <c r="DI51" s="83"/>
      <c r="DJ51" s="83"/>
      <c r="DK51" s="83"/>
      <c r="DL51" s="83"/>
      <c r="DM51" s="83"/>
      <c r="DN51" s="83"/>
      <c r="DO51" s="83"/>
      <c r="DP51" s="83"/>
      <c r="DQ51" s="83"/>
      <c r="DR51" s="83"/>
      <c r="DS51" s="83"/>
      <c r="DT51" s="83"/>
      <c r="DU51" s="84"/>
      <c r="DV51" s="66"/>
      <c r="DW51" s="51"/>
      <c r="DY51" s="109"/>
      <c r="DZ51" s="58"/>
      <c r="EA51" s="6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5"/>
      <c r="EQ51" s="75">
        <f>EI50^3+EJ50^3+EK50^3+EL50^3+EM50^3+EN50^3+EO50^3+EP50^3+EI51^3+EJ51^3+EK51^3+EL51^3+EM51^3+EN51^3+EO51^3+EP51^3</f>
        <v>0</v>
      </c>
      <c r="ER51" s="76">
        <f t="shared" si="16"/>
        <v>0</v>
      </c>
      <c r="ES51" s="61"/>
      <c r="ET51" s="174"/>
      <c r="EU51" s="131"/>
      <c r="EV51" s="131"/>
      <c r="EW51" s="131"/>
      <c r="EX51" s="131"/>
      <c r="EY51" s="131"/>
      <c r="EZ51" s="131"/>
      <c r="FA51" s="131"/>
      <c r="FB51" s="131"/>
      <c r="FC51" s="131"/>
      <c r="FD51" s="131"/>
      <c r="FE51" s="131"/>
      <c r="FF51" s="131"/>
      <c r="FG51" s="131"/>
      <c r="FH51" s="131"/>
      <c r="FI51" s="175"/>
      <c r="FJ51" s="66"/>
      <c r="FK51" s="51"/>
    </row>
    <row r="52" spans="1:167" x14ac:dyDescent="0.2">
      <c r="A52" s="32"/>
      <c r="B52" s="32"/>
      <c r="C52" s="32"/>
      <c r="D52" s="106" t="s">
        <v>118</v>
      </c>
      <c r="E52" s="107" t="s">
        <v>207</v>
      </c>
      <c r="F52" s="108">
        <f>B4+(38*B6)</f>
        <v>39</v>
      </c>
      <c r="G52" s="104"/>
      <c r="H52" s="43"/>
      <c r="I52" s="57"/>
      <c r="J52" s="58"/>
      <c r="K52" s="203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97"/>
      <c r="AA52" s="75">
        <f>K52^3+L52^3+M52^3+N52^3+O52^3+P52^3+Q52^3+R52^3+K53^3+L53^3+M53^3+N53^3+O53^3+P53^3+Q53^3+R53^3</f>
        <v>0</v>
      </c>
      <c r="AB52" s="76">
        <f t="shared" si="17"/>
        <v>0</v>
      </c>
      <c r="AC52" s="88"/>
      <c r="AD52" s="81"/>
      <c r="AE52" s="82"/>
      <c r="AF52" s="82"/>
      <c r="AG52" s="82"/>
      <c r="AH52" s="83"/>
      <c r="AI52" s="83"/>
      <c r="AJ52" s="83"/>
      <c r="AK52" s="83"/>
      <c r="AL52" s="82"/>
      <c r="AM52" s="82"/>
      <c r="AN52" s="82"/>
      <c r="AO52" s="82"/>
      <c r="AP52" s="83"/>
      <c r="AQ52" s="83"/>
      <c r="AR52" s="83"/>
      <c r="AS52" s="84"/>
      <c r="AT52" s="66"/>
      <c r="AU52" s="51"/>
      <c r="AW52" s="57"/>
      <c r="AX52" s="58"/>
      <c r="AY52" s="3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5"/>
      <c r="BO52" s="75">
        <f>AY52^3+AZ52^3+BA52^3+BB52^3+BC52^3+BD52^3+BE52^3+BF52^3+AY53^3+AZ53^3+BA53^3+BB53^3+BC53^3+BD53^3+BE53^3+BF53^3</f>
        <v>0</v>
      </c>
      <c r="BP52" s="76">
        <f t="shared" si="18"/>
        <v>0</v>
      </c>
      <c r="BQ52" s="88"/>
      <c r="BR52" s="89"/>
      <c r="BS52" s="83"/>
      <c r="BT52" s="83"/>
      <c r="BU52" s="83"/>
      <c r="BV52" s="83"/>
      <c r="BW52" s="83"/>
      <c r="BX52" s="83"/>
      <c r="BY52" s="83"/>
      <c r="BZ52" s="82"/>
      <c r="CA52" s="82"/>
      <c r="CB52" s="82"/>
      <c r="CC52" s="82"/>
      <c r="CD52" s="82"/>
      <c r="CE52" s="82"/>
      <c r="CF52" s="82"/>
      <c r="CG52" s="86"/>
      <c r="CH52" s="66"/>
      <c r="CI52" s="51"/>
      <c r="CJ52" s="144"/>
      <c r="CK52" s="109"/>
      <c r="CL52" s="58"/>
      <c r="CM52" s="3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5"/>
      <c r="DC52" s="75">
        <f>CM52^3+CN52^3+CO52^3+CP52^3+CQ52^3+CR52^3+CS52^3+CT52^3+CM53^3+CN53^3+CO53^3+CP53^3+CQ53^3+CR53^3+CS53^3+CT53^3</f>
        <v>0</v>
      </c>
      <c r="DD52" s="76">
        <f t="shared" si="19"/>
        <v>0</v>
      </c>
      <c r="DE52" s="88"/>
      <c r="DF52" s="81"/>
      <c r="DG52" s="82"/>
      <c r="DH52" s="82"/>
      <c r="DI52" s="82"/>
      <c r="DJ52" s="82"/>
      <c r="DK52" s="82"/>
      <c r="DL52" s="82"/>
      <c r="DM52" s="82"/>
      <c r="DN52" s="82"/>
      <c r="DO52" s="82"/>
      <c r="DP52" s="82"/>
      <c r="DQ52" s="82"/>
      <c r="DR52" s="82"/>
      <c r="DS52" s="82"/>
      <c r="DT52" s="82"/>
      <c r="DU52" s="86"/>
      <c r="DV52" s="66"/>
      <c r="DW52" s="51"/>
      <c r="DY52" s="109"/>
      <c r="DZ52" s="58"/>
      <c r="EA52" s="6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5"/>
      <c r="EQ52" s="75">
        <f>EA52^3+EB52^3+EC52^3+ED52^3+EE52^3+EF52^3+EG52^3+EH52^3+EA53^3+EB53^3+EC53^3+ED53^3+EE53^3+EF53^3+EG53^3+EH53^3</f>
        <v>0</v>
      </c>
      <c r="ER52" s="76">
        <f t="shared" si="16"/>
        <v>0</v>
      </c>
      <c r="ES52" s="88"/>
      <c r="ET52" s="174"/>
      <c r="EU52" s="131"/>
      <c r="EV52" s="131"/>
      <c r="EW52" s="131"/>
      <c r="EX52" s="131"/>
      <c r="EY52" s="131"/>
      <c r="EZ52" s="131"/>
      <c r="FA52" s="131"/>
      <c r="FB52" s="131"/>
      <c r="FC52" s="131"/>
      <c r="FD52" s="131"/>
      <c r="FE52" s="131"/>
      <c r="FF52" s="131"/>
      <c r="FG52" s="131"/>
      <c r="FH52" s="131"/>
      <c r="FI52" s="175"/>
      <c r="FJ52" s="66"/>
      <c r="FK52" s="51"/>
    </row>
    <row r="53" spans="1:167" x14ac:dyDescent="0.2">
      <c r="A53" s="32"/>
      <c r="B53" s="32"/>
      <c r="C53" s="32"/>
      <c r="D53" s="106" t="s">
        <v>199</v>
      </c>
      <c r="E53" s="107" t="s">
        <v>207</v>
      </c>
      <c r="F53" s="108">
        <f>B4+(39*B6)</f>
        <v>40</v>
      </c>
      <c r="G53" s="104"/>
      <c r="H53" s="43"/>
      <c r="I53" s="90"/>
      <c r="J53" s="58"/>
      <c r="K53" s="203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97"/>
      <c r="AA53" s="75">
        <f>S52^3+T52^3+U52^3+V52^3+W52^3+X52^3+Y52^3+Z52^3+S53^3+T53^3+U53^3+V53^3+W53^3+X53^3+Y53^3+Z53^3</f>
        <v>0</v>
      </c>
      <c r="AB53" s="76">
        <f t="shared" si="17"/>
        <v>0</v>
      </c>
      <c r="AC53" s="61"/>
      <c r="AD53" s="81"/>
      <c r="AE53" s="82"/>
      <c r="AF53" s="82"/>
      <c r="AG53" s="82"/>
      <c r="AH53" s="83"/>
      <c r="AI53" s="83"/>
      <c r="AJ53" s="83"/>
      <c r="AK53" s="83"/>
      <c r="AL53" s="82"/>
      <c r="AM53" s="82"/>
      <c r="AN53" s="82"/>
      <c r="AO53" s="82"/>
      <c r="AP53" s="83"/>
      <c r="AQ53" s="83"/>
      <c r="AR53" s="83"/>
      <c r="AS53" s="84"/>
      <c r="AT53" s="66"/>
      <c r="AU53" s="51"/>
      <c r="AW53" s="90"/>
      <c r="AX53" s="58"/>
      <c r="AY53" s="3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5"/>
      <c r="BO53" s="75">
        <f>BG52^3+BH52^3+BI52^3+BJ52^3+BK52^3+BL52^3+BM52^3+BN52^3+BG53^3+BH53^3+BI53^3+BJ53^3+BK53^3+BL53^3+BM53^3+BN53^3</f>
        <v>0</v>
      </c>
      <c r="BP53" s="76">
        <f t="shared" si="18"/>
        <v>0</v>
      </c>
      <c r="BQ53" s="61"/>
      <c r="BR53" s="89"/>
      <c r="BS53" s="83"/>
      <c r="BT53" s="83"/>
      <c r="BU53" s="83"/>
      <c r="BV53" s="83"/>
      <c r="BW53" s="83"/>
      <c r="BX53" s="83"/>
      <c r="BY53" s="83"/>
      <c r="BZ53" s="82"/>
      <c r="CA53" s="82"/>
      <c r="CB53" s="82"/>
      <c r="CC53" s="82"/>
      <c r="CD53" s="82"/>
      <c r="CE53" s="82"/>
      <c r="CF53" s="82"/>
      <c r="CG53" s="86"/>
      <c r="CH53" s="66"/>
      <c r="CI53" s="51"/>
      <c r="CJ53" s="144"/>
      <c r="CK53" s="109"/>
      <c r="CL53" s="58"/>
      <c r="CM53" s="3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5"/>
      <c r="DC53" s="75">
        <f>CU52^3+CV52^3+CW52^3+CX52^3+CY52^3+CZ52^3+DA52^3+DB52^3+CU53^3+CV53^3+CW53^3+CX53^3+CY53^3+CZ53^3+DA53^3+DB53^3</f>
        <v>0</v>
      </c>
      <c r="DD53" s="76">
        <f t="shared" si="19"/>
        <v>0</v>
      </c>
      <c r="DE53" s="61"/>
      <c r="DF53" s="89"/>
      <c r="DG53" s="83"/>
      <c r="DH53" s="83"/>
      <c r="DI53" s="83"/>
      <c r="DJ53" s="83"/>
      <c r="DK53" s="83"/>
      <c r="DL53" s="83"/>
      <c r="DM53" s="83"/>
      <c r="DN53" s="83"/>
      <c r="DO53" s="83"/>
      <c r="DP53" s="83"/>
      <c r="DQ53" s="83"/>
      <c r="DR53" s="83"/>
      <c r="DS53" s="83"/>
      <c r="DT53" s="83"/>
      <c r="DU53" s="84"/>
      <c r="DV53" s="66"/>
      <c r="DW53" s="51"/>
      <c r="DY53" s="109"/>
      <c r="DZ53" s="58"/>
      <c r="EA53" s="6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5"/>
      <c r="EQ53" s="75">
        <f>EI52^3+EJ52^3+EK52^3+EL52^3+EM52^3+EN52^3+EO52^3+EP52^3+EI53^3+EJ53^3+EK53^3+EL53^3+EM53^3+EN53^3+EO53^3+EP53^3</f>
        <v>0</v>
      </c>
      <c r="ER53" s="76">
        <f t="shared" si="16"/>
        <v>0</v>
      </c>
      <c r="ES53" s="61"/>
      <c r="ET53" s="174"/>
      <c r="EU53" s="131"/>
      <c r="EV53" s="131"/>
      <c r="EW53" s="131"/>
      <c r="EX53" s="131"/>
      <c r="EY53" s="131"/>
      <c r="EZ53" s="131"/>
      <c r="FA53" s="131"/>
      <c r="FB53" s="131"/>
      <c r="FC53" s="131"/>
      <c r="FD53" s="131"/>
      <c r="FE53" s="131"/>
      <c r="FF53" s="131"/>
      <c r="FG53" s="131"/>
      <c r="FH53" s="131"/>
      <c r="FI53" s="175"/>
      <c r="FJ53" s="66"/>
      <c r="FK53" s="51"/>
    </row>
    <row r="54" spans="1:167" x14ac:dyDescent="0.2">
      <c r="A54" s="32"/>
      <c r="B54" s="32"/>
      <c r="C54" s="32"/>
      <c r="D54" s="106" t="s">
        <v>264</v>
      </c>
      <c r="E54" s="107" t="s">
        <v>207</v>
      </c>
      <c r="F54" s="110">
        <f>B4+(40*B6)</f>
        <v>41</v>
      </c>
      <c r="G54" s="104"/>
      <c r="H54" s="43"/>
      <c r="I54" s="57"/>
      <c r="J54" s="58"/>
      <c r="K54" s="203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97"/>
      <c r="AA54" s="75">
        <f>K54^3+L54^3+M54^3+N54^3+O54^3+P54^3+Q54^3+R54^3+K55^3+L55^3+M55^3+N55^3+O55^3+P55^3+Q55^3+R55^3</f>
        <v>0</v>
      </c>
      <c r="AB54" s="76">
        <f t="shared" si="17"/>
        <v>0</v>
      </c>
      <c r="AC54" s="61"/>
      <c r="AD54" s="89"/>
      <c r="AE54" s="83"/>
      <c r="AF54" s="83"/>
      <c r="AG54" s="83"/>
      <c r="AH54" s="82"/>
      <c r="AI54" s="82"/>
      <c r="AJ54" s="82"/>
      <c r="AK54" s="82"/>
      <c r="AL54" s="83"/>
      <c r="AM54" s="83"/>
      <c r="AN54" s="83"/>
      <c r="AO54" s="83"/>
      <c r="AP54" s="82"/>
      <c r="AQ54" s="82"/>
      <c r="AR54" s="82"/>
      <c r="AS54" s="86"/>
      <c r="AT54" s="66"/>
      <c r="AU54" s="51"/>
      <c r="AW54" s="57"/>
      <c r="AX54" s="58"/>
      <c r="AY54" s="3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5"/>
      <c r="BO54" s="75">
        <f>AY54^3+AZ54^3+BA54^3+BB54^3+BC54^3+BD54^3+BE54^3+BF54^3+AY55^3+AZ55^3+BA55^3+BB55^3+BC55^3+BD55^3+BE55^3+BF55^3</f>
        <v>0</v>
      </c>
      <c r="BP54" s="76">
        <f t="shared" si="18"/>
        <v>0</v>
      </c>
      <c r="BQ54" s="61"/>
      <c r="BR54" s="81"/>
      <c r="BS54" s="82"/>
      <c r="BT54" s="82"/>
      <c r="BU54" s="82"/>
      <c r="BV54" s="82"/>
      <c r="BW54" s="82"/>
      <c r="BX54" s="82"/>
      <c r="BY54" s="82"/>
      <c r="BZ54" s="83"/>
      <c r="CA54" s="83"/>
      <c r="CB54" s="83"/>
      <c r="CC54" s="83"/>
      <c r="CD54" s="83"/>
      <c r="CE54" s="83"/>
      <c r="CF54" s="83"/>
      <c r="CG54" s="84"/>
      <c r="CH54" s="66"/>
      <c r="CI54" s="51"/>
      <c r="CJ54" s="144"/>
      <c r="CK54" s="109"/>
      <c r="CL54" s="58"/>
      <c r="CM54" s="3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5"/>
      <c r="DC54" s="75">
        <f>CM54^3+CN54^3+CO54^3+CP54^3+CQ54^3+CR54^3+CS54^3+CT54^3+CM55^3+CN55^3+CO55^3+CP55^3+CQ55^3+CR55^3+CS55^3+CT55^3</f>
        <v>0</v>
      </c>
      <c r="DD54" s="76">
        <f t="shared" si="19"/>
        <v>0</v>
      </c>
      <c r="DE54" s="61"/>
      <c r="DF54" s="81"/>
      <c r="DG54" s="82"/>
      <c r="DH54" s="82"/>
      <c r="DI54" s="82"/>
      <c r="DJ54" s="82"/>
      <c r="DK54" s="82"/>
      <c r="DL54" s="82"/>
      <c r="DM54" s="82"/>
      <c r="DN54" s="82"/>
      <c r="DO54" s="82"/>
      <c r="DP54" s="82"/>
      <c r="DQ54" s="82"/>
      <c r="DR54" s="82"/>
      <c r="DS54" s="82"/>
      <c r="DT54" s="82"/>
      <c r="DU54" s="86"/>
      <c r="DV54" s="66"/>
      <c r="DW54" s="51"/>
      <c r="DY54" s="109"/>
      <c r="DZ54" s="58"/>
      <c r="EA54" s="6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5"/>
      <c r="EQ54" s="75">
        <f>EA54^3+EB54^3+EC54^3+ED54^3+EE54^3+EF54^3+EG54^3+EH54^3+EA55^3+EB55^3+EC55^3+ED55^3+EE55^3+EF55^3+EG55^3+EH55^3</f>
        <v>0</v>
      </c>
      <c r="ER54" s="76">
        <f t="shared" si="16"/>
        <v>0</v>
      </c>
      <c r="ES54" s="61"/>
      <c r="ET54" s="174"/>
      <c r="EU54" s="131"/>
      <c r="EV54" s="131"/>
      <c r="EW54" s="131"/>
      <c r="EX54" s="131"/>
      <c r="EY54" s="131"/>
      <c r="EZ54" s="131"/>
      <c r="FA54" s="131"/>
      <c r="FB54" s="131"/>
      <c r="FC54" s="131"/>
      <c r="FD54" s="131"/>
      <c r="FE54" s="131"/>
      <c r="FF54" s="131"/>
      <c r="FG54" s="131"/>
      <c r="FH54" s="131"/>
      <c r="FI54" s="175"/>
      <c r="FJ54" s="66"/>
      <c r="FK54" s="51"/>
    </row>
    <row r="55" spans="1:167" x14ac:dyDescent="0.2">
      <c r="A55" s="32"/>
      <c r="B55" s="32"/>
      <c r="C55" s="32"/>
      <c r="D55" s="106" t="s">
        <v>131</v>
      </c>
      <c r="E55" s="107" t="s">
        <v>207</v>
      </c>
      <c r="F55" s="108">
        <f>B4+(41*B6)</f>
        <v>42</v>
      </c>
      <c r="G55" s="104"/>
      <c r="H55" s="43"/>
      <c r="I55" s="57"/>
      <c r="J55" s="58"/>
      <c r="K55" s="203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97"/>
      <c r="AA55" s="75">
        <f>S54^3+T54^3+U54^3+V54^3+W54^3+X54^3+Y54^3+Z54^3+S55^3+T55^3+U55^3+V55^3+W55^3+X55^3+Y55^3+Z55^3</f>
        <v>0</v>
      </c>
      <c r="AB55" s="76">
        <f t="shared" si="17"/>
        <v>0</v>
      </c>
      <c r="AC55" s="61"/>
      <c r="AD55" s="89"/>
      <c r="AE55" s="83"/>
      <c r="AF55" s="83"/>
      <c r="AG55" s="83"/>
      <c r="AH55" s="82"/>
      <c r="AI55" s="82"/>
      <c r="AJ55" s="82"/>
      <c r="AK55" s="82"/>
      <c r="AL55" s="83"/>
      <c r="AM55" s="83"/>
      <c r="AN55" s="83"/>
      <c r="AO55" s="83"/>
      <c r="AP55" s="82"/>
      <c r="AQ55" s="82"/>
      <c r="AR55" s="82"/>
      <c r="AS55" s="86"/>
      <c r="AT55" s="66"/>
      <c r="AU55" s="51"/>
      <c r="AW55" s="57"/>
      <c r="AX55" s="58"/>
      <c r="AY55" s="3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5"/>
      <c r="BO55" s="75">
        <f>BG54^3+BH54^3+BI54^3+BJ54^3+BK54^3+BL54^3+BM54^3+BN54^3+BG55^3+BH55^3+BI55^3+BJ55^3+BK55^3+BL55^3+BM55^3+BN55^3</f>
        <v>0</v>
      </c>
      <c r="BP55" s="76">
        <f t="shared" si="18"/>
        <v>0</v>
      </c>
      <c r="BQ55" s="61"/>
      <c r="BR55" s="81"/>
      <c r="BS55" s="82"/>
      <c r="BT55" s="82"/>
      <c r="BU55" s="82"/>
      <c r="BV55" s="82"/>
      <c r="BW55" s="82"/>
      <c r="BX55" s="82"/>
      <c r="BY55" s="82"/>
      <c r="BZ55" s="83"/>
      <c r="CA55" s="83"/>
      <c r="CB55" s="83"/>
      <c r="CC55" s="83"/>
      <c r="CD55" s="83"/>
      <c r="CE55" s="83"/>
      <c r="CF55" s="83"/>
      <c r="CG55" s="84"/>
      <c r="CH55" s="66"/>
      <c r="CI55" s="51"/>
      <c r="CJ55" s="144"/>
      <c r="CK55" s="109"/>
      <c r="CL55" s="58"/>
      <c r="CM55" s="3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5"/>
      <c r="DC55" s="75">
        <f>CU54^3+CV54^3+CW54^3+CX54^3+CY54^3+CZ54^3+DA54^3+DB54^3+CU55^3+CV55^3+CW55^3+CX55^3+CY55^3+CZ55^3+DA55^3+DB55^3</f>
        <v>0</v>
      </c>
      <c r="DD55" s="76">
        <f t="shared" si="19"/>
        <v>0</v>
      </c>
      <c r="DE55" s="61"/>
      <c r="DF55" s="89"/>
      <c r="DG55" s="83"/>
      <c r="DH55" s="83"/>
      <c r="DI55" s="83"/>
      <c r="DJ55" s="83"/>
      <c r="DK55" s="83"/>
      <c r="DL55" s="83"/>
      <c r="DM55" s="83"/>
      <c r="DN55" s="83"/>
      <c r="DO55" s="83"/>
      <c r="DP55" s="83"/>
      <c r="DQ55" s="83"/>
      <c r="DR55" s="83"/>
      <c r="DS55" s="83"/>
      <c r="DT55" s="83"/>
      <c r="DU55" s="84"/>
      <c r="DV55" s="66"/>
      <c r="DW55" s="51"/>
      <c r="DY55" s="109"/>
      <c r="DZ55" s="58"/>
      <c r="EA55" s="6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5"/>
      <c r="EQ55" s="75">
        <f>EI54^3+EJ54^3+EK54^3+EL54^3+EM54^3+EN54^3+EO54^3+EP54^3+EI55^3+EJ55^3+EK55^3+EL55^3+EM55^3+EN55^3+EO55^3+EP55^3</f>
        <v>0</v>
      </c>
      <c r="ER55" s="76">
        <f t="shared" si="16"/>
        <v>0</v>
      </c>
      <c r="ES55" s="61"/>
      <c r="ET55" s="174"/>
      <c r="EU55" s="131"/>
      <c r="EV55" s="131"/>
      <c r="EW55" s="131"/>
      <c r="EX55" s="131"/>
      <c r="EY55" s="131"/>
      <c r="EZ55" s="131"/>
      <c r="FA55" s="131"/>
      <c r="FB55" s="131"/>
      <c r="FC55" s="131"/>
      <c r="FD55" s="131"/>
      <c r="FE55" s="131"/>
      <c r="FF55" s="131"/>
      <c r="FG55" s="131"/>
      <c r="FH55" s="131"/>
      <c r="FI55" s="175"/>
      <c r="FJ55" s="66"/>
      <c r="FK55" s="51"/>
    </row>
    <row r="56" spans="1:167" x14ac:dyDescent="0.2">
      <c r="A56" s="32"/>
      <c r="B56" s="32"/>
      <c r="C56" s="32"/>
      <c r="D56" s="106" t="s">
        <v>107</v>
      </c>
      <c r="E56" s="107" t="s">
        <v>207</v>
      </c>
      <c r="F56" s="108">
        <f>B4+(42*B6)</f>
        <v>43</v>
      </c>
      <c r="G56" s="104"/>
      <c r="H56" s="43"/>
      <c r="I56" s="57"/>
      <c r="J56" s="58"/>
      <c r="K56" s="203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97"/>
      <c r="AA56" s="75">
        <f>K56^3+L56^3+M56^3+N56^3+O56^3+P56^3+Q56^3+R56^3+K57^3+L57^3+M57^3+N57^3+O57^3+P57^3+Q57^3+R57^3</f>
        <v>0</v>
      </c>
      <c r="AB56" s="76">
        <f t="shared" si="17"/>
        <v>0</v>
      </c>
      <c r="AC56" s="61"/>
      <c r="AD56" s="89"/>
      <c r="AE56" s="83"/>
      <c r="AF56" s="83"/>
      <c r="AG56" s="83"/>
      <c r="AH56" s="82"/>
      <c r="AI56" s="82"/>
      <c r="AJ56" s="82"/>
      <c r="AK56" s="82"/>
      <c r="AL56" s="83"/>
      <c r="AM56" s="83"/>
      <c r="AN56" s="83"/>
      <c r="AO56" s="83"/>
      <c r="AP56" s="82"/>
      <c r="AQ56" s="82"/>
      <c r="AR56" s="82"/>
      <c r="AS56" s="86"/>
      <c r="AT56" s="66"/>
      <c r="AU56" s="51"/>
      <c r="AW56" s="57"/>
      <c r="AX56" s="58"/>
      <c r="AY56" s="3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5"/>
      <c r="BO56" s="75">
        <f>AY56^3+AZ56^3+BA56^3+BB56^3+BC56^3+BD56^3+BE56^3+BF56^3+AY57^3+AZ57^3+BA57^3+BB57^3+BC57^3+BD57^3+BE57^3+BF57^3</f>
        <v>0</v>
      </c>
      <c r="BP56" s="76">
        <f t="shared" si="18"/>
        <v>0</v>
      </c>
      <c r="BQ56" s="61"/>
      <c r="BR56" s="89"/>
      <c r="BS56" s="83"/>
      <c r="BT56" s="83"/>
      <c r="BU56" s="83"/>
      <c r="BV56" s="83"/>
      <c r="BW56" s="83"/>
      <c r="BX56" s="83"/>
      <c r="BY56" s="83"/>
      <c r="BZ56" s="82"/>
      <c r="CA56" s="82"/>
      <c r="CB56" s="82"/>
      <c r="CC56" s="82"/>
      <c r="CD56" s="82"/>
      <c r="CE56" s="82"/>
      <c r="CF56" s="82"/>
      <c r="CG56" s="86"/>
      <c r="CH56" s="66"/>
      <c r="CI56" s="51"/>
      <c r="CJ56" s="144"/>
      <c r="CK56" s="109"/>
      <c r="CL56" s="58"/>
      <c r="CM56" s="3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5"/>
      <c r="DC56" s="75">
        <f>CM56^3+CN56^3+CO56^3+CP56^3+CQ56^3+CR56^3+CS56^3+CT56^3+CM57^3+CN57^3+CO57^3+CP57^3+CQ57^3+CR57^3+CS57^3+CT57^3</f>
        <v>0</v>
      </c>
      <c r="DD56" s="76">
        <f t="shared" si="19"/>
        <v>0</v>
      </c>
      <c r="DE56" s="61"/>
      <c r="DF56" s="81"/>
      <c r="DG56" s="82"/>
      <c r="DH56" s="82"/>
      <c r="DI56" s="82"/>
      <c r="DJ56" s="82"/>
      <c r="DK56" s="82"/>
      <c r="DL56" s="82"/>
      <c r="DM56" s="82"/>
      <c r="DN56" s="82"/>
      <c r="DO56" s="82"/>
      <c r="DP56" s="82"/>
      <c r="DQ56" s="82"/>
      <c r="DR56" s="82"/>
      <c r="DS56" s="82"/>
      <c r="DT56" s="82"/>
      <c r="DU56" s="86"/>
      <c r="DV56" s="66"/>
      <c r="DW56" s="51"/>
      <c r="DY56" s="109"/>
      <c r="DZ56" s="58"/>
      <c r="EA56" s="6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5"/>
      <c r="EQ56" s="75">
        <f>EA56^3+EB56^3+EC56^3+ED56^3+EE56^3+EF56^3+EG56^3+EH56^3+EA57^3+EB57^3+EC57^3+ED57^3+EE57^3+EF57^3+EG57^3+EH57^3</f>
        <v>0</v>
      </c>
      <c r="ER56" s="76">
        <f t="shared" si="16"/>
        <v>0</v>
      </c>
      <c r="ES56" s="61"/>
      <c r="ET56" s="174"/>
      <c r="EU56" s="131"/>
      <c r="EV56" s="131"/>
      <c r="EW56" s="131"/>
      <c r="EX56" s="131"/>
      <c r="EY56" s="131"/>
      <c r="EZ56" s="131"/>
      <c r="FA56" s="131"/>
      <c r="FB56" s="131"/>
      <c r="FC56" s="131"/>
      <c r="FD56" s="131"/>
      <c r="FE56" s="131"/>
      <c r="FF56" s="131"/>
      <c r="FG56" s="131"/>
      <c r="FH56" s="131"/>
      <c r="FI56" s="175"/>
      <c r="FJ56" s="66"/>
      <c r="FK56" s="51"/>
    </row>
    <row r="57" spans="1:167" x14ac:dyDescent="0.2">
      <c r="A57" s="32"/>
      <c r="B57" s="32"/>
      <c r="C57" s="32"/>
      <c r="D57" s="106" t="s">
        <v>231</v>
      </c>
      <c r="E57" s="107" t="s">
        <v>207</v>
      </c>
      <c r="F57" s="108">
        <f>B4+(43*B6)</f>
        <v>44</v>
      </c>
      <c r="G57" s="104"/>
      <c r="H57" s="43"/>
      <c r="I57" s="57"/>
      <c r="J57" s="58"/>
      <c r="K57" s="203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97"/>
      <c r="AA57" s="75">
        <f>S56^3+T56^3+U56^3+V56^3+W56^3+X56^3+Y56^3+Z56^3+S57^3+T57^3+U57^3+V57^3+W57^3+X57^3+Y57^3+Z57^3</f>
        <v>0</v>
      </c>
      <c r="AB57" s="76">
        <f t="shared" si="17"/>
        <v>0</v>
      </c>
      <c r="AC57" s="61"/>
      <c r="AD57" s="89"/>
      <c r="AE57" s="83"/>
      <c r="AF57" s="83"/>
      <c r="AG57" s="83"/>
      <c r="AH57" s="82"/>
      <c r="AI57" s="82"/>
      <c r="AJ57" s="82"/>
      <c r="AK57" s="82"/>
      <c r="AL57" s="83"/>
      <c r="AM57" s="83"/>
      <c r="AN57" s="83"/>
      <c r="AO57" s="83"/>
      <c r="AP57" s="82"/>
      <c r="AQ57" s="82"/>
      <c r="AR57" s="82"/>
      <c r="AS57" s="86"/>
      <c r="AT57" s="66"/>
      <c r="AU57" s="51"/>
      <c r="AW57" s="57"/>
      <c r="AX57" s="58"/>
      <c r="AY57" s="3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5"/>
      <c r="BO57" s="75">
        <f>BG56^3+BH56^3+BI56^3+BJ56^3+BK56^3+BL56^3+BM56^3+BN56^3+BG57^3+BH57^3+BI57^3+BJ57^3+BK57^3+BL57^3+BM57^3+BN57^3</f>
        <v>0</v>
      </c>
      <c r="BP57" s="76">
        <f t="shared" si="18"/>
        <v>0</v>
      </c>
      <c r="BQ57" s="61"/>
      <c r="BR57" s="89"/>
      <c r="BS57" s="83"/>
      <c r="BT57" s="83"/>
      <c r="BU57" s="83"/>
      <c r="BV57" s="83"/>
      <c r="BW57" s="83"/>
      <c r="BX57" s="83"/>
      <c r="BY57" s="83"/>
      <c r="BZ57" s="82"/>
      <c r="CA57" s="82"/>
      <c r="CB57" s="82"/>
      <c r="CC57" s="82"/>
      <c r="CD57" s="82"/>
      <c r="CE57" s="82"/>
      <c r="CF57" s="82"/>
      <c r="CG57" s="86"/>
      <c r="CH57" s="66"/>
      <c r="CI57" s="51"/>
      <c r="CJ57" s="144"/>
      <c r="CK57" s="109"/>
      <c r="CL57" s="145"/>
      <c r="CM57" s="3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5"/>
      <c r="DC57" s="75">
        <f>CU56^3+CV56^3+CW56^3+CX56^3+CY56^3+CZ56^3+DA56^3+DB56^3+CU57^3+CV57^3+CW57^3+CX57^3+CY57^3+CZ57^3+DA57^3+DB57^3</f>
        <v>0</v>
      </c>
      <c r="DD57" s="76">
        <f t="shared" si="19"/>
        <v>0</v>
      </c>
      <c r="DE57" s="61"/>
      <c r="DF57" s="89"/>
      <c r="DG57" s="83"/>
      <c r="DH57" s="83"/>
      <c r="DI57" s="83"/>
      <c r="DJ57" s="83"/>
      <c r="DK57" s="83"/>
      <c r="DL57" s="83"/>
      <c r="DM57" s="83"/>
      <c r="DN57" s="83"/>
      <c r="DO57" s="83"/>
      <c r="DP57" s="83"/>
      <c r="DQ57" s="83"/>
      <c r="DR57" s="83"/>
      <c r="DS57" s="83"/>
      <c r="DT57" s="83"/>
      <c r="DU57" s="84"/>
      <c r="DV57" s="66"/>
      <c r="DW57" s="51"/>
      <c r="DY57" s="109"/>
      <c r="DZ57" s="58"/>
      <c r="EA57" s="6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5"/>
      <c r="EQ57" s="75">
        <f>EI56^3+EJ56^3+EK56^3+EL56^3+EM56^3+EN56^3+EO56^3+EP56^3+EI57^3+EJ57^3+EK57^3+EL57^3+EM57^3+EN57^3+EO57^3+EP57^3</f>
        <v>0</v>
      </c>
      <c r="ER57" s="76">
        <f t="shared" si="16"/>
        <v>0</v>
      </c>
      <c r="ES57" s="61"/>
      <c r="ET57" s="174"/>
      <c r="EU57" s="131"/>
      <c r="EV57" s="131"/>
      <c r="EW57" s="131"/>
      <c r="EX57" s="131"/>
      <c r="EY57" s="131"/>
      <c r="EZ57" s="131"/>
      <c r="FA57" s="131"/>
      <c r="FB57" s="131"/>
      <c r="FC57" s="131"/>
      <c r="FD57" s="131"/>
      <c r="FE57" s="131"/>
      <c r="FF57" s="131"/>
      <c r="FG57" s="131"/>
      <c r="FH57" s="131"/>
      <c r="FI57" s="175"/>
      <c r="FJ57" s="66"/>
      <c r="FK57" s="51"/>
    </row>
    <row r="58" spans="1:167" x14ac:dyDescent="0.2">
      <c r="A58" s="32"/>
      <c r="B58" s="32"/>
      <c r="C58" s="32"/>
      <c r="D58" s="106" t="s">
        <v>245</v>
      </c>
      <c r="E58" s="107" t="s">
        <v>207</v>
      </c>
      <c r="F58" s="108">
        <f>B4+(44*B6)</f>
        <v>45</v>
      </c>
      <c r="G58" s="104"/>
      <c r="H58" s="43"/>
      <c r="I58" s="57"/>
      <c r="J58" s="58"/>
      <c r="K58" s="203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97"/>
      <c r="AA58" s="75">
        <f>K58^3+L58^3+M58^3+N58^3+O58^3+P58^3+Q58^3+R58^3+K59^3+L59^3+M59^3+N59^3+O59^3+P59^3+Q59^3+R59^3</f>
        <v>0</v>
      </c>
      <c r="AB58" s="76">
        <f t="shared" si="17"/>
        <v>0</v>
      </c>
      <c r="AC58" s="95"/>
      <c r="AD58" s="81"/>
      <c r="AE58" s="82"/>
      <c r="AF58" s="82"/>
      <c r="AG58" s="82"/>
      <c r="AH58" s="83"/>
      <c r="AI58" s="83"/>
      <c r="AJ58" s="83"/>
      <c r="AK58" s="83"/>
      <c r="AL58" s="82"/>
      <c r="AM58" s="82"/>
      <c r="AN58" s="82"/>
      <c r="AO58" s="82"/>
      <c r="AP58" s="83"/>
      <c r="AQ58" s="83"/>
      <c r="AR58" s="83"/>
      <c r="AS58" s="84"/>
      <c r="AT58" s="66"/>
      <c r="AU58" s="51"/>
      <c r="AW58" s="57"/>
      <c r="AX58" s="58"/>
      <c r="AY58" s="3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5"/>
      <c r="BO58" s="75">
        <f>AY58^3+AZ58^3+BA58^3+BB58^3+BC58^3+BD58^3+BE58^3+BF58^3+AY59^3+AZ59^3+BA59^3+BB59^3+BC59^3+BD59^3+BE59^3+BF59^3</f>
        <v>0</v>
      </c>
      <c r="BP58" s="76">
        <f t="shared" si="18"/>
        <v>0</v>
      </c>
      <c r="BQ58" s="95"/>
      <c r="BR58" s="81"/>
      <c r="BS58" s="82"/>
      <c r="BT58" s="82"/>
      <c r="BU58" s="82"/>
      <c r="BV58" s="82"/>
      <c r="BW58" s="82"/>
      <c r="BX58" s="82"/>
      <c r="BY58" s="82"/>
      <c r="BZ58" s="83"/>
      <c r="CA58" s="83"/>
      <c r="CB58" s="83"/>
      <c r="CC58" s="83"/>
      <c r="CD58" s="83"/>
      <c r="CE58" s="83"/>
      <c r="CF58" s="83"/>
      <c r="CG58" s="84"/>
      <c r="CH58" s="66"/>
      <c r="CI58" s="51"/>
      <c r="CJ58" s="144"/>
      <c r="CK58" s="109"/>
      <c r="CL58" s="145"/>
      <c r="CM58" s="3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5"/>
      <c r="DC58" s="75">
        <f>CM58^3+CN58^3+CO58^3+CP58^3+CQ58^3+CR58^3+CS58^3+CT58^3+CM59^3+CN59^3+CO59^3+CP59^3+CQ59^3+CR59^3+CS59^3+CT59^3</f>
        <v>0</v>
      </c>
      <c r="DD58" s="76">
        <f t="shared" si="19"/>
        <v>0</v>
      </c>
      <c r="DE58" s="95"/>
      <c r="DF58" s="81"/>
      <c r="DG58" s="82"/>
      <c r="DH58" s="82"/>
      <c r="DI58" s="82"/>
      <c r="DJ58" s="82"/>
      <c r="DK58" s="82"/>
      <c r="DL58" s="82"/>
      <c r="DM58" s="82"/>
      <c r="DN58" s="82"/>
      <c r="DO58" s="82"/>
      <c r="DP58" s="82"/>
      <c r="DQ58" s="82"/>
      <c r="DR58" s="82"/>
      <c r="DS58" s="82"/>
      <c r="DT58" s="82"/>
      <c r="DU58" s="86"/>
      <c r="DV58" s="66"/>
      <c r="DW58" s="51"/>
      <c r="DY58" s="109"/>
      <c r="DZ58" s="58"/>
      <c r="EA58" s="6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5"/>
      <c r="EQ58" s="75">
        <f>EA58^3+EB58^3+EC58^3+ED58^3+EE58^3+EF58^3+EG58^3+EH58^3+EA59^3+EB59^3+EC59^3+ED59^3+EE59^3+EF59^3+EG59^3+EH59^3</f>
        <v>0</v>
      </c>
      <c r="ER58" s="76">
        <f t="shared" si="16"/>
        <v>0</v>
      </c>
      <c r="ES58" s="95"/>
      <c r="ET58" s="174"/>
      <c r="EU58" s="131"/>
      <c r="EV58" s="131"/>
      <c r="EW58" s="131"/>
      <c r="EX58" s="131"/>
      <c r="EY58" s="131"/>
      <c r="EZ58" s="131"/>
      <c r="FA58" s="131"/>
      <c r="FB58" s="131"/>
      <c r="FC58" s="131"/>
      <c r="FD58" s="131"/>
      <c r="FE58" s="131"/>
      <c r="FF58" s="131"/>
      <c r="FG58" s="131"/>
      <c r="FH58" s="131"/>
      <c r="FI58" s="175"/>
      <c r="FJ58" s="66"/>
      <c r="FK58" s="51"/>
    </row>
    <row r="59" spans="1:167" x14ac:dyDescent="0.2">
      <c r="A59" s="32"/>
      <c r="B59" s="32"/>
      <c r="C59" s="32"/>
      <c r="D59" s="106" t="s">
        <v>36</v>
      </c>
      <c r="E59" s="107" t="s">
        <v>207</v>
      </c>
      <c r="F59" s="110">
        <f>B4+(45*B6)</f>
        <v>46</v>
      </c>
      <c r="G59" s="104"/>
      <c r="H59" s="43"/>
      <c r="I59" s="57"/>
      <c r="J59" s="58"/>
      <c r="K59" s="203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97"/>
      <c r="AA59" s="75">
        <f>S58^3+T58^3+U58^3+V58^3+W58^3+X58^3+Y58^3+Z58^3+S59^3+T59^3+U59^3+V59^3+W59^3+X59^3+Y59^3+Z59^3</f>
        <v>0</v>
      </c>
      <c r="AB59" s="76">
        <f t="shared" si="17"/>
        <v>0</v>
      </c>
      <c r="AC59" s="61"/>
      <c r="AD59" s="81"/>
      <c r="AE59" s="82"/>
      <c r="AF59" s="82"/>
      <c r="AG59" s="82"/>
      <c r="AH59" s="83"/>
      <c r="AI59" s="83"/>
      <c r="AJ59" s="83"/>
      <c r="AK59" s="83"/>
      <c r="AL59" s="82"/>
      <c r="AM59" s="82"/>
      <c r="AN59" s="82"/>
      <c r="AO59" s="82"/>
      <c r="AP59" s="83"/>
      <c r="AQ59" s="83"/>
      <c r="AR59" s="83"/>
      <c r="AS59" s="84"/>
      <c r="AT59" s="66"/>
      <c r="AU59" s="51"/>
      <c r="AW59" s="57"/>
      <c r="AX59" s="58"/>
      <c r="AY59" s="3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5"/>
      <c r="BO59" s="75">
        <f>BG58^3+BH58^3+BI58^3+BJ58^3+BK58^3+BL58^3+BM58^3+BN58^3+BG59^3+BH59^3+BI59^3+BJ59^3+BK59^3+BL59^3+BM59^3+BN59^3</f>
        <v>0</v>
      </c>
      <c r="BP59" s="76">
        <f t="shared" si="18"/>
        <v>0</v>
      </c>
      <c r="BQ59" s="61"/>
      <c r="BR59" s="81"/>
      <c r="BS59" s="82"/>
      <c r="BT59" s="82"/>
      <c r="BU59" s="82"/>
      <c r="BV59" s="82"/>
      <c r="BW59" s="82"/>
      <c r="BX59" s="82"/>
      <c r="BY59" s="82"/>
      <c r="BZ59" s="83"/>
      <c r="CA59" s="83"/>
      <c r="CB59" s="83"/>
      <c r="CC59" s="83"/>
      <c r="CD59" s="83"/>
      <c r="CE59" s="83"/>
      <c r="CF59" s="83"/>
      <c r="CG59" s="84"/>
      <c r="CH59" s="66"/>
      <c r="CI59" s="51"/>
      <c r="CJ59" s="144"/>
      <c r="CK59" s="109"/>
      <c r="CL59" s="58"/>
      <c r="CM59" s="3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5"/>
      <c r="DC59" s="75">
        <f>CU58^3+CV58^3+CW58^3+CX58^3+CY58^3+CZ58^3+DA58^3+DB58^3+CU59^3+CV59^3+CW59^3+CX59^3+CY59^3+CZ59^3+DA59^3+DB59^3</f>
        <v>0</v>
      </c>
      <c r="DD59" s="76">
        <f t="shared" si="19"/>
        <v>0</v>
      </c>
      <c r="DE59" s="61"/>
      <c r="DF59" s="89"/>
      <c r="DG59" s="83"/>
      <c r="DH59" s="83"/>
      <c r="DI59" s="83"/>
      <c r="DJ59" s="83"/>
      <c r="DK59" s="83"/>
      <c r="DL59" s="83"/>
      <c r="DM59" s="83"/>
      <c r="DN59" s="83"/>
      <c r="DO59" s="83"/>
      <c r="DP59" s="83"/>
      <c r="DQ59" s="83"/>
      <c r="DR59" s="83"/>
      <c r="DS59" s="83"/>
      <c r="DT59" s="83"/>
      <c r="DU59" s="84"/>
      <c r="DV59" s="66"/>
      <c r="DW59" s="51"/>
      <c r="DY59" s="109"/>
      <c r="DZ59" s="58"/>
      <c r="EA59" s="6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5"/>
      <c r="EQ59" s="75">
        <f>EI58^3+EJ58^3+EK58^3+EL58^3+EM58^3+EN58^3+EO58^3+EP58^3+EI59^3+EJ59^3+EK59^3+EL59^3+EM59^3+EN59^3+EO59^3+EP59^3</f>
        <v>0</v>
      </c>
      <c r="ER59" s="76">
        <f t="shared" si="16"/>
        <v>0</v>
      </c>
      <c r="ES59" s="61"/>
      <c r="ET59" s="174"/>
      <c r="EU59" s="131"/>
      <c r="EV59" s="131"/>
      <c r="EW59" s="131"/>
      <c r="EX59" s="131"/>
      <c r="EY59" s="131"/>
      <c r="EZ59" s="131"/>
      <c r="FA59" s="131"/>
      <c r="FB59" s="131"/>
      <c r="FC59" s="131"/>
      <c r="FD59" s="131"/>
      <c r="FE59" s="131"/>
      <c r="FF59" s="131"/>
      <c r="FG59" s="131"/>
      <c r="FH59" s="131"/>
      <c r="FI59" s="175"/>
      <c r="FJ59" s="66"/>
      <c r="FK59" s="51"/>
    </row>
    <row r="60" spans="1:167" x14ac:dyDescent="0.2">
      <c r="A60" s="32"/>
      <c r="B60" s="32"/>
      <c r="C60" s="32"/>
      <c r="D60" s="106" t="s">
        <v>27</v>
      </c>
      <c r="E60" s="107" t="s">
        <v>207</v>
      </c>
      <c r="F60" s="110">
        <f>B4+(46*B6)</f>
        <v>47</v>
      </c>
      <c r="G60" s="104"/>
      <c r="H60" s="43"/>
      <c r="I60" s="105"/>
      <c r="J60" s="58"/>
      <c r="K60" s="203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97"/>
      <c r="AA60" s="75">
        <f>K60^3+L60^3+M60^3+N60^3+O60^3+P60^3+Q60^3+R60^3+K61^3+L61^3+M61^3+N61^3+O61^3+P61^3+Q61^3+R61^3</f>
        <v>0</v>
      </c>
      <c r="AB60" s="76">
        <f t="shared" si="17"/>
        <v>0</v>
      </c>
      <c r="AC60" s="61"/>
      <c r="AD60" s="81"/>
      <c r="AE60" s="82"/>
      <c r="AF60" s="82"/>
      <c r="AG60" s="82"/>
      <c r="AH60" s="83"/>
      <c r="AI60" s="83"/>
      <c r="AJ60" s="83"/>
      <c r="AK60" s="83"/>
      <c r="AL60" s="82"/>
      <c r="AM60" s="82"/>
      <c r="AN60" s="82"/>
      <c r="AO60" s="82"/>
      <c r="AP60" s="83"/>
      <c r="AQ60" s="83"/>
      <c r="AR60" s="83"/>
      <c r="AS60" s="84"/>
      <c r="AT60" s="66"/>
      <c r="AU60" s="51"/>
      <c r="AW60" s="105"/>
      <c r="AX60" s="58"/>
      <c r="AY60" s="3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5"/>
      <c r="BO60" s="75">
        <f>AY60^3+AZ60^3+BA60^3+BB60^3+BC60^3+BD60^3+BE60^3+BF60^3+AY61^3+AZ61^3+BA61^3+BB61^3+BC61^3+BD61^3+BE61^3+BF61^3</f>
        <v>0</v>
      </c>
      <c r="BP60" s="76">
        <f t="shared" si="18"/>
        <v>0</v>
      </c>
      <c r="BQ60" s="61"/>
      <c r="BR60" s="89"/>
      <c r="BS60" s="83"/>
      <c r="BT60" s="83"/>
      <c r="BU60" s="83"/>
      <c r="BV60" s="83"/>
      <c r="BW60" s="83"/>
      <c r="BX60" s="83"/>
      <c r="BY60" s="83"/>
      <c r="BZ60" s="82"/>
      <c r="CA60" s="82"/>
      <c r="CB60" s="82"/>
      <c r="CC60" s="82"/>
      <c r="CD60" s="82"/>
      <c r="CE60" s="82"/>
      <c r="CF60" s="82"/>
      <c r="CG60" s="86"/>
      <c r="CH60" s="66"/>
      <c r="CI60" s="51"/>
      <c r="CJ60" s="144"/>
      <c r="CK60" s="109"/>
      <c r="CL60" s="58"/>
      <c r="CM60" s="3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5"/>
      <c r="DC60" s="75">
        <f>CM60^3+CN60^3+CO60^3+CP60^3+CQ60^3+CR60^3+CS60^3+CT60^3+CM61^3+CN61^3+CO61^3+CP61^3+CQ61^3+CR61^3+CS61^3+CT61^3</f>
        <v>0</v>
      </c>
      <c r="DD60" s="76">
        <f t="shared" si="19"/>
        <v>0</v>
      </c>
      <c r="DE60" s="61"/>
      <c r="DF60" s="81"/>
      <c r="DG60" s="82"/>
      <c r="DH60" s="82"/>
      <c r="DI60" s="82"/>
      <c r="DJ60" s="82"/>
      <c r="DK60" s="82"/>
      <c r="DL60" s="82"/>
      <c r="DM60" s="82"/>
      <c r="DN60" s="82"/>
      <c r="DO60" s="82"/>
      <c r="DP60" s="82"/>
      <c r="DQ60" s="82"/>
      <c r="DR60" s="82"/>
      <c r="DS60" s="82"/>
      <c r="DT60" s="82"/>
      <c r="DU60" s="86"/>
      <c r="DV60" s="66"/>
      <c r="DW60" s="51"/>
      <c r="DY60" s="109"/>
      <c r="DZ60" s="58"/>
      <c r="EA60" s="6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5"/>
      <c r="EQ60" s="75">
        <f>EA60^3+EB60^3+EC60^3+ED60^3+EE60^3+EF60^3+EG60^3+EH60^3+EA61^3+EB61^3+EC61^3+ED61^3+EE61^3+EF61^3+EG61^3+EH61^3</f>
        <v>0</v>
      </c>
      <c r="ER60" s="76">
        <f t="shared" si="16"/>
        <v>0</v>
      </c>
      <c r="ES60" s="61"/>
      <c r="ET60" s="174"/>
      <c r="EU60" s="131"/>
      <c r="EV60" s="131"/>
      <c r="EW60" s="131"/>
      <c r="EX60" s="131"/>
      <c r="EY60" s="131"/>
      <c r="EZ60" s="131"/>
      <c r="FA60" s="131"/>
      <c r="FB60" s="131"/>
      <c r="FC60" s="131"/>
      <c r="FD60" s="131"/>
      <c r="FE60" s="131"/>
      <c r="FF60" s="131"/>
      <c r="FG60" s="131"/>
      <c r="FH60" s="131"/>
      <c r="FI60" s="175"/>
      <c r="FJ60" s="66"/>
      <c r="FK60" s="51"/>
    </row>
    <row r="61" spans="1:167" x14ac:dyDescent="0.2">
      <c r="A61" s="32"/>
      <c r="B61" s="32"/>
      <c r="C61" s="32"/>
      <c r="D61" s="106" t="s">
        <v>144</v>
      </c>
      <c r="E61" s="107" t="s">
        <v>207</v>
      </c>
      <c r="F61" s="108">
        <f>B4+(47*B6)</f>
        <v>48</v>
      </c>
      <c r="G61" s="104"/>
      <c r="H61" s="43"/>
      <c r="I61" s="109"/>
      <c r="J61" s="58"/>
      <c r="K61" s="203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97"/>
      <c r="AA61" s="75">
        <f>S60^3+T60^3+U60^3+V60^3+W60^3+X60^3+Y60^3+Z60^3+S61^3+T61^3+U61^3+V61^3+W61^3+X61^3+Y61^3+Z61^3</f>
        <v>0</v>
      </c>
      <c r="AB61" s="76">
        <f t="shared" si="17"/>
        <v>0</v>
      </c>
      <c r="AC61" s="61"/>
      <c r="AD61" s="81"/>
      <c r="AE61" s="82"/>
      <c r="AF61" s="82"/>
      <c r="AG61" s="82"/>
      <c r="AH61" s="83"/>
      <c r="AI61" s="83"/>
      <c r="AJ61" s="83"/>
      <c r="AK61" s="83"/>
      <c r="AL61" s="82"/>
      <c r="AM61" s="82"/>
      <c r="AN61" s="82"/>
      <c r="AO61" s="82"/>
      <c r="AP61" s="83"/>
      <c r="AQ61" s="83"/>
      <c r="AR61" s="83"/>
      <c r="AS61" s="84"/>
      <c r="AT61" s="66"/>
      <c r="AU61" s="51"/>
      <c r="AW61" s="109"/>
      <c r="AX61" s="58"/>
      <c r="AY61" s="3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5"/>
      <c r="BO61" s="75">
        <f>BG60^3+BH60^3+BI60^3+BJ60^3+BK60^3+BL60^3+BM60^3+BN60^3+BG61^3+BH61^3+BI61^3+BJ61^3+BK61^3+BL61^3+BM61^3+BN61^3</f>
        <v>0</v>
      </c>
      <c r="BP61" s="76">
        <f t="shared" si="18"/>
        <v>0</v>
      </c>
      <c r="BQ61" s="61"/>
      <c r="BR61" s="89"/>
      <c r="BS61" s="83"/>
      <c r="BT61" s="83"/>
      <c r="BU61" s="83"/>
      <c r="BV61" s="83"/>
      <c r="BW61" s="83"/>
      <c r="BX61" s="83"/>
      <c r="BY61" s="83"/>
      <c r="BZ61" s="82"/>
      <c r="CA61" s="82"/>
      <c r="CB61" s="82"/>
      <c r="CC61" s="82"/>
      <c r="CD61" s="82"/>
      <c r="CE61" s="82"/>
      <c r="CF61" s="82"/>
      <c r="CG61" s="86"/>
      <c r="CH61" s="66"/>
      <c r="CI61" s="51"/>
      <c r="CJ61" s="144"/>
      <c r="CK61" s="109"/>
      <c r="CL61" s="58"/>
      <c r="CM61" s="3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5"/>
      <c r="DC61" s="75">
        <f>CU60^3+CV60^3+CW60^3+CX60^3+CY60^3+CZ60^3+DA60^3+DB60^3+CU61^3+CV61^3+CW61^3+CX61^3+CY61^3+CZ61^3+DA61^3+DB61^3</f>
        <v>0</v>
      </c>
      <c r="DD61" s="76">
        <f t="shared" si="19"/>
        <v>0</v>
      </c>
      <c r="DE61" s="61"/>
      <c r="DF61" s="89"/>
      <c r="DG61" s="83"/>
      <c r="DH61" s="83"/>
      <c r="DI61" s="83"/>
      <c r="DJ61" s="83"/>
      <c r="DK61" s="83"/>
      <c r="DL61" s="83"/>
      <c r="DM61" s="83"/>
      <c r="DN61" s="83"/>
      <c r="DO61" s="83"/>
      <c r="DP61" s="83"/>
      <c r="DQ61" s="83"/>
      <c r="DR61" s="83"/>
      <c r="DS61" s="83"/>
      <c r="DT61" s="83"/>
      <c r="DU61" s="84"/>
      <c r="DV61" s="66"/>
      <c r="DW61" s="51"/>
      <c r="DY61" s="109"/>
      <c r="DZ61" s="58"/>
      <c r="EA61" s="6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5"/>
      <c r="EQ61" s="75">
        <f>EI60^3+EJ60^3+EK60^3+EL60^3+EM60^3+EN60^3+EO60^3+EP60^3+EI61^3+EJ61^3+EK61^3+EL61^3+EM61^3+EN61^3+EO61^3+EP61^3</f>
        <v>0</v>
      </c>
      <c r="ER61" s="76">
        <f t="shared" si="16"/>
        <v>0</v>
      </c>
      <c r="ES61" s="61"/>
      <c r="ET61" s="174"/>
      <c r="EU61" s="131"/>
      <c r="EV61" s="131"/>
      <c r="EW61" s="131"/>
      <c r="EX61" s="131"/>
      <c r="EY61" s="131"/>
      <c r="EZ61" s="131"/>
      <c r="FA61" s="131"/>
      <c r="FB61" s="131"/>
      <c r="FC61" s="131"/>
      <c r="FD61" s="131"/>
      <c r="FE61" s="131"/>
      <c r="FF61" s="131"/>
      <c r="FG61" s="131"/>
      <c r="FH61" s="131"/>
      <c r="FI61" s="175"/>
      <c r="FJ61" s="66"/>
      <c r="FK61" s="51"/>
    </row>
    <row r="62" spans="1:167" x14ac:dyDescent="0.2">
      <c r="A62" s="32"/>
      <c r="B62" s="32"/>
      <c r="C62" s="32"/>
      <c r="D62" s="106" t="s">
        <v>227</v>
      </c>
      <c r="E62" s="107" t="s">
        <v>207</v>
      </c>
      <c r="F62" s="108">
        <f>B4+(48*B6)</f>
        <v>49</v>
      </c>
      <c r="G62" s="104"/>
      <c r="H62" s="43"/>
      <c r="I62" s="109"/>
      <c r="J62" s="58"/>
      <c r="K62" s="203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97"/>
      <c r="AA62" s="75">
        <f>K62^3+L62^3+M62^3+N62^3+O62^3+P62^3+Q62^3+R62^3+K63^3+L63^3+M63^3+N63^3+O63^3+P63^3+Q63^3+R63^3</f>
        <v>0</v>
      </c>
      <c r="AB62" s="76">
        <f t="shared" si="17"/>
        <v>0</v>
      </c>
      <c r="AC62" s="61"/>
      <c r="AD62" s="89"/>
      <c r="AE62" s="83"/>
      <c r="AF62" s="83"/>
      <c r="AG62" s="83"/>
      <c r="AH62" s="82"/>
      <c r="AI62" s="82"/>
      <c r="AJ62" s="82"/>
      <c r="AK62" s="82"/>
      <c r="AL62" s="83"/>
      <c r="AM62" s="83"/>
      <c r="AN62" s="83"/>
      <c r="AO62" s="83"/>
      <c r="AP62" s="82"/>
      <c r="AQ62" s="82"/>
      <c r="AR62" s="82"/>
      <c r="AS62" s="86"/>
      <c r="AT62" s="66"/>
      <c r="AU62" s="51"/>
      <c r="AW62" s="109"/>
      <c r="AX62" s="58"/>
      <c r="AY62" s="3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5"/>
      <c r="BO62" s="75">
        <f>AY62^3+AZ62^3+BA62^3+BB62^3+BC62^3+BD62^3+BE62^3+BF62^3+AY63^3+AZ63^3+BA63^3+BB63^3+BC63^3+BD63^3+BE63^3+BF63^3</f>
        <v>0</v>
      </c>
      <c r="BP62" s="76">
        <f t="shared" si="18"/>
        <v>0</v>
      </c>
      <c r="BQ62" s="61"/>
      <c r="BR62" s="81"/>
      <c r="BS62" s="82"/>
      <c r="BT62" s="82"/>
      <c r="BU62" s="82"/>
      <c r="BV62" s="82"/>
      <c r="BW62" s="82"/>
      <c r="BX62" s="82"/>
      <c r="BY62" s="82"/>
      <c r="BZ62" s="83"/>
      <c r="CA62" s="83"/>
      <c r="CB62" s="83"/>
      <c r="CC62" s="83"/>
      <c r="CD62" s="83"/>
      <c r="CE62" s="83"/>
      <c r="CF62" s="83"/>
      <c r="CG62" s="84"/>
      <c r="CH62" s="66"/>
      <c r="CI62" s="51"/>
      <c r="CJ62" s="144"/>
      <c r="CK62" s="109"/>
      <c r="CL62" s="58"/>
      <c r="CM62" s="3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5"/>
      <c r="DC62" s="75">
        <f>CM62^3+CN62^3+CO62^3+CP62^3+CQ62^3+CR62^3+CS62^3+CT62^3+CM63^3+CN63^3+CO63^3+CP63^3+CQ63^3+CR63^3+CS63^3+CT63^3</f>
        <v>0</v>
      </c>
      <c r="DD62" s="76">
        <f t="shared" si="19"/>
        <v>0</v>
      </c>
      <c r="DE62" s="61"/>
      <c r="DF62" s="81"/>
      <c r="DG62" s="82"/>
      <c r="DH62" s="82"/>
      <c r="DI62" s="82"/>
      <c r="DJ62" s="82"/>
      <c r="DK62" s="82"/>
      <c r="DL62" s="82"/>
      <c r="DM62" s="82"/>
      <c r="DN62" s="82"/>
      <c r="DO62" s="82"/>
      <c r="DP62" s="82"/>
      <c r="DQ62" s="82"/>
      <c r="DR62" s="82"/>
      <c r="DS62" s="82"/>
      <c r="DT62" s="82"/>
      <c r="DU62" s="86"/>
      <c r="DV62" s="66"/>
      <c r="DW62" s="51"/>
      <c r="DY62" s="109"/>
      <c r="DZ62" s="58"/>
      <c r="EA62" s="6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5"/>
      <c r="EQ62" s="75">
        <f>EA62^3+EB62^3+EC62^3+ED62^3+EE62^3+EF62^3+EG62^3+EH62^3+EA63^3+EB63^3+EC63^3+ED63^3+EE63^3+EF63^3+EG63^3+EH63^3</f>
        <v>0</v>
      </c>
      <c r="ER62" s="76">
        <f t="shared" si="16"/>
        <v>0</v>
      </c>
      <c r="ES62" s="61"/>
      <c r="ET62" s="174"/>
      <c r="EU62" s="131"/>
      <c r="EV62" s="131"/>
      <c r="EW62" s="131"/>
      <c r="EX62" s="131"/>
      <c r="EY62" s="131"/>
      <c r="EZ62" s="131"/>
      <c r="FA62" s="131"/>
      <c r="FB62" s="131"/>
      <c r="FC62" s="131"/>
      <c r="FD62" s="131"/>
      <c r="FE62" s="131"/>
      <c r="FF62" s="131"/>
      <c r="FG62" s="131"/>
      <c r="FH62" s="131"/>
      <c r="FI62" s="175"/>
      <c r="FJ62" s="66"/>
      <c r="FK62" s="51"/>
    </row>
    <row r="63" spans="1:167" x14ac:dyDescent="0.2">
      <c r="A63" s="32"/>
      <c r="B63" s="32"/>
      <c r="C63" s="32"/>
      <c r="D63" s="106" t="s">
        <v>83</v>
      </c>
      <c r="E63" s="107" t="s">
        <v>207</v>
      </c>
      <c r="F63" s="110">
        <f>B4+(49*B6)</f>
        <v>50</v>
      </c>
      <c r="G63" s="104"/>
      <c r="H63" s="43"/>
      <c r="I63" s="109"/>
      <c r="J63" s="58"/>
      <c r="K63" s="203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97"/>
      <c r="AA63" s="75">
        <f>S62^3+T62^3+U62^3+V62^3+W62^3+X62^3+Y62^3+Z62^3+S63^3+T63^3+U63^3+V63^3+W63^3+X63^3+Y63^3+Z63^3</f>
        <v>0</v>
      </c>
      <c r="AB63" s="76">
        <f t="shared" si="17"/>
        <v>0</v>
      </c>
      <c r="AC63" s="61"/>
      <c r="AD63" s="89"/>
      <c r="AE63" s="83"/>
      <c r="AF63" s="83"/>
      <c r="AG63" s="83"/>
      <c r="AH63" s="82"/>
      <c r="AI63" s="82"/>
      <c r="AJ63" s="82"/>
      <c r="AK63" s="82"/>
      <c r="AL63" s="83"/>
      <c r="AM63" s="83"/>
      <c r="AN63" s="83"/>
      <c r="AO63" s="83"/>
      <c r="AP63" s="82"/>
      <c r="AQ63" s="82"/>
      <c r="AR63" s="82"/>
      <c r="AS63" s="86"/>
      <c r="AT63" s="66"/>
      <c r="AU63" s="51"/>
      <c r="AW63" s="109"/>
      <c r="AX63" s="58"/>
      <c r="AY63" s="3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5"/>
      <c r="BO63" s="75">
        <f>BG62^3+BH62^3+BI62^3+BJ62^3+BK62^3+BL62^3+BM62^3+BN62^3+BG63^3+BH63^3+BI63^3+BJ63^3+BK63^3+BL63^3+BM63^3+BN63^3</f>
        <v>0</v>
      </c>
      <c r="BP63" s="76">
        <f t="shared" si="18"/>
        <v>0</v>
      </c>
      <c r="BQ63" s="61"/>
      <c r="BR63" s="81"/>
      <c r="BS63" s="82"/>
      <c r="BT63" s="82"/>
      <c r="BU63" s="82"/>
      <c r="BV63" s="82"/>
      <c r="BW63" s="82"/>
      <c r="BX63" s="82"/>
      <c r="BY63" s="82"/>
      <c r="BZ63" s="83"/>
      <c r="CA63" s="83"/>
      <c r="CB63" s="83"/>
      <c r="CC63" s="83"/>
      <c r="CD63" s="83"/>
      <c r="CE63" s="83"/>
      <c r="CF63" s="83"/>
      <c r="CG63" s="84"/>
      <c r="CH63" s="66"/>
      <c r="CI63" s="51"/>
      <c r="CJ63" s="144"/>
      <c r="CK63" s="109"/>
      <c r="CL63" s="58"/>
      <c r="CM63" s="3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5"/>
      <c r="DC63" s="75">
        <f>CU62^3+CV62^3+CW62^3+CX62^3+CY62^3+CZ62^3+DA62^3+DB62^3+CU63^3+CV63^3+CW63^3+CX63^3+CY63^3+CZ63^3+DA63^3+DB63^3</f>
        <v>0</v>
      </c>
      <c r="DD63" s="76">
        <f t="shared" si="19"/>
        <v>0</v>
      </c>
      <c r="DE63" s="61"/>
      <c r="DF63" s="89"/>
      <c r="DG63" s="83"/>
      <c r="DH63" s="83"/>
      <c r="DI63" s="83"/>
      <c r="DJ63" s="83"/>
      <c r="DK63" s="83"/>
      <c r="DL63" s="83"/>
      <c r="DM63" s="83"/>
      <c r="DN63" s="83"/>
      <c r="DO63" s="83"/>
      <c r="DP63" s="83"/>
      <c r="DQ63" s="83"/>
      <c r="DR63" s="83"/>
      <c r="DS63" s="83"/>
      <c r="DT63" s="83"/>
      <c r="DU63" s="84"/>
      <c r="DV63" s="66"/>
      <c r="DW63" s="51"/>
      <c r="DY63" s="109"/>
      <c r="DZ63" s="58"/>
      <c r="EA63" s="6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5"/>
      <c r="EQ63" s="75">
        <f>EI62^3+EJ62^3+EK62^3+EL62^3+EM62^3+EN62^3+EO62^3+EP62^3+EI63^3+EJ63^3+EK63^3+EL63^3+EM63^3+EN63^3+EO63^3+EP63^3</f>
        <v>0</v>
      </c>
      <c r="ER63" s="76">
        <f t="shared" si="16"/>
        <v>0</v>
      </c>
      <c r="ES63" s="61"/>
      <c r="ET63" s="174"/>
      <c r="EU63" s="131"/>
      <c r="EV63" s="131"/>
      <c r="EW63" s="131"/>
      <c r="EX63" s="131"/>
      <c r="EY63" s="131"/>
      <c r="EZ63" s="131"/>
      <c r="FA63" s="131"/>
      <c r="FB63" s="131"/>
      <c r="FC63" s="131"/>
      <c r="FD63" s="131"/>
      <c r="FE63" s="131"/>
      <c r="FF63" s="131"/>
      <c r="FG63" s="131"/>
      <c r="FH63" s="131"/>
      <c r="FI63" s="175"/>
      <c r="FJ63" s="66"/>
      <c r="FK63" s="51"/>
    </row>
    <row r="64" spans="1:167" x14ac:dyDescent="0.2">
      <c r="A64" s="32"/>
      <c r="B64" s="32"/>
      <c r="C64" s="32"/>
      <c r="D64" s="106" t="s">
        <v>140</v>
      </c>
      <c r="E64" s="107" t="s">
        <v>207</v>
      </c>
      <c r="F64" s="110">
        <f>B4+(50*B6)</f>
        <v>51</v>
      </c>
      <c r="G64" s="104"/>
      <c r="H64" s="43"/>
      <c r="I64" s="109"/>
      <c r="J64" s="58"/>
      <c r="K64" s="203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97"/>
      <c r="AA64" s="75">
        <f>K64^3+L64^3+M64^3+N64^3+O64^3+P64^3+Q64^3+R64^3+K65^3+L65^3+M65^3+N65^3+O65^3+P65^3+Q65^3+R65^3</f>
        <v>0</v>
      </c>
      <c r="AB64" s="76">
        <f t="shared" si="17"/>
        <v>0</v>
      </c>
      <c r="AC64" s="61"/>
      <c r="AD64" s="89"/>
      <c r="AE64" s="83"/>
      <c r="AF64" s="83"/>
      <c r="AG64" s="83"/>
      <c r="AH64" s="82"/>
      <c r="AI64" s="82"/>
      <c r="AJ64" s="82"/>
      <c r="AK64" s="82"/>
      <c r="AL64" s="83"/>
      <c r="AM64" s="83"/>
      <c r="AN64" s="83"/>
      <c r="AO64" s="83"/>
      <c r="AP64" s="82"/>
      <c r="AQ64" s="82"/>
      <c r="AR64" s="82"/>
      <c r="AS64" s="86"/>
      <c r="AT64" s="66"/>
      <c r="AU64" s="51"/>
      <c r="AW64" s="109"/>
      <c r="AX64" s="58"/>
      <c r="AY64" s="3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5"/>
      <c r="BO64" s="75">
        <f>AY64^3+AZ64^3+BA64^3+BB64^3+BC64^3+BD64^3+BE64^3+BF64^3+AY65^3+AZ65^3+BA65^3+BB65^3+BC65^3+BD65^3+BE65^3+BF65^3</f>
        <v>0</v>
      </c>
      <c r="BP64" s="76">
        <f t="shared" si="18"/>
        <v>0</v>
      </c>
      <c r="BQ64" s="61"/>
      <c r="BR64" s="89"/>
      <c r="BS64" s="83"/>
      <c r="BT64" s="83"/>
      <c r="BU64" s="83"/>
      <c r="BV64" s="83"/>
      <c r="BW64" s="83"/>
      <c r="BX64" s="83"/>
      <c r="BY64" s="83"/>
      <c r="BZ64" s="82"/>
      <c r="CA64" s="82"/>
      <c r="CB64" s="82"/>
      <c r="CC64" s="82"/>
      <c r="CD64" s="82"/>
      <c r="CE64" s="82"/>
      <c r="CF64" s="82"/>
      <c r="CG64" s="86"/>
      <c r="CH64" s="66"/>
      <c r="CI64" s="51"/>
      <c r="CJ64" s="144"/>
      <c r="CK64" s="109"/>
      <c r="CL64" s="58"/>
      <c r="CM64" s="3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5"/>
      <c r="DC64" s="75">
        <f>CM64^3+CN64^3+CO64^3+CP64^3+CQ64^3+CR64^3+CS64^3+CT64^3+CM65^3+CN65^3+CO65^3+CP65^3+CQ65^3+CR65^3+CS65^3+CT65^3</f>
        <v>0</v>
      </c>
      <c r="DD64" s="76">
        <f t="shared" si="19"/>
        <v>0</v>
      </c>
      <c r="DE64" s="61"/>
      <c r="DF64" s="81"/>
      <c r="DG64" s="82"/>
      <c r="DH64" s="82"/>
      <c r="DI64" s="82"/>
      <c r="DJ64" s="82"/>
      <c r="DK64" s="82"/>
      <c r="DL64" s="82"/>
      <c r="DM64" s="82"/>
      <c r="DN64" s="82"/>
      <c r="DO64" s="82"/>
      <c r="DP64" s="82"/>
      <c r="DQ64" s="82"/>
      <c r="DR64" s="82"/>
      <c r="DS64" s="82"/>
      <c r="DT64" s="82"/>
      <c r="DU64" s="86"/>
      <c r="DV64" s="66"/>
      <c r="DW64" s="51"/>
      <c r="DY64" s="109"/>
      <c r="DZ64" s="58"/>
      <c r="EA64" s="6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5"/>
      <c r="EQ64" s="75">
        <f>EA64^3+EB64^3+EC64^3+ED64^3+EE64^3+EF64^3+EG64^3+EH64^3+EA65^3+EB65^3+EC65^3+ED65^3+EE65^3+EF65^3+EG65^3+EH65^3</f>
        <v>0</v>
      </c>
      <c r="ER64" s="76">
        <f t="shared" si="16"/>
        <v>0</v>
      </c>
      <c r="ES64" s="61"/>
      <c r="ET64" s="174"/>
      <c r="EU64" s="131"/>
      <c r="EV64" s="131"/>
      <c r="EW64" s="131"/>
      <c r="EX64" s="131"/>
      <c r="EY64" s="131"/>
      <c r="EZ64" s="131"/>
      <c r="FA64" s="131"/>
      <c r="FB64" s="131"/>
      <c r="FC64" s="131"/>
      <c r="FD64" s="131"/>
      <c r="FE64" s="131"/>
      <c r="FF64" s="131"/>
      <c r="FG64" s="131"/>
      <c r="FH64" s="131"/>
      <c r="FI64" s="175"/>
      <c r="FJ64" s="66"/>
      <c r="FK64" s="51"/>
    </row>
    <row r="65" spans="1:167" x14ac:dyDescent="0.2">
      <c r="A65" s="32"/>
      <c r="B65" s="32"/>
      <c r="C65" s="32"/>
      <c r="D65" s="106" t="s">
        <v>268</v>
      </c>
      <c r="E65" s="107" t="s">
        <v>207</v>
      </c>
      <c r="F65" s="108">
        <f>B4+(51*B6)</f>
        <v>52</v>
      </c>
      <c r="G65" s="104"/>
      <c r="H65" s="43"/>
      <c r="I65" s="109"/>
      <c r="J65" s="58"/>
      <c r="K65" s="204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9"/>
      <c r="AA65" s="75">
        <f>S64^3+T64^3+U64^3+V64^3+W64^3+X64^3+Y64^3+Z64^3+S65^3+T65^3+U65^3+V65^3+W65^3+X65^3+Y65^3+Z65^3</f>
        <v>0</v>
      </c>
      <c r="AB65" s="76">
        <f t="shared" si="17"/>
        <v>0</v>
      </c>
      <c r="AC65" s="61"/>
      <c r="AD65" s="116"/>
      <c r="AE65" s="117"/>
      <c r="AF65" s="117"/>
      <c r="AG65" s="117"/>
      <c r="AH65" s="118"/>
      <c r="AI65" s="118"/>
      <c r="AJ65" s="118"/>
      <c r="AK65" s="118"/>
      <c r="AL65" s="117"/>
      <c r="AM65" s="117"/>
      <c r="AN65" s="117"/>
      <c r="AO65" s="117"/>
      <c r="AP65" s="118"/>
      <c r="AQ65" s="118"/>
      <c r="AR65" s="118"/>
      <c r="AS65" s="119"/>
      <c r="AT65" s="32"/>
      <c r="AU65" s="115"/>
      <c r="AW65" s="109"/>
      <c r="AX65" s="58"/>
      <c r="AY65" s="7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9"/>
      <c r="BO65" s="75">
        <f>BG64^3+BH64^3+BI64^3+BJ64^3+BK64^3+BL64^3+BM64^3+BN64^3+BG65^3+BH65^3+BI65^3+BJ65^3+BK65^3+BL65^3+BM65^3+BN65^3</f>
        <v>0</v>
      </c>
      <c r="BP65" s="76">
        <f t="shared" si="18"/>
        <v>0</v>
      </c>
      <c r="BQ65" s="61"/>
      <c r="BR65" s="116"/>
      <c r="BS65" s="117"/>
      <c r="BT65" s="117"/>
      <c r="BU65" s="117"/>
      <c r="BV65" s="117"/>
      <c r="BW65" s="117"/>
      <c r="BX65" s="117"/>
      <c r="BY65" s="117"/>
      <c r="BZ65" s="118"/>
      <c r="CA65" s="118"/>
      <c r="CB65" s="118"/>
      <c r="CC65" s="118"/>
      <c r="CD65" s="118"/>
      <c r="CE65" s="118"/>
      <c r="CF65" s="118"/>
      <c r="CG65" s="119"/>
      <c r="CH65" s="32"/>
      <c r="CI65" s="115"/>
      <c r="CJ65" s="144"/>
      <c r="CK65" s="109"/>
      <c r="CL65" s="58"/>
      <c r="CM65" s="7"/>
      <c r="CN65" s="8"/>
      <c r="CO65" s="8"/>
      <c r="CP65" s="8"/>
      <c r="CQ65" s="8"/>
      <c r="CR65" s="8"/>
      <c r="CS65" s="8"/>
      <c r="CT65" s="8"/>
      <c r="CU65" s="8"/>
      <c r="CV65" s="8"/>
      <c r="CW65" s="8"/>
      <c r="CX65" s="8"/>
      <c r="CY65" s="8"/>
      <c r="CZ65" s="8"/>
      <c r="DA65" s="8"/>
      <c r="DB65" s="9"/>
      <c r="DC65" s="75">
        <f>CU64^3+CV64^3+CW64^3+CX64^3+CY64^3+CZ64^3+DA64^3+DB64^3+CU65^3+CV65^3+CW65^3+CX65^3+CY65^3+CZ65^3+DA65^3+DB65^3</f>
        <v>0</v>
      </c>
      <c r="DD65" s="76">
        <f t="shared" si="19"/>
        <v>0</v>
      </c>
      <c r="DE65" s="61"/>
      <c r="DF65" s="116"/>
      <c r="DG65" s="117"/>
      <c r="DH65" s="117"/>
      <c r="DI65" s="117"/>
      <c r="DJ65" s="117"/>
      <c r="DK65" s="117"/>
      <c r="DL65" s="117"/>
      <c r="DM65" s="117"/>
      <c r="DN65" s="117"/>
      <c r="DO65" s="117"/>
      <c r="DP65" s="117"/>
      <c r="DQ65" s="117"/>
      <c r="DR65" s="117"/>
      <c r="DS65" s="117"/>
      <c r="DT65" s="117"/>
      <c r="DU65" s="120"/>
      <c r="DV65" s="32"/>
      <c r="DW65" s="115"/>
      <c r="DY65" s="109"/>
      <c r="DZ65" s="58"/>
      <c r="EA65" s="15"/>
      <c r="EB65" s="8"/>
      <c r="EC65" s="8"/>
      <c r="ED65" s="8"/>
      <c r="EE65" s="8"/>
      <c r="EF65" s="8"/>
      <c r="EG65" s="8"/>
      <c r="EH65" s="8"/>
      <c r="EI65" s="8"/>
      <c r="EJ65" s="8"/>
      <c r="EK65" s="8"/>
      <c r="EL65" s="8"/>
      <c r="EM65" s="8"/>
      <c r="EN65" s="8"/>
      <c r="EO65" s="8"/>
      <c r="EP65" s="9"/>
      <c r="EQ65" s="75">
        <f>EI64^3+EJ64^3+EK64^3+EL64^3+EM64^3+EN64^3+EO64^3+EP64^3+EI65^3+EJ65^3+EK65^3+EL65^3+EM65^3+EN65^3+EO65^3+EP65^3</f>
        <v>0</v>
      </c>
      <c r="ER65" s="76">
        <f t="shared" si="16"/>
        <v>0</v>
      </c>
      <c r="ES65" s="61"/>
      <c r="ET65" s="181"/>
      <c r="EU65" s="176"/>
      <c r="EV65" s="176"/>
      <c r="EW65" s="176"/>
      <c r="EX65" s="176"/>
      <c r="EY65" s="176"/>
      <c r="EZ65" s="176"/>
      <c r="FA65" s="176"/>
      <c r="FB65" s="176"/>
      <c r="FC65" s="176"/>
      <c r="FD65" s="176"/>
      <c r="FE65" s="176"/>
      <c r="FF65" s="176"/>
      <c r="FG65" s="176"/>
      <c r="FH65" s="176"/>
      <c r="FI65" s="182"/>
      <c r="FJ65" s="32"/>
      <c r="FK65" s="115"/>
    </row>
    <row r="66" spans="1:167" x14ac:dyDescent="0.2">
      <c r="A66" s="32"/>
      <c r="B66" s="32"/>
      <c r="C66" s="32"/>
      <c r="D66" s="106" t="s">
        <v>177</v>
      </c>
      <c r="E66" s="107" t="s">
        <v>207</v>
      </c>
      <c r="F66" s="108">
        <f>B4+(52*B6)</f>
        <v>53</v>
      </c>
      <c r="G66" s="104"/>
      <c r="H66" s="43"/>
      <c r="I66" s="109"/>
      <c r="J66" s="58"/>
      <c r="K66" s="183">
        <f>SUMSQ(K50:K65)</f>
        <v>0</v>
      </c>
      <c r="L66" s="184">
        <f t="shared" ref="L66:Z66" si="20">SUMSQ(L50:L65)</f>
        <v>0</v>
      </c>
      <c r="M66" s="184">
        <f t="shared" si="20"/>
        <v>0</v>
      </c>
      <c r="N66" s="184">
        <f t="shared" si="20"/>
        <v>0</v>
      </c>
      <c r="O66" s="184">
        <f t="shared" si="20"/>
        <v>0</v>
      </c>
      <c r="P66" s="184">
        <f t="shared" si="20"/>
        <v>0</v>
      </c>
      <c r="Q66" s="184">
        <f t="shared" si="20"/>
        <v>0</v>
      </c>
      <c r="R66" s="184">
        <f t="shared" si="20"/>
        <v>0</v>
      </c>
      <c r="S66" s="184">
        <f t="shared" si="20"/>
        <v>0</v>
      </c>
      <c r="T66" s="184">
        <f t="shared" si="20"/>
        <v>0</v>
      </c>
      <c r="U66" s="184">
        <f t="shared" si="20"/>
        <v>0</v>
      </c>
      <c r="V66" s="184">
        <f t="shared" si="20"/>
        <v>0</v>
      </c>
      <c r="W66" s="184">
        <f>SUMSQ(W50:W65)</f>
        <v>0</v>
      </c>
      <c r="X66" s="184">
        <f t="shared" si="20"/>
        <v>0</v>
      </c>
      <c r="Y66" s="184">
        <f t="shared" si="20"/>
        <v>0</v>
      </c>
      <c r="Z66" s="184">
        <f t="shared" si="20"/>
        <v>0</v>
      </c>
      <c r="AA66" s="124">
        <f>SUMSQ(K50,L51,M52,N53,O54,P55,Q56,R57,S58,T59,U60,V61,W62,X63,Y64,Z65)</f>
        <v>0</v>
      </c>
      <c r="AB66" s="125">
        <f>SUMSQ(K58,L59,M60,N61,O62,P63,Q64,R65,S50,T51,U52,V53,W54,X55,Y56,Z57)</f>
        <v>0</v>
      </c>
      <c r="AC66" s="52"/>
      <c r="AD66" s="126"/>
      <c r="AE66" s="126"/>
      <c r="AF66" s="126"/>
      <c r="AG66" s="126"/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32"/>
      <c r="AU66" s="115"/>
      <c r="AW66" s="109"/>
      <c r="AX66" s="58"/>
      <c r="AY66" s="183">
        <f>SUMSQ(AY50:AY65)</f>
        <v>0</v>
      </c>
      <c r="AZ66" s="184">
        <f t="shared" ref="AZ66:BN66" si="21">SUMSQ(AZ50:AZ65)</f>
        <v>0</v>
      </c>
      <c r="BA66" s="184">
        <f t="shared" si="21"/>
        <v>0</v>
      </c>
      <c r="BB66" s="184">
        <f t="shared" si="21"/>
        <v>0</v>
      </c>
      <c r="BC66" s="184">
        <f t="shared" si="21"/>
        <v>0</v>
      </c>
      <c r="BD66" s="184">
        <f t="shared" si="21"/>
        <v>0</v>
      </c>
      <c r="BE66" s="184">
        <f t="shared" si="21"/>
        <v>0</v>
      </c>
      <c r="BF66" s="184">
        <f t="shared" si="21"/>
        <v>0</v>
      </c>
      <c r="BG66" s="184">
        <f t="shared" si="21"/>
        <v>0</v>
      </c>
      <c r="BH66" s="184">
        <f t="shared" si="21"/>
        <v>0</v>
      </c>
      <c r="BI66" s="184">
        <f t="shared" si="21"/>
        <v>0</v>
      </c>
      <c r="BJ66" s="184">
        <f t="shared" si="21"/>
        <v>0</v>
      </c>
      <c r="BK66" s="184">
        <f t="shared" si="21"/>
        <v>0</v>
      </c>
      <c r="BL66" s="184">
        <f t="shared" si="21"/>
        <v>0</v>
      </c>
      <c r="BM66" s="184">
        <f t="shared" si="21"/>
        <v>0</v>
      </c>
      <c r="BN66" s="184">
        <f t="shared" si="21"/>
        <v>0</v>
      </c>
      <c r="BO66" s="124">
        <f>SUMSQ(AY50,AZ51,BA52,BB53,BC54,BD55,BE56,BF57,BG58,BH59,BI60,BJ61,BK62,BL63,BM64,BN65)</f>
        <v>0</v>
      </c>
      <c r="BP66" s="125">
        <f>SUMSQ(AY58,AZ59,BA60,BB61,BC62,BD63,BE64,BF65,BG50,BH51,BI52,BJ53,BK54,BL55,BM56,BN57)</f>
        <v>0</v>
      </c>
      <c r="BQ66" s="52"/>
      <c r="BR66" s="126"/>
      <c r="BS66" s="126"/>
      <c r="BT66" s="126"/>
      <c r="BU66" s="126"/>
      <c r="BV66" s="126"/>
      <c r="BW66" s="126"/>
      <c r="BX66" s="126"/>
      <c r="BY66" s="126"/>
      <c r="BZ66" s="126"/>
      <c r="CA66" s="126"/>
      <c r="CB66" s="126"/>
      <c r="CC66" s="126"/>
      <c r="CD66" s="126"/>
      <c r="CE66" s="126"/>
      <c r="CF66" s="126"/>
      <c r="CG66" s="126"/>
      <c r="CH66" s="32"/>
      <c r="CI66" s="115"/>
      <c r="CJ66" s="144"/>
      <c r="CK66" s="109"/>
      <c r="CL66" s="58"/>
      <c r="CM66" s="183">
        <f>SUMSQ(CM50:CM65)</f>
        <v>0</v>
      </c>
      <c r="CN66" s="184">
        <f t="shared" ref="CN66:DB66" si="22">SUMSQ(CN50:CN65)</f>
        <v>0</v>
      </c>
      <c r="CO66" s="184">
        <f t="shared" si="22"/>
        <v>0</v>
      </c>
      <c r="CP66" s="184">
        <f t="shared" si="22"/>
        <v>0</v>
      </c>
      <c r="CQ66" s="184">
        <f t="shared" si="22"/>
        <v>0</v>
      </c>
      <c r="CR66" s="184">
        <f t="shared" si="22"/>
        <v>0</v>
      </c>
      <c r="CS66" s="184">
        <f t="shared" si="22"/>
        <v>0</v>
      </c>
      <c r="CT66" s="184">
        <f t="shared" si="22"/>
        <v>0</v>
      </c>
      <c r="CU66" s="184">
        <f t="shared" si="22"/>
        <v>0</v>
      </c>
      <c r="CV66" s="184">
        <f t="shared" si="22"/>
        <v>0</v>
      </c>
      <c r="CW66" s="184">
        <f t="shared" si="22"/>
        <v>0</v>
      </c>
      <c r="CX66" s="184">
        <f t="shared" si="22"/>
        <v>0</v>
      </c>
      <c r="CY66" s="184">
        <f t="shared" si="22"/>
        <v>0</v>
      </c>
      <c r="CZ66" s="184">
        <f t="shared" si="22"/>
        <v>0</v>
      </c>
      <c r="DA66" s="184">
        <f t="shared" si="22"/>
        <v>0</v>
      </c>
      <c r="DB66" s="184">
        <f t="shared" si="22"/>
        <v>0</v>
      </c>
      <c r="DC66" s="124">
        <f>SUMSQ(CM50,CN51,CO52,CP53,CQ54,CR55,CS56,CT57,CU58,CV59,CW60,CX61,CY62,CZ63,DA64,DB65)</f>
        <v>0</v>
      </c>
      <c r="DD66" s="125">
        <f>SUMSQ(CM58,CN59,CO60,CP61,CQ62,CR63,CS64,CT65,CU50,CV51,CW52,CX53,CY54,CZ55,DA56,DB57)</f>
        <v>0</v>
      </c>
      <c r="DE66" s="52"/>
      <c r="DF66" s="126"/>
      <c r="DG66" s="126"/>
      <c r="DH66" s="126"/>
      <c r="DI66" s="126"/>
      <c r="DJ66" s="126"/>
      <c r="DK66" s="126"/>
      <c r="DL66" s="126"/>
      <c r="DM66" s="126"/>
      <c r="DN66" s="126"/>
      <c r="DO66" s="126"/>
      <c r="DP66" s="126"/>
      <c r="DQ66" s="126"/>
      <c r="DR66" s="126"/>
      <c r="DS66" s="126"/>
      <c r="DT66" s="126"/>
      <c r="DU66" s="126"/>
      <c r="DV66" s="32"/>
      <c r="DW66" s="115"/>
      <c r="DY66" s="109"/>
      <c r="DZ66" s="58"/>
      <c r="EA66" s="183">
        <f t="shared" ref="EA66:EP66" si="23">SUMSQ(EA50:EA65)</f>
        <v>0</v>
      </c>
      <c r="EB66" s="184">
        <f t="shared" si="23"/>
        <v>0</v>
      </c>
      <c r="EC66" s="184">
        <f t="shared" si="23"/>
        <v>0</v>
      </c>
      <c r="ED66" s="184">
        <f t="shared" si="23"/>
        <v>0</v>
      </c>
      <c r="EE66" s="184">
        <f t="shared" si="23"/>
        <v>0</v>
      </c>
      <c r="EF66" s="184">
        <f t="shared" si="23"/>
        <v>0</v>
      </c>
      <c r="EG66" s="184">
        <f t="shared" si="23"/>
        <v>0</v>
      </c>
      <c r="EH66" s="184">
        <f t="shared" si="23"/>
        <v>0</v>
      </c>
      <c r="EI66" s="184">
        <f t="shared" si="23"/>
        <v>0</v>
      </c>
      <c r="EJ66" s="184">
        <f t="shared" si="23"/>
        <v>0</v>
      </c>
      <c r="EK66" s="184">
        <f t="shared" si="23"/>
        <v>0</v>
      </c>
      <c r="EL66" s="184">
        <f t="shared" si="23"/>
        <v>0</v>
      </c>
      <c r="EM66" s="184">
        <f t="shared" si="23"/>
        <v>0</v>
      </c>
      <c r="EN66" s="184">
        <f t="shared" si="23"/>
        <v>0</v>
      </c>
      <c r="EO66" s="184">
        <f t="shared" si="23"/>
        <v>0</v>
      </c>
      <c r="EP66" s="184">
        <f t="shared" si="23"/>
        <v>0</v>
      </c>
      <c r="EQ66" s="124">
        <f>SUMSQ(EA50,EB51,EC52,ED53,EE54,EF55,EG56,EH57,EI58,EJ59,EK60,EL61,EM62,EN63,EO64,EP65)</f>
        <v>0</v>
      </c>
      <c r="ER66" s="125">
        <f>SUMSQ(EA58,EB59,EC60,ED61,EE62,EF63,EG64,EH65,EI50,EJ51,EK52,EL53,EM54,EN55,EO56,EP57)</f>
        <v>0</v>
      </c>
      <c r="ES66" s="52"/>
      <c r="ET66" s="126"/>
      <c r="EU66" s="126"/>
      <c r="EV66" s="126"/>
      <c r="EW66" s="126"/>
      <c r="EX66" s="126"/>
      <c r="EY66" s="126"/>
      <c r="EZ66" s="126"/>
      <c r="FA66" s="126"/>
      <c r="FB66" s="126"/>
      <c r="FC66" s="126"/>
      <c r="FD66" s="126"/>
      <c r="FE66" s="126"/>
      <c r="FF66" s="126"/>
      <c r="FG66" s="126"/>
      <c r="FH66" s="126"/>
      <c r="FI66" s="126"/>
      <c r="FJ66" s="32"/>
      <c r="FK66" s="115"/>
    </row>
    <row r="67" spans="1:167" ht="13.5" thickBot="1" x14ac:dyDescent="0.25">
      <c r="A67" s="32"/>
      <c r="B67" s="32"/>
      <c r="C67" s="32"/>
      <c r="D67" s="106" t="s">
        <v>31</v>
      </c>
      <c r="E67" s="107" t="s">
        <v>207</v>
      </c>
      <c r="F67" s="110">
        <f>B4+(53*B6)</f>
        <v>54</v>
      </c>
      <c r="G67" s="104"/>
      <c r="H67" s="43"/>
      <c r="I67" s="109"/>
      <c r="J67" s="58"/>
      <c r="K67" s="185">
        <f>K50^3+L50^3+M50^3+N50^3+K51^3+L51^3+M51^3+N51^3+K52^3+L52^3+M52^3+N52^3+K53^3+L53^3+M53^3+N53^3</f>
        <v>0</v>
      </c>
      <c r="L67" s="186">
        <f>K54^3+L54^3+M54^3+N54^3+K55^3+L55^3+M55^3+N55^3+K56^3+L56^3+M56^3+N56^3+K57^3+L57^3+M57^3+N57^3</f>
        <v>0</v>
      </c>
      <c r="M67" s="186">
        <f>K58^3+L58^3+M58^3+N58^3+K59^3+L59^3+M59^3+N59^3+K60^3+L60^3+M60^3+N60^3+K61^3+L61^3+M61^3+N61^3</f>
        <v>0</v>
      </c>
      <c r="N67" s="186">
        <f>K62^3+L62^3+M62^3+N62^3+K63^3+L63^3+M63^3+N63^3+K64^3+L64^3+M64^3+N64^3+K65^3+L65^3+M65^3+N65^3</f>
        <v>0</v>
      </c>
      <c r="O67" s="186">
        <f>O50^3+P50^3+Q50^3+R50^3+O51^3+P51^3+Q51^3+R51^3+O52^3+P52^3+Q52^3+R52^3+O53^3+P53^3+Q53^3+R53^3</f>
        <v>0</v>
      </c>
      <c r="P67" s="186">
        <f>O54^3+P54^3+Q54^3+R54^3+O55^3+P55^3+Q55^3+R55^3+O56^3+P56^3+Q56^3+R56^3+O57^3+P57^3+Q57^3+R57^3</f>
        <v>0</v>
      </c>
      <c r="Q67" s="186">
        <f>O58^3+P58^3+Q58^3+R58^3+O59^3+P59^3+Q59^3+R59^3+O60^3+P60^3+Q60^3+R60^3+O61^3+P61^3+Q61^3+R61^3</f>
        <v>0</v>
      </c>
      <c r="R67" s="186">
        <f>O62^3+P62^3+Q62^3+R62^3+O63^3+P63^3+Q63^3+R63^3+O64^3+P64^3+Q64^3+R64^3+O65^3+P65^3+Q65^3+R65^3</f>
        <v>0</v>
      </c>
      <c r="S67" s="186">
        <f>S50^3+T50^3+U50^3+V50^3+S51^3+T51^3+U51^3+V51^3+S52^3+T52^3+U52^3+V52^3+S53^3+T53^3+U53^3+V53^3</f>
        <v>0</v>
      </c>
      <c r="T67" s="186">
        <f>S54^3+T54^3+U54^3+V54^3+S55^3+T55^3+U55^3+V55^3+S56^3+T56^3+U56^3+V56^3+S57^3+T57^3+U57^3+V57^3</f>
        <v>0</v>
      </c>
      <c r="U67" s="186">
        <f>S58^3+T58^3+U58^3+V58^3+S59^3+T59^3+U59^3+V59^3+S60^3+T60^3+U60^3+V60^3+S61^3+T61^3+U61^3+V61^3</f>
        <v>0</v>
      </c>
      <c r="V67" s="186">
        <f>S62^3+T62^3+U62^3+V62^3+S63^3+T63^3+U63^3+V63^3+S64^3+T64^3+U64^3+V64^3+S65^3+T65^3+U65^3+V65^3</f>
        <v>0</v>
      </c>
      <c r="W67" s="186">
        <f>W50^3+X50^3+Y50^3+Z50^3+W51^3+X51^3+Y51^3+Z51^3+W52^3+X52^3+Y52^3+Z52^3+W53^3+X53^3+Y53^3+Z53^3</f>
        <v>0</v>
      </c>
      <c r="X67" s="186">
        <f>W54^3+X54^3+Y54^3+Z54^3+W55^3+X55^3+Y55^3+Z55^3+W56^3+X56^3+Y56^3+Z56^3+W57^3+X57^3+Y57^3+Z57^3</f>
        <v>0</v>
      </c>
      <c r="Y67" s="186">
        <f>W58^3+X58^3+Y58^3+Z58^3+W59^3+X59^3+Y59^3+Z59^3+W60^3+X60^3+Y60^3+Z60^3+W61^3+X61^3+Y61^3+Z61^3</f>
        <v>0</v>
      </c>
      <c r="Z67" s="186">
        <f>W62^3+X62^3+Y62^3+Z62^3+W63^3+X63^3+Y63^3+Z63^3+W64^3+X64^3+Y64^3+Z64^3+W65^3+X65^3+Y65^3+Z65^3</f>
        <v>0</v>
      </c>
      <c r="AA67" s="129">
        <f>SUMSQ(K65,L64,M63,N62,O61,P60,Q59,R58,S57,T56,U55,V54,W53,X52,Y51,DB26,Z50)</f>
        <v>0</v>
      </c>
      <c r="AB67" s="130">
        <f>SUMSQ(K57,L56,M55,N54,O53,P52,Q51,R50,S65,T64,U63,V62,W61,X60,Y59,Z58)</f>
        <v>0</v>
      </c>
      <c r="AC67" s="32"/>
      <c r="AD67" s="131"/>
      <c r="AE67" s="131"/>
      <c r="AF67" s="131"/>
      <c r="AG67" s="131"/>
      <c r="AH67" s="131"/>
      <c r="AI67" s="131"/>
      <c r="AJ67" s="131"/>
      <c r="AK67" s="131"/>
      <c r="AL67" s="131"/>
      <c r="AM67" s="131"/>
      <c r="AN67" s="131"/>
      <c r="AO67" s="131"/>
      <c r="AP67" s="131"/>
      <c r="AQ67" s="131"/>
      <c r="AR67" s="131"/>
      <c r="AS67" s="131"/>
      <c r="AT67" s="32"/>
      <c r="AU67" s="115"/>
      <c r="AW67" s="109"/>
      <c r="AX67" s="58"/>
      <c r="AY67" s="185">
        <f>AY50^3+AZ50^3+BA50^3+BB50^3+AY51^3+AZ51^3+BA51^3+BB51^3+AY52^3+AZ52^3+BA52^3+BB52^3+AY53^3+AZ53^3+BA53^3+BB53^3</f>
        <v>0</v>
      </c>
      <c r="AZ67" s="186">
        <f>AY54^3+AZ54^3+BA54^3+BB54^3+AY55^3+AZ55^3+BA55^3+BB55^3+AY56^3+AZ56^3+BA56^3+BB56^3+AY57^3+AZ57^3+BA57^3+BB57^3</f>
        <v>0</v>
      </c>
      <c r="BA67" s="186">
        <f>AY58^3+AZ58^3+BA58^3+BB58^3+AY59^3+AZ59^3+BA59^3+BB59^3+AY60^3+AZ60^3+BA60^3+BB60^3+AY61^3+AZ61^3+BA61^3+BB61^3</f>
        <v>0</v>
      </c>
      <c r="BB67" s="186">
        <f>AY62^3+AZ62^3+BA62^3+BB62^3+AY63^3+AZ63^3+BA63^3+BB63^3+AY64^3+AZ64^3+BA64^3+BB64^3+AY65^3+AZ65^3+BA65^3+BB65^3</f>
        <v>0</v>
      </c>
      <c r="BC67" s="186">
        <f>BC50^3+BD50^3+BE50^3+BF50^3+BC51^3+BD51^3+BE51^3+BF51^3+BC52^3+BD52^3+BE52^3+BF52^3+BC53^3+BD53^3+BE53^3+BF53^3</f>
        <v>0</v>
      </c>
      <c r="BD67" s="186">
        <f>BC54^3+BD54^3+BE54^3+BF54^3+BC55^3+BD55^3+BE55^3+BF55^3+BC56^3+BD56^3+BE56^3+BF56^3+BC57^3+BD57^3+BE57^3+BF57^3</f>
        <v>0</v>
      </c>
      <c r="BE67" s="186">
        <f>BC58^3+BD58^3+BE58^3+BF58^3+BC59^3+BD59^3+BE59^3+BF59^3+BC60^3+BD60^3+BE60^3+BF60^3+BC61^3+BD61^3+BE61^3+BF61^3</f>
        <v>0</v>
      </c>
      <c r="BF67" s="186">
        <f>BC62^3+BD62^3+BE62^3+BF62^3+BC63^3+BD63^3+BE63^3+BF63^3+BC64^3+BD64^3+BE64^3+BF64^3+BC65^3+BD65^3+BE65^3+BF65^3</f>
        <v>0</v>
      </c>
      <c r="BG67" s="186">
        <f>BG50^3+BH50^3+BI50^3+BJ50^3+BG51^3+BH51^3+BI51^3+BJ51^3+BG52^3+BH52^3+BI52^3+BJ52^3+BG53^3+BH53^3+BI53^3+BJ53^3</f>
        <v>0</v>
      </c>
      <c r="BH67" s="186">
        <f>BG54^3+BH54^3+BI54^3+BJ54^3+BG55^3+BH55^3+BI55^3+BJ55^3+BG56^3+BH56^3+BI56^3+BJ56^3+BG57^3+BH57^3+BI57^3+BJ57^3</f>
        <v>0</v>
      </c>
      <c r="BI67" s="186">
        <f>BG58^3+BH58^3+BI58^3+BJ58^3+BG59^3+BH59^3+BI59^3+BJ59^3+BG60^3+BH60^3+BI60^3+BJ60^3+BG61^3+BH61^3+BI61^3+BJ61^3</f>
        <v>0</v>
      </c>
      <c r="BJ67" s="186">
        <f>BG62^3+BH62^3+BI62^3+BJ62^3+BG63^3+BH63^3+BI63^3+BJ63^3+BG64^3+BH64^3+BI64^3+BJ64^3+BG65^3+BH65^3+BI65^3+BJ65^3</f>
        <v>0</v>
      </c>
      <c r="BK67" s="186">
        <f>BK50^3+BL50^3+BM50^3+BN50^3+BK51^3+BL51^3+BM51^3+BN51^3+BK52^3+BL52^3+BM52^3+BN52^3+BK53^3+BL53^3+BM53^3+BN53^3</f>
        <v>0</v>
      </c>
      <c r="BL67" s="186">
        <f>BK54^3+BL54^3+BM54^3+BN54^3+BK55^3+BL55^3+BM55^3+BN55^3+BK56^3+BL56^3+BM56^3+BN56^3+BK57^3+BL57^3+BM57^3+BN57^3</f>
        <v>0</v>
      </c>
      <c r="BM67" s="186">
        <f>BK58^3+BL58^3+BM58^3+BN58^3+BK59^3+BL59^3+BM59^3+BN59^3+BK60^3+BL60^3+BM60^3+BN60^3+BK61^3+BL61^3+BM61^3+BN61^3</f>
        <v>0</v>
      </c>
      <c r="BN67" s="186">
        <f>BK62^3+BL62^3+BM62^3+BN62^3+BK63^3+BL63^3+BM63^3+BN63^3+BK64^3+BL64^3+BM64^3+BN64^3+BK65^3+BL65^3+BM65^3+BN65^3</f>
        <v>0</v>
      </c>
      <c r="BO67" s="129">
        <f>SUMSQ(AY65,AZ64,BA63,BB62,BC61,BD60,BE59,BF58,BG57,BH56,BI55,BJ54,BK53,BL52,BM51,EP49,BN50)</f>
        <v>0</v>
      </c>
      <c r="BP67" s="130">
        <f>SUMSQ(AY57,AZ56,BA55,BB54,BC53,BD52,BE51,BF50,BG65,BH64,BI63,BJ62,BK61,BL60,BM59,BN58)</f>
        <v>0</v>
      </c>
      <c r="BQ67" s="32"/>
      <c r="BR67" s="131"/>
      <c r="BS67" s="131"/>
      <c r="BT67" s="131"/>
      <c r="BU67" s="131"/>
      <c r="BV67" s="131"/>
      <c r="BW67" s="131"/>
      <c r="BX67" s="131"/>
      <c r="BY67" s="131"/>
      <c r="BZ67" s="131"/>
      <c r="CA67" s="131"/>
      <c r="CB67" s="131"/>
      <c r="CC67" s="131"/>
      <c r="CD67" s="131"/>
      <c r="CE67" s="131"/>
      <c r="CF67" s="131"/>
      <c r="CG67" s="131"/>
      <c r="CH67" s="32"/>
      <c r="CI67" s="115"/>
      <c r="CJ67" s="144"/>
      <c r="CK67" s="109"/>
      <c r="CL67" s="58"/>
      <c r="CM67" s="185">
        <f>CM50^3+CN50^3+CO50^3+CP50^3+CM51^3+CN51^3+CO51^3+CP51^3+CM52^3+CN52^3+CO52^3+CP52^3+CM53^3+CN53^3+CO53^3+CP53^3</f>
        <v>0</v>
      </c>
      <c r="CN67" s="186">
        <f>CM54^3+CN54^3+CO54^3+CP54^3+CM55^3+CN55^3+CO55^3+CP55^3+CM56^3+CN56^3+CO56^3+CP56^3+CM57^3+CN57^3+CO57^3+CP57^3</f>
        <v>0</v>
      </c>
      <c r="CO67" s="186">
        <f>CM58^3+CN58^3+CO58^3+CP58^3+CM59^3+CN59^3+CO59^3+CP59^3+CM60^3+CN60^3+CO60^3+CP60^3+CM61^3+CN61^3+CO61^3+CP61^3</f>
        <v>0</v>
      </c>
      <c r="CP67" s="186">
        <f>CM62^3+CN62^3+CO62^3+CP62^3+CM63^3+CN63^3+CO63^3+CP63^3+CM64^3+CN64^3+CO64^3+CP64^3+CM65^3+CN65^3+CO65^3+CP65^3</f>
        <v>0</v>
      </c>
      <c r="CQ67" s="186">
        <f>CQ50^3+CR50^3+CS50^3+CT50^3+CQ51^3+CR51^3+CS51^3+CT51^3+CQ52^3+CR52^3+CS52^3+CT52^3+CQ53^3+CR53^3+CS53^3+CT53^3</f>
        <v>0</v>
      </c>
      <c r="CR67" s="186">
        <f>CQ54^3+CR54^3+CS54^3+CT54^3+CQ55^3+CR55^3+CS55^3+CT55^3+CQ56^3+CR56^3+CS56^3+CT56^3+CQ57^3+CR57^3+CS57^3+CT57^3</f>
        <v>0</v>
      </c>
      <c r="CS67" s="186">
        <f>CQ58^3+CR58^3+CS58^3+CT58^3+CQ59^3+CR59^3+CS59^3+CT59^3+CQ60^3+CR60^3+CS60^3+CT60^3+CQ61^3+CR61^3+CS61^3+CT61^3</f>
        <v>0</v>
      </c>
      <c r="CT67" s="186">
        <f>CQ62^3+CR62^3+CS62^3+CT62^3+CQ63^3+CR63^3+CS63^3+CT63^3+CQ64^3+CR64^3+CS64^3+CT64^3+CQ65^3+CR65^3+CS65^3+CT65^3</f>
        <v>0</v>
      </c>
      <c r="CU67" s="186">
        <f>CU50^3+CV50^3+CW50^3+CX50^3+CU51^3+CV51^3+CW51^3+CX51^3+CU52^3+CV52^3+CW52^3+CX52^3+CU53^3+CV53^3+CW53^3+CX53^3</f>
        <v>0</v>
      </c>
      <c r="CV67" s="186">
        <f>CU54^3+CV54^3+CW54^3+CX54^3+CU55^3+CV55^3+CW55^3+CX55^3+CU56^3+CV56^3+CW56^3+CX56^3+CU57^3+CV57^3+CW57^3+CX57^3</f>
        <v>0</v>
      </c>
      <c r="CW67" s="186">
        <f>CU58^3+CV58^3+CW58^3+CX58^3+CU59^3+CV59^3+CW59^3+CX59^3+CU60^3+CV60^3+CW60^3+CX60^3+CU61^3+CV61^3+CW61^3+CX61^3</f>
        <v>0</v>
      </c>
      <c r="CX67" s="186">
        <f>CU62^3+CV62^3+CW62^3+CX62^3+CU63^3+CV63^3+CW63^3+CX63^3+CU64^3+CV64^3+CW64^3+CX64^3+CU65^3+CV65^3+CW65^3+CX65^3</f>
        <v>0</v>
      </c>
      <c r="CY67" s="186">
        <f>CY50^3+CZ50^3+DA50^3+DB50^3+CY51^3+CZ51^3+DA51^3+DB51^3+CY52^3+CZ52^3+DA52^3+DB52^3+CY53^3+CZ53^3+DA53^3+DB53^3</f>
        <v>0</v>
      </c>
      <c r="CZ67" s="186">
        <f>CY54^3+CZ54^3+DA54^3+DB54^3+CY55^3+CZ55^3+DA55^3+DB55^3+CY56^3+CZ56^3+DA56^3+DB56^3+CY57^3+CZ57^3+DA57^3+DB57^3</f>
        <v>0</v>
      </c>
      <c r="DA67" s="186">
        <f>CY58^3+CZ58^3+DA58^3+DB58^3+CY59^3+CZ59^3+DA59^3+DB59^3+CY60^3+CZ60^3+DA60^3+DB60^3+CY61^3+CZ61^3+DA61^3+DB61^3</f>
        <v>0</v>
      </c>
      <c r="DB67" s="186">
        <f>CY62^3+CZ62^3+DA62^3+DB62^3+CY63^3+CZ63^3+DA63^3+DB63^3+CY64^3+CZ64^3+DA64^3+DB64^3+CY65^3+CZ65^3+DA65^3+DB65^3</f>
        <v>0</v>
      </c>
      <c r="DC67" s="129">
        <f>SUMSQ(CM65,CN64,CO63,CP62,CQ61,CR60,CS59,CT58,CU57,CV56,CW55,CX54,CY53,CZ52,DA51,Z233,DB50)</f>
        <v>0</v>
      </c>
      <c r="DD67" s="130">
        <f>SUMSQ(CM57,CN56,CO55,CP54,CQ53,CR52,CS51,CT50,CU65,CV64,CW63,CX62,CY61,CZ60,DA59,DB58)</f>
        <v>0</v>
      </c>
      <c r="DE67" s="32"/>
      <c r="DF67" s="131"/>
      <c r="DG67" s="131"/>
      <c r="DH67" s="131"/>
      <c r="DI67" s="131"/>
      <c r="DJ67" s="131"/>
      <c r="DK67" s="131"/>
      <c r="DL67" s="131"/>
      <c r="DM67" s="131"/>
      <c r="DN67" s="131"/>
      <c r="DO67" s="131"/>
      <c r="DP67" s="131"/>
      <c r="DQ67" s="131"/>
      <c r="DR67" s="131"/>
      <c r="DS67" s="131"/>
      <c r="DT67" s="131"/>
      <c r="DU67" s="131"/>
      <c r="DV67" s="32"/>
      <c r="DW67" s="115"/>
      <c r="DY67" s="109"/>
      <c r="DZ67" s="58"/>
      <c r="EA67" s="185">
        <f>EA50^3+EB50^3+EC50^3+ED50^3+EA51^3+EB51^3+EC51^3+ED51^3+EA52^3+EB52^3+EC52^3+ED52^3+EA53^3+EB53^3+EC53^3+ED53^3</f>
        <v>0</v>
      </c>
      <c r="EB67" s="186">
        <f>EA54^3+EB54^3+EC54^3+ED54^3+EA55^3+EB55^3+EC55^3+ED55^3+EA56^3+EB56^3+EC56^3+ED56^3+EA57^3+EB57^3+EC57^3+ED57^3</f>
        <v>0</v>
      </c>
      <c r="EC67" s="186">
        <f>EA58^3+EB58^3+EC58^3+ED58^3+EA59^3+EB59^3+EC59^3+ED59^3+EA60^3+EB60^3+EC60^3+ED60^3+EA61^3+EB61^3+EC61^3+ED61^3</f>
        <v>0</v>
      </c>
      <c r="ED67" s="186">
        <f>EA62^3+EB62^3+EC62^3+ED62^3+EA63^3+EB63^3+EC63^3+ED63^3+EA64^3+EB64^3+EC64^3+ED64^3+EA65^3+EB65^3+EC65^3+ED65^3</f>
        <v>0</v>
      </c>
      <c r="EE67" s="186">
        <f>EE50^3+EF50^3+EG50^3+EH50^3+EE51^3+EF51^3+EG51^3+EH51^3+EE52^3+EF52^3+EG52^3+EH52^3+EE53^3+EF53^3+EG53^3+EH53^3</f>
        <v>0</v>
      </c>
      <c r="EF67" s="186">
        <f>EE54^3+EF54^3+EG54^3+EH54^3+EE55^3+EF55^3+EG55^3+EH55^3+EE56^3+EF56^3+EG56^3+EH56^3+EE57^3+EF57^3+EG57^3+EH57^3</f>
        <v>0</v>
      </c>
      <c r="EG67" s="186">
        <f>EE58^3+EF58^3+EG58^3+EH58^3+EE59^3+EF59^3+EG59^3+EH59^3+EE60^3+EF60^3+EG60^3+EH60^3+EE61^3+EF61^3+EG61^3+EH61^3</f>
        <v>0</v>
      </c>
      <c r="EH67" s="186">
        <f>EE62^3+EF62^3+EG62^3+EH62^3+EE63^3+EF63^3+EG63^3+EH63^3+EE64^3+EF64^3+EG64^3+EH64^3+EE65^3+EF65^3+EG65^3+EH65^3</f>
        <v>0</v>
      </c>
      <c r="EI67" s="186">
        <f>EI50^3+EJ50^3+EK50^3+EL50^3+EI51^3+EJ51^3+EK51^3+EL51^3+EI52^3+EJ52^3+EK52^3+EL52^3+EI53^3+EJ53^3+EK53^3+EL53^3</f>
        <v>0</v>
      </c>
      <c r="EJ67" s="186">
        <f>EI54^3+EJ54^3+EK54^3+EL54^3+EI55^3+EJ55^3+EK55^3+EL55^3+EI56^3+EJ56^3+EK56^3+EL56^3+EI57^3+EJ57^3+EK57^3+EL57^3</f>
        <v>0</v>
      </c>
      <c r="EK67" s="186">
        <f>EI58^3+EJ58^3+EK58^3+EL58^3+EI59^3+EJ59^3+EK59^3+EL59^3+EI60^3+EJ60^3+EK60^3+EL60^3+EI61^3+EJ61^3+EK61^3+EL61^3</f>
        <v>0</v>
      </c>
      <c r="EL67" s="186">
        <f>EI62^3+EJ62^3+EK62^3+EL62^3+EI63^3+EJ63^3+EK63^3+EL63^3+EI64^3+EJ64^3+EK64^3+EL64^3+EI65^3+EJ65^3+EK65^3+EL65^3</f>
        <v>0</v>
      </c>
      <c r="EM67" s="186">
        <f>EM50^3+EN50^3+EO50^3+EP50^3+EM51^3+EN51^3+EO51^3+EP51^3+EM52^3+EN52^3+EO52^3+EP52^3+EM53^3+EN53^3+EO53^3+EP53^3</f>
        <v>0</v>
      </c>
      <c r="EN67" s="186">
        <f>EM54^3+EN54^3+EO54^3+EP54^3+EM55^3+EN55^3+EO55^3+EP55^3+EM56^3+EN56^3+EO56^3+EP56^3+EM57^3+EN57^3+EO57^3+EP57^3</f>
        <v>0</v>
      </c>
      <c r="EO67" s="186">
        <f>EM58^3+EN58^3+EO58^3+EP58^3+EM59^3+EN59^3+EO59^3+EP59^3+EM60^3+EN60^3+EO60^3+EP60^3+EM61^3+EN61^3+EO61^3+EP61^3</f>
        <v>0</v>
      </c>
      <c r="EP67" s="186">
        <f>EM62^3+EN62^3+EO62^3+EP62^3+EM63^3+EN63^3+EO63^3+EP63^3+EM64^3+EN64^3+EO64^3+EP64^3+EM65^3+EN65^3+EO65^3+EP65^3</f>
        <v>0</v>
      </c>
      <c r="EQ67" s="129">
        <f>SUMSQ(EA65,EB64,EC63,ED62,EE61,EF60,EG59,EH58,EI57,EJ56,EK55,EL54,EM53,EN52,EO51,EP50)</f>
        <v>0</v>
      </c>
      <c r="ER67" s="130">
        <f>SUMSQ(EA57,EB56,EC55,ED54,EE53,EF52,EG51,EH50,EI65,EJ64,EK63,EL62,EM61,EN60,EO59,EP58)</f>
        <v>0</v>
      </c>
      <c r="ES67" s="32"/>
      <c r="ET67" s="131"/>
      <c r="EU67" s="131"/>
      <c r="EV67" s="131"/>
      <c r="EW67" s="131"/>
      <c r="EX67" s="131"/>
      <c r="EY67" s="131"/>
      <c r="EZ67" s="131"/>
      <c r="FA67" s="131"/>
      <c r="FB67" s="131"/>
      <c r="FC67" s="131"/>
      <c r="FD67" s="131"/>
      <c r="FE67" s="131"/>
      <c r="FF67" s="131"/>
      <c r="FG67" s="131"/>
      <c r="FH67" s="131"/>
      <c r="FI67" s="131"/>
      <c r="FJ67" s="32"/>
      <c r="FK67" s="115"/>
    </row>
    <row r="68" spans="1:167" ht="13.5" thickBot="1" x14ac:dyDescent="0.25">
      <c r="A68" s="32"/>
      <c r="B68" s="32"/>
      <c r="C68" s="32"/>
      <c r="D68" s="106" t="s">
        <v>12</v>
      </c>
      <c r="E68" s="107" t="s">
        <v>207</v>
      </c>
      <c r="F68" s="110">
        <f>B4+(54*B6)</f>
        <v>55</v>
      </c>
      <c r="G68" s="104"/>
      <c r="H68" s="43"/>
      <c r="I68" s="109"/>
      <c r="J68" s="58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137"/>
      <c r="AB68" s="137"/>
      <c r="AC68" s="32" t="s">
        <v>0</v>
      </c>
      <c r="AD68" s="135"/>
      <c r="AE68" s="135"/>
      <c r="AF68" s="135"/>
      <c r="AG68" s="135"/>
      <c r="AH68" s="135"/>
      <c r="AI68" s="135"/>
      <c r="AJ68" s="135"/>
      <c r="AK68" s="135"/>
      <c r="AL68" s="135"/>
      <c r="AM68" s="135"/>
      <c r="AN68" s="135"/>
      <c r="AO68" s="135"/>
      <c r="AP68" s="135"/>
      <c r="AQ68" s="135"/>
      <c r="AR68" s="135"/>
      <c r="AS68" s="135"/>
      <c r="AT68" s="32"/>
      <c r="AU68" s="115"/>
      <c r="AW68" s="109"/>
      <c r="AX68" s="58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  <c r="BN68" s="46"/>
      <c r="BO68" s="137"/>
      <c r="BP68" s="137"/>
      <c r="BQ68" s="32" t="s">
        <v>0</v>
      </c>
      <c r="BR68" s="135"/>
      <c r="BS68" s="135"/>
      <c r="BT68" s="135"/>
      <c r="BU68" s="135"/>
      <c r="BV68" s="135"/>
      <c r="BW68" s="135"/>
      <c r="BX68" s="135"/>
      <c r="BY68" s="135"/>
      <c r="BZ68" s="135"/>
      <c r="CA68" s="135"/>
      <c r="CB68" s="135"/>
      <c r="CC68" s="135"/>
      <c r="CD68" s="135"/>
      <c r="CE68" s="135"/>
      <c r="CF68" s="135"/>
      <c r="CG68" s="135"/>
      <c r="CH68" s="32"/>
      <c r="CI68" s="115"/>
      <c r="CJ68" s="144"/>
      <c r="CK68" s="109"/>
      <c r="CL68" s="58"/>
      <c r="CM68" s="46"/>
      <c r="CN68" s="46"/>
      <c r="CO68" s="46"/>
      <c r="CP68" s="46"/>
      <c r="CQ68" s="46"/>
      <c r="CR68" s="46"/>
      <c r="CS68" s="46"/>
      <c r="CT68" s="46"/>
      <c r="CU68" s="46"/>
      <c r="CV68" s="46"/>
      <c r="CW68" s="46"/>
      <c r="CX68" s="46"/>
      <c r="CY68" s="46"/>
      <c r="CZ68" s="46"/>
      <c r="DA68" s="46"/>
      <c r="DB68" s="46"/>
      <c r="DC68" s="137"/>
      <c r="DD68" s="137"/>
      <c r="DE68" s="32" t="s">
        <v>0</v>
      </c>
      <c r="DF68" s="135"/>
      <c r="DG68" s="135"/>
      <c r="DH68" s="135"/>
      <c r="DI68" s="135"/>
      <c r="DJ68" s="135"/>
      <c r="DK68" s="135"/>
      <c r="DL68" s="135"/>
      <c r="DM68" s="135"/>
      <c r="DN68" s="135"/>
      <c r="DO68" s="135"/>
      <c r="DP68" s="135"/>
      <c r="DQ68" s="135"/>
      <c r="DR68" s="135"/>
      <c r="DS68" s="135"/>
      <c r="DT68" s="135"/>
      <c r="DU68" s="135"/>
      <c r="DV68" s="32"/>
      <c r="DW68" s="115"/>
      <c r="DY68" s="109"/>
      <c r="DZ68" s="58"/>
      <c r="EA68" s="46"/>
      <c r="EB68" s="46"/>
      <c r="EC68" s="46"/>
      <c r="ED68" s="46"/>
      <c r="EE68" s="46"/>
      <c r="EF68" s="46"/>
      <c r="EG68" s="46"/>
      <c r="EH68" s="46"/>
      <c r="EI68" s="46"/>
      <c r="EJ68" s="46"/>
      <c r="EK68" s="46"/>
      <c r="EL68" s="46"/>
      <c r="EM68" s="46"/>
      <c r="EN68" s="46"/>
      <c r="EO68" s="46"/>
      <c r="EP68" s="46"/>
      <c r="EQ68" s="137"/>
      <c r="ER68" s="137"/>
      <c r="ES68" s="32" t="s">
        <v>0</v>
      </c>
      <c r="ET68" s="135"/>
      <c r="EU68" s="135"/>
      <c r="EV68" s="135"/>
      <c r="EW68" s="135"/>
      <c r="EX68" s="135"/>
      <c r="EY68" s="135"/>
      <c r="EZ68" s="135"/>
      <c r="FA68" s="135"/>
      <c r="FB68" s="135"/>
      <c r="FC68" s="135"/>
      <c r="FD68" s="135"/>
      <c r="FE68" s="135"/>
      <c r="FF68" s="135"/>
      <c r="FG68" s="135"/>
      <c r="FH68" s="135"/>
      <c r="FI68" s="135"/>
      <c r="FJ68" s="32"/>
      <c r="FK68" s="115"/>
    </row>
    <row r="69" spans="1:167" ht="14.25" thickTop="1" thickBot="1" x14ac:dyDescent="0.25">
      <c r="A69" s="32"/>
      <c r="B69" s="32"/>
      <c r="C69" s="32"/>
      <c r="D69" s="106" t="s">
        <v>213</v>
      </c>
      <c r="E69" s="107" t="s">
        <v>207</v>
      </c>
      <c r="F69" s="108">
        <f>B4+(55*B6)</f>
        <v>56</v>
      </c>
      <c r="G69" s="104"/>
      <c r="H69" s="43"/>
      <c r="I69" s="138"/>
      <c r="J69" s="142"/>
      <c r="K69" s="143"/>
      <c r="L69" s="143"/>
      <c r="M69" s="143"/>
      <c r="N69" s="143"/>
      <c r="O69" s="143"/>
      <c r="P69" s="143"/>
      <c r="Q69" s="143"/>
      <c r="R69" s="143"/>
      <c r="S69" s="143"/>
      <c r="T69" s="143"/>
      <c r="U69" s="143"/>
      <c r="V69" s="143"/>
      <c r="W69" s="143"/>
      <c r="X69" s="143"/>
      <c r="Y69" s="143"/>
      <c r="Z69" s="143"/>
      <c r="AA69" s="143"/>
      <c r="AB69" s="143"/>
      <c r="AC69" s="143"/>
      <c r="AD69" s="140"/>
      <c r="AE69" s="140"/>
      <c r="AF69" s="140"/>
      <c r="AG69" s="140"/>
      <c r="AH69" s="140"/>
      <c r="AI69" s="140"/>
      <c r="AJ69" s="140"/>
      <c r="AK69" s="140"/>
      <c r="AL69" s="140"/>
      <c r="AM69" s="140"/>
      <c r="AN69" s="140"/>
      <c r="AO69" s="140"/>
      <c r="AP69" s="140"/>
      <c r="AQ69" s="140"/>
      <c r="AR69" s="140"/>
      <c r="AS69" s="140"/>
      <c r="AT69" s="139"/>
      <c r="AU69" s="141" t="s">
        <v>0</v>
      </c>
      <c r="AW69" s="138"/>
      <c r="AX69" s="142"/>
      <c r="AY69" s="143"/>
      <c r="AZ69" s="143"/>
      <c r="BA69" s="143"/>
      <c r="BB69" s="143"/>
      <c r="BC69" s="143"/>
      <c r="BD69" s="143"/>
      <c r="BE69" s="143"/>
      <c r="BF69" s="143"/>
      <c r="BG69" s="143"/>
      <c r="BH69" s="143"/>
      <c r="BI69" s="143"/>
      <c r="BJ69" s="143"/>
      <c r="BK69" s="143"/>
      <c r="BL69" s="143"/>
      <c r="BM69" s="143"/>
      <c r="BN69" s="143"/>
      <c r="BO69" s="143"/>
      <c r="BP69" s="143"/>
      <c r="BQ69" s="143"/>
      <c r="BR69" s="140"/>
      <c r="BS69" s="140"/>
      <c r="BT69" s="140"/>
      <c r="BU69" s="140"/>
      <c r="BV69" s="140"/>
      <c r="BW69" s="140"/>
      <c r="BX69" s="140"/>
      <c r="BY69" s="140"/>
      <c r="BZ69" s="140"/>
      <c r="CA69" s="140"/>
      <c r="CB69" s="140"/>
      <c r="CC69" s="140"/>
      <c r="CD69" s="140"/>
      <c r="CE69" s="140"/>
      <c r="CF69" s="140"/>
      <c r="CG69" s="140"/>
      <c r="CH69" s="139"/>
      <c r="CI69" s="141" t="s">
        <v>0</v>
      </c>
      <c r="CJ69" s="144"/>
      <c r="CK69" s="138"/>
      <c r="CL69" s="143"/>
      <c r="CM69" s="154"/>
      <c r="CN69" s="154"/>
      <c r="CO69" s="154"/>
      <c r="CP69" s="154"/>
      <c r="CQ69" s="154"/>
      <c r="CR69" s="154"/>
      <c r="CS69" s="154"/>
      <c r="CT69" s="154"/>
      <c r="CU69" s="154"/>
      <c r="CV69" s="154"/>
      <c r="CW69" s="154"/>
      <c r="CX69" s="154"/>
      <c r="CY69" s="154"/>
      <c r="CZ69" s="154"/>
      <c r="DA69" s="154"/>
      <c r="DB69" s="154"/>
      <c r="DC69" s="154"/>
      <c r="DD69" s="154"/>
      <c r="DE69" s="154"/>
      <c r="DF69" s="155"/>
      <c r="DG69" s="155"/>
      <c r="DH69" s="155"/>
      <c r="DI69" s="155"/>
      <c r="DJ69" s="155"/>
      <c r="DK69" s="155"/>
      <c r="DL69" s="155"/>
      <c r="DM69" s="155"/>
      <c r="DN69" s="155"/>
      <c r="DO69" s="155"/>
      <c r="DP69" s="155"/>
      <c r="DQ69" s="155"/>
      <c r="DR69" s="155"/>
      <c r="DS69" s="155"/>
      <c r="DT69" s="155"/>
      <c r="DU69" s="155"/>
      <c r="DV69" s="154"/>
      <c r="DW69" s="141"/>
      <c r="DY69" s="138"/>
      <c r="DZ69" s="143"/>
      <c r="EA69" s="154"/>
      <c r="EB69" s="154"/>
      <c r="EC69" s="154"/>
      <c r="ED69" s="154"/>
      <c r="EE69" s="154"/>
      <c r="EF69" s="154"/>
      <c r="EG69" s="154"/>
      <c r="EH69" s="154"/>
      <c r="EI69" s="154"/>
      <c r="EJ69" s="154"/>
      <c r="EK69" s="154"/>
      <c r="EL69" s="154"/>
      <c r="EM69" s="154"/>
      <c r="EN69" s="154" t="s">
        <v>0</v>
      </c>
      <c r="EO69" s="154"/>
      <c r="EP69" s="154"/>
      <c r="EQ69" s="154"/>
      <c r="ER69" s="154"/>
      <c r="ES69" s="154"/>
      <c r="ET69" s="155"/>
      <c r="EU69" s="155"/>
      <c r="EV69" s="155"/>
      <c r="EW69" s="155"/>
      <c r="EX69" s="155"/>
      <c r="EY69" s="155"/>
      <c r="EZ69" s="155"/>
      <c r="FA69" s="155"/>
      <c r="FB69" s="155"/>
      <c r="FC69" s="155"/>
      <c r="FD69" s="155"/>
      <c r="FE69" s="155"/>
      <c r="FF69" s="155"/>
      <c r="FG69" s="155"/>
      <c r="FH69" s="155"/>
      <c r="FI69" s="155"/>
      <c r="FJ69" s="154"/>
      <c r="FK69" s="141"/>
    </row>
    <row r="70" spans="1:167" ht="14.25" thickTop="1" thickBot="1" x14ac:dyDescent="0.25">
      <c r="A70" s="32"/>
      <c r="B70" s="32"/>
      <c r="C70" s="32"/>
      <c r="D70" s="106" t="s">
        <v>221</v>
      </c>
      <c r="E70" s="107" t="s">
        <v>207</v>
      </c>
      <c r="F70" s="108">
        <f>B4+(56*B6)</f>
        <v>57</v>
      </c>
      <c r="G70" s="104"/>
      <c r="H70" s="43"/>
      <c r="X70" s="25" t="s">
        <v>0</v>
      </c>
      <c r="Z70" s="25" t="s">
        <v>0</v>
      </c>
      <c r="AW70" s="144"/>
      <c r="AX70" s="144"/>
      <c r="AY70" s="144"/>
      <c r="AZ70" s="144"/>
      <c r="BA70" s="144"/>
      <c r="BB70" s="144"/>
      <c r="BC70" s="144"/>
      <c r="BD70" s="144"/>
      <c r="BE70" s="144"/>
      <c r="BF70" s="144"/>
      <c r="BG70" s="144"/>
      <c r="BH70" s="144"/>
      <c r="BI70" s="144"/>
      <c r="BJ70" s="144"/>
      <c r="BK70" s="144"/>
      <c r="BL70" s="144"/>
      <c r="BM70" s="144"/>
      <c r="BN70" s="144"/>
      <c r="BO70" s="144"/>
      <c r="BP70" s="144"/>
      <c r="BQ70" s="144"/>
      <c r="BR70" s="144"/>
      <c r="BS70" s="144"/>
      <c r="BT70" s="144"/>
      <c r="BU70" s="144"/>
      <c r="BV70" s="144"/>
      <c r="BW70" s="144"/>
      <c r="BX70" s="144"/>
      <c r="BY70" s="144"/>
      <c r="BZ70" s="144"/>
      <c r="CA70" s="144"/>
      <c r="CB70" s="144"/>
      <c r="CC70" s="144"/>
      <c r="CD70" s="144"/>
      <c r="CE70" s="144"/>
      <c r="CF70" s="144"/>
      <c r="CG70" s="144"/>
      <c r="CH70" s="144"/>
      <c r="CI70" s="144"/>
      <c r="CJ70" s="144"/>
      <c r="CK70" s="144"/>
      <c r="CL70" s="144"/>
      <c r="CM70" s="144"/>
      <c r="CN70" s="144"/>
      <c r="CO70" s="144"/>
      <c r="CP70" s="144"/>
      <c r="CQ70" s="144"/>
      <c r="CR70" s="144"/>
      <c r="CS70" s="144"/>
      <c r="CT70" s="144"/>
      <c r="CU70" s="144"/>
      <c r="CV70" s="144"/>
      <c r="CW70" s="144"/>
      <c r="CX70" s="144"/>
      <c r="CY70" s="144"/>
      <c r="CZ70" s="144"/>
      <c r="DA70" s="144"/>
      <c r="DB70" s="144"/>
      <c r="DC70" s="144"/>
      <c r="DD70" s="144"/>
      <c r="DE70" s="144"/>
      <c r="DF70" s="144"/>
      <c r="DG70" s="144"/>
      <c r="DH70" s="144"/>
      <c r="DI70" s="144"/>
      <c r="DJ70" s="144"/>
      <c r="DK70" s="144"/>
      <c r="DL70" s="144"/>
      <c r="DM70" s="144"/>
      <c r="DN70" s="144"/>
      <c r="DO70" s="144"/>
      <c r="DP70" s="144"/>
      <c r="DQ70" s="144"/>
      <c r="DR70" s="144"/>
      <c r="DS70" s="144"/>
      <c r="DT70" s="144"/>
      <c r="DU70" s="144"/>
      <c r="DV70" s="144"/>
      <c r="DW70" s="144"/>
    </row>
    <row r="71" spans="1:167" ht="14.25" thickTop="1" thickBot="1" x14ac:dyDescent="0.25">
      <c r="A71" s="32"/>
      <c r="B71" s="32"/>
      <c r="C71" s="32"/>
      <c r="D71" s="106" t="s">
        <v>20</v>
      </c>
      <c r="E71" s="107" t="s">
        <v>207</v>
      </c>
      <c r="F71" s="108">
        <f>B4+(57*B6)</f>
        <v>58</v>
      </c>
      <c r="G71" s="104"/>
      <c r="H71" s="43"/>
      <c r="I71" s="38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40"/>
      <c r="AE71" s="40"/>
      <c r="AF71" s="40"/>
      <c r="AG71" s="40"/>
      <c r="AH71" s="40"/>
      <c r="AI71" s="40"/>
      <c r="AJ71" s="40"/>
      <c r="AK71" s="40"/>
      <c r="AL71" s="40"/>
      <c r="AM71" s="40"/>
      <c r="AN71" s="40"/>
      <c r="AO71" s="40"/>
      <c r="AP71" s="40"/>
      <c r="AQ71" s="40"/>
      <c r="AR71" s="40"/>
      <c r="AS71" s="40"/>
      <c r="AT71" s="39"/>
      <c r="AU71" s="41"/>
      <c r="AW71" s="38" t="s">
        <v>0</v>
      </c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39"/>
      <c r="BJ71" s="39"/>
      <c r="BK71" s="39"/>
      <c r="BL71" s="39"/>
      <c r="BM71" s="39"/>
      <c r="BN71" s="39"/>
      <c r="BO71" s="39"/>
      <c r="BP71" s="39"/>
      <c r="BQ71" s="39"/>
      <c r="BR71" s="40"/>
      <c r="BS71" s="40"/>
      <c r="BT71" s="40"/>
      <c r="BU71" s="40"/>
      <c r="BV71" s="40"/>
      <c r="BW71" s="40"/>
      <c r="BX71" s="40"/>
      <c r="BY71" s="40"/>
      <c r="BZ71" s="40"/>
      <c r="CA71" s="40"/>
      <c r="CB71" s="40"/>
      <c r="CC71" s="40"/>
      <c r="CD71" s="40"/>
      <c r="CE71" s="40"/>
      <c r="CF71" s="40"/>
      <c r="CG71" s="40"/>
      <c r="CH71" s="39"/>
      <c r="CI71" s="41"/>
      <c r="CJ71" s="144"/>
      <c r="CK71" s="38" t="s">
        <v>0</v>
      </c>
      <c r="CL71" s="39"/>
      <c r="CM71" s="39"/>
      <c r="CN71" s="39"/>
      <c r="CO71" s="39"/>
      <c r="CP71" s="39"/>
      <c r="CQ71" s="39"/>
      <c r="CR71" s="39"/>
      <c r="CS71" s="39"/>
      <c r="CT71" s="39"/>
      <c r="CU71" s="39"/>
      <c r="CV71" s="39"/>
      <c r="CW71" s="39"/>
      <c r="CX71" s="39"/>
      <c r="CY71" s="39"/>
      <c r="CZ71" s="39"/>
      <c r="DA71" s="39"/>
      <c r="DB71" s="39"/>
      <c r="DC71" s="39"/>
      <c r="DD71" s="39"/>
      <c r="DE71" s="39"/>
      <c r="DF71" s="40"/>
      <c r="DG71" s="40"/>
      <c r="DH71" s="40"/>
      <c r="DI71" s="40"/>
      <c r="DJ71" s="40"/>
      <c r="DK71" s="40"/>
      <c r="DL71" s="40"/>
      <c r="DM71" s="40"/>
      <c r="DN71" s="40"/>
      <c r="DO71" s="40"/>
      <c r="DP71" s="40"/>
      <c r="DQ71" s="40"/>
      <c r="DR71" s="40"/>
      <c r="DS71" s="40"/>
      <c r="DT71" s="40"/>
      <c r="DU71" s="40"/>
      <c r="DV71" s="39"/>
      <c r="DW71" s="41"/>
      <c r="DY71" s="38" t="s">
        <v>0</v>
      </c>
      <c r="DZ71" s="39"/>
      <c r="EA71" s="39"/>
      <c r="EB71" s="39"/>
      <c r="EC71" s="39"/>
      <c r="ED71" s="39"/>
      <c r="EE71" s="39"/>
      <c r="EF71" s="39"/>
      <c r="EG71" s="39"/>
      <c r="EH71" s="39"/>
      <c r="EI71" s="39"/>
      <c r="EJ71" s="39"/>
      <c r="EK71" s="39"/>
      <c r="EL71" s="39"/>
      <c r="EM71" s="39"/>
      <c r="EN71" s="39"/>
      <c r="EO71" s="39"/>
      <c r="EP71" s="39"/>
      <c r="EQ71" s="39"/>
      <c r="ER71" s="39"/>
      <c r="ES71" s="39"/>
      <c r="ET71" s="40"/>
      <c r="EU71" s="40"/>
      <c r="EV71" s="40"/>
      <c r="EW71" s="40"/>
      <c r="EX71" s="40"/>
      <c r="EY71" s="40"/>
      <c r="EZ71" s="40"/>
      <c r="FA71" s="40"/>
      <c r="FB71" s="40"/>
      <c r="FC71" s="40"/>
      <c r="FD71" s="40"/>
      <c r="FE71" s="40"/>
      <c r="FF71" s="40"/>
      <c r="FG71" s="40"/>
      <c r="FH71" s="40"/>
      <c r="FI71" s="40"/>
      <c r="FJ71" s="39"/>
      <c r="FK71" s="41"/>
    </row>
    <row r="72" spans="1:167" ht="13.5" thickBot="1" x14ac:dyDescent="0.25">
      <c r="A72" s="32"/>
      <c r="B72" s="32"/>
      <c r="C72" s="32"/>
      <c r="D72" s="106" t="s">
        <v>66</v>
      </c>
      <c r="E72" s="107" t="s">
        <v>207</v>
      </c>
      <c r="F72" s="108">
        <f>B4+(58*B6)</f>
        <v>59</v>
      </c>
      <c r="G72" s="104"/>
      <c r="H72" s="43"/>
      <c r="I72" s="44"/>
      <c r="J72" s="45" t="s">
        <v>2</v>
      </c>
      <c r="K72" s="46"/>
      <c r="L72" s="46"/>
      <c r="M72" s="46"/>
      <c r="N72" s="46"/>
      <c r="O72" s="46"/>
      <c r="P72" s="46"/>
      <c r="Q72" s="46"/>
      <c r="R72" s="46"/>
      <c r="S72" s="47" t="s">
        <v>867</v>
      </c>
      <c r="T72" s="46"/>
      <c r="U72" s="46"/>
      <c r="V72" s="46"/>
      <c r="W72" s="46"/>
      <c r="X72" s="46"/>
      <c r="Y72" s="46"/>
      <c r="Z72" s="46"/>
      <c r="AA72" s="46"/>
      <c r="AB72" s="46" t="s">
        <v>0</v>
      </c>
      <c r="AC72" s="46" t="s">
        <v>0</v>
      </c>
      <c r="AD72" s="48"/>
      <c r="AE72" s="48"/>
      <c r="AF72" s="48"/>
      <c r="AG72" s="48"/>
      <c r="AH72" s="48"/>
      <c r="AI72" s="48"/>
      <c r="AJ72" s="48"/>
      <c r="AK72" s="48"/>
      <c r="AL72" s="49" t="s">
        <v>868</v>
      </c>
      <c r="AM72" s="48"/>
      <c r="AN72" s="48"/>
      <c r="AO72" s="48"/>
      <c r="AP72" s="48"/>
      <c r="AQ72" s="48"/>
      <c r="AR72" s="48"/>
      <c r="AS72" s="48"/>
      <c r="AT72" s="50"/>
      <c r="AU72" s="51"/>
      <c r="AW72" s="44"/>
      <c r="AX72" s="45" t="s">
        <v>2</v>
      </c>
      <c r="AY72" s="46"/>
      <c r="AZ72" s="46"/>
      <c r="BA72" s="46"/>
      <c r="BB72" s="46"/>
      <c r="BC72" s="46"/>
      <c r="BD72" s="46"/>
      <c r="BE72" s="46"/>
      <c r="BF72" s="46"/>
      <c r="BG72" s="177" t="s">
        <v>992</v>
      </c>
      <c r="BH72" s="46"/>
      <c r="BI72" s="46"/>
      <c r="BJ72" s="46"/>
      <c r="BK72" s="46"/>
      <c r="BL72" s="46"/>
      <c r="BM72" s="46"/>
      <c r="BN72" s="46"/>
      <c r="BO72" s="46"/>
      <c r="BP72" s="46"/>
      <c r="BQ72" s="46"/>
      <c r="BR72" s="48"/>
      <c r="BS72" s="48"/>
      <c r="BT72" s="48"/>
      <c r="BU72" s="48"/>
      <c r="BV72" s="48"/>
      <c r="BW72" s="48"/>
      <c r="BX72" s="48"/>
      <c r="BY72" s="48"/>
      <c r="BZ72" s="49" t="s">
        <v>868</v>
      </c>
      <c r="CA72" s="48"/>
      <c r="CB72" s="48"/>
      <c r="CC72" s="48"/>
      <c r="CD72" s="48"/>
      <c r="CE72" s="48"/>
      <c r="CF72" s="48"/>
      <c r="CG72" s="48"/>
      <c r="CH72" s="50"/>
      <c r="CI72" s="51"/>
      <c r="CJ72" s="144"/>
      <c r="CK72" s="109"/>
      <c r="CL72" s="45" t="s">
        <v>2</v>
      </c>
      <c r="CM72" s="46" t="s">
        <v>0</v>
      </c>
      <c r="CN72" s="46"/>
      <c r="CO72" s="46"/>
      <c r="CP72" s="46"/>
      <c r="CQ72" s="46"/>
      <c r="CR72" s="46"/>
      <c r="CS72" s="46"/>
      <c r="CT72" s="46"/>
      <c r="CU72" s="178" t="s">
        <v>1008</v>
      </c>
      <c r="CV72" s="46"/>
      <c r="CW72" s="46"/>
      <c r="CX72" s="46"/>
      <c r="CY72" s="46"/>
      <c r="CZ72" s="46"/>
      <c r="DA72" s="46"/>
      <c r="DB72" s="46"/>
      <c r="DC72" s="46"/>
      <c r="DD72" s="46"/>
      <c r="DE72" s="46"/>
      <c r="DF72" s="48"/>
      <c r="DG72" s="48"/>
      <c r="DH72" s="48"/>
      <c r="DI72" s="48"/>
      <c r="DJ72" s="48"/>
      <c r="DK72" s="48"/>
      <c r="DL72" s="48"/>
      <c r="DM72" s="48"/>
      <c r="DN72" s="49" t="s">
        <v>868</v>
      </c>
      <c r="DO72" s="48"/>
      <c r="DP72" s="48"/>
      <c r="DQ72" s="48"/>
      <c r="DR72" s="48"/>
      <c r="DS72" s="48"/>
      <c r="DT72" s="48"/>
      <c r="DU72" s="48"/>
      <c r="DV72" s="50"/>
      <c r="DW72" s="51"/>
      <c r="DY72" s="109"/>
      <c r="DZ72" s="45" t="s">
        <v>2</v>
      </c>
      <c r="EA72" s="46" t="s">
        <v>0</v>
      </c>
      <c r="EB72" s="46"/>
      <c r="EC72" s="46"/>
      <c r="ED72" s="46"/>
      <c r="EE72" s="46"/>
      <c r="EF72" s="46"/>
      <c r="EG72" s="46"/>
      <c r="EH72" s="46"/>
      <c r="EI72" s="178" t="s">
        <v>1024</v>
      </c>
      <c r="EJ72" s="46"/>
      <c r="EK72" s="46"/>
      <c r="EL72" s="46"/>
      <c r="EM72" s="46"/>
      <c r="EN72" s="46"/>
      <c r="EO72" s="46"/>
      <c r="EP72" s="46"/>
      <c r="EQ72" s="46"/>
      <c r="ER72" s="46"/>
      <c r="ES72" s="46"/>
      <c r="ET72" s="48"/>
      <c r="EU72" s="48"/>
      <c r="EV72" s="48"/>
      <c r="EW72" s="48"/>
      <c r="EX72" s="48"/>
      <c r="EY72" s="48"/>
      <c r="EZ72" s="48"/>
      <c r="FA72" s="48"/>
      <c r="FB72" s="49" t="s">
        <v>868</v>
      </c>
      <c r="FC72" s="48"/>
      <c r="FD72" s="48"/>
      <c r="FE72" s="48"/>
      <c r="FF72" s="48"/>
      <c r="FG72" s="48"/>
      <c r="FH72" s="48"/>
      <c r="FI72" s="48"/>
      <c r="FJ72" s="50"/>
      <c r="FK72" s="51"/>
    </row>
    <row r="73" spans="1:167" x14ac:dyDescent="0.2">
      <c r="A73" s="32"/>
      <c r="B73" s="32"/>
      <c r="C73" s="32"/>
      <c r="D73" s="106" t="s">
        <v>185</v>
      </c>
      <c r="E73" s="107" t="s">
        <v>207</v>
      </c>
      <c r="F73" s="110">
        <f>B4+(59*B6)</f>
        <v>60</v>
      </c>
      <c r="G73" s="104"/>
      <c r="H73" s="43"/>
      <c r="I73" s="57"/>
      <c r="J73" s="58"/>
      <c r="K73" s="1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2"/>
      <c r="AA73" s="59">
        <f>K73^3+L73^3+M73^3+N73^3+O73^3+P73^3+Q73^3+R73^3+K74^3+L74^3+M74^3+N74^3+O74^3+P74^3+Q74^3+R74^3</f>
        <v>0</v>
      </c>
      <c r="AB73" s="60">
        <f>K73^3+L73^3+M73^3+N73^3+O73^3+P73^3+Q73^3+R73^3+S73^3+T73^3+U73^3+V73^3+W73^3+X73^3+Y73^3+Z73^3</f>
        <v>0</v>
      </c>
      <c r="AC73" s="61"/>
      <c r="AD73" s="68"/>
      <c r="AE73" s="69"/>
      <c r="AF73" s="69"/>
      <c r="AG73" s="69"/>
      <c r="AH73" s="70"/>
      <c r="AI73" s="70"/>
      <c r="AJ73" s="70"/>
      <c r="AK73" s="70"/>
      <c r="AL73" s="69"/>
      <c r="AM73" s="69"/>
      <c r="AN73" s="69"/>
      <c r="AO73" s="69"/>
      <c r="AP73" s="70"/>
      <c r="AQ73" s="70"/>
      <c r="AR73" s="70"/>
      <c r="AS73" s="71"/>
      <c r="AT73" s="66"/>
      <c r="AU73" s="51"/>
      <c r="AW73" s="57"/>
      <c r="AX73" s="58"/>
      <c r="AY73" s="1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2"/>
      <c r="BO73" s="59">
        <f>AY73^3+AZ73^3+BA73^3+BB73^3+BC73^3+BD73^3+BE73^3+BF73^3+AY74^3+AZ74^3+BA74^3+BB74^3+BC74^3+BD74^3+BE74^3+BF74^3</f>
        <v>0</v>
      </c>
      <c r="BP73" s="60">
        <f>AY73^3+AZ73^3+BA73^3+BB73^3+BC73^3+BD73^3+BE73^3+BF73^3+BG73^3+BH73^3+BI73^3+BJ73^3+BK73^3+BL73^3+BM73^3+BN73^3</f>
        <v>0</v>
      </c>
      <c r="BQ73" s="61"/>
      <c r="BR73" s="68"/>
      <c r="BS73" s="69"/>
      <c r="BT73" s="69"/>
      <c r="BU73" s="69"/>
      <c r="BV73" s="69"/>
      <c r="BW73" s="69"/>
      <c r="BX73" s="69"/>
      <c r="BY73" s="69"/>
      <c r="BZ73" s="70"/>
      <c r="CA73" s="70"/>
      <c r="CB73" s="70"/>
      <c r="CC73" s="70"/>
      <c r="CD73" s="70"/>
      <c r="CE73" s="70"/>
      <c r="CF73" s="70"/>
      <c r="CG73" s="71"/>
      <c r="CH73" s="66"/>
      <c r="CI73" s="51"/>
      <c r="CJ73" s="144"/>
      <c r="CK73" s="109"/>
      <c r="CL73" s="58"/>
      <c r="CM73" s="1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2"/>
      <c r="DC73" s="59">
        <f>CM73^3+CN73^3+CO73^3+CP73^3+CQ73^3+CR73^3+CS73^3+CT73^3+CM74^3+CN74^3+CO74^3+CP74^3+CQ74^3+CR74^3+CS74^3+CT74^3</f>
        <v>0</v>
      </c>
      <c r="DD73" s="60">
        <f>CM73^3+CN73^3+CO73^3+CP73^3+CQ73^3+CR73^3+CS73^3+CT73^3+CU73^3+CV73^3+CW73^3+CX73^3+CY73^3+CZ73^3+DA73^3+DB73^3</f>
        <v>0</v>
      </c>
      <c r="DE73" s="61"/>
      <c r="DF73" s="68"/>
      <c r="DG73" s="69"/>
      <c r="DH73" s="69"/>
      <c r="DI73" s="69"/>
      <c r="DJ73" s="69"/>
      <c r="DK73" s="69"/>
      <c r="DL73" s="69"/>
      <c r="DM73" s="69"/>
      <c r="DN73" s="69"/>
      <c r="DO73" s="69"/>
      <c r="DP73" s="69"/>
      <c r="DQ73" s="69"/>
      <c r="DR73" s="69"/>
      <c r="DS73" s="69"/>
      <c r="DT73" s="69"/>
      <c r="DU73" s="73"/>
      <c r="DV73" s="66"/>
      <c r="DW73" s="51"/>
      <c r="DY73" s="109"/>
      <c r="DZ73" s="58"/>
      <c r="EA73" s="13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14"/>
      <c r="EQ73" s="59">
        <f>EA73^3+EB73^3+EC73^3+ED73^3+EE73^3+EF73^3+EG73^3+EH73^3+EA74^3+EB74^3+EC74^3+ED74^3+EE74^3+EF74^3+EG74^3+EH74^3</f>
        <v>0</v>
      </c>
      <c r="ER73" s="60">
        <f t="shared" ref="ER73:ER88" si="24">EA73^3+EB73^3+EC73^3+ED73^3+EE73^3+EF73^3+EG73^3+EH73^3+EI73^3+EJ73^3+EK73^3+EL73^3+EM73^3+EN73^3+EO73^3+EP73^3</f>
        <v>0</v>
      </c>
      <c r="ES73" s="61"/>
      <c r="ET73" s="179"/>
      <c r="EU73" s="173"/>
      <c r="EV73" s="173"/>
      <c r="EW73" s="173"/>
      <c r="EX73" s="173"/>
      <c r="EY73" s="173"/>
      <c r="EZ73" s="173"/>
      <c r="FA73" s="173"/>
      <c r="FB73" s="173"/>
      <c r="FC73" s="173"/>
      <c r="FD73" s="173"/>
      <c r="FE73" s="173"/>
      <c r="FF73" s="173"/>
      <c r="FG73" s="173"/>
      <c r="FH73" s="173"/>
      <c r="FI73" s="180"/>
      <c r="FJ73" s="66"/>
      <c r="FK73" s="51"/>
    </row>
    <row r="74" spans="1:167" x14ac:dyDescent="0.2">
      <c r="A74" s="32"/>
      <c r="B74" s="32"/>
      <c r="C74" s="32"/>
      <c r="D74" s="106" t="s">
        <v>203</v>
      </c>
      <c r="E74" s="107" t="s">
        <v>207</v>
      </c>
      <c r="F74" s="110">
        <f>B4+(60*B6)</f>
        <v>61</v>
      </c>
      <c r="G74" s="104"/>
      <c r="H74" s="43"/>
      <c r="I74" s="74"/>
      <c r="J74" s="58"/>
      <c r="K74" s="3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5"/>
      <c r="AA74" s="75">
        <f>S73^3+T73^3+U73^3+V73^3+W73^3+X73^3+Y73^3+Z73^3+S74^3+T74^3+U74^3+V74^3+W74^3+X74^3+Y74^3+Z74^3</f>
        <v>0</v>
      </c>
      <c r="AB74" s="76">
        <f t="shared" ref="AB74:AB88" si="25">K74^3+L74^3+M74^3+N74^3+O74^3+P74^3+Q74^3+R74^3+S74^3+T74^3+U74^3+V74^3+W74^3+X74^3+Y74^3+Z74^3</f>
        <v>0</v>
      </c>
      <c r="AC74" s="61"/>
      <c r="AD74" s="81"/>
      <c r="AE74" s="82"/>
      <c r="AF74" s="82"/>
      <c r="AG74" s="82"/>
      <c r="AH74" s="83"/>
      <c r="AI74" s="83"/>
      <c r="AJ74" s="83"/>
      <c r="AK74" s="83"/>
      <c r="AL74" s="82"/>
      <c r="AM74" s="82"/>
      <c r="AN74" s="82"/>
      <c r="AO74" s="82"/>
      <c r="AP74" s="83"/>
      <c r="AQ74" s="83"/>
      <c r="AR74" s="83"/>
      <c r="AS74" s="84"/>
      <c r="AT74" s="66"/>
      <c r="AU74" s="51"/>
      <c r="AW74" s="74"/>
      <c r="AX74" s="58"/>
      <c r="AY74" s="3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5"/>
      <c r="BO74" s="75">
        <f>BG73^3+BH73^3+BI73^3+BJ73^3+BK73^3+BL73^3+BM73^3+BN73^3+BG74^3+BH74^3+BI74^3+BJ74^3+BK74^3+BL74^3+BM74^3+BN74^3</f>
        <v>0</v>
      </c>
      <c r="BP74" s="76">
        <f t="shared" ref="BP74:BP88" si="26">AY74^3+AZ74^3+BA74^3+BB74^3+BC74^3+BD74^3+BE74^3+BF74^3+BG74^3+BH74^3+BI74^3+BJ74^3+BK74^3+BL74^3+BM74^3+BN74^3</f>
        <v>0</v>
      </c>
      <c r="BQ74" s="61"/>
      <c r="BR74" s="81"/>
      <c r="BS74" s="82"/>
      <c r="BT74" s="82"/>
      <c r="BU74" s="82"/>
      <c r="BV74" s="82"/>
      <c r="BW74" s="82"/>
      <c r="BX74" s="82"/>
      <c r="BY74" s="82"/>
      <c r="BZ74" s="83"/>
      <c r="CA74" s="83"/>
      <c r="CB74" s="83"/>
      <c r="CC74" s="83"/>
      <c r="CD74" s="83"/>
      <c r="CE74" s="83"/>
      <c r="CF74" s="83"/>
      <c r="CG74" s="84"/>
      <c r="CH74" s="66"/>
      <c r="CI74" s="51"/>
      <c r="CJ74" s="144"/>
      <c r="CK74" s="109"/>
      <c r="CL74" s="58"/>
      <c r="CM74" s="3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5"/>
      <c r="DC74" s="75">
        <f>CU73^3+CV73^3+CW73^3+CX73^3+CY73^3+CZ73^3+DA73^3+DB73^3+CU74^3+CV74^3+CW74^3+CX74^3+CY74^3+CZ74^3+DA74^3+DB74^3</f>
        <v>0</v>
      </c>
      <c r="DD74" s="76">
        <f t="shared" ref="DD74:DD88" si="27">CM74^3+CN74^3+CO74^3+CP74^3+CQ74^3+CR74^3+CS74^3+CT74^3+CU74^3+CV74^3+CW74^3+CX74^3+CY74^3+CZ74^3+DA74^3+DB74^3</f>
        <v>0</v>
      </c>
      <c r="DE74" s="61"/>
      <c r="DF74" s="89"/>
      <c r="DG74" s="83"/>
      <c r="DH74" s="83"/>
      <c r="DI74" s="83"/>
      <c r="DJ74" s="83"/>
      <c r="DK74" s="83"/>
      <c r="DL74" s="83"/>
      <c r="DM74" s="83"/>
      <c r="DN74" s="83"/>
      <c r="DO74" s="83"/>
      <c r="DP74" s="83"/>
      <c r="DQ74" s="83"/>
      <c r="DR74" s="83"/>
      <c r="DS74" s="83"/>
      <c r="DT74" s="83"/>
      <c r="DU74" s="84"/>
      <c r="DV74" s="66"/>
      <c r="DW74" s="51"/>
      <c r="DY74" s="109"/>
      <c r="DZ74" s="58"/>
      <c r="EA74" s="6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5"/>
      <c r="EQ74" s="75">
        <f>EI73^3+EJ73^3+EK73^3+EL73^3+EM73^3+EN73^3+EO73^3+EP73^3+EI74^3+EJ74^3+EK74^3+EL74^3+EM74^3+EN74^3+EO74^3+EP74^3</f>
        <v>0</v>
      </c>
      <c r="ER74" s="76">
        <f t="shared" si="24"/>
        <v>0</v>
      </c>
      <c r="ES74" s="61"/>
      <c r="ET74" s="174"/>
      <c r="EU74" s="131"/>
      <c r="EV74" s="131"/>
      <c r="EW74" s="131"/>
      <c r="EX74" s="131"/>
      <c r="EY74" s="131"/>
      <c r="EZ74" s="131"/>
      <c r="FA74" s="131"/>
      <c r="FB74" s="131"/>
      <c r="FC74" s="131"/>
      <c r="FD74" s="131"/>
      <c r="FE74" s="131"/>
      <c r="FF74" s="131"/>
      <c r="FG74" s="131"/>
      <c r="FH74" s="131"/>
      <c r="FI74" s="175"/>
      <c r="FJ74" s="66"/>
      <c r="FK74" s="51"/>
    </row>
    <row r="75" spans="1:167" x14ac:dyDescent="0.2">
      <c r="A75" s="32"/>
      <c r="B75" s="32"/>
      <c r="C75" s="32"/>
      <c r="D75" s="106" t="s">
        <v>122</v>
      </c>
      <c r="E75" s="107" t="s">
        <v>207</v>
      </c>
      <c r="F75" s="108">
        <f>B4+(61*B6)</f>
        <v>62</v>
      </c>
      <c r="G75" s="104"/>
      <c r="H75" s="43"/>
      <c r="I75" s="57"/>
      <c r="J75" s="58"/>
      <c r="K75" s="3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5"/>
      <c r="AA75" s="75">
        <f>K75^3+L75^3+M75^3+N75^3+O75^3+P75^3+Q75^3+R75^3+K76^3+L76^3+M76^3+N76^3+O76^3+P76^3+Q76^3+R76^3</f>
        <v>0</v>
      </c>
      <c r="AB75" s="76">
        <f t="shared" si="25"/>
        <v>0</v>
      </c>
      <c r="AC75" s="88"/>
      <c r="AD75" s="81"/>
      <c r="AE75" s="82"/>
      <c r="AF75" s="82"/>
      <c r="AG75" s="82"/>
      <c r="AH75" s="83"/>
      <c r="AI75" s="83"/>
      <c r="AJ75" s="83"/>
      <c r="AK75" s="83"/>
      <c r="AL75" s="82"/>
      <c r="AM75" s="82"/>
      <c r="AN75" s="82"/>
      <c r="AO75" s="82"/>
      <c r="AP75" s="83"/>
      <c r="AQ75" s="83"/>
      <c r="AR75" s="83"/>
      <c r="AS75" s="84"/>
      <c r="AT75" s="66"/>
      <c r="AU75" s="51"/>
      <c r="AW75" s="57"/>
      <c r="AX75" s="58"/>
      <c r="AY75" s="3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5"/>
      <c r="BO75" s="75">
        <f>AY75^3+AZ75^3+BA75^3+BB75^3+BC75^3+BD75^3+BE75^3+BF75^3+AY76^3+AZ76^3+BA76^3+BB76^3+BC76^3+BD76^3+BE76^3+BF76^3</f>
        <v>0</v>
      </c>
      <c r="BP75" s="76">
        <f t="shared" si="26"/>
        <v>0</v>
      </c>
      <c r="BQ75" s="88"/>
      <c r="BR75" s="89"/>
      <c r="BS75" s="83"/>
      <c r="BT75" s="83"/>
      <c r="BU75" s="83"/>
      <c r="BV75" s="83"/>
      <c r="BW75" s="83"/>
      <c r="BX75" s="83"/>
      <c r="BY75" s="83"/>
      <c r="BZ75" s="82"/>
      <c r="CA75" s="82"/>
      <c r="CB75" s="82"/>
      <c r="CC75" s="82"/>
      <c r="CD75" s="82"/>
      <c r="CE75" s="82"/>
      <c r="CF75" s="82"/>
      <c r="CG75" s="86"/>
      <c r="CH75" s="66"/>
      <c r="CI75" s="51"/>
      <c r="CJ75" s="144"/>
      <c r="CK75" s="109"/>
      <c r="CL75" s="58"/>
      <c r="CM75" s="3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5"/>
      <c r="DC75" s="75">
        <f>CM75^3+CN75^3+CO75^3+CP75^3+CQ75^3+CR75^3+CS75^3+CT75^3+CM76^3+CN76^3+CO76^3+CP76^3+CQ76^3+CR76^3+CS76^3+CT76^3</f>
        <v>0</v>
      </c>
      <c r="DD75" s="76">
        <f t="shared" si="27"/>
        <v>0</v>
      </c>
      <c r="DE75" s="88"/>
      <c r="DF75" s="81"/>
      <c r="DG75" s="82"/>
      <c r="DH75" s="82"/>
      <c r="DI75" s="82"/>
      <c r="DJ75" s="82"/>
      <c r="DK75" s="82"/>
      <c r="DL75" s="82"/>
      <c r="DM75" s="82"/>
      <c r="DN75" s="82"/>
      <c r="DO75" s="82"/>
      <c r="DP75" s="82"/>
      <c r="DQ75" s="82"/>
      <c r="DR75" s="82"/>
      <c r="DS75" s="82"/>
      <c r="DT75" s="82"/>
      <c r="DU75" s="86"/>
      <c r="DV75" s="66"/>
      <c r="DW75" s="51"/>
      <c r="DY75" s="109"/>
      <c r="DZ75" s="58"/>
      <c r="EA75" s="6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5"/>
      <c r="EQ75" s="75">
        <f>EA75^3+EB75^3+EC75^3+ED75^3+EE75^3+EF75^3+EG75^3+EH75^3+EA76^3+EB76^3+EC76^3+ED76^3+EE76^3+EF76^3+EG76^3+EH76^3</f>
        <v>0</v>
      </c>
      <c r="ER75" s="76">
        <f t="shared" si="24"/>
        <v>0</v>
      </c>
      <c r="ES75" s="88"/>
      <c r="ET75" s="174"/>
      <c r="EU75" s="131"/>
      <c r="EV75" s="131"/>
      <c r="EW75" s="131"/>
      <c r="EX75" s="131"/>
      <c r="EY75" s="131"/>
      <c r="EZ75" s="131"/>
      <c r="FA75" s="131"/>
      <c r="FB75" s="131"/>
      <c r="FC75" s="131"/>
      <c r="FD75" s="131"/>
      <c r="FE75" s="131"/>
      <c r="FF75" s="131"/>
      <c r="FG75" s="131"/>
      <c r="FH75" s="131"/>
      <c r="FI75" s="175"/>
      <c r="FJ75" s="66"/>
      <c r="FK75" s="51"/>
    </row>
    <row r="76" spans="1:167" x14ac:dyDescent="0.2">
      <c r="A76" s="32"/>
      <c r="B76" s="32"/>
      <c r="C76" s="32"/>
      <c r="D76" s="106" t="s">
        <v>75</v>
      </c>
      <c r="E76" s="107" t="s">
        <v>207</v>
      </c>
      <c r="F76" s="108">
        <f>B4+(62*B6)</f>
        <v>63</v>
      </c>
      <c r="G76" s="104"/>
      <c r="H76" s="43"/>
      <c r="I76" s="90"/>
      <c r="J76" s="58"/>
      <c r="K76" s="3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5"/>
      <c r="AA76" s="75">
        <f>S75^3+T75^3+U75^3+V75^3+W75^3+X75^3+Y75^3+Z75^3+S76^3+T76^3+U76^3+V76^3+W76^3+X76^3+Y76^3+Z76^3</f>
        <v>0</v>
      </c>
      <c r="AB76" s="76">
        <f t="shared" si="25"/>
        <v>0</v>
      </c>
      <c r="AC76" s="61"/>
      <c r="AD76" s="81"/>
      <c r="AE76" s="82"/>
      <c r="AF76" s="82"/>
      <c r="AG76" s="82"/>
      <c r="AH76" s="83"/>
      <c r="AI76" s="83"/>
      <c r="AJ76" s="83"/>
      <c r="AK76" s="83"/>
      <c r="AL76" s="82"/>
      <c r="AM76" s="82"/>
      <c r="AN76" s="82"/>
      <c r="AO76" s="82"/>
      <c r="AP76" s="83"/>
      <c r="AQ76" s="83"/>
      <c r="AR76" s="83"/>
      <c r="AS76" s="84"/>
      <c r="AT76" s="66"/>
      <c r="AU76" s="51"/>
      <c r="AW76" s="90"/>
      <c r="AX76" s="58"/>
      <c r="AY76" s="3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5"/>
      <c r="BO76" s="75">
        <f>BG75^3+BH75^3+BI75^3+BJ75^3+BK75^3+BL75^3+BM75^3+BN75^3+BG76^3+BH76^3+BI76^3+BJ76^3+BK76^3+BL76^3+BM76^3+BN76^3</f>
        <v>0</v>
      </c>
      <c r="BP76" s="76">
        <f t="shared" si="26"/>
        <v>0</v>
      </c>
      <c r="BQ76" s="61"/>
      <c r="BR76" s="89"/>
      <c r="BS76" s="83"/>
      <c r="BT76" s="83"/>
      <c r="BU76" s="83"/>
      <c r="BV76" s="83"/>
      <c r="BW76" s="83"/>
      <c r="BX76" s="83"/>
      <c r="BY76" s="83"/>
      <c r="BZ76" s="82"/>
      <c r="CA76" s="82"/>
      <c r="CB76" s="82"/>
      <c r="CC76" s="82"/>
      <c r="CD76" s="82"/>
      <c r="CE76" s="82"/>
      <c r="CF76" s="82"/>
      <c r="CG76" s="86"/>
      <c r="CH76" s="66"/>
      <c r="CI76" s="51"/>
      <c r="CJ76" s="144"/>
      <c r="CK76" s="109"/>
      <c r="CL76" s="58"/>
      <c r="CM76" s="3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5"/>
      <c r="DC76" s="75">
        <f>CU75^3+CV75^3+CW75^3+CX75^3+CY75^3+CZ75^3+DA75^3+DB75^3+CU76^3+CV76^3+CW76^3+CX76^3+CY76^3+CZ76^3+DA76^3+DB76^3</f>
        <v>0</v>
      </c>
      <c r="DD76" s="76">
        <f t="shared" si="27"/>
        <v>0</v>
      </c>
      <c r="DE76" s="61"/>
      <c r="DF76" s="89"/>
      <c r="DG76" s="83"/>
      <c r="DH76" s="83"/>
      <c r="DI76" s="83"/>
      <c r="DJ76" s="83"/>
      <c r="DK76" s="83"/>
      <c r="DL76" s="83"/>
      <c r="DM76" s="83"/>
      <c r="DN76" s="83"/>
      <c r="DO76" s="83"/>
      <c r="DP76" s="83"/>
      <c r="DQ76" s="83"/>
      <c r="DR76" s="83"/>
      <c r="DS76" s="83"/>
      <c r="DT76" s="83"/>
      <c r="DU76" s="84"/>
      <c r="DV76" s="66"/>
      <c r="DW76" s="51"/>
      <c r="DY76" s="109"/>
      <c r="DZ76" s="58"/>
      <c r="EA76" s="6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5"/>
      <c r="EQ76" s="75">
        <f>EI75^3+EJ75^3+EK75^3+EL75^3+EM75^3+EN75^3+EO75^3+EP75^3+EI76^3+EJ76^3+EK76^3+EL76^3+EM76^3+EN76^3+EO76^3+EP76^3</f>
        <v>0</v>
      </c>
      <c r="ER76" s="76">
        <f t="shared" si="24"/>
        <v>0</v>
      </c>
      <c r="ES76" s="61"/>
      <c r="ET76" s="174"/>
      <c r="EU76" s="131"/>
      <c r="EV76" s="131"/>
      <c r="EW76" s="131"/>
      <c r="EX76" s="131"/>
      <c r="EY76" s="131"/>
      <c r="EZ76" s="131"/>
      <c r="FA76" s="131"/>
      <c r="FB76" s="131"/>
      <c r="FC76" s="131"/>
      <c r="FD76" s="131"/>
      <c r="FE76" s="131"/>
      <c r="FF76" s="131"/>
      <c r="FG76" s="131"/>
      <c r="FH76" s="131"/>
      <c r="FI76" s="175"/>
      <c r="FJ76" s="66"/>
      <c r="FK76" s="51"/>
    </row>
    <row r="77" spans="1:167" x14ac:dyDescent="0.2">
      <c r="A77" s="32"/>
      <c r="B77" s="32"/>
      <c r="C77" s="32"/>
      <c r="D77" s="106" t="s">
        <v>161</v>
      </c>
      <c r="E77" s="107" t="s">
        <v>207</v>
      </c>
      <c r="F77" s="110">
        <f>B4+(63*B6)</f>
        <v>64</v>
      </c>
      <c r="G77" s="104"/>
      <c r="H77" s="43"/>
      <c r="I77" s="57"/>
      <c r="J77" s="58"/>
      <c r="K77" s="3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5"/>
      <c r="AA77" s="75">
        <f>K77^3+L77^3+M77^3+N77^3+O77^3+P77^3+Q77^3+R77^3+K78^3+L78^3+M78^3+N78^3+O78^3+P78^3+Q78^3+R78^3</f>
        <v>0</v>
      </c>
      <c r="AB77" s="76">
        <f t="shared" si="25"/>
        <v>0</v>
      </c>
      <c r="AC77" s="61"/>
      <c r="AD77" s="89"/>
      <c r="AE77" s="83"/>
      <c r="AF77" s="83"/>
      <c r="AG77" s="83"/>
      <c r="AH77" s="82"/>
      <c r="AI77" s="82"/>
      <c r="AJ77" s="82"/>
      <c r="AK77" s="82"/>
      <c r="AL77" s="83"/>
      <c r="AM77" s="83"/>
      <c r="AN77" s="83"/>
      <c r="AO77" s="83"/>
      <c r="AP77" s="82"/>
      <c r="AQ77" s="82"/>
      <c r="AR77" s="82"/>
      <c r="AS77" s="86"/>
      <c r="AT77" s="66"/>
      <c r="AU77" s="51"/>
      <c r="AW77" s="57"/>
      <c r="AX77" s="58"/>
      <c r="AY77" s="3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5"/>
      <c r="BO77" s="75">
        <f>AY77^3+AZ77^3+BA77^3+BB77^3+BC77^3+BD77^3+BE77^3+BF77^3+AY78^3+AZ78^3+BA78^3+BB78^3+BC78^3+BD78^3+BE78^3+BF78^3</f>
        <v>0</v>
      </c>
      <c r="BP77" s="76">
        <f t="shared" si="26"/>
        <v>0</v>
      </c>
      <c r="BQ77" s="61"/>
      <c r="BR77" s="81"/>
      <c r="BS77" s="82"/>
      <c r="BT77" s="82"/>
      <c r="BU77" s="82"/>
      <c r="BV77" s="82"/>
      <c r="BW77" s="82"/>
      <c r="BX77" s="82"/>
      <c r="BY77" s="82"/>
      <c r="BZ77" s="83"/>
      <c r="CA77" s="83"/>
      <c r="CB77" s="83"/>
      <c r="CC77" s="83"/>
      <c r="CD77" s="83"/>
      <c r="CE77" s="83"/>
      <c r="CF77" s="83"/>
      <c r="CG77" s="84"/>
      <c r="CH77" s="66"/>
      <c r="CI77" s="51"/>
      <c r="CJ77" s="144"/>
      <c r="CK77" s="109"/>
      <c r="CL77" s="58"/>
      <c r="CM77" s="3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5"/>
      <c r="DC77" s="75">
        <f>CM77^3+CN77^3+CO77^3+CP77^3+CQ77^3+CR77^3+CS77^3+CT77^3+CM78^3+CN78^3+CO78^3+CP78^3+CQ78^3+CR78^3+CS78^3+CT78^3</f>
        <v>0</v>
      </c>
      <c r="DD77" s="76">
        <f t="shared" si="27"/>
        <v>0</v>
      </c>
      <c r="DE77" s="61"/>
      <c r="DF77" s="81"/>
      <c r="DG77" s="82"/>
      <c r="DH77" s="82"/>
      <c r="DI77" s="82"/>
      <c r="DJ77" s="82"/>
      <c r="DK77" s="82"/>
      <c r="DL77" s="82"/>
      <c r="DM77" s="82"/>
      <c r="DN77" s="82"/>
      <c r="DO77" s="82"/>
      <c r="DP77" s="82"/>
      <c r="DQ77" s="82"/>
      <c r="DR77" s="82"/>
      <c r="DS77" s="82"/>
      <c r="DT77" s="82"/>
      <c r="DU77" s="86"/>
      <c r="DV77" s="66"/>
      <c r="DW77" s="51"/>
      <c r="DY77" s="109"/>
      <c r="DZ77" s="58"/>
      <c r="EA77" s="6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5"/>
      <c r="EQ77" s="75">
        <f>EA77^3+EB77^3+EC77^3+ED77^3+EE77^3+EF77^3+EG77^3+EH77^3+EA78^3+EB78^3+EC78^3+ED78^3+EE78^3+EF78^3+EG78^3+EH78^3</f>
        <v>0</v>
      </c>
      <c r="ER77" s="76">
        <f t="shared" si="24"/>
        <v>0</v>
      </c>
      <c r="ES77" s="61"/>
      <c r="ET77" s="174"/>
      <c r="EU77" s="131"/>
      <c r="EV77" s="131"/>
      <c r="EW77" s="131"/>
      <c r="EX77" s="131"/>
      <c r="EY77" s="131"/>
      <c r="EZ77" s="131"/>
      <c r="FA77" s="131"/>
      <c r="FB77" s="131"/>
      <c r="FC77" s="131"/>
      <c r="FD77" s="131"/>
      <c r="FE77" s="131"/>
      <c r="FF77" s="131"/>
      <c r="FG77" s="131"/>
      <c r="FH77" s="131"/>
      <c r="FI77" s="175"/>
      <c r="FJ77" s="66"/>
      <c r="FK77" s="51"/>
    </row>
    <row r="78" spans="1:167" x14ac:dyDescent="0.2">
      <c r="A78" s="32"/>
      <c r="B78" s="32"/>
      <c r="C78" s="32"/>
      <c r="D78" s="106" t="s">
        <v>255</v>
      </c>
      <c r="E78" s="107" t="s">
        <v>207</v>
      </c>
      <c r="F78" s="110">
        <f>B4+(64*B6)</f>
        <v>65</v>
      </c>
      <c r="G78" s="104"/>
      <c r="H78" s="43"/>
      <c r="I78" s="57"/>
      <c r="J78" s="58"/>
      <c r="K78" s="3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5"/>
      <c r="AA78" s="75">
        <f>S77^3+T77^3+U77^3+V77^3+W77^3+X77^3+Y77^3+Z77^3+S78^3+T78^3+U78^3+V78^3+W78^3+X78^3+Y78^3+Z78^3</f>
        <v>0</v>
      </c>
      <c r="AB78" s="76">
        <f t="shared" si="25"/>
        <v>0</v>
      </c>
      <c r="AC78" s="61"/>
      <c r="AD78" s="89"/>
      <c r="AE78" s="83"/>
      <c r="AF78" s="83"/>
      <c r="AG78" s="83"/>
      <c r="AH78" s="82"/>
      <c r="AI78" s="82"/>
      <c r="AJ78" s="82"/>
      <c r="AK78" s="82"/>
      <c r="AL78" s="83"/>
      <c r="AM78" s="83"/>
      <c r="AN78" s="83"/>
      <c r="AO78" s="83"/>
      <c r="AP78" s="82"/>
      <c r="AQ78" s="82"/>
      <c r="AR78" s="82"/>
      <c r="AS78" s="86"/>
      <c r="AT78" s="66"/>
      <c r="AU78" s="51"/>
      <c r="AW78" s="57"/>
      <c r="AX78" s="58"/>
      <c r="AY78" s="3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5"/>
      <c r="BO78" s="75">
        <f>BG77^3+BH77^3+BI77^3+BJ77^3+BK77^3+BL77^3+BM77^3+BN77^3+BG78^3+BH78^3+BI78^3+BJ78^3+BK78^3+BL78^3+BM78^3+BN78^3</f>
        <v>0</v>
      </c>
      <c r="BP78" s="76">
        <f t="shared" si="26"/>
        <v>0</v>
      </c>
      <c r="BQ78" s="61"/>
      <c r="BR78" s="81"/>
      <c r="BS78" s="82"/>
      <c r="BT78" s="82"/>
      <c r="BU78" s="82"/>
      <c r="BV78" s="82"/>
      <c r="BW78" s="82"/>
      <c r="BX78" s="82"/>
      <c r="BY78" s="82"/>
      <c r="BZ78" s="83"/>
      <c r="CA78" s="83"/>
      <c r="CB78" s="83"/>
      <c r="CC78" s="83"/>
      <c r="CD78" s="83"/>
      <c r="CE78" s="83"/>
      <c r="CF78" s="83"/>
      <c r="CG78" s="84"/>
      <c r="CH78" s="66"/>
      <c r="CI78" s="51"/>
      <c r="CJ78" s="144"/>
      <c r="CK78" s="109"/>
      <c r="CL78" s="58"/>
      <c r="CM78" s="3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5"/>
      <c r="DC78" s="75">
        <f>CU77^3+CV77^3+CW77^3+CX77^3+CY77^3+CZ77^3+DA77^3+DB77^3+CU78^3+CV78^3+CW78^3+CX78^3+CY78^3+CZ78^3+DA78^3+DB78^3</f>
        <v>0</v>
      </c>
      <c r="DD78" s="76">
        <f t="shared" si="27"/>
        <v>0</v>
      </c>
      <c r="DE78" s="61"/>
      <c r="DF78" s="89"/>
      <c r="DG78" s="83"/>
      <c r="DH78" s="83"/>
      <c r="DI78" s="83"/>
      <c r="DJ78" s="83"/>
      <c r="DK78" s="83"/>
      <c r="DL78" s="83"/>
      <c r="DM78" s="83"/>
      <c r="DN78" s="83"/>
      <c r="DO78" s="83"/>
      <c r="DP78" s="83"/>
      <c r="DQ78" s="83"/>
      <c r="DR78" s="83"/>
      <c r="DS78" s="83"/>
      <c r="DT78" s="83"/>
      <c r="DU78" s="84"/>
      <c r="DV78" s="66"/>
      <c r="DW78" s="51"/>
      <c r="DY78" s="109"/>
      <c r="DZ78" s="58"/>
      <c r="EA78" s="6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5"/>
      <c r="EQ78" s="75">
        <f>EI77^3+EJ77^3+EK77^3+EL77^3+EM77^3+EN77^3+EO77^3+EP77^3+EI78^3+EJ78^3+EK78^3+EL78^3+EM78^3+EN78^3+EO78^3+EP78^3</f>
        <v>0</v>
      </c>
      <c r="ER78" s="76">
        <f t="shared" si="24"/>
        <v>0</v>
      </c>
      <c r="ES78" s="61"/>
      <c r="ET78" s="174"/>
      <c r="EU78" s="131"/>
      <c r="EV78" s="131"/>
      <c r="EW78" s="131"/>
      <c r="EX78" s="131"/>
      <c r="EY78" s="131"/>
      <c r="EZ78" s="131"/>
      <c r="FA78" s="131"/>
      <c r="FB78" s="131"/>
      <c r="FC78" s="131"/>
      <c r="FD78" s="131"/>
      <c r="FE78" s="131"/>
      <c r="FF78" s="131"/>
      <c r="FG78" s="131"/>
      <c r="FH78" s="131"/>
      <c r="FI78" s="175"/>
      <c r="FJ78" s="66"/>
      <c r="FK78" s="51"/>
    </row>
    <row r="79" spans="1:167" x14ac:dyDescent="0.2">
      <c r="A79" s="150"/>
      <c r="B79" s="32"/>
      <c r="C79" s="32"/>
      <c r="D79" s="106" t="s">
        <v>42</v>
      </c>
      <c r="E79" s="107" t="s">
        <v>207</v>
      </c>
      <c r="F79" s="108">
        <f>B4+(65*B6)</f>
        <v>66</v>
      </c>
      <c r="G79" s="104"/>
      <c r="H79" s="43"/>
      <c r="I79" s="57"/>
      <c r="J79" s="58"/>
      <c r="K79" s="3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5"/>
      <c r="AA79" s="75">
        <f>K79^3+L79^3+M79^3+N79^3+O79^3+P79^3+Q79^3+R79^3+K80^3+L80^3+M80^3+N80^3+O80^3+P80^3+Q80^3+R80^3</f>
        <v>0</v>
      </c>
      <c r="AB79" s="76">
        <f t="shared" si="25"/>
        <v>0</v>
      </c>
      <c r="AC79" s="61"/>
      <c r="AD79" s="89"/>
      <c r="AE79" s="83"/>
      <c r="AF79" s="83"/>
      <c r="AG79" s="83"/>
      <c r="AH79" s="82"/>
      <c r="AI79" s="82"/>
      <c r="AJ79" s="82"/>
      <c r="AK79" s="82"/>
      <c r="AL79" s="83"/>
      <c r="AM79" s="83"/>
      <c r="AN79" s="83"/>
      <c r="AO79" s="83"/>
      <c r="AP79" s="82"/>
      <c r="AQ79" s="82"/>
      <c r="AR79" s="82"/>
      <c r="AS79" s="86"/>
      <c r="AT79" s="66"/>
      <c r="AU79" s="51"/>
      <c r="AW79" s="57"/>
      <c r="AX79" s="58"/>
      <c r="AY79" s="3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5"/>
      <c r="BO79" s="75">
        <f>AY79^3+AZ79^3+BA79^3+BB79^3+BC79^3+BD79^3+BE79^3+BF79^3+AY80^3+AZ80^3+BA80^3+BB80^3+BC80^3+BD80^3+BE80^3+BF80^3</f>
        <v>0</v>
      </c>
      <c r="BP79" s="76">
        <f t="shared" si="26"/>
        <v>0</v>
      </c>
      <c r="BQ79" s="61"/>
      <c r="BR79" s="89"/>
      <c r="BS79" s="83"/>
      <c r="BT79" s="83"/>
      <c r="BU79" s="83"/>
      <c r="BV79" s="83"/>
      <c r="BW79" s="83"/>
      <c r="BX79" s="83"/>
      <c r="BY79" s="83"/>
      <c r="BZ79" s="82"/>
      <c r="CA79" s="82"/>
      <c r="CB79" s="82"/>
      <c r="CC79" s="82"/>
      <c r="CD79" s="82"/>
      <c r="CE79" s="82"/>
      <c r="CF79" s="82"/>
      <c r="CG79" s="86"/>
      <c r="CH79" s="66"/>
      <c r="CI79" s="51"/>
      <c r="CJ79" s="144"/>
      <c r="CK79" s="109"/>
      <c r="CL79" s="58"/>
      <c r="CM79" s="3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5"/>
      <c r="DC79" s="75">
        <f>CM79^3+CN79^3+CO79^3+CP79^3+CQ79^3+CR79^3+CS79^3+CT79^3+CM80^3+CN80^3+CO80^3+CP80^3+CQ80^3+CR80^3+CS80^3+CT80^3</f>
        <v>0</v>
      </c>
      <c r="DD79" s="76">
        <f t="shared" si="27"/>
        <v>0</v>
      </c>
      <c r="DE79" s="61"/>
      <c r="DF79" s="81"/>
      <c r="DG79" s="82"/>
      <c r="DH79" s="82"/>
      <c r="DI79" s="82"/>
      <c r="DJ79" s="82"/>
      <c r="DK79" s="82"/>
      <c r="DL79" s="82"/>
      <c r="DM79" s="82"/>
      <c r="DN79" s="82"/>
      <c r="DO79" s="82"/>
      <c r="DP79" s="82"/>
      <c r="DQ79" s="82"/>
      <c r="DR79" s="82"/>
      <c r="DS79" s="82"/>
      <c r="DT79" s="82"/>
      <c r="DU79" s="86"/>
      <c r="DV79" s="66"/>
      <c r="DW79" s="51"/>
      <c r="DY79" s="109"/>
      <c r="DZ79" s="58"/>
      <c r="EA79" s="6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5"/>
      <c r="EQ79" s="75">
        <f>EA79^3+EB79^3+EC79^3+ED79^3+EE79^3+EF79^3+EG79^3+EH79^3+EA80^3+EB80^3+EC80^3+ED80^3+EE80^3+EF80^3+EG80^3+EH80^3</f>
        <v>0</v>
      </c>
      <c r="ER79" s="76">
        <f t="shared" si="24"/>
        <v>0</v>
      </c>
      <c r="ES79" s="61"/>
      <c r="ET79" s="174"/>
      <c r="EU79" s="131"/>
      <c r="EV79" s="131"/>
      <c r="EW79" s="131"/>
      <c r="EX79" s="131"/>
      <c r="EY79" s="131"/>
      <c r="EZ79" s="131"/>
      <c r="FA79" s="131"/>
      <c r="FB79" s="131"/>
      <c r="FC79" s="131"/>
      <c r="FD79" s="131"/>
      <c r="FE79" s="131"/>
      <c r="FF79" s="131"/>
      <c r="FG79" s="131"/>
      <c r="FH79" s="131"/>
      <c r="FI79" s="175"/>
      <c r="FJ79" s="66"/>
      <c r="FK79" s="51"/>
    </row>
    <row r="80" spans="1:167" x14ac:dyDescent="0.2">
      <c r="A80" s="32"/>
      <c r="B80" s="32"/>
      <c r="C80" s="32"/>
      <c r="D80" s="106" t="s">
        <v>60</v>
      </c>
      <c r="E80" s="107" t="s">
        <v>207</v>
      </c>
      <c r="F80" s="108">
        <f>B4+(66*B6)</f>
        <v>67</v>
      </c>
      <c r="G80" s="104"/>
      <c r="H80" s="43"/>
      <c r="I80" s="57"/>
      <c r="J80" s="145"/>
      <c r="K80" s="3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5"/>
      <c r="AA80" s="75">
        <f>S79^3+T79^3+U79^3+V79^3+W79^3+X79^3+Y79^3+Z79^3+S80^3+T80^3+U80^3+V80^3+W80^3+X80^3+Y80^3+Z80^3</f>
        <v>0</v>
      </c>
      <c r="AB80" s="76">
        <f t="shared" si="25"/>
        <v>0</v>
      </c>
      <c r="AC80" s="61"/>
      <c r="AD80" s="89"/>
      <c r="AE80" s="83"/>
      <c r="AF80" s="83"/>
      <c r="AG80" s="83"/>
      <c r="AH80" s="82"/>
      <c r="AI80" s="82"/>
      <c r="AJ80" s="82"/>
      <c r="AK80" s="82"/>
      <c r="AL80" s="83"/>
      <c r="AM80" s="83"/>
      <c r="AN80" s="83"/>
      <c r="AO80" s="83"/>
      <c r="AP80" s="82"/>
      <c r="AQ80" s="82"/>
      <c r="AR80" s="82"/>
      <c r="AS80" s="86"/>
      <c r="AT80" s="66"/>
      <c r="AU80" s="51"/>
      <c r="AW80" s="57"/>
      <c r="AX80" s="58"/>
      <c r="AY80" s="3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5"/>
      <c r="BO80" s="75">
        <f>BG79^3+BH79^3+BI79^3+BJ79^3+BK79^3+BL79^3+BM79^3+BN79^3+BG80^3+BH80^3+BI80^3+BJ80^3+BK80^3+BL80^3+BM80^3+BN80^3</f>
        <v>0</v>
      </c>
      <c r="BP80" s="76">
        <f t="shared" si="26"/>
        <v>0</v>
      </c>
      <c r="BQ80" s="61"/>
      <c r="BR80" s="89"/>
      <c r="BS80" s="83"/>
      <c r="BT80" s="83"/>
      <c r="BU80" s="83"/>
      <c r="BV80" s="83"/>
      <c r="BW80" s="83"/>
      <c r="BX80" s="83"/>
      <c r="BY80" s="83"/>
      <c r="BZ80" s="82"/>
      <c r="CA80" s="82"/>
      <c r="CB80" s="82"/>
      <c r="CC80" s="82"/>
      <c r="CD80" s="82"/>
      <c r="CE80" s="82"/>
      <c r="CF80" s="82"/>
      <c r="CG80" s="86"/>
      <c r="CH80" s="66"/>
      <c r="CI80" s="51"/>
      <c r="CJ80" s="144"/>
      <c r="CK80" s="109"/>
      <c r="CL80" s="145"/>
      <c r="CM80" s="3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5"/>
      <c r="DC80" s="75">
        <f>CU79^3+CV79^3+CW79^3+CX79^3+CY79^3+CZ79^3+DA79^3+DB79^3+CU80^3+CV80^3+CW80^3+CX80^3+CY80^3+CZ80^3+DA80^3+DB80^3</f>
        <v>0</v>
      </c>
      <c r="DD80" s="76">
        <f t="shared" si="27"/>
        <v>0</v>
      </c>
      <c r="DE80" s="61"/>
      <c r="DF80" s="89"/>
      <c r="DG80" s="83"/>
      <c r="DH80" s="83"/>
      <c r="DI80" s="83"/>
      <c r="DJ80" s="83"/>
      <c r="DK80" s="83"/>
      <c r="DL80" s="83"/>
      <c r="DM80" s="83"/>
      <c r="DN80" s="83"/>
      <c r="DO80" s="83"/>
      <c r="DP80" s="83"/>
      <c r="DQ80" s="83"/>
      <c r="DR80" s="83"/>
      <c r="DS80" s="83"/>
      <c r="DT80" s="83"/>
      <c r="DU80" s="84"/>
      <c r="DV80" s="66"/>
      <c r="DW80" s="51"/>
      <c r="DY80" s="109"/>
      <c r="DZ80" s="58"/>
      <c r="EA80" s="6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5"/>
      <c r="EQ80" s="75">
        <f>EI79^3+EJ79^3+EK79^3+EL79^3+EM79^3+EN79^3+EO79^3+EP79^3+EI80^3+EJ80^3+EK80^3+EL80^3+EM80^3+EN80^3+EO80^3+EP80^3</f>
        <v>0</v>
      </c>
      <c r="ER80" s="76">
        <f t="shared" si="24"/>
        <v>0</v>
      </c>
      <c r="ES80" s="61"/>
      <c r="ET80" s="174"/>
      <c r="EU80" s="131"/>
      <c r="EV80" s="131"/>
      <c r="EW80" s="131"/>
      <c r="EX80" s="131"/>
      <c r="EY80" s="131"/>
      <c r="EZ80" s="131"/>
      <c r="FA80" s="131"/>
      <c r="FB80" s="131"/>
      <c r="FC80" s="131"/>
      <c r="FD80" s="131"/>
      <c r="FE80" s="131"/>
      <c r="FF80" s="131"/>
      <c r="FG80" s="131"/>
      <c r="FH80" s="131"/>
      <c r="FI80" s="175"/>
      <c r="FJ80" s="66"/>
      <c r="FK80" s="51"/>
    </row>
    <row r="81" spans="1:167" x14ac:dyDescent="0.2">
      <c r="A81" s="150"/>
      <c r="B81" s="32"/>
      <c r="C81" s="32"/>
      <c r="D81" s="106" t="s">
        <v>150</v>
      </c>
      <c r="E81" s="107" t="s">
        <v>207</v>
      </c>
      <c r="F81" s="110">
        <f>B4+(67*B6)</f>
        <v>68</v>
      </c>
      <c r="G81" s="104"/>
      <c r="H81" s="43"/>
      <c r="I81" s="57"/>
      <c r="J81" s="145"/>
      <c r="K81" s="3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5"/>
      <c r="AA81" s="75">
        <f>K81^3+L81^3+M81^3+N81^3+O81^3+P81^3+Q81^3+R81^3+K82^3+L82^3+M82^3+N82^3+O82^3+P82^3+Q82^3+R82^3</f>
        <v>0</v>
      </c>
      <c r="AB81" s="76">
        <f t="shared" si="25"/>
        <v>0</v>
      </c>
      <c r="AC81" s="95"/>
      <c r="AD81" s="81"/>
      <c r="AE81" s="82"/>
      <c r="AF81" s="82"/>
      <c r="AG81" s="82"/>
      <c r="AH81" s="83"/>
      <c r="AI81" s="83"/>
      <c r="AJ81" s="83"/>
      <c r="AK81" s="83"/>
      <c r="AL81" s="82"/>
      <c r="AM81" s="82"/>
      <c r="AN81" s="82"/>
      <c r="AO81" s="82"/>
      <c r="AP81" s="83"/>
      <c r="AQ81" s="83"/>
      <c r="AR81" s="83"/>
      <c r="AS81" s="84"/>
      <c r="AT81" s="66"/>
      <c r="AU81" s="51"/>
      <c r="AW81" s="57"/>
      <c r="AX81" s="58"/>
      <c r="AY81" s="3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5"/>
      <c r="BO81" s="75">
        <f>AY81^3+AZ81^3+BA81^3+BB81^3+BC81^3+BD81^3+BE81^3+BF81^3+AY82^3+AZ82^3+BA82^3+BB82^3+BC82^3+BD82^3+BE82^3+BF82^3</f>
        <v>0</v>
      </c>
      <c r="BP81" s="76">
        <f t="shared" si="26"/>
        <v>0</v>
      </c>
      <c r="BQ81" s="95"/>
      <c r="BR81" s="81"/>
      <c r="BS81" s="82"/>
      <c r="BT81" s="82"/>
      <c r="BU81" s="82"/>
      <c r="BV81" s="82"/>
      <c r="BW81" s="82"/>
      <c r="BX81" s="82"/>
      <c r="BY81" s="82"/>
      <c r="BZ81" s="83"/>
      <c r="CA81" s="83"/>
      <c r="CB81" s="83"/>
      <c r="CC81" s="83"/>
      <c r="CD81" s="83"/>
      <c r="CE81" s="83"/>
      <c r="CF81" s="83"/>
      <c r="CG81" s="84"/>
      <c r="CH81" s="66"/>
      <c r="CI81" s="51"/>
      <c r="CJ81" s="144"/>
      <c r="CK81" s="109"/>
      <c r="CL81" s="145"/>
      <c r="CM81" s="3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5"/>
      <c r="DC81" s="75">
        <f>CM81^3+CN81^3+CO81^3+CP81^3+CQ81^3+CR81^3+CS81^3+CT81^3+CM82^3+CN82^3+CO82^3+CP82^3+CQ82^3+CR82^3+CS82^3+CT82^3</f>
        <v>0</v>
      </c>
      <c r="DD81" s="76">
        <f t="shared" si="27"/>
        <v>0</v>
      </c>
      <c r="DE81" s="95"/>
      <c r="DF81" s="81"/>
      <c r="DG81" s="82"/>
      <c r="DH81" s="82"/>
      <c r="DI81" s="82"/>
      <c r="DJ81" s="82"/>
      <c r="DK81" s="82"/>
      <c r="DL81" s="82"/>
      <c r="DM81" s="82"/>
      <c r="DN81" s="82"/>
      <c r="DO81" s="82"/>
      <c r="DP81" s="82"/>
      <c r="DQ81" s="82"/>
      <c r="DR81" s="82"/>
      <c r="DS81" s="82"/>
      <c r="DT81" s="82"/>
      <c r="DU81" s="86"/>
      <c r="DV81" s="66"/>
      <c r="DW81" s="51"/>
      <c r="DY81" s="109"/>
      <c r="DZ81" s="58"/>
      <c r="EA81" s="6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5"/>
      <c r="EQ81" s="75">
        <f>EA81^3+EB81^3+EC81^3+ED81^3+EE81^3+EF81^3+EG81^3+EH81^3+EA82^3+EB82^3+EC82^3+ED82^3+EE82^3+EF82^3+EG82^3+EH82^3</f>
        <v>0</v>
      </c>
      <c r="ER81" s="76">
        <f t="shared" si="24"/>
        <v>0</v>
      </c>
      <c r="ES81" s="95"/>
      <c r="ET81" s="174"/>
      <c r="EU81" s="131"/>
      <c r="EV81" s="131"/>
      <c r="EW81" s="131"/>
      <c r="EX81" s="131"/>
      <c r="EY81" s="131"/>
      <c r="EZ81" s="131"/>
      <c r="FA81" s="131"/>
      <c r="FB81" s="131"/>
      <c r="FC81" s="131"/>
      <c r="FD81" s="131"/>
      <c r="FE81" s="131"/>
      <c r="FF81" s="131"/>
      <c r="FG81" s="131"/>
      <c r="FH81" s="131"/>
      <c r="FI81" s="175"/>
      <c r="FJ81" s="66"/>
      <c r="FK81" s="51"/>
    </row>
    <row r="82" spans="1:167" x14ac:dyDescent="0.2">
      <c r="A82" s="32"/>
      <c r="B82" s="32"/>
      <c r="C82" s="32"/>
      <c r="D82" s="106" t="s">
        <v>201</v>
      </c>
      <c r="E82" s="107" t="s">
        <v>207</v>
      </c>
      <c r="F82" s="110">
        <f>B4+(68*B6)</f>
        <v>69</v>
      </c>
      <c r="G82" s="104"/>
      <c r="H82" s="43"/>
      <c r="I82" s="57"/>
      <c r="J82" s="58"/>
      <c r="K82" s="3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5"/>
      <c r="AA82" s="75">
        <f>S81^3+T81^3+U81^3+V81^3+W81^3+X81^3+Y81^3+Z81^3+S82^3+T82^3+U82^3+V82^3+W82^3+X82^3+Y82^3+Z82^3</f>
        <v>0</v>
      </c>
      <c r="AB82" s="76">
        <f t="shared" si="25"/>
        <v>0</v>
      </c>
      <c r="AC82" s="61"/>
      <c r="AD82" s="81"/>
      <c r="AE82" s="82"/>
      <c r="AF82" s="82"/>
      <c r="AG82" s="82"/>
      <c r="AH82" s="83"/>
      <c r="AI82" s="83"/>
      <c r="AJ82" s="83"/>
      <c r="AK82" s="83"/>
      <c r="AL82" s="82"/>
      <c r="AM82" s="82"/>
      <c r="AN82" s="82"/>
      <c r="AO82" s="82"/>
      <c r="AP82" s="83"/>
      <c r="AQ82" s="83"/>
      <c r="AR82" s="83"/>
      <c r="AS82" s="84"/>
      <c r="AT82" s="66"/>
      <c r="AU82" s="51"/>
      <c r="AW82" s="57"/>
      <c r="AX82" s="58"/>
      <c r="AY82" s="3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5"/>
      <c r="BO82" s="75">
        <f>BG81^3+BH81^3+BI81^3+BJ81^3+BK81^3+BL81^3+BM81^3+BN81^3+BG82^3+BH82^3+BI82^3+BJ82^3+BK82^3+BL82^3+BM82^3+BN82^3</f>
        <v>0</v>
      </c>
      <c r="BP82" s="76">
        <f t="shared" si="26"/>
        <v>0</v>
      </c>
      <c r="BQ82" s="61"/>
      <c r="BR82" s="81"/>
      <c r="BS82" s="82"/>
      <c r="BT82" s="82"/>
      <c r="BU82" s="82"/>
      <c r="BV82" s="82"/>
      <c r="BW82" s="82"/>
      <c r="BX82" s="82"/>
      <c r="BY82" s="82"/>
      <c r="BZ82" s="83"/>
      <c r="CA82" s="83"/>
      <c r="CB82" s="83"/>
      <c r="CC82" s="83"/>
      <c r="CD82" s="83"/>
      <c r="CE82" s="83"/>
      <c r="CF82" s="83"/>
      <c r="CG82" s="84"/>
      <c r="CH82" s="66"/>
      <c r="CI82" s="51"/>
      <c r="CJ82" s="144"/>
      <c r="CK82" s="109"/>
      <c r="CL82" s="58"/>
      <c r="CM82" s="3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5"/>
      <c r="DC82" s="75">
        <f>CU81^3+CV81^3+CW81^3+CX81^3+CY81^3+CZ81^3+DA81^3+DB81^3+CU82^3+CV82^3+CW82^3+CX82^3+CY82^3+CZ82^3+DA82^3+DB82^3</f>
        <v>0</v>
      </c>
      <c r="DD82" s="76">
        <f t="shared" si="27"/>
        <v>0</v>
      </c>
      <c r="DE82" s="61"/>
      <c r="DF82" s="89"/>
      <c r="DG82" s="83"/>
      <c r="DH82" s="83"/>
      <c r="DI82" s="83"/>
      <c r="DJ82" s="83"/>
      <c r="DK82" s="83"/>
      <c r="DL82" s="83"/>
      <c r="DM82" s="83"/>
      <c r="DN82" s="83"/>
      <c r="DO82" s="83"/>
      <c r="DP82" s="83"/>
      <c r="DQ82" s="83"/>
      <c r="DR82" s="83"/>
      <c r="DS82" s="83"/>
      <c r="DT82" s="83"/>
      <c r="DU82" s="84"/>
      <c r="DV82" s="66"/>
      <c r="DW82" s="51"/>
      <c r="DY82" s="109"/>
      <c r="DZ82" s="58"/>
      <c r="EA82" s="6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5"/>
      <c r="EQ82" s="75">
        <f>EI81^3+EJ81^3+EK81^3+EL81^3+EM81^3+EN81^3+EO81^3+EP81^3+EI82^3+EJ82^3+EK82^3+EL82^3+EM82^3+EN82^3+EO82^3+EP82^3</f>
        <v>0</v>
      </c>
      <c r="ER82" s="76">
        <f t="shared" si="24"/>
        <v>0</v>
      </c>
      <c r="ES82" s="61"/>
      <c r="ET82" s="174"/>
      <c r="EU82" s="131"/>
      <c r="EV82" s="131"/>
      <c r="EW82" s="131"/>
      <c r="EX82" s="131"/>
      <c r="EY82" s="131"/>
      <c r="EZ82" s="131"/>
      <c r="FA82" s="131"/>
      <c r="FB82" s="131"/>
      <c r="FC82" s="131"/>
      <c r="FD82" s="131"/>
      <c r="FE82" s="131"/>
      <c r="FF82" s="131"/>
      <c r="FG82" s="131"/>
      <c r="FH82" s="131"/>
      <c r="FI82" s="175"/>
      <c r="FJ82" s="66"/>
      <c r="FK82" s="51"/>
    </row>
    <row r="83" spans="1:167" x14ac:dyDescent="0.2">
      <c r="A83" s="32"/>
      <c r="B83" s="32"/>
      <c r="C83" s="32"/>
      <c r="D83" s="106" t="s">
        <v>116</v>
      </c>
      <c r="E83" s="107" t="s">
        <v>207</v>
      </c>
      <c r="F83" s="108">
        <f>B4+(69*B6)</f>
        <v>70</v>
      </c>
      <c r="G83" s="104"/>
      <c r="H83" s="43"/>
      <c r="I83" s="105"/>
      <c r="J83" s="58"/>
      <c r="K83" s="3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5"/>
      <c r="AA83" s="75">
        <f>K83^3+L83^3+M83^3+N83^3+O83^3+P83^3+Q83^3+R83^3+K84^3+L84^3+M84^3+N84^3+O84^3+P84^3+Q84^3+R84^3</f>
        <v>0</v>
      </c>
      <c r="AB83" s="76">
        <f t="shared" si="25"/>
        <v>0</v>
      </c>
      <c r="AC83" s="61"/>
      <c r="AD83" s="81"/>
      <c r="AE83" s="82"/>
      <c r="AF83" s="82"/>
      <c r="AG83" s="82"/>
      <c r="AH83" s="83"/>
      <c r="AI83" s="83"/>
      <c r="AJ83" s="83"/>
      <c r="AK83" s="83"/>
      <c r="AL83" s="82"/>
      <c r="AM83" s="82"/>
      <c r="AN83" s="82"/>
      <c r="AO83" s="82"/>
      <c r="AP83" s="83"/>
      <c r="AQ83" s="83"/>
      <c r="AR83" s="83"/>
      <c r="AS83" s="84"/>
      <c r="AT83" s="66"/>
      <c r="AU83" s="51"/>
      <c r="AW83" s="105"/>
      <c r="AX83" s="58"/>
      <c r="AY83" s="3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5"/>
      <c r="BO83" s="75">
        <f>AY83^3+AZ83^3+BA83^3+BB83^3+BC83^3+BD83^3+BE83^3+BF83^3+AY84^3+AZ84^3+BA84^3+BB84^3+BC84^3+BD84^3+BE84^3+BF84^3</f>
        <v>0</v>
      </c>
      <c r="BP83" s="76">
        <f t="shared" si="26"/>
        <v>0</v>
      </c>
      <c r="BQ83" s="61"/>
      <c r="BR83" s="89"/>
      <c r="BS83" s="83"/>
      <c r="BT83" s="83"/>
      <c r="BU83" s="83"/>
      <c r="BV83" s="83"/>
      <c r="BW83" s="83"/>
      <c r="BX83" s="83"/>
      <c r="BY83" s="83"/>
      <c r="BZ83" s="82"/>
      <c r="CA83" s="82"/>
      <c r="CB83" s="82"/>
      <c r="CC83" s="82"/>
      <c r="CD83" s="82"/>
      <c r="CE83" s="82"/>
      <c r="CF83" s="82"/>
      <c r="CG83" s="86"/>
      <c r="CH83" s="66"/>
      <c r="CI83" s="51"/>
      <c r="CJ83" s="144"/>
      <c r="CK83" s="109"/>
      <c r="CL83" s="58"/>
      <c r="CM83" s="3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5"/>
      <c r="DC83" s="75">
        <f>CM83^3+CN83^3+CO83^3+CP83^3+CQ83^3+CR83^3+CS83^3+CT83^3+CM84^3+CN84^3+CO84^3+CP84^3+CQ84^3+CR84^3+CS84^3+CT84^3</f>
        <v>0</v>
      </c>
      <c r="DD83" s="76">
        <f t="shared" si="27"/>
        <v>0</v>
      </c>
      <c r="DE83" s="61"/>
      <c r="DF83" s="81"/>
      <c r="DG83" s="82"/>
      <c r="DH83" s="82"/>
      <c r="DI83" s="82"/>
      <c r="DJ83" s="82"/>
      <c r="DK83" s="82"/>
      <c r="DL83" s="82"/>
      <c r="DM83" s="82"/>
      <c r="DN83" s="82"/>
      <c r="DO83" s="82"/>
      <c r="DP83" s="82"/>
      <c r="DQ83" s="82"/>
      <c r="DR83" s="82"/>
      <c r="DS83" s="82"/>
      <c r="DT83" s="82"/>
      <c r="DU83" s="86"/>
      <c r="DV83" s="66"/>
      <c r="DW83" s="51"/>
      <c r="DY83" s="109"/>
      <c r="DZ83" s="58"/>
      <c r="EA83" s="6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5"/>
      <c r="EQ83" s="75">
        <f>EA83^3+EB83^3+EC83^3+ED83^3+EE83^3+EF83^3+EG83^3+EH83^3+EA84^3+EB84^3+EC84^3+ED84^3+EE84^3+EF84^3+EG84^3+EH84^3</f>
        <v>0</v>
      </c>
      <c r="ER83" s="76">
        <f t="shared" si="24"/>
        <v>0</v>
      </c>
      <c r="ES83" s="61"/>
      <c r="ET83" s="174"/>
      <c r="EU83" s="131"/>
      <c r="EV83" s="131"/>
      <c r="EW83" s="131"/>
      <c r="EX83" s="131"/>
      <c r="EY83" s="131"/>
      <c r="EZ83" s="131"/>
      <c r="FA83" s="131"/>
      <c r="FB83" s="131"/>
      <c r="FC83" s="131"/>
      <c r="FD83" s="131"/>
      <c r="FE83" s="131"/>
      <c r="FF83" s="131"/>
      <c r="FG83" s="131"/>
      <c r="FH83" s="131"/>
      <c r="FI83" s="175"/>
      <c r="FJ83" s="66"/>
      <c r="FK83" s="51"/>
    </row>
    <row r="84" spans="1:167" x14ac:dyDescent="0.2">
      <c r="A84" s="32"/>
      <c r="B84" s="32"/>
      <c r="C84" s="32"/>
      <c r="D84" s="106" t="s">
        <v>93</v>
      </c>
      <c r="E84" s="107" t="s">
        <v>207</v>
      </c>
      <c r="F84" s="108">
        <f>B4+(70*B6)</f>
        <v>71</v>
      </c>
      <c r="G84" s="104"/>
      <c r="H84" s="43"/>
      <c r="I84" s="109"/>
      <c r="J84" s="58"/>
      <c r="K84" s="3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5"/>
      <c r="AA84" s="75">
        <f>S83^3+T83^3+U83^3+V83^3+W83^3+X83^3+Y83^3+Z83^3+S84^3+T84^3+U84^3+V84^3+W84^3+X84^3+Y84^3+Z84^3</f>
        <v>0</v>
      </c>
      <c r="AB84" s="76">
        <f t="shared" si="25"/>
        <v>0</v>
      </c>
      <c r="AC84" s="61"/>
      <c r="AD84" s="81"/>
      <c r="AE84" s="82"/>
      <c r="AF84" s="82"/>
      <c r="AG84" s="82"/>
      <c r="AH84" s="83"/>
      <c r="AI84" s="83"/>
      <c r="AJ84" s="83"/>
      <c r="AK84" s="83"/>
      <c r="AL84" s="82"/>
      <c r="AM84" s="82"/>
      <c r="AN84" s="82"/>
      <c r="AO84" s="82"/>
      <c r="AP84" s="83"/>
      <c r="AQ84" s="83"/>
      <c r="AR84" s="83"/>
      <c r="AS84" s="84"/>
      <c r="AT84" s="66"/>
      <c r="AU84" s="51"/>
      <c r="AW84" s="109"/>
      <c r="AX84" s="58"/>
      <c r="AY84" s="3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5"/>
      <c r="BO84" s="75">
        <f>BG83^3+BH83^3+BI83^3+BJ83^3+BK83^3+BL83^3+BM83^3+BN83^3+BG84^3+BH84^3+BI84^3+BJ84^3+BK84^3+BL84^3+BM84^3+BN84^3</f>
        <v>0</v>
      </c>
      <c r="BP84" s="76">
        <f t="shared" si="26"/>
        <v>0</v>
      </c>
      <c r="BQ84" s="61"/>
      <c r="BR84" s="89"/>
      <c r="BS84" s="83"/>
      <c r="BT84" s="83"/>
      <c r="BU84" s="83"/>
      <c r="BV84" s="83"/>
      <c r="BW84" s="83"/>
      <c r="BX84" s="83"/>
      <c r="BY84" s="83"/>
      <c r="BZ84" s="82"/>
      <c r="CA84" s="82"/>
      <c r="CB84" s="82"/>
      <c r="CC84" s="82"/>
      <c r="CD84" s="82"/>
      <c r="CE84" s="82"/>
      <c r="CF84" s="82"/>
      <c r="CG84" s="86"/>
      <c r="CH84" s="66"/>
      <c r="CI84" s="51"/>
      <c r="CJ84" s="144"/>
      <c r="CK84" s="109"/>
      <c r="CL84" s="58"/>
      <c r="CM84" s="3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5"/>
      <c r="DC84" s="75">
        <f>CU83^3+CV83^3+CW83^3+CX83^3+CY83^3+CZ83^3+DA83^3+DB83^3+CU84^3+CV84^3+CW84^3+CX84^3+CY84^3+CZ84^3+DA84^3+DB84^3</f>
        <v>0</v>
      </c>
      <c r="DD84" s="76">
        <f t="shared" si="27"/>
        <v>0</v>
      </c>
      <c r="DE84" s="61"/>
      <c r="DF84" s="89"/>
      <c r="DG84" s="83"/>
      <c r="DH84" s="83"/>
      <c r="DI84" s="83"/>
      <c r="DJ84" s="83"/>
      <c r="DK84" s="83"/>
      <c r="DL84" s="83"/>
      <c r="DM84" s="83"/>
      <c r="DN84" s="83"/>
      <c r="DO84" s="83"/>
      <c r="DP84" s="83"/>
      <c r="DQ84" s="83"/>
      <c r="DR84" s="83"/>
      <c r="DS84" s="83"/>
      <c r="DT84" s="83"/>
      <c r="DU84" s="84"/>
      <c r="DV84" s="66"/>
      <c r="DW84" s="51"/>
      <c r="DY84" s="109"/>
      <c r="DZ84" s="58"/>
      <c r="EA84" s="6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5"/>
      <c r="EQ84" s="75">
        <f>EI83^3+EJ83^3+EK83^3+EL83^3+EM83^3+EN83^3+EO83^3+EP83^3+EI84^3+EJ84^3+EK84^3+EL84^3+EM84^3+EN84^3+EO84^3+EP84^3</f>
        <v>0</v>
      </c>
      <c r="ER84" s="76">
        <f t="shared" si="24"/>
        <v>0</v>
      </c>
      <c r="ES84" s="61"/>
      <c r="ET84" s="174"/>
      <c r="EU84" s="131"/>
      <c r="EV84" s="131"/>
      <c r="EW84" s="131"/>
      <c r="EX84" s="131"/>
      <c r="EY84" s="131"/>
      <c r="EZ84" s="131"/>
      <c r="FA84" s="131"/>
      <c r="FB84" s="131"/>
      <c r="FC84" s="131"/>
      <c r="FD84" s="131"/>
      <c r="FE84" s="131"/>
      <c r="FF84" s="131"/>
      <c r="FG84" s="131"/>
      <c r="FH84" s="131"/>
      <c r="FI84" s="175"/>
      <c r="FJ84" s="66"/>
      <c r="FK84" s="51"/>
    </row>
    <row r="85" spans="1:167" x14ac:dyDescent="0.2">
      <c r="A85" s="32"/>
      <c r="B85" s="32"/>
      <c r="C85" s="32"/>
      <c r="D85" s="106" t="s">
        <v>163</v>
      </c>
      <c r="E85" s="107" t="s">
        <v>207</v>
      </c>
      <c r="F85" s="108">
        <f>B4+(71*B6)</f>
        <v>72</v>
      </c>
      <c r="G85" s="104"/>
      <c r="H85" s="43"/>
      <c r="I85" s="109"/>
      <c r="J85" s="58"/>
      <c r="K85" s="3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5"/>
      <c r="AA85" s="75">
        <f>K85^3+L85^3+M85^3+N85^3+O85^3+P85^3+Q85^3+R85^3+K86^3+L86^3+M86^3+N86^3+O86^3+P86^3+Q86^3+R86^3</f>
        <v>0</v>
      </c>
      <c r="AB85" s="76">
        <f t="shared" si="25"/>
        <v>0</v>
      </c>
      <c r="AC85" s="61"/>
      <c r="AD85" s="89"/>
      <c r="AE85" s="83"/>
      <c r="AF85" s="83"/>
      <c r="AG85" s="83"/>
      <c r="AH85" s="82"/>
      <c r="AI85" s="82"/>
      <c r="AJ85" s="82"/>
      <c r="AK85" s="82"/>
      <c r="AL85" s="83"/>
      <c r="AM85" s="83"/>
      <c r="AN85" s="83"/>
      <c r="AO85" s="83"/>
      <c r="AP85" s="82"/>
      <c r="AQ85" s="82"/>
      <c r="AR85" s="82"/>
      <c r="AS85" s="86"/>
      <c r="AT85" s="66"/>
      <c r="AU85" s="51"/>
      <c r="AW85" s="109"/>
      <c r="AX85" s="58"/>
      <c r="AY85" s="3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5"/>
      <c r="BO85" s="75">
        <f>AY85^3+AZ85^3+BA85^3+BB85^3+BC85^3+BD85^3+BE85^3+BF85^3+AY86^3+AZ86^3+BA86^3+BB86^3+BC86^3+BD86^3+BE86^3+BF86^3</f>
        <v>0</v>
      </c>
      <c r="BP85" s="76">
        <f t="shared" si="26"/>
        <v>0</v>
      </c>
      <c r="BQ85" s="61"/>
      <c r="BR85" s="81"/>
      <c r="BS85" s="82"/>
      <c r="BT85" s="82"/>
      <c r="BU85" s="82"/>
      <c r="BV85" s="82"/>
      <c r="BW85" s="82"/>
      <c r="BX85" s="82"/>
      <c r="BY85" s="82"/>
      <c r="BZ85" s="83"/>
      <c r="CA85" s="83"/>
      <c r="CB85" s="83"/>
      <c r="CC85" s="83"/>
      <c r="CD85" s="83"/>
      <c r="CE85" s="83"/>
      <c r="CF85" s="83"/>
      <c r="CG85" s="84"/>
      <c r="CH85" s="66"/>
      <c r="CI85" s="51"/>
      <c r="CJ85" s="144"/>
      <c r="CK85" s="109"/>
      <c r="CL85" s="58"/>
      <c r="CM85" s="3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5"/>
      <c r="DC85" s="75">
        <f>CM85^3+CN85^3+CO85^3+CP85^3+CQ85^3+CR85^3+CS85^3+CT85^3+CM86^3+CN86^3+CO86^3+CP86^3+CQ86^3+CR86^3+CS86^3+CT86^3</f>
        <v>0</v>
      </c>
      <c r="DD85" s="76">
        <f t="shared" si="27"/>
        <v>0</v>
      </c>
      <c r="DE85" s="61"/>
      <c r="DF85" s="81"/>
      <c r="DG85" s="82"/>
      <c r="DH85" s="82"/>
      <c r="DI85" s="82"/>
      <c r="DJ85" s="82"/>
      <c r="DK85" s="82"/>
      <c r="DL85" s="82"/>
      <c r="DM85" s="82"/>
      <c r="DN85" s="82"/>
      <c r="DO85" s="82"/>
      <c r="DP85" s="82"/>
      <c r="DQ85" s="82"/>
      <c r="DR85" s="82"/>
      <c r="DS85" s="82"/>
      <c r="DT85" s="82"/>
      <c r="DU85" s="86"/>
      <c r="DV85" s="66"/>
      <c r="DW85" s="51"/>
      <c r="DY85" s="109"/>
      <c r="DZ85" s="58"/>
      <c r="EA85" s="6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5"/>
      <c r="EQ85" s="75">
        <f>EA85^3+EB85^3+EC85^3+ED85^3+EE85^3+EF85^3+EG85^3+EH85^3+EA86^3+EB86^3+EC86^3+ED86^3+EE86^3+EF86^3+EG86^3+EH86^3</f>
        <v>0</v>
      </c>
      <c r="ER85" s="76">
        <f t="shared" si="24"/>
        <v>0</v>
      </c>
      <c r="ES85" s="61"/>
      <c r="ET85" s="174"/>
      <c r="EU85" s="131"/>
      <c r="EV85" s="131"/>
      <c r="EW85" s="131"/>
      <c r="EX85" s="131"/>
      <c r="EY85" s="131"/>
      <c r="EZ85" s="131"/>
      <c r="FA85" s="131"/>
      <c r="FB85" s="131"/>
      <c r="FC85" s="131"/>
      <c r="FD85" s="131"/>
      <c r="FE85" s="131"/>
      <c r="FF85" s="131"/>
      <c r="FG85" s="131"/>
      <c r="FH85" s="131"/>
      <c r="FI85" s="175"/>
      <c r="FJ85" s="66"/>
      <c r="FK85" s="51"/>
    </row>
    <row r="86" spans="1:167" x14ac:dyDescent="0.2">
      <c r="A86" s="32"/>
      <c r="B86" s="32"/>
      <c r="C86" s="32"/>
      <c r="D86" s="106" t="s">
        <v>229</v>
      </c>
      <c r="E86" s="107" t="s">
        <v>207</v>
      </c>
      <c r="F86" s="108">
        <f>B4+(72*B6)</f>
        <v>73</v>
      </c>
      <c r="G86" s="104"/>
      <c r="H86" s="43"/>
      <c r="I86" s="109"/>
      <c r="J86" s="58"/>
      <c r="K86" s="3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5"/>
      <c r="AA86" s="75">
        <f>S85^3+T85^3+U85^3+V85^3+W85^3+X85^3+Y85^3+Z85^3+S86^3+T86^3+U86^3+V86^3+W86^3+X86^3+Y86^3+Z86^3</f>
        <v>0</v>
      </c>
      <c r="AB86" s="76">
        <f t="shared" si="25"/>
        <v>0</v>
      </c>
      <c r="AC86" s="61"/>
      <c r="AD86" s="89"/>
      <c r="AE86" s="83"/>
      <c r="AF86" s="83"/>
      <c r="AG86" s="83"/>
      <c r="AH86" s="82"/>
      <c r="AI86" s="82"/>
      <c r="AJ86" s="82"/>
      <c r="AK86" s="82"/>
      <c r="AL86" s="83"/>
      <c r="AM86" s="83"/>
      <c r="AN86" s="83"/>
      <c r="AO86" s="83"/>
      <c r="AP86" s="82"/>
      <c r="AQ86" s="82"/>
      <c r="AR86" s="82"/>
      <c r="AS86" s="86"/>
      <c r="AT86" s="66"/>
      <c r="AU86" s="51"/>
      <c r="AW86" s="109"/>
      <c r="AX86" s="58"/>
      <c r="AY86" s="3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5"/>
      <c r="BO86" s="75">
        <f>BG85^3+BH85^3+BI85^3+BJ85^3+BK85^3+BL85^3+BM85^3+BN85^3+BG86^3+BH86^3+BI86^3+BJ86^3+BK86^3+BL86^3+BM86^3+BN86^3</f>
        <v>0</v>
      </c>
      <c r="BP86" s="76">
        <f t="shared" si="26"/>
        <v>0</v>
      </c>
      <c r="BQ86" s="61"/>
      <c r="BR86" s="81"/>
      <c r="BS86" s="82"/>
      <c r="BT86" s="82"/>
      <c r="BU86" s="82"/>
      <c r="BV86" s="82"/>
      <c r="BW86" s="82"/>
      <c r="BX86" s="82"/>
      <c r="BY86" s="82"/>
      <c r="BZ86" s="83"/>
      <c r="CA86" s="83"/>
      <c r="CB86" s="83"/>
      <c r="CC86" s="83"/>
      <c r="CD86" s="83"/>
      <c r="CE86" s="83"/>
      <c r="CF86" s="83"/>
      <c r="CG86" s="84"/>
      <c r="CH86" s="66"/>
      <c r="CI86" s="51"/>
      <c r="CJ86" s="144"/>
      <c r="CK86" s="109"/>
      <c r="CL86" s="58"/>
      <c r="CM86" s="3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5"/>
      <c r="DC86" s="75">
        <f>CU85^3+CV85^3+CW85^3+CX85^3+CY85^3+CZ85^3+DA85^3+DB85^3+CU86^3+CV86^3+CW86^3+CX86^3+CY86^3+CZ86^3+DA86^3+DB86^3</f>
        <v>0</v>
      </c>
      <c r="DD86" s="76">
        <f t="shared" si="27"/>
        <v>0</v>
      </c>
      <c r="DE86" s="61"/>
      <c r="DF86" s="89"/>
      <c r="DG86" s="83"/>
      <c r="DH86" s="83"/>
      <c r="DI86" s="83"/>
      <c r="DJ86" s="83"/>
      <c r="DK86" s="83"/>
      <c r="DL86" s="83"/>
      <c r="DM86" s="83"/>
      <c r="DN86" s="83"/>
      <c r="DO86" s="83"/>
      <c r="DP86" s="83"/>
      <c r="DQ86" s="83"/>
      <c r="DR86" s="83"/>
      <c r="DS86" s="83"/>
      <c r="DT86" s="83"/>
      <c r="DU86" s="84"/>
      <c r="DV86" s="66"/>
      <c r="DW86" s="51"/>
      <c r="DY86" s="109"/>
      <c r="DZ86" s="58"/>
      <c r="EA86" s="6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5"/>
      <c r="EQ86" s="75">
        <f>EI85^3+EJ85^3+EK85^3+EL85^3+EM85^3+EN85^3+EO85^3+EP85^3+EI86^3+EJ86^3+EK86^3+EL86^3+EM86^3+EN86^3+EO86^3+EP86^3</f>
        <v>0</v>
      </c>
      <c r="ER86" s="76">
        <f t="shared" si="24"/>
        <v>0</v>
      </c>
      <c r="ES86" s="61"/>
      <c r="ET86" s="174"/>
      <c r="EU86" s="131"/>
      <c r="EV86" s="131"/>
      <c r="EW86" s="131"/>
      <c r="EX86" s="131"/>
      <c r="EY86" s="131"/>
      <c r="EZ86" s="131"/>
      <c r="FA86" s="131"/>
      <c r="FB86" s="131"/>
      <c r="FC86" s="131"/>
      <c r="FD86" s="131"/>
      <c r="FE86" s="131"/>
      <c r="FF86" s="131"/>
      <c r="FG86" s="131"/>
      <c r="FH86" s="131"/>
      <c r="FI86" s="175"/>
      <c r="FJ86" s="66"/>
      <c r="FK86" s="51"/>
    </row>
    <row r="87" spans="1:167" x14ac:dyDescent="0.2">
      <c r="A87" s="32"/>
      <c r="B87" s="32"/>
      <c r="C87" s="32"/>
      <c r="D87" s="106" t="s">
        <v>109</v>
      </c>
      <c r="E87" s="107" t="s">
        <v>207</v>
      </c>
      <c r="F87" s="110">
        <f>B4+(73*B6)</f>
        <v>74</v>
      </c>
      <c r="G87" s="104"/>
      <c r="H87" s="43"/>
      <c r="I87" s="109"/>
      <c r="J87" s="58"/>
      <c r="K87" s="3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5"/>
      <c r="AA87" s="75">
        <f>K87^3+L87^3+M87^3+N87^3+O87^3+P87^3+Q87^3+R87^3+K88^3+L88^3+M88^3+N88^3+O88^3+P88^3+Q88^3+R88^3</f>
        <v>0</v>
      </c>
      <c r="AB87" s="76">
        <f t="shared" si="25"/>
        <v>0</v>
      </c>
      <c r="AC87" s="61"/>
      <c r="AD87" s="89"/>
      <c r="AE87" s="83"/>
      <c r="AF87" s="83"/>
      <c r="AG87" s="83"/>
      <c r="AH87" s="82"/>
      <c r="AI87" s="82"/>
      <c r="AJ87" s="82"/>
      <c r="AK87" s="82"/>
      <c r="AL87" s="83"/>
      <c r="AM87" s="83"/>
      <c r="AN87" s="83"/>
      <c r="AO87" s="83"/>
      <c r="AP87" s="82"/>
      <c r="AQ87" s="82"/>
      <c r="AR87" s="82"/>
      <c r="AS87" s="86"/>
      <c r="AT87" s="66"/>
      <c r="AU87" s="51"/>
      <c r="AW87" s="109"/>
      <c r="AX87" s="58"/>
      <c r="AY87" s="3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5"/>
      <c r="BO87" s="75">
        <f>AY87^3+AZ87^3+BA87^3+BB87^3+BC87^3+BD87^3+BE87^3+BF87^3+AY88^3+AZ88^3+BA88^3+BB88^3+BC88^3+BD88^3+BE88^3+BF88^3</f>
        <v>0</v>
      </c>
      <c r="BP87" s="76">
        <f t="shared" si="26"/>
        <v>0</v>
      </c>
      <c r="BQ87" s="61"/>
      <c r="BR87" s="89"/>
      <c r="BS87" s="83"/>
      <c r="BT87" s="83"/>
      <c r="BU87" s="83"/>
      <c r="BV87" s="83"/>
      <c r="BW87" s="83"/>
      <c r="BX87" s="83"/>
      <c r="BY87" s="83"/>
      <c r="BZ87" s="82"/>
      <c r="CA87" s="82"/>
      <c r="CB87" s="82"/>
      <c r="CC87" s="82"/>
      <c r="CD87" s="82"/>
      <c r="CE87" s="82"/>
      <c r="CF87" s="82"/>
      <c r="CG87" s="86"/>
      <c r="CH87" s="66"/>
      <c r="CI87" s="51"/>
      <c r="CJ87" s="144"/>
      <c r="CK87" s="109"/>
      <c r="CL87" s="58"/>
      <c r="CM87" s="3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5"/>
      <c r="DC87" s="75">
        <f>CM87^3+CN87^3+CO87^3+CP87^3+CQ87^3+CR87^3+CS87^3+CT87^3+CM88^3+CN88^3+CO88^3+CP88^3+CQ88^3+CR88^3+CS88^3+CT88^3</f>
        <v>0</v>
      </c>
      <c r="DD87" s="76">
        <f t="shared" si="27"/>
        <v>0</v>
      </c>
      <c r="DE87" s="61"/>
      <c r="DF87" s="81"/>
      <c r="DG87" s="82"/>
      <c r="DH87" s="82"/>
      <c r="DI87" s="82"/>
      <c r="DJ87" s="82"/>
      <c r="DK87" s="82"/>
      <c r="DL87" s="82"/>
      <c r="DM87" s="82"/>
      <c r="DN87" s="82"/>
      <c r="DO87" s="82"/>
      <c r="DP87" s="82"/>
      <c r="DQ87" s="82"/>
      <c r="DR87" s="82"/>
      <c r="DS87" s="82"/>
      <c r="DT87" s="82"/>
      <c r="DU87" s="86"/>
      <c r="DV87" s="66"/>
      <c r="DW87" s="51"/>
      <c r="DY87" s="109"/>
      <c r="DZ87" s="58"/>
      <c r="EA87" s="6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5"/>
      <c r="EQ87" s="75">
        <f>EA87^3+EB87^3+EC87^3+ED87^3+EE87^3+EF87^3+EG87^3+EH87^3+EA88^3+EB88^3+EC88^3+ED88^3+EE88^3+EF88^3+EG88^3+EH88^3</f>
        <v>0</v>
      </c>
      <c r="ER87" s="76">
        <f t="shared" si="24"/>
        <v>0</v>
      </c>
      <c r="ES87" s="61"/>
      <c r="ET87" s="174"/>
      <c r="EU87" s="131"/>
      <c r="EV87" s="131"/>
      <c r="EW87" s="131"/>
      <c r="EX87" s="131"/>
      <c r="EY87" s="131"/>
      <c r="EZ87" s="131"/>
      <c r="FA87" s="131"/>
      <c r="FB87" s="131"/>
      <c r="FC87" s="131"/>
      <c r="FD87" s="131"/>
      <c r="FE87" s="131"/>
      <c r="FF87" s="131"/>
      <c r="FG87" s="131"/>
      <c r="FH87" s="131"/>
      <c r="FI87" s="175"/>
      <c r="FJ87" s="66"/>
      <c r="FK87" s="51"/>
    </row>
    <row r="88" spans="1:167" x14ac:dyDescent="0.2">
      <c r="A88" s="32"/>
      <c r="B88" s="32"/>
      <c r="C88" s="32"/>
      <c r="D88" s="106" t="s">
        <v>129</v>
      </c>
      <c r="E88" s="107" t="s">
        <v>207</v>
      </c>
      <c r="F88" s="110">
        <f>B4+(74*B6)</f>
        <v>75</v>
      </c>
      <c r="G88" s="104"/>
      <c r="H88" s="43"/>
      <c r="I88" s="109"/>
      <c r="J88" s="58"/>
      <c r="K88" s="7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9"/>
      <c r="AA88" s="75">
        <f>S87^3+T87^3+U87^3+V87^3+W87^3+X87^3+Y87^3+Z87^3+S88^3+T88^3+U88^3+V88^3+W88^3+X88^3+Y88^3+Z88^3</f>
        <v>0</v>
      </c>
      <c r="AB88" s="76">
        <f t="shared" si="25"/>
        <v>0</v>
      </c>
      <c r="AC88" s="61"/>
      <c r="AD88" s="116"/>
      <c r="AE88" s="117"/>
      <c r="AF88" s="117"/>
      <c r="AG88" s="117"/>
      <c r="AH88" s="118"/>
      <c r="AI88" s="118"/>
      <c r="AJ88" s="118"/>
      <c r="AK88" s="118"/>
      <c r="AL88" s="117"/>
      <c r="AM88" s="117"/>
      <c r="AN88" s="117"/>
      <c r="AO88" s="117"/>
      <c r="AP88" s="118"/>
      <c r="AQ88" s="118"/>
      <c r="AR88" s="118"/>
      <c r="AS88" s="119"/>
      <c r="AT88" s="32"/>
      <c r="AU88" s="115"/>
      <c r="AW88" s="109"/>
      <c r="AX88" s="58"/>
      <c r="AY88" s="7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9"/>
      <c r="BO88" s="75">
        <f>BG87^3+BH87^3+BI87^3+BJ87^3+BK87^3+BL87^3+BM87^3+BN87^3+BG88^3+BH88^3+BI88^3+BJ88^3+BK88^3+BL88^3+BM88^3+BN88^3</f>
        <v>0</v>
      </c>
      <c r="BP88" s="76">
        <f t="shared" si="26"/>
        <v>0</v>
      </c>
      <c r="BQ88" s="61"/>
      <c r="BR88" s="116"/>
      <c r="BS88" s="117"/>
      <c r="BT88" s="117"/>
      <c r="BU88" s="117"/>
      <c r="BV88" s="117"/>
      <c r="BW88" s="117"/>
      <c r="BX88" s="117"/>
      <c r="BY88" s="117"/>
      <c r="BZ88" s="118"/>
      <c r="CA88" s="118"/>
      <c r="CB88" s="118"/>
      <c r="CC88" s="118"/>
      <c r="CD88" s="118"/>
      <c r="CE88" s="118"/>
      <c r="CF88" s="118"/>
      <c r="CG88" s="119"/>
      <c r="CH88" s="32"/>
      <c r="CI88" s="115"/>
      <c r="CJ88" s="144"/>
      <c r="CK88" s="109"/>
      <c r="CL88" s="58"/>
      <c r="CM88" s="7"/>
      <c r="CN88" s="8"/>
      <c r="CO88" s="8"/>
      <c r="CP88" s="8"/>
      <c r="CQ88" s="8"/>
      <c r="CR88" s="8"/>
      <c r="CS88" s="8"/>
      <c r="CT88" s="8"/>
      <c r="CU88" s="8"/>
      <c r="CV88" s="8"/>
      <c r="CW88" s="8"/>
      <c r="CX88" s="8"/>
      <c r="CY88" s="8"/>
      <c r="CZ88" s="8"/>
      <c r="DA88" s="8"/>
      <c r="DB88" s="9"/>
      <c r="DC88" s="75">
        <f>CU87^3+CV87^3+CW87^3+CX87^3+CY87^3+CZ87^3+DA87^3+DB87^3+CU88^3+CV88^3+CW88^3+CX88^3+CY88^3+CZ88^3+DA88^3+DB88^3</f>
        <v>0</v>
      </c>
      <c r="DD88" s="76">
        <f t="shared" si="27"/>
        <v>0</v>
      </c>
      <c r="DE88" s="61"/>
      <c r="DF88" s="116"/>
      <c r="DG88" s="117"/>
      <c r="DH88" s="117"/>
      <c r="DI88" s="117"/>
      <c r="DJ88" s="117"/>
      <c r="DK88" s="117"/>
      <c r="DL88" s="117"/>
      <c r="DM88" s="117"/>
      <c r="DN88" s="117"/>
      <c r="DO88" s="117"/>
      <c r="DP88" s="117"/>
      <c r="DQ88" s="117"/>
      <c r="DR88" s="117"/>
      <c r="DS88" s="117"/>
      <c r="DT88" s="117"/>
      <c r="DU88" s="120"/>
      <c r="DV88" s="32"/>
      <c r="DW88" s="115"/>
      <c r="DY88" s="109"/>
      <c r="DZ88" s="58"/>
      <c r="EA88" s="15"/>
      <c r="EB88" s="8"/>
      <c r="EC88" s="8"/>
      <c r="ED88" s="8"/>
      <c r="EE88" s="8"/>
      <c r="EF88" s="8"/>
      <c r="EG88" s="8"/>
      <c r="EH88" s="8"/>
      <c r="EI88" s="8"/>
      <c r="EJ88" s="8"/>
      <c r="EK88" s="8"/>
      <c r="EL88" s="8"/>
      <c r="EM88" s="8"/>
      <c r="EN88" s="8"/>
      <c r="EO88" s="8"/>
      <c r="EP88" s="9"/>
      <c r="EQ88" s="75">
        <f>EI87^3+EJ87^3+EK87^3+EL87^3+EM87^3+EN87^3+EO87^3+EP87^3+EI88^3+EJ88^3+EK88^3+EL88^3+EM88^3+EN88^3+EO88^3+EP88^3</f>
        <v>0</v>
      </c>
      <c r="ER88" s="76">
        <f t="shared" si="24"/>
        <v>0</v>
      </c>
      <c r="ES88" s="61"/>
      <c r="ET88" s="181"/>
      <c r="EU88" s="176"/>
      <c r="EV88" s="176"/>
      <c r="EW88" s="176"/>
      <c r="EX88" s="176"/>
      <c r="EY88" s="176"/>
      <c r="EZ88" s="176"/>
      <c r="FA88" s="176"/>
      <c r="FB88" s="176"/>
      <c r="FC88" s="176"/>
      <c r="FD88" s="176"/>
      <c r="FE88" s="176"/>
      <c r="FF88" s="176"/>
      <c r="FG88" s="176"/>
      <c r="FH88" s="176"/>
      <c r="FI88" s="182"/>
      <c r="FJ88" s="32"/>
      <c r="FK88" s="115"/>
    </row>
    <row r="89" spans="1:167" x14ac:dyDescent="0.2">
      <c r="A89" s="32"/>
      <c r="B89" s="32"/>
      <c r="C89" s="32"/>
      <c r="D89" s="106" t="s">
        <v>266</v>
      </c>
      <c r="E89" s="107" t="s">
        <v>207</v>
      </c>
      <c r="F89" s="108">
        <f>B4+(75*B6)</f>
        <v>76</v>
      </c>
      <c r="G89" s="104"/>
      <c r="H89" s="43"/>
      <c r="I89" s="109"/>
      <c r="J89" s="58"/>
      <c r="K89" s="183">
        <f>SUMSQ(K73:K88)</f>
        <v>0</v>
      </c>
      <c r="L89" s="184">
        <f t="shared" ref="L89:Z89" si="28">SUMSQ(L73:L88)</f>
        <v>0</v>
      </c>
      <c r="M89" s="184">
        <f t="shared" si="28"/>
        <v>0</v>
      </c>
      <c r="N89" s="184">
        <f t="shared" si="28"/>
        <v>0</v>
      </c>
      <c r="O89" s="184">
        <f t="shared" si="28"/>
        <v>0</v>
      </c>
      <c r="P89" s="184">
        <f t="shared" si="28"/>
        <v>0</v>
      </c>
      <c r="Q89" s="184">
        <f t="shared" si="28"/>
        <v>0</v>
      </c>
      <c r="R89" s="184">
        <f t="shared" si="28"/>
        <v>0</v>
      </c>
      <c r="S89" s="184">
        <f t="shared" si="28"/>
        <v>0</v>
      </c>
      <c r="T89" s="184">
        <f t="shared" si="28"/>
        <v>0</v>
      </c>
      <c r="U89" s="184">
        <f t="shared" si="28"/>
        <v>0</v>
      </c>
      <c r="V89" s="184">
        <f t="shared" si="28"/>
        <v>0</v>
      </c>
      <c r="W89" s="184">
        <f t="shared" si="28"/>
        <v>0</v>
      </c>
      <c r="X89" s="184">
        <f t="shared" si="28"/>
        <v>0</v>
      </c>
      <c r="Y89" s="184">
        <f t="shared" si="28"/>
        <v>0</v>
      </c>
      <c r="Z89" s="184">
        <f t="shared" si="28"/>
        <v>0</v>
      </c>
      <c r="AA89" s="124">
        <f>SUMSQ(K73,L74,M75,N76,O77,P78,Q79,R80,S81,T82,U83,V84,W85,X86,Y87,Z88)</f>
        <v>0</v>
      </c>
      <c r="AB89" s="125">
        <f>SUMSQ(K81,L82,M83,N84,O85,P86,Q87,R88,S73,T74,U75,V76,W77,X78,Y79,Z80)</f>
        <v>0</v>
      </c>
      <c r="AC89" s="52"/>
      <c r="AD89" s="126"/>
      <c r="AE89" s="126"/>
      <c r="AF89" s="126"/>
      <c r="AG89" s="126"/>
      <c r="AH89" s="126"/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32"/>
      <c r="AU89" s="115"/>
      <c r="AW89" s="109"/>
      <c r="AX89" s="58"/>
      <c r="AY89" s="183">
        <f>SUMSQ(AY73:AY88)</f>
        <v>0</v>
      </c>
      <c r="AZ89" s="184">
        <f t="shared" ref="AZ89:BN89" si="29">SUMSQ(AZ73:AZ88)</f>
        <v>0</v>
      </c>
      <c r="BA89" s="184">
        <f t="shared" si="29"/>
        <v>0</v>
      </c>
      <c r="BB89" s="184">
        <f t="shared" si="29"/>
        <v>0</v>
      </c>
      <c r="BC89" s="184">
        <f t="shared" si="29"/>
        <v>0</v>
      </c>
      <c r="BD89" s="184">
        <f t="shared" si="29"/>
        <v>0</v>
      </c>
      <c r="BE89" s="184">
        <f t="shared" si="29"/>
        <v>0</v>
      </c>
      <c r="BF89" s="184">
        <f t="shared" si="29"/>
        <v>0</v>
      </c>
      <c r="BG89" s="184">
        <f t="shared" si="29"/>
        <v>0</v>
      </c>
      <c r="BH89" s="184">
        <f t="shared" si="29"/>
        <v>0</v>
      </c>
      <c r="BI89" s="184">
        <f t="shared" si="29"/>
        <v>0</v>
      </c>
      <c r="BJ89" s="184">
        <f t="shared" si="29"/>
        <v>0</v>
      </c>
      <c r="BK89" s="184">
        <f t="shared" si="29"/>
        <v>0</v>
      </c>
      <c r="BL89" s="184">
        <f t="shared" si="29"/>
        <v>0</v>
      </c>
      <c r="BM89" s="184">
        <f t="shared" si="29"/>
        <v>0</v>
      </c>
      <c r="BN89" s="184">
        <f t="shared" si="29"/>
        <v>0</v>
      </c>
      <c r="BO89" s="124">
        <f>SUMSQ(AY73,AZ74,BA75,BB76,BC77,BD78,BE79,BF80,BG81,BH82,BI83,BJ84,BK85,BL86,BM87,BN88)</f>
        <v>0</v>
      </c>
      <c r="BP89" s="125">
        <f>SUMSQ(AY81,AZ82,BA83,BB84,BC85,BD86,BE87,BF88,BG73,BH74,BI75,BJ76,BK77,BL78,BM79,BN80)</f>
        <v>0</v>
      </c>
      <c r="BQ89" s="52"/>
      <c r="BR89" s="126"/>
      <c r="BS89" s="126"/>
      <c r="BT89" s="126"/>
      <c r="BU89" s="126"/>
      <c r="BV89" s="126"/>
      <c r="BW89" s="126"/>
      <c r="BX89" s="126"/>
      <c r="BY89" s="126"/>
      <c r="BZ89" s="126"/>
      <c r="CA89" s="126"/>
      <c r="CB89" s="126"/>
      <c r="CC89" s="126"/>
      <c r="CD89" s="126"/>
      <c r="CE89" s="126"/>
      <c r="CF89" s="126"/>
      <c r="CG89" s="126"/>
      <c r="CH89" s="32"/>
      <c r="CI89" s="115"/>
      <c r="CJ89" s="144"/>
      <c r="CK89" s="109"/>
      <c r="CL89" s="58"/>
      <c r="CM89" s="183">
        <f>SUMSQ(CM73:CM88)</f>
        <v>0</v>
      </c>
      <c r="CN89" s="184">
        <f t="shared" ref="CN89:DB89" si="30">SUMSQ(CN73:CN88)</f>
        <v>0</v>
      </c>
      <c r="CO89" s="184">
        <f t="shared" si="30"/>
        <v>0</v>
      </c>
      <c r="CP89" s="184">
        <f t="shared" si="30"/>
        <v>0</v>
      </c>
      <c r="CQ89" s="184">
        <f t="shared" si="30"/>
        <v>0</v>
      </c>
      <c r="CR89" s="184">
        <f t="shared" si="30"/>
        <v>0</v>
      </c>
      <c r="CS89" s="184">
        <f t="shared" si="30"/>
        <v>0</v>
      </c>
      <c r="CT89" s="184">
        <f t="shared" si="30"/>
        <v>0</v>
      </c>
      <c r="CU89" s="184">
        <f t="shared" si="30"/>
        <v>0</v>
      </c>
      <c r="CV89" s="184">
        <f t="shared" si="30"/>
        <v>0</v>
      </c>
      <c r="CW89" s="184">
        <f t="shared" si="30"/>
        <v>0</v>
      </c>
      <c r="CX89" s="184">
        <f t="shared" si="30"/>
        <v>0</v>
      </c>
      <c r="CY89" s="184">
        <f t="shared" si="30"/>
        <v>0</v>
      </c>
      <c r="CZ89" s="184">
        <f t="shared" si="30"/>
        <v>0</v>
      </c>
      <c r="DA89" s="184">
        <f t="shared" si="30"/>
        <v>0</v>
      </c>
      <c r="DB89" s="184">
        <f t="shared" si="30"/>
        <v>0</v>
      </c>
      <c r="DC89" s="124">
        <f>SUMSQ(CM73,CN74,CO75,CP76,CQ77,CR78,CS79,CT80,CU81,CV82,CW83,CX84,CY85,CZ86,DA87,DB88)</f>
        <v>0</v>
      </c>
      <c r="DD89" s="125">
        <f>SUMSQ(CM81,CN82,CO83,CP84,CQ85,CR86,CS87,CT88,CU73,CV74,CW75,CX76,CY77,CZ78,DA79,DB80)</f>
        <v>0</v>
      </c>
      <c r="DE89" s="52"/>
      <c r="DF89" s="126"/>
      <c r="DG89" s="126"/>
      <c r="DH89" s="126"/>
      <c r="DI89" s="126"/>
      <c r="DJ89" s="126"/>
      <c r="DK89" s="126"/>
      <c r="DL89" s="126"/>
      <c r="DM89" s="126"/>
      <c r="DN89" s="126"/>
      <c r="DO89" s="126"/>
      <c r="DP89" s="126"/>
      <c r="DQ89" s="126"/>
      <c r="DR89" s="126"/>
      <c r="DS89" s="126"/>
      <c r="DT89" s="126"/>
      <c r="DU89" s="126"/>
      <c r="DV89" s="32"/>
      <c r="DW89" s="115"/>
      <c r="DY89" s="109"/>
      <c r="DZ89" s="58"/>
      <c r="EA89" s="183">
        <f t="shared" ref="EA89:EP89" si="31">SUMSQ(EA73:EA88)</f>
        <v>0</v>
      </c>
      <c r="EB89" s="184">
        <f t="shared" si="31"/>
        <v>0</v>
      </c>
      <c r="EC89" s="184">
        <f t="shared" si="31"/>
        <v>0</v>
      </c>
      <c r="ED89" s="184">
        <f t="shared" si="31"/>
        <v>0</v>
      </c>
      <c r="EE89" s="184">
        <f t="shared" si="31"/>
        <v>0</v>
      </c>
      <c r="EF89" s="184">
        <f t="shared" si="31"/>
        <v>0</v>
      </c>
      <c r="EG89" s="184">
        <f t="shared" si="31"/>
        <v>0</v>
      </c>
      <c r="EH89" s="184">
        <f t="shared" si="31"/>
        <v>0</v>
      </c>
      <c r="EI89" s="184">
        <f t="shared" si="31"/>
        <v>0</v>
      </c>
      <c r="EJ89" s="184">
        <f t="shared" si="31"/>
        <v>0</v>
      </c>
      <c r="EK89" s="184">
        <f t="shared" si="31"/>
        <v>0</v>
      </c>
      <c r="EL89" s="184">
        <f t="shared" si="31"/>
        <v>0</v>
      </c>
      <c r="EM89" s="184">
        <f t="shared" si="31"/>
        <v>0</v>
      </c>
      <c r="EN89" s="184">
        <f t="shared" si="31"/>
        <v>0</v>
      </c>
      <c r="EO89" s="184">
        <f t="shared" si="31"/>
        <v>0</v>
      </c>
      <c r="EP89" s="184">
        <f t="shared" si="31"/>
        <v>0</v>
      </c>
      <c r="EQ89" s="124">
        <f>SUMSQ(EA73,EB74,EC75,ED76,EE77,EF78,EG79,EH80,EI81,EJ82,EK83,EL84,EM85,EN86,EO87,EP88)</f>
        <v>0</v>
      </c>
      <c r="ER89" s="125">
        <f>SUMSQ(EA81,EB82,EC83,ED84,EE85,EF86,EG87,EH88,EI73,EJ74,EK75,EL76,EM77,EN78,EO79,EP80)</f>
        <v>0</v>
      </c>
      <c r="ES89" s="52"/>
      <c r="ET89" s="126"/>
      <c r="EU89" s="126"/>
      <c r="EV89" s="126"/>
      <c r="EW89" s="126"/>
      <c r="EX89" s="126"/>
      <c r="EY89" s="126"/>
      <c r="EZ89" s="126"/>
      <c r="FA89" s="126"/>
      <c r="FB89" s="126"/>
      <c r="FC89" s="126"/>
      <c r="FD89" s="126"/>
      <c r="FE89" s="126"/>
      <c r="FF89" s="126"/>
      <c r="FG89" s="126"/>
      <c r="FH89" s="126"/>
      <c r="FI89" s="126"/>
      <c r="FJ89" s="32"/>
      <c r="FK89" s="115"/>
    </row>
    <row r="90" spans="1:167" ht="13.5" thickBot="1" x14ac:dyDescent="0.25">
      <c r="A90" s="32"/>
      <c r="B90" s="32"/>
      <c r="C90" s="32"/>
      <c r="D90" s="106" t="s">
        <v>142</v>
      </c>
      <c r="E90" s="107" t="s">
        <v>207</v>
      </c>
      <c r="F90" s="108">
        <f>B4+(76*B6)</f>
        <v>77</v>
      </c>
      <c r="G90" s="104"/>
      <c r="H90" s="43"/>
      <c r="I90" s="109"/>
      <c r="J90" s="58"/>
      <c r="K90" s="185">
        <f>K73^3+L73^3+M73^3+N73^3+K74^3+L74^3+M74^3+N74^3+K75^3+L75^3+M75^3+N75^3+K76^3+L76^3+M76^3+N76^3</f>
        <v>0</v>
      </c>
      <c r="L90" s="186">
        <f>K77^3+L77^3+M77^3+N77^3+K78^3+L78^3+M78^3+N78^3+K79^3+L79^3+M79^3+N79^3+K80^3+L80^3+M80^3+N80^3</f>
        <v>0</v>
      </c>
      <c r="M90" s="186">
        <f>K81^3+L81^3+M81^3+N81^3+K82^3+L82^3+M82^3+N82^3+K83^3+L83^3+M83^3+N83^3+K84^3+L84^3+M84^3+N84^3</f>
        <v>0</v>
      </c>
      <c r="N90" s="186">
        <f>K85^3+L85^3+M85^3+N85^3+K86^3+L86^3+M86^3+N86^3+K87^3+L87^3+M87^3+N87^3+K88^3+L88^3+M88^3+N88^3</f>
        <v>0</v>
      </c>
      <c r="O90" s="186">
        <f>O73^3+P73^3+Q73^3+R73^3+O74^3+P74^3+Q74^3+R74^3+O75^3+P75^3+Q75^3+R75^3+O76^3+P76^3+Q76^3+R76^3</f>
        <v>0</v>
      </c>
      <c r="P90" s="186">
        <f>O77^3+P77^3+Q77^3+R77^3+O78^3+P78^3+Q78^3+R78^3+O79^3+P79^3+Q79^3+R79^3+O80^3+P80^3+Q80^3+R80^3</f>
        <v>0</v>
      </c>
      <c r="Q90" s="186">
        <f>O81^3+P81^3+Q81^3+R81^3+O82^3+P82^3+Q82^3+R82^3+O83^3+P83^3+Q83^3+R83^3+O84^3+P84^3+Q84^3+R84^3</f>
        <v>0</v>
      </c>
      <c r="R90" s="186">
        <f>O85^3+P85^3+Q85^3+R85^3+O86^3+P86^3+Q86^3+R86^3+O87^3+P87^3+Q87^3+R87^3+O88^3+P88^3+Q88^3+R88^3</f>
        <v>0</v>
      </c>
      <c r="S90" s="186">
        <f>S73^3+T73^3+U73^3+V73^3+S74^3+T74^3+U74^3+V74^3+S75^3+T75^3+U75^3+V75^3+S76^3+T76^3+U76^3+V76^3</f>
        <v>0</v>
      </c>
      <c r="T90" s="186">
        <f>S77^3+T77^3+U77^3+V77^3+S78^3+T78^3+U78^3+V78^3+S79^3+T79^3+U79^3+V79^3+S80^3+T80^3+U80^3+V80^3</f>
        <v>0</v>
      </c>
      <c r="U90" s="186">
        <f>S81^3+T81^3+U81^3+V81^3+S82^3+T82^3+U82^3+V82^3+S83^3+T83^3+U83^3+V83^3+S84^3+T84^3+U84^3+V84^3</f>
        <v>0</v>
      </c>
      <c r="V90" s="186">
        <f>S85^3+T85^3+U85^3+V85^3+S86^3+T86^3+U86^3+V86^3+S87^3+T87^3+U87^3+V87^3+S88^3+T88^3+U88^3+V88^3</f>
        <v>0</v>
      </c>
      <c r="W90" s="186">
        <f>W73^3+X73^3+Y73^3+Z73^3+W74^3+X74^3+Y74^3+Z74^3+W75^3+X75^3+Y75^3+Z75^3+W76^3+X76^3+Y76^3+Z76^3</f>
        <v>0</v>
      </c>
      <c r="X90" s="186">
        <f>W77^3+X77^3+Y77^3+Z77^3+W78^3+X78^3+Y78^3+Z78^3+W79^3+X79^3+Y79^3+Z79^3+W80^3+X80^3+Y80^3+Z80^3</f>
        <v>0</v>
      </c>
      <c r="Y90" s="186">
        <f>W81^3+X81^3+Y81^3+Z81^3+W82^3+X82^3+Y82^3+Z82^3+W83^3+X83^3+Y83^3+Z83^3+W84^3+X84^3+Y84^3+Z84^3</f>
        <v>0</v>
      </c>
      <c r="Z90" s="186">
        <f>W85^3+X85^3+Y85^3+Z85^3+W86^3+X86^3+Y86^3+Z86^3+W87^3+X87^3+Y87^3+Z87^3+W88^3+X88^3+Y88^3+Z88^3</f>
        <v>0</v>
      </c>
      <c r="AA90" s="129">
        <f>SUMSQ(K88,L87,M86,N85,O84,P83,Q82,R81,S80,T79,U78,V77,W76,X75,Y74,DB49,Z73)</f>
        <v>0</v>
      </c>
      <c r="AB90" s="130">
        <f>SUMSQ(K80,L79,M78,N77,O76,P75,Q74,R73,S88,T87,U86,V85,W84,X83,Y82,Z81)</f>
        <v>0</v>
      </c>
      <c r="AC90" s="32"/>
      <c r="AD90" s="131"/>
      <c r="AE90" s="131"/>
      <c r="AF90" s="131"/>
      <c r="AG90" s="131"/>
      <c r="AH90" s="131"/>
      <c r="AI90" s="131"/>
      <c r="AJ90" s="131"/>
      <c r="AK90" s="131"/>
      <c r="AL90" s="131"/>
      <c r="AM90" s="131"/>
      <c r="AN90" s="131"/>
      <c r="AO90" s="131"/>
      <c r="AP90" s="131"/>
      <c r="AQ90" s="131"/>
      <c r="AR90" s="131"/>
      <c r="AS90" s="131"/>
      <c r="AT90" s="32"/>
      <c r="AU90" s="115"/>
      <c r="AW90" s="109"/>
      <c r="AX90" s="58"/>
      <c r="AY90" s="185">
        <f>AY73^3+AZ73^3+BA73^3+BB73^3+AY74^3+AZ74^3+BA74^3+BB74^3+AY75^3+AZ75^3+BA75^3+BB75^3+AY76^3+AZ76^3+BA76^3+BB76^3</f>
        <v>0</v>
      </c>
      <c r="AZ90" s="186">
        <f>AY77^3+AZ77^3+BA77^3+BB77^3+AY78^3+AZ78^3+BA78^3+BB78^3+AY79^3+AZ79^3+BA79^3+BB79^3+AY80^3+AZ80^3+BA80^3+BB80^3</f>
        <v>0</v>
      </c>
      <c r="BA90" s="186">
        <f>AY81^3+AZ81^3+BA81^3+BB81^3+AY82^3+AZ82^3+BA82^3+BB82^3+AY83^3+AZ83^3+BA83^3+BB83^3+AY84^3+AZ84^3+BA84^3+BB84^3</f>
        <v>0</v>
      </c>
      <c r="BB90" s="186">
        <f>AY85^3+AZ85^3+BA85^3+BB85^3+AY86^3+AZ86^3+BA86^3+BB86^3+AY87^3+AZ87^3+BA87^3+BB87^3+AY88^3+AZ88^3+BA88^3+BB88^3</f>
        <v>0</v>
      </c>
      <c r="BC90" s="186">
        <f>BC73^3+BD73^3+BE73^3+BF73^3+BC74^3+BD74^3+BE74^3+BF74^3+BC75^3+BD75^3+BE75^3+BF75^3+BC76^3+BD76^3+BE76^3+BF76^3</f>
        <v>0</v>
      </c>
      <c r="BD90" s="186">
        <f>BC77^3+BD77^3+BE77^3+BF77^3+BC78^3+BD78^3+BE78^3+BF78^3+BC79^3+BD79^3+BE79^3+BF79^3+BC80^3+BD80^3+BE80^3+BF80^3</f>
        <v>0</v>
      </c>
      <c r="BE90" s="186">
        <f>BC81^3+BD81^3+BE81^3+BF81^3+BC82^3+BD82^3+BE82^3+BF82^3+BC83^3+BD83^3+BE83^3+BF83^3+BC84^3+BD84^3+BE84^3+BF84^3</f>
        <v>0</v>
      </c>
      <c r="BF90" s="186">
        <f>BC85^3+BD85^3+BE85^3+BF85^3+BC86^3+BD86^3+BE86^3+BF86^3+BC87^3+BD87^3+BE87^3+BF87^3+BC88^3+BD88^3+BE88^3+BF88^3</f>
        <v>0</v>
      </c>
      <c r="BG90" s="186">
        <f>BG73^3+BH73^3+BI73^3+BJ73^3+BG74^3+BH74^3+BI74^3+BJ74^3+BG75^3+BH75^3+BI75^3+BJ75^3+BG76^3+BH76^3+BI76^3+BJ76^3</f>
        <v>0</v>
      </c>
      <c r="BH90" s="186">
        <f>BG77^3+BH77^3+BI77^3+BJ77^3+BG78^3+BH78^3+BI78^3+BJ78^3+BG79^3+BH79^3+BI79^3+BJ79^3+BG80^3+BH80^3+BI80^3+BJ80^3</f>
        <v>0</v>
      </c>
      <c r="BI90" s="186">
        <f>BG81^3+BH81^3+BI81^3+BJ81^3+BG82^3+BH82^3+BI82^3+BJ82^3+BG83^3+BH83^3+BI83^3+BJ83^3+BG84^3+BH84^3+BI84^3+BJ84^3</f>
        <v>0</v>
      </c>
      <c r="BJ90" s="186">
        <f>BG85^3+BH85^3+BI85^3+BJ85^3+BG86^3+BH86^3+BI86^3+BJ86^3+BG87^3+BH87^3+BI87^3+BJ87^3+BG88^3+BH88^3+BI88^3+BJ88^3</f>
        <v>0</v>
      </c>
      <c r="BK90" s="186">
        <f>BK73^3+BL73^3+BM73^3+BN73^3+BK74^3+BL74^3+BM74^3+BN74^3+BK75^3+BL75^3+BM75^3+BN75^3+BK76^3+BL76^3+BM76^3+BN76^3</f>
        <v>0</v>
      </c>
      <c r="BL90" s="186">
        <f>BK77^3+BL77^3+BM77^3+BN77^3+BK78^3+BL78^3+BM78^3+BN78^3+BK79^3+BL79^3+BM79^3+BN79^3+BK80^3+BL80^3+BM80^3+BN80^3</f>
        <v>0</v>
      </c>
      <c r="BM90" s="186">
        <f>BK81^3+BL81^3+BM81^3+BN81^3+BK82^3+BL82^3+BM82^3+BN82^3+BK83^3+BL83^3+BM83^3+BN83^3+BK84^3+BL84^3+BM84^3+BN84^3</f>
        <v>0</v>
      </c>
      <c r="BN90" s="186">
        <f>BK85^3+BL85^3+BM85^3+BN85^3+BK86^3+BL86^3+BM86^3+BN86^3+BK87^3+BL87^3+BM87^3+BN87^3+BK88^3+BL88^3+BM88^3+BN88^3</f>
        <v>0</v>
      </c>
      <c r="BO90" s="129">
        <f>SUMSQ(AY88,AZ87,BA86,BB85,BC84,BD83,BE82,BF81,BG80,BH79,BI78,BJ77,BK76,BL75,BM74,BN73)</f>
        <v>0</v>
      </c>
      <c r="BP90" s="130">
        <f>SUMSQ(AY80,AZ79,BA78,BB77,BC76,BD75,BE74,BF73,BG88,BH87,BI86,BJ85,BK84,BL83,BM82,BN81)</f>
        <v>0</v>
      </c>
      <c r="BQ90" s="32"/>
      <c r="BR90" s="131"/>
      <c r="BS90" s="131"/>
      <c r="BT90" s="131"/>
      <c r="BU90" s="131"/>
      <c r="BV90" s="131"/>
      <c r="BW90" s="131"/>
      <c r="BX90" s="131"/>
      <c r="BY90" s="131"/>
      <c r="BZ90" s="131"/>
      <c r="CA90" s="131"/>
      <c r="CB90" s="131"/>
      <c r="CC90" s="131"/>
      <c r="CD90" s="131"/>
      <c r="CE90" s="131"/>
      <c r="CF90" s="131"/>
      <c r="CG90" s="131"/>
      <c r="CH90" s="32"/>
      <c r="CI90" s="115"/>
      <c r="CJ90" s="144"/>
      <c r="CK90" s="109"/>
      <c r="CL90" s="58"/>
      <c r="CM90" s="185">
        <f>CM73^3+CN73^3+CO73^3+CP73^3+CM74^3+CN74^3+CO74^3+CP74^3+CM75^3+CN75^3+CO75^3+CP75^3+CM76^3+CN76^3+CO76^3+CP76^3</f>
        <v>0</v>
      </c>
      <c r="CN90" s="186">
        <f>CM77^3+CN77^3+CO77^3+CP77^3+CM78^3+CN78^3+CO78^3+CP78^3+CM79^3+CN79^3+CO79^3+CP79^3+CM80^3+CN80^3+CO80^3+CP80^3</f>
        <v>0</v>
      </c>
      <c r="CO90" s="186">
        <f>CM81^3+CN81^3+CO81^3+CP81^3+CM82^3+CN82^3+CO82^3+CP82^3+CM83^3+CN83^3+CO83^3+CP83^3+CM84^3+CN84^3+CO84^3+CP84^3</f>
        <v>0</v>
      </c>
      <c r="CP90" s="186">
        <f>CM85^3+CN85^3+CO85^3+CP85^3+CM86^3+CN86^3+CO86^3+CP86^3+CM87^3+CN87^3+CO87^3+CP87^3+CM88^3+CN88^3+CO88^3+CP88^3</f>
        <v>0</v>
      </c>
      <c r="CQ90" s="186">
        <f>CQ73^3+CR73^3+CS73^3+CT73^3+CQ74^3+CR74^3+CS74^3+CT74^3+CQ75^3+CR75^3+CS75^3+CT75^3+CQ76^3+CR76^3+CS76^3+CT76^3</f>
        <v>0</v>
      </c>
      <c r="CR90" s="186">
        <f>CQ77^3+CR77^3+CS77^3+CT77^3+CQ78^3+CR78^3+CS78^3+CT78^3+CQ79^3+CR79^3+CS79^3+CT79^3+CQ80^3+CR80^3+CS80^3+CT80^3</f>
        <v>0</v>
      </c>
      <c r="CS90" s="186">
        <f>CQ81^3+CR81^3+CS81^3+CT81^3+CQ82^3+CR82^3+CS82^3+CT82^3+CQ83^3+CR83^3+CS83^3+CT83^3+CQ84^3+CR84^3+CS84^3+CT84^3</f>
        <v>0</v>
      </c>
      <c r="CT90" s="186">
        <f>CQ85^3+CR85^3+CS85^3+CT85^3+CQ86^3+CR86^3+CS86^3+CT86^3+CQ87^3+CR87^3+CS87^3+CT87^3+CQ88^3+CR88^3+CS88^3+CT88^3</f>
        <v>0</v>
      </c>
      <c r="CU90" s="186">
        <f>CU73^3+CV73^3+CW73^3+CX73^3+CU74^3+CV74^3+CW74^3+CX74^3+CU75^3+CV75^3+CW75^3+CX75^3+CU76^3+CV76^3+CW76^3+CX76^3</f>
        <v>0</v>
      </c>
      <c r="CV90" s="186">
        <f>CU77^3+CV77^3+CW77^3+CX77^3+CU78^3+CV78^3+CW78^3+CX78^3+CU79^3+CV79^3+CW79^3+CX79^3+CU80^3+CV80^3+CW80^3+CX80^3</f>
        <v>0</v>
      </c>
      <c r="CW90" s="186">
        <f>CU81^3+CV81^3+CW81^3+CX81^3+CU82^3+CV82^3+CW82^3+CX82^3+CU83^3+CV83^3+CW83^3+CX83^3+CU84^3+CV84^3+CW84^3+CX84^3</f>
        <v>0</v>
      </c>
      <c r="CX90" s="186">
        <f>CU85^3+CV85^3+CW85^3+CX85^3+CU86^3+CV86^3+CW86^3+CX86^3+CU87^3+CV87^3+CW87^3+CX87^3+CU88^3+CV88^3+CW88^3+CX88^3</f>
        <v>0</v>
      </c>
      <c r="CY90" s="186">
        <f>CY73^3+CZ73^3+DA73^3+DB73^3+CY74^3+CZ74^3+DA74^3+DB74^3+CY75^3+CZ75^3+DA75^3+DB75^3+CY76^3+CZ76^3+DA76^3+DB76^3</f>
        <v>0</v>
      </c>
      <c r="CZ90" s="186">
        <f>CY77^3+CZ77^3+DA77^3+DB77^3+CY78^3+CZ78^3+DA78^3+DB78^3+CY79^3+CZ79^3+DA79^3+DB79^3+CY80^3+CZ80^3+DA80^3+DB80^3</f>
        <v>0</v>
      </c>
      <c r="DA90" s="186">
        <f>CY81^3+CZ81^3+DA81^3+DB81^3+CY82^3+CZ82^3+DA82^3+DB82^3+CY83^3+CZ83^3+DA83^3+DB83^3+CY84^3+CZ84^3+DA84^3+DB84^3</f>
        <v>0</v>
      </c>
      <c r="DB90" s="186">
        <f>CY85^3+CZ85^3+DA85^3+DB85^3+CY86^3+CZ86^3+DA86^3+DB86^3+CY87^3+CZ87^3+DA87^3+DB87^3+CY88^3+CZ88^3+DA88^3+DB88^3</f>
        <v>0</v>
      </c>
      <c r="DC90" s="129">
        <f>SUMSQ(CM88,CN87,CO86,CP85,CQ84,CR83,CS82,CT81,CU80,CV79,CW78,CX77,CY76,CZ75,DA74,Z256,DB73)</f>
        <v>0</v>
      </c>
      <c r="DD90" s="130">
        <f>SUMSQ(CM80,CN79,CO78,CP77,CQ76,CR75,CS74,CT73,CU88,CV87,CW86,CX85,CY84,CZ83,DA82,DB81)</f>
        <v>0</v>
      </c>
      <c r="DE90" s="32"/>
      <c r="DF90" s="131"/>
      <c r="DG90" s="131"/>
      <c r="DH90" s="131"/>
      <c r="DI90" s="131"/>
      <c r="DJ90" s="131"/>
      <c r="DK90" s="131"/>
      <c r="DL90" s="131"/>
      <c r="DM90" s="131"/>
      <c r="DN90" s="131"/>
      <c r="DO90" s="131"/>
      <c r="DP90" s="131"/>
      <c r="DQ90" s="131"/>
      <c r="DR90" s="131"/>
      <c r="DS90" s="131"/>
      <c r="DT90" s="131"/>
      <c r="DU90" s="131"/>
      <c r="DV90" s="32"/>
      <c r="DW90" s="115"/>
      <c r="DY90" s="109"/>
      <c r="DZ90" s="58"/>
      <c r="EA90" s="185">
        <f>EA73^3+EB73^3+EC73^3+ED73^3+EA74^3+EB74^3+EC74^3+ED74^3+EA75^3+EB75^3+EC75^3+ED75^3+EA76^3+EB76^3+EC76^3+ED76^3</f>
        <v>0</v>
      </c>
      <c r="EB90" s="186">
        <f>EA77^3+EB77^3+EC77^3+ED77^3+EA78^3+EB78^3+EC78^3+ED78^3+EA79^3+EB79^3+EC79^3+ED79^3+EA80^3+EB80^3+EC80^3+ED80^3</f>
        <v>0</v>
      </c>
      <c r="EC90" s="186">
        <f>EA81^3+EB81^3+EC81^3+ED81^3+EA82^3+EB82^3+EC82^3+ED82^3+EA83^3+EB83^3+EC83^3+ED83^3+EA84^3+EB84^3+EC84^3+ED84^3</f>
        <v>0</v>
      </c>
      <c r="ED90" s="186">
        <f>EA85^3+EB85^3+EC85^3+ED85^3+EA86^3+EB86^3+EC86^3+ED86^3+EA87^3+EB87^3+EC87^3+ED87^3+EA88^3+EB88^3+EC88^3+ED88^3</f>
        <v>0</v>
      </c>
      <c r="EE90" s="186">
        <f>EE73^3+EF73^3+EG73^3+EH73^3+EE74^3+EF74^3+EG74^3+EH74^3+EE75^3+EF75^3+EG75^3+EH75^3+EE76^3+EF76^3+EG76^3+EH76^3</f>
        <v>0</v>
      </c>
      <c r="EF90" s="186">
        <f>EE77^3+EF77^3+EG77^3+EH77^3+EE78^3+EF78^3+EG78^3+EH78^3+EE79^3+EF79^3+EG79^3+EH79^3+EE80^3+EF80^3+EG80^3+EH80^3</f>
        <v>0</v>
      </c>
      <c r="EG90" s="186">
        <f>EE81^3+EF81^3+EG81^3+EH81^3+EE82^3+EF82^3+EG82^3+EH82^3+EE83^3+EF83^3+EG83^3+EH83^3+EE84^3+EF84^3+EG84^3+EH84^3</f>
        <v>0</v>
      </c>
      <c r="EH90" s="186">
        <f>EE85^3+EF85^3+EG85^3+EH85^3+EE86^3+EF86^3+EG86^3+EH86^3+EE87^3+EF87^3+EG87^3+EH87^3+EE88^3+EF88^3+EG88^3+EH88^3</f>
        <v>0</v>
      </c>
      <c r="EI90" s="186">
        <f>EI73^3+EJ73^3+EK73^3+EL73^3+EI74^3+EJ74^3+EK74^3+EL74^3+EI75^3+EJ75^3+EK75^3+EL75^3+EI76^3+EJ76^3+EK76^3+EL76^3</f>
        <v>0</v>
      </c>
      <c r="EJ90" s="186">
        <f>EI77^3+EJ77^3+EK77^3+EL77^3+EI78^3+EJ78^3+EK78^3+EL78^3+EI79^3+EJ79^3+EK79^3+EL79^3+EI80^3+EJ80^3+EK80^3+EL80^3</f>
        <v>0</v>
      </c>
      <c r="EK90" s="186">
        <f>EI81^3+EJ81^3+EK81^3+EL81^3+EI82^3+EJ82^3+EK82^3+EL82^3+EI83^3+EJ83^3+EK83^3+EL83^3+EI84^3+EJ84^3+EK84^3+EL84^3</f>
        <v>0</v>
      </c>
      <c r="EL90" s="186">
        <f>EI85^3+EJ85^3+EK85^3+EL85^3+EI86^3+EJ86^3+EK86^3+EL86^3+EI87^3+EJ87^3+EK87^3+EL87^3+EI88^3+EJ88^3+EK88^3+EL88^3</f>
        <v>0</v>
      </c>
      <c r="EM90" s="186">
        <f>EM73^3+EN73^3+EO73^3+EP73^3+EM74^3+EN74^3+EO74^3+EP74^3+EM75^3+EN75^3+EO75^3+EP75^3+EM76^3+EN76^3+EO76^3+EP76^3</f>
        <v>0</v>
      </c>
      <c r="EN90" s="186">
        <f>EM77^3+EN77^3+EO77^3+EP77^3+EM78^3+EN78^3+EO78^3+EP78^3+EM79^3+EN79^3+EO79^3+EP79^3+EM80^3+EN80^3+EO80^3+EP80^3</f>
        <v>0</v>
      </c>
      <c r="EO90" s="186">
        <f>EM81^3+EN81^3+EO81^3+EP81^3+EM82^3+EN82^3+EO82^3+EP82^3+EM83^3+EN83^3+EO83^3+EP83^3+EM84^3+EN84^3+EO84^3+EP84^3</f>
        <v>0</v>
      </c>
      <c r="EP90" s="186">
        <f>EM85^3+EN85^3+EO85^3+EP85^3+EM86^3+EN86^3+EO86^3+EP86^3+EM87^3+EN87^3+EO87^3+EP87^3+EM88^3+EN88^3+EO88^3+EP88^3</f>
        <v>0</v>
      </c>
      <c r="EQ90" s="129">
        <f>SUMSQ(EA88,EB87,EC86,ED85,EE84,EF83,EG82,EH81,EI80,EJ79,EK78,EL77,EM76,EN75,EO74,EP73)</f>
        <v>0</v>
      </c>
      <c r="ER90" s="130">
        <f>SUMSQ(EA80,EB79,EC78,ED77,EE76,EF75,EG74,EH73,EI88,EJ87,EK86,EL85,EM84,EN83,EO82,EP81)</f>
        <v>0</v>
      </c>
      <c r="ES90" s="32"/>
      <c r="ET90" s="131"/>
      <c r="EU90" s="131"/>
      <c r="EV90" s="131"/>
      <c r="EW90" s="131"/>
      <c r="EX90" s="131"/>
      <c r="EY90" s="131"/>
      <c r="EZ90" s="131"/>
      <c r="FA90" s="131"/>
      <c r="FB90" s="131"/>
      <c r="FC90" s="131"/>
      <c r="FD90" s="131"/>
      <c r="FE90" s="131"/>
      <c r="FF90" s="131"/>
      <c r="FG90" s="131"/>
      <c r="FH90" s="131"/>
      <c r="FI90" s="131"/>
      <c r="FJ90" s="32"/>
      <c r="FK90" s="115"/>
    </row>
    <row r="91" spans="1:167" ht="13.5" thickBot="1" x14ac:dyDescent="0.25">
      <c r="A91" s="32"/>
      <c r="B91" s="32"/>
      <c r="C91" s="32"/>
      <c r="D91" s="106" t="s">
        <v>29</v>
      </c>
      <c r="E91" s="107" t="s">
        <v>207</v>
      </c>
      <c r="F91" s="110">
        <f>B4+(77*B6)</f>
        <v>78</v>
      </c>
      <c r="G91" s="104"/>
      <c r="H91" s="43"/>
      <c r="I91" s="109"/>
      <c r="J91" s="58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137"/>
      <c r="AB91" s="137"/>
      <c r="AC91" s="32" t="s">
        <v>0</v>
      </c>
      <c r="AD91" s="135"/>
      <c r="AE91" s="135"/>
      <c r="AF91" s="135"/>
      <c r="AG91" s="135"/>
      <c r="AH91" s="135"/>
      <c r="AI91" s="135"/>
      <c r="AJ91" s="135"/>
      <c r="AK91" s="135"/>
      <c r="AL91" s="135"/>
      <c r="AM91" s="135"/>
      <c r="AN91" s="135"/>
      <c r="AO91" s="135"/>
      <c r="AP91" s="135"/>
      <c r="AQ91" s="135"/>
      <c r="AR91" s="135"/>
      <c r="AS91" s="135"/>
      <c r="AT91" s="32"/>
      <c r="AU91" s="115"/>
      <c r="AW91" s="109"/>
      <c r="AX91" s="58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  <c r="BN91" s="46"/>
      <c r="BO91" s="137"/>
      <c r="BP91" s="137"/>
      <c r="BQ91" s="32" t="s">
        <v>0</v>
      </c>
      <c r="BR91" s="135"/>
      <c r="BS91" s="135"/>
      <c r="BT91" s="135"/>
      <c r="BU91" s="135"/>
      <c r="BV91" s="135"/>
      <c r="BW91" s="135"/>
      <c r="BX91" s="135"/>
      <c r="BY91" s="135"/>
      <c r="BZ91" s="135"/>
      <c r="CA91" s="135"/>
      <c r="CB91" s="135"/>
      <c r="CC91" s="135"/>
      <c r="CD91" s="135"/>
      <c r="CE91" s="135"/>
      <c r="CF91" s="135"/>
      <c r="CG91" s="135"/>
      <c r="CH91" s="32"/>
      <c r="CI91" s="115"/>
      <c r="CJ91" s="144"/>
      <c r="CK91" s="109"/>
      <c r="CL91" s="58"/>
      <c r="CM91" s="46"/>
      <c r="CN91" s="46"/>
      <c r="CO91" s="46"/>
      <c r="CP91" s="46"/>
      <c r="CQ91" s="46"/>
      <c r="CR91" s="46"/>
      <c r="CS91" s="46"/>
      <c r="CT91" s="46"/>
      <c r="CU91" s="46"/>
      <c r="CV91" s="46"/>
      <c r="CW91" s="46"/>
      <c r="CX91" s="46"/>
      <c r="CY91" s="46"/>
      <c r="CZ91" s="46"/>
      <c r="DA91" s="46"/>
      <c r="DB91" s="46"/>
      <c r="DC91" s="137"/>
      <c r="DD91" s="137"/>
      <c r="DE91" s="32" t="s">
        <v>0</v>
      </c>
      <c r="DF91" s="135"/>
      <c r="DG91" s="135"/>
      <c r="DH91" s="135"/>
      <c r="DI91" s="135"/>
      <c r="DJ91" s="135"/>
      <c r="DK91" s="135"/>
      <c r="DL91" s="135"/>
      <c r="DM91" s="135"/>
      <c r="DN91" s="135"/>
      <c r="DO91" s="135"/>
      <c r="DP91" s="135"/>
      <c r="DQ91" s="135"/>
      <c r="DR91" s="135"/>
      <c r="DS91" s="135"/>
      <c r="DT91" s="135"/>
      <c r="DU91" s="135"/>
      <c r="DV91" s="32"/>
      <c r="DW91" s="115"/>
      <c r="DY91" s="109"/>
      <c r="DZ91" s="58"/>
      <c r="EA91" s="46"/>
      <c r="EB91" s="46"/>
      <c r="EC91" s="46"/>
      <c r="ED91" s="46"/>
      <c r="EE91" s="46"/>
      <c r="EF91" s="46"/>
      <c r="EG91" s="46"/>
      <c r="EH91" s="46"/>
      <c r="EI91" s="46"/>
      <c r="EJ91" s="46"/>
      <c r="EK91" s="46"/>
      <c r="EL91" s="46"/>
      <c r="EM91" s="46"/>
      <c r="EN91" s="46"/>
      <c r="EO91" s="46"/>
      <c r="EP91" s="46"/>
      <c r="EQ91" s="137"/>
      <c r="ER91" s="137"/>
      <c r="ES91" s="32" t="s">
        <v>0</v>
      </c>
      <c r="ET91" s="135"/>
      <c r="EU91" s="135"/>
      <c r="EV91" s="135"/>
      <c r="EW91" s="135"/>
      <c r="EX91" s="135"/>
      <c r="EY91" s="135"/>
      <c r="EZ91" s="135"/>
      <c r="FA91" s="135"/>
      <c r="FB91" s="135"/>
      <c r="FC91" s="135"/>
      <c r="FD91" s="135"/>
      <c r="FE91" s="135"/>
      <c r="FF91" s="135"/>
      <c r="FG91" s="135"/>
      <c r="FH91" s="135"/>
      <c r="FI91" s="135"/>
      <c r="FJ91" s="32"/>
      <c r="FK91" s="115"/>
    </row>
    <row r="92" spans="1:167" ht="14.25" thickTop="1" thickBot="1" x14ac:dyDescent="0.25">
      <c r="A92" s="32"/>
      <c r="B92" s="32"/>
      <c r="C92" s="32"/>
      <c r="D92" s="106" t="s">
        <v>34</v>
      </c>
      <c r="E92" s="107" t="s">
        <v>207</v>
      </c>
      <c r="F92" s="110">
        <f>B4+(78*B6)</f>
        <v>79</v>
      </c>
      <c r="G92" s="104"/>
      <c r="H92" s="43"/>
      <c r="I92" s="138"/>
      <c r="J92" s="142"/>
      <c r="K92" s="143"/>
      <c r="L92" s="143"/>
      <c r="M92" s="143"/>
      <c r="N92" s="143"/>
      <c r="O92" s="143"/>
      <c r="P92" s="143"/>
      <c r="Q92" s="143"/>
      <c r="R92" s="143"/>
      <c r="S92" s="143"/>
      <c r="T92" s="143"/>
      <c r="U92" s="143"/>
      <c r="V92" s="143"/>
      <c r="W92" s="143"/>
      <c r="X92" s="143"/>
      <c r="Y92" s="143"/>
      <c r="Z92" s="143"/>
      <c r="AA92" s="143"/>
      <c r="AB92" s="143"/>
      <c r="AC92" s="143"/>
      <c r="AD92" s="140"/>
      <c r="AE92" s="140"/>
      <c r="AF92" s="140"/>
      <c r="AG92" s="140"/>
      <c r="AH92" s="140"/>
      <c r="AI92" s="140"/>
      <c r="AJ92" s="140"/>
      <c r="AK92" s="140"/>
      <c r="AL92" s="140"/>
      <c r="AM92" s="140"/>
      <c r="AN92" s="140"/>
      <c r="AO92" s="140"/>
      <c r="AP92" s="140"/>
      <c r="AQ92" s="140"/>
      <c r="AR92" s="140"/>
      <c r="AS92" s="140"/>
      <c r="AT92" s="139"/>
      <c r="AU92" s="141" t="s">
        <v>0</v>
      </c>
      <c r="AW92" s="138"/>
      <c r="AX92" s="142"/>
      <c r="AY92" s="143"/>
      <c r="AZ92" s="143"/>
      <c r="BA92" s="143"/>
      <c r="BB92" s="143"/>
      <c r="BC92" s="143"/>
      <c r="BD92" s="143"/>
      <c r="BE92" s="143"/>
      <c r="BF92" s="143"/>
      <c r="BG92" s="143"/>
      <c r="BH92" s="143"/>
      <c r="BI92" s="143"/>
      <c r="BJ92" s="143"/>
      <c r="BK92" s="143"/>
      <c r="BL92" s="143"/>
      <c r="BM92" s="143"/>
      <c r="BN92" s="143"/>
      <c r="BO92" s="143"/>
      <c r="BP92" s="143"/>
      <c r="BQ92" s="143"/>
      <c r="BR92" s="140"/>
      <c r="BS92" s="140"/>
      <c r="BT92" s="140"/>
      <c r="BU92" s="140"/>
      <c r="BV92" s="140"/>
      <c r="BW92" s="140"/>
      <c r="BX92" s="140"/>
      <c r="BY92" s="140"/>
      <c r="BZ92" s="140"/>
      <c r="CA92" s="140"/>
      <c r="CB92" s="140"/>
      <c r="CC92" s="140"/>
      <c r="CD92" s="140"/>
      <c r="CE92" s="140"/>
      <c r="CF92" s="140"/>
      <c r="CG92" s="140"/>
      <c r="CH92" s="139"/>
      <c r="CI92" s="141" t="s">
        <v>0</v>
      </c>
      <c r="CJ92" s="144"/>
      <c r="CK92" s="138"/>
      <c r="CL92" s="143"/>
      <c r="CM92" s="154"/>
      <c r="CN92" s="154"/>
      <c r="CO92" s="154"/>
      <c r="CP92" s="154"/>
      <c r="CQ92" s="154"/>
      <c r="CR92" s="154"/>
      <c r="CS92" s="154"/>
      <c r="CT92" s="154"/>
      <c r="CU92" s="154"/>
      <c r="CV92" s="154"/>
      <c r="CW92" s="154"/>
      <c r="CX92" s="154"/>
      <c r="CY92" s="154"/>
      <c r="CZ92" s="154"/>
      <c r="DA92" s="154"/>
      <c r="DB92" s="154"/>
      <c r="DC92" s="154"/>
      <c r="DD92" s="154"/>
      <c r="DE92" s="154"/>
      <c r="DF92" s="155"/>
      <c r="DG92" s="155"/>
      <c r="DH92" s="155"/>
      <c r="DI92" s="155"/>
      <c r="DJ92" s="155"/>
      <c r="DK92" s="155"/>
      <c r="DL92" s="155"/>
      <c r="DM92" s="155"/>
      <c r="DN92" s="155"/>
      <c r="DO92" s="155"/>
      <c r="DP92" s="155"/>
      <c r="DQ92" s="155"/>
      <c r="DR92" s="155"/>
      <c r="DS92" s="155"/>
      <c r="DT92" s="155"/>
      <c r="DU92" s="155"/>
      <c r="DV92" s="154"/>
      <c r="DW92" s="141"/>
      <c r="DY92" s="138"/>
      <c r="DZ92" s="143"/>
      <c r="EA92" s="154"/>
      <c r="EB92" s="154"/>
      <c r="EC92" s="154"/>
      <c r="ED92" s="154"/>
      <c r="EE92" s="154"/>
      <c r="EF92" s="154"/>
      <c r="EG92" s="154"/>
      <c r="EH92" s="154"/>
      <c r="EI92" s="154"/>
      <c r="EJ92" s="154"/>
      <c r="EK92" s="154"/>
      <c r="EL92" s="154"/>
      <c r="EM92" s="154"/>
      <c r="EN92" s="154" t="s">
        <v>0</v>
      </c>
      <c r="EO92" s="154"/>
      <c r="EP92" s="154"/>
      <c r="EQ92" s="154"/>
      <c r="ER92" s="154"/>
      <c r="ES92" s="154"/>
      <c r="ET92" s="155"/>
      <c r="EU92" s="155"/>
      <c r="EV92" s="155"/>
      <c r="EW92" s="155"/>
      <c r="EX92" s="155"/>
      <c r="EY92" s="155"/>
      <c r="EZ92" s="155"/>
      <c r="FA92" s="155"/>
      <c r="FB92" s="155"/>
      <c r="FC92" s="155"/>
      <c r="FD92" s="155"/>
      <c r="FE92" s="155"/>
      <c r="FF92" s="155"/>
      <c r="FG92" s="155"/>
      <c r="FH92" s="155"/>
      <c r="FI92" s="155"/>
      <c r="FJ92" s="154"/>
      <c r="FK92" s="141"/>
    </row>
    <row r="93" spans="1:167" ht="14.25" thickTop="1" thickBot="1" x14ac:dyDescent="0.25">
      <c r="A93" s="32"/>
      <c r="B93" s="32"/>
      <c r="C93" s="32"/>
      <c r="D93" s="106" t="s">
        <v>247</v>
      </c>
      <c r="E93" s="107" t="s">
        <v>207</v>
      </c>
      <c r="F93" s="108">
        <f>B4+(79*B6)</f>
        <v>80</v>
      </c>
      <c r="G93" s="104"/>
      <c r="H93" s="43"/>
      <c r="AC93" s="25" t="s">
        <v>0</v>
      </c>
      <c r="AW93" s="144"/>
      <c r="AX93" s="144"/>
      <c r="AY93" s="144"/>
      <c r="AZ93" s="144"/>
      <c r="BA93" s="144"/>
      <c r="BB93" s="144"/>
      <c r="BC93" s="144"/>
      <c r="BD93" s="144"/>
      <c r="BE93" s="144"/>
      <c r="BF93" s="144"/>
      <c r="BG93" s="144"/>
      <c r="BH93" s="144"/>
      <c r="BI93" s="144"/>
      <c r="BJ93" s="144"/>
      <c r="BK93" s="144"/>
      <c r="BL93" s="144"/>
      <c r="BM93" s="144"/>
      <c r="BN93" s="144"/>
      <c r="BO93" s="144"/>
      <c r="BP93" s="144"/>
      <c r="BQ93" s="144"/>
      <c r="BR93" s="144"/>
      <c r="BS93" s="144"/>
      <c r="BT93" s="144"/>
      <c r="BU93" s="144"/>
      <c r="BV93" s="144"/>
      <c r="BW93" s="144"/>
      <c r="BX93" s="144"/>
      <c r="BY93" s="144"/>
      <c r="BZ93" s="144"/>
      <c r="CA93" s="144"/>
      <c r="CB93" s="144"/>
      <c r="CC93" s="144"/>
      <c r="CD93" s="144"/>
      <c r="CE93" s="144"/>
      <c r="CF93" s="144"/>
      <c r="CG93" s="144"/>
      <c r="CH93" s="144"/>
      <c r="CI93" s="144"/>
      <c r="CJ93" s="144"/>
      <c r="CK93" s="144"/>
      <c r="CL93" s="144"/>
      <c r="CM93" s="144"/>
      <c r="CN93" s="144"/>
      <c r="CO93" s="144"/>
      <c r="CP93" s="144"/>
      <c r="CQ93" s="144"/>
      <c r="CR93" s="144"/>
      <c r="CS93" s="144"/>
      <c r="CT93" s="144"/>
      <c r="CU93" s="144"/>
      <c r="CV93" s="144"/>
      <c r="CW93" s="144"/>
      <c r="CX93" s="144"/>
      <c r="CY93" s="144"/>
      <c r="CZ93" s="144"/>
      <c r="DA93" s="144"/>
      <c r="DB93" s="144"/>
      <c r="DC93" s="144"/>
      <c r="DD93" s="144"/>
      <c r="DE93" s="144"/>
      <c r="DF93" s="144"/>
      <c r="DG93" s="144"/>
      <c r="DH93" s="144"/>
      <c r="DI93" s="144"/>
      <c r="DJ93" s="144"/>
      <c r="DK93" s="144"/>
      <c r="DL93" s="144"/>
      <c r="DM93" s="144"/>
      <c r="DN93" s="144"/>
      <c r="DO93" s="144"/>
      <c r="DP93" s="144"/>
      <c r="DQ93" s="144"/>
      <c r="DR93" s="144"/>
      <c r="DS93" s="144"/>
      <c r="DT93" s="144"/>
      <c r="DU93" s="144"/>
      <c r="DV93" s="144"/>
      <c r="DW93" s="144"/>
    </row>
    <row r="94" spans="1:167" ht="14.25" thickTop="1" thickBot="1" x14ac:dyDescent="0.25">
      <c r="A94" s="32"/>
      <c r="B94" s="32"/>
      <c r="C94" s="32"/>
      <c r="D94" s="106" t="s">
        <v>270</v>
      </c>
      <c r="E94" s="107" t="s">
        <v>207</v>
      </c>
      <c r="F94" s="108">
        <f>B4+(80*B6)</f>
        <v>81</v>
      </c>
      <c r="G94" s="104"/>
      <c r="H94" s="43"/>
      <c r="I94" s="38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40"/>
      <c r="AE94" s="40"/>
      <c r="AF94" s="40"/>
      <c r="AG94" s="40"/>
      <c r="AH94" s="40"/>
      <c r="AI94" s="40"/>
      <c r="AJ94" s="40"/>
      <c r="AK94" s="40"/>
      <c r="AL94" s="40"/>
      <c r="AM94" s="40"/>
      <c r="AN94" s="40"/>
      <c r="AO94" s="40"/>
      <c r="AP94" s="40"/>
      <c r="AQ94" s="40"/>
      <c r="AR94" s="40"/>
      <c r="AS94" s="40"/>
      <c r="AT94" s="39"/>
      <c r="AU94" s="41"/>
      <c r="AW94" s="38" t="s">
        <v>0</v>
      </c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  <c r="BL94" s="39"/>
      <c r="BM94" s="39"/>
      <c r="BN94" s="39"/>
      <c r="BO94" s="39"/>
      <c r="BP94" s="39"/>
      <c r="BQ94" s="39"/>
      <c r="BR94" s="40"/>
      <c r="BS94" s="40"/>
      <c r="BT94" s="40"/>
      <c r="BU94" s="40"/>
      <c r="BV94" s="40"/>
      <c r="BW94" s="40"/>
      <c r="BX94" s="40"/>
      <c r="BY94" s="40"/>
      <c r="BZ94" s="40"/>
      <c r="CA94" s="40"/>
      <c r="CB94" s="40"/>
      <c r="CC94" s="40"/>
      <c r="CD94" s="40"/>
      <c r="CE94" s="40"/>
      <c r="CF94" s="40"/>
      <c r="CG94" s="40"/>
      <c r="CH94" s="39"/>
      <c r="CI94" s="41"/>
      <c r="CJ94" s="144"/>
      <c r="CK94" s="38" t="s">
        <v>0</v>
      </c>
      <c r="CL94" s="39"/>
      <c r="CM94" s="39"/>
      <c r="CN94" s="39"/>
      <c r="CO94" s="39"/>
      <c r="CP94" s="39"/>
      <c r="CQ94" s="39"/>
      <c r="CR94" s="39"/>
      <c r="CS94" s="39"/>
      <c r="CT94" s="39"/>
      <c r="CU94" s="39"/>
      <c r="CV94" s="39"/>
      <c r="CW94" s="39"/>
      <c r="CX94" s="39"/>
      <c r="CY94" s="39"/>
      <c r="CZ94" s="39"/>
      <c r="DA94" s="39"/>
      <c r="DB94" s="39"/>
      <c r="DC94" s="39"/>
      <c r="DD94" s="39"/>
      <c r="DE94" s="39"/>
      <c r="DF94" s="40"/>
      <c r="DG94" s="40"/>
      <c r="DH94" s="40"/>
      <c r="DI94" s="40"/>
      <c r="DJ94" s="40"/>
      <c r="DK94" s="40"/>
      <c r="DL94" s="40"/>
      <c r="DM94" s="40"/>
      <c r="DN94" s="40"/>
      <c r="DO94" s="40"/>
      <c r="DP94" s="40"/>
      <c r="DQ94" s="40"/>
      <c r="DR94" s="40"/>
      <c r="DS94" s="40"/>
      <c r="DT94" s="40"/>
      <c r="DU94" s="40"/>
      <c r="DV94" s="39"/>
      <c r="DW94" s="41"/>
      <c r="DY94" s="38" t="s">
        <v>0</v>
      </c>
      <c r="DZ94" s="39"/>
      <c r="EA94" s="39"/>
      <c r="EB94" s="39"/>
      <c r="EC94" s="39"/>
      <c r="ED94" s="39"/>
      <c r="EE94" s="39"/>
      <c r="EF94" s="39"/>
      <c r="EG94" s="39"/>
      <c r="EH94" s="39"/>
      <c r="EI94" s="39"/>
      <c r="EJ94" s="39"/>
      <c r="EK94" s="39"/>
      <c r="EL94" s="39"/>
      <c r="EM94" s="39"/>
      <c r="EN94" s="39"/>
      <c r="EO94" s="39"/>
      <c r="EP94" s="39"/>
      <c r="EQ94" s="39"/>
      <c r="ER94" s="39"/>
      <c r="ES94" s="39"/>
      <c r="ET94" s="40"/>
      <c r="EU94" s="40"/>
      <c r="EV94" s="40"/>
      <c r="EW94" s="40"/>
      <c r="EX94" s="40"/>
      <c r="EY94" s="40"/>
      <c r="EZ94" s="40"/>
      <c r="FA94" s="40"/>
      <c r="FB94" s="40"/>
      <c r="FC94" s="40"/>
      <c r="FD94" s="40"/>
      <c r="FE94" s="40"/>
      <c r="FF94" s="40"/>
      <c r="FG94" s="40"/>
      <c r="FH94" s="40"/>
      <c r="FI94" s="40"/>
      <c r="FJ94" s="39"/>
      <c r="FK94" s="41"/>
    </row>
    <row r="95" spans="1:167" ht="13.5" thickBot="1" x14ac:dyDescent="0.25">
      <c r="A95" s="32"/>
      <c r="B95" s="32"/>
      <c r="C95" s="32"/>
      <c r="D95" s="106" t="s">
        <v>138</v>
      </c>
      <c r="E95" s="107" t="s">
        <v>207</v>
      </c>
      <c r="F95" s="110">
        <f>B4+(81*B6)</f>
        <v>82</v>
      </c>
      <c r="G95" s="104"/>
      <c r="H95" s="43"/>
      <c r="I95" s="44"/>
      <c r="J95" s="45" t="s">
        <v>2</v>
      </c>
      <c r="K95" s="46" t="s">
        <v>0</v>
      </c>
      <c r="L95" s="46"/>
      <c r="M95" s="46"/>
      <c r="N95" s="46"/>
      <c r="O95" s="46"/>
      <c r="P95" s="46"/>
      <c r="Q95" s="46"/>
      <c r="R95" s="46"/>
      <c r="S95" s="47" t="s">
        <v>869</v>
      </c>
      <c r="T95" s="46"/>
      <c r="U95" s="46"/>
      <c r="V95" s="46"/>
      <c r="W95" s="46"/>
      <c r="X95" s="46"/>
      <c r="Y95" s="46"/>
      <c r="Z95" s="46"/>
      <c r="AA95" s="46"/>
      <c r="AB95" s="46"/>
      <c r="AC95" s="46" t="s">
        <v>0</v>
      </c>
      <c r="AD95" s="48"/>
      <c r="AE95" s="48"/>
      <c r="AF95" s="48"/>
      <c r="AG95" s="48"/>
      <c r="AH95" s="48"/>
      <c r="AI95" s="48"/>
      <c r="AJ95" s="48"/>
      <c r="AK95" s="48"/>
      <c r="AL95" s="49" t="s">
        <v>870</v>
      </c>
      <c r="AM95" s="48"/>
      <c r="AN95" s="48"/>
      <c r="AO95" s="48"/>
      <c r="AP95" s="48"/>
      <c r="AQ95" s="48"/>
      <c r="AR95" s="48"/>
      <c r="AS95" s="48"/>
      <c r="AT95" s="50"/>
      <c r="AU95" s="51"/>
      <c r="AW95" s="44"/>
      <c r="AX95" s="45" t="s">
        <v>2</v>
      </c>
      <c r="AY95" s="46"/>
      <c r="AZ95" s="46"/>
      <c r="BA95" s="46"/>
      <c r="BB95" s="46"/>
      <c r="BC95" s="46"/>
      <c r="BD95" s="46"/>
      <c r="BE95" s="46"/>
      <c r="BF95" s="46"/>
      <c r="BG95" s="177" t="s">
        <v>993</v>
      </c>
      <c r="BH95" s="46"/>
      <c r="BI95" s="46"/>
      <c r="BJ95" s="46"/>
      <c r="BK95" s="46"/>
      <c r="BL95" s="46"/>
      <c r="BM95" s="46"/>
      <c r="BN95" s="46"/>
      <c r="BO95" s="46"/>
      <c r="BP95" s="46"/>
      <c r="BQ95" s="46" t="s">
        <v>0</v>
      </c>
      <c r="BR95" s="48"/>
      <c r="BS95" s="48"/>
      <c r="BT95" s="48"/>
      <c r="BU95" s="48"/>
      <c r="BV95" s="48"/>
      <c r="BW95" s="48"/>
      <c r="BX95" s="48"/>
      <c r="BY95" s="48"/>
      <c r="BZ95" s="49" t="s">
        <v>870</v>
      </c>
      <c r="CA95" s="48"/>
      <c r="CB95" s="48"/>
      <c r="CC95" s="48"/>
      <c r="CD95" s="48"/>
      <c r="CE95" s="48"/>
      <c r="CF95" s="48"/>
      <c r="CG95" s="48"/>
      <c r="CH95" s="50"/>
      <c r="CI95" s="51"/>
      <c r="CJ95" s="144"/>
      <c r="CK95" s="109"/>
      <c r="CL95" s="45" t="s">
        <v>2</v>
      </c>
      <c r="CM95" s="46" t="s">
        <v>0</v>
      </c>
      <c r="CN95" s="46"/>
      <c r="CO95" s="46"/>
      <c r="CP95" s="46"/>
      <c r="CQ95" s="46"/>
      <c r="CR95" s="46"/>
      <c r="CS95" s="46"/>
      <c r="CT95" s="46"/>
      <c r="CU95" s="178" t="s">
        <v>1009</v>
      </c>
      <c r="CV95" s="46"/>
      <c r="CW95" s="46"/>
      <c r="CX95" s="46"/>
      <c r="CY95" s="46"/>
      <c r="CZ95" s="46"/>
      <c r="DA95" s="46"/>
      <c r="DB95" s="46"/>
      <c r="DC95" s="46"/>
      <c r="DD95" s="46"/>
      <c r="DE95" s="46"/>
      <c r="DF95" s="48"/>
      <c r="DG95" s="48"/>
      <c r="DH95" s="48"/>
      <c r="DI95" s="48"/>
      <c r="DJ95" s="48"/>
      <c r="DK95" s="48"/>
      <c r="DL95" s="48"/>
      <c r="DM95" s="48"/>
      <c r="DN95" s="49" t="s">
        <v>870</v>
      </c>
      <c r="DO95" s="48"/>
      <c r="DP95" s="48"/>
      <c r="DQ95" s="48"/>
      <c r="DR95" s="48"/>
      <c r="DS95" s="48"/>
      <c r="DT95" s="48"/>
      <c r="DU95" s="48"/>
      <c r="DV95" s="50"/>
      <c r="DW95" s="51"/>
      <c r="DY95" s="109"/>
      <c r="DZ95" s="45" t="s">
        <v>2</v>
      </c>
      <c r="EA95" s="46" t="s">
        <v>0</v>
      </c>
      <c r="EB95" s="46"/>
      <c r="EC95" s="46"/>
      <c r="ED95" s="46"/>
      <c r="EE95" s="46"/>
      <c r="EF95" s="46"/>
      <c r="EG95" s="46"/>
      <c r="EH95" s="46"/>
      <c r="EI95" s="178" t="s">
        <v>1025</v>
      </c>
      <c r="EJ95" s="46"/>
      <c r="EK95" s="46"/>
      <c r="EL95" s="46"/>
      <c r="EM95" s="46"/>
      <c r="EN95" s="46"/>
      <c r="EO95" s="46"/>
      <c r="EP95" s="46"/>
      <c r="EQ95" s="46"/>
      <c r="ER95" s="46"/>
      <c r="ES95" s="46"/>
      <c r="ET95" s="48"/>
      <c r="EU95" s="48"/>
      <c r="EV95" s="48"/>
      <c r="EW95" s="48"/>
      <c r="EX95" s="48"/>
      <c r="EY95" s="48"/>
      <c r="EZ95" s="48"/>
      <c r="FA95" s="48"/>
      <c r="FB95" s="49" t="s">
        <v>870</v>
      </c>
      <c r="FC95" s="48"/>
      <c r="FD95" s="48"/>
      <c r="FE95" s="48"/>
      <c r="FF95" s="48"/>
      <c r="FG95" s="48"/>
      <c r="FH95" s="48"/>
      <c r="FI95" s="48"/>
      <c r="FJ95" s="50"/>
      <c r="FK95" s="51"/>
    </row>
    <row r="96" spans="1:167" x14ac:dyDescent="0.2">
      <c r="A96" s="32"/>
      <c r="B96" s="32"/>
      <c r="C96" s="32"/>
      <c r="D96" s="106" t="s">
        <v>85</v>
      </c>
      <c r="E96" s="107" t="s">
        <v>207</v>
      </c>
      <c r="F96" s="110">
        <f>B4+(82*B6)</f>
        <v>83</v>
      </c>
      <c r="G96" s="104"/>
      <c r="H96" s="43"/>
      <c r="I96" s="57"/>
      <c r="J96" s="58"/>
      <c r="K96" s="1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2"/>
      <c r="AA96" s="59">
        <f>K96^3+L96^3+M96^3+N96^3+O96^3+P96^3+Q96^3+R96^3+K97^3+L97^3+M97^3+N97^3+O97^3+P97^3+Q97^3+R97^3</f>
        <v>0</v>
      </c>
      <c r="AB96" s="60">
        <f>K96^3+L96^3+M96^3+N96^3+O96^3+P96^3+Q96^3+R96^3+S96^3+T96^3+U96^3+V96^3+W96^3+X96^3+Y96^3+Z96^3</f>
        <v>0</v>
      </c>
      <c r="AC96" s="61"/>
      <c r="AD96" s="68"/>
      <c r="AE96" s="69"/>
      <c r="AF96" s="69"/>
      <c r="AG96" s="69"/>
      <c r="AH96" s="70"/>
      <c r="AI96" s="70"/>
      <c r="AJ96" s="70"/>
      <c r="AK96" s="70"/>
      <c r="AL96" s="69"/>
      <c r="AM96" s="69"/>
      <c r="AN96" s="69"/>
      <c r="AO96" s="69"/>
      <c r="AP96" s="70"/>
      <c r="AQ96" s="70"/>
      <c r="AR96" s="70"/>
      <c r="AS96" s="71"/>
      <c r="AT96" s="66"/>
      <c r="AU96" s="51"/>
      <c r="AW96" s="57"/>
      <c r="AX96" s="58"/>
      <c r="AY96" s="1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2"/>
      <c r="BO96" s="59">
        <f>AY96^3+AZ96^3+BA96^3+BB96^3+BC96^3+BD96^3+BE96^3+BF96^3+AY97^3+AZ97^3+BA97^3+BB97^3+BC97^3+BD97^3+BE97^3+BF97^3</f>
        <v>0</v>
      </c>
      <c r="BP96" s="60">
        <f>AY96^3+AZ96^3+BA96^3+BB96^3+BC96^3+BD96^3+BE96^3+BF96^3+BG96^3+BH96^3+BI96^3+BJ96^3+BK96^3+BL96^3+BM96^3+BN96^3</f>
        <v>0</v>
      </c>
      <c r="BQ96" s="61"/>
      <c r="BR96" s="68"/>
      <c r="BS96" s="69"/>
      <c r="BT96" s="69"/>
      <c r="BU96" s="69"/>
      <c r="BV96" s="69"/>
      <c r="BW96" s="69"/>
      <c r="BX96" s="69"/>
      <c r="BY96" s="69"/>
      <c r="BZ96" s="70"/>
      <c r="CA96" s="70"/>
      <c r="CB96" s="70"/>
      <c r="CC96" s="70"/>
      <c r="CD96" s="70"/>
      <c r="CE96" s="70"/>
      <c r="CF96" s="70"/>
      <c r="CG96" s="71"/>
      <c r="CH96" s="66"/>
      <c r="CI96" s="51"/>
      <c r="CJ96" s="144"/>
      <c r="CK96" s="109"/>
      <c r="CL96" s="58"/>
      <c r="CM96" s="13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14"/>
      <c r="DC96" s="59">
        <f>CM96^3+CN96^3+CO96^3+CP96^3+CQ96^3+CR96^3+CS96^3+CT96^3+CM97^3+CN97^3+CO97^3+CP97^3+CQ97^3+CR97^3+CS97^3+CT97^3</f>
        <v>0</v>
      </c>
      <c r="DD96" s="60">
        <f>CM96^3+CN96^3+CO96^3+CP96^3+CQ96^3+CR96^3+CS96^3+CT96^3+CU96^3+CV96^3+CW96^3+CX96^3+CY96^3+CZ96^3+DA96^3+DB96^3</f>
        <v>0</v>
      </c>
      <c r="DE96" s="61"/>
      <c r="DF96" s="68"/>
      <c r="DG96" s="69"/>
      <c r="DH96" s="69"/>
      <c r="DI96" s="69"/>
      <c r="DJ96" s="69"/>
      <c r="DK96" s="69"/>
      <c r="DL96" s="69"/>
      <c r="DM96" s="69"/>
      <c r="DN96" s="69"/>
      <c r="DO96" s="69"/>
      <c r="DP96" s="69"/>
      <c r="DQ96" s="69"/>
      <c r="DR96" s="69"/>
      <c r="DS96" s="69"/>
      <c r="DT96" s="69"/>
      <c r="DU96" s="73"/>
      <c r="DV96" s="66"/>
      <c r="DW96" s="51"/>
      <c r="DY96" s="109"/>
      <c r="DZ96" s="58"/>
      <c r="EA96" s="13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14"/>
      <c r="EQ96" s="59">
        <f>EA96^3+EB96^3+EC96^3+ED96^3+EE96^3+EF96^3+EG96^3+EH96^3+EA97^3+EB97^3+EC97^3+ED97^3+EE97^3+EF97^3+EG97^3+EH97^3</f>
        <v>0</v>
      </c>
      <c r="ER96" s="60">
        <f t="shared" ref="ER96:ER111" si="32">EA96^3+EB96^3+EC96^3+ED96^3+EE96^3+EF96^3+EG96^3+EH96^3+EI96^3+EJ96^3+EK96^3+EL96^3+EM96^3+EN96^3+EO96^3+EP96^3</f>
        <v>0</v>
      </c>
      <c r="ES96" s="61"/>
      <c r="ET96" s="179"/>
      <c r="EU96" s="173"/>
      <c r="EV96" s="173"/>
      <c r="EW96" s="173"/>
      <c r="EX96" s="173"/>
      <c r="EY96" s="173"/>
      <c r="EZ96" s="173"/>
      <c r="FA96" s="173"/>
      <c r="FB96" s="173"/>
      <c r="FC96" s="173"/>
      <c r="FD96" s="173"/>
      <c r="FE96" s="173"/>
      <c r="FF96" s="173"/>
      <c r="FG96" s="173"/>
      <c r="FH96" s="173"/>
      <c r="FI96" s="180"/>
      <c r="FJ96" s="66"/>
      <c r="FK96" s="51"/>
    </row>
    <row r="97" spans="1:167" x14ac:dyDescent="0.2">
      <c r="A97" s="32"/>
      <c r="B97" s="32"/>
      <c r="C97" s="32"/>
      <c r="D97" s="106" t="s">
        <v>225</v>
      </c>
      <c r="E97" s="107" t="s">
        <v>207</v>
      </c>
      <c r="F97" s="108">
        <f>B4+(83*B6)</f>
        <v>84</v>
      </c>
      <c r="G97" s="104"/>
      <c r="H97" s="43"/>
      <c r="I97" s="74"/>
      <c r="J97" s="58"/>
      <c r="K97" s="3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5"/>
      <c r="AA97" s="75">
        <f>S96^3+T96^3+U96^3+V96^3+W96^3+X96^3+Y96^3+Z96^3+S97^3+T97^3+U97^3+V97^3+W97^3+X97^3+Y97^3+Z97^3</f>
        <v>0</v>
      </c>
      <c r="AB97" s="76">
        <f t="shared" ref="AB97:AB111" si="33">K97^3+L97^3+M97^3+N97^3+O97^3+P97^3+Q97^3+R97^3+S97^3+T97^3+U97^3+V97^3+W97^3+X97^3+Y97^3+Z97^3</f>
        <v>0</v>
      </c>
      <c r="AC97" s="61"/>
      <c r="AD97" s="81"/>
      <c r="AE97" s="82"/>
      <c r="AF97" s="82"/>
      <c r="AG97" s="82"/>
      <c r="AH97" s="83"/>
      <c r="AI97" s="83"/>
      <c r="AJ97" s="83"/>
      <c r="AK97" s="83"/>
      <c r="AL97" s="82"/>
      <c r="AM97" s="82"/>
      <c r="AN97" s="82"/>
      <c r="AO97" s="82"/>
      <c r="AP97" s="83"/>
      <c r="AQ97" s="83"/>
      <c r="AR97" s="83"/>
      <c r="AS97" s="84"/>
      <c r="AT97" s="66"/>
      <c r="AU97" s="51"/>
      <c r="AW97" s="74"/>
      <c r="AX97" s="58"/>
      <c r="AY97" s="3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5"/>
      <c r="BO97" s="75">
        <f>BG96^3+BH96^3+BI96^3+BJ96^3+BK96^3+BL96^3+BM96^3+BN96^3+BG97^3+BH97^3+BI97^3+BJ97^3+BK97^3+BL97^3+BM97^3+BN97^3</f>
        <v>0</v>
      </c>
      <c r="BP97" s="76">
        <f t="shared" ref="BP97:BP111" si="34">AY97^3+AZ97^3+BA97^3+BB97^3+BC97^3+BD97^3+BE97^3+BF97^3+BG97^3+BH97^3+BI97^3+BJ97^3+BK97^3+BL97^3+BM97^3+BN97^3</f>
        <v>0</v>
      </c>
      <c r="BQ97" s="61"/>
      <c r="BR97" s="81"/>
      <c r="BS97" s="82"/>
      <c r="BT97" s="82"/>
      <c r="BU97" s="82"/>
      <c r="BV97" s="82"/>
      <c r="BW97" s="82"/>
      <c r="BX97" s="82"/>
      <c r="BY97" s="82"/>
      <c r="BZ97" s="83"/>
      <c r="CA97" s="83"/>
      <c r="CB97" s="83"/>
      <c r="CC97" s="83"/>
      <c r="CD97" s="83"/>
      <c r="CE97" s="83"/>
      <c r="CF97" s="83"/>
      <c r="CG97" s="84"/>
      <c r="CH97" s="66"/>
      <c r="CI97" s="51"/>
      <c r="CJ97" s="144"/>
      <c r="CK97" s="109"/>
      <c r="CL97" s="58"/>
      <c r="CM97" s="6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5"/>
      <c r="DC97" s="75">
        <f>CU96^3+CV96^3+CW96^3+CX96^3+CY96^3+CZ96^3+DA96^3+DB96^3+CU97^3+CV97^3+CW97^3+CX97^3+CY97^3+CZ97^3+DA97^3+DB97^3</f>
        <v>0</v>
      </c>
      <c r="DD97" s="76">
        <f t="shared" ref="DD97:DD111" si="35">CM97^3+CN97^3+CO97^3+CP97^3+CQ97^3+CR97^3+CS97^3+CT97^3+CU97^3+CV97^3+CW97^3+CX97^3+CY97^3+CZ97^3+DA97^3+DB97^3</f>
        <v>0</v>
      </c>
      <c r="DE97" s="61"/>
      <c r="DF97" s="89"/>
      <c r="DG97" s="83"/>
      <c r="DH97" s="83"/>
      <c r="DI97" s="83"/>
      <c r="DJ97" s="83"/>
      <c r="DK97" s="83"/>
      <c r="DL97" s="83"/>
      <c r="DM97" s="83"/>
      <c r="DN97" s="83"/>
      <c r="DO97" s="83"/>
      <c r="DP97" s="83"/>
      <c r="DQ97" s="83"/>
      <c r="DR97" s="83"/>
      <c r="DS97" s="83"/>
      <c r="DT97" s="83"/>
      <c r="DU97" s="84"/>
      <c r="DV97" s="66"/>
      <c r="DW97" s="51"/>
      <c r="DY97" s="109"/>
      <c r="DZ97" s="58"/>
      <c r="EA97" s="6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5"/>
      <c r="EQ97" s="75">
        <f>EI96^3+EJ96^3+EK96^3+EL96^3+EM96^3+EN96^3+EO96^3+EP96^3+EI97^3+EJ97^3+EK97^3+EL97^3+EM97^3+EN97^3+EO97^3+EP97^3</f>
        <v>0</v>
      </c>
      <c r="ER97" s="76">
        <f t="shared" si="32"/>
        <v>0</v>
      </c>
      <c r="ES97" s="61"/>
      <c r="ET97" s="174"/>
      <c r="EU97" s="131"/>
      <c r="EV97" s="131"/>
      <c r="EW97" s="131"/>
      <c r="EX97" s="131"/>
      <c r="EY97" s="131"/>
      <c r="EZ97" s="131"/>
      <c r="FA97" s="131"/>
      <c r="FB97" s="131"/>
      <c r="FC97" s="131"/>
      <c r="FD97" s="131"/>
      <c r="FE97" s="131"/>
      <c r="FF97" s="131"/>
      <c r="FG97" s="131"/>
      <c r="FH97" s="131"/>
      <c r="FI97" s="175"/>
      <c r="FJ97" s="66"/>
      <c r="FK97" s="51"/>
    </row>
    <row r="98" spans="1:167" x14ac:dyDescent="0.2">
      <c r="A98" s="32"/>
      <c r="B98" s="32"/>
      <c r="C98" s="32"/>
      <c r="D98" s="106" t="s">
        <v>215</v>
      </c>
      <c r="E98" s="107" t="s">
        <v>207</v>
      </c>
      <c r="F98" s="108">
        <f>B4+(84*B6)</f>
        <v>85</v>
      </c>
      <c r="G98" s="104"/>
      <c r="H98" s="43"/>
      <c r="I98" s="57"/>
      <c r="J98" s="58"/>
      <c r="K98" s="3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5"/>
      <c r="AA98" s="75">
        <f>K98^3+L98^3+M98^3+N98^3+O98^3+P98^3+Q98^3+R98^3+K99^3+L99^3+M99^3+N99^3+O99^3+P99^3+Q99^3+R99^3</f>
        <v>0</v>
      </c>
      <c r="AB98" s="76">
        <f t="shared" si="33"/>
        <v>0</v>
      </c>
      <c r="AC98" s="88"/>
      <c r="AD98" s="81"/>
      <c r="AE98" s="82"/>
      <c r="AF98" s="82"/>
      <c r="AG98" s="82"/>
      <c r="AH98" s="83"/>
      <c r="AI98" s="83"/>
      <c r="AJ98" s="83"/>
      <c r="AK98" s="83"/>
      <c r="AL98" s="82"/>
      <c r="AM98" s="82"/>
      <c r="AN98" s="82"/>
      <c r="AO98" s="82"/>
      <c r="AP98" s="83"/>
      <c r="AQ98" s="83"/>
      <c r="AR98" s="83"/>
      <c r="AS98" s="84"/>
      <c r="AT98" s="66"/>
      <c r="AU98" s="51"/>
      <c r="AW98" s="57"/>
      <c r="AX98" s="58"/>
      <c r="AY98" s="3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5"/>
      <c r="BO98" s="75">
        <f>AY98^3+AZ98^3+BA98^3+BB98^3+BC98^3+BD98^3+BE98^3+BF98^3+AY99^3+AZ99^3+BA99^3+BB99^3+BC99^3+BD99^3+BE99^3+BF99^3</f>
        <v>0</v>
      </c>
      <c r="BP98" s="76">
        <f t="shared" si="34"/>
        <v>0</v>
      </c>
      <c r="BQ98" s="88"/>
      <c r="BR98" s="89"/>
      <c r="BS98" s="83"/>
      <c r="BT98" s="83"/>
      <c r="BU98" s="83"/>
      <c r="BV98" s="83"/>
      <c r="BW98" s="83"/>
      <c r="BX98" s="83"/>
      <c r="BY98" s="83"/>
      <c r="BZ98" s="82"/>
      <c r="CA98" s="82"/>
      <c r="CB98" s="82"/>
      <c r="CC98" s="82"/>
      <c r="CD98" s="82"/>
      <c r="CE98" s="82"/>
      <c r="CF98" s="82"/>
      <c r="CG98" s="86"/>
      <c r="CH98" s="66"/>
      <c r="CI98" s="51"/>
      <c r="CJ98" s="144"/>
      <c r="CK98" s="109"/>
      <c r="CL98" s="58"/>
      <c r="CM98" s="6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5"/>
      <c r="DC98" s="75">
        <f>CM98^3+CN98^3+CO98^3+CP98^3+CQ98^3+CR98^3+CS98^3+CT98^3+CM99^3+CN99^3+CO99^3+CP99^3+CQ99^3+CR99^3+CS99^3+CT99^3</f>
        <v>0</v>
      </c>
      <c r="DD98" s="76">
        <f t="shared" si="35"/>
        <v>0</v>
      </c>
      <c r="DE98" s="88"/>
      <c r="DF98" s="81"/>
      <c r="DG98" s="82"/>
      <c r="DH98" s="82"/>
      <c r="DI98" s="82"/>
      <c r="DJ98" s="82"/>
      <c r="DK98" s="82"/>
      <c r="DL98" s="82"/>
      <c r="DM98" s="82"/>
      <c r="DN98" s="82"/>
      <c r="DO98" s="82"/>
      <c r="DP98" s="82"/>
      <c r="DQ98" s="82"/>
      <c r="DR98" s="82"/>
      <c r="DS98" s="82"/>
      <c r="DT98" s="82"/>
      <c r="DU98" s="86"/>
      <c r="DV98" s="66"/>
      <c r="DW98" s="51"/>
      <c r="DY98" s="109"/>
      <c r="DZ98" s="58"/>
      <c r="EA98" s="6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5"/>
      <c r="EQ98" s="75">
        <f>EA98^3+EB98^3+EC98^3+ED98^3+EE98^3+EF98^3+EG98^3+EH98^3+EA99^3+EB99^3+EC99^3+ED99^3+EE99^3+EF99^3+EG99^3+EH99^3</f>
        <v>0</v>
      </c>
      <c r="ER98" s="76">
        <f t="shared" si="32"/>
        <v>0</v>
      </c>
      <c r="ES98" s="88"/>
      <c r="ET98" s="174"/>
      <c r="EU98" s="131"/>
      <c r="EV98" s="131"/>
      <c r="EW98" s="131"/>
      <c r="EX98" s="131"/>
      <c r="EY98" s="131"/>
      <c r="EZ98" s="131"/>
      <c r="FA98" s="131"/>
      <c r="FB98" s="131"/>
      <c r="FC98" s="131"/>
      <c r="FD98" s="131"/>
      <c r="FE98" s="131"/>
      <c r="FF98" s="131"/>
      <c r="FG98" s="131"/>
      <c r="FH98" s="131"/>
      <c r="FI98" s="175"/>
      <c r="FJ98" s="66"/>
      <c r="FK98" s="51"/>
    </row>
    <row r="99" spans="1:167" x14ac:dyDescent="0.2">
      <c r="A99" s="32"/>
      <c r="B99" s="32"/>
      <c r="C99" s="32"/>
      <c r="D99" s="106" t="s">
        <v>10</v>
      </c>
      <c r="E99" s="107" t="s">
        <v>207</v>
      </c>
      <c r="F99" s="108">
        <f>B4+(85*B6)</f>
        <v>86</v>
      </c>
      <c r="G99" s="104"/>
      <c r="H99" s="43"/>
      <c r="I99" s="90"/>
      <c r="J99" s="58"/>
      <c r="K99" s="3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5"/>
      <c r="AA99" s="75">
        <f>S98^3+T98^3+U98^3+V98^3+W98^3+X98^3+Y98^3+Z98^3+S99^3+T99^3+U99^3+V99^3+W99^3+X99^3+Y99^3+Z99^3</f>
        <v>0</v>
      </c>
      <c r="AB99" s="76">
        <f t="shared" si="33"/>
        <v>0</v>
      </c>
      <c r="AC99" s="61"/>
      <c r="AD99" s="81"/>
      <c r="AE99" s="82"/>
      <c r="AF99" s="82"/>
      <c r="AG99" s="82"/>
      <c r="AH99" s="83"/>
      <c r="AI99" s="83"/>
      <c r="AJ99" s="83"/>
      <c r="AK99" s="83"/>
      <c r="AL99" s="82"/>
      <c r="AM99" s="82"/>
      <c r="AN99" s="82"/>
      <c r="AO99" s="82"/>
      <c r="AP99" s="83"/>
      <c r="AQ99" s="83"/>
      <c r="AR99" s="83"/>
      <c r="AS99" s="84"/>
      <c r="AT99" s="66"/>
      <c r="AU99" s="51"/>
      <c r="AW99" s="90"/>
      <c r="AX99" s="58"/>
      <c r="AY99" s="3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5"/>
      <c r="BO99" s="75">
        <f>BG98^3+BH98^3+BI98^3+BJ98^3+BK98^3+BL98^3+BM98^3+BN98^3+BG99^3+BH99^3+BI99^3+BJ99^3+BK99^3+BL99^3+BM99^3+BN99^3</f>
        <v>0</v>
      </c>
      <c r="BP99" s="76">
        <f t="shared" si="34"/>
        <v>0</v>
      </c>
      <c r="BQ99" s="61"/>
      <c r="BR99" s="89"/>
      <c r="BS99" s="83"/>
      <c r="BT99" s="83"/>
      <c r="BU99" s="83"/>
      <c r="BV99" s="83"/>
      <c r="BW99" s="83"/>
      <c r="BX99" s="83"/>
      <c r="BY99" s="83"/>
      <c r="BZ99" s="82"/>
      <c r="CA99" s="82"/>
      <c r="CB99" s="82"/>
      <c r="CC99" s="82"/>
      <c r="CD99" s="82"/>
      <c r="CE99" s="82"/>
      <c r="CF99" s="82"/>
      <c r="CG99" s="86"/>
      <c r="CH99" s="66"/>
      <c r="CI99" s="51"/>
      <c r="CJ99" s="144"/>
      <c r="CK99" s="109"/>
      <c r="CL99" s="58"/>
      <c r="CM99" s="6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5"/>
      <c r="DC99" s="75">
        <f>CU98^3+CV98^3+CW98^3+CX98^3+CY98^3+CZ98^3+DA98^3+DB98^3+CU99^3+CV99^3+CW99^3+CX99^3+CY99^3+CZ99^3+DA99^3+DB99^3</f>
        <v>0</v>
      </c>
      <c r="DD99" s="76">
        <f t="shared" si="35"/>
        <v>0</v>
      </c>
      <c r="DE99" s="61"/>
      <c r="DF99" s="89"/>
      <c r="DG99" s="83"/>
      <c r="DH99" s="83"/>
      <c r="DI99" s="83"/>
      <c r="DJ99" s="83"/>
      <c r="DK99" s="83"/>
      <c r="DL99" s="83"/>
      <c r="DM99" s="83"/>
      <c r="DN99" s="83"/>
      <c r="DO99" s="83"/>
      <c r="DP99" s="83"/>
      <c r="DQ99" s="83"/>
      <c r="DR99" s="83"/>
      <c r="DS99" s="83"/>
      <c r="DT99" s="83"/>
      <c r="DU99" s="84"/>
      <c r="DV99" s="66"/>
      <c r="DW99" s="51"/>
      <c r="DY99" s="109"/>
      <c r="DZ99" s="58"/>
      <c r="EA99" s="6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5"/>
      <c r="EQ99" s="75">
        <f>EI98^3+EJ98^3+EK98^3+EL98^3+EM98^3+EN98^3+EO98^3+EP98^3+EI99^3+EJ99^3+EK99^3+EL99^3+EM99^3+EN99^3+EO99^3+EP99^3</f>
        <v>0</v>
      </c>
      <c r="ER99" s="76">
        <f t="shared" si="32"/>
        <v>0</v>
      </c>
      <c r="ES99" s="61"/>
      <c r="ET99" s="174"/>
      <c r="EU99" s="131"/>
      <c r="EV99" s="131"/>
      <c r="EW99" s="131"/>
      <c r="EX99" s="131"/>
      <c r="EY99" s="131"/>
      <c r="EZ99" s="131"/>
      <c r="FA99" s="131"/>
      <c r="FB99" s="131"/>
      <c r="FC99" s="131"/>
      <c r="FD99" s="131"/>
      <c r="FE99" s="131"/>
      <c r="FF99" s="131"/>
      <c r="FG99" s="131"/>
      <c r="FH99" s="131"/>
      <c r="FI99" s="175"/>
      <c r="FJ99" s="66"/>
      <c r="FK99" s="51"/>
    </row>
    <row r="100" spans="1:167" x14ac:dyDescent="0.2">
      <c r="A100" s="32"/>
      <c r="B100" s="32"/>
      <c r="C100" s="32"/>
      <c r="D100" s="106" t="s">
        <v>33</v>
      </c>
      <c r="E100" s="107" t="s">
        <v>207</v>
      </c>
      <c r="F100" s="108">
        <f>B4+(86*B6)</f>
        <v>87</v>
      </c>
      <c r="G100" s="104"/>
      <c r="H100" s="43"/>
      <c r="I100" s="57"/>
      <c r="J100" s="58"/>
      <c r="K100" s="3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5"/>
      <c r="AA100" s="75">
        <f>K100^3+L100^3+M100^3+N100^3+O100^3+P100^3+Q100^3+R100^3+K101^3+L101^3+M101^3+N101^3+O101^3+P101^3+Q101^3+R101^3</f>
        <v>0</v>
      </c>
      <c r="AB100" s="76">
        <f t="shared" si="33"/>
        <v>0</v>
      </c>
      <c r="AC100" s="61"/>
      <c r="AD100" s="89"/>
      <c r="AE100" s="83"/>
      <c r="AF100" s="83"/>
      <c r="AG100" s="83"/>
      <c r="AH100" s="82"/>
      <c r="AI100" s="82"/>
      <c r="AJ100" s="82"/>
      <c r="AK100" s="82"/>
      <c r="AL100" s="83"/>
      <c r="AM100" s="83"/>
      <c r="AN100" s="83"/>
      <c r="AO100" s="83"/>
      <c r="AP100" s="82"/>
      <c r="AQ100" s="82"/>
      <c r="AR100" s="82"/>
      <c r="AS100" s="86"/>
      <c r="AT100" s="66"/>
      <c r="AU100" s="51"/>
      <c r="AW100" s="57"/>
      <c r="AX100" s="58"/>
      <c r="AY100" s="3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5"/>
      <c r="BO100" s="75">
        <f>AY100^3+AZ100^3+BA100^3+BB100^3+BC100^3+BD100^3+BE100^3+BF100^3+AY101^3+AZ101^3+BA101^3+BB101^3+BC101^3+BD101^3+BE101^3+BF101^3</f>
        <v>0</v>
      </c>
      <c r="BP100" s="76">
        <f t="shared" si="34"/>
        <v>0</v>
      </c>
      <c r="BQ100" s="61"/>
      <c r="BR100" s="81"/>
      <c r="BS100" s="82"/>
      <c r="BT100" s="82"/>
      <c r="BU100" s="82"/>
      <c r="BV100" s="82"/>
      <c r="BW100" s="82"/>
      <c r="BX100" s="82"/>
      <c r="BY100" s="82"/>
      <c r="BZ100" s="83"/>
      <c r="CA100" s="83"/>
      <c r="CB100" s="83"/>
      <c r="CC100" s="83"/>
      <c r="CD100" s="83"/>
      <c r="CE100" s="83"/>
      <c r="CF100" s="83"/>
      <c r="CG100" s="84"/>
      <c r="CH100" s="66"/>
      <c r="CI100" s="51"/>
      <c r="CJ100" s="144"/>
      <c r="CK100" s="109"/>
      <c r="CL100" s="58"/>
      <c r="CM100" s="6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5"/>
      <c r="DC100" s="75">
        <f>CM100^3+CN100^3+CO100^3+CP100^3+CQ100^3+CR100^3+CS100^3+CT100^3+CM101^3+CN101^3+CO101^3+CP101^3+CQ101^3+CR101^3+CS101^3+CT101^3</f>
        <v>0</v>
      </c>
      <c r="DD100" s="76">
        <f t="shared" si="35"/>
        <v>0</v>
      </c>
      <c r="DE100" s="61"/>
      <c r="DF100" s="81"/>
      <c r="DG100" s="82"/>
      <c r="DH100" s="82"/>
      <c r="DI100" s="82"/>
      <c r="DJ100" s="82"/>
      <c r="DK100" s="82"/>
      <c r="DL100" s="82"/>
      <c r="DM100" s="82"/>
      <c r="DN100" s="82"/>
      <c r="DO100" s="82"/>
      <c r="DP100" s="82"/>
      <c r="DQ100" s="82"/>
      <c r="DR100" s="82"/>
      <c r="DS100" s="82"/>
      <c r="DT100" s="82"/>
      <c r="DU100" s="86"/>
      <c r="DV100" s="66"/>
      <c r="DW100" s="51"/>
      <c r="DY100" s="109"/>
      <c r="DZ100" s="58"/>
      <c r="EA100" s="6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5"/>
      <c r="EQ100" s="75">
        <f>EA100^3+EB100^3+EC100^3+ED100^3+EE100^3+EF100^3+EG100^3+EH100^3+EA101^3+EB101^3+EC101^3+ED101^3+EE101^3+EF101^3+EG101^3+EH101^3</f>
        <v>0</v>
      </c>
      <c r="ER100" s="76">
        <f t="shared" si="32"/>
        <v>0</v>
      </c>
      <c r="ES100" s="61"/>
      <c r="ET100" s="174"/>
      <c r="EU100" s="131"/>
      <c r="EV100" s="131"/>
      <c r="EW100" s="131"/>
      <c r="EX100" s="131"/>
      <c r="EY100" s="131"/>
      <c r="EZ100" s="131"/>
      <c r="FA100" s="131"/>
      <c r="FB100" s="131"/>
      <c r="FC100" s="131"/>
      <c r="FD100" s="131"/>
      <c r="FE100" s="131"/>
      <c r="FF100" s="131"/>
      <c r="FG100" s="131"/>
      <c r="FH100" s="131"/>
      <c r="FI100" s="175"/>
      <c r="FJ100" s="66"/>
      <c r="FK100" s="51"/>
    </row>
    <row r="101" spans="1:167" x14ac:dyDescent="0.2">
      <c r="A101" s="32"/>
      <c r="B101" s="32"/>
      <c r="C101" s="32"/>
      <c r="D101" s="106" t="s">
        <v>175</v>
      </c>
      <c r="E101" s="107" t="s">
        <v>207</v>
      </c>
      <c r="F101" s="110">
        <f>B4+(87*B6)</f>
        <v>88</v>
      </c>
      <c r="G101" s="104"/>
      <c r="H101" s="43"/>
      <c r="I101" s="57"/>
      <c r="J101" s="58"/>
      <c r="K101" s="3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5"/>
      <c r="AA101" s="75">
        <f>S100^3+T100^3+U100^3+V100^3+W100^3+X100^3+Y100^3+Z100^3+S101^3+T101^3+U101^3+V101^3+W101^3+X101^3+Y101^3+Z101^3</f>
        <v>0</v>
      </c>
      <c r="AB101" s="76">
        <f t="shared" si="33"/>
        <v>0</v>
      </c>
      <c r="AC101" s="61"/>
      <c r="AD101" s="89"/>
      <c r="AE101" s="83"/>
      <c r="AF101" s="83"/>
      <c r="AG101" s="83"/>
      <c r="AH101" s="82"/>
      <c r="AI101" s="82"/>
      <c r="AJ101" s="82"/>
      <c r="AK101" s="82"/>
      <c r="AL101" s="83"/>
      <c r="AM101" s="83"/>
      <c r="AN101" s="83"/>
      <c r="AO101" s="83"/>
      <c r="AP101" s="82"/>
      <c r="AQ101" s="82"/>
      <c r="AR101" s="82"/>
      <c r="AS101" s="86"/>
      <c r="AT101" s="66"/>
      <c r="AU101" s="51"/>
      <c r="AW101" s="57"/>
      <c r="AX101" s="58"/>
      <c r="AY101" s="3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5"/>
      <c r="BO101" s="75">
        <f>BG100^3+BH100^3+BI100^3+BJ100^3+BK100^3+BL100^3+BM100^3+BN100^3+BG101^3+BH101^3+BI101^3+BJ101^3+BK101^3+BL101^3+BM101^3+BN101^3</f>
        <v>0</v>
      </c>
      <c r="BP101" s="76">
        <f t="shared" si="34"/>
        <v>0</v>
      </c>
      <c r="BQ101" s="61"/>
      <c r="BR101" s="81"/>
      <c r="BS101" s="82"/>
      <c r="BT101" s="82"/>
      <c r="BU101" s="82"/>
      <c r="BV101" s="82"/>
      <c r="BW101" s="82"/>
      <c r="BX101" s="82"/>
      <c r="BY101" s="82"/>
      <c r="BZ101" s="83"/>
      <c r="CA101" s="83"/>
      <c r="CB101" s="83"/>
      <c r="CC101" s="83"/>
      <c r="CD101" s="83"/>
      <c r="CE101" s="83"/>
      <c r="CF101" s="83"/>
      <c r="CG101" s="84"/>
      <c r="CH101" s="66"/>
      <c r="CI101" s="51"/>
      <c r="CJ101" s="144"/>
      <c r="CK101" s="109"/>
      <c r="CL101" s="58"/>
      <c r="CM101" s="6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5"/>
      <c r="DC101" s="75">
        <f>CU100^3+CV100^3+CW100^3+CX100^3+CY100^3+CZ100^3+DA100^3+DB100^3+CU101^3+CV101^3+CW101^3+CX101^3+CY101^3+CZ101^3+DA101^3+DB101^3</f>
        <v>0</v>
      </c>
      <c r="DD101" s="76">
        <f t="shared" si="35"/>
        <v>0</v>
      </c>
      <c r="DE101" s="61"/>
      <c r="DF101" s="89"/>
      <c r="DG101" s="83"/>
      <c r="DH101" s="83"/>
      <c r="DI101" s="83"/>
      <c r="DJ101" s="83"/>
      <c r="DK101" s="83"/>
      <c r="DL101" s="83"/>
      <c r="DM101" s="83"/>
      <c r="DN101" s="83"/>
      <c r="DO101" s="83"/>
      <c r="DP101" s="83"/>
      <c r="DQ101" s="83"/>
      <c r="DR101" s="83"/>
      <c r="DS101" s="83"/>
      <c r="DT101" s="83"/>
      <c r="DU101" s="84"/>
      <c r="DV101" s="66"/>
      <c r="DW101" s="51"/>
      <c r="DY101" s="109"/>
      <c r="DZ101" s="58"/>
      <c r="EA101" s="6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5"/>
      <c r="EQ101" s="75">
        <f>EI100^3+EJ100^3+EK100^3+EL100^3+EM100^3+EN100^3+EO100^3+EP100^3+EI101^3+EJ101^3+EK101^3+EL101^3+EM101^3+EN101^3+EO101^3+EP101^3</f>
        <v>0</v>
      </c>
      <c r="ER101" s="76">
        <f t="shared" si="32"/>
        <v>0</v>
      </c>
      <c r="ES101" s="61"/>
      <c r="ET101" s="174"/>
      <c r="EU101" s="131"/>
      <c r="EV101" s="131"/>
      <c r="EW101" s="131"/>
      <c r="EX101" s="131"/>
      <c r="EY101" s="131"/>
      <c r="EZ101" s="131"/>
      <c r="FA101" s="131"/>
      <c r="FB101" s="131"/>
      <c r="FC101" s="131"/>
      <c r="FD101" s="131"/>
      <c r="FE101" s="131"/>
      <c r="FF101" s="131"/>
      <c r="FG101" s="131"/>
      <c r="FH101" s="131"/>
      <c r="FI101" s="175"/>
      <c r="FJ101" s="66"/>
      <c r="FK101" s="51"/>
    </row>
    <row r="102" spans="1:167" x14ac:dyDescent="0.2">
      <c r="A102" s="32"/>
      <c r="B102" s="32"/>
      <c r="C102" s="32"/>
      <c r="D102" s="106" t="s">
        <v>183</v>
      </c>
      <c r="E102" s="107" t="s">
        <v>207</v>
      </c>
      <c r="F102" s="110">
        <f>B4+(88*B6)</f>
        <v>89</v>
      </c>
      <c r="G102" s="104"/>
      <c r="H102" s="43"/>
      <c r="I102" s="57"/>
      <c r="J102" s="58"/>
      <c r="K102" s="3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5"/>
      <c r="AA102" s="75">
        <f>K102^3+L102^3+M102^3+N102^3+O102^3+P102^3+Q102^3+R102^3+K103^3+L103^3+M103^3+N103^3+O103^3+P103^3+Q103^3+R103^3</f>
        <v>0</v>
      </c>
      <c r="AB102" s="76">
        <f t="shared" si="33"/>
        <v>0</v>
      </c>
      <c r="AC102" s="61"/>
      <c r="AD102" s="89"/>
      <c r="AE102" s="83"/>
      <c r="AF102" s="83"/>
      <c r="AG102" s="83"/>
      <c r="AH102" s="82"/>
      <c r="AI102" s="82"/>
      <c r="AJ102" s="82"/>
      <c r="AK102" s="82"/>
      <c r="AL102" s="83"/>
      <c r="AM102" s="83"/>
      <c r="AN102" s="83"/>
      <c r="AO102" s="83"/>
      <c r="AP102" s="82"/>
      <c r="AQ102" s="82"/>
      <c r="AR102" s="82"/>
      <c r="AS102" s="86"/>
      <c r="AT102" s="66"/>
      <c r="AU102" s="51"/>
      <c r="AW102" s="57"/>
      <c r="AX102" s="58"/>
      <c r="AY102" s="3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5"/>
      <c r="BO102" s="75">
        <f>AY102^3+AZ102^3+BA102^3+BB102^3+BC102^3+BD102^3+BE102^3+BF102^3+AY103^3+AZ103^3+BA103^3+BB103^3+BC103^3+BD103^3+BE103^3+BF103^3</f>
        <v>0</v>
      </c>
      <c r="BP102" s="76">
        <f t="shared" si="34"/>
        <v>0</v>
      </c>
      <c r="BQ102" s="61"/>
      <c r="BR102" s="89"/>
      <c r="BS102" s="83"/>
      <c r="BT102" s="83"/>
      <c r="BU102" s="83"/>
      <c r="BV102" s="83"/>
      <c r="BW102" s="83"/>
      <c r="BX102" s="83"/>
      <c r="BY102" s="83"/>
      <c r="BZ102" s="82"/>
      <c r="CA102" s="82"/>
      <c r="CB102" s="82"/>
      <c r="CC102" s="82"/>
      <c r="CD102" s="82"/>
      <c r="CE102" s="82"/>
      <c r="CF102" s="82"/>
      <c r="CG102" s="86"/>
      <c r="CH102" s="66"/>
      <c r="CI102" s="51"/>
      <c r="CJ102" s="144"/>
      <c r="CK102" s="109"/>
      <c r="CL102" s="58"/>
      <c r="CM102" s="6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5"/>
      <c r="DC102" s="75">
        <f>CM102^3+CN102^3+CO102^3+CP102^3+CQ102^3+CR102^3+CS102^3+CT102^3+CM103^3+CN103^3+CO103^3+CP103^3+CQ103^3+CR103^3+CS103^3+CT103^3</f>
        <v>0</v>
      </c>
      <c r="DD102" s="76">
        <f t="shared" si="35"/>
        <v>0</v>
      </c>
      <c r="DE102" s="61"/>
      <c r="DF102" s="81"/>
      <c r="DG102" s="82"/>
      <c r="DH102" s="82"/>
      <c r="DI102" s="82"/>
      <c r="DJ102" s="82"/>
      <c r="DK102" s="82"/>
      <c r="DL102" s="82"/>
      <c r="DM102" s="82"/>
      <c r="DN102" s="82"/>
      <c r="DO102" s="82"/>
      <c r="DP102" s="82"/>
      <c r="DQ102" s="82"/>
      <c r="DR102" s="82"/>
      <c r="DS102" s="82"/>
      <c r="DT102" s="82"/>
      <c r="DU102" s="86"/>
      <c r="DV102" s="66"/>
      <c r="DW102" s="51"/>
      <c r="DY102" s="109"/>
      <c r="DZ102" s="58"/>
      <c r="EA102" s="6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5"/>
      <c r="EQ102" s="75">
        <f>EA102^3+EB102^3+EC102^3+ED102^3+EE102^3+EF102^3+EG102^3+EH102^3+EA103^3+EB103^3+EC103^3+ED103^3+EE103^3+EF103^3+EG103^3+EH103^3</f>
        <v>0</v>
      </c>
      <c r="ER102" s="76">
        <f t="shared" si="32"/>
        <v>0</v>
      </c>
      <c r="ES102" s="61"/>
      <c r="ET102" s="174"/>
      <c r="EU102" s="131"/>
      <c r="EV102" s="131"/>
      <c r="EW102" s="131"/>
      <c r="EX102" s="131"/>
      <c r="EY102" s="131"/>
      <c r="EZ102" s="131"/>
      <c r="FA102" s="131"/>
      <c r="FB102" s="131"/>
      <c r="FC102" s="131"/>
      <c r="FD102" s="131"/>
      <c r="FE102" s="131"/>
      <c r="FF102" s="131"/>
      <c r="FG102" s="131"/>
      <c r="FH102" s="131"/>
      <c r="FI102" s="175"/>
      <c r="FJ102" s="66"/>
      <c r="FK102" s="51"/>
    </row>
    <row r="103" spans="1:167" x14ac:dyDescent="0.2">
      <c r="A103" s="32"/>
      <c r="B103" s="32"/>
      <c r="C103" s="32"/>
      <c r="D103" s="106" t="s">
        <v>68</v>
      </c>
      <c r="E103" s="107" t="s">
        <v>207</v>
      </c>
      <c r="F103" s="108">
        <f>B4+(89*B6)</f>
        <v>90</v>
      </c>
      <c r="G103" s="104"/>
      <c r="H103" s="43"/>
      <c r="I103" s="57"/>
      <c r="J103" s="58"/>
      <c r="K103" s="3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5"/>
      <c r="AA103" s="75">
        <f>S102^3+T102^3+U102^3+V102^3+W102^3+X102^3+Y102^3+Z102^3+S103^3+T103^3+U103^3+V103^3+W103^3+X103^3+Y103^3+Z103^3</f>
        <v>0</v>
      </c>
      <c r="AB103" s="76">
        <f t="shared" si="33"/>
        <v>0</v>
      </c>
      <c r="AC103" s="61"/>
      <c r="AD103" s="89"/>
      <c r="AE103" s="83"/>
      <c r="AF103" s="83"/>
      <c r="AG103" s="83"/>
      <c r="AH103" s="82"/>
      <c r="AI103" s="82"/>
      <c r="AJ103" s="82"/>
      <c r="AK103" s="82"/>
      <c r="AL103" s="83"/>
      <c r="AM103" s="83"/>
      <c r="AN103" s="83"/>
      <c r="AO103" s="83"/>
      <c r="AP103" s="82"/>
      <c r="AQ103" s="82"/>
      <c r="AR103" s="82"/>
      <c r="AS103" s="86"/>
      <c r="AT103" s="66"/>
      <c r="AU103" s="51"/>
      <c r="AW103" s="57"/>
      <c r="AX103" s="58"/>
      <c r="AY103" s="3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5"/>
      <c r="BO103" s="75">
        <f>BG102^3+BH102^3+BI102^3+BJ102^3+BK102^3+BL102^3+BM102^3+BN102^3+BG103^3+BH103^3+BI103^3+BJ103^3+BK103^3+BL103^3+BM103^3+BN103^3</f>
        <v>0</v>
      </c>
      <c r="BP103" s="76">
        <f t="shared" si="34"/>
        <v>0</v>
      </c>
      <c r="BQ103" s="61"/>
      <c r="BR103" s="89"/>
      <c r="BS103" s="83"/>
      <c r="BT103" s="83"/>
      <c r="BU103" s="83"/>
      <c r="BV103" s="83"/>
      <c r="BW103" s="83"/>
      <c r="BX103" s="83"/>
      <c r="BY103" s="83"/>
      <c r="BZ103" s="82"/>
      <c r="CA103" s="82"/>
      <c r="CB103" s="82"/>
      <c r="CC103" s="82"/>
      <c r="CD103" s="82"/>
      <c r="CE103" s="82"/>
      <c r="CF103" s="82"/>
      <c r="CG103" s="86"/>
      <c r="CH103" s="66"/>
      <c r="CI103" s="51"/>
      <c r="CJ103" s="144"/>
      <c r="CK103" s="109"/>
      <c r="CL103" s="58"/>
      <c r="CM103" s="6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5"/>
      <c r="DC103" s="75">
        <f>CU102^3+CV102^3+CW102^3+CX102^3+CY102^3+CZ102^3+DA102^3+DB102^3+CU103^3+CV103^3+CW103^3+CX103^3+CY103^3+CZ103^3+DA103^3+DB103^3</f>
        <v>0</v>
      </c>
      <c r="DD103" s="76">
        <f t="shared" si="35"/>
        <v>0</v>
      </c>
      <c r="DE103" s="61"/>
      <c r="DF103" s="89"/>
      <c r="DG103" s="83"/>
      <c r="DH103" s="83"/>
      <c r="DI103" s="83"/>
      <c r="DJ103" s="83"/>
      <c r="DK103" s="83"/>
      <c r="DL103" s="83"/>
      <c r="DM103" s="83"/>
      <c r="DN103" s="83"/>
      <c r="DO103" s="83"/>
      <c r="DP103" s="83"/>
      <c r="DQ103" s="83"/>
      <c r="DR103" s="83"/>
      <c r="DS103" s="83"/>
      <c r="DT103" s="83"/>
      <c r="DU103" s="84"/>
      <c r="DV103" s="66"/>
      <c r="DW103" s="51"/>
      <c r="DY103" s="109"/>
      <c r="DZ103" s="58"/>
      <c r="EA103" s="6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5"/>
      <c r="EQ103" s="75">
        <f>EI102^3+EJ102^3+EK102^3+EL102^3+EM102^3+EN102^3+EO102^3+EP102^3+EI103^3+EJ103^3+EK103^3+EL103^3+EM103^3+EN103^3+EO103^3+EP103^3</f>
        <v>0</v>
      </c>
      <c r="ER103" s="76">
        <f t="shared" si="32"/>
        <v>0</v>
      </c>
      <c r="ES103" s="61"/>
      <c r="ET103" s="174"/>
      <c r="EU103" s="131"/>
      <c r="EV103" s="131"/>
      <c r="EW103" s="131"/>
      <c r="EX103" s="131"/>
      <c r="EY103" s="131"/>
      <c r="EZ103" s="131"/>
      <c r="FA103" s="131"/>
      <c r="FB103" s="131"/>
      <c r="FC103" s="131"/>
      <c r="FD103" s="131"/>
      <c r="FE103" s="131"/>
      <c r="FF103" s="131"/>
      <c r="FG103" s="131"/>
      <c r="FH103" s="131"/>
      <c r="FI103" s="175"/>
      <c r="FJ103" s="66"/>
      <c r="FK103" s="51"/>
    </row>
    <row r="104" spans="1:167" x14ac:dyDescent="0.2">
      <c r="A104" s="32"/>
      <c r="B104" s="32"/>
      <c r="C104" s="32"/>
      <c r="D104" s="106" t="s">
        <v>18</v>
      </c>
      <c r="E104" s="107" t="s">
        <v>207</v>
      </c>
      <c r="F104" s="108">
        <f>B4+(90*B6)</f>
        <v>91</v>
      </c>
      <c r="G104" s="104"/>
      <c r="H104" s="43"/>
      <c r="I104" s="57"/>
      <c r="J104" s="58"/>
      <c r="K104" s="3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5"/>
      <c r="AA104" s="75">
        <f>K104^3+L104^3+M104^3+N104^3+O104^3+P104^3+Q104^3+R104^3+K105^3+L105^3+M105^3+N105^3+O105^3+P105^3+Q105^3+R105^3</f>
        <v>0</v>
      </c>
      <c r="AB104" s="76">
        <f t="shared" si="33"/>
        <v>0</v>
      </c>
      <c r="AC104" s="95"/>
      <c r="AD104" s="81"/>
      <c r="AE104" s="82"/>
      <c r="AF104" s="82"/>
      <c r="AG104" s="82"/>
      <c r="AH104" s="83"/>
      <c r="AI104" s="83"/>
      <c r="AJ104" s="83"/>
      <c r="AK104" s="83"/>
      <c r="AL104" s="82"/>
      <c r="AM104" s="82"/>
      <c r="AN104" s="82"/>
      <c r="AO104" s="82"/>
      <c r="AP104" s="83"/>
      <c r="AQ104" s="83"/>
      <c r="AR104" s="83"/>
      <c r="AS104" s="84"/>
      <c r="AT104" s="66"/>
      <c r="AU104" s="51"/>
      <c r="AW104" s="57"/>
      <c r="AX104" s="58"/>
      <c r="AY104" s="3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5"/>
      <c r="BO104" s="75">
        <f>AY104^3+AZ104^3+BA104^3+BB104^3+BC104^3+BD104^3+BE104^3+BF104^3+AY105^3+AZ105^3+BA105^3+BB105^3+BC105^3+BD105^3+BE105^3+BF105^3</f>
        <v>0</v>
      </c>
      <c r="BP104" s="76">
        <f t="shared" si="34"/>
        <v>0</v>
      </c>
      <c r="BQ104" s="95"/>
      <c r="BR104" s="81"/>
      <c r="BS104" s="82"/>
      <c r="BT104" s="82"/>
      <c r="BU104" s="82"/>
      <c r="BV104" s="82"/>
      <c r="BW104" s="82"/>
      <c r="BX104" s="82"/>
      <c r="BY104" s="82"/>
      <c r="BZ104" s="83"/>
      <c r="CA104" s="83"/>
      <c r="CB104" s="83"/>
      <c r="CC104" s="83"/>
      <c r="CD104" s="83"/>
      <c r="CE104" s="83"/>
      <c r="CF104" s="83"/>
      <c r="CG104" s="84"/>
      <c r="CH104" s="66"/>
      <c r="CI104" s="51"/>
      <c r="CJ104" s="144"/>
      <c r="CK104" s="109"/>
      <c r="CL104" s="58"/>
      <c r="CM104" s="6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5"/>
      <c r="DC104" s="75">
        <f>CM104^3+CN104^3+CO104^3+CP104^3+CQ104^3+CR104^3+CS104^3+CT104^3+CM105^3+CN105^3+CO105^3+CP105^3+CQ105^3+CR105^3+CS105^3+CT105^3</f>
        <v>0</v>
      </c>
      <c r="DD104" s="76">
        <f t="shared" si="35"/>
        <v>0</v>
      </c>
      <c r="DE104" s="95"/>
      <c r="DF104" s="81"/>
      <c r="DG104" s="82"/>
      <c r="DH104" s="82"/>
      <c r="DI104" s="82"/>
      <c r="DJ104" s="82"/>
      <c r="DK104" s="82"/>
      <c r="DL104" s="82"/>
      <c r="DM104" s="82"/>
      <c r="DN104" s="82"/>
      <c r="DO104" s="82"/>
      <c r="DP104" s="82"/>
      <c r="DQ104" s="82"/>
      <c r="DR104" s="82"/>
      <c r="DS104" s="82"/>
      <c r="DT104" s="82"/>
      <c r="DU104" s="86"/>
      <c r="DV104" s="66"/>
      <c r="DW104" s="51"/>
      <c r="DY104" s="109"/>
      <c r="DZ104" s="58"/>
      <c r="EA104" s="6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5"/>
      <c r="EQ104" s="75">
        <f>EA104^3+EB104^3+EC104^3+ED104^3+EE104^3+EF104^3+EG104^3+EH104^3+EA105^3+EB105^3+EC105^3+ED105^3+EE105^3+EF105^3+EG105^3+EH105^3</f>
        <v>0</v>
      </c>
      <c r="ER104" s="76">
        <f t="shared" si="32"/>
        <v>0</v>
      </c>
      <c r="ES104" s="95"/>
      <c r="ET104" s="174"/>
      <c r="EU104" s="131"/>
      <c r="EV104" s="131"/>
      <c r="EW104" s="131"/>
      <c r="EX104" s="131"/>
      <c r="EY104" s="131"/>
      <c r="EZ104" s="131"/>
      <c r="FA104" s="131"/>
      <c r="FB104" s="131"/>
      <c r="FC104" s="131"/>
      <c r="FD104" s="131"/>
      <c r="FE104" s="131"/>
      <c r="FF104" s="131"/>
      <c r="FG104" s="131"/>
      <c r="FH104" s="131"/>
      <c r="FI104" s="175"/>
      <c r="FJ104" s="66"/>
      <c r="FK104" s="51"/>
    </row>
    <row r="105" spans="1:167" x14ac:dyDescent="0.2">
      <c r="A105" s="32"/>
      <c r="B105" s="32"/>
      <c r="C105" s="32"/>
      <c r="D105" s="106" t="s">
        <v>223</v>
      </c>
      <c r="E105" s="107" t="s">
        <v>207</v>
      </c>
      <c r="F105" s="110">
        <f>B4+(91*B6)</f>
        <v>92</v>
      </c>
      <c r="G105" s="104"/>
      <c r="H105" s="43"/>
      <c r="I105" s="57"/>
      <c r="J105" s="58"/>
      <c r="K105" s="3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5"/>
      <c r="AA105" s="75">
        <f>S104^3+T104^3+U104^3+V104^3+W104^3+X104^3+Y104^3+Z104^3+S105^3+T105^3+U105^3+V105^3+W105^3+X105^3+Y105^3+Z105^3</f>
        <v>0</v>
      </c>
      <c r="AB105" s="76">
        <f t="shared" si="33"/>
        <v>0</v>
      </c>
      <c r="AC105" s="61"/>
      <c r="AD105" s="81"/>
      <c r="AE105" s="82"/>
      <c r="AF105" s="82"/>
      <c r="AG105" s="82"/>
      <c r="AH105" s="83"/>
      <c r="AI105" s="83"/>
      <c r="AJ105" s="83"/>
      <c r="AK105" s="83"/>
      <c r="AL105" s="82"/>
      <c r="AM105" s="82"/>
      <c r="AN105" s="82"/>
      <c r="AO105" s="82"/>
      <c r="AP105" s="83"/>
      <c r="AQ105" s="83"/>
      <c r="AR105" s="83"/>
      <c r="AS105" s="84"/>
      <c r="AT105" s="66"/>
      <c r="AU105" s="51"/>
      <c r="AW105" s="57"/>
      <c r="AX105" s="58"/>
      <c r="AY105" s="3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5"/>
      <c r="BO105" s="75">
        <f>BG104^3+BH104^3+BI104^3+BJ104^3+BK104^3+BL104^3+BM104^3+BN104^3+BG105^3+BH105^3+BI105^3+BJ105^3+BK105^3+BL105^3+BM105^3+BN105^3</f>
        <v>0</v>
      </c>
      <c r="BP105" s="76">
        <f t="shared" si="34"/>
        <v>0</v>
      </c>
      <c r="BQ105" s="61"/>
      <c r="BR105" s="81"/>
      <c r="BS105" s="82"/>
      <c r="BT105" s="82"/>
      <c r="BU105" s="82"/>
      <c r="BV105" s="82"/>
      <c r="BW105" s="82"/>
      <c r="BX105" s="82"/>
      <c r="BY105" s="82"/>
      <c r="BZ105" s="83"/>
      <c r="CA105" s="83"/>
      <c r="CB105" s="83"/>
      <c r="CC105" s="83"/>
      <c r="CD105" s="83"/>
      <c r="CE105" s="83"/>
      <c r="CF105" s="83"/>
      <c r="CG105" s="84"/>
      <c r="CH105" s="66"/>
      <c r="CI105" s="51"/>
      <c r="CJ105" s="144"/>
      <c r="CK105" s="109"/>
      <c r="CL105" s="58"/>
      <c r="CM105" s="6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5"/>
      <c r="DC105" s="75">
        <f>CU104^3+CV104^3+CW104^3+CX104^3+CY104^3+CZ104^3+DA104^3+DB104^3+CU105^3+CV105^3+CW105^3+CX105^3+CY105^3+CZ105^3+DA105^3+DB105^3</f>
        <v>0</v>
      </c>
      <c r="DD105" s="76">
        <f t="shared" si="35"/>
        <v>0</v>
      </c>
      <c r="DE105" s="61"/>
      <c r="DF105" s="89"/>
      <c r="DG105" s="83"/>
      <c r="DH105" s="83"/>
      <c r="DI105" s="83"/>
      <c r="DJ105" s="83"/>
      <c r="DK105" s="83"/>
      <c r="DL105" s="83"/>
      <c r="DM105" s="83"/>
      <c r="DN105" s="83"/>
      <c r="DO105" s="83"/>
      <c r="DP105" s="83"/>
      <c r="DQ105" s="83"/>
      <c r="DR105" s="83"/>
      <c r="DS105" s="83"/>
      <c r="DT105" s="83"/>
      <c r="DU105" s="84"/>
      <c r="DV105" s="66"/>
      <c r="DW105" s="51"/>
      <c r="DY105" s="109"/>
      <c r="DZ105" s="58"/>
      <c r="EA105" s="6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5"/>
      <c r="EQ105" s="75">
        <f>EI104^3+EJ104^3+EK104^3+EL104^3+EM104^3+EN104^3+EO104^3+EP104^3+EI105^3+EJ105^3+EK105^3+EL105^3+EM105^3+EN105^3+EO105^3+EP105^3</f>
        <v>0</v>
      </c>
      <c r="ER105" s="76">
        <f t="shared" si="32"/>
        <v>0</v>
      </c>
      <c r="ES105" s="61"/>
      <c r="ET105" s="174"/>
      <c r="EU105" s="131"/>
      <c r="EV105" s="131"/>
      <c r="EW105" s="131"/>
      <c r="EX105" s="131"/>
      <c r="EY105" s="131"/>
      <c r="EZ105" s="131"/>
      <c r="FA105" s="131"/>
      <c r="FB105" s="131"/>
      <c r="FC105" s="131"/>
      <c r="FD105" s="131"/>
      <c r="FE105" s="131"/>
      <c r="FF105" s="131"/>
      <c r="FG105" s="131"/>
      <c r="FH105" s="131"/>
      <c r="FI105" s="175"/>
      <c r="FJ105" s="66"/>
      <c r="FK105" s="51"/>
    </row>
    <row r="106" spans="1:167" x14ac:dyDescent="0.2">
      <c r="A106" s="32"/>
      <c r="B106" s="32"/>
      <c r="C106" s="32"/>
      <c r="D106" s="106" t="s">
        <v>159</v>
      </c>
      <c r="E106" s="107" t="s">
        <v>207</v>
      </c>
      <c r="F106" s="110">
        <f>B4+(92*B6)</f>
        <v>93</v>
      </c>
      <c r="G106" s="104"/>
      <c r="H106" s="43"/>
      <c r="I106" s="105"/>
      <c r="J106" s="58"/>
      <c r="K106" s="3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5"/>
      <c r="AA106" s="75">
        <f>K106^3+L106^3+M106^3+N106^3+O106^3+P106^3+Q106^3+R106^3+K107^3+L107^3+M107^3+N107^3+O107^3+P107^3+Q107^3+R107^3</f>
        <v>0</v>
      </c>
      <c r="AB106" s="76">
        <f t="shared" si="33"/>
        <v>0</v>
      </c>
      <c r="AC106" s="61"/>
      <c r="AD106" s="81"/>
      <c r="AE106" s="82"/>
      <c r="AF106" s="82"/>
      <c r="AG106" s="82"/>
      <c r="AH106" s="83"/>
      <c r="AI106" s="83"/>
      <c r="AJ106" s="83"/>
      <c r="AK106" s="83"/>
      <c r="AL106" s="82"/>
      <c r="AM106" s="82"/>
      <c r="AN106" s="82"/>
      <c r="AO106" s="82"/>
      <c r="AP106" s="83"/>
      <c r="AQ106" s="83"/>
      <c r="AR106" s="83"/>
      <c r="AS106" s="84"/>
      <c r="AT106" s="66"/>
      <c r="AU106" s="51"/>
      <c r="AW106" s="105"/>
      <c r="AX106" s="58"/>
      <c r="AY106" s="3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5"/>
      <c r="BO106" s="75">
        <f>AY106^3+AZ106^3+BA106^3+BB106^3+BC106^3+BD106^3+BE106^3+BF106^3+AY107^3+AZ107^3+BA107^3+BB107^3+BC107^3+BD107^3+BE107^3+BF107^3</f>
        <v>0</v>
      </c>
      <c r="BP106" s="76">
        <f t="shared" si="34"/>
        <v>0</v>
      </c>
      <c r="BQ106" s="61"/>
      <c r="BR106" s="89"/>
      <c r="BS106" s="83"/>
      <c r="BT106" s="83"/>
      <c r="BU106" s="83"/>
      <c r="BV106" s="83"/>
      <c r="BW106" s="83"/>
      <c r="BX106" s="83"/>
      <c r="BY106" s="83"/>
      <c r="BZ106" s="82"/>
      <c r="CA106" s="82"/>
      <c r="CB106" s="82"/>
      <c r="CC106" s="82"/>
      <c r="CD106" s="82"/>
      <c r="CE106" s="82"/>
      <c r="CF106" s="82"/>
      <c r="CG106" s="86"/>
      <c r="CH106" s="66"/>
      <c r="CI106" s="51"/>
      <c r="CJ106" s="144"/>
      <c r="CK106" s="109"/>
      <c r="CL106" s="58"/>
      <c r="CM106" s="6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5"/>
      <c r="DC106" s="75">
        <f>CM106^3+CN106^3+CO106^3+CP106^3+CQ106^3+CR106^3+CS106^3+CT106^3+CM107^3+CN107^3+CO107^3+CP107^3+CQ107^3+CR107^3+CS107^3+CT107^3</f>
        <v>0</v>
      </c>
      <c r="DD106" s="76">
        <f t="shared" si="35"/>
        <v>0</v>
      </c>
      <c r="DE106" s="61"/>
      <c r="DF106" s="81"/>
      <c r="DG106" s="82"/>
      <c r="DH106" s="82"/>
      <c r="DI106" s="82"/>
      <c r="DJ106" s="82"/>
      <c r="DK106" s="82"/>
      <c r="DL106" s="82"/>
      <c r="DM106" s="82"/>
      <c r="DN106" s="82"/>
      <c r="DO106" s="82"/>
      <c r="DP106" s="82"/>
      <c r="DQ106" s="82"/>
      <c r="DR106" s="82"/>
      <c r="DS106" s="82"/>
      <c r="DT106" s="82"/>
      <c r="DU106" s="86"/>
      <c r="DV106" s="66"/>
      <c r="DW106" s="51"/>
      <c r="DY106" s="109"/>
      <c r="DZ106" s="58"/>
      <c r="EA106" s="6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5"/>
      <c r="EQ106" s="75">
        <f>EA106^3+EB106^3+EC106^3+ED106^3+EE106^3+EF106^3+EG106^3+EH106^3+EA107^3+EB107^3+EC107^3+ED107^3+EE107^3+EF107^3+EG107^3+EH107^3</f>
        <v>0</v>
      </c>
      <c r="ER106" s="76">
        <f t="shared" si="32"/>
        <v>0</v>
      </c>
      <c r="ES106" s="61"/>
      <c r="ET106" s="174"/>
      <c r="EU106" s="131"/>
      <c r="EV106" s="131"/>
      <c r="EW106" s="131"/>
      <c r="EX106" s="131"/>
      <c r="EY106" s="131"/>
      <c r="EZ106" s="131"/>
      <c r="FA106" s="131"/>
      <c r="FB106" s="131"/>
      <c r="FC106" s="131"/>
      <c r="FD106" s="131"/>
      <c r="FE106" s="131"/>
      <c r="FF106" s="131"/>
      <c r="FG106" s="131"/>
      <c r="FH106" s="131"/>
      <c r="FI106" s="175"/>
      <c r="FJ106" s="66"/>
      <c r="FK106" s="51"/>
    </row>
    <row r="107" spans="1:167" x14ac:dyDescent="0.2">
      <c r="A107" s="32"/>
      <c r="B107" s="32"/>
      <c r="C107" s="32"/>
      <c r="D107" s="106" t="s">
        <v>77</v>
      </c>
      <c r="E107" s="107" t="s">
        <v>207</v>
      </c>
      <c r="F107" s="108">
        <f>B4+(93*B6)</f>
        <v>94</v>
      </c>
      <c r="G107" s="104"/>
      <c r="H107" s="43"/>
      <c r="I107" s="109"/>
      <c r="J107" s="58"/>
      <c r="K107" s="3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5"/>
      <c r="AA107" s="75">
        <f>S106^3+T106^3+U106^3+V106^3+W106^3+X106^3+Y106^3+Z106^3+S107^3+T107^3+U107^3+V107^3+W107^3+X107^3+Y107^3+Z107^3</f>
        <v>0</v>
      </c>
      <c r="AB107" s="76">
        <f t="shared" si="33"/>
        <v>0</v>
      </c>
      <c r="AC107" s="61"/>
      <c r="AD107" s="81"/>
      <c r="AE107" s="82"/>
      <c r="AF107" s="82"/>
      <c r="AG107" s="82"/>
      <c r="AH107" s="83"/>
      <c r="AI107" s="83"/>
      <c r="AJ107" s="83"/>
      <c r="AK107" s="83"/>
      <c r="AL107" s="82"/>
      <c r="AM107" s="82"/>
      <c r="AN107" s="82"/>
      <c r="AO107" s="82"/>
      <c r="AP107" s="83"/>
      <c r="AQ107" s="83"/>
      <c r="AR107" s="83"/>
      <c r="AS107" s="84"/>
      <c r="AT107" s="66"/>
      <c r="AU107" s="51"/>
      <c r="AW107" s="109"/>
      <c r="AX107" s="58"/>
      <c r="AY107" s="3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5"/>
      <c r="BO107" s="75">
        <f>BG106^3+BH106^3+BI106^3+BJ106^3+BK106^3+BL106^3+BM106^3+BN106^3+BG107^3+BH107^3+BI107^3+BJ107^3+BK107^3+BL107^3+BM107^3+BN107^3</f>
        <v>0</v>
      </c>
      <c r="BP107" s="76">
        <f t="shared" si="34"/>
        <v>0</v>
      </c>
      <c r="BQ107" s="61"/>
      <c r="BR107" s="89"/>
      <c r="BS107" s="83"/>
      <c r="BT107" s="83"/>
      <c r="BU107" s="83"/>
      <c r="BV107" s="83"/>
      <c r="BW107" s="83"/>
      <c r="BX107" s="83"/>
      <c r="BY107" s="83"/>
      <c r="BZ107" s="82"/>
      <c r="CA107" s="82"/>
      <c r="CB107" s="82"/>
      <c r="CC107" s="82"/>
      <c r="CD107" s="82"/>
      <c r="CE107" s="82"/>
      <c r="CF107" s="82"/>
      <c r="CG107" s="86"/>
      <c r="CH107" s="66"/>
      <c r="CI107" s="51"/>
      <c r="CJ107" s="144"/>
      <c r="CK107" s="109"/>
      <c r="CL107" s="58"/>
      <c r="CM107" s="6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5"/>
      <c r="DC107" s="75">
        <f>CU106^3+CV106^3+CW106^3+CX106^3+CY106^3+CZ106^3+DA106^3+DB106^3+CU107^3+CV107^3+CW107^3+CX107^3+CY107^3+CZ107^3+DA107^3+DB107^3</f>
        <v>0</v>
      </c>
      <c r="DD107" s="76">
        <f t="shared" si="35"/>
        <v>0</v>
      </c>
      <c r="DE107" s="61"/>
      <c r="DF107" s="89"/>
      <c r="DG107" s="83"/>
      <c r="DH107" s="83"/>
      <c r="DI107" s="83"/>
      <c r="DJ107" s="83"/>
      <c r="DK107" s="83"/>
      <c r="DL107" s="83"/>
      <c r="DM107" s="83"/>
      <c r="DN107" s="83"/>
      <c r="DO107" s="83"/>
      <c r="DP107" s="83"/>
      <c r="DQ107" s="83"/>
      <c r="DR107" s="83"/>
      <c r="DS107" s="83"/>
      <c r="DT107" s="83"/>
      <c r="DU107" s="84"/>
      <c r="DV107" s="66"/>
      <c r="DW107" s="51"/>
      <c r="DY107" s="109"/>
      <c r="DZ107" s="58"/>
      <c r="EA107" s="6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5"/>
      <c r="EQ107" s="75">
        <f>EI106^3+EJ106^3+EK106^3+EL106^3+EM106^3+EN106^3+EO106^3+EP106^3+EI107^3+EJ107^3+EK107^3+EL107^3+EM107^3+EN107^3+EO107^3+EP107^3</f>
        <v>0</v>
      </c>
      <c r="ER107" s="76">
        <f t="shared" si="32"/>
        <v>0</v>
      </c>
      <c r="ES107" s="61"/>
      <c r="ET107" s="174"/>
      <c r="EU107" s="131"/>
      <c r="EV107" s="131"/>
      <c r="EW107" s="131"/>
      <c r="EX107" s="131"/>
      <c r="EY107" s="131"/>
      <c r="EZ107" s="131"/>
      <c r="FA107" s="131"/>
      <c r="FB107" s="131"/>
      <c r="FC107" s="131"/>
      <c r="FD107" s="131"/>
      <c r="FE107" s="131"/>
      <c r="FF107" s="131"/>
      <c r="FG107" s="131"/>
      <c r="FH107" s="131"/>
      <c r="FI107" s="175"/>
      <c r="FJ107" s="66"/>
      <c r="FK107" s="51"/>
    </row>
    <row r="108" spans="1:167" x14ac:dyDescent="0.2">
      <c r="A108" s="32"/>
      <c r="B108" s="32"/>
      <c r="C108" s="32"/>
      <c r="D108" s="106" t="s">
        <v>120</v>
      </c>
      <c r="E108" s="107" t="s">
        <v>207</v>
      </c>
      <c r="F108" s="108">
        <f>B4+(94*B6)</f>
        <v>95</v>
      </c>
      <c r="G108" s="104"/>
      <c r="H108" s="43"/>
      <c r="I108" s="109"/>
      <c r="J108" s="58"/>
      <c r="K108" s="3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5"/>
      <c r="AA108" s="75">
        <f>K108^3+L108^3+M108^3+N108^3+O108^3+P108^3+Q108^3+R108^3+K109^3+L109^3+M109^3+N109^3+O109^3+P109^3+Q109^3+R109^3</f>
        <v>0</v>
      </c>
      <c r="AB108" s="76">
        <f t="shared" si="33"/>
        <v>0</v>
      </c>
      <c r="AC108" s="61"/>
      <c r="AD108" s="89"/>
      <c r="AE108" s="83"/>
      <c r="AF108" s="83"/>
      <c r="AG108" s="83"/>
      <c r="AH108" s="82"/>
      <c r="AI108" s="82"/>
      <c r="AJ108" s="82"/>
      <c r="AK108" s="82"/>
      <c r="AL108" s="83"/>
      <c r="AM108" s="83"/>
      <c r="AN108" s="83"/>
      <c r="AO108" s="83"/>
      <c r="AP108" s="82"/>
      <c r="AQ108" s="82"/>
      <c r="AR108" s="82"/>
      <c r="AS108" s="86"/>
      <c r="AT108" s="66"/>
      <c r="AU108" s="51"/>
      <c r="AW108" s="109"/>
      <c r="AX108" s="58"/>
      <c r="AY108" s="3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5"/>
      <c r="BO108" s="75">
        <f>AY108^3+AZ108^3+BA108^3+BB108^3+BC108^3+BD108^3+BE108^3+BF108^3+AY109^3+AZ109^3+BA109^3+BB109^3+BC109^3+BD109^3+BE109^3+BF109^3</f>
        <v>0</v>
      </c>
      <c r="BP108" s="76">
        <f t="shared" si="34"/>
        <v>0</v>
      </c>
      <c r="BQ108" s="61"/>
      <c r="BR108" s="81"/>
      <c r="BS108" s="82"/>
      <c r="BT108" s="82"/>
      <c r="BU108" s="82"/>
      <c r="BV108" s="82"/>
      <c r="BW108" s="82"/>
      <c r="BX108" s="82"/>
      <c r="BY108" s="82"/>
      <c r="BZ108" s="83"/>
      <c r="CA108" s="83"/>
      <c r="CB108" s="83"/>
      <c r="CC108" s="83"/>
      <c r="CD108" s="83"/>
      <c r="CE108" s="83"/>
      <c r="CF108" s="83"/>
      <c r="CG108" s="84"/>
      <c r="CH108" s="66"/>
      <c r="CI108" s="51"/>
      <c r="CJ108" s="144"/>
      <c r="CK108" s="109"/>
      <c r="CL108" s="58"/>
      <c r="CM108" s="6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5"/>
      <c r="DC108" s="75">
        <f>CM108^3+CN108^3+CO108^3+CP108^3+CQ108^3+CR108^3+CS108^3+CT108^3+CM109^3+CN109^3+CO109^3+CP109^3+CQ109^3+CR109^3+CS109^3+CT109^3</f>
        <v>0</v>
      </c>
      <c r="DD108" s="76">
        <f t="shared" si="35"/>
        <v>0</v>
      </c>
      <c r="DE108" s="61"/>
      <c r="DF108" s="81"/>
      <c r="DG108" s="82"/>
      <c r="DH108" s="82"/>
      <c r="DI108" s="82"/>
      <c r="DJ108" s="82"/>
      <c r="DK108" s="82"/>
      <c r="DL108" s="82"/>
      <c r="DM108" s="82"/>
      <c r="DN108" s="82"/>
      <c r="DO108" s="82"/>
      <c r="DP108" s="82"/>
      <c r="DQ108" s="82"/>
      <c r="DR108" s="82"/>
      <c r="DS108" s="82"/>
      <c r="DT108" s="82"/>
      <c r="DU108" s="86"/>
      <c r="DV108" s="66"/>
      <c r="DW108" s="51"/>
      <c r="DY108" s="109"/>
      <c r="DZ108" s="58"/>
      <c r="EA108" s="6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5"/>
      <c r="EQ108" s="75">
        <f>EA108^3+EB108^3+EC108^3+ED108^3+EE108^3+EF108^3+EG108^3+EH108^3+EA109^3+EB109^3+EC109^3+ED109^3+EE109^3+EF109^3+EG109^3+EH109^3</f>
        <v>0</v>
      </c>
      <c r="ER108" s="76">
        <f t="shared" si="32"/>
        <v>0</v>
      </c>
      <c r="ES108" s="61"/>
      <c r="ET108" s="174"/>
      <c r="EU108" s="131"/>
      <c r="EV108" s="131"/>
      <c r="EW108" s="131"/>
      <c r="EX108" s="131"/>
      <c r="EY108" s="131"/>
      <c r="EZ108" s="131"/>
      <c r="FA108" s="131"/>
      <c r="FB108" s="131"/>
      <c r="FC108" s="131"/>
      <c r="FD108" s="131"/>
      <c r="FE108" s="131"/>
      <c r="FF108" s="131"/>
      <c r="FG108" s="131"/>
      <c r="FH108" s="131"/>
      <c r="FI108" s="175"/>
      <c r="FJ108" s="66"/>
      <c r="FK108" s="51"/>
    </row>
    <row r="109" spans="1:167" x14ac:dyDescent="0.2">
      <c r="A109" s="32"/>
      <c r="B109" s="32"/>
      <c r="C109" s="32"/>
      <c r="D109" s="106" t="s">
        <v>205</v>
      </c>
      <c r="E109" s="107" t="s">
        <v>207</v>
      </c>
      <c r="F109" s="110">
        <f>B4+(95*B6)</f>
        <v>96</v>
      </c>
      <c r="G109" s="104"/>
      <c r="H109" s="43"/>
      <c r="I109" s="109"/>
      <c r="J109" s="58"/>
      <c r="K109" s="3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5"/>
      <c r="AA109" s="75">
        <f>S108^3+T108^3+U108^3+V108^3+W108^3+X108^3+Y108^3+Z108^3+S109^3+T109^3+U109^3+V109^3+W109^3+X109^3+Y109^3+Z109^3</f>
        <v>0</v>
      </c>
      <c r="AB109" s="76">
        <f t="shared" si="33"/>
        <v>0</v>
      </c>
      <c r="AC109" s="61"/>
      <c r="AD109" s="89"/>
      <c r="AE109" s="83"/>
      <c r="AF109" s="83"/>
      <c r="AG109" s="83"/>
      <c r="AH109" s="82"/>
      <c r="AI109" s="82"/>
      <c r="AJ109" s="82"/>
      <c r="AK109" s="82"/>
      <c r="AL109" s="83"/>
      <c r="AM109" s="83"/>
      <c r="AN109" s="83"/>
      <c r="AO109" s="83"/>
      <c r="AP109" s="82"/>
      <c r="AQ109" s="82"/>
      <c r="AR109" s="82"/>
      <c r="AS109" s="86"/>
      <c r="AT109" s="66"/>
      <c r="AU109" s="51"/>
      <c r="AW109" s="109"/>
      <c r="AX109" s="58"/>
      <c r="AY109" s="3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5"/>
      <c r="BO109" s="75">
        <f>BG108^3+BH108^3+BI108^3+BJ108^3+BK108^3+BL108^3+BM108^3+BN108^3+BG109^3+BH109^3+BI109^3+BJ109^3+BK109^3+BL109^3+BM109^3+BN109^3</f>
        <v>0</v>
      </c>
      <c r="BP109" s="76">
        <f t="shared" si="34"/>
        <v>0</v>
      </c>
      <c r="BQ109" s="61"/>
      <c r="BR109" s="81"/>
      <c r="BS109" s="82"/>
      <c r="BT109" s="82"/>
      <c r="BU109" s="82"/>
      <c r="BV109" s="82"/>
      <c r="BW109" s="82"/>
      <c r="BX109" s="82"/>
      <c r="BY109" s="82"/>
      <c r="BZ109" s="83"/>
      <c r="CA109" s="83"/>
      <c r="CB109" s="83"/>
      <c r="CC109" s="83"/>
      <c r="CD109" s="83"/>
      <c r="CE109" s="83"/>
      <c r="CF109" s="83"/>
      <c r="CG109" s="84"/>
      <c r="CH109" s="66"/>
      <c r="CI109" s="51"/>
      <c r="CJ109" s="144"/>
      <c r="CK109" s="109"/>
      <c r="CL109" s="58"/>
      <c r="CM109" s="6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5"/>
      <c r="DC109" s="75">
        <f>CU108^3+CV108^3+CW108^3+CX108^3+CY108^3+CZ108^3+DA108^3+DB108^3+CU109^3+CV109^3+CW109^3+CX109^3+CY109^3+CZ109^3+DA109^3+DB109^3</f>
        <v>0</v>
      </c>
      <c r="DD109" s="76">
        <f t="shared" si="35"/>
        <v>0</v>
      </c>
      <c r="DE109" s="61"/>
      <c r="DF109" s="89"/>
      <c r="DG109" s="83"/>
      <c r="DH109" s="83"/>
      <c r="DI109" s="83"/>
      <c r="DJ109" s="83"/>
      <c r="DK109" s="83"/>
      <c r="DL109" s="83"/>
      <c r="DM109" s="83"/>
      <c r="DN109" s="83"/>
      <c r="DO109" s="83"/>
      <c r="DP109" s="83"/>
      <c r="DQ109" s="83"/>
      <c r="DR109" s="83"/>
      <c r="DS109" s="83"/>
      <c r="DT109" s="83"/>
      <c r="DU109" s="84"/>
      <c r="DV109" s="66"/>
      <c r="DW109" s="51"/>
      <c r="DY109" s="109"/>
      <c r="DZ109" s="58"/>
      <c r="EA109" s="6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5"/>
      <c r="EQ109" s="75">
        <f>EI108^3+EJ108^3+EK108^3+EL108^3+EM108^3+EN108^3+EO108^3+EP108^3+EI109^3+EJ109^3+EK109^3+EL109^3+EM109^3+EN109^3+EO109^3+EP109^3</f>
        <v>0</v>
      </c>
      <c r="ER109" s="76">
        <f t="shared" si="32"/>
        <v>0</v>
      </c>
      <c r="ES109" s="61"/>
      <c r="ET109" s="174"/>
      <c r="EU109" s="131"/>
      <c r="EV109" s="131"/>
      <c r="EW109" s="131"/>
      <c r="EX109" s="131"/>
      <c r="EY109" s="131"/>
      <c r="EZ109" s="131"/>
      <c r="FA109" s="131"/>
      <c r="FB109" s="131"/>
      <c r="FC109" s="131"/>
      <c r="FD109" s="131"/>
      <c r="FE109" s="131"/>
      <c r="FF109" s="131"/>
      <c r="FG109" s="131"/>
      <c r="FH109" s="131"/>
      <c r="FI109" s="175"/>
      <c r="FJ109" s="66"/>
      <c r="FK109" s="51"/>
    </row>
    <row r="110" spans="1:167" x14ac:dyDescent="0.2">
      <c r="A110" s="32"/>
      <c r="B110" s="32"/>
      <c r="C110" s="32"/>
      <c r="D110" s="106" t="s">
        <v>51</v>
      </c>
      <c r="E110" s="107" t="s">
        <v>207</v>
      </c>
      <c r="F110" s="110">
        <f>B4+(96*B6)</f>
        <v>97</v>
      </c>
      <c r="G110" s="104"/>
      <c r="H110" s="43"/>
      <c r="I110" s="109"/>
      <c r="J110" s="58"/>
      <c r="K110" s="3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5"/>
      <c r="AA110" s="75">
        <f>K110^3+L110^3+M110^3+N110^3+O110^3+P110^3+Q110^3+R110^3+K111^3+L111^3+M111^3+N111^3+O111^3+P111^3+Q111^3+R111^3</f>
        <v>0</v>
      </c>
      <c r="AB110" s="76">
        <f t="shared" si="33"/>
        <v>0</v>
      </c>
      <c r="AC110" s="61"/>
      <c r="AD110" s="89"/>
      <c r="AE110" s="83"/>
      <c r="AF110" s="83"/>
      <c r="AG110" s="83"/>
      <c r="AH110" s="82"/>
      <c r="AI110" s="82"/>
      <c r="AJ110" s="82"/>
      <c r="AK110" s="82"/>
      <c r="AL110" s="83"/>
      <c r="AM110" s="83"/>
      <c r="AN110" s="83"/>
      <c r="AO110" s="83"/>
      <c r="AP110" s="82"/>
      <c r="AQ110" s="82"/>
      <c r="AR110" s="82"/>
      <c r="AS110" s="86"/>
      <c r="AT110" s="66"/>
      <c r="AU110" s="51"/>
      <c r="AW110" s="109"/>
      <c r="AX110" s="58"/>
      <c r="AY110" s="3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5"/>
      <c r="BO110" s="75">
        <f>AY110^3+AZ110^3+BA110^3+BB110^3+BC110^3+BD110^3+BE110^3+BF110^3+AY111^3+AZ111^3+BA111^3+BB111^3+BC111^3+BD111^3+BE111^3+BF111^3</f>
        <v>0</v>
      </c>
      <c r="BP110" s="76">
        <f t="shared" si="34"/>
        <v>0</v>
      </c>
      <c r="BQ110" s="61"/>
      <c r="BR110" s="89"/>
      <c r="BS110" s="83"/>
      <c r="BT110" s="83"/>
      <c r="BU110" s="83"/>
      <c r="BV110" s="83"/>
      <c r="BW110" s="83"/>
      <c r="BX110" s="83"/>
      <c r="BY110" s="83"/>
      <c r="BZ110" s="82"/>
      <c r="CA110" s="82"/>
      <c r="CB110" s="82"/>
      <c r="CC110" s="82"/>
      <c r="CD110" s="82"/>
      <c r="CE110" s="82"/>
      <c r="CF110" s="82"/>
      <c r="CG110" s="86"/>
      <c r="CH110" s="66"/>
      <c r="CI110" s="51"/>
      <c r="CJ110" s="144"/>
      <c r="CK110" s="109"/>
      <c r="CL110" s="58"/>
      <c r="CM110" s="6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5"/>
      <c r="DC110" s="75">
        <f>CM110^3+CN110^3+CO110^3+CP110^3+CQ110^3+CR110^3+CS110^3+CT110^3+CM111^3+CN111^3+CO111^3+CP111^3+CQ111^3+CR111^3+CS111^3+CT111^3</f>
        <v>0</v>
      </c>
      <c r="DD110" s="76">
        <f t="shared" si="35"/>
        <v>0</v>
      </c>
      <c r="DE110" s="61"/>
      <c r="DF110" s="81"/>
      <c r="DG110" s="82"/>
      <c r="DH110" s="82"/>
      <c r="DI110" s="82"/>
      <c r="DJ110" s="82"/>
      <c r="DK110" s="82"/>
      <c r="DL110" s="82"/>
      <c r="DM110" s="82"/>
      <c r="DN110" s="82"/>
      <c r="DO110" s="82"/>
      <c r="DP110" s="82"/>
      <c r="DQ110" s="82"/>
      <c r="DR110" s="82"/>
      <c r="DS110" s="82"/>
      <c r="DT110" s="82"/>
      <c r="DU110" s="86"/>
      <c r="DV110" s="66"/>
      <c r="DW110" s="51"/>
      <c r="DY110" s="109"/>
      <c r="DZ110" s="58"/>
      <c r="EA110" s="6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5"/>
      <c r="EQ110" s="75">
        <f>EA110^3+EB110^3+EC110^3+ED110^3+EE110^3+EF110^3+EG110^3+EH110^3+EA111^3+EB111^3+EC111^3+ED111^3+EE111^3+EF111^3+EG111^3+EH111^3</f>
        <v>0</v>
      </c>
      <c r="ER110" s="76">
        <f t="shared" si="32"/>
        <v>0</v>
      </c>
      <c r="ES110" s="61"/>
      <c r="ET110" s="174"/>
      <c r="EU110" s="131"/>
      <c r="EV110" s="131"/>
      <c r="EW110" s="131"/>
      <c r="EX110" s="131"/>
      <c r="EY110" s="131"/>
      <c r="EZ110" s="131"/>
      <c r="FA110" s="131"/>
      <c r="FB110" s="131"/>
      <c r="FC110" s="131"/>
      <c r="FD110" s="131"/>
      <c r="FE110" s="131"/>
      <c r="FF110" s="131"/>
      <c r="FG110" s="131"/>
      <c r="FH110" s="131"/>
      <c r="FI110" s="175"/>
      <c r="FJ110" s="66"/>
      <c r="FK110" s="51"/>
    </row>
    <row r="111" spans="1:167" x14ac:dyDescent="0.2">
      <c r="A111" s="32"/>
      <c r="B111" s="32"/>
      <c r="C111" s="32"/>
      <c r="D111" s="106" t="s">
        <v>181</v>
      </c>
      <c r="E111" s="107" t="s">
        <v>207</v>
      </c>
      <c r="F111" s="108">
        <f>B4+(97*B6)</f>
        <v>98</v>
      </c>
      <c r="G111" s="104"/>
      <c r="H111" s="43"/>
      <c r="I111" s="109"/>
      <c r="J111" s="58"/>
      <c r="K111" s="7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9"/>
      <c r="AA111" s="75">
        <f>S110^3+T110^3+U110^3+V110^3+W110^3+X110^3+Y110^3+Z110^3+S111^3+T111^3+U111^3+V111^3+W111^3+X111^3+Y111^3+Z111^3</f>
        <v>0</v>
      </c>
      <c r="AB111" s="76">
        <f t="shared" si="33"/>
        <v>0</v>
      </c>
      <c r="AC111" s="61"/>
      <c r="AD111" s="116"/>
      <c r="AE111" s="117"/>
      <c r="AF111" s="117"/>
      <c r="AG111" s="117"/>
      <c r="AH111" s="118"/>
      <c r="AI111" s="118"/>
      <c r="AJ111" s="118"/>
      <c r="AK111" s="118"/>
      <c r="AL111" s="117"/>
      <c r="AM111" s="117"/>
      <c r="AN111" s="117"/>
      <c r="AO111" s="117"/>
      <c r="AP111" s="118"/>
      <c r="AQ111" s="118"/>
      <c r="AR111" s="118"/>
      <c r="AS111" s="119"/>
      <c r="AT111" s="32"/>
      <c r="AU111" s="115"/>
      <c r="AW111" s="109"/>
      <c r="AX111" s="58"/>
      <c r="AY111" s="7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9"/>
      <c r="BO111" s="75">
        <f>BG110^3+BH110^3+BI110^3+BJ110^3+BK110^3+BL110^3+BM110^3+BN110^3+BG111^3+BH111^3+BI111^3+BJ111^3+BK111^3+BL111^3+BM111^3+BN111^3</f>
        <v>0</v>
      </c>
      <c r="BP111" s="76">
        <f t="shared" si="34"/>
        <v>0</v>
      </c>
      <c r="BQ111" s="61"/>
      <c r="BR111" s="116"/>
      <c r="BS111" s="117"/>
      <c r="BT111" s="117"/>
      <c r="BU111" s="117"/>
      <c r="BV111" s="117"/>
      <c r="BW111" s="117"/>
      <c r="BX111" s="117"/>
      <c r="BY111" s="117"/>
      <c r="BZ111" s="118"/>
      <c r="CA111" s="118"/>
      <c r="CB111" s="118"/>
      <c r="CC111" s="118"/>
      <c r="CD111" s="118"/>
      <c r="CE111" s="118"/>
      <c r="CF111" s="118"/>
      <c r="CG111" s="119"/>
      <c r="CH111" s="32"/>
      <c r="CI111" s="115"/>
      <c r="CJ111" s="144"/>
      <c r="CK111" s="109"/>
      <c r="CL111" s="58"/>
      <c r="CM111" s="15"/>
      <c r="CN111" s="8"/>
      <c r="CO111" s="8"/>
      <c r="CP111" s="8"/>
      <c r="CQ111" s="8"/>
      <c r="CR111" s="8"/>
      <c r="CS111" s="8"/>
      <c r="CT111" s="8"/>
      <c r="CU111" s="8"/>
      <c r="CV111" s="8"/>
      <c r="CW111" s="8"/>
      <c r="CX111" s="8"/>
      <c r="CY111" s="8"/>
      <c r="CZ111" s="8"/>
      <c r="DA111" s="8"/>
      <c r="DB111" s="9"/>
      <c r="DC111" s="75">
        <f>CU110^3+CV110^3+CW110^3+CX110^3+CY110^3+CZ110^3+DA110^3+DB110^3+CU111^3+CV111^3+CW111^3+CX111^3+CY111^3+CZ111^3+DA111^3+DB111^3</f>
        <v>0</v>
      </c>
      <c r="DD111" s="76">
        <f t="shared" si="35"/>
        <v>0</v>
      </c>
      <c r="DE111" s="61"/>
      <c r="DF111" s="116"/>
      <c r="DG111" s="117"/>
      <c r="DH111" s="117"/>
      <c r="DI111" s="117"/>
      <c r="DJ111" s="117"/>
      <c r="DK111" s="117"/>
      <c r="DL111" s="117"/>
      <c r="DM111" s="117"/>
      <c r="DN111" s="117"/>
      <c r="DO111" s="117"/>
      <c r="DP111" s="117"/>
      <c r="DQ111" s="117"/>
      <c r="DR111" s="117"/>
      <c r="DS111" s="117"/>
      <c r="DT111" s="117"/>
      <c r="DU111" s="120"/>
      <c r="DV111" s="32"/>
      <c r="DW111" s="115"/>
      <c r="DY111" s="109"/>
      <c r="DZ111" s="58"/>
      <c r="EA111" s="15"/>
      <c r="EB111" s="8"/>
      <c r="EC111" s="8"/>
      <c r="ED111" s="8"/>
      <c r="EE111" s="8"/>
      <c r="EF111" s="8"/>
      <c r="EG111" s="8"/>
      <c r="EH111" s="8"/>
      <c r="EI111" s="8"/>
      <c r="EJ111" s="8"/>
      <c r="EK111" s="8"/>
      <c r="EL111" s="8"/>
      <c r="EM111" s="8"/>
      <c r="EN111" s="8"/>
      <c r="EO111" s="8"/>
      <c r="EP111" s="9"/>
      <c r="EQ111" s="75">
        <f>EI110^3+EJ110^3+EK110^3+EL110^3+EM110^3+EN110^3+EO110^3+EP110^3+EI111^3+EJ111^3+EK111^3+EL111^3+EM111^3+EN111^3+EO111^3+EP111^3</f>
        <v>0</v>
      </c>
      <c r="ER111" s="76">
        <f t="shared" si="32"/>
        <v>0</v>
      </c>
      <c r="ES111" s="61"/>
      <c r="ET111" s="181"/>
      <c r="EU111" s="176"/>
      <c r="EV111" s="176"/>
      <c r="EW111" s="176"/>
      <c r="EX111" s="176"/>
      <c r="EY111" s="176"/>
      <c r="EZ111" s="176"/>
      <c r="FA111" s="176"/>
      <c r="FB111" s="176"/>
      <c r="FC111" s="176"/>
      <c r="FD111" s="176"/>
      <c r="FE111" s="176"/>
      <c r="FF111" s="176"/>
      <c r="FG111" s="176"/>
      <c r="FH111" s="176"/>
      <c r="FI111" s="182"/>
      <c r="FJ111" s="32"/>
      <c r="FK111" s="115"/>
    </row>
    <row r="112" spans="1:167" x14ac:dyDescent="0.2">
      <c r="A112" s="32"/>
      <c r="B112" s="32"/>
      <c r="C112" s="32"/>
      <c r="D112" s="106" t="s">
        <v>209</v>
      </c>
      <c r="E112" s="107" t="s">
        <v>207</v>
      </c>
      <c r="F112" s="108">
        <f>B4+(98*B6)</f>
        <v>99</v>
      </c>
      <c r="G112" s="104"/>
      <c r="H112" s="43"/>
      <c r="I112" s="109"/>
      <c r="J112" s="58"/>
      <c r="K112" s="183">
        <f>SUMSQ(K96:K111)</f>
        <v>0</v>
      </c>
      <c r="L112" s="184">
        <f t="shared" ref="L112:Z112" si="36">SUMSQ(L96:L111)</f>
        <v>0</v>
      </c>
      <c r="M112" s="184">
        <f t="shared" si="36"/>
        <v>0</v>
      </c>
      <c r="N112" s="184">
        <f t="shared" si="36"/>
        <v>0</v>
      </c>
      <c r="O112" s="184">
        <f t="shared" si="36"/>
        <v>0</v>
      </c>
      <c r="P112" s="184">
        <f t="shared" si="36"/>
        <v>0</v>
      </c>
      <c r="Q112" s="184">
        <f t="shared" si="36"/>
        <v>0</v>
      </c>
      <c r="R112" s="184">
        <f t="shared" si="36"/>
        <v>0</v>
      </c>
      <c r="S112" s="184">
        <f t="shared" si="36"/>
        <v>0</v>
      </c>
      <c r="T112" s="184">
        <f t="shared" si="36"/>
        <v>0</v>
      </c>
      <c r="U112" s="184">
        <f t="shared" si="36"/>
        <v>0</v>
      </c>
      <c r="V112" s="184">
        <f t="shared" si="36"/>
        <v>0</v>
      </c>
      <c r="W112" s="184">
        <f t="shared" si="36"/>
        <v>0</v>
      </c>
      <c r="X112" s="184">
        <f t="shared" si="36"/>
        <v>0</v>
      </c>
      <c r="Y112" s="184">
        <f t="shared" si="36"/>
        <v>0</v>
      </c>
      <c r="Z112" s="184">
        <f t="shared" si="36"/>
        <v>0</v>
      </c>
      <c r="AA112" s="124">
        <f>SUMSQ(K96,L97,M98,N99,O100,P101,Q102,R103,S104,T105,U106,V107,W108,X109,Y110,Z111)</f>
        <v>0</v>
      </c>
      <c r="AB112" s="125">
        <f>SUMSQ(K104,L105,M106,N107,O108,P109,Q110,R111,S96,T97,U98,V99,W100,X101,Y102,Z103)</f>
        <v>0</v>
      </c>
      <c r="AC112" s="52"/>
      <c r="AD112" s="126"/>
      <c r="AE112" s="126"/>
      <c r="AF112" s="126"/>
      <c r="AG112" s="126"/>
      <c r="AH112" s="126"/>
      <c r="AI112" s="126"/>
      <c r="AJ112" s="126"/>
      <c r="AK112" s="126"/>
      <c r="AL112" s="126"/>
      <c r="AM112" s="126"/>
      <c r="AN112" s="126"/>
      <c r="AO112" s="126"/>
      <c r="AP112" s="126"/>
      <c r="AQ112" s="126"/>
      <c r="AR112" s="126"/>
      <c r="AS112" s="126"/>
      <c r="AT112" s="32"/>
      <c r="AU112" s="115"/>
      <c r="AW112" s="109"/>
      <c r="AX112" s="58"/>
      <c r="AY112" s="183">
        <f>SUMSQ(AY96:AY111)</f>
        <v>0</v>
      </c>
      <c r="AZ112" s="184">
        <f t="shared" ref="AZ112:BN112" si="37">SUMSQ(AZ96:AZ111)</f>
        <v>0</v>
      </c>
      <c r="BA112" s="184">
        <f t="shared" si="37"/>
        <v>0</v>
      </c>
      <c r="BB112" s="184">
        <f t="shared" si="37"/>
        <v>0</v>
      </c>
      <c r="BC112" s="184">
        <f t="shared" si="37"/>
        <v>0</v>
      </c>
      <c r="BD112" s="184">
        <f t="shared" si="37"/>
        <v>0</v>
      </c>
      <c r="BE112" s="184">
        <f t="shared" si="37"/>
        <v>0</v>
      </c>
      <c r="BF112" s="184">
        <f t="shared" si="37"/>
        <v>0</v>
      </c>
      <c r="BG112" s="184">
        <f t="shared" si="37"/>
        <v>0</v>
      </c>
      <c r="BH112" s="184">
        <f t="shared" si="37"/>
        <v>0</v>
      </c>
      <c r="BI112" s="184">
        <f t="shared" si="37"/>
        <v>0</v>
      </c>
      <c r="BJ112" s="184">
        <f t="shared" si="37"/>
        <v>0</v>
      </c>
      <c r="BK112" s="184">
        <f t="shared" si="37"/>
        <v>0</v>
      </c>
      <c r="BL112" s="184">
        <f t="shared" si="37"/>
        <v>0</v>
      </c>
      <c r="BM112" s="184">
        <f t="shared" si="37"/>
        <v>0</v>
      </c>
      <c r="BN112" s="184">
        <f t="shared" si="37"/>
        <v>0</v>
      </c>
      <c r="BO112" s="124">
        <f>SUMSQ(AY96,AZ97,BA98,BB99,BC100,BD101,BE102,BF103,BG104,BH105,BI106,BJ107,BK108,BL109,BM110,BN111)</f>
        <v>0</v>
      </c>
      <c r="BP112" s="125">
        <f>SUMSQ(AY104,AZ105,BA106,BB107,BC108,BD109,BE110,BF111,BG96,BH97,BI98,BJ99,BK100,BL101,BM102,BN103)</f>
        <v>0</v>
      </c>
      <c r="BQ112" s="52"/>
      <c r="BR112" s="126"/>
      <c r="BS112" s="126"/>
      <c r="BT112" s="126"/>
      <c r="BU112" s="126"/>
      <c r="BV112" s="126"/>
      <c r="BW112" s="126"/>
      <c r="BX112" s="126"/>
      <c r="BY112" s="126"/>
      <c r="BZ112" s="126"/>
      <c r="CA112" s="126"/>
      <c r="CB112" s="126"/>
      <c r="CC112" s="126"/>
      <c r="CD112" s="126"/>
      <c r="CE112" s="126"/>
      <c r="CF112" s="126"/>
      <c r="CG112" s="126"/>
      <c r="CH112" s="32"/>
      <c r="CI112" s="115"/>
      <c r="CJ112" s="144"/>
      <c r="CK112" s="109"/>
      <c r="CL112" s="58"/>
      <c r="CM112" s="183">
        <f>SUMSQ(CM96:CM111)</f>
        <v>0</v>
      </c>
      <c r="CN112" s="184">
        <f t="shared" ref="CN112:DB112" si="38">SUMSQ(CN96:CN111)</f>
        <v>0</v>
      </c>
      <c r="CO112" s="184">
        <f t="shared" si="38"/>
        <v>0</v>
      </c>
      <c r="CP112" s="184">
        <f t="shared" si="38"/>
        <v>0</v>
      </c>
      <c r="CQ112" s="184">
        <f t="shared" si="38"/>
        <v>0</v>
      </c>
      <c r="CR112" s="184">
        <f t="shared" si="38"/>
        <v>0</v>
      </c>
      <c r="CS112" s="184">
        <f t="shared" si="38"/>
        <v>0</v>
      </c>
      <c r="CT112" s="184">
        <f t="shared" si="38"/>
        <v>0</v>
      </c>
      <c r="CU112" s="184">
        <f t="shared" si="38"/>
        <v>0</v>
      </c>
      <c r="CV112" s="184">
        <f t="shared" si="38"/>
        <v>0</v>
      </c>
      <c r="CW112" s="184">
        <f t="shared" si="38"/>
        <v>0</v>
      </c>
      <c r="CX112" s="184">
        <f t="shared" si="38"/>
        <v>0</v>
      </c>
      <c r="CY112" s="184">
        <f t="shared" si="38"/>
        <v>0</v>
      </c>
      <c r="CZ112" s="184">
        <f t="shared" si="38"/>
        <v>0</v>
      </c>
      <c r="DA112" s="184">
        <f t="shared" si="38"/>
        <v>0</v>
      </c>
      <c r="DB112" s="184">
        <f t="shared" si="38"/>
        <v>0</v>
      </c>
      <c r="DC112" s="124">
        <f>SUMSQ(CM96,CN97,CO98,CP99,CQ100,CR101,CS102,CT103,CU104,CV105,CW106,CX107,CY108,CZ109,DA110,DB111)</f>
        <v>0</v>
      </c>
      <c r="DD112" s="125">
        <f>SUMSQ(CM104,CN105,CO106,CP107,CQ108,CR109,CS110,CT111,CU96,CV97,CW98,CX99,CY100,CZ101,DA102,DB103)</f>
        <v>0</v>
      </c>
      <c r="DE112" s="52"/>
      <c r="DF112" s="126"/>
      <c r="DG112" s="126"/>
      <c r="DH112" s="126"/>
      <c r="DI112" s="126"/>
      <c r="DJ112" s="126"/>
      <c r="DK112" s="126"/>
      <c r="DL112" s="126"/>
      <c r="DM112" s="126"/>
      <c r="DN112" s="126"/>
      <c r="DO112" s="126"/>
      <c r="DP112" s="126"/>
      <c r="DQ112" s="126"/>
      <c r="DR112" s="126"/>
      <c r="DS112" s="126"/>
      <c r="DT112" s="126"/>
      <c r="DU112" s="126"/>
      <c r="DV112" s="32"/>
      <c r="DW112" s="115"/>
      <c r="DY112" s="109"/>
      <c r="DZ112" s="58"/>
      <c r="EA112" s="183">
        <f t="shared" ref="EA112:EP112" si="39">SUMSQ(EA96:EA111)</f>
        <v>0</v>
      </c>
      <c r="EB112" s="184">
        <f t="shared" si="39"/>
        <v>0</v>
      </c>
      <c r="EC112" s="184">
        <f t="shared" si="39"/>
        <v>0</v>
      </c>
      <c r="ED112" s="184">
        <f t="shared" si="39"/>
        <v>0</v>
      </c>
      <c r="EE112" s="184">
        <f t="shared" si="39"/>
        <v>0</v>
      </c>
      <c r="EF112" s="184">
        <f t="shared" si="39"/>
        <v>0</v>
      </c>
      <c r="EG112" s="184">
        <f t="shared" si="39"/>
        <v>0</v>
      </c>
      <c r="EH112" s="184">
        <f t="shared" si="39"/>
        <v>0</v>
      </c>
      <c r="EI112" s="184">
        <f t="shared" si="39"/>
        <v>0</v>
      </c>
      <c r="EJ112" s="184">
        <f t="shared" si="39"/>
        <v>0</v>
      </c>
      <c r="EK112" s="184">
        <f t="shared" si="39"/>
        <v>0</v>
      </c>
      <c r="EL112" s="184">
        <f t="shared" si="39"/>
        <v>0</v>
      </c>
      <c r="EM112" s="184">
        <f t="shared" si="39"/>
        <v>0</v>
      </c>
      <c r="EN112" s="184">
        <f t="shared" si="39"/>
        <v>0</v>
      </c>
      <c r="EO112" s="184">
        <f t="shared" si="39"/>
        <v>0</v>
      </c>
      <c r="EP112" s="184">
        <f t="shared" si="39"/>
        <v>0</v>
      </c>
      <c r="EQ112" s="124">
        <f>SUMSQ(EA96,EB97,EC98,ED99,EE100,EF101,EG102,EH103,EI104,EJ105,EK106,EL107,EM108,EN109,EO110,EP111)</f>
        <v>0</v>
      </c>
      <c r="ER112" s="125">
        <f>SUMSQ(EA104,EB105,EC106,ED107,EE108,EF109,EG110,EH111,EI96,EJ97,EK98,EL99,EM100,EN101,EO102,EP103)</f>
        <v>0</v>
      </c>
      <c r="ES112" s="52"/>
      <c r="ET112" s="126"/>
      <c r="EU112" s="126"/>
      <c r="EV112" s="126"/>
      <c r="EW112" s="126"/>
      <c r="EX112" s="126"/>
      <c r="EY112" s="126"/>
      <c r="EZ112" s="126"/>
      <c r="FA112" s="126"/>
      <c r="FB112" s="126"/>
      <c r="FC112" s="126"/>
      <c r="FD112" s="126"/>
      <c r="FE112" s="126"/>
      <c r="FF112" s="126"/>
      <c r="FG112" s="126"/>
      <c r="FH112" s="126"/>
      <c r="FI112" s="126"/>
      <c r="FJ112" s="32"/>
      <c r="FK112" s="115"/>
    </row>
    <row r="113" spans="1:167" ht="13.5" thickBot="1" x14ac:dyDescent="0.25">
      <c r="A113" s="32"/>
      <c r="B113" s="32"/>
      <c r="C113" s="32"/>
      <c r="D113" s="106" t="s">
        <v>8</v>
      </c>
      <c r="E113" s="107" t="s">
        <v>207</v>
      </c>
      <c r="F113" s="108">
        <f>B4+(99*B6)</f>
        <v>100</v>
      </c>
      <c r="G113" s="104"/>
      <c r="H113" s="43"/>
      <c r="I113" s="109"/>
      <c r="J113" s="58"/>
      <c r="K113" s="185">
        <f>K96^3+L96^3+M96^3+N96^3+K97^3+L97^3+M97^3+N97^3+K98^3+L98^3+M98^3+N98^3+K99^3+L99^3+M99^3+N99^3</f>
        <v>0</v>
      </c>
      <c r="L113" s="186">
        <f>K100^3+L100^3+M100^3+N100^3+K101^3+L101^3+M101^3+N101^3+K102^3+L102^3+M102^3+N102^3+K103^3+L103^3+M103^3+N103^3</f>
        <v>0</v>
      </c>
      <c r="M113" s="186">
        <f>K104^3+L104^3+M104^3+N104^3+K105^3+L105^3+M105^3+N105^3+K106^3+L106^3+M106^3+N106^3+K107^3+L107^3+M107^3+N107^3</f>
        <v>0</v>
      </c>
      <c r="N113" s="186">
        <f>K108^3+L108^3+M108^3+N108^3+K109^3+L109^3+M109^3+N109^3+K110^3+L110^3+M110^3+N110^3+K111^3+L111^3+M111^3+N111^3</f>
        <v>0</v>
      </c>
      <c r="O113" s="186">
        <f>O96^3+P96^3+Q96^3+R96^3+O97^3+P97^3+Q97^3+R97^3+O98^3+P98^3+Q98^3+R98^3+O99^3+P99^3+Q99^3+R99^3</f>
        <v>0</v>
      </c>
      <c r="P113" s="186">
        <f>O100^3+P100^3+Q100^3+R100^3+O101^3+P101^3+Q101^3+R101^3+O102^3+P102^3+Q102^3+R102^3+O103^3+P103^3+Q103^3+R103^3</f>
        <v>0</v>
      </c>
      <c r="Q113" s="186">
        <f>O104^3+P104^3+Q104^3+R104^3+O105^3+P105^3+Q105^3+R105^3+O106^3+P106^3+Q106^3+R106^3+O107^3+P107^3+Q107^3+R107^3</f>
        <v>0</v>
      </c>
      <c r="R113" s="186">
        <f>O108^3+P108^3+Q108^3+R108^3+O109^3+P109^3+Q109^3+R109^3+O110^3+P110^3+Q110^3+R110^3+O111^3+P111^3+Q111^3+R111^3</f>
        <v>0</v>
      </c>
      <c r="S113" s="186">
        <f>S96^3+T96^3+U96^3+V96^3+S97^3+T97^3+U97^3+V97^3+S98^3+T98^3+U98^3+V98^3+S99^3+T99^3+U99^3+V99^3</f>
        <v>0</v>
      </c>
      <c r="T113" s="186">
        <f>S100^3+T100^3+U100^3+V100^3+S101^3+T101^3+U101^3+V101^3+S102^3+T102^3+U102^3+V102^3+S103^3+T103^3+U103^3+V103^3</f>
        <v>0</v>
      </c>
      <c r="U113" s="186">
        <f>S104^3+T104^3+U104^3+V104^3+S105^3+T105^3+U105^3+V105^3+S106^3+T106^3+U106^3+V106^3+S107^3+T107^3+U107^3+V107^3</f>
        <v>0</v>
      </c>
      <c r="V113" s="186">
        <f>S108^3+T108^3+U108^3+V108^3+S109^3+T109^3+U109^3+V109^3+S110^3+T110^3+U110^3+V110^3+S111^3+T111^3+U111^3+V111^3</f>
        <v>0</v>
      </c>
      <c r="W113" s="186">
        <f>W96^3+X96^3+Y96^3+Z96^3+W97^3+X97^3+Y97^3+Z97^3+W98^3+X98^3+Y98^3+Z98^3+W99^3+X99^3+Y99^3+Z99^3</f>
        <v>0</v>
      </c>
      <c r="X113" s="186">
        <f>W100^3+X100^3+Y100^3+Z100^3+W101^3+X101^3+Y101^3+Z101^3+W102^3+X102^3+Y102^3+Z102^3+W103^3+X103^3+Y103^3+Z103^3</f>
        <v>0</v>
      </c>
      <c r="Y113" s="186">
        <f>W104^3+X104^3+Y104^3+Z104^3+W105^3+X105^3+Y105^3+Z105^3+W106^3+X106^3+Y106^3+Z106^3+W107^3+X107^3+Y107^3+Z107^3</f>
        <v>0</v>
      </c>
      <c r="Z113" s="186">
        <f>W108^3+X108^3+Y108^3+Z108^3+W109^3+X109^3+Y109^3+Z109^3+W110^3+X110^3+Y110^3+Z110^3+W111^3+X111^3+Y111^3+Z111^3</f>
        <v>0</v>
      </c>
      <c r="AA113" s="129">
        <f>SUMSQ(K111,L110,M109,N108,O107,P106,Q105,R104,S103,T102,U101,V100,W99,X98,Y97,DB72,Z96)</f>
        <v>0</v>
      </c>
      <c r="AB113" s="130">
        <f>SUMSQ(K103,L102,M101,N100,O99,P98,Q97,R96,S111,T110,U109,V108,W107,X106,Y105,Z104)</f>
        <v>0</v>
      </c>
      <c r="AC113" s="32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32"/>
      <c r="AU113" s="115"/>
      <c r="AW113" s="109"/>
      <c r="AX113" s="58"/>
      <c r="AY113" s="185">
        <f>AY96^3+AZ96^3+BA96^3+BB96^3+AY97^3+AZ97^3+BA97^3+BB97^3+AY98^3+AZ98^3+BA98^3+BB98^3+AY99^3+AZ99^3+BA99^3+BB99^3</f>
        <v>0</v>
      </c>
      <c r="AZ113" s="186">
        <f>AY100^3+AZ100^3+BA100^3+BB100^3+AY101^3+AZ101^3+BA101^3+BB101^3+AY102^3+AZ102^3+BA102^3+BB102^3+AY103^3+AZ103^3+BA103^3+BB103^3</f>
        <v>0</v>
      </c>
      <c r="BA113" s="186">
        <f>AY104^3+AZ104^3+BA104^3+BB104^3+AY105^3+AZ105^3+BA105^3+BB105^3+AY106^3+AZ106^3+BA106^3+BB106^3+AY107^3+AZ107^3+BA107^3+BB107^3</f>
        <v>0</v>
      </c>
      <c r="BB113" s="186">
        <f>AY108^3+AZ108^3+BA108^3+BB108^3+AY109^3+AZ109^3+BA109^3+BB109^3+AY110^3+AZ110^3+BA110^3+BB110^3+AY111^3+AZ111^3+BA111^3+BB111^3</f>
        <v>0</v>
      </c>
      <c r="BC113" s="186">
        <f>BC96^3+BD96^3+BE96^3+BF96^3+BC97^3+BD97^3+BE97^3+BF97^3+BC98^3+BD98^3+BE98^3+BF98^3+BC99^3+BD99^3+BE99^3+BF99^3</f>
        <v>0</v>
      </c>
      <c r="BD113" s="186">
        <f>BC100^3+BD100^3+BE100^3+BF100^3+BC101^3+BD101^3+BE101^3+BF101^3+BC102^3+BD102^3+BE102^3+BF102^3+BC103^3+BD103^3+BE103^3+BF103^3</f>
        <v>0</v>
      </c>
      <c r="BE113" s="186">
        <f>BC104^3+BD104^3+BE104^3+BF104^3+BC105^3+BD105^3+BE105^3+BF105^3+BC106^3+BD106^3+BE106^3+BF106^3+BC107^3+BD107^3+BE107^3+BF107^3</f>
        <v>0</v>
      </c>
      <c r="BF113" s="186">
        <f>BC108^3+BD108^3+BE108^3+BF108^3+BC109^3+BD109^3+BE109^3+BF109^3+BC110^3+BD110^3+BE110^3+BF110^3+BC111^3+BD111^3+BE111^3+BF111^3</f>
        <v>0</v>
      </c>
      <c r="BG113" s="186">
        <f>BG96^3+BH96^3+BI96^3+BJ96^3+BG97^3+BH97^3+BI97^3+BJ97^3+BG98^3+BH98^3+BI98^3+BJ98^3+BG99^3+BH99^3+BI99^3+BJ99^3</f>
        <v>0</v>
      </c>
      <c r="BH113" s="186">
        <f>BG100^3+BH100^3+BI100^3+BJ100^3+BG101^3+BH101^3+BI101^3+BJ101^3+BG102^3+BH102^3+BI102^3+BJ102^3+BG103^3+BH103^3+BI103^3+BJ103^3</f>
        <v>0</v>
      </c>
      <c r="BI113" s="186">
        <f>BG104^3+BH104^3+BI104^3+BJ104^3+BG105^3+BH105^3+BI105^3+BJ105^3+BG106^3+BH106^3+BI106^3+BJ106^3+BG107^3+BH107^3+BI107^3+BJ107^3</f>
        <v>0</v>
      </c>
      <c r="BJ113" s="186">
        <f>BG108^3+BH108^3+BI108^3+BJ108^3+BG109^3+BH109^3+BI109^3+BJ109^3+BG110^3+BH110^3+BI110^3+BJ110^3+BG111^3+BH111^3+BI111^3+BJ111^3</f>
        <v>0</v>
      </c>
      <c r="BK113" s="186">
        <f>BK96^3+BL96^3+BM96^3+BN96^3+BK97^3+BL97^3+BM97^3+BN97^3+BK98^3+BL98^3+BM98^3+BN98^3+BK99^3+BL99^3+BM99^3+BN99^3</f>
        <v>0</v>
      </c>
      <c r="BL113" s="186">
        <f>BK100^3+BL100^3+BM100^3+BN100^3+BK101^3+BL101^3+BM101^3+BN101^3+BK102^3+BL102^3+BM102^3+BN102^3+BK103^3+BL103^3+BM103^3+BN103^3</f>
        <v>0</v>
      </c>
      <c r="BM113" s="186">
        <f>BK104^3+BL104^3+BM104^3+BN104^3+BK105^3+BL105^3+BM105^3+BN105^3+BK106^3+BL106^3+BM106^3+BN106^3+BK107^3+BL107^3+BM107^3+BN107^3</f>
        <v>0</v>
      </c>
      <c r="BN113" s="186">
        <f>BK108^3+BL108^3+BM108^3+BN108^3+BK109^3+BL109^3+BM109^3+BN109^3+BK110^3+BL110^3+BM110^3+BN110^3+BK111^3+BL111^3+BM111^3+BN111^3</f>
        <v>0</v>
      </c>
      <c r="BO113" s="129">
        <f>SUMSQ(AY111,AZ110,BA109,BB108,BC107,BD106,BE105,BF104,BG103,BH102,BI101,BJ100,BK99,BL98,BM97,EP95,BN96)</f>
        <v>0</v>
      </c>
      <c r="BP113" s="130">
        <f>SUMSQ(AY103,AZ102,BA101,BB100,BC99,BD98,BE97,BF96,BG111,BH110,BI109,BJ108,BK107,BL106,BM105,BN104)</f>
        <v>0</v>
      </c>
      <c r="BQ113" s="32"/>
      <c r="BR113" s="131"/>
      <c r="BS113" s="131"/>
      <c r="BT113" s="131"/>
      <c r="BU113" s="131"/>
      <c r="BV113" s="131"/>
      <c r="BW113" s="131"/>
      <c r="BX113" s="131"/>
      <c r="BY113" s="131"/>
      <c r="BZ113" s="131"/>
      <c r="CA113" s="131"/>
      <c r="CB113" s="131"/>
      <c r="CC113" s="131"/>
      <c r="CD113" s="131"/>
      <c r="CE113" s="131"/>
      <c r="CF113" s="131"/>
      <c r="CG113" s="131"/>
      <c r="CH113" s="32"/>
      <c r="CI113" s="115"/>
      <c r="CJ113" s="144"/>
      <c r="CK113" s="109"/>
      <c r="CL113" s="58"/>
      <c r="CM113" s="185">
        <f>CM96^3+CN96^3+CO96^3+CP96^3+CM97^3+CN97^3+CO97^3+CP97^3+CM98^3+CN98^3+CO98^3+CP98^3+CM99^3+CN99^3+CO99^3+CP99^3</f>
        <v>0</v>
      </c>
      <c r="CN113" s="186">
        <f>CM100^3+CN100^3+CO100^3+CP100^3+CM101^3+CN101^3+CO101^3+CP101^3+CM102^3+CN102^3+CO102^3+CP102^3+CM103^3+CN103^3+CO103^3+CP103^3</f>
        <v>0</v>
      </c>
      <c r="CO113" s="186">
        <f>CM104^3+CN104^3+CO104^3+CP104^3+CM105^3+CN105^3+CO105^3+CP105^3+CM106^3+CN106^3+CO106^3+CP106^3+CM107^3+CN107^3+CO107^3+CP107^3</f>
        <v>0</v>
      </c>
      <c r="CP113" s="186">
        <f>CM108^3+CN108^3+CO108^3+CP108^3+CM109^3+CN109^3+CO109^3+CP109^3+CM110^3+CN110^3+CO110^3+CP110^3+CM111^3+CN111^3+CO111^3+CP111^3</f>
        <v>0</v>
      </c>
      <c r="CQ113" s="186">
        <f>CQ96^3+CR96^3+CS96^3+CT96^3+CQ97^3+CR97^3+CS97^3+CT97^3+CQ98^3+CR98^3+CS98^3+CT98^3+CQ99^3+CR99^3+CS99^3+CT99^3</f>
        <v>0</v>
      </c>
      <c r="CR113" s="186">
        <f>CQ100^3+CR100^3+CS100^3+CT100^3+CQ101^3+CR101^3+CS101^3+CT101^3+CQ102^3+CR102^3+CS102^3+CT102^3+CQ103^3+CR103^3+CS103^3+CT103^3</f>
        <v>0</v>
      </c>
      <c r="CS113" s="186">
        <f>CQ104^3+CR104^3+CS104^3+CT104^3+CQ105^3+CR105^3+CS105^3+CT105^3+CQ106^3+CR106^3+CS106^3+CT106^3+CQ107^3+CR107^3+CS107^3+CT107^3</f>
        <v>0</v>
      </c>
      <c r="CT113" s="186">
        <f>CQ108^3+CR108^3+CS108^3+CT108^3+CQ109^3+CR109^3+CS109^3+CT109^3+CQ110^3+CR110^3+CS110^3+CT110^3+CQ111^3+CR111^3+CS111^3+CT111^3</f>
        <v>0</v>
      </c>
      <c r="CU113" s="186">
        <f>CU96^3+CV96^3+CW96^3+CX96^3+CU97^3+CV97^3+CW97^3+CX97^3+CU98^3+CV98^3+CW98^3+CX98^3+CU99^3+CV99^3+CW99^3+CX99^3</f>
        <v>0</v>
      </c>
      <c r="CV113" s="186">
        <f>CU100^3+CV100^3+CW100^3+CX100^3+CU101^3+CV101^3+CW101^3+CX101^3+CU102^3+CV102^3+CW102^3+CX102^3+CU103^3+CV103^3+CW103^3+CX103^3</f>
        <v>0</v>
      </c>
      <c r="CW113" s="186">
        <f>CU104^3+CV104^3+CW104^3+CX104^3+CU105^3+CV105^3+CW105^3+CX105^3+CU106^3+CV106^3+CW106^3+CX106^3+CU107^3+CV107^3+CW107^3+CX107^3</f>
        <v>0</v>
      </c>
      <c r="CX113" s="186">
        <f>CU108^3+CV108^3+CW108^3+CX108^3+CU109^3+CV109^3+CW109^3+CX109^3+CU110^3+CV110^3+CW110^3+CX110^3+CU111^3+CV111^3+CW111^3+CX111^3</f>
        <v>0</v>
      </c>
      <c r="CY113" s="186">
        <f>CY96^3+CZ96^3+DA96^3+DB96^3+CY97^3+CZ97^3+DA97^3+DB97^3+CY98^3+CZ98^3+DA98^3+DB98^3+CY99^3+CZ99^3+DA99^3+DB99^3</f>
        <v>0</v>
      </c>
      <c r="CZ113" s="186">
        <f>CY100^3+CZ100^3+DA100^3+DB100^3+CY101^3+CZ101^3+DA101^3+DB101^3+CY102^3+CZ102^3+DA102^3+DB102^3+CY103^3+CZ103^3+DA103^3+DB103^3</f>
        <v>0</v>
      </c>
      <c r="DA113" s="186">
        <f>CY104^3+CZ104^3+DA104^3+DB104^3+CY105^3+CZ105^3+DA105^3+DB105^3+CY106^3+CZ106^3+DA106^3+DB106^3+CY107^3+CZ107^3+DA107^3+DB107^3</f>
        <v>0</v>
      </c>
      <c r="DB113" s="186">
        <f>CY108^3+CZ108^3+DA108^3+DB108^3+CY109^3+CZ109^3+DA109^3+DB109^3+CY110^3+CZ110^3+DA110^3+DB110^3+CY111^3+CZ111^3+DA111^3+DB111^3</f>
        <v>0</v>
      </c>
      <c r="DC113" s="129">
        <f>SUMSQ(CM111,CN110,CO109,CP108,CQ107,CR106,CS105,CT104,CU103,CV102,CW101,CX100,CY99,CZ98,DA97,Z279,DB96)</f>
        <v>0</v>
      </c>
      <c r="DD113" s="130">
        <f>SUMSQ(CM103,CN102,CO101,CP100,CQ99,CR98,CS97,CT96,CU111,CV110,CW109,CX108,CY107,CZ106,DA105,DB104)</f>
        <v>0</v>
      </c>
      <c r="DE113" s="32"/>
      <c r="DF113" s="131"/>
      <c r="DG113" s="131"/>
      <c r="DH113" s="131"/>
      <c r="DI113" s="131"/>
      <c r="DJ113" s="131"/>
      <c r="DK113" s="131"/>
      <c r="DL113" s="131"/>
      <c r="DM113" s="131"/>
      <c r="DN113" s="131"/>
      <c r="DO113" s="131"/>
      <c r="DP113" s="131"/>
      <c r="DQ113" s="131"/>
      <c r="DR113" s="131"/>
      <c r="DS113" s="131"/>
      <c r="DT113" s="131"/>
      <c r="DU113" s="131"/>
      <c r="DV113" s="32"/>
      <c r="DW113" s="115"/>
      <c r="DY113" s="109"/>
      <c r="DZ113" s="58"/>
      <c r="EA113" s="185">
        <f>EA96^3+EB96^3+EC96^3+ED96^3+EA97^3+EB97^3+EC97^3+ED97^3+EA98^3+EB98^3+EC98^3+ED98^3+EA99^3+EB99^3+EC99^3+ED99^3</f>
        <v>0</v>
      </c>
      <c r="EB113" s="186">
        <f>EA100^3+EB100^3+EC100^3+ED100^3+EA101^3+EB101^3+EC101^3+ED101^3+EA102^3+EB102^3+EC102^3+ED102^3+EA103^3+EB103^3+EC103^3+ED103^3</f>
        <v>0</v>
      </c>
      <c r="EC113" s="186">
        <f>EA104^3+EB104^3+EC104^3+ED104^3+EA105^3+EB105^3+EC105^3+ED105^3+EA106^3+EB106^3+EC106^3+ED106^3+EA107^3+EB107^3+EC107^3+ED107^3</f>
        <v>0</v>
      </c>
      <c r="ED113" s="186">
        <f>EA108^3+EB108^3+EC108^3+ED108^3+EA109^3+EB109^3+EC109^3+ED109^3+EA110^3+EB110^3+EC110^3+ED110^3+EA111^3+EB111^3+EC111^3+ED111^3</f>
        <v>0</v>
      </c>
      <c r="EE113" s="186">
        <f>EE96^3+EF96^3+EG96^3+EH96^3+EE97^3+EF97^3+EG97^3+EH97^3+EE98^3+EF98^3+EG98^3+EH98^3+EE99^3+EF99^3+EG99^3+EH99^3</f>
        <v>0</v>
      </c>
      <c r="EF113" s="186">
        <f>EE100^3+EF100^3+EG100^3+EH100^3+EE101^3+EF101^3+EG101^3+EH101^3+EE102^3+EF102^3+EG102^3+EH102^3+EE103^3+EF103^3+EG103^3+EH103^3</f>
        <v>0</v>
      </c>
      <c r="EG113" s="186">
        <f>EE104^3+EF104^3+EG104^3+EH104^3+EE105^3+EF105^3+EG105^3+EH105^3+EE106^3+EF106^3+EG106^3+EH106^3+EE107^3+EF107^3+EG107^3+EH107^3</f>
        <v>0</v>
      </c>
      <c r="EH113" s="186">
        <f>EE108^3+EF108^3+EG108^3+EH108^3+EE109^3+EF109^3+EG109^3+EH109^3+EE110^3+EF110^3+EG110^3+EH110^3+EE111^3+EF111^3+EG111^3+EH111^3</f>
        <v>0</v>
      </c>
      <c r="EI113" s="186">
        <f>EI96^3+EJ96^3+EK96^3+EL96^3+EI97^3+EJ97^3+EK97^3+EL97^3+EI98^3+EJ98^3+EK98^3+EL98^3+EI99^3+EJ99^3+EK99^3+EL99^3</f>
        <v>0</v>
      </c>
      <c r="EJ113" s="186">
        <f>EI100^3+EJ100^3+EK100^3+EL100^3+EI101^3+EJ101^3+EK101^3+EL101^3+EI102^3+EJ102^3+EK102^3+EL102^3+EI103^3+EJ103^3+EK103^3+EL103^3</f>
        <v>0</v>
      </c>
      <c r="EK113" s="186">
        <f>EI104^3+EJ104^3+EK104^3+EL104^3+EI105^3+EJ105^3+EK105^3+EL105^3+EI106^3+EJ106^3+EK106^3+EL106^3+EI107^3+EJ107^3+EK107^3+EL107^3</f>
        <v>0</v>
      </c>
      <c r="EL113" s="186">
        <f>EI108^3+EJ108^3+EK108^3+EL108^3+EI109^3+EJ109^3+EK109^3+EL109^3+EI110^3+EJ110^3+EK110^3+EL110^3+EI111^3+EJ111^3+EK111^3+EL111^3</f>
        <v>0</v>
      </c>
      <c r="EM113" s="186">
        <f>EM96^3+EN96^3+EO96^3+EP96^3+EM97^3+EN97^3+EO97^3+EP97^3+EM98^3+EN98^3+EO98^3+EP98^3+EM99^3+EN99^3+EO99^3+EP99^3</f>
        <v>0</v>
      </c>
      <c r="EN113" s="186">
        <f>EM100^3+EN100^3+EO100^3+EP100^3+EM101^3+EN101^3+EO101^3+EP101^3+EM102^3+EN102^3+EO102^3+EP102^3+EM103^3+EN103^3+EO103^3+EP103^3</f>
        <v>0</v>
      </c>
      <c r="EO113" s="186">
        <f>EM104^3+EN104^3+EO104^3+EP104^3+EM105^3+EN105^3+EO105^3+EP105^3+EM106^3+EN106^3+EO106^3+EP106^3+EM107^3+EN107^3+EO107^3+EP107^3</f>
        <v>0</v>
      </c>
      <c r="EP113" s="186">
        <f>EM108^3+EN108^3+EO108^3+EP108^3+EM109^3+EN109^3+EO109^3+EP109^3+EM110^3+EN110^3+EO110^3+EP110^3+EM111^3+EN111^3+EO111^3+EP111^3</f>
        <v>0</v>
      </c>
      <c r="EQ113" s="129">
        <f>SUMSQ(EA111,EB110,EC109,ED108,EE107,EF106,EG105,EH104,EI103,EJ102,EK101,EL100,EM99,EN98,EO97,EP96)</f>
        <v>0</v>
      </c>
      <c r="ER113" s="130">
        <f>SUMSQ(EA103,EB102,EC101,ED100,EE99,EF98,EG97,EH96,EI111,EJ110,EK109,EL108,EM107,EN106,EO105,EP104)</f>
        <v>0</v>
      </c>
      <c r="ES113" s="32"/>
      <c r="ET113" s="131"/>
      <c r="EU113" s="131"/>
      <c r="EV113" s="131"/>
      <c r="EW113" s="131"/>
      <c r="EX113" s="131"/>
      <c r="EY113" s="131"/>
      <c r="EZ113" s="131"/>
      <c r="FA113" s="131"/>
      <c r="FB113" s="131"/>
      <c r="FC113" s="131"/>
      <c r="FD113" s="131"/>
      <c r="FE113" s="131"/>
      <c r="FF113" s="131"/>
      <c r="FG113" s="131"/>
      <c r="FH113" s="131"/>
      <c r="FI113" s="131"/>
      <c r="FJ113" s="32"/>
      <c r="FK113" s="115"/>
    </row>
    <row r="114" spans="1:167" ht="13.5" thickBot="1" x14ac:dyDescent="0.25">
      <c r="A114" s="32"/>
      <c r="B114" s="32"/>
      <c r="C114" s="32"/>
      <c r="D114" s="106" t="s">
        <v>87</v>
      </c>
      <c r="E114" s="107" t="s">
        <v>207</v>
      </c>
      <c r="F114" s="108">
        <f>B4+(100*B6)</f>
        <v>101</v>
      </c>
      <c r="G114" s="104"/>
      <c r="H114" s="43"/>
      <c r="I114" s="109"/>
      <c r="J114" s="58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137"/>
      <c r="AB114" s="137"/>
      <c r="AC114" s="32" t="s">
        <v>0</v>
      </c>
      <c r="AD114" s="135"/>
      <c r="AE114" s="135"/>
      <c r="AF114" s="135"/>
      <c r="AG114" s="135"/>
      <c r="AH114" s="135"/>
      <c r="AI114" s="135"/>
      <c r="AJ114" s="135"/>
      <c r="AK114" s="135"/>
      <c r="AL114" s="135"/>
      <c r="AM114" s="135"/>
      <c r="AN114" s="135"/>
      <c r="AO114" s="135"/>
      <c r="AP114" s="135"/>
      <c r="AQ114" s="135"/>
      <c r="AR114" s="135"/>
      <c r="AS114" s="135"/>
      <c r="AT114" s="32"/>
      <c r="AU114" s="115"/>
      <c r="AW114" s="109"/>
      <c r="AX114" s="58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  <c r="BN114" s="46"/>
      <c r="BO114" s="137"/>
      <c r="BP114" s="137"/>
      <c r="BQ114" s="32" t="s">
        <v>0</v>
      </c>
      <c r="BR114" s="135"/>
      <c r="BS114" s="135"/>
      <c r="BT114" s="135"/>
      <c r="BU114" s="135"/>
      <c r="BV114" s="135"/>
      <c r="BW114" s="135"/>
      <c r="BX114" s="135"/>
      <c r="BY114" s="135"/>
      <c r="BZ114" s="135"/>
      <c r="CA114" s="135"/>
      <c r="CB114" s="135"/>
      <c r="CC114" s="135"/>
      <c r="CD114" s="135"/>
      <c r="CE114" s="135"/>
      <c r="CF114" s="135"/>
      <c r="CG114" s="135"/>
      <c r="CH114" s="32"/>
      <c r="CI114" s="115"/>
      <c r="CJ114" s="144"/>
      <c r="CK114" s="109"/>
      <c r="CL114" s="58"/>
      <c r="CM114" s="46"/>
      <c r="CN114" s="46"/>
      <c r="CO114" s="46"/>
      <c r="CP114" s="46"/>
      <c r="CQ114" s="46"/>
      <c r="CR114" s="46"/>
      <c r="CS114" s="46"/>
      <c r="CT114" s="46"/>
      <c r="CU114" s="46"/>
      <c r="CV114" s="46"/>
      <c r="CW114" s="46"/>
      <c r="CX114" s="46"/>
      <c r="CY114" s="46"/>
      <c r="CZ114" s="46"/>
      <c r="DA114" s="46"/>
      <c r="DB114" s="46"/>
      <c r="DC114" s="137"/>
      <c r="DD114" s="137"/>
      <c r="DE114" s="32" t="s">
        <v>0</v>
      </c>
      <c r="DF114" s="135"/>
      <c r="DG114" s="135"/>
      <c r="DH114" s="135"/>
      <c r="DI114" s="135"/>
      <c r="DJ114" s="135"/>
      <c r="DK114" s="135"/>
      <c r="DL114" s="135"/>
      <c r="DM114" s="135"/>
      <c r="DN114" s="135"/>
      <c r="DO114" s="135"/>
      <c r="DP114" s="135"/>
      <c r="DQ114" s="135"/>
      <c r="DR114" s="135"/>
      <c r="DS114" s="135"/>
      <c r="DT114" s="135"/>
      <c r="DU114" s="135"/>
      <c r="DV114" s="32"/>
      <c r="DW114" s="115"/>
      <c r="DY114" s="109"/>
      <c r="DZ114" s="58"/>
      <c r="EA114" s="46"/>
      <c r="EB114" s="46"/>
      <c r="EC114" s="46"/>
      <c r="ED114" s="46"/>
      <c r="EE114" s="46"/>
      <c r="EF114" s="46"/>
      <c r="EG114" s="46"/>
      <c r="EH114" s="46"/>
      <c r="EI114" s="46"/>
      <c r="EJ114" s="46"/>
      <c r="EK114" s="46"/>
      <c r="EL114" s="46"/>
      <c r="EM114" s="46"/>
      <c r="EN114" s="46"/>
      <c r="EO114" s="46"/>
      <c r="EP114" s="46"/>
      <c r="EQ114" s="137"/>
      <c r="ER114" s="137"/>
      <c r="ES114" s="32" t="s">
        <v>0</v>
      </c>
      <c r="ET114" s="135"/>
      <c r="EU114" s="135"/>
      <c r="EV114" s="135"/>
      <c r="EW114" s="135"/>
      <c r="EX114" s="135"/>
      <c r="EY114" s="135"/>
      <c r="EZ114" s="135"/>
      <c r="FA114" s="135"/>
      <c r="FB114" s="135"/>
      <c r="FC114" s="135"/>
      <c r="FD114" s="135"/>
      <c r="FE114" s="135"/>
      <c r="FF114" s="135"/>
      <c r="FG114" s="135"/>
      <c r="FH114" s="135"/>
      <c r="FI114" s="135"/>
      <c r="FJ114" s="32"/>
      <c r="FK114" s="115"/>
    </row>
    <row r="115" spans="1:167" ht="14.25" thickTop="1" thickBot="1" x14ac:dyDescent="0.25">
      <c r="A115" s="32"/>
      <c r="B115" s="32"/>
      <c r="C115" s="32"/>
      <c r="D115" s="106" t="s">
        <v>259</v>
      </c>
      <c r="E115" s="107" t="s">
        <v>207</v>
      </c>
      <c r="F115" s="110">
        <f>B4+(101*B6)</f>
        <v>102</v>
      </c>
      <c r="G115" s="104"/>
      <c r="H115" s="43"/>
      <c r="I115" s="138"/>
      <c r="J115" s="142"/>
      <c r="K115" s="143"/>
      <c r="L115" s="143"/>
      <c r="M115" s="143"/>
      <c r="N115" s="143"/>
      <c r="O115" s="143"/>
      <c r="P115" s="143"/>
      <c r="Q115" s="143"/>
      <c r="R115" s="143"/>
      <c r="S115" s="143"/>
      <c r="T115" s="143"/>
      <c r="U115" s="143"/>
      <c r="V115" s="143"/>
      <c r="W115" s="143"/>
      <c r="X115" s="143"/>
      <c r="Y115" s="143"/>
      <c r="Z115" s="143"/>
      <c r="AA115" s="143"/>
      <c r="AB115" s="143"/>
      <c r="AC115" s="143"/>
      <c r="AD115" s="140"/>
      <c r="AE115" s="140"/>
      <c r="AF115" s="140"/>
      <c r="AG115" s="140"/>
      <c r="AH115" s="140"/>
      <c r="AI115" s="140"/>
      <c r="AJ115" s="140"/>
      <c r="AK115" s="140"/>
      <c r="AL115" s="140"/>
      <c r="AM115" s="140"/>
      <c r="AN115" s="140"/>
      <c r="AO115" s="140"/>
      <c r="AP115" s="140"/>
      <c r="AQ115" s="140"/>
      <c r="AR115" s="140"/>
      <c r="AS115" s="140"/>
      <c r="AT115" s="139"/>
      <c r="AU115" s="141" t="s">
        <v>0</v>
      </c>
      <c r="AW115" s="138"/>
      <c r="AX115" s="142"/>
      <c r="AY115" s="143"/>
      <c r="AZ115" s="143"/>
      <c r="BA115" s="143"/>
      <c r="BB115" s="143"/>
      <c r="BC115" s="143"/>
      <c r="BD115" s="143"/>
      <c r="BE115" s="143"/>
      <c r="BF115" s="143"/>
      <c r="BG115" s="143"/>
      <c r="BH115" s="143"/>
      <c r="BI115" s="143"/>
      <c r="BJ115" s="143"/>
      <c r="BK115" s="143"/>
      <c r="BL115" s="143"/>
      <c r="BM115" s="143"/>
      <c r="BN115" s="143"/>
      <c r="BO115" s="143"/>
      <c r="BP115" s="143"/>
      <c r="BQ115" s="143"/>
      <c r="BR115" s="140"/>
      <c r="BS115" s="140"/>
      <c r="BT115" s="140"/>
      <c r="BU115" s="140"/>
      <c r="BV115" s="140"/>
      <c r="BW115" s="140"/>
      <c r="BX115" s="140"/>
      <c r="BY115" s="140"/>
      <c r="BZ115" s="140"/>
      <c r="CA115" s="140"/>
      <c r="CB115" s="140"/>
      <c r="CC115" s="140"/>
      <c r="CD115" s="140"/>
      <c r="CE115" s="140"/>
      <c r="CF115" s="140"/>
      <c r="CG115" s="140"/>
      <c r="CH115" s="139"/>
      <c r="CI115" s="141" t="s">
        <v>0</v>
      </c>
      <c r="CJ115" s="144"/>
      <c r="CK115" s="138"/>
      <c r="CL115" s="143"/>
      <c r="CM115" s="154"/>
      <c r="CN115" s="154"/>
      <c r="CO115" s="154"/>
      <c r="CP115" s="154"/>
      <c r="CQ115" s="154"/>
      <c r="CR115" s="154"/>
      <c r="CS115" s="154"/>
      <c r="CT115" s="154"/>
      <c r="CU115" s="154"/>
      <c r="CV115" s="154"/>
      <c r="CW115" s="154"/>
      <c r="CX115" s="154"/>
      <c r="CY115" s="154"/>
      <c r="CZ115" s="154"/>
      <c r="DA115" s="154"/>
      <c r="DB115" s="154"/>
      <c r="DC115" s="154"/>
      <c r="DD115" s="154"/>
      <c r="DE115" s="154"/>
      <c r="DF115" s="155"/>
      <c r="DG115" s="155"/>
      <c r="DH115" s="155"/>
      <c r="DI115" s="155"/>
      <c r="DJ115" s="155"/>
      <c r="DK115" s="155"/>
      <c r="DL115" s="155"/>
      <c r="DM115" s="155"/>
      <c r="DN115" s="155"/>
      <c r="DO115" s="155"/>
      <c r="DP115" s="155"/>
      <c r="DQ115" s="155"/>
      <c r="DR115" s="155"/>
      <c r="DS115" s="155"/>
      <c r="DT115" s="155"/>
      <c r="DU115" s="155"/>
      <c r="DV115" s="154"/>
      <c r="DW115" s="141"/>
      <c r="DY115" s="138"/>
      <c r="DZ115" s="143"/>
      <c r="EA115" s="154"/>
      <c r="EB115" s="154"/>
      <c r="EC115" s="154"/>
      <c r="ED115" s="154"/>
      <c r="EE115" s="154"/>
      <c r="EF115" s="154"/>
      <c r="EG115" s="154"/>
      <c r="EH115" s="154"/>
      <c r="EI115" s="154"/>
      <c r="EJ115" s="154"/>
      <c r="EK115" s="154"/>
      <c r="EL115" s="154"/>
      <c r="EM115" s="154"/>
      <c r="EN115" s="154" t="s">
        <v>0</v>
      </c>
      <c r="EO115" s="154"/>
      <c r="EP115" s="154"/>
      <c r="EQ115" s="154"/>
      <c r="ER115" s="154" t="s">
        <v>0</v>
      </c>
      <c r="ES115" s="154"/>
      <c r="ET115" s="155"/>
      <c r="EU115" s="155"/>
      <c r="EV115" s="155"/>
      <c r="EW115" s="155"/>
      <c r="EX115" s="155"/>
      <c r="EY115" s="155"/>
      <c r="EZ115" s="155"/>
      <c r="FA115" s="155"/>
      <c r="FB115" s="155"/>
      <c r="FC115" s="155"/>
      <c r="FD115" s="155"/>
      <c r="FE115" s="155"/>
      <c r="FF115" s="155"/>
      <c r="FG115" s="155"/>
      <c r="FH115" s="155"/>
      <c r="FI115" s="155"/>
      <c r="FJ115" s="154"/>
      <c r="FK115" s="141"/>
    </row>
    <row r="116" spans="1:167" ht="14.25" thickTop="1" thickBot="1" x14ac:dyDescent="0.25">
      <c r="A116" s="32"/>
      <c r="B116" s="32"/>
      <c r="C116" s="32"/>
      <c r="D116" s="106" t="s">
        <v>236</v>
      </c>
      <c r="E116" s="107" t="s">
        <v>207</v>
      </c>
      <c r="F116" s="110">
        <f>B4+(102*B6)</f>
        <v>103</v>
      </c>
      <c r="G116" s="104"/>
      <c r="H116" s="43"/>
      <c r="X116" s="25" t="s">
        <v>0</v>
      </c>
      <c r="AW116" s="144"/>
      <c r="AX116" s="144"/>
      <c r="AY116" s="144"/>
      <c r="AZ116" s="144"/>
      <c r="BA116" s="144"/>
      <c r="BB116" s="144"/>
      <c r="BC116" s="144"/>
      <c r="BD116" s="144"/>
      <c r="BE116" s="144"/>
      <c r="BF116" s="144"/>
      <c r="BG116" s="144"/>
      <c r="BH116" s="144"/>
      <c r="BI116" s="144"/>
      <c r="BJ116" s="144"/>
      <c r="BK116" s="144"/>
      <c r="BL116" s="144"/>
      <c r="BM116" s="144"/>
      <c r="BN116" s="144"/>
      <c r="BO116" s="144"/>
      <c r="BP116" s="144"/>
      <c r="BQ116" s="144"/>
      <c r="BR116" s="144"/>
      <c r="BS116" s="144"/>
      <c r="BT116" s="144"/>
      <c r="BU116" s="144"/>
      <c r="BV116" s="144"/>
      <c r="BW116" s="144"/>
      <c r="BX116" s="144"/>
      <c r="BY116" s="144"/>
      <c r="BZ116" s="144"/>
      <c r="CA116" s="144"/>
      <c r="CB116" s="144"/>
      <c r="CC116" s="144"/>
      <c r="CD116" s="144"/>
      <c r="CE116" s="144"/>
      <c r="CF116" s="144"/>
      <c r="CG116" s="144"/>
      <c r="CH116" s="144"/>
      <c r="CI116" s="144"/>
      <c r="CJ116" s="144"/>
      <c r="CK116" s="144"/>
      <c r="CL116" s="144"/>
      <c r="CM116" s="144" t="s">
        <v>0</v>
      </c>
      <c r="CN116" s="144"/>
      <c r="CO116" s="144"/>
      <c r="CP116" s="144"/>
      <c r="CQ116" s="144"/>
      <c r="CR116" s="144"/>
      <c r="CS116" s="144"/>
      <c r="CT116" s="144"/>
      <c r="CU116" s="144"/>
      <c r="CV116" s="144"/>
      <c r="CW116" s="144"/>
      <c r="CX116" s="144"/>
      <c r="CY116" s="144"/>
      <c r="CZ116" s="144"/>
      <c r="DA116" s="144"/>
      <c r="DB116" s="144"/>
      <c r="DC116" s="144"/>
      <c r="DD116" s="144"/>
      <c r="DE116" s="144" t="s">
        <v>0</v>
      </c>
      <c r="DF116" s="144"/>
      <c r="DG116" s="144"/>
      <c r="DH116" s="144"/>
      <c r="DI116" s="144"/>
      <c r="DJ116" s="144"/>
      <c r="DK116" s="144"/>
      <c r="DL116" s="144"/>
      <c r="DM116" s="144"/>
      <c r="DN116" s="144"/>
      <c r="DO116" s="144"/>
      <c r="DP116" s="144"/>
      <c r="DQ116" s="144"/>
      <c r="DR116" s="144"/>
      <c r="DS116" s="144"/>
      <c r="DT116" s="144"/>
      <c r="DU116" s="144"/>
      <c r="DV116" s="144"/>
      <c r="DW116" s="144"/>
      <c r="DY116" s="144"/>
      <c r="DZ116" s="144"/>
      <c r="EA116" s="144"/>
      <c r="EB116" s="144"/>
      <c r="EC116" s="144"/>
      <c r="ED116" s="144"/>
      <c r="EE116" s="144"/>
      <c r="EF116" s="144"/>
      <c r="EG116" s="144"/>
      <c r="EH116" s="144"/>
      <c r="EI116" s="144"/>
      <c r="EJ116" s="144" t="s">
        <v>0</v>
      </c>
      <c r="EK116" s="144"/>
      <c r="EL116" s="144"/>
      <c r="EM116" s="144"/>
      <c r="EN116" s="144"/>
      <c r="EO116" s="144"/>
      <c r="EP116" s="144"/>
      <c r="EQ116" s="144"/>
      <c r="ER116" s="144"/>
      <c r="ES116" s="144" t="s">
        <v>0</v>
      </c>
      <c r="ET116" s="144"/>
      <c r="EU116" s="144"/>
      <c r="EV116" s="144"/>
      <c r="EW116" s="144"/>
      <c r="EX116" s="144"/>
      <c r="EY116" s="144"/>
      <c r="EZ116" s="144"/>
      <c r="FA116" s="144"/>
      <c r="FB116" s="144"/>
      <c r="FC116" s="144"/>
      <c r="FD116" s="144"/>
      <c r="FE116" s="144"/>
      <c r="FF116" s="144"/>
      <c r="FG116" s="144"/>
      <c r="FH116" s="144"/>
      <c r="FI116" s="144"/>
      <c r="FJ116" s="144"/>
      <c r="FK116" s="144"/>
    </row>
    <row r="117" spans="1:167" ht="14.25" thickTop="1" thickBot="1" x14ac:dyDescent="0.25">
      <c r="A117" s="32"/>
      <c r="B117" s="32"/>
      <c r="C117" s="32"/>
      <c r="D117" s="106" t="s">
        <v>135</v>
      </c>
      <c r="E117" s="107" t="s">
        <v>207</v>
      </c>
      <c r="F117" s="108">
        <f>B4+(103*B6)</f>
        <v>104</v>
      </c>
      <c r="G117" s="104"/>
      <c r="H117" s="43"/>
      <c r="I117" s="38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40"/>
      <c r="AE117" s="40"/>
      <c r="AF117" s="40"/>
      <c r="AG117" s="40"/>
      <c r="AH117" s="40"/>
      <c r="AI117" s="40"/>
      <c r="AJ117" s="40"/>
      <c r="AK117" s="40"/>
      <c r="AL117" s="40"/>
      <c r="AM117" s="40"/>
      <c r="AN117" s="40"/>
      <c r="AO117" s="40"/>
      <c r="AP117" s="40"/>
      <c r="AQ117" s="40"/>
      <c r="AR117" s="40"/>
      <c r="AS117" s="40"/>
      <c r="AT117" s="39"/>
      <c r="AU117" s="41"/>
      <c r="AW117" s="38" t="s">
        <v>0</v>
      </c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  <c r="BN117" s="39"/>
      <c r="BO117" s="39"/>
      <c r="BP117" s="39"/>
      <c r="BQ117" s="39"/>
      <c r="BR117" s="40"/>
      <c r="BS117" s="40"/>
      <c r="BT117" s="40"/>
      <c r="BU117" s="40"/>
      <c r="BV117" s="40"/>
      <c r="BW117" s="40"/>
      <c r="BX117" s="40"/>
      <c r="BY117" s="40"/>
      <c r="BZ117" s="40"/>
      <c r="CA117" s="40"/>
      <c r="CB117" s="40"/>
      <c r="CC117" s="40"/>
      <c r="CD117" s="40"/>
      <c r="CE117" s="40"/>
      <c r="CF117" s="40"/>
      <c r="CG117" s="40"/>
      <c r="CH117" s="39"/>
      <c r="CI117" s="41"/>
      <c r="CJ117" s="144"/>
      <c r="CK117" s="38" t="s">
        <v>0</v>
      </c>
      <c r="CL117" s="39"/>
      <c r="CM117" s="39"/>
      <c r="CN117" s="39"/>
      <c r="CO117" s="39"/>
      <c r="CP117" s="39"/>
      <c r="CQ117" s="39"/>
      <c r="CR117" s="39"/>
      <c r="CS117" s="39"/>
      <c r="CT117" s="39"/>
      <c r="CU117" s="39"/>
      <c r="CV117" s="39"/>
      <c r="CW117" s="39"/>
      <c r="CX117" s="39"/>
      <c r="CY117" s="39"/>
      <c r="CZ117" s="39"/>
      <c r="DA117" s="39"/>
      <c r="DB117" s="39"/>
      <c r="DC117" s="39"/>
      <c r="DD117" s="39"/>
      <c r="DE117" s="39"/>
      <c r="DF117" s="40"/>
      <c r="DG117" s="40"/>
      <c r="DH117" s="40"/>
      <c r="DI117" s="40"/>
      <c r="DJ117" s="40"/>
      <c r="DK117" s="40"/>
      <c r="DL117" s="40"/>
      <c r="DM117" s="40"/>
      <c r="DN117" s="40"/>
      <c r="DO117" s="40"/>
      <c r="DP117" s="40"/>
      <c r="DQ117" s="40"/>
      <c r="DR117" s="40"/>
      <c r="DS117" s="40"/>
      <c r="DT117" s="40"/>
      <c r="DU117" s="40"/>
      <c r="DV117" s="39"/>
      <c r="DW117" s="41"/>
      <c r="DY117" s="38" t="s">
        <v>0</v>
      </c>
      <c r="DZ117" s="39"/>
      <c r="EA117" s="39"/>
      <c r="EB117" s="39"/>
      <c r="EC117" s="39"/>
      <c r="ED117" s="39"/>
      <c r="EE117" s="39"/>
      <c r="EF117" s="39"/>
      <c r="EG117" s="39"/>
      <c r="EH117" s="39"/>
      <c r="EI117" s="39"/>
      <c r="EJ117" s="39"/>
      <c r="EK117" s="39"/>
      <c r="EL117" s="39"/>
      <c r="EM117" s="39"/>
      <c r="EN117" s="39"/>
      <c r="EO117" s="39"/>
      <c r="EP117" s="39"/>
      <c r="EQ117" s="39"/>
      <c r="ER117" s="39"/>
      <c r="ES117" s="39"/>
      <c r="ET117" s="40"/>
      <c r="EU117" s="40"/>
      <c r="EV117" s="40"/>
      <c r="EW117" s="40"/>
      <c r="EX117" s="40"/>
      <c r="EY117" s="40"/>
      <c r="EZ117" s="40"/>
      <c r="FA117" s="40"/>
      <c r="FB117" s="40"/>
      <c r="FC117" s="40"/>
      <c r="FD117" s="40"/>
      <c r="FE117" s="40"/>
      <c r="FF117" s="40"/>
      <c r="FG117" s="40"/>
      <c r="FH117" s="40"/>
      <c r="FI117" s="40"/>
      <c r="FJ117" s="39"/>
      <c r="FK117" s="41"/>
    </row>
    <row r="118" spans="1:167" ht="13.5" thickBot="1" x14ac:dyDescent="0.25">
      <c r="A118" s="32"/>
      <c r="B118" s="32"/>
      <c r="C118" s="32"/>
      <c r="D118" s="106" t="s">
        <v>102</v>
      </c>
      <c r="E118" s="107" t="s">
        <v>207</v>
      </c>
      <c r="F118" s="108">
        <f>B4+(104*B6)</f>
        <v>105</v>
      </c>
      <c r="G118" s="104"/>
      <c r="H118" s="43"/>
      <c r="I118" s="44"/>
      <c r="J118" s="45" t="s">
        <v>2</v>
      </c>
      <c r="K118" s="46" t="s">
        <v>0</v>
      </c>
      <c r="L118" s="46"/>
      <c r="M118" s="46"/>
      <c r="N118" s="46"/>
      <c r="O118" s="46"/>
      <c r="P118" s="46"/>
      <c r="Q118" s="46"/>
      <c r="R118" s="46"/>
      <c r="S118" s="47" t="s">
        <v>871</v>
      </c>
      <c r="T118" s="46"/>
      <c r="U118" s="46"/>
      <c r="V118" s="46"/>
      <c r="W118" s="46"/>
      <c r="X118" s="46"/>
      <c r="Y118" s="46"/>
      <c r="Z118" s="46"/>
      <c r="AA118" s="46"/>
      <c r="AB118" s="46"/>
      <c r="AC118" s="46" t="s">
        <v>0</v>
      </c>
      <c r="AD118" s="48"/>
      <c r="AE118" s="48"/>
      <c r="AF118" s="48"/>
      <c r="AG118" s="48"/>
      <c r="AH118" s="48"/>
      <c r="AI118" s="48"/>
      <c r="AJ118" s="48"/>
      <c r="AK118" s="48"/>
      <c r="AL118" s="49" t="s">
        <v>872</v>
      </c>
      <c r="AM118" s="48"/>
      <c r="AN118" s="48"/>
      <c r="AO118" s="48"/>
      <c r="AP118" s="48"/>
      <c r="AQ118" s="48"/>
      <c r="AR118" s="48"/>
      <c r="AS118" s="48"/>
      <c r="AT118" s="50"/>
      <c r="AU118" s="51"/>
      <c r="AW118" s="44"/>
      <c r="AX118" s="45" t="s">
        <v>2</v>
      </c>
      <c r="AY118" s="46" t="s">
        <v>0</v>
      </c>
      <c r="AZ118" s="46"/>
      <c r="BA118" s="46"/>
      <c r="BB118" s="46"/>
      <c r="BC118" s="46"/>
      <c r="BD118" s="46"/>
      <c r="BE118" s="46"/>
      <c r="BF118" s="46"/>
      <c r="BG118" s="177" t="s">
        <v>994</v>
      </c>
      <c r="BH118" s="46"/>
      <c r="BI118" s="46"/>
      <c r="BJ118" s="46"/>
      <c r="BK118" s="46"/>
      <c r="BL118" s="46"/>
      <c r="BM118" s="46"/>
      <c r="BN118" s="46"/>
      <c r="BO118" s="46"/>
      <c r="BP118" s="46"/>
      <c r="BQ118" s="46"/>
      <c r="BR118" s="48"/>
      <c r="BS118" s="48"/>
      <c r="BT118" s="48"/>
      <c r="BU118" s="48"/>
      <c r="BV118" s="48"/>
      <c r="BW118" s="48"/>
      <c r="BX118" s="48"/>
      <c r="BY118" s="48"/>
      <c r="BZ118" s="49" t="s">
        <v>872</v>
      </c>
      <c r="CA118" s="48"/>
      <c r="CB118" s="48"/>
      <c r="CC118" s="48"/>
      <c r="CD118" s="48"/>
      <c r="CE118" s="48"/>
      <c r="CF118" s="48"/>
      <c r="CG118" s="48"/>
      <c r="CH118" s="50"/>
      <c r="CI118" s="51"/>
      <c r="CJ118" s="144"/>
      <c r="CK118" s="109"/>
      <c r="CL118" s="45" t="s">
        <v>2</v>
      </c>
      <c r="CM118" s="46" t="s">
        <v>0</v>
      </c>
      <c r="CN118" s="46"/>
      <c r="CO118" s="46"/>
      <c r="CP118" s="46"/>
      <c r="CQ118" s="46"/>
      <c r="CR118" s="46"/>
      <c r="CS118" s="46"/>
      <c r="CT118" s="46"/>
      <c r="CU118" s="178" t="s">
        <v>1010</v>
      </c>
      <c r="CV118" s="46"/>
      <c r="CW118" s="46"/>
      <c r="CX118" s="46"/>
      <c r="CY118" s="46"/>
      <c r="CZ118" s="46"/>
      <c r="DA118" s="46"/>
      <c r="DB118" s="46"/>
      <c r="DC118" s="46"/>
      <c r="DD118" s="46"/>
      <c r="DE118" s="46"/>
      <c r="DF118" s="48"/>
      <c r="DG118" s="48"/>
      <c r="DH118" s="48"/>
      <c r="DI118" s="48"/>
      <c r="DJ118" s="48"/>
      <c r="DK118" s="48"/>
      <c r="DL118" s="48"/>
      <c r="DM118" s="48"/>
      <c r="DN118" s="49" t="s">
        <v>872</v>
      </c>
      <c r="DO118" s="48"/>
      <c r="DP118" s="48"/>
      <c r="DQ118" s="48"/>
      <c r="DR118" s="48"/>
      <c r="DS118" s="48"/>
      <c r="DT118" s="48"/>
      <c r="DU118" s="48"/>
      <c r="DV118" s="50"/>
      <c r="DW118" s="51"/>
      <c r="DY118" s="109"/>
      <c r="DZ118" s="45" t="s">
        <v>2</v>
      </c>
      <c r="EA118" s="46" t="s">
        <v>0</v>
      </c>
      <c r="EB118" s="46"/>
      <c r="EC118" s="46"/>
      <c r="ED118" s="46"/>
      <c r="EE118" s="46"/>
      <c r="EF118" s="46"/>
      <c r="EG118" s="46"/>
      <c r="EH118" s="46"/>
      <c r="EI118" s="178" t="s">
        <v>1026</v>
      </c>
      <c r="EJ118" s="46"/>
      <c r="EK118" s="46"/>
      <c r="EL118" s="46"/>
      <c r="EM118" s="46"/>
      <c r="EN118" s="46"/>
      <c r="EO118" s="46"/>
      <c r="EP118" s="46"/>
      <c r="EQ118" s="46"/>
      <c r="ER118" s="46"/>
      <c r="ES118" s="46"/>
      <c r="ET118" s="48"/>
      <c r="EU118" s="48"/>
      <c r="EV118" s="48"/>
      <c r="EW118" s="48"/>
      <c r="EX118" s="48"/>
      <c r="EY118" s="48"/>
      <c r="EZ118" s="48"/>
      <c r="FA118" s="48"/>
      <c r="FB118" s="49" t="s">
        <v>872</v>
      </c>
      <c r="FC118" s="48"/>
      <c r="FD118" s="48"/>
      <c r="FE118" s="48"/>
      <c r="FF118" s="48"/>
      <c r="FG118" s="48"/>
      <c r="FH118" s="48"/>
      <c r="FI118" s="48"/>
      <c r="FJ118" s="50"/>
      <c r="FK118" s="51"/>
    </row>
    <row r="119" spans="1:167" x14ac:dyDescent="0.2">
      <c r="A119" s="32"/>
      <c r="B119" s="32"/>
      <c r="C119" s="32"/>
      <c r="D119" s="106" t="s">
        <v>170</v>
      </c>
      <c r="E119" s="107" t="s">
        <v>207</v>
      </c>
      <c r="F119" s="110">
        <f>B4+(105*B6)</f>
        <v>106</v>
      </c>
      <c r="G119" s="104"/>
      <c r="H119" s="43"/>
      <c r="I119" s="57"/>
      <c r="J119" s="58"/>
      <c r="K119" s="1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2"/>
      <c r="AA119" s="59">
        <f>K119^3+L119^3+M119^3+N119^3+O119^3+P119^3+Q119^3+R119^3+K120^3+L120^3+M120^3+N120^3+O120^3+P120^3+Q120^3+R120^3</f>
        <v>0</v>
      </c>
      <c r="AB119" s="60">
        <f>K119^3+L119^3+M119^3+N119^3+O119^3+P119^3+Q119^3+R119^3+S119^3+T119^3+U119^3+V119^3+W119^3+X119^3+Y119^3+Z119^3</f>
        <v>0</v>
      </c>
      <c r="AC119" s="61"/>
      <c r="AD119" s="68"/>
      <c r="AE119" s="69"/>
      <c r="AF119" s="69"/>
      <c r="AG119" s="69"/>
      <c r="AH119" s="70"/>
      <c r="AI119" s="70"/>
      <c r="AJ119" s="70"/>
      <c r="AK119" s="70"/>
      <c r="AL119" s="69"/>
      <c r="AM119" s="69"/>
      <c r="AN119" s="69"/>
      <c r="AO119" s="69"/>
      <c r="AP119" s="70"/>
      <c r="AQ119" s="70"/>
      <c r="AR119" s="70"/>
      <c r="AS119" s="71"/>
      <c r="AT119" s="66"/>
      <c r="AU119" s="51"/>
      <c r="AW119" s="57"/>
      <c r="AX119" s="58"/>
      <c r="AY119" s="1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2"/>
      <c r="BO119" s="59">
        <f>AY119^3+AZ119^3+BA119^3+BB119^3+BC119^3+BD119^3+BE119^3+BF119^3+AY120^3+AZ120^3+BA120^3+BB120^3+BC120^3+BD120^3+BE120^3+BF120^3</f>
        <v>0</v>
      </c>
      <c r="BP119" s="60">
        <f>AY119^3+AZ119^3+BA119^3+BB119^3+BC119^3+BD119^3+BE119^3+BF119^3+BG119^3+BH119^3+BI119^3+BJ119^3+BK119^3+BL119^3+BM119^3+BN119^3</f>
        <v>0</v>
      </c>
      <c r="BQ119" s="61"/>
      <c r="BR119" s="68"/>
      <c r="BS119" s="69"/>
      <c r="BT119" s="69"/>
      <c r="BU119" s="69"/>
      <c r="BV119" s="69"/>
      <c r="BW119" s="69"/>
      <c r="BX119" s="69"/>
      <c r="BY119" s="69"/>
      <c r="BZ119" s="70"/>
      <c r="CA119" s="70"/>
      <c r="CB119" s="70"/>
      <c r="CC119" s="70"/>
      <c r="CD119" s="70"/>
      <c r="CE119" s="70"/>
      <c r="CF119" s="70"/>
      <c r="CG119" s="71"/>
      <c r="CH119" s="66"/>
      <c r="CI119" s="51"/>
      <c r="CJ119" s="144"/>
      <c r="CK119" s="109"/>
      <c r="CL119" s="58"/>
      <c r="CM119" s="13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14"/>
      <c r="DC119" s="59">
        <f>CM119^3+CN119^3+CO119^3+CP119^3+CQ119^3+CR119^3+CS119^3+CT119^3+CM120^3+CN120^3+CO120^3+CP120^3+CQ120^3+CR120^3+CS120^3+CT120^3</f>
        <v>0</v>
      </c>
      <c r="DD119" s="60">
        <f>CM119^3+CN119^3+CO119^3+CP119^3+CQ119^3+CR119^3+CS119^3+CT119^3+CU119^3+CV119^3+CW119^3+CX119^3+CY119^3+CZ119^3+DA119^3+DB119^3</f>
        <v>0</v>
      </c>
      <c r="DE119" s="61"/>
      <c r="DF119" s="68"/>
      <c r="DG119" s="69"/>
      <c r="DH119" s="69"/>
      <c r="DI119" s="69"/>
      <c r="DJ119" s="69"/>
      <c r="DK119" s="69"/>
      <c r="DL119" s="69"/>
      <c r="DM119" s="69"/>
      <c r="DN119" s="69"/>
      <c r="DO119" s="69"/>
      <c r="DP119" s="69"/>
      <c r="DQ119" s="69"/>
      <c r="DR119" s="69"/>
      <c r="DS119" s="69"/>
      <c r="DT119" s="69"/>
      <c r="DU119" s="73"/>
      <c r="DV119" s="66"/>
      <c r="DW119" s="51"/>
      <c r="DY119" s="109"/>
      <c r="DZ119" s="58"/>
      <c r="EA119" s="13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14"/>
      <c r="EQ119" s="59">
        <f>EA119^3+EB119^3+EC119^3+ED119^3+EE119^3+EF119^3+EG119^3+EH119^3+EA120^3+EB120^3+EC120^3+ED120^3+EE120^3+EF120^3+EG120^3+EH120^3</f>
        <v>0</v>
      </c>
      <c r="ER119" s="60">
        <f t="shared" ref="ER119:ER134" si="40">EA119^3+EB119^3+EC119^3+ED119^3+EE119^3+EF119^3+EG119^3+EH119^3+EI119^3+EJ119^3+EK119^3+EL119^3+EM119^3+EN119^3+EO119^3+EP119^3</f>
        <v>0</v>
      </c>
      <c r="ES119" s="61"/>
      <c r="ET119" s="179"/>
      <c r="EU119" s="173"/>
      <c r="EV119" s="173"/>
      <c r="EW119" s="173"/>
      <c r="EX119" s="173"/>
      <c r="EY119" s="173"/>
      <c r="EZ119" s="173"/>
      <c r="FA119" s="173"/>
      <c r="FB119" s="173"/>
      <c r="FC119" s="173"/>
      <c r="FD119" s="173"/>
      <c r="FE119" s="173"/>
      <c r="FF119" s="173"/>
      <c r="FG119" s="173"/>
      <c r="FH119" s="173"/>
      <c r="FI119" s="180"/>
      <c r="FJ119" s="66"/>
      <c r="FK119" s="51"/>
    </row>
    <row r="120" spans="1:167" x14ac:dyDescent="0.2">
      <c r="A120" s="32"/>
      <c r="B120" s="32"/>
      <c r="C120" s="32"/>
      <c r="D120" s="106" t="s">
        <v>194</v>
      </c>
      <c r="E120" s="107" t="s">
        <v>207</v>
      </c>
      <c r="F120" s="110">
        <f>B4+(106*B6)</f>
        <v>107</v>
      </c>
      <c r="G120" s="104"/>
      <c r="H120" s="43"/>
      <c r="I120" s="74"/>
      <c r="J120" s="58"/>
      <c r="K120" s="3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75">
        <f>S119^3+T119^3+U119^3+V119^3+W119^3+X119^3+Y119^3+Z119^3+S120^3+T120^3+U120^3+V120^3+W120^3+X120^3+Y120^3+Z120^3</f>
        <v>0</v>
      </c>
      <c r="AB120" s="76">
        <f t="shared" ref="AB120:AB134" si="41">K120^3+L120^3+M120^3+N120^3+O120^3+P120^3+Q120^3+R120^3+S120^3+T120^3+U120^3+V120^3+W120^3+X120^3+Y120^3+Z120^3</f>
        <v>0</v>
      </c>
      <c r="AC120" s="61"/>
      <c r="AD120" s="81"/>
      <c r="AE120" s="82"/>
      <c r="AF120" s="82"/>
      <c r="AG120" s="82"/>
      <c r="AH120" s="83"/>
      <c r="AI120" s="83"/>
      <c r="AJ120" s="83"/>
      <c r="AK120" s="83"/>
      <c r="AL120" s="82"/>
      <c r="AM120" s="82"/>
      <c r="AN120" s="82"/>
      <c r="AO120" s="82"/>
      <c r="AP120" s="83"/>
      <c r="AQ120" s="83"/>
      <c r="AR120" s="83"/>
      <c r="AS120" s="84"/>
      <c r="AT120" s="66"/>
      <c r="AU120" s="51"/>
      <c r="AW120" s="74"/>
      <c r="AX120" s="58"/>
      <c r="AY120" s="3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5"/>
      <c r="BO120" s="75">
        <f>BG119^3+BH119^3+BI119^3+BJ119^3+BK119^3+BL119^3+BM119^3+BN119^3+BG120^3+BH120^3+BI120^3+BJ120^3+BK120^3+BL120^3+BM120^3+BN120^3</f>
        <v>0</v>
      </c>
      <c r="BP120" s="76">
        <f t="shared" ref="BP120:BP134" si="42">AY120^3+AZ120^3+BA120^3+BB120^3+BC120^3+BD120^3+BE120^3+BF120^3+BG120^3+BH120^3+BI120^3+BJ120^3+BK120^3+BL120^3+BM120^3+BN120^3</f>
        <v>0</v>
      </c>
      <c r="BQ120" s="61"/>
      <c r="BR120" s="81"/>
      <c r="BS120" s="82"/>
      <c r="BT120" s="82"/>
      <c r="BU120" s="82"/>
      <c r="BV120" s="82"/>
      <c r="BW120" s="82"/>
      <c r="BX120" s="82"/>
      <c r="BY120" s="82"/>
      <c r="BZ120" s="83"/>
      <c r="CA120" s="83"/>
      <c r="CB120" s="83"/>
      <c r="CC120" s="83"/>
      <c r="CD120" s="83"/>
      <c r="CE120" s="83"/>
      <c r="CF120" s="83"/>
      <c r="CG120" s="84"/>
      <c r="CH120" s="66"/>
      <c r="CI120" s="51"/>
      <c r="CJ120" s="144"/>
      <c r="CK120" s="109"/>
      <c r="CL120" s="58"/>
      <c r="CM120" s="6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5"/>
      <c r="DC120" s="75">
        <f>CU119^3+CV119^3+CW119^3+CX119^3+CY119^3+CZ119^3+DA119^3+DB119^3+CU120^3+CV120^3+CW120^3+CX120^3+CY120^3+CZ120^3+DA120^3+DB120^3</f>
        <v>0</v>
      </c>
      <c r="DD120" s="76">
        <f t="shared" ref="DD120:DD134" si="43">CM120^3+CN120^3+CO120^3+CP120^3+CQ120^3+CR120^3+CS120^3+CT120^3+CU120^3+CV120^3+CW120^3+CX120^3+CY120^3+CZ120^3+DA120^3+DB120^3</f>
        <v>0</v>
      </c>
      <c r="DE120" s="61"/>
      <c r="DF120" s="89"/>
      <c r="DG120" s="83"/>
      <c r="DH120" s="83"/>
      <c r="DI120" s="83"/>
      <c r="DJ120" s="83"/>
      <c r="DK120" s="83"/>
      <c r="DL120" s="83"/>
      <c r="DM120" s="83"/>
      <c r="DN120" s="83"/>
      <c r="DO120" s="83"/>
      <c r="DP120" s="83"/>
      <c r="DQ120" s="83"/>
      <c r="DR120" s="83"/>
      <c r="DS120" s="83"/>
      <c r="DT120" s="83"/>
      <c r="DU120" s="84"/>
      <c r="DV120" s="66"/>
      <c r="DW120" s="51"/>
      <c r="DY120" s="109"/>
      <c r="DZ120" s="58"/>
      <c r="EA120" s="6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5"/>
      <c r="EQ120" s="75">
        <f>EI119^3+EJ119^3+EK119^3+EL119^3+EM119^3+EN119^3+EO119^3+EP119^3+EI120^3+EJ120^3+EK120^3+EL120^3+EM120^3+EN120^3+EO120^3+EP120^3</f>
        <v>0</v>
      </c>
      <c r="ER120" s="76">
        <f t="shared" si="40"/>
        <v>0</v>
      </c>
      <c r="ES120" s="61"/>
      <c r="ET120" s="174"/>
      <c r="EU120" s="131"/>
      <c r="EV120" s="131"/>
      <c r="EW120" s="131"/>
      <c r="EX120" s="131"/>
      <c r="EY120" s="131"/>
      <c r="EZ120" s="131"/>
      <c r="FA120" s="131"/>
      <c r="FB120" s="131"/>
      <c r="FC120" s="131"/>
      <c r="FD120" s="131"/>
      <c r="FE120" s="131"/>
      <c r="FF120" s="131"/>
      <c r="FG120" s="131"/>
      <c r="FH120" s="131"/>
      <c r="FI120" s="175"/>
      <c r="FJ120" s="66"/>
      <c r="FK120" s="51"/>
    </row>
    <row r="121" spans="1:167" x14ac:dyDescent="0.2">
      <c r="A121" s="32"/>
      <c r="B121" s="32"/>
      <c r="C121" s="32"/>
      <c r="D121" s="106" t="s">
        <v>79</v>
      </c>
      <c r="E121" s="107" t="s">
        <v>207</v>
      </c>
      <c r="F121" s="108">
        <f>B4+(107*B6)</f>
        <v>108</v>
      </c>
      <c r="G121" s="104"/>
      <c r="H121" s="43"/>
      <c r="I121" s="57"/>
      <c r="J121" s="58"/>
      <c r="K121" s="3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75">
        <f>K121^3+L121^3+M121^3+N121^3+O121^3+P121^3+Q121^3+R121^3+K122^3+L122^3+M122^3+N122^3+O122^3+P122^3+Q122^3+R122^3</f>
        <v>0</v>
      </c>
      <c r="AB121" s="76">
        <f t="shared" si="41"/>
        <v>0</v>
      </c>
      <c r="AC121" s="88"/>
      <c r="AD121" s="81"/>
      <c r="AE121" s="82"/>
      <c r="AF121" s="82"/>
      <c r="AG121" s="82"/>
      <c r="AH121" s="83"/>
      <c r="AI121" s="83"/>
      <c r="AJ121" s="83"/>
      <c r="AK121" s="83"/>
      <c r="AL121" s="82"/>
      <c r="AM121" s="82"/>
      <c r="AN121" s="82"/>
      <c r="AO121" s="82"/>
      <c r="AP121" s="83"/>
      <c r="AQ121" s="83"/>
      <c r="AR121" s="83"/>
      <c r="AS121" s="84"/>
      <c r="AT121" s="66"/>
      <c r="AU121" s="51"/>
      <c r="AW121" s="57"/>
      <c r="AX121" s="58"/>
      <c r="AY121" s="3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5"/>
      <c r="BO121" s="75">
        <f>AY121^3+AZ121^3+BA121^3+BB121^3+BC121^3+BD121^3+BE121^3+BF121^3+AY122^3+AZ122^3+BA122^3+BB122^3+BC122^3+BD122^3+BE122^3+BF122^3</f>
        <v>0</v>
      </c>
      <c r="BP121" s="76">
        <f t="shared" si="42"/>
        <v>0</v>
      </c>
      <c r="BQ121" s="88"/>
      <c r="BR121" s="89"/>
      <c r="BS121" s="83"/>
      <c r="BT121" s="83"/>
      <c r="BU121" s="83"/>
      <c r="BV121" s="83"/>
      <c r="BW121" s="83"/>
      <c r="BX121" s="83"/>
      <c r="BY121" s="83"/>
      <c r="BZ121" s="82"/>
      <c r="CA121" s="82"/>
      <c r="CB121" s="82"/>
      <c r="CC121" s="82"/>
      <c r="CD121" s="82"/>
      <c r="CE121" s="82"/>
      <c r="CF121" s="82"/>
      <c r="CG121" s="86"/>
      <c r="CH121" s="66"/>
      <c r="CI121" s="51"/>
      <c r="CJ121" s="144"/>
      <c r="CK121" s="109"/>
      <c r="CL121" s="58"/>
      <c r="CM121" s="6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5"/>
      <c r="DC121" s="75">
        <f>CM121^3+CN121^3+CO121^3+CP121^3+CQ121^3+CR121^3+CS121^3+CT121^3+CM122^3+CN122^3+CO122^3+CP122^3+CQ122^3+CR122^3+CS122^3+CT122^3</f>
        <v>0</v>
      </c>
      <c r="DD121" s="76">
        <f t="shared" si="43"/>
        <v>0</v>
      </c>
      <c r="DE121" s="88"/>
      <c r="DF121" s="81"/>
      <c r="DG121" s="82"/>
      <c r="DH121" s="82"/>
      <c r="DI121" s="82"/>
      <c r="DJ121" s="82"/>
      <c r="DK121" s="82"/>
      <c r="DL121" s="82"/>
      <c r="DM121" s="82"/>
      <c r="DN121" s="82"/>
      <c r="DO121" s="82"/>
      <c r="DP121" s="82"/>
      <c r="DQ121" s="82"/>
      <c r="DR121" s="82"/>
      <c r="DS121" s="82"/>
      <c r="DT121" s="82"/>
      <c r="DU121" s="86"/>
      <c r="DV121" s="66"/>
      <c r="DW121" s="51"/>
      <c r="DY121" s="109"/>
      <c r="DZ121" s="58"/>
      <c r="EA121" s="6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5"/>
      <c r="EQ121" s="75">
        <f>EA121^3+EB121^3+EC121^3+ED121^3+EE121^3+EF121^3+EG121^3+EH121^3+EA122^3+EB122^3+EC122^3+ED122^3+EE122^3+EF122^3+EG122^3+EH122^3</f>
        <v>0</v>
      </c>
      <c r="ER121" s="76">
        <f t="shared" si="40"/>
        <v>0</v>
      </c>
      <c r="ES121" s="88"/>
      <c r="ET121" s="174"/>
      <c r="EU121" s="131"/>
      <c r="EV121" s="131"/>
      <c r="EW121" s="131"/>
      <c r="EX121" s="131"/>
      <c r="EY121" s="131"/>
      <c r="EZ121" s="131"/>
      <c r="FA121" s="131"/>
      <c r="FB121" s="131"/>
      <c r="FC121" s="131"/>
      <c r="FD121" s="131"/>
      <c r="FE121" s="131"/>
      <c r="FF121" s="131"/>
      <c r="FG121" s="131"/>
      <c r="FH121" s="131"/>
      <c r="FI121" s="175"/>
      <c r="FJ121" s="66"/>
      <c r="FK121" s="51"/>
    </row>
    <row r="122" spans="1:167" x14ac:dyDescent="0.2">
      <c r="A122" s="32"/>
      <c r="B122" s="32"/>
      <c r="C122" s="32"/>
      <c r="D122" s="106" t="s">
        <v>16</v>
      </c>
      <c r="E122" s="107" t="s">
        <v>207</v>
      </c>
      <c r="F122" s="108">
        <f>B4+(108*B6)</f>
        <v>109</v>
      </c>
      <c r="G122" s="104"/>
      <c r="H122" s="43"/>
      <c r="I122" s="90"/>
      <c r="J122" s="58"/>
      <c r="K122" s="3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75">
        <f>S121^3+T121^3+U121^3+V121^3+W121^3+X121^3+Y121^3+Z121^3+S122^3+T122^3+U122^3+V122^3+W122^3+X122^3+Y122^3+Z122^3</f>
        <v>0</v>
      </c>
      <c r="AB122" s="76">
        <f t="shared" si="41"/>
        <v>0</v>
      </c>
      <c r="AC122" s="61"/>
      <c r="AD122" s="81"/>
      <c r="AE122" s="82"/>
      <c r="AF122" s="82"/>
      <c r="AG122" s="82"/>
      <c r="AH122" s="83"/>
      <c r="AI122" s="83"/>
      <c r="AJ122" s="83"/>
      <c r="AK122" s="83"/>
      <c r="AL122" s="82"/>
      <c r="AM122" s="82"/>
      <c r="AN122" s="82"/>
      <c r="AO122" s="82"/>
      <c r="AP122" s="83"/>
      <c r="AQ122" s="83"/>
      <c r="AR122" s="83"/>
      <c r="AS122" s="84"/>
      <c r="AT122" s="66"/>
      <c r="AU122" s="51"/>
      <c r="AW122" s="90"/>
      <c r="AX122" s="58"/>
      <c r="AY122" s="3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5"/>
      <c r="BO122" s="75">
        <f>BG121^3+BH121^3+BI121^3+BJ121^3+BK121^3+BL121^3+BM121^3+BN121^3+BG122^3+BH122^3+BI122^3+BJ122^3+BK122^3+BL122^3+BM122^3+BN122^3</f>
        <v>0</v>
      </c>
      <c r="BP122" s="76">
        <f t="shared" si="42"/>
        <v>0</v>
      </c>
      <c r="BQ122" s="61"/>
      <c r="BR122" s="89"/>
      <c r="BS122" s="83"/>
      <c r="BT122" s="83"/>
      <c r="BU122" s="83"/>
      <c r="BV122" s="83"/>
      <c r="BW122" s="83"/>
      <c r="BX122" s="83"/>
      <c r="BY122" s="83"/>
      <c r="BZ122" s="82"/>
      <c r="CA122" s="82"/>
      <c r="CB122" s="82"/>
      <c r="CC122" s="82"/>
      <c r="CD122" s="82"/>
      <c r="CE122" s="82"/>
      <c r="CF122" s="82"/>
      <c r="CG122" s="86"/>
      <c r="CH122" s="66"/>
      <c r="CI122" s="51"/>
      <c r="CJ122" s="144"/>
      <c r="CK122" s="109"/>
      <c r="CL122" s="58"/>
      <c r="CM122" s="6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5"/>
      <c r="DC122" s="75">
        <f>CU121^3+CV121^3+CW121^3+CX121^3+CY121^3+CZ121^3+DA121^3+DB121^3+CU122^3+CV122^3+CW122^3+CX122^3+CY122^3+CZ122^3+DA122^3+DB122^3</f>
        <v>0</v>
      </c>
      <c r="DD122" s="76">
        <f t="shared" si="43"/>
        <v>0</v>
      </c>
      <c r="DE122" s="61"/>
      <c r="DF122" s="89"/>
      <c r="DG122" s="83"/>
      <c r="DH122" s="83"/>
      <c r="DI122" s="83"/>
      <c r="DJ122" s="83"/>
      <c r="DK122" s="83"/>
      <c r="DL122" s="83"/>
      <c r="DM122" s="83"/>
      <c r="DN122" s="83"/>
      <c r="DO122" s="83"/>
      <c r="DP122" s="83"/>
      <c r="DQ122" s="83"/>
      <c r="DR122" s="83"/>
      <c r="DS122" s="83"/>
      <c r="DT122" s="83"/>
      <c r="DU122" s="84"/>
      <c r="DV122" s="66"/>
      <c r="DW122" s="51"/>
      <c r="DY122" s="109"/>
      <c r="DZ122" s="58"/>
      <c r="EA122" s="6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5"/>
      <c r="EQ122" s="75">
        <f>EI121^3+EJ121^3+EK121^3+EL121^3+EM121^3+EN121^3+EO121^3+EP121^3+EI122^3+EJ122^3+EK122^3+EL122^3+EM122^3+EN122^3+EO122^3+EP122^3</f>
        <v>0</v>
      </c>
      <c r="ER122" s="76">
        <f t="shared" si="40"/>
        <v>0</v>
      </c>
      <c r="ES122" s="61"/>
      <c r="ET122" s="174"/>
      <c r="EU122" s="131"/>
      <c r="EV122" s="131"/>
      <c r="EW122" s="131"/>
      <c r="EX122" s="131"/>
      <c r="EY122" s="131"/>
      <c r="EZ122" s="131"/>
      <c r="FA122" s="131"/>
      <c r="FB122" s="131"/>
      <c r="FC122" s="131"/>
      <c r="FD122" s="131"/>
      <c r="FE122" s="131"/>
      <c r="FF122" s="131"/>
      <c r="FG122" s="131"/>
      <c r="FH122" s="131"/>
      <c r="FI122" s="175"/>
      <c r="FJ122" s="66"/>
      <c r="FK122" s="51"/>
    </row>
    <row r="123" spans="1:167" x14ac:dyDescent="0.2">
      <c r="A123" s="32"/>
      <c r="B123" s="32"/>
      <c r="C123" s="32"/>
      <c r="D123" s="106" t="s">
        <v>217</v>
      </c>
      <c r="E123" s="107" t="s">
        <v>207</v>
      </c>
      <c r="F123" s="110">
        <f>B4+(109*B6)</f>
        <v>110</v>
      </c>
      <c r="G123" s="104"/>
      <c r="H123" s="43"/>
      <c r="I123" s="57"/>
      <c r="J123" s="58"/>
      <c r="K123" s="3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75">
        <f>K123^3+L123^3+M123^3+N123^3+O123^3+P123^3+Q123^3+R123^3+K124^3+L124^3+M124^3+N124^3+O124^3+P124^3+Q124^3+R124^3</f>
        <v>0</v>
      </c>
      <c r="AB123" s="76">
        <f t="shared" si="41"/>
        <v>0</v>
      </c>
      <c r="AC123" s="61"/>
      <c r="AD123" s="89"/>
      <c r="AE123" s="83"/>
      <c r="AF123" s="83"/>
      <c r="AG123" s="83"/>
      <c r="AH123" s="82"/>
      <c r="AI123" s="82"/>
      <c r="AJ123" s="82"/>
      <c r="AK123" s="82"/>
      <c r="AL123" s="83"/>
      <c r="AM123" s="83"/>
      <c r="AN123" s="83"/>
      <c r="AO123" s="83"/>
      <c r="AP123" s="82"/>
      <c r="AQ123" s="82"/>
      <c r="AR123" s="82"/>
      <c r="AS123" s="86"/>
      <c r="AT123" s="66"/>
      <c r="AU123" s="51"/>
      <c r="AW123" s="57"/>
      <c r="AX123" s="58"/>
      <c r="AY123" s="3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5"/>
      <c r="BO123" s="75">
        <f>AY123^3+AZ123^3+BA123^3+BB123^3+BC123^3+BD123^3+BE123^3+BF123^3+AY124^3+AZ124^3+BA124^3+BB124^3+BC124^3+BD124^3+BE124^3+BF124^3</f>
        <v>0</v>
      </c>
      <c r="BP123" s="76">
        <f t="shared" si="42"/>
        <v>0</v>
      </c>
      <c r="BQ123" s="61"/>
      <c r="BR123" s="81"/>
      <c r="BS123" s="82"/>
      <c r="BT123" s="82"/>
      <c r="BU123" s="82"/>
      <c r="BV123" s="82"/>
      <c r="BW123" s="82"/>
      <c r="BX123" s="82"/>
      <c r="BY123" s="82"/>
      <c r="BZ123" s="83"/>
      <c r="CA123" s="83"/>
      <c r="CB123" s="83"/>
      <c r="CC123" s="83"/>
      <c r="CD123" s="83"/>
      <c r="CE123" s="83"/>
      <c r="CF123" s="83"/>
      <c r="CG123" s="84"/>
      <c r="CH123" s="66"/>
      <c r="CI123" s="51"/>
      <c r="CJ123" s="144"/>
      <c r="CK123" s="109"/>
      <c r="CL123" s="58"/>
      <c r="CM123" s="6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5"/>
      <c r="DC123" s="75">
        <f>CM123^3+CN123^3+CO123^3+CP123^3+CQ123^3+CR123^3+CS123^3+CT123^3+CM124^3+CN124^3+CO124^3+CP124^3+CQ124^3+CR124^3+CS124^3+CT124^3</f>
        <v>0</v>
      </c>
      <c r="DD123" s="76">
        <f t="shared" si="43"/>
        <v>0</v>
      </c>
      <c r="DE123" s="61"/>
      <c r="DF123" s="81"/>
      <c r="DG123" s="82"/>
      <c r="DH123" s="82"/>
      <c r="DI123" s="82"/>
      <c r="DJ123" s="82"/>
      <c r="DK123" s="82"/>
      <c r="DL123" s="82"/>
      <c r="DM123" s="82"/>
      <c r="DN123" s="82"/>
      <c r="DO123" s="82"/>
      <c r="DP123" s="82"/>
      <c r="DQ123" s="82"/>
      <c r="DR123" s="82"/>
      <c r="DS123" s="82"/>
      <c r="DT123" s="82"/>
      <c r="DU123" s="86"/>
      <c r="DV123" s="66"/>
      <c r="DW123" s="51"/>
      <c r="DY123" s="109"/>
      <c r="DZ123" s="58"/>
      <c r="EA123" s="6"/>
      <c r="EB123" s="4"/>
      <c r="EC123" s="4"/>
      <c r="ED123" s="4"/>
      <c r="EE123" s="4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5"/>
      <c r="EQ123" s="75">
        <f>EA123^3+EB123^3+EC123^3+ED123^3+EE123^3+EF123^3+EG123^3+EH123^3+EA124^3+EB124^3+EC124^3+ED124^3+EE124^3+EF124^3+EG124^3+EH124^3</f>
        <v>0</v>
      </c>
      <c r="ER123" s="76">
        <f t="shared" si="40"/>
        <v>0</v>
      </c>
      <c r="ES123" s="61"/>
      <c r="ET123" s="174"/>
      <c r="EU123" s="131"/>
      <c r="EV123" s="131"/>
      <c r="EW123" s="131"/>
      <c r="EX123" s="131"/>
      <c r="EY123" s="131"/>
      <c r="EZ123" s="131"/>
      <c r="FA123" s="131"/>
      <c r="FB123" s="131"/>
      <c r="FC123" s="131"/>
      <c r="FD123" s="131"/>
      <c r="FE123" s="131"/>
      <c r="FF123" s="131"/>
      <c r="FG123" s="131"/>
      <c r="FH123" s="131"/>
      <c r="FI123" s="175"/>
      <c r="FJ123" s="66"/>
      <c r="FK123" s="51"/>
    </row>
    <row r="124" spans="1:167" x14ac:dyDescent="0.2">
      <c r="A124" s="32"/>
      <c r="B124" s="32"/>
      <c r="C124" s="32"/>
      <c r="D124" s="106" t="s">
        <v>189</v>
      </c>
      <c r="E124" s="107" t="s">
        <v>207</v>
      </c>
      <c r="F124" s="110">
        <f>B4+(110*B6)</f>
        <v>111</v>
      </c>
      <c r="G124" s="104"/>
      <c r="H124" s="43"/>
      <c r="I124" s="57"/>
      <c r="J124" s="58"/>
      <c r="K124" s="3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75">
        <f>S123^3+T123^3+U123^3+V123^3+W123^3+X123^3+Y123^3+Z123^3+S124^3+T124^3+U124^3+V124^3+W124^3+X124^3+Y124^3+Z124^3</f>
        <v>0</v>
      </c>
      <c r="AB124" s="76">
        <f t="shared" si="41"/>
        <v>0</v>
      </c>
      <c r="AC124" s="61"/>
      <c r="AD124" s="89"/>
      <c r="AE124" s="83"/>
      <c r="AF124" s="83"/>
      <c r="AG124" s="83"/>
      <c r="AH124" s="82"/>
      <c r="AI124" s="82"/>
      <c r="AJ124" s="82"/>
      <c r="AK124" s="82"/>
      <c r="AL124" s="83"/>
      <c r="AM124" s="83"/>
      <c r="AN124" s="83"/>
      <c r="AO124" s="83"/>
      <c r="AP124" s="82"/>
      <c r="AQ124" s="82"/>
      <c r="AR124" s="82"/>
      <c r="AS124" s="86"/>
      <c r="AT124" s="66"/>
      <c r="AU124" s="51"/>
      <c r="AW124" s="57"/>
      <c r="AX124" s="58"/>
      <c r="AY124" s="3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5"/>
      <c r="BO124" s="75">
        <f>BG123^3+BH123^3+BI123^3+BJ123^3+BK123^3+BL123^3+BM123^3+BN123^3+BG124^3+BH124^3+BI124^3+BJ124^3+BK124^3+BL124^3+BM124^3+BN124^3</f>
        <v>0</v>
      </c>
      <c r="BP124" s="76">
        <f t="shared" si="42"/>
        <v>0</v>
      </c>
      <c r="BQ124" s="61"/>
      <c r="BR124" s="81"/>
      <c r="BS124" s="82"/>
      <c r="BT124" s="82"/>
      <c r="BU124" s="82"/>
      <c r="BV124" s="82"/>
      <c r="BW124" s="82"/>
      <c r="BX124" s="82"/>
      <c r="BY124" s="82"/>
      <c r="BZ124" s="83"/>
      <c r="CA124" s="83"/>
      <c r="CB124" s="83"/>
      <c r="CC124" s="83"/>
      <c r="CD124" s="83"/>
      <c r="CE124" s="83"/>
      <c r="CF124" s="83"/>
      <c r="CG124" s="84"/>
      <c r="CH124" s="66"/>
      <c r="CI124" s="51"/>
      <c r="CJ124" s="144"/>
      <c r="CK124" s="109"/>
      <c r="CL124" s="58"/>
      <c r="CM124" s="6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5"/>
      <c r="DC124" s="75">
        <f>CU123^3+CV123^3+CW123^3+CX123^3+CY123^3+CZ123^3+DA123^3+DB123^3+CU124^3+CV124^3+CW124^3+CX124^3+CY124^3+CZ124^3+DA124^3+DB124^3</f>
        <v>0</v>
      </c>
      <c r="DD124" s="76">
        <f t="shared" si="43"/>
        <v>0</v>
      </c>
      <c r="DE124" s="61"/>
      <c r="DF124" s="89"/>
      <c r="DG124" s="83"/>
      <c r="DH124" s="83"/>
      <c r="DI124" s="83"/>
      <c r="DJ124" s="83"/>
      <c r="DK124" s="83"/>
      <c r="DL124" s="83"/>
      <c r="DM124" s="83"/>
      <c r="DN124" s="83"/>
      <c r="DO124" s="83"/>
      <c r="DP124" s="83"/>
      <c r="DQ124" s="83"/>
      <c r="DR124" s="83"/>
      <c r="DS124" s="83"/>
      <c r="DT124" s="83"/>
      <c r="DU124" s="84"/>
      <c r="DV124" s="66"/>
      <c r="DW124" s="51"/>
      <c r="DY124" s="109"/>
      <c r="DZ124" s="58"/>
      <c r="EA124" s="6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5"/>
      <c r="EQ124" s="75">
        <f>EI123^3+EJ123^3+EK123^3+EL123^3+EM123^3+EN123^3+EO123^3+EP123^3+EI124^3+EJ124^3+EK124^3+EL124^3+EM124^3+EN124^3+EO124^3+EP124^3</f>
        <v>0</v>
      </c>
      <c r="ER124" s="76">
        <f t="shared" si="40"/>
        <v>0</v>
      </c>
      <c r="ES124" s="61"/>
      <c r="ET124" s="174"/>
      <c r="EU124" s="131"/>
      <c r="EV124" s="131"/>
      <c r="EW124" s="131"/>
      <c r="EX124" s="131"/>
      <c r="EY124" s="131"/>
      <c r="EZ124" s="131"/>
      <c r="FA124" s="131"/>
      <c r="FB124" s="131"/>
      <c r="FC124" s="131"/>
      <c r="FD124" s="131"/>
      <c r="FE124" s="131"/>
      <c r="FF124" s="131"/>
      <c r="FG124" s="131"/>
      <c r="FH124" s="131"/>
      <c r="FI124" s="175"/>
      <c r="FJ124" s="66"/>
      <c r="FK124" s="51"/>
    </row>
    <row r="125" spans="1:167" x14ac:dyDescent="0.2">
      <c r="A125" s="32"/>
      <c r="B125" s="32"/>
      <c r="C125" s="32"/>
      <c r="D125" s="106" t="s">
        <v>70</v>
      </c>
      <c r="E125" s="107" t="s">
        <v>207</v>
      </c>
      <c r="F125" s="108">
        <f>B4+(111*B6)</f>
        <v>112</v>
      </c>
      <c r="G125" s="104"/>
      <c r="H125" s="43"/>
      <c r="I125" s="57"/>
      <c r="J125" s="58"/>
      <c r="K125" s="3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75">
        <f>K125^3+L125^3+M125^3+N125^3+O125^3+P125^3+Q125^3+R125^3+K126^3+L126^3+M126^3+N126^3+O126^3+P126^3+Q126^3+R126^3</f>
        <v>0</v>
      </c>
      <c r="AB125" s="76">
        <f t="shared" si="41"/>
        <v>0</v>
      </c>
      <c r="AC125" s="61"/>
      <c r="AD125" s="89"/>
      <c r="AE125" s="83"/>
      <c r="AF125" s="83"/>
      <c r="AG125" s="83"/>
      <c r="AH125" s="82"/>
      <c r="AI125" s="82"/>
      <c r="AJ125" s="82"/>
      <c r="AK125" s="82"/>
      <c r="AL125" s="83"/>
      <c r="AM125" s="83"/>
      <c r="AN125" s="83"/>
      <c r="AO125" s="83"/>
      <c r="AP125" s="82"/>
      <c r="AQ125" s="82"/>
      <c r="AR125" s="82"/>
      <c r="AS125" s="86"/>
      <c r="AT125" s="66"/>
      <c r="AU125" s="51"/>
      <c r="AW125" s="57"/>
      <c r="AX125" s="58"/>
      <c r="AY125" s="3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5"/>
      <c r="BO125" s="75">
        <f>AY125^3+AZ125^3+BA125^3+BB125^3+BC125^3+BD125^3+BE125^3+BF125^3+AY126^3+AZ126^3+BA126^3+BB126^3+BC126^3+BD126^3+BE126^3+BF126^3</f>
        <v>0</v>
      </c>
      <c r="BP125" s="76">
        <f t="shared" si="42"/>
        <v>0</v>
      </c>
      <c r="BQ125" s="61"/>
      <c r="BR125" s="89"/>
      <c r="BS125" s="83"/>
      <c r="BT125" s="83"/>
      <c r="BU125" s="83"/>
      <c r="BV125" s="83"/>
      <c r="BW125" s="83"/>
      <c r="BX125" s="83"/>
      <c r="BY125" s="83"/>
      <c r="BZ125" s="82"/>
      <c r="CA125" s="82"/>
      <c r="CB125" s="82"/>
      <c r="CC125" s="82"/>
      <c r="CD125" s="82"/>
      <c r="CE125" s="82"/>
      <c r="CF125" s="82"/>
      <c r="CG125" s="86"/>
      <c r="CH125" s="66"/>
      <c r="CI125" s="51"/>
      <c r="CJ125" s="144"/>
      <c r="CK125" s="109"/>
      <c r="CL125" s="58"/>
      <c r="CM125" s="6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5"/>
      <c r="DC125" s="75">
        <f>CM125^3+CN125^3+CO125^3+CP125^3+CQ125^3+CR125^3+CS125^3+CT125^3+CM126^3+CN126^3+CO126^3+CP126^3+CQ126^3+CR126^3+CS126^3+CT126^3</f>
        <v>0</v>
      </c>
      <c r="DD125" s="76">
        <f t="shared" si="43"/>
        <v>0</v>
      </c>
      <c r="DE125" s="61"/>
      <c r="DF125" s="81"/>
      <c r="DG125" s="82"/>
      <c r="DH125" s="82"/>
      <c r="DI125" s="82"/>
      <c r="DJ125" s="82"/>
      <c r="DK125" s="82"/>
      <c r="DL125" s="82"/>
      <c r="DM125" s="82"/>
      <c r="DN125" s="82"/>
      <c r="DO125" s="82"/>
      <c r="DP125" s="82"/>
      <c r="DQ125" s="82"/>
      <c r="DR125" s="82"/>
      <c r="DS125" s="82"/>
      <c r="DT125" s="82"/>
      <c r="DU125" s="86"/>
      <c r="DV125" s="66"/>
      <c r="DW125" s="51"/>
      <c r="DY125" s="109"/>
      <c r="DZ125" s="58"/>
      <c r="EA125" s="6"/>
      <c r="EB125" s="4"/>
      <c r="EC125" s="4"/>
      <c r="ED125" s="4"/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5"/>
      <c r="EQ125" s="75">
        <f>EA125^3+EB125^3+EC125^3+ED125^3+EE125^3+EF125^3+EG125^3+EH125^3+EA126^3+EB126^3+EC126^3+ED126^3+EE126^3+EF126^3+EG126^3+EH126^3</f>
        <v>0</v>
      </c>
      <c r="ER125" s="76">
        <f t="shared" si="40"/>
        <v>0</v>
      </c>
      <c r="ES125" s="61"/>
      <c r="ET125" s="174"/>
      <c r="EU125" s="131"/>
      <c r="EV125" s="131"/>
      <c r="EW125" s="131"/>
      <c r="EX125" s="131"/>
      <c r="EY125" s="131"/>
      <c r="EZ125" s="131"/>
      <c r="FA125" s="131"/>
      <c r="FB125" s="131"/>
      <c r="FC125" s="131"/>
      <c r="FD125" s="131"/>
      <c r="FE125" s="131"/>
      <c r="FF125" s="131"/>
      <c r="FG125" s="131"/>
      <c r="FH125" s="131"/>
      <c r="FI125" s="175"/>
      <c r="FJ125" s="66"/>
      <c r="FK125" s="51"/>
    </row>
    <row r="126" spans="1:167" x14ac:dyDescent="0.2">
      <c r="A126" s="32"/>
      <c r="B126" s="32"/>
      <c r="C126" s="32"/>
      <c r="D126" s="106" t="s">
        <v>103</v>
      </c>
      <c r="E126" s="107" t="s">
        <v>207</v>
      </c>
      <c r="F126" s="108">
        <f>B4+(112*B6)</f>
        <v>113</v>
      </c>
      <c r="G126" s="104"/>
      <c r="H126" s="43"/>
      <c r="I126" s="57"/>
      <c r="J126" s="145"/>
      <c r="K126" s="3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75">
        <f>S125^3+T125^3+U125^3+V125^3+W125^3+X125^3+Y125^3+Z125^3+S126^3+T126^3+U126^3+V126^3+W126^3+X126^3+Y126^3+Z126^3</f>
        <v>0</v>
      </c>
      <c r="AB126" s="76">
        <f t="shared" si="41"/>
        <v>0</v>
      </c>
      <c r="AC126" s="61"/>
      <c r="AD126" s="89"/>
      <c r="AE126" s="83"/>
      <c r="AF126" s="83"/>
      <c r="AG126" s="83"/>
      <c r="AH126" s="82"/>
      <c r="AI126" s="82"/>
      <c r="AJ126" s="82"/>
      <c r="AK126" s="82"/>
      <c r="AL126" s="83"/>
      <c r="AM126" s="83"/>
      <c r="AN126" s="83"/>
      <c r="AO126" s="83"/>
      <c r="AP126" s="82"/>
      <c r="AQ126" s="82"/>
      <c r="AR126" s="82"/>
      <c r="AS126" s="86"/>
      <c r="AT126" s="66"/>
      <c r="AU126" s="51"/>
      <c r="AW126" s="57"/>
      <c r="AX126" s="58"/>
      <c r="AY126" s="3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5"/>
      <c r="BO126" s="75">
        <f>BG125^3+BH125^3+BI125^3+BJ125^3+BK125^3+BL125^3+BM125^3+BN125^3+BG126^3+BH126^3+BI126^3+BJ126^3+BK126^3+BL126^3+BM126^3+BN126^3</f>
        <v>0</v>
      </c>
      <c r="BP126" s="76">
        <f t="shared" si="42"/>
        <v>0</v>
      </c>
      <c r="BQ126" s="61"/>
      <c r="BR126" s="89"/>
      <c r="BS126" s="83"/>
      <c r="BT126" s="83"/>
      <c r="BU126" s="83"/>
      <c r="BV126" s="83"/>
      <c r="BW126" s="83"/>
      <c r="BX126" s="83"/>
      <c r="BY126" s="83"/>
      <c r="BZ126" s="82"/>
      <c r="CA126" s="82"/>
      <c r="CB126" s="82"/>
      <c r="CC126" s="82"/>
      <c r="CD126" s="82"/>
      <c r="CE126" s="82"/>
      <c r="CF126" s="82"/>
      <c r="CG126" s="86"/>
      <c r="CH126" s="66"/>
      <c r="CI126" s="51"/>
      <c r="CJ126" s="144"/>
      <c r="CK126" s="109"/>
      <c r="CL126" s="145"/>
      <c r="CM126" s="6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5"/>
      <c r="DC126" s="75">
        <f>CU125^3+CV125^3+CW125^3+CX125^3+CY125^3+CZ125^3+DA125^3+DB125^3+CU126^3+CV126^3+CW126^3+CX126^3+CY126^3+CZ126^3+DA126^3+DB126^3</f>
        <v>0</v>
      </c>
      <c r="DD126" s="76">
        <f t="shared" si="43"/>
        <v>0</v>
      </c>
      <c r="DE126" s="61"/>
      <c r="DF126" s="89"/>
      <c r="DG126" s="83"/>
      <c r="DH126" s="83"/>
      <c r="DI126" s="83"/>
      <c r="DJ126" s="83"/>
      <c r="DK126" s="83"/>
      <c r="DL126" s="83"/>
      <c r="DM126" s="83"/>
      <c r="DN126" s="83"/>
      <c r="DO126" s="83"/>
      <c r="DP126" s="83"/>
      <c r="DQ126" s="83"/>
      <c r="DR126" s="83"/>
      <c r="DS126" s="83"/>
      <c r="DT126" s="83"/>
      <c r="DU126" s="84"/>
      <c r="DV126" s="66"/>
      <c r="DW126" s="51"/>
      <c r="DY126" s="109"/>
      <c r="DZ126" s="58"/>
      <c r="EA126" s="6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5"/>
      <c r="EQ126" s="75">
        <f>EI125^3+EJ125^3+EK125^3+EL125^3+EM125^3+EN125^3+EO125^3+EP125^3+EI126^3+EJ126^3+EK126^3+EL126^3+EM126^3+EN126^3+EO126^3+EP126^3</f>
        <v>0</v>
      </c>
      <c r="ER126" s="76">
        <f t="shared" si="40"/>
        <v>0</v>
      </c>
      <c r="ES126" s="61"/>
      <c r="ET126" s="174"/>
      <c r="EU126" s="131"/>
      <c r="EV126" s="131"/>
      <c r="EW126" s="131"/>
      <c r="EX126" s="131"/>
      <c r="EY126" s="131"/>
      <c r="EZ126" s="131"/>
      <c r="FA126" s="131"/>
      <c r="FB126" s="131"/>
      <c r="FC126" s="131"/>
      <c r="FD126" s="131"/>
      <c r="FE126" s="131"/>
      <c r="FF126" s="131"/>
      <c r="FG126" s="131"/>
      <c r="FH126" s="131"/>
      <c r="FI126" s="175"/>
      <c r="FJ126" s="66"/>
      <c r="FK126" s="51"/>
    </row>
    <row r="127" spans="1:167" x14ac:dyDescent="0.2">
      <c r="A127" s="32"/>
      <c r="B127" s="32"/>
      <c r="C127" s="32"/>
      <c r="D127" s="106" t="s">
        <v>198</v>
      </c>
      <c r="E127" s="107" t="s">
        <v>207</v>
      </c>
      <c r="F127" s="108">
        <f>B4+(113*B6)</f>
        <v>114</v>
      </c>
      <c r="G127" s="104"/>
      <c r="H127" s="43"/>
      <c r="I127" s="57"/>
      <c r="J127" s="145"/>
      <c r="K127" s="3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75">
        <f>K127^3+L127^3+M127^3+N127^3+O127^3+P127^3+Q127^3+R127^3+K128^3+L128^3+M128^3+N128^3+O128^3+P128^3+Q128^3+R128^3</f>
        <v>0</v>
      </c>
      <c r="AB127" s="76">
        <f t="shared" si="41"/>
        <v>0</v>
      </c>
      <c r="AC127" s="95"/>
      <c r="AD127" s="81"/>
      <c r="AE127" s="82"/>
      <c r="AF127" s="82"/>
      <c r="AG127" s="82"/>
      <c r="AH127" s="83"/>
      <c r="AI127" s="83"/>
      <c r="AJ127" s="83"/>
      <c r="AK127" s="83"/>
      <c r="AL127" s="82"/>
      <c r="AM127" s="82"/>
      <c r="AN127" s="82"/>
      <c r="AO127" s="82"/>
      <c r="AP127" s="83"/>
      <c r="AQ127" s="83"/>
      <c r="AR127" s="83"/>
      <c r="AS127" s="84"/>
      <c r="AT127" s="66"/>
      <c r="AU127" s="51"/>
      <c r="AW127" s="57"/>
      <c r="AX127" s="58"/>
      <c r="AY127" s="3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5"/>
      <c r="BO127" s="75">
        <f>AY127^3+AZ127^3+BA127^3+BB127^3+BC127^3+BD127^3+BE127^3+BF127^3+AY128^3+AZ128^3+BA128^3+BB128^3+BC128^3+BD128^3+BE128^3+BF128^3</f>
        <v>0</v>
      </c>
      <c r="BP127" s="76">
        <f t="shared" si="42"/>
        <v>0</v>
      </c>
      <c r="BQ127" s="95"/>
      <c r="BR127" s="81"/>
      <c r="BS127" s="82"/>
      <c r="BT127" s="82"/>
      <c r="BU127" s="82"/>
      <c r="BV127" s="82"/>
      <c r="BW127" s="82"/>
      <c r="BX127" s="82"/>
      <c r="BY127" s="82"/>
      <c r="BZ127" s="83"/>
      <c r="CA127" s="83"/>
      <c r="CB127" s="83"/>
      <c r="CC127" s="83"/>
      <c r="CD127" s="83"/>
      <c r="CE127" s="83"/>
      <c r="CF127" s="83"/>
      <c r="CG127" s="84"/>
      <c r="CH127" s="66"/>
      <c r="CI127" s="51"/>
      <c r="CJ127" s="144"/>
      <c r="CK127" s="109"/>
      <c r="CL127" s="145"/>
      <c r="CM127" s="6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5"/>
      <c r="DC127" s="75">
        <f>CM127^3+CN127^3+CO127^3+CP127^3+CQ127^3+CR127^3+CS127^3+CT127^3+CM128^3+CN128^3+CO128^3+CP128^3+CQ128^3+CR128^3+CS128^3+CT128^3</f>
        <v>0</v>
      </c>
      <c r="DD127" s="76">
        <f t="shared" si="43"/>
        <v>0</v>
      </c>
      <c r="DE127" s="95"/>
      <c r="DF127" s="81"/>
      <c r="DG127" s="82"/>
      <c r="DH127" s="82"/>
      <c r="DI127" s="82"/>
      <c r="DJ127" s="82"/>
      <c r="DK127" s="82"/>
      <c r="DL127" s="82"/>
      <c r="DM127" s="82"/>
      <c r="DN127" s="82"/>
      <c r="DO127" s="82"/>
      <c r="DP127" s="82"/>
      <c r="DQ127" s="82"/>
      <c r="DR127" s="82"/>
      <c r="DS127" s="82"/>
      <c r="DT127" s="82"/>
      <c r="DU127" s="86"/>
      <c r="DV127" s="66"/>
      <c r="DW127" s="51"/>
      <c r="DY127" s="109"/>
      <c r="DZ127" s="58"/>
      <c r="EA127" s="6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5"/>
      <c r="EQ127" s="75">
        <f>EA127^3+EB127^3+EC127^3+ED127^3+EE127^3+EF127^3+EG127^3+EH127^3+EA128^3+EB128^3+EC128^3+ED128^3+EE128^3+EF128^3+EG128^3+EH128^3</f>
        <v>0</v>
      </c>
      <c r="ER127" s="76">
        <f t="shared" si="40"/>
        <v>0</v>
      </c>
      <c r="ES127" s="95"/>
      <c r="ET127" s="174"/>
      <c r="EU127" s="131"/>
      <c r="EV127" s="131"/>
      <c r="EW127" s="131"/>
      <c r="EX127" s="131"/>
      <c r="EY127" s="131"/>
      <c r="EZ127" s="131"/>
      <c r="FA127" s="131"/>
      <c r="FB127" s="131"/>
      <c r="FC127" s="131"/>
      <c r="FD127" s="131"/>
      <c r="FE127" s="131"/>
      <c r="FF127" s="131"/>
      <c r="FG127" s="131"/>
      <c r="FH127" s="131"/>
      <c r="FI127" s="175"/>
      <c r="FJ127" s="66"/>
      <c r="FK127" s="51"/>
    </row>
    <row r="128" spans="1:167" x14ac:dyDescent="0.2">
      <c r="A128" s="32"/>
      <c r="B128" s="32"/>
      <c r="C128" s="32"/>
      <c r="D128" s="106" t="s">
        <v>166</v>
      </c>
      <c r="E128" s="107" t="s">
        <v>207</v>
      </c>
      <c r="F128" s="108">
        <f>B4+(114*B6)</f>
        <v>115</v>
      </c>
      <c r="G128" s="104"/>
      <c r="H128" s="43"/>
      <c r="I128" s="57"/>
      <c r="J128" s="58"/>
      <c r="K128" s="3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75">
        <f>S127^3+T127^3+U127^3+V127^3+W127^3+X127^3+Y127^3+Z127^3+S128^3+T128^3+U128^3+V128^3+W128^3+X128^3+Y128^3+Z128^3</f>
        <v>0</v>
      </c>
      <c r="AB128" s="76">
        <f t="shared" si="41"/>
        <v>0</v>
      </c>
      <c r="AC128" s="61"/>
      <c r="AD128" s="81"/>
      <c r="AE128" s="82"/>
      <c r="AF128" s="82"/>
      <c r="AG128" s="82"/>
      <c r="AH128" s="83"/>
      <c r="AI128" s="83"/>
      <c r="AJ128" s="83"/>
      <c r="AK128" s="83"/>
      <c r="AL128" s="82"/>
      <c r="AM128" s="82"/>
      <c r="AN128" s="82"/>
      <c r="AO128" s="82"/>
      <c r="AP128" s="83"/>
      <c r="AQ128" s="83"/>
      <c r="AR128" s="83"/>
      <c r="AS128" s="84"/>
      <c r="AT128" s="66"/>
      <c r="AU128" s="51"/>
      <c r="AW128" s="57"/>
      <c r="AX128" s="58"/>
      <c r="AY128" s="3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5"/>
      <c r="BO128" s="75">
        <f>BG127^3+BH127^3+BI127^3+BJ127^3+BK127^3+BL127^3+BM127^3+BN127^3+BG128^3+BH128^3+BI128^3+BJ128^3+BK128^3+BL128^3+BM128^3+BN128^3</f>
        <v>0</v>
      </c>
      <c r="BP128" s="76">
        <f t="shared" si="42"/>
        <v>0</v>
      </c>
      <c r="BQ128" s="61"/>
      <c r="BR128" s="81"/>
      <c r="BS128" s="82"/>
      <c r="BT128" s="82"/>
      <c r="BU128" s="82"/>
      <c r="BV128" s="82"/>
      <c r="BW128" s="82"/>
      <c r="BX128" s="82"/>
      <c r="BY128" s="82"/>
      <c r="BZ128" s="83"/>
      <c r="CA128" s="83"/>
      <c r="CB128" s="83"/>
      <c r="CC128" s="83"/>
      <c r="CD128" s="83"/>
      <c r="CE128" s="83"/>
      <c r="CF128" s="83"/>
      <c r="CG128" s="84"/>
      <c r="CH128" s="66"/>
      <c r="CI128" s="51"/>
      <c r="CJ128" s="144"/>
      <c r="CK128" s="109"/>
      <c r="CL128" s="58"/>
      <c r="CM128" s="6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5"/>
      <c r="DC128" s="75">
        <f>CU127^3+CV127^3+CW127^3+CX127^3+CY127^3+CZ127^3+DA127^3+DB127^3+CU128^3+CV128^3+CW128^3+CX128^3+CY128^3+CZ128^3+DA128^3+DB128^3</f>
        <v>0</v>
      </c>
      <c r="DD128" s="76">
        <f t="shared" si="43"/>
        <v>0</v>
      </c>
      <c r="DE128" s="61"/>
      <c r="DF128" s="89"/>
      <c r="DG128" s="83"/>
      <c r="DH128" s="83"/>
      <c r="DI128" s="83"/>
      <c r="DJ128" s="83"/>
      <c r="DK128" s="83"/>
      <c r="DL128" s="83"/>
      <c r="DM128" s="83"/>
      <c r="DN128" s="83"/>
      <c r="DO128" s="83"/>
      <c r="DP128" s="83"/>
      <c r="DQ128" s="83"/>
      <c r="DR128" s="83"/>
      <c r="DS128" s="83"/>
      <c r="DT128" s="83"/>
      <c r="DU128" s="84"/>
      <c r="DV128" s="66"/>
      <c r="DW128" s="51"/>
      <c r="DY128" s="109"/>
      <c r="DZ128" s="58"/>
      <c r="EA128" s="6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5"/>
      <c r="EQ128" s="75">
        <f>EI127^3+EJ127^3+EK127^3+EL127^3+EM127^3+EN127^3+EO127^3+EP127^3+EI128^3+EJ128^3+EK128^3+EL128^3+EM128^3+EN128^3+EO128^3+EP128^3</f>
        <v>0</v>
      </c>
      <c r="ER128" s="76">
        <f t="shared" si="40"/>
        <v>0</v>
      </c>
      <c r="ES128" s="61"/>
      <c r="ET128" s="174"/>
      <c r="EU128" s="131"/>
      <c r="EV128" s="131"/>
      <c r="EW128" s="131"/>
      <c r="EX128" s="131"/>
      <c r="EY128" s="131"/>
      <c r="EZ128" s="131"/>
      <c r="FA128" s="131"/>
      <c r="FB128" s="131"/>
      <c r="FC128" s="131"/>
      <c r="FD128" s="131"/>
      <c r="FE128" s="131"/>
      <c r="FF128" s="131"/>
      <c r="FG128" s="131"/>
      <c r="FH128" s="131"/>
      <c r="FI128" s="175"/>
      <c r="FJ128" s="66"/>
      <c r="FK128" s="51"/>
    </row>
    <row r="129" spans="1:167" x14ac:dyDescent="0.2">
      <c r="A129" s="32"/>
      <c r="B129" s="32"/>
      <c r="C129" s="32"/>
      <c r="D129" s="106" t="s">
        <v>98</v>
      </c>
      <c r="E129" s="107" t="s">
        <v>207</v>
      </c>
      <c r="F129" s="110">
        <f>B4+(115*B6)</f>
        <v>116</v>
      </c>
      <c r="G129" s="104"/>
      <c r="H129" s="43"/>
      <c r="I129" s="105"/>
      <c r="J129" s="58"/>
      <c r="K129" s="3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75">
        <f>K129^3+L129^3+M129^3+N129^3+O129^3+P129^3+Q129^3+R129^3+K130^3+L130^3+M130^3+N130^3+O130^3+P130^3+Q130^3+R130^3</f>
        <v>0</v>
      </c>
      <c r="AB129" s="76">
        <f t="shared" si="41"/>
        <v>0</v>
      </c>
      <c r="AC129" s="61"/>
      <c r="AD129" s="81"/>
      <c r="AE129" s="82"/>
      <c r="AF129" s="82"/>
      <c r="AG129" s="82"/>
      <c r="AH129" s="83"/>
      <c r="AI129" s="83"/>
      <c r="AJ129" s="83"/>
      <c r="AK129" s="83"/>
      <c r="AL129" s="82"/>
      <c r="AM129" s="82"/>
      <c r="AN129" s="82"/>
      <c r="AO129" s="82"/>
      <c r="AP129" s="83"/>
      <c r="AQ129" s="83"/>
      <c r="AR129" s="83"/>
      <c r="AS129" s="84"/>
      <c r="AT129" s="66"/>
      <c r="AU129" s="51"/>
      <c r="AW129" s="105"/>
      <c r="AX129" s="58"/>
      <c r="AY129" s="3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5"/>
      <c r="BO129" s="75">
        <f>AY129^3+AZ129^3+BA129^3+BB129^3+BC129^3+BD129^3+BE129^3+BF129^3+AY130^3+AZ130^3+BA130^3+BB130^3+BC130^3+BD130^3+BE130^3+BF130^3</f>
        <v>0</v>
      </c>
      <c r="BP129" s="76">
        <f t="shared" si="42"/>
        <v>0</v>
      </c>
      <c r="BQ129" s="61"/>
      <c r="BR129" s="89"/>
      <c r="BS129" s="83"/>
      <c r="BT129" s="83"/>
      <c r="BU129" s="83"/>
      <c r="BV129" s="83"/>
      <c r="BW129" s="83"/>
      <c r="BX129" s="83"/>
      <c r="BY129" s="83"/>
      <c r="BZ129" s="82"/>
      <c r="CA129" s="82"/>
      <c r="CB129" s="82"/>
      <c r="CC129" s="82"/>
      <c r="CD129" s="82"/>
      <c r="CE129" s="82"/>
      <c r="CF129" s="82"/>
      <c r="CG129" s="86"/>
      <c r="CH129" s="66"/>
      <c r="CI129" s="51"/>
      <c r="CJ129" s="144"/>
      <c r="CK129" s="109"/>
      <c r="CL129" s="58"/>
      <c r="CM129" s="6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5"/>
      <c r="DC129" s="75">
        <f>CM129^3+CN129^3+CO129^3+CP129^3+CQ129^3+CR129^3+CS129^3+CT129^3+CM130^3+CN130^3+CO130^3+CP130^3+CQ130^3+CR130^3+CS130^3+CT130^3</f>
        <v>0</v>
      </c>
      <c r="DD129" s="76">
        <f t="shared" si="43"/>
        <v>0</v>
      </c>
      <c r="DE129" s="61"/>
      <c r="DF129" s="81"/>
      <c r="DG129" s="82"/>
      <c r="DH129" s="82"/>
      <c r="DI129" s="82"/>
      <c r="DJ129" s="82"/>
      <c r="DK129" s="82"/>
      <c r="DL129" s="82"/>
      <c r="DM129" s="82"/>
      <c r="DN129" s="82"/>
      <c r="DO129" s="82"/>
      <c r="DP129" s="82"/>
      <c r="DQ129" s="82"/>
      <c r="DR129" s="82"/>
      <c r="DS129" s="82"/>
      <c r="DT129" s="82"/>
      <c r="DU129" s="86"/>
      <c r="DV129" s="66"/>
      <c r="DW129" s="51"/>
      <c r="DY129" s="109"/>
      <c r="DZ129" s="58"/>
      <c r="EA129" s="6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5"/>
      <c r="EQ129" s="75">
        <f>EA129^3+EB129^3+EC129^3+ED129^3+EE129^3+EF129^3+EG129^3+EH129^3+EA130^3+EB130^3+EC130^3+ED130^3+EE130^3+EF130^3+EG130^3+EH130^3</f>
        <v>0</v>
      </c>
      <c r="ER129" s="76">
        <f t="shared" si="40"/>
        <v>0</v>
      </c>
      <c r="ES129" s="61"/>
      <c r="ET129" s="174"/>
      <c r="EU129" s="131"/>
      <c r="EV129" s="131"/>
      <c r="EW129" s="131"/>
      <c r="EX129" s="131"/>
      <c r="EY129" s="131"/>
      <c r="EZ129" s="131"/>
      <c r="FA129" s="131"/>
      <c r="FB129" s="131"/>
      <c r="FC129" s="131"/>
      <c r="FD129" s="131"/>
      <c r="FE129" s="131"/>
      <c r="FF129" s="131"/>
      <c r="FG129" s="131"/>
      <c r="FH129" s="131"/>
      <c r="FI129" s="175"/>
      <c r="FJ129" s="66"/>
      <c r="FK129" s="51"/>
    </row>
    <row r="130" spans="1:167" x14ac:dyDescent="0.2">
      <c r="A130" s="32"/>
      <c r="B130" s="32"/>
      <c r="C130" s="32"/>
      <c r="D130" s="106" t="s">
        <v>62</v>
      </c>
      <c r="E130" s="107" t="s">
        <v>207</v>
      </c>
      <c r="F130" s="110">
        <f>B4+(116*B6)</f>
        <v>117</v>
      </c>
      <c r="G130" s="104"/>
      <c r="H130" s="43"/>
      <c r="I130" s="109"/>
      <c r="J130" s="58"/>
      <c r="K130" s="3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5"/>
      <c r="AA130" s="75">
        <f>S129^3+T129^3+U129^3+V129^3+W129^3+X129^3+Y129^3+Z129^3+S130^3+T130^3+U130^3+V130^3+W130^3+X130^3+Y130^3+Z130^3</f>
        <v>0</v>
      </c>
      <c r="AB130" s="76">
        <f t="shared" si="41"/>
        <v>0</v>
      </c>
      <c r="AC130" s="61"/>
      <c r="AD130" s="81"/>
      <c r="AE130" s="82"/>
      <c r="AF130" s="82"/>
      <c r="AG130" s="82"/>
      <c r="AH130" s="83"/>
      <c r="AI130" s="83"/>
      <c r="AJ130" s="83"/>
      <c r="AK130" s="83"/>
      <c r="AL130" s="82"/>
      <c r="AM130" s="82"/>
      <c r="AN130" s="82"/>
      <c r="AO130" s="82"/>
      <c r="AP130" s="83"/>
      <c r="AQ130" s="83"/>
      <c r="AR130" s="83"/>
      <c r="AS130" s="84"/>
      <c r="AT130" s="66"/>
      <c r="AU130" s="51"/>
      <c r="AW130" s="109"/>
      <c r="AX130" s="58"/>
      <c r="AY130" s="3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5"/>
      <c r="BO130" s="75">
        <f>BG129^3+BH129^3+BI129^3+BJ129^3+BK129^3+BL129^3+BM129^3+BN129^3+BG130^3+BH130^3+BI130^3+BJ130^3+BK130^3+BL130^3+BM130^3+BN130^3</f>
        <v>0</v>
      </c>
      <c r="BP130" s="76">
        <f t="shared" si="42"/>
        <v>0</v>
      </c>
      <c r="BQ130" s="61"/>
      <c r="BR130" s="89"/>
      <c r="BS130" s="83"/>
      <c r="BT130" s="83"/>
      <c r="BU130" s="83"/>
      <c r="BV130" s="83"/>
      <c r="BW130" s="83"/>
      <c r="BX130" s="83"/>
      <c r="BY130" s="83"/>
      <c r="BZ130" s="82"/>
      <c r="CA130" s="82"/>
      <c r="CB130" s="82"/>
      <c r="CC130" s="82"/>
      <c r="CD130" s="82"/>
      <c r="CE130" s="82"/>
      <c r="CF130" s="82"/>
      <c r="CG130" s="86"/>
      <c r="CH130" s="66"/>
      <c r="CI130" s="51"/>
      <c r="CJ130" s="144"/>
      <c r="CK130" s="109"/>
      <c r="CL130" s="58"/>
      <c r="CM130" s="6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5"/>
      <c r="DC130" s="75">
        <f>CU129^3+CV129^3+CW129^3+CX129^3+CY129^3+CZ129^3+DA129^3+DB129^3+CU130^3+CV130^3+CW130^3+CX130^3+CY130^3+CZ130^3+DA130^3+DB130^3</f>
        <v>0</v>
      </c>
      <c r="DD130" s="76">
        <f t="shared" si="43"/>
        <v>0</v>
      </c>
      <c r="DE130" s="61"/>
      <c r="DF130" s="89"/>
      <c r="DG130" s="83"/>
      <c r="DH130" s="83"/>
      <c r="DI130" s="83"/>
      <c r="DJ130" s="83"/>
      <c r="DK130" s="83"/>
      <c r="DL130" s="83"/>
      <c r="DM130" s="83"/>
      <c r="DN130" s="83"/>
      <c r="DO130" s="83"/>
      <c r="DP130" s="83"/>
      <c r="DQ130" s="83"/>
      <c r="DR130" s="83"/>
      <c r="DS130" s="83"/>
      <c r="DT130" s="83"/>
      <c r="DU130" s="84"/>
      <c r="DV130" s="66"/>
      <c r="DW130" s="51"/>
      <c r="DY130" s="109"/>
      <c r="DZ130" s="58"/>
      <c r="EA130" s="6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5"/>
      <c r="EQ130" s="75">
        <f>EI129^3+EJ129^3+EK129^3+EL129^3+EM129^3+EN129^3+EO129^3+EP129^3+EI130^3+EJ130^3+EK130^3+EL130^3+EM130^3+EN130^3+EO130^3+EP130^3</f>
        <v>0</v>
      </c>
      <c r="ER130" s="76">
        <f t="shared" si="40"/>
        <v>0</v>
      </c>
      <c r="ES130" s="61"/>
      <c r="ET130" s="174"/>
      <c r="EU130" s="131"/>
      <c r="EV130" s="131"/>
      <c r="EW130" s="131"/>
      <c r="EX130" s="131"/>
      <c r="EY130" s="131"/>
      <c r="EZ130" s="131"/>
      <c r="FA130" s="131"/>
      <c r="FB130" s="131"/>
      <c r="FC130" s="131"/>
      <c r="FD130" s="131"/>
      <c r="FE130" s="131"/>
      <c r="FF130" s="131"/>
      <c r="FG130" s="131"/>
      <c r="FH130" s="131"/>
      <c r="FI130" s="175"/>
      <c r="FJ130" s="66"/>
      <c r="FK130" s="51"/>
    </row>
    <row r="131" spans="1:167" x14ac:dyDescent="0.2">
      <c r="A131" s="32"/>
      <c r="B131" s="32"/>
      <c r="C131" s="32"/>
      <c r="D131" s="106" t="s">
        <v>156</v>
      </c>
      <c r="E131" s="107" t="s">
        <v>207</v>
      </c>
      <c r="F131" s="108">
        <f>B4+(117*B6)</f>
        <v>118</v>
      </c>
      <c r="G131" s="104"/>
      <c r="H131" s="43"/>
      <c r="I131" s="109"/>
      <c r="J131" s="58"/>
      <c r="K131" s="3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5"/>
      <c r="AA131" s="75">
        <f>K131^3+L131^3+M131^3+N131^3+O131^3+P131^3+Q131^3+R131^3+K132^3+L132^3+M132^3+N132^3+O132^3+P132^3+Q132^3+R132^3</f>
        <v>0</v>
      </c>
      <c r="AB131" s="76">
        <f t="shared" si="41"/>
        <v>0</v>
      </c>
      <c r="AC131" s="61"/>
      <c r="AD131" s="89"/>
      <c r="AE131" s="83"/>
      <c r="AF131" s="83"/>
      <c r="AG131" s="83"/>
      <c r="AH131" s="82"/>
      <c r="AI131" s="82"/>
      <c r="AJ131" s="82"/>
      <c r="AK131" s="82"/>
      <c r="AL131" s="83"/>
      <c r="AM131" s="83"/>
      <c r="AN131" s="83"/>
      <c r="AO131" s="83"/>
      <c r="AP131" s="82"/>
      <c r="AQ131" s="82"/>
      <c r="AR131" s="82"/>
      <c r="AS131" s="86"/>
      <c r="AT131" s="66"/>
      <c r="AU131" s="51"/>
      <c r="AW131" s="109"/>
      <c r="AX131" s="58"/>
      <c r="AY131" s="3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5"/>
      <c r="BO131" s="75">
        <f>AY131^3+AZ131^3+BA131^3+BB131^3+BC131^3+BD131^3+BE131^3+BF131^3+AY132^3+AZ132^3+BA132^3+BB132^3+BC132^3+BD132^3+BE132^3+BF132^3</f>
        <v>0</v>
      </c>
      <c r="BP131" s="76">
        <f t="shared" si="42"/>
        <v>0</v>
      </c>
      <c r="BQ131" s="61"/>
      <c r="BR131" s="81"/>
      <c r="BS131" s="82"/>
      <c r="BT131" s="82"/>
      <c r="BU131" s="82"/>
      <c r="BV131" s="82"/>
      <c r="BW131" s="82"/>
      <c r="BX131" s="82"/>
      <c r="BY131" s="82"/>
      <c r="BZ131" s="83"/>
      <c r="CA131" s="83"/>
      <c r="CB131" s="83"/>
      <c r="CC131" s="83"/>
      <c r="CD131" s="83"/>
      <c r="CE131" s="83"/>
      <c r="CF131" s="83"/>
      <c r="CG131" s="84"/>
      <c r="CH131" s="66"/>
      <c r="CI131" s="51"/>
      <c r="CJ131" s="144"/>
      <c r="CK131" s="109"/>
      <c r="CL131" s="58"/>
      <c r="CM131" s="6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5"/>
      <c r="DC131" s="75">
        <f>CM131^3+CN131^3+CO131^3+CP131^3+CQ131^3+CR131^3+CS131^3+CT131^3+CM132^3+CN132^3+CO132^3+CP132^3+CQ132^3+CR132^3+CS132^3+CT132^3</f>
        <v>0</v>
      </c>
      <c r="DD131" s="76">
        <f t="shared" si="43"/>
        <v>0</v>
      </c>
      <c r="DE131" s="61"/>
      <c r="DF131" s="81"/>
      <c r="DG131" s="82"/>
      <c r="DH131" s="82"/>
      <c r="DI131" s="82"/>
      <c r="DJ131" s="82"/>
      <c r="DK131" s="82"/>
      <c r="DL131" s="82"/>
      <c r="DM131" s="82"/>
      <c r="DN131" s="82"/>
      <c r="DO131" s="82"/>
      <c r="DP131" s="82"/>
      <c r="DQ131" s="82"/>
      <c r="DR131" s="82"/>
      <c r="DS131" s="82"/>
      <c r="DT131" s="82"/>
      <c r="DU131" s="86"/>
      <c r="DV131" s="66"/>
      <c r="DW131" s="51"/>
      <c r="DY131" s="109"/>
      <c r="DZ131" s="58"/>
      <c r="EA131" s="6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5"/>
      <c r="EQ131" s="75">
        <f>EA131^3+EB131^3+EC131^3+ED131^3+EE131^3+EF131^3+EG131^3+EH131^3+EA132^3+EB132^3+EC132^3+ED132^3+EE132^3+EF132^3+EG132^3+EH132^3</f>
        <v>0</v>
      </c>
      <c r="ER131" s="76">
        <f t="shared" si="40"/>
        <v>0</v>
      </c>
      <c r="ES131" s="61"/>
      <c r="ET131" s="174"/>
      <c r="EU131" s="131"/>
      <c r="EV131" s="131"/>
      <c r="EW131" s="131"/>
      <c r="EX131" s="131"/>
      <c r="EY131" s="131"/>
      <c r="EZ131" s="131"/>
      <c r="FA131" s="131"/>
      <c r="FB131" s="131"/>
      <c r="FC131" s="131"/>
      <c r="FD131" s="131"/>
      <c r="FE131" s="131"/>
      <c r="FF131" s="131"/>
      <c r="FG131" s="131"/>
      <c r="FH131" s="131"/>
      <c r="FI131" s="175"/>
      <c r="FJ131" s="66"/>
      <c r="FK131" s="51"/>
    </row>
    <row r="132" spans="1:167" x14ac:dyDescent="0.2">
      <c r="A132" s="32"/>
      <c r="B132" s="32"/>
      <c r="C132" s="32"/>
      <c r="D132" s="106" t="s">
        <v>249</v>
      </c>
      <c r="E132" s="107" t="s">
        <v>207</v>
      </c>
      <c r="F132" s="108">
        <f>B4+(118*B6)</f>
        <v>119</v>
      </c>
      <c r="G132" s="104"/>
      <c r="H132" s="43"/>
      <c r="I132" s="109"/>
      <c r="J132" s="58"/>
      <c r="K132" s="3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5"/>
      <c r="AA132" s="75">
        <f>S131^3+T131^3+U131^3+V131^3+W131^3+X131^3+Y131^3+Z131^3+S132^3+T132^3+U132^3+V132^3+W132^3+X132^3+Y132^3+Z132^3</f>
        <v>0</v>
      </c>
      <c r="AB132" s="76">
        <f t="shared" si="41"/>
        <v>0</v>
      </c>
      <c r="AC132" s="61"/>
      <c r="AD132" s="89"/>
      <c r="AE132" s="83"/>
      <c r="AF132" s="83"/>
      <c r="AG132" s="83"/>
      <c r="AH132" s="82"/>
      <c r="AI132" s="82"/>
      <c r="AJ132" s="82"/>
      <c r="AK132" s="82"/>
      <c r="AL132" s="83"/>
      <c r="AM132" s="83"/>
      <c r="AN132" s="83"/>
      <c r="AO132" s="83"/>
      <c r="AP132" s="82"/>
      <c r="AQ132" s="82"/>
      <c r="AR132" s="82"/>
      <c r="AS132" s="86"/>
      <c r="AT132" s="66"/>
      <c r="AU132" s="51"/>
      <c r="AW132" s="109"/>
      <c r="AX132" s="58"/>
      <c r="AY132" s="3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5"/>
      <c r="BO132" s="75">
        <f>BG131^3+BH131^3+BI131^3+BJ131^3+BK131^3+BL131^3+BM131^3+BN131^3+BG132^3+BH132^3+BI132^3+BJ132^3+BK132^3+BL132^3+BM132^3+BN132^3</f>
        <v>0</v>
      </c>
      <c r="BP132" s="76">
        <f t="shared" si="42"/>
        <v>0</v>
      </c>
      <c r="BQ132" s="61"/>
      <c r="BR132" s="81"/>
      <c r="BS132" s="82"/>
      <c r="BT132" s="82"/>
      <c r="BU132" s="82"/>
      <c r="BV132" s="82"/>
      <c r="BW132" s="82"/>
      <c r="BX132" s="82"/>
      <c r="BY132" s="82"/>
      <c r="BZ132" s="83"/>
      <c r="CA132" s="83"/>
      <c r="CB132" s="83"/>
      <c r="CC132" s="83"/>
      <c r="CD132" s="83"/>
      <c r="CE132" s="83"/>
      <c r="CF132" s="83"/>
      <c r="CG132" s="84"/>
      <c r="CH132" s="66"/>
      <c r="CI132" s="51"/>
      <c r="CJ132" s="144"/>
      <c r="CK132" s="109"/>
      <c r="CL132" s="58"/>
      <c r="CM132" s="6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5"/>
      <c r="DC132" s="75">
        <f>CU131^3+CV131^3+CW131^3+CX131^3+CY131^3+CZ131^3+DA131^3+DB131^3+CU132^3+CV132^3+CW132^3+CX132^3+CY132^3+CZ132^3+DA132^3+DB132^3</f>
        <v>0</v>
      </c>
      <c r="DD132" s="76">
        <f t="shared" si="43"/>
        <v>0</v>
      </c>
      <c r="DE132" s="61"/>
      <c r="DF132" s="89"/>
      <c r="DG132" s="83"/>
      <c r="DH132" s="83"/>
      <c r="DI132" s="83"/>
      <c r="DJ132" s="83"/>
      <c r="DK132" s="83"/>
      <c r="DL132" s="83"/>
      <c r="DM132" s="83"/>
      <c r="DN132" s="83"/>
      <c r="DO132" s="83"/>
      <c r="DP132" s="83"/>
      <c r="DQ132" s="83"/>
      <c r="DR132" s="83"/>
      <c r="DS132" s="83"/>
      <c r="DT132" s="83"/>
      <c r="DU132" s="84"/>
      <c r="DV132" s="66"/>
      <c r="DW132" s="51"/>
      <c r="DY132" s="109"/>
      <c r="DZ132" s="58"/>
      <c r="EA132" s="6"/>
      <c r="EB132" s="4"/>
      <c r="EC132" s="4"/>
      <c r="ED132" s="4"/>
      <c r="EE132" s="4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5"/>
      <c r="EQ132" s="75">
        <f>EI131^3+EJ131^3+EK131^3+EL131^3+EM131^3+EN131^3+EO131^3+EP131^3+EI132^3+EJ132^3+EK132^3+EL132^3+EM132^3+EN132^3+EO132^3+EP132^3</f>
        <v>0</v>
      </c>
      <c r="ER132" s="76">
        <f t="shared" si="40"/>
        <v>0</v>
      </c>
      <c r="ES132" s="61"/>
      <c r="ET132" s="174"/>
      <c r="EU132" s="131"/>
      <c r="EV132" s="131"/>
      <c r="EW132" s="131"/>
      <c r="EX132" s="131"/>
      <c r="EY132" s="131"/>
      <c r="EZ132" s="131"/>
      <c r="FA132" s="131"/>
      <c r="FB132" s="131"/>
      <c r="FC132" s="131"/>
      <c r="FD132" s="131"/>
      <c r="FE132" s="131"/>
      <c r="FF132" s="131"/>
      <c r="FG132" s="131"/>
      <c r="FH132" s="131"/>
      <c r="FI132" s="175"/>
      <c r="FJ132" s="66"/>
      <c r="FK132" s="51"/>
    </row>
    <row r="133" spans="1:167" x14ac:dyDescent="0.2">
      <c r="A133" s="32"/>
      <c r="B133" s="32"/>
      <c r="C133" s="32"/>
      <c r="D133" s="106" t="s">
        <v>40</v>
      </c>
      <c r="E133" s="107" t="s">
        <v>207</v>
      </c>
      <c r="F133" s="110">
        <f>B4+(119*B6)</f>
        <v>120</v>
      </c>
      <c r="G133" s="104"/>
      <c r="H133" s="43"/>
      <c r="I133" s="109"/>
      <c r="J133" s="58"/>
      <c r="K133" s="3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5"/>
      <c r="AA133" s="75">
        <f>K133^3+L133^3+M133^3+N133^3+O133^3+P133^3+Q133^3+R133^3+K134^3+L134^3+M134^3+N134^3+O134^3+P134^3+Q134^3+R134^3</f>
        <v>0</v>
      </c>
      <c r="AB133" s="76">
        <f t="shared" si="41"/>
        <v>0</v>
      </c>
      <c r="AC133" s="61"/>
      <c r="AD133" s="89"/>
      <c r="AE133" s="83"/>
      <c r="AF133" s="83"/>
      <c r="AG133" s="83"/>
      <c r="AH133" s="82"/>
      <c r="AI133" s="82"/>
      <c r="AJ133" s="82"/>
      <c r="AK133" s="82"/>
      <c r="AL133" s="83"/>
      <c r="AM133" s="83"/>
      <c r="AN133" s="83"/>
      <c r="AO133" s="83"/>
      <c r="AP133" s="82"/>
      <c r="AQ133" s="82"/>
      <c r="AR133" s="82"/>
      <c r="AS133" s="86"/>
      <c r="AT133" s="66"/>
      <c r="AU133" s="51"/>
      <c r="AW133" s="109"/>
      <c r="AX133" s="58"/>
      <c r="AY133" s="3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5"/>
      <c r="BO133" s="75">
        <f>AY133^3+AZ133^3+BA133^3+BB133^3+BC133^3+BD133^3+BE133^3+BF133^3+AY134^3+AZ134^3+BA134^3+BB134^3+BC134^3+BD134^3+BE134^3+BF134^3</f>
        <v>0</v>
      </c>
      <c r="BP133" s="76">
        <f t="shared" si="42"/>
        <v>0</v>
      </c>
      <c r="BQ133" s="61"/>
      <c r="BR133" s="89"/>
      <c r="BS133" s="83"/>
      <c r="BT133" s="83"/>
      <c r="BU133" s="83"/>
      <c r="BV133" s="83"/>
      <c r="BW133" s="83"/>
      <c r="BX133" s="83"/>
      <c r="BY133" s="83"/>
      <c r="BZ133" s="82"/>
      <c r="CA133" s="82"/>
      <c r="CB133" s="82"/>
      <c r="CC133" s="82"/>
      <c r="CD133" s="82"/>
      <c r="CE133" s="82"/>
      <c r="CF133" s="82"/>
      <c r="CG133" s="86"/>
      <c r="CH133" s="66"/>
      <c r="CI133" s="51"/>
      <c r="CJ133" s="144"/>
      <c r="CK133" s="109"/>
      <c r="CL133" s="58"/>
      <c r="CM133" s="6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5"/>
      <c r="DC133" s="75">
        <f>CM133^3+CN133^3+CO133^3+CP133^3+CQ133^3+CR133^3+CS133^3+CT133^3+CM134^3+CN134^3+CO134^3+CP134^3+CQ134^3+CR134^3+CS134^3+CT134^3</f>
        <v>0</v>
      </c>
      <c r="DD133" s="76">
        <f t="shared" si="43"/>
        <v>0</v>
      </c>
      <c r="DE133" s="61"/>
      <c r="DF133" s="81"/>
      <c r="DG133" s="82"/>
      <c r="DH133" s="82"/>
      <c r="DI133" s="82"/>
      <c r="DJ133" s="82"/>
      <c r="DK133" s="82"/>
      <c r="DL133" s="82"/>
      <c r="DM133" s="82"/>
      <c r="DN133" s="82"/>
      <c r="DO133" s="82"/>
      <c r="DP133" s="82"/>
      <c r="DQ133" s="82"/>
      <c r="DR133" s="82"/>
      <c r="DS133" s="82"/>
      <c r="DT133" s="82"/>
      <c r="DU133" s="86"/>
      <c r="DV133" s="66"/>
      <c r="DW133" s="51"/>
      <c r="DY133" s="109"/>
      <c r="DZ133" s="58"/>
      <c r="EA133" s="6"/>
      <c r="EB133" s="4"/>
      <c r="EC133" s="4"/>
      <c r="ED133" s="4"/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5"/>
      <c r="EQ133" s="75">
        <f>EA133^3+EB133^3+EC133^3+ED133^3+EE133^3+EF133^3+EG133^3+EH133^3+EA134^3+EB134^3+EC134^3+ED134^3+EE134^3+EF134^3+EG134^3+EH134^3</f>
        <v>0</v>
      </c>
      <c r="ER133" s="76">
        <f t="shared" si="40"/>
        <v>0</v>
      </c>
      <c r="ES133" s="61"/>
      <c r="ET133" s="174"/>
      <c r="EU133" s="131"/>
      <c r="EV133" s="131"/>
      <c r="EW133" s="131"/>
      <c r="EX133" s="131"/>
      <c r="EY133" s="131"/>
      <c r="EZ133" s="131"/>
      <c r="FA133" s="131"/>
      <c r="FB133" s="131"/>
      <c r="FC133" s="131"/>
      <c r="FD133" s="131"/>
      <c r="FE133" s="131"/>
      <c r="FF133" s="131"/>
      <c r="FG133" s="131"/>
      <c r="FH133" s="131"/>
      <c r="FI133" s="175"/>
      <c r="FJ133" s="66"/>
      <c r="FK133" s="51"/>
    </row>
    <row r="134" spans="1:167" x14ac:dyDescent="0.2">
      <c r="A134" s="32"/>
      <c r="B134" s="32"/>
      <c r="C134" s="32"/>
      <c r="D134" s="106" t="s">
        <v>24</v>
      </c>
      <c r="E134" s="107" t="s">
        <v>207</v>
      </c>
      <c r="F134" s="110">
        <f>B4+(120*B6)</f>
        <v>121</v>
      </c>
      <c r="G134" s="104"/>
      <c r="H134" s="43"/>
      <c r="I134" s="109"/>
      <c r="J134" s="58"/>
      <c r="K134" s="7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9"/>
      <c r="AA134" s="75">
        <f>S133^3+T133^3+U133^3+V133^3+W133^3+X133^3+Y133^3+Z133^3+S134^3+T134^3+U134^3+V134^3+W134^3+X134^3+Y134^3+Z134^3</f>
        <v>0</v>
      </c>
      <c r="AB134" s="76">
        <f t="shared" si="41"/>
        <v>0</v>
      </c>
      <c r="AC134" s="61"/>
      <c r="AD134" s="116"/>
      <c r="AE134" s="117"/>
      <c r="AF134" s="117"/>
      <c r="AG134" s="117"/>
      <c r="AH134" s="118"/>
      <c r="AI134" s="118"/>
      <c r="AJ134" s="118"/>
      <c r="AK134" s="118"/>
      <c r="AL134" s="117"/>
      <c r="AM134" s="117"/>
      <c r="AN134" s="117"/>
      <c r="AO134" s="117"/>
      <c r="AP134" s="118"/>
      <c r="AQ134" s="118"/>
      <c r="AR134" s="118"/>
      <c r="AS134" s="119"/>
      <c r="AT134" s="32"/>
      <c r="AU134" s="115"/>
      <c r="AW134" s="109"/>
      <c r="AX134" s="58"/>
      <c r="AY134" s="7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9"/>
      <c r="BO134" s="75">
        <f>BG133^3+BH133^3+BI133^3+BJ133^3+BK133^3+BL133^3+BM133^3+BN133^3+BG134^3+BH134^3+BI134^3+BJ134^3+BK134^3+BL134^3+BM134^3+BN134^3</f>
        <v>0</v>
      </c>
      <c r="BP134" s="76">
        <f t="shared" si="42"/>
        <v>0</v>
      </c>
      <c r="BQ134" s="61"/>
      <c r="BR134" s="116"/>
      <c r="BS134" s="117"/>
      <c r="BT134" s="117"/>
      <c r="BU134" s="117"/>
      <c r="BV134" s="117"/>
      <c r="BW134" s="117"/>
      <c r="BX134" s="117"/>
      <c r="BY134" s="117"/>
      <c r="BZ134" s="118"/>
      <c r="CA134" s="118"/>
      <c r="CB134" s="118"/>
      <c r="CC134" s="118"/>
      <c r="CD134" s="118"/>
      <c r="CE134" s="118"/>
      <c r="CF134" s="118"/>
      <c r="CG134" s="119"/>
      <c r="CH134" s="32"/>
      <c r="CI134" s="115"/>
      <c r="CJ134" s="144"/>
      <c r="CK134" s="109"/>
      <c r="CL134" s="58"/>
      <c r="CM134" s="15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9"/>
      <c r="DC134" s="75">
        <f>CU133^3+CV133^3+CW133^3+CX133^3+CY133^3+CZ133^3+DA133^3+DB133^3+CU134^3+CV134^3+CW134^3+CX134^3+CY134^3+CZ134^3+DA134^3+DB134^3</f>
        <v>0</v>
      </c>
      <c r="DD134" s="76">
        <f t="shared" si="43"/>
        <v>0</v>
      </c>
      <c r="DE134" s="61"/>
      <c r="DF134" s="116"/>
      <c r="DG134" s="117"/>
      <c r="DH134" s="117"/>
      <c r="DI134" s="117"/>
      <c r="DJ134" s="117"/>
      <c r="DK134" s="117"/>
      <c r="DL134" s="117"/>
      <c r="DM134" s="117"/>
      <c r="DN134" s="117"/>
      <c r="DO134" s="117"/>
      <c r="DP134" s="117"/>
      <c r="DQ134" s="117"/>
      <c r="DR134" s="117"/>
      <c r="DS134" s="117"/>
      <c r="DT134" s="117"/>
      <c r="DU134" s="120"/>
      <c r="DV134" s="32"/>
      <c r="DW134" s="115"/>
      <c r="DY134" s="109"/>
      <c r="DZ134" s="58"/>
      <c r="EA134" s="15"/>
      <c r="EB134" s="8"/>
      <c r="EC134" s="8"/>
      <c r="ED134" s="8"/>
      <c r="EE134" s="8"/>
      <c r="EF134" s="8"/>
      <c r="EG134" s="8"/>
      <c r="EH134" s="8"/>
      <c r="EI134" s="8"/>
      <c r="EJ134" s="8"/>
      <c r="EK134" s="8"/>
      <c r="EL134" s="8"/>
      <c r="EM134" s="8"/>
      <c r="EN134" s="8"/>
      <c r="EO134" s="8"/>
      <c r="EP134" s="9"/>
      <c r="EQ134" s="75">
        <f>EI133^3+EJ133^3+EK133^3+EL133^3+EM133^3+EN133^3+EO133^3+EP133^3+EI134^3+EJ134^3+EK134^3+EL134^3+EM134^3+EN134^3+EO134^3+EP134^3</f>
        <v>0</v>
      </c>
      <c r="ER134" s="76">
        <f t="shared" si="40"/>
        <v>0</v>
      </c>
      <c r="ES134" s="61"/>
      <c r="ET134" s="181"/>
      <c r="EU134" s="176"/>
      <c r="EV134" s="176"/>
      <c r="EW134" s="176"/>
      <c r="EX134" s="176"/>
      <c r="EY134" s="176"/>
      <c r="EZ134" s="176"/>
      <c r="FA134" s="176"/>
      <c r="FB134" s="176"/>
      <c r="FC134" s="176"/>
      <c r="FD134" s="176"/>
      <c r="FE134" s="176"/>
      <c r="FF134" s="176"/>
      <c r="FG134" s="176"/>
      <c r="FH134" s="176"/>
      <c r="FI134" s="182"/>
      <c r="FJ134" s="32"/>
      <c r="FK134" s="115"/>
    </row>
    <row r="135" spans="1:167" x14ac:dyDescent="0.2">
      <c r="A135" s="32"/>
      <c r="B135" s="32"/>
      <c r="C135" s="32"/>
      <c r="D135" s="106" t="s">
        <v>241</v>
      </c>
      <c r="E135" s="107" t="s">
        <v>207</v>
      </c>
      <c r="F135" s="108">
        <f>B4+(121*B6)</f>
        <v>122</v>
      </c>
      <c r="G135" s="104"/>
      <c r="H135" s="43"/>
      <c r="I135" s="109"/>
      <c r="J135" s="58"/>
      <c r="K135" s="183">
        <f>SUMSQ(K119:K134)</f>
        <v>0</v>
      </c>
      <c r="L135" s="184">
        <f t="shared" ref="L135:Z135" si="44">SUMSQ(L119:L134)</f>
        <v>0</v>
      </c>
      <c r="M135" s="184">
        <f t="shared" si="44"/>
        <v>0</v>
      </c>
      <c r="N135" s="184">
        <f t="shared" si="44"/>
        <v>0</v>
      </c>
      <c r="O135" s="184">
        <f t="shared" si="44"/>
        <v>0</v>
      </c>
      <c r="P135" s="184">
        <f t="shared" si="44"/>
        <v>0</v>
      </c>
      <c r="Q135" s="184">
        <f t="shared" si="44"/>
        <v>0</v>
      </c>
      <c r="R135" s="184">
        <f t="shared" si="44"/>
        <v>0</v>
      </c>
      <c r="S135" s="184">
        <f t="shared" si="44"/>
        <v>0</v>
      </c>
      <c r="T135" s="184">
        <f t="shared" si="44"/>
        <v>0</v>
      </c>
      <c r="U135" s="184">
        <f t="shared" si="44"/>
        <v>0</v>
      </c>
      <c r="V135" s="184">
        <f t="shared" si="44"/>
        <v>0</v>
      </c>
      <c r="W135" s="184">
        <f t="shared" si="44"/>
        <v>0</v>
      </c>
      <c r="X135" s="184">
        <f t="shared" si="44"/>
        <v>0</v>
      </c>
      <c r="Y135" s="184">
        <f t="shared" si="44"/>
        <v>0</v>
      </c>
      <c r="Z135" s="184">
        <f t="shared" si="44"/>
        <v>0</v>
      </c>
      <c r="AA135" s="124">
        <f>SUMSQ(K119,L120,M121,N122,O123,P124,Q125,R126,S127,T128,U129,V130,W131,X132,Y133,Z134)</f>
        <v>0</v>
      </c>
      <c r="AB135" s="125">
        <f>SUMSQ(K127,L128,M129,N130,O131,P132,Q133,R134,S119,T120,U121,V122,W123,X124,Y125,Z126)</f>
        <v>0</v>
      </c>
      <c r="AC135" s="52"/>
      <c r="AD135" s="126"/>
      <c r="AE135" s="126"/>
      <c r="AF135" s="126"/>
      <c r="AG135" s="126"/>
      <c r="AH135" s="126"/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32"/>
      <c r="AU135" s="115"/>
      <c r="AW135" s="109"/>
      <c r="AX135" s="58"/>
      <c r="AY135" s="183">
        <f>SUMSQ(AY119:AY134)</f>
        <v>0</v>
      </c>
      <c r="AZ135" s="184">
        <f t="shared" ref="AZ135:BN135" si="45">SUMSQ(AZ119:AZ134)</f>
        <v>0</v>
      </c>
      <c r="BA135" s="184">
        <f t="shared" si="45"/>
        <v>0</v>
      </c>
      <c r="BB135" s="184">
        <f t="shared" si="45"/>
        <v>0</v>
      </c>
      <c r="BC135" s="184">
        <f t="shared" si="45"/>
        <v>0</v>
      </c>
      <c r="BD135" s="184">
        <f t="shared" si="45"/>
        <v>0</v>
      </c>
      <c r="BE135" s="184">
        <f t="shared" si="45"/>
        <v>0</v>
      </c>
      <c r="BF135" s="184">
        <f t="shared" si="45"/>
        <v>0</v>
      </c>
      <c r="BG135" s="184">
        <f t="shared" si="45"/>
        <v>0</v>
      </c>
      <c r="BH135" s="184">
        <f t="shared" si="45"/>
        <v>0</v>
      </c>
      <c r="BI135" s="184">
        <f t="shared" si="45"/>
        <v>0</v>
      </c>
      <c r="BJ135" s="184">
        <f t="shared" si="45"/>
        <v>0</v>
      </c>
      <c r="BK135" s="184">
        <f t="shared" si="45"/>
        <v>0</v>
      </c>
      <c r="BL135" s="184">
        <f t="shared" si="45"/>
        <v>0</v>
      </c>
      <c r="BM135" s="184">
        <f t="shared" si="45"/>
        <v>0</v>
      </c>
      <c r="BN135" s="184">
        <f t="shared" si="45"/>
        <v>0</v>
      </c>
      <c r="BO135" s="124">
        <f>SUMSQ(AY119,AZ120,BA121,BB122,BC123,BD124,BE125,BF126,BG127,BH128,BI129,BJ130,BK131,BL132,BM133,BN134)</f>
        <v>0</v>
      </c>
      <c r="BP135" s="125">
        <f>SUMSQ(AY127,AZ128,BA129,BB130,BC131,BD132,BE133,BF134,BG119,BH120,BI121,BJ122,BK123,BL124,BM125,BN126)</f>
        <v>0</v>
      </c>
      <c r="BQ135" s="52"/>
      <c r="BR135" s="126"/>
      <c r="BS135" s="126"/>
      <c r="BT135" s="126"/>
      <c r="BU135" s="126"/>
      <c r="BV135" s="126"/>
      <c r="BW135" s="126"/>
      <c r="BX135" s="126"/>
      <c r="BY135" s="126"/>
      <c r="BZ135" s="126"/>
      <c r="CA135" s="126"/>
      <c r="CB135" s="126"/>
      <c r="CC135" s="126"/>
      <c r="CD135" s="126"/>
      <c r="CE135" s="126"/>
      <c r="CF135" s="126"/>
      <c r="CG135" s="126"/>
      <c r="CH135" s="32"/>
      <c r="CI135" s="115"/>
      <c r="CJ135" s="144"/>
      <c r="CK135" s="109"/>
      <c r="CL135" s="58"/>
      <c r="CM135" s="183">
        <f>SUMSQ(CM119:CM134)</f>
        <v>0</v>
      </c>
      <c r="CN135" s="184">
        <f t="shared" ref="CN135:DB135" si="46">SUMSQ(CN119:CN134)</f>
        <v>0</v>
      </c>
      <c r="CO135" s="184">
        <f t="shared" si="46"/>
        <v>0</v>
      </c>
      <c r="CP135" s="184">
        <f t="shared" si="46"/>
        <v>0</v>
      </c>
      <c r="CQ135" s="184">
        <f t="shared" si="46"/>
        <v>0</v>
      </c>
      <c r="CR135" s="184">
        <f t="shared" si="46"/>
        <v>0</v>
      </c>
      <c r="CS135" s="184">
        <f t="shared" si="46"/>
        <v>0</v>
      </c>
      <c r="CT135" s="184">
        <f t="shared" si="46"/>
        <v>0</v>
      </c>
      <c r="CU135" s="184">
        <f t="shared" si="46"/>
        <v>0</v>
      </c>
      <c r="CV135" s="184">
        <f t="shared" si="46"/>
        <v>0</v>
      </c>
      <c r="CW135" s="184">
        <f t="shared" si="46"/>
        <v>0</v>
      </c>
      <c r="CX135" s="184">
        <f t="shared" si="46"/>
        <v>0</v>
      </c>
      <c r="CY135" s="184">
        <f t="shared" si="46"/>
        <v>0</v>
      </c>
      <c r="CZ135" s="184">
        <f t="shared" si="46"/>
        <v>0</v>
      </c>
      <c r="DA135" s="184">
        <f t="shared" si="46"/>
        <v>0</v>
      </c>
      <c r="DB135" s="184">
        <f t="shared" si="46"/>
        <v>0</v>
      </c>
      <c r="DC135" s="124">
        <f>SUMSQ(CM119,CN120,CO121,CP122,CQ123,CR124,CS125,CT126,CU127,CV128,CW129,CX130,CY131,CZ132,DA133,DB134)</f>
        <v>0</v>
      </c>
      <c r="DD135" s="125">
        <f>SUMSQ(CM127,CN128,CO129,CP130,CQ131,CR132,CS133,CT134,CU119,CV120,CW121,CX122,CY123,CZ124,DA125,DB126)</f>
        <v>0</v>
      </c>
      <c r="DE135" s="52"/>
      <c r="DF135" s="126"/>
      <c r="DG135" s="126"/>
      <c r="DH135" s="126"/>
      <c r="DI135" s="126"/>
      <c r="DJ135" s="126"/>
      <c r="DK135" s="126"/>
      <c r="DL135" s="126"/>
      <c r="DM135" s="126"/>
      <c r="DN135" s="126"/>
      <c r="DO135" s="126"/>
      <c r="DP135" s="126"/>
      <c r="DQ135" s="126"/>
      <c r="DR135" s="126"/>
      <c r="DS135" s="126"/>
      <c r="DT135" s="126"/>
      <c r="DU135" s="126"/>
      <c r="DV135" s="32"/>
      <c r="DW135" s="115"/>
      <c r="DY135" s="109"/>
      <c r="DZ135" s="58"/>
      <c r="EA135" s="183">
        <f t="shared" ref="EA135:EP135" si="47">SUMSQ(EA119:EA134)</f>
        <v>0</v>
      </c>
      <c r="EB135" s="184">
        <f t="shared" si="47"/>
        <v>0</v>
      </c>
      <c r="EC135" s="184">
        <f t="shared" si="47"/>
        <v>0</v>
      </c>
      <c r="ED135" s="184">
        <f t="shared" si="47"/>
        <v>0</v>
      </c>
      <c r="EE135" s="184">
        <f t="shared" si="47"/>
        <v>0</v>
      </c>
      <c r="EF135" s="184">
        <f t="shared" si="47"/>
        <v>0</v>
      </c>
      <c r="EG135" s="184">
        <f t="shared" si="47"/>
        <v>0</v>
      </c>
      <c r="EH135" s="184">
        <f t="shared" si="47"/>
        <v>0</v>
      </c>
      <c r="EI135" s="184">
        <f t="shared" si="47"/>
        <v>0</v>
      </c>
      <c r="EJ135" s="184">
        <f t="shared" si="47"/>
        <v>0</v>
      </c>
      <c r="EK135" s="184">
        <f t="shared" si="47"/>
        <v>0</v>
      </c>
      <c r="EL135" s="184">
        <f t="shared" si="47"/>
        <v>0</v>
      </c>
      <c r="EM135" s="184">
        <f t="shared" si="47"/>
        <v>0</v>
      </c>
      <c r="EN135" s="184">
        <f t="shared" si="47"/>
        <v>0</v>
      </c>
      <c r="EO135" s="184">
        <f t="shared" si="47"/>
        <v>0</v>
      </c>
      <c r="EP135" s="184">
        <f t="shared" si="47"/>
        <v>0</v>
      </c>
      <c r="EQ135" s="124">
        <f>SUMSQ(EA119,EB120,EC121,ED122,EE123,EF124,EG125,EH126,EI127,EJ128,EK129,EL130,EM131,EN132,EO133,EP134)</f>
        <v>0</v>
      </c>
      <c r="ER135" s="125">
        <f>SUMSQ(EA127,EB128,EC129,ED130,EE131,EF132,EG133,EH134,EI119,EJ120,EK121,EL122,EM123,EN124,EO125,EP126)</f>
        <v>0</v>
      </c>
      <c r="ES135" s="52"/>
      <c r="ET135" s="126"/>
      <c r="EU135" s="126"/>
      <c r="EV135" s="126"/>
      <c r="EW135" s="126"/>
      <c r="EX135" s="126"/>
      <c r="EY135" s="126"/>
      <c r="EZ135" s="126"/>
      <c r="FA135" s="126"/>
      <c r="FB135" s="126"/>
      <c r="FC135" s="126"/>
      <c r="FD135" s="126"/>
      <c r="FE135" s="126"/>
      <c r="FF135" s="126"/>
      <c r="FG135" s="126"/>
      <c r="FH135" s="126"/>
      <c r="FI135" s="126"/>
      <c r="FJ135" s="32"/>
      <c r="FK135" s="115"/>
    </row>
    <row r="136" spans="1:167" ht="13.5" thickBot="1" x14ac:dyDescent="0.25">
      <c r="A136" s="32"/>
      <c r="B136" s="32"/>
      <c r="C136" s="32"/>
      <c r="D136" s="106" t="s">
        <v>148</v>
      </c>
      <c r="E136" s="107" t="s">
        <v>207</v>
      </c>
      <c r="F136" s="108">
        <f>B4+(122*B6)</f>
        <v>123</v>
      </c>
      <c r="G136" s="104"/>
      <c r="H136" s="43"/>
      <c r="I136" s="109"/>
      <c r="J136" s="58"/>
      <c r="K136" s="185">
        <f>K119^3+L119^3+M119^3+N119^3+K120^3+L120^3+M120^3+N120^3+K121^3+L121^3+M121^3+N121^3+K122^3+L122^3+M122^3+N122^3</f>
        <v>0</v>
      </c>
      <c r="L136" s="186">
        <f>K123^3+L123^3+M123^3+N123^3+K124^3+L124^3+M124^3+N124^3+K125^3+L125^3+M125^3+N125^3+K126^3+L126^3+M126^3+N126^3</f>
        <v>0</v>
      </c>
      <c r="M136" s="186">
        <f>K127^3+L127^3+M127^3+N127^3+K128^3+L128^3+M128^3+N128^3+K129^3+L129^3+M129^3+N129^3+K130^3+L130^3+M130^3+N130^3</f>
        <v>0</v>
      </c>
      <c r="N136" s="186">
        <f>K131^3+L131^3+M131^3+N131^3+K132^3+L132^3+M132^3+N132^3+K133^3+L133^3+M133^3+N133^3+K134^3+L134^3+M134^3+N134^3</f>
        <v>0</v>
      </c>
      <c r="O136" s="186">
        <f>O119^3+P119^3+Q119^3+R119^3+O120^3+P120^3+Q120^3+R120^3+O121^3+P121^3+Q121^3+R121^3+O122^3+P122^3+Q122^3+R122^3</f>
        <v>0</v>
      </c>
      <c r="P136" s="186">
        <f>O123^3+P123^3+Q123^3+R123^3+O124^3+P124^3+Q124^3+R124^3+O125^3+P125^3+Q125^3+R125^3+O126^3+P126^3+Q126^3+R126^3</f>
        <v>0</v>
      </c>
      <c r="Q136" s="186">
        <f>O127^3+P127^3+Q127^3+R127^3+O128^3+P128^3+Q128^3+R128^3+O129^3+P129^3+Q129^3+R129^3+O130^3+P130^3+Q130^3+R130^3</f>
        <v>0</v>
      </c>
      <c r="R136" s="186">
        <f>O131^3+P131^3+Q131^3+R131^3+O132^3+P132^3+Q132^3+R132^3+O133^3+P133^3+Q133^3+R133^3+O134^3+P134^3+Q134^3+R134^3</f>
        <v>0</v>
      </c>
      <c r="S136" s="186">
        <f>S119^3+T119^3+U119^3+V119^3+S120^3+T120^3+U120^3+V120^3+S121^3+T121^3+U121^3+V121^3+S122^3+T122^3+U122^3+V122^3</f>
        <v>0</v>
      </c>
      <c r="T136" s="186">
        <f>S123^3+T123^3+U123^3+V123^3+S124^3+T124^3+U124^3+V124^3+S125^3+T125^3+U125^3+V125^3+S126^3+T126^3+U126^3+V126^3</f>
        <v>0</v>
      </c>
      <c r="U136" s="186">
        <f>S127^3+T127^3+U127^3+V127^3+S128^3+T128^3+U128^3+V128^3+S129^3+T129^3+U129^3+V129^3+S130^3+T130^3+U130^3+V130^3</f>
        <v>0</v>
      </c>
      <c r="V136" s="186">
        <f>S131^3+T131^3+U131^3+V131^3+S132^3+T132^3+U132^3+V132^3+S133^3+T133^3+U133^3+V133^3+S134^3+T134^3+U134^3+V134^3</f>
        <v>0</v>
      </c>
      <c r="W136" s="186">
        <f>W119^3+X119^3+Y119^3+Z119^3+W120^3+X120^3+Y120^3+Z120^3+W121^3+X121^3+Y121^3+Z121^3+W122^3+X122^3+Y122^3+Z122^3</f>
        <v>0</v>
      </c>
      <c r="X136" s="186">
        <f>W123^3+X123^3+Y123^3+Z123^3+W124^3+X124^3+Y124^3+Z124^3+W125^3+X125^3+Y125^3+Z125^3+W126^3+X126^3+Y126^3+Z126^3</f>
        <v>0</v>
      </c>
      <c r="Y136" s="186">
        <f>W127^3+X127^3+Y127^3+Z127^3+W128^3+X128^3+Y128^3+Z128^3+W129^3+X129^3+Y129^3+Z129^3+W130^3+X130^3+Y130^3+Z130^3</f>
        <v>0</v>
      </c>
      <c r="Z136" s="186">
        <f>W131^3+X131^3+Y131^3+Z131^3+W132^3+X132^3+Y132^3+Z132^3+W133^3+X133^3+Y133^3+Z133^3+W134^3+X134^3+Y134^3+Z134^3</f>
        <v>0</v>
      </c>
      <c r="AA136" s="129">
        <f>SUMSQ(K134,L133,M132,N131,O130,P129,Q128,R127,S126,T125,U124,V123,W122,X121,Y120,DB95,Z119)</f>
        <v>0</v>
      </c>
      <c r="AB136" s="130">
        <f>SUMSQ(K126,L125,M124,N123,O122,P121,Q120,R119,S134,T133,U132,V131,W130,X129,Y128,Z127)</f>
        <v>0</v>
      </c>
      <c r="AC136" s="32"/>
      <c r="AD136" s="131"/>
      <c r="AE136" s="131"/>
      <c r="AF136" s="131"/>
      <c r="AG136" s="131"/>
      <c r="AH136" s="131"/>
      <c r="AI136" s="131"/>
      <c r="AJ136" s="131"/>
      <c r="AK136" s="131"/>
      <c r="AL136" s="131"/>
      <c r="AM136" s="131"/>
      <c r="AN136" s="131"/>
      <c r="AO136" s="131"/>
      <c r="AP136" s="131"/>
      <c r="AQ136" s="131"/>
      <c r="AR136" s="131"/>
      <c r="AS136" s="131"/>
      <c r="AT136" s="32"/>
      <c r="AU136" s="115"/>
      <c r="AW136" s="109"/>
      <c r="AX136" s="58"/>
      <c r="AY136" s="185">
        <f>AY119^3+AZ119^3+BA119^3+BB119^3+AY120^3+AZ120^3+BA120^3+BB120^3+AY121^3+AZ121^3+BA121^3+BB121^3+AY122^3+AZ122^3+BA122^3+BB122^3</f>
        <v>0</v>
      </c>
      <c r="AZ136" s="186">
        <f>AY123^3+AZ123^3+BA123^3+BB123^3+AY124^3+AZ124^3+BA124^3+BB124^3+AY125^3+AZ125^3+BA125^3+BB125^3+AY126^3+AZ126^3+BA126^3+BB126^3</f>
        <v>0</v>
      </c>
      <c r="BA136" s="186">
        <f>AY127^3+AZ127^3+BA127^3+BB127^3+AY128^3+AZ128^3+BA128^3+BB128^3+AY129^3+AZ129^3+BA129^3+BB129^3+AY130^3+AZ130^3+BA130^3+BB130^3</f>
        <v>0</v>
      </c>
      <c r="BB136" s="186">
        <f>AY131^3+AZ131^3+BA131^3+BB131^3+AY132^3+AZ132^3+BA132^3+BB132^3+AY133^3+AZ133^3+BA133^3+BB133^3+AY134^3+AZ134^3+BA134^3+BB134^3</f>
        <v>0</v>
      </c>
      <c r="BC136" s="186">
        <f>BC119^3+BD119^3+BE119^3+BF119^3+BC120^3+BD120^3+BE120^3+BF120^3+BC121^3+BD121^3+BE121^3+BF121^3+BC122^3+BD122^3+BE122^3+BF122^3</f>
        <v>0</v>
      </c>
      <c r="BD136" s="186">
        <f>BC123^3+BD123^3+BE123^3+BF123^3+BC124^3+BD124^3+BE124^3+BF124^3+BC125^3+BD125^3+BE125^3+BF125^3+BC126^3+BD126^3+BE126^3+BF126^3</f>
        <v>0</v>
      </c>
      <c r="BE136" s="186">
        <f>BC127^3+BD127^3+BE127^3+BF127^3+BC128^3+BD128^3+BE128^3+BF128^3+BC129^3+BD129^3+BE129^3+BF129^3+BC130^3+BD130^3+BE130^3+BF130^3</f>
        <v>0</v>
      </c>
      <c r="BF136" s="186">
        <f>BC131^3+BD131^3+BE131^3+BF131^3+BC132^3+BD132^3+BE132^3+BF132^3+BC133^3+BD133^3+BE133^3+BF133^3+BC134^3+BD134^3+BE134^3+BF134^3</f>
        <v>0</v>
      </c>
      <c r="BG136" s="186">
        <f>BG119^3+BH119^3+BI119^3+BJ119^3+BG120^3+BH120^3+BI120^3+BJ120^3+BG121^3+BH121^3+BI121^3+BJ121^3+BG122^3+BH122^3+BI122^3+BJ122^3</f>
        <v>0</v>
      </c>
      <c r="BH136" s="186">
        <f>BG123^3+BH123^3+BI123^3+BJ123^3+BG124^3+BH124^3+BI124^3+BJ124^3+BG125^3+BH125^3+BI125^3+BJ125^3+BG126^3+BH126^3+BI126^3+BJ126^3</f>
        <v>0</v>
      </c>
      <c r="BI136" s="186">
        <f>BG127^3+BH127^3+BI127^3+BJ127^3+BG128^3+BH128^3+BI128^3+BJ128^3+BG129^3+BH129^3+BI129^3+BJ129^3+BG130^3+BH130^3+BI130^3+BJ130^3</f>
        <v>0</v>
      </c>
      <c r="BJ136" s="186">
        <f>BG131^3+BH131^3+BI131^3+BJ131^3+BG132^3+BH132^3+BI132^3+BJ132^3+BG133^3+BH133^3+BI133^3+BJ133^3+BG134^3+BH134^3+BI134^3+BJ134^3</f>
        <v>0</v>
      </c>
      <c r="BK136" s="186">
        <f>BK119^3+BL119^3+BM119^3+BN119^3+BK120^3+BL120^3+BM120^3+BN120^3+BK121^3+BL121^3+BM121^3+BN121^3+BK122^3+BL122^3+BM122^3+BN122^3</f>
        <v>0</v>
      </c>
      <c r="BL136" s="186">
        <f>BK123^3+BL123^3+BM123^3+BN123^3+BK124^3+BL124^3+BM124^3+BN124^3+BK125^3+BL125^3+BM125^3+BN125^3+BK126^3+BL126^3+BM126^3+BN126^3</f>
        <v>0</v>
      </c>
      <c r="BM136" s="186">
        <f>BK127^3+BL127^3+BM127^3+BN127^3+BK128^3+BL128^3+BM128^3+BN128^3+BK129^3+BL129^3+BM129^3+BN129^3+BK130^3+BL130^3+BM130^3+BN130^3</f>
        <v>0</v>
      </c>
      <c r="BN136" s="186">
        <f>BK131^3+BL131^3+BM131^3+BN131^3+BK132^3+BL132^3+BM132^3+BN132^3+BK133^3+BL133^3+BM133^3+BN133^3+BK134^3+BL134^3+BM134^3+BN134^3</f>
        <v>0</v>
      </c>
      <c r="BO136" s="129">
        <f>SUMSQ(AY134,AZ133,BA132,BB131,BC130,BD129,BE128,BF127,BG126,BH125,BI124,BJ123,BK122,BL121,BM120,EP118,BN119)</f>
        <v>0</v>
      </c>
      <c r="BP136" s="130">
        <f>SUMSQ(AY126,AZ125,BA124,BB123,BC122,BD121,BE120,BF119,BG134,BH133,BI132,BJ131,BK130,BL129,BM128,BN127)</f>
        <v>0</v>
      </c>
      <c r="BQ136" s="32"/>
      <c r="BR136" s="131"/>
      <c r="BS136" s="131"/>
      <c r="BT136" s="131"/>
      <c r="BU136" s="131"/>
      <c r="BV136" s="131"/>
      <c r="BW136" s="131"/>
      <c r="BX136" s="131"/>
      <c r="BY136" s="131"/>
      <c r="BZ136" s="131"/>
      <c r="CA136" s="131"/>
      <c r="CB136" s="131"/>
      <c r="CC136" s="131"/>
      <c r="CD136" s="131"/>
      <c r="CE136" s="131"/>
      <c r="CF136" s="131"/>
      <c r="CG136" s="131"/>
      <c r="CH136" s="32"/>
      <c r="CI136" s="115"/>
      <c r="CJ136" s="144"/>
      <c r="CK136" s="109"/>
      <c r="CL136" s="58"/>
      <c r="CM136" s="185">
        <f>CM119^3+CN119^3+CO119^3+CP119^3+CM120^3+CN120^3+CO120^3+CP120^3+CM121^3+CN121^3+CO121^3+CP121^3+CM122^3+CN122^3+CO122^3+CP122^3</f>
        <v>0</v>
      </c>
      <c r="CN136" s="186">
        <f>CM123^3+CN123^3+CO123^3+CP123^3+CM124^3+CN124^3+CO124^3+CP124^3+CM125^3+CN125^3+CO125^3+CP125^3+CM126^3+CN126^3+CO126^3+CP126^3</f>
        <v>0</v>
      </c>
      <c r="CO136" s="186">
        <f>CM127^3+CN127^3+CO127^3+CP127^3+CM128^3+CN128^3+CO128^3+CP128^3+CM129^3+CN129^3+CO129^3+CP129^3+CM130^3+CN130^3+CO130^3+CP130^3</f>
        <v>0</v>
      </c>
      <c r="CP136" s="186">
        <f>CM131^3+CN131^3+CO131^3+CP131^3+CM132^3+CN132^3+CO132^3+CP132^3+CM133^3+CN133^3+CO133^3+CP133^3+CM134^3+CN134^3+CO134^3+CP134^3</f>
        <v>0</v>
      </c>
      <c r="CQ136" s="186">
        <f>CQ119^3+CR119^3+CS119^3+CT119^3+CQ120^3+CR120^3+CS120^3+CT120^3+CQ121^3+CR121^3+CS121^3+CT121^3+CQ122^3+CR122^3+CS122^3+CT122^3</f>
        <v>0</v>
      </c>
      <c r="CR136" s="186">
        <f>CQ123^3+CR123^3+CS123^3+CT123^3+CQ124^3+CR124^3+CS124^3+CT124^3+CQ125^3+CR125^3+CS125^3+CT125^3+CQ126^3+CR126^3+CS126^3+CT126^3</f>
        <v>0</v>
      </c>
      <c r="CS136" s="186">
        <f>CQ127^3+CR127^3+CS127^3+CT127^3+CQ128^3+CR128^3+CS128^3+CT128^3+CQ129^3+CR129^3+CS129^3+CT129^3+CQ130^3+CR130^3+CS130^3+CT130^3</f>
        <v>0</v>
      </c>
      <c r="CT136" s="186">
        <f>CQ131^3+CR131^3+CS131^3+CT131^3+CQ132^3+CR132^3+CS132^3+CT132^3+CQ133^3+CR133^3+CS133^3+CT133^3+CQ134^3+CR134^3+CS134^3+CT134^3</f>
        <v>0</v>
      </c>
      <c r="CU136" s="186">
        <f>CU119^3+CV119^3+CW119^3+CX119^3+CU120^3+CV120^3+CW120^3+CX120^3+CU121^3+CV121^3+CW121^3+CX121^3+CU122^3+CV122^3+CW122^3+CX122^3</f>
        <v>0</v>
      </c>
      <c r="CV136" s="186">
        <f>CU123^3+CV123^3+CW123^3+CX123^3+CU124^3+CV124^3+CW124^3+CX124^3+CU125^3+CV125^3+CW125^3+CX125^3+CU126^3+CV126^3+CW126^3+CX126^3</f>
        <v>0</v>
      </c>
      <c r="CW136" s="186">
        <f>CU127^3+CV127^3+CW127^3+CX127^3+CU128^3+CV128^3+CW128^3+CX128^3+CU129^3+CV129^3+CW129^3+CX129^3+CU130^3+CV130^3+CW130^3+CX130^3</f>
        <v>0</v>
      </c>
      <c r="CX136" s="186">
        <f>CU131^3+CV131^3+CW131^3+CX131^3+CU132^3+CV132^3+CW132^3+CX132^3+CU133^3+CV133^3+CW133^3+CX133^3+CU134^3+CV134^3+CW134^3+CX134^3</f>
        <v>0</v>
      </c>
      <c r="CY136" s="186">
        <f>CY119^3+CZ119^3+DA119^3+DB119^3+CY120^3+CZ120^3+DA120^3+DB120^3+CY121^3+CZ121^3+DA121^3+DB121^3+CY122^3+CZ122^3+DA122^3+DB122^3</f>
        <v>0</v>
      </c>
      <c r="CZ136" s="186">
        <f>CY123^3+CZ123^3+DA123^3+DB123^3+CY124^3+CZ124^3+DA124^3+DB124^3+CY125^3+CZ125^3+DA125^3+DB125^3+CY126^3+CZ126^3+DA126^3+DB126^3</f>
        <v>0</v>
      </c>
      <c r="DA136" s="186">
        <f>CY127^3+CZ127^3+DA127^3+DB127^3+CY128^3+CZ128^3+DA128^3+DB128^3+CY129^3+CZ129^3+DA129^3+DB129^3+CY130^3+CZ130^3+DA130^3+DB130^3</f>
        <v>0</v>
      </c>
      <c r="DB136" s="186">
        <f>CY131^3+CZ131^3+DA131^3+DB131^3+CY132^3+CZ132^3+DA132^3+DB132^3+CY133^3+CZ133^3+DA133^3+DB133^3+CY134^3+CZ134^3+DA134^3+DB134^3</f>
        <v>0</v>
      </c>
      <c r="DC136" s="129">
        <f>SUMSQ(CM134,CN133,CO132,CP131,CQ130,CR129,CS128,CT127,CU126,CV125,CW124,CX123,CY122,CZ121,DA120,Z302,DB119)</f>
        <v>0</v>
      </c>
      <c r="DD136" s="130">
        <f>SUMSQ(CM126,CN125,CO124,CP123,CQ122,CR121,CS120,CT119,CU134,CV133,CW132,CX131,CY130,CZ129,DA128,DB127)</f>
        <v>0</v>
      </c>
      <c r="DE136" s="32"/>
      <c r="DF136" s="131"/>
      <c r="DG136" s="131"/>
      <c r="DH136" s="131"/>
      <c r="DI136" s="131"/>
      <c r="DJ136" s="131"/>
      <c r="DK136" s="131"/>
      <c r="DL136" s="131"/>
      <c r="DM136" s="131"/>
      <c r="DN136" s="131"/>
      <c r="DO136" s="131"/>
      <c r="DP136" s="131"/>
      <c r="DQ136" s="131"/>
      <c r="DR136" s="131"/>
      <c r="DS136" s="131"/>
      <c r="DT136" s="131"/>
      <c r="DU136" s="131"/>
      <c r="DV136" s="32"/>
      <c r="DW136" s="115"/>
      <c r="DY136" s="109"/>
      <c r="DZ136" s="58"/>
      <c r="EA136" s="185">
        <f>EA119^3+EB119^3+EC119^3+ED119^3+EA120^3+EB120^3+EC120^3+ED120^3+EA121^3+EB121^3+EC121^3+ED121^3+EA122^3+EB122^3+EC122^3+ED122^3</f>
        <v>0</v>
      </c>
      <c r="EB136" s="186">
        <f>EA123^3+EB123^3+EC123^3+ED123^3+EA124^3+EB124^3+EC124^3+ED124^3+EA125^3+EB125^3+EC125^3+ED125^3+EA126^3+EB126^3+EC126^3+ED126^3</f>
        <v>0</v>
      </c>
      <c r="EC136" s="186">
        <f>EA127^3+EB127^3+EC127^3+ED127^3+EA128^3+EB128^3+EC128^3+ED128^3+EA129^3+EB129^3+EC129^3+ED129^3+EA130^3+EB130^3+EC130^3+ED130^3</f>
        <v>0</v>
      </c>
      <c r="ED136" s="186">
        <f>EA131^3+EB131^3+EC131^3+ED131^3+EA132^3+EB132^3+EC132^3+ED132^3+EA133^3+EB133^3+EC133^3+ED133^3+EA134^3+EB134^3+EC134^3+ED134^3</f>
        <v>0</v>
      </c>
      <c r="EE136" s="186">
        <f>EE119^3+EF119^3+EG119^3+EH119^3+EE120^3+EF120^3+EG120^3+EH120^3+EE121^3+EF121^3+EG121^3+EH121^3+EE122^3+EF122^3+EG122^3+EH122^3</f>
        <v>0</v>
      </c>
      <c r="EF136" s="186">
        <f>EE123^3+EF123^3+EG123^3+EH123^3+EE124^3+EF124^3+EG124^3+EH124^3+EE125^3+EF125^3+EG125^3+EH125^3+EE126^3+EF126^3+EG126^3+EH126^3</f>
        <v>0</v>
      </c>
      <c r="EG136" s="186">
        <f>EE127^3+EF127^3+EG127^3+EH127^3+EE128^3+EF128^3+EG128^3+EH128^3+EE129^3+EF129^3+EG129^3+EH129^3+EE130^3+EF130^3+EG130^3+EH130^3</f>
        <v>0</v>
      </c>
      <c r="EH136" s="186">
        <f>EE131^3+EF131^3+EG131^3+EH131^3+EE132^3+EF132^3+EG132^3+EH132^3+EE133^3+EF133^3+EG133^3+EH133^3+EE134^3+EF134^3+EG134^3+EH134^3</f>
        <v>0</v>
      </c>
      <c r="EI136" s="186">
        <f>EI119^3+EJ119^3+EK119^3+EL119^3+EI120^3+EJ120^3+EK120^3+EL120^3+EI121^3+EJ121^3+EK121^3+EL121^3+EI122^3+EJ122^3+EK122^3+EL122^3</f>
        <v>0</v>
      </c>
      <c r="EJ136" s="186">
        <f>EI123^3+EJ123^3+EK123^3+EL123^3+EI124^3+EJ124^3+EK124^3+EL124^3+EI125^3+EJ125^3+EK125^3+EL125^3+EI126^3+EJ126^3+EK126^3+EL126^3</f>
        <v>0</v>
      </c>
      <c r="EK136" s="186">
        <f>EI127^3+EJ127^3+EK127^3+EL127^3+EI128^3+EJ128^3+EK128^3+EL128^3+EI129^3+EJ129^3+EK129^3+EL129^3+EI130^3+EJ130^3+EK130^3+EL130^3</f>
        <v>0</v>
      </c>
      <c r="EL136" s="186">
        <f>EI131^3+EJ131^3+EK131^3+EL131^3+EI132^3+EJ132^3+EK132^3+EL132^3+EI133^3+EJ133^3+EK133^3+EL133^3+EI134^3+EJ134^3+EK134^3+EL134^3</f>
        <v>0</v>
      </c>
      <c r="EM136" s="186">
        <f>EM119^3+EN119^3+EO119^3+EP119^3+EM120^3+EN120^3+EO120^3+EP120^3+EM121^3+EN121^3+EO121^3+EP121^3+EM122^3+EN122^3+EO122^3+EP122^3</f>
        <v>0</v>
      </c>
      <c r="EN136" s="186">
        <f>EM123^3+EN123^3+EO123^3+EP123^3+EM124^3+EN124^3+EO124^3+EP124^3+EM125^3+EN125^3+EO125^3+EP125^3+EM126^3+EN126^3+EO126^3+EP126^3</f>
        <v>0</v>
      </c>
      <c r="EO136" s="186">
        <f>EM127^3+EN127^3+EO127^3+EP127^3+EM128^3+EN128^3+EO128^3+EP128^3+EM129^3+EN129^3+EO129^3+EP129^3+EM130^3+EN130^3+EO130^3+EP130^3</f>
        <v>0</v>
      </c>
      <c r="EP136" s="186">
        <f>EM131^3+EN131^3+EO131^3+EP131^3+EM132^3+EN132^3+EO132^3+EP132^3+EM133^3+EN133^3+EO133^3+EP133^3+EM134^3+EN134^3+EO134^3+EP134^3</f>
        <v>0</v>
      </c>
      <c r="EQ136" s="129">
        <f>SUMSQ(EA134,EB133,EC132,ED131,EE130,EF129,EG128,EH127,EI126,EJ125,EK124,EL123,EM122,EN121,EO120,EP119)</f>
        <v>0</v>
      </c>
      <c r="ER136" s="130">
        <f>SUMSQ(EA126,EB125,EC124,ED123,EE122,EF121,EG120,EH119,EI134,EJ133,EK132,EL131,EM130,EN129,EO128,EP127)</f>
        <v>0</v>
      </c>
      <c r="ES136" s="32"/>
      <c r="ET136" s="131"/>
      <c r="EU136" s="131"/>
      <c r="EV136" s="131"/>
      <c r="EW136" s="131"/>
      <c r="EX136" s="131"/>
      <c r="EY136" s="131"/>
      <c r="EZ136" s="131"/>
      <c r="FA136" s="131"/>
      <c r="FB136" s="131"/>
      <c r="FC136" s="131"/>
      <c r="FD136" s="131"/>
      <c r="FE136" s="131"/>
      <c r="FF136" s="131"/>
      <c r="FG136" s="131"/>
      <c r="FH136" s="131"/>
      <c r="FI136" s="131"/>
      <c r="FJ136" s="32"/>
      <c r="FK136" s="115"/>
    </row>
    <row r="137" spans="1:167" ht="13.5" thickBot="1" x14ac:dyDescent="0.25">
      <c r="A137" s="32"/>
      <c r="B137" s="32"/>
      <c r="C137" s="32"/>
      <c r="D137" s="106" t="s">
        <v>47</v>
      </c>
      <c r="E137" s="107" t="s">
        <v>207</v>
      </c>
      <c r="F137" s="110">
        <f>B4+(123*B6)</f>
        <v>124</v>
      </c>
      <c r="G137" s="104"/>
      <c r="H137" s="43"/>
      <c r="I137" s="109"/>
      <c r="J137" s="58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137"/>
      <c r="AB137" s="137"/>
      <c r="AC137" s="32" t="s">
        <v>0</v>
      </c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32"/>
      <c r="AU137" s="115"/>
      <c r="AW137" s="109"/>
      <c r="AX137" s="58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  <c r="BN137" s="46"/>
      <c r="BO137" s="137"/>
      <c r="BP137" s="137"/>
      <c r="BQ137" s="32" t="s">
        <v>0</v>
      </c>
      <c r="BR137" s="135"/>
      <c r="BS137" s="135"/>
      <c r="BT137" s="135"/>
      <c r="BU137" s="135"/>
      <c r="BV137" s="135"/>
      <c r="BW137" s="135"/>
      <c r="BX137" s="135"/>
      <c r="BY137" s="135"/>
      <c r="BZ137" s="135"/>
      <c r="CA137" s="135"/>
      <c r="CB137" s="135"/>
      <c r="CC137" s="135"/>
      <c r="CD137" s="135"/>
      <c r="CE137" s="135"/>
      <c r="CF137" s="135"/>
      <c r="CG137" s="135"/>
      <c r="CH137" s="32"/>
      <c r="CI137" s="115"/>
      <c r="CJ137" s="144"/>
      <c r="CK137" s="109"/>
      <c r="CL137" s="58"/>
      <c r="CM137" s="46"/>
      <c r="CN137" s="46"/>
      <c r="CO137" s="46"/>
      <c r="CP137" s="46"/>
      <c r="CQ137" s="46"/>
      <c r="CR137" s="46"/>
      <c r="CS137" s="46"/>
      <c r="CT137" s="46"/>
      <c r="CU137" s="46"/>
      <c r="CV137" s="46"/>
      <c r="CW137" s="46"/>
      <c r="CX137" s="46"/>
      <c r="CY137" s="46"/>
      <c r="CZ137" s="46"/>
      <c r="DA137" s="46"/>
      <c r="DB137" s="46"/>
      <c r="DC137" s="137"/>
      <c r="DD137" s="137"/>
      <c r="DE137" s="32" t="s">
        <v>0</v>
      </c>
      <c r="DF137" s="135"/>
      <c r="DG137" s="135"/>
      <c r="DH137" s="135"/>
      <c r="DI137" s="135"/>
      <c r="DJ137" s="135"/>
      <c r="DK137" s="135"/>
      <c r="DL137" s="135"/>
      <c r="DM137" s="135"/>
      <c r="DN137" s="135"/>
      <c r="DO137" s="135"/>
      <c r="DP137" s="135"/>
      <c r="DQ137" s="135"/>
      <c r="DR137" s="135"/>
      <c r="DS137" s="135"/>
      <c r="DT137" s="135"/>
      <c r="DU137" s="135"/>
      <c r="DV137" s="32"/>
      <c r="DW137" s="115"/>
      <c r="DY137" s="109"/>
      <c r="DZ137" s="58"/>
      <c r="EA137" s="46"/>
      <c r="EB137" s="46"/>
      <c r="EC137" s="46"/>
      <c r="ED137" s="46"/>
      <c r="EE137" s="46"/>
      <c r="EF137" s="46"/>
      <c r="EG137" s="46"/>
      <c r="EH137" s="46"/>
      <c r="EI137" s="46"/>
      <c r="EJ137" s="46"/>
      <c r="EK137" s="46"/>
      <c r="EL137" s="46"/>
      <c r="EM137" s="46"/>
      <c r="EN137" s="46"/>
      <c r="EO137" s="46"/>
      <c r="EP137" s="46"/>
      <c r="EQ137" s="137"/>
      <c r="ER137" s="137"/>
      <c r="ES137" s="32" t="s">
        <v>0</v>
      </c>
      <c r="ET137" s="135"/>
      <c r="EU137" s="135"/>
      <c r="EV137" s="135"/>
      <c r="EW137" s="135"/>
      <c r="EX137" s="135"/>
      <c r="EY137" s="135"/>
      <c r="EZ137" s="135"/>
      <c r="FA137" s="135"/>
      <c r="FB137" s="135"/>
      <c r="FC137" s="135"/>
      <c r="FD137" s="135"/>
      <c r="FE137" s="135"/>
      <c r="FF137" s="135"/>
      <c r="FG137" s="135"/>
      <c r="FH137" s="135"/>
      <c r="FI137" s="135"/>
      <c r="FJ137" s="32"/>
      <c r="FK137" s="115"/>
    </row>
    <row r="138" spans="1:167" ht="14.25" thickTop="1" thickBot="1" x14ac:dyDescent="0.25">
      <c r="A138" s="32"/>
      <c r="B138" s="32"/>
      <c r="C138" s="32"/>
      <c r="D138" s="106" t="s">
        <v>127</v>
      </c>
      <c r="E138" s="107" t="s">
        <v>207</v>
      </c>
      <c r="F138" s="110">
        <f>B4+(124*B6)</f>
        <v>125</v>
      </c>
      <c r="G138" s="104"/>
      <c r="H138" s="43"/>
      <c r="I138" s="138"/>
      <c r="J138" s="142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  <c r="Y138" s="143"/>
      <c r="Z138" s="143"/>
      <c r="AA138" s="143"/>
      <c r="AB138" s="143"/>
      <c r="AC138" s="143"/>
      <c r="AD138" s="140"/>
      <c r="AE138" s="140"/>
      <c r="AF138" s="140"/>
      <c r="AG138" s="140"/>
      <c r="AH138" s="140"/>
      <c r="AI138" s="140"/>
      <c r="AJ138" s="140"/>
      <c r="AK138" s="140"/>
      <c r="AL138" s="140"/>
      <c r="AM138" s="140"/>
      <c r="AN138" s="140"/>
      <c r="AO138" s="140"/>
      <c r="AP138" s="140"/>
      <c r="AQ138" s="140"/>
      <c r="AR138" s="140"/>
      <c r="AS138" s="140"/>
      <c r="AT138" s="139"/>
      <c r="AU138" s="141" t="s">
        <v>0</v>
      </c>
      <c r="AW138" s="138"/>
      <c r="AX138" s="142"/>
      <c r="AY138" s="143"/>
      <c r="AZ138" s="143"/>
      <c r="BA138" s="143"/>
      <c r="BB138" s="143"/>
      <c r="BC138" s="143"/>
      <c r="BD138" s="143"/>
      <c r="BE138" s="143"/>
      <c r="BF138" s="143"/>
      <c r="BG138" s="143"/>
      <c r="BH138" s="143"/>
      <c r="BI138" s="143"/>
      <c r="BJ138" s="143"/>
      <c r="BK138" s="143"/>
      <c r="BL138" s="143"/>
      <c r="BM138" s="143"/>
      <c r="BN138" s="143"/>
      <c r="BO138" s="143"/>
      <c r="BP138" s="143"/>
      <c r="BQ138" s="143"/>
      <c r="BR138" s="140"/>
      <c r="BS138" s="140"/>
      <c r="BT138" s="140"/>
      <c r="BU138" s="140"/>
      <c r="BV138" s="140"/>
      <c r="BW138" s="140"/>
      <c r="BX138" s="140"/>
      <c r="BY138" s="140"/>
      <c r="BZ138" s="140"/>
      <c r="CA138" s="140"/>
      <c r="CB138" s="140"/>
      <c r="CC138" s="140"/>
      <c r="CD138" s="140"/>
      <c r="CE138" s="140"/>
      <c r="CF138" s="140"/>
      <c r="CG138" s="140"/>
      <c r="CH138" s="139"/>
      <c r="CI138" s="141" t="s">
        <v>0</v>
      </c>
      <c r="CJ138" s="144"/>
      <c r="CK138" s="138"/>
      <c r="CL138" s="143"/>
      <c r="CM138" s="154"/>
      <c r="CN138" s="154"/>
      <c r="CO138" s="154"/>
      <c r="CP138" s="154"/>
      <c r="CQ138" s="154"/>
      <c r="CR138" s="154"/>
      <c r="CS138" s="154"/>
      <c r="CT138" s="154"/>
      <c r="CU138" s="154"/>
      <c r="CV138" s="154"/>
      <c r="CW138" s="154"/>
      <c r="CX138" s="154"/>
      <c r="CY138" s="154"/>
      <c r="CZ138" s="154"/>
      <c r="DA138" s="154"/>
      <c r="DB138" s="154"/>
      <c r="DC138" s="154"/>
      <c r="DD138" s="154"/>
      <c r="DE138" s="154"/>
      <c r="DF138" s="155"/>
      <c r="DG138" s="155"/>
      <c r="DH138" s="155"/>
      <c r="DI138" s="155"/>
      <c r="DJ138" s="155"/>
      <c r="DK138" s="155"/>
      <c r="DL138" s="155"/>
      <c r="DM138" s="155"/>
      <c r="DN138" s="155"/>
      <c r="DO138" s="155"/>
      <c r="DP138" s="155"/>
      <c r="DQ138" s="155"/>
      <c r="DR138" s="155"/>
      <c r="DS138" s="155"/>
      <c r="DT138" s="155"/>
      <c r="DU138" s="155"/>
      <c r="DV138" s="154"/>
      <c r="DW138" s="141"/>
      <c r="DY138" s="138"/>
      <c r="DZ138" s="143"/>
      <c r="EA138" s="154"/>
      <c r="EB138" s="154"/>
      <c r="EC138" s="154"/>
      <c r="ED138" s="154"/>
      <c r="EE138" s="154"/>
      <c r="EF138" s="154"/>
      <c r="EG138" s="154"/>
      <c r="EH138" s="154"/>
      <c r="EI138" s="154"/>
      <c r="EJ138" s="154"/>
      <c r="EK138" s="154"/>
      <c r="EL138" s="154"/>
      <c r="EM138" s="154"/>
      <c r="EN138" s="154" t="s">
        <v>0</v>
      </c>
      <c r="EO138" s="154"/>
      <c r="EP138" s="154"/>
      <c r="EQ138" s="154"/>
      <c r="ER138" s="154"/>
      <c r="ES138" s="154"/>
      <c r="ET138" s="155"/>
      <c r="EU138" s="155"/>
      <c r="EV138" s="155"/>
      <c r="EW138" s="155"/>
      <c r="EX138" s="155"/>
      <c r="EY138" s="155"/>
      <c r="EZ138" s="155"/>
      <c r="FA138" s="155"/>
      <c r="FB138" s="155"/>
      <c r="FC138" s="155"/>
      <c r="FD138" s="155"/>
      <c r="FE138" s="155"/>
      <c r="FF138" s="155"/>
      <c r="FG138" s="155"/>
      <c r="FH138" s="155"/>
      <c r="FI138" s="155"/>
      <c r="FJ138" s="154"/>
      <c r="FK138" s="141"/>
    </row>
    <row r="139" spans="1:167" ht="14.25" thickTop="1" thickBot="1" x14ac:dyDescent="0.25">
      <c r="A139" s="32"/>
      <c r="B139" s="32"/>
      <c r="C139" s="32"/>
      <c r="D139" s="106" t="s">
        <v>232</v>
      </c>
      <c r="E139" s="107" t="s">
        <v>207</v>
      </c>
      <c r="F139" s="108">
        <f>B4+(125*B6)</f>
        <v>126</v>
      </c>
      <c r="G139" s="104"/>
      <c r="H139" s="43"/>
      <c r="AW139" s="144"/>
      <c r="AX139" s="144"/>
      <c r="AY139" s="144"/>
      <c r="AZ139" s="144"/>
      <c r="BA139" s="144"/>
      <c r="BB139" s="144"/>
      <c r="BC139" s="144"/>
      <c r="BD139" s="144"/>
      <c r="BE139" s="144"/>
      <c r="BF139" s="144"/>
      <c r="BG139" s="144"/>
      <c r="BH139" s="144"/>
      <c r="BI139" s="144"/>
      <c r="BJ139" s="144"/>
      <c r="BK139" s="144"/>
      <c r="BL139" s="144"/>
      <c r="BM139" s="144"/>
      <c r="BN139" s="144"/>
      <c r="BO139" s="144"/>
      <c r="BP139" s="144"/>
      <c r="BQ139" s="144"/>
      <c r="BR139" s="144"/>
      <c r="BS139" s="144"/>
      <c r="BT139" s="144"/>
      <c r="BU139" s="144"/>
      <c r="BV139" s="144"/>
      <c r="BW139" s="144"/>
      <c r="BX139" s="144"/>
      <c r="BY139" s="144"/>
      <c r="BZ139" s="144"/>
      <c r="CA139" s="144"/>
      <c r="CB139" s="144"/>
      <c r="CC139" s="144"/>
      <c r="CD139" s="144"/>
      <c r="CE139" s="144"/>
      <c r="CF139" s="144"/>
      <c r="CG139" s="144"/>
      <c r="CH139" s="144"/>
      <c r="CI139" s="144"/>
      <c r="CJ139" s="144"/>
      <c r="CK139" s="144"/>
      <c r="CL139" s="144"/>
      <c r="CM139" s="144"/>
      <c r="CN139" s="144"/>
      <c r="CO139" s="144"/>
      <c r="CP139" s="144"/>
      <c r="CQ139" s="144"/>
      <c r="CR139" s="144"/>
      <c r="CS139" s="144"/>
      <c r="CT139" s="144"/>
      <c r="CU139" s="144"/>
      <c r="CV139" s="144"/>
      <c r="CW139" s="144"/>
      <c r="CX139" s="144"/>
      <c r="CY139" s="144"/>
      <c r="CZ139" s="144"/>
      <c r="DA139" s="144"/>
      <c r="DB139" s="144"/>
      <c r="DC139" s="144"/>
      <c r="DD139" s="144"/>
      <c r="DE139" s="144"/>
      <c r="DF139" s="144"/>
      <c r="DG139" s="144"/>
      <c r="DH139" s="144"/>
      <c r="DI139" s="144"/>
      <c r="DJ139" s="144"/>
      <c r="DK139" s="144"/>
      <c r="DL139" s="144"/>
      <c r="DM139" s="144"/>
      <c r="DN139" s="144"/>
      <c r="DO139" s="144"/>
      <c r="DP139" s="144"/>
      <c r="DQ139" s="144"/>
      <c r="DR139" s="144"/>
      <c r="DS139" s="144"/>
      <c r="DT139" s="144"/>
      <c r="DU139" s="144"/>
      <c r="DV139" s="144"/>
      <c r="DW139" s="144"/>
      <c r="DY139" s="144"/>
      <c r="DZ139" s="144"/>
      <c r="EA139" s="144"/>
      <c r="EB139" s="144"/>
      <c r="EC139" s="144"/>
      <c r="ED139" s="144"/>
      <c r="EE139" s="144"/>
      <c r="EF139" s="144"/>
      <c r="EG139" s="144"/>
      <c r="EH139" s="144"/>
      <c r="EI139" s="144"/>
      <c r="EJ139" s="144"/>
      <c r="EK139" s="144"/>
      <c r="EL139" s="144"/>
      <c r="EM139" s="144"/>
      <c r="EN139" s="144"/>
      <c r="EO139" s="144"/>
      <c r="EP139" s="144"/>
      <c r="EQ139" s="144"/>
      <c r="ER139" s="144"/>
      <c r="ES139" s="144"/>
      <c r="ET139" s="144"/>
      <c r="EU139" s="144"/>
      <c r="EV139" s="144"/>
      <c r="EW139" s="144"/>
      <c r="EX139" s="144"/>
      <c r="EY139" s="144"/>
      <c r="EZ139" s="144"/>
      <c r="FA139" s="144"/>
      <c r="FB139" s="144"/>
      <c r="FC139" s="144"/>
      <c r="FD139" s="144"/>
      <c r="FE139" s="144"/>
      <c r="FF139" s="144"/>
      <c r="FG139" s="144"/>
      <c r="FH139" s="144"/>
      <c r="FI139" s="144"/>
      <c r="FJ139" s="144"/>
      <c r="FK139" s="144"/>
    </row>
    <row r="140" spans="1:167" ht="14.25" thickTop="1" thickBot="1" x14ac:dyDescent="0.25">
      <c r="A140" s="32"/>
      <c r="B140" s="32"/>
      <c r="C140" s="32"/>
      <c r="D140" s="106" t="s">
        <v>263</v>
      </c>
      <c r="E140" s="107" t="s">
        <v>207</v>
      </c>
      <c r="F140" s="108">
        <f>B4+(126*B6)</f>
        <v>127</v>
      </c>
      <c r="G140" s="104"/>
      <c r="H140" s="43"/>
      <c r="I140" s="38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40"/>
      <c r="AE140" s="40"/>
      <c r="AF140" s="40"/>
      <c r="AG140" s="40"/>
      <c r="AH140" s="40"/>
      <c r="AI140" s="40"/>
      <c r="AJ140" s="40"/>
      <c r="AK140" s="40"/>
      <c r="AL140" s="40"/>
      <c r="AM140" s="40"/>
      <c r="AN140" s="40"/>
      <c r="AO140" s="40"/>
      <c r="AP140" s="40"/>
      <c r="AQ140" s="40"/>
      <c r="AR140" s="40"/>
      <c r="AS140" s="40"/>
      <c r="AT140" s="39"/>
      <c r="AU140" s="41"/>
      <c r="AW140" s="38" t="s">
        <v>0</v>
      </c>
      <c r="AX140" s="39"/>
      <c r="AY140" s="39"/>
      <c r="AZ140" s="39"/>
      <c r="BA140" s="39"/>
      <c r="BB140" s="39"/>
      <c r="BC140" s="39"/>
      <c r="BD140" s="39"/>
      <c r="BE140" s="39"/>
      <c r="BF140" s="39"/>
      <c r="BG140" s="39"/>
      <c r="BH140" s="39"/>
      <c r="BI140" s="39"/>
      <c r="BJ140" s="39"/>
      <c r="BK140" s="39"/>
      <c r="BL140" s="39"/>
      <c r="BM140" s="39"/>
      <c r="BN140" s="39"/>
      <c r="BO140" s="39"/>
      <c r="BP140" s="39"/>
      <c r="BQ140" s="39"/>
      <c r="BR140" s="40"/>
      <c r="BS140" s="40"/>
      <c r="BT140" s="40"/>
      <c r="BU140" s="40"/>
      <c r="BV140" s="40"/>
      <c r="BW140" s="40"/>
      <c r="BX140" s="40"/>
      <c r="BY140" s="40"/>
      <c r="BZ140" s="40"/>
      <c r="CA140" s="40"/>
      <c r="CB140" s="40"/>
      <c r="CC140" s="40"/>
      <c r="CD140" s="40"/>
      <c r="CE140" s="40"/>
      <c r="CF140" s="40"/>
      <c r="CG140" s="40"/>
      <c r="CH140" s="39"/>
      <c r="CI140" s="41"/>
      <c r="CJ140" s="144"/>
      <c r="CK140" s="38" t="s">
        <v>0</v>
      </c>
      <c r="CL140" s="39"/>
      <c r="CM140" s="39"/>
      <c r="CN140" s="39"/>
      <c r="CO140" s="39"/>
      <c r="CP140" s="39"/>
      <c r="CQ140" s="39"/>
      <c r="CR140" s="39"/>
      <c r="CS140" s="39"/>
      <c r="CT140" s="39"/>
      <c r="CU140" s="39"/>
      <c r="CV140" s="39"/>
      <c r="CW140" s="39"/>
      <c r="CX140" s="39"/>
      <c r="CY140" s="39"/>
      <c r="CZ140" s="39"/>
      <c r="DA140" s="39"/>
      <c r="DB140" s="39"/>
      <c r="DC140" s="39"/>
      <c r="DD140" s="39"/>
      <c r="DE140" s="39"/>
      <c r="DF140" s="40"/>
      <c r="DG140" s="40"/>
      <c r="DH140" s="40"/>
      <c r="DI140" s="40"/>
      <c r="DJ140" s="40"/>
      <c r="DK140" s="40"/>
      <c r="DL140" s="40"/>
      <c r="DM140" s="40"/>
      <c r="DN140" s="40"/>
      <c r="DO140" s="40"/>
      <c r="DP140" s="40"/>
      <c r="DQ140" s="40"/>
      <c r="DR140" s="40"/>
      <c r="DS140" s="40"/>
      <c r="DT140" s="40"/>
      <c r="DU140" s="40"/>
      <c r="DV140" s="39"/>
      <c r="DW140" s="41"/>
      <c r="DY140" s="38" t="s">
        <v>0</v>
      </c>
      <c r="DZ140" s="39"/>
      <c r="EA140" s="39"/>
      <c r="EB140" s="39"/>
      <c r="EC140" s="39"/>
      <c r="ED140" s="39"/>
      <c r="EE140" s="39"/>
      <c r="EF140" s="39"/>
      <c r="EG140" s="39"/>
      <c r="EH140" s="39"/>
      <c r="EI140" s="39"/>
      <c r="EJ140" s="39"/>
      <c r="EK140" s="39"/>
      <c r="EL140" s="39"/>
      <c r="EM140" s="39"/>
      <c r="EN140" s="39"/>
      <c r="EO140" s="39"/>
      <c r="EP140" s="39"/>
      <c r="EQ140" s="39"/>
      <c r="ER140" s="39"/>
      <c r="ES140" s="39"/>
      <c r="ET140" s="40"/>
      <c r="EU140" s="40"/>
      <c r="EV140" s="40"/>
      <c r="EW140" s="40"/>
      <c r="EX140" s="40"/>
      <c r="EY140" s="40"/>
      <c r="EZ140" s="40"/>
      <c r="FA140" s="40"/>
      <c r="FB140" s="40"/>
      <c r="FC140" s="40"/>
      <c r="FD140" s="40"/>
      <c r="FE140" s="40"/>
      <c r="FF140" s="40"/>
      <c r="FG140" s="40"/>
      <c r="FH140" s="40"/>
      <c r="FI140" s="40"/>
      <c r="FJ140" s="39"/>
      <c r="FK140" s="41"/>
    </row>
    <row r="141" spans="1:167" ht="13.5" thickBot="1" x14ac:dyDescent="0.25">
      <c r="A141" s="32"/>
      <c r="B141" s="32"/>
      <c r="C141" s="32"/>
      <c r="D141" s="106" t="s">
        <v>111</v>
      </c>
      <c r="E141" s="107" t="s">
        <v>207</v>
      </c>
      <c r="F141" s="108">
        <f>B4+(127*B6)</f>
        <v>128</v>
      </c>
      <c r="G141" s="104"/>
      <c r="H141" s="43"/>
      <c r="I141" s="44"/>
      <c r="J141" s="45" t="s">
        <v>2</v>
      </c>
      <c r="K141" s="46"/>
      <c r="L141" s="46"/>
      <c r="M141" s="46"/>
      <c r="N141" s="46"/>
      <c r="O141" s="46"/>
      <c r="P141" s="46"/>
      <c r="Q141" s="46"/>
      <c r="R141" s="46"/>
      <c r="S141" s="47" t="s">
        <v>873</v>
      </c>
      <c r="T141" s="46"/>
      <c r="U141" s="46"/>
      <c r="V141" s="46"/>
      <c r="W141" s="46"/>
      <c r="X141" s="46"/>
      <c r="Y141" s="46"/>
      <c r="Z141" s="46"/>
      <c r="AA141" s="46"/>
      <c r="AB141" s="46"/>
      <c r="AC141" s="46" t="s">
        <v>0</v>
      </c>
      <c r="AD141" s="48"/>
      <c r="AE141" s="48"/>
      <c r="AF141" s="48"/>
      <c r="AG141" s="48"/>
      <c r="AH141" s="48"/>
      <c r="AI141" s="48"/>
      <c r="AJ141" s="48"/>
      <c r="AK141" s="48"/>
      <c r="AL141" s="49" t="s">
        <v>874</v>
      </c>
      <c r="AM141" s="48"/>
      <c r="AN141" s="48"/>
      <c r="AO141" s="48"/>
      <c r="AP141" s="48"/>
      <c r="AQ141" s="48"/>
      <c r="AR141" s="48"/>
      <c r="AS141" s="48"/>
      <c r="AT141" s="50"/>
      <c r="AU141" s="51"/>
      <c r="AW141" s="44"/>
      <c r="AX141" s="45" t="s">
        <v>2</v>
      </c>
      <c r="AY141" s="46"/>
      <c r="AZ141" s="46"/>
      <c r="BA141" s="46"/>
      <c r="BB141" s="46"/>
      <c r="BC141" s="46"/>
      <c r="BD141" s="46"/>
      <c r="BE141" s="46"/>
      <c r="BF141" s="46"/>
      <c r="BG141" s="177" t="s">
        <v>995</v>
      </c>
      <c r="BH141" s="46"/>
      <c r="BI141" s="46"/>
      <c r="BJ141" s="46"/>
      <c r="BK141" s="46"/>
      <c r="BL141" s="46"/>
      <c r="BM141" s="46"/>
      <c r="BN141" s="46"/>
      <c r="BO141" s="46"/>
      <c r="BP141" s="46"/>
      <c r="BQ141" s="46"/>
      <c r="BR141" s="48"/>
      <c r="BS141" s="48"/>
      <c r="BT141" s="48"/>
      <c r="BU141" s="48"/>
      <c r="BV141" s="48"/>
      <c r="BW141" s="48"/>
      <c r="BX141" s="48"/>
      <c r="BY141" s="48"/>
      <c r="BZ141" s="49" t="s">
        <v>874</v>
      </c>
      <c r="CA141" s="48"/>
      <c r="CB141" s="48"/>
      <c r="CC141" s="48"/>
      <c r="CD141" s="48"/>
      <c r="CE141" s="48"/>
      <c r="CF141" s="48"/>
      <c r="CG141" s="48"/>
      <c r="CH141" s="50"/>
      <c r="CI141" s="51"/>
      <c r="CJ141" s="144"/>
      <c r="CK141" s="109"/>
      <c r="CL141" s="45" t="s">
        <v>2</v>
      </c>
      <c r="CM141" s="46" t="s">
        <v>0</v>
      </c>
      <c r="CN141" s="46"/>
      <c r="CO141" s="46"/>
      <c r="CP141" s="46"/>
      <c r="CQ141" s="46"/>
      <c r="CR141" s="46"/>
      <c r="CS141" s="46"/>
      <c r="CT141" s="46"/>
      <c r="CU141" s="178" t="s">
        <v>1011</v>
      </c>
      <c r="CV141" s="46"/>
      <c r="CW141" s="46"/>
      <c r="CX141" s="46"/>
      <c r="CY141" s="46"/>
      <c r="CZ141" s="46"/>
      <c r="DA141" s="46"/>
      <c r="DB141" s="46"/>
      <c r="DC141" s="46"/>
      <c r="DD141" s="46"/>
      <c r="DE141" s="46"/>
      <c r="DF141" s="48"/>
      <c r="DG141" s="48"/>
      <c r="DH141" s="48"/>
      <c r="DI141" s="48"/>
      <c r="DJ141" s="48"/>
      <c r="DK141" s="48"/>
      <c r="DL141" s="48"/>
      <c r="DM141" s="48"/>
      <c r="DN141" s="49" t="s">
        <v>874</v>
      </c>
      <c r="DO141" s="48"/>
      <c r="DP141" s="48"/>
      <c r="DQ141" s="48"/>
      <c r="DR141" s="48"/>
      <c r="DS141" s="48"/>
      <c r="DT141" s="48"/>
      <c r="DU141" s="48"/>
      <c r="DV141" s="50"/>
      <c r="DW141" s="51"/>
      <c r="DY141" s="109"/>
      <c r="DZ141" s="45" t="s">
        <v>2</v>
      </c>
      <c r="EA141" s="46" t="s">
        <v>0</v>
      </c>
      <c r="EB141" s="46"/>
      <c r="EC141" s="46"/>
      <c r="ED141" s="46"/>
      <c r="EE141" s="46"/>
      <c r="EF141" s="46"/>
      <c r="EG141" s="46"/>
      <c r="EH141" s="46"/>
      <c r="EI141" s="178" t="s">
        <v>1027</v>
      </c>
      <c r="EJ141" s="46"/>
      <c r="EK141" s="46"/>
      <c r="EL141" s="46"/>
      <c r="EM141" s="46"/>
      <c r="EN141" s="46"/>
      <c r="EO141" s="46"/>
      <c r="EP141" s="46"/>
      <c r="EQ141" s="46"/>
      <c r="ER141" s="46"/>
      <c r="ES141" s="46"/>
      <c r="ET141" s="48"/>
      <c r="EU141" s="48"/>
      <c r="EV141" s="48"/>
      <c r="EW141" s="48"/>
      <c r="EX141" s="48"/>
      <c r="EY141" s="48"/>
      <c r="EZ141" s="48"/>
      <c r="FA141" s="48"/>
      <c r="FB141" s="49" t="s">
        <v>874</v>
      </c>
      <c r="FC141" s="48"/>
      <c r="FD141" s="48"/>
      <c r="FE141" s="48"/>
      <c r="FF141" s="48"/>
      <c r="FG141" s="48"/>
      <c r="FH141" s="48"/>
      <c r="FI141" s="48"/>
      <c r="FJ141" s="50"/>
      <c r="FK141" s="51"/>
    </row>
    <row r="142" spans="1:167" x14ac:dyDescent="0.2">
      <c r="A142" s="32"/>
      <c r="B142" s="32"/>
      <c r="C142" s="32"/>
      <c r="D142" s="106" t="s">
        <v>112</v>
      </c>
      <c r="E142" s="107" t="s">
        <v>207</v>
      </c>
      <c r="F142" s="108">
        <f>B4+(128*B6)</f>
        <v>129</v>
      </c>
      <c r="G142" s="104"/>
      <c r="H142" s="43"/>
      <c r="I142" s="57"/>
      <c r="J142" s="58"/>
      <c r="K142" s="1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2"/>
      <c r="AA142" s="59">
        <f>K142^3+L142^3+M142^3+N142^3+O142^3+P142^3+Q142^3+R142^3+K143^3+L143^3+M143^3+N143^3+O143^3+P143^3+Q143^3+R143^3</f>
        <v>0</v>
      </c>
      <c r="AB142" s="60">
        <f>K142^3+L142^3+M142^3+N142^3+O142^3+P142^3+Q142^3+R142^3+S142^3+T142^3+U142^3+V142^3+W142^3+X142^3+Y142^3+Z142^3</f>
        <v>0</v>
      </c>
      <c r="AC142" s="61"/>
      <c r="AD142" s="68"/>
      <c r="AE142" s="69"/>
      <c r="AF142" s="69"/>
      <c r="AG142" s="69"/>
      <c r="AH142" s="70"/>
      <c r="AI142" s="70"/>
      <c r="AJ142" s="70"/>
      <c r="AK142" s="70"/>
      <c r="AL142" s="69"/>
      <c r="AM142" s="69"/>
      <c r="AN142" s="69"/>
      <c r="AO142" s="69"/>
      <c r="AP142" s="70"/>
      <c r="AQ142" s="70"/>
      <c r="AR142" s="70"/>
      <c r="AS142" s="71"/>
      <c r="AT142" s="66"/>
      <c r="AU142" s="51"/>
      <c r="AW142" s="57"/>
      <c r="AX142" s="58"/>
      <c r="AY142" s="1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2"/>
      <c r="BO142" s="59">
        <f>AY142^3+AZ142^3+BA142^3+BB142^3+BC142^3+BD142^3+BE142^3+BF142^3+AY143^3+AZ143^3+BA143^3+BB143^3+BC143^3+BD143^3+BE143^3+BF143^3</f>
        <v>0</v>
      </c>
      <c r="BP142" s="60">
        <f>AY142^3+AZ142^3+BA142^3+BB142^3+BC142^3+BD142^3+BE142^3+BF142^3+BG142^3+BH142^3+BI142^3+BJ142^3+BK142^3+BL142^3+BM142^3+BN142^3</f>
        <v>0</v>
      </c>
      <c r="BQ142" s="61"/>
      <c r="BR142" s="68"/>
      <c r="BS142" s="69"/>
      <c r="BT142" s="69"/>
      <c r="BU142" s="69"/>
      <c r="BV142" s="69"/>
      <c r="BW142" s="69"/>
      <c r="BX142" s="69"/>
      <c r="BY142" s="69"/>
      <c r="BZ142" s="70"/>
      <c r="CA142" s="70"/>
      <c r="CB142" s="70"/>
      <c r="CC142" s="70"/>
      <c r="CD142" s="70"/>
      <c r="CE142" s="70"/>
      <c r="CF142" s="70"/>
      <c r="CG142" s="71"/>
      <c r="CH142" s="66"/>
      <c r="CI142" s="51"/>
      <c r="CJ142" s="144"/>
      <c r="CK142" s="109"/>
      <c r="CL142" s="58"/>
      <c r="CM142" s="1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2"/>
      <c r="DC142" s="59">
        <f>CM142^3+CN142^3+CO142^3+CP142^3+CQ142^3+CR142^3+CS142^3+CT142^3+CM143^3+CN143^3+CO143^3+CP143^3+CQ143^3+CR143^3+CS143^3+CT143^3</f>
        <v>0</v>
      </c>
      <c r="DD142" s="60">
        <f>CM142^3+CN142^3+CO142^3+CP142^3+CQ142^3+CR142^3+CS142^3+CT142^3+CU142^3+CV142^3+CW142^3+CX142^3+CY142^3+CZ142^3+DA142^3+DB142^3</f>
        <v>0</v>
      </c>
      <c r="DE142" s="61"/>
      <c r="DF142" s="68"/>
      <c r="DG142" s="69"/>
      <c r="DH142" s="69"/>
      <c r="DI142" s="69"/>
      <c r="DJ142" s="69"/>
      <c r="DK142" s="69"/>
      <c r="DL142" s="69"/>
      <c r="DM142" s="69"/>
      <c r="DN142" s="69"/>
      <c r="DO142" s="69"/>
      <c r="DP142" s="69"/>
      <c r="DQ142" s="69"/>
      <c r="DR142" s="69"/>
      <c r="DS142" s="69"/>
      <c r="DT142" s="69"/>
      <c r="DU142" s="73"/>
      <c r="DV142" s="66"/>
      <c r="DW142" s="51"/>
      <c r="DY142" s="109"/>
      <c r="DZ142" s="58"/>
      <c r="EA142" s="13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14"/>
      <c r="EQ142" s="59">
        <f>EA142^3+EB142^3+EC142^3+ED142^3+EE142^3+EF142^3+EG142^3+EH142^3+EA143^3+EB143^3+EC143^3+ED143^3+EE143^3+EF143^3+EG143^3+EH143^3</f>
        <v>0</v>
      </c>
      <c r="ER142" s="60">
        <f t="shared" ref="ER142:ER157" si="48">EA142^3+EB142^3+EC142^3+ED142^3+EE142^3+EF142^3+EG142^3+EH142^3+EI142^3+EJ142^3+EK142^3+EL142^3+EM142^3+EN142^3+EO142^3+EP142^3</f>
        <v>0</v>
      </c>
      <c r="ES142" s="61"/>
      <c r="ET142" s="179"/>
      <c r="EU142" s="173"/>
      <c r="EV142" s="173"/>
      <c r="EW142" s="173"/>
      <c r="EX142" s="173"/>
      <c r="EY142" s="173"/>
      <c r="EZ142" s="173"/>
      <c r="FA142" s="173"/>
      <c r="FB142" s="173"/>
      <c r="FC142" s="173"/>
      <c r="FD142" s="173"/>
      <c r="FE142" s="173"/>
      <c r="FF142" s="173"/>
      <c r="FG142" s="173"/>
      <c r="FH142" s="173"/>
      <c r="FI142" s="180"/>
      <c r="FJ142" s="66"/>
      <c r="FK142" s="51"/>
    </row>
    <row r="143" spans="1:167" x14ac:dyDescent="0.2">
      <c r="A143" s="32"/>
      <c r="B143" s="32"/>
      <c r="C143" s="32"/>
      <c r="D143" s="106" t="s">
        <v>262</v>
      </c>
      <c r="E143" s="107" t="s">
        <v>207</v>
      </c>
      <c r="F143" s="110">
        <f>B4+(129*B6)</f>
        <v>130</v>
      </c>
      <c r="G143" s="104"/>
      <c r="H143" s="43"/>
      <c r="I143" s="74"/>
      <c r="J143" s="58"/>
      <c r="K143" s="3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75">
        <f>S142^3+T142^3+U142^3+V142^3+W142^3+X142^3+Y142^3+Z142^3+S143^3+T143^3+U143^3+V143^3+W143^3+X143^3+Y143^3+Z143^3</f>
        <v>0</v>
      </c>
      <c r="AB143" s="76">
        <f t="shared" ref="AB143:AB157" si="49">K143^3+L143^3+M143^3+N143^3+O143^3+P143^3+Q143^3+R143^3+S143^3+T143^3+U143^3+V143^3+W143^3+X143^3+Y143^3+Z143^3</f>
        <v>0</v>
      </c>
      <c r="AC143" s="61"/>
      <c r="AD143" s="81"/>
      <c r="AE143" s="82"/>
      <c r="AF143" s="82"/>
      <c r="AG143" s="82"/>
      <c r="AH143" s="83"/>
      <c r="AI143" s="83"/>
      <c r="AJ143" s="83"/>
      <c r="AK143" s="83"/>
      <c r="AL143" s="82"/>
      <c r="AM143" s="82"/>
      <c r="AN143" s="82"/>
      <c r="AO143" s="82"/>
      <c r="AP143" s="83"/>
      <c r="AQ143" s="83"/>
      <c r="AR143" s="83"/>
      <c r="AS143" s="84"/>
      <c r="AT143" s="66"/>
      <c r="AU143" s="51"/>
      <c r="AW143" s="74"/>
      <c r="AX143" s="58"/>
      <c r="AY143" s="3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5"/>
      <c r="BO143" s="75">
        <f>BG142^3+BH142^3+BI142^3+BJ142^3+BK142^3+BL142^3+BM142^3+BN142^3+BG143^3+BH143^3+BI143^3+BJ143^3+BK143^3+BL143^3+BM143^3+BN143^3</f>
        <v>0</v>
      </c>
      <c r="BP143" s="76">
        <f t="shared" ref="BP143:BP157" si="50">AY143^3+AZ143^3+BA143^3+BB143^3+BC143^3+BD143^3+BE143^3+BF143^3+BG143^3+BH143^3+BI143^3+BJ143^3+BK143^3+BL143^3+BM143^3+BN143^3</f>
        <v>0</v>
      </c>
      <c r="BQ143" s="61"/>
      <c r="BR143" s="81"/>
      <c r="BS143" s="82"/>
      <c r="BT143" s="82"/>
      <c r="BU143" s="82"/>
      <c r="BV143" s="82"/>
      <c r="BW143" s="82"/>
      <c r="BX143" s="82"/>
      <c r="BY143" s="82"/>
      <c r="BZ143" s="83"/>
      <c r="CA143" s="83"/>
      <c r="CB143" s="83"/>
      <c r="CC143" s="83"/>
      <c r="CD143" s="83"/>
      <c r="CE143" s="83"/>
      <c r="CF143" s="83"/>
      <c r="CG143" s="84"/>
      <c r="CH143" s="66"/>
      <c r="CI143" s="51"/>
      <c r="CJ143" s="144"/>
      <c r="CK143" s="109"/>
      <c r="CL143" s="58"/>
      <c r="CM143" s="3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5"/>
      <c r="DC143" s="75">
        <f>CU142^3+CV142^3+CW142^3+CX142^3+CY142^3+CZ142^3+DA142^3+DB142^3+CU143^3+CV143^3+CW143^3+CX143^3+CY143^3+CZ143^3+DA143^3+DB143^3</f>
        <v>0</v>
      </c>
      <c r="DD143" s="76">
        <f t="shared" ref="DD143:DD157" si="51">CM143^3+CN143^3+CO143^3+CP143^3+CQ143^3+CR143^3+CS143^3+CT143^3+CU143^3+CV143^3+CW143^3+CX143^3+CY143^3+CZ143^3+DA143^3+DB143^3</f>
        <v>0</v>
      </c>
      <c r="DE143" s="61"/>
      <c r="DF143" s="89"/>
      <c r="DG143" s="83"/>
      <c r="DH143" s="83"/>
      <c r="DI143" s="83"/>
      <c r="DJ143" s="83"/>
      <c r="DK143" s="83"/>
      <c r="DL143" s="83"/>
      <c r="DM143" s="83"/>
      <c r="DN143" s="83"/>
      <c r="DO143" s="83"/>
      <c r="DP143" s="83"/>
      <c r="DQ143" s="83"/>
      <c r="DR143" s="83"/>
      <c r="DS143" s="83"/>
      <c r="DT143" s="83"/>
      <c r="DU143" s="84"/>
      <c r="DV143" s="66"/>
      <c r="DW143" s="51"/>
      <c r="DY143" s="109"/>
      <c r="DZ143" s="58"/>
      <c r="EA143" s="6"/>
      <c r="EB143" s="4"/>
      <c r="EC143" s="4"/>
      <c r="ED143" s="4"/>
      <c r="EE143" s="4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5"/>
      <c r="EQ143" s="75">
        <f>EI142^3+EJ142^3+EK142^3+EL142^3+EM142^3+EN142^3+EO142^3+EP142^3+EI143^3+EJ143^3+EK143^3+EL143^3+EM143^3+EN143^3+EO143^3+EP143^3</f>
        <v>0</v>
      </c>
      <c r="ER143" s="76">
        <f t="shared" si="48"/>
        <v>0</v>
      </c>
      <c r="ES143" s="61"/>
      <c r="ET143" s="174"/>
      <c r="EU143" s="131"/>
      <c r="EV143" s="131"/>
      <c r="EW143" s="131"/>
      <c r="EX143" s="131"/>
      <c r="EY143" s="131"/>
      <c r="EZ143" s="131"/>
      <c r="FA143" s="131"/>
      <c r="FB143" s="131"/>
      <c r="FC143" s="131"/>
      <c r="FD143" s="131"/>
      <c r="FE143" s="131"/>
      <c r="FF143" s="131"/>
      <c r="FG143" s="131"/>
      <c r="FH143" s="131"/>
      <c r="FI143" s="175"/>
      <c r="FJ143" s="66"/>
      <c r="FK143" s="51"/>
    </row>
    <row r="144" spans="1:167" x14ac:dyDescent="0.2">
      <c r="A144" s="32"/>
      <c r="B144" s="32"/>
      <c r="C144" s="32"/>
      <c r="D144" s="106" t="s">
        <v>233</v>
      </c>
      <c r="E144" s="107" t="s">
        <v>207</v>
      </c>
      <c r="F144" s="110">
        <f>B4+(130*B6)</f>
        <v>131</v>
      </c>
      <c r="G144" s="104"/>
      <c r="H144" s="43"/>
      <c r="I144" s="57"/>
      <c r="J144" s="58"/>
      <c r="K144" s="3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75">
        <f>K144^3+L144^3+M144^3+N144^3+O144^3+P144^3+Q144^3+R144^3+K145^3+L145^3+M145^3+N145^3+O145^3+P145^3+Q145^3+R145^3</f>
        <v>0</v>
      </c>
      <c r="AB144" s="76">
        <f t="shared" si="49"/>
        <v>0</v>
      </c>
      <c r="AC144" s="88"/>
      <c r="AD144" s="81"/>
      <c r="AE144" s="82"/>
      <c r="AF144" s="82"/>
      <c r="AG144" s="82"/>
      <c r="AH144" s="83"/>
      <c r="AI144" s="83"/>
      <c r="AJ144" s="83"/>
      <c r="AK144" s="83"/>
      <c r="AL144" s="82"/>
      <c r="AM144" s="82"/>
      <c r="AN144" s="82"/>
      <c r="AO144" s="82"/>
      <c r="AP144" s="83"/>
      <c r="AQ144" s="83"/>
      <c r="AR144" s="83"/>
      <c r="AS144" s="84"/>
      <c r="AT144" s="66"/>
      <c r="AU144" s="51"/>
      <c r="AW144" s="57"/>
      <c r="AX144" s="58"/>
      <c r="AY144" s="3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5"/>
      <c r="BO144" s="75">
        <f>AY144^3+AZ144^3+BA144^3+BB144^3+BC144^3+BD144^3+BE144^3+BF144^3+AY145^3+AZ145^3+BA145^3+BB145^3+BC145^3+BD145^3+BE145^3+BF145^3</f>
        <v>0</v>
      </c>
      <c r="BP144" s="76">
        <f t="shared" si="50"/>
        <v>0</v>
      </c>
      <c r="BQ144" s="88"/>
      <c r="BR144" s="89"/>
      <c r="BS144" s="83"/>
      <c r="BT144" s="83"/>
      <c r="BU144" s="83"/>
      <c r="BV144" s="83"/>
      <c r="BW144" s="83"/>
      <c r="BX144" s="83"/>
      <c r="BY144" s="83"/>
      <c r="BZ144" s="82"/>
      <c r="CA144" s="82"/>
      <c r="CB144" s="82"/>
      <c r="CC144" s="82"/>
      <c r="CD144" s="82"/>
      <c r="CE144" s="82"/>
      <c r="CF144" s="82"/>
      <c r="CG144" s="86"/>
      <c r="CH144" s="66"/>
      <c r="CI144" s="51"/>
      <c r="CJ144" s="144"/>
      <c r="CK144" s="109"/>
      <c r="CL144" s="58"/>
      <c r="CM144" s="3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5"/>
      <c r="DC144" s="75">
        <f>CM144^3+CN144^3+CO144^3+CP144^3+CQ144^3+CR144^3+CS144^3+CT144^3+CM145^3+CN145^3+CO145^3+CP145^3+CQ145^3+CR145^3+CS145^3+CT145^3</f>
        <v>0</v>
      </c>
      <c r="DD144" s="76">
        <f t="shared" si="51"/>
        <v>0</v>
      </c>
      <c r="DE144" s="88"/>
      <c r="DF144" s="81"/>
      <c r="DG144" s="82"/>
      <c r="DH144" s="82"/>
      <c r="DI144" s="82"/>
      <c r="DJ144" s="82"/>
      <c r="DK144" s="82"/>
      <c r="DL144" s="82"/>
      <c r="DM144" s="82"/>
      <c r="DN144" s="82"/>
      <c r="DO144" s="82"/>
      <c r="DP144" s="82"/>
      <c r="DQ144" s="82"/>
      <c r="DR144" s="82"/>
      <c r="DS144" s="82"/>
      <c r="DT144" s="82"/>
      <c r="DU144" s="86"/>
      <c r="DV144" s="66"/>
      <c r="DW144" s="51"/>
      <c r="DY144" s="109"/>
      <c r="DZ144" s="58"/>
      <c r="EA144" s="6"/>
      <c r="EB144" s="4"/>
      <c r="EC144" s="4"/>
      <c r="ED144" s="4"/>
      <c r="EE144" s="4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5"/>
      <c r="EQ144" s="75">
        <f>EA144^3+EB144^3+EC144^3+ED144^3+EE144^3+EF144^3+EG144^3+EH144^3+EA145^3+EB145^3+EC145^3+ED145^3+EE145^3+EF145^3+EG145^3+EH145^3</f>
        <v>0</v>
      </c>
      <c r="ER144" s="76">
        <f t="shared" si="48"/>
        <v>0</v>
      </c>
      <c r="ES144" s="88"/>
      <c r="ET144" s="174"/>
      <c r="EU144" s="131"/>
      <c r="EV144" s="131"/>
      <c r="EW144" s="131"/>
      <c r="EX144" s="131"/>
      <c r="EY144" s="131"/>
      <c r="EZ144" s="131"/>
      <c r="FA144" s="131"/>
      <c r="FB144" s="131"/>
      <c r="FC144" s="131"/>
      <c r="FD144" s="131"/>
      <c r="FE144" s="131"/>
      <c r="FF144" s="131"/>
      <c r="FG144" s="131"/>
      <c r="FH144" s="131"/>
      <c r="FI144" s="175"/>
      <c r="FJ144" s="66"/>
      <c r="FK144" s="51"/>
    </row>
    <row r="145" spans="1:167" x14ac:dyDescent="0.2">
      <c r="A145" s="32"/>
      <c r="B145" s="32"/>
      <c r="C145" s="32"/>
      <c r="D145" s="106" t="s">
        <v>126</v>
      </c>
      <c r="E145" s="107" t="s">
        <v>207</v>
      </c>
      <c r="F145" s="108">
        <f>B4+(131*B6)</f>
        <v>132</v>
      </c>
      <c r="G145" s="104"/>
      <c r="H145" s="43"/>
      <c r="I145" s="90"/>
      <c r="J145" s="58"/>
      <c r="K145" s="3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75">
        <f>S144^3+T144^3+U144^3+V144^3+W144^3+X144^3+Y144^3+Z144^3+S145^3+T145^3+U145^3+V145^3+W145^3+X145^3+Y145^3+Z145^3</f>
        <v>0</v>
      </c>
      <c r="AB145" s="76">
        <f t="shared" si="49"/>
        <v>0</v>
      </c>
      <c r="AC145" s="61"/>
      <c r="AD145" s="81"/>
      <c r="AE145" s="82"/>
      <c r="AF145" s="82"/>
      <c r="AG145" s="82"/>
      <c r="AH145" s="83"/>
      <c r="AI145" s="83"/>
      <c r="AJ145" s="83"/>
      <c r="AK145" s="83"/>
      <c r="AL145" s="82"/>
      <c r="AM145" s="82"/>
      <c r="AN145" s="82"/>
      <c r="AO145" s="82"/>
      <c r="AP145" s="83"/>
      <c r="AQ145" s="83"/>
      <c r="AR145" s="83"/>
      <c r="AS145" s="84"/>
      <c r="AT145" s="66"/>
      <c r="AU145" s="51"/>
      <c r="AW145" s="90"/>
      <c r="AX145" s="58"/>
      <c r="AY145" s="3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5"/>
      <c r="BO145" s="75">
        <f>BG144^3+BH144^3+BI144^3+BJ144^3+BK144^3+BL144^3+BM144^3+BN144^3+BG145^3+BH145^3+BI145^3+BJ145^3+BK145^3+BL145^3+BM145^3+BN145^3</f>
        <v>0</v>
      </c>
      <c r="BP145" s="76">
        <f t="shared" si="50"/>
        <v>0</v>
      </c>
      <c r="BQ145" s="61"/>
      <c r="BR145" s="89"/>
      <c r="BS145" s="83"/>
      <c r="BT145" s="83"/>
      <c r="BU145" s="83"/>
      <c r="BV145" s="83"/>
      <c r="BW145" s="83"/>
      <c r="BX145" s="83"/>
      <c r="BY145" s="83"/>
      <c r="BZ145" s="82"/>
      <c r="CA145" s="82"/>
      <c r="CB145" s="82"/>
      <c r="CC145" s="82"/>
      <c r="CD145" s="82"/>
      <c r="CE145" s="82"/>
      <c r="CF145" s="82"/>
      <c r="CG145" s="86"/>
      <c r="CH145" s="66"/>
      <c r="CI145" s="51"/>
      <c r="CJ145" s="144"/>
      <c r="CK145" s="109"/>
      <c r="CL145" s="58"/>
      <c r="CM145" s="3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5"/>
      <c r="DC145" s="75">
        <f>CU144^3+CV144^3+CW144^3+CX144^3+CY144^3+CZ144^3+DA144^3+DB144^3+CU145^3+CV145^3+CW145^3+CX145^3+CY145^3+CZ145^3+DA145^3+DB145^3</f>
        <v>0</v>
      </c>
      <c r="DD145" s="76">
        <f t="shared" si="51"/>
        <v>0</v>
      </c>
      <c r="DE145" s="61"/>
      <c r="DF145" s="89"/>
      <c r="DG145" s="83"/>
      <c r="DH145" s="83"/>
      <c r="DI145" s="83"/>
      <c r="DJ145" s="83"/>
      <c r="DK145" s="83"/>
      <c r="DL145" s="83"/>
      <c r="DM145" s="83"/>
      <c r="DN145" s="83"/>
      <c r="DO145" s="83"/>
      <c r="DP145" s="83"/>
      <c r="DQ145" s="83"/>
      <c r="DR145" s="83"/>
      <c r="DS145" s="83"/>
      <c r="DT145" s="83"/>
      <c r="DU145" s="84"/>
      <c r="DV145" s="66"/>
      <c r="DW145" s="51"/>
      <c r="DY145" s="109"/>
      <c r="DZ145" s="58"/>
      <c r="EA145" s="6"/>
      <c r="EB145" s="4"/>
      <c r="EC145" s="4"/>
      <c r="ED145" s="4"/>
      <c r="EE145" s="4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5"/>
      <c r="EQ145" s="75">
        <f>EI144^3+EJ144^3+EK144^3+EL144^3+EM144^3+EN144^3+EO144^3+EP144^3+EI145^3+EJ145^3+EK145^3+EL145^3+EM145^3+EN145^3+EO145^3+EP145^3</f>
        <v>0</v>
      </c>
      <c r="ER145" s="76">
        <f t="shared" si="48"/>
        <v>0</v>
      </c>
      <c r="ES145" s="61"/>
      <c r="ET145" s="174"/>
      <c r="EU145" s="131"/>
      <c r="EV145" s="131"/>
      <c r="EW145" s="131"/>
      <c r="EX145" s="131"/>
      <c r="EY145" s="131"/>
      <c r="EZ145" s="131"/>
      <c r="FA145" s="131"/>
      <c r="FB145" s="131"/>
      <c r="FC145" s="131"/>
      <c r="FD145" s="131"/>
      <c r="FE145" s="131"/>
      <c r="FF145" s="131"/>
      <c r="FG145" s="131"/>
      <c r="FH145" s="131"/>
      <c r="FI145" s="175"/>
      <c r="FJ145" s="66"/>
      <c r="FK145" s="51"/>
    </row>
    <row r="146" spans="1:167" x14ac:dyDescent="0.2">
      <c r="A146" s="32"/>
      <c r="B146" s="32"/>
      <c r="C146" s="32"/>
      <c r="D146" s="106" t="s">
        <v>46</v>
      </c>
      <c r="E146" s="107" t="s">
        <v>207</v>
      </c>
      <c r="F146" s="108">
        <f>B4+(132*B6)</f>
        <v>133</v>
      </c>
      <c r="G146" s="104"/>
      <c r="H146" s="43"/>
      <c r="I146" s="57"/>
      <c r="J146" s="58"/>
      <c r="K146" s="3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75">
        <f>K146^3+L146^3+M146^3+N146^3+O146^3+P146^3+Q146^3+R146^3+K147^3+L147^3+M147^3+N147^3+O147^3+P147^3+Q147^3+R147^3</f>
        <v>0</v>
      </c>
      <c r="AB146" s="76">
        <f t="shared" si="49"/>
        <v>0</v>
      </c>
      <c r="AC146" s="61"/>
      <c r="AD146" s="89"/>
      <c r="AE146" s="83"/>
      <c r="AF146" s="83"/>
      <c r="AG146" s="83"/>
      <c r="AH146" s="82"/>
      <c r="AI146" s="82"/>
      <c r="AJ146" s="82"/>
      <c r="AK146" s="82"/>
      <c r="AL146" s="83"/>
      <c r="AM146" s="83"/>
      <c r="AN146" s="83"/>
      <c r="AO146" s="83"/>
      <c r="AP146" s="82"/>
      <c r="AQ146" s="82"/>
      <c r="AR146" s="82"/>
      <c r="AS146" s="86"/>
      <c r="AT146" s="66"/>
      <c r="AU146" s="51"/>
      <c r="AW146" s="57"/>
      <c r="AX146" s="58"/>
      <c r="AY146" s="3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5"/>
      <c r="BO146" s="75">
        <f>AY146^3+AZ146^3+BA146^3+BB146^3+BC146^3+BD146^3+BE146^3+BF146^3+AY147^3+AZ147^3+BA147^3+BB147^3+BC147^3+BD147^3+BE147^3+BF147^3</f>
        <v>0</v>
      </c>
      <c r="BP146" s="76">
        <f t="shared" si="50"/>
        <v>0</v>
      </c>
      <c r="BQ146" s="61"/>
      <c r="BR146" s="81"/>
      <c r="BS146" s="82"/>
      <c r="BT146" s="82"/>
      <c r="BU146" s="82"/>
      <c r="BV146" s="82"/>
      <c r="BW146" s="82"/>
      <c r="BX146" s="82"/>
      <c r="BY146" s="82"/>
      <c r="BZ146" s="83"/>
      <c r="CA146" s="83"/>
      <c r="CB146" s="83"/>
      <c r="CC146" s="83"/>
      <c r="CD146" s="83"/>
      <c r="CE146" s="83"/>
      <c r="CF146" s="83"/>
      <c r="CG146" s="84"/>
      <c r="CH146" s="66"/>
      <c r="CI146" s="51"/>
      <c r="CJ146" s="144"/>
      <c r="CK146" s="109"/>
      <c r="CL146" s="58"/>
      <c r="CM146" s="3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5"/>
      <c r="DC146" s="75">
        <f>CM146^3+CN146^3+CO146^3+CP146^3+CQ146^3+CR146^3+CS146^3+CT146^3+CM147^3+CN147^3+CO147^3+CP147^3+CQ147^3+CR147^3+CS147^3+CT147^3</f>
        <v>0</v>
      </c>
      <c r="DD146" s="76">
        <f t="shared" si="51"/>
        <v>0</v>
      </c>
      <c r="DE146" s="61"/>
      <c r="DF146" s="81"/>
      <c r="DG146" s="82"/>
      <c r="DH146" s="82"/>
      <c r="DI146" s="82"/>
      <c r="DJ146" s="82"/>
      <c r="DK146" s="82"/>
      <c r="DL146" s="82"/>
      <c r="DM146" s="82"/>
      <c r="DN146" s="82"/>
      <c r="DO146" s="82"/>
      <c r="DP146" s="82"/>
      <c r="DQ146" s="82"/>
      <c r="DR146" s="82"/>
      <c r="DS146" s="82"/>
      <c r="DT146" s="82"/>
      <c r="DU146" s="86"/>
      <c r="DV146" s="66"/>
      <c r="DW146" s="51"/>
      <c r="DY146" s="109"/>
      <c r="DZ146" s="58"/>
      <c r="EA146" s="6"/>
      <c r="EB146" s="4"/>
      <c r="EC146" s="4"/>
      <c r="ED146" s="4"/>
      <c r="EE146" s="4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5"/>
      <c r="EQ146" s="75">
        <f>EA146^3+EB146^3+EC146^3+ED146^3+EE146^3+EF146^3+EG146^3+EH146^3+EA147^3+EB147^3+EC147^3+ED147^3+EE147^3+EF147^3+EG147^3+EH147^3</f>
        <v>0</v>
      </c>
      <c r="ER146" s="76">
        <f t="shared" si="48"/>
        <v>0</v>
      </c>
      <c r="ES146" s="61"/>
      <c r="ET146" s="174"/>
      <c r="EU146" s="131"/>
      <c r="EV146" s="131"/>
      <c r="EW146" s="131"/>
      <c r="EX146" s="131"/>
      <c r="EY146" s="131"/>
      <c r="EZ146" s="131"/>
      <c r="FA146" s="131"/>
      <c r="FB146" s="131"/>
      <c r="FC146" s="131"/>
      <c r="FD146" s="131"/>
      <c r="FE146" s="131"/>
      <c r="FF146" s="131"/>
      <c r="FG146" s="131"/>
      <c r="FH146" s="131"/>
      <c r="FI146" s="175"/>
      <c r="FJ146" s="66"/>
      <c r="FK146" s="51"/>
    </row>
    <row r="147" spans="1:167" x14ac:dyDescent="0.2">
      <c r="A147" s="32"/>
      <c r="B147" s="32"/>
      <c r="C147" s="32"/>
      <c r="D147" s="106" t="s">
        <v>149</v>
      </c>
      <c r="E147" s="107" t="s">
        <v>207</v>
      </c>
      <c r="F147" s="110">
        <f>B4+(133*B6)</f>
        <v>134</v>
      </c>
      <c r="G147" s="104"/>
      <c r="H147" s="43"/>
      <c r="I147" s="57"/>
      <c r="J147" s="58"/>
      <c r="K147" s="3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75">
        <f>S146^3+T146^3+U146^3+V146^3+W146^3+X146^3+Y146^3+Z146^3+S147^3+T147^3+U147^3+V147^3+W147^3+X147^3+Y147^3+Z147^3</f>
        <v>0</v>
      </c>
      <c r="AB147" s="76">
        <f t="shared" si="49"/>
        <v>0</v>
      </c>
      <c r="AC147" s="61"/>
      <c r="AD147" s="89"/>
      <c r="AE147" s="83"/>
      <c r="AF147" s="83"/>
      <c r="AG147" s="83"/>
      <c r="AH147" s="82"/>
      <c r="AI147" s="82"/>
      <c r="AJ147" s="82"/>
      <c r="AK147" s="82"/>
      <c r="AL147" s="83"/>
      <c r="AM147" s="83"/>
      <c r="AN147" s="83"/>
      <c r="AO147" s="83"/>
      <c r="AP147" s="82"/>
      <c r="AQ147" s="82"/>
      <c r="AR147" s="82"/>
      <c r="AS147" s="86"/>
      <c r="AT147" s="66"/>
      <c r="AU147" s="51"/>
      <c r="AW147" s="57"/>
      <c r="AX147" s="58"/>
      <c r="AY147" s="3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5"/>
      <c r="BO147" s="75">
        <f>BG146^3+BH146^3+BI146^3+BJ146^3+BK146^3+BL146^3+BM146^3+BN146^3+BG147^3+BH147^3+BI147^3+BJ147^3+BK147^3+BL147^3+BM147^3+BN147^3</f>
        <v>0</v>
      </c>
      <c r="BP147" s="76">
        <f t="shared" si="50"/>
        <v>0</v>
      </c>
      <c r="BQ147" s="61"/>
      <c r="BR147" s="81"/>
      <c r="BS147" s="82"/>
      <c r="BT147" s="82"/>
      <c r="BU147" s="82"/>
      <c r="BV147" s="82"/>
      <c r="BW147" s="82"/>
      <c r="BX147" s="82"/>
      <c r="BY147" s="82"/>
      <c r="BZ147" s="83"/>
      <c r="CA147" s="83"/>
      <c r="CB147" s="83"/>
      <c r="CC147" s="83"/>
      <c r="CD147" s="83"/>
      <c r="CE147" s="83"/>
      <c r="CF147" s="83"/>
      <c r="CG147" s="84"/>
      <c r="CH147" s="66"/>
      <c r="CI147" s="51"/>
      <c r="CJ147" s="144"/>
      <c r="CK147" s="109"/>
      <c r="CL147" s="58"/>
      <c r="CM147" s="3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5"/>
      <c r="DC147" s="75">
        <f>CU146^3+CV146^3+CW146^3+CX146^3+CY146^3+CZ146^3+DA146^3+DB146^3+CU147^3+CV147^3+CW147^3+CX147^3+CY147^3+CZ147^3+DA147^3+DB147^3</f>
        <v>0</v>
      </c>
      <c r="DD147" s="76">
        <f t="shared" si="51"/>
        <v>0</v>
      </c>
      <c r="DE147" s="61"/>
      <c r="DF147" s="89"/>
      <c r="DG147" s="83"/>
      <c r="DH147" s="83"/>
      <c r="DI147" s="83"/>
      <c r="DJ147" s="83"/>
      <c r="DK147" s="83"/>
      <c r="DL147" s="83"/>
      <c r="DM147" s="83"/>
      <c r="DN147" s="83"/>
      <c r="DO147" s="83"/>
      <c r="DP147" s="83"/>
      <c r="DQ147" s="83"/>
      <c r="DR147" s="83"/>
      <c r="DS147" s="83"/>
      <c r="DT147" s="83"/>
      <c r="DU147" s="84"/>
      <c r="DV147" s="66"/>
      <c r="DW147" s="51"/>
      <c r="DY147" s="109"/>
      <c r="DZ147" s="58"/>
      <c r="EA147" s="6"/>
      <c r="EB147" s="4"/>
      <c r="EC147" s="4"/>
      <c r="ED147" s="4"/>
      <c r="EE147" s="4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5"/>
      <c r="EQ147" s="75">
        <f>EI146^3+EJ146^3+EK146^3+EL146^3+EM146^3+EN146^3+EO146^3+EP146^3+EI147^3+EJ147^3+EK147^3+EL147^3+EM147^3+EN147^3+EO147^3+EP147^3</f>
        <v>0</v>
      </c>
      <c r="ER147" s="76">
        <f t="shared" si="48"/>
        <v>0</v>
      </c>
      <c r="ES147" s="61"/>
      <c r="ET147" s="174"/>
      <c r="EU147" s="131"/>
      <c r="EV147" s="131"/>
      <c r="EW147" s="131"/>
      <c r="EX147" s="131"/>
      <c r="EY147" s="131"/>
      <c r="EZ147" s="131"/>
      <c r="FA147" s="131"/>
      <c r="FB147" s="131"/>
      <c r="FC147" s="131"/>
      <c r="FD147" s="131"/>
      <c r="FE147" s="131"/>
      <c r="FF147" s="131"/>
      <c r="FG147" s="131"/>
      <c r="FH147" s="131"/>
      <c r="FI147" s="175"/>
      <c r="FJ147" s="66"/>
      <c r="FK147" s="51"/>
    </row>
    <row r="148" spans="1:167" x14ac:dyDescent="0.2">
      <c r="A148" s="32"/>
      <c r="B148" s="32"/>
      <c r="C148" s="32"/>
      <c r="D148" s="106" t="s">
        <v>240</v>
      </c>
      <c r="E148" s="107" t="s">
        <v>207</v>
      </c>
      <c r="F148" s="110">
        <f>B4+(134*B6)</f>
        <v>135</v>
      </c>
      <c r="G148" s="104"/>
      <c r="H148" s="43"/>
      <c r="I148" s="57"/>
      <c r="J148" s="58"/>
      <c r="K148" s="3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75">
        <f>K148^3+L148^3+M148^3+N148^3+O148^3+P148^3+Q148^3+R148^3+K149^3+L149^3+M149^3+N149^3+O149^3+P149^3+Q149^3+R149^3</f>
        <v>0</v>
      </c>
      <c r="AB148" s="76">
        <f t="shared" si="49"/>
        <v>0</v>
      </c>
      <c r="AC148" s="61"/>
      <c r="AD148" s="89"/>
      <c r="AE148" s="83"/>
      <c r="AF148" s="83"/>
      <c r="AG148" s="83"/>
      <c r="AH148" s="82"/>
      <c r="AI148" s="82"/>
      <c r="AJ148" s="82"/>
      <c r="AK148" s="82"/>
      <c r="AL148" s="83"/>
      <c r="AM148" s="83"/>
      <c r="AN148" s="83"/>
      <c r="AO148" s="83"/>
      <c r="AP148" s="82"/>
      <c r="AQ148" s="82"/>
      <c r="AR148" s="82"/>
      <c r="AS148" s="86"/>
      <c r="AT148" s="66"/>
      <c r="AU148" s="51"/>
      <c r="AW148" s="57"/>
      <c r="AX148" s="58"/>
      <c r="AY148" s="3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5"/>
      <c r="BO148" s="75">
        <f>AY148^3+AZ148^3+BA148^3+BB148^3+BC148^3+BD148^3+BE148^3+BF148^3+AY149^3+AZ149^3+BA149^3+BB149^3+BC149^3+BD149^3+BE149^3+BF149^3</f>
        <v>0</v>
      </c>
      <c r="BP148" s="76">
        <f t="shared" si="50"/>
        <v>0</v>
      </c>
      <c r="BQ148" s="61"/>
      <c r="BR148" s="89"/>
      <c r="BS148" s="83"/>
      <c r="BT148" s="83"/>
      <c r="BU148" s="83"/>
      <c r="BV148" s="83"/>
      <c r="BW148" s="83"/>
      <c r="BX148" s="83"/>
      <c r="BY148" s="83"/>
      <c r="BZ148" s="82"/>
      <c r="CA148" s="82"/>
      <c r="CB148" s="82"/>
      <c r="CC148" s="82"/>
      <c r="CD148" s="82"/>
      <c r="CE148" s="82"/>
      <c r="CF148" s="82"/>
      <c r="CG148" s="86"/>
      <c r="CH148" s="66"/>
      <c r="CI148" s="51"/>
      <c r="CJ148" s="144"/>
      <c r="CK148" s="109"/>
      <c r="CL148" s="58"/>
      <c r="CM148" s="3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5"/>
      <c r="DC148" s="75">
        <f>CM148^3+CN148^3+CO148^3+CP148^3+CQ148^3+CR148^3+CS148^3+CT148^3+CM149^3+CN149^3+CO149^3+CP149^3+CQ149^3+CR149^3+CS149^3+CT149^3</f>
        <v>0</v>
      </c>
      <c r="DD148" s="76">
        <f t="shared" si="51"/>
        <v>0</v>
      </c>
      <c r="DE148" s="61"/>
      <c r="DF148" s="81"/>
      <c r="DG148" s="82"/>
      <c r="DH148" s="82"/>
      <c r="DI148" s="82"/>
      <c r="DJ148" s="82"/>
      <c r="DK148" s="82"/>
      <c r="DL148" s="82"/>
      <c r="DM148" s="82"/>
      <c r="DN148" s="82"/>
      <c r="DO148" s="82"/>
      <c r="DP148" s="82"/>
      <c r="DQ148" s="82"/>
      <c r="DR148" s="82"/>
      <c r="DS148" s="82"/>
      <c r="DT148" s="82"/>
      <c r="DU148" s="86"/>
      <c r="DV148" s="66"/>
      <c r="DW148" s="51"/>
      <c r="DY148" s="109"/>
      <c r="DZ148" s="58"/>
      <c r="EA148" s="6"/>
      <c r="EB148" s="4"/>
      <c r="EC148" s="4"/>
      <c r="ED148" s="4"/>
      <c r="EE148" s="4"/>
      <c r="EF148" s="4"/>
      <c r="EG148" s="4"/>
      <c r="EH148" s="4"/>
      <c r="EI148" s="4"/>
      <c r="EJ148" s="4"/>
      <c r="EK148" s="4"/>
      <c r="EL148" s="4"/>
      <c r="EM148" s="4"/>
      <c r="EN148" s="4"/>
      <c r="EO148" s="4"/>
      <c r="EP148" s="5"/>
      <c r="EQ148" s="75">
        <f>EA148^3+EB148^3+EC148^3+ED148^3+EE148^3+EF148^3+EG148^3+EH148^3+EA149^3+EB149^3+EC149^3+ED149^3+EE149^3+EF149^3+EG149^3+EH149^3</f>
        <v>0</v>
      </c>
      <c r="ER148" s="76">
        <f t="shared" si="48"/>
        <v>0</v>
      </c>
      <c r="ES148" s="61"/>
      <c r="ET148" s="174"/>
      <c r="EU148" s="131"/>
      <c r="EV148" s="131"/>
      <c r="EW148" s="131"/>
      <c r="EX148" s="131"/>
      <c r="EY148" s="131"/>
      <c r="EZ148" s="131"/>
      <c r="FA148" s="131"/>
      <c r="FB148" s="131"/>
      <c r="FC148" s="131"/>
      <c r="FD148" s="131"/>
      <c r="FE148" s="131"/>
      <c r="FF148" s="131"/>
      <c r="FG148" s="131"/>
      <c r="FH148" s="131"/>
      <c r="FI148" s="175"/>
      <c r="FJ148" s="66"/>
      <c r="FK148" s="51"/>
    </row>
    <row r="149" spans="1:167" x14ac:dyDescent="0.2">
      <c r="A149" s="32"/>
      <c r="B149" s="32"/>
      <c r="C149" s="32"/>
      <c r="D149" s="106" t="s">
        <v>25</v>
      </c>
      <c r="E149" s="107" t="s">
        <v>207</v>
      </c>
      <c r="F149" s="108">
        <f>B4+(135*B6)</f>
        <v>136</v>
      </c>
      <c r="G149" s="104"/>
      <c r="H149" s="43"/>
      <c r="I149" s="57"/>
      <c r="J149" s="145"/>
      <c r="K149" s="3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75">
        <f>S148^3+T148^3+U148^3+V148^3+W148^3+X148^3+Y148^3+Z148^3+S149^3+T149^3+U149^3+V149^3+W149^3+X149^3+Y149^3+Z149^3</f>
        <v>0</v>
      </c>
      <c r="AB149" s="76">
        <f t="shared" si="49"/>
        <v>0</v>
      </c>
      <c r="AC149" s="61"/>
      <c r="AD149" s="89"/>
      <c r="AE149" s="83"/>
      <c r="AF149" s="83"/>
      <c r="AG149" s="83"/>
      <c r="AH149" s="82"/>
      <c r="AI149" s="82"/>
      <c r="AJ149" s="82"/>
      <c r="AK149" s="82"/>
      <c r="AL149" s="83"/>
      <c r="AM149" s="83"/>
      <c r="AN149" s="83"/>
      <c r="AO149" s="83"/>
      <c r="AP149" s="82"/>
      <c r="AQ149" s="82"/>
      <c r="AR149" s="82"/>
      <c r="AS149" s="86"/>
      <c r="AT149" s="66"/>
      <c r="AU149" s="51"/>
      <c r="AW149" s="57"/>
      <c r="AX149" s="58"/>
      <c r="AY149" s="3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5"/>
      <c r="BO149" s="75">
        <f>BG148^3+BH148^3+BI148^3+BJ148^3+BK148^3+BL148^3+BM148^3+BN148^3+BG149^3+BH149^3+BI149^3+BJ149^3+BK149^3+BL149^3+BM149^3+BN149^3</f>
        <v>0</v>
      </c>
      <c r="BP149" s="76">
        <f t="shared" si="50"/>
        <v>0</v>
      </c>
      <c r="BQ149" s="61"/>
      <c r="BR149" s="89"/>
      <c r="BS149" s="83"/>
      <c r="BT149" s="83"/>
      <c r="BU149" s="83"/>
      <c r="BV149" s="83"/>
      <c r="BW149" s="83"/>
      <c r="BX149" s="83"/>
      <c r="BY149" s="83"/>
      <c r="BZ149" s="82"/>
      <c r="CA149" s="82"/>
      <c r="CB149" s="82"/>
      <c r="CC149" s="82"/>
      <c r="CD149" s="82"/>
      <c r="CE149" s="82"/>
      <c r="CF149" s="82"/>
      <c r="CG149" s="86"/>
      <c r="CH149" s="66"/>
      <c r="CI149" s="51"/>
      <c r="CJ149" s="144"/>
      <c r="CK149" s="109"/>
      <c r="CL149" s="145"/>
      <c r="CM149" s="3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5"/>
      <c r="DC149" s="75">
        <f>CU148^3+CV148^3+CW148^3+CX148^3+CY148^3+CZ148^3+DA148^3+DB148^3+CU149^3+CV149^3+CW149^3+CX149^3+CY149^3+CZ149^3+DA149^3+DB149^3</f>
        <v>0</v>
      </c>
      <c r="DD149" s="76">
        <f t="shared" si="51"/>
        <v>0</v>
      </c>
      <c r="DE149" s="61"/>
      <c r="DF149" s="89"/>
      <c r="DG149" s="83"/>
      <c r="DH149" s="83"/>
      <c r="DI149" s="83"/>
      <c r="DJ149" s="83"/>
      <c r="DK149" s="83"/>
      <c r="DL149" s="83"/>
      <c r="DM149" s="83"/>
      <c r="DN149" s="83"/>
      <c r="DO149" s="83"/>
      <c r="DP149" s="83"/>
      <c r="DQ149" s="83"/>
      <c r="DR149" s="83"/>
      <c r="DS149" s="83"/>
      <c r="DT149" s="83"/>
      <c r="DU149" s="84"/>
      <c r="DV149" s="66"/>
      <c r="DW149" s="51"/>
      <c r="DY149" s="109"/>
      <c r="DZ149" s="58"/>
      <c r="EA149" s="6"/>
      <c r="EB149" s="4"/>
      <c r="EC149" s="4"/>
      <c r="ED149" s="4"/>
      <c r="EE149" s="4"/>
      <c r="EF149" s="4"/>
      <c r="EG149" s="4"/>
      <c r="EH149" s="4"/>
      <c r="EI149" s="4"/>
      <c r="EJ149" s="4"/>
      <c r="EK149" s="4"/>
      <c r="EL149" s="4"/>
      <c r="EM149" s="4"/>
      <c r="EN149" s="4"/>
      <c r="EO149" s="4"/>
      <c r="EP149" s="5"/>
      <c r="EQ149" s="75">
        <f>EI148^3+EJ148^3+EK148^3+EL148^3+EM148^3+EN148^3+EO148^3+EP148^3+EI149^3+EJ149^3+EK149^3+EL149^3+EM149^3+EN149^3+EO149^3+EP149^3</f>
        <v>0</v>
      </c>
      <c r="ER149" s="76">
        <f t="shared" si="48"/>
        <v>0</v>
      </c>
      <c r="ES149" s="61"/>
      <c r="ET149" s="174"/>
      <c r="EU149" s="131"/>
      <c r="EV149" s="131"/>
      <c r="EW149" s="131"/>
      <c r="EX149" s="131"/>
      <c r="EY149" s="131"/>
      <c r="EZ149" s="131"/>
      <c r="FA149" s="131"/>
      <c r="FB149" s="131"/>
      <c r="FC149" s="131"/>
      <c r="FD149" s="131"/>
      <c r="FE149" s="131"/>
      <c r="FF149" s="131"/>
      <c r="FG149" s="131"/>
      <c r="FH149" s="131"/>
      <c r="FI149" s="175"/>
      <c r="FJ149" s="66"/>
      <c r="FK149" s="51"/>
    </row>
    <row r="150" spans="1:167" x14ac:dyDescent="0.2">
      <c r="A150" s="32"/>
      <c r="B150" s="32"/>
      <c r="C150" s="32"/>
      <c r="D150" s="106" t="s">
        <v>41</v>
      </c>
      <c r="E150" s="107" t="s">
        <v>207</v>
      </c>
      <c r="F150" s="108">
        <f>B4+(136*B6)</f>
        <v>137</v>
      </c>
      <c r="G150" s="104"/>
      <c r="H150" s="43"/>
      <c r="I150" s="57"/>
      <c r="J150" s="145"/>
      <c r="K150" s="3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75">
        <f>K150^3+L150^3+M150^3+N150^3+O150^3+P150^3+Q150^3+R150^3+K151^3+L151^3+M151^3+N151^3+O151^3+P151^3+Q151^3+R151^3</f>
        <v>0</v>
      </c>
      <c r="AB150" s="76">
        <f t="shared" si="49"/>
        <v>0</v>
      </c>
      <c r="AC150" s="95"/>
      <c r="AD150" s="81"/>
      <c r="AE150" s="82"/>
      <c r="AF150" s="82"/>
      <c r="AG150" s="82"/>
      <c r="AH150" s="83"/>
      <c r="AI150" s="83"/>
      <c r="AJ150" s="83"/>
      <c r="AK150" s="83"/>
      <c r="AL150" s="82"/>
      <c r="AM150" s="82"/>
      <c r="AN150" s="82"/>
      <c r="AO150" s="82"/>
      <c r="AP150" s="83"/>
      <c r="AQ150" s="83"/>
      <c r="AR150" s="83"/>
      <c r="AS150" s="84"/>
      <c r="AT150" s="66"/>
      <c r="AU150" s="51"/>
      <c r="AW150" s="57"/>
      <c r="AX150" s="58"/>
      <c r="AY150" s="3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5"/>
      <c r="BO150" s="75">
        <f>AY150^3+AZ150^3+BA150^3+BB150^3+BC150^3+BD150^3+BE150^3+BF150^3+AY151^3+AZ151^3+BA151^3+BB151^3+BC151^3+BD151^3+BE151^3+BF151^3</f>
        <v>0</v>
      </c>
      <c r="BP150" s="76">
        <f t="shared" si="50"/>
        <v>0</v>
      </c>
      <c r="BQ150" s="95"/>
      <c r="BR150" s="81"/>
      <c r="BS150" s="82"/>
      <c r="BT150" s="82"/>
      <c r="BU150" s="82"/>
      <c r="BV150" s="82"/>
      <c r="BW150" s="82"/>
      <c r="BX150" s="82"/>
      <c r="BY150" s="82"/>
      <c r="BZ150" s="83"/>
      <c r="CA150" s="83"/>
      <c r="CB150" s="83"/>
      <c r="CC150" s="83"/>
      <c r="CD150" s="83"/>
      <c r="CE150" s="83"/>
      <c r="CF150" s="83"/>
      <c r="CG150" s="84"/>
      <c r="CH150" s="66"/>
      <c r="CI150" s="51"/>
      <c r="CJ150" s="144"/>
      <c r="CK150" s="109"/>
      <c r="CL150" s="145"/>
      <c r="CM150" s="3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5"/>
      <c r="DC150" s="75">
        <f>CM150^3+CN150^3+CO150^3+CP150^3+CQ150^3+CR150^3+CS150^3+CT150^3+CM151^3+CN151^3+CO151^3+CP151^3+CQ151^3+CR151^3+CS151^3+CT151^3</f>
        <v>0</v>
      </c>
      <c r="DD150" s="76">
        <f t="shared" si="51"/>
        <v>0</v>
      </c>
      <c r="DE150" s="95"/>
      <c r="DF150" s="81"/>
      <c r="DG150" s="82"/>
      <c r="DH150" s="82"/>
      <c r="DI150" s="82"/>
      <c r="DJ150" s="82"/>
      <c r="DK150" s="82"/>
      <c r="DL150" s="82"/>
      <c r="DM150" s="82"/>
      <c r="DN150" s="82"/>
      <c r="DO150" s="82"/>
      <c r="DP150" s="82"/>
      <c r="DQ150" s="82"/>
      <c r="DR150" s="82"/>
      <c r="DS150" s="82"/>
      <c r="DT150" s="82"/>
      <c r="DU150" s="86"/>
      <c r="DV150" s="66"/>
      <c r="DW150" s="51"/>
      <c r="DY150" s="109"/>
      <c r="DZ150" s="58"/>
      <c r="EA150" s="6"/>
      <c r="EB150" s="4"/>
      <c r="EC150" s="4"/>
      <c r="ED150" s="4"/>
      <c r="EE150" s="4"/>
      <c r="EF150" s="4"/>
      <c r="EG150" s="4"/>
      <c r="EH150" s="4"/>
      <c r="EI150" s="4"/>
      <c r="EJ150" s="4"/>
      <c r="EK150" s="4"/>
      <c r="EL150" s="4"/>
      <c r="EM150" s="4"/>
      <c r="EN150" s="4"/>
      <c r="EO150" s="4"/>
      <c r="EP150" s="5"/>
      <c r="EQ150" s="75">
        <f>EA150^3+EB150^3+EC150^3+ED150^3+EE150^3+EF150^3+EG150^3+EH150^3+EA151^3+EB151^3+EC151^3+ED151^3+EE151^3+EF151^3+EG151^3+EH151^3</f>
        <v>0</v>
      </c>
      <c r="ER150" s="76">
        <f t="shared" si="48"/>
        <v>0</v>
      </c>
      <c r="ES150" s="95"/>
      <c r="ET150" s="174"/>
      <c r="EU150" s="131"/>
      <c r="EV150" s="131"/>
      <c r="EW150" s="131"/>
      <c r="EX150" s="131"/>
      <c r="EY150" s="131"/>
      <c r="EZ150" s="131"/>
      <c r="FA150" s="131"/>
      <c r="FB150" s="131"/>
      <c r="FC150" s="131"/>
      <c r="FD150" s="131"/>
      <c r="FE150" s="131"/>
      <c r="FF150" s="131"/>
      <c r="FG150" s="131"/>
      <c r="FH150" s="131"/>
      <c r="FI150" s="175"/>
      <c r="FJ150" s="66"/>
      <c r="FK150" s="51"/>
    </row>
    <row r="151" spans="1:167" x14ac:dyDescent="0.2">
      <c r="A151" s="32"/>
      <c r="B151" s="32"/>
      <c r="C151" s="32"/>
      <c r="D151" s="106" t="s">
        <v>248</v>
      </c>
      <c r="E151" s="107" t="s">
        <v>207</v>
      </c>
      <c r="F151" s="110">
        <f>B4+(137*B6)</f>
        <v>138</v>
      </c>
      <c r="G151" s="104"/>
      <c r="H151" s="43"/>
      <c r="I151" s="57"/>
      <c r="J151" s="58"/>
      <c r="K151" s="3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5"/>
      <c r="AA151" s="75">
        <f>S150^3+T150^3+U150^3+V150^3+W150^3+X150^3+Y150^3+Z150^3+S151^3+T151^3+U151^3+V151^3+W151^3+X151^3+Y151^3+Z151^3</f>
        <v>0</v>
      </c>
      <c r="AB151" s="76">
        <f t="shared" si="49"/>
        <v>0</v>
      </c>
      <c r="AC151" s="61"/>
      <c r="AD151" s="81"/>
      <c r="AE151" s="82"/>
      <c r="AF151" s="82"/>
      <c r="AG151" s="82"/>
      <c r="AH151" s="83"/>
      <c r="AI151" s="83"/>
      <c r="AJ151" s="83"/>
      <c r="AK151" s="83"/>
      <c r="AL151" s="82"/>
      <c r="AM151" s="82"/>
      <c r="AN151" s="82"/>
      <c r="AO151" s="82"/>
      <c r="AP151" s="83"/>
      <c r="AQ151" s="83"/>
      <c r="AR151" s="83"/>
      <c r="AS151" s="84"/>
      <c r="AT151" s="66"/>
      <c r="AU151" s="51"/>
      <c r="AW151" s="57"/>
      <c r="AX151" s="58"/>
      <c r="AY151" s="3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5"/>
      <c r="BO151" s="75">
        <f>BG150^3+BH150^3+BI150^3+BJ150^3+BK150^3+BL150^3+BM150^3+BN150^3+BG151^3+BH151^3+BI151^3+BJ151^3+BK151^3+BL151^3+BM151^3+BN151^3</f>
        <v>0</v>
      </c>
      <c r="BP151" s="76">
        <f t="shared" si="50"/>
        <v>0</v>
      </c>
      <c r="BQ151" s="61"/>
      <c r="BR151" s="81"/>
      <c r="BS151" s="82"/>
      <c r="BT151" s="82"/>
      <c r="BU151" s="82"/>
      <c r="BV151" s="82"/>
      <c r="BW151" s="82"/>
      <c r="BX151" s="82"/>
      <c r="BY151" s="82"/>
      <c r="BZ151" s="83"/>
      <c r="CA151" s="83"/>
      <c r="CB151" s="83"/>
      <c r="CC151" s="83"/>
      <c r="CD151" s="83"/>
      <c r="CE151" s="83"/>
      <c r="CF151" s="83"/>
      <c r="CG151" s="84"/>
      <c r="CH151" s="66"/>
      <c r="CI151" s="51"/>
      <c r="CJ151" s="144"/>
      <c r="CK151" s="109"/>
      <c r="CL151" s="58"/>
      <c r="CM151" s="3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5"/>
      <c r="DC151" s="75">
        <f>CU150^3+CV150^3+CW150^3+CX150^3+CY150^3+CZ150^3+DA150^3+DB150^3+CU151^3+CV151^3+CW151^3+CX151^3+CY151^3+CZ151^3+DA151^3+DB151^3</f>
        <v>0</v>
      </c>
      <c r="DD151" s="76">
        <f t="shared" si="51"/>
        <v>0</v>
      </c>
      <c r="DE151" s="61"/>
      <c r="DF151" s="89"/>
      <c r="DG151" s="83"/>
      <c r="DH151" s="83"/>
      <c r="DI151" s="83"/>
      <c r="DJ151" s="83"/>
      <c r="DK151" s="83"/>
      <c r="DL151" s="83"/>
      <c r="DM151" s="83"/>
      <c r="DN151" s="83"/>
      <c r="DO151" s="83"/>
      <c r="DP151" s="83"/>
      <c r="DQ151" s="83"/>
      <c r="DR151" s="83"/>
      <c r="DS151" s="83"/>
      <c r="DT151" s="83"/>
      <c r="DU151" s="84"/>
      <c r="DV151" s="66"/>
      <c r="DW151" s="51"/>
      <c r="DY151" s="109"/>
      <c r="DZ151" s="58"/>
      <c r="EA151" s="6"/>
      <c r="EB151" s="4"/>
      <c r="EC151" s="4"/>
      <c r="ED151" s="4"/>
      <c r="EE151" s="4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5"/>
      <c r="EQ151" s="75">
        <f>EI150^3+EJ150^3+EK150^3+EL150^3+EM150^3+EN150^3+EO150^3+EP150^3+EI151^3+EJ151^3+EK151^3+EL151^3+EM151^3+EN151^3+EO151^3+EP151^3</f>
        <v>0</v>
      </c>
      <c r="ER151" s="76">
        <f t="shared" si="48"/>
        <v>0</v>
      </c>
      <c r="ES151" s="61"/>
      <c r="ET151" s="174"/>
      <c r="EU151" s="131"/>
      <c r="EV151" s="131"/>
      <c r="EW151" s="131"/>
      <c r="EX151" s="131"/>
      <c r="EY151" s="131"/>
      <c r="EZ151" s="131"/>
      <c r="FA151" s="131"/>
      <c r="FB151" s="131"/>
      <c r="FC151" s="131"/>
      <c r="FD151" s="131"/>
      <c r="FE151" s="131"/>
      <c r="FF151" s="131"/>
      <c r="FG151" s="131"/>
      <c r="FH151" s="131"/>
      <c r="FI151" s="175"/>
      <c r="FJ151" s="66"/>
      <c r="FK151" s="51"/>
    </row>
    <row r="152" spans="1:167" x14ac:dyDescent="0.2">
      <c r="A152" s="32"/>
      <c r="B152" s="32"/>
      <c r="C152" s="32"/>
      <c r="D152" s="106" t="s">
        <v>157</v>
      </c>
      <c r="E152" s="107" t="s">
        <v>207</v>
      </c>
      <c r="F152" s="110">
        <f>B4+(138*B6)</f>
        <v>139</v>
      </c>
      <c r="G152" s="104"/>
      <c r="H152" s="43"/>
      <c r="I152" s="105"/>
      <c r="J152" s="58"/>
      <c r="K152" s="3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5"/>
      <c r="AA152" s="75">
        <f>K152^3+L152^3+M152^3+N152^3+O152^3+P152^3+Q152^3+R152^3+K153^3+L153^3+M153^3+N153^3+O153^3+P153^3+Q153^3+R153^3</f>
        <v>0</v>
      </c>
      <c r="AB152" s="76">
        <f t="shared" si="49"/>
        <v>0</v>
      </c>
      <c r="AC152" s="61"/>
      <c r="AD152" s="81"/>
      <c r="AE152" s="82"/>
      <c r="AF152" s="82"/>
      <c r="AG152" s="82"/>
      <c r="AH152" s="83"/>
      <c r="AI152" s="83"/>
      <c r="AJ152" s="83"/>
      <c r="AK152" s="83"/>
      <c r="AL152" s="82"/>
      <c r="AM152" s="82"/>
      <c r="AN152" s="82"/>
      <c r="AO152" s="82"/>
      <c r="AP152" s="83"/>
      <c r="AQ152" s="83"/>
      <c r="AR152" s="83"/>
      <c r="AS152" s="84"/>
      <c r="AT152" s="66"/>
      <c r="AU152" s="51"/>
      <c r="AW152" s="105"/>
      <c r="AX152" s="58"/>
      <c r="AY152" s="3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5"/>
      <c r="BO152" s="75">
        <f>AY152^3+AZ152^3+BA152^3+BB152^3+BC152^3+BD152^3+BE152^3+BF152^3+AY153^3+AZ153^3+BA153^3+BB153^3+BC153^3+BD153^3+BE153^3+BF153^3</f>
        <v>0</v>
      </c>
      <c r="BP152" s="76">
        <f t="shared" si="50"/>
        <v>0</v>
      </c>
      <c r="BQ152" s="61"/>
      <c r="BR152" s="89"/>
      <c r="BS152" s="83"/>
      <c r="BT152" s="83"/>
      <c r="BU152" s="83"/>
      <c r="BV152" s="83"/>
      <c r="BW152" s="83"/>
      <c r="BX152" s="83"/>
      <c r="BY152" s="83"/>
      <c r="BZ152" s="82"/>
      <c r="CA152" s="82"/>
      <c r="CB152" s="82"/>
      <c r="CC152" s="82"/>
      <c r="CD152" s="82"/>
      <c r="CE152" s="82"/>
      <c r="CF152" s="82"/>
      <c r="CG152" s="86"/>
      <c r="CH152" s="66"/>
      <c r="CI152" s="51"/>
      <c r="CJ152" s="144"/>
      <c r="CK152" s="109"/>
      <c r="CL152" s="58"/>
      <c r="CM152" s="3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5"/>
      <c r="DC152" s="75">
        <f>CM152^3+CN152^3+CO152^3+CP152^3+CQ152^3+CR152^3+CS152^3+CT152^3+CM153^3+CN153^3+CO153^3+CP153^3+CQ153^3+CR153^3+CS153^3+CT153^3</f>
        <v>0</v>
      </c>
      <c r="DD152" s="76">
        <f t="shared" si="51"/>
        <v>0</v>
      </c>
      <c r="DE152" s="61"/>
      <c r="DF152" s="81"/>
      <c r="DG152" s="82"/>
      <c r="DH152" s="82"/>
      <c r="DI152" s="82"/>
      <c r="DJ152" s="82"/>
      <c r="DK152" s="82"/>
      <c r="DL152" s="82"/>
      <c r="DM152" s="82"/>
      <c r="DN152" s="82"/>
      <c r="DO152" s="82"/>
      <c r="DP152" s="82"/>
      <c r="DQ152" s="82"/>
      <c r="DR152" s="82"/>
      <c r="DS152" s="82"/>
      <c r="DT152" s="82"/>
      <c r="DU152" s="86"/>
      <c r="DV152" s="66"/>
      <c r="DW152" s="51"/>
      <c r="DY152" s="109"/>
      <c r="DZ152" s="58"/>
      <c r="EA152" s="6"/>
      <c r="EB152" s="4"/>
      <c r="EC152" s="4"/>
      <c r="ED152" s="4"/>
      <c r="EE152" s="4"/>
      <c r="EF152" s="4"/>
      <c r="EG152" s="4"/>
      <c r="EH152" s="4"/>
      <c r="EI152" s="4"/>
      <c r="EJ152" s="4"/>
      <c r="EK152" s="4"/>
      <c r="EL152" s="4"/>
      <c r="EM152" s="4"/>
      <c r="EN152" s="4"/>
      <c r="EO152" s="4"/>
      <c r="EP152" s="5"/>
      <c r="EQ152" s="75">
        <f>EA152^3+EB152^3+EC152^3+ED152^3+EE152^3+EF152^3+EG152^3+EH152^3+EA153^3+EB153^3+EC153^3+ED153^3+EE153^3+EF153^3+EG153^3+EH153^3</f>
        <v>0</v>
      </c>
      <c r="ER152" s="76">
        <f t="shared" si="48"/>
        <v>0</v>
      </c>
      <c r="ES152" s="61"/>
      <c r="ET152" s="174"/>
      <c r="EU152" s="131"/>
      <c r="EV152" s="131"/>
      <c r="EW152" s="131"/>
      <c r="EX152" s="131"/>
      <c r="EY152" s="131"/>
      <c r="EZ152" s="131"/>
      <c r="FA152" s="131"/>
      <c r="FB152" s="131"/>
      <c r="FC152" s="131"/>
      <c r="FD152" s="131"/>
      <c r="FE152" s="131"/>
      <c r="FF152" s="131"/>
      <c r="FG152" s="131"/>
      <c r="FH152" s="131"/>
      <c r="FI152" s="175"/>
      <c r="FJ152" s="66"/>
      <c r="FK152" s="51"/>
    </row>
    <row r="153" spans="1:167" x14ac:dyDescent="0.2">
      <c r="A153" s="32"/>
      <c r="B153" s="32"/>
      <c r="C153" s="32"/>
      <c r="D153" s="106" t="s">
        <v>61</v>
      </c>
      <c r="E153" s="107" t="s">
        <v>207</v>
      </c>
      <c r="F153" s="108">
        <f>B4+(139*B6)</f>
        <v>140</v>
      </c>
      <c r="G153" s="104"/>
      <c r="H153" s="43"/>
      <c r="I153" s="109"/>
      <c r="J153" s="58"/>
      <c r="K153" s="3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5"/>
      <c r="AA153" s="75">
        <f>S152^3+T152^3+U152^3+V152^3+W152^3+X152^3+Y152^3+Z152^3+S153^3+T153^3+U153^3+V153^3+W153^3+X153^3+Y153^3+Z153^3</f>
        <v>0</v>
      </c>
      <c r="AB153" s="76">
        <f t="shared" si="49"/>
        <v>0</v>
      </c>
      <c r="AC153" s="61"/>
      <c r="AD153" s="81"/>
      <c r="AE153" s="82"/>
      <c r="AF153" s="82"/>
      <c r="AG153" s="82"/>
      <c r="AH153" s="83"/>
      <c r="AI153" s="83"/>
      <c r="AJ153" s="83"/>
      <c r="AK153" s="83"/>
      <c r="AL153" s="82"/>
      <c r="AM153" s="82"/>
      <c r="AN153" s="82"/>
      <c r="AO153" s="82"/>
      <c r="AP153" s="83"/>
      <c r="AQ153" s="83"/>
      <c r="AR153" s="83"/>
      <c r="AS153" s="84"/>
      <c r="AT153" s="66"/>
      <c r="AU153" s="51"/>
      <c r="AW153" s="109"/>
      <c r="AX153" s="58"/>
      <c r="AY153" s="3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5"/>
      <c r="BO153" s="75">
        <f>BG152^3+BH152^3+BI152^3+BJ152^3+BK152^3+BL152^3+BM152^3+BN152^3+BG153^3+BH153^3+BI153^3+BJ153^3+BK153^3+BL153^3+BM153^3+BN153^3</f>
        <v>0</v>
      </c>
      <c r="BP153" s="76">
        <f t="shared" si="50"/>
        <v>0</v>
      </c>
      <c r="BQ153" s="61"/>
      <c r="BR153" s="89"/>
      <c r="BS153" s="83"/>
      <c r="BT153" s="83"/>
      <c r="BU153" s="83"/>
      <c r="BV153" s="83"/>
      <c r="BW153" s="83"/>
      <c r="BX153" s="83"/>
      <c r="BY153" s="83"/>
      <c r="BZ153" s="82"/>
      <c r="CA153" s="82"/>
      <c r="CB153" s="82"/>
      <c r="CC153" s="82"/>
      <c r="CD153" s="82"/>
      <c r="CE153" s="82"/>
      <c r="CF153" s="82"/>
      <c r="CG153" s="86"/>
      <c r="CH153" s="66"/>
      <c r="CI153" s="51"/>
      <c r="CJ153" s="144"/>
      <c r="CK153" s="109"/>
      <c r="CL153" s="58"/>
      <c r="CM153" s="3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5"/>
      <c r="DC153" s="75">
        <f>CU152^3+CV152^3+CW152^3+CX152^3+CY152^3+CZ152^3+DA152^3+DB152^3+CU153^3+CV153^3+CW153^3+CX153^3+CY153^3+CZ153^3+DA153^3+DB153^3</f>
        <v>0</v>
      </c>
      <c r="DD153" s="76">
        <f t="shared" si="51"/>
        <v>0</v>
      </c>
      <c r="DE153" s="61"/>
      <c r="DF153" s="89"/>
      <c r="DG153" s="83"/>
      <c r="DH153" s="83"/>
      <c r="DI153" s="83"/>
      <c r="DJ153" s="83"/>
      <c r="DK153" s="83"/>
      <c r="DL153" s="83"/>
      <c r="DM153" s="83"/>
      <c r="DN153" s="83"/>
      <c r="DO153" s="83"/>
      <c r="DP153" s="83"/>
      <c r="DQ153" s="83"/>
      <c r="DR153" s="83"/>
      <c r="DS153" s="83"/>
      <c r="DT153" s="83"/>
      <c r="DU153" s="84"/>
      <c r="DV153" s="66"/>
      <c r="DW153" s="51"/>
      <c r="DY153" s="109"/>
      <c r="DZ153" s="58"/>
      <c r="EA153" s="6"/>
      <c r="EB153" s="4"/>
      <c r="EC153" s="4"/>
      <c r="ED153" s="4"/>
      <c r="EE153" s="4"/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5"/>
      <c r="EQ153" s="75">
        <f>EI152^3+EJ152^3+EK152^3+EL152^3+EM152^3+EN152^3+EO152^3+EP152^3+EI153^3+EJ153^3+EK153^3+EL153^3+EM153^3+EN153^3+EO153^3+EP153^3</f>
        <v>0</v>
      </c>
      <c r="ER153" s="76">
        <f t="shared" si="48"/>
        <v>0</v>
      </c>
      <c r="ES153" s="61"/>
      <c r="ET153" s="174"/>
      <c r="EU153" s="131"/>
      <c r="EV153" s="131"/>
      <c r="EW153" s="131"/>
      <c r="EX153" s="131"/>
      <c r="EY153" s="131"/>
      <c r="EZ153" s="131"/>
      <c r="FA153" s="131"/>
      <c r="FB153" s="131"/>
      <c r="FC153" s="131"/>
      <c r="FD153" s="131"/>
      <c r="FE153" s="131"/>
      <c r="FF153" s="131"/>
      <c r="FG153" s="131"/>
      <c r="FH153" s="131"/>
      <c r="FI153" s="175"/>
      <c r="FJ153" s="66"/>
      <c r="FK153" s="51"/>
    </row>
    <row r="154" spans="1:167" x14ac:dyDescent="0.2">
      <c r="A154" s="32"/>
      <c r="B154" s="32"/>
      <c r="C154" s="32"/>
      <c r="D154" s="106" t="s">
        <v>97</v>
      </c>
      <c r="E154" s="107" t="s">
        <v>207</v>
      </c>
      <c r="F154" s="108">
        <f>B4+(140*B6)</f>
        <v>141</v>
      </c>
      <c r="G154" s="104"/>
      <c r="H154" s="43"/>
      <c r="I154" s="109"/>
      <c r="J154" s="58"/>
      <c r="K154" s="3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5"/>
      <c r="AA154" s="75">
        <f>K154^3+L154^3+M154^3+N154^3+O154^3+P154^3+Q154^3+R154^3+K155^3+L155^3+M155^3+N155^3+O155^3+P155^3+Q155^3+R155^3</f>
        <v>0</v>
      </c>
      <c r="AB154" s="76">
        <f t="shared" si="49"/>
        <v>0</v>
      </c>
      <c r="AC154" s="61"/>
      <c r="AD154" s="89"/>
      <c r="AE154" s="83"/>
      <c r="AF154" s="83"/>
      <c r="AG154" s="83"/>
      <c r="AH154" s="82"/>
      <c r="AI154" s="82"/>
      <c r="AJ154" s="82"/>
      <c r="AK154" s="82"/>
      <c r="AL154" s="83"/>
      <c r="AM154" s="83"/>
      <c r="AN154" s="83"/>
      <c r="AO154" s="83"/>
      <c r="AP154" s="82"/>
      <c r="AQ154" s="82"/>
      <c r="AR154" s="82"/>
      <c r="AS154" s="86"/>
      <c r="AT154" s="66"/>
      <c r="AU154" s="51"/>
      <c r="AW154" s="109"/>
      <c r="AX154" s="58"/>
      <c r="AY154" s="3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5"/>
      <c r="BO154" s="75">
        <f>AY154^3+AZ154^3+BA154^3+BB154^3+BC154^3+BD154^3+BE154^3+BF154^3+AY155^3+AZ155^3+BA155^3+BB155^3+BC155^3+BD155^3+BE155^3+BF155^3</f>
        <v>0</v>
      </c>
      <c r="BP154" s="76">
        <f t="shared" si="50"/>
        <v>0</v>
      </c>
      <c r="BQ154" s="61"/>
      <c r="BR154" s="81"/>
      <c r="BS154" s="82"/>
      <c r="BT154" s="82"/>
      <c r="BU154" s="82"/>
      <c r="BV154" s="82"/>
      <c r="BW154" s="82"/>
      <c r="BX154" s="82"/>
      <c r="BY154" s="82"/>
      <c r="BZ154" s="83"/>
      <c r="CA154" s="83"/>
      <c r="CB154" s="83"/>
      <c r="CC154" s="83"/>
      <c r="CD154" s="83"/>
      <c r="CE154" s="83"/>
      <c r="CF154" s="83"/>
      <c r="CG154" s="84"/>
      <c r="CH154" s="66"/>
      <c r="CI154" s="51"/>
      <c r="CJ154" s="144"/>
      <c r="CK154" s="109"/>
      <c r="CL154" s="58"/>
      <c r="CM154" s="3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5"/>
      <c r="DC154" s="75">
        <f>CM154^3+CN154^3+CO154^3+CP154^3+CQ154^3+CR154^3+CS154^3+CT154^3+CM155^3+CN155^3+CO155^3+CP155^3+CQ155^3+CR155^3+CS155^3+CT155^3</f>
        <v>0</v>
      </c>
      <c r="DD154" s="76">
        <f t="shared" si="51"/>
        <v>0</v>
      </c>
      <c r="DE154" s="61"/>
      <c r="DF154" s="81"/>
      <c r="DG154" s="82"/>
      <c r="DH154" s="82"/>
      <c r="DI154" s="82"/>
      <c r="DJ154" s="82"/>
      <c r="DK154" s="82"/>
      <c r="DL154" s="82"/>
      <c r="DM154" s="82"/>
      <c r="DN154" s="82"/>
      <c r="DO154" s="82"/>
      <c r="DP154" s="82"/>
      <c r="DQ154" s="82"/>
      <c r="DR154" s="82"/>
      <c r="DS154" s="82"/>
      <c r="DT154" s="82"/>
      <c r="DU154" s="86"/>
      <c r="DV154" s="66"/>
      <c r="DW154" s="51"/>
      <c r="DY154" s="109"/>
      <c r="DZ154" s="58"/>
      <c r="EA154" s="6"/>
      <c r="EB154" s="4"/>
      <c r="EC154" s="4"/>
      <c r="ED154" s="4"/>
      <c r="EE154" s="4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5"/>
      <c r="EQ154" s="75">
        <f>EA154^3+EB154^3+EC154^3+ED154^3+EE154^3+EF154^3+EG154^3+EH154^3+EA155^3+EB155^3+EC155^3+ED155^3+EE155^3+EF155^3+EG155^3+EH155^3</f>
        <v>0</v>
      </c>
      <c r="ER154" s="76">
        <f t="shared" si="48"/>
        <v>0</v>
      </c>
      <c r="ES154" s="61"/>
      <c r="ET154" s="174"/>
      <c r="EU154" s="131"/>
      <c r="EV154" s="131"/>
      <c r="EW154" s="131"/>
      <c r="EX154" s="131"/>
      <c r="EY154" s="131"/>
      <c r="EZ154" s="131"/>
      <c r="FA154" s="131"/>
      <c r="FB154" s="131"/>
      <c r="FC154" s="131"/>
      <c r="FD154" s="131"/>
      <c r="FE154" s="131"/>
      <c r="FF154" s="131"/>
      <c r="FG154" s="131"/>
      <c r="FH154" s="131"/>
      <c r="FI154" s="175"/>
      <c r="FJ154" s="66"/>
      <c r="FK154" s="51"/>
    </row>
    <row r="155" spans="1:167" x14ac:dyDescent="0.2">
      <c r="A155" s="32"/>
      <c r="B155" s="32"/>
      <c r="C155" s="32"/>
      <c r="D155" s="106" t="s">
        <v>167</v>
      </c>
      <c r="E155" s="107" t="s">
        <v>207</v>
      </c>
      <c r="F155" s="108">
        <f>B4+(141*B6)</f>
        <v>142</v>
      </c>
      <c r="G155" s="104"/>
      <c r="H155" s="43"/>
      <c r="I155" s="109"/>
      <c r="J155" s="58"/>
      <c r="K155" s="3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5"/>
      <c r="AA155" s="75">
        <f>S154^3+T154^3+U154^3+V154^3+W154^3+X154^3+Y154^3+Z154^3+S155^3+T155^3+U155^3+V155^3+W155^3+X155^3+Y155^3+Z155^3</f>
        <v>0</v>
      </c>
      <c r="AB155" s="76">
        <f t="shared" si="49"/>
        <v>0</v>
      </c>
      <c r="AC155" s="61"/>
      <c r="AD155" s="89"/>
      <c r="AE155" s="83"/>
      <c r="AF155" s="83"/>
      <c r="AG155" s="83"/>
      <c r="AH155" s="82"/>
      <c r="AI155" s="82"/>
      <c r="AJ155" s="82"/>
      <c r="AK155" s="82"/>
      <c r="AL155" s="83"/>
      <c r="AM155" s="83"/>
      <c r="AN155" s="83"/>
      <c r="AO155" s="83"/>
      <c r="AP155" s="82"/>
      <c r="AQ155" s="82"/>
      <c r="AR155" s="82"/>
      <c r="AS155" s="86"/>
      <c r="AT155" s="66"/>
      <c r="AU155" s="51"/>
      <c r="AW155" s="109"/>
      <c r="AX155" s="58"/>
      <c r="AY155" s="3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5"/>
      <c r="BO155" s="75">
        <f>BG154^3+BH154^3+BI154^3+BJ154^3+BK154^3+BL154^3+BM154^3+BN154^3+BG155^3+BH155^3+BI155^3+BJ155^3+BK155^3+BL155^3+BM155^3+BN155^3</f>
        <v>0</v>
      </c>
      <c r="BP155" s="76">
        <f t="shared" si="50"/>
        <v>0</v>
      </c>
      <c r="BQ155" s="61"/>
      <c r="BR155" s="81"/>
      <c r="BS155" s="82"/>
      <c r="BT155" s="82"/>
      <c r="BU155" s="82"/>
      <c r="BV155" s="82"/>
      <c r="BW155" s="82"/>
      <c r="BX155" s="82"/>
      <c r="BY155" s="82"/>
      <c r="BZ155" s="83"/>
      <c r="CA155" s="83"/>
      <c r="CB155" s="83"/>
      <c r="CC155" s="83"/>
      <c r="CD155" s="83"/>
      <c r="CE155" s="83"/>
      <c r="CF155" s="83"/>
      <c r="CG155" s="84"/>
      <c r="CH155" s="66"/>
      <c r="CI155" s="51"/>
      <c r="CJ155" s="144"/>
      <c r="CK155" s="109"/>
      <c r="CL155" s="58"/>
      <c r="CM155" s="3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5"/>
      <c r="DC155" s="75">
        <f>CU154^3+CV154^3+CW154^3+CX154^3+CY154^3+CZ154^3+DA154^3+DB154^3+CU155^3+CV155^3+CW155^3+CX155^3+CY155^3+CZ155^3+DA155^3+DB155^3</f>
        <v>0</v>
      </c>
      <c r="DD155" s="76">
        <f t="shared" si="51"/>
        <v>0</v>
      </c>
      <c r="DE155" s="61"/>
      <c r="DF155" s="89"/>
      <c r="DG155" s="83"/>
      <c r="DH155" s="83"/>
      <c r="DI155" s="83"/>
      <c r="DJ155" s="83"/>
      <c r="DK155" s="83"/>
      <c r="DL155" s="83"/>
      <c r="DM155" s="83"/>
      <c r="DN155" s="83"/>
      <c r="DO155" s="83"/>
      <c r="DP155" s="83"/>
      <c r="DQ155" s="83"/>
      <c r="DR155" s="83"/>
      <c r="DS155" s="83"/>
      <c r="DT155" s="83"/>
      <c r="DU155" s="84"/>
      <c r="DV155" s="66"/>
      <c r="DW155" s="51"/>
      <c r="DY155" s="109"/>
      <c r="DZ155" s="58"/>
      <c r="EA155" s="6"/>
      <c r="EB155" s="4"/>
      <c r="EC155" s="4"/>
      <c r="ED155" s="4"/>
      <c r="EE155" s="4"/>
      <c r="EF155" s="4"/>
      <c r="EG155" s="4"/>
      <c r="EH155" s="4"/>
      <c r="EI155" s="4"/>
      <c r="EJ155" s="4"/>
      <c r="EK155" s="4"/>
      <c r="EL155" s="4"/>
      <c r="EM155" s="4"/>
      <c r="EN155" s="4"/>
      <c r="EO155" s="4"/>
      <c r="EP155" s="5"/>
      <c r="EQ155" s="75">
        <f>EI154^3+EJ154^3+EK154^3+EL154^3+EM154^3+EN154^3+EO154^3+EP154^3+EI155^3+EJ155^3+EK155^3+EL155^3+EM155^3+EN155^3+EO155^3+EP155^3</f>
        <v>0</v>
      </c>
      <c r="ER155" s="76">
        <f t="shared" si="48"/>
        <v>0</v>
      </c>
      <c r="ES155" s="61"/>
      <c r="ET155" s="174"/>
      <c r="EU155" s="131"/>
      <c r="EV155" s="131"/>
      <c r="EW155" s="131"/>
      <c r="EX155" s="131"/>
      <c r="EY155" s="131"/>
      <c r="EZ155" s="131"/>
      <c r="FA155" s="131"/>
      <c r="FB155" s="131"/>
      <c r="FC155" s="131"/>
      <c r="FD155" s="131"/>
      <c r="FE155" s="131"/>
      <c r="FF155" s="131"/>
      <c r="FG155" s="131"/>
      <c r="FH155" s="131"/>
      <c r="FI155" s="175"/>
      <c r="FJ155" s="66"/>
      <c r="FK155" s="51"/>
    </row>
    <row r="156" spans="1:167" x14ac:dyDescent="0.2">
      <c r="A156" s="32"/>
      <c r="B156" s="32"/>
      <c r="C156" s="32"/>
      <c r="D156" s="106" t="s">
        <v>197</v>
      </c>
      <c r="E156" s="107" t="s">
        <v>207</v>
      </c>
      <c r="F156" s="108">
        <f>B4+(142*B6)</f>
        <v>143</v>
      </c>
      <c r="G156" s="104"/>
      <c r="H156" s="43"/>
      <c r="I156" s="109"/>
      <c r="J156" s="58"/>
      <c r="K156" s="3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5"/>
      <c r="AA156" s="75">
        <f>K156^3+L156^3+M156^3+N156^3+O156^3+P156^3+Q156^3+R156^3+K157^3+L157^3+M157^3+N157^3+O157^3+P157^3+Q157^3+R157^3</f>
        <v>0</v>
      </c>
      <c r="AB156" s="76">
        <f t="shared" si="49"/>
        <v>0</v>
      </c>
      <c r="AC156" s="61"/>
      <c r="AD156" s="89"/>
      <c r="AE156" s="83"/>
      <c r="AF156" s="83"/>
      <c r="AG156" s="83"/>
      <c r="AH156" s="82"/>
      <c r="AI156" s="82"/>
      <c r="AJ156" s="82"/>
      <c r="AK156" s="82"/>
      <c r="AL156" s="83"/>
      <c r="AM156" s="83"/>
      <c r="AN156" s="83"/>
      <c r="AO156" s="83"/>
      <c r="AP156" s="82"/>
      <c r="AQ156" s="82"/>
      <c r="AR156" s="82"/>
      <c r="AS156" s="86"/>
      <c r="AT156" s="66"/>
      <c r="AU156" s="51"/>
      <c r="AW156" s="109"/>
      <c r="AX156" s="58"/>
      <c r="AY156" s="3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5"/>
      <c r="BO156" s="75">
        <f>AY156^3+AZ156^3+BA156^3+BB156^3+BC156^3+BD156^3+BE156^3+BF156^3+AY157^3+AZ157^3+BA157^3+BB157^3+BC157^3+BD157^3+BE157^3+BF157^3</f>
        <v>0</v>
      </c>
      <c r="BP156" s="76">
        <f t="shared" si="50"/>
        <v>0</v>
      </c>
      <c r="BQ156" s="61"/>
      <c r="BR156" s="89"/>
      <c r="BS156" s="83"/>
      <c r="BT156" s="83"/>
      <c r="BU156" s="83"/>
      <c r="BV156" s="83"/>
      <c r="BW156" s="83"/>
      <c r="BX156" s="83"/>
      <c r="BY156" s="83"/>
      <c r="BZ156" s="82"/>
      <c r="CA156" s="82"/>
      <c r="CB156" s="82"/>
      <c r="CC156" s="82"/>
      <c r="CD156" s="82"/>
      <c r="CE156" s="82"/>
      <c r="CF156" s="82"/>
      <c r="CG156" s="86"/>
      <c r="CH156" s="66"/>
      <c r="CI156" s="51"/>
      <c r="CJ156" s="144"/>
      <c r="CK156" s="109"/>
      <c r="CL156" s="58"/>
      <c r="CM156" s="3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5"/>
      <c r="DC156" s="75">
        <f>CM156^3+CN156^3+CO156^3+CP156^3+CQ156^3+CR156^3+CS156^3+CT156^3+CM157^3+CN157^3+CO157^3+CP157^3+CQ157^3+CR157^3+CS157^3+CT157^3</f>
        <v>0</v>
      </c>
      <c r="DD156" s="76">
        <f t="shared" si="51"/>
        <v>0</v>
      </c>
      <c r="DE156" s="61"/>
      <c r="DF156" s="81"/>
      <c r="DG156" s="82"/>
      <c r="DH156" s="82"/>
      <c r="DI156" s="82"/>
      <c r="DJ156" s="82"/>
      <c r="DK156" s="82"/>
      <c r="DL156" s="82"/>
      <c r="DM156" s="82"/>
      <c r="DN156" s="82"/>
      <c r="DO156" s="82"/>
      <c r="DP156" s="82"/>
      <c r="DQ156" s="82"/>
      <c r="DR156" s="82"/>
      <c r="DS156" s="82"/>
      <c r="DT156" s="82"/>
      <c r="DU156" s="86"/>
      <c r="DV156" s="66"/>
      <c r="DW156" s="51"/>
      <c r="DY156" s="109"/>
      <c r="DZ156" s="58"/>
      <c r="EA156" s="6"/>
      <c r="EB156" s="4"/>
      <c r="EC156" s="4"/>
      <c r="ED156" s="4"/>
      <c r="EE156" s="4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5"/>
      <c r="EQ156" s="75">
        <f>EA156^3+EB156^3+EC156^3+ED156^3+EE156^3+EF156^3+EG156^3+EH156^3+EA157^3+EB157^3+EC157^3+ED157^3+EE157^3+EF157^3+EG157^3+EH157^3</f>
        <v>0</v>
      </c>
      <c r="ER156" s="76">
        <f t="shared" si="48"/>
        <v>0</v>
      </c>
      <c r="ES156" s="61"/>
      <c r="ET156" s="174"/>
      <c r="EU156" s="131"/>
      <c r="EV156" s="131"/>
      <c r="EW156" s="131"/>
      <c r="EX156" s="131"/>
      <c r="EY156" s="131"/>
      <c r="EZ156" s="131"/>
      <c r="FA156" s="131"/>
      <c r="FB156" s="131"/>
      <c r="FC156" s="131"/>
      <c r="FD156" s="131"/>
      <c r="FE156" s="131"/>
      <c r="FF156" s="131"/>
      <c r="FG156" s="131"/>
      <c r="FH156" s="131"/>
      <c r="FI156" s="175"/>
      <c r="FJ156" s="66"/>
      <c r="FK156" s="51"/>
    </row>
    <row r="157" spans="1:167" x14ac:dyDescent="0.2">
      <c r="A157" s="32"/>
      <c r="B157" s="32"/>
      <c r="C157" s="32"/>
      <c r="D157" s="106" t="s">
        <v>104</v>
      </c>
      <c r="E157" s="107" t="s">
        <v>207</v>
      </c>
      <c r="F157" s="110">
        <f>B4+(143*B6)</f>
        <v>144</v>
      </c>
      <c r="G157" s="104"/>
      <c r="H157" s="43"/>
      <c r="I157" s="109"/>
      <c r="J157" s="58"/>
      <c r="K157" s="7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9"/>
      <c r="AA157" s="75">
        <f>S156^3+T156^3+U156^3+V156^3+W156^3+X156^3+Y156^3+Z156^3+S157^3+T157^3+U157^3+V157^3+W157^3+X157^3+Y157^3+Z157^3</f>
        <v>0</v>
      </c>
      <c r="AB157" s="76">
        <f t="shared" si="49"/>
        <v>0</v>
      </c>
      <c r="AC157" s="61"/>
      <c r="AD157" s="116"/>
      <c r="AE157" s="117"/>
      <c r="AF157" s="117"/>
      <c r="AG157" s="117"/>
      <c r="AH157" s="118"/>
      <c r="AI157" s="118"/>
      <c r="AJ157" s="118"/>
      <c r="AK157" s="118"/>
      <c r="AL157" s="117"/>
      <c r="AM157" s="117"/>
      <c r="AN157" s="117"/>
      <c r="AO157" s="117"/>
      <c r="AP157" s="118"/>
      <c r="AQ157" s="118"/>
      <c r="AR157" s="118"/>
      <c r="AS157" s="119"/>
      <c r="AT157" s="32"/>
      <c r="AU157" s="115"/>
      <c r="AW157" s="109"/>
      <c r="AX157" s="58"/>
      <c r="AY157" s="7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9"/>
      <c r="BO157" s="75">
        <f>BG156^3+BH156^3+BI156^3+BJ156^3+BK156^3+BL156^3+BM156^3+BN156^3+BG157^3+BH157^3+BI157^3+BJ157^3+BK157^3+BL157^3+BM157^3+BN157^3</f>
        <v>0</v>
      </c>
      <c r="BP157" s="76">
        <f t="shared" si="50"/>
        <v>0</v>
      </c>
      <c r="BQ157" s="61"/>
      <c r="BR157" s="116"/>
      <c r="BS157" s="117"/>
      <c r="BT157" s="117"/>
      <c r="BU157" s="117"/>
      <c r="BV157" s="117"/>
      <c r="BW157" s="117"/>
      <c r="BX157" s="117"/>
      <c r="BY157" s="117"/>
      <c r="BZ157" s="118"/>
      <c r="CA157" s="118"/>
      <c r="CB157" s="118"/>
      <c r="CC157" s="118"/>
      <c r="CD157" s="118"/>
      <c r="CE157" s="118"/>
      <c r="CF157" s="118"/>
      <c r="CG157" s="119"/>
      <c r="CH157" s="32"/>
      <c r="CI157" s="115"/>
      <c r="CJ157" s="144"/>
      <c r="CK157" s="109"/>
      <c r="CL157" s="58"/>
      <c r="CM157" s="7"/>
      <c r="CN157" s="8"/>
      <c r="CO157" s="8"/>
      <c r="CP157" s="8"/>
      <c r="CQ157" s="8"/>
      <c r="CR157" s="8"/>
      <c r="CS157" s="8"/>
      <c r="CT157" s="8"/>
      <c r="CU157" s="8"/>
      <c r="CV157" s="8"/>
      <c r="CW157" s="8"/>
      <c r="CX157" s="8"/>
      <c r="CY157" s="8"/>
      <c r="CZ157" s="8"/>
      <c r="DA157" s="8"/>
      <c r="DB157" s="9"/>
      <c r="DC157" s="75">
        <f>CU156^3+CV156^3+CW156^3+CX156^3+CY156^3+CZ156^3+DA156^3+DB156^3+CU157^3+CV157^3+CW157^3+CX157^3+CY157^3+CZ157^3+DA157^3+DB157^3</f>
        <v>0</v>
      </c>
      <c r="DD157" s="76">
        <f t="shared" si="51"/>
        <v>0</v>
      </c>
      <c r="DE157" s="61"/>
      <c r="DF157" s="116"/>
      <c r="DG157" s="117"/>
      <c r="DH157" s="117"/>
      <c r="DI157" s="117"/>
      <c r="DJ157" s="117"/>
      <c r="DK157" s="117"/>
      <c r="DL157" s="117"/>
      <c r="DM157" s="117"/>
      <c r="DN157" s="117"/>
      <c r="DO157" s="117"/>
      <c r="DP157" s="117"/>
      <c r="DQ157" s="117"/>
      <c r="DR157" s="117"/>
      <c r="DS157" s="117"/>
      <c r="DT157" s="117"/>
      <c r="DU157" s="120"/>
      <c r="DV157" s="32"/>
      <c r="DW157" s="115"/>
      <c r="DY157" s="109"/>
      <c r="DZ157" s="58"/>
      <c r="EA157" s="15"/>
      <c r="EB157" s="8"/>
      <c r="EC157" s="8"/>
      <c r="ED157" s="8"/>
      <c r="EE157" s="8"/>
      <c r="EF157" s="8"/>
      <c r="EG157" s="8"/>
      <c r="EH157" s="8"/>
      <c r="EI157" s="8"/>
      <c r="EJ157" s="8"/>
      <c r="EK157" s="8"/>
      <c r="EL157" s="8"/>
      <c r="EM157" s="8"/>
      <c r="EN157" s="8"/>
      <c r="EO157" s="8"/>
      <c r="EP157" s="9"/>
      <c r="EQ157" s="75">
        <f>EI156^3+EJ156^3+EK156^3+EL156^3+EM156^3+EN156^3+EO156^3+EP156^3+EI157^3+EJ157^3+EK157^3+EL157^3+EM157^3+EN157^3+EO157^3+EP157^3</f>
        <v>0</v>
      </c>
      <c r="ER157" s="76">
        <f t="shared" si="48"/>
        <v>0</v>
      </c>
      <c r="ES157" s="61"/>
      <c r="ET157" s="181"/>
      <c r="EU157" s="176"/>
      <c r="EV157" s="176"/>
      <c r="EW157" s="176"/>
      <c r="EX157" s="176"/>
      <c r="EY157" s="176"/>
      <c r="EZ157" s="176"/>
      <c r="FA157" s="176"/>
      <c r="FB157" s="176"/>
      <c r="FC157" s="176"/>
      <c r="FD157" s="176"/>
      <c r="FE157" s="176"/>
      <c r="FF157" s="176"/>
      <c r="FG157" s="176"/>
      <c r="FH157" s="176"/>
      <c r="FI157" s="182"/>
      <c r="FJ157" s="32"/>
      <c r="FK157" s="115"/>
    </row>
    <row r="158" spans="1:167" x14ac:dyDescent="0.2">
      <c r="A158" s="32"/>
      <c r="B158" s="32"/>
      <c r="C158" s="32"/>
      <c r="D158" s="106" t="s">
        <v>69</v>
      </c>
      <c r="E158" s="107" t="s">
        <v>207</v>
      </c>
      <c r="F158" s="110">
        <f>B4+(144*B6)</f>
        <v>145</v>
      </c>
      <c r="G158" s="104"/>
      <c r="H158" s="43"/>
      <c r="I158" s="109"/>
      <c r="J158" s="58"/>
      <c r="K158" s="183">
        <f>SUMSQ(K142:K157)</f>
        <v>0</v>
      </c>
      <c r="L158" s="184">
        <f t="shared" ref="L158:Z158" si="52">SUMSQ(L142:L157)</f>
        <v>0</v>
      </c>
      <c r="M158" s="184">
        <f t="shared" si="52"/>
        <v>0</v>
      </c>
      <c r="N158" s="184">
        <f t="shared" si="52"/>
        <v>0</v>
      </c>
      <c r="O158" s="184">
        <f t="shared" si="52"/>
        <v>0</v>
      </c>
      <c r="P158" s="184">
        <f t="shared" si="52"/>
        <v>0</v>
      </c>
      <c r="Q158" s="184">
        <f t="shared" si="52"/>
        <v>0</v>
      </c>
      <c r="R158" s="184">
        <f t="shared" si="52"/>
        <v>0</v>
      </c>
      <c r="S158" s="184">
        <f t="shared" si="52"/>
        <v>0</v>
      </c>
      <c r="T158" s="184">
        <f t="shared" si="52"/>
        <v>0</v>
      </c>
      <c r="U158" s="184">
        <f t="shared" si="52"/>
        <v>0</v>
      </c>
      <c r="V158" s="184">
        <f t="shared" si="52"/>
        <v>0</v>
      </c>
      <c r="W158" s="184">
        <f t="shared" si="52"/>
        <v>0</v>
      </c>
      <c r="X158" s="184">
        <f t="shared" si="52"/>
        <v>0</v>
      </c>
      <c r="Y158" s="184">
        <f t="shared" si="52"/>
        <v>0</v>
      </c>
      <c r="Z158" s="184">
        <f t="shared" si="52"/>
        <v>0</v>
      </c>
      <c r="AA158" s="124">
        <f>SUMSQ(K142,L143,M144,N145,O146,P147,Q148,R149,S150,T151,U152,V153,W154,X155,Y156,Z157)</f>
        <v>0</v>
      </c>
      <c r="AB158" s="125">
        <f>SUMSQ(K150,L151,M152,N153,O154,P155,Q156,R157,S142,T143,U144,V145,W146,X147,Y148,Z149)</f>
        <v>0</v>
      </c>
      <c r="AC158" s="52"/>
      <c r="AD158" s="126"/>
      <c r="AE158" s="126"/>
      <c r="AF158" s="126"/>
      <c r="AG158" s="126"/>
      <c r="AH158" s="126"/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32"/>
      <c r="AU158" s="115"/>
      <c r="AW158" s="109"/>
      <c r="AX158" s="58"/>
      <c r="AY158" s="183">
        <f>SUMSQ(AY142:AY157)</f>
        <v>0</v>
      </c>
      <c r="AZ158" s="184">
        <f t="shared" ref="AZ158:BN158" si="53">SUMSQ(AZ142:AZ157)</f>
        <v>0</v>
      </c>
      <c r="BA158" s="184">
        <f t="shared" si="53"/>
        <v>0</v>
      </c>
      <c r="BB158" s="184">
        <f t="shared" si="53"/>
        <v>0</v>
      </c>
      <c r="BC158" s="184">
        <f t="shared" si="53"/>
        <v>0</v>
      </c>
      <c r="BD158" s="184">
        <f t="shared" si="53"/>
        <v>0</v>
      </c>
      <c r="BE158" s="184">
        <f t="shared" si="53"/>
        <v>0</v>
      </c>
      <c r="BF158" s="184">
        <f t="shared" si="53"/>
        <v>0</v>
      </c>
      <c r="BG158" s="184">
        <f t="shared" si="53"/>
        <v>0</v>
      </c>
      <c r="BH158" s="184">
        <f t="shared" si="53"/>
        <v>0</v>
      </c>
      <c r="BI158" s="184">
        <f t="shared" si="53"/>
        <v>0</v>
      </c>
      <c r="BJ158" s="184">
        <f t="shared" si="53"/>
        <v>0</v>
      </c>
      <c r="BK158" s="184">
        <f t="shared" si="53"/>
        <v>0</v>
      </c>
      <c r="BL158" s="184">
        <f t="shared" si="53"/>
        <v>0</v>
      </c>
      <c r="BM158" s="184">
        <f t="shared" si="53"/>
        <v>0</v>
      </c>
      <c r="BN158" s="184">
        <f t="shared" si="53"/>
        <v>0</v>
      </c>
      <c r="BO158" s="124">
        <f>SUMSQ(AY142,AZ143,BA144,BB145,BC146,BD147,BE148,BF149,BG150,BH151,BI152,BJ153,BK154,BL155,BM156,BN157)</f>
        <v>0</v>
      </c>
      <c r="BP158" s="125">
        <f>SUMSQ(AY150,AZ151,BA152,BB153,BC154,BD155,BE156,BF157,BG142,BH143,BI144,BJ145,BK146,BL147,BM148,BN149)</f>
        <v>0</v>
      </c>
      <c r="BQ158" s="52"/>
      <c r="BR158" s="126"/>
      <c r="BS158" s="126"/>
      <c r="BT158" s="126"/>
      <c r="BU158" s="126"/>
      <c r="BV158" s="126"/>
      <c r="BW158" s="126"/>
      <c r="BX158" s="126"/>
      <c r="BY158" s="126"/>
      <c r="BZ158" s="126"/>
      <c r="CA158" s="126"/>
      <c r="CB158" s="126"/>
      <c r="CC158" s="126"/>
      <c r="CD158" s="126"/>
      <c r="CE158" s="126"/>
      <c r="CF158" s="126"/>
      <c r="CG158" s="126"/>
      <c r="CH158" s="32"/>
      <c r="CI158" s="115"/>
      <c r="CJ158" s="144"/>
      <c r="CK158" s="109"/>
      <c r="CL158" s="58"/>
      <c r="CM158" s="183">
        <f>SUMSQ(CM142:CM157)</f>
        <v>0</v>
      </c>
      <c r="CN158" s="184">
        <f t="shared" ref="CN158:DB158" si="54">SUMSQ(CN142:CN157)</f>
        <v>0</v>
      </c>
      <c r="CO158" s="184">
        <f t="shared" si="54"/>
        <v>0</v>
      </c>
      <c r="CP158" s="184">
        <f t="shared" si="54"/>
        <v>0</v>
      </c>
      <c r="CQ158" s="184">
        <f t="shared" si="54"/>
        <v>0</v>
      </c>
      <c r="CR158" s="184">
        <f t="shared" si="54"/>
        <v>0</v>
      </c>
      <c r="CS158" s="184">
        <f t="shared" si="54"/>
        <v>0</v>
      </c>
      <c r="CT158" s="184">
        <f t="shared" si="54"/>
        <v>0</v>
      </c>
      <c r="CU158" s="184">
        <f t="shared" si="54"/>
        <v>0</v>
      </c>
      <c r="CV158" s="184">
        <f t="shared" si="54"/>
        <v>0</v>
      </c>
      <c r="CW158" s="184">
        <f t="shared" si="54"/>
        <v>0</v>
      </c>
      <c r="CX158" s="184">
        <f t="shared" si="54"/>
        <v>0</v>
      </c>
      <c r="CY158" s="184">
        <f t="shared" si="54"/>
        <v>0</v>
      </c>
      <c r="CZ158" s="184">
        <f t="shared" si="54"/>
        <v>0</v>
      </c>
      <c r="DA158" s="184">
        <f t="shared" si="54"/>
        <v>0</v>
      </c>
      <c r="DB158" s="184">
        <f t="shared" si="54"/>
        <v>0</v>
      </c>
      <c r="DC158" s="124">
        <f>SUMSQ(CM142,CN143,CO144,CP145,CQ146,CR147,CS148,CT149,CU150,CV151,CW152,CX153,CY154,CZ155,DA156,DB157)</f>
        <v>0</v>
      </c>
      <c r="DD158" s="125">
        <f>SUMSQ(CM150,CN151,CO152,CP153,CQ154,CR155,CS156,CT157,CU142,CV143,CW144,CX145,CY146,CZ147,DA148,DB149)</f>
        <v>0</v>
      </c>
      <c r="DE158" s="52"/>
      <c r="DF158" s="126"/>
      <c r="DG158" s="126"/>
      <c r="DH158" s="126"/>
      <c r="DI158" s="126"/>
      <c r="DJ158" s="126"/>
      <c r="DK158" s="126"/>
      <c r="DL158" s="126"/>
      <c r="DM158" s="126"/>
      <c r="DN158" s="126"/>
      <c r="DO158" s="126"/>
      <c r="DP158" s="126"/>
      <c r="DQ158" s="126"/>
      <c r="DR158" s="126"/>
      <c r="DS158" s="126"/>
      <c r="DT158" s="126"/>
      <c r="DU158" s="126"/>
      <c r="DV158" s="32"/>
      <c r="DW158" s="115"/>
      <c r="DY158" s="109"/>
      <c r="DZ158" s="58"/>
      <c r="EA158" s="183">
        <f t="shared" ref="EA158:EP158" si="55">SUMSQ(EA142:EA157)</f>
        <v>0</v>
      </c>
      <c r="EB158" s="184">
        <f t="shared" si="55"/>
        <v>0</v>
      </c>
      <c r="EC158" s="184">
        <f t="shared" si="55"/>
        <v>0</v>
      </c>
      <c r="ED158" s="184">
        <f t="shared" si="55"/>
        <v>0</v>
      </c>
      <c r="EE158" s="184">
        <f t="shared" si="55"/>
        <v>0</v>
      </c>
      <c r="EF158" s="184">
        <f t="shared" si="55"/>
        <v>0</v>
      </c>
      <c r="EG158" s="184">
        <f t="shared" si="55"/>
        <v>0</v>
      </c>
      <c r="EH158" s="184">
        <f t="shared" si="55"/>
        <v>0</v>
      </c>
      <c r="EI158" s="184">
        <f t="shared" si="55"/>
        <v>0</v>
      </c>
      <c r="EJ158" s="184">
        <f t="shared" si="55"/>
        <v>0</v>
      </c>
      <c r="EK158" s="184">
        <f t="shared" si="55"/>
        <v>0</v>
      </c>
      <c r="EL158" s="184">
        <f t="shared" si="55"/>
        <v>0</v>
      </c>
      <c r="EM158" s="184">
        <f t="shared" si="55"/>
        <v>0</v>
      </c>
      <c r="EN158" s="184">
        <f t="shared" si="55"/>
        <v>0</v>
      </c>
      <c r="EO158" s="184">
        <f t="shared" si="55"/>
        <v>0</v>
      </c>
      <c r="EP158" s="184">
        <f t="shared" si="55"/>
        <v>0</v>
      </c>
      <c r="EQ158" s="124">
        <f>SUMSQ(EA142,EB143,EC144,ED145,EE146,EF147,EG148,EH149,EI150,EJ151,EK152,EL153,EM154,EN155,EO156,EP157)</f>
        <v>0</v>
      </c>
      <c r="ER158" s="125">
        <f>SUMSQ(EA150,EB151,EC152,ED153,EE154,EF155,EG156,EH157,EI142,EJ143,EK144,EL145,EM146,EN147,EO148,EP149)</f>
        <v>0</v>
      </c>
      <c r="ES158" s="52"/>
      <c r="ET158" s="126"/>
      <c r="EU158" s="126"/>
      <c r="EV158" s="126"/>
      <c r="EW158" s="126"/>
      <c r="EX158" s="126"/>
      <c r="EY158" s="126"/>
      <c r="EZ158" s="126"/>
      <c r="FA158" s="126"/>
      <c r="FB158" s="126"/>
      <c r="FC158" s="126"/>
      <c r="FD158" s="126"/>
      <c r="FE158" s="126"/>
      <c r="FF158" s="126"/>
      <c r="FG158" s="126"/>
      <c r="FH158" s="126"/>
      <c r="FI158" s="126"/>
      <c r="FJ158" s="32"/>
      <c r="FK158" s="115"/>
    </row>
    <row r="159" spans="1:167" ht="13.5" thickBot="1" x14ac:dyDescent="0.25">
      <c r="A159" s="32"/>
      <c r="B159" s="32"/>
      <c r="C159" s="32"/>
      <c r="D159" s="106" t="s">
        <v>190</v>
      </c>
      <c r="E159" s="107" t="s">
        <v>207</v>
      </c>
      <c r="F159" s="108">
        <f>B4+(145*B6)</f>
        <v>146</v>
      </c>
      <c r="G159" s="104"/>
      <c r="H159" s="43"/>
      <c r="I159" s="109"/>
      <c r="J159" s="58"/>
      <c r="K159" s="185">
        <f>K142^3+L142^3+M142^3+N142^3+K143^3+L143^3+M143^3+N143^3+K144^3+L144^3+M144^3+N144^3+K145^3+L145^3+M145^3+N145^3</f>
        <v>0</v>
      </c>
      <c r="L159" s="186">
        <f>K146^3+L146^3+M146^3+N146^3+K147^3+L147^3+M147^3+N147^3+K148^3+L148^3+M148^3+N148^3+K149^3+L149^3+M149^3+N149^3</f>
        <v>0</v>
      </c>
      <c r="M159" s="186">
        <f>K150^3+L150^3+M150^3+N150^3+K151^3+L151^3+M151^3+N151^3+K152^3+L152^3+M152^3+N152^3+K153^3+L153^3+M153^3+N153^3</f>
        <v>0</v>
      </c>
      <c r="N159" s="186">
        <f>K154^3+L154^3+M154^3+N154^3+K155^3+L155^3+M155^3+N155^3+K156^3+L156^3+M156^3+N156^3+K157^3+L157^3+M157^3+N157^3</f>
        <v>0</v>
      </c>
      <c r="O159" s="186">
        <f>O142^3+P142^3+Q142^3+R142^3+O143^3+P143^3+Q143^3+R143^3+O144^3+P144^3+Q144^3+R144^3+O145^3+P145^3+Q145^3+R145^3</f>
        <v>0</v>
      </c>
      <c r="P159" s="186">
        <f>O146^3+P146^3+Q146^3+R146^3+O147^3+P147^3+Q147^3+R147^3+O148^3+P148^3+Q148^3+R148^3+O149^3+P149^3+Q149^3+R149^3</f>
        <v>0</v>
      </c>
      <c r="Q159" s="186">
        <f>O150^3+P150^3+Q150^3+R150^3+O151^3+P151^3+Q151^3+R151^3+O152^3+P152^3+Q152^3+R152^3+O153^3+P153^3+Q153^3+R153^3</f>
        <v>0</v>
      </c>
      <c r="R159" s="186">
        <f>O154^3+P154^3+Q154^3+R154^3+O155^3+P155^3+Q155^3+R155^3+O156^3+P156^3+Q156^3+R156^3+O157^3+P157^3+Q157^3+R157^3</f>
        <v>0</v>
      </c>
      <c r="S159" s="186">
        <f>S142^3+T142^3+U142^3+V142^3+S143^3+T143^3+U143^3+V143^3+S144^3+T144^3+U144^3+V144^3+S145^3+T145^3+U145^3+V145^3</f>
        <v>0</v>
      </c>
      <c r="T159" s="186">
        <f>S146^3+T146^3+U146^3+V146^3+S147^3+T147^3+U147^3+V147^3+S148^3+T148^3+U148^3+V148^3+S149^3+T149^3+U149^3+V149^3</f>
        <v>0</v>
      </c>
      <c r="U159" s="186">
        <f>S150^3+T150^3+U150^3+V150^3+S151^3+T151^3+U151^3+V151^3+S152^3+T152^3+U152^3+V152^3+S153^3+T153^3+U153^3+V153^3</f>
        <v>0</v>
      </c>
      <c r="V159" s="186">
        <f>S154^3+T154^3+U154^3+V154^3+S155^3+T155^3+U155^3+V155^3+S156^3+T156^3+U156^3+V156^3+S157^3+T157^3+U157^3+V157^3</f>
        <v>0</v>
      </c>
      <c r="W159" s="186">
        <f>W142^3+X142^3+Y142^3+Z142^3+W143^3+X143^3+Y143^3+Z143^3+W144^3+X144^3+Y144^3+Z144^3+W145^3+X145^3+Y145^3+Z145^3</f>
        <v>0</v>
      </c>
      <c r="X159" s="186">
        <f>W146^3+X146^3+Y146^3+Z146^3+W147^3+X147^3+Y147^3+Z147^3+W148^3+X148^3+Y148^3+Z148^3+W149^3+X149^3+Y149^3+Z149^3</f>
        <v>0</v>
      </c>
      <c r="Y159" s="186">
        <f>W150^3+X150^3+Y150^3+Z150^3+W151^3+X151^3+Y151^3+Z151^3+W152^3+X152^3+Y152^3+Z152^3+W153^3+X153^3+Y153^3+Z153^3</f>
        <v>0</v>
      </c>
      <c r="Z159" s="186">
        <f>W154^3+X154^3+Y154^3+Z154^3+W155^3+X155^3+Y155^3+Z155^3+W156^3+X156^3+Y156^3+Z156^3+W157^3+X157^3+Y157^3+Z157^3</f>
        <v>0</v>
      </c>
      <c r="AA159" s="129">
        <f>SUMSQ(K157,L156,M155,N154,O153,P152,Q151,R150,S149,T148,U147,V146,W145,X144,Y143,DB118,Z142)</f>
        <v>0</v>
      </c>
      <c r="AB159" s="130">
        <f>SUMSQ(K149,L148,M147,N146,O145,P144,Q143,R142,S157,T156,U155,V154,W153,X152,Y151,Z150)</f>
        <v>0</v>
      </c>
      <c r="AC159" s="32"/>
      <c r="AD159" s="131"/>
      <c r="AE159" s="131"/>
      <c r="AF159" s="131"/>
      <c r="AG159" s="131"/>
      <c r="AH159" s="131"/>
      <c r="AI159" s="131"/>
      <c r="AJ159" s="131"/>
      <c r="AK159" s="131"/>
      <c r="AL159" s="131"/>
      <c r="AM159" s="131"/>
      <c r="AN159" s="131"/>
      <c r="AO159" s="131"/>
      <c r="AP159" s="131"/>
      <c r="AQ159" s="131"/>
      <c r="AR159" s="131"/>
      <c r="AS159" s="131"/>
      <c r="AT159" s="32"/>
      <c r="AU159" s="115"/>
      <c r="AW159" s="109"/>
      <c r="AX159" s="58"/>
      <c r="AY159" s="185">
        <f>AY142^3+AZ142^3+BA142^3+BB142^3+AY143^3+AZ143^3+BA143^3+BB143^3+AY144^3+AZ144^3+BA144^3+BB144^3+AY145^3+AZ145^3+BA145^3+BB145^3</f>
        <v>0</v>
      </c>
      <c r="AZ159" s="186">
        <f>AY146^3+AZ146^3+BA146^3+BB146^3+AY147^3+AZ147^3+BA147^3+BB147^3+AY148^3+AZ148^3+BA148^3+BB148^3+AY149^3+AZ149^3+BA149^3+BB149^3</f>
        <v>0</v>
      </c>
      <c r="BA159" s="186">
        <f>AY150^3+AZ150^3+BA150^3+BB150^3+AY151^3+AZ151^3+BA151^3+BB151^3+AY152^3+AZ152^3+BA152^3+BB152^3+AY153^3+AZ153^3+BA153^3+BB153^3</f>
        <v>0</v>
      </c>
      <c r="BB159" s="186">
        <f>AY154^3+AZ154^3+BA154^3+BB154^3+AY155^3+AZ155^3+BA155^3+BB155^3+AY156^3+AZ156^3+BA156^3+BB156^3+AY157^3+AZ157^3+BA157^3+BB157^3</f>
        <v>0</v>
      </c>
      <c r="BC159" s="186">
        <f>BC142^3+BD142^3+BE142^3+BF142^3+BC143^3+BD143^3+BE143^3+BF143^3+BC144^3+BD144^3+BE144^3+BF144^3+BC145^3+BD145^3+BE145^3+BF145^3</f>
        <v>0</v>
      </c>
      <c r="BD159" s="186">
        <f>BC146^3+BD146^3+BE146^3+BF146^3+BC147^3+BD147^3+BE147^3+BF147^3+BC148^3+BD148^3+BE148^3+BF148^3+BC149^3+BD149^3+BE149^3+BF149^3</f>
        <v>0</v>
      </c>
      <c r="BE159" s="186">
        <f>BC150^3+BD150^3+BE150^3+BF150^3+BC151^3+BD151^3+BE151^3+BF151^3+BC152^3+BD152^3+BE152^3+BF152^3+BC153^3+BD153^3+BE153^3+BF153^3</f>
        <v>0</v>
      </c>
      <c r="BF159" s="186">
        <f>BC154^3+BD154^3+BE154^3+BF154^3+BC155^3+BD155^3+BE155^3+BF155^3+BC156^3+BD156^3+BE156^3+BF156^3+BC157^3+BD157^3+BE157^3+BF157^3</f>
        <v>0</v>
      </c>
      <c r="BG159" s="186">
        <f>BG142^3+BH142^3+BI142^3+BJ142^3+BG143^3+BH143^3+BI143^3+BJ143^3+BG144^3+BH144^3+BI144^3+BJ144^3+BG145^3+BH145^3+BI145^3+BJ145^3</f>
        <v>0</v>
      </c>
      <c r="BH159" s="186">
        <f>BG146^3+BH146^3+BI146^3+BJ146^3+BG147^3+BH147^3+BI147^3+BJ147^3+BG148^3+BH148^3+BI148^3+BJ148^3+BG149^3+BH149^3+BI149^3+BJ149^3</f>
        <v>0</v>
      </c>
      <c r="BI159" s="186">
        <f>BG150^3+BH150^3+BI150^3+BJ150^3+BG151^3+BH151^3+BI151^3+BJ151^3+BG152^3+BH152^3+BI152^3+BJ152^3+BG153^3+BH153^3+BI153^3+BJ153^3</f>
        <v>0</v>
      </c>
      <c r="BJ159" s="186">
        <f>BG154^3+BH154^3+BI154^3+BJ154^3+BG155^3+BH155^3+BI155^3+BJ155^3+BG156^3+BH156^3+BI156^3+BJ156^3+BG157^3+BH157^3+BI157^3+BJ157^3</f>
        <v>0</v>
      </c>
      <c r="BK159" s="186">
        <f>BK142^3+BL142^3+BM142^3+BN142^3+BK143^3+BL143^3+BM143^3+BN143^3+BK144^3+BL144^3+BM144^3+BN144^3+BK145^3+BL145^3+BM145^3+BN145^3</f>
        <v>0</v>
      </c>
      <c r="BL159" s="186">
        <f>BK146^3+BL146^3+BM146^3+BN146^3+BK147^3+BL147^3+BM147^3+BN147^3+BK148^3+BL148^3+BM148^3+BN148^3+BK149^3+BL149^3+BM149^3+BN149^3</f>
        <v>0</v>
      </c>
      <c r="BM159" s="186">
        <f>BK150^3+BL150^3+BM150^3+BN150^3+BK151^3+BL151^3+BM151^3+BN151^3+BK152^3+BL152^3+BM152^3+BN152^3+BK153^3+BL153^3+BM153^3+BN153^3</f>
        <v>0</v>
      </c>
      <c r="BN159" s="186">
        <f>BK154^3+BL154^3+BM154^3+BN154^3+BK155^3+BL155^3+BM155^3+BN155^3+BK156^3+BL156^3+BM156^3+BN156^3+BK157^3+BL157^3+BM157^3+BN157^3</f>
        <v>0</v>
      </c>
      <c r="BO159" s="129">
        <f>SUMSQ(AY157,AZ156,BA155,BB154,BC153,BD152,BE151,BF150,BG149,BH148,BI147,BJ146,BK145,BL144,BM143,EP141,BN142)</f>
        <v>0</v>
      </c>
      <c r="BP159" s="130">
        <f>SUMSQ(AY149,AZ148,BA147,BB146,BC145,BD144,BE143,BF142,BG157,BH156,BI155,BJ154,BK153,BL152,BM151,BN150)</f>
        <v>0</v>
      </c>
      <c r="BQ159" s="32"/>
      <c r="BR159" s="131"/>
      <c r="BS159" s="131"/>
      <c r="BT159" s="131"/>
      <c r="BU159" s="131"/>
      <c r="BV159" s="131"/>
      <c r="BW159" s="131"/>
      <c r="BX159" s="131"/>
      <c r="BY159" s="131"/>
      <c r="BZ159" s="131"/>
      <c r="CA159" s="131"/>
      <c r="CB159" s="131"/>
      <c r="CC159" s="131"/>
      <c r="CD159" s="131"/>
      <c r="CE159" s="131"/>
      <c r="CF159" s="131"/>
      <c r="CG159" s="131"/>
      <c r="CH159" s="32"/>
      <c r="CI159" s="115"/>
      <c r="CJ159" s="144"/>
      <c r="CK159" s="109"/>
      <c r="CL159" s="58"/>
      <c r="CM159" s="185">
        <f>CM142^3+CN142^3+CO142^3+CP142^3+CM143^3+CN143^3+CO143^3+CP143^3+CM144^3+CN144^3+CO144^3+CP144^3+CM145^3+CN145^3+CO145^3+CP145^3</f>
        <v>0</v>
      </c>
      <c r="CN159" s="186">
        <f>CM146^3+CN146^3+CO146^3+CP146^3+CM147^3+CN147^3+CO147^3+CP147^3+CM148^3+CN148^3+CO148^3+CP148^3+CM149^3+CN149^3+CO149^3+CP149^3</f>
        <v>0</v>
      </c>
      <c r="CO159" s="186">
        <f>CM150^3+CN150^3+CO150^3+CP150^3+CM151^3+CN151^3+CO151^3+CP151^3+CM152^3+CN152^3+CO152^3+CP152^3+CM153^3+CN153^3+CO153^3+CP153^3</f>
        <v>0</v>
      </c>
      <c r="CP159" s="186">
        <f>CM154^3+CN154^3+CO154^3+CP154^3+CM155^3+CN155^3+CO155^3+CP155^3+CM156^3+CN156^3+CO156^3+CP156^3+CM157^3+CN157^3+CO157^3+CP157^3</f>
        <v>0</v>
      </c>
      <c r="CQ159" s="186">
        <f>CQ142^3+CR142^3+CS142^3+CT142^3+CQ143^3+CR143^3+CS143^3+CT143^3+CQ144^3+CR144^3+CS144^3+CT144^3+CQ145^3+CR145^3+CS145^3+CT145^3</f>
        <v>0</v>
      </c>
      <c r="CR159" s="186">
        <f>CQ146^3+CR146^3+CS146^3+CT146^3+CQ147^3+CR147^3+CS147^3+CT147^3+CQ148^3+CR148^3+CS148^3+CT148^3+CQ149^3+CR149^3+CS149^3+CT149^3</f>
        <v>0</v>
      </c>
      <c r="CS159" s="186">
        <f>CQ150^3+CR150^3+CS150^3+CT150^3+CQ151^3+CR151^3+CS151^3+CT151^3+CQ152^3+CR152^3+CS152^3+CT152^3+CQ153^3+CR153^3+CS153^3+CT153^3</f>
        <v>0</v>
      </c>
      <c r="CT159" s="186">
        <f>CQ154^3+CR154^3+CS154^3+CT154^3+CQ155^3+CR155^3+CS155^3+CT155^3+CQ156^3+CR156^3+CS156^3+CT156^3+CQ157^3+CR157^3+CS157^3+CT157^3</f>
        <v>0</v>
      </c>
      <c r="CU159" s="186">
        <f>CU142^3+CV142^3+CW142^3+CX142^3+CU143^3+CV143^3+CW143^3+CX143^3+CU144^3+CV144^3+CW144^3+CX144^3+CU145^3+CV145^3+CW145^3+CX145^3</f>
        <v>0</v>
      </c>
      <c r="CV159" s="186">
        <f>CU146^3+CV146^3+CW146^3+CX146^3+CU147^3+CV147^3+CW147^3+CX147^3+CU148^3+CV148^3+CW148^3+CX148^3+CU149^3+CV149^3+CW149^3+CX149^3</f>
        <v>0</v>
      </c>
      <c r="CW159" s="186">
        <f>CU150^3+CV150^3+CW150^3+CX150^3+CU151^3+CV151^3+CW151^3+CX151^3+CU152^3+CV152^3+CW152^3+CX152^3+CU153^3+CV153^3+CW153^3+CX153^3</f>
        <v>0</v>
      </c>
      <c r="CX159" s="186">
        <f>CU154^3+CV154^3+CW154^3+CX154^3+CU155^3+CV155^3+CW155^3+CX155^3+CU156^3+CV156^3+CW156^3+CX156^3+CU157^3+CV157^3+CW157^3+CX157^3</f>
        <v>0</v>
      </c>
      <c r="CY159" s="186">
        <f>CY142^3+CZ142^3+DA142^3+DB142^3+CY143^3+CZ143^3+DA143^3+DB143^3+CY144^3+CZ144^3+DA144^3+DB144^3+CY145^3+CZ145^3+DA145^3+DB145^3</f>
        <v>0</v>
      </c>
      <c r="CZ159" s="186">
        <f>CY146^3+CZ146^3+DA146^3+DB146^3+CY147^3+CZ147^3+DA147^3+DB147^3+CY148^3+CZ148^3+DA148^3+DB148^3+CY149^3+CZ149^3+DA149^3+DB149^3</f>
        <v>0</v>
      </c>
      <c r="DA159" s="186">
        <f>CY150^3+CZ150^3+DA150^3+DB150^3+CY151^3+CZ151^3+DA151^3+DB151^3+CY152^3+CZ152^3+DA152^3+DB152^3+CY153^3+CZ153^3+DA153^3+DB153^3</f>
        <v>0</v>
      </c>
      <c r="DB159" s="186">
        <f>CY154^3+CZ154^3+DA154^3+DB154^3+CY155^3+CZ155^3+DA155^3+DB155^3+CY156^3+CZ156^3+DA156^3+DB156^3+CY157^3+CZ157^3+DA157^3+DB157^3</f>
        <v>0</v>
      </c>
      <c r="DC159" s="129">
        <f>SUMSQ(CM157,CN156,CO155,CP154,CQ153,CR152,CS151,CT150,CU149,CV148,CW147,CX146,CY145,CZ144,DA143,Z325,DB142)</f>
        <v>0</v>
      </c>
      <c r="DD159" s="130">
        <f>SUMSQ(CM149,CN148,CO147,CP146,CQ145,CR144,CS143,CT142,CU157,CV156,CW155,CX154,CY153,CZ152,DA151,DB150)</f>
        <v>0</v>
      </c>
      <c r="DE159" s="32"/>
      <c r="DF159" s="131"/>
      <c r="DG159" s="131"/>
      <c r="DH159" s="131"/>
      <c r="DI159" s="131"/>
      <c r="DJ159" s="131"/>
      <c r="DK159" s="131"/>
      <c r="DL159" s="131"/>
      <c r="DM159" s="131"/>
      <c r="DN159" s="131"/>
      <c r="DO159" s="131"/>
      <c r="DP159" s="131"/>
      <c r="DQ159" s="131"/>
      <c r="DR159" s="131"/>
      <c r="DS159" s="131"/>
      <c r="DT159" s="131"/>
      <c r="DU159" s="131"/>
      <c r="DV159" s="32"/>
      <c r="DW159" s="115"/>
      <c r="DY159" s="109"/>
      <c r="DZ159" s="58"/>
      <c r="EA159" s="185">
        <f>EA142^3+EB142^3+EC142^3+ED142^3+EA143^3+EB143^3+EC143^3+ED143^3+EA144^3+EB144^3+EC144^3+ED144^3+EA145^3+EB145^3+EC145^3+ED145^3</f>
        <v>0</v>
      </c>
      <c r="EB159" s="186">
        <f>EA146^3+EB146^3+EC146^3+ED146^3+EA147^3+EB147^3+EC147^3+ED147^3+EA148^3+EB148^3+EC148^3+ED148^3+EA149^3+EB149^3+EC149^3+ED149^3</f>
        <v>0</v>
      </c>
      <c r="EC159" s="186">
        <f>EA150^3+EB150^3+EC150^3+ED150^3+EA151^3+EB151^3+EC151^3+ED151^3+EA152^3+EB152^3+EC152^3+ED152^3+EA153^3+EB153^3+EC153^3+ED153^3</f>
        <v>0</v>
      </c>
      <c r="ED159" s="186">
        <f>EA154^3+EB154^3+EC154^3+ED154^3+EA155^3+EB155^3+EC155^3+ED155^3+EA156^3+EB156^3+EC156^3+ED156^3+EA157^3+EB157^3+EC157^3+ED157^3</f>
        <v>0</v>
      </c>
      <c r="EE159" s="186">
        <f>EE142^3+EF142^3+EG142^3+EH142^3+EE143^3+EF143^3+EG143^3+EH143^3+EE144^3+EF144^3+EG144^3+EH144^3+EE145^3+EF145^3+EG145^3+EH145^3</f>
        <v>0</v>
      </c>
      <c r="EF159" s="186">
        <f>EE146^3+EF146^3+EG146^3+EH146^3+EE147^3+EF147^3+EG147^3+EH147^3+EE148^3+EF148^3+EG148^3+EH148^3+EE149^3+EF149^3+EG149^3+EH149^3</f>
        <v>0</v>
      </c>
      <c r="EG159" s="186">
        <f>EE150^3+EF150^3+EG150^3+EH150^3+EE151^3+EF151^3+EG151^3+EH151^3+EE152^3+EF152^3+EG152^3+EH152^3+EE153^3+EF153^3+EG153^3+EH153^3</f>
        <v>0</v>
      </c>
      <c r="EH159" s="186">
        <f>EE154^3+EF154^3+EG154^3+EH154^3+EE155^3+EF155^3+EG155^3+EH155^3+EE156^3+EF156^3+EG156^3+EH156^3+EE157^3+EF157^3+EG157^3+EH157^3</f>
        <v>0</v>
      </c>
      <c r="EI159" s="186">
        <f>EI142^3+EJ142^3+EK142^3+EL142^3+EI143^3+EJ143^3+EK143^3+EL143^3+EI144^3+EJ144^3+EK144^3+EL144^3+EI145^3+EJ145^3+EK145^3+EL145^3</f>
        <v>0</v>
      </c>
      <c r="EJ159" s="186">
        <f>EI146^3+EJ146^3+EK146^3+EL146^3+EI147^3+EJ147^3+EK147^3+EL147^3+EI148^3+EJ148^3+EK148^3+EL148^3+EI149^3+EJ149^3+EK149^3+EL149^3</f>
        <v>0</v>
      </c>
      <c r="EK159" s="186">
        <f>EI150^3+EJ150^3+EK150^3+EL150^3+EI151^3+EJ151^3+EK151^3+EL151^3+EI152^3+EJ152^3+EK152^3+EL152^3+EI153^3+EJ153^3+EK153^3+EL153^3</f>
        <v>0</v>
      </c>
      <c r="EL159" s="186">
        <f>EI154^3+EJ154^3+EK154^3+EL154^3+EI155^3+EJ155^3+EK155^3+EL155^3+EI156^3+EJ156^3+EK156^3+EL156^3+EI157^3+EJ157^3+EK157^3+EL157^3</f>
        <v>0</v>
      </c>
      <c r="EM159" s="186">
        <f>EM142^3+EN142^3+EO142^3+EP142^3+EM143^3+EN143^3+EO143^3+EP143^3+EM144^3+EN144^3+EO144^3+EP144^3+EM145^3+EN145^3+EO145^3+EP145^3</f>
        <v>0</v>
      </c>
      <c r="EN159" s="186">
        <f>EM146^3+EN146^3+EO146^3+EP146^3+EM147^3+EN147^3+EO147^3+EP147^3+EM148^3+EN148^3+EO148^3+EP148^3+EM149^3+EN149^3+EO149^3+EP149^3</f>
        <v>0</v>
      </c>
      <c r="EO159" s="186">
        <f>EM150^3+EN150^3+EO150^3+EP150^3+EM151^3+EN151^3+EO151^3+EP151^3+EM152^3+EN152^3+EO152^3+EP152^3+EM153^3+EN153^3+EO153^3+EP153^3</f>
        <v>0</v>
      </c>
      <c r="EP159" s="186">
        <f>EM154^3+EN154^3+EO154^3+EP154^3+EM155^3+EN155^3+EO155^3+EP155^3+EM156^3+EN156^3+EO156^3+EP156^3+EM157^3+EN157^3+EO157^3+EP157^3</f>
        <v>0</v>
      </c>
      <c r="EQ159" s="129">
        <f>SUMSQ(EA157,EB156,EC155,ED154,EE153,EF152,EG151,EH150,EI149,EJ148,EK147,EL146,EM145,EN144,EO143,EP142)</f>
        <v>0</v>
      </c>
      <c r="ER159" s="130">
        <f>SUMSQ(EA149,EB148,EC147,ED146,EE145,EF144,EG143,EH142,EI157,EJ156,EK155,EL154,EM153,EN152,EO151,EP150)</f>
        <v>0</v>
      </c>
      <c r="ES159" s="32"/>
      <c r="ET159" s="131"/>
      <c r="EU159" s="131"/>
      <c r="EV159" s="131"/>
      <c r="EW159" s="131"/>
      <c r="EX159" s="131"/>
      <c r="EY159" s="131"/>
      <c r="EZ159" s="131"/>
      <c r="FA159" s="131"/>
      <c r="FB159" s="131"/>
      <c r="FC159" s="131"/>
      <c r="FD159" s="131"/>
      <c r="FE159" s="131"/>
      <c r="FF159" s="131"/>
      <c r="FG159" s="131"/>
      <c r="FH159" s="131"/>
      <c r="FI159" s="131"/>
      <c r="FJ159" s="32"/>
      <c r="FK159" s="115"/>
    </row>
    <row r="160" spans="1:167" ht="13.5" thickBot="1" x14ac:dyDescent="0.25">
      <c r="A160" s="32"/>
      <c r="B160" s="32"/>
      <c r="C160" s="32"/>
      <c r="D160" s="106" t="s">
        <v>216</v>
      </c>
      <c r="E160" s="107" t="s">
        <v>207</v>
      </c>
      <c r="F160" s="108">
        <f>B4+(146*B6)</f>
        <v>147</v>
      </c>
      <c r="G160" s="104"/>
      <c r="H160" s="43"/>
      <c r="I160" s="109"/>
      <c r="J160" s="58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137"/>
      <c r="AB160" s="137"/>
      <c r="AC160" s="32" t="s">
        <v>0</v>
      </c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32"/>
      <c r="AU160" s="115"/>
      <c r="AW160" s="109"/>
      <c r="AX160" s="58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  <c r="BN160" s="46"/>
      <c r="BO160" s="137"/>
      <c r="BP160" s="137"/>
      <c r="BQ160" s="32" t="s">
        <v>0</v>
      </c>
      <c r="BR160" s="135"/>
      <c r="BS160" s="135"/>
      <c r="BT160" s="135"/>
      <c r="BU160" s="135"/>
      <c r="BV160" s="135"/>
      <c r="BW160" s="135"/>
      <c r="BX160" s="135"/>
      <c r="BY160" s="135"/>
      <c r="BZ160" s="135"/>
      <c r="CA160" s="135"/>
      <c r="CB160" s="135"/>
      <c r="CC160" s="135"/>
      <c r="CD160" s="135"/>
      <c r="CE160" s="135"/>
      <c r="CF160" s="135"/>
      <c r="CG160" s="135"/>
      <c r="CH160" s="32"/>
      <c r="CI160" s="115"/>
      <c r="CJ160" s="144"/>
      <c r="CK160" s="109"/>
      <c r="CL160" s="58"/>
      <c r="CM160" s="46"/>
      <c r="CN160" s="46"/>
      <c r="CO160" s="46"/>
      <c r="CP160" s="46"/>
      <c r="CQ160" s="46"/>
      <c r="CR160" s="46"/>
      <c r="CS160" s="46"/>
      <c r="CT160" s="46"/>
      <c r="CU160" s="46"/>
      <c r="CV160" s="46"/>
      <c r="CW160" s="46"/>
      <c r="CX160" s="46"/>
      <c r="CY160" s="46"/>
      <c r="CZ160" s="46"/>
      <c r="DA160" s="46"/>
      <c r="DB160" s="46"/>
      <c r="DC160" s="137"/>
      <c r="DD160" s="137"/>
      <c r="DE160" s="32" t="s">
        <v>0</v>
      </c>
      <c r="DF160" s="135"/>
      <c r="DG160" s="135"/>
      <c r="DH160" s="135"/>
      <c r="DI160" s="135"/>
      <c r="DJ160" s="135"/>
      <c r="DK160" s="135"/>
      <c r="DL160" s="135"/>
      <c r="DM160" s="135"/>
      <c r="DN160" s="135"/>
      <c r="DO160" s="135"/>
      <c r="DP160" s="135"/>
      <c r="DQ160" s="135"/>
      <c r="DR160" s="135"/>
      <c r="DS160" s="135"/>
      <c r="DT160" s="135"/>
      <c r="DU160" s="135"/>
      <c r="DV160" s="32"/>
      <c r="DW160" s="115"/>
      <c r="DY160" s="109"/>
      <c r="DZ160" s="58"/>
      <c r="EA160" s="46"/>
      <c r="EB160" s="46"/>
      <c r="EC160" s="46"/>
      <c r="ED160" s="46"/>
      <c r="EE160" s="46"/>
      <c r="EF160" s="46"/>
      <c r="EG160" s="46"/>
      <c r="EH160" s="46"/>
      <c r="EI160" s="46"/>
      <c r="EJ160" s="46"/>
      <c r="EK160" s="46"/>
      <c r="EL160" s="46"/>
      <c r="EM160" s="46"/>
      <c r="EN160" s="46"/>
      <c r="EO160" s="46"/>
      <c r="EP160" s="46"/>
      <c r="EQ160" s="137"/>
      <c r="ER160" s="137"/>
      <c r="ES160" s="32" t="s">
        <v>0</v>
      </c>
      <c r="ET160" s="135"/>
      <c r="EU160" s="135"/>
      <c r="EV160" s="135"/>
      <c r="EW160" s="135"/>
      <c r="EX160" s="135"/>
      <c r="EY160" s="135"/>
      <c r="EZ160" s="135"/>
      <c r="FA160" s="135"/>
      <c r="FB160" s="135"/>
      <c r="FC160" s="135"/>
      <c r="FD160" s="135"/>
      <c r="FE160" s="135"/>
      <c r="FF160" s="135"/>
      <c r="FG160" s="135"/>
      <c r="FH160" s="135"/>
      <c r="FI160" s="135"/>
      <c r="FJ160" s="32"/>
      <c r="FK160" s="115"/>
    </row>
    <row r="161" spans="1:167" ht="14.25" thickTop="1" thickBot="1" x14ac:dyDescent="0.25">
      <c r="A161" s="32"/>
      <c r="B161" s="32"/>
      <c r="C161" s="32"/>
      <c r="D161" s="106" t="s">
        <v>17</v>
      </c>
      <c r="E161" s="107" t="s">
        <v>207</v>
      </c>
      <c r="F161" s="110">
        <f>B4+(147*B6)</f>
        <v>148</v>
      </c>
      <c r="G161" s="104"/>
      <c r="H161" s="43"/>
      <c r="I161" s="138"/>
      <c r="J161" s="142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  <c r="Y161" s="143"/>
      <c r="Z161" s="143"/>
      <c r="AA161" s="143"/>
      <c r="AB161" s="143"/>
      <c r="AC161" s="143"/>
      <c r="AD161" s="140"/>
      <c r="AE161" s="140"/>
      <c r="AF161" s="140"/>
      <c r="AG161" s="140"/>
      <c r="AH161" s="140"/>
      <c r="AI161" s="140"/>
      <c r="AJ161" s="140"/>
      <c r="AK161" s="140"/>
      <c r="AL161" s="140"/>
      <c r="AM161" s="140"/>
      <c r="AN161" s="140"/>
      <c r="AO161" s="140"/>
      <c r="AP161" s="140"/>
      <c r="AQ161" s="140"/>
      <c r="AR161" s="140"/>
      <c r="AS161" s="140"/>
      <c r="AT161" s="139"/>
      <c r="AU161" s="141" t="s">
        <v>0</v>
      </c>
      <c r="AW161" s="138"/>
      <c r="AX161" s="142"/>
      <c r="AY161" s="143"/>
      <c r="AZ161" s="143"/>
      <c r="BA161" s="143"/>
      <c r="BB161" s="143"/>
      <c r="BC161" s="143"/>
      <c r="BD161" s="143"/>
      <c r="BE161" s="143"/>
      <c r="BF161" s="143"/>
      <c r="BG161" s="143"/>
      <c r="BH161" s="143"/>
      <c r="BI161" s="143"/>
      <c r="BJ161" s="143"/>
      <c r="BK161" s="143"/>
      <c r="BL161" s="143"/>
      <c r="BM161" s="143"/>
      <c r="BN161" s="143"/>
      <c r="BO161" s="143"/>
      <c r="BP161" s="143"/>
      <c r="BQ161" s="143"/>
      <c r="BR161" s="140"/>
      <c r="BS161" s="140"/>
      <c r="BT161" s="140"/>
      <c r="BU161" s="140"/>
      <c r="BV161" s="140"/>
      <c r="BW161" s="140"/>
      <c r="BX161" s="140"/>
      <c r="BY161" s="140"/>
      <c r="BZ161" s="140"/>
      <c r="CA161" s="140"/>
      <c r="CB161" s="140"/>
      <c r="CC161" s="140"/>
      <c r="CD161" s="140"/>
      <c r="CE161" s="140"/>
      <c r="CF161" s="140"/>
      <c r="CG161" s="140"/>
      <c r="CH161" s="139"/>
      <c r="CI161" s="141" t="s">
        <v>0</v>
      </c>
      <c r="CJ161" s="144"/>
      <c r="CK161" s="138"/>
      <c r="CL161" s="143"/>
      <c r="CM161" s="154"/>
      <c r="CN161" s="154"/>
      <c r="CO161" s="154"/>
      <c r="CP161" s="154"/>
      <c r="CQ161" s="154"/>
      <c r="CR161" s="154"/>
      <c r="CS161" s="154"/>
      <c r="CT161" s="154"/>
      <c r="CU161" s="154"/>
      <c r="CV161" s="154"/>
      <c r="CW161" s="154"/>
      <c r="CX161" s="154"/>
      <c r="CY161" s="154"/>
      <c r="CZ161" s="154"/>
      <c r="DA161" s="154"/>
      <c r="DB161" s="154"/>
      <c r="DC161" s="154"/>
      <c r="DD161" s="154"/>
      <c r="DE161" s="154"/>
      <c r="DF161" s="155"/>
      <c r="DG161" s="155"/>
      <c r="DH161" s="155"/>
      <c r="DI161" s="155"/>
      <c r="DJ161" s="155"/>
      <c r="DK161" s="155"/>
      <c r="DL161" s="155"/>
      <c r="DM161" s="155"/>
      <c r="DN161" s="155"/>
      <c r="DO161" s="155"/>
      <c r="DP161" s="155"/>
      <c r="DQ161" s="155"/>
      <c r="DR161" s="155"/>
      <c r="DS161" s="155"/>
      <c r="DT161" s="155"/>
      <c r="DU161" s="155"/>
      <c r="DV161" s="154"/>
      <c r="DW161" s="141"/>
      <c r="DY161" s="138"/>
      <c r="DZ161" s="143"/>
      <c r="EA161" s="154"/>
      <c r="EB161" s="154"/>
      <c r="EC161" s="154"/>
      <c r="ED161" s="154"/>
      <c r="EE161" s="154"/>
      <c r="EF161" s="154"/>
      <c r="EG161" s="154"/>
      <c r="EH161" s="154"/>
      <c r="EI161" s="154"/>
      <c r="EJ161" s="154"/>
      <c r="EK161" s="154"/>
      <c r="EL161" s="154"/>
      <c r="EM161" s="154"/>
      <c r="EN161" s="154" t="s">
        <v>0</v>
      </c>
      <c r="EO161" s="154"/>
      <c r="EP161" s="154"/>
      <c r="EQ161" s="154"/>
      <c r="ER161" s="154"/>
      <c r="ES161" s="154"/>
      <c r="ET161" s="155"/>
      <c r="EU161" s="155"/>
      <c r="EV161" s="155"/>
      <c r="EW161" s="155"/>
      <c r="EX161" s="155"/>
      <c r="EY161" s="155"/>
      <c r="EZ161" s="155"/>
      <c r="FA161" s="155"/>
      <c r="FB161" s="155"/>
      <c r="FC161" s="155"/>
      <c r="FD161" s="155"/>
      <c r="FE161" s="155"/>
      <c r="FF161" s="155"/>
      <c r="FG161" s="155"/>
      <c r="FH161" s="155"/>
      <c r="FI161" s="155"/>
      <c r="FJ161" s="154"/>
      <c r="FK161" s="141"/>
    </row>
    <row r="162" spans="1:167" ht="14.25" thickTop="1" thickBot="1" x14ac:dyDescent="0.25">
      <c r="A162" s="32"/>
      <c r="B162" s="32"/>
      <c r="C162" s="32"/>
      <c r="D162" s="106" t="s">
        <v>80</v>
      </c>
      <c r="E162" s="107" t="s">
        <v>207</v>
      </c>
      <c r="F162" s="110">
        <f>B4+(148*B6)</f>
        <v>149</v>
      </c>
      <c r="G162" s="104"/>
      <c r="H162" s="43"/>
      <c r="J162" s="25" t="s">
        <v>0</v>
      </c>
      <c r="AW162" s="144"/>
      <c r="AX162" s="144"/>
      <c r="AY162" s="144"/>
      <c r="AZ162" s="144"/>
      <c r="BA162" s="144"/>
      <c r="BB162" s="144"/>
      <c r="BC162" s="144"/>
      <c r="BD162" s="144"/>
      <c r="BE162" s="144"/>
      <c r="BF162" s="144"/>
      <c r="BG162" s="144"/>
      <c r="BH162" s="144"/>
      <c r="BI162" s="144"/>
      <c r="BJ162" s="144"/>
      <c r="BK162" s="144"/>
      <c r="BL162" s="144"/>
      <c r="BM162" s="144"/>
      <c r="BN162" s="144"/>
      <c r="BO162" s="144"/>
      <c r="BP162" s="144"/>
      <c r="BQ162" s="144"/>
      <c r="BR162" s="144"/>
      <c r="BS162" s="144"/>
      <c r="BT162" s="144"/>
      <c r="BU162" s="144"/>
      <c r="BV162" s="144"/>
      <c r="BW162" s="144"/>
      <c r="BX162" s="144"/>
      <c r="BY162" s="144"/>
      <c r="BZ162" s="144"/>
      <c r="CA162" s="144"/>
      <c r="CB162" s="144"/>
      <c r="CC162" s="144"/>
      <c r="CD162" s="144"/>
      <c r="CE162" s="144"/>
      <c r="CF162" s="144"/>
      <c r="CG162" s="144"/>
      <c r="CH162" s="144"/>
      <c r="CI162" s="144"/>
      <c r="CJ162" s="144"/>
      <c r="CK162" s="144"/>
      <c r="CL162" s="144"/>
      <c r="CM162" s="144"/>
      <c r="CN162" s="144"/>
      <c r="CO162" s="144"/>
      <c r="CP162" s="144"/>
      <c r="CQ162" s="144"/>
      <c r="CR162" s="144"/>
      <c r="CS162" s="144"/>
      <c r="CT162" s="144"/>
      <c r="CU162" s="144"/>
      <c r="CV162" s="144"/>
      <c r="CW162" s="144"/>
      <c r="CX162" s="144"/>
      <c r="CY162" s="144"/>
      <c r="CZ162" s="144"/>
      <c r="DA162" s="144"/>
      <c r="DB162" s="144"/>
      <c r="DC162" s="144"/>
      <c r="DD162" s="144"/>
      <c r="DE162" s="144"/>
      <c r="DF162" s="144"/>
      <c r="DG162" s="144"/>
      <c r="DH162" s="144"/>
      <c r="DI162" s="144"/>
      <c r="DJ162" s="144"/>
      <c r="DK162" s="144"/>
      <c r="DL162" s="144"/>
      <c r="DM162" s="144"/>
      <c r="DN162" s="144"/>
      <c r="DO162" s="144"/>
      <c r="DP162" s="144"/>
      <c r="DQ162" s="144"/>
      <c r="DR162" s="144"/>
      <c r="DS162" s="144"/>
      <c r="DT162" s="144"/>
      <c r="DU162" s="144"/>
      <c r="DV162" s="144"/>
      <c r="DW162" s="144"/>
      <c r="DY162" s="144"/>
      <c r="DZ162" s="144"/>
      <c r="EA162" s="144"/>
      <c r="EB162" s="144"/>
      <c r="EC162" s="144"/>
      <c r="ED162" s="144"/>
      <c r="EE162" s="144"/>
      <c r="EF162" s="144"/>
      <c r="EG162" s="144"/>
      <c r="EH162" s="144"/>
      <c r="EI162" s="144"/>
      <c r="EJ162" s="144"/>
      <c r="EK162" s="144"/>
      <c r="EL162" s="144"/>
      <c r="EM162" s="144"/>
      <c r="EN162" s="144"/>
      <c r="EO162" s="144"/>
      <c r="EP162" s="144"/>
      <c r="EQ162" s="144"/>
      <c r="ER162" s="144"/>
      <c r="ES162" s="144"/>
      <c r="ET162" s="144"/>
      <c r="EU162" s="144"/>
      <c r="EV162" s="144"/>
      <c r="EW162" s="144"/>
      <c r="EX162" s="144"/>
      <c r="EY162" s="144"/>
      <c r="EZ162" s="144"/>
      <c r="FA162" s="144"/>
      <c r="FB162" s="144"/>
      <c r="FC162" s="144"/>
      <c r="FD162" s="144"/>
      <c r="FE162" s="144"/>
      <c r="FF162" s="144"/>
      <c r="FG162" s="144"/>
      <c r="FH162" s="144"/>
      <c r="FI162" s="144"/>
      <c r="FJ162" s="144"/>
      <c r="FK162" s="144"/>
    </row>
    <row r="163" spans="1:167" ht="14.25" thickTop="1" thickBot="1" x14ac:dyDescent="0.25">
      <c r="A163" s="32"/>
      <c r="B163" s="32"/>
      <c r="C163" s="32"/>
      <c r="D163" s="106" t="s">
        <v>193</v>
      </c>
      <c r="E163" s="107" t="s">
        <v>207</v>
      </c>
      <c r="F163" s="108">
        <f>B4+(149*B6)</f>
        <v>150</v>
      </c>
      <c r="G163" s="104"/>
      <c r="H163" s="43"/>
      <c r="I163" s="38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40"/>
      <c r="AE163" s="40"/>
      <c r="AF163" s="40"/>
      <c r="AG163" s="40"/>
      <c r="AH163" s="40"/>
      <c r="AI163" s="40"/>
      <c r="AJ163" s="40"/>
      <c r="AK163" s="40"/>
      <c r="AL163" s="40"/>
      <c r="AM163" s="40"/>
      <c r="AN163" s="40"/>
      <c r="AO163" s="40"/>
      <c r="AP163" s="40"/>
      <c r="AQ163" s="40"/>
      <c r="AR163" s="40"/>
      <c r="AS163" s="40"/>
      <c r="AT163" s="39"/>
      <c r="AU163" s="41"/>
      <c r="AW163" s="38" t="s">
        <v>0</v>
      </c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  <c r="BN163" s="39"/>
      <c r="BO163" s="39"/>
      <c r="BP163" s="39"/>
      <c r="BQ163" s="39"/>
      <c r="BR163" s="40"/>
      <c r="BS163" s="40"/>
      <c r="BT163" s="40"/>
      <c r="BU163" s="40"/>
      <c r="BV163" s="40"/>
      <c r="BW163" s="40"/>
      <c r="BX163" s="40"/>
      <c r="BY163" s="40"/>
      <c r="BZ163" s="40"/>
      <c r="CA163" s="40"/>
      <c r="CB163" s="40"/>
      <c r="CC163" s="40"/>
      <c r="CD163" s="40"/>
      <c r="CE163" s="40"/>
      <c r="CF163" s="40"/>
      <c r="CG163" s="40"/>
      <c r="CH163" s="39"/>
      <c r="CI163" s="41"/>
      <c r="CJ163" s="144"/>
      <c r="CK163" s="38" t="s">
        <v>0</v>
      </c>
      <c r="CL163" s="39"/>
      <c r="CM163" s="39"/>
      <c r="CN163" s="39"/>
      <c r="CO163" s="39"/>
      <c r="CP163" s="39"/>
      <c r="CQ163" s="39"/>
      <c r="CR163" s="39"/>
      <c r="CS163" s="39"/>
      <c r="CT163" s="39"/>
      <c r="CU163" s="39"/>
      <c r="CV163" s="39"/>
      <c r="CW163" s="39"/>
      <c r="CX163" s="39"/>
      <c r="CY163" s="39"/>
      <c r="CZ163" s="39"/>
      <c r="DA163" s="39"/>
      <c r="DB163" s="39"/>
      <c r="DC163" s="39"/>
      <c r="DD163" s="39"/>
      <c r="DE163" s="39"/>
      <c r="DF163" s="40"/>
      <c r="DG163" s="40"/>
      <c r="DH163" s="40"/>
      <c r="DI163" s="40"/>
      <c r="DJ163" s="40"/>
      <c r="DK163" s="40"/>
      <c r="DL163" s="40"/>
      <c r="DM163" s="40"/>
      <c r="DN163" s="40"/>
      <c r="DO163" s="40"/>
      <c r="DP163" s="40"/>
      <c r="DQ163" s="40"/>
      <c r="DR163" s="40"/>
      <c r="DS163" s="40"/>
      <c r="DT163" s="40"/>
      <c r="DU163" s="40"/>
      <c r="DV163" s="39"/>
      <c r="DW163" s="41"/>
      <c r="DY163" s="38" t="s">
        <v>0</v>
      </c>
      <c r="DZ163" s="39"/>
      <c r="EA163" s="39"/>
      <c r="EB163" s="39"/>
      <c r="EC163" s="39"/>
      <c r="ED163" s="39"/>
      <c r="EE163" s="39"/>
      <c r="EF163" s="39"/>
      <c r="EG163" s="39"/>
      <c r="EH163" s="39"/>
      <c r="EI163" s="39"/>
      <c r="EJ163" s="39"/>
      <c r="EK163" s="39"/>
      <c r="EL163" s="39"/>
      <c r="EM163" s="39"/>
      <c r="EN163" s="39"/>
      <c r="EO163" s="39"/>
      <c r="EP163" s="39"/>
      <c r="EQ163" s="39"/>
      <c r="ER163" s="39"/>
      <c r="ES163" s="39"/>
      <c r="ET163" s="40"/>
      <c r="EU163" s="40"/>
      <c r="EV163" s="40"/>
      <c r="EW163" s="40"/>
      <c r="EX163" s="40"/>
      <c r="EY163" s="40"/>
      <c r="EZ163" s="40"/>
      <c r="FA163" s="40"/>
      <c r="FB163" s="40"/>
      <c r="FC163" s="40"/>
      <c r="FD163" s="40"/>
      <c r="FE163" s="40"/>
      <c r="FF163" s="40"/>
      <c r="FG163" s="40"/>
      <c r="FH163" s="40"/>
      <c r="FI163" s="40"/>
      <c r="FJ163" s="39"/>
      <c r="FK163" s="41"/>
    </row>
    <row r="164" spans="1:167" ht="13.5" thickBot="1" x14ac:dyDescent="0.25">
      <c r="A164" s="32"/>
      <c r="B164" s="32"/>
      <c r="C164" s="32"/>
      <c r="D164" s="106" t="s">
        <v>171</v>
      </c>
      <c r="E164" s="107" t="s">
        <v>207</v>
      </c>
      <c r="F164" s="108">
        <f>B4+(150*B6)</f>
        <v>151</v>
      </c>
      <c r="G164" s="104"/>
      <c r="H164" s="43"/>
      <c r="I164" s="44"/>
      <c r="J164" s="45" t="s">
        <v>2</v>
      </c>
      <c r="K164" s="46"/>
      <c r="L164" s="46"/>
      <c r="M164" s="46"/>
      <c r="N164" s="46"/>
      <c r="O164" s="46"/>
      <c r="P164" s="46"/>
      <c r="Q164" s="46"/>
      <c r="R164" s="46"/>
      <c r="S164" s="47" t="s">
        <v>875</v>
      </c>
      <c r="T164" s="46"/>
      <c r="U164" s="46"/>
      <c r="V164" s="46"/>
      <c r="W164" s="46"/>
      <c r="X164" s="46"/>
      <c r="Y164" s="46"/>
      <c r="Z164" s="46"/>
      <c r="AA164" s="46" t="s">
        <v>0</v>
      </c>
      <c r="AB164" s="46"/>
      <c r="AC164" s="46" t="s">
        <v>0</v>
      </c>
      <c r="AD164" s="48"/>
      <c r="AE164" s="48"/>
      <c r="AF164" s="48"/>
      <c r="AG164" s="48"/>
      <c r="AH164" s="48"/>
      <c r="AI164" s="48"/>
      <c r="AJ164" s="48"/>
      <c r="AK164" s="48"/>
      <c r="AL164" s="49" t="s">
        <v>876</v>
      </c>
      <c r="AM164" s="48"/>
      <c r="AN164" s="48"/>
      <c r="AO164" s="48"/>
      <c r="AP164" s="48"/>
      <c r="AQ164" s="48"/>
      <c r="AR164" s="48"/>
      <c r="AS164" s="48"/>
      <c r="AT164" s="50"/>
      <c r="AU164" s="51"/>
      <c r="AW164" s="44"/>
      <c r="AX164" s="45" t="s">
        <v>2</v>
      </c>
      <c r="AY164" s="46"/>
      <c r="AZ164" s="46"/>
      <c r="BA164" s="46"/>
      <c r="BB164" s="46"/>
      <c r="BC164" s="46"/>
      <c r="BD164" s="46"/>
      <c r="BE164" s="46"/>
      <c r="BF164" s="46"/>
      <c r="BG164" s="177" t="s">
        <v>996</v>
      </c>
      <c r="BH164" s="46"/>
      <c r="BI164" s="46"/>
      <c r="BJ164" s="46"/>
      <c r="BK164" s="46"/>
      <c r="BL164" s="46"/>
      <c r="BM164" s="46"/>
      <c r="BN164" s="46"/>
      <c r="BO164" s="46" t="s">
        <v>0</v>
      </c>
      <c r="BP164" s="46"/>
      <c r="BQ164" s="46"/>
      <c r="BR164" s="48"/>
      <c r="BS164" s="48"/>
      <c r="BT164" s="48"/>
      <c r="BU164" s="48"/>
      <c r="BV164" s="48"/>
      <c r="BW164" s="48"/>
      <c r="BX164" s="48"/>
      <c r="BY164" s="48"/>
      <c r="BZ164" s="49" t="s">
        <v>876</v>
      </c>
      <c r="CA164" s="48"/>
      <c r="CB164" s="48"/>
      <c r="CC164" s="48"/>
      <c r="CD164" s="48"/>
      <c r="CE164" s="48"/>
      <c r="CF164" s="48"/>
      <c r="CG164" s="48"/>
      <c r="CH164" s="50"/>
      <c r="CI164" s="51"/>
      <c r="CJ164" s="144"/>
      <c r="CK164" s="109"/>
      <c r="CL164" s="45" t="s">
        <v>2</v>
      </c>
      <c r="CM164" s="46" t="s">
        <v>0</v>
      </c>
      <c r="CN164" s="46"/>
      <c r="CO164" s="46"/>
      <c r="CP164" s="46"/>
      <c r="CQ164" s="46"/>
      <c r="CR164" s="46"/>
      <c r="CS164" s="46"/>
      <c r="CT164" s="46"/>
      <c r="CU164" s="178" t="s">
        <v>1012</v>
      </c>
      <c r="CV164" s="46"/>
      <c r="CW164" s="46"/>
      <c r="CX164" s="46"/>
      <c r="CY164" s="46"/>
      <c r="CZ164" s="46"/>
      <c r="DA164" s="46"/>
      <c r="DB164" s="46"/>
      <c r="DC164" s="46"/>
      <c r="DD164" s="46"/>
      <c r="DE164" s="46"/>
      <c r="DF164" s="48"/>
      <c r="DG164" s="48"/>
      <c r="DH164" s="48"/>
      <c r="DI164" s="48"/>
      <c r="DJ164" s="48"/>
      <c r="DK164" s="48"/>
      <c r="DL164" s="48"/>
      <c r="DM164" s="48"/>
      <c r="DN164" s="49" t="s">
        <v>876</v>
      </c>
      <c r="DO164" s="48"/>
      <c r="DP164" s="48"/>
      <c r="DQ164" s="48"/>
      <c r="DR164" s="48"/>
      <c r="DS164" s="48"/>
      <c r="DT164" s="48"/>
      <c r="DU164" s="48"/>
      <c r="DV164" s="50"/>
      <c r="DW164" s="51"/>
      <c r="DY164" s="109"/>
      <c r="DZ164" s="45" t="s">
        <v>2</v>
      </c>
      <c r="EA164" s="46" t="s">
        <v>0</v>
      </c>
      <c r="EB164" s="46"/>
      <c r="EC164" s="46"/>
      <c r="ED164" s="46"/>
      <c r="EE164" s="46"/>
      <c r="EF164" s="46"/>
      <c r="EG164" s="46"/>
      <c r="EH164" s="46"/>
      <c r="EI164" s="178" t="s">
        <v>1028</v>
      </c>
      <c r="EJ164" s="46"/>
      <c r="EK164" s="46"/>
      <c r="EL164" s="46"/>
      <c r="EM164" s="46"/>
      <c r="EN164" s="46"/>
      <c r="EO164" s="46"/>
      <c r="EP164" s="46"/>
      <c r="EQ164" s="46"/>
      <c r="ER164" s="46"/>
      <c r="ES164" s="46"/>
      <c r="ET164" s="48"/>
      <c r="EU164" s="48"/>
      <c r="EV164" s="48"/>
      <c r="EW164" s="48"/>
      <c r="EX164" s="48"/>
      <c r="EY164" s="48"/>
      <c r="EZ164" s="48"/>
      <c r="FA164" s="48"/>
      <c r="FB164" s="49" t="s">
        <v>876</v>
      </c>
      <c r="FC164" s="48"/>
      <c r="FD164" s="48"/>
      <c r="FE164" s="48"/>
      <c r="FF164" s="48"/>
      <c r="FG164" s="48"/>
      <c r="FH164" s="48"/>
      <c r="FI164" s="48"/>
      <c r="FJ164" s="50"/>
      <c r="FK164" s="51"/>
    </row>
    <row r="165" spans="1:167" x14ac:dyDescent="0.2">
      <c r="A165" s="32"/>
      <c r="B165" s="32"/>
      <c r="C165" s="32"/>
      <c r="D165" s="106" t="s">
        <v>101</v>
      </c>
      <c r="E165" s="107" t="s">
        <v>207</v>
      </c>
      <c r="F165" s="110">
        <f>B4+(151*B6)</f>
        <v>152</v>
      </c>
      <c r="G165" s="104"/>
      <c r="H165" s="43"/>
      <c r="I165" s="57"/>
      <c r="J165" s="58"/>
      <c r="K165" s="1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2"/>
      <c r="AA165" s="59">
        <f>K165^3+L165^3+M165^3+N165^3+O165^3+P165^3+Q165^3+R165^3+K166^3+L166^3+M166^3+N166^3+O166^3+P166^3+Q166^3+R166^3</f>
        <v>0</v>
      </c>
      <c r="AB165" s="60">
        <f>K165^3+L165^3+M165^3+N165^3+O165^3+P165^3+Q165^3+R165^3+S165^3+T165^3+U165^3+V165^3+W165^3+X165^3+Y165^3+Z165^3</f>
        <v>0</v>
      </c>
      <c r="AC165" s="61"/>
      <c r="AD165" s="68"/>
      <c r="AE165" s="69"/>
      <c r="AF165" s="69"/>
      <c r="AG165" s="69"/>
      <c r="AH165" s="70"/>
      <c r="AI165" s="70"/>
      <c r="AJ165" s="70"/>
      <c r="AK165" s="70"/>
      <c r="AL165" s="69"/>
      <c r="AM165" s="69"/>
      <c r="AN165" s="69"/>
      <c r="AO165" s="69"/>
      <c r="AP165" s="70"/>
      <c r="AQ165" s="70"/>
      <c r="AR165" s="70"/>
      <c r="AS165" s="71"/>
      <c r="AT165" s="66"/>
      <c r="AU165" s="51"/>
      <c r="AW165" s="57"/>
      <c r="AX165" s="58"/>
      <c r="AY165" s="1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2"/>
      <c r="BO165" s="59">
        <f>AY165^3+AZ165^3+BA165^3+BB165^3+BC165^3+BD165^3+BE165^3+BF165^3+AY166^3+AZ166^3+BA166^3+BB166^3+BC166^3+BD166^3+BE166^3+BF166^3</f>
        <v>0</v>
      </c>
      <c r="BP165" s="60">
        <f>AY165^3+AZ165^3+BA165^3+BB165^3+BC165^3+BD165^3+BE165^3+BF165^3+BG165^3+BH165^3+BI165^3+BJ165^3+BK165^3+BL165^3+BM165^3+BN165^3</f>
        <v>0</v>
      </c>
      <c r="BQ165" s="61"/>
      <c r="BR165" s="68"/>
      <c r="BS165" s="69"/>
      <c r="BT165" s="69"/>
      <c r="BU165" s="69"/>
      <c r="BV165" s="69"/>
      <c r="BW165" s="69"/>
      <c r="BX165" s="69"/>
      <c r="BY165" s="69"/>
      <c r="BZ165" s="70"/>
      <c r="CA165" s="70"/>
      <c r="CB165" s="70"/>
      <c r="CC165" s="70"/>
      <c r="CD165" s="70"/>
      <c r="CE165" s="70"/>
      <c r="CF165" s="70"/>
      <c r="CG165" s="71"/>
      <c r="CH165" s="66"/>
      <c r="CI165" s="51"/>
      <c r="CJ165" s="144"/>
      <c r="CK165" s="109"/>
      <c r="CL165" s="58"/>
      <c r="CM165" s="1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2"/>
      <c r="DC165" s="59">
        <f>CM165^3+CN165^3+CO165^3+CP165^3+CQ165^3+CR165^3+CS165^3+CT165^3+CM166^3+CN166^3+CO166^3+CP166^3+CQ166^3+CR166^3+CS166^3+CT166^3</f>
        <v>0</v>
      </c>
      <c r="DD165" s="60">
        <f>CM165^3+CN165^3+CO165^3+CP165^3+CQ165^3+CR165^3+CS165^3+CT165^3+CU165^3+CV165^3+CW165^3+CX165^3+CY165^3+CZ165^3+DA165^3+DB165^3</f>
        <v>0</v>
      </c>
      <c r="DE165" s="61"/>
      <c r="DF165" s="68"/>
      <c r="DG165" s="69"/>
      <c r="DH165" s="69"/>
      <c r="DI165" s="69"/>
      <c r="DJ165" s="69"/>
      <c r="DK165" s="69"/>
      <c r="DL165" s="69"/>
      <c r="DM165" s="69"/>
      <c r="DN165" s="69"/>
      <c r="DO165" s="69"/>
      <c r="DP165" s="69"/>
      <c r="DQ165" s="69"/>
      <c r="DR165" s="69"/>
      <c r="DS165" s="69"/>
      <c r="DT165" s="69"/>
      <c r="DU165" s="73"/>
      <c r="DV165" s="66"/>
      <c r="DW165" s="51"/>
      <c r="DY165" s="109"/>
      <c r="DZ165" s="58"/>
      <c r="EA165" s="13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14"/>
      <c r="EQ165" s="59">
        <f>EA165^3+EB165^3+EC165^3+ED165^3+EE165^3+EF165^3+EG165^3+EH165^3+EA166^3+EB166^3+EC166^3+ED166^3+EE166^3+EF166^3+EG166^3+EH166^3</f>
        <v>0</v>
      </c>
      <c r="ER165" s="60">
        <f t="shared" ref="ER165:ER180" si="56">EA165^3+EB165^3+EC165^3+ED165^3+EE165^3+EF165^3+EG165^3+EH165^3+EI165^3+EJ165^3+EK165^3+EL165^3+EM165^3+EN165^3+EO165^3+EP165^3</f>
        <v>0</v>
      </c>
      <c r="ES165" s="61"/>
      <c r="ET165" s="179"/>
      <c r="EU165" s="173"/>
      <c r="EV165" s="173"/>
      <c r="EW165" s="173"/>
      <c r="EX165" s="173"/>
      <c r="EY165" s="173"/>
      <c r="EZ165" s="173"/>
      <c r="FA165" s="173"/>
      <c r="FB165" s="173"/>
      <c r="FC165" s="173"/>
      <c r="FD165" s="173"/>
      <c r="FE165" s="173"/>
      <c r="FF165" s="173"/>
      <c r="FG165" s="173"/>
      <c r="FH165" s="173"/>
      <c r="FI165" s="180"/>
      <c r="FJ165" s="66"/>
      <c r="FK165" s="51"/>
    </row>
    <row r="166" spans="1:167" x14ac:dyDescent="0.2">
      <c r="A166" s="32"/>
      <c r="B166" s="32"/>
      <c r="C166" s="32"/>
      <c r="D166" s="106" t="s">
        <v>134</v>
      </c>
      <c r="E166" s="107" t="s">
        <v>207</v>
      </c>
      <c r="F166" s="110">
        <f>B4+(152*B6)</f>
        <v>153</v>
      </c>
      <c r="G166" s="104"/>
      <c r="H166" s="43"/>
      <c r="I166" s="74"/>
      <c r="J166" s="58"/>
      <c r="K166" s="3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5"/>
      <c r="AA166" s="75">
        <f>S165^3+T165^3+U165^3+V165^3+W165^3+X165^3+Y165^3+Z165^3+S166^3+T166^3+U166^3+V166^3+W166^3+X166^3+Y166^3+Z166^3</f>
        <v>0</v>
      </c>
      <c r="AB166" s="76">
        <f t="shared" ref="AB166:AB180" si="57">K166^3+L166^3+M166^3+N166^3+O166^3+P166^3+Q166^3+R166^3+S166^3+T166^3+U166^3+V166^3+W166^3+X166^3+Y166^3+Z166^3</f>
        <v>0</v>
      </c>
      <c r="AC166" s="61"/>
      <c r="AD166" s="81"/>
      <c r="AE166" s="82"/>
      <c r="AF166" s="82"/>
      <c r="AG166" s="82"/>
      <c r="AH166" s="83"/>
      <c r="AI166" s="83"/>
      <c r="AJ166" s="83"/>
      <c r="AK166" s="83"/>
      <c r="AL166" s="82"/>
      <c r="AM166" s="82"/>
      <c r="AN166" s="82"/>
      <c r="AO166" s="82"/>
      <c r="AP166" s="83"/>
      <c r="AQ166" s="83"/>
      <c r="AR166" s="83"/>
      <c r="AS166" s="84"/>
      <c r="AT166" s="66"/>
      <c r="AU166" s="51"/>
      <c r="AW166" s="74"/>
      <c r="AX166" s="58"/>
      <c r="AY166" s="3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5"/>
      <c r="BO166" s="75">
        <f>BG165^3+BH165^3+BI165^3+BJ165^3+BK165^3+BL165^3+BM165^3+BN165^3+BG166^3+BH166^3+BI166^3+BJ166^3+BK166^3+BL166^3+BM166^3+BN166^3</f>
        <v>0</v>
      </c>
      <c r="BP166" s="76">
        <f t="shared" ref="BP166:BP180" si="58">AY166^3+AZ166^3+BA166^3+BB166^3+BC166^3+BD166^3+BE166^3+BF166^3+BG166^3+BH166^3+BI166^3+BJ166^3+BK166^3+BL166^3+BM166^3+BN166^3</f>
        <v>0</v>
      </c>
      <c r="BQ166" s="61"/>
      <c r="BR166" s="81"/>
      <c r="BS166" s="82"/>
      <c r="BT166" s="82"/>
      <c r="BU166" s="82"/>
      <c r="BV166" s="82"/>
      <c r="BW166" s="82"/>
      <c r="BX166" s="82"/>
      <c r="BY166" s="82"/>
      <c r="BZ166" s="83"/>
      <c r="CA166" s="83"/>
      <c r="CB166" s="83"/>
      <c r="CC166" s="83"/>
      <c r="CD166" s="83"/>
      <c r="CE166" s="83"/>
      <c r="CF166" s="83"/>
      <c r="CG166" s="84"/>
      <c r="CH166" s="66"/>
      <c r="CI166" s="51"/>
      <c r="CJ166" s="144"/>
      <c r="CK166" s="109"/>
      <c r="CL166" s="58"/>
      <c r="CM166" s="3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5"/>
      <c r="DC166" s="75">
        <f>CU165^3+CV165^3+CW165^3+CX165^3+CY165^3+CZ165^3+DA165^3+DB165^3+CU166^3+CV166^3+CW166^3+CX166^3+CY166^3+CZ166^3+DA166^3+DB166^3</f>
        <v>0</v>
      </c>
      <c r="DD166" s="76">
        <f t="shared" ref="DD166:DD180" si="59">CM166^3+CN166^3+CO166^3+CP166^3+CQ166^3+CR166^3+CS166^3+CT166^3+CU166^3+CV166^3+CW166^3+CX166^3+CY166^3+CZ166^3+DA166^3+DB166^3</f>
        <v>0</v>
      </c>
      <c r="DE166" s="61"/>
      <c r="DF166" s="89"/>
      <c r="DG166" s="83"/>
      <c r="DH166" s="83"/>
      <c r="DI166" s="83"/>
      <c r="DJ166" s="83"/>
      <c r="DK166" s="83"/>
      <c r="DL166" s="83"/>
      <c r="DM166" s="83"/>
      <c r="DN166" s="83"/>
      <c r="DO166" s="83"/>
      <c r="DP166" s="83"/>
      <c r="DQ166" s="83"/>
      <c r="DR166" s="83"/>
      <c r="DS166" s="83"/>
      <c r="DT166" s="83"/>
      <c r="DU166" s="84"/>
      <c r="DV166" s="66"/>
      <c r="DW166" s="51"/>
      <c r="DY166" s="109"/>
      <c r="DZ166" s="58"/>
      <c r="EA166" s="6"/>
      <c r="EB166" s="4"/>
      <c r="EC166" s="4"/>
      <c r="ED166" s="4"/>
      <c r="EE166" s="4"/>
      <c r="EF166" s="4"/>
      <c r="EG166" s="4"/>
      <c r="EH166" s="4"/>
      <c r="EI166" s="4"/>
      <c r="EJ166" s="4"/>
      <c r="EK166" s="4"/>
      <c r="EL166" s="4"/>
      <c r="EM166" s="4"/>
      <c r="EN166" s="4"/>
      <c r="EO166" s="4"/>
      <c r="EP166" s="5"/>
      <c r="EQ166" s="75">
        <f>EI165^3+EJ165^3+EK165^3+EL165^3+EM165^3+EN165^3+EO165^3+EP165^3+EI166^3+EJ166^3+EK166^3+EL166^3+EM166^3+EN166^3+EO166^3+EP166^3</f>
        <v>0</v>
      </c>
      <c r="ER166" s="76">
        <f t="shared" si="56"/>
        <v>0</v>
      </c>
      <c r="ES166" s="61"/>
      <c r="ET166" s="174"/>
      <c r="EU166" s="131"/>
      <c r="EV166" s="131"/>
      <c r="EW166" s="131"/>
      <c r="EX166" s="131"/>
      <c r="EY166" s="131"/>
      <c r="EZ166" s="131"/>
      <c r="FA166" s="131"/>
      <c r="FB166" s="131"/>
      <c r="FC166" s="131"/>
      <c r="FD166" s="131"/>
      <c r="FE166" s="131"/>
      <c r="FF166" s="131"/>
      <c r="FG166" s="131"/>
      <c r="FH166" s="131"/>
      <c r="FI166" s="175"/>
      <c r="FJ166" s="66"/>
      <c r="FK166" s="51"/>
    </row>
    <row r="167" spans="1:167" x14ac:dyDescent="0.2">
      <c r="A167" s="32"/>
      <c r="B167" s="32"/>
      <c r="C167" s="32"/>
      <c r="D167" s="106" t="s">
        <v>237</v>
      </c>
      <c r="E167" s="107" t="s">
        <v>207</v>
      </c>
      <c r="F167" s="108">
        <f>B4+(153*B6)</f>
        <v>154</v>
      </c>
      <c r="G167" s="104"/>
      <c r="H167" s="43"/>
      <c r="I167" s="57"/>
      <c r="J167" s="58"/>
      <c r="K167" s="3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5"/>
      <c r="AA167" s="75">
        <f>K167^3+L167^3+M167^3+N167^3+O167^3+P167^3+Q167^3+R167^3+K168^3+L168^3+M168^3+N168^3+O168^3+P168^3+Q168^3+R168^3</f>
        <v>0</v>
      </c>
      <c r="AB167" s="76">
        <f t="shared" si="57"/>
        <v>0</v>
      </c>
      <c r="AC167" s="88"/>
      <c r="AD167" s="81"/>
      <c r="AE167" s="82"/>
      <c r="AF167" s="82"/>
      <c r="AG167" s="82"/>
      <c r="AH167" s="83"/>
      <c r="AI167" s="83"/>
      <c r="AJ167" s="83"/>
      <c r="AK167" s="83"/>
      <c r="AL167" s="82"/>
      <c r="AM167" s="82"/>
      <c r="AN167" s="82"/>
      <c r="AO167" s="82"/>
      <c r="AP167" s="83"/>
      <c r="AQ167" s="83"/>
      <c r="AR167" s="83"/>
      <c r="AS167" s="84"/>
      <c r="AT167" s="66"/>
      <c r="AU167" s="51"/>
      <c r="AW167" s="57"/>
      <c r="AX167" s="58"/>
      <c r="AY167" s="3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5"/>
      <c r="BO167" s="75">
        <f>AY167^3+AZ167^3+BA167^3+BB167^3+BC167^3+BD167^3+BE167^3+BF167^3+AY168^3+AZ168^3+BA168^3+BB168^3+BC168^3+BD168^3+BE168^3+BF168^3</f>
        <v>0</v>
      </c>
      <c r="BP167" s="76">
        <f t="shared" si="58"/>
        <v>0</v>
      </c>
      <c r="BQ167" s="88"/>
      <c r="BR167" s="89"/>
      <c r="BS167" s="83"/>
      <c r="BT167" s="83"/>
      <c r="BU167" s="83"/>
      <c r="BV167" s="83"/>
      <c r="BW167" s="83"/>
      <c r="BX167" s="83"/>
      <c r="BY167" s="83"/>
      <c r="BZ167" s="82"/>
      <c r="CA167" s="82"/>
      <c r="CB167" s="82"/>
      <c r="CC167" s="82"/>
      <c r="CD167" s="82"/>
      <c r="CE167" s="82"/>
      <c r="CF167" s="82"/>
      <c r="CG167" s="86"/>
      <c r="CH167" s="66"/>
      <c r="CI167" s="51"/>
      <c r="CJ167" s="144"/>
      <c r="CK167" s="109"/>
      <c r="CL167" s="58"/>
      <c r="CM167" s="3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5"/>
      <c r="DC167" s="75">
        <f>CM167^3+CN167^3+CO167^3+CP167^3+CQ167^3+CR167^3+CS167^3+CT167^3+CM168^3+CN168^3+CO168^3+CP168^3+CQ168^3+CR168^3+CS168^3+CT168^3</f>
        <v>0</v>
      </c>
      <c r="DD167" s="76">
        <f t="shared" si="59"/>
        <v>0</v>
      </c>
      <c r="DE167" s="88"/>
      <c r="DF167" s="81"/>
      <c r="DG167" s="82"/>
      <c r="DH167" s="82"/>
      <c r="DI167" s="82"/>
      <c r="DJ167" s="82"/>
      <c r="DK167" s="82"/>
      <c r="DL167" s="82"/>
      <c r="DM167" s="82"/>
      <c r="DN167" s="82"/>
      <c r="DO167" s="82"/>
      <c r="DP167" s="82"/>
      <c r="DQ167" s="82"/>
      <c r="DR167" s="82"/>
      <c r="DS167" s="82"/>
      <c r="DT167" s="82"/>
      <c r="DU167" s="86"/>
      <c r="DV167" s="66"/>
      <c r="DW167" s="51"/>
      <c r="DY167" s="109"/>
      <c r="DZ167" s="58"/>
      <c r="EA167" s="6"/>
      <c r="EB167" s="4"/>
      <c r="EC167" s="4"/>
      <c r="ED167" s="4"/>
      <c r="EE167" s="4"/>
      <c r="EF167" s="4"/>
      <c r="EG167" s="4"/>
      <c r="EH167" s="4"/>
      <c r="EI167" s="4"/>
      <c r="EJ167" s="4"/>
      <c r="EK167" s="4"/>
      <c r="EL167" s="4"/>
      <c r="EM167" s="4"/>
      <c r="EN167" s="4"/>
      <c r="EO167" s="4"/>
      <c r="EP167" s="5"/>
      <c r="EQ167" s="75">
        <f>EA167^3+EB167^3+EC167^3+ED167^3+EE167^3+EF167^3+EG167^3+EH167^3+EA168^3+EB168^3+EC168^3+ED168^3+EE168^3+EF168^3+EG168^3+EH168^3</f>
        <v>0</v>
      </c>
      <c r="ER167" s="76">
        <f t="shared" si="56"/>
        <v>0</v>
      </c>
      <c r="ES167" s="88"/>
      <c r="ET167" s="174"/>
      <c r="EU167" s="131"/>
      <c r="EV167" s="131"/>
      <c r="EW167" s="131"/>
      <c r="EX167" s="131"/>
      <c r="EY167" s="131"/>
      <c r="EZ167" s="131"/>
      <c r="FA167" s="131"/>
      <c r="FB167" s="131"/>
      <c r="FC167" s="131"/>
      <c r="FD167" s="131"/>
      <c r="FE167" s="131"/>
      <c r="FF167" s="131"/>
      <c r="FG167" s="131"/>
      <c r="FH167" s="131"/>
      <c r="FI167" s="175"/>
      <c r="FJ167" s="66"/>
      <c r="FK167" s="51"/>
    </row>
    <row r="168" spans="1:167" x14ac:dyDescent="0.2">
      <c r="A168" s="32"/>
      <c r="B168" s="32"/>
      <c r="C168" s="32"/>
      <c r="D168" s="106" t="s">
        <v>258</v>
      </c>
      <c r="E168" s="107" t="s">
        <v>207</v>
      </c>
      <c r="F168" s="108">
        <f>B4+(154*B6)</f>
        <v>155</v>
      </c>
      <c r="G168" s="104"/>
      <c r="H168" s="43"/>
      <c r="I168" s="90"/>
      <c r="J168" s="58"/>
      <c r="K168" s="3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5"/>
      <c r="AA168" s="75">
        <f>S167^3+T167^3+U167^3+V167^3+W167^3+X167^3+Y167^3+Z167^3+S168^3+T168^3+U168^3+V168^3+W168^3+X168^3+Y168^3+Z168^3</f>
        <v>0</v>
      </c>
      <c r="AB168" s="76">
        <f t="shared" si="57"/>
        <v>0</v>
      </c>
      <c r="AC168" s="61"/>
      <c r="AD168" s="81"/>
      <c r="AE168" s="82"/>
      <c r="AF168" s="82"/>
      <c r="AG168" s="82"/>
      <c r="AH168" s="83"/>
      <c r="AI168" s="83"/>
      <c r="AJ168" s="83"/>
      <c r="AK168" s="83"/>
      <c r="AL168" s="82"/>
      <c r="AM168" s="82"/>
      <c r="AN168" s="82"/>
      <c r="AO168" s="82"/>
      <c r="AP168" s="83"/>
      <c r="AQ168" s="83"/>
      <c r="AR168" s="83"/>
      <c r="AS168" s="84"/>
      <c r="AT168" s="66"/>
      <c r="AU168" s="51"/>
      <c r="AW168" s="90"/>
      <c r="AX168" s="58"/>
      <c r="AY168" s="3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5"/>
      <c r="BO168" s="75">
        <f>BG167^3+BH167^3+BI167^3+BJ167^3+BK167^3+BL167^3+BM167^3+BN167^3+BG168^3+BH168^3+BI168^3+BJ168^3+BK168^3+BL168^3+BM168^3+BN168^3</f>
        <v>0</v>
      </c>
      <c r="BP168" s="76">
        <f t="shared" si="58"/>
        <v>0</v>
      </c>
      <c r="BQ168" s="61"/>
      <c r="BR168" s="89"/>
      <c r="BS168" s="83"/>
      <c r="BT168" s="83"/>
      <c r="BU168" s="83"/>
      <c r="BV168" s="83"/>
      <c r="BW168" s="83"/>
      <c r="BX168" s="83"/>
      <c r="BY168" s="83"/>
      <c r="BZ168" s="82"/>
      <c r="CA168" s="82"/>
      <c r="CB168" s="82"/>
      <c r="CC168" s="82"/>
      <c r="CD168" s="82"/>
      <c r="CE168" s="82"/>
      <c r="CF168" s="82"/>
      <c r="CG168" s="86"/>
      <c r="CH168" s="66"/>
      <c r="CI168" s="51"/>
      <c r="CJ168" s="144"/>
      <c r="CK168" s="109"/>
      <c r="CL168" s="58"/>
      <c r="CM168" s="3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5"/>
      <c r="DC168" s="75">
        <f>CU167^3+CV167^3+CW167^3+CX167^3+CY167^3+CZ167^3+DA167^3+DB167^3+CU168^3+CV168^3+CW168^3+CX168^3+CY168^3+CZ168^3+DA168^3+DB168^3</f>
        <v>0</v>
      </c>
      <c r="DD168" s="76">
        <f t="shared" si="59"/>
        <v>0</v>
      </c>
      <c r="DE168" s="61"/>
      <c r="DF168" s="89"/>
      <c r="DG168" s="83"/>
      <c r="DH168" s="83"/>
      <c r="DI168" s="83"/>
      <c r="DJ168" s="83"/>
      <c r="DK168" s="83"/>
      <c r="DL168" s="83"/>
      <c r="DM168" s="83"/>
      <c r="DN168" s="83"/>
      <c r="DO168" s="83"/>
      <c r="DP168" s="83"/>
      <c r="DQ168" s="83"/>
      <c r="DR168" s="83"/>
      <c r="DS168" s="83"/>
      <c r="DT168" s="83"/>
      <c r="DU168" s="84"/>
      <c r="DV168" s="66"/>
      <c r="DW168" s="51"/>
      <c r="DY168" s="109"/>
      <c r="DZ168" s="58"/>
      <c r="EA168" s="6"/>
      <c r="EB168" s="4"/>
      <c r="EC168" s="4"/>
      <c r="ED168" s="4"/>
      <c r="EE168" s="4"/>
      <c r="EF168" s="4"/>
      <c r="EG168" s="4"/>
      <c r="EH168" s="4"/>
      <c r="EI168" s="4"/>
      <c r="EJ168" s="4"/>
      <c r="EK168" s="4"/>
      <c r="EL168" s="4"/>
      <c r="EM168" s="4"/>
      <c r="EN168" s="4"/>
      <c r="EO168" s="4"/>
      <c r="EP168" s="5"/>
      <c r="EQ168" s="75">
        <f>EI167^3+EJ167^3+EK167^3+EL167^3+EM167^3+EN167^3+EO167^3+EP167^3+EI168^3+EJ168^3+EK168^3+EL168^3+EM168^3+EN168^3+EO168^3+EP168^3</f>
        <v>0</v>
      </c>
      <c r="ER168" s="76">
        <f t="shared" si="56"/>
        <v>0</v>
      </c>
      <c r="ES168" s="61"/>
      <c r="ET168" s="174"/>
      <c r="EU168" s="131"/>
      <c r="EV168" s="131"/>
      <c r="EW168" s="131"/>
      <c r="EX168" s="131"/>
      <c r="EY168" s="131"/>
      <c r="EZ168" s="131"/>
      <c r="FA168" s="131"/>
      <c r="FB168" s="131"/>
      <c r="FC168" s="131"/>
      <c r="FD168" s="131"/>
      <c r="FE168" s="131"/>
      <c r="FF168" s="131"/>
      <c r="FG168" s="131"/>
      <c r="FH168" s="131"/>
      <c r="FI168" s="175"/>
      <c r="FJ168" s="66"/>
      <c r="FK168" s="51"/>
    </row>
    <row r="169" spans="1:167" x14ac:dyDescent="0.2">
      <c r="A169" s="32"/>
      <c r="B169" s="32"/>
      <c r="C169" s="32"/>
      <c r="D169" s="106" t="s">
        <v>88</v>
      </c>
      <c r="E169" s="107" t="s">
        <v>207</v>
      </c>
      <c r="F169" s="108">
        <f>B4+(155*B6)</f>
        <v>156</v>
      </c>
      <c r="G169" s="104"/>
      <c r="H169" s="43"/>
      <c r="I169" s="57"/>
      <c r="J169" s="58"/>
      <c r="K169" s="3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5"/>
      <c r="AA169" s="75">
        <f>K169^3+L169^3+M169^3+N169^3+O169^3+P169^3+Q169^3+R169^3+K170^3+L170^3+M170^3+N170^3+O170^3+P170^3+Q170^3+R170^3</f>
        <v>0</v>
      </c>
      <c r="AB169" s="76">
        <f t="shared" si="57"/>
        <v>0</v>
      </c>
      <c r="AC169" s="61"/>
      <c r="AD169" s="89"/>
      <c r="AE169" s="83"/>
      <c r="AF169" s="83"/>
      <c r="AG169" s="83"/>
      <c r="AH169" s="82"/>
      <c r="AI169" s="82"/>
      <c r="AJ169" s="82"/>
      <c r="AK169" s="82"/>
      <c r="AL169" s="83"/>
      <c r="AM169" s="83"/>
      <c r="AN169" s="83"/>
      <c r="AO169" s="83"/>
      <c r="AP169" s="82"/>
      <c r="AQ169" s="82"/>
      <c r="AR169" s="82"/>
      <c r="AS169" s="86"/>
      <c r="AT169" s="66"/>
      <c r="AU169" s="51"/>
      <c r="AW169" s="57"/>
      <c r="AX169" s="58"/>
      <c r="AY169" s="3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5"/>
      <c r="BO169" s="75">
        <f>AY169^3+AZ169^3+BA169^3+BB169^3+BC169^3+BD169^3+BE169^3+BF169^3+AY170^3+AZ170^3+BA170^3+BB170^3+BC170^3+BD170^3+BE170^3+BF170^3</f>
        <v>0</v>
      </c>
      <c r="BP169" s="76">
        <f t="shared" si="58"/>
        <v>0</v>
      </c>
      <c r="BQ169" s="61"/>
      <c r="BR169" s="81"/>
      <c r="BS169" s="82"/>
      <c r="BT169" s="82"/>
      <c r="BU169" s="82"/>
      <c r="BV169" s="82"/>
      <c r="BW169" s="82"/>
      <c r="BX169" s="82"/>
      <c r="BY169" s="82"/>
      <c r="BZ169" s="83"/>
      <c r="CA169" s="83"/>
      <c r="CB169" s="83"/>
      <c r="CC169" s="83"/>
      <c r="CD169" s="83"/>
      <c r="CE169" s="83"/>
      <c r="CF169" s="83"/>
      <c r="CG169" s="84"/>
      <c r="CH169" s="66"/>
      <c r="CI169" s="51"/>
      <c r="CJ169" s="144"/>
      <c r="CK169" s="109"/>
      <c r="CL169" s="58"/>
      <c r="CM169" s="3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5"/>
      <c r="DC169" s="75">
        <f>CM169^3+CN169^3+CO169^3+CP169^3+CQ169^3+CR169^3+CS169^3+CT169^3+CM170^3+CN170^3+CO170^3+CP170^3+CQ170^3+CR170^3+CS170^3+CT170^3</f>
        <v>0</v>
      </c>
      <c r="DD169" s="76">
        <f t="shared" si="59"/>
        <v>0</v>
      </c>
      <c r="DE169" s="61"/>
      <c r="DF169" s="81"/>
      <c r="DG169" s="82"/>
      <c r="DH169" s="82"/>
      <c r="DI169" s="82"/>
      <c r="DJ169" s="82"/>
      <c r="DK169" s="82"/>
      <c r="DL169" s="82"/>
      <c r="DM169" s="82"/>
      <c r="DN169" s="82"/>
      <c r="DO169" s="82"/>
      <c r="DP169" s="82"/>
      <c r="DQ169" s="82"/>
      <c r="DR169" s="82"/>
      <c r="DS169" s="82"/>
      <c r="DT169" s="82"/>
      <c r="DU169" s="86"/>
      <c r="DV169" s="66"/>
      <c r="DW169" s="51"/>
      <c r="DY169" s="109"/>
      <c r="DZ169" s="58"/>
      <c r="EA169" s="6"/>
      <c r="EB169" s="4"/>
      <c r="EC169" s="4"/>
      <c r="ED169" s="4"/>
      <c r="EE169" s="4"/>
      <c r="EF169" s="4"/>
      <c r="EG169" s="4"/>
      <c r="EH169" s="4"/>
      <c r="EI169" s="4"/>
      <c r="EJ169" s="4"/>
      <c r="EK169" s="4"/>
      <c r="EL169" s="4"/>
      <c r="EM169" s="4"/>
      <c r="EN169" s="4"/>
      <c r="EO169" s="4"/>
      <c r="EP169" s="5"/>
      <c r="EQ169" s="75">
        <f>EA169^3+EB169^3+EC169^3+ED169^3+EE169^3+EF169^3+EG169^3+EH169^3+EA170^3+EB170^3+EC170^3+ED170^3+EE170^3+EF170^3+EG170^3+EH170^3</f>
        <v>0</v>
      </c>
      <c r="ER169" s="76">
        <f t="shared" si="56"/>
        <v>0</v>
      </c>
      <c r="ES169" s="61"/>
      <c r="ET169" s="174"/>
      <c r="EU169" s="131"/>
      <c r="EV169" s="131"/>
      <c r="EW169" s="131"/>
      <c r="EX169" s="131"/>
      <c r="EY169" s="131"/>
      <c r="EZ169" s="131"/>
      <c r="FA169" s="131"/>
      <c r="FB169" s="131"/>
      <c r="FC169" s="131"/>
      <c r="FD169" s="131"/>
      <c r="FE169" s="131"/>
      <c r="FF169" s="131"/>
      <c r="FG169" s="131"/>
      <c r="FH169" s="131"/>
      <c r="FI169" s="175"/>
      <c r="FJ169" s="66"/>
      <c r="FK169" s="51"/>
    </row>
    <row r="170" spans="1:167" x14ac:dyDescent="0.2">
      <c r="A170" s="32"/>
      <c r="B170" s="32"/>
      <c r="C170" s="32"/>
      <c r="D170" s="106" t="s">
        <v>9</v>
      </c>
      <c r="E170" s="107" t="s">
        <v>207</v>
      </c>
      <c r="F170" s="108">
        <f>B4+(156*B6)</f>
        <v>157</v>
      </c>
      <c r="G170" s="104"/>
      <c r="H170" s="43"/>
      <c r="I170" s="57"/>
      <c r="J170" s="58"/>
      <c r="K170" s="3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5"/>
      <c r="AA170" s="75">
        <f>S169^3+T169^3+U169^3+V169^3+W169^3+X169^3+Y169^3+Z169^3+S170^3+T170^3+U170^3+V170^3+W170^3+X170^3+Y170^3+Z170^3</f>
        <v>0</v>
      </c>
      <c r="AB170" s="76">
        <f t="shared" si="57"/>
        <v>0</v>
      </c>
      <c r="AC170" s="61"/>
      <c r="AD170" s="89"/>
      <c r="AE170" s="83"/>
      <c r="AF170" s="83"/>
      <c r="AG170" s="83"/>
      <c r="AH170" s="82"/>
      <c r="AI170" s="82"/>
      <c r="AJ170" s="82"/>
      <c r="AK170" s="82"/>
      <c r="AL170" s="83"/>
      <c r="AM170" s="83"/>
      <c r="AN170" s="83"/>
      <c r="AO170" s="83"/>
      <c r="AP170" s="82"/>
      <c r="AQ170" s="82"/>
      <c r="AR170" s="82"/>
      <c r="AS170" s="86"/>
      <c r="AT170" s="66"/>
      <c r="AU170" s="51"/>
      <c r="AW170" s="57"/>
      <c r="AX170" s="58"/>
      <c r="AY170" s="3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5"/>
      <c r="BO170" s="75">
        <f>BG169^3+BH169^3+BI169^3+BJ169^3+BK169^3+BL169^3+BM169^3+BN169^3+BG170^3+BH170^3+BI170^3+BJ170^3+BK170^3+BL170^3+BM170^3+BN170^3</f>
        <v>0</v>
      </c>
      <c r="BP170" s="76">
        <f t="shared" si="58"/>
        <v>0</v>
      </c>
      <c r="BQ170" s="61"/>
      <c r="BR170" s="81"/>
      <c r="BS170" s="82"/>
      <c r="BT170" s="82"/>
      <c r="BU170" s="82"/>
      <c r="BV170" s="82"/>
      <c r="BW170" s="82"/>
      <c r="BX170" s="82"/>
      <c r="BY170" s="82"/>
      <c r="BZ170" s="83"/>
      <c r="CA170" s="83"/>
      <c r="CB170" s="83"/>
      <c r="CC170" s="83"/>
      <c r="CD170" s="83"/>
      <c r="CE170" s="83"/>
      <c r="CF170" s="83"/>
      <c r="CG170" s="84"/>
      <c r="CH170" s="66"/>
      <c r="CI170" s="51"/>
      <c r="CJ170" s="144"/>
      <c r="CK170" s="109"/>
      <c r="CL170" s="58"/>
      <c r="CM170" s="3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5"/>
      <c r="DC170" s="75">
        <f>CU169^3+CV169^3+CW169^3+CX169^3+CY169^3+CZ169^3+DA169^3+DB169^3+CU170^3+CV170^3+CW170^3+CX170^3+CY170^3+CZ170^3+DA170^3+DB170^3</f>
        <v>0</v>
      </c>
      <c r="DD170" s="76">
        <f t="shared" si="59"/>
        <v>0</v>
      </c>
      <c r="DE170" s="61"/>
      <c r="DF170" s="89"/>
      <c r="DG170" s="83"/>
      <c r="DH170" s="83"/>
      <c r="DI170" s="83"/>
      <c r="DJ170" s="83"/>
      <c r="DK170" s="83"/>
      <c r="DL170" s="83"/>
      <c r="DM170" s="83"/>
      <c r="DN170" s="83"/>
      <c r="DO170" s="83"/>
      <c r="DP170" s="83"/>
      <c r="DQ170" s="83"/>
      <c r="DR170" s="83"/>
      <c r="DS170" s="83"/>
      <c r="DT170" s="83"/>
      <c r="DU170" s="84"/>
      <c r="DV170" s="66"/>
      <c r="DW170" s="51"/>
      <c r="DY170" s="109"/>
      <c r="DZ170" s="58"/>
      <c r="EA170" s="6"/>
      <c r="EB170" s="4"/>
      <c r="EC170" s="4"/>
      <c r="ED170" s="4"/>
      <c r="EE170" s="4"/>
      <c r="EF170" s="4"/>
      <c r="EG170" s="4"/>
      <c r="EH170" s="4"/>
      <c r="EI170" s="4"/>
      <c r="EJ170" s="4"/>
      <c r="EK170" s="4"/>
      <c r="EL170" s="4"/>
      <c r="EM170" s="4"/>
      <c r="EN170" s="4"/>
      <c r="EO170" s="4"/>
      <c r="EP170" s="5"/>
      <c r="EQ170" s="75">
        <f>EI169^3+EJ169^3+EK169^3+EL169^3+EM169^3+EN169^3+EO169^3+EP169^3+EI170^3+EJ170^3+EK170^3+EL170^3+EM170^3+EN170^3+EO170^3+EP170^3</f>
        <v>0</v>
      </c>
      <c r="ER170" s="76">
        <f t="shared" si="56"/>
        <v>0</v>
      </c>
      <c r="ES170" s="61"/>
      <c r="ET170" s="174"/>
      <c r="EU170" s="131"/>
      <c r="EV170" s="131"/>
      <c r="EW170" s="131"/>
      <c r="EX170" s="131"/>
      <c r="EY170" s="131"/>
      <c r="EZ170" s="131"/>
      <c r="FA170" s="131"/>
      <c r="FB170" s="131"/>
      <c r="FC170" s="131"/>
      <c r="FD170" s="131"/>
      <c r="FE170" s="131"/>
      <c r="FF170" s="131"/>
      <c r="FG170" s="131"/>
      <c r="FH170" s="131"/>
      <c r="FI170" s="175"/>
      <c r="FJ170" s="66"/>
      <c r="FK170" s="51"/>
    </row>
    <row r="171" spans="1:167" x14ac:dyDescent="0.2">
      <c r="A171" s="32"/>
      <c r="B171" s="32"/>
      <c r="C171" s="32"/>
      <c r="D171" s="106" t="s">
        <v>208</v>
      </c>
      <c r="E171" s="107" t="s">
        <v>207</v>
      </c>
      <c r="F171" s="110">
        <f>B4+(157*B6)</f>
        <v>158</v>
      </c>
      <c r="G171" s="104"/>
      <c r="H171" s="43"/>
      <c r="I171" s="57"/>
      <c r="J171" s="58"/>
      <c r="K171" s="3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5"/>
      <c r="AA171" s="75">
        <f>K171^3+L171^3+M171^3+N171^3+O171^3+P171^3+Q171^3+R171^3+K172^3+L172^3+M172^3+N172^3+O172^3+P172^3+Q172^3+R172^3</f>
        <v>0</v>
      </c>
      <c r="AB171" s="76">
        <f t="shared" si="57"/>
        <v>0</v>
      </c>
      <c r="AC171" s="61"/>
      <c r="AD171" s="89"/>
      <c r="AE171" s="83"/>
      <c r="AF171" s="83"/>
      <c r="AG171" s="83"/>
      <c r="AH171" s="82"/>
      <c r="AI171" s="82"/>
      <c r="AJ171" s="82"/>
      <c r="AK171" s="82"/>
      <c r="AL171" s="83"/>
      <c r="AM171" s="83"/>
      <c r="AN171" s="83"/>
      <c r="AO171" s="83"/>
      <c r="AP171" s="82"/>
      <c r="AQ171" s="82"/>
      <c r="AR171" s="82"/>
      <c r="AS171" s="86"/>
      <c r="AT171" s="66"/>
      <c r="AU171" s="51"/>
      <c r="AW171" s="57"/>
      <c r="AX171" s="58"/>
      <c r="AY171" s="3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5"/>
      <c r="BO171" s="75">
        <f>AY171^3+AZ171^3+BA171^3+BB171^3+BC171^3+BD171^3+BE171^3+BF171^3+AY172^3+AZ172^3+BA172^3+BB172^3+BC172^3+BD172^3+BE172^3+BF172^3</f>
        <v>0</v>
      </c>
      <c r="BP171" s="76">
        <f t="shared" si="58"/>
        <v>0</v>
      </c>
      <c r="BQ171" s="61"/>
      <c r="BR171" s="89"/>
      <c r="BS171" s="83"/>
      <c r="BT171" s="83"/>
      <c r="BU171" s="83"/>
      <c r="BV171" s="83"/>
      <c r="BW171" s="83"/>
      <c r="BX171" s="83"/>
      <c r="BY171" s="83"/>
      <c r="BZ171" s="82"/>
      <c r="CA171" s="82"/>
      <c r="CB171" s="82"/>
      <c r="CC171" s="82"/>
      <c r="CD171" s="82"/>
      <c r="CE171" s="82"/>
      <c r="CF171" s="82"/>
      <c r="CG171" s="86"/>
      <c r="CH171" s="66"/>
      <c r="CI171" s="51"/>
      <c r="CJ171" s="144"/>
      <c r="CK171" s="109"/>
      <c r="CL171" s="58"/>
      <c r="CM171" s="3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5"/>
      <c r="DC171" s="75">
        <f>CM171^3+CN171^3+CO171^3+CP171^3+CQ171^3+CR171^3+CS171^3+CT171^3+CM172^3+CN172^3+CO172^3+CP172^3+CQ172^3+CR172^3+CS172^3+CT172^3</f>
        <v>0</v>
      </c>
      <c r="DD171" s="76">
        <f t="shared" si="59"/>
        <v>0</v>
      </c>
      <c r="DE171" s="61"/>
      <c r="DF171" s="81"/>
      <c r="DG171" s="82"/>
      <c r="DH171" s="82"/>
      <c r="DI171" s="82"/>
      <c r="DJ171" s="82"/>
      <c r="DK171" s="82"/>
      <c r="DL171" s="82"/>
      <c r="DM171" s="82"/>
      <c r="DN171" s="82"/>
      <c r="DO171" s="82"/>
      <c r="DP171" s="82"/>
      <c r="DQ171" s="82"/>
      <c r="DR171" s="82"/>
      <c r="DS171" s="82"/>
      <c r="DT171" s="82"/>
      <c r="DU171" s="86"/>
      <c r="DV171" s="66"/>
      <c r="DW171" s="51"/>
      <c r="DY171" s="109"/>
      <c r="DZ171" s="58"/>
      <c r="EA171" s="6"/>
      <c r="EB171" s="4"/>
      <c r="EC171" s="4"/>
      <c r="ED171" s="4"/>
      <c r="EE171" s="4"/>
      <c r="EF171" s="4"/>
      <c r="EG171" s="4"/>
      <c r="EH171" s="4"/>
      <c r="EI171" s="4"/>
      <c r="EJ171" s="4"/>
      <c r="EK171" s="4"/>
      <c r="EL171" s="4"/>
      <c r="EM171" s="4"/>
      <c r="EN171" s="4"/>
      <c r="EO171" s="4"/>
      <c r="EP171" s="5"/>
      <c r="EQ171" s="75">
        <f>EA171^3+EB171^3+EC171^3+ED171^3+EE171^3+EF171^3+EG171^3+EH171^3+EA172^3+EB172^3+EC172^3+ED172^3+EE172^3+EF172^3+EG172^3+EH172^3</f>
        <v>0</v>
      </c>
      <c r="ER171" s="76">
        <f t="shared" si="56"/>
        <v>0</v>
      </c>
      <c r="ES171" s="61"/>
      <c r="ET171" s="174"/>
      <c r="EU171" s="131"/>
      <c r="EV171" s="131"/>
      <c r="EW171" s="131"/>
      <c r="EX171" s="131"/>
      <c r="EY171" s="131"/>
      <c r="EZ171" s="131"/>
      <c r="FA171" s="131"/>
      <c r="FB171" s="131"/>
      <c r="FC171" s="131"/>
      <c r="FD171" s="131"/>
      <c r="FE171" s="131"/>
      <c r="FF171" s="131"/>
      <c r="FG171" s="131"/>
      <c r="FH171" s="131"/>
      <c r="FI171" s="175"/>
      <c r="FJ171" s="66"/>
      <c r="FK171" s="51"/>
    </row>
    <row r="172" spans="1:167" x14ac:dyDescent="0.2">
      <c r="A172" s="32"/>
      <c r="B172" s="32"/>
      <c r="C172" s="32"/>
      <c r="D172" s="106" t="s">
        <v>182</v>
      </c>
      <c r="E172" s="107" t="s">
        <v>207</v>
      </c>
      <c r="F172" s="110">
        <f>B4+(158*B6)</f>
        <v>159</v>
      </c>
      <c r="G172" s="104"/>
      <c r="H172" s="43"/>
      <c r="I172" s="57"/>
      <c r="J172" s="145"/>
      <c r="K172" s="3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5"/>
      <c r="AA172" s="75">
        <f>S171^3+T171^3+U171^3+V171^3+W171^3+X171^3+Y171^3+Z171^3+S172^3+T172^3+U172^3+V172^3+W172^3+X172^3+Y172^3+Z172^3</f>
        <v>0</v>
      </c>
      <c r="AB172" s="76">
        <f t="shared" si="57"/>
        <v>0</v>
      </c>
      <c r="AC172" s="61"/>
      <c r="AD172" s="89"/>
      <c r="AE172" s="83"/>
      <c r="AF172" s="83"/>
      <c r="AG172" s="83"/>
      <c r="AH172" s="82"/>
      <c r="AI172" s="82"/>
      <c r="AJ172" s="82"/>
      <c r="AK172" s="82"/>
      <c r="AL172" s="83"/>
      <c r="AM172" s="83"/>
      <c r="AN172" s="83"/>
      <c r="AO172" s="83"/>
      <c r="AP172" s="82"/>
      <c r="AQ172" s="82"/>
      <c r="AR172" s="82"/>
      <c r="AS172" s="86"/>
      <c r="AT172" s="66"/>
      <c r="AU172" s="51"/>
      <c r="AW172" s="57"/>
      <c r="AX172" s="58"/>
      <c r="AY172" s="3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5"/>
      <c r="BO172" s="75">
        <f>BG171^3+BH171^3+BI171^3+BJ171^3+BK171^3+BL171^3+BM171^3+BN171^3+BG172^3+BH172^3+BI172^3+BJ172^3+BK172^3+BL172^3+BM172^3+BN172^3</f>
        <v>0</v>
      </c>
      <c r="BP172" s="76">
        <f t="shared" si="58"/>
        <v>0</v>
      </c>
      <c r="BQ172" s="61"/>
      <c r="BR172" s="89"/>
      <c r="BS172" s="83"/>
      <c r="BT172" s="83"/>
      <c r="BU172" s="83"/>
      <c r="BV172" s="83"/>
      <c r="BW172" s="83"/>
      <c r="BX172" s="83"/>
      <c r="BY172" s="83"/>
      <c r="BZ172" s="82"/>
      <c r="CA172" s="82"/>
      <c r="CB172" s="82"/>
      <c r="CC172" s="82"/>
      <c r="CD172" s="82"/>
      <c r="CE172" s="82"/>
      <c r="CF172" s="82"/>
      <c r="CG172" s="86"/>
      <c r="CH172" s="66"/>
      <c r="CI172" s="51"/>
      <c r="CJ172" s="144"/>
      <c r="CK172" s="109"/>
      <c r="CL172" s="145"/>
      <c r="CM172" s="3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5"/>
      <c r="DC172" s="75">
        <f>CU171^3+CV171^3+CW171^3+CX171^3+CY171^3+CZ171^3+DA171^3+DB171^3+CU172^3+CV172^3+CW172^3+CX172^3+CY172^3+CZ172^3+DA172^3+DB172^3</f>
        <v>0</v>
      </c>
      <c r="DD172" s="76">
        <f t="shared" si="59"/>
        <v>0</v>
      </c>
      <c r="DE172" s="61"/>
      <c r="DF172" s="89"/>
      <c r="DG172" s="83"/>
      <c r="DH172" s="83"/>
      <c r="DI172" s="83"/>
      <c r="DJ172" s="83"/>
      <c r="DK172" s="83"/>
      <c r="DL172" s="83"/>
      <c r="DM172" s="83"/>
      <c r="DN172" s="83"/>
      <c r="DO172" s="83"/>
      <c r="DP172" s="83"/>
      <c r="DQ172" s="83"/>
      <c r="DR172" s="83"/>
      <c r="DS172" s="83"/>
      <c r="DT172" s="83"/>
      <c r="DU172" s="84"/>
      <c r="DV172" s="66"/>
      <c r="DW172" s="51"/>
      <c r="DY172" s="109"/>
      <c r="DZ172" s="58"/>
      <c r="EA172" s="6"/>
      <c r="EB172" s="4"/>
      <c r="EC172" s="4"/>
      <c r="ED172" s="4"/>
      <c r="EE172" s="4"/>
      <c r="EF172" s="4"/>
      <c r="EG172" s="4"/>
      <c r="EH172" s="4"/>
      <c r="EI172" s="4"/>
      <c r="EJ172" s="4"/>
      <c r="EK172" s="4"/>
      <c r="EL172" s="4"/>
      <c r="EM172" s="4"/>
      <c r="EN172" s="4"/>
      <c r="EO172" s="4"/>
      <c r="EP172" s="5"/>
      <c r="EQ172" s="75">
        <f>EI171^3+EJ171^3+EK171^3+EL171^3+EM171^3+EN171^3+EO171^3+EP171^3+EI172^3+EJ172^3+EK172^3+EL172^3+EM172^3+EN172^3+EO172^3+EP172^3</f>
        <v>0</v>
      </c>
      <c r="ER172" s="76">
        <f t="shared" si="56"/>
        <v>0</v>
      </c>
      <c r="ES172" s="61"/>
      <c r="ET172" s="174"/>
      <c r="EU172" s="131"/>
      <c r="EV172" s="131"/>
      <c r="EW172" s="131"/>
      <c r="EX172" s="131"/>
      <c r="EY172" s="131"/>
      <c r="EZ172" s="131"/>
      <c r="FA172" s="131"/>
      <c r="FB172" s="131"/>
      <c r="FC172" s="131"/>
      <c r="FD172" s="131"/>
      <c r="FE172" s="131"/>
      <c r="FF172" s="131"/>
      <c r="FG172" s="131"/>
      <c r="FH172" s="131"/>
      <c r="FI172" s="175"/>
      <c r="FJ172" s="66"/>
      <c r="FK172" s="51"/>
    </row>
    <row r="173" spans="1:167" x14ac:dyDescent="0.2">
      <c r="A173" s="32"/>
      <c r="B173" s="32"/>
      <c r="C173" s="32"/>
      <c r="D173" s="151" t="s">
        <v>50</v>
      </c>
      <c r="E173" s="107" t="s">
        <v>207</v>
      </c>
      <c r="F173" s="108">
        <f>B4+(159*B6)</f>
        <v>160</v>
      </c>
      <c r="G173" s="104"/>
      <c r="H173" s="43"/>
      <c r="I173" s="57"/>
      <c r="J173" s="145"/>
      <c r="K173" s="3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5"/>
      <c r="AA173" s="75">
        <f>K173^3+L173^3+M173^3+N173^3+O173^3+P173^3+Q173^3+R173^3+K174^3+L174^3+M174^3+N174^3+O174^3+P174^3+Q174^3+R174^3</f>
        <v>0</v>
      </c>
      <c r="AB173" s="76">
        <f t="shared" si="57"/>
        <v>0</v>
      </c>
      <c r="AC173" s="95"/>
      <c r="AD173" s="81"/>
      <c r="AE173" s="82"/>
      <c r="AF173" s="82"/>
      <c r="AG173" s="82"/>
      <c r="AH173" s="83"/>
      <c r="AI173" s="83"/>
      <c r="AJ173" s="83"/>
      <c r="AK173" s="83"/>
      <c r="AL173" s="82"/>
      <c r="AM173" s="82"/>
      <c r="AN173" s="82"/>
      <c r="AO173" s="82"/>
      <c r="AP173" s="83"/>
      <c r="AQ173" s="83"/>
      <c r="AR173" s="83"/>
      <c r="AS173" s="84"/>
      <c r="AT173" s="66"/>
      <c r="AU173" s="51"/>
      <c r="AW173" s="57"/>
      <c r="AX173" s="58"/>
      <c r="AY173" s="3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5"/>
      <c r="BO173" s="75">
        <f>AY173^3+AZ173^3+BA173^3+BB173^3+BC173^3+BD173^3+BE173^3+BF173^3+AY174^3+AZ174^3+BA174^3+BB174^3+BC174^3+BD174^3+BE174^3+BF174^3</f>
        <v>0</v>
      </c>
      <c r="BP173" s="76">
        <f t="shared" si="58"/>
        <v>0</v>
      </c>
      <c r="BQ173" s="95"/>
      <c r="BR173" s="81"/>
      <c r="BS173" s="82"/>
      <c r="BT173" s="82"/>
      <c r="BU173" s="82"/>
      <c r="BV173" s="82"/>
      <c r="BW173" s="82"/>
      <c r="BX173" s="82"/>
      <c r="BY173" s="82"/>
      <c r="BZ173" s="83"/>
      <c r="CA173" s="83"/>
      <c r="CB173" s="83"/>
      <c r="CC173" s="83"/>
      <c r="CD173" s="83"/>
      <c r="CE173" s="83"/>
      <c r="CF173" s="83"/>
      <c r="CG173" s="84"/>
      <c r="CH173" s="66"/>
      <c r="CI173" s="51"/>
      <c r="CJ173" s="144"/>
      <c r="CK173" s="109"/>
      <c r="CL173" s="145"/>
      <c r="CM173" s="3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5"/>
      <c r="DC173" s="75">
        <f>CM173^3+CN173^3+CO173^3+CP173^3+CQ173^3+CR173^3+CS173^3+CT173^3+CM174^3+CN174^3+CO174^3+CP174^3+CQ174^3+CR174^3+CS174^3+CT174^3</f>
        <v>0</v>
      </c>
      <c r="DD173" s="76">
        <f t="shared" si="59"/>
        <v>0</v>
      </c>
      <c r="DE173" s="95"/>
      <c r="DF173" s="81"/>
      <c r="DG173" s="82"/>
      <c r="DH173" s="82"/>
      <c r="DI173" s="82"/>
      <c r="DJ173" s="82"/>
      <c r="DK173" s="82"/>
      <c r="DL173" s="82"/>
      <c r="DM173" s="82"/>
      <c r="DN173" s="82"/>
      <c r="DO173" s="82"/>
      <c r="DP173" s="82"/>
      <c r="DQ173" s="82"/>
      <c r="DR173" s="82"/>
      <c r="DS173" s="82"/>
      <c r="DT173" s="82"/>
      <c r="DU173" s="86"/>
      <c r="DV173" s="66"/>
      <c r="DW173" s="51"/>
      <c r="DY173" s="109"/>
      <c r="DZ173" s="58"/>
      <c r="EA173" s="6"/>
      <c r="EB173" s="4"/>
      <c r="EC173" s="4"/>
      <c r="ED173" s="4"/>
      <c r="EE173" s="4"/>
      <c r="EF173" s="4"/>
      <c r="EG173" s="4"/>
      <c r="EH173" s="4"/>
      <c r="EI173" s="4"/>
      <c r="EJ173" s="4"/>
      <c r="EK173" s="4"/>
      <c r="EL173" s="4"/>
      <c r="EM173" s="4"/>
      <c r="EN173" s="4"/>
      <c r="EO173" s="4"/>
      <c r="EP173" s="5"/>
      <c r="EQ173" s="75">
        <f>EA173^3+EB173^3+EC173^3+ED173^3+EE173^3+EF173^3+EG173^3+EH173^3+EA174^3+EB174^3+EC174^3+ED174^3+EE174^3+EF174^3+EG174^3+EH174^3</f>
        <v>0</v>
      </c>
      <c r="ER173" s="76">
        <f t="shared" si="56"/>
        <v>0</v>
      </c>
      <c r="ES173" s="95"/>
      <c r="ET173" s="174"/>
      <c r="EU173" s="131"/>
      <c r="EV173" s="131"/>
      <c r="EW173" s="131"/>
      <c r="EX173" s="131"/>
      <c r="EY173" s="131"/>
      <c r="EZ173" s="131"/>
      <c r="FA173" s="131"/>
      <c r="FB173" s="131"/>
      <c r="FC173" s="131"/>
      <c r="FD173" s="131"/>
      <c r="FE173" s="131"/>
      <c r="FF173" s="131"/>
      <c r="FG173" s="131"/>
      <c r="FH173" s="131"/>
      <c r="FI173" s="175"/>
      <c r="FJ173" s="66"/>
      <c r="FK173" s="51"/>
    </row>
    <row r="174" spans="1:167" x14ac:dyDescent="0.2">
      <c r="A174" s="32"/>
      <c r="B174" s="32"/>
      <c r="C174" s="32"/>
      <c r="D174" s="106" t="s">
        <v>206</v>
      </c>
      <c r="E174" s="107" t="s">
        <v>207</v>
      </c>
      <c r="F174" s="108">
        <f>B4+(160*B6)</f>
        <v>161</v>
      </c>
      <c r="G174" s="104"/>
      <c r="H174" s="43"/>
      <c r="I174" s="57"/>
      <c r="J174" s="58"/>
      <c r="K174" s="3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5"/>
      <c r="AA174" s="75">
        <f>S173^3+T173^3+U173^3+V173^3+W173^3+X173^3+Y173^3+Z173^3+S174^3+T174^3+U174^3+V174^3+W174^3+X174^3+Y174^3+Z174^3</f>
        <v>0</v>
      </c>
      <c r="AB174" s="76">
        <f t="shared" si="57"/>
        <v>0</v>
      </c>
      <c r="AC174" s="61"/>
      <c r="AD174" s="81"/>
      <c r="AE174" s="82"/>
      <c r="AF174" s="82"/>
      <c r="AG174" s="82"/>
      <c r="AH174" s="83"/>
      <c r="AI174" s="83"/>
      <c r="AJ174" s="83"/>
      <c r="AK174" s="83"/>
      <c r="AL174" s="82"/>
      <c r="AM174" s="82"/>
      <c r="AN174" s="82"/>
      <c r="AO174" s="82"/>
      <c r="AP174" s="83"/>
      <c r="AQ174" s="83"/>
      <c r="AR174" s="83"/>
      <c r="AS174" s="84"/>
      <c r="AT174" s="66"/>
      <c r="AU174" s="51"/>
      <c r="AW174" s="57"/>
      <c r="AX174" s="58"/>
      <c r="AY174" s="3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5"/>
      <c r="BO174" s="75">
        <f>BG173^3+BH173^3+BI173^3+BJ173^3+BK173^3+BL173^3+BM173^3+BN173^3+BG174^3+BH174^3+BI174^3+BJ174^3+BK174^3+BL174^3+BM174^3+BN174^3</f>
        <v>0</v>
      </c>
      <c r="BP174" s="76">
        <f t="shared" si="58"/>
        <v>0</v>
      </c>
      <c r="BQ174" s="61"/>
      <c r="BR174" s="81"/>
      <c r="BS174" s="82"/>
      <c r="BT174" s="82"/>
      <c r="BU174" s="82"/>
      <c r="BV174" s="82"/>
      <c r="BW174" s="82"/>
      <c r="BX174" s="82"/>
      <c r="BY174" s="82"/>
      <c r="BZ174" s="83"/>
      <c r="CA174" s="83"/>
      <c r="CB174" s="83"/>
      <c r="CC174" s="83"/>
      <c r="CD174" s="83"/>
      <c r="CE174" s="83"/>
      <c r="CF174" s="83"/>
      <c r="CG174" s="84"/>
      <c r="CH174" s="66"/>
      <c r="CI174" s="51"/>
      <c r="CJ174" s="144"/>
      <c r="CK174" s="109"/>
      <c r="CL174" s="58"/>
      <c r="CM174" s="3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5"/>
      <c r="DC174" s="75">
        <f>CU173^3+CV173^3+CW173^3+CX173^3+CY173^3+CZ173^3+DA173^3+DB173^3+CU174^3+CV174^3+CW174^3+CX174^3+CY174^3+CZ174^3+DA174^3+DB174^3</f>
        <v>0</v>
      </c>
      <c r="DD174" s="76">
        <f t="shared" si="59"/>
        <v>0</v>
      </c>
      <c r="DE174" s="61"/>
      <c r="DF174" s="89"/>
      <c r="DG174" s="83"/>
      <c r="DH174" s="83"/>
      <c r="DI174" s="83"/>
      <c r="DJ174" s="83"/>
      <c r="DK174" s="83"/>
      <c r="DL174" s="83"/>
      <c r="DM174" s="83"/>
      <c r="DN174" s="83"/>
      <c r="DO174" s="83"/>
      <c r="DP174" s="83"/>
      <c r="DQ174" s="83"/>
      <c r="DR174" s="83"/>
      <c r="DS174" s="83"/>
      <c r="DT174" s="83"/>
      <c r="DU174" s="84"/>
      <c r="DV174" s="66"/>
      <c r="DW174" s="51"/>
      <c r="DY174" s="109"/>
      <c r="DZ174" s="58"/>
      <c r="EA174" s="6"/>
      <c r="EB174" s="4"/>
      <c r="EC174" s="4"/>
      <c r="ED174" s="4"/>
      <c r="EE174" s="4"/>
      <c r="EF174" s="4"/>
      <c r="EG174" s="4"/>
      <c r="EH174" s="4"/>
      <c r="EI174" s="4"/>
      <c r="EJ174" s="4"/>
      <c r="EK174" s="4"/>
      <c r="EL174" s="4"/>
      <c r="EM174" s="4"/>
      <c r="EN174" s="4"/>
      <c r="EO174" s="4"/>
      <c r="EP174" s="5"/>
      <c r="EQ174" s="75">
        <f>EI173^3+EJ173^3+EK173^3+EL173^3+EM173^3+EN173^3+EO173^3+EP173^3+EI174^3+EJ174^3+EK174^3+EL174^3+EM174^3+EN174^3+EO174^3+EP174^3</f>
        <v>0</v>
      </c>
      <c r="ER174" s="76">
        <f t="shared" si="56"/>
        <v>0</v>
      </c>
      <c r="ES174" s="61"/>
      <c r="ET174" s="174"/>
      <c r="EU174" s="131"/>
      <c r="EV174" s="131"/>
      <c r="EW174" s="131"/>
      <c r="EX174" s="131"/>
      <c r="EY174" s="131"/>
      <c r="EZ174" s="131"/>
      <c r="FA174" s="131"/>
      <c r="FB174" s="131"/>
      <c r="FC174" s="131"/>
      <c r="FD174" s="131"/>
      <c r="FE174" s="131"/>
      <c r="FF174" s="131"/>
      <c r="FG174" s="131"/>
      <c r="FH174" s="131"/>
      <c r="FI174" s="175"/>
      <c r="FJ174" s="66"/>
      <c r="FK174" s="51"/>
    </row>
    <row r="175" spans="1:167" x14ac:dyDescent="0.2">
      <c r="A175" s="32"/>
      <c r="B175" s="32"/>
      <c r="C175" s="32"/>
      <c r="D175" s="106" t="s">
        <v>119</v>
      </c>
      <c r="E175" s="107" t="s">
        <v>207</v>
      </c>
      <c r="F175" s="110">
        <f>B4+(161*B6)</f>
        <v>162</v>
      </c>
      <c r="G175" s="104"/>
      <c r="H175" s="43"/>
      <c r="I175" s="105"/>
      <c r="J175" s="58"/>
      <c r="K175" s="3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5"/>
      <c r="AA175" s="75">
        <f>K175^3+L175^3+M175^3+N175^3+O175^3+P175^3+Q175^3+R175^3+K176^3+L176^3+M176^3+N176^3+O176^3+P176^3+Q176^3+R176^3</f>
        <v>0</v>
      </c>
      <c r="AB175" s="76">
        <f t="shared" si="57"/>
        <v>0</v>
      </c>
      <c r="AC175" s="61"/>
      <c r="AD175" s="81"/>
      <c r="AE175" s="82"/>
      <c r="AF175" s="82"/>
      <c r="AG175" s="82"/>
      <c r="AH175" s="83"/>
      <c r="AI175" s="83"/>
      <c r="AJ175" s="83"/>
      <c r="AK175" s="83"/>
      <c r="AL175" s="82"/>
      <c r="AM175" s="82"/>
      <c r="AN175" s="82"/>
      <c r="AO175" s="82"/>
      <c r="AP175" s="83"/>
      <c r="AQ175" s="83"/>
      <c r="AR175" s="83"/>
      <c r="AS175" s="84"/>
      <c r="AT175" s="66"/>
      <c r="AU175" s="51"/>
      <c r="AW175" s="105"/>
      <c r="AX175" s="58"/>
      <c r="AY175" s="3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5"/>
      <c r="BO175" s="75">
        <f>AY175^3+AZ175^3+BA175^3+BB175^3+BC175^3+BD175^3+BE175^3+BF175^3+AY176^3+AZ176^3+BA176^3+BB176^3+BC176^3+BD176^3+BE176^3+BF176^3</f>
        <v>0</v>
      </c>
      <c r="BP175" s="76">
        <f t="shared" si="58"/>
        <v>0</v>
      </c>
      <c r="BQ175" s="61"/>
      <c r="BR175" s="89"/>
      <c r="BS175" s="83"/>
      <c r="BT175" s="83"/>
      <c r="BU175" s="83"/>
      <c r="BV175" s="83"/>
      <c r="BW175" s="83"/>
      <c r="BX175" s="83"/>
      <c r="BY175" s="83"/>
      <c r="BZ175" s="82"/>
      <c r="CA175" s="82"/>
      <c r="CB175" s="82"/>
      <c r="CC175" s="82"/>
      <c r="CD175" s="82"/>
      <c r="CE175" s="82"/>
      <c r="CF175" s="82"/>
      <c r="CG175" s="86"/>
      <c r="CH175" s="66"/>
      <c r="CI175" s="51"/>
      <c r="CJ175" s="144"/>
      <c r="CK175" s="109"/>
      <c r="CL175" s="58"/>
      <c r="CM175" s="3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5"/>
      <c r="DC175" s="75">
        <f>CM175^3+CN175^3+CO175^3+CP175^3+CQ175^3+CR175^3+CS175^3+CT175^3+CM176^3+CN176^3+CO176^3+CP176^3+CQ176^3+CR176^3+CS176^3+CT176^3</f>
        <v>0</v>
      </c>
      <c r="DD175" s="76">
        <f t="shared" si="59"/>
        <v>0</v>
      </c>
      <c r="DE175" s="61"/>
      <c r="DF175" s="81"/>
      <c r="DG175" s="82"/>
      <c r="DH175" s="82"/>
      <c r="DI175" s="82"/>
      <c r="DJ175" s="82"/>
      <c r="DK175" s="82"/>
      <c r="DL175" s="82"/>
      <c r="DM175" s="82"/>
      <c r="DN175" s="82"/>
      <c r="DO175" s="82"/>
      <c r="DP175" s="82"/>
      <c r="DQ175" s="82"/>
      <c r="DR175" s="82"/>
      <c r="DS175" s="82"/>
      <c r="DT175" s="82"/>
      <c r="DU175" s="86"/>
      <c r="DV175" s="66"/>
      <c r="DW175" s="51"/>
      <c r="DY175" s="109"/>
      <c r="DZ175" s="58"/>
      <c r="EA175" s="6"/>
      <c r="EB175" s="4"/>
      <c r="EC175" s="4"/>
      <c r="ED175" s="4"/>
      <c r="EE175" s="4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5"/>
      <c r="EQ175" s="75">
        <f>EA175^3+EB175^3+EC175^3+ED175^3+EE175^3+EF175^3+EG175^3+EH175^3+EA176^3+EB176^3+EC176^3+ED176^3+EE176^3+EF176^3+EG176^3+EH176^3</f>
        <v>0</v>
      </c>
      <c r="ER175" s="76">
        <f t="shared" si="56"/>
        <v>0</v>
      </c>
      <c r="ES175" s="61"/>
      <c r="ET175" s="174"/>
      <c r="EU175" s="131"/>
      <c r="EV175" s="131"/>
      <c r="EW175" s="131"/>
      <c r="EX175" s="131"/>
      <c r="EY175" s="131"/>
      <c r="EZ175" s="131"/>
      <c r="FA175" s="131"/>
      <c r="FB175" s="131"/>
      <c r="FC175" s="131"/>
      <c r="FD175" s="131"/>
      <c r="FE175" s="131"/>
      <c r="FF175" s="131"/>
      <c r="FG175" s="131"/>
      <c r="FH175" s="131"/>
      <c r="FI175" s="175"/>
      <c r="FJ175" s="66"/>
      <c r="FK175" s="51"/>
    </row>
    <row r="176" spans="1:167" x14ac:dyDescent="0.2">
      <c r="A176" s="32"/>
      <c r="B176" s="32"/>
      <c r="C176" s="32"/>
      <c r="D176" s="106" t="s">
        <v>78</v>
      </c>
      <c r="E176" s="107" t="s">
        <v>207</v>
      </c>
      <c r="F176" s="110">
        <f>B4+(162*B6)</f>
        <v>163</v>
      </c>
      <c r="G176" s="104"/>
      <c r="H176" s="43"/>
      <c r="I176" s="109"/>
      <c r="J176" s="58"/>
      <c r="K176" s="3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5"/>
      <c r="AA176" s="75">
        <f>S175^3+T175^3+U175^3+V175^3+W175^3+X175^3+Y175^3+Z175^3+S176^3+T176^3+U176^3+V176^3+W176^3+X176^3+Y176^3+Z176^3</f>
        <v>0</v>
      </c>
      <c r="AB176" s="76">
        <f t="shared" si="57"/>
        <v>0</v>
      </c>
      <c r="AC176" s="61"/>
      <c r="AD176" s="81"/>
      <c r="AE176" s="82"/>
      <c r="AF176" s="82"/>
      <c r="AG176" s="82"/>
      <c r="AH176" s="83"/>
      <c r="AI176" s="83"/>
      <c r="AJ176" s="83"/>
      <c r="AK176" s="83"/>
      <c r="AL176" s="82"/>
      <c r="AM176" s="82"/>
      <c r="AN176" s="82"/>
      <c r="AO176" s="82"/>
      <c r="AP176" s="83"/>
      <c r="AQ176" s="83"/>
      <c r="AR176" s="83"/>
      <c r="AS176" s="84"/>
      <c r="AT176" s="66"/>
      <c r="AU176" s="51"/>
      <c r="AW176" s="109"/>
      <c r="AX176" s="58"/>
      <c r="AY176" s="3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5"/>
      <c r="BO176" s="75">
        <f>BG175^3+BH175^3+BI175^3+BJ175^3+BK175^3+BL175^3+BM175^3+BN175^3+BG176^3+BH176^3+BI176^3+BJ176^3+BK176^3+BL176^3+BM176^3+BN176^3</f>
        <v>0</v>
      </c>
      <c r="BP176" s="76">
        <f t="shared" si="58"/>
        <v>0</v>
      </c>
      <c r="BQ176" s="61"/>
      <c r="BR176" s="89"/>
      <c r="BS176" s="83"/>
      <c r="BT176" s="83"/>
      <c r="BU176" s="83"/>
      <c r="BV176" s="83"/>
      <c r="BW176" s="83"/>
      <c r="BX176" s="83"/>
      <c r="BY176" s="83"/>
      <c r="BZ176" s="82"/>
      <c r="CA176" s="82"/>
      <c r="CB176" s="82"/>
      <c r="CC176" s="82"/>
      <c r="CD176" s="82"/>
      <c r="CE176" s="82"/>
      <c r="CF176" s="82"/>
      <c r="CG176" s="86"/>
      <c r="CH176" s="66"/>
      <c r="CI176" s="51"/>
      <c r="CJ176" s="144"/>
      <c r="CK176" s="109"/>
      <c r="CL176" s="58"/>
      <c r="CM176" s="3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5"/>
      <c r="DC176" s="75">
        <f>CU175^3+CV175^3+CW175^3+CX175^3+CY175^3+CZ175^3+DA175^3+DB175^3+CU176^3+CV176^3+CW176^3+CX176^3+CY176^3+CZ176^3+DA176^3+DB176^3</f>
        <v>0</v>
      </c>
      <c r="DD176" s="76">
        <f t="shared" si="59"/>
        <v>0</v>
      </c>
      <c r="DE176" s="61"/>
      <c r="DF176" s="89"/>
      <c r="DG176" s="83"/>
      <c r="DH176" s="83"/>
      <c r="DI176" s="83"/>
      <c r="DJ176" s="83"/>
      <c r="DK176" s="83"/>
      <c r="DL176" s="83"/>
      <c r="DM176" s="83"/>
      <c r="DN176" s="83"/>
      <c r="DO176" s="83"/>
      <c r="DP176" s="83"/>
      <c r="DQ176" s="83"/>
      <c r="DR176" s="83"/>
      <c r="DS176" s="83"/>
      <c r="DT176" s="83"/>
      <c r="DU176" s="84"/>
      <c r="DV176" s="66"/>
      <c r="DW176" s="51"/>
      <c r="DY176" s="109"/>
      <c r="DZ176" s="58"/>
      <c r="EA176" s="6"/>
      <c r="EB176" s="4"/>
      <c r="EC176" s="4"/>
      <c r="ED176" s="4"/>
      <c r="EE176" s="4"/>
      <c r="EF176" s="4"/>
      <c r="EG176" s="4"/>
      <c r="EH176" s="4"/>
      <c r="EI176" s="4"/>
      <c r="EJ176" s="4"/>
      <c r="EK176" s="4"/>
      <c r="EL176" s="4"/>
      <c r="EM176" s="4"/>
      <c r="EN176" s="4"/>
      <c r="EO176" s="4"/>
      <c r="EP176" s="5"/>
      <c r="EQ176" s="75">
        <f>EI175^3+EJ175^3+EK175^3+EL175^3+EM175^3+EN175^3+EO175^3+EP175^3+EI176^3+EJ176^3+EK176^3+EL176^3+EM176^3+EN176^3+EO176^3+EP176^3</f>
        <v>0</v>
      </c>
      <c r="ER176" s="76">
        <f t="shared" si="56"/>
        <v>0</v>
      </c>
      <c r="ES176" s="61"/>
      <c r="ET176" s="174"/>
      <c r="EU176" s="131"/>
      <c r="EV176" s="131"/>
      <c r="EW176" s="131"/>
      <c r="EX176" s="131"/>
      <c r="EY176" s="131"/>
      <c r="EZ176" s="131"/>
      <c r="FA176" s="131"/>
      <c r="FB176" s="131"/>
      <c r="FC176" s="131"/>
      <c r="FD176" s="131"/>
      <c r="FE176" s="131"/>
      <c r="FF176" s="131"/>
      <c r="FG176" s="131"/>
      <c r="FH176" s="131"/>
      <c r="FI176" s="175"/>
      <c r="FJ176" s="66"/>
      <c r="FK176" s="51"/>
    </row>
    <row r="177" spans="1:167" x14ac:dyDescent="0.2">
      <c r="A177" s="32"/>
      <c r="B177" s="32"/>
      <c r="C177" s="32"/>
      <c r="D177" s="106" t="s">
        <v>158</v>
      </c>
      <c r="E177" s="107" t="s">
        <v>207</v>
      </c>
      <c r="F177" s="108">
        <f>B4+(163*B6)</f>
        <v>164</v>
      </c>
      <c r="G177" s="104"/>
      <c r="H177" s="43"/>
      <c r="I177" s="109"/>
      <c r="J177" s="58"/>
      <c r="K177" s="3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5"/>
      <c r="AA177" s="75">
        <f>K177^3+L177^3+M177^3+N177^3+O177^3+P177^3+Q177^3+R177^3+K178^3+L178^3+M178^3+N178^3+O178^3+P178^3+Q178^3+R178^3</f>
        <v>0</v>
      </c>
      <c r="AB177" s="76">
        <f t="shared" si="57"/>
        <v>0</v>
      </c>
      <c r="AC177" s="61"/>
      <c r="AD177" s="89"/>
      <c r="AE177" s="83"/>
      <c r="AF177" s="83"/>
      <c r="AG177" s="83"/>
      <c r="AH177" s="82"/>
      <c r="AI177" s="82"/>
      <c r="AJ177" s="82"/>
      <c r="AK177" s="82"/>
      <c r="AL177" s="83"/>
      <c r="AM177" s="83"/>
      <c r="AN177" s="83"/>
      <c r="AO177" s="83"/>
      <c r="AP177" s="82"/>
      <c r="AQ177" s="82"/>
      <c r="AR177" s="82"/>
      <c r="AS177" s="86"/>
      <c r="AT177" s="66"/>
      <c r="AU177" s="51"/>
      <c r="AW177" s="109"/>
      <c r="AX177" s="58"/>
      <c r="AY177" s="3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5"/>
      <c r="BO177" s="75">
        <f>AY177^3+AZ177^3+BA177^3+BB177^3+BC177^3+BD177^3+BE177^3+BF177^3+AY178^3+AZ178^3+BA178^3+BB178^3+BC178^3+BD178^3+BE178^3+BF178^3</f>
        <v>0</v>
      </c>
      <c r="BP177" s="76">
        <f t="shared" si="58"/>
        <v>0</v>
      </c>
      <c r="BQ177" s="61"/>
      <c r="BR177" s="81"/>
      <c r="BS177" s="82"/>
      <c r="BT177" s="82"/>
      <c r="BU177" s="82"/>
      <c r="BV177" s="82"/>
      <c r="BW177" s="82"/>
      <c r="BX177" s="82"/>
      <c r="BY177" s="82"/>
      <c r="BZ177" s="83"/>
      <c r="CA177" s="83"/>
      <c r="CB177" s="83"/>
      <c r="CC177" s="83"/>
      <c r="CD177" s="83"/>
      <c r="CE177" s="83"/>
      <c r="CF177" s="83"/>
      <c r="CG177" s="84"/>
      <c r="CH177" s="66"/>
      <c r="CI177" s="51"/>
      <c r="CJ177" s="144"/>
      <c r="CK177" s="109"/>
      <c r="CL177" s="58"/>
      <c r="CM177" s="3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5"/>
      <c r="DC177" s="75">
        <f>CM177^3+CN177^3+CO177^3+CP177^3+CQ177^3+CR177^3+CS177^3+CT177^3+CM178^3+CN178^3+CO178^3+CP178^3+CQ178^3+CR178^3+CS178^3+CT178^3</f>
        <v>0</v>
      </c>
      <c r="DD177" s="76">
        <f t="shared" si="59"/>
        <v>0</v>
      </c>
      <c r="DE177" s="61"/>
      <c r="DF177" s="81"/>
      <c r="DG177" s="82"/>
      <c r="DH177" s="82"/>
      <c r="DI177" s="82"/>
      <c r="DJ177" s="82"/>
      <c r="DK177" s="82"/>
      <c r="DL177" s="82"/>
      <c r="DM177" s="82"/>
      <c r="DN177" s="82"/>
      <c r="DO177" s="82"/>
      <c r="DP177" s="82"/>
      <c r="DQ177" s="82"/>
      <c r="DR177" s="82"/>
      <c r="DS177" s="82"/>
      <c r="DT177" s="82"/>
      <c r="DU177" s="86"/>
      <c r="DV177" s="66"/>
      <c r="DW177" s="51"/>
      <c r="DY177" s="109"/>
      <c r="DZ177" s="58"/>
      <c r="EA177" s="6"/>
      <c r="EB177" s="4"/>
      <c r="EC177" s="4"/>
      <c r="ED177" s="4"/>
      <c r="EE177" s="4"/>
      <c r="EF177" s="4"/>
      <c r="EG177" s="4"/>
      <c r="EH177" s="4"/>
      <c r="EI177" s="4"/>
      <c r="EJ177" s="4"/>
      <c r="EK177" s="4"/>
      <c r="EL177" s="4"/>
      <c r="EM177" s="4"/>
      <c r="EN177" s="4"/>
      <c r="EO177" s="4"/>
      <c r="EP177" s="5"/>
      <c r="EQ177" s="75">
        <f>EA177^3+EB177^3+EC177^3+ED177^3+EE177^3+EF177^3+EG177^3+EH177^3+EA178^3+EB178^3+EC178^3+ED178^3+EE178^3+EF178^3+EG178^3+EH178^3</f>
        <v>0</v>
      </c>
      <c r="ER177" s="76">
        <f t="shared" si="56"/>
        <v>0</v>
      </c>
      <c r="ES177" s="61"/>
      <c r="ET177" s="174"/>
      <c r="EU177" s="131"/>
      <c r="EV177" s="131"/>
      <c r="EW177" s="131"/>
      <c r="EX177" s="131"/>
      <c r="EY177" s="131"/>
      <c r="EZ177" s="131"/>
      <c r="FA177" s="131"/>
      <c r="FB177" s="131"/>
      <c r="FC177" s="131"/>
      <c r="FD177" s="131"/>
      <c r="FE177" s="131"/>
      <c r="FF177" s="131"/>
      <c r="FG177" s="131"/>
      <c r="FH177" s="131"/>
      <c r="FI177" s="175"/>
      <c r="FJ177" s="66"/>
      <c r="FK177" s="51"/>
    </row>
    <row r="178" spans="1:167" x14ac:dyDescent="0.2">
      <c r="A178" s="32"/>
      <c r="B178" s="32"/>
      <c r="C178" s="32"/>
      <c r="D178" s="106" t="s">
        <v>222</v>
      </c>
      <c r="E178" s="107" t="s">
        <v>207</v>
      </c>
      <c r="F178" s="108">
        <f>B4+(164*B6)</f>
        <v>165</v>
      </c>
      <c r="G178" s="104"/>
      <c r="H178" s="43"/>
      <c r="I178" s="109"/>
      <c r="J178" s="58"/>
      <c r="K178" s="3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5"/>
      <c r="AA178" s="75">
        <f>S177^3+T177^3+U177^3+V177^3+W177^3+X177^3+Y177^3+Z177^3+S178^3+T178^3+U178^3+V178^3+W178^3+X178^3+Y178^3+Z178^3</f>
        <v>0</v>
      </c>
      <c r="AB178" s="76">
        <f t="shared" si="57"/>
        <v>0</v>
      </c>
      <c r="AC178" s="61"/>
      <c r="AD178" s="89"/>
      <c r="AE178" s="83"/>
      <c r="AF178" s="83"/>
      <c r="AG178" s="83"/>
      <c r="AH178" s="82"/>
      <c r="AI178" s="82"/>
      <c r="AJ178" s="82"/>
      <c r="AK178" s="82"/>
      <c r="AL178" s="83"/>
      <c r="AM178" s="83"/>
      <c r="AN178" s="83"/>
      <c r="AO178" s="83"/>
      <c r="AP178" s="82"/>
      <c r="AQ178" s="82"/>
      <c r="AR178" s="82"/>
      <c r="AS178" s="86"/>
      <c r="AT178" s="66"/>
      <c r="AU178" s="51"/>
      <c r="AW178" s="109"/>
      <c r="AX178" s="58"/>
      <c r="AY178" s="3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5"/>
      <c r="BO178" s="75">
        <f>BG177^3+BH177^3+BI177^3+BJ177^3+BK177^3+BL177^3+BM177^3+BN177^3+BG178^3+BH178^3+BI178^3+BJ178^3+BK178^3+BL178^3+BM178^3+BN178^3</f>
        <v>0</v>
      </c>
      <c r="BP178" s="76">
        <f t="shared" si="58"/>
        <v>0</v>
      </c>
      <c r="BQ178" s="61"/>
      <c r="BR178" s="81"/>
      <c r="BS178" s="82"/>
      <c r="BT178" s="82"/>
      <c r="BU178" s="82"/>
      <c r="BV178" s="82"/>
      <c r="BW178" s="82"/>
      <c r="BX178" s="82"/>
      <c r="BY178" s="82"/>
      <c r="BZ178" s="83"/>
      <c r="CA178" s="83"/>
      <c r="CB178" s="83"/>
      <c r="CC178" s="83"/>
      <c r="CD178" s="83"/>
      <c r="CE178" s="83"/>
      <c r="CF178" s="83"/>
      <c r="CG178" s="84"/>
      <c r="CH178" s="66"/>
      <c r="CI178" s="51"/>
      <c r="CJ178" s="144"/>
      <c r="CK178" s="109"/>
      <c r="CL178" s="58"/>
      <c r="CM178" s="3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5"/>
      <c r="DC178" s="75">
        <f>CU177^3+CV177^3+CW177^3+CX177^3+CY177^3+CZ177^3+DA177^3+DB177^3+CU178^3+CV178^3+CW178^3+CX178^3+CY178^3+CZ178^3+DA178^3+DB178^3</f>
        <v>0</v>
      </c>
      <c r="DD178" s="76">
        <f t="shared" si="59"/>
        <v>0</v>
      </c>
      <c r="DE178" s="61"/>
      <c r="DF178" s="89"/>
      <c r="DG178" s="83"/>
      <c r="DH178" s="83"/>
      <c r="DI178" s="83"/>
      <c r="DJ178" s="83"/>
      <c r="DK178" s="83"/>
      <c r="DL178" s="83"/>
      <c r="DM178" s="83"/>
      <c r="DN178" s="83"/>
      <c r="DO178" s="83"/>
      <c r="DP178" s="83"/>
      <c r="DQ178" s="83"/>
      <c r="DR178" s="83"/>
      <c r="DS178" s="83"/>
      <c r="DT178" s="83"/>
      <c r="DU178" s="84"/>
      <c r="DV178" s="66"/>
      <c r="DW178" s="51"/>
      <c r="DY178" s="109"/>
      <c r="DZ178" s="58"/>
      <c r="EA178" s="6"/>
      <c r="EB178" s="4"/>
      <c r="EC178" s="4"/>
      <c r="ED178" s="4"/>
      <c r="EE178" s="4"/>
      <c r="EF178" s="4"/>
      <c r="EG178" s="4"/>
      <c r="EH178" s="4"/>
      <c r="EI178" s="4"/>
      <c r="EJ178" s="4"/>
      <c r="EK178" s="4"/>
      <c r="EL178" s="4"/>
      <c r="EM178" s="4"/>
      <c r="EN178" s="4"/>
      <c r="EO178" s="4"/>
      <c r="EP178" s="5"/>
      <c r="EQ178" s="75">
        <f>EI177^3+EJ177^3+EK177^3+EL177^3+EM177^3+EN177^3+EO177^3+EP177^3+EI178^3+EJ178^3+EK178^3+EL178^3+EM178^3+EN178^3+EO178^3+EP178^3</f>
        <v>0</v>
      </c>
      <c r="ER178" s="76">
        <f t="shared" si="56"/>
        <v>0</v>
      </c>
      <c r="ES178" s="61"/>
      <c r="ET178" s="174"/>
      <c r="EU178" s="131"/>
      <c r="EV178" s="131"/>
      <c r="EW178" s="131"/>
      <c r="EX178" s="131"/>
      <c r="EY178" s="131"/>
      <c r="EZ178" s="131"/>
      <c r="FA178" s="131"/>
      <c r="FB178" s="131"/>
      <c r="FC178" s="131"/>
      <c r="FD178" s="131"/>
      <c r="FE178" s="131"/>
      <c r="FF178" s="131"/>
      <c r="FG178" s="131"/>
      <c r="FH178" s="131"/>
      <c r="FI178" s="175"/>
      <c r="FJ178" s="66"/>
      <c r="FK178" s="51"/>
    </row>
    <row r="179" spans="1:167" x14ac:dyDescent="0.2">
      <c r="A179" s="32"/>
      <c r="B179" s="32"/>
      <c r="C179" s="32"/>
      <c r="D179" s="106" t="s">
        <v>19</v>
      </c>
      <c r="E179" s="107" t="s">
        <v>207</v>
      </c>
      <c r="F179" s="110">
        <f>B4+(165*B6)</f>
        <v>166</v>
      </c>
      <c r="G179" s="104"/>
      <c r="H179" s="43"/>
      <c r="I179" s="109"/>
      <c r="J179" s="58"/>
      <c r="K179" s="3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5"/>
      <c r="AA179" s="75">
        <f>K179^3+L179^3+M179^3+N179^3+O179^3+P179^3+Q179^3+R179^3+K180^3+L180^3+M180^3+N180^3+O180^3+P180^3+Q180^3+R180^3</f>
        <v>0</v>
      </c>
      <c r="AB179" s="76">
        <f t="shared" si="57"/>
        <v>0</v>
      </c>
      <c r="AC179" s="61"/>
      <c r="AD179" s="89"/>
      <c r="AE179" s="83"/>
      <c r="AF179" s="83"/>
      <c r="AG179" s="83"/>
      <c r="AH179" s="82"/>
      <c r="AI179" s="82"/>
      <c r="AJ179" s="82"/>
      <c r="AK179" s="82"/>
      <c r="AL179" s="83"/>
      <c r="AM179" s="83"/>
      <c r="AN179" s="83"/>
      <c r="AO179" s="83"/>
      <c r="AP179" s="82"/>
      <c r="AQ179" s="82"/>
      <c r="AR179" s="82"/>
      <c r="AS179" s="86"/>
      <c r="AT179" s="66"/>
      <c r="AU179" s="51"/>
      <c r="AW179" s="109"/>
      <c r="AX179" s="58"/>
      <c r="AY179" s="3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5"/>
      <c r="BO179" s="75">
        <f>AY179^3+AZ179^3+BA179^3+BB179^3+BC179^3+BD179^3+BE179^3+BF179^3+AY180^3+AZ180^3+BA180^3+BB180^3+BC180^3+BD180^3+BE180^3+BF180^3</f>
        <v>0</v>
      </c>
      <c r="BP179" s="76">
        <f t="shared" si="58"/>
        <v>0</v>
      </c>
      <c r="BQ179" s="61"/>
      <c r="BR179" s="89"/>
      <c r="BS179" s="83"/>
      <c r="BT179" s="83"/>
      <c r="BU179" s="83"/>
      <c r="BV179" s="83"/>
      <c r="BW179" s="83"/>
      <c r="BX179" s="83"/>
      <c r="BY179" s="83"/>
      <c r="BZ179" s="82"/>
      <c r="CA179" s="82"/>
      <c r="CB179" s="82"/>
      <c r="CC179" s="82"/>
      <c r="CD179" s="82"/>
      <c r="CE179" s="82"/>
      <c r="CF179" s="82"/>
      <c r="CG179" s="86"/>
      <c r="CH179" s="66"/>
      <c r="CI179" s="51"/>
      <c r="CJ179" s="144"/>
      <c r="CK179" s="109"/>
      <c r="CL179" s="58"/>
      <c r="CM179" s="3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5"/>
      <c r="DC179" s="75">
        <f>CM179^3+CN179^3+CO179^3+CP179^3+CQ179^3+CR179^3+CS179^3+CT179^3+CM180^3+CN180^3+CO180^3+CP180^3+CQ180^3+CR180^3+CS180^3+CT180^3</f>
        <v>0</v>
      </c>
      <c r="DD179" s="76">
        <f t="shared" si="59"/>
        <v>0</v>
      </c>
      <c r="DE179" s="61"/>
      <c r="DF179" s="81"/>
      <c r="DG179" s="82"/>
      <c r="DH179" s="82"/>
      <c r="DI179" s="82"/>
      <c r="DJ179" s="82"/>
      <c r="DK179" s="82"/>
      <c r="DL179" s="82"/>
      <c r="DM179" s="82"/>
      <c r="DN179" s="82"/>
      <c r="DO179" s="82"/>
      <c r="DP179" s="82"/>
      <c r="DQ179" s="82"/>
      <c r="DR179" s="82"/>
      <c r="DS179" s="82"/>
      <c r="DT179" s="82"/>
      <c r="DU179" s="86"/>
      <c r="DV179" s="66"/>
      <c r="DW179" s="51"/>
      <c r="DY179" s="109"/>
      <c r="DZ179" s="58"/>
      <c r="EA179" s="6"/>
      <c r="EB179" s="4"/>
      <c r="EC179" s="4"/>
      <c r="ED179" s="4"/>
      <c r="EE179" s="4"/>
      <c r="EF179" s="4"/>
      <c r="EG179" s="4"/>
      <c r="EH179" s="4"/>
      <c r="EI179" s="4"/>
      <c r="EJ179" s="4"/>
      <c r="EK179" s="4"/>
      <c r="EL179" s="4"/>
      <c r="EM179" s="4"/>
      <c r="EN179" s="4"/>
      <c r="EO179" s="4"/>
      <c r="EP179" s="5"/>
      <c r="EQ179" s="75">
        <f>EA179^3+EB179^3+EC179^3+ED179^3+EE179^3+EF179^3+EG179^3+EH179^3+EA180^3+EB180^3+EC180^3+ED180^3+EE180^3+EF180^3+EG180^3+EH180^3</f>
        <v>0</v>
      </c>
      <c r="ER179" s="76">
        <f t="shared" si="56"/>
        <v>0</v>
      </c>
      <c r="ES179" s="61"/>
      <c r="ET179" s="174"/>
      <c r="EU179" s="131"/>
      <c r="EV179" s="131"/>
      <c r="EW179" s="131"/>
      <c r="EX179" s="131"/>
      <c r="EY179" s="131"/>
      <c r="EZ179" s="131"/>
      <c r="FA179" s="131"/>
      <c r="FB179" s="131"/>
      <c r="FC179" s="131"/>
      <c r="FD179" s="131"/>
      <c r="FE179" s="131"/>
      <c r="FF179" s="131"/>
      <c r="FG179" s="131"/>
      <c r="FH179" s="131"/>
      <c r="FI179" s="175"/>
      <c r="FJ179" s="66"/>
      <c r="FK179" s="51"/>
    </row>
    <row r="180" spans="1:167" x14ac:dyDescent="0.2">
      <c r="A180" s="32"/>
      <c r="B180" s="32"/>
      <c r="C180" s="32"/>
      <c r="D180" s="106" t="s">
        <v>67</v>
      </c>
      <c r="E180" s="107" t="s">
        <v>207</v>
      </c>
      <c r="F180" s="110">
        <f>B4+(166*B6)</f>
        <v>167</v>
      </c>
      <c r="G180" s="104"/>
      <c r="H180" s="43"/>
      <c r="I180" s="109"/>
      <c r="J180" s="58"/>
      <c r="K180" s="7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9"/>
      <c r="AA180" s="75">
        <f>S179^3+T179^3+U179^3+V179^3+W179^3+X179^3+Y179^3+Z179^3+S180^3+T180^3+U180^3+V180^3+W180^3+X180^3+Y180^3+Z180^3</f>
        <v>0</v>
      </c>
      <c r="AB180" s="76">
        <f t="shared" si="57"/>
        <v>0</v>
      </c>
      <c r="AC180" s="61"/>
      <c r="AD180" s="116"/>
      <c r="AE180" s="117"/>
      <c r="AF180" s="117"/>
      <c r="AG180" s="117"/>
      <c r="AH180" s="118"/>
      <c r="AI180" s="118"/>
      <c r="AJ180" s="118"/>
      <c r="AK180" s="118"/>
      <c r="AL180" s="117"/>
      <c r="AM180" s="117"/>
      <c r="AN180" s="117"/>
      <c r="AO180" s="117"/>
      <c r="AP180" s="118"/>
      <c r="AQ180" s="118"/>
      <c r="AR180" s="118"/>
      <c r="AS180" s="119"/>
      <c r="AT180" s="32"/>
      <c r="AU180" s="115"/>
      <c r="AW180" s="109"/>
      <c r="AX180" s="58"/>
      <c r="AY180" s="7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9"/>
      <c r="BO180" s="75">
        <f>BG179^3+BH179^3+BI179^3+BJ179^3+BK179^3+BL179^3+BM179^3+BN179^3+BG180^3+BH180^3+BI180^3+BJ180^3+BK180^3+BL180^3+BM180^3+BN180^3</f>
        <v>0</v>
      </c>
      <c r="BP180" s="76">
        <f t="shared" si="58"/>
        <v>0</v>
      </c>
      <c r="BQ180" s="61"/>
      <c r="BR180" s="116"/>
      <c r="BS180" s="117"/>
      <c r="BT180" s="117"/>
      <c r="BU180" s="117"/>
      <c r="BV180" s="117"/>
      <c r="BW180" s="117"/>
      <c r="BX180" s="117"/>
      <c r="BY180" s="117"/>
      <c r="BZ180" s="118"/>
      <c r="CA180" s="118"/>
      <c r="CB180" s="118"/>
      <c r="CC180" s="118"/>
      <c r="CD180" s="118"/>
      <c r="CE180" s="118"/>
      <c r="CF180" s="118"/>
      <c r="CG180" s="119"/>
      <c r="CH180" s="32"/>
      <c r="CI180" s="115"/>
      <c r="CJ180" s="144"/>
      <c r="CK180" s="109"/>
      <c r="CL180" s="58"/>
      <c r="CM180" s="7"/>
      <c r="CN180" s="8"/>
      <c r="CO180" s="8"/>
      <c r="CP180" s="8"/>
      <c r="CQ180" s="8"/>
      <c r="CR180" s="8"/>
      <c r="CS180" s="8"/>
      <c r="CT180" s="8"/>
      <c r="CU180" s="8"/>
      <c r="CV180" s="8"/>
      <c r="CW180" s="8"/>
      <c r="CX180" s="8"/>
      <c r="CY180" s="8"/>
      <c r="CZ180" s="8"/>
      <c r="DA180" s="8"/>
      <c r="DB180" s="9"/>
      <c r="DC180" s="75">
        <f>CU179^3+CV179^3+CW179^3+CX179^3+CY179^3+CZ179^3+DA179^3+DB179^3+CU180^3+CV180^3+CW180^3+CX180^3+CY180^3+CZ180^3+DA180^3+DB180^3</f>
        <v>0</v>
      </c>
      <c r="DD180" s="76">
        <f t="shared" si="59"/>
        <v>0</v>
      </c>
      <c r="DE180" s="61"/>
      <c r="DF180" s="116"/>
      <c r="DG180" s="117"/>
      <c r="DH180" s="117"/>
      <c r="DI180" s="117"/>
      <c r="DJ180" s="117"/>
      <c r="DK180" s="117"/>
      <c r="DL180" s="117"/>
      <c r="DM180" s="117"/>
      <c r="DN180" s="117"/>
      <c r="DO180" s="117"/>
      <c r="DP180" s="117"/>
      <c r="DQ180" s="117"/>
      <c r="DR180" s="117"/>
      <c r="DS180" s="117"/>
      <c r="DT180" s="117"/>
      <c r="DU180" s="120"/>
      <c r="DV180" s="32"/>
      <c r="DW180" s="115"/>
      <c r="DY180" s="109"/>
      <c r="DZ180" s="58"/>
      <c r="EA180" s="15"/>
      <c r="EB180" s="8"/>
      <c r="EC180" s="8"/>
      <c r="ED180" s="8"/>
      <c r="EE180" s="8"/>
      <c r="EF180" s="8"/>
      <c r="EG180" s="8"/>
      <c r="EH180" s="8"/>
      <c r="EI180" s="8"/>
      <c r="EJ180" s="8"/>
      <c r="EK180" s="8"/>
      <c r="EL180" s="8"/>
      <c r="EM180" s="8"/>
      <c r="EN180" s="8"/>
      <c r="EO180" s="8"/>
      <c r="EP180" s="9"/>
      <c r="EQ180" s="75">
        <f>EI179^3+EJ179^3+EK179^3+EL179^3+EM179^3+EN179^3+EO179^3+EP179^3+EI180^3+EJ180^3+EK180^3+EL180^3+EM180^3+EN180^3+EO180^3+EP180^3</f>
        <v>0</v>
      </c>
      <c r="ER180" s="76">
        <f t="shared" si="56"/>
        <v>0</v>
      </c>
      <c r="ES180" s="61"/>
      <c r="ET180" s="181"/>
      <c r="EU180" s="176"/>
      <c r="EV180" s="176"/>
      <c r="EW180" s="176"/>
      <c r="EX180" s="176"/>
      <c r="EY180" s="176"/>
      <c r="EZ180" s="176"/>
      <c r="FA180" s="176"/>
      <c r="FB180" s="176"/>
      <c r="FC180" s="176"/>
      <c r="FD180" s="176"/>
      <c r="FE180" s="176"/>
      <c r="FF180" s="176"/>
      <c r="FG180" s="176"/>
      <c r="FH180" s="176"/>
      <c r="FI180" s="182"/>
      <c r="FJ180" s="32"/>
      <c r="FK180" s="115"/>
    </row>
    <row r="181" spans="1:167" x14ac:dyDescent="0.2">
      <c r="A181" s="32"/>
      <c r="B181" s="32"/>
      <c r="C181" s="32"/>
      <c r="D181" s="106" t="s">
        <v>184</v>
      </c>
      <c r="E181" s="107" t="s">
        <v>207</v>
      </c>
      <c r="F181" s="108">
        <f>B4+(167*B6)</f>
        <v>168</v>
      </c>
      <c r="G181" s="104"/>
      <c r="H181" s="43"/>
      <c r="I181" s="109"/>
      <c r="J181" s="58"/>
      <c r="K181" s="183">
        <f>SUMSQ(K165:K180)</f>
        <v>0</v>
      </c>
      <c r="L181" s="184">
        <f t="shared" ref="L181:Z181" si="60">SUMSQ(L165:L180)</f>
        <v>0</v>
      </c>
      <c r="M181" s="184">
        <f t="shared" si="60"/>
        <v>0</v>
      </c>
      <c r="N181" s="184">
        <f t="shared" si="60"/>
        <v>0</v>
      </c>
      <c r="O181" s="184">
        <f t="shared" si="60"/>
        <v>0</v>
      </c>
      <c r="P181" s="184">
        <f t="shared" si="60"/>
        <v>0</v>
      </c>
      <c r="Q181" s="184">
        <f t="shared" si="60"/>
        <v>0</v>
      </c>
      <c r="R181" s="184">
        <f t="shared" si="60"/>
        <v>0</v>
      </c>
      <c r="S181" s="184">
        <f t="shared" si="60"/>
        <v>0</v>
      </c>
      <c r="T181" s="184">
        <f t="shared" si="60"/>
        <v>0</v>
      </c>
      <c r="U181" s="184">
        <f t="shared" si="60"/>
        <v>0</v>
      </c>
      <c r="V181" s="184">
        <f t="shared" si="60"/>
        <v>0</v>
      </c>
      <c r="W181" s="184">
        <f t="shared" si="60"/>
        <v>0</v>
      </c>
      <c r="X181" s="184">
        <f t="shared" si="60"/>
        <v>0</v>
      </c>
      <c r="Y181" s="184">
        <f t="shared" si="60"/>
        <v>0</v>
      </c>
      <c r="Z181" s="184">
        <f t="shared" si="60"/>
        <v>0</v>
      </c>
      <c r="AA181" s="124">
        <f>SUMSQ(K165,L166,M167,N168,O169,P170,Q171,R172,S173,T174,U175,V176,W177,X178,Y179,Z180)</f>
        <v>0</v>
      </c>
      <c r="AB181" s="125">
        <f>SUMSQ(K173,L174,M175,N176,O177,P178,Q179,R180,S165,T166,U167,V168,W169,X170,Y171,Z172)</f>
        <v>0</v>
      </c>
      <c r="AC181" s="52"/>
      <c r="AD181" s="126"/>
      <c r="AE181" s="126"/>
      <c r="AF181" s="126"/>
      <c r="AG181" s="126"/>
      <c r="AH181" s="126"/>
      <c r="AI181" s="126"/>
      <c r="AJ181" s="126"/>
      <c r="AK181" s="126"/>
      <c r="AL181" s="126"/>
      <c r="AM181" s="126"/>
      <c r="AN181" s="126"/>
      <c r="AO181" s="126"/>
      <c r="AP181" s="126"/>
      <c r="AQ181" s="126"/>
      <c r="AR181" s="126"/>
      <c r="AS181" s="126"/>
      <c r="AT181" s="32"/>
      <c r="AU181" s="115"/>
      <c r="AW181" s="109"/>
      <c r="AX181" s="58"/>
      <c r="AY181" s="183">
        <f>SUMSQ(AY165:AY180)</f>
        <v>0</v>
      </c>
      <c r="AZ181" s="184">
        <f t="shared" ref="AZ181:BN181" si="61">SUMSQ(AZ165:AZ180)</f>
        <v>0</v>
      </c>
      <c r="BA181" s="184">
        <f t="shared" si="61"/>
        <v>0</v>
      </c>
      <c r="BB181" s="184">
        <f t="shared" si="61"/>
        <v>0</v>
      </c>
      <c r="BC181" s="184">
        <f t="shared" si="61"/>
        <v>0</v>
      </c>
      <c r="BD181" s="184">
        <f t="shared" si="61"/>
        <v>0</v>
      </c>
      <c r="BE181" s="184">
        <f t="shared" si="61"/>
        <v>0</v>
      </c>
      <c r="BF181" s="184">
        <f t="shared" si="61"/>
        <v>0</v>
      </c>
      <c r="BG181" s="184">
        <f t="shared" si="61"/>
        <v>0</v>
      </c>
      <c r="BH181" s="184">
        <f t="shared" si="61"/>
        <v>0</v>
      </c>
      <c r="BI181" s="184">
        <f t="shared" si="61"/>
        <v>0</v>
      </c>
      <c r="BJ181" s="184">
        <f t="shared" si="61"/>
        <v>0</v>
      </c>
      <c r="BK181" s="184">
        <f t="shared" si="61"/>
        <v>0</v>
      </c>
      <c r="BL181" s="184">
        <f t="shared" si="61"/>
        <v>0</v>
      </c>
      <c r="BM181" s="184">
        <f t="shared" si="61"/>
        <v>0</v>
      </c>
      <c r="BN181" s="184">
        <f t="shared" si="61"/>
        <v>0</v>
      </c>
      <c r="BO181" s="124">
        <f>SUMSQ(AY165,AZ166,BA167,BB168,BC169,BD170,BE171,BF172,BG173,BH174,BI175,BJ176,BK177,BL178,BM179,BN180)</f>
        <v>0</v>
      </c>
      <c r="BP181" s="125">
        <f>SUMSQ(AY173,AZ174,BA175,BB176,BC177,BD178,BE179,BF180,BG165,BH166,BI167,BJ168,BK169,BL170,BM171,BN172)</f>
        <v>0</v>
      </c>
      <c r="BQ181" s="52"/>
      <c r="BR181" s="126"/>
      <c r="BS181" s="126"/>
      <c r="BT181" s="126"/>
      <c r="BU181" s="126"/>
      <c r="BV181" s="126"/>
      <c r="BW181" s="126"/>
      <c r="BX181" s="126"/>
      <c r="BY181" s="126"/>
      <c r="BZ181" s="126"/>
      <c r="CA181" s="126"/>
      <c r="CB181" s="126"/>
      <c r="CC181" s="126"/>
      <c r="CD181" s="126"/>
      <c r="CE181" s="126"/>
      <c r="CF181" s="126"/>
      <c r="CG181" s="126"/>
      <c r="CH181" s="32"/>
      <c r="CI181" s="115"/>
      <c r="CJ181" s="144"/>
      <c r="CK181" s="109"/>
      <c r="CL181" s="58"/>
      <c r="CM181" s="183">
        <f>SUMSQ(CM165:CM180)</f>
        <v>0</v>
      </c>
      <c r="CN181" s="184">
        <f t="shared" ref="CN181:DB181" si="62">SUMSQ(CN165:CN180)</f>
        <v>0</v>
      </c>
      <c r="CO181" s="184">
        <f t="shared" si="62"/>
        <v>0</v>
      </c>
      <c r="CP181" s="184">
        <f t="shared" si="62"/>
        <v>0</v>
      </c>
      <c r="CQ181" s="184">
        <f t="shared" si="62"/>
        <v>0</v>
      </c>
      <c r="CR181" s="184">
        <f t="shared" si="62"/>
        <v>0</v>
      </c>
      <c r="CS181" s="184">
        <f t="shared" si="62"/>
        <v>0</v>
      </c>
      <c r="CT181" s="184">
        <f t="shared" si="62"/>
        <v>0</v>
      </c>
      <c r="CU181" s="184">
        <f t="shared" si="62"/>
        <v>0</v>
      </c>
      <c r="CV181" s="184">
        <f t="shared" si="62"/>
        <v>0</v>
      </c>
      <c r="CW181" s="184">
        <f t="shared" si="62"/>
        <v>0</v>
      </c>
      <c r="CX181" s="184">
        <f t="shared" si="62"/>
        <v>0</v>
      </c>
      <c r="CY181" s="184">
        <f t="shared" si="62"/>
        <v>0</v>
      </c>
      <c r="CZ181" s="184">
        <f t="shared" si="62"/>
        <v>0</v>
      </c>
      <c r="DA181" s="184">
        <f t="shared" si="62"/>
        <v>0</v>
      </c>
      <c r="DB181" s="184">
        <f t="shared" si="62"/>
        <v>0</v>
      </c>
      <c r="DC181" s="124">
        <f>SUMSQ(CM165,CN166,CO167,CP168,CQ169,CR170,CS171,CT172,CU173,CV174,CW175,CX176,CY177,CZ178,DA179,DB180)</f>
        <v>0</v>
      </c>
      <c r="DD181" s="125">
        <f>SUMSQ(CM173,CN174,CO175,CP176,CQ177,CR178,CS179,CT180,CU165,CV166,CW167,CX168,CY169,CZ170,DA171,DB172)</f>
        <v>0</v>
      </c>
      <c r="DE181" s="52"/>
      <c r="DF181" s="126"/>
      <c r="DG181" s="126"/>
      <c r="DH181" s="126"/>
      <c r="DI181" s="126"/>
      <c r="DJ181" s="126"/>
      <c r="DK181" s="126"/>
      <c r="DL181" s="126"/>
      <c r="DM181" s="126"/>
      <c r="DN181" s="126"/>
      <c r="DO181" s="126"/>
      <c r="DP181" s="126"/>
      <c r="DQ181" s="126"/>
      <c r="DR181" s="126"/>
      <c r="DS181" s="126"/>
      <c r="DT181" s="126"/>
      <c r="DU181" s="126"/>
      <c r="DV181" s="32"/>
      <c r="DW181" s="115"/>
      <c r="DY181" s="109"/>
      <c r="DZ181" s="58"/>
      <c r="EA181" s="183">
        <f t="shared" ref="EA181:EP181" si="63">SUMSQ(EA165:EA180)</f>
        <v>0</v>
      </c>
      <c r="EB181" s="184">
        <f t="shared" si="63"/>
        <v>0</v>
      </c>
      <c r="EC181" s="184">
        <f t="shared" si="63"/>
        <v>0</v>
      </c>
      <c r="ED181" s="184">
        <f t="shared" si="63"/>
        <v>0</v>
      </c>
      <c r="EE181" s="184">
        <f t="shared" si="63"/>
        <v>0</v>
      </c>
      <c r="EF181" s="184">
        <f t="shared" si="63"/>
        <v>0</v>
      </c>
      <c r="EG181" s="184">
        <f t="shared" si="63"/>
        <v>0</v>
      </c>
      <c r="EH181" s="184">
        <f t="shared" si="63"/>
        <v>0</v>
      </c>
      <c r="EI181" s="184">
        <f t="shared" si="63"/>
        <v>0</v>
      </c>
      <c r="EJ181" s="184">
        <f t="shared" si="63"/>
        <v>0</v>
      </c>
      <c r="EK181" s="184">
        <f t="shared" si="63"/>
        <v>0</v>
      </c>
      <c r="EL181" s="184">
        <f t="shared" si="63"/>
        <v>0</v>
      </c>
      <c r="EM181" s="184">
        <f t="shared" si="63"/>
        <v>0</v>
      </c>
      <c r="EN181" s="184">
        <f t="shared" si="63"/>
        <v>0</v>
      </c>
      <c r="EO181" s="184">
        <f t="shared" si="63"/>
        <v>0</v>
      </c>
      <c r="EP181" s="184">
        <f t="shared" si="63"/>
        <v>0</v>
      </c>
      <c r="EQ181" s="124">
        <f>SUMSQ(EA165,EB166,EC167,ED168,EE169,EF170,EG171,EH172,EI173,EJ174,EK175,EL176,EM177,EN178,EO179,EP180)</f>
        <v>0</v>
      </c>
      <c r="ER181" s="125">
        <f>SUMSQ(EA173,EB174,EC175,ED176,EE177,EF178,EG179,EH180,EI165,EJ166,EK167,EL168,EM169,EN170,EO171,EP172)</f>
        <v>0</v>
      </c>
      <c r="ES181" s="52"/>
      <c r="ET181" s="126"/>
      <c r="EU181" s="126"/>
      <c r="EV181" s="126"/>
      <c r="EW181" s="126"/>
      <c r="EX181" s="126"/>
      <c r="EY181" s="126"/>
      <c r="EZ181" s="126"/>
      <c r="FA181" s="126"/>
      <c r="FB181" s="126"/>
      <c r="FC181" s="126"/>
      <c r="FD181" s="126"/>
      <c r="FE181" s="126"/>
      <c r="FF181" s="126"/>
      <c r="FG181" s="126"/>
      <c r="FH181" s="126"/>
      <c r="FI181" s="126"/>
      <c r="FJ181" s="32"/>
      <c r="FK181" s="115"/>
    </row>
    <row r="182" spans="1:167" ht="13.5" thickBot="1" x14ac:dyDescent="0.25">
      <c r="A182" s="32"/>
      <c r="B182" s="32"/>
      <c r="C182" s="32"/>
      <c r="D182" s="106" t="s">
        <v>176</v>
      </c>
      <c r="E182" s="152" t="s">
        <v>207</v>
      </c>
      <c r="F182" s="153">
        <f>B4+(168*B6)</f>
        <v>169</v>
      </c>
      <c r="G182" s="104"/>
      <c r="H182" s="43"/>
      <c r="I182" s="109"/>
      <c r="J182" s="58"/>
      <c r="K182" s="185">
        <f>K165^3+L165^3+M165^3+N165^3+K166^3+L166^3+M166^3+N166^3+K167^3+L167^3+M167^3+N167^3+K168^3+L168^3+M168^3+N168^3</f>
        <v>0</v>
      </c>
      <c r="L182" s="186">
        <f>K169^3+L169^3+M169^3+N169^3+K170^3+L170^3+M170^3+N170^3+K171^3+L171^3+M171^3+N171^3+K172^3+L172^3+M172^3+N172^3</f>
        <v>0</v>
      </c>
      <c r="M182" s="186">
        <f>K173^3+L173^3+M173^3+N173^3+K174^3+L174^3+M174^3+N174^3+K175^3+L175^3+M175^3+N175^3+K176^3+L176^3+M176^3+N176^3</f>
        <v>0</v>
      </c>
      <c r="N182" s="186">
        <f>K177^3+L177^3+M177^3+N177^3+K178^3+L178^3+M178^3+N178^3+K179^3+L179^3+M179^3+N179^3+K180^3+L180^3+M180^3+N180^3</f>
        <v>0</v>
      </c>
      <c r="O182" s="186">
        <f>O165^3+P165^3+Q165^3+R165^3+O166^3+P166^3+Q166^3+R166^3+O167^3+P167^3+Q167^3+R167^3+O168^3+P168^3+Q168^3+R168^3</f>
        <v>0</v>
      </c>
      <c r="P182" s="186">
        <f>O169^3+P169^3+Q169^3+R169^3+O170^3+P170^3+Q170^3+R170^3+O171^3+P171^3+Q171^3+R171^3+O172^3+P172^3+Q172^3+R172^3</f>
        <v>0</v>
      </c>
      <c r="Q182" s="186">
        <f>O173^3+P173^3+Q173^3+R173^3+O174^3+P174^3+Q174^3+R174^3+O175^3+P175^3+Q175^3+R175^3+O176^3+P176^3+Q176^3+R176^3</f>
        <v>0</v>
      </c>
      <c r="R182" s="186">
        <f>O177^3+P177^3+Q177^3+R177^3+O178^3+P178^3+Q178^3+R178^3+O179^3+P179^3+Q179^3+R179^3+O180^3+P180^3+Q180^3+R180^3</f>
        <v>0</v>
      </c>
      <c r="S182" s="186">
        <f>S165^3+T165^3+U165^3+V165^3+S166^3+T166^3+U166^3+V166^3+S167^3+T167^3+U167^3+V167^3+S168^3+T168^3+U168^3+V168^3</f>
        <v>0</v>
      </c>
      <c r="T182" s="186">
        <f>S169^3+T169^3+U169^3+V169^3+S170^3+T170^3+U170^3+V170^3+S171^3+T171^3+U171^3+V171^3+S172^3+T172^3+U172^3+V172^3</f>
        <v>0</v>
      </c>
      <c r="U182" s="186">
        <f>S173^3+T173^3+U173^3+V173^3+S174^3+T174^3+U174^3+V174^3+S175^3+T175^3+U175^3+V175^3+S176^3+T176^3+U176^3+V176^3</f>
        <v>0</v>
      </c>
      <c r="V182" s="186">
        <f>S177^3+T177^3+U177^3+V177^3+S178^3+T178^3+U178^3+V178^3+S179^3+T179^3+U179^3+V179^3+S180^3+T180^3+U180^3+V180^3</f>
        <v>0</v>
      </c>
      <c r="W182" s="186">
        <f>W165^3+X165^3+Y165^3+Z165^3+W166^3+X166^3+Y166^3+Z166^3+W167^3+X167^3+Y167^3+Z167^3+W168^3+X168^3+Y168^3+Z168^3</f>
        <v>0</v>
      </c>
      <c r="X182" s="186">
        <f>W169^3+X169^3+Y169^3+Z169^3+W170^3+X170^3+Y170^3+Z170^3+W171^3+X171^3+Y171^3+Z171^3+W172^3+X172^3+Y172^3+Z172^3</f>
        <v>0</v>
      </c>
      <c r="Y182" s="186">
        <f>W173^3+X173^3+Y173^3+Z173^3+W174^3+X174^3+Y174^3+Z174^3+W175^3+X175^3+Y175^3+Z175^3+W176^3+X176^3+Y176^3+Z176^3</f>
        <v>0</v>
      </c>
      <c r="Z182" s="186">
        <f>W177^3+X177^3+Y177^3+Z177^3+W178^3+X178^3+Y178^3+Z178^3+W179^3+X179^3+Y179^3+Z179^3+W180^3+X180^3+Y180^3+Z180^3</f>
        <v>0</v>
      </c>
      <c r="AA182" s="129">
        <f>SUMSQ(K180,L179,M178,N177,O176,P175,Q174,R173,S172,T171,U170,V169,W168,X167,Y166,DB141,Z165)</f>
        <v>0</v>
      </c>
      <c r="AB182" s="130">
        <f>SUMSQ(K172,L171,M170,N169,O168,P167,Q166,R165,S180,T179,U178,V177,W176,X175,Y174,Z173)</f>
        <v>0</v>
      </c>
      <c r="AC182" s="32"/>
      <c r="AD182" s="131"/>
      <c r="AE182" s="131"/>
      <c r="AF182" s="131"/>
      <c r="AG182" s="131"/>
      <c r="AH182" s="131"/>
      <c r="AI182" s="131"/>
      <c r="AJ182" s="131"/>
      <c r="AK182" s="131"/>
      <c r="AL182" s="131"/>
      <c r="AM182" s="131"/>
      <c r="AN182" s="131"/>
      <c r="AO182" s="131"/>
      <c r="AP182" s="131"/>
      <c r="AQ182" s="131"/>
      <c r="AR182" s="131"/>
      <c r="AS182" s="131"/>
      <c r="AT182" s="32"/>
      <c r="AU182" s="115"/>
      <c r="AW182" s="109"/>
      <c r="AX182" s="58"/>
      <c r="AY182" s="185">
        <f>AY165^3+AZ165^3+BA165^3+BB165^3+AY166^3+AZ166^3+BA166^3+BB166^3+AY167^3+AZ167^3+BA167^3+BB167^3+AY168^3+AZ168^3+BA168^3+BB168^3</f>
        <v>0</v>
      </c>
      <c r="AZ182" s="186">
        <f>AY169^3+AZ169^3+BA169^3+BB169^3+AY170^3+AZ170^3+BA170^3+BB170^3+AY171^3+AZ171^3+BA171^3+BB171^3+AY172^3+AZ172^3+BA172^3+BB172^3</f>
        <v>0</v>
      </c>
      <c r="BA182" s="186">
        <f>AY173^3+AZ173^3+BA173^3+BB173^3+AY174^3+AZ174^3+BA174^3+BB174^3+AY175^3+AZ175^3+BA175^3+BB175^3+AY176^3+AZ176^3+BA176^3+BB176^3</f>
        <v>0</v>
      </c>
      <c r="BB182" s="186">
        <f>AY177^3+AZ177^3+BA177^3+BB177^3+AY178^3+AZ178^3+BA178^3+BB178^3+AY179^3+AZ179^3+BA179^3+BB179^3+AY180^3+AZ180^3+BA180^3+BB180^3</f>
        <v>0</v>
      </c>
      <c r="BC182" s="186">
        <f>BC165^3+BD165^3+BE165^3+BF165^3+BC166^3+BD166^3+BE166^3+BF166^3+BC167^3+BD167^3+BE167^3+BF167^3+BC168^3+BD168^3+BE168^3+BF168^3</f>
        <v>0</v>
      </c>
      <c r="BD182" s="186">
        <f>BC169^3+BD169^3+BE169^3+BF169^3+BC170^3+BD170^3+BE170^3+BF170^3+BC171^3+BD171^3+BE171^3+BF171^3+BC172^3+BD172^3+BE172^3+BF172^3</f>
        <v>0</v>
      </c>
      <c r="BE182" s="186">
        <f>BC173^3+BD173^3+BE173^3+BF173^3+BC174^3+BD174^3+BE174^3+BF174^3+BC175^3+BD175^3+BE175^3+BF175^3+BC176^3+BD176^3+BE176^3+BF176^3</f>
        <v>0</v>
      </c>
      <c r="BF182" s="186">
        <f>BC177^3+BD177^3+BE177^3+BF177^3+BC178^3+BD178^3+BE178^3+BF178^3+BC179^3+BD179^3+BE179^3+BF179^3+BC180^3+BD180^3+BE180^3+BF180^3</f>
        <v>0</v>
      </c>
      <c r="BG182" s="186">
        <f>BG165^3+BH165^3+BI165^3+BJ165^3+BG166^3+BH166^3+BI166^3+BJ166^3+BG167^3+BH167^3+BI167^3+BJ167^3+BG168^3+BH168^3+BI168^3+BJ168^3</f>
        <v>0</v>
      </c>
      <c r="BH182" s="186">
        <f>BG169^3+BH169^3+BI169^3+BJ169^3+BG170^3+BH170^3+BI170^3+BJ170^3+BG171^3+BH171^3+BI171^3+BJ171^3+BG172^3+BH172^3+BI172^3+BJ172^3</f>
        <v>0</v>
      </c>
      <c r="BI182" s="186">
        <f>BG173^3+BH173^3+BI173^3+BJ173^3+BG174^3+BH174^3+BI174^3+BJ174^3+BG175^3+BH175^3+BI175^3+BJ175^3+BG176^3+BH176^3+BI176^3+BJ176^3</f>
        <v>0</v>
      </c>
      <c r="BJ182" s="186">
        <f>BG177^3+BH177^3+BI177^3+BJ177^3+BG178^3+BH178^3+BI178^3+BJ178^3+BG179^3+BH179^3+BI179^3+BJ179^3+BG180^3+BH180^3+BI180^3+BJ180^3</f>
        <v>0</v>
      </c>
      <c r="BK182" s="186">
        <f>BK165^3+BL165^3+BM165^3+BN165^3+BK166^3+BL166^3+BM166^3+BN166^3+BK167^3+BL167^3+BM167^3+BN167^3+BK168^3+BL168^3+BM168^3+BN168^3</f>
        <v>0</v>
      </c>
      <c r="BL182" s="186">
        <f>BK169^3+BL169^3+BM169^3+BN169^3+BK170^3+BL170^3+BM170^3+BN170^3+BK171^3+BL171^3+BM171^3+BN171^3+BK172^3+BL172^3+BM172^3+BN172^3</f>
        <v>0</v>
      </c>
      <c r="BM182" s="186">
        <f>BK173^3+BL173^3+BM173^3+BN173^3+BK174^3+BL174^3+BM174^3+BN174^3+BK175^3+BL175^3+BM175^3+BN175^3+BK176^3+BL176^3+BM176^3+BN176^3</f>
        <v>0</v>
      </c>
      <c r="BN182" s="186">
        <f>BK177^3+BL177^3+BM177^3+BN177^3+BK178^3+BL178^3+BM178^3+BN178^3+BK179^3+BL179^3+BM179^3+BN179^3+BK180^3+BL180^3+BM180^3+BN180^3</f>
        <v>0</v>
      </c>
      <c r="BO182" s="129">
        <f>SUMSQ(AY180,AZ179,BA178,BB177,BC176,BD175,BE174,BF173,BG172,BH171,BI170,BJ169,BK168,BL167,BM166,EP164,BN165)</f>
        <v>0</v>
      </c>
      <c r="BP182" s="130">
        <f>SUMSQ(AY172,AZ171,BA170,BB169,BC168,BD167,BE166,BF165,BG180,BH179,BI178,BJ177,BK176,BL175,BM174,BN173)</f>
        <v>0</v>
      </c>
      <c r="BQ182" s="32"/>
      <c r="BR182" s="131"/>
      <c r="BS182" s="131"/>
      <c r="BT182" s="131"/>
      <c r="BU182" s="131"/>
      <c r="BV182" s="131"/>
      <c r="BW182" s="131"/>
      <c r="BX182" s="131"/>
      <c r="BY182" s="131"/>
      <c r="BZ182" s="131"/>
      <c r="CA182" s="131"/>
      <c r="CB182" s="131"/>
      <c r="CC182" s="131"/>
      <c r="CD182" s="131"/>
      <c r="CE182" s="131"/>
      <c r="CF182" s="131"/>
      <c r="CG182" s="131"/>
      <c r="CH182" s="32"/>
      <c r="CI182" s="115"/>
      <c r="CJ182" s="144"/>
      <c r="CK182" s="109"/>
      <c r="CL182" s="58"/>
      <c r="CM182" s="185">
        <f>CM165^3+CN165^3+CO165^3+CP165^3+CM166^3+CN166^3+CO166^3+CP166^3+CM167^3+CN167^3+CO167^3+CP167^3+CM168^3+CN168^3+CO168^3+CP168^3</f>
        <v>0</v>
      </c>
      <c r="CN182" s="186">
        <f>CM169^3+CN169^3+CO169^3+CP169^3+CM170^3+CN170^3+CO170^3+CP170^3+CM171^3+CN171^3+CO171^3+CP171^3+CM172^3+CN172^3+CO172^3+CP172^3</f>
        <v>0</v>
      </c>
      <c r="CO182" s="186">
        <f>CM173^3+CN173^3+CO173^3+CP173^3+CM174^3+CN174^3+CO174^3+CP174^3+CM175^3+CN175^3+CO175^3+CP175^3+CM176^3+CN176^3+CO176^3+CP176^3</f>
        <v>0</v>
      </c>
      <c r="CP182" s="186">
        <f>CM177^3+CN177^3+CO177^3+CP177^3+CM178^3+CN178^3+CO178^3+CP178^3+CM179^3+CN179^3+CO179^3+CP179^3+CM180^3+CN180^3+CO180^3+CP180^3</f>
        <v>0</v>
      </c>
      <c r="CQ182" s="186">
        <f>CQ165^3+CR165^3+CS165^3+CT165^3+CQ166^3+CR166^3+CS166^3+CT166^3+CQ167^3+CR167^3+CS167^3+CT167^3+CQ168^3+CR168^3+CS168^3+CT168^3</f>
        <v>0</v>
      </c>
      <c r="CR182" s="186">
        <f>CQ169^3+CR169^3+CS169^3+CT169^3+CQ170^3+CR170^3+CS170^3+CT170^3+CQ171^3+CR171^3+CS171^3+CT171^3+CQ172^3+CR172^3+CS172^3+CT172^3</f>
        <v>0</v>
      </c>
      <c r="CS182" s="186">
        <f>CQ173^3+CR173^3+CS173^3+CT173^3+CQ174^3+CR174^3+CS174^3+CT174^3+CQ175^3+CR175^3+CS175^3+CT175^3+CQ176^3+CR176^3+CS176^3+CT176^3</f>
        <v>0</v>
      </c>
      <c r="CT182" s="186">
        <f>CQ177^3+CR177^3+CS177^3+CT177^3+CQ178^3+CR178^3+CS178^3+CT178^3+CQ179^3+CR179^3+CS179^3+CT179^3+CQ180^3+CR180^3+CS180^3+CT180^3</f>
        <v>0</v>
      </c>
      <c r="CU182" s="186">
        <f>CU165^3+CV165^3+CW165^3+CX165^3+CU166^3+CV166^3+CW166^3+CX166^3+CU167^3+CV167^3+CW167^3+CX167^3+CU168^3+CV168^3+CW168^3+CX168^3</f>
        <v>0</v>
      </c>
      <c r="CV182" s="186">
        <f>CU169^3+CV169^3+CW169^3+CX169^3+CU170^3+CV170^3+CW170^3+CX170^3+CU171^3+CV171^3+CW171^3+CX171^3+CU172^3+CV172^3+CW172^3+CX172^3</f>
        <v>0</v>
      </c>
      <c r="CW182" s="186">
        <f>CU173^3+CV173^3+CW173^3+CX173^3+CU174^3+CV174^3+CW174^3+CX174^3+CU175^3+CV175^3+CW175^3+CX175^3+CU176^3+CV176^3+CW176^3+CX176^3</f>
        <v>0</v>
      </c>
      <c r="CX182" s="186">
        <f>CU177^3+CV177^3+CW177^3+CX177^3+CU178^3+CV178^3+CW178^3+CX178^3+CU179^3+CV179^3+CW179^3+CX179^3+CU180^3+CV180^3+CW180^3+CX180^3</f>
        <v>0</v>
      </c>
      <c r="CY182" s="186">
        <f>CY165^3+CZ165^3+DA165^3+DB165^3+CY166^3+CZ166^3+DA166^3+DB166^3+CY167^3+CZ167^3+DA167^3+DB167^3+CY168^3+CZ168^3+DA168^3+DB168^3</f>
        <v>0</v>
      </c>
      <c r="CZ182" s="186">
        <f>CY169^3+CZ169^3+DA169^3+DB169^3+CY170^3+CZ170^3+DA170^3+DB170^3+CY171^3+CZ171^3+DA171^3+DB171^3+CY172^3+CZ172^3+DA172^3+DB172^3</f>
        <v>0</v>
      </c>
      <c r="DA182" s="186">
        <f>CY173^3+CZ173^3+DA173^3+DB173^3+CY174^3+CZ174^3+DA174^3+DB174^3+CY175^3+CZ175^3+DA175^3+DB175^3+CY176^3+CZ176^3+DA176^3+DB176^3</f>
        <v>0</v>
      </c>
      <c r="DB182" s="186">
        <f>CY177^3+CZ177^3+DA177^3+DB177^3+CY178^3+CZ178^3+DA178^3+DB178^3+CY179^3+CZ179^3+DA179^3+DB179^3+CY180^3+CZ180^3+DA180^3+DB180^3</f>
        <v>0</v>
      </c>
      <c r="DC182" s="129">
        <f>SUMSQ(CM180,CN179,CO178,CP177,CQ176,CR175,CS174,CT173,CU172,CV171,CW170,CX169,CY168,CZ167,DA166,Z348,DB165)</f>
        <v>0</v>
      </c>
      <c r="DD182" s="130">
        <f>SUMSQ(CM172,CN171,CO170,CP169,CQ168,CR167,CS166,CT165,CU180,CV179,CW178,CX177,CY176,CZ175,DA174,DB173)</f>
        <v>0</v>
      </c>
      <c r="DE182" s="32"/>
      <c r="DF182" s="131"/>
      <c r="DG182" s="131"/>
      <c r="DH182" s="131"/>
      <c r="DI182" s="131"/>
      <c r="DJ182" s="131"/>
      <c r="DK182" s="131"/>
      <c r="DL182" s="131"/>
      <c r="DM182" s="131"/>
      <c r="DN182" s="131"/>
      <c r="DO182" s="131"/>
      <c r="DP182" s="131"/>
      <c r="DQ182" s="131"/>
      <c r="DR182" s="131"/>
      <c r="DS182" s="131"/>
      <c r="DT182" s="131"/>
      <c r="DU182" s="131"/>
      <c r="DV182" s="32"/>
      <c r="DW182" s="115"/>
      <c r="DY182" s="109"/>
      <c r="DZ182" s="58"/>
      <c r="EA182" s="185">
        <f>EA165^3+EB165^3+EC165^3+ED165^3+EA166^3+EB166^3+EC166^3+ED166^3+EA167^3+EB167^3+EC167^3+ED167^3+EA168^3+EB168^3+EC168^3+ED168^3</f>
        <v>0</v>
      </c>
      <c r="EB182" s="186">
        <f>EA169^3+EB169^3+EC169^3+ED169^3+EA170^3+EB170^3+EC170^3+ED170^3+EA171^3+EB171^3+EC171^3+ED171^3+EA172^3+EB172^3+EC172^3+ED172^3</f>
        <v>0</v>
      </c>
      <c r="EC182" s="186">
        <f>EA173^3+EB173^3+EC173^3+ED173^3+EA174^3+EB174^3+EC174^3+ED174^3+EA175^3+EB175^3+EC175^3+ED175^3+EA176^3+EB176^3+EC176^3+ED176^3</f>
        <v>0</v>
      </c>
      <c r="ED182" s="186">
        <f>EA177^3+EB177^3+EC177^3+ED177^3+EA178^3+EB178^3+EC178^3+ED178^3+EA179^3+EB179^3+EC179^3+ED179^3+EA180^3+EB180^3+EC180^3+ED180^3</f>
        <v>0</v>
      </c>
      <c r="EE182" s="186">
        <f>EE165^3+EF165^3+EG165^3+EH165^3+EE166^3+EF166^3+EG166^3+EH166^3+EE167^3+EF167^3+EG167^3+EH167^3+EE168^3+EF168^3+EG168^3+EH168^3</f>
        <v>0</v>
      </c>
      <c r="EF182" s="186">
        <f>EE169^3+EF169^3+EG169^3+EH169^3+EE170^3+EF170^3+EG170^3+EH170^3+EE171^3+EF171^3+EG171^3+EH171^3+EE172^3+EF172^3+EG172^3+EH172^3</f>
        <v>0</v>
      </c>
      <c r="EG182" s="186">
        <f>EE173^3+EF173^3+EG173^3+EH173^3+EE174^3+EF174^3+EG174^3+EH174^3+EE175^3+EF175^3+EG175^3+EH175^3+EE176^3+EF176^3+EG176^3+EH176^3</f>
        <v>0</v>
      </c>
      <c r="EH182" s="186">
        <f>EE177^3+EF177^3+EG177^3+EH177^3+EE178^3+EF178^3+EG178^3+EH178^3+EE179^3+EF179^3+EG179^3+EH179^3+EE180^3+EF180^3+EG180^3+EH180^3</f>
        <v>0</v>
      </c>
      <c r="EI182" s="186">
        <f>EI165^3+EJ165^3+EK165^3+EL165^3+EI166^3+EJ166^3+EK166^3+EL166^3+EI167^3+EJ167^3+EK167^3+EL167^3+EI168^3+EJ168^3+EK168^3+EL168^3</f>
        <v>0</v>
      </c>
      <c r="EJ182" s="186">
        <f>EI169^3+EJ169^3+EK169^3+EL169^3+EI170^3+EJ170^3+EK170^3+EL170^3+EI171^3+EJ171^3+EK171^3+EL171^3+EI172^3+EJ172^3+EK172^3+EL172^3</f>
        <v>0</v>
      </c>
      <c r="EK182" s="186">
        <f>EI173^3+EJ173^3+EK173^3+EL173^3+EI174^3+EJ174^3+EK174^3+EL174^3+EI175^3+EJ175^3+EK175^3+EL175^3+EI176^3+EJ176^3+EK176^3+EL176^3</f>
        <v>0</v>
      </c>
      <c r="EL182" s="186">
        <f>EI177^3+EJ177^3+EK177^3+EL177^3+EI178^3+EJ178^3+EK178^3+EL178^3+EI179^3+EJ179^3+EK179^3+EL179^3+EI180^3+EJ180^3+EK180^3+EL180^3</f>
        <v>0</v>
      </c>
      <c r="EM182" s="186">
        <f>EM165^3+EN165^3+EO165^3+EP165^3+EM166^3+EN166^3+EO166^3+EP166^3+EM167^3+EN167^3+EO167^3+EP167^3+EM168^3+EN168^3+EO168^3+EP168^3</f>
        <v>0</v>
      </c>
      <c r="EN182" s="186">
        <f>EM169^3+EN169^3+EO169^3+EP169^3+EM170^3+EN170^3+EO170^3+EP170^3+EM171^3+EN171^3+EO171^3+EP171^3+EM172^3+EN172^3+EO172^3+EP172^3</f>
        <v>0</v>
      </c>
      <c r="EO182" s="186">
        <f>EM173^3+EN173^3+EO173^3+EP173^3+EM174^3+EN174^3+EO174^3+EP174^3+EM175^3+EN175^3+EO175^3+EP175^3+EM176^3+EN176^3+EO176^3+EP176^3</f>
        <v>0</v>
      </c>
      <c r="EP182" s="186">
        <f>EM177^3+EN177^3+EO177^3+EP177^3+EM178^3+EN178^3+EO178^3+EP178^3+EM179^3+EN179^3+EO179^3+EP179^3+EM180^3+EN180^3+EO180^3+EP180^3</f>
        <v>0</v>
      </c>
      <c r="EQ182" s="129">
        <f>SUMSQ(EA180,EB179,EC178,ED177,EE176,EF175,EG174,EH173,EI172,EJ171,EK170,EL169,EM168,EN167,EO166,EP165)</f>
        <v>0</v>
      </c>
      <c r="ER182" s="130">
        <f>SUMSQ(EA172,EB171,EC170,ED169,EE168,EF167,EG166,EH165,EI180,EJ179,EK178,EL177,EM176,EN175,EO174,EP173)</f>
        <v>0</v>
      </c>
      <c r="ES182" s="32"/>
      <c r="ET182" s="131"/>
      <c r="EU182" s="131"/>
      <c r="EV182" s="131"/>
      <c r="EW182" s="131"/>
      <c r="EX182" s="131"/>
      <c r="EY182" s="131"/>
      <c r="EZ182" s="131"/>
      <c r="FA182" s="131"/>
      <c r="FB182" s="131"/>
      <c r="FC182" s="131"/>
      <c r="FD182" s="131"/>
      <c r="FE182" s="131"/>
      <c r="FF182" s="131"/>
      <c r="FG182" s="131"/>
      <c r="FH182" s="131"/>
      <c r="FI182" s="131"/>
      <c r="FJ182" s="32"/>
      <c r="FK182" s="115"/>
    </row>
    <row r="183" spans="1:167" ht="13.5" thickBot="1" x14ac:dyDescent="0.25">
      <c r="A183" s="32"/>
      <c r="B183" s="32"/>
      <c r="C183" s="32"/>
      <c r="D183" s="106" t="s">
        <v>32</v>
      </c>
      <c r="E183" s="107" t="s">
        <v>207</v>
      </c>
      <c r="F183" s="108">
        <f>B4+(169*B6)</f>
        <v>170</v>
      </c>
      <c r="G183" s="104"/>
      <c r="H183" s="43"/>
      <c r="I183" s="109"/>
      <c r="J183" s="58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137"/>
      <c r="AB183" s="137"/>
      <c r="AC183" s="32" t="s">
        <v>0</v>
      </c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32"/>
      <c r="AU183" s="115"/>
      <c r="AW183" s="109"/>
      <c r="AX183" s="58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  <c r="BN183" s="46"/>
      <c r="BO183" s="137"/>
      <c r="BP183" s="137"/>
      <c r="BQ183" s="32" t="s">
        <v>0</v>
      </c>
      <c r="BR183" s="135"/>
      <c r="BS183" s="135"/>
      <c r="BT183" s="135"/>
      <c r="BU183" s="135"/>
      <c r="BV183" s="135"/>
      <c r="BW183" s="135"/>
      <c r="BX183" s="135"/>
      <c r="BY183" s="135"/>
      <c r="BZ183" s="135"/>
      <c r="CA183" s="135"/>
      <c r="CB183" s="135"/>
      <c r="CC183" s="135"/>
      <c r="CD183" s="135"/>
      <c r="CE183" s="135"/>
      <c r="CF183" s="135"/>
      <c r="CG183" s="135"/>
      <c r="CH183" s="32"/>
      <c r="CI183" s="115"/>
      <c r="CJ183" s="144"/>
      <c r="CK183" s="109"/>
      <c r="CL183" s="58"/>
      <c r="CM183" s="46"/>
      <c r="CN183" s="46"/>
      <c r="CO183" s="46"/>
      <c r="CP183" s="46"/>
      <c r="CQ183" s="46"/>
      <c r="CR183" s="46"/>
      <c r="CS183" s="46"/>
      <c r="CT183" s="46"/>
      <c r="CU183" s="46"/>
      <c r="CV183" s="46"/>
      <c r="CW183" s="46"/>
      <c r="CX183" s="46"/>
      <c r="CY183" s="46"/>
      <c r="CZ183" s="46"/>
      <c r="DA183" s="46"/>
      <c r="DB183" s="46"/>
      <c r="DC183" s="137"/>
      <c r="DD183" s="137"/>
      <c r="DE183" s="32" t="s">
        <v>0</v>
      </c>
      <c r="DF183" s="135"/>
      <c r="DG183" s="135"/>
      <c r="DH183" s="135"/>
      <c r="DI183" s="135"/>
      <c r="DJ183" s="135"/>
      <c r="DK183" s="135"/>
      <c r="DL183" s="135"/>
      <c r="DM183" s="135"/>
      <c r="DN183" s="135"/>
      <c r="DO183" s="135"/>
      <c r="DP183" s="135"/>
      <c r="DQ183" s="135"/>
      <c r="DR183" s="135"/>
      <c r="DS183" s="135"/>
      <c r="DT183" s="135"/>
      <c r="DU183" s="135"/>
      <c r="DV183" s="32"/>
      <c r="DW183" s="115"/>
      <c r="DY183" s="109"/>
      <c r="DZ183" s="58"/>
      <c r="EA183" s="46"/>
      <c r="EB183" s="46"/>
      <c r="EC183" s="46"/>
      <c r="ED183" s="46"/>
      <c r="EE183" s="46"/>
      <c r="EF183" s="46"/>
      <c r="EG183" s="46"/>
      <c r="EH183" s="46"/>
      <c r="EI183" s="46"/>
      <c r="EJ183" s="46"/>
      <c r="EK183" s="46"/>
      <c r="EL183" s="46"/>
      <c r="EM183" s="46"/>
      <c r="EN183" s="46"/>
      <c r="EO183" s="46"/>
      <c r="EP183" s="46"/>
      <c r="EQ183" s="137"/>
      <c r="ER183" s="137"/>
      <c r="ES183" s="32" t="s">
        <v>0</v>
      </c>
      <c r="ET183" s="135"/>
      <c r="EU183" s="135"/>
      <c r="EV183" s="135"/>
      <c r="EW183" s="135"/>
      <c r="EX183" s="135"/>
      <c r="EY183" s="135"/>
      <c r="EZ183" s="135"/>
      <c r="FA183" s="135"/>
      <c r="FB183" s="135"/>
      <c r="FC183" s="135"/>
      <c r="FD183" s="135"/>
      <c r="FE183" s="135"/>
      <c r="FF183" s="135"/>
      <c r="FG183" s="135"/>
      <c r="FH183" s="135"/>
      <c r="FI183" s="135"/>
      <c r="FJ183" s="32"/>
      <c r="FK183" s="115"/>
    </row>
    <row r="184" spans="1:167" ht="14.25" thickTop="1" thickBot="1" x14ac:dyDescent="0.25">
      <c r="A184" s="32"/>
      <c r="B184" s="32"/>
      <c r="C184" s="32"/>
      <c r="D184" s="106" t="s">
        <v>11</v>
      </c>
      <c r="E184" s="107" t="s">
        <v>207</v>
      </c>
      <c r="F184" s="108">
        <f>B4+(170*B6)</f>
        <v>171</v>
      </c>
      <c r="G184" s="104"/>
      <c r="H184" s="43"/>
      <c r="I184" s="138"/>
      <c r="J184" s="142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  <c r="Y184" s="143"/>
      <c r="Z184" s="143"/>
      <c r="AA184" s="143"/>
      <c r="AB184" s="143"/>
      <c r="AC184" s="143"/>
      <c r="AD184" s="140"/>
      <c r="AE184" s="140"/>
      <c r="AF184" s="140"/>
      <c r="AG184" s="140"/>
      <c r="AH184" s="140"/>
      <c r="AI184" s="140"/>
      <c r="AJ184" s="140"/>
      <c r="AK184" s="140"/>
      <c r="AL184" s="140"/>
      <c r="AM184" s="140"/>
      <c r="AN184" s="140"/>
      <c r="AO184" s="140"/>
      <c r="AP184" s="140"/>
      <c r="AQ184" s="140"/>
      <c r="AR184" s="140"/>
      <c r="AS184" s="140"/>
      <c r="AT184" s="139"/>
      <c r="AU184" s="141" t="s">
        <v>0</v>
      </c>
      <c r="AW184" s="138"/>
      <c r="AX184" s="142"/>
      <c r="AY184" s="143"/>
      <c r="AZ184" s="143"/>
      <c r="BA184" s="143"/>
      <c r="BB184" s="143"/>
      <c r="BC184" s="143"/>
      <c r="BD184" s="143"/>
      <c r="BE184" s="143"/>
      <c r="BF184" s="143"/>
      <c r="BG184" s="143"/>
      <c r="BH184" s="143"/>
      <c r="BI184" s="143"/>
      <c r="BJ184" s="143"/>
      <c r="BK184" s="143"/>
      <c r="BL184" s="143"/>
      <c r="BM184" s="143"/>
      <c r="BN184" s="143"/>
      <c r="BO184" s="143"/>
      <c r="BP184" s="143"/>
      <c r="BQ184" s="143"/>
      <c r="BR184" s="140"/>
      <c r="BS184" s="140"/>
      <c r="BT184" s="140"/>
      <c r="BU184" s="140"/>
      <c r="BV184" s="140"/>
      <c r="BW184" s="140"/>
      <c r="BX184" s="140"/>
      <c r="BY184" s="140"/>
      <c r="BZ184" s="140"/>
      <c r="CA184" s="140"/>
      <c r="CB184" s="140"/>
      <c r="CC184" s="140"/>
      <c r="CD184" s="140"/>
      <c r="CE184" s="140"/>
      <c r="CF184" s="140"/>
      <c r="CG184" s="140"/>
      <c r="CH184" s="139"/>
      <c r="CI184" s="141" t="s">
        <v>0</v>
      </c>
      <c r="CJ184" s="144"/>
      <c r="CK184" s="138"/>
      <c r="CL184" s="143"/>
      <c r="CM184" s="154"/>
      <c r="CN184" s="154"/>
      <c r="CO184" s="154"/>
      <c r="CP184" s="154"/>
      <c r="CQ184" s="154"/>
      <c r="CR184" s="154"/>
      <c r="CS184" s="154"/>
      <c r="CT184" s="154"/>
      <c r="CU184" s="154"/>
      <c r="CV184" s="154"/>
      <c r="CW184" s="154"/>
      <c r="CX184" s="154"/>
      <c r="CY184" s="154"/>
      <c r="CZ184" s="154"/>
      <c r="DA184" s="154"/>
      <c r="DB184" s="154"/>
      <c r="DC184" s="154"/>
      <c r="DD184" s="154"/>
      <c r="DE184" s="154"/>
      <c r="DF184" s="155"/>
      <c r="DG184" s="155"/>
      <c r="DH184" s="155"/>
      <c r="DI184" s="155"/>
      <c r="DJ184" s="155"/>
      <c r="DK184" s="155"/>
      <c r="DL184" s="155"/>
      <c r="DM184" s="155"/>
      <c r="DN184" s="155"/>
      <c r="DO184" s="155"/>
      <c r="DP184" s="155"/>
      <c r="DQ184" s="155"/>
      <c r="DR184" s="155"/>
      <c r="DS184" s="155"/>
      <c r="DT184" s="155"/>
      <c r="DU184" s="155"/>
      <c r="DV184" s="154"/>
      <c r="DW184" s="141"/>
      <c r="DY184" s="138"/>
      <c r="DZ184" s="143"/>
      <c r="EA184" s="154"/>
      <c r="EB184" s="154"/>
      <c r="EC184" s="154"/>
      <c r="ED184" s="154"/>
      <c r="EE184" s="154"/>
      <c r="EF184" s="154"/>
      <c r="EG184" s="154"/>
      <c r="EH184" s="154"/>
      <c r="EI184" s="154"/>
      <c r="EJ184" s="154"/>
      <c r="EK184" s="154"/>
      <c r="EL184" s="154"/>
      <c r="EM184" s="154"/>
      <c r="EN184" s="154" t="s">
        <v>0</v>
      </c>
      <c r="EO184" s="154"/>
      <c r="EP184" s="154"/>
      <c r="EQ184" s="154"/>
      <c r="ER184" s="154"/>
      <c r="ES184" s="154"/>
      <c r="ET184" s="155"/>
      <c r="EU184" s="155"/>
      <c r="EV184" s="155"/>
      <c r="EW184" s="155"/>
      <c r="EX184" s="155"/>
      <c r="EY184" s="155"/>
      <c r="EZ184" s="155"/>
      <c r="FA184" s="155"/>
      <c r="FB184" s="155"/>
      <c r="FC184" s="155"/>
      <c r="FD184" s="155"/>
      <c r="FE184" s="155"/>
      <c r="FF184" s="155"/>
      <c r="FG184" s="155"/>
      <c r="FH184" s="155"/>
      <c r="FI184" s="155"/>
      <c r="FJ184" s="154"/>
      <c r="FK184" s="141"/>
    </row>
    <row r="185" spans="1:167" ht="14.25" thickTop="1" thickBot="1" x14ac:dyDescent="0.25">
      <c r="A185" s="32"/>
      <c r="B185" s="32"/>
      <c r="C185" s="32"/>
      <c r="D185" s="106" t="s">
        <v>214</v>
      </c>
      <c r="E185" s="107" t="s">
        <v>207</v>
      </c>
      <c r="F185" s="108">
        <f>B4+(171*B6)</f>
        <v>172</v>
      </c>
      <c r="G185" s="104"/>
      <c r="H185" s="43" t="s">
        <v>0</v>
      </c>
      <c r="CJ185" s="144"/>
      <c r="CK185" s="144"/>
      <c r="CL185" s="144"/>
      <c r="CM185" s="144"/>
      <c r="CN185" s="144"/>
      <c r="CO185" s="144"/>
      <c r="CP185" s="144"/>
      <c r="CQ185" s="144"/>
      <c r="CR185" s="144"/>
      <c r="CS185" s="144"/>
      <c r="CT185" s="144"/>
      <c r="CU185" s="144"/>
      <c r="CV185" s="144"/>
      <c r="CW185" s="144"/>
      <c r="CX185" s="144"/>
      <c r="CY185" s="144"/>
      <c r="CZ185" s="144"/>
      <c r="DA185" s="144"/>
      <c r="DB185" s="144"/>
      <c r="DC185" s="144"/>
      <c r="DD185" s="144"/>
      <c r="DE185" s="144"/>
      <c r="DF185" s="144"/>
      <c r="DG185" s="144"/>
      <c r="DH185" s="144"/>
      <c r="DI185" s="144"/>
      <c r="DJ185" s="144"/>
      <c r="DK185" s="144"/>
      <c r="DL185" s="144"/>
      <c r="DM185" s="144"/>
      <c r="DN185" s="144"/>
      <c r="DO185" s="144"/>
      <c r="DP185" s="144"/>
      <c r="DQ185" s="144"/>
      <c r="DR185" s="144"/>
      <c r="DS185" s="144"/>
      <c r="DT185" s="144"/>
      <c r="DU185" s="144"/>
      <c r="DV185" s="144"/>
      <c r="DW185" s="144"/>
      <c r="DY185" s="144"/>
      <c r="DZ185" s="144"/>
      <c r="EA185" s="144"/>
      <c r="EB185" s="144"/>
      <c r="EC185" s="144"/>
      <c r="ED185" s="144"/>
      <c r="EE185" s="144"/>
      <c r="EF185" s="144"/>
      <c r="EG185" s="144"/>
      <c r="EH185" s="144"/>
      <c r="EI185" s="144"/>
      <c r="EJ185" s="144"/>
      <c r="EK185" s="144"/>
      <c r="EL185" s="144"/>
      <c r="EM185" s="144"/>
      <c r="EN185" s="144"/>
      <c r="EO185" s="144"/>
      <c r="EP185" s="144"/>
      <c r="EQ185" s="144"/>
      <c r="ER185" s="144"/>
      <c r="ES185" s="144"/>
      <c r="ET185" s="144"/>
      <c r="EU185" s="144"/>
      <c r="EV185" s="144"/>
      <c r="EW185" s="144"/>
      <c r="EX185" s="144"/>
      <c r="EY185" s="144"/>
      <c r="EZ185" s="144"/>
      <c r="FA185" s="144"/>
      <c r="FB185" s="144"/>
      <c r="FC185" s="144"/>
      <c r="FD185" s="144"/>
      <c r="FE185" s="144"/>
      <c r="FF185" s="144"/>
      <c r="FG185" s="144"/>
      <c r="FH185" s="144"/>
      <c r="FI185" s="144"/>
      <c r="FJ185" s="144"/>
      <c r="FK185" s="144"/>
    </row>
    <row r="186" spans="1:167" ht="14.25" thickTop="1" thickBot="1" x14ac:dyDescent="0.25">
      <c r="A186" s="32"/>
      <c r="B186" s="32"/>
      <c r="C186" s="32"/>
      <c r="D186" s="106" t="s">
        <v>224</v>
      </c>
      <c r="E186" s="107" t="s">
        <v>207</v>
      </c>
      <c r="F186" s="108">
        <f>B4+(172*B6)</f>
        <v>173</v>
      </c>
      <c r="G186" s="104"/>
      <c r="H186" s="43"/>
      <c r="I186" s="38" t="s">
        <v>0</v>
      </c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40"/>
      <c r="AE186" s="40"/>
      <c r="AF186" s="40"/>
      <c r="AG186" s="40"/>
      <c r="AH186" s="40"/>
      <c r="AI186" s="40"/>
      <c r="AJ186" s="40"/>
      <c r="AK186" s="40"/>
      <c r="AL186" s="40"/>
      <c r="AM186" s="40"/>
      <c r="AN186" s="40"/>
      <c r="AO186" s="40"/>
      <c r="AP186" s="40"/>
      <c r="AQ186" s="40"/>
      <c r="AR186" s="40"/>
      <c r="AS186" s="40"/>
      <c r="AT186" s="39"/>
      <c r="AU186" s="41"/>
      <c r="AW186" s="38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  <c r="BN186" s="39"/>
      <c r="BO186" s="39"/>
      <c r="BP186" s="39"/>
      <c r="BQ186" s="39"/>
      <c r="BR186" s="40"/>
      <c r="BS186" s="40"/>
      <c r="BT186" s="40"/>
      <c r="BU186" s="40"/>
      <c r="BV186" s="40"/>
      <c r="BW186" s="40"/>
      <c r="BX186" s="40"/>
      <c r="BY186" s="40"/>
      <c r="BZ186" s="40"/>
      <c r="CA186" s="40"/>
      <c r="CB186" s="40"/>
      <c r="CC186" s="40"/>
      <c r="CD186" s="40"/>
      <c r="CE186" s="40"/>
      <c r="CF186" s="40"/>
      <c r="CG186" s="40"/>
      <c r="CH186" s="39"/>
      <c r="CI186" s="41"/>
      <c r="CJ186" s="144"/>
      <c r="CK186" s="38" t="s">
        <v>0</v>
      </c>
      <c r="CL186" s="39" t="s">
        <v>0</v>
      </c>
      <c r="CM186" s="39"/>
      <c r="CN186" s="39"/>
      <c r="CO186" s="39"/>
      <c r="CP186" s="39"/>
      <c r="CQ186" s="39"/>
      <c r="CR186" s="39"/>
      <c r="CS186" s="39"/>
      <c r="CT186" s="39"/>
      <c r="CU186" s="39"/>
      <c r="CV186" s="39"/>
      <c r="CW186" s="39"/>
      <c r="CX186" s="39"/>
      <c r="CY186" s="39"/>
      <c r="CZ186" s="39"/>
      <c r="DA186" s="39"/>
      <c r="DB186" s="39"/>
      <c r="DC186" s="39"/>
      <c r="DD186" s="39"/>
      <c r="DE186" s="39"/>
      <c r="DF186" s="40"/>
      <c r="DG186" s="40"/>
      <c r="DH186" s="40"/>
      <c r="DI186" s="40"/>
      <c r="DJ186" s="40"/>
      <c r="DK186" s="40"/>
      <c r="DL186" s="40"/>
      <c r="DM186" s="40"/>
      <c r="DN186" s="40"/>
      <c r="DO186" s="40"/>
      <c r="DP186" s="40"/>
      <c r="DQ186" s="40"/>
      <c r="DR186" s="40"/>
      <c r="DS186" s="40"/>
      <c r="DT186" s="40"/>
      <c r="DU186" s="40"/>
      <c r="DV186" s="39"/>
      <c r="DW186" s="41"/>
      <c r="DY186" s="38" t="s">
        <v>0</v>
      </c>
      <c r="DZ186" s="39"/>
      <c r="EA186" s="39"/>
      <c r="EB186" s="39"/>
      <c r="EC186" s="39"/>
      <c r="ED186" s="39"/>
      <c r="EE186" s="39"/>
      <c r="EF186" s="39"/>
      <c r="EG186" s="39"/>
      <c r="EH186" s="39"/>
      <c r="EI186" s="39"/>
      <c r="EJ186" s="39"/>
      <c r="EK186" s="39"/>
      <c r="EL186" s="39"/>
      <c r="EM186" s="39"/>
      <c r="EN186" s="39"/>
      <c r="EO186" s="39"/>
      <c r="EP186" s="39"/>
      <c r="EQ186" s="39"/>
      <c r="ER186" s="39"/>
      <c r="ES186" s="39"/>
      <c r="ET186" s="40"/>
      <c r="EU186" s="40"/>
      <c r="EV186" s="40"/>
      <c r="EW186" s="40"/>
      <c r="EX186" s="40"/>
      <c r="EY186" s="40"/>
      <c r="EZ186" s="40"/>
      <c r="FA186" s="40"/>
      <c r="FB186" s="40"/>
      <c r="FC186" s="40"/>
      <c r="FD186" s="40"/>
      <c r="FE186" s="40"/>
      <c r="FF186" s="40"/>
      <c r="FG186" s="40"/>
      <c r="FH186" s="40"/>
      <c r="FI186" s="40"/>
      <c r="FJ186" s="39"/>
      <c r="FK186" s="41"/>
    </row>
    <row r="187" spans="1:167" ht="13.5" thickBot="1" x14ac:dyDescent="0.25">
      <c r="A187" s="32"/>
      <c r="B187" s="32"/>
      <c r="C187" s="32"/>
      <c r="D187" s="106" t="s">
        <v>86</v>
      </c>
      <c r="E187" s="107" t="s">
        <v>207</v>
      </c>
      <c r="F187" s="110">
        <f>B4+(173*B6)</f>
        <v>174</v>
      </c>
      <c r="G187" s="104"/>
      <c r="H187" s="43"/>
      <c r="I187" s="109"/>
      <c r="J187" s="45" t="s">
        <v>0</v>
      </c>
      <c r="K187" s="46" t="s">
        <v>0</v>
      </c>
      <c r="L187" s="46"/>
      <c r="M187" s="46"/>
      <c r="N187" s="46"/>
      <c r="O187" s="46"/>
      <c r="P187" s="46"/>
      <c r="Q187" s="46"/>
      <c r="R187" s="46"/>
      <c r="S187" s="47" t="s">
        <v>877</v>
      </c>
      <c r="T187" s="46"/>
      <c r="U187" s="46"/>
      <c r="V187" s="46"/>
      <c r="W187" s="46"/>
      <c r="X187" s="46"/>
      <c r="Y187" s="46"/>
      <c r="Z187" s="46"/>
      <c r="AA187" s="46"/>
      <c r="AB187" s="46"/>
      <c r="AC187" s="46" t="s">
        <v>0</v>
      </c>
      <c r="AD187" s="48"/>
      <c r="AE187" s="48"/>
      <c r="AF187" s="48"/>
      <c r="AG187" s="48"/>
      <c r="AH187" s="48"/>
      <c r="AI187" s="48"/>
      <c r="AJ187" s="48"/>
      <c r="AK187" s="48"/>
      <c r="AL187" s="49" t="s">
        <v>878</v>
      </c>
      <c r="AM187" s="48"/>
      <c r="AN187" s="48"/>
      <c r="AO187" s="48"/>
      <c r="AP187" s="48"/>
      <c r="AQ187" s="48"/>
      <c r="AR187" s="48"/>
      <c r="AS187" s="48"/>
      <c r="AT187" s="50"/>
      <c r="AU187" s="51"/>
      <c r="AW187" s="57"/>
      <c r="AX187" s="45" t="s">
        <v>2</v>
      </c>
      <c r="AY187" s="46"/>
      <c r="AZ187" s="46"/>
      <c r="BA187" s="46"/>
      <c r="BB187" s="46"/>
      <c r="BC187" s="46"/>
      <c r="BD187" s="46"/>
      <c r="BE187" s="46"/>
      <c r="BF187" s="46"/>
      <c r="BG187" s="177" t="s">
        <v>997</v>
      </c>
      <c r="BH187" s="46"/>
      <c r="BI187" s="46"/>
      <c r="BJ187" s="46"/>
      <c r="BK187" s="46"/>
      <c r="BL187" s="46"/>
      <c r="BM187" s="46"/>
      <c r="BN187" s="46"/>
      <c r="BO187" s="46"/>
      <c r="BP187" s="46"/>
      <c r="BQ187" s="46" t="s">
        <v>0</v>
      </c>
      <c r="BR187" s="48"/>
      <c r="BS187" s="48"/>
      <c r="BT187" s="48"/>
      <c r="BU187" s="48"/>
      <c r="BV187" s="48"/>
      <c r="BW187" s="48"/>
      <c r="BX187" s="48"/>
      <c r="BY187" s="48"/>
      <c r="BZ187" s="49" t="s">
        <v>878</v>
      </c>
      <c r="CA187" s="48"/>
      <c r="CB187" s="48"/>
      <c r="CC187" s="48"/>
      <c r="CD187" s="48"/>
      <c r="CE187" s="48"/>
      <c r="CF187" s="48"/>
      <c r="CG187" s="48"/>
      <c r="CH187" s="50"/>
      <c r="CI187" s="51"/>
      <c r="CJ187" s="144"/>
      <c r="CK187" s="109"/>
      <c r="CL187" s="45" t="s">
        <v>2</v>
      </c>
      <c r="CM187" s="46"/>
      <c r="CN187" s="46"/>
      <c r="CO187" s="46"/>
      <c r="CP187" s="46"/>
      <c r="CQ187" s="46"/>
      <c r="CR187" s="46"/>
      <c r="CS187" s="46"/>
      <c r="CT187" s="46"/>
      <c r="CU187" s="178" t="s">
        <v>1013</v>
      </c>
      <c r="CV187" s="46"/>
      <c r="CW187" s="46"/>
      <c r="CX187" s="46"/>
      <c r="CY187" s="46"/>
      <c r="CZ187" s="46"/>
      <c r="DA187" s="46"/>
      <c r="DB187" s="46"/>
      <c r="DC187" s="46"/>
      <c r="DD187" s="46"/>
      <c r="DE187" s="46" t="s">
        <v>0</v>
      </c>
      <c r="DF187" s="48"/>
      <c r="DG187" s="48"/>
      <c r="DH187" s="48"/>
      <c r="DI187" s="48"/>
      <c r="DJ187" s="48"/>
      <c r="DK187" s="48"/>
      <c r="DL187" s="48"/>
      <c r="DM187" s="48"/>
      <c r="DN187" s="49" t="s">
        <v>878</v>
      </c>
      <c r="DO187" s="48"/>
      <c r="DP187" s="48"/>
      <c r="DQ187" s="48"/>
      <c r="DR187" s="48"/>
      <c r="DS187" s="48"/>
      <c r="DT187" s="48"/>
      <c r="DU187" s="48"/>
      <c r="DV187" s="50"/>
      <c r="DW187" s="51"/>
      <c r="DY187" s="57"/>
      <c r="DZ187" s="45"/>
      <c r="EA187" s="46"/>
      <c r="EB187" s="46"/>
      <c r="EC187" s="46"/>
      <c r="ED187" s="46"/>
      <c r="EE187" s="46"/>
      <c r="EF187" s="46"/>
      <c r="EG187" s="46"/>
      <c r="EH187" s="46"/>
      <c r="EI187" s="178" t="s">
        <v>1029</v>
      </c>
      <c r="EJ187" s="46"/>
      <c r="EK187" s="46"/>
      <c r="EL187" s="46"/>
      <c r="EM187" s="46"/>
      <c r="EN187" s="46"/>
      <c r="EO187" s="46"/>
      <c r="EP187" s="46"/>
      <c r="EQ187" s="46"/>
      <c r="ER187" s="46"/>
      <c r="ES187" s="46" t="s">
        <v>0</v>
      </c>
      <c r="ET187" s="48"/>
      <c r="EU187" s="48"/>
      <c r="EV187" s="48"/>
      <c r="EW187" s="48"/>
      <c r="EX187" s="48" t="s">
        <v>0</v>
      </c>
      <c r="EY187" s="48"/>
      <c r="EZ187" s="48"/>
      <c r="FA187" s="48"/>
      <c r="FB187" s="49" t="s">
        <v>878</v>
      </c>
      <c r="FC187" s="48"/>
      <c r="FD187" s="48"/>
      <c r="FE187" s="48"/>
      <c r="FF187" s="48"/>
      <c r="FG187" s="48"/>
      <c r="FH187" s="48"/>
      <c r="FI187" s="48"/>
      <c r="FJ187" s="50"/>
      <c r="FK187" s="51"/>
    </row>
    <row r="188" spans="1:167" x14ac:dyDescent="0.2">
      <c r="A188" s="32"/>
      <c r="B188" s="32"/>
      <c r="C188" s="32"/>
      <c r="D188" s="106" t="s">
        <v>137</v>
      </c>
      <c r="E188" s="107" t="s">
        <v>207</v>
      </c>
      <c r="F188" s="110">
        <f>B4+(174*B6)</f>
        <v>175</v>
      </c>
      <c r="G188" s="104"/>
      <c r="H188" s="43"/>
      <c r="I188" s="109"/>
      <c r="J188" s="58"/>
      <c r="K188" s="11">
        <f>F266</f>
        <v>253</v>
      </c>
      <c r="L188" s="1">
        <f>F100</f>
        <v>87</v>
      </c>
      <c r="M188" s="1">
        <f>F183</f>
        <v>170</v>
      </c>
      <c r="N188" s="1">
        <f>F17</f>
        <v>4</v>
      </c>
      <c r="O188" s="1">
        <f>F146</f>
        <v>133</v>
      </c>
      <c r="P188" s="1">
        <f>F60</f>
        <v>47</v>
      </c>
      <c r="Q188" s="1">
        <f>F223</f>
        <v>210</v>
      </c>
      <c r="R188" s="1">
        <f>F137</f>
        <v>124</v>
      </c>
      <c r="S188" s="1">
        <f>F67</f>
        <v>54</v>
      </c>
      <c r="T188" s="1">
        <f>F173</f>
        <v>160</v>
      </c>
      <c r="U188" s="1">
        <f>F110</f>
        <v>97</v>
      </c>
      <c r="V188" s="1">
        <f>F216</f>
        <v>203</v>
      </c>
      <c r="W188" s="1">
        <f>F91</f>
        <v>78</v>
      </c>
      <c r="X188" s="1">
        <f>F245</f>
        <v>232</v>
      </c>
      <c r="Y188" s="1">
        <f>F38</f>
        <v>25</v>
      </c>
      <c r="Z188" s="12">
        <f>F192</f>
        <v>179</v>
      </c>
      <c r="AA188" s="59">
        <f>K188^3+L188^3+M188^3+N188^3+O188^3+P188^3+Q188^3+R188^3+K189^3+L189^3+M189^3+N189^3+O189^3+P189^3+Q189^3+R189^3</f>
        <v>67634176</v>
      </c>
      <c r="AB188" s="60">
        <f>K188^3+L188^3+M188^3+N188^3+O188^3+P188^3+Q188^3+R188^3+S188^3+T188^3+U188^3+V188^3+W188^3+X188^3+Y188^3+Z188^3</f>
        <v>67634176</v>
      </c>
      <c r="AC188" s="61"/>
      <c r="AD188" s="62" t="s">
        <v>52</v>
      </c>
      <c r="AE188" s="63" t="s">
        <v>33</v>
      </c>
      <c r="AF188" s="63" t="s">
        <v>32</v>
      </c>
      <c r="AG188" s="63" t="s">
        <v>53</v>
      </c>
      <c r="AH188" s="64" t="s">
        <v>46</v>
      </c>
      <c r="AI188" s="64" t="s">
        <v>27</v>
      </c>
      <c r="AJ188" s="64" t="s">
        <v>26</v>
      </c>
      <c r="AK188" s="64" t="s">
        <v>47</v>
      </c>
      <c r="AL188" s="63" t="s">
        <v>31</v>
      </c>
      <c r="AM188" s="63" t="s">
        <v>50</v>
      </c>
      <c r="AN188" s="63" t="s">
        <v>51</v>
      </c>
      <c r="AO188" s="63" t="s">
        <v>30</v>
      </c>
      <c r="AP188" s="64" t="s">
        <v>29</v>
      </c>
      <c r="AQ188" s="64" t="s">
        <v>48</v>
      </c>
      <c r="AR188" s="64" t="s">
        <v>49</v>
      </c>
      <c r="AS188" s="65" t="s">
        <v>28</v>
      </c>
      <c r="AT188" s="66"/>
      <c r="AU188" s="51"/>
      <c r="AW188" s="57"/>
      <c r="AX188" s="58"/>
      <c r="AY188" s="1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2"/>
      <c r="BO188" s="59">
        <f>AY188^3+AZ188^3+BA188^3+BB188^3+BC188^3+BD188^3+BE188^3+BF188^3+AY189^3+AZ189^3+BA189^3+BB189^3+BC189^3+BD189^3+BE189^3+BF189^3</f>
        <v>0</v>
      </c>
      <c r="BP188" s="60">
        <f t="shared" ref="BP188:BP203" si="64">AY188^3+AZ188^3+BA188^3+BB188^3+BC188^3+BD188^3+BE188^3+BF188^3+BG188^3+BH188^3+BI188^3+BJ188^3+BK188^3+BL188^3+BM188^3+BN188^3</f>
        <v>0</v>
      </c>
      <c r="BQ188" s="61"/>
      <c r="BR188" s="68"/>
      <c r="BS188" s="69"/>
      <c r="BT188" s="69"/>
      <c r="BU188" s="69"/>
      <c r="BV188" s="69"/>
      <c r="BW188" s="69"/>
      <c r="BX188" s="69"/>
      <c r="BY188" s="69"/>
      <c r="BZ188" s="70"/>
      <c r="CA188" s="70"/>
      <c r="CB188" s="70"/>
      <c r="CC188" s="70"/>
      <c r="CD188" s="70"/>
      <c r="CE188" s="70"/>
      <c r="CF188" s="70"/>
      <c r="CG188" s="71"/>
      <c r="CH188" s="66"/>
      <c r="CI188" s="51"/>
      <c r="CJ188" s="144"/>
      <c r="CK188" s="109"/>
      <c r="CL188" s="58"/>
      <c r="CM188" s="1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2"/>
      <c r="DC188" s="59">
        <f>CM188^3+CN188^3+CO188^3+CP188^3+CQ188^3+CR188^3+CS188^3+CT188^3+CM189^3+CN189^3+CO189^3+CP189^3+CQ189^3+CR189^3+CS189^3+CT189^3</f>
        <v>0</v>
      </c>
      <c r="DD188" s="60">
        <f>CM188^3+CN188^3+CO188^3+CP188^3+CQ188^3+CR188^3+CS188^3+CT188^3+CU188^3+CV188^3+CW188^3+CX188^3+CY188^3+CZ188^3+DA188^3+DB188^3</f>
        <v>0</v>
      </c>
      <c r="DE188" s="61"/>
      <c r="DF188" s="68"/>
      <c r="DG188" s="69"/>
      <c r="DH188" s="69"/>
      <c r="DI188" s="69"/>
      <c r="DJ188" s="69"/>
      <c r="DK188" s="69"/>
      <c r="DL188" s="69"/>
      <c r="DM188" s="69"/>
      <c r="DN188" s="69"/>
      <c r="DO188" s="69"/>
      <c r="DP188" s="69"/>
      <c r="DQ188" s="69"/>
      <c r="DR188" s="69"/>
      <c r="DS188" s="69"/>
      <c r="DT188" s="69"/>
      <c r="DU188" s="73"/>
      <c r="DV188" s="66"/>
      <c r="DW188" s="51"/>
      <c r="DY188" s="57"/>
      <c r="DZ188" s="58"/>
      <c r="EA188" s="16"/>
      <c r="EB188" s="17"/>
      <c r="EC188" s="17"/>
      <c r="ED188" s="17"/>
      <c r="EE188" s="17"/>
      <c r="EF188" s="17"/>
      <c r="EG188" s="17"/>
      <c r="EH188" s="17"/>
      <c r="EI188" s="17"/>
      <c r="EJ188" s="17"/>
      <c r="EK188" s="17"/>
      <c r="EL188" s="17"/>
      <c r="EM188" s="17"/>
      <c r="EN188" s="17"/>
      <c r="EO188" s="17"/>
      <c r="EP188" s="18"/>
      <c r="EQ188" s="59">
        <f>EA188^3+EB188^3+EC188^3+ED188^3+EE188^3+EF188^3+EG188^3+EH188^3+EA189^3+EB189^3+EC189^3+ED189^3+EE189^3+EF189^3+EG189^3+EH189^3</f>
        <v>0</v>
      </c>
      <c r="ER188" s="60">
        <f t="shared" ref="ER188:ER203" si="65">EA188^3+EB188^3+EC188^3+ED188^3+EE188^3+EF188^3+EG188^3+EH188^3+EI188^3+EJ188^3+EK188^3+EL188^3+EM188^3+EN188^3+EO188^3+EP188^3</f>
        <v>0</v>
      </c>
      <c r="ES188" s="61"/>
      <c r="ET188" s="179"/>
      <c r="EU188" s="173"/>
      <c r="EV188" s="173"/>
      <c r="EW188" s="173"/>
      <c r="EX188" s="173"/>
      <c r="EY188" s="173"/>
      <c r="EZ188" s="173"/>
      <c r="FA188" s="173"/>
      <c r="FB188" s="173"/>
      <c r="FC188" s="173"/>
      <c r="FD188" s="173"/>
      <c r="FE188" s="173"/>
      <c r="FF188" s="173"/>
      <c r="FG188" s="173"/>
      <c r="FH188" s="173"/>
      <c r="FI188" s="180"/>
      <c r="FJ188" s="66"/>
      <c r="FK188" s="51"/>
    </row>
    <row r="189" spans="1:167" x14ac:dyDescent="0.2">
      <c r="A189" s="32"/>
      <c r="B189" s="32"/>
      <c r="C189" s="32"/>
      <c r="D189" s="106" t="s">
        <v>271</v>
      </c>
      <c r="E189" s="107" t="s">
        <v>207</v>
      </c>
      <c r="F189" s="108">
        <f>B4+(175*B6)</f>
        <v>176</v>
      </c>
      <c r="G189" s="104"/>
      <c r="H189" s="43"/>
      <c r="I189" s="109"/>
      <c r="J189" s="58"/>
      <c r="K189" s="3">
        <f>F86</f>
        <v>73</v>
      </c>
      <c r="L189" s="4">
        <f>F240</f>
        <v>227</v>
      </c>
      <c r="M189" s="4">
        <f>F43</f>
        <v>30</v>
      </c>
      <c r="N189" s="4">
        <f>F197</f>
        <v>184</v>
      </c>
      <c r="O189" s="4">
        <f>F62</f>
        <v>49</v>
      </c>
      <c r="P189" s="4">
        <f>F168</f>
        <v>155</v>
      </c>
      <c r="Q189" s="4">
        <f>F115</f>
        <v>102</v>
      </c>
      <c r="R189" s="4">
        <f>F221</f>
        <v>208</v>
      </c>
      <c r="S189" s="4">
        <f>F143</f>
        <v>130</v>
      </c>
      <c r="T189" s="4">
        <f>F57</f>
        <v>44</v>
      </c>
      <c r="U189" s="4">
        <f>F226</f>
        <v>213</v>
      </c>
      <c r="V189" s="4">
        <f>F140</f>
        <v>127</v>
      </c>
      <c r="W189" s="4">
        <f>F263</f>
        <v>250</v>
      </c>
      <c r="X189" s="4">
        <f>F97</f>
        <v>84</v>
      </c>
      <c r="Y189" s="4">
        <f>F186</f>
        <v>173</v>
      </c>
      <c r="Z189" s="5">
        <f>F20</f>
        <v>7</v>
      </c>
      <c r="AA189" s="75">
        <f>S188^3+T188^3+U188^3+V188^3+W188^3+X188^3+Y188^3+Z188^3+S189^3+T189^3+U189^3+V189^3+W189^3+X189^3+Y189^3+Z189^3</f>
        <v>67634176</v>
      </c>
      <c r="AB189" s="76">
        <f t="shared" ref="AB189:AB203" si="66">K189^3+L189^3+M189^3+N189^3+O189^3+P189^3+Q189^3+R189^3+S189^3+T189^3+U189^3+V189^3+W189^3+X189^3+Y189^3+Z189^3</f>
        <v>67634176</v>
      </c>
      <c r="AC189" s="61"/>
      <c r="AD189" s="77" t="s">
        <v>229</v>
      </c>
      <c r="AE189" s="78" t="s">
        <v>260</v>
      </c>
      <c r="AF189" s="78" t="s">
        <v>261</v>
      </c>
      <c r="AG189" s="78" t="s">
        <v>228</v>
      </c>
      <c r="AH189" s="79" t="s">
        <v>227</v>
      </c>
      <c r="AI189" s="79" t="s">
        <v>258</v>
      </c>
      <c r="AJ189" s="79" t="s">
        <v>259</v>
      </c>
      <c r="AK189" s="79" t="s">
        <v>226</v>
      </c>
      <c r="AL189" s="78" t="s">
        <v>262</v>
      </c>
      <c r="AM189" s="78" t="s">
        <v>231</v>
      </c>
      <c r="AN189" s="78" t="s">
        <v>230</v>
      </c>
      <c r="AO189" s="78" t="s">
        <v>263</v>
      </c>
      <c r="AP189" s="79" t="s">
        <v>256</v>
      </c>
      <c r="AQ189" s="79" t="s">
        <v>225</v>
      </c>
      <c r="AR189" s="79" t="s">
        <v>224</v>
      </c>
      <c r="AS189" s="80" t="s">
        <v>257</v>
      </c>
      <c r="AT189" s="66"/>
      <c r="AU189" s="51"/>
      <c r="AW189" s="57"/>
      <c r="AX189" s="58"/>
      <c r="AY189" s="3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5"/>
      <c r="BO189" s="75">
        <f>BG188^3+BH188^3+BI188^3+BJ188^3+BK188^3+BL188^3+BM188^3+BN188^3+BG189^3+BH189^3+BI189^3+BJ189^3+BK189^3+BL189^3+BM189^3+BN189^3</f>
        <v>0</v>
      </c>
      <c r="BP189" s="76">
        <f t="shared" si="64"/>
        <v>0</v>
      </c>
      <c r="BQ189" s="61"/>
      <c r="BR189" s="81"/>
      <c r="BS189" s="82"/>
      <c r="BT189" s="82"/>
      <c r="BU189" s="82"/>
      <c r="BV189" s="82"/>
      <c r="BW189" s="82"/>
      <c r="BX189" s="82"/>
      <c r="BY189" s="82"/>
      <c r="BZ189" s="83"/>
      <c r="CA189" s="83"/>
      <c r="CB189" s="83"/>
      <c r="CC189" s="83"/>
      <c r="CD189" s="83"/>
      <c r="CE189" s="83"/>
      <c r="CF189" s="83"/>
      <c r="CG189" s="84"/>
      <c r="CH189" s="66"/>
      <c r="CI189" s="51"/>
      <c r="CJ189" s="144"/>
      <c r="CK189" s="109"/>
      <c r="CL189" s="58"/>
      <c r="CM189" s="3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5"/>
      <c r="DC189" s="75">
        <f>CU188^3+CV188^3+CW188^3+CX188^3+CY188^3+CZ188^3+DA188^3+DB188^3+CU189^3+CV189^3+CW189^3+CX189^3+CY189^3+CZ189^3+DA189^3+DB189^3</f>
        <v>0</v>
      </c>
      <c r="DD189" s="76">
        <f t="shared" ref="DD189:DD203" si="67">CM189^3+CN189^3+CO189^3+CP189^3+CQ189^3+CR189^3+CS189^3+CT189^3+CU189^3+CV189^3+CW189^3+CX189^3+CY189^3+CZ189^3+DA189^3+DB189^3</f>
        <v>0</v>
      </c>
      <c r="DE189" s="61"/>
      <c r="DF189" s="89"/>
      <c r="DG189" s="83"/>
      <c r="DH189" s="83"/>
      <c r="DI189" s="83"/>
      <c r="DJ189" s="83"/>
      <c r="DK189" s="83"/>
      <c r="DL189" s="83"/>
      <c r="DM189" s="83"/>
      <c r="DN189" s="83"/>
      <c r="DO189" s="83"/>
      <c r="DP189" s="83"/>
      <c r="DQ189" s="83"/>
      <c r="DR189" s="83"/>
      <c r="DS189" s="83"/>
      <c r="DT189" s="83"/>
      <c r="DU189" s="84"/>
      <c r="DV189" s="66"/>
      <c r="DW189" s="51"/>
      <c r="DY189" s="57"/>
      <c r="DZ189" s="58"/>
      <c r="EA189" s="20"/>
      <c r="EB189" s="19"/>
      <c r="EC189" s="19"/>
      <c r="ED189" s="19"/>
      <c r="EE189" s="19"/>
      <c r="EF189" s="19"/>
      <c r="EG189" s="19"/>
      <c r="EH189" s="19"/>
      <c r="EI189" s="19"/>
      <c r="EJ189" s="19"/>
      <c r="EK189" s="19"/>
      <c r="EL189" s="19"/>
      <c r="EM189" s="19"/>
      <c r="EN189" s="19"/>
      <c r="EO189" s="19"/>
      <c r="EP189" s="21"/>
      <c r="EQ189" s="75">
        <f>EI188^3+EJ188^3+EK188^3+EL188^3+EM188^3+EN188^3+EO188^3+EP188^3+EI189^3+EJ189^3+EK189^3+EL189^3+EM189^3+EN189^3+EO189^3+EP189^3</f>
        <v>0</v>
      </c>
      <c r="ER189" s="76">
        <f t="shared" si="65"/>
        <v>0</v>
      </c>
      <c r="ES189" s="61"/>
      <c r="ET189" s="174"/>
      <c r="EU189" s="131"/>
      <c r="EV189" s="131"/>
      <c r="EW189" s="131"/>
      <c r="EX189" s="131"/>
      <c r="EY189" s="131"/>
      <c r="EZ189" s="131"/>
      <c r="FA189" s="131"/>
      <c r="FB189" s="131"/>
      <c r="FC189" s="131"/>
      <c r="FD189" s="131"/>
      <c r="FE189" s="131"/>
      <c r="FF189" s="131"/>
      <c r="FG189" s="131"/>
      <c r="FH189" s="131"/>
      <c r="FI189" s="175"/>
      <c r="FJ189" s="66"/>
      <c r="FK189" s="51"/>
    </row>
    <row r="190" spans="1:167" x14ac:dyDescent="0.2">
      <c r="A190" s="32"/>
      <c r="B190" s="32"/>
      <c r="C190" s="32"/>
      <c r="D190" s="106" t="s">
        <v>246</v>
      </c>
      <c r="E190" s="107" t="s">
        <v>207</v>
      </c>
      <c r="F190" s="108">
        <f>B4+(176*B6)</f>
        <v>177</v>
      </c>
      <c r="G190" s="104"/>
      <c r="H190" s="43"/>
      <c r="I190" s="109"/>
      <c r="J190" s="58"/>
      <c r="K190" s="3">
        <f>F156</f>
        <v>143</v>
      </c>
      <c r="L190" s="4">
        <f>F50</f>
        <v>37</v>
      </c>
      <c r="M190" s="4">
        <f>F233</f>
        <v>220</v>
      </c>
      <c r="N190" s="4">
        <f>F127</f>
        <v>114</v>
      </c>
      <c r="O190" s="4">
        <f>F260</f>
        <v>247</v>
      </c>
      <c r="P190" s="4">
        <f>F106</f>
        <v>93</v>
      </c>
      <c r="Q190" s="4">
        <f>F177</f>
        <v>164</v>
      </c>
      <c r="R190" s="4">
        <f>F23</f>
        <v>10</v>
      </c>
      <c r="S190" s="4">
        <f>F85</f>
        <v>72</v>
      </c>
      <c r="T190" s="4">
        <f>F251</f>
        <v>238</v>
      </c>
      <c r="U190" s="4">
        <f>F32</f>
        <v>19</v>
      </c>
      <c r="V190" s="4">
        <f>F198</f>
        <v>185</v>
      </c>
      <c r="W190" s="4">
        <f>F77</f>
        <v>64</v>
      </c>
      <c r="X190" s="4">
        <f>F163</f>
        <v>150</v>
      </c>
      <c r="Y190" s="4">
        <f>F120</f>
        <v>107</v>
      </c>
      <c r="Z190" s="5">
        <f>F206</f>
        <v>193</v>
      </c>
      <c r="AA190" s="75">
        <f>K190^3+L190^3+M190^3+N190^3+O190^3+P190^3+Q190^3+R190^3+K191^3+L191^3+M191^3+N191^3+O191^3+P191^3+Q191^3+R191^3</f>
        <v>67634176</v>
      </c>
      <c r="AB190" s="76">
        <f t="shared" si="66"/>
        <v>67634176</v>
      </c>
      <c r="AC190" s="88"/>
      <c r="AD190" s="77" t="s">
        <v>197</v>
      </c>
      <c r="AE190" s="78" t="s">
        <v>165</v>
      </c>
      <c r="AF190" s="78" t="s">
        <v>164</v>
      </c>
      <c r="AG190" s="78" t="s">
        <v>198</v>
      </c>
      <c r="AH190" s="79" t="s">
        <v>191</v>
      </c>
      <c r="AI190" s="79" t="s">
        <v>159</v>
      </c>
      <c r="AJ190" s="79" t="s">
        <v>158</v>
      </c>
      <c r="AK190" s="79" t="s">
        <v>192</v>
      </c>
      <c r="AL190" s="78" t="s">
        <v>163</v>
      </c>
      <c r="AM190" s="78" t="s">
        <v>195</v>
      </c>
      <c r="AN190" s="78" t="s">
        <v>196</v>
      </c>
      <c r="AO190" s="78" t="s">
        <v>162</v>
      </c>
      <c r="AP190" s="79" t="s">
        <v>161</v>
      </c>
      <c r="AQ190" s="79" t="s">
        <v>193</v>
      </c>
      <c r="AR190" s="79" t="s">
        <v>194</v>
      </c>
      <c r="AS190" s="80" t="s">
        <v>160</v>
      </c>
      <c r="AT190" s="66"/>
      <c r="AU190" s="51"/>
      <c r="AW190" s="57"/>
      <c r="AX190" s="58"/>
      <c r="AY190" s="3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5"/>
      <c r="BO190" s="75">
        <f>AY190^3+AZ190^3+BA190^3+BB190^3+BC190^3+BD190^3+BE190^3+BF190^3+AY191^3+AZ191^3+BA191^3+BB191^3+BC191^3+BD191^3+BE191^3+BF191^3</f>
        <v>0</v>
      </c>
      <c r="BP190" s="76">
        <f t="shared" si="64"/>
        <v>0</v>
      </c>
      <c r="BQ190" s="88"/>
      <c r="BR190" s="89"/>
      <c r="BS190" s="83"/>
      <c r="BT190" s="83"/>
      <c r="BU190" s="83"/>
      <c r="BV190" s="83"/>
      <c r="BW190" s="83"/>
      <c r="BX190" s="83"/>
      <c r="BY190" s="83"/>
      <c r="BZ190" s="82"/>
      <c r="CA190" s="82"/>
      <c r="CB190" s="82"/>
      <c r="CC190" s="82"/>
      <c r="CD190" s="82"/>
      <c r="CE190" s="82"/>
      <c r="CF190" s="82"/>
      <c r="CG190" s="86"/>
      <c r="CH190" s="66"/>
      <c r="CI190" s="51"/>
      <c r="CJ190" s="144"/>
      <c r="CK190" s="109"/>
      <c r="CL190" s="58"/>
      <c r="CM190" s="3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5"/>
      <c r="DC190" s="75">
        <f>CM190^3+CN190^3+CO190^3+CP190^3+CQ190^3+CR190^3+CS190^3+CT190^3+CM191^3+CN191^3+CO191^3+CP191^3+CQ191^3+CR191^3+CS191^3+CT191^3</f>
        <v>0</v>
      </c>
      <c r="DD190" s="76">
        <f t="shared" si="67"/>
        <v>0</v>
      </c>
      <c r="DE190" s="88"/>
      <c r="DF190" s="81"/>
      <c r="DG190" s="82"/>
      <c r="DH190" s="82"/>
      <c r="DI190" s="82"/>
      <c r="DJ190" s="82"/>
      <c r="DK190" s="82"/>
      <c r="DL190" s="82"/>
      <c r="DM190" s="82"/>
      <c r="DN190" s="82"/>
      <c r="DO190" s="82"/>
      <c r="DP190" s="82"/>
      <c r="DQ190" s="82"/>
      <c r="DR190" s="82"/>
      <c r="DS190" s="82"/>
      <c r="DT190" s="82"/>
      <c r="DU190" s="86"/>
      <c r="DV190" s="66"/>
      <c r="DW190" s="51"/>
      <c r="DY190" s="57"/>
      <c r="DZ190" s="58"/>
      <c r="EA190" s="20"/>
      <c r="EB190" s="19"/>
      <c r="EC190" s="19"/>
      <c r="ED190" s="19"/>
      <c r="EE190" s="19"/>
      <c r="EF190" s="19"/>
      <c r="EG190" s="19"/>
      <c r="EH190" s="19"/>
      <c r="EI190" s="19"/>
      <c r="EJ190" s="19"/>
      <c r="EK190" s="19"/>
      <c r="EL190" s="19"/>
      <c r="EM190" s="19"/>
      <c r="EN190" s="19"/>
      <c r="EO190" s="19"/>
      <c r="EP190" s="21"/>
      <c r="EQ190" s="75">
        <f>EA190^3+EB190^3+EC190^3+ED190^3+EE190^3+EF190^3+EG190^3+EH190^3+EA191^3+EB191^3+EC191^3+ED191^3+EE191^3+EF191^3+EG191^3+EH191^3</f>
        <v>0</v>
      </c>
      <c r="ER190" s="76">
        <f t="shared" si="65"/>
        <v>0</v>
      </c>
      <c r="ES190" s="88"/>
      <c r="ET190" s="174"/>
      <c r="EU190" s="131"/>
      <c r="EV190" s="131"/>
      <c r="EW190" s="131"/>
      <c r="EX190" s="131"/>
      <c r="EY190" s="131"/>
      <c r="EZ190" s="131"/>
      <c r="FA190" s="131"/>
      <c r="FB190" s="131"/>
      <c r="FC190" s="131"/>
      <c r="FD190" s="131"/>
      <c r="FE190" s="131"/>
      <c r="FF190" s="131"/>
      <c r="FG190" s="131"/>
      <c r="FH190" s="131"/>
      <c r="FI190" s="175"/>
      <c r="FJ190" s="66"/>
      <c r="FK190" s="51"/>
    </row>
    <row r="191" spans="1:167" x14ac:dyDescent="0.2">
      <c r="A191" s="32"/>
      <c r="B191" s="32"/>
      <c r="C191" s="32"/>
      <c r="D191" s="106" t="s">
        <v>35</v>
      </c>
      <c r="E191" s="107" t="s">
        <v>207</v>
      </c>
      <c r="F191" s="110">
        <f>B4+(177*B6)</f>
        <v>178</v>
      </c>
      <c r="G191" s="104"/>
      <c r="H191" s="43"/>
      <c r="I191" s="109"/>
      <c r="J191" s="58"/>
      <c r="K191" s="3">
        <f>F72</f>
        <v>59</v>
      </c>
      <c r="L191" s="4">
        <f>F158</f>
        <v>145</v>
      </c>
      <c r="M191" s="4">
        <f>F125</f>
        <v>112</v>
      </c>
      <c r="N191" s="4">
        <f>F211</f>
        <v>198</v>
      </c>
      <c r="O191" s="4">
        <f>F80</f>
        <v>67</v>
      </c>
      <c r="P191" s="4">
        <f>F246</f>
        <v>233</v>
      </c>
      <c r="Q191" s="4">
        <f>F37</f>
        <v>24</v>
      </c>
      <c r="R191" s="4">
        <f>F203</f>
        <v>190</v>
      </c>
      <c r="S191" s="4">
        <f>F257</f>
        <v>244</v>
      </c>
      <c r="T191" s="4">
        <f>F103</f>
        <v>90</v>
      </c>
      <c r="U191" s="4">
        <f>F180</f>
        <v>167</v>
      </c>
      <c r="V191" s="4">
        <f>F26</f>
        <v>13</v>
      </c>
      <c r="W191" s="4">
        <f>F153</f>
        <v>140</v>
      </c>
      <c r="X191" s="4">
        <f>F47</f>
        <v>34</v>
      </c>
      <c r="Y191" s="4">
        <f>F236</f>
        <v>223</v>
      </c>
      <c r="Z191" s="5">
        <f>F130</f>
        <v>117</v>
      </c>
      <c r="AA191" s="75">
        <f>S190^3+T190^3+U190^3+V190^3+W190^3+X190^3+Y190^3+Z190^3+S191^3+T191^3+U191^3+V191^3+W191^3+X191^3+Y191^3+Z191^3</f>
        <v>67634176</v>
      </c>
      <c r="AB191" s="76">
        <f t="shared" si="66"/>
        <v>67634176</v>
      </c>
      <c r="AC191" s="61"/>
      <c r="AD191" s="77" t="s">
        <v>66</v>
      </c>
      <c r="AE191" s="78" t="s">
        <v>69</v>
      </c>
      <c r="AF191" s="78" t="s">
        <v>70</v>
      </c>
      <c r="AG191" s="78" t="s">
        <v>65</v>
      </c>
      <c r="AH191" s="79" t="s">
        <v>60</v>
      </c>
      <c r="AI191" s="79" t="s">
        <v>63</v>
      </c>
      <c r="AJ191" s="79" t="s">
        <v>64</v>
      </c>
      <c r="AK191" s="79" t="s">
        <v>59</v>
      </c>
      <c r="AL191" s="78" t="s">
        <v>71</v>
      </c>
      <c r="AM191" s="78" t="s">
        <v>68</v>
      </c>
      <c r="AN191" s="78" t="s">
        <v>67</v>
      </c>
      <c r="AO191" s="78" t="s">
        <v>72</v>
      </c>
      <c r="AP191" s="79" t="s">
        <v>61</v>
      </c>
      <c r="AQ191" s="79" t="s">
        <v>58</v>
      </c>
      <c r="AR191" s="79" t="s">
        <v>57</v>
      </c>
      <c r="AS191" s="80" t="s">
        <v>62</v>
      </c>
      <c r="AT191" s="66"/>
      <c r="AU191" s="51"/>
      <c r="AW191" s="57"/>
      <c r="AX191" s="58"/>
      <c r="AY191" s="3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5"/>
      <c r="BO191" s="75">
        <f>BG190^3+BH190^3+BI190^3+BJ190^3+BK190^3+BL190^3+BM190^3+BN190^3+BG191^3+BH191^3+BI191^3+BJ191^3+BK191^3+BL191^3+BM191^3+BN191^3</f>
        <v>0</v>
      </c>
      <c r="BP191" s="76">
        <f t="shared" si="64"/>
        <v>0</v>
      </c>
      <c r="BQ191" s="61"/>
      <c r="BR191" s="89"/>
      <c r="BS191" s="83"/>
      <c r="BT191" s="83"/>
      <c r="BU191" s="83"/>
      <c r="BV191" s="83"/>
      <c r="BW191" s="83"/>
      <c r="BX191" s="83"/>
      <c r="BY191" s="83"/>
      <c r="BZ191" s="82"/>
      <c r="CA191" s="82"/>
      <c r="CB191" s="82"/>
      <c r="CC191" s="82"/>
      <c r="CD191" s="82"/>
      <c r="CE191" s="82"/>
      <c r="CF191" s="82"/>
      <c r="CG191" s="86"/>
      <c r="CH191" s="66"/>
      <c r="CI191" s="51"/>
      <c r="CJ191" s="144"/>
      <c r="CK191" s="109"/>
      <c r="CL191" s="58"/>
      <c r="CM191" s="3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5"/>
      <c r="DC191" s="75">
        <f>CU190^3+CV190^3+CW190^3+CX190^3+CY190^3+CZ190^3+DA190^3+DB190^3+CU191^3+CV191^3+CW191^3+CX191^3+CY191^3+CZ191^3+DA191^3+DB191^3</f>
        <v>0</v>
      </c>
      <c r="DD191" s="76">
        <f t="shared" si="67"/>
        <v>0</v>
      </c>
      <c r="DE191" s="61"/>
      <c r="DF191" s="89"/>
      <c r="DG191" s="83"/>
      <c r="DH191" s="83"/>
      <c r="DI191" s="83"/>
      <c r="DJ191" s="83"/>
      <c r="DK191" s="83"/>
      <c r="DL191" s="83"/>
      <c r="DM191" s="83"/>
      <c r="DN191" s="83"/>
      <c r="DO191" s="83"/>
      <c r="DP191" s="83"/>
      <c r="DQ191" s="83"/>
      <c r="DR191" s="83"/>
      <c r="DS191" s="83"/>
      <c r="DT191" s="83"/>
      <c r="DU191" s="84"/>
      <c r="DV191" s="66"/>
      <c r="DW191" s="51"/>
      <c r="DY191" s="57"/>
      <c r="DZ191" s="58"/>
      <c r="EA191" s="20"/>
      <c r="EB191" s="19"/>
      <c r="EC191" s="19"/>
      <c r="ED191" s="19"/>
      <c r="EE191" s="19"/>
      <c r="EF191" s="19"/>
      <c r="EG191" s="19"/>
      <c r="EH191" s="19"/>
      <c r="EI191" s="19"/>
      <c r="EJ191" s="19"/>
      <c r="EK191" s="19"/>
      <c r="EL191" s="19"/>
      <c r="EM191" s="19"/>
      <c r="EN191" s="19"/>
      <c r="EO191" s="19"/>
      <c r="EP191" s="21"/>
      <c r="EQ191" s="75">
        <f>EI190^3+EJ190^3+EK190^3+EL190^3+EM190^3+EN190^3+EO190^3+EP190^3+EI191^3+EJ191^3+EK191^3+EL191^3+EM191^3+EN191^3+EO191^3+EP191^3</f>
        <v>0</v>
      </c>
      <c r="ER191" s="76">
        <f t="shared" si="65"/>
        <v>0</v>
      </c>
      <c r="ES191" s="61"/>
      <c r="ET191" s="174"/>
      <c r="EU191" s="131"/>
      <c r="EV191" s="131"/>
      <c r="EW191" s="131"/>
      <c r="EX191" s="131"/>
      <c r="EY191" s="131"/>
      <c r="EZ191" s="131"/>
      <c r="FA191" s="131"/>
      <c r="FB191" s="131"/>
      <c r="FC191" s="131"/>
      <c r="FD191" s="131"/>
      <c r="FE191" s="131"/>
      <c r="FF191" s="131"/>
      <c r="FG191" s="131"/>
      <c r="FH191" s="131"/>
      <c r="FI191" s="175"/>
      <c r="FJ191" s="66"/>
      <c r="FK191" s="51"/>
    </row>
    <row r="192" spans="1:167" x14ac:dyDescent="0.2">
      <c r="A192" s="32"/>
      <c r="B192" s="32"/>
      <c r="C192" s="32"/>
      <c r="D192" s="106" t="s">
        <v>28</v>
      </c>
      <c r="E192" s="107" t="s">
        <v>207</v>
      </c>
      <c r="F192" s="110">
        <f>B4+(178*B6)</f>
        <v>179</v>
      </c>
      <c r="G192" s="104"/>
      <c r="H192" s="43"/>
      <c r="I192" s="109"/>
      <c r="J192" s="58"/>
      <c r="K192" s="3">
        <f>F14</f>
        <v>1</v>
      </c>
      <c r="L192" s="4">
        <f>F184</f>
        <v>171</v>
      </c>
      <c r="M192" s="4">
        <f>F99</f>
        <v>86</v>
      </c>
      <c r="N192" s="4">
        <f>F269</f>
        <v>256</v>
      </c>
      <c r="O192" s="4">
        <f>F134</f>
        <v>121</v>
      </c>
      <c r="P192" s="4">
        <f>F224</f>
        <v>211</v>
      </c>
      <c r="Q192" s="4">
        <f>F59</f>
        <v>46</v>
      </c>
      <c r="R192" s="4">
        <f>F149</f>
        <v>136</v>
      </c>
      <c r="S192" s="4">
        <f>F215</f>
        <v>202</v>
      </c>
      <c r="T192" s="4">
        <f>F113</f>
        <v>100</v>
      </c>
      <c r="U192" s="4">
        <f>F170</f>
        <v>157</v>
      </c>
      <c r="V192" s="4">
        <f>F68</f>
        <v>55</v>
      </c>
      <c r="W192" s="4">
        <f>F191</f>
        <v>178</v>
      </c>
      <c r="X192" s="4">
        <f>F41</f>
        <v>28</v>
      </c>
      <c r="Y192" s="4">
        <f>F242</f>
        <v>229</v>
      </c>
      <c r="Z192" s="5">
        <f>F92</f>
        <v>79</v>
      </c>
      <c r="AA192" s="75">
        <f>K192^3+L192^3+M192^3+N192^3+O192^3+P192^3+Q192^3+R192^3+K193^3+L193^3+M193^3+N193^3+O193^3+P193^3+Q193^3+R193^3</f>
        <v>67634176</v>
      </c>
      <c r="AB192" s="76">
        <f t="shared" si="66"/>
        <v>67634176</v>
      </c>
      <c r="AC192" s="61"/>
      <c r="AD192" s="92" t="s">
        <v>6</v>
      </c>
      <c r="AE192" s="79" t="s">
        <v>11</v>
      </c>
      <c r="AF192" s="79" t="s">
        <v>10</v>
      </c>
      <c r="AG192" s="79" t="s">
        <v>7</v>
      </c>
      <c r="AH192" s="78" t="s">
        <v>24</v>
      </c>
      <c r="AI192" s="78" t="s">
        <v>37</v>
      </c>
      <c r="AJ192" s="78" t="s">
        <v>36</v>
      </c>
      <c r="AK192" s="78" t="s">
        <v>25</v>
      </c>
      <c r="AL192" s="79" t="s">
        <v>13</v>
      </c>
      <c r="AM192" s="79" t="s">
        <v>8</v>
      </c>
      <c r="AN192" s="79" t="s">
        <v>9</v>
      </c>
      <c r="AO192" s="79" t="s">
        <v>12</v>
      </c>
      <c r="AP192" s="78" t="s">
        <v>35</v>
      </c>
      <c r="AQ192" s="78" t="s">
        <v>22</v>
      </c>
      <c r="AR192" s="78" t="s">
        <v>23</v>
      </c>
      <c r="AS192" s="93" t="s">
        <v>34</v>
      </c>
      <c r="AT192" s="66"/>
      <c r="AU192" s="51"/>
      <c r="AW192" s="57"/>
      <c r="AX192" s="58"/>
      <c r="AY192" s="3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5"/>
      <c r="BO192" s="75">
        <f>AY192^3+AZ192^3+BA192^3+BB192^3+BC192^3+BD192^3+BE192^3+BF192^3+AY193^3+AZ193^3+BA193^3+BB193^3+BC193^3+BD193^3+BE193^3+BF193^3</f>
        <v>0</v>
      </c>
      <c r="BP192" s="76">
        <f t="shared" si="64"/>
        <v>0</v>
      </c>
      <c r="BQ192" s="61"/>
      <c r="BR192" s="81"/>
      <c r="BS192" s="82"/>
      <c r="BT192" s="82"/>
      <c r="BU192" s="82"/>
      <c r="BV192" s="82"/>
      <c r="BW192" s="82"/>
      <c r="BX192" s="82"/>
      <c r="BY192" s="82"/>
      <c r="BZ192" s="83"/>
      <c r="CA192" s="83"/>
      <c r="CB192" s="83"/>
      <c r="CC192" s="83"/>
      <c r="CD192" s="83"/>
      <c r="CE192" s="83"/>
      <c r="CF192" s="83"/>
      <c r="CG192" s="84"/>
      <c r="CH192" s="66"/>
      <c r="CI192" s="51"/>
      <c r="CJ192" s="144"/>
      <c r="CK192" s="109"/>
      <c r="CL192" s="58"/>
      <c r="CM192" s="3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5"/>
      <c r="DC192" s="75">
        <f>CM192^3+CN192^3+CO192^3+CP192^3+CQ192^3+CR192^3+CS192^3+CT192^3+CM193^3+CN193^3+CO193^3+CP193^3+CQ193^3+CR193^3+CS193^3+CT193^3</f>
        <v>0</v>
      </c>
      <c r="DD192" s="76">
        <f t="shared" si="67"/>
        <v>0</v>
      </c>
      <c r="DE192" s="61"/>
      <c r="DF192" s="81"/>
      <c r="DG192" s="82"/>
      <c r="DH192" s="82"/>
      <c r="DI192" s="82"/>
      <c r="DJ192" s="82"/>
      <c r="DK192" s="82"/>
      <c r="DL192" s="82"/>
      <c r="DM192" s="82"/>
      <c r="DN192" s="82"/>
      <c r="DO192" s="82"/>
      <c r="DP192" s="82"/>
      <c r="DQ192" s="82"/>
      <c r="DR192" s="82"/>
      <c r="DS192" s="82"/>
      <c r="DT192" s="82"/>
      <c r="DU192" s="86"/>
      <c r="DV192" s="66"/>
      <c r="DW192" s="51"/>
      <c r="DY192" s="57"/>
      <c r="DZ192" s="58"/>
      <c r="EA192" s="20"/>
      <c r="EB192" s="19"/>
      <c r="EC192" s="19"/>
      <c r="ED192" s="19"/>
      <c r="EE192" s="19"/>
      <c r="EF192" s="19"/>
      <c r="EG192" s="19"/>
      <c r="EH192" s="19"/>
      <c r="EI192" s="19"/>
      <c r="EJ192" s="19"/>
      <c r="EK192" s="19"/>
      <c r="EL192" s="19"/>
      <c r="EM192" s="19"/>
      <c r="EN192" s="19"/>
      <c r="EO192" s="19"/>
      <c r="EP192" s="21"/>
      <c r="EQ192" s="75">
        <f>EA192^3+EB192^3+EC192^3+ED192^3+EE192^3+EF192^3+EG192^3+EH192^3+EA193^3+EB193^3+EC193^3+ED193^3+EE193^3+EF193^3+EG193^3+EH193^3</f>
        <v>0</v>
      </c>
      <c r="ER192" s="76">
        <f t="shared" si="65"/>
        <v>0</v>
      </c>
      <c r="ES192" s="61"/>
      <c r="ET192" s="174"/>
      <c r="EU192" s="131"/>
      <c r="EV192" s="131"/>
      <c r="EW192" s="131"/>
      <c r="EX192" s="131"/>
      <c r="EY192" s="131"/>
      <c r="EZ192" s="131"/>
      <c r="FA192" s="131"/>
      <c r="FB192" s="131"/>
      <c r="FC192" s="131"/>
      <c r="FD192" s="131"/>
      <c r="FE192" s="131"/>
      <c r="FF192" s="131"/>
      <c r="FG192" s="131"/>
      <c r="FH192" s="131"/>
      <c r="FI192" s="175"/>
      <c r="FJ192" s="66"/>
      <c r="FK192" s="51"/>
    </row>
    <row r="193" spans="1:167" x14ac:dyDescent="0.2">
      <c r="A193" s="32"/>
      <c r="B193" s="32"/>
      <c r="C193" s="32"/>
      <c r="D193" s="106" t="s">
        <v>143</v>
      </c>
      <c r="E193" s="107" t="s">
        <v>207</v>
      </c>
      <c r="F193" s="108">
        <f>B4+(179*B6)</f>
        <v>180</v>
      </c>
      <c r="G193" s="104"/>
      <c r="H193" s="43"/>
      <c r="I193" s="109"/>
      <c r="J193" s="58"/>
      <c r="K193" s="3">
        <f>F194</f>
        <v>181</v>
      </c>
      <c r="L193" s="4">
        <f>F44</f>
        <v>31</v>
      </c>
      <c r="M193" s="4">
        <f>F239</f>
        <v>226</v>
      </c>
      <c r="N193" s="4">
        <f>F89</f>
        <v>76</v>
      </c>
      <c r="O193" s="4">
        <f>F218</f>
        <v>205</v>
      </c>
      <c r="P193" s="4">
        <f>F116</f>
        <v>103</v>
      </c>
      <c r="Q193" s="4">
        <f>F167</f>
        <v>154</v>
      </c>
      <c r="R193" s="4">
        <f>F65</f>
        <v>52</v>
      </c>
      <c r="S193" s="4">
        <f>F139</f>
        <v>126</v>
      </c>
      <c r="T193" s="4">
        <f>F229</f>
        <v>216</v>
      </c>
      <c r="U193" s="4">
        <f>F54</f>
        <v>41</v>
      </c>
      <c r="V193" s="4">
        <f>F144</f>
        <v>131</v>
      </c>
      <c r="W193" s="4">
        <f>F19</f>
        <v>6</v>
      </c>
      <c r="X193" s="4">
        <f>F189</f>
        <v>176</v>
      </c>
      <c r="Y193" s="4">
        <f>F94</f>
        <v>81</v>
      </c>
      <c r="Z193" s="5">
        <f>F264</f>
        <v>251</v>
      </c>
      <c r="AA193" s="75">
        <f>S192^3+T192^3+U192^3+V192^3+W192^3+X192^3+Y192^3+Z192^3+S193^3+T193^3+U193^3+V193^3+W193^3+X193^3+Y193^3+Z193^3</f>
        <v>67634176</v>
      </c>
      <c r="AB193" s="76">
        <f t="shared" si="66"/>
        <v>67634176</v>
      </c>
      <c r="AC193" s="61"/>
      <c r="AD193" s="92" t="s">
        <v>267</v>
      </c>
      <c r="AE193" s="79" t="s">
        <v>234</v>
      </c>
      <c r="AF193" s="79" t="s">
        <v>235</v>
      </c>
      <c r="AG193" s="79" t="s">
        <v>266</v>
      </c>
      <c r="AH193" s="78" t="s">
        <v>269</v>
      </c>
      <c r="AI193" s="78" t="s">
        <v>236</v>
      </c>
      <c r="AJ193" s="78" t="s">
        <v>237</v>
      </c>
      <c r="AK193" s="78" t="s">
        <v>268</v>
      </c>
      <c r="AL193" s="79" t="s">
        <v>232</v>
      </c>
      <c r="AM193" s="79" t="s">
        <v>265</v>
      </c>
      <c r="AN193" s="79" t="s">
        <v>264</v>
      </c>
      <c r="AO193" s="79" t="s">
        <v>233</v>
      </c>
      <c r="AP193" s="78" t="s">
        <v>238</v>
      </c>
      <c r="AQ193" s="78" t="s">
        <v>271</v>
      </c>
      <c r="AR193" s="78" t="s">
        <v>270</v>
      </c>
      <c r="AS193" s="93" t="s">
        <v>239</v>
      </c>
      <c r="AT193" s="66"/>
      <c r="AU193" s="51"/>
      <c r="AW193" s="57"/>
      <c r="AX193" s="58"/>
      <c r="AY193" s="3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5"/>
      <c r="BO193" s="75">
        <f>BG192^3+BH192^3+BI192^3+BJ192^3+BK192^3+BL192^3+BM192^3+BN192^3+BG193^3+BH193^3+BI193^3+BJ193^3+BK193^3+BL193^3+BM193^3+BN193^3</f>
        <v>0</v>
      </c>
      <c r="BP193" s="76">
        <f t="shared" si="64"/>
        <v>0</v>
      </c>
      <c r="BQ193" s="61"/>
      <c r="BR193" s="81"/>
      <c r="BS193" s="82"/>
      <c r="BT193" s="82"/>
      <c r="BU193" s="82"/>
      <c r="BV193" s="82"/>
      <c r="BW193" s="82"/>
      <c r="BX193" s="82"/>
      <c r="BY193" s="82"/>
      <c r="BZ193" s="83"/>
      <c r="CA193" s="83"/>
      <c r="CB193" s="83"/>
      <c r="CC193" s="83"/>
      <c r="CD193" s="83"/>
      <c r="CE193" s="83"/>
      <c r="CF193" s="83"/>
      <c r="CG193" s="84"/>
      <c r="CH193" s="66"/>
      <c r="CI193" s="51"/>
      <c r="CJ193" s="144"/>
      <c r="CK193" s="109"/>
      <c r="CL193" s="58"/>
      <c r="CM193" s="3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5"/>
      <c r="DC193" s="75">
        <f>CU192^3+CV192^3+CW192^3+CX192^3+CY192^3+CZ192^3+DA192^3+DB192^3+CU193^3+CV193^3+CW193^3+CX193^3+CY193^3+CZ193^3+DA193^3+DB193^3</f>
        <v>0</v>
      </c>
      <c r="DD193" s="76">
        <f t="shared" si="67"/>
        <v>0</v>
      </c>
      <c r="DE193" s="61"/>
      <c r="DF193" s="89"/>
      <c r="DG193" s="83"/>
      <c r="DH193" s="83"/>
      <c r="DI193" s="83"/>
      <c r="DJ193" s="83"/>
      <c r="DK193" s="83"/>
      <c r="DL193" s="83"/>
      <c r="DM193" s="83"/>
      <c r="DN193" s="83"/>
      <c r="DO193" s="83"/>
      <c r="DP193" s="83"/>
      <c r="DQ193" s="83"/>
      <c r="DR193" s="83"/>
      <c r="DS193" s="83"/>
      <c r="DT193" s="83"/>
      <c r="DU193" s="84"/>
      <c r="DV193" s="66"/>
      <c r="DW193" s="51"/>
      <c r="DY193" s="57"/>
      <c r="DZ193" s="58"/>
      <c r="EA193" s="20"/>
      <c r="EB193" s="19"/>
      <c r="EC193" s="19"/>
      <c r="ED193" s="19"/>
      <c r="EE193" s="19"/>
      <c r="EF193" s="19"/>
      <c r="EG193" s="19"/>
      <c r="EH193" s="19"/>
      <c r="EI193" s="19"/>
      <c r="EJ193" s="19"/>
      <c r="EK193" s="19"/>
      <c r="EL193" s="19"/>
      <c r="EM193" s="19"/>
      <c r="EN193" s="19"/>
      <c r="EO193" s="19"/>
      <c r="EP193" s="21"/>
      <c r="EQ193" s="75">
        <f>EI192^3+EJ192^3+EK192^3+EL192^3+EM192^3+EN192^3+EO192^3+EP192^3+EI193^3+EJ193^3+EK193^3+EL193^3+EM193^3+EN193^3+EO193^3+EP193^3</f>
        <v>0</v>
      </c>
      <c r="ER193" s="76">
        <f t="shared" si="65"/>
        <v>0</v>
      </c>
      <c r="ES193" s="61"/>
      <c r="ET193" s="174"/>
      <c r="EU193" s="131"/>
      <c r="EV193" s="131"/>
      <c r="EW193" s="131"/>
      <c r="EX193" s="131"/>
      <c r="EY193" s="131"/>
      <c r="EZ193" s="131"/>
      <c r="FA193" s="131"/>
      <c r="FB193" s="131"/>
      <c r="FC193" s="131"/>
      <c r="FD193" s="131"/>
      <c r="FE193" s="131"/>
      <c r="FF193" s="131"/>
      <c r="FG193" s="131"/>
      <c r="FH193" s="131"/>
      <c r="FI193" s="175"/>
      <c r="FJ193" s="66"/>
      <c r="FK193" s="51"/>
    </row>
    <row r="194" spans="1:167" x14ac:dyDescent="0.2">
      <c r="A194" s="32"/>
      <c r="B194" s="32"/>
      <c r="C194" s="32"/>
      <c r="D194" s="106" t="s">
        <v>267</v>
      </c>
      <c r="E194" s="107" t="s">
        <v>207</v>
      </c>
      <c r="F194" s="108">
        <f>B4+(180*B6)</f>
        <v>181</v>
      </c>
      <c r="G194" s="104"/>
      <c r="H194" s="43"/>
      <c r="I194" s="109"/>
      <c r="J194" s="58"/>
      <c r="K194" s="3">
        <f>F128</f>
        <v>115</v>
      </c>
      <c r="L194" s="4">
        <f>F230</f>
        <v>217</v>
      </c>
      <c r="M194" s="4">
        <f>F53</f>
        <v>40</v>
      </c>
      <c r="N194" s="4">
        <f>F155</f>
        <v>142</v>
      </c>
      <c r="O194" s="4">
        <f>F24</f>
        <v>11</v>
      </c>
      <c r="P194" s="4">
        <f>F174</f>
        <v>161</v>
      </c>
      <c r="Q194" s="4">
        <f>F109</f>
        <v>96</v>
      </c>
      <c r="R194" s="4">
        <f>F259</f>
        <v>246</v>
      </c>
      <c r="S194" s="4">
        <f>F201</f>
        <v>188</v>
      </c>
      <c r="T194" s="4">
        <f>F31</f>
        <v>18</v>
      </c>
      <c r="U194" s="4">
        <f>F252</f>
        <v>239</v>
      </c>
      <c r="V194" s="4">
        <f>F82</f>
        <v>69</v>
      </c>
      <c r="W194" s="4">
        <f>F209</f>
        <v>196</v>
      </c>
      <c r="X194" s="4">
        <f>F119</f>
        <v>106</v>
      </c>
      <c r="Y194" s="4">
        <f>F164</f>
        <v>151</v>
      </c>
      <c r="Z194" s="5">
        <f>F74</f>
        <v>61</v>
      </c>
      <c r="AA194" s="75">
        <f>K194^3+L194^3+M194^3+N194^3+O194^3+P194^3+Q194^3+R194^3+K195^3+L195^3+M195^3+N195^3+O195^3+P195^3+Q195^3+R195^3</f>
        <v>67634176</v>
      </c>
      <c r="AB194" s="76">
        <f t="shared" si="66"/>
        <v>67634176</v>
      </c>
      <c r="AC194" s="61"/>
      <c r="AD194" s="92" t="s">
        <v>166</v>
      </c>
      <c r="AE194" s="79" t="s">
        <v>200</v>
      </c>
      <c r="AF194" s="79" t="s">
        <v>199</v>
      </c>
      <c r="AG194" s="79" t="s">
        <v>167</v>
      </c>
      <c r="AH194" s="78" t="s">
        <v>172</v>
      </c>
      <c r="AI194" s="78" t="s">
        <v>206</v>
      </c>
      <c r="AJ194" s="78" t="s">
        <v>205</v>
      </c>
      <c r="AK194" s="78" t="s">
        <v>173</v>
      </c>
      <c r="AL194" s="79" t="s">
        <v>202</v>
      </c>
      <c r="AM194" s="79" t="s">
        <v>168</v>
      </c>
      <c r="AN194" s="79" t="s">
        <v>169</v>
      </c>
      <c r="AO194" s="79" t="s">
        <v>201</v>
      </c>
      <c r="AP194" s="78" t="s">
        <v>204</v>
      </c>
      <c r="AQ194" s="78" t="s">
        <v>170</v>
      </c>
      <c r="AR194" s="78" t="s">
        <v>171</v>
      </c>
      <c r="AS194" s="93" t="s">
        <v>203</v>
      </c>
      <c r="AT194" s="66"/>
      <c r="AU194" s="51"/>
      <c r="AW194" s="57"/>
      <c r="AX194" s="58"/>
      <c r="AY194" s="3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5"/>
      <c r="BO194" s="75">
        <f>AY194^3+AZ194^3+BA194^3+BB194^3+BC194^3+BD194^3+BE194^3+BF194^3+AY195^3+AZ195^3+BA195^3+BB195^3+BC195^3+BD195^3+BE195^3+BF195^3</f>
        <v>0</v>
      </c>
      <c r="BP194" s="76">
        <f t="shared" si="64"/>
        <v>0</v>
      </c>
      <c r="BQ194" s="61"/>
      <c r="BR194" s="89"/>
      <c r="BS194" s="83"/>
      <c r="BT194" s="83"/>
      <c r="BU194" s="83"/>
      <c r="BV194" s="83"/>
      <c r="BW194" s="83"/>
      <c r="BX194" s="83"/>
      <c r="BY194" s="83"/>
      <c r="BZ194" s="82"/>
      <c r="CA194" s="82"/>
      <c r="CB194" s="82"/>
      <c r="CC194" s="82"/>
      <c r="CD194" s="82"/>
      <c r="CE194" s="82"/>
      <c r="CF194" s="82"/>
      <c r="CG194" s="86"/>
      <c r="CH194" s="66"/>
      <c r="CI194" s="51"/>
      <c r="CJ194" s="144"/>
      <c r="CK194" s="109"/>
      <c r="CL194" s="58"/>
      <c r="CM194" s="3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5"/>
      <c r="DC194" s="75">
        <f>CM194^3+CN194^3+CO194^3+CP194^3+CQ194^3+CR194^3+CS194^3+CT194^3+CM195^3+CN195^3+CO195^3+CP195^3+CQ195^3+CR195^3+CS195^3+CT195^3</f>
        <v>0</v>
      </c>
      <c r="DD194" s="76">
        <f t="shared" si="67"/>
        <v>0</v>
      </c>
      <c r="DE194" s="61"/>
      <c r="DF194" s="81"/>
      <c r="DG194" s="82"/>
      <c r="DH194" s="82"/>
      <c r="DI194" s="82"/>
      <c r="DJ194" s="82"/>
      <c r="DK194" s="82"/>
      <c r="DL194" s="82"/>
      <c r="DM194" s="82"/>
      <c r="DN194" s="82"/>
      <c r="DO194" s="82"/>
      <c r="DP194" s="82"/>
      <c r="DQ194" s="82"/>
      <c r="DR194" s="82"/>
      <c r="DS194" s="82"/>
      <c r="DT194" s="82"/>
      <c r="DU194" s="86"/>
      <c r="DV194" s="66"/>
      <c r="DW194" s="51"/>
      <c r="DY194" s="57"/>
      <c r="DZ194" s="58"/>
      <c r="EA194" s="20"/>
      <c r="EB194" s="19"/>
      <c r="EC194" s="19"/>
      <c r="ED194" s="19"/>
      <c r="EE194" s="19"/>
      <c r="EF194" s="19"/>
      <c r="EG194" s="19"/>
      <c r="EH194" s="19"/>
      <c r="EI194" s="19"/>
      <c r="EJ194" s="19"/>
      <c r="EK194" s="19"/>
      <c r="EL194" s="19"/>
      <c r="EM194" s="19"/>
      <c r="EN194" s="19"/>
      <c r="EO194" s="19"/>
      <c r="EP194" s="21"/>
      <c r="EQ194" s="75">
        <f>EA194^3+EB194^3+EC194^3+ED194^3+EE194^3+EF194^3+EG194^3+EH194^3+EA195^3+EB195^3+EC195^3+ED195^3+EE195^3+EF195^3+EG195^3+EH195^3</f>
        <v>0</v>
      </c>
      <c r="ER194" s="76">
        <f t="shared" si="65"/>
        <v>0</v>
      </c>
      <c r="ES194" s="61"/>
      <c r="ET194" s="174"/>
      <c r="EU194" s="131"/>
      <c r="EV194" s="131"/>
      <c r="EW194" s="131"/>
      <c r="EX194" s="131"/>
      <c r="EY194" s="131"/>
      <c r="EZ194" s="131"/>
      <c r="FA194" s="131"/>
      <c r="FB194" s="131"/>
      <c r="FC194" s="131"/>
      <c r="FD194" s="131"/>
      <c r="FE194" s="131"/>
      <c r="FF194" s="131"/>
      <c r="FG194" s="131"/>
      <c r="FH194" s="131"/>
      <c r="FI194" s="175"/>
      <c r="FJ194" s="66"/>
      <c r="FK194" s="51"/>
    </row>
    <row r="195" spans="1:167" x14ac:dyDescent="0.2">
      <c r="A195" s="32"/>
      <c r="B195" s="32"/>
      <c r="C195" s="32"/>
      <c r="D195" s="106" t="s">
        <v>128</v>
      </c>
      <c r="E195" s="107" t="s">
        <v>207</v>
      </c>
      <c r="F195" s="110">
        <f>B4+(181*B6)</f>
        <v>182</v>
      </c>
      <c r="G195" s="104"/>
      <c r="H195" s="43"/>
      <c r="I195" s="109"/>
      <c r="J195" s="58"/>
      <c r="K195" s="3">
        <f>F212</f>
        <v>199</v>
      </c>
      <c r="L195" s="4">
        <f>F122</f>
        <v>109</v>
      </c>
      <c r="M195" s="4">
        <f>F161</f>
        <v>148</v>
      </c>
      <c r="N195" s="4">
        <f>F71</f>
        <v>58</v>
      </c>
      <c r="O195" s="4">
        <f>F204</f>
        <v>191</v>
      </c>
      <c r="P195" s="4">
        <f>F34</f>
        <v>21</v>
      </c>
      <c r="Q195" s="4">
        <f>F249</f>
        <v>236</v>
      </c>
      <c r="R195" s="4">
        <f>F79</f>
        <v>66</v>
      </c>
      <c r="S195" s="4">
        <f>F29</f>
        <v>16</v>
      </c>
      <c r="T195" s="4">
        <f>F179</f>
        <v>166</v>
      </c>
      <c r="U195" s="4">
        <f>F104</f>
        <v>91</v>
      </c>
      <c r="V195" s="4">
        <f>F254</f>
        <v>241</v>
      </c>
      <c r="W195" s="4">
        <f>F133</f>
        <v>120</v>
      </c>
      <c r="X195" s="4">
        <f>F235</f>
        <v>222</v>
      </c>
      <c r="Y195" s="4">
        <f>F48</f>
        <v>35</v>
      </c>
      <c r="Z195" s="5">
        <f>F150</f>
        <v>137</v>
      </c>
      <c r="AA195" s="75">
        <f>S194^3+T194^3+U194^3+V194^3+W194^3+X194^3+Y194^3+Z194^3+S195^3+T195^3+U195^3+V195^3+W195^3+X195^3+Y195^3+Z195^3</f>
        <v>67634176</v>
      </c>
      <c r="AB195" s="76">
        <f t="shared" si="66"/>
        <v>67634176</v>
      </c>
      <c r="AC195" s="61"/>
      <c r="AD195" s="92" t="s">
        <v>21</v>
      </c>
      <c r="AE195" s="79" t="s">
        <v>16</v>
      </c>
      <c r="AF195" s="79" t="s">
        <v>17</v>
      </c>
      <c r="AG195" s="79" t="s">
        <v>20</v>
      </c>
      <c r="AH195" s="78" t="s">
        <v>43</v>
      </c>
      <c r="AI195" s="78" t="s">
        <v>38</v>
      </c>
      <c r="AJ195" s="78" t="s">
        <v>39</v>
      </c>
      <c r="AK195" s="78" t="s">
        <v>42</v>
      </c>
      <c r="AL195" s="79" t="s">
        <v>14</v>
      </c>
      <c r="AM195" s="79" t="s">
        <v>19</v>
      </c>
      <c r="AN195" s="79" t="s">
        <v>18</v>
      </c>
      <c r="AO195" s="79" t="s">
        <v>15</v>
      </c>
      <c r="AP195" s="78" t="s">
        <v>40</v>
      </c>
      <c r="AQ195" s="78" t="s">
        <v>45</v>
      </c>
      <c r="AR195" s="78" t="s">
        <v>44</v>
      </c>
      <c r="AS195" s="93" t="s">
        <v>41</v>
      </c>
      <c r="AT195" s="66"/>
      <c r="AU195" s="51"/>
      <c r="AW195" s="57"/>
      <c r="AX195" s="58"/>
      <c r="AY195" s="3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5"/>
      <c r="BO195" s="75">
        <f>BG194^3+BH194^3+BI194^3+BJ194^3+BK194^3+BL194^3+BM194^3+BN194^3+BG195^3+BH195^3+BI195^3+BJ195^3+BK195^3+BL195^3+BM195^3+BN195^3</f>
        <v>0</v>
      </c>
      <c r="BP195" s="76">
        <f t="shared" si="64"/>
        <v>0</v>
      </c>
      <c r="BQ195" s="61"/>
      <c r="BR195" s="89"/>
      <c r="BS195" s="83"/>
      <c r="BT195" s="83"/>
      <c r="BU195" s="83"/>
      <c r="BV195" s="83"/>
      <c r="BW195" s="83"/>
      <c r="BX195" s="83"/>
      <c r="BY195" s="83"/>
      <c r="BZ195" s="82"/>
      <c r="CA195" s="82"/>
      <c r="CB195" s="82"/>
      <c r="CC195" s="82"/>
      <c r="CD195" s="82"/>
      <c r="CE195" s="82"/>
      <c r="CF195" s="82"/>
      <c r="CG195" s="86"/>
      <c r="CH195" s="66"/>
      <c r="CI195" s="51"/>
      <c r="CJ195" s="144"/>
      <c r="CK195" s="109"/>
      <c r="CL195" s="58"/>
      <c r="CM195" s="3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5"/>
      <c r="DC195" s="75">
        <f>CU194^3+CV194^3+CW194^3+CX194^3+CY194^3+CZ194^3+DA194^3+DB194^3+CU195^3+CV195^3+CW195^3+CX195^3+CY195^3+CZ195^3+DA195^3+DB195^3</f>
        <v>0</v>
      </c>
      <c r="DD195" s="76">
        <f t="shared" si="67"/>
        <v>0</v>
      </c>
      <c r="DE195" s="61"/>
      <c r="DF195" s="89"/>
      <c r="DG195" s="83"/>
      <c r="DH195" s="83"/>
      <c r="DI195" s="83"/>
      <c r="DJ195" s="83"/>
      <c r="DK195" s="83"/>
      <c r="DL195" s="83"/>
      <c r="DM195" s="83"/>
      <c r="DN195" s="83"/>
      <c r="DO195" s="83"/>
      <c r="DP195" s="83"/>
      <c r="DQ195" s="83"/>
      <c r="DR195" s="83"/>
      <c r="DS195" s="83"/>
      <c r="DT195" s="83"/>
      <c r="DU195" s="84"/>
      <c r="DV195" s="66"/>
      <c r="DW195" s="51"/>
      <c r="DY195" s="57"/>
      <c r="DZ195" s="58"/>
      <c r="EA195" s="20"/>
      <c r="EB195" s="19"/>
      <c r="EC195" s="19"/>
      <c r="ED195" s="19"/>
      <c r="EE195" s="19"/>
      <c r="EF195" s="19"/>
      <c r="EG195" s="19"/>
      <c r="EH195" s="19"/>
      <c r="EI195" s="19"/>
      <c r="EJ195" s="19"/>
      <c r="EK195" s="19"/>
      <c r="EL195" s="19"/>
      <c r="EM195" s="19"/>
      <c r="EN195" s="19"/>
      <c r="EO195" s="19"/>
      <c r="EP195" s="21"/>
      <c r="EQ195" s="75">
        <f>EI194^3+EJ194^3+EK194^3+EL194^3+EM194^3+EN194^3+EO194^3+EP194^3+EI195^3+EJ195^3+EK195^3+EL195^3+EM195^3+EN195^3+EO195^3+EP195^3</f>
        <v>0</v>
      </c>
      <c r="ER195" s="76">
        <f t="shared" si="65"/>
        <v>0</v>
      </c>
      <c r="ES195" s="61"/>
      <c r="ET195" s="174"/>
      <c r="EU195" s="131"/>
      <c r="EV195" s="131"/>
      <c r="EW195" s="131"/>
      <c r="EX195" s="131"/>
      <c r="EY195" s="131"/>
      <c r="EZ195" s="131"/>
      <c r="FA195" s="131"/>
      <c r="FB195" s="131"/>
      <c r="FC195" s="131"/>
      <c r="FD195" s="131"/>
      <c r="FE195" s="131"/>
      <c r="FF195" s="131"/>
      <c r="FG195" s="131"/>
      <c r="FH195" s="131"/>
      <c r="FI195" s="175"/>
      <c r="FJ195" s="66"/>
      <c r="FK195" s="51"/>
    </row>
    <row r="196" spans="1:167" x14ac:dyDescent="0.2">
      <c r="A196" s="32"/>
      <c r="B196" s="32"/>
      <c r="C196" s="32"/>
      <c r="D196" s="106" t="s">
        <v>110</v>
      </c>
      <c r="E196" s="107" t="s">
        <v>207</v>
      </c>
      <c r="F196" s="110">
        <f>B4+(182*B6)</f>
        <v>183</v>
      </c>
      <c r="G196" s="104"/>
      <c r="H196" s="43"/>
      <c r="I196" s="109"/>
      <c r="J196" s="58"/>
      <c r="K196" s="3">
        <f>F231</f>
        <v>218</v>
      </c>
      <c r="L196" s="4">
        <f>F129</f>
        <v>116</v>
      </c>
      <c r="M196" s="4">
        <f>F154</f>
        <v>141</v>
      </c>
      <c r="N196" s="4">
        <f>F52</f>
        <v>39</v>
      </c>
      <c r="O196" s="4">
        <f>F175</f>
        <v>162</v>
      </c>
      <c r="P196" s="4">
        <f>F25</f>
        <v>12</v>
      </c>
      <c r="Q196" s="4">
        <f>F258</f>
        <v>245</v>
      </c>
      <c r="R196" s="4">
        <f>F108</f>
        <v>95</v>
      </c>
      <c r="S196" s="4">
        <f>F30</f>
        <v>17</v>
      </c>
      <c r="T196" s="4">
        <f>F200</f>
        <v>187</v>
      </c>
      <c r="U196" s="4">
        <f>F83</f>
        <v>70</v>
      </c>
      <c r="V196" s="4">
        <f>F253</f>
        <v>240</v>
      </c>
      <c r="W196" s="4">
        <f>F118</f>
        <v>105</v>
      </c>
      <c r="X196" s="4">
        <f>F208</f>
        <v>195</v>
      </c>
      <c r="Y196" s="4">
        <f>F75</f>
        <v>62</v>
      </c>
      <c r="Z196" s="5">
        <f>F165</f>
        <v>152</v>
      </c>
      <c r="AA196" s="75">
        <f>K196^3+L196^3+M196^3+N196^3+O196^3+P196^3+Q196^3+R196^3+K197^3+L197^3+M197^3+N197^3+O197^3+P197^3+Q197^3+R197^3</f>
        <v>67634176</v>
      </c>
      <c r="AB196" s="76">
        <f t="shared" si="66"/>
        <v>67634176</v>
      </c>
      <c r="AC196" s="95"/>
      <c r="AD196" s="77" t="s">
        <v>117</v>
      </c>
      <c r="AE196" s="78" t="s">
        <v>98</v>
      </c>
      <c r="AF196" s="78" t="s">
        <v>97</v>
      </c>
      <c r="AG196" s="78" t="s">
        <v>118</v>
      </c>
      <c r="AH196" s="79" t="s">
        <v>119</v>
      </c>
      <c r="AI196" s="79" t="s">
        <v>100</v>
      </c>
      <c r="AJ196" s="79" t="s">
        <v>99</v>
      </c>
      <c r="AK196" s="79" t="s">
        <v>120</v>
      </c>
      <c r="AL196" s="78" t="s">
        <v>96</v>
      </c>
      <c r="AM196" s="78" t="s">
        <v>115</v>
      </c>
      <c r="AN196" s="78" t="s">
        <v>116</v>
      </c>
      <c r="AO196" s="78" t="s">
        <v>95</v>
      </c>
      <c r="AP196" s="79" t="s">
        <v>102</v>
      </c>
      <c r="AQ196" s="79" t="s">
        <v>121</v>
      </c>
      <c r="AR196" s="79" t="s">
        <v>122</v>
      </c>
      <c r="AS196" s="80" t="s">
        <v>101</v>
      </c>
      <c r="AT196" s="66"/>
      <c r="AU196" s="51"/>
      <c r="AW196" s="57"/>
      <c r="AX196" s="58"/>
      <c r="AY196" s="3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5"/>
      <c r="BO196" s="75">
        <f>AY196^3+AZ196^3+BA196^3+BB196^3+BC196^3+BD196^3+BE196^3+BF196^3+AY197^3+AZ197^3+BA197^3+BB197^3+BC197^3+BD197^3+BE197^3+BF197^3</f>
        <v>0</v>
      </c>
      <c r="BP196" s="76">
        <f t="shared" si="64"/>
        <v>0</v>
      </c>
      <c r="BQ196" s="95"/>
      <c r="BR196" s="81"/>
      <c r="BS196" s="82"/>
      <c r="BT196" s="82"/>
      <c r="BU196" s="82"/>
      <c r="BV196" s="82"/>
      <c r="BW196" s="82"/>
      <c r="BX196" s="82"/>
      <c r="BY196" s="82"/>
      <c r="BZ196" s="83"/>
      <c r="CA196" s="83"/>
      <c r="CB196" s="83"/>
      <c r="CC196" s="83"/>
      <c r="CD196" s="83"/>
      <c r="CE196" s="83"/>
      <c r="CF196" s="83"/>
      <c r="CG196" s="84"/>
      <c r="CH196" s="66"/>
      <c r="CI196" s="51"/>
      <c r="CJ196" s="144"/>
      <c r="CK196" s="109"/>
      <c r="CL196" s="58"/>
      <c r="CM196" s="3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5"/>
      <c r="DC196" s="75">
        <f>CM196^3+CN196^3+CO196^3+CP196^3+CQ196^3+CR196^3+CS196^3+CT196^3+CM197^3+CN197^3+CO197^3+CP197^3+CQ197^3+CR197^3+CS197^3+CT197^3</f>
        <v>0</v>
      </c>
      <c r="DD196" s="76">
        <f t="shared" si="67"/>
        <v>0</v>
      </c>
      <c r="DE196" s="95"/>
      <c r="DF196" s="81"/>
      <c r="DG196" s="82"/>
      <c r="DH196" s="82"/>
      <c r="DI196" s="82"/>
      <c r="DJ196" s="82"/>
      <c r="DK196" s="82"/>
      <c r="DL196" s="82"/>
      <c r="DM196" s="82"/>
      <c r="DN196" s="82"/>
      <c r="DO196" s="82"/>
      <c r="DP196" s="82"/>
      <c r="DQ196" s="82"/>
      <c r="DR196" s="82"/>
      <c r="DS196" s="82"/>
      <c r="DT196" s="82"/>
      <c r="DU196" s="86"/>
      <c r="DV196" s="66"/>
      <c r="DW196" s="51"/>
      <c r="DY196" s="57"/>
      <c r="DZ196" s="58"/>
      <c r="EA196" s="20"/>
      <c r="EB196" s="19"/>
      <c r="EC196" s="19"/>
      <c r="ED196" s="19"/>
      <c r="EE196" s="19"/>
      <c r="EF196" s="19"/>
      <c r="EG196" s="19"/>
      <c r="EH196" s="19"/>
      <c r="EI196" s="19"/>
      <c r="EJ196" s="19"/>
      <c r="EK196" s="19"/>
      <c r="EL196" s="19"/>
      <c r="EM196" s="19"/>
      <c r="EN196" s="19"/>
      <c r="EO196" s="19"/>
      <c r="EP196" s="21"/>
      <c r="EQ196" s="75">
        <f>EA196^3+EB196^3+EC196^3+ED196^3+EE196^3+EF196^3+EG196^3+EH196^3+EA197^3+EB197^3+EC197^3+ED197^3+EE197^3+EF197^3+EG197^3+EH197^3</f>
        <v>0</v>
      </c>
      <c r="ER196" s="76">
        <f t="shared" si="65"/>
        <v>0</v>
      </c>
      <c r="ES196" s="95"/>
      <c r="ET196" s="174"/>
      <c r="EU196" s="131"/>
      <c r="EV196" s="131"/>
      <c r="EW196" s="131"/>
      <c r="EX196" s="131"/>
      <c r="EY196" s="131"/>
      <c r="EZ196" s="131"/>
      <c r="FA196" s="131"/>
      <c r="FB196" s="131"/>
      <c r="FC196" s="131"/>
      <c r="FD196" s="131"/>
      <c r="FE196" s="131"/>
      <c r="FF196" s="131"/>
      <c r="FG196" s="131"/>
      <c r="FH196" s="131"/>
      <c r="FI196" s="175"/>
      <c r="FJ196" s="66"/>
      <c r="FK196" s="51"/>
    </row>
    <row r="197" spans="1:167" x14ac:dyDescent="0.2">
      <c r="A197" s="32"/>
      <c r="B197" s="32"/>
      <c r="C197" s="32"/>
      <c r="D197" s="106" t="s">
        <v>228</v>
      </c>
      <c r="E197" s="107" t="s">
        <v>207</v>
      </c>
      <c r="F197" s="108">
        <f>B4+(183*B6)</f>
        <v>184</v>
      </c>
      <c r="G197" s="104"/>
      <c r="H197" s="43"/>
      <c r="I197" s="109"/>
      <c r="J197" s="58"/>
      <c r="K197" s="3">
        <f>F123</f>
        <v>110</v>
      </c>
      <c r="L197" s="4">
        <f>F213</f>
        <v>200</v>
      </c>
      <c r="M197" s="4">
        <f>F70</f>
        <v>57</v>
      </c>
      <c r="N197" s="4">
        <f>F160</f>
        <v>147</v>
      </c>
      <c r="O197" s="4">
        <f>F35</f>
        <v>22</v>
      </c>
      <c r="P197" s="4">
        <f>F205</f>
        <v>192</v>
      </c>
      <c r="Q197" s="4">
        <f>F78</f>
        <v>65</v>
      </c>
      <c r="R197" s="4">
        <f>F248</f>
        <v>235</v>
      </c>
      <c r="S197" s="4">
        <f>F178</f>
        <v>165</v>
      </c>
      <c r="T197" s="4">
        <f>F28</f>
        <v>15</v>
      </c>
      <c r="U197" s="4">
        <f>F255</f>
        <v>242</v>
      </c>
      <c r="V197" s="4">
        <f>F105</f>
        <v>92</v>
      </c>
      <c r="W197" s="4">
        <f>F234</f>
        <v>221</v>
      </c>
      <c r="X197" s="4">
        <f>F132</f>
        <v>119</v>
      </c>
      <c r="Y197" s="4">
        <f>F151</f>
        <v>138</v>
      </c>
      <c r="Z197" s="5">
        <f>F49</f>
        <v>36</v>
      </c>
      <c r="AA197" s="75">
        <f>S196^3+T196^3+U196^3+V196^3+W196^3+X196^3+Y196^3+Z196^3+S197^3+T197^3+U197^3+V197^3+W197^3+X197^3+Y197^3+Z197^3</f>
        <v>67634176</v>
      </c>
      <c r="AB197" s="76">
        <f t="shared" si="66"/>
        <v>67634176</v>
      </c>
      <c r="AC197" s="61"/>
      <c r="AD197" s="77" t="s">
        <v>217</v>
      </c>
      <c r="AE197" s="78" t="s">
        <v>220</v>
      </c>
      <c r="AF197" s="78" t="s">
        <v>221</v>
      </c>
      <c r="AG197" s="78" t="s">
        <v>216</v>
      </c>
      <c r="AH197" s="79" t="s">
        <v>251</v>
      </c>
      <c r="AI197" s="79" t="s">
        <v>254</v>
      </c>
      <c r="AJ197" s="79" t="s">
        <v>255</v>
      </c>
      <c r="AK197" s="79" t="s">
        <v>250</v>
      </c>
      <c r="AL197" s="78" t="s">
        <v>222</v>
      </c>
      <c r="AM197" s="78" t="s">
        <v>219</v>
      </c>
      <c r="AN197" s="78" t="s">
        <v>218</v>
      </c>
      <c r="AO197" s="78" t="s">
        <v>223</v>
      </c>
      <c r="AP197" s="79" t="s">
        <v>252</v>
      </c>
      <c r="AQ197" s="79" t="s">
        <v>249</v>
      </c>
      <c r="AR197" s="79" t="s">
        <v>248</v>
      </c>
      <c r="AS197" s="80" t="s">
        <v>253</v>
      </c>
      <c r="AT197" s="66"/>
      <c r="AU197" s="51"/>
      <c r="AW197" s="57"/>
      <c r="AX197" s="58"/>
      <c r="AY197" s="3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5"/>
      <c r="BO197" s="75">
        <f>BG196^3+BH196^3+BI196^3+BJ196^3+BK196^3+BL196^3+BM196^3+BN196^3+BG197^3+BH197^3+BI197^3+BJ197^3+BK197^3+BL197^3+BM197^3+BN197^3</f>
        <v>0</v>
      </c>
      <c r="BP197" s="76">
        <f t="shared" si="64"/>
        <v>0</v>
      </c>
      <c r="BQ197" s="61"/>
      <c r="BR197" s="81"/>
      <c r="BS197" s="82"/>
      <c r="BT197" s="82"/>
      <c r="BU197" s="82"/>
      <c r="BV197" s="82"/>
      <c r="BW197" s="82"/>
      <c r="BX197" s="82"/>
      <c r="BY197" s="82"/>
      <c r="BZ197" s="83"/>
      <c r="CA197" s="83"/>
      <c r="CB197" s="83"/>
      <c r="CC197" s="83"/>
      <c r="CD197" s="83"/>
      <c r="CE197" s="83"/>
      <c r="CF197" s="83"/>
      <c r="CG197" s="84"/>
      <c r="CH197" s="66"/>
      <c r="CI197" s="51"/>
      <c r="CJ197" s="144"/>
      <c r="CK197" s="109"/>
      <c r="CL197" s="58"/>
      <c r="CM197" s="3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5"/>
      <c r="DC197" s="75">
        <f>CU196^3+CV196^3+CW196^3+CX196^3+CY196^3+CZ196^3+DA196^3+DB196^3+CU197^3+CV197^3+CW197^3+CX197^3+CY197^3+CZ197^3+DA197^3+DB197^3</f>
        <v>0</v>
      </c>
      <c r="DD197" s="76">
        <f t="shared" si="67"/>
        <v>0</v>
      </c>
      <c r="DE197" s="61"/>
      <c r="DF197" s="89"/>
      <c r="DG197" s="83"/>
      <c r="DH197" s="83"/>
      <c r="DI197" s="83"/>
      <c r="DJ197" s="83"/>
      <c r="DK197" s="83"/>
      <c r="DL197" s="83"/>
      <c r="DM197" s="83"/>
      <c r="DN197" s="83"/>
      <c r="DO197" s="83"/>
      <c r="DP197" s="83"/>
      <c r="DQ197" s="83"/>
      <c r="DR197" s="83"/>
      <c r="DS197" s="83"/>
      <c r="DT197" s="83"/>
      <c r="DU197" s="84"/>
      <c r="DV197" s="66"/>
      <c r="DW197" s="51"/>
      <c r="DY197" s="57"/>
      <c r="DZ197" s="58"/>
      <c r="EA197" s="20"/>
      <c r="EB197" s="19"/>
      <c r="EC197" s="19"/>
      <c r="ED197" s="19"/>
      <c r="EE197" s="19"/>
      <c r="EF197" s="19"/>
      <c r="EG197" s="19"/>
      <c r="EH197" s="19"/>
      <c r="EI197" s="19"/>
      <c r="EJ197" s="19"/>
      <c r="EK197" s="19"/>
      <c r="EL197" s="19"/>
      <c r="EM197" s="19"/>
      <c r="EN197" s="19"/>
      <c r="EO197" s="19"/>
      <c r="EP197" s="21"/>
      <c r="EQ197" s="75">
        <f>EI196^3+EJ196^3+EK196^3+EL196^3+EM196^3+EN196^3+EO196^3+EP196^3+EI197^3+EJ197^3+EK197^3+EL197^3+EM197^3+EN197^3+EO197^3+EP197^3</f>
        <v>0</v>
      </c>
      <c r="ER197" s="76">
        <f t="shared" si="65"/>
        <v>0</v>
      </c>
      <c r="ES197" s="61"/>
      <c r="ET197" s="174"/>
      <c r="EU197" s="131"/>
      <c r="EV197" s="131"/>
      <c r="EW197" s="131"/>
      <c r="EX197" s="131"/>
      <c r="EY197" s="131"/>
      <c r="EZ197" s="131"/>
      <c r="FA197" s="131"/>
      <c r="FB197" s="131"/>
      <c r="FC197" s="131"/>
      <c r="FD197" s="131"/>
      <c r="FE197" s="131"/>
      <c r="FF197" s="131"/>
      <c r="FG197" s="131"/>
      <c r="FH197" s="131"/>
      <c r="FI197" s="175"/>
      <c r="FJ197" s="66"/>
      <c r="FK197" s="51"/>
    </row>
    <row r="198" spans="1:167" x14ac:dyDescent="0.2">
      <c r="A198" s="32"/>
      <c r="B198" s="32"/>
      <c r="C198" s="32"/>
      <c r="D198" s="106" t="s">
        <v>162</v>
      </c>
      <c r="E198" s="107" t="s">
        <v>207</v>
      </c>
      <c r="F198" s="108">
        <f>B4+(184*B6)</f>
        <v>185</v>
      </c>
      <c r="G198" s="104"/>
      <c r="H198" s="43"/>
      <c r="I198" s="109"/>
      <c r="J198" s="58"/>
      <c r="K198" s="3">
        <f>F185</f>
        <v>172</v>
      </c>
      <c r="L198" s="4">
        <f>F15</f>
        <v>2</v>
      </c>
      <c r="M198" s="4">
        <f>F268</f>
        <v>255</v>
      </c>
      <c r="N198" s="4">
        <f>F98</f>
        <v>85</v>
      </c>
      <c r="O198" s="4">
        <f>F225</f>
        <v>212</v>
      </c>
      <c r="P198" s="4">
        <f>F135</f>
        <v>122</v>
      </c>
      <c r="Q198" s="4">
        <f>F148</f>
        <v>135</v>
      </c>
      <c r="R198" s="4">
        <f>F58</f>
        <v>45</v>
      </c>
      <c r="S198" s="4">
        <f>F112</f>
        <v>99</v>
      </c>
      <c r="T198" s="4">
        <f>F214</f>
        <v>201</v>
      </c>
      <c r="U198" s="4">
        <f>F69</f>
        <v>56</v>
      </c>
      <c r="V198" s="4">
        <f>F171</f>
        <v>158</v>
      </c>
      <c r="W198" s="4">
        <f>F40</f>
        <v>27</v>
      </c>
      <c r="X198" s="4">
        <f>F190</f>
        <v>177</v>
      </c>
      <c r="Y198" s="4">
        <f>F93</f>
        <v>80</v>
      </c>
      <c r="Z198" s="5">
        <f>F243</f>
        <v>230</v>
      </c>
      <c r="AA198" s="75">
        <f>K198^3+L198^3+M198^3+N198^3+O198^3+P198^3+Q198^3+R198^3+K199^3+L199^3+M199^3+N199^3+O199^3+P199^3+Q199^3+R199^3</f>
        <v>67634176</v>
      </c>
      <c r="AB198" s="76">
        <f t="shared" si="66"/>
        <v>67634176</v>
      </c>
      <c r="AC198" s="61"/>
      <c r="AD198" s="77" t="s">
        <v>214</v>
      </c>
      <c r="AE198" s="78" t="s">
        <v>211</v>
      </c>
      <c r="AF198" s="78" t="s">
        <v>210</v>
      </c>
      <c r="AG198" s="78" t="s">
        <v>215</v>
      </c>
      <c r="AH198" s="79" t="s">
        <v>244</v>
      </c>
      <c r="AI198" s="79" t="s">
        <v>241</v>
      </c>
      <c r="AJ198" s="79" t="s">
        <v>240</v>
      </c>
      <c r="AK198" s="79" t="s">
        <v>245</v>
      </c>
      <c r="AL198" s="78" t="s">
        <v>209</v>
      </c>
      <c r="AM198" s="78" t="s">
        <v>212</v>
      </c>
      <c r="AN198" s="78" t="s">
        <v>213</v>
      </c>
      <c r="AO198" s="78" t="s">
        <v>208</v>
      </c>
      <c r="AP198" s="79" t="s">
        <v>243</v>
      </c>
      <c r="AQ198" s="79" t="s">
        <v>246</v>
      </c>
      <c r="AR198" s="79" t="s">
        <v>247</v>
      </c>
      <c r="AS198" s="80" t="s">
        <v>242</v>
      </c>
      <c r="AT198" s="66"/>
      <c r="AU198" s="51"/>
      <c r="AW198" s="57"/>
      <c r="AX198" s="58"/>
      <c r="AY198" s="3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5"/>
      <c r="BO198" s="75">
        <f>AY198^3+AZ198^3+BA198^3+BB198^3+BC198^3+BD198^3+BE198^3+BF198^3+AY199^3+AZ199^3+BA199^3+BB199^3+BC199^3+BD199^3+BE199^3+BF199^3</f>
        <v>0</v>
      </c>
      <c r="BP198" s="76">
        <f t="shared" si="64"/>
        <v>0</v>
      </c>
      <c r="BQ198" s="61"/>
      <c r="BR198" s="89"/>
      <c r="BS198" s="83"/>
      <c r="BT198" s="83"/>
      <c r="BU198" s="83"/>
      <c r="BV198" s="83"/>
      <c r="BW198" s="83"/>
      <c r="BX198" s="83"/>
      <c r="BY198" s="83"/>
      <c r="BZ198" s="82"/>
      <c r="CA198" s="82"/>
      <c r="CB198" s="82"/>
      <c r="CC198" s="82"/>
      <c r="CD198" s="82"/>
      <c r="CE198" s="82"/>
      <c r="CF198" s="82"/>
      <c r="CG198" s="86"/>
      <c r="CH198" s="66"/>
      <c r="CI198" s="51"/>
      <c r="CJ198" s="144"/>
      <c r="CK198" s="109"/>
      <c r="CL198" s="58"/>
      <c r="CM198" s="3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5"/>
      <c r="DC198" s="75">
        <f>CM198^3+CN198^3+CO198^3+CP198^3+CQ198^3+CR198^3+CS198^3+CT198^3+CM199^3+CN199^3+CO199^3+CP199^3+CQ199^3+CR199^3+CS199^3+CT199^3</f>
        <v>0</v>
      </c>
      <c r="DD198" s="76">
        <f t="shared" si="67"/>
        <v>0</v>
      </c>
      <c r="DE198" s="61"/>
      <c r="DF198" s="81"/>
      <c r="DG198" s="82"/>
      <c r="DH198" s="82"/>
      <c r="DI198" s="82"/>
      <c r="DJ198" s="82"/>
      <c r="DK198" s="82"/>
      <c r="DL198" s="82"/>
      <c r="DM198" s="82"/>
      <c r="DN198" s="82"/>
      <c r="DO198" s="82"/>
      <c r="DP198" s="82"/>
      <c r="DQ198" s="82"/>
      <c r="DR198" s="82"/>
      <c r="DS198" s="82"/>
      <c r="DT198" s="82"/>
      <c r="DU198" s="86"/>
      <c r="DV198" s="66"/>
      <c r="DW198" s="51"/>
      <c r="DY198" s="57"/>
      <c r="DZ198" s="58"/>
      <c r="EA198" s="20"/>
      <c r="EB198" s="19"/>
      <c r="EC198" s="19"/>
      <c r="ED198" s="19"/>
      <c r="EE198" s="19"/>
      <c r="EF198" s="19"/>
      <c r="EG198" s="19"/>
      <c r="EH198" s="19"/>
      <c r="EI198" s="19"/>
      <c r="EJ198" s="19"/>
      <c r="EK198" s="19"/>
      <c r="EL198" s="19"/>
      <c r="EM198" s="19"/>
      <c r="EN198" s="19"/>
      <c r="EO198" s="19"/>
      <c r="EP198" s="21"/>
      <c r="EQ198" s="75">
        <f>EA198^3+EB198^3+EC198^3+ED198^3+EE198^3+EF198^3+EG198^3+EH198^3+EA199^3+EB199^3+EC199^3+ED199^3+EE199^3+EF199^3+EG199^3+EH199^3</f>
        <v>0</v>
      </c>
      <c r="ER198" s="76">
        <f t="shared" si="65"/>
        <v>0</v>
      </c>
      <c r="ES198" s="61"/>
      <c r="ET198" s="174"/>
      <c r="EU198" s="131"/>
      <c r="EV198" s="131"/>
      <c r="EW198" s="131"/>
      <c r="EX198" s="131"/>
      <c r="EY198" s="131"/>
      <c r="EZ198" s="131"/>
      <c r="FA198" s="131"/>
      <c r="FB198" s="131"/>
      <c r="FC198" s="131"/>
      <c r="FD198" s="131"/>
      <c r="FE198" s="131"/>
      <c r="FF198" s="131"/>
      <c r="FG198" s="131"/>
      <c r="FH198" s="131"/>
      <c r="FI198" s="175"/>
      <c r="FJ198" s="66"/>
      <c r="FK198" s="51"/>
    </row>
    <row r="199" spans="1:167" x14ac:dyDescent="0.2">
      <c r="A199" s="32"/>
      <c r="B199" s="32"/>
      <c r="C199" s="32"/>
      <c r="D199" s="106" t="s">
        <v>94</v>
      </c>
      <c r="E199" s="107" t="s">
        <v>207</v>
      </c>
      <c r="F199" s="108">
        <f>B4+(185*B6)</f>
        <v>186</v>
      </c>
      <c r="G199" s="104"/>
      <c r="H199" s="43"/>
      <c r="I199" s="109"/>
      <c r="J199" s="58"/>
      <c r="K199" s="3">
        <f>F45</f>
        <v>32</v>
      </c>
      <c r="L199" s="4">
        <f>F195</f>
        <v>182</v>
      </c>
      <c r="M199" s="4">
        <f>F88</f>
        <v>75</v>
      </c>
      <c r="N199" s="4">
        <f>F238</f>
        <v>225</v>
      </c>
      <c r="O199" s="4">
        <f>F117</f>
        <v>104</v>
      </c>
      <c r="P199" s="4">
        <f>F219</f>
        <v>206</v>
      </c>
      <c r="Q199" s="4">
        <f>F64</f>
        <v>51</v>
      </c>
      <c r="R199" s="4">
        <f>F166</f>
        <v>153</v>
      </c>
      <c r="S199" s="4">
        <f>F228</f>
        <v>215</v>
      </c>
      <c r="T199" s="4">
        <f>F138</f>
        <v>125</v>
      </c>
      <c r="U199" s="4">
        <f>F145</f>
        <v>132</v>
      </c>
      <c r="V199" s="4">
        <f>F55</f>
        <v>42</v>
      </c>
      <c r="W199" s="4">
        <f>F188</f>
        <v>175</v>
      </c>
      <c r="X199" s="4">
        <f>F18</f>
        <v>5</v>
      </c>
      <c r="Y199" s="4">
        <f>F265</f>
        <v>252</v>
      </c>
      <c r="Z199" s="5">
        <f>F95</f>
        <v>82</v>
      </c>
      <c r="AA199" s="75">
        <f>S198^3+T198^3+U198^3+V198^3+W198^3+X198^3+Y198^3+Z198^3+S199^3+T199^3+U199^3+V199^3+W199^3+X199^3+Y199^3+Z199^3</f>
        <v>67634176</v>
      </c>
      <c r="AB199" s="76">
        <f t="shared" si="66"/>
        <v>67634176</v>
      </c>
      <c r="AC199" s="61"/>
      <c r="AD199" s="77" t="s">
        <v>125</v>
      </c>
      <c r="AE199" s="78" t="s">
        <v>128</v>
      </c>
      <c r="AF199" s="78" t="s">
        <v>129</v>
      </c>
      <c r="AG199" s="78" t="s">
        <v>124</v>
      </c>
      <c r="AH199" s="79" t="s">
        <v>135</v>
      </c>
      <c r="AI199" s="79" t="s">
        <v>139</v>
      </c>
      <c r="AJ199" s="79" t="s">
        <v>140</v>
      </c>
      <c r="AK199" s="79" t="s">
        <v>134</v>
      </c>
      <c r="AL199" s="78" t="s">
        <v>130</v>
      </c>
      <c r="AM199" s="78" t="s">
        <v>127</v>
      </c>
      <c r="AN199" s="78" t="s">
        <v>126</v>
      </c>
      <c r="AO199" s="78" t="s">
        <v>131</v>
      </c>
      <c r="AP199" s="79" t="s">
        <v>137</v>
      </c>
      <c r="AQ199" s="79" t="s">
        <v>133</v>
      </c>
      <c r="AR199" s="79" t="s">
        <v>132</v>
      </c>
      <c r="AS199" s="80" t="s">
        <v>138</v>
      </c>
      <c r="AT199" s="66"/>
      <c r="AU199" s="51"/>
      <c r="AW199" s="57"/>
      <c r="AX199" s="58"/>
      <c r="AY199" s="3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5"/>
      <c r="BO199" s="75">
        <f>BG198^3+BH198^3+BI198^3+BJ198^3+BK198^3+BL198^3+BM198^3+BN198^3+BG199^3+BH199^3+BI199^3+BJ199^3+BK199^3+BL199^3+BM199^3+BN199^3</f>
        <v>0</v>
      </c>
      <c r="BP199" s="76">
        <f t="shared" si="64"/>
        <v>0</v>
      </c>
      <c r="BQ199" s="61"/>
      <c r="BR199" s="89"/>
      <c r="BS199" s="83"/>
      <c r="BT199" s="83"/>
      <c r="BU199" s="83"/>
      <c r="BV199" s="83"/>
      <c r="BW199" s="83"/>
      <c r="BX199" s="83"/>
      <c r="BY199" s="83"/>
      <c r="BZ199" s="82"/>
      <c r="CA199" s="82"/>
      <c r="CB199" s="82"/>
      <c r="CC199" s="82"/>
      <c r="CD199" s="82"/>
      <c r="CE199" s="82"/>
      <c r="CF199" s="82"/>
      <c r="CG199" s="86"/>
      <c r="CH199" s="66"/>
      <c r="CI199" s="51"/>
      <c r="CJ199" s="144"/>
      <c r="CK199" s="109"/>
      <c r="CL199" s="58"/>
      <c r="CM199" s="3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5"/>
      <c r="DC199" s="75">
        <f>CU198^3+CV198^3+CW198^3+CX198^3+CY198^3+CZ198^3+DA198^3+DB198^3+CU199^3+CV199^3+CW199^3+CX199^3+CY199^3+CZ199^3+DA199^3+DB199^3</f>
        <v>0</v>
      </c>
      <c r="DD199" s="76">
        <f t="shared" si="67"/>
        <v>0</v>
      </c>
      <c r="DE199" s="61"/>
      <c r="DF199" s="89"/>
      <c r="DG199" s="83"/>
      <c r="DH199" s="83"/>
      <c r="DI199" s="83"/>
      <c r="DJ199" s="83"/>
      <c r="DK199" s="83"/>
      <c r="DL199" s="83"/>
      <c r="DM199" s="83"/>
      <c r="DN199" s="83"/>
      <c r="DO199" s="83"/>
      <c r="DP199" s="83"/>
      <c r="DQ199" s="83"/>
      <c r="DR199" s="83"/>
      <c r="DS199" s="83"/>
      <c r="DT199" s="83"/>
      <c r="DU199" s="84"/>
      <c r="DV199" s="66"/>
      <c r="DW199" s="51"/>
      <c r="DY199" s="57"/>
      <c r="DZ199" s="58"/>
      <c r="EA199" s="20"/>
      <c r="EB199" s="19"/>
      <c r="EC199" s="19"/>
      <c r="ED199" s="19"/>
      <c r="EE199" s="19"/>
      <c r="EF199" s="19"/>
      <c r="EG199" s="19"/>
      <c r="EH199" s="19"/>
      <c r="EI199" s="19"/>
      <c r="EJ199" s="19"/>
      <c r="EK199" s="19"/>
      <c r="EL199" s="19"/>
      <c r="EM199" s="19"/>
      <c r="EN199" s="19"/>
      <c r="EO199" s="19"/>
      <c r="EP199" s="21"/>
      <c r="EQ199" s="75">
        <f>EI198^3+EJ198^3+EK198^3+EL198^3+EM198^3+EN198^3+EO198^3+EP198^3+EI199^3+EJ199^3+EK199^3+EL199^3+EM199^3+EN199^3+EO199^3+EP199^3</f>
        <v>0</v>
      </c>
      <c r="ER199" s="76">
        <f t="shared" si="65"/>
        <v>0</v>
      </c>
      <c r="ES199" s="61"/>
      <c r="ET199" s="174"/>
      <c r="EU199" s="131"/>
      <c r="EV199" s="131"/>
      <c r="EW199" s="131"/>
      <c r="EX199" s="131"/>
      <c r="EY199" s="131"/>
      <c r="EZ199" s="131"/>
      <c r="FA199" s="131"/>
      <c r="FB199" s="131"/>
      <c r="FC199" s="131"/>
      <c r="FD199" s="131"/>
      <c r="FE199" s="131"/>
      <c r="FF199" s="131"/>
      <c r="FG199" s="131"/>
      <c r="FH199" s="131"/>
      <c r="FI199" s="175"/>
      <c r="FJ199" s="66"/>
      <c r="FK199" s="51"/>
    </row>
    <row r="200" spans="1:167" x14ac:dyDescent="0.2">
      <c r="A200" s="32"/>
      <c r="B200" s="32"/>
      <c r="C200" s="32"/>
      <c r="D200" s="106" t="s">
        <v>115</v>
      </c>
      <c r="E200" s="107" t="s">
        <v>207</v>
      </c>
      <c r="F200" s="108">
        <f>B4+(186*B6)</f>
        <v>187</v>
      </c>
      <c r="G200" s="104"/>
      <c r="H200" s="43"/>
      <c r="I200" s="109"/>
      <c r="J200" s="58"/>
      <c r="K200" s="3">
        <f>F51</f>
        <v>38</v>
      </c>
      <c r="L200" s="4">
        <f>F157</f>
        <v>144</v>
      </c>
      <c r="M200" s="4">
        <f>F126</f>
        <v>113</v>
      </c>
      <c r="N200" s="4">
        <f>F232</f>
        <v>219</v>
      </c>
      <c r="O200" s="4">
        <f>F107</f>
        <v>94</v>
      </c>
      <c r="P200" s="4">
        <f>F261</f>
        <v>248</v>
      </c>
      <c r="Q200" s="4">
        <f>F22</f>
        <v>9</v>
      </c>
      <c r="R200" s="4">
        <f>F176</f>
        <v>163</v>
      </c>
      <c r="S200" s="4">
        <f>F250</f>
        <v>237</v>
      </c>
      <c r="T200" s="4">
        <f>F84</f>
        <v>71</v>
      </c>
      <c r="U200" s="4">
        <f>F199</f>
        <v>186</v>
      </c>
      <c r="V200" s="4">
        <f>F33</f>
        <v>20</v>
      </c>
      <c r="W200" s="4">
        <f>F162</f>
        <v>149</v>
      </c>
      <c r="X200" s="4">
        <f>F76</f>
        <v>63</v>
      </c>
      <c r="Y200" s="4">
        <f>F207</f>
        <v>194</v>
      </c>
      <c r="Z200" s="5">
        <f>F121</f>
        <v>108</v>
      </c>
      <c r="AA200" s="75">
        <f>K200^3+L200^3+M200^3+N200^3+O200^3+P200^3+Q200^3+R200^3+K201^3+L201^3+M201^3+N201^3+O201^3+P201^3+Q201^3+R201^3</f>
        <v>67634176</v>
      </c>
      <c r="AB200" s="76">
        <f t="shared" si="66"/>
        <v>67634176</v>
      </c>
      <c r="AC200" s="61"/>
      <c r="AD200" s="92" t="s">
        <v>91</v>
      </c>
      <c r="AE200" s="79" t="s">
        <v>104</v>
      </c>
      <c r="AF200" s="79" t="s">
        <v>103</v>
      </c>
      <c r="AG200" s="79" t="s">
        <v>92</v>
      </c>
      <c r="AH200" s="78" t="s">
        <v>77</v>
      </c>
      <c r="AI200" s="78" t="s">
        <v>82</v>
      </c>
      <c r="AJ200" s="78" t="s">
        <v>81</v>
      </c>
      <c r="AK200" s="78" t="s">
        <v>78</v>
      </c>
      <c r="AL200" s="79" t="s">
        <v>106</v>
      </c>
      <c r="AM200" s="79" t="s">
        <v>93</v>
      </c>
      <c r="AN200" s="79" t="s">
        <v>94</v>
      </c>
      <c r="AO200" s="79" t="s">
        <v>105</v>
      </c>
      <c r="AP200" s="78" t="s">
        <v>80</v>
      </c>
      <c r="AQ200" s="78" t="s">
        <v>75</v>
      </c>
      <c r="AR200" s="78" t="s">
        <v>76</v>
      </c>
      <c r="AS200" s="93" t="s">
        <v>79</v>
      </c>
      <c r="AT200" s="66"/>
      <c r="AU200" s="51"/>
      <c r="AW200" s="57"/>
      <c r="AX200" s="58"/>
      <c r="AY200" s="3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5"/>
      <c r="BO200" s="75">
        <f>AY200^3+AZ200^3+BA200^3+BB200^3+BC200^3+BD200^3+BE200^3+BF200^3+AY201^3+AZ201^3+BA201^3+BB201^3+BC201^3+BD201^3+BE201^3+BF201^3</f>
        <v>0</v>
      </c>
      <c r="BP200" s="76">
        <f t="shared" si="64"/>
        <v>0</v>
      </c>
      <c r="BQ200" s="61"/>
      <c r="BR200" s="81"/>
      <c r="BS200" s="82"/>
      <c r="BT200" s="82"/>
      <c r="BU200" s="82"/>
      <c r="BV200" s="82"/>
      <c r="BW200" s="82"/>
      <c r="BX200" s="82"/>
      <c r="BY200" s="82"/>
      <c r="BZ200" s="83"/>
      <c r="CA200" s="83"/>
      <c r="CB200" s="83"/>
      <c r="CC200" s="83"/>
      <c r="CD200" s="83"/>
      <c r="CE200" s="83"/>
      <c r="CF200" s="83"/>
      <c r="CG200" s="84"/>
      <c r="CH200" s="66"/>
      <c r="CI200" s="51"/>
      <c r="CJ200" s="144"/>
      <c r="CK200" s="109"/>
      <c r="CL200" s="58"/>
      <c r="CM200" s="3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5"/>
      <c r="DC200" s="75">
        <f>CM200^3+CN200^3+CO200^3+CP200^3+CQ200^3+CR200^3+CS200^3+CT200^3+CM201^3+CN201^3+CO201^3+CP201^3+CQ201^3+CR201^3+CS201^3+CT201^3</f>
        <v>0</v>
      </c>
      <c r="DD200" s="76">
        <f t="shared" si="67"/>
        <v>0</v>
      </c>
      <c r="DE200" s="61"/>
      <c r="DF200" s="81"/>
      <c r="DG200" s="82"/>
      <c r="DH200" s="82"/>
      <c r="DI200" s="82"/>
      <c r="DJ200" s="82"/>
      <c r="DK200" s="82"/>
      <c r="DL200" s="82"/>
      <c r="DM200" s="82"/>
      <c r="DN200" s="82"/>
      <c r="DO200" s="82"/>
      <c r="DP200" s="82"/>
      <c r="DQ200" s="82"/>
      <c r="DR200" s="82"/>
      <c r="DS200" s="82"/>
      <c r="DT200" s="82"/>
      <c r="DU200" s="86"/>
      <c r="DV200" s="66"/>
      <c r="DW200" s="51"/>
      <c r="DY200" s="57"/>
      <c r="DZ200" s="58"/>
      <c r="EA200" s="20"/>
      <c r="EB200" s="19"/>
      <c r="EC200" s="19"/>
      <c r="ED200" s="19"/>
      <c r="EE200" s="19"/>
      <c r="EF200" s="19"/>
      <c r="EG200" s="19"/>
      <c r="EH200" s="19"/>
      <c r="EI200" s="19"/>
      <c r="EJ200" s="19"/>
      <c r="EK200" s="19"/>
      <c r="EL200" s="19"/>
      <c r="EM200" s="19"/>
      <c r="EN200" s="19"/>
      <c r="EO200" s="19"/>
      <c r="EP200" s="21"/>
      <c r="EQ200" s="75">
        <f>EA200^3+EB200^3+EC200^3+ED200^3+EE200^3+EF200^3+EG200^3+EH200^3+EA201^3+EB201^3+EC201^3+ED201^3+EE201^3+EF201^3+EG201^3+EH201^3</f>
        <v>0</v>
      </c>
      <c r="ER200" s="76">
        <f t="shared" si="65"/>
        <v>0</v>
      </c>
      <c r="ES200" s="61"/>
      <c r="ET200" s="174"/>
      <c r="EU200" s="131"/>
      <c r="EV200" s="131"/>
      <c r="EW200" s="131"/>
      <c r="EX200" s="131"/>
      <c r="EY200" s="131"/>
      <c r="EZ200" s="131"/>
      <c r="FA200" s="131"/>
      <c r="FB200" s="131"/>
      <c r="FC200" s="131"/>
      <c r="FD200" s="131"/>
      <c r="FE200" s="131"/>
      <c r="FF200" s="131"/>
      <c r="FG200" s="131"/>
      <c r="FH200" s="131"/>
      <c r="FI200" s="175"/>
      <c r="FJ200" s="66"/>
      <c r="FK200" s="51"/>
    </row>
    <row r="201" spans="1:167" x14ac:dyDescent="0.2">
      <c r="A201" s="32"/>
      <c r="B201" s="32"/>
      <c r="C201" s="32"/>
      <c r="D201" s="106" t="s">
        <v>202</v>
      </c>
      <c r="E201" s="107" t="s">
        <v>207</v>
      </c>
      <c r="F201" s="110">
        <f>B4+(187*B6)</f>
        <v>188</v>
      </c>
      <c r="G201" s="104"/>
      <c r="H201" s="43"/>
      <c r="I201" s="109"/>
      <c r="J201" s="58"/>
      <c r="K201" s="3">
        <f>F159</f>
        <v>146</v>
      </c>
      <c r="L201" s="4">
        <f>F73</f>
        <v>60</v>
      </c>
      <c r="M201" s="4">
        <f>F210</f>
        <v>197</v>
      </c>
      <c r="N201" s="4">
        <f>F124</f>
        <v>111</v>
      </c>
      <c r="O201" s="4">
        <f>F247</f>
        <v>234</v>
      </c>
      <c r="P201" s="4">
        <f>F81</f>
        <v>68</v>
      </c>
      <c r="Q201" s="4">
        <f>F202</f>
        <v>189</v>
      </c>
      <c r="R201" s="4">
        <f>F36</f>
        <v>23</v>
      </c>
      <c r="S201" s="4">
        <f>F102</f>
        <v>89</v>
      </c>
      <c r="T201" s="4">
        <f>F256</f>
        <v>243</v>
      </c>
      <c r="U201" s="4">
        <f>F27</f>
        <v>14</v>
      </c>
      <c r="V201" s="4">
        <f>F181</f>
        <v>168</v>
      </c>
      <c r="W201" s="4">
        <f>F46</f>
        <v>33</v>
      </c>
      <c r="X201" s="4">
        <f>F152</f>
        <v>139</v>
      </c>
      <c r="Y201" s="4">
        <f>F131</f>
        <v>118</v>
      </c>
      <c r="Z201" s="5">
        <f>F237</f>
        <v>224</v>
      </c>
      <c r="AA201" s="75">
        <f>S200^3+T200^3+U200^3+V200^3+W200^3+X200^3+Y200^3+Z200^3+S201^3+T201^3+U201^3+V201^3+W201^3+X201^3+Y201^3+Z201^3</f>
        <v>67634176</v>
      </c>
      <c r="AB201" s="76">
        <f t="shared" si="66"/>
        <v>67634176</v>
      </c>
      <c r="AC201" s="61"/>
      <c r="AD201" s="92" t="s">
        <v>190</v>
      </c>
      <c r="AE201" s="79" t="s">
        <v>185</v>
      </c>
      <c r="AF201" s="79" t="s">
        <v>186</v>
      </c>
      <c r="AG201" s="79" t="s">
        <v>189</v>
      </c>
      <c r="AH201" s="78" t="s">
        <v>155</v>
      </c>
      <c r="AI201" s="78" t="s">
        <v>150</v>
      </c>
      <c r="AJ201" s="78" t="s">
        <v>151</v>
      </c>
      <c r="AK201" s="78" t="s">
        <v>154</v>
      </c>
      <c r="AL201" s="79" t="s">
        <v>183</v>
      </c>
      <c r="AM201" s="79" t="s">
        <v>188</v>
      </c>
      <c r="AN201" s="79" t="s">
        <v>187</v>
      </c>
      <c r="AO201" s="79" t="s">
        <v>184</v>
      </c>
      <c r="AP201" s="78" t="s">
        <v>152</v>
      </c>
      <c r="AQ201" s="78" t="s">
        <v>157</v>
      </c>
      <c r="AR201" s="78" t="s">
        <v>156</v>
      </c>
      <c r="AS201" s="93" t="s">
        <v>153</v>
      </c>
      <c r="AT201" s="66"/>
      <c r="AU201" s="51"/>
      <c r="AW201" s="57"/>
      <c r="AX201" s="58"/>
      <c r="AY201" s="3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5"/>
      <c r="BO201" s="75">
        <f>BG200^3+BH200^3+BI200^3+BJ200^3+BK200^3+BL200^3+BM200^3+BN200^3+BG201^3+BH201^3+BI201^3+BJ201^3+BK201^3+BL201^3+BM201^3+BN201^3</f>
        <v>0</v>
      </c>
      <c r="BP201" s="76">
        <f t="shared" si="64"/>
        <v>0</v>
      </c>
      <c r="BQ201" s="61"/>
      <c r="BR201" s="81"/>
      <c r="BS201" s="82"/>
      <c r="BT201" s="82"/>
      <c r="BU201" s="82"/>
      <c r="BV201" s="82"/>
      <c r="BW201" s="82"/>
      <c r="BX201" s="82"/>
      <c r="BY201" s="82"/>
      <c r="BZ201" s="83"/>
      <c r="CA201" s="83"/>
      <c r="CB201" s="83"/>
      <c r="CC201" s="83"/>
      <c r="CD201" s="83"/>
      <c r="CE201" s="83"/>
      <c r="CF201" s="83"/>
      <c r="CG201" s="84"/>
      <c r="CH201" s="66"/>
      <c r="CI201" s="51"/>
      <c r="CJ201" s="144"/>
      <c r="CK201" s="109"/>
      <c r="CL201" s="58"/>
      <c r="CM201" s="3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5"/>
      <c r="DC201" s="75">
        <f>CU200^3+CV200^3+CW200^3+CX200^3+CY200^3+CZ200^3+DA200^3+DB200^3+CU201^3+CV201^3+CW201^3+CX201^3+CY201^3+CZ201^3+DA201^3+DB201^3</f>
        <v>0</v>
      </c>
      <c r="DD201" s="76">
        <f t="shared" si="67"/>
        <v>0</v>
      </c>
      <c r="DE201" s="61"/>
      <c r="DF201" s="89"/>
      <c r="DG201" s="83"/>
      <c r="DH201" s="83"/>
      <c r="DI201" s="83"/>
      <c r="DJ201" s="83"/>
      <c r="DK201" s="83"/>
      <c r="DL201" s="83"/>
      <c r="DM201" s="83"/>
      <c r="DN201" s="83"/>
      <c r="DO201" s="83"/>
      <c r="DP201" s="83"/>
      <c r="DQ201" s="83"/>
      <c r="DR201" s="83"/>
      <c r="DS201" s="83"/>
      <c r="DT201" s="83"/>
      <c r="DU201" s="84"/>
      <c r="DV201" s="66"/>
      <c r="DW201" s="51"/>
      <c r="DY201" s="57"/>
      <c r="DZ201" s="58"/>
      <c r="EA201" s="20"/>
      <c r="EB201" s="19"/>
      <c r="EC201" s="19"/>
      <c r="ED201" s="19"/>
      <c r="EE201" s="19"/>
      <c r="EF201" s="19"/>
      <c r="EG201" s="19"/>
      <c r="EH201" s="19"/>
      <c r="EI201" s="19"/>
      <c r="EJ201" s="19"/>
      <c r="EK201" s="19"/>
      <c r="EL201" s="19"/>
      <c r="EM201" s="19"/>
      <c r="EN201" s="19"/>
      <c r="EO201" s="19"/>
      <c r="EP201" s="21"/>
      <c r="EQ201" s="75">
        <f>EI200^3+EJ200^3+EK200^3+EL200^3+EM200^3+EN200^3+EO200^3+EP200^3+EI201^3+EJ201^3+EK201^3+EL201^3+EM201^3+EN201^3+EO201^3+EP201^3</f>
        <v>0</v>
      </c>
      <c r="ER201" s="76">
        <f t="shared" si="65"/>
        <v>0</v>
      </c>
      <c r="ES201" s="61"/>
      <c r="ET201" s="174"/>
      <c r="EU201" s="131"/>
      <c r="EV201" s="131"/>
      <c r="EW201" s="131"/>
      <c r="EX201" s="131"/>
      <c r="EY201" s="131"/>
      <c r="EZ201" s="131"/>
      <c r="FA201" s="131"/>
      <c r="FB201" s="131"/>
      <c r="FC201" s="131"/>
      <c r="FD201" s="131"/>
      <c r="FE201" s="131"/>
      <c r="FF201" s="131"/>
      <c r="FG201" s="131"/>
      <c r="FH201" s="131"/>
      <c r="FI201" s="175"/>
      <c r="FJ201" s="66"/>
      <c r="FK201" s="51"/>
    </row>
    <row r="202" spans="1:167" x14ac:dyDescent="0.2">
      <c r="A202" s="32"/>
      <c r="B202" s="32"/>
      <c r="C202" s="32"/>
      <c r="D202" s="106" t="s">
        <v>151</v>
      </c>
      <c r="E202" s="107" t="s">
        <v>207</v>
      </c>
      <c r="F202" s="110">
        <f>B4+(188*B6)</f>
        <v>189</v>
      </c>
      <c r="G202" s="104"/>
      <c r="H202" s="43"/>
      <c r="I202" s="109"/>
      <c r="J202" s="58"/>
      <c r="K202" s="3">
        <f>F101</f>
        <v>88</v>
      </c>
      <c r="L202" s="4">
        <f>F267</f>
        <v>254</v>
      </c>
      <c r="M202" s="4">
        <f>F16</f>
        <v>3</v>
      </c>
      <c r="N202" s="4">
        <f>F182</f>
        <v>169</v>
      </c>
      <c r="O202" s="4">
        <f>F61</f>
        <v>48</v>
      </c>
      <c r="P202" s="4">
        <f>F147</f>
        <v>134</v>
      </c>
      <c r="Q202" s="4">
        <f>F136</f>
        <v>123</v>
      </c>
      <c r="R202" s="4">
        <f>F222</f>
        <v>209</v>
      </c>
      <c r="S202" s="4">
        <f>F172</f>
        <v>159</v>
      </c>
      <c r="T202" s="4">
        <f>F66</f>
        <v>53</v>
      </c>
      <c r="U202" s="4">
        <f>F217</f>
        <v>204</v>
      </c>
      <c r="V202" s="4">
        <f>F111</f>
        <v>98</v>
      </c>
      <c r="W202" s="4">
        <f>F244</f>
        <v>231</v>
      </c>
      <c r="X202" s="4">
        <f>F90</f>
        <v>77</v>
      </c>
      <c r="Y202" s="4">
        <f>F193</f>
        <v>180</v>
      </c>
      <c r="Z202" s="5">
        <f>F39</f>
        <v>26</v>
      </c>
      <c r="AA202" s="75">
        <f>K202^3+L202^3+M202^3+N202^3+O202^3+P202^3+Q202^3+R202^3+K203^3+L203^3+M203^3+N203^3+O203^3+P203^3+Q203^3+R203^3</f>
        <v>67634176</v>
      </c>
      <c r="AB202" s="76">
        <f t="shared" si="66"/>
        <v>67634176</v>
      </c>
      <c r="AC202" s="61"/>
      <c r="AD202" s="92" t="s">
        <v>175</v>
      </c>
      <c r="AE202" s="79" t="s">
        <v>180</v>
      </c>
      <c r="AF202" s="79" t="s">
        <v>179</v>
      </c>
      <c r="AG202" s="79" t="s">
        <v>176</v>
      </c>
      <c r="AH202" s="78" t="s">
        <v>144</v>
      </c>
      <c r="AI202" s="78" t="s">
        <v>149</v>
      </c>
      <c r="AJ202" s="78" t="s">
        <v>148</v>
      </c>
      <c r="AK202" s="78" t="s">
        <v>145</v>
      </c>
      <c r="AL202" s="79" t="s">
        <v>182</v>
      </c>
      <c r="AM202" s="79" t="s">
        <v>177</v>
      </c>
      <c r="AN202" s="79" t="s">
        <v>178</v>
      </c>
      <c r="AO202" s="79" t="s">
        <v>181</v>
      </c>
      <c r="AP202" s="78" t="s">
        <v>147</v>
      </c>
      <c r="AQ202" s="78" t="s">
        <v>142</v>
      </c>
      <c r="AR202" s="78" t="s">
        <v>143</v>
      </c>
      <c r="AS202" s="93" t="s">
        <v>146</v>
      </c>
      <c r="AT202" s="66"/>
      <c r="AU202" s="51"/>
      <c r="AW202" s="57"/>
      <c r="AX202" s="58"/>
      <c r="AY202" s="3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5"/>
      <c r="BO202" s="75">
        <f>AY202^3+AZ202^3+BA202^3+BB202^3+BC202^3+BD202^3+BE202^3+BF202^3+AY203^3+AZ203^3+BA203^3+BB203^3+BC203^3+BD203^3+BE203^3+BF203^3</f>
        <v>0</v>
      </c>
      <c r="BP202" s="76">
        <f t="shared" si="64"/>
        <v>0</v>
      </c>
      <c r="BQ202" s="61"/>
      <c r="BR202" s="89"/>
      <c r="BS202" s="83"/>
      <c r="BT202" s="83"/>
      <c r="BU202" s="83"/>
      <c r="BV202" s="83"/>
      <c r="BW202" s="83"/>
      <c r="BX202" s="83"/>
      <c r="BY202" s="83"/>
      <c r="BZ202" s="82"/>
      <c r="CA202" s="82"/>
      <c r="CB202" s="82"/>
      <c r="CC202" s="82"/>
      <c r="CD202" s="82"/>
      <c r="CE202" s="82"/>
      <c r="CF202" s="82"/>
      <c r="CG202" s="86"/>
      <c r="CH202" s="66"/>
      <c r="CI202" s="51"/>
      <c r="CJ202" s="144"/>
      <c r="CK202" s="109"/>
      <c r="CL202" s="58"/>
      <c r="CM202" s="3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5"/>
      <c r="DC202" s="75">
        <f>CM202^3+CN202^3+CO202^3+CP202^3+CQ202^3+CR202^3+CS202^3+CT202^3+CM203^3+CN203^3+CO203^3+CP203^3+CQ203^3+CR203^3+CS203^3+CT203^3</f>
        <v>0</v>
      </c>
      <c r="DD202" s="76">
        <f t="shared" si="67"/>
        <v>0</v>
      </c>
      <c r="DE202" s="61"/>
      <c r="DF202" s="81"/>
      <c r="DG202" s="82"/>
      <c r="DH202" s="82"/>
      <c r="DI202" s="82"/>
      <c r="DJ202" s="82"/>
      <c r="DK202" s="82"/>
      <c r="DL202" s="82"/>
      <c r="DM202" s="82"/>
      <c r="DN202" s="82"/>
      <c r="DO202" s="82"/>
      <c r="DP202" s="82"/>
      <c r="DQ202" s="82"/>
      <c r="DR202" s="82"/>
      <c r="DS202" s="82"/>
      <c r="DT202" s="82"/>
      <c r="DU202" s="86"/>
      <c r="DV202" s="66"/>
      <c r="DW202" s="51"/>
      <c r="DY202" s="57"/>
      <c r="DZ202" s="58"/>
      <c r="EA202" s="20"/>
      <c r="EB202" s="19"/>
      <c r="EC202" s="19"/>
      <c r="ED202" s="19"/>
      <c r="EE202" s="19"/>
      <c r="EF202" s="19"/>
      <c r="EG202" s="19"/>
      <c r="EH202" s="19"/>
      <c r="EI202" s="19"/>
      <c r="EJ202" s="19"/>
      <c r="EK202" s="19"/>
      <c r="EL202" s="19"/>
      <c r="EM202" s="19"/>
      <c r="EN202" s="19"/>
      <c r="EO202" s="19"/>
      <c r="EP202" s="21"/>
      <c r="EQ202" s="75">
        <f>EA202^3+EB202^3+EC202^3+ED202^3+EE202^3+EF202^3+EG202^3+EH202^3+EA203^3+EB203^3+EC203^3+ED203^3+EE203^3+EF203^3+EG203^3+EH203^3</f>
        <v>0</v>
      </c>
      <c r="ER202" s="76">
        <f t="shared" si="65"/>
        <v>0</v>
      </c>
      <c r="ES202" s="61"/>
      <c r="ET202" s="174"/>
      <c r="EU202" s="131"/>
      <c r="EV202" s="131"/>
      <c r="EW202" s="131"/>
      <c r="EX202" s="131"/>
      <c r="EY202" s="131"/>
      <c r="EZ202" s="131"/>
      <c r="FA202" s="131"/>
      <c r="FB202" s="131"/>
      <c r="FC202" s="131"/>
      <c r="FD202" s="131"/>
      <c r="FE202" s="131"/>
      <c r="FF202" s="131"/>
      <c r="FG202" s="131"/>
      <c r="FH202" s="131"/>
      <c r="FI202" s="175"/>
      <c r="FJ202" s="66"/>
      <c r="FK202" s="51"/>
    </row>
    <row r="203" spans="1:167" x14ac:dyDescent="0.2">
      <c r="A203" s="32"/>
      <c r="B203" s="32"/>
      <c r="C203" s="32"/>
      <c r="D203" s="106" t="s">
        <v>59</v>
      </c>
      <c r="E203" s="107" t="s">
        <v>207</v>
      </c>
      <c r="F203" s="108">
        <f>B4+(189*B6)</f>
        <v>190</v>
      </c>
      <c r="G203" s="104"/>
      <c r="H203" s="43"/>
      <c r="I203" s="109"/>
      <c r="J203" s="58"/>
      <c r="K203" s="7">
        <f>F241</f>
        <v>228</v>
      </c>
      <c r="L203" s="8">
        <f>F87</f>
        <v>74</v>
      </c>
      <c r="M203" s="8">
        <f>F196</f>
        <v>183</v>
      </c>
      <c r="N203" s="8">
        <f>F42</f>
        <v>29</v>
      </c>
      <c r="O203" s="8">
        <f>F169</f>
        <v>156</v>
      </c>
      <c r="P203" s="8">
        <f>F63</f>
        <v>50</v>
      </c>
      <c r="Q203" s="8">
        <f>F220</f>
        <v>207</v>
      </c>
      <c r="R203" s="8">
        <f>F114</f>
        <v>101</v>
      </c>
      <c r="S203" s="8">
        <f>F56</f>
        <v>43</v>
      </c>
      <c r="T203" s="8">
        <f>F142</f>
        <v>129</v>
      </c>
      <c r="U203" s="8">
        <f>F141</f>
        <v>128</v>
      </c>
      <c r="V203" s="8">
        <f>F227</f>
        <v>214</v>
      </c>
      <c r="W203" s="8">
        <f>F96</f>
        <v>83</v>
      </c>
      <c r="X203" s="8">
        <f>F262</f>
        <v>249</v>
      </c>
      <c r="Y203" s="8">
        <f>F21</f>
        <v>8</v>
      </c>
      <c r="Z203" s="9">
        <f>F187</f>
        <v>174</v>
      </c>
      <c r="AA203" s="75">
        <f>S202^3+T202^3+U202^3+V202^3+W202^3+X202^3+Y202^3+Z202^3+S203^3+T203^3+U203^3+V203^3+W203^3+X203^3+Y203^3+Z203^3</f>
        <v>67634176</v>
      </c>
      <c r="AB203" s="76">
        <f t="shared" si="66"/>
        <v>67634176</v>
      </c>
      <c r="AC203" s="61"/>
      <c r="AD203" s="111" t="s">
        <v>114</v>
      </c>
      <c r="AE203" s="112" t="s">
        <v>109</v>
      </c>
      <c r="AF203" s="112" t="s">
        <v>110</v>
      </c>
      <c r="AG203" s="112" t="s">
        <v>113</v>
      </c>
      <c r="AH203" s="113" t="s">
        <v>88</v>
      </c>
      <c r="AI203" s="113" t="s">
        <v>83</v>
      </c>
      <c r="AJ203" s="113" t="s">
        <v>84</v>
      </c>
      <c r="AK203" s="113" t="s">
        <v>87</v>
      </c>
      <c r="AL203" s="112" t="s">
        <v>107</v>
      </c>
      <c r="AM203" s="112" t="s">
        <v>112</v>
      </c>
      <c r="AN203" s="112" t="s">
        <v>111</v>
      </c>
      <c r="AO203" s="112" t="s">
        <v>108</v>
      </c>
      <c r="AP203" s="113" t="s">
        <v>85</v>
      </c>
      <c r="AQ203" s="113" t="s">
        <v>90</v>
      </c>
      <c r="AR203" s="113" t="s">
        <v>89</v>
      </c>
      <c r="AS203" s="114" t="s">
        <v>86</v>
      </c>
      <c r="AT203" s="32"/>
      <c r="AU203" s="115"/>
      <c r="AW203" s="57"/>
      <c r="AX203" s="58"/>
      <c r="AY203" s="7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9"/>
      <c r="BO203" s="75">
        <f>BG202^3+BH202^3+BI202^3+BJ202^3+BK202^3+BL202^3+BM202^3+BN202^3+BG203^3+BH203^3+BI203^3+BJ203^3+BK203^3+BL203^3+BM203^3+BN203^3</f>
        <v>0</v>
      </c>
      <c r="BP203" s="76">
        <f t="shared" si="64"/>
        <v>0</v>
      </c>
      <c r="BQ203" s="61"/>
      <c r="BR203" s="116"/>
      <c r="BS203" s="117"/>
      <c r="BT203" s="117"/>
      <c r="BU203" s="117"/>
      <c r="BV203" s="117"/>
      <c r="BW203" s="117"/>
      <c r="BX203" s="117"/>
      <c r="BY203" s="117"/>
      <c r="BZ203" s="118"/>
      <c r="CA203" s="118"/>
      <c r="CB203" s="118"/>
      <c r="CC203" s="118"/>
      <c r="CD203" s="118"/>
      <c r="CE203" s="118"/>
      <c r="CF203" s="118"/>
      <c r="CG203" s="119"/>
      <c r="CH203" s="32"/>
      <c r="CI203" s="115"/>
      <c r="CJ203" s="144"/>
      <c r="CK203" s="109"/>
      <c r="CL203" s="58"/>
      <c r="CM203" s="7"/>
      <c r="CN203" s="8"/>
      <c r="CO203" s="8"/>
      <c r="CP203" s="8"/>
      <c r="CQ203" s="8"/>
      <c r="CR203" s="8"/>
      <c r="CS203" s="8"/>
      <c r="CT203" s="8"/>
      <c r="CU203" s="8"/>
      <c r="CV203" s="8"/>
      <c r="CW203" s="8"/>
      <c r="CX203" s="8"/>
      <c r="CY203" s="8"/>
      <c r="CZ203" s="8"/>
      <c r="DA203" s="8"/>
      <c r="DB203" s="9"/>
      <c r="DC203" s="75">
        <f>CU202^3+CV202^3+CW202^3+CX202^3+CY202^3+CZ202^3+DA202^3+DB202^3+CU203^3+CV203^3+CW203^3+CX203^3+CY203^3+CZ203^3+DA203^3+DB203^3</f>
        <v>0</v>
      </c>
      <c r="DD203" s="76">
        <f t="shared" si="67"/>
        <v>0</v>
      </c>
      <c r="DE203" s="61"/>
      <c r="DF203" s="116"/>
      <c r="DG203" s="117"/>
      <c r="DH203" s="117"/>
      <c r="DI203" s="117"/>
      <c r="DJ203" s="117"/>
      <c r="DK203" s="117"/>
      <c r="DL203" s="117"/>
      <c r="DM203" s="117"/>
      <c r="DN203" s="117"/>
      <c r="DO203" s="117"/>
      <c r="DP203" s="117"/>
      <c r="DQ203" s="117"/>
      <c r="DR203" s="117"/>
      <c r="DS203" s="117"/>
      <c r="DT203" s="117"/>
      <c r="DU203" s="120"/>
      <c r="DV203" s="32"/>
      <c r="DW203" s="115"/>
      <c r="DY203" s="57"/>
      <c r="DZ203" s="58"/>
      <c r="EA203" s="22"/>
      <c r="EB203" s="23"/>
      <c r="EC203" s="23"/>
      <c r="ED203" s="23"/>
      <c r="EE203" s="23"/>
      <c r="EF203" s="23"/>
      <c r="EG203" s="23"/>
      <c r="EH203" s="23"/>
      <c r="EI203" s="23"/>
      <c r="EJ203" s="23"/>
      <c r="EK203" s="23"/>
      <c r="EL203" s="23"/>
      <c r="EM203" s="23"/>
      <c r="EN203" s="23"/>
      <c r="EO203" s="23"/>
      <c r="EP203" s="24"/>
      <c r="EQ203" s="75">
        <f>EI202^3+EJ202^3+EK202^3+EL202^3+EM202^3+EN202^3+EO202^3+EP202^3+EI203^3+EJ203^3+EK203^3+EL203^3+EM203^3+EN203^3+EO203^3+EP203^3</f>
        <v>0</v>
      </c>
      <c r="ER203" s="76">
        <f t="shared" si="65"/>
        <v>0</v>
      </c>
      <c r="ES203" s="61"/>
      <c r="ET203" s="181"/>
      <c r="EU203" s="176"/>
      <c r="EV203" s="176"/>
      <c r="EW203" s="176"/>
      <c r="EX203" s="176"/>
      <c r="EY203" s="176"/>
      <c r="EZ203" s="176"/>
      <c r="FA203" s="176"/>
      <c r="FB203" s="176"/>
      <c r="FC203" s="176"/>
      <c r="FD203" s="176"/>
      <c r="FE203" s="176"/>
      <c r="FF203" s="176"/>
      <c r="FG203" s="176"/>
      <c r="FH203" s="176"/>
      <c r="FI203" s="182"/>
      <c r="FJ203" s="32"/>
      <c r="FK203" s="115"/>
    </row>
    <row r="204" spans="1:167" x14ac:dyDescent="0.2">
      <c r="A204" s="32"/>
      <c r="B204" s="32"/>
      <c r="C204" s="32"/>
      <c r="D204" s="106" t="s">
        <v>43</v>
      </c>
      <c r="E204" s="107" t="s">
        <v>207</v>
      </c>
      <c r="F204" s="108">
        <f>B4+(190*B6)</f>
        <v>191</v>
      </c>
      <c r="G204" s="104"/>
      <c r="H204" s="43"/>
      <c r="I204" s="109"/>
      <c r="J204" s="58"/>
      <c r="K204" s="183">
        <f>SUMSQ(K188:K203)</f>
        <v>351576</v>
      </c>
      <c r="L204" s="184">
        <f t="shared" ref="L204:Z204" si="68">SUMSQ(L188:L203)</f>
        <v>351576</v>
      </c>
      <c r="M204" s="184">
        <f t="shared" si="68"/>
        <v>351576</v>
      </c>
      <c r="N204" s="184">
        <f t="shared" si="68"/>
        <v>351576</v>
      </c>
      <c r="O204" s="184">
        <f t="shared" si="68"/>
        <v>351576</v>
      </c>
      <c r="P204" s="184">
        <f t="shared" si="68"/>
        <v>351576</v>
      </c>
      <c r="Q204" s="184">
        <f t="shared" si="68"/>
        <v>351576</v>
      </c>
      <c r="R204" s="184">
        <f t="shared" si="68"/>
        <v>351576</v>
      </c>
      <c r="S204" s="184">
        <f t="shared" si="68"/>
        <v>351576</v>
      </c>
      <c r="T204" s="184">
        <f t="shared" si="68"/>
        <v>351576</v>
      </c>
      <c r="U204" s="184">
        <f t="shared" si="68"/>
        <v>351576</v>
      </c>
      <c r="V204" s="184">
        <f t="shared" si="68"/>
        <v>351576</v>
      </c>
      <c r="W204" s="184">
        <f t="shared" si="68"/>
        <v>351576</v>
      </c>
      <c r="X204" s="184">
        <f t="shared" si="68"/>
        <v>351576</v>
      </c>
      <c r="Y204" s="184">
        <f t="shared" si="68"/>
        <v>351576</v>
      </c>
      <c r="Z204" s="184">
        <f t="shared" si="68"/>
        <v>351576</v>
      </c>
      <c r="AA204" s="124">
        <f>SUMSQ(K188,L189,M190,N191,O192,P193,Q194,R195,S196,T197,U198,V199,W200,X201,Y202,Z203)</f>
        <v>351576</v>
      </c>
      <c r="AB204" s="125">
        <f>SUMSQ(K196,L197,M198,N199,O200,P201,Q202,R203,S188,T189,U190,V191,W192,X193,Y194,Z195)</f>
        <v>351576</v>
      </c>
      <c r="AC204" s="52" t="s">
        <v>0</v>
      </c>
      <c r="AD204" s="126"/>
      <c r="AE204" s="126"/>
      <c r="AF204" s="126"/>
      <c r="AG204" s="126"/>
      <c r="AH204" s="126"/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32"/>
      <c r="AU204" s="115"/>
      <c r="AW204" s="57"/>
      <c r="AX204" s="58"/>
      <c r="AY204" s="183">
        <f t="shared" ref="AY204:BN204" si="69">SUMSQ(AY188:AY203)</f>
        <v>0</v>
      </c>
      <c r="AZ204" s="184">
        <f t="shared" si="69"/>
        <v>0</v>
      </c>
      <c r="BA204" s="184">
        <f t="shared" si="69"/>
        <v>0</v>
      </c>
      <c r="BB204" s="184">
        <f t="shared" si="69"/>
        <v>0</v>
      </c>
      <c r="BC204" s="184">
        <f t="shared" si="69"/>
        <v>0</v>
      </c>
      <c r="BD204" s="184">
        <f t="shared" si="69"/>
        <v>0</v>
      </c>
      <c r="BE204" s="184">
        <f t="shared" si="69"/>
        <v>0</v>
      </c>
      <c r="BF204" s="184">
        <f t="shared" si="69"/>
        <v>0</v>
      </c>
      <c r="BG204" s="184">
        <f t="shared" si="69"/>
        <v>0</v>
      </c>
      <c r="BH204" s="184">
        <f t="shared" si="69"/>
        <v>0</v>
      </c>
      <c r="BI204" s="184">
        <f t="shared" si="69"/>
        <v>0</v>
      </c>
      <c r="BJ204" s="184">
        <f t="shared" si="69"/>
        <v>0</v>
      </c>
      <c r="BK204" s="184">
        <f t="shared" si="69"/>
        <v>0</v>
      </c>
      <c r="BL204" s="184">
        <f t="shared" si="69"/>
        <v>0</v>
      </c>
      <c r="BM204" s="184">
        <f t="shared" si="69"/>
        <v>0</v>
      </c>
      <c r="BN204" s="184">
        <f t="shared" si="69"/>
        <v>0</v>
      </c>
      <c r="BO204" s="124">
        <f>SUMSQ(AY188,AZ189,BA190,BB191,BC192,BD193,BE194,BF195,BG196,BH197,BI198,BJ199,BK200,BL201,BM202,BN203)</f>
        <v>0</v>
      </c>
      <c r="BP204" s="125">
        <f>SUMSQ(AY196,AZ197,BA198,BB199,BC200,BD201,BE202,BF203,BG188,BH189,BI190,BJ191,BK192,BL193,BM194,BN195)</f>
        <v>0</v>
      </c>
      <c r="BQ204" s="52"/>
      <c r="BR204" s="126"/>
      <c r="BS204" s="126"/>
      <c r="BT204" s="126"/>
      <c r="BU204" s="126"/>
      <c r="BV204" s="126"/>
      <c r="BW204" s="126"/>
      <c r="BX204" s="126"/>
      <c r="BY204" s="126"/>
      <c r="BZ204" s="126"/>
      <c r="CA204" s="126"/>
      <c r="CB204" s="126"/>
      <c r="CC204" s="126"/>
      <c r="CD204" s="126"/>
      <c r="CE204" s="126"/>
      <c r="CF204" s="126"/>
      <c r="CG204" s="126"/>
      <c r="CH204" s="32"/>
      <c r="CI204" s="115"/>
      <c r="CJ204" s="144"/>
      <c r="CK204" s="109"/>
      <c r="CL204" s="58"/>
      <c r="CM204" s="183">
        <f>SUMSQ(CM188:CM203)</f>
        <v>0</v>
      </c>
      <c r="CN204" s="184">
        <f t="shared" ref="CN204:DB204" si="70">SUMSQ(CN188:CN203)</f>
        <v>0</v>
      </c>
      <c r="CO204" s="184">
        <f t="shared" si="70"/>
        <v>0</v>
      </c>
      <c r="CP204" s="184">
        <f t="shared" si="70"/>
        <v>0</v>
      </c>
      <c r="CQ204" s="184">
        <f t="shared" si="70"/>
        <v>0</v>
      </c>
      <c r="CR204" s="184">
        <f t="shared" si="70"/>
        <v>0</v>
      </c>
      <c r="CS204" s="184">
        <f t="shared" si="70"/>
        <v>0</v>
      </c>
      <c r="CT204" s="184">
        <f t="shared" si="70"/>
        <v>0</v>
      </c>
      <c r="CU204" s="184">
        <f t="shared" si="70"/>
        <v>0</v>
      </c>
      <c r="CV204" s="184">
        <f t="shared" si="70"/>
        <v>0</v>
      </c>
      <c r="CW204" s="184">
        <f t="shared" si="70"/>
        <v>0</v>
      </c>
      <c r="CX204" s="184">
        <f t="shared" si="70"/>
        <v>0</v>
      </c>
      <c r="CY204" s="184">
        <f t="shared" si="70"/>
        <v>0</v>
      </c>
      <c r="CZ204" s="184">
        <f t="shared" si="70"/>
        <v>0</v>
      </c>
      <c r="DA204" s="184">
        <f t="shared" si="70"/>
        <v>0</v>
      </c>
      <c r="DB204" s="184">
        <f t="shared" si="70"/>
        <v>0</v>
      </c>
      <c r="DC204" s="124">
        <f>SUMSQ(CM188,CN189,CO190,CP191,CQ192,CR193,CS194,CT195,CU196,CV197,CW198,CX199,CY200,CZ201,DA202,DB203)</f>
        <v>0</v>
      </c>
      <c r="DD204" s="125">
        <f>SUMSQ(CM196,CN197,CO198,CP199,CQ200,CR201,CS202,CT203,CU188,CV189,CW190,CX191,CY192,CZ193,DA194,DB195)</f>
        <v>0</v>
      </c>
      <c r="DE204" s="52"/>
      <c r="DF204" s="126"/>
      <c r="DG204" s="126"/>
      <c r="DH204" s="126" t="s">
        <v>0</v>
      </c>
      <c r="DI204" s="126"/>
      <c r="DJ204" s="126"/>
      <c r="DK204" s="126"/>
      <c r="DL204" s="126"/>
      <c r="DM204" s="126"/>
      <c r="DN204" s="126"/>
      <c r="DO204" s="126"/>
      <c r="DP204" s="126"/>
      <c r="DQ204" s="126"/>
      <c r="DR204" s="126"/>
      <c r="DS204" s="126"/>
      <c r="DT204" s="126"/>
      <c r="DU204" s="126"/>
      <c r="DV204" s="32"/>
      <c r="DW204" s="115"/>
      <c r="DY204" s="57"/>
      <c r="DZ204" s="58"/>
      <c r="EA204" s="183">
        <f t="shared" ref="EA204:EP204" si="71">SUMSQ(EA188:EA203)</f>
        <v>0</v>
      </c>
      <c r="EB204" s="184">
        <f t="shared" si="71"/>
        <v>0</v>
      </c>
      <c r="EC204" s="184">
        <f t="shared" si="71"/>
        <v>0</v>
      </c>
      <c r="ED204" s="184">
        <f t="shared" si="71"/>
        <v>0</v>
      </c>
      <c r="EE204" s="184">
        <f t="shared" si="71"/>
        <v>0</v>
      </c>
      <c r="EF204" s="184">
        <f t="shared" si="71"/>
        <v>0</v>
      </c>
      <c r="EG204" s="184">
        <f t="shared" si="71"/>
        <v>0</v>
      </c>
      <c r="EH204" s="184">
        <f t="shared" si="71"/>
        <v>0</v>
      </c>
      <c r="EI204" s="184">
        <f t="shared" si="71"/>
        <v>0</v>
      </c>
      <c r="EJ204" s="184">
        <f t="shared" si="71"/>
        <v>0</v>
      </c>
      <c r="EK204" s="184">
        <f t="shared" si="71"/>
        <v>0</v>
      </c>
      <c r="EL204" s="184">
        <f t="shared" si="71"/>
        <v>0</v>
      </c>
      <c r="EM204" s="184">
        <f t="shared" si="71"/>
        <v>0</v>
      </c>
      <c r="EN204" s="184">
        <f t="shared" si="71"/>
        <v>0</v>
      </c>
      <c r="EO204" s="184">
        <f t="shared" si="71"/>
        <v>0</v>
      </c>
      <c r="EP204" s="184">
        <f t="shared" si="71"/>
        <v>0</v>
      </c>
      <c r="EQ204" s="124">
        <f>SUMSQ(EA188,EB189,EC190,ED191,EE192,EF193,EG194,EH195,EI196,EJ197,EK198,EL199,EM200,EN201,EO202,EP203)</f>
        <v>0</v>
      </c>
      <c r="ER204" s="125">
        <f>SUMSQ(EA196,EB197,EC198,ED199,EE200,EF201,EG202,EH203,EI188,EJ189,EK190,EL191,EM192,EN193,EO194,EP195)</f>
        <v>0</v>
      </c>
      <c r="ES204" s="52"/>
      <c r="ET204" s="126"/>
      <c r="EU204" s="126"/>
      <c r="EV204" s="126"/>
      <c r="EW204" s="126"/>
      <c r="EX204" s="126"/>
      <c r="EY204" s="126"/>
      <c r="EZ204" s="126"/>
      <c r="FA204" s="126"/>
      <c r="FB204" s="126"/>
      <c r="FC204" s="126"/>
      <c r="FD204" s="126"/>
      <c r="FE204" s="126"/>
      <c r="FF204" s="126"/>
      <c r="FG204" s="126"/>
      <c r="FH204" s="126"/>
      <c r="FI204" s="126"/>
      <c r="FJ204" s="32"/>
      <c r="FK204" s="115"/>
    </row>
    <row r="205" spans="1:167" ht="13.5" thickBot="1" x14ac:dyDescent="0.25">
      <c r="A205" s="32"/>
      <c r="B205" s="32"/>
      <c r="C205" s="32"/>
      <c r="D205" s="106" t="s">
        <v>254</v>
      </c>
      <c r="E205" s="107" t="s">
        <v>207</v>
      </c>
      <c r="F205" s="110">
        <f>B4+(191*B6)</f>
        <v>192</v>
      </c>
      <c r="G205" s="104"/>
      <c r="H205" s="43"/>
      <c r="I205" s="109"/>
      <c r="J205" s="58"/>
      <c r="K205" s="185">
        <f>K188^3+L188^3+M188^3+N188^3+K189^3+L189^3+M189^3+N189^3+K190^3+L190^3+M190^3+N190^3+K191^3+L191^3+M191^3+N191^3</f>
        <v>67634176</v>
      </c>
      <c r="L205" s="186">
        <f>K192^3+L192^3+M192^3+N192^3+K193^3+L193^3+M193^3+N193^3+K194^3+L194^3+M194^3+N194^3+K195^3+L195^3+M195^3+N195^3</f>
        <v>67634176</v>
      </c>
      <c r="M205" s="186">
        <f>K196^3+L196^3+M196^3+N196^3+K197^3+L197^3+M197^3+N197^3+K198^3+L198^3+M198^3+N198^3+K199^3+L199^3+M199^3+N199^3</f>
        <v>67634176</v>
      </c>
      <c r="N205" s="186">
        <f>K200^3+L200^3+M200^3+N200^3+K201^3+L201^3+M201^3+N201^3+K202^3+L202^3+M202^3+N202^3+K203^3+L203^3+M203^3+N203^3</f>
        <v>67634176</v>
      </c>
      <c r="O205" s="186">
        <f>O188^3+P188^3+Q188^3+R188^3+O189^3+P189^3+Q189^3+R189^3+O190^3+P190^3+Q190^3+R190^3+O191^3+P191^3+Q191^3+R191^3</f>
        <v>67634176</v>
      </c>
      <c r="P205" s="186">
        <f>O192^3+P192^3+Q192^3+R192^3+O193^3+P193^3+Q193^3+R193^3+O194^3+P194^3+Q194^3+R194^3+O195^3+P195^3+Q195^3+R195^3</f>
        <v>67634176</v>
      </c>
      <c r="Q205" s="186">
        <f>O196^3+P196^3+Q196^3+R196^3+O197^3+P197^3+Q197^3+R197^3+O198^3+P198^3+Q198^3+R198^3+O199^3+P199^3+Q199^3+R199^3</f>
        <v>67634176</v>
      </c>
      <c r="R205" s="186">
        <f>O200^3+P200^3+Q200^3+R200^3+O201^3+P201^3+Q201^3+R201^3+O202^3+P202^3+Q202^3+R202^3+O203^3+P203^3+Q203^3+R203^3</f>
        <v>67634176</v>
      </c>
      <c r="S205" s="186">
        <f>S188^3+T188^3+U188^3+V188^3+S189^3+T189^3+U189^3+V189^3+S190^3+T190^3+U190^3+V190^3+S191^3+T191^3+U191^3+V191^3</f>
        <v>67634176</v>
      </c>
      <c r="T205" s="186">
        <f>S192^3+T192^3+U192^3+V192^3+S193^3+T193^3+U193^3+V193^3+S194^3+T194^3+U194^3+V194^3+S195^3+T195^3+U195^3+V195^3</f>
        <v>67634176</v>
      </c>
      <c r="U205" s="186">
        <f>S196^3+T196^3+U196^3+V196^3+S197^3+T197^3+U197^3+V197^3+S198^3+T198^3+U198^3+V198^3+S199^3+T199^3+U199^3+V199^3</f>
        <v>67634176</v>
      </c>
      <c r="V205" s="186">
        <f>S200^3+T200^3+U200^3+V200^3+S201^3+T201^3+U201^3+V201^3+S202^3+T202^3+U202^3+V202^3+S203^3+T203^3+U203^3+V203^3</f>
        <v>67634176</v>
      </c>
      <c r="W205" s="186">
        <f>W188^3+X188^3+Y188^3+Z188^3+W189^3+X189^3+Y189^3+Z189^3+W190^3+X190^3+Y190^3+Z190^3+W191^3+X191^3+Y191^3+Z191^3</f>
        <v>67634176</v>
      </c>
      <c r="X205" s="186">
        <f>W192^3+X192^3+Y192^3+Z192^3+W193^3+X193^3+Y193^3+Z193^3+W194^3+X194^3+Y194^3+Z194^3+W195^3+X195^3+Y195^3+Z195^3</f>
        <v>67634176</v>
      </c>
      <c r="Y205" s="186">
        <f>W196^3+X196^3+Y196^3+Z196^3+W197^3+X197^3+Y197^3+Z197^3+W198^3+X198^3+Y198^3+Z198^3+W199^3+X199^3+Y199^3+Z199^3</f>
        <v>67634176</v>
      </c>
      <c r="Z205" s="186">
        <f>W200^3+X200^3+Y200^3+Z200^3+W201^3+X201^3+Y201^3+Z201^3+W202^3+X202^3+Y202^3+Z202^3+W203^3+X203^3+Y203^3+Z203^3</f>
        <v>67634176</v>
      </c>
      <c r="AA205" s="129">
        <f>SUMSQ(K203,L202,M201,N200,O199,P198,Q197,R196,S195,T194,U193,V192,W191,X190,Y189,DB187,Z188)</f>
        <v>351576</v>
      </c>
      <c r="AB205" s="130">
        <f>SUMSQ(K195,L194,M193,N192,O191,P190,Q189,R188,S203,T202,U201,V200,W199,X198,Y197,Z196)</f>
        <v>351576</v>
      </c>
      <c r="AC205" s="32"/>
      <c r="AD205" s="131" t="s">
        <v>52</v>
      </c>
      <c r="AE205" s="131" t="s">
        <v>260</v>
      </c>
      <c r="AF205" s="131" t="s">
        <v>164</v>
      </c>
      <c r="AG205" s="131" t="s">
        <v>65</v>
      </c>
      <c r="AH205" s="131" t="s">
        <v>24</v>
      </c>
      <c r="AI205" s="131" t="s">
        <v>236</v>
      </c>
      <c r="AJ205" s="131" t="s">
        <v>205</v>
      </c>
      <c r="AK205" s="131" t="s">
        <v>42</v>
      </c>
      <c r="AL205" s="131" t="s">
        <v>96</v>
      </c>
      <c r="AM205" s="131" t="s">
        <v>219</v>
      </c>
      <c r="AN205" s="131" t="s">
        <v>213</v>
      </c>
      <c r="AO205" s="131" t="s">
        <v>131</v>
      </c>
      <c r="AP205" s="131" t="s">
        <v>80</v>
      </c>
      <c r="AQ205" s="131" t="s">
        <v>157</v>
      </c>
      <c r="AR205" s="131" t="s">
        <v>143</v>
      </c>
      <c r="AS205" s="131" t="s">
        <v>86</v>
      </c>
      <c r="AT205" s="32"/>
      <c r="AU205" s="115"/>
      <c r="AW205" s="57"/>
      <c r="AX205" s="58"/>
      <c r="AY205" s="185">
        <f>AY188^3+AZ188^3+BA188^3+BB188^3+AY189^3+AZ189^3+BA189^3+BB189^3+AY190^3+AZ190^3+BA190^3+BB190^3+AY191^3+AZ191^3+BA191^3+BB191^3</f>
        <v>0</v>
      </c>
      <c r="AZ205" s="186">
        <f>AY192^3+AZ192^3+BA192^3+BB192^3+AY193^3+AZ193^3+BA193^3+BB193^3+AY194^3+AZ194^3+BA194^3+BB194^3+AY195^3+AZ195^3+BA195^3+BB195^3</f>
        <v>0</v>
      </c>
      <c r="BA205" s="186">
        <f>AY196^3+AZ196^3+BA196^3+BB196^3+AY197^3+AZ197^3+BA197^3+BB197^3+AY198^3+AZ198^3+BA198^3+BB198^3+AY199^3+AZ199^3+BA199^3+BB199^3</f>
        <v>0</v>
      </c>
      <c r="BB205" s="186">
        <f>AY200^3+AZ200^3+BA200^3+BB200^3+AY201^3+AZ201^3+BA201^3+BB201^3+AY202^3+AZ202^3+BA202^3+BB202^3+AY203^3+AZ203^3+BA203^3+BB203^3</f>
        <v>0</v>
      </c>
      <c r="BC205" s="186">
        <f>BC188^3+BD188^3+BE188^3+BF188^3+BC189^3+BD189^3+BE189^3+BF189^3+BC190^3+BD190^3+BE190^3+BF190^3+BC191^3+BD191^3+BE191^3+BF191^3</f>
        <v>0</v>
      </c>
      <c r="BD205" s="186">
        <f>BC192^3+BD192^3+BE192^3+BF192^3+BC193^3+BD193^3+BE193^3+BF193^3+BC194^3+BD194^3+BE194^3+BF194^3+BC195^3+BD195^3+BE195^3+BF195^3</f>
        <v>0</v>
      </c>
      <c r="BE205" s="186">
        <f>BC196^3+BD196^3+BE196^3+BF196^3+BC197^3+BD197^3+BE197^3+BF197^3+BC198^3+BD198^3+BE198^3+BF198^3+BC199^3+BD199^3+BE199^3+BF199^3</f>
        <v>0</v>
      </c>
      <c r="BF205" s="186">
        <f>BC200^3+BD200^3+BE200^3+BF200^3+BC201^3+BD201^3+BE201^3+BF201^3+BC202^3+BD202^3+BE202^3+BF202^3+BC203^3+BD203^3+BE203^3+BF203^3</f>
        <v>0</v>
      </c>
      <c r="BG205" s="186">
        <f>BG188^3+BH188^3+BI188^3+BJ188^3+BG189^3+BH189^3+BI189^3+BJ189^3+BG190^3+BH190^3+BI190^3+BJ190^3+BG191^3+BH191^3+BI191^3+BJ191^3</f>
        <v>0</v>
      </c>
      <c r="BH205" s="186">
        <f>BG192^3+BH192^3+BI192^3+BJ192^3+BG193^3+BH193^3+BI193^3+BJ193^3+BG194^3+BH194^3+BI194^3+BJ194^3+BG195^3+BH195^3+BI195^3+BJ195^3</f>
        <v>0</v>
      </c>
      <c r="BI205" s="186">
        <f>BG196^3+BH196^3+BI196^3+BJ196^3+BG197^3+BH197^3+BI197^3+BJ197^3+BG198^3+BH198^3+BI198^3+BJ198^3+BG199^3+BH199^3+BI199^3+BJ199^3</f>
        <v>0</v>
      </c>
      <c r="BJ205" s="186">
        <f>BG200^3+BH200^3+BI200^3+BJ200^3+BG201^3+BH201^3+BI201^3+BJ201^3+BG202^3+BH202^3+BI202^3+BJ202^3+BG203^3+BH203^3+BI203^3+BJ203^3</f>
        <v>0</v>
      </c>
      <c r="BK205" s="186">
        <f>BK188^3+BL188^3+BM188^3+BN188^3+BK189^3+BL189^3+BM189^3+BN189^3+BK190^3+BL190^3+BM190^3+BN190^3+BK191^3+BL191^3+BM191^3+BN191^3</f>
        <v>0</v>
      </c>
      <c r="BL205" s="186">
        <f>BK192^3+BL192^3+BM192^3+BN192^3+BK193^3+BL193^3+BM193^3+BN193^3+BK194^3+BL194^3+BM194^3+BN194^3+BK195^3+BL195^3+BM195^3+BN195^3</f>
        <v>0</v>
      </c>
      <c r="BM205" s="186">
        <f>BK196^3+BL196^3+BM196^3+BN196^3+BK197^3+BL197^3+BM197^3+BN197^3+BK198^3+BL198^3+BM198^3+BN198^3+BK199^3+BL199^3+BM199^3+BN199^3</f>
        <v>0</v>
      </c>
      <c r="BN205" s="186">
        <f>BK200^3+BL200^3+BM200^3+BN200^3+BK201^3+BL201^3+BM201^3+BN201^3+BK202^3+BL202^3+BM202^3+BN202^3+BK203^3+BL203^3+BM203^3+BN203^3</f>
        <v>0</v>
      </c>
      <c r="BO205" s="129">
        <f>SUMSQ(AY203,AZ202,BA201,BB200,BC199,BD198,BE197,BF196,BG195,BH194,BI193,BJ192,BK191,BL190,BM189,BN302,BN188)</f>
        <v>0</v>
      </c>
      <c r="BP205" s="130">
        <f>SUMSQ(AY195,AZ194,BA193,BB192,BC191,BD190,BE189,BF188,BG203,BH202,BI201,BJ200,BK199,BL198,BM197,BN196)</f>
        <v>0</v>
      </c>
      <c r="BQ205" s="32"/>
      <c r="BR205" s="131"/>
      <c r="BS205" s="131"/>
      <c r="BT205" s="131"/>
      <c r="BU205" s="131"/>
      <c r="BV205" s="131"/>
      <c r="BW205" s="131"/>
      <c r="BX205" s="131"/>
      <c r="BY205" s="131"/>
      <c r="BZ205" s="131"/>
      <c r="CA205" s="131"/>
      <c r="CB205" s="131"/>
      <c r="CC205" s="131"/>
      <c r="CD205" s="131"/>
      <c r="CE205" s="131"/>
      <c r="CF205" s="131"/>
      <c r="CG205" s="131"/>
      <c r="CH205" s="32"/>
      <c r="CI205" s="115"/>
      <c r="CJ205" s="144"/>
      <c r="CK205" s="109"/>
      <c r="CL205" s="58"/>
      <c r="CM205" s="185">
        <f>CM188^3+CN188^3+CO188^3+CP188^3+CM189^3+CN189^3+CO189^3+CP189^3+CM190^3+CN190^3+CO190^3+CP190^3+CM191^3+CN191^3+CO191^3+CP191^3</f>
        <v>0</v>
      </c>
      <c r="CN205" s="186">
        <f>CM192^3+CN192^3+CO192^3+CP192^3+CM193^3+CN193^3+CO193^3+CP193^3+CM194^3+CN194^3+CO194^3+CP194^3+CM195^3+CN195^3+CO195^3+CP195^3</f>
        <v>0</v>
      </c>
      <c r="CO205" s="186">
        <f>CM196^3+CN196^3+CO196^3+CP196^3+CM197^3+CN197^3+CO197^3+CP197^3+CM198^3+CN198^3+CO198^3+CP198^3+CM199^3+CN199^3+CO199^3+CP199^3</f>
        <v>0</v>
      </c>
      <c r="CP205" s="186">
        <f>CM200^3+CN200^3+CO200^3+CP200^3+CM201^3+CN201^3+CO201^3+CP201^3+CM202^3+CN202^3+CO202^3+CP202^3+CM203^3+CN203^3+CO203^3+CP203^3</f>
        <v>0</v>
      </c>
      <c r="CQ205" s="186">
        <f>CQ188^3+CR188^3+CS188^3+CT188^3+CQ189^3+CR189^3+CS189^3+CT189^3+CQ190^3+CR190^3+CS190^3+CT190^3+CQ191^3+CR191^3+CS191^3+CT191^3</f>
        <v>0</v>
      </c>
      <c r="CR205" s="186">
        <f>CQ192^3+CR192^3+CS192^3+CT192^3+CQ193^3+CR193^3+CS193^3+CT193^3+CQ194^3+CR194^3+CS194^3+CT194^3+CQ195^3+CR195^3+CS195^3+CT195^3</f>
        <v>0</v>
      </c>
      <c r="CS205" s="186">
        <f>CQ196^3+CR196^3+CS196^3+CT196^3+CQ197^3+CR197^3+CS197^3+CT197^3+CQ198^3+CR198^3+CS198^3+CT198^3+CQ199^3+CR199^3+CS199^3+CT199^3</f>
        <v>0</v>
      </c>
      <c r="CT205" s="186">
        <f>CQ200^3+CR200^3+CS200^3+CT200^3+CQ201^3+CR201^3+CS201^3+CT201^3+CQ202^3+CR202^3+CS202^3+CT202^3+CQ203^3+CR203^3+CS203^3+CT203^3</f>
        <v>0</v>
      </c>
      <c r="CU205" s="186">
        <f>CU188^3+CV188^3+CW188^3+CX188^3+CU189^3+CV189^3+CW189^3+CX189^3+CU190^3+CV190^3+CW190^3+CX190^3+CU191^3+CV191^3+CW191^3+CX191^3</f>
        <v>0</v>
      </c>
      <c r="CV205" s="186">
        <f>CU192^3+CV192^3+CW192^3+CX192^3+CU193^3+CV193^3+CW193^3+CX193^3+CU194^3+CV194^3+CW194^3+CX194^3+CU195^3+CV195^3+CW195^3+CX195^3</f>
        <v>0</v>
      </c>
      <c r="CW205" s="186">
        <f>CU196^3+CV196^3+CW196^3+CX196^3+CU197^3+CV197^3+CW197^3+CX197^3+CU198^3+CV198^3+CW198^3+CX198^3+CU199^3+CV199^3+CW199^3+CX199^3</f>
        <v>0</v>
      </c>
      <c r="CX205" s="186">
        <f>CU200^3+CV200^3+CW200^3+CX200^3+CU201^3+CV201^3+CW201^3+CX201^3+CU202^3+CV202^3+CW202^3+CX202^3+CU203^3+CV203^3+CW203^3+CX203^3</f>
        <v>0</v>
      </c>
      <c r="CY205" s="186">
        <f>CY188^3+CZ188^3+DA188^3+DB188^3+CY189^3+CZ189^3+DA189^3+DB189^3+CY190^3+CZ190^3+DA190^3+DB190^3+CY191^3+CZ191^3+DA191^3+DB191^3</f>
        <v>0</v>
      </c>
      <c r="CZ205" s="186">
        <f>CY192^3+CZ192^3+DA192^3+DB192^3+CY193^3+CZ193^3+DA193^3+DB193^3+CY194^3+CZ194^3+DA194^3+DB194^3+CY195^3+CZ195^3+DA195^3+DB195^3</f>
        <v>0</v>
      </c>
      <c r="DA205" s="186">
        <f>CY196^3+CZ196^3+DA196^3+DB196^3+CY197^3+CZ197^3+DA197^3+DB197^3+CY198^3+CZ198^3+DA198^3+DB198^3+CY199^3+CZ199^3+DA199^3+DB199^3</f>
        <v>0</v>
      </c>
      <c r="DB205" s="186">
        <f>CY200^3+CZ200^3+DA200^3+DB200^3+CY201^3+CZ201^3+DA201^3+DB201^3+CY202^3+CZ202^3+DA202^3+DB202^3+CY203^3+CZ203^3+DA203^3+DB203^3</f>
        <v>0</v>
      </c>
      <c r="DC205" s="129">
        <f>SUMSQ(CM203,CN202,CO201,CP200,CQ199,CR198,CS197,CT196,CU195,CV194,CW193,CX192,CY191,CZ190,DA189,EP187,DB188)</f>
        <v>0</v>
      </c>
      <c r="DD205" s="130">
        <f>SUMSQ(CM195,CN194,CO193,CP192,CQ191,CR190,CS189,CT188,CU203,CV202,CW201,CX200,CY199,CZ198,DA197,DB196)</f>
        <v>0</v>
      </c>
      <c r="DE205" s="32"/>
      <c r="DF205" s="131"/>
      <c r="DG205" s="131"/>
      <c r="DH205" s="131"/>
      <c r="DI205" s="131"/>
      <c r="DJ205" s="131"/>
      <c r="DK205" s="131"/>
      <c r="DL205" s="131"/>
      <c r="DM205" s="131"/>
      <c r="DN205" s="131"/>
      <c r="DO205" s="131"/>
      <c r="DP205" s="131"/>
      <c r="DQ205" s="131"/>
      <c r="DR205" s="131"/>
      <c r="DS205" s="131"/>
      <c r="DT205" s="131"/>
      <c r="DU205" s="131"/>
      <c r="DV205" s="32"/>
      <c r="DW205" s="115"/>
      <c r="DY205" s="57"/>
      <c r="DZ205" s="58"/>
      <c r="EA205" s="185">
        <f>EA188^3+EB188^3+EC188^3+ED188^3+EA189^3+EB189^3+EC189^3+ED189^3+EA190^3+EB190^3+EC190^3+ED190^3+EA191^3+EB191^3+EC191^3+ED191^3</f>
        <v>0</v>
      </c>
      <c r="EB205" s="186">
        <f>EA192^3+EB192^3+EC192^3+ED192^3+EA193^3+EB193^3+EC193^3+ED193^3+EA194^3+EB194^3+EC194^3+ED194^3+EA195^3+EB195^3+EC195^3+ED195^3</f>
        <v>0</v>
      </c>
      <c r="EC205" s="186">
        <f>EA196^3+EB196^3+EC196^3+ED196^3+EA197^3+EB197^3+EC197^3+ED197^3+EA198^3+EB198^3+EC198^3+ED198^3+EA199^3+EB199^3+EC199^3+ED199^3</f>
        <v>0</v>
      </c>
      <c r="ED205" s="186">
        <f>EA200^3+EB200^3+EC200^3+ED200^3+EA201^3+EB201^3+EC201^3+ED201^3+EA202^3+EB202^3+EC202^3+ED202^3+EA203^3+EB203^3+EC203^3+ED203^3</f>
        <v>0</v>
      </c>
      <c r="EE205" s="186">
        <f>EE188^3+EF188^3+EG188^3+EH188^3+EE189^3+EF189^3+EG189^3+EH189^3+EE190^3+EF190^3+EG190^3+EH190^3+EE191^3+EF191^3+EG191^3+EH191^3</f>
        <v>0</v>
      </c>
      <c r="EF205" s="186">
        <f>EE192^3+EF192^3+EG192^3+EH192^3+EE193^3+EF193^3+EG193^3+EH193^3+EE194^3+EF194^3+EG194^3+EH194^3+EE195^3+EF195^3+EG195^3+EH195^3</f>
        <v>0</v>
      </c>
      <c r="EG205" s="186">
        <f>EE196^3+EF196^3+EG196^3+EH196^3+EE197^3+EF197^3+EG197^3+EH197^3+EE198^3+EF198^3+EG198^3+EH198^3+EE199^3+EF199^3+EG199^3+EH199^3</f>
        <v>0</v>
      </c>
      <c r="EH205" s="186">
        <f>EE200^3+EF200^3+EG200^3+EH200^3+EE201^3+EF201^3+EG201^3+EH201^3+EE202^3+EF202^3+EG202^3+EH202^3+EE203^3+EF203^3+EG203^3+EH203^3</f>
        <v>0</v>
      </c>
      <c r="EI205" s="186">
        <f>EI188^3+EJ188^3+EK188^3+EL188^3+EI189^3+EJ189^3+EK189^3+EL189^3+EI190^3+EJ190^3+EK190^3+EL190^3+EI191^3+EJ191^3+EK191^3+EL191^3</f>
        <v>0</v>
      </c>
      <c r="EJ205" s="186">
        <f>EI192^3+EJ192^3+EK192^3+EL192^3+EI193^3+EJ193^3+EK193^3+EL193^3+EI194^3+EJ194^3+EK194^3+EL194^3+EI195^3+EJ195^3+EK195^3+EL195^3</f>
        <v>0</v>
      </c>
      <c r="EK205" s="186">
        <f>EI196^3+EJ196^3+EK196^3+EL196^3+EI197^3+EJ197^3+EK197^3+EL197^3+EI198^3+EJ198^3+EK198^3+EL198^3+EI199^3+EJ199^3+EK199^3+EL199^3</f>
        <v>0</v>
      </c>
      <c r="EL205" s="186">
        <f>EI200^3+EJ200^3+EK200^3+EL200^3+EI201^3+EJ201^3+EK201^3+EL201^3+EI202^3+EJ202^3+EK202^3+EL202^3+EI203^3+EJ203^3+EK203^3+EL203^3</f>
        <v>0</v>
      </c>
      <c r="EM205" s="186">
        <f>EM188^3+EN188^3+EO188^3+EP188^3+EM189^3+EN189^3+EO189^3+EP189^3+EM190^3+EN190^3+EO190^3+EP190^3+EM191^3+EN191^3+EO191^3+EP191^3</f>
        <v>0</v>
      </c>
      <c r="EN205" s="186">
        <f>EM192^3+EN192^3+EO192^3+EP192^3+EM193^3+EN193^3+EO193^3+EP193^3+EM194^3+EN194^3+EO194^3+EP194^3+EM195^3+EN195^3+EO195^3+EP195^3</f>
        <v>0</v>
      </c>
      <c r="EO205" s="186">
        <f>EM196^3+EN196^3+EO196^3+EP196^3+EM197^3+EN197^3+EO197^3+EP197^3+EM198^3+EN198^3+EO198^3+EP198^3+EM199^3+EN199^3+EO199^3+EP199^3</f>
        <v>0</v>
      </c>
      <c r="EP205" s="186">
        <f>EM200^3+EN200^3+EO200^3+EP200^3+EM201^3+EN201^3+EO201^3+EP201^3+EM202^3+EN202^3+EO202^3+EP202^3+EM203^3+EN203^3+EO203^3+EP203^3</f>
        <v>0</v>
      </c>
      <c r="EQ205" s="129">
        <f>SUMSQ(EA203,EB202,EC201,ED200,EE199,EF198,EG197,EH196,EI195,EJ194,EK193,EL192,EM191,EN190,EO189,EP188)</f>
        <v>0</v>
      </c>
      <c r="ER205" s="130">
        <f>SUMSQ(EA195,EB194,EC193,ED192,EE191,EF190,EG189,EH188,EI203,EJ202,EK201,EL200,EM199,EN198,EO197,EP196)</f>
        <v>0</v>
      </c>
      <c r="ES205" s="32"/>
      <c r="ET205" s="131"/>
      <c r="EU205" s="131"/>
      <c r="EV205" s="131"/>
      <c r="EW205" s="131"/>
      <c r="EX205" s="131"/>
      <c r="EY205" s="131"/>
      <c r="EZ205" s="131"/>
      <c r="FA205" s="131"/>
      <c r="FB205" s="131"/>
      <c r="FC205" s="131"/>
      <c r="FD205" s="131"/>
      <c r="FE205" s="131"/>
      <c r="FF205" s="131"/>
      <c r="FG205" s="131"/>
      <c r="FH205" s="131"/>
      <c r="FI205" s="131"/>
      <c r="FJ205" s="32"/>
      <c r="FK205" s="115"/>
    </row>
    <row r="206" spans="1:167" ht="13.5" thickBot="1" x14ac:dyDescent="0.25">
      <c r="A206" s="32"/>
      <c r="B206" s="32"/>
      <c r="C206" s="32"/>
      <c r="D206" s="106" t="s">
        <v>160</v>
      </c>
      <c r="E206" s="107" t="s">
        <v>207</v>
      </c>
      <c r="F206" s="110">
        <f>B4+(192*B6)</f>
        <v>193</v>
      </c>
      <c r="G206" s="104"/>
      <c r="H206" s="43"/>
      <c r="I206" s="109"/>
      <c r="J206" s="58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137"/>
      <c r="AB206" s="137"/>
      <c r="AC206" s="32"/>
      <c r="AD206" s="135" t="s">
        <v>114</v>
      </c>
      <c r="AE206" s="135" t="s">
        <v>180</v>
      </c>
      <c r="AF206" s="135" t="s">
        <v>186</v>
      </c>
      <c r="AG206" s="135" t="s">
        <v>92</v>
      </c>
      <c r="AH206" s="135" t="s">
        <v>135</v>
      </c>
      <c r="AI206" s="135" t="s">
        <v>241</v>
      </c>
      <c r="AJ206" s="135" t="s">
        <v>255</v>
      </c>
      <c r="AK206" s="135" t="s">
        <v>120</v>
      </c>
      <c r="AL206" s="135" t="s">
        <v>14</v>
      </c>
      <c r="AM206" s="135" t="s">
        <v>168</v>
      </c>
      <c r="AN206" s="135" t="s">
        <v>264</v>
      </c>
      <c r="AO206" s="135" t="s">
        <v>12</v>
      </c>
      <c r="AP206" s="135" t="s">
        <v>61</v>
      </c>
      <c r="AQ206" s="135" t="s">
        <v>193</v>
      </c>
      <c r="AR206" s="135" t="s">
        <v>224</v>
      </c>
      <c r="AS206" s="135" t="s">
        <v>28</v>
      </c>
      <c r="AT206" s="32"/>
      <c r="AU206" s="115"/>
      <c r="AW206" s="57"/>
      <c r="AX206" s="58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  <c r="BN206" s="46"/>
      <c r="BO206" s="137"/>
      <c r="BP206" s="137"/>
      <c r="BQ206" s="32" t="s">
        <v>0</v>
      </c>
      <c r="BR206" s="135"/>
      <c r="BS206" s="135"/>
      <c r="BT206" s="135"/>
      <c r="BU206" s="135"/>
      <c r="BV206" s="135"/>
      <c r="BW206" s="135"/>
      <c r="BX206" s="135"/>
      <c r="BY206" s="135"/>
      <c r="BZ206" s="135"/>
      <c r="CA206" s="135"/>
      <c r="CB206" s="135"/>
      <c r="CC206" s="135"/>
      <c r="CD206" s="135"/>
      <c r="CE206" s="135"/>
      <c r="CF206" s="135"/>
      <c r="CG206" s="135"/>
      <c r="CH206" s="32"/>
      <c r="CI206" s="115"/>
      <c r="CJ206" s="144"/>
      <c r="CK206" s="109"/>
      <c r="CL206" s="58"/>
      <c r="CM206" s="46"/>
      <c r="CN206" s="46"/>
      <c r="CO206" s="46"/>
      <c r="CP206" s="46"/>
      <c r="CQ206" s="46"/>
      <c r="CR206" s="46"/>
      <c r="CS206" s="46"/>
      <c r="CT206" s="46"/>
      <c r="CU206" s="46"/>
      <c r="CV206" s="46"/>
      <c r="CW206" s="46"/>
      <c r="CX206" s="46"/>
      <c r="CY206" s="46"/>
      <c r="CZ206" s="46"/>
      <c r="DA206" s="46"/>
      <c r="DB206" s="46"/>
      <c r="DC206" s="137"/>
      <c r="DD206" s="137"/>
      <c r="DE206" s="32" t="s">
        <v>0</v>
      </c>
      <c r="DF206" s="135"/>
      <c r="DG206" s="135"/>
      <c r="DH206" s="135"/>
      <c r="DI206" s="135"/>
      <c r="DJ206" s="135"/>
      <c r="DK206" s="135"/>
      <c r="DL206" s="135"/>
      <c r="DM206" s="135"/>
      <c r="DN206" s="135"/>
      <c r="DO206" s="135"/>
      <c r="DP206" s="135"/>
      <c r="DQ206" s="135"/>
      <c r="DR206" s="135"/>
      <c r="DS206" s="135"/>
      <c r="DT206" s="135"/>
      <c r="DU206" s="135"/>
      <c r="DV206" s="32"/>
      <c r="DW206" s="115"/>
      <c r="DY206" s="57"/>
      <c r="DZ206" s="58"/>
      <c r="EA206" s="46"/>
      <c r="EB206" s="46"/>
      <c r="EC206" s="46"/>
      <c r="ED206" s="46"/>
      <c r="EE206" s="46"/>
      <c r="EF206" s="46"/>
      <c r="EG206" s="46"/>
      <c r="EH206" s="46"/>
      <c r="EI206" s="46"/>
      <c r="EJ206" s="46"/>
      <c r="EK206" s="46"/>
      <c r="EL206" s="46"/>
      <c r="EM206" s="46"/>
      <c r="EN206" s="46"/>
      <c r="EO206" s="46"/>
      <c r="EP206" s="46"/>
      <c r="EQ206" s="137"/>
      <c r="ER206" s="137"/>
      <c r="ES206" s="32" t="s">
        <v>0</v>
      </c>
      <c r="ET206" s="135"/>
      <c r="EU206" s="135"/>
      <c r="EV206" s="135"/>
      <c r="EW206" s="135"/>
      <c r="EX206" s="135"/>
      <c r="EY206" s="135"/>
      <c r="EZ206" s="135"/>
      <c r="FA206" s="135"/>
      <c r="FB206" s="135"/>
      <c r="FC206" s="135"/>
      <c r="FD206" s="135"/>
      <c r="FE206" s="135"/>
      <c r="FF206" s="135"/>
      <c r="FG206" s="135"/>
      <c r="FH206" s="135"/>
      <c r="FI206" s="135"/>
      <c r="FJ206" s="32"/>
      <c r="FK206" s="115"/>
    </row>
    <row r="207" spans="1:167" ht="13.5" thickBot="1" x14ac:dyDescent="0.25">
      <c r="A207" s="32"/>
      <c r="B207" s="32"/>
      <c r="C207" s="32"/>
      <c r="D207" s="106" t="s">
        <v>76</v>
      </c>
      <c r="E207" s="107" t="s">
        <v>207</v>
      </c>
      <c r="F207" s="108">
        <f>B4+(193*B6)</f>
        <v>194</v>
      </c>
      <c r="G207" s="104"/>
      <c r="H207" s="43"/>
      <c r="I207" s="138"/>
      <c r="J207" s="143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154"/>
      <c r="AA207" s="154"/>
      <c r="AB207" s="154"/>
      <c r="AC207" s="154"/>
      <c r="AD207" s="155"/>
      <c r="AE207" s="155"/>
      <c r="AF207" s="155"/>
      <c r="AG207" s="155"/>
      <c r="AH207" s="155"/>
      <c r="AI207" s="155"/>
      <c r="AJ207" s="155"/>
      <c r="AK207" s="155"/>
      <c r="AL207" s="155"/>
      <c r="AM207" s="155"/>
      <c r="AN207" s="155"/>
      <c r="AO207" s="155"/>
      <c r="AP207" s="155"/>
      <c r="AQ207" s="155"/>
      <c r="AR207" s="155"/>
      <c r="AS207" s="155"/>
      <c r="AT207" s="154"/>
      <c r="AU207" s="141"/>
      <c r="AW207" s="196"/>
      <c r="AX207" s="143"/>
      <c r="AY207" s="154"/>
      <c r="AZ207" s="154"/>
      <c r="BA207" s="154"/>
      <c r="BB207" s="154"/>
      <c r="BC207" s="154"/>
      <c r="BD207" s="154"/>
      <c r="BE207" s="154"/>
      <c r="BF207" s="154"/>
      <c r="BG207" s="154"/>
      <c r="BH207" s="154"/>
      <c r="BI207" s="154"/>
      <c r="BJ207" s="154"/>
      <c r="BK207" s="154"/>
      <c r="BL207" s="154"/>
      <c r="BM207" s="154"/>
      <c r="BN207" s="154"/>
      <c r="BO207" s="154"/>
      <c r="BP207" s="154"/>
      <c r="BQ207" s="154"/>
      <c r="BR207" s="155"/>
      <c r="BS207" s="155"/>
      <c r="BT207" s="155"/>
      <c r="BU207" s="155"/>
      <c r="BV207" s="155"/>
      <c r="BW207" s="155"/>
      <c r="BX207" s="155"/>
      <c r="BY207" s="155"/>
      <c r="BZ207" s="155"/>
      <c r="CA207" s="155"/>
      <c r="CB207" s="155"/>
      <c r="CC207" s="155"/>
      <c r="CD207" s="155"/>
      <c r="CE207" s="155"/>
      <c r="CF207" s="155"/>
      <c r="CG207" s="155"/>
      <c r="CH207" s="154"/>
      <c r="CI207" s="141"/>
      <c r="CJ207" s="144"/>
      <c r="CK207" s="138"/>
      <c r="CL207" s="143"/>
      <c r="CM207" s="154"/>
      <c r="CN207" s="154"/>
      <c r="CO207" s="154"/>
      <c r="CP207" s="154"/>
      <c r="CQ207" s="154"/>
      <c r="CR207" s="154"/>
      <c r="CS207" s="154"/>
      <c r="CT207" s="154"/>
      <c r="CU207" s="154"/>
      <c r="CV207" s="154"/>
      <c r="CW207" s="154"/>
      <c r="CX207" s="154"/>
      <c r="CY207" s="154"/>
      <c r="CZ207" s="154"/>
      <c r="DA207" s="154"/>
      <c r="DB207" s="154"/>
      <c r="DC207" s="154"/>
      <c r="DD207" s="154"/>
      <c r="DE207" s="154"/>
      <c r="DF207" s="155"/>
      <c r="DG207" s="155"/>
      <c r="DH207" s="155"/>
      <c r="DI207" s="155"/>
      <c r="DJ207" s="155"/>
      <c r="DK207" s="155"/>
      <c r="DL207" s="155"/>
      <c r="DM207" s="155"/>
      <c r="DN207" s="155"/>
      <c r="DO207" s="155"/>
      <c r="DP207" s="155"/>
      <c r="DQ207" s="155"/>
      <c r="DR207" s="155"/>
      <c r="DS207" s="155"/>
      <c r="DT207" s="155"/>
      <c r="DU207" s="155"/>
      <c r="DV207" s="154"/>
      <c r="DW207" s="141"/>
      <c r="DY207" s="196"/>
      <c r="DZ207" s="143"/>
      <c r="EA207" s="154"/>
      <c r="EB207" s="154"/>
      <c r="EC207" s="154"/>
      <c r="ED207" s="154"/>
      <c r="EE207" s="154"/>
      <c r="EF207" s="154"/>
      <c r="EG207" s="154"/>
      <c r="EH207" s="154"/>
      <c r="EI207" s="154"/>
      <c r="EJ207" s="154"/>
      <c r="EK207" s="154"/>
      <c r="EL207" s="154" t="s">
        <v>0</v>
      </c>
      <c r="EM207" s="154"/>
      <c r="EN207" s="154"/>
      <c r="EO207" s="154"/>
      <c r="EP207" s="154"/>
      <c r="EQ207" s="154"/>
      <c r="ER207" s="154"/>
      <c r="ES207" s="154"/>
      <c r="ET207" s="155"/>
      <c r="EU207" s="155"/>
      <c r="EV207" s="155"/>
      <c r="EW207" s="155"/>
      <c r="EX207" s="155"/>
      <c r="EY207" s="155"/>
      <c r="EZ207" s="155"/>
      <c r="FA207" s="155"/>
      <c r="FB207" s="155"/>
      <c r="FC207" s="155"/>
      <c r="FD207" s="155"/>
      <c r="FE207" s="155"/>
      <c r="FF207" s="155"/>
      <c r="FG207" s="155"/>
      <c r="FH207" s="155"/>
      <c r="FI207" s="155"/>
      <c r="FJ207" s="154"/>
      <c r="FK207" s="141"/>
    </row>
    <row r="208" spans="1:167" ht="14.25" thickTop="1" thickBot="1" x14ac:dyDescent="0.25">
      <c r="A208" s="32"/>
      <c r="B208" s="32"/>
      <c r="C208" s="32"/>
      <c r="D208" s="106" t="s">
        <v>121</v>
      </c>
      <c r="E208" s="107" t="s">
        <v>207</v>
      </c>
      <c r="F208" s="108">
        <f>B4+(194*B6)</f>
        <v>195</v>
      </c>
      <c r="G208" s="104"/>
      <c r="H208" s="43"/>
      <c r="V208" s="25" t="s">
        <v>0</v>
      </c>
      <c r="W208" s="25" t="s">
        <v>0</v>
      </c>
      <c r="AB208" s="25" t="s">
        <v>0</v>
      </c>
      <c r="CJ208" s="144"/>
      <c r="CU208" s="25" t="s">
        <v>0</v>
      </c>
      <c r="DY208" s="144"/>
      <c r="DZ208" s="144"/>
      <c r="EA208" s="144"/>
      <c r="EB208" s="144"/>
      <c r="EC208" s="144"/>
      <c r="ED208" s="144"/>
      <c r="EE208" s="144"/>
      <c r="EF208" s="144"/>
      <c r="EG208" s="144"/>
      <c r="EH208" s="144"/>
      <c r="EI208" s="144"/>
      <c r="EJ208" s="144"/>
      <c r="EK208" s="144"/>
      <c r="EL208" s="144"/>
      <c r="EM208" s="144"/>
      <c r="EN208" s="144"/>
      <c r="EO208" s="144"/>
      <c r="EP208" s="144"/>
      <c r="EQ208" s="144"/>
      <c r="ER208" s="144"/>
      <c r="ES208" s="144" t="s">
        <v>0</v>
      </c>
      <c r="ET208" s="144"/>
      <c r="EU208" s="144"/>
      <c r="EV208" s="144"/>
      <c r="EW208" s="144"/>
      <c r="EX208" s="144"/>
      <c r="EY208" s="144"/>
      <c r="EZ208" s="144"/>
      <c r="FA208" s="144"/>
      <c r="FB208" s="144"/>
      <c r="FC208" s="144"/>
      <c r="FD208" s="144"/>
      <c r="FE208" s="144"/>
      <c r="FF208" s="144"/>
      <c r="FG208" s="144"/>
      <c r="FH208" s="144"/>
      <c r="FI208" s="144"/>
      <c r="FJ208" s="144"/>
      <c r="FK208" s="144"/>
    </row>
    <row r="209" spans="1:167" ht="14.25" thickTop="1" thickBot="1" x14ac:dyDescent="0.25">
      <c r="A209" s="32"/>
      <c r="B209" s="32"/>
      <c r="C209" s="32"/>
      <c r="D209" s="106" t="s">
        <v>204</v>
      </c>
      <c r="E209" s="107" t="s">
        <v>207</v>
      </c>
      <c r="F209" s="110">
        <f>B4+(195*B6)</f>
        <v>196</v>
      </c>
      <c r="G209" s="104"/>
      <c r="H209" s="43"/>
      <c r="I209" s="38" t="s">
        <v>0</v>
      </c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40"/>
      <c r="AE209" s="40"/>
      <c r="AF209" s="40"/>
      <c r="AG209" s="40"/>
      <c r="AH209" s="40"/>
      <c r="AI209" s="40"/>
      <c r="AJ209" s="40"/>
      <c r="AK209" s="40"/>
      <c r="AL209" s="40"/>
      <c r="AM209" s="40"/>
      <c r="AN209" s="40"/>
      <c r="AO209" s="40"/>
      <c r="AP209" s="40"/>
      <c r="AQ209" s="40"/>
      <c r="AR209" s="40"/>
      <c r="AS209" s="40"/>
      <c r="AT209" s="39"/>
      <c r="AU209" s="41"/>
      <c r="AW209" s="38" t="s">
        <v>0</v>
      </c>
      <c r="AX209" s="39"/>
      <c r="AY209" s="39"/>
      <c r="AZ209" s="39"/>
      <c r="BA209" s="39"/>
      <c r="BB209" s="39"/>
      <c r="BC209" s="39"/>
      <c r="BD209" s="39"/>
      <c r="BE209" s="39"/>
      <c r="BF209" s="39"/>
      <c r="BG209" s="39"/>
      <c r="BH209" s="39"/>
      <c r="BI209" s="39"/>
      <c r="BJ209" s="39"/>
      <c r="BK209" s="39"/>
      <c r="BL209" s="39"/>
      <c r="BM209" s="39"/>
      <c r="BN209" s="39"/>
      <c r="BO209" s="39"/>
      <c r="BP209" s="39"/>
      <c r="BQ209" s="39"/>
      <c r="BR209" s="40"/>
      <c r="BS209" s="40"/>
      <c r="BT209" s="40"/>
      <c r="BU209" s="40"/>
      <c r="BV209" s="40"/>
      <c r="BW209" s="40"/>
      <c r="BX209" s="40"/>
      <c r="BY209" s="40"/>
      <c r="BZ209" s="40"/>
      <c r="CA209" s="40"/>
      <c r="CB209" s="40"/>
      <c r="CC209" s="40"/>
      <c r="CD209" s="40"/>
      <c r="CE209" s="40"/>
      <c r="CF209" s="40"/>
      <c r="CG209" s="40"/>
      <c r="CH209" s="39"/>
      <c r="CI209" s="41"/>
      <c r="CJ209" s="144"/>
      <c r="CK209" s="38" t="s">
        <v>0</v>
      </c>
      <c r="CL209" s="39" t="s">
        <v>0</v>
      </c>
      <c r="CM209" s="39"/>
      <c r="CN209" s="39"/>
      <c r="CO209" s="39"/>
      <c r="CP209" s="39"/>
      <c r="CQ209" s="39"/>
      <c r="CR209" s="39"/>
      <c r="CS209" s="39"/>
      <c r="CT209" s="39"/>
      <c r="CU209" s="39"/>
      <c r="CV209" s="39"/>
      <c r="CW209" s="39"/>
      <c r="CX209" s="39"/>
      <c r="CY209" s="39"/>
      <c r="CZ209" s="39"/>
      <c r="DA209" s="39"/>
      <c r="DB209" s="39"/>
      <c r="DC209" s="39"/>
      <c r="DD209" s="39"/>
      <c r="DE209" s="39"/>
      <c r="DF209" s="40"/>
      <c r="DG209" s="40"/>
      <c r="DH209" s="40"/>
      <c r="DI209" s="40"/>
      <c r="DJ209" s="40"/>
      <c r="DK209" s="40"/>
      <c r="DL209" s="40"/>
      <c r="DM209" s="40"/>
      <c r="DN209" s="40"/>
      <c r="DO209" s="40"/>
      <c r="DP209" s="40"/>
      <c r="DQ209" s="40"/>
      <c r="DR209" s="40"/>
      <c r="DS209" s="40"/>
      <c r="DT209" s="40"/>
      <c r="DU209" s="40"/>
      <c r="DV209" s="39"/>
      <c r="DW209" s="41"/>
      <c r="DY209" s="38" t="s">
        <v>0</v>
      </c>
      <c r="DZ209" s="39"/>
      <c r="EA209" s="39"/>
      <c r="EB209" s="39"/>
      <c r="EC209" s="39"/>
      <c r="ED209" s="39"/>
      <c r="EE209" s="39"/>
      <c r="EF209" s="39"/>
      <c r="EG209" s="39"/>
      <c r="EH209" s="39"/>
      <c r="EI209" s="39"/>
      <c r="EJ209" s="39"/>
      <c r="EK209" s="39"/>
      <c r="EL209" s="39"/>
      <c r="EM209" s="39"/>
      <c r="EN209" s="39"/>
      <c r="EO209" s="39"/>
      <c r="EP209" s="39"/>
      <c r="EQ209" s="39"/>
      <c r="ER209" s="39"/>
      <c r="ES209" s="39"/>
      <c r="ET209" s="40"/>
      <c r="EU209" s="40"/>
      <c r="EV209" s="40"/>
      <c r="EW209" s="40"/>
      <c r="EX209" s="40"/>
      <c r="EY209" s="40"/>
      <c r="EZ209" s="40"/>
      <c r="FA209" s="40"/>
      <c r="FB209" s="40"/>
      <c r="FC209" s="40"/>
      <c r="FD209" s="40"/>
      <c r="FE209" s="40"/>
      <c r="FF209" s="40"/>
      <c r="FG209" s="40"/>
      <c r="FH209" s="40"/>
      <c r="FI209" s="40"/>
      <c r="FJ209" s="39"/>
      <c r="FK209" s="41"/>
    </row>
    <row r="210" spans="1:167" ht="13.5" thickBot="1" x14ac:dyDescent="0.25">
      <c r="A210" s="32"/>
      <c r="B210" s="32"/>
      <c r="C210" s="32"/>
      <c r="D210" s="106" t="s">
        <v>186</v>
      </c>
      <c r="E210" s="107" t="s">
        <v>207</v>
      </c>
      <c r="F210" s="110">
        <f>B4+(196*B6)</f>
        <v>197</v>
      </c>
      <c r="G210" s="104"/>
      <c r="H210" s="43"/>
      <c r="I210" s="109"/>
      <c r="J210" s="45" t="s">
        <v>0</v>
      </c>
      <c r="K210" s="46" t="s">
        <v>0</v>
      </c>
      <c r="L210" s="46"/>
      <c r="M210" s="46"/>
      <c r="N210" s="46"/>
      <c r="O210" s="46"/>
      <c r="P210" s="46"/>
      <c r="Q210" s="46"/>
      <c r="R210" s="46"/>
      <c r="S210" s="47" t="s">
        <v>879</v>
      </c>
      <c r="T210" s="46"/>
      <c r="U210" s="46"/>
      <c r="V210" s="46"/>
      <c r="W210" s="46"/>
      <c r="X210" s="46"/>
      <c r="Y210" s="46"/>
      <c r="Z210" s="46"/>
      <c r="AA210" s="46"/>
      <c r="AB210" s="46"/>
      <c r="AC210" s="46" t="s">
        <v>0</v>
      </c>
      <c r="AD210" s="48"/>
      <c r="AE210" s="48"/>
      <c r="AF210" s="48"/>
      <c r="AG210" s="48"/>
      <c r="AH210" s="48"/>
      <c r="AI210" s="48"/>
      <c r="AJ210" s="48"/>
      <c r="AK210" s="48"/>
      <c r="AL210" s="49" t="s">
        <v>880</v>
      </c>
      <c r="AM210" s="48"/>
      <c r="AN210" s="48"/>
      <c r="AO210" s="48"/>
      <c r="AP210" s="48"/>
      <c r="AQ210" s="48"/>
      <c r="AR210" s="48"/>
      <c r="AS210" s="48"/>
      <c r="AT210" s="50"/>
      <c r="AU210" s="51"/>
      <c r="AW210" s="57"/>
      <c r="AX210" s="45" t="s">
        <v>2</v>
      </c>
      <c r="AY210" s="46"/>
      <c r="AZ210" s="46"/>
      <c r="BA210" s="46"/>
      <c r="BB210" s="46"/>
      <c r="BC210" s="46"/>
      <c r="BD210" s="46"/>
      <c r="BE210" s="46"/>
      <c r="BF210" s="46"/>
      <c r="BG210" s="177" t="s">
        <v>998</v>
      </c>
      <c r="BH210" s="46"/>
      <c r="BI210" s="46"/>
      <c r="BJ210" s="46"/>
      <c r="BK210" s="46"/>
      <c r="BL210" s="46"/>
      <c r="BM210" s="46"/>
      <c r="BN210" s="46"/>
      <c r="BO210" s="46"/>
      <c r="BP210" s="46"/>
      <c r="BQ210" s="46"/>
      <c r="BR210" s="48"/>
      <c r="BS210" s="48"/>
      <c r="BT210" s="48"/>
      <c r="BU210" s="48"/>
      <c r="BV210" s="48"/>
      <c r="BW210" s="48"/>
      <c r="BX210" s="48"/>
      <c r="BY210" s="48"/>
      <c r="BZ210" s="49" t="s">
        <v>880</v>
      </c>
      <c r="CA210" s="48"/>
      <c r="CB210" s="48"/>
      <c r="CC210" s="48"/>
      <c r="CD210" s="48"/>
      <c r="CE210" s="48"/>
      <c r="CF210" s="48"/>
      <c r="CG210" s="48"/>
      <c r="CH210" s="50"/>
      <c r="CI210" s="51"/>
      <c r="CJ210" s="144"/>
      <c r="CK210" s="109"/>
      <c r="CL210" s="45" t="s">
        <v>2</v>
      </c>
      <c r="CM210" s="46"/>
      <c r="CN210" s="46"/>
      <c r="CO210" s="46"/>
      <c r="CP210" s="46"/>
      <c r="CQ210" s="46"/>
      <c r="CR210" s="46"/>
      <c r="CS210" s="46"/>
      <c r="CT210" s="46"/>
      <c r="CU210" s="178" t="s">
        <v>1014</v>
      </c>
      <c r="CV210" s="46"/>
      <c r="CW210" s="46"/>
      <c r="CX210" s="46"/>
      <c r="CY210" s="46"/>
      <c r="CZ210" s="46"/>
      <c r="DA210" s="46"/>
      <c r="DB210" s="46"/>
      <c r="DC210" s="46"/>
      <c r="DD210" s="46"/>
      <c r="DE210" s="46"/>
      <c r="DF210" s="48"/>
      <c r="DG210" s="48"/>
      <c r="DH210" s="48"/>
      <c r="DI210" s="48"/>
      <c r="DJ210" s="48"/>
      <c r="DK210" s="48"/>
      <c r="DL210" s="48"/>
      <c r="DM210" s="48"/>
      <c r="DN210" s="49" t="s">
        <v>880</v>
      </c>
      <c r="DO210" s="48"/>
      <c r="DP210" s="48"/>
      <c r="DQ210" s="48"/>
      <c r="DR210" s="48"/>
      <c r="DS210" s="48"/>
      <c r="DT210" s="48"/>
      <c r="DU210" s="48"/>
      <c r="DV210" s="50"/>
      <c r="DW210" s="51"/>
      <c r="DY210" s="57"/>
      <c r="DZ210" s="45"/>
      <c r="EA210" s="46"/>
      <c r="EB210" s="46"/>
      <c r="EC210" s="46"/>
      <c r="ED210" s="46"/>
      <c r="EE210" s="46"/>
      <c r="EF210" s="46"/>
      <c r="EG210" s="46"/>
      <c r="EH210" s="46"/>
      <c r="EI210" s="178" t="s">
        <v>1030</v>
      </c>
      <c r="EJ210" s="46"/>
      <c r="EK210" s="46"/>
      <c r="EL210" s="46"/>
      <c r="EM210" s="46"/>
      <c r="EN210" s="46"/>
      <c r="EO210" s="46"/>
      <c r="EP210" s="46"/>
      <c r="EQ210" s="46"/>
      <c r="ER210" s="46"/>
      <c r="ES210" s="46"/>
      <c r="ET210" s="48"/>
      <c r="EU210" s="48"/>
      <c r="EV210" s="48"/>
      <c r="EW210" s="48"/>
      <c r="EX210" s="48"/>
      <c r="EY210" s="48"/>
      <c r="EZ210" s="48"/>
      <c r="FA210" s="48"/>
      <c r="FB210" s="49" t="s">
        <v>880</v>
      </c>
      <c r="FC210" s="48"/>
      <c r="FD210" s="48"/>
      <c r="FE210" s="48"/>
      <c r="FF210" s="48"/>
      <c r="FG210" s="48"/>
      <c r="FH210" s="48"/>
      <c r="FI210" s="48"/>
      <c r="FJ210" s="50"/>
      <c r="FK210" s="51"/>
    </row>
    <row r="211" spans="1:167" x14ac:dyDescent="0.2">
      <c r="A211" s="32"/>
      <c r="B211" s="32"/>
      <c r="C211" s="32"/>
      <c r="D211" s="106" t="s">
        <v>65</v>
      </c>
      <c r="E211" s="107" t="s">
        <v>207</v>
      </c>
      <c r="F211" s="108">
        <f>B4+(197*B6)</f>
        <v>198</v>
      </c>
      <c r="G211" s="104"/>
      <c r="H211" s="43"/>
      <c r="I211" s="109"/>
      <c r="J211" s="58"/>
      <c r="K211" s="26"/>
      <c r="L211" s="27"/>
      <c r="M211" s="27"/>
      <c r="N211" s="27"/>
      <c r="O211" s="208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8"/>
      <c r="AA211" s="59">
        <f>K211^3+L211^3+M211^3+N211^3+O211^3+P211^3+Q211^3+R211^3+K212^3+L212^3+M212^3+N212^3+O212^3+P212^3+Q212^3+R212^3</f>
        <v>0</v>
      </c>
      <c r="AB211" s="60">
        <f>K211^3+L211^3+M211^3+N211^3+O211^3+P211^3+Q211^3+R211^3+S211^3+T211^3+U211^3+V211^3+W211^3+X211^3+Y211^3+Z211^3</f>
        <v>0</v>
      </c>
      <c r="AC211" s="61"/>
      <c r="AD211" s="68"/>
      <c r="AE211" s="69"/>
      <c r="AF211" s="69"/>
      <c r="AG211" s="69"/>
      <c r="AH211" s="70"/>
      <c r="AI211" s="70"/>
      <c r="AJ211" s="70"/>
      <c r="AK211" s="70"/>
      <c r="AL211" s="69"/>
      <c r="AM211" s="69"/>
      <c r="AN211" s="69"/>
      <c r="AO211" s="69"/>
      <c r="AP211" s="70"/>
      <c r="AQ211" s="70"/>
      <c r="AR211" s="70"/>
      <c r="AS211" s="71"/>
      <c r="AT211" s="66"/>
      <c r="AU211" s="51"/>
      <c r="AW211" s="57"/>
      <c r="AX211" s="58"/>
      <c r="AY211" s="1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2"/>
      <c r="BO211" s="59">
        <f>AY211^3+AZ211^3+BA211^3+BB211^3+BC211^3+BD211^3+BE211^3+BF211^3+AY212^3+AZ212^3+BA212^3+BB212^3+BC212^3+BD212^3+BE212^3+BF212^3</f>
        <v>0</v>
      </c>
      <c r="BP211" s="60">
        <f t="shared" ref="BP211:BP226" si="72">AY211^3+AZ211^3+BA211^3+BB211^3+BC211^3+BD211^3+BE211^3+BF211^3+BG211^3+BH211^3+BI211^3+BJ211^3+BK211^3+BL211^3+BM211^3+BN211^3</f>
        <v>0</v>
      </c>
      <c r="BQ211" s="61"/>
      <c r="BR211" s="68"/>
      <c r="BS211" s="69"/>
      <c r="BT211" s="69"/>
      <c r="BU211" s="69"/>
      <c r="BV211" s="69"/>
      <c r="BW211" s="69"/>
      <c r="BX211" s="69"/>
      <c r="BY211" s="69"/>
      <c r="BZ211" s="70"/>
      <c r="CA211" s="70"/>
      <c r="CB211" s="70"/>
      <c r="CC211" s="70"/>
      <c r="CD211" s="70"/>
      <c r="CE211" s="70"/>
      <c r="CF211" s="70"/>
      <c r="CG211" s="71"/>
      <c r="CH211" s="66"/>
      <c r="CI211" s="51"/>
      <c r="CJ211" s="144"/>
      <c r="CK211" s="109"/>
      <c r="CL211" s="58"/>
      <c r="CM211" s="1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2"/>
      <c r="DC211" s="59">
        <f>CM211^3+CN211^3+CO211^3+CP211^3+CQ211^3+CR211^3+CS211^3+CT211^3+CM212^3+CN212^3+CO212^3+CP212^3+CQ212^3+CR212^3+CS212^3+CT212^3</f>
        <v>0</v>
      </c>
      <c r="DD211" s="60">
        <f>CM211^3+CN211^3+CO211^3+CP211^3+CQ211^3+CR211^3+CS211^3+CT211^3+CU211^3+CV211^3+CW211^3+CX211^3+CY211^3+CZ211^3+DA211^3+DB211^3</f>
        <v>0</v>
      </c>
      <c r="DE211" s="61"/>
      <c r="DF211" s="68"/>
      <c r="DG211" s="69"/>
      <c r="DH211" s="69"/>
      <c r="DI211" s="69"/>
      <c r="DJ211" s="69"/>
      <c r="DK211" s="69"/>
      <c r="DL211" s="69"/>
      <c r="DM211" s="69"/>
      <c r="DN211" s="69"/>
      <c r="DO211" s="69"/>
      <c r="DP211" s="69"/>
      <c r="DQ211" s="69"/>
      <c r="DR211" s="69"/>
      <c r="DS211" s="69"/>
      <c r="DT211" s="69"/>
      <c r="DU211" s="73"/>
      <c r="DV211" s="66"/>
      <c r="DW211" s="51"/>
      <c r="DY211" s="57"/>
      <c r="DZ211" s="58"/>
      <c r="EA211" s="16"/>
      <c r="EB211" s="17"/>
      <c r="EC211" s="17"/>
      <c r="ED211" s="17"/>
      <c r="EE211" s="17"/>
      <c r="EF211" s="17"/>
      <c r="EG211" s="17"/>
      <c r="EH211" s="17"/>
      <c r="EI211" s="17"/>
      <c r="EJ211" s="17"/>
      <c r="EK211" s="17"/>
      <c r="EL211" s="17"/>
      <c r="EM211" s="17"/>
      <c r="EN211" s="17"/>
      <c r="EO211" s="17"/>
      <c r="EP211" s="18"/>
      <c r="EQ211" s="59">
        <f>EA211^3+EB211^3+EC211^3+ED211^3+EE211^3+EF211^3+EG211^3+EH211^3+EA212^3+EB212^3+EC212^3+ED212^3+EE212^3+EF212^3+EG212^3+EH212^3</f>
        <v>0</v>
      </c>
      <c r="ER211" s="60">
        <f t="shared" ref="ER211:ER226" si="73">EA211^3+EB211^3+EC211^3+ED211^3+EE211^3+EF211^3+EG211^3+EH211^3+EI211^3+EJ211^3+EK211^3+EL211^3+EM211^3+EN211^3+EO211^3+EP211^3</f>
        <v>0</v>
      </c>
      <c r="ES211" s="61"/>
      <c r="ET211" s="187"/>
      <c r="EU211" s="188"/>
      <c r="EV211" s="188"/>
      <c r="EW211" s="188"/>
      <c r="EX211" s="188"/>
      <c r="EY211" s="188"/>
      <c r="EZ211" s="188"/>
      <c r="FA211" s="188"/>
      <c r="FB211" s="188"/>
      <c r="FC211" s="188"/>
      <c r="FD211" s="188"/>
      <c r="FE211" s="188"/>
      <c r="FF211" s="188"/>
      <c r="FG211" s="188"/>
      <c r="FH211" s="188"/>
      <c r="FI211" s="189"/>
      <c r="FJ211" s="66"/>
      <c r="FK211" s="51"/>
    </row>
    <row r="212" spans="1:167" x14ac:dyDescent="0.2">
      <c r="A212" s="32"/>
      <c r="B212" s="32"/>
      <c r="C212" s="32"/>
      <c r="D212" s="106" t="s">
        <v>21</v>
      </c>
      <c r="E212" s="107" t="s">
        <v>207</v>
      </c>
      <c r="F212" s="108">
        <f>B4+(198*B6)</f>
        <v>199</v>
      </c>
      <c r="G212" s="104"/>
      <c r="H212" s="43"/>
      <c r="I212" s="109"/>
      <c r="J212" s="58"/>
      <c r="K212" s="29"/>
      <c r="L212" s="19"/>
      <c r="M212" s="19"/>
      <c r="N212" s="19"/>
      <c r="O212" s="19"/>
      <c r="P212" s="205"/>
      <c r="Q212" s="19"/>
      <c r="R212" s="19"/>
      <c r="S212" s="19"/>
      <c r="T212" s="19"/>
      <c r="U212" s="19"/>
      <c r="V212" s="19"/>
      <c r="W212" s="19"/>
      <c r="X212" s="19"/>
      <c r="Y212" s="19"/>
      <c r="Z212" s="21"/>
      <c r="AA212" s="75">
        <f>S211^3+T211^3+U211^3+V211^3+W211^3+X211^3+Y211^3+Z211^3+S212^3+T212^3+U212^3+V212^3+W212^3+X212^3+Y212^3+Z212^3</f>
        <v>0</v>
      </c>
      <c r="AB212" s="76">
        <f t="shared" ref="AB212:AB226" si="74">K212^3+L212^3+M212^3+N212^3+O212^3+P212^3+Q212^3+R212^3+S212^3+T212^3+U212^3+V212^3+W212^3+X212^3+Y212^3+Z212^3</f>
        <v>0</v>
      </c>
      <c r="AC212" s="61"/>
      <c r="AD212" s="81"/>
      <c r="AE212" s="82"/>
      <c r="AF212" s="82"/>
      <c r="AG212" s="82"/>
      <c r="AH212" s="83"/>
      <c r="AI212" s="83"/>
      <c r="AJ212" s="83"/>
      <c r="AK212" s="83"/>
      <c r="AL212" s="82"/>
      <c r="AM212" s="82"/>
      <c r="AN212" s="82"/>
      <c r="AO212" s="82"/>
      <c r="AP212" s="83"/>
      <c r="AQ212" s="83"/>
      <c r="AR212" s="83"/>
      <c r="AS212" s="84"/>
      <c r="AT212" s="66"/>
      <c r="AU212" s="51"/>
      <c r="AW212" s="57"/>
      <c r="AX212" s="58"/>
      <c r="AY212" s="3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5"/>
      <c r="BO212" s="75">
        <f>BG211^3+BH211^3+BI211^3+BJ211^3+BK211^3+BL211^3+BM211^3+BN211^3+BG212^3+BH212^3+BI212^3+BJ212^3+BK212^3+BL212^3+BM212^3+BN212^3</f>
        <v>0</v>
      </c>
      <c r="BP212" s="76">
        <f t="shared" si="72"/>
        <v>0</v>
      </c>
      <c r="BQ212" s="61"/>
      <c r="BR212" s="81"/>
      <c r="BS212" s="82"/>
      <c r="BT212" s="82"/>
      <c r="BU212" s="82"/>
      <c r="BV212" s="82"/>
      <c r="BW212" s="82"/>
      <c r="BX212" s="82"/>
      <c r="BY212" s="82"/>
      <c r="BZ212" s="83"/>
      <c r="CA212" s="83"/>
      <c r="CB212" s="83"/>
      <c r="CC212" s="83"/>
      <c r="CD212" s="83"/>
      <c r="CE212" s="83"/>
      <c r="CF212" s="83"/>
      <c r="CG212" s="84"/>
      <c r="CH212" s="66"/>
      <c r="CI212" s="51"/>
      <c r="CJ212" s="144"/>
      <c r="CK212" s="109"/>
      <c r="CL212" s="58"/>
      <c r="CM212" s="3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5"/>
      <c r="DC212" s="75">
        <f>CU211^3+CV211^3+CW211^3+CX211^3+CY211^3+CZ211^3+DA211^3+DB211^3+CU212^3+CV212^3+CW212^3+CX212^3+CY212^3+CZ212^3+DA212^3+DB212^3</f>
        <v>0</v>
      </c>
      <c r="DD212" s="76">
        <f t="shared" ref="DD212:DD226" si="75">CM212^3+CN212^3+CO212^3+CP212^3+CQ212^3+CR212^3+CS212^3+CT212^3+CU212^3+CV212^3+CW212^3+CX212^3+CY212^3+CZ212^3+DA212^3+DB212^3</f>
        <v>0</v>
      </c>
      <c r="DE212" s="61"/>
      <c r="DF212" s="89"/>
      <c r="DG212" s="83"/>
      <c r="DH212" s="83"/>
      <c r="DI212" s="83"/>
      <c r="DJ212" s="83"/>
      <c r="DK212" s="83"/>
      <c r="DL212" s="83"/>
      <c r="DM212" s="83"/>
      <c r="DN212" s="83"/>
      <c r="DO212" s="83"/>
      <c r="DP212" s="83"/>
      <c r="DQ212" s="83"/>
      <c r="DR212" s="83"/>
      <c r="DS212" s="83"/>
      <c r="DT212" s="83"/>
      <c r="DU212" s="84"/>
      <c r="DV212" s="66"/>
      <c r="DW212" s="51"/>
      <c r="DY212" s="57"/>
      <c r="DZ212" s="58"/>
      <c r="EA212" s="20"/>
      <c r="EB212" s="19"/>
      <c r="EC212" s="19"/>
      <c r="ED212" s="19"/>
      <c r="EE212" s="19"/>
      <c r="EF212" s="19"/>
      <c r="EG212" s="19"/>
      <c r="EH212" s="19"/>
      <c r="EI212" s="19"/>
      <c r="EJ212" s="19"/>
      <c r="EK212" s="19"/>
      <c r="EL212" s="19"/>
      <c r="EM212" s="19"/>
      <c r="EN212" s="19"/>
      <c r="EO212" s="19"/>
      <c r="EP212" s="21"/>
      <c r="EQ212" s="75">
        <f>EI211^3+EJ211^3+EK211^3+EL211^3+EM211^3+EN211^3+EO211^3+EP211^3+EI212^3+EJ212^3+EK212^3+EL212^3+EM212^3+EN212^3+EO212^3+EP212^3</f>
        <v>0</v>
      </c>
      <c r="ER212" s="76">
        <f t="shared" si="73"/>
        <v>0</v>
      </c>
      <c r="ES212" s="61"/>
      <c r="ET212" s="190"/>
      <c r="EU212" s="191"/>
      <c r="EV212" s="191"/>
      <c r="EW212" s="191"/>
      <c r="EX212" s="191"/>
      <c r="EY212" s="191"/>
      <c r="EZ212" s="191"/>
      <c r="FA212" s="191"/>
      <c r="FB212" s="191"/>
      <c r="FC212" s="191"/>
      <c r="FD212" s="191"/>
      <c r="FE212" s="191"/>
      <c r="FF212" s="191"/>
      <c r="FG212" s="191"/>
      <c r="FH212" s="191"/>
      <c r="FI212" s="192"/>
      <c r="FJ212" s="66"/>
      <c r="FK212" s="51"/>
    </row>
    <row r="213" spans="1:167" x14ac:dyDescent="0.2">
      <c r="A213" s="32"/>
      <c r="B213" s="32"/>
      <c r="C213" s="32"/>
      <c r="D213" s="106" t="s">
        <v>220</v>
      </c>
      <c r="E213" s="107" t="s">
        <v>207</v>
      </c>
      <c r="F213" s="108">
        <f>B4+(199*B6)</f>
        <v>200</v>
      </c>
      <c r="G213" s="104"/>
      <c r="H213" s="43"/>
      <c r="I213" s="109"/>
      <c r="J213" s="58"/>
      <c r="K213" s="29"/>
      <c r="L213" s="19"/>
      <c r="M213" s="19"/>
      <c r="N213" s="19"/>
      <c r="O213" s="19"/>
      <c r="P213" s="19"/>
      <c r="Q213" s="205"/>
      <c r="R213" s="19"/>
      <c r="S213" s="19"/>
      <c r="T213" s="19"/>
      <c r="U213" s="19"/>
      <c r="V213" s="19"/>
      <c r="W213" s="19"/>
      <c r="X213" s="19"/>
      <c r="Y213" s="19"/>
      <c r="Z213" s="21"/>
      <c r="AA213" s="75">
        <f>K213^3+L213^3+M213^3+N213^3+O213^3+P213^3+Q213^3+R213^3+K214^3+L214^3+M214^3+N214^3+O214^3+P214^3+Q214^3+R214^3</f>
        <v>0</v>
      </c>
      <c r="AB213" s="76">
        <f t="shared" si="74"/>
        <v>0</v>
      </c>
      <c r="AC213" s="88"/>
      <c r="AD213" s="81"/>
      <c r="AE213" s="82"/>
      <c r="AF213" s="82"/>
      <c r="AG213" s="82"/>
      <c r="AH213" s="83"/>
      <c r="AI213" s="83"/>
      <c r="AJ213" s="83"/>
      <c r="AK213" s="83"/>
      <c r="AL213" s="82"/>
      <c r="AM213" s="82"/>
      <c r="AN213" s="82"/>
      <c r="AO213" s="82"/>
      <c r="AP213" s="83"/>
      <c r="AQ213" s="83"/>
      <c r="AR213" s="83"/>
      <c r="AS213" s="84"/>
      <c r="AT213" s="66"/>
      <c r="AU213" s="51"/>
      <c r="AW213" s="57"/>
      <c r="AX213" s="58"/>
      <c r="AY213" s="3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5"/>
      <c r="BO213" s="75">
        <f>AY213^3+AZ213^3+BA213^3+BB213^3+BC213^3+BD213^3+BE213^3+BF213^3+AY214^3+AZ214^3+BA214^3+BB214^3+BC214^3+BD214^3+BE214^3+BF214^3</f>
        <v>0</v>
      </c>
      <c r="BP213" s="76">
        <f t="shared" si="72"/>
        <v>0</v>
      </c>
      <c r="BQ213" s="88"/>
      <c r="BR213" s="89"/>
      <c r="BS213" s="83"/>
      <c r="BT213" s="83"/>
      <c r="BU213" s="83"/>
      <c r="BV213" s="83"/>
      <c r="BW213" s="83"/>
      <c r="BX213" s="83"/>
      <c r="BY213" s="83"/>
      <c r="BZ213" s="82"/>
      <c r="CA213" s="82"/>
      <c r="CB213" s="82"/>
      <c r="CC213" s="82"/>
      <c r="CD213" s="82"/>
      <c r="CE213" s="82"/>
      <c r="CF213" s="82"/>
      <c r="CG213" s="86"/>
      <c r="CH213" s="66"/>
      <c r="CI213" s="51"/>
      <c r="CJ213" s="144"/>
      <c r="CK213" s="109"/>
      <c r="CL213" s="58"/>
      <c r="CM213" s="3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5"/>
      <c r="DC213" s="75">
        <f>CM213^3+CN213^3+CO213^3+CP213^3+CQ213^3+CR213^3+CS213^3+CT213^3+CM214^3+CN214^3+CO214^3+CP214^3+CQ214^3+CR214^3+CS214^3+CT214^3</f>
        <v>0</v>
      </c>
      <c r="DD213" s="76">
        <f t="shared" si="75"/>
        <v>0</v>
      </c>
      <c r="DE213" s="88"/>
      <c r="DF213" s="81"/>
      <c r="DG213" s="82"/>
      <c r="DH213" s="82"/>
      <c r="DI213" s="82"/>
      <c r="DJ213" s="82"/>
      <c r="DK213" s="82"/>
      <c r="DL213" s="82"/>
      <c r="DM213" s="82"/>
      <c r="DN213" s="82"/>
      <c r="DO213" s="82"/>
      <c r="DP213" s="82"/>
      <c r="DQ213" s="82"/>
      <c r="DR213" s="82"/>
      <c r="DS213" s="82"/>
      <c r="DT213" s="82"/>
      <c r="DU213" s="86"/>
      <c r="DV213" s="66"/>
      <c r="DW213" s="51"/>
      <c r="DY213" s="57"/>
      <c r="DZ213" s="58"/>
      <c r="EA213" s="20"/>
      <c r="EB213" s="19"/>
      <c r="EC213" s="19"/>
      <c r="ED213" s="19"/>
      <c r="EE213" s="19"/>
      <c r="EF213" s="19"/>
      <c r="EG213" s="19"/>
      <c r="EH213" s="19"/>
      <c r="EI213" s="19"/>
      <c r="EJ213" s="19"/>
      <c r="EK213" s="19"/>
      <c r="EL213" s="19"/>
      <c r="EM213" s="19"/>
      <c r="EN213" s="19"/>
      <c r="EO213" s="19"/>
      <c r="EP213" s="21"/>
      <c r="EQ213" s="75">
        <f>EA213^3+EB213^3+EC213^3+ED213^3+EE213^3+EF213^3+EG213^3+EH213^3+EA214^3+EB214^3+EC214^3+ED214^3+EE214^3+EF214^3+EG214^3+EH214^3</f>
        <v>0</v>
      </c>
      <c r="ER213" s="76">
        <f t="shared" si="73"/>
        <v>0</v>
      </c>
      <c r="ES213" s="88"/>
      <c r="ET213" s="190"/>
      <c r="EU213" s="191"/>
      <c r="EV213" s="191"/>
      <c r="EW213" s="191"/>
      <c r="EX213" s="191"/>
      <c r="EY213" s="191"/>
      <c r="EZ213" s="191"/>
      <c r="FA213" s="191"/>
      <c r="FB213" s="191"/>
      <c r="FC213" s="191"/>
      <c r="FD213" s="191"/>
      <c r="FE213" s="191"/>
      <c r="FF213" s="191"/>
      <c r="FG213" s="191"/>
      <c r="FH213" s="191"/>
      <c r="FI213" s="192"/>
      <c r="FJ213" s="66"/>
      <c r="FK213" s="51"/>
    </row>
    <row r="214" spans="1:167" x14ac:dyDescent="0.2">
      <c r="A214" s="32"/>
      <c r="B214" s="32"/>
      <c r="C214" s="32"/>
      <c r="D214" s="106" t="s">
        <v>212</v>
      </c>
      <c r="E214" s="107" t="s">
        <v>207</v>
      </c>
      <c r="F214" s="108">
        <f>B4+(200*B6)</f>
        <v>201</v>
      </c>
      <c r="G214" s="104"/>
      <c r="H214" s="43"/>
      <c r="I214" s="109"/>
      <c r="J214" s="58"/>
      <c r="K214" s="29"/>
      <c r="L214" s="19"/>
      <c r="M214" s="19"/>
      <c r="N214" s="19"/>
      <c r="O214" s="19"/>
      <c r="P214" s="19"/>
      <c r="Q214" s="19"/>
      <c r="R214" s="205"/>
      <c r="S214" s="19"/>
      <c r="T214" s="19"/>
      <c r="U214" s="19"/>
      <c r="V214" s="19"/>
      <c r="W214" s="19"/>
      <c r="X214" s="19"/>
      <c r="Y214" s="19"/>
      <c r="Z214" s="21"/>
      <c r="AA214" s="75">
        <f>S213^3+T213^3+U213^3+V213^3+W213^3+X213^3+Y213^3+Z213^3+S214^3+T214^3+U214^3+V214^3+W214^3+X214^3+Y214^3+Z214^3</f>
        <v>0</v>
      </c>
      <c r="AB214" s="76">
        <f t="shared" si="74"/>
        <v>0</v>
      </c>
      <c r="AC214" s="61"/>
      <c r="AD214" s="81"/>
      <c r="AE214" s="82"/>
      <c r="AF214" s="82"/>
      <c r="AG214" s="82"/>
      <c r="AH214" s="83"/>
      <c r="AI214" s="83"/>
      <c r="AJ214" s="83"/>
      <c r="AK214" s="83"/>
      <c r="AL214" s="82"/>
      <c r="AM214" s="82"/>
      <c r="AN214" s="82"/>
      <c r="AO214" s="82"/>
      <c r="AP214" s="83"/>
      <c r="AQ214" s="83"/>
      <c r="AR214" s="83"/>
      <c r="AS214" s="84"/>
      <c r="AT214" s="66"/>
      <c r="AU214" s="51"/>
      <c r="AW214" s="57"/>
      <c r="AX214" s="58"/>
      <c r="AY214" s="3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5"/>
      <c r="BO214" s="75">
        <f>BG213^3+BH213^3+BI213^3+BJ213^3+BK213^3+BL213^3+BM213^3+BN213^3+BG214^3+BH214^3+BI214^3+BJ214^3+BK214^3+BL214^3+BM214^3+BN214^3</f>
        <v>0</v>
      </c>
      <c r="BP214" s="76">
        <f t="shared" si="72"/>
        <v>0</v>
      </c>
      <c r="BQ214" s="61"/>
      <c r="BR214" s="89"/>
      <c r="BS214" s="83"/>
      <c r="BT214" s="83"/>
      <c r="BU214" s="83"/>
      <c r="BV214" s="83"/>
      <c r="BW214" s="83"/>
      <c r="BX214" s="83"/>
      <c r="BY214" s="83"/>
      <c r="BZ214" s="82"/>
      <c r="CA214" s="82"/>
      <c r="CB214" s="82"/>
      <c r="CC214" s="82"/>
      <c r="CD214" s="82"/>
      <c r="CE214" s="82"/>
      <c r="CF214" s="82"/>
      <c r="CG214" s="86"/>
      <c r="CH214" s="66"/>
      <c r="CI214" s="51"/>
      <c r="CJ214" s="144"/>
      <c r="CK214" s="109"/>
      <c r="CL214" s="58"/>
      <c r="CM214" s="3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5"/>
      <c r="DC214" s="75">
        <f>CU213^3+CV213^3+CW213^3+CX213^3+CY213^3+CZ213^3+DA213^3+DB213^3+CU214^3+CV214^3+CW214^3+CX214^3+CY214^3+CZ214^3+DA214^3+DB214^3</f>
        <v>0</v>
      </c>
      <c r="DD214" s="76">
        <f t="shared" si="75"/>
        <v>0</v>
      </c>
      <c r="DE214" s="61"/>
      <c r="DF214" s="89"/>
      <c r="DG214" s="83"/>
      <c r="DH214" s="83"/>
      <c r="DI214" s="83"/>
      <c r="DJ214" s="83"/>
      <c r="DK214" s="83"/>
      <c r="DL214" s="83"/>
      <c r="DM214" s="83"/>
      <c r="DN214" s="83"/>
      <c r="DO214" s="83"/>
      <c r="DP214" s="83"/>
      <c r="DQ214" s="83"/>
      <c r="DR214" s="83"/>
      <c r="DS214" s="83"/>
      <c r="DT214" s="83"/>
      <c r="DU214" s="84"/>
      <c r="DV214" s="66"/>
      <c r="DW214" s="51"/>
      <c r="DY214" s="57"/>
      <c r="DZ214" s="58"/>
      <c r="EA214" s="20"/>
      <c r="EB214" s="19"/>
      <c r="EC214" s="19"/>
      <c r="ED214" s="19"/>
      <c r="EE214" s="19"/>
      <c r="EF214" s="19"/>
      <c r="EG214" s="19"/>
      <c r="EH214" s="19"/>
      <c r="EI214" s="19"/>
      <c r="EJ214" s="19"/>
      <c r="EK214" s="19"/>
      <c r="EL214" s="19"/>
      <c r="EM214" s="19"/>
      <c r="EN214" s="19"/>
      <c r="EO214" s="19"/>
      <c r="EP214" s="21"/>
      <c r="EQ214" s="75">
        <f>EI213^3+EJ213^3+EK213^3+EL213^3+EM213^3+EN213^3+EO213^3+EP213^3+EI214^3+EJ214^3+EK214^3+EL214^3+EM214^3+EN214^3+EO214^3+EP214^3</f>
        <v>0</v>
      </c>
      <c r="ER214" s="76">
        <f t="shared" si="73"/>
        <v>0</v>
      </c>
      <c r="ES214" s="61"/>
      <c r="ET214" s="190"/>
      <c r="EU214" s="191"/>
      <c r="EV214" s="191"/>
      <c r="EW214" s="191"/>
      <c r="EX214" s="191"/>
      <c r="EY214" s="191"/>
      <c r="EZ214" s="191"/>
      <c r="FA214" s="191"/>
      <c r="FB214" s="191"/>
      <c r="FC214" s="191"/>
      <c r="FD214" s="191"/>
      <c r="FE214" s="191"/>
      <c r="FF214" s="191"/>
      <c r="FG214" s="191"/>
      <c r="FH214" s="191"/>
      <c r="FI214" s="192"/>
      <c r="FJ214" s="66"/>
      <c r="FK214" s="51"/>
    </row>
    <row r="215" spans="1:167" x14ac:dyDescent="0.2">
      <c r="A215" s="32"/>
      <c r="B215" s="32"/>
      <c r="C215" s="32"/>
      <c r="D215" s="106" t="s">
        <v>13</v>
      </c>
      <c r="E215" s="107" t="s">
        <v>207</v>
      </c>
      <c r="F215" s="110">
        <f>B4+(201*B6)</f>
        <v>202</v>
      </c>
      <c r="G215" s="104"/>
      <c r="H215" s="43"/>
      <c r="I215" s="109"/>
      <c r="J215" s="58"/>
      <c r="K215" s="20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21"/>
      <c r="AA215" s="75">
        <f>K215^3+L215^3+M215^3+N215^3+O215^3+P215^3+Q215^3+R215^3+K216^3+L216^3+M216^3+N216^3+O216^3+P216^3+Q216^3+R216^3</f>
        <v>0</v>
      </c>
      <c r="AB215" s="76">
        <f t="shared" si="74"/>
        <v>0</v>
      </c>
      <c r="AC215" s="61"/>
      <c r="AD215" s="89"/>
      <c r="AE215" s="83"/>
      <c r="AF215" s="83"/>
      <c r="AG215" s="83"/>
      <c r="AH215" s="82"/>
      <c r="AI215" s="82"/>
      <c r="AJ215" s="82"/>
      <c r="AK215" s="82"/>
      <c r="AL215" s="83"/>
      <c r="AM215" s="83"/>
      <c r="AN215" s="83"/>
      <c r="AO215" s="83"/>
      <c r="AP215" s="82"/>
      <c r="AQ215" s="82"/>
      <c r="AR215" s="82"/>
      <c r="AS215" s="86"/>
      <c r="AT215" s="66"/>
      <c r="AU215" s="51"/>
      <c r="AW215" s="57"/>
      <c r="AX215" s="58"/>
      <c r="AY215" s="3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5"/>
      <c r="BO215" s="75">
        <f>AY215^3+AZ215^3+BA215^3+BB215^3+BC215^3+BD215^3+BE215^3+BF215^3+AY216^3+AZ216^3+BA216^3+BB216^3+BC216^3+BD216^3+BE216^3+BF216^3</f>
        <v>0</v>
      </c>
      <c r="BP215" s="76">
        <f t="shared" si="72"/>
        <v>0</v>
      </c>
      <c r="BQ215" s="61"/>
      <c r="BR215" s="81"/>
      <c r="BS215" s="82"/>
      <c r="BT215" s="82"/>
      <c r="BU215" s="82"/>
      <c r="BV215" s="82"/>
      <c r="BW215" s="82"/>
      <c r="BX215" s="82"/>
      <c r="BY215" s="82"/>
      <c r="BZ215" s="83"/>
      <c r="CA215" s="83"/>
      <c r="CB215" s="83"/>
      <c r="CC215" s="83"/>
      <c r="CD215" s="83"/>
      <c r="CE215" s="83"/>
      <c r="CF215" s="83"/>
      <c r="CG215" s="84"/>
      <c r="CH215" s="66"/>
      <c r="CI215" s="51"/>
      <c r="CJ215" s="144"/>
      <c r="CK215" s="109"/>
      <c r="CL215" s="58"/>
      <c r="CM215" s="3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5"/>
      <c r="DC215" s="75">
        <f>CM215^3+CN215^3+CO215^3+CP215^3+CQ215^3+CR215^3+CS215^3+CT215^3+CM216^3+CN216^3+CO216^3+CP216^3+CQ216^3+CR216^3+CS216^3+CT216^3</f>
        <v>0</v>
      </c>
      <c r="DD215" s="76">
        <f t="shared" si="75"/>
        <v>0</v>
      </c>
      <c r="DE215" s="61"/>
      <c r="DF215" s="81"/>
      <c r="DG215" s="82"/>
      <c r="DH215" s="82"/>
      <c r="DI215" s="82"/>
      <c r="DJ215" s="82"/>
      <c r="DK215" s="82"/>
      <c r="DL215" s="82"/>
      <c r="DM215" s="82"/>
      <c r="DN215" s="82"/>
      <c r="DO215" s="82"/>
      <c r="DP215" s="82"/>
      <c r="DQ215" s="82"/>
      <c r="DR215" s="82"/>
      <c r="DS215" s="82"/>
      <c r="DT215" s="82"/>
      <c r="DU215" s="86"/>
      <c r="DV215" s="66"/>
      <c r="DW215" s="51"/>
      <c r="DY215" s="57"/>
      <c r="DZ215" s="58"/>
      <c r="EA215" s="20"/>
      <c r="EB215" s="19"/>
      <c r="EC215" s="19"/>
      <c r="ED215" s="19"/>
      <c r="EE215" s="19"/>
      <c r="EF215" s="19"/>
      <c r="EG215" s="19"/>
      <c r="EH215" s="19"/>
      <c r="EI215" s="19"/>
      <c r="EJ215" s="19"/>
      <c r="EK215" s="19"/>
      <c r="EL215" s="19"/>
      <c r="EM215" s="19"/>
      <c r="EN215" s="19"/>
      <c r="EO215" s="19"/>
      <c r="EP215" s="21"/>
      <c r="EQ215" s="75">
        <f>EA215^3+EB215^3+EC215^3+ED215^3+EE215^3+EF215^3+EG215^3+EH215^3+EA216^3+EB216^3+EC216^3+ED216^3+EE216^3+EF216^3+EG216^3+EH216^3</f>
        <v>0</v>
      </c>
      <c r="ER215" s="76">
        <f t="shared" si="73"/>
        <v>0</v>
      </c>
      <c r="ES215" s="61"/>
      <c r="ET215" s="190"/>
      <c r="EU215" s="191"/>
      <c r="EV215" s="191"/>
      <c r="EW215" s="191"/>
      <c r="EX215" s="191"/>
      <c r="EY215" s="191"/>
      <c r="EZ215" s="191"/>
      <c r="FA215" s="191"/>
      <c r="FB215" s="191"/>
      <c r="FC215" s="191"/>
      <c r="FD215" s="191"/>
      <c r="FE215" s="191"/>
      <c r="FF215" s="191"/>
      <c r="FG215" s="191"/>
      <c r="FH215" s="191"/>
      <c r="FI215" s="192"/>
      <c r="FJ215" s="66"/>
      <c r="FK215" s="51"/>
    </row>
    <row r="216" spans="1:167" x14ac:dyDescent="0.2">
      <c r="A216" s="32"/>
      <c r="B216" s="32"/>
      <c r="C216" s="32"/>
      <c r="D216" s="106" t="s">
        <v>30</v>
      </c>
      <c r="E216" s="107" t="s">
        <v>207</v>
      </c>
      <c r="F216" s="110">
        <f>B4+(202*B6)</f>
        <v>203</v>
      </c>
      <c r="G216" s="104"/>
      <c r="H216" s="43"/>
      <c r="I216" s="109"/>
      <c r="J216" s="58"/>
      <c r="K216" s="29"/>
      <c r="L216" s="205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21"/>
      <c r="AA216" s="75">
        <f>S215^3+T215^3+U215^3+V215^3+W215^3+X215^3+Y215^3+Z215^3+S216^3+T216^3+U216^3+V216^3+W216^3+X216^3+Y216^3+Z216^3</f>
        <v>0</v>
      </c>
      <c r="AB216" s="76">
        <f t="shared" si="74"/>
        <v>0</v>
      </c>
      <c r="AC216" s="61"/>
      <c r="AD216" s="89"/>
      <c r="AE216" s="83"/>
      <c r="AF216" s="83"/>
      <c r="AG216" s="83"/>
      <c r="AH216" s="82"/>
      <c r="AI216" s="82"/>
      <c r="AJ216" s="82"/>
      <c r="AK216" s="82"/>
      <c r="AL216" s="83"/>
      <c r="AM216" s="83"/>
      <c r="AN216" s="83"/>
      <c r="AO216" s="83"/>
      <c r="AP216" s="82"/>
      <c r="AQ216" s="82"/>
      <c r="AR216" s="82"/>
      <c r="AS216" s="86"/>
      <c r="AT216" s="66"/>
      <c r="AU216" s="51"/>
      <c r="AW216" s="57"/>
      <c r="AX216" s="58"/>
      <c r="AY216" s="3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5"/>
      <c r="BO216" s="75">
        <f>BG215^3+BH215^3+BI215^3+BJ215^3+BK215^3+BL215^3+BM215^3+BN215^3+BG216^3+BH216^3+BI216^3+BJ216^3+BK216^3+BL216^3+BM216^3+BN216^3</f>
        <v>0</v>
      </c>
      <c r="BP216" s="76">
        <f t="shared" si="72"/>
        <v>0</v>
      </c>
      <c r="BQ216" s="61"/>
      <c r="BR216" s="81"/>
      <c r="BS216" s="82"/>
      <c r="BT216" s="82"/>
      <c r="BU216" s="82"/>
      <c r="BV216" s="82"/>
      <c r="BW216" s="82"/>
      <c r="BX216" s="82"/>
      <c r="BY216" s="82"/>
      <c r="BZ216" s="83"/>
      <c r="CA216" s="83"/>
      <c r="CB216" s="83"/>
      <c r="CC216" s="83"/>
      <c r="CD216" s="83"/>
      <c r="CE216" s="83"/>
      <c r="CF216" s="83"/>
      <c r="CG216" s="84"/>
      <c r="CH216" s="66"/>
      <c r="CI216" s="51"/>
      <c r="CJ216" s="144"/>
      <c r="CK216" s="109"/>
      <c r="CL216" s="58"/>
      <c r="CM216" s="3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5"/>
      <c r="DC216" s="75">
        <f>CU215^3+CV215^3+CW215^3+CX215^3+CY215^3+CZ215^3+DA215^3+DB215^3+CU216^3+CV216^3+CW216^3+CX216^3+CY216^3+CZ216^3+DA216^3+DB216^3</f>
        <v>0</v>
      </c>
      <c r="DD216" s="76">
        <f t="shared" si="75"/>
        <v>0</v>
      </c>
      <c r="DE216" s="61"/>
      <c r="DF216" s="89"/>
      <c r="DG216" s="83"/>
      <c r="DH216" s="83"/>
      <c r="DI216" s="83"/>
      <c r="DJ216" s="83"/>
      <c r="DK216" s="83"/>
      <c r="DL216" s="83"/>
      <c r="DM216" s="83"/>
      <c r="DN216" s="83"/>
      <c r="DO216" s="83"/>
      <c r="DP216" s="83"/>
      <c r="DQ216" s="83"/>
      <c r="DR216" s="83"/>
      <c r="DS216" s="83"/>
      <c r="DT216" s="83"/>
      <c r="DU216" s="84"/>
      <c r="DV216" s="66"/>
      <c r="DW216" s="51"/>
      <c r="DY216" s="57"/>
      <c r="DZ216" s="58"/>
      <c r="EA216" s="20"/>
      <c r="EB216" s="19"/>
      <c r="EC216" s="19"/>
      <c r="ED216" s="19"/>
      <c r="EE216" s="19"/>
      <c r="EF216" s="19"/>
      <c r="EG216" s="19"/>
      <c r="EH216" s="19"/>
      <c r="EI216" s="19"/>
      <c r="EJ216" s="19"/>
      <c r="EK216" s="19"/>
      <c r="EL216" s="19"/>
      <c r="EM216" s="19"/>
      <c r="EN216" s="19"/>
      <c r="EO216" s="19"/>
      <c r="EP216" s="21"/>
      <c r="EQ216" s="75">
        <f>EI215^3+EJ215^3+EK215^3+EL215^3+EM215^3+EN215^3+EO215^3+EP215^3+EI216^3+EJ216^3+EK216^3+EL216^3+EM216^3+EN216^3+EO216^3+EP216^3</f>
        <v>0</v>
      </c>
      <c r="ER216" s="76">
        <f t="shared" si="73"/>
        <v>0</v>
      </c>
      <c r="ES216" s="61"/>
      <c r="ET216" s="190"/>
      <c r="EU216" s="191"/>
      <c r="EV216" s="191"/>
      <c r="EW216" s="191"/>
      <c r="EX216" s="191"/>
      <c r="EY216" s="191"/>
      <c r="EZ216" s="191"/>
      <c r="FA216" s="191"/>
      <c r="FB216" s="191"/>
      <c r="FC216" s="191"/>
      <c r="FD216" s="191"/>
      <c r="FE216" s="191"/>
      <c r="FF216" s="191"/>
      <c r="FG216" s="191"/>
      <c r="FH216" s="191"/>
      <c r="FI216" s="192"/>
      <c r="FJ216" s="66"/>
      <c r="FK216" s="51"/>
    </row>
    <row r="217" spans="1:167" x14ac:dyDescent="0.2">
      <c r="A217" s="32"/>
      <c r="B217" s="32"/>
      <c r="C217" s="32"/>
      <c r="D217" s="106" t="s">
        <v>178</v>
      </c>
      <c r="E217" s="107" t="s">
        <v>207</v>
      </c>
      <c r="F217" s="108">
        <f>B4+(203*B6)</f>
        <v>204</v>
      </c>
      <c r="G217" s="104"/>
      <c r="H217" s="43"/>
      <c r="I217" s="109"/>
      <c r="J217" s="58"/>
      <c r="K217" s="29"/>
      <c r="L217" s="19"/>
      <c r="M217" s="205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21"/>
      <c r="AA217" s="75">
        <f>K217^3+L217^3+M217^3+N217^3+O217^3+P217^3+Q217^3+R217^3+K218^3+L218^3+M218^3+N218^3+O218^3+P218^3+Q218^3+R218^3</f>
        <v>0</v>
      </c>
      <c r="AB217" s="76">
        <f t="shared" si="74"/>
        <v>0</v>
      </c>
      <c r="AC217" s="61"/>
      <c r="AD217" s="89"/>
      <c r="AE217" s="83"/>
      <c r="AF217" s="83"/>
      <c r="AG217" s="83"/>
      <c r="AH217" s="82"/>
      <c r="AI217" s="82"/>
      <c r="AJ217" s="82"/>
      <c r="AK217" s="82"/>
      <c r="AL217" s="83"/>
      <c r="AM217" s="83"/>
      <c r="AN217" s="83"/>
      <c r="AO217" s="83"/>
      <c r="AP217" s="82"/>
      <c r="AQ217" s="82"/>
      <c r="AR217" s="82"/>
      <c r="AS217" s="86"/>
      <c r="AT217" s="66"/>
      <c r="AU217" s="51"/>
      <c r="AW217" s="57"/>
      <c r="AX217" s="58"/>
      <c r="AY217" s="3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5"/>
      <c r="BO217" s="75">
        <f>AY217^3+AZ217^3+BA217^3+BB217^3+BC217^3+BD217^3+BE217^3+BF217^3+AY218^3+AZ218^3+BA218^3+BB218^3+BC218^3+BD218^3+BE218^3+BF218^3</f>
        <v>0</v>
      </c>
      <c r="BP217" s="76">
        <f t="shared" si="72"/>
        <v>0</v>
      </c>
      <c r="BQ217" s="61"/>
      <c r="BR217" s="89"/>
      <c r="BS217" s="83"/>
      <c r="BT217" s="83"/>
      <c r="BU217" s="83"/>
      <c r="BV217" s="83"/>
      <c r="BW217" s="83"/>
      <c r="BX217" s="83"/>
      <c r="BY217" s="83"/>
      <c r="BZ217" s="82"/>
      <c r="CA217" s="82"/>
      <c r="CB217" s="82"/>
      <c r="CC217" s="82"/>
      <c r="CD217" s="82"/>
      <c r="CE217" s="82"/>
      <c r="CF217" s="82"/>
      <c r="CG217" s="86"/>
      <c r="CH217" s="66"/>
      <c r="CI217" s="51"/>
      <c r="CJ217" s="144"/>
      <c r="CK217" s="109"/>
      <c r="CL217" s="58"/>
      <c r="CM217" s="3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5"/>
      <c r="DC217" s="75">
        <f>CM217^3+CN217^3+CO217^3+CP217^3+CQ217^3+CR217^3+CS217^3+CT217^3+CM218^3+CN218^3+CO218^3+CP218^3+CQ218^3+CR218^3+CS218^3+CT218^3</f>
        <v>0</v>
      </c>
      <c r="DD217" s="76">
        <f t="shared" si="75"/>
        <v>0</v>
      </c>
      <c r="DE217" s="61"/>
      <c r="DF217" s="81"/>
      <c r="DG217" s="82"/>
      <c r="DH217" s="82"/>
      <c r="DI217" s="82"/>
      <c r="DJ217" s="82"/>
      <c r="DK217" s="82"/>
      <c r="DL217" s="82"/>
      <c r="DM217" s="82"/>
      <c r="DN217" s="82"/>
      <c r="DO217" s="82"/>
      <c r="DP217" s="82"/>
      <c r="DQ217" s="82"/>
      <c r="DR217" s="82"/>
      <c r="DS217" s="82"/>
      <c r="DT217" s="82"/>
      <c r="DU217" s="86"/>
      <c r="DV217" s="66"/>
      <c r="DW217" s="51"/>
      <c r="DY217" s="57"/>
      <c r="DZ217" s="58"/>
      <c r="EA217" s="20"/>
      <c r="EB217" s="19"/>
      <c r="EC217" s="19"/>
      <c r="ED217" s="19"/>
      <c r="EE217" s="19"/>
      <c r="EF217" s="19"/>
      <c r="EG217" s="19"/>
      <c r="EH217" s="19"/>
      <c r="EI217" s="19"/>
      <c r="EJ217" s="19"/>
      <c r="EK217" s="19"/>
      <c r="EL217" s="19"/>
      <c r="EM217" s="19"/>
      <c r="EN217" s="19"/>
      <c r="EO217" s="19"/>
      <c r="EP217" s="21"/>
      <c r="EQ217" s="75">
        <f>EA217^3+EB217^3+EC217^3+ED217^3+EE217^3+EF217^3+EG217^3+EH217^3+EA218^3+EB218^3+EC218^3+ED218^3+EE218^3+EF218^3+EG218^3+EH218^3</f>
        <v>0</v>
      </c>
      <c r="ER217" s="76">
        <f t="shared" si="73"/>
        <v>0</v>
      </c>
      <c r="ES217" s="61"/>
      <c r="ET217" s="190"/>
      <c r="EU217" s="191"/>
      <c r="EV217" s="191"/>
      <c r="EW217" s="191"/>
      <c r="EX217" s="191"/>
      <c r="EY217" s="191"/>
      <c r="EZ217" s="191"/>
      <c r="FA217" s="191"/>
      <c r="FB217" s="191"/>
      <c r="FC217" s="191"/>
      <c r="FD217" s="191"/>
      <c r="FE217" s="191"/>
      <c r="FF217" s="191"/>
      <c r="FG217" s="191"/>
      <c r="FH217" s="191"/>
      <c r="FI217" s="192"/>
      <c r="FJ217" s="66"/>
      <c r="FK217" s="51"/>
    </row>
    <row r="218" spans="1:167" x14ac:dyDescent="0.2">
      <c r="A218" s="32"/>
      <c r="B218" s="32"/>
      <c r="C218" s="32"/>
      <c r="D218" s="106" t="s">
        <v>269</v>
      </c>
      <c r="E218" s="107" t="s">
        <v>207</v>
      </c>
      <c r="F218" s="108">
        <f>B4+(204*B6)</f>
        <v>205</v>
      </c>
      <c r="G218" s="104"/>
      <c r="H218" s="43"/>
      <c r="I218" s="109"/>
      <c r="J218" s="58"/>
      <c r="K218" s="29"/>
      <c r="L218" s="19"/>
      <c r="M218" s="19"/>
      <c r="N218" s="205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21"/>
      <c r="AA218" s="75">
        <f>S217^3+T217^3+U217^3+V217^3+W217^3+X217^3+Y217^3+Z217^3+S218^3+T218^3+U218^3+V218^3+W218^3+X218^3+Y218^3+Z218^3</f>
        <v>0</v>
      </c>
      <c r="AB218" s="76">
        <f t="shared" si="74"/>
        <v>0</v>
      </c>
      <c r="AC218" s="61"/>
      <c r="AD218" s="89"/>
      <c r="AE218" s="83"/>
      <c r="AF218" s="83"/>
      <c r="AG218" s="83"/>
      <c r="AH218" s="82"/>
      <c r="AI218" s="82"/>
      <c r="AJ218" s="82"/>
      <c r="AK218" s="82"/>
      <c r="AL218" s="83"/>
      <c r="AM218" s="83"/>
      <c r="AN218" s="83"/>
      <c r="AO218" s="83"/>
      <c r="AP218" s="82"/>
      <c r="AQ218" s="82"/>
      <c r="AR218" s="82"/>
      <c r="AS218" s="86"/>
      <c r="AT218" s="66"/>
      <c r="AU218" s="51"/>
      <c r="AW218" s="57"/>
      <c r="AX218" s="58"/>
      <c r="AY218" s="3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5"/>
      <c r="BO218" s="75">
        <f>BG217^3+BH217^3+BI217^3+BJ217^3+BK217^3+BL217^3+BM217^3+BN217^3+BG218^3+BH218^3+BI218^3+BJ218^3+BK218^3+BL218^3+BM218^3+BN218^3</f>
        <v>0</v>
      </c>
      <c r="BP218" s="76">
        <f t="shared" si="72"/>
        <v>0</v>
      </c>
      <c r="BQ218" s="61"/>
      <c r="BR218" s="89"/>
      <c r="BS218" s="83"/>
      <c r="BT218" s="83"/>
      <c r="BU218" s="83"/>
      <c r="BV218" s="83"/>
      <c r="BW218" s="83"/>
      <c r="BX218" s="83"/>
      <c r="BY218" s="83"/>
      <c r="BZ218" s="82"/>
      <c r="CA218" s="82"/>
      <c r="CB218" s="82"/>
      <c r="CC218" s="82"/>
      <c r="CD218" s="82"/>
      <c r="CE218" s="82"/>
      <c r="CF218" s="82"/>
      <c r="CG218" s="86"/>
      <c r="CH218" s="66"/>
      <c r="CI218" s="51"/>
      <c r="CJ218" s="144"/>
      <c r="CK218" s="109"/>
      <c r="CL218" s="58"/>
      <c r="CM218" s="3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5"/>
      <c r="DC218" s="75">
        <f>CU217^3+CV217^3+CW217^3+CX217^3+CY217^3+CZ217^3+DA217^3+DB217^3+CU218^3+CV218^3+CW218^3+CX218^3+CY218^3+CZ218^3+DA218^3+DB218^3</f>
        <v>0</v>
      </c>
      <c r="DD218" s="76">
        <f t="shared" si="75"/>
        <v>0</v>
      </c>
      <c r="DE218" s="61"/>
      <c r="DF218" s="89"/>
      <c r="DG218" s="83"/>
      <c r="DH218" s="83"/>
      <c r="DI218" s="83"/>
      <c r="DJ218" s="83"/>
      <c r="DK218" s="83"/>
      <c r="DL218" s="83"/>
      <c r="DM218" s="83"/>
      <c r="DN218" s="83"/>
      <c r="DO218" s="83"/>
      <c r="DP218" s="83"/>
      <c r="DQ218" s="83"/>
      <c r="DR218" s="83"/>
      <c r="DS218" s="83"/>
      <c r="DT218" s="83"/>
      <c r="DU218" s="84"/>
      <c r="DV218" s="66"/>
      <c r="DW218" s="51"/>
      <c r="DY218" s="57"/>
      <c r="DZ218" s="58"/>
      <c r="EA218" s="20"/>
      <c r="EB218" s="19"/>
      <c r="EC218" s="19"/>
      <c r="ED218" s="19"/>
      <c r="EE218" s="19"/>
      <c r="EF218" s="19"/>
      <c r="EG218" s="19"/>
      <c r="EH218" s="19"/>
      <c r="EI218" s="19"/>
      <c r="EJ218" s="19"/>
      <c r="EK218" s="19"/>
      <c r="EL218" s="19"/>
      <c r="EM218" s="19"/>
      <c r="EN218" s="19"/>
      <c r="EO218" s="19"/>
      <c r="EP218" s="21"/>
      <c r="EQ218" s="75">
        <f>EI217^3+EJ217^3+EK217^3+EL217^3+EM217^3+EN217^3+EO217^3+EP217^3+EI218^3+EJ218^3+EK218^3+EL218^3+EM218^3+EN218^3+EO218^3+EP218^3</f>
        <v>0</v>
      </c>
      <c r="ER218" s="76">
        <f t="shared" si="73"/>
        <v>0</v>
      </c>
      <c r="ES218" s="61"/>
      <c r="ET218" s="190"/>
      <c r="EU218" s="191"/>
      <c r="EV218" s="191"/>
      <c r="EW218" s="191"/>
      <c r="EX218" s="191"/>
      <c r="EY218" s="191"/>
      <c r="EZ218" s="191"/>
      <c r="FA218" s="191"/>
      <c r="FB218" s="191"/>
      <c r="FC218" s="191"/>
      <c r="FD218" s="191"/>
      <c r="FE218" s="191"/>
      <c r="FF218" s="191"/>
      <c r="FG218" s="191"/>
      <c r="FH218" s="191"/>
      <c r="FI218" s="192"/>
      <c r="FJ218" s="66"/>
      <c r="FK218" s="51"/>
    </row>
    <row r="219" spans="1:167" x14ac:dyDescent="0.2">
      <c r="A219" s="32"/>
      <c r="B219" s="32"/>
      <c r="C219" s="32"/>
      <c r="D219" s="106" t="s">
        <v>139</v>
      </c>
      <c r="E219" s="107" t="s">
        <v>207</v>
      </c>
      <c r="F219" s="110">
        <f>B4+(205*B6)</f>
        <v>206</v>
      </c>
      <c r="G219" s="104"/>
      <c r="H219" s="43"/>
      <c r="I219" s="109"/>
      <c r="J219" s="58"/>
      <c r="K219" s="2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205"/>
      <c r="X219" s="19"/>
      <c r="Y219" s="19"/>
      <c r="Z219" s="21"/>
      <c r="AA219" s="75">
        <f>K219^3+L219^3+M219^3+N219^3+O219^3+P219^3+Q219^3+R219^3+K220^3+L220^3+M220^3+N220^3+O220^3+P220^3+Q220^3+R220^3</f>
        <v>0</v>
      </c>
      <c r="AB219" s="76">
        <f t="shared" si="74"/>
        <v>0</v>
      </c>
      <c r="AC219" s="95"/>
      <c r="AD219" s="81"/>
      <c r="AE219" s="82"/>
      <c r="AF219" s="82"/>
      <c r="AG219" s="82"/>
      <c r="AH219" s="83"/>
      <c r="AI219" s="83"/>
      <c r="AJ219" s="83"/>
      <c r="AK219" s="83"/>
      <c r="AL219" s="82"/>
      <c r="AM219" s="82"/>
      <c r="AN219" s="82"/>
      <c r="AO219" s="82"/>
      <c r="AP219" s="83"/>
      <c r="AQ219" s="83"/>
      <c r="AR219" s="83"/>
      <c r="AS219" s="84"/>
      <c r="AT219" s="66"/>
      <c r="AU219" s="51"/>
      <c r="AW219" s="57"/>
      <c r="AX219" s="58"/>
      <c r="AY219" s="3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5"/>
      <c r="BO219" s="75">
        <f>AY219^3+AZ219^3+BA219^3+BB219^3+BC219^3+BD219^3+BE219^3+BF219^3+AY220^3+AZ220^3+BA220^3+BB220^3+BC220^3+BD220^3+BE220^3+BF220^3</f>
        <v>0</v>
      </c>
      <c r="BP219" s="76">
        <f t="shared" si="72"/>
        <v>0</v>
      </c>
      <c r="BQ219" s="95"/>
      <c r="BR219" s="81"/>
      <c r="BS219" s="82"/>
      <c r="BT219" s="82"/>
      <c r="BU219" s="82"/>
      <c r="BV219" s="82"/>
      <c r="BW219" s="82"/>
      <c r="BX219" s="82"/>
      <c r="BY219" s="82"/>
      <c r="BZ219" s="83"/>
      <c r="CA219" s="83"/>
      <c r="CB219" s="83"/>
      <c r="CC219" s="83"/>
      <c r="CD219" s="83"/>
      <c r="CE219" s="83"/>
      <c r="CF219" s="83"/>
      <c r="CG219" s="84"/>
      <c r="CH219" s="66"/>
      <c r="CI219" s="51"/>
      <c r="CJ219" s="144"/>
      <c r="CK219" s="109"/>
      <c r="CL219" s="58"/>
      <c r="CM219" s="3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5"/>
      <c r="DC219" s="75">
        <f>CM219^3+CN219^3+CO219^3+CP219^3+CQ219^3+CR219^3+CS219^3+CT219^3+CM220^3+CN220^3+CO220^3+CP220^3+CQ220^3+CR220^3+CS220^3+CT220^3</f>
        <v>0</v>
      </c>
      <c r="DD219" s="76">
        <f t="shared" si="75"/>
        <v>0</v>
      </c>
      <c r="DE219" s="95"/>
      <c r="DF219" s="81"/>
      <c r="DG219" s="82"/>
      <c r="DH219" s="82"/>
      <c r="DI219" s="82"/>
      <c r="DJ219" s="82"/>
      <c r="DK219" s="82"/>
      <c r="DL219" s="82"/>
      <c r="DM219" s="82"/>
      <c r="DN219" s="82"/>
      <c r="DO219" s="82"/>
      <c r="DP219" s="82"/>
      <c r="DQ219" s="82"/>
      <c r="DR219" s="82"/>
      <c r="DS219" s="82"/>
      <c r="DT219" s="82"/>
      <c r="DU219" s="86"/>
      <c r="DV219" s="66"/>
      <c r="DW219" s="51"/>
      <c r="DY219" s="57"/>
      <c r="DZ219" s="58"/>
      <c r="EA219" s="20"/>
      <c r="EB219" s="19"/>
      <c r="EC219" s="19"/>
      <c r="ED219" s="19"/>
      <c r="EE219" s="19"/>
      <c r="EF219" s="19"/>
      <c r="EG219" s="19"/>
      <c r="EH219" s="19"/>
      <c r="EI219" s="19"/>
      <c r="EJ219" s="19"/>
      <c r="EK219" s="19"/>
      <c r="EL219" s="19"/>
      <c r="EM219" s="19"/>
      <c r="EN219" s="19"/>
      <c r="EO219" s="19"/>
      <c r="EP219" s="21"/>
      <c r="EQ219" s="75">
        <f>EA219^3+EB219^3+EC219^3+ED219^3+EE219^3+EF219^3+EG219^3+EH219^3+EA220^3+EB220^3+EC220^3+ED220^3+EE220^3+EF220^3+EG220^3+EH220^3</f>
        <v>0</v>
      </c>
      <c r="ER219" s="76">
        <f t="shared" si="73"/>
        <v>0</v>
      </c>
      <c r="ES219" s="95"/>
      <c r="ET219" s="190"/>
      <c r="EU219" s="191"/>
      <c r="EV219" s="191"/>
      <c r="EW219" s="191"/>
      <c r="EX219" s="191"/>
      <c r="EY219" s="191"/>
      <c r="EZ219" s="191"/>
      <c r="FA219" s="191"/>
      <c r="FB219" s="191"/>
      <c r="FC219" s="191"/>
      <c r="FD219" s="191"/>
      <c r="FE219" s="191"/>
      <c r="FF219" s="191"/>
      <c r="FG219" s="191"/>
      <c r="FH219" s="191"/>
      <c r="FI219" s="192"/>
      <c r="FJ219" s="66"/>
      <c r="FK219" s="51"/>
    </row>
    <row r="220" spans="1:167" x14ac:dyDescent="0.2">
      <c r="A220" s="32"/>
      <c r="B220" s="32"/>
      <c r="C220" s="32"/>
      <c r="D220" s="106" t="s">
        <v>84</v>
      </c>
      <c r="E220" s="107" t="s">
        <v>207</v>
      </c>
      <c r="F220" s="110">
        <f>B4+(206*B6)</f>
        <v>207</v>
      </c>
      <c r="G220" s="104"/>
      <c r="H220" s="43"/>
      <c r="I220" s="109"/>
      <c r="J220" s="58"/>
      <c r="K220" s="2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205"/>
      <c r="Y220" s="19"/>
      <c r="Z220" s="21"/>
      <c r="AA220" s="75">
        <f>S219^3+T219^3+U219^3+V219^3+W219^3+X219^3+Y219^3+Z219^3+S220^3+T220^3+U220^3+V220^3+W220^3+X220^3+Y220^3+Z220^3</f>
        <v>0</v>
      </c>
      <c r="AB220" s="76">
        <f t="shared" si="74"/>
        <v>0</v>
      </c>
      <c r="AC220" s="61"/>
      <c r="AD220" s="81"/>
      <c r="AE220" s="82"/>
      <c r="AF220" s="82"/>
      <c r="AG220" s="82"/>
      <c r="AH220" s="83"/>
      <c r="AI220" s="83"/>
      <c r="AJ220" s="83"/>
      <c r="AK220" s="83"/>
      <c r="AL220" s="82"/>
      <c r="AM220" s="82"/>
      <c r="AN220" s="82"/>
      <c r="AO220" s="82"/>
      <c r="AP220" s="83"/>
      <c r="AQ220" s="83"/>
      <c r="AR220" s="83"/>
      <c r="AS220" s="84"/>
      <c r="AT220" s="66"/>
      <c r="AU220" s="51"/>
      <c r="AW220" s="57"/>
      <c r="AX220" s="58"/>
      <c r="AY220" s="3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5"/>
      <c r="BO220" s="75">
        <f>BG219^3+BH219^3+BI219^3+BJ219^3+BK219^3+BL219^3+BM219^3+BN219^3+BG220^3+BH220^3+BI220^3+BJ220^3+BK220^3+BL220^3+BM220^3+BN220^3</f>
        <v>0</v>
      </c>
      <c r="BP220" s="76">
        <f t="shared" si="72"/>
        <v>0</v>
      </c>
      <c r="BQ220" s="61"/>
      <c r="BR220" s="81"/>
      <c r="BS220" s="82"/>
      <c r="BT220" s="82"/>
      <c r="BU220" s="82"/>
      <c r="BV220" s="82"/>
      <c r="BW220" s="82"/>
      <c r="BX220" s="82"/>
      <c r="BY220" s="82"/>
      <c r="BZ220" s="83"/>
      <c r="CA220" s="83"/>
      <c r="CB220" s="83"/>
      <c r="CC220" s="83"/>
      <c r="CD220" s="83"/>
      <c r="CE220" s="83"/>
      <c r="CF220" s="83"/>
      <c r="CG220" s="84"/>
      <c r="CH220" s="66"/>
      <c r="CI220" s="51"/>
      <c r="CJ220" s="144"/>
      <c r="CK220" s="109"/>
      <c r="CL220" s="58"/>
      <c r="CM220" s="3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5"/>
      <c r="DC220" s="75">
        <f>CU219^3+CV219^3+CW219^3+CX219^3+CY219^3+CZ219^3+DA219^3+DB219^3+CU220^3+CV220^3+CW220^3+CX220^3+CY220^3+CZ220^3+DA220^3+DB220^3</f>
        <v>0</v>
      </c>
      <c r="DD220" s="76">
        <f t="shared" si="75"/>
        <v>0</v>
      </c>
      <c r="DE220" s="61"/>
      <c r="DF220" s="89"/>
      <c r="DG220" s="83"/>
      <c r="DH220" s="83"/>
      <c r="DI220" s="83"/>
      <c r="DJ220" s="83"/>
      <c r="DK220" s="83"/>
      <c r="DL220" s="83"/>
      <c r="DM220" s="83"/>
      <c r="DN220" s="83"/>
      <c r="DO220" s="83"/>
      <c r="DP220" s="83"/>
      <c r="DQ220" s="83"/>
      <c r="DR220" s="83"/>
      <c r="DS220" s="83"/>
      <c r="DT220" s="83"/>
      <c r="DU220" s="84"/>
      <c r="DV220" s="66"/>
      <c r="DW220" s="51"/>
      <c r="DY220" s="57"/>
      <c r="DZ220" s="58"/>
      <c r="EA220" s="20"/>
      <c r="EB220" s="19"/>
      <c r="EC220" s="19"/>
      <c r="ED220" s="19"/>
      <c r="EE220" s="19"/>
      <c r="EF220" s="19"/>
      <c r="EG220" s="19"/>
      <c r="EH220" s="19"/>
      <c r="EI220" s="19"/>
      <c r="EJ220" s="19"/>
      <c r="EK220" s="19"/>
      <c r="EL220" s="19"/>
      <c r="EM220" s="19"/>
      <c r="EN220" s="19"/>
      <c r="EO220" s="19"/>
      <c r="EP220" s="21"/>
      <c r="EQ220" s="75">
        <f>EI219^3+EJ219^3+EK219^3+EL219^3+EM219^3+EN219^3+EO219^3+EP219^3+EI220^3+EJ220^3+EK220^3+EL220^3+EM220^3+EN220^3+EO220^3+EP220^3</f>
        <v>0</v>
      </c>
      <c r="ER220" s="76">
        <f t="shared" si="73"/>
        <v>0</v>
      </c>
      <c r="ES220" s="61"/>
      <c r="ET220" s="190"/>
      <c r="EU220" s="191"/>
      <c r="EV220" s="191"/>
      <c r="EW220" s="191"/>
      <c r="EX220" s="191"/>
      <c r="EY220" s="191"/>
      <c r="EZ220" s="191"/>
      <c r="FA220" s="191"/>
      <c r="FB220" s="191"/>
      <c r="FC220" s="191"/>
      <c r="FD220" s="191"/>
      <c r="FE220" s="191"/>
      <c r="FF220" s="191"/>
      <c r="FG220" s="191"/>
      <c r="FH220" s="191"/>
      <c r="FI220" s="192"/>
      <c r="FJ220" s="66"/>
      <c r="FK220" s="51"/>
    </row>
    <row r="221" spans="1:167" x14ac:dyDescent="0.2">
      <c r="A221" s="32"/>
      <c r="B221" s="32"/>
      <c r="C221" s="32"/>
      <c r="D221" s="106" t="s">
        <v>226</v>
      </c>
      <c r="E221" s="107" t="s">
        <v>207</v>
      </c>
      <c r="F221" s="108">
        <f>B4+(207*B6)</f>
        <v>208</v>
      </c>
      <c r="G221" s="104"/>
      <c r="H221" s="43"/>
      <c r="I221" s="109"/>
      <c r="J221" s="58"/>
      <c r="K221" s="2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205"/>
      <c r="Z221" s="21"/>
      <c r="AA221" s="75">
        <f>K221^3+L221^3+M221^3+N221^3+O221^3+P221^3+Q221^3+R221^3+K222^3+L222^3+M222^3+N222^3+O222^3+P222^3+Q222^3+R222^3</f>
        <v>0</v>
      </c>
      <c r="AB221" s="76">
        <f t="shared" si="74"/>
        <v>0</v>
      </c>
      <c r="AC221" s="61"/>
      <c r="AD221" s="81"/>
      <c r="AE221" s="82"/>
      <c r="AF221" s="82"/>
      <c r="AG221" s="82"/>
      <c r="AH221" s="83"/>
      <c r="AI221" s="83"/>
      <c r="AJ221" s="83"/>
      <c r="AK221" s="83"/>
      <c r="AL221" s="82"/>
      <c r="AM221" s="82"/>
      <c r="AN221" s="82"/>
      <c r="AO221" s="82"/>
      <c r="AP221" s="83"/>
      <c r="AQ221" s="83"/>
      <c r="AR221" s="83"/>
      <c r="AS221" s="84"/>
      <c r="AT221" s="66"/>
      <c r="AU221" s="51"/>
      <c r="AW221" s="57"/>
      <c r="AX221" s="58"/>
      <c r="AY221" s="3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5"/>
      <c r="BO221" s="75">
        <f>AY221^3+AZ221^3+BA221^3+BB221^3+BC221^3+BD221^3+BE221^3+BF221^3+AY222^3+AZ222^3+BA222^3+BB222^3+BC222^3+BD222^3+BE222^3+BF222^3</f>
        <v>0</v>
      </c>
      <c r="BP221" s="76">
        <f t="shared" si="72"/>
        <v>0</v>
      </c>
      <c r="BQ221" s="61"/>
      <c r="BR221" s="89"/>
      <c r="BS221" s="83"/>
      <c r="BT221" s="83"/>
      <c r="BU221" s="83"/>
      <c r="BV221" s="83"/>
      <c r="BW221" s="83"/>
      <c r="BX221" s="83"/>
      <c r="BY221" s="83"/>
      <c r="BZ221" s="82"/>
      <c r="CA221" s="82"/>
      <c r="CB221" s="82"/>
      <c r="CC221" s="82"/>
      <c r="CD221" s="82"/>
      <c r="CE221" s="82"/>
      <c r="CF221" s="82"/>
      <c r="CG221" s="86"/>
      <c r="CH221" s="66"/>
      <c r="CI221" s="51"/>
      <c r="CJ221" s="144"/>
      <c r="CK221" s="109"/>
      <c r="CL221" s="58"/>
      <c r="CM221" s="3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5"/>
      <c r="DC221" s="75">
        <f>CM221^3+CN221^3+CO221^3+CP221^3+CQ221^3+CR221^3+CS221^3+CT221^3+CM222^3+CN222^3+CO222^3+CP222^3+CQ222^3+CR222^3+CS222^3+CT222^3</f>
        <v>0</v>
      </c>
      <c r="DD221" s="76">
        <f t="shared" si="75"/>
        <v>0</v>
      </c>
      <c r="DE221" s="61"/>
      <c r="DF221" s="81"/>
      <c r="DG221" s="82"/>
      <c r="DH221" s="82"/>
      <c r="DI221" s="82"/>
      <c r="DJ221" s="82"/>
      <c r="DK221" s="82"/>
      <c r="DL221" s="82"/>
      <c r="DM221" s="82"/>
      <c r="DN221" s="82"/>
      <c r="DO221" s="82"/>
      <c r="DP221" s="82"/>
      <c r="DQ221" s="82"/>
      <c r="DR221" s="82"/>
      <c r="DS221" s="82"/>
      <c r="DT221" s="82"/>
      <c r="DU221" s="86"/>
      <c r="DV221" s="66"/>
      <c r="DW221" s="51"/>
      <c r="DY221" s="57"/>
      <c r="DZ221" s="58"/>
      <c r="EA221" s="20"/>
      <c r="EB221" s="19"/>
      <c r="EC221" s="19"/>
      <c r="ED221" s="19"/>
      <c r="EE221" s="19"/>
      <c r="EF221" s="19"/>
      <c r="EG221" s="19"/>
      <c r="EH221" s="19"/>
      <c r="EI221" s="19"/>
      <c r="EJ221" s="19"/>
      <c r="EK221" s="19"/>
      <c r="EL221" s="19"/>
      <c r="EM221" s="19"/>
      <c r="EN221" s="19"/>
      <c r="EO221" s="19"/>
      <c r="EP221" s="21"/>
      <c r="EQ221" s="75">
        <f>EA221^3+EB221^3+EC221^3+ED221^3+EE221^3+EF221^3+EG221^3+EH221^3+EA222^3+EB222^3+EC222^3+ED222^3+EE222^3+EF222^3+EG222^3+EH222^3</f>
        <v>0</v>
      </c>
      <c r="ER221" s="76">
        <f t="shared" si="73"/>
        <v>0</v>
      </c>
      <c r="ES221" s="61"/>
      <c r="ET221" s="190"/>
      <c r="EU221" s="191"/>
      <c r="EV221" s="191"/>
      <c r="EW221" s="191"/>
      <c r="EX221" s="191"/>
      <c r="EY221" s="191"/>
      <c r="EZ221" s="191"/>
      <c r="FA221" s="191"/>
      <c r="FB221" s="191"/>
      <c r="FC221" s="191"/>
      <c r="FD221" s="191"/>
      <c r="FE221" s="191"/>
      <c r="FF221" s="191"/>
      <c r="FG221" s="191"/>
      <c r="FH221" s="191"/>
      <c r="FI221" s="192"/>
      <c r="FJ221" s="66"/>
      <c r="FK221" s="51"/>
    </row>
    <row r="222" spans="1:167" x14ac:dyDescent="0.2">
      <c r="A222" s="32"/>
      <c r="B222" s="32"/>
      <c r="C222" s="32"/>
      <c r="D222" s="106" t="s">
        <v>145</v>
      </c>
      <c r="E222" s="107" t="s">
        <v>207</v>
      </c>
      <c r="F222" s="108">
        <f>B4+(208*B6)</f>
        <v>209</v>
      </c>
      <c r="G222" s="104"/>
      <c r="H222" s="43"/>
      <c r="I222" s="109"/>
      <c r="J222" s="58"/>
      <c r="K222" s="2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206"/>
      <c r="AA222" s="75">
        <f>S221^3+T221^3+U221^3+V221^3+W221^3+X221^3+Y221^3+Z221^3+S222^3+T222^3+U222^3+V222^3+W222^3+X222^3+Y222^3+Z222^3</f>
        <v>0</v>
      </c>
      <c r="AB222" s="76">
        <f t="shared" si="74"/>
        <v>0</v>
      </c>
      <c r="AC222" s="61"/>
      <c r="AD222" s="81"/>
      <c r="AE222" s="82"/>
      <c r="AF222" s="82"/>
      <c r="AG222" s="82"/>
      <c r="AH222" s="83"/>
      <c r="AI222" s="83"/>
      <c r="AJ222" s="83"/>
      <c r="AK222" s="83"/>
      <c r="AL222" s="82"/>
      <c r="AM222" s="82"/>
      <c r="AN222" s="82"/>
      <c r="AO222" s="82"/>
      <c r="AP222" s="83"/>
      <c r="AQ222" s="83"/>
      <c r="AR222" s="83"/>
      <c r="AS222" s="84"/>
      <c r="AT222" s="66"/>
      <c r="AU222" s="51"/>
      <c r="AW222" s="57"/>
      <c r="AX222" s="58"/>
      <c r="AY222" s="3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5"/>
      <c r="BO222" s="75">
        <f>BG221^3+BH221^3+BI221^3+BJ221^3+BK221^3+BL221^3+BM221^3+BN221^3+BG222^3+BH222^3+BI222^3+BJ222^3+BK222^3+BL222^3+BM222^3+BN222^3</f>
        <v>0</v>
      </c>
      <c r="BP222" s="76">
        <f t="shared" si="72"/>
        <v>0</v>
      </c>
      <c r="BQ222" s="61"/>
      <c r="BR222" s="89"/>
      <c r="BS222" s="83"/>
      <c r="BT222" s="83"/>
      <c r="BU222" s="83"/>
      <c r="BV222" s="83"/>
      <c r="BW222" s="83"/>
      <c r="BX222" s="83"/>
      <c r="BY222" s="83"/>
      <c r="BZ222" s="82"/>
      <c r="CA222" s="82"/>
      <c r="CB222" s="82"/>
      <c r="CC222" s="82"/>
      <c r="CD222" s="82"/>
      <c r="CE222" s="82"/>
      <c r="CF222" s="82"/>
      <c r="CG222" s="86"/>
      <c r="CH222" s="66"/>
      <c r="CI222" s="51"/>
      <c r="CJ222" s="144"/>
      <c r="CK222" s="109"/>
      <c r="CL222" s="58"/>
      <c r="CM222" s="3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5"/>
      <c r="DC222" s="75">
        <f>CU221^3+CV221^3+CW221^3+CX221^3+CY221^3+CZ221^3+DA221^3+DB221^3+CU222^3+CV222^3+CW222^3+CX222^3+CY222^3+CZ222^3+DA222^3+DB222^3</f>
        <v>0</v>
      </c>
      <c r="DD222" s="76">
        <f t="shared" si="75"/>
        <v>0</v>
      </c>
      <c r="DE222" s="61"/>
      <c r="DF222" s="89"/>
      <c r="DG222" s="83"/>
      <c r="DH222" s="83"/>
      <c r="DI222" s="83"/>
      <c r="DJ222" s="83"/>
      <c r="DK222" s="83"/>
      <c r="DL222" s="83"/>
      <c r="DM222" s="83"/>
      <c r="DN222" s="83"/>
      <c r="DO222" s="83"/>
      <c r="DP222" s="83"/>
      <c r="DQ222" s="83"/>
      <c r="DR222" s="83"/>
      <c r="DS222" s="83"/>
      <c r="DT222" s="83"/>
      <c r="DU222" s="84"/>
      <c r="DV222" s="66"/>
      <c r="DW222" s="51"/>
      <c r="DY222" s="57"/>
      <c r="DZ222" s="58"/>
      <c r="EA222" s="20"/>
      <c r="EB222" s="19"/>
      <c r="EC222" s="19"/>
      <c r="ED222" s="19"/>
      <c r="EE222" s="19"/>
      <c r="EF222" s="19"/>
      <c r="EG222" s="19"/>
      <c r="EH222" s="19"/>
      <c r="EI222" s="19"/>
      <c r="EJ222" s="19"/>
      <c r="EK222" s="19"/>
      <c r="EL222" s="19"/>
      <c r="EM222" s="19"/>
      <c r="EN222" s="19"/>
      <c r="EO222" s="19"/>
      <c r="EP222" s="21"/>
      <c r="EQ222" s="75">
        <f>EI221^3+EJ221^3+EK221^3+EL221^3+EM221^3+EN221^3+EO221^3+EP221^3+EI222^3+EJ222^3+EK222^3+EL222^3+EM222^3+EN222^3+EO222^3+EP222^3</f>
        <v>0</v>
      </c>
      <c r="ER222" s="76">
        <f t="shared" si="73"/>
        <v>0</v>
      </c>
      <c r="ES222" s="61"/>
      <c r="ET222" s="190"/>
      <c r="EU222" s="191"/>
      <c r="EV222" s="191"/>
      <c r="EW222" s="191"/>
      <c r="EX222" s="191"/>
      <c r="EY222" s="191"/>
      <c r="EZ222" s="191"/>
      <c r="FA222" s="191"/>
      <c r="FB222" s="191"/>
      <c r="FC222" s="191"/>
      <c r="FD222" s="191"/>
      <c r="FE222" s="191"/>
      <c r="FF222" s="191"/>
      <c r="FG222" s="191"/>
      <c r="FH222" s="191"/>
      <c r="FI222" s="192"/>
      <c r="FJ222" s="66"/>
      <c r="FK222" s="51"/>
    </row>
    <row r="223" spans="1:167" x14ac:dyDescent="0.2">
      <c r="A223" s="32"/>
      <c r="B223" s="32"/>
      <c r="C223" s="32"/>
      <c r="D223" s="106" t="s">
        <v>26</v>
      </c>
      <c r="E223" s="107" t="s">
        <v>207</v>
      </c>
      <c r="F223" s="110">
        <f>B4+(209*B6)</f>
        <v>210</v>
      </c>
      <c r="G223" s="104"/>
      <c r="H223" s="43"/>
      <c r="I223" s="109"/>
      <c r="J223" s="58"/>
      <c r="K223" s="29"/>
      <c r="L223" s="19"/>
      <c r="M223" s="19"/>
      <c r="N223" s="19"/>
      <c r="O223" s="19"/>
      <c r="P223" s="19"/>
      <c r="Q223" s="19"/>
      <c r="R223" s="19"/>
      <c r="S223" s="205"/>
      <c r="T223" s="19"/>
      <c r="U223" s="19"/>
      <c r="V223" s="19"/>
      <c r="W223" s="19"/>
      <c r="X223" s="19"/>
      <c r="Y223" s="19"/>
      <c r="Z223" s="21"/>
      <c r="AA223" s="75">
        <f>K223^3+L223^3+M223^3+N223^3+O223^3+P223^3+Q223^3+R223^3+K224^3+L224^3+M224^3+N224^3+O224^3+P224^3+Q224^3+R224^3</f>
        <v>0</v>
      </c>
      <c r="AB223" s="76">
        <f t="shared" si="74"/>
        <v>0</v>
      </c>
      <c r="AC223" s="61"/>
      <c r="AD223" s="89"/>
      <c r="AE223" s="83"/>
      <c r="AF223" s="83"/>
      <c r="AG223" s="83"/>
      <c r="AH223" s="82"/>
      <c r="AI223" s="82"/>
      <c r="AJ223" s="82"/>
      <c r="AK223" s="82"/>
      <c r="AL223" s="83"/>
      <c r="AM223" s="83"/>
      <c r="AN223" s="83"/>
      <c r="AO223" s="83"/>
      <c r="AP223" s="82"/>
      <c r="AQ223" s="82"/>
      <c r="AR223" s="82"/>
      <c r="AS223" s="86"/>
      <c r="AT223" s="66"/>
      <c r="AU223" s="51"/>
      <c r="AW223" s="57"/>
      <c r="AX223" s="58"/>
      <c r="AY223" s="3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5"/>
      <c r="BO223" s="75">
        <f>AY223^3+AZ223^3+BA223^3+BB223^3+BC223^3+BD223^3+BE223^3+BF223^3+AY224^3+AZ224^3+BA224^3+BB224^3+BC224^3+BD224^3+BE224^3+BF224^3</f>
        <v>0</v>
      </c>
      <c r="BP223" s="76">
        <f t="shared" si="72"/>
        <v>0</v>
      </c>
      <c r="BQ223" s="61"/>
      <c r="BR223" s="81"/>
      <c r="BS223" s="82"/>
      <c r="BT223" s="82"/>
      <c r="BU223" s="82"/>
      <c r="BV223" s="82"/>
      <c r="BW223" s="82"/>
      <c r="BX223" s="82"/>
      <c r="BY223" s="82"/>
      <c r="BZ223" s="83"/>
      <c r="CA223" s="83"/>
      <c r="CB223" s="83"/>
      <c r="CC223" s="83"/>
      <c r="CD223" s="83"/>
      <c r="CE223" s="83"/>
      <c r="CF223" s="83"/>
      <c r="CG223" s="84"/>
      <c r="CH223" s="66"/>
      <c r="CI223" s="51"/>
      <c r="CJ223" s="144"/>
      <c r="CK223" s="109"/>
      <c r="CL223" s="58"/>
      <c r="CM223" s="3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5"/>
      <c r="DC223" s="75">
        <f>CM223^3+CN223^3+CO223^3+CP223^3+CQ223^3+CR223^3+CS223^3+CT223^3+CM224^3+CN224^3+CO224^3+CP224^3+CQ224^3+CR224^3+CS224^3+CT224^3</f>
        <v>0</v>
      </c>
      <c r="DD223" s="76">
        <f t="shared" si="75"/>
        <v>0</v>
      </c>
      <c r="DE223" s="61"/>
      <c r="DF223" s="81"/>
      <c r="DG223" s="82"/>
      <c r="DH223" s="82"/>
      <c r="DI223" s="82"/>
      <c r="DJ223" s="82"/>
      <c r="DK223" s="82"/>
      <c r="DL223" s="82"/>
      <c r="DM223" s="82"/>
      <c r="DN223" s="82"/>
      <c r="DO223" s="82"/>
      <c r="DP223" s="82"/>
      <c r="DQ223" s="82"/>
      <c r="DR223" s="82"/>
      <c r="DS223" s="82"/>
      <c r="DT223" s="82"/>
      <c r="DU223" s="86"/>
      <c r="DV223" s="66"/>
      <c r="DW223" s="51"/>
      <c r="DY223" s="57"/>
      <c r="DZ223" s="58"/>
      <c r="EA223" s="20"/>
      <c r="EB223" s="19"/>
      <c r="EC223" s="19"/>
      <c r="ED223" s="19"/>
      <c r="EE223" s="19"/>
      <c r="EF223" s="19"/>
      <c r="EG223" s="19"/>
      <c r="EH223" s="19"/>
      <c r="EI223" s="19"/>
      <c r="EJ223" s="19"/>
      <c r="EK223" s="19"/>
      <c r="EL223" s="19"/>
      <c r="EM223" s="19"/>
      <c r="EN223" s="19"/>
      <c r="EO223" s="19"/>
      <c r="EP223" s="21"/>
      <c r="EQ223" s="75">
        <f>EA223^3+EB223^3+EC223^3+ED223^3+EE223^3+EF223^3+EG223^3+EH223^3+EA224^3+EB224^3+EC224^3+ED224^3+EE224^3+EF224^3+EG224^3+EH224^3</f>
        <v>0</v>
      </c>
      <c r="ER223" s="76">
        <f t="shared" si="73"/>
        <v>0</v>
      </c>
      <c r="ES223" s="61"/>
      <c r="ET223" s="190"/>
      <c r="EU223" s="191"/>
      <c r="EV223" s="191"/>
      <c r="EW223" s="191"/>
      <c r="EX223" s="191"/>
      <c r="EY223" s="191"/>
      <c r="EZ223" s="191"/>
      <c r="FA223" s="191"/>
      <c r="FB223" s="191"/>
      <c r="FC223" s="191"/>
      <c r="FD223" s="191"/>
      <c r="FE223" s="191"/>
      <c r="FF223" s="191"/>
      <c r="FG223" s="191"/>
      <c r="FH223" s="191"/>
      <c r="FI223" s="192"/>
      <c r="FJ223" s="66"/>
      <c r="FK223" s="51"/>
    </row>
    <row r="224" spans="1:167" x14ac:dyDescent="0.2">
      <c r="A224" s="32"/>
      <c r="B224" s="32"/>
      <c r="C224" s="32"/>
      <c r="D224" s="106" t="s">
        <v>37</v>
      </c>
      <c r="E224" s="107" t="s">
        <v>207</v>
      </c>
      <c r="F224" s="110">
        <f>B4+(210*B6)</f>
        <v>211</v>
      </c>
      <c r="G224" s="104"/>
      <c r="H224" s="43"/>
      <c r="I224" s="109"/>
      <c r="J224" s="58"/>
      <c r="K224" s="29"/>
      <c r="L224" s="19"/>
      <c r="M224" s="19"/>
      <c r="N224" s="19"/>
      <c r="O224" s="19"/>
      <c r="P224" s="19"/>
      <c r="Q224" s="19"/>
      <c r="R224" s="19"/>
      <c r="S224" s="19"/>
      <c r="T224" s="205"/>
      <c r="U224" s="19"/>
      <c r="V224" s="19"/>
      <c r="W224" s="19"/>
      <c r="X224" s="19"/>
      <c r="Y224" s="19"/>
      <c r="Z224" s="21"/>
      <c r="AA224" s="75">
        <f>S223^3+T223^3+U223^3+V223^3+W223^3+X223^3+Y223^3+Z223^3+S224^3+T224^3+U224^3+V224^3+W224^3+X224^3+Y224^3+Z224^3</f>
        <v>0</v>
      </c>
      <c r="AB224" s="76">
        <f t="shared" si="74"/>
        <v>0</v>
      </c>
      <c r="AC224" s="61"/>
      <c r="AD224" s="89"/>
      <c r="AE224" s="83"/>
      <c r="AF224" s="83"/>
      <c r="AG224" s="83"/>
      <c r="AH224" s="82"/>
      <c r="AI224" s="82"/>
      <c r="AJ224" s="82"/>
      <c r="AK224" s="82"/>
      <c r="AL224" s="83"/>
      <c r="AM224" s="83"/>
      <c r="AN224" s="83"/>
      <c r="AO224" s="83"/>
      <c r="AP224" s="82"/>
      <c r="AQ224" s="82"/>
      <c r="AR224" s="82"/>
      <c r="AS224" s="86"/>
      <c r="AT224" s="66"/>
      <c r="AU224" s="51"/>
      <c r="AW224" s="57"/>
      <c r="AX224" s="58"/>
      <c r="AY224" s="3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5"/>
      <c r="BO224" s="75">
        <f>BG223^3+BH223^3+BI223^3+BJ223^3+BK223^3+BL223^3+BM223^3+BN223^3+BG224^3+BH224^3+BI224^3+BJ224^3+BK224^3+BL224^3+BM224^3+BN224^3</f>
        <v>0</v>
      </c>
      <c r="BP224" s="76">
        <f t="shared" si="72"/>
        <v>0</v>
      </c>
      <c r="BQ224" s="61"/>
      <c r="BR224" s="81"/>
      <c r="BS224" s="82"/>
      <c r="BT224" s="82"/>
      <c r="BU224" s="82"/>
      <c r="BV224" s="82"/>
      <c r="BW224" s="82"/>
      <c r="BX224" s="82"/>
      <c r="BY224" s="82"/>
      <c r="BZ224" s="83"/>
      <c r="CA224" s="83"/>
      <c r="CB224" s="83"/>
      <c r="CC224" s="83"/>
      <c r="CD224" s="83"/>
      <c r="CE224" s="83"/>
      <c r="CF224" s="83"/>
      <c r="CG224" s="84"/>
      <c r="CH224" s="66"/>
      <c r="CI224" s="51"/>
      <c r="CJ224" s="144"/>
      <c r="CK224" s="109"/>
      <c r="CL224" s="58"/>
      <c r="CM224" s="3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5"/>
      <c r="DC224" s="75">
        <f>CU223^3+CV223^3+CW223^3+CX223^3+CY223^3+CZ223^3+DA223^3+DB223^3+CU224^3+CV224^3+CW224^3+CX224^3+CY224^3+CZ224^3+DA224^3+DB224^3</f>
        <v>0</v>
      </c>
      <c r="DD224" s="76">
        <f t="shared" si="75"/>
        <v>0</v>
      </c>
      <c r="DE224" s="61"/>
      <c r="DF224" s="89"/>
      <c r="DG224" s="83"/>
      <c r="DH224" s="83"/>
      <c r="DI224" s="83"/>
      <c r="DJ224" s="83"/>
      <c r="DK224" s="83"/>
      <c r="DL224" s="83"/>
      <c r="DM224" s="83"/>
      <c r="DN224" s="83"/>
      <c r="DO224" s="83"/>
      <c r="DP224" s="83"/>
      <c r="DQ224" s="83"/>
      <c r="DR224" s="83"/>
      <c r="DS224" s="83"/>
      <c r="DT224" s="83"/>
      <c r="DU224" s="84"/>
      <c r="DV224" s="66"/>
      <c r="DW224" s="51"/>
      <c r="DY224" s="57"/>
      <c r="DZ224" s="58"/>
      <c r="EA224" s="20"/>
      <c r="EB224" s="19"/>
      <c r="EC224" s="19"/>
      <c r="ED224" s="19"/>
      <c r="EE224" s="19"/>
      <c r="EF224" s="19"/>
      <c r="EG224" s="19"/>
      <c r="EH224" s="19"/>
      <c r="EI224" s="19"/>
      <c r="EJ224" s="19"/>
      <c r="EK224" s="19"/>
      <c r="EL224" s="19"/>
      <c r="EM224" s="19"/>
      <c r="EN224" s="19"/>
      <c r="EO224" s="19"/>
      <c r="EP224" s="21"/>
      <c r="EQ224" s="75">
        <f>EI223^3+EJ223^3+EK223^3+EL223^3+EM223^3+EN223^3+EO223^3+EP223^3+EI224^3+EJ224^3+EK224^3+EL224^3+EM224^3+EN224^3+EO224^3+EP224^3</f>
        <v>0</v>
      </c>
      <c r="ER224" s="76">
        <f t="shared" si="73"/>
        <v>0</v>
      </c>
      <c r="ES224" s="61"/>
      <c r="ET224" s="190"/>
      <c r="EU224" s="191"/>
      <c r="EV224" s="191"/>
      <c r="EW224" s="191"/>
      <c r="EX224" s="191"/>
      <c r="EY224" s="191"/>
      <c r="EZ224" s="191"/>
      <c r="FA224" s="191"/>
      <c r="FB224" s="191"/>
      <c r="FC224" s="191"/>
      <c r="FD224" s="191"/>
      <c r="FE224" s="191"/>
      <c r="FF224" s="191"/>
      <c r="FG224" s="191"/>
      <c r="FH224" s="191"/>
      <c r="FI224" s="192"/>
      <c r="FJ224" s="66"/>
      <c r="FK224" s="51"/>
    </row>
    <row r="225" spans="1:167" x14ac:dyDescent="0.2">
      <c r="A225" s="32"/>
      <c r="B225" s="32"/>
      <c r="C225" s="32"/>
      <c r="D225" s="106" t="s">
        <v>244</v>
      </c>
      <c r="E225" s="107" t="s">
        <v>207</v>
      </c>
      <c r="F225" s="108">
        <f>B4+(211*B6)</f>
        <v>212</v>
      </c>
      <c r="G225" s="104"/>
      <c r="H225" s="43"/>
      <c r="I225" s="109"/>
      <c r="J225" s="58"/>
      <c r="K225" s="29"/>
      <c r="L225" s="19"/>
      <c r="M225" s="19"/>
      <c r="N225" s="19"/>
      <c r="O225" s="19"/>
      <c r="P225" s="19"/>
      <c r="Q225" s="19"/>
      <c r="R225" s="19"/>
      <c r="S225" s="19"/>
      <c r="T225" s="19"/>
      <c r="U225" s="205"/>
      <c r="V225" s="19"/>
      <c r="W225" s="19"/>
      <c r="X225" s="19"/>
      <c r="Y225" s="19"/>
      <c r="Z225" s="21"/>
      <c r="AA225" s="75">
        <f>K225^3+L225^3+M225^3+N225^3+O225^3+P225^3+Q225^3+R225^3+K226^3+L226^3+M226^3+N226^3+O226^3+P226^3+Q226^3+R226^3</f>
        <v>0</v>
      </c>
      <c r="AB225" s="76">
        <f t="shared" si="74"/>
        <v>0</v>
      </c>
      <c r="AC225" s="61"/>
      <c r="AD225" s="89"/>
      <c r="AE225" s="83"/>
      <c r="AF225" s="83"/>
      <c r="AG225" s="83"/>
      <c r="AH225" s="82"/>
      <c r="AI225" s="82"/>
      <c r="AJ225" s="82"/>
      <c r="AK225" s="82"/>
      <c r="AL225" s="83"/>
      <c r="AM225" s="83"/>
      <c r="AN225" s="83"/>
      <c r="AO225" s="83"/>
      <c r="AP225" s="82"/>
      <c r="AQ225" s="82"/>
      <c r="AR225" s="82"/>
      <c r="AS225" s="86"/>
      <c r="AT225" s="66"/>
      <c r="AU225" s="51"/>
      <c r="AW225" s="57"/>
      <c r="AX225" s="58"/>
      <c r="AY225" s="3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5"/>
      <c r="BO225" s="75">
        <f>AY225^3+AZ225^3+BA225^3+BB225^3+BC225^3+BD225^3+BE225^3+BF225^3+AY226^3+AZ226^3+BA226^3+BB226^3+BC226^3+BD226^3+BE226^3+BF226^3</f>
        <v>0</v>
      </c>
      <c r="BP225" s="76">
        <f t="shared" si="72"/>
        <v>0</v>
      </c>
      <c r="BQ225" s="61"/>
      <c r="BR225" s="89"/>
      <c r="BS225" s="83"/>
      <c r="BT225" s="83"/>
      <c r="BU225" s="83"/>
      <c r="BV225" s="83"/>
      <c r="BW225" s="83"/>
      <c r="BX225" s="83"/>
      <c r="BY225" s="83"/>
      <c r="BZ225" s="82"/>
      <c r="CA225" s="82"/>
      <c r="CB225" s="82"/>
      <c r="CC225" s="82"/>
      <c r="CD225" s="82"/>
      <c r="CE225" s="82"/>
      <c r="CF225" s="82"/>
      <c r="CG225" s="86"/>
      <c r="CH225" s="66"/>
      <c r="CI225" s="51"/>
      <c r="CJ225" s="144"/>
      <c r="CK225" s="109"/>
      <c r="CL225" s="58"/>
      <c r="CM225" s="3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5"/>
      <c r="DC225" s="75">
        <f>CM225^3+CN225^3+CO225^3+CP225^3+CQ225^3+CR225^3+CS225^3+CT225^3+CM226^3+CN226^3+CO226^3+CP226^3+CQ226^3+CR226^3+CS226^3+CT226^3</f>
        <v>0</v>
      </c>
      <c r="DD225" s="76">
        <f t="shared" si="75"/>
        <v>0</v>
      </c>
      <c r="DE225" s="61"/>
      <c r="DF225" s="81"/>
      <c r="DG225" s="82"/>
      <c r="DH225" s="82"/>
      <c r="DI225" s="82"/>
      <c r="DJ225" s="82"/>
      <c r="DK225" s="82"/>
      <c r="DL225" s="82"/>
      <c r="DM225" s="82"/>
      <c r="DN225" s="82"/>
      <c r="DO225" s="82"/>
      <c r="DP225" s="82"/>
      <c r="DQ225" s="82"/>
      <c r="DR225" s="82"/>
      <c r="DS225" s="82"/>
      <c r="DT225" s="82"/>
      <c r="DU225" s="86"/>
      <c r="DV225" s="66"/>
      <c r="DW225" s="51"/>
      <c r="DY225" s="57"/>
      <c r="DZ225" s="58"/>
      <c r="EA225" s="20"/>
      <c r="EB225" s="19"/>
      <c r="EC225" s="19"/>
      <c r="ED225" s="19"/>
      <c r="EE225" s="19"/>
      <c r="EF225" s="19"/>
      <c r="EG225" s="19"/>
      <c r="EH225" s="19"/>
      <c r="EI225" s="19"/>
      <c r="EJ225" s="19"/>
      <c r="EK225" s="19"/>
      <c r="EL225" s="19"/>
      <c r="EM225" s="19"/>
      <c r="EN225" s="19"/>
      <c r="EO225" s="19"/>
      <c r="EP225" s="21"/>
      <c r="EQ225" s="75">
        <f>EA225^3+EB225^3+EC225^3+ED225^3+EE225^3+EF225^3+EG225^3+EH225^3+EA226^3+EB226^3+EC226^3+ED226^3+EE226^3+EF226^3+EG226^3+EH226^3</f>
        <v>0</v>
      </c>
      <c r="ER225" s="76">
        <f t="shared" si="73"/>
        <v>0</v>
      </c>
      <c r="ES225" s="61"/>
      <c r="ET225" s="190"/>
      <c r="EU225" s="191"/>
      <c r="EV225" s="191"/>
      <c r="EW225" s="191"/>
      <c r="EX225" s="191"/>
      <c r="EY225" s="191"/>
      <c r="EZ225" s="191"/>
      <c r="FA225" s="191"/>
      <c r="FB225" s="191"/>
      <c r="FC225" s="191"/>
      <c r="FD225" s="191"/>
      <c r="FE225" s="191"/>
      <c r="FF225" s="191"/>
      <c r="FG225" s="191"/>
      <c r="FH225" s="191"/>
      <c r="FI225" s="192"/>
      <c r="FJ225" s="66"/>
      <c r="FK225" s="51"/>
    </row>
    <row r="226" spans="1:167" x14ac:dyDescent="0.2">
      <c r="A226" s="32"/>
      <c r="B226" s="32"/>
      <c r="C226" s="32"/>
      <c r="D226" s="106" t="s">
        <v>230</v>
      </c>
      <c r="E226" s="107" t="s">
        <v>207</v>
      </c>
      <c r="F226" s="108">
        <f>B4+(212*B6)</f>
        <v>213</v>
      </c>
      <c r="G226" s="104"/>
      <c r="H226" s="43"/>
      <c r="I226" s="109"/>
      <c r="J226" s="58"/>
      <c r="K226" s="30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07"/>
      <c r="W226" s="23"/>
      <c r="X226" s="23"/>
      <c r="Y226" s="23"/>
      <c r="Z226" s="24"/>
      <c r="AA226" s="75">
        <f>S225^3+T225^3+U225^3+V225^3+W225^3+X225^3+Y225^3+Z225^3+S226^3+T226^3+U226^3+V226^3+W226^3+X226^3+Y226^3+Z226^3</f>
        <v>0</v>
      </c>
      <c r="AB226" s="76">
        <f t="shared" si="74"/>
        <v>0</v>
      </c>
      <c r="AC226" s="61"/>
      <c r="AD226" s="116"/>
      <c r="AE226" s="117"/>
      <c r="AF226" s="117"/>
      <c r="AG226" s="117"/>
      <c r="AH226" s="118"/>
      <c r="AI226" s="118"/>
      <c r="AJ226" s="118"/>
      <c r="AK226" s="118"/>
      <c r="AL226" s="117"/>
      <c r="AM226" s="117"/>
      <c r="AN226" s="117"/>
      <c r="AO226" s="117"/>
      <c r="AP226" s="118"/>
      <c r="AQ226" s="118"/>
      <c r="AR226" s="118"/>
      <c r="AS226" s="119"/>
      <c r="AT226" s="32"/>
      <c r="AU226" s="115"/>
      <c r="AW226" s="57"/>
      <c r="AX226" s="58"/>
      <c r="AY226" s="7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9"/>
      <c r="BO226" s="75">
        <f>BG225^3+BH225^3+BI225^3+BJ225^3+BK225^3+BL225^3+BM225^3+BN225^3+BG226^3+BH226^3+BI226^3+BJ226^3+BK226^3+BL226^3+BM226^3+BN226^3</f>
        <v>0</v>
      </c>
      <c r="BP226" s="76">
        <f t="shared" si="72"/>
        <v>0</v>
      </c>
      <c r="BQ226" s="61"/>
      <c r="BR226" s="116"/>
      <c r="BS226" s="117"/>
      <c r="BT226" s="117"/>
      <c r="BU226" s="117"/>
      <c r="BV226" s="117"/>
      <c r="BW226" s="117"/>
      <c r="BX226" s="117"/>
      <c r="BY226" s="117"/>
      <c r="BZ226" s="118"/>
      <c r="CA226" s="118"/>
      <c r="CB226" s="118"/>
      <c r="CC226" s="118"/>
      <c r="CD226" s="118"/>
      <c r="CE226" s="118"/>
      <c r="CF226" s="118"/>
      <c r="CG226" s="119"/>
      <c r="CH226" s="32"/>
      <c r="CI226" s="115"/>
      <c r="CJ226" s="144"/>
      <c r="CK226" s="109"/>
      <c r="CL226" s="58"/>
      <c r="CM226" s="7"/>
      <c r="CN226" s="8"/>
      <c r="CO226" s="8"/>
      <c r="CP226" s="8"/>
      <c r="CQ226" s="8"/>
      <c r="CR226" s="8"/>
      <c r="CS226" s="8"/>
      <c r="CT226" s="8"/>
      <c r="CU226" s="8"/>
      <c r="CV226" s="8"/>
      <c r="CW226" s="8"/>
      <c r="CX226" s="8"/>
      <c r="CY226" s="8"/>
      <c r="CZ226" s="8"/>
      <c r="DA226" s="8"/>
      <c r="DB226" s="9"/>
      <c r="DC226" s="75">
        <f>CU225^3+CV225^3+CW225^3+CX225^3+CY225^3+CZ225^3+DA225^3+DB225^3+CU226^3+CV226^3+CW226^3+CX226^3+CY226^3+CZ226^3+DA226^3+DB226^3</f>
        <v>0</v>
      </c>
      <c r="DD226" s="76">
        <f t="shared" si="75"/>
        <v>0</v>
      </c>
      <c r="DE226" s="61"/>
      <c r="DF226" s="116"/>
      <c r="DG226" s="117"/>
      <c r="DH226" s="117"/>
      <c r="DI226" s="117"/>
      <c r="DJ226" s="117"/>
      <c r="DK226" s="117"/>
      <c r="DL226" s="117"/>
      <c r="DM226" s="117"/>
      <c r="DN226" s="117"/>
      <c r="DO226" s="117"/>
      <c r="DP226" s="117"/>
      <c r="DQ226" s="117"/>
      <c r="DR226" s="117"/>
      <c r="DS226" s="117"/>
      <c r="DT226" s="117"/>
      <c r="DU226" s="120"/>
      <c r="DV226" s="32"/>
      <c r="DW226" s="115"/>
      <c r="DY226" s="57"/>
      <c r="DZ226" s="58"/>
      <c r="EA226" s="22"/>
      <c r="EB226" s="23"/>
      <c r="EC226" s="23"/>
      <c r="ED226" s="23"/>
      <c r="EE226" s="23"/>
      <c r="EF226" s="23"/>
      <c r="EG226" s="23"/>
      <c r="EH226" s="23"/>
      <c r="EI226" s="23"/>
      <c r="EJ226" s="23"/>
      <c r="EK226" s="23"/>
      <c r="EL226" s="23"/>
      <c r="EM226" s="23"/>
      <c r="EN226" s="23"/>
      <c r="EO226" s="23"/>
      <c r="EP226" s="24"/>
      <c r="EQ226" s="75">
        <f>EI225^3+EJ225^3+EK225^3+EL225^3+EM225^3+EN225^3+EO225^3+EP225^3+EI226^3+EJ226^3+EK226^3+EL226^3+EM226^3+EN226^3+EO226^3+EP226^3</f>
        <v>0</v>
      </c>
      <c r="ER226" s="76">
        <f t="shared" si="73"/>
        <v>0</v>
      </c>
      <c r="ES226" s="61"/>
      <c r="ET226" s="193"/>
      <c r="EU226" s="194"/>
      <c r="EV226" s="194"/>
      <c r="EW226" s="194"/>
      <c r="EX226" s="194"/>
      <c r="EY226" s="194"/>
      <c r="EZ226" s="194"/>
      <c r="FA226" s="194"/>
      <c r="FB226" s="194"/>
      <c r="FC226" s="194"/>
      <c r="FD226" s="194"/>
      <c r="FE226" s="194"/>
      <c r="FF226" s="194"/>
      <c r="FG226" s="194"/>
      <c r="FH226" s="194"/>
      <c r="FI226" s="195"/>
      <c r="FJ226" s="32"/>
      <c r="FK226" s="115"/>
    </row>
    <row r="227" spans="1:167" x14ac:dyDescent="0.2">
      <c r="A227" s="32"/>
      <c r="B227" s="32"/>
      <c r="C227" s="32"/>
      <c r="D227" s="106" t="s">
        <v>108</v>
      </c>
      <c r="E227" s="107" t="s">
        <v>207</v>
      </c>
      <c r="F227" s="108">
        <f>B4+(213*B6)</f>
        <v>214</v>
      </c>
      <c r="G227" s="104"/>
      <c r="H227" s="43"/>
      <c r="I227" s="109"/>
      <c r="J227" s="58"/>
      <c r="K227" s="183">
        <f>SUMSQ(K211:K226)</f>
        <v>0</v>
      </c>
      <c r="L227" s="184">
        <f t="shared" ref="L227:Z227" si="76">SUMSQ(L211:L226)</f>
        <v>0</v>
      </c>
      <c r="M227" s="184">
        <f t="shared" si="76"/>
        <v>0</v>
      </c>
      <c r="N227" s="184">
        <f t="shared" si="76"/>
        <v>0</v>
      </c>
      <c r="O227" s="184">
        <f t="shared" si="76"/>
        <v>0</v>
      </c>
      <c r="P227" s="184">
        <f t="shared" si="76"/>
        <v>0</v>
      </c>
      <c r="Q227" s="184">
        <f t="shared" si="76"/>
        <v>0</v>
      </c>
      <c r="R227" s="184">
        <f t="shared" si="76"/>
        <v>0</v>
      </c>
      <c r="S227" s="184">
        <f t="shared" si="76"/>
        <v>0</v>
      </c>
      <c r="T227" s="184">
        <f t="shared" si="76"/>
        <v>0</v>
      </c>
      <c r="U227" s="184">
        <f t="shared" si="76"/>
        <v>0</v>
      </c>
      <c r="V227" s="184">
        <f t="shared" si="76"/>
        <v>0</v>
      </c>
      <c r="W227" s="184">
        <f t="shared" si="76"/>
        <v>0</v>
      </c>
      <c r="X227" s="184">
        <f t="shared" si="76"/>
        <v>0</v>
      </c>
      <c r="Y227" s="184">
        <f t="shared" si="76"/>
        <v>0</v>
      </c>
      <c r="Z227" s="184">
        <f t="shared" si="76"/>
        <v>0</v>
      </c>
      <c r="AA227" s="124">
        <f>SUMSQ(K211,L212,M213,N214,O215,P216,Q217,R218,S219,T220,U221,V222,W223,X224,Y225,Z226)</f>
        <v>0</v>
      </c>
      <c r="AB227" s="125">
        <f>SUMSQ(K219,L220,M221,N222,O223,P224,Q225,R226,S211,T212,U213,V214,W215,X216,Y217,Z218)</f>
        <v>0</v>
      </c>
      <c r="AC227" s="52"/>
      <c r="AD227" s="126"/>
      <c r="AE227" s="126"/>
      <c r="AF227" s="126"/>
      <c r="AG227" s="126"/>
      <c r="AH227" s="126"/>
      <c r="AI227" s="126"/>
      <c r="AJ227" s="126"/>
      <c r="AK227" s="126"/>
      <c r="AL227" s="126"/>
      <c r="AM227" s="126"/>
      <c r="AN227" s="126"/>
      <c r="AO227" s="126"/>
      <c r="AP227" s="126"/>
      <c r="AQ227" s="126"/>
      <c r="AR227" s="126"/>
      <c r="AS227" s="126"/>
      <c r="AT227" s="32"/>
      <c r="AU227" s="115"/>
      <c r="AW227" s="57"/>
      <c r="AX227" s="58"/>
      <c r="AY227" s="183">
        <f t="shared" ref="AY227:BN227" si="77">SUMSQ(AY211:AY226)</f>
        <v>0</v>
      </c>
      <c r="AZ227" s="184">
        <f t="shared" si="77"/>
        <v>0</v>
      </c>
      <c r="BA227" s="184">
        <f t="shared" si="77"/>
        <v>0</v>
      </c>
      <c r="BB227" s="184">
        <f t="shared" si="77"/>
        <v>0</v>
      </c>
      <c r="BC227" s="184">
        <f t="shared" si="77"/>
        <v>0</v>
      </c>
      <c r="BD227" s="184">
        <f t="shared" si="77"/>
        <v>0</v>
      </c>
      <c r="BE227" s="184">
        <f t="shared" si="77"/>
        <v>0</v>
      </c>
      <c r="BF227" s="184">
        <f t="shared" si="77"/>
        <v>0</v>
      </c>
      <c r="BG227" s="184">
        <f t="shared" si="77"/>
        <v>0</v>
      </c>
      <c r="BH227" s="184">
        <f t="shared" si="77"/>
        <v>0</v>
      </c>
      <c r="BI227" s="184">
        <f t="shared" si="77"/>
        <v>0</v>
      </c>
      <c r="BJ227" s="184">
        <f t="shared" si="77"/>
        <v>0</v>
      </c>
      <c r="BK227" s="184">
        <f t="shared" si="77"/>
        <v>0</v>
      </c>
      <c r="BL227" s="184">
        <f t="shared" si="77"/>
        <v>0</v>
      </c>
      <c r="BM227" s="184">
        <f t="shared" si="77"/>
        <v>0</v>
      </c>
      <c r="BN227" s="184">
        <f t="shared" si="77"/>
        <v>0</v>
      </c>
      <c r="BO227" s="124">
        <f>SUMSQ(AY211,AZ212,BA213,BB214,BC215,BD216,BE217,BF218,BG219,BH220,BI221,BJ222,BK223,BL224,BM225,BN226)</f>
        <v>0</v>
      </c>
      <c r="BP227" s="125">
        <f>SUMSQ(AY219,AZ220,BA221,BB222,BC223,BD224,BE225,BF226,BG211,BH212,BI213,BJ214,BK215,BL216,BM217,BN218)</f>
        <v>0</v>
      </c>
      <c r="BQ227" s="52"/>
      <c r="BR227" s="126"/>
      <c r="BS227" s="126"/>
      <c r="BT227" s="126"/>
      <c r="BU227" s="126"/>
      <c r="BV227" s="126"/>
      <c r="BW227" s="126"/>
      <c r="BX227" s="126"/>
      <c r="BY227" s="126"/>
      <c r="BZ227" s="126"/>
      <c r="CA227" s="126"/>
      <c r="CB227" s="126"/>
      <c r="CC227" s="126"/>
      <c r="CD227" s="126"/>
      <c r="CE227" s="126"/>
      <c r="CF227" s="126"/>
      <c r="CG227" s="126"/>
      <c r="CH227" s="32"/>
      <c r="CI227" s="115"/>
      <c r="CJ227" s="144"/>
      <c r="CK227" s="109"/>
      <c r="CL227" s="58"/>
      <c r="CM227" s="183">
        <f>SUMSQ(CM211:CM226)</f>
        <v>0</v>
      </c>
      <c r="CN227" s="184">
        <f t="shared" ref="CN227:DB227" si="78">SUMSQ(CN211:CN226)</f>
        <v>0</v>
      </c>
      <c r="CO227" s="184">
        <f t="shared" si="78"/>
        <v>0</v>
      </c>
      <c r="CP227" s="184">
        <f t="shared" si="78"/>
        <v>0</v>
      </c>
      <c r="CQ227" s="184">
        <f t="shared" si="78"/>
        <v>0</v>
      </c>
      <c r="CR227" s="184">
        <f t="shared" si="78"/>
        <v>0</v>
      </c>
      <c r="CS227" s="184">
        <f t="shared" si="78"/>
        <v>0</v>
      </c>
      <c r="CT227" s="184">
        <f t="shared" si="78"/>
        <v>0</v>
      </c>
      <c r="CU227" s="184">
        <f t="shared" si="78"/>
        <v>0</v>
      </c>
      <c r="CV227" s="184">
        <f t="shared" si="78"/>
        <v>0</v>
      </c>
      <c r="CW227" s="184">
        <f t="shared" si="78"/>
        <v>0</v>
      </c>
      <c r="CX227" s="184">
        <f t="shared" si="78"/>
        <v>0</v>
      </c>
      <c r="CY227" s="184">
        <f t="shared" si="78"/>
        <v>0</v>
      </c>
      <c r="CZ227" s="184">
        <f t="shared" si="78"/>
        <v>0</v>
      </c>
      <c r="DA227" s="184">
        <f t="shared" si="78"/>
        <v>0</v>
      </c>
      <c r="DB227" s="184">
        <f t="shared" si="78"/>
        <v>0</v>
      </c>
      <c r="DC227" s="124">
        <f>SUMSQ(CM211,CN212,CO213,CP214,CQ215,CR216,CS217,CT218,CU219,CV220,CW221,CX222,CY223,CZ224,DA225,DB226)</f>
        <v>0</v>
      </c>
      <c r="DD227" s="125">
        <f>SUMSQ(CM219,CN220,CO221,CP222,CQ223,CR224,CS225,CT226,CU211,CV212,CW213,CX214,CY215,CZ216,DA217,DB218)</f>
        <v>0</v>
      </c>
      <c r="DE227" s="52"/>
      <c r="DF227" s="126"/>
      <c r="DG227" s="126"/>
      <c r="DH227" s="126"/>
      <c r="DI227" s="126"/>
      <c r="DJ227" s="126"/>
      <c r="DK227" s="126"/>
      <c r="DL227" s="126"/>
      <c r="DM227" s="126"/>
      <c r="DN227" s="126"/>
      <c r="DO227" s="126"/>
      <c r="DP227" s="126"/>
      <c r="DQ227" s="126"/>
      <c r="DR227" s="126"/>
      <c r="DS227" s="126"/>
      <c r="DT227" s="126"/>
      <c r="DU227" s="126"/>
      <c r="DV227" s="32"/>
      <c r="DW227" s="115"/>
      <c r="DY227" s="57"/>
      <c r="DZ227" s="58"/>
      <c r="EA227" s="183">
        <f t="shared" ref="EA227:EP227" si="79">SUMSQ(EA211:EA226)</f>
        <v>0</v>
      </c>
      <c r="EB227" s="184">
        <f t="shared" si="79"/>
        <v>0</v>
      </c>
      <c r="EC227" s="184">
        <f t="shared" si="79"/>
        <v>0</v>
      </c>
      <c r="ED227" s="184">
        <f t="shared" si="79"/>
        <v>0</v>
      </c>
      <c r="EE227" s="184">
        <f t="shared" si="79"/>
        <v>0</v>
      </c>
      <c r="EF227" s="184">
        <f t="shared" si="79"/>
        <v>0</v>
      </c>
      <c r="EG227" s="184">
        <f t="shared" si="79"/>
        <v>0</v>
      </c>
      <c r="EH227" s="184">
        <f t="shared" si="79"/>
        <v>0</v>
      </c>
      <c r="EI227" s="184">
        <f t="shared" si="79"/>
        <v>0</v>
      </c>
      <c r="EJ227" s="184">
        <f t="shared" si="79"/>
        <v>0</v>
      </c>
      <c r="EK227" s="184">
        <f t="shared" si="79"/>
        <v>0</v>
      </c>
      <c r="EL227" s="184">
        <f t="shared" si="79"/>
        <v>0</v>
      </c>
      <c r="EM227" s="184">
        <f t="shared" si="79"/>
        <v>0</v>
      </c>
      <c r="EN227" s="184">
        <f t="shared" si="79"/>
        <v>0</v>
      </c>
      <c r="EO227" s="184">
        <f t="shared" si="79"/>
        <v>0</v>
      </c>
      <c r="EP227" s="184">
        <f t="shared" si="79"/>
        <v>0</v>
      </c>
      <c r="EQ227" s="124">
        <f>SUMSQ(EA211,EB212,EC213,ED214,EE215,EF216,EG217,EH218,EI219,EJ220,EK221,EL222,EM223,EN224,EO225,EP226)</f>
        <v>0</v>
      </c>
      <c r="ER227" s="125">
        <f>SUMSQ(EA219,EB220,EC221,ED222,EE223,EF224,EG225,EH226,EI211,EJ212,EK213,EL214,EM215,EN216,EO217,EP218)</f>
        <v>0</v>
      </c>
      <c r="ES227" s="52"/>
      <c r="ET227" s="126"/>
      <c r="EU227" s="126"/>
      <c r="EV227" s="126"/>
      <c r="EW227" s="126"/>
      <c r="EX227" s="126"/>
      <c r="EY227" s="126"/>
      <c r="EZ227" s="126"/>
      <c r="FA227" s="126"/>
      <c r="FB227" s="126"/>
      <c r="FC227" s="126"/>
      <c r="FD227" s="126"/>
      <c r="FE227" s="126"/>
      <c r="FF227" s="126"/>
      <c r="FG227" s="126"/>
      <c r="FH227" s="126"/>
      <c r="FI227" s="126"/>
      <c r="FJ227" s="32"/>
      <c r="FK227" s="115"/>
    </row>
    <row r="228" spans="1:167" ht="13.5" thickBot="1" x14ac:dyDescent="0.25">
      <c r="A228" s="32"/>
      <c r="B228" s="32"/>
      <c r="C228" s="32"/>
      <c r="D228" s="106" t="s">
        <v>130</v>
      </c>
      <c r="E228" s="107" t="s">
        <v>207</v>
      </c>
      <c r="F228" s="108">
        <f>B4+(214*B6)</f>
        <v>215</v>
      </c>
      <c r="G228" s="104"/>
      <c r="H228" s="43"/>
      <c r="I228" s="109"/>
      <c r="J228" s="58"/>
      <c r="K228" s="185">
        <f>K211^3+L211^3+M211^3+N211^3+K212^3+L212^3+M212^3+N212^3+K213^3+L213^3+M213^3+N213^3+K214^3+L214^3+M214^3+N214^3</f>
        <v>0</v>
      </c>
      <c r="L228" s="186">
        <f>K215^3+L215^3+M215^3+N215^3+K216^3+L216^3+M216^3+N216^3+K217^3+L217^3+M217^3+N217^3+K218^3+L218^3+M218^3+N218^3</f>
        <v>0</v>
      </c>
      <c r="M228" s="186">
        <f>K219^3+L219^3+M219^3+N219^3+K220^3+L220^3+M220^3+N220^3+K221^3+L221^3+M221^3+N221^3+K222^3+L222^3+M222^3+N222^3</f>
        <v>0</v>
      </c>
      <c r="N228" s="186">
        <f>K223^3+L223^3+M223^3+N223^3+K224^3+L224^3+M224^3+N224^3+K225^3+L225^3+M225^3+N225^3+K226^3+L226^3+M226^3+N226^3</f>
        <v>0</v>
      </c>
      <c r="O228" s="186">
        <f>O211^3+P211^3+Q211^3+R211^3+O212^3+P212^3+Q212^3+R212^3+O213^3+P213^3+Q213^3+R213^3+O214^3+P214^3+Q214^3+R214^3</f>
        <v>0</v>
      </c>
      <c r="P228" s="186">
        <f>O215^3+P215^3+Q215^3+R215^3+O216^3+P216^3+Q216^3+R216^3+O217^3+P217^3+Q217^3+R217^3+O218^3+P218^3+Q218^3+R218^3</f>
        <v>0</v>
      </c>
      <c r="Q228" s="186">
        <f>O219^3+P219^3+Q219^3+R219^3+O220^3+P220^3+Q220^3+R220^3+O221^3+P221^3+Q221^3+R221^3+O222^3+P222^3+Q222^3+R222^3</f>
        <v>0</v>
      </c>
      <c r="R228" s="186">
        <f>O223^3+P223^3+Q223^3+R223^3+O224^3+P224^3+Q224^3+R224^3+O225^3+P225^3+Q225^3+R225^3+O226^3+P226^3+Q226^3+R226^3</f>
        <v>0</v>
      </c>
      <c r="S228" s="186">
        <f>S211^3+T211^3+U211^3+V211^3+S212^3+T212^3+U212^3+V212^3+S213^3+T213^3+U213^3+V213^3+S214^3+T214^3+U214^3+V214^3</f>
        <v>0</v>
      </c>
      <c r="T228" s="186">
        <f>S215^3+T215^3+U215^3+V215^3+S216^3+T216^3+U216^3+V216^3+S217^3+T217^3+U217^3+V217^3+S218^3+T218^3+U218^3+V218^3</f>
        <v>0</v>
      </c>
      <c r="U228" s="186">
        <f>S219^3+T219^3+U219^3+V219^3+S220^3+T220^3+U220^3+V220^3+S221^3+T221^3+U221^3+V221^3+S222^3+T222^3+U222^3+V222^3</f>
        <v>0</v>
      </c>
      <c r="V228" s="186">
        <f>S223^3+T223^3+U223^3+V223^3+S224^3+T224^3+U224^3+V224^3+S225^3+T225^3+U225^3+V225^3+S226^3+T226^3+U226^3+V226^3</f>
        <v>0</v>
      </c>
      <c r="W228" s="186">
        <f>W211^3+X211^3+Y211^3+Z211^3+W212^3+X212^3+Y212^3+Z212^3+W213^3+X213^3+Y213^3+Z213^3+W214^3+X214^3+Y214^3+Z214^3</f>
        <v>0</v>
      </c>
      <c r="X228" s="186">
        <f>W215^3+X215^3+Y215^3+Z215^3+W216^3+X216^3+Y216^3+Z216^3+W217^3+X217^3+Y217^3+Z217^3+W218^3+X218^3+Y218^3+Z218^3</f>
        <v>0</v>
      </c>
      <c r="Y228" s="186">
        <f>W219^3+X219^3+Y219^3+Z219^3+W220^3+X220^3+Y220^3+Z220^3+W221^3+X221^3+Y221^3+Z221^3+W222^3+X222^3+Y222^3+Z222^3</f>
        <v>0</v>
      </c>
      <c r="Z228" s="186">
        <f>W223^3+X223^3+Y223^3+Z223^3+W224^3+X224^3+Y224^3+Z224^3+W225^3+X225^3+Y225^3+Z225^3+W226^3+X226^3+Y226^3+Z226^3</f>
        <v>0</v>
      </c>
      <c r="AA228" s="129">
        <f>SUMSQ(K226,L225,M224,N223,O222,P221,Q220,R219,S218,T217,U216,V215,W214,X213,Y212,Z211)</f>
        <v>0</v>
      </c>
      <c r="AB228" s="130">
        <f>SUMSQ(K218,L217,M216,N215,O214,P213,Q212,R211,S226,T225,U224,V223,W222,X221,Y220,Z219)</f>
        <v>0</v>
      </c>
      <c r="AC228" s="32"/>
      <c r="AD228" s="131"/>
      <c r="AE228" s="131"/>
      <c r="AF228" s="131"/>
      <c r="AG228" s="131"/>
      <c r="AH228" s="131"/>
      <c r="AI228" s="131"/>
      <c r="AJ228" s="131"/>
      <c r="AK228" s="131"/>
      <c r="AL228" s="131"/>
      <c r="AM228" s="131"/>
      <c r="AN228" s="131"/>
      <c r="AO228" s="131"/>
      <c r="AP228" s="131"/>
      <c r="AQ228" s="131"/>
      <c r="AR228" s="131"/>
      <c r="AS228" s="131"/>
      <c r="AT228" s="32"/>
      <c r="AU228" s="115"/>
      <c r="AW228" s="57"/>
      <c r="AX228" s="58"/>
      <c r="AY228" s="185">
        <f>AY211^3+AZ211^3+BA211^3+BB211^3+AY212^3+AZ212^3+BA212^3+BB212^3+AY213^3+AZ213^3+BA213^3+BB213^3+AY214^3+AZ214^3+BA214^3+BB214^3</f>
        <v>0</v>
      </c>
      <c r="AZ228" s="186">
        <f>AY215^3+AZ215^3+BA215^3+BB215^3+AY216^3+AZ216^3+BA216^3+BB216^3+AY217^3+AZ217^3+BA217^3+BB217^3+AY218^3+AZ218^3+BA218^3+BB218^3</f>
        <v>0</v>
      </c>
      <c r="BA228" s="186">
        <f>AY219^3+AZ219^3+BA219^3+BB219^3+AY220^3+AZ220^3+BA220^3+BB220^3+AY221^3+AZ221^3+BA221^3+BB221^3+AY222^3+AZ222^3+BA222^3+BB222^3</f>
        <v>0</v>
      </c>
      <c r="BB228" s="186">
        <f>AY223^3+AZ223^3+BA223^3+BB223^3+AY224^3+AZ224^3+BA224^3+BB224^3+AY225^3+AZ225^3+BA225^3+BB225^3+AY226^3+AZ226^3+BA226^3+BB226^3</f>
        <v>0</v>
      </c>
      <c r="BC228" s="186">
        <f>BC211^3+BD211^3+BE211^3+BF211^3+BC212^3+BD212^3+BE212^3+BF212^3+BC213^3+BD213^3+BE213^3+BF213^3+BC214^3+BD214^3+BE214^3+BF214^3</f>
        <v>0</v>
      </c>
      <c r="BD228" s="186">
        <f>BC215^3+BD215^3+BE215^3+BF215^3+BC216^3+BD216^3+BE216^3+BF216^3+BC217^3+BD217^3+BE217^3+BF217^3+BC218^3+BD218^3+BE218^3+BF218^3</f>
        <v>0</v>
      </c>
      <c r="BE228" s="186">
        <f>BC219^3+BD219^3+BE219^3+BF219^3+BC220^3+BD220^3+BE220^3+BF220^3+BC221^3+BD221^3+BE221^3+BF221^3+BC222^3+BD222^3+BE222^3+BF222^3</f>
        <v>0</v>
      </c>
      <c r="BF228" s="186">
        <f>BC223^3+BD223^3+BE223^3+BF223^3+BC224^3+BD224^3+BE224^3+BF224^3+BC225^3+BD225^3+BE225^3+BF225^3+BC226^3+BD226^3+BE226^3+BF226^3</f>
        <v>0</v>
      </c>
      <c r="BG228" s="186">
        <f>BG211^3+BH211^3+BI211^3+BJ211^3+BG212^3+BH212^3+BI212^3+BJ212^3+BG213^3+BH213^3+BI213^3+BJ213^3+BG214^3+BH214^3+BI214^3+BJ214^3</f>
        <v>0</v>
      </c>
      <c r="BH228" s="186">
        <f>BG215^3+BH215^3+BI215^3+BJ215^3+BG216^3+BH216^3+BI216^3+BJ216^3+BG217^3+BH217^3+BI217^3+BJ217^3+BG218^3+BH218^3+BI218^3+BJ218^3</f>
        <v>0</v>
      </c>
      <c r="BI228" s="186">
        <f>BG219^3+BH219^3+BI219^3+BJ219^3+BG220^3+BH220^3+BI220^3+BJ220^3+BG221^3+BH221^3+BI221^3+BJ221^3+BG222^3+BH222^3+BI222^3+BJ222^3</f>
        <v>0</v>
      </c>
      <c r="BJ228" s="186">
        <f>BG223^3+BH223^3+BI223^3+BJ223^3+BG224^3+BH224^3+BI224^3+BJ224^3+BG225^3+BH225^3+BI225^3+BJ225^3+BG226^3+BH226^3+BI226^3+BJ226^3</f>
        <v>0</v>
      </c>
      <c r="BK228" s="186">
        <f>BK211^3+BL211^3+BM211^3+BN211^3+BK212^3+BL212^3+BM212^3+BN212^3+BK213^3+BL213^3+BM213^3+BN213^3+BK214^3+BL214^3+BM214^3+BN214^3</f>
        <v>0</v>
      </c>
      <c r="BL228" s="186">
        <f>BK215^3+BL215^3+BM215^3+BN215^3+BK216^3+BL216^3+BM216^3+BN216^3+BK217^3+BL217^3+BM217^3+BN217^3+BK218^3+BL218^3+BM218^3+BN218^3</f>
        <v>0</v>
      </c>
      <c r="BM228" s="186">
        <f>BK219^3+BL219^3+BM219^3+BN219^3+BK220^3+BL220^3+BM220^3+BN220^3+BK221^3+BL221^3+BM221^3+BN221^3+BK222^3+BL222^3+BM222^3+BN222^3</f>
        <v>0</v>
      </c>
      <c r="BN228" s="186">
        <f>BK223^3+BL223^3+BM223^3+BN223^3+BK224^3+BL224^3+BM224^3+BN224^3+BK225^3+BL225^3+BM225^3+BN225^3+BK226^3+BL226^3+BM226^3+BN226^3</f>
        <v>0</v>
      </c>
      <c r="BO228" s="129">
        <f>SUMSQ(AY226,AZ225,BA224,BB223,BC222,BD221,BE220,BF219,BG218,BH217,BI216,BJ215,BK214,BL213,BM212,BN325,BN211)</f>
        <v>0</v>
      </c>
      <c r="BP228" s="130">
        <f>SUMSQ(AY218,AZ217,BA216,BB215,BC214,BD213,BE212,BF211,BG226,BH225,BI224,BJ223,BK222,BL221,BM220,BN219)</f>
        <v>0</v>
      </c>
      <c r="BQ228" s="32"/>
      <c r="BR228" s="131"/>
      <c r="BS228" s="131"/>
      <c r="BT228" s="131"/>
      <c r="BU228" s="131"/>
      <c r="BV228" s="131"/>
      <c r="BW228" s="131"/>
      <c r="BX228" s="131"/>
      <c r="BY228" s="131"/>
      <c r="BZ228" s="131"/>
      <c r="CA228" s="131"/>
      <c r="CB228" s="131"/>
      <c r="CC228" s="131"/>
      <c r="CD228" s="131"/>
      <c r="CE228" s="131"/>
      <c r="CF228" s="131"/>
      <c r="CG228" s="131"/>
      <c r="CH228" s="32"/>
      <c r="CI228" s="115"/>
      <c r="CJ228" s="144"/>
      <c r="CK228" s="109"/>
      <c r="CL228" s="58"/>
      <c r="CM228" s="185">
        <f>CM211^3+CN211^3+CO211^3+CP211^3+CM212^3+CN212^3+CO212^3+CP212^3+CM213^3+CN213^3+CO213^3+CP213^3+CM214^3+CN214^3+CO214^3+CP214^3</f>
        <v>0</v>
      </c>
      <c r="CN228" s="186">
        <f>CM215^3+CN215^3+CO215^3+CP215^3+CM216^3+CN216^3+CO216^3+CP216^3+CM217^3+CN217^3+CO217^3+CP217^3+CM218^3+CN218^3+CO218^3+CP218^3</f>
        <v>0</v>
      </c>
      <c r="CO228" s="186">
        <f>CM219^3+CN219^3+CO219^3+CP219^3+CM220^3+CN220^3+CO220^3+CP220^3+CM221^3+CN221^3+CO221^3+CP221^3+CM222^3+CN222^3+CO222^3+CP222^3</f>
        <v>0</v>
      </c>
      <c r="CP228" s="186">
        <f>CM223^3+CN223^3+CO223^3+CP223^3+CM224^3+CN224^3+CO224^3+CP224^3+CM225^3+CN225^3+CO225^3+CP225^3+CM226^3+CN226^3+CO226^3+CP226^3</f>
        <v>0</v>
      </c>
      <c r="CQ228" s="186">
        <f>CQ211^3+CR211^3+CS211^3+CT211^3+CQ212^3+CR212^3+CS212^3+CT212^3+CQ213^3+CR213^3+CS213^3+CT213^3+CQ214^3+CR214^3+CS214^3+CT214^3</f>
        <v>0</v>
      </c>
      <c r="CR228" s="186">
        <f>CQ215^3+CR215^3+CS215^3+CT215^3+CQ216^3+CR216^3+CS216^3+CT216^3+CQ217^3+CR217^3+CS217^3+CT217^3+CQ218^3+CR218^3+CS218^3+CT218^3</f>
        <v>0</v>
      </c>
      <c r="CS228" s="186">
        <f>CQ219^3+CR219^3+CS219^3+CT219^3+CQ220^3+CR220^3+CS220^3+CT220^3+CQ221^3+CR221^3+CS221^3+CT221^3+CQ222^3+CR222^3+CS222^3+CT222^3</f>
        <v>0</v>
      </c>
      <c r="CT228" s="186">
        <f>CQ223^3+CR223^3+CS223^3+CT223^3+CQ224^3+CR224^3+CS224^3+CT224^3+CQ225^3+CR225^3+CS225^3+CT225^3+CQ226^3+CR226^3+CS226^3+CT226^3</f>
        <v>0</v>
      </c>
      <c r="CU228" s="186">
        <f>CU211^3+CV211^3+CW211^3+CX211^3+CU212^3+CV212^3+CW212^3+CX212^3+CU213^3+CV213^3+CW213^3+CX213^3+CU214^3+CV214^3+CW214^3+CX214^3</f>
        <v>0</v>
      </c>
      <c r="CV228" s="186">
        <f>CU215^3+CV215^3+CW215^3+CX215^3+CU216^3+CV216^3+CW216^3+CX216^3+CU217^3+CV217^3+CW217^3+CX217^3+CU218^3+CV218^3+CW218^3+CX218^3</f>
        <v>0</v>
      </c>
      <c r="CW228" s="186">
        <f>CU219^3+CV219^3+CW219^3+CX219^3+CU220^3+CV220^3+CW220^3+CX220^3+CU221^3+CV221^3+CW221^3+CX221^3+CU222^3+CV222^3+CW222^3+CX222^3</f>
        <v>0</v>
      </c>
      <c r="CX228" s="186">
        <f>CU223^3+CV223^3+CW223^3+CX223^3+CU224^3+CV224^3+CW224^3+CX224^3+CU225^3+CV225^3+CW225^3+CX225^3+CU226^3+CV226^3+CW226^3+CX226^3</f>
        <v>0</v>
      </c>
      <c r="CY228" s="186">
        <f>CY211^3+CZ211^3+DA211^3+DB211^3+CY212^3+CZ212^3+DA212^3+DB212^3+CY213^3+CZ213^3+DA213^3+DB213^3+CY214^3+CZ214^3+DA214^3+DB214^3</f>
        <v>0</v>
      </c>
      <c r="CZ228" s="186">
        <f>CY215^3+CZ215^3+DA215^3+DB215^3+CY216^3+CZ216^3+DA216^3+DB216^3+CY217^3+CZ217^3+DA217^3+DB217^3+CY218^3+CZ218^3+DA218^3+DB218^3</f>
        <v>0</v>
      </c>
      <c r="DA228" s="186">
        <f>CY219^3+CZ219^3+DA219^3+DB219^3+CY220^3+CZ220^3+DA220^3+DB220^3+CY221^3+CZ221^3+DA221^3+DB221^3+CY222^3+CZ222^3+DA222^3+DB222^3</f>
        <v>0</v>
      </c>
      <c r="DB228" s="186">
        <f>CY223^3+CZ223^3+DA223^3+DB223^3+CY224^3+CZ224^3+DA224^3+DB224^3+CY225^3+CZ225^3+DA225^3+DB225^3+CY226^3+CZ226^3+DA226^3+DB226^3</f>
        <v>0</v>
      </c>
      <c r="DC228" s="129">
        <f>SUMSQ(CM226,CN225,CO224,CP223,CQ222,CR221,CS220,CT219,CU218,CV217,CW216,CX215,CY214,CZ213,DA212,EP95,DB211)</f>
        <v>0</v>
      </c>
      <c r="DD228" s="130">
        <f>SUMSQ(CM218,CN217,CO216,CP215,CQ214,CR213,CS212,CT211,CU226,CV225,CW224,CX223,CY222,CZ221,DA220,DB219)</f>
        <v>0</v>
      </c>
      <c r="DE228" s="32"/>
      <c r="DF228" s="131"/>
      <c r="DG228" s="131"/>
      <c r="DH228" s="131"/>
      <c r="DI228" s="131"/>
      <c r="DJ228" s="131"/>
      <c r="DK228" s="131"/>
      <c r="DL228" s="131"/>
      <c r="DM228" s="131"/>
      <c r="DN228" s="131"/>
      <c r="DO228" s="131"/>
      <c r="DP228" s="131"/>
      <c r="DQ228" s="131"/>
      <c r="DR228" s="131"/>
      <c r="DS228" s="131"/>
      <c r="DT228" s="131"/>
      <c r="DU228" s="131"/>
      <c r="DV228" s="32"/>
      <c r="DW228" s="115"/>
      <c r="DY228" s="57"/>
      <c r="DZ228" s="58"/>
      <c r="EA228" s="185">
        <f>EA211^3+EB211^3+EC211^3+ED211^3+EA212^3+EB212^3+EC212^3+ED212^3+EA213^3+EB213^3+EC213^3+ED213^3+EA214^3+EB214^3+EC214^3+ED214^3</f>
        <v>0</v>
      </c>
      <c r="EB228" s="186">
        <f>EA215^3+EB215^3+EC215^3+ED215^3+EA216^3+EB216^3+EC216^3+ED216^3+EA217^3+EB217^3+EC217^3+ED217^3+EA218^3+EB218^3+EC218^3+ED218^3</f>
        <v>0</v>
      </c>
      <c r="EC228" s="186">
        <f>EA219^3+EB219^3+EC219^3+ED219^3+EA220^3+EB220^3+EC220^3+ED220^3+EA221^3+EB221^3+EC221^3+ED221^3+EA222^3+EB222^3+EC222^3+ED222^3</f>
        <v>0</v>
      </c>
      <c r="ED228" s="186">
        <f>EA223^3+EB223^3+EC223^3+ED223^3+EA224^3+EB224^3+EC224^3+ED224^3+EA225^3+EB225^3+EC225^3+ED225^3+EA226^3+EB226^3+EC226^3+ED226^3</f>
        <v>0</v>
      </c>
      <c r="EE228" s="186">
        <f>EE211^3+EF211^3+EG211^3+EH211^3+EE212^3+EF212^3+EG212^3+EH212^3+EE213^3+EF213^3+EG213^3+EH213^3+EE214^3+EF214^3+EG214^3+EH214^3</f>
        <v>0</v>
      </c>
      <c r="EF228" s="186">
        <f>EE215^3+EF215^3+EG215^3+EH215^3+EE216^3+EF216^3+EG216^3+EH216^3+EE217^3+EF217^3+EG217^3+EH217^3+EE218^3+EF218^3+EG218^3+EH218^3</f>
        <v>0</v>
      </c>
      <c r="EG228" s="186">
        <f>EE219^3+EF219^3+EG219^3+EH219^3+EE220^3+EF220^3+EG220^3+EH220^3+EE221^3+EF221^3+EG221^3+EH221^3+EE222^3+EF222^3+EG222^3+EH222^3</f>
        <v>0</v>
      </c>
      <c r="EH228" s="186">
        <f>EE223^3+EF223^3+EG223^3+EH223^3+EE224^3+EF224^3+EG224^3+EH224^3+EE225^3+EF225^3+EG225^3+EH225^3+EE226^3+EF226^3+EG226^3+EH226^3</f>
        <v>0</v>
      </c>
      <c r="EI228" s="186">
        <f>EI211^3+EJ211^3+EK211^3+EL211^3+EI212^3+EJ212^3+EK212^3+EL212^3+EI213^3+EJ213^3+EK213^3+EL213^3+EI214^3+EJ214^3+EK214^3+EL214^3</f>
        <v>0</v>
      </c>
      <c r="EJ228" s="186">
        <f>EI215^3+EJ215^3+EK215^3+EL215^3+EI216^3+EJ216^3+EK216^3+EL216^3+EI217^3+EJ217^3+EK217^3+EL217^3+EI218^3+EJ218^3+EK218^3+EL218^3</f>
        <v>0</v>
      </c>
      <c r="EK228" s="186">
        <f>EI219^3+EJ219^3+EK219^3+EL219^3+EI220^3+EJ220^3+EK220^3+EL220^3+EI221^3+EJ221^3+EK221^3+EL221^3+EI222^3+EJ222^3+EK222^3+EL222^3</f>
        <v>0</v>
      </c>
      <c r="EL228" s="186">
        <f>EI223^3+EJ223^3+EK223^3+EL223^3+EI224^3+EJ224^3+EK224^3+EL224^3+EI225^3+EJ225^3+EK225^3+EL225^3+EI226^3+EJ226^3+EK226^3+EL226^3</f>
        <v>0</v>
      </c>
      <c r="EM228" s="186">
        <f>EM211^3+EN211^3+EO211^3+EP211^3+EM212^3+EN212^3+EO212^3+EP212^3+EM213^3+EN213^3+EO213^3+EP213^3+EM214^3+EN214^3+EO214^3+EP214^3</f>
        <v>0</v>
      </c>
      <c r="EN228" s="186">
        <f>EM215^3+EN215^3+EO215^3+EP215^3+EM216^3+EN216^3+EO216^3+EP216^3+EM217^3+EN217^3+EO217^3+EP217^3+EM218^3+EN218^3+EO218^3+EP218^3</f>
        <v>0</v>
      </c>
      <c r="EO228" s="186">
        <f>EM219^3+EN219^3+EO219^3+EP219^3+EM220^3+EN220^3+EO220^3+EP220^3+EM221^3+EN221^3+EO221^3+EP221^3+EM222^3+EN222^3+EO222^3+EP222^3</f>
        <v>0</v>
      </c>
      <c r="EP228" s="186">
        <f>EM223^3+EN223^3+EO223^3+EP223^3+EM224^3+EN224^3+EO224^3+EP224^3+EM225^3+EN225^3+EO225^3+EP225^3+EM226^3+EN226^3+EO226^3+EP226^3</f>
        <v>0</v>
      </c>
      <c r="EQ228" s="129">
        <f>SUMSQ(EA226,EB225,EC224,ED223,EE222,EF221,EG220,EH219,EI218,EJ217,EK216,EL215,EM214,EN213,EO212,EP211)</f>
        <v>0</v>
      </c>
      <c r="ER228" s="130">
        <f>SUMSQ(EA218,EB217,EC216,ED215,EE214,EF213,EG212,EH211,EI226,EJ225,EK224,EL223,EM222,EN221,EO220,EP219)</f>
        <v>0</v>
      </c>
      <c r="ES228" s="32"/>
      <c r="ET228" s="131"/>
      <c r="EU228" s="131"/>
      <c r="EV228" s="131"/>
      <c r="EW228" s="131"/>
      <c r="EX228" s="131"/>
      <c r="EY228" s="131"/>
      <c r="EZ228" s="131"/>
      <c r="FA228" s="131"/>
      <c r="FB228" s="131"/>
      <c r="FC228" s="131"/>
      <c r="FD228" s="131"/>
      <c r="FE228" s="131"/>
      <c r="FF228" s="131"/>
      <c r="FG228" s="131"/>
      <c r="FH228" s="131"/>
      <c r="FI228" s="131"/>
      <c r="FJ228" s="32"/>
      <c r="FK228" s="115"/>
    </row>
    <row r="229" spans="1:167" ht="13.5" thickBot="1" x14ac:dyDescent="0.25">
      <c r="A229" s="32"/>
      <c r="B229" s="32"/>
      <c r="C229" s="32"/>
      <c r="D229" s="106" t="s">
        <v>265</v>
      </c>
      <c r="E229" s="107" t="s">
        <v>207</v>
      </c>
      <c r="F229" s="110">
        <f>B4+(215*B6)</f>
        <v>216</v>
      </c>
      <c r="G229" s="104"/>
      <c r="H229" s="43"/>
      <c r="I229" s="109"/>
      <c r="J229" s="58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137"/>
      <c r="AB229" s="137"/>
      <c r="AC229" s="32" t="s">
        <v>0</v>
      </c>
      <c r="AD229" s="135"/>
      <c r="AE229" s="135"/>
      <c r="AF229" s="135"/>
      <c r="AG229" s="135"/>
      <c r="AH229" s="135"/>
      <c r="AI229" s="135"/>
      <c r="AJ229" s="135"/>
      <c r="AK229" s="135"/>
      <c r="AL229" s="135"/>
      <c r="AM229" s="135"/>
      <c r="AN229" s="135"/>
      <c r="AO229" s="135"/>
      <c r="AP229" s="135"/>
      <c r="AQ229" s="135"/>
      <c r="AR229" s="135"/>
      <c r="AS229" s="135"/>
      <c r="AT229" s="32"/>
      <c r="AU229" s="115"/>
      <c r="AW229" s="57"/>
      <c r="AX229" s="58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  <c r="BN229" s="46"/>
      <c r="BO229" s="137"/>
      <c r="BP229" s="137"/>
      <c r="BQ229" s="32" t="s">
        <v>0</v>
      </c>
      <c r="BR229" s="135"/>
      <c r="BS229" s="135"/>
      <c r="BT229" s="135"/>
      <c r="BU229" s="135"/>
      <c r="BV229" s="135"/>
      <c r="BW229" s="135"/>
      <c r="BX229" s="135"/>
      <c r="BY229" s="135"/>
      <c r="BZ229" s="135"/>
      <c r="CA229" s="135"/>
      <c r="CB229" s="135"/>
      <c r="CC229" s="135"/>
      <c r="CD229" s="135"/>
      <c r="CE229" s="135"/>
      <c r="CF229" s="135"/>
      <c r="CG229" s="135"/>
      <c r="CH229" s="32"/>
      <c r="CI229" s="115"/>
      <c r="CJ229" s="144"/>
      <c r="CK229" s="109"/>
      <c r="CL229" s="58"/>
      <c r="CM229" s="46"/>
      <c r="CN229" s="46"/>
      <c r="CO229" s="46"/>
      <c r="CP229" s="46"/>
      <c r="CQ229" s="46"/>
      <c r="CR229" s="46"/>
      <c r="CS229" s="46"/>
      <c r="CT229" s="46"/>
      <c r="CU229" s="46"/>
      <c r="CV229" s="46"/>
      <c r="CW229" s="46"/>
      <c r="CX229" s="46"/>
      <c r="CY229" s="46"/>
      <c r="CZ229" s="46"/>
      <c r="DA229" s="46"/>
      <c r="DB229" s="46"/>
      <c r="DC229" s="137"/>
      <c r="DD229" s="137"/>
      <c r="DE229" s="32" t="s">
        <v>0</v>
      </c>
      <c r="DF229" s="135"/>
      <c r="DG229" s="135"/>
      <c r="DH229" s="135"/>
      <c r="DI229" s="135"/>
      <c r="DJ229" s="135"/>
      <c r="DK229" s="135"/>
      <c r="DL229" s="135"/>
      <c r="DM229" s="135"/>
      <c r="DN229" s="135"/>
      <c r="DO229" s="135"/>
      <c r="DP229" s="135"/>
      <c r="DQ229" s="135"/>
      <c r="DR229" s="135"/>
      <c r="DS229" s="135"/>
      <c r="DT229" s="135"/>
      <c r="DU229" s="135"/>
      <c r="DV229" s="32"/>
      <c r="DW229" s="115"/>
      <c r="DY229" s="57"/>
      <c r="DZ229" s="58"/>
      <c r="EA229" s="46"/>
      <c r="EB229" s="46"/>
      <c r="EC229" s="46"/>
      <c r="ED229" s="46"/>
      <c r="EE229" s="46"/>
      <c r="EF229" s="46"/>
      <c r="EG229" s="46"/>
      <c r="EH229" s="46"/>
      <c r="EI229" s="46"/>
      <c r="EJ229" s="46"/>
      <c r="EK229" s="46"/>
      <c r="EL229" s="46"/>
      <c r="EM229" s="46"/>
      <c r="EN229" s="46"/>
      <c r="EO229" s="46"/>
      <c r="EP229" s="46"/>
      <c r="EQ229" s="137"/>
      <c r="ER229" s="137"/>
      <c r="ES229" s="32" t="s">
        <v>0</v>
      </c>
      <c r="ET229" s="135"/>
      <c r="EU229" s="135"/>
      <c r="EV229" s="135"/>
      <c r="EW229" s="135"/>
      <c r="EX229" s="135"/>
      <c r="EY229" s="135"/>
      <c r="EZ229" s="135"/>
      <c r="FA229" s="135"/>
      <c r="FB229" s="135"/>
      <c r="FC229" s="135"/>
      <c r="FD229" s="135"/>
      <c r="FE229" s="135"/>
      <c r="FF229" s="135"/>
      <c r="FG229" s="135"/>
      <c r="FH229" s="135"/>
      <c r="FI229" s="135"/>
      <c r="FJ229" s="32"/>
      <c r="FK229" s="115"/>
    </row>
    <row r="230" spans="1:167" ht="13.5" thickBot="1" x14ac:dyDescent="0.25">
      <c r="A230" s="32"/>
      <c r="B230" s="32"/>
      <c r="C230" s="32"/>
      <c r="D230" s="106" t="s">
        <v>200</v>
      </c>
      <c r="E230" s="107" t="s">
        <v>207</v>
      </c>
      <c r="F230" s="110">
        <f>B4+(216*B6)</f>
        <v>217</v>
      </c>
      <c r="G230" s="104"/>
      <c r="H230" s="43"/>
      <c r="I230" s="138"/>
      <c r="J230" s="143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54"/>
      <c r="Z230" s="154"/>
      <c r="AA230" s="154"/>
      <c r="AB230" s="154"/>
      <c r="AC230" s="154"/>
      <c r="AD230" s="155"/>
      <c r="AE230" s="155"/>
      <c r="AF230" s="155"/>
      <c r="AG230" s="155"/>
      <c r="AH230" s="155"/>
      <c r="AI230" s="155"/>
      <c r="AJ230" s="155"/>
      <c r="AK230" s="155"/>
      <c r="AL230" s="155"/>
      <c r="AM230" s="155"/>
      <c r="AN230" s="155"/>
      <c r="AO230" s="155"/>
      <c r="AP230" s="155"/>
      <c r="AQ230" s="155"/>
      <c r="AR230" s="155"/>
      <c r="AS230" s="155"/>
      <c r="AT230" s="154"/>
      <c r="AU230" s="141"/>
      <c r="AW230" s="196"/>
      <c r="AX230" s="143"/>
      <c r="AY230" s="154"/>
      <c r="AZ230" s="154"/>
      <c r="BA230" s="154"/>
      <c r="BB230" s="154"/>
      <c r="BC230" s="154"/>
      <c r="BD230" s="154"/>
      <c r="BE230" s="154"/>
      <c r="BF230" s="154"/>
      <c r="BG230" s="154"/>
      <c r="BH230" s="154"/>
      <c r="BI230" s="154"/>
      <c r="BJ230" s="154"/>
      <c r="BK230" s="154"/>
      <c r="BL230" s="154"/>
      <c r="BM230" s="154"/>
      <c r="BN230" s="154"/>
      <c r="BO230" s="154"/>
      <c r="BP230" s="154"/>
      <c r="BQ230" s="154"/>
      <c r="BR230" s="155"/>
      <c r="BS230" s="155"/>
      <c r="BT230" s="155"/>
      <c r="BU230" s="155"/>
      <c r="BV230" s="155"/>
      <c r="BW230" s="155"/>
      <c r="BX230" s="155"/>
      <c r="BY230" s="155"/>
      <c r="BZ230" s="155"/>
      <c r="CA230" s="155"/>
      <c r="CB230" s="155"/>
      <c r="CC230" s="155"/>
      <c r="CD230" s="155"/>
      <c r="CE230" s="155"/>
      <c r="CF230" s="155"/>
      <c r="CG230" s="155"/>
      <c r="CH230" s="154"/>
      <c r="CI230" s="141"/>
      <c r="CJ230" s="144"/>
      <c r="CK230" s="138"/>
      <c r="CL230" s="143"/>
      <c r="CM230" s="154"/>
      <c r="CN230" s="154"/>
      <c r="CO230" s="154"/>
      <c r="CP230" s="154"/>
      <c r="CQ230" s="154"/>
      <c r="CR230" s="154"/>
      <c r="CS230" s="154"/>
      <c r="CT230" s="154"/>
      <c r="CU230" s="154"/>
      <c r="CV230" s="154"/>
      <c r="CW230" s="154"/>
      <c r="CX230" s="154"/>
      <c r="CY230" s="154"/>
      <c r="CZ230" s="154"/>
      <c r="DA230" s="154"/>
      <c r="DB230" s="154"/>
      <c r="DC230" s="154"/>
      <c r="DD230" s="154"/>
      <c r="DE230" s="154"/>
      <c r="DF230" s="155"/>
      <c r="DG230" s="155"/>
      <c r="DH230" s="155"/>
      <c r="DI230" s="155"/>
      <c r="DJ230" s="155"/>
      <c r="DK230" s="155"/>
      <c r="DL230" s="155"/>
      <c r="DM230" s="155"/>
      <c r="DN230" s="155"/>
      <c r="DO230" s="155"/>
      <c r="DP230" s="155"/>
      <c r="DQ230" s="155"/>
      <c r="DR230" s="155"/>
      <c r="DS230" s="155"/>
      <c r="DT230" s="155"/>
      <c r="DU230" s="155"/>
      <c r="DV230" s="154"/>
      <c r="DW230" s="141"/>
      <c r="DY230" s="196"/>
      <c r="DZ230" s="143"/>
      <c r="EA230" s="154"/>
      <c r="EB230" s="154"/>
      <c r="EC230" s="154"/>
      <c r="ED230" s="154"/>
      <c r="EE230" s="154"/>
      <c r="EF230" s="154"/>
      <c r="EG230" s="154"/>
      <c r="EH230" s="154"/>
      <c r="EI230" s="154"/>
      <c r="EJ230" s="154"/>
      <c r="EK230" s="154"/>
      <c r="EL230" s="154" t="s">
        <v>0</v>
      </c>
      <c r="EM230" s="154"/>
      <c r="EN230" s="154"/>
      <c r="EO230" s="154"/>
      <c r="EP230" s="154"/>
      <c r="EQ230" s="154"/>
      <c r="ER230" s="154"/>
      <c r="ES230" s="154"/>
      <c r="ET230" s="155"/>
      <c r="EU230" s="155"/>
      <c r="EV230" s="155"/>
      <c r="EW230" s="155"/>
      <c r="EX230" s="155"/>
      <c r="EY230" s="155"/>
      <c r="EZ230" s="155"/>
      <c r="FA230" s="155"/>
      <c r="FB230" s="155"/>
      <c r="FC230" s="155"/>
      <c r="FD230" s="155"/>
      <c r="FE230" s="155"/>
      <c r="FF230" s="155"/>
      <c r="FG230" s="155"/>
      <c r="FH230" s="155"/>
      <c r="FI230" s="155"/>
      <c r="FJ230" s="154"/>
      <c r="FK230" s="141"/>
    </row>
    <row r="231" spans="1:167" ht="14.25" thickTop="1" thickBot="1" x14ac:dyDescent="0.25">
      <c r="A231" s="32"/>
      <c r="B231" s="32"/>
      <c r="C231" s="32"/>
      <c r="D231" s="106" t="s">
        <v>117</v>
      </c>
      <c r="E231" s="107" t="s">
        <v>207</v>
      </c>
      <c r="F231" s="108">
        <f>B4+(217*B6)</f>
        <v>218</v>
      </c>
      <c r="G231" s="104"/>
      <c r="H231" s="43"/>
      <c r="AW231" s="25" t="s">
        <v>0</v>
      </c>
      <c r="CJ231" s="144"/>
      <c r="CK231" s="144"/>
      <c r="CL231" s="144"/>
      <c r="CM231" s="144"/>
      <c r="CN231" s="144"/>
      <c r="CO231" s="144"/>
      <c r="CP231" s="144"/>
      <c r="CQ231" s="144"/>
      <c r="CR231" s="144"/>
      <c r="CS231" s="144"/>
      <c r="CT231" s="144"/>
      <c r="CU231" s="144"/>
      <c r="CV231" s="144"/>
      <c r="CW231" s="144"/>
      <c r="CX231" s="144"/>
      <c r="CY231" s="144"/>
      <c r="CZ231" s="144"/>
      <c r="DA231" s="144"/>
      <c r="DB231" s="144"/>
      <c r="DC231" s="144"/>
      <c r="DD231" s="144"/>
      <c r="DE231" s="144"/>
      <c r="DF231" s="144"/>
      <c r="DG231" s="144"/>
      <c r="DH231" s="144"/>
      <c r="DI231" s="144"/>
      <c r="DJ231" s="144"/>
      <c r="DK231" s="144"/>
      <c r="DL231" s="144"/>
      <c r="DM231" s="144"/>
      <c r="DN231" s="144"/>
      <c r="DO231" s="144"/>
      <c r="DP231" s="144"/>
      <c r="DQ231" s="144"/>
      <c r="DR231" s="144"/>
      <c r="DS231" s="144"/>
      <c r="DT231" s="144"/>
      <c r="DU231" s="144"/>
      <c r="DV231" s="144"/>
      <c r="DW231" s="144"/>
      <c r="DY231" s="144"/>
      <c r="DZ231" s="144"/>
      <c r="EA231" s="144"/>
      <c r="EB231" s="144"/>
      <c r="EC231" s="144"/>
      <c r="ED231" s="144"/>
      <c r="EE231" s="144"/>
      <c r="EF231" s="144"/>
      <c r="EG231" s="144"/>
      <c r="EH231" s="144"/>
      <c r="EI231" s="144"/>
      <c r="EJ231" s="144"/>
      <c r="EK231" s="144"/>
      <c r="EL231" s="144"/>
      <c r="EM231" s="144"/>
      <c r="EN231" s="144"/>
      <c r="EO231" s="144"/>
      <c r="EP231" s="144"/>
      <c r="EQ231" s="144"/>
      <c r="ER231" s="144"/>
      <c r="ES231" s="144"/>
      <c r="ET231" s="144"/>
      <c r="EU231" s="144"/>
      <c r="EV231" s="144"/>
      <c r="EW231" s="144"/>
      <c r="EX231" s="144"/>
      <c r="EY231" s="144"/>
      <c r="EZ231" s="144"/>
      <c r="FA231" s="144"/>
      <c r="FB231" s="144"/>
      <c r="FC231" s="144"/>
      <c r="FD231" s="144"/>
      <c r="FE231" s="144"/>
      <c r="FF231" s="144"/>
      <c r="FG231" s="144"/>
      <c r="FH231" s="144"/>
      <c r="FI231" s="144"/>
      <c r="FJ231" s="144"/>
      <c r="FK231" s="144"/>
    </row>
    <row r="232" spans="1:167" ht="14.25" thickTop="1" thickBot="1" x14ac:dyDescent="0.25">
      <c r="A232" s="32"/>
      <c r="B232" s="32"/>
      <c r="C232" s="32"/>
      <c r="D232" s="106" t="s">
        <v>92</v>
      </c>
      <c r="E232" s="107" t="s">
        <v>207</v>
      </c>
      <c r="F232" s="108">
        <f>B4+(218*B6)</f>
        <v>219</v>
      </c>
      <c r="G232" s="104"/>
      <c r="H232" s="43"/>
      <c r="I232" s="38" t="s">
        <v>0</v>
      </c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40"/>
      <c r="AE232" s="40"/>
      <c r="AF232" s="40"/>
      <c r="AG232" s="40"/>
      <c r="AH232" s="40"/>
      <c r="AI232" s="40"/>
      <c r="AJ232" s="40"/>
      <c r="AK232" s="40"/>
      <c r="AL232" s="40"/>
      <c r="AM232" s="40"/>
      <c r="AN232" s="40"/>
      <c r="AO232" s="40"/>
      <c r="AP232" s="40"/>
      <c r="AQ232" s="40"/>
      <c r="AR232" s="40"/>
      <c r="AS232" s="40"/>
      <c r="AT232" s="39"/>
      <c r="AU232" s="41"/>
      <c r="AW232" s="38" t="s">
        <v>0</v>
      </c>
      <c r="AX232" s="39"/>
      <c r="AY232" s="39"/>
      <c r="AZ232" s="39"/>
      <c r="BA232" s="39"/>
      <c r="BB232" s="39"/>
      <c r="BC232" s="39"/>
      <c r="BD232" s="39"/>
      <c r="BE232" s="39"/>
      <c r="BF232" s="39"/>
      <c r="BG232" s="39"/>
      <c r="BH232" s="39"/>
      <c r="BI232" s="39"/>
      <c r="BJ232" s="39"/>
      <c r="BK232" s="39"/>
      <c r="BL232" s="39"/>
      <c r="BM232" s="39"/>
      <c r="BN232" s="39"/>
      <c r="BO232" s="39"/>
      <c r="BP232" s="39"/>
      <c r="BQ232" s="39"/>
      <c r="BR232" s="40"/>
      <c r="BS232" s="40"/>
      <c r="BT232" s="40"/>
      <c r="BU232" s="40"/>
      <c r="BV232" s="40"/>
      <c r="BW232" s="40"/>
      <c r="BX232" s="40"/>
      <c r="BY232" s="40"/>
      <c r="BZ232" s="40"/>
      <c r="CA232" s="40"/>
      <c r="CB232" s="40"/>
      <c r="CC232" s="40"/>
      <c r="CD232" s="40"/>
      <c r="CE232" s="40"/>
      <c r="CF232" s="40"/>
      <c r="CG232" s="40"/>
      <c r="CH232" s="39"/>
      <c r="CI232" s="41"/>
      <c r="CJ232" s="144"/>
      <c r="CK232" s="38" t="s">
        <v>0</v>
      </c>
      <c r="CL232" s="39" t="s">
        <v>0</v>
      </c>
      <c r="CM232" s="39"/>
      <c r="CN232" s="39"/>
      <c r="CO232" s="39"/>
      <c r="CP232" s="39"/>
      <c r="CQ232" s="39"/>
      <c r="CR232" s="39"/>
      <c r="CS232" s="39"/>
      <c r="CT232" s="39"/>
      <c r="CU232" s="39"/>
      <c r="CV232" s="39"/>
      <c r="CW232" s="39"/>
      <c r="CX232" s="39"/>
      <c r="CY232" s="39"/>
      <c r="CZ232" s="39"/>
      <c r="DA232" s="39"/>
      <c r="DB232" s="39"/>
      <c r="DC232" s="39"/>
      <c r="DD232" s="39"/>
      <c r="DE232" s="39"/>
      <c r="DF232" s="40"/>
      <c r="DG232" s="40"/>
      <c r="DH232" s="40"/>
      <c r="DI232" s="40"/>
      <c r="DJ232" s="40"/>
      <c r="DK232" s="40"/>
      <c r="DL232" s="40"/>
      <c r="DM232" s="40"/>
      <c r="DN232" s="40"/>
      <c r="DO232" s="40"/>
      <c r="DP232" s="40"/>
      <c r="DQ232" s="40"/>
      <c r="DR232" s="40"/>
      <c r="DS232" s="40"/>
      <c r="DT232" s="40"/>
      <c r="DU232" s="40"/>
      <c r="DV232" s="39"/>
      <c r="DW232" s="41"/>
      <c r="DY232" s="38" t="s">
        <v>0</v>
      </c>
      <c r="DZ232" s="39"/>
      <c r="EA232" s="39"/>
      <c r="EB232" s="39"/>
      <c r="EC232" s="39"/>
      <c r="ED232" s="39"/>
      <c r="EE232" s="39"/>
      <c r="EF232" s="39"/>
      <c r="EG232" s="39"/>
      <c r="EH232" s="39"/>
      <c r="EI232" s="39"/>
      <c r="EJ232" s="39"/>
      <c r="EK232" s="39"/>
      <c r="EL232" s="39"/>
      <c r="EM232" s="39"/>
      <c r="EN232" s="39"/>
      <c r="EO232" s="39"/>
      <c r="EP232" s="39"/>
      <c r="EQ232" s="39"/>
      <c r="ER232" s="39"/>
      <c r="ES232" s="39"/>
      <c r="ET232" s="40"/>
      <c r="EU232" s="40"/>
      <c r="EV232" s="40"/>
      <c r="EW232" s="40"/>
      <c r="EX232" s="40"/>
      <c r="EY232" s="40"/>
      <c r="EZ232" s="40"/>
      <c r="FA232" s="40"/>
      <c r="FB232" s="40"/>
      <c r="FC232" s="40"/>
      <c r="FD232" s="40"/>
      <c r="FE232" s="40"/>
      <c r="FF232" s="40"/>
      <c r="FG232" s="40"/>
      <c r="FH232" s="40"/>
      <c r="FI232" s="40"/>
      <c r="FJ232" s="39"/>
      <c r="FK232" s="41"/>
    </row>
    <row r="233" spans="1:167" ht="13.5" thickBot="1" x14ac:dyDescent="0.25">
      <c r="A233" s="32"/>
      <c r="B233" s="32"/>
      <c r="C233" s="32"/>
      <c r="D233" s="106" t="s">
        <v>164</v>
      </c>
      <c r="E233" s="107" t="s">
        <v>207</v>
      </c>
      <c r="F233" s="110">
        <f>B4+(219*B6)</f>
        <v>220</v>
      </c>
      <c r="G233" s="104"/>
      <c r="H233" s="43"/>
      <c r="I233" s="109"/>
      <c r="J233" s="45" t="s">
        <v>0</v>
      </c>
      <c r="K233" s="46" t="s">
        <v>0</v>
      </c>
      <c r="L233" s="46"/>
      <c r="M233" s="46"/>
      <c r="N233" s="46"/>
      <c r="O233" s="46"/>
      <c r="P233" s="46"/>
      <c r="Q233" s="46"/>
      <c r="R233" s="46"/>
      <c r="S233" s="47" t="s">
        <v>881</v>
      </c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8"/>
      <c r="AE233" s="48"/>
      <c r="AF233" s="48"/>
      <c r="AG233" s="48"/>
      <c r="AH233" s="48"/>
      <c r="AI233" s="48"/>
      <c r="AJ233" s="48"/>
      <c r="AK233" s="48"/>
      <c r="AL233" s="49" t="s">
        <v>882</v>
      </c>
      <c r="AM233" s="48"/>
      <c r="AN233" s="48"/>
      <c r="AO233" s="48"/>
      <c r="AP233" s="48"/>
      <c r="AQ233" s="48"/>
      <c r="AR233" s="48"/>
      <c r="AS233" s="48"/>
      <c r="AT233" s="50"/>
      <c r="AU233" s="51"/>
      <c r="AW233" s="57"/>
      <c r="AX233" s="45" t="s">
        <v>2</v>
      </c>
      <c r="AY233" s="46"/>
      <c r="AZ233" s="46"/>
      <c r="BA233" s="46"/>
      <c r="BB233" s="46"/>
      <c r="BC233" s="46"/>
      <c r="BD233" s="46"/>
      <c r="BE233" s="46"/>
      <c r="BF233" s="46"/>
      <c r="BG233" s="177" t="s">
        <v>999</v>
      </c>
      <c r="BH233" s="46"/>
      <c r="BI233" s="46"/>
      <c r="BJ233" s="46"/>
      <c r="BK233" s="46"/>
      <c r="BL233" s="46"/>
      <c r="BM233" s="46"/>
      <c r="BN233" s="46"/>
      <c r="BO233" s="46"/>
      <c r="BP233" s="46"/>
      <c r="BQ233" s="46"/>
      <c r="BR233" s="48"/>
      <c r="BS233" s="48"/>
      <c r="BT233" s="48"/>
      <c r="BU233" s="48"/>
      <c r="BV233" s="48"/>
      <c r="BW233" s="48"/>
      <c r="BX233" s="48"/>
      <c r="BY233" s="48"/>
      <c r="BZ233" s="49" t="s">
        <v>882</v>
      </c>
      <c r="CA233" s="48"/>
      <c r="CB233" s="48"/>
      <c r="CC233" s="48"/>
      <c r="CD233" s="48"/>
      <c r="CE233" s="48"/>
      <c r="CF233" s="48"/>
      <c r="CG233" s="48"/>
      <c r="CH233" s="50"/>
      <c r="CI233" s="51"/>
      <c r="CJ233" s="144"/>
      <c r="CK233" s="109"/>
      <c r="CL233" s="45" t="s">
        <v>2</v>
      </c>
      <c r="CM233" s="46"/>
      <c r="CN233" s="46"/>
      <c r="CO233" s="46"/>
      <c r="CP233" s="46"/>
      <c r="CQ233" s="46"/>
      <c r="CR233" s="46"/>
      <c r="CS233" s="46"/>
      <c r="CT233" s="46"/>
      <c r="CU233" s="178" t="s">
        <v>1015</v>
      </c>
      <c r="CV233" s="46"/>
      <c r="CW233" s="46"/>
      <c r="CX233" s="46"/>
      <c r="CY233" s="46"/>
      <c r="CZ233" s="46"/>
      <c r="DA233" s="46"/>
      <c r="DB233" s="46"/>
      <c r="DC233" s="46"/>
      <c r="DD233" s="46"/>
      <c r="DE233" s="46"/>
      <c r="DF233" s="48"/>
      <c r="DG233" s="48"/>
      <c r="DH233" s="48"/>
      <c r="DI233" s="48"/>
      <c r="DJ233" s="48"/>
      <c r="DK233" s="48"/>
      <c r="DL233" s="48"/>
      <c r="DM233" s="48"/>
      <c r="DN233" s="49" t="s">
        <v>882</v>
      </c>
      <c r="DO233" s="48"/>
      <c r="DP233" s="48"/>
      <c r="DQ233" s="48"/>
      <c r="DR233" s="48"/>
      <c r="DS233" s="48"/>
      <c r="DT233" s="48"/>
      <c r="DU233" s="48"/>
      <c r="DV233" s="50"/>
      <c r="DW233" s="51"/>
      <c r="DY233" s="57"/>
      <c r="DZ233" s="45"/>
      <c r="EA233" s="46"/>
      <c r="EB233" s="46"/>
      <c r="EC233" s="46"/>
      <c r="ED233" s="46"/>
      <c r="EE233" s="46"/>
      <c r="EF233" s="46"/>
      <c r="EG233" s="46"/>
      <c r="EH233" s="46"/>
      <c r="EI233" s="178" t="s">
        <v>1031</v>
      </c>
      <c r="EJ233" s="46"/>
      <c r="EK233" s="46"/>
      <c r="EL233" s="46"/>
      <c r="EM233" s="46"/>
      <c r="EN233" s="46"/>
      <c r="EO233" s="46"/>
      <c r="EP233" s="46"/>
      <c r="EQ233" s="46"/>
      <c r="ER233" s="46"/>
      <c r="ES233" s="46"/>
      <c r="ET233" s="48"/>
      <c r="EU233" s="48"/>
      <c r="EV233" s="48"/>
      <c r="EW233" s="48"/>
      <c r="EX233" s="48"/>
      <c r="EY233" s="48"/>
      <c r="EZ233" s="48"/>
      <c r="FA233" s="48"/>
      <c r="FB233" s="49" t="s">
        <v>882</v>
      </c>
      <c r="FC233" s="48"/>
      <c r="FD233" s="48"/>
      <c r="FE233" s="48"/>
      <c r="FF233" s="48"/>
      <c r="FG233" s="48"/>
      <c r="FH233" s="48"/>
      <c r="FI233" s="48"/>
      <c r="FJ233" s="50"/>
      <c r="FK233" s="51"/>
    </row>
    <row r="234" spans="1:167" x14ac:dyDescent="0.2">
      <c r="A234" s="32"/>
      <c r="B234" s="32"/>
      <c r="C234" s="32"/>
      <c r="D234" s="106" t="s">
        <v>252</v>
      </c>
      <c r="E234" s="107" t="s">
        <v>207</v>
      </c>
      <c r="F234" s="110">
        <f>B4+(220*B6)</f>
        <v>221</v>
      </c>
      <c r="G234" s="104"/>
      <c r="H234" s="43"/>
      <c r="I234" s="109"/>
      <c r="J234" s="58"/>
      <c r="K234" s="1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2"/>
      <c r="AA234" s="59">
        <f>K234^3+L234^3+M234^3+N234^3+O234^3+P234^3+Q234^3+R234^3+K235^3+L235^3+M235^3+N235^3+O235^3+P235^3+Q235^3+R235^3</f>
        <v>0</v>
      </c>
      <c r="AB234" s="60">
        <f>K234^3+L234^3+M234^3+N234^3+O234^3+P234^3+Q234^3+R234^3+S234^3+T234^3+U234^3+V234^3+W234^3+X234^3+Y234^3+Z234^3</f>
        <v>0</v>
      </c>
      <c r="AC234" s="61"/>
      <c r="AD234" s="68"/>
      <c r="AE234" s="69"/>
      <c r="AF234" s="69"/>
      <c r="AG234" s="69"/>
      <c r="AH234" s="70"/>
      <c r="AI234" s="70"/>
      <c r="AJ234" s="70"/>
      <c r="AK234" s="70"/>
      <c r="AL234" s="69"/>
      <c r="AM234" s="69"/>
      <c r="AN234" s="69"/>
      <c r="AO234" s="69"/>
      <c r="AP234" s="70"/>
      <c r="AQ234" s="70"/>
      <c r="AR234" s="70"/>
      <c r="AS234" s="71"/>
      <c r="AT234" s="66"/>
      <c r="AU234" s="51"/>
      <c r="AW234" s="57"/>
      <c r="AX234" s="58"/>
      <c r="AY234" s="1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2"/>
      <c r="BO234" s="59">
        <f>AY234^3+AZ234^3+BA234^3+BB234^3+BC234^3+BD234^3+BE234^3+BF234^3+AY235^3+AZ235^3+BA235^3+BB235^3+BC235^3+BD235^3+BE235^3+BF235^3</f>
        <v>0</v>
      </c>
      <c r="BP234" s="60">
        <f t="shared" ref="BP234:BP249" si="80">AY234^3+AZ234^3+BA234^3+BB234^3+BC234^3+BD234^3+BE234^3+BF234^3+BG234^3+BH234^3+BI234^3+BJ234^3+BK234^3+BL234^3+BM234^3+BN234^3</f>
        <v>0</v>
      </c>
      <c r="BQ234" s="61"/>
      <c r="BR234" s="68"/>
      <c r="BS234" s="69"/>
      <c r="BT234" s="69"/>
      <c r="BU234" s="69"/>
      <c r="BV234" s="69"/>
      <c r="BW234" s="69"/>
      <c r="BX234" s="69"/>
      <c r="BY234" s="69"/>
      <c r="BZ234" s="70"/>
      <c r="CA234" s="70"/>
      <c r="CB234" s="70"/>
      <c r="CC234" s="70"/>
      <c r="CD234" s="70"/>
      <c r="CE234" s="70"/>
      <c r="CF234" s="70"/>
      <c r="CG234" s="71"/>
      <c r="CH234" s="66"/>
      <c r="CI234" s="51"/>
      <c r="CJ234" s="144"/>
      <c r="CK234" s="109"/>
      <c r="CL234" s="58"/>
      <c r="CM234" s="1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2"/>
      <c r="DC234" s="59">
        <f>CM234^3+CN234^3+CO234^3+CP234^3+CQ234^3+CR234^3+CS234^3+CT234^3+CM235^3+CN235^3+CO235^3+CP235^3+CQ235^3+CR235^3+CS235^3+CT235^3</f>
        <v>0</v>
      </c>
      <c r="DD234" s="60">
        <f>CM234^3+CN234^3+CO234^3+CP234^3+CQ234^3+CR234^3+CS234^3+CT234^3+CU234^3+CV234^3+CW234^3+CX234^3+CY234^3+CZ234^3+DA234^3+DB234^3</f>
        <v>0</v>
      </c>
      <c r="DE234" s="61"/>
      <c r="DF234" s="68"/>
      <c r="DG234" s="69"/>
      <c r="DH234" s="69"/>
      <c r="DI234" s="69"/>
      <c r="DJ234" s="69"/>
      <c r="DK234" s="69"/>
      <c r="DL234" s="69"/>
      <c r="DM234" s="69"/>
      <c r="DN234" s="69"/>
      <c r="DO234" s="69"/>
      <c r="DP234" s="69"/>
      <c r="DQ234" s="69"/>
      <c r="DR234" s="69"/>
      <c r="DS234" s="69"/>
      <c r="DT234" s="69"/>
      <c r="DU234" s="73"/>
      <c r="DV234" s="66"/>
      <c r="DW234" s="51"/>
      <c r="DY234" s="57"/>
      <c r="DZ234" s="58"/>
      <c r="EA234" s="16"/>
      <c r="EB234" s="17"/>
      <c r="EC234" s="17"/>
      <c r="ED234" s="17"/>
      <c r="EE234" s="17"/>
      <c r="EF234" s="17"/>
      <c r="EG234" s="17"/>
      <c r="EH234" s="17"/>
      <c r="EI234" s="17"/>
      <c r="EJ234" s="17"/>
      <c r="EK234" s="17"/>
      <c r="EL234" s="17"/>
      <c r="EM234" s="17"/>
      <c r="EN234" s="17"/>
      <c r="EO234" s="17"/>
      <c r="EP234" s="18"/>
      <c r="EQ234" s="59">
        <f>EA234^3+EB234^3+EC234^3+ED234^3+EE234^3+EF234^3+EG234^3+EH234^3+EA235^3+EB235^3+EC235^3+ED235^3+EE235^3+EF235^3+EG235^3+EH235^3</f>
        <v>0</v>
      </c>
      <c r="ER234" s="60">
        <f t="shared" ref="ER234:ER249" si="81">EA234^3+EB234^3+EC234^3+ED234^3+EE234^3+EF234^3+EG234^3+EH234^3+EI234^3+EJ234^3+EK234^3+EL234^3+EM234^3+EN234^3+EO234^3+EP234^3</f>
        <v>0</v>
      </c>
      <c r="ES234" s="61"/>
      <c r="ET234" s="187"/>
      <c r="EU234" s="188"/>
      <c r="EV234" s="188"/>
      <c r="EW234" s="188"/>
      <c r="EX234" s="188"/>
      <c r="EY234" s="188"/>
      <c r="EZ234" s="188"/>
      <c r="FA234" s="188"/>
      <c r="FB234" s="188"/>
      <c r="FC234" s="188"/>
      <c r="FD234" s="188"/>
      <c r="FE234" s="188"/>
      <c r="FF234" s="188"/>
      <c r="FG234" s="188"/>
      <c r="FH234" s="188"/>
      <c r="FI234" s="189"/>
      <c r="FJ234" s="66"/>
      <c r="FK234" s="51"/>
    </row>
    <row r="235" spans="1:167" x14ac:dyDescent="0.2">
      <c r="A235" s="32"/>
      <c r="B235" s="32"/>
      <c r="C235" s="32"/>
      <c r="D235" s="106" t="s">
        <v>45</v>
      </c>
      <c r="E235" s="107" t="s">
        <v>207</v>
      </c>
      <c r="F235" s="108">
        <f>B4+(221*B6)</f>
        <v>222</v>
      </c>
      <c r="G235" s="104"/>
      <c r="H235" s="43"/>
      <c r="I235" s="109"/>
      <c r="J235" s="58"/>
      <c r="K235" s="3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5"/>
      <c r="AA235" s="75">
        <f>S234^3+T234^3+U234^3+V234^3+W234^3+X234^3+Y234^3+Z234^3+S235^3+T235^3+U235^3+V235^3+W235^3+X235^3+Y235^3+Z235^3</f>
        <v>0</v>
      </c>
      <c r="AB235" s="76">
        <f t="shared" ref="AB235:AB249" si="82">K235^3+L235^3+M235^3+N235^3+O235^3+P235^3+Q235^3+R235^3+S235^3+T235^3+U235^3+V235^3+W235^3+X235^3+Y235^3+Z235^3</f>
        <v>0</v>
      </c>
      <c r="AC235" s="61"/>
      <c r="AD235" s="81"/>
      <c r="AE235" s="82"/>
      <c r="AF235" s="82"/>
      <c r="AG235" s="82"/>
      <c r="AH235" s="83"/>
      <c r="AI235" s="83"/>
      <c r="AJ235" s="83"/>
      <c r="AK235" s="83"/>
      <c r="AL235" s="82"/>
      <c r="AM235" s="82"/>
      <c r="AN235" s="82"/>
      <c r="AO235" s="82"/>
      <c r="AP235" s="83"/>
      <c r="AQ235" s="83"/>
      <c r="AR235" s="83"/>
      <c r="AS235" s="84"/>
      <c r="AT235" s="66"/>
      <c r="AU235" s="51"/>
      <c r="AW235" s="57"/>
      <c r="AX235" s="58"/>
      <c r="AY235" s="3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5"/>
      <c r="BO235" s="75">
        <f>BG234^3+BH234^3+BI234^3+BJ234^3+BK234^3+BL234^3+BM234^3+BN234^3+BG235^3+BH235^3+BI235^3+BJ235^3+BK235^3+BL235^3+BM235^3+BN235^3</f>
        <v>0</v>
      </c>
      <c r="BP235" s="76">
        <f t="shared" si="80"/>
        <v>0</v>
      </c>
      <c r="BQ235" s="61"/>
      <c r="BR235" s="81"/>
      <c r="BS235" s="82"/>
      <c r="BT235" s="82"/>
      <c r="BU235" s="82"/>
      <c r="BV235" s="82"/>
      <c r="BW235" s="82"/>
      <c r="BX235" s="82"/>
      <c r="BY235" s="82"/>
      <c r="BZ235" s="83"/>
      <c r="CA235" s="83"/>
      <c r="CB235" s="83"/>
      <c r="CC235" s="83"/>
      <c r="CD235" s="83"/>
      <c r="CE235" s="83"/>
      <c r="CF235" s="83"/>
      <c r="CG235" s="84"/>
      <c r="CH235" s="66"/>
      <c r="CI235" s="51"/>
      <c r="CJ235" s="144"/>
      <c r="CK235" s="109"/>
      <c r="CL235" s="58"/>
      <c r="CM235" s="3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5"/>
      <c r="DC235" s="75">
        <f>CU234^3+CV234^3+CW234^3+CX234^3+CY234^3+CZ234^3+DA234^3+DB234^3+CU235^3+CV235^3+CW235^3+CX235^3+CY235^3+CZ235^3+DA235^3+DB235^3</f>
        <v>0</v>
      </c>
      <c r="DD235" s="76">
        <f t="shared" ref="DD235:DD249" si="83">CM235^3+CN235^3+CO235^3+CP235^3+CQ235^3+CR235^3+CS235^3+CT235^3+CU235^3+CV235^3+CW235^3+CX235^3+CY235^3+CZ235^3+DA235^3+DB235^3</f>
        <v>0</v>
      </c>
      <c r="DE235" s="61"/>
      <c r="DF235" s="89"/>
      <c r="DG235" s="83"/>
      <c r="DH235" s="83"/>
      <c r="DI235" s="83"/>
      <c r="DJ235" s="83"/>
      <c r="DK235" s="83"/>
      <c r="DL235" s="83"/>
      <c r="DM235" s="83"/>
      <c r="DN235" s="83"/>
      <c r="DO235" s="83"/>
      <c r="DP235" s="83"/>
      <c r="DQ235" s="83"/>
      <c r="DR235" s="83"/>
      <c r="DS235" s="83"/>
      <c r="DT235" s="83"/>
      <c r="DU235" s="84"/>
      <c r="DV235" s="66"/>
      <c r="DW235" s="51"/>
      <c r="DY235" s="57"/>
      <c r="DZ235" s="58"/>
      <c r="EA235" s="20"/>
      <c r="EB235" s="19"/>
      <c r="EC235" s="19"/>
      <c r="ED235" s="19"/>
      <c r="EE235" s="19"/>
      <c r="EF235" s="19"/>
      <c r="EG235" s="19"/>
      <c r="EH235" s="19"/>
      <c r="EI235" s="19"/>
      <c r="EJ235" s="19"/>
      <c r="EK235" s="19"/>
      <c r="EL235" s="19"/>
      <c r="EM235" s="19"/>
      <c r="EN235" s="19"/>
      <c r="EO235" s="19"/>
      <c r="EP235" s="21"/>
      <c r="EQ235" s="75">
        <f>EI234^3+EJ234^3+EK234^3+EL234^3+EM234^3+EN234^3+EO234^3+EP234^3+EI235^3+EJ235^3+EK235^3+EL235^3+EM235^3+EN235^3+EO235^3+EP235^3</f>
        <v>0</v>
      </c>
      <c r="ER235" s="76">
        <f t="shared" si="81"/>
        <v>0</v>
      </c>
      <c r="ES235" s="61"/>
      <c r="ET235" s="190"/>
      <c r="EU235" s="191"/>
      <c r="EV235" s="191"/>
      <c r="EW235" s="191"/>
      <c r="EX235" s="191"/>
      <c r="EY235" s="191"/>
      <c r="EZ235" s="191"/>
      <c r="FA235" s="191"/>
      <c r="FB235" s="191"/>
      <c r="FC235" s="191"/>
      <c r="FD235" s="191"/>
      <c r="FE235" s="191"/>
      <c r="FF235" s="191"/>
      <c r="FG235" s="191"/>
      <c r="FH235" s="191"/>
      <c r="FI235" s="192"/>
      <c r="FJ235" s="66"/>
      <c r="FK235" s="51"/>
    </row>
    <row r="236" spans="1:167" x14ac:dyDescent="0.2">
      <c r="A236" s="32"/>
      <c r="B236" s="32"/>
      <c r="C236" s="32"/>
      <c r="D236" s="106" t="s">
        <v>57</v>
      </c>
      <c r="E236" s="107" t="s">
        <v>207</v>
      </c>
      <c r="F236" s="108">
        <f>B4+(222*B6)</f>
        <v>223</v>
      </c>
      <c r="G236" s="104"/>
      <c r="H236" s="43"/>
      <c r="I236" s="109"/>
      <c r="J236" s="58"/>
      <c r="K236" s="3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5"/>
      <c r="AA236" s="75">
        <f>K236^3+L236^3+M236^3+N236^3+O236^3+P236^3+Q236^3+R236^3+K237^3+L237^3+M237^3+N237^3+O237^3+P237^3+Q237^3+R237^3</f>
        <v>0</v>
      </c>
      <c r="AB236" s="76">
        <f t="shared" si="82"/>
        <v>0</v>
      </c>
      <c r="AC236" s="88"/>
      <c r="AD236" s="81"/>
      <c r="AE236" s="82"/>
      <c r="AF236" s="82"/>
      <c r="AG236" s="82"/>
      <c r="AH236" s="83"/>
      <c r="AI236" s="83"/>
      <c r="AJ236" s="83"/>
      <c r="AK236" s="83"/>
      <c r="AL236" s="82"/>
      <c r="AM236" s="82"/>
      <c r="AN236" s="82"/>
      <c r="AO236" s="82"/>
      <c r="AP236" s="83"/>
      <c r="AQ236" s="83"/>
      <c r="AR236" s="83"/>
      <c r="AS236" s="84"/>
      <c r="AT236" s="66"/>
      <c r="AU236" s="51"/>
      <c r="AW236" s="57"/>
      <c r="AX236" s="58"/>
      <c r="AY236" s="3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5"/>
      <c r="BO236" s="75">
        <f>AY236^3+AZ236^3+BA236^3+BB236^3+BC236^3+BD236^3+BE236^3+BF236^3+AY237^3+AZ237^3+BA237^3+BB237^3+BC237^3+BD237^3+BE237^3+BF237^3</f>
        <v>0</v>
      </c>
      <c r="BP236" s="76">
        <f t="shared" si="80"/>
        <v>0</v>
      </c>
      <c r="BQ236" s="88"/>
      <c r="BR236" s="89"/>
      <c r="BS236" s="83"/>
      <c r="BT236" s="83"/>
      <c r="BU236" s="83"/>
      <c r="BV236" s="83"/>
      <c r="BW236" s="83"/>
      <c r="BX236" s="83"/>
      <c r="BY236" s="83"/>
      <c r="BZ236" s="82"/>
      <c r="CA236" s="82"/>
      <c r="CB236" s="82"/>
      <c r="CC236" s="82"/>
      <c r="CD236" s="82"/>
      <c r="CE236" s="82"/>
      <c r="CF236" s="82"/>
      <c r="CG236" s="86"/>
      <c r="CH236" s="66"/>
      <c r="CI236" s="51"/>
      <c r="CJ236" s="144"/>
      <c r="CK236" s="109"/>
      <c r="CL236" s="58"/>
      <c r="CM236" s="3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5"/>
      <c r="DC236" s="75">
        <f>CM236^3+CN236^3+CO236^3+CP236^3+CQ236^3+CR236^3+CS236^3+CT236^3+CM237^3+CN237^3+CO237^3+CP237^3+CQ237^3+CR237^3+CS237^3+CT237^3</f>
        <v>0</v>
      </c>
      <c r="DD236" s="76">
        <f t="shared" si="83"/>
        <v>0</v>
      </c>
      <c r="DE236" s="88"/>
      <c r="DF236" s="81"/>
      <c r="DG236" s="82"/>
      <c r="DH236" s="82"/>
      <c r="DI236" s="82"/>
      <c r="DJ236" s="82"/>
      <c r="DK236" s="82"/>
      <c r="DL236" s="82"/>
      <c r="DM236" s="82"/>
      <c r="DN236" s="82"/>
      <c r="DO236" s="82"/>
      <c r="DP236" s="82"/>
      <c r="DQ236" s="82"/>
      <c r="DR236" s="82"/>
      <c r="DS236" s="82"/>
      <c r="DT236" s="82"/>
      <c r="DU236" s="86"/>
      <c r="DV236" s="66"/>
      <c r="DW236" s="51"/>
      <c r="DY236" s="57"/>
      <c r="DZ236" s="58"/>
      <c r="EA236" s="20"/>
      <c r="EB236" s="19"/>
      <c r="EC236" s="19"/>
      <c r="ED236" s="19"/>
      <c r="EE236" s="19"/>
      <c r="EF236" s="19"/>
      <c r="EG236" s="19"/>
      <c r="EH236" s="19"/>
      <c r="EI236" s="19"/>
      <c r="EJ236" s="19"/>
      <c r="EK236" s="19"/>
      <c r="EL236" s="19"/>
      <c r="EM236" s="19"/>
      <c r="EN236" s="19"/>
      <c r="EO236" s="19"/>
      <c r="EP236" s="21"/>
      <c r="EQ236" s="75">
        <f>EA236^3+EB236^3+EC236^3+ED236^3+EE236^3+EF236^3+EG236^3+EH236^3+EA237^3+EB237^3+EC237^3+ED237^3+EE237^3+EF237^3+EG237^3+EH237^3</f>
        <v>0</v>
      </c>
      <c r="ER236" s="76">
        <f t="shared" si="81"/>
        <v>0</v>
      </c>
      <c r="ES236" s="88"/>
      <c r="ET236" s="190"/>
      <c r="EU236" s="191"/>
      <c r="EV236" s="191"/>
      <c r="EW236" s="191"/>
      <c r="EX236" s="191"/>
      <c r="EY236" s="191"/>
      <c r="EZ236" s="191"/>
      <c r="FA236" s="191"/>
      <c r="FB236" s="191"/>
      <c r="FC236" s="191"/>
      <c r="FD236" s="191"/>
      <c r="FE236" s="191"/>
      <c r="FF236" s="191"/>
      <c r="FG236" s="191"/>
      <c r="FH236" s="191"/>
      <c r="FI236" s="192"/>
      <c r="FJ236" s="66"/>
      <c r="FK236" s="51"/>
    </row>
    <row r="237" spans="1:167" x14ac:dyDescent="0.2">
      <c r="A237" s="32"/>
      <c r="B237" s="32"/>
      <c r="C237" s="32"/>
      <c r="D237" s="151" t="s">
        <v>153</v>
      </c>
      <c r="E237" s="107" t="s">
        <v>207</v>
      </c>
      <c r="F237" s="108">
        <f>B4+(223*B6)</f>
        <v>224</v>
      </c>
      <c r="G237" s="104"/>
      <c r="H237" s="43"/>
      <c r="I237" s="109"/>
      <c r="J237" s="58"/>
      <c r="K237" s="3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5"/>
      <c r="AA237" s="75">
        <f>S236^3+T236^3+U236^3+V236^3+W236^3+X236^3+Y236^3+Z236^3+S237^3+T237^3+U237^3+V237^3+W237^3+X237^3+Y237^3+Z237^3</f>
        <v>0</v>
      </c>
      <c r="AB237" s="76">
        <f t="shared" si="82"/>
        <v>0</v>
      </c>
      <c r="AC237" s="61"/>
      <c r="AD237" s="81"/>
      <c r="AE237" s="82"/>
      <c r="AF237" s="82"/>
      <c r="AG237" s="82"/>
      <c r="AH237" s="83"/>
      <c r="AI237" s="83"/>
      <c r="AJ237" s="83"/>
      <c r="AK237" s="83"/>
      <c r="AL237" s="82"/>
      <c r="AM237" s="82"/>
      <c r="AN237" s="82"/>
      <c r="AO237" s="82"/>
      <c r="AP237" s="83"/>
      <c r="AQ237" s="83"/>
      <c r="AR237" s="83"/>
      <c r="AS237" s="84"/>
      <c r="AT237" s="66"/>
      <c r="AU237" s="51"/>
      <c r="AW237" s="57"/>
      <c r="AX237" s="58"/>
      <c r="AY237" s="3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5"/>
      <c r="BO237" s="75">
        <f>BG236^3+BH236^3+BI236^3+BJ236^3+BK236^3+BL236^3+BM236^3+BN236^3+BG237^3+BH237^3+BI237^3+BJ237^3+BK237^3+BL237^3+BM237^3+BN237^3</f>
        <v>0</v>
      </c>
      <c r="BP237" s="76">
        <f t="shared" si="80"/>
        <v>0</v>
      </c>
      <c r="BQ237" s="61"/>
      <c r="BR237" s="89"/>
      <c r="BS237" s="83"/>
      <c r="BT237" s="83"/>
      <c r="BU237" s="83"/>
      <c r="BV237" s="83"/>
      <c r="BW237" s="83"/>
      <c r="BX237" s="83"/>
      <c r="BY237" s="83"/>
      <c r="BZ237" s="82"/>
      <c r="CA237" s="82"/>
      <c r="CB237" s="82"/>
      <c r="CC237" s="82"/>
      <c r="CD237" s="82"/>
      <c r="CE237" s="82"/>
      <c r="CF237" s="82"/>
      <c r="CG237" s="86"/>
      <c r="CH237" s="66"/>
      <c r="CI237" s="51"/>
      <c r="CJ237" s="144"/>
      <c r="CK237" s="109"/>
      <c r="CL237" s="58"/>
      <c r="CM237" s="3"/>
      <c r="CN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5"/>
      <c r="DC237" s="75">
        <f>CU236^3+CV236^3+CW236^3+CX236^3+CY236^3+CZ236^3+DA236^3+DB236^3+CU237^3+CV237^3+CW237^3+CX237^3+CY237^3+CZ237^3+DA237^3+DB237^3</f>
        <v>0</v>
      </c>
      <c r="DD237" s="76">
        <f t="shared" si="83"/>
        <v>0</v>
      </c>
      <c r="DE237" s="61"/>
      <c r="DF237" s="89"/>
      <c r="DG237" s="83"/>
      <c r="DH237" s="83"/>
      <c r="DI237" s="83"/>
      <c r="DJ237" s="83"/>
      <c r="DK237" s="83"/>
      <c r="DL237" s="83"/>
      <c r="DM237" s="83"/>
      <c r="DN237" s="83"/>
      <c r="DO237" s="83"/>
      <c r="DP237" s="83"/>
      <c r="DQ237" s="83"/>
      <c r="DR237" s="83"/>
      <c r="DS237" s="83"/>
      <c r="DT237" s="83"/>
      <c r="DU237" s="84"/>
      <c r="DV237" s="66"/>
      <c r="DW237" s="51"/>
      <c r="DY237" s="57"/>
      <c r="DZ237" s="58"/>
      <c r="EA237" s="20"/>
      <c r="EB237" s="19"/>
      <c r="EC237" s="19"/>
      <c r="ED237" s="19"/>
      <c r="EE237" s="19"/>
      <c r="EF237" s="19"/>
      <c r="EG237" s="19"/>
      <c r="EH237" s="19"/>
      <c r="EI237" s="19"/>
      <c r="EJ237" s="19"/>
      <c r="EK237" s="19"/>
      <c r="EL237" s="19"/>
      <c r="EM237" s="19"/>
      <c r="EN237" s="19"/>
      <c r="EO237" s="19"/>
      <c r="EP237" s="21"/>
      <c r="EQ237" s="75">
        <f>EI236^3+EJ236^3+EK236^3+EL236^3+EM236^3+EN236^3+EO236^3+EP236^3+EI237^3+EJ237^3+EK237^3+EL237^3+EM237^3+EN237^3+EO237^3+EP237^3</f>
        <v>0</v>
      </c>
      <c r="ER237" s="76">
        <f t="shared" si="81"/>
        <v>0</v>
      </c>
      <c r="ES237" s="61"/>
      <c r="ET237" s="190"/>
      <c r="EU237" s="191"/>
      <c r="EV237" s="191"/>
      <c r="EW237" s="191"/>
      <c r="EX237" s="191"/>
      <c r="EY237" s="191"/>
      <c r="EZ237" s="191"/>
      <c r="FA237" s="191"/>
      <c r="FB237" s="191"/>
      <c r="FC237" s="191"/>
      <c r="FD237" s="191"/>
      <c r="FE237" s="191"/>
      <c r="FF237" s="191"/>
      <c r="FG237" s="191"/>
      <c r="FH237" s="191"/>
      <c r="FI237" s="192"/>
      <c r="FJ237" s="66"/>
      <c r="FK237" s="51"/>
    </row>
    <row r="238" spans="1:167" x14ac:dyDescent="0.2">
      <c r="A238" s="32"/>
      <c r="B238" s="32"/>
      <c r="C238" s="32"/>
      <c r="D238" s="106" t="s">
        <v>124</v>
      </c>
      <c r="E238" s="107" t="s">
        <v>207</v>
      </c>
      <c r="F238" s="108">
        <f>B4+(224*B6)</f>
        <v>225</v>
      </c>
      <c r="G238" s="104"/>
      <c r="H238" s="43"/>
      <c r="I238" s="109"/>
      <c r="J238" s="58"/>
      <c r="K238" s="3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5"/>
      <c r="AA238" s="75">
        <f>K238^3+L238^3+M238^3+N238^3+O238^3+P238^3+Q238^3+R238^3+K239^3+L239^3+M239^3+N239^3+O239^3+P239^3+Q239^3+R239^3</f>
        <v>0</v>
      </c>
      <c r="AB238" s="76">
        <f t="shared" si="82"/>
        <v>0</v>
      </c>
      <c r="AC238" s="61"/>
      <c r="AD238" s="89"/>
      <c r="AE238" s="83"/>
      <c r="AF238" s="83"/>
      <c r="AG238" s="83"/>
      <c r="AH238" s="82"/>
      <c r="AI238" s="82"/>
      <c r="AJ238" s="82"/>
      <c r="AK238" s="82"/>
      <c r="AL238" s="83"/>
      <c r="AM238" s="83"/>
      <c r="AN238" s="83"/>
      <c r="AO238" s="83"/>
      <c r="AP238" s="82"/>
      <c r="AQ238" s="82"/>
      <c r="AR238" s="82"/>
      <c r="AS238" s="86"/>
      <c r="AT238" s="66"/>
      <c r="AU238" s="51"/>
      <c r="AW238" s="57"/>
      <c r="AX238" s="58"/>
      <c r="AY238" s="3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5"/>
      <c r="BO238" s="75">
        <f>AY238^3+AZ238^3+BA238^3+BB238^3+BC238^3+BD238^3+BE238^3+BF238^3+AY239^3+AZ239^3+BA239^3+BB239^3+BC239^3+BD239^3+BE239^3+BF239^3</f>
        <v>0</v>
      </c>
      <c r="BP238" s="76">
        <f t="shared" si="80"/>
        <v>0</v>
      </c>
      <c r="BQ238" s="61"/>
      <c r="BR238" s="81"/>
      <c r="BS238" s="82"/>
      <c r="BT238" s="82"/>
      <c r="BU238" s="82"/>
      <c r="BV238" s="82"/>
      <c r="BW238" s="82"/>
      <c r="BX238" s="82"/>
      <c r="BY238" s="82"/>
      <c r="BZ238" s="83"/>
      <c r="CA238" s="83"/>
      <c r="CB238" s="83"/>
      <c r="CC238" s="83"/>
      <c r="CD238" s="83"/>
      <c r="CE238" s="83"/>
      <c r="CF238" s="83"/>
      <c r="CG238" s="84"/>
      <c r="CH238" s="66"/>
      <c r="CI238" s="51"/>
      <c r="CJ238" s="144"/>
      <c r="CK238" s="109"/>
      <c r="CL238" s="58"/>
      <c r="CM238" s="3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5"/>
      <c r="DC238" s="75">
        <f>CM238^3+CN238^3+CO238^3+CP238^3+CQ238^3+CR238^3+CS238^3+CT238^3+CM239^3+CN239^3+CO239^3+CP239^3+CQ239^3+CR239^3+CS239^3+CT239^3</f>
        <v>0</v>
      </c>
      <c r="DD238" s="76">
        <f t="shared" si="83"/>
        <v>0</v>
      </c>
      <c r="DE238" s="61"/>
      <c r="DF238" s="81"/>
      <c r="DG238" s="82"/>
      <c r="DH238" s="82"/>
      <c r="DI238" s="82"/>
      <c r="DJ238" s="82"/>
      <c r="DK238" s="82"/>
      <c r="DL238" s="82"/>
      <c r="DM238" s="82"/>
      <c r="DN238" s="82"/>
      <c r="DO238" s="82"/>
      <c r="DP238" s="82"/>
      <c r="DQ238" s="82"/>
      <c r="DR238" s="82"/>
      <c r="DS238" s="82"/>
      <c r="DT238" s="82"/>
      <c r="DU238" s="86"/>
      <c r="DV238" s="66"/>
      <c r="DW238" s="51"/>
      <c r="DY238" s="57"/>
      <c r="DZ238" s="58"/>
      <c r="EA238" s="20"/>
      <c r="EB238" s="19"/>
      <c r="EC238" s="19"/>
      <c r="ED238" s="19"/>
      <c r="EE238" s="19"/>
      <c r="EF238" s="19"/>
      <c r="EG238" s="19"/>
      <c r="EH238" s="19"/>
      <c r="EI238" s="19"/>
      <c r="EJ238" s="19"/>
      <c r="EK238" s="19"/>
      <c r="EL238" s="19"/>
      <c r="EM238" s="19"/>
      <c r="EN238" s="19"/>
      <c r="EO238" s="19"/>
      <c r="EP238" s="21"/>
      <c r="EQ238" s="75">
        <f>EA238^3+EB238^3+EC238^3+ED238^3+EE238^3+EF238^3+EG238^3+EH238^3+EA239^3+EB239^3+EC239^3+ED239^3+EE239^3+EF239^3+EG239^3+EH239^3</f>
        <v>0</v>
      </c>
      <c r="ER238" s="76">
        <f t="shared" si="81"/>
        <v>0</v>
      </c>
      <c r="ES238" s="61"/>
      <c r="ET238" s="190"/>
      <c r="EU238" s="191"/>
      <c r="EV238" s="191"/>
      <c r="EW238" s="191"/>
      <c r="EX238" s="191"/>
      <c r="EY238" s="191"/>
      <c r="EZ238" s="191"/>
      <c r="FA238" s="191"/>
      <c r="FB238" s="191"/>
      <c r="FC238" s="191"/>
      <c r="FD238" s="191"/>
      <c r="FE238" s="191"/>
      <c r="FF238" s="191"/>
      <c r="FG238" s="191"/>
      <c r="FH238" s="191"/>
      <c r="FI238" s="192"/>
      <c r="FJ238" s="66"/>
      <c r="FK238" s="51"/>
    </row>
    <row r="239" spans="1:167" x14ac:dyDescent="0.2">
      <c r="A239" s="32"/>
      <c r="B239" s="32"/>
      <c r="C239" s="32"/>
      <c r="D239" s="106" t="s">
        <v>235</v>
      </c>
      <c r="E239" s="107" t="s">
        <v>207</v>
      </c>
      <c r="F239" s="110">
        <f>B4+(225*B6)</f>
        <v>226</v>
      </c>
      <c r="G239" s="104"/>
      <c r="H239" s="43"/>
      <c r="I239" s="109"/>
      <c r="J239" s="58"/>
      <c r="K239" s="3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5"/>
      <c r="AA239" s="75">
        <f>S238^3+T238^3+U238^3+V238^3+W238^3+X238^3+Y238^3+Z238^3+S239^3+T239^3+U239^3+V239^3+W239^3+X239^3+Y239^3+Z239^3</f>
        <v>0</v>
      </c>
      <c r="AB239" s="76">
        <f t="shared" si="82"/>
        <v>0</v>
      </c>
      <c r="AC239" s="61"/>
      <c r="AD239" s="89"/>
      <c r="AE239" s="83"/>
      <c r="AF239" s="83"/>
      <c r="AG239" s="83"/>
      <c r="AH239" s="82"/>
      <c r="AI239" s="82"/>
      <c r="AJ239" s="82"/>
      <c r="AK239" s="82"/>
      <c r="AL239" s="83"/>
      <c r="AM239" s="83"/>
      <c r="AN239" s="83"/>
      <c r="AO239" s="83"/>
      <c r="AP239" s="82"/>
      <c r="AQ239" s="82"/>
      <c r="AR239" s="82"/>
      <c r="AS239" s="86"/>
      <c r="AT239" s="66"/>
      <c r="AU239" s="51"/>
      <c r="AW239" s="57"/>
      <c r="AX239" s="58"/>
      <c r="AY239" s="3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5"/>
      <c r="BO239" s="75">
        <f>BG238^3+BH238^3+BI238^3+BJ238^3+BK238^3+BL238^3+BM238^3+BN238^3+BG239^3+BH239^3+BI239^3+BJ239^3+BK239^3+BL239^3+BM239^3+BN239^3</f>
        <v>0</v>
      </c>
      <c r="BP239" s="76">
        <f t="shared" si="80"/>
        <v>0</v>
      </c>
      <c r="BQ239" s="61"/>
      <c r="BR239" s="81"/>
      <c r="BS239" s="82"/>
      <c r="BT239" s="82"/>
      <c r="BU239" s="82"/>
      <c r="BV239" s="82"/>
      <c r="BW239" s="82"/>
      <c r="BX239" s="82"/>
      <c r="BY239" s="82"/>
      <c r="BZ239" s="83"/>
      <c r="CA239" s="83"/>
      <c r="CB239" s="83"/>
      <c r="CC239" s="83"/>
      <c r="CD239" s="83"/>
      <c r="CE239" s="83"/>
      <c r="CF239" s="83"/>
      <c r="CG239" s="84"/>
      <c r="CH239" s="66"/>
      <c r="CI239" s="51"/>
      <c r="CJ239" s="144"/>
      <c r="CK239" s="109"/>
      <c r="CL239" s="58"/>
      <c r="CM239" s="3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5"/>
      <c r="DC239" s="75">
        <f>CU238^3+CV238^3+CW238^3+CX238^3+CY238^3+CZ238^3+DA238^3+DB238^3+CU239^3+CV239^3+CW239^3+CX239^3+CY239^3+CZ239^3+DA239^3+DB239^3</f>
        <v>0</v>
      </c>
      <c r="DD239" s="76">
        <f t="shared" si="83"/>
        <v>0</v>
      </c>
      <c r="DE239" s="61"/>
      <c r="DF239" s="89"/>
      <c r="DG239" s="83"/>
      <c r="DH239" s="83"/>
      <c r="DI239" s="83"/>
      <c r="DJ239" s="83"/>
      <c r="DK239" s="83"/>
      <c r="DL239" s="83"/>
      <c r="DM239" s="83"/>
      <c r="DN239" s="83"/>
      <c r="DO239" s="83"/>
      <c r="DP239" s="83"/>
      <c r="DQ239" s="83"/>
      <c r="DR239" s="83"/>
      <c r="DS239" s="83"/>
      <c r="DT239" s="83"/>
      <c r="DU239" s="84"/>
      <c r="DV239" s="66"/>
      <c r="DW239" s="51"/>
      <c r="DY239" s="57"/>
      <c r="DZ239" s="58"/>
      <c r="EA239" s="20"/>
      <c r="EB239" s="19"/>
      <c r="EC239" s="19"/>
      <c r="ED239" s="19"/>
      <c r="EE239" s="19"/>
      <c r="EF239" s="19"/>
      <c r="EG239" s="19"/>
      <c r="EH239" s="19"/>
      <c r="EI239" s="19"/>
      <c r="EJ239" s="19"/>
      <c r="EK239" s="19"/>
      <c r="EL239" s="19"/>
      <c r="EM239" s="19"/>
      <c r="EN239" s="19"/>
      <c r="EO239" s="19"/>
      <c r="EP239" s="21"/>
      <c r="EQ239" s="75">
        <f>EI238^3+EJ238^3+EK238^3+EL238^3+EM238^3+EN238^3+EO238^3+EP238^3+EI239^3+EJ239^3+EK239^3+EL239^3+EM239^3+EN239^3+EO239^3+EP239^3</f>
        <v>0</v>
      </c>
      <c r="ER239" s="76">
        <f t="shared" si="81"/>
        <v>0</v>
      </c>
      <c r="ES239" s="61"/>
      <c r="ET239" s="190"/>
      <c r="EU239" s="191"/>
      <c r="EV239" s="191"/>
      <c r="EW239" s="191"/>
      <c r="EX239" s="191"/>
      <c r="EY239" s="191"/>
      <c r="EZ239" s="191"/>
      <c r="FA239" s="191"/>
      <c r="FB239" s="191"/>
      <c r="FC239" s="191"/>
      <c r="FD239" s="191"/>
      <c r="FE239" s="191"/>
      <c r="FF239" s="191"/>
      <c r="FG239" s="191"/>
      <c r="FH239" s="191"/>
      <c r="FI239" s="192"/>
      <c r="FJ239" s="66"/>
      <c r="FK239" s="51"/>
    </row>
    <row r="240" spans="1:167" x14ac:dyDescent="0.2">
      <c r="A240" s="32"/>
      <c r="B240" s="32"/>
      <c r="C240" s="32"/>
      <c r="D240" s="106" t="s">
        <v>260</v>
      </c>
      <c r="E240" s="107" t="s">
        <v>207</v>
      </c>
      <c r="F240" s="110">
        <f>B4+(226*B6)</f>
        <v>227</v>
      </c>
      <c r="G240" s="104"/>
      <c r="H240" s="43"/>
      <c r="I240" s="109"/>
      <c r="J240" s="58"/>
      <c r="K240" s="3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5"/>
      <c r="AA240" s="75">
        <f>K240^3+L240^3+M240^3+N240^3+O240^3+P240^3+Q240^3+R240^3+K241^3+L241^3+M241^3+N241^3+O241^3+P241^3+Q241^3+R241^3</f>
        <v>0</v>
      </c>
      <c r="AB240" s="76">
        <f t="shared" si="82"/>
        <v>0</v>
      </c>
      <c r="AC240" s="61"/>
      <c r="AD240" s="89"/>
      <c r="AE240" s="83"/>
      <c r="AF240" s="83"/>
      <c r="AG240" s="83"/>
      <c r="AH240" s="82"/>
      <c r="AI240" s="82"/>
      <c r="AJ240" s="82"/>
      <c r="AK240" s="82"/>
      <c r="AL240" s="83"/>
      <c r="AM240" s="83"/>
      <c r="AN240" s="83"/>
      <c r="AO240" s="83"/>
      <c r="AP240" s="82"/>
      <c r="AQ240" s="82"/>
      <c r="AR240" s="82"/>
      <c r="AS240" s="86"/>
      <c r="AT240" s="66"/>
      <c r="AU240" s="51"/>
      <c r="AW240" s="57"/>
      <c r="AX240" s="58"/>
      <c r="AY240" s="3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5"/>
      <c r="BO240" s="75">
        <f>AY240^3+AZ240^3+BA240^3+BB240^3+BC240^3+BD240^3+BE240^3+BF240^3+AY241^3+AZ241^3+BA241^3+BB241^3+BC241^3+BD241^3+BE241^3+BF241^3</f>
        <v>0</v>
      </c>
      <c r="BP240" s="76">
        <f t="shared" si="80"/>
        <v>0</v>
      </c>
      <c r="BQ240" s="61"/>
      <c r="BR240" s="89"/>
      <c r="BS240" s="83"/>
      <c r="BT240" s="83"/>
      <c r="BU240" s="83"/>
      <c r="BV240" s="83"/>
      <c r="BW240" s="83"/>
      <c r="BX240" s="83"/>
      <c r="BY240" s="83"/>
      <c r="BZ240" s="82"/>
      <c r="CA240" s="82"/>
      <c r="CB240" s="82"/>
      <c r="CC240" s="82"/>
      <c r="CD240" s="82"/>
      <c r="CE240" s="82"/>
      <c r="CF240" s="82"/>
      <c r="CG240" s="86"/>
      <c r="CH240" s="66"/>
      <c r="CI240" s="51"/>
      <c r="CJ240" s="144"/>
      <c r="CK240" s="109"/>
      <c r="CL240" s="58"/>
      <c r="CM240" s="3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5"/>
      <c r="DC240" s="75">
        <f>CM240^3+CN240^3+CO240^3+CP240^3+CQ240^3+CR240^3+CS240^3+CT240^3+CM241^3+CN241^3+CO241^3+CP241^3+CQ241^3+CR241^3+CS241^3+CT241^3</f>
        <v>0</v>
      </c>
      <c r="DD240" s="76">
        <f t="shared" si="83"/>
        <v>0</v>
      </c>
      <c r="DE240" s="61"/>
      <c r="DF240" s="81"/>
      <c r="DG240" s="82"/>
      <c r="DH240" s="82"/>
      <c r="DI240" s="82"/>
      <c r="DJ240" s="82"/>
      <c r="DK240" s="82"/>
      <c r="DL240" s="82"/>
      <c r="DM240" s="82"/>
      <c r="DN240" s="82"/>
      <c r="DO240" s="82"/>
      <c r="DP240" s="82"/>
      <c r="DQ240" s="82"/>
      <c r="DR240" s="82"/>
      <c r="DS240" s="82"/>
      <c r="DT240" s="82"/>
      <c r="DU240" s="86"/>
      <c r="DV240" s="66"/>
      <c r="DW240" s="51"/>
      <c r="DY240" s="57"/>
      <c r="DZ240" s="58"/>
      <c r="EA240" s="20"/>
      <c r="EB240" s="19"/>
      <c r="EC240" s="19"/>
      <c r="ED240" s="19"/>
      <c r="EE240" s="19"/>
      <c r="EF240" s="19"/>
      <c r="EG240" s="19"/>
      <c r="EH240" s="19"/>
      <c r="EI240" s="19"/>
      <c r="EJ240" s="19"/>
      <c r="EK240" s="19"/>
      <c r="EL240" s="19"/>
      <c r="EM240" s="19"/>
      <c r="EN240" s="19"/>
      <c r="EO240" s="19"/>
      <c r="EP240" s="21"/>
      <c r="EQ240" s="75">
        <f>EA240^3+EB240^3+EC240^3+ED240^3+EE240^3+EF240^3+EG240^3+EH240^3+EA241^3+EB241^3+EC241^3+ED241^3+EE241^3+EF241^3+EG241^3+EH241^3</f>
        <v>0</v>
      </c>
      <c r="ER240" s="76">
        <f t="shared" si="81"/>
        <v>0</v>
      </c>
      <c r="ES240" s="61"/>
      <c r="ET240" s="190"/>
      <c r="EU240" s="191"/>
      <c r="EV240" s="191"/>
      <c r="EW240" s="191"/>
      <c r="EX240" s="191"/>
      <c r="EY240" s="191"/>
      <c r="EZ240" s="191"/>
      <c r="FA240" s="191"/>
      <c r="FB240" s="191"/>
      <c r="FC240" s="191"/>
      <c r="FD240" s="191"/>
      <c r="FE240" s="191"/>
      <c r="FF240" s="191"/>
      <c r="FG240" s="191"/>
      <c r="FH240" s="191"/>
      <c r="FI240" s="192"/>
      <c r="FJ240" s="66"/>
      <c r="FK240" s="51"/>
    </row>
    <row r="241" spans="1:167" x14ac:dyDescent="0.2">
      <c r="A241" s="32"/>
      <c r="B241" s="32"/>
      <c r="C241" s="32"/>
      <c r="D241" s="106" t="s">
        <v>114</v>
      </c>
      <c r="E241" s="107" t="s">
        <v>207</v>
      </c>
      <c r="F241" s="108">
        <f>B4+(227*B6)</f>
        <v>228</v>
      </c>
      <c r="G241" s="104"/>
      <c r="H241" s="43"/>
      <c r="I241" s="109"/>
      <c r="J241" s="58"/>
      <c r="K241" s="3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5"/>
      <c r="AA241" s="75">
        <f>S240^3+T240^3+U240^3+V240^3+W240^3+X240^3+Y240^3+Z240^3+S241^3+T241^3+U241^3+V241^3+W241^3+X241^3+Y241^3+Z241^3</f>
        <v>0</v>
      </c>
      <c r="AB241" s="76">
        <f t="shared" si="82"/>
        <v>0</v>
      </c>
      <c r="AC241" s="61"/>
      <c r="AD241" s="89"/>
      <c r="AE241" s="83"/>
      <c r="AF241" s="83"/>
      <c r="AG241" s="83"/>
      <c r="AH241" s="82"/>
      <c r="AI241" s="82"/>
      <c r="AJ241" s="82"/>
      <c r="AK241" s="82"/>
      <c r="AL241" s="83"/>
      <c r="AM241" s="83"/>
      <c r="AN241" s="83"/>
      <c r="AO241" s="83"/>
      <c r="AP241" s="82"/>
      <c r="AQ241" s="82"/>
      <c r="AR241" s="82"/>
      <c r="AS241" s="86"/>
      <c r="AT241" s="66"/>
      <c r="AU241" s="51"/>
      <c r="AW241" s="57"/>
      <c r="AX241" s="58"/>
      <c r="AY241" s="3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5"/>
      <c r="BO241" s="75">
        <f>BG240^3+BH240^3+BI240^3+BJ240^3+BK240^3+BL240^3+BM240^3+BN240^3+BG241^3+BH241^3+BI241^3+BJ241^3+BK241^3+BL241^3+BM241^3+BN241^3</f>
        <v>0</v>
      </c>
      <c r="BP241" s="76">
        <f t="shared" si="80"/>
        <v>0</v>
      </c>
      <c r="BQ241" s="61"/>
      <c r="BR241" s="89"/>
      <c r="BS241" s="83"/>
      <c r="BT241" s="83"/>
      <c r="BU241" s="83"/>
      <c r="BV241" s="83"/>
      <c r="BW241" s="83"/>
      <c r="BX241" s="83"/>
      <c r="BY241" s="83"/>
      <c r="BZ241" s="82"/>
      <c r="CA241" s="82"/>
      <c r="CB241" s="82"/>
      <c r="CC241" s="82"/>
      <c r="CD241" s="82"/>
      <c r="CE241" s="82"/>
      <c r="CF241" s="82"/>
      <c r="CG241" s="86"/>
      <c r="CH241" s="66"/>
      <c r="CI241" s="51"/>
      <c r="CJ241" s="144"/>
      <c r="CK241" s="109"/>
      <c r="CL241" s="58"/>
      <c r="CM241" s="3"/>
      <c r="CN241" s="4"/>
      <c r="CO241" s="4"/>
      <c r="CP241" s="4"/>
      <c r="CQ241" s="4"/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5"/>
      <c r="DC241" s="75">
        <f>CU240^3+CV240^3+CW240^3+CX240^3+CY240^3+CZ240^3+DA240^3+DB240^3+CU241^3+CV241^3+CW241^3+CX241^3+CY241^3+CZ241^3+DA241^3+DB241^3</f>
        <v>0</v>
      </c>
      <c r="DD241" s="76">
        <f t="shared" si="83"/>
        <v>0</v>
      </c>
      <c r="DE241" s="61"/>
      <c r="DF241" s="89"/>
      <c r="DG241" s="83"/>
      <c r="DH241" s="83"/>
      <c r="DI241" s="83"/>
      <c r="DJ241" s="83"/>
      <c r="DK241" s="83"/>
      <c r="DL241" s="83"/>
      <c r="DM241" s="83"/>
      <c r="DN241" s="83"/>
      <c r="DO241" s="83"/>
      <c r="DP241" s="83"/>
      <c r="DQ241" s="83"/>
      <c r="DR241" s="83"/>
      <c r="DS241" s="83"/>
      <c r="DT241" s="83"/>
      <c r="DU241" s="84"/>
      <c r="DV241" s="66"/>
      <c r="DW241" s="51"/>
      <c r="DY241" s="57"/>
      <c r="DZ241" s="58"/>
      <c r="EA241" s="20"/>
      <c r="EB241" s="19"/>
      <c r="EC241" s="19"/>
      <c r="ED241" s="19"/>
      <c r="EE241" s="19"/>
      <c r="EF241" s="19"/>
      <c r="EG241" s="19"/>
      <c r="EH241" s="19"/>
      <c r="EI241" s="19"/>
      <c r="EJ241" s="19"/>
      <c r="EK241" s="19"/>
      <c r="EL241" s="19"/>
      <c r="EM241" s="19"/>
      <c r="EN241" s="19"/>
      <c r="EO241" s="19"/>
      <c r="EP241" s="21"/>
      <c r="EQ241" s="75">
        <f>EI240^3+EJ240^3+EK240^3+EL240^3+EM240^3+EN240^3+EO240^3+EP240^3+EI241^3+EJ241^3+EK241^3+EL241^3+EM241^3+EN241^3+EO241^3+EP241^3</f>
        <v>0</v>
      </c>
      <c r="ER241" s="76">
        <f t="shared" si="81"/>
        <v>0</v>
      </c>
      <c r="ES241" s="61"/>
      <c r="ET241" s="190"/>
      <c r="EU241" s="191"/>
      <c r="EV241" s="191"/>
      <c r="EW241" s="191"/>
      <c r="EX241" s="191"/>
      <c r="EY241" s="191"/>
      <c r="EZ241" s="191"/>
      <c r="FA241" s="191"/>
      <c r="FB241" s="191"/>
      <c r="FC241" s="191"/>
      <c r="FD241" s="191"/>
      <c r="FE241" s="191"/>
      <c r="FF241" s="191"/>
      <c r="FG241" s="191"/>
      <c r="FH241" s="191"/>
      <c r="FI241" s="192"/>
      <c r="FJ241" s="66"/>
      <c r="FK241" s="51"/>
    </row>
    <row r="242" spans="1:167" x14ac:dyDescent="0.2">
      <c r="A242" s="32"/>
      <c r="B242" s="32"/>
      <c r="C242" s="32"/>
      <c r="D242" s="106" t="s">
        <v>23</v>
      </c>
      <c r="E242" s="107" t="s">
        <v>207</v>
      </c>
      <c r="F242" s="108">
        <f>B4+(228*B6)</f>
        <v>229</v>
      </c>
      <c r="G242" s="104"/>
      <c r="H242" s="43"/>
      <c r="I242" s="109"/>
      <c r="J242" s="58"/>
      <c r="K242" s="3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5"/>
      <c r="AA242" s="75">
        <f>K242^3+L242^3+M242^3+N242^3+O242^3+P242^3+Q242^3+R242^3+K243^3+L243^3+M243^3+N243^3+O243^3+P243^3+Q243^3+R243^3</f>
        <v>0</v>
      </c>
      <c r="AB242" s="76">
        <f t="shared" si="82"/>
        <v>0</v>
      </c>
      <c r="AC242" s="95"/>
      <c r="AD242" s="81"/>
      <c r="AE242" s="82"/>
      <c r="AF242" s="82"/>
      <c r="AG242" s="82"/>
      <c r="AH242" s="83"/>
      <c r="AI242" s="83"/>
      <c r="AJ242" s="83"/>
      <c r="AK242" s="83"/>
      <c r="AL242" s="82"/>
      <c r="AM242" s="82"/>
      <c r="AN242" s="82"/>
      <c r="AO242" s="82"/>
      <c r="AP242" s="83"/>
      <c r="AQ242" s="83"/>
      <c r="AR242" s="83"/>
      <c r="AS242" s="84"/>
      <c r="AT242" s="66"/>
      <c r="AU242" s="51"/>
      <c r="AW242" s="57"/>
      <c r="AX242" s="58"/>
      <c r="AY242" s="3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5"/>
      <c r="BO242" s="75">
        <f>AY242^3+AZ242^3+BA242^3+BB242^3+BC242^3+BD242^3+BE242^3+BF242^3+AY243^3+AZ243^3+BA243^3+BB243^3+BC243^3+BD243^3+BE243^3+BF243^3</f>
        <v>0</v>
      </c>
      <c r="BP242" s="76">
        <f t="shared" si="80"/>
        <v>0</v>
      </c>
      <c r="BQ242" s="95"/>
      <c r="BR242" s="81"/>
      <c r="BS242" s="82"/>
      <c r="BT242" s="82"/>
      <c r="BU242" s="82"/>
      <c r="BV242" s="82"/>
      <c r="BW242" s="82"/>
      <c r="BX242" s="82"/>
      <c r="BY242" s="82"/>
      <c r="BZ242" s="83"/>
      <c r="CA242" s="83"/>
      <c r="CB242" s="83"/>
      <c r="CC242" s="83"/>
      <c r="CD242" s="83"/>
      <c r="CE242" s="83"/>
      <c r="CF242" s="83"/>
      <c r="CG242" s="84"/>
      <c r="CH242" s="66"/>
      <c r="CI242" s="51"/>
      <c r="CJ242" s="144"/>
      <c r="CK242" s="109"/>
      <c r="CL242" s="58"/>
      <c r="CM242" s="3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5"/>
      <c r="DC242" s="75">
        <f>CM242^3+CN242^3+CO242^3+CP242^3+CQ242^3+CR242^3+CS242^3+CT242^3+CM243^3+CN243^3+CO243^3+CP243^3+CQ243^3+CR243^3+CS243^3+CT243^3</f>
        <v>0</v>
      </c>
      <c r="DD242" s="76">
        <f t="shared" si="83"/>
        <v>0</v>
      </c>
      <c r="DE242" s="95"/>
      <c r="DF242" s="81"/>
      <c r="DG242" s="82"/>
      <c r="DH242" s="82"/>
      <c r="DI242" s="82"/>
      <c r="DJ242" s="82"/>
      <c r="DK242" s="82"/>
      <c r="DL242" s="82"/>
      <c r="DM242" s="82"/>
      <c r="DN242" s="82"/>
      <c r="DO242" s="82"/>
      <c r="DP242" s="82"/>
      <c r="DQ242" s="82"/>
      <c r="DR242" s="82"/>
      <c r="DS242" s="82"/>
      <c r="DT242" s="82"/>
      <c r="DU242" s="86"/>
      <c r="DV242" s="66"/>
      <c r="DW242" s="51"/>
      <c r="DY242" s="57"/>
      <c r="DZ242" s="58"/>
      <c r="EA242" s="20"/>
      <c r="EB242" s="19"/>
      <c r="EC242" s="19"/>
      <c r="ED242" s="19"/>
      <c r="EE242" s="19"/>
      <c r="EF242" s="19"/>
      <c r="EG242" s="19"/>
      <c r="EH242" s="19"/>
      <c r="EI242" s="19"/>
      <c r="EJ242" s="19"/>
      <c r="EK242" s="19"/>
      <c r="EL242" s="19"/>
      <c r="EM242" s="19"/>
      <c r="EN242" s="19"/>
      <c r="EO242" s="19"/>
      <c r="EP242" s="21"/>
      <c r="EQ242" s="75">
        <f>EA242^3+EB242^3+EC242^3+ED242^3+EE242^3+EF242^3+EG242^3+EH242^3+EA243^3+EB243^3+EC243^3+ED243^3+EE243^3+EF243^3+EG243^3+EH243^3</f>
        <v>0</v>
      </c>
      <c r="ER242" s="76">
        <f t="shared" si="81"/>
        <v>0</v>
      </c>
      <c r="ES242" s="95"/>
      <c r="ET242" s="190"/>
      <c r="EU242" s="191"/>
      <c r="EV242" s="191"/>
      <c r="EW242" s="191"/>
      <c r="EX242" s="191"/>
      <c r="EY242" s="191"/>
      <c r="EZ242" s="191"/>
      <c r="FA242" s="191"/>
      <c r="FB242" s="191"/>
      <c r="FC242" s="191"/>
      <c r="FD242" s="191"/>
      <c r="FE242" s="191"/>
      <c r="FF242" s="191"/>
      <c r="FG242" s="191"/>
      <c r="FH242" s="191"/>
      <c r="FI242" s="192"/>
      <c r="FJ242" s="66"/>
      <c r="FK242" s="51"/>
    </row>
    <row r="243" spans="1:167" x14ac:dyDescent="0.2">
      <c r="A243" s="32"/>
      <c r="B243" s="32"/>
      <c r="C243" s="32"/>
      <c r="D243" s="106" t="s">
        <v>242</v>
      </c>
      <c r="E243" s="107" t="s">
        <v>207</v>
      </c>
      <c r="F243" s="110">
        <f>B4+(229*B6)</f>
        <v>230</v>
      </c>
      <c r="G243" s="104"/>
      <c r="H243" s="43"/>
      <c r="I243" s="109"/>
      <c r="J243" s="58"/>
      <c r="K243" s="3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5"/>
      <c r="AA243" s="75">
        <f>S242^3+T242^3+U242^3+V242^3+W242^3+X242^3+Y242^3+Z242^3+S243^3+T243^3+U243^3+V243^3+W243^3+X243^3+Y243^3+Z243^3</f>
        <v>0</v>
      </c>
      <c r="AB243" s="76">
        <f t="shared" si="82"/>
        <v>0</v>
      </c>
      <c r="AC243" s="61"/>
      <c r="AD243" s="81"/>
      <c r="AE243" s="82"/>
      <c r="AF243" s="82"/>
      <c r="AG243" s="82"/>
      <c r="AH243" s="83"/>
      <c r="AI243" s="83"/>
      <c r="AJ243" s="83"/>
      <c r="AK243" s="83"/>
      <c r="AL243" s="82"/>
      <c r="AM243" s="82"/>
      <c r="AN243" s="82"/>
      <c r="AO243" s="82"/>
      <c r="AP243" s="83"/>
      <c r="AQ243" s="83"/>
      <c r="AR243" s="83"/>
      <c r="AS243" s="84"/>
      <c r="AT243" s="66"/>
      <c r="AU243" s="51"/>
      <c r="AW243" s="57"/>
      <c r="AX243" s="58"/>
      <c r="AY243" s="3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5"/>
      <c r="BO243" s="75">
        <f>BG242^3+BH242^3+BI242^3+BJ242^3+BK242^3+BL242^3+BM242^3+BN242^3+BG243^3+BH243^3+BI243^3+BJ243^3+BK243^3+BL243^3+BM243^3+BN243^3</f>
        <v>0</v>
      </c>
      <c r="BP243" s="76">
        <f t="shared" si="80"/>
        <v>0</v>
      </c>
      <c r="BQ243" s="61"/>
      <c r="BR243" s="81"/>
      <c r="BS243" s="82"/>
      <c r="BT243" s="82"/>
      <c r="BU243" s="82"/>
      <c r="BV243" s="82"/>
      <c r="BW243" s="82"/>
      <c r="BX243" s="82"/>
      <c r="BY243" s="82"/>
      <c r="BZ243" s="83"/>
      <c r="CA243" s="83"/>
      <c r="CB243" s="83"/>
      <c r="CC243" s="83"/>
      <c r="CD243" s="83"/>
      <c r="CE243" s="83"/>
      <c r="CF243" s="83"/>
      <c r="CG243" s="84"/>
      <c r="CH243" s="66"/>
      <c r="CI243" s="51"/>
      <c r="CJ243" s="144"/>
      <c r="CK243" s="109"/>
      <c r="CL243" s="58"/>
      <c r="CM243" s="3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5"/>
      <c r="DC243" s="75">
        <f>CU242^3+CV242^3+CW242^3+CX242^3+CY242^3+CZ242^3+DA242^3+DB242^3+CU243^3+CV243^3+CW243^3+CX243^3+CY243^3+CZ243^3+DA243^3+DB243^3</f>
        <v>0</v>
      </c>
      <c r="DD243" s="76">
        <f t="shared" si="83"/>
        <v>0</v>
      </c>
      <c r="DE243" s="61"/>
      <c r="DF243" s="89"/>
      <c r="DG243" s="83"/>
      <c r="DH243" s="83"/>
      <c r="DI243" s="83"/>
      <c r="DJ243" s="83"/>
      <c r="DK243" s="83"/>
      <c r="DL243" s="83"/>
      <c r="DM243" s="83"/>
      <c r="DN243" s="83"/>
      <c r="DO243" s="83"/>
      <c r="DP243" s="83"/>
      <c r="DQ243" s="83"/>
      <c r="DR243" s="83"/>
      <c r="DS243" s="83"/>
      <c r="DT243" s="83"/>
      <c r="DU243" s="84"/>
      <c r="DV243" s="66"/>
      <c r="DW243" s="51"/>
      <c r="DY243" s="57"/>
      <c r="DZ243" s="58"/>
      <c r="EA243" s="20"/>
      <c r="EB243" s="19"/>
      <c r="EC243" s="19"/>
      <c r="ED243" s="19"/>
      <c r="EE243" s="19"/>
      <c r="EF243" s="19"/>
      <c r="EG243" s="19"/>
      <c r="EH243" s="19"/>
      <c r="EI243" s="19"/>
      <c r="EJ243" s="19"/>
      <c r="EK243" s="19"/>
      <c r="EL243" s="19"/>
      <c r="EM243" s="19"/>
      <c r="EN243" s="19"/>
      <c r="EO243" s="19"/>
      <c r="EP243" s="21"/>
      <c r="EQ243" s="75">
        <f>EI242^3+EJ242^3+EK242^3+EL242^3+EM242^3+EN242^3+EO242^3+EP242^3+EI243^3+EJ243^3+EK243^3+EL243^3+EM243^3+EN243^3+EO243^3+EP243^3</f>
        <v>0</v>
      </c>
      <c r="ER243" s="76">
        <f t="shared" si="81"/>
        <v>0</v>
      </c>
      <c r="ES243" s="61"/>
      <c r="ET243" s="190"/>
      <c r="EU243" s="191"/>
      <c r="EV243" s="191"/>
      <c r="EW243" s="191"/>
      <c r="EX243" s="191"/>
      <c r="EY243" s="191"/>
      <c r="EZ243" s="191"/>
      <c r="FA243" s="191"/>
      <c r="FB243" s="191"/>
      <c r="FC243" s="191"/>
      <c r="FD243" s="191"/>
      <c r="FE243" s="191"/>
      <c r="FF243" s="191"/>
      <c r="FG243" s="191"/>
      <c r="FH243" s="191"/>
      <c r="FI243" s="192"/>
      <c r="FJ243" s="66"/>
      <c r="FK243" s="51"/>
    </row>
    <row r="244" spans="1:167" x14ac:dyDescent="0.2">
      <c r="A244" s="32"/>
      <c r="B244" s="32"/>
      <c r="C244" s="32"/>
      <c r="D244" s="106" t="s">
        <v>147</v>
      </c>
      <c r="E244" s="107" t="s">
        <v>207</v>
      </c>
      <c r="F244" s="110">
        <f>B4+(230*B6)</f>
        <v>231</v>
      </c>
      <c r="G244" s="104"/>
      <c r="H244" s="43"/>
      <c r="I244" s="109"/>
      <c r="J244" s="58"/>
      <c r="K244" s="3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5"/>
      <c r="AA244" s="75">
        <f>K244^3+L244^3+M244^3+N244^3+O244^3+P244^3+Q244^3+R244^3+K245^3+L245^3+M245^3+N245^3+O245^3+P245^3+Q245^3+R245^3</f>
        <v>0</v>
      </c>
      <c r="AB244" s="76">
        <f t="shared" si="82"/>
        <v>0</v>
      </c>
      <c r="AC244" s="61"/>
      <c r="AD244" s="81"/>
      <c r="AE244" s="82"/>
      <c r="AF244" s="82"/>
      <c r="AG244" s="82"/>
      <c r="AH244" s="83"/>
      <c r="AI244" s="83"/>
      <c r="AJ244" s="83"/>
      <c r="AK244" s="83"/>
      <c r="AL244" s="82"/>
      <c r="AM244" s="82"/>
      <c r="AN244" s="82"/>
      <c r="AO244" s="82"/>
      <c r="AP244" s="83"/>
      <c r="AQ244" s="83"/>
      <c r="AR244" s="83"/>
      <c r="AS244" s="84"/>
      <c r="AT244" s="66"/>
      <c r="AU244" s="51"/>
      <c r="AW244" s="57"/>
      <c r="AX244" s="58"/>
      <c r="AY244" s="3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5"/>
      <c r="BO244" s="75">
        <f>AY244^3+AZ244^3+BA244^3+BB244^3+BC244^3+BD244^3+BE244^3+BF244^3+AY245^3+AZ245^3+BA245^3+BB245^3+BC245^3+BD245^3+BE245^3+BF245^3</f>
        <v>0</v>
      </c>
      <c r="BP244" s="76">
        <f t="shared" si="80"/>
        <v>0</v>
      </c>
      <c r="BQ244" s="61"/>
      <c r="BR244" s="89"/>
      <c r="BS244" s="83"/>
      <c r="BT244" s="83"/>
      <c r="BU244" s="83"/>
      <c r="BV244" s="83"/>
      <c r="BW244" s="83"/>
      <c r="BX244" s="83"/>
      <c r="BY244" s="83"/>
      <c r="BZ244" s="82"/>
      <c r="CA244" s="82"/>
      <c r="CB244" s="82"/>
      <c r="CC244" s="82"/>
      <c r="CD244" s="82"/>
      <c r="CE244" s="82"/>
      <c r="CF244" s="82"/>
      <c r="CG244" s="86"/>
      <c r="CH244" s="66"/>
      <c r="CI244" s="51"/>
      <c r="CJ244" s="144"/>
      <c r="CK244" s="109"/>
      <c r="CL244" s="58"/>
      <c r="CM244" s="3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5"/>
      <c r="DC244" s="75">
        <f>CM244^3+CN244^3+CO244^3+CP244^3+CQ244^3+CR244^3+CS244^3+CT244^3+CM245^3+CN245^3+CO245^3+CP245^3+CQ245^3+CR245^3+CS245^3+CT245^3</f>
        <v>0</v>
      </c>
      <c r="DD244" s="76">
        <f t="shared" si="83"/>
        <v>0</v>
      </c>
      <c r="DE244" s="61"/>
      <c r="DF244" s="81"/>
      <c r="DG244" s="82"/>
      <c r="DH244" s="82"/>
      <c r="DI244" s="82"/>
      <c r="DJ244" s="82"/>
      <c r="DK244" s="82"/>
      <c r="DL244" s="82"/>
      <c r="DM244" s="82"/>
      <c r="DN244" s="82"/>
      <c r="DO244" s="82"/>
      <c r="DP244" s="82"/>
      <c r="DQ244" s="82"/>
      <c r="DR244" s="82"/>
      <c r="DS244" s="82"/>
      <c r="DT244" s="82"/>
      <c r="DU244" s="86"/>
      <c r="DV244" s="66"/>
      <c r="DW244" s="51"/>
      <c r="DY244" s="57"/>
      <c r="DZ244" s="58"/>
      <c r="EA244" s="20"/>
      <c r="EB244" s="19"/>
      <c r="EC244" s="19"/>
      <c r="ED244" s="19"/>
      <c r="EE244" s="19"/>
      <c r="EF244" s="19"/>
      <c r="EG244" s="19"/>
      <c r="EH244" s="19"/>
      <c r="EI244" s="19"/>
      <c r="EJ244" s="19"/>
      <c r="EK244" s="19"/>
      <c r="EL244" s="19"/>
      <c r="EM244" s="19"/>
      <c r="EN244" s="19"/>
      <c r="EO244" s="19"/>
      <c r="EP244" s="21"/>
      <c r="EQ244" s="75">
        <f>EA244^3+EB244^3+EC244^3+ED244^3+EE244^3+EF244^3+EG244^3+EH244^3+EA245^3+EB245^3+EC245^3+ED245^3+EE245^3+EF245^3+EG245^3+EH245^3</f>
        <v>0</v>
      </c>
      <c r="ER244" s="76">
        <f t="shared" si="81"/>
        <v>0</v>
      </c>
      <c r="ES244" s="61"/>
      <c r="ET244" s="190"/>
      <c r="EU244" s="191"/>
      <c r="EV244" s="191"/>
      <c r="EW244" s="191"/>
      <c r="EX244" s="191"/>
      <c r="EY244" s="191"/>
      <c r="EZ244" s="191"/>
      <c r="FA244" s="191"/>
      <c r="FB244" s="191"/>
      <c r="FC244" s="191"/>
      <c r="FD244" s="191"/>
      <c r="FE244" s="191"/>
      <c r="FF244" s="191"/>
      <c r="FG244" s="191"/>
      <c r="FH244" s="191"/>
      <c r="FI244" s="192"/>
      <c r="FJ244" s="66"/>
      <c r="FK244" s="51"/>
    </row>
    <row r="245" spans="1:167" x14ac:dyDescent="0.2">
      <c r="A245" s="32"/>
      <c r="B245" s="32"/>
      <c r="C245" s="32"/>
      <c r="D245" s="106" t="s">
        <v>48</v>
      </c>
      <c r="E245" s="107" t="s">
        <v>207</v>
      </c>
      <c r="F245" s="108">
        <f>B4+(231*B6)</f>
        <v>232</v>
      </c>
      <c r="G245" s="104"/>
      <c r="H245" s="43"/>
      <c r="I245" s="109"/>
      <c r="J245" s="58"/>
      <c r="K245" s="3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5"/>
      <c r="AA245" s="75">
        <f>S244^3+T244^3+U244^3+V244^3+W244^3+X244^3+Y244^3+Z244^3+S245^3+T245^3+U245^3+V245^3+W245^3+X245^3+Y245^3+Z245^3</f>
        <v>0</v>
      </c>
      <c r="AB245" s="76">
        <f t="shared" si="82"/>
        <v>0</v>
      </c>
      <c r="AC245" s="61"/>
      <c r="AD245" s="81"/>
      <c r="AE245" s="82"/>
      <c r="AF245" s="82"/>
      <c r="AG245" s="82"/>
      <c r="AH245" s="83"/>
      <c r="AI245" s="83"/>
      <c r="AJ245" s="83"/>
      <c r="AK245" s="83"/>
      <c r="AL245" s="82"/>
      <c r="AM245" s="82"/>
      <c r="AN245" s="82"/>
      <c r="AO245" s="82"/>
      <c r="AP245" s="83"/>
      <c r="AQ245" s="83"/>
      <c r="AR245" s="83"/>
      <c r="AS245" s="84"/>
      <c r="AT245" s="66"/>
      <c r="AU245" s="51"/>
      <c r="AW245" s="57"/>
      <c r="AX245" s="58"/>
      <c r="AY245" s="3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5"/>
      <c r="BO245" s="75">
        <f>BG244^3+BH244^3+BI244^3+BJ244^3+BK244^3+BL244^3+BM244^3+BN244^3+BG245^3+BH245^3+BI245^3+BJ245^3+BK245^3+BL245^3+BM245^3+BN245^3</f>
        <v>0</v>
      </c>
      <c r="BP245" s="76">
        <f t="shared" si="80"/>
        <v>0</v>
      </c>
      <c r="BQ245" s="61"/>
      <c r="BR245" s="89"/>
      <c r="BS245" s="83"/>
      <c r="BT245" s="83"/>
      <c r="BU245" s="83"/>
      <c r="BV245" s="83"/>
      <c r="BW245" s="83"/>
      <c r="BX245" s="83"/>
      <c r="BY245" s="83"/>
      <c r="BZ245" s="82"/>
      <c r="CA245" s="82"/>
      <c r="CB245" s="82"/>
      <c r="CC245" s="82"/>
      <c r="CD245" s="82"/>
      <c r="CE245" s="82"/>
      <c r="CF245" s="82"/>
      <c r="CG245" s="86"/>
      <c r="CH245" s="66"/>
      <c r="CI245" s="51"/>
      <c r="CJ245" s="144"/>
      <c r="CK245" s="109"/>
      <c r="CL245" s="58"/>
      <c r="CM245" s="3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/>
      <c r="DA245" s="4"/>
      <c r="DB245" s="5"/>
      <c r="DC245" s="75">
        <f>CU244^3+CV244^3+CW244^3+CX244^3+CY244^3+CZ244^3+DA244^3+DB244^3+CU245^3+CV245^3+CW245^3+CX245^3+CY245^3+CZ245^3+DA245^3+DB245^3</f>
        <v>0</v>
      </c>
      <c r="DD245" s="76">
        <f t="shared" si="83"/>
        <v>0</v>
      </c>
      <c r="DE245" s="61"/>
      <c r="DF245" s="89"/>
      <c r="DG245" s="83"/>
      <c r="DH245" s="83"/>
      <c r="DI245" s="83"/>
      <c r="DJ245" s="83"/>
      <c r="DK245" s="83"/>
      <c r="DL245" s="83"/>
      <c r="DM245" s="83"/>
      <c r="DN245" s="83"/>
      <c r="DO245" s="83"/>
      <c r="DP245" s="83"/>
      <c r="DQ245" s="83"/>
      <c r="DR245" s="83"/>
      <c r="DS245" s="83"/>
      <c r="DT245" s="83"/>
      <c r="DU245" s="84"/>
      <c r="DV245" s="66"/>
      <c r="DW245" s="51"/>
      <c r="DY245" s="57"/>
      <c r="DZ245" s="58"/>
      <c r="EA245" s="20"/>
      <c r="EB245" s="19"/>
      <c r="EC245" s="19"/>
      <c r="ED245" s="19"/>
      <c r="EE245" s="19"/>
      <c r="EF245" s="19"/>
      <c r="EG245" s="19"/>
      <c r="EH245" s="19"/>
      <c r="EI245" s="19"/>
      <c r="EJ245" s="19"/>
      <c r="EK245" s="19"/>
      <c r="EL245" s="19"/>
      <c r="EM245" s="19"/>
      <c r="EN245" s="19"/>
      <c r="EO245" s="19"/>
      <c r="EP245" s="21"/>
      <c r="EQ245" s="75">
        <f>EI244^3+EJ244^3+EK244^3+EL244^3+EM244^3+EN244^3+EO244^3+EP244^3+EI245^3+EJ245^3+EK245^3+EL245^3+EM245^3+EN245^3+EO245^3+EP245^3</f>
        <v>0</v>
      </c>
      <c r="ER245" s="76">
        <f t="shared" si="81"/>
        <v>0</v>
      </c>
      <c r="ES245" s="61"/>
      <c r="ET245" s="190"/>
      <c r="EU245" s="191"/>
      <c r="EV245" s="191"/>
      <c r="EW245" s="191"/>
      <c r="EX245" s="191"/>
      <c r="EY245" s="191"/>
      <c r="EZ245" s="191"/>
      <c r="FA245" s="191"/>
      <c r="FB245" s="191"/>
      <c r="FC245" s="191"/>
      <c r="FD245" s="191"/>
      <c r="FE245" s="191"/>
      <c r="FF245" s="191"/>
      <c r="FG245" s="191"/>
      <c r="FH245" s="191"/>
      <c r="FI245" s="192"/>
      <c r="FJ245" s="66"/>
      <c r="FK245" s="51"/>
    </row>
    <row r="246" spans="1:167" x14ac:dyDescent="0.2">
      <c r="A246" s="32"/>
      <c r="B246" s="32"/>
      <c r="C246" s="32"/>
      <c r="D246" s="106" t="s">
        <v>63</v>
      </c>
      <c r="E246" s="107" t="s">
        <v>207</v>
      </c>
      <c r="F246" s="108">
        <f>B4+(232*B6)</f>
        <v>233</v>
      </c>
      <c r="G246" s="104"/>
      <c r="H246" s="43"/>
      <c r="I246" s="109"/>
      <c r="J246" s="58"/>
      <c r="K246" s="3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5"/>
      <c r="AA246" s="75">
        <f>K246^3+L246^3+M246^3+N246^3+O246^3+P246^3+Q246^3+R246^3+K247^3+L247^3+M247^3+N247^3+O247^3+P247^3+Q247^3+R247^3</f>
        <v>0</v>
      </c>
      <c r="AB246" s="76">
        <f t="shared" si="82"/>
        <v>0</v>
      </c>
      <c r="AC246" s="61"/>
      <c r="AD246" s="89"/>
      <c r="AE246" s="83"/>
      <c r="AF246" s="83"/>
      <c r="AG246" s="83"/>
      <c r="AH246" s="82"/>
      <c r="AI246" s="82"/>
      <c r="AJ246" s="82"/>
      <c r="AK246" s="82"/>
      <c r="AL246" s="83"/>
      <c r="AM246" s="83"/>
      <c r="AN246" s="83"/>
      <c r="AO246" s="83"/>
      <c r="AP246" s="82"/>
      <c r="AQ246" s="82"/>
      <c r="AR246" s="82"/>
      <c r="AS246" s="86"/>
      <c r="AT246" s="66"/>
      <c r="AU246" s="51"/>
      <c r="AW246" s="57"/>
      <c r="AX246" s="58"/>
      <c r="AY246" s="3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5"/>
      <c r="BO246" s="75">
        <f>AY246^3+AZ246^3+BA246^3+BB246^3+BC246^3+BD246^3+BE246^3+BF246^3+AY247^3+AZ247^3+BA247^3+BB247^3+BC247^3+BD247^3+BE247^3+BF247^3</f>
        <v>0</v>
      </c>
      <c r="BP246" s="76">
        <f t="shared" si="80"/>
        <v>0</v>
      </c>
      <c r="BQ246" s="61"/>
      <c r="BR246" s="81"/>
      <c r="BS246" s="82"/>
      <c r="BT246" s="82"/>
      <c r="BU246" s="82"/>
      <c r="BV246" s="82"/>
      <c r="BW246" s="82"/>
      <c r="BX246" s="82"/>
      <c r="BY246" s="82"/>
      <c r="BZ246" s="83"/>
      <c r="CA246" s="83"/>
      <c r="CB246" s="83"/>
      <c r="CC246" s="83"/>
      <c r="CD246" s="83"/>
      <c r="CE246" s="83"/>
      <c r="CF246" s="83"/>
      <c r="CG246" s="84"/>
      <c r="CH246" s="66"/>
      <c r="CI246" s="51"/>
      <c r="CJ246" s="144"/>
      <c r="CK246" s="109"/>
      <c r="CL246" s="58"/>
      <c r="CM246" s="3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5"/>
      <c r="DC246" s="75">
        <f>CM246^3+CN246^3+CO246^3+CP246^3+CQ246^3+CR246^3+CS246^3+CT246^3+CM247^3+CN247^3+CO247^3+CP247^3+CQ247^3+CR247^3+CS247^3+CT247^3</f>
        <v>0</v>
      </c>
      <c r="DD246" s="76">
        <f t="shared" si="83"/>
        <v>0</v>
      </c>
      <c r="DE246" s="61"/>
      <c r="DF246" s="81"/>
      <c r="DG246" s="82"/>
      <c r="DH246" s="82"/>
      <c r="DI246" s="82"/>
      <c r="DJ246" s="82"/>
      <c r="DK246" s="82"/>
      <c r="DL246" s="82"/>
      <c r="DM246" s="82"/>
      <c r="DN246" s="82"/>
      <c r="DO246" s="82"/>
      <c r="DP246" s="82"/>
      <c r="DQ246" s="82"/>
      <c r="DR246" s="82"/>
      <c r="DS246" s="82"/>
      <c r="DT246" s="82"/>
      <c r="DU246" s="86"/>
      <c r="DV246" s="66"/>
      <c r="DW246" s="51"/>
      <c r="DY246" s="57"/>
      <c r="DZ246" s="58"/>
      <c r="EA246" s="20"/>
      <c r="EB246" s="19"/>
      <c r="EC246" s="19"/>
      <c r="ED246" s="19"/>
      <c r="EE246" s="19"/>
      <c r="EF246" s="19"/>
      <c r="EG246" s="19"/>
      <c r="EH246" s="19"/>
      <c r="EI246" s="19"/>
      <c r="EJ246" s="19"/>
      <c r="EK246" s="19"/>
      <c r="EL246" s="19"/>
      <c r="EM246" s="19"/>
      <c r="EN246" s="19"/>
      <c r="EO246" s="19"/>
      <c r="EP246" s="21"/>
      <c r="EQ246" s="75">
        <f>EA246^3+EB246^3+EC246^3+ED246^3+EE246^3+EF246^3+EG246^3+EH246^3+EA247^3+EB247^3+EC247^3+ED247^3+EE247^3+EF247^3+EG247^3+EH247^3</f>
        <v>0</v>
      </c>
      <c r="ER246" s="76">
        <f t="shared" si="81"/>
        <v>0</v>
      </c>
      <c r="ES246" s="61"/>
      <c r="ET246" s="190"/>
      <c r="EU246" s="191"/>
      <c r="EV246" s="191"/>
      <c r="EW246" s="191"/>
      <c r="EX246" s="191"/>
      <c r="EY246" s="191"/>
      <c r="EZ246" s="191"/>
      <c r="FA246" s="191"/>
      <c r="FB246" s="191"/>
      <c r="FC246" s="191"/>
      <c r="FD246" s="191"/>
      <c r="FE246" s="191"/>
      <c r="FF246" s="191"/>
      <c r="FG246" s="191"/>
      <c r="FH246" s="191"/>
      <c r="FI246" s="192"/>
      <c r="FJ246" s="66"/>
      <c r="FK246" s="51"/>
    </row>
    <row r="247" spans="1:167" x14ac:dyDescent="0.2">
      <c r="A247" s="32"/>
      <c r="B247" s="32"/>
      <c r="C247" s="32"/>
      <c r="D247" s="106" t="s">
        <v>155</v>
      </c>
      <c r="E247" s="107" t="s">
        <v>207</v>
      </c>
      <c r="F247" s="110">
        <f>B4+(233*B6)</f>
        <v>234</v>
      </c>
      <c r="G247" s="104"/>
      <c r="H247" s="43"/>
      <c r="I247" s="109"/>
      <c r="J247" s="58"/>
      <c r="K247" s="3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5"/>
      <c r="AA247" s="75">
        <f>S246^3+T246^3+U246^3+V246^3+W246^3+X246^3+Y246^3+Z246^3+S247^3+T247^3+U247^3+V247^3+W247^3+X247^3+Y247^3+Z247^3</f>
        <v>0</v>
      </c>
      <c r="AB247" s="76">
        <f t="shared" si="82"/>
        <v>0</v>
      </c>
      <c r="AC247" s="61"/>
      <c r="AD247" s="89"/>
      <c r="AE247" s="83"/>
      <c r="AF247" s="83"/>
      <c r="AG247" s="83"/>
      <c r="AH247" s="82"/>
      <c r="AI247" s="82"/>
      <c r="AJ247" s="82"/>
      <c r="AK247" s="82"/>
      <c r="AL247" s="83"/>
      <c r="AM247" s="83"/>
      <c r="AN247" s="83"/>
      <c r="AO247" s="83"/>
      <c r="AP247" s="82"/>
      <c r="AQ247" s="82"/>
      <c r="AR247" s="82"/>
      <c r="AS247" s="86"/>
      <c r="AT247" s="66"/>
      <c r="AU247" s="51"/>
      <c r="AW247" s="57"/>
      <c r="AX247" s="58"/>
      <c r="AY247" s="3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5"/>
      <c r="BO247" s="75">
        <f>BG246^3+BH246^3+BI246^3+BJ246^3+BK246^3+BL246^3+BM246^3+BN246^3+BG247^3+BH247^3+BI247^3+BJ247^3+BK247^3+BL247^3+BM247^3+BN247^3</f>
        <v>0</v>
      </c>
      <c r="BP247" s="76">
        <f t="shared" si="80"/>
        <v>0</v>
      </c>
      <c r="BQ247" s="61"/>
      <c r="BR247" s="81"/>
      <c r="BS247" s="82"/>
      <c r="BT247" s="82"/>
      <c r="BU247" s="82"/>
      <c r="BV247" s="82"/>
      <c r="BW247" s="82"/>
      <c r="BX247" s="82"/>
      <c r="BY247" s="82"/>
      <c r="BZ247" s="83"/>
      <c r="CA247" s="83"/>
      <c r="CB247" s="83"/>
      <c r="CC247" s="83"/>
      <c r="CD247" s="83"/>
      <c r="CE247" s="83"/>
      <c r="CF247" s="83"/>
      <c r="CG247" s="84"/>
      <c r="CH247" s="66"/>
      <c r="CI247" s="51"/>
      <c r="CJ247" s="144"/>
      <c r="CK247" s="109"/>
      <c r="CL247" s="58"/>
      <c r="CM247" s="3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5"/>
      <c r="DC247" s="75">
        <f>CU246^3+CV246^3+CW246^3+CX246^3+CY246^3+CZ246^3+DA246^3+DB246^3+CU247^3+CV247^3+CW247^3+CX247^3+CY247^3+CZ247^3+DA247^3+DB247^3</f>
        <v>0</v>
      </c>
      <c r="DD247" s="76">
        <f t="shared" si="83"/>
        <v>0</v>
      </c>
      <c r="DE247" s="61"/>
      <c r="DF247" s="89"/>
      <c r="DG247" s="83"/>
      <c r="DH247" s="83"/>
      <c r="DI247" s="83"/>
      <c r="DJ247" s="83"/>
      <c r="DK247" s="83"/>
      <c r="DL247" s="83"/>
      <c r="DM247" s="83"/>
      <c r="DN247" s="83"/>
      <c r="DO247" s="83"/>
      <c r="DP247" s="83"/>
      <c r="DQ247" s="83"/>
      <c r="DR247" s="83"/>
      <c r="DS247" s="83"/>
      <c r="DT247" s="83"/>
      <c r="DU247" s="84"/>
      <c r="DV247" s="66"/>
      <c r="DW247" s="51"/>
      <c r="DY247" s="57"/>
      <c r="DZ247" s="58"/>
      <c r="EA247" s="20"/>
      <c r="EB247" s="19"/>
      <c r="EC247" s="19"/>
      <c r="ED247" s="19"/>
      <c r="EE247" s="19"/>
      <c r="EF247" s="19"/>
      <c r="EG247" s="19"/>
      <c r="EH247" s="19"/>
      <c r="EI247" s="19"/>
      <c r="EJ247" s="19"/>
      <c r="EK247" s="19"/>
      <c r="EL247" s="19"/>
      <c r="EM247" s="19"/>
      <c r="EN247" s="19"/>
      <c r="EO247" s="19"/>
      <c r="EP247" s="21"/>
      <c r="EQ247" s="75">
        <f>EI246^3+EJ246^3+EK246^3+EL246^3+EM246^3+EN246^3+EO246^3+EP246^3+EI247^3+EJ247^3+EK247^3+EL247^3+EM247^3+EN247^3+EO247^3+EP247^3</f>
        <v>0</v>
      </c>
      <c r="ER247" s="76">
        <f t="shared" si="81"/>
        <v>0</v>
      </c>
      <c r="ES247" s="61"/>
      <c r="ET247" s="190"/>
      <c r="EU247" s="191"/>
      <c r="EV247" s="191"/>
      <c r="EW247" s="191"/>
      <c r="EX247" s="191"/>
      <c r="EY247" s="191"/>
      <c r="EZ247" s="191"/>
      <c r="FA247" s="191"/>
      <c r="FB247" s="191"/>
      <c r="FC247" s="191"/>
      <c r="FD247" s="191"/>
      <c r="FE247" s="191"/>
      <c r="FF247" s="191"/>
      <c r="FG247" s="191"/>
      <c r="FH247" s="191"/>
      <c r="FI247" s="192"/>
      <c r="FJ247" s="66"/>
      <c r="FK247" s="51"/>
    </row>
    <row r="248" spans="1:167" x14ac:dyDescent="0.2">
      <c r="A248" s="32"/>
      <c r="B248" s="32"/>
      <c r="C248" s="32"/>
      <c r="D248" s="106" t="s">
        <v>250</v>
      </c>
      <c r="E248" s="107" t="s">
        <v>207</v>
      </c>
      <c r="F248" s="110">
        <f>B4+(234*B6)</f>
        <v>235</v>
      </c>
      <c r="G248" s="104"/>
      <c r="H248" s="43"/>
      <c r="I248" s="109"/>
      <c r="J248" s="58"/>
      <c r="K248" s="3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5"/>
      <c r="AA248" s="75">
        <f>K248^3+L248^3+M248^3+N248^3+O248^3+P248^3+Q248^3+R248^3+K249^3+L249^3+M249^3+N249^3+O249^3+P249^3+Q249^3+R249^3</f>
        <v>0</v>
      </c>
      <c r="AB248" s="76">
        <f t="shared" si="82"/>
        <v>0</v>
      </c>
      <c r="AC248" s="61"/>
      <c r="AD248" s="89"/>
      <c r="AE248" s="83"/>
      <c r="AF248" s="83"/>
      <c r="AG248" s="83"/>
      <c r="AH248" s="82"/>
      <c r="AI248" s="82"/>
      <c r="AJ248" s="82"/>
      <c r="AK248" s="82"/>
      <c r="AL248" s="83"/>
      <c r="AM248" s="83"/>
      <c r="AN248" s="83"/>
      <c r="AO248" s="83"/>
      <c r="AP248" s="82"/>
      <c r="AQ248" s="82"/>
      <c r="AR248" s="82"/>
      <c r="AS248" s="86"/>
      <c r="AT248" s="66"/>
      <c r="AU248" s="51"/>
      <c r="AW248" s="57"/>
      <c r="AX248" s="58"/>
      <c r="AY248" s="3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5"/>
      <c r="BO248" s="75">
        <f>AY248^3+AZ248^3+BA248^3+BB248^3+BC248^3+BD248^3+BE248^3+BF248^3+AY249^3+AZ249^3+BA249^3+BB249^3+BC249^3+BD249^3+BE249^3+BF249^3</f>
        <v>0</v>
      </c>
      <c r="BP248" s="76">
        <f t="shared" si="80"/>
        <v>0</v>
      </c>
      <c r="BQ248" s="61"/>
      <c r="BR248" s="89"/>
      <c r="BS248" s="83"/>
      <c r="BT248" s="83"/>
      <c r="BU248" s="83"/>
      <c r="BV248" s="83"/>
      <c r="BW248" s="83"/>
      <c r="BX248" s="83"/>
      <c r="BY248" s="83"/>
      <c r="BZ248" s="82"/>
      <c r="CA248" s="82"/>
      <c r="CB248" s="82"/>
      <c r="CC248" s="82"/>
      <c r="CD248" s="82"/>
      <c r="CE248" s="82"/>
      <c r="CF248" s="82"/>
      <c r="CG248" s="86"/>
      <c r="CH248" s="66"/>
      <c r="CI248" s="51"/>
      <c r="CJ248" s="144"/>
      <c r="CK248" s="109"/>
      <c r="CL248" s="58"/>
      <c r="CM248" s="3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5"/>
      <c r="DC248" s="75">
        <f>CM248^3+CN248^3+CO248^3+CP248^3+CQ248^3+CR248^3+CS248^3+CT248^3+CM249^3+CN249^3+CO249^3+CP249^3+CQ249^3+CR249^3+CS249^3+CT249^3</f>
        <v>0</v>
      </c>
      <c r="DD248" s="76">
        <f t="shared" si="83"/>
        <v>0</v>
      </c>
      <c r="DE248" s="61"/>
      <c r="DF248" s="81"/>
      <c r="DG248" s="82"/>
      <c r="DH248" s="82"/>
      <c r="DI248" s="82"/>
      <c r="DJ248" s="82"/>
      <c r="DK248" s="82"/>
      <c r="DL248" s="82"/>
      <c r="DM248" s="82"/>
      <c r="DN248" s="82"/>
      <c r="DO248" s="82"/>
      <c r="DP248" s="82"/>
      <c r="DQ248" s="82"/>
      <c r="DR248" s="82"/>
      <c r="DS248" s="82"/>
      <c r="DT248" s="82"/>
      <c r="DU248" s="86"/>
      <c r="DV248" s="66"/>
      <c r="DW248" s="51"/>
      <c r="DY248" s="57"/>
      <c r="DZ248" s="58"/>
      <c r="EA248" s="20"/>
      <c r="EB248" s="19"/>
      <c r="EC248" s="19"/>
      <c r="ED248" s="19"/>
      <c r="EE248" s="19"/>
      <c r="EF248" s="19"/>
      <c r="EG248" s="19"/>
      <c r="EH248" s="19"/>
      <c r="EI248" s="19"/>
      <c r="EJ248" s="19"/>
      <c r="EK248" s="19"/>
      <c r="EL248" s="19"/>
      <c r="EM248" s="19"/>
      <c r="EN248" s="19"/>
      <c r="EO248" s="19"/>
      <c r="EP248" s="21"/>
      <c r="EQ248" s="75">
        <f>EA248^3+EB248^3+EC248^3+ED248^3+EE248^3+EF248^3+EG248^3+EH248^3+EA249^3+EB249^3+EC249^3+ED249^3+EE249^3+EF249^3+EG249^3+EH249^3</f>
        <v>0</v>
      </c>
      <c r="ER248" s="76">
        <f t="shared" si="81"/>
        <v>0</v>
      </c>
      <c r="ES248" s="61"/>
      <c r="ET248" s="190"/>
      <c r="EU248" s="191"/>
      <c r="EV248" s="191"/>
      <c r="EW248" s="191"/>
      <c r="EX248" s="191"/>
      <c r="EY248" s="191"/>
      <c r="EZ248" s="191"/>
      <c r="FA248" s="191"/>
      <c r="FB248" s="191"/>
      <c r="FC248" s="191"/>
      <c r="FD248" s="191"/>
      <c r="FE248" s="191"/>
      <c r="FF248" s="191"/>
      <c r="FG248" s="191"/>
      <c r="FH248" s="191"/>
      <c r="FI248" s="192"/>
      <c r="FJ248" s="66"/>
      <c r="FK248" s="51"/>
    </row>
    <row r="249" spans="1:167" x14ac:dyDescent="0.2">
      <c r="A249" s="32"/>
      <c r="B249" s="32"/>
      <c r="C249" s="32"/>
      <c r="D249" s="106" t="s">
        <v>39</v>
      </c>
      <c r="E249" s="107" t="s">
        <v>207</v>
      </c>
      <c r="F249" s="108">
        <f>B4+(235*B6)</f>
        <v>236</v>
      </c>
      <c r="G249" s="104"/>
      <c r="H249" s="43"/>
      <c r="I249" s="109"/>
      <c r="J249" s="58"/>
      <c r="K249" s="7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9"/>
      <c r="AA249" s="75">
        <f>S248^3+T248^3+U248^3+V248^3+W248^3+X248^3+Y248^3+Z248^3+S249^3+T249^3+U249^3+V249^3+W249^3+X249^3+Y249^3+Z249^3</f>
        <v>0</v>
      </c>
      <c r="AB249" s="76">
        <f t="shared" si="82"/>
        <v>0</v>
      </c>
      <c r="AC249" s="61"/>
      <c r="AD249" s="116"/>
      <c r="AE249" s="117"/>
      <c r="AF249" s="117"/>
      <c r="AG249" s="117"/>
      <c r="AH249" s="118"/>
      <c r="AI249" s="118"/>
      <c r="AJ249" s="118"/>
      <c r="AK249" s="118"/>
      <c r="AL249" s="117"/>
      <c r="AM249" s="117"/>
      <c r="AN249" s="117"/>
      <c r="AO249" s="117"/>
      <c r="AP249" s="118"/>
      <c r="AQ249" s="118"/>
      <c r="AR249" s="118"/>
      <c r="AS249" s="119"/>
      <c r="AT249" s="32"/>
      <c r="AU249" s="115"/>
      <c r="AW249" s="57"/>
      <c r="AX249" s="58"/>
      <c r="AY249" s="7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9"/>
      <c r="BO249" s="75">
        <f>BG248^3+BH248^3+BI248^3+BJ248^3+BK248^3+BL248^3+BM248^3+BN248^3+BG249^3+BH249^3+BI249^3+BJ249^3+BK249^3+BL249^3+BM249^3+BN249^3</f>
        <v>0</v>
      </c>
      <c r="BP249" s="76">
        <f t="shared" si="80"/>
        <v>0</v>
      </c>
      <c r="BQ249" s="61"/>
      <c r="BR249" s="116"/>
      <c r="BS249" s="117"/>
      <c r="BT249" s="117"/>
      <c r="BU249" s="117"/>
      <c r="BV249" s="117"/>
      <c r="BW249" s="117"/>
      <c r="BX249" s="117"/>
      <c r="BY249" s="117"/>
      <c r="BZ249" s="118"/>
      <c r="CA249" s="118"/>
      <c r="CB249" s="118"/>
      <c r="CC249" s="118"/>
      <c r="CD249" s="118"/>
      <c r="CE249" s="118"/>
      <c r="CF249" s="118"/>
      <c r="CG249" s="119"/>
      <c r="CH249" s="32"/>
      <c r="CI249" s="115"/>
      <c r="CJ249" s="144"/>
      <c r="CK249" s="109"/>
      <c r="CL249" s="58"/>
      <c r="CM249" s="7"/>
      <c r="CN249" s="8"/>
      <c r="CO249" s="8"/>
      <c r="CP249" s="8"/>
      <c r="CQ249" s="8"/>
      <c r="CR249" s="8"/>
      <c r="CS249" s="8"/>
      <c r="CT249" s="8"/>
      <c r="CU249" s="8"/>
      <c r="CV249" s="8"/>
      <c r="CW249" s="8"/>
      <c r="CX249" s="8"/>
      <c r="CY249" s="8"/>
      <c r="CZ249" s="8"/>
      <c r="DA249" s="8"/>
      <c r="DB249" s="9"/>
      <c r="DC249" s="75">
        <f>CU248^3+CV248^3+CW248^3+CX248^3+CY248^3+CZ248^3+DA248^3+DB248^3+CU249^3+CV249^3+CW249^3+CX249^3+CY249^3+CZ249^3+DA249^3+DB249^3</f>
        <v>0</v>
      </c>
      <c r="DD249" s="76">
        <f t="shared" si="83"/>
        <v>0</v>
      </c>
      <c r="DE249" s="61"/>
      <c r="DF249" s="116"/>
      <c r="DG249" s="117"/>
      <c r="DH249" s="117"/>
      <c r="DI249" s="117"/>
      <c r="DJ249" s="117"/>
      <c r="DK249" s="117"/>
      <c r="DL249" s="117"/>
      <c r="DM249" s="117"/>
      <c r="DN249" s="117"/>
      <c r="DO249" s="117"/>
      <c r="DP249" s="117"/>
      <c r="DQ249" s="117"/>
      <c r="DR249" s="117"/>
      <c r="DS249" s="117"/>
      <c r="DT249" s="117"/>
      <c r="DU249" s="120"/>
      <c r="DV249" s="32"/>
      <c r="DW249" s="115"/>
      <c r="DY249" s="57"/>
      <c r="DZ249" s="58"/>
      <c r="EA249" s="22"/>
      <c r="EB249" s="23"/>
      <c r="EC249" s="23"/>
      <c r="ED249" s="23"/>
      <c r="EE249" s="23"/>
      <c r="EF249" s="23"/>
      <c r="EG249" s="23"/>
      <c r="EH249" s="23"/>
      <c r="EI249" s="23"/>
      <c r="EJ249" s="23"/>
      <c r="EK249" s="23"/>
      <c r="EL249" s="23"/>
      <c r="EM249" s="23"/>
      <c r="EN249" s="23"/>
      <c r="EO249" s="23"/>
      <c r="EP249" s="24"/>
      <c r="EQ249" s="75">
        <f>EI248^3+EJ248^3+EK248^3+EL248^3+EM248^3+EN248^3+EO248^3+EP248^3+EI249^3+EJ249^3+EK249^3+EL249^3+EM249^3+EN249^3+EO249^3+EP249^3</f>
        <v>0</v>
      </c>
      <c r="ER249" s="76">
        <f t="shared" si="81"/>
        <v>0</v>
      </c>
      <c r="ES249" s="61"/>
      <c r="ET249" s="193"/>
      <c r="EU249" s="194"/>
      <c r="EV249" s="194"/>
      <c r="EW249" s="194"/>
      <c r="EX249" s="194"/>
      <c r="EY249" s="194"/>
      <c r="EZ249" s="194"/>
      <c r="FA249" s="194"/>
      <c r="FB249" s="194"/>
      <c r="FC249" s="194"/>
      <c r="FD249" s="194"/>
      <c r="FE249" s="194"/>
      <c r="FF249" s="194"/>
      <c r="FG249" s="194"/>
      <c r="FH249" s="194"/>
      <c r="FI249" s="195"/>
      <c r="FJ249" s="32"/>
      <c r="FK249" s="115"/>
    </row>
    <row r="250" spans="1:167" x14ac:dyDescent="0.2">
      <c r="A250" s="32"/>
      <c r="B250" s="32"/>
      <c r="C250" s="32"/>
      <c r="D250" s="106" t="s">
        <v>106</v>
      </c>
      <c r="E250" s="152" t="s">
        <v>207</v>
      </c>
      <c r="F250" s="153">
        <f>B4+(236*B6)</f>
        <v>237</v>
      </c>
      <c r="G250" s="104"/>
      <c r="H250" s="43"/>
      <c r="I250" s="109"/>
      <c r="J250" s="58"/>
      <c r="K250" s="183">
        <f>SUMSQ(K234:K249)</f>
        <v>0</v>
      </c>
      <c r="L250" s="184">
        <f t="shared" ref="L250:Z250" si="84">SUMSQ(L234:L249)</f>
        <v>0</v>
      </c>
      <c r="M250" s="184">
        <f t="shared" si="84"/>
        <v>0</v>
      </c>
      <c r="N250" s="184">
        <f t="shared" si="84"/>
        <v>0</v>
      </c>
      <c r="O250" s="184">
        <f t="shared" si="84"/>
        <v>0</v>
      </c>
      <c r="P250" s="184">
        <f t="shared" si="84"/>
        <v>0</v>
      </c>
      <c r="Q250" s="184">
        <f t="shared" si="84"/>
        <v>0</v>
      </c>
      <c r="R250" s="184">
        <f t="shared" si="84"/>
        <v>0</v>
      </c>
      <c r="S250" s="184">
        <f t="shared" si="84"/>
        <v>0</v>
      </c>
      <c r="T250" s="184">
        <f t="shared" si="84"/>
        <v>0</v>
      </c>
      <c r="U250" s="184">
        <f t="shared" si="84"/>
        <v>0</v>
      </c>
      <c r="V250" s="184">
        <f t="shared" si="84"/>
        <v>0</v>
      </c>
      <c r="W250" s="184">
        <f t="shared" si="84"/>
        <v>0</v>
      </c>
      <c r="X250" s="184">
        <f t="shared" si="84"/>
        <v>0</v>
      </c>
      <c r="Y250" s="184">
        <f t="shared" si="84"/>
        <v>0</v>
      </c>
      <c r="Z250" s="184">
        <f t="shared" si="84"/>
        <v>0</v>
      </c>
      <c r="AA250" s="124">
        <f>SUMSQ(K234,L235,M236,N237,O238,P239,Q240,R241,S242,T243,U244,V245,W246,X247,Y248,Z249)</f>
        <v>0</v>
      </c>
      <c r="AB250" s="125">
        <f>SUMSQ(K242,L243,M244,N245,O246,P247,Q248,R249,S234,T235,U236,V237,W238,X239,Y240,Z241)</f>
        <v>0</v>
      </c>
      <c r="AC250" s="52"/>
      <c r="AD250" s="126"/>
      <c r="AE250" s="126"/>
      <c r="AF250" s="126"/>
      <c r="AG250" s="126"/>
      <c r="AH250" s="126"/>
      <c r="AI250" s="126"/>
      <c r="AJ250" s="126"/>
      <c r="AK250" s="126"/>
      <c r="AL250" s="126"/>
      <c r="AM250" s="126"/>
      <c r="AN250" s="126"/>
      <c r="AO250" s="126"/>
      <c r="AP250" s="126"/>
      <c r="AQ250" s="126"/>
      <c r="AR250" s="126"/>
      <c r="AS250" s="126"/>
      <c r="AT250" s="32"/>
      <c r="AU250" s="115"/>
      <c r="AW250" s="57"/>
      <c r="AX250" s="58"/>
      <c r="AY250" s="183">
        <f t="shared" ref="AY250:BN250" si="85">SUMSQ(AY234:AY249)</f>
        <v>0</v>
      </c>
      <c r="AZ250" s="184">
        <f t="shared" si="85"/>
        <v>0</v>
      </c>
      <c r="BA250" s="184">
        <f t="shared" si="85"/>
        <v>0</v>
      </c>
      <c r="BB250" s="184">
        <f t="shared" si="85"/>
        <v>0</v>
      </c>
      <c r="BC250" s="184">
        <f t="shared" si="85"/>
        <v>0</v>
      </c>
      <c r="BD250" s="184">
        <f t="shared" si="85"/>
        <v>0</v>
      </c>
      <c r="BE250" s="184">
        <f t="shared" si="85"/>
        <v>0</v>
      </c>
      <c r="BF250" s="184">
        <f t="shared" si="85"/>
        <v>0</v>
      </c>
      <c r="BG250" s="184">
        <f t="shared" si="85"/>
        <v>0</v>
      </c>
      <c r="BH250" s="184">
        <f t="shared" si="85"/>
        <v>0</v>
      </c>
      <c r="BI250" s="184">
        <f t="shared" si="85"/>
        <v>0</v>
      </c>
      <c r="BJ250" s="184">
        <f t="shared" si="85"/>
        <v>0</v>
      </c>
      <c r="BK250" s="184">
        <f t="shared" si="85"/>
        <v>0</v>
      </c>
      <c r="BL250" s="184">
        <f t="shared" si="85"/>
        <v>0</v>
      </c>
      <c r="BM250" s="184">
        <f t="shared" si="85"/>
        <v>0</v>
      </c>
      <c r="BN250" s="184">
        <f t="shared" si="85"/>
        <v>0</v>
      </c>
      <c r="BO250" s="124">
        <f>SUMSQ(AY234,AZ235,BA236,BB237,BC238,BD239,BE240,BF241,BG242,BH243,BI244,BJ245,BK246,BL247,BM248,BN249)</f>
        <v>0</v>
      </c>
      <c r="BP250" s="125">
        <f>SUMSQ(AY242,AZ243,BA244,BB245,BC246,BD247,BE248,BF249,BG234,BH235,BI236,BJ237,BK238,BL239,BM240,BN241)</f>
        <v>0</v>
      </c>
      <c r="BQ250" s="52"/>
      <c r="BR250" s="126"/>
      <c r="BS250" s="126"/>
      <c r="BT250" s="126"/>
      <c r="BU250" s="126"/>
      <c r="BV250" s="126"/>
      <c r="BW250" s="126"/>
      <c r="BX250" s="126"/>
      <c r="BY250" s="126"/>
      <c r="BZ250" s="126"/>
      <c r="CA250" s="126"/>
      <c r="CB250" s="126"/>
      <c r="CC250" s="126"/>
      <c r="CD250" s="126"/>
      <c r="CE250" s="126"/>
      <c r="CF250" s="126"/>
      <c r="CG250" s="126"/>
      <c r="CH250" s="32"/>
      <c r="CI250" s="115"/>
      <c r="CJ250" s="144"/>
      <c r="CK250" s="109"/>
      <c r="CL250" s="58"/>
      <c r="CM250" s="183">
        <f>SUMSQ(CM234:CM249)</f>
        <v>0</v>
      </c>
      <c r="CN250" s="184">
        <f t="shared" ref="CN250:DB250" si="86">SUMSQ(CN234:CN249)</f>
        <v>0</v>
      </c>
      <c r="CO250" s="184">
        <f t="shared" si="86"/>
        <v>0</v>
      </c>
      <c r="CP250" s="184">
        <f t="shared" si="86"/>
        <v>0</v>
      </c>
      <c r="CQ250" s="184">
        <f t="shared" si="86"/>
        <v>0</v>
      </c>
      <c r="CR250" s="184">
        <f t="shared" si="86"/>
        <v>0</v>
      </c>
      <c r="CS250" s="184">
        <f t="shared" si="86"/>
        <v>0</v>
      </c>
      <c r="CT250" s="184">
        <f t="shared" si="86"/>
        <v>0</v>
      </c>
      <c r="CU250" s="184">
        <f t="shared" si="86"/>
        <v>0</v>
      </c>
      <c r="CV250" s="184">
        <f t="shared" si="86"/>
        <v>0</v>
      </c>
      <c r="CW250" s="184">
        <f t="shared" si="86"/>
        <v>0</v>
      </c>
      <c r="CX250" s="184">
        <f t="shared" si="86"/>
        <v>0</v>
      </c>
      <c r="CY250" s="184">
        <f t="shared" si="86"/>
        <v>0</v>
      </c>
      <c r="CZ250" s="184">
        <f t="shared" si="86"/>
        <v>0</v>
      </c>
      <c r="DA250" s="184">
        <f t="shared" si="86"/>
        <v>0</v>
      </c>
      <c r="DB250" s="184">
        <f t="shared" si="86"/>
        <v>0</v>
      </c>
      <c r="DC250" s="124">
        <f>SUMSQ(CM234,CN235,CO236,CP237,CQ238,CR239,CS240,CT241,CU242,CV243,CW244,CX245,CY246,CZ247,DA248,DB249)</f>
        <v>0</v>
      </c>
      <c r="DD250" s="125">
        <f>SUMSQ(CM242,CN243,CO244,CP245,CQ246,CR247,CS248,CT249,CU234,CV235,CW236,CX237,CY238,CZ239,DA240,DB241)</f>
        <v>0</v>
      </c>
      <c r="DE250" s="52"/>
      <c r="DF250" s="126"/>
      <c r="DG250" s="126"/>
      <c r="DH250" s="126"/>
      <c r="DI250" s="126"/>
      <c r="DJ250" s="126"/>
      <c r="DK250" s="126"/>
      <c r="DL250" s="126"/>
      <c r="DM250" s="126"/>
      <c r="DN250" s="126"/>
      <c r="DO250" s="126"/>
      <c r="DP250" s="126"/>
      <c r="DQ250" s="126"/>
      <c r="DR250" s="126"/>
      <c r="DS250" s="126"/>
      <c r="DT250" s="126"/>
      <c r="DU250" s="126"/>
      <c r="DV250" s="32"/>
      <c r="DW250" s="115"/>
      <c r="DY250" s="57"/>
      <c r="DZ250" s="58"/>
      <c r="EA250" s="183">
        <f t="shared" ref="EA250:EP250" si="87">SUMSQ(EA234:EA249)</f>
        <v>0</v>
      </c>
      <c r="EB250" s="184">
        <f t="shared" si="87"/>
        <v>0</v>
      </c>
      <c r="EC250" s="184">
        <f t="shared" si="87"/>
        <v>0</v>
      </c>
      <c r="ED250" s="184">
        <f t="shared" si="87"/>
        <v>0</v>
      </c>
      <c r="EE250" s="184">
        <f t="shared" si="87"/>
        <v>0</v>
      </c>
      <c r="EF250" s="184">
        <f t="shared" si="87"/>
        <v>0</v>
      </c>
      <c r="EG250" s="184">
        <f t="shared" si="87"/>
        <v>0</v>
      </c>
      <c r="EH250" s="184">
        <f t="shared" si="87"/>
        <v>0</v>
      </c>
      <c r="EI250" s="184">
        <f t="shared" si="87"/>
        <v>0</v>
      </c>
      <c r="EJ250" s="184">
        <f t="shared" si="87"/>
        <v>0</v>
      </c>
      <c r="EK250" s="184">
        <f t="shared" si="87"/>
        <v>0</v>
      </c>
      <c r="EL250" s="184">
        <f t="shared" si="87"/>
        <v>0</v>
      </c>
      <c r="EM250" s="184">
        <f t="shared" si="87"/>
        <v>0</v>
      </c>
      <c r="EN250" s="184">
        <f t="shared" si="87"/>
        <v>0</v>
      </c>
      <c r="EO250" s="184">
        <f t="shared" si="87"/>
        <v>0</v>
      </c>
      <c r="EP250" s="184">
        <f t="shared" si="87"/>
        <v>0</v>
      </c>
      <c r="EQ250" s="124">
        <f>SUMSQ(EA234,EB235,EC236,ED237,EE238,EF239,EG240,EH241,EI242,EJ243,EK244,EL245,EM246,EN247,EO248,EP249)</f>
        <v>0</v>
      </c>
      <c r="ER250" s="125">
        <f>SUMSQ(EA242,EB243,EC244,ED245,EE246,EF247,EG248,EH249,EI234,EJ235,EK236,EL237,EM238,EN239,EO240,EP241)</f>
        <v>0</v>
      </c>
      <c r="ES250" s="52"/>
      <c r="ET250" s="126"/>
      <c r="EU250" s="126"/>
      <c r="EV250" s="126"/>
      <c r="EW250" s="126"/>
      <c r="EX250" s="126"/>
      <c r="EY250" s="126"/>
      <c r="EZ250" s="126"/>
      <c r="FA250" s="126"/>
      <c r="FB250" s="126"/>
      <c r="FC250" s="126"/>
      <c r="FD250" s="126"/>
      <c r="FE250" s="126"/>
      <c r="FF250" s="126"/>
      <c r="FG250" s="126"/>
      <c r="FH250" s="126"/>
      <c r="FI250" s="126"/>
      <c r="FJ250" s="32"/>
      <c r="FK250" s="115"/>
    </row>
    <row r="251" spans="1:167" ht="13.5" thickBot="1" x14ac:dyDescent="0.25">
      <c r="A251" s="32"/>
      <c r="B251" s="32"/>
      <c r="C251" s="32"/>
      <c r="D251" s="106" t="s">
        <v>195</v>
      </c>
      <c r="E251" s="107" t="s">
        <v>207</v>
      </c>
      <c r="F251" s="108">
        <f>B4+(237*B6)</f>
        <v>238</v>
      </c>
      <c r="G251" s="104"/>
      <c r="H251" s="43"/>
      <c r="I251" s="109"/>
      <c r="J251" s="58"/>
      <c r="K251" s="185">
        <f>K234^3+L234^3+M234^3+N234^3+K235^3+L235^3+M235^3+N235^3+K236^3+L236^3+M236^3+N236^3+K237^3+L237^3+M237^3+N237^3</f>
        <v>0</v>
      </c>
      <c r="L251" s="186">
        <f>K238^3+L238^3+M238^3+N238^3+K239^3+L239^3+M239^3+N239^3+K240^3+L240^3+M240^3+N240^3+K241^3+L241^3+M241^3+N241^3</f>
        <v>0</v>
      </c>
      <c r="M251" s="186">
        <f>K242^3+L242^3+M242^3+N242^3+K243^3+L243^3+M243^3+N243^3+K244^3+L244^3+M244^3+N244^3+K245^3+L245^3+M245^3+N245^3</f>
        <v>0</v>
      </c>
      <c r="N251" s="186">
        <f>K246^3+L246^3+M246^3+N246^3+K247^3+L247^3+M247^3+N247^3+K248^3+L248^3+M248^3+N248^3+K249^3+L249^3+M249^3+N249^3</f>
        <v>0</v>
      </c>
      <c r="O251" s="186">
        <f>O234^3+P234^3+Q234^3+R234^3+O235^3+P235^3+Q235^3+R235^3+O236^3+P236^3+Q236^3+R236^3+O237^3+P237^3+Q237^3+R237^3</f>
        <v>0</v>
      </c>
      <c r="P251" s="186">
        <f>O238^3+P238^3+Q238^3+R238^3+O239^3+P239^3+Q239^3+R239^3+O240^3+P240^3+Q240^3+R240^3+O241^3+P241^3+Q241^3+R241^3</f>
        <v>0</v>
      </c>
      <c r="Q251" s="186">
        <f>O242^3+P242^3+Q242^3+R242^3+O243^3+P243^3+Q243^3+R243^3+O244^3+P244^3+Q244^3+R244^3+O245^3+P245^3+Q245^3+R245^3</f>
        <v>0</v>
      </c>
      <c r="R251" s="186">
        <f>O246^3+P246^3+Q246^3+R246^3+O247^3+P247^3+Q247^3+R247^3+O248^3+P248^3+Q248^3+R248^3+O249^3+P249^3+Q249^3+R249^3</f>
        <v>0</v>
      </c>
      <c r="S251" s="186">
        <f>S234^3+T234^3+U234^3+V234^3+S235^3+T235^3+U235^3+V235^3+S236^3+T236^3+U236^3+V236^3+S237^3+T237^3+U237^3+V237^3</f>
        <v>0</v>
      </c>
      <c r="T251" s="186">
        <f>S238^3+T238^3+U238^3+V238^3+S239^3+T239^3+U239^3+V239^3+S240^3+T240^3+U240^3+V240^3+S241^3+T241^3+U241^3+V241^3</f>
        <v>0</v>
      </c>
      <c r="U251" s="186">
        <f>S242^3+T242^3+U242^3+V242^3+S243^3+T243^3+U243^3+V243^3+S244^3+T244^3+U244^3+V244^3+S245^3+T245^3+U245^3+V245^3</f>
        <v>0</v>
      </c>
      <c r="V251" s="186">
        <f>S246^3+T246^3+U246^3+V246^3+S247^3+T247^3+U247^3+V247^3+S248^3+T248^3+U248^3+V248^3+S249^3+T249^3+U249^3+V249^3</f>
        <v>0</v>
      </c>
      <c r="W251" s="186">
        <f>W234^3+X234^3+Y234^3+Z234^3+W235^3+X235^3+Y235^3+Z235^3+W236^3+X236^3+Y236^3+Z236^3+W237^3+X237^3+Y237^3+Z237^3</f>
        <v>0</v>
      </c>
      <c r="X251" s="186">
        <f>W238^3+X238^3+Y238^3+Z238^3+W239^3+X239^3+Y239^3+Z239^3+W240^3+X240^3+Y240^3+Z240^3+W241^3+X241^3+Y241^3+Z241^3</f>
        <v>0</v>
      </c>
      <c r="Y251" s="186">
        <f>W242^3+X242^3+Y242^3+Z242^3+W243^3+X243^3+Y243^3+Z243^3+W244^3+X244^3+Y244^3+Z244^3+W245^3+X245^3+Y245^3+Z245^3</f>
        <v>0</v>
      </c>
      <c r="Z251" s="186">
        <f>W246^3+X246^3+Y246^3+Z246^3+W247^3+X247^3+Y247^3+Z247^3+W248^3+X248^3+Y248^3+Z248^3+W249^3+X249^3+Y249^3+Z249^3</f>
        <v>0</v>
      </c>
      <c r="AA251" s="129">
        <f>SUMSQ(K249,L248,M247,N246,O245,P244,Q243,R242,S241,T240,U239,V238,W237,X236,Y235,BN187,Z234)</f>
        <v>0</v>
      </c>
      <c r="AB251" s="130">
        <f>SUMSQ(K241,L240,M239,N238,O237,P236,Q235,R234,S249,T248,U247,V246,W245,X244,Y243,Z242)</f>
        <v>0</v>
      </c>
      <c r="AC251" s="32"/>
      <c r="AD251" s="131"/>
      <c r="AE251" s="131"/>
      <c r="AF251" s="131"/>
      <c r="AG251" s="131"/>
      <c r="AH251" s="131"/>
      <c r="AI251" s="131"/>
      <c r="AJ251" s="131"/>
      <c r="AK251" s="131"/>
      <c r="AL251" s="131"/>
      <c r="AM251" s="131"/>
      <c r="AN251" s="131"/>
      <c r="AO251" s="131"/>
      <c r="AP251" s="131"/>
      <c r="AQ251" s="131"/>
      <c r="AR251" s="131"/>
      <c r="AS251" s="131"/>
      <c r="AT251" s="32"/>
      <c r="AU251" s="115"/>
      <c r="AW251" s="57"/>
      <c r="AX251" s="58"/>
      <c r="AY251" s="185">
        <f>AY234^3+AZ234^3+BA234^3+BB234^3+AY235^3+AZ235^3+BA235^3+BB235^3+AY236^3+AZ236^3+BA236^3+BB236^3+AY237^3+AZ237^3+BA237^3+BB237^3</f>
        <v>0</v>
      </c>
      <c r="AZ251" s="186">
        <f>AY238^3+AZ238^3+BA238^3+BB238^3+AY239^3+AZ239^3+BA239^3+BB239^3+AY240^3+AZ240^3+BA240^3+BB240^3+AY241^3+AZ241^3+BA241^3+BB241^3</f>
        <v>0</v>
      </c>
      <c r="BA251" s="186">
        <f>AY242^3+AZ242^3+BA242^3+BB242^3+AY243^3+AZ243^3+BA243^3+BB243^3+AY244^3+AZ244^3+BA244^3+BB244^3+AY245^3+AZ245^3+BA245^3+BB245^3</f>
        <v>0</v>
      </c>
      <c r="BB251" s="186">
        <f>AY246^3+AZ246^3+BA246^3+BB246^3+AY247^3+AZ247^3+BA247^3+BB247^3+AY248^3+AZ248^3+BA248^3+BB248^3+AY249^3+AZ249^3+BA249^3+BB249^3</f>
        <v>0</v>
      </c>
      <c r="BC251" s="186">
        <f>BC234^3+BD234^3+BE234^3+BF234^3+BC235^3+BD235^3+BE235^3+BF235^3+BC236^3+BD236^3+BE236^3+BF236^3+BC237^3+BD237^3+BE237^3+BF237^3</f>
        <v>0</v>
      </c>
      <c r="BD251" s="186">
        <f>BC238^3+BD238^3+BE238^3+BF238^3+BC239^3+BD239^3+BE239^3+BF239^3+BC240^3+BD240^3+BE240^3+BF240^3+BC241^3+BD241^3+BE241^3+BF241^3</f>
        <v>0</v>
      </c>
      <c r="BE251" s="186">
        <f>BC242^3+BD242^3+BE242^3+BF242^3+BC243^3+BD243^3+BE243^3+BF243^3+BC244^3+BD244^3+BE244^3+BF244^3+BC245^3+BD245^3+BE245^3+BF245^3</f>
        <v>0</v>
      </c>
      <c r="BF251" s="186">
        <f>BC246^3+BD246^3+BE246^3+BF246^3+BC247^3+BD247^3+BE247^3+BF247^3+BC248^3+BD248^3+BE248^3+BF248^3+BC249^3+BD249^3+BE249^3+BF249^3</f>
        <v>0</v>
      </c>
      <c r="BG251" s="186">
        <f>BG234^3+BH234^3+BI234^3+BJ234^3+BG235^3+BH235^3+BI235^3+BJ235^3+BG236^3+BH236^3+BI236^3+BJ236^3+BG237^3+BH237^3+BI237^3+BJ237^3</f>
        <v>0</v>
      </c>
      <c r="BH251" s="186">
        <f>BG238^3+BH238^3+BI238^3+BJ238^3+BG239^3+BH239^3+BI239^3+BJ239^3+BG240^3+BH240^3+BI240^3+BJ240^3+BG241^3+BH241^3+BI241^3+BJ241^3</f>
        <v>0</v>
      </c>
      <c r="BI251" s="186">
        <f>BG242^3+BH242^3+BI242^3+BJ242^3+BG243^3+BH243^3+BI243^3+BJ243^3+BG244^3+BH244^3+BI244^3+BJ244^3+BG245^3+BH245^3+BI245^3+BJ245^3</f>
        <v>0</v>
      </c>
      <c r="BJ251" s="186">
        <f>BG246^3+BH246^3+BI246^3+BJ246^3+BG247^3+BH247^3+BI247^3+BJ247^3+BG248^3+BH248^3+BI248^3+BJ248^3+BG249^3+BH249^3+BI249^3+BJ249^3</f>
        <v>0</v>
      </c>
      <c r="BK251" s="186">
        <f>BK234^3+BL234^3+BM234^3+BN234^3+BK235^3+BL235^3+BM235^3+BN235^3+BK236^3+BL236^3+BM236^3+BN236^3+BK237^3+BL237^3+BM237^3+BN237^3</f>
        <v>0</v>
      </c>
      <c r="BL251" s="186">
        <f>BK238^3+BL238^3+BM238^3+BN238^3+BK239^3+BL239^3+BM239^3+BN239^3+BK240^3+BL240^3+BM240^3+BN240^3+BK241^3+BL241^3+BM241^3+BN241^3</f>
        <v>0</v>
      </c>
      <c r="BM251" s="186">
        <f>BK242^3+BL242^3+BM242^3+BN242^3+BK243^3+BL243^3+BM243^3+BN243^3+BK244^3+BL244^3+BM244^3+BN244^3+BK245^3+BL245^3+BM245^3+BN245^3</f>
        <v>0</v>
      </c>
      <c r="BN251" s="186">
        <f>BK246^3+BL246^3+BM246^3+BN246^3+BK247^3+BL247^3+BM247^3+BN247^3+BK248^3+BL248^3+BM248^3+BN248^3+BK249^3+BL249^3+BM249^3+BN249^3</f>
        <v>0</v>
      </c>
      <c r="BO251" s="129">
        <f>SUMSQ(AY249,AZ248,BA247,BB246,BC245,BD244,BE243,BF242,BG241,BH240,BI239,BJ238,BK237,BL236,BM235,BN348,BN234)</f>
        <v>0</v>
      </c>
      <c r="BP251" s="130">
        <f>SUMSQ(AY241,AZ240,BA239,BB238,BC237,BD236,BE235,BF234,BG249,BH248,BI247,BJ246,BK245,BL244,BM243,BN242)</f>
        <v>0</v>
      </c>
      <c r="BQ251" s="32"/>
      <c r="BR251" s="131"/>
      <c r="BS251" s="131"/>
      <c r="BT251" s="131"/>
      <c r="BU251" s="131"/>
      <c r="BV251" s="131"/>
      <c r="BW251" s="131"/>
      <c r="BX251" s="131"/>
      <c r="BY251" s="131"/>
      <c r="BZ251" s="131"/>
      <c r="CA251" s="131"/>
      <c r="CB251" s="131"/>
      <c r="CC251" s="131"/>
      <c r="CD251" s="131"/>
      <c r="CE251" s="131"/>
      <c r="CF251" s="131"/>
      <c r="CG251" s="131"/>
      <c r="CH251" s="32"/>
      <c r="CI251" s="115"/>
      <c r="CJ251" s="144"/>
      <c r="CK251" s="109"/>
      <c r="CL251" s="58"/>
      <c r="CM251" s="185">
        <f>CM234^3+CN234^3+CO234^3+CP234^3+CM235^3+CN235^3+CO235^3+CP235^3+CM236^3+CN236^3+CO236^3+CP236^3+CM237^3+CN237^3+CO237^3+CP237^3</f>
        <v>0</v>
      </c>
      <c r="CN251" s="186">
        <f>CM238^3+CN238^3+CO238^3+CP238^3+CM239^3+CN239^3+CO239^3+CP239^3+CM240^3+CN240^3+CO240^3+CP240^3+CM241^3+CN241^3+CO241^3+CP241^3</f>
        <v>0</v>
      </c>
      <c r="CO251" s="186">
        <f>CM242^3+CN242^3+CO242^3+CP242^3+CM243^3+CN243^3+CO243^3+CP243^3+CM244^3+CN244^3+CO244^3+CP244^3+CM245^3+CN245^3+CO245^3+CP245^3</f>
        <v>0</v>
      </c>
      <c r="CP251" s="186">
        <f>CM246^3+CN246^3+CO246^3+CP246^3+CM247^3+CN247^3+CO247^3+CP247^3+CM248^3+CN248^3+CO248^3+CP248^3+CM249^3+CN249^3+CO249^3+CP249^3</f>
        <v>0</v>
      </c>
      <c r="CQ251" s="186">
        <f>CQ234^3+CR234^3+CS234^3+CT234^3+CQ235^3+CR235^3+CS235^3+CT235^3+CQ236^3+CR236^3+CS236^3+CT236^3+CQ237^3+CR237^3+CS237^3+CT237^3</f>
        <v>0</v>
      </c>
      <c r="CR251" s="186">
        <f>CQ238^3+CR238^3+CS238^3+CT238^3+CQ239^3+CR239^3+CS239^3+CT239^3+CQ240^3+CR240^3+CS240^3+CT240^3+CQ241^3+CR241^3+CS241^3+CT241^3</f>
        <v>0</v>
      </c>
      <c r="CS251" s="186">
        <f>CQ242^3+CR242^3+CS242^3+CT242^3+CQ243^3+CR243^3+CS243^3+CT243^3+CQ244^3+CR244^3+CS244^3+CT244^3+CQ245^3+CR245^3+CS245^3+CT245^3</f>
        <v>0</v>
      </c>
      <c r="CT251" s="186">
        <f>CQ246^3+CR246^3+CS246^3+CT246^3+CQ247^3+CR247^3+CS247^3+CT247^3+CQ248^3+CR248^3+CS248^3+CT248^3+CQ249^3+CR249^3+CS249^3+CT249^3</f>
        <v>0</v>
      </c>
      <c r="CU251" s="186">
        <f>CU234^3+CV234^3+CW234^3+CX234^3+CU235^3+CV235^3+CW235^3+CX235^3+CU236^3+CV236^3+CW236^3+CX236^3+CU237^3+CV237^3+CW237^3+CX237^3</f>
        <v>0</v>
      </c>
      <c r="CV251" s="186">
        <f>CU238^3+CV238^3+CW238^3+CX238^3+CU239^3+CV239^3+CW239^3+CX239^3+CU240^3+CV240^3+CW240^3+CX240^3+CU241^3+CV241^3+CW241^3+CX241^3</f>
        <v>0</v>
      </c>
      <c r="CW251" s="186">
        <f>CU242^3+CV242^3+CW242^3+CX242^3+CU243^3+CV243^3+CW243^3+CX243^3+CU244^3+CV244^3+CW244^3+CX244^3+CU245^3+CV245^3+CW245^3+CX245^3</f>
        <v>0</v>
      </c>
      <c r="CX251" s="186">
        <f>CU246^3+CV246^3+CW246^3+CX246^3+CU247^3+CV247^3+CW247^3+CX247^3+CU248^3+CV248^3+CW248^3+CX248^3+CU249^3+CV249^3+CW249^3+CX249^3</f>
        <v>0</v>
      </c>
      <c r="CY251" s="186">
        <f>CY234^3+CZ234^3+DA234^3+DB234^3+CY235^3+CZ235^3+DA235^3+DB235^3+CY236^3+CZ236^3+DA236^3+DB236^3+CY237^3+CZ237^3+DA237^3+DB237^3</f>
        <v>0</v>
      </c>
      <c r="CZ251" s="186">
        <f>CY238^3+CZ238^3+DA238^3+DB238^3+CY239^3+CZ239^3+DA239^3+DB239^3+CY240^3+CZ240^3+DA240^3+DB240^3+CY241^3+CZ241^3+DA241^3+DB241^3</f>
        <v>0</v>
      </c>
      <c r="DA251" s="186">
        <f>CY242^3+CZ242^3+DA242^3+DB242^3+CY243^3+CZ243^3+DA243^3+DB243^3+CY244^3+CZ244^3+DA244^3+DB244^3+CY245^3+CZ245^3+DA245^3+DB245^3</f>
        <v>0</v>
      </c>
      <c r="DB251" s="186">
        <f>CY246^3+CZ246^3+DA246^3+DB246^3+CY247^3+CZ247^3+DA247^3+DB247^3+CY248^3+CZ248^3+DA248^3+DB248^3+CY249^3+CZ249^3+DA249^3+DB249^3</f>
        <v>0</v>
      </c>
      <c r="DC251" s="129">
        <f>SUMSQ(CM249,CN248,CO247,CP246,CQ245,CR244,CS243,CT242,CU241,CV240,CW239,CX238,CY237,CZ236,DA235,EP118,DB234)</f>
        <v>0</v>
      </c>
      <c r="DD251" s="130">
        <f>SUMSQ(CM241,CN240,CO239,CP238,CQ237,CR236,CS235,CT234,CU249,CV248,CW247,CX246,CY245,CZ244,DA243,DB242)</f>
        <v>0</v>
      </c>
      <c r="DE251" s="32"/>
      <c r="DF251" s="131"/>
      <c r="DG251" s="131"/>
      <c r="DH251" s="131"/>
      <c r="DI251" s="131"/>
      <c r="DJ251" s="131"/>
      <c r="DK251" s="131"/>
      <c r="DL251" s="131"/>
      <c r="DM251" s="131"/>
      <c r="DN251" s="131"/>
      <c r="DO251" s="131"/>
      <c r="DP251" s="131"/>
      <c r="DQ251" s="131"/>
      <c r="DR251" s="131"/>
      <c r="DS251" s="131"/>
      <c r="DT251" s="131"/>
      <c r="DU251" s="131"/>
      <c r="DV251" s="32"/>
      <c r="DW251" s="115"/>
      <c r="DY251" s="57"/>
      <c r="DZ251" s="58"/>
      <c r="EA251" s="185">
        <f>EA234^3+EB234^3+EC234^3+ED234^3+EA235^3+EB235^3+EC235^3+ED235^3+EA236^3+EB236^3+EC236^3+ED236^3+EA237^3+EB237^3+EC237^3+ED237^3</f>
        <v>0</v>
      </c>
      <c r="EB251" s="186">
        <f>EA238^3+EB238^3+EC238^3+ED238^3+EA239^3+EB239^3+EC239^3+ED239^3+EA240^3+EB240^3+EC240^3+ED240^3+EA241^3+EB241^3+EC241^3+ED241^3</f>
        <v>0</v>
      </c>
      <c r="EC251" s="186">
        <f>EA242^3+EB242^3+EC242^3+ED242^3+EA243^3+EB243^3+EC243^3+ED243^3+EA244^3+EB244^3+EC244^3+ED244^3+EA245^3+EB245^3+EC245^3+ED245^3</f>
        <v>0</v>
      </c>
      <c r="ED251" s="186">
        <f>EA246^3+EB246^3+EC246^3+ED246^3+EA247^3+EB247^3+EC247^3+ED247^3+EA248^3+EB248^3+EC248^3+ED248^3+EA249^3+EB249^3+EC249^3+ED249^3</f>
        <v>0</v>
      </c>
      <c r="EE251" s="186">
        <f>EE234^3+EF234^3+EG234^3+EH234^3+EE235^3+EF235^3+EG235^3+EH235^3+EE236^3+EF236^3+EG236^3+EH236^3+EE237^3+EF237^3+EG237^3+EH237^3</f>
        <v>0</v>
      </c>
      <c r="EF251" s="186">
        <f>EE238^3+EF238^3+EG238^3+EH238^3+EE239^3+EF239^3+EG239^3+EH239^3+EE240^3+EF240^3+EG240^3+EH240^3+EE241^3+EF241^3+EG241^3+EH241^3</f>
        <v>0</v>
      </c>
      <c r="EG251" s="186">
        <f>EE242^3+EF242^3+EG242^3+EH242^3+EE243^3+EF243^3+EG243^3+EH243^3+EE244^3+EF244^3+EG244^3+EH244^3+EE245^3+EF245^3+EG245^3+EH245^3</f>
        <v>0</v>
      </c>
      <c r="EH251" s="186">
        <f>EE246^3+EF246^3+EG246^3+EH246^3+EE247^3+EF247^3+EG247^3+EH247^3+EE248^3+EF248^3+EG248^3+EH248^3+EE249^3+EF249^3+EG249^3+EH249^3</f>
        <v>0</v>
      </c>
      <c r="EI251" s="186">
        <f>EI234^3+EJ234^3+EK234^3+EL234^3+EI235^3+EJ235^3+EK235^3+EL235^3+EI236^3+EJ236^3+EK236^3+EL236^3+EI237^3+EJ237^3+EK237^3+EL237^3</f>
        <v>0</v>
      </c>
      <c r="EJ251" s="186">
        <f>EI238^3+EJ238^3+EK238^3+EL238^3+EI239^3+EJ239^3+EK239^3+EL239^3+EI240^3+EJ240^3+EK240^3+EL240^3+EI241^3+EJ241^3+EK241^3+EL241^3</f>
        <v>0</v>
      </c>
      <c r="EK251" s="186">
        <f>EI242^3+EJ242^3+EK242^3+EL242^3+EI243^3+EJ243^3+EK243^3+EL243^3+EI244^3+EJ244^3+EK244^3+EL244^3+EI245^3+EJ245^3+EK245^3+EL245^3</f>
        <v>0</v>
      </c>
      <c r="EL251" s="186">
        <f>EI246^3+EJ246^3+EK246^3+EL246^3+EI247^3+EJ247^3+EK247^3+EL247^3+EI248^3+EJ248^3+EK248^3+EL248^3+EI249^3+EJ249^3+EK249^3+EL249^3</f>
        <v>0</v>
      </c>
      <c r="EM251" s="186">
        <f>EM234^3+EN234^3+EO234^3+EP234^3+EM235^3+EN235^3+EO235^3+EP235^3+EM236^3+EN236^3+EO236^3+EP236^3+EM237^3+EN237^3+EO237^3+EP237^3</f>
        <v>0</v>
      </c>
      <c r="EN251" s="186">
        <f>EM238^3+EN238^3+EO238^3+EP238^3+EM239^3+EN239^3+EO239^3+EP239^3+EM240^3+EN240^3+EO240^3+EP240^3+EM241^3+EN241^3+EO241^3+EP241^3</f>
        <v>0</v>
      </c>
      <c r="EO251" s="186">
        <f>EM242^3+EN242^3+EO242^3+EP242^3+EM243^3+EN243^3+EO243^3+EP243^3+EM244^3+EN244^3+EO244^3+EP244^3+EM245^3+EN245^3+EO245^3+EP245^3</f>
        <v>0</v>
      </c>
      <c r="EP251" s="186">
        <f>EM246^3+EN246^3+EO246^3+EP246^3+EM247^3+EN247^3+EO247^3+EP247^3+EM248^3+EN248^3+EO248^3+EP248^3+EM249^3+EN249^3+EO249^3+EP249^3</f>
        <v>0</v>
      </c>
      <c r="EQ251" s="129">
        <f>SUMSQ(EA249,EB248,EC247,ED246,EE245,EF244,EG243,EH242,EI241,EJ240,EK239,EL238,EM237,EN236,EO235,EP234)</f>
        <v>0</v>
      </c>
      <c r="ER251" s="130">
        <f>SUMSQ(EA241,EB240,EC239,ED238,EE237,EF236,EG235,EH234,EI249,EJ248,EK247,EL246,EM245,EN244,EO243,EP242)</f>
        <v>0</v>
      </c>
      <c r="ES251" s="32"/>
      <c r="ET251" s="131"/>
      <c r="EU251" s="131"/>
      <c r="EV251" s="131"/>
      <c r="EW251" s="131"/>
      <c r="EX251" s="131"/>
      <c r="EY251" s="131"/>
      <c r="EZ251" s="131"/>
      <c r="FA251" s="131"/>
      <c r="FB251" s="131"/>
      <c r="FC251" s="131"/>
      <c r="FD251" s="131"/>
      <c r="FE251" s="131"/>
      <c r="FF251" s="131"/>
      <c r="FG251" s="131"/>
      <c r="FH251" s="131"/>
      <c r="FI251" s="131"/>
      <c r="FJ251" s="32"/>
      <c r="FK251" s="115"/>
    </row>
    <row r="252" spans="1:167" ht="13.5" thickBot="1" x14ac:dyDescent="0.25">
      <c r="A252" s="32"/>
      <c r="B252" s="32"/>
      <c r="C252" s="32"/>
      <c r="D252" s="106" t="s">
        <v>169</v>
      </c>
      <c r="E252" s="107" t="s">
        <v>207</v>
      </c>
      <c r="F252" s="108">
        <f>B4+(238*B6)</f>
        <v>239</v>
      </c>
      <c r="G252" s="104"/>
      <c r="H252" s="43"/>
      <c r="I252" s="109"/>
      <c r="J252" s="58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137"/>
      <c r="AB252" s="137"/>
      <c r="AC252" s="32" t="s">
        <v>0</v>
      </c>
      <c r="AD252" s="135"/>
      <c r="AE252" s="135"/>
      <c r="AF252" s="135"/>
      <c r="AG252" s="135"/>
      <c r="AH252" s="135"/>
      <c r="AI252" s="135"/>
      <c r="AJ252" s="135"/>
      <c r="AK252" s="135"/>
      <c r="AL252" s="135"/>
      <c r="AM252" s="135"/>
      <c r="AN252" s="135"/>
      <c r="AO252" s="135"/>
      <c r="AP252" s="135"/>
      <c r="AQ252" s="135"/>
      <c r="AR252" s="135"/>
      <c r="AS252" s="135"/>
      <c r="AT252" s="32"/>
      <c r="AU252" s="115"/>
      <c r="AW252" s="57"/>
      <c r="AX252" s="58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  <c r="BN252" s="46"/>
      <c r="BO252" s="137"/>
      <c r="BP252" s="137"/>
      <c r="BQ252" s="32" t="s">
        <v>0</v>
      </c>
      <c r="BR252" s="135"/>
      <c r="BS252" s="135"/>
      <c r="BT252" s="135"/>
      <c r="BU252" s="135"/>
      <c r="BV252" s="135"/>
      <c r="BW252" s="135"/>
      <c r="BX252" s="135"/>
      <c r="BY252" s="135"/>
      <c r="BZ252" s="135"/>
      <c r="CA252" s="135"/>
      <c r="CB252" s="135"/>
      <c r="CC252" s="135"/>
      <c r="CD252" s="135"/>
      <c r="CE252" s="135"/>
      <c r="CF252" s="135"/>
      <c r="CG252" s="135"/>
      <c r="CH252" s="32"/>
      <c r="CI252" s="115"/>
      <c r="CJ252" s="144"/>
      <c r="CK252" s="109"/>
      <c r="CL252" s="58"/>
      <c r="CM252" s="46"/>
      <c r="CN252" s="46"/>
      <c r="CO252" s="46"/>
      <c r="CP252" s="46"/>
      <c r="CQ252" s="46"/>
      <c r="CR252" s="46"/>
      <c r="CS252" s="46"/>
      <c r="CT252" s="46"/>
      <c r="CU252" s="46"/>
      <c r="CV252" s="46"/>
      <c r="CW252" s="46"/>
      <c r="CX252" s="46"/>
      <c r="CY252" s="46"/>
      <c r="CZ252" s="46"/>
      <c r="DA252" s="46"/>
      <c r="DB252" s="46"/>
      <c r="DC252" s="137"/>
      <c r="DD252" s="137"/>
      <c r="DE252" s="32" t="s">
        <v>0</v>
      </c>
      <c r="DF252" s="135"/>
      <c r="DG252" s="135"/>
      <c r="DH252" s="135"/>
      <c r="DI252" s="135"/>
      <c r="DJ252" s="135"/>
      <c r="DK252" s="135"/>
      <c r="DL252" s="135"/>
      <c r="DM252" s="135"/>
      <c r="DN252" s="135"/>
      <c r="DO252" s="135"/>
      <c r="DP252" s="135"/>
      <c r="DQ252" s="135"/>
      <c r="DR252" s="135"/>
      <c r="DS252" s="135"/>
      <c r="DT252" s="135"/>
      <c r="DU252" s="135"/>
      <c r="DV252" s="32"/>
      <c r="DW252" s="115"/>
      <c r="DY252" s="57"/>
      <c r="DZ252" s="58"/>
      <c r="EA252" s="46"/>
      <c r="EB252" s="46"/>
      <c r="EC252" s="46"/>
      <c r="ED252" s="46"/>
      <c r="EE252" s="46"/>
      <c r="EF252" s="46"/>
      <c r="EG252" s="46"/>
      <c r="EH252" s="46"/>
      <c r="EI252" s="46"/>
      <c r="EJ252" s="46"/>
      <c r="EK252" s="46"/>
      <c r="EL252" s="46"/>
      <c r="EM252" s="46"/>
      <c r="EN252" s="46"/>
      <c r="EO252" s="46"/>
      <c r="EP252" s="46"/>
      <c r="EQ252" s="137"/>
      <c r="ER252" s="137"/>
      <c r="ES252" s="32" t="s">
        <v>0</v>
      </c>
      <c r="ET252" s="135"/>
      <c r="EU252" s="135"/>
      <c r="EV252" s="135"/>
      <c r="EW252" s="135"/>
      <c r="EX252" s="135"/>
      <c r="EY252" s="135"/>
      <c r="EZ252" s="135"/>
      <c r="FA252" s="135"/>
      <c r="FB252" s="135"/>
      <c r="FC252" s="135"/>
      <c r="FD252" s="135"/>
      <c r="FE252" s="135"/>
      <c r="FF252" s="135"/>
      <c r="FG252" s="135"/>
      <c r="FH252" s="135"/>
      <c r="FI252" s="135"/>
      <c r="FJ252" s="32"/>
      <c r="FK252" s="115"/>
    </row>
    <row r="253" spans="1:167" ht="13.5" thickBot="1" x14ac:dyDescent="0.25">
      <c r="A253" s="32"/>
      <c r="B253" s="32"/>
      <c r="C253" s="32"/>
      <c r="D253" s="106" t="s">
        <v>95</v>
      </c>
      <c r="E253" s="107" t="s">
        <v>207</v>
      </c>
      <c r="F253" s="108">
        <f>B4+(239*B6)</f>
        <v>240</v>
      </c>
      <c r="G253" s="104"/>
      <c r="H253" s="43"/>
      <c r="I253" s="138"/>
      <c r="J253" s="143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  <c r="V253" s="154"/>
      <c r="W253" s="154"/>
      <c r="X253" s="154"/>
      <c r="Y253" s="154"/>
      <c r="Z253" s="154"/>
      <c r="AA253" s="154"/>
      <c r="AB253" s="154"/>
      <c r="AC253" s="154"/>
      <c r="AD253" s="155"/>
      <c r="AE253" s="155"/>
      <c r="AF253" s="155"/>
      <c r="AG253" s="155"/>
      <c r="AH253" s="155"/>
      <c r="AI253" s="155"/>
      <c r="AJ253" s="155"/>
      <c r="AK253" s="155"/>
      <c r="AL253" s="155"/>
      <c r="AM253" s="155"/>
      <c r="AN253" s="155"/>
      <c r="AO253" s="155"/>
      <c r="AP253" s="155"/>
      <c r="AQ253" s="155"/>
      <c r="AR253" s="155"/>
      <c r="AS253" s="155"/>
      <c r="AT253" s="154"/>
      <c r="AU253" s="141"/>
      <c r="AW253" s="196"/>
      <c r="AX253" s="143"/>
      <c r="AY253" s="154"/>
      <c r="AZ253" s="154"/>
      <c r="BA253" s="154"/>
      <c r="BB253" s="154"/>
      <c r="BC253" s="154"/>
      <c r="BD253" s="154"/>
      <c r="BE253" s="154"/>
      <c r="BF253" s="154"/>
      <c r="BG253" s="154"/>
      <c r="BH253" s="154"/>
      <c r="BI253" s="154"/>
      <c r="BJ253" s="154"/>
      <c r="BK253" s="154"/>
      <c r="BL253" s="154"/>
      <c r="BM253" s="154"/>
      <c r="BN253" s="154"/>
      <c r="BO253" s="154"/>
      <c r="BP253" s="154"/>
      <c r="BQ253" s="154"/>
      <c r="BR253" s="155"/>
      <c r="BS253" s="155"/>
      <c r="BT253" s="155"/>
      <c r="BU253" s="155"/>
      <c r="BV253" s="155"/>
      <c r="BW253" s="155"/>
      <c r="BX253" s="155"/>
      <c r="BY253" s="155"/>
      <c r="BZ253" s="155"/>
      <c r="CA253" s="155"/>
      <c r="CB253" s="155"/>
      <c r="CC253" s="155"/>
      <c r="CD253" s="155"/>
      <c r="CE253" s="155"/>
      <c r="CF253" s="155"/>
      <c r="CG253" s="155"/>
      <c r="CH253" s="154"/>
      <c r="CI253" s="141"/>
      <c r="CJ253" s="144"/>
      <c r="CK253" s="138"/>
      <c r="CL253" s="143"/>
      <c r="CM253" s="154"/>
      <c r="CN253" s="154"/>
      <c r="CO253" s="154"/>
      <c r="CP253" s="154"/>
      <c r="CQ253" s="154"/>
      <c r="CR253" s="154"/>
      <c r="CS253" s="154"/>
      <c r="CT253" s="154"/>
      <c r="CU253" s="154"/>
      <c r="CV253" s="154"/>
      <c r="CW253" s="154"/>
      <c r="CX253" s="154"/>
      <c r="CY253" s="154"/>
      <c r="CZ253" s="154"/>
      <c r="DA253" s="154"/>
      <c r="DB253" s="154"/>
      <c r="DC253" s="154"/>
      <c r="DD253" s="154"/>
      <c r="DE253" s="154"/>
      <c r="DF253" s="155"/>
      <c r="DG253" s="155"/>
      <c r="DH253" s="155"/>
      <c r="DI253" s="155"/>
      <c r="DJ253" s="155"/>
      <c r="DK253" s="155"/>
      <c r="DL253" s="155"/>
      <c r="DM253" s="155"/>
      <c r="DN253" s="155"/>
      <c r="DO253" s="155"/>
      <c r="DP253" s="155"/>
      <c r="DQ253" s="155"/>
      <c r="DR253" s="155"/>
      <c r="DS253" s="155"/>
      <c r="DT253" s="155"/>
      <c r="DU253" s="155"/>
      <c r="DV253" s="154"/>
      <c r="DW253" s="141"/>
      <c r="DY253" s="196"/>
      <c r="DZ253" s="143"/>
      <c r="EA253" s="154"/>
      <c r="EB253" s="154"/>
      <c r="EC253" s="154"/>
      <c r="ED253" s="154"/>
      <c r="EE253" s="154"/>
      <c r="EF253" s="154"/>
      <c r="EG253" s="154"/>
      <c r="EH253" s="154"/>
      <c r="EI253" s="154"/>
      <c r="EJ253" s="154"/>
      <c r="EK253" s="154"/>
      <c r="EL253" s="154" t="s">
        <v>0</v>
      </c>
      <c r="EM253" s="154"/>
      <c r="EN253" s="154"/>
      <c r="EO253" s="154"/>
      <c r="EP253" s="154"/>
      <c r="EQ253" s="154"/>
      <c r="ER253" s="154"/>
      <c r="ES253" s="154"/>
      <c r="ET253" s="155"/>
      <c r="EU253" s="155"/>
      <c r="EV253" s="155"/>
      <c r="EW253" s="155"/>
      <c r="EX253" s="155"/>
      <c r="EY253" s="155"/>
      <c r="EZ253" s="155"/>
      <c r="FA253" s="155"/>
      <c r="FB253" s="155"/>
      <c r="FC253" s="155"/>
      <c r="FD253" s="155"/>
      <c r="FE253" s="155"/>
      <c r="FF253" s="155"/>
      <c r="FG253" s="155"/>
      <c r="FH253" s="155"/>
      <c r="FI253" s="155"/>
      <c r="FJ253" s="154"/>
      <c r="FK253" s="141"/>
    </row>
    <row r="254" spans="1:167" ht="14.25" thickTop="1" thickBot="1" x14ac:dyDescent="0.25">
      <c r="A254" s="32"/>
      <c r="B254" s="32"/>
      <c r="C254" s="32"/>
      <c r="D254" s="106" t="s">
        <v>15</v>
      </c>
      <c r="E254" s="107" t="s">
        <v>207</v>
      </c>
      <c r="F254" s="108">
        <f>B4+(240*B6)</f>
        <v>241</v>
      </c>
      <c r="G254" s="104"/>
      <c r="H254" s="43"/>
      <c r="BH254" s="25" t="s">
        <v>0</v>
      </c>
      <c r="BO254" s="25" t="s">
        <v>0</v>
      </c>
      <c r="CJ254" s="144"/>
      <c r="CK254" s="144"/>
      <c r="CL254" s="144"/>
      <c r="CM254" s="144"/>
      <c r="CN254" s="144"/>
      <c r="CO254" s="144"/>
      <c r="CP254" s="144"/>
      <c r="CQ254" s="144"/>
      <c r="CR254" s="144"/>
      <c r="CS254" s="144"/>
      <c r="CT254" s="144"/>
      <c r="CU254" s="144"/>
      <c r="CV254" s="144"/>
      <c r="CW254" s="144"/>
      <c r="CX254" s="144"/>
      <c r="CY254" s="144"/>
      <c r="CZ254" s="144"/>
      <c r="DA254" s="144"/>
      <c r="DB254" s="144"/>
      <c r="DC254" s="144"/>
      <c r="DD254" s="144"/>
      <c r="DE254" s="144"/>
      <c r="DF254" s="144"/>
      <c r="DG254" s="144"/>
      <c r="DH254" s="144"/>
      <c r="DI254" s="144"/>
      <c r="DJ254" s="144"/>
      <c r="DK254" s="144"/>
      <c r="DL254" s="144"/>
      <c r="DM254" s="144"/>
      <c r="DN254" s="144"/>
      <c r="DO254" s="144"/>
      <c r="DP254" s="144"/>
      <c r="DQ254" s="144"/>
      <c r="DR254" s="144"/>
      <c r="DS254" s="144"/>
      <c r="DT254" s="144"/>
      <c r="DU254" s="144"/>
      <c r="DV254" s="144"/>
      <c r="DW254" s="144"/>
      <c r="DY254" s="144"/>
      <c r="DZ254" s="144"/>
      <c r="EA254" s="144"/>
      <c r="EB254" s="144"/>
      <c r="EC254" s="144"/>
      <c r="ED254" s="144"/>
      <c r="EE254" s="144"/>
      <c r="EF254" s="144"/>
      <c r="EG254" s="144"/>
      <c r="EH254" s="144"/>
      <c r="EI254" s="144"/>
      <c r="EJ254" s="144"/>
      <c r="EK254" s="144"/>
      <c r="EL254" s="144"/>
      <c r="EM254" s="144"/>
      <c r="EN254" s="144"/>
      <c r="EO254" s="144"/>
      <c r="EP254" s="144"/>
      <c r="EQ254" s="144"/>
      <c r="ER254" s="144"/>
      <c r="ES254" s="144"/>
      <c r="ET254" s="144"/>
      <c r="EU254" s="144"/>
      <c r="EV254" s="144"/>
      <c r="EW254" s="144"/>
      <c r="EX254" s="144"/>
      <c r="EY254" s="144"/>
      <c r="EZ254" s="144"/>
      <c r="FA254" s="144"/>
      <c r="FB254" s="144"/>
      <c r="FC254" s="144"/>
      <c r="FD254" s="144"/>
      <c r="FE254" s="144"/>
      <c r="FF254" s="144"/>
      <c r="FG254" s="144"/>
      <c r="FH254" s="144"/>
      <c r="FI254" s="144"/>
      <c r="FJ254" s="144"/>
      <c r="FK254" s="144"/>
    </row>
    <row r="255" spans="1:167" ht="14.25" thickTop="1" thickBot="1" x14ac:dyDescent="0.25">
      <c r="A255" s="32"/>
      <c r="B255" s="32"/>
      <c r="C255" s="32"/>
      <c r="D255" s="106" t="s">
        <v>218</v>
      </c>
      <c r="E255" s="107" t="s">
        <v>207</v>
      </c>
      <c r="F255" s="110">
        <f>B4+(241*B6)</f>
        <v>242</v>
      </c>
      <c r="G255" s="104"/>
      <c r="H255" s="43"/>
      <c r="I255" s="38" t="s">
        <v>0</v>
      </c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40"/>
      <c r="AE255" s="40"/>
      <c r="AF255" s="40"/>
      <c r="AG255" s="40"/>
      <c r="AH255" s="40"/>
      <c r="AI255" s="40"/>
      <c r="AJ255" s="40"/>
      <c r="AK255" s="40"/>
      <c r="AL255" s="40"/>
      <c r="AM255" s="40"/>
      <c r="AN255" s="40"/>
      <c r="AO255" s="40"/>
      <c r="AP255" s="40"/>
      <c r="AQ255" s="40"/>
      <c r="AR255" s="40"/>
      <c r="AS255" s="40"/>
      <c r="AT255" s="39"/>
      <c r="AU255" s="41"/>
      <c r="AW255" s="38" t="s">
        <v>0</v>
      </c>
      <c r="AX255" s="39"/>
      <c r="AY255" s="39"/>
      <c r="AZ255" s="39"/>
      <c r="BA255" s="39"/>
      <c r="BB255" s="39"/>
      <c r="BC255" s="39"/>
      <c r="BD255" s="39"/>
      <c r="BE255" s="39"/>
      <c r="BF255" s="39"/>
      <c r="BG255" s="39"/>
      <c r="BH255" s="39"/>
      <c r="BI255" s="39"/>
      <c r="BJ255" s="39"/>
      <c r="BK255" s="39"/>
      <c r="BL255" s="39"/>
      <c r="BM255" s="39"/>
      <c r="BN255" s="39"/>
      <c r="BO255" s="39"/>
      <c r="BP255" s="39"/>
      <c r="BQ255" s="39"/>
      <c r="BR255" s="40"/>
      <c r="BS255" s="40"/>
      <c r="BT255" s="40"/>
      <c r="BU255" s="40"/>
      <c r="BV255" s="40"/>
      <c r="BW255" s="40"/>
      <c r="BX255" s="40"/>
      <c r="BY255" s="40"/>
      <c r="BZ255" s="40"/>
      <c r="CA255" s="40"/>
      <c r="CB255" s="40"/>
      <c r="CC255" s="40"/>
      <c r="CD255" s="40"/>
      <c r="CE255" s="40"/>
      <c r="CF255" s="40"/>
      <c r="CG255" s="40"/>
      <c r="CH255" s="39"/>
      <c r="CI255" s="41"/>
      <c r="CJ255" s="144"/>
      <c r="CK255" s="38" t="s">
        <v>0</v>
      </c>
      <c r="CL255" s="39" t="s">
        <v>0</v>
      </c>
      <c r="CM255" s="39"/>
      <c r="CN255" s="39"/>
      <c r="CO255" s="39"/>
      <c r="CP255" s="39"/>
      <c r="CQ255" s="39"/>
      <c r="CR255" s="39"/>
      <c r="CS255" s="39"/>
      <c r="CT255" s="39"/>
      <c r="CU255" s="39"/>
      <c r="CV255" s="39"/>
      <c r="CW255" s="39"/>
      <c r="CX255" s="39"/>
      <c r="CY255" s="39"/>
      <c r="CZ255" s="39"/>
      <c r="DA255" s="39"/>
      <c r="DB255" s="39"/>
      <c r="DC255" s="39"/>
      <c r="DD255" s="39"/>
      <c r="DE255" s="39"/>
      <c r="DF255" s="40"/>
      <c r="DG255" s="40"/>
      <c r="DH255" s="40"/>
      <c r="DI255" s="40"/>
      <c r="DJ255" s="40"/>
      <c r="DK255" s="40"/>
      <c r="DL255" s="40"/>
      <c r="DM255" s="40"/>
      <c r="DN255" s="40"/>
      <c r="DO255" s="40"/>
      <c r="DP255" s="40"/>
      <c r="DQ255" s="40"/>
      <c r="DR255" s="40"/>
      <c r="DS255" s="40"/>
      <c r="DT255" s="40"/>
      <c r="DU255" s="40"/>
      <c r="DV255" s="39"/>
      <c r="DW255" s="41"/>
      <c r="DY255" s="38" t="s">
        <v>0</v>
      </c>
      <c r="DZ255" s="39"/>
      <c r="EA255" s="39"/>
      <c r="EB255" s="39"/>
      <c r="EC255" s="39"/>
      <c r="ED255" s="39"/>
      <c r="EE255" s="39"/>
      <c r="EF255" s="39"/>
      <c r="EG255" s="39"/>
      <c r="EH255" s="39"/>
      <c r="EI255" s="39"/>
      <c r="EJ255" s="39"/>
      <c r="EK255" s="39"/>
      <c r="EL255" s="39"/>
      <c r="EM255" s="39"/>
      <c r="EN255" s="39"/>
      <c r="EO255" s="39"/>
      <c r="EP255" s="39"/>
      <c r="EQ255" s="39"/>
      <c r="ER255" s="39"/>
      <c r="ES255" s="39"/>
      <c r="ET255" s="40"/>
      <c r="EU255" s="40"/>
      <c r="EV255" s="40"/>
      <c r="EW255" s="40"/>
      <c r="EX255" s="40"/>
      <c r="EY255" s="40"/>
      <c r="EZ255" s="40"/>
      <c r="FA255" s="40"/>
      <c r="FB255" s="40"/>
      <c r="FC255" s="40"/>
      <c r="FD255" s="40"/>
      <c r="FE255" s="40"/>
      <c r="FF255" s="40"/>
      <c r="FG255" s="40"/>
      <c r="FH255" s="40"/>
      <c r="FI255" s="40"/>
      <c r="FJ255" s="39"/>
      <c r="FK255" s="41"/>
    </row>
    <row r="256" spans="1:167" ht="13.5" thickBot="1" x14ac:dyDescent="0.25">
      <c r="A256" s="32"/>
      <c r="B256" s="32"/>
      <c r="C256" s="32"/>
      <c r="D256" s="106" t="s">
        <v>188</v>
      </c>
      <c r="E256" s="107" t="s">
        <v>207</v>
      </c>
      <c r="F256" s="110">
        <f>B4+(242*B6)</f>
        <v>243</v>
      </c>
      <c r="G256" s="104"/>
      <c r="H256" s="43"/>
      <c r="I256" s="109"/>
      <c r="J256" s="45" t="s">
        <v>0</v>
      </c>
      <c r="K256" s="46" t="s">
        <v>0</v>
      </c>
      <c r="L256" s="46"/>
      <c r="M256" s="46"/>
      <c r="N256" s="46"/>
      <c r="O256" s="46"/>
      <c r="P256" s="46"/>
      <c r="Q256" s="46"/>
      <c r="R256" s="46"/>
      <c r="S256" s="47" t="s">
        <v>883</v>
      </c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8"/>
      <c r="AE256" s="48"/>
      <c r="AF256" s="48"/>
      <c r="AG256" s="48"/>
      <c r="AH256" s="48"/>
      <c r="AI256" s="48"/>
      <c r="AJ256" s="48"/>
      <c r="AK256" s="48"/>
      <c r="AL256" s="49" t="s">
        <v>884</v>
      </c>
      <c r="AM256" s="48"/>
      <c r="AN256" s="48"/>
      <c r="AO256" s="48"/>
      <c r="AP256" s="48"/>
      <c r="AQ256" s="48"/>
      <c r="AR256" s="48"/>
      <c r="AS256" s="48"/>
      <c r="AT256" s="50"/>
      <c r="AU256" s="51"/>
      <c r="AW256" s="57"/>
      <c r="AX256" s="45" t="s">
        <v>2</v>
      </c>
      <c r="AY256" s="46"/>
      <c r="AZ256" s="46"/>
      <c r="BA256" s="46"/>
      <c r="BB256" s="46"/>
      <c r="BC256" s="46"/>
      <c r="BD256" s="46"/>
      <c r="BE256" s="46"/>
      <c r="BF256" s="46"/>
      <c r="BG256" s="177" t="s">
        <v>1000</v>
      </c>
      <c r="BH256" s="46"/>
      <c r="BI256" s="46"/>
      <c r="BJ256" s="46"/>
      <c r="BK256" s="46"/>
      <c r="BL256" s="46"/>
      <c r="BM256" s="46"/>
      <c r="BN256" s="46"/>
      <c r="BO256" s="46"/>
      <c r="BP256" s="46"/>
      <c r="BQ256" s="46"/>
      <c r="BR256" s="48"/>
      <c r="BS256" s="48"/>
      <c r="BT256" s="48"/>
      <c r="BU256" s="48"/>
      <c r="BV256" s="48"/>
      <c r="BW256" s="48"/>
      <c r="BX256" s="48"/>
      <c r="BY256" s="48"/>
      <c r="BZ256" s="49" t="s">
        <v>884</v>
      </c>
      <c r="CA256" s="48"/>
      <c r="CB256" s="48"/>
      <c r="CC256" s="48"/>
      <c r="CD256" s="48"/>
      <c r="CE256" s="48"/>
      <c r="CF256" s="48"/>
      <c r="CG256" s="48"/>
      <c r="CH256" s="50"/>
      <c r="CI256" s="51"/>
      <c r="CJ256" s="144"/>
      <c r="CK256" s="109"/>
      <c r="CL256" s="45" t="s">
        <v>2</v>
      </c>
      <c r="CM256" s="46"/>
      <c r="CN256" s="46"/>
      <c r="CO256" s="46"/>
      <c r="CP256" s="46"/>
      <c r="CQ256" s="46"/>
      <c r="CR256" s="46"/>
      <c r="CS256" s="46"/>
      <c r="CT256" s="46"/>
      <c r="CU256" s="178" t="s">
        <v>1016</v>
      </c>
      <c r="CV256" s="46"/>
      <c r="CW256" s="46"/>
      <c r="CX256" s="46"/>
      <c r="CY256" s="46"/>
      <c r="CZ256" s="46"/>
      <c r="DA256" s="46"/>
      <c r="DB256" s="46"/>
      <c r="DC256" s="46"/>
      <c r="DD256" s="46"/>
      <c r="DE256" s="46"/>
      <c r="DF256" s="48"/>
      <c r="DG256" s="48"/>
      <c r="DH256" s="48"/>
      <c r="DI256" s="48"/>
      <c r="DJ256" s="48"/>
      <c r="DK256" s="48"/>
      <c r="DL256" s="48"/>
      <c r="DM256" s="48"/>
      <c r="DN256" s="49" t="s">
        <v>884</v>
      </c>
      <c r="DO256" s="48"/>
      <c r="DP256" s="48"/>
      <c r="DQ256" s="48"/>
      <c r="DR256" s="48"/>
      <c r="DS256" s="48"/>
      <c r="DT256" s="48"/>
      <c r="DU256" s="48"/>
      <c r="DV256" s="50"/>
      <c r="DW256" s="51"/>
      <c r="DY256" s="57"/>
      <c r="DZ256" s="45"/>
      <c r="EA256" s="46"/>
      <c r="EB256" s="46"/>
      <c r="EC256" s="46"/>
      <c r="ED256" s="46"/>
      <c r="EE256" s="46"/>
      <c r="EF256" s="46"/>
      <c r="EG256" s="46"/>
      <c r="EH256" s="46"/>
      <c r="EI256" s="178" t="s">
        <v>1032</v>
      </c>
      <c r="EJ256" s="46"/>
      <c r="EK256" s="46"/>
      <c r="EL256" s="46"/>
      <c r="EM256" s="46"/>
      <c r="EN256" s="46"/>
      <c r="EO256" s="46"/>
      <c r="EP256" s="46"/>
      <c r="EQ256" s="46"/>
      <c r="ER256" s="46"/>
      <c r="ES256" s="46"/>
      <c r="ET256" s="48"/>
      <c r="EU256" s="48"/>
      <c r="EV256" s="48"/>
      <c r="EW256" s="48"/>
      <c r="EX256" s="48"/>
      <c r="EY256" s="48"/>
      <c r="EZ256" s="48"/>
      <c r="FA256" s="48"/>
      <c r="FB256" s="49" t="s">
        <v>884</v>
      </c>
      <c r="FC256" s="48"/>
      <c r="FD256" s="48"/>
      <c r="FE256" s="48"/>
      <c r="FF256" s="48"/>
      <c r="FG256" s="48"/>
      <c r="FH256" s="48"/>
      <c r="FI256" s="48"/>
      <c r="FJ256" s="50"/>
      <c r="FK256" s="51"/>
    </row>
    <row r="257" spans="1:167" x14ac:dyDescent="0.2">
      <c r="A257" s="32"/>
      <c r="B257" s="32"/>
      <c r="C257" s="32"/>
      <c r="D257" s="106" t="s">
        <v>71</v>
      </c>
      <c r="E257" s="107" t="s">
        <v>207</v>
      </c>
      <c r="F257" s="108">
        <f>B4+(243*B6)</f>
        <v>244</v>
      </c>
      <c r="G257" s="104"/>
      <c r="H257" s="43"/>
      <c r="I257" s="109"/>
      <c r="J257" s="58"/>
      <c r="K257" s="1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2"/>
      <c r="AA257" s="59">
        <f>K257^3+L257^3+M257^3+N257^3+O257^3+P257^3+Q257^3+R257^3+K258^3+L258^3+M258^3+N258^3+O258^3+P258^3+Q258^3+R258^3</f>
        <v>0</v>
      </c>
      <c r="AB257" s="60">
        <f>K257^3+L257^3+M257^3+N257^3+O257^3+P257^3+Q257^3+R257^3+S257^3+T257^3+U257^3+V257^3+W257^3+X257^3+Y257^3+Z257^3</f>
        <v>0</v>
      </c>
      <c r="AC257" s="61"/>
      <c r="AD257" s="68"/>
      <c r="AE257" s="69"/>
      <c r="AF257" s="69"/>
      <c r="AG257" s="69"/>
      <c r="AH257" s="70"/>
      <c r="AI257" s="70"/>
      <c r="AJ257" s="70"/>
      <c r="AK257" s="70"/>
      <c r="AL257" s="69"/>
      <c r="AM257" s="69"/>
      <c r="AN257" s="69"/>
      <c r="AO257" s="69"/>
      <c r="AP257" s="70"/>
      <c r="AQ257" s="70"/>
      <c r="AR257" s="70"/>
      <c r="AS257" s="71"/>
      <c r="AT257" s="66"/>
      <c r="AU257" s="51"/>
      <c r="AW257" s="57"/>
      <c r="AX257" s="58"/>
      <c r="AY257" s="1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2"/>
      <c r="BO257" s="59">
        <f>AY257^3+AZ257^3+BA257^3+BB257^3+BC257^3+BD257^3+BE257^3+BF257^3+AY258^3+AZ258^3+BA258^3+BB258^3+BC258^3+BD258^3+BE258^3+BF258^3</f>
        <v>0</v>
      </c>
      <c r="BP257" s="60">
        <f t="shared" ref="BP257:BP272" si="88">AY257^3+AZ257^3+BA257^3+BB257^3+BC257^3+BD257^3+BE257^3+BF257^3+BG257^3+BH257^3+BI257^3+BJ257^3+BK257^3+BL257^3+BM257^3+BN257^3</f>
        <v>0</v>
      </c>
      <c r="BQ257" s="61"/>
      <c r="BR257" s="68"/>
      <c r="BS257" s="69"/>
      <c r="BT257" s="69"/>
      <c r="BU257" s="69"/>
      <c r="BV257" s="69"/>
      <c r="BW257" s="69"/>
      <c r="BX257" s="69"/>
      <c r="BY257" s="69"/>
      <c r="BZ257" s="70"/>
      <c r="CA257" s="70"/>
      <c r="CB257" s="70"/>
      <c r="CC257" s="70"/>
      <c r="CD257" s="70"/>
      <c r="CE257" s="70"/>
      <c r="CF257" s="70"/>
      <c r="CG257" s="71"/>
      <c r="CH257" s="66"/>
      <c r="CI257" s="51"/>
      <c r="CJ257" s="144"/>
      <c r="CK257" s="109"/>
      <c r="CL257" s="58"/>
      <c r="CM257" s="1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2"/>
      <c r="DC257" s="59">
        <f>CM257^3+CN257^3+CO257^3+CP257^3+CQ257^3+CR257^3+CS257^3+CT257^3+CM258^3+CN258^3+CO258^3+CP258^3+CQ258^3+CR258^3+CS258^3+CT258^3</f>
        <v>0</v>
      </c>
      <c r="DD257" s="60">
        <f>CM257^3+CN257^3+CO257^3+CP257^3+CQ257^3+CR257^3+CS257^3+CT257^3+CU257^3+CV257^3+CW257^3+CX257^3+CY257^3+CZ257^3+DA257^3+DB257^3</f>
        <v>0</v>
      </c>
      <c r="DE257" s="61"/>
      <c r="DF257" s="68"/>
      <c r="DG257" s="69"/>
      <c r="DH257" s="69"/>
      <c r="DI257" s="69"/>
      <c r="DJ257" s="69"/>
      <c r="DK257" s="69"/>
      <c r="DL257" s="69"/>
      <c r="DM257" s="69"/>
      <c r="DN257" s="69"/>
      <c r="DO257" s="69"/>
      <c r="DP257" s="69"/>
      <c r="DQ257" s="69"/>
      <c r="DR257" s="69"/>
      <c r="DS257" s="69"/>
      <c r="DT257" s="69"/>
      <c r="DU257" s="73"/>
      <c r="DV257" s="66"/>
      <c r="DW257" s="51"/>
      <c r="DY257" s="57"/>
      <c r="DZ257" s="58"/>
      <c r="EA257" s="16"/>
      <c r="EB257" s="17"/>
      <c r="EC257" s="17"/>
      <c r="ED257" s="17"/>
      <c r="EE257" s="17"/>
      <c r="EF257" s="17"/>
      <c r="EG257" s="17"/>
      <c r="EH257" s="17"/>
      <c r="EI257" s="17"/>
      <c r="EJ257" s="17"/>
      <c r="EK257" s="17"/>
      <c r="EL257" s="17"/>
      <c r="EM257" s="17"/>
      <c r="EN257" s="17"/>
      <c r="EO257" s="17"/>
      <c r="EP257" s="18"/>
      <c r="EQ257" s="59">
        <f>EA257^3+EB257^3+EC257^3+ED257^3+EE257^3+EF257^3+EG257^3+EH257^3+EA258^3+EB258^3+EC258^3+ED258^3+EE258^3+EF258^3+EG258^3+EH258^3</f>
        <v>0</v>
      </c>
      <c r="ER257" s="60">
        <f t="shared" ref="ER257:ER272" si="89">EA257^3+EB257^3+EC257^3+ED257^3+EE257^3+EF257^3+EG257^3+EH257^3+EI257^3+EJ257^3+EK257^3+EL257^3+EM257^3+EN257^3+EO257^3+EP257^3</f>
        <v>0</v>
      </c>
      <c r="ES257" s="61"/>
      <c r="ET257" s="187"/>
      <c r="EU257" s="188"/>
      <c r="EV257" s="188"/>
      <c r="EW257" s="188"/>
      <c r="EX257" s="188"/>
      <c r="EY257" s="188"/>
      <c r="EZ257" s="188"/>
      <c r="FA257" s="188"/>
      <c r="FB257" s="188"/>
      <c r="FC257" s="188"/>
      <c r="FD257" s="188"/>
      <c r="FE257" s="188"/>
      <c r="FF257" s="188"/>
      <c r="FG257" s="188"/>
      <c r="FH257" s="188"/>
      <c r="FI257" s="189"/>
      <c r="FJ257" s="66"/>
      <c r="FK257" s="51"/>
    </row>
    <row r="258" spans="1:167" x14ac:dyDescent="0.2">
      <c r="A258" s="32"/>
      <c r="B258" s="32"/>
      <c r="C258" s="32"/>
      <c r="D258" s="106" t="s">
        <v>99</v>
      </c>
      <c r="E258" s="107" t="s">
        <v>207</v>
      </c>
      <c r="F258" s="108">
        <f>B4+(244*B6)</f>
        <v>245</v>
      </c>
      <c r="G258" s="104"/>
      <c r="H258" s="43"/>
      <c r="I258" s="109"/>
      <c r="J258" s="58"/>
      <c r="K258" s="3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5"/>
      <c r="AA258" s="75">
        <f>S257^3+T257^3+U257^3+V257^3+W257^3+X257^3+Y257^3+Z257^3+S258^3+T258^3+U258^3+V258^3+W258^3+X258^3+Y258^3+Z258^3</f>
        <v>0</v>
      </c>
      <c r="AB258" s="76">
        <f t="shared" ref="AB258:AB272" si="90">K258^3+L258^3+M258^3+N258^3+O258^3+P258^3+Q258^3+R258^3+S258^3+T258^3+U258^3+V258^3+W258^3+X258^3+Y258^3+Z258^3</f>
        <v>0</v>
      </c>
      <c r="AC258" s="61"/>
      <c r="AD258" s="81"/>
      <c r="AE258" s="82"/>
      <c r="AF258" s="82"/>
      <c r="AG258" s="82"/>
      <c r="AH258" s="83"/>
      <c r="AI258" s="83"/>
      <c r="AJ258" s="83"/>
      <c r="AK258" s="83"/>
      <c r="AL258" s="82"/>
      <c r="AM258" s="82"/>
      <c r="AN258" s="82"/>
      <c r="AO258" s="82"/>
      <c r="AP258" s="83"/>
      <c r="AQ258" s="83"/>
      <c r="AR258" s="83"/>
      <c r="AS258" s="84"/>
      <c r="AT258" s="66"/>
      <c r="AU258" s="51"/>
      <c r="AW258" s="57"/>
      <c r="AX258" s="58"/>
      <c r="AY258" s="3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5"/>
      <c r="BO258" s="75">
        <f>BG257^3+BH257^3+BI257^3+BJ257^3+BK257^3+BL257^3+BM257^3+BN257^3+BG258^3+BH258^3+BI258^3+BJ258^3+BK258^3+BL258^3+BM258^3+BN258^3</f>
        <v>0</v>
      </c>
      <c r="BP258" s="76">
        <f t="shared" si="88"/>
        <v>0</v>
      </c>
      <c r="BQ258" s="61"/>
      <c r="BR258" s="81"/>
      <c r="BS258" s="82"/>
      <c r="BT258" s="82"/>
      <c r="BU258" s="82"/>
      <c r="BV258" s="82"/>
      <c r="BW258" s="82"/>
      <c r="BX258" s="82"/>
      <c r="BY258" s="82"/>
      <c r="BZ258" s="83"/>
      <c r="CA258" s="83"/>
      <c r="CB258" s="83"/>
      <c r="CC258" s="83"/>
      <c r="CD258" s="83"/>
      <c r="CE258" s="83"/>
      <c r="CF258" s="83"/>
      <c r="CG258" s="84"/>
      <c r="CH258" s="66"/>
      <c r="CI258" s="51"/>
      <c r="CJ258" s="144"/>
      <c r="CK258" s="109"/>
      <c r="CL258" s="58"/>
      <c r="CM258" s="3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/>
      <c r="CZ258" s="4"/>
      <c r="DA258" s="4"/>
      <c r="DB258" s="5"/>
      <c r="DC258" s="75">
        <f>CU257^3+CV257^3+CW257^3+CX257^3+CY257^3+CZ257^3+DA257^3+DB257^3+CU258^3+CV258^3+CW258^3+CX258^3+CY258^3+CZ258^3+DA258^3+DB258^3</f>
        <v>0</v>
      </c>
      <c r="DD258" s="76">
        <f t="shared" ref="DD258:DD272" si="91">CM258^3+CN258^3+CO258^3+CP258^3+CQ258^3+CR258^3+CS258^3+CT258^3+CU258^3+CV258^3+CW258^3+CX258^3+CY258^3+CZ258^3+DA258^3+DB258^3</f>
        <v>0</v>
      </c>
      <c r="DE258" s="61"/>
      <c r="DF258" s="89"/>
      <c r="DG258" s="83"/>
      <c r="DH258" s="83"/>
      <c r="DI258" s="83"/>
      <c r="DJ258" s="83"/>
      <c r="DK258" s="83"/>
      <c r="DL258" s="83"/>
      <c r="DM258" s="83"/>
      <c r="DN258" s="83"/>
      <c r="DO258" s="83"/>
      <c r="DP258" s="83"/>
      <c r="DQ258" s="83"/>
      <c r="DR258" s="83"/>
      <c r="DS258" s="83"/>
      <c r="DT258" s="83"/>
      <c r="DU258" s="84"/>
      <c r="DV258" s="66"/>
      <c r="DW258" s="51"/>
      <c r="DY258" s="57"/>
      <c r="DZ258" s="58"/>
      <c r="EA258" s="20"/>
      <c r="EB258" s="19"/>
      <c r="EC258" s="19"/>
      <c r="ED258" s="19"/>
      <c r="EE258" s="19"/>
      <c r="EF258" s="19"/>
      <c r="EG258" s="19"/>
      <c r="EH258" s="19"/>
      <c r="EI258" s="19"/>
      <c r="EJ258" s="19"/>
      <c r="EK258" s="19"/>
      <c r="EL258" s="19"/>
      <c r="EM258" s="19"/>
      <c r="EN258" s="19"/>
      <c r="EO258" s="19"/>
      <c r="EP258" s="21"/>
      <c r="EQ258" s="75">
        <f>EI257^3+EJ257^3+EK257^3+EL257^3+EM257^3+EN257^3+EO257^3+EP257^3+EI258^3+EJ258^3+EK258^3+EL258^3+EM258^3+EN258^3+EO258^3+EP258^3</f>
        <v>0</v>
      </c>
      <c r="ER258" s="76">
        <f t="shared" si="89"/>
        <v>0</v>
      </c>
      <c r="ES258" s="61"/>
      <c r="ET258" s="190"/>
      <c r="EU258" s="191"/>
      <c r="EV258" s="191"/>
      <c r="EW258" s="191"/>
      <c r="EX258" s="191"/>
      <c r="EY258" s="191"/>
      <c r="EZ258" s="191"/>
      <c r="FA258" s="191"/>
      <c r="FB258" s="191"/>
      <c r="FC258" s="191"/>
      <c r="FD258" s="191"/>
      <c r="FE258" s="191"/>
      <c r="FF258" s="191"/>
      <c r="FG258" s="191"/>
      <c r="FH258" s="191"/>
      <c r="FI258" s="192"/>
      <c r="FJ258" s="66"/>
      <c r="FK258" s="51"/>
    </row>
    <row r="259" spans="1:167" x14ac:dyDescent="0.2">
      <c r="A259" s="32"/>
      <c r="B259" s="32"/>
      <c r="C259" s="32"/>
      <c r="D259" s="106" t="s">
        <v>173</v>
      </c>
      <c r="E259" s="107" t="s">
        <v>207</v>
      </c>
      <c r="F259" s="110">
        <f>B4+(245*B6)</f>
        <v>246</v>
      </c>
      <c r="G259" s="104"/>
      <c r="H259" s="43"/>
      <c r="I259" s="109"/>
      <c r="J259" s="58"/>
      <c r="K259" s="3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5"/>
      <c r="AA259" s="75">
        <f>K259^3+L259^3+M259^3+N259^3+O259^3+P259^3+Q259^3+R259^3+K260^3+L260^3+M260^3+N260^3+O260^3+P260^3+Q260^3+R260^3</f>
        <v>0</v>
      </c>
      <c r="AB259" s="76">
        <f t="shared" si="90"/>
        <v>0</v>
      </c>
      <c r="AC259" s="88"/>
      <c r="AD259" s="81"/>
      <c r="AE259" s="82"/>
      <c r="AF259" s="82"/>
      <c r="AG259" s="82"/>
      <c r="AH259" s="83"/>
      <c r="AI259" s="83"/>
      <c r="AJ259" s="83"/>
      <c r="AK259" s="83"/>
      <c r="AL259" s="82"/>
      <c r="AM259" s="82"/>
      <c r="AN259" s="82"/>
      <c r="AO259" s="82"/>
      <c r="AP259" s="83"/>
      <c r="AQ259" s="83"/>
      <c r="AR259" s="83"/>
      <c r="AS259" s="84"/>
      <c r="AT259" s="66"/>
      <c r="AU259" s="51"/>
      <c r="AW259" s="57"/>
      <c r="AX259" s="58"/>
      <c r="AY259" s="3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5"/>
      <c r="BO259" s="75">
        <f>AY259^3+AZ259^3+BA259^3+BB259^3+BC259^3+BD259^3+BE259^3+BF259^3+AY260^3+AZ260^3+BA260^3+BB260^3+BC260^3+BD260^3+BE260^3+BF260^3</f>
        <v>0</v>
      </c>
      <c r="BP259" s="76">
        <f t="shared" si="88"/>
        <v>0</v>
      </c>
      <c r="BQ259" s="88"/>
      <c r="BR259" s="89"/>
      <c r="BS259" s="83"/>
      <c r="BT259" s="83"/>
      <c r="BU259" s="83"/>
      <c r="BV259" s="83"/>
      <c r="BW259" s="83"/>
      <c r="BX259" s="83"/>
      <c r="BY259" s="83"/>
      <c r="BZ259" s="82"/>
      <c r="CA259" s="82"/>
      <c r="CB259" s="82"/>
      <c r="CC259" s="82"/>
      <c r="CD259" s="82"/>
      <c r="CE259" s="82"/>
      <c r="CF259" s="82"/>
      <c r="CG259" s="86"/>
      <c r="CH259" s="66"/>
      <c r="CI259" s="51"/>
      <c r="CJ259" s="144"/>
      <c r="CK259" s="109"/>
      <c r="CL259" s="58"/>
      <c r="CM259" s="3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4"/>
      <c r="DB259" s="5"/>
      <c r="DC259" s="75">
        <f>CM259^3+CN259^3+CO259^3+CP259^3+CQ259^3+CR259^3+CS259^3+CT259^3+CM260^3+CN260^3+CO260^3+CP260^3+CQ260^3+CR260^3+CS260^3+CT260^3</f>
        <v>0</v>
      </c>
      <c r="DD259" s="76">
        <f t="shared" si="91"/>
        <v>0</v>
      </c>
      <c r="DE259" s="88"/>
      <c r="DF259" s="81"/>
      <c r="DG259" s="82"/>
      <c r="DH259" s="82"/>
      <c r="DI259" s="82"/>
      <c r="DJ259" s="82"/>
      <c r="DK259" s="82"/>
      <c r="DL259" s="82"/>
      <c r="DM259" s="82"/>
      <c r="DN259" s="82"/>
      <c r="DO259" s="82"/>
      <c r="DP259" s="82"/>
      <c r="DQ259" s="82"/>
      <c r="DR259" s="82"/>
      <c r="DS259" s="82"/>
      <c r="DT259" s="82"/>
      <c r="DU259" s="86"/>
      <c r="DV259" s="66"/>
      <c r="DW259" s="51"/>
      <c r="DY259" s="57"/>
      <c r="DZ259" s="58"/>
      <c r="EA259" s="20"/>
      <c r="EB259" s="19"/>
      <c r="EC259" s="19"/>
      <c r="ED259" s="19"/>
      <c r="EE259" s="19"/>
      <c r="EF259" s="19"/>
      <c r="EG259" s="19"/>
      <c r="EH259" s="19"/>
      <c r="EI259" s="19"/>
      <c r="EJ259" s="19"/>
      <c r="EK259" s="19"/>
      <c r="EL259" s="19"/>
      <c r="EM259" s="19"/>
      <c r="EN259" s="19"/>
      <c r="EO259" s="19"/>
      <c r="EP259" s="21"/>
      <c r="EQ259" s="75">
        <f>EA259^3+EB259^3+EC259^3+ED259^3+EE259^3+EF259^3+EG259^3+EH259^3+EA260^3+EB260^3+EC260^3+ED260^3+EE260^3+EF260^3+EG260^3+EH260^3</f>
        <v>0</v>
      </c>
      <c r="ER259" s="76">
        <f t="shared" si="89"/>
        <v>0</v>
      </c>
      <c r="ES259" s="88"/>
      <c r="ET259" s="190"/>
      <c r="EU259" s="191"/>
      <c r="EV259" s="191"/>
      <c r="EW259" s="191"/>
      <c r="EX259" s="191"/>
      <c r="EY259" s="191"/>
      <c r="EZ259" s="191"/>
      <c r="FA259" s="191"/>
      <c r="FB259" s="191"/>
      <c r="FC259" s="191"/>
      <c r="FD259" s="191"/>
      <c r="FE259" s="191"/>
      <c r="FF259" s="191"/>
      <c r="FG259" s="191"/>
      <c r="FH259" s="191"/>
      <c r="FI259" s="192"/>
      <c r="FJ259" s="66"/>
      <c r="FK259" s="51"/>
    </row>
    <row r="260" spans="1:167" x14ac:dyDescent="0.2">
      <c r="A260" s="32"/>
      <c r="B260" s="32"/>
      <c r="C260" s="32"/>
      <c r="D260" s="106" t="s">
        <v>191</v>
      </c>
      <c r="E260" s="107" t="s">
        <v>207</v>
      </c>
      <c r="F260" s="110">
        <f>B4+(246*B6)</f>
        <v>247</v>
      </c>
      <c r="G260" s="104"/>
      <c r="H260" s="43"/>
      <c r="I260" s="109"/>
      <c r="J260" s="58"/>
      <c r="K260" s="3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5"/>
      <c r="AA260" s="75">
        <f>S259^3+T259^3+U259^3+V259^3+W259^3+X259^3+Y259^3+Z259^3+S260^3+T260^3+U260^3+V260^3+W260^3+X260^3+Y260^3+Z260^3</f>
        <v>0</v>
      </c>
      <c r="AB260" s="76">
        <f t="shared" si="90"/>
        <v>0</v>
      </c>
      <c r="AC260" s="61"/>
      <c r="AD260" s="81"/>
      <c r="AE260" s="82"/>
      <c r="AF260" s="82"/>
      <c r="AG260" s="82"/>
      <c r="AH260" s="83"/>
      <c r="AI260" s="83"/>
      <c r="AJ260" s="83"/>
      <c r="AK260" s="83"/>
      <c r="AL260" s="82"/>
      <c r="AM260" s="82"/>
      <c r="AN260" s="82"/>
      <c r="AO260" s="82"/>
      <c r="AP260" s="83"/>
      <c r="AQ260" s="83"/>
      <c r="AR260" s="83"/>
      <c r="AS260" s="84"/>
      <c r="AT260" s="66"/>
      <c r="AU260" s="51"/>
      <c r="AW260" s="57"/>
      <c r="AX260" s="58"/>
      <c r="AY260" s="3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5"/>
      <c r="BO260" s="75">
        <f>BG259^3+BH259^3+BI259^3+BJ259^3+BK259^3+BL259^3+BM259^3+BN259^3+BG260^3+BH260^3+BI260^3+BJ260^3+BK260^3+BL260^3+BM260^3+BN260^3</f>
        <v>0</v>
      </c>
      <c r="BP260" s="76">
        <f t="shared" si="88"/>
        <v>0</v>
      </c>
      <c r="BQ260" s="61"/>
      <c r="BR260" s="89"/>
      <c r="BS260" s="83"/>
      <c r="BT260" s="83"/>
      <c r="BU260" s="83"/>
      <c r="BV260" s="83"/>
      <c r="BW260" s="83"/>
      <c r="BX260" s="83"/>
      <c r="BY260" s="83"/>
      <c r="BZ260" s="82"/>
      <c r="CA260" s="82"/>
      <c r="CB260" s="82"/>
      <c r="CC260" s="82"/>
      <c r="CD260" s="82"/>
      <c r="CE260" s="82"/>
      <c r="CF260" s="82"/>
      <c r="CG260" s="86"/>
      <c r="CH260" s="66"/>
      <c r="CI260" s="51"/>
      <c r="CJ260" s="144"/>
      <c r="CK260" s="109"/>
      <c r="CL260" s="58"/>
      <c r="CM260" s="3"/>
      <c r="CN260" s="4"/>
      <c r="CO260" s="4"/>
      <c r="CP260" s="4"/>
      <c r="CQ260" s="4"/>
      <c r="CR260" s="4"/>
      <c r="CS260" s="4"/>
      <c r="CT260" s="4"/>
      <c r="CU260" s="4"/>
      <c r="CV260" s="4"/>
      <c r="CW260" s="4"/>
      <c r="CX260" s="4"/>
      <c r="CY260" s="4"/>
      <c r="CZ260" s="4"/>
      <c r="DA260" s="4"/>
      <c r="DB260" s="5"/>
      <c r="DC260" s="75">
        <f>CU259^3+CV259^3+CW259^3+CX259^3+CY259^3+CZ259^3+DA259^3+DB259^3+CU260^3+CV260^3+CW260^3+CX260^3+CY260^3+CZ260^3+DA260^3+DB260^3</f>
        <v>0</v>
      </c>
      <c r="DD260" s="76">
        <f t="shared" si="91"/>
        <v>0</v>
      </c>
      <c r="DE260" s="61"/>
      <c r="DF260" s="89"/>
      <c r="DG260" s="83"/>
      <c r="DH260" s="83"/>
      <c r="DI260" s="83"/>
      <c r="DJ260" s="83"/>
      <c r="DK260" s="83"/>
      <c r="DL260" s="83"/>
      <c r="DM260" s="83"/>
      <c r="DN260" s="83"/>
      <c r="DO260" s="83"/>
      <c r="DP260" s="83"/>
      <c r="DQ260" s="83"/>
      <c r="DR260" s="83"/>
      <c r="DS260" s="83"/>
      <c r="DT260" s="83"/>
      <c r="DU260" s="84"/>
      <c r="DV260" s="66"/>
      <c r="DW260" s="51"/>
      <c r="DY260" s="57"/>
      <c r="DZ260" s="58"/>
      <c r="EA260" s="20"/>
      <c r="EB260" s="19"/>
      <c r="EC260" s="19"/>
      <c r="ED260" s="19"/>
      <c r="EE260" s="19"/>
      <c r="EF260" s="19"/>
      <c r="EG260" s="19"/>
      <c r="EH260" s="19"/>
      <c r="EI260" s="19"/>
      <c r="EJ260" s="19"/>
      <c r="EK260" s="19"/>
      <c r="EL260" s="19"/>
      <c r="EM260" s="19"/>
      <c r="EN260" s="19"/>
      <c r="EO260" s="19"/>
      <c r="EP260" s="21"/>
      <c r="EQ260" s="75">
        <f>EI259^3+EJ259^3+EK259^3+EL259^3+EM259^3+EN259^3+EO259^3+EP259^3+EI260^3+EJ260^3+EK260^3+EL260^3+EM260^3+EN260^3+EO260^3+EP260^3</f>
        <v>0</v>
      </c>
      <c r="ER260" s="76">
        <f t="shared" si="89"/>
        <v>0</v>
      </c>
      <c r="ES260" s="61"/>
      <c r="ET260" s="190"/>
      <c r="EU260" s="191"/>
      <c r="EV260" s="191"/>
      <c r="EW260" s="191"/>
      <c r="EX260" s="191"/>
      <c r="EY260" s="191"/>
      <c r="EZ260" s="191"/>
      <c r="FA260" s="191"/>
      <c r="FB260" s="191"/>
      <c r="FC260" s="191"/>
      <c r="FD260" s="191"/>
      <c r="FE260" s="191"/>
      <c r="FF260" s="191"/>
      <c r="FG260" s="191"/>
      <c r="FH260" s="191"/>
      <c r="FI260" s="192"/>
      <c r="FJ260" s="66"/>
      <c r="FK260" s="51"/>
    </row>
    <row r="261" spans="1:167" x14ac:dyDescent="0.2">
      <c r="A261" s="32"/>
      <c r="B261" s="32"/>
      <c r="C261" s="32"/>
      <c r="D261" s="106" t="s">
        <v>82</v>
      </c>
      <c r="E261" s="107" t="s">
        <v>207</v>
      </c>
      <c r="F261" s="108">
        <f>B4+(247*B6)</f>
        <v>248</v>
      </c>
      <c r="G261" s="104"/>
      <c r="H261" s="43"/>
      <c r="I261" s="109"/>
      <c r="J261" s="58"/>
      <c r="K261" s="3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5"/>
      <c r="AA261" s="75">
        <f>K261^3+L261^3+M261^3+N261^3+O261^3+P261^3+Q261^3+R261^3+K262^3+L262^3+M262^3+N262^3+O262^3+P262^3+Q262^3+R262^3</f>
        <v>0</v>
      </c>
      <c r="AB261" s="76">
        <f t="shared" si="90"/>
        <v>0</v>
      </c>
      <c r="AC261" s="61"/>
      <c r="AD261" s="89"/>
      <c r="AE261" s="83"/>
      <c r="AF261" s="83"/>
      <c r="AG261" s="83"/>
      <c r="AH261" s="82"/>
      <c r="AI261" s="82"/>
      <c r="AJ261" s="82"/>
      <c r="AK261" s="82"/>
      <c r="AL261" s="83"/>
      <c r="AM261" s="83"/>
      <c r="AN261" s="83"/>
      <c r="AO261" s="83"/>
      <c r="AP261" s="82"/>
      <c r="AQ261" s="82"/>
      <c r="AR261" s="82"/>
      <c r="AS261" s="86"/>
      <c r="AT261" s="66"/>
      <c r="AU261" s="51"/>
      <c r="AW261" s="57"/>
      <c r="AX261" s="58"/>
      <c r="AY261" s="3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5"/>
      <c r="BO261" s="75">
        <f>AY261^3+AZ261^3+BA261^3+BB261^3+BC261^3+BD261^3+BE261^3+BF261^3+AY262^3+AZ262^3+BA262^3+BB262^3+BC262^3+BD262^3+BE262^3+BF262^3</f>
        <v>0</v>
      </c>
      <c r="BP261" s="76">
        <f t="shared" si="88"/>
        <v>0</v>
      </c>
      <c r="BQ261" s="61"/>
      <c r="BR261" s="81"/>
      <c r="BS261" s="82"/>
      <c r="BT261" s="82"/>
      <c r="BU261" s="82"/>
      <c r="BV261" s="82"/>
      <c r="BW261" s="82"/>
      <c r="BX261" s="82"/>
      <c r="BY261" s="82"/>
      <c r="BZ261" s="83"/>
      <c r="CA261" s="83"/>
      <c r="CB261" s="83"/>
      <c r="CC261" s="83"/>
      <c r="CD261" s="83"/>
      <c r="CE261" s="83"/>
      <c r="CF261" s="83"/>
      <c r="CG261" s="84"/>
      <c r="CH261" s="66"/>
      <c r="CI261" s="51"/>
      <c r="CJ261" s="144"/>
      <c r="CK261" s="109"/>
      <c r="CL261" s="58"/>
      <c r="CM261" s="3"/>
      <c r="CN261" s="4"/>
      <c r="CO261" s="4"/>
      <c r="CP261" s="4"/>
      <c r="CQ261" s="4"/>
      <c r="CR261" s="4"/>
      <c r="CS261" s="4"/>
      <c r="CT261" s="4"/>
      <c r="CU261" s="4"/>
      <c r="CV261" s="4"/>
      <c r="CW261" s="4"/>
      <c r="CX261" s="4"/>
      <c r="CY261" s="4"/>
      <c r="CZ261" s="4"/>
      <c r="DA261" s="4"/>
      <c r="DB261" s="5"/>
      <c r="DC261" s="75">
        <f>CM261^3+CN261^3+CO261^3+CP261^3+CQ261^3+CR261^3+CS261^3+CT261^3+CM262^3+CN262^3+CO262^3+CP262^3+CQ262^3+CR262^3+CS262^3+CT262^3</f>
        <v>0</v>
      </c>
      <c r="DD261" s="76">
        <f t="shared" si="91"/>
        <v>0</v>
      </c>
      <c r="DE261" s="61"/>
      <c r="DF261" s="81"/>
      <c r="DG261" s="82"/>
      <c r="DH261" s="82"/>
      <c r="DI261" s="82"/>
      <c r="DJ261" s="82"/>
      <c r="DK261" s="82"/>
      <c r="DL261" s="82"/>
      <c r="DM261" s="82"/>
      <c r="DN261" s="82"/>
      <c r="DO261" s="82"/>
      <c r="DP261" s="82"/>
      <c r="DQ261" s="82"/>
      <c r="DR261" s="82"/>
      <c r="DS261" s="82"/>
      <c r="DT261" s="82"/>
      <c r="DU261" s="86"/>
      <c r="DV261" s="66"/>
      <c r="DW261" s="51"/>
      <c r="DY261" s="57"/>
      <c r="DZ261" s="58"/>
      <c r="EA261" s="20"/>
      <c r="EB261" s="19"/>
      <c r="EC261" s="19"/>
      <c r="ED261" s="19"/>
      <c r="EE261" s="19"/>
      <c r="EF261" s="19"/>
      <c r="EG261" s="19"/>
      <c r="EH261" s="19"/>
      <c r="EI261" s="19"/>
      <c r="EJ261" s="19"/>
      <c r="EK261" s="19"/>
      <c r="EL261" s="19"/>
      <c r="EM261" s="19"/>
      <c r="EN261" s="19"/>
      <c r="EO261" s="19"/>
      <c r="EP261" s="21"/>
      <c r="EQ261" s="75">
        <f>EA261^3+EB261^3+EC261^3+ED261^3+EE261^3+EF261^3+EG261^3+EH261^3+EA262^3+EB262^3+EC262^3+ED262^3+EE262^3+EF262^3+EG262^3+EH262^3</f>
        <v>0</v>
      </c>
      <c r="ER261" s="76">
        <f t="shared" si="89"/>
        <v>0</v>
      </c>
      <c r="ES261" s="61"/>
      <c r="ET261" s="190"/>
      <c r="EU261" s="191"/>
      <c r="EV261" s="191"/>
      <c r="EW261" s="191"/>
      <c r="EX261" s="191"/>
      <c r="EY261" s="191"/>
      <c r="EZ261" s="191"/>
      <c r="FA261" s="191"/>
      <c r="FB261" s="191"/>
      <c r="FC261" s="191"/>
      <c r="FD261" s="191"/>
      <c r="FE261" s="191"/>
      <c r="FF261" s="191"/>
      <c r="FG261" s="191"/>
      <c r="FH261" s="191"/>
      <c r="FI261" s="192"/>
      <c r="FJ261" s="66"/>
      <c r="FK261" s="51"/>
    </row>
    <row r="262" spans="1:167" x14ac:dyDescent="0.2">
      <c r="A262" s="32"/>
      <c r="B262" s="32"/>
      <c r="C262" s="32"/>
      <c r="D262" s="106" t="s">
        <v>90</v>
      </c>
      <c r="E262" s="107" t="s">
        <v>207</v>
      </c>
      <c r="F262" s="108">
        <f>B4+(248*B6)</f>
        <v>249</v>
      </c>
      <c r="G262" s="104"/>
      <c r="H262" s="43"/>
      <c r="I262" s="109"/>
      <c r="J262" s="58"/>
      <c r="K262" s="3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5"/>
      <c r="AA262" s="75">
        <f>S261^3+T261^3+U261^3+V261^3+W261^3+X261^3+Y261^3+Z261^3+S262^3+T262^3+U262^3+V262^3+W262^3+X262^3+Y262^3+Z262^3</f>
        <v>0</v>
      </c>
      <c r="AB262" s="76">
        <f t="shared" si="90"/>
        <v>0</v>
      </c>
      <c r="AC262" s="61"/>
      <c r="AD262" s="89"/>
      <c r="AE262" s="83"/>
      <c r="AF262" s="83"/>
      <c r="AG262" s="83"/>
      <c r="AH262" s="82"/>
      <c r="AI262" s="82"/>
      <c r="AJ262" s="82"/>
      <c r="AK262" s="82"/>
      <c r="AL262" s="83"/>
      <c r="AM262" s="83"/>
      <c r="AN262" s="83"/>
      <c r="AO262" s="83"/>
      <c r="AP262" s="82"/>
      <c r="AQ262" s="82"/>
      <c r="AR262" s="82"/>
      <c r="AS262" s="86"/>
      <c r="AT262" s="66"/>
      <c r="AU262" s="51"/>
      <c r="AW262" s="57"/>
      <c r="AX262" s="58"/>
      <c r="AY262" s="3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5"/>
      <c r="BO262" s="75">
        <f>BG261^3+BH261^3+BI261^3+BJ261^3+BK261^3+BL261^3+BM261^3+BN261^3+BG262^3+BH262^3+BI262^3+BJ262^3+BK262^3+BL262^3+BM262^3+BN262^3</f>
        <v>0</v>
      </c>
      <c r="BP262" s="76">
        <f t="shared" si="88"/>
        <v>0</v>
      </c>
      <c r="BQ262" s="61"/>
      <c r="BR262" s="81"/>
      <c r="BS262" s="82"/>
      <c r="BT262" s="82"/>
      <c r="BU262" s="82"/>
      <c r="BV262" s="82"/>
      <c r="BW262" s="82"/>
      <c r="BX262" s="82"/>
      <c r="BY262" s="82"/>
      <c r="BZ262" s="83"/>
      <c r="CA262" s="83"/>
      <c r="CB262" s="83"/>
      <c r="CC262" s="83"/>
      <c r="CD262" s="83"/>
      <c r="CE262" s="83"/>
      <c r="CF262" s="83"/>
      <c r="CG262" s="84"/>
      <c r="CH262" s="66"/>
      <c r="CI262" s="51"/>
      <c r="CJ262" s="144"/>
      <c r="CK262" s="109"/>
      <c r="CL262" s="58"/>
      <c r="CM262" s="3"/>
      <c r="CN262" s="4"/>
      <c r="CO262" s="4"/>
      <c r="CP262" s="4"/>
      <c r="CQ262" s="4"/>
      <c r="CR262" s="4"/>
      <c r="CS262" s="4"/>
      <c r="CT262" s="4"/>
      <c r="CU262" s="4"/>
      <c r="CV262" s="4"/>
      <c r="CW262" s="4"/>
      <c r="CX262" s="4"/>
      <c r="CY262" s="4"/>
      <c r="CZ262" s="4"/>
      <c r="DA262" s="4"/>
      <c r="DB262" s="5"/>
      <c r="DC262" s="75">
        <f>CU261^3+CV261^3+CW261^3+CX261^3+CY261^3+CZ261^3+DA261^3+DB261^3+CU262^3+CV262^3+CW262^3+CX262^3+CY262^3+CZ262^3+DA262^3+DB262^3</f>
        <v>0</v>
      </c>
      <c r="DD262" s="76">
        <f t="shared" si="91"/>
        <v>0</v>
      </c>
      <c r="DE262" s="61"/>
      <c r="DF262" s="89"/>
      <c r="DG262" s="83"/>
      <c r="DH262" s="83"/>
      <c r="DI262" s="83"/>
      <c r="DJ262" s="83"/>
      <c r="DK262" s="83"/>
      <c r="DL262" s="83"/>
      <c r="DM262" s="83"/>
      <c r="DN262" s="83"/>
      <c r="DO262" s="83"/>
      <c r="DP262" s="83"/>
      <c r="DQ262" s="83"/>
      <c r="DR262" s="83"/>
      <c r="DS262" s="83"/>
      <c r="DT262" s="83"/>
      <c r="DU262" s="84"/>
      <c r="DV262" s="66"/>
      <c r="DW262" s="51"/>
      <c r="DY262" s="57"/>
      <c r="DZ262" s="58"/>
      <c r="EA262" s="20"/>
      <c r="EB262" s="19"/>
      <c r="EC262" s="19"/>
      <c r="ED262" s="19"/>
      <c r="EE262" s="19"/>
      <c r="EF262" s="19"/>
      <c r="EG262" s="19"/>
      <c r="EH262" s="19"/>
      <c r="EI262" s="19"/>
      <c r="EJ262" s="19"/>
      <c r="EK262" s="19"/>
      <c r="EL262" s="19"/>
      <c r="EM262" s="19"/>
      <c r="EN262" s="19"/>
      <c r="EO262" s="19"/>
      <c r="EP262" s="21"/>
      <c r="EQ262" s="75">
        <f>EI261^3+EJ261^3+EK261^3+EL261^3+EM261^3+EN261^3+EO261^3+EP261^3+EI262^3+EJ262^3+EK262^3+EL262^3+EM262^3+EN262^3+EO262^3+EP262^3</f>
        <v>0</v>
      </c>
      <c r="ER262" s="76">
        <f t="shared" si="89"/>
        <v>0</v>
      </c>
      <c r="ES262" s="61"/>
      <c r="ET262" s="190"/>
      <c r="EU262" s="191"/>
      <c r="EV262" s="191"/>
      <c r="EW262" s="191"/>
      <c r="EX262" s="191"/>
      <c r="EY262" s="191"/>
      <c r="EZ262" s="191"/>
      <c r="FA262" s="191"/>
      <c r="FB262" s="191"/>
      <c r="FC262" s="191"/>
      <c r="FD262" s="191"/>
      <c r="FE262" s="191"/>
      <c r="FF262" s="191"/>
      <c r="FG262" s="191"/>
      <c r="FH262" s="191"/>
      <c r="FI262" s="192"/>
      <c r="FJ262" s="66"/>
      <c r="FK262" s="51"/>
    </row>
    <row r="263" spans="1:167" x14ac:dyDescent="0.2">
      <c r="A263" s="32"/>
      <c r="B263" s="32"/>
      <c r="C263" s="32"/>
      <c r="D263" s="106" t="s">
        <v>256</v>
      </c>
      <c r="E263" s="107" t="s">
        <v>207</v>
      </c>
      <c r="F263" s="110">
        <f>B4+(249*B6)</f>
        <v>250</v>
      </c>
      <c r="G263" s="104"/>
      <c r="H263" s="43"/>
      <c r="I263" s="109"/>
      <c r="J263" s="58"/>
      <c r="K263" s="3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5"/>
      <c r="AA263" s="75">
        <f>K263^3+L263^3+M263^3+N263^3+O263^3+P263^3+Q263^3+R263^3+K264^3+L264^3+M264^3+N264^3+O264^3+P264^3+Q264^3+R264^3</f>
        <v>0</v>
      </c>
      <c r="AB263" s="76">
        <f t="shared" si="90"/>
        <v>0</v>
      </c>
      <c r="AC263" s="61"/>
      <c r="AD263" s="89"/>
      <c r="AE263" s="83"/>
      <c r="AF263" s="83"/>
      <c r="AG263" s="83"/>
      <c r="AH263" s="82"/>
      <c r="AI263" s="82"/>
      <c r="AJ263" s="82"/>
      <c r="AK263" s="82"/>
      <c r="AL263" s="83"/>
      <c r="AM263" s="83"/>
      <c r="AN263" s="83"/>
      <c r="AO263" s="83"/>
      <c r="AP263" s="82"/>
      <c r="AQ263" s="82"/>
      <c r="AR263" s="82"/>
      <c r="AS263" s="86"/>
      <c r="AT263" s="66"/>
      <c r="AU263" s="51"/>
      <c r="AW263" s="57"/>
      <c r="AX263" s="58"/>
      <c r="AY263" s="3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5"/>
      <c r="BO263" s="75">
        <f>AY263^3+AZ263^3+BA263^3+BB263^3+BC263^3+BD263^3+BE263^3+BF263^3+AY264^3+AZ264^3+BA264^3+BB264^3+BC264^3+BD264^3+BE264^3+BF264^3</f>
        <v>0</v>
      </c>
      <c r="BP263" s="76">
        <f t="shared" si="88"/>
        <v>0</v>
      </c>
      <c r="BQ263" s="61"/>
      <c r="BR263" s="89"/>
      <c r="BS263" s="83"/>
      <c r="BT263" s="83"/>
      <c r="BU263" s="83"/>
      <c r="BV263" s="83"/>
      <c r="BW263" s="83"/>
      <c r="BX263" s="83"/>
      <c r="BY263" s="83"/>
      <c r="BZ263" s="82"/>
      <c r="CA263" s="82"/>
      <c r="CB263" s="82"/>
      <c r="CC263" s="82"/>
      <c r="CD263" s="82"/>
      <c r="CE263" s="82"/>
      <c r="CF263" s="82"/>
      <c r="CG263" s="86"/>
      <c r="CH263" s="66"/>
      <c r="CI263" s="51"/>
      <c r="CJ263" s="144"/>
      <c r="CK263" s="109"/>
      <c r="CL263" s="58"/>
      <c r="CM263" s="3"/>
      <c r="CN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5"/>
      <c r="DC263" s="75">
        <f>CM263^3+CN263^3+CO263^3+CP263^3+CQ263^3+CR263^3+CS263^3+CT263^3+CM264^3+CN264^3+CO264^3+CP264^3+CQ264^3+CR264^3+CS264^3+CT264^3</f>
        <v>0</v>
      </c>
      <c r="DD263" s="76">
        <f t="shared" si="91"/>
        <v>0</v>
      </c>
      <c r="DE263" s="61"/>
      <c r="DF263" s="81"/>
      <c r="DG263" s="82"/>
      <c r="DH263" s="82"/>
      <c r="DI263" s="82"/>
      <c r="DJ263" s="82"/>
      <c r="DK263" s="82"/>
      <c r="DL263" s="82"/>
      <c r="DM263" s="82"/>
      <c r="DN263" s="82"/>
      <c r="DO263" s="82"/>
      <c r="DP263" s="82"/>
      <c r="DQ263" s="82"/>
      <c r="DR263" s="82"/>
      <c r="DS263" s="82"/>
      <c r="DT263" s="82"/>
      <c r="DU263" s="86"/>
      <c r="DV263" s="66"/>
      <c r="DW263" s="51"/>
      <c r="DY263" s="57"/>
      <c r="DZ263" s="58"/>
      <c r="EA263" s="20"/>
      <c r="EB263" s="19"/>
      <c r="EC263" s="19"/>
      <c r="ED263" s="19"/>
      <c r="EE263" s="19"/>
      <c r="EF263" s="19"/>
      <c r="EG263" s="19"/>
      <c r="EH263" s="19"/>
      <c r="EI263" s="19"/>
      <c r="EJ263" s="19"/>
      <c r="EK263" s="19"/>
      <c r="EL263" s="19"/>
      <c r="EM263" s="19"/>
      <c r="EN263" s="19"/>
      <c r="EO263" s="19"/>
      <c r="EP263" s="21"/>
      <c r="EQ263" s="75">
        <f>EA263^3+EB263^3+EC263^3+ED263^3+EE263^3+EF263^3+EG263^3+EH263^3+EA264^3+EB264^3+EC264^3+ED264^3+EE264^3+EF264^3+EG264^3+EH264^3</f>
        <v>0</v>
      </c>
      <c r="ER263" s="76">
        <f t="shared" si="89"/>
        <v>0</v>
      </c>
      <c r="ES263" s="61"/>
      <c r="ET263" s="190"/>
      <c r="EU263" s="191"/>
      <c r="EV263" s="191"/>
      <c r="EW263" s="191"/>
      <c r="EX263" s="191"/>
      <c r="EY263" s="191"/>
      <c r="EZ263" s="191"/>
      <c r="FA263" s="191"/>
      <c r="FB263" s="191"/>
      <c r="FC263" s="191"/>
      <c r="FD263" s="191"/>
      <c r="FE263" s="191"/>
      <c r="FF263" s="191"/>
      <c r="FG263" s="191"/>
      <c r="FH263" s="191"/>
      <c r="FI263" s="192"/>
      <c r="FJ263" s="66"/>
      <c r="FK263" s="51"/>
    </row>
    <row r="264" spans="1:167" x14ac:dyDescent="0.2">
      <c r="A264" s="32"/>
      <c r="B264" s="32"/>
      <c r="C264" s="32"/>
      <c r="D264" s="106" t="s">
        <v>239</v>
      </c>
      <c r="E264" s="107" t="s">
        <v>207</v>
      </c>
      <c r="F264" s="110">
        <f>B4+(250*B6)</f>
        <v>251</v>
      </c>
      <c r="G264" s="104"/>
      <c r="H264" s="43"/>
      <c r="I264" s="109"/>
      <c r="J264" s="58"/>
      <c r="K264" s="3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5"/>
      <c r="AA264" s="75">
        <f>S263^3+T263^3+U263^3+V263^3+W263^3+X263^3+Y263^3+Z263^3+S264^3+T264^3+U264^3+V264^3+W264^3+X264^3+Y264^3+Z264^3</f>
        <v>0</v>
      </c>
      <c r="AB264" s="76">
        <f t="shared" si="90"/>
        <v>0</v>
      </c>
      <c r="AC264" s="61"/>
      <c r="AD264" s="89"/>
      <c r="AE264" s="83"/>
      <c r="AF264" s="83"/>
      <c r="AG264" s="83"/>
      <c r="AH264" s="82"/>
      <c r="AI264" s="82"/>
      <c r="AJ264" s="82"/>
      <c r="AK264" s="82"/>
      <c r="AL264" s="83"/>
      <c r="AM264" s="83"/>
      <c r="AN264" s="83"/>
      <c r="AO264" s="83"/>
      <c r="AP264" s="82"/>
      <c r="AQ264" s="82"/>
      <c r="AR264" s="82"/>
      <c r="AS264" s="86"/>
      <c r="AT264" s="66"/>
      <c r="AU264" s="51"/>
      <c r="AW264" s="57"/>
      <c r="AX264" s="58"/>
      <c r="AY264" s="3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5"/>
      <c r="BO264" s="75">
        <f>BG263^3+BH263^3+BI263^3+BJ263^3+BK263^3+BL263^3+BM263^3+BN263^3+BG264^3+BH264^3+BI264^3+BJ264^3+BK264^3+BL264^3+BM264^3+BN264^3</f>
        <v>0</v>
      </c>
      <c r="BP264" s="76">
        <f t="shared" si="88"/>
        <v>0</v>
      </c>
      <c r="BQ264" s="61"/>
      <c r="BR264" s="89"/>
      <c r="BS264" s="83"/>
      <c r="BT264" s="83"/>
      <c r="BU264" s="83"/>
      <c r="BV264" s="83"/>
      <c r="BW264" s="83"/>
      <c r="BX264" s="83"/>
      <c r="BY264" s="83"/>
      <c r="BZ264" s="82"/>
      <c r="CA264" s="82"/>
      <c r="CB264" s="82"/>
      <c r="CC264" s="82"/>
      <c r="CD264" s="82"/>
      <c r="CE264" s="82"/>
      <c r="CF264" s="82"/>
      <c r="CG264" s="86"/>
      <c r="CH264" s="66"/>
      <c r="CI264" s="51"/>
      <c r="CJ264" s="144"/>
      <c r="CK264" s="109"/>
      <c r="CL264" s="58"/>
      <c r="CM264" s="3"/>
      <c r="CN264" s="4"/>
      <c r="CO264" s="4"/>
      <c r="CP264" s="4"/>
      <c r="CQ264" s="4"/>
      <c r="CR264" s="4"/>
      <c r="CS264" s="4"/>
      <c r="CT264" s="4"/>
      <c r="CU264" s="4"/>
      <c r="CV264" s="4"/>
      <c r="CW264" s="4"/>
      <c r="CX264" s="4"/>
      <c r="CY264" s="4"/>
      <c r="CZ264" s="4"/>
      <c r="DA264" s="4"/>
      <c r="DB264" s="5"/>
      <c r="DC264" s="75">
        <f>CU263^3+CV263^3+CW263^3+CX263^3+CY263^3+CZ263^3+DA263^3+DB263^3+CU264^3+CV264^3+CW264^3+CX264^3+CY264^3+CZ264^3+DA264^3+DB264^3</f>
        <v>0</v>
      </c>
      <c r="DD264" s="76">
        <f t="shared" si="91"/>
        <v>0</v>
      </c>
      <c r="DE264" s="61"/>
      <c r="DF264" s="89"/>
      <c r="DG264" s="83"/>
      <c r="DH264" s="83"/>
      <c r="DI264" s="83"/>
      <c r="DJ264" s="83"/>
      <c r="DK264" s="83"/>
      <c r="DL264" s="83"/>
      <c r="DM264" s="83"/>
      <c r="DN264" s="83"/>
      <c r="DO264" s="83"/>
      <c r="DP264" s="83"/>
      <c r="DQ264" s="83"/>
      <c r="DR264" s="83"/>
      <c r="DS264" s="83"/>
      <c r="DT264" s="83"/>
      <c r="DU264" s="84"/>
      <c r="DV264" s="66"/>
      <c r="DW264" s="51"/>
      <c r="DY264" s="57"/>
      <c r="DZ264" s="58"/>
      <c r="EA264" s="20"/>
      <c r="EB264" s="19"/>
      <c r="EC264" s="19"/>
      <c r="ED264" s="19"/>
      <c r="EE264" s="19"/>
      <c r="EF264" s="19"/>
      <c r="EG264" s="19"/>
      <c r="EH264" s="19"/>
      <c r="EI264" s="19"/>
      <c r="EJ264" s="19"/>
      <c r="EK264" s="19"/>
      <c r="EL264" s="19"/>
      <c r="EM264" s="19"/>
      <c r="EN264" s="19"/>
      <c r="EO264" s="19"/>
      <c r="EP264" s="21"/>
      <c r="EQ264" s="75">
        <f>EI263^3+EJ263^3+EK263^3+EL263^3+EM263^3+EN263^3+EO263^3+EP263^3+EI264^3+EJ264^3+EK264^3+EL264^3+EM264^3+EN264^3+EO264^3+EP264^3</f>
        <v>0</v>
      </c>
      <c r="ER264" s="76">
        <f t="shared" si="89"/>
        <v>0</v>
      </c>
      <c r="ES264" s="61"/>
      <c r="ET264" s="190"/>
      <c r="EU264" s="191"/>
      <c r="EV264" s="191"/>
      <c r="EW264" s="191"/>
      <c r="EX264" s="191"/>
      <c r="EY264" s="191"/>
      <c r="EZ264" s="191"/>
      <c r="FA264" s="191"/>
      <c r="FB264" s="191"/>
      <c r="FC264" s="191"/>
      <c r="FD264" s="191"/>
      <c r="FE264" s="191"/>
      <c r="FF264" s="191"/>
      <c r="FG264" s="191"/>
      <c r="FH264" s="191"/>
      <c r="FI264" s="192"/>
      <c r="FJ264" s="66"/>
      <c r="FK264" s="51"/>
    </row>
    <row r="265" spans="1:167" x14ac:dyDescent="0.2">
      <c r="A265" s="32"/>
      <c r="B265" s="32"/>
      <c r="C265" s="32"/>
      <c r="D265" s="106" t="s">
        <v>132</v>
      </c>
      <c r="E265" s="107" t="s">
        <v>207</v>
      </c>
      <c r="F265" s="108">
        <f>B4+(251*B6)</f>
        <v>252</v>
      </c>
      <c r="G265" s="104"/>
      <c r="H265" s="43"/>
      <c r="I265" s="109"/>
      <c r="J265" s="58"/>
      <c r="K265" s="3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5"/>
      <c r="AA265" s="75">
        <f>K265^3+L265^3+M265^3+N265^3+O265^3+P265^3+Q265^3+R265^3+K266^3+L266^3+M266^3+N266^3+O266^3+P266^3+Q266^3+R266^3</f>
        <v>0</v>
      </c>
      <c r="AB265" s="76">
        <f t="shared" si="90"/>
        <v>0</v>
      </c>
      <c r="AC265" s="95"/>
      <c r="AD265" s="81"/>
      <c r="AE265" s="82"/>
      <c r="AF265" s="82"/>
      <c r="AG265" s="82"/>
      <c r="AH265" s="83"/>
      <c r="AI265" s="83"/>
      <c r="AJ265" s="83"/>
      <c r="AK265" s="83"/>
      <c r="AL265" s="82"/>
      <c r="AM265" s="82"/>
      <c r="AN265" s="82"/>
      <c r="AO265" s="82"/>
      <c r="AP265" s="83"/>
      <c r="AQ265" s="83"/>
      <c r="AR265" s="83"/>
      <c r="AS265" s="84"/>
      <c r="AT265" s="66"/>
      <c r="AU265" s="51"/>
      <c r="AW265" s="57"/>
      <c r="AX265" s="58"/>
      <c r="AY265" s="3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5"/>
      <c r="BO265" s="75">
        <f>AY265^3+AZ265^3+BA265^3+BB265^3+BC265^3+BD265^3+BE265^3+BF265^3+AY266^3+AZ266^3+BA266^3+BB266^3+BC266^3+BD266^3+BE266^3+BF266^3</f>
        <v>0</v>
      </c>
      <c r="BP265" s="76">
        <f t="shared" si="88"/>
        <v>0</v>
      </c>
      <c r="BQ265" s="95"/>
      <c r="BR265" s="81"/>
      <c r="BS265" s="82"/>
      <c r="BT265" s="82"/>
      <c r="BU265" s="82"/>
      <c r="BV265" s="82"/>
      <c r="BW265" s="82"/>
      <c r="BX265" s="82"/>
      <c r="BY265" s="82"/>
      <c r="BZ265" s="83"/>
      <c r="CA265" s="83"/>
      <c r="CB265" s="83"/>
      <c r="CC265" s="83"/>
      <c r="CD265" s="83"/>
      <c r="CE265" s="83"/>
      <c r="CF265" s="83"/>
      <c r="CG265" s="84"/>
      <c r="CH265" s="66"/>
      <c r="CI265" s="51"/>
      <c r="CJ265" s="144"/>
      <c r="CK265" s="109"/>
      <c r="CL265" s="58"/>
      <c r="CM265" s="3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5"/>
      <c r="DC265" s="75">
        <f>CM265^3+CN265^3+CO265^3+CP265^3+CQ265^3+CR265^3+CS265^3+CT265^3+CM266^3+CN266^3+CO266^3+CP266^3+CQ266^3+CR266^3+CS266^3+CT266^3</f>
        <v>0</v>
      </c>
      <c r="DD265" s="76">
        <f t="shared" si="91"/>
        <v>0</v>
      </c>
      <c r="DE265" s="95"/>
      <c r="DF265" s="81"/>
      <c r="DG265" s="82"/>
      <c r="DH265" s="82"/>
      <c r="DI265" s="82"/>
      <c r="DJ265" s="82"/>
      <c r="DK265" s="82"/>
      <c r="DL265" s="82"/>
      <c r="DM265" s="82"/>
      <c r="DN265" s="82"/>
      <c r="DO265" s="82"/>
      <c r="DP265" s="82"/>
      <c r="DQ265" s="82"/>
      <c r="DR265" s="82"/>
      <c r="DS265" s="82"/>
      <c r="DT265" s="82"/>
      <c r="DU265" s="86"/>
      <c r="DV265" s="66"/>
      <c r="DW265" s="51"/>
      <c r="DY265" s="57"/>
      <c r="DZ265" s="58"/>
      <c r="EA265" s="20"/>
      <c r="EB265" s="19"/>
      <c r="EC265" s="19"/>
      <c r="ED265" s="19"/>
      <c r="EE265" s="19"/>
      <c r="EF265" s="19"/>
      <c r="EG265" s="19"/>
      <c r="EH265" s="19"/>
      <c r="EI265" s="19"/>
      <c r="EJ265" s="19"/>
      <c r="EK265" s="19"/>
      <c r="EL265" s="19"/>
      <c r="EM265" s="19"/>
      <c r="EN265" s="19"/>
      <c r="EO265" s="19"/>
      <c r="EP265" s="21"/>
      <c r="EQ265" s="75">
        <f>EA265^3+EB265^3+EC265^3+ED265^3+EE265^3+EF265^3+EG265^3+EH265^3+EA266^3+EB266^3+EC266^3+ED266^3+EE266^3+EF266^3+EG266^3+EH266^3</f>
        <v>0</v>
      </c>
      <c r="ER265" s="76">
        <f t="shared" si="89"/>
        <v>0</v>
      </c>
      <c r="ES265" s="95"/>
      <c r="ET265" s="190"/>
      <c r="EU265" s="191"/>
      <c r="EV265" s="191"/>
      <c r="EW265" s="191"/>
      <c r="EX265" s="191"/>
      <c r="EY265" s="191"/>
      <c r="EZ265" s="191"/>
      <c r="FA265" s="191"/>
      <c r="FB265" s="191"/>
      <c r="FC265" s="191"/>
      <c r="FD265" s="191"/>
      <c r="FE265" s="191"/>
      <c r="FF265" s="191"/>
      <c r="FG265" s="191"/>
      <c r="FH265" s="191"/>
      <c r="FI265" s="192"/>
      <c r="FJ265" s="66"/>
      <c r="FK265" s="51"/>
    </row>
    <row r="266" spans="1:167" x14ac:dyDescent="0.2">
      <c r="A266" s="32"/>
      <c r="B266" s="32"/>
      <c r="C266" s="32"/>
      <c r="D266" s="106" t="s">
        <v>52</v>
      </c>
      <c r="E266" s="107" t="s">
        <v>207</v>
      </c>
      <c r="F266" s="108">
        <f>B4+(252*B6)</f>
        <v>253</v>
      </c>
      <c r="G266" s="104"/>
      <c r="H266" s="43"/>
      <c r="I266" s="109"/>
      <c r="J266" s="58"/>
      <c r="K266" s="3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5"/>
      <c r="AA266" s="75">
        <f>S265^3+T265^3+U265^3+V265^3+W265^3+X265^3+Y265^3+Z265^3+S266^3+T266^3+U266^3+V266^3+W266^3+X266^3+Y266^3+Z266^3</f>
        <v>0</v>
      </c>
      <c r="AB266" s="76">
        <f t="shared" si="90"/>
        <v>0</v>
      </c>
      <c r="AC266" s="61"/>
      <c r="AD266" s="81"/>
      <c r="AE266" s="82"/>
      <c r="AF266" s="82"/>
      <c r="AG266" s="82"/>
      <c r="AH266" s="83"/>
      <c r="AI266" s="83"/>
      <c r="AJ266" s="83"/>
      <c r="AK266" s="83"/>
      <c r="AL266" s="82"/>
      <c r="AM266" s="82"/>
      <c r="AN266" s="82"/>
      <c r="AO266" s="82"/>
      <c r="AP266" s="83"/>
      <c r="AQ266" s="83"/>
      <c r="AR266" s="83"/>
      <c r="AS266" s="84"/>
      <c r="AT266" s="66"/>
      <c r="AU266" s="51"/>
      <c r="AW266" s="57"/>
      <c r="AX266" s="58"/>
      <c r="AY266" s="3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5"/>
      <c r="BO266" s="75">
        <f>BG265^3+BH265^3+BI265^3+BJ265^3+BK265^3+BL265^3+BM265^3+BN265^3+BG266^3+BH266^3+BI266^3+BJ266^3+BK266^3+BL266^3+BM266^3+BN266^3</f>
        <v>0</v>
      </c>
      <c r="BP266" s="76">
        <f t="shared" si="88"/>
        <v>0</v>
      </c>
      <c r="BQ266" s="61"/>
      <c r="BR266" s="81"/>
      <c r="BS266" s="82"/>
      <c r="BT266" s="82"/>
      <c r="BU266" s="82"/>
      <c r="BV266" s="82"/>
      <c r="BW266" s="82"/>
      <c r="BX266" s="82"/>
      <c r="BY266" s="82"/>
      <c r="BZ266" s="83"/>
      <c r="CA266" s="83"/>
      <c r="CB266" s="83"/>
      <c r="CC266" s="83"/>
      <c r="CD266" s="83"/>
      <c r="CE266" s="83"/>
      <c r="CF266" s="83"/>
      <c r="CG266" s="84"/>
      <c r="CH266" s="66"/>
      <c r="CI266" s="51"/>
      <c r="CJ266" s="144"/>
      <c r="CK266" s="109"/>
      <c r="CL266" s="58"/>
      <c r="CM266" s="3"/>
      <c r="CN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5"/>
      <c r="DC266" s="75">
        <f>CU265^3+CV265^3+CW265^3+CX265^3+CY265^3+CZ265^3+DA265^3+DB265^3+CU266^3+CV266^3+CW266^3+CX266^3+CY266^3+CZ266^3+DA266^3+DB266^3</f>
        <v>0</v>
      </c>
      <c r="DD266" s="76">
        <f t="shared" si="91"/>
        <v>0</v>
      </c>
      <c r="DE266" s="61"/>
      <c r="DF266" s="89"/>
      <c r="DG266" s="83"/>
      <c r="DH266" s="83"/>
      <c r="DI266" s="83"/>
      <c r="DJ266" s="83"/>
      <c r="DK266" s="83"/>
      <c r="DL266" s="83"/>
      <c r="DM266" s="83"/>
      <c r="DN266" s="83"/>
      <c r="DO266" s="83"/>
      <c r="DP266" s="83"/>
      <c r="DQ266" s="83"/>
      <c r="DR266" s="83"/>
      <c r="DS266" s="83"/>
      <c r="DT266" s="83"/>
      <c r="DU266" s="84"/>
      <c r="DV266" s="66"/>
      <c r="DW266" s="51"/>
      <c r="DY266" s="57"/>
      <c r="DZ266" s="58"/>
      <c r="EA266" s="20"/>
      <c r="EB266" s="19"/>
      <c r="EC266" s="19"/>
      <c r="ED266" s="19"/>
      <c r="EE266" s="19"/>
      <c r="EF266" s="19"/>
      <c r="EG266" s="19"/>
      <c r="EH266" s="19"/>
      <c r="EI266" s="19"/>
      <c r="EJ266" s="19"/>
      <c r="EK266" s="19"/>
      <c r="EL266" s="19"/>
      <c r="EM266" s="19"/>
      <c r="EN266" s="19"/>
      <c r="EO266" s="19"/>
      <c r="EP266" s="21"/>
      <c r="EQ266" s="75">
        <f>EI265^3+EJ265^3+EK265^3+EL265^3+EM265^3+EN265^3+EO265^3+EP265^3+EI266^3+EJ266^3+EK266^3+EL266^3+EM266^3+EN266^3+EO266^3+EP266^3</f>
        <v>0</v>
      </c>
      <c r="ER266" s="76">
        <f t="shared" si="89"/>
        <v>0</v>
      </c>
      <c r="ES266" s="61"/>
      <c r="ET266" s="190"/>
      <c r="EU266" s="191"/>
      <c r="EV266" s="191"/>
      <c r="EW266" s="191"/>
      <c r="EX266" s="191"/>
      <c r="EY266" s="191"/>
      <c r="EZ266" s="191"/>
      <c r="FA266" s="191"/>
      <c r="FB266" s="191"/>
      <c r="FC266" s="191"/>
      <c r="FD266" s="191"/>
      <c r="FE266" s="191"/>
      <c r="FF266" s="191"/>
      <c r="FG266" s="191"/>
      <c r="FH266" s="191"/>
      <c r="FI266" s="192"/>
      <c r="FJ266" s="66"/>
      <c r="FK266" s="51"/>
    </row>
    <row r="267" spans="1:167" x14ac:dyDescent="0.2">
      <c r="A267" s="32"/>
      <c r="B267" s="32"/>
      <c r="C267" s="32"/>
      <c r="D267" s="106" t="s">
        <v>180</v>
      </c>
      <c r="E267" s="107" t="s">
        <v>207</v>
      </c>
      <c r="F267" s="108">
        <f>B4+(253*B6)</f>
        <v>254</v>
      </c>
      <c r="G267" s="104"/>
      <c r="H267" s="43"/>
      <c r="I267" s="109"/>
      <c r="J267" s="58"/>
      <c r="K267" s="3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5"/>
      <c r="AA267" s="75">
        <f>K267^3+L267^3+M267^3+N267^3+O267^3+P267^3+Q267^3+R267^3+K268^3+L268^3+M268^3+N268^3+O268^3+P268^3+Q268^3+R268^3</f>
        <v>0</v>
      </c>
      <c r="AB267" s="76">
        <f t="shared" si="90"/>
        <v>0</v>
      </c>
      <c r="AC267" s="61"/>
      <c r="AD267" s="81"/>
      <c r="AE267" s="82"/>
      <c r="AF267" s="82"/>
      <c r="AG267" s="82"/>
      <c r="AH267" s="83"/>
      <c r="AI267" s="83"/>
      <c r="AJ267" s="83"/>
      <c r="AK267" s="83"/>
      <c r="AL267" s="82"/>
      <c r="AM267" s="82"/>
      <c r="AN267" s="82"/>
      <c r="AO267" s="82"/>
      <c r="AP267" s="83"/>
      <c r="AQ267" s="83"/>
      <c r="AR267" s="83"/>
      <c r="AS267" s="84"/>
      <c r="AT267" s="66"/>
      <c r="AU267" s="51"/>
      <c r="AW267" s="57"/>
      <c r="AX267" s="58"/>
      <c r="AY267" s="3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5"/>
      <c r="BO267" s="75">
        <f>AY267^3+AZ267^3+BA267^3+BB267^3+BC267^3+BD267^3+BE267^3+BF267^3+AY268^3+AZ268^3+BA268^3+BB268^3+BC268^3+BD268^3+BE268^3+BF268^3</f>
        <v>0</v>
      </c>
      <c r="BP267" s="76">
        <f t="shared" si="88"/>
        <v>0</v>
      </c>
      <c r="BQ267" s="61"/>
      <c r="BR267" s="89"/>
      <c r="BS267" s="83"/>
      <c r="BT267" s="83"/>
      <c r="BU267" s="83"/>
      <c r="BV267" s="83"/>
      <c r="BW267" s="83"/>
      <c r="BX267" s="83"/>
      <c r="BY267" s="83"/>
      <c r="BZ267" s="82"/>
      <c r="CA267" s="82"/>
      <c r="CB267" s="82"/>
      <c r="CC267" s="82"/>
      <c r="CD267" s="82"/>
      <c r="CE267" s="82"/>
      <c r="CF267" s="82"/>
      <c r="CG267" s="86"/>
      <c r="CH267" s="66"/>
      <c r="CI267" s="51"/>
      <c r="CJ267" s="144"/>
      <c r="CK267" s="109"/>
      <c r="CL267" s="58"/>
      <c r="CM267" s="3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5"/>
      <c r="DC267" s="75">
        <f>CM267^3+CN267^3+CO267^3+CP267^3+CQ267^3+CR267^3+CS267^3+CT267^3+CM268^3+CN268^3+CO268^3+CP268^3+CQ268^3+CR268^3+CS268^3+CT268^3</f>
        <v>0</v>
      </c>
      <c r="DD267" s="76">
        <f t="shared" si="91"/>
        <v>0</v>
      </c>
      <c r="DE267" s="61"/>
      <c r="DF267" s="81"/>
      <c r="DG267" s="82"/>
      <c r="DH267" s="82"/>
      <c r="DI267" s="82"/>
      <c r="DJ267" s="82"/>
      <c r="DK267" s="82"/>
      <c r="DL267" s="82"/>
      <c r="DM267" s="82"/>
      <c r="DN267" s="82"/>
      <c r="DO267" s="82"/>
      <c r="DP267" s="82"/>
      <c r="DQ267" s="82"/>
      <c r="DR267" s="82"/>
      <c r="DS267" s="82"/>
      <c r="DT267" s="82"/>
      <c r="DU267" s="86"/>
      <c r="DV267" s="66"/>
      <c r="DW267" s="51"/>
      <c r="DY267" s="57"/>
      <c r="DZ267" s="58"/>
      <c r="EA267" s="20"/>
      <c r="EB267" s="19"/>
      <c r="EC267" s="19"/>
      <c r="ED267" s="19"/>
      <c r="EE267" s="19"/>
      <c r="EF267" s="19"/>
      <c r="EG267" s="19"/>
      <c r="EH267" s="19"/>
      <c r="EI267" s="19"/>
      <c r="EJ267" s="19"/>
      <c r="EK267" s="19"/>
      <c r="EL267" s="19"/>
      <c r="EM267" s="19"/>
      <c r="EN267" s="19"/>
      <c r="EO267" s="19"/>
      <c r="EP267" s="21"/>
      <c r="EQ267" s="75">
        <f>EA267^3+EB267^3+EC267^3+ED267^3+EE267^3+EF267^3+EG267^3+EH267^3+EA268^3+EB268^3+EC268^3+ED268^3+EE268^3+EF268^3+EG268^3+EH268^3</f>
        <v>0</v>
      </c>
      <c r="ER267" s="76">
        <f t="shared" si="89"/>
        <v>0</v>
      </c>
      <c r="ES267" s="61"/>
      <c r="ET267" s="190"/>
      <c r="EU267" s="191"/>
      <c r="EV267" s="191"/>
      <c r="EW267" s="191"/>
      <c r="EX267" s="191"/>
      <c r="EY267" s="191"/>
      <c r="EZ267" s="191"/>
      <c r="FA267" s="191"/>
      <c r="FB267" s="191"/>
      <c r="FC267" s="191"/>
      <c r="FD267" s="191"/>
      <c r="FE267" s="191"/>
      <c r="FF267" s="191"/>
      <c r="FG267" s="191"/>
      <c r="FH267" s="191"/>
      <c r="FI267" s="192"/>
      <c r="FJ267" s="66"/>
      <c r="FK267" s="51"/>
    </row>
    <row r="268" spans="1:167" x14ac:dyDescent="0.2">
      <c r="A268" s="32"/>
      <c r="B268" s="32"/>
      <c r="C268" s="32"/>
      <c r="D268" s="106" t="s">
        <v>210</v>
      </c>
      <c r="E268" s="107" t="s">
        <v>207</v>
      </c>
      <c r="F268" s="108">
        <f>B4+(254*B6)</f>
        <v>255</v>
      </c>
      <c r="G268" s="104"/>
      <c r="H268" s="43"/>
      <c r="I268" s="109"/>
      <c r="J268" s="58"/>
      <c r="K268" s="3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5"/>
      <c r="AA268" s="75">
        <f>S267^3+T267^3+U267^3+V267^3+W267^3+X267^3+Y267^3+Z267^3+S268^3+T268^3+U268^3+V268^3+W268^3+X268^3+Y268^3+Z268^3</f>
        <v>0</v>
      </c>
      <c r="AB268" s="76">
        <f t="shared" si="90"/>
        <v>0</v>
      </c>
      <c r="AC268" s="61"/>
      <c r="AD268" s="81"/>
      <c r="AE268" s="82"/>
      <c r="AF268" s="82"/>
      <c r="AG268" s="82"/>
      <c r="AH268" s="83"/>
      <c r="AI268" s="83"/>
      <c r="AJ268" s="83"/>
      <c r="AK268" s="83"/>
      <c r="AL268" s="82"/>
      <c r="AM268" s="82"/>
      <c r="AN268" s="82"/>
      <c r="AO268" s="82"/>
      <c r="AP268" s="83"/>
      <c r="AQ268" s="83"/>
      <c r="AR268" s="83"/>
      <c r="AS268" s="84"/>
      <c r="AT268" s="66"/>
      <c r="AU268" s="51"/>
      <c r="AW268" s="57"/>
      <c r="AX268" s="58"/>
      <c r="AY268" s="3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5"/>
      <c r="BO268" s="75">
        <f>BG267^3+BH267^3+BI267^3+BJ267^3+BK267^3+BL267^3+BM267^3+BN267^3+BG268^3+BH268^3+BI268^3+BJ268^3+BK268^3+BL268^3+BM268^3+BN268^3</f>
        <v>0</v>
      </c>
      <c r="BP268" s="76">
        <f t="shared" si="88"/>
        <v>0</v>
      </c>
      <c r="BQ268" s="61"/>
      <c r="BR268" s="89"/>
      <c r="BS268" s="83"/>
      <c r="BT268" s="83"/>
      <c r="BU268" s="83"/>
      <c r="BV268" s="83"/>
      <c r="BW268" s="83"/>
      <c r="BX268" s="83"/>
      <c r="BY268" s="83"/>
      <c r="BZ268" s="82"/>
      <c r="CA268" s="82"/>
      <c r="CB268" s="82"/>
      <c r="CC268" s="82"/>
      <c r="CD268" s="82"/>
      <c r="CE268" s="82"/>
      <c r="CF268" s="82"/>
      <c r="CG268" s="86"/>
      <c r="CH268" s="66"/>
      <c r="CI268" s="51"/>
      <c r="CJ268" s="144"/>
      <c r="CK268" s="109"/>
      <c r="CL268" s="58"/>
      <c r="CM268" s="3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5"/>
      <c r="DC268" s="75">
        <f>CU267^3+CV267^3+CW267^3+CX267^3+CY267^3+CZ267^3+DA267^3+DB267^3+CU268^3+CV268^3+CW268^3+CX268^3+CY268^3+CZ268^3+DA268^3+DB268^3</f>
        <v>0</v>
      </c>
      <c r="DD268" s="76">
        <f t="shared" si="91"/>
        <v>0</v>
      </c>
      <c r="DE268" s="61"/>
      <c r="DF268" s="89"/>
      <c r="DG268" s="83"/>
      <c r="DH268" s="83"/>
      <c r="DI268" s="83"/>
      <c r="DJ268" s="83"/>
      <c r="DK268" s="83"/>
      <c r="DL268" s="83"/>
      <c r="DM268" s="83"/>
      <c r="DN268" s="83"/>
      <c r="DO268" s="83"/>
      <c r="DP268" s="83"/>
      <c r="DQ268" s="83"/>
      <c r="DR268" s="83"/>
      <c r="DS268" s="83"/>
      <c r="DT268" s="83"/>
      <c r="DU268" s="84"/>
      <c r="DV268" s="66"/>
      <c r="DW268" s="51"/>
      <c r="DY268" s="57"/>
      <c r="DZ268" s="58"/>
      <c r="EA268" s="20"/>
      <c r="EB268" s="19"/>
      <c r="EC268" s="19"/>
      <c r="ED268" s="19"/>
      <c r="EE268" s="19"/>
      <c r="EF268" s="19"/>
      <c r="EG268" s="19"/>
      <c r="EH268" s="19"/>
      <c r="EI268" s="19"/>
      <c r="EJ268" s="19"/>
      <c r="EK268" s="19"/>
      <c r="EL268" s="19"/>
      <c r="EM268" s="19"/>
      <c r="EN268" s="19"/>
      <c r="EO268" s="19"/>
      <c r="EP268" s="21"/>
      <c r="EQ268" s="75">
        <f>EI267^3+EJ267^3+EK267^3+EL267^3+EM267^3+EN267^3+EO267^3+EP267^3+EI268^3+EJ268^3+EK268^3+EL268^3+EM268^3+EN268^3+EO268^3+EP268^3</f>
        <v>0</v>
      </c>
      <c r="ER268" s="76">
        <f t="shared" si="89"/>
        <v>0</v>
      </c>
      <c r="ES268" s="61"/>
      <c r="ET268" s="190"/>
      <c r="EU268" s="191"/>
      <c r="EV268" s="191"/>
      <c r="EW268" s="191"/>
      <c r="EX268" s="191"/>
      <c r="EY268" s="191"/>
      <c r="EZ268" s="191"/>
      <c r="FA268" s="191"/>
      <c r="FB268" s="191"/>
      <c r="FC268" s="191"/>
      <c r="FD268" s="191"/>
      <c r="FE268" s="191"/>
      <c r="FF268" s="191"/>
      <c r="FG268" s="191"/>
      <c r="FH268" s="191"/>
      <c r="FI268" s="192"/>
      <c r="FJ268" s="66"/>
      <c r="FK268" s="51"/>
    </row>
    <row r="269" spans="1:167" ht="13.5" thickBot="1" x14ac:dyDescent="0.25">
      <c r="A269" s="32"/>
      <c r="B269" s="32"/>
      <c r="C269" s="32"/>
      <c r="D269" s="106" t="s">
        <v>7</v>
      </c>
      <c r="E269" s="107" t="s">
        <v>207</v>
      </c>
      <c r="F269" s="110">
        <f>B4+(255*B6)</f>
        <v>256</v>
      </c>
      <c r="G269" s="104"/>
      <c r="H269" s="43"/>
      <c r="I269" s="109"/>
      <c r="J269" s="58"/>
      <c r="K269" s="3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5"/>
      <c r="AA269" s="75">
        <f>K269^3+L269^3+M269^3+N269^3+O269^3+P269^3+Q269^3+R269^3+K270^3+L270^3+M270^3+N270^3+O270^3+P270^3+Q270^3+R270^3</f>
        <v>0</v>
      </c>
      <c r="AB269" s="76">
        <f t="shared" si="90"/>
        <v>0</v>
      </c>
      <c r="AC269" s="61"/>
      <c r="AD269" s="89"/>
      <c r="AE269" s="83"/>
      <c r="AF269" s="83"/>
      <c r="AG269" s="83"/>
      <c r="AH269" s="82"/>
      <c r="AI269" s="82"/>
      <c r="AJ269" s="82"/>
      <c r="AK269" s="82"/>
      <c r="AL269" s="83"/>
      <c r="AM269" s="83"/>
      <c r="AN269" s="83"/>
      <c r="AO269" s="83"/>
      <c r="AP269" s="82"/>
      <c r="AQ269" s="82"/>
      <c r="AR269" s="82"/>
      <c r="AS269" s="86"/>
      <c r="AT269" s="66"/>
      <c r="AU269" s="51"/>
      <c r="AW269" s="57"/>
      <c r="AX269" s="58"/>
      <c r="AY269" s="3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5"/>
      <c r="BO269" s="75">
        <f>AY269^3+AZ269^3+BA269^3+BB269^3+BC269^3+BD269^3+BE269^3+BF269^3+AY270^3+AZ270^3+BA270^3+BB270^3+BC270^3+BD270^3+BE270^3+BF270^3</f>
        <v>0</v>
      </c>
      <c r="BP269" s="76">
        <f t="shared" si="88"/>
        <v>0</v>
      </c>
      <c r="BQ269" s="61"/>
      <c r="BR269" s="81"/>
      <c r="BS269" s="82"/>
      <c r="BT269" s="82"/>
      <c r="BU269" s="82"/>
      <c r="BV269" s="82"/>
      <c r="BW269" s="82"/>
      <c r="BX269" s="82"/>
      <c r="BY269" s="82"/>
      <c r="BZ269" s="83"/>
      <c r="CA269" s="83"/>
      <c r="CB269" s="83"/>
      <c r="CC269" s="83"/>
      <c r="CD269" s="83"/>
      <c r="CE269" s="83"/>
      <c r="CF269" s="83"/>
      <c r="CG269" s="84"/>
      <c r="CH269" s="66"/>
      <c r="CI269" s="51"/>
      <c r="CJ269" s="144"/>
      <c r="CK269" s="109"/>
      <c r="CL269" s="58"/>
      <c r="CM269" s="3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5"/>
      <c r="DC269" s="75">
        <f>CM269^3+CN269^3+CO269^3+CP269^3+CQ269^3+CR269^3+CS269^3+CT269^3+CM270^3+CN270^3+CO270^3+CP270^3+CQ270^3+CR270^3+CS270^3+CT270^3</f>
        <v>0</v>
      </c>
      <c r="DD269" s="76">
        <f t="shared" si="91"/>
        <v>0</v>
      </c>
      <c r="DE269" s="61"/>
      <c r="DF269" s="81"/>
      <c r="DG269" s="82"/>
      <c r="DH269" s="82"/>
      <c r="DI269" s="82"/>
      <c r="DJ269" s="82"/>
      <c r="DK269" s="82"/>
      <c r="DL269" s="82"/>
      <c r="DM269" s="82"/>
      <c r="DN269" s="82"/>
      <c r="DO269" s="82"/>
      <c r="DP269" s="82"/>
      <c r="DQ269" s="82"/>
      <c r="DR269" s="82"/>
      <c r="DS269" s="82"/>
      <c r="DT269" s="82"/>
      <c r="DU269" s="86"/>
      <c r="DV269" s="66"/>
      <c r="DW269" s="51"/>
      <c r="DY269" s="57"/>
      <c r="DZ269" s="58"/>
      <c r="EA269" s="20"/>
      <c r="EB269" s="19"/>
      <c r="EC269" s="19"/>
      <c r="ED269" s="19"/>
      <c r="EE269" s="19"/>
      <c r="EF269" s="19"/>
      <c r="EG269" s="19"/>
      <c r="EH269" s="19"/>
      <c r="EI269" s="19"/>
      <c r="EJ269" s="19"/>
      <c r="EK269" s="19"/>
      <c r="EL269" s="19"/>
      <c r="EM269" s="19"/>
      <c r="EN269" s="19"/>
      <c r="EO269" s="19"/>
      <c r="EP269" s="21"/>
      <c r="EQ269" s="75">
        <f>EA269^3+EB269^3+EC269^3+ED269^3+EE269^3+EF269^3+EG269^3+EH269^3+EA270^3+EB270^3+EC270^3+ED270^3+EE270^3+EF270^3+EG270^3+EH270^3</f>
        <v>0</v>
      </c>
      <c r="ER269" s="76">
        <f t="shared" si="89"/>
        <v>0</v>
      </c>
      <c r="ES269" s="61"/>
      <c r="ET269" s="190"/>
      <c r="EU269" s="191"/>
      <c r="EV269" s="191"/>
      <c r="EW269" s="191"/>
      <c r="EX269" s="191"/>
      <c r="EY269" s="191"/>
      <c r="EZ269" s="191"/>
      <c r="FA269" s="191"/>
      <c r="FB269" s="191"/>
      <c r="FC269" s="191"/>
      <c r="FD269" s="191"/>
      <c r="FE269" s="191"/>
      <c r="FF269" s="191"/>
      <c r="FG269" s="191"/>
      <c r="FH269" s="191"/>
      <c r="FI269" s="192"/>
      <c r="FJ269" s="66"/>
      <c r="FK269" s="51"/>
    </row>
    <row r="270" spans="1:167" x14ac:dyDescent="0.2">
      <c r="A270" s="32"/>
      <c r="B270" s="32"/>
      <c r="C270" s="32"/>
      <c r="D270" s="156"/>
      <c r="E270" s="157"/>
      <c r="F270" s="158"/>
      <c r="G270" s="104"/>
      <c r="H270" s="43"/>
      <c r="I270" s="109"/>
      <c r="J270" s="58"/>
      <c r="K270" s="3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5"/>
      <c r="AA270" s="75">
        <f>S269^3+T269^3+U269^3+V269^3+W269^3+X269^3+Y269^3+Z269^3+S270^3+T270^3+U270^3+V270^3+W270^3+X270^3+Y270^3+Z270^3</f>
        <v>0</v>
      </c>
      <c r="AB270" s="76">
        <f t="shared" si="90"/>
        <v>0</v>
      </c>
      <c r="AC270" s="61"/>
      <c r="AD270" s="89"/>
      <c r="AE270" s="83"/>
      <c r="AF270" s="83"/>
      <c r="AG270" s="83"/>
      <c r="AH270" s="82"/>
      <c r="AI270" s="82"/>
      <c r="AJ270" s="82"/>
      <c r="AK270" s="82"/>
      <c r="AL270" s="83"/>
      <c r="AM270" s="83"/>
      <c r="AN270" s="83"/>
      <c r="AO270" s="83"/>
      <c r="AP270" s="82"/>
      <c r="AQ270" s="82"/>
      <c r="AR270" s="82"/>
      <c r="AS270" s="86"/>
      <c r="AT270" s="66"/>
      <c r="AU270" s="51"/>
      <c r="AW270" s="57"/>
      <c r="AX270" s="58"/>
      <c r="AY270" s="3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5"/>
      <c r="BO270" s="75">
        <f>BG269^3+BH269^3+BI269^3+BJ269^3+BK269^3+BL269^3+BM269^3+BN269^3+BG270^3+BH270^3+BI270^3+BJ270^3+BK270^3+BL270^3+BM270^3+BN270^3</f>
        <v>0</v>
      </c>
      <c r="BP270" s="76">
        <f t="shared" si="88"/>
        <v>0</v>
      </c>
      <c r="BQ270" s="61"/>
      <c r="BR270" s="81"/>
      <c r="BS270" s="82"/>
      <c r="BT270" s="82"/>
      <c r="BU270" s="82"/>
      <c r="BV270" s="82"/>
      <c r="BW270" s="82"/>
      <c r="BX270" s="82"/>
      <c r="BY270" s="82"/>
      <c r="BZ270" s="83"/>
      <c r="CA270" s="83"/>
      <c r="CB270" s="83"/>
      <c r="CC270" s="83"/>
      <c r="CD270" s="83"/>
      <c r="CE270" s="83"/>
      <c r="CF270" s="83"/>
      <c r="CG270" s="84"/>
      <c r="CH270" s="66"/>
      <c r="CI270" s="51"/>
      <c r="CJ270" s="144"/>
      <c r="CK270" s="109"/>
      <c r="CL270" s="58"/>
      <c r="CM270" s="3"/>
      <c r="CN270" s="4"/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5"/>
      <c r="DC270" s="75">
        <f>CU269^3+CV269^3+CW269^3+CX269^3+CY269^3+CZ269^3+DA269^3+DB269^3+CU270^3+CV270^3+CW270^3+CX270^3+CY270^3+CZ270^3+DA270^3+DB270^3</f>
        <v>0</v>
      </c>
      <c r="DD270" s="76">
        <f t="shared" si="91"/>
        <v>0</v>
      </c>
      <c r="DE270" s="61"/>
      <c r="DF270" s="89"/>
      <c r="DG270" s="83"/>
      <c r="DH270" s="83"/>
      <c r="DI270" s="83"/>
      <c r="DJ270" s="83"/>
      <c r="DK270" s="83"/>
      <c r="DL270" s="83"/>
      <c r="DM270" s="83"/>
      <c r="DN270" s="83"/>
      <c r="DO270" s="83"/>
      <c r="DP270" s="83"/>
      <c r="DQ270" s="83"/>
      <c r="DR270" s="83"/>
      <c r="DS270" s="83"/>
      <c r="DT270" s="83"/>
      <c r="DU270" s="84"/>
      <c r="DV270" s="66"/>
      <c r="DW270" s="51"/>
      <c r="DY270" s="57"/>
      <c r="DZ270" s="58"/>
      <c r="EA270" s="20"/>
      <c r="EB270" s="19"/>
      <c r="EC270" s="19"/>
      <c r="ED270" s="19"/>
      <c r="EE270" s="19"/>
      <c r="EF270" s="19"/>
      <c r="EG270" s="19"/>
      <c r="EH270" s="19"/>
      <c r="EI270" s="19"/>
      <c r="EJ270" s="19"/>
      <c r="EK270" s="19"/>
      <c r="EL270" s="19"/>
      <c r="EM270" s="19"/>
      <c r="EN270" s="19"/>
      <c r="EO270" s="19"/>
      <c r="EP270" s="21"/>
      <c r="EQ270" s="75">
        <f>EI269^3+EJ269^3+EK269^3+EL269^3+EM269^3+EN269^3+EO269^3+EP269^3+EI270^3+EJ270^3+EK270^3+EL270^3+EM270^3+EN270^3+EO270^3+EP270^3</f>
        <v>0</v>
      </c>
      <c r="ER270" s="76">
        <f t="shared" si="89"/>
        <v>0</v>
      </c>
      <c r="ES270" s="61"/>
      <c r="ET270" s="190"/>
      <c r="EU270" s="191"/>
      <c r="EV270" s="191"/>
      <c r="EW270" s="191"/>
      <c r="EX270" s="191"/>
      <c r="EY270" s="191"/>
      <c r="EZ270" s="191"/>
      <c r="FA270" s="191"/>
      <c r="FB270" s="191"/>
      <c r="FC270" s="191"/>
      <c r="FD270" s="191"/>
      <c r="FE270" s="191"/>
      <c r="FF270" s="191"/>
      <c r="FG270" s="191"/>
      <c r="FH270" s="191"/>
      <c r="FI270" s="192"/>
      <c r="FJ270" s="66"/>
      <c r="FK270" s="51"/>
    </row>
    <row r="271" spans="1:167" x14ac:dyDescent="0.2">
      <c r="A271" s="32"/>
      <c r="B271" s="159"/>
      <c r="C271" s="52"/>
      <c r="D271" s="159" t="s">
        <v>273</v>
      </c>
      <c r="E271" s="32"/>
      <c r="F271" s="32"/>
      <c r="G271" s="32"/>
      <c r="I271" s="109"/>
      <c r="J271" s="58"/>
      <c r="K271" s="3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5"/>
      <c r="AA271" s="75">
        <f>K271^3+L271^3+M271^3+N271^3+O271^3+P271^3+Q271^3+R271^3+K272^3+L272^3+M272^3+N272^3+O272^3+P272^3+Q272^3+R272^3</f>
        <v>0</v>
      </c>
      <c r="AB271" s="76">
        <f t="shared" si="90"/>
        <v>0</v>
      </c>
      <c r="AC271" s="61"/>
      <c r="AD271" s="89"/>
      <c r="AE271" s="83"/>
      <c r="AF271" s="83"/>
      <c r="AG271" s="83"/>
      <c r="AH271" s="82"/>
      <c r="AI271" s="82"/>
      <c r="AJ271" s="82"/>
      <c r="AK271" s="82"/>
      <c r="AL271" s="83"/>
      <c r="AM271" s="83"/>
      <c r="AN271" s="83"/>
      <c r="AO271" s="83"/>
      <c r="AP271" s="82"/>
      <c r="AQ271" s="82"/>
      <c r="AR271" s="82"/>
      <c r="AS271" s="86"/>
      <c r="AT271" s="66"/>
      <c r="AU271" s="51"/>
      <c r="AW271" s="57"/>
      <c r="AX271" s="58"/>
      <c r="AY271" s="3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5"/>
      <c r="BO271" s="75">
        <f>AY271^3+AZ271^3+BA271^3+BB271^3+BC271^3+BD271^3+BE271^3+BF271^3+AY272^3+AZ272^3+BA272^3+BB272^3+BC272^3+BD272^3+BE272^3+BF272^3</f>
        <v>0</v>
      </c>
      <c r="BP271" s="76">
        <f t="shared" si="88"/>
        <v>0</v>
      </c>
      <c r="BQ271" s="61"/>
      <c r="BR271" s="89"/>
      <c r="BS271" s="83"/>
      <c r="BT271" s="83"/>
      <c r="BU271" s="83"/>
      <c r="BV271" s="83"/>
      <c r="BW271" s="83"/>
      <c r="BX271" s="83"/>
      <c r="BY271" s="83"/>
      <c r="BZ271" s="82"/>
      <c r="CA271" s="82"/>
      <c r="CB271" s="82"/>
      <c r="CC271" s="82"/>
      <c r="CD271" s="82"/>
      <c r="CE271" s="82"/>
      <c r="CF271" s="82"/>
      <c r="CG271" s="86"/>
      <c r="CH271" s="66"/>
      <c r="CI271" s="51"/>
      <c r="CJ271" s="144"/>
      <c r="CK271" s="109"/>
      <c r="CL271" s="58"/>
      <c r="CM271" s="3"/>
      <c r="CN271" s="4"/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4"/>
      <c r="CZ271" s="4"/>
      <c r="DA271" s="4"/>
      <c r="DB271" s="5"/>
      <c r="DC271" s="75">
        <f>CM271^3+CN271^3+CO271^3+CP271^3+CQ271^3+CR271^3+CS271^3+CT271^3+CM272^3+CN272^3+CO272^3+CP272^3+CQ272^3+CR272^3+CS272^3+CT272^3</f>
        <v>0</v>
      </c>
      <c r="DD271" s="76">
        <f t="shared" si="91"/>
        <v>0</v>
      </c>
      <c r="DE271" s="61"/>
      <c r="DF271" s="81"/>
      <c r="DG271" s="82"/>
      <c r="DH271" s="82"/>
      <c r="DI271" s="82"/>
      <c r="DJ271" s="82"/>
      <c r="DK271" s="82"/>
      <c r="DL271" s="82"/>
      <c r="DM271" s="82"/>
      <c r="DN271" s="82"/>
      <c r="DO271" s="82"/>
      <c r="DP271" s="82"/>
      <c r="DQ271" s="82"/>
      <c r="DR271" s="82"/>
      <c r="DS271" s="82"/>
      <c r="DT271" s="82"/>
      <c r="DU271" s="86"/>
      <c r="DV271" s="66"/>
      <c r="DW271" s="51"/>
      <c r="DY271" s="57"/>
      <c r="DZ271" s="58"/>
      <c r="EA271" s="20"/>
      <c r="EB271" s="19"/>
      <c r="EC271" s="19"/>
      <c r="ED271" s="19"/>
      <c r="EE271" s="19"/>
      <c r="EF271" s="19"/>
      <c r="EG271" s="19"/>
      <c r="EH271" s="19"/>
      <c r="EI271" s="19"/>
      <c r="EJ271" s="19"/>
      <c r="EK271" s="19"/>
      <c r="EL271" s="19"/>
      <c r="EM271" s="19"/>
      <c r="EN271" s="19"/>
      <c r="EO271" s="19"/>
      <c r="EP271" s="21"/>
      <c r="EQ271" s="75">
        <f>EA271^3+EB271^3+EC271^3+ED271^3+EE271^3+EF271^3+EG271^3+EH271^3+EA272^3+EB272^3+EC272^3+ED272^3+EE272^3+EF272^3+EG272^3+EH272^3</f>
        <v>0</v>
      </c>
      <c r="ER271" s="76">
        <f t="shared" si="89"/>
        <v>0</v>
      </c>
      <c r="ES271" s="61"/>
      <c r="ET271" s="190"/>
      <c r="EU271" s="191"/>
      <c r="EV271" s="191"/>
      <c r="EW271" s="191"/>
      <c r="EX271" s="191"/>
      <c r="EY271" s="191"/>
      <c r="EZ271" s="191"/>
      <c r="FA271" s="191"/>
      <c r="FB271" s="191"/>
      <c r="FC271" s="191"/>
      <c r="FD271" s="191"/>
      <c r="FE271" s="191"/>
      <c r="FF271" s="191"/>
      <c r="FG271" s="191"/>
      <c r="FH271" s="191"/>
      <c r="FI271" s="192"/>
      <c r="FJ271" s="66"/>
      <c r="FK271" s="51"/>
    </row>
    <row r="272" spans="1:167" x14ac:dyDescent="0.2">
      <c r="I272" s="109"/>
      <c r="J272" s="58"/>
      <c r="K272" s="7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9"/>
      <c r="AA272" s="75">
        <f>S271^3+T271^3+U271^3+V271^3+W271^3+X271^3+Y271^3+Z271^3+S272^3+T272^3+U272^3+V272^3+W272^3+X272^3+Y272^3+Z272^3</f>
        <v>0</v>
      </c>
      <c r="AB272" s="76">
        <f t="shared" si="90"/>
        <v>0</v>
      </c>
      <c r="AC272" s="61"/>
      <c r="AD272" s="116"/>
      <c r="AE272" s="117"/>
      <c r="AF272" s="117"/>
      <c r="AG272" s="117"/>
      <c r="AH272" s="118"/>
      <c r="AI272" s="118"/>
      <c r="AJ272" s="118"/>
      <c r="AK272" s="118"/>
      <c r="AL272" s="117"/>
      <c r="AM272" s="117"/>
      <c r="AN272" s="117"/>
      <c r="AO272" s="117"/>
      <c r="AP272" s="118"/>
      <c r="AQ272" s="118"/>
      <c r="AR272" s="118"/>
      <c r="AS272" s="119"/>
      <c r="AT272" s="32"/>
      <c r="AU272" s="115"/>
      <c r="AW272" s="57"/>
      <c r="AX272" s="58"/>
      <c r="AY272" s="7"/>
      <c r="AZ272" s="8"/>
      <c r="BA272" s="8"/>
      <c r="BB272" s="8"/>
      <c r="BC272" s="8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9"/>
      <c r="BO272" s="75">
        <f>BG271^3+BH271^3+BI271^3+BJ271^3+BK271^3+BL271^3+BM271^3+BN271^3+BG272^3+BH272^3+BI272^3+BJ272^3+BK272^3+BL272^3+BM272^3+BN272^3</f>
        <v>0</v>
      </c>
      <c r="BP272" s="76">
        <f t="shared" si="88"/>
        <v>0</v>
      </c>
      <c r="BQ272" s="61"/>
      <c r="BR272" s="116"/>
      <c r="BS272" s="117"/>
      <c r="BT272" s="117"/>
      <c r="BU272" s="117"/>
      <c r="BV272" s="117"/>
      <c r="BW272" s="117"/>
      <c r="BX272" s="117"/>
      <c r="BY272" s="117"/>
      <c r="BZ272" s="118"/>
      <c r="CA272" s="118"/>
      <c r="CB272" s="118"/>
      <c r="CC272" s="118"/>
      <c r="CD272" s="118"/>
      <c r="CE272" s="118"/>
      <c r="CF272" s="118"/>
      <c r="CG272" s="119"/>
      <c r="CH272" s="32"/>
      <c r="CI272" s="115"/>
      <c r="CJ272" s="144"/>
      <c r="CK272" s="109"/>
      <c r="CL272" s="58"/>
      <c r="CM272" s="7"/>
      <c r="CN272" s="8"/>
      <c r="CO272" s="8"/>
      <c r="CP272" s="8"/>
      <c r="CQ272" s="8"/>
      <c r="CR272" s="8"/>
      <c r="CS272" s="8"/>
      <c r="CT272" s="8"/>
      <c r="CU272" s="8"/>
      <c r="CV272" s="8"/>
      <c r="CW272" s="8"/>
      <c r="CX272" s="8"/>
      <c r="CY272" s="8"/>
      <c r="CZ272" s="8"/>
      <c r="DA272" s="8"/>
      <c r="DB272" s="9"/>
      <c r="DC272" s="75">
        <f>CU271^3+CV271^3+CW271^3+CX271^3+CY271^3+CZ271^3+DA271^3+DB271^3+CU272^3+CV272^3+CW272^3+CX272^3+CY272^3+CZ272^3+DA272^3+DB272^3</f>
        <v>0</v>
      </c>
      <c r="DD272" s="76">
        <f t="shared" si="91"/>
        <v>0</v>
      </c>
      <c r="DE272" s="61"/>
      <c r="DF272" s="116"/>
      <c r="DG272" s="117"/>
      <c r="DH272" s="117"/>
      <c r="DI272" s="117"/>
      <c r="DJ272" s="117"/>
      <c r="DK272" s="117"/>
      <c r="DL272" s="117"/>
      <c r="DM272" s="117"/>
      <c r="DN272" s="117"/>
      <c r="DO272" s="117"/>
      <c r="DP272" s="117"/>
      <c r="DQ272" s="117"/>
      <c r="DR272" s="117"/>
      <c r="DS272" s="117"/>
      <c r="DT272" s="117"/>
      <c r="DU272" s="120"/>
      <c r="DV272" s="32"/>
      <c r="DW272" s="115"/>
      <c r="DY272" s="57"/>
      <c r="DZ272" s="58"/>
      <c r="EA272" s="22"/>
      <c r="EB272" s="23"/>
      <c r="EC272" s="23"/>
      <c r="ED272" s="23"/>
      <c r="EE272" s="23"/>
      <c r="EF272" s="23"/>
      <c r="EG272" s="23"/>
      <c r="EH272" s="23"/>
      <c r="EI272" s="23"/>
      <c r="EJ272" s="23"/>
      <c r="EK272" s="23"/>
      <c r="EL272" s="23"/>
      <c r="EM272" s="23"/>
      <c r="EN272" s="23"/>
      <c r="EO272" s="23"/>
      <c r="EP272" s="24"/>
      <c r="EQ272" s="75">
        <f>EI271^3+EJ271^3+EK271^3+EL271^3+EM271^3+EN271^3+EO271^3+EP271^3+EI272^3+EJ272^3+EK272^3+EL272^3+EM272^3+EN272^3+EO272^3+EP272^3</f>
        <v>0</v>
      </c>
      <c r="ER272" s="76">
        <f t="shared" si="89"/>
        <v>0</v>
      </c>
      <c r="ES272" s="61"/>
      <c r="ET272" s="193"/>
      <c r="EU272" s="194"/>
      <c r="EV272" s="194"/>
      <c r="EW272" s="194"/>
      <c r="EX272" s="194"/>
      <c r="EY272" s="194"/>
      <c r="EZ272" s="194"/>
      <c r="FA272" s="194"/>
      <c r="FB272" s="194"/>
      <c r="FC272" s="194"/>
      <c r="FD272" s="194"/>
      <c r="FE272" s="194"/>
      <c r="FF272" s="194"/>
      <c r="FG272" s="194"/>
      <c r="FH272" s="194"/>
      <c r="FI272" s="195"/>
      <c r="FJ272" s="32"/>
      <c r="FK272" s="115"/>
    </row>
    <row r="273" spans="9:167" x14ac:dyDescent="0.2">
      <c r="I273" s="109"/>
      <c r="J273" s="58"/>
      <c r="K273" s="183">
        <f>SUMSQ(K257:K272)</f>
        <v>0</v>
      </c>
      <c r="L273" s="184">
        <f t="shared" ref="L273:Z273" si="92">SUMSQ(L257:L272)</f>
        <v>0</v>
      </c>
      <c r="M273" s="184">
        <f t="shared" si="92"/>
        <v>0</v>
      </c>
      <c r="N273" s="184">
        <f t="shared" si="92"/>
        <v>0</v>
      </c>
      <c r="O273" s="184">
        <f t="shared" si="92"/>
        <v>0</v>
      </c>
      <c r="P273" s="184">
        <f t="shared" si="92"/>
        <v>0</v>
      </c>
      <c r="Q273" s="184">
        <f t="shared" si="92"/>
        <v>0</v>
      </c>
      <c r="R273" s="184">
        <f t="shared" si="92"/>
        <v>0</v>
      </c>
      <c r="S273" s="184">
        <f t="shared" si="92"/>
        <v>0</v>
      </c>
      <c r="T273" s="184">
        <f t="shared" si="92"/>
        <v>0</v>
      </c>
      <c r="U273" s="184">
        <f t="shared" si="92"/>
        <v>0</v>
      </c>
      <c r="V273" s="184">
        <f t="shared" si="92"/>
        <v>0</v>
      </c>
      <c r="W273" s="184">
        <f t="shared" si="92"/>
        <v>0</v>
      </c>
      <c r="X273" s="184">
        <f t="shared" si="92"/>
        <v>0</v>
      </c>
      <c r="Y273" s="184">
        <f t="shared" si="92"/>
        <v>0</v>
      </c>
      <c r="Z273" s="184">
        <f t="shared" si="92"/>
        <v>0</v>
      </c>
      <c r="AA273" s="124">
        <f>SUMSQ(K257,L258,M259,N260,O261,P262,Q263,R264,S265,T266,U267,V268,W269,X270,Y271,Z272)</f>
        <v>0</v>
      </c>
      <c r="AB273" s="125">
        <f>SUMSQ(K265,L266,M267,N268,O269,P270,Q271,R272,S257,T258,U259,V260,W261,X262,Y263,Z264)</f>
        <v>0</v>
      </c>
      <c r="AC273" s="52"/>
      <c r="AD273" s="126"/>
      <c r="AE273" s="126"/>
      <c r="AF273" s="126"/>
      <c r="AG273" s="126"/>
      <c r="AH273" s="126"/>
      <c r="AI273" s="126"/>
      <c r="AJ273" s="126"/>
      <c r="AK273" s="126"/>
      <c r="AL273" s="126"/>
      <c r="AM273" s="126"/>
      <c r="AN273" s="126"/>
      <c r="AO273" s="126"/>
      <c r="AP273" s="126"/>
      <c r="AQ273" s="126"/>
      <c r="AR273" s="126"/>
      <c r="AS273" s="126"/>
      <c r="AT273" s="32"/>
      <c r="AU273" s="115"/>
      <c r="AW273" s="57"/>
      <c r="AX273" s="58"/>
      <c r="AY273" s="183">
        <f t="shared" ref="AY273:BN273" si="93">SUMSQ(AY257:AY272)</f>
        <v>0</v>
      </c>
      <c r="AZ273" s="184">
        <f t="shared" si="93"/>
        <v>0</v>
      </c>
      <c r="BA273" s="184">
        <f t="shared" si="93"/>
        <v>0</v>
      </c>
      <c r="BB273" s="184">
        <f t="shared" si="93"/>
        <v>0</v>
      </c>
      <c r="BC273" s="184">
        <f t="shared" si="93"/>
        <v>0</v>
      </c>
      <c r="BD273" s="184">
        <f t="shared" si="93"/>
        <v>0</v>
      </c>
      <c r="BE273" s="184">
        <f t="shared" si="93"/>
        <v>0</v>
      </c>
      <c r="BF273" s="184">
        <f t="shared" si="93"/>
        <v>0</v>
      </c>
      <c r="BG273" s="184">
        <f t="shared" si="93"/>
        <v>0</v>
      </c>
      <c r="BH273" s="184">
        <f t="shared" si="93"/>
        <v>0</v>
      </c>
      <c r="BI273" s="184">
        <f t="shared" si="93"/>
        <v>0</v>
      </c>
      <c r="BJ273" s="184">
        <f t="shared" si="93"/>
        <v>0</v>
      </c>
      <c r="BK273" s="184">
        <f t="shared" si="93"/>
        <v>0</v>
      </c>
      <c r="BL273" s="184">
        <f t="shared" si="93"/>
        <v>0</v>
      </c>
      <c r="BM273" s="184">
        <f t="shared" si="93"/>
        <v>0</v>
      </c>
      <c r="BN273" s="184">
        <f t="shared" si="93"/>
        <v>0</v>
      </c>
      <c r="BO273" s="124">
        <f>SUMSQ(AY257,AZ258,BA259,BB260,BC261,BD262,BE263,BF264,BG265,BH266,BI267,BJ268,BK269,BL270,BM271,BN272)</f>
        <v>0</v>
      </c>
      <c r="BP273" s="125">
        <f>SUMSQ(AY265,AZ266,BA267,BB268,BC269,BD270,BE271,BF272,BG257,BH258,BI259,BJ260,BK261,BL262,BM263,BN264)</f>
        <v>0</v>
      </c>
      <c r="BQ273" s="52"/>
      <c r="BR273" s="126"/>
      <c r="BS273" s="126"/>
      <c r="BT273" s="126"/>
      <c r="BU273" s="126"/>
      <c r="BV273" s="126"/>
      <c r="BW273" s="126"/>
      <c r="BX273" s="126"/>
      <c r="BY273" s="126"/>
      <c r="BZ273" s="126"/>
      <c r="CA273" s="126"/>
      <c r="CB273" s="126"/>
      <c r="CC273" s="126"/>
      <c r="CD273" s="126"/>
      <c r="CE273" s="126"/>
      <c r="CF273" s="126"/>
      <c r="CG273" s="126"/>
      <c r="CH273" s="32"/>
      <c r="CI273" s="115"/>
      <c r="CJ273" s="144"/>
      <c r="CK273" s="109"/>
      <c r="CL273" s="58"/>
      <c r="CM273" s="183">
        <f>SUMSQ(CM257:CM272)</f>
        <v>0</v>
      </c>
      <c r="CN273" s="184">
        <f t="shared" ref="CN273:DB273" si="94">SUMSQ(CN257:CN272)</f>
        <v>0</v>
      </c>
      <c r="CO273" s="184">
        <f t="shared" si="94"/>
        <v>0</v>
      </c>
      <c r="CP273" s="184">
        <f t="shared" si="94"/>
        <v>0</v>
      </c>
      <c r="CQ273" s="184">
        <f t="shared" si="94"/>
        <v>0</v>
      </c>
      <c r="CR273" s="184">
        <f t="shared" si="94"/>
        <v>0</v>
      </c>
      <c r="CS273" s="184">
        <f t="shared" si="94"/>
        <v>0</v>
      </c>
      <c r="CT273" s="184">
        <f t="shared" si="94"/>
        <v>0</v>
      </c>
      <c r="CU273" s="184">
        <f t="shared" si="94"/>
        <v>0</v>
      </c>
      <c r="CV273" s="184">
        <f t="shared" si="94"/>
        <v>0</v>
      </c>
      <c r="CW273" s="184">
        <f t="shared" si="94"/>
        <v>0</v>
      </c>
      <c r="CX273" s="184">
        <f t="shared" si="94"/>
        <v>0</v>
      </c>
      <c r="CY273" s="184">
        <f t="shared" si="94"/>
        <v>0</v>
      </c>
      <c r="CZ273" s="184">
        <f t="shared" si="94"/>
        <v>0</v>
      </c>
      <c r="DA273" s="184">
        <f t="shared" si="94"/>
        <v>0</v>
      </c>
      <c r="DB273" s="184">
        <f t="shared" si="94"/>
        <v>0</v>
      </c>
      <c r="DC273" s="124">
        <f>SUMSQ(CM257,CN258,CO259,CP260,CQ261,CR262,CS263,CT264,CU265,CV266,CW267,CX268,CY269,CZ270,DA271,DB272)</f>
        <v>0</v>
      </c>
      <c r="DD273" s="125">
        <f>SUMSQ(CM265,CN266,CO267,CP268,CQ269,CR270,CS271,CT272,CU257,CV258,CW259,CX260,CY261,CZ262,DA263,DB264)</f>
        <v>0</v>
      </c>
      <c r="DE273" s="52"/>
      <c r="DF273" s="126"/>
      <c r="DG273" s="126"/>
      <c r="DH273" s="126"/>
      <c r="DI273" s="126"/>
      <c r="DJ273" s="126"/>
      <c r="DK273" s="126"/>
      <c r="DL273" s="126"/>
      <c r="DM273" s="126"/>
      <c r="DN273" s="126"/>
      <c r="DO273" s="126"/>
      <c r="DP273" s="126"/>
      <c r="DQ273" s="126"/>
      <c r="DR273" s="126"/>
      <c r="DS273" s="126"/>
      <c r="DT273" s="126"/>
      <c r="DU273" s="126"/>
      <c r="DV273" s="32"/>
      <c r="DW273" s="115"/>
      <c r="DY273" s="57"/>
      <c r="DZ273" s="58"/>
      <c r="EA273" s="183">
        <f t="shared" ref="EA273:EP273" si="95">SUMSQ(EA257:EA272)</f>
        <v>0</v>
      </c>
      <c r="EB273" s="184">
        <f t="shared" si="95"/>
        <v>0</v>
      </c>
      <c r="EC273" s="184">
        <f t="shared" si="95"/>
        <v>0</v>
      </c>
      <c r="ED273" s="184">
        <f t="shared" si="95"/>
        <v>0</v>
      </c>
      <c r="EE273" s="184">
        <f t="shared" si="95"/>
        <v>0</v>
      </c>
      <c r="EF273" s="184">
        <f t="shared" si="95"/>
        <v>0</v>
      </c>
      <c r="EG273" s="184">
        <f t="shared" si="95"/>
        <v>0</v>
      </c>
      <c r="EH273" s="184">
        <f t="shared" si="95"/>
        <v>0</v>
      </c>
      <c r="EI273" s="184">
        <f t="shared" si="95"/>
        <v>0</v>
      </c>
      <c r="EJ273" s="184">
        <f t="shared" si="95"/>
        <v>0</v>
      </c>
      <c r="EK273" s="184">
        <f t="shared" si="95"/>
        <v>0</v>
      </c>
      <c r="EL273" s="184">
        <f t="shared" si="95"/>
        <v>0</v>
      </c>
      <c r="EM273" s="184">
        <f t="shared" si="95"/>
        <v>0</v>
      </c>
      <c r="EN273" s="184">
        <f t="shared" si="95"/>
        <v>0</v>
      </c>
      <c r="EO273" s="184">
        <f t="shared" si="95"/>
        <v>0</v>
      </c>
      <c r="EP273" s="184">
        <f t="shared" si="95"/>
        <v>0</v>
      </c>
      <c r="EQ273" s="124">
        <f>SUMSQ(EA257,EB258,EC259,ED260,EE261,EF262,EG263,EH264,EI265,EJ266,EK267,EL268,EM269,EN270,EO271,EP272)</f>
        <v>0</v>
      </c>
      <c r="ER273" s="125">
        <f>SUMSQ(EA265,EB266,EC267,ED268,EE269,EF270,EG271,EH272,EI257,EJ258,EK259,EL260,EM261,EN262,EO263,EP264)</f>
        <v>0</v>
      </c>
      <c r="ES273" s="52"/>
      <c r="ET273" s="126"/>
      <c r="EU273" s="126"/>
      <c r="EV273" s="126"/>
      <c r="EW273" s="126"/>
      <c r="EX273" s="126"/>
      <c r="EY273" s="126"/>
      <c r="EZ273" s="126"/>
      <c r="FA273" s="126"/>
      <c r="FB273" s="126"/>
      <c r="FC273" s="126"/>
      <c r="FD273" s="126"/>
      <c r="FE273" s="126"/>
      <c r="FF273" s="126"/>
      <c r="FG273" s="126"/>
      <c r="FH273" s="126"/>
      <c r="FI273" s="126"/>
      <c r="FJ273" s="32"/>
      <c r="FK273" s="115"/>
    </row>
    <row r="274" spans="9:167" ht="13.5" thickBot="1" x14ac:dyDescent="0.25">
      <c r="I274" s="109"/>
      <c r="J274" s="58"/>
      <c r="K274" s="185">
        <f>K257^3+L257^3+M257^3+N257^3+K258^3+L258^3+M258^3+N258^3+K259^3+L259^3+M259^3+N259^3+K260^3+L260^3+M260^3+N260^3</f>
        <v>0</v>
      </c>
      <c r="L274" s="186">
        <f>K261^3+L261^3+M261^3+N261^3+K262^3+L262^3+M262^3+N262^3+K263^3+L263^3+M263^3+N263^3+K264^3+L264^3+M264^3+N264^3</f>
        <v>0</v>
      </c>
      <c r="M274" s="186">
        <f>K265^3+L265^3+M265^3+N265^3+K266^3+L266^3+M266^3+N266^3+K267^3+L267^3+M267^3+N267^3+K268^3+L268^3+M268^3+N268^3</f>
        <v>0</v>
      </c>
      <c r="N274" s="186">
        <f>K269^3+L269^3+M269^3+N269^3+K270^3+L270^3+M270^3+N270^3+K271^3+L271^3+M271^3+N271^3+K272^3+L272^3+M272^3+N272^3</f>
        <v>0</v>
      </c>
      <c r="O274" s="186">
        <f>O257^3+P257^3+Q257^3+R257^3+O258^3+P258^3+Q258^3+R258^3+O259^3+P259^3+Q259^3+R259^3+O260^3+P260^3+Q260^3+R260^3</f>
        <v>0</v>
      </c>
      <c r="P274" s="186">
        <f>O261^3+P261^3+Q261^3+R261^3+O262^3+P262^3+Q262^3+R262^3+O263^3+P263^3+Q263^3+R263^3+O264^3+P264^3+Q264^3+R264^3</f>
        <v>0</v>
      </c>
      <c r="Q274" s="186">
        <f>O265^3+P265^3+Q265^3+R265^3+O266^3+P266^3+Q266^3+R266^3+O267^3+P267^3+Q267^3+R267^3+O268^3+P268^3+Q268^3+R268^3</f>
        <v>0</v>
      </c>
      <c r="R274" s="186">
        <f>O269^3+P269^3+Q269^3+R269^3+O270^3+P270^3+Q270^3+R270^3+O271^3+P271^3+Q271^3+R271^3+O272^3+P272^3+Q272^3+R272^3</f>
        <v>0</v>
      </c>
      <c r="S274" s="186">
        <f>S257^3+T257^3+U257^3+V257^3+S258^3+T258^3+U258^3+V258^3+S259^3+T259^3+U259^3+V259^3+S260^3+T260^3+U260^3+V260^3</f>
        <v>0</v>
      </c>
      <c r="T274" s="186">
        <f>S261^3+T261^3+U261^3+V261^3+S262^3+T262^3+U262^3+V262^3+S263^3+T263^3+U263^3+V263^3+S264^3+T264^3+U264^3+V264^3</f>
        <v>0</v>
      </c>
      <c r="U274" s="186">
        <f>S265^3+T265^3+U265^3+V265^3+S266^3+T266^3+U266^3+V266^3+S267^3+T267^3+U267^3+V267^3+S268^3+T268^3+U268^3+V268^3</f>
        <v>0</v>
      </c>
      <c r="V274" s="186">
        <f>S269^3+T269^3+U269^3+V269^3+S270^3+T270^3+U270^3+V270^3+S271^3+T271^3+U271^3+V271^3+S272^3+T272^3+U272^3+V272^3</f>
        <v>0</v>
      </c>
      <c r="W274" s="186">
        <f>W257^3+X257^3+Y257^3+Z257^3+W258^3+X258^3+Y258^3+Z258^3+W259^3+X259^3+Y259^3+Z259^3+W260^3+X260^3+Y260^3+Z260^3</f>
        <v>0</v>
      </c>
      <c r="X274" s="186">
        <f>W261^3+X261^3+Y261^3+Z261^3+W262^3+X262^3+Y262^3+Z262^3+W263^3+X263^3+Y263^3+Z263^3+W264^3+X264^3+Y264^3+Z264^3</f>
        <v>0</v>
      </c>
      <c r="Y274" s="186">
        <f>W265^3+X265^3+Y265^3+Z265^3+W266^3+X266^3+Y266^3+Z266^3+W267^3+X267^3+Y267^3+Z267^3+W268^3+X268^3+Y268^3+Z268^3</f>
        <v>0</v>
      </c>
      <c r="Z274" s="186">
        <f>W269^3+X269^3+Y269^3+Z269^3+W270^3+X270^3+Y270^3+Z270^3+W271^3+X271^3+Y271^3+Z271^3+W272^3+X272^3+Y272^3+Z272^3</f>
        <v>0</v>
      </c>
      <c r="AA274" s="129">
        <f>SUMSQ(K272,L271,M270,N269,O268,P267,Q266,R265,S264,T263,U262,V261,W260,X259,Y258,Z257)</f>
        <v>0</v>
      </c>
      <c r="AB274" s="130">
        <f>SUMSQ(K264,L263,M262,N261,O260,P259,Q258,R257,S272,T271,U270,V269,W268,X267,Y266,Z265)</f>
        <v>0</v>
      </c>
      <c r="AC274" s="32"/>
      <c r="AD274" s="131"/>
      <c r="AE274" s="131"/>
      <c r="AF274" s="131"/>
      <c r="AG274" s="131"/>
      <c r="AH274" s="131"/>
      <c r="AI274" s="131"/>
      <c r="AJ274" s="131"/>
      <c r="AK274" s="131"/>
      <c r="AL274" s="131"/>
      <c r="AM274" s="131"/>
      <c r="AN274" s="131"/>
      <c r="AO274" s="131"/>
      <c r="AP274" s="131"/>
      <c r="AQ274" s="131"/>
      <c r="AR274" s="131"/>
      <c r="AS274" s="131"/>
      <c r="AT274" s="32"/>
      <c r="AU274" s="115"/>
      <c r="AW274" s="57"/>
      <c r="AX274" s="58"/>
      <c r="AY274" s="185">
        <f>AY257^3+AZ257^3+BA257^3+BB257^3+AY258^3+AZ258^3+BA258^3+BB258^3+AY259^3+AZ259^3+BA259^3+BB259^3+AY260^3+AZ260^3+BA260^3+BB260^3</f>
        <v>0</v>
      </c>
      <c r="AZ274" s="186">
        <f>AY261^3+AZ261^3+BA261^3+BB261^3+AY262^3+AZ262^3+BA262^3+BB262^3+AY263^3+AZ263^3+BA263^3+BB263^3+AY264^3+AZ264^3+BA264^3+BB264^3</f>
        <v>0</v>
      </c>
      <c r="BA274" s="186">
        <f>AY265^3+AZ265^3+BA265^3+BB265^3+AY266^3+AZ266^3+BA266^3+BB266^3+AY267^3+AZ267^3+BA267^3+BB267^3+AY268^3+AZ268^3+BA268^3+BB268^3</f>
        <v>0</v>
      </c>
      <c r="BB274" s="186">
        <f>AY269^3+AZ269^3+BA269^3+BB269^3+AY270^3+AZ270^3+BA270^3+BB270^3+AY271^3+AZ271^3+BA271^3+BB271^3+AY272^3+AZ272^3+BA272^3+BB272^3</f>
        <v>0</v>
      </c>
      <c r="BC274" s="186">
        <f>BC257^3+BD257^3+BE257^3+BF257^3+BC258^3+BD258^3+BE258^3+BF258^3+BC259^3+BD259^3+BE259^3+BF259^3+BC260^3+BD260^3+BE260^3+BF260^3</f>
        <v>0</v>
      </c>
      <c r="BD274" s="186">
        <f>BC261^3+BD261^3+BE261^3+BF261^3+BC262^3+BD262^3+BE262^3+BF262^3+BC263^3+BD263^3+BE263^3+BF263^3+BC264^3+BD264^3+BE264^3+BF264^3</f>
        <v>0</v>
      </c>
      <c r="BE274" s="186">
        <f>BC265^3+BD265^3+BE265^3+BF265^3+BC266^3+BD266^3+BE266^3+BF266^3+BC267^3+BD267^3+BE267^3+BF267^3+BC268^3+BD268^3+BE268^3+BF268^3</f>
        <v>0</v>
      </c>
      <c r="BF274" s="186">
        <f>BC269^3+BD269^3+BE269^3+BF269^3+BC270^3+BD270^3+BE270^3+BF270^3+BC271^3+BD271^3+BE271^3+BF271^3+BC272^3+BD272^3+BE272^3+BF272^3</f>
        <v>0</v>
      </c>
      <c r="BG274" s="186">
        <f>BG257^3+BH257^3+BI257^3+BJ257^3+BG258^3+BH258^3+BI258^3+BJ258^3+BG259^3+BH259^3+BI259^3+BJ259^3+BG260^3+BH260^3+BI260^3+BJ260^3</f>
        <v>0</v>
      </c>
      <c r="BH274" s="186">
        <f>BG261^3+BH261^3+BI261^3+BJ261^3+BG262^3+BH262^3+BI262^3+BJ262^3+BG263^3+BH263^3+BI263^3+BJ263^3+BG264^3+BH264^3+BI264^3+BJ264^3</f>
        <v>0</v>
      </c>
      <c r="BI274" s="186">
        <f>BG265^3+BH265^3+BI265^3+BJ265^3+BG266^3+BH266^3+BI266^3+BJ266^3+BG267^3+BH267^3+BI267^3+BJ267^3+BG268^3+BH268^3+BI268^3+BJ268^3</f>
        <v>0</v>
      </c>
      <c r="BJ274" s="186">
        <f>BG269^3+BH269^3+BI269^3+BJ269^3+BG270^3+BH270^3+BI270^3+BJ270^3+BG271^3+BH271^3+BI271^3+BJ271^3+BG272^3+BH272^3+BI272^3+BJ272^3</f>
        <v>0</v>
      </c>
      <c r="BK274" s="186">
        <f>BK257^3+BL257^3+BM257^3+BN257^3+BK258^3+BL258^3+BM258^3+BN258^3+BK259^3+BL259^3+BM259^3+BN259^3+BK260^3+BL260^3+BM260^3+BN260^3</f>
        <v>0</v>
      </c>
      <c r="BL274" s="186">
        <f>BK261^3+BL261^3+BM261^3+BN261^3+BK262^3+BL262^3+BM262^3+BN262^3+BK263^3+BL263^3+BM263^3+BN263^3+BK264^3+BL264^3+BM264^3+BN264^3</f>
        <v>0</v>
      </c>
      <c r="BM274" s="186">
        <f>BK265^3+BL265^3+BM265^3+BN265^3+BK266^3+BL266^3+BM266^3+BN266^3+BK267^3+BL267^3+BM267^3+BN267^3+BK268^3+BL268^3+BM268^3+BN268^3</f>
        <v>0</v>
      </c>
      <c r="BN274" s="186">
        <f>BK269^3+BL269^3+BM269^3+BN269^3+BK270^3+BL270^3+BM270^3+BN270^3+BK271^3+BL271^3+BM271^3+BN271^3+BK272^3+BL272^3+BM272^3+BN272^3</f>
        <v>0</v>
      </c>
      <c r="BO274" s="129">
        <f>SUMSQ(AY272,AZ271,BA270,BB269,BC268,BD267,BE266,BF265,BG264,BH263,BI262,BJ261,BK260,BL259,BM258,BN257)</f>
        <v>0</v>
      </c>
      <c r="BP274" s="130">
        <f>SUMSQ(AY264,AZ263,BA262,BB261,BC260,BD259,BE258,BF257,BG272,BH271,BI270,BJ269,BK268,BL267,BM266,BN265)</f>
        <v>0</v>
      </c>
      <c r="BQ274" s="32"/>
      <c r="BR274" s="131"/>
      <c r="BS274" s="131"/>
      <c r="BT274" s="131"/>
      <c r="BU274" s="131"/>
      <c r="BV274" s="131"/>
      <c r="BW274" s="131"/>
      <c r="BX274" s="131"/>
      <c r="BY274" s="131"/>
      <c r="BZ274" s="131"/>
      <c r="CA274" s="131"/>
      <c r="CB274" s="131"/>
      <c r="CC274" s="131"/>
      <c r="CD274" s="131"/>
      <c r="CE274" s="131"/>
      <c r="CF274" s="131"/>
      <c r="CG274" s="131"/>
      <c r="CH274" s="32"/>
      <c r="CI274" s="115"/>
      <c r="CJ274" s="144"/>
      <c r="CK274" s="109"/>
      <c r="CL274" s="58"/>
      <c r="CM274" s="185">
        <f>CM257^3+CN257^3+CO257^3+CP257^3+CM258^3+CN258^3+CO258^3+CP258^3+CM259^3+CN259^3+CO259^3+CP259^3+CM260^3+CN260^3+CO260^3+CP260^3</f>
        <v>0</v>
      </c>
      <c r="CN274" s="186">
        <f>CM261^3+CN261^3+CO261^3+CP261^3+CM262^3+CN262^3+CO262^3+CP262^3+CM263^3+CN263^3+CO263^3+CP263^3+CM264^3+CN264^3+CO264^3+CP264^3</f>
        <v>0</v>
      </c>
      <c r="CO274" s="186">
        <f>CM265^3+CN265^3+CO265^3+CP265^3+CM266^3+CN266^3+CO266^3+CP266^3+CM267^3+CN267^3+CO267^3+CP267^3+CM268^3+CN268^3+CO268^3+CP268^3</f>
        <v>0</v>
      </c>
      <c r="CP274" s="186">
        <f>CM269^3+CN269^3+CO269^3+CP269^3+CM270^3+CN270^3+CO270^3+CP270^3+CM271^3+CN271^3+CO271^3+CP271^3+CM272^3+CN272^3+CO272^3+CP272^3</f>
        <v>0</v>
      </c>
      <c r="CQ274" s="186">
        <f>CQ257^3+CR257^3+CS257^3+CT257^3+CQ258^3+CR258^3+CS258^3+CT258^3+CQ259^3+CR259^3+CS259^3+CT259^3+CQ260^3+CR260^3+CS260^3+CT260^3</f>
        <v>0</v>
      </c>
      <c r="CR274" s="186">
        <f>CQ261^3+CR261^3+CS261^3+CT261^3+CQ262^3+CR262^3+CS262^3+CT262^3+CQ263^3+CR263^3+CS263^3+CT263^3+CQ264^3+CR264^3+CS264^3+CT264^3</f>
        <v>0</v>
      </c>
      <c r="CS274" s="186">
        <f>CQ265^3+CR265^3+CS265^3+CT265^3+CQ266^3+CR266^3+CS266^3+CT266^3+CQ267^3+CR267^3+CS267^3+CT267^3+CQ268^3+CR268^3+CS268^3+CT268^3</f>
        <v>0</v>
      </c>
      <c r="CT274" s="186">
        <f>CQ269^3+CR269^3+CS269^3+CT269^3+CQ270^3+CR270^3+CS270^3+CT270^3+CQ271^3+CR271^3+CS271^3+CT271^3+CQ272^3+CR272^3+CS272^3+CT272^3</f>
        <v>0</v>
      </c>
      <c r="CU274" s="186">
        <f>CU257^3+CV257^3+CW257^3+CX257^3+CU258^3+CV258^3+CW258^3+CX258^3+CU259^3+CV259^3+CW259^3+CX259^3+CU260^3+CV260^3+CW260^3+CX260^3</f>
        <v>0</v>
      </c>
      <c r="CV274" s="186">
        <f>CU261^3+CV261^3+CW261^3+CX261^3+CU262^3+CV262^3+CW262^3+CX262^3+CU263^3+CV263^3+CW263^3+CX263^3+CU264^3+CV264^3+CW264^3+CX264^3</f>
        <v>0</v>
      </c>
      <c r="CW274" s="186">
        <f>CU265^3+CV265^3+CW265^3+CX265^3+CU266^3+CV266^3+CW266^3+CX266^3+CU267^3+CV267^3+CW267^3+CX267^3+CU268^3+CV268^3+CW268^3+CX268^3</f>
        <v>0</v>
      </c>
      <c r="CX274" s="186">
        <f>CU269^3+CV269^3+CW269^3+CX269^3+CU270^3+CV270^3+CW270^3+CX270^3+CU271^3+CV271^3+CW271^3+CX271^3+CU272^3+CV272^3+CW272^3+CX272^3</f>
        <v>0</v>
      </c>
      <c r="CY274" s="186">
        <f>CY257^3+CZ257^3+DA257^3+DB257^3+CY258^3+CZ258^3+DA258^3+DB258^3+CY259^3+CZ259^3+DA259^3+DB259^3+CY260^3+CZ260^3+DA260^3+DB260^3</f>
        <v>0</v>
      </c>
      <c r="CZ274" s="186">
        <f>CY261^3+CZ261^3+DA261^3+DB261^3+CY262^3+CZ262^3+DA262^3+DB262^3+CY263^3+CZ263^3+DA263^3+DB263^3+CY264^3+CZ264^3+DA264^3+DB264^3</f>
        <v>0</v>
      </c>
      <c r="DA274" s="186">
        <f>CY265^3+CZ265^3+DA265^3+DB265^3+CY266^3+CZ266^3+DA266^3+DB266^3+CY267^3+CZ267^3+DA267^3+DB267^3+CY268^3+CZ268^3+DA268^3+DB268^3</f>
        <v>0</v>
      </c>
      <c r="DB274" s="186">
        <f>CY269^3+CZ269^3+DA269^3+DB269^3+CY270^3+CZ270^3+DA270^3+DB270^3+CY271^3+CZ271^3+DA271^3+DB271^3+CY272^3+CZ272^3+DA272^3+DB272^3</f>
        <v>0</v>
      </c>
      <c r="DC274" s="129">
        <f>SUMSQ(CM272,CN271,CO270,CP269,CQ268,CR267,CS266,CT265,CU264,CV263,CW262,CX261,CY260,CZ259,DA258,EP141,DB257)</f>
        <v>0</v>
      </c>
      <c r="DD274" s="130">
        <f>SUMSQ(CM264,CN263,CO262,CP261,CQ260,CR259,CS258,CT257,CU272,CV271,CW270,CX269,CY268,CZ267,DA266,DB265)</f>
        <v>0</v>
      </c>
      <c r="DE274" s="32"/>
      <c r="DF274" s="131"/>
      <c r="DG274" s="131"/>
      <c r="DH274" s="131"/>
      <c r="DI274" s="131"/>
      <c r="DJ274" s="131"/>
      <c r="DK274" s="131"/>
      <c r="DL274" s="131"/>
      <c r="DM274" s="131"/>
      <c r="DN274" s="131"/>
      <c r="DO274" s="131"/>
      <c r="DP274" s="131"/>
      <c r="DQ274" s="131"/>
      <c r="DR274" s="131"/>
      <c r="DS274" s="131"/>
      <c r="DT274" s="131"/>
      <c r="DU274" s="131"/>
      <c r="DV274" s="32"/>
      <c r="DW274" s="115"/>
      <c r="DY274" s="57"/>
      <c r="DZ274" s="58"/>
      <c r="EA274" s="185">
        <f>EA257^3+EB257^3+EC257^3+ED257^3+EA258^3+EB258^3+EC258^3+ED258^3+EA259^3+EB259^3+EC259^3+ED259^3+EA260^3+EB260^3+EC260^3+ED260^3</f>
        <v>0</v>
      </c>
      <c r="EB274" s="186">
        <f>EA261^3+EB261^3+EC261^3+ED261^3+EA262^3+EB262^3+EC262^3+ED262^3+EA263^3+EB263^3+EC263^3+ED263^3+EA264^3+EB264^3+EC264^3+ED264^3</f>
        <v>0</v>
      </c>
      <c r="EC274" s="186">
        <f>EA265^3+EB265^3+EC265^3+ED265^3+EA266^3+EB266^3+EC266^3+ED266^3+EA267^3+EB267^3+EC267^3+ED267^3+EA268^3+EB268^3+EC268^3+ED268^3</f>
        <v>0</v>
      </c>
      <c r="ED274" s="186">
        <f>EA269^3+EB269^3+EC269^3+ED269^3+EA270^3+EB270^3+EC270^3+ED270^3+EA271^3+EB271^3+EC271^3+ED271^3+EA272^3+EB272^3+EC272^3+ED272^3</f>
        <v>0</v>
      </c>
      <c r="EE274" s="186">
        <f>EE257^3+EF257^3+EG257^3+EH257^3+EE258^3+EF258^3+EG258^3+EH258^3+EE259^3+EF259^3+EG259^3+EH259^3+EE260^3+EF260^3+EG260^3+EH260^3</f>
        <v>0</v>
      </c>
      <c r="EF274" s="186">
        <f>EE261^3+EF261^3+EG261^3+EH261^3+EE262^3+EF262^3+EG262^3+EH262^3+EE263^3+EF263^3+EG263^3+EH263^3+EE264^3+EF264^3+EG264^3+EH264^3</f>
        <v>0</v>
      </c>
      <c r="EG274" s="186">
        <f>EE265^3+EF265^3+EG265^3+EH265^3+EE266^3+EF266^3+EG266^3+EH266^3+EE267^3+EF267^3+EG267^3+EH267^3+EE268^3+EF268^3+EG268^3+EH268^3</f>
        <v>0</v>
      </c>
      <c r="EH274" s="186">
        <f>EE269^3+EF269^3+EG269^3+EH269^3+EE270^3+EF270^3+EG270^3+EH270^3+EE271^3+EF271^3+EG271^3+EH271^3+EE272^3+EF272^3+EG272^3+EH272^3</f>
        <v>0</v>
      </c>
      <c r="EI274" s="186">
        <f>EI257^3+EJ257^3+EK257^3+EL257^3+EI258^3+EJ258^3+EK258^3+EL258^3+EI259^3+EJ259^3+EK259^3+EL259^3+EI260^3+EJ260^3+EK260^3+EL260^3</f>
        <v>0</v>
      </c>
      <c r="EJ274" s="186">
        <f>EI261^3+EJ261^3+EK261^3+EL261^3+EI262^3+EJ262^3+EK262^3+EL262^3+EI263^3+EJ263^3+EK263^3+EL263^3+EI264^3+EJ264^3+EK264^3+EL264^3</f>
        <v>0</v>
      </c>
      <c r="EK274" s="186">
        <f>EI265^3+EJ265^3+EK265^3+EL265^3+EI266^3+EJ266^3+EK266^3+EL266^3+EI267^3+EJ267^3+EK267^3+EL267^3+EI268^3+EJ268^3+EK268^3+EL268^3</f>
        <v>0</v>
      </c>
      <c r="EL274" s="186">
        <f>EI269^3+EJ269^3+EK269^3+EL269^3+EI270^3+EJ270^3+EK270^3+EL270^3+EI271^3+EJ271^3+EK271^3+EL271^3+EI272^3+EJ272^3+EK272^3+EL272^3</f>
        <v>0</v>
      </c>
      <c r="EM274" s="186">
        <f>EM257^3+EN257^3+EO257^3+EP257^3+EM258^3+EN258^3+EO258^3+EP258^3+EM259^3+EN259^3+EO259^3+EP259^3+EM260^3+EN260^3+EO260^3+EP260^3</f>
        <v>0</v>
      </c>
      <c r="EN274" s="186">
        <f>EM261^3+EN261^3+EO261^3+EP261^3+EM262^3+EN262^3+EO262^3+EP262^3+EM263^3+EN263^3+EO263^3+EP263^3+EM264^3+EN264^3+EO264^3+EP264^3</f>
        <v>0</v>
      </c>
      <c r="EO274" s="186">
        <f>EM265^3+EN265^3+EO265^3+EP265^3+EM266^3+EN266^3+EO266^3+EP266^3+EM267^3+EN267^3+EO267^3+EP267^3+EM268^3+EN268^3+EO268^3+EP268^3</f>
        <v>0</v>
      </c>
      <c r="EP274" s="186">
        <f>EM269^3+EN269^3+EO269^3+EP269^3+EM270^3+EN270^3+EO270^3+EP270^3+EM271^3+EN271^3+EO271^3+EP271^3+EM272^3+EN272^3+EO272^3+EP272^3</f>
        <v>0</v>
      </c>
      <c r="EQ274" s="129">
        <f>SUMSQ(EA272,EB271,EC270,ED269,EE268,EF267,EG266,EH265,EI264,EJ263,EK262,EL261,EM260,EN259,EO258,EP257)</f>
        <v>0</v>
      </c>
      <c r="ER274" s="130">
        <f>SUMSQ(EA264,EB263,EC262,ED261,EE260,EF259,EG258,EH257,EI272,EJ271,EK270,EL269,EM268,EN267,EO266,EP265)</f>
        <v>0</v>
      </c>
      <c r="ES274" s="32"/>
      <c r="ET274" s="131"/>
      <c r="EU274" s="131"/>
      <c r="EV274" s="131"/>
      <c r="EW274" s="131"/>
      <c r="EX274" s="131"/>
      <c r="EY274" s="131"/>
      <c r="EZ274" s="131"/>
      <c r="FA274" s="131"/>
      <c r="FB274" s="131"/>
      <c r="FC274" s="131"/>
      <c r="FD274" s="131"/>
      <c r="FE274" s="131"/>
      <c r="FF274" s="131"/>
      <c r="FG274" s="131"/>
      <c r="FH274" s="131"/>
      <c r="FI274" s="131"/>
      <c r="FJ274" s="32"/>
      <c r="FK274" s="115"/>
    </row>
    <row r="275" spans="9:167" ht="13.5" thickBot="1" x14ac:dyDescent="0.25">
      <c r="I275" s="109"/>
      <c r="J275" s="58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137"/>
      <c r="AB275" s="137"/>
      <c r="AC275" s="32" t="s">
        <v>0</v>
      </c>
      <c r="AD275" s="135"/>
      <c r="AE275" s="135"/>
      <c r="AF275" s="135"/>
      <c r="AG275" s="135"/>
      <c r="AH275" s="135"/>
      <c r="AI275" s="135"/>
      <c r="AJ275" s="135"/>
      <c r="AK275" s="135"/>
      <c r="AL275" s="135"/>
      <c r="AM275" s="135"/>
      <c r="AN275" s="135"/>
      <c r="AO275" s="135"/>
      <c r="AP275" s="135"/>
      <c r="AQ275" s="135"/>
      <c r="AR275" s="135"/>
      <c r="AS275" s="135"/>
      <c r="AT275" s="32"/>
      <c r="AU275" s="115"/>
      <c r="AW275" s="57"/>
      <c r="AX275" s="58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  <c r="BN275" s="46"/>
      <c r="BO275" s="137"/>
      <c r="BP275" s="137"/>
      <c r="BQ275" s="32" t="s">
        <v>0</v>
      </c>
      <c r="BR275" s="135"/>
      <c r="BS275" s="135"/>
      <c r="BT275" s="135"/>
      <c r="BU275" s="135"/>
      <c r="BV275" s="135"/>
      <c r="BW275" s="135"/>
      <c r="BX275" s="135"/>
      <c r="BY275" s="135"/>
      <c r="BZ275" s="135"/>
      <c r="CA275" s="135"/>
      <c r="CB275" s="135"/>
      <c r="CC275" s="135"/>
      <c r="CD275" s="135"/>
      <c r="CE275" s="135"/>
      <c r="CF275" s="135"/>
      <c r="CG275" s="135"/>
      <c r="CH275" s="32"/>
      <c r="CI275" s="115"/>
      <c r="CJ275" s="144"/>
      <c r="CK275" s="109"/>
      <c r="CL275" s="58"/>
      <c r="CM275" s="46"/>
      <c r="CN275" s="46"/>
      <c r="CO275" s="46"/>
      <c r="CP275" s="46"/>
      <c r="CQ275" s="46"/>
      <c r="CR275" s="46"/>
      <c r="CS275" s="46"/>
      <c r="CT275" s="46"/>
      <c r="CU275" s="46"/>
      <c r="CV275" s="46"/>
      <c r="CW275" s="46"/>
      <c r="CX275" s="46"/>
      <c r="CY275" s="46"/>
      <c r="CZ275" s="46"/>
      <c r="DA275" s="46"/>
      <c r="DB275" s="46"/>
      <c r="DC275" s="137"/>
      <c r="DD275" s="137"/>
      <c r="DE275" s="32" t="s">
        <v>0</v>
      </c>
      <c r="DF275" s="135"/>
      <c r="DG275" s="135"/>
      <c r="DH275" s="135"/>
      <c r="DI275" s="135"/>
      <c r="DJ275" s="135"/>
      <c r="DK275" s="135"/>
      <c r="DL275" s="135"/>
      <c r="DM275" s="135"/>
      <c r="DN275" s="135"/>
      <c r="DO275" s="135"/>
      <c r="DP275" s="135"/>
      <c r="DQ275" s="135"/>
      <c r="DR275" s="135"/>
      <c r="DS275" s="135"/>
      <c r="DT275" s="135"/>
      <c r="DU275" s="135"/>
      <c r="DV275" s="32"/>
      <c r="DW275" s="115"/>
      <c r="DY275" s="57"/>
      <c r="DZ275" s="58"/>
      <c r="EA275" s="46"/>
      <c r="EB275" s="46"/>
      <c r="EC275" s="46"/>
      <c r="ED275" s="46"/>
      <c r="EE275" s="46"/>
      <c r="EF275" s="46"/>
      <c r="EG275" s="46"/>
      <c r="EH275" s="46"/>
      <c r="EI275" s="46"/>
      <c r="EJ275" s="46"/>
      <c r="EK275" s="46"/>
      <c r="EL275" s="46"/>
      <c r="EM275" s="46"/>
      <c r="EN275" s="46"/>
      <c r="EO275" s="46"/>
      <c r="EP275" s="46"/>
      <c r="EQ275" s="137"/>
      <c r="ER275" s="137"/>
      <c r="ES275" s="32" t="s">
        <v>0</v>
      </c>
      <c r="ET275" s="135"/>
      <c r="EU275" s="135"/>
      <c r="EV275" s="135"/>
      <c r="EW275" s="135"/>
      <c r="EX275" s="135"/>
      <c r="EY275" s="135"/>
      <c r="EZ275" s="135"/>
      <c r="FA275" s="135"/>
      <c r="FB275" s="135"/>
      <c r="FC275" s="135"/>
      <c r="FD275" s="135"/>
      <c r="FE275" s="135"/>
      <c r="FF275" s="135"/>
      <c r="FG275" s="135"/>
      <c r="FH275" s="135"/>
      <c r="FI275" s="135"/>
      <c r="FJ275" s="32"/>
      <c r="FK275" s="115"/>
    </row>
    <row r="276" spans="9:167" ht="13.5" thickBot="1" x14ac:dyDescent="0.25">
      <c r="I276" s="138"/>
      <c r="J276" s="143"/>
      <c r="K276" s="154"/>
      <c r="L276" s="154"/>
      <c r="M276" s="154"/>
      <c r="N276" s="154"/>
      <c r="O276" s="154"/>
      <c r="P276" s="154"/>
      <c r="Q276" s="154"/>
      <c r="R276" s="154"/>
      <c r="S276" s="154"/>
      <c r="T276" s="154"/>
      <c r="U276" s="154"/>
      <c r="V276" s="154"/>
      <c r="W276" s="154"/>
      <c r="X276" s="154"/>
      <c r="Y276" s="154"/>
      <c r="Z276" s="154"/>
      <c r="AA276" s="154"/>
      <c r="AB276" s="154"/>
      <c r="AC276" s="154"/>
      <c r="AD276" s="155"/>
      <c r="AE276" s="155"/>
      <c r="AF276" s="155"/>
      <c r="AG276" s="155"/>
      <c r="AH276" s="155"/>
      <c r="AI276" s="155"/>
      <c r="AJ276" s="155"/>
      <c r="AK276" s="155"/>
      <c r="AL276" s="155"/>
      <c r="AM276" s="155"/>
      <c r="AN276" s="155"/>
      <c r="AO276" s="155"/>
      <c r="AP276" s="155"/>
      <c r="AQ276" s="155"/>
      <c r="AR276" s="155"/>
      <c r="AS276" s="155"/>
      <c r="AT276" s="154"/>
      <c r="AU276" s="141"/>
      <c r="AW276" s="196"/>
      <c r="AX276" s="143"/>
      <c r="AY276" s="154"/>
      <c r="AZ276" s="154"/>
      <c r="BA276" s="154"/>
      <c r="BB276" s="154"/>
      <c r="BC276" s="154"/>
      <c r="BD276" s="154"/>
      <c r="BE276" s="154"/>
      <c r="BF276" s="154"/>
      <c r="BG276" s="154"/>
      <c r="BH276" s="154"/>
      <c r="BI276" s="154"/>
      <c r="BJ276" s="154"/>
      <c r="BK276" s="154"/>
      <c r="BL276" s="154"/>
      <c r="BM276" s="154"/>
      <c r="BN276" s="154"/>
      <c r="BO276" s="154"/>
      <c r="BP276" s="154"/>
      <c r="BQ276" s="154"/>
      <c r="BR276" s="155"/>
      <c r="BS276" s="155"/>
      <c r="BT276" s="155"/>
      <c r="BU276" s="155"/>
      <c r="BV276" s="155"/>
      <c r="BW276" s="155"/>
      <c r="BX276" s="155"/>
      <c r="BY276" s="155"/>
      <c r="BZ276" s="155"/>
      <c r="CA276" s="155"/>
      <c r="CB276" s="155"/>
      <c r="CC276" s="155"/>
      <c r="CD276" s="155"/>
      <c r="CE276" s="155"/>
      <c r="CF276" s="155"/>
      <c r="CG276" s="155"/>
      <c r="CH276" s="154"/>
      <c r="CI276" s="141"/>
      <c r="CJ276" s="144"/>
      <c r="CK276" s="138"/>
      <c r="CL276" s="143"/>
      <c r="CM276" s="154"/>
      <c r="CN276" s="154"/>
      <c r="CO276" s="154"/>
      <c r="CP276" s="154"/>
      <c r="CQ276" s="154"/>
      <c r="CR276" s="154"/>
      <c r="CS276" s="154"/>
      <c r="CT276" s="154"/>
      <c r="CU276" s="154"/>
      <c r="CV276" s="154"/>
      <c r="CW276" s="154"/>
      <c r="CX276" s="154"/>
      <c r="CY276" s="154"/>
      <c r="CZ276" s="154"/>
      <c r="DA276" s="154"/>
      <c r="DB276" s="154"/>
      <c r="DC276" s="154"/>
      <c r="DD276" s="154"/>
      <c r="DE276" s="154"/>
      <c r="DF276" s="155"/>
      <c r="DG276" s="155"/>
      <c r="DH276" s="155"/>
      <c r="DI276" s="155"/>
      <c r="DJ276" s="155"/>
      <c r="DK276" s="155"/>
      <c r="DL276" s="155"/>
      <c r="DM276" s="155"/>
      <c r="DN276" s="155"/>
      <c r="DO276" s="155"/>
      <c r="DP276" s="155"/>
      <c r="DQ276" s="155"/>
      <c r="DR276" s="155"/>
      <c r="DS276" s="155"/>
      <c r="DT276" s="155"/>
      <c r="DU276" s="155"/>
      <c r="DV276" s="154"/>
      <c r="DW276" s="141"/>
      <c r="DY276" s="196"/>
      <c r="DZ276" s="143"/>
      <c r="EA276" s="154"/>
      <c r="EB276" s="154"/>
      <c r="EC276" s="154"/>
      <c r="ED276" s="154"/>
      <c r="EE276" s="154"/>
      <c r="EF276" s="154"/>
      <c r="EG276" s="154"/>
      <c r="EH276" s="154"/>
      <c r="EI276" s="154"/>
      <c r="EJ276" s="154"/>
      <c r="EK276" s="154"/>
      <c r="EL276" s="154" t="s">
        <v>0</v>
      </c>
      <c r="EM276" s="154"/>
      <c r="EN276" s="154"/>
      <c r="EO276" s="154"/>
      <c r="EP276" s="154"/>
      <c r="EQ276" s="154"/>
      <c r="ER276" s="154"/>
      <c r="ES276" s="154"/>
      <c r="ET276" s="155"/>
      <c r="EU276" s="155"/>
      <c r="EV276" s="155"/>
      <c r="EW276" s="155"/>
      <c r="EX276" s="155"/>
      <c r="EY276" s="155"/>
      <c r="EZ276" s="155"/>
      <c r="FA276" s="155"/>
      <c r="FB276" s="155"/>
      <c r="FC276" s="155"/>
      <c r="FD276" s="155"/>
      <c r="FE276" s="155"/>
      <c r="FF276" s="155"/>
      <c r="FG276" s="155"/>
      <c r="FH276" s="155"/>
      <c r="FI276" s="155"/>
      <c r="FJ276" s="154"/>
      <c r="FK276" s="141"/>
    </row>
    <row r="277" spans="9:167" ht="14.25" thickTop="1" thickBot="1" x14ac:dyDescent="0.25">
      <c r="BK277" s="25" t="s">
        <v>0</v>
      </c>
      <c r="BQ277" s="25" t="s">
        <v>0</v>
      </c>
      <c r="CJ277" s="144"/>
      <c r="CK277" s="144"/>
      <c r="CL277" s="144"/>
      <c r="CM277" s="144"/>
      <c r="CN277" s="144"/>
      <c r="CO277" s="144"/>
      <c r="CP277" s="144"/>
      <c r="CQ277" s="144"/>
      <c r="CR277" s="144"/>
      <c r="CS277" s="144"/>
      <c r="CT277" s="144"/>
      <c r="CU277" s="144"/>
      <c r="CV277" s="144"/>
      <c r="CW277" s="144"/>
      <c r="CX277" s="144"/>
      <c r="CY277" s="144"/>
      <c r="CZ277" s="144"/>
      <c r="DA277" s="144"/>
      <c r="DB277" s="144"/>
      <c r="DC277" s="144"/>
      <c r="DD277" s="144"/>
      <c r="DE277" s="144"/>
      <c r="DF277" s="144"/>
      <c r="DG277" s="144"/>
      <c r="DH277" s="144"/>
      <c r="DI277" s="144"/>
      <c r="DJ277" s="144"/>
      <c r="DK277" s="144"/>
      <c r="DL277" s="144"/>
      <c r="DM277" s="144"/>
      <c r="DN277" s="144"/>
      <c r="DO277" s="144"/>
      <c r="DP277" s="144"/>
      <c r="DQ277" s="144"/>
      <c r="DR277" s="144"/>
      <c r="DS277" s="144"/>
      <c r="DT277" s="144"/>
      <c r="DU277" s="144"/>
      <c r="DV277" s="144"/>
      <c r="DW277" s="144"/>
      <c r="DY277" s="144"/>
      <c r="DZ277" s="144"/>
      <c r="EA277" s="144"/>
      <c r="EB277" s="144"/>
      <c r="EC277" s="144"/>
      <c r="ED277" s="144"/>
      <c r="EE277" s="144"/>
      <c r="EF277" s="144"/>
      <c r="EG277" s="144"/>
      <c r="EH277" s="144"/>
      <c r="EI277" s="144"/>
      <c r="EJ277" s="144"/>
      <c r="EK277" s="144"/>
      <c r="EL277" s="144"/>
      <c r="EM277" s="144"/>
      <c r="EN277" s="144"/>
      <c r="EO277" s="144"/>
      <c r="EP277" s="144"/>
      <c r="EQ277" s="144"/>
      <c r="ER277" s="144"/>
      <c r="ES277" s="144"/>
      <c r="ET277" s="144"/>
      <c r="EU277" s="144"/>
      <c r="EV277" s="144"/>
      <c r="EW277" s="144"/>
      <c r="EX277" s="144"/>
      <c r="EY277" s="144"/>
      <c r="EZ277" s="144"/>
      <c r="FA277" s="144"/>
      <c r="FB277" s="144"/>
      <c r="FC277" s="144"/>
      <c r="FD277" s="144"/>
      <c r="FE277" s="144"/>
      <c r="FF277" s="144"/>
      <c r="FG277" s="144"/>
      <c r="FH277" s="144"/>
      <c r="FI277" s="144"/>
      <c r="FJ277" s="144"/>
      <c r="FK277" s="144"/>
    </row>
    <row r="278" spans="9:167" ht="14.25" thickTop="1" thickBot="1" x14ac:dyDescent="0.25">
      <c r="I278" s="38" t="s">
        <v>0</v>
      </c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40"/>
      <c r="AE278" s="40"/>
      <c r="AF278" s="40"/>
      <c r="AG278" s="40"/>
      <c r="AH278" s="40"/>
      <c r="AI278" s="40"/>
      <c r="AJ278" s="40"/>
      <c r="AK278" s="40"/>
      <c r="AL278" s="40"/>
      <c r="AM278" s="40"/>
      <c r="AN278" s="40"/>
      <c r="AO278" s="40"/>
      <c r="AP278" s="40"/>
      <c r="AQ278" s="40"/>
      <c r="AR278" s="40"/>
      <c r="AS278" s="40"/>
      <c r="AT278" s="39"/>
      <c r="AU278" s="41"/>
      <c r="AW278" s="38" t="s">
        <v>0</v>
      </c>
      <c r="AX278" s="39"/>
      <c r="AY278" s="39"/>
      <c r="AZ278" s="39"/>
      <c r="BA278" s="39"/>
      <c r="BB278" s="39"/>
      <c r="BC278" s="39"/>
      <c r="BD278" s="39"/>
      <c r="BE278" s="39"/>
      <c r="BF278" s="39"/>
      <c r="BG278" s="39"/>
      <c r="BH278" s="39"/>
      <c r="BI278" s="39"/>
      <c r="BJ278" s="39"/>
      <c r="BK278" s="39"/>
      <c r="BL278" s="39"/>
      <c r="BM278" s="39"/>
      <c r="BN278" s="39"/>
      <c r="BO278" s="39"/>
      <c r="BP278" s="39"/>
      <c r="BQ278" s="39"/>
      <c r="BR278" s="40"/>
      <c r="BS278" s="40"/>
      <c r="BT278" s="40"/>
      <c r="BU278" s="40"/>
      <c r="BV278" s="40"/>
      <c r="BW278" s="40"/>
      <c r="BX278" s="40"/>
      <c r="BY278" s="40"/>
      <c r="BZ278" s="40"/>
      <c r="CA278" s="40"/>
      <c r="CB278" s="40"/>
      <c r="CC278" s="40"/>
      <c r="CD278" s="40"/>
      <c r="CE278" s="40"/>
      <c r="CF278" s="40"/>
      <c r="CG278" s="40"/>
      <c r="CH278" s="39"/>
      <c r="CI278" s="41"/>
      <c r="CJ278" s="144"/>
      <c r="CK278" s="38" t="s">
        <v>0</v>
      </c>
      <c r="CL278" s="39" t="s">
        <v>0</v>
      </c>
      <c r="CM278" s="39"/>
      <c r="CN278" s="39"/>
      <c r="CO278" s="39"/>
      <c r="CP278" s="39"/>
      <c r="CQ278" s="39"/>
      <c r="CR278" s="39"/>
      <c r="CS278" s="39"/>
      <c r="CT278" s="39"/>
      <c r="CU278" s="39"/>
      <c r="CV278" s="39"/>
      <c r="CW278" s="39"/>
      <c r="CX278" s="39"/>
      <c r="CY278" s="39"/>
      <c r="CZ278" s="39"/>
      <c r="DA278" s="39"/>
      <c r="DB278" s="39"/>
      <c r="DC278" s="39"/>
      <c r="DD278" s="39"/>
      <c r="DE278" s="39"/>
      <c r="DF278" s="40"/>
      <c r="DG278" s="40"/>
      <c r="DH278" s="40"/>
      <c r="DI278" s="40"/>
      <c r="DJ278" s="40"/>
      <c r="DK278" s="40"/>
      <c r="DL278" s="40"/>
      <c r="DM278" s="40"/>
      <c r="DN278" s="40"/>
      <c r="DO278" s="40"/>
      <c r="DP278" s="40"/>
      <c r="DQ278" s="40"/>
      <c r="DR278" s="40"/>
      <c r="DS278" s="40"/>
      <c r="DT278" s="40"/>
      <c r="DU278" s="40"/>
      <c r="DV278" s="39"/>
      <c r="DW278" s="41"/>
      <c r="DY278" s="38" t="s">
        <v>0</v>
      </c>
      <c r="DZ278" s="39"/>
      <c r="EA278" s="39"/>
      <c r="EB278" s="39"/>
      <c r="EC278" s="39"/>
      <c r="ED278" s="39"/>
      <c r="EE278" s="39"/>
      <c r="EF278" s="39"/>
      <c r="EG278" s="39"/>
      <c r="EH278" s="39"/>
      <c r="EI278" s="39"/>
      <c r="EJ278" s="39"/>
      <c r="EK278" s="39"/>
      <c r="EL278" s="39"/>
      <c r="EM278" s="39"/>
      <c r="EN278" s="39"/>
      <c r="EO278" s="39"/>
      <c r="EP278" s="39"/>
      <c r="EQ278" s="39"/>
      <c r="ER278" s="39"/>
      <c r="ES278" s="39"/>
      <c r="ET278" s="40"/>
      <c r="EU278" s="40"/>
      <c r="EV278" s="40"/>
      <c r="EW278" s="40"/>
      <c r="EX278" s="40"/>
      <c r="EY278" s="40"/>
      <c r="EZ278" s="40"/>
      <c r="FA278" s="40"/>
      <c r="FB278" s="40"/>
      <c r="FC278" s="40"/>
      <c r="FD278" s="40"/>
      <c r="FE278" s="40"/>
      <c r="FF278" s="40"/>
      <c r="FG278" s="40"/>
      <c r="FH278" s="40"/>
      <c r="FI278" s="40"/>
      <c r="FJ278" s="39"/>
      <c r="FK278" s="41"/>
    </row>
    <row r="279" spans="9:167" ht="13.5" thickBot="1" x14ac:dyDescent="0.25">
      <c r="I279" s="109"/>
      <c r="J279" s="45" t="s">
        <v>0</v>
      </c>
      <c r="K279" s="46" t="s">
        <v>0</v>
      </c>
      <c r="L279" s="46"/>
      <c r="M279" s="46"/>
      <c r="N279" s="46"/>
      <c r="O279" s="46"/>
      <c r="P279" s="46"/>
      <c r="Q279" s="46"/>
      <c r="R279" s="46"/>
      <c r="S279" s="47" t="s">
        <v>885</v>
      </c>
      <c r="T279" s="46"/>
      <c r="U279" s="46"/>
      <c r="V279" s="46"/>
      <c r="W279" s="46"/>
      <c r="X279" s="46"/>
      <c r="Y279" s="46"/>
      <c r="Z279" s="46"/>
      <c r="AA279" s="46"/>
      <c r="AB279" s="46"/>
      <c r="AC279" s="46" t="s">
        <v>0</v>
      </c>
      <c r="AD279" s="48"/>
      <c r="AE279" s="48"/>
      <c r="AF279" s="48"/>
      <c r="AG279" s="48"/>
      <c r="AH279" s="48"/>
      <c r="AI279" s="48"/>
      <c r="AJ279" s="48"/>
      <c r="AK279" s="48"/>
      <c r="AL279" s="49" t="s">
        <v>886</v>
      </c>
      <c r="AM279" s="48"/>
      <c r="AN279" s="48"/>
      <c r="AO279" s="48"/>
      <c r="AP279" s="48"/>
      <c r="AQ279" s="48"/>
      <c r="AR279" s="48"/>
      <c r="AS279" s="48"/>
      <c r="AT279" s="50"/>
      <c r="AU279" s="51"/>
      <c r="AW279" s="57"/>
      <c r="AX279" s="45" t="s">
        <v>2</v>
      </c>
      <c r="AY279" s="46"/>
      <c r="AZ279" s="46"/>
      <c r="BA279" s="46"/>
      <c r="BB279" s="46"/>
      <c r="BC279" s="46"/>
      <c r="BD279" s="46"/>
      <c r="BE279" s="46"/>
      <c r="BF279" s="46"/>
      <c r="BG279" s="177" t="s">
        <v>1001</v>
      </c>
      <c r="BH279" s="46"/>
      <c r="BI279" s="46"/>
      <c r="BJ279" s="46"/>
      <c r="BK279" s="46"/>
      <c r="BL279" s="46"/>
      <c r="BM279" s="46"/>
      <c r="BN279" s="46"/>
      <c r="BO279" s="46"/>
      <c r="BP279" s="46"/>
      <c r="BQ279" s="46"/>
      <c r="BR279" s="48"/>
      <c r="BS279" s="48"/>
      <c r="BT279" s="48"/>
      <c r="BU279" s="48"/>
      <c r="BV279" s="48"/>
      <c r="BW279" s="48"/>
      <c r="BX279" s="48"/>
      <c r="BY279" s="48"/>
      <c r="BZ279" s="49" t="s">
        <v>886</v>
      </c>
      <c r="CA279" s="48"/>
      <c r="CB279" s="48"/>
      <c r="CC279" s="48"/>
      <c r="CD279" s="48"/>
      <c r="CE279" s="48"/>
      <c r="CF279" s="48"/>
      <c r="CG279" s="48"/>
      <c r="CH279" s="50"/>
      <c r="CI279" s="51"/>
      <c r="CJ279" s="144"/>
      <c r="CK279" s="109"/>
      <c r="CL279" s="45" t="s">
        <v>2</v>
      </c>
      <c r="CM279" s="46"/>
      <c r="CN279" s="46"/>
      <c r="CO279" s="46"/>
      <c r="CP279" s="46"/>
      <c r="CQ279" s="46"/>
      <c r="CR279" s="46"/>
      <c r="CS279" s="46"/>
      <c r="CT279" s="46"/>
      <c r="CU279" s="178" t="s">
        <v>1017</v>
      </c>
      <c r="CV279" s="46"/>
      <c r="CW279" s="46"/>
      <c r="CX279" s="46"/>
      <c r="CY279" s="46"/>
      <c r="CZ279" s="46"/>
      <c r="DA279" s="46" t="s">
        <v>0</v>
      </c>
      <c r="DB279" s="46"/>
      <c r="DC279" s="46"/>
      <c r="DD279" s="46"/>
      <c r="DE279" s="46"/>
      <c r="DF279" s="48"/>
      <c r="DG279" s="48"/>
      <c r="DH279" s="48"/>
      <c r="DI279" s="48"/>
      <c r="DJ279" s="48"/>
      <c r="DK279" s="48"/>
      <c r="DL279" s="48"/>
      <c r="DM279" s="48"/>
      <c r="DN279" s="49" t="s">
        <v>886</v>
      </c>
      <c r="DO279" s="48"/>
      <c r="DP279" s="48"/>
      <c r="DQ279" s="48"/>
      <c r="DR279" s="48"/>
      <c r="DS279" s="48"/>
      <c r="DT279" s="48"/>
      <c r="DU279" s="48"/>
      <c r="DV279" s="50"/>
      <c r="DW279" s="51"/>
      <c r="DY279" s="57"/>
      <c r="DZ279" s="45"/>
      <c r="EA279" s="46"/>
      <c r="EB279" s="46"/>
      <c r="EC279" s="46"/>
      <c r="ED279" s="46"/>
      <c r="EE279" s="46"/>
      <c r="EF279" s="46"/>
      <c r="EG279" s="46"/>
      <c r="EH279" s="46"/>
      <c r="EI279" s="178" t="s">
        <v>1033</v>
      </c>
      <c r="EJ279" s="46"/>
      <c r="EK279" s="46"/>
      <c r="EL279" s="46"/>
      <c r="EM279" s="46"/>
      <c r="EN279" s="46"/>
      <c r="EO279" s="46"/>
      <c r="EP279" s="46"/>
      <c r="EQ279" s="46"/>
      <c r="ER279" s="46"/>
      <c r="ES279" s="46" t="s">
        <v>0</v>
      </c>
      <c r="ET279" s="48"/>
      <c r="EU279" s="48"/>
      <c r="EV279" s="48"/>
      <c r="EW279" s="48"/>
      <c r="EX279" s="48"/>
      <c r="EY279" s="48"/>
      <c r="EZ279" s="48"/>
      <c r="FA279" s="48"/>
      <c r="FB279" s="49" t="s">
        <v>886</v>
      </c>
      <c r="FC279" s="48"/>
      <c r="FD279" s="48"/>
      <c r="FE279" s="48"/>
      <c r="FF279" s="48"/>
      <c r="FG279" s="48"/>
      <c r="FH279" s="48"/>
      <c r="FI279" s="48"/>
      <c r="FJ279" s="50"/>
      <c r="FK279" s="51"/>
    </row>
    <row r="280" spans="9:167" x14ac:dyDescent="0.2">
      <c r="I280" s="109"/>
      <c r="J280" s="58"/>
      <c r="K280" s="1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2"/>
      <c r="AA280" s="59">
        <f>K280^3+L280^3+M280^3+N280^3+O280^3+P280^3+Q280^3+R280^3+K281^3+L281^3+M281^3+N281^3+O281^3+P281^3+Q281^3+R281^3</f>
        <v>0</v>
      </c>
      <c r="AB280" s="60">
        <f>K280^3+L280^3+M280^3+N280^3+O280^3+P280^3+Q280^3+R280^3+S280^3+T280^3+U280^3+V280^3+W280^3+X280^3+Y280^3+Z280^3</f>
        <v>0</v>
      </c>
      <c r="AC280" s="61"/>
      <c r="AD280" s="68"/>
      <c r="AE280" s="69"/>
      <c r="AF280" s="69"/>
      <c r="AG280" s="69"/>
      <c r="AH280" s="70"/>
      <c r="AI280" s="70"/>
      <c r="AJ280" s="70"/>
      <c r="AK280" s="70"/>
      <c r="AL280" s="69"/>
      <c r="AM280" s="69"/>
      <c r="AN280" s="69"/>
      <c r="AO280" s="69"/>
      <c r="AP280" s="70"/>
      <c r="AQ280" s="70"/>
      <c r="AR280" s="70"/>
      <c r="AS280" s="71"/>
      <c r="AT280" s="66"/>
      <c r="AU280" s="51"/>
      <c r="AW280" s="57"/>
      <c r="AX280" s="58"/>
      <c r="AY280" s="13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14"/>
      <c r="BO280" s="59">
        <f>AY280^3+AZ280^3+BA280^3+BB280^3+BC280^3+BD280^3+BE280^3+BF280^3+AY281^3+AZ281^3+BA281^3+BB281^3+BC281^3+BD281^3+BE281^3+BF281^3</f>
        <v>0</v>
      </c>
      <c r="BP280" s="60">
        <f t="shared" ref="BP280:BP295" si="96">AY280^3+AZ280^3+BA280^3+BB280^3+BC280^3+BD280^3+BE280^3+BF280^3+BG280^3+BH280^3+BI280^3+BJ280^3+BK280^3+BL280^3+BM280^3+BN280^3</f>
        <v>0</v>
      </c>
      <c r="BQ280" s="61"/>
      <c r="BR280" s="68"/>
      <c r="BS280" s="69"/>
      <c r="BT280" s="69"/>
      <c r="BU280" s="69"/>
      <c r="BV280" s="69"/>
      <c r="BW280" s="69"/>
      <c r="BX280" s="69"/>
      <c r="BY280" s="69"/>
      <c r="BZ280" s="70"/>
      <c r="CA280" s="70"/>
      <c r="CB280" s="70"/>
      <c r="CC280" s="70"/>
      <c r="CD280" s="70"/>
      <c r="CE280" s="70"/>
      <c r="CF280" s="70"/>
      <c r="CG280" s="71"/>
      <c r="CH280" s="66"/>
      <c r="CI280" s="51"/>
      <c r="CJ280" s="144"/>
      <c r="CK280" s="109"/>
      <c r="CL280" s="58"/>
      <c r="CM280" s="13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14"/>
      <c r="DC280" s="59">
        <f>CM280^3+CN280^3+CO280^3+CP280^3+CQ280^3+CR280^3+CS280^3+CT280^3+CM281^3+CN281^3+CO281^3+CP281^3+CQ281^3+CR281^3+CS281^3+CT281^3</f>
        <v>0</v>
      </c>
      <c r="DD280" s="60">
        <f>CM280^3+CN280^3+CO280^3+CP280^3+CQ280^3+CR280^3+CS280^3+CT280^3+CU280^3+CV280^3+CW280^3+CX280^3+CY280^3+CZ280^3+DA280^3+DB280^3</f>
        <v>0</v>
      </c>
      <c r="DE280" s="61"/>
      <c r="DF280" s="68"/>
      <c r="DG280" s="69"/>
      <c r="DH280" s="69"/>
      <c r="DI280" s="69"/>
      <c r="DJ280" s="69"/>
      <c r="DK280" s="69"/>
      <c r="DL280" s="69"/>
      <c r="DM280" s="69"/>
      <c r="DN280" s="69"/>
      <c r="DO280" s="69"/>
      <c r="DP280" s="69"/>
      <c r="DQ280" s="69"/>
      <c r="DR280" s="69"/>
      <c r="DS280" s="69"/>
      <c r="DT280" s="69"/>
      <c r="DU280" s="73"/>
      <c r="DV280" s="66"/>
      <c r="DW280" s="51"/>
      <c r="DY280" s="57"/>
      <c r="DZ280" s="58"/>
      <c r="EA280" s="13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14"/>
      <c r="EQ280" s="59">
        <f>EA280^3+EB280^3+EC280^3+ED280^3+EE280^3+EF280^3+EG280^3+EH280^3+EA281^3+EB281^3+EC281^3+ED281^3+EE281^3+EF281^3+EG281^3+EH281^3</f>
        <v>0</v>
      </c>
      <c r="ER280" s="60">
        <f t="shared" ref="ER280:ER295" si="97">EA280^3+EB280^3+EC280^3+ED280^3+EE280^3+EF280^3+EG280^3+EH280^3+EI280^3+EJ280^3+EK280^3+EL280^3+EM280^3+EN280^3+EO280^3+EP280^3</f>
        <v>0</v>
      </c>
      <c r="ES280" s="61"/>
      <c r="ET280" s="179"/>
      <c r="EU280" s="173"/>
      <c r="EV280" s="173"/>
      <c r="EW280" s="173"/>
      <c r="EX280" s="173"/>
      <c r="EY280" s="173"/>
      <c r="EZ280" s="173"/>
      <c r="FA280" s="173"/>
      <c r="FB280" s="173"/>
      <c r="FC280" s="173"/>
      <c r="FD280" s="173"/>
      <c r="FE280" s="173"/>
      <c r="FF280" s="173"/>
      <c r="FG280" s="173"/>
      <c r="FH280" s="173"/>
      <c r="FI280" s="180"/>
      <c r="FJ280" s="66"/>
      <c r="FK280" s="51"/>
    </row>
    <row r="281" spans="9:167" x14ac:dyDescent="0.2">
      <c r="I281" s="109"/>
      <c r="J281" s="58"/>
      <c r="K281" s="3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5"/>
      <c r="AA281" s="75">
        <f>S280^3+T280^3+U280^3+V280^3+W280^3+X280^3+Y280^3+Z280^3+S281^3+T281^3+U281^3+V281^3+W281^3+X281^3+Y281^3+Z281^3</f>
        <v>0</v>
      </c>
      <c r="AB281" s="76">
        <f t="shared" ref="AB281:AB295" si="98">K281^3+L281^3+M281^3+N281^3+O281^3+P281^3+Q281^3+R281^3+S281^3+T281^3+U281^3+V281^3+W281^3+X281^3+Y281^3+Z281^3</f>
        <v>0</v>
      </c>
      <c r="AC281" s="61"/>
      <c r="AD281" s="81"/>
      <c r="AE281" s="82"/>
      <c r="AF281" s="82"/>
      <c r="AG281" s="82"/>
      <c r="AH281" s="83"/>
      <c r="AI281" s="83"/>
      <c r="AJ281" s="83"/>
      <c r="AK281" s="83"/>
      <c r="AL281" s="82"/>
      <c r="AM281" s="82"/>
      <c r="AN281" s="82"/>
      <c r="AO281" s="82"/>
      <c r="AP281" s="83"/>
      <c r="AQ281" s="83"/>
      <c r="AR281" s="83"/>
      <c r="AS281" s="84"/>
      <c r="AT281" s="66"/>
      <c r="AU281" s="51"/>
      <c r="AW281" s="57"/>
      <c r="AX281" s="58"/>
      <c r="AY281" s="6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5"/>
      <c r="BO281" s="75">
        <f>BG280^3+BH280^3+BI280^3+BJ280^3+BK280^3+BL280^3+BM280^3+BN280^3+BG281^3+BH281^3+BI281^3+BJ281^3+BK281^3+BL281^3+BM281^3+BN281^3</f>
        <v>0</v>
      </c>
      <c r="BP281" s="76">
        <f t="shared" si="96"/>
        <v>0</v>
      </c>
      <c r="BQ281" s="61"/>
      <c r="BR281" s="81"/>
      <c r="BS281" s="82"/>
      <c r="BT281" s="82"/>
      <c r="BU281" s="82"/>
      <c r="BV281" s="82"/>
      <c r="BW281" s="82"/>
      <c r="BX281" s="82"/>
      <c r="BY281" s="82"/>
      <c r="BZ281" s="83"/>
      <c r="CA281" s="83"/>
      <c r="CB281" s="83"/>
      <c r="CC281" s="83"/>
      <c r="CD281" s="83"/>
      <c r="CE281" s="83"/>
      <c r="CF281" s="83"/>
      <c r="CG281" s="84"/>
      <c r="CH281" s="66"/>
      <c r="CI281" s="51"/>
      <c r="CJ281" s="144"/>
      <c r="CK281" s="109"/>
      <c r="CL281" s="58"/>
      <c r="CM281" s="6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5"/>
      <c r="DC281" s="75">
        <f>CU280^3+CV280^3+CW280^3+CX280^3+CY280^3+CZ280^3+DA280^3+DB280^3+CU281^3+CV281^3+CW281^3+CX281^3+CY281^3+CZ281^3+DA281^3+DB281^3</f>
        <v>0</v>
      </c>
      <c r="DD281" s="76">
        <f t="shared" ref="DD281:DD295" si="99">CM281^3+CN281^3+CO281^3+CP281^3+CQ281^3+CR281^3+CS281^3+CT281^3+CU281^3+CV281^3+CW281^3+CX281^3+CY281^3+CZ281^3+DA281^3+DB281^3</f>
        <v>0</v>
      </c>
      <c r="DE281" s="61"/>
      <c r="DF281" s="89"/>
      <c r="DG281" s="83"/>
      <c r="DH281" s="83"/>
      <c r="DI281" s="83"/>
      <c r="DJ281" s="83"/>
      <c r="DK281" s="83"/>
      <c r="DL281" s="83"/>
      <c r="DM281" s="83"/>
      <c r="DN281" s="83"/>
      <c r="DO281" s="83"/>
      <c r="DP281" s="83"/>
      <c r="DQ281" s="83"/>
      <c r="DR281" s="83"/>
      <c r="DS281" s="83"/>
      <c r="DT281" s="83"/>
      <c r="DU281" s="84"/>
      <c r="DV281" s="66"/>
      <c r="DW281" s="51"/>
      <c r="DY281" s="57"/>
      <c r="DZ281" s="58"/>
      <c r="EA281" s="6"/>
      <c r="EB281" s="4"/>
      <c r="EC281" s="4"/>
      <c r="ED281" s="4"/>
      <c r="EE281" s="4"/>
      <c r="EF281" s="4"/>
      <c r="EG281" s="4"/>
      <c r="EH281" s="4"/>
      <c r="EI281" s="4"/>
      <c r="EJ281" s="4"/>
      <c r="EK281" s="4"/>
      <c r="EL281" s="4"/>
      <c r="EM281" s="4"/>
      <c r="EN281" s="4"/>
      <c r="EO281" s="4"/>
      <c r="EP281" s="5"/>
      <c r="EQ281" s="75">
        <f>EI280^3+EJ280^3+EK280^3+EL280^3+EM280^3+EN280^3+EO280^3+EP280^3+EI281^3+EJ281^3+EK281^3+EL281^3+EM281^3+EN281^3+EO281^3+EP281^3</f>
        <v>0</v>
      </c>
      <c r="ER281" s="76">
        <f t="shared" si="97"/>
        <v>0</v>
      </c>
      <c r="ES281" s="61"/>
      <c r="ET281" s="174"/>
      <c r="EU281" s="131"/>
      <c r="EV281" s="131"/>
      <c r="EW281" s="131"/>
      <c r="EX281" s="131"/>
      <c r="EY281" s="131"/>
      <c r="EZ281" s="131"/>
      <c r="FA281" s="131"/>
      <c r="FB281" s="131"/>
      <c r="FC281" s="131"/>
      <c r="FD281" s="131"/>
      <c r="FE281" s="131"/>
      <c r="FF281" s="131"/>
      <c r="FG281" s="131"/>
      <c r="FH281" s="131"/>
      <c r="FI281" s="175"/>
      <c r="FJ281" s="66"/>
      <c r="FK281" s="51"/>
    </row>
    <row r="282" spans="9:167" x14ac:dyDescent="0.2">
      <c r="I282" s="109"/>
      <c r="J282" s="58"/>
      <c r="K282" s="3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5"/>
      <c r="AA282" s="75">
        <f>K282^3+L282^3+M282^3+N282^3+O282^3+P282^3+Q282^3+R282^3+K283^3+L283^3+M283^3+N283^3+O283^3+P283^3+Q283^3+R283^3</f>
        <v>0</v>
      </c>
      <c r="AB282" s="76">
        <f t="shared" si="98"/>
        <v>0</v>
      </c>
      <c r="AC282" s="88"/>
      <c r="AD282" s="81"/>
      <c r="AE282" s="82"/>
      <c r="AF282" s="82"/>
      <c r="AG282" s="82"/>
      <c r="AH282" s="83"/>
      <c r="AI282" s="83"/>
      <c r="AJ282" s="83"/>
      <c r="AK282" s="83"/>
      <c r="AL282" s="82"/>
      <c r="AM282" s="82"/>
      <c r="AN282" s="82"/>
      <c r="AO282" s="82"/>
      <c r="AP282" s="83"/>
      <c r="AQ282" s="83"/>
      <c r="AR282" s="83"/>
      <c r="AS282" s="84"/>
      <c r="AT282" s="66"/>
      <c r="AU282" s="51"/>
      <c r="AW282" s="57"/>
      <c r="AX282" s="58"/>
      <c r="AY282" s="6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5"/>
      <c r="BO282" s="75">
        <f>AY282^3+AZ282^3+BA282^3+BB282^3+BC282^3+BD282^3+BE282^3+BF282^3+AY283^3+AZ283^3+BA283^3+BB283^3+BC283^3+BD283^3+BE283^3+BF283^3</f>
        <v>0</v>
      </c>
      <c r="BP282" s="76">
        <f t="shared" si="96"/>
        <v>0</v>
      </c>
      <c r="BQ282" s="88"/>
      <c r="BR282" s="89"/>
      <c r="BS282" s="83"/>
      <c r="BT282" s="83"/>
      <c r="BU282" s="83"/>
      <c r="BV282" s="83"/>
      <c r="BW282" s="83"/>
      <c r="BX282" s="83"/>
      <c r="BY282" s="83"/>
      <c r="BZ282" s="82"/>
      <c r="CA282" s="82"/>
      <c r="CB282" s="82"/>
      <c r="CC282" s="82"/>
      <c r="CD282" s="82"/>
      <c r="CE282" s="82"/>
      <c r="CF282" s="82"/>
      <c r="CG282" s="86"/>
      <c r="CH282" s="66"/>
      <c r="CI282" s="51"/>
      <c r="CJ282" s="144"/>
      <c r="CK282" s="109"/>
      <c r="CL282" s="58"/>
      <c r="CM282" s="6"/>
      <c r="CN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5"/>
      <c r="DC282" s="75">
        <f>CM282^3+CN282^3+CO282^3+CP282^3+CQ282^3+CR282^3+CS282^3+CT282^3+CM283^3+CN283^3+CO283^3+CP283^3+CQ283^3+CR283^3+CS283^3+CT283^3</f>
        <v>0</v>
      </c>
      <c r="DD282" s="76">
        <f t="shared" si="99"/>
        <v>0</v>
      </c>
      <c r="DE282" s="88"/>
      <c r="DF282" s="81"/>
      <c r="DG282" s="82"/>
      <c r="DH282" s="82"/>
      <c r="DI282" s="82"/>
      <c r="DJ282" s="82"/>
      <c r="DK282" s="82"/>
      <c r="DL282" s="82"/>
      <c r="DM282" s="82"/>
      <c r="DN282" s="82"/>
      <c r="DO282" s="82"/>
      <c r="DP282" s="82"/>
      <c r="DQ282" s="82"/>
      <c r="DR282" s="82"/>
      <c r="DS282" s="82"/>
      <c r="DT282" s="82"/>
      <c r="DU282" s="86"/>
      <c r="DV282" s="66"/>
      <c r="DW282" s="51"/>
      <c r="DY282" s="57"/>
      <c r="DZ282" s="58"/>
      <c r="EA282" s="6"/>
      <c r="EB282" s="4"/>
      <c r="EC282" s="4"/>
      <c r="ED282" s="4"/>
      <c r="EE282" s="4"/>
      <c r="EF282" s="4"/>
      <c r="EG282" s="4"/>
      <c r="EH282" s="4"/>
      <c r="EI282" s="4"/>
      <c r="EJ282" s="4"/>
      <c r="EK282" s="4"/>
      <c r="EL282" s="4"/>
      <c r="EM282" s="4"/>
      <c r="EN282" s="4"/>
      <c r="EO282" s="4"/>
      <c r="EP282" s="5"/>
      <c r="EQ282" s="75">
        <f>EA282^3+EB282^3+EC282^3+ED282^3+EE282^3+EF282^3+EG282^3+EH282^3+EA283^3+EB283^3+EC283^3+ED283^3+EE283^3+EF283^3+EG283^3+EH283^3</f>
        <v>0</v>
      </c>
      <c r="ER282" s="76">
        <f t="shared" si="97"/>
        <v>0</v>
      </c>
      <c r="ES282" s="88"/>
      <c r="ET282" s="174"/>
      <c r="EU282" s="131"/>
      <c r="EV282" s="131"/>
      <c r="EW282" s="131"/>
      <c r="EX282" s="131"/>
      <c r="EY282" s="131"/>
      <c r="EZ282" s="131"/>
      <c r="FA282" s="131"/>
      <c r="FB282" s="131"/>
      <c r="FC282" s="131"/>
      <c r="FD282" s="131"/>
      <c r="FE282" s="131"/>
      <c r="FF282" s="131"/>
      <c r="FG282" s="131"/>
      <c r="FH282" s="131"/>
      <c r="FI282" s="175"/>
      <c r="FJ282" s="66"/>
      <c r="FK282" s="51"/>
    </row>
    <row r="283" spans="9:167" x14ac:dyDescent="0.2">
      <c r="I283" s="109"/>
      <c r="J283" s="58"/>
      <c r="K283" s="3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5"/>
      <c r="AA283" s="75">
        <f>S282^3+T282^3+U282^3+V282^3+W282^3+X282^3+Y282^3+Z282^3+S283^3+T283^3+U283^3+V283^3+W283^3+X283^3+Y283^3+Z283^3</f>
        <v>0</v>
      </c>
      <c r="AB283" s="76">
        <f t="shared" si="98"/>
        <v>0</v>
      </c>
      <c r="AC283" s="61"/>
      <c r="AD283" s="81"/>
      <c r="AE283" s="82"/>
      <c r="AF283" s="82"/>
      <c r="AG283" s="82"/>
      <c r="AH283" s="83"/>
      <c r="AI283" s="83"/>
      <c r="AJ283" s="83"/>
      <c r="AK283" s="83"/>
      <c r="AL283" s="82"/>
      <c r="AM283" s="82"/>
      <c r="AN283" s="82"/>
      <c r="AO283" s="82"/>
      <c r="AP283" s="83"/>
      <c r="AQ283" s="83"/>
      <c r="AR283" s="83"/>
      <c r="AS283" s="84"/>
      <c r="AT283" s="66"/>
      <c r="AU283" s="51"/>
      <c r="AW283" s="57"/>
      <c r="AX283" s="58"/>
      <c r="AY283" s="6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5"/>
      <c r="BO283" s="75">
        <f>BG282^3+BH282^3+BI282^3+BJ282^3+BK282^3+BL282^3+BM282^3+BN282^3+BG283^3+BH283^3+BI283^3+BJ283^3+BK283^3+BL283^3+BM283^3+BN283^3</f>
        <v>0</v>
      </c>
      <c r="BP283" s="76">
        <f t="shared" si="96"/>
        <v>0</v>
      </c>
      <c r="BQ283" s="61"/>
      <c r="BR283" s="89"/>
      <c r="BS283" s="83"/>
      <c r="BT283" s="83"/>
      <c r="BU283" s="83"/>
      <c r="BV283" s="83"/>
      <c r="BW283" s="83"/>
      <c r="BX283" s="83"/>
      <c r="BY283" s="83"/>
      <c r="BZ283" s="82"/>
      <c r="CA283" s="82"/>
      <c r="CB283" s="82"/>
      <c r="CC283" s="82"/>
      <c r="CD283" s="82"/>
      <c r="CE283" s="82"/>
      <c r="CF283" s="82"/>
      <c r="CG283" s="86"/>
      <c r="CH283" s="66"/>
      <c r="CI283" s="51"/>
      <c r="CJ283" s="144"/>
      <c r="CK283" s="109"/>
      <c r="CL283" s="58"/>
      <c r="CM283" s="6"/>
      <c r="CN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/>
      <c r="DA283" s="4"/>
      <c r="DB283" s="5"/>
      <c r="DC283" s="75">
        <f>CU282^3+CV282^3+CW282^3+CX282^3+CY282^3+CZ282^3+DA282^3+DB282^3+CU283^3+CV283^3+CW283^3+CX283^3+CY283^3+CZ283^3+DA283^3+DB283^3</f>
        <v>0</v>
      </c>
      <c r="DD283" s="76">
        <f t="shared" si="99"/>
        <v>0</v>
      </c>
      <c r="DE283" s="61"/>
      <c r="DF283" s="89"/>
      <c r="DG283" s="83"/>
      <c r="DH283" s="83"/>
      <c r="DI283" s="83"/>
      <c r="DJ283" s="83"/>
      <c r="DK283" s="83"/>
      <c r="DL283" s="83"/>
      <c r="DM283" s="83"/>
      <c r="DN283" s="83"/>
      <c r="DO283" s="83"/>
      <c r="DP283" s="83"/>
      <c r="DQ283" s="83"/>
      <c r="DR283" s="83"/>
      <c r="DS283" s="83"/>
      <c r="DT283" s="83"/>
      <c r="DU283" s="84"/>
      <c r="DV283" s="66"/>
      <c r="DW283" s="51"/>
      <c r="DY283" s="57"/>
      <c r="DZ283" s="58"/>
      <c r="EA283" s="6"/>
      <c r="EB283" s="4"/>
      <c r="EC283" s="4"/>
      <c r="ED283" s="4"/>
      <c r="EE283" s="4"/>
      <c r="EF283" s="4"/>
      <c r="EG283" s="4"/>
      <c r="EH283" s="4"/>
      <c r="EI283" s="4"/>
      <c r="EJ283" s="4"/>
      <c r="EK283" s="4"/>
      <c r="EL283" s="4"/>
      <c r="EM283" s="4"/>
      <c r="EN283" s="4"/>
      <c r="EO283" s="4"/>
      <c r="EP283" s="5"/>
      <c r="EQ283" s="75">
        <f>EI282^3+EJ282^3+EK282^3+EL282^3+EM282^3+EN282^3+EO282^3+EP282^3+EI283^3+EJ283^3+EK283^3+EL283^3+EM283^3+EN283^3+EO283^3+EP283^3</f>
        <v>0</v>
      </c>
      <c r="ER283" s="76">
        <f t="shared" si="97"/>
        <v>0</v>
      </c>
      <c r="ES283" s="61"/>
      <c r="ET283" s="174"/>
      <c r="EU283" s="131"/>
      <c r="EV283" s="131"/>
      <c r="EW283" s="131"/>
      <c r="EX283" s="131"/>
      <c r="EY283" s="131"/>
      <c r="EZ283" s="131"/>
      <c r="FA283" s="131"/>
      <c r="FB283" s="131"/>
      <c r="FC283" s="131"/>
      <c r="FD283" s="131"/>
      <c r="FE283" s="131"/>
      <c r="FF283" s="131"/>
      <c r="FG283" s="131"/>
      <c r="FH283" s="131"/>
      <c r="FI283" s="175"/>
      <c r="FJ283" s="66"/>
      <c r="FK283" s="51"/>
    </row>
    <row r="284" spans="9:167" x14ac:dyDescent="0.2">
      <c r="I284" s="109"/>
      <c r="J284" s="58"/>
      <c r="K284" s="3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5"/>
      <c r="AA284" s="75">
        <f>K284^3+L284^3+M284^3+N284^3+O284^3+P284^3+Q284^3+R284^3+K285^3+L285^3+M285^3+N285^3+O285^3+P285^3+Q285^3+R285^3</f>
        <v>0</v>
      </c>
      <c r="AB284" s="76">
        <f t="shared" si="98"/>
        <v>0</v>
      </c>
      <c r="AC284" s="61"/>
      <c r="AD284" s="89"/>
      <c r="AE284" s="83"/>
      <c r="AF284" s="83"/>
      <c r="AG284" s="83"/>
      <c r="AH284" s="82"/>
      <c r="AI284" s="82"/>
      <c r="AJ284" s="82"/>
      <c r="AK284" s="82"/>
      <c r="AL284" s="83"/>
      <c r="AM284" s="83"/>
      <c r="AN284" s="83"/>
      <c r="AO284" s="83"/>
      <c r="AP284" s="82"/>
      <c r="AQ284" s="82"/>
      <c r="AR284" s="82"/>
      <c r="AS284" s="86"/>
      <c r="AT284" s="66"/>
      <c r="AU284" s="51"/>
      <c r="AW284" s="57"/>
      <c r="AX284" s="58"/>
      <c r="AY284" s="6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5"/>
      <c r="BO284" s="75">
        <f>AY284^3+AZ284^3+BA284^3+BB284^3+BC284^3+BD284^3+BE284^3+BF284^3+AY285^3+AZ285^3+BA285^3+BB285^3+BC285^3+BD285^3+BE285^3+BF285^3</f>
        <v>0</v>
      </c>
      <c r="BP284" s="76">
        <f t="shared" si="96"/>
        <v>0</v>
      </c>
      <c r="BQ284" s="61"/>
      <c r="BR284" s="81"/>
      <c r="BS284" s="82"/>
      <c r="BT284" s="82"/>
      <c r="BU284" s="82"/>
      <c r="BV284" s="82"/>
      <c r="BW284" s="82"/>
      <c r="BX284" s="82"/>
      <c r="BY284" s="82"/>
      <c r="BZ284" s="83"/>
      <c r="CA284" s="83"/>
      <c r="CB284" s="83"/>
      <c r="CC284" s="83"/>
      <c r="CD284" s="83"/>
      <c r="CE284" s="83"/>
      <c r="CF284" s="83"/>
      <c r="CG284" s="84"/>
      <c r="CH284" s="66"/>
      <c r="CI284" s="51"/>
      <c r="CJ284" s="144"/>
      <c r="CK284" s="109"/>
      <c r="CL284" s="58"/>
      <c r="CM284" s="6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5"/>
      <c r="DC284" s="75">
        <f>CM284^3+CN284^3+CO284^3+CP284^3+CQ284^3+CR284^3+CS284^3+CT284^3+CM285^3+CN285^3+CO285^3+CP285^3+CQ285^3+CR285^3+CS285^3+CT285^3</f>
        <v>0</v>
      </c>
      <c r="DD284" s="76">
        <f t="shared" si="99"/>
        <v>0</v>
      </c>
      <c r="DE284" s="61"/>
      <c r="DF284" s="81"/>
      <c r="DG284" s="82"/>
      <c r="DH284" s="82"/>
      <c r="DI284" s="82"/>
      <c r="DJ284" s="82"/>
      <c r="DK284" s="82"/>
      <c r="DL284" s="82"/>
      <c r="DM284" s="82"/>
      <c r="DN284" s="82"/>
      <c r="DO284" s="82"/>
      <c r="DP284" s="82"/>
      <c r="DQ284" s="82"/>
      <c r="DR284" s="82"/>
      <c r="DS284" s="82"/>
      <c r="DT284" s="82"/>
      <c r="DU284" s="86"/>
      <c r="DV284" s="66"/>
      <c r="DW284" s="51"/>
      <c r="DY284" s="57"/>
      <c r="DZ284" s="58"/>
      <c r="EA284" s="6"/>
      <c r="EB284" s="4"/>
      <c r="EC284" s="4"/>
      <c r="ED284" s="4"/>
      <c r="EE284" s="4"/>
      <c r="EF284" s="4"/>
      <c r="EG284" s="4"/>
      <c r="EH284" s="4"/>
      <c r="EI284" s="4"/>
      <c r="EJ284" s="4"/>
      <c r="EK284" s="4"/>
      <c r="EL284" s="4"/>
      <c r="EM284" s="4"/>
      <c r="EN284" s="4"/>
      <c r="EO284" s="4"/>
      <c r="EP284" s="5"/>
      <c r="EQ284" s="75">
        <f>EA284^3+EB284^3+EC284^3+ED284^3+EE284^3+EF284^3+EG284^3+EH284^3+EA285^3+EB285^3+EC285^3+ED285^3+EE285^3+EF285^3+EG285^3+EH285^3</f>
        <v>0</v>
      </c>
      <c r="ER284" s="76">
        <f t="shared" si="97"/>
        <v>0</v>
      </c>
      <c r="ES284" s="61"/>
      <c r="ET284" s="174"/>
      <c r="EU284" s="131"/>
      <c r="EV284" s="131"/>
      <c r="EW284" s="131"/>
      <c r="EX284" s="131"/>
      <c r="EY284" s="131"/>
      <c r="EZ284" s="131"/>
      <c r="FA284" s="131"/>
      <c r="FB284" s="131"/>
      <c r="FC284" s="131"/>
      <c r="FD284" s="131"/>
      <c r="FE284" s="131"/>
      <c r="FF284" s="131"/>
      <c r="FG284" s="131"/>
      <c r="FH284" s="131"/>
      <c r="FI284" s="175"/>
      <c r="FJ284" s="66"/>
      <c r="FK284" s="51"/>
    </row>
    <row r="285" spans="9:167" x14ac:dyDescent="0.2">
      <c r="I285" s="109"/>
      <c r="J285" s="58"/>
      <c r="K285" s="3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5"/>
      <c r="AA285" s="75">
        <f>S284^3+T284^3+U284^3+V284^3+W284^3+X284^3+Y284^3+Z284^3+S285^3+T285^3+U285^3+V285^3+W285^3+X285^3+Y285^3+Z285^3</f>
        <v>0</v>
      </c>
      <c r="AB285" s="76">
        <f t="shared" si="98"/>
        <v>0</v>
      </c>
      <c r="AC285" s="61"/>
      <c r="AD285" s="89"/>
      <c r="AE285" s="83"/>
      <c r="AF285" s="83"/>
      <c r="AG285" s="83"/>
      <c r="AH285" s="82"/>
      <c r="AI285" s="82"/>
      <c r="AJ285" s="82"/>
      <c r="AK285" s="82"/>
      <c r="AL285" s="83"/>
      <c r="AM285" s="83"/>
      <c r="AN285" s="83"/>
      <c r="AO285" s="83"/>
      <c r="AP285" s="82"/>
      <c r="AQ285" s="82"/>
      <c r="AR285" s="82"/>
      <c r="AS285" s="86"/>
      <c r="AT285" s="66"/>
      <c r="AU285" s="51"/>
      <c r="AW285" s="57"/>
      <c r="AX285" s="58"/>
      <c r="AY285" s="6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5"/>
      <c r="BO285" s="75">
        <f>BG284^3+BH284^3+BI284^3+BJ284^3+BK284^3+BL284^3+BM284^3+BN284^3+BG285^3+BH285^3+BI285^3+BJ285^3+BK285^3+BL285^3+BM285^3+BN285^3</f>
        <v>0</v>
      </c>
      <c r="BP285" s="76">
        <f t="shared" si="96"/>
        <v>0</v>
      </c>
      <c r="BQ285" s="61"/>
      <c r="BR285" s="81"/>
      <c r="BS285" s="82"/>
      <c r="BT285" s="82"/>
      <c r="BU285" s="82"/>
      <c r="BV285" s="82"/>
      <c r="BW285" s="82"/>
      <c r="BX285" s="82"/>
      <c r="BY285" s="82"/>
      <c r="BZ285" s="83"/>
      <c r="CA285" s="83"/>
      <c r="CB285" s="83"/>
      <c r="CC285" s="83"/>
      <c r="CD285" s="83"/>
      <c r="CE285" s="83"/>
      <c r="CF285" s="83"/>
      <c r="CG285" s="84"/>
      <c r="CH285" s="66"/>
      <c r="CI285" s="51"/>
      <c r="CJ285" s="144"/>
      <c r="CK285" s="109"/>
      <c r="CL285" s="58"/>
      <c r="CM285" s="6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5"/>
      <c r="DC285" s="75">
        <f>CU284^3+CV284^3+CW284^3+CX284^3+CY284^3+CZ284^3+DA284^3+DB284^3+CU285^3+CV285^3+CW285^3+CX285^3+CY285^3+CZ285^3+DA285^3+DB285^3</f>
        <v>0</v>
      </c>
      <c r="DD285" s="76">
        <f t="shared" si="99"/>
        <v>0</v>
      </c>
      <c r="DE285" s="61"/>
      <c r="DF285" s="89"/>
      <c r="DG285" s="83"/>
      <c r="DH285" s="83"/>
      <c r="DI285" s="83"/>
      <c r="DJ285" s="83"/>
      <c r="DK285" s="83"/>
      <c r="DL285" s="83"/>
      <c r="DM285" s="83"/>
      <c r="DN285" s="83"/>
      <c r="DO285" s="83"/>
      <c r="DP285" s="83"/>
      <c r="DQ285" s="83"/>
      <c r="DR285" s="83"/>
      <c r="DS285" s="83"/>
      <c r="DT285" s="83"/>
      <c r="DU285" s="84"/>
      <c r="DV285" s="66"/>
      <c r="DW285" s="51"/>
      <c r="DY285" s="57"/>
      <c r="DZ285" s="58"/>
      <c r="EA285" s="6"/>
      <c r="EB285" s="4"/>
      <c r="EC285" s="4"/>
      <c r="ED285" s="4"/>
      <c r="EE285" s="4"/>
      <c r="EF285" s="4"/>
      <c r="EG285" s="4"/>
      <c r="EH285" s="4"/>
      <c r="EI285" s="4"/>
      <c r="EJ285" s="4"/>
      <c r="EK285" s="4"/>
      <c r="EL285" s="4"/>
      <c r="EM285" s="4"/>
      <c r="EN285" s="4"/>
      <c r="EO285" s="4"/>
      <c r="EP285" s="5"/>
      <c r="EQ285" s="75">
        <f>EI284^3+EJ284^3+EK284^3+EL284^3+EM284^3+EN284^3+EO284^3+EP284^3+EI285^3+EJ285^3+EK285^3+EL285^3+EM285^3+EN285^3+EO285^3+EP285^3</f>
        <v>0</v>
      </c>
      <c r="ER285" s="76">
        <f t="shared" si="97"/>
        <v>0</v>
      </c>
      <c r="ES285" s="61"/>
      <c r="ET285" s="174"/>
      <c r="EU285" s="131"/>
      <c r="EV285" s="131"/>
      <c r="EW285" s="131"/>
      <c r="EX285" s="131"/>
      <c r="EY285" s="131"/>
      <c r="EZ285" s="131"/>
      <c r="FA285" s="131"/>
      <c r="FB285" s="131"/>
      <c r="FC285" s="131"/>
      <c r="FD285" s="131"/>
      <c r="FE285" s="131"/>
      <c r="FF285" s="131"/>
      <c r="FG285" s="131"/>
      <c r="FH285" s="131"/>
      <c r="FI285" s="175"/>
      <c r="FJ285" s="66"/>
      <c r="FK285" s="51"/>
    </row>
    <row r="286" spans="9:167" x14ac:dyDescent="0.2">
      <c r="I286" s="109"/>
      <c r="J286" s="58"/>
      <c r="K286" s="3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5"/>
      <c r="AA286" s="75">
        <f>K286^3+L286^3+M286^3+N286^3+O286^3+P286^3+Q286^3+R286^3+K287^3+L287^3+M287^3+N287^3+O287^3+P287^3+Q287^3+R287^3</f>
        <v>0</v>
      </c>
      <c r="AB286" s="76">
        <f t="shared" si="98"/>
        <v>0</v>
      </c>
      <c r="AC286" s="61"/>
      <c r="AD286" s="89"/>
      <c r="AE286" s="83"/>
      <c r="AF286" s="83"/>
      <c r="AG286" s="83"/>
      <c r="AH286" s="82"/>
      <c r="AI286" s="82"/>
      <c r="AJ286" s="82"/>
      <c r="AK286" s="82"/>
      <c r="AL286" s="83"/>
      <c r="AM286" s="83"/>
      <c r="AN286" s="83"/>
      <c r="AO286" s="83"/>
      <c r="AP286" s="82"/>
      <c r="AQ286" s="82"/>
      <c r="AR286" s="82"/>
      <c r="AS286" s="86"/>
      <c r="AT286" s="66"/>
      <c r="AU286" s="51"/>
      <c r="AW286" s="57"/>
      <c r="AX286" s="58"/>
      <c r="AY286" s="6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5"/>
      <c r="BO286" s="75">
        <f>AY286^3+AZ286^3+BA286^3+BB286^3+BC286^3+BD286^3+BE286^3+BF286^3+AY287^3+AZ287^3+BA287^3+BB287^3+BC287^3+BD287^3+BE287^3+BF287^3</f>
        <v>0</v>
      </c>
      <c r="BP286" s="76">
        <f t="shared" si="96"/>
        <v>0</v>
      </c>
      <c r="BQ286" s="61"/>
      <c r="BR286" s="89"/>
      <c r="BS286" s="83"/>
      <c r="BT286" s="83"/>
      <c r="BU286" s="83"/>
      <c r="BV286" s="83"/>
      <c r="BW286" s="83"/>
      <c r="BX286" s="83"/>
      <c r="BY286" s="83"/>
      <c r="BZ286" s="82"/>
      <c r="CA286" s="82"/>
      <c r="CB286" s="82"/>
      <c r="CC286" s="82"/>
      <c r="CD286" s="82"/>
      <c r="CE286" s="82"/>
      <c r="CF286" s="82"/>
      <c r="CG286" s="86"/>
      <c r="CH286" s="66"/>
      <c r="CI286" s="51"/>
      <c r="CJ286" s="144"/>
      <c r="CK286" s="109"/>
      <c r="CL286" s="58"/>
      <c r="CM286" s="6"/>
      <c r="CN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/>
      <c r="DA286" s="4"/>
      <c r="DB286" s="5"/>
      <c r="DC286" s="75">
        <f>CM286^3+CN286^3+CO286^3+CP286^3+CQ286^3+CR286^3+CS286^3+CT286^3+CM287^3+CN287^3+CO287^3+CP287^3+CQ287^3+CR287^3+CS287^3+CT287^3</f>
        <v>0</v>
      </c>
      <c r="DD286" s="76">
        <f t="shared" si="99"/>
        <v>0</v>
      </c>
      <c r="DE286" s="61"/>
      <c r="DF286" s="81"/>
      <c r="DG286" s="82"/>
      <c r="DH286" s="82"/>
      <c r="DI286" s="82"/>
      <c r="DJ286" s="82"/>
      <c r="DK286" s="82"/>
      <c r="DL286" s="82"/>
      <c r="DM286" s="82"/>
      <c r="DN286" s="82"/>
      <c r="DO286" s="82"/>
      <c r="DP286" s="82"/>
      <c r="DQ286" s="82"/>
      <c r="DR286" s="82"/>
      <c r="DS286" s="82"/>
      <c r="DT286" s="82"/>
      <c r="DU286" s="86"/>
      <c r="DV286" s="66"/>
      <c r="DW286" s="51"/>
      <c r="DY286" s="57"/>
      <c r="DZ286" s="58"/>
      <c r="EA286" s="6"/>
      <c r="EB286" s="4"/>
      <c r="EC286" s="4"/>
      <c r="ED286" s="4"/>
      <c r="EE286" s="4"/>
      <c r="EF286" s="4"/>
      <c r="EG286" s="4"/>
      <c r="EH286" s="4"/>
      <c r="EI286" s="4"/>
      <c r="EJ286" s="4"/>
      <c r="EK286" s="4"/>
      <c r="EL286" s="4"/>
      <c r="EM286" s="4"/>
      <c r="EN286" s="4"/>
      <c r="EO286" s="4"/>
      <c r="EP286" s="5"/>
      <c r="EQ286" s="75">
        <f>EA286^3+EB286^3+EC286^3+ED286^3+EE286^3+EF286^3+EG286^3+EH286^3+EA287^3+EB287^3+EC287^3+ED287^3+EE287^3+EF287^3+EG287^3+EH287^3</f>
        <v>0</v>
      </c>
      <c r="ER286" s="76">
        <f t="shared" si="97"/>
        <v>0</v>
      </c>
      <c r="ES286" s="61"/>
      <c r="ET286" s="174"/>
      <c r="EU286" s="131"/>
      <c r="EV286" s="131"/>
      <c r="EW286" s="131"/>
      <c r="EX286" s="131"/>
      <c r="EY286" s="131"/>
      <c r="EZ286" s="131"/>
      <c r="FA286" s="131"/>
      <c r="FB286" s="131"/>
      <c r="FC286" s="131"/>
      <c r="FD286" s="131"/>
      <c r="FE286" s="131"/>
      <c r="FF286" s="131"/>
      <c r="FG286" s="131"/>
      <c r="FH286" s="131"/>
      <c r="FI286" s="175"/>
      <c r="FJ286" s="66"/>
      <c r="FK286" s="51"/>
    </row>
    <row r="287" spans="9:167" x14ac:dyDescent="0.2">
      <c r="I287" s="109"/>
      <c r="J287" s="58"/>
      <c r="K287" s="3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5"/>
      <c r="AA287" s="75">
        <f>S286^3+T286^3+U286^3+V286^3+W286^3+X286^3+Y286^3+Z286^3+S287^3+T287^3+U287^3+V287^3+W287^3+X287^3+Y287^3+Z287^3</f>
        <v>0</v>
      </c>
      <c r="AB287" s="76">
        <f t="shared" si="98"/>
        <v>0</v>
      </c>
      <c r="AC287" s="61"/>
      <c r="AD287" s="89"/>
      <c r="AE287" s="83"/>
      <c r="AF287" s="83"/>
      <c r="AG287" s="83"/>
      <c r="AH287" s="82"/>
      <c r="AI287" s="82"/>
      <c r="AJ287" s="82"/>
      <c r="AK287" s="82"/>
      <c r="AL287" s="83"/>
      <c r="AM287" s="83"/>
      <c r="AN287" s="83"/>
      <c r="AO287" s="83"/>
      <c r="AP287" s="82"/>
      <c r="AQ287" s="82"/>
      <c r="AR287" s="82"/>
      <c r="AS287" s="86"/>
      <c r="AT287" s="66"/>
      <c r="AU287" s="51"/>
      <c r="AW287" s="57"/>
      <c r="AX287" s="58"/>
      <c r="AY287" s="6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5"/>
      <c r="BO287" s="75">
        <f>BG286^3+BH286^3+BI286^3+BJ286^3+BK286^3+BL286^3+BM286^3+BN286^3+BG287^3+BH287^3+BI287^3+BJ287^3+BK287^3+BL287^3+BM287^3+BN287^3</f>
        <v>0</v>
      </c>
      <c r="BP287" s="76">
        <f t="shared" si="96"/>
        <v>0</v>
      </c>
      <c r="BQ287" s="61"/>
      <c r="BR287" s="89"/>
      <c r="BS287" s="83"/>
      <c r="BT287" s="83"/>
      <c r="BU287" s="83"/>
      <c r="BV287" s="83"/>
      <c r="BW287" s="83"/>
      <c r="BX287" s="83"/>
      <c r="BY287" s="83"/>
      <c r="BZ287" s="82"/>
      <c r="CA287" s="82"/>
      <c r="CB287" s="82"/>
      <c r="CC287" s="82"/>
      <c r="CD287" s="82"/>
      <c r="CE287" s="82"/>
      <c r="CF287" s="82"/>
      <c r="CG287" s="86"/>
      <c r="CH287" s="66"/>
      <c r="CI287" s="51"/>
      <c r="CJ287" s="144"/>
      <c r="CK287" s="109"/>
      <c r="CL287" s="58"/>
      <c r="CM287" s="6"/>
      <c r="CN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/>
      <c r="DA287" s="4"/>
      <c r="DB287" s="5"/>
      <c r="DC287" s="75">
        <f>CU286^3+CV286^3+CW286^3+CX286^3+CY286^3+CZ286^3+DA286^3+DB286^3+CU287^3+CV287^3+CW287^3+CX287^3+CY287^3+CZ287^3+DA287^3+DB287^3</f>
        <v>0</v>
      </c>
      <c r="DD287" s="76">
        <f t="shared" si="99"/>
        <v>0</v>
      </c>
      <c r="DE287" s="61"/>
      <c r="DF287" s="89"/>
      <c r="DG287" s="83"/>
      <c r="DH287" s="83"/>
      <c r="DI287" s="83"/>
      <c r="DJ287" s="83"/>
      <c r="DK287" s="83"/>
      <c r="DL287" s="83"/>
      <c r="DM287" s="83"/>
      <c r="DN287" s="83"/>
      <c r="DO287" s="83"/>
      <c r="DP287" s="83"/>
      <c r="DQ287" s="83"/>
      <c r="DR287" s="83"/>
      <c r="DS287" s="83"/>
      <c r="DT287" s="83"/>
      <c r="DU287" s="84"/>
      <c r="DV287" s="66"/>
      <c r="DW287" s="51"/>
      <c r="DY287" s="57"/>
      <c r="DZ287" s="58"/>
      <c r="EA287" s="6"/>
      <c r="EB287" s="4"/>
      <c r="EC287" s="4"/>
      <c r="ED287" s="4"/>
      <c r="EE287" s="4"/>
      <c r="EF287" s="4"/>
      <c r="EG287" s="4"/>
      <c r="EH287" s="4"/>
      <c r="EI287" s="4"/>
      <c r="EJ287" s="4"/>
      <c r="EK287" s="4"/>
      <c r="EL287" s="4"/>
      <c r="EM287" s="4"/>
      <c r="EN287" s="4"/>
      <c r="EO287" s="4"/>
      <c r="EP287" s="5"/>
      <c r="EQ287" s="75">
        <f>EI286^3+EJ286^3+EK286^3+EL286^3+EM286^3+EN286^3+EO286^3+EP286^3+EI287^3+EJ287^3+EK287^3+EL287^3+EM287^3+EN287^3+EO287^3+EP287^3</f>
        <v>0</v>
      </c>
      <c r="ER287" s="76">
        <f t="shared" si="97"/>
        <v>0</v>
      </c>
      <c r="ES287" s="61"/>
      <c r="ET287" s="174"/>
      <c r="EU287" s="131"/>
      <c r="EV287" s="131"/>
      <c r="EW287" s="131"/>
      <c r="EX287" s="131"/>
      <c r="EY287" s="131"/>
      <c r="EZ287" s="131"/>
      <c r="FA287" s="131"/>
      <c r="FB287" s="131"/>
      <c r="FC287" s="131"/>
      <c r="FD287" s="131"/>
      <c r="FE287" s="131"/>
      <c r="FF287" s="131"/>
      <c r="FG287" s="131"/>
      <c r="FH287" s="131"/>
      <c r="FI287" s="175"/>
      <c r="FJ287" s="66"/>
      <c r="FK287" s="51"/>
    </row>
    <row r="288" spans="9:167" x14ac:dyDescent="0.2">
      <c r="I288" s="109"/>
      <c r="J288" s="58"/>
      <c r="K288" s="3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5"/>
      <c r="AA288" s="75">
        <f>K288^3+L288^3+M288^3+N288^3+O288^3+P288^3+Q288^3+R288^3+K289^3+L289^3+M289^3+N289^3+O289^3+P289^3+Q289^3+R289^3</f>
        <v>0</v>
      </c>
      <c r="AB288" s="76">
        <f t="shared" si="98"/>
        <v>0</v>
      </c>
      <c r="AC288" s="95"/>
      <c r="AD288" s="81"/>
      <c r="AE288" s="82"/>
      <c r="AF288" s="82"/>
      <c r="AG288" s="82"/>
      <c r="AH288" s="83"/>
      <c r="AI288" s="83"/>
      <c r="AJ288" s="83"/>
      <c r="AK288" s="83"/>
      <c r="AL288" s="82"/>
      <c r="AM288" s="82"/>
      <c r="AN288" s="82"/>
      <c r="AO288" s="82"/>
      <c r="AP288" s="83"/>
      <c r="AQ288" s="83"/>
      <c r="AR288" s="83"/>
      <c r="AS288" s="84"/>
      <c r="AT288" s="66"/>
      <c r="AU288" s="51"/>
      <c r="AW288" s="57"/>
      <c r="AX288" s="58"/>
      <c r="AY288" s="6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5"/>
      <c r="BO288" s="75">
        <f>AY288^3+AZ288^3+BA288^3+BB288^3+BC288^3+BD288^3+BE288^3+BF288^3+AY289^3+AZ289^3+BA289^3+BB289^3+BC289^3+BD289^3+BE289^3+BF289^3</f>
        <v>0</v>
      </c>
      <c r="BP288" s="76">
        <f t="shared" si="96"/>
        <v>0</v>
      </c>
      <c r="BQ288" s="95"/>
      <c r="BR288" s="81"/>
      <c r="BS288" s="82"/>
      <c r="BT288" s="82"/>
      <c r="BU288" s="82"/>
      <c r="BV288" s="82"/>
      <c r="BW288" s="82"/>
      <c r="BX288" s="82"/>
      <c r="BY288" s="82"/>
      <c r="BZ288" s="83"/>
      <c r="CA288" s="83"/>
      <c r="CB288" s="83"/>
      <c r="CC288" s="83"/>
      <c r="CD288" s="83"/>
      <c r="CE288" s="83"/>
      <c r="CF288" s="83"/>
      <c r="CG288" s="84"/>
      <c r="CH288" s="66"/>
      <c r="CI288" s="51"/>
      <c r="CJ288" s="144"/>
      <c r="CK288" s="109"/>
      <c r="CL288" s="58"/>
      <c r="CM288" s="6"/>
      <c r="CN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5"/>
      <c r="DC288" s="75">
        <f>CM288^3+CN288^3+CO288^3+CP288^3+CQ288^3+CR288^3+CS288^3+CT288^3+CM289^3+CN289^3+CO289^3+CP289^3+CQ289^3+CR289^3+CS289^3+CT289^3</f>
        <v>0</v>
      </c>
      <c r="DD288" s="76">
        <f t="shared" si="99"/>
        <v>0</v>
      </c>
      <c r="DE288" s="95"/>
      <c r="DF288" s="81"/>
      <c r="DG288" s="82"/>
      <c r="DH288" s="82"/>
      <c r="DI288" s="82"/>
      <c r="DJ288" s="82"/>
      <c r="DK288" s="82"/>
      <c r="DL288" s="82"/>
      <c r="DM288" s="82"/>
      <c r="DN288" s="82"/>
      <c r="DO288" s="82"/>
      <c r="DP288" s="82"/>
      <c r="DQ288" s="82"/>
      <c r="DR288" s="82"/>
      <c r="DS288" s="82"/>
      <c r="DT288" s="82"/>
      <c r="DU288" s="86"/>
      <c r="DV288" s="66"/>
      <c r="DW288" s="51"/>
      <c r="DY288" s="57"/>
      <c r="DZ288" s="58"/>
      <c r="EA288" s="6"/>
      <c r="EB288" s="4"/>
      <c r="EC288" s="4"/>
      <c r="ED288" s="4"/>
      <c r="EE288" s="4"/>
      <c r="EF288" s="4"/>
      <c r="EG288" s="4"/>
      <c r="EH288" s="4"/>
      <c r="EI288" s="4"/>
      <c r="EJ288" s="4"/>
      <c r="EK288" s="4"/>
      <c r="EL288" s="4"/>
      <c r="EM288" s="4"/>
      <c r="EN288" s="4"/>
      <c r="EO288" s="4"/>
      <c r="EP288" s="5"/>
      <c r="EQ288" s="75">
        <f>EA288^3+EB288^3+EC288^3+ED288^3+EE288^3+EF288^3+EG288^3+EH288^3+EA289^3+EB289^3+EC289^3+ED289^3+EE289^3+EF289^3+EG289^3+EH289^3</f>
        <v>0</v>
      </c>
      <c r="ER288" s="76">
        <f t="shared" si="97"/>
        <v>0</v>
      </c>
      <c r="ES288" s="95"/>
      <c r="ET288" s="174"/>
      <c r="EU288" s="131"/>
      <c r="EV288" s="131"/>
      <c r="EW288" s="131"/>
      <c r="EX288" s="131"/>
      <c r="EY288" s="131"/>
      <c r="EZ288" s="131"/>
      <c r="FA288" s="131"/>
      <c r="FB288" s="131"/>
      <c r="FC288" s="131"/>
      <c r="FD288" s="131"/>
      <c r="FE288" s="131"/>
      <c r="FF288" s="131"/>
      <c r="FG288" s="131"/>
      <c r="FH288" s="131"/>
      <c r="FI288" s="175"/>
      <c r="FJ288" s="66"/>
      <c r="FK288" s="51"/>
    </row>
    <row r="289" spans="9:167" x14ac:dyDescent="0.2">
      <c r="I289" s="109"/>
      <c r="J289" s="58"/>
      <c r="K289" s="3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5"/>
      <c r="AA289" s="75">
        <f>S288^3+T288^3+U288^3+V288^3+W288^3+X288^3+Y288^3+Z288^3+S289^3+T289^3+U289^3+V289^3+W289^3+X289^3+Y289^3+Z289^3</f>
        <v>0</v>
      </c>
      <c r="AB289" s="76">
        <f t="shared" si="98"/>
        <v>0</v>
      </c>
      <c r="AC289" s="61"/>
      <c r="AD289" s="81"/>
      <c r="AE289" s="82"/>
      <c r="AF289" s="82"/>
      <c r="AG289" s="82"/>
      <c r="AH289" s="83"/>
      <c r="AI289" s="83"/>
      <c r="AJ289" s="83"/>
      <c r="AK289" s="83"/>
      <c r="AL289" s="82"/>
      <c r="AM289" s="82"/>
      <c r="AN289" s="82"/>
      <c r="AO289" s="82"/>
      <c r="AP289" s="83"/>
      <c r="AQ289" s="83"/>
      <c r="AR289" s="83"/>
      <c r="AS289" s="84"/>
      <c r="AT289" s="66"/>
      <c r="AU289" s="51"/>
      <c r="AW289" s="57"/>
      <c r="AX289" s="58"/>
      <c r="AY289" s="6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5"/>
      <c r="BO289" s="75">
        <f>BG288^3+BH288^3+BI288^3+BJ288^3+BK288^3+BL288^3+BM288^3+BN288^3+BG289^3+BH289^3+BI289^3+BJ289^3+BK289^3+BL289^3+BM289^3+BN289^3</f>
        <v>0</v>
      </c>
      <c r="BP289" s="76">
        <f t="shared" si="96"/>
        <v>0</v>
      </c>
      <c r="BQ289" s="61"/>
      <c r="BR289" s="81"/>
      <c r="BS289" s="82"/>
      <c r="BT289" s="82"/>
      <c r="BU289" s="82"/>
      <c r="BV289" s="82"/>
      <c r="BW289" s="82"/>
      <c r="BX289" s="82"/>
      <c r="BY289" s="82"/>
      <c r="BZ289" s="83"/>
      <c r="CA289" s="83"/>
      <c r="CB289" s="83"/>
      <c r="CC289" s="83"/>
      <c r="CD289" s="83"/>
      <c r="CE289" s="83"/>
      <c r="CF289" s="83"/>
      <c r="CG289" s="84"/>
      <c r="CH289" s="66"/>
      <c r="CI289" s="51"/>
      <c r="CJ289" s="144"/>
      <c r="CK289" s="109"/>
      <c r="CL289" s="58"/>
      <c r="CM289" s="6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4"/>
      <c r="DB289" s="5"/>
      <c r="DC289" s="75">
        <f>CU288^3+CV288^3+CW288^3+CX288^3+CY288^3+CZ288^3+DA288^3+DB288^3+CU289^3+CV289^3+CW289^3+CX289^3+CY289^3+CZ289^3+DA289^3+DB289^3</f>
        <v>0</v>
      </c>
      <c r="DD289" s="76">
        <f t="shared" si="99"/>
        <v>0</v>
      </c>
      <c r="DE289" s="61"/>
      <c r="DF289" s="89"/>
      <c r="DG289" s="83"/>
      <c r="DH289" s="83"/>
      <c r="DI289" s="83"/>
      <c r="DJ289" s="83"/>
      <c r="DK289" s="83"/>
      <c r="DL289" s="83"/>
      <c r="DM289" s="83"/>
      <c r="DN289" s="83"/>
      <c r="DO289" s="83"/>
      <c r="DP289" s="83"/>
      <c r="DQ289" s="83"/>
      <c r="DR289" s="83"/>
      <c r="DS289" s="83"/>
      <c r="DT289" s="83"/>
      <c r="DU289" s="84"/>
      <c r="DV289" s="66"/>
      <c r="DW289" s="51"/>
      <c r="DY289" s="57"/>
      <c r="DZ289" s="58"/>
      <c r="EA289" s="6"/>
      <c r="EB289" s="4"/>
      <c r="EC289" s="4"/>
      <c r="ED289" s="4"/>
      <c r="EE289" s="4"/>
      <c r="EF289" s="4"/>
      <c r="EG289" s="4"/>
      <c r="EH289" s="4"/>
      <c r="EI289" s="4"/>
      <c r="EJ289" s="4"/>
      <c r="EK289" s="4"/>
      <c r="EL289" s="4"/>
      <c r="EM289" s="4"/>
      <c r="EN289" s="4"/>
      <c r="EO289" s="4"/>
      <c r="EP289" s="5"/>
      <c r="EQ289" s="75">
        <f>EI288^3+EJ288^3+EK288^3+EL288^3+EM288^3+EN288^3+EO288^3+EP288^3+EI289^3+EJ289^3+EK289^3+EL289^3+EM289^3+EN289^3+EO289^3+EP289^3</f>
        <v>0</v>
      </c>
      <c r="ER289" s="76">
        <f t="shared" si="97"/>
        <v>0</v>
      </c>
      <c r="ES289" s="61"/>
      <c r="ET289" s="174"/>
      <c r="EU289" s="131"/>
      <c r="EV289" s="131"/>
      <c r="EW289" s="131"/>
      <c r="EX289" s="131"/>
      <c r="EY289" s="131"/>
      <c r="EZ289" s="131"/>
      <c r="FA289" s="131"/>
      <c r="FB289" s="131"/>
      <c r="FC289" s="131"/>
      <c r="FD289" s="131"/>
      <c r="FE289" s="131"/>
      <c r="FF289" s="131"/>
      <c r="FG289" s="131"/>
      <c r="FH289" s="131"/>
      <c r="FI289" s="175"/>
      <c r="FJ289" s="66"/>
      <c r="FK289" s="51"/>
    </row>
    <row r="290" spans="9:167" x14ac:dyDescent="0.2">
      <c r="I290" s="109"/>
      <c r="J290" s="58"/>
      <c r="K290" s="3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5"/>
      <c r="AA290" s="75">
        <f>K290^3+L290^3+M290^3+N290^3+O290^3+P290^3+Q290^3+R290^3+K291^3+L291^3+M291^3+N291^3+O291^3+P291^3+Q291^3+R291^3</f>
        <v>0</v>
      </c>
      <c r="AB290" s="76">
        <f t="shared" si="98"/>
        <v>0</v>
      </c>
      <c r="AC290" s="61"/>
      <c r="AD290" s="81"/>
      <c r="AE290" s="82"/>
      <c r="AF290" s="82"/>
      <c r="AG290" s="82"/>
      <c r="AH290" s="83"/>
      <c r="AI290" s="83"/>
      <c r="AJ290" s="83"/>
      <c r="AK290" s="83"/>
      <c r="AL290" s="82"/>
      <c r="AM290" s="82"/>
      <c r="AN290" s="82"/>
      <c r="AO290" s="82"/>
      <c r="AP290" s="83"/>
      <c r="AQ290" s="83"/>
      <c r="AR290" s="83"/>
      <c r="AS290" s="84"/>
      <c r="AT290" s="66"/>
      <c r="AU290" s="51"/>
      <c r="AW290" s="57"/>
      <c r="AX290" s="58"/>
      <c r="AY290" s="6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5"/>
      <c r="BO290" s="75">
        <f>AY290^3+AZ290^3+BA290^3+BB290^3+BC290^3+BD290^3+BE290^3+BF290^3+AY291^3+AZ291^3+BA291^3+BB291^3+BC291^3+BD291^3+BE291^3+BF291^3</f>
        <v>0</v>
      </c>
      <c r="BP290" s="76">
        <f t="shared" si="96"/>
        <v>0</v>
      </c>
      <c r="BQ290" s="61"/>
      <c r="BR290" s="89"/>
      <c r="BS290" s="83"/>
      <c r="BT290" s="83"/>
      <c r="BU290" s="83"/>
      <c r="BV290" s="83"/>
      <c r="BW290" s="83"/>
      <c r="BX290" s="83"/>
      <c r="BY290" s="83"/>
      <c r="BZ290" s="82"/>
      <c r="CA290" s="82"/>
      <c r="CB290" s="82"/>
      <c r="CC290" s="82"/>
      <c r="CD290" s="82"/>
      <c r="CE290" s="82"/>
      <c r="CF290" s="82"/>
      <c r="CG290" s="86"/>
      <c r="CH290" s="66"/>
      <c r="CI290" s="51"/>
      <c r="CJ290" s="144"/>
      <c r="CK290" s="109"/>
      <c r="CL290" s="58"/>
      <c r="CM290" s="6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4"/>
      <c r="DB290" s="5"/>
      <c r="DC290" s="75">
        <f>CM290^3+CN290^3+CO290^3+CP290^3+CQ290^3+CR290^3+CS290^3+CT290^3+CM291^3+CN291^3+CO291^3+CP291^3+CQ291^3+CR291^3+CS291^3+CT291^3</f>
        <v>0</v>
      </c>
      <c r="DD290" s="76">
        <f t="shared" si="99"/>
        <v>0</v>
      </c>
      <c r="DE290" s="61"/>
      <c r="DF290" s="81"/>
      <c r="DG290" s="82"/>
      <c r="DH290" s="82"/>
      <c r="DI290" s="82"/>
      <c r="DJ290" s="82"/>
      <c r="DK290" s="82"/>
      <c r="DL290" s="82"/>
      <c r="DM290" s="82"/>
      <c r="DN290" s="82"/>
      <c r="DO290" s="82"/>
      <c r="DP290" s="82"/>
      <c r="DQ290" s="82"/>
      <c r="DR290" s="82"/>
      <c r="DS290" s="82"/>
      <c r="DT290" s="82"/>
      <c r="DU290" s="86"/>
      <c r="DV290" s="66"/>
      <c r="DW290" s="51"/>
      <c r="DY290" s="57"/>
      <c r="DZ290" s="58"/>
      <c r="EA290" s="6"/>
      <c r="EB290" s="4"/>
      <c r="EC290" s="4"/>
      <c r="ED290" s="4"/>
      <c r="EE290" s="4"/>
      <c r="EF290" s="4"/>
      <c r="EG290" s="4"/>
      <c r="EH290" s="4"/>
      <c r="EI290" s="4"/>
      <c r="EJ290" s="4"/>
      <c r="EK290" s="4"/>
      <c r="EL290" s="4"/>
      <c r="EM290" s="4"/>
      <c r="EN290" s="4"/>
      <c r="EO290" s="4"/>
      <c r="EP290" s="5"/>
      <c r="EQ290" s="75">
        <f>EA290^3+EB290^3+EC290^3+ED290^3+EE290^3+EF290^3+EG290^3+EH290^3+EA291^3+EB291^3+EC291^3+ED291^3+EE291^3+EF291^3+EG291^3+EH291^3</f>
        <v>0</v>
      </c>
      <c r="ER290" s="76">
        <f t="shared" si="97"/>
        <v>0</v>
      </c>
      <c r="ES290" s="61"/>
      <c r="ET290" s="174"/>
      <c r="EU290" s="131"/>
      <c r="EV290" s="131"/>
      <c r="EW290" s="131"/>
      <c r="EX290" s="131"/>
      <c r="EY290" s="131"/>
      <c r="EZ290" s="131"/>
      <c r="FA290" s="131"/>
      <c r="FB290" s="131"/>
      <c r="FC290" s="131"/>
      <c r="FD290" s="131"/>
      <c r="FE290" s="131"/>
      <c r="FF290" s="131"/>
      <c r="FG290" s="131"/>
      <c r="FH290" s="131"/>
      <c r="FI290" s="175"/>
      <c r="FJ290" s="66"/>
      <c r="FK290" s="51"/>
    </row>
    <row r="291" spans="9:167" x14ac:dyDescent="0.2">
      <c r="I291" s="109"/>
      <c r="J291" s="58"/>
      <c r="K291" s="3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5"/>
      <c r="AA291" s="75">
        <f>S290^3+T290^3+U290^3+V290^3+W290^3+X290^3+Y290^3+Z290^3+S291^3+T291^3+U291^3+V291^3+W291^3+X291^3+Y291^3+Z291^3</f>
        <v>0</v>
      </c>
      <c r="AB291" s="76">
        <f t="shared" si="98"/>
        <v>0</v>
      </c>
      <c r="AC291" s="61"/>
      <c r="AD291" s="81"/>
      <c r="AE291" s="82"/>
      <c r="AF291" s="82"/>
      <c r="AG291" s="82"/>
      <c r="AH291" s="83"/>
      <c r="AI291" s="83"/>
      <c r="AJ291" s="83"/>
      <c r="AK291" s="83"/>
      <c r="AL291" s="82"/>
      <c r="AM291" s="82"/>
      <c r="AN291" s="82"/>
      <c r="AO291" s="82"/>
      <c r="AP291" s="83"/>
      <c r="AQ291" s="83"/>
      <c r="AR291" s="83"/>
      <c r="AS291" s="84"/>
      <c r="AT291" s="66"/>
      <c r="AU291" s="51"/>
      <c r="AW291" s="57"/>
      <c r="AX291" s="58"/>
      <c r="AY291" s="6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5"/>
      <c r="BO291" s="75">
        <f>BG290^3+BH290^3+BI290^3+BJ290^3+BK290^3+BL290^3+BM290^3+BN290^3+BG291^3+BH291^3+BI291^3+BJ291^3+BK291^3+BL291^3+BM291^3+BN291^3</f>
        <v>0</v>
      </c>
      <c r="BP291" s="76">
        <f t="shared" si="96"/>
        <v>0</v>
      </c>
      <c r="BQ291" s="61"/>
      <c r="BR291" s="89"/>
      <c r="BS291" s="83"/>
      <c r="BT291" s="83"/>
      <c r="BU291" s="83"/>
      <c r="BV291" s="83"/>
      <c r="BW291" s="83"/>
      <c r="BX291" s="83"/>
      <c r="BY291" s="83"/>
      <c r="BZ291" s="82"/>
      <c r="CA291" s="82"/>
      <c r="CB291" s="82"/>
      <c r="CC291" s="82"/>
      <c r="CD291" s="82"/>
      <c r="CE291" s="82"/>
      <c r="CF291" s="82"/>
      <c r="CG291" s="86"/>
      <c r="CH291" s="66"/>
      <c r="CI291" s="51"/>
      <c r="CJ291" s="144"/>
      <c r="CK291" s="109"/>
      <c r="CL291" s="58"/>
      <c r="CM291" s="6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4"/>
      <c r="DB291" s="5"/>
      <c r="DC291" s="75">
        <f>CU290^3+CV290^3+CW290^3+CX290^3+CY290^3+CZ290^3+DA290^3+DB290^3+CU291^3+CV291^3+CW291^3+CX291^3+CY291^3+CZ291^3+DA291^3+DB291^3</f>
        <v>0</v>
      </c>
      <c r="DD291" s="76">
        <f t="shared" si="99"/>
        <v>0</v>
      </c>
      <c r="DE291" s="61"/>
      <c r="DF291" s="89"/>
      <c r="DG291" s="83"/>
      <c r="DH291" s="83"/>
      <c r="DI291" s="83"/>
      <c r="DJ291" s="83"/>
      <c r="DK291" s="83"/>
      <c r="DL291" s="83"/>
      <c r="DM291" s="83"/>
      <c r="DN291" s="83"/>
      <c r="DO291" s="83"/>
      <c r="DP291" s="83"/>
      <c r="DQ291" s="83"/>
      <c r="DR291" s="83"/>
      <c r="DS291" s="83"/>
      <c r="DT291" s="83"/>
      <c r="DU291" s="84"/>
      <c r="DV291" s="66"/>
      <c r="DW291" s="51"/>
      <c r="DY291" s="57"/>
      <c r="DZ291" s="58"/>
      <c r="EA291" s="6"/>
      <c r="EB291" s="4"/>
      <c r="EC291" s="4"/>
      <c r="ED291" s="4"/>
      <c r="EE291" s="4"/>
      <c r="EF291" s="4"/>
      <c r="EG291" s="4"/>
      <c r="EH291" s="4"/>
      <c r="EI291" s="4"/>
      <c r="EJ291" s="4"/>
      <c r="EK291" s="4"/>
      <c r="EL291" s="4"/>
      <c r="EM291" s="4"/>
      <c r="EN291" s="4"/>
      <c r="EO291" s="4"/>
      <c r="EP291" s="5"/>
      <c r="EQ291" s="75">
        <f>EI290^3+EJ290^3+EK290^3+EL290^3+EM290^3+EN290^3+EO290^3+EP290^3+EI291^3+EJ291^3+EK291^3+EL291^3+EM291^3+EN291^3+EO291^3+EP291^3</f>
        <v>0</v>
      </c>
      <c r="ER291" s="76">
        <f t="shared" si="97"/>
        <v>0</v>
      </c>
      <c r="ES291" s="61"/>
      <c r="ET291" s="174"/>
      <c r="EU291" s="131"/>
      <c r="EV291" s="131"/>
      <c r="EW291" s="131"/>
      <c r="EX291" s="131"/>
      <c r="EY291" s="131"/>
      <c r="EZ291" s="131"/>
      <c r="FA291" s="131"/>
      <c r="FB291" s="131"/>
      <c r="FC291" s="131"/>
      <c r="FD291" s="131"/>
      <c r="FE291" s="131"/>
      <c r="FF291" s="131"/>
      <c r="FG291" s="131"/>
      <c r="FH291" s="131"/>
      <c r="FI291" s="175"/>
      <c r="FJ291" s="66"/>
      <c r="FK291" s="51"/>
    </row>
    <row r="292" spans="9:167" x14ac:dyDescent="0.2">
      <c r="I292" s="109"/>
      <c r="J292" s="58"/>
      <c r="K292" s="3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5"/>
      <c r="AA292" s="75">
        <f>K292^3+L292^3+M292^3+N292^3+O292^3+P292^3+Q292^3+R292^3+K293^3+L293^3+M293^3+N293^3+O293^3+P293^3+Q293^3+R293^3</f>
        <v>0</v>
      </c>
      <c r="AB292" s="76">
        <f t="shared" si="98"/>
        <v>0</v>
      </c>
      <c r="AC292" s="61"/>
      <c r="AD292" s="89"/>
      <c r="AE292" s="83"/>
      <c r="AF292" s="83"/>
      <c r="AG292" s="83"/>
      <c r="AH292" s="82"/>
      <c r="AI292" s="82"/>
      <c r="AJ292" s="82"/>
      <c r="AK292" s="82"/>
      <c r="AL292" s="83"/>
      <c r="AM292" s="83"/>
      <c r="AN292" s="83"/>
      <c r="AO292" s="83"/>
      <c r="AP292" s="82"/>
      <c r="AQ292" s="82"/>
      <c r="AR292" s="82"/>
      <c r="AS292" s="86"/>
      <c r="AT292" s="66"/>
      <c r="AU292" s="51"/>
      <c r="AW292" s="57"/>
      <c r="AX292" s="58"/>
      <c r="AY292" s="6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5"/>
      <c r="BO292" s="75">
        <f>AY292^3+AZ292^3+BA292^3+BB292^3+BC292^3+BD292^3+BE292^3+BF292^3+AY293^3+AZ293^3+BA293^3+BB293^3+BC293^3+BD293^3+BE293^3+BF293^3</f>
        <v>0</v>
      </c>
      <c r="BP292" s="76">
        <f t="shared" si="96"/>
        <v>0</v>
      </c>
      <c r="BQ292" s="61"/>
      <c r="BR292" s="81"/>
      <c r="BS292" s="82"/>
      <c r="BT292" s="82"/>
      <c r="BU292" s="82"/>
      <c r="BV292" s="82"/>
      <c r="BW292" s="82"/>
      <c r="BX292" s="82"/>
      <c r="BY292" s="82"/>
      <c r="BZ292" s="83"/>
      <c r="CA292" s="83"/>
      <c r="CB292" s="83"/>
      <c r="CC292" s="83"/>
      <c r="CD292" s="83"/>
      <c r="CE292" s="83"/>
      <c r="CF292" s="83"/>
      <c r="CG292" s="84"/>
      <c r="CH292" s="66"/>
      <c r="CI292" s="51"/>
      <c r="CJ292" s="144"/>
      <c r="CK292" s="109"/>
      <c r="CL292" s="58"/>
      <c r="CM292" s="6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4"/>
      <c r="DB292" s="5"/>
      <c r="DC292" s="75">
        <f>CM292^3+CN292^3+CO292^3+CP292^3+CQ292^3+CR292^3+CS292^3+CT292^3+CM293^3+CN293^3+CO293^3+CP293^3+CQ293^3+CR293^3+CS293^3+CT293^3</f>
        <v>0</v>
      </c>
      <c r="DD292" s="76">
        <f t="shared" si="99"/>
        <v>0</v>
      </c>
      <c r="DE292" s="61"/>
      <c r="DF292" s="81"/>
      <c r="DG292" s="82"/>
      <c r="DH292" s="82"/>
      <c r="DI292" s="82"/>
      <c r="DJ292" s="82"/>
      <c r="DK292" s="82"/>
      <c r="DL292" s="82"/>
      <c r="DM292" s="82"/>
      <c r="DN292" s="82"/>
      <c r="DO292" s="82"/>
      <c r="DP292" s="82"/>
      <c r="DQ292" s="82"/>
      <c r="DR292" s="82"/>
      <c r="DS292" s="82"/>
      <c r="DT292" s="82"/>
      <c r="DU292" s="86"/>
      <c r="DV292" s="66"/>
      <c r="DW292" s="51"/>
      <c r="DY292" s="57"/>
      <c r="DZ292" s="58"/>
      <c r="EA292" s="6"/>
      <c r="EB292" s="4"/>
      <c r="EC292" s="4"/>
      <c r="ED292" s="4"/>
      <c r="EE292" s="4"/>
      <c r="EF292" s="4"/>
      <c r="EG292" s="4"/>
      <c r="EH292" s="4"/>
      <c r="EI292" s="4"/>
      <c r="EJ292" s="4"/>
      <c r="EK292" s="4"/>
      <c r="EL292" s="4"/>
      <c r="EM292" s="4"/>
      <c r="EN292" s="4"/>
      <c r="EO292" s="4"/>
      <c r="EP292" s="5"/>
      <c r="EQ292" s="75">
        <f>EA292^3+EB292^3+EC292^3+ED292^3+EE292^3+EF292^3+EG292^3+EH292^3+EA293^3+EB293^3+EC293^3+ED293^3+EE293^3+EF293^3+EG293^3+EH293^3</f>
        <v>0</v>
      </c>
      <c r="ER292" s="76">
        <f t="shared" si="97"/>
        <v>0</v>
      </c>
      <c r="ES292" s="61"/>
      <c r="ET292" s="174"/>
      <c r="EU292" s="131"/>
      <c r="EV292" s="131"/>
      <c r="EW292" s="131"/>
      <c r="EX292" s="131"/>
      <c r="EY292" s="131"/>
      <c r="EZ292" s="131"/>
      <c r="FA292" s="131"/>
      <c r="FB292" s="131"/>
      <c r="FC292" s="131"/>
      <c r="FD292" s="131"/>
      <c r="FE292" s="131"/>
      <c r="FF292" s="131"/>
      <c r="FG292" s="131"/>
      <c r="FH292" s="131"/>
      <c r="FI292" s="175"/>
      <c r="FJ292" s="66"/>
      <c r="FK292" s="51"/>
    </row>
    <row r="293" spans="9:167" x14ac:dyDescent="0.2">
      <c r="I293" s="109"/>
      <c r="J293" s="58"/>
      <c r="K293" s="3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5"/>
      <c r="AA293" s="75">
        <f>S292^3+T292^3+U292^3+V292^3+W292^3+X292^3+Y292^3+Z292^3+S293^3+T293^3+U293^3+V293^3+W293^3+X293^3+Y293^3+Z293^3</f>
        <v>0</v>
      </c>
      <c r="AB293" s="76">
        <f t="shared" si="98"/>
        <v>0</v>
      </c>
      <c r="AC293" s="61"/>
      <c r="AD293" s="89"/>
      <c r="AE293" s="83"/>
      <c r="AF293" s="83"/>
      <c r="AG293" s="83"/>
      <c r="AH293" s="82"/>
      <c r="AI293" s="82"/>
      <c r="AJ293" s="82"/>
      <c r="AK293" s="82"/>
      <c r="AL293" s="83"/>
      <c r="AM293" s="83"/>
      <c r="AN293" s="83"/>
      <c r="AO293" s="83"/>
      <c r="AP293" s="82"/>
      <c r="AQ293" s="82"/>
      <c r="AR293" s="82"/>
      <c r="AS293" s="86"/>
      <c r="AT293" s="66"/>
      <c r="AU293" s="51"/>
      <c r="AW293" s="57"/>
      <c r="AX293" s="58"/>
      <c r="AY293" s="6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5"/>
      <c r="BO293" s="75">
        <f>BG292^3+BH292^3+BI292^3+BJ292^3+BK292^3+BL292^3+BM292^3+BN292^3+BG293^3+BH293^3+BI293^3+BJ293^3+BK293^3+BL293^3+BM293^3+BN293^3</f>
        <v>0</v>
      </c>
      <c r="BP293" s="76">
        <f t="shared" si="96"/>
        <v>0</v>
      </c>
      <c r="BQ293" s="61"/>
      <c r="BR293" s="81"/>
      <c r="BS293" s="82"/>
      <c r="BT293" s="82"/>
      <c r="BU293" s="82"/>
      <c r="BV293" s="82"/>
      <c r="BW293" s="82"/>
      <c r="BX293" s="82"/>
      <c r="BY293" s="82"/>
      <c r="BZ293" s="83"/>
      <c r="CA293" s="83"/>
      <c r="CB293" s="83"/>
      <c r="CC293" s="83"/>
      <c r="CD293" s="83"/>
      <c r="CE293" s="83"/>
      <c r="CF293" s="83"/>
      <c r="CG293" s="84"/>
      <c r="CH293" s="66"/>
      <c r="CI293" s="51"/>
      <c r="CJ293" s="144"/>
      <c r="CK293" s="109"/>
      <c r="CL293" s="58"/>
      <c r="CM293" s="6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5"/>
      <c r="DC293" s="75">
        <f>CU292^3+CV292^3+CW292^3+CX292^3+CY292^3+CZ292^3+DA292^3+DB292^3+CU293^3+CV293^3+CW293^3+CX293^3+CY293^3+CZ293^3+DA293^3+DB293^3</f>
        <v>0</v>
      </c>
      <c r="DD293" s="76">
        <f t="shared" si="99"/>
        <v>0</v>
      </c>
      <c r="DE293" s="61"/>
      <c r="DF293" s="89"/>
      <c r="DG293" s="83"/>
      <c r="DH293" s="83"/>
      <c r="DI293" s="83"/>
      <c r="DJ293" s="83"/>
      <c r="DK293" s="83"/>
      <c r="DL293" s="83"/>
      <c r="DM293" s="83"/>
      <c r="DN293" s="83"/>
      <c r="DO293" s="83"/>
      <c r="DP293" s="83"/>
      <c r="DQ293" s="83"/>
      <c r="DR293" s="83"/>
      <c r="DS293" s="83"/>
      <c r="DT293" s="83"/>
      <c r="DU293" s="84"/>
      <c r="DV293" s="66"/>
      <c r="DW293" s="51"/>
      <c r="DY293" s="57"/>
      <c r="DZ293" s="58"/>
      <c r="EA293" s="6"/>
      <c r="EB293" s="4"/>
      <c r="EC293" s="4"/>
      <c r="ED293" s="4"/>
      <c r="EE293" s="4"/>
      <c r="EF293" s="4"/>
      <c r="EG293" s="4"/>
      <c r="EH293" s="4"/>
      <c r="EI293" s="4"/>
      <c r="EJ293" s="4"/>
      <c r="EK293" s="4"/>
      <c r="EL293" s="4"/>
      <c r="EM293" s="4"/>
      <c r="EN293" s="4"/>
      <c r="EO293" s="4"/>
      <c r="EP293" s="5"/>
      <c r="EQ293" s="75">
        <f>EI292^3+EJ292^3+EK292^3+EL292^3+EM292^3+EN292^3+EO292^3+EP292^3+EI293^3+EJ293^3+EK293^3+EL293^3+EM293^3+EN293^3+EO293^3+EP293^3</f>
        <v>0</v>
      </c>
      <c r="ER293" s="76">
        <f t="shared" si="97"/>
        <v>0</v>
      </c>
      <c r="ES293" s="61"/>
      <c r="ET293" s="174"/>
      <c r="EU293" s="131"/>
      <c r="EV293" s="131"/>
      <c r="EW293" s="131"/>
      <c r="EX293" s="131"/>
      <c r="EY293" s="131"/>
      <c r="EZ293" s="131"/>
      <c r="FA293" s="131"/>
      <c r="FB293" s="131"/>
      <c r="FC293" s="131"/>
      <c r="FD293" s="131"/>
      <c r="FE293" s="131"/>
      <c r="FF293" s="131"/>
      <c r="FG293" s="131"/>
      <c r="FH293" s="131"/>
      <c r="FI293" s="175"/>
      <c r="FJ293" s="66"/>
      <c r="FK293" s="51"/>
    </row>
    <row r="294" spans="9:167" x14ac:dyDescent="0.2">
      <c r="I294" s="109"/>
      <c r="J294" s="58"/>
      <c r="K294" s="3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5"/>
      <c r="AA294" s="75">
        <f>K294^3+L294^3+M294^3+N294^3+O294^3+P294^3+Q294^3+R294^3+K295^3+L295^3+M295^3+N295^3+O295^3+P295^3+Q295^3+R295^3</f>
        <v>0</v>
      </c>
      <c r="AB294" s="76">
        <f t="shared" si="98"/>
        <v>0</v>
      </c>
      <c r="AC294" s="61"/>
      <c r="AD294" s="89"/>
      <c r="AE294" s="83"/>
      <c r="AF294" s="83"/>
      <c r="AG294" s="83"/>
      <c r="AH294" s="82"/>
      <c r="AI294" s="82"/>
      <c r="AJ294" s="82"/>
      <c r="AK294" s="82"/>
      <c r="AL294" s="83"/>
      <c r="AM294" s="83"/>
      <c r="AN294" s="83"/>
      <c r="AO294" s="83"/>
      <c r="AP294" s="82"/>
      <c r="AQ294" s="82"/>
      <c r="AR294" s="82"/>
      <c r="AS294" s="86"/>
      <c r="AT294" s="66"/>
      <c r="AU294" s="51"/>
      <c r="AW294" s="57"/>
      <c r="AX294" s="58"/>
      <c r="AY294" s="6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5"/>
      <c r="BO294" s="75">
        <f>AY294^3+AZ294^3+BA294^3+BB294^3+BC294^3+BD294^3+BE294^3+BF294^3+AY295^3+AZ295^3+BA295^3+BB295^3+BC295^3+BD295^3+BE295^3+BF295^3</f>
        <v>0</v>
      </c>
      <c r="BP294" s="76">
        <f t="shared" si="96"/>
        <v>0</v>
      </c>
      <c r="BQ294" s="61"/>
      <c r="BR294" s="89"/>
      <c r="BS294" s="83"/>
      <c r="BT294" s="83"/>
      <c r="BU294" s="83"/>
      <c r="BV294" s="83"/>
      <c r="BW294" s="83"/>
      <c r="BX294" s="83"/>
      <c r="BY294" s="83"/>
      <c r="BZ294" s="82"/>
      <c r="CA294" s="82"/>
      <c r="CB294" s="82"/>
      <c r="CC294" s="82"/>
      <c r="CD294" s="82"/>
      <c r="CE294" s="82"/>
      <c r="CF294" s="82"/>
      <c r="CG294" s="86"/>
      <c r="CH294" s="66"/>
      <c r="CI294" s="51"/>
      <c r="CJ294" s="144"/>
      <c r="CK294" s="109"/>
      <c r="CL294" s="58"/>
      <c r="CM294" s="6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5"/>
      <c r="DC294" s="75">
        <f>CM294^3+CN294^3+CO294^3+CP294^3+CQ294^3+CR294^3+CS294^3+CT294^3+CM295^3+CN295^3+CO295^3+CP295^3+CQ295^3+CR295^3+CS295^3+CT295^3</f>
        <v>0</v>
      </c>
      <c r="DD294" s="76">
        <f t="shared" si="99"/>
        <v>0</v>
      </c>
      <c r="DE294" s="61"/>
      <c r="DF294" s="81"/>
      <c r="DG294" s="82"/>
      <c r="DH294" s="82"/>
      <c r="DI294" s="82"/>
      <c r="DJ294" s="82"/>
      <c r="DK294" s="82"/>
      <c r="DL294" s="82"/>
      <c r="DM294" s="82"/>
      <c r="DN294" s="82"/>
      <c r="DO294" s="82"/>
      <c r="DP294" s="82"/>
      <c r="DQ294" s="82"/>
      <c r="DR294" s="82"/>
      <c r="DS294" s="82"/>
      <c r="DT294" s="82"/>
      <c r="DU294" s="86"/>
      <c r="DV294" s="66"/>
      <c r="DW294" s="51"/>
      <c r="DY294" s="57"/>
      <c r="DZ294" s="58"/>
      <c r="EA294" s="6"/>
      <c r="EB294" s="4"/>
      <c r="EC294" s="4"/>
      <c r="ED294" s="4"/>
      <c r="EE294" s="4"/>
      <c r="EF294" s="4"/>
      <c r="EG294" s="4"/>
      <c r="EH294" s="4"/>
      <c r="EI294" s="4"/>
      <c r="EJ294" s="4"/>
      <c r="EK294" s="4"/>
      <c r="EL294" s="4"/>
      <c r="EM294" s="4"/>
      <c r="EN294" s="4"/>
      <c r="EO294" s="4"/>
      <c r="EP294" s="5"/>
      <c r="EQ294" s="75">
        <f>EA294^3+EB294^3+EC294^3+ED294^3+EE294^3+EF294^3+EG294^3+EH294^3+EA295^3+EB295^3+EC295^3+ED295^3+EE295^3+EF295^3+EG295^3+EH295^3</f>
        <v>0</v>
      </c>
      <c r="ER294" s="76">
        <f t="shared" si="97"/>
        <v>0</v>
      </c>
      <c r="ES294" s="61"/>
      <c r="ET294" s="174"/>
      <c r="EU294" s="131"/>
      <c r="EV294" s="131"/>
      <c r="EW294" s="131"/>
      <c r="EX294" s="131"/>
      <c r="EY294" s="131"/>
      <c r="EZ294" s="131"/>
      <c r="FA294" s="131"/>
      <c r="FB294" s="131"/>
      <c r="FC294" s="131"/>
      <c r="FD294" s="131"/>
      <c r="FE294" s="131"/>
      <c r="FF294" s="131"/>
      <c r="FG294" s="131"/>
      <c r="FH294" s="131"/>
      <c r="FI294" s="175"/>
      <c r="FJ294" s="66"/>
      <c r="FK294" s="51"/>
    </row>
    <row r="295" spans="9:167" x14ac:dyDescent="0.2">
      <c r="I295" s="109"/>
      <c r="J295" s="58"/>
      <c r="K295" s="7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9"/>
      <c r="AA295" s="75">
        <f>S294^3+T294^3+U294^3+V294^3+W294^3+X294^3+Y294^3+Z294^3+S295^3+T295^3+U295^3+V295^3+W295^3+X295^3+Y295^3+Z295^3</f>
        <v>0</v>
      </c>
      <c r="AB295" s="76">
        <f t="shared" si="98"/>
        <v>0</v>
      </c>
      <c r="AC295" s="61"/>
      <c r="AD295" s="116"/>
      <c r="AE295" s="117"/>
      <c r="AF295" s="117"/>
      <c r="AG295" s="117"/>
      <c r="AH295" s="118"/>
      <c r="AI295" s="118"/>
      <c r="AJ295" s="118"/>
      <c r="AK295" s="118"/>
      <c r="AL295" s="117"/>
      <c r="AM295" s="117"/>
      <c r="AN295" s="117"/>
      <c r="AO295" s="117"/>
      <c r="AP295" s="118"/>
      <c r="AQ295" s="118"/>
      <c r="AR295" s="118"/>
      <c r="AS295" s="119"/>
      <c r="AT295" s="32"/>
      <c r="AU295" s="115"/>
      <c r="AW295" s="57"/>
      <c r="AX295" s="58"/>
      <c r="AY295" s="15"/>
      <c r="AZ295" s="8"/>
      <c r="BA295" s="8"/>
      <c r="BB295" s="8"/>
      <c r="BC295" s="8"/>
      <c r="BD295" s="8"/>
      <c r="BE295" s="8"/>
      <c r="BF295" s="8"/>
      <c r="BG295" s="8"/>
      <c r="BH295" s="8"/>
      <c r="BI295" s="8"/>
      <c r="BJ295" s="8"/>
      <c r="BK295" s="8"/>
      <c r="BL295" s="8"/>
      <c r="BM295" s="8"/>
      <c r="BN295" s="9"/>
      <c r="BO295" s="75">
        <f>BG294^3+BH294^3+BI294^3+BJ294^3+BK294^3+BL294^3+BM294^3+BN294^3+BG295^3+BH295^3+BI295^3+BJ295^3+BK295^3+BL295^3+BM295^3+BN295^3</f>
        <v>0</v>
      </c>
      <c r="BP295" s="76">
        <f t="shared" si="96"/>
        <v>0</v>
      </c>
      <c r="BQ295" s="61"/>
      <c r="BR295" s="116"/>
      <c r="BS295" s="117"/>
      <c r="BT295" s="117"/>
      <c r="BU295" s="117"/>
      <c r="BV295" s="117"/>
      <c r="BW295" s="117"/>
      <c r="BX295" s="117"/>
      <c r="BY295" s="117"/>
      <c r="BZ295" s="118"/>
      <c r="CA295" s="118"/>
      <c r="CB295" s="118"/>
      <c r="CC295" s="118"/>
      <c r="CD295" s="118"/>
      <c r="CE295" s="118"/>
      <c r="CF295" s="118"/>
      <c r="CG295" s="119"/>
      <c r="CH295" s="32"/>
      <c r="CI295" s="115"/>
      <c r="CJ295" s="144"/>
      <c r="CK295" s="109"/>
      <c r="CL295" s="58"/>
      <c r="CM295" s="15"/>
      <c r="CN295" s="8"/>
      <c r="CO295" s="8"/>
      <c r="CP295" s="8"/>
      <c r="CQ295" s="8"/>
      <c r="CR295" s="8"/>
      <c r="CS295" s="8"/>
      <c r="CT295" s="8"/>
      <c r="CU295" s="8"/>
      <c r="CV295" s="8"/>
      <c r="CW295" s="8"/>
      <c r="CX295" s="8"/>
      <c r="CY295" s="8"/>
      <c r="CZ295" s="8"/>
      <c r="DA295" s="8"/>
      <c r="DB295" s="9"/>
      <c r="DC295" s="75">
        <f>CU294^3+CV294^3+CW294^3+CX294^3+CY294^3+CZ294^3+DA294^3+DB294^3+CU295^3+CV295^3+CW295^3+CX295^3+CY295^3+CZ295^3+DA295^3+DB295^3</f>
        <v>0</v>
      </c>
      <c r="DD295" s="76">
        <f t="shared" si="99"/>
        <v>0</v>
      </c>
      <c r="DE295" s="61"/>
      <c r="DF295" s="116"/>
      <c r="DG295" s="117"/>
      <c r="DH295" s="117"/>
      <c r="DI295" s="117"/>
      <c r="DJ295" s="117"/>
      <c r="DK295" s="117"/>
      <c r="DL295" s="117"/>
      <c r="DM295" s="117"/>
      <c r="DN295" s="117"/>
      <c r="DO295" s="117"/>
      <c r="DP295" s="117"/>
      <c r="DQ295" s="117"/>
      <c r="DR295" s="117"/>
      <c r="DS295" s="117"/>
      <c r="DT295" s="117"/>
      <c r="DU295" s="120"/>
      <c r="DV295" s="32"/>
      <c r="DW295" s="115"/>
      <c r="DY295" s="57"/>
      <c r="DZ295" s="58"/>
      <c r="EA295" s="15"/>
      <c r="EB295" s="8"/>
      <c r="EC295" s="8"/>
      <c r="ED295" s="8"/>
      <c r="EE295" s="8"/>
      <c r="EF295" s="8"/>
      <c r="EG295" s="8"/>
      <c r="EH295" s="8"/>
      <c r="EI295" s="8"/>
      <c r="EJ295" s="8"/>
      <c r="EK295" s="8"/>
      <c r="EL295" s="8"/>
      <c r="EM295" s="8"/>
      <c r="EN295" s="8"/>
      <c r="EO295" s="8"/>
      <c r="EP295" s="9"/>
      <c r="EQ295" s="75">
        <f>EI294^3+EJ294^3+EK294^3+EL294^3+EM294^3+EN294^3+EO294^3+EP294^3+EI295^3+EJ295^3+EK295^3+EL295^3+EM295^3+EN295^3+EO295^3+EP295^3</f>
        <v>0</v>
      </c>
      <c r="ER295" s="76">
        <f t="shared" si="97"/>
        <v>0</v>
      </c>
      <c r="ES295" s="61"/>
      <c r="ET295" s="181"/>
      <c r="EU295" s="176"/>
      <c r="EV295" s="176"/>
      <c r="EW295" s="176"/>
      <c r="EX295" s="176"/>
      <c r="EY295" s="176"/>
      <c r="EZ295" s="176"/>
      <c r="FA295" s="176"/>
      <c r="FB295" s="176"/>
      <c r="FC295" s="176"/>
      <c r="FD295" s="176"/>
      <c r="FE295" s="176"/>
      <c r="FF295" s="176"/>
      <c r="FG295" s="176"/>
      <c r="FH295" s="176"/>
      <c r="FI295" s="182"/>
      <c r="FJ295" s="32"/>
      <c r="FK295" s="115"/>
    </row>
    <row r="296" spans="9:167" x14ac:dyDescent="0.2">
      <c r="I296" s="109"/>
      <c r="J296" s="58"/>
      <c r="K296" s="183">
        <f>SUMSQ(K280:K295)</f>
        <v>0</v>
      </c>
      <c r="L296" s="184">
        <f t="shared" ref="L296:Z296" si="100">SUMSQ(L280:L295)</f>
        <v>0</v>
      </c>
      <c r="M296" s="184">
        <f t="shared" si="100"/>
        <v>0</v>
      </c>
      <c r="N296" s="184">
        <f t="shared" si="100"/>
        <v>0</v>
      </c>
      <c r="O296" s="184">
        <f t="shared" si="100"/>
        <v>0</v>
      </c>
      <c r="P296" s="184">
        <f t="shared" si="100"/>
        <v>0</v>
      </c>
      <c r="Q296" s="184">
        <f t="shared" si="100"/>
        <v>0</v>
      </c>
      <c r="R296" s="184">
        <f t="shared" si="100"/>
        <v>0</v>
      </c>
      <c r="S296" s="184">
        <f t="shared" si="100"/>
        <v>0</v>
      </c>
      <c r="T296" s="184">
        <f t="shared" si="100"/>
        <v>0</v>
      </c>
      <c r="U296" s="184">
        <f t="shared" si="100"/>
        <v>0</v>
      </c>
      <c r="V296" s="184">
        <f t="shared" si="100"/>
        <v>0</v>
      </c>
      <c r="W296" s="184">
        <f t="shared" si="100"/>
        <v>0</v>
      </c>
      <c r="X296" s="184">
        <f t="shared" si="100"/>
        <v>0</v>
      </c>
      <c r="Y296" s="184">
        <f t="shared" si="100"/>
        <v>0</v>
      </c>
      <c r="Z296" s="184">
        <f t="shared" si="100"/>
        <v>0</v>
      </c>
      <c r="AA296" s="124">
        <f>SUMSQ(K280,L281,M282,N283,O284,P285,Q286,R287,S288,T289,U290,V291,W292,X293,Y294,Z295)</f>
        <v>0</v>
      </c>
      <c r="AB296" s="125">
        <f>SUMSQ(K288,L289,M290,N291,O292,P293,Q294,R295,S280,T281,U282,V283,W284,X285,Y286,Z287)</f>
        <v>0</v>
      </c>
      <c r="AC296" s="52"/>
      <c r="AD296" s="126"/>
      <c r="AE296" s="126"/>
      <c r="AF296" s="126"/>
      <c r="AG296" s="126"/>
      <c r="AH296" s="126"/>
      <c r="AI296" s="126"/>
      <c r="AJ296" s="126"/>
      <c r="AK296" s="126"/>
      <c r="AL296" s="126"/>
      <c r="AM296" s="126"/>
      <c r="AN296" s="126"/>
      <c r="AO296" s="126"/>
      <c r="AP296" s="126"/>
      <c r="AQ296" s="126"/>
      <c r="AR296" s="126"/>
      <c r="AS296" s="126"/>
      <c r="AT296" s="32"/>
      <c r="AU296" s="115"/>
      <c r="AW296" s="57"/>
      <c r="AX296" s="58"/>
      <c r="AY296" s="183">
        <f t="shared" ref="AY296:BN296" si="101">SUMSQ(AY280:AY295)</f>
        <v>0</v>
      </c>
      <c r="AZ296" s="184">
        <f t="shared" si="101"/>
        <v>0</v>
      </c>
      <c r="BA296" s="184">
        <f t="shared" si="101"/>
        <v>0</v>
      </c>
      <c r="BB296" s="184">
        <f t="shared" si="101"/>
        <v>0</v>
      </c>
      <c r="BC296" s="184">
        <f t="shared" si="101"/>
        <v>0</v>
      </c>
      <c r="BD296" s="184">
        <f t="shared" si="101"/>
        <v>0</v>
      </c>
      <c r="BE296" s="184">
        <f t="shared" si="101"/>
        <v>0</v>
      </c>
      <c r="BF296" s="184">
        <f t="shared" si="101"/>
        <v>0</v>
      </c>
      <c r="BG296" s="184">
        <f t="shared" si="101"/>
        <v>0</v>
      </c>
      <c r="BH296" s="184">
        <f t="shared" si="101"/>
        <v>0</v>
      </c>
      <c r="BI296" s="184">
        <f t="shared" si="101"/>
        <v>0</v>
      </c>
      <c r="BJ296" s="184">
        <f t="shared" si="101"/>
        <v>0</v>
      </c>
      <c r="BK296" s="184">
        <f t="shared" si="101"/>
        <v>0</v>
      </c>
      <c r="BL296" s="184">
        <f t="shared" si="101"/>
        <v>0</v>
      </c>
      <c r="BM296" s="184">
        <f t="shared" si="101"/>
        <v>0</v>
      </c>
      <c r="BN296" s="184">
        <f t="shared" si="101"/>
        <v>0</v>
      </c>
      <c r="BO296" s="124">
        <f>SUMSQ(AY280,AZ281,BA282,BB283,BC284,BD285,BE286,BF287,BG288,BH289,BI290,BJ291,BK292,BL293,BM294,BN295)</f>
        <v>0</v>
      </c>
      <c r="BP296" s="125">
        <f>SUMSQ(AY288,AZ289,BA290,BB291,BC292,BD293,BE294,BF295,BG280,BH281,BI282,BJ283,BK284,BL285,BM286,BN287)</f>
        <v>0</v>
      </c>
      <c r="BQ296" s="52"/>
      <c r="BR296" s="126"/>
      <c r="BS296" s="126"/>
      <c r="BT296" s="126"/>
      <c r="BU296" s="126"/>
      <c r="BV296" s="126"/>
      <c r="BW296" s="126"/>
      <c r="BX296" s="126"/>
      <c r="BY296" s="126"/>
      <c r="BZ296" s="126"/>
      <c r="CA296" s="126"/>
      <c r="CB296" s="126"/>
      <c r="CC296" s="126"/>
      <c r="CD296" s="126"/>
      <c r="CE296" s="126"/>
      <c r="CF296" s="126"/>
      <c r="CG296" s="126"/>
      <c r="CH296" s="32"/>
      <c r="CI296" s="115"/>
      <c r="CJ296" s="144"/>
      <c r="CK296" s="109"/>
      <c r="CL296" s="58"/>
      <c r="CM296" s="183">
        <f>SUMSQ(CM280:CM295)</f>
        <v>0</v>
      </c>
      <c r="CN296" s="184">
        <f t="shared" ref="CN296:DB296" si="102">SUMSQ(CN280:CN295)</f>
        <v>0</v>
      </c>
      <c r="CO296" s="184">
        <f t="shared" si="102"/>
        <v>0</v>
      </c>
      <c r="CP296" s="184">
        <f t="shared" si="102"/>
        <v>0</v>
      </c>
      <c r="CQ296" s="184">
        <f t="shared" si="102"/>
        <v>0</v>
      </c>
      <c r="CR296" s="184">
        <f t="shared" si="102"/>
        <v>0</v>
      </c>
      <c r="CS296" s="184">
        <f t="shared" si="102"/>
        <v>0</v>
      </c>
      <c r="CT296" s="184">
        <f t="shared" si="102"/>
        <v>0</v>
      </c>
      <c r="CU296" s="184">
        <f t="shared" si="102"/>
        <v>0</v>
      </c>
      <c r="CV296" s="184">
        <f t="shared" si="102"/>
        <v>0</v>
      </c>
      <c r="CW296" s="184">
        <f t="shared" si="102"/>
        <v>0</v>
      </c>
      <c r="CX296" s="184">
        <f t="shared" si="102"/>
        <v>0</v>
      </c>
      <c r="CY296" s="184">
        <f t="shared" si="102"/>
        <v>0</v>
      </c>
      <c r="CZ296" s="184">
        <f t="shared" si="102"/>
        <v>0</v>
      </c>
      <c r="DA296" s="184">
        <f t="shared" si="102"/>
        <v>0</v>
      </c>
      <c r="DB296" s="184">
        <f t="shared" si="102"/>
        <v>0</v>
      </c>
      <c r="DC296" s="124">
        <f>SUMSQ(CM280,CN281,CO282,CP283,CQ284,CR285,CS286,CT287,CU288,CV289,CW290,CX291,CY292,CZ293,DA294,DB295)</f>
        <v>0</v>
      </c>
      <c r="DD296" s="125">
        <f>SUMSQ(CM288,CN289,CO290,CP291,CQ292,CR293,CS294,CT295,CU280,CV281,CW282,CX283,CY284,CZ285,DA286,DB287)</f>
        <v>0</v>
      </c>
      <c r="DE296" s="52"/>
      <c r="DF296" s="126"/>
      <c r="DG296" s="126"/>
      <c r="DH296" s="126"/>
      <c r="DI296" s="126"/>
      <c r="DJ296" s="126"/>
      <c r="DK296" s="126"/>
      <c r="DL296" s="126"/>
      <c r="DM296" s="126"/>
      <c r="DN296" s="126"/>
      <c r="DO296" s="126"/>
      <c r="DP296" s="126"/>
      <c r="DQ296" s="126"/>
      <c r="DR296" s="126"/>
      <c r="DS296" s="126"/>
      <c r="DT296" s="126"/>
      <c r="DU296" s="126"/>
      <c r="DV296" s="32"/>
      <c r="DW296" s="115"/>
      <c r="DY296" s="57"/>
      <c r="DZ296" s="58"/>
      <c r="EA296" s="183">
        <f>SUMSQ(EA280:EA295)</f>
        <v>0</v>
      </c>
      <c r="EB296" s="184">
        <f t="shared" ref="EB296:EP296" si="103">SUMSQ(EB280:EB295)</f>
        <v>0</v>
      </c>
      <c r="EC296" s="184">
        <f t="shared" si="103"/>
        <v>0</v>
      </c>
      <c r="ED296" s="184">
        <f t="shared" si="103"/>
        <v>0</v>
      </c>
      <c r="EE296" s="184">
        <f t="shared" si="103"/>
        <v>0</v>
      </c>
      <c r="EF296" s="184">
        <f t="shared" si="103"/>
        <v>0</v>
      </c>
      <c r="EG296" s="184">
        <f t="shared" si="103"/>
        <v>0</v>
      </c>
      <c r="EH296" s="184">
        <f t="shared" si="103"/>
        <v>0</v>
      </c>
      <c r="EI296" s="184">
        <f t="shared" si="103"/>
        <v>0</v>
      </c>
      <c r="EJ296" s="184">
        <f t="shared" si="103"/>
        <v>0</v>
      </c>
      <c r="EK296" s="184">
        <f t="shared" si="103"/>
        <v>0</v>
      </c>
      <c r="EL296" s="184">
        <f t="shared" si="103"/>
        <v>0</v>
      </c>
      <c r="EM296" s="184">
        <f t="shared" si="103"/>
        <v>0</v>
      </c>
      <c r="EN296" s="184">
        <f t="shared" si="103"/>
        <v>0</v>
      </c>
      <c r="EO296" s="184">
        <f t="shared" si="103"/>
        <v>0</v>
      </c>
      <c r="EP296" s="184">
        <f t="shared" si="103"/>
        <v>0</v>
      </c>
      <c r="EQ296" s="124">
        <f>SUMSQ(EA280,EB281,EC282,ED283,EE284,EF285,EG286,EH287,EI288,EJ289,EK290,EL291,EM292,EN293,EO294,EP295)</f>
        <v>0</v>
      </c>
      <c r="ER296" s="125">
        <f>SUMSQ(EA288,EB289,EC290,ED291,EE292,EF293,EG294,EH295,EI280,EJ281,EK282,EL283,EM284,EN285,EO286,EP287)</f>
        <v>0</v>
      </c>
      <c r="ES296" s="52"/>
      <c r="ET296" s="126"/>
      <c r="EU296" s="126"/>
      <c r="EV296" s="126"/>
      <c r="EW296" s="126"/>
      <c r="EX296" s="126"/>
      <c r="EY296" s="126"/>
      <c r="EZ296" s="126"/>
      <c r="FA296" s="126"/>
      <c r="FB296" s="126"/>
      <c r="FC296" s="126"/>
      <c r="FD296" s="126"/>
      <c r="FE296" s="126"/>
      <c r="FF296" s="126"/>
      <c r="FG296" s="126"/>
      <c r="FH296" s="126"/>
      <c r="FI296" s="126"/>
      <c r="FJ296" s="32"/>
      <c r="FK296" s="115"/>
    </row>
    <row r="297" spans="9:167" ht="13.5" thickBot="1" x14ac:dyDescent="0.25">
      <c r="I297" s="109"/>
      <c r="J297" s="58"/>
      <c r="K297" s="185">
        <f>K280^3+L280^3+M280^3+N280^3+K281^3+L281^3+M281^3+N281^3+K282^3+L282^3+M282^3+N282^3+K283^3+L283^3+M283^3+N283^3</f>
        <v>0</v>
      </c>
      <c r="L297" s="186">
        <f>K284^3+L284^3+M284^3+N284^3+K285^3+L285^3+M285^3+N285^3+K286^3+L286^3+M286^3+N286^3+K287^3+L287^3+M287^3+N287^3</f>
        <v>0</v>
      </c>
      <c r="M297" s="186">
        <f>K288^3+L288^3+M288^3+N288^3+K289^3+L289^3+M289^3+N289^3+K290^3+L290^3+M290^3+N290^3+K291^3+L291^3+M291^3+N291^3</f>
        <v>0</v>
      </c>
      <c r="N297" s="186">
        <f>K292^3+L292^3+M292^3+N292^3+K293^3+L293^3+M293^3+N293^3+K294^3+L294^3+M294^3+N294^3+K295^3+L295^3+M295^3+N295^3</f>
        <v>0</v>
      </c>
      <c r="O297" s="186">
        <f>O280^3+P280^3+Q280^3+R280^3+O281^3+P281^3+Q281^3+R281^3+O282^3+P282^3+Q282^3+R282^3+O283^3+P283^3+Q283^3+R283^3</f>
        <v>0</v>
      </c>
      <c r="P297" s="186">
        <f>O284^3+P284^3+Q284^3+R284^3+O285^3+P285^3+Q285^3+R285^3+O286^3+P286^3+Q286^3+R286^3+O287^3+P287^3+Q287^3+R287^3</f>
        <v>0</v>
      </c>
      <c r="Q297" s="186">
        <f>O288^3+P288^3+Q288^3+R288^3+O289^3+P289^3+Q289^3+R289^3+O290^3+P290^3+Q290^3+R290^3+O291^3+P291^3+Q291^3+R291^3</f>
        <v>0</v>
      </c>
      <c r="R297" s="186">
        <f>O292^3+P292^3+Q292^3+R292^3+O293^3+P293^3+Q293^3+R293^3+O294^3+P294^3+Q294^3+R294^3+O295^3+P295^3+Q295^3+R295^3</f>
        <v>0</v>
      </c>
      <c r="S297" s="186">
        <f>S280^3+T280^3+U280^3+V280^3+S281^3+T281^3+U281^3+V281^3+S282^3+T282^3+U282^3+V282^3+S283^3+T283^3+U283^3+V283^3</f>
        <v>0</v>
      </c>
      <c r="T297" s="186">
        <f>S284^3+T284^3+U284^3+V284^3+S285^3+T285^3+U285^3+V285^3+S286^3+T286^3+U286^3+V286^3+S287^3+T287^3+U287^3+V287^3</f>
        <v>0</v>
      </c>
      <c r="U297" s="186">
        <f>S288^3+T288^3+U288^3+V288^3+S289^3+T289^3+U289^3+V289^3+S290^3+T290^3+U290^3+V290^3+S291^3+T291^3+U291^3+V291^3</f>
        <v>0</v>
      </c>
      <c r="V297" s="186">
        <f>S292^3+T292^3+U292^3+V292^3+S293^3+T293^3+U293^3+V293^3+S294^3+T294^3+U294^3+V294^3+S295^3+T295^3+U295^3+V295^3</f>
        <v>0</v>
      </c>
      <c r="W297" s="186">
        <f>W280^3+X280^3+Y280^3+Z280^3+W281^3+X281^3+Y281^3+Z281^3+W282^3+X282^3+Y282^3+Z282^3+W283^3+X283^3+Y283^3+Z283^3</f>
        <v>0</v>
      </c>
      <c r="X297" s="186">
        <f>W284^3+X284^3+Y284^3+Z284^3+W285^3+X285^3+Y285^3+Z285^3+W286^3+X286^3+Y286^3+Z286^3+W287^3+X287^3+Y287^3+Z287^3</f>
        <v>0</v>
      </c>
      <c r="Y297" s="186">
        <f>W288^3+X288^3+Y288^3+Z288^3+W289^3+X289^3+Y289^3+Z289^3+W290^3+X290^3+Y290^3+Z290^3+W291^3+X291^3+Y291^3+Z291^3</f>
        <v>0</v>
      </c>
      <c r="Z297" s="186">
        <f>W292^3+X292^3+Y292^3+Z292^3+W293^3+X293^3+Y293^3+Z293^3+W294^3+X294^3+Y294^3+Z294^3+W295^3+X295^3+Y295^3+Z295^3</f>
        <v>0</v>
      </c>
      <c r="AA297" s="129">
        <f>SUMSQ(K295,L294,M293,N292,O291,P290,Q289,R288,S287,T286,U285,V284,W283,X282,Y281,EP187,Z280)</f>
        <v>0</v>
      </c>
      <c r="AB297" s="130">
        <f>SUMSQ(K287,L286,M285,N284,O283,P282,Q281,R280,S295,T294,U293,V292,W291,X290,Y289,Z288)</f>
        <v>0</v>
      </c>
      <c r="AC297" s="32"/>
      <c r="AD297" s="131"/>
      <c r="AE297" s="131"/>
      <c r="AF297" s="131"/>
      <c r="AG297" s="131"/>
      <c r="AH297" s="131"/>
      <c r="AI297" s="131"/>
      <c r="AJ297" s="131"/>
      <c r="AK297" s="131"/>
      <c r="AL297" s="131"/>
      <c r="AM297" s="131"/>
      <c r="AN297" s="131"/>
      <c r="AO297" s="131"/>
      <c r="AP297" s="131"/>
      <c r="AQ297" s="131"/>
      <c r="AR297" s="131"/>
      <c r="AS297" s="131"/>
      <c r="AT297" s="32"/>
      <c r="AU297" s="115"/>
      <c r="AW297" s="57"/>
      <c r="AX297" s="58"/>
      <c r="AY297" s="185">
        <f>AY280^3+AZ280^3+BA280^3+BB280^3+AY281^3+AZ281^3+BA281^3+BB281^3+AY282^3+AZ282^3+BA282^3+BB282^3+AY283^3+AZ283^3+BA283^3+BB283^3</f>
        <v>0</v>
      </c>
      <c r="AZ297" s="186">
        <f>AY284^3+AZ284^3+BA284^3+BB284^3+AY285^3+AZ285^3+BA285^3+BB285^3+AY286^3+AZ286^3+BA286^3+BB286^3+AY287^3+AZ287^3+BA287^3+BB287^3</f>
        <v>0</v>
      </c>
      <c r="BA297" s="186">
        <f>AY288^3+AZ288^3+BA288^3+BB288^3+AY289^3+AZ289^3+BA289^3+BB289^3+AY290^3+AZ290^3+BA290^3+BB290^3+AY291^3+AZ291^3+BA291^3+BB291^3</f>
        <v>0</v>
      </c>
      <c r="BB297" s="186">
        <f>AY292^3+AZ292^3+BA292^3+BB292^3+AY293^3+AZ293^3+BA293^3+BB293^3+AY294^3+AZ294^3+BA294^3+BB294^3+AY295^3+AZ295^3+BA295^3+BB295^3</f>
        <v>0</v>
      </c>
      <c r="BC297" s="186">
        <f>BC280^3+BD280^3+BE280^3+BF280^3+BC281^3+BD281^3+BE281^3+BF281^3+BC282^3+BD282^3+BE282^3+BF282^3+BC283^3+BD283^3+BE283^3+BF283^3</f>
        <v>0</v>
      </c>
      <c r="BD297" s="186">
        <f>BC284^3+BD284^3+BE284^3+BF284^3+BC285^3+BD285^3+BE285^3+BF285^3+BC286^3+BD286^3+BE286^3+BF286^3+BC287^3+BD287^3+BE287^3+BF287^3</f>
        <v>0</v>
      </c>
      <c r="BE297" s="186">
        <f>BC288^3+BD288^3+BE288^3+BF288^3+BC289^3+BD289^3+BE289^3+BF289^3+BC290^3+BD290^3+BE290^3+BF290^3+BC291^3+BD291^3+BE291^3+BF291^3</f>
        <v>0</v>
      </c>
      <c r="BF297" s="186">
        <f>BC292^3+BD292^3+BE292^3+BF292^3+BC293^3+BD293^3+BE293^3+BF293^3+BC294^3+BD294^3+BE294^3+BF294^3+BC295^3+BD295^3+BE295^3+BF295^3</f>
        <v>0</v>
      </c>
      <c r="BG297" s="186">
        <f>BG280^3+BH280^3+BI280^3+BJ280^3+BG281^3+BH281^3+BI281^3+BJ281^3+BG282^3+BH282^3+BI282^3+BJ282^3+BG283^3+BH283^3+BI283^3+BJ283^3</f>
        <v>0</v>
      </c>
      <c r="BH297" s="186">
        <f>BG284^3+BH284^3+BI284^3+BJ284^3+BG285^3+BH285^3+BI285^3+BJ285^3+BG286^3+BH286^3+BI286^3+BJ286^3+BG287^3+BH287^3+BI287^3+BJ287^3</f>
        <v>0</v>
      </c>
      <c r="BI297" s="186">
        <f>BG288^3+BH288^3+BI288^3+BJ288^3+BG289^3+BH289^3+BI289^3+BJ289^3+BG290^3+BH290^3+BI290^3+BJ290^3+BG291^3+BH291^3+BI291^3+BJ291^3</f>
        <v>0</v>
      </c>
      <c r="BJ297" s="186">
        <f>BG292^3+BH292^3+BI292^3+BJ292^3+BG293^3+BH293^3+BI293^3+BJ293^3+BG294^3+BH294^3+BI294^3+BJ294^3+BG295^3+BH295^3+BI295^3+BJ295^3</f>
        <v>0</v>
      </c>
      <c r="BK297" s="186">
        <f>BK280^3+BL280^3+BM280^3+BN280^3+BK281^3+BL281^3+BM281^3+BN281^3+BK282^3+BL282^3+BM282^3+BN282^3+BK283^3+BL283^3+BM283^3+BN283^3</f>
        <v>0</v>
      </c>
      <c r="BL297" s="186">
        <f>BK284^3+BL284^3+BM284^3+BN284^3+BK285^3+BL285^3+BM285^3+BN285^3+BK286^3+BL286^3+BM286^3+BN286^3+BK287^3+BL287^3+BM287^3+BN287^3</f>
        <v>0</v>
      </c>
      <c r="BM297" s="186">
        <f>BK288^3+BL288^3+BM288^3+BN288^3+BK289^3+BL289^3+BM289^3+BN289^3+BK290^3+BL290^3+BM290^3+BN290^3+BK291^3+BL291^3+BM291^3+BN291^3</f>
        <v>0</v>
      </c>
      <c r="BN297" s="186">
        <f>BK292^3+BL292^3+BM292^3+BN292^3+BK293^3+BL293^3+BM293^3+BN293^3+BK294^3+BL294^3+BM294^3+BN294^3+BK295^3+BL295^3+BM295^3+BN295^3</f>
        <v>0</v>
      </c>
      <c r="BO297" s="129">
        <f>SUMSQ(AY295,AZ294,BA293,BB292,BC291,BD290,BE289,BF288,BG287,BH286,BI285,BJ284,BK283,BL282,BM281,BN280)</f>
        <v>0</v>
      </c>
      <c r="BP297" s="130">
        <f>SUMSQ(AY287,AZ286,BA285,BB284,BC283,BD282,BE281,BF280,BG295,BH294,BI293,BJ292,BK291,BL290,BM289,BN288)</f>
        <v>0</v>
      </c>
      <c r="BQ297" s="32"/>
      <c r="BR297" s="131"/>
      <c r="BS297" s="131"/>
      <c r="BT297" s="131"/>
      <c r="BU297" s="131"/>
      <c r="BV297" s="131"/>
      <c r="BW297" s="131"/>
      <c r="BX297" s="131"/>
      <c r="BY297" s="131"/>
      <c r="BZ297" s="131"/>
      <c r="CA297" s="131"/>
      <c r="CB297" s="131"/>
      <c r="CC297" s="131"/>
      <c r="CD297" s="131"/>
      <c r="CE297" s="131"/>
      <c r="CF297" s="131"/>
      <c r="CG297" s="131"/>
      <c r="CH297" s="32"/>
      <c r="CI297" s="115"/>
      <c r="CJ297" s="144"/>
      <c r="CK297" s="109"/>
      <c r="CL297" s="58"/>
      <c r="CM297" s="185">
        <f>CM280^3+CN280^3+CO280^3+CP280^3+CM281^3+CN281^3+CO281^3+CP281^3+CM282^3+CN282^3+CO282^3+CP282^3+CM283^3+CN283^3+CO283^3+CP283^3</f>
        <v>0</v>
      </c>
      <c r="CN297" s="186">
        <f>CM284^3+CN284^3+CO284^3+CP284^3+CM285^3+CN285^3+CO285^3+CP285^3+CM286^3+CN286^3+CO286^3+CP286^3+CM287^3+CN287^3+CO287^3+CP287^3</f>
        <v>0</v>
      </c>
      <c r="CO297" s="186">
        <f>CM288^3+CN288^3+CO288^3+CP288^3+CM289^3+CN289^3+CO289^3+CP289^3+CM290^3+CN290^3+CO290^3+CP290^3+CM291^3+CN291^3+CO291^3+CP291^3</f>
        <v>0</v>
      </c>
      <c r="CP297" s="186">
        <f>CM292^3+CN292^3+CO292^3+CP292^3+CM293^3+CN293^3+CO293^3+CP293^3+CM294^3+CN294^3+CO294^3+CP294^3+CM295^3+CN295^3+CO295^3+CP295^3</f>
        <v>0</v>
      </c>
      <c r="CQ297" s="186">
        <f>CQ280^3+CR280^3+CS280^3+CT280^3+CQ281^3+CR281^3+CS281^3+CT281^3+CQ282^3+CR282^3+CS282^3+CT282^3+CQ283^3+CR283^3+CS283^3+CT283^3</f>
        <v>0</v>
      </c>
      <c r="CR297" s="186">
        <f>CQ284^3+CR284^3+CS284^3+CT284^3+CQ285^3+CR285^3+CS285^3+CT285^3+CQ286^3+CR286^3+CS286^3+CT286^3+CQ287^3+CR287^3+CS287^3+CT287^3</f>
        <v>0</v>
      </c>
      <c r="CS297" s="186">
        <f>CQ288^3+CR288^3+CS288^3+CT288^3+CQ289^3+CR289^3+CS289^3+CT289^3+CQ290^3+CR290^3+CS290^3+CT290^3+CQ291^3+CR291^3+CS291^3+CT291^3</f>
        <v>0</v>
      </c>
      <c r="CT297" s="186">
        <f>CQ292^3+CR292^3+CS292^3+CT292^3+CQ293^3+CR293^3+CS293^3+CT293^3+CQ294^3+CR294^3+CS294^3+CT294^3+CQ295^3+CR295^3+CS295^3+CT295^3</f>
        <v>0</v>
      </c>
      <c r="CU297" s="186">
        <f>CU280^3+CV280^3+CW280^3+CX280^3+CU281^3+CV281^3+CW281^3+CX281^3+CU282^3+CV282^3+CW282^3+CX282^3+CU283^3+CV283^3+CW283^3+CX283^3</f>
        <v>0</v>
      </c>
      <c r="CV297" s="186">
        <f>CU284^3+CV284^3+CW284^3+CX284^3+CU285^3+CV285^3+CW285^3+CX285^3+CU286^3+CV286^3+CW286^3+CX286^3+CU287^3+CV287^3+CW287^3+CX287^3</f>
        <v>0</v>
      </c>
      <c r="CW297" s="186">
        <f>CU288^3+CV288^3+CW288^3+CX288^3+CU289^3+CV289^3+CW289^3+CX289^3+CU290^3+CV290^3+CW290^3+CX290^3+CU291^3+CV291^3+CW291^3+CX291^3</f>
        <v>0</v>
      </c>
      <c r="CX297" s="186">
        <f>CU292^3+CV292^3+CW292^3+CX292^3+CU293^3+CV293^3+CW293^3+CX293^3+CU294^3+CV294^3+CW294^3+CX294^3+CU295^3+CV295^3+CW295^3+CX295^3</f>
        <v>0</v>
      </c>
      <c r="CY297" s="186">
        <f>CY280^3+CZ280^3+DA280^3+DB280^3+CY281^3+CZ281^3+DA281^3+DB281^3+CY282^3+CZ282^3+DA282^3+DB282^3+CY283^3+CZ283^3+DA283^3+DB283^3</f>
        <v>0</v>
      </c>
      <c r="CZ297" s="186">
        <f>CY284^3+CZ284^3+DA284^3+DB284^3+CY285^3+CZ285^3+DA285^3+DB285^3+CY286^3+CZ286^3+DA286^3+DB286^3+CY287^3+CZ287^3+DA287^3+DB287^3</f>
        <v>0</v>
      </c>
      <c r="DA297" s="186">
        <f>CY288^3+CZ288^3+DA288^3+DB288^3+CY289^3+CZ289^3+DA289^3+DB289^3+CY290^3+CZ290^3+DA290^3+DB290^3+CY291^3+CZ291^3+DA291^3+DB291^3</f>
        <v>0</v>
      </c>
      <c r="DB297" s="186">
        <f>CY292^3+CZ292^3+DA292^3+DB292^3+CY293^3+CZ293^3+DA293^3+DB293^3+CY294^3+CZ294^3+DA294^3+DB294^3+CY295^3+CZ295^3+DA295^3+DB295^3</f>
        <v>0</v>
      </c>
      <c r="DC297" s="129">
        <f>SUMSQ(CM295,CN294,CO293,CP292,CQ291,CR290,CS289,CT288,CU287,CV286,CW285,CX284,CY283,CZ282,DA281,EP164,DB280)</f>
        <v>0</v>
      </c>
      <c r="DD297" s="130">
        <f>SUMSQ(CM287,CN286,CO285,CP284,CQ283,CR282,CS281,CT280,CU295,CV294,CW293,CX292,CY291,CZ290,DA289,DB288)</f>
        <v>0</v>
      </c>
      <c r="DE297" s="32"/>
      <c r="DF297" s="131"/>
      <c r="DG297" s="131"/>
      <c r="DH297" s="131"/>
      <c r="DI297" s="131"/>
      <c r="DJ297" s="131"/>
      <c r="DK297" s="131"/>
      <c r="DL297" s="131"/>
      <c r="DM297" s="131"/>
      <c r="DN297" s="131"/>
      <c r="DO297" s="131"/>
      <c r="DP297" s="131"/>
      <c r="DQ297" s="131"/>
      <c r="DR297" s="131"/>
      <c r="DS297" s="131"/>
      <c r="DT297" s="131"/>
      <c r="DU297" s="131"/>
      <c r="DV297" s="32"/>
      <c r="DW297" s="115"/>
      <c r="DY297" s="57"/>
      <c r="DZ297" s="58"/>
      <c r="EA297" s="185">
        <f>EA280^3+EB280^3+EC280^3+ED280^3+EA281^3+EB281^3+EC281^3+ED281^3+EA282^3+EB282^3+EC282^3+ED282^3+EA283^3+EB283^3+EC283^3+ED283^3</f>
        <v>0</v>
      </c>
      <c r="EB297" s="186">
        <f>EA284^3+EB284^3+EC284^3+ED284^3+EA285^3+EB285^3+EC285^3+ED285^3+EA286^3+EB286^3+EC286^3+ED286^3+EA287^3+EB287^3+EC287^3+ED287^3</f>
        <v>0</v>
      </c>
      <c r="EC297" s="186">
        <f>EA288^3+EB288^3+EC288^3+ED288^3+EA289^3+EB289^3+EC289^3+ED289^3+EA290^3+EB290^3+EC290^3+ED290^3+EA291^3+EB291^3+EC291^3+ED291^3</f>
        <v>0</v>
      </c>
      <c r="ED297" s="186">
        <f>EA292^3+EB292^3+EC292^3+ED292^3+EA293^3+EB293^3+EC293^3+ED293^3+EA294^3+EB294^3+EC294^3+ED294^3+EA295^3+EB295^3+EC295^3+ED295^3</f>
        <v>0</v>
      </c>
      <c r="EE297" s="186">
        <f>EE280^3+EF280^3+EG280^3+EH280^3+EE281^3+EF281^3+EG281^3+EH281^3+EE282^3+EF282^3+EG282^3+EH282^3+EE283^3+EF283^3+EG283^3+EH283^3</f>
        <v>0</v>
      </c>
      <c r="EF297" s="186">
        <f>EE284^3+EF284^3+EG284^3+EH284^3+EE285^3+EF285^3+EG285^3+EH285^3+EE286^3+EF286^3+EG286^3+EH286^3+EE287^3+EF287^3+EG287^3+EH287^3</f>
        <v>0</v>
      </c>
      <c r="EG297" s="186">
        <f>EE288^3+EF288^3+EG288^3+EH288^3+EE289^3+EF289^3+EG289^3+EH289^3+EE290^3+EF290^3+EG290^3+EH290^3+EE291^3+EF291^3+EG291^3+EH291^3</f>
        <v>0</v>
      </c>
      <c r="EH297" s="186">
        <f>EE292^3+EF292^3+EG292^3+EH292^3+EE293^3+EF293^3+EG293^3+EH293^3+EE294^3+EF294^3+EG294^3+EH294^3+EE295^3+EF295^3+EG295^3+EH295^3</f>
        <v>0</v>
      </c>
      <c r="EI297" s="186">
        <f>EI280^3+EJ280^3+EK280^3+EL280^3+EI281^3+EJ281^3+EK281^3+EL281^3+EI282^3+EJ282^3+EK282^3+EL282^3+EI283^3+EJ283^3+EK283^3+EL283^3</f>
        <v>0</v>
      </c>
      <c r="EJ297" s="186">
        <f>EI284^3+EJ284^3+EK284^3+EL284^3+EI285^3+EJ285^3+EK285^3+EL285^3+EI286^3+EJ286^3+EK286^3+EL286^3+EI287^3+EJ287^3+EK287^3+EL287^3</f>
        <v>0</v>
      </c>
      <c r="EK297" s="186">
        <f>EI288^3+EJ288^3+EK288^3+EL288^3+EI289^3+EJ289^3+EK289^3+EL289^3+EI290^3+EJ290^3+EK290^3+EL290^3+EI291^3+EJ291^3+EK291^3+EL291^3</f>
        <v>0</v>
      </c>
      <c r="EL297" s="186">
        <f>EI292^3+EJ292^3+EK292^3+EL292^3+EI293^3+EJ293^3+EK293^3+EL293^3+EI294^3+EJ294^3+EK294^3+EL294^3+EI295^3+EJ295^3+EK295^3+EL295^3</f>
        <v>0</v>
      </c>
      <c r="EM297" s="186">
        <f>EM280^3+EN280^3+EO280^3+EP280^3+EM281^3+EN281^3+EO281^3+EP281^3+EM282^3+EN282^3+EO282^3+EP282^3+EM283^3+EN283^3+EO283^3+EP283^3</f>
        <v>0</v>
      </c>
      <c r="EN297" s="186">
        <f>EM284^3+EN284^3+EO284^3+EP284^3+EM285^3+EN285^3+EO285^3+EP285^3+EM286^3+EN286^3+EO286^3+EP286^3+EM287^3+EN287^3+EO287^3+EP287^3</f>
        <v>0</v>
      </c>
      <c r="EO297" s="186">
        <f>EM288^3+EN288^3+EO288^3+EP288^3+EM289^3+EN289^3+EO289^3+EP289^3+EM290^3+EN290^3+EO290^3+EP290^3+EM291^3+EN291^3+EO291^3+EP291^3</f>
        <v>0</v>
      </c>
      <c r="EP297" s="186">
        <f>EM292^3+EN292^3+EO292^3+EP292^3+EM293^3+EN293^3+EO293^3+EP293^3+EM294^3+EN294^3+EO294^3+EP294^3+EM295^3+EN295^3+EO295^3+EP295^3</f>
        <v>0</v>
      </c>
      <c r="EQ297" s="129">
        <f>SUMSQ(EA295,EB294,EC293,ED292,EE291,EF290,EG289,EH288,EI287,EJ286,EK285,EL284,EM283,EN282,EO281,EP280)</f>
        <v>0</v>
      </c>
      <c r="ER297" s="130">
        <f>SUMSQ(EA287,EB286,EC285,ED284,EE283,EF282,EG281,EH280,EI295,EJ294,EK293,EL292,EM291,EN290,EO289,EP288)</f>
        <v>0</v>
      </c>
      <c r="ES297" s="32"/>
      <c r="ET297" s="131"/>
      <c r="EU297" s="131"/>
      <c r="EV297" s="131"/>
      <c r="EW297" s="131"/>
      <c r="EX297" s="131"/>
      <c r="EY297" s="131"/>
      <c r="EZ297" s="131"/>
      <c r="FA297" s="131"/>
      <c r="FB297" s="131"/>
      <c r="FC297" s="131"/>
      <c r="FD297" s="131"/>
      <c r="FE297" s="131"/>
      <c r="FF297" s="131"/>
      <c r="FG297" s="131"/>
      <c r="FH297" s="131"/>
      <c r="FI297" s="131"/>
      <c r="FJ297" s="32"/>
      <c r="FK297" s="115"/>
    </row>
    <row r="298" spans="9:167" ht="13.5" thickBot="1" x14ac:dyDescent="0.25">
      <c r="I298" s="109"/>
      <c r="J298" s="58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137"/>
      <c r="AB298" s="137"/>
      <c r="AC298" s="32" t="s">
        <v>0</v>
      </c>
      <c r="AD298" s="135"/>
      <c r="AE298" s="135"/>
      <c r="AF298" s="135"/>
      <c r="AG298" s="135"/>
      <c r="AH298" s="135"/>
      <c r="AI298" s="135"/>
      <c r="AJ298" s="135"/>
      <c r="AK298" s="135"/>
      <c r="AL298" s="135"/>
      <c r="AM298" s="135"/>
      <c r="AN298" s="135"/>
      <c r="AO298" s="135"/>
      <c r="AP298" s="135"/>
      <c r="AQ298" s="135"/>
      <c r="AR298" s="135"/>
      <c r="AS298" s="135"/>
      <c r="AT298" s="32"/>
      <c r="AU298" s="115"/>
      <c r="AW298" s="57"/>
      <c r="AX298" s="58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  <c r="BN298" s="46"/>
      <c r="BO298" s="137"/>
      <c r="BP298" s="137"/>
      <c r="BQ298" s="32" t="s">
        <v>0</v>
      </c>
      <c r="BR298" s="135"/>
      <c r="BS298" s="135"/>
      <c r="BT298" s="135"/>
      <c r="BU298" s="135"/>
      <c r="BV298" s="135"/>
      <c r="BW298" s="135"/>
      <c r="BX298" s="135"/>
      <c r="BY298" s="135"/>
      <c r="BZ298" s="135"/>
      <c r="CA298" s="135"/>
      <c r="CB298" s="135"/>
      <c r="CC298" s="135"/>
      <c r="CD298" s="135"/>
      <c r="CE298" s="135"/>
      <c r="CF298" s="135"/>
      <c r="CG298" s="135"/>
      <c r="CH298" s="32"/>
      <c r="CI298" s="115"/>
      <c r="CJ298" s="144"/>
      <c r="CK298" s="109"/>
      <c r="CL298" s="58"/>
      <c r="CM298" s="46"/>
      <c r="CN298" s="46"/>
      <c r="CO298" s="46"/>
      <c r="CP298" s="46"/>
      <c r="CQ298" s="46"/>
      <c r="CR298" s="46"/>
      <c r="CS298" s="46"/>
      <c r="CT298" s="46"/>
      <c r="CU298" s="46"/>
      <c r="CV298" s="46"/>
      <c r="CW298" s="46"/>
      <c r="CX298" s="46"/>
      <c r="CY298" s="46"/>
      <c r="CZ298" s="46"/>
      <c r="DA298" s="46"/>
      <c r="DB298" s="46"/>
      <c r="DC298" s="137"/>
      <c r="DD298" s="137"/>
      <c r="DE298" s="32" t="s">
        <v>0</v>
      </c>
      <c r="DF298" s="135"/>
      <c r="DG298" s="135"/>
      <c r="DH298" s="135"/>
      <c r="DI298" s="135"/>
      <c r="DJ298" s="135"/>
      <c r="DK298" s="135"/>
      <c r="DL298" s="135"/>
      <c r="DM298" s="135"/>
      <c r="DN298" s="135"/>
      <c r="DO298" s="135"/>
      <c r="DP298" s="135"/>
      <c r="DQ298" s="135"/>
      <c r="DR298" s="135"/>
      <c r="DS298" s="135"/>
      <c r="DT298" s="135"/>
      <c r="DU298" s="135"/>
      <c r="DV298" s="32"/>
      <c r="DW298" s="115"/>
      <c r="DY298" s="57"/>
      <c r="DZ298" s="58"/>
      <c r="EA298" s="46"/>
      <c r="EB298" s="46"/>
      <c r="EC298" s="46"/>
      <c r="ED298" s="46"/>
      <c r="EE298" s="46"/>
      <c r="EF298" s="46"/>
      <c r="EG298" s="46"/>
      <c r="EH298" s="46"/>
      <c r="EI298" s="46"/>
      <c r="EJ298" s="46"/>
      <c r="EK298" s="46"/>
      <c r="EL298" s="46"/>
      <c r="EM298" s="46"/>
      <c r="EN298" s="46"/>
      <c r="EO298" s="46"/>
      <c r="EP298" s="46"/>
      <c r="EQ298" s="137"/>
      <c r="ER298" s="137"/>
      <c r="ES298" s="32" t="s">
        <v>0</v>
      </c>
      <c r="ET298" s="135"/>
      <c r="EU298" s="135"/>
      <c r="EV298" s="135"/>
      <c r="EW298" s="135"/>
      <c r="EX298" s="135"/>
      <c r="EY298" s="135"/>
      <c r="EZ298" s="135"/>
      <c r="FA298" s="135"/>
      <c r="FB298" s="135"/>
      <c r="FC298" s="135"/>
      <c r="FD298" s="135"/>
      <c r="FE298" s="135"/>
      <c r="FF298" s="135"/>
      <c r="FG298" s="135"/>
      <c r="FH298" s="135"/>
      <c r="FI298" s="135"/>
      <c r="FJ298" s="32"/>
      <c r="FK298" s="115"/>
    </row>
    <row r="299" spans="9:167" ht="13.5" thickBot="1" x14ac:dyDescent="0.25">
      <c r="I299" s="138"/>
      <c r="J299" s="143"/>
      <c r="K299" s="154"/>
      <c r="L299" s="154"/>
      <c r="M299" s="154"/>
      <c r="N299" s="154"/>
      <c r="O299" s="154"/>
      <c r="P299" s="154"/>
      <c r="Q299" s="154"/>
      <c r="R299" s="154"/>
      <c r="S299" s="154"/>
      <c r="T299" s="154"/>
      <c r="U299" s="154"/>
      <c r="V299" s="154"/>
      <c r="W299" s="154"/>
      <c r="X299" s="154"/>
      <c r="Y299" s="154"/>
      <c r="Z299" s="154"/>
      <c r="AA299" s="154"/>
      <c r="AB299" s="154"/>
      <c r="AC299" s="154"/>
      <c r="AD299" s="155"/>
      <c r="AE299" s="155"/>
      <c r="AF299" s="155"/>
      <c r="AG299" s="155"/>
      <c r="AH299" s="155"/>
      <c r="AI299" s="155"/>
      <c r="AJ299" s="155"/>
      <c r="AK299" s="155"/>
      <c r="AL299" s="155"/>
      <c r="AM299" s="155"/>
      <c r="AN299" s="155"/>
      <c r="AO299" s="155"/>
      <c r="AP299" s="155"/>
      <c r="AQ299" s="155"/>
      <c r="AR299" s="155"/>
      <c r="AS299" s="155"/>
      <c r="AT299" s="154"/>
      <c r="AU299" s="141"/>
      <c r="AW299" s="196"/>
      <c r="AX299" s="143"/>
      <c r="AY299" s="154"/>
      <c r="AZ299" s="154"/>
      <c r="BA299" s="154"/>
      <c r="BB299" s="154"/>
      <c r="BC299" s="154"/>
      <c r="BD299" s="154"/>
      <c r="BE299" s="154"/>
      <c r="BF299" s="154"/>
      <c r="BG299" s="154"/>
      <c r="BH299" s="154"/>
      <c r="BI299" s="154"/>
      <c r="BJ299" s="154"/>
      <c r="BK299" s="154"/>
      <c r="BL299" s="154"/>
      <c r="BM299" s="154"/>
      <c r="BN299" s="154"/>
      <c r="BO299" s="154"/>
      <c r="BP299" s="154"/>
      <c r="BQ299" s="154"/>
      <c r="BR299" s="155"/>
      <c r="BS299" s="155"/>
      <c r="BT299" s="155"/>
      <c r="BU299" s="155"/>
      <c r="BV299" s="155"/>
      <c r="BW299" s="155"/>
      <c r="BX299" s="155"/>
      <c r="BY299" s="155"/>
      <c r="BZ299" s="155"/>
      <c r="CA299" s="155"/>
      <c r="CB299" s="155"/>
      <c r="CC299" s="155"/>
      <c r="CD299" s="155"/>
      <c r="CE299" s="155"/>
      <c r="CF299" s="155"/>
      <c r="CG299" s="155"/>
      <c r="CH299" s="154"/>
      <c r="CI299" s="141"/>
      <c r="CJ299" s="144"/>
      <c r="CK299" s="138"/>
      <c r="CL299" s="143"/>
      <c r="CM299" s="154"/>
      <c r="CN299" s="154"/>
      <c r="CO299" s="154"/>
      <c r="CP299" s="154"/>
      <c r="CQ299" s="154"/>
      <c r="CR299" s="154"/>
      <c r="CS299" s="154"/>
      <c r="CT299" s="154"/>
      <c r="CU299" s="154"/>
      <c r="CV299" s="154"/>
      <c r="CW299" s="154"/>
      <c r="CX299" s="154"/>
      <c r="CY299" s="154"/>
      <c r="CZ299" s="154"/>
      <c r="DA299" s="154"/>
      <c r="DB299" s="154"/>
      <c r="DC299" s="154"/>
      <c r="DD299" s="154"/>
      <c r="DE299" s="154"/>
      <c r="DF299" s="155"/>
      <c r="DG299" s="155"/>
      <c r="DH299" s="155"/>
      <c r="DI299" s="155"/>
      <c r="DJ299" s="155"/>
      <c r="DK299" s="155"/>
      <c r="DL299" s="155"/>
      <c r="DM299" s="155"/>
      <c r="DN299" s="155"/>
      <c r="DO299" s="155"/>
      <c r="DP299" s="155"/>
      <c r="DQ299" s="155"/>
      <c r="DR299" s="155"/>
      <c r="DS299" s="155"/>
      <c r="DT299" s="155"/>
      <c r="DU299" s="155"/>
      <c r="DV299" s="154"/>
      <c r="DW299" s="141"/>
      <c r="DY299" s="196"/>
      <c r="DZ299" s="143"/>
      <c r="EA299" s="154"/>
      <c r="EB299" s="154"/>
      <c r="EC299" s="154"/>
      <c r="ED299" s="154"/>
      <c r="EE299" s="154"/>
      <c r="EF299" s="154"/>
      <c r="EG299" s="154"/>
      <c r="EH299" s="154"/>
      <c r="EI299" s="154"/>
      <c r="EJ299" s="154"/>
      <c r="EK299" s="154"/>
      <c r="EL299" s="154" t="s">
        <v>0</v>
      </c>
      <c r="EM299" s="154"/>
      <c r="EN299" s="154"/>
      <c r="EO299" s="154"/>
      <c r="EP299" s="154"/>
      <c r="EQ299" s="154"/>
      <c r="ER299" s="154"/>
      <c r="ES299" s="154"/>
      <c r="ET299" s="155"/>
      <c r="EU299" s="155"/>
      <c r="EV299" s="155"/>
      <c r="EW299" s="155"/>
      <c r="EX299" s="155"/>
      <c r="EY299" s="155"/>
      <c r="EZ299" s="155"/>
      <c r="FA299" s="155"/>
      <c r="FB299" s="155"/>
      <c r="FC299" s="155"/>
      <c r="FD299" s="155"/>
      <c r="FE299" s="155"/>
      <c r="FF299" s="155"/>
      <c r="FG299" s="155"/>
      <c r="FH299" s="155"/>
      <c r="FI299" s="155"/>
      <c r="FJ299" s="154"/>
      <c r="FK299" s="141"/>
    </row>
    <row r="300" spans="9:167" ht="14.25" thickTop="1" thickBot="1" x14ac:dyDescent="0.25">
      <c r="S300" s="25" t="s">
        <v>0</v>
      </c>
      <c r="AO300" s="33" t="s">
        <v>0</v>
      </c>
      <c r="AY300" s="25" t="s">
        <v>0</v>
      </c>
      <c r="BR300" s="33" t="s">
        <v>0</v>
      </c>
      <c r="CJ300" s="144"/>
      <c r="CK300" s="144"/>
      <c r="CL300" s="144"/>
      <c r="CM300" s="144" t="s">
        <v>0</v>
      </c>
      <c r="CN300" s="144"/>
      <c r="CO300" s="144"/>
      <c r="CP300" s="144"/>
      <c r="CQ300" s="144"/>
      <c r="CR300" s="144"/>
      <c r="CS300" s="144"/>
      <c r="CT300" s="144"/>
      <c r="CU300" s="144"/>
      <c r="CV300" s="144"/>
      <c r="CW300" s="144"/>
      <c r="CX300" s="144"/>
      <c r="CY300" s="144"/>
      <c r="CZ300" s="144"/>
      <c r="DA300" s="144"/>
      <c r="DB300" s="144"/>
      <c r="DC300" s="144"/>
      <c r="DD300" s="144"/>
      <c r="DE300" s="144" t="s">
        <v>0</v>
      </c>
      <c r="DF300" s="144"/>
      <c r="DG300" s="144"/>
      <c r="DH300" s="144"/>
      <c r="DI300" s="144"/>
      <c r="DJ300" s="144"/>
      <c r="DK300" s="144"/>
      <c r="DL300" s="144"/>
      <c r="DM300" s="144"/>
      <c r="DN300" s="144"/>
      <c r="DO300" s="144"/>
      <c r="DP300" s="144"/>
      <c r="DQ300" s="144"/>
      <c r="DR300" s="144"/>
      <c r="DS300" s="144"/>
      <c r="DT300" s="144"/>
      <c r="DU300" s="144"/>
      <c r="DV300" s="144"/>
      <c r="DW300" s="144"/>
      <c r="DY300" s="144"/>
      <c r="DZ300" s="144"/>
      <c r="EA300" s="144"/>
      <c r="EB300" s="144"/>
      <c r="EC300" s="144"/>
      <c r="ED300" s="144"/>
      <c r="EE300" s="144"/>
      <c r="EF300" s="144"/>
      <c r="EG300" s="144"/>
      <c r="EH300" s="144" t="s">
        <v>0</v>
      </c>
      <c r="EI300" s="144"/>
      <c r="EJ300" s="144"/>
      <c r="EK300" s="144"/>
      <c r="EL300" s="144"/>
      <c r="EM300" s="144"/>
      <c r="EN300" s="144"/>
      <c r="EO300" s="144"/>
      <c r="EP300" s="144"/>
      <c r="EQ300" s="144"/>
      <c r="ER300" s="144"/>
      <c r="ES300" s="144"/>
      <c r="ET300" s="144"/>
      <c r="EU300" s="144"/>
      <c r="EV300" s="144"/>
      <c r="EW300" s="144"/>
      <c r="EX300" s="144"/>
      <c r="EY300" s="144"/>
      <c r="EZ300" s="144"/>
      <c r="FA300" s="144"/>
      <c r="FB300" s="144"/>
      <c r="FC300" s="144"/>
      <c r="FD300" s="144"/>
      <c r="FE300" s="144"/>
      <c r="FF300" s="144"/>
      <c r="FG300" s="144"/>
      <c r="FH300" s="144"/>
      <c r="FI300" s="144"/>
      <c r="FJ300" s="144"/>
      <c r="FK300" s="144"/>
    </row>
    <row r="301" spans="9:167" ht="14.25" thickTop="1" thickBot="1" x14ac:dyDescent="0.25">
      <c r="I301" s="38" t="s">
        <v>0</v>
      </c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40"/>
      <c r="AE301" s="40"/>
      <c r="AF301" s="40"/>
      <c r="AG301" s="40"/>
      <c r="AH301" s="40"/>
      <c r="AI301" s="40"/>
      <c r="AJ301" s="40"/>
      <c r="AK301" s="40"/>
      <c r="AL301" s="40"/>
      <c r="AM301" s="40"/>
      <c r="AN301" s="40"/>
      <c r="AO301" s="40"/>
      <c r="AP301" s="40"/>
      <c r="AQ301" s="40"/>
      <c r="AR301" s="40"/>
      <c r="AS301" s="40"/>
      <c r="AT301" s="39"/>
      <c r="AU301" s="41"/>
      <c r="AW301" s="38" t="s">
        <v>0</v>
      </c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  <c r="BN301" s="39"/>
      <c r="BO301" s="39"/>
      <c r="BP301" s="39"/>
      <c r="BQ301" s="39"/>
      <c r="BR301" s="40"/>
      <c r="BS301" s="40"/>
      <c r="BT301" s="40"/>
      <c r="BU301" s="40"/>
      <c r="BV301" s="40"/>
      <c r="BW301" s="40"/>
      <c r="BX301" s="40"/>
      <c r="BY301" s="40"/>
      <c r="BZ301" s="40"/>
      <c r="CA301" s="40"/>
      <c r="CB301" s="40"/>
      <c r="CC301" s="40"/>
      <c r="CD301" s="40"/>
      <c r="CE301" s="40"/>
      <c r="CF301" s="40"/>
      <c r="CG301" s="40"/>
      <c r="CH301" s="39"/>
      <c r="CI301" s="41"/>
      <c r="CJ301" s="144"/>
      <c r="CK301" s="38" t="s">
        <v>0</v>
      </c>
      <c r="CL301" s="39" t="s">
        <v>0</v>
      </c>
      <c r="CM301" s="39"/>
      <c r="CN301" s="39"/>
      <c r="CO301" s="39"/>
      <c r="CP301" s="39"/>
      <c r="CQ301" s="39"/>
      <c r="CR301" s="39"/>
      <c r="CS301" s="39"/>
      <c r="CT301" s="39"/>
      <c r="CU301" s="39"/>
      <c r="CV301" s="39"/>
      <c r="CW301" s="39"/>
      <c r="CX301" s="39"/>
      <c r="CY301" s="39"/>
      <c r="CZ301" s="39"/>
      <c r="DA301" s="39"/>
      <c r="DB301" s="39"/>
      <c r="DC301" s="39"/>
      <c r="DD301" s="39"/>
      <c r="DE301" s="39"/>
      <c r="DF301" s="40"/>
      <c r="DG301" s="40"/>
      <c r="DH301" s="40"/>
      <c r="DI301" s="40"/>
      <c r="DJ301" s="40"/>
      <c r="DK301" s="40"/>
      <c r="DL301" s="40"/>
      <c r="DM301" s="40"/>
      <c r="DN301" s="40"/>
      <c r="DO301" s="40"/>
      <c r="DP301" s="40"/>
      <c r="DQ301" s="40"/>
      <c r="DR301" s="40"/>
      <c r="DS301" s="40"/>
      <c r="DT301" s="40"/>
      <c r="DU301" s="40"/>
      <c r="DV301" s="39"/>
      <c r="DW301" s="41"/>
      <c r="DY301" s="38" t="s">
        <v>0</v>
      </c>
      <c r="DZ301" s="39"/>
      <c r="EA301" s="39"/>
      <c r="EB301" s="39"/>
      <c r="EC301" s="39"/>
      <c r="ED301" s="39"/>
      <c r="EE301" s="39"/>
      <c r="EF301" s="39"/>
      <c r="EG301" s="39"/>
      <c r="EH301" s="39"/>
      <c r="EI301" s="39"/>
      <c r="EJ301" s="39"/>
      <c r="EK301" s="39"/>
      <c r="EL301" s="39"/>
      <c r="EM301" s="39"/>
      <c r="EN301" s="39"/>
      <c r="EO301" s="39"/>
      <c r="EP301" s="39"/>
      <c r="EQ301" s="39"/>
      <c r="ER301" s="39"/>
      <c r="ES301" s="39"/>
      <c r="ET301" s="40"/>
      <c r="EU301" s="40"/>
      <c r="EV301" s="40"/>
      <c r="EW301" s="40"/>
      <c r="EX301" s="40"/>
      <c r="EY301" s="40"/>
      <c r="EZ301" s="40"/>
      <c r="FA301" s="40"/>
      <c r="FB301" s="40"/>
      <c r="FC301" s="40"/>
      <c r="FD301" s="40"/>
      <c r="FE301" s="40"/>
      <c r="FF301" s="40"/>
      <c r="FG301" s="40"/>
      <c r="FH301" s="40"/>
      <c r="FI301" s="40"/>
      <c r="FJ301" s="39"/>
      <c r="FK301" s="41"/>
    </row>
    <row r="302" spans="9:167" ht="13.5" thickBot="1" x14ac:dyDescent="0.25">
      <c r="I302" s="109"/>
      <c r="J302" s="45" t="s">
        <v>0</v>
      </c>
      <c r="K302" s="46" t="s">
        <v>0</v>
      </c>
      <c r="L302" s="46"/>
      <c r="M302" s="46"/>
      <c r="N302" s="46"/>
      <c r="O302" s="46"/>
      <c r="P302" s="46"/>
      <c r="Q302" s="46"/>
      <c r="R302" s="46"/>
      <c r="S302" s="47" t="s">
        <v>887</v>
      </c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8"/>
      <c r="AE302" s="48"/>
      <c r="AF302" s="48"/>
      <c r="AG302" s="48"/>
      <c r="AH302" s="48"/>
      <c r="AI302" s="48"/>
      <c r="AJ302" s="48"/>
      <c r="AK302" s="48"/>
      <c r="AL302" s="49" t="s">
        <v>888</v>
      </c>
      <c r="AM302" s="48"/>
      <c r="AN302" s="48"/>
      <c r="AO302" s="48"/>
      <c r="AP302" s="48"/>
      <c r="AQ302" s="48"/>
      <c r="AR302" s="48"/>
      <c r="AS302" s="48"/>
      <c r="AT302" s="50"/>
      <c r="AU302" s="51"/>
      <c r="AW302" s="57"/>
      <c r="AX302" s="45" t="s">
        <v>2</v>
      </c>
      <c r="AY302" s="46"/>
      <c r="AZ302" s="46"/>
      <c r="BA302" s="46"/>
      <c r="BB302" s="46"/>
      <c r="BC302" s="46"/>
      <c r="BD302" s="46"/>
      <c r="BE302" s="46"/>
      <c r="BF302" s="46"/>
      <c r="BG302" s="177" t="s">
        <v>1002</v>
      </c>
      <c r="BH302" s="46"/>
      <c r="BI302" s="46"/>
      <c r="BJ302" s="46"/>
      <c r="BK302" s="46"/>
      <c r="BL302" s="46"/>
      <c r="BM302" s="46"/>
      <c r="BN302" s="46"/>
      <c r="BO302" s="46"/>
      <c r="BP302" s="46"/>
      <c r="BQ302" s="46"/>
      <c r="BR302" s="48"/>
      <c r="BS302" s="48"/>
      <c r="BT302" s="48"/>
      <c r="BU302" s="48"/>
      <c r="BV302" s="48"/>
      <c r="BW302" s="48"/>
      <c r="BX302" s="48"/>
      <c r="BY302" s="48"/>
      <c r="BZ302" s="49" t="s">
        <v>888</v>
      </c>
      <c r="CA302" s="48"/>
      <c r="CB302" s="48"/>
      <c r="CC302" s="48"/>
      <c r="CD302" s="48"/>
      <c r="CE302" s="48"/>
      <c r="CF302" s="48"/>
      <c r="CG302" s="48"/>
      <c r="CH302" s="50"/>
      <c r="CI302" s="51"/>
      <c r="CJ302" s="144"/>
      <c r="CK302" s="109"/>
      <c r="CL302" s="45" t="s">
        <v>2</v>
      </c>
      <c r="CM302" s="46"/>
      <c r="CN302" s="46"/>
      <c r="CO302" s="46"/>
      <c r="CP302" s="46"/>
      <c r="CQ302" s="46"/>
      <c r="CR302" s="46"/>
      <c r="CS302" s="46"/>
      <c r="CT302" s="46"/>
      <c r="CU302" s="178" t="s">
        <v>1018</v>
      </c>
      <c r="CV302" s="46"/>
      <c r="CW302" s="46"/>
      <c r="CX302" s="46"/>
      <c r="CY302" s="46"/>
      <c r="CZ302" s="46"/>
      <c r="DA302" s="46"/>
      <c r="DB302" s="46"/>
      <c r="DC302" s="46"/>
      <c r="DD302" s="46"/>
      <c r="DE302" s="46"/>
      <c r="DF302" s="48"/>
      <c r="DG302" s="48"/>
      <c r="DH302" s="48"/>
      <c r="DI302" s="48"/>
      <c r="DJ302" s="48"/>
      <c r="DK302" s="48"/>
      <c r="DL302" s="48"/>
      <c r="DM302" s="48"/>
      <c r="DN302" s="49" t="s">
        <v>888</v>
      </c>
      <c r="DO302" s="48"/>
      <c r="DP302" s="48"/>
      <c r="DQ302" s="48"/>
      <c r="DR302" s="48"/>
      <c r="DS302" s="48"/>
      <c r="DT302" s="48"/>
      <c r="DU302" s="48"/>
      <c r="DV302" s="50"/>
      <c r="DW302" s="51"/>
      <c r="DY302" s="57"/>
      <c r="DZ302" s="45"/>
      <c r="EA302" s="46"/>
      <c r="EB302" s="46"/>
      <c r="EC302" s="46"/>
      <c r="ED302" s="46"/>
      <c r="EE302" s="46"/>
      <c r="EF302" s="46"/>
      <c r="EG302" s="46"/>
      <c r="EH302" s="46"/>
      <c r="EI302" s="178" t="s">
        <v>1034</v>
      </c>
      <c r="EJ302" s="46"/>
      <c r="EK302" s="46"/>
      <c r="EL302" s="46"/>
      <c r="EM302" s="46"/>
      <c r="EN302" s="46"/>
      <c r="EO302" s="46"/>
      <c r="EP302" s="46"/>
      <c r="EQ302" s="46"/>
      <c r="ER302" s="46"/>
      <c r="ES302" s="46"/>
      <c r="ET302" s="48"/>
      <c r="EU302" s="48"/>
      <c r="EV302" s="48"/>
      <c r="EW302" s="48"/>
      <c r="EX302" s="48"/>
      <c r="EY302" s="48"/>
      <c r="EZ302" s="48"/>
      <c r="FA302" s="48"/>
      <c r="FB302" s="49" t="s">
        <v>888</v>
      </c>
      <c r="FC302" s="48"/>
      <c r="FD302" s="48"/>
      <c r="FE302" s="48"/>
      <c r="FF302" s="48"/>
      <c r="FG302" s="48"/>
      <c r="FH302" s="48"/>
      <c r="FI302" s="48"/>
      <c r="FJ302" s="50"/>
      <c r="FK302" s="51"/>
    </row>
    <row r="303" spans="9:167" x14ac:dyDescent="0.2">
      <c r="I303" s="109"/>
      <c r="J303" s="58"/>
      <c r="K303" s="1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2"/>
      <c r="AA303" s="59">
        <f>K303^3+L303^3+M303^3+N303^3+O303^3+P303^3+Q303^3+R303^3+K304^3+L304^3+M304^3+N304^3+O304^3+P304^3+Q304^3+R304^3</f>
        <v>0</v>
      </c>
      <c r="AB303" s="60">
        <f>K303^3+L303^3+M303^3+N303^3+O303^3+P303^3+Q303^3+R303^3+S303^3+T303^3+U303^3+V303^3+W303^3+X303^3+Y303^3+Z303^3</f>
        <v>0</v>
      </c>
      <c r="AC303" s="61"/>
      <c r="AD303" s="68"/>
      <c r="AE303" s="69"/>
      <c r="AF303" s="69"/>
      <c r="AG303" s="69"/>
      <c r="AH303" s="70"/>
      <c r="AI303" s="70"/>
      <c r="AJ303" s="70"/>
      <c r="AK303" s="70"/>
      <c r="AL303" s="69"/>
      <c r="AM303" s="69"/>
      <c r="AN303" s="69"/>
      <c r="AO303" s="69"/>
      <c r="AP303" s="70"/>
      <c r="AQ303" s="70"/>
      <c r="AR303" s="70"/>
      <c r="AS303" s="71"/>
      <c r="AT303" s="66"/>
      <c r="AU303" s="51"/>
      <c r="AW303" s="57"/>
      <c r="AX303" s="58"/>
      <c r="AY303" s="13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14"/>
      <c r="BO303" s="59">
        <f>AY303^3+AZ303^3+BA303^3+BB303^3+BC303^3+BD303^3+BE303^3+BF303^3+AY304^3+AZ304^3+BA304^3+BB304^3+BC304^3+BD304^3+BE304^3+BF304^3</f>
        <v>0</v>
      </c>
      <c r="BP303" s="60">
        <f t="shared" ref="BP303:BP318" si="104">AY303^3+AZ303^3+BA303^3+BB303^3+BC303^3+BD303^3+BE303^3+BF303^3+BG303^3+BH303^3+BI303^3+BJ303^3+BK303^3+BL303^3+BM303^3+BN303^3</f>
        <v>0</v>
      </c>
      <c r="BQ303" s="61"/>
      <c r="BR303" s="68"/>
      <c r="BS303" s="69"/>
      <c r="BT303" s="69"/>
      <c r="BU303" s="69"/>
      <c r="BV303" s="69"/>
      <c r="BW303" s="69"/>
      <c r="BX303" s="69"/>
      <c r="BY303" s="69"/>
      <c r="BZ303" s="70"/>
      <c r="CA303" s="70"/>
      <c r="CB303" s="70"/>
      <c r="CC303" s="70"/>
      <c r="CD303" s="70"/>
      <c r="CE303" s="70"/>
      <c r="CF303" s="70"/>
      <c r="CG303" s="71"/>
      <c r="CH303" s="66"/>
      <c r="CI303" s="51"/>
      <c r="CJ303" s="144"/>
      <c r="CK303" s="109"/>
      <c r="CL303" s="58"/>
      <c r="CM303" s="13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14"/>
      <c r="DC303" s="59">
        <f>CM303^3+CN303^3+CO303^3+CP303^3+CQ303^3+CR303^3+CS303^3+CT303^3+CM304^3+CN304^3+CO304^3+CP304^3+CQ304^3+CR304^3+CS304^3+CT304^3</f>
        <v>0</v>
      </c>
      <c r="DD303" s="60">
        <f>CM303^3+CN303^3+CO303^3+CP303^3+CQ303^3+CR303^3+CS303^3+CT303^3+CU303^3+CV303^3+CW303^3+CX303^3+CY303^3+CZ303^3+DA303^3+DB303^3</f>
        <v>0</v>
      </c>
      <c r="DE303" s="61"/>
      <c r="DF303" s="68"/>
      <c r="DG303" s="69"/>
      <c r="DH303" s="69"/>
      <c r="DI303" s="69"/>
      <c r="DJ303" s="69"/>
      <c r="DK303" s="69"/>
      <c r="DL303" s="69"/>
      <c r="DM303" s="69"/>
      <c r="DN303" s="69"/>
      <c r="DO303" s="69"/>
      <c r="DP303" s="69"/>
      <c r="DQ303" s="69"/>
      <c r="DR303" s="69"/>
      <c r="DS303" s="69"/>
      <c r="DT303" s="69"/>
      <c r="DU303" s="73"/>
      <c r="DV303" s="66"/>
      <c r="DW303" s="51"/>
      <c r="DY303" s="57"/>
      <c r="DZ303" s="58"/>
      <c r="EA303" s="13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14"/>
      <c r="EQ303" s="59">
        <f>EA303^3+EB303^3+EC303^3+ED303^3+EE303^3+EF303^3+EG303^3+EH303^3+EA304^3+EB304^3+EC304^3+ED304^3+EE304^3+EF304^3+EG304^3+EH304^3</f>
        <v>0</v>
      </c>
      <c r="ER303" s="60">
        <f t="shared" ref="ER303:ER318" si="105">EA303^3+EB303^3+EC303^3+ED303^3+EE303^3+EF303^3+EG303^3+EH303^3+EI303^3+EJ303^3+EK303^3+EL303^3+EM303^3+EN303^3+EO303^3+EP303^3</f>
        <v>0</v>
      </c>
      <c r="ES303" s="61"/>
      <c r="ET303" s="187"/>
      <c r="EU303" s="188"/>
      <c r="EV303" s="188"/>
      <c r="EW303" s="188"/>
      <c r="EX303" s="188"/>
      <c r="EY303" s="188"/>
      <c r="EZ303" s="188"/>
      <c r="FA303" s="188"/>
      <c r="FB303" s="188"/>
      <c r="FC303" s="188"/>
      <c r="FD303" s="188"/>
      <c r="FE303" s="188"/>
      <c r="FF303" s="188"/>
      <c r="FG303" s="188"/>
      <c r="FH303" s="188"/>
      <c r="FI303" s="189"/>
      <c r="FJ303" s="66"/>
      <c r="FK303" s="51"/>
    </row>
    <row r="304" spans="9:167" x14ac:dyDescent="0.2">
      <c r="I304" s="109"/>
      <c r="J304" s="58"/>
      <c r="K304" s="3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5"/>
      <c r="AA304" s="75">
        <f>S303^3+T303^3+U303^3+V303^3+W303^3+X303^3+Y303^3+Z303^3+S304^3+T304^3+U304^3+V304^3+W304^3+X304^3+Y304^3+Z304^3</f>
        <v>0</v>
      </c>
      <c r="AB304" s="76">
        <f t="shared" ref="AB304:AB318" si="106">K304^3+L304^3+M304^3+N304^3+O304^3+P304^3+Q304^3+R304^3+S304^3+T304^3+U304^3+V304^3+W304^3+X304^3+Y304^3+Z304^3</f>
        <v>0</v>
      </c>
      <c r="AC304" s="61"/>
      <c r="AD304" s="81"/>
      <c r="AE304" s="82"/>
      <c r="AF304" s="82"/>
      <c r="AG304" s="82"/>
      <c r="AH304" s="83"/>
      <c r="AI304" s="83"/>
      <c r="AJ304" s="83"/>
      <c r="AK304" s="83"/>
      <c r="AL304" s="82"/>
      <c r="AM304" s="82"/>
      <c r="AN304" s="82"/>
      <c r="AO304" s="82"/>
      <c r="AP304" s="83"/>
      <c r="AQ304" s="83"/>
      <c r="AR304" s="83"/>
      <c r="AS304" s="84"/>
      <c r="AT304" s="66"/>
      <c r="AU304" s="51"/>
      <c r="AW304" s="57"/>
      <c r="AX304" s="58"/>
      <c r="AY304" s="6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5"/>
      <c r="BO304" s="75">
        <f>BG303^3+BH303^3+BI303^3+BJ303^3+BK303^3+BL303^3+BM303^3+BN303^3+BG304^3+BH304^3+BI304^3+BJ304^3+BK304^3+BL304^3+BM304^3+BN304^3</f>
        <v>0</v>
      </c>
      <c r="BP304" s="76">
        <f t="shared" si="104"/>
        <v>0</v>
      </c>
      <c r="BQ304" s="61"/>
      <c r="BR304" s="81"/>
      <c r="BS304" s="82"/>
      <c r="BT304" s="82"/>
      <c r="BU304" s="82"/>
      <c r="BV304" s="82"/>
      <c r="BW304" s="82"/>
      <c r="BX304" s="82"/>
      <c r="BY304" s="82"/>
      <c r="BZ304" s="83"/>
      <c r="CA304" s="83"/>
      <c r="CB304" s="83"/>
      <c r="CC304" s="83"/>
      <c r="CD304" s="83"/>
      <c r="CE304" s="83"/>
      <c r="CF304" s="83"/>
      <c r="CG304" s="84"/>
      <c r="CH304" s="66"/>
      <c r="CI304" s="51"/>
      <c r="CJ304" s="144"/>
      <c r="CK304" s="109"/>
      <c r="CL304" s="58"/>
      <c r="CM304" s="6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5"/>
      <c r="DC304" s="75">
        <f>CU303^3+CV303^3+CW303^3+CX303^3+CY303^3+CZ303^3+DA303^3+DB303^3+CU304^3+CV304^3+CW304^3+CX304^3+CY304^3+CZ304^3+DA304^3+DB304^3</f>
        <v>0</v>
      </c>
      <c r="DD304" s="76">
        <f t="shared" ref="DD304:DD318" si="107">CM304^3+CN304^3+CO304^3+CP304^3+CQ304^3+CR304^3+CS304^3+CT304^3+CU304^3+CV304^3+CW304^3+CX304^3+CY304^3+CZ304^3+DA304^3+DB304^3</f>
        <v>0</v>
      </c>
      <c r="DE304" s="61"/>
      <c r="DF304" s="89"/>
      <c r="DG304" s="83"/>
      <c r="DH304" s="83"/>
      <c r="DI304" s="83"/>
      <c r="DJ304" s="83"/>
      <c r="DK304" s="83"/>
      <c r="DL304" s="83"/>
      <c r="DM304" s="83"/>
      <c r="DN304" s="83"/>
      <c r="DO304" s="83"/>
      <c r="DP304" s="83"/>
      <c r="DQ304" s="83"/>
      <c r="DR304" s="83"/>
      <c r="DS304" s="83"/>
      <c r="DT304" s="83"/>
      <c r="DU304" s="84"/>
      <c r="DV304" s="66"/>
      <c r="DW304" s="51"/>
      <c r="DY304" s="57"/>
      <c r="DZ304" s="58"/>
      <c r="EA304" s="6"/>
      <c r="EB304" s="4"/>
      <c r="EC304" s="4"/>
      <c r="ED304" s="4"/>
      <c r="EE304" s="4"/>
      <c r="EF304" s="4"/>
      <c r="EG304" s="4"/>
      <c r="EH304" s="4"/>
      <c r="EI304" s="4"/>
      <c r="EJ304" s="4"/>
      <c r="EK304" s="4"/>
      <c r="EL304" s="4"/>
      <c r="EM304" s="4"/>
      <c r="EN304" s="4"/>
      <c r="EO304" s="4"/>
      <c r="EP304" s="5"/>
      <c r="EQ304" s="75">
        <f>EI303^3+EJ303^3+EK303^3+EL303^3+EM303^3+EN303^3+EO303^3+EP303^3+EI304^3+EJ304^3+EK304^3+EL304^3+EM304^3+EN304^3+EO304^3+EP304^3</f>
        <v>0</v>
      </c>
      <c r="ER304" s="76">
        <f t="shared" si="105"/>
        <v>0</v>
      </c>
      <c r="ES304" s="61"/>
      <c r="ET304" s="190"/>
      <c r="EU304" s="191"/>
      <c r="EV304" s="191"/>
      <c r="EW304" s="191"/>
      <c r="EX304" s="191"/>
      <c r="EY304" s="191"/>
      <c r="EZ304" s="191"/>
      <c r="FA304" s="191"/>
      <c r="FB304" s="191"/>
      <c r="FC304" s="191"/>
      <c r="FD304" s="191"/>
      <c r="FE304" s="191"/>
      <c r="FF304" s="191"/>
      <c r="FG304" s="191"/>
      <c r="FH304" s="191"/>
      <c r="FI304" s="192"/>
      <c r="FJ304" s="66"/>
      <c r="FK304" s="51"/>
    </row>
    <row r="305" spans="9:167" x14ac:dyDescent="0.2">
      <c r="I305" s="109"/>
      <c r="J305" s="58"/>
      <c r="K305" s="3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5"/>
      <c r="AA305" s="75">
        <f>K305^3+L305^3+M305^3+N305^3+O305^3+P305^3+Q305^3+R305^3+K306^3+L306^3+M306^3+N306^3+O306^3+P306^3+Q306^3+R306^3</f>
        <v>0</v>
      </c>
      <c r="AB305" s="76">
        <f t="shared" si="106"/>
        <v>0</v>
      </c>
      <c r="AC305" s="88"/>
      <c r="AD305" s="81"/>
      <c r="AE305" s="82"/>
      <c r="AF305" s="82"/>
      <c r="AG305" s="82"/>
      <c r="AH305" s="83"/>
      <c r="AI305" s="83"/>
      <c r="AJ305" s="83"/>
      <c r="AK305" s="83"/>
      <c r="AL305" s="82"/>
      <c r="AM305" s="82"/>
      <c r="AN305" s="82"/>
      <c r="AO305" s="82"/>
      <c r="AP305" s="83"/>
      <c r="AQ305" s="83"/>
      <c r="AR305" s="83"/>
      <c r="AS305" s="84"/>
      <c r="AT305" s="66"/>
      <c r="AU305" s="51"/>
      <c r="AW305" s="57"/>
      <c r="AX305" s="58"/>
      <c r="AY305" s="6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5"/>
      <c r="BO305" s="75">
        <f>AY305^3+AZ305^3+BA305^3+BB305^3+BC305^3+BD305^3+BE305^3+BF305^3+AY306^3+AZ306^3+BA306^3+BB306^3+BC306^3+BD306^3+BE306^3+BF306^3</f>
        <v>0</v>
      </c>
      <c r="BP305" s="76">
        <f t="shared" si="104"/>
        <v>0</v>
      </c>
      <c r="BQ305" s="88"/>
      <c r="BR305" s="89"/>
      <c r="BS305" s="83"/>
      <c r="BT305" s="83"/>
      <c r="BU305" s="83"/>
      <c r="BV305" s="83"/>
      <c r="BW305" s="83"/>
      <c r="BX305" s="83"/>
      <c r="BY305" s="83"/>
      <c r="BZ305" s="82"/>
      <c r="CA305" s="82"/>
      <c r="CB305" s="82"/>
      <c r="CC305" s="82"/>
      <c r="CD305" s="82"/>
      <c r="CE305" s="82"/>
      <c r="CF305" s="82"/>
      <c r="CG305" s="86"/>
      <c r="CH305" s="66"/>
      <c r="CI305" s="51"/>
      <c r="CJ305" s="144"/>
      <c r="CK305" s="109"/>
      <c r="CL305" s="58"/>
      <c r="CM305" s="6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5"/>
      <c r="DC305" s="75">
        <f>CM305^3+CN305^3+CO305^3+CP305^3+CQ305^3+CR305^3+CS305^3+CT305^3+CM306^3+CN306^3+CO306^3+CP306^3+CQ306^3+CR306^3+CS306^3+CT306^3</f>
        <v>0</v>
      </c>
      <c r="DD305" s="76">
        <f t="shared" si="107"/>
        <v>0</v>
      </c>
      <c r="DE305" s="88"/>
      <c r="DF305" s="81"/>
      <c r="DG305" s="82"/>
      <c r="DH305" s="82"/>
      <c r="DI305" s="82"/>
      <c r="DJ305" s="82"/>
      <c r="DK305" s="82"/>
      <c r="DL305" s="82"/>
      <c r="DM305" s="82"/>
      <c r="DN305" s="82"/>
      <c r="DO305" s="82"/>
      <c r="DP305" s="82"/>
      <c r="DQ305" s="82"/>
      <c r="DR305" s="82"/>
      <c r="DS305" s="82"/>
      <c r="DT305" s="82"/>
      <c r="DU305" s="86"/>
      <c r="DV305" s="66"/>
      <c r="DW305" s="51"/>
      <c r="DY305" s="57"/>
      <c r="DZ305" s="58"/>
      <c r="EA305" s="6"/>
      <c r="EB305" s="4"/>
      <c r="EC305" s="4"/>
      <c r="ED305" s="4"/>
      <c r="EE305" s="4"/>
      <c r="EF305" s="4"/>
      <c r="EG305" s="4"/>
      <c r="EH305" s="4"/>
      <c r="EI305" s="4"/>
      <c r="EJ305" s="4"/>
      <c r="EK305" s="4"/>
      <c r="EL305" s="4"/>
      <c r="EM305" s="4"/>
      <c r="EN305" s="4"/>
      <c r="EO305" s="4"/>
      <c r="EP305" s="5"/>
      <c r="EQ305" s="75">
        <f>EA305^3+EB305^3+EC305^3+ED305^3+EE305^3+EF305^3+EG305^3+EH305^3+EA306^3+EB306^3+EC306^3+ED306^3+EE306^3+EF306^3+EG306^3+EH306^3</f>
        <v>0</v>
      </c>
      <c r="ER305" s="76">
        <f t="shared" si="105"/>
        <v>0</v>
      </c>
      <c r="ES305" s="88"/>
      <c r="ET305" s="190"/>
      <c r="EU305" s="191"/>
      <c r="EV305" s="191"/>
      <c r="EW305" s="191"/>
      <c r="EX305" s="191"/>
      <c r="EY305" s="191"/>
      <c r="EZ305" s="191"/>
      <c r="FA305" s="191"/>
      <c r="FB305" s="191"/>
      <c r="FC305" s="191"/>
      <c r="FD305" s="191"/>
      <c r="FE305" s="191"/>
      <c r="FF305" s="191"/>
      <c r="FG305" s="191"/>
      <c r="FH305" s="191"/>
      <c r="FI305" s="192"/>
      <c r="FJ305" s="66"/>
      <c r="FK305" s="51"/>
    </row>
    <row r="306" spans="9:167" x14ac:dyDescent="0.2">
      <c r="I306" s="109"/>
      <c r="J306" s="58"/>
      <c r="K306" s="3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5"/>
      <c r="AA306" s="75">
        <f>S305^3+T305^3+U305^3+V305^3+W305^3+X305^3+Y305^3+Z305^3+S306^3+T306^3+U306^3+V306^3+W306^3+X306^3+Y306^3+Z306^3</f>
        <v>0</v>
      </c>
      <c r="AB306" s="76">
        <f t="shared" si="106"/>
        <v>0</v>
      </c>
      <c r="AC306" s="61"/>
      <c r="AD306" s="81"/>
      <c r="AE306" s="82"/>
      <c r="AF306" s="82"/>
      <c r="AG306" s="82"/>
      <c r="AH306" s="83"/>
      <c r="AI306" s="83"/>
      <c r="AJ306" s="83"/>
      <c r="AK306" s="83"/>
      <c r="AL306" s="82"/>
      <c r="AM306" s="82"/>
      <c r="AN306" s="82"/>
      <c r="AO306" s="82"/>
      <c r="AP306" s="83"/>
      <c r="AQ306" s="83"/>
      <c r="AR306" s="83"/>
      <c r="AS306" s="84"/>
      <c r="AT306" s="66"/>
      <c r="AU306" s="51"/>
      <c r="AW306" s="57"/>
      <c r="AX306" s="58"/>
      <c r="AY306" s="6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5"/>
      <c r="BO306" s="75">
        <f>BG305^3+BH305^3+BI305^3+BJ305^3+BK305^3+BL305^3+BM305^3+BN305^3+BG306^3+BH306^3+BI306^3+BJ306^3+BK306^3+BL306^3+BM306^3+BN306^3</f>
        <v>0</v>
      </c>
      <c r="BP306" s="76">
        <f t="shared" si="104"/>
        <v>0</v>
      </c>
      <c r="BQ306" s="61"/>
      <c r="BR306" s="89"/>
      <c r="BS306" s="83"/>
      <c r="BT306" s="83"/>
      <c r="BU306" s="83"/>
      <c r="BV306" s="83"/>
      <c r="BW306" s="83"/>
      <c r="BX306" s="83"/>
      <c r="BY306" s="83"/>
      <c r="BZ306" s="82"/>
      <c r="CA306" s="82"/>
      <c r="CB306" s="82"/>
      <c r="CC306" s="82"/>
      <c r="CD306" s="82"/>
      <c r="CE306" s="82"/>
      <c r="CF306" s="82"/>
      <c r="CG306" s="86"/>
      <c r="CH306" s="66"/>
      <c r="CI306" s="51"/>
      <c r="CJ306" s="144"/>
      <c r="CK306" s="109"/>
      <c r="CL306" s="58"/>
      <c r="CM306" s="6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5"/>
      <c r="DC306" s="75">
        <f>CU305^3+CV305^3+CW305^3+CX305^3+CY305^3+CZ305^3+DA305^3+DB305^3+CU306^3+CV306^3+CW306^3+CX306^3+CY306^3+CZ306^3+DA306^3+DB306^3</f>
        <v>0</v>
      </c>
      <c r="DD306" s="76">
        <f t="shared" si="107"/>
        <v>0</v>
      </c>
      <c r="DE306" s="61"/>
      <c r="DF306" s="89"/>
      <c r="DG306" s="83"/>
      <c r="DH306" s="83"/>
      <c r="DI306" s="83"/>
      <c r="DJ306" s="83"/>
      <c r="DK306" s="83"/>
      <c r="DL306" s="83"/>
      <c r="DM306" s="83"/>
      <c r="DN306" s="83"/>
      <c r="DO306" s="83"/>
      <c r="DP306" s="83"/>
      <c r="DQ306" s="83"/>
      <c r="DR306" s="83"/>
      <c r="DS306" s="83"/>
      <c r="DT306" s="83"/>
      <c r="DU306" s="84"/>
      <c r="DV306" s="66"/>
      <c r="DW306" s="51"/>
      <c r="DY306" s="57"/>
      <c r="DZ306" s="58"/>
      <c r="EA306" s="6"/>
      <c r="EB306" s="4"/>
      <c r="EC306" s="4"/>
      <c r="ED306" s="4"/>
      <c r="EE306" s="4"/>
      <c r="EF306" s="4"/>
      <c r="EG306" s="4"/>
      <c r="EH306" s="4"/>
      <c r="EI306" s="4"/>
      <c r="EJ306" s="4"/>
      <c r="EK306" s="4"/>
      <c r="EL306" s="4"/>
      <c r="EM306" s="4"/>
      <c r="EN306" s="4"/>
      <c r="EO306" s="4"/>
      <c r="EP306" s="5"/>
      <c r="EQ306" s="75">
        <f>EI305^3+EJ305^3+EK305^3+EL305^3+EM305^3+EN305^3+EO305^3+EP305^3+EI306^3+EJ306^3+EK306^3+EL306^3+EM306^3+EN306^3+EO306^3+EP306^3</f>
        <v>0</v>
      </c>
      <c r="ER306" s="76">
        <f t="shared" si="105"/>
        <v>0</v>
      </c>
      <c r="ES306" s="61"/>
      <c r="ET306" s="190"/>
      <c r="EU306" s="191"/>
      <c r="EV306" s="191"/>
      <c r="EW306" s="191"/>
      <c r="EX306" s="191"/>
      <c r="EY306" s="191"/>
      <c r="EZ306" s="191"/>
      <c r="FA306" s="191"/>
      <c r="FB306" s="191"/>
      <c r="FC306" s="191"/>
      <c r="FD306" s="191"/>
      <c r="FE306" s="191"/>
      <c r="FF306" s="191"/>
      <c r="FG306" s="191"/>
      <c r="FH306" s="191"/>
      <c r="FI306" s="192"/>
      <c r="FJ306" s="66"/>
      <c r="FK306" s="51"/>
    </row>
    <row r="307" spans="9:167" x14ac:dyDescent="0.2">
      <c r="I307" s="109"/>
      <c r="J307" s="58"/>
      <c r="K307" s="3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5"/>
      <c r="AA307" s="75">
        <f>K307^3+L307^3+M307^3+N307^3+O307^3+P307^3+Q307^3+R307^3+K308^3+L308^3+M308^3+N308^3+O308^3+P308^3+Q308^3+R308^3</f>
        <v>0</v>
      </c>
      <c r="AB307" s="76">
        <f t="shared" si="106"/>
        <v>0</v>
      </c>
      <c r="AC307" s="61"/>
      <c r="AD307" s="89"/>
      <c r="AE307" s="83"/>
      <c r="AF307" s="83"/>
      <c r="AG307" s="83"/>
      <c r="AH307" s="82"/>
      <c r="AI307" s="82"/>
      <c r="AJ307" s="82"/>
      <c r="AK307" s="82"/>
      <c r="AL307" s="83"/>
      <c r="AM307" s="83"/>
      <c r="AN307" s="83"/>
      <c r="AO307" s="83"/>
      <c r="AP307" s="82"/>
      <c r="AQ307" s="82"/>
      <c r="AR307" s="82"/>
      <c r="AS307" s="86"/>
      <c r="AT307" s="66"/>
      <c r="AU307" s="51"/>
      <c r="AW307" s="57"/>
      <c r="AX307" s="58"/>
      <c r="AY307" s="6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5"/>
      <c r="BO307" s="75">
        <f>AY307^3+AZ307^3+BA307^3+BB307^3+BC307^3+BD307^3+BE307^3+BF307^3+AY308^3+AZ308^3+BA308^3+BB308^3+BC308^3+BD308^3+BE308^3+BF308^3</f>
        <v>0</v>
      </c>
      <c r="BP307" s="76">
        <f t="shared" si="104"/>
        <v>0</v>
      </c>
      <c r="BQ307" s="61"/>
      <c r="BR307" s="81"/>
      <c r="BS307" s="82"/>
      <c r="BT307" s="82"/>
      <c r="BU307" s="82"/>
      <c r="BV307" s="82"/>
      <c r="BW307" s="82"/>
      <c r="BX307" s="82"/>
      <c r="BY307" s="82"/>
      <c r="BZ307" s="83"/>
      <c r="CA307" s="83"/>
      <c r="CB307" s="83"/>
      <c r="CC307" s="83"/>
      <c r="CD307" s="83"/>
      <c r="CE307" s="83"/>
      <c r="CF307" s="83"/>
      <c r="CG307" s="84"/>
      <c r="CH307" s="66"/>
      <c r="CI307" s="51"/>
      <c r="CJ307" s="144"/>
      <c r="CK307" s="109"/>
      <c r="CL307" s="58"/>
      <c r="CM307" s="6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5"/>
      <c r="DC307" s="75">
        <f>CM307^3+CN307^3+CO307^3+CP307^3+CQ307^3+CR307^3+CS307^3+CT307^3+CM308^3+CN308^3+CO308^3+CP308^3+CQ308^3+CR308^3+CS308^3+CT308^3</f>
        <v>0</v>
      </c>
      <c r="DD307" s="76">
        <f t="shared" si="107"/>
        <v>0</v>
      </c>
      <c r="DE307" s="61"/>
      <c r="DF307" s="81"/>
      <c r="DG307" s="82"/>
      <c r="DH307" s="82"/>
      <c r="DI307" s="82"/>
      <c r="DJ307" s="82"/>
      <c r="DK307" s="82"/>
      <c r="DL307" s="82"/>
      <c r="DM307" s="82"/>
      <c r="DN307" s="82"/>
      <c r="DO307" s="82"/>
      <c r="DP307" s="82"/>
      <c r="DQ307" s="82"/>
      <c r="DR307" s="82"/>
      <c r="DS307" s="82"/>
      <c r="DT307" s="82"/>
      <c r="DU307" s="86"/>
      <c r="DV307" s="66"/>
      <c r="DW307" s="51"/>
      <c r="DY307" s="57"/>
      <c r="DZ307" s="58"/>
      <c r="EA307" s="6"/>
      <c r="EB307" s="4"/>
      <c r="EC307" s="4"/>
      <c r="ED307" s="4"/>
      <c r="EE307" s="4"/>
      <c r="EF307" s="4"/>
      <c r="EG307" s="4"/>
      <c r="EH307" s="4"/>
      <c r="EI307" s="4"/>
      <c r="EJ307" s="4"/>
      <c r="EK307" s="4"/>
      <c r="EL307" s="4"/>
      <c r="EM307" s="4"/>
      <c r="EN307" s="4"/>
      <c r="EO307" s="4"/>
      <c r="EP307" s="5"/>
      <c r="EQ307" s="75">
        <f>EA307^3+EB307^3+EC307^3+ED307^3+EE307^3+EF307^3+EG307^3+EH307^3+EA308^3+EB308^3+EC308^3+ED308^3+EE308^3+EF308^3+EG308^3+EH308^3</f>
        <v>0</v>
      </c>
      <c r="ER307" s="76">
        <f t="shared" si="105"/>
        <v>0</v>
      </c>
      <c r="ES307" s="61"/>
      <c r="ET307" s="190"/>
      <c r="EU307" s="191"/>
      <c r="EV307" s="191"/>
      <c r="EW307" s="191"/>
      <c r="EX307" s="191"/>
      <c r="EY307" s="191"/>
      <c r="EZ307" s="191"/>
      <c r="FA307" s="191"/>
      <c r="FB307" s="191"/>
      <c r="FC307" s="191"/>
      <c r="FD307" s="191"/>
      <c r="FE307" s="191"/>
      <c r="FF307" s="191"/>
      <c r="FG307" s="191"/>
      <c r="FH307" s="191"/>
      <c r="FI307" s="192"/>
      <c r="FJ307" s="66"/>
      <c r="FK307" s="51"/>
    </row>
    <row r="308" spans="9:167" x14ac:dyDescent="0.2">
      <c r="I308" s="109"/>
      <c r="J308" s="58"/>
      <c r="K308" s="3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5"/>
      <c r="AA308" s="75">
        <f>S307^3+T307^3+U307^3+V307^3+W307^3+X307^3+Y307^3+Z307^3+S308^3+T308^3+U308^3+V308^3+W308^3+X308^3+Y308^3+Z308^3</f>
        <v>0</v>
      </c>
      <c r="AB308" s="76">
        <f t="shared" si="106"/>
        <v>0</v>
      </c>
      <c r="AC308" s="61"/>
      <c r="AD308" s="89"/>
      <c r="AE308" s="83"/>
      <c r="AF308" s="83"/>
      <c r="AG308" s="83"/>
      <c r="AH308" s="82"/>
      <c r="AI308" s="82"/>
      <c r="AJ308" s="82"/>
      <c r="AK308" s="82"/>
      <c r="AL308" s="83"/>
      <c r="AM308" s="83"/>
      <c r="AN308" s="83"/>
      <c r="AO308" s="83"/>
      <c r="AP308" s="82"/>
      <c r="AQ308" s="82"/>
      <c r="AR308" s="82"/>
      <c r="AS308" s="86"/>
      <c r="AT308" s="66"/>
      <c r="AU308" s="51"/>
      <c r="AW308" s="57"/>
      <c r="AX308" s="58"/>
      <c r="AY308" s="6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5"/>
      <c r="BO308" s="75">
        <f>BG307^3+BH307^3+BI307^3+BJ307^3+BK307^3+BL307^3+BM307^3+BN307^3+BG308^3+BH308^3+BI308^3+BJ308^3+BK308^3+BL308^3+BM308^3+BN308^3</f>
        <v>0</v>
      </c>
      <c r="BP308" s="76">
        <f t="shared" si="104"/>
        <v>0</v>
      </c>
      <c r="BQ308" s="61"/>
      <c r="BR308" s="81"/>
      <c r="BS308" s="82"/>
      <c r="BT308" s="82"/>
      <c r="BU308" s="82"/>
      <c r="BV308" s="82"/>
      <c r="BW308" s="82"/>
      <c r="BX308" s="82"/>
      <c r="BY308" s="82"/>
      <c r="BZ308" s="83"/>
      <c r="CA308" s="83"/>
      <c r="CB308" s="83"/>
      <c r="CC308" s="83"/>
      <c r="CD308" s="83"/>
      <c r="CE308" s="83"/>
      <c r="CF308" s="83"/>
      <c r="CG308" s="84"/>
      <c r="CH308" s="66"/>
      <c r="CI308" s="51"/>
      <c r="CJ308" s="144"/>
      <c r="CK308" s="109"/>
      <c r="CL308" s="58"/>
      <c r="CM308" s="6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5"/>
      <c r="DC308" s="75">
        <f>CU307^3+CV307^3+CW307^3+CX307^3+CY307^3+CZ307^3+DA307^3+DB307^3+CU308^3+CV308^3+CW308^3+CX308^3+CY308^3+CZ308^3+DA308^3+DB308^3</f>
        <v>0</v>
      </c>
      <c r="DD308" s="76">
        <f t="shared" si="107"/>
        <v>0</v>
      </c>
      <c r="DE308" s="61"/>
      <c r="DF308" s="89"/>
      <c r="DG308" s="83"/>
      <c r="DH308" s="83"/>
      <c r="DI308" s="83"/>
      <c r="DJ308" s="83"/>
      <c r="DK308" s="83"/>
      <c r="DL308" s="83"/>
      <c r="DM308" s="83"/>
      <c r="DN308" s="83"/>
      <c r="DO308" s="83"/>
      <c r="DP308" s="83"/>
      <c r="DQ308" s="83"/>
      <c r="DR308" s="83"/>
      <c r="DS308" s="83"/>
      <c r="DT308" s="83"/>
      <c r="DU308" s="84"/>
      <c r="DV308" s="66"/>
      <c r="DW308" s="51"/>
      <c r="DY308" s="57"/>
      <c r="DZ308" s="58"/>
      <c r="EA308" s="6"/>
      <c r="EB308" s="4"/>
      <c r="EC308" s="4"/>
      <c r="ED308" s="4"/>
      <c r="EE308" s="4"/>
      <c r="EF308" s="4"/>
      <c r="EG308" s="4"/>
      <c r="EH308" s="4"/>
      <c r="EI308" s="4"/>
      <c r="EJ308" s="4"/>
      <c r="EK308" s="4"/>
      <c r="EL308" s="4"/>
      <c r="EM308" s="4"/>
      <c r="EN308" s="4"/>
      <c r="EO308" s="4"/>
      <c r="EP308" s="5"/>
      <c r="EQ308" s="75">
        <f>EI307^3+EJ307^3+EK307^3+EL307^3+EM307^3+EN307^3+EO307^3+EP307^3+EI308^3+EJ308^3+EK308^3+EL308^3+EM308^3+EN308^3+EO308^3+EP308^3</f>
        <v>0</v>
      </c>
      <c r="ER308" s="76">
        <f t="shared" si="105"/>
        <v>0</v>
      </c>
      <c r="ES308" s="61"/>
      <c r="ET308" s="190"/>
      <c r="EU308" s="191"/>
      <c r="EV308" s="191"/>
      <c r="EW308" s="191"/>
      <c r="EX308" s="191"/>
      <c r="EY308" s="191"/>
      <c r="EZ308" s="191"/>
      <c r="FA308" s="191"/>
      <c r="FB308" s="191"/>
      <c r="FC308" s="191"/>
      <c r="FD308" s="191"/>
      <c r="FE308" s="191"/>
      <c r="FF308" s="191"/>
      <c r="FG308" s="191"/>
      <c r="FH308" s="191"/>
      <c r="FI308" s="192"/>
      <c r="FJ308" s="66"/>
      <c r="FK308" s="51"/>
    </row>
    <row r="309" spans="9:167" x14ac:dyDescent="0.2">
      <c r="I309" s="109"/>
      <c r="J309" s="58"/>
      <c r="K309" s="3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5"/>
      <c r="AA309" s="75">
        <f>K309^3+L309^3+M309^3+N309^3+O309^3+P309^3+Q309^3+R309^3+K310^3+L310^3+M310^3+N310^3+O310^3+P310^3+Q310^3+R310^3</f>
        <v>0</v>
      </c>
      <c r="AB309" s="76">
        <f t="shared" si="106"/>
        <v>0</v>
      </c>
      <c r="AC309" s="61"/>
      <c r="AD309" s="89"/>
      <c r="AE309" s="83"/>
      <c r="AF309" s="83"/>
      <c r="AG309" s="83"/>
      <c r="AH309" s="82"/>
      <c r="AI309" s="82"/>
      <c r="AJ309" s="82"/>
      <c r="AK309" s="82"/>
      <c r="AL309" s="83"/>
      <c r="AM309" s="83"/>
      <c r="AN309" s="83"/>
      <c r="AO309" s="83"/>
      <c r="AP309" s="82"/>
      <c r="AQ309" s="82"/>
      <c r="AR309" s="82"/>
      <c r="AS309" s="86"/>
      <c r="AT309" s="66"/>
      <c r="AU309" s="51"/>
      <c r="AW309" s="57"/>
      <c r="AX309" s="58"/>
      <c r="AY309" s="6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5"/>
      <c r="BO309" s="75">
        <f>AY309^3+AZ309^3+BA309^3+BB309^3+BC309^3+BD309^3+BE309^3+BF309^3+AY310^3+AZ310^3+BA310^3+BB310^3+BC310^3+BD310^3+BE310^3+BF310^3</f>
        <v>0</v>
      </c>
      <c r="BP309" s="76">
        <f t="shared" si="104"/>
        <v>0</v>
      </c>
      <c r="BQ309" s="61"/>
      <c r="BR309" s="89"/>
      <c r="BS309" s="83"/>
      <c r="BT309" s="83"/>
      <c r="BU309" s="83"/>
      <c r="BV309" s="83"/>
      <c r="BW309" s="83"/>
      <c r="BX309" s="83"/>
      <c r="BY309" s="83"/>
      <c r="BZ309" s="82"/>
      <c r="CA309" s="82"/>
      <c r="CB309" s="82"/>
      <c r="CC309" s="82"/>
      <c r="CD309" s="82"/>
      <c r="CE309" s="82"/>
      <c r="CF309" s="82"/>
      <c r="CG309" s="86"/>
      <c r="CH309" s="66"/>
      <c r="CI309" s="51"/>
      <c r="CJ309" s="144"/>
      <c r="CK309" s="109"/>
      <c r="CL309" s="58"/>
      <c r="CM309" s="6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5"/>
      <c r="DC309" s="75">
        <f>CM309^3+CN309^3+CO309^3+CP309^3+CQ309^3+CR309^3+CS309^3+CT309^3+CM310^3+CN310^3+CO310^3+CP310^3+CQ310^3+CR310^3+CS310^3+CT310^3</f>
        <v>0</v>
      </c>
      <c r="DD309" s="76">
        <f t="shared" si="107"/>
        <v>0</v>
      </c>
      <c r="DE309" s="61"/>
      <c r="DF309" s="81"/>
      <c r="DG309" s="82"/>
      <c r="DH309" s="82"/>
      <c r="DI309" s="82"/>
      <c r="DJ309" s="82"/>
      <c r="DK309" s="82"/>
      <c r="DL309" s="82"/>
      <c r="DM309" s="82"/>
      <c r="DN309" s="82"/>
      <c r="DO309" s="82"/>
      <c r="DP309" s="82"/>
      <c r="DQ309" s="82"/>
      <c r="DR309" s="82"/>
      <c r="DS309" s="82"/>
      <c r="DT309" s="82"/>
      <c r="DU309" s="86"/>
      <c r="DV309" s="66"/>
      <c r="DW309" s="51"/>
      <c r="DY309" s="57"/>
      <c r="DZ309" s="58"/>
      <c r="EA309" s="6"/>
      <c r="EB309" s="4"/>
      <c r="EC309" s="4"/>
      <c r="ED309" s="4"/>
      <c r="EE309" s="4"/>
      <c r="EF309" s="4"/>
      <c r="EG309" s="4"/>
      <c r="EH309" s="4"/>
      <c r="EI309" s="4"/>
      <c r="EJ309" s="4"/>
      <c r="EK309" s="4"/>
      <c r="EL309" s="4"/>
      <c r="EM309" s="4"/>
      <c r="EN309" s="4"/>
      <c r="EO309" s="4"/>
      <c r="EP309" s="5"/>
      <c r="EQ309" s="75">
        <f>EA309^3+EB309^3+EC309^3+ED309^3+EE309^3+EF309^3+EG309^3+EH309^3+EA310^3+EB310^3+EC310^3+ED310^3+EE310^3+EF310^3+EG310^3+EH310^3</f>
        <v>0</v>
      </c>
      <c r="ER309" s="76">
        <f t="shared" si="105"/>
        <v>0</v>
      </c>
      <c r="ES309" s="61"/>
      <c r="ET309" s="190"/>
      <c r="EU309" s="191"/>
      <c r="EV309" s="191"/>
      <c r="EW309" s="191"/>
      <c r="EX309" s="191"/>
      <c r="EY309" s="191"/>
      <c r="EZ309" s="191"/>
      <c r="FA309" s="191"/>
      <c r="FB309" s="191"/>
      <c r="FC309" s="191"/>
      <c r="FD309" s="191"/>
      <c r="FE309" s="191"/>
      <c r="FF309" s="191"/>
      <c r="FG309" s="191"/>
      <c r="FH309" s="191"/>
      <c r="FI309" s="192"/>
      <c r="FJ309" s="66"/>
      <c r="FK309" s="51"/>
    </row>
    <row r="310" spans="9:167" x14ac:dyDescent="0.2">
      <c r="I310" s="109"/>
      <c r="J310" s="58"/>
      <c r="K310" s="3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5"/>
      <c r="AA310" s="75">
        <f>S309^3+T309^3+U309^3+V309^3+W309^3+X309^3+Y309^3+Z309^3+S310^3+T310^3+U310^3+V310^3+W310^3+X310^3+Y310^3+Z310^3</f>
        <v>0</v>
      </c>
      <c r="AB310" s="76">
        <f t="shared" si="106"/>
        <v>0</v>
      </c>
      <c r="AC310" s="61"/>
      <c r="AD310" s="89"/>
      <c r="AE310" s="83"/>
      <c r="AF310" s="83"/>
      <c r="AG310" s="83"/>
      <c r="AH310" s="82"/>
      <c r="AI310" s="82"/>
      <c r="AJ310" s="82"/>
      <c r="AK310" s="82"/>
      <c r="AL310" s="83"/>
      <c r="AM310" s="83"/>
      <c r="AN310" s="83"/>
      <c r="AO310" s="83"/>
      <c r="AP310" s="82"/>
      <c r="AQ310" s="82"/>
      <c r="AR310" s="82"/>
      <c r="AS310" s="86"/>
      <c r="AT310" s="66"/>
      <c r="AU310" s="51"/>
      <c r="AW310" s="57"/>
      <c r="AX310" s="58"/>
      <c r="AY310" s="6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5"/>
      <c r="BO310" s="75">
        <f>BG309^3+BH309^3+BI309^3+BJ309^3+BK309^3+BL309^3+BM309^3+BN309^3+BG310^3+BH310^3+BI310^3+BJ310^3+BK310^3+BL310^3+BM310^3+BN310^3</f>
        <v>0</v>
      </c>
      <c r="BP310" s="76">
        <f t="shared" si="104"/>
        <v>0</v>
      </c>
      <c r="BQ310" s="61"/>
      <c r="BR310" s="89"/>
      <c r="BS310" s="83"/>
      <c r="BT310" s="83"/>
      <c r="BU310" s="83"/>
      <c r="BV310" s="83"/>
      <c r="BW310" s="83"/>
      <c r="BX310" s="83"/>
      <c r="BY310" s="83"/>
      <c r="BZ310" s="82"/>
      <c r="CA310" s="82"/>
      <c r="CB310" s="82"/>
      <c r="CC310" s="82"/>
      <c r="CD310" s="82"/>
      <c r="CE310" s="82"/>
      <c r="CF310" s="82"/>
      <c r="CG310" s="86"/>
      <c r="CH310" s="66"/>
      <c r="CI310" s="51"/>
      <c r="CJ310" s="144"/>
      <c r="CK310" s="109"/>
      <c r="CL310" s="58"/>
      <c r="CM310" s="6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5"/>
      <c r="DC310" s="75">
        <f>CU309^3+CV309^3+CW309^3+CX309^3+CY309^3+CZ309^3+DA309^3+DB309^3+CU310^3+CV310^3+CW310^3+CX310^3+CY310^3+CZ310^3+DA310^3+DB310^3</f>
        <v>0</v>
      </c>
      <c r="DD310" s="76">
        <f t="shared" si="107"/>
        <v>0</v>
      </c>
      <c r="DE310" s="61"/>
      <c r="DF310" s="89"/>
      <c r="DG310" s="83"/>
      <c r="DH310" s="83"/>
      <c r="DI310" s="83"/>
      <c r="DJ310" s="83"/>
      <c r="DK310" s="83"/>
      <c r="DL310" s="83"/>
      <c r="DM310" s="83"/>
      <c r="DN310" s="83"/>
      <c r="DO310" s="83"/>
      <c r="DP310" s="83"/>
      <c r="DQ310" s="83"/>
      <c r="DR310" s="83"/>
      <c r="DS310" s="83"/>
      <c r="DT310" s="83"/>
      <c r="DU310" s="84"/>
      <c r="DV310" s="66"/>
      <c r="DW310" s="51"/>
      <c r="DY310" s="57"/>
      <c r="DZ310" s="58"/>
      <c r="EA310" s="6"/>
      <c r="EB310" s="4"/>
      <c r="EC310" s="4"/>
      <c r="ED310" s="4"/>
      <c r="EE310" s="4"/>
      <c r="EF310" s="4"/>
      <c r="EG310" s="4"/>
      <c r="EH310" s="4"/>
      <c r="EI310" s="4"/>
      <c r="EJ310" s="4"/>
      <c r="EK310" s="4"/>
      <c r="EL310" s="4"/>
      <c r="EM310" s="4"/>
      <c r="EN310" s="4"/>
      <c r="EO310" s="4"/>
      <c r="EP310" s="5"/>
      <c r="EQ310" s="75">
        <f>EI309^3+EJ309^3+EK309^3+EL309^3+EM309^3+EN309^3+EO309^3+EP309^3+EI310^3+EJ310^3+EK310^3+EL310^3+EM310^3+EN310^3+EO310^3+EP310^3</f>
        <v>0</v>
      </c>
      <c r="ER310" s="76">
        <f t="shared" si="105"/>
        <v>0</v>
      </c>
      <c r="ES310" s="61"/>
      <c r="ET310" s="190"/>
      <c r="EU310" s="191"/>
      <c r="EV310" s="191"/>
      <c r="EW310" s="191"/>
      <c r="EX310" s="191"/>
      <c r="EY310" s="191"/>
      <c r="EZ310" s="191"/>
      <c r="FA310" s="191"/>
      <c r="FB310" s="191"/>
      <c r="FC310" s="191"/>
      <c r="FD310" s="191"/>
      <c r="FE310" s="191"/>
      <c r="FF310" s="191"/>
      <c r="FG310" s="191"/>
      <c r="FH310" s="191"/>
      <c r="FI310" s="192"/>
      <c r="FJ310" s="66"/>
      <c r="FK310" s="51"/>
    </row>
    <row r="311" spans="9:167" x14ac:dyDescent="0.2">
      <c r="I311" s="109"/>
      <c r="J311" s="58"/>
      <c r="K311" s="3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5"/>
      <c r="AA311" s="75">
        <f>K311^3+L311^3+M311^3+N311^3+O311^3+P311^3+Q311^3+R311^3+K312^3+L312^3+M312^3+N312^3+O312^3+P312^3+Q312^3+R312^3</f>
        <v>0</v>
      </c>
      <c r="AB311" s="76">
        <f t="shared" si="106"/>
        <v>0</v>
      </c>
      <c r="AC311" s="95"/>
      <c r="AD311" s="81"/>
      <c r="AE311" s="82"/>
      <c r="AF311" s="82"/>
      <c r="AG311" s="82"/>
      <c r="AH311" s="83"/>
      <c r="AI311" s="83"/>
      <c r="AJ311" s="83"/>
      <c r="AK311" s="83"/>
      <c r="AL311" s="82"/>
      <c r="AM311" s="82"/>
      <c r="AN311" s="82"/>
      <c r="AO311" s="82"/>
      <c r="AP311" s="83"/>
      <c r="AQ311" s="83"/>
      <c r="AR311" s="83"/>
      <c r="AS311" s="84"/>
      <c r="AT311" s="66"/>
      <c r="AU311" s="51"/>
      <c r="AW311" s="57"/>
      <c r="AX311" s="58"/>
      <c r="AY311" s="6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5"/>
      <c r="BO311" s="75">
        <f>AY311^3+AZ311^3+BA311^3+BB311^3+BC311^3+BD311^3+BE311^3+BF311^3+AY312^3+AZ312^3+BA312^3+BB312^3+BC312^3+BD312^3+BE312^3+BF312^3</f>
        <v>0</v>
      </c>
      <c r="BP311" s="76">
        <f t="shared" si="104"/>
        <v>0</v>
      </c>
      <c r="BQ311" s="95"/>
      <c r="BR311" s="81"/>
      <c r="BS311" s="82"/>
      <c r="BT311" s="82"/>
      <c r="BU311" s="82"/>
      <c r="BV311" s="82"/>
      <c r="BW311" s="82"/>
      <c r="BX311" s="82"/>
      <c r="BY311" s="82"/>
      <c r="BZ311" s="83"/>
      <c r="CA311" s="83"/>
      <c r="CB311" s="83"/>
      <c r="CC311" s="83"/>
      <c r="CD311" s="83"/>
      <c r="CE311" s="83"/>
      <c r="CF311" s="83"/>
      <c r="CG311" s="84"/>
      <c r="CH311" s="66"/>
      <c r="CI311" s="51"/>
      <c r="CJ311" s="144"/>
      <c r="CK311" s="109"/>
      <c r="CL311" s="58"/>
      <c r="CM311" s="6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4"/>
      <c r="DB311" s="5"/>
      <c r="DC311" s="75">
        <f>CM311^3+CN311^3+CO311^3+CP311^3+CQ311^3+CR311^3+CS311^3+CT311^3+CM312^3+CN312^3+CO312^3+CP312^3+CQ312^3+CR312^3+CS312^3+CT312^3</f>
        <v>0</v>
      </c>
      <c r="DD311" s="76">
        <f t="shared" si="107"/>
        <v>0</v>
      </c>
      <c r="DE311" s="95"/>
      <c r="DF311" s="81"/>
      <c r="DG311" s="82"/>
      <c r="DH311" s="82"/>
      <c r="DI311" s="82"/>
      <c r="DJ311" s="82"/>
      <c r="DK311" s="82"/>
      <c r="DL311" s="82"/>
      <c r="DM311" s="82"/>
      <c r="DN311" s="82"/>
      <c r="DO311" s="82"/>
      <c r="DP311" s="82"/>
      <c r="DQ311" s="82"/>
      <c r="DR311" s="82"/>
      <c r="DS311" s="82"/>
      <c r="DT311" s="82"/>
      <c r="DU311" s="86"/>
      <c r="DV311" s="66"/>
      <c r="DW311" s="51"/>
      <c r="DY311" s="57"/>
      <c r="DZ311" s="58"/>
      <c r="EA311" s="6"/>
      <c r="EB311" s="4"/>
      <c r="EC311" s="4"/>
      <c r="ED311" s="4"/>
      <c r="EE311" s="4"/>
      <c r="EF311" s="4"/>
      <c r="EG311" s="4"/>
      <c r="EH311" s="4"/>
      <c r="EI311" s="4"/>
      <c r="EJ311" s="4"/>
      <c r="EK311" s="4"/>
      <c r="EL311" s="4"/>
      <c r="EM311" s="4"/>
      <c r="EN311" s="4"/>
      <c r="EO311" s="4"/>
      <c r="EP311" s="5"/>
      <c r="EQ311" s="75">
        <f>EA311^3+EB311^3+EC311^3+ED311^3+EE311^3+EF311^3+EG311^3+EH311^3+EA312^3+EB312^3+EC312^3+ED312^3+EE312^3+EF312^3+EG312^3+EH312^3</f>
        <v>0</v>
      </c>
      <c r="ER311" s="76">
        <f t="shared" si="105"/>
        <v>0</v>
      </c>
      <c r="ES311" s="95"/>
      <c r="ET311" s="190"/>
      <c r="EU311" s="191"/>
      <c r="EV311" s="191"/>
      <c r="EW311" s="191"/>
      <c r="EX311" s="191"/>
      <c r="EY311" s="191"/>
      <c r="EZ311" s="191"/>
      <c r="FA311" s="191"/>
      <c r="FB311" s="191"/>
      <c r="FC311" s="191"/>
      <c r="FD311" s="191"/>
      <c r="FE311" s="191"/>
      <c r="FF311" s="191"/>
      <c r="FG311" s="191"/>
      <c r="FH311" s="191"/>
      <c r="FI311" s="192"/>
      <c r="FJ311" s="66"/>
      <c r="FK311" s="51"/>
    </row>
    <row r="312" spans="9:167" x14ac:dyDescent="0.2">
      <c r="I312" s="109"/>
      <c r="J312" s="58"/>
      <c r="K312" s="3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5"/>
      <c r="AA312" s="75">
        <f>S311^3+T311^3+U311^3+V311^3+W311^3+X311^3+Y311^3+Z311^3+S312^3+T312^3+U312^3+V312^3+W312^3+X312^3+Y312^3+Z312^3</f>
        <v>0</v>
      </c>
      <c r="AB312" s="76">
        <f t="shared" si="106"/>
        <v>0</v>
      </c>
      <c r="AC312" s="61"/>
      <c r="AD312" s="81"/>
      <c r="AE312" s="82"/>
      <c r="AF312" s="82"/>
      <c r="AG312" s="82"/>
      <c r="AH312" s="83"/>
      <c r="AI312" s="83"/>
      <c r="AJ312" s="83"/>
      <c r="AK312" s="83"/>
      <c r="AL312" s="82"/>
      <c r="AM312" s="82"/>
      <c r="AN312" s="82"/>
      <c r="AO312" s="82"/>
      <c r="AP312" s="83"/>
      <c r="AQ312" s="83"/>
      <c r="AR312" s="83"/>
      <c r="AS312" s="84"/>
      <c r="AT312" s="66"/>
      <c r="AU312" s="51"/>
      <c r="AW312" s="57"/>
      <c r="AX312" s="58"/>
      <c r="AY312" s="6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5"/>
      <c r="BO312" s="75">
        <f>BG311^3+BH311^3+BI311^3+BJ311^3+BK311^3+BL311^3+BM311^3+BN311^3+BG312^3+BH312^3+BI312^3+BJ312^3+BK312^3+BL312^3+BM312^3+BN312^3</f>
        <v>0</v>
      </c>
      <c r="BP312" s="76">
        <f t="shared" si="104"/>
        <v>0</v>
      </c>
      <c r="BQ312" s="61"/>
      <c r="BR312" s="81"/>
      <c r="BS312" s="82"/>
      <c r="BT312" s="82"/>
      <c r="BU312" s="82"/>
      <c r="BV312" s="82"/>
      <c r="BW312" s="82"/>
      <c r="BX312" s="82"/>
      <c r="BY312" s="82"/>
      <c r="BZ312" s="83"/>
      <c r="CA312" s="83"/>
      <c r="CB312" s="83"/>
      <c r="CC312" s="83"/>
      <c r="CD312" s="83"/>
      <c r="CE312" s="83"/>
      <c r="CF312" s="83"/>
      <c r="CG312" s="84"/>
      <c r="CH312" s="66"/>
      <c r="CI312" s="51"/>
      <c r="CJ312" s="144"/>
      <c r="CK312" s="109"/>
      <c r="CL312" s="58"/>
      <c r="CM312" s="6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5"/>
      <c r="DC312" s="75">
        <f>CU311^3+CV311^3+CW311^3+CX311^3+CY311^3+CZ311^3+DA311^3+DB311^3+CU312^3+CV312^3+CW312^3+CX312^3+CY312^3+CZ312^3+DA312^3+DB312^3</f>
        <v>0</v>
      </c>
      <c r="DD312" s="76">
        <f t="shared" si="107"/>
        <v>0</v>
      </c>
      <c r="DE312" s="61"/>
      <c r="DF312" s="89"/>
      <c r="DG312" s="83"/>
      <c r="DH312" s="83"/>
      <c r="DI312" s="83"/>
      <c r="DJ312" s="83"/>
      <c r="DK312" s="83"/>
      <c r="DL312" s="83"/>
      <c r="DM312" s="83"/>
      <c r="DN312" s="83"/>
      <c r="DO312" s="83"/>
      <c r="DP312" s="83"/>
      <c r="DQ312" s="83"/>
      <c r="DR312" s="83"/>
      <c r="DS312" s="83"/>
      <c r="DT312" s="83"/>
      <c r="DU312" s="84"/>
      <c r="DV312" s="66"/>
      <c r="DW312" s="51"/>
      <c r="DY312" s="57"/>
      <c r="DZ312" s="58"/>
      <c r="EA312" s="6"/>
      <c r="EB312" s="4"/>
      <c r="EC312" s="4"/>
      <c r="ED312" s="4"/>
      <c r="EE312" s="4"/>
      <c r="EF312" s="4"/>
      <c r="EG312" s="4"/>
      <c r="EH312" s="4"/>
      <c r="EI312" s="4"/>
      <c r="EJ312" s="4"/>
      <c r="EK312" s="4"/>
      <c r="EL312" s="4"/>
      <c r="EM312" s="4"/>
      <c r="EN312" s="4"/>
      <c r="EO312" s="4"/>
      <c r="EP312" s="5"/>
      <c r="EQ312" s="75">
        <f>EI311^3+EJ311^3+EK311^3+EL311^3+EM311^3+EN311^3+EO311^3+EP311^3+EI312^3+EJ312^3+EK312^3+EL312^3+EM312^3+EN312^3+EO312^3+EP312^3</f>
        <v>0</v>
      </c>
      <c r="ER312" s="76">
        <f t="shared" si="105"/>
        <v>0</v>
      </c>
      <c r="ES312" s="61"/>
      <c r="ET312" s="190"/>
      <c r="EU312" s="191"/>
      <c r="EV312" s="191"/>
      <c r="EW312" s="191"/>
      <c r="EX312" s="191"/>
      <c r="EY312" s="191"/>
      <c r="EZ312" s="191"/>
      <c r="FA312" s="191"/>
      <c r="FB312" s="191"/>
      <c r="FC312" s="191"/>
      <c r="FD312" s="191"/>
      <c r="FE312" s="191"/>
      <c r="FF312" s="191"/>
      <c r="FG312" s="191"/>
      <c r="FH312" s="191"/>
      <c r="FI312" s="192"/>
      <c r="FJ312" s="66"/>
      <c r="FK312" s="51"/>
    </row>
    <row r="313" spans="9:167" x14ac:dyDescent="0.2">
      <c r="I313" s="109"/>
      <c r="J313" s="58"/>
      <c r="K313" s="3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5"/>
      <c r="AA313" s="75">
        <f>K313^3+L313^3+M313^3+N313^3+O313^3+P313^3+Q313^3+R313^3+K314^3+L314^3+M314^3+N314^3+O314^3+P314^3+Q314^3+R314^3</f>
        <v>0</v>
      </c>
      <c r="AB313" s="76">
        <f t="shared" si="106"/>
        <v>0</v>
      </c>
      <c r="AC313" s="61"/>
      <c r="AD313" s="81"/>
      <c r="AE313" s="82"/>
      <c r="AF313" s="82"/>
      <c r="AG313" s="82"/>
      <c r="AH313" s="83"/>
      <c r="AI313" s="83"/>
      <c r="AJ313" s="83"/>
      <c r="AK313" s="83"/>
      <c r="AL313" s="82"/>
      <c r="AM313" s="82"/>
      <c r="AN313" s="82"/>
      <c r="AO313" s="82"/>
      <c r="AP313" s="83"/>
      <c r="AQ313" s="83"/>
      <c r="AR313" s="83"/>
      <c r="AS313" s="84"/>
      <c r="AT313" s="66"/>
      <c r="AU313" s="51"/>
      <c r="AW313" s="57"/>
      <c r="AX313" s="58"/>
      <c r="AY313" s="6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5"/>
      <c r="BO313" s="75">
        <f>AY313^3+AZ313^3+BA313^3+BB313^3+BC313^3+BD313^3+BE313^3+BF313^3+AY314^3+AZ314^3+BA314^3+BB314^3+BC314^3+BD314^3+BE314^3+BF314^3</f>
        <v>0</v>
      </c>
      <c r="BP313" s="76">
        <f t="shared" si="104"/>
        <v>0</v>
      </c>
      <c r="BQ313" s="61"/>
      <c r="BR313" s="89"/>
      <c r="BS313" s="83"/>
      <c r="BT313" s="83"/>
      <c r="BU313" s="83"/>
      <c r="BV313" s="83"/>
      <c r="BW313" s="83"/>
      <c r="BX313" s="83"/>
      <c r="BY313" s="83"/>
      <c r="BZ313" s="82"/>
      <c r="CA313" s="82"/>
      <c r="CB313" s="82"/>
      <c r="CC313" s="82"/>
      <c r="CD313" s="82"/>
      <c r="CE313" s="82"/>
      <c r="CF313" s="82"/>
      <c r="CG313" s="86"/>
      <c r="CH313" s="66"/>
      <c r="CI313" s="51"/>
      <c r="CJ313" s="144"/>
      <c r="CK313" s="109"/>
      <c r="CL313" s="58"/>
      <c r="CM313" s="6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5"/>
      <c r="DC313" s="75">
        <f>CM313^3+CN313^3+CO313^3+CP313^3+CQ313^3+CR313^3+CS313^3+CT313^3+CM314^3+CN314^3+CO314^3+CP314^3+CQ314^3+CR314^3+CS314^3+CT314^3</f>
        <v>0</v>
      </c>
      <c r="DD313" s="76">
        <f t="shared" si="107"/>
        <v>0</v>
      </c>
      <c r="DE313" s="61"/>
      <c r="DF313" s="81"/>
      <c r="DG313" s="82"/>
      <c r="DH313" s="82"/>
      <c r="DI313" s="82"/>
      <c r="DJ313" s="82"/>
      <c r="DK313" s="82"/>
      <c r="DL313" s="82"/>
      <c r="DM313" s="82"/>
      <c r="DN313" s="82"/>
      <c r="DO313" s="82"/>
      <c r="DP313" s="82"/>
      <c r="DQ313" s="82"/>
      <c r="DR313" s="82"/>
      <c r="DS313" s="82"/>
      <c r="DT313" s="82"/>
      <c r="DU313" s="86"/>
      <c r="DV313" s="66"/>
      <c r="DW313" s="51"/>
      <c r="DY313" s="57"/>
      <c r="DZ313" s="58"/>
      <c r="EA313" s="6"/>
      <c r="EB313" s="4"/>
      <c r="EC313" s="4"/>
      <c r="ED313" s="4"/>
      <c r="EE313" s="4"/>
      <c r="EF313" s="4"/>
      <c r="EG313" s="4"/>
      <c r="EH313" s="4"/>
      <c r="EI313" s="4"/>
      <c r="EJ313" s="4"/>
      <c r="EK313" s="4"/>
      <c r="EL313" s="4"/>
      <c r="EM313" s="4"/>
      <c r="EN313" s="4"/>
      <c r="EO313" s="4"/>
      <c r="EP313" s="5"/>
      <c r="EQ313" s="75">
        <f>EA313^3+EB313^3+EC313^3+ED313^3+EE313^3+EF313^3+EG313^3+EH313^3+EA314^3+EB314^3+EC314^3+ED314^3+EE314^3+EF314^3+EG314^3+EH314^3</f>
        <v>0</v>
      </c>
      <c r="ER313" s="76">
        <f t="shared" si="105"/>
        <v>0</v>
      </c>
      <c r="ES313" s="61"/>
      <c r="ET313" s="190"/>
      <c r="EU313" s="191"/>
      <c r="EV313" s="191"/>
      <c r="EW313" s="191"/>
      <c r="EX313" s="191"/>
      <c r="EY313" s="191"/>
      <c r="EZ313" s="191"/>
      <c r="FA313" s="191"/>
      <c r="FB313" s="191"/>
      <c r="FC313" s="191"/>
      <c r="FD313" s="191"/>
      <c r="FE313" s="191"/>
      <c r="FF313" s="191"/>
      <c r="FG313" s="191"/>
      <c r="FH313" s="191"/>
      <c r="FI313" s="192"/>
      <c r="FJ313" s="66"/>
      <c r="FK313" s="51"/>
    </row>
    <row r="314" spans="9:167" x14ac:dyDescent="0.2">
      <c r="I314" s="109"/>
      <c r="J314" s="58"/>
      <c r="K314" s="3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5"/>
      <c r="AA314" s="75">
        <f>S313^3+T313^3+U313^3+V313^3+W313^3+X313^3+Y313^3+Z313^3+S314^3+T314^3+U314^3+V314^3+W314^3+X314^3+Y314^3+Z314^3</f>
        <v>0</v>
      </c>
      <c r="AB314" s="76">
        <f t="shared" si="106"/>
        <v>0</v>
      </c>
      <c r="AC314" s="61"/>
      <c r="AD314" s="81"/>
      <c r="AE314" s="82"/>
      <c r="AF314" s="82"/>
      <c r="AG314" s="82"/>
      <c r="AH314" s="83"/>
      <c r="AI314" s="83"/>
      <c r="AJ314" s="83"/>
      <c r="AK314" s="83"/>
      <c r="AL314" s="82"/>
      <c r="AM314" s="82"/>
      <c r="AN314" s="82"/>
      <c r="AO314" s="82"/>
      <c r="AP314" s="83"/>
      <c r="AQ314" s="83"/>
      <c r="AR314" s="83"/>
      <c r="AS314" s="84"/>
      <c r="AT314" s="66"/>
      <c r="AU314" s="51"/>
      <c r="AW314" s="57"/>
      <c r="AX314" s="58"/>
      <c r="AY314" s="6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5"/>
      <c r="BO314" s="75">
        <f>BG313^3+BH313^3+BI313^3+BJ313^3+BK313^3+BL313^3+BM313^3+BN313^3+BG314^3+BH314^3+BI314^3+BJ314^3+BK314^3+BL314^3+BM314^3+BN314^3</f>
        <v>0</v>
      </c>
      <c r="BP314" s="76">
        <f t="shared" si="104"/>
        <v>0</v>
      </c>
      <c r="BQ314" s="61"/>
      <c r="BR314" s="89"/>
      <c r="BS314" s="83"/>
      <c r="BT314" s="83"/>
      <c r="BU314" s="83"/>
      <c r="BV314" s="83"/>
      <c r="BW314" s="83"/>
      <c r="BX314" s="83"/>
      <c r="BY314" s="83"/>
      <c r="BZ314" s="82"/>
      <c r="CA314" s="82"/>
      <c r="CB314" s="82"/>
      <c r="CC314" s="82"/>
      <c r="CD314" s="82"/>
      <c r="CE314" s="82"/>
      <c r="CF314" s="82"/>
      <c r="CG314" s="86"/>
      <c r="CH314" s="66"/>
      <c r="CI314" s="51"/>
      <c r="CJ314" s="144"/>
      <c r="CK314" s="109"/>
      <c r="CL314" s="58"/>
      <c r="CM314" s="6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4"/>
      <c r="DB314" s="5"/>
      <c r="DC314" s="75">
        <f>CU313^3+CV313^3+CW313^3+CX313^3+CY313^3+CZ313^3+DA313^3+DB313^3+CU314^3+CV314^3+CW314^3+CX314^3+CY314^3+CZ314^3+DA314^3+DB314^3</f>
        <v>0</v>
      </c>
      <c r="DD314" s="76">
        <f t="shared" si="107"/>
        <v>0</v>
      </c>
      <c r="DE314" s="61"/>
      <c r="DF314" s="89"/>
      <c r="DG314" s="83"/>
      <c r="DH314" s="83"/>
      <c r="DI314" s="83"/>
      <c r="DJ314" s="83"/>
      <c r="DK314" s="83"/>
      <c r="DL314" s="83"/>
      <c r="DM314" s="83"/>
      <c r="DN314" s="83"/>
      <c r="DO314" s="83"/>
      <c r="DP314" s="83"/>
      <c r="DQ314" s="83"/>
      <c r="DR314" s="83"/>
      <c r="DS314" s="83"/>
      <c r="DT314" s="83"/>
      <c r="DU314" s="84"/>
      <c r="DV314" s="66"/>
      <c r="DW314" s="51"/>
      <c r="DY314" s="57"/>
      <c r="DZ314" s="58"/>
      <c r="EA314" s="6"/>
      <c r="EB314" s="4"/>
      <c r="EC314" s="4"/>
      <c r="ED314" s="4"/>
      <c r="EE314" s="4"/>
      <c r="EF314" s="4"/>
      <c r="EG314" s="4"/>
      <c r="EH314" s="4"/>
      <c r="EI314" s="4"/>
      <c r="EJ314" s="4"/>
      <c r="EK314" s="4"/>
      <c r="EL314" s="4"/>
      <c r="EM314" s="4"/>
      <c r="EN314" s="4"/>
      <c r="EO314" s="4"/>
      <c r="EP314" s="5"/>
      <c r="EQ314" s="75">
        <f>EI313^3+EJ313^3+EK313^3+EL313^3+EM313^3+EN313^3+EO313^3+EP313^3+EI314^3+EJ314^3+EK314^3+EL314^3+EM314^3+EN314^3+EO314^3+EP314^3</f>
        <v>0</v>
      </c>
      <c r="ER314" s="76">
        <f t="shared" si="105"/>
        <v>0</v>
      </c>
      <c r="ES314" s="61"/>
      <c r="ET314" s="190"/>
      <c r="EU314" s="191"/>
      <c r="EV314" s="191"/>
      <c r="EW314" s="191"/>
      <c r="EX314" s="191"/>
      <c r="EY314" s="191"/>
      <c r="EZ314" s="191"/>
      <c r="FA314" s="191"/>
      <c r="FB314" s="191"/>
      <c r="FC314" s="191"/>
      <c r="FD314" s="191"/>
      <c r="FE314" s="191"/>
      <c r="FF314" s="191"/>
      <c r="FG314" s="191"/>
      <c r="FH314" s="191"/>
      <c r="FI314" s="192"/>
      <c r="FJ314" s="66"/>
      <c r="FK314" s="51"/>
    </row>
    <row r="315" spans="9:167" x14ac:dyDescent="0.2">
      <c r="I315" s="109"/>
      <c r="J315" s="58"/>
      <c r="K315" s="3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5"/>
      <c r="AA315" s="75">
        <f>K315^3+L315^3+M315^3+N315^3+O315^3+P315^3+Q315^3+R315^3+K316^3+L316^3+M316^3+N316^3+O316^3+P316^3+Q316^3+R316^3</f>
        <v>0</v>
      </c>
      <c r="AB315" s="76">
        <f t="shared" si="106"/>
        <v>0</v>
      </c>
      <c r="AC315" s="61"/>
      <c r="AD315" s="89"/>
      <c r="AE315" s="83"/>
      <c r="AF315" s="83"/>
      <c r="AG315" s="83"/>
      <c r="AH315" s="82"/>
      <c r="AI315" s="82"/>
      <c r="AJ315" s="82"/>
      <c r="AK315" s="82"/>
      <c r="AL315" s="83"/>
      <c r="AM315" s="83"/>
      <c r="AN315" s="83"/>
      <c r="AO315" s="83"/>
      <c r="AP315" s="82"/>
      <c r="AQ315" s="82"/>
      <c r="AR315" s="82"/>
      <c r="AS315" s="86"/>
      <c r="AT315" s="66"/>
      <c r="AU315" s="51"/>
      <c r="AW315" s="57"/>
      <c r="AX315" s="58"/>
      <c r="AY315" s="6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5"/>
      <c r="BO315" s="75">
        <f>AY315^3+AZ315^3+BA315^3+BB315^3+BC315^3+BD315^3+BE315^3+BF315^3+AY316^3+AZ316^3+BA316^3+BB316^3+BC316^3+BD316^3+BE316^3+BF316^3</f>
        <v>0</v>
      </c>
      <c r="BP315" s="76">
        <f t="shared" si="104"/>
        <v>0</v>
      </c>
      <c r="BQ315" s="61"/>
      <c r="BR315" s="81"/>
      <c r="BS315" s="82"/>
      <c r="BT315" s="82"/>
      <c r="BU315" s="82"/>
      <c r="BV315" s="82"/>
      <c r="BW315" s="82"/>
      <c r="BX315" s="82"/>
      <c r="BY315" s="82"/>
      <c r="BZ315" s="83"/>
      <c r="CA315" s="83"/>
      <c r="CB315" s="83"/>
      <c r="CC315" s="83"/>
      <c r="CD315" s="83"/>
      <c r="CE315" s="83"/>
      <c r="CF315" s="83"/>
      <c r="CG315" s="84"/>
      <c r="CH315" s="66"/>
      <c r="CI315" s="51"/>
      <c r="CJ315" s="144"/>
      <c r="CK315" s="109"/>
      <c r="CL315" s="58"/>
      <c r="CM315" s="6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4"/>
      <c r="DB315" s="5"/>
      <c r="DC315" s="75">
        <f>CM315^3+CN315^3+CO315^3+CP315^3+CQ315^3+CR315^3+CS315^3+CT315^3+CM316^3+CN316^3+CO316^3+CP316^3+CQ316^3+CR316^3+CS316^3+CT316^3</f>
        <v>0</v>
      </c>
      <c r="DD315" s="76">
        <f t="shared" si="107"/>
        <v>0</v>
      </c>
      <c r="DE315" s="61"/>
      <c r="DF315" s="81"/>
      <c r="DG315" s="82"/>
      <c r="DH315" s="82"/>
      <c r="DI315" s="82"/>
      <c r="DJ315" s="82"/>
      <c r="DK315" s="82"/>
      <c r="DL315" s="82"/>
      <c r="DM315" s="82"/>
      <c r="DN315" s="82"/>
      <c r="DO315" s="82"/>
      <c r="DP315" s="82"/>
      <c r="DQ315" s="82"/>
      <c r="DR315" s="82"/>
      <c r="DS315" s="82"/>
      <c r="DT315" s="82"/>
      <c r="DU315" s="86"/>
      <c r="DV315" s="66"/>
      <c r="DW315" s="51"/>
      <c r="DY315" s="57"/>
      <c r="DZ315" s="58"/>
      <c r="EA315" s="6"/>
      <c r="EB315" s="4"/>
      <c r="EC315" s="4"/>
      <c r="ED315" s="4"/>
      <c r="EE315" s="4"/>
      <c r="EF315" s="4"/>
      <c r="EG315" s="4"/>
      <c r="EH315" s="4"/>
      <c r="EI315" s="4"/>
      <c r="EJ315" s="4"/>
      <c r="EK315" s="4"/>
      <c r="EL315" s="4"/>
      <c r="EM315" s="4"/>
      <c r="EN315" s="4"/>
      <c r="EO315" s="4"/>
      <c r="EP315" s="5"/>
      <c r="EQ315" s="75">
        <f>EA315^3+EB315^3+EC315^3+ED315^3+EE315^3+EF315^3+EG315^3+EH315^3+EA316^3+EB316^3+EC316^3+ED316^3+EE316^3+EF316^3+EG316^3+EH316^3</f>
        <v>0</v>
      </c>
      <c r="ER315" s="76">
        <f t="shared" si="105"/>
        <v>0</v>
      </c>
      <c r="ES315" s="61"/>
      <c r="ET315" s="190"/>
      <c r="EU315" s="191"/>
      <c r="EV315" s="191"/>
      <c r="EW315" s="191"/>
      <c r="EX315" s="191"/>
      <c r="EY315" s="191"/>
      <c r="EZ315" s="191"/>
      <c r="FA315" s="191"/>
      <c r="FB315" s="191"/>
      <c r="FC315" s="191"/>
      <c r="FD315" s="191"/>
      <c r="FE315" s="191"/>
      <c r="FF315" s="191"/>
      <c r="FG315" s="191"/>
      <c r="FH315" s="191"/>
      <c r="FI315" s="192"/>
      <c r="FJ315" s="66"/>
      <c r="FK315" s="51"/>
    </row>
    <row r="316" spans="9:167" x14ac:dyDescent="0.2">
      <c r="I316" s="109"/>
      <c r="J316" s="58"/>
      <c r="K316" s="3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5"/>
      <c r="AA316" s="75">
        <f>S315^3+T315^3+U315^3+V315^3+W315^3+X315^3+Y315^3+Z315^3+S316^3+T316^3+U316^3+V316^3+W316^3+X316^3+Y316^3+Z316^3</f>
        <v>0</v>
      </c>
      <c r="AB316" s="76">
        <f t="shared" si="106"/>
        <v>0</v>
      </c>
      <c r="AC316" s="61"/>
      <c r="AD316" s="89"/>
      <c r="AE316" s="83"/>
      <c r="AF316" s="83"/>
      <c r="AG316" s="83"/>
      <c r="AH316" s="82"/>
      <c r="AI316" s="82"/>
      <c r="AJ316" s="82"/>
      <c r="AK316" s="82"/>
      <c r="AL316" s="83"/>
      <c r="AM316" s="83"/>
      <c r="AN316" s="83"/>
      <c r="AO316" s="83"/>
      <c r="AP316" s="82"/>
      <c r="AQ316" s="82"/>
      <c r="AR316" s="82"/>
      <c r="AS316" s="86"/>
      <c r="AT316" s="66"/>
      <c r="AU316" s="51"/>
      <c r="AW316" s="57"/>
      <c r="AX316" s="58"/>
      <c r="AY316" s="6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5"/>
      <c r="BO316" s="75">
        <f>BG315^3+BH315^3+BI315^3+BJ315^3+BK315^3+BL315^3+BM315^3+BN315^3+BG316^3+BH316^3+BI316^3+BJ316^3+BK316^3+BL316^3+BM316^3+BN316^3</f>
        <v>0</v>
      </c>
      <c r="BP316" s="76">
        <f t="shared" si="104"/>
        <v>0</v>
      </c>
      <c r="BQ316" s="61"/>
      <c r="BR316" s="81"/>
      <c r="BS316" s="82"/>
      <c r="BT316" s="82"/>
      <c r="BU316" s="82"/>
      <c r="BV316" s="82"/>
      <c r="BW316" s="82"/>
      <c r="BX316" s="82"/>
      <c r="BY316" s="82"/>
      <c r="BZ316" s="83"/>
      <c r="CA316" s="83"/>
      <c r="CB316" s="83"/>
      <c r="CC316" s="83"/>
      <c r="CD316" s="83"/>
      <c r="CE316" s="83"/>
      <c r="CF316" s="83"/>
      <c r="CG316" s="84"/>
      <c r="CH316" s="66"/>
      <c r="CI316" s="51"/>
      <c r="CJ316" s="144"/>
      <c r="CK316" s="109"/>
      <c r="CL316" s="58"/>
      <c r="CM316" s="6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5"/>
      <c r="DC316" s="75">
        <f>CU315^3+CV315^3+CW315^3+CX315^3+CY315^3+CZ315^3+DA315^3+DB315^3+CU316^3+CV316^3+CW316^3+CX316^3+CY316^3+CZ316^3+DA316^3+DB316^3</f>
        <v>0</v>
      </c>
      <c r="DD316" s="76">
        <f t="shared" si="107"/>
        <v>0</v>
      </c>
      <c r="DE316" s="61"/>
      <c r="DF316" s="89"/>
      <c r="DG316" s="83"/>
      <c r="DH316" s="83"/>
      <c r="DI316" s="83"/>
      <c r="DJ316" s="83"/>
      <c r="DK316" s="83"/>
      <c r="DL316" s="83"/>
      <c r="DM316" s="83"/>
      <c r="DN316" s="83"/>
      <c r="DO316" s="83"/>
      <c r="DP316" s="83"/>
      <c r="DQ316" s="83"/>
      <c r="DR316" s="83"/>
      <c r="DS316" s="83"/>
      <c r="DT316" s="83"/>
      <c r="DU316" s="84"/>
      <c r="DV316" s="66"/>
      <c r="DW316" s="51"/>
      <c r="DY316" s="57"/>
      <c r="DZ316" s="58"/>
      <c r="EA316" s="6"/>
      <c r="EB316" s="4"/>
      <c r="EC316" s="4"/>
      <c r="ED316" s="4"/>
      <c r="EE316" s="4"/>
      <c r="EF316" s="4"/>
      <c r="EG316" s="4"/>
      <c r="EH316" s="4"/>
      <c r="EI316" s="4"/>
      <c r="EJ316" s="4"/>
      <c r="EK316" s="4"/>
      <c r="EL316" s="4"/>
      <c r="EM316" s="4"/>
      <c r="EN316" s="4"/>
      <c r="EO316" s="4"/>
      <c r="EP316" s="5"/>
      <c r="EQ316" s="75">
        <f>EI315^3+EJ315^3+EK315^3+EL315^3+EM315^3+EN315^3+EO315^3+EP315^3+EI316^3+EJ316^3+EK316^3+EL316^3+EM316^3+EN316^3+EO316^3+EP316^3</f>
        <v>0</v>
      </c>
      <c r="ER316" s="76">
        <f t="shared" si="105"/>
        <v>0</v>
      </c>
      <c r="ES316" s="61"/>
      <c r="ET316" s="190"/>
      <c r="EU316" s="191"/>
      <c r="EV316" s="191"/>
      <c r="EW316" s="191"/>
      <c r="EX316" s="191"/>
      <c r="EY316" s="191"/>
      <c r="EZ316" s="191"/>
      <c r="FA316" s="191"/>
      <c r="FB316" s="191"/>
      <c r="FC316" s="191"/>
      <c r="FD316" s="191"/>
      <c r="FE316" s="191"/>
      <c r="FF316" s="191"/>
      <c r="FG316" s="191"/>
      <c r="FH316" s="191"/>
      <c r="FI316" s="192"/>
      <c r="FJ316" s="66"/>
      <c r="FK316" s="51"/>
    </row>
    <row r="317" spans="9:167" x14ac:dyDescent="0.2">
      <c r="I317" s="109"/>
      <c r="J317" s="58"/>
      <c r="K317" s="3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5"/>
      <c r="AA317" s="75">
        <f>K317^3+L317^3+M317^3+N317^3+O317^3+P317^3+Q317^3+R317^3+K318^3+L318^3+M318^3+N318^3+O318^3+P318^3+Q318^3+R318^3</f>
        <v>0</v>
      </c>
      <c r="AB317" s="76">
        <f t="shared" si="106"/>
        <v>0</v>
      </c>
      <c r="AC317" s="61"/>
      <c r="AD317" s="89"/>
      <c r="AE317" s="83"/>
      <c r="AF317" s="83"/>
      <c r="AG317" s="83"/>
      <c r="AH317" s="82"/>
      <c r="AI317" s="82"/>
      <c r="AJ317" s="82"/>
      <c r="AK317" s="82"/>
      <c r="AL317" s="83"/>
      <c r="AM317" s="83"/>
      <c r="AN317" s="83"/>
      <c r="AO317" s="83"/>
      <c r="AP317" s="82"/>
      <c r="AQ317" s="82"/>
      <c r="AR317" s="82"/>
      <c r="AS317" s="86"/>
      <c r="AT317" s="66"/>
      <c r="AU317" s="51"/>
      <c r="AW317" s="57"/>
      <c r="AX317" s="58"/>
      <c r="AY317" s="6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5"/>
      <c r="BO317" s="75">
        <f>AY317^3+AZ317^3+BA317^3+BB317^3+BC317^3+BD317^3+BE317^3+BF317^3+AY318^3+AZ318^3+BA318^3+BB318^3+BC318^3+BD318^3+BE318^3+BF318^3</f>
        <v>0</v>
      </c>
      <c r="BP317" s="76">
        <f t="shared" si="104"/>
        <v>0</v>
      </c>
      <c r="BQ317" s="61"/>
      <c r="BR317" s="89"/>
      <c r="BS317" s="83"/>
      <c r="BT317" s="83"/>
      <c r="BU317" s="83"/>
      <c r="BV317" s="83"/>
      <c r="BW317" s="83"/>
      <c r="BX317" s="83"/>
      <c r="BY317" s="83"/>
      <c r="BZ317" s="82"/>
      <c r="CA317" s="82"/>
      <c r="CB317" s="82"/>
      <c r="CC317" s="82"/>
      <c r="CD317" s="82"/>
      <c r="CE317" s="82"/>
      <c r="CF317" s="82"/>
      <c r="CG317" s="86"/>
      <c r="CH317" s="66"/>
      <c r="CI317" s="51"/>
      <c r="CJ317" s="144"/>
      <c r="CK317" s="109"/>
      <c r="CL317" s="58"/>
      <c r="CM317" s="6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5"/>
      <c r="DC317" s="75">
        <f>CM317^3+CN317^3+CO317^3+CP317^3+CQ317^3+CR317^3+CS317^3+CT317^3+CM318^3+CN318^3+CO318^3+CP318^3+CQ318^3+CR318^3+CS318^3+CT318^3</f>
        <v>0</v>
      </c>
      <c r="DD317" s="76">
        <f t="shared" si="107"/>
        <v>0</v>
      </c>
      <c r="DE317" s="61"/>
      <c r="DF317" s="81"/>
      <c r="DG317" s="82"/>
      <c r="DH317" s="82"/>
      <c r="DI317" s="82"/>
      <c r="DJ317" s="82"/>
      <c r="DK317" s="82"/>
      <c r="DL317" s="82"/>
      <c r="DM317" s="82"/>
      <c r="DN317" s="82"/>
      <c r="DO317" s="82"/>
      <c r="DP317" s="82"/>
      <c r="DQ317" s="82"/>
      <c r="DR317" s="82"/>
      <c r="DS317" s="82"/>
      <c r="DT317" s="82"/>
      <c r="DU317" s="86"/>
      <c r="DV317" s="66"/>
      <c r="DW317" s="51"/>
      <c r="DY317" s="57"/>
      <c r="DZ317" s="58"/>
      <c r="EA317" s="6"/>
      <c r="EB317" s="4"/>
      <c r="EC317" s="4"/>
      <c r="ED317" s="4"/>
      <c r="EE317" s="4"/>
      <c r="EF317" s="4"/>
      <c r="EG317" s="4"/>
      <c r="EH317" s="4"/>
      <c r="EI317" s="4"/>
      <c r="EJ317" s="4"/>
      <c r="EK317" s="4"/>
      <c r="EL317" s="4"/>
      <c r="EM317" s="4"/>
      <c r="EN317" s="4"/>
      <c r="EO317" s="4"/>
      <c r="EP317" s="5"/>
      <c r="EQ317" s="75">
        <f>EA317^3+EB317^3+EC317^3+ED317^3+EE317^3+EF317^3+EG317^3+EH317^3+EA318^3+EB318^3+EC318^3+ED318^3+EE318^3+EF318^3+EG318^3+EH318^3</f>
        <v>0</v>
      </c>
      <c r="ER317" s="76">
        <f t="shared" si="105"/>
        <v>0</v>
      </c>
      <c r="ES317" s="61"/>
      <c r="ET317" s="190"/>
      <c r="EU317" s="191"/>
      <c r="EV317" s="191"/>
      <c r="EW317" s="191"/>
      <c r="EX317" s="191"/>
      <c r="EY317" s="191"/>
      <c r="EZ317" s="191"/>
      <c r="FA317" s="191"/>
      <c r="FB317" s="191"/>
      <c r="FC317" s="191"/>
      <c r="FD317" s="191"/>
      <c r="FE317" s="191"/>
      <c r="FF317" s="191"/>
      <c r="FG317" s="191"/>
      <c r="FH317" s="191"/>
      <c r="FI317" s="192"/>
      <c r="FJ317" s="66"/>
      <c r="FK317" s="51"/>
    </row>
    <row r="318" spans="9:167" x14ac:dyDescent="0.2">
      <c r="I318" s="109"/>
      <c r="J318" s="58"/>
      <c r="K318" s="7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9"/>
      <c r="AA318" s="75">
        <f>S317^3+T317^3+U317^3+V317^3+W317^3+X317^3+Y317^3+Z317^3+S318^3+T318^3+U318^3+V318^3+W318^3+X318^3+Y318^3+Z318^3</f>
        <v>0</v>
      </c>
      <c r="AB318" s="76">
        <f t="shared" si="106"/>
        <v>0</v>
      </c>
      <c r="AC318" s="61"/>
      <c r="AD318" s="116"/>
      <c r="AE318" s="117"/>
      <c r="AF318" s="117"/>
      <c r="AG318" s="117"/>
      <c r="AH318" s="118"/>
      <c r="AI318" s="118"/>
      <c r="AJ318" s="118"/>
      <c r="AK318" s="118"/>
      <c r="AL318" s="117"/>
      <c r="AM318" s="117"/>
      <c r="AN318" s="117"/>
      <c r="AO318" s="117"/>
      <c r="AP318" s="118"/>
      <c r="AQ318" s="118"/>
      <c r="AR318" s="118"/>
      <c r="AS318" s="119"/>
      <c r="AT318" s="32"/>
      <c r="AU318" s="115"/>
      <c r="AW318" s="57"/>
      <c r="AX318" s="58"/>
      <c r="AY318" s="15"/>
      <c r="AZ318" s="8"/>
      <c r="BA318" s="8"/>
      <c r="BB318" s="8"/>
      <c r="BC318" s="8"/>
      <c r="BD318" s="8"/>
      <c r="BE318" s="8"/>
      <c r="BF318" s="8"/>
      <c r="BG318" s="8"/>
      <c r="BH318" s="8"/>
      <c r="BI318" s="8"/>
      <c r="BJ318" s="8"/>
      <c r="BK318" s="8"/>
      <c r="BL318" s="8"/>
      <c r="BM318" s="8"/>
      <c r="BN318" s="9"/>
      <c r="BO318" s="75">
        <f>BG317^3+BH317^3+BI317^3+BJ317^3+BK317^3+BL317^3+BM317^3+BN317^3+BG318^3+BH318^3+BI318^3+BJ318^3+BK318^3+BL318^3+BM318^3+BN318^3</f>
        <v>0</v>
      </c>
      <c r="BP318" s="76">
        <f t="shared" si="104"/>
        <v>0</v>
      </c>
      <c r="BQ318" s="61"/>
      <c r="BR318" s="116"/>
      <c r="BS318" s="117"/>
      <c r="BT318" s="117"/>
      <c r="BU318" s="117"/>
      <c r="BV318" s="117"/>
      <c r="BW318" s="117"/>
      <c r="BX318" s="117"/>
      <c r="BY318" s="117"/>
      <c r="BZ318" s="118"/>
      <c r="CA318" s="118"/>
      <c r="CB318" s="118"/>
      <c r="CC318" s="118"/>
      <c r="CD318" s="118"/>
      <c r="CE318" s="118"/>
      <c r="CF318" s="118"/>
      <c r="CG318" s="119"/>
      <c r="CH318" s="32"/>
      <c r="CI318" s="115"/>
      <c r="CJ318" s="144"/>
      <c r="CK318" s="109"/>
      <c r="CL318" s="58"/>
      <c r="CM318" s="15"/>
      <c r="CN318" s="8"/>
      <c r="CO318" s="8"/>
      <c r="CP318" s="8"/>
      <c r="CQ318" s="8"/>
      <c r="CR318" s="8"/>
      <c r="CS318" s="8"/>
      <c r="CT318" s="8"/>
      <c r="CU318" s="8"/>
      <c r="CV318" s="8"/>
      <c r="CW318" s="8"/>
      <c r="CX318" s="8"/>
      <c r="CY318" s="8"/>
      <c r="CZ318" s="8"/>
      <c r="DA318" s="8"/>
      <c r="DB318" s="9"/>
      <c r="DC318" s="75">
        <f>CU317^3+CV317^3+CW317^3+CX317^3+CY317^3+CZ317^3+DA317^3+DB317^3+CU318^3+CV318^3+CW318^3+CX318^3+CY318^3+CZ318^3+DA318^3+DB318^3</f>
        <v>0</v>
      </c>
      <c r="DD318" s="76">
        <f t="shared" si="107"/>
        <v>0</v>
      </c>
      <c r="DE318" s="61"/>
      <c r="DF318" s="116"/>
      <c r="DG318" s="117"/>
      <c r="DH318" s="117"/>
      <c r="DI318" s="117"/>
      <c r="DJ318" s="117"/>
      <c r="DK318" s="117"/>
      <c r="DL318" s="117"/>
      <c r="DM318" s="117"/>
      <c r="DN318" s="117"/>
      <c r="DO318" s="117"/>
      <c r="DP318" s="117"/>
      <c r="DQ318" s="117"/>
      <c r="DR318" s="117"/>
      <c r="DS318" s="117"/>
      <c r="DT318" s="117"/>
      <c r="DU318" s="120"/>
      <c r="DV318" s="32"/>
      <c r="DW318" s="115"/>
      <c r="DY318" s="57"/>
      <c r="DZ318" s="58"/>
      <c r="EA318" s="15"/>
      <c r="EB318" s="8"/>
      <c r="EC318" s="8"/>
      <c r="ED318" s="8"/>
      <c r="EE318" s="8"/>
      <c r="EF318" s="8"/>
      <c r="EG318" s="8"/>
      <c r="EH318" s="8"/>
      <c r="EI318" s="8"/>
      <c r="EJ318" s="8"/>
      <c r="EK318" s="8"/>
      <c r="EL318" s="8"/>
      <c r="EM318" s="8"/>
      <c r="EN318" s="8"/>
      <c r="EO318" s="8"/>
      <c r="EP318" s="9"/>
      <c r="EQ318" s="75">
        <f>EI317^3+EJ317^3+EK317^3+EL317^3+EM317^3+EN317^3+EO317^3+EP317^3+EI318^3+EJ318^3+EK318^3+EL318^3+EM318^3+EN318^3+EO318^3+EP318^3</f>
        <v>0</v>
      </c>
      <c r="ER318" s="76">
        <f t="shared" si="105"/>
        <v>0</v>
      </c>
      <c r="ES318" s="61"/>
      <c r="ET318" s="193"/>
      <c r="EU318" s="194"/>
      <c r="EV318" s="194"/>
      <c r="EW318" s="194"/>
      <c r="EX318" s="194"/>
      <c r="EY318" s="194"/>
      <c r="EZ318" s="194"/>
      <c r="FA318" s="194"/>
      <c r="FB318" s="194"/>
      <c r="FC318" s="194"/>
      <c r="FD318" s="194"/>
      <c r="FE318" s="194"/>
      <c r="FF318" s="194"/>
      <c r="FG318" s="194"/>
      <c r="FH318" s="194"/>
      <c r="FI318" s="195"/>
      <c r="FJ318" s="32"/>
      <c r="FK318" s="115"/>
    </row>
    <row r="319" spans="9:167" x14ac:dyDescent="0.2">
      <c r="I319" s="109"/>
      <c r="J319" s="58"/>
      <c r="K319" s="183">
        <f>SUMSQ(K303:K318)</f>
        <v>0</v>
      </c>
      <c r="L319" s="184">
        <f t="shared" ref="L319:Z319" si="108">SUMSQ(L303:L318)</f>
        <v>0</v>
      </c>
      <c r="M319" s="184">
        <f t="shared" si="108"/>
        <v>0</v>
      </c>
      <c r="N319" s="184">
        <f t="shared" si="108"/>
        <v>0</v>
      </c>
      <c r="O319" s="184">
        <f t="shared" si="108"/>
        <v>0</v>
      </c>
      <c r="P319" s="184">
        <f t="shared" si="108"/>
        <v>0</v>
      </c>
      <c r="Q319" s="184">
        <f t="shared" si="108"/>
        <v>0</v>
      </c>
      <c r="R319" s="184">
        <f t="shared" si="108"/>
        <v>0</v>
      </c>
      <c r="S319" s="184">
        <f t="shared" si="108"/>
        <v>0</v>
      </c>
      <c r="T319" s="184">
        <f t="shared" si="108"/>
        <v>0</v>
      </c>
      <c r="U319" s="184">
        <f t="shared" si="108"/>
        <v>0</v>
      </c>
      <c r="V319" s="184">
        <f t="shared" si="108"/>
        <v>0</v>
      </c>
      <c r="W319" s="184">
        <f t="shared" si="108"/>
        <v>0</v>
      </c>
      <c r="X319" s="184">
        <f t="shared" si="108"/>
        <v>0</v>
      </c>
      <c r="Y319" s="184">
        <f t="shared" si="108"/>
        <v>0</v>
      </c>
      <c r="Z319" s="184">
        <f t="shared" si="108"/>
        <v>0</v>
      </c>
      <c r="AA319" s="124">
        <f>SUMSQ(K303,L304,M305,N306,O307,P308,Q309,R310,S311,T312,U313,V314,W315,X316,Y317,Z318)</f>
        <v>0</v>
      </c>
      <c r="AB319" s="125">
        <f>SUMSQ(K311,L312,M313,N314,O315,P316,Q317,R318,S303,T304,U305,V306,W307,X308,Y309,Z310)</f>
        <v>0</v>
      </c>
      <c r="AC319" s="52"/>
      <c r="AD319" s="126"/>
      <c r="AE319" s="126"/>
      <c r="AF319" s="126"/>
      <c r="AG319" s="126"/>
      <c r="AH319" s="126"/>
      <c r="AI319" s="126"/>
      <c r="AJ319" s="126"/>
      <c r="AK319" s="126"/>
      <c r="AL319" s="126"/>
      <c r="AM319" s="126"/>
      <c r="AN319" s="126"/>
      <c r="AO319" s="126"/>
      <c r="AP319" s="126"/>
      <c r="AQ319" s="126"/>
      <c r="AR319" s="126"/>
      <c r="AS319" s="126"/>
      <c r="AT319" s="32"/>
      <c r="AU319" s="115"/>
      <c r="AW319" s="57"/>
      <c r="AX319" s="58"/>
      <c r="AY319" s="183">
        <f t="shared" ref="AY319:BN319" si="109">SUMSQ(AY303:AY318)</f>
        <v>0</v>
      </c>
      <c r="AZ319" s="184">
        <f t="shared" si="109"/>
        <v>0</v>
      </c>
      <c r="BA319" s="184">
        <f t="shared" si="109"/>
        <v>0</v>
      </c>
      <c r="BB319" s="184">
        <f t="shared" si="109"/>
        <v>0</v>
      </c>
      <c r="BC319" s="184">
        <f t="shared" si="109"/>
        <v>0</v>
      </c>
      <c r="BD319" s="184">
        <f t="shared" si="109"/>
        <v>0</v>
      </c>
      <c r="BE319" s="184">
        <f t="shared" si="109"/>
        <v>0</v>
      </c>
      <c r="BF319" s="184">
        <f t="shared" si="109"/>
        <v>0</v>
      </c>
      <c r="BG319" s="184">
        <f t="shared" si="109"/>
        <v>0</v>
      </c>
      <c r="BH319" s="184">
        <f t="shared" si="109"/>
        <v>0</v>
      </c>
      <c r="BI319" s="184">
        <f t="shared" si="109"/>
        <v>0</v>
      </c>
      <c r="BJ319" s="184">
        <f t="shared" si="109"/>
        <v>0</v>
      </c>
      <c r="BK319" s="184">
        <f t="shared" si="109"/>
        <v>0</v>
      </c>
      <c r="BL319" s="184">
        <f t="shared" si="109"/>
        <v>0</v>
      </c>
      <c r="BM319" s="184">
        <f t="shared" si="109"/>
        <v>0</v>
      </c>
      <c r="BN319" s="184">
        <f t="shared" si="109"/>
        <v>0</v>
      </c>
      <c r="BO319" s="124">
        <f>SUMSQ(AY303,AZ304,BA305,BB306,BC307,BD308,BE309,BF310,BG311,BH312,BI313,BJ314,BK315,BL316,BM317,BN318)</f>
        <v>0</v>
      </c>
      <c r="BP319" s="125">
        <f>SUMSQ(AY311,AZ312,BA313,BB314,BC315,BD316,BE317,BF318,BG303,BH304,BI305,BJ306,BK307,BL308,BM309,BN310)</f>
        <v>0</v>
      </c>
      <c r="BQ319" s="52"/>
      <c r="BR319" s="126"/>
      <c r="BS319" s="126"/>
      <c r="BT319" s="126"/>
      <c r="BU319" s="126"/>
      <c r="BV319" s="126"/>
      <c r="BW319" s="126"/>
      <c r="BX319" s="126"/>
      <c r="BY319" s="126"/>
      <c r="BZ319" s="126"/>
      <c r="CA319" s="126"/>
      <c r="CB319" s="126"/>
      <c r="CC319" s="126"/>
      <c r="CD319" s="126"/>
      <c r="CE319" s="126"/>
      <c r="CF319" s="126"/>
      <c r="CG319" s="126"/>
      <c r="CH319" s="32"/>
      <c r="CI319" s="115"/>
      <c r="CJ319" s="144"/>
      <c r="CK319" s="109"/>
      <c r="CL319" s="58"/>
      <c r="CM319" s="183">
        <f>SUMSQ(CM303:CM318)</f>
        <v>0</v>
      </c>
      <c r="CN319" s="184">
        <f t="shared" ref="CN319:DB319" si="110">SUMSQ(CN303:CN318)</f>
        <v>0</v>
      </c>
      <c r="CO319" s="184">
        <f t="shared" si="110"/>
        <v>0</v>
      </c>
      <c r="CP319" s="184">
        <f t="shared" si="110"/>
        <v>0</v>
      </c>
      <c r="CQ319" s="184">
        <f t="shared" si="110"/>
        <v>0</v>
      </c>
      <c r="CR319" s="184">
        <f t="shared" si="110"/>
        <v>0</v>
      </c>
      <c r="CS319" s="184">
        <f t="shared" si="110"/>
        <v>0</v>
      </c>
      <c r="CT319" s="184">
        <f t="shared" si="110"/>
        <v>0</v>
      </c>
      <c r="CU319" s="184">
        <f t="shared" si="110"/>
        <v>0</v>
      </c>
      <c r="CV319" s="184">
        <f t="shared" si="110"/>
        <v>0</v>
      </c>
      <c r="CW319" s="184">
        <f t="shared" si="110"/>
        <v>0</v>
      </c>
      <c r="CX319" s="184">
        <f t="shared" si="110"/>
        <v>0</v>
      </c>
      <c r="CY319" s="184">
        <f t="shared" si="110"/>
        <v>0</v>
      </c>
      <c r="CZ319" s="184">
        <f t="shared" si="110"/>
        <v>0</v>
      </c>
      <c r="DA319" s="184">
        <f t="shared" si="110"/>
        <v>0</v>
      </c>
      <c r="DB319" s="184">
        <f t="shared" si="110"/>
        <v>0</v>
      </c>
      <c r="DC319" s="124">
        <f>SUMSQ(CM303,CN304,CO305,CP306,CQ307,CR308,CS309,CT310,CU311,CV312,CW313,CX314,CY315,CZ316,DA317,DB318)</f>
        <v>0</v>
      </c>
      <c r="DD319" s="125">
        <f>SUMSQ(CM311,CN312,CO313,CP314,CQ315,CR316,CS317,CT318,CU303,CV304,CW305,CX306,CY307,CZ308,DA309,DB310)</f>
        <v>0</v>
      </c>
      <c r="DE319" s="52"/>
      <c r="DF319" s="126"/>
      <c r="DG319" s="126"/>
      <c r="DH319" s="126"/>
      <c r="DI319" s="126"/>
      <c r="DJ319" s="126"/>
      <c r="DK319" s="126"/>
      <c r="DL319" s="126"/>
      <c r="DM319" s="126"/>
      <c r="DN319" s="126"/>
      <c r="DO319" s="126"/>
      <c r="DP319" s="126"/>
      <c r="DQ319" s="126"/>
      <c r="DR319" s="126"/>
      <c r="DS319" s="126"/>
      <c r="DT319" s="126"/>
      <c r="DU319" s="126"/>
      <c r="DV319" s="32"/>
      <c r="DW319" s="115"/>
      <c r="DY319" s="57"/>
      <c r="DZ319" s="58"/>
      <c r="EA319" s="183">
        <f t="shared" ref="EA319:EP319" si="111">SUMSQ(EA303:EA318)</f>
        <v>0</v>
      </c>
      <c r="EB319" s="184">
        <f t="shared" si="111"/>
        <v>0</v>
      </c>
      <c r="EC319" s="184">
        <f t="shared" si="111"/>
        <v>0</v>
      </c>
      <c r="ED319" s="184">
        <f t="shared" si="111"/>
        <v>0</v>
      </c>
      <c r="EE319" s="184">
        <f t="shared" si="111"/>
        <v>0</v>
      </c>
      <c r="EF319" s="184">
        <f t="shared" si="111"/>
        <v>0</v>
      </c>
      <c r="EG319" s="184">
        <f t="shared" si="111"/>
        <v>0</v>
      </c>
      <c r="EH319" s="184">
        <f t="shared" si="111"/>
        <v>0</v>
      </c>
      <c r="EI319" s="184">
        <f t="shared" si="111"/>
        <v>0</v>
      </c>
      <c r="EJ319" s="184">
        <f t="shared" si="111"/>
        <v>0</v>
      </c>
      <c r="EK319" s="184">
        <f t="shared" si="111"/>
        <v>0</v>
      </c>
      <c r="EL319" s="184">
        <f t="shared" si="111"/>
        <v>0</v>
      </c>
      <c r="EM319" s="184">
        <f t="shared" si="111"/>
        <v>0</v>
      </c>
      <c r="EN319" s="184">
        <f t="shared" si="111"/>
        <v>0</v>
      </c>
      <c r="EO319" s="184">
        <f t="shared" si="111"/>
        <v>0</v>
      </c>
      <c r="EP319" s="184">
        <f t="shared" si="111"/>
        <v>0</v>
      </c>
      <c r="EQ319" s="124">
        <f>SUMSQ(EA303,EB304,EC305,ED306,EE307,EF308,EG309,EH310,EI311,EJ312,EK313,EL314,EM315,EN316,EO317,EP318)</f>
        <v>0</v>
      </c>
      <c r="ER319" s="125">
        <f>SUMSQ(EA311,EB312,EC313,ED314,EE315,EF316,EG317,EH318,EI303,EJ304,EK305,EL306,EM307,EN308,EO309,EP310)</f>
        <v>0</v>
      </c>
      <c r="ES319" s="52"/>
      <c r="ET319" s="126"/>
      <c r="EU319" s="126"/>
      <c r="EV319" s="126"/>
      <c r="EW319" s="126"/>
      <c r="EX319" s="126"/>
      <c r="EY319" s="126"/>
      <c r="EZ319" s="126"/>
      <c r="FA319" s="126"/>
      <c r="FB319" s="126"/>
      <c r="FC319" s="126"/>
      <c r="FD319" s="126"/>
      <c r="FE319" s="126"/>
      <c r="FF319" s="126"/>
      <c r="FG319" s="126"/>
      <c r="FH319" s="126"/>
      <c r="FI319" s="126"/>
      <c r="FJ319" s="32"/>
      <c r="FK319" s="115"/>
    </row>
    <row r="320" spans="9:167" ht="13.5" thickBot="1" x14ac:dyDescent="0.25">
      <c r="I320" s="109"/>
      <c r="J320" s="58"/>
      <c r="K320" s="185">
        <f>K303^3+L303^3+M303^3+N303^3+K304^3+L304^3+M304^3+N304^3+K305^3+L305^3+M305^3+N305^3+K306^3+L306^3+M306^3+N306^3</f>
        <v>0</v>
      </c>
      <c r="L320" s="186">
        <f>K307^3+L307^3+M307^3+N307^3+K308^3+L308^3+M308^3+N308^3+K309^3+L309^3+M309^3+N309^3+K310^3+L310^3+M310^3+N310^3</f>
        <v>0</v>
      </c>
      <c r="M320" s="186">
        <f>K311^3+L311^3+M311^3+N311^3+K312^3+L312^3+M312^3+N312^3+K313^3+L313^3+M313^3+N313^3+K314^3+L314^3+M314^3+N314^3</f>
        <v>0</v>
      </c>
      <c r="N320" s="186">
        <f>K315^3+L315^3+M315^3+N315^3+K316^3+L316^3+M316^3+N316^3+K317^3+L317^3+M317^3+N317^3+K318^3+L318^3+M318^3+N318^3</f>
        <v>0</v>
      </c>
      <c r="O320" s="186">
        <f>O303^3+P303^3+Q303^3+R303^3+O304^3+P304^3+Q304^3+R304^3+O305^3+P305^3+Q305^3+R305^3+O306^3+P306^3+Q306^3+R306^3</f>
        <v>0</v>
      </c>
      <c r="P320" s="186">
        <f>O307^3+P307^3+Q307^3+R307^3+O308^3+P308^3+Q308^3+R308^3+O309^3+P309^3+Q309^3+R309^3+O310^3+P310^3+Q310^3+R310^3</f>
        <v>0</v>
      </c>
      <c r="Q320" s="186">
        <f>O311^3+P311^3+Q311^3+R311^3+O312^3+P312^3+Q312^3+R312^3+O313^3+P313^3+Q313^3+R313^3+O314^3+P314^3+Q314^3+R314^3</f>
        <v>0</v>
      </c>
      <c r="R320" s="186">
        <f>O315^3+P315^3+Q315^3+R315^3+O316^3+P316^3+Q316^3+R316^3+O317^3+P317^3+Q317^3+R317^3+O318^3+P318^3+Q318^3+R318^3</f>
        <v>0</v>
      </c>
      <c r="S320" s="186">
        <f>S303^3+T303^3+U303^3+V303^3+S304^3+T304^3+U304^3+V304^3+S305^3+T305^3+U305^3+V305^3+S306^3+T306^3+U306^3+V306^3</f>
        <v>0</v>
      </c>
      <c r="T320" s="186">
        <f>S307^3+T307^3+U307^3+V307^3+S308^3+T308^3+U308^3+V308^3+S309^3+T309^3+U309^3+V309^3+S310^3+T310^3+U310^3+V310^3</f>
        <v>0</v>
      </c>
      <c r="U320" s="186">
        <f>S311^3+T311^3+U311^3+V311^3+S312^3+T312^3+U312^3+V312^3+S313^3+T313^3+U313^3+V313^3+S314^3+T314^3+U314^3+V314^3</f>
        <v>0</v>
      </c>
      <c r="V320" s="186">
        <f>S315^3+T315^3+U315^3+V315^3+S316^3+T316^3+U316^3+V316^3+S317^3+T317^3+U317^3+V317^3+S318^3+T318^3+U318^3+V318^3</f>
        <v>0</v>
      </c>
      <c r="W320" s="186">
        <f>W303^3+X303^3+Y303^3+Z303^3+W304^3+X304^3+Y304^3+Z304^3+W305^3+X305^3+Y305^3+Z305^3+W306^3+X306^3+Y306^3+Z306^3</f>
        <v>0</v>
      </c>
      <c r="X320" s="186">
        <f>W307^3+X307^3+Y307^3+Z307^3+W308^3+X308^3+Y308^3+Z308^3+W309^3+X309^3+Y309^3+Z309^3+W310^3+X310^3+Y310^3+Z310^3</f>
        <v>0</v>
      </c>
      <c r="Y320" s="186">
        <f>W311^3+X311^3+Y311^3+Z311^3+W312^3+X312^3+Y312^3+Z312^3+W313^3+X313^3+Y313^3+Z313^3+W314^3+X314^3+Y314^3+Z314^3</f>
        <v>0</v>
      </c>
      <c r="Z320" s="186">
        <f>W315^3+X315^3+Y315^3+Z315^3+W316^3+X316^3+Y316^3+Z316^3+W317^3+X317^3+Y317^3+Z317^3+W318^3+X318^3+Y318^3+Z318^3</f>
        <v>0</v>
      </c>
      <c r="AA320" s="129">
        <f>SUMSQ(K318,L317,M316,N315,O314,P313,Q312,R311,S310,T309,U308,V307,W306,X305,Y304,BN302,Z303)</f>
        <v>0</v>
      </c>
      <c r="AB320" s="130">
        <f>SUMSQ(K310,L309,M308,N307,O306,P305,Q304,R303,S318,T317,U316,V315,W314,X313,Y312,Z311)</f>
        <v>0</v>
      </c>
      <c r="AC320" s="32"/>
      <c r="AD320" s="131"/>
      <c r="AE320" s="131"/>
      <c r="AF320" s="131"/>
      <c r="AG320" s="131"/>
      <c r="AH320" s="131"/>
      <c r="AI320" s="131"/>
      <c r="AJ320" s="131"/>
      <c r="AK320" s="131"/>
      <c r="AL320" s="131"/>
      <c r="AM320" s="131"/>
      <c r="AN320" s="131"/>
      <c r="AO320" s="131"/>
      <c r="AP320" s="131"/>
      <c r="AQ320" s="131"/>
      <c r="AR320" s="131"/>
      <c r="AS320" s="131"/>
      <c r="AT320" s="32"/>
      <c r="AU320" s="115"/>
      <c r="AW320" s="57"/>
      <c r="AX320" s="58"/>
      <c r="AY320" s="185">
        <f>AY303^3+AZ303^3+BA303^3+BB303^3+AY304^3+AZ304^3+BA304^3+BB304^3+AY305^3+AZ305^3+BA305^3+BB305^3+AY306^3+AZ306^3+BA306^3+BB306^3</f>
        <v>0</v>
      </c>
      <c r="AZ320" s="186">
        <f>AY307^3+AZ307^3+BA307^3+BB307^3+AY308^3+AZ308^3+BA308^3+BB308^3+AY309^3+AZ309^3+BA309^3+BB309^3+AY310^3+AZ310^3+BA310^3+BB310^3</f>
        <v>0</v>
      </c>
      <c r="BA320" s="186">
        <f>AY311^3+AZ311^3+BA311^3+BB311^3+AY312^3+AZ312^3+BA312^3+BB312^3+AY313^3+AZ313^3+BA313^3+BB313^3+AY314^3+AZ314^3+BA314^3+BB314^3</f>
        <v>0</v>
      </c>
      <c r="BB320" s="186">
        <f>AY315^3+AZ315^3+BA315^3+BB315^3+AY316^3+AZ316^3+BA316^3+BB316^3+AY317^3+AZ317^3+BA317^3+BB317^3+AY318^3+AZ318^3+BA318^3+BB318^3</f>
        <v>0</v>
      </c>
      <c r="BC320" s="186">
        <f>BC303^3+BD303^3+BE303^3+BF303^3+BC304^3+BD304^3+BE304^3+BF304^3+BC305^3+BD305^3+BE305^3+BF305^3+BC306^3+BD306^3+BE306^3+BF306^3</f>
        <v>0</v>
      </c>
      <c r="BD320" s="186">
        <f>BC307^3+BD307^3+BE307^3+BF307^3+BC308^3+BD308^3+BE308^3+BF308^3+BC309^3+BD309^3+BE309^3+BF309^3+BC310^3+BD310^3+BE310^3+BF310^3</f>
        <v>0</v>
      </c>
      <c r="BE320" s="186">
        <f>BC311^3+BD311^3+BE311^3+BF311^3+BC312^3+BD312^3+BE312^3+BF312^3+BC313^3+BD313^3+BE313^3+BF313^3+BC314^3+BD314^3+BE314^3+BF314^3</f>
        <v>0</v>
      </c>
      <c r="BF320" s="186">
        <f>BC315^3+BD315^3+BE315^3+BF315^3+BC316^3+BD316^3+BE316^3+BF316^3+BC317^3+BD317^3+BE317^3+BF317^3+BC318^3+BD318^3+BE318^3+BF318^3</f>
        <v>0</v>
      </c>
      <c r="BG320" s="186">
        <f>BG303^3+BH303^3+BI303^3+BJ303^3+BG304^3+BH304^3+BI304^3+BJ304^3+BG305^3+BH305^3+BI305^3+BJ305^3+BG306^3+BH306^3+BI306^3+BJ306^3</f>
        <v>0</v>
      </c>
      <c r="BH320" s="186">
        <f>BG307^3+BH307^3+BI307^3+BJ307^3+BG308^3+BH308^3+BI308^3+BJ308^3+BG309^3+BH309^3+BI309^3+BJ309^3+BG310^3+BH310^3+BI310^3+BJ310^3</f>
        <v>0</v>
      </c>
      <c r="BI320" s="186">
        <f>BG311^3+BH311^3+BI311^3+BJ311^3+BG312^3+BH312^3+BI312^3+BJ312^3+BG313^3+BH313^3+BI313^3+BJ313^3+BG314^3+BH314^3+BI314^3+BJ314^3</f>
        <v>0</v>
      </c>
      <c r="BJ320" s="186">
        <f>BG315^3+BH315^3+BI315^3+BJ315^3+BG316^3+BH316^3+BI316^3+BJ316^3+BG317^3+BH317^3+BI317^3+BJ317^3+BG318^3+BH318^3+BI318^3+BJ318^3</f>
        <v>0</v>
      </c>
      <c r="BK320" s="186">
        <f>BK303^3+BL303^3+BM303^3+BN303^3+BK304^3+BL304^3+BM304^3+BN304^3+BK305^3+BL305^3+BM305^3+BN305^3+BK306^3+BL306^3+BM306^3+BN306^3</f>
        <v>0</v>
      </c>
      <c r="BL320" s="186">
        <f>BK307^3+BL307^3+BM307^3+BN307^3+BK308^3+BL308^3+BM308^3+BN308^3+BK309^3+BL309^3+BM309^3+BN309^3+BK310^3+BL310^3+BM310^3+BN310^3</f>
        <v>0</v>
      </c>
      <c r="BM320" s="186">
        <f>BK311^3+BL311^3+BM311^3+BN311^3+BK312^3+BL312^3+BM312^3+BN312^3+BK313^3+BL313^3+BM313^3+BN313^3+BK314^3+BL314^3+BM314^3+BN314^3</f>
        <v>0</v>
      </c>
      <c r="BN320" s="186">
        <f>BK315^3+BL315^3+BM315^3+BN315^3+BK316^3+BL316^3+BM316^3+BN316^3+BK317^3+BL317^3+BM317^3+BN317^3+BK318^3+BL318^3+BM318^3+BN318^3</f>
        <v>0</v>
      </c>
      <c r="BO320" s="129">
        <f>SUMSQ(AY318,AZ317,BA316,BB315,BC314,BD313,BE312,BF311,BG310,BH309,BI308,BJ307,BK306,BL305,BM304,BN303)</f>
        <v>0</v>
      </c>
      <c r="BP320" s="130">
        <f>SUMSQ(AY310,AZ309,BA308,BB307,BC306,BD305,BE304,BF303,BG318,BH317,BI316,BJ315,BK314,BL313,BM312,BN311)</f>
        <v>0</v>
      </c>
      <c r="BQ320" s="32"/>
      <c r="BR320" s="131"/>
      <c r="BS320" s="131"/>
      <c r="BT320" s="131"/>
      <c r="BU320" s="131"/>
      <c r="BV320" s="131"/>
      <c r="BW320" s="131"/>
      <c r="BX320" s="131"/>
      <c r="BY320" s="131"/>
      <c r="BZ320" s="131"/>
      <c r="CA320" s="131"/>
      <c r="CB320" s="131"/>
      <c r="CC320" s="131"/>
      <c r="CD320" s="131"/>
      <c r="CE320" s="131"/>
      <c r="CF320" s="131"/>
      <c r="CG320" s="131"/>
      <c r="CH320" s="32"/>
      <c r="CI320" s="115"/>
      <c r="CJ320" s="144"/>
      <c r="CK320" s="109"/>
      <c r="CL320" s="58"/>
      <c r="CM320" s="185">
        <f>CM303^3+CN303^3+CO303^3+CP303^3+CM304^3+CN304^3+CO304^3+CP304^3+CM305^3+CN305^3+CO305^3+CP305^3+CM306^3+CN306^3+CO306^3+CP306^3</f>
        <v>0</v>
      </c>
      <c r="CN320" s="186">
        <f>CM307^3+CN307^3+CO307^3+CP307^3+CM308^3+CN308^3+CO308^3+CP308^3+CM309^3+CN309^3+CO309^3+CP309^3+CM310^3+CN310^3+CO310^3+CP310^3</f>
        <v>0</v>
      </c>
      <c r="CO320" s="186">
        <f>CM311^3+CN311^3+CO311^3+CP311^3+CM312^3+CN312^3+CO312^3+CP312^3+CM313^3+CN313^3+CO313^3+CP313^3+CM314^3+CN314^3+CO314^3+CP314^3</f>
        <v>0</v>
      </c>
      <c r="CP320" s="186">
        <f>CM315^3+CN315^3+CO315^3+CP315^3+CM316^3+CN316^3+CO316^3+CP316^3+CM317^3+CN317^3+CO317^3+CP317^3+CM318^3+CN318^3+CO318^3+CP318^3</f>
        <v>0</v>
      </c>
      <c r="CQ320" s="186">
        <f>CQ303^3+CR303^3+CS303^3+CT303^3+CQ304^3+CR304^3+CS304^3+CT304^3+CQ305^3+CR305^3+CS305^3+CT305^3+CQ306^3+CR306^3+CS306^3+CT306^3</f>
        <v>0</v>
      </c>
      <c r="CR320" s="186">
        <f>CQ307^3+CR307^3+CS307^3+CT307^3+CQ308^3+CR308^3+CS308^3+CT308^3+CQ309^3+CR309^3+CS309^3+CT309^3+CQ310^3+CR310^3+CS310^3+CT310^3</f>
        <v>0</v>
      </c>
      <c r="CS320" s="186">
        <f>CQ311^3+CR311^3+CS311^3+CT311^3+CQ312^3+CR312^3+CS312^3+CT312^3+CQ313^3+CR313^3+CS313^3+CT313^3+CQ314^3+CR314^3+CS314^3+CT314^3</f>
        <v>0</v>
      </c>
      <c r="CT320" s="186">
        <f>CQ315^3+CR315^3+CS315^3+CT315^3+CQ316^3+CR316^3+CS316^3+CT316^3+CQ317^3+CR317^3+CS317^3+CT317^3+CQ318^3+CR318^3+CS318^3+CT318^3</f>
        <v>0</v>
      </c>
      <c r="CU320" s="186">
        <f>CU303^3+CV303^3+CW303^3+CX303^3+CU304^3+CV304^3+CW304^3+CX304^3+CU305^3+CV305^3+CW305^3+CX305^3+CU306^3+CV306^3+CW306^3+CX306^3</f>
        <v>0</v>
      </c>
      <c r="CV320" s="186">
        <f>CU307^3+CV307^3+CW307^3+CX307^3+CU308^3+CV308^3+CW308^3+CX308^3+CU309^3+CV309^3+CW309^3+CX309^3+CU310^3+CV310^3+CW310^3+CX310^3</f>
        <v>0</v>
      </c>
      <c r="CW320" s="186">
        <f>CU311^3+CV311^3+CW311^3+CX311^3+CU312^3+CV312^3+CW312^3+CX312^3+CU313^3+CV313^3+CW313^3+CX313^3+CU314^3+CV314^3+CW314^3+CX314^3</f>
        <v>0</v>
      </c>
      <c r="CX320" s="186">
        <f>CU315^3+CV315^3+CW315^3+CX315^3+CU316^3+CV316^3+CW316^3+CX316^3+CU317^3+CV317^3+CW317^3+CX317^3+CU318^3+CV318^3+CW318^3+CX318^3</f>
        <v>0</v>
      </c>
      <c r="CY320" s="186">
        <f>CY303^3+CZ303^3+DA303^3+DB303^3+CY304^3+CZ304^3+DA304^3+DB304^3+CY305^3+CZ305^3+DA305^3+DB305^3+CY306^3+CZ306^3+DA306^3+DB306^3</f>
        <v>0</v>
      </c>
      <c r="CZ320" s="186">
        <f>CY307^3+CZ307^3+DA307^3+DB307^3+CY308^3+CZ308^3+DA308^3+DB308^3+CY309^3+CZ309^3+DA309^3+DB309^3+CY310^3+CZ310^3+DA310^3+DB310^3</f>
        <v>0</v>
      </c>
      <c r="DA320" s="186">
        <f>CY311^3+CZ311^3+DA311^3+DB311^3+CY312^3+CZ312^3+DA312^3+DB312^3+CY313^3+CZ313^3+DA313^3+DB313^3+CY314^3+CZ314^3+DA314^3+DB314^3</f>
        <v>0</v>
      </c>
      <c r="DB320" s="186">
        <f>CY315^3+CZ315^3+DA315^3+DB315^3+CY316^3+CZ316^3+DA316^3+DB316^3+CY317^3+CZ317^3+DA317^3+DB317^3+CY318^3+CZ318^3+DA318^3+DB318^3</f>
        <v>0</v>
      </c>
      <c r="DC320" s="129" t="e">
        <f>SUMSQ(CM318,CN317,CO316,CP315,CQ314,CR313,CS312,CT311,CU310,CV309,CW308,CX307,CY306,CZ305,DA304,#REF!,DB303)</f>
        <v>#REF!</v>
      </c>
      <c r="DD320" s="130">
        <f>SUMSQ(CM310,CN309,CO308,CP307,CQ306,CR305,CS304,CT303,CU318,CV317,CW316,CX315,CY314,CZ313,DA312,DB311)</f>
        <v>0</v>
      </c>
      <c r="DE320" s="32"/>
      <c r="DF320" s="131"/>
      <c r="DG320" s="131"/>
      <c r="DH320" s="131"/>
      <c r="DI320" s="131"/>
      <c r="DJ320" s="131"/>
      <c r="DK320" s="131"/>
      <c r="DL320" s="131"/>
      <c r="DM320" s="131"/>
      <c r="DN320" s="131"/>
      <c r="DO320" s="131"/>
      <c r="DP320" s="131"/>
      <c r="DQ320" s="131"/>
      <c r="DR320" s="131"/>
      <c r="DS320" s="131"/>
      <c r="DT320" s="131"/>
      <c r="DU320" s="131"/>
      <c r="DV320" s="32"/>
      <c r="DW320" s="115"/>
      <c r="DY320" s="57"/>
      <c r="DZ320" s="58"/>
      <c r="EA320" s="185">
        <f>EA303^3+EB303^3+EC303^3+ED303^3+EA304^3+EB304^3+EC304^3+ED304^3+EA305^3+EB305^3+EC305^3+ED305^3+EA306^3+EB306^3+EC306^3+ED306^3</f>
        <v>0</v>
      </c>
      <c r="EB320" s="186">
        <f>EA307^3+EB307^3+EC307^3+ED307^3+EA308^3+EB308^3+EC308^3+ED308^3+EA309^3+EB309^3+EC309^3+ED309^3+EA310^3+EB310^3+EC310^3+ED310^3</f>
        <v>0</v>
      </c>
      <c r="EC320" s="186">
        <f>EA311^3+EB311^3+EC311^3+ED311^3+EA312^3+EB312^3+EC312^3+ED312^3+EA313^3+EB313^3+EC313^3+ED313^3+EA314^3+EB314^3+EC314^3+ED314^3</f>
        <v>0</v>
      </c>
      <c r="ED320" s="186">
        <f>EA315^3+EB315^3+EC315^3+ED315^3+EA316^3+EB316^3+EC316^3+ED316^3+EA317^3+EB317^3+EC317^3+ED317^3+EA318^3+EB318^3+EC318^3+ED318^3</f>
        <v>0</v>
      </c>
      <c r="EE320" s="186">
        <f>EE303^3+EF303^3+EG303^3+EH303^3+EE304^3+EF304^3+EG304^3+EH304^3+EE305^3+EF305^3+EG305^3+EH305^3+EE306^3+EF306^3+EG306^3+EH306^3</f>
        <v>0</v>
      </c>
      <c r="EF320" s="186">
        <f>EE307^3+EF307^3+EG307^3+EH307^3+EE308^3+EF308^3+EG308^3+EH308^3+EE309^3+EF309^3+EG309^3+EH309^3+EE310^3+EF310^3+EG310^3+EH310^3</f>
        <v>0</v>
      </c>
      <c r="EG320" s="186">
        <f>EE311^3+EF311^3+EG311^3+EH311^3+EE312^3+EF312^3+EG312^3+EH312^3+EE313^3+EF313^3+EG313^3+EH313^3+EE314^3+EF314^3+EG314^3+EH314^3</f>
        <v>0</v>
      </c>
      <c r="EH320" s="186">
        <f>EE315^3+EF315^3+EG315^3+EH315^3+EE316^3+EF316^3+EG316^3+EH316^3+EE317^3+EF317^3+EG317^3+EH317^3+EE318^3+EF318^3+EG318^3+EH318^3</f>
        <v>0</v>
      </c>
      <c r="EI320" s="186">
        <f>EI303^3+EJ303^3+EK303^3+EL303^3+EI304^3+EJ304^3+EK304^3+EL304^3+EI305^3+EJ305^3+EK305^3+EL305^3+EI306^3+EJ306^3+EK306^3+EL306^3</f>
        <v>0</v>
      </c>
      <c r="EJ320" s="186">
        <f>EI307^3+EJ307^3+EK307^3+EL307^3+EI308^3+EJ308^3+EK308^3+EL308^3+EI309^3+EJ309^3+EK309^3+EL309^3+EI310^3+EJ310^3+EK310^3+EL310^3</f>
        <v>0</v>
      </c>
      <c r="EK320" s="186">
        <f>EI311^3+EJ311^3+EK311^3+EL311^3+EI312^3+EJ312^3+EK312^3+EL312^3+EI313^3+EJ313^3+EK313^3+EL313^3+EI314^3+EJ314^3+EK314^3+EL314^3</f>
        <v>0</v>
      </c>
      <c r="EL320" s="186">
        <f>EI315^3+EJ315^3+EK315^3+EL315^3+EI316^3+EJ316^3+EK316^3+EL316^3+EI317^3+EJ317^3+EK317^3+EL317^3+EI318^3+EJ318^3+EK318^3+EL318^3</f>
        <v>0</v>
      </c>
      <c r="EM320" s="186">
        <f>EM303^3+EN303^3+EO303^3+EP303^3+EM304^3+EN304^3+EO304^3+EP304^3+EM305^3+EN305^3+EO305^3+EP305^3+EM306^3+EN306^3+EO306^3+EP306^3</f>
        <v>0</v>
      </c>
      <c r="EN320" s="186">
        <f>EM307^3+EN307^3+EO307^3+EP307^3+EM308^3+EN308^3+EO308^3+EP308^3+EM309^3+EN309^3+EO309^3+EP309^3+EM310^3+EN310^3+EO310^3+EP310^3</f>
        <v>0</v>
      </c>
      <c r="EO320" s="186">
        <f>EM311^3+EN311^3+EO311^3+EP311^3+EM312^3+EN312^3+EO312^3+EP312^3+EM313^3+EN313^3+EO313^3+EP313^3+EM314^3+EN314^3+EO314^3+EP314^3</f>
        <v>0</v>
      </c>
      <c r="EP320" s="186">
        <f>EM315^3+EN315^3+EO315^3+EP315^3+EM316^3+EN316^3+EO316^3+EP316^3+EM317^3+EN317^3+EO317^3+EP317^3+EM318^3+EN318^3+EO318^3+EP318^3</f>
        <v>0</v>
      </c>
      <c r="EQ320" s="129">
        <f>SUMSQ(EA318,EB317,EC316,ED315,EE314,EF313,EG312,EH311,EI310,EJ309,EK308,EL307,EM306,EN305,EO304,EP303)</f>
        <v>0</v>
      </c>
      <c r="ER320" s="130">
        <f>SUMSQ(EA310,EB309,EC308,ED307,EE306,EF305,EG304,EH303,EI318,EJ317,EK316,EL315,EM314,EN313,EO312,EP311)</f>
        <v>0</v>
      </c>
      <c r="ES320" s="32"/>
      <c r="ET320" s="131"/>
      <c r="EU320" s="131"/>
      <c r="EV320" s="131"/>
      <c r="EW320" s="131"/>
      <c r="EX320" s="131"/>
      <c r="EY320" s="131"/>
      <c r="EZ320" s="131"/>
      <c r="FA320" s="131"/>
      <c r="FB320" s="131"/>
      <c r="FC320" s="131"/>
      <c r="FD320" s="131"/>
      <c r="FE320" s="131"/>
      <c r="FF320" s="131"/>
      <c r="FG320" s="131"/>
      <c r="FH320" s="131"/>
      <c r="FI320" s="131"/>
      <c r="FJ320" s="32"/>
      <c r="FK320" s="115"/>
    </row>
    <row r="321" spans="9:167" ht="13.5" thickBot="1" x14ac:dyDescent="0.25">
      <c r="I321" s="109"/>
      <c r="J321" s="58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137"/>
      <c r="AB321" s="137"/>
      <c r="AC321" s="32" t="s">
        <v>0</v>
      </c>
      <c r="AD321" s="135"/>
      <c r="AE321" s="135"/>
      <c r="AF321" s="135"/>
      <c r="AG321" s="135"/>
      <c r="AH321" s="135"/>
      <c r="AI321" s="135"/>
      <c r="AJ321" s="135"/>
      <c r="AK321" s="135"/>
      <c r="AL321" s="135"/>
      <c r="AM321" s="135"/>
      <c r="AN321" s="135"/>
      <c r="AO321" s="135"/>
      <c r="AP321" s="135"/>
      <c r="AQ321" s="135"/>
      <c r="AR321" s="135"/>
      <c r="AS321" s="135"/>
      <c r="AT321" s="32"/>
      <c r="AU321" s="115"/>
      <c r="AW321" s="57"/>
      <c r="AX321" s="58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  <c r="BN321" s="46"/>
      <c r="BO321" s="137"/>
      <c r="BP321" s="137"/>
      <c r="BQ321" s="32" t="s">
        <v>0</v>
      </c>
      <c r="BR321" s="135"/>
      <c r="BS321" s="135"/>
      <c r="BT321" s="135"/>
      <c r="BU321" s="135"/>
      <c r="BV321" s="135"/>
      <c r="BW321" s="135"/>
      <c r="BX321" s="135"/>
      <c r="BY321" s="135"/>
      <c r="BZ321" s="135"/>
      <c r="CA321" s="135"/>
      <c r="CB321" s="135"/>
      <c r="CC321" s="135"/>
      <c r="CD321" s="135"/>
      <c r="CE321" s="135"/>
      <c r="CF321" s="135"/>
      <c r="CG321" s="135"/>
      <c r="CH321" s="32"/>
      <c r="CI321" s="115"/>
      <c r="CJ321" s="144"/>
      <c r="CK321" s="109"/>
      <c r="CL321" s="58"/>
      <c r="CM321" s="46"/>
      <c r="CN321" s="46"/>
      <c r="CO321" s="46"/>
      <c r="CP321" s="46"/>
      <c r="CQ321" s="46"/>
      <c r="CR321" s="46"/>
      <c r="CS321" s="46"/>
      <c r="CT321" s="46"/>
      <c r="CU321" s="46"/>
      <c r="CV321" s="46"/>
      <c r="CW321" s="46"/>
      <c r="CX321" s="46"/>
      <c r="CY321" s="46"/>
      <c r="CZ321" s="46"/>
      <c r="DA321" s="46"/>
      <c r="DB321" s="46"/>
      <c r="DC321" s="137"/>
      <c r="DD321" s="137"/>
      <c r="DE321" s="32" t="s">
        <v>0</v>
      </c>
      <c r="DF321" s="135"/>
      <c r="DG321" s="135"/>
      <c r="DH321" s="135"/>
      <c r="DI321" s="135"/>
      <c r="DJ321" s="135"/>
      <c r="DK321" s="135"/>
      <c r="DL321" s="135"/>
      <c r="DM321" s="135"/>
      <c r="DN321" s="135"/>
      <c r="DO321" s="135"/>
      <c r="DP321" s="135"/>
      <c r="DQ321" s="135"/>
      <c r="DR321" s="135"/>
      <c r="DS321" s="135"/>
      <c r="DT321" s="135"/>
      <c r="DU321" s="135"/>
      <c r="DV321" s="32"/>
      <c r="DW321" s="115"/>
      <c r="DY321" s="57"/>
      <c r="DZ321" s="58"/>
      <c r="EA321" s="46"/>
      <c r="EB321" s="46"/>
      <c r="EC321" s="46"/>
      <c r="ED321" s="46"/>
      <c r="EE321" s="46"/>
      <c r="EF321" s="46"/>
      <c r="EG321" s="46"/>
      <c r="EH321" s="46"/>
      <c r="EI321" s="46"/>
      <c r="EJ321" s="46"/>
      <c r="EK321" s="46"/>
      <c r="EL321" s="46"/>
      <c r="EM321" s="46"/>
      <c r="EN321" s="46"/>
      <c r="EO321" s="46"/>
      <c r="EP321" s="46"/>
      <c r="EQ321" s="137"/>
      <c r="ER321" s="137"/>
      <c r="ES321" s="32" t="s">
        <v>0</v>
      </c>
      <c r="ET321" s="135"/>
      <c r="EU321" s="135"/>
      <c r="EV321" s="135"/>
      <c r="EW321" s="135"/>
      <c r="EX321" s="135"/>
      <c r="EY321" s="135"/>
      <c r="EZ321" s="135"/>
      <c r="FA321" s="135"/>
      <c r="FB321" s="135"/>
      <c r="FC321" s="135"/>
      <c r="FD321" s="135"/>
      <c r="FE321" s="135"/>
      <c r="FF321" s="135"/>
      <c r="FG321" s="135"/>
      <c r="FH321" s="135"/>
      <c r="FI321" s="135"/>
      <c r="FJ321" s="32"/>
      <c r="FK321" s="115"/>
    </row>
    <row r="322" spans="9:167" ht="13.5" thickBot="1" x14ac:dyDescent="0.25">
      <c r="I322" s="138"/>
      <c r="J322" s="143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  <c r="V322" s="154"/>
      <c r="W322" s="154"/>
      <c r="X322" s="154"/>
      <c r="Y322" s="154"/>
      <c r="Z322" s="154"/>
      <c r="AA322" s="154"/>
      <c r="AB322" s="154"/>
      <c r="AC322" s="154"/>
      <c r="AD322" s="155"/>
      <c r="AE322" s="155"/>
      <c r="AF322" s="155"/>
      <c r="AG322" s="155"/>
      <c r="AH322" s="155"/>
      <c r="AI322" s="155"/>
      <c r="AJ322" s="155"/>
      <c r="AK322" s="155"/>
      <c r="AL322" s="155"/>
      <c r="AM322" s="155"/>
      <c r="AN322" s="155"/>
      <c r="AO322" s="155"/>
      <c r="AP322" s="155"/>
      <c r="AQ322" s="155"/>
      <c r="AR322" s="155"/>
      <c r="AS322" s="155"/>
      <c r="AT322" s="154"/>
      <c r="AU322" s="141"/>
      <c r="AW322" s="196"/>
      <c r="AX322" s="143"/>
      <c r="AY322" s="154"/>
      <c r="AZ322" s="154"/>
      <c r="BA322" s="154"/>
      <c r="BB322" s="154"/>
      <c r="BC322" s="154"/>
      <c r="BD322" s="154"/>
      <c r="BE322" s="154"/>
      <c r="BF322" s="154"/>
      <c r="BG322" s="154"/>
      <c r="BH322" s="154"/>
      <c r="BI322" s="154"/>
      <c r="BJ322" s="154"/>
      <c r="BK322" s="154"/>
      <c r="BL322" s="154"/>
      <c r="BM322" s="154"/>
      <c r="BN322" s="154"/>
      <c r="BO322" s="154"/>
      <c r="BP322" s="154"/>
      <c r="BQ322" s="154"/>
      <c r="BR322" s="155"/>
      <c r="BS322" s="155"/>
      <c r="BT322" s="155"/>
      <c r="BU322" s="155"/>
      <c r="BV322" s="155"/>
      <c r="BW322" s="155"/>
      <c r="BX322" s="155"/>
      <c r="BY322" s="155"/>
      <c r="BZ322" s="155"/>
      <c r="CA322" s="155"/>
      <c r="CB322" s="155"/>
      <c r="CC322" s="155"/>
      <c r="CD322" s="155"/>
      <c r="CE322" s="155"/>
      <c r="CF322" s="155"/>
      <c r="CG322" s="155"/>
      <c r="CH322" s="154"/>
      <c r="CI322" s="141"/>
      <c r="CJ322" s="144"/>
      <c r="CK322" s="138"/>
      <c r="CL322" s="143"/>
      <c r="CM322" s="154"/>
      <c r="CN322" s="154"/>
      <c r="CO322" s="154"/>
      <c r="CP322" s="154"/>
      <c r="CQ322" s="154"/>
      <c r="CR322" s="154"/>
      <c r="CS322" s="154"/>
      <c r="CT322" s="154"/>
      <c r="CU322" s="154"/>
      <c r="CV322" s="154"/>
      <c r="CW322" s="154"/>
      <c r="CX322" s="154"/>
      <c r="CY322" s="154"/>
      <c r="CZ322" s="154"/>
      <c r="DA322" s="154"/>
      <c r="DB322" s="154"/>
      <c r="DC322" s="154"/>
      <c r="DD322" s="154"/>
      <c r="DE322" s="154"/>
      <c r="DF322" s="155"/>
      <c r="DG322" s="155"/>
      <c r="DH322" s="155"/>
      <c r="DI322" s="155"/>
      <c r="DJ322" s="155"/>
      <c r="DK322" s="155"/>
      <c r="DL322" s="155"/>
      <c r="DM322" s="155"/>
      <c r="DN322" s="155"/>
      <c r="DO322" s="155"/>
      <c r="DP322" s="155"/>
      <c r="DQ322" s="155"/>
      <c r="DR322" s="155"/>
      <c r="DS322" s="155"/>
      <c r="DT322" s="155"/>
      <c r="DU322" s="155"/>
      <c r="DV322" s="154"/>
      <c r="DW322" s="141"/>
      <c r="DY322" s="196"/>
      <c r="DZ322" s="143"/>
      <c r="EA322" s="154"/>
      <c r="EB322" s="154"/>
      <c r="EC322" s="154"/>
      <c r="ED322" s="154"/>
      <c r="EE322" s="154"/>
      <c r="EF322" s="154"/>
      <c r="EG322" s="154"/>
      <c r="EH322" s="154"/>
      <c r="EI322" s="154"/>
      <c r="EJ322" s="154"/>
      <c r="EK322" s="154"/>
      <c r="EL322" s="154" t="s">
        <v>0</v>
      </c>
      <c r="EM322" s="154"/>
      <c r="EN322" s="154"/>
      <c r="EO322" s="154"/>
      <c r="EP322" s="154"/>
      <c r="EQ322" s="154"/>
      <c r="ER322" s="154"/>
      <c r="ES322" s="154"/>
      <c r="ET322" s="155"/>
      <c r="EU322" s="155"/>
      <c r="EV322" s="155"/>
      <c r="EW322" s="155"/>
      <c r="EX322" s="155"/>
      <c r="EY322" s="155"/>
      <c r="EZ322" s="155"/>
      <c r="FA322" s="155"/>
      <c r="FB322" s="155"/>
      <c r="FC322" s="155"/>
      <c r="FD322" s="155"/>
      <c r="FE322" s="155"/>
      <c r="FF322" s="155"/>
      <c r="FG322" s="155"/>
      <c r="FH322" s="155"/>
      <c r="FI322" s="155"/>
      <c r="FJ322" s="154"/>
      <c r="FK322" s="141"/>
    </row>
    <row r="323" spans="9:167" ht="14.25" thickTop="1" thickBot="1" x14ac:dyDescent="0.25"/>
    <row r="324" spans="9:167" ht="14.25" thickTop="1" thickBot="1" x14ac:dyDescent="0.25">
      <c r="I324" s="38" t="s">
        <v>0</v>
      </c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40"/>
      <c r="AE324" s="40"/>
      <c r="AF324" s="40"/>
      <c r="AG324" s="40"/>
      <c r="AH324" s="40"/>
      <c r="AI324" s="40"/>
      <c r="AJ324" s="40"/>
      <c r="AK324" s="40"/>
      <c r="AL324" s="40"/>
      <c r="AM324" s="40"/>
      <c r="AN324" s="40"/>
      <c r="AO324" s="40"/>
      <c r="AP324" s="40"/>
      <c r="AQ324" s="40"/>
      <c r="AR324" s="40"/>
      <c r="AS324" s="40"/>
      <c r="AT324" s="39"/>
      <c r="AU324" s="41"/>
      <c r="AW324" s="38" t="s">
        <v>0</v>
      </c>
      <c r="AX324" s="39"/>
      <c r="AY324" s="39"/>
      <c r="AZ324" s="39"/>
      <c r="BA324" s="39"/>
      <c r="BB324" s="39"/>
      <c r="BC324" s="39"/>
      <c r="BD324" s="39"/>
      <c r="BE324" s="39"/>
      <c r="BF324" s="39"/>
      <c r="BG324" s="39"/>
      <c r="BH324" s="39"/>
      <c r="BI324" s="39"/>
      <c r="BJ324" s="39"/>
      <c r="BK324" s="39"/>
      <c r="BL324" s="39"/>
      <c r="BM324" s="39"/>
      <c r="BN324" s="39"/>
      <c r="BO324" s="39"/>
      <c r="BP324" s="39"/>
      <c r="BQ324" s="39"/>
      <c r="BR324" s="40"/>
      <c r="BS324" s="40"/>
      <c r="BT324" s="40"/>
      <c r="BU324" s="40"/>
      <c r="BV324" s="40"/>
      <c r="BW324" s="40"/>
      <c r="BX324" s="40"/>
      <c r="BY324" s="40"/>
      <c r="BZ324" s="40"/>
      <c r="CA324" s="40"/>
      <c r="CB324" s="40"/>
      <c r="CC324" s="40"/>
      <c r="CD324" s="40"/>
      <c r="CE324" s="40"/>
      <c r="CF324" s="40"/>
      <c r="CG324" s="40"/>
      <c r="CH324" s="39"/>
      <c r="CI324" s="41"/>
      <c r="CK324" s="38" t="s">
        <v>0</v>
      </c>
      <c r="CL324" s="39" t="s">
        <v>0</v>
      </c>
      <c r="CM324" s="39"/>
      <c r="CN324" s="39"/>
      <c r="CO324" s="39"/>
      <c r="CP324" s="39"/>
      <c r="CQ324" s="39"/>
      <c r="CR324" s="39"/>
      <c r="CS324" s="39"/>
      <c r="CT324" s="39"/>
      <c r="CU324" s="39"/>
      <c r="CV324" s="39"/>
      <c r="CW324" s="39"/>
      <c r="CX324" s="39"/>
      <c r="CY324" s="39"/>
      <c r="CZ324" s="39"/>
      <c r="DA324" s="39"/>
      <c r="DB324" s="39"/>
      <c r="DC324" s="39"/>
      <c r="DD324" s="39"/>
      <c r="DE324" s="39"/>
      <c r="DF324" s="40"/>
      <c r="DG324" s="40"/>
      <c r="DH324" s="40"/>
      <c r="DI324" s="40"/>
      <c r="DJ324" s="40"/>
      <c r="DK324" s="40"/>
      <c r="DL324" s="40"/>
      <c r="DM324" s="40"/>
      <c r="DN324" s="40"/>
      <c r="DO324" s="40"/>
      <c r="DP324" s="40"/>
      <c r="DQ324" s="40"/>
      <c r="DR324" s="40"/>
      <c r="DS324" s="40"/>
      <c r="DT324" s="40"/>
      <c r="DU324" s="40"/>
      <c r="DV324" s="39"/>
      <c r="DW324" s="41"/>
      <c r="DY324" s="38" t="s">
        <v>0</v>
      </c>
      <c r="DZ324" s="39"/>
      <c r="EA324" s="39"/>
      <c r="EB324" s="39"/>
      <c r="EC324" s="39"/>
      <c r="ED324" s="39"/>
      <c r="EE324" s="39"/>
      <c r="EF324" s="39"/>
      <c r="EG324" s="39"/>
      <c r="EH324" s="39"/>
      <c r="EI324" s="39"/>
      <c r="EJ324" s="39"/>
      <c r="EK324" s="39"/>
      <c r="EL324" s="39"/>
      <c r="EM324" s="39"/>
      <c r="EN324" s="39"/>
      <c r="EO324" s="39"/>
      <c r="EP324" s="39"/>
      <c r="EQ324" s="39"/>
      <c r="ER324" s="39"/>
      <c r="ES324" s="39"/>
      <c r="ET324" s="40"/>
      <c r="EU324" s="40"/>
      <c r="EV324" s="40"/>
      <c r="EW324" s="40"/>
      <c r="EX324" s="40"/>
      <c r="EY324" s="40"/>
      <c r="EZ324" s="40"/>
      <c r="FA324" s="40"/>
      <c r="FB324" s="40"/>
      <c r="FC324" s="40"/>
      <c r="FD324" s="40"/>
      <c r="FE324" s="40"/>
      <c r="FF324" s="40"/>
      <c r="FG324" s="40"/>
      <c r="FH324" s="40"/>
      <c r="FI324" s="40"/>
      <c r="FJ324" s="39"/>
      <c r="FK324" s="41"/>
    </row>
    <row r="325" spans="9:167" ht="13.5" thickBot="1" x14ac:dyDescent="0.25">
      <c r="I325" s="109"/>
      <c r="J325" s="45" t="s">
        <v>0</v>
      </c>
      <c r="K325" s="46" t="s">
        <v>0</v>
      </c>
      <c r="L325" s="46"/>
      <c r="M325" s="46"/>
      <c r="N325" s="46"/>
      <c r="O325" s="46"/>
      <c r="P325" s="46"/>
      <c r="Q325" s="46"/>
      <c r="R325" s="46"/>
      <c r="S325" s="47" t="s">
        <v>889</v>
      </c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8"/>
      <c r="AE325" s="48"/>
      <c r="AF325" s="48"/>
      <c r="AG325" s="48"/>
      <c r="AH325" s="48"/>
      <c r="AI325" s="48"/>
      <c r="AJ325" s="48"/>
      <c r="AK325" s="48"/>
      <c r="AL325" s="49" t="s">
        <v>890</v>
      </c>
      <c r="AM325" s="48"/>
      <c r="AN325" s="48"/>
      <c r="AO325" s="48"/>
      <c r="AP325" s="48"/>
      <c r="AQ325" s="48"/>
      <c r="AR325" s="48"/>
      <c r="AS325" s="48"/>
      <c r="AT325" s="50"/>
      <c r="AU325" s="51"/>
      <c r="AW325" s="57"/>
      <c r="AX325" s="45" t="s">
        <v>2</v>
      </c>
      <c r="AY325" s="46"/>
      <c r="AZ325" s="46"/>
      <c r="BA325" s="46"/>
      <c r="BB325" s="46"/>
      <c r="BC325" s="46"/>
      <c r="BD325" s="46"/>
      <c r="BE325" s="46"/>
      <c r="BF325" s="46"/>
      <c r="BG325" s="177" t="s">
        <v>1003</v>
      </c>
      <c r="BH325" s="46"/>
      <c r="BI325" s="46"/>
      <c r="BJ325" s="46"/>
      <c r="BK325" s="46"/>
      <c r="BL325" s="46"/>
      <c r="BM325" s="46"/>
      <c r="BN325" s="46"/>
      <c r="BO325" s="46"/>
      <c r="BP325" s="46"/>
      <c r="BQ325" s="46"/>
      <c r="BR325" s="48"/>
      <c r="BS325" s="48"/>
      <c r="BT325" s="48"/>
      <c r="BU325" s="48"/>
      <c r="BV325" s="48"/>
      <c r="BW325" s="48"/>
      <c r="BX325" s="48"/>
      <c r="BY325" s="48"/>
      <c r="BZ325" s="49" t="s">
        <v>890</v>
      </c>
      <c r="CA325" s="48"/>
      <c r="CB325" s="48"/>
      <c r="CC325" s="48"/>
      <c r="CD325" s="48"/>
      <c r="CE325" s="48"/>
      <c r="CF325" s="48"/>
      <c r="CG325" s="48"/>
      <c r="CH325" s="50"/>
      <c r="CI325" s="51"/>
      <c r="CK325" s="109"/>
      <c r="CL325" s="45" t="s">
        <v>2</v>
      </c>
      <c r="CM325" s="46"/>
      <c r="CN325" s="46"/>
      <c r="CO325" s="46"/>
      <c r="CP325" s="46"/>
      <c r="CQ325" s="46"/>
      <c r="CR325" s="46"/>
      <c r="CS325" s="46"/>
      <c r="CT325" s="46"/>
      <c r="CU325" s="178" t="s">
        <v>1019</v>
      </c>
      <c r="CV325" s="46"/>
      <c r="CW325" s="46"/>
      <c r="CX325" s="46"/>
      <c r="CY325" s="46"/>
      <c r="CZ325" s="46"/>
      <c r="DA325" s="46"/>
      <c r="DB325" s="46"/>
      <c r="DC325" s="46"/>
      <c r="DD325" s="46"/>
      <c r="DE325" s="46"/>
      <c r="DF325" s="48"/>
      <c r="DG325" s="48"/>
      <c r="DH325" s="48"/>
      <c r="DI325" s="48"/>
      <c r="DJ325" s="48"/>
      <c r="DK325" s="48"/>
      <c r="DL325" s="48"/>
      <c r="DM325" s="48"/>
      <c r="DN325" s="49" t="s">
        <v>890</v>
      </c>
      <c r="DO325" s="48"/>
      <c r="DP325" s="48"/>
      <c r="DQ325" s="48"/>
      <c r="DR325" s="48"/>
      <c r="DS325" s="48"/>
      <c r="DT325" s="48"/>
      <c r="DU325" s="48"/>
      <c r="DV325" s="50"/>
      <c r="DW325" s="51"/>
      <c r="DY325" s="57"/>
      <c r="DZ325" s="45"/>
      <c r="EA325" s="46"/>
      <c r="EB325" s="46"/>
      <c r="EC325" s="46"/>
      <c r="ED325" s="46"/>
      <c r="EE325" s="46"/>
      <c r="EF325" s="46"/>
      <c r="EG325" s="46"/>
      <c r="EH325" s="46"/>
      <c r="EI325" s="178" t="s">
        <v>1035</v>
      </c>
      <c r="EJ325" s="46"/>
      <c r="EK325" s="46"/>
      <c r="EL325" s="46"/>
      <c r="EM325" s="46"/>
      <c r="EN325" s="46"/>
      <c r="EO325" s="46"/>
      <c r="EP325" s="46"/>
      <c r="EQ325" s="46"/>
      <c r="ER325" s="46"/>
      <c r="ES325" s="46"/>
      <c r="ET325" s="48"/>
      <c r="EU325" s="48"/>
      <c r="EV325" s="48"/>
      <c r="EW325" s="48"/>
      <c r="EX325" s="48"/>
      <c r="EY325" s="48"/>
      <c r="EZ325" s="48"/>
      <c r="FA325" s="48"/>
      <c r="FB325" s="49" t="s">
        <v>890</v>
      </c>
      <c r="FC325" s="48"/>
      <c r="FD325" s="48"/>
      <c r="FE325" s="48"/>
      <c r="FF325" s="48"/>
      <c r="FG325" s="48"/>
      <c r="FH325" s="48"/>
      <c r="FI325" s="48"/>
      <c r="FJ325" s="50"/>
      <c r="FK325" s="51"/>
    </row>
    <row r="326" spans="9:167" x14ac:dyDescent="0.2">
      <c r="I326" s="109"/>
      <c r="J326" s="58"/>
      <c r="K326" s="1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2"/>
      <c r="AA326" s="59">
        <f>K326^3+L326^3+M326^3+N326^3+O326^3+P326^3+Q326^3+R326^3+K327^3+L327^3+M327^3+N327^3+O327^3+P327^3+Q327^3+R327^3</f>
        <v>0</v>
      </c>
      <c r="AB326" s="60">
        <f>K326^3+L326^3+M326^3+N326^3+O326^3+P326^3+Q326^3+R326^3+S326^3+T326^3+U326^3+V326^3+W326^3+X326^3+Y326^3+Z326^3</f>
        <v>0</v>
      </c>
      <c r="AC326" s="61"/>
      <c r="AD326" s="68"/>
      <c r="AE326" s="69"/>
      <c r="AF326" s="69"/>
      <c r="AG326" s="69"/>
      <c r="AH326" s="70"/>
      <c r="AI326" s="70"/>
      <c r="AJ326" s="70"/>
      <c r="AK326" s="70"/>
      <c r="AL326" s="69"/>
      <c r="AM326" s="69"/>
      <c r="AN326" s="69"/>
      <c r="AO326" s="69"/>
      <c r="AP326" s="70"/>
      <c r="AQ326" s="70"/>
      <c r="AR326" s="70"/>
      <c r="AS326" s="71"/>
      <c r="AT326" s="66"/>
      <c r="AU326" s="51"/>
      <c r="AW326" s="57"/>
      <c r="AX326" s="58"/>
      <c r="AY326" s="1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2"/>
      <c r="BO326" s="59">
        <f>AY326^3+AZ326^3+BA326^3+BB326^3+BC326^3+BD326^3+BE326^3+BF326^3+AY327^3+AZ327^3+BA327^3+BB327^3+BC327^3+BD327^3+BE327^3+BF327^3</f>
        <v>0</v>
      </c>
      <c r="BP326" s="60">
        <f t="shared" ref="BP326:BP341" si="112">AY326^3+AZ326^3+BA326^3+BB326^3+BC326^3+BD326^3+BE326^3+BF326^3+BG326^3+BH326^3+BI326^3+BJ326^3+BK326^3+BL326^3+BM326^3+BN326^3</f>
        <v>0</v>
      </c>
      <c r="BQ326" s="61"/>
      <c r="BR326" s="68"/>
      <c r="BS326" s="69"/>
      <c r="BT326" s="69"/>
      <c r="BU326" s="69"/>
      <c r="BV326" s="69"/>
      <c r="BW326" s="69"/>
      <c r="BX326" s="69"/>
      <c r="BY326" s="69"/>
      <c r="BZ326" s="70"/>
      <c r="CA326" s="70"/>
      <c r="CB326" s="70"/>
      <c r="CC326" s="70"/>
      <c r="CD326" s="70"/>
      <c r="CE326" s="70"/>
      <c r="CF326" s="70"/>
      <c r="CG326" s="71"/>
      <c r="CH326" s="66"/>
      <c r="CI326" s="51"/>
      <c r="CK326" s="109"/>
      <c r="CL326" s="58"/>
      <c r="CM326" s="1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2"/>
      <c r="DC326" s="59">
        <f>CM326^3+CN326^3+CO326^3+CP326^3+CQ326^3+CR326^3+CS326^3+CT326^3+CM327^3+CN327^3+CO327^3+CP327^3+CQ327^3+CR327^3+CS327^3+CT327^3</f>
        <v>0</v>
      </c>
      <c r="DD326" s="60">
        <f>CM326^3+CN326^3+CO326^3+CP326^3+CQ326^3+CR326^3+CS326^3+CT326^3+CU326^3+CV326^3+CW326^3+CX326^3+CY326^3+CZ326^3+DA326^3+DB326^3</f>
        <v>0</v>
      </c>
      <c r="DE326" s="61"/>
      <c r="DF326" s="68"/>
      <c r="DG326" s="69"/>
      <c r="DH326" s="69"/>
      <c r="DI326" s="69"/>
      <c r="DJ326" s="69"/>
      <c r="DK326" s="69"/>
      <c r="DL326" s="69"/>
      <c r="DM326" s="69"/>
      <c r="DN326" s="69"/>
      <c r="DO326" s="69"/>
      <c r="DP326" s="69"/>
      <c r="DQ326" s="69"/>
      <c r="DR326" s="69"/>
      <c r="DS326" s="69"/>
      <c r="DT326" s="69"/>
      <c r="DU326" s="73"/>
      <c r="DV326" s="66"/>
      <c r="DW326" s="51"/>
      <c r="DY326" s="57"/>
      <c r="DZ326" s="58"/>
      <c r="EA326" s="16"/>
      <c r="EB326" s="17"/>
      <c r="EC326" s="17"/>
      <c r="ED326" s="17"/>
      <c r="EE326" s="17"/>
      <c r="EF326" s="17"/>
      <c r="EG326" s="17"/>
      <c r="EH326" s="17"/>
      <c r="EI326" s="17"/>
      <c r="EJ326" s="17"/>
      <c r="EK326" s="17"/>
      <c r="EL326" s="17"/>
      <c r="EM326" s="17"/>
      <c r="EN326" s="17"/>
      <c r="EO326" s="17"/>
      <c r="EP326" s="18"/>
      <c r="EQ326" s="59">
        <f>EA326^3+EB326^3+EC326^3+ED326^3+EE326^3+EF326^3+EG326^3+EH326^3+EA327^3+EB327^3+EC327^3+ED327^3+EE327^3+EF327^3+EG327^3+EH327^3</f>
        <v>0</v>
      </c>
      <c r="ER326" s="60">
        <f t="shared" ref="ER326:ER341" si="113">EA326^3+EB326^3+EC326^3+ED326^3+EE326^3+EF326^3+EG326^3+EH326^3+EI326^3+EJ326^3+EK326^3+EL326^3+EM326^3+EN326^3+EO326^3+EP326^3</f>
        <v>0</v>
      </c>
      <c r="ES326" s="61"/>
      <c r="ET326" s="187"/>
      <c r="EU326" s="188"/>
      <c r="EV326" s="188"/>
      <c r="EW326" s="188"/>
      <c r="EX326" s="188"/>
      <c r="EY326" s="188"/>
      <c r="EZ326" s="188"/>
      <c r="FA326" s="188"/>
      <c r="FB326" s="188"/>
      <c r="FC326" s="188"/>
      <c r="FD326" s="188"/>
      <c r="FE326" s="188"/>
      <c r="FF326" s="188"/>
      <c r="FG326" s="188"/>
      <c r="FH326" s="188"/>
      <c r="FI326" s="189"/>
      <c r="FJ326" s="66"/>
      <c r="FK326" s="51"/>
    </row>
    <row r="327" spans="9:167" x14ac:dyDescent="0.2">
      <c r="I327" s="109"/>
      <c r="J327" s="58"/>
      <c r="K327" s="3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5"/>
      <c r="AA327" s="75">
        <f>S326^3+T326^3+U326^3+V326^3+W326^3+X326^3+Y326^3+Z326^3+S327^3+T327^3+U327^3+V327^3+W327^3+X327^3+Y327^3+Z327^3</f>
        <v>0</v>
      </c>
      <c r="AB327" s="76">
        <f t="shared" ref="AB327:AB341" si="114">K327^3+L327^3+M327^3+N327^3+O327^3+P327^3+Q327^3+R327^3+S327^3+T327^3+U327^3+V327^3+W327^3+X327^3+Y327^3+Z327^3</f>
        <v>0</v>
      </c>
      <c r="AC327" s="61"/>
      <c r="AD327" s="81"/>
      <c r="AE327" s="82"/>
      <c r="AF327" s="82"/>
      <c r="AG327" s="82"/>
      <c r="AH327" s="83"/>
      <c r="AI327" s="83"/>
      <c r="AJ327" s="83"/>
      <c r="AK327" s="83"/>
      <c r="AL327" s="82"/>
      <c r="AM327" s="82"/>
      <c r="AN327" s="82"/>
      <c r="AO327" s="82"/>
      <c r="AP327" s="83"/>
      <c r="AQ327" s="83"/>
      <c r="AR327" s="83"/>
      <c r="AS327" s="84"/>
      <c r="AT327" s="66"/>
      <c r="AU327" s="51"/>
      <c r="AW327" s="57"/>
      <c r="AX327" s="58"/>
      <c r="AY327" s="3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5"/>
      <c r="BO327" s="75">
        <f>BG326^3+BH326^3+BI326^3+BJ326^3+BK326^3+BL326^3+BM326^3+BN326^3+BG327^3+BH327^3+BI327^3+BJ327^3+BK327^3+BL327^3+BM327^3+BN327^3</f>
        <v>0</v>
      </c>
      <c r="BP327" s="76">
        <f t="shared" si="112"/>
        <v>0</v>
      </c>
      <c r="BQ327" s="61"/>
      <c r="BR327" s="81"/>
      <c r="BS327" s="82"/>
      <c r="BT327" s="82"/>
      <c r="BU327" s="82"/>
      <c r="BV327" s="82"/>
      <c r="BW327" s="82"/>
      <c r="BX327" s="82"/>
      <c r="BY327" s="82"/>
      <c r="BZ327" s="83"/>
      <c r="CA327" s="83"/>
      <c r="CB327" s="83"/>
      <c r="CC327" s="83"/>
      <c r="CD327" s="83"/>
      <c r="CE327" s="83"/>
      <c r="CF327" s="83"/>
      <c r="CG327" s="84"/>
      <c r="CH327" s="66"/>
      <c r="CI327" s="51"/>
      <c r="CK327" s="109"/>
      <c r="CL327" s="58"/>
      <c r="CM327" s="3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5"/>
      <c r="DC327" s="75">
        <f>CU326^3+CV326^3+CW326^3+CX326^3+CY326^3+CZ326^3+DA326^3+DB326^3+CU327^3+CV327^3+CW327^3+CX327^3+CY327^3+CZ327^3+DA327^3+DB327^3</f>
        <v>0</v>
      </c>
      <c r="DD327" s="76">
        <f t="shared" ref="DD327:DD341" si="115">CM327^3+CN327^3+CO327^3+CP327^3+CQ327^3+CR327^3+CS327^3+CT327^3+CU327^3+CV327^3+CW327^3+CX327^3+CY327^3+CZ327^3+DA327^3+DB327^3</f>
        <v>0</v>
      </c>
      <c r="DE327" s="61"/>
      <c r="DF327" s="89"/>
      <c r="DG327" s="83"/>
      <c r="DH327" s="83"/>
      <c r="DI327" s="83"/>
      <c r="DJ327" s="83"/>
      <c r="DK327" s="83"/>
      <c r="DL327" s="83"/>
      <c r="DM327" s="83"/>
      <c r="DN327" s="83"/>
      <c r="DO327" s="83"/>
      <c r="DP327" s="83"/>
      <c r="DQ327" s="83"/>
      <c r="DR327" s="83"/>
      <c r="DS327" s="83"/>
      <c r="DT327" s="83"/>
      <c r="DU327" s="84"/>
      <c r="DV327" s="66"/>
      <c r="DW327" s="51"/>
      <c r="DY327" s="57"/>
      <c r="DZ327" s="58"/>
      <c r="EA327" s="20"/>
      <c r="EB327" s="19"/>
      <c r="EC327" s="19"/>
      <c r="ED327" s="19"/>
      <c r="EE327" s="19"/>
      <c r="EF327" s="19"/>
      <c r="EG327" s="19"/>
      <c r="EH327" s="19"/>
      <c r="EI327" s="19"/>
      <c r="EJ327" s="19"/>
      <c r="EK327" s="19"/>
      <c r="EL327" s="19"/>
      <c r="EM327" s="19"/>
      <c r="EN327" s="19"/>
      <c r="EO327" s="19"/>
      <c r="EP327" s="21"/>
      <c r="EQ327" s="75">
        <f>EI326^3+EJ326^3+EK326^3+EL326^3+EM326^3+EN326^3+EO326^3+EP326^3+EI327^3+EJ327^3+EK327^3+EL327^3+EM327^3+EN327^3+EO327^3+EP327^3</f>
        <v>0</v>
      </c>
      <c r="ER327" s="76">
        <f t="shared" si="113"/>
        <v>0</v>
      </c>
      <c r="ES327" s="61"/>
      <c r="ET327" s="190"/>
      <c r="EU327" s="191"/>
      <c r="EV327" s="191"/>
      <c r="EW327" s="191"/>
      <c r="EX327" s="191"/>
      <c r="EY327" s="191"/>
      <c r="EZ327" s="191"/>
      <c r="FA327" s="191"/>
      <c r="FB327" s="191"/>
      <c r="FC327" s="191"/>
      <c r="FD327" s="191"/>
      <c r="FE327" s="191"/>
      <c r="FF327" s="191"/>
      <c r="FG327" s="191"/>
      <c r="FH327" s="191"/>
      <c r="FI327" s="192"/>
      <c r="FJ327" s="66"/>
      <c r="FK327" s="51"/>
    </row>
    <row r="328" spans="9:167" x14ac:dyDescent="0.2">
      <c r="I328" s="109"/>
      <c r="J328" s="58"/>
      <c r="K328" s="3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5"/>
      <c r="AA328" s="75">
        <f>K328^3+L328^3+M328^3+N328^3+O328^3+P328^3+Q328^3+R328^3+K329^3+L329^3+M329^3+N329^3+O329^3+P329^3+Q329^3+R329^3</f>
        <v>0</v>
      </c>
      <c r="AB328" s="76">
        <f t="shared" si="114"/>
        <v>0</v>
      </c>
      <c r="AC328" s="88"/>
      <c r="AD328" s="81"/>
      <c r="AE328" s="82"/>
      <c r="AF328" s="82"/>
      <c r="AG328" s="82"/>
      <c r="AH328" s="83"/>
      <c r="AI328" s="83"/>
      <c r="AJ328" s="83"/>
      <c r="AK328" s="83"/>
      <c r="AL328" s="82"/>
      <c r="AM328" s="82"/>
      <c r="AN328" s="82"/>
      <c r="AO328" s="82"/>
      <c r="AP328" s="83"/>
      <c r="AQ328" s="83"/>
      <c r="AR328" s="83"/>
      <c r="AS328" s="84"/>
      <c r="AT328" s="66"/>
      <c r="AU328" s="51"/>
      <c r="AW328" s="57"/>
      <c r="AX328" s="58"/>
      <c r="AY328" s="3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5"/>
      <c r="BO328" s="75">
        <f>AY328^3+AZ328^3+BA328^3+BB328^3+BC328^3+BD328^3+BE328^3+BF328^3+AY329^3+AZ329^3+BA329^3+BB329^3+BC329^3+BD329^3+BE329^3+BF329^3</f>
        <v>0</v>
      </c>
      <c r="BP328" s="76">
        <f t="shared" si="112"/>
        <v>0</v>
      </c>
      <c r="BQ328" s="88"/>
      <c r="BR328" s="89"/>
      <c r="BS328" s="83"/>
      <c r="BT328" s="83"/>
      <c r="BU328" s="83"/>
      <c r="BV328" s="83"/>
      <c r="BW328" s="83"/>
      <c r="BX328" s="83"/>
      <c r="BY328" s="83"/>
      <c r="BZ328" s="82"/>
      <c r="CA328" s="82"/>
      <c r="CB328" s="82"/>
      <c r="CC328" s="82"/>
      <c r="CD328" s="82"/>
      <c r="CE328" s="82"/>
      <c r="CF328" s="82"/>
      <c r="CG328" s="86"/>
      <c r="CH328" s="66"/>
      <c r="CI328" s="51"/>
      <c r="CK328" s="109"/>
      <c r="CL328" s="58"/>
      <c r="CM328" s="3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5"/>
      <c r="DC328" s="75">
        <f>CM328^3+CN328^3+CO328^3+CP328^3+CQ328^3+CR328^3+CS328^3+CT328^3+CM329^3+CN329^3+CO329^3+CP329^3+CQ329^3+CR329^3+CS329^3+CT329^3</f>
        <v>0</v>
      </c>
      <c r="DD328" s="76">
        <f t="shared" si="115"/>
        <v>0</v>
      </c>
      <c r="DE328" s="88"/>
      <c r="DF328" s="81"/>
      <c r="DG328" s="82"/>
      <c r="DH328" s="82"/>
      <c r="DI328" s="82"/>
      <c r="DJ328" s="82"/>
      <c r="DK328" s="82"/>
      <c r="DL328" s="82"/>
      <c r="DM328" s="82"/>
      <c r="DN328" s="82"/>
      <c r="DO328" s="82"/>
      <c r="DP328" s="82"/>
      <c r="DQ328" s="82"/>
      <c r="DR328" s="82"/>
      <c r="DS328" s="82"/>
      <c r="DT328" s="82"/>
      <c r="DU328" s="86"/>
      <c r="DV328" s="66"/>
      <c r="DW328" s="51"/>
      <c r="DY328" s="57"/>
      <c r="DZ328" s="58"/>
      <c r="EA328" s="20"/>
      <c r="EB328" s="19"/>
      <c r="EC328" s="19"/>
      <c r="ED328" s="19"/>
      <c r="EE328" s="19"/>
      <c r="EF328" s="19"/>
      <c r="EG328" s="19"/>
      <c r="EH328" s="19"/>
      <c r="EI328" s="19"/>
      <c r="EJ328" s="19"/>
      <c r="EK328" s="19"/>
      <c r="EL328" s="19"/>
      <c r="EM328" s="19"/>
      <c r="EN328" s="19"/>
      <c r="EO328" s="19"/>
      <c r="EP328" s="21"/>
      <c r="EQ328" s="75">
        <f>EA328^3+EB328^3+EC328^3+ED328^3+EE328^3+EF328^3+EG328^3+EH328^3+EA329^3+EB329^3+EC329^3+ED329^3+EE329^3+EF329^3+EG329^3+EH329^3</f>
        <v>0</v>
      </c>
      <c r="ER328" s="76">
        <f t="shared" si="113"/>
        <v>0</v>
      </c>
      <c r="ES328" s="88"/>
      <c r="ET328" s="190"/>
      <c r="EU328" s="191"/>
      <c r="EV328" s="191"/>
      <c r="EW328" s="191"/>
      <c r="EX328" s="191"/>
      <c r="EY328" s="191"/>
      <c r="EZ328" s="191"/>
      <c r="FA328" s="191"/>
      <c r="FB328" s="191"/>
      <c r="FC328" s="191"/>
      <c r="FD328" s="191"/>
      <c r="FE328" s="191"/>
      <c r="FF328" s="191"/>
      <c r="FG328" s="191"/>
      <c r="FH328" s="191"/>
      <c r="FI328" s="192"/>
      <c r="FJ328" s="66"/>
      <c r="FK328" s="51"/>
    </row>
    <row r="329" spans="9:167" x14ac:dyDescent="0.2">
      <c r="I329" s="109"/>
      <c r="J329" s="58"/>
      <c r="K329" s="3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5"/>
      <c r="AA329" s="75">
        <f>S328^3+T328^3+U328^3+V328^3+W328^3+X328^3+Y328^3+Z328^3+S329^3+T329^3+U329^3+V329^3+W329^3+X329^3+Y329^3+Z329^3</f>
        <v>0</v>
      </c>
      <c r="AB329" s="76">
        <f t="shared" si="114"/>
        <v>0</v>
      </c>
      <c r="AC329" s="61"/>
      <c r="AD329" s="81"/>
      <c r="AE329" s="82"/>
      <c r="AF329" s="82"/>
      <c r="AG329" s="82"/>
      <c r="AH329" s="83"/>
      <c r="AI329" s="83"/>
      <c r="AJ329" s="83"/>
      <c r="AK329" s="83"/>
      <c r="AL329" s="82"/>
      <c r="AM329" s="82"/>
      <c r="AN329" s="82"/>
      <c r="AO329" s="82"/>
      <c r="AP329" s="83"/>
      <c r="AQ329" s="83"/>
      <c r="AR329" s="83"/>
      <c r="AS329" s="84"/>
      <c r="AT329" s="66"/>
      <c r="AU329" s="51"/>
      <c r="AW329" s="57"/>
      <c r="AX329" s="58"/>
      <c r="AY329" s="3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5"/>
      <c r="BO329" s="75">
        <f>BG328^3+BH328^3+BI328^3+BJ328^3+BK328^3+BL328^3+BM328^3+BN328^3+BG329^3+BH329^3+BI329^3+BJ329^3+BK329^3+BL329^3+BM329^3+BN329^3</f>
        <v>0</v>
      </c>
      <c r="BP329" s="76">
        <f t="shared" si="112"/>
        <v>0</v>
      </c>
      <c r="BQ329" s="61"/>
      <c r="BR329" s="89"/>
      <c r="BS329" s="83"/>
      <c r="BT329" s="83"/>
      <c r="BU329" s="83"/>
      <c r="BV329" s="83"/>
      <c r="BW329" s="83"/>
      <c r="BX329" s="83"/>
      <c r="BY329" s="83"/>
      <c r="BZ329" s="82"/>
      <c r="CA329" s="82"/>
      <c r="CB329" s="82"/>
      <c r="CC329" s="82"/>
      <c r="CD329" s="82"/>
      <c r="CE329" s="82"/>
      <c r="CF329" s="82"/>
      <c r="CG329" s="86"/>
      <c r="CH329" s="66"/>
      <c r="CI329" s="51"/>
      <c r="CK329" s="109"/>
      <c r="CL329" s="58"/>
      <c r="CM329" s="3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4"/>
      <c r="DB329" s="5"/>
      <c r="DC329" s="75">
        <f>CU328^3+CV328^3+CW328^3+CX328^3+CY328^3+CZ328^3+DA328^3+DB328^3+CU329^3+CV329^3+CW329^3+CX329^3+CY329^3+CZ329^3+DA329^3+DB329^3</f>
        <v>0</v>
      </c>
      <c r="DD329" s="76">
        <f t="shared" si="115"/>
        <v>0</v>
      </c>
      <c r="DE329" s="61"/>
      <c r="DF329" s="89"/>
      <c r="DG329" s="83"/>
      <c r="DH329" s="83"/>
      <c r="DI329" s="83"/>
      <c r="DJ329" s="83"/>
      <c r="DK329" s="83"/>
      <c r="DL329" s="83"/>
      <c r="DM329" s="83"/>
      <c r="DN329" s="83"/>
      <c r="DO329" s="83"/>
      <c r="DP329" s="83"/>
      <c r="DQ329" s="83"/>
      <c r="DR329" s="83"/>
      <c r="DS329" s="83"/>
      <c r="DT329" s="83"/>
      <c r="DU329" s="84"/>
      <c r="DV329" s="66"/>
      <c r="DW329" s="51"/>
      <c r="DY329" s="57"/>
      <c r="DZ329" s="58"/>
      <c r="EA329" s="20"/>
      <c r="EB329" s="19"/>
      <c r="EC329" s="19"/>
      <c r="ED329" s="19"/>
      <c r="EE329" s="19"/>
      <c r="EF329" s="19"/>
      <c r="EG329" s="19"/>
      <c r="EH329" s="19"/>
      <c r="EI329" s="19"/>
      <c r="EJ329" s="19"/>
      <c r="EK329" s="19"/>
      <c r="EL329" s="19"/>
      <c r="EM329" s="19"/>
      <c r="EN329" s="19"/>
      <c r="EO329" s="19"/>
      <c r="EP329" s="21"/>
      <c r="EQ329" s="75">
        <f>EI328^3+EJ328^3+EK328^3+EL328^3+EM328^3+EN328^3+EO328^3+EP328^3+EI329^3+EJ329^3+EK329^3+EL329^3+EM329^3+EN329^3+EO329^3+EP329^3</f>
        <v>0</v>
      </c>
      <c r="ER329" s="76">
        <f t="shared" si="113"/>
        <v>0</v>
      </c>
      <c r="ES329" s="61"/>
      <c r="ET329" s="190"/>
      <c r="EU329" s="191"/>
      <c r="EV329" s="191"/>
      <c r="EW329" s="191"/>
      <c r="EX329" s="191"/>
      <c r="EY329" s="191"/>
      <c r="EZ329" s="191"/>
      <c r="FA329" s="191"/>
      <c r="FB329" s="191"/>
      <c r="FC329" s="191"/>
      <c r="FD329" s="191"/>
      <c r="FE329" s="191"/>
      <c r="FF329" s="191"/>
      <c r="FG329" s="191"/>
      <c r="FH329" s="191"/>
      <c r="FI329" s="192"/>
      <c r="FJ329" s="66"/>
      <c r="FK329" s="51"/>
    </row>
    <row r="330" spans="9:167" x14ac:dyDescent="0.2">
      <c r="I330" s="109"/>
      <c r="J330" s="58"/>
      <c r="K330" s="3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5"/>
      <c r="AA330" s="75">
        <f>K330^3+L330^3+M330^3+N330^3+O330^3+P330^3+Q330^3+R330^3+K331^3+L331^3+M331^3+N331^3+O331^3+P331^3+Q331^3+R331^3</f>
        <v>0</v>
      </c>
      <c r="AB330" s="76">
        <f t="shared" si="114"/>
        <v>0</v>
      </c>
      <c r="AC330" s="61"/>
      <c r="AD330" s="89"/>
      <c r="AE330" s="83"/>
      <c r="AF330" s="83"/>
      <c r="AG330" s="83"/>
      <c r="AH330" s="82"/>
      <c r="AI330" s="82"/>
      <c r="AJ330" s="82"/>
      <c r="AK330" s="82"/>
      <c r="AL330" s="83"/>
      <c r="AM330" s="83"/>
      <c r="AN330" s="83"/>
      <c r="AO330" s="83"/>
      <c r="AP330" s="82"/>
      <c r="AQ330" s="82"/>
      <c r="AR330" s="82"/>
      <c r="AS330" s="86"/>
      <c r="AT330" s="66"/>
      <c r="AU330" s="51"/>
      <c r="AW330" s="57"/>
      <c r="AX330" s="58"/>
      <c r="AY330" s="3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5"/>
      <c r="BO330" s="75">
        <f>AY330^3+AZ330^3+BA330^3+BB330^3+BC330^3+BD330^3+BE330^3+BF330^3+AY331^3+AZ331^3+BA331^3+BB331^3+BC331^3+BD331^3+BE331^3+BF331^3</f>
        <v>0</v>
      </c>
      <c r="BP330" s="76">
        <f t="shared" si="112"/>
        <v>0</v>
      </c>
      <c r="BQ330" s="61"/>
      <c r="BR330" s="81"/>
      <c r="BS330" s="82"/>
      <c r="BT330" s="82"/>
      <c r="BU330" s="82"/>
      <c r="BV330" s="82"/>
      <c r="BW330" s="82"/>
      <c r="BX330" s="82"/>
      <c r="BY330" s="82"/>
      <c r="BZ330" s="83"/>
      <c r="CA330" s="83"/>
      <c r="CB330" s="83"/>
      <c r="CC330" s="83"/>
      <c r="CD330" s="83"/>
      <c r="CE330" s="83"/>
      <c r="CF330" s="83"/>
      <c r="CG330" s="84"/>
      <c r="CH330" s="66"/>
      <c r="CI330" s="51"/>
      <c r="CK330" s="109"/>
      <c r="CL330" s="58"/>
      <c r="CM330" s="3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5"/>
      <c r="DC330" s="75">
        <f>CM330^3+CN330^3+CO330^3+CP330^3+CQ330^3+CR330^3+CS330^3+CT330^3+CM331^3+CN331^3+CO331^3+CP331^3+CQ331^3+CR331^3+CS331^3+CT331^3</f>
        <v>0</v>
      </c>
      <c r="DD330" s="76">
        <f t="shared" si="115"/>
        <v>0</v>
      </c>
      <c r="DE330" s="61"/>
      <c r="DF330" s="81"/>
      <c r="DG330" s="82"/>
      <c r="DH330" s="82"/>
      <c r="DI330" s="82"/>
      <c r="DJ330" s="82"/>
      <c r="DK330" s="82"/>
      <c r="DL330" s="82"/>
      <c r="DM330" s="82"/>
      <c r="DN330" s="82"/>
      <c r="DO330" s="82"/>
      <c r="DP330" s="82"/>
      <c r="DQ330" s="82"/>
      <c r="DR330" s="82"/>
      <c r="DS330" s="82"/>
      <c r="DT330" s="82"/>
      <c r="DU330" s="86"/>
      <c r="DV330" s="66"/>
      <c r="DW330" s="51"/>
      <c r="DY330" s="57"/>
      <c r="DZ330" s="58"/>
      <c r="EA330" s="20"/>
      <c r="EB330" s="19"/>
      <c r="EC330" s="19"/>
      <c r="ED330" s="19"/>
      <c r="EE330" s="19"/>
      <c r="EF330" s="19"/>
      <c r="EG330" s="19"/>
      <c r="EH330" s="19"/>
      <c r="EI330" s="19"/>
      <c r="EJ330" s="19"/>
      <c r="EK330" s="19"/>
      <c r="EL330" s="19"/>
      <c r="EM330" s="19"/>
      <c r="EN330" s="19"/>
      <c r="EO330" s="19"/>
      <c r="EP330" s="21"/>
      <c r="EQ330" s="75">
        <f>EA330^3+EB330^3+EC330^3+ED330^3+EE330^3+EF330^3+EG330^3+EH330^3+EA331^3+EB331^3+EC331^3+ED331^3+EE331^3+EF331^3+EG331^3+EH331^3</f>
        <v>0</v>
      </c>
      <c r="ER330" s="76">
        <f t="shared" si="113"/>
        <v>0</v>
      </c>
      <c r="ES330" s="61"/>
      <c r="ET330" s="190"/>
      <c r="EU330" s="191"/>
      <c r="EV330" s="191"/>
      <c r="EW330" s="191"/>
      <c r="EX330" s="191"/>
      <c r="EY330" s="191"/>
      <c r="EZ330" s="191"/>
      <c r="FA330" s="191"/>
      <c r="FB330" s="191"/>
      <c r="FC330" s="191"/>
      <c r="FD330" s="191"/>
      <c r="FE330" s="191"/>
      <c r="FF330" s="191"/>
      <c r="FG330" s="191"/>
      <c r="FH330" s="191"/>
      <c r="FI330" s="192"/>
      <c r="FJ330" s="66"/>
      <c r="FK330" s="51"/>
    </row>
    <row r="331" spans="9:167" x14ac:dyDescent="0.2">
      <c r="I331" s="109"/>
      <c r="J331" s="58"/>
      <c r="K331" s="3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5"/>
      <c r="AA331" s="75">
        <f>S330^3+T330^3+U330^3+V330^3+W330^3+X330^3+Y330^3+Z330^3+S331^3+T331^3+U331^3+V331^3+W331^3+X331^3+Y331^3+Z331^3</f>
        <v>0</v>
      </c>
      <c r="AB331" s="76">
        <f t="shared" si="114"/>
        <v>0</v>
      </c>
      <c r="AC331" s="61"/>
      <c r="AD331" s="89"/>
      <c r="AE331" s="83"/>
      <c r="AF331" s="83"/>
      <c r="AG331" s="83"/>
      <c r="AH331" s="82"/>
      <c r="AI331" s="82"/>
      <c r="AJ331" s="82"/>
      <c r="AK331" s="82"/>
      <c r="AL331" s="83"/>
      <c r="AM331" s="83"/>
      <c r="AN331" s="83"/>
      <c r="AO331" s="83"/>
      <c r="AP331" s="82"/>
      <c r="AQ331" s="82"/>
      <c r="AR331" s="82"/>
      <c r="AS331" s="86"/>
      <c r="AT331" s="66"/>
      <c r="AU331" s="51"/>
      <c r="AW331" s="57"/>
      <c r="AX331" s="58"/>
      <c r="AY331" s="3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5"/>
      <c r="BO331" s="75">
        <f>BG330^3+BH330^3+BI330^3+BJ330^3+BK330^3+BL330^3+BM330^3+BN330^3+BG331^3+BH331^3+BI331^3+BJ331^3+BK331^3+BL331^3+BM331^3+BN331^3</f>
        <v>0</v>
      </c>
      <c r="BP331" s="76">
        <f t="shared" si="112"/>
        <v>0</v>
      </c>
      <c r="BQ331" s="61"/>
      <c r="BR331" s="81"/>
      <c r="BS331" s="82"/>
      <c r="BT331" s="82"/>
      <c r="BU331" s="82"/>
      <c r="BV331" s="82"/>
      <c r="BW331" s="82"/>
      <c r="BX331" s="82"/>
      <c r="BY331" s="82"/>
      <c r="BZ331" s="83"/>
      <c r="CA331" s="83"/>
      <c r="CB331" s="83"/>
      <c r="CC331" s="83"/>
      <c r="CD331" s="83"/>
      <c r="CE331" s="83"/>
      <c r="CF331" s="83"/>
      <c r="CG331" s="84"/>
      <c r="CH331" s="66"/>
      <c r="CI331" s="51"/>
      <c r="CK331" s="109"/>
      <c r="CL331" s="58"/>
      <c r="CM331" s="3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5"/>
      <c r="DC331" s="75">
        <f>CU330^3+CV330^3+CW330^3+CX330^3+CY330^3+CZ330^3+DA330^3+DB330^3+CU331^3+CV331^3+CW331^3+CX331^3+CY331^3+CZ331^3+DA331^3+DB331^3</f>
        <v>0</v>
      </c>
      <c r="DD331" s="76">
        <f t="shared" si="115"/>
        <v>0</v>
      </c>
      <c r="DE331" s="61"/>
      <c r="DF331" s="89"/>
      <c r="DG331" s="83"/>
      <c r="DH331" s="83"/>
      <c r="DI331" s="83"/>
      <c r="DJ331" s="83"/>
      <c r="DK331" s="83"/>
      <c r="DL331" s="83"/>
      <c r="DM331" s="83"/>
      <c r="DN331" s="83"/>
      <c r="DO331" s="83"/>
      <c r="DP331" s="83"/>
      <c r="DQ331" s="83"/>
      <c r="DR331" s="83"/>
      <c r="DS331" s="83"/>
      <c r="DT331" s="83"/>
      <c r="DU331" s="84"/>
      <c r="DV331" s="66"/>
      <c r="DW331" s="51"/>
      <c r="DY331" s="57"/>
      <c r="DZ331" s="58"/>
      <c r="EA331" s="20"/>
      <c r="EB331" s="19"/>
      <c r="EC331" s="19"/>
      <c r="ED331" s="19"/>
      <c r="EE331" s="19"/>
      <c r="EF331" s="19"/>
      <c r="EG331" s="19"/>
      <c r="EH331" s="19"/>
      <c r="EI331" s="19"/>
      <c r="EJ331" s="19"/>
      <c r="EK331" s="19"/>
      <c r="EL331" s="19"/>
      <c r="EM331" s="19"/>
      <c r="EN331" s="19"/>
      <c r="EO331" s="19"/>
      <c r="EP331" s="21"/>
      <c r="EQ331" s="75">
        <f>EI330^3+EJ330^3+EK330^3+EL330^3+EM330^3+EN330^3+EO330^3+EP330^3+EI331^3+EJ331^3+EK331^3+EL331^3+EM331^3+EN331^3+EO331^3+EP331^3</f>
        <v>0</v>
      </c>
      <c r="ER331" s="76">
        <f t="shared" si="113"/>
        <v>0</v>
      </c>
      <c r="ES331" s="61"/>
      <c r="ET331" s="190"/>
      <c r="EU331" s="191"/>
      <c r="EV331" s="191"/>
      <c r="EW331" s="191"/>
      <c r="EX331" s="191"/>
      <c r="EY331" s="191"/>
      <c r="EZ331" s="191"/>
      <c r="FA331" s="191"/>
      <c r="FB331" s="191"/>
      <c r="FC331" s="191"/>
      <c r="FD331" s="191"/>
      <c r="FE331" s="191"/>
      <c r="FF331" s="191"/>
      <c r="FG331" s="191"/>
      <c r="FH331" s="191"/>
      <c r="FI331" s="192"/>
      <c r="FJ331" s="66"/>
      <c r="FK331" s="51"/>
    </row>
    <row r="332" spans="9:167" x14ac:dyDescent="0.2">
      <c r="I332" s="109"/>
      <c r="J332" s="58"/>
      <c r="K332" s="3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5"/>
      <c r="AA332" s="75">
        <f>K332^3+L332^3+M332^3+N332^3+O332^3+P332^3+Q332^3+R332^3+K333^3+L333^3+M333^3+N333^3+O333^3+P333^3+Q333^3+R333^3</f>
        <v>0</v>
      </c>
      <c r="AB332" s="76">
        <f t="shared" si="114"/>
        <v>0</v>
      </c>
      <c r="AC332" s="61"/>
      <c r="AD332" s="89"/>
      <c r="AE332" s="83"/>
      <c r="AF332" s="83"/>
      <c r="AG332" s="83"/>
      <c r="AH332" s="82"/>
      <c r="AI332" s="82"/>
      <c r="AJ332" s="82"/>
      <c r="AK332" s="82"/>
      <c r="AL332" s="83"/>
      <c r="AM332" s="83"/>
      <c r="AN332" s="83"/>
      <c r="AO332" s="83"/>
      <c r="AP332" s="82"/>
      <c r="AQ332" s="82"/>
      <c r="AR332" s="82"/>
      <c r="AS332" s="86"/>
      <c r="AT332" s="66"/>
      <c r="AU332" s="51"/>
      <c r="AW332" s="57"/>
      <c r="AX332" s="58"/>
      <c r="AY332" s="3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5"/>
      <c r="BO332" s="75">
        <f>AY332^3+AZ332^3+BA332^3+BB332^3+BC332^3+BD332^3+BE332^3+BF332^3+AY333^3+AZ333^3+BA333^3+BB333^3+BC333^3+BD333^3+BE333^3+BF333^3</f>
        <v>0</v>
      </c>
      <c r="BP332" s="76">
        <f t="shared" si="112"/>
        <v>0</v>
      </c>
      <c r="BQ332" s="61"/>
      <c r="BR332" s="89"/>
      <c r="BS332" s="83"/>
      <c r="BT332" s="83"/>
      <c r="BU332" s="83"/>
      <c r="BV332" s="83"/>
      <c r="BW332" s="83"/>
      <c r="BX332" s="83"/>
      <c r="BY332" s="83"/>
      <c r="BZ332" s="82"/>
      <c r="CA332" s="82"/>
      <c r="CB332" s="82"/>
      <c r="CC332" s="82"/>
      <c r="CD332" s="82"/>
      <c r="CE332" s="82"/>
      <c r="CF332" s="82"/>
      <c r="CG332" s="86"/>
      <c r="CH332" s="66"/>
      <c r="CI332" s="51"/>
      <c r="CK332" s="109"/>
      <c r="CL332" s="58"/>
      <c r="CM332" s="3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4"/>
      <c r="DB332" s="5"/>
      <c r="DC332" s="75">
        <f>CM332^3+CN332^3+CO332^3+CP332^3+CQ332^3+CR332^3+CS332^3+CT332^3+CM333^3+CN333^3+CO333^3+CP333^3+CQ333^3+CR333^3+CS333^3+CT333^3</f>
        <v>0</v>
      </c>
      <c r="DD332" s="76">
        <f t="shared" si="115"/>
        <v>0</v>
      </c>
      <c r="DE332" s="61"/>
      <c r="DF332" s="81"/>
      <c r="DG332" s="82"/>
      <c r="DH332" s="82"/>
      <c r="DI332" s="82"/>
      <c r="DJ332" s="82"/>
      <c r="DK332" s="82"/>
      <c r="DL332" s="82"/>
      <c r="DM332" s="82"/>
      <c r="DN332" s="82"/>
      <c r="DO332" s="82"/>
      <c r="DP332" s="82"/>
      <c r="DQ332" s="82"/>
      <c r="DR332" s="82"/>
      <c r="DS332" s="82"/>
      <c r="DT332" s="82"/>
      <c r="DU332" s="86"/>
      <c r="DV332" s="66"/>
      <c r="DW332" s="51"/>
      <c r="DY332" s="57"/>
      <c r="DZ332" s="58"/>
      <c r="EA332" s="20"/>
      <c r="EB332" s="19"/>
      <c r="EC332" s="19"/>
      <c r="ED332" s="19"/>
      <c r="EE332" s="19"/>
      <c r="EF332" s="19"/>
      <c r="EG332" s="19"/>
      <c r="EH332" s="19"/>
      <c r="EI332" s="19"/>
      <c r="EJ332" s="19"/>
      <c r="EK332" s="19"/>
      <c r="EL332" s="19"/>
      <c r="EM332" s="19"/>
      <c r="EN332" s="19"/>
      <c r="EO332" s="19"/>
      <c r="EP332" s="21"/>
      <c r="EQ332" s="75">
        <f>EA332^3+EB332^3+EC332^3+ED332^3+EE332^3+EF332^3+EG332^3+EH332^3+EA333^3+EB333^3+EC333^3+ED333^3+EE333^3+EF333^3+EG333^3+EH333^3</f>
        <v>0</v>
      </c>
      <c r="ER332" s="76">
        <f t="shared" si="113"/>
        <v>0</v>
      </c>
      <c r="ES332" s="61"/>
      <c r="ET332" s="190"/>
      <c r="EU332" s="191"/>
      <c r="EV332" s="191"/>
      <c r="EW332" s="191"/>
      <c r="EX332" s="191"/>
      <c r="EY332" s="191"/>
      <c r="EZ332" s="191"/>
      <c r="FA332" s="191"/>
      <c r="FB332" s="191"/>
      <c r="FC332" s="191"/>
      <c r="FD332" s="191"/>
      <c r="FE332" s="191"/>
      <c r="FF332" s="191"/>
      <c r="FG332" s="191"/>
      <c r="FH332" s="191"/>
      <c r="FI332" s="192"/>
      <c r="FJ332" s="66"/>
      <c r="FK332" s="51"/>
    </row>
    <row r="333" spans="9:167" x14ac:dyDescent="0.2">
      <c r="I333" s="109"/>
      <c r="J333" s="58"/>
      <c r="K333" s="3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5"/>
      <c r="AA333" s="75">
        <f>S332^3+T332^3+U332^3+V332^3+W332^3+X332^3+Y332^3+Z332^3+S333^3+T333^3+U333^3+V333^3+W333^3+X333^3+Y333^3+Z333^3</f>
        <v>0</v>
      </c>
      <c r="AB333" s="76">
        <f t="shared" si="114"/>
        <v>0</v>
      </c>
      <c r="AC333" s="61"/>
      <c r="AD333" s="89"/>
      <c r="AE333" s="83"/>
      <c r="AF333" s="83"/>
      <c r="AG333" s="83"/>
      <c r="AH333" s="82"/>
      <c r="AI333" s="82"/>
      <c r="AJ333" s="82"/>
      <c r="AK333" s="82"/>
      <c r="AL333" s="83"/>
      <c r="AM333" s="83"/>
      <c r="AN333" s="83"/>
      <c r="AO333" s="83"/>
      <c r="AP333" s="82"/>
      <c r="AQ333" s="82"/>
      <c r="AR333" s="82"/>
      <c r="AS333" s="86"/>
      <c r="AT333" s="66"/>
      <c r="AU333" s="51"/>
      <c r="AW333" s="57"/>
      <c r="AX333" s="58"/>
      <c r="AY333" s="3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5"/>
      <c r="BO333" s="75">
        <f>BG332^3+BH332^3+BI332^3+BJ332^3+BK332^3+BL332^3+BM332^3+BN332^3+BG333^3+BH333^3+BI333^3+BJ333^3+BK333^3+BL333^3+BM333^3+BN333^3</f>
        <v>0</v>
      </c>
      <c r="BP333" s="76">
        <f t="shared" si="112"/>
        <v>0</v>
      </c>
      <c r="BQ333" s="61"/>
      <c r="BR333" s="89"/>
      <c r="BS333" s="83"/>
      <c r="BT333" s="83"/>
      <c r="BU333" s="83"/>
      <c r="BV333" s="83"/>
      <c r="BW333" s="83"/>
      <c r="BX333" s="83"/>
      <c r="BY333" s="83"/>
      <c r="BZ333" s="82"/>
      <c r="CA333" s="82"/>
      <c r="CB333" s="82"/>
      <c r="CC333" s="82"/>
      <c r="CD333" s="82"/>
      <c r="CE333" s="82"/>
      <c r="CF333" s="82"/>
      <c r="CG333" s="86"/>
      <c r="CH333" s="66"/>
      <c r="CI333" s="51"/>
      <c r="CK333" s="109"/>
      <c r="CL333" s="58"/>
      <c r="CM333" s="3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5"/>
      <c r="DC333" s="75">
        <f>CU332^3+CV332^3+CW332^3+CX332^3+CY332^3+CZ332^3+DA332^3+DB332^3+CU333^3+CV333^3+CW333^3+CX333^3+CY333^3+CZ333^3+DA333^3+DB333^3</f>
        <v>0</v>
      </c>
      <c r="DD333" s="76">
        <f t="shared" si="115"/>
        <v>0</v>
      </c>
      <c r="DE333" s="61"/>
      <c r="DF333" s="89"/>
      <c r="DG333" s="83"/>
      <c r="DH333" s="83"/>
      <c r="DI333" s="83"/>
      <c r="DJ333" s="83"/>
      <c r="DK333" s="83"/>
      <c r="DL333" s="83"/>
      <c r="DM333" s="83"/>
      <c r="DN333" s="83"/>
      <c r="DO333" s="83"/>
      <c r="DP333" s="83"/>
      <c r="DQ333" s="83"/>
      <c r="DR333" s="83"/>
      <c r="DS333" s="83"/>
      <c r="DT333" s="83"/>
      <c r="DU333" s="84"/>
      <c r="DV333" s="66"/>
      <c r="DW333" s="51"/>
      <c r="DY333" s="57"/>
      <c r="DZ333" s="58"/>
      <c r="EA333" s="20"/>
      <c r="EB333" s="19"/>
      <c r="EC333" s="19"/>
      <c r="ED333" s="19"/>
      <c r="EE333" s="19"/>
      <c r="EF333" s="19"/>
      <c r="EG333" s="19"/>
      <c r="EH333" s="19"/>
      <c r="EI333" s="19"/>
      <c r="EJ333" s="19"/>
      <c r="EK333" s="19"/>
      <c r="EL333" s="19"/>
      <c r="EM333" s="19"/>
      <c r="EN333" s="19"/>
      <c r="EO333" s="19"/>
      <c r="EP333" s="21"/>
      <c r="EQ333" s="75">
        <f>EI332^3+EJ332^3+EK332^3+EL332^3+EM332^3+EN332^3+EO332^3+EP332^3+EI333^3+EJ333^3+EK333^3+EL333^3+EM333^3+EN333^3+EO333^3+EP333^3</f>
        <v>0</v>
      </c>
      <c r="ER333" s="76">
        <f t="shared" si="113"/>
        <v>0</v>
      </c>
      <c r="ES333" s="61"/>
      <c r="ET333" s="190"/>
      <c r="EU333" s="191"/>
      <c r="EV333" s="191"/>
      <c r="EW333" s="191"/>
      <c r="EX333" s="191"/>
      <c r="EY333" s="191"/>
      <c r="EZ333" s="191"/>
      <c r="FA333" s="191"/>
      <c r="FB333" s="191"/>
      <c r="FC333" s="191"/>
      <c r="FD333" s="191"/>
      <c r="FE333" s="191"/>
      <c r="FF333" s="191"/>
      <c r="FG333" s="191"/>
      <c r="FH333" s="191"/>
      <c r="FI333" s="192"/>
      <c r="FJ333" s="66"/>
      <c r="FK333" s="51"/>
    </row>
    <row r="334" spans="9:167" x14ac:dyDescent="0.2">
      <c r="I334" s="109"/>
      <c r="J334" s="58"/>
      <c r="K334" s="3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5"/>
      <c r="AA334" s="75">
        <f>K334^3+L334^3+M334^3+N334^3+O334^3+P334^3+Q334^3+R334^3+K335^3+L335^3+M335^3+N335^3+O335^3+P335^3+Q335^3+R335^3</f>
        <v>0</v>
      </c>
      <c r="AB334" s="76">
        <f t="shared" si="114"/>
        <v>0</v>
      </c>
      <c r="AC334" s="95"/>
      <c r="AD334" s="81"/>
      <c r="AE334" s="82"/>
      <c r="AF334" s="82"/>
      <c r="AG334" s="82"/>
      <c r="AH334" s="83"/>
      <c r="AI334" s="83"/>
      <c r="AJ334" s="83"/>
      <c r="AK334" s="83"/>
      <c r="AL334" s="82"/>
      <c r="AM334" s="82"/>
      <c r="AN334" s="82"/>
      <c r="AO334" s="82"/>
      <c r="AP334" s="83"/>
      <c r="AQ334" s="83"/>
      <c r="AR334" s="83"/>
      <c r="AS334" s="84"/>
      <c r="AT334" s="66"/>
      <c r="AU334" s="51"/>
      <c r="AW334" s="57"/>
      <c r="AX334" s="58"/>
      <c r="AY334" s="3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5"/>
      <c r="BO334" s="75">
        <f>AY334^3+AZ334^3+BA334^3+BB334^3+BC334^3+BD334^3+BE334^3+BF334^3+AY335^3+AZ335^3+BA335^3+BB335^3+BC335^3+BD335^3+BE335^3+BF335^3</f>
        <v>0</v>
      </c>
      <c r="BP334" s="76">
        <f t="shared" si="112"/>
        <v>0</v>
      </c>
      <c r="BQ334" s="95"/>
      <c r="BR334" s="81"/>
      <c r="BS334" s="82"/>
      <c r="BT334" s="82"/>
      <c r="BU334" s="82"/>
      <c r="BV334" s="82"/>
      <c r="BW334" s="82"/>
      <c r="BX334" s="82"/>
      <c r="BY334" s="82"/>
      <c r="BZ334" s="83"/>
      <c r="CA334" s="83"/>
      <c r="CB334" s="83"/>
      <c r="CC334" s="83"/>
      <c r="CD334" s="83"/>
      <c r="CE334" s="83"/>
      <c r="CF334" s="83"/>
      <c r="CG334" s="84"/>
      <c r="CH334" s="66"/>
      <c r="CI334" s="51"/>
      <c r="CK334" s="109"/>
      <c r="CL334" s="58"/>
      <c r="CM334" s="3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5"/>
      <c r="DC334" s="75">
        <f>CM334^3+CN334^3+CO334^3+CP334^3+CQ334^3+CR334^3+CS334^3+CT334^3+CM335^3+CN335^3+CO335^3+CP335^3+CQ335^3+CR335^3+CS335^3+CT335^3</f>
        <v>0</v>
      </c>
      <c r="DD334" s="76">
        <f t="shared" si="115"/>
        <v>0</v>
      </c>
      <c r="DE334" s="95"/>
      <c r="DF334" s="81"/>
      <c r="DG334" s="82"/>
      <c r="DH334" s="82"/>
      <c r="DI334" s="82"/>
      <c r="DJ334" s="82"/>
      <c r="DK334" s="82"/>
      <c r="DL334" s="82"/>
      <c r="DM334" s="82"/>
      <c r="DN334" s="82"/>
      <c r="DO334" s="82"/>
      <c r="DP334" s="82"/>
      <c r="DQ334" s="82"/>
      <c r="DR334" s="82"/>
      <c r="DS334" s="82"/>
      <c r="DT334" s="82"/>
      <c r="DU334" s="86"/>
      <c r="DV334" s="66"/>
      <c r="DW334" s="51"/>
      <c r="DY334" s="57"/>
      <c r="DZ334" s="58"/>
      <c r="EA334" s="20"/>
      <c r="EB334" s="19"/>
      <c r="EC334" s="19"/>
      <c r="ED334" s="19"/>
      <c r="EE334" s="19"/>
      <c r="EF334" s="19"/>
      <c r="EG334" s="19"/>
      <c r="EH334" s="19"/>
      <c r="EI334" s="19"/>
      <c r="EJ334" s="19"/>
      <c r="EK334" s="19"/>
      <c r="EL334" s="19"/>
      <c r="EM334" s="19"/>
      <c r="EN334" s="19"/>
      <c r="EO334" s="19"/>
      <c r="EP334" s="21"/>
      <c r="EQ334" s="75">
        <f>EA334^3+EB334^3+EC334^3+ED334^3+EE334^3+EF334^3+EG334^3+EH334^3+EA335^3+EB335^3+EC335^3+ED335^3+EE335^3+EF335^3+EG335^3+EH335^3</f>
        <v>0</v>
      </c>
      <c r="ER334" s="76">
        <f t="shared" si="113"/>
        <v>0</v>
      </c>
      <c r="ES334" s="95"/>
      <c r="ET334" s="190"/>
      <c r="EU334" s="191"/>
      <c r="EV334" s="191"/>
      <c r="EW334" s="191"/>
      <c r="EX334" s="191"/>
      <c r="EY334" s="191"/>
      <c r="EZ334" s="191"/>
      <c r="FA334" s="191"/>
      <c r="FB334" s="191"/>
      <c r="FC334" s="191"/>
      <c r="FD334" s="191"/>
      <c r="FE334" s="191"/>
      <c r="FF334" s="191"/>
      <c r="FG334" s="191"/>
      <c r="FH334" s="191"/>
      <c r="FI334" s="192"/>
      <c r="FJ334" s="66"/>
      <c r="FK334" s="51"/>
    </row>
    <row r="335" spans="9:167" x14ac:dyDescent="0.2">
      <c r="I335" s="109"/>
      <c r="J335" s="58"/>
      <c r="K335" s="3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5"/>
      <c r="AA335" s="75">
        <f>S334^3+T334^3+U334^3+V334^3+W334^3+X334^3+Y334^3+Z334^3+S335^3+T335^3+U335^3+V335^3+W335^3+X335^3+Y335^3+Z335^3</f>
        <v>0</v>
      </c>
      <c r="AB335" s="76">
        <f t="shared" si="114"/>
        <v>0</v>
      </c>
      <c r="AC335" s="61"/>
      <c r="AD335" s="81"/>
      <c r="AE335" s="82"/>
      <c r="AF335" s="82"/>
      <c r="AG335" s="82"/>
      <c r="AH335" s="83"/>
      <c r="AI335" s="83"/>
      <c r="AJ335" s="83"/>
      <c r="AK335" s="83"/>
      <c r="AL335" s="82"/>
      <c r="AM335" s="82"/>
      <c r="AN335" s="82"/>
      <c r="AO335" s="82"/>
      <c r="AP335" s="83"/>
      <c r="AQ335" s="83"/>
      <c r="AR335" s="83"/>
      <c r="AS335" s="84"/>
      <c r="AT335" s="66"/>
      <c r="AU335" s="51"/>
      <c r="AW335" s="57"/>
      <c r="AX335" s="58"/>
      <c r="AY335" s="3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5"/>
      <c r="BO335" s="75">
        <f>BG334^3+BH334^3+BI334^3+BJ334^3+BK334^3+BL334^3+BM334^3+BN334^3+BG335^3+BH335^3+BI335^3+BJ335^3+BK335^3+BL335^3+BM335^3+BN335^3</f>
        <v>0</v>
      </c>
      <c r="BP335" s="76">
        <f t="shared" si="112"/>
        <v>0</v>
      </c>
      <c r="BQ335" s="61"/>
      <c r="BR335" s="81"/>
      <c r="BS335" s="82"/>
      <c r="BT335" s="82"/>
      <c r="BU335" s="82"/>
      <c r="BV335" s="82"/>
      <c r="BW335" s="82"/>
      <c r="BX335" s="82"/>
      <c r="BY335" s="82"/>
      <c r="BZ335" s="83"/>
      <c r="CA335" s="83"/>
      <c r="CB335" s="83"/>
      <c r="CC335" s="83"/>
      <c r="CD335" s="83"/>
      <c r="CE335" s="83"/>
      <c r="CF335" s="83"/>
      <c r="CG335" s="84"/>
      <c r="CH335" s="66"/>
      <c r="CI335" s="51"/>
      <c r="CK335" s="109"/>
      <c r="CL335" s="58"/>
      <c r="CM335" s="3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5"/>
      <c r="DC335" s="75">
        <f>CU334^3+CV334^3+CW334^3+CX334^3+CY334^3+CZ334^3+DA334^3+DB334^3+CU335^3+CV335^3+CW335^3+CX335^3+CY335^3+CZ335^3+DA335^3+DB335^3</f>
        <v>0</v>
      </c>
      <c r="DD335" s="76">
        <f t="shared" si="115"/>
        <v>0</v>
      </c>
      <c r="DE335" s="61"/>
      <c r="DF335" s="89"/>
      <c r="DG335" s="83"/>
      <c r="DH335" s="83"/>
      <c r="DI335" s="83"/>
      <c r="DJ335" s="83"/>
      <c r="DK335" s="83"/>
      <c r="DL335" s="83"/>
      <c r="DM335" s="83"/>
      <c r="DN335" s="83"/>
      <c r="DO335" s="83"/>
      <c r="DP335" s="83"/>
      <c r="DQ335" s="83"/>
      <c r="DR335" s="83"/>
      <c r="DS335" s="83"/>
      <c r="DT335" s="83"/>
      <c r="DU335" s="84"/>
      <c r="DV335" s="66"/>
      <c r="DW335" s="51"/>
      <c r="DY335" s="57"/>
      <c r="DZ335" s="58"/>
      <c r="EA335" s="20"/>
      <c r="EB335" s="19"/>
      <c r="EC335" s="19"/>
      <c r="ED335" s="19"/>
      <c r="EE335" s="19"/>
      <c r="EF335" s="19"/>
      <c r="EG335" s="19"/>
      <c r="EH335" s="19"/>
      <c r="EI335" s="19"/>
      <c r="EJ335" s="19"/>
      <c r="EK335" s="19"/>
      <c r="EL335" s="19"/>
      <c r="EM335" s="19"/>
      <c r="EN335" s="19"/>
      <c r="EO335" s="19"/>
      <c r="EP335" s="21"/>
      <c r="EQ335" s="75">
        <f>EI334^3+EJ334^3+EK334^3+EL334^3+EM334^3+EN334^3+EO334^3+EP334^3+EI335^3+EJ335^3+EK335^3+EL335^3+EM335^3+EN335^3+EO335^3+EP335^3</f>
        <v>0</v>
      </c>
      <c r="ER335" s="76">
        <f t="shared" si="113"/>
        <v>0</v>
      </c>
      <c r="ES335" s="61"/>
      <c r="ET335" s="190"/>
      <c r="EU335" s="191"/>
      <c r="EV335" s="191"/>
      <c r="EW335" s="191"/>
      <c r="EX335" s="191"/>
      <c r="EY335" s="191"/>
      <c r="EZ335" s="191"/>
      <c r="FA335" s="191"/>
      <c r="FB335" s="191"/>
      <c r="FC335" s="191"/>
      <c r="FD335" s="191"/>
      <c r="FE335" s="191"/>
      <c r="FF335" s="191"/>
      <c r="FG335" s="191"/>
      <c r="FH335" s="191"/>
      <c r="FI335" s="192"/>
      <c r="FJ335" s="66"/>
      <c r="FK335" s="51"/>
    </row>
    <row r="336" spans="9:167" x14ac:dyDescent="0.2">
      <c r="I336" s="109"/>
      <c r="J336" s="58"/>
      <c r="K336" s="3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5"/>
      <c r="AA336" s="75">
        <f>K336^3+L336^3+M336^3+N336^3+O336^3+P336^3+Q336^3+R336^3+K337^3+L337^3+M337^3+N337^3+O337^3+P337^3+Q337^3+R337^3</f>
        <v>0</v>
      </c>
      <c r="AB336" s="76">
        <f t="shared" si="114"/>
        <v>0</v>
      </c>
      <c r="AC336" s="61"/>
      <c r="AD336" s="81"/>
      <c r="AE336" s="82"/>
      <c r="AF336" s="82"/>
      <c r="AG336" s="82"/>
      <c r="AH336" s="83"/>
      <c r="AI336" s="83"/>
      <c r="AJ336" s="83"/>
      <c r="AK336" s="83"/>
      <c r="AL336" s="82"/>
      <c r="AM336" s="82"/>
      <c r="AN336" s="82"/>
      <c r="AO336" s="82"/>
      <c r="AP336" s="83"/>
      <c r="AQ336" s="83"/>
      <c r="AR336" s="83"/>
      <c r="AS336" s="84"/>
      <c r="AT336" s="66"/>
      <c r="AU336" s="51"/>
      <c r="AW336" s="57"/>
      <c r="AX336" s="58"/>
      <c r="AY336" s="3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5"/>
      <c r="BO336" s="75">
        <f>AY336^3+AZ336^3+BA336^3+BB336^3+BC336^3+BD336^3+BE336^3+BF336^3+AY337^3+AZ337^3+BA337^3+BB337^3+BC337^3+BD337^3+BE337^3+BF337^3</f>
        <v>0</v>
      </c>
      <c r="BP336" s="76">
        <f t="shared" si="112"/>
        <v>0</v>
      </c>
      <c r="BQ336" s="61"/>
      <c r="BR336" s="89"/>
      <c r="BS336" s="83"/>
      <c r="BT336" s="83"/>
      <c r="BU336" s="83"/>
      <c r="BV336" s="83"/>
      <c r="BW336" s="83"/>
      <c r="BX336" s="83"/>
      <c r="BY336" s="83"/>
      <c r="BZ336" s="82"/>
      <c r="CA336" s="82"/>
      <c r="CB336" s="82"/>
      <c r="CC336" s="82"/>
      <c r="CD336" s="82"/>
      <c r="CE336" s="82"/>
      <c r="CF336" s="82"/>
      <c r="CG336" s="86"/>
      <c r="CH336" s="66"/>
      <c r="CI336" s="51"/>
      <c r="CK336" s="109"/>
      <c r="CL336" s="58"/>
      <c r="CM336" s="3"/>
      <c r="CN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4"/>
      <c r="DB336" s="5"/>
      <c r="DC336" s="75">
        <f>CM336^3+CN336^3+CO336^3+CP336^3+CQ336^3+CR336^3+CS336^3+CT336^3+CM337^3+CN337^3+CO337^3+CP337^3+CQ337^3+CR337^3+CS337^3+CT337^3</f>
        <v>0</v>
      </c>
      <c r="DD336" s="76">
        <f t="shared" si="115"/>
        <v>0</v>
      </c>
      <c r="DE336" s="61"/>
      <c r="DF336" s="81"/>
      <c r="DG336" s="82"/>
      <c r="DH336" s="82"/>
      <c r="DI336" s="82"/>
      <c r="DJ336" s="82"/>
      <c r="DK336" s="82"/>
      <c r="DL336" s="82"/>
      <c r="DM336" s="82"/>
      <c r="DN336" s="82"/>
      <c r="DO336" s="82"/>
      <c r="DP336" s="82"/>
      <c r="DQ336" s="82"/>
      <c r="DR336" s="82"/>
      <c r="DS336" s="82"/>
      <c r="DT336" s="82"/>
      <c r="DU336" s="86"/>
      <c r="DV336" s="66"/>
      <c r="DW336" s="51"/>
      <c r="DY336" s="57"/>
      <c r="DZ336" s="58"/>
      <c r="EA336" s="20"/>
      <c r="EB336" s="19"/>
      <c r="EC336" s="19"/>
      <c r="ED336" s="19"/>
      <c r="EE336" s="19"/>
      <c r="EF336" s="19"/>
      <c r="EG336" s="19"/>
      <c r="EH336" s="19"/>
      <c r="EI336" s="19"/>
      <c r="EJ336" s="19"/>
      <c r="EK336" s="19"/>
      <c r="EL336" s="19"/>
      <c r="EM336" s="19"/>
      <c r="EN336" s="19"/>
      <c r="EO336" s="19"/>
      <c r="EP336" s="21"/>
      <c r="EQ336" s="75">
        <f>EA336^3+EB336^3+EC336^3+ED336^3+EE336^3+EF336^3+EG336^3+EH336^3+EA337^3+EB337^3+EC337^3+ED337^3+EE337^3+EF337^3+EG337^3+EH337^3</f>
        <v>0</v>
      </c>
      <c r="ER336" s="76">
        <f t="shared" si="113"/>
        <v>0</v>
      </c>
      <c r="ES336" s="61"/>
      <c r="ET336" s="190"/>
      <c r="EU336" s="191"/>
      <c r="EV336" s="191"/>
      <c r="EW336" s="191"/>
      <c r="EX336" s="191"/>
      <c r="EY336" s="191"/>
      <c r="EZ336" s="191"/>
      <c r="FA336" s="191"/>
      <c r="FB336" s="191"/>
      <c r="FC336" s="191"/>
      <c r="FD336" s="191"/>
      <c r="FE336" s="191"/>
      <c r="FF336" s="191"/>
      <c r="FG336" s="191"/>
      <c r="FH336" s="191"/>
      <c r="FI336" s="192"/>
      <c r="FJ336" s="66"/>
      <c r="FK336" s="51"/>
    </row>
    <row r="337" spans="8:167" x14ac:dyDescent="0.2">
      <c r="I337" s="109"/>
      <c r="J337" s="58"/>
      <c r="K337" s="3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5"/>
      <c r="AA337" s="75">
        <f>S336^3+T336^3+U336^3+V336^3+W336^3+X336^3+Y336^3+Z336^3+S337^3+T337^3+U337^3+V337^3+W337^3+X337^3+Y337^3+Z337^3</f>
        <v>0</v>
      </c>
      <c r="AB337" s="76">
        <f t="shared" si="114"/>
        <v>0</v>
      </c>
      <c r="AC337" s="61"/>
      <c r="AD337" s="81"/>
      <c r="AE337" s="82"/>
      <c r="AF337" s="82"/>
      <c r="AG337" s="82"/>
      <c r="AH337" s="83"/>
      <c r="AI337" s="83"/>
      <c r="AJ337" s="83"/>
      <c r="AK337" s="83"/>
      <c r="AL337" s="82"/>
      <c r="AM337" s="82"/>
      <c r="AN337" s="82"/>
      <c r="AO337" s="82"/>
      <c r="AP337" s="83"/>
      <c r="AQ337" s="83"/>
      <c r="AR337" s="83"/>
      <c r="AS337" s="84"/>
      <c r="AT337" s="66"/>
      <c r="AU337" s="51"/>
      <c r="AW337" s="57"/>
      <c r="AX337" s="58"/>
      <c r="AY337" s="3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5"/>
      <c r="BO337" s="75">
        <f>BG336^3+BH336^3+BI336^3+BJ336^3+BK336^3+BL336^3+BM336^3+BN336^3+BG337^3+BH337^3+BI337^3+BJ337^3+BK337^3+BL337^3+BM337^3+BN337^3</f>
        <v>0</v>
      </c>
      <c r="BP337" s="76">
        <f t="shared" si="112"/>
        <v>0</v>
      </c>
      <c r="BQ337" s="61"/>
      <c r="BR337" s="89"/>
      <c r="BS337" s="83"/>
      <c r="BT337" s="83"/>
      <c r="BU337" s="83"/>
      <c r="BV337" s="83"/>
      <c r="BW337" s="83"/>
      <c r="BX337" s="83"/>
      <c r="BY337" s="83"/>
      <c r="BZ337" s="82"/>
      <c r="CA337" s="82"/>
      <c r="CB337" s="82"/>
      <c r="CC337" s="82"/>
      <c r="CD337" s="82"/>
      <c r="CE337" s="82"/>
      <c r="CF337" s="82"/>
      <c r="CG337" s="86"/>
      <c r="CH337" s="66"/>
      <c r="CI337" s="51"/>
      <c r="CK337" s="109"/>
      <c r="CL337" s="58"/>
      <c r="CM337" s="3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4"/>
      <c r="DB337" s="5"/>
      <c r="DC337" s="75">
        <f>CU336^3+CV336^3+CW336^3+CX336^3+CY336^3+CZ336^3+DA336^3+DB336^3+CU337^3+CV337^3+CW337^3+CX337^3+CY337^3+CZ337^3+DA337^3+DB337^3</f>
        <v>0</v>
      </c>
      <c r="DD337" s="76">
        <f t="shared" si="115"/>
        <v>0</v>
      </c>
      <c r="DE337" s="61"/>
      <c r="DF337" s="89"/>
      <c r="DG337" s="83"/>
      <c r="DH337" s="83"/>
      <c r="DI337" s="83"/>
      <c r="DJ337" s="83"/>
      <c r="DK337" s="83"/>
      <c r="DL337" s="83"/>
      <c r="DM337" s="83"/>
      <c r="DN337" s="83"/>
      <c r="DO337" s="83"/>
      <c r="DP337" s="83"/>
      <c r="DQ337" s="83"/>
      <c r="DR337" s="83"/>
      <c r="DS337" s="83"/>
      <c r="DT337" s="83"/>
      <c r="DU337" s="84"/>
      <c r="DV337" s="66"/>
      <c r="DW337" s="51"/>
      <c r="DY337" s="57"/>
      <c r="DZ337" s="58"/>
      <c r="EA337" s="20"/>
      <c r="EB337" s="19"/>
      <c r="EC337" s="19"/>
      <c r="ED337" s="19"/>
      <c r="EE337" s="19"/>
      <c r="EF337" s="19"/>
      <c r="EG337" s="19"/>
      <c r="EH337" s="19"/>
      <c r="EI337" s="19"/>
      <c r="EJ337" s="19"/>
      <c r="EK337" s="19"/>
      <c r="EL337" s="19"/>
      <c r="EM337" s="19"/>
      <c r="EN337" s="19"/>
      <c r="EO337" s="19"/>
      <c r="EP337" s="21"/>
      <c r="EQ337" s="75">
        <f>EI336^3+EJ336^3+EK336^3+EL336^3+EM336^3+EN336^3+EO336^3+EP336^3+EI337^3+EJ337^3+EK337^3+EL337^3+EM337^3+EN337^3+EO337^3+EP337^3</f>
        <v>0</v>
      </c>
      <c r="ER337" s="76">
        <f t="shared" si="113"/>
        <v>0</v>
      </c>
      <c r="ES337" s="61"/>
      <c r="ET337" s="190"/>
      <c r="EU337" s="191"/>
      <c r="EV337" s="191"/>
      <c r="EW337" s="191"/>
      <c r="EX337" s="191"/>
      <c r="EY337" s="191"/>
      <c r="EZ337" s="191"/>
      <c r="FA337" s="191"/>
      <c r="FB337" s="191"/>
      <c r="FC337" s="191"/>
      <c r="FD337" s="191"/>
      <c r="FE337" s="191"/>
      <c r="FF337" s="191"/>
      <c r="FG337" s="191"/>
      <c r="FH337" s="191"/>
      <c r="FI337" s="192"/>
      <c r="FJ337" s="66"/>
      <c r="FK337" s="51"/>
    </row>
    <row r="338" spans="8:167" x14ac:dyDescent="0.2">
      <c r="I338" s="109"/>
      <c r="J338" s="58"/>
      <c r="K338" s="3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5"/>
      <c r="AA338" s="75">
        <f>K338^3+L338^3+M338^3+N338^3+O338^3+P338^3+Q338^3+R338^3+K339^3+L339^3+M339^3+N339^3+O339^3+P339^3+Q339^3+R339^3</f>
        <v>0</v>
      </c>
      <c r="AB338" s="76">
        <f t="shared" si="114"/>
        <v>0</v>
      </c>
      <c r="AC338" s="61"/>
      <c r="AD338" s="89"/>
      <c r="AE338" s="83"/>
      <c r="AF338" s="83"/>
      <c r="AG338" s="83"/>
      <c r="AH338" s="82"/>
      <c r="AI338" s="82"/>
      <c r="AJ338" s="82"/>
      <c r="AK338" s="82"/>
      <c r="AL338" s="83"/>
      <c r="AM338" s="83"/>
      <c r="AN338" s="83"/>
      <c r="AO338" s="83"/>
      <c r="AP338" s="82"/>
      <c r="AQ338" s="82"/>
      <c r="AR338" s="82"/>
      <c r="AS338" s="86"/>
      <c r="AT338" s="66"/>
      <c r="AU338" s="51"/>
      <c r="AW338" s="57"/>
      <c r="AX338" s="58"/>
      <c r="AY338" s="3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5"/>
      <c r="BO338" s="75">
        <f>AY338^3+AZ338^3+BA338^3+BB338^3+BC338^3+BD338^3+BE338^3+BF338^3+AY339^3+AZ339^3+BA339^3+BB339^3+BC339^3+BD339^3+BE339^3+BF339^3</f>
        <v>0</v>
      </c>
      <c r="BP338" s="76">
        <f t="shared" si="112"/>
        <v>0</v>
      </c>
      <c r="BQ338" s="61"/>
      <c r="BR338" s="81"/>
      <c r="BS338" s="82"/>
      <c r="BT338" s="82"/>
      <c r="BU338" s="82"/>
      <c r="BV338" s="82"/>
      <c r="BW338" s="82"/>
      <c r="BX338" s="82"/>
      <c r="BY338" s="82"/>
      <c r="BZ338" s="83"/>
      <c r="CA338" s="83"/>
      <c r="CB338" s="83"/>
      <c r="CC338" s="83"/>
      <c r="CD338" s="83"/>
      <c r="CE338" s="83"/>
      <c r="CF338" s="83"/>
      <c r="CG338" s="84"/>
      <c r="CH338" s="66"/>
      <c r="CI338" s="51"/>
      <c r="CK338" s="109"/>
      <c r="CL338" s="58"/>
      <c r="CM338" s="3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5"/>
      <c r="DC338" s="75">
        <f>CM338^3+CN338^3+CO338^3+CP338^3+CQ338^3+CR338^3+CS338^3+CT338^3+CM339^3+CN339^3+CO339^3+CP339^3+CQ339^3+CR339^3+CS339^3+CT339^3</f>
        <v>0</v>
      </c>
      <c r="DD338" s="76">
        <f t="shared" si="115"/>
        <v>0</v>
      </c>
      <c r="DE338" s="61"/>
      <c r="DF338" s="81"/>
      <c r="DG338" s="82"/>
      <c r="DH338" s="82"/>
      <c r="DI338" s="82"/>
      <c r="DJ338" s="82"/>
      <c r="DK338" s="82"/>
      <c r="DL338" s="82"/>
      <c r="DM338" s="82"/>
      <c r="DN338" s="82"/>
      <c r="DO338" s="82"/>
      <c r="DP338" s="82"/>
      <c r="DQ338" s="82"/>
      <c r="DR338" s="82"/>
      <c r="DS338" s="82"/>
      <c r="DT338" s="82"/>
      <c r="DU338" s="86"/>
      <c r="DV338" s="66"/>
      <c r="DW338" s="51"/>
      <c r="DY338" s="57"/>
      <c r="DZ338" s="58"/>
      <c r="EA338" s="20"/>
      <c r="EB338" s="19"/>
      <c r="EC338" s="19"/>
      <c r="ED338" s="19"/>
      <c r="EE338" s="19"/>
      <c r="EF338" s="19"/>
      <c r="EG338" s="19"/>
      <c r="EH338" s="19"/>
      <c r="EI338" s="19"/>
      <c r="EJ338" s="19"/>
      <c r="EK338" s="19"/>
      <c r="EL338" s="19"/>
      <c r="EM338" s="19"/>
      <c r="EN338" s="19"/>
      <c r="EO338" s="19"/>
      <c r="EP338" s="21"/>
      <c r="EQ338" s="75">
        <f>EA338^3+EB338^3+EC338^3+ED338^3+EE338^3+EF338^3+EG338^3+EH338^3+EA339^3+EB339^3+EC339^3+ED339^3+EE339^3+EF339^3+EG339^3+EH339^3</f>
        <v>0</v>
      </c>
      <c r="ER338" s="76">
        <f t="shared" si="113"/>
        <v>0</v>
      </c>
      <c r="ES338" s="61"/>
      <c r="ET338" s="190"/>
      <c r="EU338" s="191"/>
      <c r="EV338" s="191"/>
      <c r="EW338" s="191"/>
      <c r="EX338" s="191"/>
      <c r="EY338" s="191"/>
      <c r="EZ338" s="191"/>
      <c r="FA338" s="191"/>
      <c r="FB338" s="191"/>
      <c r="FC338" s="191"/>
      <c r="FD338" s="191"/>
      <c r="FE338" s="191"/>
      <c r="FF338" s="191"/>
      <c r="FG338" s="191"/>
      <c r="FH338" s="191"/>
      <c r="FI338" s="192"/>
      <c r="FJ338" s="66"/>
      <c r="FK338" s="51"/>
    </row>
    <row r="339" spans="8:167" x14ac:dyDescent="0.2">
      <c r="I339" s="109"/>
      <c r="J339" s="58"/>
      <c r="K339" s="3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5"/>
      <c r="AA339" s="75">
        <f>S338^3+T338^3+U338^3+V338^3+W338^3+X338^3+Y338^3+Z338^3+S339^3+T339^3+U339^3+V339^3+W339^3+X339^3+Y339^3+Z339^3</f>
        <v>0</v>
      </c>
      <c r="AB339" s="76">
        <f t="shared" si="114"/>
        <v>0</v>
      </c>
      <c r="AC339" s="61"/>
      <c r="AD339" s="89"/>
      <c r="AE339" s="83"/>
      <c r="AF339" s="83"/>
      <c r="AG339" s="83"/>
      <c r="AH339" s="82"/>
      <c r="AI339" s="82"/>
      <c r="AJ339" s="82"/>
      <c r="AK339" s="82"/>
      <c r="AL339" s="83"/>
      <c r="AM339" s="83"/>
      <c r="AN339" s="83"/>
      <c r="AO339" s="83"/>
      <c r="AP339" s="82"/>
      <c r="AQ339" s="82"/>
      <c r="AR339" s="82"/>
      <c r="AS339" s="86"/>
      <c r="AT339" s="66"/>
      <c r="AU339" s="51"/>
      <c r="AW339" s="57"/>
      <c r="AX339" s="58"/>
      <c r="AY339" s="3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5"/>
      <c r="BO339" s="75">
        <f>BG338^3+BH338^3+BI338^3+BJ338^3+BK338^3+BL338^3+BM338^3+BN338^3+BG339^3+BH339^3+BI339^3+BJ339^3+BK339^3+BL339^3+BM339^3+BN339^3</f>
        <v>0</v>
      </c>
      <c r="BP339" s="76">
        <f t="shared" si="112"/>
        <v>0</v>
      </c>
      <c r="BQ339" s="61"/>
      <c r="BR339" s="81"/>
      <c r="BS339" s="82"/>
      <c r="BT339" s="82"/>
      <c r="BU339" s="82"/>
      <c r="BV339" s="82"/>
      <c r="BW339" s="82"/>
      <c r="BX339" s="82"/>
      <c r="BY339" s="82"/>
      <c r="BZ339" s="83"/>
      <c r="CA339" s="83"/>
      <c r="CB339" s="83"/>
      <c r="CC339" s="83"/>
      <c r="CD339" s="83"/>
      <c r="CE339" s="83"/>
      <c r="CF339" s="83"/>
      <c r="CG339" s="84"/>
      <c r="CH339" s="66"/>
      <c r="CI339" s="51"/>
      <c r="CK339" s="109"/>
      <c r="CL339" s="58"/>
      <c r="CM339" s="3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4"/>
      <c r="DB339" s="5"/>
      <c r="DC339" s="75">
        <f>CU338^3+CV338^3+CW338^3+CX338^3+CY338^3+CZ338^3+DA338^3+DB338^3+CU339^3+CV339^3+CW339^3+CX339^3+CY339^3+CZ339^3+DA339^3+DB339^3</f>
        <v>0</v>
      </c>
      <c r="DD339" s="76">
        <f t="shared" si="115"/>
        <v>0</v>
      </c>
      <c r="DE339" s="61"/>
      <c r="DF339" s="89"/>
      <c r="DG339" s="83"/>
      <c r="DH339" s="83"/>
      <c r="DI339" s="83"/>
      <c r="DJ339" s="83"/>
      <c r="DK339" s="83"/>
      <c r="DL339" s="83"/>
      <c r="DM339" s="83"/>
      <c r="DN339" s="83"/>
      <c r="DO339" s="83"/>
      <c r="DP339" s="83"/>
      <c r="DQ339" s="83"/>
      <c r="DR339" s="83"/>
      <c r="DS339" s="83"/>
      <c r="DT339" s="83"/>
      <c r="DU339" s="84"/>
      <c r="DV339" s="66"/>
      <c r="DW339" s="51"/>
      <c r="DY339" s="57"/>
      <c r="DZ339" s="58"/>
      <c r="EA339" s="20"/>
      <c r="EB339" s="19"/>
      <c r="EC339" s="19"/>
      <c r="ED339" s="19"/>
      <c r="EE339" s="19"/>
      <c r="EF339" s="19"/>
      <c r="EG339" s="19"/>
      <c r="EH339" s="19"/>
      <c r="EI339" s="19"/>
      <c r="EJ339" s="19"/>
      <c r="EK339" s="19"/>
      <c r="EL339" s="19"/>
      <c r="EM339" s="19"/>
      <c r="EN339" s="19"/>
      <c r="EO339" s="19"/>
      <c r="EP339" s="21"/>
      <c r="EQ339" s="75">
        <f>EI338^3+EJ338^3+EK338^3+EL338^3+EM338^3+EN338^3+EO338^3+EP338^3+EI339^3+EJ339^3+EK339^3+EL339^3+EM339^3+EN339^3+EO339^3+EP339^3</f>
        <v>0</v>
      </c>
      <c r="ER339" s="76">
        <f t="shared" si="113"/>
        <v>0</v>
      </c>
      <c r="ES339" s="61"/>
      <c r="ET339" s="190"/>
      <c r="EU339" s="191"/>
      <c r="EV339" s="191"/>
      <c r="EW339" s="191"/>
      <c r="EX339" s="191"/>
      <c r="EY339" s="191"/>
      <c r="EZ339" s="191"/>
      <c r="FA339" s="191"/>
      <c r="FB339" s="191"/>
      <c r="FC339" s="191"/>
      <c r="FD339" s="191"/>
      <c r="FE339" s="191"/>
      <c r="FF339" s="191"/>
      <c r="FG339" s="191"/>
      <c r="FH339" s="191"/>
      <c r="FI339" s="192"/>
      <c r="FJ339" s="66"/>
      <c r="FK339" s="51"/>
    </row>
    <row r="340" spans="8:167" x14ac:dyDescent="0.2">
      <c r="I340" s="109"/>
      <c r="J340" s="58"/>
      <c r="K340" s="3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5"/>
      <c r="AA340" s="75">
        <f>K340^3+L340^3+M340^3+N340^3+O340^3+P340^3+Q340^3+R340^3+K341^3+L341^3+M341^3+N341^3+O341^3+P341^3+Q341^3+R341^3</f>
        <v>0</v>
      </c>
      <c r="AB340" s="76">
        <f t="shared" si="114"/>
        <v>0</v>
      </c>
      <c r="AC340" s="61"/>
      <c r="AD340" s="89"/>
      <c r="AE340" s="83"/>
      <c r="AF340" s="83"/>
      <c r="AG340" s="83"/>
      <c r="AH340" s="82"/>
      <c r="AI340" s="82"/>
      <c r="AJ340" s="82"/>
      <c r="AK340" s="82"/>
      <c r="AL340" s="83"/>
      <c r="AM340" s="83"/>
      <c r="AN340" s="83"/>
      <c r="AO340" s="83"/>
      <c r="AP340" s="82"/>
      <c r="AQ340" s="82"/>
      <c r="AR340" s="82"/>
      <c r="AS340" s="86"/>
      <c r="AT340" s="66"/>
      <c r="AU340" s="51"/>
      <c r="AW340" s="57"/>
      <c r="AX340" s="58"/>
      <c r="AY340" s="3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5"/>
      <c r="BO340" s="75">
        <f>AY340^3+AZ340^3+BA340^3+BB340^3+BC340^3+BD340^3+BE340^3+BF340^3+AY341^3+AZ341^3+BA341^3+BB341^3+BC341^3+BD341^3+BE341^3+BF341^3</f>
        <v>0</v>
      </c>
      <c r="BP340" s="76">
        <f t="shared" si="112"/>
        <v>0</v>
      </c>
      <c r="BQ340" s="61"/>
      <c r="BR340" s="89"/>
      <c r="BS340" s="83"/>
      <c r="BT340" s="83"/>
      <c r="BU340" s="83"/>
      <c r="BV340" s="83"/>
      <c r="BW340" s="83"/>
      <c r="BX340" s="83"/>
      <c r="BY340" s="83"/>
      <c r="BZ340" s="82"/>
      <c r="CA340" s="82"/>
      <c r="CB340" s="82"/>
      <c r="CC340" s="82"/>
      <c r="CD340" s="82"/>
      <c r="CE340" s="82"/>
      <c r="CF340" s="82"/>
      <c r="CG340" s="86"/>
      <c r="CH340" s="66"/>
      <c r="CI340" s="51"/>
      <c r="CK340" s="109"/>
      <c r="CL340" s="58"/>
      <c r="CM340" s="3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4"/>
      <c r="DB340" s="5"/>
      <c r="DC340" s="75">
        <f>CM340^3+CN340^3+CO340^3+CP340^3+CQ340^3+CR340^3+CS340^3+CT340^3+CM341^3+CN341^3+CO341^3+CP341^3+CQ341^3+CR341^3+CS341^3+CT341^3</f>
        <v>0</v>
      </c>
      <c r="DD340" s="76">
        <f t="shared" si="115"/>
        <v>0</v>
      </c>
      <c r="DE340" s="61"/>
      <c r="DF340" s="81"/>
      <c r="DG340" s="82"/>
      <c r="DH340" s="82"/>
      <c r="DI340" s="82"/>
      <c r="DJ340" s="82"/>
      <c r="DK340" s="82"/>
      <c r="DL340" s="82"/>
      <c r="DM340" s="82"/>
      <c r="DN340" s="82"/>
      <c r="DO340" s="82"/>
      <c r="DP340" s="82"/>
      <c r="DQ340" s="82"/>
      <c r="DR340" s="82"/>
      <c r="DS340" s="82"/>
      <c r="DT340" s="82"/>
      <c r="DU340" s="86"/>
      <c r="DV340" s="66"/>
      <c r="DW340" s="51"/>
      <c r="DY340" s="57"/>
      <c r="DZ340" s="58"/>
      <c r="EA340" s="20"/>
      <c r="EB340" s="19"/>
      <c r="EC340" s="19"/>
      <c r="ED340" s="19"/>
      <c r="EE340" s="19"/>
      <c r="EF340" s="19"/>
      <c r="EG340" s="19"/>
      <c r="EH340" s="19"/>
      <c r="EI340" s="19"/>
      <c r="EJ340" s="19"/>
      <c r="EK340" s="19"/>
      <c r="EL340" s="19"/>
      <c r="EM340" s="19"/>
      <c r="EN340" s="19"/>
      <c r="EO340" s="19"/>
      <c r="EP340" s="21"/>
      <c r="EQ340" s="75">
        <f>EA340^3+EB340^3+EC340^3+ED340^3+EE340^3+EF340^3+EG340^3+EH340^3+EA341^3+EB341^3+EC341^3+ED341^3+EE341^3+EF341^3+EG341^3+EH341^3</f>
        <v>0</v>
      </c>
      <c r="ER340" s="76">
        <f t="shared" si="113"/>
        <v>0</v>
      </c>
      <c r="ES340" s="61"/>
      <c r="ET340" s="190"/>
      <c r="EU340" s="191"/>
      <c r="EV340" s="191"/>
      <c r="EW340" s="191"/>
      <c r="EX340" s="191"/>
      <c r="EY340" s="191"/>
      <c r="EZ340" s="191"/>
      <c r="FA340" s="191"/>
      <c r="FB340" s="191"/>
      <c r="FC340" s="191"/>
      <c r="FD340" s="191"/>
      <c r="FE340" s="191"/>
      <c r="FF340" s="191"/>
      <c r="FG340" s="191"/>
      <c r="FH340" s="191"/>
      <c r="FI340" s="192"/>
      <c r="FJ340" s="66"/>
      <c r="FK340" s="51"/>
    </row>
    <row r="341" spans="8:167" x14ac:dyDescent="0.2">
      <c r="I341" s="109"/>
      <c r="J341" s="58"/>
      <c r="K341" s="7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9"/>
      <c r="AA341" s="75">
        <f>S340^3+T340^3+U340^3+V340^3+W340^3+X340^3+Y340^3+Z340^3+S341^3+T341^3+U341^3+V341^3+W341^3+X341^3+Y341^3+Z341^3</f>
        <v>0</v>
      </c>
      <c r="AB341" s="76">
        <f t="shared" si="114"/>
        <v>0</v>
      </c>
      <c r="AC341" s="61"/>
      <c r="AD341" s="116"/>
      <c r="AE341" s="117"/>
      <c r="AF341" s="117"/>
      <c r="AG341" s="117"/>
      <c r="AH341" s="118"/>
      <c r="AI341" s="118"/>
      <c r="AJ341" s="118"/>
      <c r="AK341" s="118"/>
      <c r="AL341" s="117"/>
      <c r="AM341" s="117"/>
      <c r="AN341" s="117"/>
      <c r="AO341" s="117"/>
      <c r="AP341" s="118"/>
      <c r="AQ341" s="118"/>
      <c r="AR341" s="118"/>
      <c r="AS341" s="119"/>
      <c r="AT341" s="32"/>
      <c r="AU341" s="115"/>
      <c r="AW341" s="57"/>
      <c r="AX341" s="58"/>
      <c r="AY341" s="7"/>
      <c r="AZ341" s="8"/>
      <c r="BA341" s="8"/>
      <c r="BB341" s="8"/>
      <c r="BC341" s="8"/>
      <c r="BD341" s="8"/>
      <c r="BE341" s="8"/>
      <c r="BF341" s="8"/>
      <c r="BG341" s="8"/>
      <c r="BH341" s="8"/>
      <c r="BI341" s="8"/>
      <c r="BJ341" s="8"/>
      <c r="BK341" s="8"/>
      <c r="BL341" s="8"/>
      <c r="BM341" s="8"/>
      <c r="BN341" s="9"/>
      <c r="BO341" s="75">
        <f>BG340^3+BH340^3+BI340^3+BJ340^3+BK340^3+BL340^3+BM340^3+BN340^3+BG341^3+BH341^3+BI341^3+BJ341^3+BK341^3+BL341^3+BM341^3+BN341^3</f>
        <v>0</v>
      </c>
      <c r="BP341" s="76">
        <f t="shared" si="112"/>
        <v>0</v>
      </c>
      <c r="BQ341" s="61"/>
      <c r="BR341" s="116"/>
      <c r="BS341" s="117"/>
      <c r="BT341" s="117"/>
      <c r="BU341" s="117"/>
      <c r="BV341" s="117"/>
      <c r="BW341" s="117"/>
      <c r="BX341" s="117"/>
      <c r="BY341" s="117"/>
      <c r="BZ341" s="118"/>
      <c r="CA341" s="118"/>
      <c r="CB341" s="118"/>
      <c r="CC341" s="118"/>
      <c r="CD341" s="118"/>
      <c r="CE341" s="118"/>
      <c r="CF341" s="118"/>
      <c r="CG341" s="119"/>
      <c r="CH341" s="32"/>
      <c r="CI341" s="115"/>
      <c r="CK341" s="109"/>
      <c r="CL341" s="58"/>
      <c r="CM341" s="7"/>
      <c r="CN341" s="8"/>
      <c r="CO341" s="8"/>
      <c r="CP341" s="8"/>
      <c r="CQ341" s="8"/>
      <c r="CR341" s="8"/>
      <c r="CS341" s="8"/>
      <c r="CT341" s="8"/>
      <c r="CU341" s="8"/>
      <c r="CV341" s="8"/>
      <c r="CW341" s="8"/>
      <c r="CX341" s="8"/>
      <c r="CY341" s="8"/>
      <c r="CZ341" s="8"/>
      <c r="DA341" s="8"/>
      <c r="DB341" s="9"/>
      <c r="DC341" s="75">
        <f>CU340^3+CV340^3+CW340^3+CX340^3+CY340^3+CZ340^3+DA340^3+DB340^3+CU341^3+CV341^3+CW341^3+CX341^3+CY341^3+CZ341^3+DA341^3+DB341^3</f>
        <v>0</v>
      </c>
      <c r="DD341" s="76">
        <f t="shared" si="115"/>
        <v>0</v>
      </c>
      <c r="DE341" s="61"/>
      <c r="DF341" s="116"/>
      <c r="DG341" s="117"/>
      <c r="DH341" s="117"/>
      <c r="DI341" s="117"/>
      <c r="DJ341" s="117"/>
      <c r="DK341" s="117"/>
      <c r="DL341" s="117"/>
      <c r="DM341" s="117"/>
      <c r="DN341" s="117"/>
      <c r="DO341" s="117"/>
      <c r="DP341" s="117"/>
      <c r="DQ341" s="117"/>
      <c r="DR341" s="117"/>
      <c r="DS341" s="117"/>
      <c r="DT341" s="117"/>
      <c r="DU341" s="120"/>
      <c r="DV341" s="32"/>
      <c r="DW341" s="115"/>
      <c r="DY341" s="57"/>
      <c r="DZ341" s="58"/>
      <c r="EA341" s="22"/>
      <c r="EB341" s="23"/>
      <c r="EC341" s="23"/>
      <c r="ED341" s="23"/>
      <c r="EE341" s="23"/>
      <c r="EF341" s="23"/>
      <c r="EG341" s="23"/>
      <c r="EH341" s="23"/>
      <c r="EI341" s="23"/>
      <c r="EJ341" s="23"/>
      <c r="EK341" s="23"/>
      <c r="EL341" s="23"/>
      <c r="EM341" s="23"/>
      <c r="EN341" s="23"/>
      <c r="EO341" s="23"/>
      <c r="EP341" s="24"/>
      <c r="EQ341" s="75">
        <f>EI340^3+EJ340^3+EK340^3+EL340^3+EM340^3+EN340^3+EO340^3+EP340^3+EI341^3+EJ341^3+EK341^3+EL341^3+EM341^3+EN341^3+EO341^3+EP341^3</f>
        <v>0</v>
      </c>
      <c r="ER341" s="76">
        <f t="shared" si="113"/>
        <v>0</v>
      </c>
      <c r="ES341" s="61"/>
      <c r="ET341" s="193"/>
      <c r="EU341" s="194"/>
      <c r="EV341" s="194"/>
      <c r="EW341" s="194"/>
      <c r="EX341" s="194"/>
      <c r="EY341" s="194"/>
      <c r="EZ341" s="194"/>
      <c r="FA341" s="194"/>
      <c r="FB341" s="194"/>
      <c r="FC341" s="194"/>
      <c r="FD341" s="194"/>
      <c r="FE341" s="194"/>
      <c r="FF341" s="194"/>
      <c r="FG341" s="194"/>
      <c r="FH341" s="194"/>
      <c r="FI341" s="195"/>
      <c r="FJ341" s="32"/>
      <c r="FK341" s="115"/>
    </row>
    <row r="342" spans="8:167" x14ac:dyDescent="0.2">
      <c r="I342" s="109"/>
      <c r="J342" s="58"/>
      <c r="K342" s="183">
        <f>SUMSQ(K326:K341)</f>
        <v>0</v>
      </c>
      <c r="L342" s="184">
        <f t="shared" ref="L342:Z342" si="116">SUMSQ(L326:L341)</f>
        <v>0</v>
      </c>
      <c r="M342" s="184">
        <f t="shared" si="116"/>
        <v>0</v>
      </c>
      <c r="N342" s="184">
        <f t="shared" si="116"/>
        <v>0</v>
      </c>
      <c r="O342" s="184">
        <f t="shared" si="116"/>
        <v>0</v>
      </c>
      <c r="P342" s="184">
        <f t="shared" si="116"/>
        <v>0</v>
      </c>
      <c r="Q342" s="184">
        <f t="shared" si="116"/>
        <v>0</v>
      </c>
      <c r="R342" s="184">
        <f t="shared" si="116"/>
        <v>0</v>
      </c>
      <c r="S342" s="184">
        <f t="shared" si="116"/>
        <v>0</v>
      </c>
      <c r="T342" s="184">
        <f t="shared" si="116"/>
        <v>0</v>
      </c>
      <c r="U342" s="184">
        <f t="shared" si="116"/>
        <v>0</v>
      </c>
      <c r="V342" s="184">
        <f t="shared" si="116"/>
        <v>0</v>
      </c>
      <c r="W342" s="184">
        <f t="shared" si="116"/>
        <v>0</v>
      </c>
      <c r="X342" s="184">
        <f t="shared" si="116"/>
        <v>0</v>
      </c>
      <c r="Y342" s="184">
        <f t="shared" si="116"/>
        <v>0</v>
      </c>
      <c r="Z342" s="184">
        <f t="shared" si="116"/>
        <v>0</v>
      </c>
      <c r="AA342" s="124">
        <f>SUMSQ(K326,L327,M328,N329,O330,P331,Q332,R333,S334,T335,U336,V337,W338,X339,Y340,Z341)</f>
        <v>0</v>
      </c>
      <c r="AB342" s="125">
        <f>SUMSQ(K334,L335,M336,N337,O338,P339,Q340,R341,S326,T327,U328,V329,W330,X331,Y332,Z333)</f>
        <v>0</v>
      </c>
      <c r="AC342" s="52"/>
      <c r="AD342" s="126"/>
      <c r="AE342" s="126"/>
      <c r="AF342" s="126"/>
      <c r="AG342" s="126"/>
      <c r="AH342" s="126"/>
      <c r="AI342" s="126"/>
      <c r="AJ342" s="126"/>
      <c r="AK342" s="126"/>
      <c r="AL342" s="126"/>
      <c r="AM342" s="126"/>
      <c r="AN342" s="126"/>
      <c r="AO342" s="126"/>
      <c r="AP342" s="126"/>
      <c r="AQ342" s="126"/>
      <c r="AR342" s="126"/>
      <c r="AS342" s="126"/>
      <c r="AT342" s="32"/>
      <c r="AU342" s="115"/>
      <c r="AW342" s="57"/>
      <c r="AX342" s="58"/>
      <c r="AY342" s="183">
        <f t="shared" ref="AY342:BN342" si="117">SUMSQ(AY326:AY341)</f>
        <v>0</v>
      </c>
      <c r="AZ342" s="184">
        <f t="shared" si="117"/>
        <v>0</v>
      </c>
      <c r="BA342" s="184">
        <f t="shared" si="117"/>
        <v>0</v>
      </c>
      <c r="BB342" s="184">
        <f t="shared" si="117"/>
        <v>0</v>
      </c>
      <c r="BC342" s="184">
        <f t="shared" si="117"/>
        <v>0</v>
      </c>
      <c r="BD342" s="184">
        <f t="shared" si="117"/>
        <v>0</v>
      </c>
      <c r="BE342" s="184">
        <f t="shared" si="117"/>
        <v>0</v>
      </c>
      <c r="BF342" s="184">
        <f t="shared" si="117"/>
        <v>0</v>
      </c>
      <c r="BG342" s="184">
        <f t="shared" si="117"/>
        <v>0</v>
      </c>
      <c r="BH342" s="184">
        <f t="shared" si="117"/>
        <v>0</v>
      </c>
      <c r="BI342" s="184">
        <f t="shared" si="117"/>
        <v>0</v>
      </c>
      <c r="BJ342" s="184">
        <f t="shared" si="117"/>
        <v>0</v>
      </c>
      <c r="BK342" s="184">
        <f t="shared" si="117"/>
        <v>0</v>
      </c>
      <c r="BL342" s="184">
        <f t="shared" si="117"/>
        <v>0</v>
      </c>
      <c r="BM342" s="184">
        <f t="shared" si="117"/>
        <v>0</v>
      </c>
      <c r="BN342" s="184">
        <f t="shared" si="117"/>
        <v>0</v>
      </c>
      <c r="BO342" s="124">
        <f>SUMSQ(AY326,AZ327,BA328,BB329,BC330,BD331,BE332,BF333,BG334,BH335,BI336,BJ337,BK338,BL339,BM340,BN341)</f>
        <v>0</v>
      </c>
      <c r="BP342" s="125">
        <f>SUMSQ(AY334,AZ335,BA336,BB337,BC338,BD339,BE340,BF341,BG326,BH327,BI328,BJ329,BK330,BL331,BM332,BN333)</f>
        <v>0</v>
      </c>
      <c r="BQ342" s="52"/>
      <c r="BR342" s="126"/>
      <c r="BS342" s="126"/>
      <c r="BT342" s="126"/>
      <c r="BU342" s="126"/>
      <c r="BV342" s="126"/>
      <c r="BW342" s="126"/>
      <c r="BX342" s="126"/>
      <c r="BY342" s="126"/>
      <c r="BZ342" s="126"/>
      <c r="CA342" s="126"/>
      <c r="CB342" s="126"/>
      <c r="CC342" s="126"/>
      <c r="CD342" s="126"/>
      <c r="CE342" s="126"/>
      <c r="CF342" s="126"/>
      <c r="CG342" s="126"/>
      <c r="CH342" s="32"/>
      <c r="CI342" s="115"/>
      <c r="CK342" s="109"/>
      <c r="CL342" s="58"/>
      <c r="CM342" s="183">
        <f>SUMSQ(CM326:CM341)</f>
        <v>0</v>
      </c>
      <c r="CN342" s="184">
        <f t="shared" ref="CN342:DB342" si="118">SUMSQ(CN326:CN341)</f>
        <v>0</v>
      </c>
      <c r="CO342" s="184">
        <f t="shared" si="118"/>
        <v>0</v>
      </c>
      <c r="CP342" s="184">
        <f t="shared" si="118"/>
        <v>0</v>
      </c>
      <c r="CQ342" s="184">
        <f t="shared" si="118"/>
        <v>0</v>
      </c>
      <c r="CR342" s="184">
        <f t="shared" si="118"/>
        <v>0</v>
      </c>
      <c r="CS342" s="184">
        <f t="shared" si="118"/>
        <v>0</v>
      </c>
      <c r="CT342" s="184">
        <f t="shared" si="118"/>
        <v>0</v>
      </c>
      <c r="CU342" s="184">
        <f t="shared" si="118"/>
        <v>0</v>
      </c>
      <c r="CV342" s="184">
        <f t="shared" si="118"/>
        <v>0</v>
      </c>
      <c r="CW342" s="184">
        <f t="shared" si="118"/>
        <v>0</v>
      </c>
      <c r="CX342" s="184">
        <f t="shared" si="118"/>
        <v>0</v>
      </c>
      <c r="CY342" s="184">
        <f t="shared" si="118"/>
        <v>0</v>
      </c>
      <c r="CZ342" s="184">
        <f t="shared" si="118"/>
        <v>0</v>
      </c>
      <c r="DA342" s="184">
        <f t="shared" si="118"/>
        <v>0</v>
      </c>
      <c r="DB342" s="184">
        <f t="shared" si="118"/>
        <v>0</v>
      </c>
      <c r="DC342" s="124">
        <f>SUMSQ(CM326,CN327,CO328,CP329,CQ330,CR331,CS332,CT333,CU334,CV335,CW336,CX337,CY338,CZ339,DA340,DB341)</f>
        <v>0</v>
      </c>
      <c r="DD342" s="125">
        <f>SUMSQ(CM334,CN335,CO336,CP337,CQ338,CR339,CS340,CT341,CU326,CV327,CW328,CX329,CY330,CZ331,DA332,DB333)</f>
        <v>0</v>
      </c>
      <c r="DE342" s="52"/>
      <c r="DF342" s="126"/>
      <c r="DG342" s="126"/>
      <c r="DH342" s="126"/>
      <c r="DI342" s="126"/>
      <c r="DJ342" s="126"/>
      <c r="DK342" s="126"/>
      <c r="DL342" s="126"/>
      <c r="DM342" s="126"/>
      <c r="DN342" s="126"/>
      <c r="DO342" s="126"/>
      <c r="DP342" s="126"/>
      <c r="DQ342" s="126"/>
      <c r="DR342" s="126"/>
      <c r="DS342" s="126"/>
      <c r="DT342" s="126"/>
      <c r="DU342" s="126"/>
      <c r="DV342" s="32"/>
      <c r="DW342" s="115"/>
      <c r="DY342" s="57"/>
      <c r="DZ342" s="58"/>
      <c r="EA342" s="183">
        <f t="shared" ref="EA342:EP342" si="119">SUMSQ(EA326:EA341)</f>
        <v>0</v>
      </c>
      <c r="EB342" s="184">
        <f t="shared" si="119"/>
        <v>0</v>
      </c>
      <c r="EC342" s="184">
        <f t="shared" si="119"/>
        <v>0</v>
      </c>
      <c r="ED342" s="184">
        <f t="shared" si="119"/>
        <v>0</v>
      </c>
      <c r="EE342" s="184">
        <f t="shared" si="119"/>
        <v>0</v>
      </c>
      <c r="EF342" s="184">
        <f t="shared" si="119"/>
        <v>0</v>
      </c>
      <c r="EG342" s="184">
        <f t="shared" si="119"/>
        <v>0</v>
      </c>
      <c r="EH342" s="184">
        <f t="shared" si="119"/>
        <v>0</v>
      </c>
      <c r="EI342" s="184">
        <f t="shared" si="119"/>
        <v>0</v>
      </c>
      <c r="EJ342" s="184">
        <f t="shared" si="119"/>
        <v>0</v>
      </c>
      <c r="EK342" s="184">
        <f t="shared" si="119"/>
        <v>0</v>
      </c>
      <c r="EL342" s="184">
        <f t="shared" si="119"/>
        <v>0</v>
      </c>
      <c r="EM342" s="184">
        <f t="shared" si="119"/>
        <v>0</v>
      </c>
      <c r="EN342" s="184">
        <f t="shared" si="119"/>
        <v>0</v>
      </c>
      <c r="EO342" s="184">
        <f t="shared" si="119"/>
        <v>0</v>
      </c>
      <c r="EP342" s="184">
        <f t="shared" si="119"/>
        <v>0</v>
      </c>
      <c r="EQ342" s="124">
        <f>SUMSQ(EA326,EB327,EC328,ED329,EE330,EF331,EG332,EH333,EI334,EJ335,EK336,EL337,EM338,EN339,EO340,EP341)</f>
        <v>0</v>
      </c>
      <c r="ER342" s="125">
        <f>SUMSQ(EA334,EB335,EC336,ED337,EE338,EF339,EG340,EH341,EI326,EJ327,EK328,EL329,EM330,EN331,EO332,EP333)</f>
        <v>0</v>
      </c>
      <c r="ES342" s="52"/>
      <c r="ET342" s="126"/>
      <c r="EU342" s="126"/>
      <c r="EV342" s="126"/>
      <c r="EW342" s="126"/>
      <c r="EX342" s="126"/>
      <c r="EY342" s="126"/>
      <c r="EZ342" s="126"/>
      <c r="FA342" s="126"/>
      <c r="FB342" s="126"/>
      <c r="FC342" s="126"/>
      <c r="FD342" s="126"/>
      <c r="FE342" s="126"/>
      <c r="FF342" s="126"/>
      <c r="FG342" s="126"/>
      <c r="FH342" s="126"/>
      <c r="FI342" s="126"/>
      <c r="FJ342" s="32"/>
      <c r="FK342" s="115"/>
    </row>
    <row r="343" spans="8:167" ht="13.5" thickBot="1" x14ac:dyDescent="0.25">
      <c r="I343" s="109"/>
      <c r="J343" s="58"/>
      <c r="K343" s="185">
        <f>K326^3+L326^3+M326^3+N326^3+K327^3+L327^3+M327^3+N327^3+K328^3+L328^3+M328^3+N328^3+K329^3+L329^3+M329^3+N329^3</f>
        <v>0</v>
      </c>
      <c r="L343" s="186">
        <f>K330^3+L330^3+M330^3+N330^3+K331^3+L331^3+M331^3+N331^3+K332^3+L332^3+M332^3+N332^3+K333^3+L333^3+M333^3+N333^3</f>
        <v>0</v>
      </c>
      <c r="M343" s="186">
        <f>K334^3+L334^3+M334^3+N334^3+K335^3+L335^3+M335^3+N335^3+K336^3+L336^3+M336^3+N336^3+K337^3+L337^3+M337^3+N337^3</f>
        <v>0</v>
      </c>
      <c r="N343" s="186">
        <f>K338^3+L338^3+M338^3+N338^3+K339^3+L339^3+M339^3+N339^3+K340^3+L340^3+M340^3+N340^3+K341^3+L341^3+M341^3+N341^3</f>
        <v>0</v>
      </c>
      <c r="O343" s="186">
        <f>O326^3+P326^3+Q326^3+R326^3+O327^3+P327^3+Q327^3+R327^3+O328^3+P328^3+Q328^3+R328^3+O329^3+P329^3+Q329^3+R329^3</f>
        <v>0</v>
      </c>
      <c r="P343" s="186">
        <f>O330^3+P330^3+Q330^3+R330^3+O331^3+P331^3+Q331^3+R331^3+O332^3+P332^3+Q332^3+R332^3+O333^3+P333^3+Q333^3+R333^3</f>
        <v>0</v>
      </c>
      <c r="Q343" s="186">
        <f>O334^3+P334^3+Q334^3+R334^3+O335^3+P335^3+Q335^3+R335^3+O336^3+P336^3+Q336^3+R336^3+O337^3+P337^3+Q337^3+R337^3</f>
        <v>0</v>
      </c>
      <c r="R343" s="186">
        <f>O338^3+P338^3+Q338^3+R338^3+O339^3+P339^3+Q339^3+R339^3+O340^3+P340^3+Q340^3+R340^3+O341^3+P341^3+Q341^3+R341^3</f>
        <v>0</v>
      </c>
      <c r="S343" s="186">
        <f>S326^3+T326^3+U326^3+V326^3+S327^3+T327^3+U327^3+V327^3+S328^3+T328^3+U328^3+V328^3+S329^3+T329^3+U329^3+V329^3</f>
        <v>0</v>
      </c>
      <c r="T343" s="186">
        <f>S330^3+T330^3+U330^3+V330^3+S331^3+T331^3+U331^3+V331^3+S332^3+T332^3+U332^3+V332^3+S333^3+T333^3+U333^3+V333^3</f>
        <v>0</v>
      </c>
      <c r="U343" s="186">
        <f>S334^3+T334^3+U334^3+V334^3+S335^3+T335^3+U335^3+V335^3+S336^3+T336^3+U336^3+V336^3+S337^3+T337^3+U337^3+V337^3</f>
        <v>0</v>
      </c>
      <c r="V343" s="186">
        <f>S338^3+T338^3+U338^3+V338^3+S339^3+T339^3+U339^3+V339^3+S340^3+T340^3+U340^3+V340^3+S341^3+T341^3+U341^3+V341^3</f>
        <v>0</v>
      </c>
      <c r="W343" s="186">
        <f>W326^3+X326^3+Y326^3+Z326^3+W327^3+X327^3+Y327^3+Z327^3+W328^3+X328^3+Y328^3+Z328^3+W329^3+X329^3+Y329^3+Z329^3</f>
        <v>0</v>
      </c>
      <c r="X343" s="186">
        <f>W330^3+X330^3+Y330^3+Z330^3+W331^3+X331^3+Y331^3+Z331^3+W332^3+X332^3+Y332^3+Z332^3+W333^3+X333^3+Y333^3+Z333^3</f>
        <v>0</v>
      </c>
      <c r="Y343" s="186">
        <f>W334^3+X334^3+Y334^3+Z334^3+W335^3+X335^3+Y335^3+Z335^3+W336^3+X336^3+Y336^3+Z336^3+W337^3+X337^3+Y337^3+Z337^3</f>
        <v>0</v>
      </c>
      <c r="Z343" s="186">
        <f>W338^3+X338^3+Y338^3+Z338^3+W339^3+X339^3+Y339^3+Z339^3+W340^3+X340^3+Y340^3+Z340^3+W341^3+X341^3+Y341^3+Z341^3</f>
        <v>0</v>
      </c>
      <c r="AA343" s="129">
        <f>SUMSQ(K341,L340,M339,N338,O337,P336,Q335,R334,S333,T332,U331,V330,W329,X328,Y327,Z326)</f>
        <v>0</v>
      </c>
      <c r="AB343" s="130">
        <f>SUMSQ(K333,L332,M331,N330,O329,P328,Q327,R326,S341,T340,U339,V338,W337,X336,Y335,Z334)</f>
        <v>0</v>
      </c>
      <c r="AC343" s="32"/>
      <c r="AD343" s="131"/>
      <c r="AE343" s="131"/>
      <c r="AF343" s="131"/>
      <c r="AG343" s="131"/>
      <c r="AH343" s="131"/>
      <c r="AI343" s="131"/>
      <c r="AJ343" s="131"/>
      <c r="AK343" s="131"/>
      <c r="AL343" s="131"/>
      <c r="AM343" s="131"/>
      <c r="AN343" s="131"/>
      <c r="AO343" s="131"/>
      <c r="AP343" s="131"/>
      <c r="AQ343" s="131"/>
      <c r="AR343" s="131"/>
      <c r="AS343" s="131"/>
      <c r="AT343" s="32"/>
      <c r="AU343" s="115"/>
      <c r="AW343" s="57"/>
      <c r="AX343" s="58"/>
      <c r="AY343" s="185">
        <f>AY326^3+AZ326^3+BA326^3+BB326^3+AY327^3+AZ327^3+BA327^3+BB327^3+AY328^3+AZ328^3+BA328^3+BB328^3+AY329^3+AZ329^3+BA329^3+BB329^3</f>
        <v>0</v>
      </c>
      <c r="AZ343" s="186">
        <f>AY330^3+AZ330^3+BA330^3+BB330^3+AY331^3+AZ331^3+BA331^3+BB331^3+AY332^3+AZ332^3+BA332^3+BB332^3+AY333^3+AZ333^3+BA333^3+BB333^3</f>
        <v>0</v>
      </c>
      <c r="BA343" s="186">
        <f>AY334^3+AZ334^3+BA334^3+BB334^3+AY335^3+AZ335^3+BA335^3+BB335^3+AY336^3+AZ336^3+BA336^3+BB336^3+AY337^3+AZ337^3+BA337^3+BB337^3</f>
        <v>0</v>
      </c>
      <c r="BB343" s="186">
        <f>AY338^3+AZ338^3+BA338^3+BB338^3+AY339^3+AZ339^3+BA339^3+BB339^3+AY340^3+AZ340^3+BA340^3+BB340^3+AY341^3+AZ341^3+BA341^3+BB341^3</f>
        <v>0</v>
      </c>
      <c r="BC343" s="186">
        <f>BC326^3+BD326^3+BE326^3+BF326^3+BC327^3+BD327^3+BE327^3+BF327^3+BC328^3+BD328^3+BE328^3+BF328^3+BC329^3+BD329^3+BE329^3+BF329^3</f>
        <v>0</v>
      </c>
      <c r="BD343" s="186">
        <f>BC330^3+BD330^3+BE330^3+BF330^3+BC331^3+BD331^3+BE331^3+BF331^3+BC332^3+BD332^3+BE332^3+BF332^3+BC333^3+BD333^3+BE333^3+BF333^3</f>
        <v>0</v>
      </c>
      <c r="BE343" s="186">
        <f>BC334^3+BD334^3+BE334^3+BF334^3+BC335^3+BD335^3+BE335^3+BF335^3+BC336^3+BD336^3+BE336^3+BF336^3+BC337^3+BD337^3+BE337^3+BF337^3</f>
        <v>0</v>
      </c>
      <c r="BF343" s="186">
        <f>BC338^3+BD338^3+BE338^3+BF338^3+BC339^3+BD339^3+BE339^3+BF339^3+BC340^3+BD340^3+BE340^3+BF340^3+BC341^3+BD341^3+BE341^3+BF341^3</f>
        <v>0</v>
      </c>
      <c r="BG343" s="186">
        <f>BG326^3+BH326^3+BI326^3+BJ326^3+BG327^3+BH327^3+BI327^3+BJ327^3+BG328^3+BH328^3+BI328^3+BJ328^3+BG329^3+BH329^3+BI329^3+BJ329^3</f>
        <v>0</v>
      </c>
      <c r="BH343" s="186">
        <f>BG330^3+BH330^3+BI330^3+BJ330^3+BG331^3+BH331^3+BI331^3+BJ331^3+BG332^3+BH332^3+BI332^3+BJ332^3+BG333^3+BH333^3+BI333^3+BJ333^3</f>
        <v>0</v>
      </c>
      <c r="BI343" s="186">
        <f>BG334^3+BH334^3+BI334^3+BJ334^3+BG335^3+BH335^3+BI335^3+BJ335^3+BG336^3+BH336^3+BI336^3+BJ336^3+BG337^3+BH337^3+BI337^3+BJ337^3</f>
        <v>0</v>
      </c>
      <c r="BJ343" s="186">
        <f>BG338^3+BH338^3+BI338^3+BJ338^3+BG339^3+BH339^3+BI339^3+BJ339^3+BG340^3+BH340^3+BI340^3+BJ340^3+BG341^3+BH341^3+BI341^3+BJ341^3</f>
        <v>0</v>
      </c>
      <c r="BK343" s="186">
        <f>BK326^3+BL326^3+BM326^3+BN326^3+BK327^3+BL327^3+BM327^3+BN327^3+BK328^3+BL328^3+BM328^3+BN328^3+BK329^3+BL329^3+BM329^3+BN329^3</f>
        <v>0</v>
      </c>
      <c r="BL343" s="186">
        <f>BK330^3+BL330^3+BM330^3+BN330^3+BK331^3+BL331^3+BM331^3+BN331^3+BK332^3+BL332^3+BM332^3+BN332^3+BK333^3+BL333^3+BM333^3+BN333^3</f>
        <v>0</v>
      </c>
      <c r="BM343" s="186">
        <f>BK334^3+BL334^3+BM334^3+BN334^3+BK335^3+BL335^3+BM335^3+BN335^3+BK336^3+BL336^3+BM336^3+BN336^3+BK337^3+BL337^3+BM337^3+BN337^3</f>
        <v>0</v>
      </c>
      <c r="BN343" s="186">
        <f>BK338^3+BL338^3+BM338^3+BN338^3+BK339^3+BL339^3+BM339^3+BN339^3+BK340^3+BL340^3+BM340^3+BN340^3+BK341^3+BL341^3+BM341^3+BN341^3</f>
        <v>0</v>
      </c>
      <c r="BO343" s="129">
        <f>SUMSQ(AY341,AZ340,BA339,BB338,BC337,BD336,BE335,BF334,BG333,BH332,BI331,BJ330,BK329,BL328,BM327,BN326)</f>
        <v>0</v>
      </c>
      <c r="BP343" s="130">
        <f>SUMSQ(AY333,AZ332,BA331,BB330,BC329,BD328,BE327,BF326,BG341,BH340,BI339,BJ338,BK337,BL336,BM335,BN334)</f>
        <v>0</v>
      </c>
      <c r="BQ343" s="32"/>
      <c r="BR343" s="131"/>
      <c r="BS343" s="131"/>
      <c r="BT343" s="131"/>
      <c r="BU343" s="131"/>
      <c r="BV343" s="131"/>
      <c r="BW343" s="131"/>
      <c r="BX343" s="131"/>
      <c r="BY343" s="131"/>
      <c r="BZ343" s="131"/>
      <c r="CA343" s="131"/>
      <c r="CB343" s="131"/>
      <c r="CC343" s="131"/>
      <c r="CD343" s="131"/>
      <c r="CE343" s="131"/>
      <c r="CF343" s="131"/>
      <c r="CG343" s="131"/>
      <c r="CH343" s="32"/>
      <c r="CI343" s="115"/>
      <c r="CK343" s="109"/>
      <c r="CL343" s="58"/>
      <c r="CM343" s="185">
        <f>CM326^3+CN326^3+CO326^3+CP326^3+CM327^3+CN327^3+CO327^3+CP327^3+CM328^3+CN328^3+CO328^3+CP328^3+CM329^3+CN329^3+CO329^3+CP329^3</f>
        <v>0</v>
      </c>
      <c r="CN343" s="186">
        <f>CM330^3+CN330^3+CO330^3+CP330^3+CM331^3+CN331^3+CO331^3+CP331^3+CM332^3+CN332^3+CO332^3+CP332^3+CM333^3+CN333^3+CO333^3+CP333^3</f>
        <v>0</v>
      </c>
      <c r="CO343" s="186">
        <f>CM334^3+CN334^3+CO334^3+CP334^3+CM335^3+CN335^3+CO335^3+CP335^3+CM336^3+CN336^3+CO336^3+CP336^3+CM337^3+CN337^3+CO337^3+CP337^3</f>
        <v>0</v>
      </c>
      <c r="CP343" s="186">
        <f>CM338^3+CN338^3+CO338^3+CP338^3+CM339^3+CN339^3+CO339^3+CP339^3+CM340^3+CN340^3+CO340^3+CP340^3+CM341^3+CN341^3+CO341^3+CP341^3</f>
        <v>0</v>
      </c>
      <c r="CQ343" s="186">
        <f>CQ326^3+CR326^3+CS326^3+CT326^3+CQ327^3+CR327^3+CS327^3+CT327^3+CQ328^3+CR328^3+CS328^3+CT328^3+CQ329^3+CR329^3+CS329^3+CT329^3</f>
        <v>0</v>
      </c>
      <c r="CR343" s="186">
        <f>CQ330^3+CR330^3+CS330^3+CT330^3+CQ331^3+CR331^3+CS331^3+CT331^3+CQ332^3+CR332^3+CS332^3+CT332^3+CQ333^3+CR333^3+CS333^3+CT333^3</f>
        <v>0</v>
      </c>
      <c r="CS343" s="186">
        <f>CQ334^3+CR334^3+CS334^3+CT334^3+CQ335^3+CR335^3+CS335^3+CT335^3+CQ336^3+CR336^3+CS336^3+CT336^3+CQ337^3+CR337^3+CS337^3+CT337^3</f>
        <v>0</v>
      </c>
      <c r="CT343" s="186">
        <f>CQ338^3+CR338^3+CS338^3+CT338^3+CQ339^3+CR339^3+CS339^3+CT339^3+CQ340^3+CR340^3+CS340^3+CT340^3+CQ341^3+CR341^3+CS341^3+CT341^3</f>
        <v>0</v>
      </c>
      <c r="CU343" s="186">
        <f>CU326^3+CV326^3+CW326^3+CX326^3+CU327^3+CV327^3+CW327^3+CX327^3+CU328^3+CV328^3+CW328^3+CX328^3+CU329^3+CV329^3+CW329^3+CX329^3</f>
        <v>0</v>
      </c>
      <c r="CV343" s="186">
        <f>CU330^3+CV330^3+CW330^3+CX330^3+CU331^3+CV331^3+CW331^3+CX331^3+CU332^3+CV332^3+CW332^3+CX332^3+CU333^3+CV333^3+CW333^3+CX333^3</f>
        <v>0</v>
      </c>
      <c r="CW343" s="186">
        <f>CU334^3+CV334^3+CW334^3+CX334^3+CU335^3+CV335^3+CW335^3+CX335^3+CU336^3+CV336^3+CW336^3+CX336^3+CU337^3+CV337^3+CW337^3+CX337^3</f>
        <v>0</v>
      </c>
      <c r="CX343" s="186">
        <f>CU338^3+CV338^3+CW338^3+CX338^3+CU339^3+CV339^3+CW339^3+CX339^3+CU340^3+CV340^3+CW340^3+CX340^3+CU341^3+CV341^3+CW341^3+CX341^3</f>
        <v>0</v>
      </c>
      <c r="CY343" s="186">
        <f>CY326^3+CZ326^3+DA326^3+DB326^3+CY327^3+CZ327^3+DA327^3+DB327^3+CY328^3+CZ328^3+DA328^3+DB328^3+CY329^3+CZ329^3+DA329^3+DB329^3</f>
        <v>0</v>
      </c>
      <c r="CZ343" s="186">
        <f>CY330^3+CZ330^3+DA330^3+DB330^3+CY331^3+CZ331^3+DA331^3+DB331^3+CY332^3+CZ332^3+DA332^3+DB332^3+CY333^3+CZ333^3+DA333^3+DB333^3</f>
        <v>0</v>
      </c>
      <c r="DA343" s="186">
        <f>CY334^3+CZ334^3+DA334^3+DB334^3+CY335^3+CZ335^3+DA335^3+DB335^3+CY336^3+CZ336^3+DA336^3+DB336^3+CY337^3+CZ337^3+DA337^3+DB337^3</f>
        <v>0</v>
      </c>
      <c r="DB343" s="186">
        <f>CY338^3+CZ338^3+DA338^3+DB338^3+CY339^3+CZ339^3+DA339^3+DB339^3+CY340^3+CZ340^3+DA340^3+DB340^3+CY341^3+CZ341^3+DA341^3+DB341^3</f>
        <v>0</v>
      </c>
      <c r="DC343" s="129">
        <f>SUMSQ(CM341,CN340,CO339,CP338,CQ337,CR336,CS335,CT334,CU333,CV332,CW331,CX330,CY329,CZ328,DA327,EP210,DB326)</f>
        <v>0</v>
      </c>
      <c r="DD343" s="130">
        <f>SUMSQ(CM333,CN332,CO331,CP330,CQ329,CR328,CS327,CT326,CU341,CV340,CW339,CX338,CY337,CZ336,DA335,DB334)</f>
        <v>0</v>
      </c>
      <c r="DE343" s="32"/>
      <c r="DF343" s="131"/>
      <c r="DG343" s="131"/>
      <c r="DH343" s="131"/>
      <c r="DI343" s="131"/>
      <c r="DJ343" s="131"/>
      <c r="DK343" s="131"/>
      <c r="DL343" s="131"/>
      <c r="DM343" s="131"/>
      <c r="DN343" s="131"/>
      <c r="DO343" s="131"/>
      <c r="DP343" s="131"/>
      <c r="DQ343" s="131"/>
      <c r="DR343" s="131"/>
      <c r="DS343" s="131"/>
      <c r="DT343" s="131"/>
      <c r="DU343" s="131"/>
      <c r="DV343" s="32"/>
      <c r="DW343" s="115"/>
      <c r="DY343" s="57"/>
      <c r="DZ343" s="58"/>
      <c r="EA343" s="185">
        <f>EA326^3+EB326^3+EC326^3+ED326^3+EA327^3+EB327^3+EC327^3+ED327^3+EA328^3+EB328^3+EC328^3+ED328^3+EA329^3+EB329^3+EC329^3+ED329^3</f>
        <v>0</v>
      </c>
      <c r="EB343" s="186">
        <f>EA330^3+EB330^3+EC330^3+ED330^3+EA331^3+EB331^3+EC331^3+ED331^3+EA332^3+EB332^3+EC332^3+ED332^3+EA333^3+EB333^3+EC333^3+ED333^3</f>
        <v>0</v>
      </c>
      <c r="EC343" s="186">
        <f>EA334^3+EB334^3+EC334^3+ED334^3+EA335^3+EB335^3+EC335^3+ED335^3+EA336^3+EB336^3+EC336^3+ED336^3+EA337^3+EB337^3+EC337^3+ED337^3</f>
        <v>0</v>
      </c>
      <c r="ED343" s="186">
        <f>EA338^3+EB338^3+EC338^3+ED338^3+EA339^3+EB339^3+EC339^3+ED339^3+EA340^3+EB340^3+EC340^3+ED340^3+EA341^3+EB341^3+EC341^3+ED341^3</f>
        <v>0</v>
      </c>
      <c r="EE343" s="186">
        <f>EE326^3+EF326^3+EG326^3+EH326^3+EE327^3+EF327^3+EG327^3+EH327^3+EE328^3+EF328^3+EG328^3+EH328^3+EE329^3+EF329^3+EG329^3+EH329^3</f>
        <v>0</v>
      </c>
      <c r="EF343" s="186">
        <f>EE330^3+EF330^3+EG330^3+EH330^3+EE331^3+EF331^3+EG331^3+EH331^3+EE332^3+EF332^3+EG332^3+EH332^3+EE333^3+EF333^3+EG333^3+EH333^3</f>
        <v>0</v>
      </c>
      <c r="EG343" s="186">
        <f>EE334^3+EF334^3+EG334^3+EH334^3+EE335^3+EF335^3+EG335^3+EH335^3+EE336^3+EF336^3+EG336^3+EH336^3+EE337^3+EF337^3+EG337^3+EH337^3</f>
        <v>0</v>
      </c>
      <c r="EH343" s="186">
        <f>EE338^3+EF338^3+EG338^3+EH338^3+EE339^3+EF339^3+EG339^3+EH339^3+EE340^3+EF340^3+EG340^3+EH340^3+EE341^3+EF341^3+EG341^3+EH341^3</f>
        <v>0</v>
      </c>
      <c r="EI343" s="186">
        <f>EI326^3+EJ326^3+EK326^3+EL326^3+EI327^3+EJ327^3+EK327^3+EL327^3+EI328^3+EJ328^3+EK328^3+EL328^3+EI329^3+EJ329^3+EK329^3+EL329^3</f>
        <v>0</v>
      </c>
      <c r="EJ343" s="186">
        <f>EI330^3+EJ330^3+EK330^3+EL330^3+EI331^3+EJ331^3+EK331^3+EL331^3+EI332^3+EJ332^3+EK332^3+EL332^3+EI333^3+EJ333^3+EK333^3+EL333^3</f>
        <v>0</v>
      </c>
      <c r="EK343" s="186">
        <f>EI334^3+EJ334^3+EK334^3+EL334^3+EI335^3+EJ335^3+EK335^3+EL335^3+EI336^3+EJ336^3+EK336^3+EL336^3+EI337^3+EJ337^3+EK337^3+EL337^3</f>
        <v>0</v>
      </c>
      <c r="EL343" s="186">
        <f>EI338^3+EJ338^3+EK338^3+EL338^3+EI339^3+EJ339^3+EK339^3+EL339^3+EI340^3+EJ340^3+EK340^3+EL340^3+EI341^3+EJ341^3+EK341^3+EL341^3</f>
        <v>0</v>
      </c>
      <c r="EM343" s="186">
        <f>EM326^3+EN326^3+EO326^3+EP326^3+EM327^3+EN327^3+EO327^3+EP327^3+EM328^3+EN328^3+EO328^3+EP328^3+EM329^3+EN329^3+EO329^3+EP329^3</f>
        <v>0</v>
      </c>
      <c r="EN343" s="186">
        <f>EM330^3+EN330^3+EO330^3+EP330^3+EM331^3+EN331^3+EO331^3+EP331^3+EM332^3+EN332^3+EO332^3+EP332^3+EM333^3+EN333^3+EO333^3+EP333^3</f>
        <v>0</v>
      </c>
      <c r="EO343" s="186">
        <f>EM334^3+EN334^3+EO334^3+EP334^3+EM335^3+EN335^3+EO335^3+EP335^3+EM336^3+EN336^3+EO336^3+EP336^3+EM337^3+EN337^3+EO337^3+EP337^3</f>
        <v>0</v>
      </c>
      <c r="EP343" s="186">
        <f>EM338^3+EN338^3+EO338^3+EP338^3+EM339^3+EN339^3+EO339^3+EP339^3+EM340^3+EN340^3+EO340^3+EP340^3+EM341^3+EN341^3+EO341^3+EP341^3</f>
        <v>0</v>
      </c>
      <c r="EQ343" s="129">
        <f>SUMSQ(EA341,EB340,EC339,ED338,EE337,EF336,EG335,EH334,EI333,EJ332,EK331,EL330,EM329,EN328,EO327,EP326)</f>
        <v>0</v>
      </c>
      <c r="ER343" s="130">
        <f>SUMSQ(EA333,EB332,EC331,ED330,EE329,EF328,EG327,EH326,EI341,EJ340,EK339,EL338,EM337,EN336,EO335,EP334)</f>
        <v>0</v>
      </c>
      <c r="ES343" s="32"/>
      <c r="ET343" s="131"/>
      <c r="EU343" s="131"/>
      <c r="EV343" s="131"/>
      <c r="EW343" s="131"/>
      <c r="EX343" s="131"/>
      <c r="EY343" s="131"/>
      <c r="EZ343" s="131"/>
      <c r="FA343" s="131"/>
      <c r="FB343" s="131"/>
      <c r="FC343" s="131"/>
      <c r="FD343" s="131"/>
      <c r="FE343" s="131"/>
      <c r="FF343" s="131"/>
      <c r="FG343" s="131"/>
      <c r="FH343" s="131"/>
      <c r="FI343" s="131"/>
      <c r="FJ343" s="32"/>
      <c r="FK343" s="115"/>
    </row>
    <row r="344" spans="8:167" ht="13.5" thickBot="1" x14ac:dyDescent="0.25">
      <c r="I344" s="109"/>
      <c r="J344" s="58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137"/>
      <c r="AB344" s="137"/>
      <c r="AC344" s="32" t="s">
        <v>0</v>
      </c>
      <c r="AD344" s="135"/>
      <c r="AE344" s="135"/>
      <c r="AF344" s="135"/>
      <c r="AG344" s="135"/>
      <c r="AH344" s="135"/>
      <c r="AI344" s="135"/>
      <c r="AJ344" s="135"/>
      <c r="AK344" s="135"/>
      <c r="AL344" s="135"/>
      <c r="AM344" s="135"/>
      <c r="AN344" s="135"/>
      <c r="AO344" s="135"/>
      <c r="AP344" s="135"/>
      <c r="AQ344" s="135"/>
      <c r="AR344" s="135"/>
      <c r="AS344" s="135"/>
      <c r="AT344" s="32"/>
      <c r="AU344" s="115"/>
      <c r="AW344" s="57"/>
      <c r="AX344" s="58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  <c r="BN344" s="46"/>
      <c r="BO344" s="137"/>
      <c r="BP344" s="137"/>
      <c r="BQ344" s="32" t="s">
        <v>0</v>
      </c>
      <c r="BR344" s="135"/>
      <c r="BS344" s="135"/>
      <c r="BT344" s="135"/>
      <c r="BU344" s="135"/>
      <c r="BV344" s="135"/>
      <c r="BW344" s="135"/>
      <c r="BX344" s="135"/>
      <c r="BY344" s="135"/>
      <c r="BZ344" s="135"/>
      <c r="CA344" s="135"/>
      <c r="CB344" s="135"/>
      <c r="CC344" s="135"/>
      <c r="CD344" s="135"/>
      <c r="CE344" s="135"/>
      <c r="CF344" s="135"/>
      <c r="CG344" s="135"/>
      <c r="CH344" s="32"/>
      <c r="CI344" s="115"/>
      <c r="CK344" s="109"/>
      <c r="CL344" s="58"/>
      <c r="CM344" s="46"/>
      <c r="CN344" s="46"/>
      <c r="CO344" s="46"/>
      <c r="CP344" s="46"/>
      <c r="CQ344" s="46"/>
      <c r="CR344" s="46"/>
      <c r="CS344" s="46"/>
      <c r="CT344" s="46"/>
      <c r="CU344" s="46"/>
      <c r="CV344" s="46"/>
      <c r="CW344" s="46"/>
      <c r="CX344" s="46"/>
      <c r="CY344" s="46"/>
      <c r="CZ344" s="46"/>
      <c r="DA344" s="46"/>
      <c r="DB344" s="46"/>
      <c r="DC344" s="137"/>
      <c r="DD344" s="137"/>
      <c r="DE344" s="32" t="s">
        <v>0</v>
      </c>
      <c r="DF344" s="135"/>
      <c r="DG344" s="135"/>
      <c r="DH344" s="135"/>
      <c r="DI344" s="135"/>
      <c r="DJ344" s="135"/>
      <c r="DK344" s="135"/>
      <c r="DL344" s="135"/>
      <c r="DM344" s="135"/>
      <c r="DN344" s="135"/>
      <c r="DO344" s="135"/>
      <c r="DP344" s="135"/>
      <c r="DQ344" s="135"/>
      <c r="DR344" s="135"/>
      <c r="DS344" s="135"/>
      <c r="DT344" s="135"/>
      <c r="DU344" s="135"/>
      <c r="DV344" s="32"/>
      <c r="DW344" s="115"/>
      <c r="DY344" s="57"/>
      <c r="DZ344" s="58"/>
      <c r="EA344" s="46"/>
      <c r="EB344" s="46"/>
      <c r="EC344" s="46"/>
      <c r="ED344" s="46"/>
      <c r="EE344" s="46"/>
      <c r="EF344" s="46"/>
      <c r="EG344" s="46"/>
      <c r="EH344" s="46"/>
      <c r="EI344" s="46"/>
      <c r="EJ344" s="46"/>
      <c r="EK344" s="46"/>
      <c r="EL344" s="46"/>
      <c r="EM344" s="46"/>
      <c r="EN344" s="46"/>
      <c r="EO344" s="46"/>
      <c r="EP344" s="46"/>
      <c r="EQ344" s="137"/>
      <c r="ER344" s="137"/>
      <c r="ES344" s="32" t="s">
        <v>0</v>
      </c>
      <c r="ET344" s="135"/>
      <c r="EU344" s="135"/>
      <c r="EV344" s="135"/>
      <c r="EW344" s="135"/>
      <c r="EX344" s="135"/>
      <c r="EY344" s="135"/>
      <c r="EZ344" s="135"/>
      <c r="FA344" s="135"/>
      <c r="FB344" s="135"/>
      <c r="FC344" s="135"/>
      <c r="FD344" s="135"/>
      <c r="FE344" s="135"/>
      <c r="FF344" s="135"/>
      <c r="FG344" s="135"/>
      <c r="FH344" s="135"/>
      <c r="FI344" s="135"/>
      <c r="FJ344" s="32"/>
      <c r="FK344" s="115"/>
    </row>
    <row r="345" spans="8:167" ht="13.5" thickBot="1" x14ac:dyDescent="0.25">
      <c r="I345" s="138"/>
      <c r="J345" s="143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  <c r="X345" s="154"/>
      <c r="Y345" s="154"/>
      <c r="Z345" s="154"/>
      <c r="AA345" s="154"/>
      <c r="AB345" s="154"/>
      <c r="AC345" s="154"/>
      <c r="AD345" s="155"/>
      <c r="AE345" s="155"/>
      <c r="AF345" s="155"/>
      <c r="AG345" s="155"/>
      <c r="AH345" s="155"/>
      <c r="AI345" s="155"/>
      <c r="AJ345" s="155"/>
      <c r="AK345" s="155"/>
      <c r="AL345" s="155"/>
      <c r="AM345" s="155"/>
      <c r="AN345" s="155"/>
      <c r="AO345" s="155"/>
      <c r="AP345" s="155"/>
      <c r="AQ345" s="155"/>
      <c r="AR345" s="155"/>
      <c r="AS345" s="155"/>
      <c r="AT345" s="154"/>
      <c r="AU345" s="141"/>
      <c r="AW345" s="196"/>
      <c r="AX345" s="143"/>
      <c r="AY345" s="154"/>
      <c r="AZ345" s="154"/>
      <c r="BA345" s="154"/>
      <c r="BB345" s="154"/>
      <c r="BC345" s="154"/>
      <c r="BD345" s="154"/>
      <c r="BE345" s="154"/>
      <c r="BF345" s="154"/>
      <c r="BG345" s="154"/>
      <c r="BH345" s="154"/>
      <c r="BI345" s="154"/>
      <c r="BJ345" s="154"/>
      <c r="BK345" s="154"/>
      <c r="BL345" s="154"/>
      <c r="BM345" s="154"/>
      <c r="BN345" s="154"/>
      <c r="BO345" s="154"/>
      <c r="BP345" s="154"/>
      <c r="BQ345" s="154"/>
      <c r="BR345" s="155"/>
      <c r="BS345" s="155"/>
      <c r="BT345" s="155"/>
      <c r="BU345" s="155"/>
      <c r="BV345" s="155"/>
      <c r="BW345" s="155"/>
      <c r="BX345" s="155"/>
      <c r="BY345" s="155"/>
      <c r="BZ345" s="155"/>
      <c r="CA345" s="155"/>
      <c r="CB345" s="155"/>
      <c r="CC345" s="155"/>
      <c r="CD345" s="155"/>
      <c r="CE345" s="155"/>
      <c r="CF345" s="155"/>
      <c r="CG345" s="155"/>
      <c r="CH345" s="154"/>
      <c r="CI345" s="141"/>
      <c r="CK345" s="138"/>
      <c r="CL345" s="143"/>
      <c r="CM345" s="154"/>
      <c r="CN345" s="154"/>
      <c r="CO345" s="154"/>
      <c r="CP345" s="154"/>
      <c r="CQ345" s="154"/>
      <c r="CR345" s="154"/>
      <c r="CS345" s="154"/>
      <c r="CT345" s="154"/>
      <c r="CU345" s="154"/>
      <c r="CV345" s="154"/>
      <c r="CW345" s="154"/>
      <c r="CX345" s="154"/>
      <c r="CY345" s="154"/>
      <c r="CZ345" s="154"/>
      <c r="DA345" s="154"/>
      <c r="DB345" s="154"/>
      <c r="DC345" s="154"/>
      <c r="DD345" s="154"/>
      <c r="DE345" s="154"/>
      <c r="DF345" s="155"/>
      <c r="DG345" s="155"/>
      <c r="DH345" s="155"/>
      <c r="DI345" s="155"/>
      <c r="DJ345" s="155"/>
      <c r="DK345" s="155"/>
      <c r="DL345" s="155"/>
      <c r="DM345" s="155"/>
      <c r="DN345" s="155"/>
      <c r="DO345" s="155"/>
      <c r="DP345" s="155"/>
      <c r="DQ345" s="155"/>
      <c r="DR345" s="155"/>
      <c r="DS345" s="155"/>
      <c r="DT345" s="155"/>
      <c r="DU345" s="155"/>
      <c r="DV345" s="154"/>
      <c r="DW345" s="141"/>
      <c r="DY345" s="196"/>
      <c r="DZ345" s="143"/>
      <c r="EA345" s="154"/>
      <c r="EB345" s="154"/>
      <c r="EC345" s="154"/>
      <c r="ED345" s="154"/>
      <c r="EE345" s="154"/>
      <c r="EF345" s="154"/>
      <c r="EG345" s="154"/>
      <c r="EH345" s="154"/>
      <c r="EI345" s="154"/>
      <c r="EJ345" s="154"/>
      <c r="EK345" s="154"/>
      <c r="EL345" s="154" t="s">
        <v>0</v>
      </c>
      <c r="EM345" s="154"/>
      <c r="EN345" s="154"/>
      <c r="EO345" s="154"/>
      <c r="EP345" s="154"/>
      <c r="EQ345" s="154"/>
      <c r="ER345" s="154"/>
      <c r="ES345" s="154"/>
      <c r="ET345" s="155"/>
      <c r="EU345" s="155"/>
      <c r="EV345" s="155"/>
      <c r="EW345" s="155"/>
      <c r="EX345" s="155"/>
      <c r="EY345" s="155"/>
      <c r="EZ345" s="155"/>
      <c r="FA345" s="155"/>
      <c r="FB345" s="155"/>
      <c r="FC345" s="155"/>
      <c r="FD345" s="155"/>
      <c r="FE345" s="155"/>
      <c r="FF345" s="155"/>
      <c r="FG345" s="155"/>
      <c r="FH345" s="155"/>
      <c r="FI345" s="155"/>
      <c r="FJ345" s="154"/>
      <c r="FK345" s="141"/>
    </row>
    <row r="346" spans="8:167" ht="14.25" thickTop="1" thickBot="1" x14ac:dyDescent="0.25">
      <c r="H346" s="25" t="s">
        <v>0</v>
      </c>
    </row>
    <row r="347" spans="8:167" ht="14.25" thickTop="1" thickBot="1" x14ac:dyDescent="0.25">
      <c r="I347" s="38" t="s">
        <v>0</v>
      </c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40"/>
      <c r="AE347" s="40"/>
      <c r="AF347" s="40"/>
      <c r="AG347" s="40"/>
      <c r="AH347" s="40"/>
      <c r="AI347" s="40"/>
      <c r="AJ347" s="40"/>
      <c r="AK347" s="40"/>
      <c r="AL347" s="40"/>
      <c r="AM347" s="40"/>
      <c r="AN347" s="40"/>
      <c r="AO347" s="40"/>
      <c r="AP347" s="40"/>
      <c r="AQ347" s="40"/>
      <c r="AR347" s="40"/>
      <c r="AS347" s="40"/>
      <c r="AT347" s="39"/>
      <c r="AU347" s="41"/>
      <c r="AW347" s="38" t="s">
        <v>0</v>
      </c>
      <c r="AX347" s="39"/>
      <c r="AY347" s="39"/>
      <c r="AZ347" s="39"/>
      <c r="BA347" s="39"/>
      <c r="BB347" s="39"/>
      <c r="BC347" s="39"/>
      <c r="BD347" s="39"/>
      <c r="BE347" s="39"/>
      <c r="BF347" s="39"/>
      <c r="BG347" s="39"/>
      <c r="BH347" s="39"/>
      <c r="BI347" s="39"/>
      <c r="BJ347" s="39"/>
      <c r="BK347" s="39"/>
      <c r="BL347" s="39"/>
      <c r="BM347" s="39"/>
      <c r="BN347" s="39"/>
      <c r="BO347" s="39"/>
      <c r="BP347" s="39"/>
      <c r="BQ347" s="39"/>
      <c r="BR347" s="40"/>
      <c r="BS347" s="40"/>
      <c r="BT347" s="40"/>
      <c r="BU347" s="40"/>
      <c r="BV347" s="40"/>
      <c r="BW347" s="40"/>
      <c r="BX347" s="40"/>
      <c r="BY347" s="40"/>
      <c r="BZ347" s="40"/>
      <c r="CA347" s="40"/>
      <c r="CB347" s="40"/>
      <c r="CC347" s="40"/>
      <c r="CD347" s="40"/>
      <c r="CE347" s="40"/>
      <c r="CF347" s="40"/>
      <c r="CG347" s="40"/>
      <c r="CH347" s="39"/>
      <c r="CI347" s="41"/>
      <c r="CK347" s="38" t="s">
        <v>0</v>
      </c>
      <c r="CL347" s="39" t="s">
        <v>0</v>
      </c>
      <c r="CM347" s="39"/>
      <c r="CN347" s="39"/>
      <c r="CO347" s="39"/>
      <c r="CP347" s="39"/>
      <c r="CQ347" s="39"/>
      <c r="CR347" s="39"/>
      <c r="CS347" s="39"/>
      <c r="CT347" s="39"/>
      <c r="CU347" s="39"/>
      <c r="CV347" s="39"/>
      <c r="CW347" s="39"/>
      <c r="CX347" s="39"/>
      <c r="CY347" s="39"/>
      <c r="CZ347" s="39"/>
      <c r="DA347" s="39" t="s">
        <v>0</v>
      </c>
      <c r="DB347" s="39"/>
      <c r="DC347" s="39"/>
      <c r="DD347" s="39"/>
      <c r="DE347" s="39"/>
      <c r="DF347" s="40"/>
      <c r="DG347" s="40"/>
      <c r="DH347" s="40"/>
      <c r="DI347" s="40"/>
      <c r="DJ347" s="40"/>
      <c r="DK347" s="40"/>
      <c r="DL347" s="40"/>
      <c r="DM347" s="40"/>
      <c r="DN347" s="40"/>
      <c r="DO347" s="40"/>
      <c r="DP347" s="40"/>
      <c r="DQ347" s="40"/>
      <c r="DR347" s="40"/>
      <c r="DS347" s="40"/>
      <c r="DT347" s="40"/>
      <c r="DU347" s="40"/>
      <c r="DV347" s="39"/>
      <c r="DW347" s="41"/>
      <c r="DY347" s="38" t="s">
        <v>0</v>
      </c>
      <c r="DZ347" s="39"/>
      <c r="EA347" s="39"/>
      <c r="EB347" s="39"/>
      <c r="EC347" s="39"/>
      <c r="ED347" s="39"/>
      <c r="EE347" s="39"/>
      <c r="EF347" s="39"/>
      <c r="EG347" s="39"/>
      <c r="EH347" s="39"/>
      <c r="EI347" s="39"/>
      <c r="EJ347" s="39"/>
      <c r="EK347" s="39"/>
      <c r="EL347" s="39"/>
      <c r="EM347" s="39"/>
      <c r="EN347" s="39"/>
      <c r="EO347" s="39"/>
      <c r="EP347" s="39"/>
      <c r="EQ347" s="39"/>
      <c r="ER347" s="39"/>
      <c r="ES347" s="39"/>
      <c r="ET347" s="40"/>
      <c r="EU347" s="40"/>
      <c r="EV347" s="40"/>
      <c r="EW347" s="40"/>
      <c r="EX347" s="40"/>
      <c r="EY347" s="40"/>
      <c r="EZ347" s="40"/>
      <c r="FA347" s="40"/>
      <c r="FB347" s="40"/>
      <c r="FC347" s="40"/>
      <c r="FD347" s="40"/>
      <c r="FE347" s="40"/>
      <c r="FF347" s="40"/>
      <c r="FG347" s="40"/>
      <c r="FH347" s="40"/>
      <c r="FI347" s="40"/>
      <c r="FJ347" s="39"/>
      <c r="FK347" s="41"/>
    </row>
    <row r="348" spans="8:167" ht="13.5" thickBot="1" x14ac:dyDescent="0.25">
      <c r="I348" s="109"/>
      <c r="J348" s="45" t="s">
        <v>0</v>
      </c>
      <c r="K348" s="46" t="s">
        <v>0</v>
      </c>
      <c r="L348" s="46"/>
      <c r="M348" s="46"/>
      <c r="N348" s="46"/>
      <c r="O348" s="46"/>
      <c r="P348" s="46"/>
      <c r="Q348" s="46"/>
      <c r="R348" s="46"/>
      <c r="S348" s="47" t="s">
        <v>891</v>
      </c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8"/>
      <c r="AE348" s="48"/>
      <c r="AF348" s="48"/>
      <c r="AG348" s="48"/>
      <c r="AH348" s="48"/>
      <c r="AI348" s="48"/>
      <c r="AJ348" s="48"/>
      <c r="AK348" s="48"/>
      <c r="AL348" s="49" t="s">
        <v>892</v>
      </c>
      <c r="AM348" s="48"/>
      <c r="AN348" s="48"/>
      <c r="AO348" s="48"/>
      <c r="AP348" s="48"/>
      <c r="AQ348" s="48"/>
      <c r="AR348" s="48"/>
      <c r="AS348" s="48"/>
      <c r="AT348" s="50"/>
      <c r="AU348" s="51"/>
      <c r="AW348" s="57"/>
      <c r="AX348" s="45" t="s">
        <v>2</v>
      </c>
      <c r="AY348" s="46"/>
      <c r="AZ348" s="46"/>
      <c r="BA348" s="46"/>
      <c r="BB348" s="46"/>
      <c r="BC348" s="46"/>
      <c r="BD348" s="46"/>
      <c r="BE348" s="46"/>
      <c r="BF348" s="46"/>
      <c r="BG348" s="177" t="s">
        <v>1004</v>
      </c>
      <c r="BH348" s="46"/>
      <c r="BI348" s="46"/>
      <c r="BJ348" s="46"/>
      <c r="BK348" s="46"/>
      <c r="BL348" s="46"/>
      <c r="BM348" s="46"/>
      <c r="BN348" s="46"/>
      <c r="BO348" s="46"/>
      <c r="BP348" s="46"/>
      <c r="BQ348" s="46"/>
      <c r="BR348" s="48"/>
      <c r="BS348" s="48"/>
      <c r="BT348" s="48"/>
      <c r="BU348" s="48"/>
      <c r="BV348" s="48"/>
      <c r="BW348" s="48"/>
      <c r="BX348" s="48"/>
      <c r="BY348" s="48"/>
      <c r="BZ348" s="49" t="s">
        <v>892</v>
      </c>
      <c r="CA348" s="48"/>
      <c r="CB348" s="48"/>
      <c r="CC348" s="48"/>
      <c r="CD348" s="48"/>
      <c r="CE348" s="48"/>
      <c r="CF348" s="48"/>
      <c r="CG348" s="48"/>
      <c r="CH348" s="50"/>
      <c r="CI348" s="51"/>
      <c r="CK348" s="109"/>
      <c r="CL348" s="45" t="s">
        <v>2</v>
      </c>
      <c r="CM348" s="46"/>
      <c r="CN348" s="46"/>
      <c r="CO348" s="46"/>
      <c r="CP348" s="46"/>
      <c r="CQ348" s="46"/>
      <c r="CR348" s="46"/>
      <c r="CS348" s="46"/>
      <c r="CT348" s="46"/>
      <c r="CU348" s="178" t="s">
        <v>1020</v>
      </c>
      <c r="CV348" s="46"/>
      <c r="CW348" s="46"/>
      <c r="CX348" s="46"/>
      <c r="CY348" s="46"/>
      <c r="CZ348" s="46"/>
      <c r="DA348" s="46"/>
      <c r="DB348" s="46"/>
      <c r="DC348" s="46"/>
      <c r="DD348" s="46"/>
      <c r="DE348" s="46"/>
      <c r="DF348" s="48"/>
      <c r="DG348" s="48"/>
      <c r="DH348" s="48"/>
      <c r="DI348" s="48"/>
      <c r="DJ348" s="48"/>
      <c r="DK348" s="48"/>
      <c r="DL348" s="48"/>
      <c r="DM348" s="48"/>
      <c r="DN348" s="49" t="s">
        <v>892</v>
      </c>
      <c r="DO348" s="48"/>
      <c r="DP348" s="48"/>
      <c r="DQ348" s="48"/>
      <c r="DR348" s="48"/>
      <c r="DS348" s="48"/>
      <c r="DT348" s="48"/>
      <c r="DU348" s="48"/>
      <c r="DV348" s="50"/>
      <c r="DW348" s="51"/>
      <c r="DY348" s="57"/>
      <c r="DZ348" s="45"/>
      <c r="EA348" s="46"/>
      <c r="EB348" s="46"/>
      <c r="EC348" s="46"/>
      <c r="ED348" s="46"/>
      <c r="EE348" s="46"/>
      <c r="EF348" s="46"/>
      <c r="EG348" s="46"/>
      <c r="EH348" s="46"/>
      <c r="EI348" s="178" t="s">
        <v>1036</v>
      </c>
      <c r="EJ348" s="46"/>
      <c r="EK348" s="46"/>
      <c r="EL348" s="46"/>
      <c r="EM348" s="46"/>
      <c r="EN348" s="46"/>
      <c r="EO348" s="46"/>
      <c r="EP348" s="46"/>
      <c r="EQ348" s="46"/>
      <c r="ER348" s="46"/>
      <c r="ES348" s="46"/>
      <c r="ET348" s="48"/>
      <c r="EU348" s="48"/>
      <c r="EV348" s="48"/>
      <c r="EW348" s="48"/>
      <c r="EX348" s="48"/>
      <c r="EY348" s="48"/>
      <c r="EZ348" s="48"/>
      <c r="FA348" s="48"/>
      <c r="FB348" s="49" t="s">
        <v>892</v>
      </c>
      <c r="FC348" s="48"/>
      <c r="FD348" s="48"/>
      <c r="FE348" s="48"/>
      <c r="FF348" s="48"/>
      <c r="FG348" s="48"/>
      <c r="FH348" s="48"/>
      <c r="FI348" s="48"/>
      <c r="FJ348" s="50"/>
      <c r="FK348" s="51"/>
    </row>
    <row r="349" spans="8:167" x14ac:dyDescent="0.2">
      <c r="I349" s="109"/>
      <c r="J349" s="58"/>
      <c r="K349" s="1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2"/>
      <c r="AA349" s="59">
        <f>K349^3+L349^3+M349^3+N349^3+O349^3+P349^3+Q349^3+R349^3+K350^3+L350^3+M350^3+N350^3+O350^3+P350^3+Q350^3+R350^3</f>
        <v>0</v>
      </c>
      <c r="AB349" s="60">
        <f>K349^3+L349^3+M349^3+N349^3+O349^3+P349^3+Q349^3+R349^3+S349^3+T349^3+U349^3+V349^3+W349^3+X349^3+Y349^3+Z349^3</f>
        <v>0</v>
      </c>
      <c r="AC349" s="61"/>
      <c r="AD349" s="68"/>
      <c r="AE349" s="69"/>
      <c r="AF349" s="69"/>
      <c r="AG349" s="69"/>
      <c r="AH349" s="70"/>
      <c r="AI349" s="70"/>
      <c r="AJ349" s="70"/>
      <c r="AK349" s="70"/>
      <c r="AL349" s="69"/>
      <c r="AM349" s="69"/>
      <c r="AN349" s="69"/>
      <c r="AO349" s="69"/>
      <c r="AP349" s="70"/>
      <c r="AQ349" s="70"/>
      <c r="AR349" s="70"/>
      <c r="AS349" s="71"/>
      <c r="AT349" s="66"/>
      <c r="AU349" s="51"/>
      <c r="AW349" s="57"/>
      <c r="AX349" s="58"/>
      <c r="AY349" s="1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2"/>
      <c r="BO349" s="59">
        <f>AY349^3+AZ349^3+BA349^3+BB349^3+BC349^3+BD349^3+BE349^3+BF349^3+AY350^3+AZ350^3+BA350^3+BB350^3+BC350^3+BD350^3+BE350^3+BF350^3</f>
        <v>0</v>
      </c>
      <c r="BP349" s="60">
        <f t="shared" ref="BP349:BP364" si="120">AY349^3+AZ349^3+BA349^3+BB349^3+BC349^3+BD349^3+BE349^3+BF349^3+BG349^3+BH349^3+BI349^3+BJ349^3+BK349^3+BL349^3+BM349^3+BN349^3</f>
        <v>0</v>
      </c>
      <c r="BQ349" s="61"/>
      <c r="BR349" s="68"/>
      <c r="BS349" s="69"/>
      <c r="BT349" s="69"/>
      <c r="BU349" s="69"/>
      <c r="BV349" s="69"/>
      <c r="BW349" s="69"/>
      <c r="BX349" s="69"/>
      <c r="BY349" s="69"/>
      <c r="BZ349" s="70"/>
      <c r="CA349" s="70"/>
      <c r="CB349" s="70"/>
      <c r="CC349" s="70"/>
      <c r="CD349" s="70"/>
      <c r="CE349" s="70"/>
      <c r="CF349" s="70"/>
      <c r="CG349" s="71"/>
      <c r="CH349" s="66"/>
      <c r="CI349" s="51"/>
      <c r="CK349" s="109"/>
      <c r="CL349" s="58"/>
      <c r="CM349" s="1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2"/>
      <c r="DC349" s="59">
        <f>CM349^3+CN349^3+CO349^3+CP349^3+CQ349^3+CR349^3+CS349^3+CT349^3+CM350^3+CN350^3+CO350^3+CP350^3+CQ350^3+CR350^3+CS350^3+CT350^3</f>
        <v>0</v>
      </c>
      <c r="DD349" s="60">
        <f>CM349^3+CN349^3+CO349^3+CP349^3+CQ349^3+CR349^3+CS349^3+CT349^3+CU349^3+CV349^3+CW349^3+CX349^3+CY349^3+CZ349^3+DA349^3+DB349^3</f>
        <v>0</v>
      </c>
      <c r="DE349" s="61"/>
      <c r="DF349" s="68"/>
      <c r="DG349" s="69"/>
      <c r="DH349" s="69"/>
      <c r="DI349" s="69"/>
      <c r="DJ349" s="69"/>
      <c r="DK349" s="69"/>
      <c r="DL349" s="69"/>
      <c r="DM349" s="69"/>
      <c r="DN349" s="69"/>
      <c r="DO349" s="69"/>
      <c r="DP349" s="69"/>
      <c r="DQ349" s="69"/>
      <c r="DR349" s="69"/>
      <c r="DS349" s="69"/>
      <c r="DT349" s="69"/>
      <c r="DU349" s="73"/>
      <c r="DV349" s="66"/>
      <c r="DW349" s="51"/>
      <c r="DY349" s="57"/>
      <c r="DZ349" s="58"/>
      <c r="EA349" s="16"/>
      <c r="EB349" s="17"/>
      <c r="EC349" s="17"/>
      <c r="ED349" s="17"/>
      <c r="EE349" s="17"/>
      <c r="EF349" s="17"/>
      <c r="EG349" s="17"/>
      <c r="EH349" s="17"/>
      <c r="EI349" s="17"/>
      <c r="EJ349" s="17"/>
      <c r="EK349" s="17"/>
      <c r="EL349" s="17"/>
      <c r="EM349" s="17"/>
      <c r="EN349" s="17"/>
      <c r="EO349" s="17"/>
      <c r="EP349" s="18"/>
      <c r="EQ349" s="59">
        <f>EA349^3+EB349^3+EC349^3+ED349^3+EE349^3+EF349^3+EG349^3+EH349^3+EA350^3+EB350^3+EC350^3+ED350^3+EE350^3+EF350^3+EG350^3+EH350^3</f>
        <v>0</v>
      </c>
      <c r="ER349" s="60">
        <f t="shared" ref="ER349:ER364" si="121">EA349^3+EB349^3+EC349^3+ED349^3+EE349^3+EF349^3+EG349^3+EH349^3+EI349^3+EJ349^3+EK349^3+EL349^3+EM349^3+EN349^3+EO349^3+EP349^3</f>
        <v>0</v>
      </c>
      <c r="ES349" s="61"/>
      <c r="ET349" s="187"/>
      <c r="EU349" s="188"/>
      <c r="EV349" s="188"/>
      <c r="EW349" s="188"/>
      <c r="EX349" s="188"/>
      <c r="EY349" s="188"/>
      <c r="EZ349" s="188"/>
      <c r="FA349" s="188"/>
      <c r="FB349" s="188"/>
      <c r="FC349" s="188"/>
      <c r="FD349" s="188"/>
      <c r="FE349" s="188"/>
      <c r="FF349" s="188"/>
      <c r="FG349" s="188"/>
      <c r="FH349" s="188"/>
      <c r="FI349" s="189"/>
      <c r="FJ349" s="66"/>
      <c r="FK349" s="51"/>
    </row>
    <row r="350" spans="8:167" x14ac:dyDescent="0.2">
      <c r="I350" s="109"/>
      <c r="J350" s="58"/>
      <c r="K350" s="3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5"/>
      <c r="AA350" s="75">
        <f>S349^3+T349^3+U349^3+V349^3+W349^3+X349^3+Y349^3+Z349^3+S350^3+T350^3+U350^3+V350^3+W350^3+X350^3+Y350^3+Z350^3</f>
        <v>0</v>
      </c>
      <c r="AB350" s="76">
        <f t="shared" ref="AB350:AB364" si="122">K350^3+L350^3+M350^3+N350^3+O350^3+P350^3+Q350^3+R350^3+S350^3+T350^3+U350^3+V350^3+W350^3+X350^3+Y350^3+Z350^3</f>
        <v>0</v>
      </c>
      <c r="AC350" s="61"/>
      <c r="AD350" s="81"/>
      <c r="AE350" s="82"/>
      <c r="AF350" s="82"/>
      <c r="AG350" s="82"/>
      <c r="AH350" s="83"/>
      <c r="AI350" s="83"/>
      <c r="AJ350" s="83"/>
      <c r="AK350" s="83"/>
      <c r="AL350" s="82"/>
      <c r="AM350" s="82"/>
      <c r="AN350" s="82"/>
      <c r="AO350" s="82"/>
      <c r="AP350" s="83"/>
      <c r="AQ350" s="83"/>
      <c r="AR350" s="83"/>
      <c r="AS350" s="84"/>
      <c r="AT350" s="66"/>
      <c r="AU350" s="51"/>
      <c r="AW350" s="57"/>
      <c r="AX350" s="58"/>
      <c r="AY350" s="3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5"/>
      <c r="BO350" s="75">
        <f>BG349^3+BH349^3+BI349^3+BJ349^3+BK349^3+BL349^3+BM349^3+BN349^3+BG350^3+BH350^3+BI350^3+BJ350^3+BK350^3+BL350^3+BM350^3+BN350^3</f>
        <v>0</v>
      </c>
      <c r="BP350" s="76">
        <f t="shared" si="120"/>
        <v>0</v>
      </c>
      <c r="BQ350" s="61"/>
      <c r="BR350" s="81"/>
      <c r="BS350" s="82"/>
      <c r="BT350" s="82"/>
      <c r="BU350" s="82"/>
      <c r="BV350" s="82"/>
      <c r="BW350" s="82"/>
      <c r="BX350" s="82"/>
      <c r="BY350" s="82"/>
      <c r="BZ350" s="83"/>
      <c r="CA350" s="83"/>
      <c r="CB350" s="83"/>
      <c r="CC350" s="83"/>
      <c r="CD350" s="83"/>
      <c r="CE350" s="83"/>
      <c r="CF350" s="83"/>
      <c r="CG350" s="84"/>
      <c r="CH350" s="66"/>
      <c r="CI350" s="51"/>
      <c r="CK350" s="109"/>
      <c r="CL350" s="58"/>
      <c r="CM350" s="3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4"/>
      <c r="DB350" s="5"/>
      <c r="DC350" s="75">
        <f>CU349^3+CV349^3+CW349^3+CX349^3+CY349^3+CZ349^3+DA349^3+DB349^3+CU350^3+CV350^3+CW350^3+CX350^3+CY350^3+CZ350^3+DA350^3+DB350^3</f>
        <v>0</v>
      </c>
      <c r="DD350" s="76">
        <f t="shared" ref="DD350:DD364" si="123">CM350^3+CN350^3+CO350^3+CP350^3+CQ350^3+CR350^3+CS350^3+CT350^3+CU350^3+CV350^3+CW350^3+CX350^3+CY350^3+CZ350^3+DA350^3+DB350^3</f>
        <v>0</v>
      </c>
      <c r="DE350" s="61"/>
      <c r="DF350" s="89"/>
      <c r="DG350" s="83"/>
      <c r="DH350" s="83"/>
      <c r="DI350" s="83"/>
      <c r="DJ350" s="83"/>
      <c r="DK350" s="83"/>
      <c r="DL350" s="83"/>
      <c r="DM350" s="83"/>
      <c r="DN350" s="83"/>
      <c r="DO350" s="83"/>
      <c r="DP350" s="83"/>
      <c r="DQ350" s="83"/>
      <c r="DR350" s="83"/>
      <c r="DS350" s="83"/>
      <c r="DT350" s="83"/>
      <c r="DU350" s="84"/>
      <c r="DV350" s="66"/>
      <c r="DW350" s="51"/>
      <c r="DY350" s="57"/>
      <c r="DZ350" s="58"/>
      <c r="EA350" s="20"/>
      <c r="EB350" s="19"/>
      <c r="EC350" s="19"/>
      <c r="ED350" s="19"/>
      <c r="EE350" s="19"/>
      <c r="EF350" s="19"/>
      <c r="EG350" s="19"/>
      <c r="EH350" s="19"/>
      <c r="EI350" s="19"/>
      <c r="EJ350" s="19"/>
      <c r="EK350" s="19"/>
      <c r="EL350" s="19"/>
      <c r="EM350" s="19"/>
      <c r="EN350" s="19"/>
      <c r="EO350" s="19"/>
      <c r="EP350" s="21"/>
      <c r="EQ350" s="75">
        <f>EI349^3+EJ349^3+EK349^3+EL349^3+EM349^3+EN349^3+EO349^3+EP349^3+EI350^3+EJ350^3+EK350^3+EL350^3+EM350^3+EN350^3+EO350^3+EP350^3</f>
        <v>0</v>
      </c>
      <c r="ER350" s="76">
        <f t="shared" si="121"/>
        <v>0</v>
      </c>
      <c r="ES350" s="61"/>
      <c r="ET350" s="190"/>
      <c r="EU350" s="191"/>
      <c r="EV350" s="191"/>
      <c r="EW350" s="191"/>
      <c r="EX350" s="191"/>
      <c r="EY350" s="191"/>
      <c r="EZ350" s="191"/>
      <c r="FA350" s="191"/>
      <c r="FB350" s="191"/>
      <c r="FC350" s="191"/>
      <c r="FD350" s="191"/>
      <c r="FE350" s="191"/>
      <c r="FF350" s="191"/>
      <c r="FG350" s="191"/>
      <c r="FH350" s="191"/>
      <c r="FI350" s="192"/>
      <c r="FJ350" s="66"/>
      <c r="FK350" s="51"/>
    </row>
    <row r="351" spans="8:167" x14ac:dyDescent="0.2">
      <c r="I351" s="109"/>
      <c r="J351" s="58"/>
      <c r="K351" s="3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5"/>
      <c r="AA351" s="75">
        <f>K351^3+L351^3+M351^3+N351^3+O351^3+P351^3+Q351^3+R351^3+K352^3+L352^3+M352^3+N352^3+O352^3+P352^3+Q352^3+R352^3</f>
        <v>0</v>
      </c>
      <c r="AB351" s="76">
        <f t="shared" si="122"/>
        <v>0</v>
      </c>
      <c r="AC351" s="88"/>
      <c r="AD351" s="81"/>
      <c r="AE351" s="82"/>
      <c r="AF351" s="82"/>
      <c r="AG351" s="82"/>
      <c r="AH351" s="83"/>
      <c r="AI351" s="83"/>
      <c r="AJ351" s="83"/>
      <c r="AK351" s="83"/>
      <c r="AL351" s="82"/>
      <c r="AM351" s="82"/>
      <c r="AN351" s="82"/>
      <c r="AO351" s="82"/>
      <c r="AP351" s="83"/>
      <c r="AQ351" s="83"/>
      <c r="AR351" s="83"/>
      <c r="AS351" s="84"/>
      <c r="AT351" s="66"/>
      <c r="AU351" s="51"/>
      <c r="AW351" s="57"/>
      <c r="AX351" s="58"/>
      <c r="AY351" s="3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5"/>
      <c r="BO351" s="75">
        <f>AY351^3+AZ351^3+BA351^3+BB351^3+BC351^3+BD351^3+BE351^3+BF351^3+AY352^3+AZ352^3+BA352^3+BB352^3+BC352^3+BD352^3+BE352^3+BF352^3</f>
        <v>0</v>
      </c>
      <c r="BP351" s="76">
        <f t="shared" si="120"/>
        <v>0</v>
      </c>
      <c r="BQ351" s="88"/>
      <c r="BR351" s="89"/>
      <c r="BS351" s="83"/>
      <c r="BT351" s="83"/>
      <c r="BU351" s="83"/>
      <c r="BV351" s="83"/>
      <c r="BW351" s="83"/>
      <c r="BX351" s="83"/>
      <c r="BY351" s="83"/>
      <c r="BZ351" s="82"/>
      <c r="CA351" s="82"/>
      <c r="CB351" s="82"/>
      <c r="CC351" s="82"/>
      <c r="CD351" s="82"/>
      <c r="CE351" s="82"/>
      <c r="CF351" s="82"/>
      <c r="CG351" s="86"/>
      <c r="CH351" s="66"/>
      <c r="CI351" s="51"/>
      <c r="CK351" s="109"/>
      <c r="CL351" s="58"/>
      <c r="CM351" s="3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4"/>
      <c r="DB351" s="5"/>
      <c r="DC351" s="75">
        <f>CM351^3+CN351^3+CO351^3+CP351^3+CQ351^3+CR351^3+CS351^3+CT351^3+CM352^3+CN352^3+CO352^3+CP352^3+CQ352^3+CR352^3+CS352^3+CT352^3</f>
        <v>0</v>
      </c>
      <c r="DD351" s="76">
        <f t="shared" si="123"/>
        <v>0</v>
      </c>
      <c r="DE351" s="88"/>
      <c r="DF351" s="81"/>
      <c r="DG351" s="82"/>
      <c r="DH351" s="82"/>
      <c r="DI351" s="82"/>
      <c r="DJ351" s="82"/>
      <c r="DK351" s="82"/>
      <c r="DL351" s="82"/>
      <c r="DM351" s="82"/>
      <c r="DN351" s="82"/>
      <c r="DO351" s="82"/>
      <c r="DP351" s="82"/>
      <c r="DQ351" s="82"/>
      <c r="DR351" s="82"/>
      <c r="DS351" s="82"/>
      <c r="DT351" s="82"/>
      <c r="DU351" s="86"/>
      <c r="DV351" s="66"/>
      <c r="DW351" s="51"/>
      <c r="DY351" s="57"/>
      <c r="DZ351" s="58"/>
      <c r="EA351" s="20"/>
      <c r="EB351" s="19"/>
      <c r="EC351" s="19"/>
      <c r="ED351" s="19"/>
      <c r="EE351" s="19"/>
      <c r="EF351" s="19"/>
      <c r="EG351" s="19"/>
      <c r="EH351" s="19"/>
      <c r="EI351" s="19"/>
      <c r="EJ351" s="19"/>
      <c r="EK351" s="19"/>
      <c r="EL351" s="19"/>
      <c r="EM351" s="19"/>
      <c r="EN351" s="19"/>
      <c r="EO351" s="19"/>
      <c r="EP351" s="21"/>
      <c r="EQ351" s="75">
        <f>EA351^3+EB351^3+EC351^3+ED351^3+EE351^3+EF351^3+EG351^3+EH351^3+EA352^3+EB352^3+EC352^3+ED352^3+EE352^3+EF352^3+EG352^3+EH352^3</f>
        <v>0</v>
      </c>
      <c r="ER351" s="76">
        <f t="shared" si="121"/>
        <v>0</v>
      </c>
      <c r="ES351" s="88"/>
      <c r="ET351" s="190"/>
      <c r="EU351" s="191"/>
      <c r="EV351" s="191"/>
      <c r="EW351" s="191"/>
      <c r="EX351" s="191"/>
      <c r="EY351" s="191"/>
      <c r="EZ351" s="191"/>
      <c r="FA351" s="191"/>
      <c r="FB351" s="191"/>
      <c r="FC351" s="191"/>
      <c r="FD351" s="191"/>
      <c r="FE351" s="191"/>
      <c r="FF351" s="191"/>
      <c r="FG351" s="191"/>
      <c r="FH351" s="191"/>
      <c r="FI351" s="192"/>
      <c r="FJ351" s="66"/>
      <c r="FK351" s="51"/>
    </row>
    <row r="352" spans="8:167" x14ac:dyDescent="0.2">
      <c r="I352" s="109"/>
      <c r="J352" s="58"/>
      <c r="K352" s="3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5"/>
      <c r="AA352" s="75">
        <f>S351^3+T351^3+U351^3+V351^3+W351^3+X351^3+Y351^3+Z351^3+S352^3+T352^3+U352^3+V352^3+W352^3+X352^3+Y352^3+Z352^3</f>
        <v>0</v>
      </c>
      <c r="AB352" s="76">
        <f t="shared" si="122"/>
        <v>0</v>
      </c>
      <c r="AC352" s="61"/>
      <c r="AD352" s="81"/>
      <c r="AE352" s="82"/>
      <c r="AF352" s="82"/>
      <c r="AG352" s="82"/>
      <c r="AH352" s="83"/>
      <c r="AI352" s="83"/>
      <c r="AJ352" s="83"/>
      <c r="AK352" s="83"/>
      <c r="AL352" s="82"/>
      <c r="AM352" s="82"/>
      <c r="AN352" s="82"/>
      <c r="AO352" s="82"/>
      <c r="AP352" s="83"/>
      <c r="AQ352" s="83"/>
      <c r="AR352" s="83"/>
      <c r="AS352" s="84"/>
      <c r="AT352" s="66"/>
      <c r="AU352" s="51"/>
      <c r="AW352" s="57"/>
      <c r="AX352" s="58"/>
      <c r="AY352" s="3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5"/>
      <c r="BO352" s="75">
        <f>BG351^3+BH351^3+BI351^3+BJ351^3+BK351^3+BL351^3+BM351^3+BN351^3+BG352^3+BH352^3+BI352^3+BJ352^3+BK352^3+BL352^3+BM352^3+BN352^3</f>
        <v>0</v>
      </c>
      <c r="BP352" s="76">
        <f t="shared" si="120"/>
        <v>0</v>
      </c>
      <c r="BQ352" s="61"/>
      <c r="BR352" s="89"/>
      <c r="BS352" s="83"/>
      <c r="BT352" s="83"/>
      <c r="BU352" s="83"/>
      <c r="BV352" s="83"/>
      <c r="BW352" s="83"/>
      <c r="BX352" s="83"/>
      <c r="BY352" s="83"/>
      <c r="BZ352" s="82"/>
      <c r="CA352" s="82"/>
      <c r="CB352" s="82"/>
      <c r="CC352" s="82"/>
      <c r="CD352" s="82"/>
      <c r="CE352" s="82"/>
      <c r="CF352" s="82"/>
      <c r="CG352" s="86"/>
      <c r="CH352" s="66"/>
      <c r="CI352" s="51"/>
      <c r="CK352" s="109"/>
      <c r="CL352" s="58"/>
      <c r="CM352" s="3"/>
      <c r="CN352" s="4"/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/>
      <c r="DA352" s="4"/>
      <c r="DB352" s="5"/>
      <c r="DC352" s="75">
        <f>CU351^3+CV351^3+CW351^3+CX351^3+CY351^3+CZ351^3+DA351^3+DB351^3+CU352^3+CV352^3+CW352^3+CX352^3+CY352^3+CZ352^3+DA352^3+DB352^3</f>
        <v>0</v>
      </c>
      <c r="DD352" s="76">
        <f t="shared" si="123"/>
        <v>0</v>
      </c>
      <c r="DE352" s="61"/>
      <c r="DF352" s="89"/>
      <c r="DG352" s="83"/>
      <c r="DH352" s="83"/>
      <c r="DI352" s="83"/>
      <c r="DJ352" s="83"/>
      <c r="DK352" s="83"/>
      <c r="DL352" s="83"/>
      <c r="DM352" s="83"/>
      <c r="DN352" s="83"/>
      <c r="DO352" s="83"/>
      <c r="DP352" s="83"/>
      <c r="DQ352" s="83"/>
      <c r="DR352" s="83"/>
      <c r="DS352" s="83"/>
      <c r="DT352" s="83"/>
      <c r="DU352" s="84"/>
      <c r="DV352" s="66"/>
      <c r="DW352" s="51"/>
      <c r="DY352" s="57"/>
      <c r="DZ352" s="58"/>
      <c r="EA352" s="20"/>
      <c r="EB352" s="19"/>
      <c r="EC352" s="19"/>
      <c r="ED352" s="19"/>
      <c r="EE352" s="19"/>
      <c r="EF352" s="19"/>
      <c r="EG352" s="19"/>
      <c r="EH352" s="19"/>
      <c r="EI352" s="19"/>
      <c r="EJ352" s="19"/>
      <c r="EK352" s="19"/>
      <c r="EL352" s="19"/>
      <c r="EM352" s="19"/>
      <c r="EN352" s="19"/>
      <c r="EO352" s="19"/>
      <c r="EP352" s="21"/>
      <c r="EQ352" s="75">
        <f>EI351^3+EJ351^3+EK351^3+EL351^3+EM351^3+EN351^3+EO351^3+EP351^3+EI352^3+EJ352^3+EK352^3+EL352^3+EM352^3+EN352^3+EO352^3+EP352^3</f>
        <v>0</v>
      </c>
      <c r="ER352" s="76">
        <f t="shared" si="121"/>
        <v>0</v>
      </c>
      <c r="ES352" s="61"/>
      <c r="ET352" s="190"/>
      <c r="EU352" s="191"/>
      <c r="EV352" s="191"/>
      <c r="EW352" s="191"/>
      <c r="EX352" s="191"/>
      <c r="EY352" s="191"/>
      <c r="EZ352" s="191"/>
      <c r="FA352" s="191"/>
      <c r="FB352" s="191"/>
      <c r="FC352" s="191"/>
      <c r="FD352" s="191"/>
      <c r="FE352" s="191"/>
      <c r="FF352" s="191"/>
      <c r="FG352" s="191"/>
      <c r="FH352" s="191"/>
      <c r="FI352" s="192"/>
      <c r="FJ352" s="66"/>
      <c r="FK352" s="51"/>
    </row>
    <row r="353" spans="9:167" x14ac:dyDescent="0.2">
      <c r="I353" s="109"/>
      <c r="J353" s="58"/>
      <c r="K353" s="3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5"/>
      <c r="AA353" s="75">
        <f>K353^3+L353^3+M353^3+N353^3+O353^3+P353^3+Q353^3+R353^3+K354^3+L354^3+M354^3+N354^3+O354^3+P354^3+Q354^3+R354^3</f>
        <v>0</v>
      </c>
      <c r="AB353" s="76">
        <f t="shared" si="122"/>
        <v>0</v>
      </c>
      <c r="AC353" s="61"/>
      <c r="AD353" s="89"/>
      <c r="AE353" s="83"/>
      <c r="AF353" s="83"/>
      <c r="AG353" s="83"/>
      <c r="AH353" s="82"/>
      <c r="AI353" s="82"/>
      <c r="AJ353" s="82"/>
      <c r="AK353" s="82"/>
      <c r="AL353" s="83"/>
      <c r="AM353" s="83"/>
      <c r="AN353" s="83"/>
      <c r="AO353" s="83"/>
      <c r="AP353" s="82"/>
      <c r="AQ353" s="82"/>
      <c r="AR353" s="82"/>
      <c r="AS353" s="86"/>
      <c r="AT353" s="66"/>
      <c r="AU353" s="51"/>
      <c r="AW353" s="57"/>
      <c r="AX353" s="58"/>
      <c r="AY353" s="3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5"/>
      <c r="BO353" s="75">
        <f>AY353^3+AZ353^3+BA353^3+BB353^3+BC353^3+BD353^3+BE353^3+BF353^3+AY354^3+AZ354^3+BA354^3+BB354^3+BC354^3+BD354^3+BE354^3+BF354^3</f>
        <v>0</v>
      </c>
      <c r="BP353" s="76">
        <f t="shared" si="120"/>
        <v>0</v>
      </c>
      <c r="BQ353" s="61"/>
      <c r="BR353" s="81"/>
      <c r="BS353" s="82"/>
      <c r="BT353" s="82"/>
      <c r="BU353" s="82"/>
      <c r="BV353" s="82"/>
      <c r="BW353" s="82"/>
      <c r="BX353" s="82"/>
      <c r="BY353" s="82"/>
      <c r="BZ353" s="83"/>
      <c r="CA353" s="83"/>
      <c r="CB353" s="83"/>
      <c r="CC353" s="83"/>
      <c r="CD353" s="83"/>
      <c r="CE353" s="83"/>
      <c r="CF353" s="83"/>
      <c r="CG353" s="84"/>
      <c r="CH353" s="66"/>
      <c r="CI353" s="51"/>
      <c r="CK353" s="109"/>
      <c r="CL353" s="58"/>
      <c r="CM353" s="3"/>
      <c r="CN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4"/>
      <c r="DB353" s="5"/>
      <c r="DC353" s="75">
        <f>CM353^3+CN353^3+CO353^3+CP353^3+CQ353^3+CR353^3+CS353^3+CT353^3+CM354^3+CN354^3+CO354^3+CP354^3+CQ354^3+CR354^3+CS354^3+CT354^3</f>
        <v>0</v>
      </c>
      <c r="DD353" s="76">
        <f t="shared" si="123"/>
        <v>0</v>
      </c>
      <c r="DE353" s="61"/>
      <c r="DF353" s="81"/>
      <c r="DG353" s="82"/>
      <c r="DH353" s="82"/>
      <c r="DI353" s="82"/>
      <c r="DJ353" s="82"/>
      <c r="DK353" s="82"/>
      <c r="DL353" s="82"/>
      <c r="DM353" s="82"/>
      <c r="DN353" s="82"/>
      <c r="DO353" s="82"/>
      <c r="DP353" s="82"/>
      <c r="DQ353" s="82"/>
      <c r="DR353" s="82"/>
      <c r="DS353" s="82"/>
      <c r="DT353" s="82"/>
      <c r="DU353" s="86"/>
      <c r="DV353" s="66"/>
      <c r="DW353" s="51"/>
      <c r="DY353" s="57"/>
      <c r="DZ353" s="58"/>
      <c r="EA353" s="20"/>
      <c r="EB353" s="19"/>
      <c r="EC353" s="19"/>
      <c r="ED353" s="19"/>
      <c r="EE353" s="19"/>
      <c r="EF353" s="19"/>
      <c r="EG353" s="19"/>
      <c r="EH353" s="19"/>
      <c r="EI353" s="19"/>
      <c r="EJ353" s="19"/>
      <c r="EK353" s="19"/>
      <c r="EL353" s="19"/>
      <c r="EM353" s="19"/>
      <c r="EN353" s="19"/>
      <c r="EO353" s="19"/>
      <c r="EP353" s="21"/>
      <c r="EQ353" s="75">
        <f>EA353^3+EB353^3+EC353^3+ED353^3+EE353^3+EF353^3+EG353^3+EH353^3+EA354^3+EB354^3+EC354^3+ED354^3+EE354^3+EF354^3+EG354^3+EH354^3</f>
        <v>0</v>
      </c>
      <c r="ER353" s="76">
        <f t="shared" si="121"/>
        <v>0</v>
      </c>
      <c r="ES353" s="61"/>
      <c r="ET353" s="190"/>
      <c r="EU353" s="191"/>
      <c r="EV353" s="191"/>
      <c r="EW353" s="191"/>
      <c r="EX353" s="191"/>
      <c r="EY353" s="191"/>
      <c r="EZ353" s="191"/>
      <c r="FA353" s="191"/>
      <c r="FB353" s="191"/>
      <c r="FC353" s="191"/>
      <c r="FD353" s="191"/>
      <c r="FE353" s="191"/>
      <c r="FF353" s="191"/>
      <c r="FG353" s="191"/>
      <c r="FH353" s="191"/>
      <c r="FI353" s="192"/>
      <c r="FJ353" s="66"/>
      <c r="FK353" s="51"/>
    </row>
    <row r="354" spans="9:167" x14ac:dyDescent="0.2">
      <c r="I354" s="109"/>
      <c r="J354" s="58"/>
      <c r="K354" s="3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5"/>
      <c r="AA354" s="75">
        <f>S353^3+T353^3+U353^3+V353^3+W353^3+X353^3+Y353^3+Z353^3+S354^3+T354^3+U354^3+V354^3+W354^3+X354^3+Y354^3+Z354^3</f>
        <v>0</v>
      </c>
      <c r="AB354" s="76">
        <f t="shared" si="122"/>
        <v>0</v>
      </c>
      <c r="AC354" s="61"/>
      <c r="AD354" s="89"/>
      <c r="AE354" s="83"/>
      <c r="AF354" s="83"/>
      <c r="AG354" s="83"/>
      <c r="AH354" s="82"/>
      <c r="AI354" s="82"/>
      <c r="AJ354" s="82"/>
      <c r="AK354" s="82"/>
      <c r="AL354" s="83"/>
      <c r="AM354" s="83"/>
      <c r="AN354" s="83"/>
      <c r="AO354" s="83"/>
      <c r="AP354" s="82"/>
      <c r="AQ354" s="82"/>
      <c r="AR354" s="82"/>
      <c r="AS354" s="86"/>
      <c r="AT354" s="66"/>
      <c r="AU354" s="51"/>
      <c r="AW354" s="57"/>
      <c r="AX354" s="58"/>
      <c r="AY354" s="3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5"/>
      <c r="BO354" s="75">
        <f>BG353^3+BH353^3+BI353^3+BJ353^3+BK353^3+BL353^3+BM353^3+BN353^3+BG354^3+BH354^3+BI354^3+BJ354^3+BK354^3+BL354^3+BM354^3+BN354^3</f>
        <v>0</v>
      </c>
      <c r="BP354" s="76">
        <f t="shared" si="120"/>
        <v>0</v>
      </c>
      <c r="BQ354" s="61"/>
      <c r="BR354" s="81"/>
      <c r="BS354" s="82"/>
      <c r="BT354" s="82"/>
      <c r="BU354" s="82"/>
      <c r="BV354" s="82"/>
      <c r="BW354" s="82"/>
      <c r="BX354" s="82"/>
      <c r="BY354" s="82"/>
      <c r="BZ354" s="83"/>
      <c r="CA354" s="83"/>
      <c r="CB354" s="83"/>
      <c r="CC354" s="83"/>
      <c r="CD354" s="83"/>
      <c r="CE354" s="83"/>
      <c r="CF354" s="83"/>
      <c r="CG354" s="84"/>
      <c r="CH354" s="66"/>
      <c r="CI354" s="51"/>
      <c r="CK354" s="109"/>
      <c r="CL354" s="58"/>
      <c r="CM354" s="3"/>
      <c r="CN354" s="4"/>
      <c r="CO354" s="4"/>
      <c r="CP354" s="4"/>
      <c r="CQ354" s="4"/>
      <c r="CR354" s="4"/>
      <c r="CS354" s="4"/>
      <c r="CT354" s="4"/>
      <c r="CU354" s="4"/>
      <c r="CV354" s="4"/>
      <c r="CW354" s="4"/>
      <c r="CX354" s="4"/>
      <c r="CY354" s="4"/>
      <c r="CZ354" s="4"/>
      <c r="DA354" s="4"/>
      <c r="DB354" s="5"/>
      <c r="DC354" s="75">
        <f>CU353^3+CV353^3+CW353^3+CX353^3+CY353^3+CZ353^3+DA353^3+DB353^3+CU354^3+CV354^3+CW354^3+CX354^3+CY354^3+CZ354^3+DA354^3+DB354^3</f>
        <v>0</v>
      </c>
      <c r="DD354" s="76">
        <f t="shared" si="123"/>
        <v>0</v>
      </c>
      <c r="DE354" s="61"/>
      <c r="DF354" s="89"/>
      <c r="DG354" s="83"/>
      <c r="DH354" s="83"/>
      <c r="DI354" s="83"/>
      <c r="DJ354" s="83"/>
      <c r="DK354" s="83"/>
      <c r="DL354" s="83"/>
      <c r="DM354" s="83"/>
      <c r="DN354" s="83"/>
      <c r="DO354" s="83"/>
      <c r="DP354" s="83"/>
      <c r="DQ354" s="83"/>
      <c r="DR354" s="83"/>
      <c r="DS354" s="83"/>
      <c r="DT354" s="83"/>
      <c r="DU354" s="84"/>
      <c r="DV354" s="66"/>
      <c r="DW354" s="51"/>
      <c r="DY354" s="57"/>
      <c r="DZ354" s="58"/>
      <c r="EA354" s="20"/>
      <c r="EB354" s="19"/>
      <c r="EC354" s="19"/>
      <c r="ED354" s="19"/>
      <c r="EE354" s="19"/>
      <c r="EF354" s="19"/>
      <c r="EG354" s="19"/>
      <c r="EH354" s="19"/>
      <c r="EI354" s="19"/>
      <c r="EJ354" s="19"/>
      <c r="EK354" s="19"/>
      <c r="EL354" s="19"/>
      <c r="EM354" s="19"/>
      <c r="EN354" s="19"/>
      <c r="EO354" s="19"/>
      <c r="EP354" s="21"/>
      <c r="EQ354" s="75">
        <f>EI353^3+EJ353^3+EK353^3+EL353^3+EM353^3+EN353^3+EO353^3+EP353^3+EI354^3+EJ354^3+EK354^3+EL354^3+EM354^3+EN354^3+EO354^3+EP354^3</f>
        <v>0</v>
      </c>
      <c r="ER354" s="76">
        <f t="shared" si="121"/>
        <v>0</v>
      </c>
      <c r="ES354" s="61"/>
      <c r="ET354" s="190"/>
      <c r="EU354" s="191"/>
      <c r="EV354" s="191"/>
      <c r="EW354" s="191"/>
      <c r="EX354" s="191"/>
      <c r="EY354" s="191"/>
      <c r="EZ354" s="191"/>
      <c r="FA354" s="191"/>
      <c r="FB354" s="191"/>
      <c r="FC354" s="191"/>
      <c r="FD354" s="191"/>
      <c r="FE354" s="191"/>
      <c r="FF354" s="191"/>
      <c r="FG354" s="191"/>
      <c r="FH354" s="191"/>
      <c r="FI354" s="192"/>
      <c r="FJ354" s="66"/>
      <c r="FK354" s="51"/>
    </row>
    <row r="355" spans="9:167" x14ac:dyDescent="0.2">
      <c r="I355" s="109"/>
      <c r="J355" s="58"/>
      <c r="K355" s="3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5"/>
      <c r="AA355" s="75">
        <f>K355^3+L355^3+M355^3+N355^3+O355^3+P355^3+Q355^3+R355^3+K356^3+L356^3+M356^3+N356^3+O356^3+P356^3+Q356^3+R356^3</f>
        <v>0</v>
      </c>
      <c r="AB355" s="76">
        <f t="shared" si="122"/>
        <v>0</v>
      </c>
      <c r="AC355" s="61"/>
      <c r="AD355" s="89"/>
      <c r="AE355" s="83"/>
      <c r="AF355" s="83"/>
      <c r="AG355" s="83"/>
      <c r="AH355" s="82"/>
      <c r="AI355" s="82"/>
      <c r="AJ355" s="82"/>
      <c r="AK355" s="82"/>
      <c r="AL355" s="83"/>
      <c r="AM355" s="83"/>
      <c r="AN355" s="83"/>
      <c r="AO355" s="83"/>
      <c r="AP355" s="82"/>
      <c r="AQ355" s="82"/>
      <c r="AR355" s="82"/>
      <c r="AS355" s="86"/>
      <c r="AT355" s="66"/>
      <c r="AU355" s="51"/>
      <c r="AW355" s="57"/>
      <c r="AX355" s="58"/>
      <c r="AY355" s="3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5"/>
      <c r="BO355" s="75">
        <f>AY355^3+AZ355^3+BA355^3+BB355^3+BC355^3+BD355^3+BE355^3+BF355^3+AY356^3+AZ356^3+BA356^3+BB356^3+BC356^3+BD356^3+BE356^3+BF356^3</f>
        <v>0</v>
      </c>
      <c r="BP355" s="76">
        <f t="shared" si="120"/>
        <v>0</v>
      </c>
      <c r="BQ355" s="61"/>
      <c r="BR355" s="89"/>
      <c r="BS355" s="83"/>
      <c r="BT355" s="83"/>
      <c r="BU355" s="83"/>
      <c r="BV355" s="83"/>
      <c r="BW355" s="83"/>
      <c r="BX355" s="83"/>
      <c r="BY355" s="83"/>
      <c r="BZ355" s="82"/>
      <c r="CA355" s="82"/>
      <c r="CB355" s="82"/>
      <c r="CC355" s="82"/>
      <c r="CD355" s="82"/>
      <c r="CE355" s="82"/>
      <c r="CF355" s="82"/>
      <c r="CG355" s="86"/>
      <c r="CH355" s="66"/>
      <c r="CI355" s="51"/>
      <c r="CK355" s="109"/>
      <c r="CL355" s="58"/>
      <c r="CM355" s="3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4"/>
      <c r="DB355" s="5"/>
      <c r="DC355" s="75">
        <f>CM355^3+CN355^3+CO355^3+CP355^3+CQ355^3+CR355^3+CS355^3+CT355^3+CM356^3+CN356^3+CO356^3+CP356^3+CQ356^3+CR356^3+CS356^3+CT356^3</f>
        <v>0</v>
      </c>
      <c r="DD355" s="76">
        <f t="shared" si="123"/>
        <v>0</v>
      </c>
      <c r="DE355" s="61"/>
      <c r="DF355" s="81"/>
      <c r="DG355" s="82"/>
      <c r="DH355" s="82"/>
      <c r="DI355" s="82"/>
      <c r="DJ355" s="82"/>
      <c r="DK355" s="82"/>
      <c r="DL355" s="82"/>
      <c r="DM355" s="82"/>
      <c r="DN355" s="82"/>
      <c r="DO355" s="82"/>
      <c r="DP355" s="82"/>
      <c r="DQ355" s="82"/>
      <c r="DR355" s="82"/>
      <c r="DS355" s="82"/>
      <c r="DT355" s="82"/>
      <c r="DU355" s="86"/>
      <c r="DV355" s="66"/>
      <c r="DW355" s="51"/>
      <c r="DY355" s="57"/>
      <c r="DZ355" s="58"/>
      <c r="EA355" s="20"/>
      <c r="EB355" s="19"/>
      <c r="EC355" s="19"/>
      <c r="ED355" s="19"/>
      <c r="EE355" s="19"/>
      <c r="EF355" s="19"/>
      <c r="EG355" s="19"/>
      <c r="EH355" s="19"/>
      <c r="EI355" s="19"/>
      <c r="EJ355" s="19"/>
      <c r="EK355" s="19"/>
      <c r="EL355" s="19"/>
      <c r="EM355" s="19"/>
      <c r="EN355" s="19"/>
      <c r="EO355" s="19"/>
      <c r="EP355" s="21"/>
      <c r="EQ355" s="75">
        <f>EA355^3+EB355^3+EC355^3+ED355^3+EE355^3+EF355^3+EG355^3+EH355^3+EA356^3+EB356^3+EC356^3+ED356^3+EE356^3+EF356^3+EG356^3+EH356^3</f>
        <v>0</v>
      </c>
      <c r="ER355" s="76">
        <f t="shared" si="121"/>
        <v>0</v>
      </c>
      <c r="ES355" s="61"/>
      <c r="ET355" s="190"/>
      <c r="EU355" s="191"/>
      <c r="EV355" s="191"/>
      <c r="EW355" s="191"/>
      <c r="EX355" s="191"/>
      <c r="EY355" s="191"/>
      <c r="EZ355" s="191"/>
      <c r="FA355" s="191"/>
      <c r="FB355" s="191"/>
      <c r="FC355" s="191"/>
      <c r="FD355" s="191"/>
      <c r="FE355" s="191"/>
      <c r="FF355" s="191"/>
      <c r="FG355" s="191"/>
      <c r="FH355" s="191"/>
      <c r="FI355" s="192"/>
      <c r="FJ355" s="66"/>
      <c r="FK355" s="51"/>
    </row>
    <row r="356" spans="9:167" x14ac:dyDescent="0.2">
      <c r="I356" s="109"/>
      <c r="J356" s="58"/>
      <c r="K356" s="3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5"/>
      <c r="AA356" s="75">
        <f>S355^3+T355^3+U355^3+V355^3+W355^3+X355^3+Y355^3+Z355^3+S356^3+T356^3+U356^3+V356^3+W356^3+X356^3+Y356^3+Z356^3</f>
        <v>0</v>
      </c>
      <c r="AB356" s="76">
        <f t="shared" si="122"/>
        <v>0</v>
      </c>
      <c r="AC356" s="61"/>
      <c r="AD356" s="89"/>
      <c r="AE356" s="83"/>
      <c r="AF356" s="83"/>
      <c r="AG356" s="83"/>
      <c r="AH356" s="82"/>
      <c r="AI356" s="82"/>
      <c r="AJ356" s="82"/>
      <c r="AK356" s="82"/>
      <c r="AL356" s="83"/>
      <c r="AM356" s="83"/>
      <c r="AN356" s="83"/>
      <c r="AO356" s="83"/>
      <c r="AP356" s="82"/>
      <c r="AQ356" s="82"/>
      <c r="AR356" s="82"/>
      <c r="AS356" s="86"/>
      <c r="AT356" s="66"/>
      <c r="AU356" s="51"/>
      <c r="AW356" s="57"/>
      <c r="AX356" s="58"/>
      <c r="AY356" s="3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5"/>
      <c r="BO356" s="75">
        <f>BG355^3+BH355^3+BI355^3+BJ355^3+BK355^3+BL355^3+BM355^3+BN355^3+BG356^3+BH356^3+BI356^3+BJ356^3+BK356^3+BL356^3+BM356^3+BN356^3</f>
        <v>0</v>
      </c>
      <c r="BP356" s="76">
        <f t="shared" si="120"/>
        <v>0</v>
      </c>
      <c r="BQ356" s="61"/>
      <c r="BR356" s="89"/>
      <c r="BS356" s="83"/>
      <c r="BT356" s="83"/>
      <c r="BU356" s="83"/>
      <c r="BV356" s="83"/>
      <c r="BW356" s="83"/>
      <c r="BX356" s="83"/>
      <c r="BY356" s="83"/>
      <c r="BZ356" s="82"/>
      <c r="CA356" s="82"/>
      <c r="CB356" s="82"/>
      <c r="CC356" s="82"/>
      <c r="CD356" s="82"/>
      <c r="CE356" s="82"/>
      <c r="CF356" s="82"/>
      <c r="CG356" s="86"/>
      <c r="CH356" s="66"/>
      <c r="CI356" s="51"/>
      <c r="CK356" s="109"/>
      <c r="CL356" s="58"/>
      <c r="CM356" s="3"/>
      <c r="CN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4"/>
      <c r="DB356" s="5"/>
      <c r="DC356" s="75">
        <f>CU355^3+CV355^3+CW355^3+CX355^3+CY355^3+CZ355^3+DA355^3+DB355^3+CU356^3+CV356^3+CW356^3+CX356^3+CY356^3+CZ356^3+DA356^3+DB356^3</f>
        <v>0</v>
      </c>
      <c r="DD356" s="76">
        <f t="shared" si="123"/>
        <v>0</v>
      </c>
      <c r="DE356" s="61"/>
      <c r="DF356" s="89"/>
      <c r="DG356" s="83"/>
      <c r="DH356" s="83"/>
      <c r="DI356" s="83"/>
      <c r="DJ356" s="83"/>
      <c r="DK356" s="83"/>
      <c r="DL356" s="83"/>
      <c r="DM356" s="83"/>
      <c r="DN356" s="83"/>
      <c r="DO356" s="83"/>
      <c r="DP356" s="83"/>
      <c r="DQ356" s="83"/>
      <c r="DR356" s="83"/>
      <c r="DS356" s="83"/>
      <c r="DT356" s="83"/>
      <c r="DU356" s="84"/>
      <c r="DV356" s="66"/>
      <c r="DW356" s="51"/>
      <c r="DY356" s="57"/>
      <c r="DZ356" s="58"/>
      <c r="EA356" s="20"/>
      <c r="EB356" s="19"/>
      <c r="EC356" s="19"/>
      <c r="ED356" s="19"/>
      <c r="EE356" s="19"/>
      <c r="EF356" s="19"/>
      <c r="EG356" s="19"/>
      <c r="EH356" s="19"/>
      <c r="EI356" s="19"/>
      <c r="EJ356" s="19"/>
      <c r="EK356" s="19"/>
      <c r="EL356" s="19"/>
      <c r="EM356" s="19"/>
      <c r="EN356" s="19"/>
      <c r="EO356" s="19"/>
      <c r="EP356" s="21"/>
      <c r="EQ356" s="75">
        <f>EI355^3+EJ355^3+EK355^3+EL355^3+EM355^3+EN355^3+EO355^3+EP355^3+EI356^3+EJ356^3+EK356^3+EL356^3+EM356^3+EN356^3+EO356^3+EP356^3</f>
        <v>0</v>
      </c>
      <c r="ER356" s="76">
        <f t="shared" si="121"/>
        <v>0</v>
      </c>
      <c r="ES356" s="61"/>
      <c r="ET356" s="190"/>
      <c r="EU356" s="191"/>
      <c r="EV356" s="191"/>
      <c r="EW356" s="191"/>
      <c r="EX356" s="191"/>
      <c r="EY356" s="191"/>
      <c r="EZ356" s="191"/>
      <c r="FA356" s="191"/>
      <c r="FB356" s="191"/>
      <c r="FC356" s="191"/>
      <c r="FD356" s="191"/>
      <c r="FE356" s="191"/>
      <c r="FF356" s="191"/>
      <c r="FG356" s="191"/>
      <c r="FH356" s="191"/>
      <c r="FI356" s="192"/>
      <c r="FJ356" s="66"/>
      <c r="FK356" s="51"/>
    </row>
    <row r="357" spans="9:167" x14ac:dyDescent="0.2">
      <c r="I357" s="109"/>
      <c r="J357" s="58"/>
      <c r="K357" s="3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5"/>
      <c r="AA357" s="75">
        <f>K357^3+L357^3+M357^3+N357^3+O357^3+P357^3+Q357^3+R357^3+K358^3+L358^3+M358^3+N358^3+O358^3+P358^3+Q358^3+R358^3</f>
        <v>0</v>
      </c>
      <c r="AB357" s="76">
        <f t="shared" si="122"/>
        <v>0</v>
      </c>
      <c r="AC357" s="95"/>
      <c r="AD357" s="81"/>
      <c r="AE357" s="82"/>
      <c r="AF357" s="82"/>
      <c r="AG357" s="82"/>
      <c r="AH357" s="83"/>
      <c r="AI357" s="83"/>
      <c r="AJ357" s="83"/>
      <c r="AK357" s="83"/>
      <c r="AL357" s="82"/>
      <c r="AM357" s="82"/>
      <c r="AN357" s="82"/>
      <c r="AO357" s="82"/>
      <c r="AP357" s="83"/>
      <c r="AQ357" s="83"/>
      <c r="AR357" s="83"/>
      <c r="AS357" s="84"/>
      <c r="AT357" s="66"/>
      <c r="AU357" s="51"/>
      <c r="AW357" s="57"/>
      <c r="AX357" s="58"/>
      <c r="AY357" s="3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5"/>
      <c r="BO357" s="75">
        <f>AY357^3+AZ357^3+BA357^3+BB357^3+BC357^3+BD357^3+BE357^3+BF357^3+AY358^3+AZ358^3+BA358^3+BB358^3+BC358^3+BD358^3+BE358^3+BF358^3</f>
        <v>0</v>
      </c>
      <c r="BP357" s="76">
        <f t="shared" si="120"/>
        <v>0</v>
      </c>
      <c r="BQ357" s="95"/>
      <c r="BR357" s="81"/>
      <c r="BS357" s="82"/>
      <c r="BT357" s="82"/>
      <c r="BU357" s="82"/>
      <c r="BV357" s="82"/>
      <c r="BW357" s="82"/>
      <c r="BX357" s="82"/>
      <c r="BY357" s="82"/>
      <c r="BZ357" s="83"/>
      <c r="CA357" s="83"/>
      <c r="CB357" s="83"/>
      <c r="CC357" s="83"/>
      <c r="CD357" s="83"/>
      <c r="CE357" s="83"/>
      <c r="CF357" s="83"/>
      <c r="CG357" s="84"/>
      <c r="CH357" s="66"/>
      <c r="CI357" s="51"/>
      <c r="CK357" s="109"/>
      <c r="CL357" s="58"/>
      <c r="CM357" s="3"/>
      <c r="CN357" s="4"/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4"/>
      <c r="DB357" s="5"/>
      <c r="DC357" s="75">
        <f>CM357^3+CN357^3+CO357^3+CP357^3+CQ357^3+CR357^3+CS357^3+CT357^3+CM358^3+CN358^3+CO358^3+CP358^3+CQ358^3+CR358^3+CS358^3+CT358^3</f>
        <v>0</v>
      </c>
      <c r="DD357" s="76">
        <f t="shared" si="123"/>
        <v>0</v>
      </c>
      <c r="DE357" s="95"/>
      <c r="DF357" s="81"/>
      <c r="DG357" s="82"/>
      <c r="DH357" s="82"/>
      <c r="DI357" s="82"/>
      <c r="DJ357" s="82"/>
      <c r="DK357" s="82"/>
      <c r="DL357" s="82"/>
      <c r="DM357" s="82"/>
      <c r="DN357" s="82"/>
      <c r="DO357" s="82"/>
      <c r="DP357" s="82"/>
      <c r="DQ357" s="82"/>
      <c r="DR357" s="82"/>
      <c r="DS357" s="82"/>
      <c r="DT357" s="82"/>
      <c r="DU357" s="86"/>
      <c r="DV357" s="66"/>
      <c r="DW357" s="51"/>
      <c r="DY357" s="57"/>
      <c r="DZ357" s="58"/>
      <c r="EA357" s="20"/>
      <c r="EB357" s="19"/>
      <c r="EC357" s="19"/>
      <c r="ED357" s="19"/>
      <c r="EE357" s="19"/>
      <c r="EF357" s="19"/>
      <c r="EG357" s="19"/>
      <c r="EH357" s="19"/>
      <c r="EI357" s="19"/>
      <c r="EJ357" s="19"/>
      <c r="EK357" s="19"/>
      <c r="EL357" s="19"/>
      <c r="EM357" s="19"/>
      <c r="EN357" s="19"/>
      <c r="EO357" s="19"/>
      <c r="EP357" s="21"/>
      <c r="EQ357" s="75">
        <f>EA357^3+EB357^3+EC357^3+ED357^3+EE357^3+EF357^3+EG357^3+EH357^3+EA358^3+EB358^3+EC358^3+ED358^3+EE358^3+EF358^3+EG358^3+EH358^3</f>
        <v>0</v>
      </c>
      <c r="ER357" s="76">
        <f t="shared" si="121"/>
        <v>0</v>
      </c>
      <c r="ES357" s="95"/>
      <c r="ET357" s="190"/>
      <c r="EU357" s="191"/>
      <c r="EV357" s="191"/>
      <c r="EW357" s="191"/>
      <c r="EX357" s="191"/>
      <c r="EY357" s="191"/>
      <c r="EZ357" s="191"/>
      <c r="FA357" s="191"/>
      <c r="FB357" s="191"/>
      <c r="FC357" s="191"/>
      <c r="FD357" s="191"/>
      <c r="FE357" s="191"/>
      <c r="FF357" s="191"/>
      <c r="FG357" s="191"/>
      <c r="FH357" s="191"/>
      <c r="FI357" s="192"/>
      <c r="FJ357" s="66"/>
      <c r="FK357" s="51"/>
    </row>
    <row r="358" spans="9:167" x14ac:dyDescent="0.2">
      <c r="I358" s="109"/>
      <c r="J358" s="58"/>
      <c r="K358" s="3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5"/>
      <c r="AA358" s="75">
        <f>S357^3+T357^3+U357^3+V357^3+W357^3+X357^3+Y357^3+Z357^3+S358^3+T358^3+U358^3+V358^3+W358^3+X358^3+Y358^3+Z358^3</f>
        <v>0</v>
      </c>
      <c r="AB358" s="76">
        <f t="shared" si="122"/>
        <v>0</v>
      </c>
      <c r="AC358" s="61"/>
      <c r="AD358" s="81"/>
      <c r="AE358" s="82"/>
      <c r="AF358" s="82"/>
      <c r="AG358" s="82"/>
      <c r="AH358" s="83"/>
      <c r="AI358" s="83"/>
      <c r="AJ358" s="83"/>
      <c r="AK358" s="83"/>
      <c r="AL358" s="82"/>
      <c r="AM358" s="82"/>
      <c r="AN358" s="82"/>
      <c r="AO358" s="82"/>
      <c r="AP358" s="83"/>
      <c r="AQ358" s="83"/>
      <c r="AR358" s="83"/>
      <c r="AS358" s="84"/>
      <c r="AT358" s="66"/>
      <c r="AU358" s="51"/>
      <c r="AW358" s="57"/>
      <c r="AX358" s="58"/>
      <c r="AY358" s="3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5"/>
      <c r="BO358" s="75">
        <f>BG357^3+BH357^3+BI357^3+BJ357^3+BK357^3+BL357^3+BM357^3+BN357^3+BG358^3+BH358^3+BI358^3+BJ358^3+BK358^3+BL358^3+BM358^3+BN358^3</f>
        <v>0</v>
      </c>
      <c r="BP358" s="76">
        <f t="shared" si="120"/>
        <v>0</v>
      </c>
      <c r="BQ358" s="61"/>
      <c r="BR358" s="81"/>
      <c r="BS358" s="82"/>
      <c r="BT358" s="82"/>
      <c r="BU358" s="82"/>
      <c r="BV358" s="82"/>
      <c r="BW358" s="82"/>
      <c r="BX358" s="82"/>
      <c r="BY358" s="82"/>
      <c r="BZ358" s="83"/>
      <c r="CA358" s="83"/>
      <c r="CB358" s="83"/>
      <c r="CC358" s="83"/>
      <c r="CD358" s="83"/>
      <c r="CE358" s="83"/>
      <c r="CF358" s="83"/>
      <c r="CG358" s="84"/>
      <c r="CH358" s="66"/>
      <c r="CI358" s="51"/>
      <c r="CK358" s="109"/>
      <c r="CL358" s="58"/>
      <c r="CM358" s="3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4"/>
      <c r="DB358" s="5"/>
      <c r="DC358" s="75">
        <f>CU357^3+CV357^3+CW357^3+CX357^3+CY357^3+CZ357^3+DA357^3+DB357^3+CU358^3+CV358^3+CW358^3+CX358^3+CY358^3+CZ358^3+DA358^3+DB358^3</f>
        <v>0</v>
      </c>
      <c r="DD358" s="76">
        <f t="shared" si="123"/>
        <v>0</v>
      </c>
      <c r="DE358" s="61"/>
      <c r="DF358" s="89"/>
      <c r="DG358" s="83"/>
      <c r="DH358" s="83"/>
      <c r="DI358" s="83"/>
      <c r="DJ358" s="83"/>
      <c r="DK358" s="83"/>
      <c r="DL358" s="83"/>
      <c r="DM358" s="83"/>
      <c r="DN358" s="83"/>
      <c r="DO358" s="83"/>
      <c r="DP358" s="83"/>
      <c r="DQ358" s="83"/>
      <c r="DR358" s="83"/>
      <c r="DS358" s="83"/>
      <c r="DT358" s="83"/>
      <c r="DU358" s="84"/>
      <c r="DV358" s="66"/>
      <c r="DW358" s="51"/>
      <c r="DY358" s="57"/>
      <c r="DZ358" s="58"/>
      <c r="EA358" s="20"/>
      <c r="EB358" s="19"/>
      <c r="EC358" s="19"/>
      <c r="ED358" s="19"/>
      <c r="EE358" s="19"/>
      <c r="EF358" s="19"/>
      <c r="EG358" s="19"/>
      <c r="EH358" s="19"/>
      <c r="EI358" s="19"/>
      <c r="EJ358" s="19"/>
      <c r="EK358" s="19"/>
      <c r="EL358" s="19"/>
      <c r="EM358" s="19"/>
      <c r="EN358" s="19"/>
      <c r="EO358" s="19"/>
      <c r="EP358" s="21"/>
      <c r="EQ358" s="75">
        <f>EI357^3+EJ357^3+EK357^3+EL357^3+EM357^3+EN357^3+EO357^3+EP357^3+EI358^3+EJ358^3+EK358^3+EL358^3+EM358^3+EN358^3+EO358^3+EP358^3</f>
        <v>0</v>
      </c>
      <c r="ER358" s="76">
        <f t="shared" si="121"/>
        <v>0</v>
      </c>
      <c r="ES358" s="61"/>
      <c r="ET358" s="190"/>
      <c r="EU358" s="191"/>
      <c r="EV358" s="191"/>
      <c r="EW358" s="191"/>
      <c r="EX358" s="191"/>
      <c r="EY358" s="191"/>
      <c r="EZ358" s="191"/>
      <c r="FA358" s="191"/>
      <c r="FB358" s="191"/>
      <c r="FC358" s="191"/>
      <c r="FD358" s="191"/>
      <c r="FE358" s="191"/>
      <c r="FF358" s="191"/>
      <c r="FG358" s="191"/>
      <c r="FH358" s="191"/>
      <c r="FI358" s="192"/>
      <c r="FJ358" s="66"/>
      <c r="FK358" s="51"/>
    </row>
    <row r="359" spans="9:167" x14ac:dyDescent="0.2">
      <c r="I359" s="109"/>
      <c r="J359" s="58"/>
      <c r="K359" s="3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5"/>
      <c r="AA359" s="75">
        <f>K359^3+L359^3+M359^3+N359^3+O359^3+P359^3+Q359^3+R359^3+K360^3+L360^3+M360^3+N360^3+O360^3+P360^3+Q360^3+R360^3</f>
        <v>0</v>
      </c>
      <c r="AB359" s="76">
        <f t="shared" si="122"/>
        <v>0</v>
      </c>
      <c r="AC359" s="61"/>
      <c r="AD359" s="81"/>
      <c r="AE359" s="82"/>
      <c r="AF359" s="82"/>
      <c r="AG359" s="82"/>
      <c r="AH359" s="83"/>
      <c r="AI359" s="83"/>
      <c r="AJ359" s="83"/>
      <c r="AK359" s="83"/>
      <c r="AL359" s="82"/>
      <c r="AM359" s="82"/>
      <c r="AN359" s="82"/>
      <c r="AO359" s="82"/>
      <c r="AP359" s="83"/>
      <c r="AQ359" s="83"/>
      <c r="AR359" s="83"/>
      <c r="AS359" s="84"/>
      <c r="AT359" s="66"/>
      <c r="AU359" s="51"/>
      <c r="AW359" s="57"/>
      <c r="AX359" s="58"/>
      <c r="AY359" s="3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5"/>
      <c r="BO359" s="75">
        <f>AY359^3+AZ359^3+BA359^3+BB359^3+BC359^3+BD359^3+BE359^3+BF359^3+AY360^3+AZ360^3+BA360^3+BB360^3+BC360^3+BD360^3+BE360^3+BF360^3</f>
        <v>0</v>
      </c>
      <c r="BP359" s="76">
        <f t="shared" si="120"/>
        <v>0</v>
      </c>
      <c r="BQ359" s="61"/>
      <c r="BR359" s="89"/>
      <c r="BS359" s="83"/>
      <c r="BT359" s="83"/>
      <c r="BU359" s="83"/>
      <c r="BV359" s="83"/>
      <c r="BW359" s="83"/>
      <c r="BX359" s="83"/>
      <c r="BY359" s="83"/>
      <c r="BZ359" s="82"/>
      <c r="CA359" s="82"/>
      <c r="CB359" s="82"/>
      <c r="CC359" s="82"/>
      <c r="CD359" s="82"/>
      <c r="CE359" s="82"/>
      <c r="CF359" s="82"/>
      <c r="CG359" s="86"/>
      <c r="CH359" s="66"/>
      <c r="CI359" s="51"/>
      <c r="CK359" s="109"/>
      <c r="CL359" s="58"/>
      <c r="CM359" s="3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4"/>
      <c r="DB359" s="5"/>
      <c r="DC359" s="75">
        <f>CM359^3+CN359^3+CO359^3+CP359^3+CQ359^3+CR359^3+CS359^3+CT359^3+CM360^3+CN360^3+CO360^3+CP360^3+CQ360^3+CR360^3+CS360^3+CT360^3</f>
        <v>0</v>
      </c>
      <c r="DD359" s="76">
        <f t="shared" si="123"/>
        <v>0</v>
      </c>
      <c r="DE359" s="61"/>
      <c r="DF359" s="81"/>
      <c r="DG359" s="82"/>
      <c r="DH359" s="82"/>
      <c r="DI359" s="82"/>
      <c r="DJ359" s="82"/>
      <c r="DK359" s="82"/>
      <c r="DL359" s="82"/>
      <c r="DM359" s="82"/>
      <c r="DN359" s="82"/>
      <c r="DO359" s="82"/>
      <c r="DP359" s="82"/>
      <c r="DQ359" s="82"/>
      <c r="DR359" s="82"/>
      <c r="DS359" s="82"/>
      <c r="DT359" s="82"/>
      <c r="DU359" s="86"/>
      <c r="DV359" s="66"/>
      <c r="DW359" s="51"/>
      <c r="DY359" s="57"/>
      <c r="DZ359" s="58"/>
      <c r="EA359" s="20"/>
      <c r="EB359" s="19"/>
      <c r="EC359" s="19"/>
      <c r="ED359" s="19"/>
      <c r="EE359" s="19"/>
      <c r="EF359" s="19"/>
      <c r="EG359" s="19"/>
      <c r="EH359" s="19"/>
      <c r="EI359" s="19"/>
      <c r="EJ359" s="19"/>
      <c r="EK359" s="19"/>
      <c r="EL359" s="19"/>
      <c r="EM359" s="19"/>
      <c r="EN359" s="19"/>
      <c r="EO359" s="19"/>
      <c r="EP359" s="21"/>
      <c r="EQ359" s="75">
        <f>EA359^3+EB359^3+EC359^3+ED359^3+EE359^3+EF359^3+EG359^3+EH359^3+EA360^3+EB360^3+EC360^3+ED360^3+EE360^3+EF360^3+EG360^3+EH360^3</f>
        <v>0</v>
      </c>
      <c r="ER359" s="76">
        <f t="shared" si="121"/>
        <v>0</v>
      </c>
      <c r="ES359" s="61"/>
      <c r="ET359" s="190"/>
      <c r="EU359" s="191"/>
      <c r="EV359" s="191"/>
      <c r="EW359" s="191"/>
      <c r="EX359" s="191"/>
      <c r="EY359" s="191"/>
      <c r="EZ359" s="191"/>
      <c r="FA359" s="191"/>
      <c r="FB359" s="191"/>
      <c r="FC359" s="191"/>
      <c r="FD359" s="191"/>
      <c r="FE359" s="191"/>
      <c r="FF359" s="191"/>
      <c r="FG359" s="191"/>
      <c r="FH359" s="191"/>
      <c r="FI359" s="192"/>
      <c r="FJ359" s="66"/>
      <c r="FK359" s="51"/>
    </row>
    <row r="360" spans="9:167" x14ac:dyDescent="0.2">
      <c r="I360" s="109"/>
      <c r="J360" s="58"/>
      <c r="K360" s="3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5"/>
      <c r="AA360" s="75">
        <f>S359^3+T359^3+U359^3+V359^3+W359^3+X359^3+Y359^3+Z359^3+S360^3+T360^3+U360^3+V360^3+W360^3+X360^3+Y360^3+Z360^3</f>
        <v>0</v>
      </c>
      <c r="AB360" s="76">
        <f t="shared" si="122"/>
        <v>0</v>
      </c>
      <c r="AC360" s="61"/>
      <c r="AD360" s="81"/>
      <c r="AE360" s="82"/>
      <c r="AF360" s="82"/>
      <c r="AG360" s="82"/>
      <c r="AH360" s="83"/>
      <c r="AI360" s="83"/>
      <c r="AJ360" s="83"/>
      <c r="AK360" s="83"/>
      <c r="AL360" s="82"/>
      <c r="AM360" s="82"/>
      <c r="AN360" s="82"/>
      <c r="AO360" s="82"/>
      <c r="AP360" s="83"/>
      <c r="AQ360" s="83"/>
      <c r="AR360" s="83"/>
      <c r="AS360" s="84"/>
      <c r="AT360" s="66"/>
      <c r="AU360" s="51"/>
      <c r="AW360" s="57"/>
      <c r="AX360" s="58"/>
      <c r="AY360" s="3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5"/>
      <c r="BO360" s="75">
        <f>BG359^3+BH359^3+BI359^3+BJ359^3+BK359^3+BL359^3+BM359^3+BN359^3+BG360^3+BH360^3+BI360^3+BJ360^3+BK360^3+BL360^3+BM360^3+BN360^3</f>
        <v>0</v>
      </c>
      <c r="BP360" s="76">
        <f t="shared" si="120"/>
        <v>0</v>
      </c>
      <c r="BQ360" s="61"/>
      <c r="BR360" s="89"/>
      <c r="BS360" s="83"/>
      <c r="BT360" s="83"/>
      <c r="BU360" s="83"/>
      <c r="BV360" s="83"/>
      <c r="BW360" s="83"/>
      <c r="BX360" s="83"/>
      <c r="BY360" s="83"/>
      <c r="BZ360" s="82"/>
      <c r="CA360" s="82"/>
      <c r="CB360" s="82"/>
      <c r="CC360" s="82"/>
      <c r="CD360" s="82"/>
      <c r="CE360" s="82"/>
      <c r="CF360" s="82"/>
      <c r="CG360" s="86"/>
      <c r="CH360" s="66"/>
      <c r="CI360" s="51"/>
      <c r="CK360" s="109"/>
      <c r="CL360" s="58"/>
      <c r="CM360" s="3"/>
      <c r="CN360" s="4"/>
      <c r="CO360" s="4"/>
      <c r="CP360" s="4"/>
      <c r="CQ360" s="4"/>
      <c r="CR360" s="4"/>
      <c r="CS360" s="4"/>
      <c r="CT360" s="4"/>
      <c r="CU360" s="4"/>
      <c r="CV360" s="4"/>
      <c r="CW360" s="4"/>
      <c r="CX360" s="4"/>
      <c r="CY360" s="4"/>
      <c r="CZ360" s="4"/>
      <c r="DA360" s="4"/>
      <c r="DB360" s="5"/>
      <c r="DC360" s="75">
        <f>CU359^3+CV359^3+CW359^3+CX359^3+CY359^3+CZ359^3+DA359^3+DB359^3+CU360^3+CV360^3+CW360^3+CX360^3+CY360^3+CZ360^3+DA360^3+DB360^3</f>
        <v>0</v>
      </c>
      <c r="DD360" s="76">
        <f t="shared" si="123"/>
        <v>0</v>
      </c>
      <c r="DE360" s="61"/>
      <c r="DF360" s="89"/>
      <c r="DG360" s="83"/>
      <c r="DH360" s="83"/>
      <c r="DI360" s="83"/>
      <c r="DJ360" s="83"/>
      <c r="DK360" s="83"/>
      <c r="DL360" s="83"/>
      <c r="DM360" s="83"/>
      <c r="DN360" s="83"/>
      <c r="DO360" s="83"/>
      <c r="DP360" s="83"/>
      <c r="DQ360" s="83"/>
      <c r="DR360" s="83"/>
      <c r="DS360" s="83"/>
      <c r="DT360" s="83"/>
      <c r="DU360" s="84"/>
      <c r="DV360" s="66"/>
      <c r="DW360" s="51"/>
      <c r="DY360" s="57"/>
      <c r="DZ360" s="58"/>
      <c r="EA360" s="20"/>
      <c r="EB360" s="19"/>
      <c r="EC360" s="19"/>
      <c r="ED360" s="19"/>
      <c r="EE360" s="19"/>
      <c r="EF360" s="19"/>
      <c r="EG360" s="19"/>
      <c r="EH360" s="19"/>
      <c r="EI360" s="19"/>
      <c r="EJ360" s="19"/>
      <c r="EK360" s="19"/>
      <c r="EL360" s="19"/>
      <c r="EM360" s="19"/>
      <c r="EN360" s="19"/>
      <c r="EO360" s="19"/>
      <c r="EP360" s="21"/>
      <c r="EQ360" s="75">
        <f>EI359^3+EJ359^3+EK359^3+EL359^3+EM359^3+EN359^3+EO359^3+EP359^3+EI360^3+EJ360^3+EK360^3+EL360^3+EM360^3+EN360^3+EO360^3+EP360^3</f>
        <v>0</v>
      </c>
      <c r="ER360" s="76">
        <f t="shared" si="121"/>
        <v>0</v>
      </c>
      <c r="ES360" s="61"/>
      <c r="ET360" s="190"/>
      <c r="EU360" s="191"/>
      <c r="EV360" s="191"/>
      <c r="EW360" s="191"/>
      <c r="EX360" s="191"/>
      <c r="EY360" s="191"/>
      <c r="EZ360" s="191"/>
      <c r="FA360" s="191"/>
      <c r="FB360" s="191"/>
      <c r="FC360" s="191"/>
      <c r="FD360" s="191"/>
      <c r="FE360" s="191"/>
      <c r="FF360" s="191"/>
      <c r="FG360" s="191"/>
      <c r="FH360" s="191"/>
      <c r="FI360" s="192"/>
      <c r="FJ360" s="66"/>
      <c r="FK360" s="51"/>
    </row>
    <row r="361" spans="9:167" x14ac:dyDescent="0.2">
      <c r="I361" s="109"/>
      <c r="J361" s="58"/>
      <c r="K361" s="3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5"/>
      <c r="AA361" s="75">
        <f>K361^3+L361^3+M361^3+N361^3+O361^3+P361^3+Q361^3+R361^3+K362^3+L362^3+M362^3+N362^3+O362^3+P362^3+Q362^3+R362^3</f>
        <v>0</v>
      </c>
      <c r="AB361" s="76">
        <f t="shared" si="122"/>
        <v>0</v>
      </c>
      <c r="AC361" s="61"/>
      <c r="AD361" s="89"/>
      <c r="AE361" s="83"/>
      <c r="AF361" s="83"/>
      <c r="AG361" s="83"/>
      <c r="AH361" s="82"/>
      <c r="AI361" s="82"/>
      <c r="AJ361" s="82"/>
      <c r="AK361" s="82"/>
      <c r="AL361" s="83"/>
      <c r="AM361" s="83"/>
      <c r="AN361" s="83"/>
      <c r="AO361" s="83"/>
      <c r="AP361" s="82"/>
      <c r="AQ361" s="82"/>
      <c r="AR361" s="82"/>
      <c r="AS361" s="86"/>
      <c r="AT361" s="66"/>
      <c r="AU361" s="51"/>
      <c r="AW361" s="57"/>
      <c r="AX361" s="58"/>
      <c r="AY361" s="3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5"/>
      <c r="BO361" s="75">
        <f>AY361^3+AZ361^3+BA361^3+BB361^3+BC361^3+BD361^3+BE361^3+BF361^3+AY362^3+AZ362^3+BA362^3+BB362^3+BC362^3+BD362^3+BE362^3+BF362^3</f>
        <v>0</v>
      </c>
      <c r="BP361" s="76">
        <f t="shared" si="120"/>
        <v>0</v>
      </c>
      <c r="BQ361" s="61"/>
      <c r="BR361" s="81"/>
      <c r="BS361" s="82"/>
      <c r="BT361" s="82"/>
      <c r="BU361" s="82"/>
      <c r="BV361" s="82"/>
      <c r="BW361" s="82"/>
      <c r="BX361" s="82"/>
      <c r="BY361" s="82"/>
      <c r="BZ361" s="83"/>
      <c r="CA361" s="83"/>
      <c r="CB361" s="83"/>
      <c r="CC361" s="83"/>
      <c r="CD361" s="83"/>
      <c r="CE361" s="83"/>
      <c r="CF361" s="83"/>
      <c r="CG361" s="84"/>
      <c r="CH361" s="66"/>
      <c r="CI361" s="51"/>
      <c r="CK361" s="109"/>
      <c r="CL361" s="58"/>
      <c r="CM361" s="3"/>
      <c r="CN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4"/>
      <c r="DB361" s="5"/>
      <c r="DC361" s="75">
        <f>CM361^3+CN361^3+CO361^3+CP361^3+CQ361^3+CR361^3+CS361^3+CT361^3+CM362^3+CN362^3+CO362^3+CP362^3+CQ362^3+CR362^3+CS362^3+CT362^3</f>
        <v>0</v>
      </c>
      <c r="DD361" s="76">
        <f t="shared" si="123"/>
        <v>0</v>
      </c>
      <c r="DE361" s="61"/>
      <c r="DF361" s="81"/>
      <c r="DG361" s="82"/>
      <c r="DH361" s="82"/>
      <c r="DI361" s="82"/>
      <c r="DJ361" s="82"/>
      <c r="DK361" s="82"/>
      <c r="DL361" s="82"/>
      <c r="DM361" s="82"/>
      <c r="DN361" s="82"/>
      <c r="DO361" s="82"/>
      <c r="DP361" s="82"/>
      <c r="DQ361" s="82"/>
      <c r="DR361" s="82"/>
      <c r="DS361" s="82"/>
      <c r="DT361" s="82"/>
      <c r="DU361" s="86"/>
      <c r="DV361" s="66"/>
      <c r="DW361" s="51"/>
      <c r="DY361" s="57"/>
      <c r="DZ361" s="58"/>
      <c r="EA361" s="20"/>
      <c r="EB361" s="19"/>
      <c r="EC361" s="19"/>
      <c r="ED361" s="19"/>
      <c r="EE361" s="19"/>
      <c r="EF361" s="19"/>
      <c r="EG361" s="19"/>
      <c r="EH361" s="19"/>
      <c r="EI361" s="19"/>
      <c r="EJ361" s="19"/>
      <c r="EK361" s="19"/>
      <c r="EL361" s="19"/>
      <c r="EM361" s="19"/>
      <c r="EN361" s="19"/>
      <c r="EO361" s="19"/>
      <c r="EP361" s="21"/>
      <c r="EQ361" s="75">
        <f>EA361^3+EB361^3+EC361^3+ED361^3+EE361^3+EF361^3+EG361^3+EH361^3+EA362^3+EB362^3+EC362^3+ED362^3+EE362^3+EF362^3+EG362^3+EH362^3</f>
        <v>0</v>
      </c>
      <c r="ER361" s="76">
        <f t="shared" si="121"/>
        <v>0</v>
      </c>
      <c r="ES361" s="61"/>
      <c r="ET361" s="190"/>
      <c r="EU361" s="191"/>
      <c r="EV361" s="191"/>
      <c r="EW361" s="191"/>
      <c r="EX361" s="191"/>
      <c r="EY361" s="191"/>
      <c r="EZ361" s="191"/>
      <c r="FA361" s="191"/>
      <c r="FB361" s="191"/>
      <c r="FC361" s="191"/>
      <c r="FD361" s="191"/>
      <c r="FE361" s="191"/>
      <c r="FF361" s="191"/>
      <c r="FG361" s="191"/>
      <c r="FH361" s="191"/>
      <c r="FI361" s="192"/>
      <c r="FJ361" s="66"/>
      <c r="FK361" s="51"/>
    </row>
    <row r="362" spans="9:167" x14ac:dyDescent="0.2">
      <c r="I362" s="109"/>
      <c r="J362" s="58"/>
      <c r="K362" s="3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5"/>
      <c r="AA362" s="75">
        <f>S361^3+T361^3+U361^3+V361^3+W361^3+X361^3+Y361^3+Z361^3+S362^3+T362^3+U362^3+V362^3+W362^3+X362^3+Y362^3+Z362^3</f>
        <v>0</v>
      </c>
      <c r="AB362" s="76">
        <f t="shared" si="122"/>
        <v>0</v>
      </c>
      <c r="AC362" s="61"/>
      <c r="AD362" s="89"/>
      <c r="AE362" s="83"/>
      <c r="AF362" s="83"/>
      <c r="AG362" s="83"/>
      <c r="AH362" s="82"/>
      <c r="AI362" s="82"/>
      <c r="AJ362" s="82"/>
      <c r="AK362" s="82"/>
      <c r="AL362" s="83"/>
      <c r="AM362" s="83"/>
      <c r="AN362" s="83"/>
      <c r="AO362" s="83"/>
      <c r="AP362" s="82"/>
      <c r="AQ362" s="82"/>
      <c r="AR362" s="82"/>
      <c r="AS362" s="86"/>
      <c r="AT362" s="66"/>
      <c r="AU362" s="51"/>
      <c r="AW362" s="57"/>
      <c r="AX362" s="58"/>
      <c r="AY362" s="3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5"/>
      <c r="BO362" s="75">
        <f>BG361^3+BH361^3+BI361^3+BJ361^3+BK361^3+BL361^3+BM361^3+BN361^3+BG362^3+BH362^3+BI362^3+BJ362^3+BK362^3+BL362^3+BM362^3+BN362^3</f>
        <v>0</v>
      </c>
      <c r="BP362" s="76">
        <f t="shared" si="120"/>
        <v>0</v>
      </c>
      <c r="BQ362" s="61"/>
      <c r="BR362" s="81"/>
      <c r="BS362" s="82"/>
      <c r="BT362" s="82"/>
      <c r="BU362" s="82"/>
      <c r="BV362" s="82"/>
      <c r="BW362" s="82"/>
      <c r="BX362" s="82"/>
      <c r="BY362" s="82"/>
      <c r="BZ362" s="83"/>
      <c r="CA362" s="83"/>
      <c r="CB362" s="83"/>
      <c r="CC362" s="83"/>
      <c r="CD362" s="83"/>
      <c r="CE362" s="83"/>
      <c r="CF362" s="83"/>
      <c r="CG362" s="84"/>
      <c r="CH362" s="66"/>
      <c r="CI362" s="51"/>
      <c r="CK362" s="109"/>
      <c r="CL362" s="58"/>
      <c r="CM362" s="3"/>
      <c r="CN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/>
      <c r="DA362" s="4"/>
      <c r="DB362" s="5"/>
      <c r="DC362" s="75">
        <f>CU361^3+CV361^3+CW361^3+CX361^3+CY361^3+CZ361^3+DA361^3+DB361^3+CU362^3+CV362^3+CW362^3+CX362^3+CY362^3+CZ362^3+DA362^3+DB362^3</f>
        <v>0</v>
      </c>
      <c r="DD362" s="76">
        <f t="shared" si="123"/>
        <v>0</v>
      </c>
      <c r="DE362" s="61"/>
      <c r="DF362" s="89"/>
      <c r="DG362" s="83"/>
      <c r="DH362" s="83"/>
      <c r="DI362" s="83"/>
      <c r="DJ362" s="83"/>
      <c r="DK362" s="83"/>
      <c r="DL362" s="83"/>
      <c r="DM362" s="83"/>
      <c r="DN362" s="83"/>
      <c r="DO362" s="83"/>
      <c r="DP362" s="83"/>
      <c r="DQ362" s="83"/>
      <c r="DR362" s="83"/>
      <c r="DS362" s="83"/>
      <c r="DT362" s="83"/>
      <c r="DU362" s="84"/>
      <c r="DV362" s="66"/>
      <c r="DW362" s="51"/>
      <c r="DY362" s="57"/>
      <c r="DZ362" s="58"/>
      <c r="EA362" s="20"/>
      <c r="EB362" s="19"/>
      <c r="EC362" s="19"/>
      <c r="ED362" s="19"/>
      <c r="EE362" s="19"/>
      <c r="EF362" s="19"/>
      <c r="EG362" s="19"/>
      <c r="EH362" s="19"/>
      <c r="EI362" s="19"/>
      <c r="EJ362" s="19"/>
      <c r="EK362" s="19"/>
      <c r="EL362" s="19"/>
      <c r="EM362" s="19"/>
      <c r="EN362" s="19"/>
      <c r="EO362" s="19"/>
      <c r="EP362" s="21"/>
      <c r="EQ362" s="75">
        <f>EI361^3+EJ361^3+EK361^3+EL361^3+EM361^3+EN361^3+EO361^3+EP361^3+EI362^3+EJ362^3+EK362^3+EL362^3+EM362^3+EN362^3+EO362^3+EP362^3</f>
        <v>0</v>
      </c>
      <c r="ER362" s="76">
        <f t="shared" si="121"/>
        <v>0</v>
      </c>
      <c r="ES362" s="61"/>
      <c r="ET362" s="190"/>
      <c r="EU362" s="191"/>
      <c r="EV362" s="191"/>
      <c r="EW362" s="191"/>
      <c r="EX362" s="191"/>
      <c r="EY362" s="191"/>
      <c r="EZ362" s="191"/>
      <c r="FA362" s="191"/>
      <c r="FB362" s="191"/>
      <c r="FC362" s="191"/>
      <c r="FD362" s="191"/>
      <c r="FE362" s="191"/>
      <c r="FF362" s="191"/>
      <c r="FG362" s="191"/>
      <c r="FH362" s="191"/>
      <c r="FI362" s="192"/>
      <c r="FJ362" s="66"/>
      <c r="FK362" s="51"/>
    </row>
    <row r="363" spans="9:167" x14ac:dyDescent="0.2">
      <c r="I363" s="109"/>
      <c r="J363" s="58"/>
      <c r="K363" s="3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5"/>
      <c r="AA363" s="75">
        <f>K363^3+L363^3+M363^3+N363^3+O363^3+P363^3+Q363^3+R363^3+K364^3+L364^3+M364^3+N364^3+O364^3+P364^3+Q364^3+R364^3</f>
        <v>0</v>
      </c>
      <c r="AB363" s="76">
        <f t="shared" si="122"/>
        <v>0</v>
      </c>
      <c r="AC363" s="61"/>
      <c r="AD363" s="89"/>
      <c r="AE363" s="83"/>
      <c r="AF363" s="83"/>
      <c r="AG363" s="83"/>
      <c r="AH363" s="82"/>
      <c r="AI363" s="82"/>
      <c r="AJ363" s="82"/>
      <c r="AK363" s="82"/>
      <c r="AL363" s="83"/>
      <c r="AM363" s="83"/>
      <c r="AN363" s="83"/>
      <c r="AO363" s="83"/>
      <c r="AP363" s="82"/>
      <c r="AQ363" s="82"/>
      <c r="AR363" s="82"/>
      <c r="AS363" s="86"/>
      <c r="AT363" s="66"/>
      <c r="AU363" s="51"/>
      <c r="AW363" s="57"/>
      <c r="AX363" s="58"/>
      <c r="AY363" s="3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5"/>
      <c r="BO363" s="75">
        <f>AY363^3+AZ363^3+BA363^3+BB363^3+BC363^3+BD363^3+BE363^3+BF363^3+AY364^3+AZ364^3+BA364^3+BB364^3+BC364^3+BD364^3+BE364^3+BF364^3</f>
        <v>0</v>
      </c>
      <c r="BP363" s="76">
        <f t="shared" si="120"/>
        <v>0</v>
      </c>
      <c r="BQ363" s="61"/>
      <c r="BR363" s="89"/>
      <c r="BS363" s="83"/>
      <c r="BT363" s="83"/>
      <c r="BU363" s="83"/>
      <c r="BV363" s="83"/>
      <c r="BW363" s="83"/>
      <c r="BX363" s="83"/>
      <c r="BY363" s="83"/>
      <c r="BZ363" s="82"/>
      <c r="CA363" s="82"/>
      <c r="CB363" s="82"/>
      <c r="CC363" s="82"/>
      <c r="CD363" s="82"/>
      <c r="CE363" s="82"/>
      <c r="CF363" s="82"/>
      <c r="CG363" s="86"/>
      <c r="CH363" s="66"/>
      <c r="CI363" s="51"/>
      <c r="CK363" s="109"/>
      <c r="CL363" s="58"/>
      <c r="CM363" s="3"/>
      <c r="CN363" s="4"/>
      <c r="CO363" s="4"/>
      <c r="CP363" s="4"/>
      <c r="CQ363" s="4"/>
      <c r="CR363" s="4"/>
      <c r="CS363" s="4"/>
      <c r="CT363" s="4"/>
      <c r="CU363" s="4"/>
      <c r="CV363" s="4"/>
      <c r="CW363" s="4"/>
      <c r="CX363" s="4"/>
      <c r="CY363" s="4"/>
      <c r="CZ363" s="4"/>
      <c r="DA363" s="4"/>
      <c r="DB363" s="5"/>
      <c r="DC363" s="75">
        <f>CM363^3+CN363^3+CO363^3+CP363^3+CQ363^3+CR363^3+CS363^3+CT363^3+CM364^3+CN364^3+CO364^3+CP364^3+CQ364^3+CR364^3+CS364^3+CT364^3</f>
        <v>0</v>
      </c>
      <c r="DD363" s="76">
        <f t="shared" si="123"/>
        <v>0</v>
      </c>
      <c r="DE363" s="61"/>
      <c r="DF363" s="81"/>
      <c r="DG363" s="82"/>
      <c r="DH363" s="82"/>
      <c r="DI363" s="82"/>
      <c r="DJ363" s="82"/>
      <c r="DK363" s="82"/>
      <c r="DL363" s="82"/>
      <c r="DM363" s="82"/>
      <c r="DN363" s="82"/>
      <c r="DO363" s="82"/>
      <c r="DP363" s="82"/>
      <c r="DQ363" s="82"/>
      <c r="DR363" s="82"/>
      <c r="DS363" s="82"/>
      <c r="DT363" s="82"/>
      <c r="DU363" s="86"/>
      <c r="DV363" s="66"/>
      <c r="DW363" s="51"/>
      <c r="DY363" s="57"/>
      <c r="DZ363" s="58"/>
      <c r="EA363" s="20"/>
      <c r="EB363" s="19"/>
      <c r="EC363" s="19"/>
      <c r="ED363" s="19"/>
      <c r="EE363" s="19"/>
      <c r="EF363" s="19"/>
      <c r="EG363" s="19"/>
      <c r="EH363" s="19"/>
      <c r="EI363" s="19"/>
      <c r="EJ363" s="19"/>
      <c r="EK363" s="19"/>
      <c r="EL363" s="19"/>
      <c r="EM363" s="19"/>
      <c r="EN363" s="19"/>
      <c r="EO363" s="19"/>
      <c r="EP363" s="21"/>
      <c r="EQ363" s="75">
        <f>EA363^3+EB363^3+EC363^3+ED363^3+EE363^3+EF363^3+EG363^3+EH363^3+EA364^3+EB364^3+EC364^3+ED364^3+EE364^3+EF364^3+EG364^3+EH364^3</f>
        <v>0</v>
      </c>
      <c r="ER363" s="76">
        <f t="shared" si="121"/>
        <v>0</v>
      </c>
      <c r="ES363" s="61"/>
      <c r="ET363" s="190"/>
      <c r="EU363" s="191"/>
      <c r="EV363" s="191"/>
      <c r="EW363" s="191"/>
      <c r="EX363" s="191"/>
      <c r="EY363" s="191"/>
      <c r="EZ363" s="191"/>
      <c r="FA363" s="191"/>
      <c r="FB363" s="191"/>
      <c r="FC363" s="191"/>
      <c r="FD363" s="191"/>
      <c r="FE363" s="191"/>
      <c r="FF363" s="191"/>
      <c r="FG363" s="191"/>
      <c r="FH363" s="191"/>
      <c r="FI363" s="192"/>
      <c r="FJ363" s="66"/>
      <c r="FK363" s="51"/>
    </row>
    <row r="364" spans="9:167" x14ac:dyDescent="0.2">
      <c r="I364" s="109"/>
      <c r="J364" s="58"/>
      <c r="K364" s="7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9"/>
      <c r="AA364" s="75">
        <f>S363^3+T363^3+U363^3+V363^3+W363^3+X363^3+Y363^3+Z363^3+S364^3+T364^3+U364^3+V364^3+W364^3+X364^3+Y364^3+Z364^3</f>
        <v>0</v>
      </c>
      <c r="AB364" s="76">
        <f t="shared" si="122"/>
        <v>0</v>
      </c>
      <c r="AC364" s="61"/>
      <c r="AD364" s="116"/>
      <c r="AE364" s="117"/>
      <c r="AF364" s="117"/>
      <c r="AG364" s="117"/>
      <c r="AH364" s="118"/>
      <c r="AI364" s="118"/>
      <c r="AJ364" s="118"/>
      <c r="AK364" s="118"/>
      <c r="AL364" s="117"/>
      <c r="AM364" s="117"/>
      <c r="AN364" s="117"/>
      <c r="AO364" s="117"/>
      <c r="AP364" s="118"/>
      <c r="AQ364" s="118"/>
      <c r="AR364" s="118"/>
      <c r="AS364" s="119"/>
      <c r="AT364" s="32"/>
      <c r="AU364" s="115"/>
      <c r="AW364" s="57"/>
      <c r="AX364" s="58"/>
      <c r="AY364" s="7"/>
      <c r="AZ364" s="8"/>
      <c r="BA364" s="8"/>
      <c r="BB364" s="8"/>
      <c r="BC364" s="8"/>
      <c r="BD364" s="8"/>
      <c r="BE364" s="8"/>
      <c r="BF364" s="8"/>
      <c r="BG364" s="8"/>
      <c r="BH364" s="8"/>
      <c r="BI364" s="8"/>
      <c r="BJ364" s="8"/>
      <c r="BK364" s="8"/>
      <c r="BL364" s="8"/>
      <c r="BM364" s="8"/>
      <c r="BN364" s="9"/>
      <c r="BO364" s="75">
        <f>BG363^3+BH363^3+BI363^3+BJ363^3+BK363^3+BL363^3+BM363^3+BN363^3+BG364^3+BH364^3+BI364^3+BJ364^3+BK364^3+BL364^3+BM364^3+BN364^3</f>
        <v>0</v>
      </c>
      <c r="BP364" s="76">
        <f t="shared" si="120"/>
        <v>0</v>
      </c>
      <c r="BQ364" s="61"/>
      <c r="BR364" s="116"/>
      <c r="BS364" s="117"/>
      <c r="BT364" s="117"/>
      <c r="BU364" s="117"/>
      <c r="BV364" s="117"/>
      <c r="BW364" s="117"/>
      <c r="BX364" s="117"/>
      <c r="BY364" s="117"/>
      <c r="BZ364" s="118"/>
      <c r="CA364" s="118"/>
      <c r="CB364" s="118"/>
      <c r="CC364" s="118"/>
      <c r="CD364" s="118"/>
      <c r="CE364" s="118"/>
      <c r="CF364" s="118"/>
      <c r="CG364" s="119"/>
      <c r="CH364" s="32"/>
      <c r="CI364" s="115"/>
      <c r="CK364" s="109"/>
      <c r="CL364" s="58"/>
      <c r="CM364" s="7"/>
      <c r="CN364" s="8"/>
      <c r="CO364" s="8"/>
      <c r="CP364" s="8"/>
      <c r="CQ364" s="8"/>
      <c r="CR364" s="8"/>
      <c r="CS364" s="8"/>
      <c r="CT364" s="8"/>
      <c r="CU364" s="8"/>
      <c r="CV364" s="8"/>
      <c r="CW364" s="8"/>
      <c r="CX364" s="8"/>
      <c r="CY364" s="8"/>
      <c r="CZ364" s="8"/>
      <c r="DA364" s="8"/>
      <c r="DB364" s="9"/>
      <c r="DC364" s="75">
        <f>CU363^3+CV363^3+CW363^3+CX363^3+CY363^3+CZ363^3+DA363^3+DB363^3+CU364^3+CV364^3+CW364^3+CX364^3+CY364^3+CZ364^3+DA364^3+DB364^3</f>
        <v>0</v>
      </c>
      <c r="DD364" s="76">
        <f t="shared" si="123"/>
        <v>0</v>
      </c>
      <c r="DE364" s="61"/>
      <c r="DF364" s="116"/>
      <c r="DG364" s="117"/>
      <c r="DH364" s="117"/>
      <c r="DI364" s="117"/>
      <c r="DJ364" s="117"/>
      <c r="DK364" s="117"/>
      <c r="DL364" s="117"/>
      <c r="DM364" s="117"/>
      <c r="DN364" s="117"/>
      <c r="DO364" s="117"/>
      <c r="DP364" s="117"/>
      <c r="DQ364" s="117"/>
      <c r="DR364" s="117"/>
      <c r="DS364" s="117"/>
      <c r="DT364" s="117"/>
      <c r="DU364" s="120"/>
      <c r="DV364" s="32"/>
      <c r="DW364" s="115"/>
      <c r="DY364" s="57"/>
      <c r="DZ364" s="58"/>
      <c r="EA364" s="22"/>
      <c r="EB364" s="23"/>
      <c r="EC364" s="23"/>
      <c r="ED364" s="23"/>
      <c r="EE364" s="23"/>
      <c r="EF364" s="23"/>
      <c r="EG364" s="23"/>
      <c r="EH364" s="23"/>
      <c r="EI364" s="23"/>
      <c r="EJ364" s="23"/>
      <c r="EK364" s="23"/>
      <c r="EL364" s="23"/>
      <c r="EM364" s="23"/>
      <c r="EN364" s="23"/>
      <c r="EO364" s="23"/>
      <c r="EP364" s="24"/>
      <c r="EQ364" s="75">
        <f>EI363^3+EJ363^3+EK363^3+EL363^3+EM363^3+EN363^3+EO363^3+EP363^3+EI364^3+EJ364^3+EK364^3+EL364^3+EM364^3+EN364^3+EO364^3+EP364^3</f>
        <v>0</v>
      </c>
      <c r="ER364" s="76">
        <f t="shared" si="121"/>
        <v>0</v>
      </c>
      <c r="ES364" s="61"/>
      <c r="ET364" s="193"/>
      <c r="EU364" s="194"/>
      <c r="EV364" s="194"/>
      <c r="EW364" s="194"/>
      <c r="EX364" s="194"/>
      <c r="EY364" s="194"/>
      <c r="EZ364" s="194"/>
      <c r="FA364" s="194"/>
      <c r="FB364" s="194"/>
      <c r="FC364" s="194"/>
      <c r="FD364" s="194"/>
      <c r="FE364" s="194"/>
      <c r="FF364" s="194"/>
      <c r="FG364" s="194"/>
      <c r="FH364" s="194"/>
      <c r="FI364" s="195"/>
      <c r="FJ364" s="32"/>
      <c r="FK364" s="115"/>
    </row>
    <row r="365" spans="9:167" x14ac:dyDescent="0.2">
      <c r="I365" s="109"/>
      <c r="J365" s="58"/>
      <c r="K365" s="183">
        <f>SUMSQ(K349:K364)</f>
        <v>0</v>
      </c>
      <c r="L365" s="184">
        <f t="shared" ref="L365:Z365" si="124">SUMSQ(L349:L364)</f>
        <v>0</v>
      </c>
      <c r="M365" s="184">
        <f t="shared" si="124"/>
        <v>0</v>
      </c>
      <c r="N365" s="184">
        <f t="shared" si="124"/>
        <v>0</v>
      </c>
      <c r="O365" s="184">
        <f t="shared" si="124"/>
        <v>0</v>
      </c>
      <c r="P365" s="184">
        <f t="shared" si="124"/>
        <v>0</v>
      </c>
      <c r="Q365" s="184">
        <f t="shared" si="124"/>
        <v>0</v>
      </c>
      <c r="R365" s="184">
        <f t="shared" si="124"/>
        <v>0</v>
      </c>
      <c r="S365" s="184">
        <f t="shared" si="124"/>
        <v>0</v>
      </c>
      <c r="T365" s="184">
        <f t="shared" si="124"/>
        <v>0</v>
      </c>
      <c r="U365" s="184">
        <f t="shared" si="124"/>
        <v>0</v>
      </c>
      <c r="V365" s="184">
        <f t="shared" si="124"/>
        <v>0</v>
      </c>
      <c r="W365" s="184">
        <f t="shared" si="124"/>
        <v>0</v>
      </c>
      <c r="X365" s="184">
        <f t="shared" si="124"/>
        <v>0</v>
      </c>
      <c r="Y365" s="184">
        <f t="shared" si="124"/>
        <v>0</v>
      </c>
      <c r="Z365" s="184">
        <f t="shared" si="124"/>
        <v>0</v>
      </c>
      <c r="AA365" s="124">
        <f>SUMSQ(K349,L350,M351,N352,O353,P354,Q355,R356,S357,T358,U359,V360,W361,X362,Y363,Z364)</f>
        <v>0</v>
      </c>
      <c r="AB365" s="125">
        <f>SUMSQ(K357,L358,M359,N360,O361,P362,Q363,R364,S349,T350,U351,V352,W353,X354,Y355,Z356)</f>
        <v>0</v>
      </c>
      <c r="AC365" s="52"/>
      <c r="AD365" s="126"/>
      <c r="AE365" s="126"/>
      <c r="AF365" s="126"/>
      <c r="AG365" s="126"/>
      <c r="AH365" s="126"/>
      <c r="AI365" s="126"/>
      <c r="AJ365" s="126"/>
      <c r="AK365" s="126"/>
      <c r="AL365" s="126"/>
      <c r="AM365" s="126"/>
      <c r="AN365" s="126"/>
      <c r="AO365" s="126"/>
      <c r="AP365" s="126"/>
      <c r="AQ365" s="126"/>
      <c r="AR365" s="126"/>
      <c r="AS365" s="126"/>
      <c r="AT365" s="32"/>
      <c r="AU365" s="115"/>
      <c r="AW365" s="57"/>
      <c r="AX365" s="58"/>
      <c r="AY365" s="183">
        <f t="shared" ref="AY365:BN365" si="125">SUMSQ(AY349:AY364)</f>
        <v>0</v>
      </c>
      <c r="AZ365" s="184">
        <f t="shared" si="125"/>
        <v>0</v>
      </c>
      <c r="BA365" s="184">
        <f t="shared" si="125"/>
        <v>0</v>
      </c>
      <c r="BB365" s="184">
        <f t="shared" si="125"/>
        <v>0</v>
      </c>
      <c r="BC365" s="184">
        <f t="shared" si="125"/>
        <v>0</v>
      </c>
      <c r="BD365" s="184">
        <f t="shared" si="125"/>
        <v>0</v>
      </c>
      <c r="BE365" s="184">
        <f t="shared" si="125"/>
        <v>0</v>
      </c>
      <c r="BF365" s="184">
        <f t="shared" si="125"/>
        <v>0</v>
      </c>
      <c r="BG365" s="184">
        <f t="shared" si="125"/>
        <v>0</v>
      </c>
      <c r="BH365" s="184">
        <f t="shared" si="125"/>
        <v>0</v>
      </c>
      <c r="BI365" s="184">
        <f t="shared" si="125"/>
        <v>0</v>
      </c>
      <c r="BJ365" s="184">
        <f t="shared" si="125"/>
        <v>0</v>
      </c>
      <c r="BK365" s="184">
        <f t="shared" si="125"/>
        <v>0</v>
      </c>
      <c r="BL365" s="184">
        <f t="shared" si="125"/>
        <v>0</v>
      </c>
      <c r="BM365" s="184">
        <f t="shared" si="125"/>
        <v>0</v>
      </c>
      <c r="BN365" s="184">
        <f t="shared" si="125"/>
        <v>0</v>
      </c>
      <c r="BO365" s="124">
        <f>SUMSQ(AY349,AZ350,BA351,BB352,BC353,BD354,BE355,BF356,BG357,BH358,BI359,BJ360,BK361,BL362,BM363,BN364)</f>
        <v>0</v>
      </c>
      <c r="BP365" s="125">
        <f>SUMSQ(AY357,AZ358,BA359,BB360,BC361,BD362,BE363,BF364,BG349,BH350,BI351,BJ352,BK353,BL354,BM355,BN356)</f>
        <v>0</v>
      </c>
      <c r="BQ365" s="52"/>
      <c r="BR365" s="126"/>
      <c r="BS365" s="126"/>
      <c r="BT365" s="126"/>
      <c r="BU365" s="126"/>
      <c r="BV365" s="126"/>
      <c r="BW365" s="126"/>
      <c r="BX365" s="126"/>
      <c r="BY365" s="126"/>
      <c r="BZ365" s="126"/>
      <c r="CA365" s="126"/>
      <c r="CB365" s="126"/>
      <c r="CC365" s="126"/>
      <c r="CD365" s="126"/>
      <c r="CE365" s="126"/>
      <c r="CF365" s="126"/>
      <c r="CG365" s="126"/>
      <c r="CH365" s="32"/>
      <c r="CI365" s="115"/>
      <c r="CK365" s="109"/>
      <c r="CL365" s="58"/>
      <c r="CM365" s="183">
        <f>SUMSQ(CM349:CM364)</f>
        <v>0</v>
      </c>
      <c r="CN365" s="184">
        <f t="shared" ref="CN365:DB365" si="126">SUMSQ(CN349:CN364)</f>
        <v>0</v>
      </c>
      <c r="CO365" s="184">
        <f t="shared" si="126"/>
        <v>0</v>
      </c>
      <c r="CP365" s="184">
        <f t="shared" si="126"/>
        <v>0</v>
      </c>
      <c r="CQ365" s="184">
        <f t="shared" si="126"/>
        <v>0</v>
      </c>
      <c r="CR365" s="184">
        <f t="shared" si="126"/>
        <v>0</v>
      </c>
      <c r="CS365" s="184">
        <f t="shared" si="126"/>
        <v>0</v>
      </c>
      <c r="CT365" s="184">
        <f t="shared" si="126"/>
        <v>0</v>
      </c>
      <c r="CU365" s="184">
        <f t="shared" si="126"/>
        <v>0</v>
      </c>
      <c r="CV365" s="184">
        <f t="shared" si="126"/>
        <v>0</v>
      </c>
      <c r="CW365" s="184">
        <f t="shared" si="126"/>
        <v>0</v>
      </c>
      <c r="CX365" s="184">
        <f t="shared" si="126"/>
        <v>0</v>
      </c>
      <c r="CY365" s="184">
        <f t="shared" si="126"/>
        <v>0</v>
      </c>
      <c r="CZ365" s="184">
        <f t="shared" si="126"/>
        <v>0</v>
      </c>
      <c r="DA365" s="184">
        <f t="shared" si="126"/>
        <v>0</v>
      </c>
      <c r="DB365" s="184">
        <f t="shared" si="126"/>
        <v>0</v>
      </c>
      <c r="DC365" s="124">
        <f>SUMSQ(CM349,CN350,CO351,CP352,CQ353,CR354,CS355,CT356,CU357,CV358,CW359,CX360,CY361,CZ362,DA363,DB364)</f>
        <v>0</v>
      </c>
      <c r="DD365" s="125">
        <f>SUMSQ(CM357,CN358,CO359,CP360,CQ361,CR362,CS363,CT364,CU349,CV350,CW351,CX352,CY353,CZ354,DA355,DB356)</f>
        <v>0</v>
      </c>
      <c r="DE365" s="52"/>
      <c r="DF365" s="126"/>
      <c r="DG365" s="126"/>
      <c r="DH365" s="126"/>
      <c r="DI365" s="126"/>
      <c r="DJ365" s="126"/>
      <c r="DK365" s="126"/>
      <c r="DL365" s="126"/>
      <c r="DM365" s="126"/>
      <c r="DN365" s="126"/>
      <c r="DO365" s="126"/>
      <c r="DP365" s="126"/>
      <c r="DQ365" s="126"/>
      <c r="DR365" s="126"/>
      <c r="DS365" s="126"/>
      <c r="DT365" s="126"/>
      <c r="DU365" s="126"/>
      <c r="DV365" s="32"/>
      <c r="DW365" s="115"/>
      <c r="DY365" s="57"/>
      <c r="DZ365" s="58"/>
      <c r="EA365" s="183">
        <f t="shared" ref="EA365:EP365" si="127">SUMSQ(EA349:EA364)</f>
        <v>0</v>
      </c>
      <c r="EB365" s="184">
        <f t="shared" si="127"/>
        <v>0</v>
      </c>
      <c r="EC365" s="184">
        <f t="shared" si="127"/>
        <v>0</v>
      </c>
      <c r="ED365" s="184">
        <f t="shared" si="127"/>
        <v>0</v>
      </c>
      <c r="EE365" s="184">
        <f t="shared" si="127"/>
        <v>0</v>
      </c>
      <c r="EF365" s="184">
        <f t="shared" si="127"/>
        <v>0</v>
      </c>
      <c r="EG365" s="184">
        <f t="shared" si="127"/>
        <v>0</v>
      </c>
      <c r="EH365" s="184">
        <f t="shared" si="127"/>
        <v>0</v>
      </c>
      <c r="EI365" s="184">
        <f t="shared" si="127"/>
        <v>0</v>
      </c>
      <c r="EJ365" s="184">
        <f t="shared" si="127"/>
        <v>0</v>
      </c>
      <c r="EK365" s="184">
        <f t="shared" si="127"/>
        <v>0</v>
      </c>
      <c r="EL365" s="184">
        <f t="shared" si="127"/>
        <v>0</v>
      </c>
      <c r="EM365" s="184">
        <f t="shared" si="127"/>
        <v>0</v>
      </c>
      <c r="EN365" s="184">
        <f t="shared" si="127"/>
        <v>0</v>
      </c>
      <c r="EO365" s="184">
        <f t="shared" si="127"/>
        <v>0</v>
      </c>
      <c r="EP365" s="184">
        <f t="shared" si="127"/>
        <v>0</v>
      </c>
      <c r="EQ365" s="124">
        <f>SUMSQ(EA349,EB350,EC351,ED352,EE353,EF354,EG355,EH356,EI357,EJ358,EK359,EL360,EM361,EN362,EO363,EP364)</f>
        <v>0</v>
      </c>
      <c r="ER365" s="125">
        <f>SUMSQ(EA357,EB358,EC359,ED360,EE361,EF362,EG363,EH364,EI349,EJ350,EK351,EL352,EM353,EN354,EO355,EP356)</f>
        <v>0</v>
      </c>
      <c r="ES365" s="52"/>
      <c r="ET365" s="126"/>
      <c r="EU365" s="126"/>
      <c r="EV365" s="126"/>
      <c r="EW365" s="126"/>
      <c r="EX365" s="126"/>
      <c r="EY365" s="126"/>
      <c r="EZ365" s="126"/>
      <c r="FA365" s="126"/>
      <c r="FB365" s="126"/>
      <c r="FC365" s="126"/>
      <c r="FD365" s="126"/>
      <c r="FE365" s="126"/>
      <c r="FF365" s="126"/>
      <c r="FG365" s="126"/>
      <c r="FH365" s="126"/>
      <c r="FI365" s="126"/>
      <c r="FJ365" s="32"/>
      <c r="FK365" s="115"/>
    </row>
    <row r="366" spans="9:167" ht="13.5" thickBot="1" x14ac:dyDescent="0.25">
      <c r="I366" s="109"/>
      <c r="J366" s="58"/>
      <c r="K366" s="185">
        <f>K349^3+L349^3+M349^3+N349^3+K350^3+L350^3+M350^3+N350^3+K351^3+L351^3+M351^3+N351^3+K352^3+L352^3+M352^3+N352^3</f>
        <v>0</v>
      </c>
      <c r="L366" s="186">
        <f>K353^3+L353^3+M353^3+N353^3+K354^3+L354^3+M354^3+N354^3+K355^3+L355^3+M355^3+N355^3+K356^3+L356^3+M356^3+N356^3</f>
        <v>0</v>
      </c>
      <c r="M366" s="186">
        <f>K357^3+L357^3+M357^3+N357^3+K358^3+L358^3+M358^3+N358^3+K359^3+L359^3+M359^3+N359^3+K360^3+L360^3+M360^3+N360^3</f>
        <v>0</v>
      </c>
      <c r="N366" s="186">
        <f>K361^3+L361^3+M361^3+N361^3+K362^3+L362^3+M362^3+N362^3+K363^3+L363^3+M363^3+N363^3+K364^3+L364^3+M364^3+N364^3</f>
        <v>0</v>
      </c>
      <c r="O366" s="186">
        <f>O349^3+P349^3+Q349^3+R349^3+O350^3+P350^3+Q350^3+R350^3+O351^3+P351^3+Q351^3+R351^3+O352^3+P352^3+Q352^3+R352^3</f>
        <v>0</v>
      </c>
      <c r="P366" s="186">
        <f>O353^3+P353^3+Q353^3+R353^3+O354^3+P354^3+Q354^3+R354^3+O355^3+P355^3+Q355^3+R355^3+O356^3+P356^3+Q356^3+R356^3</f>
        <v>0</v>
      </c>
      <c r="Q366" s="186">
        <f>O357^3+P357^3+Q357^3+R357^3+O358^3+P358^3+Q358^3+R358^3+O359^3+P359^3+Q359^3+R359^3+O360^3+P360^3+Q360^3+R360^3</f>
        <v>0</v>
      </c>
      <c r="R366" s="186">
        <f>O361^3+P361^3+Q361^3+R361^3+O362^3+P362^3+Q362^3+R362^3+O363^3+P363^3+Q363^3+R363^3+O364^3+P364^3+Q364^3+R364^3</f>
        <v>0</v>
      </c>
      <c r="S366" s="186">
        <f>S349^3+T349^3+U349^3+V349^3+S350^3+T350^3+U350^3+V350^3+S351^3+T351^3+U351^3+V351^3+S352^3+T352^3+U352^3+V352^3</f>
        <v>0</v>
      </c>
      <c r="T366" s="186">
        <f>S353^3+T353^3+U353^3+V353^3+S354^3+T354^3+U354^3+V354^3+S355^3+T355^3+U355^3+V355^3+S356^3+T356^3+U356^3+V356^3</f>
        <v>0</v>
      </c>
      <c r="U366" s="186">
        <f>S357^3+T357^3+U357^3+V357^3+S358^3+T358^3+U358^3+V358^3+S359^3+T359^3+U359^3+V359^3+S360^3+T360^3+U360^3+V360^3</f>
        <v>0</v>
      </c>
      <c r="V366" s="186">
        <f>S361^3+T361^3+U361^3+V361^3+S362^3+T362^3+U362^3+V362^3+S363^3+T363^3+U363^3+V363^3+S364^3+T364^3+U364^3+V364^3</f>
        <v>0</v>
      </c>
      <c r="W366" s="186">
        <f>W349^3+X349^3+Y349^3+Z349^3+W350^3+X350^3+Y350^3+Z350^3+W351^3+X351^3+Y351^3+Z351^3+W352^3+X352^3+Y352^3+Z352^3</f>
        <v>0</v>
      </c>
      <c r="X366" s="186">
        <f>W353^3+X353^3+Y353^3+Z353^3+W354^3+X354^3+Y354^3+Z354^3+W355^3+X355^3+Y355^3+Z355^3+W356^3+X356^3+Y356^3+Z356^3</f>
        <v>0</v>
      </c>
      <c r="Y366" s="186">
        <f>W357^3+X357^3+Y357^3+Z357^3+W358^3+X358^3+Y358^3+Z358^3+W359^3+X359^3+Y359^3+Z359^3+W360^3+X360^3+Y360^3+Z360^3</f>
        <v>0</v>
      </c>
      <c r="Z366" s="186">
        <f>W361^3+X361^3+Y361^3+Z361^3+W362^3+X362^3+Y362^3+Z362^3+W363^3+X363^3+Y363^3+Z363^3+W364^3+X364^3+Y364^3+Z364^3</f>
        <v>0</v>
      </c>
      <c r="AA366" s="129">
        <f>SUMSQ(K364,L363,M362,N361,O360,P359,Q358,R357,S356,T355,U354,V353,W352,X351,Y350,BN325,Z349)</f>
        <v>0</v>
      </c>
      <c r="AB366" s="130">
        <f>SUMSQ(K356,L355,M354,N353,O352,P351,Q350,R349,S364,T363,U362,V361,W360,X359,Y358,Z357)</f>
        <v>0</v>
      </c>
      <c r="AC366" s="32"/>
      <c r="AD366" s="131"/>
      <c r="AE366" s="131"/>
      <c r="AF366" s="131"/>
      <c r="AG366" s="131"/>
      <c r="AH366" s="131"/>
      <c r="AI366" s="131"/>
      <c r="AJ366" s="131"/>
      <c r="AK366" s="131"/>
      <c r="AL366" s="131"/>
      <c r="AM366" s="131"/>
      <c r="AN366" s="131"/>
      <c r="AO366" s="131"/>
      <c r="AP366" s="131"/>
      <c r="AQ366" s="131"/>
      <c r="AR366" s="131"/>
      <c r="AS366" s="131"/>
      <c r="AT366" s="32"/>
      <c r="AU366" s="115"/>
      <c r="AW366" s="57"/>
      <c r="AX366" s="58"/>
      <c r="AY366" s="185">
        <f>AY349^3+AZ349^3+BA349^3+BB349^3+AY350^3+AZ350^3+BA350^3+BB350^3+AY351^3+AZ351^3+BA351^3+BB351^3+AY352^3+AZ352^3+BA352^3+BB352^3</f>
        <v>0</v>
      </c>
      <c r="AZ366" s="186">
        <f>AY353^3+AZ353^3+BA353^3+BB353^3+AY354^3+AZ354^3+BA354^3+BB354^3+AY355^3+AZ355^3+BA355^3+BB355^3+AY356^3+AZ356^3+BA356^3+BB356^3</f>
        <v>0</v>
      </c>
      <c r="BA366" s="186">
        <f>AY357^3+AZ357^3+BA357^3+BB357^3+AY358^3+AZ358^3+BA358^3+BB358^3+AY359^3+AZ359^3+BA359^3+BB359^3+AY360^3+AZ360^3+BA360^3+BB360^3</f>
        <v>0</v>
      </c>
      <c r="BB366" s="186">
        <f>AY361^3+AZ361^3+BA361^3+BB361^3+AY362^3+AZ362^3+BA362^3+BB362^3+AY363^3+AZ363^3+BA363^3+BB363^3+AY364^3+AZ364^3+BA364^3+BB364^3</f>
        <v>0</v>
      </c>
      <c r="BC366" s="186">
        <f>BC349^3+BD349^3+BE349^3+BF349^3+BC350^3+BD350^3+BE350^3+BF350^3+BC351^3+BD351^3+BE351^3+BF351^3+BC352^3+BD352^3+BE352^3+BF352^3</f>
        <v>0</v>
      </c>
      <c r="BD366" s="186">
        <f>BC353^3+BD353^3+BE353^3+BF353^3+BC354^3+BD354^3+BE354^3+BF354^3+BC355^3+BD355^3+BE355^3+BF355^3+BC356^3+BD356^3+BE356^3+BF356^3</f>
        <v>0</v>
      </c>
      <c r="BE366" s="186">
        <f>BC357^3+BD357^3+BE357^3+BF357^3+BC358^3+BD358^3+BE358^3+BF358^3+BC359^3+BD359^3+BE359^3+BF359^3+BC360^3+BD360^3+BE360^3+BF360^3</f>
        <v>0</v>
      </c>
      <c r="BF366" s="186">
        <f>BC361^3+BD361^3+BE361^3+BF361^3+BC362^3+BD362^3+BE362^3+BF362^3+BC363^3+BD363^3+BE363^3+BF363^3+BC364^3+BD364^3+BE364^3+BF364^3</f>
        <v>0</v>
      </c>
      <c r="BG366" s="186">
        <f>BG349^3+BH349^3+BI349^3+BJ349^3+BG350^3+BH350^3+BI350^3+BJ350^3+BG351^3+BH351^3+BI351^3+BJ351^3+BG352^3+BH352^3+BI352^3+BJ352^3</f>
        <v>0</v>
      </c>
      <c r="BH366" s="186">
        <f>BG353^3+BH353^3+BI353^3+BJ353^3+BG354^3+BH354^3+BI354^3+BJ354^3+BG355^3+BH355^3+BI355^3+BJ355^3+BG356^3+BH356^3+BI356^3+BJ356^3</f>
        <v>0</v>
      </c>
      <c r="BI366" s="186">
        <f>BG357^3+BH357^3+BI357^3+BJ357^3+BG358^3+BH358^3+BI358^3+BJ358^3+BG359^3+BH359^3+BI359^3+BJ359^3+BG360^3+BH360^3+BI360^3+BJ360^3</f>
        <v>0</v>
      </c>
      <c r="BJ366" s="186">
        <f>BG361^3+BH361^3+BI361^3+BJ361^3+BG362^3+BH362^3+BI362^3+BJ362^3+BG363^3+BH363^3+BI363^3+BJ363^3+BG364^3+BH364^3+BI364^3+BJ364^3</f>
        <v>0</v>
      </c>
      <c r="BK366" s="186">
        <f>BK349^3+BL349^3+BM349^3+BN349^3+BK350^3+BL350^3+BM350^3+BN350^3+BK351^3+BL351^3+BM351^3+BN351^3+BK352^3+BL352^3+BM352^3+BN352^3</f>
        <v>0</v>
      </c>
      <c r="BL366" s="186">
        <f>BK353^3+BL353^3+BM353^3+BN353^3+BK354^3+BL354^3+BM354^3+BN354^3+BK355^3+BL355^3+BM355^3+BN355^3+BK356^3+BL356^3+BM356^3+BN356^3</f>
        <v>0</v>
      </c>
      <c r="BM366" s="186">
        <f>BK357^3+BL357^3+BM357^3+BN357^3+BK358^3+BL358^3+BM358^3+BN358^3+BK359^3+BL359^3+BM359^3+BN359^3+BK360^3+BL360^3+BM360^3+BN360^3</f>
        <v>0</v>
      </c>
      <c r="BN366" s="186">
        <f>BK361^3+BL361^3+BM361^3+BN361^3+BK362^3+BL362^3+BM362^3+BN362^3+BK363^3+BL363^3+BM363^3+BN363^3+BK364^3+BL364^3+BM364^3+BN364^3</f>
        <v>0</v>
      </c>
      <c r="BO366" s="129">
        <f>SUMSQ(AY364,AZ363,BA362,BB361,BC360,BD359,BE358,BF357,BG356,BH355,BI354,BJ353,BK352,BL351,BM350,BN349)</f>
        <v>0</v>
      </c>
      <c r="BP366" s="130">
        <f>SUMSQ(AY356,AZ355,BA354,BB353,BC352,BD351,BE350,BF349,BG364,BH363,BI362,BJ361,BK360,BL359,BM358,BN357)</f>
        <v>0</v>
      </c>
      <c r="BQ366" s="32"/>
      <c r="BR366" s="131"/>
      <c r="BS366" s="131"/>
      <c r="BT366" s="131"/>
      <c r="BU366" s="131"/>
      <c r="BV366" s="131"/>
      <c r="BW366" s="131"/>
      <c r="BX366" s="131"/>
      <c r="BY366" s="131"/>
      <c r="BZ366" s="131"/>
      <c r="CA366" s="131"/>
      <c r="CB366" s="131"/>
      <c r="CC366" s="131"/>
      <c r="CD366" s="131"/>
      <c r="CE366" s="131"/>
      <c r="CF366" s="131"/>
      <c r="CG366" s="131"/>
      <c r="CH366" s="32"/>
      <c r="CI366" s="115"/>
      <c r="CK366" s="109"/>
      <c r="CL366" s="58"/>
      <c r="CM366" s="185">
        <f>CM349^3+CN349^3+CO349^3+CP349^3+CM350^3+CN350^3+CO350^3+CP350^3+CM351^3+CN351^3+CO351^3+CP351^3+CM352^3+CN352^3+CO352^3+CP352^3</f>
        <v>0</v>
      </c>
      <c r="CN366" s="186">
        <f>CM353^3+CN353^3+CO353^3+CP353^3+CM354^3+CN354^3+CO354^3+CP354^3+CM355^3+CN355^3+CO355^3+CP355^3+CM356^3+CN356^3+CO356^3+CP356^3</f>
        <v>0</v>
      </c>
      <c r="CO366" s="186">
        <f>CM357^3+CN357^3+CO357^3+CP357^3+CM358^3+CN358^3+CO358^3+CP358^3+CM359^3+CN359^3+CO359^3+CP359^3+CM360^3+CN360^3+CO360^3+CP360^3</f>
        <v>0</v>
      </c>
      <c r="CP366" s="186">
        <f>CM361^3+CN361^3+CO361^3+CP361^3+CM362^3+CN362^3+CO362^3+CP362^3+CM363^3+CN363^3+CO363^3+CP363^3+CM364^3+CN364^3+CO364^3+CP364^3</f>
        <v>0</v>
      </c>
      <c r="CQ366" s="186">
        <f>CQ349^3+CR349^3+CS349^3+CT349^3+CQ350^3+CR350^3+CS350^3+CT350^3+CQ351^3+CR351^3+CS351^3+CT351^3+CQ352^3+CR352^3+CS352^3+CT352^3</f>
        <v>0</v>
      </c>
      <c r="CR366" s="186">
        <f>CQ353^3+CR353^3+CS353^3+CT353^3+CQ354^3+CR354^3+CS354^3+CT354^3+CQ355^3+CR355^3+CS355^3+CT355^3+CQ356^3+CR356^3+CS356^3+CT356^3</f>
        <v>0</v>
      </c>
      <c r="CS366" s="186">
        <f>CQ357^3+CR357^3+CS357^3+CT357^3+CQ358^3+CR358^3+CS358^3+CT358^3+CQ359^3+CR359^3+CS359^3+CT359^3+CQ360^3+CR360^3+CS360^3+CT360^3</f>
        <v>0</v>
      </c>
      <c r="CT366" s="186">
        <f>CQ361^3+CR361^3+CS361^3+CT361^3+CQ362^3+CR362^3+CS362^3+CT362^3+CQ363^3+CR363^3+CS363^3+CT363^3+CQ364^3+CR364^3+CS364^3+CT364^3</f>
        <v>0</v>
      </c>
      <c r="CU366" s="186">
        <f>CU349^3+CV349^3+CW349^3+CX349^3+CU350^3+CV350^3+CW350^3+CX350^3+CU351^3+CV351^3+CW351^3+CX351^3+CU352^3+CV352^3+CW352^3+CX352^3</f>
        <v>0</v>
      </c>
      <c r="CV366" s="186">
        <f>CU353^3+CV353^3+CW353^3+CX353^3+CU354^3+CV354^3+CW354^3+CX354^3+CU355^3+CV355^3+CW355^3+CX355^3+CU356^3+CV356^3+CW356^3+CX356^3</f>
        <v>0</v>
      </c>
      <c r="CW366" s="186">
        <f>CU357^3+CV357^3+CW357^3+CX357^3+CU358^3+CV358^3+CW358^3+CX358^3+CU359^3+CV359^3+CW359^3+CX359^3+CU360^3+CV360^3+CW360^3+CX360^3</f>
        <v>0</v>
      </c>
      <c r="CX366" s="186">
        <f>CU361^3+CV361^3+CW361^3+CX361^3+CU362^3+CV362^3+CW362^3+CX362^3+CU363^3+CV363^3+CW363^3+CX363^3+CU364^3+CV364^3+CW364^3+CX364^3</f>
        <v>0</v>
      </c>
      <c r="CY366" s="186">
        <f>CY349^3+CZ349^3+DA349^3+DB349^3+CY350^3+CZ350^3+DA350^3+DB350^3+CY351^3+CZ351^3+DA351^3+DB351^3+CY352^3+CZ352^3+DA352^3+DB352^3</f>
        <v>0</v>
      </c>
      <c r="CZ366" s="186">
        <f>CY353^3+CZ353^3+DA353^3+DB353^3+CY354^3+CZ354^3+DA354^3+DB354^3+CY355^3+CZ355^3+DA355^3+DB355^3+CY356^3+CZ356^3+DA356^3+DB356^3</f>
        <v>0</v>
      </c>
      <c r="DA366" s="186">
        <f>CY357^3+CZ357^3+DA357^3+DB357^3+CY358^3+CZ358^3+DA358^3+DB358^3+CY359^3+CZ359^3+DA359^3+DB359^3+CY360^3+CZ360^3+DA360^3+DB360^3</f>
        <v>0</v>
      </c>
      <c r="DB366" s="186">
        <f>CY361^3+CZ361^3+DA361^3+DB361^3+CY362^3+CZ362^3+DA362^3+DB362^3+CY363^3+CZ363^3+DA363^3+DB363^3+CY364^3+CZ364^3+DA364^3+DB364^3</f>
        <v>0</v>
      </c>
      <c r="DC366" s="129">
        <f>SUMSQ(CM364,CN363,CO362,CP361,CQ360,CR359,CS358,CT357,CU356,CV355,CW354,CX353,CY352,CZ351,DA350,EP233,DB349)</f>
        <v>0</v>
      </c>
      <c r="DD366" s="130">
        <f>SUMSQ(CM356,CN355,CO354,CP353,CQ352,CR351,CS350,CT349,CU364,CV363,CW362,CX361,CY360,CZ359,DA358,DB357)</f>
        <v>0</v>
      </c>
      <c r="DE366" s="32"/>
      <c r="DF366" s="131"/>
      <c r="DG366" s="131"/>
      <c r="DH366" s="131"/>
      <c r="DI366" s="131"/>
      <c r="DJ366" s="131"/>
      <c r="DK366" s="131"/>
      <c r="DL366" s="131"/>
      <c r="DM366" s="131"/>
      <c r="DN366" s="131"/>
      <c r="DO366" s="131"/>
      <c r="DP366" s="131"/>
      <c r="DQ366" s="131"/>
      <c r="DR366" s="131"/>
      <c r="DS366" s="131"/>
      <c r="DT366" s="131"/>
      <c r="DU366" s="131"/>
      <c r="DV366" s="32"/>
      <c r="DW366" s="115"/>
      <c r="DY366" s="57"/>
      <c r="DZ366" s="58"/>
      <c r="EA366" s="185">
        <f>EA349^3+EB349^3+EC349^3+ED349^3+EA350^3+EB350^3+EC350^3+ED350^3+EA351^3+EB351^3+EC351^3+ED351^3+EA352^3+EB352^3+EC352^3+ED352^3</f>
        <v>0</v>
      </c>
      <c r="EB366" s="186">
        <f>EA353^3+EB353^3+EC353^3+ED353^3+EA354^3+EB354^3+EC354^3+ED354^3+EA355^3+EB355^3+EC355^3+ED355^3+EA356^3+EB356^3+EC356^3+ED356^3</f>
        <v>0</v>
      </c>
      <c r="EC366" s="186">
        <f>EA357^3+EB357^3+EC357^3+ED357^3+EA358^3+EB358^3+EC358^3+ED358^3+EA359^3+EB359^3+EC359^3+ED359^3+EA360^3+EB360^3+EC360^3+ED360^3</f>
        <v>0</v>
      </c>
      <c r="ED366" s="186">
        <f>EA361^3+EB361^3+EC361^3+ED361^3+EA362^3+EB362^3+EC362^3+ED362^3+EA363^3+EB363^3+EC363^3+ED363^3+EA364^3+EB364^3+EC364^3+ED364^3</f>
        <v>0</v>
      </c>
      <c r="EE366" s="186">
        <f>EE349^3+EF349^3+EG349^3+EH349^3+EE350^3+EF350^3+EG350^3+EH350^3+EE351^3+EF351^3+EG351^3+EH351^3+EE352^3+EF352^3+EG352^3+EH352^3</f>
        <v>0</v>
      </c>
      <c r="EF366" s="186">
        <f>EE353^3+EF353^3+EG353^3+EH353^3+EE354^3+EF354^3+EG354^3+EH354^3+EE355^3+EF355^3+EG355^3+EH355^3+EE356^3+EF356^3+EG356^3+EH356^3</f>
        <v>0</v>
      </c>
      <c r="EG366" s="186">
        <f>EE357^3+EF357^3+EG357^3+EH357^3+EE358^3+EF358^3+EG358^3+EH358^3+EE359^3+EF359^3+EG359^3+EH359^3+EE360^3+EF360^3+EG360^3+EH360^3</f>
        <v>0</v>
      </c>
      <c r="EH366" s="186">
        <f>EE361^3+EF361^3+EG361^3+EH361^3+EE362^3+EF362^3+EG362^3+EH362^3+EE363^3+EF363^3+EG363^3+EH363^3+EE364^3+EF364^3+EG364^3+EH364^3</f>
        <v>0</v>
      </c>
      <c r="EI366" s="186">
        <f>EI349^3+EJ349^3+EK349^3+EL349^3+EI350^3+EJ350^3+EK350^3+EL350^3+EI351^3+EJ351^3+EK351^3+EL351^3+EI352^3+EJ352^3+EK352^3+EL352^3</f>
        <v>0</v>
      </c>
      <c r="EJ366" s="186">
        <f>EI353^3+EJ353^3+EK353^3+EL353^3+EI354^3+EJ354^3+EK354^3+EL354^3+EI355^3+EJ355^3+EK355^3+EL355^3+EI356^3+EJ356^3+EK356^3+EL356^3</f>
        <v>0</v>
      </c>
      <c r="EK366" s="186">
        <f>EI357^3+EJ357^3+EK357^3+EL357^3+EI358^3+EJ358^3+EK358^3+EL358^3+EI359^3+EJ359^3+EK359^3+EL359^3+EI360^3+EJ360^3+EK360^3+EL360^3</f>
        <v>0</v>
      </c>
      <c r="EL366" s="186">
        <f>EI361^3+EJ361^3+EK361^3+EL361^3+EI362^3+EJ362^3+EK362^3+EL362^3+EI363^3+EJ363^3+EK363^3+EL363^3+EI364^3+EJ364^3+EK364^3+EL364^3</f>
        <v>0</v>
      </c>
      <c r="EM366" s="186">
        <f>EM349^3+EN349^3+EO349^3+EP349^3+EM350^3+EN350^3+EO350^3+EP350^3+EM351^3+EN351^3+EO351^3+EP351^3+EM352^3+EN352^3+EO352^3+EP352^3</f>
        <v>0</v>
      </c>
      <c r="EN366" s="186">
        <f>EM353^3+EN353^3+EO353^3+EP353^3+EM354^3+EN354^3+EO354^3+EP354^3+EM355^3+EN355^3+EO355^3+EP355^3+EM356^3+EN356^3+EO356^3+EP356^3</f>
        <v>0</v>
      </c>
      <c r="EO366" s="186">
        <f>EM357^3+EN357^3+EO357^3+EP357^3+EM358^3+EN358^3+EO358^3+EP358^3+EM359^3+EN359^3+EO359^3+EP359^3+EM360^3+EN360^3+EO360^3+EP360^3</f>
        <v>0</v>
      </c>
      <c r="EP366" s="186">
        <f>EM361^3+EN361^3+EO361^3+EP361^3+EM362^3+EN362^3+EO362^3+EP362^3+EM363^3+EN363^3+EO363^3+EP363^3+EM364^3+EN364^3+EO364^3+EP364^3</f>
        <v>0</v>
      </c>
      <c r="EQ366" s="129">
        <f>SUMSQ(EA364,EB363,EC362,ED361,EE360,EF359,EG358,EH357,EI356,EJ355,EK354,EL353,EM352,EN351,EO350,EP349)</f>
        <v>0</v>
      </c>
      <c r="ER366" s="130">
        <f>SUMSQ(EA356,EB355,EC354,ED353,EE352,EF351,EG350,EH349,EI364,EJ363,EK362,EL361,EM360,EN359,EO358,EP357)</f>
        <v>0</v>
      </c>
      <c r="ES366" s="32"/>
      <c r="ET366" s="131"/>
      <c r="EU366" s="131"/>
      <c r="EV366" s="131"/>
      <c r="EW366" s="131"/>
      <c r="EX366" s="131"/>
      <c r="EY366" s="131"/>
      <c r="EZ366" s="131"/>
      <c r="FA366" s="131"/>
      <c r="FB366" s="131"/>
      <c r="FC366" s="131"/>
      <c r="FD366" s="131"/>
      <c r="FE366" s="131"/>
      <c r="FF366" s="131"/>
      <c r="FG366" s="131"/>
      <c r="FH366" s="131"/>
      <c r="FI366" s="131"/>
      <c r="FJ366" s="32"/>
      <c r="FK366" s="115"/>
    </row>
    <row r="367" spans="9:167" ht="13.5" thickBot="1" x14ac:dyDescent="0.25">
      <c r="I367" s="109"/>
      <c r="J367" s="58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137"/>
      <c r="AB367" s="137"/>
      <c r="AC367" s="32" t="s">
        <v>0</v>
      </c>
      <c r="AD367" s="135"/>
      <c r="AE367" s="135"/>
      <c r="AF367" s="135"/>
      <c r="AG367" s="135"/>
      <c r="AH367" s="135"/>
      <c r="AI367" s="135"/>
      <c r="AJ367" s="135"/>
      <c r="AK367" s="135"/>
      <c r="AL367" s="135"/>
      <c r="AM367" s="135"/>
      <c r="AN367" s="135"/>
      <c r="AO367" s="135"/>
      <c r="AP367" s="135"/>
      <c r="AQ367" s="135"/>
      <c r="AR367" s="135"/>
      <c r="AS367" s="135"/>
      <c r="AT367" s="32"/>
      <c r="AU367" s="115"/>
      <c r="AW367" s="57"/>
      <c r="AX367" s="58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  <c r="BN367" s="46"/>
      <c r="BO367" s="137"/>
      <c r="BP367" s="137"/>
      <c r="BQ367" s="32" t="s">
        <v>0</v>
      </c>
      <c r="BR367" s="135"/>
      <c r="BS367" s="135"/>
      <c r="BT367" s="135"/>
      <c r="BU367" s="135"/>
      <c r="BV367" s="135"/>
      <c r="BW367" s="135"/>
      <c r="BX367" s="135"/>
      <c r="BY367" s="135"/>
      <c r="BZ367" s="135"/>
      <c r="CA367" s="135"/>
      <c r="CB367" s="135"/>
      <c r="CC367" s="135"/>
      <c r="CD367" s="135"/>
      <c r="CE367" s="135"/>
      <c r="CF367" s="135"/>
      <c r="CG367" s="135"/>
      <c r="CH367" s="32"/>
      <c r="CI367" s="115"/>
      <c r="CK367" s="109"/>
      <c r="CL367" s="58"/>
      <c r="CM367" s="46"/>
      <c r="CN367" s="46"/>
      <c r="CO367" s="46"/>
      <c r="CP367" s="46"/>
      <c r="CQ367" s="46"/>
      <c r="CR367" s="46"/>
      <c r="CS367" s="46"/>
      <c r="CT367" s="46"/>
      <c r="CU367" s="46"/>
      <c r="CV367" s="46"/>
      <c r="CW367" s="46"/>
      <c r="CX367" s="46"/>
      <c r="CY367" s="46"/>
      <c r="CZ367" s="46"/>
      <c r="DA367" s="46"/>
      <c r="DB367" s="46"/>
      <c r="DC367" s="137"/>
      <c r="DD367" s="137"/>
      <c r="DE367" s="32" t="s">
        <v>0</v>
      </c>
      <c r="DF367" s="135"/>
      <c r="DG367" s="135"/>
      <c r="DH367" s="135"/>
      <c r="DI367" s="135"/>
      <c r="DJ367" s="135"/>
      <c r="DK367" s="135"/>
      <c r="DL367" s="135"/>
      <c r="DM367" s="135"/>
      <c r="DN367" s="135"/>
      <c r="DO367" s="135"/>
      <c r="DP367" s="135"/>
      <c r="DQ367" s="135"/>
      <c r="DR367" s="135"/>
      <c r="DS367" s="135"/>
      <c r="DT367" s="135"/>
      <c r="DU367" s="135"/>
      <c r="DV367" s="32"/>
      <c r="DW367" s="115"/>
      <c r="DY367" s="57"/>
      <c r="DZ367" s="58"/>
      <c r="EA367" s="46"/>
      <c r="EB367" s="46"/>
      <c r="EC367" s="46"/>
      <c r="ED367" s="46"/>
      <c r="EE367" s="46"/>
      <c r="EF367" s="46"/>
      <c r="EG367" s="46"/>
      <c r="EH367" s="46"/>
      <c r="EI367" s="46"/>
      <c r="EJ367" s="46"/>
      <c r="EK367" s="46"/>
      <c r="EL367" s="46"/>
      <c r="EM367" s="46"/>
      <c r="EN367" s="46"/>
      <c r="EO367" s="46"/>
      <c r="EP367" s="46"/>
      <c r="EQ367" s="137"/>
      <c r="ER367" s="137"/>
      <c r="ES367" s="32" t="s">
        <v>0</v>
      </c>
      <c r="ET367" s="135"/>
      <c r="EU367" s="135"/>
      <c r="EV367" s="135"/>
      <c r="EW367" s="135"/>
      <c r="EX367" s="135"/>
      <c r="EY367" s="135"/>
      <c r="EZ367" s="135"/>
      <c r="FA367" s="135"/>
      <c r="FB367" s="135"/>
      <c r="FC367" s="135"/>
      <c r="FD367" s="135"/>
      <c r="FE367" s="135"/>
      <c r="FF367" s="135"/>
      <c r="FG367" s="135"/>
      <c r="FH367" s="135"/>
      <c r="FI367" s="135"/>
      <c r="FJ367" s="32"/>
      <c r="FK367" s="115"/>
    </row>
    <row r="368" spans="9:167" ht="13.5" thickBot="1" x14ac:dyDescent="0.25">
      <c r="I368" s="138"/>
      <c r="J368" s="143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  <c r="V368" s="154"/>
      <c r="W368" s="154"/>
      <c r="X368" s="154"/>
      <c r="Y368" s="154"/>
      <c r="Z368" s="154"/>
      <c r="AA368" s="154"/>
      <c r="AB368" s="154"/>
      <c r="AC368" s="154"/>
      <c r="AD368" s="155"/>
      <c r="AE368" s="155"/>
      <c r="AF368" s="155"/>
      <c r="AG368" s="155"/>
      <c r="AH368" s="155"/>
      <c r="AI368" s="155"/>
      <c r="AJ368" s="155"/>
      <c r="AK368" s="155"/>
      <c r="AL368" s="155"/>
      <c r="AM368" s="155"/>
      <c r="AN368" s="155"/>
      <c r="AO368" s="155"/>
      <c r="AP368" s="155"/>
      <c r="AQ368" s="155"/>
      <c r="AR368" s="155"/>
      <c r="AS368" s="155"/>
      <c r="AT368" s="154"/>
      <c r="AU368" s="141"/>
      <c r="AW368" s="196"/>
      <c r="AX368" s="143"/>
      <c r="AY368" s="154"/>
      <c r="AZ368" s="154"/>
      <c r="BA368" s="154"/>
      <c r="BB368" s="154"/>
      <c r="BC368" s="154"/>
      <c r="BD368" s="154"/>
      <c r="BE368" s="154"/>
      <c r="BF368" s="154"/>
      <c r="BG368" s="154"/>
      <c r="BH368" s="154"/>
      <c r="BI368" s="154"/>
      <c r="BJ368" s="154"/>
      <c r="BK368" s="154"/>
      <c r="BL368" s="154"/>
      <c r="BM368" s="154"/>
      <c r="BN368" s="154"/>
      <c r="BO368" s="154"/>
      <c r="BP368" s="154"/>
      <c r="BQ368" s="154"/>
      <c r="BR368" s="155"/>
      <c r="BS368" s="155"/>
      <c r="BT368" s="155"/>
      <c r="BU368" s="155"/>
      <c r="BV368" s="155"/>
      <c r="BW368" s="155"/>
      <c r="BX368" s="155"/>
      <c r="BY368" s="155"/>
      <c r="BZ368" s="155"/>
      <c r="CA368" s="155"/>
      <c r="CB368" s="155"/>
      <c r="CC368" s="155"/>
      <c r="CD368" s="155"/>
      <c r="CE368" s="155"/>
      <c r="CF368" s="155"/>
      <c r="CG368" s="155"/>
      <c r="CH368" s="154"/>
      <c r="CI368" s="141"/>
      <c r="CK368" s="138"/>
      <c r="CL368" s="143"/>
      <c r="CM368" s="154"/>
      <c r="CN368" s="154"/>
      <c r="CO368" s="154"/>
      <c r="CP368" s="154"/>
      <c r="CQ368" s="154"/>
      <c r="CR368" s="154"/>
      <c r="CS368" s="154"/>
      <c r="CT368" s="154"/>
      <c r="CU368" s="154"/>
      <c r="CV368" s="154"/>
      <c r="CW368" s="154"/>
      <c r="CX368" s="154"/>
      <c r="CY368" s="154"/>
      <c r="CZ368" s="154"/>
      <c r="DA368" s="154"/>
      <c r="DB368" s="154"/>
      <c r="DC368" s="154"/>
      <c r="DD368" s="154"/>
      <c r="DE368" s="154"/>
      <c r="DF368" s="155"/>
      <c r="DG368" s="155"/>
      <c r="DH368" s="155"/>
      <c r="DI368" s="155"/>
      <c r="DJ368" s="155"/>
      <c r="DK368" s="155"/>
      <c r="DL368" s="155"/>
      <c r="DM368" s="155"/>
      <c r="DN368" s="155"/>
      <c r="DO368" s="155"/>
      <c r="DP368" s="155"/>
      <c r="DQ368" s="155"/>
      <c r="DR368" s="155"/>
      <c r="DS368" s="155"/>
      <c r="DT368" s="155"/>
      <c r="DU368" s="155"/>
      <c r="DV368" s="154"/>
      <c r="DW368" s="141"/>
      <c r="DY368" s="196"/>
      <c r="DZ368" s="143"/>
      <c r="EA368" s="154"/>
      <c r="EB368" s="154"/>
      <c r="EC368" s="154"/>
      <c r="ED368" s="154"/>
      <c r="EE368" s="154"/>
      <c r="EF368" s="154"/>
      <c r="EG368" s="154"/>
      <c r="EH368" s="154"/>
      <c r="EI368" s="154"/>
      <c r="EJ368" s="154"/>
      <c r="EK368" s="154"/>
      <c r="EL368" s="154" t="s">
        <v>0</v>
      </c>
      <c r="EM368" s="154"/>
      <c r="EN368" s="154"/>
      <c r="EO368" s="154"/>
      <c r="EP368" s="154"/>
      <c r="EQ368" s="154"/>
      <c r="ER368" s="154"/>
      <c r="ES368" s="154"/>
      <c r="ET368" s="155"/>
      <c r="EU368" s="155"/>
      <c r="EV368" s="155"/>
      <c r="EW368" s="155"/>
      <c r="EX368" s="155"/>
      <c r="EY368" s="155"/>
      <c r="EZ368" s="155"/>
      <c r="FA368" s="155"/>
      <c r="FB368" s="155"/>
      <c r="FC368" s="155"/>
      <c r="FD368" s="155"/>
      <c r="FE368" s="155"/>
      <c r="FF368" s="155"/>
      <c r="FG368" s="155"/>
      <c r="FH368" s="155"/>
      <c r="FI368" s="155"/>
      <c r="FJ368" s="154"/>
      <c r="FK368" s="141"/>
    </row>
    <row r="369" ht="13.5" thickTop="1" x14ac:dyDescent="0.2"/>
  </sheetData>
  <pageMargins left="0.7" right="0.7" top="0.75" bottom="0.75" header="0.3" footer="0.3"/>
  <ignoredErrors>
    <ignoredError sqref="AA5:AB207 BO5:BP366 DC5:DD366 EQ5:ER366 AA209:AB367 AA208" formula="1"/>
  </ignoredErrors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1EF2AE-A851-4679-BDEE-BD66B26FA273}">
  <sheetPr>
    <tabColor rgb="FFFFFFCC"/>
  </sheetPr>
  <dimension ref="A1:CH181"/>
  <sheetViews>
    <sheetView workbookViewId="0"/>
  </sheetViews>
  <sheetFormatPr defaultRowHeight="15" x14ac:dyDescent="0.25"/>
  <cols>
    <col min="1" max="86" width="5.7109375" customWidth="1"/>
  </cols>
  <sheetData>
    <row r="1" spans="2:86" x14ac:dyDescent="0.25">
      <c r="AG1" t="s">
        <v>0</v>
      </c>
      <c r="AI1" t="s">
        <v>0</v>
      </c>
      <c r="AX1" t="s">
        <v>0</v>
      </c>
    </row>
    <row r="2" spans="2:86" x14ac:dyDescent="0.25">
      <c r="H2" s="210" t="s">
        <v>791</v>
      </c>
      <c r="Y2" s="210" t="s">
        <v>795</v>
      </c>
      <c r="AP2" s="210" t="s">
        <v>794</v>
      </c>
      <c r="BG2" s="210" t="s">
        <v>796</v>
      </c>
      <c r="BX2" s="210" t="s">
        <v>798</v>
      </c>
    </row>
    <row r="3" spans="2:86" x14ac:dyDescent="0.25">
      <c r="B3" t="s">
        <v>787</v>
      </c>
      <c r="H3" s="222" t="s">
        <v>792</v>
      </c>
      <c r="K3" t="s">
        <v>0</v>
      </c>
      <c r="S3" t="s">
        <v>787</v>
      </c>
      <c r="Y3" s="222" t="s">
        <v>792</v>
      </c>
      <c r="AE3" s="221"/>
      <c r="AJ3" t="s">
        <v>787</v>
      </c>
      <c r="AP3" s="222" t="s">
        <v>792</v>
      </c>
      <c r="AV3" s="221"/>
      <c r="BA3" t="s">
        <v>787</v>
      </c>
      <c r="BG3" s="222" t="s">
        <v>792</v>
      </c>
      <c r="BQ3" t="s">
        <v>0</v>
      </c>
      <c r="BR3" t="s">
        <v>787</v>
      </c>
      <c r="BX3" s="222" t="s">
        <v>793</v>
      </c>
    </row>
    <row r="4" spans="2:86" x14ac:dyDescent="0.25">
      <c r="R4" t="s">
        <v>0</v>
      </c>
      <c r="AG4" t="s">
        <v>0</v>
      </c>
      <c r="AX4" t="s">
        <v>0</v>
      </c>
      <c r="BA4" t="s">
        <v>0</v>
      </c>
      <c r="BR4" s="247" t="s">
        <v>799</v>
      </c>
    </row>
    <row r="5" spans="2:86" x14ac:dyDescent="0.25">
      <c r="B5" s="234" t="s">
        <v>6</v>
      </c>
      <c r="C5" s="235" t="s">
        <v>9</v>
      </c>
      <c r="D5" s="235" t="s">
        <v>27</v>
      </c>
      <c r="E5" s="235" t="s">
        <v>28</v>
      </c>
      <c r="F5" s="235" t="s">
        <v>30</v>
      </c>
      <c r="G5" s="235" t="s">
        <v>33</v>
      </c>
      <c r="H5" s="235" t="s">
        <v>23</v>
      </c>
      <c r="I5" s="235" t="s">
        <v>24</v>
      </c>
      <c r="J5" s="235" t="s">
        <v>25</v>
      </c>
      <c r="K5" s="235" t="s">
        <v>22</v>
      </c>
      <c r="L5" s="235" t="s">
        <v>32</v>
      </c>
      <c r="M5" s="235" t="s">
        <v>31</v>
      </c>
      <c r="N5" s="235" t="s">
        <v>29</v>
      </c>
      <c r="O5" s="235" t="s">
        <v>26</v>
      </c>
      <c r="P5" s="235" t="s">
        <v>8</v>
      </c>
      <c r="Q5" s="241" t="s">
        <v>7</v>
      </c>
      <c r="R5" s="223"/>
      <c r="S5" s="236" t="s">
        <v>6</v>
      </c>
      <c r="T5" s="237" t="s">
        <v>23</v>
      </c>
      <c r="U5" s="237" t="s">
        <v>32</v>
      </c>
      <c r="V5" s="237" t="s">
        <v>29</v>
      </c>
      <c r="W5" s="237" t="s">
        <v>203</v>
      </c>
      <c r="X5" s="237" t="s">
        <v>200</v>
      </c>
      <c r="Y5" s="237" t="s">
        <v>193</v>
      </c>
      <c r="Z5" s="237" t="s">
        <v>198</v>
      </c>
      <c r="AA5" s="212" t="s">
        <v>135</v>
      </c>
      <c r="AB5" s="212" t="s">
        <v>126</v>
      </c>
      <c r="AC5" s="212" t="s">
        <v>84</v>
      </c>
      <c r="AD5" s="212" t="s">
        <v>107</v>
      </c>
      <c r="AE5" s="212" t="s">
        <v>223</v>
      </c>
      <c r="AF5" s="212" t="s">
        <v>254</v>
      </c>
      <c r="AG5" s="212" t="s">
        <v>188</v>
      </c>
      <c r="AH5" s="213" t="s">
        <v>154</v>
      </c>
      <c r="AI5" s="25"/>
      <c r="AJ5" s="224" t="s">
        <v>6</v>
      </c>
      <c r="AK5" s="225" t="s">
        <v>11</v>
      </c>
      <c r="AL5" s="225" t="s">
        <v>16</v>
      </c>
      <c r="AM5" s="225" t="s">
        <v>21</v>
      </c>
      <c r="AN5" s="225" t="s">
        <v>167</v>
      </c>
      <c r="AO5" s="225" t="s">
        <v>199</v>
      </c>
      <c r="AP5" s="225" t="s">
        <v>235</v>
      </c>
      <c r="AQ5" s="225" t="s">
        <v>266</v>
      </c>
      <c r="AR5" s="212" t="s">
        <v>243</v>
      </c>
      <c r="AS5" s="212" t="s">
        <v>246</v>
      </c>
      <c r="AT5" s="212" t="s">
        <v>249</v>
      </c>
      <c r="AU5" s="212" t="s">
        <v>252</v>
      </c>
      <c r="AV5" s="212" t="s">
        <v>101</v>
      </c>
      <c r="AW5" s="212" t="s">
        <v>122</v>
      </c>
      <c r="AX5" s="212" t="s">
        <v>132</v>
      </c>
      <c r="AY5" s="213" t="s">
        <v>138</v>
      </c>
      <c r="BA5" s="229" t="s">
        <v>6</v>
      </c>
      <c r="BB5" s="230" t="s">
        <v>11</v>
      </c>
      <c r="BC5" s="230" t="s">
        <v>236</v>
      </c>
      <c r="BD5" s="230" t="s">
        <v>269</v>
      </c>
      <c r="BE5" s="230" t="s">
        <v>25</v>
      </c>
      <c r="BF5" s="230" t="s">
        <v>36</v>
      </c>
      <c r="BG5" s="230" t="s">
        <v>235</v>
      </c>
      <c r="BH5" s="230" t="s">
        <v>266</v>
      </c>
      <c r="BI5" s="212" t="s">
        <v>243</v>
      </c>
      <c r="BJ5" s="212" t="s">
        <v>246</v>
      </c>
      <c r="BK5" s="212" t="s">
        <v>127</v>
      </c>
      <c r="BL5" s="212" t="s">
        <v>130</v>
      </c>
      <c r="BM5" s="212" t="s">
        <v>208</v>
      </c>
      <c r="BN5" s="212" t="s">
        <v>213</v>
      </c>
      <c r="BO5" s="212" t="s">
        <v>132</v>
      </c>
      <c r="BP5" s="213" t="s">
        <v>138</v>
      </c>
      <c r="BQ5" s="25"/>
      <c r="BR5" s="224" t="s">
        <v>199</v>
      </c>
      <c r="BS5" s="212" t="s">
        <v>268</v>
      </c>
      <c r="BT5" s="212" t="s">
        <v>161</v>
      </c>
      <c r="BU5" s="212" t="s">
        <v>47</v>
      </c>
      <c r="BV5" s="212" t="s">
        <v>217</v>
      </c>
      <c r="BW5" s="212" t="s">
        <v>155</v>
      </c>
      <c r="BX5" s="212" t="s">
        <v>92</v>
      </c>
      <c r="BY5" s="212" t="s">
        <v>84</v>
      </c>
      <c r="BZ5" s="212" t="s">
        <v>83</v>
      </c>
      <c r="CA5" s="212" t="s">
        <v>91</v>
      </c>
      <c r="CB5" s="212" t="s">
        <v>154</v>
      </c>
      <c r="CC5" s="212" t="s">
        <v>216</v>
      </c>
      <c r="CD5" s="212" t="s">
        <v>46</v>
      </c>
      <c r="CE5" s="212" t="s">
        <v>160</v>
      </c>
      <c r="CF5" s="212" t="s">
        <v>269</v>
      </c>
      <c r="CG5" s="245" t="s">
        <v>200</v>
      </c>
      <c r="CH5" s="25"/>
    </row>
    <row r="6" spans="2:86" x14ac:dyDescent="0.25">
      <c r="B6" s="214" t="s">
        <v>146</v>
      </c>
      <c r="C6" s="215" t="s">
        <v>149</v>
      </c>
      <c r="D6" s="215" t="s">
        <v>213</v>
      </c>
      <c r="E6" s="215" t="s">
        <v>214</v>
      </c>
      <c r="F6" s="215" t="s">
        <v>244</v>
      </c>
      <c r="G6" s="215" t="s">
        <v>247</v>
      </c>
      <c r="H6" s="215" t="s">
        <v>180</v>
      </c>
      <c r="I6" s="215" t="s">
        <v>181</v>
      </c>
      <c r="J6" s="215" t="s">
        <v>182</v>
      </c>
      <c r="K6" s="215" t="s">
        <v>179</v>
      </c>
      <c r="L6" s="215" t="s">
        <v>246</v>
      </c>
      <c r="M6" s="215" t="s">
        <v>245</v>
      </c>
      <c r="N6" s="215" t="s">
        <v>215</v>
      </c>
      <c r="O6" s="215" t="s">
        <v>212</v>
      </c>
      <c r="P6" s="215" t="s">
        <v>148</v>
      </c>
      <c r="Q6" s="216" t="s">
        <v>147</v>
      </c>
      <c r="R6" s="223"/>
      <c r="S6" s="238" t="s">
        <v>22</v>
      </c>
      <c r="T6" s="239" t="s">
        <v>7</v>
      </c>
      <c r="U6" s="239" t="s">
        <v>28</v>
      </c>
      <c r="V6" s="239" t="s">
        <v>33</v>
      </c>
      <c r="W6" s="239" t="s">
        <v>199</v>
      </c>
      <c r="X6" s="239" t="s">
        <v>204</v>
      </c>
      <c r="Y6" s="239" t="s">
        <v>197</v>
      </c>
      <c r="Z6" s="239" t="s">
        <v>194</v>
      </c>
      <c r="AA6" s="215" t="s">
        <v>127</v>
      </c>
      <c r="AB6" s="215" t="s">
        <v>134</v>
      </c>
      <c r="AC6" s="215" t="s">
        <v>108</v>
      </c>
      <c r="AD6" s="215" t="s">
        <v>83</v>
      </c>
      <c r="AE6" s="215" t="s">
        <v>255</v>
      </c>
      <c r="AF6" s="215" t="s">
        <v>222</v>
      </c>
      <c r="AG6" s="215" t="s">
        <v>155</v>
      </c>
      <c r="AH6" s="216" t="s">
        <v>187</v>
      </c>
      <c r="AI6" s="25"/>
      <c r="AJ6" s="226" t="s">
        <v>10</v>
      </c>
      <c r="AK6" s="227" t="s">
        <v>7</v>
      </c>
      <c r="AL6" s="227" t="s">
        <v>20</v>
      </c>
      <c r="AM6" s="227" t="s">
        <v>17</v>
      </c>
      <c r="AN6" s="227" t="s">
        <v>200</v>
      </c>
      <c r="AO6" s="227" t="s">
        <v>166</v>
      </c>
      <c r="AP6" s="227" t="s">
        <v>267</v>
      </c>
      <c r="AQ6" s="227" t="s">
        <v>234</v>
      </c>
      <c r="AR6" s="215" t="s">
        <v>247</v>
      </c>
      <c r="AS6" s="215" t="s">
        <v>242</v>
      </c>
      <c r="AT6" s="215" t="s">
        <v>253</v>
      </c>
      <c r="AU6" s="215" t="s">
        <v>248</v>
      </c>
      <c r="AV6" s="215" t="s">
        <v>121</v>
      </c>
      <c r="AW6" s="215" t="s">
        <v>102</v>
      </c>
      <c r="AX6" s="215" t="s">
        <v>137</v>
      </c>
      <c r="AY6" s="216" t="s">
        <v>133</v>
      </c>
      <c r="BA6" s="231" t="s">
        <v>10</v>
      </c>
      <c r="BB6" s="232" t="s">
        <v>7</v>
      </c>
      <c r="BC6" s="232" t="s">
        <v>268</v>
      </c>
      <c r="BD6" s="232" t="s">
        <v>237</v>
      </c>
      <c r="BE6" s="232" t="s">
        <v>37</v>
      </c>
      <c r="BF6" s="232" t="s">
        <v>24</v>
      </c>
      <c r="BG6" s="232" t="s">
        <v>267</v>
      </c>
      <c r="BH6" s="232" t="s">
        <v>234</v>
      </c>
      <c r="BI6" s="215" t="s">
        <v>247</v>
      </c>
      <c r="BJ6" s="215" t="s">
        <v>242</v>
      </c>
      <c r="BK6" s="215" t="s">
        <v>131</v>
      </c>
      <c r="BL6" s="215" t="s">
        <v>126</v>
      </c>
      <c r="BM6" s="215" t="s">
        <v>212</v>
      </c>
      <c r="BN6" s="215" t="s">
        <v>209</v>
      </c>
      <c r="BO6" s="215" t="s">
        <v>137</v>
      </c>
      <c r="BP6" s="216" t="s">
        <v>133</v>
      </c>
      <c r="BQ6" s="25"/>
      <c r="BR6" s="226" t="s">
        <v>261</v>
      </c>
      <c r="BS6" s="215" t="s">
        <v>58</v>
      </c>
      <c r="BT6" s="215" t="s">
        <v>146</v>
      </c>
      <c r="BU6" s="215" t="s">
        <v>22</v>
      </c>
      <c r="BV6" s="215" t="s">
        <v>85</v>
      </c>
      <c r="BW6" s="215" t="s">
        <v>190</v>
      </c>
      <c r="BX6" s="215" t="s">
        <v>166</v>
      </c>
      <c r="BY6" s="215" t="s">
        <v>215</v>
      </c>
      <c r="BZ6" s="215" t="s">
        <v>214</v>
      </c>
      <c r="CA6" s="215" t="s">
        <v>167</v>
      </c>
      <c r="CB6" s="215" t="s">
        <v>189</v>
      </c>
      <c r="CC6" s="215" t="s">
        <v>86</v>
      </c>
      <c r="CD6" s="215" t="s">
        <v>23</v>
      </c>
      <c r="CE6" s="215" t="s">
        <v>147</v>
      </c>
      <c r="CF6" s="215" t="s">
        <v>57</v>
      </c>
      <c r="CG6" s="246" t="s">
        <v>260</v>
      </c>
      <c r="CH6" s="25"/>
    </row>
    <row r="7" spans="2:86" x14ac:dyDescent="0.25">
      <c r="B7" s="214" t="s">
        <v>171</v>
      </c>
      <c r="C7" s="215" t="s">
        <v>172</v>
      </c>
      <c r="D7" s="215" t="s">
        <v>162</v>
      </c>
      <c r="E7" s="215" t="s">
        <v>165</v>
      </c>
      <c r="F7" s="215" t="s">
        <v>159</v>
      </c>
      <c r="G7" s="215" t="s">
        <v>160</v>
      </c>
      <c r="H7" s="215" t="s">
        <v>166</v>
      </c>
      <c r="I7" s="215" t="s">
        <v>169</v>
      </c>
      <c r="J7" s="215" t="s">
        <v>168</v>
      </c>
      <c r="K7" s="215" t="s">
        <v>167</v>
      </c>
      <c r="L7" s="215" t="s">
        <v>161</v>
      </c>
      <c r="M7" s="215" t="s">
        <v>158</v>
      </c>
      <c r="N7" s="215" t="s">
        <v>164</v>
      </c>
      <c r="O7" s="215" t="s">
        <v>163</v>
      </c>
      <c r="P7" s="215" t="s">
        <v>173</v>
      </c>
      <c r="Q7" s="216" t="s">
        <v>170</v>
      </c>
      <c r="R7" s="223"/>
      <c r="S7" s="214" t="s">
        <v>30</v>
      </c>
      <c r="T7" s="215" t="s">
        <v>27</v>
      </c>
      <c r="U7" s="215" t="s">
        <v>8</v>
      </c>
      <c r="V7" s="215" t="s">
        <v>25</v>
      </c>
      <c r="W7" s="215" t="s">
        <v>191</v>
      </c>
      <c r="X7" s="215" t="s">
        <v>196</v>
      </c>
      <c r="Y7" s="215" t="s">
        <v>205</v>
      </c>
      <c r="Z7" s="215" t="s">
        <v>202</v>
      </c>
      <c r="AA7" s="215" t="s">
        <v>86</v>
      </c>
      <c r="AB7" s="215" t="s">
        <v>109</v>
      </c>
      <c r="AC7" s="215" t="s">
        <v>133</v>
      </c>
      <c r="AD7" s="215" t="s">
        <v>124</v>
      </c>
      <c r="AE7" s="215" t="s">
        <v>190</v>
      </c>
      <c r="AF7" s="215" t="s">
        <v>156</v>
      </c>
      <c r="AG7" s="215" t="s">
        <v>221</v>
      </c>
      <c r="AH7" s="216" t="s">
        <v>252</v>
      </c>
      <c r="AI7" s="25"/>
      <c r="AJ7" s="214" t="s">
        <v>14</v>
      </c>
      <c r="AK7" s="215" t="s">
        <v>19</v>
      </c>
      <c r="AL7" s="215" t="s">
        <v>8</v>
      </c>
      <c r="AM7" s="215" t="s">
        <v>13</v>
      </c>
      <c r="AN7" s="215" t="s">
        <v>233</v>
      </c>
      <c r="AO7" s="215" t="s">
        <v>264</v>
      </c>
      <c r="AP7" s="215" t="s">
        <v>169</v>
      </c>
      <c r="AQ7" s="215" t="s">
        <v>201</v>
      </c>
      <c r="AR7" s="215" t="s">
        <v>251</v>
      </c>
      <c r="AS7" s="215" t="s">
        <v>254</v>
      </c>
      <c r="AT7" s="215" t="s">
        <v>241</v>
      </c>
      <c r="AU7" s="215" t="s">
        <v>244</v>
      </c>
      <c r="AV7" s="215" t="s">
        <v>134</v>
      </c>
      <c r="AW7" s="215" t="s">
        <v>140</v>
      </c>
      <c r="AX7" s="215" t="s">
        <v>99</v>
      </c>
      <c r="AY7" s="216" t="s">
        <v>120</v>
      </c>
      <c r="BA7" s="214" t="s">
        <v>14</v>
      </c>
      <c r="BB7" s="215" t="s">
        <v>19</v>
      </c>
      <c r="BC7" s="215" t="s">
        <v>170</v>
      </c>
      <c r="BD7" s="215" t="s">
        <v>204</v>
      </c>
      <c r="BE7" s="215" t="s">
        <v>41</v>
      </c>
      <c r="BF7" s="215" t="s">
        <v>44</v>
      </c>
      <c r="BG7" s="215" t="s">
        <v>169</v>
      </c>
      <c r="BH7" s="215" t="s">
        <v>201</v>
      </c>
      <c r="BI7" s="215" t="s">
        <v>251</v>
      </c>
      <c r="BJ7" s="215" t="s">
        <v>254</v>
      </c>
      <c r="BK7" s="215" t="s">
        <v>98</v>
      </c>
      <c r="BL7" s="215" t="s">
        <v>117</v>
      </c>
      <c r="BM7" s="215" t="s">
        <v>216</v>
      </c>
      <c r="BN7" s="215" t="s">
        <v>221</v>
      </c>
      <c r="BO7" s="215" t="s">
        <v>99</v>
      </c>
      <c r="BP7" s="216" t="s">
        <v>120</v>
      </c>
      <c r="BQ7" s="25"/>
      <c r="BR7" s="226" t="s">
        <v>212</v>
      </c>
      <c r="BS7" s="215" t="s">
        <v>127</v>
      </c>
      <c r="BT7" s="215" t="s">
        <v>90</v>
      </c>
      <c r="BU7" s="215" t="s">
        <v>133</v>
      </c>
      <c r="BV7" s="215" t="s">
        <v>18</v>
      </c>
      <c r="BW7" s="215" t="s">
        <v>70</v>
      </c>
      <c r="BX7" s="215" t="s">
        <v>236</v>
      </c>
      <c r="BY7" s="215" t="s">
        <v>227</v>
      </c>
      <c r="BZ7" s="215" t="s">
        <v>226</v>
      </c>
      <c r="CA7" s="215" t="s">
        <v>237</v>
      </c>
      <c r="CB7" s="215" t="s">
        <v>69</v>
      </c>
      <c r="CC7" s="215" t="s">
        <v>19</v>
      </c>
      <c r="CD7" s="215" t="s">
        <v>132</v>
      </c>
      <c r="CE7" s="215" t="s">
        <v>89</v>
      </c>
      <c r="CF7" s="215" t="s">
        <v>126</v>
      </c>
      <c r="CG7" s="246" t="s">
        <v>213</v>
      </c>
      <c r="CH7" s="25"/>
    </row>
    <row r="8" spans="2:86" x14ac:dyDescent="0.25">
      <c r="B8" s="214" t="s">
        <v>104</v>
      </c>
      <c r="C8" s="215" t="s">
        <v>105</v>
      </c>
      <c r="D8" s="215" t="s">
        <v>119</v>
      </c>
      <c r="E8" s="215" t="s">
        <v>122</v>
      </c>
      <c r="F8" s="215" t="s">
        <v>116</v>
      </c>
      <c r="G8" s="215" t="s">
        <v>117</v>
      </c>
      <c r="H8" s="215" t="s">
        <v>79</v>
      </c>
      <c r="I8" s="215" t="s">
        <v>82</v>
      </c>
      <c r="J8" s="215" t="s">
        <v>81</v>
      </c>
      <c r="K8" s="215" t="s">
        <v>80</v>
      </c>
      <c r="L8" s="215" t="s">
        <v>118</v>
      </c>
      <c r="M8" s="215" t="s">
        <v>115</v>
      </c>
      <c r="N8" s="215" t="s">
        <v>121</v>
      </c>
      <c r="O8" s="215" t="s">
        <v>120</v>
      </c>
      <c r="P8" s="215" t="s">
        <v>106</v>
      </c>
      <c r="Q8" s="216" t="s">
        <v>103</v>
      </c>
      <c r="R8" s="223"/>
      <c r="S8" s="214" t="s">
        <v>26</v>
      </c>
      <c r="T8" s="215" t="s">
        <v>31</v>
      </c>
      <c r="U8" s="215" t="s">
        <v>24</v>
      </c>
      <c r="V8" s="215" t="s">
        <v>9</v>
      </c>
      <c r="W8" s="215" t="s">
        <v>195</v>
      </c>
      <c r="X8" s="215" t="s">
        <v>192</v>
      </c>
      <c r="Y8" s="215" t="s">
        <v>201</v>
      </c>
      <c r="Z8" s="215" t="s">
        <v>206</v>
      </c>
      <c r="AA8" s="215" t="s">
        <v>110</v>
      </c>
      <c r="AB8" s="215" t="s">
        <v>85</v>
      </c>
      <c r="AC8" s="215" t="s">
        <v>125</v>
      </c>
      <c r="AD8" s="215" t="s">
        <v>132</v>
      </c>
      <c r="AE8" s="215" t="s">
        <v>157</v>
      </c>
      <c r="AF8" s="215" t="s">
        <v>189</v>
      </c>
      <c r="AG8" s="215" t="s">
        <v>253</v>
      </c>
      <c r="AH8" s="216" t="s">
        <v>220</v>
      </c>
      <c r="AI8" s="25"/>
      <c r="AJ8" s="214" t="s">
        <v>18</v>
      </c>
      <c r="AK8" s="215" t="s">
        <v>15</v>
      </c>
      <c r="AL8" s="215" t="s">
        <v>12</v>
      </c>
      <c r="AM8" s="215" t="s">
        <v>9</v>
      </c>
      <c r="AN8" s="215" t="s">
        <v>265</v>
      </c>
      <c r="AO8" s="215" t="s">
        <v>232</v>
      </c>
      <c r="AP8" s="215" t="s">
        <v>202</v>
      </c>
      <c r="AQ8" s="215" t="s">
        <v>168</v>
      </c>
      <c r="AR8" s="215" t="s">
        <v>255</v>
      </c>
      <c r="AS8" s="215" t="s">
        <v>250</v>
      </c>
      <c r="AT8" s="215" t="s">
        <v>245</v>
      </c>
      <c r="AU8" s="215" t="s">
        <v>240</v>
      </c>
      <c r="AV8" s="215" t="s">
        <v>139</v>
      </c>
      <c r="AW8" s="215" t="s">
        <v>135</v>
      </c>
      <c r="AX8" s="215" t="s">
        <v>119</v>
      </c>
      <c r="AY8" s="216" t="s">
        <v>100</v>
      </c>
      <c r="BA8" s="214" t="s">
        <v>18</v>
      </c>
      <c r="BB8" s="215" t="s">
        <v>7</v>
      </c>
      <c r="BC8" s="215" t="s">
        <v>203</v>
      </c>
      <c r="BD8" s="215" t="s">
        <v>171</v>
      </c>
      <c r="BE8" s="215" t="s">
        <v>45</v>
      </c>
      <c r="BF8" s="215" t="s">
        <v>40</v>
      </c>
      <c r="BG8" s="215" t="s">
        <v>202</v>
      </c>
      <c r="BH8" s="215" t="s">
        <v>168</v>
      </c>
      <c r="BI8" s="215" t="s">
        <v>247</v>
      </c>
      <c r="BJ8" s="215" t="s">
        <v>250</v>
      </c>
      <c r="BK8" s="215" t="s">
        <v>118</v>
      </c>
      <c r="BL8" s="215" t="s">
        <v>97</v>
      </c>
      <c r="BM8" s="215" t="s">
        <v>220</v>
      </c>
      <c r="BN8" s="215" t="s">
        <v>217</v>
      </c>
      <c r="BO8" s="215" t="s">
        <v>119</v>
      </c>
      <c r="BP8" s="216" t="s">
        <v>100</v>
      </c>
      <c r="BQ8" s="25"/>
      <c r="BR8" s="226" t="s">
        <v>184</v>
      </c>
      <c r="BS8" s="215" t="s">
        <v>35</v>
      </c>
      <c r="BT8" s="215" t="s">
        <v>244</v>
      </c>
      <c r="BU8" s="215" t="s">
        <v>235</v>
      </c>
      <c r="BV8" s="215" t="s">
        <v>99</v>
      </c>
      <c r="BW8" s="215" t="s">
        <v>176</v>
      </c>
      <c r="BX8" s="215" t="s">
        <v>131</v>
      </c>
      <c r="BY8" s="215" t="s">
        <v>171</v>
      </c>
      <c r="BZ8" s="215" t="s">
        <v>170</v>
      </c>
      <c r="CA8" s="215" t="s">
        <v>130</v>
      </c>
      <c r="CB8" s="215" t="s">
        <v>175</v>
      </c>
      <c r="CC8" s="215" t="s">
        <v>100</v>
      </c>
      <c r="CD8" s="215" t="s">
        <v>234</v>
      </c>
      <c r="CE8" s="215" t="s">
        <v>245</v>
      </c>
      <c r="CF8" s="215" t="s">
        <v>34</v>
      </c>
      <c r="CG8" s="246" t="s">
        <v>183</v>
      </c>
      <c r="CH8" s="25"/>
    </row>
    <row r="9" spans="2:86" x14ac:dyDescent="0.25">
      <c r="B9" s="214" t="s">
        <v>202</v>
      </c>
      <c r="C9" s="215" t="s">
        <v>199</v>
      </c>
      <c r="D9" s="215" t="s">
        <v>193</v>
      </c>
      <c r="E9" s="215" t="s">
        <v>192</v>
      </c>
      <c r="F9" s="215" t="s">
        <v>198</v>
      </c>
      <c r="G9" s="215" t="s">
        <v>195</v>
      </c>
      <c r="H9" s="215" t="s">
        <v>205</v>
      </c>
      <c r="I9" s="215" t="s">
        <v>204</v>
      </c>
      <c r="J9" s="215" t="s">
        <v>203</v>
      </c>
      <c r="K9" s="215" t="s">
        <v>206</v>
      </c>
      <c r="L9" s="215" t="s">
        <v>196</v>
      </c>
      <c r="M9" s="215" t="s">
        <v>197</v>
      </c>
      <c r="N9" s="215" t="s">
        <v>191</v>
      </c>
      <c r="O9" s="215" t="s">
        <v>194</v>
      </c>
      <c r="P9" s="215" t="s">
        <v>200</v>
      </c>
      <c r="Q9" s="216" t="s">
        <v>201</v>
      </c>
      <c r="R9" s="223"/>
      <c r="S9" s="214" t="s">
        <v>171</v>
      </c>
      <c r="T9" s="215" t="s">
        <v>166</v>
      </c>
      <c r="U9" s="215" t="s">
        <v>161</v>
      </c>
      <c r="V9" s="215" t="s">
        <v>164</v>
      </c>
      <c r="W9" s="215" t="s">
        <v>11</v>
      </c>
      <c r="X9" s="215" t="s">
        <v>34</v>
      </c>
      <c r="Y9" s="215" t="s">
        <v>53</v>
      </c>
      <c r="Z9" s="215" t="s">
        <v>48</v>
      </c>
      <c r="AA9" s="215" t="s">
        <v>218</v>
      </c>
      <c r="AB9" s="215" t="s">
        <v>251</v>
      </c>
      <c r="AC9" s="215" t="s">
        <v>183</v>
      </c>
      <c r="AD9" s="215" t="s">
        <v>151</v>
      </c>
      <c r="AE9" s="215" t="s">
        <v>139</v>
      </c>
      <c r="AF9" s="215" t="s">
        <v>131</v>
      </c>
      <c r="AG9" s="215" t="s">
        <v>87</v>
      </c>
      <c r="AH9" s="216" t="s">
        <v>112</v>
      </c>
      <c r="AI9" s="25"/>
      <c r="AJ9" s="214" t="s">
        <v>171</v>
      </c>
      <c r="AK9" s="215" t="s">
        <v>203</v>
      </c>
      <c r="AL9" s="215" t="s">
        <v>239</v>
      </c>
      <c r="AM9" s="215" t="s">
        <v>270</v>
      </c>
      <c r="AN9" s="215" t="s">
        <v>22</v>
      </c>
      <c r="AO9" s="215" t="s">
        <v>35</v>
      </c>
      <c r="AP9" s="215" t="s">
        <v>40</v>
      </c>
      <c r="AQ9" s="215" t="s">
        <v>45</v>
      </c>
      <c r="AR9" s="215" t="s">
        <v>97</v>
      </c>
      <c r="AS9" s="215" t="s">
        <v>118</v>
      </c>
      <c r="AT9" s="215" t="s">
        <v>124</v>
      </c>
      <c r="AU9" s="215" t="s">
        <v>129</v>
      </c>
      <c r="AV9" s="215" t="s">
        <v>211</v>
      </c>
      <c r="AW9" s="215" t="s">
        <v>214</v>
      </c>
      <c r="AX9" s="215" t="s">
        <v>217</v>
      </c>
      <c r="AY9" s="216" t="s">
        <v>220</v>
      </c>
      <c r="BA9" s="214" t="s">
        <v>9</v>
      </c>
      <c r="BB9" s="215" t="s">
        <v>12</v>
      </c>
      <c r="BC9" s="215" t="s">
        <v>239</v>
      </c>
      <c r="BD9" s="215" t="s">
        <v>270</v>
      </c>
      <c r="BE9" s="215" t="s">
        <v>22</v>
      </c>
      <c r="BF9" s="215" t="s">
        <v>35</v>
      </c>
      <c r="BG9" s="215" t="s">
        <v>232</v>
      </c>
      <c r="BH9" s="215" t="s">
        <v>265</v>
      </c>
      <c r="BI9" s="215" t="s">
        <v>240</v>
      </c>
      <c r="BJ9" s="215" t="s">
        <v>245</v>
      </c>
      <c r="BK9" s="215" t="s">
        <v>124</v>
      </c>
      <c r="BL9" s="215" t="s">
        <v>129</v>
      </c>
      <c r="BM9" s="215" t="s">
        <v>211</v>
      </c>
      <c r="BN9" s="215" t="s">
        <v>214</v>
      </c>
      <c r="BO9" s="215" t="s">
        <v>135</v>
      </c>
      <c r="BP9" s="216" t="s">
        <v>139</v>
      </c>
      <c r="BQ9" s="25"/>
      <c r="BR9" s="226" t="s">
        <v>29</v>
      </c>
      <c r="BS9" s="215" t="s">
        <v>122</v>
      </c>
      <c r="BT9" s="215" t="s">
        <v>156</v>
      </c>
      <c r="BU9" s="215" t="s">
        <v>138</v>
      </c>
      <c r="BV9" s="215" t="s">
        <v>108</v>
      </c>
      <c r="BW9" s="215" t="s">
        <v>191</v>
      </c>
      <c r="BX9" s="215" t="s">
        <v>219</v>
      </c>
      <c r="BY9" s="215" t="s">
        <v>198</v>
      </c>
      <c r="BZ9" s="215" t="s">
        <v>197</v>
      </c>
      <c r="CA9" s="215" t="s">
        <v>218</v>
      </c>
      <c r="CB9" s="215" t="s">
        <v>192</v>
      </c>
      <c r="CC9" s="215" t="s">
        <v>107</v>
      </c>
      <c r="CD9" s="215" t="s">
        <v>137</v>
      </c>
      <c r="CE9" s="215" t="s">
        <v>157</v>
      </c>
      <c r="CF9" s="215" t="s">
        <v>121</v>
      </c>
      <c r="CG9" s="246" t="s">
        <v>28</v>
      </c>
      <c r="CH9" s="25"/>
    </row>
    <row r="10" spans="2:86" x14ac:dyDescent="0.25">
      <c r="B10" s="214" t="s">
        <v>78</v>
      </c>
      <c r="C10" s="215" t="s">
        <v>75</v>
      </c>
      <c r="D10" s="215" t="s">
        <v>97</v>
      </c>
      <c r="E10" s="215" t="s">
        <v>96</v>
      </c>
      <c r="F10" s="215" t="s">
        <v>102</v>
      </c>
      <c r="G10" s="215" t="s">
        <v>99</v>
      </c>
      <c r="H10" s="215" t="s">
        <v>93</v>
      </c>
      <c r="I10" s="215" t="s">
        <v>92</v>
      </c>
      <c r="J10" s="215" t="s">
        <v>91</v>
      </c>
      <c r="K10" s="215" t="s">
        <v>94</v>
      </c>
      <c r="L10" s="215" t="s">
        <v>100</v>
      </c>
      <c r="M10" s="215" t="s">
        <v>101</v>
      </c>
      <c r="N10" s="215" t="s">
        <v>95</v>
      </c>
      <c r="O10" s="215" t="s">
        <v>98</v>
      </c>
      <c r="P10" s="215" t="s">
        <v>76</v>
      </c>
      <c r="Q10" s="216" t="s">
        <v>77</v>
      </c>
      <c r="R10" s="223"/>
      <c r="S10" s="214" t="s">
        <v>167</v>
      </c>
      <c r="T10" s="215" t="s">
        <v>170</v>
      </c>
      <c r="U10" s="215" t="s">
        <v>165</v>
      </c>
      <c r="V10" s="215" t="s">
        <v>160</v>
      </c>
      <c r="W10" s="215" t="s">
        <v>35</v>
      </c>
      <c r="X10" s="215" t="s">
        <v>10</v>
      </c>
      <c r="Y10" s="215" t="s">
        <v>49</v>
      </c>
      <c r="Z10" s="215" t="s">
        <v>52</v>
      </c>
      <c r="AA10" s="215" t="s">
        <v>250</v>
      </c>
      <c r="AB10" s="215" t="s">
        <v>219</v>
      </c>
      <c r="AC10" s="215" t="s">
        <v>150</v>
      </c>
      <c r="AD10" s="215" t="s">
        <v>184</v>
      </c>
      <c r="AE10" s="215" t="s">
        <v>130</v>
      </c>
      <c r="AF10" s="215" t="s">
        <v>140</v>
      </c>
      <c r="AG10" s="215" t="s">
        <v>111</v>
      </c>
      <c r="AH10" s="216" t="s">
        <v>88</v>
      </c>
      <c r="AI10" s="25"/>
      <c r="AJ10" s="214" t="s">
        <v>204</v>
      </c>
      <c r="AK10" s="215" t="s">
        <v>170</v>
      </c>
      <c r="AL10" s="215" t="s">
        <v>271</v>
      </c>
      <c r="AM10" s="215" t="s">
        <v>238</v>
      </c>
      <c r="AN10" s="215" t="s">
        <v>34</v>
      </c>
      <c r="AO10" s="215" t="s">
        <v>23</v>
      </c>
      <c r="AP10" s="215" t="s">
        <v>44</v>
      </c>
      <c r="AQ10" s="215" t="s">
        <v>41</v>
      </c>
      <c r="AR10" s="215" t="s">
        <v>117</v>
      </c>
      <c r="AS10" s="215" t="s">
        <v>98</v>
      </c>
      <c r="AT10" s="215" t="s">
        <v>128</v>
      </c>
      <c r="AU10" s="215" t="s">
        <v>96</v>
      </c>
      <c r="AV10" s="215" t="s">
        <v>215</v>
      </c>
      <c r="AW10" s="215" t="s">
        <v>210</v>
      </c>
      <c r="AX10" s="215" t="s">
        <v>221</v>
      </c>
      <c r="AY10" s="216" t="s">
        <v>216</v>
      </c>
      <c r="BA10" s="214" t="s">
        <v>13</v>
      </c>
      <c r="BB10" s="215" t="s">
        <v>8</v>
      </c>
      <c r="BC10" s="215" t="s">
        <v>271</v>
      </c>
      <c r="BD10" s="215" t="s">
        <v>238</v>
      </c>
      <c r="BE10" s="215" t="s">
        <v>34</v>
      </c>
      <c r="BF10" s="215" t="s">
        <v>23</v>
      </c>
      <c r="BG10" s="215" t="s">
        <v>264</v>
      </c>
      <c r="BH10" s="215" t="s">
        <v>233</v>
      </c>
      <c r="BI10" s="215" t="s">
        <v>244</v>
      </c>
      <c r="BJ10" s="215" t="s">
        <v>241</v>
      </c>
      <c r="BK10" s="215" t="s">
        <v>128</v>
      </c>
      <c r="BL10" s="215" t="s">
        <v>125</v>
      </c>
      <c r="BM10" s="215" t="s">
        <v>215</v>
      </c>
      <c r="BN10" s="215" t="s">
        <v>210</v>
      </c>
      <c r="BO10" s="215" t="s">
        <v>140</v>
      </c>
      <c r="BP10" s="216" t="s">
        <v>134</v>
      </c>
      <c r="BQ10" s="25"/>
      <c r="BR10" s="226" t="s">
        <v>143</v>
      </c>
      <c r="BS10" s="215" t="s">
        <v>204</v>
      </c>
      <c r="BT10" s="215" t="s">
        <v>48</v>
      </c>
      <c r="BU10" s="215" t="s">
        <v>271</v>
      </c>
      <c r="BV10" s="215" t="s">
        <v>66</v>
      </c>
      <c r="BW10" s="215" t="s">
        <v>21</v>
      </c>
      <c r="BX10" s="215" t="s">
        <v>15</v>
      </c>
      <c r="BY10" s="215" t="s">
        <v>205</v>
      </c>
      <c r="BZ10" s="215" t="s">
        <v>206</v>
      </c>
      <c r="CA10" s="215" t="s">
        <v>14</v>
      </c>
      <c r="CB10" s="215" t="s">
        <v>20</v>
      </c>
      <c r="CC10" s="215" t="s">
        <v>65</v>
      </c>
      <c r="CD10" s="215" t="s">
        <v>270</v>
      </c>
      <c r="CE10" s="215" t="s">
        <v>49</v>
      </c>
      <c r="CF10" s="215" t="s">
        <v>203</v>
      </c>
      <c r="CG10" s="246" t="s">
        <v>142</v>
      </c>
      <c r="CH10" s="25"/>
    </row>
    <row r="11" spans="2:86" x14ac:dyDescent="0.25">
      <c r="B11" s="214" t="s">
        <v>36</v>
      </c>
      <c r="C11" s="215" t="s">
        <v>35</v>
      </c>
      <c r="D11" s="215" t="s">
        <v>53</v>
      </c>
      <c r="E11" s="215" t="s">
        <v>50</v>
      </c>
      <c r="F11" s="215" t="s">
        <v>48</v>
      </c>
      <c r="G11" s="215" t="s">
        <v>47</v>
      </c>
      <c r="H11" s="215" t="s">
        <v>13</v>
      </c>
      <c r="I11" s="215" t="s">
        <v>10</v>
      </c>
      <c r="J11" s="215" t="s">
        <v>11</v>
      </c>
      <c r="K11" s="215" t="s">
        <v>12</v>
      </c>
      <c r="L11" s="215" t="s">
        <v>46</v>
      </c>
      <c r="M11" s="215" t="s">
        <v>49</v>
      </c>
      <c r="N11" s="215" t="s">
        <v>51</v>
      </c>
      <c r="O11" s="215" t="s">
        <v>52</v>
      </c>
      <c r="P11" s="215" t="s">
        <v>34</v>
      </c>
      <c r="Q11" s="216" t="s">
        <v>37</v>
      </c>
      <c r="R11" s="223"/>
      <c r="S11" s="214" t="s">
        <v>159</v>
      </c>
      <c r="T11" s="215" t="s">
        <v>162</v>
      </c>
      <c r="U11" s="215" t="s">
        <v>173</v>
      </c>
      <c r="V11" s="215" t="s">
        <v>168</v>
      </c>
      <c r="W11" s="215" t="s">
        <v>51</v>
      </c>
      <c r="X11" s="215" t="s">
        <v>46</v>
      </c>
      <c r="Y11" s="215" t="s">
        <v>13</v>
      </c>
      <c r="Z11" s="215" t="s">
        <v>36</v>
      </c>
      <c r="AA11" s="215" t="s">
        <v>185</v>
      </c>
      <c r="AB11" s="215" t="s">
        <v>153</v>
      </c>
      <c r="AC11" s="215" t="s">
        <v>216</v>
      </c>
      <c r="AD11" s="215" t="s">
        <v>249</v>
      </c>
      <c r="AE11" s="215" t="s">
        <v>89</v>
      </c>
      <c r="AF11" s="215" t="s">
        <v>114</v>
      </c>
      <c r="AG11" s="215" t="s">
        <v>137</v>
      </c>
      <c r="AH11" s="216" t="s">
        <v>129</v>
      </c>
      <c r="AI11" s="25"/>
      <c r="AJ11" s="214" t="s">
        <v>237</v>
      </c>
      <c r="AK11" s="215" t="s">
        <v>268</v>
      </c>
      <c r="AL11" s="215" t="s">
        <v>173</v>
      </c>
      <c r="AM11" s="215" t="s">
        <v>205</v>
      </c>
      <c r="AN11" s="215" t="s">
        <v>38</v>
      </c>
      <c r="AO11" s="215" t="s">
        <v>43</v>
      </c>
      <c r="AP11" s="215" t="s">
        <v>24</v>
      </c>
      <c r="AQ11" s="215" t="s">
        <v>37</v>
      </c>
      <c r="AR11" s="215" t="s">
        <v>126</v>
      </c>
      <c r="AS11" s="215" t="s">
        <v>131</v>
      </c>
      <c r="AT11" s="215" t="s">
        <v>95</v>
      </c>
      <c r="AU11" s="215" t="s">
        <v>116</v>
      </c>
      <c r="AV11" s="215" t="s">
        <v>219</v>
      </c>
      <c r="AW11" s="215" t="s">
        <v>222</v>
      </c>
      <c r="AX11" s="215" t="s">
        <v>209</v>
      </c>
      <c r="AY11" s="216" t="s">
        <v>212</v>
      </c>
      <c r="BA11" s="214" t="s">
        <v>17</v>
      </c>
      <c r="BB11" s="215" t="s">
        <v>20</v>
      </c>
      <c r="BC11" s="215" t="s">
        <v>173</v>
      </c>
      <c r="BD11" s="215" t="s">
        <v>205</v>
      </c>
      <c r="BE11" s="215" t="s">
        <v>38</v>
      </c>
      <c r="BF11" s="215" t="s">
        <v>43</v>
      </c>
      <c r="BG11" s="215" t="s">
        <v>166</v>
      </c>
      <c r="BH11" s="215" t="s">
        <v>200</v>
      </c>
      <c r="BI11" s="215" t="s">
        <v>248</v>
      </c>
      <c r="BJ11" s="215" t="s">
        <v>253</v>
      </c>
      <c r="BK11" s="215" t="s">
        <v>95</v>
      </c>
      <c r="BL11" s="215" t="s">
        <v>116</v>
      </c>
      <c r="BM11" s="215" t="s">
        <v>219</v>
      </c>
      <c r="BN11" s="215" t="s">
        <v>222</v>
      </c>
      <c r="BO11" s="215" t="s">
        <v>102</v>
      </c>
      <c r="BP11" s="216" t="s">
        <v>121</v>
      </c>
      <c r="BQ11" s="25"/>
      <c r="BR11" s="226" t="s">
        <v>12</v>
      </c>
      <c r="BS11" s="215" t="s">
        <v>249</v>
      </c>
      <c r="BT11" s="215" t="s">
        <v>151</v>
      </c>
      <c r="BU11" s="215" t="s">
        <v>93</v>
      </c>
      <c r="BV11" s="215" t="s">
        <v>39</v>
      </c>
      <c r="BW11" s="215" t="s">
        <v>26</v>
      </c>
      <c r="BX11" s="215" t="s">
        <v>158</v>
      </c>
      <c r="BY11" s="215" t="s">
        <v>105</v>
      </c>
      <c r="BZ11" s="215" t="s">
        <v>106</v>
      </c>
      <c r="CA11" s="215" t="s">
        <v>159</v>
      </c>
      <c r="CB11" s="215" t="s">
        <v>27</v>
      </c>
      <c r="CC11" s="215" t="s">
        <v>38</v>
      </c>
      <c r="CD11" s="215" t="s">
        <v>94</v>
      </c>
      <c r="CE11" s="215" t="s">
        <v>150</v>
      </c>
      <c r="CF11" s="215" t="s">
        <v>248</v>
      </c>
      <c r="CG11" s="246" t="s">
        <v>13</v>
      </c>
      <c r="CH11" s="25"/>
    </row>
    <row r="12" spans="2:86" x14ac:dyDescent="0.25">
      <c r="B12" s="214" t="s">
        <v>177</v>
      </c>
      <c r="C12" s="215" t="s">
        <v>176</v>
      </c>
      <c r="D12" s="215" t="s">
        <v>243</v>
      </c>
      <c r="E12" s="215" t="s">
        <v>240</v>
      </c>
      <c r="F12" s="215" t="s">
        <v>210</v>
      </c>
      <c r="G12" s="215" t="s">
        <v>209</v>
      </c>
      <c r="H12" s="215" t="s">
        <v>145</v>
      </c>
      <c r="I12" s="215" t="s">
        <v>142</v>
      </c>
      <c r="J12" s="215" t="s">
        <v>143</v>
      </c>
      <c r="K12" s="215" t="s">
        <v>144</v>
      </c>
      <c r="L12" s="215" t="s">
        <v>208</v>
      </c>
      <c r="M12" s="215" t="s">
        <v>211</v>
      </c>
      <c r="N12" s="215" t="s">
        <v>241</v>
      </c>
      <c r="O12" s="215" t="s">
        <v>242</v>
      </c>
      <c r="P12" s="215" t="s">
        <v>175</v>
      </c>
      <c r="Q12" s="216" t="s">
        <v>178</v>
      </c>
      <c r="R12" s="223"/>
      <c r="S12" s="214" t="s">
        <v>163</v>
      </c>
      <c r="T12" s="215" t="s">
        <v>158</v>
      </c>
      <c r="U12" s="215" t="s">
        <v>169</v>
      </c>
      <c r="V12" s="215" t="s">
        <v>172</v>
      </c>
      <c r="W12" s="215" t="s">
        <v>47</v>
      </c>
      <c r="X12" s="215" t="s">
        <v>50</v>
      </c>
      <c r="Y12" s="215" t="s">
        <v>37</v>
      </c>
      <c r="Z12" s="215" t="s">
        <v>12</v>
      </c>
      <c r="AA12" s="215" t="s">
        <v>152</v>
      </c>
      <c r="AB12" s="215" t="s">
        <v>186</v>
      </c>
      <c r="AC12" s="215" t="s">
        <v>248</v>
      </c>
      <c r="AD12" s="215" t="s">
        <v>217</v>
      </c>
      <c r="AE12" s="215" t="s">
        <v>113</v>
      </c>
      <c r="AF12" s="215" t="s">
        <v>90</v>
      </c>
      <c r="AG12" s="215" t="s">
        <v>128</v>
      </c>
      <c r="AH12" s="216" t="s">
        <v>138</v>
      </c>
      <c r="AI12" s="25"/>
      <c r="AJ12" s="214" t="s">
        <v>269</v>
      </c>
      <c r="AK12" s="215" t="s">
        <v>236</v>
      </c>
      <c r="AL12" s="215" t="s">
        <v>206</v>
      </c>
      <c r="AM12" s="215" t="s">
        <v>172</v>
      </c>
      <c r="AN12" s="215" t="s">
        <v>42</v>
      </c>
      <c r="AO12" s="215" t="s">
        <v>39</v>
      </c>
      <c r="AP12" s="215" t="s">
        <v>36</v>
      </c>
      <c r="AQ12" s="215" t="s">
        <v>25</v>
      </c>
      <c r="AR12" s="215" t="s">
        <v>130</v>
      </c>
      <c r="AS12" s="215" t="s">
        <v>127</v>
      </c>
      <c r="AT12" s="215" t="s">
        <v>115</v>
      </c>
      <c r="AU12" s="215" t="s">
        <v>125</v>
      </c>
      <c r="AV12" s="215" t="s">
        <v>223</v>
      </c>
      <c r="AW12" s="215" t="s">
        <v>218</v>
      </c>
      <c r="AX12" s="215" t="s">
        <v>213</v>
      </c>
      <c r="AY12" s="216" t="s">
        <v>208</v>
      </c>
      <c r="BA12" s="214" t="s">
        <v>21</v>
      </c>
      <c r="BB12" s="215" t="s">
        <v>16</v>
      </c>
      <c r="BC12" s="215" t="s">
        <v>271</v>
      </c>
      <c r="BD12" s="215" t="s">
        <v>172</v>
      </c>
      <c r="BE12" s="215" t="s">
        <v>42</v>
      </c>
      <c r="BF12" s="215" t="s">
        <v>39</v>
      </c>
      <c r="BG12" s="215" t="s">
        <v>199</v>
      </c>
      <c r="BH12" s="215" t="s">
        <v>167</v>
      </c>
      <c r="BI12" s="215" t="s">
        <v>252</v>
      </c>
      <c r="BJ12" s="215" t="s">
        <v>249</v>
      </c>
      <c r="BK12" s="215" t="s">
        <v>115</v>
      </c>
      <c r="BL12" s="215" t="s">
        <v>125</v>
      </c>
      <c r="BM12" s="215" t="s">
        <v>223</v>
      </c>
      <c r="BN12" s="215" t="s">
        <v>218</v>
      </c>
      <c r="BO12" s="215" t="s">
        <v>122</v>
      </c>
      <c r="BP12" s="216" t="s">
        <v>101</v>
      </c>
      <c r="BQ12" s="25"/>
      <c r="BR12" s="226" t="s">
        <v>52</v>
      </c>
      <c r="BS12" s="215" t="s">
        <v>30</v>
      </c>
      <c r="BT12" s="215" t="s">
        <v>263</v>
      </c>
      <c r="BU12" s="215" t="s">
        <v>194</v>
      </c>
      <c r="BV12" s="215" t="s">
        <v>231</v>
      </c>
      <c r="BW12" s="215" t="s">
        <v>51</v>
      </c>
      <c r="BX12" s="215" t="s">
        <v>259</v>
      </c>
      <c r="BY12" s="215" t="s">
        <v>72</v>
      </c>
      <c r="BZ12" s="215" t="s">
        <v>71</v>
      </c>
      <c r="CA12" s="215" t="s">
        <v>258</v>
      </c>
      <c r="CB12" s="215" t="s">
        <v>50</v>
      </c>
      <c r="CC12" s="215" t="s">
        <v>230</v>
      </c>
      <c r="CD12" s="215" t="s">
        <v>193</v>
      </c>
      <c r="CE12" s="215" t="s">
        <v>262</v>
      </c>
      <c r="CF12" s="215" t="s">
        <v>31</v>
      </c>
      <c r="CG12" s="246" t="s">
        <v>53</v>
      </c>
      <c r="CH12" s="25"/>
    </row>
    <row r="13" spans="2:86" x14ac:dyDescent="0.25">
      <c r="B13" s="214" t="s">
        <v>63</v>
      </c>
      <c r="C13" s="215" t="s">
        <v>62</v>
      </c>
      <c r="D13" s="215" t="s">
        <v>21</v>
      </c>
      <c r="E13" s="215" t="s">
        <v>18</v>
      </c>
      <c r="F13" s="215" t="s">
        <v>44</v>
      </c>
      <c r="G13" s="215" t="s">
        <v>43</v>
      </c>
      <c r="H13" s="215" t="s">
        <v>72</v>
      </c>
      <c r="I13" s="215" t="s">
        <v>69</v>
      </c>
      <c r="J13" s="215" t="s">
        <v>70</v>
      </c>
      <c r="K13" s="215" t="s">
        <v>71</v>
      </c>
      <c r="L13" s="215" t="s">
        <v>42</v>
      </c>
      <c r="M13" s="215" t="s">
        <v>45</v>
      </c>
      <c r="N13" s="215" t="s">
        <v>19</v>
      </c>
      <c r="O13" s="215" t="s">
        <v>20</v>
      </c>
      <c r="P13" s="215" t="s">
        <v>61</v>
      </c>
      <c r="Q13" s="216" t="s">
        <v>64</v>
      </c>
      <c r="R13" s="223"/>
      <c r="S13" s="214" t="s">
        <v>102</v>
      </c>
      <c r="T13" s="215" t="s">
        <v>97</v>
      </c>
      <c r="U13" s="215" t="s">
        <v>76</v>
      </c>
      <c r="V13" s="215" t="s">
        <v>91</v>
      </c>
      <c r="W13" s="215" t="s">
        <v>215</v>
      </c>
      <c r="X13" s="215" t="s">
        <v>246</v>
      </c>
      <c r="Y13" s="215" t="s">
        <v>180</v>
      </c>
      <c r="Z13" s="215" t="s">
        <v>146</v>
      </c>
      <c r="AA13" s="215" t="s">
        <v>14</v>
      </c>
      <c r="AB13" s="215" t="s">
        <v>39</v>
      </c>
      <c r="AC13" s="215" t="s">
        <v>67</v>
      </c>
      <c r="AD13" s="215" t="s">
        <v>60</v>
      </c>
      <c r="AE13" s="215" t="s">
        <v>268</v>
      </c>
      <c r="AF13" s="215" t="s">
        <v>265</v>
      </c>
      <c r="AG13" s="215" t="s">
        <v>258</v>
      </c>
      <c r="AH13" s="216" t="s">
        <v>263</v>
      </c>
      <c r="AI13" s="25"/>
      <c r="AJ13" s="214" t="s">
        <v>176</v>
      </c>
      <c r="AK13" s="215" t="s">
        <v>179</v>
      </c>
      <c r="AL13" s="215" t="s">
        <v>186</v>
      </c>
      <c r="AM13" s="215" t="s">
        <v>189</v>
      </c>
      <c r="AN13" s="215" t="s">
        <v>91</v>
      </c>
      <c r="AO13" s="215" t="s">
        <v>104</v>
      </c>
      <c r="AP13" s="215" t="s">
        <v>109</v>
      </c>
      <c r="AQ13" s="215" t="s">
        <v>114</v>
      </c>
      <c r="AR13" s="215" t="s">
        <v>28</v>
      </c>
      <c r="AS13" s="215" t="s">
        <v>49</v>
      </c>
      <c r="AT13" s="215" t="s">
        <v>57</v>
      </c>
      <c r="AU13" s="215" t="s">
        <v>62</v>
      </c>
      <c r="AV13" s="215" t="s">
        <v>161</v>
      </c>
      <c r="AW13" s="215" t="s">
        <v>193</v>
      </c>
      <c r="AX13" s="215" t="s">
        <v>225</v>
      </c>
      <c r="AY13" s="216" t="s">
        <v>256</v>
      </c>
      <c r="BA13" s="214" t="s">
        <v>78</v>
      </c>
      <c r="BB13" s="215" t="s">
        <v>81</v>
      </c>
      <c r="BC13" s="215" t="s">
        <v>186</v>
      </c>
      <c r="BD13" s="215" t="s">
        <v>189</v>
      </c>
      <c r="BE13" s="215" t="s">
        <v>91</v>
      </c>
      <c r="BF13" s="215" t="s">
        <v>104</v>
      </c>
      <c r="BG13" s="215" t="s">
        <v>150</v>
      </c>
      <c r="BH13" s="215" t="s">
        <v>155</v>
      </c>
      <c r="BI13" s="215" t="s">
        <v>162</v>
      </c>
      <c r="BJ13" s="215" t="s">
        <v>196</v>
      </c>
      <c r="BK13" s="215" t="s">
        <v>57</v>
      </c>
      <c r="BL13" s="215" t="s">
        <v>62</v>
      </c>
      <c r="BM13" s="215" t="s">
        <v>161</v>
      </c>
      <c r="BN13" s="215" t="s">
        <v>193</v>
      </c>
      <c r="BO13" s="215" t="s">
        <v>68</v>
      </c>
      <c r="BP13" s="216" t="s">
        <v>71</v>
      </c>
      <c r="BQ13" s="25"/>
      <c r="BR13" s="226" t="s">
        <v>9</v>
      </c>
      <c r="BS13" s="215" t="s">
        <v>41</v>
      </c>
      <c r="BT13" s="215" t="s">
        <v>112</v>
      </c>
      <c r="BU13" s="215" t="s">
        <v>239</v>
      </c>
      <c r="BV13" s="215" t="s">
        <v>128</v>
      </c>
      <c r="BW13" s="215" t="s">
        <v>64</v>
      </c>
      <c r="BX13" s="215" t="s">
        <v>168</v>
      </c>
      <c r="BY13" s="215" t="s">
        <v>11</v>
      </c>
      <c r="BZ13" s="215" t="s">
        <v>10</v>
      </c>
      <c r="CA13" s="215" t="s">
        <v>169</v>
      </c>
      <c r="CB13" s="215" t="s">
        <v>63</v>
      </c>
      <c r="CC13" s="215" t="s">
        <v>129</v>
      </c>
      <c r="CD13" s="215" t="s">
        <v>238</v>
      </c>
      <c r="CE13" s="215" t="s">
        <v>111</v>
      </c>
      <c r="CF13" s="215" t="s">
        <v>40</v>
      </c>
      <c r="CG13" s="246" t="s">
        <v>8</v>
      </c>
      <c r="CH13" s="25"/>
    </row>
    <row r="14" spans="2:86" x14ac:dyDescent="0.25">
      <c r="B14" s="214" t="s">
        <v>218</v>
      </c>
      <c r="C14" s="215" t="s">
        <v>217</v>
      </c>
      <c r="D14" s="215" t="s">
        <v>153</v>
      </c>
      <c r="E14" s="215" t="s">
        <v>150</v>
      </c>
      <c r="F14" s="215" t="s">
        <v>185</v>
      </c>
      <c r="G14" s="215" t="s">
        <v>184</v>
      </c>
      <c r="H14" s="215" t="s">
        <v>251</v>
      </c>
      <c r="I14" s="215" t="s">
        <v>248</v>
      </c>
      <c r="J14" s="215" t="s">
        <v>249</v>
      </c>
      <c r="K14" s="215" t="s">
        <v>250</v>
      </c>
      <c r="L14" s="215" t="s">
        <v>183</v>
      </c>
      <c r="M14" s="215" t="s">
        <v>186</v>
      </c>
      <c r="N14" s="215" t="s">
        <v>151</v>
      </c>
      <c r="O14" s="215" t="s">
        <v>152</v>
      </c>
      <c r="P14" s="215" t="s">
        <v>216</v>
      </c>
      <c r="Q14" s="216" t="s">
        <v>219</v>
      </c>
      <c r="R14" s="223"/>
      <c r="S14" s="214" t="s">
        <v>98</v>
      </c>
      <c r="T14" s="215" t="s">
        <v>101</v>
      </c>
      <c r="U14" s="215" t="s">
        <v>92</v>
      </c>
      <c r="V14" s="215" t="s">
        <v>75</v>
      </c>
      <c r="W14" s="215" t="s">
        <v>247</v>
      </c>
      <c r="X14" s="215" t="s">
        <v>214</v>
      </c>
      <c r="Y14" s="215" t="s">
        <v>147</v>
      </c>
      <c r="Z14" s="215" t="s">
        <v>179</v>
      </c>
      <c r="AA14" s="215" t="s">
        <v>38</v>
      </c>
      <c r="AB14" s="215" t="s">
        <v>15</v>
      </c>
      <c r="AC14" s="215" t="s">
        <v>59</v>
      </c>
      <c r="AD14" s="215" t="s">
        <v>68</v>
      </c>
      <c r="AE14" s="215" t="s">
        <v>264</v>
      </c>
      <c r="AF14" s="215" t="s">
        <v>269</v>
      </c>
      <c r="AG14" s="215" t="s">
        <v>262</v>
      </c>
      <c r="AH14" s="216" t="s">
        <v>259</v>
      </c>
      <c r="AI14" s="25"/>
      <c r="AJ14" s="214" t="s">
        <v>180</v>
      </c>
      <c r="AK14" s="215" t="s">
        <v>175</v>
      </c>
      <c r="AL14" s="215" t="s">
        <v>190</v>
      </c>
      <c r="AM14" s="215" t="s">
        <v>185</v>
      </c>
      <c r="AN14" s="215" t="s">
        <v>103</v>
      </c>
      <c r="AO14" s="215" t="s">
        <v>92</v>
      </c>
      <c r="AP14" s="215" t="s">
        <v>113</v>
      </c>
      <c r="AQ14" s="215" t="s">
        <v>110</v>
      </c>
      <c r="AR14" s="215" t="s">
        <v>48</v>
      </c>
      <c r="AS14" s="215" t="s">
        <v>29</v>
      </c>
      <c r="AT14" s="215" t="s">
        <v>61</v>
      </c>
      <c r="AU14" s="215" t="s">
        <v>58</v>
      </c>
      <c r="AV14" s="215" t="s">
        <v>194</v>
      </c>
      <c r="AW14" s="215" t="s">
        <v>160</v>
      </c>
      <c r="AX14" s="215" t="s">
        <v>257</v>
      </c>
      <c r="AY14" s="216" t="s">
        <v>224</v>
      </c>
      <c r="BA14" s="214" t="s">
        <v>82</v>
      </c>
      <c r="BB14" s="215" t="s">
        <v>77</v>
      </c>
      <c r="BC14" s="215" t="s">
        <v>190</v>
      </c>
      <c r="BD14" s="215" t="s">
        <v>185</v>
      </c>
      <c r="BE14" s="215" t="s">
        <v>103</v>
      </c>
      <c r="BF14" s="215" t="s">
        <v>92</v>
      </c>
      <c r="BG14" s="215" t="s">
        <v>154</v>
      </c>
      <c r="BH14" s="215" t="s">
        <v>151</v>
      </c>
      <c r="BI14" s="215" t="s">
        <v>195</v>
      </c>
      <c r="BJ14" s="215" t="s">
        <v>163</v>
      </c>
      <c r="BK14" s="215" t="s">
        <v>61</v>
      </c>
      <c r="BL14" s="215" t="s">
        <v>58</v>
      </c>
      <c r="BM14" s="215" t="s">
        <v>194</v>
      </c>
      <c r="BN14" s="215" t="s">
        <v>160</v>
      </c>
      <c r="BO14" s="215" t="s">
        <v>72</v>
      </c>
      <c r="BP14" s="216" t="s">
        <v>67</v>
      </c>
      <c r="BQ14" s="25"/>
      <c r="BR14" s="226" t="s">
        <v>209</v>
      </c>
      <c r="BS14" s="215" t="s">
        <v>210</v>
      </c>
      <c r="BT14" s="215" t="s">
        <v>60</v>
      </c>
      <c r="BU14" s="215" t="s">
        <v>162</v>
      </c>
      <c r="BV14" s="215" t="s">
        <v>266</v>
      </c>
      <c r="BW14" s="215" t="s">
        <v>42</v>
      </c>
      <c r="BX14" s="215" t="s">
        <v>77</v>
      </c>
      <c r="BY14" s="215" t="s">
        <v>195</v>
      </c>
      <c r="BZ14" s="215" t="s">
        <v>196</v>
      </c>
      <c r="CA14" s="215" t="s">
        <v>78</v>
      </c>
      <c r="CB14" s="215" t="s">
        <v>43</v>
      </c>
      <c r="CC14" s="215" t="s">
        <v>267</v>
      </c>
      <c r="CD14" s="215" t="s">
        <v>163</v>
      </c>
      <c r="CE14" s="215" t="s">
        <v>59</v>
      </c>
      <c r="CF14" s="215" t="s">
        <v>211</v>
      </c>
      <c r="CG14" s="246" t="s">
        <v>208</v>
      </c>
      <c r="CH14" s="25"/>
    </row>
    <row r="15" spans="2:86" x14ac:dyDescent="0.25">
      <c r="B15" s="214" t="s">
        <v>263</v>
      </c>
      <c r="C15" s="215" t="s">
        <v>260</v>
      </c>
      <c r="D15" s="215" t="s">
        <v>270</v>
      </c>
      <c r="E15" s="215" t="s">
        <v>269</v>
      </c>
      <c r="F15" s="215" t="s">
        <v>267</v>
      </c>
      <c r="G15" s="215" t="s">
        <v>264</v>
      </c>
      <c r="H15" s="215" t="s">
        <v>258</v>
      </c>
      <c r="I15" s="215" t="s">
        <v>257</v>
      </c>
      <c r="J15" s="215" t="s">
        <v>256</v>
      </c>
      <c r="K15" s="215" t="s">
        <v>259</v>
      </c>
      <c r="L15" s="215" t="s">
        <v>265</v>
      </c>
      <c r="M15" s="215" t="s">
        <v>266</v>
      </c>
      <c r="N15" s="215" t="s">
        <v>268</v>
      </c>
      <c r="O15" s="215" t="s">
        <v>271</v>
      </c>
      <c r="P15" s="215" t="s">
        <v>261</v>
      </c>
      <c r="Q15" s="216" t="s">
        <v>262</v>
      </c>
      <c r="R15" s="223"/>
      <c r="S15" s="214" t="s">
        <v>78</v>
      </c>
      <c r="T15" s="215" t="s">
        <v>93</v>
      </c>
      <c r="U15" s="215" t="s">
        <v>100</v>
      </c>
      <c r="V15" s="215" t="s">
        <v>95</v>
      </c>
      <c r="W15" s="215" t="s">
        <v>182</v>
      </c>
      <c r="X15" s="215" t="s">
        <v>148</v>
      </c>
      <c r="Y15" s="215" t="s">
        <v>213</v>
      </c>
      <c r="Z15" s="215" t="s">
        <v>244</v>
      </c>
      <c r="AA15" s="215" t="s">
        <v>65</v>
      </c>
      <c r="AB15" s="215" t="s">
        <v>58</v>
      </c>
      <c r="AC15" s="215" t="s">
        <v>16</v>
      </c>
      <c r="AD15" s="215" t="s">
        <v>41</v>
      </c>
      <c r="AE15" s="215" t="s">
        <v>256</v>
      </c>
      <c r="AF15" s="215" t="s">
        <v>261</v>
      </c>
      <c r="AG15" s="215" t="s">
        <v>270</v>
      </c>
      <c r="AH15" s="216" t="s">
        <v>267</v>
      </c>
      <c r="AI15" s="25"/>
      <c r="AJ15" s="214" t="s">
        <v>184</v>
      </c>
      <c r="AK15" s="215" t="s">
        <v>187</v>
      </c>
      <c r="AL15" s="215" t="s">
        <v>178</v>
      </c>
      <c r="AM15" s="215" t="s">
        <v>181</v>
      </c>
      <c r="AN15" s="215" t="s">
        <v>107</v>
      </c>
      <c r="AO15" s="215" t="s">
        <v>112</v>
      </c>
      <c r="AP15" s="215" t="s">
        <v>93</v>
      </c>
      <c r="AQ15" s="215" t="s">
        <v>106</v>
      </c>
      <c r="AR15" s="215" t="s">
        <v>59</v>
      </c>
      <c r="AS15" s="215" t="s">
        <v>64</v>
      </c>
      <c r="AT15" s="215" t="s">
        <v>26</v>
      </c>
      <c r="AU15" s="215" t="s">
        <v>47</v>
      </c>
      <c r="AV15" s="215" t="s">
        <v>227</v>
      </c>
      <c r="AW15" s="215" t="s">
        <v>258</v>
      </c>
      <c r="AX15" s="215" t="s">
        <v>159</v>
      </c>
      <c r="AY15" s="216" t="s">
        <v>191</v>
      </c>
      <c r="BA15" s="214" t="s">
        <v>86</v>
      </c>
      <c r="BB15" s="215" t="s">
        <v>89</v>
      </c>
      <c r="BC15" s="215" t="s">
        <v>178</v>
      </c>
      <c r="BD15" s="215" t="s">
        <v>181</v>
      </c>
      <c r="BE15" s="215" t="s">
        <v>107</v>
      </c>
      <c r="BF15" s="215" t="s">
        <v>112</v>
      </c>
      <c r="BG15" s="215" t="s">
        <v>142</v>
      </c>
      <c r="BH15" s="215" t="s">
        <v>147</v>
      </c>
      <c r="BI15" s="215" t="s">
        <v>228</v>
      </c>
      <c r="BJ15" s="215" t="s">
        <v>261</v>
      </c>
      <c r="BK15" s="215" t="s">
        <v>26</v>
      </c>
      <c r="BL15" s="215" t="s">
        <v>47</v>
      </c>
      <c r="BM15" s="215" t="s">
        <v>161</v>
      </c>
      <c r="BN15" s="215" t="s">
        <v>258</v>
      </c>
      <c r="BO15" s="215" t="s">
        <v>33</v>
      </c>
      <c r="BP15" s="216" t="s">
        <v>52</v>
      </c>
      <c r="BQ15" s="25"/>
      <c r="BR15" s="226" t="s">
        <v>179</v>
      </c>
      <c r="BS15" s="215" t="s">
        <v>177</v>
      </c>
      <c r="BT15" s="215" t="s">
        <v>201</v>
      </c>
      <c r="BU15" s="215" t="s">
        <v>80</v>
      </c>
      <c r="BV15" s="215" t="s">
        <v>17</v>
      </c>
      <c r="BW15" s="215" t="s">
        <v>254</v>
      </c>
      <c r="BX15" s="215" t="s">
        <v>88</v>
      </c>
      <c r="BY15" s="215" t="s">
        <v>188</v>
      </c>
      <c r="BZ15" s="215" t="s">
        <v>187</v>
      </c>
      <c r="CA15" s="215" t="s">
        <v>87</v>
      </c>
      <c r="CB15" s="215" t="s">
        <v>255</v>
      </c>
      <c r="CC15" s="215" t="s">
        <v>16</v>
      </c>
      <c r="CD15" s="215" t="s">
        <v>79</v>
      </c>
      <c r="CE15" s="215" t="s">
        <v>202</v>
      </c>
      <c r="CF15" s="215" t="s">
        <v>178</v>
      </c>
      <c r="CG15" s="246" t="s">
        <v>180</v>
      </c>
      <c r="CH15" s="25"/>
    </row>
    <row r="16" spans="2:86" x14ac:dyDescent="0.25">
      <c r="B16" s="214" t="s">
        <v>135</v>
      </c>
      <c r="C16" s="215" t="s">
        <v>132</v>
      </c>
      <c r="D16" s="215" t="s">
        <v>109</v>
      </c>
      <c r="E16" s="215" t="s">
        <v>108</v>
      </c>
      <c r="F16" s="215" t="s">
        <v>86</v>
      </c>
      <c r="G16" s="215" t="s">
        <v>83</v>
      </c>
      <c r="H16" s="215" t="s">
        <v>126</v>
      </c>
      <c r="I16" s="215" t="s">
        <v>125</v>
      </c>
      <c r="J16" s="215" t="s">
        <v>124</v>
      </c>
      <c r="K16" s="215" t="s">
        <v>127</v>
      </c>
      <c r="L16" s="215" t="s">
        <v>84</v>
      </c>
      <c r="M16" s="215" t="s">
        <v>85</v>
      </c>
      <c r="N16" s="215" t="s">
        <v>107</v>
      </c>
      <c r="O16" s="215" t="s">
        <v>110</v>
      </c>
      <c r="P16" s="215" t="s">
        <v>133</v>
      </c>
      <c r="Q16" s="216" t="s">
        <v>134</v>
      </c>
      <c r="R16" s="223"/>
      <c r="S16" s="214" t="s">
        <v>94</v>
      </c>
      <c r="T16" s="215" t="s">
        <v>77</v>
      </c>
      <c r="U16" s="215" t="s">
        <v>96</v>
      </c>
      <c r="V16" s="215" t="s">
        <v>99</v>
      </c>
      <c r="W16" s="215" t="s">
        <v>149</v>
      </c>
      <c r="X16" s="215" t="s">
        <v>181</v>
      </c>
      <c r="Y16" s="215" t="s">
        <v>245</v>
      </c>
      <c r="Z16" s="215" t="s">
        <v>212</v>
      </c>
      <c r="AA16" s="215" t="s">
        <v>57</v>
      </c>
      <c r="AB16" s="215" t="s">
        <v>66</v>
      </c>
      <c r="AC16" s="215" t="s">
        <v>40</v>
      </c>
      <c r="AD16" s="215" t="s">
        <v>17</v>
      </c>
      <c r="AE16" s="215" t="s">
        <v>260</v>
      </c>
      <c r="AF16" s="215" t="s">
        <v>257</v>
      </c>
      <c r="AG16" s="215" t="s">
        <v>266</v>
      </c>
      <c r="AH16" s="216" t="s">
        <v>271</v>
      </c>
      <c r="AI16" s="25"/>
      <c r="AJ16" s="214" t="s">
        <v>188</v>
      </c>
      <c r="AK16" s="215" t="s">
        <v>183</v>
      </c>
      <c r="AL16" s="215" t="s">
        <v>182</v>
      </c>
      <c r="AM16" s="215" t="s">
        <v>177</v>
      </c>
      <c r="AN16" s="215" t="s">
        <v>111</v>
      </c>
      <c r="AO16" s="215" t="s">
        <v>108</v>
      </c>
      <c r="AP16" s="215" t="s">
        <v>105</v>
      </c>
      <c r="AQ16" s="215" t="s">
        <v>94</v>
      </c>
      <c r="AR16" s="215" t="s">
        <v>63</v>
      </c>
      <c r="AS16" s="215" t="s">
        <v>60</v>
      </c>
      <c r="AT16" s="215" t="s">
        <v>46</v>
      </c>
      <c r="AU16" s="215" t="s">
        <v>27</v>
      </c>
      <c r="AV16" s="215" t="s">
        <v>259</v>
      </c>
      <c r="AW16" s="215" t="s">
        <v>226</v>
      </c>
      <c r="AX16" s="215" t="s">
        <v>192</v>
      </c>
      <c r="AY16" s="216" t="s">
        <v>158</v>
      </c>
      <c r="BA16" s="214" t="s">
        <v>90</v>
      </c>
      <c r="BB16" s="215" t="s">
        <v>85</v>
      </c>
      <c r="BC16" s="215" t="s">
        <v>182</v>
      </c>
      <c r="BD16" s="215" t="s">
        <v>177</v>
      </c>
      <c r="BE16" s="215" t="s">
        <v>111</v>
      </c>
      <c r="BF16" s="215" t="s">
        <v>108</v>
      </c>
      <c r="BG16" s="215" t="s">
        <v>146</v>
      </c>
      <c r="BH16" s="215" t="s">
        <v>143</v>
      </c>
      <c r="BI16" s="215" t="s">
        <v>260</v>
      </c>
      <c r="BJ16" s="215" t="s">
        <v>229</v>
      </c>
      <c r="BK16" s="215" t="s">
        <v>46</v>
      </c>
      <c r="BL16" s="215" t="s">
        <v>27</v>
      </c>
      <c r="BM16" s="215" t="s">
        <v>259</v>
      </c>
      <c r="BN16" s="215" t="s">
        <v>226</v>
      </c>
      <c r="BO16" s="215" t="s">
        <v>53</v>
      </c>
      <c r="BP16" s="216" t="s">
        <v>32</v>
      </c>
      <c r="BQ16" s="25"/>
      <c r="BR16" s="226" t="s">
        <v>240</v>
      </c>
      <c r="BS16" s="215" t="s">
        <v>233</v>
      </c>
      <c r="BT16" s="215" t="s">
        <v>115</v>
      </c>
      <c r="BU16" s="215" t="s">
        <v>110</v>
      </c>
      <c r="BV16" s="215" t="s">
        <v>224</v>
      </c>
      <c r="BW16" s="215" t="s">
        <v>81</v>
      </c>
      <c r="BX16" s="215" t="s">
        <v>95</v>
      </c>
      <c r="BY16" s="215" t="s">
        <v>253</v>
      </c>
      <c r="BZ16" s="215" t="s">
        <v>252</v>
      </c>
      <c r="CA16" s="215" t="s">
        <v>96</v>
      </c>
      <c r="CB16" s="215" t="s">
        <v>82</v>
      </c>
      <c r="CC16" s="215" t="s">
        <v>225</v>
      </c>
      <c r="CD16" s="215" t="s">
        <v>109</v>
      </c>
      <c r="CE16" s="215" t="s">
        <v>116</v>
      </c>
      <c r="CF16" s="215" t="s">
        <v>232</v>
      </c>
      <c r="CG16" s="246" t="s">
        <v>241</v>
      </c>
      <c r="CH16" s="25"/>
    </row>
    <row r="17" spans="2:86" x14ac:dyDescent="0.25">
      <c r="B17" s="214" t="s">
        <v>225</v>
      </c>
      <c r="C17" s="215" t="s">
        <v>226</v>
      </c>
      <c r="D17" s="215" t="s">
        <v>232</v>
      </c>
      <c r="E17" s="215" t="s">
        <v>235</v>
      </c>
      <c r="F17" s="215" t="s">
        <v>237</v>
      </c>
      <c r="G17" s="215" t="s">
        <v>238</v>
      </c>
      <c r="H17" s="215" t="s">
        <v>228</v>
      </c>
      <c r="I17" s="215" t="s">
        <v>231</v>
      </c>
      <c r="J17" s="215" t="s">
        <v>230</v>
      </c>
      <c r="K17" s="215" t="s">
        <v>229</v>
      </c>
      <c r="L17" s="215" t="s">
        <v>239</v>
      </c>
      <c r="M17" s="215" t="s">
        <v>236</v>
      </c>
      <c r="N17" s="215" t="s">
        <v>234</v>
      </c>
      <c r="O17" s="215" t="s">
        <v>233</v>
      </c>
      <c r="P17" s="215" t="s">
        <v>227</v>
      </c>
      <c r="Q17" s="216" t="s">
        <v>224</v>
      </c>
      <c r="R17" s="223"/>
      <c r="S17" s="214" t="s">
        <v>210</v>
      </c>
      <c r="T17" s="215" t="s">
        <v>243</v>
      </c>
      <c r="U17" s="215" t="s">
        <v>175</v>
      </c>
      <c r="V17" s="215" t="s">
        <v>143</v>
      </c>
      <c r="W17" s="215" t="s">
        <v>121</v>
      </c>
      <c r="X17" s="215" t="s">
        <v>118</v>
      </c>
      <c r="Y17" s="215" t="s">
        <v>79</v>
      </c>
      <c r="Z17" s="215" t="s">
        <v>104</v>
      </c>
      <c r="AA17" s="215" t="s">
        <v>237</v>
      </c>
      <c r="AB17" s="215" t="s">
        <v>232</v>
      </c>
      <c r="AC17" s="215" t="s">
        <v>227</v>
      </c>
      <c r="AD17" s="215" t="s">
        <v>230</v>
      </c>
      <c r="AE17" s="215" t="s">
        <v>19</v>
      </c>
      <c r="AF17" s="215" t="s">
        <v>42</v>
      </c>
      <c r="AG17" s="215" t="s">
        <v>72</v>
      </c>
      <c r="AH17" s="216" t="s">
        <v>63</v>
      </c>
      <c r="AI17" s="25"/>
      <c r="AJ17" s="214" t="s">
        <v>75</v>
      </c>
      <c r="AK17" s="215" t="s">
        <v>80</v>
      </c>
      <c r="AL17" s="215" t="s">
        <v>85</v>
      </c>
      <c r="AM17" s="215" t="s">
        <v>90</v>
      </c>
      <c r="AN17" s="215" t="s">
        <v>143</v>
      </c>
      <c r="AO17" s="215" t="s">
        <v>146</v>
      </c>
      <c r="AP17" s="215" t="s">
        <v>153</v>
      </c>
      <c r="AQ17" s="215" t="s">
        <v>156</v>
      </c>
      <c r="AR17" s="215" t="s">
        <v>165</v>
      </c>
      <c r="AS17" s="215" t="s">
        <v>197</v>
      </c>
      <c r="AT17" s="215" t="s">
        <v>229</v>
      </c>
      <c r="AU17" s="215" t="s">
        <v>260</v>
      </c>
      <c r="AV17" s="215" t="s">
        <v>32</v>
      </c>
      <c r="AW17" s="215" t="s">
        <v>53</v>
      </c>
      <c r="AX17" s="215" t="s">
        <v>65</v>
      </c>
      <c r="AY17" s="216" t="s">
        <v>70</v>
      </c>
      <c r="BA17" s="214" t="s">
        <v>75</v>
      </c>
      <c r="BB17" s="215" t="s">
        <v>80</v>
      </c>
      <c r="BC17" s="215" t="s">
        <v>183</v>
      </c>
      <c r="BD17" s="215" t="s">
        <v>188</v>
      </c>
      <c r="BE17" s="215" t="s">
        <v>94</v>
      </c>
      <c r="BF17" s="215" t="s">
        <v>105</v>
      </c>
      <c r="BG17" s="215" t="s">
        <v>153</v>
      </c>
      <c r="BH17" s="215" t="s">
        <v>156</v>
      </c>
      <c r="BI17" s="215" t="s">
        <v>165</v>
      </c>
      <c r="BJ17" s="215" t="s">
        <v>197</v>
      </c>
      <c r="BK17" s="215" t="s">
        <v>60</v>
      </c>
      <c r="BL17" s="215" t="s">
        <v>63</v>
      </c>
      <c r="BM17" s="215" t="s">
        <v>158</v>
      </c>
      <c r="BN17" s="215" t="s">
        <v>192</v>
      </c>
      <c r="BO17" s="215" t="s">
        <v>65</v>
      </c>
      <c r="BP17" s="216" t="s">
        <v>70</v>
      </c>
      <c r="BQ17" s="25"/>
      <c r="BR17" s="226" t="s">
        <v>24</v>
      </c>
      <c r="BS17" s="215" t="s">
        <v>6</v>
      </c>
      <c r="BT17" s="215" t="s">
        <v>257</v>
      </c>
      <c r="BU17" s="215" t="s">
        <v>229</v>
      </c>
      <c r="BV17" s="215" t="s">
        <v>222</v>
      </c>
      <c r="BW17" s="215" t="s">
        <v>144</v>
      </c>
      <c r="BX17" s="215" t="s">
        <v>134</v>
      </c>
      <c r="BY17" s="215" t="s">
        <v>119</v>
      </c>
      <c r="BZ17" s="215" t="s">
        <v>120</v>
      </c>
      <c r="CA17" s="215" t="s">
        <v>135</v>
      </c>
      <c r="CB17" s="215" t="s">
        <v>145</v>
      </c>
      <c r="CC17" s="215" t="s">
        <v>223</v>
      </c>
      <c r="CD17" s="215" t="s">
        <v>228</v>
      </c>
      <c r="CE17" s="215" t="s">
        <v>256</v>
      </c>
      <c r="CF17" s="215" t="s">
        <v>7</v>
      </c>
      <c r="CG17" s="246" t="s">
        <v>25</v>
      </c>
      <c r="CH17" s="25"/>
    </row>
    <row r="18" spans="2:86" x14ac:dyDescent="0.25">
      <c r="B18" s="214" t="s">
        <v>129</v>
      </c>
      <c r="C18" s="215" t="s">
        <v>130</v>
      </c>
      <c r="D18" s="215" t="s">
        <v>87</v>
      </c>
      <c r="E18" s="215" t="s">
        <v>90</v>
      </c>
      <c r="F18" s="215" t="s">
        <v>112</v>
      </c>
      <c r="G18" s="215" t="s">
        <v>113</v>
      </c>
      <c r="H18" s="215" t="s">
        <v>137</v>
      </c>
      <c r="I18" s="215" t="s">
        <v>140</v>
      </c>
      <c r="J18" s="215" t="s">
        <v>139</v>
      </c>
      <c r="K18" s="215" t="s">
        <v>138</v>
      </c>
      <c r="L18" s="215" t="s">
        <v>114</v>
      </c>
      <c r="M18" s="215" t="s">
        <v>111</v>
      </c>
      <c r="N18" s="215" t="s">
        <v>89</v>
      </c>
      <c r="O18" s="215" t="s">
        <v>88</v>
      </c>
      <c r="P18" s="215" t="s">
        <v>131</v>
      </c>
      <c r="Q18" s="216" t="s">
        <v>128</v>
      </c>
      <c r="R18" s="223"/>
      <c r="S18" s="214" t="s">
        <v>242</v>
      </c>
      <c r="T18" s="215" t="s">
        <v>211</v>
      </c>
      <c r="U18" s="215" t="s">
        <v>142</v>
      </c>
      <c r="V18" s="215" t="s">
        <v>176</v>
      </c>
      <c r="W18" s="215" t="s">
        <v>117</v>
      </c>
      <c r="X18" s="215" t="s">
        <v>122</v>
      </c>
      <c r="Y18" s="215" t="s">
        <v>103</v>
      </c>
      <c r="Z18" s="215" t="s">
        <v>80</v>
      </c>
      <c r="AA18" s="215" t="s">
        <v>233</v>
      </c>
      <c r="AB18" s="215" t="s">
        <v>236</v>
      </c>
      <c r="AC18" s="215" t="s">
        <v>231</v>
      </c>
      <c r="AD18" s="215" t="s">
        <v>226</v>
      </c>
      <c r="AE18" s="215" t="s">
        <v>43</v>
      </c>
      <c r="AF18" s="215" t="s">
        <v>18</v>
      </c>
      <c r="AG18" s="215" t="s">
        <v>64</v>
      </c>
      <c r="AH18" s="216" t="s">
        <v>71</v>
      </c>
      <c r="AI18" s="25"/>
      <c r="AJ18" s="214" t="s">
        <v>79</v>
      </c>
      <c r="AK18" s="215" t="s">
        <v>76</v>
      </c>
      <c r="AL18" s="215" t="s">
        <v>89</v>
      </c>
      <c r="AM18" s="215" t="s">
        <v>86</v>
      </c>
      <c r="AN18" s="215" t="s">
        <v>147</v>
      </c>
      <c r="AO18" s="215" t="s">
        <v>142</v>
      </c>
      <c r="AP18" s="215" t="s">
        <v>157</v>
      </c>
      <c r="AQ18" s="215" t="s">
        <v>152</v>
      </c>
      <c r="AR18" s="215" t="s">
        <v>198</v>
      </c>
      <c r="AS18" s="215" t="s">
        <v>164</v>
      </c>
      <c r="AT18" s="215" t="s">
        <v>261</v>
      </c>
      <c r="AU18" s="215" t="s">
        <v>228</v>
      </c>
      <c r="AV18" s="215" t="s">
        <v>52</v>
      </c>
      <c r="AW18" s="215" t="s">
        <v>33</v>
      </c>
      <c r="AX18" s="215" t="s">
        <v>69</v>
      </c>
      <c r="AY18" s="216" t="s">
        <v>66</v>
      </c>
      <c r="BA18" s="214" t="s">
        <v>79</v>
      </c>
      <c r="BB18" s="215" t="s">
        <v>76</v>
      </c>
      <c r="BC18" s="215" t="s">
        <v>187</v>
      </c>
      <c r="BD18" s="215" t="s">
        <v>184</v>
      </c>
      <c r="BE18" s="215" t="s">
        <v>106</v>
      </c>
      <c r="BF18" s="215" t="s">
        <v>93</v>
      </c>
      <c r="BG18" s="215" t="s">
        <v>157</v>
      </c>
      <c r="BH18" s="215" t="s">
        <v>152</v>
      </c>
      <c r="BI18" s="215" t="s">
        <v>198</v>
      </c>
      <c r="BJ18" s="215" t="s">
        <v>164</v>
      </c>
      <c r="BK18" s="215" t="s">
        <v>64</v>
      </c>
      <c r="BL18" s="215" t="s">
        <v>59</v>
      </c>
      <c r="BM18" s="215" t="s">
        <v>191</v>
      </c>
      <c r="BN18" s="215" t="s">
        <v>159</v>
      </c>
      <c r="BO18" s="215" t="s">
        <v>69</v>
      </c>
      <c r="BP18" s="216" t="s">
        <v>66</v>
      </c>
      <c r="BQ18" s="25"/>
      <c r="BR18" s="226" t="s">
        <v>114</v>
      </c>
      <c r="BS18" s="215" t="s">
        <v>153</v>
      </c>
      <c r="BT18" s="215" t="s">
        <v>61</v>
      </c>
      <c r="BU18" s="215" t="s">
        <v>242</v>
      </c>
      <c r="BV18" s="215" t="s">
        <v>186</v>
      </c>
      <c r="BW18" s="215" t="s">
        <v>182</v>
      </c>
      <c r="BX18" s="215" t="s">
        <v>165</v>
      </c>
      <c r="BY18" s="215" t="s">
        <v>104</v>
      </c>
      <c r="BZ18" s="215" t="s">
        <v>103</v>
      </c>
      <c r="CA18" s="215" t="s">
        <v>164</v>
      </c>
      <c r="CB18" s="215" t="s">
        <v>181</v>
      </c>
      <c r="CC18" s="215" t="s">
        <v>185</v>
      </c>
      <c r="CD18" s="215" t="s">
        <v>243</v>
      </c>
      <c r="CE18" s="215" t="s">
        <v>62</v>
      </c>
      <c r="CF18" s="215" t="s">
        <v>152</v>
      </c>
      <c r="CG18" s="246" t="s">
        <v>113</v>
      </c>
      <c r="CH18" s="25"/>
    </row>
    <row r="19" spans="2:86" x14ac:dyDescent="0.25">
      <c r="B19" s="214" t="s">
        <v>65</v>
      </c>
      <c r="C19" s="215" t="s">
        <v>68</v>
      </c>
      <c r="D19" s="215" t="s">
        <v>39</v>
      </c>
      <c r="E19" s="215" t="s">
        <v>40</v>
      </c>
      <c r="F19" s="215" t="s">
        <v>14</v>
      </c>
      <c r="G19" s="215" t="s">
        <v>17</v>
      </c>
      <c r="H19" s="215" t="s">
        <v>58</v>
      </c>
      <c r="I19" s="215" t="s">
        <v>59</v>
      </c>
      <c r="J19" s="215" t="s">
        <v>60</v>
      </c>
      <c r="K19" s="215" t="s">
        <v>57</v>
      </c>
      <c r="L19" s="215" t="s">
        <v>16</v>
      </c>
      <c r="M19" s="215" t="s">
        <v>15</v>
      </c>
      <c r="N19" s="215" t="s">
        <v>41</v>
      </c>
      <c r="O19" s="215" t="s">
        <v>38</v>
      </c>
      <c r="P19" s="215" t="s">
        <v>67</v>
      </c>
      <c r="Q19" s="216" t="s">
        <v>66</v>
      </c>
      <c r="R19" s="223"/>
      <c r="S19" s="214" t="s">
        <v>177</v>
      </c>
      <c r="T19" s="215" t="s">
        <v>145</v>
      </c>
      <c r="U19" s="215" t="s">
        <v>208</v>
      </c>
      <c r="V19" s="215" t="s">
        <v>241</v>
      </c>
      <c r="W19" s="215" t="s">
        <v>81</v>
      </c>
      <c r="X19" s="215" t="s">
        <v>106</v>
      </c>
      <c r="Y19" s="215" t="s">
        <v>119</v>
      </c>
      <c r="Z19" s="215" t="s">
        <v>116</v>
      </c>
      <c r="AA19" s="215" t="s">
        <v>225</v>
      </c>
      <c r="AB19" s="215" t="s">
        <v>228</v>
      </c>
      <c r="AC19" s="215" t="s">
        <v>239</v>
      </c>
      <c r="AD19" s="215" t="s">
        <v>234</v>
      </c>
      <c r="AE19" s="215" t="s">
        <v>70</v>
      </c>
      <c r="AF19" s="215" t="s">
        <v>61</v>
      </c>
      <c r="AG19" s="215" t="s">
        <v>21</v>
      </c>
      <c r="AH19" s="216" t="s">
        <v>44</v>
      </c>
      <c r="AI19" s="25"/>
      <c r="AJ19" s="214" t="s">
        <v>83</v>
      </c>
      <c r="AK19" s="215" t="s">
        <v>88</v>
      </c>
      <c r="AL19" s="215" t="s">
        <v>77</v>
      </c>
      <c r="AM19" s="215" t="s">
        <v>82</v>
      </c>
      <c r="AN19" s="215" t="s">
        <v>151</v>
      </c>
      <c r="AO19" s="215" t="s">
        <v>154</v>
      </c>
      <c r="AP19" s="215" t="s">
        <v>145</v>
      </c>
      <c r="AQ19" s="215" t="s">
        <v>148</v>
      </c>
      <c r="AR19" s="215" t="s">
        <v>231</v>
      </c>
      <c r="AS19" s="215" t="s">
        <v>262</v>
      </c>
      <c r="AT19" s="215" t="s">
        <v>163</v>
      </c>
      <c r="AU19" s="215" t="s">
        <v>195</v>
      </c>
      <c r="AV19" s="215" t="s">
        <v>67</v>
      </c>
      <c r="AW19" s="215" t="s">
        <v>72</v>
      </c>
      <c r="AX19" s="215" t="s">
        <v>30</v>
      </c>
      <c r="AY19" s="216" t="s">
        <v>51</v>
      </c>
      <c r="BA19" s="214" t="s">
        <v>83</v>
      </c>
      <c r="BB19" s="215" t="s">
        <v>88</v>
      </c>
      <c r="BC19" s="215" t="s">
        <v>175</v>
      </c>
      <c r="BD19" s="215" t="s">
        <v>180</v>
      </c>
      <c r="BE19" s="215" t="s">
        <v>110</v>
      </c>
      <c r="BF19" s="215" t="s">
        <v>113</v>
      </c>
      <c r="BG19" s="215" t="s">
        <v>153</v>
      </c>
      <c r="BH19" s="215" t="s">
        <v>148</v>
      </c>
      <c r="BI19" s="215" t="s">
        <v>231</v>
      </c>
      <c r="BJ19" s="215" t="s">
        <v>262</v>
      </c>
      <c r="BK19" s="215" t="s">
        <v>29</v>
      </c>
      <c r="BL19" s="215" t="s">
        <v>48</v>
      </c>
      <c r="BM19" s="215" t="s">
        <v>224</v>
      </c>
      <c r="BN19" s="215" t="s">
        <v>257</v>
      </c>
      <c r="BO19" s="215" t="s">
        <v>30</v>
      </c>
      <c r="BP19" s="216" t="s">
        <v>70</v>
      </c>
      <c r="BQ19" s="25"/>
      <c r="BR19" s="226" t="s">
        <v>117</v>
      </c>
      <c r="BS19" s="215" t="s">
        <v>139</v>
      </c>
      <c r="BT19" s="215" t="s">
        <v>76</v>
      </c>
      <c r="BU19" s="215" t="s">
        <v>149</v>
      </c>
      <c r="BV19" s="215" t="s">
        <v>251</v>
      </c>
      <c r="BW19" s="215" t="s">
        <v>221</v>
      </c>
      <c r="BX19" s="215" t="s">
        <v>97</v>
      </c>
      <c r="BY19" s="215" t="s">
        <v>45</v>
      </c>
      <c r="BZ19" s="215" t="s">
        <v>44</v>
      </c>
      <c r="CA19" s="215" t="s">
        <v>98</v>
      </c>
      <c r="CB19" s="215" t="s">
        <v>220</v>
      </c>
      <c r="CC19" s="215" t="s">
        <v>250</v>
      </c>
      <c r="CD19" s="215" t="s">
        <v>148</v>
      </c>
      <c r="CE19" s="215" t="s">
        <v>75</v>
      </c>
      <c r="CF19" s="215" t="s">
        <v>140</v>
      </c>
      <c r="CG19" s="246" t="s">
        <v>118</v>
      </c>
      <c r="CH19" s="25"/>
    </row>
    <row r="20" spans="2:86" x14ac:dyDescent="0.25">
      <c r="B20" s="217" t="s">
        <v>252</v>
      </c>
      <c r="C20" s="218" t="s">
        <v>255</v>
      </c>
      <c r="D20" s="218" t="s">
        <v>188</v>
      </c>
      <c r="E20" s="218" t="s">
        <v>189</v>
      </c>
      <c r="F20" s="218" t="s">
        <v>154</v>
      </c>
      <c r="G20" s="218" t="s">
        <v>157</v>
      </c>
      <c r="H20" s="218" t="s">
        <v>221</v>
      </c>
      <c r="I20" s="218" t="s">
        <v>222</v>
      </c>
      <c r="J20" s="218" t="s">
        <v>223</v>
      </c>
      <c r="K20" s="218" t="s">
        <v>220</v>
      </c>
      <c r="L20" s="218" t="s">
        <v>156</v>
      </c>
      <c r="M20" s="218" t="s">
        <v>155</v>
      </c>
      <c r="N20" s="218" t="s">
        <v>190</v>
      </c>
      <c r="O20" s="218" t="s">
        <v>187</v>
      </c>
      <c r="P20" s="218" t="s">
        <v>254</v>
      </c>
      <c r="Q20" s="219" t="s">
        <v>253</v>
      </c>
      <c r="R20" s="223"/>
      <c r="S20" s="217" t="s">
        <v>144</v>
      </c>
      <c r="T20" s="218" t="s">
        <v>178</v>
      </c>
      <c r="U20" s="218" t="s">
        <v>240</v>
      </c>
      <c r="V20" s="218" t="s">
        <v>209</v>
      </c>
      <c r="W20" s="218" t="s">
        <v>105</v>
      </c>
      <c r="X20" s="218" t="s">
        <v>82</v>
      </c>
      <c r="Y20" s="218" t="s">
        <v>115</v>
      </c>
      <c r="Z20" s="218" t="s">
        <v>120</v>
      </c>
      <c r="AA20" s="218" t="s">
        <v>229</v>
      </c>
      <c r="AB20" s="218" t="s">
        <v>224</v>
      </c>
      <c r="AC20" s="218" t="s">
        <v>235</v>
      </c>
      <c r="AD20" s="218" t="s">
        <v>238</v>
      </c>
      <c r="AE20" s="218" t="s">
        <v>62</v>
      </c>
      <c r="AF20" s="218" t="s">
        <v>69</v>
      </c>
      <c r="AG20" s="218" t="s">
        <v>45</v>
      </c>
      <c r="AH20" s="219" t="s">
        <v>20</v>
      </c>
      <c r="AI20" s="25"/>
      <c r="AJ20" s="217" t="s">
        <v>87</v>
      </c>
      <c r="AK20" s="218" t="s">
        <v>84</v>
      </c>
      <c r="AL20" s="218" t="s">
        <v>81</v>
      </c>
      <c r="AM20" s="218" t="s">
        <v>78</v>
      </c>
      <c r="AN20" s="218" t="s">
        <v>155</v>
      </c>
      <c r="AO20" s="218" t="s">
        <v>150</v>
      </c>
      <c r="AP20" s="218" t="s">
        <v>149</v>
      </c>
      <c r="AQ20" s="218" t="s">
        <v>144</v>
      </c>
      <c r="AR20" s="218" t="s">
        <v>263</v>
      </c>
      <c r="AS20" s="218" t="s">
        <v>230</v>
      </c>
      <c r="AT20" s="218" t="s">
        <v>196</v>
      </c>
      <c r="AU20" s="218" t="s">
        <v>162</v>
      </c>
      <c r="AV20" s="218" t="s">
        <v>71</v>
      </c>
      <c r="AW20" s="218" t="s">
        <v>68</v>
      </c>
      <c r="AX20" s="218" t="s">
        <v>50</v>
      </c>
      <c r="AY20" s="219" t="s">
        <v>31</v>
      </c>
      <c r="BA20" s="217" t="s">
        <v>87</v>
      </c>
      <c r="BB20" s="218" t="s">
        <v>84</v>
      </c>
      <c r="BC20" s="218" t="s">
        <v>179</v>
      </c>
      <c r="BD20" s="218" t="s">
        <v>176</v>
      </c>
      <c r="BE20" s="218" t="s">
        <v>114</v>
      </c>
      <c r="BF20" s="218" t="s">
        <v>109</v>
      </c>
      <c r="BG20" s="218" t="s">
        <v>149</v>
      </c>
      <c r="BH20" s="218" t="s">
        <v>144</v>
      </c>
      <c r="BI20" s="218" t="s">
        <v>263</v>
      </c>
      <c r="BJ20" s="218" t="s">
        <v>230</v>
      </c>
      <c r="BK20" s="218" t="s">
        <v>49</v>
      </c>
      <c r="BL20" s="218" t="s">
        <v>28</v>
      </c>
      <c r="BM20" s="218" t="s">
        <v>256</v>
      </c>
      <c r="BN20" s="218" t="s">
        <v>225</v>
      </c>
      <c r="BO20" s="218" t="s">
        <v>50</v>
      </c>
      <c r="BP20" s="219" t="s">
        <v>31</v>
      </c>
      <c r="BQ20" s="25"/>
      <c r="BR20" s="244" t="s">
        <v>68</v>
      </c>
      <c r="BS20" s="218" t="s">
        <v>247</v>
      </c>
      <c r="BT20" s="218" t="s">
        <v>36</v>
      </c>
      <c r="BU20" s="218" t="s">
        <v>125</v>
      </c>
      <c r="BV20" s="218" t="s">
        <v>172</v>
      </c>
      <c r="BW20" s="218" t="s">
        <v>33</v>
      </c>
      <c r="BX20" s="218" t="s">
        <v>265</v>
      </c>
      <c r="BY20" s="218" t="s">
        <v>102</v>
      </c>
      <c r="BZ20" s="218" t="s">
        <v>101</v>
      </c>
      <c r="CA20" s="218" t="s">
        <v>264</v>
      </c>
      <c r="CB20" s="218" t="s">
        <v>32</v>
      </c>
      <c r="CC20" s="218" t="s">
        <v>173</v>
      </c>
      <c r="CD20" s="218" t="s">
        <v>124</v>
      </c>
      <c r="CE20" s="218" t="s">
        <v>37</v>
      </c>
      <c r="CF20" s="218" t="s">
        <v>246</v>
      </c>
      <c r="CG20" s="233" t="s">
        <v>67</v>
      </c>
      <c r="CH20" s="25"/>
    </row>
    <row r="21" spans="2:86" x14ac:dyDescent="0.25">
      <c r="B21" s="25"/>
      <c r="C21" s="25"/>
      <c r="D21" s="25"/>
      <c r="E21" s="25" t="s">
        <v>0</v>
      </c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 t="s">
        <v>0</v>
      </c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</row>
    <row r="22" spans="2:86" x14ac:dyDescent="0.25">
      <c r="B22" s="211" t="s">
        <v>6</v>
      </c>
      <c r="C22" s="212" t="s">
        <v>22</v>
      </c>
      <c r="D22" s="212" t="s">
        <v>27</v>
      </c>
      <c r="E22" s="212" t="s">
        <v>31</v>
      </c>
      <c r="F22" s="212" t="s">
        <v>29</v>
      </c>
      <c r="G22" s="212" t="s">
        <v>33</v>
      </c>
      <c r="H22" s="212" t="s">
        <v>8</v>
      </c>
      <c r="I22" s="212" t="s">
        <v>24</v>
      </c>
      <c r="J22" s="212" t="s">
        <v>25</v>
      </c>
      <c r="K22" s="212" t="s">
        <v>9</v>
      </c>
      <c r="L22" s="212" t="s">
        <v>32</v>
      </c>
      <c r="M22" s="212" t="s">
        <v>28</v>
      </c>
      <c r="N22" s="212" t="s">
        <v>30</v>
      </c>
      <c r="O22" s="212" t="s">
        <v>26</v>
      </c>
      <c r="P22" s="212" t="s">
        <v>23</v>
      </c>
      <c r="Q22" s="213" t="s">
        <v>7</v>
      </c>
      <c r="R22" s="223"/>
      <c r="S22" s="211" t="s">
        <v>6</v>
      </c>
      <c r="T22" s="212" t="s">
        <v>22</v>
      </c>
      <c r="U22" s="212" t="s">
        <v>199</v>
      </c>
      <c r="V22" s="212" t="s">
        <v>203</v>
      </c>
      <c r="W22" s="212" t="s">
        <v>29</v>
      </c>
      <c r="X22" s="212" t="s">
        <v>33</v>
      </c>
      <c r="Y22" s="212" t="s">
        <v>194</v>
      </c>
      <c r="Z22" s="212" t="s">
        <v>198</v>
      </c>
      <c r="AA22" s="212" t="s">
        <v>197</v>
      </c>
      <c r="AB22" s="212" t="s">
        <v>193</v>
      </c>
      <c r="AC22" s="212" t="s">
        <v>32</v>
      </c>
      <c r="AD22" s="212" t="s">
        <v>28</v>
      </c>
      <c r="AE22" s="212" t="s">
        <v>204</v>
      </c>
      <c r="AF22" s="212" t="s">
        <v>200</v>
      </c>
      <c r="AG22" s="212" t="s">
        <v>23</v>
      </c>
      <c r="AH22" s="213" t="s">
        <v>7</v>
      </c>
      <c r="AI22" s="25"/>
      <c r="AJ22" s="211" t="s">
        <v>6</v>
      </c>
      <c r="AK22" s="212" t="s">
        <v>234</v>
      </c>
      <c r="AL22" s="212" t="s">
        <v>199</v>
      </c>
      <c r="AM22" s="212" t="s">
        <v>20</v>
      </c>
      <c r="AN22" s="212" t="s">
        <v>266</v>
      </c>
      <c r="AO22" s="212" t="s">
        <v>10</v>
      </c>
      <c r="AP22" s="212" t="s">
        <v>16</v>
      </c>
      <c r="AQ22" s="212" t="s">
        <v>166</v>
      </c>
      <c r="AR22" s="212" t="s">
        <v>167</v>
      </c>
      <c r="AS22" s="212" t="s">
        <v>17</v>
      </c>
      <c r="AT22" s="212" t="s">
        <v>11</v>
      </c>
      <c r="AU22" s="212" t="s">
        <v>267</v>
      </c>
      <c r="AV22" s="212" t="s">
        <v>21</v>
      </c>
      <c r="AW22" s="212" t="s">
        <v>200</v>
      </c>
      <c r="AX22" s="212" t="s">
        <v>235</v>
      </c>
      <c r="AY22" s="213" t="s">
        <v>7</v>
      </c>
      <c r="BA22" s="211" t="s">
        <v>6</v>
      </c>
      <c r="BB22" s="212" t="s">
        <v>234</v>
      </c>
      <c r="BC22" s="212" t="s">
        <v>36</v>
      </c>
      <c r="BD22" s="212" t="s">
        <v>268</v>
      </c>
      <c r="BE22" s="212" t="s">
        <v>266</v>
      </c>
      <c r="BF22" s="212" t="s">
        <v>10</v>
      </c>
      <c r="BG22" s="212" t="s">
        <v>236</v>
      </c>
      <c r="BH22" s="212" t="s">
        <v>24</v>
      </c>
      <c r="BI22" s="212" t="s">
        <v>25</v>
      </c>
      <c r="BJ22" s="212" t="s">
        <v>237</v>
      </c>
      <c r="BK22" s="212" t="s">
        <v>11</v>
      </c>
      <c r="BL22" s="212" t="s">
        <v>267</v>
      </c>
      <c r="BM22" s="212" t="s">
        <v>269</v>
      </c>
      <c r="BN22" s="212" t="s">
        <v>37</v>
      </c>
      <c r="BO22" s="212" t="s">
        <v>235</v>
      </c>
      <c r="BP22" s="213" t="s">
        <v>7</v>
      </c>
      <c r="BQ22" s="25"/>
      <c r="BR22" s="211" t="s">
        <v>6</v>
      </c>
      <c r="BS22" s="212" t="s">
        <v>781</v>
      </c>
      <c r="BT22" s="212" t="s">
        <v>782</v>
      </c>
      <c r="BU22" s="212" t="s">
        <v>780</v>
      </c>
      <c r="BV22" s="212" t="s">
        <v>778</v>
      </c>
      <c r="BW22" s="212" t="s">
        <v>783</v>
      </c>
      <c r="BX22" s="212" t="s">
        <v>775</v>
      </c>
      <c r="BY22" s="212" t="s">
        <v>776</v>
      </c>
      <c r="BZ22" s="212" t="s">
        <v>784</v>
      </c>
      <c r="CA22" s="212" t="s">
        <v>777</v>
      </c>
      <c r="CB22" s="212" t="s">
        <v>774</v>
      </c>
      <c r="CC22" s="212" t="s">
        <v>785</v>
      </c>
      <c r="CD22" s="212" t="s">
        <v>786</v>
      </c>
      <c r="CE22" s="212" t="s">
        <v>773</v>
      </c>
      <c r="CF22" s="212" t="s">
        <v>779</v>
      </c>
      <c r="CG22" s="213" t="s">
        <v>800</v>
      </c>
      <c r="CH22" s="25"/>
    </row>
    <row r="23" spans="2:86" x14ac:dyDescent="0.25">
      <c r="B23" s="214" t="s">
        <v>211</v>
      </c>
      <c r="C23" s="215" t="s">
        <v>243</v>
      </c>
      <c r="D23" s="215" t="s">
        <v>144</v>
      </c>
      <c r="E23" s="215" t="s">
        <v>177</v>
      </c>
      <c r="F23" s="215" t="s">
        <v>142</v>
      </c>
      <c r="G23" s="215" t="s">
        <v>175</v>
      </c>
      <c r="H23" s="215" t="s">
        <v>209</v>
      </c>
      <c r="I23" s="215" t="s">
        <v>241</v>
      </c>
      <c r="J23" s="215" t="s">
        <v>240</v>
      </c>
      <c r="K23" s="215" t="s">
        <v>208</v>
      </c>
      <c r="L23" s="215" t="s">
        <v>176</v>
      </c>
      <c r="M23" s="215" t="s">
        <v>143</v>
      </c>
      <c r="N23" s="215" t="s">
        <v>178</v>
      </c>
      <c r="O23" s="215" t="s">
        <v>145</v>
      </c>
      <c r="P23" s="215" t="s">
        <v>242</v>
      </c>
      <c r="Q23" s="216" t="s">
        <v>210</v>
      </c>
      <c r="R23" s="223"/>
      <c r="S23" s="214" t="s">
        <v>211</v>
      </c>
      <c r="T23" s="215" t="s">
        <v>243</v>
      </c>
      <c r="U23" s="215" t="s">
        <v>118</v>
      </c>
      <c r="V23" s="215" t="s">
        <v>122</v>
      </c>
      <c r="W23" s="215" t="s">
        <v>142</v>
      </c>
      <c r="X23" s="215" t="s">
        <v>175</v>
      </c>
      <c r="Y23" s="215" t="s">
        <v>79</v>
      </c>
      <c r="Z23" s="215" t="s">
        <v>103</v>
      </c>
      <c r="AA23" s="215" t="s">
        <v>104</v>
      </c>
      <c r="AB23" s="215" t="s">
        <v>80</v>
      </c>
      <c r="AC23" s="215" t="s">
        <v>176</v>
      </c>
      <c r="AD23" s="215" t="s">
        <v>143</v>
      </c>
      <c r="AE23" s="215" t="s">
        <v>121</v>
      </c>
      <c r="AF23" s="215" t="s">
        <v>117</v>
      </c>
      <c r="AG23" s="215" t="s">
        <v>242</v>
      </c>
      <c r="AH23" s="216" t="s">
        <v>210</v>
      </c>
      <c r="AI23" s="25"/>
      <c r="AJ23" s="214" t="s">
        <v>211</v>
      </c>
      <c r="AK23" s="215" t="s">
        <v>125</v>
      </c>
      <c r="AL23" s="215" t="s">
        <v>118</v>
      </c>
      <c r="AM23" s="215" t="s">
        <v>221</v>
      </c>
      <c r="AN23" s="215" t="s">
        <v>129</v>
      </c>
      <c r="AO23" s="215" t="s">
        <v>215</v>
      </c>
      <c r="AP23" s="215" t="s">
        <v>217</v>
      </c>
      <c r="AQ23" s="215" t="s">
        <v>98</v>
      </c>
      <c r="AR23" s="215" t="s">
        <v>97</v>
      </c>
      <c r="AS23" s="215" t="s">
        <v>216</v>
      </c>
      <c r="AT23" s="215" t="s">
        <v>214</v>
      </c>
      <c r="AU23" s="215" t="s">
        <v>128</v>
      </c>
      <c r="AV23" s="215" t="s">
        <v>220</v>
      </c>
      <c r="AW23" s="215" t="s">
        <v>117</v>
      </c>
      <c r="AX23" s="215" t="s">
        <v>124</v>
      </c>
      <c r="AY23" s="216" t="s">
        <v>210</v>
      </c>
      <c r="BA23" s="214" t="s">
        <v>211</v>
      </c>
      <c r="BB23" s="215" t="s">
        <v>125</v>
      </c>
      <c r="BC23" s="215" t="s">
        <v>245</v>
      </c>
      <c r="BD23" s="215" t="s">
        <v>140</v>
      </c>
      <c r="BE23" s="215" t="s">
        <v>129</v>
      </c>
      <c r="BF23" s="215" t="s">
        <v>215</v>
      </c>
      <c r="BG23" s="215" t="s">
        <v>135</v>
      </c>
      <c r="BH23" s="215" t="s">
        <v>241</v>
      </c>
      <c r="BI23" s="215" t="s">
        <v>240</v>
      </c>
      <c r="BJ23" s="215" t="s">
        <v>134</v>
      </c>
      <c r="BK23" s="215" t="s">
        <v>214</v>
      </c>
      <c r="BL23" s="215" t="s">
        <v>128</v>
      </c>
      <c r="BM23" s="215" t="s">
        <v>139</v>
      </c>
      <c r="BN23" s="215" t="s">
        <v>244</v>
      </c>
      <c r="BO23" s="215" t="s">
        <v>124</v>
      </c>
      <c r="BP23" s="216" t="s">
        <v>210</v>
      </c>
      <c r="BQ23" s="25"/>
      <c r="BR23" s="214" t="s">
        <v>211</v>
      </c>
      <c r="BS23" s="215" t="s">
        <v>781</v>
      </c>
      <c r="BT23" s="215" t="s">
        <v>782</v>
      </c>
      <c r="BU23" s="215" t="s">
        <v>780</v>
      </c>
      <c r="BV23" s="215" t="s">
        <v>778</v>
      </c>
      <c r="BW23" s="215" t="s">
        <v>783</v>
      </c>
      <c r="BX23" s="215" t="s">
        <v>775</v>
      </c>
      <c r="BY23" s="215" t="s">
        <v>776</v>
      </c>
      <c r="BZ23" s="215" t="s">
        <v>784</v>
      </c>
      <c r="CA23" s="215" t="s">
        <v>777</v>
      </c>
      <c r="CB23" s="215" t="s">
        <v>774</v>
      </c>
      <c r="CC23" s="215" t="s">
        <v>785</v>
      </c>
      <c r="CD23" s="215" t="s">
        <v>786</v>
      </c>
      <c r="CE23" s="215" t="s">
        <v>773</v>
      </c>
      <c r="CF23" s="215" t="s">
        <v>779</v>
      </c>
      <c r="CG23" s="216" t="s">
        <v>800</v>
      </c>
      <c r="CH23" s="25"/>
    </row>
    <row r="24" spans="2:86" x14ac:dyDescent="0.25">
      <c r="B24" s="214" t="s">
        <v>179</v>
      </c>
      <c r="C24" s="215" t="s">
        <v>146</v>
      </c>
      <c r="D24" s="215" t="s">
        <v>245</v>
      </c>
      <c r="E24" s="215" t="s">
        <v>213</v>
      </c>
      <c r="F24" s="215" t="s">
        <v>247</v>
      </c>
      <c r="G24" s="215" t="s">
        <v>215</v>
      </c>
      <c r="H24" s="215" t="s">
        <v>181</v>
      </c>
      <c r="I24" s="215" t="s">
        <v>148</v>
      </c>
      <c r="J24" s="215" t="s">
        <v>149</v>
      </c>
      <c r="K24" s="215" t="s">
        <v>182</v>
      </c>
      <c r="L24" s="215" t="s">
        <v>214</v>
      </c>
      <c r="M24" s="215" t="s">
        <v>246</v>
      </c>
      <c r="N24" s="215" t="s">
        <v>212</v>
      </c>
      <c r="O24" s="215" t="s">
        <v>244</v>
      </c>
      <c r="P24" s="215" t="s">
        <v>147</v>
      </c>
      <c r="Q24" s="216" t="s">
        <v>180</v>
      </c>
      <c r="R24" s="223"/>
      <c r="S24" s="214" t="s">
        <v>179</v>
      </c>
      <c r="T24" s="215" t="s">
        <v>146</v>
      </c>
      <c r="U24" s="215" t="s">
        <v>91</v>
      </c>
      <c r="V24" s="215" t="s">
        <v>75</v>
      </c>
      <c r="W24" s="215" t="s">
        <v>247</v>
      </c>
      <c r="X24" s="215" t="s">
        <v>215</v>
      </c>
      <c r="Y24" s="215" t="s">
        <v>102</v>
      </c>
      <c r="Z24" s="215" t="s">
        <v>98</v>
      </c>
      <c r="AA24" s="215" t="s">
        <v>97</v>
      </c>
      <c r="AB24" s="215" t="s">
        <v>101</v>
      </c>
      <c r="AC24" s="215" t="s">
        <v>214</v>
      </c>
      <c r="AD24" s="215" t="s">
        <v>246</v>
      </c>
      <c r="AE24" s="215" t="s">
        <v>76</v>
      </c>
      <c r="AF24" s="215" t="s">
        <v>92</v>
      </c>
      <c r="AG24" s="215" t="s">
        <v>147</v>
      </c>
      <c r="AH24" s="216" t="s">
        <v>180</v>
      </c>
      <c r="AI24" s="25"/>
      <c r="AJ24" s="214" t="s">
        <v>179</v>
      </c>
      <c r="AK24" s="215" t="s">
        <v>113</v>
      </c>
      <c r="AL24" s="215" t="s">
        <v>91</v>
      </c>
      <c r="AM24" s="215" t="s">
        <v>185</v>
      </c>
      <c r="AN24" s="215" t="s">
        <v>109</v>
      </c>
      <c r="AO24" s="215" t="s">
        <v>175</v>
      </c>
      <c r="AP24" s="215" t="s">
        <v>189</v>
      </c>
      <c r="AQ24" s="215" t="s">
        <v>103</v>
      </c>
      <c r="AR24" s="215" t="s">
        <v>104</v>
      </c>
      <c r="AS24" s="215" t="s">
        <v>190</v>
      </c>
      <c r="AT24" s="215" t="s">
        <v>176</v>
      </c>
      <c r="AU24" s="215" t="s">
        <v>110</v>
      </c>
      <c r="AV24" s="215" t="s">
        <v>186</v>
      </c>
      <c r="AW24" s="215" t="s">
        <v>92</v>
      </c>
      <c r="AX24" s="215" t="s">
        <v>114</v>
      </c>
      <c r="AY24" s="216" t="s">
        <v>180</v>
      </c>
      <c r="BA24" s="214" t="s">
        <v>179</v>
      </c>
      <c r="BB24" s="215" t="s">
        <v>113</v>
      </c>
      <c r="BC24" s="215" t="s">
        <v>144</v>
      </c>
      <c r="BD24" s="215" t="s">
        <v>83</v>
      </c>
      <c r="BE24" s="215" t="s">
        <v>109</v>
      </c>
      <c r="BF24" s="215" t="s">
        <v>175</v>
      </c>
      <c r="BG24" s="215" t="s">
        <v>87</v>
      </c>
      <c r="BH24" s="215" t="s">
        <v>148</v>
      </c>
      <c r="BI24" s="215" t="s">
        <v>61</v>
      </c>
      <c r="BJ24" s="215" t="s">
        <v>88</v>
      </c>
      <c r="BK24" s="215" t="s">
        <v>176</v>
      </c>
      <c r="BL24" s="215" t="s">
        <v>110</v>
      </c>
      <c r="BM24" s="215" t="s">
        <v>84</v>
      </c>
      <c r="BN24" s="215" t="s">
        <v>145</v>
      </c>
      <c r="BO24" s="215" t="s">
        <v>114</v>
      </c>
      <c r="BP24" s="216" t="s">
        <v>180</v>
      </c>
      <c r="BQ24" s="25"/>
      <c r="BR24" s="214" t="s">
        <v>179</v>
      </c>
      <c r="BS24" s="215" t="s">
        <v>261</v>
      </c>
      <c r="BT24" s="215" t="s">
        <v>199</v>
      </c>
      <c r="BU24" s="215" t="s">
        <v>12</v>
      </c>
      <c r="BV24" s="215" t="s">
        <v>29</v>
      </c>
      <c r="BW24" s="215" t="s">
        <v>68</v>
      </c>
      <c r="BX24" s="215" t="s">
        <v>209</v>
      </c>
      <c r="BY24" s="215" t="s">
        <v>24</v>
      </c>
      <c r="BZ24" s="215" t="s">
        <v>240</v>
      </c>
      <c r="CA24" s="215" t="s">
        <v>9</v>
      </c>
      <c r="CB24" s="215" t="s">
        <v>184</v>
      </c>
      <c r="CC24" s="215" t="s">
        <v>143</v>
      </c>
      <c r="CD24" s="215" t="s">
        <v>212</v>
      </c>
      <c r="CE24" s="215" t="s">
        <v>117</v>
      </c>
      <c r="CF24" s="215" t="s">
        <v>114</v>
      </c>
      <c r="CG24" s="216" t="s">
        <v>52</v>
      </c>
      <c r="CH24" s="25"/>
    </row>
    <row r="25" spans="2:86" x14ac:dyDescent="0.25">
      <c r="B25" s="214" t="s">
        <v>53</v>
      </c>
      <c r="C25" s="215" t="s">
        <v>49</v>
      </c>
      <c r="D25" s="215" t="s">
        <v>36</v>
      </c>
      <c r="E25" s="215" t="s">
        <v>12</v>
      </c>
      <c r="F25" s="215" t="s">
        <v>34</v>
      </c>
      <c r="G25" s="215" t="s">
        <v>10</v>
      </c>
      <c r="H25" s="215" t="s">
        <v>79</v>
      </c>
      <c r="I25" s="215" t="s">
        <v>47</v>
      </c>
      <c r="J25" s="215" t="s">
        <v>46</v>
      </c>
      <c r="K25" s="215" t="s">
        <v>50</v>
      </c>
      <c r="L25" s="215" t="s">
        <v>11</v>
      </c>
      <c r="M25" s="215" t="s">
        <v>35</v>
      </c>
      <c r="N25" s="215" t="s">
        <v>13</v>
      </c>
      <c r="O25" s="215" t="s">
        <v>37</v>
      </c>
      <c r="P25" s="215" t="s">
        <v>48</v>
      </c>
      <c r="Q25" s="216" t="s">
        <v>52</v>
      </c>
      <c r="R25" s="223"/>
      <c r="S25" s="214" t="s">
        <v>53</v>
      </c>
      <c r="T25" s="215" t="s">
        <v>49</v>
      </c>
      <c r="U25" s="215" t="s">
        <v>165</v>
      </c>
      <c r="V25" s="215" t="s">
        <v>161</v>
      </c>
      <c r="W25" s="215" t="s">
        <v>34</v>
      </c>
      <c r="X25" s="215" t="s">
        <v>10</v>
      </c>
      <c r="Y25" s="215" t="s">
        <v>170</v>
      </c>
      <c r="Z25" s="215" t="s">
        <v>166</v>
      </c>
      <c r="AA25" s="215" t="s">
        <v>167</v>
      </c>
      <c r="AB25" s="215" t="s">
        <v>171</v>
      </c>
      <c r="AC25" s="215" t="s">
        <v>11</v>
      </c>
      <c r="AD25" s="215" t="s">
        <v>35</v>
      </c>
      <c r="AE25" s="215" t="s">
        <v>160</v>
      </c>
      <c r="AF25" s="215" t="s">
        <v>164</v>
      </c>
      <c r="AG25" s="215" t="s">
        <v>48</v>
      </c>
      <c r="AH25" s="216" t="s">
        <v>52</v>
      </c>
      <c r="AI25" s="25"/>
      <c r="AJ25" s="214" t="s">
        <v>53</v>
      </c>
      <c r="AK25" s="215" t="s">
        <v>261</v>
      </c>
      <c r="AL25" s="215" t="s">
        <v>165</v>
      </c>
      <c r="AM25" s="215" t="s">
        <v>66</v>
      </c>
      <c r="AN25" s="215" t="s">
        <v>229</v>
      </c>
      <c r="AO25" s="215" t="s">
        <v>33</v>
      </c>
      <c r="AP25" s="215" t="s">
        <v>70</v>
      </c>
      <c r="AQ25" s="215" t="s">
        <v>198</v>
      </c>
      <c r="AR25" s="215" t="s">
        <v>197</v>
      </c>
      <c r="AS25" s="215" t="s">
        <v>69</v>
      </c>
      <c r="AT25" s="215" t="s">
        <v>32</v>
      </c>
      <c r="AU25" s="215" t="s">
        <v>228</v>
      </c>
      <c r="AV25" s="215" t="s">
        <v>65</v>
      </c>
      <c r="AW25" s="215" t="s">
        <v>164</v>
      </c>
      <c r="AX25" s="215" t="s">
        <v>260</v>
      </c>
      <c r="AY25" s="216" t="s">
        <v>52</v>
      </c>
      <c r="BA25" s="214" t="s">
        <v>53</v>
      </c>
      <c r="BB25" s="215" t="s">
        <v>261</v>
      </c>
      <c r="BC25" s="215" t="s">
        <v>27</v>
      </c>
      <c r="BD25" s="215" t="s">
        <v>227</v>
      </c>
      <c r="BE25" s="215" t="s">
        <v>229</v>
      </c>
      <c r="BF25" s="215" t="s">
        <v>33</v>
      </c>
      <c r="BG25" s="215" t="s">
        <v>259</v>
      </c>
      <c r="BH25" s="215" t="s">
        <v>47</v>
      </c>
      <c r="BI25" s="215" t="s">
        <v>46</v>
      </c>
      <c r="BJ25" s="215" t="s">
        <v>258</v>
      </c>
      <c r="BK25" s="215" t="s">
        <v>32</v>
      </c>
      <c r="BL25" s="215" t="s">
        <v>228</v>
      </c>
      <c r="BM25" s="215" t="s">
        <v>226</v>
      </c>
      <c r="BN25" s="215" t="s">
        <v>26</v>
      </c>
      <c r="BO25" s="215" t="s">
        <v>260</v>
      </c>
      <c r="BP25" s="216" t="s">
        <v>52</v>
      </c>
      <c r="BQ25" s="25"/>
      <c r="BR25" s="214" t="s">
        <v>53</v>
      </c>
      <c r="BS25" s="215" t="s">
        <v>113</v>
      </c>
      <c r="BT25" s="215" t="s">
        <v>118</v>
      </c>
      <c r="BU25" s="215" t="s">
        <v>213</v>
      </c>
      <c r="BV25" s="215" t="s">
        <v>142</v>
      </c>
      <c r="BW25" s="215" t="s">
        <v>183</v>
      </c>
      <c r="BX25" s="215" t="s">
        <v>8</v>
      </c>
      <c r="BY25" s="215" t="s">
        <v>241</v>
      </c>
      <c r="BZ25" s="215" t="s">
        <v>25</v>
      </c>
      <c r="CA25" s="215" t="s">
        <v>208</v>
      </c>
      <c r="CB25" s="215" t="s">
        <v>67</v>
      </c>
      <c r="CC25" s="215" t="s">
        <v>28</v>
      </c>
      <c r="CD25" s="215" t="s">
        <v>13</v>
      </c>
      <c r="CE25" s="215" t="s">
        <v>200</v>
      </c>
      <c r="CF25" s="215" t="s">
        <v>260</v>
      </c>
      <c r="CG25" s="216" t="s">
        <v>180</v>
      </c>
      <c r="CH25" s="25"/>
    </row>
    <row r="26" spans="2:86" x14ac:dyDescent="0.25">
      <c r="B26" s="214" t="s">
        <v>133</v>
      </c>
      <c r="C26" s="215" t="s">
        <v>125</v>
      </c>
      <c r="D26" s="215" t="s">
        <v>107</v>
      </c>
      <c r="E26" s="215" t="s">
        <v>83</v>
      </c>
      <c r="F26" s="215" t="s">
        <v>109</v>
      </c>
      <c r="G26" s="215" t="s">
        <v>85</v>
      </c>
      <c r="H26" s="215" t="s">
        <v>135</v>
      </c>
      <c r="I26" s="215" t="s">
        <v>127</v>
      </c>
      <c r="J26" s="215" t="s">
        <v>126</v>
      </c>
      <c r="K26" s="215" t="s">
        <v>134</v>
      </c>
      <c r="L26" s="215" t="s">
        <v>86</v>
      </c>
      <c r="M26" s="215" t="s">
        <v>110</v>
      </c>
      <c r="N26" s="215" t="s">
        <v>84</v>
      </c>
      <c r="O26" s="215" t="s">
        <v>108</v>
      </c>
      <c r="P26" s="215" t="s">
        <v>124</v>
      </c>
      <c r="Q26" s="216" t="s">
        <v>132</v>
      </c>
      <c r="R26" s="223"/>
      <c r="S26" s="214" t="s">
        <v>133</v>
      </c>
      <c r="T26" s="215" t="s">
        <v>125</v>
      </c>
      <c r="U26" s="215" t="s">
        <v>253</v>
      </c>
      <c r="V26" s="215" t="s">
        <v>221</v>
      </c>
      <c r="W26" s="215" t="s">
        <v>109</v>
      </c>
      <c r="X26" s="215" t="s">
        <v>85</v>
      </c>
      <c r="Y26" s="215" t="s">
        <v>189</v>
      </c>
      <c r="Z26" s="215" t="s">
        <v>156</v>
      </c>
      <c r="AA26" s="215" t="s">
        <v>157</v>
      </c>
      <c r="AB26" s="215" t="s">
        <v>190</v>
      </c>
      <c r="AC26" s="215" t="s">
        <v>86</v>
      </c>
      <c r="AD26" s="215" t="s">
        <v>110</v>
      </c>
      <c r="AE26" s="215" t="s">
        <v>220</v>
      </c>
      <c r="AF26" s="215" t="s">
        <v>252</v>
      </c>
      <c r="AG26" s="215" t="s">
        <v>124</v>
      </c>
      <c r="AH26" s="216" t="s">
        <v>132</v>
      </c>
      <c r="AI26" s="25"/>
      <c r="AJ26" s="214" t="s">
        <v>133</v>
      </c>
      <c r="AK26" s="215" t="s">
        <v>243</v>
      </c>
      <c r="AL26" s="215" t="s">
        <v>253</v>
      </c>
      <c r="AM26" s="215" t="s">
        <v>122</v>
      </c>
      <c r="AN26" s="215" t="s">
        <v>247</v>
      </c>
      <c r="AO26" s="215" t="s">
        <v>138</v>
      </c>
      <c r="AP26" s="215" t="s">
        <v>102</v>
      </c>
      <c r="AQ26" s="215" t="s">
        <v>249</v>
      </c>
      <c r="AR26" s="215" t="s">
        <v>248</v>
      </c>
      <c r="AS26" s="215" t="s">
        <v>101</v>
      </c>
      <c r="AT26" s="215" t="s">
        <v>137</v>
      </c>
      <c r="AU26" s="215" t="s">
        <v>246</v>
      </c>
      <c r="AV26" s="215" t="s">
        <v>121</v>
      </c>
      <c r="AW26" s="215" t="s">
        <v>252</v>
      </c>
      <c r="AX26" s="215" t="s">
        <v>242</v>
      </c>
      <c r="AY26" s="216" t="s">
        <v>132</v>
      </c>
      <c r="BA26" s="214" t="s">
        <v>133</v>
      </c>
      <c r="BB26" s="215" t="s">
        <v>243</v>
      </c>
      <c r="BC26" s="215" t="s">
        <v>131</v>
      </c>
      <c r="BD26" s="215" t="s">
        <v>213</v>
      </c>
      <c r="BE26" s="215" t="s">
        <v>247</v>
      </c>
      <c r="BF26" s="215" t="s">
        <v>138</v>
      </c>
      <c r="BG26" s="215" t="s">
        <v>209</v>
      </c>
      <c r="BH26" s="215" t="s">
        <v>127</v>
      </c>
      <c r="BI26" s="215" t="s">
        <v>126</v>
      </c>
      <c r="BJ26" s="215" t="s">
        <v>208</v>
      </c>
      <c r="BK26" s="215" t="s">
        <v>137</v>
      </c>
      <c r="BL26" s="215" t="s">
        <v>246</v>
      </c>
      <c r="BM26" s="215" t="s">
        <v>212</v>
      </c>
      <c r="BN26" s="215" t="s">
        <v>130</v>
      </c>
      <c r="BO26" s="215" t="s">
        <v>242</v>
      </c>
      <c r="BP26" s="216" t="s">
        <v>132</v>
      </c>
      <c r="BQ26" s="25"/>
      <c r="BR26" s="214" t="s">
        <v>133</v>
      </c>
      <c r="BS26" s="215" t="s">
        <v>781</v>
      </c>
      <c r="BT26" s="215" t="s">
        <v>782</v>
      </c>
      <c r="BU26" s="215" t="s">
        <v>780</v>
      </c>
      <c r="BV26" s="215" t="s">
        <v>778</v>
      </c>
      <c r="BW26" s="215" t="s">
        <v>783</v>
      </c>
      <c r="BX26" s="215" t="s">
        <v>775</v>
      </c>
      <c r="BY26" s="215" t="s">
        <v>776</v>
      </c>
      <c r="BZ26" s="215" t="s">
        <v>784</v>
      </c>
      <c r="CA26" s="215" t="s">
        <v>777</v>
      </c>
      <c r="CB26" s="215" t="s">
        <v>774</v>
      </c>
      <c r="CC26" s="215" t="s">
        <v>785</v>
      </c>
      <c r="CD26" s="215" t="s">
        <v>786</v>
      </c>
      <c r="CE26" s="215" t="s">
        <v>773</v>
      </c>
      <c r="CF26" s="215" t="s">
        <v>779</v>
      </c>
      <c r="CG26" s="216" t="s">
        <v>800</v>
      </c>
      <c r="CH26" s="25"/>
    </row>
    <row r="27" spans="2:86" x14ac:dyDescent="0.25">
      <c r="B27" s="214" t="s">
        <v>238</v>
      </c>
      <c r="C27" s="215" t="s">
        <v>234</v>
      </c>
      <c r="D27" s="215" t="s">
        <v>231</v>
      </c>
      <c r="E27" s="215" t="s">
        <v>227</v>
      </c>
      <c r="F27" s="215" t="s">
        <v>229</v>
      </c>
      <c r="G27" s="215" t="s">
        <v>225</v>
      </c>
      <c r="H27" s="215" t="s">
        <v>236</v>
      </c>
      <c r="I27" s="215" t="s">
        <v>232</v>
      </c>
      <c r="J27" s="215" t="s">
        <v>233</v>
      </c>
      <c r="K27" s="215" t="s">
        <v>237</v>
      </c>
      <c r="L27" s="215" t="s">
        <v>224</v>
      </c>
      <c r="M27" s="215" t="s">
        <v>228</v>
      </c>
      <c r="N27" s="215" t="s">
        <v>226</v>
      </c>
      <c r="O27" s="215" t="s">
        <v>230</v>
      </c>
      <c r="P27" s="215" t="s">
        <v>235</v>
      </c>
      <c r="Q27" s="216" t="s">
        <v>239</v>
      </c>
      <c r="R27" s="223"/>
      <c r="S27" s="214" t="s">
        <v>238</v>
      </c>
      <c r="T27" s="215" t="s">
        <v>234</v>
      </c>
      <c r="U27" s="215" t="s">
        <v>44</v>
      </c>
      <c r="V27" s="215" t="s">
        <v>20</v>
      </c>
      <c r="W27" s="215" t="s">
        <v>229</v>
      </c>
      <c r="X27" s="215" t="s">
        <v>225</v>
      </c>
      <c r="Y27" s="215" t="s">
        <v>70</v>
      </c>
      <c r="Z27" s="215" t="s">
        <v>62</v>
      </c>
      <c r="AA27" s="215" t="s">
        <v>61</v>
      </c>
      <c r="AB27" s="215" t="s">
        <v>69</v>
      </c>
      <c r="AC27" s="215" t="s">
        <v>224</v>
      </c>
      <c r="AD27" s="215" t="s">
        <v>228</v>
      </c>
      <c r="AE27" s="215" t="s">
        <v>21</v>
      </c>
      <c r="AF27" s="215" t="s">
        <v>45</v>
      </c>
      <c r="AG27" s="215" t="s">
        <v>235</v>
      </c>
      <c r="AH27" s="216" t="s">
        <v>239</v>
      </c>
      <c r="AI27" s="25"/>
      <c r="AJ27" s="214" t="s">
        <v>238</v>
      </c>
      <c r="AK27" s="215" t="s">
        <v>22</v>
      </c>
      <c r="AL27" s="215" t="s">
        <v>44</v>
      </c>
      <c r="AM27" s="215" t="s">
        <v>203</v>
      </c>
      <c r="AN27" s="215" t="s">
        <v>34</v>
      </c>
      <c r="AO27" s="215" t="s">
        <v>270</v>
      </c>
      <c r="AP27" s="215" t="s">
        <v>170</v>
      </c>
      <c r="AQ27" s="215" t="s">
        <v>40</v>
      </c>
      <c r="AR27" s="215" t="s">
        <v>41</v>
      </c>
      <c r="AS27" s="215" t="s">
        <v>171</v>
      </c>
      <c r="AT27" s="215" t="s">
        <v>271</v>
      </c>
      <c r="AU27" s="215" t="s">
        <v>35</v>
      </c>
      <c r="AV27" s="215" t="s">
        <v>204</v>
      </c>
      <c r="AW27" s="215" t="s">
        <v>45</v>
      </c>
      <c r="AX27" s="215" t="s">
        <v>23</v>
      </c>
      <c r="AY27" s="216" t="s">
        <v>239</v>
      </c>
      <c r="BA27" s="214" t="s">
        <v>238</v>
      </c>
      <c r="BB27" s="215" t="s">
        <v>22</v>
      </c>
      <c r="BC27" s="215" t="s">
        <v>264</v>
      </c>
      <c r="BD27" s="215" t="s">
        <v>12</v>
      </c>
      <c r="BE27" s="215" t="s">
        <v>34</v>
      </c>
      <c r="BF27" s="215" t="s">
        <v>270</v>
      </c>
      <c r="BG27" s="215" t="s">
        <v>8</v>
      </c>
      <c r="BH27" s="215" t="s">
        <v>232</v>
      </c>
      <c r="BI27" s="215" t="s">
        <v>233</v>
      </c>
      <c r="BJ27" s="215" t="s">
        <v>9</v>
      </c>
      <c r="BK27" s="215" t="s">
        <v>271</v>
      </c>
      <c r="BL27" s="215" t="s">
        <v>35</v>
      </c>
      <c r="BM27" s="215" t="s">
        <v>13</v>
      </c>
      <c r="BN27" s="215" t="s">
        <v>265</v>
      </c>
      <c r="BO27" s="215" t="s">
        <v>23</v>
      </c>
      <c r="BP27" s="216" t="s">
        <v>239</v>
      </c>
      <c r="BQ27" s="25"/>
      <c r="BR27" s="214" t="s">
        <v>238</v>
      </c>
      <c r="BS27" s="215" t="s">
        <v>781</v>
      </c>
      <c r="BT27" s="215" t="s">
        <v>782</v>
      </c>
      <c r="BU27" s="215" t="s">
        <v>780</v>
      </c>
      <c r="BV27" s="215" t="s">
        <v>778</v>
      </c>
      <c r="BW27" s="215" t="s">
        <v>783</v>
      </c>
      <c r="BX27" s="215" t="s">
        <v>775</v>
      </c>
      <c r="BY27" s="215" t="s">
        <v>776</v>
      </c>
      <c r="BZ27" s="215" t="s">
        <v>784</v>
      </c>
      <c r="CA27" s="215" t="s">
        <v>777</v>
      </c>
      <c r="CB27" s="215" t="s">
        <v>774</v>
      </c>
      <c r="CC27" s="215" t="s">
        <v>785</v>
      </c>
      <c r="CD27" s="215" t="s">
        <v>786</v>
      </c>
      <c r="CE27" s="215" t="s">
        <v>773</v>
      </c>
      <c r="CF27" s="215" t="s">
        <v>779</v>
      </c>
      <c r="CG27" s="216" t="s">
        <v>800</v>
      </c>
      <c r="CH27" s="25"/>
    </row>
    <row r="28" spans="2:86" x14ac:dyDescent="0.25">
      <c r="B28" s="214" t="s">
        <v>257</v>
      </c>
      <c r="C28" s="215" t="s">
        <v>261</v>
      </c>
      <c r="D28" s="215" t="s">
        <v>264</v>
      </c>
      <c r="E28" s="215" t="s">
        <v>268</v>
      </c>
      <c r="F28" s="215" t="s">
        <v>266</v>
      </c>
      <c r="G28" s="215" t="s">
        <v>270</v>
      </c>
      <c r="H28" s="215" t="s">
        <v>259</v>
      </c>
      <c r="I28" s="215" t="s">
        <v>263</v>
      </c>
      <c r="J28" s="215" t="s">
        <v>262</v>
      </c>
      <c r="K28" s="215" t="s">
        <v>258</v>
      </c>
      <c r="L28" s="215" t="s">
        <v>271</v>
      </c>
      <c r="M28" s="215" t="s">
        <v>267</v>
      </c>
      <c r="N28" s="215" t="s">
        <v>269</v>
      </c>
      <c r="O28" s="215" t="s">
        <v>265</v>
      </c>
      <c r="P28" s="215" t="s">
        <v>260</v>
      </c>
      <c r="Q28" s="216" t="s">
        <v>256</v>
      </c>
      <c r="R28" s="223"/>
      <c r="S28" s="214" t="s">
        <v>257</v>
      </c>
      <c r="T28" s="215" t="s">
        <v>261</v>
      </c>
      <c r="U28" s="215" t="s">
        <v>58</v>
      </c>
      <c r="V28" s="215" t="s">
        <v>66</v>
      </c>
      <c r="W28" s="215" t="s">
        <v>266</v>
      </c>
      <c r="X28" s="215" t="s">
        <v>270</v>
      </c>
      <c r="Y28" s="215" t="s">
        <v>16</v>
      </c>
      <c r="Z28" s="215" t="s">
        <v>40</v>
      </c>
      <c r="AA28" s="215" t="s">
        <v>41</v>
      </c>
      <c r="AB28" s="215" t="s">
        <v>17</v>
      </c>
      <c r="AC28" s="215" t="s">
        <v>271</v>
      </c>
      <c r="AD28" s="215" t="s">
        <v>267</v>
      </c>
      <c r="AE28" s="215" t="s">
        <v>65</v>
      </c>
      <c r="AF28" s="215" t="s">
        <v>57</v>
      </c>
      <c r="AG28" s="215" t="s">
        <v>260</v>
      </c>
      <c r="AH28" s="216" t="s">
        <v>256</v>
      </c>
      <c r="AI28" s="25"/>
      <c r="AJ28" s="214" t="s">
        <v>257</v>
      </c>
      <c r="AK28" s="215" t="s">
        <v>49</v>
      </c>
      <c r="AL28" s="215" t="s">
        <v>58</v>
      </c>
      <c r="AM28" s="215" t="s">
        <v>161</v>
      </c>
      <c r="AN28" s="215" t="s">
        <v>29</v>
      </c>
      <c r="AO28" s="215" t="s">
        <v>225</v>
      </c>
      <c r="AP28" s="215" t="s">
        <v>194</v>
      </c>
      <c r="AQ28" s="215" t="s">
        <v>62</v>
      </c>
      <c r="AR28" s="215" t="s">
        <v>61</v>
      </c>
      <c r="AS28" s="215" t="s">
        <v>193</v>
      </c>
      <c r="AT28" s="215" t="s">
        <v>224</v>
      </c>
      <c r="AU28" s="215" t="s">
        <v>28</v>
      </c>
      <c r="AV28" s="215" t="s">
        <v>160</v>
      </c>
      <c r="AW28" s="215" t="s">
        <v>57</v>
      </c>
      <c r="AX28" s="215" t="s">
        <v>48</v>
      </c>
      <c r="AY28" s="216" t="s">
        <v>256</v>
      </c>
      <c r="BA28" s="214" t="s">
        <v>257</v>
      </c>
      <c r="BB28" s="215" t="s">
        <v>49</v>
      </c>
      <c r="BC28" s="215" t="s">
        <v>231</v>
      </c>
      <c r="BD28" s="215" t="s">
        <v>31</v>
      </c>
      <c r="BE28" s="215" t="s">
        <v>29</v>
      </c>
      <c r="BF28" s="215" t="s">
        <v>225</v>
      </c>
      <c r="BG28" s="215" t="s">
        <v>51</v>
      </c>
      <c r="BH28" s="215" t="s">
        <v>263</v>
      </c>
      <c r="BI28" s="215" t="s">
        <v>262</v>
      </c>
      <c r="BJ28" s="215" t="s">
        <v>50</v>
      </c>
      <c r="BK28" s="215" t="s">
        <v>224</v>
      </c>
      <c r="BL28" s="215" t="s">
        <v>28</v>
      </c>
      <c r="BM28" s="215" t="s">
        <v>30</v>
      </c>
      <c r="BN28" s="215" t="s">
        <v>230</v>
      </c>
      <c r="BO28" s="215" t="s">
        <v>48</v>
      </c>
      <c r="BP28" s="216" t="s">
        <v>256</v>
      </c>
      <c r="BQ28" s="25"/>
      <c r="BR28" s="214" t="s">
        <v>257</v>
      </c>
      <c r="BS28" s="215" t="s">
        <v>781</v>
      </c>
      <c r="BT28" s="215" t="s">
        <v>782</v>
      </c>
      <c r="BU28" s="215" t="s">
        <v>780</v>
      </c>
      <c r="BV28" s="215" t="s">
        <v>778</v>
      </c>
      <c r="BW28" s="215" t="s">
        <v>783</v>
      </c>
      <c r="BX28" s="215" t="s">
        <v>775</v>
      </c>
      <c r="BY28" s="215" t="s">
        <v>776</v>
      </c>
      <c r="BZ28" s="215" t="s">
        <v>784</v>
      </c>
      <c r="CA28" s="215" t="s">
        <v>777</v>
      </c>
      <c r="CB28" s="215" t="s">
        <v>774</v>
      </c>
      <c r="CC28" s="215" t="s">
        <v>785</v>
      </c>
      <c r="CD28" s="215" t="s">
        <v>786</v>
      </c>
      <c r="CE28" s="215" t="s">
        <v>773</v>
      </c>
      <c r="CF28" s="215" t="s">
        <v>779</v>
      </c>
      <c r="CG28" s="216" t="s">
        <v>800</v>
      </c>
      <c r="CH28" s="25"/>
    </row>
    <row r="29" spans="2:86" x14ac:dyDescent="0.25">
      <c r="B29" s="214" t="s">
        <v>89</v>
      </c>
      <c r="C29" s="215" t="s">
        <v>113</v>
      </c>
      <c r="D29" s="215" t="s">
        <v>131</v>
      </c>
      <c r="E29" s="215" t="s">
        <v>140</v>
      </c>
      <c r="F29" s="215" t="s">
        <v>129</v>
      </c>
      <c r="G29" s="215" t="s">
        <v>138</v>
      </c>
      <c r="H29" s="215" t="s">
        <v>87</v>
      </c>
      <c r="I29" s="215" t="s">
        <v>111</v>
      </c>
      <c r="J29" s="215" t="s">
        <v>112</v>
      </c>
      <c r="K29" s="215" t="s">
        <v>88</v>
      </c>
      <c r="L29" s="215" t="s">
        <v>137</v>
      </c>
      <c r="M29" s="215" t="s">
        <v>128</v>
      </c>
      <c r="N29" s="215" t="s">
        <v>139</v>
      </c>
      <c r="O29" s="215" t="s">
        <v>130</v>
      </c>
      <c r="P29" s="215" t="s">
        <v>114</v>
      </c>
      <c r="Q29" s="216" t="s">
        <v>90</v>
      </c>
      <c r="R29" s="223"/>
      <c r="S29" s="214" t="s">
        <v>89</v>
      </c>
      <c r="T29" s="215" t="s">
        <v>113</v>
      </c>
      <c r="U29" s="215" t="s">
        <v>152</v>
      </c>
      <c r="V29" s="215" t="s">
        <v>185</v>
      </c>
      <c r="W29" s="215" t="s">
        <v>129</v>
      </c>
      <c r="X29" s="215" t="s">
        <v>138</v>
      </c>
      <c r="Y29" s="215" t="s">
        <v>217</v>
      </c>
      <c r="Z29" s="215" t="s">
        <v>249</v>
      </c>
      <c r="AA29" s="215" t="s">
        <v>248</v>
      </c>
      <c r="AB29" s="215" t="s">
        <v>216</v>
      </c>
      <c r="AC29" s="215" t="s">
        <v>137</v>
      </c>
      <c r="AD29" s="215" t="s">
        <v>128</v>
      </c>
      <c r="AE29" s="215" t="s">
        <v>186</v>
      </c>
      <c r="AF29" s="215" t="s">
        <v>153</v>
      </c>
      <c r="AG29" s="215" t="s">
        <v>114</v>
      </c>
      <c r="AH29" s="216" t="s">
        <v>90</v>
      </c>
      <c r="AI29" s="25"/>
      <c r="AJ29" s="214" t="s">
        <v>89</v>
      </c>
      <c r="AK29" s="215" t="s">
        <v>146</v>
      </c>
      <c r="AL29" s="215" t="s">
        <v>152</v>
      </c>
      <c r="AM29" s="215" t="s">
        <v>75</v>
      </c>
      <c r="AN29" s="215" t="s">
        <v>142</v>
      </c>
      <c r="AO29" s="215" t="s">
        <v>85</v>
      </c>
      <c r="AP29" s="215" t="s">
        <v>79</v>
      </c>
      <c r="AQ29" s="215" t="s">
        <v>156</v>
      </c>
      <c r="AR29" s="215" t="s">
        <v>157</v>
      </c>
      <c r="AS29" s="215" t="s">
        <v>80</v>
      </c>
      <c r="AT29" s="215" t="s">
        <v>86</v>
      </c>
      <c r="AU29" s="215" t="s">
        <v>143</v>
      </c>
      <c r="AV29" s="215" t="s">
        <v>76</v>
      </c>
      <c r="AW29" s="215" t="s">
        <v>153</v>
      </c>
      <c r="AX29" s="215" t="s">
        <v>147</v>
      </c>
      <c r="AY29" s="216" t="s">
        <v>90</v>
      </c>
      <c r="BA29" s="214" t="s">
        <v>89</v>
      </c>
      <c r="BB29" s="215" t="s">
        <v>146</v>
      </c>
      <c r="BC29" s="215" t="s">
        <v>107</v>
      </c>
      <c r="BD29" s="215" t="s">
        <v>177</v>
      </c>
      <c r="BE29" s="215" t="s">
        <v>142</v>
      </c>
      <c r="BF29" s="215" t="s">
        <v>85</v>
      </c>
      <c r="BG29" s="215" t="s">
        <v>181</v>
      </c>
      <c r="BH29" s="215" t="s">
        <v>111</v>
      </c>
      <c r="BI29" s="215" t="s">
        <v>112</v>
      </c>
      <c r="BJ29" s="215" t="s">
        <v>182</v>
      </c>
      <c r="BK29" s="215" t="s">
        <v>86</v>
      </c>
      <c r="BL29" s="215" t="s">
        <v>143</v>
      </c>
      <c r="BM29" s="215" t="s">
        <v>178</v>
      </c>
      <c r="BN29" s="215" t="s">
        <v>108</v>
      </c>
      <c r="BO29" s="215" t="s">
        <v>147</v>
      </c>
      <c r="BP29" s="216" t="s">
        <v>90</v>
      </c>
      <c r="BQ29" s="25"/>
      <c r="BR29" s="214" t="s">
        <v>89</v>
      </c>
      <c r="BS29" s="215" t="s">
        <v>781</v>
      </c>
      <c r="BT29" s="215" t="s">
        <v>782</v>
      </c>
      <c r="BU29" s="215" t="s">
        <v>780</v>
      </c>
      <c r="BV29" s="215" t="s">
        <v>778</v>
      </c>
      <c r="BW29" s="215" t="s">
        <v>783</v>
      </c>
      <c r="BX29" s="215" t="s">
        <v>775</v>
      </c>
      <c r="BY29" s="215" t="s">
        <v>776</v>
      </c>
      <c r="BZ29" s="215" t="s">
        <v>784</v>
      </c>
      <c r="CA29" s="215" t="s">
        <v>777</v>
      </c>
      <c r="CB29" s="215" t="s">
        <v>774</v>
      </c>
      <c r="CC29" s="215" t="s">
        <v>785</v>
      </c>
      <c r="CD29" s="215" t="s">
        <v>786</v>
      </c>
      <c r="CE29" s="215" t="s">
        <v>773</v>
      </c>
      <c r="CF29" s="215" t="s">
        <v>779</v>
      </c>
      <c r="CG29" s="216" t="s">
        <v>800</v>
      </c>
      <c r="CH29" s="25"/>
    </row>
    <row r="30" spans="2:86" x14ac:dyDescent="0.25">
      <c r="B30" s="214" t="s">
        <v>81</v>
      </c>
      <c r="C30" s="215" t="s">
        <v>105</v>
      </c>
      <c r="D30" s="215" t="s">
        <v>118</v>
      </c>
      <c r="E30" s="215" t="s">
        <v>122</v>
      </c>
      <c r="F30" s="215" t="s">
        <v>116</v>
      </c>
      <c r="G30" s="215" t="s">
        <v>120</v>
      </c>
      <c r="H30" s="215" t="s">
        <v>79</v>
      </c>
      <c r="I30" s="215" t="s">
        <v>103</v>
      </c>
      <c r="J30" s="215" t="s">
        <v>104</v>
      </c>
      <c r="K30" s="215" t="s">
        <v>80</v>
      </c>
      <c r="L30" s="215" t="s">
        <v>119</v>
      </c>
      <c r="M30" s="215" t="s">
        <v>115</v>
      </c>
      <c r="N30" s="215" t="s">
        <v>121</v>
      </c>
      <c r="O30" s="215" t="s">
        <v>117</v>
      </c>
      <c r="P30" s="215" t="s">
        <v>106</v>
      </c>
      <c r="Q30" s="216" t="s">
        <v>82</v>
      </c>
      <c r="R30" s="223"/>
      <c r="S30" s="214" t="s">
        <v>81</v>
      </c>
      <c r="T30" s="215" t="s">
        <v>105</v>
      </c>
      <c r="U30" s="215" t="s">
        <v>144</v>
      </c>
      <c r="V30" s="215" t="s">
        <v>177</v>
      </c>
      <c r="W30" s="215" t="s">
        <v>116</v>
      </c>
      <c r="X30" s="215" t="s">
        <v>120</v>
      </c>
      <c r="Y30" s="215" t="s">
        <v>209</v>
      </c>
      <c r="Z30" s="215" t="s">
        <v>241</v>
      </c>
      <c r="AA30" s="215" t="s">
        <v>240</v>
      </c>
      <c r="AB30" s="215" t="s">
        <v>208</v>
      </c>
      <c r="AC30" s="215" t="s">
        <v>119</v>
      </c>
      <c r="AD30" s="215" t="s">
        <v>115</v>
      </c>
      <c r="AE30" s="215" t="s">
        <v>178</v>
      </c>
      <c r="AF30" s="215" t="s">
        <v>145</v>
      </c>
      <c r="AG30" s="215" t="s">
        <v>106</v>
      </c>
      <c r="AH30" s="216" t="s">
        <v>82</v>
      </c>
      <c r="AI30" s="25"/>
      <c r="AJ30" s="214" t="s">
        <v>81</v>
      </c>
      <c r="AK30" s="215" t="s">
        <v>154</v>
      </c>
      <c r="AL30" s="215" t="s">
        <v>144</v>
      </c>
      <c r="AM30" s="215" t="s">
        <v>83</v>
      </c>
      <c r="AN30" s="215" t="s">
        <v>150</v>
      </c>
      <c r="AO30" s="215" t="s">
        <v>77</v>
      </c>
      <c r="AP30" s="215" t="s">
        <v>87</v>
      </c>
      <c r="AQ30" s="215" t="s">
        <v>148</v>
      </c>
      <c r="AR30" s="215" t="s">
        <v>149</v>
      </c>
      <c r="AS30" s="215" t="s">
        <v>88</v>
      </c>
      <c r="AT30" s="215" t="s">
        <v>78</v>
      </c>
      <c r="AU30" s="215" t="s">
        <v>151</v>
      </c>
      <c r="AV30" s="215" t="s">
        <v>84</v>
      </c>
      <c r="AW30" s="215" t="s">
        <v>145</v>
      </c>
      <c r="AX30" s="215" t="s">
        <v>155</v>
      </c>
      <c r="AY30" s="216" t="s">
        <v>82</v>
      </c>
      <c r="BA30" s="214" t="s">
        <v>81</v>
      </c>
      <c r="BB30" s="215" t="s">
        <v>154</v>
      </c>
      <c r="BC30" s="215" t="s">
        <v>91</v>
      </c>
      <c r="BD30" s="215" t="s">
        <v>185</v>
      </c>
      <c r="BE30" s="215" t="s">
        <v>150</v>
      </c>
      <c r="BF30" s="215" t="s">
        <v>77</v>
      </c>
      <c r="BG30" s="215" t="s">
        <v>189</v>
      </c>
      <c r="BH30" s="215" t="s">
        <v>103</v>
      </c>
      <c r="BI30" s="215" t="s">
        <v>104</v>
      </c>
      <c r="BJ30" s="215" t="s">
        <v>190</v>
      </c>
      <c r="BK30" s="215" t="s">
        <v>78</v>
      </c>
      <c r="BL30" s="215" t="s">
        <v>151</v>
      </c>
      <c r="BM30" s="215" t="s">
        <v>186</v>
      </c>
      <c r="BN30" s="215" t="s">
        <v>92</v>
      </c>
      <c r="BO30" s="215" t="s">
        <v>155</v>
      </c>
      <c r="BP30" s="216" t="s">
        <v>82</v>
      </c>
      <c r="BQ30" s="25"/>
      <c r="BR30" s="214" t="s">
        <v>81</v>
      </c>
      <c r="BS30" s="215" t="s">
        <v>781</v>
      </c>
      <c r="BT30" s="215" t="s">
        <v>782</v>
      </c>
      <c r="BU30" s="215" t="s">
        <v>780</v>
      </c>
      <c r="BV30" s="215" t="s">
        <v>778</v>
      </c>
      <c r="BW30" s="215" t="s">
        <v>783</v>
      </c>
      <c r="BX30" s="215" t="s">
        <v>775</v>
      </c>
      <c r="BY30" s="215" t="s">
        <v>776</v>
      </c>
      <c r="BZ30" s="215" t="s">
        <v>784</v>
      </c>
      <c r="CA30" s="215" t="s">
        <v>777</v>
      </c>
      <c r="CB30" s="215" t="s">
        <v>774</v>
      </c>
      <c r="CC30" s="215" t="s">
        <v>785</v>
      </c>
      <c r="CD30" s="215" t="s">
        <v>786</v>
      </c>
      <c r="CE30" s="215" t="s">
        <v>773</v>
      </c>
      <c r="CF30" s="215" t="s">
        <v>779</v>
      </c>
      <c r="CG30" s="216" t="s">
        <v>800</v>
      </c>
      <c r="CH30" s="25"/>
    </row>
    <row r="31" spans="2:86" x14ac:dyDescent="0.25">
      <c r="B31" s="214" t="s">
        <v>192</v>
      </c>
      <c r="C31" s="215" t="s">
        <v>196</v>
      </c>
      <c r="D31" s="215" t="s">
        <v>199</v>
      </c>
      <c r="E31" s="215" t="s">
        <v>203</v>
      </c>
      <c r="F31" s="215" t="s">
        <v>201</v>
      </c>
      <c r="G31" s="215" t="s">
        <v>205</v>
      </c>
      <c r="H31" s="215" t="s">
        <v>194</v>
      </c>
      <c r="I31" s="215" t="s">
        <v>198</v>
      </c>
      <c r="J31" s="215" t="s">
        <v>197</v>
      </c>
      <c r="K31" s="215" t="s">
        <v>193</v>
      </c>
      <c r="L31" s="215" t="s">
        <v>206</v>
      </c>
      <c r="M31" s="215" t="s">
        <v>202</v>
      </c>
      <c r="N31" s="215" t="s">
        <v>204</v>
      </c>
      <c r="O31" s="215" t="s">
        <v>200</v>
      </c>
      <c r="P31" s="215" t="s">
        <v>195</v>
      </c>
      <c r="Q31" s="216" t="s">
        <v>191</v>
      </c>
      <c r="R31" s="223"/>
      <c r="S31" s="214" t="s">
        <v>192</v>
      </c>
      <c r="T31" s="215" t="s">
        <v>196</v>
      </c>
      <c r="U31" s="215" t="s">
        <v>27</v>
      </c>
      <c r="V31" s="215" t="s">
        <v>31</v>
      </c>
      <c r="W31" s="215" t="s">
        <v>201</v>
      </c>
      <c r="X31" s="215" t="s">
        <v>205</v>
      </c>
      <c r="Y31" s="215" t="s">
        <v>8</v>
      </c>
      <c r="Z31" s="215" t="s">
        <v>24</v>
      </c>
      <c r="AA31" s="215" t="s">
        <v>25</v>
      </c>
      <c r="AB31" s="215" t="s">
        <v>9</v>
      </c>
      <c r="AC31" s="215" t="s">
        <v>206</v>
      </c>
      <c r="AD31" s="215" t="s">
        <v>202</v>
      </c>
      <c r="AE31" s="215" t="s">
        <v>30</v>
      </c>
      <c r="AF31" s="215" t="s">
        <v>26</v>
      </c>
      <c r="AG31" s="215" t="s">
        <v>195</v>
      </c>
      <c r="AH31" s="216" t="s">
        <v>191</v>
      </c>
      <c r="AI31" s="25"/>
      <c r="AJ31" s="214" t="s">
        <v>192</v>
      </c>
      <c r="AK31" s="215" t="s">
        <v>64</v>
      </c>
      <c r="AL31" s="215" t="s">
        <v>27</v>
      </c>
      <c r="AM31" s="215" t="s">
        <v>227</v>
      </c>
      <c r="AN31" s="215" t="s">
        <v>60</v>
      </c>
      <c r="AO31" s="215" t="s">
        <v>159</v>
      </c>
      <c r="AP31" s="215" t="s">
        <v>259</v>
      </c>
      <c r="AQ31" s="215" t="s">
        <v>47</v>
      </c>
      <c r="AR31" s="215" t="s">
        <v>46</v>
      </c>
      <c r="AS31" s="215" t="s">
        <v>258</v>
      </c>
      <c r="AT31" s="215" t="s">
        <v>158</v>
      </c>
      <c r="AU31" s="215" t="s">
        <v>59</v>
      </c>
      <c r="AV31" s="215" t="s">
        <v>226</v>
      </c>
      <c r="AW31" s="215" t="s">
        <v>26</v>
      </c>
      <c r="AX31" s="215" t="s">
        <v>63</v>
      </c>
      <c r="AY31" s="216" t="s">
        <v>191</v>
      </c>
      <c r="BA31" s="214" t="s">
        <v>192</v>
      </c>
      <c r="BB31" s="215" t="s">
        <v>64</v>
      </c>
      <c r="BC31" s="215" t="s">
        <v>165</v>
      </c>
      <c r="BD31" s="215" t="s">
        <v>66</v>
      </c>
      <c r="BE31" s="215" t="s">
        <v>60</v>
      </c>
      <c r="BF31" s="215" t="s">
        <v>159</v>
      </c>
      <c r="BG31" s="215" t="s">
        <v>70</v>
      </c>
      <c r="BH31" s="215" t="s">
        <v>198</v>
      </c>
      <c r="BI31" s="215" t="s">
        <v>197</v>
      </c>
      <c r="BJ31" s="215" t="s">
        <v>69</v>
      </c>
      <c r="BK31" s="215" t="s">
        <v>158</v>
      </c>
      <c r="BL31" s="215" t="s">
        <v>59</v>
      </c>
      <c r="BM31" s="215" t="s">
        <v>65</v>
      </c>
      <c r="BN31" s="215" t="s">
        <v>164</v>
      </c>
      <c r="BO31" s="215" t="s">
        <v>63</v>
      </c>
      <c r="BP31" s="216" t="s">
        <v>191</v>
      </c>
      <c r="BQ31" s="25"/>
      <c r="BR31" s="214" t="s">
        <v>192</v>
      </c>
      <c r="BS31" s="215" t="s">
        <v>781</v>
      </c>
      <c r="BT31" s="215" t="s">
        <v>782</v>
      </c>
      <c r="BU31" s="215" t="s">
        <v>780</v>
      </c>
      <c r="BV31" s="215" t="s">
        <v>778</v>
      </c>
      <c r="BW31" s="215" t="s">
        <v>783</v>
      </c>
      <c r="BX31" s="215" t="s">
        <v>775</v>
      </c>
      <c r="BY31" s="215" t="s">
        <v>776</v>
      </c>
      <c r="BZ31" s="215" t="s">
        <v>784</v>
      </c>
      <c r="CA31" s="215" t="s">
        <v>777</v>
      </c>
      <c r="CB31" s="215" t="s">
        <v>774</v>
      </c>
      <c r="CC31" s="215" t="s">
        <v>785</v>
      </c>
      <c r="CD31" s="215" t="s">
        <v>786</v>
      </c>
      <c r="CE31" s="215" t="s">
        <v>773</v>
      </c>
      <c r="CF31" s="215" t="s">
        <v>779</v>
      </c>
      <c r="CG31" s="216" t="s">
        <v>800</v>
      </c>
      <c r="CH31" s="25"/>
    </row>
    <row r="32" spans="2:86" x14ac:dyDescent="0.25">
      <c r="B32" s="214" t="s">
        <v>172</v>
      </c>
      <c r="C32" s="215" t="s">
        <v>168</v>
      </c>
      <c r="D32" s="215" t="s">
        <v>165</v>
      </c>
      <c r="E32" s="215" t="s">
        <v>161</v>
      </c>
      <c r="F32" s="215" t="s">
        <v>163</v>
      </c>
      <c r="G32" s="215" t="s">
        <v>159</v>
      </c>
      <c r="H32" s="215" t="s">
        <v>170</v>
      </c>
      <c r="I32" s="215" t="s">
        <v>166</v>
      </c>
      <c r="J32" s="215" t="s">
        <v>167</v>
      </c>
      <c r="K32" s="215" t="s">
        <v>171</v>
      </c>
      <c r="L32" s="215" t="s">
        <v>158</v>
      </c>
      <c r="M32" s="215" t="s">
        <v>162</v>
      </c>
      <c r="N32" s="215" t="s">
        <v>160</v>
      </c>
      <c r="O32" s="215" t="s">
        <v>164</v>
      </c>
      <c r="P32" s="215" t="s">
        <v>169</v>
      </c>
      <c r="Q32" s="216" t="s">
        <v>173</v>
      </c>
      <c r="R32" s="223"/>
      <c r="S32" s="214" t="s">
        <v>172</v>
      </c>
      <c r="T32" s="215" t="s">
        <v>168</v>
      </c>
      <c r="U32" s="215" t="s">
        <v>36</v>
      </c>
      <c r="V32" s="215" t="s">
        <v>12</v>
      </c>
      <c r="W32" s="215" t="s">
        <v>163</v>
      </c>
      <c r="X32" s="215" t="s">
        <v>159</v>
      </c>
      <c r="Y32" s="215" t="s">
        <v>51</v>
      </c>
      <c r="Z32" s="215" t="s">
        <v>47</v>
      </c>
      <c r="AA32" s="215" t="s">
        <v>46</v>
      </c>
      <c r="AB32" s="215" t="s">
        <v>50</v>
      </c>
      <c r="AC32" s="215" t="s">
        <v>158</v>
      </c>
      <c r="AD32" s="215" t="s">
        <v>162</v>
      </c>
      <c r="AE32" s="215" t="s">
        <v>13</v>
      </c>
      <c r="AF32" s="215" t="s">
        <v>37</v>
      </c>
      <c r="AG32" s="215" t="s">
        <v>169</v>
      </c>
      <c r="AH32" s="216" t="s">
        <v>173</v>
      </c>
      <c r="AI32" s="25"/>
      <c r="AJ32" s="214" t="s">
        <v>172</v>
      </c>
      <c r="AK32" s="215" t="s">
        <v>38</v>
      </c>
      <c r="AL32" s="215" t="s">
        <v>36</v>
      </c>
      <c r="AM32" s="215" t="s">
        <v>268</v>
      </c>
      <c r="AN32" s="215" t="s">
        <v>42</v>
      </c>
      <c r="AO32" s="215" t="s">
        <v>205</v>
      </c>
      <c r="AP32" s="215" t="s">
        <v>236</v>
      </c>
      <c r="AQ32" s="215" t="s">
        <v>24</v>
      </c>
      <c r="AR32" s="215" t="s">
        <v>25</v>
      </c>
      <c r="AS32" s="215" t="s">
        <v>237</v>
      </c>
      <c r="AT32" s="215" t="s">
        <v>206</v>
      </c>
      <c r="AU32" s="215" t="s">
        <v>43</v>
      </c>
      <c r="AV32" s="215" t="s">
        <v>269</v>
      </c>
      <c r="AW32" s="215" t="s">
        <v>37</v>
      </c>
      <c r="AX32" s="215" t="s">
        <v>39</v>
      </c>
      <c r="AY32" s="216" t="s">
        <v>173</v>
      </c>
      <c r="BA32" s="214" t="s">
        <v>172</v>
      </c>
      <c r="BB32" s="215" t="s">
        <v>38</v>
      </c>
      <c r="BC32" s="215" t="s">
        <v>199</v>
      </c>
      <c r="BD32" s="215" t="s">
        <v>20</v>
      </c>
      <c r="BE32" s="215" t="s">
        <v>42</v>
      </c>
      <c r="BF32" s="215" t="s">
        <v>205</v>
      </c>
      <c r="BG32" s="215" t="s">
        <v>16</v>
      </c>
      <c r="BH32" s="215" t="s">
        <v>166</v>
      </c>
      <c r="BI32" s="215" t="s">
        <v>167</v>
      </c>
      <c r="BJ32" s="215" t="s">
        <v>17</v>
      </c>
      <c r="BK32" s="215" t="s">
        <v>206</v>
      </c>
      <c r="BL32" s="215" t="s">
        <v>43</v>
      </c>
      <c r="BM32" s="215" t="s">
        <v>21</v>
      </c>
      <c r="BN32" s="215" t="s">
        <v>200</v>
      </c>
      <c r="BO32" s="215" t="s">
        <v>39</v>
      </c>
      <c r="BP32" s="216" t="s">
        <v>173</v>
      </c>
      <c r="BQ32" s="25"/>
      <c r="BR32" s="214" t="s">
        <v>172</v>
      </c>
      <c r="BS32" s="215" t="s">
        <v>781</v>
      </c>
      <c r="BT32" s="215" t="s">
        <v>782</v>
      </c>
      <c r="BU32" s="215" t="s">
        <v>780</v>
      </c>
      <c r="BV32" s="215" t="s">
        <v>778</v>
      </c>
      <c r="BW32" s="215" t="s">
        <v>783</v>
      </c>
      <c r="BX32" s="215" t="s">
        <v>775</v>
      </c>
      <c r="BY32" s="215" t="s">
        <v>776</v>
      </c>
      <c r="BZ32" s="215" t="s">
        <v>784</v>
      </c>
      <c r="CA32" s="215" t="s">
        <v>777</v>
      </c>
      <c r="CB32" s="215" t="s">
        <v>774</v>
      </c>
      <c r="CC32" s="215" t="s">
        <v>785</v>
      </c>
      <c r="CD32" s="215" t="s">
        <v>786</v>
      </c>
      <c r="CE32" s="215" t="s">
        <v>773</v>
      </c>
      <c r="CF32" s="215" t="s">
        <v>779</v>
      </c>
      <c r="CG32" s="216" t="s">
        <v>800</v>
      </c>
      <c r="CH32" s="25"/>
    </row>
    <row r="33" spans="2:86" x14ac:dyDescent="0.25">
      <c r="B33" s="214" t="s">
        <v>100</v>
      </c>
      <c r="C33" s="215" t="s">
        <v>96</v>
      </c>
      <c r="D33" s="215" t="s">
        <v>91</v>
      </c>
      <c r="E33" s="215" t="s">
        <v>75</v>
      </c>
      <c r="F33" s="215" t="s">
        <v>93</v>
      </c>
      <c r="G33" s="215" t="s">
        <v>77</v>
      </c>
      <c r="H33" s="215" t="s">
        <v>102</v>
      </c>
      <c r="I33" s="215" t="s">
        <v>98</v>
      </c>
      <c r="J33" s="215" t="s">
        <v>97</v>
      </c>
      <c r="K33" s="215" t="s">
        <v>101</v>
      </c>
      <c r="L33" s="215" t="s">
        <v>78</v>
      </c>
      <c r="M33" s="215" t="s">
        <v>94</v>
      </c>
      <c r="N33" s="215" t="s">
        <v>76</v>
      </c>
      <c r="O33" s="215" t="s">
        <v>92</v>
      </c>
      <c r="P33" s="215" t="s">
        <v>95</v>
      </c>
      <c r="Q33" s="216" t="s">
        <v>99</v>
      </c>
      <c r="R33" s="223"/>
      <c r="S33" s="214" t="s">
        <v>100</v>
      </c>
      <c r="T33" s="215" t="s">
        <v>96</v>
      </c>
      <c r="U33" s="215" t="s">
        <v>245</v>
      </c>
      <c r="V33" s="215" t="s">
        <v>213</v>
      </c>
      <c r="W33" s="215" t="s">
        <v>93</v>
      </c>
      <c r="X33" s="215" t="s">
        <v>77</v>
      </c>
      <c r="Y33" s="215" t="s">
        <v>181</v>
      </c>
      <c r="Z33" s="215" t="s">
        <v>148</v>
      </c>
      <c r="AA33" s="215" t="s">
        <v>149</v>
      </c>
      <c r="AB33" s="215" t="s">
        <v>182</v>
      </c>
      <c r="AC33" s="215" t="s">
        <v>78</v>
      </c>
      <c r="AD33" s="215" t="s">
        <v>94</v>
      </c>
      <c r="AE33" s="215" t="s">
        <v>212</v>
      </c>
      <c r="AF33" s="215" t="s">
        <v>244</v>
      </c>
      <c r="AG33" s="215" t="s">
        <v>95</v>
      </c>
      <c r="AH33" s="216" t="s">
        <v>99</v>
      </c>
      <c r="AI33" s="25"/>
      <c r="AJ33" s="214" t="s">
        <v>100</v>
      </c>
      <c r="AK33" s="215" t="s">
        <v>251</v>
      </c>
      <c r="AL33" s="215" t="s">
        <v>245</v>
      </c>
      <c r="AM33" s="215" t="s">
        <v>140</v>
      </c>
      <c r="AN33" s="215" t="s">
        <v>255</v>
      </c>
      <c r="AO33" s="215" t="s">
        <v>120</v>
      </c>
      <c r="AP33" s="215" t="s">
        <v>135</v>
      </c>
      <c r="AQ33" s="215" t="s">
        <v>241</v>
      </c>
      <c r="AR33" s="215" t="s">
        <v>240</v>
      </c>
      <c r="AS33" s="215" t="s">
        <v>134</v>
      </c>
      <c r="AT33" s="215" t="s">
        <v>119</v>
      </c>
      <c r="AU33" s="215" t="s">
        <v>254</v>
      </c>
      <c r="AV33" s="215" t="s">
        <v>139</v>
      </c>
      <c r="AW33" s="215" t="s">
        <v>244</v>
      </c>
      <c r="AX33" s="215" t="s">
        <v>250</v>
      </c>
      <c r="AY33" s="216" t="s">
        <v>99</v>
      </c>
      <c r="BA33" s="214" t="s">
        <v>100</v>
      </c>
      <c r="BB33" s="215" t="s">
        <v>251</v>
      </c>
      <c r="BC33" s="215" t="s">
        <v>118</v>
      </c>
      <c r="BD33" s="215" t="s">
        <v>221</v>
      </c>
      <c r="BE33" s="215" t="s">
        <v>255</v>
      </c>
      <c r="BF33" s="215" t="s">
        <v>120</v>
      </c>
      <c r="BG33" s="215" t="s">
        <v>217</v>
      </c>
      <c r="BH33" s="215" t="s">
        <v>98</v>
      </c>
      <c r="BI33" s="215" t="s">
        <v>97</v>
      </c>
      <c r="BJ33" s="215" t="s">
        <v>216</v>
      </c>
      <c r="BK33" s="215" t="s">
        <v>119</v>
      </c>
      <c r="BL33" s="215" t="s">
        <v>254</v>
      </c>
      <c r="BM33" s="215" t="s">
        <v>220</v>
      </c>
      <c r="BN33" s="215" t="s">
        <v>117</v>
      </c>
      <c r="BO33" s="215" t="s">
        <v>250</v>
      </c>
      <c r="BP33" s="216" t="s">
        <v>99</v>
      </c>
      <c r="BQ33" s="25"/>
      <c r="BR33" s="214" t="s">
        <v>100</v>
      </c>
      <c r="BS33" s="215" t="s">
        <v>781</v>
      </c>
      <c r="BT33" s="215" t="s">
        <v>782</v>
      </c>
      <c r="BU33" s="215" t="s">
        <v>780</v>
      </c>
      <c r="BV33" s="215" t="s">
        <v>778</v>
      </c>
      <c r="BW33" s="215" t="s">
        <v>783</v>
      </c>
      <c r="BX33" s="215" t="s">
        <v>775</v>
      </c>
      <c r="BY33" s="215" t="s">
        <v>776</v>
      </c>
      <c r="BZ33" s="215" t="s">
        <v>784</v>
      </c>
      <c r="CA33" s="215" t="s">
        <v>777</v>
      </c>
      <c r="CB33" s="215" t="s">
        <v>774</v>
      </c>
      <c r="CC33" s="215" t="s">
        <v>785</v>
      </c>
      <c r="CD33" s="215" t="s">
        <v>786</v>
      </c>
      <c r="CE33" s="215" t="s">
        <v>773</v>
      </c>
      <c r="CF33" s="215" t="s">
        <v>779</v>
      </c>
      <c r="CG33" s="216" t="s">
        <v>800</v>
      </c>
      <c r="CH33" s="25"/>
    </row>
    <row r="34" spans="2:86" x14ac:dyDescent="0.25">
      <c r="B34" s="214" t="s">
        <v>72</v>
      </c>
      <c r="C34" s="215" t="s">
        <v>64</v>
      </c>
      <c r="D34" s="215" t="s">
        <v>44</v>
      </c>
      <c r="E34" s="215" t="s">
        <v>20</v>
      </c>
      <c r="F34" s="215" t="s">
        <v>42</v>
      </c>
      <c r="G34" s="215" t="s">
        <v>18</v>
      </c>
      <c r="H34" s="215" t="s">
        <v>70</v>
      </c>
      <c r="I34" s="215" t="s">
        <v>62</v>
      </c>
      <c r="J34" s="215" t="s">
        <v>61</v>
      </c>
      <c r="K34" s="215" t="s">
        <v>69</v>
      </c>
      <c r="L34" s="215" t="s">
        <v>19</v>
      </c>
      <c r="M34" s="215" t="s">
        <v>43</v>
      </c>
      <c r="N34" s="215" t="s">
        <v>21</v>
      </c>
      <c r="O34" s="215" t="s">
        <v>45</v>
      </c>
      <c r="P34" s="215" t="s">
        <v>63</v>
      </c>
      <c r="Q34" s="216" t="s">
        <v>71</v>
      </c>
      <c r="R34" s="223"/>
      <c r="S34" s="214" t="s">
        <v>72</v>
      </c>
      <c r="T34" s="215" t="s">
        <v>64</v>
      </c>
      <c r="U34" s="215" t="s">
        <v>231</v>
      </c>
      <c r="V34" s="215" t="s">
        <v>227</v>
      </c>
      <c r="W34" s="215" t="s">
        <v>42</v>
      </c>
      <c r="X34" s="215" t="s">
        <v>18</v>
      </c>
      <c r="Y34" s="215" t="s">
        <v>236</v>
      </c>
      <c r="Z34" s="215" t="s">
        <v>232</v>
      </c>
      <c r="AA34" s="215" t="s">
        <v>233</v>
      </c>
      <c r="AB34" s="215" t="s">
        <v>237</v>
      </c>
      <c r="AC34" s="215" t="s">
        <v>19</v>
      </c>
      <c r="AD34" s="215" t="s">
        <v>43</v>
      </c>
      <c r="AE34" s="215" t="s">
        <v>226</v>
      </c>
      <c r="AF34" s="215" t="s">
        <v>230</v>
      </c>
      <c r="AG34" s="215" t="s">
        <v>63</v>
      </c>
      <c r="AH34" s="216" t="s">
        <v>71</v>
      </c>
      <c r="AI34" s="25"/>
      <c r="AJ34" s="214" t="s">
        <v>72</v>
      </c>
      <c r="AK34" s="215" t="s">
        <v>196</v>
      </c>
      <c r="AL34" s="215" t="s">
        <v>231</v>
      </c>
      <c r="AM34" s="215" t="s">
        <v>31</v>
      </c>
      <c r="AN34" s="215" t="s">
        <v>163</v>
      </c>
      <c r="AO34" s="215" t="s">
        <v>68</v>
      </c>
      <c r="AP34" s="215" t="s">
        <v>51</v>
      </c>
      <c r="AQ34" s="215" t="s">
        <v>263</v>
      </c>
      <c r="AR34" s="215" t="s">
        <v>262</v>
      </c>
      <c r="AS34" s="215" t="s">
        <v>50</v>
      </c>
      <c r="AT34" s="215" t="s">
        <v>67</v>
      </c>
      <c r="AU34" s="215" t="s">
        <v>162</v>
      </c>
      <c r="AV34" s="215" t="s">
        <v>30</v>
      </c>
      <c r="AW34" s="215" t="s">
        <v>230</v>
      </c>
      <c r="AX34" s="215" t="s">
        <v>195</v>
      </c>
      <c r="AY34" s="216" t="s">
        <v>71</v>
      </c>
      <c r="BA34" s="214" t="s">
        <v>72</v>
      </c>
      <c r="BB34" s="215" t="s">
        <v>196</v>
      </c>
      <c r="BC34" s="215" t="s">
        <v>58</v>
      </c>
      <c r="BD34" s="215" t="s">
        <v>161</v>
      </c>
      <c r="BE34" s="215" t="s">
        <v>163</v>
      </c>
      <c r="BF34" s="215" t="s">
        <v>68</v>
      </c>
      <c r="BG34" s="215" t="s">
        <v>194</v>
      </c>
      <c r="BH34" s="215" t="s">
        <v>62</v>
      </c>
      <c r="BI34" s="215" t="s">
        <v>61</v>
      </c>
      <c r="BJ34" s="215" t="s">
        <v>193</v>
      </c>
      <c r="BK34" s="215" t="s">
        <v>67</v>
      </c>
      <c r="BL34" s="215" t="s">
        <v>162</v>
      </c>
      <c r="BM34" s="215" t="s">
        <v>160</v>
      </c>
      <c r="BN34" s="215" t="s">
        <v>57</v>
      </c>
      <c r="BO34" s="215" t="s">
        <v>195</v>
      </c>
      <c r="BP34" s="216" t="s">
        <v>71</v>
      </c>
      <c r="BQ34" s="25"/>
      <c r="BR34" s="214" t="s">
        <v>72</v>
      </c>
      <c r="BS34" s="215" t="s">
        <v>781</v>
      </c>
      <c r="BT34" s="215" t="s">
        <v>782</v>
      </c>
      <c r="BU34" s="215" t="s">
        <v>780</v>
      </c>
      <c r="BV34" s="215" t="s">
        <v>778</v>
      </c>
      <c r="BW34" s="215" t="s">
        <v>783</v>
      </c>
      <c r="BX34" s="215" t="s">
        <v>775</v>
      </c>
      <c r="BY34" s="215" t="s">
        <v>776</v>
      </c>
      <c r="BZ34" s="215" t="s">
        <v>784</v>
      </c>
      <c r="CA34" s="215" t="s">
        <v>777</v>
      </c>
      <c r="CB34" s="215" t="s">
        <v>774</v>
      </c>
      <c r="CC34" s="215" t="s">
        <v>785</v>
      </c>
      <c r="CD34" s="215" t="s">
        <v>786</v>
      </c>
      <c r="CE34" s="215" t="s">
        <v>773</v>
      </c>
      <c r="CF34" s="215" t="s">
        <v>779</v>
      </c>
      <c r="CG34" s="216" t="s">
        <v>800</v>
      </c>
      <c r="CH34" s="25"/>
    </row>
    <row r="35" spans="2:86" x14ac:dyDescent="0.25">
      <c r="B35" s="214" t="s">
        <v>187</v>
      </c>
      <c r="C35" s="215" t="s">
        <v>154</v>
      </c>
      <c r="D35" s="215" t="s">
        <v>253</v>
      </c>
      <c r="E35" s="215" t="s">
        <v>221</v>
      </c>
      <c r="F35" s="215" t="s">
        <v>255</v>
      </c>
      <c r="G35" s="215" t="s">
        <v>223</v>
      </c>
      <c r="H35" s="215" t="s">
        <v>189</v>
      </c>
      <c r="I35" s="215" t="s">
        <v>156</v>
      </c>
      <c r="J35" s="215" t="s">
        <v>157</v>
      </c>
      <c r="K35" s="215" t="s">
        <v>190</v>
      </c>
      <c r="L35" s="215" t="s">
        <v>222</v>
      </c>
      <c r="M35" s="215" t="s">
        <v>254</v>
      </c>
      <c r="N35" s="215" t="s">
        <v>220</v>
      </c>
      <c r="O35" s="215" t="s">
        <v>252</v>
      </c>
      <c r="P35" s="215" t="s">
        <v>155</v>
      </c>
      <c r="Q35" s="216" t="s">
        <v>188</v>
      </c>
      <c r="R35" s="223"/>
      <c r="S35" s="214" t="s">
        <v>187</v>
      </c>
      <c r="T35" s="215" t="s">
        <v>154</v>
      </c>
      <c r="U35" s="215" t="s">
        <v>107</v>
      </c>
      <c r="V35" s="215" t="s">
        <v>83</v>
      </c>
      <c r="W35" s="215" t="s">
        <v>255</v>
      </c>
      <c r="X35" s="215" t="s">
        <v>223</v>
      </c>
      <c r="Y35" s="215" t="s">
        <v>135</v>
      </c>
      <c r="Z35" s="215" t="s">
        <v>127</v>
      </c>
      <c r="AA35" s="215" t="s">
        <v>126</v>
      </c>
      <c r="AB35" s="215" t="s">
        <v>134</v>
      </c>
      <c r="AC35" s="215" t="s">
        <v>222</v>
      </c>
      <c r="AD35" s="215" t="s">
        <v>254</v>
      </c>
      <c r="AE35" s="215" t="s">
        <v>84</v>
      </c>
      <c r="AF35" s="215" t="s">
        <v>108</v>
      </c>
      <c r="AG35" s="215" t="s">
        <v>155</v>
      </c>
      <c r="AH35" s="216" t="s">
        <v>188</v>
      </c>
      <c r="AI35" s="25"/>
      <c r="AJ35" s="214" t="s">
        <v>187</v>
      </c>
      <c r="AK35" s="215" t="s">
        <v>105</v>
      </c>
      <c r="AL35" s="215" t="s">
        <v>107</v>
      </c>
      <c r="AM35" s="215" t="s">
        <v>177</v>
      </c>
      <c r="AN35" s="215" t="s">
        <v>93</v>
      </c>
      <c r="AO35" s="215" t="s">
        <v>183</v>
      </c>
      <c r="AP35" s="215" t="s">
        <v>181</v>
      </c>
      <c r="AQ35" s="215" t="s">
        <v>111</v>
      </c>
      <c r="AR35" s="215" t="s">
        <v>112</v>
      </c>
      <c r="AS35" s="215" t="s">
        <v>182</v>
      </c>
      <c r="AT35" s="215" t="s">
        <v>184</v>
      </c>
      <c r="AU35" s="215" t="s">
        <v>94</v>
      </c>
      <c r="AV35" s="215" t="s">
        <v>178</v>
      </c>
      <c r="AW35" s="215" t="s">
        <v>108</v>
      </c>
      <c r="AX35" s="215" t="s">
        <v>106</v>
      </c>
      <c r="AY35" s="216" t="s">
        <v>188</v>
      </c>
      <c r="BA35" s="214" t="s">
        <v>187</v>
      </c>
      <c r="BB35" s="215" t="s">
        <v>105</v>
      </c>
      <c r="BC35" s="215" t="s">
        <v>152</v>
      </c>
      <c r="BD35" s="215" t="s">
        <v>75</v>
      </c>
      <c r="BE35" s="215" t="s">
        <v>93</v>
      </c>
      <c r="BF35" s="215" t="s">
        <v>183</v>
      </c>
      <c r="BG35" s="215" t="s">
        <v>79</v>
      </c>
      <c r="BH35" s="215" t="s">
        <v>156</v>
      </c>
      <c r="BI35" s="215" t="s">
        <v>157</v>
      </c>
      <c r="BJ35" s="215" t="s">
        <v>80</v>
      </c>
      <c r="BK35" s="215" t="s">
        <v>184</v>
      </c>
      <c r="BL35" s="215" t="s">
        <v>94</v>
      </c>
      <c r="BM35" s="215" t="s">
        <v>76</v>
      </c>
      <c r="BN35" s="215" t="s">
        <v>153</v>
      </c>
      <c r="BO35" s="215" t="s">
        <v>106</v>
      </c>
      <c r="BP35" s="216" t="s">
        <v>188</v>
      </c>
      <c r="BQ35" s="25"/>
      <c r="BR35" s="214" t="s">
        <v>187</v>
      </c>
      <c r="BS35" s="215" t="s">
        <v>781</v>
      </c>
      <c r="BT35" s="215" t="s">
        <v>782</v>
      </c>
      <c r="BU35" s="215" t="s">
        <v>780</v>
      </c>
      <c r="BV35" s="215" t="s">
        <v>778</v>
      </c>
      <c r="BW35" s="215" t="s">
        <v>783</v>
      </c>
      <c r="BX35" s="215" t="s">
        <v>775</v>
      </c>
      <c r="BY35" s="215" t="s">
        <v>776</v>
      </c>
      <c r="BZ35" s="215" t="s">
        <v>784</v>
      </c>
      <c r="CA35" s="215" t="s">
        <v>777</v>
      </c>
      <c r="CB35" s="215" t="s">
        <v>774</v>
      </c>
      <c r="CC35" s="215" t="s">
        <v>785</v>
      </c>
      <c r="CD35" s="215" t="s">
        <v>786</v>
      </c>
      <c r="CE35" s="215" t="s">
        <v>773</v>
      </c>
      <c r="CF35" s="215" t="s">
        <v>779</v>
      </c>
      <c r="CG35" s="216" t="s">
        <v>800</v>
      </c>
      <c r="CH35" s="25"/>
    </row>
    <row r="36" spans="2:86" x14ac:dyDescent="0.25">
      <c r="B36" s="214" t="s">
        <v>219</v>
      </c>
      <c r="C36" s="215" t="s">
        <v>251</v>
      </c>
      <c r="D36" s="215" t="s">
        <v>152</v>
      </c>
      <c r="E36" s="215" t="s">
        <v>185</v>
      </c>
      <c r="F36" s="215" t="s">
        <v>150</v>
      </c>
      <c r="G36" s="215" t="s">
        <v>183</v>
      </c>
      <c r="H36" s="215" t="s">
        <v>217</v>
      </c>
      <c r="I36" s="215" t="s">
        <v>249</v>
      </c>
      <c r="J36" s="215" t="s">
        <v>248</v>
      </c>
      <c r="K36" s="215" t="s">
        <v>216</v>
      </c>
      <c r="L36" s="215" t="s">
        <v>184</v>
      </c>
      <c r="M36" s="215" t="s">
        <v>151</v>
      </c>
      <c r="N36" s="215" t="s">
        <v>186</v>
      </c>
      <c r="O36" s="215" t="s">
        <v>153</v>
      </c>
      <c r="P36" s="215" t="s">
        <v>250</v>
      </c>
      <c r="Q36" s="216" t="s">
        <v>218</v>
      </c>
      <c r="R36" s="223"/>
      <c r="S36" s="214" t="s">
        <v>219</v>
      </c>
      <c r="T36" s="215" t="s">
        <v>251</v>
      </c>
      <c r="U36" s="215" t="s">
        <v>131</v>
      </c>
      <c r="V36" s="215" t="s">
        <v>140</v>
      </c>
      <c r="W36" s="215" t="s">
        <v>150</v>
      </c>
      <c r="X36" s="215" t="s">
        <v>183</v>
      </c>
      <c r="Y36" s="215" t="s">
        <v>87</v>
      </c>
      <c r="Z36" s="215" t="s">
        <v>111</v>
      </c>
      <c r="AA36" s="215" t="s">
        <v>112</v>
      </c>
      <c r="AB36" s="215" t="s">
        <v>88</v>
      </c>
      <c r="AC36" s="215" t="s">
        <v>184</v>
      </c>
      <c r="AD36" s="215" t="s">
        <v>151</v>
      </c>
      <c r="AE36" s="215" t="s">
        <v>139</v>
      </c>
      <c r="AF36" s="215" t="s">
        <v>130</v>
      </c>
      <c r="AG36" s="215" t="s">
        <v>250</v>
      </c>
      <c r="AH36" s="216" t="s">
        <v>218</v>
      </c>
      <c r="AI36" s="25"/>
      <c r="AJ36" s="214" t="s">
        <v>219</v>
      </c>
      <c r="AK36" s="215" t="s">
        <v>125</v>
      </c>
      <c r="AL36" s="215" t="s">
        <v>131</v>
      </c>
      <c r="AM36" s="215" t="s">
        <v>213</v>
      </c>
      <c r="AN36" s="215" t="s">
        <v>116</v>
      </c>
      <c r="AO36" s="215" t="s">
        <v>223</v>
      </c>
      <c r="AP36" s="215" t="s">
        <v>209</v>
      </c>
      <c r="AQ36" s="215" t="s">
        <v>127</v>
      </c>
      <c r="AR36" s="215" t="s">
        <v>126</v>
      </c>
      <c r="AS36" s="215" t="s">
        <v>208</v>
      </c>
      <c r="AT36" s="215" t="s">
        <v>222</v>
      </c>
      <c r="AU36" s="215" t="s">
        <v>115</v>
      </c>
      <c r="AV36" s="215" t="s">
        <v>212</v>
      </c>
      <c r="AW36" s="215" t="s">
        <v>130</v>
      </c>
      <c r="AX36" s="215" t="s">
        <v>95</v>
      </c>
      <c r="AY36" s="216" t="s">
        <v>218</v>
      </c>
      <c r="BA36" s="214" t="s">
        <v>219</v>
      </c>
      <c r="BB36" s="215" t="s">
        <v>96</v>
      </c>
      <c r="BC36" s="215" t="s">
        <v>253</v>
      </c>
      <c r="BD36" s="215" t="s">
        <v>122</v>
      </c>
      <c r="BE36" s="215" t="s">
        <v>116</v>
      </c>
      <c r="BF36" s="215" t="s">
        <v>223</v>
      </c>
      <c r="BG36" s="215" t="s">
        <v>102</v>
      </c>
      <c r="BH36" s="215" t="s">
        <v>249</v>
      </c>
      <c r="BI36" s="215" t="s">
        <v>248</v>
      </c>
      <c r="BJ36" s="215" t="s">
        <v>101</v>
      </c>
      <c r="BK36" s="215" t="s">
        <v>222</v>
      </c>
      <c r="BL36" s="215" t="s">
        <v>115</v>
      </c>
      <c r="BM36" s="215" t="s">
        <v>121</v>
      </c>
      <c r="BN36" s="215" t="s">
        <v>252</v>
      </c>
      <c r="BO36" s="215" t="s">
        <v>95</v>
      </c>
      <c r="BP36" s="216" t="s">
        <v>218</v>
      </c>
      <c r="BQ36" s="25"/>
      <c r="BR36" s="214" t="s">
        <v>219</v>
      </c>
      <c r="BS36" s="215" t="s">
        <v>781</v>
      </c>
      <c r="BT36" s="215" t="s">
        <v>782</v>
      </c>
      <c r="BU36" s="215" t="s">
        <v>780</v>
      </c>
      <c r="BV36" s="215" t="s">
        <v>778</v>
      </c>
      <c r="BW36" s="215" t="s">
        <v>783</v>
      </c>
      <c r="BX36" s="215" t="s">
        <v>775</v>
      </c>
      <c r="BY36" s="215" t="s">
        <v>776</v>
      </c>
      <c r="BZ36" s="215" t="s">
        <v>784</v>
      </c>
      <c r="CA36" s="215" t="s">
        <v>777</v>
      </c>
      <c r="CB36" s="215" t="s">
        <v>774</v>
      </c>
      <c r="CC36" s="215" t="s">
        <v>785</v>
      </c>
      <c r="CD36" s="215" t="s">
        <v>786</v>
      </c>
      <c r="CE36" s="215" t="s">
        <v>773</v>
      </c>
      <c r="CF36" s="215" t="s">
        <v>779</v>
      </c>
      <c r="CG36" s="216" t="s">
        <v>800</v>
      </c>
      <c r="CH36" s="25"/>
    </row>
    <row r="37" spans="2:86" x14ac:dyDescent="0.25">
      <c r="B37" s="217" t="s">
        <v>14</v>
      </c>
      <c r="C37" s="218" t="s">
        <v>38</v>
      </c>
      <c r="D37" s="218" t="s">
        <v>58</v>
      </c>
      <c r="E37" s="218" t="s">
        <v>66</v>
      </c>
      <c r="F37" s="218" t="s">
        <v>60</v>
      </c>
      <c r="G37" s="218" t="s">
        <v>68</v>
      </c>
      <c r="H37" s="218" t="s">
        <v>16</v>
      </c>
      <c r="I37" s="218" t="s">
        <v>40</v>
      </c>
      <c r="J37" s="218" t="s">
        <v>41</v>
      </c>
      <c r="K37" s="218" t="s">
        <v>17</v>
      </c>
      <c r="L37" s="218" t="s">
        <v>67</v>
      </c>
      <c r="M37" s="218" t="s">
        <v>59</v>
      </c>
      <c r="N37" s="218" t="s">
        <v>65</v>
      </c>
      <c r="O37" s="218" t="s">
        <v>57</v>
      </c>
      <c r="P37" s="218" t="s">
        <v>39</v>
      </c>
      <c r="Q37" s="219" t="s">
        <v>15</v>
      </c>
      <c r="R37" s="223"/>
      <c r="S37" s="217" t="s">
        <v>14</v>
      </c>
      <c r="T37" s="218" t="s">
        <v>38</v>
      </c>
      <c r="U37" s="218" t="s">
        <v>264</v>
      </c>
      <c r="V37" s="218" t="s">
        <v>268</v>
      </c>
      <c r="W37" s="218" t="s">
        <v>60</v>
      </c>
      <c r="X37" s="218" t="s">
        <v>68</v>
      </c>
      <c r="Y37" s="218" t="s">
        <v>259</v>
      </c>
      <c r="Z37" s="218" t="s">
        <v>263</v>
      </c>
      <c r="AA37" s="218" t="s">
        <v>262</v>
      </c>
      <c r="AB37" s="218" t="s">
        <v>258</v>
      </c>
      <c r="AC37" s="218" t="s">
        <v>67</v>
      </c>
      <c r="AD37" s="218" t="s">
        <v>59</v>
      </c>
      <c r="AE37" s="218" t="s">
        <v>269</v>
      </c>
      <c r="AF37" s="218" t="s">
        <v>265</v>
      </c>
      <c r="AG37" s="218" t="s">
        <v>39</v>
      </c>
      <c r="AH37" s="219" t="s">
        <v>15</v>
      </c>
      <c r="AI37" s="25"/>
      <c r="AJ37" s="217" t="s">
        <v>14</v>
      </c>
      <c r="AK37" s="218" t="s">
        <v>168</v>
      </c>
      <c r="AL37" s="218" t="s">
        <v>264</v>
      </c>
      <c r="AM37" s="218" t="s">
        <v>12</v>
      </c>
      <c r="AN37" s="218" t="s">
        <v>201</v>
      </c>
      <c r="AO37" s="218" t="s">
        <v>18</v>
      </c>
      <c r="AP37" s="218" t="s">
        <v>8</v>
      </c>
      <c r="AQ37" s="218" t="s">
        <v>232</v>
      </c>
      <c r="AR37" s="218" t="s">
        <v>233</v>
      </c>
      <c r="AS37" s="218" t="s">
        <v>9</v>
      </c>
      <c r="AT37" s="218" t="s">
        <v>19</v>
      </c>
      <c r="AU37" s="218" t="s">
        <v>202</v>
      </c>
      <c r="AV37" s="218" t="s">
        <v>13</v>
      </c>
      <c r="AW37" s="218" t="s">
        <v>265</v>
      </c>
      <c r="AX37" s="218" t="s">
        <v>169</v>
      </c>
      <c r="AY37" s="219" t="s">
        <v>15</v>
      </c>
      <c r="BA37" s="217" t="s">
        <v>14</v>
      </c>
      <c r="BB37" s="218" t="s">
        <v>168</v>
      </c>
      <c r="BC37" s="218" t="s">
        <v>44</v>
      </c>
      <c r="BD37" s="218" t="s">
        <v>203</v>
      </c>
      <c r="BE37" s="218" t="s">
        <v>201</v>
      </c>
      <c r="BF37" s="218" t="s">
        <v>18</v>
      </c>
      <c r="BG37" s="218" t="s">
        <v>170</v>
      </c>
      <c r="BH37" s="218" t="s">
        <v>40</v>
      </c>
      <c r="BI37" s="218" t="s">
        <v>41</v>
      </c>
      <c r="BJ37" s="218" t="s">
        <v>171</v>
      </c>
      <c r="BK37" s="218" t="s">
        <v>19</v>
      </c>
      <c r="BL37" s="218" t="s">
        <v>202</v>
      </c>
      <c r="BM37" s="218" t="s">
        <v>204</v>
      </c>
      <c r="BN37" s="218" t="s">
        <v>45</v>
      </c>
      <c r="BO37" s="218" t="s">
        <v>169</v>
      </c>
      <c r="BP37" s="219" t="s">
        <v>15</v>
      </c>
      <c r="BQ37" s="25"/>
      <c r="BR37" s="217" t="s">
        <v>14</v>
      </c>
      <c r="BS37" s="218" t="s">
        <v>781</v>
      </c>
      <c r="BT37" s="218" t="s">
        <v>782</v>
      </c>
      <c r="BU37" s="218" t="s">
        <v>780</v>
      </c>
      <c r="BV37" s="218" t="s">
        <v>778</v>
      </c>
      <c r="BW37" s="218" t="s">
        <v>783</v>
      </c>
      <c r="BX37" s="218" t="s">
        <v>775</v>
      </c>
      <c r="BY37" s="218" t="s">
        <v>776</v>
      </c>
      <c r="BZ37" s="218" t="s">
        <v>784</v>
      </c>
      <c r="CA37" s="218" t="s">
        <v>777</v>
      </c>
      <c r="CB37" s="218" t="s">
        <v>774</v>
      </c>
      <c r="CC37" s="218" t="s">
        <v>785</v>
      </c>
      <c r="CD37" s="218" t="s">
        <v>786</v>
      </c>
      <c r="CE37" s="218" t="s">
        <v>773</v>
      </c>
      <c r="CF37" s="218" t="s">
        <v>779</v>
      </c>
      <c r="CG37" s="219" t="s">
        <v>800</v>
      </c>
      <c r="CH37" s="25"/>
    </row>
    <row r="38" spans="2:86" x14ac:dyDescent="0.25">
      <c r="B38" s="220" t="s">
        <v>0</v>
      </c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20" t="s">
        <v>0</v>
      </c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25"/>
      <c r="AI38" s="25"/>
      <c r="AJ38" s="220" t="s">
        <v>0</v>
      </c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BA38" s="220" t="s">
        <v>0</v>
      </c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5"/>
      <c r="BM38" s="25"/>
      <c r="BN38" s="25"/>
      <c r="BO38" s="25"/>
      <c r="BP38" s="25"/>
      <c r="BQ38" s="25"/>
      <c r="BR38" s="220" t="s">
        <v>0</v>
      </c>
      <c r="BS38" s="25"/>
      <c r="BT38" s="25"/>
      <c r="BU38" s="25"/>
      <c r="BV38" s="25"/>
      <c r="BW38" s="25"/>
      <c r="BX38" s="25"/>
      <c r="BY38" s="25"/>
      <c r="BZ38" s="25"/>
      <c r="CA38" s="25"/>
      <c r="CB38" s="25"/>
      <c r="CC38" s="25"/>
      <c r="CD38" s="25"/>
      <c r="CE38" s="25"/>
      <c r="CF38" s="25"/>
      <c r="CG38" s="25"/>
      <c r="CH38" s="25"/>
    </row>
    <row r="39" spans="2:86" x14ac:dyDescent="0.25">
      <c r="B39" s="25" t="s">
        <v>788</v>
      </c>
      <c r="C39" s="25"/>
      <c r="D39" s="25"/>
      <c r="E39" s="25"/>
      <c r="F39" s="25"/>
      <c r="G39" s="25"/>
      <c r="H39" s="222" t="s">
        <v>792</v>
      </c>
      <c r="I39" s="25"/>
      <c r="J39" s="25" t="s">
        <v>0</v>
      </c>
      <c r="K39" s="25"/>
      <c r="L39" s="25"/>
      <c r="M39" s="25"/>
      <c r="N39" s="25"/>
      <c r="O39" s="25"/>
      <c r="P39" s="25"/>
      <c r="Q39" s="25"/>
      <c r="R39" s="25"/>
      <c r="S39" s="25" t="s">
        <v>788</v>
      </c>
      <c r="T39" s="25"/>
      <c r="U39" s="25"/>
      <c r="V39" s="25"/>
      <c r="W39" s="25"/>
      <c r="X39" s="25"/>
      <c r="Y39" s="222" t="s">
        <v>792</v>
      </c>
      <c r="Z39" s="25"/>
      <c r="AA39" s="25" t="s">
        <v>0</v>
      </c>
      <c r="AB39" s="25"/>
      <c r="AC39" s="25"/>
      <c r="AD39" s="25"/>
      <c r="AE39" s="25"/>
      <c r="AF39" s="25"/>
      <c r="AG39" s="25"/>
      <c r="AH39" s="25"/>
      <c r="AI39" s="25"/>
      <c r="AJ39" s="25" t="s">
        <v>788</v>
      </c>
      <c r="AK39" s="25"/>
      <c r="AL39" s="25"/>
      <c r="AM39" s="25"/>
      <c r="AN39" s="25"/>
      <c r="AO39" s="25"/>
      <c r="AP39" s="222" t="s">
        <v>793</v>
      </c>
      <c r="AQ39" s="25"/>
      <c r="AR39" s="25" t="s">
        <v>0</v>
      </c>
      <c r="AS39" s="25"/>
      <c r="AT39" s="25"/>
      <c r="AU39" s="25"/>
      <c r="AV39" s="25"/>
      <c r="AW39" s="25"/>
      <c r="AX39" s="25"/>
      <c r="AY39" s="25"/>
      <c r="BA39" s="25" t="s">
        <v>788</v>
      </c>
      <c r="BB39" s="25"/>
      <c r="BC39" s="25"/>
      <c r="BD39" s="25"/>
      <c r="BE39" s="25"/>
      <c r="BF39" s="25"/>
      <c r="BG39" s="222" t="s">
        <v>793</v>
      </c>
      <c r="BH39" s="25"/>
      <c r="BI39" s="25"/>
      <c r="BJ39" s="25"/>
      <c r="BK39" s="25"/>
      <c r="BL39" s="25"/>
      <c r="BM39" s="25"/>
      <c r="BN39" s="25"/>
      <c r="BO39" s="25"/>
      <c r="BP39" s="25"/>
      <c r="BQ39" s="25"/>
      <c r="BR39" s="25" t="s">
        <v>802</v>
      </c>
      <c r="BS39" s="25"/>
      <c r="BT39" s="25"/>
      <c r="BU39" s="25"/>
      <c r="BV39" s="25"/>
      <c r="BW39" s="25"/>
      <c r="BX39" s="248" t="s">
        <v>803</v>
      </c>
      <c r="BY39" s="25"/>
      <c r="BZ39" s="25"/>
      <c r="CA39" s="25"/>
      <c r="CB39" s="25"/>
      <c r="CC39" s="25"/>
      <c r="CD39" s="25"/>
      <c r="CE39" s="25"/>
      <c r="CF39" s="25"/>
      <c r="CG39" s="25"/>
      <c r="CH39" s="25"/>
    </row>
    <row r="40" spans="2:86" x14ac:dyDescent="0.25">
      <c r="B40" s="25" t="s">
        <v>0</v>
      </c>
      <c r="C40" s="25"/>
      <c r="D40" s="25"/>
      <c r="E40" s="25"/>
      <c r="F40" s="25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25" t="s">
        <v>0</v>
      </c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25" t="s">
        <v>0</v>
      </c>
      <c r="AG40" s="25"/>
      <c r="AH40" s="25"/>
      <c r="AI40" s="25"/>
      <c r="AJ40" s="25"/>
      <c r="AK40" s="25"/>
      <c r="AL40" s="25"/>
      <c r="AM40" s="25"/>
      <c r="AN40" s="25"/>
      <c r="AO40" s="25"/>
      <c r="AP40" s="25"/>
      <c r="AQ40" s="25"/>
      <c r="AR40" s="25"/>
      <c r="AS40" s="25"/>
      <c r="AT40" s="25"/>
      <c r="AU40" s="25"/>
      <c r="AV40" s="25"/>
      <c r="AW40" s="25" t="s">
        <v>0</v>
      </c>
      <c r="AX40" s="25"/>
      <c r="AY40" s="25"/>
      <c r="BA40" s="25"/>
      <c r="BB40" s="25"/>
      <c r="BC40" s="25"/>
      <c r="BD40" s="25"/>
      <c r="BE40" s="25"/>
      <c r="BF40" s="25"/>
      <c r="BG40" s="25"/>
      <c r="BH40" s="25"/>
      <c r="BI40" s="25"/>
      <c r="BJ40" s="25"/>
      <c r="BK40" s="25"/>
      <c r="BL40" s="25"/>
      <c r="BM40" s="25"/>
      <c r="BN40" s="25"/>
      <c r="BO40" s="25"/>
      <c r="BP40" s="25"/>
      <c r="BQ40" s="25"/>
      <c r="BR40" s="25"/>
      <c r="BS40" s="25" t="s">
        <v>0</v>
      </c>
      <c r="BT40" s="25"/>
      <c r="BU40" s="25"/>
      <c r="BV40" s="25" t="s">
        <v>0</v>
      </c>
      <c r="BW40" s="25" t="s">
        <v>0</v>
      </c>
      <c r="BX40" s="25" t="s">
        <v>0</v>
      </c>
      <c r="BY40" s="25"/>
      <c r="BZ40" s="25"/>
      <c r="CA40" s="25"/>
      <c r="CB40" s="25"/>
      <c r="CC40" s="25"/>
      <c r="CD40" s="25"/>
      <c r="CE40" s="25"/>
      <c r="CF40" s="25"/>
      <c r="CG40" s="25"/>
      <c r="CH40" s="25"/>
    </row>
    <row r="41" spans="2:86" x14ac:dyDescent="0.25">
      <c r="B41" s="234" t="s">
        <v>6</v>
      </c>
      <c r="C41" s="235" t="s">
        <v>11</v>
      </c>
      <c r="D41" s="235" t="s">
        <v>10</v>
      </c>
      <c r="E41" s="235" t="s">
        <v>7</v>
      </c>
      <c r="F41" s="235" t="s">
        <v>24</v>
      </c>
      <c r="G41" s="235" t="s">
        <v>37</v>
      </c>
      <c r="H41" s="235" t="s">
        <v>36</v>
      </c>
      <c r="I41" s="235" t="s">
        <v>25</v>
      </c>
      <c r="J41" s="235" t="s">
        <v>13</v>
      </c>
      <c r="K41" s="235" t="s">
        <v>8</v>
      </c>
      <c r="L41" s="235" t="s">
        <v>9</v>
      </c>
      <c r="M41" s="235" t="s">
        <v>12</v>
      </c>
      <c r="N41" s="235" t="s">
        <v>35</v>
      </c>
      <c r="O41" s="235" t="s">
        <v>22</v>
      </c>
      <c r="P41" s="235" t="s">
        <v>23</v>
      </c>
      <c r="Q41" s="241" t="s">
        <v>34</v>
      </c>
      <c r="R41" s="223"/>
      <c r="S41" s="236" t="s">
        <v>6</v>
      </c>
      <c r="T41" s="237" t="s">
        <v>23</v>
      </c>
      <c r="U41" s="237" t="s">
        <v>32</v>
      </c>
      <c r="V41" s="237" t="s">
        <v>29</v>
      </c>
      <c r="W41" s="212" t="s">
        <v>203</v>
      </c>
      <c r="X41" s="212" t="s">
        <v>200</v>
      </c>
      <c r="Y41" s="212" t="s">
        <v>193</v>
      </c>
      <c r="Z41" s="212" t="s">
        <v>198</v>
      </c>
      <c r="AA41" s="212" t="s">
        <v>135</v>
      </c>
      <c r="AB41" s="212" t="s">
        <v>126</v>
      </c>
      <c r="AC41" s="212" t="s">
        <v>84</v>
      </c>
      <c r="AD41" s="212" t="s">
        <v>107</v>
      </c>
      <c r="AE41" s="212" t="s">
        <v>223</v>
      </c>
      <c r="AF41" s="212" t="s">
        <v>254</v>
      </c>
      <c r="AG41" s="212" t="s">
        <v>188</v>
      </c>
      <c r="AH41" s="213" t="s">
        <v>154</v>
      </c>
      <c r="AI41" s="25"/>
      <c r="AJ41" s="224" t="s">
        <v>6</v>
      </c>
      <c r="AK41" s="225" t="s">
        <v>11</v>
      </c>
      <c r="AL41" s="225" t="s">
        <v>16</v>
      </c>
      <c r="AM41" s="225" t="s">
        <v>21</v>
      </c>
      <c r="AN41" s="212" t="s">
        <v>167</v>
      </c>
      <c r="AO41" s="212" t="s">
        <v>199</v>
      </c>
      <c r="AP41" s="212" t="s">
        <v>235</v>
      </c>
      <c r="AQ41" s="212" t="s">
        <v>266</v>
      </c>
      <c r="AR41" s="212" t="s">
        <v>243</v>
      </c>
      <c r="AS41" s="212" t="s">
        <v>246</v>
      </c>
      <c r="AT41" s="212" t="s">
        <v>249</v>
      </c>
      <c r="AU41" s="212" t="s">
        <v>252</v>
      </c>
      <c r="AV41" s="212" t="s">
        <v>101</v>
      </c>
      <c r="AW41" s="212" t="s">
        <v>122</v>
      </c>
      <c r="AX41" s="212" t="s">
        <v>132</v>
      </c>
      <c r="AY41" s="213" t="s">
        <v>138</v>
      </c>
      <c r="BA41" s="229" t="s">
        <v>6</v>
      </c>
      <c r="BB41" s="230" t="s">
        <v>11</v>
      </c>
      <c r="BC41" s="230" t="s">
        <v>236</v>
      </c>
      <c r="BD41" s="230" t="s">
        <v>269</v>
      </c>
      <c r="BE41" s="212" t="s">
        <v>25</v>
      </c>
      <c r="BF41" s="212" t="s">
        <v>36</v>
      </c>
      <c r="BG41" s="212" t="s">
        <v>235</v>
      </c>
      <c r="BH41" s="212" t="s">
        <v>266</v>
      </c>
      <c r="BI41" s="212" t="s">
        <v>243</v>
      </c>
      <c r="BJ41" s="212" t="s">
        <v>246</v>
      </c>
      <c r="BK41" s="212" t="s">
        <v>127</v>
      </c>
      <c r="BL41" s="212" t="s">
        <v>130</v>
      </c>
      <c r="BM41" s="212" t="s">
        <v>208</v>
      </c>
      <c r="BN41" s="212" t="s">
        <v>213</v>
      </c>
      <c r="BO41" s="212" t="s">
        <v>132</v>
      </c>
      <c r="BP41" s="213" t="s">
        <v>138</v>
      </c>
      <c r="BQ41" s="25"/>
      <c r="BR41" s="68" t="s">
        <v>6</v>
      </c>
      <c r="BS41" s="69" t="s">
        <v>7</v>
      </c>
      <c r="BT41" s="69" t="s">
        <v>8</v>
      </c>
      <c r="BU41" s="69" t="s">
        <v>9</v>
      </c>
      <c r="BV41" s="70" t="s">
        <v>783</v>
      </c>
      <c r="BW41" s="70" t="s">
        <v>774</v>
      </c>
      <c r="BX41" s="70" t="s">
        <v>780</v>
      </c>
      <c r="BY41" s="70" t="s">
        <v>786</v>
      </c>
      <c r="BZ41" s="69" t="s">
        <v>786</v>
      </c>
      <c r="CA41" s="69" t="s">
        <v>780</v>
      </c>
      <c r="CB41" s="69" t="s">
        <v>774</v>
      </c>
      <c r="CC41" s="69" t="s">
        <v>783</v>
      </c>
      <c r="CD41" s="70" t="s">
        <v>777</v>
      </c>
      <c r="CE41" s="70" t="s">
        <v>775</v>
      </c>
      <c r="CF41" s="70" t="s">
        <v>800</v>
      </c>
      <c r="CG41" s="71" t="s">
        <v>801</v>
      </c>
      <c r="CH41" s="25"/>
    </row>
    <row r="42" spans="2:86" x14ac:dyDescent="0.25">
      <c r="B42" s="214" t="s">
        <v>267</v>
      </c>
      <c r="C42" s="215" t="s">
        <v>234</v>
      </c>
      <c r="D42" s="215" t="s">
        <v>235</v>
      </c>
      <c r="E42" s="215" t="s">
        <v>266</v>
      </c>
      <c r="F42" s="215" t="s">
        <v>269</v>
      </c>
      <c r="G42" s="215" t="s">
        <v>236</v>
      </c>
      <c r="H42" s="215" t="s">
        <v>237</v>
      </c>
      <c r="I42" s="215" t="s">
        <v>268</v>
      </c>
      <c r="J42" s="215" t="s">
        <v>232</v>
      </c>
      <c r="K42" s="215" t="s">
        <v>265</v>
      </c>
      <c r="L42" s="215" t="s">
        <v>264</v>
      </c>
      <c r="M42" s="215" t="s">
        <v>233</v>
      </c>
      <c r="N42" s="215" t="s">
        <v>238</v>
      </c>
      <c r="O42" s="215" t="s">
        <v>271</v>
      </c>
      <c r="P42" s="215" t="s">
        <v>270</v>
      </c>
      <c r="Q42" s="216" t="s">
        <v>239</v>
      </c>
      <c r="R42" s="223"/>
      <c r="S42" s="238" t="s">
        <v>22</v>
      </c>
      <c r="T42" s="239" t="s">
        <v>7</v>
      </c>
      <c r="U42" s="239" t="s">
        <v>28</v>
      </c>
      <c r="V42" s="239" t="s">
        <v>33</v>
      </c>
      <c r="W42" s="215" t="s">
        <v>199</v>
      </c>
      <c r="X42" s="215" t="s">
        <v>204</v>
      </c>
      <c r="Y42" s="215" t="s">
        <v>197</v>
      </c>
      <c r="Z42" s="215" t="s">
        <v>194</v>
      </c>
      <c r="AA42" s="215" t="s">
        <v>127</v>
      </c>
      <c r="AB42" s="215" t="s">
        <v>134</v>
      </c>
      <c r="AC42" s="215" t="s">
        <v>108</v>
      </c>
      <c r="AD42" s="215" t="s">
        <v>83</v>
      </c>
      <c r="AE42" s="215" t="s">
        <v>255</v>
      </c>
      <c r="AF42" s="215" t="s">
        <v>222</v>
      </c>
      <c r="AG42" s="215" t="s">
        <v>155</v>
      </c>
      <c r="AH42" s="216" t="s">
        <v>187</v>
      </c>
      <c r="AI42" s="25"/>
      <c r="AJ42" s="226" t="s">
        <v>10</v>
      </c>
      <c r="AK42" s="227" t="s">
        <v>7</v>
      </c>
      <c r="AL42" s="227" t="s">
        <v>20</v>
      </c>
      <c r="AM42" s="227" t="s">
        <v>17</v>
      </c>
      <c r="AN42" s="215" t="s">
        <v>200</v>
      </c>
      <c r="AO42" s="215" t="s">
        <v>166</v>
      </c>
      <c r="AP42" s="215" t="s">
        <v>267</v>
      </c>
      <c r="AQ42" s="215" t="s">
        <v>234</v>
      </c>
      <c r="AR42" s="215" t="s">
        <v>247</v>
      </c>
      <c r="AS42" s="215" t="s">
        <v>242</v>
      </c>
      <c r="AT42" s="215" t="s">
        <v>253</v>
      </c>
      <c r="AU42" s="215" t="s">
        <v>248</v>
      </c>
      <c r="AV42" s="215" t="s">
        <v>121</v>
      </c>
      <c r="AW42" s="215" t="s">
        <v>102</v>
      </c>
      <c r="AX42" s="215" t="s">
        <v>137</v>
      </c>
      <c r="AY42" s="216" t="s">
        <v>133</v>
      </c>
      <c r="BA42" s="231" t="s">
        <v>10</v>
      </c>
      <c r="BB42" s="232" t="s">
        <v>7</v>
      </c>
      <c r="BC42" s="232" t="s">
        <v>268</v>
      </c>
      <c r="BD42" s="232" t="s">
        <v>237</v>
      </c>
      <c r="BE42" s="215" t="s">
        <v>37</v>
      </c>
      <c r="BF42" s="215" t="s">
        <v>24</v>
      </c>
      <c r="BG42" s="215" t="s">
        <v>267</v>
      </c>
      <c r="BH42" s="215" t="s">
        <v>234</v>
      </c>
      <c r="BI42" s="215" t="s">
        <v>247</v>
      </c>
      <c r="BJ42" s="215" t="s">
        <v>242</v>
      </c>
      <c r="BK42" s="215" t="s">
        <v>131</v>
      </c>
      <c r="BL42" s="215" t="s">
        <v>126</v>
      </c>
      <c r="BM42" s="215" t="s">
        <v>212</v>
      </c>
      <c r="BN42" s="215" t="s">
        <v>209</v>
      </c>
      <c r="BO42" s="215" t="s">
        <v>137</v>
      </c>
      <c r="BP42" s="216" t="s">
        <v>133</v>
      </c>
      <c r="BQ42" s="25"/>
      <c r="BR42" s="81" t="s">
        <v>22</v>
      </c>
      <c r="BS42" s="82" t="s">
        <v>23</v>
      </c>
      <c r="BT42" s="82" t="s">
        <v>24</v>
      </c>
      <c r="BU42" s="82" t="s">
        <v>25</v>
      </c>
      <c r="BV42" s="83" t="s">
        <v>778</v>
      </c>
      <c r="BW42" s="83" t="s">
        <v>785</v>
      </c>
      <c r="BX42" s="83" t="s">
        <v>782</v>
      </c>
      <c r="BY42" s="83" t="s">
        <v>773</v>
      </c>
      <c r="BZ42" s="82" t="s">
        <v>773</v>
      </c>
      <c r="CA42" s="82" t="s">
        <v>782</v>
      </c>
      <c r="CB42" s="82" t="s">
        <v>785</v>
      </c>
      <c r="CC42" s="82" t="s">
        <v>778</v>
      </c>
      <c r="CD42" s="83" t="s">
        <v>784</v>
      </c>
      <c r="CE42" s="83" t="s">
        <v>776</v>
      </c>
      <c r="CF42" s="83" t="s">
        <v>779</v>
      </c>
      <c r="CG42" s="84" t="s">
        <v>781</v>
      </c>
      <c r="CH42" s="25"/>
    </row>
    <row r="43" spans="2:86" x14ac:dyDescent="0.25">
      <c r="B43" s="214" t="s">
        <v>166</v>
      </c>
      <c r="C43" s="215" t="s">
        <v>200</v>
      </c>
      <c r="D43" s="215" t="s">
        <v>199</v>
      </c>
      <c r="E43" s="215" t="s">
        <v>167</v>
      </c>
      <c r="F43" s="215" t="s">
        <v>172</v>
      </c>
      <c r="G43" s="215" t="s">
        <v>206</v>
      </c>
      <c r="H43" s="215" t="s">
        <v>205</v>
      </c>
      <c r="I43" s="215" t="s">
        <v>173</v>
      </c>
      <c r="J43" s="215" t="s">
        <v>202</v>
      </c>
      <c r="K43" s="215" t="s">
        <v>168</v>
      </c>
      <c r="L43" s="215" t="s">
        <v>169</v>
      </c>
      <c r="M43" s="215" t="s">
        <v>201</v>
      </c>
      <c r="N43" s="215" t="s">
        <v>204</v>
      </c>
      <c r="O43" s="215" t="s">
        <v>170</v>
      </c>
      <c r="P43" s="215" t="s">
        <v>171</v>
      </c>
      <c r="Q43" s="216" t="s">
        <v>203</v>
      </c>
      <c r="R43" s="223"/>
      <c r="S43" s="238" t="s">
        <v>30</v>
      </c>
      <c r="T43" s="239" t="s">
        <v>27</v>
      </c>
      <c r="U43" s="239" t="s">
        <v>8</v>
      </c>
      <c r="V43" s="239" t="s">
        <v>25</v>
      </c>
      <c r="W43" s="215" t="s">
        <v>191</v>
      </c>
      <c r="X43" s="215" t="s">
        <v>196</v>
      </c>
      <c r="Y43" s="215" t="s">
        <v>205</v>
      </c>
      <c r="Z43" s="215" t="s">
        <v>202</v>
      </c>
      <c r="AA43" s="215" t="s">
        <v>86</v>
      </c>
      <c r="AB43" s="215" t="s">
        <v>109</v>
      </c>
      <c r="AC43" s="215" t="s">
        <v>133</v>
      </c>
      <c r="AD43" s="215" t="s">
        <v>124</v>
      </c>
      <c r="AE43" s="215" t="s">
        <v>190</v>
      </c>
      <c r="AF43" s="215" t="s">
        <v>156</v>
      </c>
      <c r="AG43" s="215" t="s">
        <v>221</v>
      </c>
      <c r="AH43" s="216" t="s">
        <v>252</v>
      </c>
      <c r="AI43" s="25"/>
      <c r="AJ43" s="226" t="s">
        <v>14</v>
      </c>
      <c r="AK43" s="227" t="s">
        <v>19</v>
      </c>
      <c r="AL43" s="227" t="s">
        <v>8</v>
      </c>
      <c r="AM43" s="227" t="s">
        <v>13</v>
      </c>
      <c r="AN43" s="215" t="s">
        <v>233</v>
      </c>
      <c r="AO43" s="215" t="s">
        <v>264</v>
      </c>
      <c r="AP43" s="215" t="s">
        <v>169</v>
      </c>
      <c r="AQ43" s="215" t="s">
        <v>201</v>
      </c>
      <c r="AR43" s="215" t="s">
        <v>251</v>
      </c>
      <c r="AS43" s="215" t="s">
        <v>254</v>
      </c>
      <c r="AT43" s="215" t="s">
        <v>241</v>
      </c>
      <c r="AU43" s="215" t="s">
        <v>244</v>
      </c>
      <c r="AV43" s="215" t="s">
        <v>134</v>
      </c>
      <c r="AW43" s="215" t="s">
        <v>140</v>
      </c>
      <c r="AX43" s="215" t="s">
        <v>99</v>
      </c>
      <c r="AY43" s="216" t="s">
        <v>120</v>
      </c>
      <c r="BA43" s="231" t="s">
        <v>14</v>
      </c>
      <c r="BB43" s="232" t="s">
        <v>19</v>
      </c>
      <c r="BC43" s="232" t="s">
        <v>170</v>
      </c>
      <c r="BD43" s="232" t="s">
        <v>204</v>
      </c>
      <c r="BE43" s="215" t="s">
        <v>41</v>
      </c>
      <c r="BF43" s="215" t="s">
        <v>44</v>
      </c>
      <c r="BG43" s="215" t="s">
        <v>169</v>
      </c>
      <c r="BH43" s="215" t="s">
        <v>201</v>
      </c>
      <c r="BI43" s="215" t="s">
        <v>251</v>
      </c>
      <c r="BJ43" s="215" t="s">
        <v>254</v>
      </c>
      <c r="BK43" s="215" t="s">
        <v>98</v>
      </c>
      <c r="BL43" s="215" t="s">
        <v>117</v>
      </c>
      <c r="BM43" s="215" t="s">
        <v>216</v>
      </c>
      <c r="BN43" s="215" t="s">
        <v>221</v>
      </c>
      <c r="BO43" s="215" t="s">
        <v>99</v>
      </c>
      <c r="BP43" s="216" t="s">
        <v>120</v>
      </c>
      <c r="BQ43" s="25"/>
      <c r="BR43" s="81" t="s">
        <v>26</v>
      </c>
      <c r="BS43" s="82" t="s">
        <v>27</v>
      </c>
      <c r="BT43" s="82" t="s">
        <v>28</v>
      </c>
      <c r="BU43" s="82" t="s">
        <v>29</v>
      </c>
      <c r="BV43" s="83" t="s">
        <v>784</v>
      </c>
      <c r="BW43" s="83" t="s">
        <v>776</v>
      </c>
      <c r="BX43" s="83" t="s">
        <v>779</v>
      </c>
      <c r="BY43" s="83" t="s">
        <v>781</v>
      </c>
      <c r="BZ43" s="82" t="s">
        <v>781</v>
      </c>
      <c r="CA43" s="82" t="s">
        <v>779</v>
      </c>
      <c r="CB43" s="82" t="s">
        <v>776</v>
      </c>
      <c r="CC43" s="82" t="s">
        <v>784</v>
      </c>
      <c r="CD43" s="83" t="s">
        <v>778</v>
      </c>
      <c r="CE43" s="83" t="s">
        <v>785</v>
      </c>
      <c r="CF43" s="83" t="s">
        <v>782</v>
      </c>
      <c r="CG43" s="84" t="s">
        <v>773</v>
      </c>
      <c r="CH43" s="25"/>
    </row>
    <row r="44" spans="2:86" x14ac:dyDescent="0.25">
      <c r="B44" s="214" t="s">
        <v>21</v>
      </c>
      <c r="C44" s="215" t="s">
        <v>16</v>
      </c>
      <c r="D44" s="215" t="s">
        <v>17</v>
      </c>
      <c r="E44" s="215" t="s">
        <v>20</v>
      </c>
      <c r="F44" s="215" t="s">
        <v>43</v>
      </c>
      <c r="G44" s="215" t="s">
        <v>38</v>
      </c>
      <c r="H44" s="215" t="s">
        <v>39</v>
      </c>
      <c r="I44" s="215" t="s">
        <v>42</v>
      </c>
      <c r="J44" s="215" t="s">
        <v>14</v>
      </c>
      <c r="K44" s="215" t="s">
        <v>19</v>
      </c>
      <c r="L44" s="215" t="s">
        <v>18</v>
      </c>
      <c r="M44" s="215" t="s">
        <v>15</v>
      </c>
      <c r="N44" s="215" t="s">
        <v>40</v>
      </c>
      <c r="O44" s="215" t="s">
        <v>45</v>
      </c>
      <c r="P44" s="215" t="s">
        <v>44</v>
      </c>
      <c r="Q44" s="216" t="s">
        <v>41</v>
      </c>
      <c r="R44" s="223"/>
      <c r="S44" s="238" t="s">
        <v>26</v>
      </c>
      <c r="T44" s="239" t="s">
        <v>31</v>
      </c>
      <c r="U44" s="239" t="s">
        <v>24</v>
      </c>
      <c r="V44" s="239" t="s">
        <v>9</v>
      </c>
      <c r="W44" s="215" t="s">
        <v>195</v>
      </c>
      <c r="X44" s="215" t="s">
        <v>192</v>
      </c>
      <c r="Y44" s="215" t="s">
        <v>201</v>
      </c>
      <c r="Z44" s="215" t="s">
        <v>206</v>
      </c>
      <c r="AA44" s="215" t="s">
        <v>110</v>
      </c>
      <c r="AB44" s="215" t="s">
        <v>85</v>
      </c>
      <c r="AC44" s="215" t="s">
        <v>125</v>
      </c>
      <c r="AD44" s="215" t="s">
        <v>132</v>
      </c>
      <c r="AE44" s="215" t="s">
        <v>157</v>
      </c>
      <c r="AF44" s="215" t="s">
        <v>189</v>
      </c>
      <c r="AG44" s="215" t="s">
        <v>253</v>
      </c>
      <c r="AH44" s="216" t="s">
        <v>220</v>
      </c>
      <c r="AI44" s="25"/>
      <c r="AJ44" s="226" t="s">
        <v>18</v>
      </c>
      <c r="AK44" s="227" t="s">
        <v>15</v>
      </c>
      <c r="AL44" s="227" t="s">
        <v>12</v>
      </c>
      <c r="AM44" s="227" t="s">
        <v>9</v>
      </c>
      <c r="AN44" s="215" t="s">
        <v>265</v>
      </c>
      <c r="AO44" s="215" t="s">
        <v>232</v>
      </c>
      <c r="AP44" s="215" t="s">
        <v>202</v>
      </c>
      <c r="AQ44" s="215" t="s">
        <v>168</v>
      </c>
      <c r="AR44" s="215" t="s">
        <v>255</v>
      </c>
      <c r="AS44" s="215" t="s">
        <v>250</v>
      </c>
      <c r="AT44" s="215" t="s">
        <v>245</v>
      </c>
      <c r="AU44" s="215" t="s">
        <v>240</v>
      </c>
      <c r="AV44" s="215" t="s">
        <v>139</v>
      </c>
      <c r="AW44" s="215" t="s">
        <v>135</v>
      </c>
      <c r="AX44" s="215" t="s">
        <v>119</v>
      </c>
      <c r="AY44" s="216" t="s">
        <v>100</v>
      </c>
      <c r="BA44" s="231" t="s">
        <v>18</v>
      </c>
      <c r="BB44" s="232" t="s">
        <v>7</v>
      </c>
      <c r="BC44" s="232" t="s">
        <v>203</v>
      </c>
      <c r="BD44" s="232" t="s">
        <v>171</v>
      </c>
      <c r="BE44" s="215" t="s">
        <v>45</v>
      </c>
      <c r="BF44" s="215" t="s">
        <v>40</v>
      </c>
      <c r="BG44" s="215" t="s">
        <v>202</v>
      </c>
      <c r="BH44" s="215" t="s">
        <v>168</v>
      </c>
      <c r="BI44" s="215" t="s">
        <v>247</v>
      </c>
      <c r="BJ44" s="215" t="s">
        <v>250</v>
      </c>
      <c r="BK44" s="215" t="s">
        <v>118</v>
      </c>
      <c r="BL44" s="215" t="s">
        <v>97</v>
      </c>
      <c r="BM44" s="215" t="s">
        <v>220</v>
      </c>
      <c r="BN44" s="215" t="s">
        <v>217</v>
      </c>
      <c r="BO44" s="215" t="s">
        <v>119</v>
      </c>
      <c r="BP44" s="216" t="s">
        <v>100</v>
      </c>
      <c r="BQ44" s="25"/>
      <c r="BR44" s="81" t="s">
        <v>30</v>
      </c>
      <c r="BS44" s="82" t="s">
        <v>31</v>
      </c>
      <c r="BT44" s="82" t="s">
        <v>32</v>
      </c>
      <c r="BU44" s="82" t="s">
        <v>33</v>
      </c>
      <c r="BV44" s="83" t="s">
        <v>777</v>
      </c>
      <c r="BW44" s="83" t="s">
        <v>775</v>
      </c>
      <c r="BX44" s="83" t="s">
        <v>800</v>
      </c>
      <c r="BY44" s="83" t="s">
        <v>801</v>
      </c>
      <c r="BZ44" s="82" t="s">
        <v>801</v>
      </c>
      <c r="CA44" s="82" t="s">
        <v>800</v>
      </c>
      <c r="CB44" s="82" t="s">
        <v>775</v>
      </c>
      <c r="CC44" s="82" t="s">
        <v>777</v>
      </c>
      <c r="CD44" s="83" t="s">
        <v>783</v>
      </c>
      <c r="CE44" s="83" t="s">
        <v>774</v>
      </c>
      <c r="CF44" s="83" t="s">
        <v>780</v>
      </c>
      <c r="CG44" s="84" t="s">
        <v>786</v>
      </c>
      <c r="CH44" s="25"/>
    </row>
    <row r="45" spans="2:86" x14ac:dyDescent="0.25">
      <c r="B45" s="214" t="s">
        <v>52</v>
      </c>
      <c r="C45" s="215" t="s">
        <v>33</v>
      </c>
      <c r="D45" s="215" t="s">
        <v>32</v>
      </c>
      <c r="E45" s="215" t="s">
        <v>53</v>
      </c>
      <c r="F45" s="215" t="s">
        <v>46</v>
      </c>
      <c r="G45" s="215" t="s">
        <v>27</v>
      </c>
      <c r="H45" s="215" t="s">
        <v>26</v>
      </c>
      <c r="I45" s="215" t="s">
        <v>47</v>
      </c>
      <c r="J45" s="215" t="s">
        <v>31</v>
      </c>
      <c r="K45" s="215" t="s">
        <v>50</v>
      </c>
      <c r="L45" s="215" t="s">
        <v>51</v>
      </c>
      <c r="M45" s="215" t="s">
        <v>30</v>
      </c>
      <c r="N45" s="215" t="s">
        <v>29</v>
      </c>
      <c r="O45" s="215" t="s">
        <v>48</v>
      </c>
      <c r="P45" s="215" t="s">
        <v>49</v>
      </c>
      <c r="Q45" s="216" t="s">
        <v>28</v>
      </c>
      <c r="R45" s="223"/>
      <c r="S45" s="214" t="s">
        <v>171</v>
      </c>
      <c r="T45" s="215" t="s">
        <v>166</v>
      </c>
      <c r="U45" s="215" t="s">
        <v>161</v>
      </c>
      <c r="V45" s="215" t="s">
        <v>164</v>
      </c>
      <c r="W45" s="215" t="s">
        <v>11</v>
      </c>
      <c r="X45" s="215" t="s">
        <v>34</v>
      </c>
      <c r="Y45" s="215" t="s">
        <v>53</v>
      </c>
      <c r="Z45" s="215" t="s">
        <v>48</v>
      </c>
      <c r="AA45" s="215" t="s">
        <v>218</v>
      </c>
      <c r="AB45" s="215" t="s">
        <v>251</v>
      </c>
      <c r="AC45" s="215" t="s">
        <v>183</v>
      </c>
      <c r="AD45" s="215" t="s">
        <v>151</v>
      </c>
      <c r="AE45" s="215" t="s">
        <v>139</v>
      </c>
      <c r="AF45" s="215" t="s">
        <v>131</v>
      </c>
      <c r="AG45" s="215" t="s">
        <v>87</v>
      </c>
      <c r="AH45" s="216" t="s">
        <v>112</v>
      </c>
      <c r="AI45" s="25"/>
      <c r="AJ45" s="214" t="s">
        <v>171</v>
      </c>
      <c r="AK45" s="215" t="s">
        <v>203</v>
      </c>
      <c r="AL45" s="215" t="s">
        <v>239</v>
      </c>
      <c r="AM45" s="215" t="s">
        <v>270</v>
      </c>
      <c r="AN45" s="215" t="s">
        <v>22</v>
      </c>
      <c r="AO45" s="215" t="s">
        <v>35</v>
      </c>
      <c r="AP45" s="215" t="s">
        <v>40</v>
      </c>
      <c r="AQ45" s="215" t="s">
        <v>45</v>
      </c>
      <c r="AR45" s="215" t="s">
        <v>97</v>
      </c>
      <c r="AS45" s="215" t="s">
        <v>118</v>
      </c>
      <c r="AT45" s="215" t="s">
        <v>124</v>
      </c>
      <c r="AU45" s="215" t="s">
        <v>129</v>
      </c>
      <c r="AV45" s="215" t="s">
        <v>211</v>
      </c>
      <c r="AW45" s="215" t="s">
        <v>214</v>
      </c>
      <c r="AX45" s="215" t="s">
        <v>217</v>
      </c>
      <c r="AY45" s="216" t="s">
        <v>220</v>
      </c>
      <c r="BA45" s="214" t="s">
        <v>9</v>
      </c>
      <c r="BB45" s="215" t="s">
        <v>12</v>
      </c>
      <c r="BC45" s="215" t="s">
        <v>239</v>
      </c>
      <c r="BD45" s="215" t="s">
        <v>270</v>
      </c>
      <c r="BE45" s="215" t="s">
        <v>22</v>
      </c>
      <c r="BF45" s="215" t="s">
        <v>35</v>
      </c>
      <c r="BG45" s="215" t="s">
        <v>232</v>
      </c>
      <c r="BH45" s="215" t="s">
        <v>265</v>
      </c>
      <c r="BI45" s="215" t="s">
        <v>240</v>
      </c>
      <c r="BJ45" s="215" t="s">
        <v>245</v>
      </c>
      <c r="BK45" s="215" t="s">
        <v>124</v>
      </c>
      <c r="BL45" s="215" t="s">
        <v>129</v>
      </c>
      <c r="BM45" s="215" t="s">
        <v>211</v>
      </c>
      <c r="BN45" s="215" t="s">
        <v>214</v>
      </c>
      <c r="BO45" s="215" t="s">
        <v>135</v>
      </c>
      <c r="BP45" s="216" t="s">
        <v>139</v>
      </c>
      <c r="BQ45" s="25"/>
      <c r="BR45" s="89" t="s">
        <v>776</v>
      </c>
      <c r="BS45" s="83" t="s">
        <v>784</v>
      </c>
      <c r="BT45" s="83" t="s">
        <v>781</v>
      </c>
      <c r="BU45" s="83" t="s">
        <v>779</v>
      </c>
      <c r="BV45" s="82" t="s">
        <v>782</v>
      </c>
      <c r="BW45" s="82" t="s">
        <v>773</v>
      </c>
      <c r="BX45" s="82" t="s">
        <v>778</v>
      </c>
      <c r="BY45" s="82" t="s">
        <v>785</v>
      </c>
      <c r="BZ45" s="83" t="s">
        <v>785</v>
      </c>
      <c r="CA45" s="83" t="s">
        <v>778</v>
      </c>
      <c r="CB45" s="83" t="s">
        <v>773</v>
      </c>
      <c r="CC45" s="83" t="s">
        <v>782</v>
      </c>
      <c r="CD45" s="82" t="s">
        <v>779</v>
      </c>
      <c r="CE45" s="82" t="s">
        <v>781</v>
      </c>
      <c r="CF45" s="82" t="s">
        <v>784</v>
      </c>
      <c r="CG45" s="86" t="s">
        <v>776</v>
      </c>
      <c r="CH45" s="25"/>
    </row>
    <row r="46" spans="2:86" x14ac:dyDescent="0.25">
      <c r="B46" s="214" t="s">
        <v>229</v>
      </c>
      <c r="C46" s="215" t="s">
        <v>260</v>
      </c>
      <c r="D46" s="215" t="s">
        <v>261</v>
      </c>
      <c r="E46" s="215" t="s">
        <v>228</v>
      </c>
      <c r="F46" s="215" t="s">
        <v>227</v>
      </c>
      <c r="G46" s="215" t="s">
        <v>258</v>
      </c>
      <c r="H46" s="215" t="s">
        <v>259</v>
      </c>
      <c r="I46" s="215" t="s">
        <v>226</v>
      </c>
      <c r="J46" s="215" t="s">
        <v>262</v>
      </c>
      <c r="K46" s="215" t="s">
        <v>231</v>
      </c>
      <c r="L46" s="215" t="s">
        <v>230</v>
      </c>
      <c r="M46" s="215" t="s">
        <v>263</v>
      </c>
      <c r="N46" s="215" t="s">
        <v>256</v>
      </c>
      <c r="O46" s="215" t="s">
        <v>225</v>
      </c>
      <c r="P46" s="215" t="s">
        <v>224</v>
      </c>
      <c r="Q46" s="216" t="s">
        <v>257</v>
      </c>
      <c r="R46" s="223"/>
      <c r="S46" s="214" t="s">
        <v>167</v>
      </c>
      <c r="T46" s="215" t="s">
        <v>170</v>
      </c>
      <c r="U46" s="215" t="s">
        <v>165</v>
      </c>
      <c r="V46" s="215" t="s">
        <v>160</v>
      </c>
      <c r="W46" s="215" t="s">
        <v>35</v>
      </c>
      <c r="X46" s="215" t="s">
        <v>10</v>
      </c>
      <c r="Y46" s="215" t="s">
        <v>49</v>
      </c>
      <c r="Z46" s="215" t="s">
        <v>52</v>
      </c>
      <c r="AA46" s="215" t="s">
        <v>250</v>
      </c>
      <c r="AB46" s="215" t="s">
        <v>219</v>
      </c>
      <c r="AC46" s="215" t="s">
        <v>150</v>
      </c>
      <c r="AD46" s="215" t="s">
        <v>184</v>
      </c>
      <c r="AE46" s="215" t="s">
        <v>130</v>
      </c>
      <c r="AF46" s="215" t="s">
        <v>140</v>
      </c>
      <c r="AG46" s="215" t="s">
        <v>111</v>
      </c>
      <c r="AH46" s="216" t="s">
        <v>88</v>
      </c>
      <c r="AI46" s="25"/>
      <c r="AJ46" s="214" t="s">
        <v>204</v>
      </c>
      <c r="AK46" s="215" t="s">
        <v>170</v>
      </c>
      <c r="AL46" s="215" t="s">
        <v>271</v>
      </c>
      <c r="AM46" s="215" t="s">
        <v>238</v>
      </c>
      <c r="AN46" s="215" t="s">
        <v>34</v>
      </c>
      <c r="AO46" s="215" t="s">
        <v>23</v>
      </c>
      <c r="AP46" s="215" t="s">
        <v>44</v>
      </c>
      <c r="AQ46" s="215" t="s">
        <v>41</v>
      </c>
      <c r="AR46" s="215" t="s">
        <v>117</v>
      </c>
      <c r="AS46" s="215" t="s">
        <v>98</v>
      </c>
      <c r="AT46" s="215" t="s">
        <v>128</v>
      </c>
      <c r="AU46" s="215" t="s">
        <v>96</v>
      </c>
      <c r="AV46" s="215" t="s">
        <v>215</v>
      </c>
      <c r="AW46" s="215" t="s">
        <v>210</v>
      </c>
      <c r="AX46" s="215" t="s">
        <v>221</v>
      </c>
      <c r="AY46" s="216" t="s">
        <v>216</v>
      </c>
      <c r="BA46" s="214" t="s">
        <v>13</v>
      </c>
      <c r="BB46" s="215" t="s">
        <v>8</v>
      </c>
      <c r="BC46" s="215" t="s">
        <v>271</v>
      </c>
      <c r="BD46" s="215" t="s">
        <v>238</v>
      </c>
      <c r="BE46" s="215" t="s">
        <v>34</v>
      </c>
      <c r="BF46" s="215" t="s">
        <v>23</v>
      </c>
      <c r="BG46" s="215" t="s">
        <v>264</v>
      </c>
      <c r="BH46" s="215" t="s">
        <v>233</v>
      </c>
      <c r="BI46" s="215" t="s">
        <v>244</v>
      </c>
      <c r="BJ46" s="215" t="s">
        <v>241</v>
      </c>
      <c r="BK46" s="215" t="s">
        <v>128</v>
      </c>
      <c r="BL46" s="215" t="s">
        <v>125</v>
      </c>
      <c r="BM46" s="215" t="s">
        <v>215</v>
      </c>
      <c r="BN46" s="215" t="s">
        <v>210</v>
      </c>
      <c r="BO46" s="215" t="s">
        <v>140</v>
      </c>
      <c r="BP46" s="216" t="s">
        <v>134</v>
      </c>
      <c r="BQ46" s="25"/>
      <c r="BR46" s="89" t="s">
        <v>775</v>
      </c>
      <c r="BS46" s="83" t="s">
        <v>777</v>
      </c>
      <c r="BT46" s="83" t="s">
        <v>801</v>
      </c>
      <c r="BU46" s="83" t="s">
        <v>800</v>
      </c>
      <c r="BV46" s="82" t="s">
        <v>780</v>
      </c>
      <c r="BW46" s="82" t="s">
        <v>786</v>
      </c>
      <c r="BX46" s="82" t="s">
        <v>783</v>
      </c>
      <c r="BY46" s="82" t="s">
        <v>774</v>
      </c>
      <c r="BZ46" s="83" t="s">
        <v>774</v>
      </c>
      <c r="CA46" s="83" t="s">
        <v>783</v>
      </c>
      <c r="CB46" s="83" t="s">
        <v>786</v>
      </c>
      <c r="CC46" s="83" t="s">
        <v>780</v>
      </c>
      <c r="CD46" s="82" t="s">
        <v>800</v>
      </c>
      <c r="CE46" s="82" t="s">
        <v>801</v>
      </c>
      <c r="CF46" s="82" t="s">
        <v>777</v>
      </c>
      <c r="CG46" s="86" t="s">
        <v>775</v>
      </c>
      <c r="CH46" s="25"/>
    </row>
    <row r="47" spans="2:86" x14ac:dyDescent="0.25">
      <c r="B47" s="214" t="s">
        <v>197</v>
      </c>
      <c r="C47" s="215" t="s">
        <v>165</v>
      </c>
      <c r="D47" s="215" t="s">
        <v>164</v>
      </c>
      <c r="E47" s="215" t="s">
        <v>198</v>
      </c>
      <c r="F47" s="215" t="s">
        <v>191</v>
      </c>
      <c r="G47" s="215" t="s">
        <v>159</v>
      </c>
      <c r="H47" s="215" t="s">
        <v>158</v>
      </c>
      <c r="I47" s="215" t="s">
        <v>192</v>
      </c>
      <c r="J47" s="215" t="s">
        <v>163</v>
      </c>
      <c r="K47" s="215" t="s">
        <v>195</v>
      </c>
      <c r="L47" s="215" t="s">
        <v>196</v>
      </c>
      <c r="M47" s="215" t="s">
        <v>162</v>
      </c>
      <c r="N47" s="215" t="s">
        <v>161</v>
      </c>
      <c r="O47" s="215" t="s">
        <v>193</v>
      </c>
      <c r="P47" s="215" t="s">
        <v>194</v>
      </c>
      <c r="Q47" s="216" t="s">
        <v>160</v>
      </c>
      <c r="R47" s="223"/>
      <c r="S47" s="214" t="s">
        <v>159</v>
      </c>
      <c r="T47" s="215" t="s">
        <v>162</v>
      </c>
      <c r="U47" s="215" t="s">
        <v>173</v>
      </c>
      <c r="V47" s="215" t="s">
        <v>168</v>
      </c>
      <c r="W47" s="215" t="s">
        <v>51</v>
      </c>
      <c r="X47" s="215" t="s">
        <v>46</v>
      </c>
      <c r="Y47" s="215" t="s">
        <v>13</v>
      </c>
      <c r="Z47" s="215" t="s">
        <v>36</v>
      </c>
      <c r="AA47" s="215" t="s">
        <v>185</v>
      </c>
      <c r="AB47" s="215" t="s">
        <v>153</v>
      </c>
      <c r="AC47" s="215" t="s">
        <v>216</v>
      </c>
      <c r="AD47" s="215" t="s">
        <v>249</v>
      </c>
      <c r="AE47" s="215" t="s">
        <v>89</v>
      </c>
      <c r="AF47" s="215" t="s">
        <v>114</v>
      </c>
      <c r="AG47" s="215" t="s">
        <v>137</v>
      </c>
      <c r="AH47" s="216" t="s">
        <v>129</v>
      </c>
      <c r="AI47" s="25"/>
      <c r="AJ47" s="214" t="s">
        <v>237</v>
      </c>
      <c r="AK47" s="215" t="s">
        <v>268</v>
      </c>
      <c r="AL47" s="215" t="s">
        <v>173</v>
      </c>
      <c r="AM47" s="215" t="s">
        <v>205</v>
      </c>
      <c r="AN47" s="215" t="s">
        <v>38</v>
      </c>
      <c r="AO47" s="215" t="s">
        <v>43</v>
      </c>
      <c r="AP47" s="215" t="s">
        <v>24</v>
      </c>
      <c r="AQ47" s="215" t="s">
        <v>37</v>
      </c>
      <c r="AR47" s="215" t="s">
        <v>126</v>
      </c>
      <c r="AS47" s="215" t="s">
        <v>131</v>
      </c>
      <c r="AT47" s="215" t="s">
        <v>95</v>
      </c>
      <c r="AU47" s="215" t="s">
        <v>116</v>
      </c>
      <c r="AV47" s="215" t="s">
        <v>219</v>
      </c>
      <c r="AW47" s="215" t="s">
        <v>222</v>
      </c>
      <c r="AX47" s="215" t="s">
        <v>209</v>
      </c>
      <c r="AY47" s="216" t="s">
        <v>212</v>
      </c>
      <c r="BA47" s="214" t="s">
        <v>17</v>
      </c>
      <c r="BB47" s="215" t="s">
        <v>20</v>
      </c>
      <c r="BC47" s="215" t="s">
        <v>173</v>
      </c>
      <c r="BD47" s="215" t="s">
        <v>205</v>
      </c>
      <c r="BE47" s="215" t="s">
        <v>38</v>
      </c>
      <c r="BF47" s="215" t="s">
        <v>43</v>
      </c>
      <c r="BG47" s="215" t="s">
        <v>166</v>
      </c>
      <c r="BH47" s="215" t="s">
        <v>200</v>
      </c>
      <c r="BI47" s="215" t="s">
        <v>248</v>
      </c>
      <c r="BJ47" s="215" t="s">
        <v>253</v>
      </c>
      <c r="BK47" s="215" t="s">
        <v>95</v>
      </c>
      <c r="BL47" s="215" t="s">
        <v>116</v>
      </c>
      <c r="BM47" s="215" t="s">
        <v>219</v>
      </c>
      <c r="BN47" s="215" t="s">
        <v>222</v>
      </c>
      <c r="BO47" s="215" t="s">
        <v>102</v>
      </c>
      <c r="BP47" s="216" t="s">
        <v>121</v>
      </c>
      <c r="BQ47" s="25"/>
      <c r="BR47" s="89" t="s">
        <v>774</v>
      </c>
      <c r="BS47" s="83" t="s">
        <v>783</v>
      </c>
      <c r="BT47" s="83" t="s">
        <v>786</v>
      </c>
      <c r="BU47" s="83" t="s">
        <v>780</v>
      </c>
      <c r="BV47" s="82" t="s">
        <v>800</v>
      </c>
      <c r="BW47" s="82" t="s">
        <v>801</v>
      </c>
      <c r="BX47" s="82" t="s">
        <v>777</v>
      </c>
      <c r="BY47" s="82" t="s">
        <v>775</v>
      </c>
      <c r="BZ47" s="83" t="s">
        <v>775</v>
      </c>
      <c r="CA47" s="83" t="s">
        <v>777</v>
      </c>
      <c r="CB47" s="83" t="s">
        <v>801</v>
      </c>
      <c r="CC47" s="83" t="s">
        <v>800</v>
      </c>
      <c r="CD47" s="82" t="s">
        <v>780</v>
      </c>
      <c r="CE47" s="82" t="s">
        <v>786</v>
      </c>
      <c r="CF47" s="82" t="s">
        <v>783</v>
      </c>
      <c r="CG47" s="86" t="s">
        <v>774</v>
      </c>
      <c r="CH47" s="25"/>
    </row>
    <row r="48" spans="2:86" x14ac:dyDescent="0.25">
      <c r="B48" s="214" t="s">
        <v>66</v>
      </c>
      <c r="C48" s="215" t="s">
        <v>69</v>
      </c>
      <c r="D48" s="215" t="s">
        <v>70</v>
      </c>
      <c r="E48" s="215" t="s">
        <v>65</v>
      </c>
      <c r="F48" s="215" t="s">
        <v>60</v>
      </c>
      <c r="G48" s="215" t="s">
        <v>63</v>
      </c>
      <c r="H48" s="215" t="s">
        <v>64</v>
      </c>
      <c r="I48" s="215" t="s">
        <v>59</v>
      </c>
      <c r="J48" s="215" t="s">
        <v>71</v>
      </c>
      <c r="K48" s="215" t="s">
        <v>68</v>
      </c>
      <c r="L48" s="215" t="s">
        <v>67</v>
      </c>
      <c r="M48" s="215" t="s">
        <v>72</v>
      </c>
      <c r="N48" s="215" t="s">
        <v>61</v>
      </c>
      <c r="O48" s="215" t="s">
        <v>58</v>
      </c>
      <c r="P48" s="215" t="s">
        <v>57</v>
      </c>
      <c r="Q48" s="216" t="s">
        <v>62</v>
      </c>
      <c r="R48" s="223"/>
      <c r="S48" s="214" t="s">
        <v>163</v>
      </c>
      <c r="T48" s="215" t="s">
        <v>158</v>
      </c>
      <c r="U48" s="215" t="s">
        <v>169</v>
      </c>
      <c r="V48" s="215" t="s">
        <v>172</v>
      </c>
      <c r="W48" s="215" t="s">
        <v>47</v>
      </c>
      <c r="X48" s="215" t="s">
        <v>50</v>
      </c>
      <c r="Y48" s="215" t="s">
        <v>37</v>
      </c>
      <c r="Z48" s="215" t="s">
        <v>12</v>
      </c>
      <c r="AA48" s="215" t="s">
        <v>152</v>
      </c>
      <c r="AB48" s="215" t="s">
        <v>186</v>
      </c>
      <c r="AC48" s="215" t="s">
        <v>248</v>
      </c>
      <c r="AD48" s="215" t="s">
        <v>217</v>
      </c>
      <c r="AE48" s="215" t="s">
        <v>113</v>
      </c>
      <c r="AF48" s="215" t="s">
        <v>90</v>
      </c>
      <c r="AG48" s="215" t="s">
        <v>128</v>
      </c>
      <c r="AH48" s="216" t="s">
        <v>138</v>
      </c>
      <c r="AI48" s="25"/>
      <c r="AJ48" s="214" t="s">
        <v>269</v>
      </c>
      <c r="AK48" s="215" t="s">
        <v>236</v>
      </c>
      <c r="AL48" s="215" t="s">
        <v>206</v>
      </c>
      <c r="AM48" s="215" t="s">
        <v>172</v>
      </c>
      <c r="AN48" s="215" t="s">
        <v>42</v>
      </c>
      <c r="AO48" s="215" t="s">
        <v>39</v>
      </c>
      <c r="AP48" s="215" t="s">
        <v>36</v>
      </c>
      <c r="AQ48" s="215" t="s">
        <v>25</v>
      </c>
      <c r="AR48" s="215" t="s">
        <v>130</v>
      </c>
      <c r="AS48" s="215" t="s">
        <v>127</v>
      </c>
      <c r="AT48" s="215" t="s">
        <v>115</v>
      </c>
      <c r="AU48" s="215" t="s">
        <v>125</v>
      </c>
      <c r="AV48" s="215" t="s">
        <v>223</v>
      </c>
      <c r="AW48" s="215" t="s">
        <v>218</v>
      </c>
      <c r="AX48" s="215" t="s">
        <v>213</v>
      </c>
      <c r="AY48" s="216" t="s">
        <v>208</v>
      </c>
      <c r="BA48" s="214" t="s">
        <v>21</v>
      </c>
      <c r="BB48" s="215" t="s">
        <v>16</v>
      </c>
      <c r="BC48" s="215" t="s">
        <v>271</v>
      </c>
      <c r="BD48" s="215" t="s">
        <v>172</v>
      </c>
      <c r="BE48" s="215" t="s">
        <v>42</v>
      </c>
      <c r="BF48" s="215" t="s">
        <v>39</v>
      </c>
      <c r="BG48" s="215" t="s">
        <v>199</v>
      </c>
      <c r="BH48" s="215" t="s">
        <v>167</v>
      </c>
      <c r="BI48" s="215" t="s">
        <v>252</v>
      </c>
      <c r="BJ48" s="215" t="s">
        <v>249</v>
      </c>
      <c r="BK48" s="215" t="s">
        <v>115</v>
      </c>
      <c r="BL48" s="215" t="s">
        <v>125</v>
      </c>
      <c r="BM48" s="215" t="s">
        <v>223</v>
      </c>
      <c r="BN48" s="215" t="s">
        <v>218</v>
      </c>
      <c r="BO48" s="215" t="s">
        <v>122</v>
      </c>
      <c r="BP48" s="216" t="s">
        <v>101</v>
      </c>
      <c r="BQ48" s="25"/>
      <c r="BR48" s="89" t="s">
        <v>785</v>
      </c>
      <c r="BS48" s="83" t="s">
        <v>778</v>
      </c>
      <c r="BT48" s="83" t="s">
        <v>773</v>
      </c>
      <c r="BU48" s="83" t="s">
        <v>782</v>
      </c>
      <c r="BV48" s="82" t="s">
        <v>779</v>
      </c>
      <c r="BW48" s="82" t="s">
        <v>781</v>
      </c>
      <c r="BX48" s="82" t="s">
        <v>784</v>
      </c>
      <c r="BY48" s="82" t="s">
        <v>776</v>
      </c>
      <c r="BZ48" s="83" t="s">
        <v>776</v>
      </c>
      <c r="CA48" s="83" t="s">
        <v>784</v>
      </c>
      <c r="CB48" s="83" t="s">
        <v>781</v>
      </c>
      <c r="CC48" s="83" t="s">
        <v>779</v>
      </c>
      <c r="CD48" s="82" t="s">
        <v>782</v>
      </c>
      <c r="CE48" s="82" t="s">
        <v>773</v>
      </c>
      <c r="CF48" s="82" t="s">
        <v>778</v>
      </c>
      <c r="CG48" s="86" t="s">
        <v>785</v>
      </c>
      <c r="CH48" s="25"/>
    </row>
    <row r="49" spans="2:86" x14ac:dyDescent="0.25">
      <c r="B49" s="214" t="s">
        <v>119</v>
      </c>
      <c r="C49" s="215" t="s">
        <v>100</v>
      </c>
      <c r="D49" s="215" t="s">
        <v>99</v>
      </c>
      <c r="E49" s="215" t="s">
        <v>120</v>
      </c>
      <c r="F49" s="215" t="s">
        <v>117</v>
      </c>
      <c r="G49" s="215" t="s">
        <v>98</v>
      </c>
      <c r="H49" s="215" t="s">
        <v>97</v>
      </c>
      <c r="I49" s="215" t="s">
        <v>118</v>
      </c>
      <c r="J49" s="215" t="s">
        <v>102</v>
      </c>
      <c r="K49" s="215" t="s">
        <v>121</v>
      </c>
      <c r="L49" s="215" t="s">
        <v>122</v>
      </c>
      <c r="M49" s="215" t="s">
        <v>101</v>
      </c>
      <c r="N49" s="215" t="s">
        <v>96</v>
      </c>
      <c r="O49" s="215" t="s">
        <v>115</v>
      </c>
      <c r="P49" s="215" t="s">
        <v>116</v>
      </c>
      <c r="Q49" s="216" t="s">
        <v>95</v>
      </c>
      <c r="R49" s="223"/>
      <c r="S49" s="214" t="s">
        <v>102</v>
      </c>
      <c r="T49" s="215" t="s">
        <v>97</v>
      </c>
      <c r="U49" s="215" t="s">
        <v>76</v>
      </c>
      <c r="V49" s="215" t="s">
        <v>91</v>
      </c>
      <c r="W49" s="215" t="s">
        <v>215</v>
      </c>
      <c r="X49" s="215" t="s">
        <v>246</v>
      </c>
      <c r="Y49" s="215" t="s">
        <v>180</v>
      </c>
      <c r="Z49" s="215" t="s">
        <v>146</v>
      </c>
      <c r="AA49" s="215" t="s">
        <v>14</v>
      </c>
      <c r="AB49" s="215" t="s">
        <v>39</v>
      </c>
      <c r="AC49" s="215" t="s">
        <v>67</v>
      </c>
      <c r="AD49" s="215" t="s">
        <v>60</v>
      </c>
      <c r="AE49" s="215" t="s">
        <v>268</v>
      </c>
      <c r="AF49" s="215" t="s">
        <v>265</v>
      </c>
      <c r="AG49" s="215" t="s">
        <v>258</v>
      </c>
      <c r="AH49" s="216" t="s">
        <v>263</v>
      </c>
      <c r="AI49" s="25"/>
      <c r="AJ49" s="214" t="s">
        <v>176</v>
      </c>
      <c r="AK49" s="215" t="s">
        <v>179</v>
      </c>
      <c r="AL49" s="215" t="s">
        <v>186</v>
      </c>
      <c r="AM49" s="215" t="s">
        <v>189</v>
      </c>
      <c r="AN49" s="215" t="s">
        <v>91</v>
      </c>
      <c r="AO49" s="215" t="s">
        <v>104</v>
      </c>
      <c r="AP49" s="215" t="s">
        <v>109</v>
      </c>
      <c r="AQ49" s="215" t="s">
        <v>114</v>
      </c>
      <c r="AR49" s="215" t="s">
        <v>28</v>
      </c>
      <c r="AS49" s="215" t="s">
        <v>49</v>
      </c>
      <c r="AT49" s="215" t="s">
        <v>57</v>
      </c>
      <c r="AU49" s="215" t="s">
        <v>62</v>
      </c>
      <c r="AV49" s="215" t="s">
        <v>161</v>
      </c>
      <c r="AW49" s="215" t="s">
        <v>193</v>
      </c>
      <c r="AX49" s="215" t="s">
        <v>225</v>
      </c>
      <c r="AY49" s="216" t="s">
        <v>256</v>
      </c>
      <c r="BA49" s="214" t="s">
        <v>78</v>
      </c>
      <c r="BB49" s="215" t="s">
        <v>81</v>
      </c>
      <c r="BC49" s="215" t="s">
        <v>186</v>
      </c>
      <c r="BD49" s="215" t="s">
        <v>189</v>
      </c>
      <c r="BE49" s="215" t="s">
        <v>91</v>
      </c>
      <c r="BF49" s="215" t="s">
        <v>104</v>
      </c>
      <c r="BG49" s="215" t="s">
        <v>150</v>
      </c>
      <c r="BH49" s="215" t="s">
        <v>155</v>
      </c>
      <c r="BI49" s="215" t="s">
        <v>162</v>
      </c>
      <c r="BJ49" s="215" t="s">
        <v>196</v>
      </c>
      <c r="BK49" s="215" t="s">
        <v>57</v>
      </c>
      <c r="BL49" s="215" t="s">
        <v>62</v>
      </c>
      <c r="BM49" s="215" t="s">
        <v>161</v>
      </c>
      <c r="BN49" s="215" t="s">
        <v>193</v>
      </c>
      <c r="BO49" s="215" t="s">
        <v>68</v>
      </c>
      <c r="BP49" s="216" t="s">
        <v>71</v>
      </c>
      <c r="BQ49" s="25"/>
      <c r="BR49" s="81" t="s">
        <v>780</v>
      </c>
      <c r="BS49" s="82" t="s">
        <v>786</v>
      </c>
      <c r="BT49" s="82" t="s">
        <v>783</v>
      </c>
      <c r="BU49" s="82" t="s">
        <v>774</v>
      </c>
      <c r="BV49" s="83" t="s">
        <v>775</v>
      </c>
      <c r="BW49" s="83" t="s">
        <v>777</v>
      </c>
      <c r="BX49" s="83" t="s">
        <v>801</v>
      </c>
      <c r="BY49" s="83" t="s">
        <v>800</v>
      </c>
      <c r="BZ49" s="82" t="s">
        <v>800</v>
      </c>
      <c r="CA49" s="82" t="s">
        <v>801</v>
      </c>
      <c r="CB49" s="82" t="s">
        <v>777</v>
      </c>
      <c r="CC49" s="82" t="s">
        <v>775</v>
      </c>
      <c r="CD49" s="83" t="s">
        <v>774</v>
      </c>
      <c r="CE49" s="83" t="s">
        <v>783</v>
      </c>
      <c r="CF49" s="83" t="s">
        <v>786</v>
      </c>
      <c r="CG49" s="84" t="s">
        <v>780</v>
      </c>
      <c r="CH49" s="25"/>
    </row>
    <row r="50" spans="2:86" x14ac:dyDescent="0.25">
      <c r="B50" s="214" t="s">
        <v>251</v>
      </c>
      <c r="C50" s="215" t="s">
        <v>254</v>
      </c>
      <c r="D50" s="215" t="s">
        <v>255</v>
      </c>
      <c r="E50" s="215" t="s">
        <v>250</v>
      </c>
      <c r="F50" s="215" t="s">
        <v>217</v>
      </c>
      <c r="G50" s="215" t="s">
        <v>220</v>
      </c>
      <c r="H50" s="215" t="s">
        <v>221</v>
      </c>
      <c r="I50" s="215" t="s">
        <v>216</v>
      </c>
      <c r="J50" s="215" t="s">
        <v>252</v>
      </c>
      <c r="K50" s="215" t="s">
        <v>249</v>
      </c>
      <c r="L50" s="215" t="s">
        <v>248</v>
      </c>
      <c r="M50" s="215" t="s">
        <v>253</v>
      </c>
      <c r="N50" s="215" t="s">
        <v>222</v>
      </c>
      <c r="O50" s="215" t="s">
        <v>219</v>
      </c>
      <c r="P50" s="215" t="s">
        <v>218</v>
      </c>
      <c r="Q50" s="216" t="s">
        <v>223</v>
      </c>
      <c r="R50" s="223"/>
      <c r="S50" s="214" t="s">
        <v>98</v>
      </c>
      <c r="T50" s="215" t="s">
        <v>101</v>
      </c>
      <c r="U50" s="215" t="s">
        <v>92</v>
      </c>
      <c r="V50" s="215" t="s">
        <v>75</v>
      </c>
      <c r="W50" s="215" t="s">
        <v>247</v>
      </c>
      <c r="X50" s="215" t="s">
        <v>214</v>
      </c>
      <c r="Y50" s="215" t="s">
        <v>147</v>
      </c>
      <c r="Z50" s="215" t="s">
        <v>179</v>
      </c>
      <c r="AA50" s="215" t="s">
        <v>38</v>
      </c>
      <c r="AB50" s="215" t="s">
        <v>15</v>
      </c>
      <c r="AC50" s="215" t="s">
        <v>59</v>
      </c>
      <c r="AD50" s="215" t="s">
        <v>68</v>
      </c>
      <c r="AE50" s="215" t="s">
        <v>264</v>
      </c>
      <c r="AF50" s="215" t="s">
        <v>269</v>
      </c>
      <c r="AG50" s="215" t="s">
        <v>262</v>
      </c>
      <c r="AH50" s="216" t="s">
        <v>259</v>
      </c>
      <c r="AI50" s="25"/>
      <c r="AJ50" s="214" t="s">
        <v>180</v>
      </c>
      <c r="AK50" s="215" t="s">
        <v>175</v>
      </c>
      <c r="AL50" s="215" t="s">
        <v>190</v>
      </c>
      <c r="AM50" s="215" t="s">
        <v>185</v>
      </c>
      <c r="AN50" s="215" t="s">
        <v>103</v>
      </c>
      <c r="AO50" s="215" t="s">
        <v>92</v>
      </c>
      <c r="AP50" s="215" t="s">
        <v>113</v>
      </c>
      <c r="AQ50" s="215" t="s">
        <v>110</v>
      </c>
      <c r="AR50" s="215" t="s">
        <v>48</v>
      </c>
      <c r="AS50" s="215" t="s">
        <v>29</v>
      </c>
      <c r="AT50" s="215" t="s">
        <v>61</v>
      </c>
      <c r="AU50" s="215" t="s">
        <v>58</v>
      </c>
      <c r="AV50" s="215" t="s">
        <v>194</v>
      </c>
      <c r="AW50" s="215" t="s">
        <v>160</v>
      </c>
      <c r="AX50" s="215" t="s">
        <v>257</v>
      </c>
      <c r="AY50" s="216" t="s">
        <v>224</v>
      </c>
      <c r="BA50" s="214" t="s">
        <v>82</v>
      </c>
      <c r="BB50" s="215" t="s">
        <v>77</v>
      </c>
      <c r="BC50" s="215" t="s">
        <v>190</v>
      </c>
      <c r="BD50" s="215" t="s">
        <v>185</v>
      </c>
      <c r="BE50" s="215" t="s">
        <v>103</v>
      </c>
      <c r="BF50" s="215" t="s">
        <v>92</v>
      </c>
      <c r="BG50" s="215" t="s">
        <v>154</v>
      </c>
      <c r="BH50" s="215" t="s">
        <v>151</v>
      </c>
      <c r="BI50" s="215" t="s">
        <v>195</v>
      </c>
      <c r="BJ50" s="215" t="s">
        <v>163</v>
      </c>
      <c r="BK50" s="215" t="s">
        <v>61</v>
      </c>
      <c r="BL50" s="215" t="s">
        <v>58</v>
      </c>
      <c r="BM50" s="215" t="s">
        <v>194</v>
      </c>
      <c r="BN50" s="215" t="s">
        <v>160</v>
      </c>
      <c r="BO50" s="215" t="s">
        <v>72</v>
      </c>
      <c r="BP50" s="216" t="s">
        <v>67</v>
      </c>
      <c r="BQ50" s="25"/>
      <c r="BR50" s="81" t="s">
        <v>782</v>
      </c>
      <c r="BS50" s="82" t="s">
        <v>773</v>
      </c>
      <c r="BT50" s="82" t="s">
        <v>778</v>
      </c>
      <c r="BU50" s="82" t="s">
        <v>785</v>
      </c>
      <c r="BV50" s="83" t="s">
        <v>776</v>
      </c>
      <c r="BW50" s="83" t="s">
        <v>784</v>
      </c>
      <c r="BX50" s="83" t="s">
        <v>781</v>
      </c>
      <c r="BY50" s="83" t="s">
        <v>779</v>
      </c>
      <c r="BZ50" s="82" t="s">
        <v>779</v>
      </c>
      <c r="CA50" s="82" t="s">
        <v>781</v>
      </c>
      <c r="CB50" s="82" t="s">
        <v>784</v>
      </c>
      <c r="CC50" s="82" t="s">
        <v>776</v>
      </c>
      <c r="CD50" s="83" t="s">
        <v>785</v>
      </c>
      <c r="CE50" s="83" t="s">
        <v>778</v>
      </c>
      <c r="CF50" s="83" t="s">
        <v>773</v>
      </c>
      <c r="CG50" s="84" t="s">
        <v>782</v>
      </c>
      <c r="CH50" s="25"/>
    </row>
    <row r="51" spans="2:86" x14ac:dyDescent="0.25">
      <c r="B51" s="214" t="s">
        <v>244</v>
      </c>
      <c r="C51" s="215" t="s">
        <v>241</v>
      </c>
      <c r="D51" s="215" t="s">
        <v>240</v>
      </c>
      <c r="E51" s="215" t="s">
        <v>245</v>
      </c>
      <c r="F51" s="215" t="s">
        <v>214</v>
      </c>
      <c r="G51" s="215" t="s">
        <v>211</v>
      </c>
      <c r="H51" s="215" t="s">
        <v>210</v>
      </c>
      <c r="I51" s="215" t="s">
        <v>215</v>
      </c>
      <c r="J51" s="215" t="s">
        <v>243</v>
      </c>
      <c r="K51" s="215" t="s">
        <v>246</v>
      </c>
      <c r="L51" s="215" t="s">
        <v>247</v>
      </c>
      <c r="M51" s="215" t="s">
        <v>242</v>
      </c>
      <c r="N51" s="215" t="s">
        <v>209</v>
      </c>
      <c r="O51" s="215" t="s">
        <v>212</v>
      </c>
      <c r="P51" s="215" t="s">
        <v>213</v>
      </c>
      <c r="Q51" s="216" t="s">
        <v>208</v>
      </c>
      <c r="R51" s="223"/>
      <c r="S51" s="214" t="s">
        <v>78</v>
      </c>
      <c r="T51" s="215" t="s">
        <v>93</v>
      </c>
      <c r="U51" s="215" t="s">
        <v>100</v>
      </c>
      <c r="V51" s="215" t="s">
        <v>95</v>
      </c>
      <c r="W51" s="215" t="s">
        <v>182</v>
      </c>
      <c r="X51" s="215" t="s">
        <v>148</v>
      </c>
      <c r="Y51" s="215" t="s">
        <v>213</v>
      </c>
      <c r="Z51" s="215" t="s">
        <v>244</v>
      </c>
      <c r="AA51" s="215" t="s">
        <v>65</v>
      </c>
      <c r="AB51" s="215" t="s">
        <v>58</v>
      </c>
      <c r="AC51" s="215" t="s">
        <v>16</v>
      </c>
      <c r="AD51" s="215" t="s">
        <v>41</v>
      </c>
      <c r="AE51" s="215" t="s">
        <v>256</v>
      </c>
      <c r="AF51" s="215" t="s">
        <v>261</v>
      </c>
      <c r="AG51" s="215" t="s">
        <v>270</v>
      </c>
      <c r="AH51" s="216" t="s">
        <v>267</v>
      </c>
      <c r="AI51" s="25"/>
      <c r="AJ51" s="214" t="s">
        <v>184</v>
      </c>
      <c r="AK51" s="215" t="s">
        <v>187</v>
      </c>
      <c r="AL51" s="215" t="s">
        <v>178</v>
      </c>
      <c r="AM51" s="215" t="s">
        <v>181</v>
      </c>
      <c r="AN51" s="215" t="s">
        <v>107</v>
      </c>
      <c r="AO51" s="215" t="s">
        <v>112</v>
      </c>
      <c r="AP51" s="215" t="s">
        <v>93</v>
      </c>
      <c r="AQ51" s="215" t="s">
        <v>106</v>
      </c>
      <c r="AR51" s="215" t="s">
        <v>59</v>
      </c>
      <c r="AS51" s="215" t="s">
        <v>64</v>
      </c>
      <c r="AT51" s="215" t="s">
        <v>26</v>
      </c>
      <c r="AU51" s="215" t="s">
        <v>47</v>
      </c>
      <c r="AV51" s="215" t="s">
        <v>227</v>
      </c>
      <c r="AW51" s="215" t="s">
        <v>258</v>
      </c>
      <c r="AX51" s="215" t="s">
        <v>159</v>
      </c>
      <c r="AY51" s="216" t="s">
        <v>191</v>
      </c>
      <c r="BA51" s="214" t="s">
        <v>86</v>
      </c>
      <c r="BB51" s="215" t="s">
        <v>89</v>
      </c>
      <c r="BC51" s="215" t="s">
        <v>178</v>
      </c>
      <c r="BD51" s="215" t="s">
        <v>181</v>
      </c>
      <c r="BE51" s="215" t="s">
        <v>107</v>
      </c>
      <c r="BF51" s="215" t="s">
        <v>112</v>
      </c>
      <c r="BG51" s="215" t="s">
        <v>142</v>
      </c>
      <c r="BH51" s="215" t="s">
        <v>147</v>
      </c>
      <c r="BI51" s="215" t="s">
        <v>228</v>
      </c>
      <c r="BJ51" s="215" t="s">
        <v>261</v>
      </c>
      <c r="BK51" s="215" t="s">
        <v>26</v>
      </c>
      <c r="BL51" s="215" t="s">
        <v>47</v>
      </c>
      <c r="BM51" s="215" t="s">
        <v>161</v>
      </c>
      <c r="BN51" s="215" t="s">
        <v>258</v>
      </c>
      <c r="BO51" s="215" t="s">
        <v>33</v>
      </c>
      <c r="BP51" s="216" t="s">
        <v>52</v>
      </c>
      <c r="BQ51" s="25"/>
      <c r="BR51" s="81" t="s">
        <v>779</v>
      </c>
      <c r="BS51" s="82" t="s">
        <v>781</v>
      </c>
      <c r="BT51" s="82" t="s">
        <v>784</v>
      </c>
      <c r="BU51" s="82" t="s">
        <v>776</v>
      </c>
      <c r="BV51" s="83" t="s">
        <v>785</v>
      </c>
      <c r="BW51" s="83" t="s">
        <v>778</v>
      </c>
      <c r="BX51" s="83" t="s">
        <v>773</v>
      </c>
      <c r="BY51" s="83" t="s">
        <v>782</v>
      </c>
      <c r="BZ51" s="82" t="s">
        <v>782</v>
      </c>
      <c r="CA51" s="82" t="s">
        <v>773</v>
      </c>
      <c r="CB51" s="82" t="s">
        <v>778</v>
      </c>
      <c r="CC51" s="82" t="s">
        <v>785</v>
      </c>
      <c r="CD51" s="83" t="s">
        <v>776</v>
      </c>
      <c r="CE51" s="83" t="s">
        <v>784</v>
      </c>
      <c r="CF51" s="83" t="s">
        <v>781</v>
      </c>
      <c r="CG51" s="84" t="s">
        <v>779</v>
      </c>
      <c r="CH51" s="25"/>
    </row>
    <row r="52" spans="2:86" x14ac:dyDescent="0.25">
      <c r="B52" s="214" t="s">
        <v>135</v>
      </c>
      <c r="C52" s="215" t="s">
        <v>139</v>
      </c>
      <c r="D52" s="215" t="s">
        <v>140</v>
      </c>
      <c r="E52" s="215" t="s">
        <v>134</v>
      </c>
      <c r="F52" s="215" t="s">
        <v>125</v>
      </c>
      <c r="G52" s="215" t="s">
        <v>128</v>
      </c>
      <c r="H52" s="215" t="s">
        <v>129</v>
      </c>
      <c r="I52" s="215" t="s">
        <v>124</v>
      </c>
      <c r="J52" s="215" t="s">
        <v>137</v>
      </c>
      <c r="K52" s="215" t="s">
        <v>133</v>
      </c>
      <c r="L52" s="215" t="s">
        <v>132</v>
      </c>
      <c r="M52" s="215" t="s">
        <v>138</v>
      </c>
      <c r="N52" s="215" t="s">
        <v>130</v>
      </c>
      <c r="O52" s="215" t="s">
        <v>127</v>
      </c>
      <c r="P52" s="215" t="s">
        <v>126</v>
      </c>
      <c r="Q52" s="216" t="s">
        <v>131</v>
      </c>
      <c r="R52" s="223"/>
      <c r="S52" s="214" t="s">
        <v>94</v>
      </c>
      <c r="T52" s="215" t="s">
        <v>77</v>
      </c>
      <c r="U52" s="215" t="s">
        <v>96</v>
      </c>
      <c r="V52" s="215" t="s">
        <v>99</v>
      </c>
      <c r="W52" s="215" t="s">
        <v>149</v>
      </c>
      <c r="X52" s="215" t="s">
        <v>181</v>
      </c>
      <c r="Y52" s="215" t="s">
        <v>245</v>
      </c>
      <c r="Z52" s="215" t="s">
        <v>212</v>
      </c>
      <c r="AA52" s="215" t="s">
        <v>57</v>
      </c>
      <c r="AB52" s="215" t="s">
        <v>66</v>
      </c>
      <c r="AC52" s="215" t="s">
        <v>40</v>
      </c>
      <c r="AD52" s="215" t="s">
        <v>17</v>
      </c>
      <c r="AE52" s="215" t="s">
        <v>260</v>
      </c>
      <c r="AF52" s="215" t="s">
        <v>257</v>
      </c>
      <c r="AG52" s="215" t="s">
        <v>266</v>
      </c>
      <c r="AH52" s="216" t="s">
        <v>271</v>
      </c>
      <c r="AI52" s="25"/>
      <c r="AJ52" s="214" t="s">
        <v>188</v>
      </c>
      <c r="AK52" s="215" t="s">
        <v>183</v>
      </c>
      <c r="AL52" s="215" t="s">
        <v>182</v>
      </c>
      <c r="AM52" s="215" t="s">
        <v>177</v>
      </c>
      <c r="AN52" s="215" t="s">
        <v>111</v>
      </c>
      <c r="AO52" s="215" t="s">
        <v>108</v>
      </c>
      <c r="AP52" s="215" t="s">
        <v>105</v>
      </c>
      <c r="AQ52" s="215" t="s">
        <v>94</v>
      </c>
      <c r="AR52" s="215" t="s">
        <v>63</v>
      </c>
      <c r="AS52" s="215" t="s">
        <v>60</v>
      </c>
      <c r="AT52" s="215" t="s">
        <v>46</v>
      </c>
      <c r="AU52" s="215" t="s">
        <v>27</v>
      </c>
      <c r="AV52" s="215" t="s">
        <v>259</v>
      </c>
      <c r="AW52" s="215" t="s">
        <v>226</v>
      </c>
      <c r="AX52" s="215" t="s">
        <v>192</v>
      </c>
      <c r="AY52" s="216" t="s">
        <v>158</v>
      </c>
      <c r="BA52" s="214" t="s">
        <v>90</v>
      </c>
      <c r="BB52" s="215" t="s">
        <v>85</v>
      </c>
      <c r="BC52" s="215" t="s">
        <v>182</v>
      </c>
      <c r="BD52" s="215" t="s">
        <v>177</v>
      </c>
      <c r="BE52" s="215" t="s">
        <v>111</v>
      </c>
      <c r="BF52" s="215" t="s">
        <v>108</v>
      </c>
      <c r="BG52" s="215" t="s">
        <v>146</v>
      </c>
      <c r="BH52" s="215" t="s">
        <v>143</v>
      </c>
      <c r="BI52" s="215" t="s">
        <v>260</v>
      </c>
      <c r="BJ52" s="215" t="s">
        <v>229</v>
      </c>
      <c r="BK52" s="215" t="s">
        <v>46</v>
      </c>
      <c r="BL52" s="215" t="s">
        <v>27</v>
      </c>
      <c r="BM52" s="215" t="s">
        <v>259</v>
      </c>
      <c r="BN52" s="215" t="s">
        <v>226</v>
      </c>
      <c r="BO52" s="215" t="s">
        <v>53</v>
      </c>
      <c r="BP52" s="216" t="s">
        <v>32</v>
      </c>
      <c r="BQ52" s="25"/>
      <c r="BR52" s="81" t="s">
        <v>800</v>
      </c>
      <c r="BS52" s="82" t="s">
        <v>801</v>
      </c>
      <c r="BT52" s="82" t="s">
        <v>777</v>
      </c>
      <c r="BU52" s="82" t="s">
        <v>775</v>
      </c>
      <c r="BV52" s="83" t="s">
        <v>774</v>
      </c>
      <c r="BW52" s="83" t="s">
        <v>783</v>
      </c>
      <c r="BX52" s="83" t="s">
        <v>786</v>
      </c>
      <c r="BY52" s="83" t="s">
        <v>780</v>
      </c>
      <c r="BZ52" s="82" t="s">
        <v>780</v>
      </c>
      <c r="CA52" s="82" t="s">
        <v>786</v>
      </c>
      <c r="CB52" s="82" t="s">
        <v>783</v>
      </c>
      <c r="CC52" s="82" t="s">
        <v>774</v>
      </c>
      <c r="CD52" s="83" t="s">
        <v>775</v>
      </c>
      <c r="CE52" s="83" t="s">
        <v>777</v>
      </c>
      <c r="CF52" s="83" t="s">
        <v>801</v>
      </c>
      <c r="CG52" s="84" t="s">
        <v>800</v>
      </c>
      <c r="CH52" s="25"/>
    </row>
    <row r="53" spans="2:86" x14ac:dyDescent="0.25">
      <c r="B53" s="214" t="s">
        <v>77</v>
      </c>
      <c r="C53" s="215" t="s">
        <v>82</v>
      </c>
      <c r="D53" s="215" t="s">
        <v>81</v>
      </c>
      <c r="E53" s="215" t="s">
        <v>78</v>
      </c>
      <c r="F53" s="215" t="s">
        <v>91</v>
      </c>
      <c r="G53" s="215" t="s">
        <v>104</v>
      </c>
      <c r="H53" s="215" t="s">
        <v>103</v>
      </c>
      <c r="I53" s="215" t="s">
        <v>92</v>
      </c>
      <c r="J53" s="215" t="s">
        <v>80</v>
      </c>
      <c r="K53" s="215" t="s">
        <v>75</v>
      </c>
      <c r="L53" s="215" t="s">
        <v>76</v>
      </c>
      <c r="M53" s="215" t="s">
        <v>79</v>
      </c>
      <c r="N53" s="215" t="s">
        <v>106</v>
      </c>
      <c r="O53" s="215" t="s">
        <v>93</v>
      </c>
      <c r="P53" s="215" t="s">
        <v>94</v>
      </c>
      <c r="Q53" s="216" t="s">
        <v>105</v>
      </c>
      <c r="R53" s="223"/>
      <c r="S53" s="214" t="s">
        <v>210</v>
      </c>
      <c r="T53" s="215" t="s">
        <v>243</v>
      </c>
      <c r="U53" s="215" t="s">
        <v>175</v>
      </c>
      <c r="V53" s="215" t="s">
        <v>143</v>
      </c>
      <c r="W53" s="215" t="s">
        <v>121</v>
      </c>
      <c r="X53" s="215" t="s">
        <v>118</v>
      </c>
      <c r="Y53" s="215" t="s">
        <v>79</v>
      </c>
      <c r="Z53" s="215" t="s">
        <v>104</v>
      </c>
      <c r="AA53" s="215" t="s">
        <v>237</v>
      </c>
      <c r="AB53" s="215" t="s">
        <v>232</v>
      </c>
      <c r="AC53" s="215" t="s">
        <v>227</v>
      </c>
      <c r="AD53" s="215" t="s">
        <v>230</v>
      </c>
      <c r="AE53" s="215" t="s">
        <v>19</v>
      </c>
      <c r="AF53" s="215" t="s">
        <v>42</v>
      </c>
      <c r="AG53" s="215" t="s">
        <v>72</v>
      </c>
      <c r="AH53" s="216" t="s">
        <v>63</v>
      </c>
      <c r="AI53" s="25"/>
      <c r="AJ53" s="214" t="s">
        <v>75</v>
      </c>
      <c r="AK53" s="215" t="s">
        <v>80</v>
      </c>
      <c r="AL53" s="215" t="s">
        <v>85</v>
      </c>
      <c r="AM53" s="215" t="s">
        <v>90</v>
      </c>
      <c r="AN53" s="215" t="s">
        <v>143</v>
      </c>
      <c r="AO53" s="215" t="s">
        <v>146</v>
      </c>
      <c r="AP53" s="215" t="s">
        <v>153</v>
      </c>
      <c r="AQ53" s="215" t="s">
        <v>156</v>
      </c>
      <c r="AR53" s="215" t="s">
        <v>165</v>
      </c>
      <c r="AS53" s="215" t="s">
        <v>197</v>
      </c>
      <c r="AT53" s="215" t="s">
        <v>229</v>
      </c>
      <c r="AU53" s="215" t="s">
        <v>260</v>
      </c>
      <c r="AV53" s="215" t="s">
        <v>32</v>
      </c>
      <c r="AW53" s="215" t="s">
        <v>53</v>
      </c>
      <c r="AX53" s="215" t="s">
        <v>65</v>
      </c>
      <c r="AY53" s="216" t="s">
        <v>70</v>
      </c>
      <c r="BA53" s="214" t="s">
        <v>75</v>
      </c>
      <c r="BB53" s="215" t="s">
        <v>80</v>
      </c>
      <c r="BC53" s="215" t="s">
        <v>183</v>
      </c>
      <c r="BD53" s="215" t="s">
        <v>188</v>
      </c>
      <c r="BE53" s="215" t="s">
        <v>94</v>
      </c>
      <c r="BF53" s="215" t="s">
        <v>105</v>
      </c>
      <c r="BG53" s="215" t="s">
        <v>153</v>
      </c>
      <c r="BH53" s="215" t="s">
        <v>156</v>
      </c>
      <c r="BI53" s="215" t="s">
        <v>165</v>
      </c>
      <c r="BJ53" s="215" t="s">
        <v>197</v>
      </c>
      <c r="BK53" s="215" t="s">
        <v>60</v>
      </c>
      <c r="BL53" s="215" t="s">
        <v>63</v>
      </c>
      <c r="BM53" s="215" t="s">
        <v>158</v>
      </c>
      <c r="BN53" s="215" t="s">
        <v>192</v>
      </c>
      <c r="BO53" s="215" t="s">
        <v>65</v>
      </c>
      <c r="BP53" s="216" t="s">
        <v>70</v>
      </c>
      <c r="BQ53" s="25"/>
      <c r="BR53" s="89" t="s">
        <v>778</v>
      </c>
      <c r="BS53" s="83" t="s">
        <v>785</v>
      </c>
      <c r="BT53" s="83" t="s">
        <v>782</v>
      </c>
      <c r="BU53" s="83" t="s">
        <v>773</v>
      </c>
      <c r="BV53" s="82" t="s">
        <v>781</v>
      </c>
      <c r="BW53" s="82" t="s">
        <v>779</v>
      </c>
      <c r="BX53" s="82" t="s">
        <v>776</v>
      </c>
      <c r="BY53" s="82" t="s">
        <v>784</v>
      </c>
      <c r="BZ53" s="83" t="s">
        <v>784</v>
      </c>
      <c r="CA53" s="83" t="s">
        <v>776</v>
      </c>
      <c r="CB53" s="83" t="s">
        <v>779</v>
      </c>
      <c r="CC53" s="83" t="s">
        <v>781</v>
      </c>
      <c r="CD53" s="82" t="s">
        <v>773</v>
      </c>
      <c r="CE53" s="82" t="s">
        <v>782</v>
      </c>
      <c r="CF53" s="82" t="s">
        <v>785</v>
      </c>
      <c r="CG53" s="86" t="s">
        <v>778</v>
      </c>
      <c r="CH53" s="25"/>
    </row>
    <row r="54" spans="2:86" x14ac:dyDescent="0.25">
      <c r="B54" s="214" t="s">
        <v>155</v>
      </c>
      <c r="C54" s="215" t="s">
        <v>150</v>
      </c>
      <c r="D54" s="215" t="s">
        <v>151</v>
      </c>
      <c r="E54" s="215" t="s">
        <v>154</v>
      </c>
      <c r="F54" s="215" t="s">
        <v>190</v>
      </c>
      <c r="G54" s="215" t="s">
        <v>185</v>
      </c>
      <c r="H54" s="215" t="s">
        <v>186</v>
      </c>
      <c r="I54" s="215" t="s">
        <v>189</v>
      </c>
      <c r="J54" s="215" t="s">
        <v>152</v>
      </c>
      <c r="K54" s="215" t="s">
        <v>157</v>
      </c>
      <c r="L54" s="215" t="s">
        <v>156</v>
      </c>
      <c r="M54" s="215" t="s">
        <v>153</v>
      </c>
      <c r="N54" s="215" t="s">
        <v>183</v>
      </c>
      <c r="O54" s="215" t="s">
        <v>188</v>
      </c>
      <c r="P54" s="215" t="s">
        <v>187</v>
      </c>
      <c r="Q54" s="216" t="s">
        <v>184</v>
      </c>
      <c r="R54" s="223"/>
      <c r="S54" s="214" t="s">
        <v>242</v>
      </c>
      <c r="T54" s="215" t="s">
        <v>211</v>
      </c>
      <c r="U54" s="215" t="s">
        <v>142</v>
      </c>
      <c r="V54" s="215" t="s">
        <v>176</v>
      </c>
      <c r="W54" s="215" t="s">
        <v>117</v>
      </c>
      <c r="X54" s="215" t="s">
        <v>122</v>
      </c>
      <c r="Y54" s="215" t="s">
        <v>103</v>
      </c>
      <c r="Z54" s="215" t="s">
        <v>80</v>
      </c>
      <c r="AA54" s="215" t="s">
        <v>233</v>
      </c>
      <c r="AB54" s="215" t="s">
        <v>236</v>
      </c>
      <c r="AC54" s="215" t="s">
        <v>231</v>
      </c>
      <c r="AD54" s="215" t="s">
        <v>226</v>
      </c>
      <c r="AE54" s="215" t="s">
        <v>43</v>
      </c>
      <c r="AF54" s="215" t="s">
        <v>18</v>
      </c>
      <c r="AG54" s="215" t="s">
        <v>64</v>
      </c>
      <c r="AH54" s="216" t="s">
        <v>71</v>
      </c>
      <c r="AI54" s="25"/>
      <c r="AJ54" s="214" t="s">
        <v>79</v>
      </c>
      <c r="AK54" s="215" t="s">
        <v>76</v>
      </c>
      <c r="AL54" s="215" t="s">
        <v>89</v>
      </c>
      <c r="AM54" s="215" t="s">
        <v>86</v>
      </c>
      <c r="AN54" s="215" t="s">
        <v>147</v>
      </c>
      <c r="AO54" s="215" t="s">
        <v>142</v>
      </c>
      <c r="AP54" s="215" t="s">
        <v>157</v>
      </c>
      <c r="AQ54" s="215" t="s">
        <v>152</v>
      </c>
      <c r="AR54" s="215" t="s">
        <v>198</v>
      </c>
      <c r="AS54" s="215" t="s">
        <v>164</v>
      </c>
      <c r="AT54" s="215" t="s">
        <v>261</v>
      </c>
      <c r="AU54" s="215" t="s">
        <v>228</v>
      </c>
      <c r="AV54" s="215" t="s">
        <v>52</v>
      </c>
      <c r="AW54" s="215" t="s">
        <v>33</v>
      </c>
      <c r="AX54" s="215" t="s">
        <v>69</v>
      </c>
      <c r="AY54" s="216" t="s">
        <v>66</v>
      </c>
      <c r="BA54" s="214" t="s">
        <v>79</v>
      </c>
      <c r="BB54" s="215" t="s">
        <v>76</v>
      </c>
      <c r="BC54" s="215" t="s">
        <v>187</v>
      </c>
      <c r="BD54" s="215" t="s">
        <v>184</v>
      </c>
      <c r="BE54" s="215" t="s">
        <v>106</v>
      </c>
      <c r="BF54" s="215" t="s">
        <v>93</v>
      </c>
      <c r="BG54" s="215" t="s">
        <v>157</v>
      </c>
      <c r="BH54" s="215" t="s">
        <v>152</v>
      </c>
      <c r="BI54" s="215" t="s">
        <v>198</v>
      </c>
      <c r="BJ54" s="215" t="s">
        <v>164</v>
      </c>
      <c r="BK54" s="215" t="s">
        <v>64</v>
      </c>
      <c r="BL54" s="215" t="s">
        <v>59</v>
      </c>
      <c r="BM54" s="215" t="s">
        <v>191</v>
      </c>
      <c r="BN54" s="215" t="s">
        <v>159</v>
      </c>
      <c r="BO54" s="215" t="s">
        <v>69</v>
      </c>
      <c r="BP54" s="216" t="s">
        <v>66</v>
      </c>
      <c r="BQ54" s="25"/>
      <c r="BR54" s="89" t="s">
        <v>783</v>
      </c>
      <c r="BS54" s="83" t="s">
        <v>774</v>
      </c>
      <c r="BT54" s="83" t="s">
        <v>780</v>
      </c>
      <c r="BU54" s="83" t="s">
        <v>786</v>
      </c>
      <c r="BV54" s="82" t="s">
        <v>801</v>
      </c>
      <c r="BW54" s="82" t="s">
        <v>800</v>
      </c>
      <c r="BX54" s="82" t="s">
        <v>775</v>
      </c>
      <c r="BY54" s="82" t="s">
        <v>777</v>
      </c>
      <c r="BZ54" s="83" t="s">
        <v>777</v>
      </c>
      <c r="CA54" s="83" t="s">
        <v>775</v>
      </c>
      <c r="CB54" s="83" t="s">
        <v>800</v>
      </c>
      <c r="CC54" s="83" t="s">
        <v>801</v>
      </c>
      <c r="CD54" s="82" t="s">
        <v>786</v>
      </c>
      <c r="CE54" s="82" t="s">
        <v>780</v>
      </c>
      <c r="CF54" s="82" t="s">
        <v>774</v>
      </c>
      <c r="CG54" s="86" t="s">
        <v>783</v>
      </c>
      <c r="CH54" s="25"/>
    </row>
    <row r="55" spans="2:86" x14ac:dyDescent="0.25">
      <c r="B55" s="214" t="s">
        <v>144</v>
      </c>
      <c r="C55" s="215" t="s">
        <v>149</v>
      </c>
      <c r="D55" s="215" t="s">
        <v>148</v>
      </c>
      <c r="E55" s="215" t="s">
        <v>145</v>
      </c>
      <c r="F55" s="215" t="s">
        <v>175</v>
      </c>
      <c r="G55" s="215" t="s">
        <v>180</v>
      </c>
      <c r="H55" s="215" t="s">
        <v>179</v>
      </c>
      <c r="I55" s="215" t="s">
        <v>176</v>
      </c>
      <c r="J55" s="215" t="s">
        <v>147</v>
      </c>
      <c r="K55" s="215" t="s">
        <v>142</v>
      </c>
      <c r="L55" s="215" t="s">
        <v>143</v>
      </c>
      <c r="M55" s="215" t="s">
        <v>146</v>
      </c>
      <c r="N55" s="215" t="s">
        <v>182</v>
      </c>
      <c r="O55" s="215" t="s">
        <v>177</v>
      </c>
      <c r="P55" s="215" t="s">
        <v>178</v>
      </c>
      <c r="Q55" s="216" t="s">
        <v>181</v>
      </c>
      <c r="R55" s="223"/>
      <c r="S55" s="214" t="s">
        <v>177</v>
      </c>
      <c r="T55" s="215" t="s">
        <v>145</v>
      </c>
      <c r="U55" s="215" t="s">
        <v>208</v>
      </c>
      <c r="V55" s="215" t="s">
        <v>241</v>
      </c>
      <c r="W55" s="215" t="s">
        <v>81</v>
      </c>
      <c r="X55" s="215" t="s">
        <v>106</v>
      </c>
      <c r="Y55" s="215" t="s">
        <v>119</v>
      </c>
      <c r="Z55" s="215" t="s">
        <v>116</v>
      </c>
      <c r="AA55" s="215" t="s">
        <v>225</v>
      </c>
      <c r="AB55" s="215" t="s">
        <v>228</v>
      </c>
      <c r="AC55" s="215" t="s">
        <v>239</v>
      </c>
      <c r="AD55" s="215" t="s">
        <v>234</v>
      </c>
      <c r="AE55" s="215" t="s">
        <v>70</v>
      </c>
      <c r="AF55" s="215" t="s">
        <v>61</v>
      </c>
      <c r="AG55" s="215" t="s">
        <v>21</v>
      </c>
      <c r="AH55" s="216" t="s">
        <v>44</v>
      </c>
      <c r="AI55" s="25"/>
      <c r="AJ55" s="214" t="s">
        <v>83</v>
      </c>
      <c r="AK55" s="215" t="s">
        <v>88</v>
      </c>
      <c r="AL55" s="215" t="s">
        <v>77</v>
      </c>
      <c r="AM55" s="215" t="s">
        <v>82</v>
      </c>
      <c r="AN55" s="215" t="s">
        <v>151</v>
      </c>
      <c r="AO55" s="215" t="s">
        <v>154</v>
      </c>
      <c r="AP55" s="215" t="s">
        <v>145</v>
      </c>
      <c r="AQ55" s="215" t="s">
        <v>148</v>
      </c>
      <c r="AR55" s="215" t="s">
        <v>231</v>
      </c>
      <c r="AS55" s="215" t="s">
        <v>262</v>
      </c>
      <c r="AT55" s="215" t="s">
        <v>163</v>
      </c>
      <c r="AU55" s="215" t="s">
        <v>195</v>
      </c>
      <c r="AV55" s="215" t="s">
        <v>67</v>
      </c>
      <c r="AW55" s="215" t="s">
        <v>72</v>
      </c>
      <c r="AX55" s="215" t="s">
        <v>30</v>
      </c>
      <c r="AY55" s="216" t="s">
        <v>51</v>
      </c>
      <c r="BA55" s="214" t="s">
        <v>83</v>
      </c>
      <c r="BB55" s="215" t="s">
        <v>88</v>
      </c>
      <c r="BC55" s="215" t="s">
        <v>175</v>
      </c>
      <c r="BD55" s="215" t="s">
        <v>180</v>
      </c>
      <c r="BE55" s="215" t="s">
        <v>110</v>
      </c>
      <c r="BF55" s="215" t="s">
        <v>113</v>
      </c>
      <c r="BG55" s="215" t="s">
        <v>153</v>
      </c>
      <c r="BH55" s="215" t="s">
        <v>148</v>
      </c>
      <c r="BI55" s="215" t="s">
        <v>231</v>
      </c>
      <c r="BJ55" s="215" t="s">
        <v>262</v>
      </c>
      <c r="BK55" s="215" t="s">
        <v>29</v>
      </c>
      <c r="BL55" s="215" t="s">
        <v>48</v>
      </c>
      <c r="BM55" s="215" t="s">
        <v>224</v>
      </c>
      <c r="BN55" s="215" t="s">
        <v>257</v>
      </c>
      <c r="BO55" s="215" t="s">
        <v>30</v>
      </c>
      <c r="BP55" s="216" t="s">
        <v>70</v>
      </c>
      <c r="BQ55" s="25"/>
      <c r="BR55" s="89" t="s">
        <v>777</v>
      </c>
      <c r="BS55" s="83" t="s">
        <v>775</v>
      </c>
      <c r="BT55" s="83" t="s">
        <v>800</v>
      </c>
      <c r="BU55" s="83" t="s">
        <v>801</v>
      </c>
      <c r="BV55" s="82" t="s">
        <v>786</v>
      </c>
      <c r="BW55" s="82" t="s">
        <v>780</v>
      </c>
      <c r="BX55" s="82" t="s">
        <v>774</v>
      </c>
      <c r="BY55" s="82" t="s">
        <v>783</v>
      </c>
      <c r="BZ55" s="83" t="s">
        <v>783</v>
      </c>
      <c r="CA55" s="83" t="s">
        <v>774</v>
      </c>
      <c r="CB55" s="83" t="s">
        <v>780</v>
      </c>
      <c r="CC55" s="83" t="s">
        <v>786</v>
      </c>
      <c r="CD55" s="82" t="s">
        <v>801</v>
      </c>
      <c r="CE55" s="82" t="s">
        <v>800</v>
      </c>
      <c r="CF55" s="82" t="s">
        <v>775</v>
      </c>
      <c r="CG55" s="86" t="s">
        <v>777</v>
      </c>
      <c r="CH55" s="25"/>
    </row>
    <row r="56" spans="2:86" x14ac:dyDescent="0.25">
      <c r="B56" s="217" t="s">
        <v>88</v>
      </c>
      <c r="C56" s="218" t="s">
        <v>83</v>
      </c>
      <c r="D56" s="218" t="s">
        <v>84</v>
      </c>
      <c r="E56" s="218" t="s">
        <v>87</v>
      </c>
      <c r="F56" s="218" t="s">
        <v>114</v>
      </c>
      <c r="G56" s="218" t="s">
        <v>109</v>
      </c>
      <c r="H56" s="218" t="s">
        <v>110</v>
      </c>
      <c r="I56" s="218" t="s">
        <v>113</v>
      </c>
      <c r="J56" s="218" t="s">
        <v>85</v>
      </c>
      <c r="K56" s="218" t="s">
        <v>90</v>
      </c>
      <c r="L56" s="218" t="s">
        <v>89</v>
      </c>
      <c r="M56" s="218" t="s">
        <v>86</v>
      </c>
      <c r="N56" s="218" t="s">
        <v>107</v>
      </c>
      <c r="O56" s="218" t="s">
        <v>112</v>
      </c>
      <c r="P56" s="218" t="s">
        <v>111</v>
      </c>
      <c r="Q56" s="219" t="s">
        <v>108</v>
      </c>
      <c r="R56" s="223"/>
      <c r="S56" s="217" t="s">
        <v>144</v>
      </c>
      <c r="T56" s="218" t="s">
        <v>178</v>
      </c>
      <c r="U56" s="218" t="s">
        <v>240</v>
      </c>
      <c r="V56" s="218" t="s">
        <v>209</v>
      </c>
      <c r="W56" s="218" t="s">
        <v>105</v>
      </c>
      <c r="X56" s="218" t="s">
        <v>82</v>
      </c>
      <c r="Y56" s="218" t="s">
        <v>115</v>
      </c>
      <c r="Z56" s="218" t="s">
        <v>120</v>
      </c>
      <c r="AA56" s="218" t="s">
        <v>229</v>
      </c>
      <c r="AB56" s="218" t="s">
        <v>224</v>
      </c>
      <c r="AC56" s="218" t="s">
        <v>235</v>
      </c>
      <c r="AD56" s="218" t="s">
        <v>238</v>
      </c>
      <c r="AE56" s="218" t="s">
        <v>62</v>
      </c>
      <c r="AF56" s="218" t="s">
        <v>69</v>
      </c>
      <c r="AG56" s="218" t="s">
        <v>45</v>
      </c>
      <c r="AH56" s="219" t="s">
        <v>20</v>
      </c>
      <c r="AI56" s="25"/>
      <c r="AJ56" s="217" t="s">
        <v>87</v>
      </c>
      <c r="AK56" s="218" t="s">
        <v>84</v>
      </c>
      <c r="AL56" s="218" t="s">
        <v>81</v>
      </c>
      <c r="AM56" s="218" t="s">
        <v>78</v>
      </c>
      <c r="AN56" s="218" t="s">
        <v>155</v>
      </c>
      <c r="AO56" s="218" t="s">
        <v>150</v>
      </c>
      <c r="AP56" s="218" t="s">
        <v>149</v>
      </c>
      <c r="AQ56" s="218" t="s">
        <v>144</v>
      </c>
      <c r="AR56" s="218" t="s">
        <v>263</v>
      </c>
      <c r="AS56" s="218" t="s">
        <v>230</v>
      </c>
      <c r="AT56" s="218" t="s">
        <v>196</v>
      </c>
      <c r="AU56" s="218" t="s">
        <v>162</v>
      </c>
      <c r="AV56" s="218" t="s">
        <v>71</v>
      </c>
      <c r="AW56" s="218" t="s">
        <v>68</v>
      </c>
      <c r="AX56" s="218" t="s">
        <v>50</v>
      </c>
      <c r="AY56" s="219" t="s">
        <v>31</v>
      </c>
      <c r="BA56" s="217" t="s">
        <v>87</v>
      </c>
      <c r="BB56" s="218" t="s">
        <v>84</v>
      </c>
      <c r="BC56" s="218" t="s">
        <v>179</v>
      </c>
      <c r="BD56" s="218" t="s">
        <v>176</v>
      </c>
      <c r="BE56" s="218" t="s">
        <v>114</v>
      </c>
      <c r="BF56" s="218" t="s">
        <v>109</v>
      </c>
      <c r="BG56" s="218" t="s">
        <v>149</v>
      </c>
      <c r="BH56" s="218" t="s">
        <v>144</v>
      </c>
      <c r="BI56" s="218" t="s">
        <v>263</v>
      </c>
      <c r="BJ56" s="218" t="s">
        <v>230</v>
      </c>
      <c r="BK56" s="218" t="s">
        <v>49</v>
      </c>
      <c r="BL56" s="218" t="s">
        <v>28</v>
      </c>
      <c r="BM56" s="218" t="s">
        <v>256</v>
      </c>
      <c r="BN56" s="218" t="s">
        <v>225</v>
      </c>
      <c r="BO56" s="218" t="s">
        <v>50</v>
      </c>
      <c r="BP56" s="219" t="s">
        <v>31</v>
      </c>
      <c r="BQ56" s="25"/>
      <c r="BR56" s="116" t="s">
        <v>784</v>
      </c>
      <c r="BS56" s="117" t="s">
        <v>776</v>
      </c>
      <c r="BT56" s="117" t="s">
        <v>779</v>
      </c>
      <c r="BU56" s="117" t="s">
        <v>781</v>
      </c>
      <c r="BV56" s="118" t="s">
        <v>773</v>
      </c>
      <c r="BW56" s="118" t="s">
        <v>782</v>
      </c>
      <c r="BX56" s="118" t="s">
        <v>785</v>
      </c>
      <c r="BY56" s="118" t="s">
        <v>778</v>
      </c>
      <c r="BZ56" s="117" t="s">
        <v>778</v>
      </c>
      <c r="CA56" s="117" t="s">
        <v>785</v>
      </c>
      <c r="CB56" s="117" t="s">
        <v>782</v>
      </c>
      <c r="CC56" s="117" t="s">
        <v>773</v>
      </c>
      <c r="CD56" s="118" t="s">
        <v>781</v>
      </c>
      <c r="CE56" s="118" t="s">
        <v>779</v>
      </c>
      <c r="CF56" s="118" t="s">
        <v>776</v>
      </c>
      <c r="CG56" s="119" t="s">
        <v>784</v>
      </c>
      <c r="CH56" s="25"/>
    </row>
    <row r="57" spans="2:86" x14ac:dyDescent="0.25"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 t="s">
        <v>0</v>
      </c>
      <c r="BR57" s="25"/>
      <c r="BS57" s="25"/>
      <c r="BT57" s="25"/>
      <c r="BU57" s="25"/>
      <c r="BV57" s="260" t="s">
        <v>807</v>
      </c>
      <c r="BW57" s="260" t="s">
        <v>809</v>
      </c>
      <c r="BX57" s="260" t="s">
        <v>812</v>
      </c>
      <c r="BY57" s="260" t="s">
        <v>813</v>
      </c>
      <c r="BZ57" s="25" t="s">
        <v>0</v>
      </c>
      <c r="CA57" s="25"/>
      <c r="CB57" s="25"/>
      <c r="CC57" s="25"/>
      <c r="CD57" s="25"/>
      <c r="CE57" s="25"/>
      <c r="CF57" s="25"/>
      <c r="CG57" s="25"/>
      <c r="CH57" s="25" t="s">
        <v>0</v>
      </c>
    </row>
    <row r="58" spans="2:86" x14ac:dyDescent="0.25">
      <c r="B58" s="211" t="s">
        <v>6</v>
      </c>
      <c r="C58" s="212" t="s">
        <v>22</v>
      </c>
      <c r="D58" s="212" t="s">
        <v>36</v>
      </c>
      <c r="E58" s="212" t="s">
        <v>12</v>
      </c>
      <c r="F58" s="212" t="s">
        <v>34</v>
      </c>
      <c r="G58" s="212" t="s">
        <v>10</v>
      </c>
      <c r="H58" s="212" t="s">
        <v>8</v>
      </c>
      <c r="I58" s="212" t="s">
        <v>24</v>
      </c>
      <c r="J58" s="212" t="s">
        <v>25</v>
      </c>
      <c r="K58" s="212" t="s">
        <v>9</v>
      </c>
      <c r="L58" s="212" t="s">
        <v>11</v>
      </c>
      <c r="M58" s="212" t="s">
        <v>35</v>
      </c>
      <c r="N58" s="212" t="s">
        <v>13</v>
      </c>
      <c r="O58" s="212" t="s">
        <v>37</v>
      </c>
      <c r="P58" s="212" t="s">
        <v>23</v>
      </c>
      <c r="Q58" s="213" t="s">
        <v>7</v>
      </c>
      <c r="R58" s="223"/>
      <c r="S58" s="211" t="s">
        <v>6</v>
      </c>
      <c r="T58" s="212" t="s">
        <v>22</v>
      </c>
      <c r="U58" s="212" t="s">
        <v>27</v>
      </c>
      <c r="V58" s="212" t="s">
        <v>31</v>
      </c>
      <c r="W58" s="212" t="s">
        <v>29</v>
      </c>
      <c r="X58" s="212" t="s">
        <v>33</v>
      </c>
      <c r="Y58" s="212" t="s">
        <v>8</v>
      </c>
      <c r="Z58" s="212" t="s">
        <v>24</v>
      </c>
      <c r="AA58" s="212" t="s">
        <v>25</v>
      </c>
      <c r="AB58" s="212" t="s">
        <v>9</v>
      </c>
      <c r="AC58" s="212" t="s">
        <v>32</v>
      </c>
      <c r="AD58" s="212" t="s">
        <v>28</v>
      </c>
      <c r="AE58" s="212" t="s">
        <v>30</v>
      </c>
      <c r="AF58" s="212" t="s">
        <v>26</v>
      </c>
      <c r="AG58" s="212" t="s">
        <v>23</v>
      </c>
      <c r="AH58" s="213" t="s">
        <v>7</v>
      </c>
      <c r="AI58" s="25"/>
      <c r="AJ58" s="211" t="s">
        <v>6</v>
      </c>
      <c r="AK58" s="212" t="s">
        <v>12</v>
      </c>
      <c r="AL58" s="212" t="s">
        <v>10</v>
      </c>
      <c r="AM58" s="212" t="s">
        <v>8</v>
      </c>
      <c r="AN58" s="212" t="s">
        <v>17</v>
      </c>
      <c r="AO58" s="212" t="s">
        <v>19</v>
      </c>
      <c r="AP58" s="212" t="s">
        <v>21</v>
      </c>
      <c r="AQ58" s="212" t="s">
        <v>15</v>
      </c>
      <c r="AR58" s="212" t="s">
        <v>14</v>
      </c>
      <c r="AS58" s="212" t="s">
        <v>20</v>
      </c>
      <c r="AT58" s="212" t="s">
        <v>18</v>
      </c>
      <c r="AU58" s="212" t="s">
        <v>16</v>
      </c>
      <c r="AV58" s="212" t="s">
        <v>9</v>
      </c>
      <c r="AW58" s="212" t="s">
        <v>11</v>
      </c>
      <c r="AX58" s="212" t="s">
        <v>13</v>
      </c>
      <c r="AY58" s="213" t="s">
        <v>7</v>
      </c>
      <c r="BA58" s="211" t="s">
        <v>6</v>
      </c>
      <c r="BB58" s="212" t="s">
        <v>268</v>
      </c>
      <c r="BC58" s="212" t="s">
        <v>10</v>
      </c>
      <c r="BD58" s="212" t="s">
        <v>236</v>
      </c>
      <c r="BE58" s="212" t="s">
        <v>171</v>
      </c>
      <c r="BF58" s="212" t="s">
        <v>19</v>
      </c>
      <c r="BG58" s="212" t="s">
        <v>204</v>
      </c>
      <c r="BH58" s="212" t="s">
        <v>15</v>
      </c>
      <c r="BI58" s="212" t="s">
        <v>14</v>
      </c>
      <c r="BJ58" s="212" t="s">
        <v>203</v>
      </c>
      <c r="BK58" s="212" t="s">
        <v>18</v>
      </c>
      <c r="BL58" s="212" t="s">
        <v>170</v>
      </c>
      <c r="BM58" s="212" t="s">
        <v>237</v>
      </c>
      <c r="BN58" s="212" t="s">
        <v>11</v>
      </c>
      <c r="BO58" s="212" t="s">
        <v>269</v>
      </c>
      <c r="BP58" s="213" t="s">
        <v>7</v>
      </c>
      <c r="BQ58" s="25"/>
      <c r="BR58" s="68" t="s">
        <v>6</v>
      </c>
      <c r="BS58" s="69" t="s">
        <v>7</v>
      </c>
      <c r="BT58" s="69" t="s">
        <v>8</v>
      </c>
      <c r="BU58" s="69" t="s">
        <v>9</v>
      </c>
      <c r="BV58" s="70" t="s">
        <v>10</v>
      </c>
      <c r="BW58" s="70" t="s">
        <v>11</v>
      </c>
      <c r="BX58" s="70" t="s">
        <v>12</v>
      </c>
      <c r="BY58" s="70" t="s">
        <v>13</v>
      </c>
      <c r="BZ58" s="69" t="s">
        <v>786</v>
      </c>
      <c r="CA58" s="69" t="s">
        <v>780</v>
      </c>
      <c r="CB58" s="69" t="s">
        <v>774</v>
      </c>
      <c r="CC58" s="69" t="s">
        <v>783</v>
      </c>
      <c r="CD58" s="70" t="s">
        <v>777</v>
      </c>
      <c r="CE58" s="70" t="s">
        <v>775</v>
      </c>
      <c r="CF58" s="70" t="s">
        <v>800</v>
      </c>
      <c r="CG58" s="71" t="s">
        <v>801</v>
      </c>
      <c r="CH58" s="25"/>
    </row>
    <row r="59" spans="2:86" x14ac:dyDescent="0.25">
      <c r="B59" s="214" t="s">
        <v>211</v>
      </c>
      <c r="C59" s="215" t="s">
        <v>243</v>
      </c>
      <c r="D59" s="215" t="s">
        <v>245</v>
      </c>
      <c r="E59" s="215" t="s">
        <v>213</v>
      </c>
      <c r="F59" s="215" t="s">
        <v>247</v>
      </c>
      <c r="G59" s="215" t="s">
        <v>215</v>
      </c>
      <c r="H59" s="215" t="s">
        <v>209</v>
      </c>
      <c r="I59" s="215" t="s">
        <v>241</v>
      </c>
      <c r="J59" s="215" t="s">
        <v>240</v>
      </c>
      <c r="K59" s="215" t="s">
        <v>208</v>
      </c>
      <c r="L59" s="215" t="s">
        <v>214</v>
      </c>
      <c r="M59" s="215" t="s">
        <v>246</v>
      </c>
      <c r="N59" s="215" t="s">
        <v>212</v>
      </c>
      <c r="O59" s="215" t="s">
        <v>244</v>
      </c>
      <c r="P59" s="215" t="s">
        <v>242</v>
      </c>
      <c r="Q59" s="216" t="s">
        <v>210</v>
      </c>
      <c r="R59" s="223"/>
      <c r="S59" s="214" t="s">
        <v>211</v>
      </c>
      <c r="T59" s="215" t="s">
        <v>243</v>
      </c>
      <c r="U59" s="215" t="s">
        <v>144</v>
      </c>
      <c r="V59" s="215" t="s">
        <v>177</v>
      </c>
      <c r="W59" s="215" t="s">
        <v>142</v>
      </c>
      <c r="X59" s="215" t="s">
        <v>175</v>
      </c>
      <c r="Y59" s="215" t="s">
        <v>209</v>
      </c>
      <c r="Z59" s="215" t="s">
        <v>241</v>
      </c>
      <c r="AA59" s="215" t="s">
        <v>240</v>
      </c>
      <c r="AB59" s="215" t="s">
        <v>208</v>
      </c>
      <c r="AC59" s="215" t="s">
        <v>176</v>
      </c>
      <c r="AD59" s="215" t="s">
        <v>143</v>
      </c>
      <c r="AE59" s="215" t="s">
        <v>178</v>
      </c>
      <c r="AF59" s="215" t="s">
        <v>145</v>
      </c>
      <c r="AG59" s="215" t="s">
        <v>242</v>
      </c>
      <c r="AH59" s="216" t="s">
        <v>210</v>
      </c>
      <c r="AI59" s="25"/>
      <c r="AJ59" s="214" t="s">
        <v>211</v>
      </c>
      <c r="AK59" s="215" t="s">
        <v>213</v>
      </c>
      <c r="AL59" s="215" t="s">
        <v>215</v>
      </c>
      <c r="AM59" s="215" t="s">
        <v>209</v>
      </c>
      <c r="AN59" s="215" t="s">
        <v>216</v>
      </c>
      <c r="AO59" s="215" t="s">
        <v>222</v>
      </c>
      <c r="AP59" s="215" t="s">
        <v>220</v>
      </c>
      <c r="AQ59" s="215" t="s">
        <v>218</v>
      </c>
      <c r="AR59" s="215" t="s">
        <v>219</v>
      </c>
      <c r="AS59" s="215" t="s">
        <v>221</v>
      </c>
      <c r="AT59" s="215" t="s">
        <v>223</v>
      </c>
      <c r="AU59" s="215" t="s">
        <v>217</v>
      </c>
      <c r="AV59" s="215" t="s">
        <v>208</v>
      </c>
      <c r="AW59" s="215" t="s">
        <v>214</v>
      </c>
      <c r="AX59" s="215" t="s">
        <v>212</v>
      </c>
      <c r="AY59" s="216" t="s">
        <v>210</v>
      </c>
      <c r="BA59" s="214" t="s">
        <v>211</v>
      </c>
      <c r="BB59" s="215" t="s">
        <v>140</v>
      </c>
      <c r="BC59" s="215" t="s">
        <v>215</v>
      </c>
      <c r="BD59" s="215" t="s">
        <v>135</v>
      </c>
      <c r="BE59" s="215" t="s">
        <v>101</v>
      </c>
      <c r="BF59" s="215" t="s">
        <v>222</v>
      </c>
      <c r="BG59" s="215" t="s">
        <v>121</v>
      </c>
      <c r="BH59" s="215" t="s">
        <v>218</v>
      </c>
      <c r="BI59" s="215" t="s">
        <v>219</v>
      </c>
      <c r="BJ59" s="215" t="s">
        <v>122</v>
      </c>
      <c r="BK59" s="215" t="s">
        <v>223</v>
      </c>
      <c r="BL59" s="215" t="s">
        <v>102</v>
      </c>
      <c r="BM59" s="215" t="s">
        <v>134</v>
      </c>
      <c r="BN59" s="215" t="s">
        <v>214</v>
      </c>
      <c r="BO59" s="215" t="s">
        <v>139</v>
      </c>
      <c r="BP59" s="216" t="s">
        <v>210</v>
      </c>
      <c r="BQ59" s="25"/>
      <c r="BR59" s="81" t="s">
        <v>22</v>
      </c>
      <c r="BS59" s="82" t="s">
        <v>23</v>
      </c>
      <c r="BT59" s="82" t="s">
        <v>24</v>
      </c>
      <c r="BU59" s="82" t="s">
        <v>25</v>
      </c>
      <c r="BV59" s="83" t="s">
        <v>34</v>
      </c>
      <c r="BW59" s="83" t="s">
        <v>35</v>
      </c>
      <c r="BX59" s="83" t="s">
        <v>36</v>
      </c>
      <c r="BY59" s="83" t="s">
        <v>37</v>
      </c>
      <c r="BZ59" s="82" t="s">
        <v>773</v>
      </c>
      <c r="CA59" s="82" t="s">
        <v>782</v>
      </c>
      <c r="CB59" s="82" t="s">
        <v>785</v>
      </c>
      <c r="CC59" s="82" t="s">
        <v>778</v>
      </c>
      <c r="CD59" s="83" t="s">
        <v>784</v>
      </c>
      <c r="CE59" s="83" t="s">
        <v>776</v>
      </c>
      <c r="CF59" s="83" t="s">
        <v>779</v>
      </c>
      <c r="CG59" s="84" t="s">
        <v>781</v>
      </c>
      <c r="CH59" s="25"/>
    </row>
    <row r="60" spans="2:86" x14ac:dyDescent="0.25">
      <c r="B60" s="214" t="s">
        <v>179</v>
      </c>
      <c r="C60" s="215" t="s">
        <v>146</v>
      </c>
      <c r="D60" s="215" t="s">
        <v>144</v>
      </c>
      <c r="E60" s="215" t="s">
        <v>177</v>
      </c>
      <c r="F60" s="215" t="s">
        <v>142</v>
      </c>
      <c r="G60" s="215" t="s">
        <v>175</v>
      </c>
      <c r="H60" s="215" t="s">
        <v>181</v>
      </c>
      <c r="I60" s="215" t="s">
        <v>148</v>
      </c>
      <c r="J60" s="215" t="s">
        <v>149</v>
      </c>
      <c r="K60" s="215" t="s">
        <v>182</v>
      </c>
      <c r="L60" s="215" t="s">
        <v>176</v>
      </c>
      <c r="M60" s="215" t="s">
        <v>143</v>
      </c>
      <c r="N60" s="215" t="s">
        <v>178</v>
      </c>
      <c r="O60" s="215" t="s">
        <v>145</v>
      </c>
      <c r="P60" s="215" t="s">
        <v>147</v>
      </c>
      <c r="Q60" s="216" t="s">
        <v>180</v>
      </c>
      <c r="R60" s="223"/>
      <c r="S60" s="214" t="s">
        <v>179</v>
      </c>
      <c r="T60" s="215" t="s">
        <v>146</v>
      </c>
      <c r="U60" s="215" t="s">
        <v>245</v>
      </c>
      <c r="V60" s="215" t="s">
        <v>213</v>
      </c>
      <c r="W60" s="215" t="s">
        <v>247</v>
      </c>
      <c r="X60" s="215" t="s">
        <v>215</v>
      </c>
      <c r="Y60" s="215" t="s">
        <v>181</v>
      </c>
      <c r="Z60" s="215" t="s">
        <v>148</v>
      </c>
      <c r="AA60" s="215" t="s">
        <v>149</v>
      </c>
      <c r="AB60" s="215" t="s">
        <v>182</v>
      </c>
      <c r="AC60" s="215" t="s">
        <v>214</v>
      </c>
      <c r="AD60" s="215" t="s">
        <v>246</v>
      </c>
      <c r="AE60" s="215" t="s">
        <v>212</v>
      </c>
      <c r="AF60" s="215" t="s">
        <v>244</v>
      </c>
      <c r="AG60" s="215" t="s">
        <v>147</v>
      </c>
      <c r="AH60" s="216" t="s">
        <v>180</v>
      </c>
      <c r="AI60" s="25"/>
      <c r="AJ60" s="214" t="s">
        <v>179</v>
      </c>
      <c r="AK60" s="215" t="s">
        <v>177</v>
      </c>
      <c r="AL60" s="215" t="s">
        <v>175</v>
      </c>
      <c r="AM60" s="215" t="s">
        <v>181</v>
      </c>
      <c r="AN60" s="215" t="s">
        <v>190</v>
      </c>
      <c r="AO60" s="215" t="s">
        <v>184</v>
      </c>
      <c r="AP60" s="215" t="s">
        <v>186</v>
      </c>
      <c r="AQ60" s="215" t="s">
        <v>188</v>
      </c>
      <c r="AR60" s="215" t="s">
        <v>187</v>
      </c>
      <c r="AS60" s="215" t="s">
        <v>185</v>
      </c>
      <c r="AT60" s="215" t="s">
        <v>183</v>
      </c>
      <c r="AU60" s="215" t="s">
        <v>189</v>
      </c>
      <c r="AV60" s="215" t="s">
        <v>182</v>
      </c>
      <c r="AW60" s="215" t="s">
        <v>176</v>
      </c>
      <c r="AX60" s="215" t="s">
        <v>178</v>
      </c>
      <c r="AY60" s="216" t="s">
        <v>180</v>
      </c>
      <c r="BA60" s="214" t="s">
        <v>179</v>
      </c>
      <c r="BB60" s="215" t="s">
        <v>83</v>
      </c>
      <c r="BC60" s="215" t="s">
        <v>175</v>
      </c>
      <c r="BD60" s="215" t="s">
        <v>87</v>
      </c>
      <c r="BE60" s="215" t="s">
        <v>80</v>
      </c>
      <c r="BF60" s="215" t="s">
        <v>184</v>
      </c>
      <c r="BG60" s="215" t="s">
        <v>76</v>
      </c>
      <c r="BH60" s="215" t="s">
        <v>188</v>
      </c>
      <c r="BI60" s="215" t="s">
        <v>187</v>
      </c>
      <c r="BJ60" s="215" t="s">
        <v>75</v>
      </c>
      <c r="BK60" s="215" t="s">
        <v>183</v>
      </c>
      <c r="BL60" s="215" t="s">
        <v>79</v>
      </c>
      <c r="BM60" s="215" t="s">
        <v>88</v>
      </c>
      <c r="BN60" s="215" t="s">
        <v>176</v>
      </c>
      <c r="BO60" s="215" t="s">
        <v>84</v>
      </c>
      <c r="BP60" s="216" t="s">
        <v>180</v>
      </c>
      <c r="BQ60" s="25"/>
      <c r="BR60" s="81" t="s">
        <v>26</v>
      </c>
      <c r="BS60" s="82" t="s">
        <v>27</v>
      </c>
      <c r="BT60" s="82" t="s">
        <v>28</v>
      </c>
      <c r="BU60" s="82" t="s">
        <v>29</v>
      </c>
      <c r="BV60" s="83" t="s">
        <v>46</v>
      </c>
      <c r="BW60" s="83" t="s">
        <v>47</v>
      </c>
      <c r="BX60" s="83" t="s">
        <v>48</v>
      </c>
      <c r="BY60" s="83" t="s">
        <v>49</v>
      </c>
      <c r="BZ60" s="82" t="s">
        <v>781</v>
      </c>
      <c r="CA60" s="82" t="s">
        <v>779</v>
      </c>
      <c r="CB60" s="82" t="s">
        <v>776</v>
      </c>
      <c r="CC60" s="82" t="s">
        <v>784</v>
      </c>
      <c r="CD60" s="83" t="s">
        <v>778</v>
      </c>
      <c r="CE60" s="83" t="s">
        <v>785</v>
      </c>
      <c r="CF60" s="83" t="s">
        <v>782</v>
      </c>
      <c r="CG60" s="84" t="s">
        <v>773</v>
      </c>
      <c r="CH60" s="25"/>
    </row>
    <row r="61" spans="2:86" x14ac:dyDescent="0.25">
      <c r="B61" s="214" t="s">
        <v>53</v>
      </c>
      <c r="C61" s="215" t="s">
        <v>49</v>
      </c>
      <c r="D61" s="215" t="s">
        <v>27</v>
      </c>
      <c r="E61" s="215" t="s">
        <v>31</v>
      </c>
      <c r="F61" s="215" t="s">
        <v>29</v>
      </c>
      <c r="G61" s="215" t="s">
        <v>33</v>
      </c>
      <c r="H61" s="215" t="s">
        <v>51</v>
      </c>
      <c r="I61" s="215" t="s">
        <v>47</v>
      </c>
      <c r="J61" s="215" t="s">
        <v>46</v>
      </c>
      <c r="K61" s="215" t="s">
        <v>50</v>
      </c>
      <c r="L61" s="215" t="s">
        <v>32</v>
      </c>
      <c r="M61" s="215" t="s">
        <v>28</v>
      </c>
      <c r="N61" s="215" t="s">
        <v>30</v>
      </c>
      <c r="O61" s="215" t="s">
        <v>26</v>
      </c>
      <c r="P61" s="215" t="s">
        <v>48</v>
      </c>
      <c r="Q61" s="216" t="s">
        <v>52</v>
      </c>
      <c r="R61" s="223"/>
      <c r="S61" s="214" t="s">
        <v>53</v>
      </c>
      <c r="T61" s="215" t="s">
        <v>49</v>
      </c>
      <c r="U61" s="215" t="s">
        <v>36</v>
      </c>
      <c r="V61" s="215" t="s">
        <v>12</v>
      </c>
      <c r="W61" s="215" t="s">
        <v>34</v>
      </c>
      <c r="X61" s="215" t="s">
        <v>10</v>
      </c>
      <c r="Y61" s="215" t="s">
        <v>51</v>
      </c>
      <c r="Z61" s="215" t="s">
        <v>47</v>
      </c>
      <c r="AA61" s="215" t="s">
        <v>46</v>
      </c>
      <c r="AB61" s="215" t="s">
        <v>50</v>
      </c>
      <c r="AC61" s="215" t="s">
        <v>11</v>
      </c>
      <c r="AD61" s="215" t="s">
        <v>35</v>
      </c>
      <c r="AE61" s="215" t="s">
        <v>13</v>
      </c>
      <c r="AF61" s="215" t="s">
        <v>37</v>
      </c>
      <c r="AG61" s="215" t="s">
        <v>48</v>
      </c>
      <c r="AH61" s="216" t="s">
        <v>52</v>
      </c>
      <c r="AI61" s="25"/>
      <c r="AJ61" s="214" t="s">
        <v>53</v>
      </c>
      <c r="AK61" s="215" t="s">
        <v>31</v>
      </c>
      <c r="AL61" s="215" t="s">
        <v>33</v>
      </c>
      <c r="AM61" s="215" t="s">
        <v>51</v>
      </c>
      <c r="AN61" s="215" t="s">
        <v>69</v>
      </c>
      <c r="AO61" s="215" t="s">
        <v>67</v>
      </c>
      <c r="AP61" s="215" t="s">
        <v>65</v>
      </c>
      <c r="AQ61" s="215" t="s">
        <v>71</v>
      </c>
      <c r="AR61" s="215" t="s">
        <v>72</v>
      </c>
      <c r="AS61" s="215" t="s">
        <v>66</v>
      </c>
      <c r="AT61" s="215" t="s">
        <v>68</v>
      </c>
      <c r="AU61" s="215" t="s">
        <v>70</v>
      </c>
      <c r="AV61" s="215" t="s">
        <v>50</v>
      </c>
      <c r="AW61" s="215" t="s">
        <v>32</v>
      </c>
      <c r="AX61" s="215" t="s">
        <v>30</v>
      </c>
      <c r="AY61" s="216" t="s">
        <v>52</v>
      </c>
      <c r="BA61" s="214" t="s">
        <v>53</v>
      </c>
      <c r="BB61" s="215" t="s">
        <v>227</v>
      </c>
      <c r="BC61" s="215" t="s">
        <v>33</v>
      </c>
      <c r="BD61" s="215" t="s">
        <v>259</v>
      </c>
      <c r="BE61" s="215" t="s">
        <v>193</v>
      </c>
      <c r="BF61" s="215" t="s">
        <v>67</v>
      </c>
      <c r="BG61" s="215" t="s">
        <v>160</v>
      </c>
      <c r="BH61" s="215" t="s">
        <v>71</v>
      </c>
      <c r="BI61" s="215" t="s">
        <v>72</v>
      </c>
      <c r="BJ61" s="215" t="s">
        <v>161</v>
      </c>
      <c r="BK61" s="215" t="s">
        <v>68</v>
      </c>
      <c r="BL61" s="215" t="s">
        <v>194</v>
      </c>
      <c r="BM61" s="215" t="s">
        <v>258</v>
      </c>
      <c r="BN61" s="215" t="s">
        <v>32</v>
      </c>
      <c r="BO61" s="215" t="s">
        <v>226</v>
      </c>
      <c r="BP61" s="216" t="s">
        <v>52</v>
      </c>
      <c r="BQ61" s="25"/>
      <c r="BR61" s="81" t="s">
        <v>30</v>
      </c>
      <c r="BS61" s="82" t="s">
        <v>31</v>
      </c>
      <c r="BT61" s="82" t="s">
        <v>32</v>
      </c>
      <c r="BU61" s="82" t="s">
        <v>33</v>
      </c>
      <c r="BV61" s="83" t="s">
        <v>50</v>
      </c>
      <c r="BW61" s="83" t="s">
        <v>51</v>
      </c>
      <c r="BX61" s="83" t="s">
        <v>52</v>
      </c>
      <c r="BY61" s="83" t="s">
        <v>53</v>
      </c>
      <c r="BZ61" s="82" t="s">
        <v>801</v>
      </c>
      <c r="CA61" s="82" t="s">
        <v>800</v>
      </c>
      <c r="CB61" s="82" t="s">
        <v>775</v>
      </c>
      <c r="CC61" s="82" t="s">
        <v>777</v>
      </c>
      <c r="CD61" s="83" t="s">
        <v>783</v>
      </c>
      <c r="CE61" s="83" t="s">
        <v>774</v>
      </c>
      <c r="CF61" s="83" t="s">
        <v>780</v>
      </c>
      <c r="CG61" s="84" t="s">
        <v>786</v>
      </c>
      <c r="CH61" s="25"/>
    </row>
    <row r="62" spans="2:86" x14ac:dyDescent="0.25">
      <c r="B62" s="214" t="s">
        <v>133</v>
      </c>
      <c r="C62" s="215" t="s">
        <v>125</v>
      </c>
      <c r="D62" s="215" t="s">
        <v>131</v>
      </c>
      <c r="E62" s="215" t="s">
        <v>140</v>
      </c>
      <c r="F62" s="215" t="s">
        <v>129</v>
      </c>
      <c r="G62" s="215" t="s">
        <v>138</v>
      </c>
      <c r="H62" s="215" t="s">
        <v>135</v>
      </c>
      <c r="I62" s="215" t="s">
        <v>127</v>
      </c>
      <c r="J62" s="215" t="s">
        <v>126</v>
      </c>
      <c r="K62" s="215" t="s">
        <v>134</v>
      </c>
      <c r="L62" s="215" t="s">
        <v>137</v>
      </c>
      <c r="M62" s="215" t="s">
        <v>128</v>
      </c>
      <c r="N62" s="215" t="s">
        <v>139</v>
      </c>
      <c r="O62" s="215" t="s">
        <v>130</v>
      </c>
      <c r="P62" s="215" t="s">
        <v>124</v>
      </c>
      <c r="Q62" s="216" t="s">
        <v>132</v>
      </c>
      <c r="R62" s="223"/>
      <c r="S62" s="214" t="s">
        <v>133</v>
      </c>
      <c r="T62" s="215" t="s">
        <v>125</v>
      </c>
      <c r="U62" s="215" t="s">
        <v>107</v>
      </c>
      <c r="V62" s="215" t="s">
        <v>83</v>
      </c>
      <c r="W62" s="215" t="s">
        <v>109</v>
      </c>
      <c r="X62" s="215" t="s">
        <v>85</v>
      </c>
      <c r="Y62" s="215" t="s">
        <v>135</v>
      </c>
      <c r="Z62" s="215" t="s">
        <v>127</v>
      </c>
      <c r="AA62" s="215" t="s">
        <v>126</v>
      </c>
      <c r="AB62" s="215" t="s">
        <v>134</v>
      </c>
      <c r="AC62" s="215" t="s">
        <v>86</v>
      </c>
      <c r="AD62" s="215" t="s">
        <v>110</v>
      </c>
      <c r="AE62" s="215" t="s">
        <v>84</v>
      </c>
      <c r="AF62" s="215" t="s">
        <v>108</v>
      </c>
      <c r="AG62" s="215" t="s">
        <v>124</v>
      </c>
      <c r="AH62" s="216" t="s">
        <v>132</v>
      </c>
      <c r="AI62" s="25"/>
      <c r="AJ62" s="214" t="s">
        <v>133</v>
      </c>
      <c r="AK62" s="215" t="s">
        <v>140</v>
      </c>
      <c r="AL62" s="215" t="s">
        <v>138</v>
      </c>
      <c r="AM62" s="215" t="s">
        <v>135</v>
      </c>
      <c r="AN62" s="215" t="s">
        <v>101</v>
      </c>
      <c r="AO62" s="215" t="s">
        <v>119</v>
      </c>
      <c r="AP62" s="215" t="s">
        <v>121</v>
      </c>
      <c r="AQ62" s="215" t="s">
        <v>99</v>
      </c>
      <c r="AR62" s="215" t="s">
        <v>100</v>
      </c>
      <c r="AS62" s="215" t="s">
        <v>122</v>
      </c>
      <c r="AT62" s="215" t="s">
        <v>120</v>
      </c>
      <c r="AU62" s="215" t="s">
        <v>102</v>
      </c>
      <c r="AV62" s="215" t="s">
        <v>134</v>
      </c>
      <c r="AW62" s="215" t="s">
        <v>137</v>
      </c>
      <c r="AX62" s="215" t="s">
        <v>139</v>
      </c>
      <c r="AY62" s="216" t="s">
        <v>132</v>
      </c>
      <c r="BA62" s="214" t="s">
        <v>133</v>
      </c>
      <c r="BB62" s="215" t="s">
        <v>213</v>
      </c>
      <c r="BC62" s="215" t="s">
        <v>138</v>
      </c>
      <c r="BD62" s="215" t="s">
        <v>209</v>
      </c>
      <c r="BE62" s="215" t="s">
        <v>216</v>
      </c>
      <c r="BF62" s="215" t="s">
        <v>119</v>
      </c>
      <c r="BG62" s="215" t="s">
        <v>220</v>
      </c>
      <c r="BH62" s="215" t="s">
        <v>99</v>
      </c>
      <c r="BI62" s="215" t="s">
        <v>100</v>
      </c>
      <c r="BJ62" s="215" t="s">
        <v>221</v>
      </c>
      <c r="BK62" s="215" t="s">
        <v>120</v>
      </c>
      <c r="BL62" s="215" t="s">
        <v>217</v>
      </c>
      <c r="BM62" s="215" t="s">
        <v>208</v>
      </c>
      <c r="BN62" s="215" t="s">
        <v>137</v>
      </c>
      <c r="BO62" s="215" t="s">
        <v>212</v>
      </c>
      <c r="BP62" s="216" t="s">
        <v>132</v>
      </c>
      <c r="BQ62" s="25"/>
      <c r="BR62" s="258" t="s">
        <v>808</v>
      </c>
      <c r="BS62" s="259" t="s">
        <v>806</v>
      </c>
      <c r="BT62" s="259" t="s">
        <v>811</v>
      </c>
      <c r="BU62" s="259" t="s">
        <v>810</v>
      </c>
      <c r="BV62" s="82" t="s">
        <v>782</v>
      </c>
      <c r="BW62" s="82" t="s">
        <v>773</v>
      </c>
      <c r="BX62" s="82" t="s">
        <v>778</v>
      </c>
      <c r="BY62" s="82" t="s">
        <v>785</v>
      </c>
      <c r="BZ62" s="83" t="s">
        <v>785</v>
      </c>
      <c r="CA62" s="83" t="s">
        <v>778</v>
      </c>
      <c r="CB62" s="83" t="s">
        <v>773</v>
      </c>
      <c r="CC62" s="83" t="s">
        <v>782</v>
      </c>
      <c r="CD62" s="82" t="s">
        <v>779</v>
      </c>
      <c r="CE62" s="82" t="s">
        <v>781</v>
      </c>
      <c r="CF62" s="82" t="s">
        <v>784</v>
      </c>
      <c r="CG62" s="86" t="s">
        <v>776</v>
      </c>
      <c r="CH62" s="25"/>
    </row>
    <row r="63" spans="2:86" x14ac:dyDescent="0.25">
      <c r="B63" s="214" t="s">
        <v>238</v>
      </c>
      <c r="C63" s="215" t="s">
        <v>234</v>
      </c>
      <c r="D63" s="215" t="s">
        <v>264</v>
      </c>
      <c r="E63" s="215" t="s">
        <v>268</v>
      </c>
      <c r="F63" s="215" t="s">
        <v>266</v>
      </c>
      <c r="G63" s="215" t="s">
        <v>270</v>
      </c>
      <c r="H63" s="215" t="s">
        <v>236</v>
      </c>
      <c r="I63" s="215" t="s">
        <v>232</v>
      </c>
      <c r="J63" s="215" t="s">
        <v>233</v>
      </c>
      <c r="K63" s="215" t="s">
        <v>237</v>
      </c>
      <c r="L63" s="215" t="s">
        <v>271</v>
      </c>
      <c r="M63" s="215" t="s">
        <v>267</v>
      </c>
      <c r="N63" s="215" t="s">
        <v>269</v>
      </c>
      <c r="O63" s="215" t="s">
        <v>265</v>
      </c>
      <c r="P63" s="215" t="s">
        <v>235</v>
      </c>
      <c r="Q63" s="216" t="s">
        <v>239</v>
      </c>
      <c r="R63" s="223"/>
      <c r="S63" s="214" t="s">
        <v>238</v>
      </c>
      <c r="T63" s="215" t="s">
        <v>234</v>
      </c>
      <c r="U63" s="215" t="s">
        <v>231</v>
      </c>
      <c r="V63" s="215" t="s">
        <v>227</v>
      </c>
      <c r="W63" s="215" t="s">
        <v>229</v>
      </c>
      <c r="X63" s="215" t="s">
        <v>225</v>
      </c>
      <c r="Y63" s="215" t="s">
        <v>236</v>
      </c>
      <c r="Z63" s="215" t="s">
        <v>232</v>
      </c>
      <c r="AA63" s="215" t="s">
        <v>233</v>
      </c>
      <c r="AB63" s="215" t="s">
        <v>237</v>
      </c>
      <c r="AC63" s="215" t="s">
        <v>224</v>
      </c>
      <c r="AD63" s="215" t="s">
        <v>228</v>
      </c>
      <c r="AE63" s="215" t="s">
        <v>226</v>
      </c>
      <c r="AF63" s="215" t="s">
        <v>230</v>
      </c>
      <c r="AG63" s="215" t="s">
        <v>235</v>
      </c>
      <c r="AH63" s="216" t="s">
        <v>239</v>
      </c>
      <c r="AI63" s="25"/>
      <c r="AJ63" s="214" t="s">
        <v>238</v>
      </c>
      <c r="AK63" s="215" t="s">
        <v>268</v>
      </c>
      <c r="AL63" s="215" t="s">
        <v>270</v>
      </c>
      <c r="AM63" s="215" t="s">
        <v>236</v>
      </c>
      <c r="AN63" s="215" t="s">
        <v>171</v>
      </c>
      <c r="AO63" s="215" t="s">
        <v>206</v>
      </c>
      <c r="AP63" s="215" t="s">
        <v>204</v>
      </c>
      <c r="AQ63" s="215" t="s">
        <v>173</v>
      </c>
      <c r="AR63" s="215" t="s">
        <v>172</v>
      </c>
      <c r="AS63" s="215" t="s">
        <v>203</v>
      </c>
      <c r="AT63" s="215" t="s">
        <v>205</v>
      </c>
      <c r="AU63" s="215" t="s">
        <v>170</v>
      </c>
      <c r="AV63" s="215" t="s">
        <v>237</v>
      </c>
      <c r="AW63" s="215" t="s">
        <v>271</v>
      </c>
      <c r="AX63" s="215" t="s">
        <v>269</v>
      </c>
      <c r="AY63" s="216" t="s">
        <v>239</v>
      </c>
      <c r="BA63" s="214" t="s">
        <v>238</v>
      </c>
      <c r="BB63" s="215" t="s">
        <v>12</v>
      </c>
      <c r="BC63" s="215" t="s">
        <v>270</v>
      </c>
      <c r="BD63" s="215" t="s">
        <v>8</v>
      </c>
      <c r="BE63" s="215" t="s">
        <v>17</v>
      </c>
      <c r="BF63" s="215" t="s">
        <v>206</v>
      </c>
      <c r="BG63" s="215" t="s">
        <v>21</v>
      </c>
      <c r="BH63" s="215" t="s">
        <v>173</v>
      </c>
      <c r="BI63" s="215" t="s">
        <v>172</v>
      </c>
      <c r="BJ63" s="215" t="s">
        <v>20</v>
      </c>
      <c r="BK63" s="215" t="s">
        <v>205</v>
      </c>
      <c r="BL63" s="215" t="s">
        <v>16</v>
      </c>
      <c r="BM63" s="215" t="s">
        <v>9</v>
      </c>
      <c r="BN63" s="215" t="s">
        <v>271</v>
      </c>
      <c r="BO63" s="215" t="s">
        <v>13</v>
      </c>
      <c r="BP63" s="216" t="s">
        <v>239</v>
      </c>
      <c r="BQ63" s="25"/>
      <c r="BR63" s="89" t="s">
        <v>775</v>
      </c>
      <c r="BS63" s="83" t="s">
        <v>777</v>
      </c>
      <c r="BT63" s="83" t="s">
        <v>801</v>
      </c>
      <c r="BU63" s="83" t="s">
        <v>800</v>
      </c>
      <c r="BV63" s="82" t="s">
        <v>780</v>
      </c>
      <c r="BW63" s="82" t="s">
        <v>786</v>
      </c>
      <c r="BX63" s="82" t="s">
        <v>783</v>
      </c>
      <c r="BY63" s="82" t="s">
        <v>774</v>
      </c>
      <c r="BZ63" s="83" t="s">
        <v>774</v>
      </c>
      <c r="CA63" s="83" t="s">
        <v>783</v>
      </c>
      <c r="CB63" s="83" t="s">
        <v>786</v>
      </c>
      <c r="CC63" s="83" t="s">
        <v>780</v>
      </c>
      <c r="CD63" s="82" t="s">
        <v>800</v>
      </c>
      <c r="CE63" s="82" t="s">
        <v>801</v>
      </c>
      <c r="CF63" s="82" t="s">
        <v>777</v>
      </c>
      <c r="CG63" s="86" t="s">
        <v>775</v>
      </c>
      <c r="CH63" s="25"/>
    </row>
    <row r="64" spans="2:86" x14ac:dyDescent="0.25">
      <c r="B64" s="214" t="s">
        <v>257</v>
      </c>
      <c r="C64" s="215" t="s">
        <v>261</v>
      </c>
      <c r="D64" s="215" t="s">
        <v>231</v>
      </c>
      <c r="E64" s="215" t="s">
        <v>227</v>
      </c>
      <c r="F64" s="215" t="s">
        <v>229</v>
      </c>
      <c r="G64" s="215" t="s">
        <v>225</v>
      </c>
      <c r="H64" s="215" t="s">
        <v>259</v>
      </c>
      <c r="I64" s="215" t="s">
        <v>263</v>
      </c>
      <c r="J64" s="215" t="s">
        <v>262</v>
      </c>
      <c r="K64" s="215" t="s">
        <v>258</v>
      </c>
      <c r="L64" s="215" t="s">
        <v>224</v>
      </c>
      <c r="M64" s="215" t="s">
        <v>228</v>
      </c>
      <c r="N64" s="215" t="s">
        <v>226</v>
      </c>
      <c r="O64" s="215" t="s">
        <v>230</v>
      </c>
      <c r="P64" s="215" t="s">
        <v>260</v>
      </c>
      <c r="Q64" s="216" t="s">
        <v>256</v>
      </c>
      <c r="R64" s="223"/>
      <c r="S64" s="214" t="s">
        <v>257</v>
      </c>
      <c r="T64" s="215" t="s">
        <v>261</v>
      </c>
      <c r="U64" s="215" t="s">
        <v>264</v>
      </c>
      <c r="V64" s="215" t="s">
        <v>268</v>
      </c>
      <c r="W64" s="215" t="s">
        <v>266</v>
      </c>
      <c r="X64" s="215" t="s">
        <v>270</v>
      </c>
      <c r="Y64" s="215" t="s">
        <v>259</v>
      </c>
      <c r="Z64" s="215" t="s">
        <v>263</v>
      </c>
      <c r="AA64" s="215" t="s">
        <v>262</v>
      </c>
      <c r="AB64" s="215" t="s">
        <v>258</v>
      </c>
      <c r="AC64" s="215" t="s">
        <v>271</v>
      </c>
      <c r="AD64" s="215" t="s">
        <v>267</v>
      </c>
      <c r="AE64" s="215" t="s">
        <v>269</v>
      </c>
      <c r="AF64" s="215" t="s">
        <v>265</v>
      </c>
      <c r="AG64" s="215" t="s">
        <v>260</v>
      </c>
      <c r="AH64" s="216" t="s">
        <v>256</v>
      </c>
      <c r="AI64" s="25"/>
      <c r="AJ64" s="214" t="s">
        <v>257</v>
      </c>
      <c r="AK64" s="215" t="s">
        <v>227</v>
      </c>
      <c r="AL64" s="215" t="s">
        <v>225</v>
      </c>
      <c r="AM64" s="215" t="s">
        <v>259</v>
      </c>
      <c r="AN64" s="215" t="s">
        <v>193</v>
      </c>
      <c r="AO64" s="215" t="s">
        <v>158</v>
      </c>
      <c r="AP64" s="215" t="s">
        <v>160</v>
      </c>
      <c r="AQ64" s="215" t="s">
        <v>191</v>
      </c>
      <c r="AR64" s="215" t="s">
        <v>192</v>
      </c>
      <c r="AS64" s="215" t="s">
        <v>161</v>
      </c>
      <c r="AT64" s="215" t="s">
        <v>159</v>
      </c>
      <c r="AU64" s="215" t="s">
        <v>194</v>
      </c>
      <c r="AV64" s="215" t="s">
        <v>258</v>
      </c>
      <c r="AW64" s="215" t="s">
        <v>224</v>
      </c>
      <c r="AX64" s="215" t="s">
        <v>226</v>
      </c>
      <c r="AY64" s="216" t="s">
        <v>256</v>
      </c>
      <c r="BA64" s="214" t="s">
        <v>257</v>
      </c>
      <c r="BB64" s="215" t="s">
        <v>31</v>
      </c>
      <c r="BC64" s="215" t="s">
        <v>225</v>
      </c>
      <c r="BD64" s="215" t="s">
        <v>51</v>
      </c>
      <c r="BE64" s="215" t="s">
        <v>69</v>
      </c>
      <c r="BF64" s="215" t="s">
        <v>158</v>
      </c>
      <c r="BG64" s="215" t="s">
        <v>65</v>
      </c>
      <c r="BH64" s="215" t="s">
        <v>191</v>
      </c>
      <c r="BI64" s="215" t="s">
        <v>192</v>
      </c>
      <c r="BJ64" s="215" t="s">
        <v>66</v>
      </c>
      <c r="BK64" s="215" t="s">
        <v>159</v>
      </c>
      <c r="BL64" s="215" t="s">
        <v>70</v>
      </c>
      <c r="BM64" s="215" t="s">
        <v>50</v>
      </c>
      <c r="BN64" s="215" t="s">
        <v>224</v>
      </c>
      <c r="BO64" s="215" t="s">
        <v>30</v>
      </c>
      <c r="BP64" s="216" t="s">
        <v>256</v>
      </c>
      <c r="BQ64" s="25"/>
      <c r="BR64" s="89" t="s">
        <v>774</v>
      </c>
      <c r="BS64" s="83" t="s">
        <v>783</v>
      </c>
      <c r="BT64" s="83" t="s">
        <v>786</v>
      </c>
      <c r="BU64" s="83" t="s">
        <v>780</v>
      </c>
      <c r="BV64" s="82" t="s">
        <v>800</v>
      </c>
      <c r="BW64" s="82" t="s">
        <v>801</v>
      </c>
      <c r="BX64" s="82" t="s">
        <v>777</v>
      </c>
      <c r="BY64" s="82" t="s">
        <v>775</v>
      </c>
      <c r="BZ64" s="83" t="s">
        <v>775</v>
      </c>
      <c r="CA64" s="83" t="s">
        <v>777</v>
      </c>
      <c r="CB64" s="83" t="s">
        <v>801</v>
      </c>
      <c r="CC64" s="83" t="s">
        <v>800</v>
      </c>
      <c r="CD64" s="82" t="s">
        <v>780</v>
      </c>
      <c r="CE64" s="82" t="s">
        <v>786</v>
      </c>
      <c r="CF64" s="82" t="s">
        <v>783</v>
      </c>
      <c r="CG64" s="86" t="s">
        <v>774</v>
      </c>
      <c r="CH64" s="25"/>
    </row>
    <row r="65" spans="1:86" x14ac:dyDescent="0.25">
      <c r="B65" s="214" t="s">
        <v>89</v>
      </c>
      <c r="C65" s="215" t="s">
        <v>113</v>
      </c>
      <c r="D65" s="215" t="s">
        <v>107</v>
      </c>
      <c r="E65" s="215" t="s">
        <v>83</v>
      </c>
      <c r="F65" s="215" t="s">
        <v>109</v>
      </c>
      <c r="G65" s="215" t="s">
        <v>85</v>
      </c>
      <c r="H65" s="215" t="s">
        <v>87</v>
      </c>
      <c r="I65" s="215" t="s">
        <v>111</v>
      </c>
      <c r="J65" s="215" t="s">
        <v>112</v>
      </c>
      <c r="K65" s="215" t="s">
        <v>88</v>
      </c>
      <c r="L65" s="215" t="s">
        <v>86</v>
      </c>
      <c r="M65" s="215" t="s">
        <v>110</v>
      </c>
      <c r="N65" s="215" t="s">
        <v>84</v>
      </c>
      <c r="O65" s="215" t="s">
        <v>108</v>
      </c>
      <c r="P65" s="215" t="s">
        <v>114</v>
      </c>
      <c r="Q65" s="216" t="s">
        <v>90</v>
      </c>
      <c r="R65" s="223"/>
      <c r="S65" s="214" t="s">
        <v>89</v>
      </c>
      <c r="T65" s="215" t="s">
        <v>113</v>
      </c>
      <c r="U65" s="215" t="s">
        <v>131</v>
      </c>
      <c r="V65" s="215" t="s">
        <v>140</v>
      </c>
      <c r="W65" s="215" t="s">
        <v>129</v>
      </c>
      <c r="X65" s="215" t="s">
        <v>138</v>
      </c>
      <c r="Y65" s="215" t="s">
        <v>87</v>
      </c>
      <c r="Z65" s="215" t="s">
        <v>111</v>
      </c>
      <c r="AA65" s="215" t="s">
        <v>112</v>
      </c>
      <c r="AB65" s="215" t="s">
        <v>88</v>
      </c>
      <c r="AC65" s="215" t="s">
        <v>137</v>
      </c>
      <c r="AD65" s="215" t="s">
        <v>128</v>
      </c>
      <c r="AE65" s="215" t="s">
        <v>139</v>
      </c>
      <c r="AF65" s="215" t="s">
        <v>130</v>
      </c>
      <c r="AG65" s="215" t="s">
        <v>114</v>
      </c>
      <c r="AH65" s="216" t="s">
        <v>90</v>
      </c>
      <c r="AI65" s="25"/>
      <c r="AJ65" s="214" t="s">
        <v>89</v>
      </c>
      <c r="AK65" s="215" t="s">
        <v>83</v>
      </c>
      <c r="AL65" s="215" t="s">
        <v>85</v>
      </c>
      <c r="AM65" s="215" t="s">
        <v>87</v>
      </c>
      <c r="AN65" s="215" t="s">
        <v>80</v>
      </c>
      <c r="AO65" s="215" t="s">
        <v>78</v>
      </c>
      <c r="AP65" s="215" t="s">
        <v>76</v>
      </c>
      <c r="AQ65" s="215" t="s">
        <v>82</v>
      </c>
      <c r="AR65" s="215" t="s">
        <v>81</v>
      </c>
      <c r="AS65" s="215" t="s">
        <v>75</v>
      </c>
      <c r="AT65" s="215" t="s">
        <v>77</v>
      </c>
      <c r="AU65" s="215" t="s">
        <v>79</v>
      </c>
      <c r="AV65" s="215" t="s">
        <v>88</v>
      </c>
      <c r="AW65" s="215" t="s">
        <v>86</v>
      </c>
      <c r="AX65" s="215" t="s">
        <v>84</v>
      </c>
      <c r="AY65" s="216" t="s">
        <v>90</v>
      </c>
      <c r="BA65" s="214" t="s">
        <v>89</v>
      </c>
      <c r="BB65" s="215" t="s">
        <v>177</v>
      </c>
      <c r="BC65" s="215" t="s">
        <v>85</v>
      </c>
      <c r="BD65" s="215" t="s">
        <v>181</v>
      </c>
      <c r="BE65" s="215" t="s">
        <v>190</v>
      </c>
      <c r="BF65" s="215" t="s">
        <v>78</v>
      </c>
      <c r="BG65" s="215" t="s">
        <v>186</v>
      </c>
      <c r="BH65" s="215" t="s">
        <v>82</v>
      </c>
      <c r="BI65" s="215" t="s">
        <v>81</v>
      </c>
      <c r="BJ65" s="215" t="s">
        <v>185</v>
      </c>
      <c r="BK65" s="215" t="s">
        <v>77</v>
      </c>
      <c r="BL65" s="215" t="s">
        <v>189</v>
      </c>
      <c r="BM65" s="215" t="s">
        <v>182</v>
      </c>
      <c r="BN65" s="215" t="s">
        <v>86</v>
      </c>
      <c r="BO65" s="215" t="s">
        <v>178</v>
      </c>
      <c r="BP65" s="216" t="s">
        <v>90</v>
      </c>
      <c r="BQ65" s="25"/>
      <c r="BR65" s="89" t="s">
        <v>785</v>
      </c>
      <c r="BS65" s="83" t="s">
        <v>778</v>
      </c>
      <c r="BT65" s="83" t="s">
        <v>773</v>
      </c>
      <c r="BU65" s="83" t="s">
        <v>782</v>
      </c>
      <c r="BV65" s="82" t="s">
        <v>779</v>
      </c>
      <c r="BW65" s="82" t="s">
        <v>781</v>
      </c>
      <c r="BX65" s="82" t="s">
        <v>784</v>
      </c>
      <c r="BY65" s="82" t="s">
        <v>776</v>
      </c>
      <c r="BZ65" s="83" t="s">
        <v>776</v>
      </c>
      <c r="CA65" s="83" t="s">
        <v>784</v>
      </c>
      <c r="CB65" s="83" t="s">
        <v>781</v>
      </c>
      <c r="CC65" s="83" t="s">
        <v>779</v>
      </c>
      <c r="CD65" s="82" t="s">
        <v>782</v>
      </c>
      <c r="CE65" s="82" t="s">
        <v>773</v>
      </c>
      <c r="CF65" s="82" t="s">
        <v>778</v>
      </c>
      <c r="CG65" s="86" t="s">
        <v>785</v>
      </c>
      <c r="CH65" s="25"/>
    </row>
    <row r="66" spans="1:86" x14ac:dyDescent="0.25">
      <c r="B66" s="214" t="s">
        <v>81</v>
      </c>
      <c r="C66" s="215" t="s">
        <v>105</v>
      </c>
      <c r="D66" s="215" t="s">
        <v>91</v>
      </c>
      <c r="E66" s="215" t="s">
        <v>75</v>
      </c>
      <c r="F66" s="215" t="s">
        <v>93</v>
      </c>
      <c r="G66" s="215" t="s">
        <v>77</v>
      </c>
      <c r="H66" s="215" t="s">
        <v>79</v>
      </c>
      <c r="I66" s="215" t="s">
        <v>103</v>
      </c>
      <c r="J66" s="215" t="s">
        <v>104</v>
      </c>
      <c r="K66" s="215" t="s">
        <v>80</v>
      </c>
      <c r="L66" s="215" t="s">
        <v>78</v>
      </c>
      <c r="M66" s="215" t="s">
        <v>94</v>
      </c>
      <c r="N66" s="215" t="s">
        <v>76</v>
      </c>
      <c r="O66" s="215" t="s">
        <v>92</v>
      </c>
      <c r="P66" s="215" t="s">
        <v>106</v>
      </c>
      <c r="Q66" s="216" t="s">
        <v>82</v>
      </c>
      <c r="R66" s="223"/>
      <c r="S66" s="214" t="s">
        <v>81</v>
      </c>
      <c r="T66" s="215" t="s">
        <v>105</v>
      </c>
      <c r="U66" s="215" t="s">
        <v>118</v>
      </c>
      <c r="V66" s="215" t="s">
        <v>122</v>
      </c>
      <c r="W66" s="215" t="s">
        <v>116</v>
      </c>
      <c r="X66" s="215" t="s">
        <v>120</v>
      </c>
      <c r="Y66" s="215" t="s">
        <v>79</v>
      </c>
      <c r="Z66" s="215" t="s">
        <v>103</v>
      </c>
      <c r="AA66" s="215" t="s">
        <v>104</v>
      </c>
      <c r="AB66" s="215" t="s">
        <v>80</v>
      </c>
      <c r="AC66" s="215" t="s">
        <v>119</v>
      </c>
      <c r="AD66" s="215" t="s">
        <v>115</v>
      </c>
      <c r="AE66" s="215" t="s">
        <v>121</v>
      </c>
      <c r="AF66" s="215" t="s">
        <v>117</v>
      </c>
      <c r="AG66" s="215" t="s">
        <v>106</v>
      </c>
      <c r="AH66" s="216" t="s">
        <v>82</v>
      </c>
      <c r="AI66" s="25"/>
      <c r="AJ66" s="214" t="s">
        <v>96</v>
      </c>
      <c r="AK66" s="215" t="s">
        <v>118</v>
      </c>
      <c r="AL66" s="215" t="s">
        <v>116</v>
      </c>
      <c r="AM66" s="215" t="s">
        <v>98</v>
      </c>
      <c r="AN66" s="215" t="s">
        <v>126</v>
      </c>
      <c r="AO66" s="215" t="s">
        <v>128</v>
      </c>
      <c r="AP66" s="215" t="s">
        <v>130</v>
      </c>
      <c r="AQ66" s="215" t="s">
        <v>124</v>
      </c>
      <c r="AR66" s="215" t="s">
        <v>125</v>
      </c>
      <c r="AS66" s="215" t="s">
        <v>131</v>
      </c>
      <c r="AT66" s="215" t="s">
        <v>129</v>
      </c>
      <c r="AU66" s="215" t="s">
        <v>127</v>
      </c>
      <c r="AV66" s="215" t="s">
        <v>97</v>
      </c>
      <c r="AW66" s="215" t="s">
        <v>115</v>
      </c>
      <c r="AX66" s="215" t="s">
        <v>117</v>
      </c>
      <c r="AY66" s="216" t="s">
        <v>95</v>
      </c>
      <c r="BA66" s="214" t="s">
        <v>96</v>
      </c>
      <c r="BB66" s="215" t="s">
        <v>253</v>
      </c>
      <c r="BC66" s="215" t="s">
        <v>116</v>
      </c>
      <c r="BD66" s="215" t="s">
        <v>249</v>
      </c>
      <c r="BE66" s="215" t="s">
        <v>240</v>
      </c>
      <c r="BF66" s="215" t="s">
        <v>128</v>
      </c>
      <c r="BG66" s="215" t="s">
        <v>244</v>
      </c>
      <c r="BH66" s="215" t="s">
        <v>124</v>
      </c>
      <c r="BI66" s="215" t="s">
        <v>125</v>
      </c>
      <c r="BJ66" s="215" t="s">
        <v>245</v>
      </c>
      <c r="BK66" s="215" t="s">
        <v>129</v>
      </c>
      <c r="BL66" s="215" t="s">
        <v>241</v>
      </c>
      <c r="BM66" s="215" t="s">
        <v>248</v>
      </c>
      <c r="BN66" s="215" t="s">
        <v>115</v>
      </c>
      <c r="BO66" s="215" t="s">
        <v>252</v>
      </c>
      <c r="BP66" s="216" t="s">
        <v>95</v>
      </c>
      <c r="BQ66" s="25"/>
      <c r="BR66" s="81" t="s">
        <v>780</v>
      </c>
      <c r="BS66" s="82" t="s">
        <v>786</v>
      </c>
      <c r="BT66" s="82" t="s">
        <v>783</v>
      </c>
      <c r="BU66" s="82" t="s">
        <v>774</v>
      </c>
      <c r="BV66" s="83" t="s">
        <v>775</v>
      </c>
      <c r="BW66" s="83" t="s">
        <v>777</v>
      </c>
      <c r="BX66" s="83" t="s">
        <v>801</v>
      </c>
      <c r="BY66" s="83" t="s">
        <v>800</v>
      </c>
      <c r="BZ66" s="82" t="s">
        <v>800</v>
      </c>
      <c r="CA66" s="82" t="s">
        <v>801</v>
      </c>
      <c r="CB66" s="82" t="s">
        <v>777</v>
      </c>
      <c r="CC66" s="82" t="s">
        <v>775</v>
      </c>
      <c r="CD66" s="83" t="s">
        <v>774</v>
      </c>
      <c r="CE66" s="83" t="s">
        <v>783</v>
      </c>
      <c r="CF66" s="83" t="s">
        <v>786</v>
      </c>
      <c r="CG66" s="84" t="s">
        <v>780</v>
      </c>
      <c r="CH66" s="25"/>
    </row>
    <row r="67" spans="1:86" x14ac:dyDescent="0.25">
      <c r="B67" s="214" t="s">
        <v>192</v>
      </c>
      <c r="C67" s="215" t="s">
        <v>196</v>
      </c>
      <c r="D67" s="215" t="s">
        <v>165</v>
      </c>
      <c r="E67" s="215" t="s">
        <v>161</v>
      </c>
      <c r="F67" s="215" t="s">
        <v>163</v>
      </c>
      <c r="G67" s="215" t="s">
        <v>159</v>
      </c>
      <c r="H67" s="215" t="s">
        <v>194</v>
      </c>
      <c r="I67" s="215" t="s">
        <v>198</v>
      </c>
      <c r="J67" s="215" t="s">
        <v>197</v>
      </c>
      <c r="K67" s="215" t="s">
        <v>193</v>
      </c>
      <c r="L67" s="215" t="s">
        <v>158</v>
      </c>
      <c r="M67" s="215" t="s">
        <v>162</v>
      </c>
      <c r="N67" s="215" t="s">
        <v>160</v>
      </c>
      <c r="O67" s="215" t="s">
        <v>164</v>
      </c>
      <c r="P67" s="215" t="s">
        <v>195</v>
      </c>
      <c r="Q67" s="216" t="s">
        <v>191</v>
      </c>
      <c r="R67" s="223"/>
      <c r="S67" s="214" t="s">
        <v>192</v>
      </c>
      <c r="T67" s="215" t="s">
        <v>196</v>
      </c>
      <c r="U67" s="215" t="s">
        <v>199</v>
      </c>
      <c r="V67" s="215" t="s">
        <v>203</v>
      </c>
      <c r="W67" s="215" t="s">
        <v>201</v>
      </c>
      <c r="X67" s="215" t="s">
        <v>205</v>
      </c>
      <c r="Y67" s="215" t="s">
        <v>194</v>
      </c>
      <c r="Z67" s="215" t="s">
        <v>198</v>
      </c>
      <c r="AA67" s="215" t="s">
        <v>197</v>
      </c>
      <c r="AB67" s="215" t="s">
        <v>193</v>
      </c>
      <c r="AC67" s="215" t="s">
        <v>206</v>
      </c>
      <c r="AD67" s="215" t="s">
        <v>202</v>
      </c>
      <c r="AE67" s="215" t="s">
        <v>204</v>
      </c>
      <c r="AF67" s="215" t="s">
        <v>200</v>
      </c>
      <c r="AG67" s="215" t="s">
        <v>195</v>
      </c>
      <c r="AH67" s="216" t="s">
        <v>191</v>
      </c>
      <c r="AI67" s="25"/>
      <c r="AJ67" s="214" t="s">
        <v>168</v>
      </c>
      <c r="AK67" s="215" t="s">
        <v>199</v>
      </c>
      <c r="AL67" s="215" t="s">
        <v>201</v>
      </c>
      <c r="AM67" s="215" t="s">
        <v>166</v>
      </c>
      <c r="AN67" s="215" t="s">
        <v>233</v>
      </c>
      <c r="AO67" s="215" t="s">
        <v>267</v>
      </c>
      <c r="AP67" s="215" t="s">
        <v>265</v>
      </c>
      <c r="AQ67" s="215" t="s">
        <v>235</v>
      </c>
      <c r="AR67" s="215" t="s">
        <v>234</v>
      </c>
      <c r="AS67" s="215" t="s">
        <v>264</v>
      </c>
      <c r="AT67" s="215" t="s">
        <v>266</v>
      </c>
      <c r="AU67" s="215" t="s">
        <v>232</v>
      </c>
      <c r="AV67" s="215" t="s">
        <v>167</v>
      </c>
      <c r="AW67" s="215" t="s">
        <v>202</v>
      </c>
      <c r="AX67" s="215" t="s">
        <v>200</v>
      </c>
      <c r="AY67" s="216" t="s">
        <v>169</v>
      </c>
      <c r="BA67" s="214" t="s">
        <v>168</v>
      </c>
      <c r="BB67" s="215" t="s">
        <v>44</v>
      </c>
      <c r="BC67" s="215" t="s">
        <v>201</v>
      </c>
      <c r="BD67" s="215" t="s">
        <v>40</v>
      </c>
      <c r="BE67" s="215" t="s">
        <v>25</v>
      </c>
      <c r="BF67" s="215" t="s">
        <v>267</v>
      </c>
      <c r="BG67" s="215" t="s">
        <v>37</v>
      </c>
      <c r="BH67" s="215" t="s">
        <v>235</v>
      </c>
      <c r="BI67" s="215" t="s">
        <v>234</v>
      </c>
      <c r="BJ67" s="215" t="s">
        <v>36</v>
      </c>
      <c r="BK67" s="215" t="s">
        <v>266</v>
      </c>
      <c r="BL67" s="215" t="s">
        <v>24</v>
      </c>
      <c r="BM67" s="215" t="s">
        <v>41</v>
      </c>
      <c r="BN67" s="215" t="s">
        <v>202</v>
      </c>
      <c r="BO67" s="215" t="s">
        <v>45</v>
      </c>
      <c r="BP67" s="216" t="s">
        <v>169</v>
      </c>
      <c r="BQ67" s="25"/>
      <c r="BR67" s="81" t="s">
        <v>782</v>
      </c>
      <c r="BS67" s="82" t="s">
        <v>773</v>
      </c>
      <c r="BT67" s="82" t="s">
        <v>778</v>
      </c>
      <c r="BU67" s="82" t="s">
        <v>785</v>
      </c>
      <c r="BV67" s="83" t="s">
        <v>776</v>
      </c>
      <c r="BW67" s="83" t="s">
        <v>784</v>
      </c>
      <c r="BX67" s="83" t="s">
        <v>781</v>
      </c>
      <c r="BY67" s="83" t="s">
        <v>779</v>
      </c>
      <c r="BZ67" s="82" t="s">
        <v>779</v>
      </c>
      <c r="CA67" s="82" t="s">
        <v>781</v>
      </c>
      <c r="CB67" s="82" t="s">
        <v>784</v>
      </c>
      <c r="CC67" s="82" t="s">
        <v>776</v>
      </c>
      <c r="CD67" s="83" t="s">
        <v>785</v>
      </c>
      <c r="CE67" s="83" t="s">
        <v>778</v>
      </c>
      <c r="CF67" s="83" t="s">
        <v>773</v>
      </c>
      <c r="CG67" s="84" t="s">
        <v>782</v>
      </c>
      <c r="CH67" s="25"/>
    </row>
    <row r="68" spans="1:86" x14ac:dyDescent="0.25">
      <c r="B68" s="214" t="s">
        <v>172</v>
      </c>
      <c r="C68" s="215" t="s">
        <v>168</v>
      </c>
      <c r="D68" s="215" t="s">
        <v>199</v>
      </c>
      <c r="E68" s="215" t="s">
        <v>203</v>
      </c>
      <c r="F68" s="215" t="s">
        <v>201</v>
      </c>
      <c r="G68" s="215" t="s">
        <v>205</v>
      </c>
      <c r="H68" s="215" t="s">
        <v>170</v>
      </c>
      <c r="I68" s="215" t="s">
        <v>166</v>
      </c>
      <c r="J68" s="215" t="s">
        <v>167</v>
      </c>
      <c r="K68" s="215" t="s">
        <v>171</v>
      </c>
      <c r="L68" s="215" t="s">
        <v>206</v>
      </c>
      <c r="M68" s="215" t="s">
        <v>202</v>
      </c>
      <c r="N68" s="215" t="s">
        <v>204</v>
      </c>
      <c r="O68" s="215" t="s">
        <v>200</v>
      </c>
      <c r="P68" s="215" t="s">
        <v>169</v>
      </c>
      <c r="Q68" s="216" t="s">
        <v>173</v>
      </c>
      <c r="R68" s="223"/>
      <c r="S68" s="214" t="s">
        <v>172</v>
      </c>
      <c r="T68" s="215" t="s">
        <v>168</v>
      </c>
      <c r="U68" s="215" t="s">
        <v>165</v>
      </c>
      <c r="V68" s="215" t="s">
        <v>161</v>
      </c>
      <c r="W68" s="215" t="s">
        <v>163</v>
      </c>
      <c r="X68" s="215" t="s">
        <v>159</v>
      </c>
      <c r="Y68" s="215" t="s">
        <v>170</v>
      </c>
      <c r="Z68" s="215" t="s">
        <v>166</v>
      </c>
      <c r="AA68" s="215" t="s">
        <v>167</v>
      </c>
      <c r="AB68" s="215" t="s">
        <v>171</v>
      </c>
      <c r="AC68" s="215" t="s">
        <v>158</v>
      </c>
      <c r="AD68" s="215" t="s">
        <v>162</v>
      </c>
      <c r="AE68" s="215" t="s">
        <v>160</v>
      </c>
      <c r="AF68" s="215" t="s">
        <v>164</v>
      </c>
      <c r="AG68" s="215" t="s">
        <v>169</v>
      </c>
      <c r="AH68" s="216" t="s">
        <v>173</v>
      </c>
      <c r="AI68" s="25"/>
      <c r="AJ68" s="214" t="s">
        <v>196</v>
      </c>
      <c r="AK68" s="215" t="s">
        <v>165</v>
      </c>
      <c r="AL68" s="215" t="s">
        <v>163</v>
      </c>
      <c r="AM68" s="215" t="s">
        <v>198</v>
      </c>
      <c r="AN68" s="215" t="s">
        <v>262</v>
      </c>
      <c r="AO68" s="215" t="s">
        <v>228</v>
      </c>
      <c r="AP68" s="215" t="s">
        <v>230</v>
      </c>
      <c r="AQ68" s="215" t="s">
        <v>260</v>
      </c>
      <c r="AR68" s="215" t="s">
        <v>261</v>
      </c>
      <c r="AS68" s="215" t="s">
        <v>231</v>
      </c>
      <c r="AT68" s="215" t="s">
        <v>229</v>
      </c>
      <c r="AU68" s="215" t="s">
        <v>263</v>
      </c>
      <c r="AV68" s="215" t="s">
        <v>197</v>
      </c>
      <c r="AW68" s="215" t="s">
        <v>162</v>
      </c>
      <c r="AX68" s="215" t="s">
        <v>164</v>
      </c>
      <c r="AY68" s="216" t="s">
        <v>195</v>
      </c>
      <c r="BA68" s="214" t="s">
        <v>196</v>
      </c>
      <c r="BB68" s="215" t="s">
        <v>58</v>
      </c>
      <c r="BC68" s="215" t="s">
        <v>163</v>
      </c>
      <c r="BD68" s="215" t="s">
        <v>62</v>
      </c>
      <c r="BE68" s="215" t="s">
        <v>46</v>
      </c>
      <c r="BF68" s="215" t="s">
        <v>228</v>
      </c>
      <c r="BG68" s="215" t="s">
        <v>26</v>
      </c>
      <c r="BH68" s="215" t="s">
        <v>260</v>
      </c>
      <c r="BI68" s="215" t="s">
        <v>261</v>
      </c>
      <c r="BJ68" s="215" t="s">
        <v>27</v>
      </c>
      <c r="BK68" s="215" t="s">
        <v>229</v>
      </c>
      <c r="BL68" s="215" t="s">
        <v>47</v>
      </c>
      <c r="BM68" s="215" t="s">
        <v>61</v>
      </c>
      <c r="BN68" s="215" t="s">
        <v>202</v>
      </c>
      <c r="BO68" s="215" t="s">
        <v>45</v>
      </c>
      <c r="BP68" s="216" t="s">
        <v>195</v>
      </c>
      <c r="BQ68" s="25"/>
      <c r="BR68" s="81" t="s">
        <v>779</v>
      </c>
      <c r="BS68" s="82" t="s">
        <v>781</v>
      </c>
      <c r="BT68" s="82" t="s">
        <v>784</v>
      </c>
      <c r="BU68" s="82" t="s">
        <v>776</v>
      </c>
      <c r="BV68" s="83" t="s">
        <v>785</v>
      </c>
      <c r="BW68" s="83" t="s">
        <v>778</v>
      </c>
      <c r="BX68" s="83" t="s">
        <v>773</v>
      </c>
      <c r="BY68" s="83" t="s">
        <v>782</v>
      </c>
      <c r="BZ68" s="82" t="s">
        <v>782</v>
      </c>
      <c r="CA68" s="82" t="s">
        <v>773</v>
      </c>
      <c r="CB68" s="82" t="s">
        <v>778</v>
      </c>
      <c r="CC68" s="82" t="s">
        <v>785</v>
      </c>
      <c r="CD68" s="83" t="s">
        <v>776</v>
      </c>
      <c r="CE68" s="83" t="s">
        <v>784</v>
      </c>
      <c r="CF68" s="83" t="s">
        <v>781</v>
      </c>
      <c r="CG68" s="84" t="s">
        <v>779</v>
      </c>
      <c r="CH68" s="25"/>
    </row>
    <row r="69" spans="1:86" x14ac:dyDescent="0.25">
      <c r="B69" s="214" t="s">
        <v>100</v>
      </c>
      <c r="C69" s="215" t="s">
        <v>96</v>
      </c>
      <c r="D69" s="215" t="s">
        <v>118</v>
      </c>
      <c r="E69" s="215" t="s">
        <v>122</v>
      </c>
      <c r="F69" s="215" t="s">
        <v>116</v>
      </c>
      <c r="G69" s="215" t="s">
        <v>120</v>
      </c>
      <c r="H69" s="215" t="s">
        <v>102</v>
      </c>
      <c r="I69" s="215" t="s">
        <v>98</v>
      </c>
      <c r="J69" s="215" t="s">
        <v>97</v>
      </c>
      <c r="K69" s="215" t="s">
        <v>101</v>
      </c>
      <c r="L69" s="215" t="s">
        <v>119</v>
      </c>
      <c r="M69" s="215" t="s">
        <v>115</v>
      </c>
      <c r="N69" s="215" t="s">
        <v>121</v>
      </c>
      <c r="O69" s="215" t="s">
        <v>117</v>
      </c>
      <c r="P69" s="215" t="s">
        <v>95</v>
      </c>
      <c r="Q69" s="216" t="s">
        <v>99</v>
      </c>
      <c r="R69" s="223"/>
      <c r="S69" s="214" t="s">
        <v>100</v>
      </c>
      <c r="T69" s="215" t="s">
        <v>96</v>
      </c>
      <c r="U69" s="215" t="s">
        <v>91</v>
      </c>
      <c r="V69" s="215" t="s">
        <v>75</v>
      </c>
      <c r="W69" s="215" t="s">
        <v>93</v>
      </c>
      <c r="X69" s="215" t="s">
        <v>77</v>
      </c>
      <c r="Y69" s="215" t="s">
        <v>102</v>
      </c>
      <c r="Z69" s="215" t="s">
        <v>98</v>
      </c>
      <c r="AA69" s="215" t="s">
        <v>97</v>
      </c>
      <c r="AB69" s="215" t="s">
        <v>101</v>
      </c>
      <c r="AC69" s="215" t="s">
        <v>78</v>
      </c>
      <c r="AD69" s="215" t="s">
        <v>94</v>
      </c>
      <c r="AE69" s="215" t="s">
        <v>76</v>
      </c>
      <c r="AF69" s="215" t="s">
        <v>92</v>
      </c>
      <c r="AG69" s="215" t="s">
        <v>95</v>
      </c>
      <c r="AH69" s="216" t="s">
        <v>99</v>
      </c>
      <c r="AI69" s="25"/>
      <c r="AJ69" s="214" t="s">
        <v>105</v>
      </c>
      <c r="AK69" s="215" t="s">
        <v>91</v>
      </c>
      <c r="AL69" s="215" t="s">
        <v>93</v>
      </c>
      <c r="AM69" s="215" t="s">
        <v>103</v>
      </c>
      <c r="AN69" s="215" t="s">
        <v>112</v>
      </c>
      <c r="AO69" s="215" t="s">
        <v>110</v>
      </c>
      <c r="AP69" s="215" t="s">
        <v>108</v>
      </c>
      <c r="AQ69" s="215" t="s">
        <v>114</v>
      </c>
      <c r="AR69" s="215" t="s">
        <v>113</v>
      </c>
      <c r="AS69" s="215" t="s">
        <v>107</v>
      </c>
      <c r="AT69" s="215" t="s">
        <v>109</v>
      </c>
      <c r="AU69" s="215" t="s">
        <v>111</v>
      </c>
      <c r="AV69" s="215" t="s">
        <v>104</v>
      </c>
      <c r="AW69" s="215" t="s">
        <v>94</v>
      </c>
      <c r="AX69" s="215" t="s">
        <v>92</v>
      </c>
      <c r="AY69" s="216" t="s">
        <v>106</v>
      </c>
      <c r="BA69" s="214" t="s">
        <v>105</v>
      </c>
      <c r="BB69" s="215" t="s">
        <v>152</v>
      </c>
      <c r="BC69" s="215" t="s">
        <v>93</v>
      </c>
      <c r="BD69" s="215" t="s">
        <v>156</v>
      </c>
      <c r="BE69" s="215" t="s">
        <v>149</v>
      </c>
      <c r="BF69" s="215" t="s">
        <v>110</v>
      </c>
      <c r="BG69" s="215" t="s">
        <v>145</v>
      </c>
      <c r="BH69" s="215" t="s">
        <v>114</v>
      </c>
      <c r="BI69" s="215" t="s">
        <v>113</v>
      </c>
      <c r="BJ69" s="215" t="s">
        <v>144</v>
      </c>
      <c r="BK69" s="215" t="s">
        <v>109</v>
      </c>
      <c r="BL69" s="215" t="s">
        <v>148</v>
      </c>
      <c r="BM69" s="215" t="s">
        <v>157</v>
      </c>
      <c r="BN69" s="215" t="s">
        <v>94</v>
      </c>
      <c r="BO69" s="215" t="s">
        <v>153</v>
      </c>
      <c r="BP69" s="216" t="s">
        <v>106</v>
      </c>
      <c r="BQ69" s="25"/>
      <c r="BR69" s="81" t="s">
        <v>800</v>
      </c>
      <c r="BS69" s="82" t="s">
        <v>801</v>
      </c>
      <c r="BT69" s="82" t="s">
        <v>777</v>
      </c>
      <c r="BU69" s="82" t="s">
        <v>775</v>
      </c>
      <c r="BV69" s="83" t="s">
        <v>774</v>
      </c>
      <c r="BW69" s="83" t="s">
        <v>783</v>
      </c>
      <c r="BX69" s="83" t="s">
        <v>786</v>
      </c>
      <c r="BY69" s="83" t="s">
        <v>780</v>
      </c>
      <c r="BZ69" s="82" t="s">
        <v>780</v>
      </c>
      <c r="CA69" s="82" t="s">
        <v>786</v>
      </c>
      <c r="CB69" s="82" t="s">
        <v>783</v>
      </c>
      <c r="CC69" s="82" t="s">
        <v>774</v>
      </c>
      <c r="CD69" s="83" t="s">
        <v>775</v>
      </c>
      <c r="CE69" s="83" t="s">
        <v>777</v>
      </c>
      <c r="CF69" s="83" t="s">
        <v>801</v>
      </c>
      <c r="CG69" s="84" t="s">
        <v>800</v>
      </c>
      <c r="CH69" s="25"/>
    </row>
    <row r="70" spans="1:86" x14ac:dyDescent="0.25">
      <c r="B70" s="214" t="s">
        <v>72</v>
      </c>
      <c r="C70" s="215" t="s">
        <v>64</v>
      </c>
      <c r="D70" s="215" t="s">
        <v>58</v>
      </c>
      <c r="E70" s="215" t="s">
        <v>66</v>
      </c>
      <c r="F70" s="215" t="s">
        <v>60</v>
      </c>
      <c r="G70" s="215" t="s">
        <v>68</v>
      </c>
      <c r="H70" s="215" t="s">
        <v>70</v>
      </c>
      <c r="I70" s="215" t="s">
        <v>62</v>
      </c>
      <c r="J70" s="215" t="s">
        <v>61</v>
      </c>
      <c r="K70" s="215" t="s">
        <v>69</v>
      </c>
      <c r="L70" s="215" t="s">
        <v>67</v>
      </c>
      <c r="M70" s="215" t="s">
        <v>59</v>
      </c>
      <c r="N70" s="215" t="s">
        <v>65</v>
      </c>
      <c r="O70" s="215" t="s">
        <v>57</v>
      </c>
      <c r="P70" s="215" t="s">
        <v>63</v>
      </c>
      <c r="Q70" s="216" t="s">
        <v>71</v>
      </c>
      <c r="R70" s="223"/>
      <c r="S70" s="214" t="s">
        <v>72</v>
      </c>
      <c r="T70" s="215" t="s">
        <v>64</v>
      </c>
      <c r="U70" s="215" t="s">
        <v>44</v>
      </c>
      <c r="V70" s="215" t="s">
        <v>20</v>
      </c>
      <c r="W70" s="215" t="s">
        <v>42</v>
      </c>
      <c r="X70" s="215" t="s">
        <v>18</v>
      </c>
      <c r="Y70" s="215" t="s">
        <v>70</v>
      </c>
      <c r="Z70" s="215" t="s">
        <v>62</v>
      </c>
      <c r="AA70" s="215" t="s">
        <v>61</v>
      </c>
      <c r="AB70" s="215" t="s">
        <v>69</v>
      </c>
      <c r="AC70" s="215" t="s">
        <v>19</v>
      </c>
      <c r="AD70" s="215" t="s">
        <v>43</v>
      </c>
      <c r="AE70" s="215" t="s">
        <v>21</v>
      </c>
      <c r="AF70" s="215" t="s">
        <v>45</v>
      </c>
      <c r="AG70" s="215" t="s">
        <v>63</v>
      </c>
      <c r="AH70" s="216" t="s">
        <v>71</v>
      </c>
      <c r="AI70" s="25"/>
      <c r="AJ70" s="214" t="s">
        <v>38</v>
      </c>
      <c r="AK70" s="215" t="s">
        <v>44</v>
      </c>
      <c r="AL70" s="215" t="s">
        <v>42</v>
      </c>
      <c r="AM70" s="215" t="s">
        <v>40</v>
      </c>
      <c r="AN70" s="215" t="s">
        <v>25</v>
      </c>
      <c r="AO70" s="215" t="s">
        <v>35</v>
      </c>
      <c r="AP70" s="215" t="s">
        <v>37</v>
      </c>
      <c r="AQ70" s="215" t="s">
        <v>23</v>
      </c>
      <c r="AR70" s="215" t="s">
        <v>22</v>
      </c>
      <c r="AS70" s="215" t="s">
        <v>36</v>
      </c>
      <c r="AT70" s="215" t="s">
        <v>34</v>
      </c>
      <c r="AU70" s="215" t="s">
        <v>24</v>
      </c>
      <c r="AV70" s="215" t="s">
        <v>41</v>
      </c>
      <c r="AW70" s="215" t="s">
        <v>43</v>
      </c>
      <c r="AX70" s="215" t="s">
        <v>45</v>
      </c>
      <c r="AY70" s="216" t="s">
        <v>39</v>
      </c>
      <c r="BA70" s="214" t="s">
        <v>38</v>
      </c>
      <c r="BB70" s="215" t="s">
        <v>199</v>
      </c>
      <c r="BC70" s="215" t="s">
        <v>42</v>
      </c>
      <c r="BD70" s="215" t="s">
        <v>166</v>
      </c>
      <c r="BE70" s="215" t="s">
        <v>233</v>
      </c>
      <c r="BF70" s="215" t="s">
        <v>35</v>
      </c>
      <c r="BG70" s="215" t="s">
        <v>265</v>
      </c>
      <c r="BH70" s="215" t="s">
        <v>23</v>
      </c>
      <c r="BI70" s="215" t="s">
        <v>22</v>
      </c>
      <c r="BJ70" s="215" t="s">
        <v>264</v>
      </c>
      <c r="BK70" s="215" t="s">
        <v>34</v>
      </c>
      <c r="BL70" s="215" t="s">
        <v>232</v>
      </c>
      <c r="BM70" s="215" t="s">
        <v>167</v>
      </c>
      <c r="BN70" s="215" t="s">
        <v>43</v>
      </c>
      <c r="BO70" s="215" t="s">
        <v>200</v>
      </c>
      <c r="BP70" s="216" t="s">
        <v>39</v>
      </c>
      <c r="BQ70" s="25"/>
      <c r="BR70" s="89" t="s">
        <v>778</v>
      </c>
      <c r="BS70" s="83" t="s">
        <v>785</v>
      </c>
      <c r="BT70" s="83" t="s">
        <v>782</v>
      </c>
      <c r="BU70" s="83" t="s">
        <v>773</v>
      </c>
      <c r="BV70" s="82" t="s">
        <v>781</v>
      </c>
      <c r="BW70" s="82" t="s">
        <v>779</v>
      </c>
      <c r="BX70" s="82" t="s">
        <v>776</v>
      </c>
      <c r="BY70" s="82" t="s">
        <v>784</v>
      </c>
      <c r="BZ70" s="83" t="s">
        <v>784</v>
      </c>
      <c r="CA70" s="83" t="s">
        <v>776</v>
      </c>
      <c r="CB70" s="83" t="s">
        <v>779</v>
      </c>
      <c r="CC70" s="83" t="s">
        <v>781</v>
      </c>
      <c r="CD70" s="82" t="s">
        <v>773</v>
      </c>
      <c r="CE70" s="82" t="s">
        <v>782</v>
      </c>
      <c r="CF70" s="82" t="s">
        <v>785</v>
      </c>
      <c r="CG70" s="86" t="s">
        <v>778</v>
      </c>
      <c r="CH70" s="25"/>
    </row>
    <row r="71" spans="1:86" x14ac:dyDescent="0.25">
      <c r="B71" s="214" t="s">
        <v>187</v>
      </c>
      <c r="C71" s="215" t="s">
        <v>154</v>
      </c>
      <c r="D71" s="215" t="s">
        <v>152</v>
      </c>
      <c r="E71" s="215" t="s">
        <v>185</v>
      </c>
      <c r="F71" s="215" t="s">
        <v>150</v>
      </c>
      <c r="G71" s="215" t="s">
        <v>183</v>
      </c>
      <c r="H71" s="215" t="s">
        <v>189</v>
      </c>
      <c r="I71" s="215" t="s">
        <v>156</v>
      </c>
      <c r="J71" s="215" t="s">
        <v>157</v>
      </c>
      <c r="K71" s="215" t="s">
        <v>190</v>
      </c>
      <c r="L71" s="215" t="s">
        <v>184</v>
      </c>
      <c r="M71" s="215" t="s">
        <v>151</v>
      </c>
      <c r="N71" s="215" t="s">
        <v>186</v>
      </c>
      <c r="O71" s="215" t="s">
        <v>153</v>
      </c>
      <c r="P71" s="215" t="s">
        <v>155</v>
      </c>
      <c r="Q71" s="216" t="s">
        <v>188</v>
      </c>
      <c r="R71" s="223"/>
      <c r="S71" s="214" t="s">
        <v>187</v>
      </c>
      <c r="T71" s="215" t="s">
        <v>154</v>
      </c>
      <c r="U71" s="215" t="s">
        <v>253</v>
      </c>
      <c r="V71" s="215" t="s">
        <v>221</v>
      </c>
      <c r="W71" s="215" t="s">
        <v>255</v>
      </c>
      <c r="X71" s="215" t="s">
        <v>223</v>
      </c>
      <c r="Y71" s="215" t="s">
        <v>189</v>
      </c>
      <c r="Z71" s="215" t="s">
        <v>156</v>
      </c>
      <c r="AA71" s="215" t="s">
        <v>157</v>
      </c>
      <c r="AB71" s="215" t="s">
        <v>190</v>
      </c>
      <c r="AC71" s="215" t="s">
        <v>222</v>
      </c>
      <c r="AD71" s="215" t="s">
        <v>254</v>
      </c>
      <c r="AE71" s="215" t="s">
        <v>220</v>
      </c>
      <c r="AF71" s="215" t="s">
        <v>252</v>
      </c>
      <c r="AG71" s="215" t="s">
        <v>155</v>
      </c>
      <c r="AH71" s="216" t="s">
        <v>188</v>
      </c>
      <c r="AI71" s="25"/>
      <c r="AJ71" s="214" t="s">
        <v>251</v>
      </c>
      <c r="AK71" s="215" t="s">
        <v>253</v>
      </c>
      <c r="AL71" s="215" t="s">
        <v>255</v>
      </c>
      <c r="AM71" s="215" t="s">
        <v>249</v>
      </c>
      <c r="AN71" s="215" t="s">
        <v>240</v>
      </c>
      <c r="AO71" s="215" t="s">
        <v>246</v>
      </c>
      <c r="AP71" s="215" t="s">
        <v>244</v>
      </c>
      <c r="AQ71" s="215" t="s">
        <v>242</v>
      </c>
      <c r="AR71" s="215" t="s">
        <v>243</v>
      </c>
      <c r="AS71" s="215" t="s">
        <v>245</v>
      </c>
      <c r="AT71" s="215" t="s">
        <v>247</v>
      </c>
      <c r="AU71" s="215" t="s">
        <v>241</v>
      </c>
      <c r="AV71" s="215" t="s">
        <v>248</v>
      </c>
      <c r="AW71" s="215" t="s">
        <v>254</v>
      </c>
      <c r="AX71" s="215" t="s">
        <v>252</v>
      </c>
      <c r="AY71" s="216" t="s">
        <v>250</v>
      </c>
      <c r="BA71" s="214" t="s">
        <v>251</v>
      </c>
      <c r="BB71" s="215" t="s">
        <v>118</v>
      </c>
      <c r="BC71" s="215" t="s">
        <v>255</v>
      </c>
      <c r="BD71" s="215" t="s">
        <v>98</v>
      </c>
      <c r="BE71" s="215" t="s">
        <v>126</v>
      </c>
      <c r="BF71" s="215" t="s">
        <v>246</v>
      </c>
      <c r="BG71" s="215" t="s">
        <v>130</v>
      </c>
      <c r="BH71" s="215" t="s">
        <v>242</v>
      </c>
      <c r="BI71" s="215" t="s">
        <v>243</v>
      </c>
      <c r="BJ71" s="215" t="s">
        <v>131</v>
      </c>
      <c r="BK71" s="215" t="s">
        <v>247</v>
      </c>
      <c r="BL71" s="215" t="s">
        <v>127</v>
      </c>
      <c r="BM71" s="215" t="s">
        <v>97</v>
      </c>
      <c r="BN71" s="215" t="s">
        <v>254</v>
      </c>
      <c r="BO71" s="215" t="s">
        <v>117</v>
      </c>
      <c r="BP71" s="216" t="s">
        <v>250</v>
      </c>
      <c r="BQ71" s="25"/>
      <c r="BR71" s="89" t="s">
        <v>783</v>
      </c>
      <c r="BS71" s="83" t="s">
        <v>774</v>
      </c>
      <c r="BT71" s="83" t="s">
        <v>780</v>
      </c>
      <c r="BU71" s="83" t="s">
        <v>786</v>
      </c>
      <c r="BV71" s="82" t="s">
        <v>801</v>
      </c>
      <c r="BW71" s="82" t="s">
        <v>800</v>
      </c>
      <c r="BX71" s="82" t="s">
        <v>775</v>
      </c>
      <c r="BY71" s="82" t="s">
        <v>777</v>
      </c>
      <c r="BZ71" s="83" t="s">
        <v>777</v>
      </c>
      <c r="CA71" s="83" t="s">
        <v>775</v>
      </c>
      <c r="CB71" s="83" t="s">
        <v>800</v>
      </c>
      <c r="CC71" s="83" t="s">
        <v>801</v>
      </c>
      <c r="CD71" s="82" t="s">
        <v>786</v>
      </c>
      <c r="CE71" s="82" t="s">
        <v>780</v>
      </c>
      <c r="CF71" s="82" t="s">
        <v>774</v>
      </c>
      <c r="CG71" s="86" t="s">
        <v>783</v>
      </c>
      <c r="CH71" s="25"/>
    </row>
    <row r="72" spans="1:86" x14ac:dyDescent="0.25">
      <c r="B72" s="214" t="s">
        <v>219</v>
      </c>
      <c r="C72" s="215" t="s">
        <v>251</v>
      </c>
      <c r="D72" s="215" t="s">
        <v>253</v>
      </c>
      <c r="E72" s="215" t="s">
        <v>221</v>
      </c>
      <c r="F72" s="215" t="s">
        <v>255</v>
      </c>
      <c r="G72" s="215" t="s">
        <v>223</v>
      </c>
      <c r="H72" s="215" t="s">
        <v>217</v>
      </c>
      <c r="I72" s="215" t="s">
        <v>249</v>
      </c>
      <c r="J72" s="215" t="s">
        <v>248</v>
      </c>
      <c r="K72" s="215" t="s">
        <v>216</v>
      </c>
      <c r="L72" s="215" t="s">
        <v>222</v>
      </c>
      <c r="M72" s="215" t="s">
        <v>254</v>
      </c>
      <c r="N72" s="215" t="s">
        <v>220</v>
      </c>
      <c r="O72" s="215" t="s">
        <v>252</v>
      </c>
      <c r="P72" s="215" t="s">
        <v>250</v>
      </c>
      <c r="Q72" s="216" t="s">
        <v>218</v>
      </c>
      <c r="R72" s="223"/>
      <c r="S72" s="214" t="s">
        <v>219</v>
      </c>
      <c r="T72" s="215" t="s">
        <v>251</v>
      </c>
      <c r="U72" s="215" t="s">
        <v>152</v>
      </c>
      <c r="V72" s="215" t="s">
        <v>185</v>
      </c>
      <c r="W72" s="215" t="s">
        <v>150</v>
      </c>
      <c r="X72" s="215" t="s">
        <v>183</v>
      </c>
      <c r="Y72" s="215" t="s">
        <v>217</v>
      </c>
      <c r="Z72" s="215" t="s">
        <v>249</v>
      </c>
      <c r="AA72" s="215" t="s">
        <v>248</v>
      </c>
      <c r="AB72" s="215" t="s">
        <v>216</v>
      </c>
      <c r="AC72" s="215" t="s">
        <v>184</v>
      </c>
      <c r="AD72" s="215" t="s">
        <v>151</v>
      </c>
      <c r="AE72" s="215" t="s">
        <v>186</v>
      </c>
      <c r="AF72" s="215" t="s">
        <v>153</v>
      </c>
      <c r="AG72" s="215" t="s">
        <v>250</v>
      </c>
      <c r="AH72" s="216" t="s">
        <v>218</v>
      </c>
      <c r="AI72" s="25"/>
      <c r="AJ72" s="214" t="s">
        <v>154</v>
      </c>
      <c r="AK72" s="215" t="s">
        <v>152</v>
      </c>
      <c r="AL72" s="215" t="s">
        <v>150</v>
      </c>
      <c r="AM72" s="215" t="s">
        <v>156</v>
      </c>
      <c r="AN72" s="215" t="s">
        <v>149</v>
      </c>
      <c r="AO72" s="215" t="s">
        <v>143</v>
      </c>
      <c r="AP72" s="215" t="s">
        <v>145</v>
      </c>
      <c r="AQ72" s="215" t="s">
        <v>147</v>
      </c>
      <c r="AR72" s="215" t="s">
        <v>146</v>
      </c>
      <c r="AS72" s="215" t="s">
        <v>144</v>
      </c>
      <c r="AT72" s="215" t="s">
        <v>142</v>
      </c>
      <c r="AU72" s="215" t="s">
        <v>148</v>
      </c>
      <c r="AV72" s="215" t="s">
        <v>157</v>
      </c>
      <c r="AW72" s="215" t="s">
        <v>151</v>
      </c>
      <c r="AX72" s="215" t="s">
        <v>153</v>
      </c>
      <c r="AY72" s="216" t="s">
        <v>155</v>
      </c>
      <c r="BA72" s="214" t="s">
        <v>154</v>
      </c>
      <c r="BB72" s="215" t="s">
        <v>91</v>
      </c>
      <c r="BC72" s="215" t="s">
        <v>150</v>
      </c>
      <c r="BD72" s="215" t="s">
        <v>103</v>
      </c>
      <c r="BE72" s="215" t="s">
        <v>112</v>
      </c>
      <c r="BF72" s="215" t="s">
        <v>143</v>
      </c>
      <c r="BG72" s="215" t="s">
        <v>108</v>
      </c>
      <c r="BH72" s="215" t="s">
        <v>147</v>
      </c>
      <c r="BI72" s="215" t="s">
        <v>146</v>
      </c>
      <c r="BJ72" s="215" t="s">
        <v>107</v>
      </c>
      <c r="BK72" s="215" t="s">
        <v>142</v>
      </c>
      <c r="BL72" s="215" t="s">
        <v>111</v>
      </c>
      <c r="BM72" s="215" t="s">
        <v>104</v>
      </c>
      <c r="BN72" s="215" t="s">
        <v>151</v>
      </c>
      <c r="BO72" s="215" t="s">
        <v>92</v>
      </c>
      <c r="BP72" s="216" t="s">
        <v>155</v>
      </c>
      <c r="BQ72" s="25"/>
      <c r="BR72" s="89" t="s">
        <v>777</v>
      </c>
      <c r="BS72" s="83" t="s">
        <v>775</v>
      </c>
      <c r="BT72" s="83" t="s">
        <v>800</v>
      </c>
      <c r="BU72" s="83" t="s">
        <v>801</v>
      </c>
      <c r="BV72" s="82" t="s">
        <v>786</v>
      </c>
      <c r="BW72" s="82" t="s">
        <v>780</v>
      </c>
      <c r="BX72" s="82" t="s">
        <v>774</v>
      </c>
      <c r="BY72" s="82" t="s">
        <v>783</v>
      </c>
      <c r="BZ72" s="83" t="s">
        <v>783</v>
      </c>
      <c r="CA72" s="83" t="s">
        <v>774</v>
      </c>
      <c r="CB72" s="83" t="s">
        <v>780</v>
      </c>
      <c r="CC72" s="83" t="s">
        <v>786</v>
      </c>
      <c r="CD72" s="82" t="s">
        <v>801</v>
      </c>
      <c r="CE72" s="82" t="s">
        <v>800</v>
      </c>
      <c r="CF72" s="82" t="s">
        <v>775</v>
      </c>
      <c r="CG72" s="86" t="s">
        <v>777</v>
      </c>
      <c r="CH72" s="25"/>
    </row>
    <row r="73" spans="1:86" x14ac:dyDescent="0.25">
      <c r="B73" s="217" t="s">
        <v>14</v>
      </c>
      <c r="C73" s="218" t="s">
        <v>38</v>
      </c>
      <c r="D73" s="218" t="s">
        <v>44</v>
      </c>
      <c r="E73" s="218" t="s">
        <v>20</v>
      </c>
      <c r="F73" s="218" t="s">
        <v>42</v>
      </c>
      <c r="G73" s="218" t="s">
        <v>18</v>
      </c>
      <c r="H73" s="218" t="s">
        <v>16</v>
      </c>
      <c r="I73" s="218" t="s">
        <v>40</v>
      </c>
      <c r="J73" s="218" t="s">
        <v>41</v>
      </c>
      <c r="K73" s="218" t="s">
        <v>17</v>
      </c>
      <c r="L73" s="218" t="s">
        <v>19</v>
      </c>
      <c r="M73" s="218" t="s">
        <v>43</v>
      </c>
      <c r="N73" s="218" t="s">
        <v>21</v>
      </c>
      <c r="O73" s="218" t="s">
        <v>45</v>
      </c>
      <c r="P73" s="218" t="s">
        <v>39</v>
      </c>
      <c r="Q73" s="219" t="s">
        <v>15</v>
      </c>
      <c r="R73" s="223"/>
      <c r="S73" s="217" t="s">
        <v>14</v>
      </c>
      <c r="T73" s="218" t="s">
        <v>38</v>
      </c>
      <c r="U73" s="218" t="s">
        <v>58</v>
      </c>
      <c r="V73" s="218" t="s">
        <v>66</v>
      </c>
      <c r="W73" s="218" t="s">
        <v>60</v>
      </c>
      <c r="X73" s="218" t="s">
        <v>68</v>
      </c>
      <c r="Y73" s="218" t="s">
        <v>16</v>
      </c>
      <c r="Z73" s="218" t="s">
        <v>40</v>
      </c>
      <c r="AA73" s="218" t="s">
        <v>41</v>
      </c>
      <c r="AB73" s="218" t="s">
        <v>17</v>
      </c>
      <c r="AC73" s="218" t="s">
        <v>67</v>
      </c>
      <c r="AD73" s="218" t="s">
        <v>59</v>
      </c>
      <c r="AE73" s="218" t="s">
        <v>65</v>
      </c>
      <c r="AF73" s="218" t="s">
        <v>57</v>
      </c>
      <c r="AG73" s="218" t="s">
        <v>39</v>
      </c>
      <c r="AH73" s="219" t="s">
        <v>15</v>
      </c>
      <c r="AI73" s="25"/>
      <c r="AJ73" s="217" t="s">
        <v>64</v>
      </c>
      <c r="AK73" s="218" t="s">
        <v>58</v>
      </c>
      <c r="AL73" s="218" t="s">
        <v>60</v>
      </c>
      <c r="AM73" s="218" t="s">
        <v>62</v>
      </c>
      <c r="AN73" s="218" t="s">
        <v>46</v>
      </c>
      <c r="AO73" s="218" t="s">
        <v>28</v>
      </c>
      <c r="AP73" s="218" t="s">
        <v>26</v>
      </c>
      <c r="AQ73" s="218" t="s">
        <v>48</v>
      </c>
      <c r="AR73" s="218" t="s">
        <v>49</v>
      </c>
      <c r="AS73" s="218" t="s">
        <v>27</v>
      </c>
      <c r="AT73" s="218" t="s">
        <v>29</v>
      </c>
      <c r="AU73" s="218" t="s">
        <v>47</v>
      </c>
      <c r="AV73" s="218" t="s">
        <v>61</v>
      </c>
      <c r="AW73" s="218" t="s">
        <v>59</v>
      </c>
      <c r="AX73" s="218" t="s">
        <v>57</v>
      </c>
      <c r="AY73" s="219" t="s">
        <v>63</v>
      </c>
      <c r="BA73" s="217" t="s">
        <v>64</v>
      </c>
      <c r="BB73" s="218" t="s">
        <v>165</v>
      </c>
      <c r="BC73" s="218" t="s">
        <v>60</v>
      </c>
      <c r="BD73" s="218" t="s">
        <v>198</v>
      </c>
      <c r="BE73" s="218" t="s">
        <v>262</v>
      </c>
      <c r="BF73" s="218" t="s">
        <v>28</v>
      </c>
      <c r="BG73" s="218" t="s">
        <v>230</v>
      </c>
      <c r="BH73" s="218" t="s">
        <v>48</v>
      </c>
      <c r="BI73" s="218" t="s">
        <v>49</v>
      </c>
      <c r="BJ73" s="218" t="s">
        <v>231</v>
      </c>
      <c r="BK73" s="218" t="s">
        <v>29</v>
      </c>
      <c r="BL73" s="218" t="s">
        <v>263</v>
      </c>
      <c r="BM73" s="218" t="s">
        <v>197</v>
      </c>
      <c r="BN73" s="218" t="s">
        <v>59</v>
      </c>
      <c r="BO73" s="218" t="s">
        <v>164</v>
      </c>
      <c r="BP73" s="219" t="s">
        <v>63</v>
      </c>
      <c r="BQ73" s="25"/>
      <c r="BR73" s="116" t="s">
        <v>784</v>
      </c>
      <c r="BS73" s="117" t="s">
        <v>776</v>
      </c>
      <c r="BT73" s="117" t="s">
        <v>779</v>
      </c>
      <c r="BU73" s="117" t="s">
        <v>781</v>
      </c>
      <c r="BV73" s="118" t="s">
        <v>773</v>
      </c>
      <c r="BW73" s="118" t="s">
        <v>782</v>
      </c>
      <c r="BX73" s="118" t="s">
        <v>785</v>
      </c>
      <c r="BY73" s="118" t="s">
        <v>778</v>
      </c>
      <c r="BZ73" s="117" t="s">
        <v>778</v>
      </c>
      <c r="CA73" s="117" t="s">
        <v>785</v>
      </c>
      <c r="CB73" s="117" t="s">
        <v>782</v>
      </c>
      <c r="CC73" s="117" t="s">
        <v>773</v>
      </c>
      <c r="CD73" s="118" t="s">
        <v>781</v>
      </c>
      <c r="CE73" s="118" t="s">
        <v>779</v>
      </c>
      <c r="CF73" s="118" t="s">
        <v>776</v>
      </c>
      <c r="CG73" s="119" t="s">
        <v>784</v>
      </c>
      <c r="CH73" s="25"/>
    </row>
    <row r="74" spans="1:86" x14ac:dyDescent="0.25">
      <c r="A74" t="s">
        <v>0</v>
      </c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  <c r="AH74" s="25"/>
      <c r="AI74" s="25"/>
      <c r="AJ74" s="25"/>
      <c r="AK74" s="25"/>
      <c r="AL74" s="25"/>
      <c r="AM74" s="25"/>
      <c r="AN74" s="25"/>
      <c r="AO74" s="25"/>
      <c r="AP74" s="25"/>
      <c r="AQ74" s="25"/>
      <c r="AR74" s="25"/>
      <c r="AS74" s="25"/>
      <c r="AT74" s="25"/>
      <c r="AU74" s="25"/>
      <c r="AV74" s="25"/>
      <c r="AW74" s="25"/>
      <c r="AX74" s="25"/>
      <c r="AY74" s="25"/>
      <c r="BA74" s="25"/>
      <c r="BB74" s="25"/>
      <c r="BC74" s="25"/>
      <c r="BD74" s="25"/>
      <c r="BE74" s="25"/>
      <c r="BF74" s="25"/>
      <c r="BG74" s="25"/>
      <c r="BH74" s="25"/>
      <c r="BI74" s="25"/>
      <c r="BJ74" s="25"/>
      <c r="BK74" s="25"/>
      <c r="BL74" s="25"/>
      <c r="BM74" s="25"/>
      <c r="BN74" s="25"/>
      <c r="BO74" s="25"/>
      <c r="BP74" s="25"/>
      <c r="BQ74" s="25"/>
      <c r="BR74" s="25"/>
      <c r="BS74" s="25"/>
      <c r="BT74" s="25"/>
      <c r="BU74" s="25"/>
      <c r="BV74" s="25"/>
      <c r="BW74" s="25"/>
      <c r="BX74" s="25"/>
      <c r="BY74" s="25"/>
      <c r="BZ74" s="25"/>
      <c r="CA74" s="25"/>
      <c r="CB74" s="25"/>
      <c r="CC74" s="25"/>
      <c r="CD74" s="25"/>
      <c r="CE74" s="25"/>
      <c r="CF74" s="25"/>
      <c r="CG74" s="25"/>
      <c r="CH74" s="25"/>
    </row>
    <row r="75" spans="1:86" x14ac:dyDescent="0.25">
      <c r="B75" s="25" t="s">
        <v>789</v>
      </c>
      <c r="C75" s="25"/>
      <c r="D75" s="25"/>
      <c r="E75" s="25"/>
      <c r="F75" s="25"/>
      <c r="G75" s="25"/>
      <c r="H75" s="222" t="s">
        <v>792</v>
      </c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 t="s">
        <v>789</v>
      </c>
      <c r="T75" s="25"/>
      <c r="U75" s="25"/>
      <c r="V75" s="25"/>
      <c r="W75" s="25"/>
      <c r="X75" s="25"/>
      <c r="Y75" s="222" t="s">
        <v>792</v>
      </c>
      <c r="Z75" s="25"/>
      <c r="AA75" s="25"/>
      <c r="AB75" s="25"/>
      <c r="AC75" s="25"/>
      <c r="AD75" s="25"/>
      <c r="AE75" s="25"/>
      <c r="AF75" s="25"/>
      <c r="AG75" s="25"/>
      <c r="AH75" s="25"/>
      <c r="AI75" s="25"/>
      <c r="AJ75" s="25" t="s">
        <v>789</v>
      </c>
      <c r="AK75" s="25"/>
      <c r="AL75" s="25"/>
      <c r="AM75" s="25"/>
      <c r="AN75" s="25"/>
      <c r="AO75" s="25"/>
      <c r="AP75" s="222" t="s">
        <v>793</v>
      </c>
      <c r="AQ75" s="25"/>
      <c r="AR75" s="25"/>
      <c r="AS75" s="25"/>
      <c r="AT75" s="25"/>
      <c r="AU75" s="25"/>
      <c r="AV75" s="25"/>
      <c r="AW75" s="25"/>
      <c r="AX75" s="25"/>
      <c r="AY75" s="25"/>
      <c r="BA75" s="25" t="s">
        <v>789</v>
      </c>
      <c r="BB75" s="25"/>
      <c r="BC75" s="25"/>
      <c r="BD75" s="25"/>
      <c r="BE75" s="25"/>
      <c r="BF75" s="25"/>
      <c r="BG75" s="222" t="s">
        <v>793</v>
      </c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 t="s">
        <v>805</v>
      </c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</row>
    <row r="76" spans="1:86" x14ac:dyDescent="0.25">
      <c r="B76" s="25"/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 t="s">
        <v>0</v>
      </c>
      <c r="T76" s="25"/>
      <c r="U76" s="25"/>
      <c r="V76" s="25"/>
      <c r="W76" s="25"/>
      <c r="X76" s="25"/>
      <c r="Y76" s="25"/>
      <c r="Z76" s="25"/>
      <c r="AA76" s="25"/>
      <c r="AB76" s="25"/>
      <c r="AC76" s="25"/>
      <c r="AD76" s="25"/>
      <c r="AE76" s="25"/>
      <c r="AF76" s="25"/>
      <c r="AG76" s="25"/>
      <c r="AH76" s="25"/>
      <c r="AI76" s="25"/>
      <c r="AJ76" s="25"/>
      <c r="AK76" s="25"/>
      <c r="AL76" s="25"/>
      <c r="AM76" s="25"/>
      <c r="AN76" s="25"/>
      <c r="AO76" s="25"/>
      <c r="AP76" s="25"/>
      <c r="AQ76" s="25"/>
      <c r="AR76" s="25"/>
      <c r="AS76" s="25"/>
      <c r="AT76" s="25"/>
      <c r="AU76" s="25"/>
      <c r="AV76" s="25"/>
      <c r="AW76" s="25"/>
      <c r="AX76" s="25"/>
      <c r="AY76" s="25"/>
      <c r="AZ76" t="s">
        <v>0</v>
      </c>
      <c r="BA76" s="25"/>
      <c r="BB76" s="25"/>
      <c r="BC76" s="25"/>
      <c r="BD76" s="25"/>
      <c r="BE76" s="25"/>
      <c r="BF76" s="25"/>
      <c r="BG76" s="25"/>
      <c r="BH76" s="25"/>
      <c r="BI76" s="25"/>
      <c r="BJ76" s="25"/>
      <c r="BK76" s="25"/>
      <c r="BL76" s="25"/>
      <c r="BM76" s="25"/>
      <c r="BN76" s="25"/>
      <c r="BO76" s="25"/>
      <c r="BP76" s="25"/>
      <c r="BQ76" s="25"/>
      <c r="BR76" s="25"/>
      <c r="BS76" s="25" t="s">
        <v>0</v>
      </c>
      <c r="BT76" s="25"/>
      <c r="BU76" s="25"/>
      <c r="BV76" s="25"/>
      <c r="BW76" s="25"/>
      <c r="BX76" s="25"/>
      <c r="BY76" s="25"/>
      <c r="BZ76" s="25"/>
      <c r="CA76" s="25"/>
      <c r="CB76" s="25"/>
      <c r="CC76" s="25"/>
      <c r="CD76" s="25"/>
      <c r="CE76" s="25"/>
      <c r="CF76" s="25"/>
      <c r="CG76" s="25"/>
      <c r="CH76" s="25"/>
    </row>
    <row r="77" spans="1:86" x14ac:dyDescent="0.25">
      <c r="B77" s="234" t="s">
        <v>6</v>
      </c>
      <c r="C77" s="235" t="s">
        <v>258</v>
      </c>
      <c r="D77" s="235" t="s">
        <v>7</v>
      </c>
      <c r="E77" s="235" t="s">
        <v>259</v>
      </c>
      <c r="F77" s="235" t="s">
        <v>231</v>
      </c>
      <c r="G77" s="235" t="s">
        <v>35</v>
      </c>
      <c r="H77" s="235" t="s">
        <v>230</v>
      </c>
      <c r="I77" s="235" t="s">
        <v>34</v>
      </c>
      <c r="J77" s="235" t="s">
        <v>25</v>
      </c>
      <c r="K77" s="235" t="s">
        <v>261</v>
      </c>
      <c r="L77" s="235" t="s">
        <v>24</v>
      </c>
      <c r="M77" s="235" t="s">
        <v>260</v>
      </c>
      <c r="N77" s="235" t="s">
        <v>224</v>
      </c>
      <c r="O77" s="235" t="s">
        <v>12</v>
      </c>
      <c r="P77" s="235" t="s">
        <v>225</v>
      </c>
      <c r="Q77" s="241" t="s">
        <v>13</v>
      </c>
      <c r="R77" s="223"/>
      <c r="S77" s="236" t="s">
        <v>6</v>
      </c>
      <c r="T77" s="237" t="s">
        <v>23</v>
      </c>
      <c r="U77" s="212" t="s">
        <v>32</v>
      </c>
      <c r="V77" s="212" t="s">
        <v>29</v>
      </c>
      <c r="W77" s="212" t="s">
        <v>203</v>
      </c>
      <c r="X77" s="212" t="s">
        <v>200</v>
      </c>
      <c r="Y77" s="212" t="s">
        <v>193</v>
      </c>
      <c r="Z77" s="212" t="s">
        <v>198</v>
      </c>
      <c r="AA77" s="212" t="s">
        <v>135</v>
      </c>
      <c r="AB77" s="212" t="s">
        <v>126</v>
      </c>
      <c r="AC77" s="212" t="s">
        <v>84</v>
      </c>
      <c r="AD77" s="212" t="s">
        <v>107</v>
      </c>
      <c r="AE77" s="212" t="s">
        <v>223</v>
      </c>
      <c r="AF77" s="212" t="s">
        <v>254</v>
      </c>
      <c r="AG77" s="212" t="s">
        <v>188</v>
      </c>
      <c r="AH77" s="213" t="s">
        <v>154</v>
      </c>
      <c r="AI77" s="25"/>
      <c r="AJ77" s="224" t="s">
        <v>6</v>
      </c>
      <c r="AK77" s="225" t="s">
        <v>11</v>
      </c>
      <c r="AL77" s="212" t="s">
        <v>16</v>
      </c>
      <c r="AM77" s="212" t="s">
        <v>21</v>
      </c>
      <c r="AN77" s="212" t="s">
        <v>167</v>
      </c>
      <c r="AO77" s="212" t="s">
        <v>199</v>
      </c>
      <c r="AP77" s="212" t="s">
        <v>235</v>
      </c>
      <c r="AQ77" s="212" t="s">
        <v>266</v>
      </c>
      <c r="AR77" s="212" t="s">
        <v>243</v>
      </c>
      <c r="AS77" s="212" t="s">
        <v>246</v>
      </c>
      <c r="AT77" s="212" t="s">
        <v>249</v>
      </c>
      <c r="AU77" s="212" t="s">
        <v>252</v>
      </c>
      <c r="AV77" s="212" t="s">
        <v>101</v>
      </c>
      <c r="AW77" s="212" t="s">
        <v>122</v>
      </c>
      <c r="AX77" s="212" t="s">
        <v>132</v>
      </c>
      <c r="AY77" s="213" t="s">
        <v>138</v>
      </c>
      <c r="BA77" s="229" t="s">
        <v>6</v>
      </c>
      <c r="BB77" s="230" t="s">
        <v>11</v>
      </c>
      <c r="BC77" s="212" t="s">
        <v>236</v>
      </c>
      <c r="BD77" s="212" t="s">
        <v>269</v>
      </c>
      <c r="BE77" s="212" t="s">
        <v>25</v>
      </c>
      <c r="BF77" s="212" t="s">
        <v>36</v>
      </c>
      <c r="BG77" s="212" t="s">
        <v>235</v>
      </c>
      <c r="BH77" s="212" t="s">
        <v>266</v>
      </c>
      <c r="BI77" s="212" t="s">
        <v>243</v>
      </c>
      <c r="BJ77" s="212" t="s">
        <v>246</v>
      </c>
      <c r="BK77" s="212" t="s">
        <v>127</v>
      </c>
      <c r="BL77" s="212" t="s">
        <v>130</v>
      </c>
      <c r="BM77" s="212" t="s">
        <v>208</v>
      </c>
      <c r="BN77" s="212" t="s">
        <v>213</v>
      </c>
      <c r="BO77" s="212" t="s">
        <v>132</v>
      </c>
      <c r="BP77" s="213" t="s">
        <v>138</v>
      </c>
      <c r="BQ77" s="25"/>
      <c r="BR77" s="68" t="s">
        <v>6</v>
      </c>
      <c r="BS77" s="69" t="s">
        <v>7</v>
      </c>
      <c r="BT77" s="69" t="s">
        <v>8</v>
      </c>
      <c r="BU77" s="69" t="s">
        <v>9</v>
      </c>
      <c r="BV77" s="70" t="s">
        <v>10</v>
      </c>
      <c r="BW77" s="70" t="s">
        <v>11</v>
      </c>
      <c r="BX77" s="70" t="s">
        <v>12</v>
      </c>
      <c r="BY77" s="70" t="s">
        <v>13</v>
      </c>
      <c r="BZ77" s="69" t="s">
        <v>786</v>
      </c>
      <c r="CA77" s="69" t="s">
        <v>780</v>
      </c>
      <c r="CB77" s="69" t="s">
        <v>774</v>
      </c>
      <c r="CC77" s="69" t="s">
        <v>783</v>
      </c>
      <c r="CD77" s="70" t="s">
        <v>777</v>
      </c>
      <c r="CE77" s="70" t="s">
        <v>775</v>
      </c>
      <c r="CF77" s="70" t="s">
        <v>800</v>
      </c>
      <c r="CG77" s="71" t="s">
        <v>801</v>
      </c>
      <c r="CH77" s="25"/>
    </row>
    <row r="78" spans="1:86" x14ac:dyDescent="0.25">
      <c r="B78" s="214" t="s">
        <v>113</v>
      </c>
      <c r="C78" s="215" t="s">
        <v>240</v>
      </c>
      <c r="D78" s="215" t="s">
        <v>114</v>
      </c>
      <c r="E78" s="215" t="s">
        <v>241</v>
      </c>
      <c r="F78" s="215" t="s">
        <v>213</v>
      </c>
      <c r="G78" s="215" t="s">
        <v>86</v>
      </c>
      <c r="H78" s="215" t="s">
        <v>212</v>
      </c>
      <c r="I78" s="215" t="s">
        <v>85</v>
      </c>
      <c r="J78" s="215" t="s">
        <v>88</v>
      </c>
      <c r="K78" s="215" t="s">
        <v>211</v>
      </c>
      <c r="L78" s="215" t="s">
        <v>87</v>
      </c>
      <c r="M78" s="215" t="s">
        <v>210</v>
      </c>
      <c r="N78" s="215" t="s">
        <v>246</v>
      </c>
      <c r="O78" s="215" t="s">
        <v>107</v>
      </c>
      <c r="P78" s="215" t="s">
        <v>247</v>
      </c>
      <c r="Q78" s="216" t="s">
        <v>108</v>
      </c>
      <c r="R78" s="223"/>
      <c r="S78" s="238" t="s">
        <v>22</v>
      </c>
      <c r="T78" s="239" t="s">
        <v>7</v>
      </c>
      <c r="U78" s="215" t="s">
        <v>28</v>
      </c>
      <c r="V78" s="215" t="s">
        <v>33</v>
      </c>
      <c r="W78" s="215" t="s">
        <v>199</v>
      </c>
      <c r="X78" s="215" t="s">
        <v>204</v>
      </c>
      <c r="Y78" s="215" t="s">
        <v>197</v>
      </c>
      <c r="Z78" s="215" t="s">
        <v>194</v>
      </c>
      <c r="AA78" s="215" t="s">
        <v>127</v>
      </c>
      <c r="AB78" s="215" t="s">
        <v>134</v>
      </c>
      <c r="AC78" s="215" t="s">
        <v>108</v>
      </c>
      <c r="AD78" s="215" t="s">
        <v>83</v>
      </c>
      <c r="AE78" s="215" t="s">
        <v>255</v>
      </c>
      <c r="AF78" s="215" t="s">
        <v>222</v>
      </c>
      <c r="AG78" s="215" t="s">
        <v>155</v>
      </c>
      <c r="AH78" s="216" t="s">
        <v>187</v>
      </c>
      <c r="AI78" s="25"/>
      <c r="AJ78" s="226" t="s">
        <v>10</v>
      </c>
      <c r="AK78" s="227" t="s">
        <v>7</v>
      </c>
      <c r="AL78" s="215" t="s">
        <v>20</v>
      </c>
      <c r="AM78" s="215" t="s">
        <v>17</v>
      </c>
      <c r="AN78" s="215" t="s">
        <v>200</v>
      </c>
      <c r="AO78" s="215" t="s">
        <v>166</v>
      </c>
      <c r="AP78" s="215" t="s">
        <v>267</v>
      </c>
      <c r="AQ78" s="215" t="s">
        <v>234</v>
      </c>
      <c r="AR78" s="215" t="s">
        <v>247</v>
      </c>
      <c r="AS78" s="215" t="s">
        <v>242</v>
      </c>
      <c r="AT78" s="215" t="s">
        <v>253</v>
      </c>
      <c r="AU78" s="215" t="s">
        <v>248</v>
      </c>
      <c r="AV78" s="215" t="s">
        <v>121</v>
      </c>
      <c r="AW78" s="215" t="s">
        <v>102</v>
      </c>
      <c r="AX78" s="215" t="s">
        <v>137</v>
      </c>
      <c r="AY78" s="216" t="s">
        <v>133</v>
      </c>
      <c r="BA78" s="231" t="s">
        <v>10</v>
      </c>
      <c r="BB78" s="232" t="s">
        <v>7</v>
      </c>
      <c r="BC78" s="215" t="s">
        <v>268</v>
      </c>
      <c r="BD78" s="215" t="s">
        <v>237</v>
      </c>
      <c r="BE78" s="215" t="s">
        <v>37</v>
      </c>
      <c r="BF78" s="215" t="s">
        <v>24</v>
      </c>
      <c r="BG78" s="215" t="s">
        <v>267</v>
      </c>
      <c r="BH78" s="215" t="s">
        <v>234</v>
      </c>
      <c r="BI78" s="215" t="s">
        <v>247</v>
      </c>
      <c r="BJ78" s="215" t="s">
        <v>242</v>
      </c>
      <c r="BK78" s="215" t="s">
        <v>131</v>
      </c>
      <c r="BL78" s="215" t="s">
        <v>126</v>
      </c>
      <c r="BM78" s="215" t="s">
        <v>212</v>
      </c>
      <c r="BN78" s="215" t="s">
        <v>209</v>
      </c>
      <c r="BO78" s="215" t="s">
        <v>137</v>
      </c>
      <c r="BP78" s="216" t="s">
        <v>133</v>
      </c>
      <c r="BQ78" s="25"/>
      <c r="BR78" s="81" t="s">
        <v>22</v>
      </c>
      <c r="BS78" s="82" t="s">
        <v>23</v>
      </c>
      <c r="BT78" s="82" t="s">
        <v>24</v>
      </c>
      <c r="BU78" s="82" t="s">
        <v>25</v>
      </c>
      <c r="BV78" s="83" t="s">
        <v>34</v>
      </c>
      <c r="BW78" s="83" t="s">
        <v>35</v>
      </c>
      <c r="BX78" s="83" t="s">
        <v>36</v>
      </c>
      <c r="BY78" s="83" t="s">
        <v>37</v>
      </c>
      <c r="BZ78" s="82" t="s">
        <v>773</v>
      </c>
      <c r="CA78" s="82" t="s">
        <v>782</v>
      </c>
      <c r="CB78" s="82" t="s">
        <v>785</v>
      </c>
      <c r="CC78" s="82" t="s">
        <v>778</v>
      </c>
      <c r="CD78" s="83" t="s">
        <v>784</v>
      </c>
      <c r="CE78" s="83" t="s">
        <v>776</v>
      </c>
      <c r="CF78" s="83" t="s">
        <v>779</v>
      </c>
      <c r="CG78" s="84" t="s">
        <v>781</v>
      </c>
      <c r="CH78" s="25"/>
    </row>
    <row r="79" spans="1:86" x14ac:dyDescent="0.25">
      <c r="B79" s="214" t="s">
        <v>92</v>
      </c>
      <c r="C79" s="215" t="s">
        <v>255</v>
      </c>
      <c r="D79" s="215" t="s">
        <v>91</v>
      </c>
      <c r="E79" s="215" t="s">
        <v>254</v>
      </c>
      <c r="F79" s="215" t="s">
        <v>218</v>
      </c>
      <c r="G79" s="215" t="s">
        <v>79</v>
      </c>
      <c r="H79" s="215" t="s">
        <v>219</v>
      </c>
      <c r="I79" s="215" t="s">
        <v>80</v>
      </c>
      <c r="J79" s="215" t="s">
        <v>77</v>
      </c>
      <c r="K79" s="215" t="s">
        <v>220</v>
      </c>
      <c r="L79" s="215" t="s">
        <v>78</v>
      </c>
      <c r="M79" s="215" t="s">
        <v>221</v>
      </c>
      <c r="N79" s="215" t="s">
        <v>249</v>
      </c>
      <c r="O79" s="215" t="s">
        <v>106</v>
      </c>
      <c r="P79" s="215" t="s">
        <v>248</v>
      </c>
      <c r="Q79" s="216" t="s">
        <v>105</v>
      </c>
      <c r="R79" s="223"/>
      <c r="S79" s="238" t="s">
        <v>30</v>
      </c>
      <c r="T79" s="239" t="s">
        <v>27</v>
      </c>
      <c r="U79" s="215" t="s">
        <v>8</v>
      </c>
      <c r="V79" s="215" t="s">
        <v>25</v>
      </c>
      <c r="W79" s="215" t="s">
        <v>191</v>
      </c>
      <c r="X79" s="215" t="s">
        <v>196</v>
      </c>
      <c r="Y79" s="215" t="s">
        <v>205</v>
      </c>
      <c r="Z79" s="215" t="s">
        <v>202</v>
      </c>
      <c r="AA79" s="215" t="s">
        <v>86</v>
      </c>
      <c r="AB79" s="215" t="s">
        <v>109</v>
      </c>
      <c r="AC79" s="215" t="s">
        <v>133</v>
      </c>
      <c r="AD79" s="215" t="s">
        <v>124</v>
      </c>
      <c r="AE79" s="215" t="s">
        <v>190</v>
      </c>
      <c r="AF79" s="215" t="s">
        <v>156</v>
      </c>
      <c r="AG79" s="215" t="s">
        <v>221</v>
      </c>
      <c r="AH79" s="216" t="s">
        <v>252</v>
      </c>
      <c r="AI79" s="25"/>
      <c r="AJ79" s="226" t="s">
        <v>14</v>
      </c>
      <c r="AK79" s="227" t="s">
        <v>19</v>
      </c>
      <c r="AL79" s="215" t="s">
        <v>8</v>
      </c>
      <c r="AM79" s="215" t="s">
        <v>13</v>
      </c>
      <c r="AN79" s="215" t="s">
        <v>233</v>
      </c>
      <c r="AO79" s="215" t="s">
        <v>264</v>
      </c>
      <c r="AP79" s="215" t="s">
        <v>169</v>
      </c>
      <c r="AQ79" s="215" t="s">
        <v>201</v>
      </c>
      <c r="AR79" s="215" t="s">
        <v>251</v>
      </c>
      <c r="AS79" s="215" t="s">
        <v>254</v>
      </c>
      <c r="AT79" s="215" t="s">
        <v>241</v>
      </c>
      <c r="AU79" s="215" t="s">
        <v>244</v>
      </c>
      <c r="AV79" s="215" t="s">
        <v>134</v>
      </c>
      <c r="AW79" s="215" t="s">
        <v>140</v>
      </c>
      <c r="AX79" s="215" t="s">
        <v>99</v>
      </c>
      <c r="AY79" s="216" t="s">
        <v>120</v>
      </c>
      <c r="BA79" s="231" t="s">
        <v>14</v>
      </c>
      <c r="BB79" s="232" t="s">
        <v>19</v>
      </c>
      <c r="BC79" s="215" t="s">
        <v>170</v>
      </c>
      <c r="BD79" s="215" t="s">
        <v>204</v>
      </c>
      <c r="BE79" s="215" t="s">
        <v>41</v>
      </c>
      <c r="BF79" s="215" t="s">
        <v>44</v>
      </c>
      <c r="BG79" s="215" t="s">
        <v>169</v>
      </c>
      <c r="BH79" s="215" t="s">
        <v>201</v>
      </c>
      <c r="BI79" s="215" t="s">
        <v>251</v>
      </c>
      <c r="BJ79" s="215" t="s">
        <v>254</v>
      </c>
      <c r="BK79" s="215" t="s">
        <v>98</v>
      </c>
      <c r="BL79" s="215" t="s">
        <v>117</v>
      </c>
      <c r="BM79" s="215" t="s">
        <v>216</v>
      </c>
      <c r="BN79" s="215" t="s">
        <v>221</v>
      </c>
      <c r="BO79" s="215" t="s">
        <v>99</v>
      </c>
      <c r="BP79" s="216" t="s">
        <v>120</v>
      </c>
      <c r="BQ79" s="25"/>
      <c r="BR79" s="81" t="s">
        <v>26</v>
      </c>
      <c r="BS79" s="82" t="s">
        <v>27</v>
      </c>
      <c r="BT79" s="82" t="s">
        <v>28</v>
      </c>
      <c r="BU79" s="82" t="s">
        <v>29</v>
      </c>
      <c r="BV79" s="83" t="s">
        <v>46</v>
      </c>
      <c r="BW79" s="83" t="s">
        <v>47</v>
      </c>
      <c r="BX79" s="83" t="s">
        <v>48</v>
      </c>
      <c r="BY79" s="83" t="s">
        <v>49</v>
      </c>
      <c r="BZ79" s="82" t="s">
        <v>781</v>
      </c>
      <c r="CA79" s="82" t="s">
        <v>779</v>
      </c>
      <c r="CB79" s="82" t="s">
        <v>776</v>
      </c>
      <c r="CC79" s="82" t="s">
        <v>784</v>
      </c>
      <c r="CD79" s="83" t="s">
        <v>778</v>
      </c>
      <c r="CE79" s="83" t="s">
        <v>785</v>
      </c>
      <c r="CF79" s="83" t="s">
        <v>782</v>
      </c>
      <c r="CG79" s="84" t="s">
        <v>773</v>
      </c>
      <c r="CH79" s="25"/>
    </row>
    <row r="80" spans="1:86" x14ac:dyDescent="0.25">
      <c r="B80" s="214" t="s">
        <v>21</v>
      </c>
      <c r="C80" s="215" t="s">
        <v>159</v>
      </c>
      <c r="D80" s="215" t="s">
        <v>20</v>
      </c>
      <c r="E80" s="215" t="s">
        <v>158</v>
      </c>
      <c r="F80" s="215" t="s">
        <v>195</v>
      </c>
      <c r="G80" s="215" t="s">
        <v>40</v>
      </c>
      <c r="H80" s="215" t="s">
        <v>196</v>
      </c>
      <c r="I80" s="215" t="s">
        <v>41</v>
      </c>
      <c r="J80" s="215" t="s">
        <v>42</v>
      </c>
      <c r="K80" s="215" t="s">
        <v>164</v>
      </c>
      <c r="L80" s="215" t="s">
        <v>43</v>
      </c>
      <c r="M80" s="215" t="s">
        <v>165</v>
      </c>
      <c r="N80" s="215" t="s">
        <v>194</v>
      </c>
      <c r="O80" s="215" t="s">
        <v>15</v>
      </c>
      <c r="P80" s="215" t="s">
        <v>193</v>
      </c>
      <c r="Q80" s="216" t="s">
        <v>14</v>
      </c>
      <c r="R80" s="223"/>
      <c r="S80" s="238" t="s">
        <v>26</v>
      </c>
      <c r="T80" s="239" t="s">
        <v>31</v>
      </c>
      <c r="U80" s="215" t="s">
        <v>24</v>
      </c>
      <c r="V80" s="215" t="s">
        <v>9</v>
      </c>
      <c r="W80" s="215" t="s">
        <v>195</v>
      </c>
      <c r="X80" s="215" t="s">
        <v>192</v>
      </c>
      <c r="Y80" s="215" t="s">
        <v>201</v>
      </c>
      <c r="Z80" s="215" t="s">
        <v>206</v>
      </c>
      <c r="AA80" s="215" t="s">
        <v>110</v>
      </c>
      <c r="AB80" s="215" t="s">
        <v>85</v>
      </c>
      <c r="AC80" s="215" t="s">
        <v>125</v>
      </c>
      <c r="AD80" s="215" t="s">
        <v>132</v>
      </c>
      <c r="AE80" s="215" t="s">
        <v>157</v>
      </c>
      <c r="AF80" s="215" t="s">
        <v>189</v>
      </c>
      <c r="AG80" s="215" t="s">
        <v>253</v>
      </c>
      <c r="AH80" s="216" t="s">
        <v>220</v>
      </c>
      <c r="AI80" s="25"/>
      <c r="AJ80" s="226" t="s">
        <v>18</v>
      </c>
      <c r="AK80" s="227" t="s">
        <v>15</v>
      </c>
      <c r="AL80" s="215" t="s">
        <v>12</v>
      </c>
      <c r="AM80" s="215" t="s">
        <v>9</v>
      </c>
      <c r="AN80" s="215" t="s">
        <v>265</v>
      </c>
      <c r="AO80" s="215" t="s">
        <v>232</v>
      </c>
      <c r="AP80" s="215" t="s">
        <v>202</v>
      </c>
      <c r="AQ80" s="215" t="s">
        <v>168</v>
      </c>
      <c r="AR80" s="215" t="s">
        <v>255</v>
      </c>
      <c r="AS80" s="215" t="s">
        <v>250</v>
      </c>
      <c r="AT80" s="215" t="s">
        <v>245</v>
      </c>
      <c r="AU80" s="215" t="s">
        <v>240</v>
      </c>
      <c r="AV80" s="215" t="s">
        <v>139</v>
      </c>
      <c r="AW80" s="215" t="s">
        <v>135</v>
      </c>
      <c r="AX80" s="215" t="s">
        <v>119</v>
      </c>
      <c r="AY80" s="216" t="s">
        <v>100</v>
      </c>
      <c r="BA80" s="231" t="s">
        <v>18</v>
      </c>
      <c r="BB80" s="232" t="s">
        <v>7</v>
      </c>
      <c r="BC80" s="215" t="s">
        <v>203</v>
      </c>
      <c r="BD80" s="215" t="s">
        <v>171</v>
      </c>
      <c r="BE80" s="215" t="s">
        <v>45</v>
      </c>
      <c r="BF80" s="215" t="s">
        <v>40</v>
      </c>
      <c r="BG80" s="215" t="s">
        <v>202</v>
      </c>
      <c r="BH80" s="215" t="s">
        <v>168</v>
      </c>
      <c r="BI80" s="215" t="s">
        <v>247</v>
      </c>
      <c r="BJ80" s="215" t="s">
        <v>250</v>
      </c>
      <c r="BK80" s="215" t="s">
        <v>118</v>
      </c>
      <c r="BL80" s="215" t="s">
        <v>97</v>
      </c>
      <c r="BM80" s="215" t="s">
        <v>220</v>
      </c>
      <c r="BN80" s="215" t="s">
        <v>217</v>
      </c>
      <c r="BO80" s="215" t="s">
        <v>119</v>
      </c>
      <c r="BP80" s="216" t="s">
        <v>100</v>
      </c>
      <c r="BQ80" s="25"/>
      <c r="BR80" s="81" t="s">
        <v>30</v>
      </c>
      <c r="BS80" s="82" t="s">
        <v>31</v>
      </c>
      <c r="BT80" s="82" t="s">
        <v>32</v>
      </c>
      <c r="BU80" s="82" t="s">
        <v>33</v>
      </c>
      <c r="BV80" s="83" t="s">
        <v>50</v>
      </c>
      <c r="BW80" s="83" t="s">
        <v>51</v>
      </c>
      <c r="BX80" s="83" t="s">
        <v>52</v>
      </c>
      <c r="BY80" s="83" t="s">
        <v>53</v>
      </c>
      <c r="BZ80" s="82" t="s">
        <v>801</v>
      </c>
      <c r="CA80" s="82" t="s">
        <v>800</v>
      </c>
      <c r="CB80" s="82" t="s">
        <v>775</v>
      </c>
      <c r="CC80" s="82" t="s">
        <v>777</v>
      </c>
      <c r="CD80" s="83" t="s">
        <v>783</v>
      </c>
      <c r="CE80" s="83" t="s">
        <v>774</v>
      </c>
      <c r="CF80" s="83" t="s">
        <v>780</v>
      </c>
      <c r="CG80" s="84" t="s">
        <v>786</v>
      </c>
      <c r="CH80" s="25"/>
    </row>
    <row r="81" spans="2:86" x14ac:dyDescent="0.25">
      <c r="B81" s="214" t="s">
        <v>17</v>
      </c>
      <c r="C81" s="215" t="s">
        <v>192</v>
      </c>
      <c r="D81" s="215" t="s">
        <v>16</v>
      </c>
      <c r="E81" s="215" t="s">
        <v>191</v>
      </c>
      <c r="F81" s="215" t="s">
        <v>162</v>
      </c>
      <c r="G81" s="215" t="s">
        <v>44</v>
      </c>
      <c r="H81" s="215" t="s">
        <v>163</v>
      </c>
      <c r="I81" s="215" t="s">
        <v>45</v>
      </c>
      <c r="J81" s="215" t="s">
        <v>38</v>
      </c>
      <c r="K81" s="215" t="s">
        <v>197</v>
      </c>
      <c r="L81" s="215" t="s">
        <v>39</v>
      </c>
      <c r="M81" s="215" t="s">
        <v>198</v>
      </c>
      <c r="N81" s="215" t="s">
        <v>161</v>
      </c>
      <c r="O81" s="215" t="s">
        <v>19</v>
      </c>
      <c r="P81" s="215" t="s">
        <v>160</v>
      </c>
      <c r="Q81" s="216" t="s">
        <v>18</v>
      </c>
      <c r="R81" s="223"/>
      <c r="S81" s="238" t="s">
        <v>171</v>
      </c>
      <c r="T81" s="239" t="s">
        <v>166</v>
      </c>
      <c r="U81" s="215" t="s">
        <v>161</v>
      </c>
      <c r="V81" s="215" t="s">
        <v>164</v>
      </c>
      <c r="W81" s="215" t="s">
        <v>11</v>
      </c>
      <c r="X81" s="215" t="s">
        <v>34</v>
      </c>
      <c r="Y81" s="215" t="s">
        <v>53</v>
      </c>
      <c r="Z81" s="215" t="s">
        <v>48</v>
      </c>
      <c r="AA81" s="215" t="s">
        <v>218</v>
      </c>
      <c r="AB81" s="215" t="s">
        <v>251</v>
      </c>
      <c r="AC81" s="215" t="s">
        <v>183</v>
      </c>
      <c r="AD81" s="215" t="s">
        <v>151</v>
      </c>
      <c r="AE81" s="215" t="s">
        <v>139</v>
      </c>
      <c r="AF81" s="215" t="s">
        <v>131</v>
      </c>
      <c r="AG81" s="215" t="s">
        <v>87</v>
      </c>
      <c r="AH81" s="216" t="s">
        <v>112</v>
      </c>
      <c r="AI81" s="25"/>
      <c r="AJ81" s="226" t="s">
        <v>171</v>
      </c>
      <c r="AK81" s="227" t="s">
        <v>203</v>
      </c>
      <c r="AL81" s="215" t="s">
        <v>239</v>
      </c>
      <c r="AM81" s="215" t="s">
        <v>270</v>
      </c>
      <c r="AN81" s="215" t="s">
        <v>22</v>
      </c>
      <c r="AO81" s="215" t="s">
        <v>35</v>
      </c>
      <c r="AP81" s="215" t="s">
        <v>40</v>
      </c>
      <c r="AQ81" s="215" t="s">
        <v>45</v>
      </c>
      <c r="AR81" s="215" t="s">
        <v>97</v>
      </c>
      <c r="AS81" s="215" t="s">
        <v>118</v>
      </c>
      <c r="AT81" s="215" t="s">
        <v>124</v>
      </c>
      <c r="AU81" s="215" t="s">
        <v>129</v>
      </c>
      <c r="AV81" s="215" t="s">
        <v>211</v>
      </c>
      <c r="AW81" s="215" t="s">
        <v>214</v>
      </c>
      <c r="AX81" s="215" t="s">
        <v>217</v>
      </c>
      <c r="AY81" s="216" t="s">
        <v>220</v>
      </c>
      <c r="BA81" s="231" t="s">
        <v>9</v>
      </c>
      <c r="BB81" s="232" t="s">
        <v>12</v>
      </c>
      <c r="BC81" s="215" t="s">
        <v>239</v>
      </c>
      <c r="BD81" s="215" t="s">
        <v>270</v>
      </c>
      <c r="BE81" s="215" t="s">
        <v>22</v>
      </c>
      <c r="BF81" s="215" t="s">
        <v>35</v>
      </c>
      <c r="BG81" s="215" t="s">
        <v>232</v>
      </c>
      <c r="BH81" s="215" t="s">
        <v>265</v>
      </c>
      <c r="BI81" s="215" t="s">
        <v>240</v>
      </c>
      <c r="BJ81" s="215" t="s">
        <v>245</v>
      </c>
      <c r="BK81" s="215" t="s">
        <v>124</v>
      </c>
      <c r="BL81" s="215" t="s">
        <v>129</v>
      </c>
      <c r="BM81" s="215" t="s">
        <v>211</v>
      </c>
      <c r="BN81" s="215" t="s">
        <v>214</v>
      </c>
      <c r="BO81" s="215" t="s">
        <v>135</v>
      </c>
      <c r="BP81" s="216" t="s">
        <v>139</v>
      </c>
      <c r="BQ81" s="25"/>
      <c r="BR81" s="89" t="s">
        <v>166</v>
      </c>
      <c r="BS81" s="83" t="s">
        <v>167</v>
      </c>
      <c r="BT81" s="83" t="s">
        <v>168</v>
      </c>
      <c r="BU81" s="83" t="s">
        <v>169</v>
      </c>
      <c r="BV81" s="82" t="s">
        <v>199</v>
      </c>
      <c r="BW81" s="82" t="s">
        <v>200</v>
      </c>
      <c r="BX81" s="82" t="s">
        <v>201</v>
      </c>
      <c r="BY81" s="82" t="s">
        <v>202</v>
      </c>
      <c r="BZ81" s="83" t="s">
        <v>785</v>
      </c>
      <c r="CA81" s="83" t="s">
        <v>778</v>
      </c>
      <c r="CB81" s="83" t="s">
        <v>773</v>
      </c>
      <c r="CC81" s="83" t="s">
        <v>782</v>
      </c>
      <c r="CD81" s="82" t="s">
        <v>779</v>
      </c>
      <c r="CE81" s="82" t="s">
        <v>781</v>
      </c>
      <c r="CF81" s="82" t="s">
        <v>784</v>
      </c>
      <c r="CG81" s="86" t="s">
        <v>776</v>
      </c>
      <c r="CH81" s="25"/>
    </row>
    <row r="82" spans="2:86" x14ac:dyDescent="0.25">
      <c r="B82" s="214" t="s">
        <v>104</v>
      </c>
      <c r="C82" s="215" t="s">
        <v>251</v>
      </c>
      <c r="D82" s="215" t="s">
        <v>103</v>
      </c>
      <c r="E82" s="215" t="s">
        <v>250</v>
      </c>
      <c r="F82" s="215" t="s">
        <v>222</v>
      </c>
      <c r="G82" s="215" t="s">
        <v>75</v>
      </c>
      <c r="H82" s="215" t="s">
        <v>223</v>
      </c>
      <c r="I82" s="215" t="s">
        <v>76</v>
      </c>
      <c r="J82" s="215" t="s">
        <v>81</v>
      </c>
      <c r="K82" s="215" t="s">
        <v>216</v>
      </c>
      <c r="L82" s="215" t="s">
        <v>82</v>
      </c>
      <c r="M82" s="215" t="s">
        <v>217</v>
      </c>
      <c r="N82" s="215" t="s">
        <v>253</v>
      </c>
      <c r="O82" s="215" t="s">
        <v>94</v>
      </c>
      <c r="P82" s="215" t="s">
        <v>252</v>
      </c>
      <c r="Q82" s="216" t="s">
        <v>93</v>
      </c>
      <c r="R82" s="223"/>
      <c r="S82" s="238" t="s">
        <v>167</v>
      </c>
      <c r="T82" s="239" t="s">
        <v>170</v>
      </c>
      <c r="U82" s="215" t="s">
        <v>165</v>
      </c>
      <c r="V82" s="215" t="s">
        <v>160</v>
      </c>
      <c r="W82" s="215" t="s">
        <v>35</v>
      </c>
      <c r="X82" s="215" t="s">
        <v>10</v>
      </c>
      <c r="Y82" s="215" t="s">
        <v>49</v>
      </c>
      <c r="Z82" s="215" t="s">
        <v>52</v>
      </c>
      <c r="AA82" s="215" t="s">
        <v>250</v>
      </c>
      <c r="AB82" s="215" t="s">
        <v>219</v>
      </c>
      <c r="AC82" s="215" t="s">
        <v>150</v>
      </c>
      <c r="AD82" s="215" t="s">
        <v>184</v>
      </c>
      <c r="AE82" s="215" t="s">
        <v>130</v>
      </c>
      <c r="AF82" s="215" t="s">
        <v>140</v>
      </c>
      <c r="AG82" s="215" t="s">
        <v>111</v>
      </c>
      <c r="AH82" s="216" t="s">
        <v>88</v>
      </c>
      <c r="AI82" s="25"/>
      <c r="AJ82" s="226" t="s">
        <v>204</v>
      </c>
      <c r="AK82" s="227" t="s">
        <v>170</v>
      </c>
      <c r="AL82" s="215" t="s">
        <v>271</v>
      </c>
      <c r="AM82" s="215" t="s">
        <v>238</v>
      </c>
      <c r="AN82" s="215" t="s">
        <v>34</v>
      </c>
      <c r="AO82" s="215" t="s">
        <v>23</v>
      </c>
      <c r="AP82" s="215" t="s">
        <v>44</v>
      </c>
      <c r="AQ82" s="215" t="s">
        <v>41</v>
      </c>
      <c r="AR82" s="215" t="s">
        <v>117</v>
      </c>
      <c r="AS82" s="215" t="s">
        <v>98</v>
      </c>
      <c r="AT82" s="215" t="s">
        <v>128</v>
      </c>
      <c r="AU82" s="215" t="s">
        <v>96</v>
      </c>
      <c r="AV82" s="215" t="s">
        <v>215</v>
      </c>
      <c r="AW82" s="215" t="s">
        <v>210</v>
      </c>
      <c r="AX82" s="215" t="s">
        <v>221</v>
      </c>
      <c r="AY82" s="216" t="s">
        <v>216</v>
      </c>
      <c r="BA82" s="231" t="s">
        <v>13</v>
      </c>
      <c r="BB82" s="232" t="s">
        <v>8</v>
      </c>
      <c r="BC82" s="215" t="s">
        <v>271</v>
      </c>
      <c r="BD82" s="215" t="s">
        <v>238</v>
      </c>
      <c r="BE82" s="215" t="s">
        <v>34</v>
      </c>
      <c r="BF82" s="215" t="s">
        <v>23</v>
      </c>
      <c r="BG82" s="215" t="s">
        <v>264</v>
      </c>
      <c r="BH82" s="215" t="s">
        <v>233</v>
      </c>
      <c r="BI82" s="215" t="s">
        <v>244</v>
      </c>
      <c r="BJ82" s="215" t="s">
        <v>241</v>
      </c>
      <c r="BK82" s="215" t="s">
        <v>128</v>
      </c>
      <c r="BL82" s="215" t="s">
        <v>125</v>
      </c>
      <c r="BM82" s="215" t="s">
        <v>215</v>
      </c>
      <c r="BN82" s="215" t="s">
        <v>210</v>
      </c>
      <c r="BO82" s="215" t="s">
        <v>140</v>
      </c>
      <c r="BP82" s="216" t="s">
        <v>134</v>
      </c>
      <c r="BQ82" s="25"/>
      <c r="BR82" s="89" t="s">
        <v>170</v>
      </c>
      <c r="BS82" s="83" t="s">
        <v>171</v>
      </c>
      <c r="BT82" s="83" t="s">
        <v>172</v>
      </c>
      <c r="BU82" s="83" t="s">
        <v>173</v>
      </c>
      <c r="BV82" s="82" t="s">
        <v>203</v>
      </c>
      <c r="BW82" s="82" t="s">
        <v>204</v>
      </c>
      <c r="BX82" s="82" t="s">
        <v>205</v>
      </c>
      <c r="BY82" s="82" t="s">
        <v>206</v>
      </c>
      <c r="BZ82" s="83" t="s">
        <v>774</v>
      </c>
      <c r="CA82" s="83" t="s">
        <v>783</v>
      </c>
      <c r="CB82" s="83" t="s">
        <v>786</v>
      </c>
      <c r="CC82" s="83" t="s">
        <v>780</v>
      </c>
      <c r="CD82" s="82" t="s">
        <v>800</v>
      </c>
      <c r="CE82" s="82" t="s">
        <v>801</v>
      </c>
      <c r="CF82" s="82" t="s">
        <v>777</v>
      </c>
      <c r="CG82" s="86" t="s">
        <v>775</v>
      </c>
      <c r="CH82" s="25"/>
    </row>
    <row r="83" spans="2:86" x14ac:dyDescent="0.25">
      <c r="B83" s="214" t="s">
        <v>109</v>
      </c>
      <c r="C83" s="215" t="s">
        <v>244</v>
      </c>
      <c r="D83" s="215" t="s">
        <v>110</v>
      </c>
      <c r="E83" s="215" t="s">
        <v>245</v>
      </c>
      <c r="F83" s="215" t="s">
        <v>209</v>
      </c>
      <c r="G83" s="215" t="s">
        <v>90</v>
      </c>
      <c r="H83" s="215" t="s">
        <v>208</v>
      </c>
      <c r="I83" s="215" t="s">
        <v>89</v>
      </c>
      <c r="J83" s="215" t="s">
        <v>84</v>
      </c>
      <c r="K83" s="215" t="s">
        <v>215</v>
      </c>
      <c r="L83" s="215" t="s">
        <v>83</v>
      </c>
      <c r="M83" s="215" t="s">
        <v>214</v>
      </c>
      <c r="N83" s="215" t="s">
        <v>242</v>
      </c>
      <c r="O83" s="215" t="s">
        <v>111</v>
      </c>
      <c r="P83" s="215" t="s">
        <v>243</v>
      </c>
      <c r="Q83" s="216" t="s">
        <v>112</v>
      </c>
      <c r="R83" s="223"/>
      <c r="S83" s="238" t="s">
        <v>159</v>
      </c>
      <c r="T83" s="239" t="s">
        <v>162</v>
      </c>
      <c r="U83" s="215" t="s">
        <v>173</v>
      </c>
      <c r="V83" s="215" t="s">
        <v>168</v>
      </c>
      <c r="W83" s="215" t="s">
        <v>51</v>
      </c>
      <c r="X83" s="215" t="s">
        <v>46</v>
      </c>
      <c r="Y83" s="215" t="s">
        <v>13</v>
      </c>
      <c r="Z83" s="215" t="s">
        <v>36</v>
      </c>
      <c r="AA83" s="215" t="s">
        <v>185</v>
      </c>
      <c r="AB83" s="215" t="s">
        <v>153</v>
      </c>
      <c r="AC83" s="215" t="s">
        <v>216</v>
      </c>
      <c r="AD83" s="215" t="s">
        <v>249</v>
      </c>
      <c r="AE83" s="215" t="s">
        <v>89</v>
      </c>
      <c r="AF83" s="215" t="s">
        <v>114</v>
      </c>
      <c r="AG83" s="215" t="s">
        <v>137</v>
      </c>
      <c r="AH83" s="216" t="s">
        <v>129</v>
      </c>
      <c r="AI83" s="25"/>
      <c r="AJ83" s="226" t="s">
        <v>237</v>
      </c>
      <c r="AK83" s="227" t="s">
        <v>268</v>
      </c>
      <c r="AL83" s="215" t="s">
        <v>173</v>
      </c>
      <c r="AM83" s="215" t="s">
        <v>205</v>
      </c>
      <c r="AN83" s="215" t="s">
        <v>38</v>
      </c>
      <c r="AO83" s="215" t="s">
        <v>43</v>
      </c>
      <c r="AP83" s="215" t="s">
        <v>24</v>
      </c>
      <c r="AQ83" s="215" t="s">
        <v>37</v>
      </c>
      <c r="AR83" s="215" t="s">
        <v>126</v>
      </c>
      <c r="AS83" s="215" t="s">
        <v>131</v>
      </c>
      <c r="AT83" s="215" t="s">
        <v>95</v>
      </c>
      <c r="AU83" s="215" t="s">
        <v>116</v>
      </c>
      <c r="AV83" s="215" t="s">
        <v>219</v>
      </c>
      <c r="AW83" s="215" t="s">
        <v>222</v>
      </c>
      <c r="AX83" s="215" t="s">
        <v>209</v>
      </c>
      <c r="AY83" s="216" t="s">
        <v>212</v>
      </c>
      <c r="BA83" s="231" t="s">
        <v>17</v>
      </c>
      <c r="BB83" s="232" t="s">
        <v>20</v>
      </c>
      <c r="BC83" s="215" t="s">
        <v>173</v>
      </c>
      <c r="BD83" s="215" t="s">
        <v>205</v>
      </c>
      <c r="BE83" s="215" t="s">
        <v>38</v>
      </c>
      <c r="BF83" s="215" t="s">
        <v>43</v>
      </c>
      <c r="BG83" s="215" t="s">
        <v>166</v>
      </c>
      <c r="BH83" s="215" t="s">
        <v>200</v>
      </c>
      <c r="BI83" s="215" t="s">
        <v>248</v>
      </c>
      <c r="BJ83" s="215" t="s">
        <v>253</v>
      </c>
      <c r="BK83" s="215" t="s">
        <v>95</v>
      </c>
      <c r="BL83" s="215" t="s">
        <v>116</v>
      </c>
      <c r="BM83" s="215" t="s">
        <v>219</v>
      </c>
      <c r="BN83" s="215" t="s">
        <v>222</v>
      </c>
      <c r="BO83" s="215" t="s">
        <v>102</v>
      </c>
      <c r="BP83" s="216" t="s">
        <v>121</v>
      </c>
      <c r="BQ83" s="25"/>
      <c r="BR83" s="89" t="s">
        <v>158</v>
      </c>
      <c r="BS83" s="83" t="s">
        <v>159</v>
      </c>
      <c r="BT83" s="83" t="s">
        <v>160</v>
      </c>
      <c r="BU83" s="83" t="s">
        <v>161</v>
      </c>
      <c r="BV83" s="82" t="s">
        <v>191</v>
      </c>
      <c r="BW83" s="82" t="s">
        <v>192</v>
      </c>
      <c r="BX83" s="82" t="s">
        <v>193</v>
      </c>
      <c r="BY83" s="82" t="s">
        <v>194</v>
      </c>
      <c r="BZ83" s="83" t="s">
        <v>775</v>
      </c>
      <c r="CA83" s="83" t="s">
        <v>777</v>
      </c>
      <c r="CB83" s="83" t="s">
        <v>801</v>
      </c>
      <c r="CC83" s="83" t="s">
        <v>800</v>
      </c>
      <c r="CD83" s="82" t="s">
        <v>780</v>
      </c>
      <c r="CE83" s="82" t="s">
        <v>786</v>
      </c>
      <c r="CF83" s="82" t="s">
        <v>783</v>
      </c>
      <c r="CG83" s="86" t="s">
        <v>774</v>
      </c>
      <c r="CH83" s="25"/>
    </row>
    <row r="84" spans="2:86" x14ac:dyDescent="0.25">
      <c r="B84" s="214" t="s">
        <v>10</v>
      </c>
      <c r="C84" s="215" t="s">
        <v>226</v>
      </c>
      <c r="D84" s="215" t="s">
        <v>11</v>
      </c>
      <c r="E84" s="215" t="s">
        <v>227</v>
      </c>
      <c r="F84" s="215" t="s">
        <v>263</v>
      </c>
      <c r="G84" s="215" t="s">
        <v>23</v>
      </c>
      <c r="H84" s="215" t="s">
        <v>262</v>
      </c>
      <c r="I84" s="215" t="s">
        <v>22</v>
      </c>
      <c r="J84" s="215" t="s">
        <v>37</v>
      </c>
      <c r="K84" s="215" t="s">
        <v>229</v>
      </c>
      <c r="L84" s="215" t="s">
        <v>36</v>
      </c>
      <c r="M84" s="215" t="s">
        <v>228</v>
      </c>
      <c r="N84" s="215" t="s">
        <v>256</v>
      </c>
      <c r="O84" s="215" t="s">
        <v>8</v>
      </c>
      <c r="P84" s="215" t="s">
        <v>257</v>
      </c>
      <c r="Q84" s="216" t="s">
        <v>9</v>
      </c>
      <c r="R84" s="223"/>
      <c r="S84" s="238" t="s">
        <v>163</v>
      </c>
      <c r="T84" s="239" t="s">
        <v>158</v>
      </c>
      <c r="U84" s="215" t="s">
        <v>169</v>
      </c>
      <c r="V84" s="215" t="s">
        <v>172</v>
      </c>
      <c r="W84" s="215" t="s">
        <v>47</v>
      </c>
      <c r="X84" s="215" t="s">
        <v>50</v>
      </c>
      <c r="Y84" s="215" t="s">
        <v>37</v>
      </c>
      <c r="Z84" s="215" t="s">
        <v>12</v>
      </c>
      <c r="AA84" s="215" t="s">
        <v>152</v>
      </c>
      <c r="AB84" s="215" t="s">
        <v>186</v>
      </c>
      <c r="AC84" s="215" t="s">
        <v>248</v>
      </c>
      <c r="AD84" s="215" t="s">
        <v>217</v>
      </c>
      <c r="AE84" s="215" t="s">
        <v>113</v>
      </c>
      <c r="AF84" s="215" t="s">
        <v>90</v>
      </c>
      <c r="AG84" s="215" t="s">
        <v>128</v>
      </c>
      <c r="AH84" s="216" t="s">
        <v>138</v>
      </c>
      <c r="AI84" s="25"/>
      <c r="AJ84" s="226" t="s">
        <v>269</v>
      </c>
      <c r="AK84" s="227" t="s">
        <v>236</v>
      </c>
      <c r="AL84" s="215" t="s">
        <v>206</v>
      </c>
      <c r="AM84" s="215" t="s">
        <v>172</v>
      </c>
      <c r="AN84" s="215" t="s">
        <v>42</v>
      </c>
      <c r="AO84" s="215" t="s">
        <v>39</v>
      </c>
      <c r="AP84" s="215" t="s">
        <v>36</v>
      </c>
      <c r="AQ84" s="215" t="s">
        <v>25</v>
      </c>
      <c r="AR84" s="215" t="s">
        <v>130</v>
      </c>
      <c r="AS84" s="215" t="s">
        <v>127</v>
      </c>
      <c r="AT84" s="215" t="s">
        <v>115</v>
      </c>
      <c r="AU84" s="215" t="s">
        <v>125</v>
      </c>
      <c r="AV84" s="215" t="s">
        <v>223</v>
      </c>
      <c r="AW84" s="215" t="s">
        <v>218</v>
      </c>
      <c r="AX84" s="215" t="s">
        <v>213</v>
      </c>
      <c r="AY84" s="216" t="s">
        <v>208</v>
      </c>
      <c r="BA84" s="231" t="s">
        <v>21</v>
      </c>
      <c r="BB84" s="232" t="s">
        <v>16</v>
      </c>
      <c r="BC84" s="215" t="s">
        <v>271</v>
      </c>
      <c r="BD84" s="215" t="s">
        <v>172</v>
      </c>
      <c r="BE84" s="215" t="s">
        <v>42</v>
      </c>
      <c r="BF84" s="215" t="s">
        <v>39</v>
      </c>
      <c r="BG84" s="215" t="s">
        <v>199</v>
      </c>
      <c r="BH84" s="215" t="s">
        <v>167</v>
      </c>
      <c r="BI84" s="215" t="s">
        <v>252</v>
      </c>
      <c r="BJ84" s="215" t="s">
        <v>249</v>
      </c>
      <c r="BK84" s="215" t="s">
        <v>115</v>
      </c>
      <c r="BL84" s="215" t="s">
        <v>125</v>
      </c>
      <c r="BM84" s="215" t="s">
        <v>223</v>
      </c>
      <c r="BN84" s="215" t="s">
        <v>218</v>
      </c>
      <c r="BO84" s="215" t="s">
        <v>122</v>
      </c>
      <c r="BP84" s="216" t="s">
        <v>101</v>
      </c>
      <c r="BQ84" s="25"/>
      <c r="BR84" s="89" t="s">
        <v>162</v>
      </c>
      <c r="BS84" s="83" t="s">
        <v>163</v>
      </c>
      <c r="BT84" s="83" t="s">
        <v>164</v>
      </c>
      <c r="BU84" s="83" t="s">
        <v>165</v>
      </c>
      <c r="BV84" s="82" t="s">
        <v>195</v>
      </c>
      <c r="BW84" s="82" t="s">
        <v>196</v>
      </c>
      <c r="BX84" s="82" t="s">
        <v>197</v>
      </c>
      <c r="BY84" s="82" t="s">
        <v>198</v>
      </c>
      <c r="BZ84" s="83" t="s">
        <v>776</v>
      </c>
      <c r="CA84" s="83" t="s">
        <v>784</v>
      </c>
      <c r="CB84" s="83" t="s">
        <v>781</v>
      </c>
      <c r="CC84" s="83" t="s">
        <v>779</v>
      </c>
      <c r="CD84" s="82" t="s">
        <v>782</v>
      </c>
      <c r="CE84" s="82" t="s">
        <v>773</v>
      </c>
      <c r="CF84" s="82" t="s">
        <v>778</v>
      </c>
      <c r="CG84" s="86" t="s">
        <v>785</v>
      </c>
      <c r="CH84" s="25"/>
    </row>
    <row r="85" spans="2:86" x14ac:dyDescent="0.25">
      <c r="B85" s="214" t="s">
        <v>63</v>
      </c>
      <c r="C85" s="215" t="s">
        <v>166</v>
      </c>
      <c r="D85" s="215" t="s">
        <v>64</v>
      </c>
      <c r="E85" s="215" t="s">
        <v>167</v>
      </c>
      <c r="F85" s="215" t="s">
        <v>204</v>
      </c>
      <c r="G85" s="215" t="s">
        <v>68</v>
      </c>
      <c r="H85" s="215" t="s">
        <v>203</v>
      </c>
      <c r="I85" s="215" t="s">
        <v>67</v>
      </c>
      <c r="J85" s="215" t="s">
        <v>70</v>
      </c>
      <c r="K85" s="215" t="s">
        <v>173</v>
      </c>
      <c r="L85" s="215" t="s">
        <v>69</v>
      </c>
      <c r="M85" s="215" t="s">
        <v>172</v>
      </c>
      <c r="N85" s="215" t="s">
        <v>201</v>
      </c>
      <c r="O85" s="215" t="s">
        <v>57</v>
      </c>
      <c r="P85" s="215" t="s">
        <v>202</v>
      </c>
      <c r="Q85" s="216" t="s">
        <v>58</v>
      </c>
      <c r="R85" s="223"/>
      <c r="S85" s="214" t="s">
        <v>102</v>
      </c>
      <c r="T85" s="215" t="s">
        <v>97</v>
      </c>
      <c r="U85" s="215" t="s">
        <v>76</v>
      </c>
      <c r="V85" s="215" t="s">
        <v>91</v>
      </c>
      <c r="W85" s="215" t="s">
        <v>215</v>
      </c>
      <c r="X85" s="215" t="s">
        <v>246</v>
      </c>
      <c r="Y85" s="215" t="s">
        <v>180</v>
      </c>
      <c r="Z85" s="215" t="s">
        <v>146</v>
      </c>
      <c r="AA85" s="215" t="s">
        <v>14</v>
      </c>
      <c r="AB85" s="215" t="s">
        <v>39</v>
      </c>
      <c r="AC85" s="215" t="s">
        <v>67</v>
      </c>
      <c r="AD85" s="215" t="s">
        <v>60</v>
      </c>
      <c r="AE85" s="215" t="s">
        <v>268</v>
      </c>
      <c r="AF85" s="215" t="s">
        <v>265</v>
      </c>
      <c r="AG85" s="215" t="s">
        <v>258</v>
      </c>
      <c r="AH85" s="216" t="s">
        <v>263</v>
      </c>
      <c r="AI85" s="25"/>
      <c r="AJ85" s="214" t="s">
        <v>176</v>
      </c>
      <c r="AK85" s="215" t="s">
        <v>179</v>
      </c>
      <c r="AL85" s="215" t="s">
        <v>186</v>
      </c>
      <c r="AM85" s="215" t="s">
        <v>189</v>
      </c>
      <c r="AN85" s="215" t="s">
        <v>91</v>
      </c>
      <c r="AO85" s="215" t="s">
        <v>104</v>
      </c>
      <c r="AP85" s="215" t="s">
        <v>109</v>
      </c>
      <c r="AQ85" s="215" t="s">
        <v>114</v>
      </c>
      <c r="AR85" s="215" t="s">
        <v>28</v>
      </c>
      <c r="AS85" s="215" t="s">
        <v>49</v>
      </c>
      <c r="AT85" s="215" t="s">
        <v>57</v>
      </c>
      <c r="AU85" s="215" t="s">
        <v>62</v>
      </c>
      <c r="AV85" s="215" t="s">
        <v>161</v>
      </c>
      <c r="AW85" s="215" t="s">
        <v>193</v>
      </c>
      <c r="AX85" s="215" t="s">
        <v>225</v>
      </c>
      <c r="AY85" s="216" t="s">
        <v>256</v>
      </c>
      <c r="BA85" s="214" t="s">
        <v>78</v>
      </c>
      <c r="BB85" s="215" t="s">
        <v>81</v>
      </c>
      <c r="BC85" s="215" t="s">
        <v>186</v>
      </c>
      <c r="BD85" s="215" t="s">
        <v>189</v>
      </c>
      <c r="BE85" s="215" t="s">
        <v>91</v>
      </c>
      <c r="BF85" s="215" t="s">
        <v>104</v>
      </c>
      <c r="BG85" s="215" t="s">
        <v>150</v>
      </c>
      <c r="BH85" s="215" t="s">
        <v>155</v>
      </c>
      <c r="BI85" s="215" t="s">
        <v>162</v>
      </c>
      <c r="BJ85" s="215" t="s">
        <v>196</v>
      </c>
      <c r="BK85" s="215" t="s">
        <v>57</v>
      </c>
      <c r="BL85" s="215" t="s">
        <v>62</v>
      </c>
      <c r="BM85" s="215" t="s">
        <v>161</v>
      </c>
      <c r="BN85" s="215" t="s">
        <v>193</v>
      </c>
      <c r="BO85" s="215" t="s">
        <v>68</v>
      </c>
      <c r="BP85" s="216" t="s">
        <v>71</v>
      </c>
      <c r="BQ85" s="25"/>
      <c r="BR85" s="81" t="s">
        <v>780</v>
      </c>
      <c r="BS85" s="82" t="s">
        <v>786</v>
      </c>
      <c r="BT85" s="82" t="s">
        <v>783</v>
      </c>
      <c r="BU85" s="82" t="s">
        <v>774</v>
      </c>
      <c r="BV85" s="83" t="s">
        <v>775</v>
      </c>
      <c r="BW85" s="83" t="s">
        <v>777</v>
      </c>
      <c r="BX85" s="83" t="s">
        <v>801</v>
      </c>
      <c r="BY85" s="83" t="s">
        <v>800</v>
      </c>
      <c r="BZ85" s="82" t="s">
        <v>800</v>
      </c>
      <c r="CA85" s="82" t="s">
        <v>801</v>
      </c>
      <c r="CB85" s="82" t="s">
        <v>777</v>
      </c>
      <c r="CC85" s="82" t="s">
        <v>775</v>
      </c>
      <c r="CD85" s="83" t="s">
        <v>774</v>
      </c>
      <c r="CE85" s="83" t="s">
        <v>783</v>
      </c>
      <c r="CF85" s="83" t="s">
        <v>786</v>
      </c>
      <c r="CG85" s="84" t="s">
        <v>780</v>
      </c>
      <c r="CH85" s="25"/>
    </row>
    <row r="86" spans="2:86" x14ac:dyDescent="0.25">
      <c r="B86" s="214" t="s">
        <v>99</v>
      </c>
      <c r="C86" s="215" t="s">
        <v>189</v>
      </c>
      <c r="D86" s="215" t="s">
        <v>100</v>
      </c>
      <c r="E86" s="215" t="s">
        <v>190</v>
      </c>
      <c r="F86" s="215" t="s">
        <v>153</v>
      </c>
      <c r="G86" s="215" t="s">
        <v>116</v>
      </c>
      <c r="H86" s="215" t="s">
        <v>152</v>
      </c>
      <c r="I86" s="215" t="s">
        <v>115</v>
      </c>
      <c r="J86" s="215" t="s">
        <v>98</v>
      </c>
      <c r="K86" s="215" t="s">
        <v>155</v>
      </c>
      <c r="L86" s="215" t="s">
        <v>97</v>
      </c>
      <c r="M86" s="215" t="s">
        <v>154</v>
      </c>
      <c r="N86" s="215" t="s">
        <v>183</v>
      </c>
      <c r="O86" s="215" t="s">
        <v>121</v>
      </c>
      <c r="P86" s="215" t="s">
        <v>184</v>
      </c>
      <c r="Q86" s="216" t="s">
        <v>122</v>
      </c>
      <c r="R86" s="223"/>
      <c r="S86" s="214" t="s">
        <v>98</v>
      </c>
      <c r="T86" s="215" t="s">
        <v>101</v>
      </c>
      <c r="U86" s="215" t="s">
        <v>92</v>
      </c>
      <c r="V86" s="215" t="s">
        <v>75</v>
      </c>
      <c r="W86" s="215" t="s">
        <v>247</v>
      </c>
      <c r="X86" s="215" t="s">
        <v>214</v>
      </c>
      <c r="Y86" s="215" t="s">
        <v>147</v>
      </c>
      <c r="Z86" s="215" t="s">
        <v>179</v>
      </c>
      <c r="AA86" s="215" t="s">
        <v>38</v>
      </c>
      <c r="AB86" s="215" t="s">
        <v>15</v>
      </c>
      <c r="AC86" s="215" t="s">
        <v>59</v>
      </c>
      <c r="AD86" s="215" t="s">
        <v>68</v>
      </c>
      <c r="AE86" s="215" t="s">
        <v>264</v>
      </c>
      <c r="AF86" s="215" t="s">
        <v>269</v>
      </c>
      <c r="AG86" s="215" t="s">
        <v>262</v>
      </c>
      <c r="AH86" s="216" t="s">
        <v>259</v>
      </c>
      <c r="AI86" s="25"/>
      <c r="AJ86" s="214" t="s">
        <v>180</v>
      </c>
      <c r="AK86" s="215" t="s">
        <v>175</v>
      </c>
      <c r="AL86" s="215" t="s">
        <v>190</v>
      </c>
      <c r="AM86" s="215" t="s">
        <v>185</v>
      </c>
      <c r="AN86" s="215" t="s">
        <v>103</v>
      </c>
      <c r="AO86" s="215" t="s">
        <v>92</v>
      </c>
      <c r="AP86" s="215" t="s">
        <v>113</v>
      </c>
      <c r="AQ86" s="215" t="s">
        <v>110</v>
      </c>
      <c r="AR86" s="215" t="s">
        <v>48</v>
      </c>
      <c r="AS86" s="215" t="s">
        <v>29</v>
      </c>
      <c r="AT86" s="215" t="s">
        <v>61</v>
      </c>
      <c r="AU86" s="215" t="s">
        <v>58</v>
      </c>
      <c r="AV86" s="215" t="s">
        <v>194</v>
      </c>
      <c r="AW86" s="215" t="s">
        <v>160</v>
      </c>
      <c r="AX86" s="215" t="s">
        <v>257</v>
      </c>
      <c r="AY86" s="216" t="s">
        <v>224</v>
      </c>
      <c r="BA86" s="214" t="s">
        <v>82</v>
      </c>
      <c r="BB86" s="215" t="s">
        <v>77</v>
      </c>
      <c r="BC86" s="215" t="s">
        <v>190</v>
      </c>
      <c r="BD86" s="215" t="s">
        <v>185</v>
      </c>
      <c r="BE86" s="215" t="s">
        <v>103</v>
      </c>
      <c r="BF86" s="215" t="s">
        <v>92</v>
      </c>
      <c r="BG86" s="215" t="s">
        <v>154</v>
      </c>
      <c r="BH86" s="215" t="s">
        <v>151</v>
      </c>
      <c r="BI86" s="215" t="s">
        <v>195</v>
      </c>
      <c r="BJ86" s="215" t="s">
        <v>163</v>
      </c>
      <c r="BK86" s="215" t="s">
        <v>61</v>
      </c>
      <c r="BL86" s="215" t="s">
        <v>58</v>
      </c>
      <c r="BM86" s="215" t="s">
        <v>194</v>
      </c>
      <c r="BN86" s="215" t="s">
        <v>160</v>
      </c>
      <c r="BO86" s="215" t="s">
        <v>72</v>
      </c>
      <c r="BP86" s="216" t="s">
        <v>67</v>
      </c>
      <c r="BQ86" s="25"/>
      <c r="BR86" s="81" t="s">
        <v>782</v>
      </c>
      <c r="BS86" s="82" t="s">
        <v>773</v>
      </c>
      <c r="BT86" s="82" t="s">
        <v>778</v>
      </c>
      <c r="BU86" s="82" t="s">
        <v>785</v>
      </c>
      <c r="BV86" s="83" t="s">
        <v>776</v>
      </c>
      <c r="BW86" s="83" t="s">
        <v>784</v>
      </c>
      <c r="BX86" s="83" t="s">
        <v>781</v>
      </c>
      <c r="BY86" s="83" t="s">
        <v>779</v>
      </c>
      <c r="BZ86" s="82" t="s">
        <v>779</v>
      </c>
      <c r="CA86" s="82" t="s">
        <v>781</v>
      </c>
      <c r="CB86" s="82" t="s">
        <v>784</v>
      </c>
      <c r="CC86" s="82" t="s">
        <v>776</v>
      </c>
      <c r="CD86" s="83" t="s">
        <v>785</v>
      </c>
      <c r="CE86" s="83" t="s">
        <v>778</v>
      </c>
      <c r="CF86" s="83" t="s">
        <v>773</v>
      </c>
      <c r="CG86" s="84" t="s">
        <v>782</v>
      </c>
      <c r="CH86" s="25"/>
    </row>
    <row r="87" spans="2:86" x14ac:dyDescent="0.25">
      <c r="B87" s="214" t="s">
        <v>140</v>
      </c>
      <c r="C87" s="215" t="s">
        <v>176</v>
      </c>
      <c r="D87" s="215" t="s">
        <v>139</v>
      </c>
      <c r="E87" s="215" t="s">
        <v>175</v>
      </c>
      <c r="F87" s="215" t="s">
        <v>146</v>
      </c>
      <c r="G87" s="215" t="s">
        <v>126</v>
      </c>
      <c r="H87" s="215" t="s">
        <v>147</v>
      </c>
      <c r="I87" s="215" t="s">
        <v>127</v>
      </c>
      <c r="J87" s="215" t="s">
        <v>128</v>
      </c>
      <c r="K87" s="215" t="s">
        <v>144</v>
      </c>
      <c r="L87" s="215" t="s">
        <v>129</v>
      </c>
      <c r="M87" s="215" t="s">
        <v>145</v>
      </c>
      <c r="N87" s="215" t="s">
        <v>182</v>
      </c>
      <c r="O87" s="215" t="s">
        <v>133</v>
      </c>
      <c r="P87" s="215" t="s">
        <v>181</v>
      </c>
      <c r="Q87" s="216" t="s">
        <v>132</v>
      </c>
      <c r="R87" s="223"/>
      <c r="S87" s="214" t="s">
        <v>78</v>
      </c>
      <c r="T87" s="215" t="s">
        <v>93</v>
      </c>
      <c r="U87" s="215" t="s">
        <v>100</v>
      </c>
      <c r="V87" s="215" t="s">
        <v>95</v>
      </c>
      <c r="W87" s="215" t="s">
        <v>182</v>
      </c>
      <c r="X87" s="215" t="s">
        <v>148</v>
      </c>
      <c r="Y87" s="215" t="s">
        <v>213</v>
      </c>
      <c r="Z87" s="215" t="s">
        <v>244</v>
      </c>
      <c r="AA87" s="215" t="s">
        <v>65</v>
      </c>
      <c r="AB87" s="215" t="s">
        <v>58</v>
      </c>
      <c r="AC87" s="215" t="s">
        <v>16</v>
      </c>
      <c r="AD87" s="215" t="s">
        <v>41</v>
      </c>
      <c r="AE87" s="215" t="s">
        <v>256</v>
      </c>
      <c r="AF87" s="215" t="s">
        <v>261</v>
      </c>
      <c r="AG87" s="215" t="s">
        <v>270</v>
      </c>
      <c r="AH87" s="216" t="s">
        <v>267</v>
      </c>
      <c r="AI87" s="25"/>
      <c r="AJ87" s="214" t="s">
        <v>184</v>
      </c>
      <c r="AK87" s="215" t="s">
        <v>187</v>
      </c>
      <c r="AL87" s="215" t="s">
        <v>178</v>
      </c>
      <c r="AM87" s="215" t="s">
        <v>181</v>
      </c>
      <c r="AN87" s="215" t="s">
        <v>107</v>
      </c>
      <c r="AO87" s="215" t="s">
        <v>112</v>
      </c>
      <c r="AP87" s="215" t="s">
        <v>93</v>
      </c>
      <c r="AQ87" s="215" t="s">
        <v>106</v>
      </c>
      <c r="AR87" s="215" t="s">
        <v>59</v>
      </c>
      <c r="AS87" s="215" t="s">
        <v>64</v>
      </c>
      <c r="AT87" s="215" t="s">
        <v>26</v>
      </c>
      <c r="AU87" s="215" t="s">
        <v>47</v>
      </c>
      <c r="AV87" s="215" t="s">
        <v>227</v>
      </c>
      <c r="AW87" s="215" t="s">
        <v>258</v>
      </c>
      <c r="AX87" s="215" t="s">
        <v>159</v>
      </c>
      <c r="AY87" s="216" t="s">
        <v>191</v>
      </c>
      <c r="BA87" s="214" t="s">
        <v>86</v>
      </c>
      <c r="BB87" s="215" t="s">
        <v>89</v>
      </c>
      <c r="BC87" s="215" t="s">
        <v>178</v>
      </c>
      <c r="BD87" s="215" t="s">
        <v>181</v>
      </c>
      <c r="BE87" s="215" t="s">
        <v>107</v>
      </c>
      <c r="BF87" s="215" t="s">
        <v>112</v>
      </c>
      <c r="BG87" s="215" t="s">
        <v>142</v>
      </c>
      <c r="BH87" s="215" t="s">
        <v>147</v>
      </c>
      <c r="BI87" s="215" t="s">
        <v>228</v>
      </c>
      <c r="BJ87" s="215" t="s">
        <v>261</v>
      </c>
      <c r="BK87" s="215" t="s">
        <v>26</v>
      </c>
      <c r="BL87" s="215" t="s">
        <v>47</v>
      </c>
      <c r="BM87" s="215" t="s">
        <v>161</v>
      </c>
      <c r="BN87" s="215" t="s">
        <v>258</v>
      </c>
      <c r="BO87" s="215" t="s">
        <v>33</v>
      </c>
      <c r="BP87" s="216" t="s">
        <v>52</v>
      </c>
      <c r="BQ87" s="25"/>
      <c r="BR87" s="81" t="s">
        <v>779</v>
      </c>
      <c r="BS87" s="82" t="s">
        <v>781</v>
      </c>
      <c r="BT87" s="82" t="s">
        <v>784</v>
      </c>
      <c r="BU87" s="82" t="s">
        <v>776</v>
      </c>
      <c r="BV87" s="83" t="s">
        <v>785</v>
      </c>
      <c r="BW87" s="83" t="s">
        <v>778</v>
      </c>
      <c r="BX87" s="83" t="s">
        <v>773</v>
      </c>
      <c r="BY87" s="83" t="s">
        <v>782</v>
      </c>
      <c r="BZ87" s="82" t="s">
        <v>782</v>
      </c>
      <c r="CA87" s="82" t="s">
        <v>773</v>
      </c>
      <c r="CB87" s="82" t="s">
        <v>778</v>
      </c>
      <c r="CC87" s="82" t="s">
        <v>785</v>
      </c>
      <c r="CD87" s="83" t="s">
        <v>776</v>
      </c>
      <c r="CE87" s="83" t="s">
        <v>784</v>
      </c>
      <c r="CF87" s="83" t="s">
        <v>781</v>
      </c>
      <c r="CG87" s="84" t="s">
        <v>779</v>
      </c>
      <c r="CH87" s="25"/>
    </row>
    <row r="88" spans="2:86" x14ac:dyDescent="0.25">
      <c r="B88" s="214" t="s">
        <v>27</v>
      </c>
      <c r="C88" s="215" t="s">
        <v>267</v>
      </c>
      <c r="D88" s="215" t="s">
        <v>26</v>
      </c>
      <c r="E88" s="215" t="s">
        <v>266</v>
      </c>
      <c r="F88" s="215" t="s">
        <v>238</v>
      </c>
      <c r="G88" s="215" t="s">
        <v>50</v>
      </c>
      <c r="H88" s="215" t="s">
        <v>239</v>
      </c>
      <c r="I88" s="215" t="s">
        <v>51</v>
      </c>
      <c r="J88" s="215" t="s">
        <v>32</v>
      </c>
      <c r="K88" s="215" t="s">
        <v>268</v>
      </c>
      <c r="L88" s="215" t="s">
        <v>33</v>
      </c>
      <c r="M88" s="215" t="s">
        <v>269</v>
      </c>
      <c r="N88" s="215" t="s">
        <v>233</v>
      </c>
      <c r="O88" s="215" t="s">
        <v>49</v>
      </c>
      <c r="P88" s="215" t="s">
        <v>232</v>
      </c>
      <c r="Q88" s="216" t="s">
        <v>48</v>
      </c>
      <c r="R88" s="223"/>
      <c r="S88" s="214" t="s">
        <v>94</v>
      </c>
      <c r="T88" s="215" t="s">
        <v>77</v>
      </c>
      <c r="U88" s="215" t="s">
        <v>96</v>
      </c>
      <c r="V88" s="215" t="s">
        <v>99</v>
      </c>
      <c r="W88" s="215" t="s">
        <v>149</v>
      </c>
      <c r="X88" s="215" t="s">
        <v>181</v>
      </c>
      <c r="Y88" s="215" t="s">
        <v>245</v>
      </c>
      <c r="Z88" s="215" t="s">
        <v>212</v>
      </c>
      <c r="AA88" s="215" t="s">
        <v>57</v>
      </c>
      <c r="AB88" s="215" t="s">
        <v>66</v>
      </c>
      <c r="AC88" s="215" t="s">
        <v>40</v>
      </c>
      <c r="AD88" s="215" t="s">
        <v>17</v>
      </c>
      <c r="AE88" s="215" t="s">
        <v>260</v>
      </c>
      <c r="AF88" s="215" t="s">
        <v>257</v>
      </c>
      <c r="AG88" s="215" t="s">
        <v>266</v>
      </c>
      <c r="AH88" s="216" t="s">
        <v>271</v>
      </c>
      <c r="AI88" s="25"/>
      <c r="AJ88" s="214" t="s">
        <v>188</v>
      </c>
      <c r="AK88" s="215" t="s">
        <v>183</v>
      </c>
      <c r="AL88" s="215" t="s">
        <v>182</v>
      </c>
      <c r="AM88" s="215" t="s">
        <v>177</v>
      </c>
      <c r="AN88" s="215" t="s">
        <v>111</v>
      </c>
      <c r="AO88" s="215" t="s">
        <v>108</v>
      </c>
      <c r="AP88" s="215" t="s">
        <v>105</v>
      </c>
      <c r="AQ88" s="215" t="s">
        <v>94</v>
      </c>
      <c r="AR88" s="215" t="s">
        <v>63</v>
      </c>
      <c r="AS88" s="215" t="s">
        <v>60</v>
      </c>
      <c r="AT88" s="215" t="s">
        <v>46</v>
      </c>
      <c r="AU88" s="215" t="s">
        <v>27</v>
      </c>
      <c r="AV88" s="215" t="s">
        <v>259</v>
      </c>
      <c r="AW88" s="215" t="s">
        <v>226</v>
      </c>
      <c r="AX88" s="215" t="s">
        <v>192</v>
      </c>
      <c r="AY88" s="216" t="s">
        <v>158</v>
      </c>
      <c r="BA88" s="214" t="s">
        <v>90</v>
      </c>
      <c r="BB88" s="215" t="s">
        <v>85</v>
      </c>
      <c r="BC88" s="215" t="s">
        <v>182</v>
      </c>
      <c r="BD88" s="215" t="s">
        <v>177</v>
      </c>
      <c r="BE88" s="215" t="s">
        <v>111</v>
      </c>
      <c r="BF88" s="215" t="s">
        <v>108</v>
      </c>
      <c r="BG88" s="215" t="s">
        <v>146</v>
      </c>
      <c r="BH88" s="215" t="s">
        <v>143</v>
      </c>
      <c r="BI88" s="215" t="s">
        <v>260</v>
      </c>
      <c r="BJ88" s="215" t="s">
        <v>229</v>
      </c>
      <c r="BK88" s="215" t="s">
        <v>46</v>
      </c>
      <c r="BL88" s="215" t="s">
        <v>27</v>
      </c>
      <c r="BM88" s="215" t="s">
        <v>259</v>
      </c>
      <c r="BN88" s="215" t="s">
        <v>226</v>
      </c>
      <c r="BO88" s="215" t="s">
        <v>53</v>
      </c>
      <c r="BP88" s="216" t="s">
        <v>32</v>
      </c>
      <c r="BQ88" s="25"/>
      <c r="BR88" s="81" t="s">
        <v>800</v>
      </c>
      <c r="BS88" s="82" t="s">
        <v>801</v>
      </c>
      <c r="BT88" s="82" t="s">
        <v>777</v>
      </c>
      <c r="BU88" s="82" t="s">
        <v>775</v>
      </c>
      <c r="BV88" s="83" t="s">
        <v>774</v>
      </c>
      <c r="BW88" s="83" t="s">
        <v>783</v>
      </c>
      <c r="BX88" s="83" t="s">
        <v>786</v>
      </c>
      <c r="BY88" s="83" t="s">
        <v>780</v>
      </c>
      <c r="BZ88" s="82" t="s">
        <v>780</v>
      </c>
      <c r="CA88" s="82" t="s">
        <v>786</v>
      </c>
      <c r="CB88" s="82" t="s">
        <v>783</v>
      </c>
      <c r="CC88" s="82" t="s">
        <v>774</v>
      </c>
      <c r="CD88" s="83" t="s">
        <v>775</v>
      </c>
      <c r="CE88" s="83" t="s">
        <v>777</v>
      </c>
      <c r="CF88" s="83" t="s">
        <v>801</v>
      </c>
      <c r="CG88" s="84" t="s">
        <v>800</v>
      </c>
      <c r="CH88" s="25"/>
    </row>
    <row r="89" spans="2:86" x14ac:dyDescent="0.25">
      <c r="B89" s="214" t="s">
        <v>47</v>
      </c>
      <c r="C89" s="215" t="s">
        <v>235</v>
      </c>
      <c r="D89" s="215" t="s">
        <v>46</v>
      </c>
      <c r="E89" s="215" t="s">
        <v>234</v>
      </c>
      <c r="F89" s="215" t="s">
        <v>270</v>
      </c>
      <c r="G89" s="215" t="s">
        <v>30</v>
      </c>
      <c r="H89" s="215" t="s">
        <v>271</v>
      </c>
      <c r="I89" s="215" t="s">
        <v>31</v>
      </c>
      <c r="J89" s="215" t="s">
        <v>52</v>
      </c>
      <c r="K89" s="215" t="s">
        <v>236</v>
      </c>
      <c r="L89" s="215" t="s">
        <v>53</v>
      </c>
      <c r="M89" s="215" t="s">
        <v>237</v>
      </c>
      <c r="N89" s="215" t="s">
        <v>265</v>
      </c>
      <c r="O89" s="215" t="s">
        <v>29</v>
      </c>
      <c r="P89" s="215" t="s">
        <v>264</v>
      </c>
      <c r="Q89" s="216" t="s">
        <v>28</v>
      </c>
      <c r="R89" s="223"/>
      <c r="S89" s="214" t="s">
        <v>210</v>
      </c>
      <c r="T89" s="215" t="s">
        <v>243</v>
      </c>
      <c r="U89" s="215" t="s">
        <v>175</v>
      </c>
      <c r="V89" s="215" t="s">
        <v>143</v>
      </c>
      <c r="W89" s="215" t="s">
        <v>121</v>
      </c>
      <c r="X89" s="215" t="s">
        <v>118</v>
      </c>
      <c r="Y89" s="215" t="s">
        <v>79</v>
      </c>
      <c r="Z89" s="215" t="s">
        <v>104</v>
      </c>
      <c r="AA89" s="215" t="s">
        <v>237</v>
      </c>
      <c r="AB89" s="215" t="s">
        <v>232</v>
      </c>
      <c r="AC89" s="215" t="s">
        <v>227</v>
      </c>
      <c r="AD89" s="215" t="s">
        <v>230</v>
      </c>
      <c r="AE89" s="215" t="s">
        <v>19</v>
      </c>
      <c r="AF89" s="215" t="s">
        <v>42</v>
      </c>
      <c r="AG89" s="215" t="s">
        <v>72</v>
      </c>
      <c r="AH89" s="216" t="s">
        <v>63</v>
      </c>
      <c r="AI89" s="25"/>
      <c r="AJ89" s="214" t="s">
        <v>75</v>
      </c>
      <c r="AK89" s="215" t="s">
        <v>80</v>
      </c>
      <c r="AL89" s="215" t="s">
        <v>85</v>
      </c>
      <c r="AM89" s="215" t="s">
        <v>90</v>
      </c>
      <c r="AN89" s="215" t="s">
        <v>143</v>
      </c>
      <c r="AO89" s="215" t="s">
        <v>146</v>
      </c>
      <c r="AP89" s="215" t="s">
        <v>153</v>
      </c>
      <c r="AQ89" s="215" t="s">
        <v>156</v>
      </c>
      <c r="AR89" s="215" t="s">
        <v>165</v>
      </c>
      <c r="AS89" s="215" t="s">
        <v>197</v>
      </c>
      <c r="AT89" s="215" t="s">
        <v>229</v>
      </c>
      <c r="AU89" s="215" t="s">
        <v>260</v>
      </c>
      <c r="AV89" s="215" t="s">
        <v>32</v>
      </c>
      <c r="AW89" s="215" t="s">
        <v>53</v>
      </c>
      <c r="AX89" s="215" t="s">
        <v>65</v>
      </c>
      <c r="AY89" s="216" t="s">
        <v>70</v>
      </c>
      <c r="BA89" s="214" t="s">
        <v>75</v>
      </c>
      <c r="BB89" s="215" t="s">
        <v>80</v>
      </c>
      <c r="BC89" s="215" t="s">
        <v>183</v>
      </c>
      <c r="BD89" s="215" t="s">
        <v>188</v>
      </c>
      <c r="BE89" s="215" t="s">
        <v>94</v>
      </c>
      <c r="BF89" s="215" t="s">
        <v>105</v>
      </c>
      <c r="BG89" s="215" t="s">
        <v>153</v>
      </c>
      <c r="BH89" s="215" t="s">
        <v>156</v>
      </c>
      <c r="BI89" s="215" t="s">
        <v>165</v>
      </c>
      <c r="BJ89" s="215" t="s">
        <v>197</v>
      </c>
      <c r="BK89" s="215" t="s">
        <v>60</v>
      </c>
      <c r="BL89" s="215" t="s">
        <v>63</v>
      </c>
      <c r="BM89" s="215" t="s">
        <v>158</v>
      </c>
      <c r="BN89" s="215" t="s">
        <v>192</v>
      </c>
      <c r="BO89" s="215" t="s">
        <v>65</v>
      </c>
      <c r="BP89" s="216" t="s">
        <v>70</v>
      </c>
      <c r="BQ89" s="25"/>
      <c r="BR89" s="89" t="s">
        <v>778</v>
      </c>
      <c r="BS89" s="83" t="s">
        <v>785</v>
      </c>
      <c r="BT89" s="83" t="s">
        <v>782</v>
      </c>
      <c r="BU89" s="83" t="s">
        <v>773</v>
      </c>
      <c r="BV89" s="82" t="s">
        <v>781</v>
      </c>
      <c r="BW89" s="82" t="s">
        <v>779</v>
      </c>
      <c r="BX89" s="82" t="s">
        <v>776</v>
      </c>
      <c r="BY89" s="82" t="s">
        <v>784</v>
      </c>
      <c r="BZ89" s="83" t="s">
        <v>784</v>
      </c>
      <c r="CA89" s="83" t="s">
        <v>776</v>
      </c>
      <c r="CB89" s="83" t="s">
        <v>779</v>
      </c>
      <c r="CC89" s="83" t="s">
        <v>781</v>
      </c>
      <c r="CD89" s="82" t="s">
        <v>773</v>
      </c>
      <c r="CE89" s="82" t="s">
        <v>782</v>
      </c>
      <c r="CF89" s="82" t="s">
        <v>785</v>
      </c>
      <c r="CG89" s="86" t="s">
        <v>778</v>
      </c>
      <c r="CH89" s="25"/>
    </row>
    <row r="90" spans="2:86" x14ac:dyDescent="0.25">
      <c r="B90" s="214" t="s">
        <v>135</v>
      </c>
      <c r="C90" s="215" t="s">
        <v>180</v>
      </c>
      <c r="D90" s="215" t="s">
        <v>134</v>
      </c>
      <c r="E90" s="215" t="s">
        <v>179</v>
      </c>
      <c r="F90" s="215" t="s">
        <v>142</v>
      </c>
      <c r="G90" s="215" t="s">
        <v>130</v>
      </c>
      <c r="H90" s="215" t="s">
        <v>143</v>
      </c>
      <c r="I90" s="215" t="s">
        <v>131</v>
      </c>
      <c r="J90" s="215" t="s">
        <v>124</v>
      </c>
      <c r="K90" s="215" t="s">
        <v>148</v>
      </c>
      <c r="L90" s="215" t="s">
        <v>125</v>
      </c>
      <c r="M90" s="215" t="s">
        <v>149</v>
      </c>
      <c r="N90" s="215" t="s">
        <v>178</v>
      </c>
      <c r="O90" s="215" t="s">
        <v>138</v>
      </c>
      <c r="P90" s="215" t="s">
        <v>177</v>
      </c>
      <c r="Q90" s="216" t="s">
        <v>137</v>
      </c>
      <c r="R90" s="223"/>
      <c r="S90" s="214" t="s">
        <v>242</v>
      </c>
      <c r="T90" s="215" t="s">
        <v>211</v>
      </c>
      <c r="U90" s="215" t="s">
        <v>142</v>
      </c>
      <c r="V90" s="215" t="s">
        <v>176</v>
      </c>
      <c r="W90" s="215" t="s">
        <v>117</v>
      </c>
      <c r="X90" s="215" t="s">
        <v>122</v>
      </c>
      <c r="Y90" s="215" t="s">
        <v>103</v>
      </c>
      <c r="Z90" s="215" t="s">
        <v>80</v>
      </c>
      <c r="AA90" s="215" t="s">
        <v>233</v>
      </c>
      <c r="AB90" s="215" t="s">
        <v>236</v>
      </c>
      <c r="AC90" s="215" t="s">
        <v>231</v>
      </c>
      <c r="AD90" s="215" t="s">
        <v>226</v>
      </c>
      <c r="AE90" s="215" t="s">
        <v>43</v>
      </c>
      <c r="AF90" s="215" t="s">
        <v>18</v>
      </c>
      <c r="AG90" s="215" t="s">
        <v>64</v>
      </c>
      <c r="AH90" s="216" t="s">
        <v>71</v>
      </c>
      <c r="AI90" s="25"/>
      <c r="AJ90" s="214" t="s">
        <v>79</v>
      </c>
      <c r="AK90" s="215" t="s">
        <v>76</v>
      </c>
      <c r="AL90" s="215" t="s">
        <v>89</v>
      </c>
      <c r="AM90" s="215" t="s">
        <v>86</v>
      </c>
      <c r="AN90" s="215" t="s">
        <v>147</v>
      </c>
      <c r="AO90" s="215" t="s">
        <v>142</v>
      </c>
      <c r="AP90" s="215" t="s">
        <v>157</v>
      </c>
      <c r="AQ90" s="215" t="s">
        <v>152</v>
      </c>
      <c r="AR90" s="215" t="s">
        <v>198</v>
      </c>
      <c r="AS90" s="215" t="s">
        <v>164</v>
      </c>
      <c r="AT90" s="215" t="s">
        <v>261</v>
      </c>
      <c r="AU90" s="215" t="s">
        <v>228</v>
      </c>
      <c r="AV90" s="215" t="s">
        <v>52</v>
      </c>
      <c r="AW90" s="215" t="s">
        <v>33</v>
      </c>
      <c r="AX90" s="215" t="s">
        <v>69</v>
      </c>
      <c r="AY90" s="216" t="s">
        <v>66</v>
      </c>
      <c r="BA90" s="214" t="s">
        <v>79</v>
      </c>
      <c r="BB90" s="215" t="s">
        <v>76</v>
      </c>
      <c r="BC90" s="215" t="s">
        <v>187</v>
      </c>
      <c r="BD90" s="215" t="s">
        <v>184</v>
      </c>
      <c r="BE90" s="215" t="s">
        <v>106</v>
      </c>
      <c r="BF90" s="215" t="s">
        <v>93</v>
      </c>
      <c r="BG90" s="215" t="s">
        <v>157</v>
      </c>
      <c r="BH90" s="215" t="s">
        <v>152</v>
      </c>
      <c r="BI90" s="215" t="s">
        <v>198</v>
      </c>
      <c r="BJ90" s="215" t="s">
        <v>164</v>
      </c>
      <c r="BK90" s="215" t="s">
        <v>64</v>
      </c>
      <c r="BL90" s="215" t="s">
        <v>59</v>
      </c>
      <c r="BM90" s="215" t="s">
        <v>191</v>
      </c>
      <c r="BN90" s="215" t="s">
        <v>159</v>
      </c>
      <c r="BO90" s="215" t="s">
        <v>69</v>
      </c>
      <c r="BP90" s="216" t="s">
        <v>66</v>
      </c>
      <c r="BQ90" s="25"/>
      <c r="BR90" s="89" t="s">
        <v>783</v>
      </c>
      <c r="BS90" s="83" t="s">
        <v>774</v>
      </c>
      <c r="BT90" s="83" t="s">
        <v>780</v>
      </c>
      <c r="BU90" s="83" t="s">
        <v>786</v>
      </c>
      <c r="BV90" s="82" t="s">
        <v>801</v>
      </c>
      <c r="BW90" s="82" t="s">
        <v>800</v>
      </c>
      <c r="BX90" s="82" t="s">
        <v>775</v>
      </c>
      <c r="BY90" s="82" t="s">
        <v>777</v>
      </c>
      <c r="BZ90" s="83" t="s">
        <v>777</v>
      </c>
      <c r="CA90" s="83" t="s">
        <v>775</v>
      </c>
      <c r="CB90" s="83" t="s">
        <v>800</v>
      </c>
      <c r="CC90" s="83" t="s">
        <v>801</v>
      </c>
      <c r="CD90" s="82" t="s">
        <v>786</v>
      </c>
      <c r="CE90" s="82" t="s">
        <v>780</v>
      </c>
      <c r="CF90" s="82" t="s">
        <v>774</v>
      </c>
      <c r="CG90" s="86" t="s">
        <v>783</v>
      </c>
      <c r="CH90" s="25"/>
    </row>
    <row r="91" spans="2:86" x14ac:dyDescent="0.25">
      <c r="B91" s="214" t="s">
        <v>119</v>
      </c>
      <c r="C91" s="215" t="s">
        <v>185</v>
      </c>
      <c r="D91" s="215" t="s">
        <v>120</v>
      </c>
      <c r="E91" s="215" t="s">
        <v>186</v>
      </c>
      <c r="F91" s="215" t="s">
        <v>157</v>
      </c>
      <c r="G91" s="215" t="s">
        <v>96</v>
      </c>
      <c r="H91" s="215" t="s">
        <v>156</v>
      </c>
      <c r="I91" s="215" t="s">
        <v>95</v>
      </c>
      <c r="J91" s="215" t="s">
        <v>118</v>
      </c>
      <c r="K91" s="215" t="s">
        <v>151</v>
      </c>
      <c r="L91" s="215" t="s">
        <v>117</v>
      </c>
      <c r="M91" s="215" t="s">
        <v>150</v>
      </c>
      <c r="N91" s="215" t="s">
        <v>187</v>
      </c>
      <c r="O91" s="215" t="s">
        <v>101</v>
      </c>
      <c r="P91" s="215" t="s">
        <v>188</v>
      </c>
      <c r="Q91" s="216" t="s">
        <v>102</v>
      </c>
      <c r="R91" s="223"/>
      <c r="S91" s="214" t="s">
        <v>177</v>
      </c>
      <c r="T91" s="215" t="s">
        <v>145</v>
      </c>
      <c r="U91" s="215" t="s">
        <v>208</v>
      </c>
      <c r="V91" s="215" t="s">
        <v>241</v>
      </c>
      <c r="W91" s="215" t="s">
        <v>81</v>
      </c>
      <c r="X91" s="215" t="s">
        <v>106</v>
      </c>
      <c r="Y91" s="215" t="s">
        <v>119</v>
      </c>
      <c r="Z91" s="215" t="s">
        <v>116</v>
      </c>
      <c r="AA91" s="215" t="s">
        <v>225</v>
      </c>
      <c r="AB91" s="215" t="s">
        <v>228</v>
      </c>
      <c r="AC91" s="215" t="s">
        <v>239</v>
      </c>
      <c r="AD91" s="215" t="s">
        <v>234</v>
      </c>
      <c r="AE91" s="215" t="s">
        <v>70</v>
      </c>
      <c r="AF91" s="215" t="s">
        <v>61</v>
      </c>
      <c r="AG91" s="215" t="s">
        <v>21</v>
      </c>
      <c r="AH91" s="216" t="s">
        <v>44</v>
      </c>
      <c r="AI91" s="25"/>
      <c r="AJ91" s="214" t="s">
        <v>83</v>
      </c>
      <c r="AK91" s="215" t="s">
        <v>88</v>
      </c>
      <c r="AL91" s="215" t="s">
        <v>77</v>
      </c>
      <c r="AM91" s="215" t="s">
        <v>82</v>
      </c>
      <c r="AN91" s="215" t="s">
        <v>151</v>
      </c>
      <c r="AO91" s="215" t="s">
        <v>154</v>
      </c>
      <c r="AP91" s="215" t="s">
        <v>145</v>
      </c>
      <c r="AQ91" s="215" t="s">
        <v>148</v>
      </c>
      <c r="AR91" s="215" t="s">
        <v>231</v>
      </c>
      <c r="AS91" s="215" t="s">
        <v>262</v>
      </c>
      <c r="AT91" s="215" t="s">
        <v>163</v>
      </c>
      <c r="AU91" s="215" t="s">
        <v>195</v>
      </c>
      <c r="AV91" s="215" t="s">
        <v>67</v>
      </c>
      <c r="AW91" s="215" t="s">
        <v>72</v>
      </c>
      <c r="AX91" s="215" t="s">
        <v>30</v>
      </c>
      <c r="AY91" s="216" t="s">
        <v>51</v>
      </c>
      <c r="BA91" s="214" t="s">
        <v>83</v>
      </c>
      <c r="BB91" s="215" t="s">
        <v>88</v>
      </c>
      <c r="BC91" s="215" t="s">
        <v>175</v>
      </c>
      <c r="BD91" s="215" t="s">
        <v>180</v>
      </c>
      <c r="BE91" s="215" t="s">
        <v>110</v>
      </c>
      <c r="BF91" s="215" t="s">
        <v>113</v>
      </c>
      <c r="BG91" s="215" t="s">
        <v>153</v>
      </c>
      <c r="BH91" s="215" t="s">
        <v>148</v>
      </c>
      <c r="BI91" s="215" t="s">
        <v>231</v>
      </c>
      <c r="BJ91" s="215" t="s">
        <v>262</v>
      </c>
      <c r="BK91" s="215" t="s">
        <v>29</v>
      </c>
      <c r="BL91" s="215" t="s">
        <v>48</v>
      </c>
      <c r="BM91" s="215" t="s">
        <v>224</v>
      </c>
      <c r="BN91" s="215" t="s">
        <v>257</v>
      </c>
      <c r="BO91" s="215" t="s">
        <v>30</v>
      </c>
      <c r="BP91" s="216" t="s">
        <v>70</v>
      </c>
      <c r="BQ91" s="25"/>
      <c r="BR91" s="89" t="s">
        <v>777</v>
      </c>
      <c r="BS91" s="83" t="s">
        <v>775</v>
      </c>
      <c r="BT91" s="83" t="s">
        <v>800</v>
      </c>
      <c r="BU91" s="83" t="s">
        <v>801</v>
      </c>
      <c r="BV91" s="82" t="s">
        <v>786</v>
      </c>
      <c r="BW91" s="82" t="s">
        <v>780</v>
      </c>
      <c r="BX91" s="82" t="s">
        <v>774</v>
      </c>
      <c r="BY91" s="82" t="s">
        <v>783</v>
      </c>
      <c r="BZ91" s="83" t="s">
        <v>783</v>
      </c>
      <c r="CA91" s="83" t="s">
        <v>774</v>
      </c>
      <c r="CB91" s="83" t="s">
        <v>780</v>
      </c>
      <c r="CC91" s="83" t="s">
        <v>786</v>
      </c>
      <c r="CD91" s="82" t="s">
        <v>801</v>
      </c>
      <c r="CE91" s="82" t="s">
        <v>800</v>
      </c>
      <c r="CF91" s="82" t="s">
        <v>775</v>
      </c>
      <c r="CG91" s="86" t="s">
        <v>777</v>
      </c>
      <c r="CH91" s="25"/>
    </row>
    <row r="92" spans="2:86" x14ac:dyDescent="0.25">
      <c r="B92" s="217" t="s">
        <v>59</v>
      </c>
      <c r="C92" s="218" t="s">
        <v>199</v>
      </c>
      <c r="D92" s="218" t="s">
        <v>60</v>
      </c>
      <c r="E92" s="218" t="s">
        <v>200</v>
      </c>
      <c r="F92" s="218" t="s">
        <v>171</v>
      </c>
      <c r="G92" s="218" t="s">
        <v>72</v>
      </c>
      <c r="H92" s="218" t="s">
        <v>170</v>
      </c>
      <c r="I92" s="218" t="s">
        <v>71</v>
      </c>
      <c r="J92" s="218" t="s">
        <v>66</v>
      </c>
      <c r="K92" s="218" t="s">
        <v>206</v>
      </c>
      <c r="L92" s="218" t="s">
        <v>65</v>
      </c>
      <c r="M92" s="218" t="s">
        <v>205</v>
      </c>
      <c r="N92" s="218" t="s">
        <v>168</v>
      </c>
      <c r="O92" s="218" t="s">
        <v>61</v>
      </c>
      <c r="P92" s="218" t="s">
        <v>169</v>
      </c>
      <c r="Q92" s="219" t="s">
        <v>62</v>
      </c>
      <c r="R92" s="223"/>
      <c r="S92" s="217" t="s">
        <v>144</v>
      </c>
      <c r="T92" s="218" t="s">
        <v>178</v>
      </c>
      <c r="U92" s="218" t="s">
        <v>240</v>
      </c>
      <c r="V92" s="218" t="s">
        <v>209</v>
      </c>
      <c r="W92" s="218" t="s">
        <v>105</v>
      </c>
      <c r="X92" s="218" t="s">
        <v>82</v>
      </c>
      <c r="Y92" s="218" t="s">
        <v>115</v>
      </c>
      <c r="Z92" s="218" t="s">
        <v>120</v>
      </c>
      <c r="AA92" s="218" t="s">
        <v>229</v>
      </c>
      <c r="AB92" s="218" t="s">
        <v>224</v>
      </c>
      <c r="AC92" s="218" t="s">
        <v>235</v>
      </c>
      <c r="AD92" s="218" t="s">
        <v>238</v>
      </c>
      <c r="AE92" s="218" t="s">
        <v>62</v>
      </c>
      <c r="AF92" s="218" t="s">
        <v>69</v>
      </c>
      <c r="AG92" s="218" t="s">
        <v>45</v>
      </c>
      <c r="AH92" s="219" t="s">
        <v>20</v>
      </c>
      <c r="AI92" s="25"/>
      <c r="AJ92" s="217" t="s">
        <v>87</v>
      </c>
      <c r="AK92" s="218" t="s">
        <v>84</v>
      </c>
      <c r="AL92" s="218" t="s">
        <v>81</v>
      </c>
      <c r="AM92" s="218" t="s">
        <v>78</v>
      </c>
      <c r="AN92" s="218" t="s">
        <v>155</v>
      </c>
      <c r="AO92" s="218" t="s">
        <v>150</v>
      </c>
      <c r="AP92" s="218" t="s">
        <v>149</v>
      </c>
      <c r="AQ92" s="218" t="s">
        <v>144</v>
      </c>
      <c r="AR92" s="218" t="s">
        <v>263</v>
      </c>
      <c r="AS92" s="218" t="s">
        <v>230</v>
      </c>
      <c r="AT92" s="218" t="s">
        <v>196</v>
      </c>
      <c r="AU92" s="218" t="s">
        <v>162</v>
      </c>
      <c r="AV92" s="218" t="s">
        <v>71</v>
      </c>
      <c r="AW92" s="218" t="s">
        <v>68</v>
      </c>
      <c r="AX92" s="218" t="s">
        <v>50</v>
      </c>
      <c r="AY92" s="219" t="s">
        <v>31</v>
      </c>
      <c r="BA92" s="217" t="s">
        <v>87</v>
      </c>
      <c r="BB92" s="218" t="s">
        <v>84</v>
      </c>
      <c r="BC92" s="218" t="s">
        <v>179</v>
      </c>
      <c r="BD92" s="218" t="s">
        <v>176</v>
      </c>
      <c r="BE92" s="218" t="s">
        <v>114</v>
      </c>
      <c r="BF92" s="218" t="s">
        <v>109</v>
      </c>
      <c r="BG92" s="218" t="s">
        <v>149</v>
      </c>
      <c r="BH92" s="218" t="s">
        <v>144</v>
      </c>
      <c r="BI92" s="218" t="s">
        <v>263</v>
      </c>
      <c r="BJ92" s="218" t="s">
        <v>230</v>
      </c>
      <c r="BK92" s="218" t="s">
        <v>49</v>
      </c>
      <c r="BL92" s="218" t="s">
        <v>28</v>
      </c>
      <c r="BM92" s="218" t="s">
        <v>256</v>
      </c>
      <c r="BN92" s="218" t="s">
        <v>225</v>
      </c>
      <c r="BO92" s="218" t="s">
        <v>50</v>
      </c>
      <c r="BP92" s="219" t="s">
        <v>31</v>
      </c>
      <c r="BQ92" s="25"/>
      <c r="BR92" s="116" t="s">
        <v>784</v>
      </c>
      <c r="BS92" s="117" t="s">
        <v>776</v>
      </c>
      <c r="BT92" s="117" t="s">
        <v>779</v>
      </c>
      <c r="BU92" s="117" t="s">
        <v>781</v>
      </c>
      <c r="BV92" s="118" t="s">
        <v>773</v>
      </c>
      <c r="BW92" s="118" t="s">
        <v>782</v>
      </c>
      <c r="BX92" s="118" t="s">
        <v>785</v>
      </c>
      <c r="BY92" s="118" t="s">
        <v>778</v>
      </c>
      <c r="BZ92" s="117" t="s">
        <v>778</v>
      </c>
      <c r="CA92" s="117" t="s">
        <v>785</v>
      </c>
      <c r="CB92" s="117" t="s">
        <v>782</v>
      </c>
      <c r="CC92" s="117" t="s">
        <v>773</v>
      </c>
      <c r="CD92" s="118" t="s">
        <v>781</v>
      </c>
      <c r="CE92" s="118" t="s">
        <v>779</v>
      </c>
      <c r="CF92" s="118" t="s">
        <v>776</v>
      </c>
      <c r="CG92" s="119" t="s">
        <v>784</v>
      </c>
      <c r="CH92" s="25"/>
    </row>
    <row r="93" spans="2:86" x14ac:dyDescent="0.25"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25"/>
      <c r="AR93" s="25"/>
      <c r="AS93" s="25"/>
      <c r="AT93" s="25"/>
      <c r="AU93" s="25"/>
      <c r="AV93" s="25"/>
      <c r="AW93" s="25"/>
      <c r="AX93" s="25"/>
      <c r="AY93" s="25"/>
      <c r="BA93" s="25"/>
      <c r="BB93" s="25"/>
      <c r="BC93" s="25"/>
      <c r="BD93" s="25"/>
      <c r="BE93" s="25"/>
      <c r="BF93" s="25"/>
      <c r="BG93" s="25"/>
      <c r="BH93" s="25"/>
      <c r="BI93" s="25"/>
      <c r="BJ93" s="25"/>
      <c r="BK93" s="25"/>
      <c r="BL93" s="25"/>
      <c r="BM93" s="25"/>
      <c r="BN93" s="25"/>
      <c r="BO93" s="25"/>
      <c r="BP93" s="25"/>
      <c r="BQ93" s="25"/>
      <c r="BR93" s="25" t="s">
        <v>0</v>
      </c>
      <c r="BS93" s="25"/>
      <c r="BT93" s="25"/>
      <c r="BU93" s="25"/>
      <c r="BV93" s="25"/>
      <c r="BW93" s="25"/>
      <c r="BX93" s="25"/>
      <c r="BY93" s="25"/>
      <c r="BZ93" s="25"/>
      <c r="CA93" s="25"/>
      <c r="CB93" s="25"/>
      <c r="CC93" s="25"/>
      <c r="CD93" s="25"/>
      <c r="CE93" s="25"/>
      <c r="CF93" s="25"/>
      <c r="CG93" s="25"/>
      <c r="CH93" s="25"/>
    </row>
    <row r="94" spans="2:86" x14ac:dyDescent="0.25">
      <c r="B94" s="211" t="s">
        <v>6</v>
      </c>
      <c r="C94" s="212" t="s">
        <v>261</v>
      </c>
      <c r="D94" s="212" t="s">
        <v>231</v>
      </c>
      <c r="E94" s="212" t="s">
        <v>12</v>
      </c>
      <c r="F94" s="212" t="s">
        <v>34</v>
      </c>
      <c r="G94" s="212" t="s">
        <v>225</v>
      </c>
      <c r="H94" s="212" t="s">
        <v>259</v>
      </c>
      <c r="I94" s="212" t="s">
        <v>24</v>
      </c>
      <c r="J94" s="212" t="s">
        <v>25</v>
      </c>
      <c r="K94" s="212" t="s">
        <v>258</v>
      </c>
      <c r="L94" s="212" t="s">
        <v>224</v>
      </c>
      <c r="M94" s="212" t="s">
        <v>35</v>
      </c>
      <c r="N94" s="212" t="s">
        <v>13</v>
      </c>
      <c r="O94" s="212" t="s">
        <v>230</v>
      </c>
      <c r="P94" s="212" t="s">
        <v>260</v>
      </c>
      <c r="Q94" s="213" t="s">
        <v>7</v>
      </c>
      <c r="R94" s="223"/>
      <c r="S94" s="211" t="s">
        <v>6</v>
      </c>
      <c r="T94" s="212" t="s">
        <v>22</v>
      </c>
      <c r="U94" s="212" t="s">
        <v>27</v>
      </c>
      <c r="V94" s="212" t="s">
        <v>31</v>
      </c>
      <c r="W94" s="212" t="s">
        <v>163</v>
      </c>
      <c r="X94" s="212" t="s">
        <v>159</v>
      </c>
      <c r="Y94" s="212" t="s">
        <v>170</v>
      </c>
      <c r="Z94" s="212" t="s">
        <v>166</v>
      </c>
      <c r="AA94" s="212" t="s">
        <v>167</v>
      </c>
      <c r="AB94" s="212" t="s">
        <v>171</v>
      </c>
      <c r="AC94" s="212" t="s">
        <v>158</v>
      </c>
      <c r="AD94" s="212" t="s">
        <v>162</v>
      </c>
      <c r="AE94" s="212" t="s">
        <v>30</v>
      </c>
      <c r="AF94" s="212" t="s">
        <v>26</v>
      </c>
      <c r="AG94" s="212" t="s">
        <v>23</v>
      </c>
      <c r="AH94" s="213" t="s">
        <v>7</v>
      </c>
      <c r="AI94" s="25"/>
      <c r="AJ94" s="211" t="s">
        <v>6</v>
      </c>
      <c r="AK94" s="212" t="s">
        <v>268</v>
      </c>
      <c r="AL94" s="212" t="s">
        <v>10</v>
      </c>
      <c r="AM94" s="212" t="s">
        <v>236</v>
      </c>
      <c r="AN94" s="212" t="s">
        <v>171</v>
      </c>
      <c r="AO94" s="212" t="s">
        <v>19</v>
      </c>
      <c r="AP94" s="212" t="s">
        <v>204</v>
      </c>
      <c r="AQ94" s="212" t="s">
        <v>15</v>
      </c>
      <c r="AR94" s="212" t="s">
        <v>14</v>
      </c>
      <c r="AS94" s="212" t="s">
        <v>203</v>
      </c>
      <c r="AT94" s="212" t="s">
        <v>18</v>
      </c>
      <c r="AU94" s="212" t="s">
        <v>170</v>
      </c>
      <c r="AV94" s="212" t="s">
        <v>237</v>
      </c>
      <c r="AW94" s="212" t="s">
        <v>11</v>
      </c>
      <c r="AX94" s="212" t="s">
        <v>269</v>
      </c>
      <c r="AY94" s="213" t="s">
        <v>7</v>
      </c>
      <c r="BA94" s="211" t="s">
        <v>6</v>
      </c>
      <c r="BB94" s="212" t="s">
        <v>12</v>
      </c>
      <c r="BC94" s="212" t="s">
        <v>10</v>
      </c>
      <c r="BD94" s="212" t="s">
        <v>8</v>
      </c>
      <c r="BE94" s="212" t="s">
        <v>17</v>
      </c>
      <c r="BF94" s="212" t="s">
        <v>19</v>
      </c>
      <c r="BG94" s="212" t="s">
        <v>21</v>
      </c>
      <c r="BH94" s="212" t="s">
        <v>15</v>
      </c>
      <c r="BI94" s="212" t="s">
        <v>14</v>
      </c>
      <c r="BJ94" s="212" t="s">
        <v>20</v>
      </c>
      <c r="BK94" s="212" t="s">
        <v>18</v>
      </c>
      <c r="BL94" s="212" t="s">
        <v>16</v>
      </c>
      <c r="BM94" s="212" t="s">
        <v>9</v>
      </c>
      <c r="BN94" s="212" t="s">
        <v>11</v>
      </c>
      <c r="BO94" s="212" t="s">
        <v>13</v>
      </c>
      <c r="BP94" s="213" t="s">
        <v>7</v>
      </c>
      <c r="BQ94" s="25"/>
      <c r="BR94" s="68" t="s">
        <v>6</v>
      </c>
      <c r="BS94" s="69" t="s">
        <v>7</v>
      </c>
      <c r="BT94" s="69" t="s">
        <v>8</v>
      </c>
      <c r="BU94" s="69" t="s">
        <v>9</v>
      </c>
      <c r="BV94" s="70" t="s">
        <v>10</v>
      </c>
      <c r="BW94" s="70" t="s">
        <v>11</v>
      </c>
      <c r="BX94" s="70" t="s">
        <v>12</v>
      </c>
      <c r="BY94" s="70" t="s">
        <v>13</v>
      </c>
      <c r="BZ94" s="69" t="s">
        <v>786</v>
      </c>
      <c r="CA94" s="69" t="s">
        <v>780</v>
      </c>
      <c r="CB94" s="69" t="s">
        <v>774</v>
      </c>
      <c r="CC94" s="69" t="s">
        <v>783</v>
      </c>
      <c r="CD94" s="70" t="s">
        <v>777</v>
      </c>
      <c r="CE94" s="70" t="s">
        <v>775</v>
      </c>
      <c r="CF94" s="70" t="s">
        <v>800</v>
      </c>
      <c r="CG94" s="71" t="s">
        <v>801</v>
      </c>
      <c r="CH94" s="25"/>
    </row>
    <row r="95" spans="2:86" x14ac:dyDescent="0.25">
      <c r="B95" s="214" t="s">
        <v>211</v>
      </c>
      <c r="C95" s="215" t="s">
        <v>113</v>
      </c>
      <c r="D95" s="215" t="s">
        <v>107</v>
      </c>
      <c r="E95" s="215" t="s">
        <v>213</v>
      </c>
      <c r="F95" s="215" t="s">
        <v>247</v>
      </c>
      <c r="G95" s="215" t="s">
        <v>85</v>
      </c>
      <c r="H95" s="215" t="s">
        <v>87</v>
      </c>
      <c r="I95" s="215" t="s">
        <v>241</v>
      </c>
      <c r="J95" s="215" t="s">
        <v>240</v>
      </c>
      <c r="K95" s="215" t="s">
        <v>88</v>
      </c>
      <c r="L95" s="215" t="s">
        <v>86</v>
      </c>
      <c r="M95" s="215" t="s">
        <v>246</v>
      </c>
      <c r="N95" s="215" t="s">
        <v>212</v>
      </c>
      <c r="O95" s="215" t="s">
        <v>108</v>
      </c>
      <c r="P95" s="215" t="s">
        <v>114</v>
      </c>
      <c r="Q95" s="216" t="s">
        <v>210</v>
      </c>
      <c r="R95" s="223"/>
      <c r="S95" s="214" t="s">
        <v>211</v>
      </c>
      <c r="T95" s="215" t="s">
        <v>243</v>
      </c>
      <c r="U95" s="215" t="s">
        <v>144</v>
      </c>
      <c r="V95" s="215" t="s">
        <v>177</v>
      </c>
      <c r="W95" s="215" t="s">
        <v>93</v>
      </c>
      <c r="X95" s="215" t="s">
        <v>77</v>
      </c>
      <c r="Y95" s="215" t="s">
        <v>102</v>
      </c>
      <c r="Z95" s="215" t="s">
        <v>98</v>
      </c>
      <c r="AA95" s="215" t="s">
        <v>97</v>
      </c>
      <c r="AB95" s="215" t="s">
        <v>101</v>
      </c>
      <c r="AC95" s="215" t="s">
        <v>78</v>
      </c>
      <c r="AD95" s="215" t="s">
        <v>94</v>
      </c>
      <c r="AE95" s="215" t="s">
        <v>178</v>
      </c>
      <c r="AF95" s="215" t="s">
        <v>145</v>
      </c>
      <c r="AG95" s="215" t="s">
        <v>242</v>
      </c>
      <c r="AH95" s="216" t="s">
        <v>210</v>
      </c>
      <c r="AI95" s="25"/>
      <c r="AJ95" s="214" t="s">
        <v>211</v>
      </c>
      <c r="AK95" s="215" t="s">
        <v>140</v>
      </c>
      <c r="AL95" s="215" t="s">
        <v>215</v>
      </c>
      <c r="AM95" s="215" t="s">
        <v>135</v>
      </c>
      <c r="AN95" s="215" t="s">
        <v>101</v>
      </c>
      <c r="AO95" s="215" t="s">
        <v>222</v>
      </c>
      <c r="AP95" s="215" t="s">
        <v>121</v>
      </c>
      <c r="AQ95" s="215" t="s">
        <v>218</v>
      </c>
      <c r="AR95" s="215" t="s">
        <v>219</v>
      </c>
      <c r="AS95" s="215" t="s">
        <v>122</v>
      </c>
      <c r="AT95" s="215" t="s">
        <v>223</v>
      </c>
      <c r="AU95" s="215" t="s">
        <v>102</v>
      </c>
      <c r="AV95" s="215" t="s">
        <v>134</v>
      </c>
      <c r="AW95" s="215" t="s">
        <v>214</v>
      </c>
      <c r="AX95" s="215" t="s">
        <v>139</v>
      </c>
      <c r="AY95" s="216" t="s">
        <v>210</v>
      </c>
      <c r="BA95" s="214" t="s">
        <v>211</v>
      </c>
      <c r="BB95" s="215" t="s">
        <v>213</v>
      </c>
      <c r="BC95" s="215" t="s">
        <v>215</v>
      </c>
      <c r="BD95" s="215" t="s">
        <v>209</v>
      </c>
      <c r="BE95" s="215" t="s">
        <v>216</v>
      </c>
      <c r="BF95" s="215" t="s">
        <v>222</v>
      </c>
      <c r="BG95" s="215" t="s">
        <v>220</v>
      </c>
      <c r="BH95" s="215" t="s">
        <v>218</v>
      </c>
      <c r="BI95" s="215" t="s">
        <v>219</v>
      </c>
      <c r="BJ95" s="215" t="s">
        <v>221</v>
      </c>
      <c r="BK95" s="215" t="s">
        <v>223</v>
      </c>
      <c r="BL95" s="215" t="s">
        <v>217</v>
      </c>
      <c r="BM95" s="215" t="s">
        <v>208</v>
      </c>
      <c r="BN95" s="215" t="s">
        <v>214</v>
      </c>
      <c r="BO95" s="215" t="s">
        <v>212</v>
      </c>
      <c r="BP95" s="216" t="s">
        <v>210</v>
      </c>
      <c r="BQ95" s="25"/>
      <c r="BR95" s="81" t="s">
        <v>22</v>
      </c>
      <c r="BS95" s="82" t="s">
        <v>23</v>
      </c>
      <c r="BT95" s="82" t="s">
        <v>24</v>
      </c>
      <c r="BU95" s="82" t="s">
        <v>25</v>
      </c>
      <c r="BV95" s="83" t="s">
        <v>34</v>
      </c>
      <c r="BW95" s="83" t="s">
        <v>35</v>
      </c>
      <c r="BX95" s="83" t="s">
        <v>36</v>
      </c>
      <c r="BY95" s="83" t="s">
        <v>37</v>
      </c>
      <c r="BZ95" s="82" t="s">
        <v>773</v>
      </c>
      <c r="CA95" s="82" t="s">
        <v>782</v>
      </c>
      <c r="CB95" s="82" t="s">
        <v>785</v>
      </c>
      <c r="CC95" s="82" t="s">
        <v>778</v>
      </c>
      <c r="CD95" s="83" t="s">
        <v>784</v>
      </c>
      <c r="CE95" s="83" t="s">
        <v>776</v>
      </c>
      <c r="CF95" s="83" t="s">
        <v>779</v>
      </c>
      <c r="CG95" s="84" t="s">
        <v>781</v>
      </c>
      <c r="CH95" s="25"/>
    </row>
    <row r="96" spans="2:86" x14ac:dyDescent="0.25">
      <c r="B96" s="214" t="s">
        <v>179</v>
      </c>
      <c r="C96" s="215" t="s">
        <v>125</v>
      </c>
      <c r="D96" s="215" t="s">
        <v>131</v>
      </c>
      <c r="E96" s="215" t="s">
        <v>177</v>
      </c>
      <c r="F96" s="215" t="s">
        <v>142</v>
      </c>
      <c r="G96" s="215" t="s">
        <v>138</v>
      </c>
      <c r="H96" s="215" t="s">
        <v>135</v>
      </c>
      <c r="I96" s="215" t="s">
        <v>148</v>
      </c>
      <c r="J96" s="215" t="s">
        <v>149</v>
      </c>
      <c r="K96" s="215" t="s">
        <v>134</v>
      </c>
      <c r="L96" s="215" t="s">
        <v>137</v>
      </c>
      <c r="M96" s="215" t="s">
        <v>143</v>
      </c>
      <c r="N96" s="215" t="s">
        <v>178</v>
      </c>
      <c r="O96" s="215" t="s">
        <v>130</v>
      </c>
      <c r="P96" s="215" t="s">
        <v>124</v>
      </c>
      <c r="Q96" s="216" t="s">
        <v>180</v>
      </c>
      <c r="R96" s="223"/>
      <c r="S96" s="214" t="s">
        <v>179</v>
      </c>
      <c r="T96" s="215" t="s">
        <v>146</v>
      </c>
      <c r="U96" s="215" t="s">
        <v>245</v>
      </c>
      <c r="V96" s="215" t="s">
        <v>213</v>
      </c>
      <c r="W96" s="215" t="s">
        <v>116</v>
      </c>
      <c r="X96" s="215" t="s">
        <v>120</v>
      </c>
      <c r="Y96" s="215" t="s">
        <v>79</v>
      </c>
      <c r="Z96" s="215" t="s">
        <v>103</v>
      </c>
      <c r="AA96" s="215" t="s">
        <v>104</v>
      </c>
      <c r="AB96" s="215" t="s">
        <v>80</v>
      </c>
      <c r="AC96" s="215" t="s">
        <v>119</v>
      </c>
      <c r="AD96" s="215" t="s">
        <v>115</v>
      </c>
      <c r="AE96" s="215" t="s">
        <v>212</v>
      </c>
      <c r="AF96" s="215" t="s">
        <v>244</v>
      </c>
      <c r="AG96" s="215" t="s">
        <v>147</v>
      </c>
      <c r="AH96" s="216" t="s">
        <v>180</v>
      </c>
      <c r="AI96" s="25"/>
      <c r="AJ96" s="214" t="s">
        <v>179</v>
      </c>
      <c r="AK96" s="215" t="s">
        <v>83</v>
      </c>
      <c r="AL96" s="215" t="s">
        <v>175</v>
      </c>
      <c r="AM96" s="215" t="s">
        <v>87</v>
      </c>
      <c r="AN96" s="215" t="s">
        <v>80</v>
      </c>
      <c r="AO96" s="215" t="s">
        <v>184</v>
      </c>
      <c r="AP96" s="215" t="s">
        <v>76</v>
      </c>
      <c r="AQ96" s="215" t="s">
        <v>188</v>
      </c>
      <c r="AR96" s="215" t="s">
        <v>187</v>
      </c>
      <c r="AS96" s="215" t="s">
        <v>75</v>
      </c>
      <c r="AT96" s="215" t="s">
        <v>183</v>
      </c>
      <c r="AU96" s="215" t="s">
        <v>79</v>
      </c>
      <c r="AV96" s="215" t="s">
        <v>88</v>
      </c>
      <c r="AW96" s="215" t="s">
        <v>176</v>
      </c>
      <c r="AX96" s="215" t="s">
        <v>84</v>
      </c>
      <c r="AY96" s="216" t="s">
        <v>180</v>
      </c>
      <c r="BA96" s="214" t="s">
        <v>179</v>
      </c>
      <c r="BB96" s="215" t="s">
        <v>177</v>
      </c>
      <c r="BC96" s="215" t="s">
        <v>175</v>
      </c>
      <c r="BD96" s="215" t="s">
        <v>181</v>
      </c>
      <c r="BE96" s="215" t="s">
        <v>190</v>
      </c>
      <c r="BF96" s="215" t="s">
        <v>184</v>
      </c>
      <c r="BG96" s="215" t="s">
        <v>186</v>
      </c>
      <c r="BH96" s="215" t="s">
        <v>188</v>
      </c>
      <c r="BI96" s="215" t="s">
        <v>187</v>
      </c>
      <c r="BJ96" s="215" t="s">
        <v>185</v>
      </c>
      <c r="BK96" s="215" t="s">
        <v>183</v>
      </c>
      <c r="BL96" s="215" t="s">
        <v>189</v>
      </c>
      <c r="BM96" s="215" t="s">
        <v>182</v>
      </c>
      <c r="BN96" s="215" t="s">
        <v>176</v>
      </c>
      <c r="BO96" s="215" t="s">
        <v>178</v>
      </c>
      <c r="BP96" s="216" t="s">
        <v>180</v>
      </c>
      <c r="BQ96" s="25"/>
      <c r="BR96" s="81" t="s">
        <v>26</v>
      </c>
      <c r="BS96" s="82" t="s">
        <v>27</v>
      </c>
      <c r="BT96" s="82" t="s">
        <v>28</v>
      </c>
      <c r="BU96" s="82" t="s">
        <v>29</v>
      </c>
      <c r="BV96" s="83" t="s">
        <v>46</v>
      </c>
      <c r="BW96" s="83" t="s">
        <v>47</v>
      </c>
      <c r="BX96" s="83" t="s">
        <v>48</v>
      </c>
      <c r="BY96" s="83" t="s">
        <v>49</v>
      </c>
      <c r="BZ96" s="82" t="s">
        <v>781</v>
      </c>
      <c r="CA96" s="82" t="s">
        <v>779</v>
      </c>
      <c r="CB96" s="82" t="s">
        <v>776</v>
      </c>
      <c r="CC96" s="82" t="s">
        <v>784</v>
      </c>
      <c r="CD96" s="83" t="s">
        <v>778</v>
      </c>
      <c r="CE96" s="83" t="s">
        <v>785</v>
      </c>
      <c r="CF96" s="83" t="s">
        <v>782</v>
      </c>
      <c r="CG96" s="84" t="s">
        <v>773</v>
      </c>
      <c r="CH96" s="25"/>
    </row>
    <row r="97" spans="1:86" x14ac:dyDescent="0.25">
      <c r="B97" s="214" t="s">
        <v>53</v>
      </c>
      <c r="C97" s="215" t="s">
        <v>234</v>
      </c>
      <c r="D97" s="215" t="s">
        <v>264</v>
      </c>
      <c r="E97" s="215" t="s">
        <v>31</v>
      </c>
      <c r="F97" s="215" t="s">
        <v>29</v>
      </c>
      <c r="G97" s="215" t="s">
        <v>270</v>
      </c>
      <c r="H97" s="215" t="s">
        <v>236</v>
      </c>
      <c r="I97" s="215" t="s">
        <v>47</v>
      </c>
      <c r="J97" s="215" t="s">
        <v>46</v>
      </c>
      <c r="K97" s="215" t="s">
        <v>237</v>
      </c>
      <c r="L97" s="215" t="s">
        <v>271</v>
      </c>
      <c r="M97" s="215" t="s">
        <v>28</v>
      </c>
      <c r="N97" s="215" t="s">
        <v>30</v>
      </c>
      <c r="O97" s="215" t="s">
        <v>265</v>
      </c>
      <c r="P97" s="215" t="s">
        <v>235</v>
      </c>
      <c r="Q97" s="216" t="s">
        <v>52</v>
      </c>
      <c r="R97" s="223"/>
      <c r="S97" s="214" t="s">
        <v>53</v>
      </c>
      <c r="T97" s="215" t="s">
        <v>49</v>
      </c>
      <c r="U97" s="215" t="s">
        <v>36</v>
      </c>
      <c r="V97" s="215" t="s">
        <v>12</v>
      </c>
      <c r="W97" s="215" t="s">
        <v>201</v>
      </c>
      <c r="X97" s="215" t="s">
        <v>205</v>
      </c>
      <c r="Y97" s="215" t="s">
        <v>194</v>
      </c>
      <c r="Z97" s="215" t="s">
        <v>198</v>
      </c>
      <c r="AA97" s="215" t="s">
        <v>197</v>
      </c>
      <c r="AB97" s="215" t="s">
        <v>193</v>
      </c>
      <c r="AC97" s="215" t="s">
        <v>206</v>
      </c>
      <c r="AD97" s="215" t="s">
        <v>202</v>
      </c>
      <c r="AE97" s="215" t="s">
        <v>13</v>
      </c>
      <c r="AF97" s="215" t="s">
        <v>37</v>
      </c>
      <c r="AG97" s="215" t="s">
        <v>48</v>
      </c>
      <c r="AH97" s="216" t="s">
        <v>52</v>
      </c>
      <c r="AI97" s="25"/>
      <c r="AJ97" s="214" t="s">
        <v>53</v>
      </c>
      <c r="AK97" s="215" t="s">
        <v>227</v>
      </c>
      <c r="AL97" s="215" t="s">
        <v>33</v>
      </c>
      <c r="AM97" s="215" t="s">
        <v>259</v>
      </c>
      <c r="AN97" s="215" t="s">
        <v>193</v>
      </c>
      <c r="AO97" s="215" t="s">
        <v>67</v>
      </c>
      <c r="AP97" s="215" t="s">
        <v>160</v>
      </c>
      <c r="AQ97" s="215" t="s">
        <v>71</v>
      </c>
      <c r="AR97" s="215" t="s">
        <v>72</v>
      </c>
      <c r="AS97" s="215" t="s">
        <v>161</v>
      </c>
      <c r="AT97" s="215" t="s">
        <v>183</v>
      </c>
      <c r="AU97" s="215" t="s">
        <v>194</v>
      </c>
      <c r="AV97" s="215" t="s">
        <v>258</v>
      </c>
      <c r="AW97" s="215" t="s">
        <v>32</v>
      </c>
      <c r="AX97" s="215" t="s">
        <v>226</v>
      </c>
      <c r="AY97" s="216" t="s">
        <v>52</v>
      </c>
      <c r="BA97" s="214" t="s">
        <v>53</v>
      </c>
      <c r="BB97" s="215" t="s">
        <v>31</v>
      </c>
      <c r="BC97" s="215" t="s">
        <v>33</v>
      </c>
      <c r="BD97" s="215" t="s">
        <v>51</v>
      </c>
      <c r="BE97" s="215" t="s">
        <v>69</v>
      </c>
      <c r="BF97" s="215" t="s">
        <v>67</v>
      </c>
      <c r="BG97" s="215" t="s">
        <v>65</v>
      </c>
      <c r="BH97" s="215" t="s">
        <v>71</v>
      </c>
      <c r="BI97" s="215" t="s">
        <v>72</v>
      </c>
      <c r="BJ97" s="215" t="s">
        <v>66</v>
      </c>
      <c r="BK97" s="215" t="s">
        <v>68</v>
      </c>
      <c r="BL97" s="215" t="s">
        <v>70</v>
      </c>
      <c r="BM97" s="215" t="s">
        <v>50</v>
      </c>
      <c r="BN97" s="215" t="s">
        <v>32</v>
      </c>
      <c r="BO97" s="215" t="s">
        <v>30</v>
      </c>
      <c r="BP97" s="216" t="s">
        <v>52</v>
      </c>
      <c r="BQ97" s="25"/>
      <c r="BR97" s="81" t="s">
        <v>30</v>
      </c>
      <c r="BS97" s="82" t="s">
        <v>31</v>
      </c>
      <c r="BT97" s="82" t="s">
        <v>32</v>
      </c>
      <c r="BU97" s="82" t="s">
        <v>33</v>
      </c>
      <c r="BV97" s="83" t="s">
        <v>50</v>
      </c>
      <c r="BW97" s="83" t="s">
        <v>51</v>
      </c>
      <c r="BX97" s="83" t="s">
        <v>52</v>
      </c>
      <c r="BY97" s="83" t="s">
        <v>53</v>
      </c>
      <c r="BZ97" s="82" t="s">
        <v>801</v>
      </c>
      <c r="CA97" s="82" t="s">
        <v>800</v>
      </c>
      <c r="CB97" s="82" t="s">
        <v>775</v>
      </c>
      <c r="CC97" s="82" t="s">
        <v>777</v>
      </c>
      <c r="CD97" s="83" t="s">
        <v>783</v>
      </c>
      <c r="CE97" s="83" t="s">
        <v>774</v>
      </c>
      <c r="CF97" s="83" t="s">
        <v>780</v>
      </c>
      <c r="CG97" s="84" t="s">
        <v>786</v>
      </c>
      <c r="CH97" s="25"/>
    </row>
    <row r="98" spans="1:86" x14ac:dyDescent="0.25">
      <c r="B98" s="214" t="s">
        <v>133</v>
      </c>
      <c r="C98" s="215" t="s">
        <v>146</v>
      </c>
      <c r="D98" s="215" t="s">
        <v>144</v>
      </c>
      <c r="E98" s="215" t="s">
        <v>140</v>
      </c>
      <c r="F98" s="215" t="s">
        <v>129</v>
      </c>
      <c r="G98" s="215" t="s">
        <v>175</v>
      </c>
      <c r="H98" s="215" t="s">
        <v>181</v>
      </c>
      <c r="I98" s="215" t="s">
        <v>127</v>
      </c>
      <c r="J98" s="215" t="s">
        <v>126</v>
      </c>
      <c r="K98" s="215" t="s">
        <v>182</v>
      </c>
      <c r="L98" s="215" t="s">
        <v>176</v>
      </c>
      <c r="M98" s="215" t="s">
        <v>128</v>
      </c>
      <c r="N98" s="215" t="s">
        <v>139</v>
      </c>
      <c r="O98" s="215" t="s">
        <v>145</v>
      </c>
      <c r="P98" s="215" t="s">
        <v>147</v>
      </c>
      <c r="Q98" s="216" t="s">
        <v>132</v>
      </c>
      <c r="R98" s="223"/>
      <c r="S98" s="214" t="s">
        <v>133</v>
      </c>
      <c r="T98" s="215" t="s">
        <v>125</v>
      </c>
      <c r="U98" s="215" t="s">
        <v>107</v>
      </c>
      <c r="V98" s="215" t="s">
        <v>83</v>
      </c>
      <c r="W98" s="215" t="s">
        <v>150</v>
      </c>
      <c r="X98" s="215" t="s">
        <v>183</v>
      </c>
      <c r="Y98" s="215" t="s">
        <v>217</v>
      </c>
      <c r="Z98" s="215" t="s">
        <v>249</v>
      </c>
      <c r="AA98" s="215" t="s">
        <v>248</v>
      </c>
      <c r="AB98" s="215" t="s">
        <v>216</v>
      </c>
      <c r="AC98" s="215" t="s">
        <v>184</v>
      </c>
      <c r="AD98" s="215" t="s">
        <v>151</v>
      </c>
      <c r="AE98" s="215" t="s">
        <v>84</v>
      </c>
      <c r="AF98" s="215" t="s">
        <v>108</v>
      </c>
      <c r="AG98" s="215" t="s">
        <v>124</v>
      </c>
      <c r="AH98" s="216" t="s">
        <v>132</v>
      </c>
      <c r="AI98" s="25"/>
      <c r="AJ98" s="214" t="s">
        <v>133</v>
      </c>
      <c r="AK98" s="215" t="s">
        <v>213</v>
      </c>
      <c r="AL98" s="215" t="s">
        <v>138</v>
      </c>
      <c r="AM98" s="215" t="s">
        <v>209</v>
      </c>
      <c r="AN98" s="215" t="s">
        <v>216</v>
      </c>
      <c r="AO98" s="215" t="s">
        <v>119</v>
      </c>
      <c r="AP98" s="215" t="s">
        <v>220</v>
      </c>
      <c r="AQ98" s="215" t="s">
        <v>99</v>
      </c>
      <c r="AR98" s="215" t="s">
        <v>100</v>
      </c>
      <c r="AS98" s="215" t="s">
        <v>221</v>
      </c>
      <c r="AT98" s="215" t="s">
        <v>120</v>
      </c>
      <c r="AU98" s="215" t="s">
        <v>217</v>
      </c>
      <c r="AV98" s="215" t="s">
        <v>208</v>
      </c>
      <c r="AW98" s="215" t="s">
        <v>137</v>
      </c>
      <c r="AX98" s="215" t="s">
        <v>212</v>
      </c>
      <c r="AY98" s="216" t="s">
        <v>132</v>
      </c>
      <c r="BA98" s="214" t="s">
        <v>133</v>
      </c>
      <c r="BB98" s="215" t="s">
        <v>140</v>
      </c>
      <c r="BC98" s="215" t="s">
        <v>138</v>
      </c>
      <c r="BD98" s="215" t="s">
        <v>135</v>
      </c>
      <c r="BE98" s="215" t="s">
        <v>101</v>
      </c>
      <c r="BF98" s="215" t="s">
        <v>119</v>
      </c>
      <c r="BG98" s="215" t="s">
        <v>121</v>
      </c>
      <c r="BH98" s="215" t="s">
        <v>99</v>
      </c>
      <c r="BI98" s="215" t="s">
        <v>100</v>
      </c>
      <c r="BJ98" s="215" t="s">
        <v>122</v>
      </c>
      <c r="BK98" s="215" t="s">
        <v>120</v>
      </c>
      <c r="BL98" s="215" t="s">
        <v>102</v>
      </c>
      <c r="BM98" s="215" t="s">
        <v>134</v>
      </c>
      <c r="BN98" s="215" t="s">
        <v>137</v>
      </c>
      <c r="BO98" s="215" t="s">
        <v>139</v>
      </c>
      <c r="BP98" s="216" t="s">
        <v>132</v>
      </c>
      <c r="BQ98" s="25"/>
      <c r="BR98" s="89" t="s">
        <v>166</v>
      </c>
      <c r="BS98" s="83" t="s">
        <v>167</v>
      </c>
      <c r="BT98" s="83" t="s">
        <v>168</v>
      </c>
      <c r="BU98" s="83" t="s">
        <v>169</v>
      </c>
      <c r="BV98" s="82" t="s">
        <v>199</v>
      </c>
      <c r="BW98" s="82" t="s">
        <v>200</v>
      </c>
      <c r="BX98" s="82" t="s">
        <v>201</v>
      </c>
      <c r="BY98" s="82" t="s">
        <v>202</v>
      </c>
      <c r="BZ98" s="83" t="s">
        <v>785</v>
      </c>
      <c r="CA98" s="83" t="s">
        <v>778</v>
      </c>
      <c r="CB98" s="83" t="s">
        <v>773</v>
      </c>
      <c r="CC98" s="83" t="s">
        <v>782</v>
      </c>
      <c r="CD98" s="82" t="s">
        <v>779</v>
      </c>
      <c r="CE98" s="82" t="s">
        <v>781</v>
      </c>
      <c r="CF98" s="82" t="s">
        <v>784</v>
      </c>
      <c r="CG98" s="86" t="s">
        <v>776</v>
      </c>
      <c r="CH98" s="25"/>
    </row>
    <row r="99" spans="1:86" x14ac:dyDescent="0.25">
      <c r="B99" s="214" t="s">
        <v>238</v>
      </c>
      <c r="C99" s="215" t="s">
        <v>49</v>
      </c>
      <c r="D99" s="215" t="s">
        <v>27</v>
      </c>
      <c r="E99" s="215" t="s">
        <v>268</v>
      </c>
      <c r="F99" s="215" t="s">
        <v>266</v>
      </c>
      <c r="G99" s="215" t="s">
        <v>33</v>
      </c>
      <c r="H99" s="215" t="s">
        <v>51</v>
      </c>
      <c r="I99" s="215" t="s">
        <v>232</v>
      </c>
      <c r="J99" s="215" t="s">
        <v>233</v>
      </c>
      <c r="K99" s="215" t="s">
        <v>50</v>
      </c>
      <c r="L99" s="215" t="s">
        <v>32</v>
      </c>
      <c r="M99" s="215" t="s">
        <v>267</v>
      </c>
      <c r="N99" s="215" t="s">
        <v>269</v>
      </c>
      <c r="O99" s="215" t="s">
        <v>26</v>
      </c>
      <c r="P99" s="215" t="s">
        <v>48</v>
      </c>
      <c r="Q99" s="216" t="s">
        <v>239</v>
      </c>
      <c r="R99" s="223"/>
      <c r="S99" s="214" t="s">
        <v>238</v>
      </c>
      <c r="T99" s="215" t="s">
        <v>234</v>
      </c>
      <c r="U99" s="215" t="s">
        <v>231</v>
      </c>
      <c r="V99" s="215" t="s">
        <v>227</v>
      </c>
      <c r="W99" s="215" t="s">
        <v>60</v>
      </c>
      <c r="X99" s="215" t="s">
        <v>68</v>
      </c>
      <c r="Y99" s="215" t="s">
        <v>16</v>
      </c>
      <c r="Z99" s="215" t="s">
        <v>40</v>
      </c>
      <c r="AA99" s="215" t="s">
        <v>41</v>
      </c>
      <c r="AB99" s="215" t="s">
        <v>17</v>
      </c>
      <c r="AC99" s="215" t="s">
        <v>67</v>
      </c>
      <c r="AD99" s="215" t="s">
        <v>59</v>
      </c>
      <c r="AE99" s="215" t="s">
        <v>226</v>
      </c>
      <c r="AF99" s="215" t="s">
        <v>230</v>
      </c>
      <c r="AG99" s="215" t="s">
        <v>235</v>
      </c>
      <c r="AH99" s="216" t="s">
        <v>239</v>
      </c>
      <c r="AI99" s="25"/>
      <c r="AJ99" s="214" t="s">
        <v>238</v>
      </c>
      <c r="AK99" s="215" t="s">
        <v>12</v>
      </c>
      <c r="AL99" s="215" t="s">
        <v>270</v>
      </c>
      <c r="AM99" s="215" t="s">
        <v>8</v>
      </c>
      <c r="AN99" s="215" t="s">
        <v>17</v>
      </c>
      <c r="AO99" s="215" t="s">
        <v>206</v>
      </c>
      <c r="AP99" s="215" t="s">
        <v>21</v>
      </c>
      <c r="AQ99" s="215" t="s">
        <v>173</v>
      </c>
      <c r="AR99" s="215" t="s">
        <v>172</v>
      </c>
      <c r="AS99" s="215" t="s">
        <v>20</v>
      </c>
      <c r="AT99" s="215" t="s">
        <v>205</v>
      </c>
      <c r="AU99" s="215" t="s">
        <v>16</v>
      </c>
      <c r="AV99" s="215" t="s">
        <v>9</v>
      </c>
      <c r="AW99" s="215" t="s">
        <v>271</v>
      </c>
      <c r="AX99" s="215" t="s">
        <v>13</v>
      </c>
      <c r="AY99" s="216" t="s">
        <v>239</v>
      </c>
      <c r="BA99" s="214" t="s">
        <v>238</v>
      </c>
      <c r="BB99" s="215" t="s">
        <v>268</v>
      </c>
      <c r="BC99" s="215" t="s">
        <v>270</v>
      </c>
      <c r="BD99" s="215" t="s">
        <v>236</v>
      </c>
      <c r="BE99" s="215" t="s">
        <v>171</v>
      </c>
      <c r="BF99" s="215" t="s">
        <v>206</v>
      </c>
      <c r="BG99" s="215" t="s">
        <v>204</v>
      </c>
      <c r="BH99" s="215" t="s">
        <v>173</v>
      </c>
      <c r="BI99" s="215" t="s">
        <v>172</v>
      </c>
      <c r="BJ99" s="215" t="s">
        <v>203</v>
      </c>
      <c r="BK99" s="215" t="s">
        <v>205</v>
      </c>
      <c r="BL99" s="215" t="s">
        <v>170</v>
      </c>
      <c r="BM99" s="215" t="s">
        <v>237</v>
      </c>
      <c r="BN99" s="215" t="s">
        <v>271</v>
      </c>
      <c r="BO99" s="215" t="s">
        <v>269</v>
      </c>
      <c r="BP99" s="216" t="s">
        <v>239</v>
      </c>
      <c r="BQ99" s="25"/>
      <c r="BR99" s="89" t="s">
        <v>170</v>
      </c>
      <c r="BS99" s="83" t="s">
        <v>171</v>
      </c>
      <c r="BT99" s="83" t="s">
        <v>172</v>
      </c>
      <c r="BU99" s="83" t="s">
        <v>173</v>
      </c>
      <c r="BV99" s="82" t="s">
        <v>203</v>
      </c>
      <c r="BW99" s="82" t="s">
        <v>204</v>
      </c>
      <c r="BX99" s="82" t="s">
        <v>205</v>
      </c>
      <c r="BY99" s="82" t="s">
        <v>206</v>
      </c>
      <c r="BZ99" s="83" t="s">
        <v>774</v>
      </c>
      <c r="CA99" s="83" t="s">
        <v>783</v>
      </c>
      <c r="CB99" s="83" t="s">
        <v>786</v>
      </c>
      <c r="CC99" s="83" t="s">
        <v>780</v>
      </c>
      <c r="CD99" s="82" t="s">
        <v>800</v>
      </c>
      <c r="CE99" s="82" t="s">
        <v>801</v>
      </c>
      <c r="CF99" s="82" t="s">
        <v>777</v>
      </c>
      <c r="CG99" s="86" t="s">
        <v>775</v>
      </c>
      <c r="CH99" s="25"/>
    </row>
    <row r="100" spans="1:86" x14ac:dyDescent="0.25">
      <c r="B100" s="214" t="s">
        <v>257</v>
      </c>
      <c r="C100" s="215" t="s">
        <v>22</v>
      </c>
      <c r="D100" s="215" t="s">
        <v>36</v>
      </c>
      <c r="E100" s="215" t="s">
        <v>227</v>
      </c>
      <c r="F100" s="215" t="s">
        <v>229</v>
      </c>
      <c r="G100" s="215" t="s">
        <v>10</v>
      </c>
      <c r="H100" s="215" t="s">
        <v>8</v>
      </c>
      <c r="I100" s="215" t="s">
        <v>263</v>
      </c>
      <c r="J100" s="215" t="s">
        <v>262</v>
      </c>
      <c r="K100" s="215" t="s">
        <v>9</v>
      </c>
      <c r="L100" s="215" t="s">
        <v>11</v>
      </c>
      <c r="M100" s="215" t="s">
        <v>228</v>
      </c>
      <c r="N100" s="215" t="s">
        <v>226</v>
      </c>
      <c r="O100" s="215" t="s">
        <v>37</v>
      </c>
      <c r="P100" s="215" t="s">
        <v>23</v>
      </c>
      <c r="Q100" s="216" t="s">
        <v>256</v>
      </c>
      <c r="R100" s="223"/>
      <c r="S100" s="214" t="s">
        <v>257</v>
      </c>
      <c r="T100" s="215" t="s">
        <v>261</v>
      </c>
      <c r="U100" s="215" t="s">
        <v>264</v>
      </c>
      <c r="V100" s="215" t="s">
        <v>268</v>
      </c>
      <c r="W100" s="215" t="s">
        <v>42</v>
      </c>
      <c r="X100" s="215" t="s">
        <v>18</v>
      </c>
      <c r="Y100" s="215" t="s">
        <v>70</v>
      </c>
      <c r="Z100" s="215" t="s">
        <v>62</v>
      </c>
      <c r="AA100" s="215" t="s">
        <v>61</v>
      </c>
      <c r="AB100" s="215" t="s">
        <v>69</v>
      </c>
      <c r="AC100" s="215" t="s">
        <v>19</v>
      </c>
      <c r="AD100" s="215" t="s">
        <v>43</v>
      </c>
      <c r="AE100" s="215" t="s">
        <v>269</v>
      </c>
      <c r="AF100" s="215" t="s">
        <v>265</v>
      </c>
      <c r="AG100" s="215" t="s">
        <v>260</v>
      </c>
      <c r="AH100" s="216" t="s">
        <v>256</v>
      </c>
      <c r="AI100" s="25"/>
      <c r="AJ100" s="214" t="s">
        <v>257</v>
      </c>
      <c r="AK100" s="215" t="s">
        <v>31</v>
      </c>
      <c r="AL100" s="215" t="s">
        <v>225</v>
      </c>
      <c r="AM100" s="215" t="s">
        <v>51</v>
      </c>
      <c r="AN100" s="215" t="s">
        <v>69</v>
      </c>
      <c r="AO100" s="215" t="s">
        <v>158</v>
      </c>
      <c r="AP100" s="215" t="s">
        <v>65</v>
      </c>
      <c r="AQ100" s="215" t="s">
        <v>191</v>
      </c>
      <c r="AR100" s="215" t="s">
        <v>192</v>
      </c>
      <c r="AS100" s="215" t="s">
        <v>66</v>
      </c>
      <c r="AT100" s="215" t="s">
        <v>159</v>
      </c>
      <c r="AU100" s="215" t="s">
        <v>70</v>
      </c>
      <c r="AV100" s="215" t="s">
        <v>50</v>
      </c>
      <c r="AW100" s="215" t="s">
        <v>224</v>
      </c>
      <c r="AX100" s="215" t="s">
        <v>30</v>
      </c>
      <c r="AY100" s="216" t="s">
        <v>256</v>
      </c>
      <c r="BA100" s="214" t="s">
        <v>257</v>
      </c>
      <c r="BB100" s="215" t="s">
        <v>227</v>
      </c>
      <c r="BC100" s="215" t="s">
        <v>225</v>
      </c>
      <c r="BD100" s="215" t="s">
        <v>259</v>
      </c>
      <c r="BE100" s="215" t="s">
        <v>193</v>
      </c>
      <c r="BF100" s="215" t="s">
        <v>158</v>
      </c>
      <c r="BG100" s="215" t="s">
        <v>160</v>
      </c>
      <c r="BH100" s="215" t="s">
        <v>191</v>
      </c>
      <c r="BI100" s="215" t="s">
        <v>192</v>
      </c>
      <c r="BJ100" s="215" t="s">
        <v>161</v>
      </c>
      <c r="BK100" s="215" t="s">
        <v>159</v>
      </c>
      <c r="BL100" s="215" t="s">
        <v>194</v>
      </c>
      <c r="BM100" s="215" t="s">
        <v>258</v>
      </c>
      <c r="BN100" s="215" t="s">
        <v>224</v>
      </c>
      <c r="BO100" s="215" t="s">
        <v>226</v>
      </c>
      <c r="BP100" s="216" t="s">
        <v>256</v>
      </c>
      <c r="BQ100" s="25"/>
      <c r="BR100" s="89" t="s">
        <v>158</v>
      </c>
      <c r="BS100" s="83" t="s">
        <v>159</v>
      </c>
      <c r="BT100" s="83" t="s">
        <v>160</v>
      </c>
      <c r="BU100" s="83" t="s">
        <v>161</v>
      </c>
      <c r="BV100" s="82" t="s">
        <v>191</v>
      </c>
      <c r="BW100" s="82" t="s">
        <v>192</v>
      </c>
      <c r="BX100" s="82" t="s">
        <v>193</v>
      </c>
      <c r="BY100" s="82" t="s">
        <v>194</v>
      </c>
      <c r="BZ100" s="83" t="s">
        <v>775</v>
      </c>
      <c r="CA100" s="83" t="s">
        <v>777</v>
      </c>
      <c r="CB100" s="83" t="s">
        <v>801</v>
      </c>
      <c r="CC100" s="83" t="s">
        <v>800</v>
      </c>
      <c r="CD100" s="82" t="s">
        <v>780</v>
      </c>
      <c r="CE100" s="82" t="s">
        <v>786</v>
      </c>
      <c r="CF100" s="82" t="s">
        <v>783</v>
      </c>
      <c r="CG100" s="86" t="s">
        <v>774</v>
      </c>
      <c r="CH100" s="25"/>
    </row>
    <row r="101" spans="1:86" x14ac:dyDescent="0.25">
      <c r="B101" s="214" t="s">
        <v>89</v>
      </c>
      <c r="C101" s="215" t="s">
        <v>243</v>
      </c>
      <c r="D101" s="215" t="s">
        <v>245</v>
      </c>
      <c r="E101" s="215" t="s">
        <v>83</v>
      </c>
      <c r="F101" s="215" t="s">
        <v>109</v>
      </c>
      <c r="G101" s="215" t="s">
        <v>215</v>
      </c>
      <c r="H101" s="215" t="s">
        <v>209</v>
      </c>
      <c r="I101" s="215" t="s">
        <v>111</v>
      </c>
      <c r="J101" s="215" t="s">
        <v>112</v>
      </c>
      <c r="K101" s="215" t="s">
        <v>208</v>
      </c>
      <c r="L101" s="215" t="s">
        <v>214</v>
      </c>
      <c r="M101" s="215" t="s">
        <v>110</v>
      </c>
      <c r="N101" s="215" t="s">
        <v>84</v>
      </c>
      <c r="O101" s="215" t="s">
        <v>244</v>
      </c>
      <c r="P101" s="215" t="s">
        <v>242</v>
      </c>
      <c r="Q101" s="216" t="s">
        <v>90</v>
      </c>
      <c r="R101" s="223"/>
      <c r="S101" s="214" t="s">
        <v>89</v>
      </c>
      <c r="T101" s="215" t="s">
        <v>113</v>
      </c>
      <c r="U101" s="215" t="s">
        <v>131</v>
      </c>
      <c r="V101" s="215" t="s">
        <v>140</v>
      </c>
      <c r="W101" s="215" t="s">
        <v>255</v>
      </c>
      <c r="X101" s="215" t="s">
        <v>223</v>
      </c>
      <c r="Y101" s="215" t="s">
        <v>189</v>
      </c>
      <c r="Z101" s="215" t="s">
        <v>156</v>
      </c>
      <c r="AA101" s="215" t="s">
        <v>157</v>
      </c>
      <c r="AB101" s="215" t="s">
        <v>190</v>
      </c>
      <c r="AC101" s="215" t="s">
        <v>222</v>
      </c>
      <c r="AD101" s="215" t="s">
        <v>254</v>
      </c>
      <c r="AE101" s="215" t="s">
        <v>139</v>
      </c>
      <c r="AF101" s="215" t="s">
        <v>130</v>
      </c>
      <c r="AG101" s="215" t="s">
        <v>114</v>
      </c>
      <c r="AH101" s="216" t="s">
        <v>90</v>
      </c>
      <c r="AI101" s="25"/>
      <c r="AJ101" s="214" t="s">
        <v>89</v>
      </c>
      <c r="AK101" s="215" t="s">
        <v>177</v>
      </c>
      <c r="AL101" s="215" t="s">
        <v>85</v>
      </c>
      <c r="AM101" s="215" t="s">
        <v>181</v>
      </c>
      <c r="AN101" s="215" t="s">
        <v>190</v>
      </c>
      <c r="AO101" s="215" t="s">
        <v>78</v>
      </c>
      <c r="AP101" s="215" t="s">
        <v>186</v>
      </c>
      <c r="AQ101" s="215" t="s">
        <v>82</v>
      </c>
      <c r="AR101" s="215" t="s">
        <v>81</v>
      </c>
      <c r="AS101" s="215" t="s">
        <v>185</v>
      </c>
      <c r="AT101" s="215" t="s">
        <v>77</v>
      </c>
      <c r="AU101" s="215" t="s">
        <v>189</v>
      </c>
      <c r="AV101" s="215" t="s">
        <v>182</v>
      </c>
      <c r="AW101" s="215" t="s">
        <v>86</v>
      </c>
      <c r="AX101" s="215" t="s">
        <v>178</v>
      </c>
      <c r="AY101" s="216" t="s">
        <v>90</v>
      </c>
      <c r="BA101" s="214" t="s">
        <v>89</v>
      </c>
      <c r="BB101" s="215" t="s">
        <v>83</v>
      </c>
      <c r="BC101" s="215" t="s">
        <v>85</v>
      </c>
      <c r="BD101" s="215" t="s">
        <v>87</v>
      </c>
      <c r="BE101" s="215" t="s">
        <v>80</v>
      </c>
      <c r="BF101" s="215" t="s">
        <v>78</v>
      </c>
      <c r="BG101" s="215" t="s">
        <v>76</v>
      </c>
      <c r="BH101" s="215" t="s">
        <v>82</v>
      </c>
      <c r="BI101" s="215" t="s">
        <v>81</v>
      </c>
      <c r="BJ101" s="215" t="s">
        <v>75</v>
      </c>
      <c r="BK101" s="215" t="s">
        <v>77</v>
      </c>
      <c r="BL101" s="215" t="s">
        <v>79</v>
      </c>
      <c r="BM101" s="215" t="s">
        <v>88</v>
      </c>
      <c r="BN101" s="215" t="s">
        <v>86</v>
      </c>
      <c r="BO101" s="215" t="s">
        <v>84</v>
      </c>
      <c r="BP101" s="216" t="s">
        <v>90</v>
      </c>
      <c r="BQ101" s="25"/>
      <c r="BR101" s="261" t="s">
        <v>807</v>
      </c>
      <c r="BS101" s="262" t="s">
        <v>809</v>
      </c>
      <c r="BT101" s="262" t="s">
        <v>812</v>
      </c>
      <c r="BU101" s="262" t="s">
        <v>813</v>
      </c>
      <c r="BV101" s="82" t="s">
        <v>195</v>
      </c>
      <c r="BW101" s="82" t="s">
        <v>196</v>
      </c>
      <c r="BX101" s="82" t="s">
        <v>197</v>
      </c>
      <c r="BY101" s="82" t="s">
        <v>198</v>
      </c>
      <c r="BZ101" s="83" t="s">
        <v>776</v>
      </c>
      <c r="CA101" s="83" t="s">
        <v>784</v>
      </c>
      <c r="CB101" s="83" t="s">
        <v>781</v>
      </c>
      <c r="CC101" s="83" t="s">
        <v>779</v>
      </c>
      <c r="CD101" s="82" t="s">
        <v>782</v>
      </c>
      <c r="CE101" s="82" t="s">
        <v>773</v>
      </c>
      <c r="CF101" s="82" t="s">
        <v>778</v>
      </c>
      <c r="CG101" s="86" t="s">
        <v>785</v>
      </c>
      <c r="CH101" s="25"/>
    </row>
    <row r="102" spans="1:86" x14ac:dyDescent="0.25">
      <c r="B102" s="214" t="s">
        <v>81</v>
      </c>
      <c r="C102" s="215" t="s">
        <v>251</v>
      </c>
      <c r="D102" s="215" t="s">
        <v>253</v>
      </c>
      <c r="E102" s="215" t="s">
        <v>75</v>
      </c>
      <c r="F102" s="215" t="s">
        <v>93</v>
      </c>
      <c r="G102" s="215" t="s">
        <v>223</v>
      </c>
      <c r="H102" s="215" t="s">
        <v>217</v>
      </c>
      <c r="I102" s="215" t="s">
        <v>103</v>
      </c>
      <c r="J102" s="215" t="s">
        <v>104</v>
      </c>
      <c r="K102" s="215" t="s">
        <v>216</v>
      </c>
      <c r="L102" s="215" t="s">
        <v>222</v>
      </c>
      <c r="M102" s="215" t="s">
        <v>94</v>
      </c>
      <c r="N102" s="215" t="s">
        <v>76</v>
      </c>
      <c r="O102" s="215" t="s">
        <v>252</v>
      </c>
      <c r="P102" s="215" t="s">
        <v>250</v>
      </c>
      <c r="Q102" s="216" t="s">
        <v>82</v>
      </c>
      <c r="R102" s="223"/>
      <c r="S102" s="214" t="s">
        <v>81</v>
      </c>
      <c r="T102" s="215" t="s">
        <v>105</v>
      </c>
      <c r="U102" s="215" t="s">
        <v>118</v>
      </c>
      <c r="V102" s="215" t="s">
        <v>122</v>
      </c>
      <c r="W102" s="215" t="s">
        <v>247</v>
      </c>
      <c r="X102" s="215" t="s">
        <v>215</v>
      </c>
      <c r="Y102" s="215" t="s">
        <v>181</v>
      </c>
      <c r="Z102" s="215" t="s">
        <v>148</v>
      </c>
      <c r="AA102" s="215" t="s">
        <v>149</v>
      </c>
      <c r="AB102" s="215" t="s">
        <v>182</v>
      </c>
      <c r="AC102" s="215" t="s">
        <v>214</v>
      </c>
      <c r="AD102" s="215" t="s">
        <v>246</v>
      </c>
      <c r="AE102" s="215" t="s">
        <v>121</v>
      </c>
      <c r="AF102" s="215" t="s">
        <v>117</v>
      </c>
      <c r="AG102" s="215" t="s">
        <v>106</v>
      </c>
      <c r="AH102" s="216" t="s">
        <v>82</v>
      </c>
      <c r="AI102" s="25"/>
      <c r="AJ102" s="214" t="s">
        <v>96</v>
      </c>
      <c r="AK102" s="215" t="s">
        <v>253</v>
      </c>
      <c r="AL102" s="215" t="s">
        <v>116</v>
      </c>
      <c r="AM102" s="215" t="s">
        <v>249</v>
      </c>
      <c r="AN102" s="215" t="s">
        <v>240</v>
      </c>
      <c r="AO102" s="215" t="s">
        <v>128</v>
      </c>
      <c r="AP102" s="215" t="s">
        <v>244</v>
      </c>
      <c r="AQ102" s="215" t="s">
        <v>124</v>
      </c>
      <c r="AR102" s="215" t="s">
        <v>125</v>
      </c>
      <c r="AS102" s="215" t="s">
        <v>245</v>
      </c>
      <c r="AT102" s="215" t="s">
        <v>129</v>
      </c>
      <c r="AU102" s="215" t="s">
        <v>241</v>
      </c>
      <c r="AV102" s="215" t="s">
        <v>248</v>
      </c>
      <c r="AW102" s="215" t="s">
        <v>115</v>
      </c>
      <c r="AX102" s="215" t="s">
        <v>252</v>
      </c>
      <c r="AY102" s="216" t="s">
        <v>95</v>
      </c>
      <c r="BA102" s="214" t="s">
        <v>96</v>
      </c>
      <c r="BB102" s="215" t="s">
        <v>118</v>
      </c>
      <c r="BC102" s="215" t="s">
        <v>116</v>
      </c>
      <c r="BD102" s="215" t="s">
        <v>98</v>
      </c>
      <c r="BE102" s="215" t="s">
        <v>126</v>
      </c>
      <c r="BF102" s="215" t="s">
        <v>128</v>
      </c>
      <c r="BG102" s="215" t="s">
        <v>130</v>
      </c>
      <c r="BH102" s="215" t="s">
        <v>124</v>
      </c>
      <c r="BI102" s="215" t="s">
        <v>125</v>
      </c>
      <c r="BJ102" s="215" t="s">
        <v>131</v>
      </c>
      <c r="BK102" s="215" t="s">
        <v>129</v>
      </c>
      <c r="BL102" s="215" t="s">
        <v>127</v>
      </c>
      <c r="BM102" s="215" t="s">
        <v>97</v>
      </c>
      <c r="BN102" s="215" t="s">
        <v>115</v>
      </c>
      <c r="BO102" s="215" t="s">
        <v>117</v>
      </c>
      <c r="BP102" s="216" t="s">
        <v>95</v>
      </c>
      <c r="BQ102" s="25"/>
      <c r="BR102" s="81" t="s">
        <v>75</v>
      </c>
      <c r="BS102" s="82" t="s">
        <v>76</v>
      </c>
      <c r="BT102" s="82" t="s">
        <v>77</v>
      </c>
      <c r="BU102" s="82" t="s">
        <v>78</v>
      </c>
      <c r="BV102" s="259" t="s">
        <v>810</v>
      </c>
      <c r="BW102" s="259" t="s">
        <v>811</v>
      </c>
      <c r="BX102" s="259" t="s">
        <v>806</v>
      </c>
      <c r="BY102" s="259" t="s">
        <v>808</v>
      </c>
      <c r="BZ102" s="82" t="s">
        <v>800</v>
      </c>
      <c r="CA102" s="82" t="s">
        <v>801</v>
      </c>
      <c r="CB102" s="82" t="s">
        <v>777</v>
      </c>
      <c r="CC102" s="82" t="s">
        <v>775</v>
      </c>
      <c r="CD102" s="83" t="s">
        <v>774</v>
      </c>
      <c r="CE102" s="83" t="s">
        <v>783</v>
      </c>
      <c r="CF102" s="83" t="s">
        <v>786</v>
      </c>
      <c r="CG102" s="84" t="s">
        <v>780</v>
      </c>
      <c r="CH102" s="25"/>
    </row>
    <row r="103" spans="1:86" x14ac:dyDescent="0.25">
      <c r="B103" s="214" t="s">
        <v>192</v>
      </c>
      <c r="C103" s="215" t="s">
        <v>38</v>
      </c>
      <c r="D103" s="215" t="s">
        <v>44</v>
      </c>
      <c r="E103" s="215" t="s">
        <v>161</v>
      </c>
      <c r="F103" s="215" t="s">
        <v>163</v>
      </c>
      <c r="G103" s="215" t="s">
        <v>18</v>
      </c>
      <c r="H103" s="215" t="s">
        <v>16</v>
      </c>
      <c r="I103" s="215" t="s">
        <v>198</v>
      </c>
      <c r="J103" s="215" t="s">
        <v>197</v>
      </c>
      <c r="K103" s="215" t="s">
        <v>17</v>
      </c>
      <c r="L103" s="215" t="s">
        <v>19</v>
      </c>
      <c r="M103" s="215" t="s">
        <v>162</v>
      </c>
      <c r="N103" s="215" t="s">
        <v>160</v>
      </c>
      <c r="O103" s="215" t="s">
        <v>45</v>
      </c>
      <c r="P103" s="215" t="s">
        <v>39</v>
      </c>
      <c r="Q103" s="216" t="s">
        <v>191</v>
      </c>
      <c r="R103" s="223"/>
      <c r="S103" s="214" t="s">
        <v>192</v>
      </c>
      <c r="T103" s="215" t="s">
        <v>196</v>
      </c>
      <c r="U103" s="215" t="s">
        <v>199</v>
      </c>
      <c r="V103" s="215" t="s">
        <v>203</v>
      </c>
      <c r="W103" s="215" t="s">
        <v>34</v>
      </c>
      <c r="X103" s="215" t="s">
        <v>10</v>
      </c>
      <c r="Y103" s="215" t="s">
        <v>51</v>
      </c>
      <c r="Z103" s="215" t="s">
        <v>47</v>
      </c>
      <c r="AA103" s="215" t="s">
        <v>46</v>
      </c>
      <c r="AB103" s="215" t="s">
        <v>50</v>
      </c>
      <c r="AC103" s="215" t="s">
        <v>11</v>
      </c>
      <c r="AD103" s="215" t="s">
        <v>35</v>
      </c>
      <c r="AE103" s="215" t="s">
        <v>204</v>
      </c>
      <c r="AF103" s="215" t="s">
        <v>200</v>
      </c>
      <c r="AG103" s="215" t="s">
        <v>195</v>
      </c>
      <c r="AH103" s="216" t="s">
        <v>191</v>
      </c>
      <c r="AI103" s="25"/>
      <c r="AJ103" s="214" t="s">
        <v>168</v>
      </c>
      <c r="AK103" s="215" t="s">
        <v>44</v>
      </c>
      <c r="AL103" s="215" t="s">
        <v>201</v>
      </c>
      <c r="AM103" s="215" t="s">
        <v>40</v>
      </c>
      <c r="AN103" s="215" t="s">
        <v>25</v>
      </c>
      <c r="AO103" s="215" t="s">
        <v>267</v>
      </c>
      <c r="AP103" s="215" t="s">
        <v>37</v>
      </c>
      <c r="AQ103" s="215" t="s">
        <v>235</v>
      </c>
      <c r="AR103" s="215" t="s">
        <v>234</v>
      </c>
      <c r="AS103" s="215" t="s">
        <v>36</v>
      </c>
      <c r="AT103" s="215" t="s">
        <v>266</v>
      </c>
      <c r="AU103" s="215" t="s">
        <v>24</v>
      </c>
      <c r="AV103" s="215" t="s">
        <v>41</v>
      </c>
      <c r="AW103" s="215" t="s">
        <v>202</v>
      </c>
      <c r="AX103" s="215" t="s">
        <v>45</v>
      </c>
      <c r="AY103" s="216" t="s">
        <v>169</v>
      </c>
      <c r="BA103" s="214" t="s">
        <v>168</v>
      </c>
      <c r="BB103" s="215" t="s">
        <v>199</v>
      </c>
      <c r="BC103" s="215" t="s">
        <v>201</v>
      </c>
      <c r="BD103" s="215" t="s">
        <v>166</v>
      </c>
      <c r="BE103" s="215" t="s">
        <v>233</v>
      </c>
      <c r="BF103" s="215" t="s">
        <v>267</v>
      </c>
      <c r="BG103" s="215" t="s">
        <v>265</v>
      </c>
      <c r="BH103" s="215" t="s">
        <v>235</v>
      </c>
      <c r="BI103" s="215" t="s">
        <v>234</v>
      </c>
      <c r="BJ103" s="215" t="s">
        <v>264</v>
      </c>
      <c r="BK103" s="215" t="s">
        <v>266</v>
      </c>
      <c r="BL103" s="215" t="s">
        <v>232</v>
      </c>
      <c r="BM103" s="215" t="s">
        <v>167</v>
      </c>
      <c r="BN103" s="215" t="s">
        <v>202</v>
      </c>
      <c r="BO103" s="215" t="s">
        <v>200</v>
      </c>
      <c r="BP103" s="216" t="s">
        <v>169</v>
      </c>
      <c r="BQ103" s="25"/>
      <c r="BR103" s="81" t="s">
        <v>91</v>
      </c>
      <c r="BS103" s="82" t="s">
        <v>92</v>
      </c>
      <c r="BT103" s="82" t="s">
        <v>93</v>
      </c>
      <c r="BU103" s="82" t="s">
        <v>94</v>
      </c>
      <c r="BV103" s="83" t="s">
        <v>103</v>
      </c>
      <c r="BW103" s="83" t="s">
        <v>104</v>
      </c>
      <c r="BX103" s="83" t="s">
        <v>105</v>
      </c>
      <c r="BY103" s="83" t="s">
        <v>106</v>
      </c>
      <c r="BZ103" s="82" t="s">
        <v>779</v>
      </c>
      <c r="CA103" s="82" t="s">
        <v>781</v>
      </c>
      <c r="CB103" s="82" t="s">
        <v>784</v>
      </c>
      <c r="CC103" s="82" t="s">
        <v>776</v>
      </c>
      <c r="CD103" s="83" t="s">
        <v>785</v>
      </c>
      <c r="CE103" s="83" t="s">
        <v>778</v>
      </c>
      <c r="CF103" s="83" t="s">
        <v>773</v>
      </c>
      <c r="CG103" s="84" t="s">
        <v>782</v>
      </c>
      <c r="CH103" s="25"/>
    </row>
    <row r="104" spans="1:86" x14ac:dyDescent="0.25">
      <c r="B104" s="214" t="s">
        <v>172</v>
      </c>
      <c r="C104" s="215" t="s">
        <v>64</v>
      </c>
      <c r="D104" s="215" t="s">
        <v>58</v>
      </c>
      <c r="E104" s="215" t="s">
        <v>203</v>
      </c>
      <c r="F104" s="215" t="s">
        <v>201</v>
      </c>
      <c r="G104" s="215" t="s">
        <v>68</v>
      </c>
      <c r="H104" s="215" t="s">
        <v>70</v>
      </c>
      <c r="I104" s="215" t="s">
        <v>166</v>
      </c>
      <c r="J104" s="215" t="s">
        <v>167</v>
      </c>
      <c r="K104" s="215" t="s">
        <v>69</v>
      </c>
      <c r="L104" s="215" t="s">
        <v>67</v>
      </c>
      <c r="M104" s="215" t="s">
        <v>202</v>
      </c>
      <c r="N104" s="215" t="s">
        <v>204</v>
      </c>
      <c r="O104" s="215" t="s">
        <v>57</v>
      </c>
      <c r="P104" s="215" t="s">
        <v>63</v>
      </c>
      <c r="Q104" s="216" t="s">
        <v>173</v>
      </c>
      <c r="R104" s="223"/>
      <c r="S104" s="214" t="s">
        <v>172</v>
      </c>
      <c r="T104" s="215" t="s">
        <v>168</v>
      </c>
      <c r="U104" s="215" t="s">
        <v>165</v>
      </c>
      <c r="V104" s="215" t="s">
        <v>161</v>
      </c>
      <c r="W104" s="215" t="s">
        <v>29</v>
      </c>
      <c r="X104" s="215" t="s">
        <v>33</v>
      </c>
      <c r="Y104" s="215" t="s">
        <v>8</v>
      </c>
      <c r="Z104" s="215" t="s">
        <v>24</v>
      </c>
      <c r="AA104" s="215" t="s">
        <v>25</v>
      </c>
      <c r="AB104" s="215" t="s">
        <v>9</v>
      </c>
      <c r="AC104" s="215" t="s">
        <v>32</v>
      </c>
      <c r="AD104" s="215" t="s">
        <v>28</v>
      </c>
      <c r="AE104" s="215" t="s">
        <v>160</v>
      </c>
      <c r="AF104" s="215" t="s">
        <v>164</v>
      </c>
      <c r="AG104" s="215" t="s">
        <v>169</v>
      </c>
      <c r="AH104" s="216" t="s">
        <v>173</v>
      </c>
      <c r="AI104" s="25"/>
      <c r="AJ104" s="214" t="s">
        <v>196</v>
      </c>
      <c r="AK104" s="215" t="s">
        <v>58</v>
      </c>
      <c r="AL104" s="215" t="s">
        <v>163</v>
      </c>
      <c r="AM104" s="215" t="s">
        <v>62</v>
      </c>
      <c r="AN104" s="215" t="s">
        <v>46</v>
      </c>
      <c r="AO104" s="215" t="s">
        <v>228</v>
      </c>
      <c r="AP104" s="215" t="s">
        <v>26</v>
      </c>
      <c r="AQ104" s="215" t="s">
        <v>260</v>
      </c>
      <c r="AR104" s="215" t="s">
        <v>261</v>
      </c>
      <c r="AS104" s="215" t="s">
        <v>27</v>
      </c>
      <c r="AT104" s="215" t="s">
        <v>229</v>
      </c>
      <c r="AU104" s="215" t="s">
        <v>47</v>
      </c>
      <c r="AV104" s="215" t="s">
        <v>61</v>
      </c>
      <c r="AW104" s="215" t="s">
        <v>162</v>
      </c>
      <c r="AX104" s="215" t="s">
        <v>57</v>
      </c>
      <c r="AY104" s="216" t="s">
        <v>195</v>
      </c>
      <c r="BA104" s="214" t="s">
        <v>196</v>
      </c>
      <c r="BB104" s="215" t="s">
        <v>165</v>
      </c>
      <c r="BC104" s="215" t="s">
        <v>163</v>
      </c>
      <c r="BD104" s="215" t="s">
        <v>198</v>
      </c>
      <c r="BE104" s="215" t="s">
        <v>262</v>
      </c>
      <c r="BF104" s="215" t="s">
        <v>228</v>
      </c>
      <c r="BG104" s="215" t="s">
        <v>230</v>
      </c>
      <c r="BH104" s="215" t="s">
        <v>260</v>
      </c>
      <c r="BI104" s="215" t="s">
        <v>261</v>
      </c>
      <c r="BJ104" s="215" t="s">
        <v>231</v>
      </c>
      <c r="BK104" s="215" t="s">
        <v>229</v>
      </c>
      <c r="BL104" s="215" t="s">
        <v>263</v>
      </c>
      <c r="BM104" s="215" t="s">
        <v>197</v>
      </c>
      <c r="BN104" s="215" t="s">
        <v>162</v>
      </c>
      <c r="BO104" s="215" t="s">
        <v>164</v>
      </c>
      <c r="BP104" s="216" t="s">
        <v>195</v>
      </c>
      <c r="BQ104" s="25"/>
      <c r="BR104" s="81" t="s">
        <v>95</v>
      </c>
      <c r="BS104" s="82" t="s">
        <v>96</v>
      </c>
      <c r="BT104" s="82" t="s">
        <v>97</v>
      </c>
      <c r="BU104" s="82" t="s">
        <v>98</v>
      </c>
      <c r="BV104" s="83" t="s">
        <v>115</v>
      </c>
      <c r="BW104" s="83" t="s">
        <v>116</v>
      </c>
      <c r="BX104" s="83" t="s">
        <v>117</v>
      </c>
      <c r="BY104" s="83" t="s">
        <v>118</v>
      </c>
      <c r="BZ104" s="82" t="s">
        <v>782</v>
      </c>
      <c r="CA104" s="82" t="s">
        <v>773</v>
      </c>
      <c r="CB104" s="82" t="s">
        <v>778</v>
      </c>
      <c r="CC104" s="82" t="s">
        <v>785</v>
      </c>
      <c r="CD104" s="83" t="s">
        <v>776</v>
      </c>
      <c r="CE104" s="83" t="s">
        <v>784</v>
      </c>
      <c r="CF104" s="83" t="s">
        <v>781</v>
      </c>
      <c r="CG104" s="84" t="s">
        <v>779</v>
      </c>
      <c r="CH104" s="25"/>
    </row>
    <row r="105" spans="1:86" x14ac:dyDescent="0.25">
      <c r="B105" s="214" t="s">
        <v>100</v>
      </c>
      <c r="C105" s="215" t="s">
        <v>154</v>
      </c>
      <c r="D105" s="215" t="s">
        <v>152</v>
      </c>
      <c r="E105" s="215" t="s">
        <v>122</v>
      </c>
      <c r="F105" s="215" t="s">
        <v>116</v>
      </c>
      <c r="G105" s="215" t="s">
        <v>183</v>
      </c>
      <c r="H105" s="215" t="s">
        <v>189</v>
      </c>
      <c r="I105" s="215" t="s">
        <v>98</v>
      </c>
      <c r="J105" s="215" t="s">
        <v>97</v>
      </c>
      <c r="K105" s="215" t="s">
        <v>190</v>
      </c>
      <c r="L105" s="215" t="s">
        <v>184</v>
      </c>
      <c r="M105" s="215" t="s">
        <v>115</v>
      </c>
      <c r="N105" s="215" t="s">
        <v>121</v>
      </c>
      <c r="O105" s="215" t="s">
        <v>153</v>
      </c>
      <c r="P105" s="215" t="s">
        <v>155</v>
      </c>
      <c r="Q105" s="216" t="s">
        <v>99</v>
      </c>
      <c r="R105" s="223"/>
      <c r="S105" s="214" t="s">
        <v>100</v>
      </c>
      <c r="T105" s="215" t="s">
        <v>96</v>
      </c>
      <c r="U105" s="215" t="s">
        <v>91</v>
      </c>
      <c r="V105" s="215" t="s">
        <v>75</v>
      </c>
      <c r="W105" s="215" t="s">
        <v>142</v>
      </c>
      <c r="X105" s="215" t="s">
        <v>175</v>
      </c>
      <c r="Y105" s="215" t="s">
        <v>209</v>
      </c>
      <c r="Z105" s="215" t="s">
        <v>241</v>
      </c>
      <c r="AA105" s="215" t="s">
        <v>240</v>
      </c>
      <c r="AB105" s="215" t="s">
        <v>208</v>
      </c>
      <c r="AC105" s="215" t="s">
        <v>176</v>
      </c>
      <c r="AD105" s="215" t="s">
        <v>143</v>
      </c>
      <c r="AE105" s="215" t="s">
        <v>76</v>
      </c>
      <c r="AF105" s="215" t="s">
        <v>92</v>
      </c>
      <c r="AG105" s="215" t="s">
        <v>95</v>
      </c>
      <c r="AH105" s="216" t="s">
        <v>99</v>
      </c>
      <c r="AI105" s="25"/>
      <c r="AJ105" s="214" t="s">
        <v>105</v>
      </c>
      <c r="AK105" s="215" t="s">
        <v>152</v>
      </c>
      <c r="AL105" s="215" t="s">
        <v>93</v>
      </c>
      <c r="AM105" s="215" t="s">
        <v>156</v>
      </c>
      <c r="AN105" s="215" t="s">
        <v>149</v>
      </c>
      <c r="AO105" s="215" t="s">
        <v>110</v>
      </c>
      <c r="AP105" s="215" t="s">
        <v>145</v>
      </c>
      <c r="AQ105" s="215" t="s">
        <v>114</v>
      </c>
      <c r="AR105" s="215" t="s">
        <v>113</v>
      </c>
      <c r="AS105" s="215" t="s">
        <v>144</v>
      </c>
      <c r="AT105" s="215" t="s">
        <v>109</v>
      </c>
      <c r="AU105" s="215" t="s">
        <v>148</v>
      </c>
      <c r="AV105" s="215" t="s">
        <v>157</v>
      </c>
      <c r="AW105" s="215" t="s">
        <v>94</v>
      </c>
      <c r="AX105" s="215" t="s">
        <v>153</v>
      </c>
      <c r="AY105" s="216" t="s">
        <v>106</v>
      </c>
      <c r="BA105" s="214" t="s">
        <v>105</v>
      </c>
      <c r="BB105" s="215" t="s">
        <v>91</v>
      </c>
      <c r="BC105" s="215" t="s">
        <v>93</v>
      </c>
      <c r="BD105" s="215" t="s">
        <v>103</v>
      </c>
      <c r="BE105" s="215" t="s">
        <v>112</v>
      </c>
      <c r="BF105" s="215" t="s">
        <v>110</v>
      </c>
      <c r="BG105" s="215" t="s">
        <v>108</v>
      </c>
      <c r="BH105" s="215" t="s">
        <v>114</v>
      </c>
      <c r="BI105" s="215" t="s">
        <v>113</v>
      </c>
      <c r="BJ105" s="215" t="s">
        <v>107</v>
      </c>
      <c r="BK105" s="215" t="s">
        <v>109</v>
      </c>
      <c r="BL105" s="215" t="s">
        <v>111</v>
      </c>
      <c r="BM105" s="215" t="s">
        <v>104</v>
      </c>
      <c r="BN105" s="215" t="s">
        <v>94</v>
      </c>
      <c r="BO105" s="215" t="s">
        <v>92</v>
      </c>
      <c r="BP105" s="216" t="s">
        <v>106</v>
      </c>
      <c r="BQ105" s="25"/>
      <c r="BR105" s="81" t="s">
        <v>99</v>
      </c>
      <c r="BS105" s="82" t="s">
        <v>100</v>
      </c>
      <c r="BT105" s="82" t="s">
        <v>101</v>
      </c>
      <c r="BU105" s="82" t="s">
        <v>102</v>
      </c>
      <c r="BV105" s="83" t="s">
        <v>119</v>
      </c>
      <c r="BW105" s="83" t="s">
        <v>120</v>
      </c>
      <c r="BX105" s="83" t="s">
        <v>121</v>
      </c>
      <c r="BY105" s="83" t="s">
        <v>122</v>
      </c>
      <c r="BZ105" s="82" t="s">
        <v>780</v>
      </c>
      <c r="CA105" s="82" t="s">
        <v>786</v>
      </c>
      <c r="CB105" s="82" t="s">
        <v>783</v>
      </c>
      <c r="CC105" s="82" t="s">
        <v>774</v>
      </c>
      <c r="CD105" s="83" t="s">
        <v>775</v>
      </c>
      <c r="CE105" s="83" t="s">
        <v>777</v>
      </c>
      <c r="CF105" s="83" t="s">
        <v>801</v>
      </c>
      <c r="CG105" s="84" t="s">
        <v>800</v>
      </c>
      <c r="CH105" s="25"/>
    </row>
    <row r="106" spans="1:86" x14ac:dyDescent="0.25">
      <c r="B106" s="214" t="s">
        <v>72</v>
      </c>
      <c r="C106" s="215" t="s">
        <v>168</v>
      </c>
      <c r="D106" s="215" t="s">
        <v>199</v>
      </c>
      <c r="E106" s="215" t="s">
        <v>66</v>
      </c>
      <c r="F106" s="215" t="s">
        <v>60</v>
      </c>
      <c r="G106" s="215" t="s">
        <v>205</v>
      </c>
      <c r="H106" s="215" t="s">
        <v>170</v>
      </c>
      <c r="I106" s="215" t="s">
        <v>62</v>
      </c>
      <c r="J106" s="215" t="s">
        <v>61</v>
      </c>
      <c r="K106" s="215" t="s">
        <v>171</v>
      </c>
      <c r="L106" s="215" t="s">
        <v>206</v>
      </c>
      <c r="M106" s="215" t="s">
        <v>59</v>
      </c>
      <c r="N106" s="215" t="s">
        <v>65</v>
      </c>
      <c r="O106" s="215" t="s">
        <v>200</v>
      </c>
      <c r="P106" s="215" t="s">
        <v>169</v>
      </c>
      <c r="Q106" s="216" t="s">
        <v>71</v>
      </c>
      <c r="R106" s="223"/>
      <c r="S106" s="214" t="s">
        <v>72</v>
      </c>
      <c r="T106" s="215" t="s">
        <v>64</v>
      </c>
      <c r="U106" s="215" t="s">
        <v>44</v>
      </c>
      <c r="V106" s="215" t="s">
        <v>20</v>
      </c>
      <c r="W106" s="215" t="s">
        <v>266</v>
      </c>
      <c r="X106" s="215" t="s">
        <v>270</v>
      </c>
      <c r="Y106" s="215" t="s">
        <v>259</v>
      </c>
      <c r="Z106" s="215" t="s">
        <v>263</v>
      </c>
      <c r="AA106" s="215" t="s">
        <v>262</v>
      </c>
      <c r="AB106" s="215" t="s">
        <v>258</v>
      </c>
      <c r="AC106" s="215" t="s">
        <v>271</v>
      </c>
      <c r="AD106" s="215" t="s">
        <v>267</v>
      </c>
      <c r="AE106" s="215" t="s">
        <v>21</v>
      </c>
      <c r="AF106" s="215" t="s">
        <v>45</v>
      </c>
      <c r="AG106" s="215" t="s">
        <v>63</v>
      </c>
      <c r="AH106" s="216" t="s">
        <v>71</v>
      </c>
      <c r="AI106" s="25"/>
      <c r="AJ106" s="214" t="s">
        <v>38</v>
      </c>
      <c r="AK106" s="215" t="s">
        <v>199</v>
      </c>
      <c r="AL106" s="215" t="s">
        <v>42</v>
      </c>
      <c r="AM106" s="215" t="s">
        <v>166</v>
      </c>
      <c r="AN106" s="215" t="s">
        <v>233</v>
      </c>
      <c r="AO106" s="215" t="s">
        <v>35</v>
      </c>
      <c r="AP106" s="215" t="s">
        <v>265</v>
      </c>
      <c r="AQ106" s="215" t="s">
        <v>23</v>
      </c>
      <c r="AR106" s="215" t="s">
        <v>22</v>
      </c>
      <c r="AS106" s="215" t="s">
        <v>264</v>
      </c>
      <c r="AT106" s="215" t="s">
        <v>34</v>
      </c>
      <c r="AU106" s="215" t="s">
        <v>232</v>
      </c>
      <c r="AV106" s="215" t="s">
        <v>167</v>
      </c>
      <c r="AW106" s="215" t="s">
        <v>43</v>
      </c>
      <c r="AX106" s="215" t="s">
        <v>200</v>
      </c>
      <c r="AY106" s="216" t="s">
        <v>39</v>
      </c>
      <c r="BA106" s="214" t="s">
        <v>38</v>
      </c>
      <c r="BB106" s="215" t="s">
        <v>44</v>
      </c>
      <c r="BC106" s="215" t="s">
        <v>42</v>
      </c>
      <c r="BD106" s="215" t="s">
        <v>40</v>
      </c>
      <c r="BE106" s="215" t="s">
        <v>25</v>
      </c>
      <c r="BF106" s="215" t="s">
        <v>35</v>
      </c>
      <c r="BG106" s="215" t="s">
        <v>37</v>
      </c>
      <c r="BH106" s="215" t="s">
        <v>23</v>
      </c>
      <c r="BI106" s="215" t="s">
        <v>22</v>
      </c>
      <c r="BJ106" s="215" t="s">
        <v>36</v>
      </c>
      <c r="BK106" s="215" t="s">
        <v>34</v>
      </c>
      <c r="BL106" s="215" t="s">
        <v>24</v>
      </c>
      <c r="BM106" s="215" t="s">
        <v>41</v>
      </c>
      <c r="BN106" s="215" t="s">
        <v>43</v>
      </c>
      <c r="BO106" s="215" t="s">
        <v>45</v>
      </c>
      <c r="BP106" s="216" t="s">
        <v>39</v>
      </c>
      <c r="BQ106" s="25"/>
      <c r="BR106" s="89" t="s">
        <v>142</v>
      </c>
      <c r="BS106" s="83" t="s">
        <v>143</v>
      </c>
      <c r="BT106" s="83" t="s">
        <v>144</v>
      </c>
      <c r="BU106" s="83" t="s">
        <v>145</v>
      </c>
      <c r="BV106" s="82" t="s">
        <v>146</v>
      </c>
      <c r="BW106" s="82" t="s">
        <v>147</v>
      </c>
      <c r="BX106" s="82" t="s">
        <v>148</v>
      </c>
      <c r="BY106" s="82" t="s">
        <v>149</v>
      </c>
      <c r="BZ106" s="83" t="s">
        <v>784</v>
      </c>
      <c r="CA106" s="83" t="s">
        <v>776</v>
      </c>
      <c r="CB106" s="83" t="s">
        <v>779</v>
      </c>
      <c r="CC106" s="83" t="s">
        <v>781</v>
      </c>
      <c r="CD106" s="82" t="s">
        <v>773</v>
      </c>
      <c r="CE106" s="82" t="s">
        <v>782</v>
      </c>
      <c r="CF106" s="82" t="s">
        <v>785</v>
      </c>
      <c r="CG106" s="86" t="s">
        <v>778</v>
      </c>
      <c r="CH106" s="25"/>
    </row>
    <row r="107" spans="1:86" x14ac:dyDescent="0.25">
      <c r="B107" s="214" t="s">
        <v>187</v>
      </c>
      <c r="C107" s="215" t="s">
        <v>96</v>
      </c>
      <c r="D107" s="215" t="s">
        <v>118</v>
      </c>
      <c r="E107" s="215" t="s">
        <v>185</v>
      </c>
      <c r="F107" s="215" t="s">
        <v>150</v>
      </c>
      <c r="G107" s="215" t="s">
        <v>120</v>
      </c>
      <c r="H107" s="215" t="s">
        <v>102</v>
      </c>
      <c r="I107" s="215" t="s">
        <v>156</v>
      </c>
      <c r="J107" s="215" t="s">
        <v>157</v>
      </c>
      <c r="K107" s="215" t="s">
        <v>101</v>
      </c>
      <c r="L107" s="215" t="s">
        <v>119</v>
      </c>
      <c r="M107" s="215" t="s">
        <v>151</v>
      </c>
      <c r="N107" s="215" t="s">
        <v>186</v>
      </c>
      <c r="O107" s="215" t="s">
        <v>117</v>
      </c>
      <c r="P107" s="215" t="s">
        <v>95</v>
      </c>
      <c r="Q107" s="216" t="s">
        <v>188</v>
      </c>
      <c r="R107" s="223"/>
      <c r="S107" s="214" t="s">
        <v>187</v>
      </c>
      <c r="T107" s="215" t="s">
        <v>154</v>
      </c>
      <c r="U107" s="215" t="s">
        <v>253</v>
      </c>
      <c r="V107" s="215" t="s">
        <v>221</v>
      </c>
      <c r="W107" s="215" t="s">
        <v>129</v>
      </c>
      <c r="X107" s="215" t="s">
        <v>138</v>
      </c>
      <c r="Y107" s="215" t="s">
        <v>87</v>
      </c>
      <c r="Z107" s="215" t="s">
        <v>111</v>
      </c>
      <c r="AA107" s="215" t="s">
        <v>112</v>
      </c>
      <c r="AB107" s="215" t="s">
        <v>88</v>
      </c>
      <c r="AC107" s="215" t="s">
        <v>137</v>
      </c>
      <c r="AD107" s="215" t="s">
        <v>128</v>
      </c>
      <c r="AE107" s="215" t="s">
        <v>220</v>
      </c>
      <c r="AF107" s="215" t="s">
        <v>252</v>
      </c>
      <c r="AG107" s="215" t="s">
        <v>155</v>
      </c>
      <c r="AH107" s="216" t="s">
        <v>188</v>
      </c>
      <c r="AI107" s="25"/>
      <c r="AJ107" s="214" t="s">
        <v>251</v>
      </c>
      <c r="AK107" s="215" t="s">
        <v>118</v>
      </c>
      <c r="AL107" s="215" t="s">
        <v>255</v>
      </c>
      <c r="AM107" s="215" t="s">
        <v>98</v>
      </c>
      <c r="AN107" s="215" t="s">
        <v>126</v>
      </c>
      <c r="AO107" s="215" t="s">
        <v>246</v>
      </c>
      <c r="AP107" s="215" t="s">
        <v>130</v>
      </c>
      <c r="AQ107" s="215" t="s">
        <v>242</v>
      </c>
      <c r="AR107" s="215" t="s">
        <v>243</v>
      </c>
      <c r="AS107" s="215" t="s">
        <v>131</v>
      </c>
      <c r="AT107" s="215" t="s">
        <v>247</v>
      </c>
      <c r="AU107" s="215" t="s">
        <v>127</v>
      </c>
      <c r="AV107" s="215" t="s">
        <v>97</v>
      </c>
      <c r="AW107" s="215" t="s">
        <v>254</v>
      </c>
      <c r="AX107" s="215" t="s">
        <v>117</v>
      </c>
      <c r="AY107" s="216" t="s">
        <v>250</v>
      </c>
      <c r="BA107" s="214" t="s">
        <v>251</v>
      </c>
      <c r="BB107" s="215" t="s">
        <v>253</v>
      </c>
      <c r="BC107" s="215" t="s">
        <v>255</v>
      </c>
      <c r="BD107" s="215" t="s">
        <v>249</v>
      </c>
      <c r="BE107" s="215" t="s">
        <v>240</v>
      </c>
      <c r="BF107" s="215" t="s">
        <v>246</v>
      </c>
      <c r="BG107" s="215" t="s">
        <v>244</v>
      </c>
      <c r="BH107" s="215" t="s">
        <v>242</v>
      </c>
      <c r="BI107" s="215" t="s">
        <v>243</v>
      </c>
      <c r="BJ107" s="215" t="s">
        <v>245</v>
      </c>
      <c r="BK107" s="215" t="s">
        <v>247</v>
      </c>
      <c r="BL107" s="215" t="s">
        <v>241</v>
      </c>
      <c r="BM107" s="215" t="s">
        <v>248</v>
      </c>
      <c r="BN107" s="215" t="s">
        <v>43</v>
      </c>
      <c r="BO107" s="215" t="s">
        <v>252</v>
      </c>
      <c r="BP107" s="216" t="s">
        <v>250</v>
      </c>
      <c r="BQ107" s="25"/>
      <c r="BR107" s="89" t="s">
        <v>175</v>
      </c>
      <c r="BS107" s="83" t="s">
        <v>176</v>
      </c>
      <c r="BT107" s="83" t="s">
        <v>177</v>
      </c>
      <c r="BU107" s="83" t="s">
        <v>178</v>
      </c>
      <c r="BV107" s="82" t="s">
        <v>179</v>
      </c>
      <c r="BW107" s="82" t="s">
        <v>180</v>
      </c>
      <c r="BX107" s="82" t="s">
        <v>181</v>
      </c>
      <c r="BY107" s="82" t="s">
        <v>182</v>
      </c>
      <c r="BZ107" s="83" t="s">
        <v>777</v>
      </c>
      <c r="CA107" s="83" t="s">
        <v>775</v>
      </c>
      <c r="CB107" s="83" t="s">
        <v>800</v>
      </c>
      <c r="CC107" s="83" t="s">
        <v>801</v>
      </c>
      <c r="CD107" s="82" t="s">
        <v>786</v>
      </c>
      <c r="CE107" s="82" t="s">
        <v>780</v>
      </c>
      <c r="CF107" s="82" t="s">
        <v>774</v>
      </c>
      <c r="CG107" s="86" t="s">
        <v>783</v>
      </c>
      <c r="CH107" s="25"/>
    </row>
    <row r="108" spans="1:86" x14ac:dyDescent="0.25">
      <c r="B108" s="214" t="s">
        <v>219</v>
      </c>
      <c r="C108" s="215" t="s">
        <v>105</v>
      </c>
      <c r="D108" s="215" t="s">
        <v>91</v>
      </c>
      <c r="E108" s="215" t="s">
        <v>221</v>
      </c>
      <c r="F108" s="215" t="s">
        <v>255</v>
      </c>
      <c r="G108" s="215" t="s">
        <v>77</v>
      </c>
      <c r="H108" s="215" t="s">
        <v>79</v>
      </c>
      <c r="I108" s="215" t="s">
        <v>249</v>
      </c>
      <c r="J108" s="215" t="s">
        <v>248</v>
      </c>
      <c r="K108" s="215" t="s">
        <v>80</v>
      </c>
      <c r="L108" s="215" t="s">
        <v>78</v>
      </c>
      <c r="M108" s="215" t="s">
        <v>254</v>
      </c>
      <c r="N108" s="215" t="s">
        <v>220</v>
      </c>
      <c r="O108" s="215" t="s">
        <v>92</v>
      </c>
      <c r="P108" s="215" t="s">
        <v>106</v>
      </c>
      <c r="Q108" s="216" t="s">
        <v>218</v>
      </c>
      <c r="R108" s="223"/>
      <c r="S108" s="214" t="s">
        <v>219</v>
      </c>
      <c r="T108" s="215" t="s">
        <v>251</v>
      </c>
      <c r="U108" s="215" t="s">
        <v>152</v>
      </c>
      <c r="V108" s="215" t="s">
        <v>185</v>
      </c>
      <c r="W108" s="215" t="s">
        <v>109</v>
      </c>
      <c r="X108" s="215" t="s">
        <v>85</v>
      </c>
      <c r="Y108" s="215" t="s">
        <v>135</v>
      </c>
      <c r="Z108" s="215" t="s">
        <v>127</v>
      </c>
      <c r="AA108" s="215" t="s">
        <v>126</v>
      </c>
      <c r="AB108" s="215" t="s">
        <v>134</v>
      </c>
      <c r="AC108" s="215" t="s">
        <v>86</v>
      </c>
      <c r="AD108" s="215" t="s">
        <v>110</v>
      </c>
      <c r="AE108" s="215" t="s">
        <v>186</v>
      </c>
      <c r="AF108" s="215" t="s">
        <v>153</v>
      </c>
      <c r="AG108" s="215" t="s">
        <v>250</v>
      </c>
      <c r="AH108" s="216" t="s">
        <v>218</v>
      </c>
      <c r="AI108" s="25"/>
      <c r="AJ108" s="214" t="s">
        <v>154</v>
      </c>
      <c r="AK108" s="215" t="s">
        <v>91</v>
      </c>
      <c r="AL108" s="215" t="s">
        <v>150</v>
      </c>
      <c r="AM108" s="215" t="s">
        <v>103</v>
      </c>
      <c r="AN108" s="215" t="s">
        <v>112</v>
      </c>
      <c r="AO108" s="215" t="s">
        <v>143</v>
      </c>
      <c r="AP108" s="215" t="s">
        <v>108</v>
      </c>
      <c r="AQ108" s="215" t="s">
        <v>147</v>
      </c>
      <c r="AR108" s="215" t="s">
        <v>146</v>
      </c>
      <c r="AS108" s="215" t="s">
        <v>107</v>
      </c>
      <c r="AT108" s="215" t="s">
        <v>142</v>
      </c>
      <c r="AU108" s="215" t="s">
        <v>111</v>
      </c>
      <c r="AV108" s="215" t="s">
        <v>104</v>
      </c>
      <c r="AW108" s="215" t="s">
        <v>151</v>
      </c>
      <c r="AX108" s="215" t="s">
        <v>92</v>
      </c>
      <c r="AY108" s="216" t="s">
        <v>155</v>
      </c>
      <c r="BA108" s="214" t="s">
        <v>154</v>
      </c>
      <c r="BB108" s="215" t="s">
        <v>152</v>
      </c>
      <c r="BC108" s="215" t="s">
        <v>150</v>
      </c>
      <c r="BD108" s="215" t="s">
        <v>156</v>
      </c>
      <c r="BE108" s="215" t="s">
        <v>149</v>
      </c>
      <c r="BF108" s="215" t="s">
        <v>143</v>
      </c>
      <c r="BG108" s="215" t="s">
        <v>145</v>
      </c>
      <c r="BH108" s="215" t="s">
        <v>147</v>
      </c>
      <c r="BI108" s="215" t="s">
        <v>146</v>
      </c>
      <c r="BJ108" s="215" t="s">
        <v>144</v>
      </c>
      <c r="BK108" s="215" t="s">
        <v>142</v>
      </c>
      <c r="BL108" s="215" t="s">
        <v>148</v>
      </c>
      <c r="BM108" s="215" t="s">
        <v>157</v>
      </c>
      <c r="BN108" s="215" t="s">
        <v>151</v>
      </c>
      <c r="BO108" s="215" t="s">
        <v>153</v>
      </c>
      <c r="BP108" s="216" t="s">
        <v>155</v>
      </c>
      <c r="BQ108" s="25"/>
      <c r="BR108" s="89" t="s">
        <v>208</v>
      </c>
      <c r="BS108" s="83" t="s">
        <v>209</v>
      </c>
      <c r="BT108" s="83" t="s">
        <v>210</v>
      </c>
      <c r="BU108" s="83" t="s">
        <v>211</v>
      </c>
      <c r="BV108" s="82" t="s">
        <v>212</v>
      </c>
      <c r="BW108" s="82" t="s">
        <v>213</v>
      </c>
      <c r="BX108" s="82" t="s">
        <v>214</v>
      </c>
      <c r="BY108" s="82" t="s">
        <v>215</v>
      </c>
      <c r="BZ108" s="83" t="s">
        <v>783</v>
      </c>
      <c r="CA108" s="83" t="s">
        <v>774</v>
      </c>
      <c r="CB108" s="83" t="s">
        <v>780</v>
      </c>
      <c r="CC108" s="83" t="s">
        <v>786</v>
      </c>
      <c r="CD108" s="82" t="s">
        <v>801</v>
      </c>
      <c r="CE108" s="82" t="s">
        <v>800</v>
      </c>
      <c r="CF108" s="82" t="s">
        <v>775</v>
      </c>
      <c r="CG108" s="86" t="s">
        <v>777</v>
      </c>
      <c r="CH108" s="25"/>
    </row>
    <row r="109" spans="1:86" x14ac:dyDescent="0.25">
      <c r="B109" s="217" t="s">
        <v>14</v>
      </c>
      <c r="C109" s="218" t="s">
        <v>196</v>
      </c>
      <c r="D109" s="218" t="s">
        <v>165</v>
      </c>
      <c r="E109" s="218" t="s">
        <v>20</v>
      </c>
      <c r="F109" s="218" t="s">
        <v>42</v>
      </c>
      <c r="G109" s="218" t="s">
        <v>159</v>
      </c>
      <c r="H109" s="218" t="s">
        <v>194</v>
      </c>
      <c r="I109" s="218" t="s">
        <v>40</v>
      </c>
      <c r="J109" s="218" t="s">
        <v>41</v>
      </c>
      <c r="K109" s="218" t="s">
        <v>193</v>
      </c>
      <c r="L109" s="218" t="s">
        <v>158</v>
      </c>
      <c r="M109" s="218" t="s">
        <v>43</v>
      </c>
      <c r="N109" s="218" t="s">
        <v>21</v>
      </c>
      <c r="O109" s="218" t="s">
        <v>164</v>
      </c>
      <c r="P109" s="218" t="s">
        <v>195</v>
      </c>
      <c r="Q109" s="219" t="s">
        <v>15</v>
      </c>
      <c r="R109" s="223"/>
      <c r="S109" s="217" t="s">
        <v>14</v>
      </c>
      <c r="T109" s="218" t="s">
        <v>38</v>
      </c>
      <c r="U109" s="218" t="s">
        <v>58</v>
      </c>
      <c r="V109" s="218" t="s">
        <v>66</v>
      </c>
      <c r="W109" s="218" t="s">
        <v>229</v>
      </c>
      <c r="X109" s="218" t="s">
        <v>225</v>
      </c>
      <c r="Y109" s="218" t="s">
        <v>236</v>
      </c>
      <c r="Z109" s="218" t="s">
        <v>232</v>
      </c>
      <c r="AA109" s="218" t="s">
        <v>233</v>
      </c>
      <c r="AB109" s="218" t="s">
        <v>237</v>
      </c>
      <c r="AC109" s="218" t="s">
        <v>224</v>
      </c>
      <c r="AD109" s="218" t="s">
        <v>228</v>
      </c>
      <c r="AE109" s="218" t="s">
        <v>65</v>
      </c>
      <c r="AF109" s="218" t="s">
        <v>57</v>
      </c>
      <c r="AG109" s="218" t="s">
        <v>39</v>
      </c>
      <c r="AH109" s="219" t="s">
        <v>15</v>
      </c>
      <c r="AI109" s="25"/>
      <c r="AJ109" s="217" t="s">
        <v>64</v>
      </c>
      <c r="AK109" s="218" t="s">
        <v>165</v>
      </c>
      <c r="AL109" s="218" t="s">
        <v>60</v>
      </c>
      <c r="AM109" s="218" t="s">
        <v>198</v>
      </c>
      <c r="AN109" s="218" t="s">
        <v>262</v>
      </c>
      <c r="AO109" s="218" t="s">
        <v>28</v>
      </c>
      <c r="AP109" s="218" t="s">
        <v>230</v>
      </c>
      <c r="AQ109" s="218" t="s">
        <v>48</v>
      </c>
      <c r="AR109" s="218" t="s">
        <v>49</v>
      </c>
      <c r="AS109" s="218" t="s">
        <v>231</v>
      </c>
      <c r="AT109" s="218" t="s">
        <v>29</v>
      </c>
      <c r="AU109" s="218" t="s">
        <v>263</v>
      </c>
      <c r="AV109" s="218" t="s">
        <v>197</v>
      </c>
      <c r="AW109" s="218" t="s">
        <v>59</v>
      </c>
      <c r="AX109" s="218" t="s">
        <v>164</v>
      </c>
      <c r="AY109" s="219" t="s">
        <v>63</v>
      </c>
      <c r="BA109" s="217" t="s">
        <v>64</v>
      </c>
      <c r="BB109" s="218" t="s">
        <v>58</v>
      </c>
      <c r="BC109" s="218" t="s">
        <v>60</v>
      </c>
      <c r="BD109" s="218" t="s">
        <v>62</v>
      </c>
      <c r="BE109" s="218" t="s">
        <v>46</v>
      </c>
      <c r="BF109" s="218" t="s">
        <v>28</v>
      </c>
      <c r="BG109" s="218" t="s">
        <v>26</v>
      </c>
      <c r="BH109" s="218" t="s">
        <v>48</v>
      </c>
      <c r="BI109" s="218" t="s">
        <v>49</v>
      </c>
      <c r="BJ109" s="218" t="s">
        <v>27</v>
      </c>
      <c r="BK109" s="218" t="s">
        <v>29</v>
      </c>
      <c r="BL109" s="218" t="s">
        <v>47</v>
      </c>
      <c r="BM109" s="218" t="s">
        <v>61</v>
      </c>
      <c r="BN109" s="218" t="s">
        <v>59</v>
      </c>
      <c r="BO109" s="218" t="s">
        <v>57</v>
      </c>
      <c r="BP109" s="219" t="s">
        <v>63</v>
      </c>
      <c r="BQ109" s="25"/>
      <c r="BR109" s="116" t="s">
        <v>240</v>
      </c>
      <c r="BS109" s="117" t="s">
        <v>241</v>
      </c>
      <c r="BT109" s="117" t="s">
        <v>242</v>
      </c>
      <c r="BU109" s="117" t="s">
        <v>243</v>
      </c>
      <c r="BV109" s="118" t="s">
        <v>244</v>
      </c>
      <c r="BW109" s="118" t="s">
        <v>245</v>
      </c>
      <c r="BX109" s="118" t="s">
        <v>246</v>
      </c>
      <c r="BY109" s="118" t="s">
        <v>247</v>
      </c>
      <c r="BZ109" s="117" t="s">
        <v>778</v>
      </c>
      <c r="CA109" s="117" t="s">
        <v>785</v>
      </c>
      <c r="CB109" s="117" t="s">
        <v>782</v>
      </c>
      <c r="CC109" s="117" t="s">
        <v>773</v>
      </c>
      <c r="CD109" s="118" t="s">
        <v>781</v>
      </c>
      <c r="CE109" s="118" t="s">
        <v>779</v>
      </c>
      <c r="CF109" s="118" t="s">
        <v>776</v>
      </c>
      <c r="CG109" s="119" t="s">
        <v>784</v>
      </c>
      <c r="CH109" s="25"/>
    </row>
    <row r="110" spans="1:86" x14ac:dyDescent="0.25">
      <c r="A110" t="s">
        <v>0</v>
      </c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  <c r="AA110" s="25"/>
      <c r="AB110" s="25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25"/>
      <c r="AR110" s="25"/>
      <c r="AS110" s="25"/>
      <c r="AT110" s="25"/>
      <c r="AU110" s="25"/>
      <c r="AV110" s="25"/>
      <c r="AW110" s="25"/>
      <c r="AX110" s="25"/>
      <c r="AY110" s="25"/>
      <c r="BA110" s="25"/>
      <c r="BB110" s="25"/>
      <c r="BC110" s="25"/>
      <c r="BD110" s="25"/>
      <c r="BE110" s="25"/>
      <c r="BF110" s="25"/>
      <c r="BG110" s="25"/>
      <c r="BH110" s="25"/>
      <c r="BI110" s="25"/>
      <c r="BJ110" s="25"/>
      <c r="BK110" s="25"/>
      <c r="BL110" s="25"/>
      <c r="BM110" s="25"/>
      <c r="BN110" s="25"/>
      <c r="BO110" s="25"/>
      <c r="BP110" s="25"/>
      <c r="BQ110" s="25"/>
      <c r="BR110" s="25"/>
      <c r="BS110" s="25"/>
      <c r="BT110" s="25"/>
      <c r="BU110" s="25"/>
      <c r="BV110" s="25"/>
      <c r="BW110" s="25"/>
      <c r="BX110" s="25"/>
      <c r="BY110" s="25"/>
      <c r="BZ110" s="25"/>
      <c r="CA110" s="25"/>
      <c r="CB110" s="25"/>
      <c r="CC110" s="25"/>
      <c r="CD110" s="25"/>
      <c r="CE110" s="25"/>
      <c r="CF110" s="25"/>
      <c r="CG110" s="25"/>
      <c r="CH110" s="25"/>
    </row>
    <row r="111" spans="1:86" x14ac:dyDescent="0.25">
      <c r="B111" s="25" t="s">
        <v>790</v>
      </c>
      <c r="C111" s="25"/>
      <c r="D111" s="25"/>
      <c r="E111" s="25"/>
      <c r="F111" s="25"/>
      <c r="G111" s="25"/>
      <c r="H111" s="222" t="s">
        <v>792</v>
      </c>
      <c r="I111" s="25"/>
      <c r="J111" s="25" t="s">
        <v>0</v>
      </c>
      <c r="K111" s="25"/>
      <c r="L111" s="25"/>
      <c r="M111" s="25"/>
      <c r="N111" s="25"/>
      <c r="O111" s="25"/>
      <c r="P111" s="25"/>
      <c r="Q111" s="25"/>
      <c r="R111" s="25"/>
      <c r="S111" s="25" t="s">
        <v>790</v>
      </c>
      <c r="T111" s="25"/>
      <c r="U111" s="25"/>
      <c r="V111" s="25" t="s">
        <v>0</v>
      </c>
      <c r="W111" s="25"/>
      <c r="X111" s="25"/>
      <c r="Y111" s="222" t="s">
        <v>793</v>
      </c>
      <c r="Z111" s="25"/>
      <c r="AA111" s="25" t="s">
        <v>0</v>
      </c>
      <c r="AB111" s="25"/>
      <c r="AC111" s="25"/>
      <c r="AD111" s="25"/>
      <c r="AE111" s="25"/>
      <c r="AF111" s="25" t="s">
        <v>0</v>
      </c>
      <c r="AG111" s="25"/>
      <c r="AH111" s="25"/>
      <c r="AI111" s="25"/>
      <c r="AJ111" s="25" t="s">
        <v>790</v>
      </c>
      <c r="AK111" s="25"/>
      <c r="AL111" s="25"/>
      <c r="AM111" s="25"/>
      <c r="AN111" s="25"/>
      <c r="AO111" s="25"/>
      <c r="AP111" s="222" t="s">
        <v>792</v>
      </c>
      <c r="AQ111" s="25"/>
      <c r="AR111" s="25" t="s">
        <v>0</v>
      </c>
      <c r="AS111" s="25"/>
      <c r="AT111" s="25"/>
      <c r="AU111" s="25"/>
      <c r="AV111" s="25"/>
      <c r="AW111" s="25"/>
      <c r="AX111" s="25"/>
      <c r="AY111" s="25"/>
      <c r="BA111" s="25" t="s">
        <v>790</v>
      </c>
      <c r="BB111" s="25"/>
      <c r="BC111" s="25"/>
      <c r="BD111" s="25"/>
      <c r="BE111" s="25"/>
      <c r="BF111" s="25"/>
      <c r="BG111" s="222" t="s">
        <v>792</v>
      </c>
      <c r="BH111" s="25"/>
      <c r="BI111" s="25"/>
      <c r="BJ111" s="25"/>
      <c r="BK111" s="25"/>
      <c r="BL111" s="25"/>
      <c r="BM111" s="25"/>
      <c r="BN111" s="25"/>
      <c r="BO111" s="25"/>
      <c r="BP111" s="25"/>
      <c r="BQ111" s="25"/>
      <c r="BR111" s="25" t="s">
        <v>804</v>
      </c>
      <c r="BS111" s="25"/>
      <c r="BT111" s="25"/>
      <c r="BU111" s="25"/>
      <c r="BV111" s="25"/>
      <c r="BW111" s="25"/>
      <c r="BX111" s="25"/>
      <c r="BY111" s="25"/>
      <c r="BZ111" s="25"/>
      <c r="CA111" s="25" t="s">
        <v>0</v>
      </c>
      <c r="CB111" s="25"/>
      <c r="CC111" s="25"/>
      <c r="CD111" s="25"/>
      <c r="CE111" s="25"/>
      <c r="CF111" s="25"/>
      <c r="CG111" s="25"/>
      <c r="CH111" s="25"/>
    </row>
    <row r="112" spans="1:86" x14ac:dyDescent="0.25">
      <c r="A112" t="s">
        <v>0</v>
      </c>
      <c r="B112" s="25" t="s">
        <v>0</v>
      </c>
      <c r="C112" s="25"/>
      <c r="D112" s="25"/>
      <c r="E112" s="25"/>
      <c r="F112" s="25"/>
      <c r="G112" s="25"/>
      <c r="H112" s="25"/>
      <c r="I112" s="25"/>
      <c r="J112" s="25"/>
      <c r="K112" s="25" t="s">
        <v>0</v>
      </c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  <c r="AA112" s="25"/>
      <c r="AB112" s="25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25"/>
      <c r="AR112" s="25"/>
      <c r="AS112" s="25"/>
      <c r="AT112" s="25"/>
      <c r="AU112" s="25"/>
      <c r="AV112" s="25"/>
      <c r="AW112" s="25"/>
      <c r="AX112" s="25"/>
      <c r="AY112" s="25"/>
      <c r="BA112" s="25"/>
      <c r="BB112" s="25"/>
      <c r="BC112" s="25"/>
      <c r="BD112" s="25"/>
      <c r="BE112" s="25"/>
      <c r="BF112" s="25"/>
      <c r="BG112" s="25"/>
      <c r="BH112" s="25"/>
      <c r="BI112" s="25"/>
      <c r="BJ112" s="25"/>
      <c r="BK112" s="25"/>
      <c r="BL112" s="25"/>
      <c r="BM112" s="25"/>
      <c r="BN112" s="25"/>
      <c r="BO112" s="25"/>
      <c r="BP112" s="25"/>
      <c r="BQ112" s="25"/>
      <c r="BR112" s="25"/>
      <c r="BS112" s="25"/>
      <c r="BT112" s="25"/>
      <c r="BU112" s="25"/>
      <c r="BV112" s="25"/>
      <c r="BW112" s="25"/>
      <c r="BX112" s="25"/>
      <c r="BY112" s="25"/>
      <c r="BZ112" s="260" t="s">
        <v>807</v>
      </c>
      <c r="CA112" s="260" t="s">
        <v>809</v>
      </c>
      <c r="CB112" s="260" t="s">
        <v>812</v>
      </c>
      <c r="CC112" s="260" t="s">
        <v>813</v>
      </c>
      <c r="CD112" s="260" t="s">
        <v>814</v>
      </c>
      <c r="CE112" s="260" t="s">
        <v>815</v>
      </c>
      <c r="CF112" s="260" t="s">
        <v>816</v>
      </c>
      <c r="CG112" s="260" t="s">
        <v>817</v>
      </c>
      <c r="CH112" s="25"/>
    </row>
    <row r="113" spans="2:86" x14ac:dyDescent="0.25">
      <c r="B113" s="234" t="s">
        <v>6</v>
      </c>
      <c r="C113" s="235" t="s">
        <v>11</v>
      </c>
      <c r="D113" s="235" t="s">
        <v>16</v>
      </c>
      <c r="E113" s="235" t="s">
        <v>21</v>
      </c>
      <c r="F113" s="235" t="s">
        <v>167</v>
      </c>
      <c r="G113" s="235" t="s">
        <v>199</v>
      </c>
      <c r="H113" s="235" t="s">
        <v>235</v>
      </c>
      <c r="I113" s="235" t="s">
        <v>266</v>
      </c>
      <c r="J113" s="212" t="s">
        <v>243</v>
      </c>
      <c r="K113" s="212" t="s">
        <v>246</v>
      </c>
      <c r="L113" s="212" t="s">
        <v>249</v>
      </c>
      <c r="M113" s="212" t="s">
        <v>252</v>
      </c>
      <c r="N113" s="212" t="s">
        <v>101</v>
      </c>
      <c r="O113" s="212" t="s">
        <v>122</v>
      </c>
      <c r="P113" s="212" t="s">
        <v>132</v>
      </c>
      <c r="Q113" s="213" t="s">
        <v>138</v>
      </c>
      <c r="R113" s="223"/>
      <c r="S113" s="236" t="s">
        <v>6</v>
      </c>
      <c r="T113" s="212" t="s">
        <v>23</v>
      </c>
      <c r="U113" s="212" t="s">
        <v>32</v>
      </c>
      <c r="V113" s="212" t="s">
        <v>29</v>
      </c>
      <c r="W113" s="212" t="s">
        <v>203</v>
      </c>
      <c r="X113" s="212" t="s">
        <v>200</v>
      </c>
      <c r="Y113" s="212" t="s">
        <v>193</v>
      </c>
      <c r="Z113" s="212" t="s">
        <v>198</v>
      </c>
      <c r="AA113" s="212" t="s">
        <v>135</v>
      </c>
      <c r="AB113" s="212" t="s">
        <v>126</v>
      </c>
      <c r="AC113" s="212" t="s">
        <v>84</v>
      </c>
      <c r="AD113" s="212" t="s">
        <v>107</v>
      </c>
      <c r="AE113" s="212" t="s">
        <v>223</v>
      </c>
      <c r="AF113" s="212" t="s">
        <v>254</v>
      </c>
      <c r="AG113" s="212" t="s">
        <v>188</v>
      </c>
      <c r="AH113" s="213" t="s">
        <v>154</v>
      </c>
      <c r="AI113" s="25"/>
      <c r="AJ113" s="224" t="s">
        <v>6</v>
      </c>
      <c r="AK113" s="212" t="s">
        <v>11</v>
      </c>
      <c r="AL113" s="212" t="s">
        <v>16</v>
      </c>
      <c r="AM113" s="212" t="s">
        <v>21</v>
      </c>
      <c r="AN113" s="212" t="s">
        <v>167</v>
      </c>
      <c r="AO113" s="212" t="s">
        <v>199</v>
      </c>
      <c r="AP113" s="212" t="s">
        <v>235</v>
      </c>
      <c r="AQ113" s="212" t="s">
        <v>266</v>
      </c>
      <c r="AR113" s="212" t="s">
        <v>243</v>
      </c>
      <c r="AS113" s="212" t="s">
        <v>246</v>
      </c>
      <c r="AT113" s="212" t="s">
        <v>249</v>
      </c>
      <c r="AU113" s="212" t="s">
        <v>252</v>
      </c>
      <c r="AV113" s="212" t="s">
        <v>101</v>
      </c>
      <c r="AW113" s="212" t="s">
        <v>122</v>
      </c>
      <c r="AX113" s="212" t="s">
        <v>132</v>
      </c>
      <c r="AY113" s="213" t="s">
        <v>138</v>
      </c>
      <c r="BA113" s="229" t="s">
        <v>6</v>
      </c>
      <c r="BB113" s="212" t="s">
        <v>11</v>
      </c>
      <c r="BC113" s="212" t="s">
        <v>236</v>
      </c>
      <c r="BD113" s="212" t="s">
        <v>269</v>
      </c>
      <c r="BE113" s="212" t="s">
        <v>25</v>
      </c>
      <c r="BF113" s="212" t="s">
        <v>36</v>
      </c>
      <c r="BG113" s="212" t="s">
        <v>235</v>
      </c>
      <c r="BH113" s="212" t="s">
        <v>266</v>
      </c>
      <c r="BI113" s="212" t="s">
        <v>243</v>
      </c>
      <c r="BJ113" s="212" t="s">
        <v>246</v>
      </c>
      <c r="BK113" s="212" t="s">
        <v>127</v>
      </c>
      <c r="BL113" s="212" t="s">
        <v>130</v>
      </c>
      <c r="BM113" s="212" t="s">
        <v>208</v>
      </c>
      <c r="BN113" s="212" t="s">
        <v>213</v>
      </c>
      <c r="BO113" s="212" t="s">
        <v>132</v>
      </c>
      <c r="BP113" s="213" t="s">
        <v>138</v>
      </c>
      <c r="BQ113" s="25"/>
      <c r="BR113" s="68" t="s">
        <v>6</v>
      </c>
      <c r="BS113" s="69" t="s">
        <v>7</v>
      </c>
      <c r="BT113" s="69" t="s">
        <v>8</v>
      </c>
      <c r="BU113" s="69" t="s">
        <v>9</v>
      </c>
      <c r="BV113" s="70" t="s">
        <v>10</v>
      </c>
      <c r="BW113" s="70" t="s">
        <v>11</v>
      </c>
      <c r="BX113" s="70" t="s">
        <v>12</v>
      </c>
      <c r="BY113" s="70" t="s">
        <v>13</v>
      </c>
      <c r="BZ113" s="69" t="s">
        <v>21</v>
      </c>
      <c r="CA113" s="69" t="s">
        <v>20</v>
      </c>
      <c r="CB113" s="69" t="s">
        <v>19</v>
      </c>
      <c r="CC113" s="69" t="s">
        <v>18</v>
      </c>
      <c r="CD113" s="70" t="s">
        <v>17</v>
      </c>
      <c r="CE113" s="70" t="s">
        <v>16</v>
      </c>
      <c r="CF113" s="70" t="s">
        <v>15</v>
      </c>
      <c r="CG113" s="71" t="s">
        <v>14</v>
      </c>
      <c r="CH113" s="25"/>
    </row>
    <row r="114" spans="2:86" x14ac:dyDescent="0.25">
      <c r="B114" s="242" t="s">
        <v>10</v>
      </c>
      <c r="C114" s="243" t="s">
        <v>7</v>
      </c>
      <c r="D114" s="243" t="s">
        <v>20</v>
      </c>
      <c r="E114" s="243" t="s">
        <v>17</v>
      </c>
      <c r="F114" s="243" t="s">
        <v>200</v>
      </c>
      <c r="G114" s="243" t="s">
        <v>166</v>
      </c>
      <c r="H114" s="243" t="s">
        <v>267</v>
      </c>
      <c r="I114" s="243" t="s">
        <v>234</v>
      </c>
      <c r="J114" s="215" t="s">
        <v>247</v>
      </c>
      <c r="K114" s="215" t="s">
        <v>242</v>
      </c>
      <c r="L114" s="215" t="s">
        <v>253</v>
      </c>
      <c r="M114" s="215" t="s">
        <v>248</v>
      </c>
      <c r="N114" s="215" t="s">
        <v>121</v>
      </c>
      <c r="O114" s="215" t="s">
        <v>102</v>
      </c>
      <c r="P114" s="215" t="s">
        <v>137</v>
      </c>
      <c r="Q114" s="216" t="s">
        <v>133</v>
      </c>
      <c r="R114" s="223"/>
      <c r="S114" s="214" t="s">
        <v>22</v>
      </c>
      <c r="T114" s="239" t="s">
        <v>7</v>
      </c>
      <c r="U114" s="215" t="s">
        <v>28</v>
      </c>
      <c r="V114" s="215" t="s">
        <v>33</v>
      </c>
      <c r="W114" s="215" t="s">
        <v>199</v>
      </c>
      <c r="X114" s="215" t="s">
        <v>204</v>
      </c>
      <c r="Y114" s="215" t="s">
        <v>197</v>
      </c>
      <c r="Z114" s="215" t="s">
        <v>194</v>
      </c>
      <c r="AA114" s="215" t="s">
        <v>127</v>
      </c>
      <c r="AB114" s="215" t="s">
        <v>134</v>
      </c>
      <c r="AC114" s="215" t="s">
        <v>108</v>
      </c>
      <c r="AD114" s="215" t="s">
        <v>83</v>
      </c>
      <c r="AE114" s="215" t="s">
        <v>255</v>
      </c>
      <c r="AF114" s="215" t="s">
        <v>222</v>
      </c>
      <c r="AG114" s="215" t="s">
        <v>155</v>
      </c>
      <c r="AH114" s="216" t="s">
        <v>187</v>
      </c>
      <c r="AI114" s="25"/>
      <c r="AJ114" s="214" t="s">
        <v>10</v>
      </c>
      <c r="AK114" s="227" t="s">
        <v>7</v>
      </c>
      <c r="AL114" s="215" t="s">
        <v>20</v>
      </c>
      <c r="AM114" s="215" t="s">
        <v>17</v>
      </c>
      <c r="AN114" s="215" t="s">
        <v>200</v>
      </c>
      <c r="AO114" s="215" t="s">
        <v>166</v>
      </c>
      <c r="AP114" s="215" t="s">
        <v>267</v>
      </c>
      <c r="AQ114" s="215" t="s">
        <v>234</v>
      </c>
      <c r="AR114" s="215" t="s">
        <v>247</v>
      </c>
      <c r="AS114" s="215" t="s">
        <v>242</v>
      </c>
      <c r="AT114" s="215" t="s">
        <v>253</v>
      </c>
      <c r="AU114" s="215" t="s">
        <v>248</v>
      </c>
      <c r="AV114" s="215" t="s">
        <v>121</v>
      </c>
      <c r="AW114" s="215" t="s">
        <v>102</v>
      </c>
      <c r="AX114" s="215" t="s">
        <v>137</v>
      </c>
      <c r="AY114" s="216" t="s">
        <v>133</v>
      </c>
      <c r="BA114" s="214" t="s">
        <v>10</v>
      </c>
      <c r="BB114" s="232" t="s">
        <v>7</v>
      </c>
      <c r="BC114" s="215" t="s">
        <v>268</v>
      </c>
      <c r="BD114" s="215" t="s">
        <v>237</v>
      </c>
      <c r="BE114" s="215" t="s">
        <v>37</v>
      </c>
      <c r="BF114" s="215" t="s">
        <v>24</v>
      </c>
      <c r="BG114" s="215" t="s">
        <v>267</v>
      </c>
      <c r="BH114" s="215" t="s">
        <v>234</v>
      </c>
      <c r="BI114" s="215" t="s">
        <v>247</v>
      </c>
      <c r="BJ114" s="215" t="s">
        <v>242</v>
      </c>
      <c r="BK114" s="215" t="s">
        <v>131</v>
      </c>
      <c r="BL114" s="215" t="s">
        <v>126</v>
      </c>
      <c r="BM114" s="215" t="s">
        <v>212</v>
      </c>
      <c r="BN114" s="215" t="s">
        <v>209</v>
      </c>
      <c r="BO114" s="215" t="s">
        <v>137</v>
      </c>
      <c r="BP114" s="216" t="s">
        <v>133</v>
      </c>
      <c r="BQ114" s="25"/>
      <c r="BR114" s="81" t="s">
        <v>22</v>
      </c>
      <c r="BS114" s="82" t="s">
        <v>23</v>
      </c>
      <c r="BT114" s="82" t="s">
        <v>24</v>
      </c>
      <c r="BU114" s="82" t="s">
        <v>25</v>
      </c>
      <c r="BV114" s="83" t="s">
        <v>34</v>
      </c>
      <c r="BW114" s="83" t="s">
        <v>35</v>
      </c>
      <c r="BX114" s="83" t="s">
        <v>36</v>
      </c>
      <c r="BY114" s="83" t="s">
        <v>37</v>
      </c>
      <c r="BZ114" s="82" t="s">
        <v>45</v>
      </c>
      <c r="CA114" s="82" t="s">
        <v>44</v>
      </c>
      <c r="CB114" s="82" t="s">
        <v>43</v>
      </c>
      <c r="CC114" s="82" t="s">
        <v>42</v>
      </c>
      <c r="CD114" s="83" t="s">
        <v>41</v>
      </c>
      <c r="CE114" s="83" t="s">
        <v>40</v>
      </c>
      <c r="CF114" s="83" t="s">
        <v>39</v>
      </c>
      <c r="CG114" s="84" t="s">
        <v>38</v>
      </c>
      <c r="CH114" s="25"/>
    </row>
    <row r="115" spans="2:86" x14ac:dyDescent="0.25">
      <c r="B115" s="214" t="s">
        <v>14</v>
      </c>
      <c r="C115" s="215" t="s">
        <v>19</v>
      </c>
      <c r="D115" s="215" t="s">
        <v>8</v>
      </c>
      <c r="E115" s="215" t="s">
        <v>13</v>
      </c>
      <c r="F115" s="215" t="s">
        <v>233</v>
      </c>
      <c r="G115" s="215" t="s">
        <v>264</v>
      </c>
      <c r="H115" s="215" t="s">
        <v>169</v>
      </c>
      <c r="I115" s="215" t="s">
        <v>201</v>
      </c>
      <c r="J115" s="215" t="s">
        <v>251</v>
      </c>
      <c r="K115" s="215" t="s">
        <v>254</v>
      </c>
      <c r="L115" s="215" t="s">
        <v>241</v>
      </c>
      <c r="M115" s="215" t="s">
        <v>244</v>
      </c>
      <c r="N115" s="215" t="s">
        <v>134</v>
      </c>
      <c r="O115" s="215" t="s">
        <v>140</v>
      </c>
      <c r="P115" s="215" t="s">
        <v>99</v>
      </c>
      <c r="Q115" s="216" t="s">
        <v>120</v>
      </c>
      <c r="R115" s="223"/>
      <c r="S115" s="214" t="s">
        <v>30</v>
      </c>
      <c r="T115" s="215" t="s">
        <v>27</v>
      </c>
      <c r="U115" s="239" t="s">
        <v>8</v>
      </c>
      <c r="V115" s="215" t="s">
        <v>25</v>
      </c>
      <c r="W115" s="215" t="s">
        <v>191</v>
      </c>
      <c r="X115" s="215" t="s">
        <v>196</v>
      </c>
      <c r="Y115" s="215" t="s">
        <v>205</v>
      </c>
      <c r="Z115" s="215" t="s">
        <v>202</v>
      </c>
      <c r="AA115" s="215" t="s">
        <v>86</v>
      </c>
      <c r="AB115" s="215" t="s">
        <v>109</v>
      </c>
      <c r="AC115" s="215" t="s">
        <v>133</v>
      </c>
      <c r="AD115" s="215" t="s">
        <v>124</v>
      </c>
      <c r="AE115" s="215" t="s">
        <v>190</v>
      </c>
      <c r="AF115" s="215" t="s">
        <v>156</v>
      </c>
      <c r="AG115" s="215" t="s">
        <v>221</v>
      </c>
      <c r="AH115" s="216" t="s">
        <v>252</v>
      </c>
      <c r="AI115" s="25"/>
      <c r="AJ115" s="214" t="s">
        <v>14</v>
      </c>
      <c r="AK115" s="215" t="s">
        <v>19</v>
      </c>
      <c r="AL115" s="227" t="s">
        <v>8</v>
      </c>
      <c r="AM115" s="215" t="s">
        <v>13</v>
      </c>
      <c r="AN115" s="215" t="s">
        <v>233</v>
      </c>
      <c r="AO115" s="215" t="s">
        <v>264</v>
      </c>
      <c r="AP115" s="215" t="s">
        <v>169</v>
      </c>
      <c r="AQ115" s="215" t="s">
        <v>201</v>
      </c>
      <c r="AR115" s="215" t="s">
        <v>251</v>
      </c>
      <c r="AS115" s="215" t="s">
        <v>254</v>
      </c>
      <c r="AT115" s="215" t="s">
        <v>241</v>
      </c>
      <c r="AU115" s="215" t="s">
        <v>244</v>
      </c>
      <c r="AV115" s="215" t="s">
        <v>134</v>
      </c>
      <c r="AW115" s="215" t="s">
        <v>140</v>
      </c>
      <c r="AX115" s="215" t="s">
        <v>99</v>
      </c>
      <c r="AY115" s="216" t="s">
        <v>120</v>
      </c>
      <c r="BA115" s="214" t="s">
        <v>14</v>
      </c>
      <c r="BB115" s="215" t="s">
        <v>19</v>
      </c>
      <c r="BC115" s="232" t="s">
        <v>170</v>
      </c>
      <c r="BD115" s="215" t="s">
        <v>204</v>
      </c>
      <c r="BE115" s="215" t="s">
        <v>41</v>
      </c>
      <c r="BF115" s="215" t="s">
        <v>44</v>
      </c>
      <c r="BG115" s="215" t="s">
        <v>169</v>
      </c>
      <c r="BH115" s="215" t="s">
        <v>201</v>
      </c>
      <c r="BI115" s="215" t="s">
        <v>251</v>
      </c>
      <c r="BJ115" s="215" t="s">
        <v>254</v>
      </c>
      <c r="BK115" s="215" t="s">
        <v>98</v>
      </c>
      <c r="BL115" s="215" t="s">
        <v>117</v>
      </c>
      <c r="BM115" s="215" t="s">
        <v>216</v>
      </c>
      <c r="BN115" s="215" t="s">
        <v>221</v>
      </c>
      <c r="BO115" s="215" t="s">
        <v>99</v>
      </c>
      <c r="BP115" s="216" t="s">
        <v>120</v>
      </c>
      <c r="BQ115" s="25"/>
      <c r="BR115" s="81" t="s">
        <v>26</v>
      </c>
      <c r="BS115" s="82" t="s">
        <v>27</v>
      </c>
      <c r="BT115" s="82" t="s">
        <v>28</v>
      </c>
      <c r="BU115" s="82" t="s">
        <v>29</v>
      </c>
      <c r="BV115" s="83" t="s">
        <v>46</v>
      </c>
      <c r="BW115" s="83" t="s">
        <v>47</v>
      </c>
      <c r="BX115" s="83" t="s">
        <v>48</v>
      </c>
      <c r="BY115" s="83" t="s">
        <v>49</v>
      </c>
      <c r="BZ115" s="82" t="s">
        <v>64</v>
      </c>
      <c r="CA115" s="82" t="s">
        <v>63</v>
      </c>
      <c r="CB115" s="82" t="s">
        <v>62</v>
      </c>
      <c r="CC115" s="82" t="s">
        <v>61</v>
      </c>
      <c r="CD115" s="83" t="s">
        <v>60</v>
      </c>
      <c r="CE115" s="83" t="s">
        <v>59</v>
      </c>
      <c r="CF115" s="83" t="s">
        <v>58</v>
      </c>
      <c r="CG115" s="84" t="s">
        <v>57</v>
      </c>
      <c r="CH115" s="25"/>
    </row>
    <row r="116" spans="2:86" x14ac:dyDescent="0.25">
      <c r="B116" s="214" t="s">
        <v>18</v>
      </c>
      <c r="C116" s="215" t="s">
        <v>15</v>
      </c>
      <c r="D116" s="215" t="s">
        <v>12</v>
      </c>
      <c r="E116" s="215" t="s">
        <v>9</v>
      </c>
      <c r="F116" s="215" t="s">
        <v>265</v>
      </c>
      <c r="G116" s="215" t="s">
        <v>232</v>
      </c>
      <c r="H116" s="215" t="s">
        <v>202</v>
      </c>
      <c r="I116" s="215" t="s">
        <v>168</v>
      </c>
      <c r="J116" s="215" t="s">
        <v>255</v>
      </c>
      <c r="K116" s="215" t="s">
        <v>250</v>
      </c>
      <c r="L116" s="215" t="s">
        <v>245</v>
      </c>
      <c r="M116" s="215" t="s">
        <v>240</v>
      </c>
      <c r="N116" s="215" t="s">
        <v>139</v>
      </c>
      <c r="O116" s="215" t="s">
        <v>135</v>
      </c>
      <c r="P116" s="215" t="s">
        <v>119</v>
      </c>
      <c r="Q116" s="216" t="s">
        <v>100</v>
      </c>
      <c r="R116" s="223"/>
      <c r="S116" s="214" t="s">
        <v>26</v>
      </c>
      <c r="T116" s="215" t="s">
        <v>31</v>
      </c>
      <c r="U116" s="215" t="s">
        <v>24</v>
      </c>
      <c r="V116" s="239" t="s">
        <v>9</v>
      </c>
      <c r="W116" s="215" t="s">
        <v>195</v>
      </c>
      <c r="X116" s="215" t="s">
        <v>192</v>
      </c>
      <c r="Y116" s="215" t="s">
        <v>201</v>
      </c>
      <c r="Z116" s="215" t="s">
        <v>206</v>
      </c>
      <c r="AA116" s="215" t="s">
        <v>110</v>
      </c>
      <c r="AB116" s="215" t="s">
        <v>85</v>
      </c>
      <c r="AC116" s="215" t="s">
        <v>125</v>
      </c>
      <c r="AD116" s="215" t="s">
        <v>132</v>
      </c>
      <c r="AE116" s="215" t="s">
        <v>157</v>
      </c>
      <c r="AF116" s="215" t="s">
        <v>189</v>
      </c>
      <c r="AG116" s="215" t="s">
        <v>253</v>
      </c>
      <c r="AH116" s="216" t="s">
        <v>220</v>
      </c>
      <c r="AI116" s="25"/>
      <c r="AJ116" s="214" t="s">
        <v>18</v>
      </c>
      <c r="AK116" s="215" t="s">
        <v>15</v>
      </c>
      <c r="AL116" s="215" t="s">
        <v>12</v>
      </c>
      <c r="AM116" s="227" t="s">
        <v>9</v>
      </c>
      <c r="AN116" s="215" t="s">
        <v>265</v>
      </c>
      <c r="AO116" s="215" t="s">
        <v>232</v>
      </c>
      <c r="AP116" s="215" t="s">
        <v>202</v>
      </c>
      <c r="AQ116" s="215" t="s">
        <v>168</v>
      </c>
      <c r="AR116" s="215" t="s">
        <v>255</v>
      </c>
      <c r="AS116" s="215" t="s">
        <v>250</v>
      </c>
      <c r="AT116" s="215" t="s">
        <v>245</v>
      </c>
      <c r="AU116" s="215" t="s">
        <v>240</v>
      </c>
      <c r="AV116" s="215" t="s">
        <v>139</v>
      </c>
      <c r="AW116" s="215" t="s">
        <v>135</v>
      </c>
      <c r="AX116" s="215" t="s">
        <v>119</v>
      </c>
      <c r="AY116" s="216" t="s">
        <v>100</v>
      </c>
      <c r="BA116" s="214" t="s">
        <v>18</v>
      </c>
      <c r="BB116" s="215" t="s">
        <v>7</v>
      </c>
      <c r="BC116" s="215" t="s">
        <v>203</v>
      </c>
      <c r="BD116" s="232" t="s">
        <v>171</v>
      </c>
      <c r="BE116" s="215" t="s">
        <v>45</v>
      </c>
      <c r="BF116" s="215" t="s">
        <v>40</v>
      </c>
      <c r="BG116" s="215" t="s">
        <v>202</v>
      </c>
      <c r="BH116" s="215" t="s">
        <v>168</v>
      </c>
      <c r="BI116" s="215" t="s">
        <v>247</v>
      </c>
      <c r="BJ116" s="215" t="s">
        <v>250</v>
      </c>
      <c r="BK116" s="215" t="s">
        <v>118</v>
      </c>
      <c r="BL116" s="215" t="s">
        <v>97</v>
      </c>
      <c r="BM116" s="215" t="s">
        <v>220</v>
      </c>
      <c r="BN116" s="215" t="s">
        <v>217</v>
      </c>
      <c r="BO116" s="215" t="s">
        <v>119</v>
      </c>
      <c r="BP116" s="216" t="s">
        <v>100</v>
      </c>
      <c r="BQ116" s="25"/>
      <c r="BR116" s="81" t="s">
        <v>30</v>
      </c>
      <c r="BS116" s="82" t="s">
        <v>31</v>
      </c>
      <c r="BT116" s="82" t="s">
        <v>32</v>
      </c>
      <c r="BU116" s="82" t="s">
        <v>33</v>
      </c>
      <c r="BV116" s="83" t="s">
        <v>50</v>
      </c>
      <c r="BW116" s="83" t="s">
        <v>51</v>
      </c>
      <c r="BX116" s="83" t="s">
        <v>52</v>
      </c>
      <c r="BY116" s="83" t="s">
        <v>53</v>
      </c>
      <c r="BZ116" s="82" t="s">
        <v>72</v>
      </c>
      <c r="CA116" s="82" t="s">
        <v>71</v>
      </c>
      <c r="CB116" s="82" t="s">
        <v>70</v>
      </c>
      <c r="CC116" s="82" t="s">
        <v>69</v>
      </c>
      <c r="CD116" s="83" t="s">
        <v>68</v>
      </c>
      <c r="CE116" s="83" t="s">
        <v>67</v>
      </c>
      <c r="CF116" s="83" t="s">
        <v>66</v>
      </c>
      <c r="CG116" s="84" t="s">
        <v>65</v>
      </c>
      <c r="CH116" s="25"/>
    </row>
    <row r="117" spans="2:86" x14ac:dyDescent="0.25">
      <c r="B117" s="214" t="s">
        <v>171</v>
      </c>
      <c r="C117" s="215" t="s">
        <v>203</v>
      </c>
      <c r="D117" s="215" t="s">
        <v>239</v>
      </c>
      <c r="E117" s="215" t="s">
        <v>270</v>
      </c>
      <c r="F117" s="215" t="s">
        <v>22</v>
      </c>
      <c r="G117" s="215" t="s">
        <v>35</v>
      </c>
      <c r="H117" s="215" t="s">
        <v>40</v>
      </c>
      <c r="I117" s="215" t="s">
        <v>45</v>
      </c>
      <c r="J117" s="215" t="s">
        <v>97</v>
      </c>
      <c r="K117" s="215" t="s">
        <v>118</v>
      </c>
      <c r="L117" s="215" t="s">
        <v>124</v>
      </c>
      <c r="M117" s="215" t="s">
        <v>129</v>
      </c>
      <c r="N117" s="215" t="s">
        <v>211</v>
      </c>
      <c r="O117" s="215" t="s">
        <v>214</v>
      </c>
      <c r="P117" s="215" t="s">
        <v>217</v>
      </c>
      <c r="Q117" s="216" t="s">
        <v>220</v>
      </c>
      <c r="R117" s="223"/>
      <c r="S117" s="214" t="s">
        <v>171</v>
      </c>
      <c r="T117" s="215" t="s">
        <v>166</v>
      </c>
      <c r="U117" s="215" t="s">
        <v>161</v>
      </c>
      <c r="V117" s="215" t="s">
        <v>164</v>
      </c>
      <c r="W117" s="239" t="s">
        <v>11</v>
      </c>
      <c r="X117" s="215" t="s">
        <v>34</v>
      </c>
      <c r="Y117" s="215" t="s">
        <v>53</v>
      </c>
      <c r="Z117" s="215" t="s">
        <v>48</v>
      </c>
      <c r="AA117" s="215" t="s">
        <v>218</v>
      </c>
      <c r="AB117" s="215" t="s">
        <v>251</v>
      </c>
      <c r="AC117" s="215" t="s">
        <v>183</v>
      </c>
      <c r="AD117" s="215" t="s">
        <v>151</v>
      </c>
      <c r="AE117" s="215" t="s">
        <v>139</v>
      </c>
      <c r="AF117" s="215" t="s">
        <v>131</v>
      </c>
      <c r="AG117" s="215" t="s">
        <v>87</v>
      </c>
      <c r="AH117" s="216" t="s">
        <v>112</v>
      </c>
      <c r="AI117" s="25"/>
      <c r="AJ117" s="214" t="s">
        <v>171</v>
      </c>
      <c r="AK117" s="215" t="s">
        <v>203</v>
      </c>
      <c r="AL117" s="215" t="s">
        <v>239</v>
      </c>
      <c r="AM117" s="215" t="s">
        <v>270</v>
      </c>
      <c r="AN117" s="227" t="s">
        <v>22</v>
      </c>
      <c r="AO117" s="215" t="s">
        <v>35</v>
      </c>
      <c r="AP117" s="215" t="s">
        <v>40</v>
      </c>
      <c r="AQ117" s="215" t="s">
        <v>45</v>
      </c>
      <c r="AR117" s="215" t="s">
        <v>97</v>
      </c>
      <c r="AS117" s="215" t="s">
        <v>118</v>
      </c>
      <c r="AT117" s="215" t="s">
        <v>124</v>
      </c>
      <c r="AU117" s="215" t="s">
        <v>129</v>
      </c>
      <c r="AV117" s="215" t="s">
        <v>211</v>
      </c>
      <c r="AW117" s="215" t="s">
        <v>214</v>
      </c>
      <c r="AX117" s="215" t="s">
        <v>217</v>
      </c>
      <c r="AY117" s="216" t="s">
        <v>220</v>
      </c>
      <c r="BA117" s="214" t="s">
        <v>9</v>
      </c>
      <c r="BB117" s="215" t="s">
        <v>12</v>
      </c>
      <c r="BC117" s="215" t="s">
        <v>239</v>
      </c>
      <c r="BD117" s="215" t="s">
        <v>270</v>
      </c>
      <c r="BE117" s="232" t="s">
        <v>22</v>
      </c>
      <c r="BF117" s="215" t="s">
        <v>35</v>
      </c>
      <c r="BG117" s="215" t="s">
        <v>232</v>
      </c>
      <c r="BH117" s="215" t="s">
        <v>265</v>
      </c>
      <c r="BI117" s="215" t="s">
        <v>240</v>
      </c>
      <c r="BJ117" s="215" t="s">
        <v>245</v>
      </c>
      <c r="BK117" s="215" t="s">
        <v>124</v>
      </c>
      <c r="BL117" s="215" t="s">
        <v>129</v>
      </c>
      <c r="BM117" s="215" t="s">
        <v>211</v>
      </c>
      <c r="BN117" s="215" t="s">
        <v>214</v>
      </c>
      <c r="BO117" s="215" t="s">
        <v>135</v>
      </c>
      <c r="BP117" s="216" t="s">
        <v>139</v>
      </c>
      <c r="BQ117" s="25"/>
      <c r="BR117" s="89" t="s">
        <v>166</v>
      </c>
      <c r="BS117" s="83" t="s">
        <v>167</v>
      </c>
      <c r="BT117" s="83" t="s">
        <v>168</v>
      </c>
      <c r="BU117" s="83" t="s">
        <v>169</v>
      </c>
      <c r="BV117" s="82" t="s">
        <v>199</v>
      </c>
      <c r="BW117" s="82" t="s">
        <v>200</v>
      </c>
      <c r="BX117" s="82" t="s">
        <v>201</v>
      </c>
      <c r="BY117" s="82" t="s">
        <v>202</v>
      </c>
      <c r="BZ117" s="83" t="s">
        <v>267</v>
      </c>
      <c r="CA117" s="83" t="s">
        <v>266</v>
      </c>
      <c r="CB117" s="83" t="s">
        <v>265</v>
      </c>
      <c r="CC117" s="83" t="s">
        <v>264</v>
      </c>
      <c r="CD117" s="82" t="s">
        <v>235</v>
      </c>
      <c r="CE117" s="82" t="s">
        <v>234</v>
      </c>
      <c r="CF117" s="82" t="s">
        <v>233</v>
      </c>
      <c r="CG117" s="86" t="s">
        <v>232</v>
      </c>
      <c r="CH117" s="25"/>
    </row>
    <row r="118" spans="2:86" x14ac:dyDescent="0.25">
      <c r="B118" s="214" t="s">
        <v>204</v>
      </c>
      <c r="C118" s="215" t="s">
        <v>170</v>
      </c>
      <c r="D118" s="215" t="s">
        <v>271</v>
      </c>
      <c r="E118" s="215" t="s">
        <v>238</v>
      </c>
      <c r="F118" s="215" t="s">
        <v>34</v>
      </c>
      <c r="G118" s="215" t="s">
        <v>23</v>
      </c>
      <c r="H118" s="215" t="s">
        <v>44</v>
      </c>
      <c r="I118" s="215" t="s">
        <v>41</v>
      </c>
      <c r="J118" s="215" t="s">
        <v>117</v>
      </c>
      <c r="K118" s="215" t="s">
        <v>98</v>
      </c>
      <c r="L118" s="215" t="s">
        <v>128</v>
      </c>
      <c r="M118" s="215" t="s">
        <v>96</v>
      </c>
      <c r="N118" s="215" t="s">
        <v>215</v>
      </c>
      <c r="O118" s="215" t="s">
        <v>210</v>
      </c>
      <c r="P118" s="215" t="s">
        <v>221</v>
      </c>
      <c r="Q118" s="216" t="s">
        <v>216</v>
      </c>
      <c r="R118" s="223"/>
      <c r="S118" s="214" t="s">
        <v>167</v>
      </c>
      <c r="T118" s="215" t="s">
        <v>170</v>
      </c>
      <c r="U118" s="215" t="s">
        <v>165</v>
      </c>
      <c r="V118" s="215" t="s">
        <v>160</v>
      </c>
      <c r="W118" s="215" t="s">
        <v>35</v>
      </c>
      <c r="X118" s="239" t="s">
        <v>10</v>
      </c>
      <c r="Y118" s="215" t="s">
        <v>49</v>
      </c>
      <c r="Z118" s="215" t="s">
        <v>52</v>
      </c>
      <c r="AA118" s="215" t="s">
        <v>250</v>
      </c>
      <c r="AB118" s="215" t="s">
        <v>219</v>
      </c>
      <c r="AC118" s="215" t="s">
        <v>150</v>
      </c>
      <c r="AD118" s="215" t="s">
        <v>184</v>
      </c>
      <c r="AE118" s="215" t="s">
        <v>130</v>
      </c>
      <c r="AF118" s="215" t="s">
        <v>140</v>
      </c>
      <c r="AG118" s="215" t="s">
        <v>111</v>
      </c>
      <c r="AH118" s="216" t="s">
        <v>88</v>
      </c>
      <c r="AI118" s="25"/>
      <c r="AJ118" s="214" t="s">
        <v>204</v>
      </c>
      <c r="AK118" s="215" t="s">
        <v>170</v>
      </c>
      <c r="AL118" s="215" t="s">
        <v>271</v>
      </c>
      <c r="AM118" s="215" t="s">
        <v>238</v>
      </c>
      <c r="AN118" s="215" t="s">
        <v>34</v>
      </c>
      <c r="AO118" s="227" t="s">
        <v>23</v>
      </c>
      <c r="AP118" s="215" t="s">
        <v>44</v>
      </c>
      <c r="AQ118" s="215" t="s">
        <v>41</v>
      </c>
      <c r="AR118" s="215" t="s">
        <v>117</v>
      </c>
      <c r="AS118" s="215" t="s">
        <v>98</v>
      </c>
      <c r="AT118" s="215" t="s">
        <v>128</v>
      </c>
      <c r="AU118" s="215" t="s">
        <v>96</v>
      </c>
      <c r="AV118" s="215" t="s">
        <v>215</v>
      </c>
      <c r="AW118" s="215" t="s">
        <v>210</v>
      </c>
      <c r="AX118" s="215" t="s">
        <v>221</v>
      </c>
      <c r="AY118" s="216" t="s">
        <v>216</v>
      </c>
      <c r="BA118" s="214" t="s">
        <v>13</v>
      </c>
      <c r="BB118" s="215" t="s">
        <v>8</v>
      </c>
      <c r="BC118" s="215" t="s">
        <v>271</v>
      </c>
      <c r="BD118" s="215" t="s">
        <v>238</v>
      </c>
      <c r="BE118" s="215" t="s">
        <v>34</v>
      </c>
      <c r="BF118" s="232" t="s">
        <v>23</v>
      </c>
      <c r="BG118" s="215" t="s">
        <v>264</v>
      </c>
      <c r="BH118" s="215" t="s">
        <v>233</v>
      </c>
      <c r="BI118" s="215" t="s">
        <v>244</v>
      </c>
      <c r="BJ118" s="215" t="s">
        <v>241</v>
      </c>
      <c r="BK118" s="215" t="s">
        <v>128</v>
      </c>
      <c r="BL118" s="215" t="s">
        <v>125</v>
      </c>
      <c r="BM118" s="215" t="s">
        <v>215</v>
      </c>
      <c r="BN118" s="215" t="s">
        <v>210</v>
      </c>
      <c r="BO118" s="215" t="s">
        <v>140</v>
      </c>
      <c r="BP118" s="216" t="s">
        <v>134</v>
      </c>
      <c r="BQ118" s="25"/>
      <c r="BR118" s="89" t="s">
        <v>170</v>
      </c>
      <c r="BS118" s="83" t="s">
        <v>171</v>
      </c>
      <c r="BT118" s="83" t="s">
        <v>172</v>
      </c>
      <c r="BU118" s="83" t="s">
        <v>173</v>
      </c>
      <c r="BV118" s="82" t="s">
        <v>203</v>
      </c>
      <c r="BW118" s="82" t="s">
        <v>204</v>
      </c>
      <c r="BX118" s="82" t="s">
        <v>205</v>
      </c>
      <c r="BY118" s="82" t="s">
        <v>206</v>
      </c>
      <c r="BZ118" s="83" t="s">
        <v>271</v>
      </c>
      <c r="CA118" s="83" t="s">
        <v>270</v>
      </c>
      <c r="CB118" s="83" t="s">
        <v>269</v>
      </c>
      <c r="CC118" s="83" t="s">
        <v>268</v>
      </c>
      <c r="CD118" s="82" t="s">
        <v>239</v>
      </c>
      <c r="CE118" s="82" t="s">
        <v>238</v>
      </c>
      <c r="CF118" s="82" t="s">
        <v>237</v>
      </c>
      <c r="CG118" s="86" t="s">
        <v>236</v>
      </c>
      <c r="CH118" s="25"/>
    </row>
    <row r="119" spans="2:86" x14ac:dyDescent="0.25">
      <c r="B119" s="214" t="s">
        <v>237</v>
      </c>
      <c r="C119" s="215" t="s">
        <v>268</v>
      </c>
      <c r="D119" s="215" t="s">
        <v>173</v>
      </c>
      <c r="E119" s="215" t="s">
        <v>205</v>
      </c>
      <c r="F119" s="215" t="s">
        <v>38</v>
      </c>
      <c r="G119" s="215" t="s">
        <v>43</v>
      </c>
      <c r="H119" s="215" t="s">
        <v>24</v>
      </c>
      <c r="I119" s="215" t="s">
        <v>37</v>
      </c>
      <c r="J119" s="215" t="s">
        <v>126</v>
      </c>
      <c r="K119" s="215" t="s">
        <v>131</v>
      </c>
      <c r="L119" s="215" t="s">
        <v>95</v>
      </c>
      <c r="M119" s="215" t="s">
        <v>116</v>
      </c>
      <c r="N119" s="215" t="s">
        <v>219</v>
      </c>
      <c r="O119" s="215" t="s">
        <v>222</v>
      </c>
      <c r="P119" s="215" t="s">
        <v>209</v>
      </c>
      <c r="Q119" s="216" t="s">
        <v>212</v>
      </c>
      <c r="R119" s="223"/>
      <c r="S119" s="214" t="s">
        <v>159</v>
      </c>
      <c r="T119" s="215" t="s">
        <v>162</v>
      </c>
      <c r="U119" s="215" t="s">
        <v>173</v>
      </c>
      <c r="V119" s="215" t="s">
        <v>168</v>
      </c>
      <c r="W119" s="215" t="s">
        <v>51</v>
      </c>
      <c r="X119" s="215" t="s">
        <v>46</v>
      </c>
      <c r="Y119" s="239" t="s">
        <v>13</v>
      </c>
      <c r="Z119" s="215" t="s">
        <v>36</v>
      </c>
      <c r="AA119" s="215" t="s">
        <v>185</v>
      </c>
      <c r="AB119" s="215" t="s">
        <v>153</v>
      </c>
      <c r="AC119" s="215" t="s">
        <v>216</v>
      </c>
      <c r="AD119" s="215" t="s">
        <v>249</v>
      </c>
      <c r="AE119" s="215" t="s">
        <v>89</v>
      </c>
      <c r="AF119" s="215" t="s">
        <v>114</v>
      </c>
      <c r="AG119" s="215" t="s">
        <v>137</v>
      </c>
      <c r="AH119" s="216" t="s">
        <v>129</v>
      </c>
      <c r="AI119" s="25"/>
      <c r="AJ119" s="214" t="s">
        <v>237</v>
      </c>
      <c r="AK119" s="215" t="s">
        <v>268</v>
      </c>
      <c r="AL119" s="215" t="s">
        <v>173</v>
      </c>
      <c r="AM119" s="215" t="s">
        <v>205</v>
      </c>
      <c r="AN119" s="215" t="s">
        <v>38</v>
      </c>
      <c r="AO119" s="215" t="s">
        <v>43</v>
      </c>
      <c r="AP119" s="227" t="s">
        <v>24</v>
      </c>
      <c r="AQ119" s="215" t="s">
        <v>37</v>
      </c>
      <c r="AR119" s="215" t="s">
        <v>126</v>
      </c>
      <c r="AS119" s="215" t="s">
        <v>131</v>
      </c>
      <c r="AT119" s="215" t="s">
        <v>95</v>
      </c>
      <c r="AU119" s="215" t="s">
        <v>116</v>
      </c>
      <c r="AV119" s="215" t="s">
        <v>219</v>
      </c>
      <c r="AW119" s="215" t="s">
        <v>222</v>
      </c>
      <c r="AX119" s="215" t="s">
        <v>209</v>
      </c>
      <c r="AY119" s="216" t="s">
        <v>212</v>
      </c>
      <c r="BA119" s="214" t="s">
        <v>17</v>
      </c>
      <c r="BB119" s="215" t="s">
        <v>20</v>
      </c>
      <c r="BC119" s="215" t="s">
        <v>173</v>
      </c>
      <c r="BD119" s="215" t="s">
        <v>205</v>
      </c>
      <c r="BE119" s="215" t="s">
        <v>38</v>
      </c>
      <c r="BF119" s="215" t="s">
        <v>43</v>
      </c>
      <c r="BG119" s="232" t="s">
        <v>166</v>
      </c>
      <c r="BH119" s="215" t="s">
        <v>200</v>
      </c>
      <c r="BI119" s="215" t="s">
        <v>248</v>
      </c>
      <c r="BJ119" s="215" t="s">
        <v>253</v>
      </c>
      <c r="BK119" s="215" t="s">
        <v>95</v>
      </c>
      <c r="BL119" s="215" t="s">
        <v>116</v>
      </c>
      <c r="BM119" s="215" t="s">
        <v>219</v>
      </c>
      <c r="BN119" s="215" t="s">
        <v>222</v>
      </c>
      <c r="BO119" s="215" t="s">
        <v>102</v>
      </c>
      <c r="BP119" s="216" t="s">
        <v>121</v>
      </c>
      <c r="BQ119" s="25"/>
      <c r="BR119" s="89" t="s">
        <v>158</v>
      </c>
      <c r="BS119" s="83" t="s">
        <v>159</v>
      </c>
      <c r="BT119" s="83" t="s">
        <v>160</v>
      </c>
      <c r="BU119" s="83" t="s">
        <v>161</v>
      </c>
      <c r="BV119" s="82" t="s">
        <v>191</v>
      </c>
      <c r="BW119" s="82" t="s">
        <v>192</v>
      </c>
      <c r="BX119" s="82" t="s">
        <v>193</v>
      </c>
      <c r="BY119" s="82" t="s">
        <v>194</v>
      </c>
      <c r="BZ119" s="83" t="s">
        <v>259</v>
      </c>
      <c r="CA119" s="83" t="s">
        <v>258</v>
      </c>
      <c r="CB119" s="83" t="s">
        <v>257</v>
      </c>
      <c r="CC119" s="83" t="s">
        <v>256</v>
      </c>
      <c r="CD119" s="82" t="s">
        <v>227</v>
      </c>
      <c r="CE119" s="82" t="s">
        <v>226</v>
      </c>
      <c r="CF119" s="82" t="s">
        <v>225</v>
      </c>
      <c r="CG119" s="86" t="s">
        <v>224</v>
      </c>
      <c r="CH119" s="25"/>
    </row>
    <row r="120" spans="2:86" x14ac:dyDescent="0.25">
      <c r="B120" s="214" t="s">
        <v>269</v>
      </c>
      <c r="C120" s="215" t="s">
        <v>236</v>
      </c>
      <c r="D120" s="215" t="s">
        <v>206</v>
      </c>
      <c r="E120" s="215" t="s">
        <v>172</v>
      </c>
      <c r="F120" s="215" t="s">
        <v>42</v>
      </c>
      <c r="G120" s="215" t="s">
        <v>39</v>
      </c>
      <c r="H120" s="215" t="s">
        <v>36</v>
      </c>
      <c r="I120" s="215" t="s">
        <v>25</v>
      </c>
      <c r="J120" s="215" t="s">
        <v>130</v>
      </c>
      <c r="K120" s="215" t="s">
        <v>127</v>
      </c>
      <c r="L120" s="215" t="s">
        <v>115</v>
      </c>
      <c r="M120" s="215" t="s">
        <v>125</v>
      </c>
      <c r="N120" s="215" t="s">
        <v>223</v>
      </c>
      <c r="O120" s="215" t="s">
        <v>218</v>
      </c>
      <c r="P120" s="215" t="s">
        <v>213</v>
      </c>
      <c r="Q120" s="216" t="s">
        <v>208</v>
      </c>
      <c r="R120" s="223"/>
      <c r="S120" s="214" t="s">
        <v>163</v>
      </c>
      <c r="T120" s="215" t="s">
        <v>158</v>
      </c>
      <c r="U120" s="215" t="s">
        <v>169</v>
      </c>
      <c r="V120" s="215" t="s">
        <v>172</v>
      </c>
      <c r="W120" s="215" t="s">
        <v>47</v>
      </c>
      <c r="X120" s="215" t="s">
        <v>50</v>
      </c>
      <c r="Y120" s="215" t="s">
        <v>37</v>
      </c>
      <c r="Z120" s="239" t="s">
        <v>12</v>
      </c>
      <c r="AA120" s="215" t="s">
        <v>152</v>
      </c>
      <c r="AB120" s="215" t="s">
        <v>186</v>
      </c>
      <c r="AC120" s="215" t="s">
        <v>248</v>
      </c>
      <c r="AD120" s="215" t="s">
        <v>217</v>
      </c>
      <c r="AE120" s="215" t="s">
        <v>113</v>
      </c>
      <c r="AF120" s="215" t="s">
        <v>90</v>
      </c>
      <c r="AG120" s="215" t="s">
        <v>128</v>
      </c>
      <c r="AH120" s="216" t="s">
        <v>138</v>
      </c>
      <c r="AI120" s="25"/>
      <c r="AJ120" s="214" t="s">
        <v>269</v>
      </c>
      <c r="AK120" s="215" t="s">
        <v>236</v>
      </c>
      <c r="AL120" s="215" t="s">
        <v>206</v>
      </c>
      <c r="AM120" s="215" t="s">
        <v>172</v>
      </c>
      <c r="AN120" s="215" t="s">
        <v>42</v>
      </c>
      <c r="AO120" s="215" t="s">
        <v>39</v>
      </c>
      <c r="AP120" s="215" t="s">
        <v>36</v>
      </c>
      <c r="AQ120" s="227" t="s">
        <v>25</v>
      </c>
      <c r="AR120" s="215" t="s">
        <v>130</v>
      </c>
      <c r="AS120" s="215" t="s">
        <v>127</v>
      </c>
      <c r="AT120" s="215" t="s">
        <v>115</v>
      </c>
      <c r="AU120" s="215" t="s">
        <v>125</v>
      </c>
      <c r="AV120" s="215" t="s">
        <v>223</v>
      </c>
      <c r="AW120" s="215" t="s">
        <v>218</v>
      </c>
      <c r="AX120" s="215" t="s">
        <v>213</v>
      </c>
      <c r="AY120" s="216" t="s">
        <v>208</v>
      </c>
      <c r="BA120" s="214" t="s">
        <v>21</v>
      </c>
      <c r="BB120" s="215" t="s">
        <v>16</v>
      </c>
      <c r="BC120" s="215" t="s">
        <v>271</v>
      </c>
      <c r="BD120" s="215" t="s">
        <v>172</v>
      </c>
      <c r="BE120" s="215" t="s">
        <v>42</v>
      </c>
      <c r="BF120" s="215" t="s">
        <v>39</v>
      </c>
      <c r="BG120" s="215" t="s">
        <v>199</v>
      </c>
      <c r="BH120" s="232" t="s">
        <v>167</v>
      </c>
      <c r="BI120" s="215" t="s">
        <v>252</v>
      </c>
      <c r="BJ120" s="215" t="s">
        <v>249</v>
      </c>
      <c r="BK120" s="215" t="s">
        <v>115</v>
      </c>
      <c r="BL120" s="215" t="s">
        <v>125</v>
      </c>
      <c r="BM120" s="215" t="s">
        <v>223</v>
      </c>
      <c r="BN120" s="215" t="s">
        <v>218</v>
      </c>
      <c r="BO120" s="215" t="s">
        <v>122</v>
      </c>
      <c r="BP120" s="216" t="s">
        <v>101</v>
      </c>
      <c r="BQ120" s="25"/>
      <c r="BR120" s="89" t="s">
        <v>162</v>
      </c>
      <c r="BS120" s="83" t="s">
        <v>163</v>
      </c>
      <c r="BT120" s="83" t="s">
        <v>164</v>
      </c>
      <c r="BU120" s="83" t="s">
        <v>165</v>
      </c>
      <c r="BV120" s="82" t="s">
        <v>195</v>
      </c>
      <c r="BW120" s="82" t="s">
        <v>196</v>
      </c>
      <c r="BX120" s="82" t="s">
        <v>197</v>
      </c>
      <c r="BY120" s="82" t="s">
        <v>198</v>
      </c>
      <c r="BZ120" s="83" t="s">
        <v>263</v>
      </c>
      <c r="CA120" s="83" t="s">
        <v>262</v>
      </c>
      <c r="CB120" s="83" t="s">
        <v>261</v>
      </c>
      <c r="CC120" s="83" t="s">
        <v>260</v>
      </c>
      <c r="CD120" s="82" t="s">
        <v>231</v>
      </c>
      <c r="CE120" s="82" t="s">
        <v>230</v>
      </c>
      <c r="CF120" s="82" t="s">
        <v>229</v>
      </c>
      <c r="CG120" s="86" t="s">
        <v>228</v>
      </c>
      <c r="CH120" s="25"/>
    </row>
    <row r="121" spans="2:86" x14ac:dyDescent="0.25">
      <c r="B121" s="214" t="s">
        <v>176</v>
      </c>
      <c r="C121" s="215" t="s">
        <v>179</v>
      </c>
      <c r="D121" s="215" t="s">
        <v>186</v>
      </c>
      <c r="E121" s="215" t="s">
        <v>189</v>
      </c>
      <c r="F121" s="215" t="s">
        <v>91</v>
      </c>
      <c r="G121" s="215" t="s">
        <v>104</v>
      </c>
      <c r="H121" s="215" t="s">
        <v>109</v>
      </c>
      <c r="I121" s="215" t="s">
        <v>114</v>
      </c>
      <c r="J121" s="215" t="s">
        <v>28</v>
      </c>
      <c r="K121" s="215" t="s">
        <v>49</v>
      </c>
      <c r="L121" s="215" t="s">
        <v>57</v>
      </c>
      <c r="M121" s="215" t="s">
        <v>62</v>
      </c>
      <c r="N121" s="215" t="s">
        <v>161</v>
      </c>
      <c r="O121" s="215" t="s">
        <v>193</v>
      </c>
      <c r="P121" s="215" t="s">
        <v>225</v>
      </c>
      <c r="Q121" s="216" t="s">
        <v>256</v>
      </c>
      <c r="R121" s="223"/>
      <c r="S121" s="214" t="s">
        <v>102</v>
      </c>
      <c r="T121" s="215" t="s">
        <v>97</v>
      </c>
      <c r="U121" s="215" t="s">
        <v>76</v>
      </c>
      <c r="V121" s="215" t="s">
        <v>91</v>
      </c>
      <c r="W121" s="215" t="s">
        <v>215</v>
      </c>
      <c r="X121" s="215" t="s">
        <v>246</v>
      </c>
      <c r="Y121" s="215" t="s">
        <v>180</v>
      </c>
      <c r="Z121" s="215" t="s">
        <v>146</v>
      </c>
      <c r="AA121" s="239" t="s">
        <v>14</v>
      </c>
      <c r="AB121" s="215" t="s">
        <v>39</v>
      </c>
      <c r="AC121" s="215" t="s">
        <v>67</v>
      </c>
      <c r="AD121" s="215" t="s">
        <v>60</v>
      </c>
      <c r="AE121" s="215" t="s">
        <v>268</v>
      </c>
      <c r="AF121" s="215" t="s">
        <v>265</v>
      </c>
      <c r="AG121" s="215" t="s">
        <v>258</v>
      </c>
      <c r="AH121" s="216" t="s">
        <v>263</v>
      </c>
      <c r="AI121" s="25"/>
      <c r="AJ121" s="214" t="s">
        <v>176</v>
      </c>
      <c r="AK121" s="215" t="s">
        <v>179</v>
      </c>
      <c r="AL121" s="215" t="s">
        <v>186</v>
      </c>
      <c r="AM121" s="215" t="s">
        <v>189</v>
      </c>
      <c r="AN121" s="215" t="s">
        <v>91</v>
      </c>
      <c r="AO121" s="215" t="s">
        <v>104</v>
      </c>
      <c r="AP121" s="215" t="s">
        <v>109</v>
      </c>
      <c r="AQ121" s="215" t="s">
        <v>114</v>
      </c>
      <c r="AR121" s="227" t="s">
        <v>28</v>
      </c>
      <c r="AS121" s="215" t="s">
        <v>49</v>
      </c>
      <c r="AT121" s="215" t="s">
        <v>57</v>
      </c>
      <c r="AU121" s="215" t="s">
        <v>62</v>
      </c>
      <c r="AV121" s="215" t="s">
        <v>161</v>
      </c>
      <c r="AW121" s="215" t="s">
        <v>193</v>
      </c>
      <c r="AX121" s="215" t="s">
        <v>225</v>
      </c>
      <c r="AY121" s="216" t="s">
        <v>256</v>
      </c>
      <c r="BA121" s="214" t="s">
        <v>78</v>
      </c>
      <c r="BB121" s="215" t="s">
        <v>81</v>
      </c>
      <c r="BC121" s="215" t="s">
        <v>186</v>
      </c>
      <c r="BD121" s="215" t="s">
        <v>189</v>
      </c>
      <c r="BE121" s="215" t="s">
        <v>91</v>
      </c>
      <c r="BF121" s="215" t="s">
        <v>104</v>
      </c>
      <c r="BG121" s="215" t="s">
        <v>150</v>
      </c>
      <c r="BH121" s="215" t="s">
        <v>155</v>
      </c>
      <c r="BI121" s="232" t="s">
        <v>162</v>
      </c>
      <c r="BJ121" s="215" t="s">
        <v>196</v>
      </c>
      <c r="BK121" s="215" t="s">
        <v>57</v>
      </c>
      <c r="BL121" s="215" t="s">
        <v>62</v>
      </c>
      <c r="BM121" s="215" t="s">
        <v>161</v>
      </c>
      <c r="BN121" s="215" t="s">
        <v>193</v>
      </c>
      <c r="BO121" s="215" t="s">
        <v>68</v>
      </c>
      <c r="BP121" s="216" t="s">
        <v>71</v>
      </c>
      <c r="BQ121" s="25"/>
      <c r="BR121" s="81" t="s">
        <v>75</v>
      </c>
      <c r="BS121" s="82" t="s">
        <v>76</v>
      </c>
      <c r="BT121" s="82" t="s">
        <v>77</v>
      </c>
      <c r="BU121" s="82" t="s">
        <v>78</v>
      </c>
      <c r="BV121" s="83" t="s">
        <v>79</v>
      </c>
      <c r="BW121" s="83" t="s">
        <v>80</v>
      </c>
      <c r="BX121" s="83" t="s">
        <v>81</v>
      </c>
      <c r="BY121" s="83" t="s">
        <v>82</v>
      </c>
      <c r="BZ121" s="82" t="s">
        <v>90</v>
      </c>
      <c r="CA121" s="82" t="s">
        <v>89</v>
      </c>
      <c r="CB121" s="82" t="s">
        <v>88</v>
      </c>
      <c r="CC121" s="82" t="s">
        <v>87</v>
      </c>
      <c r="CD121" s="83" t="s">
        <v>86</v>
      </c>
      <c r="CE121" s="83" t="s">
        <v>85</v>
      </c>
      <c r="CF121" s="83" t="s">
        <v>84</v>
      </c>
      <c r="CG121" s="84" t="s">
        <v>83</v>
      </c>
      <c r="CH121" s="25"/>
    </row>
    <row r="122" spans="2:86" x14ac:dyDescent="0.25">
      <c r="B122" s="214" t="s">
        <v>180</v>
      </c>
      <c r="C122" s="215" t="s">
        <v>175</v>
      </c>
      <c r="D122" s="215" t="s">
        <v>190</v>
      </c>
      <c r="E122" s="215" t="s">
        <v>185</v>
      </c>
      <c r="F122" s="215" t="s">
        <v>103</v>
      </c>
      <c r="G122" s="215" t="s">
        <v>92</v>
      </c>
      <c r="H122" s="215" t="s">
        <v>113</v>
      </c>
      <c r="I122" s="215" t="s">
        <v>110</v>
      </c>
      <c r="J122" s="215" t="s">
        <v>48</v>
      </c>
      <c r="K122" s="215" t="s">
        <v>29</v>
      </c>
      <c r="L122" s="215" t="s">
        <v>61</v>
      </c>
      <c r="M122" s="215" t="s">
        <v>58</v>
      </c>
      <c r="N122" s="215" t="s">
        <v>194</v>
      </c>
      <c r="O122" s="215" t="s">
        <v>160</v>
      </c>
      <c r="P122" s="215" t="s">
        <v>257</v>
      </c>
      <c r="Q122" s="216" t="s">
        <v>224</v>
      </c>
      <c r="R122" s="223"/>
      <c r="S122" s="214" t="s">
        <v>98</v>
      </c>
      <c r="T122" s="215" t="s">
        <v>101</v>
      </c>
      <c r="U122" s="215" t="s">
        <v>92</v>
      </c>
      <c r="V122" s="215" t="s">
        <v>75</v>
      </c>
      <c r="W122" s="215" t="s">
        <v>247</v>
      </c>
      <c r="X122" s="215" t="s">
        <v>214</v>
      </c>
      <c r="Y122" s="215" t="s">
        <v>147</v>
      </c>
      <c r="Z122" s="215" t="s">
        <v>179</v>
      </c>
      <c r="AA122" s="215" t="s">
        <v>38</v>
      </c>
      <c r="AB122" s="239" t="s">
        <v>15</v>
      </c>
      <c r="AC122" s="215" t="s">
        <v>59</v>
      </c>
      <c r="AD122" s="215" t="s">
        <v>68</v>
      </c>
      <c r="AE122" s="215" t="s">
        <v>264</v>
      </c>
      <c r="AF122" s="215" t="s">
        <v>269</v>
      </c>
      <c r="AG122" s="215" t="s">
        <v>262</v>
      </c>
      <c r="AH122" s="216" t="s">
        <v>259</v>
      </c>
      <c r="AI122" s="25"/>
      <c r="AJ122" s="214" t="s">
        <v>180</v>
      </c>
      <c r="AK122" s="215" t="s">
        <v>175</v>
      </c>
      <c r="AL122" s="215" t="s">
        <v>190</v>
      </c>
      <c r="AM122" s="215" t="s">
        <v>185</v>
      </c>
      <c r="AN122" s="215" t="s">
        <v>103</v>
      </c>
      <c r="AO122" s="215" t="s">
        <v>92</v>
      </c>
      <c r="AP122" s="215" t="s">
        <v>113</v>
      </c>
      <c r="AQ122" s="215" t="s">
        <v>110</v>
      </c>
      <c r="AR122" s="215" t="s">
        <v>48</v>
      </c>
      <c r="AS122" s="227" t="s">
        <v>29</v>
      </c>
      <c r="AT122" s="215" t="s">
        <v>61</v>
      </c>
      <c r="AU122" s="215" t="s">
        <v>58</v>
      </c>
      <c r="AV122" s="215" t="s">
        <v>194</v>
      </c>
      <c r="AW122" s="215" t="s">
        <v>160</v>
      </c>
      <c r="AX122" s="215" t="s">
        <v>257</v>
      </c>
      <c r="AY122" s="216" t="s">
        <v>224</v>
      </c>
      <c r="BA122" s="214" t="s">
        <v>82</v>
      </c>
      <c r="BB122" s="215" t="s">
        <v>77</v>
      </c>
      <c r="BC122" s="215" t="s">
        <v>190</v>
      </c>
      <c r="BD122" s="215" t="s">
        <v>185</v>
      </c>
      <c r="BE122" s="215" t="s">
        <v>103</v>
      </c>
      <c r="BF122" s="215" t="s">
        <v>92</v>
      </c>
      <c r="BG122" s="215" t="s">
        <v>154</v>
      </c>
      <c r="BH122" s="215" t="s">
        <v>151</v>
      </c>
      <c r="BI122" s="215" t="s">
        <v>195</v>
      </c>
      <c r="BJ122" s="232" t="s">
        <v>163</v>
      </c>
      <c r="BK122" s="215" t="s">
        <v>61</v>
      </c>
      <c r="BL122" s="215" t="s">
        <v>58</v>
      </c>
      <c r="BM122" s="215" t="s">
        <v>194</v>
      </c>
      <c r="BN122" s="215" t="s">
        <v>160</v>
      </c>
      <c r="BO122" s="215" t="s">
        <v>72</v>
      </c>
      <c r="BP122" s="216" t="s">
        <v>67</v>
      </c>
      <c r="BQ122" s="25"/>
      <c r="BR122" s="81" t="s">
        <v>91</v>
      </c>
      <c r="BS122" s="82" t="s">
        <v>92</v>
      </c>
      <c r="BT122" s="82" t="s">
        <v>93</v>
      </c>
      <c r="BU122" s="82" t="s">
        <v>94</v>
      </c>
      <c r="BV122" s="83" t="s">
        <v>103</v>
      </c>
      <c r="BW122" s="83" t="s">
        <v>104</v>
      </c>
      <c r="BX122" s="83" t="s">
        <v>105</v>
      </c>
      <c r="BY122" s="83" t="s">
        <v>106</v>
      </c>
      <c r="BZ122" s="82" t="s">
        <v>114</v>
      </c>
      <c r="CA122" s="82" t="s">
        <v>113</v>
      </c>
      <c r="CB122" s="82" t="s">
        <v>112</v>
      </c>
      <c r="CC122" s="82" t="s">
        <v>111</v>
      </c>
      <c r="CD122" s="83" t="s">
        <v>110</v>
      </c>
      <c r="CE122" s="83" t="s">
        <v>109</v>
      </c>
      <c r="CF122" s="83" t="s">
        <v>108</v>
      </c>
      <c r="CG122" s="84" t="s">
        <v>107</v>
      </c>
      <c r="CH122" s="25"/>
    </row>
    <row r="123" spans="2:86" x14ac:dyDescent="0.25">
      <c r="B123" s="214" t="s">
        <v>184</v>
      </c>
      <c r="C123" s="215" t="s">
        <v>187</v>
      </c>
      <c r="D123" s="215" t="s">
        <v>178</v>
      </c>
      <c r="E123" s="215" t="s">
        <v>181</v>
      </c>
      <c r="F123" s="215" t="s">
        <v>107</v>
      </c>
      <c r="G123" s="215" t="s">
        <v>112</v>
      </c>
      <c r="H123" s="215" t="s">
        <v>93</v>
      </c>
      <c r="I123" s="215" t="s">
        <v>106</v>
      </c>
      <c r="J123" s="215" t="s">
        <v>59</v>
      </c>
      <c r="K123" s="215" t="s">
        <v>64</v>
      </c>
      <c r="L123" s="215" t="s">
        <v>26</v>
      </c>
      <c r="M123" s="215" t="s">
        <v>47</v>
      </c>
      <c r="N123" s="215" t="s">
        <v>227</v>
      </c>
      <c r="O123" s="215" t="s">
        <v>258</v>
      </c>
      <c r="P123" s="215" t="s">
        <v>159</v>
      </c>
      <c r="Q123" s="216" t="s">
        <v>191</v>
      </c>
      <c r="R123" s="223"/>
      <c r="S123" s="214" t="s">
        <v>78</v>
      </c>
      <c r="T123" s="215" t="s">
        <v>93</v>
      </c>
      <c r="U123" s="215" t="s">
        <v>100</v>
      </c>
      <c r="V123" s="215" t="s">
        <v>95</v>
      </c>
      <c r="W123" s="215" t="s">
        <v>182</v>
      </c>
      <c r="X123" s="215" t="s">
        <v>148</v>
      </c>
      <c r="Y123" s="215" t="s">
        <v>213</v>
      </c>
      <c r="Z123" s="215" t="s">
        <v>244</v>
      </c>
      <c r="AA123" s="215" t="s">
        <v>65</v>
      </c>
      <c r="AB123" s="215" t="s">
        <v>58</v>
      </c>
      <c r="AC123" s="239" t="s">
        <v>16</v>
      </c>
      <c r="AD123" s="215" t="s">
        <v>41</v>
      </c>
      <c r="AE123" s="215" t="s">
        <v>256</v>
      </c>
      <c r="AF123" s="215" t="s">
        <v>261</v>
      </c>
      <c r="AG123" s="215" t="s">
        <v>270</v>
      </c>
      <c r="AH123" s="216" t="s">
        <v>267</v>
      </c>
      <c r="AI123" s="25"/>
      <c r="AJ123" s="214" t="s">
        <v>184</v>
      </c>
      <c r="AK123" s="215" t="s">
        <v>187</v>
      </c>
      <c r="AL123" s="215" t="s">
        <v>178</v>
      </c>
      <c r="AM123" s="215" t="s">
        <v>181</v>
      </c>
      <c r="AN123" s="215" t="s">
        <v>107</v>
      </c>
      <c r="AO123" s="215" t="s">
        <v>112</v>
      </c>
      <c r="AP123" s="215" t="s">
        <v>93</v>
      </c>
      <c r="AQ123" s="215" t="s">
        <v>106</v>
      </c>
      <c r="AR123" s="215" t="s">
        <v>59</v>
      </c>
      <c r="AS123" s="215" t="s">
        <v>64</v>
      </c>
      <c r="AT123" s="227" t="s">
        <v>26</v>
      </c>
      <c r="AU123" s="215" t="s">
        <v>47</v>
      </c>
      <c r="AV123" s="215" t="s">
        <v>227</v>
      </c>
      <c r="AW123" s="215" t="s">
        <v>258</v>
      </c>
      <c r="AX123" s="215" t="s">
        <v>159</v>
      </c>
      <c r="AY123" s="216" t="s">
        <v>191</v>
      </c>
      <c r="BA123" s="214" t="s">
        <v>86</v>
      </c>
      <c r="BB123" s="215" t="s">
        <v>89</v>
      </c>
      <c r="BC123" s="215" t="s">
        <v>178</v>
      </c>
      <c r="BD123" s="215" t="s">
        <v>181</v>
      </c>
      <c r="BE123" s="215" t="s">
        <v>107</v>
      </c>
      <c r="BF123" s="215" t="s">
        <v>112</v>
      </c>
      <c r="BG123" s="215" t="s">
        <v>142</v>
      </c>
      <c r="BH123" s="215" t="s">
        <v>147</v>
      </c>
      <c r="BI123" s="215" t="s">
        <v>228</v>
      </c>
      <c r="BJ123" s="215" t="s">
        <v>261</v>
      </c>
      <c r="BK123" s="232" t="s">
        <v>26</v>
      </c>
      <c r="BL123" s="215" t="s">
        <v>47</v>
      </c>
      <c r="BM123" s="215" t="s">
        <v>161</v>
      </c>
      <c r="BN123" s="215" t="s">
        <v>258</v>
      </c>
      <c r="BO123" s="215" t="s">
        <v>33</v>
      </c>
      <c r="BP123" s="216" t="s">
        <v>52</v>
      </c>
      <c r="BQ123" s="25"/>
      <c r="BR123" s="81" t="s">
        <v>95</v>
      </c>
      <c r="BS123" s="82" t="s">
        <v>96</v>
      </c>
      <c r="BT123" s="82" t="s">
        <v>97</v>
      </c>
      <c r="BU123" s="82" t="s">
        <v>98</v>
      </c>
      <c r="BV123" s="83" t="s">
        <v>115</v>
      </c>
      <c r="BW123" s="83" t="s">
        <v>116</v>
      </c>
      <c r="BX123" s="83" t="s">
        <v>117</v>
      </c>
      <c r="BY123" s="83" t="s">
        <v>118</v>
      </c>
      <c r="BZ123" s="82" t="s">
        <v>131</v>
      </c>
      <c r="CA123" s="82" t="s">
        <v>130</v>
      </c>
      <c r="CB123" s="82" t="s">
        <v>129</v>
      </c>
      <c r="CC123" s="82" t="s">
        <v>128</v>
      </c>
      <c r="CD123" s="83" t="s">
        <v>127</v>
      </c>
      <c r="CE123" s="83" t="s">
        <v>126</v>
      </c>
      <c r="CF123" s="83" t="s">
        <v>125</v>
      </c>
      <c r="CG123" s="84" t="s">
        <v>124</v>
      </c>
      <c r="CH123" s="25"/>
    </row>
    <row r="124" spans="2:86" x14ac:dyDescent="0.25">
      <c r="B124" s="214" t="s">
        <v>188</v>
      </c>
      <c r="C124" s="215" t="s">
        <v>183</v>
      </c>
      <c r="D124" s="215" t="s">
        <v>182</v>
      </c>
      <c r="E124" s="215" t="s">
        <v>177</v>
      </c>
      <c r="F124" s="215" t="s">
        <v>111</v>
      </c>
      <c r="G124" s="215" t="s">
        <v>108</v>
      </c>
      <c r="H124" s="215" t="s">
        <v>105</v>
      </c>
      <c r="I124" s="215" t="s">
        <v>94</v>
      </c>
      <c r="J124" s="215" t="s">
        <v>63</v>
      </c>
      <c r="K124" s="215" t="s">
        <v>60</v>
      </c>
      <c r="L124" s="215" t="s">
        <v>46</v>
      </c>
      <c r="M124" s="215" t="s">
        <v>27</v>
      </c>
      <c r="N124" s="215" t="s">
        <v>259</v>
      </c>
      <c r="O124" s="215" t="s">
        <v>226</v>
      </c>
      <c r="P124" s="215" t="s">
        <v>192</v>
      </c>
      <c r="Q124" s="216" t="s">
        <v>158</v>
      </c>
      <c r="R124" s="223"/>
      <c r="S124" s="214" t="s">
        <v>94</v>
      </c>
      <c r="T124" s="215" t="s">
        <v>77</v>
      </c>
      <c r="U124" s="215" t="s">
        <v>96</v>
      </c>
      <c r="V124" s="215" t="s">
        <v>99</v>
      </c>
      <c r="W124" s="215" t="s">
        <v>149</v>
      </c>
      <c r="X124" s="215" t="s">
        <v>181</v>
      </c>
      <c r="Y124" s="215" t="s">
        <v>245</v>
      </c>
      <c r="Z124" s="215" t="s">
        <v>212</v>
      </c>
      <c r="AA124" s="215" t="s">
        <v>57</v>
      </c>
      <c r="AB124" s="215" t="s">
        <v>66</v>
      </c>
      <c r="AC124" s="215" t="s">
        <v>40</v>
      </c>
      <c r="AD124" s="239" t="s">
        <v>17</v>
      </c>
      <c r="AE124" s="215" t="s">
        <v>260</v>
      </c>
      <c r="AF124" s="215" t="s">
        <v>257</v>
      </c>
      <c r="AG124" s="215" t="s">
        <v>266</v>
      </c>
      <c r="AH124" s="216" t="s">
        <v>271</v>
      </c>
      <c r="AI124" s="25"/>
      <c r="AJ124" s="214" t="s">
        <v>188</v>
      </c>
      <c r="AK124" s="215" t="s">
        <v>183</v>
      </c>
      <c r="AL124" s="215" t="s">
        <v>182</v>
      </c>
      <c r="AM124" s="215" t="s">
        <v>177</v>
      </c>
      <c r="AN124" s="215" t="s">
        <v>111</v>
      </c>
      <c r="AO124" s="215" t="s">
        <v>108</v>
      </c>
      <c r="AP124" s="215" t="s">
        <v>105</v>
      </c>
      <c r="AQ124" s="215" t="s">
        <v>94</v>
      </c>
      <c r="AR124" s="215" t="s">
        <v>63</v>
      </c>
      <c r="AS124" s="215" t="s">
        <v>60</v>
      </c>
      <c r="AT124" s="215" t="s">
        <v>46</v>
      </c>
      <c r="AU124" s="227" t="s">
        <v>27</v>
      </c>
      <c r="AV124" s="215" t="s">
        <v>259</v>
      </c>
      <c r="AW124" s="215" t="s">
        <v>226</v>
      </c>
      <c r="AX124" s="215" t="s">
        <v>192</v>
      </c>
      <c r="AY124" s="216" t="s">
        <v>158</v>
      </c>
      <c r="BA124" s="214" t="s">
        <v>90</v>
      </c>
      <c r="BB124" s="215" t="s">
        <v>85</v>
      </c>
      <c r="BC124" s="215" t="s">
        <v>182</v>
      </c>
      <c r="BD124" s="215" t="s">
        <v>177</v>
      </c>
      <c r="BE124" s="215" t="s">
        <v>111</v>
      </c>
      <c r="BF124" s="215" t="s">
        <v>108</v>
      </c>
      <c r="BG124" s="215" t="s">
        <v>146</v>
      </c>
      <c r="BH124" s="215" t="s">
        <v>143</v>
      </c>
      <c r="BI124" s="215" t="s">
        <v>260</v>
      </c>
      <c r="BJ124" s="215" t="s">
        <v>229</v>
      </c>
      <c r="BK124" s="215" t="s">
        <v>46</v>
      </c>
      <c r="BL124" s="232" t="s">
        <v>27</v>
      </c>
      <c r="BM124" s="215" t="s">
        <v>259</v>
      </c>
      <c r="BN124" s="215" t="s">
        <v>226</v>
      </c>
      <c r="BO124" s="215" t="s">
        <v>53</v>
      </c>
      <c r="BP124" s="216" t="s">
        <v>32</v>
      </c>
      <c r="BQ124" s="25"/>
      <c r="BR124" s="81" t="s">
        <v>99</v>
      </c>
      <c r="BS124" s="82" t="s">
        <v>100</v>
      </c>
      <c r="BT124" s="82" t="s">
        <v>101</v>
      </c>
      <c r="BU124" s="82" t="s">
        <v>102</v>
      </c>
      <c r="BV124" s="83" t="s">
        <v>119</v>
      </c>
      <c r="BW124" s="83" t="s">
        <v>120</v>
      </c>
      <c r="BX124" s="83" t="s">
        <v>121</v>
      </c>
      <c r="BY124" s="83" t="s">
        <v>122</v>
      </c>
      <c r="BZ124" s="82" t="s">
        <v>140</v>
      </c>
      <c r="CA124" s="82" t="s">
        <v>139</v>
      </c>
      <c r="CB124" s="82" t="s">
        <v>138</v>
      </c>
      <c r="CC124" s="82" t="s">
        <v>137</v>
      </c>
      <c r="CD124" s="83" t="s">
        <v>135</v>
      </c>
      <c r="CE124" s="83" t="s">
        <v>134</v>
      </c>
      <c r="CF124" s="83" t="s">
        <v>133</v>
      </c>
      <c r="CG124" s="84" t="s">
        <v>132</v>
      </c>
      <c r="CH124" s="25"/>
    </row>
    <row r="125" spans="2:86" x14ac:dyDescent="0.25">
      <c r="B125" s="214" t="s">
        <v>75</v>
      </c>
      <c r="C125" s="215" t="s">
        <v>80</v>
      </c>
      <c r="D125" s="215" t="s">
        <v>85</v>
      </c>
      <c r="E125" s="215" t="s">
        <v>90</v>
      </c>
      <c r="F125" s="215" t="s">
        <v>143</v>
      </c>
      <c r="G125" s="215" t="s">
        <v>146</v>
      </c>
      <c r="H125" s="215" t="s">
        <v>153</v>
      </c>
      <c r="I125" s="215" t="s">
        <v>156</v>
      </c>
      <c r="J125" s="215" t="s">
        <v>165</v>
      </c>
      <c r="K125" s="215" t="s">
        <v>197</v>
      </c>
      <c r="L125" s="215" t="s">
        <v>229</v>
      </c>
      <c r="M125" s="215" t="s">
        <v>260</v>
      </c>
      <c r="N125" s="215" t="s">
        <v>32</v>
      </c>
      <c r="O125" s="215" t="s">
        <v>53</v>
      </c>
      <c r="P125" s="215" t="s">
        <v>65</v>
      </c>
      <c r="Q125" s="216" t="s">
        <v>70</v>
      </c>
      <c r="R125" s="223"/>
      <c r="S125" s="214" t="s">
        <v>210</v>
      </c>
      <c r="T125" s="215" t="s">
        <v>243</v>
      </c>
      <c r="U125" s="215" t="s">
        <v>175</v>
      </c>
      <c r="V125" s="215" t="s">
        <v>143</v>
      </c>
      <c r="W125" s="215" t="s">
        <v>121</v>
      </c>
      <c r="X125" s="215" t="s">
        <v>118</v>
      </c>
      <c r="Y125" s="215" t="s">
        <v>79</v>
      </c>
      <c r="Z125" s="215" t="s">
        <v>104</v>
      </c>
      <c r="AA125" s="215" t="s">
        <v>237</v>
      </c>
      <c r="AB125" s="215" t="s">
        <v>232</v>
      </c>
      <c r="AC125" s="215" t="s">
        <v>227</v>
      </c>
      <c r="AD125" s="215" t="s">
        <v>230</v>
      </c>
      <c r="AE125" s="239" t="s">
        <v>19</v>
      </c>
      <c r="AF125" s="215" t="s">
        <v>42</v>
      </c>
      <c r="AG125" s="215" t="s">
        <v>72</v>
      </c>
      <c r="AH125" s="216" t="s">
        <v>63</v>
      </c>
      <c r="AI125" s="25"/>
      <c r="AJ125" s="214" t="s">
        <v>75</v>
      </c>
      <c r="AK125" s="215" t="s">
        <v>80</v>
      </c>
      <c r="AL125" s="215" t="s">
        <v>85</v>
      </c>
      <c r="AM125" s="215" t="s">
        <v>90</v>
      </c>
      <c r="AN125" s="215" t="s">
        <v>143</v>
      </c>
      <c r="AO125" s="215" t="s">
        <v>146</v>
      </c>
      <c r="AP125" s="215" t="s">
        <v>153</v>
      </c>
      <c r="AQ125" s="215" t="s">
        <v>156</v>
      </c>
      <c r="AR125" s="215" t="s">
        <v>165</v>
      </c>
      <c r="AS125" s="215" t="s">
        <v>197</v>
      </c>
      <c r="AT125" s="215" t="s">
        <v>229</v>
      </c>
      <c r="AU125" s="215" t="s">
        <v>260</v>
      </c>
      <c r="AV125" s="227" t="s">
        <v>32</v>
      </c>
      <c r="AW125" s="215" t="s">
        <v>53</v>
      </c>
      <c r="AX125" s="215" t="s">
        <v>65</v>
      </c>
      <c r="AY125" s="216" t="s">
        <v>70</v>
      </c>
      <c r="BA125" s="214" t="s">
        <v>75</v>
      </c>
      <c r="BB125" s="215" t="s">
        <v>80</v>
      </c>
      <c r="BC125" s="215" t="s">
        <v>183</v>
      </c>
      <c r="BD125" s="215" t="s">
        <v>188</v>
      </c>
      <c r="BE125" s="215" t="s">
        <v>94</v>
      </c>
      <c r="BF125" s="215" t="s">
        <v>105</v>
      </c>
      <c r="BG125" s="215" t="s">
        <v>153</v>
      </c>
      <c r="BH125" s="215" t="s">
        <v>156</v>
      </c>
      <c r="BI125" s="215" t="s">
        <v>165</v>
      </c>
      <c r="BJ125" s="215" t="s">
        <v>197</v>
      </c>
      <c r="BK125" s="215" t="s">
        <v>60</v>
      </c>
      <c r="BL125" s="215" t="s">
        <v>63</v>
      </c>
      <c r="BM125" s="232" t="s">
        <v>158</v>
      </c>
      <c r="BN125" s="215" t="s">
        <v>192</v>
      </c>
      <c r="BO125" s="215" t="s">
        <v>65</v>
      </c>
      <c r="BP125" s="216" t="s">
        <v>70</v>
      </c>
      <c r="BQ125" s="25"/>
      <c r="BR125" s="89" t="s">
        <v>142</v>
      </c>
      <c r="BS125" s="83" t="s">
        <v>143</v>
      </c>
      <c r="BT125" s="83" t="s">
        <v>144</v>
      </c>
      <c r="BU125" s="83" t="s">
        <v>145</v>
      </c>
      <c r="BV125" s="82" t="s">
        <v>146</v>
      </c>
      <c r="BW125" s="82" t="s">
        <v>147</v>
      </c>
      <c r="BX125" s="82" t="s">
        <v>148</v>
      </c>
      <c r="BY125" s="82" t="s">
        <v>149</v>
      </c>
      <c r="BZ125" s="83" t="s">
        <v>157</v>
      </c>
      <c r="CA125" s="83" t="s">
        <v>156</v>
      </c>
      <c r="CB125" s="83" t="s">
        <v>155</v>
      </c>
      <c r="CC125" s="83" t="s">
        <v>154</v>
      </c>
      <c r="CD125" s="82" t="s">
        <v>153</v>
      </c>
      <c r="CE125" s="82" t="s">
        <v>152</v>
      </c>
      <c r="CF125" s="82" t="s">
        <v>151</v>
      </c>
      <c r="CG125" s="86" t="s">
        <v>150</v>
      </c>
      <c r="CH125" s="25"/>
    </row>
    <row r="126" spans="2:86" x14ac:dyDescent="0.25">
      <c r="B126" s="214" t="s">
        <v>79</v>
      </c>
      <c r="C126" s="215" t="s">
        <v>76</v>
      </c>
      <c r="D126" s="215" t="s">
        <v>89</v>
      </c>
      <c r="E126" s="215" t="s">
        <v>86</v>
      </c>
      <c r="F126" s="215" t="s">
        <v>147</v>
      </c>
      <c r="G126" s="215" t="s">
        <v>142</v>
      </c>
      <c r="H126" s="215" t="s">
        <v>157</v>
      </c>
      <c r="I126" s="215" t="s">
        <v>152</v>
      </c>
      <c r="J126" s="215" t="s">
        <v>198</v>
      </c>
      <c r="K126" s="215" t="s">
        <v>164</v>
      </c>
      <c r="L126" s="215" t="s">
        <v>261</v>
      </c>
      <c r="M126" s="215" t="s">
        <v>228</v>
      </c>
      <c r="N126" s="215" t="s">
        <v>52</v>
      </c>
      <c r="O126" s="215" t="s">
        <v>33</v>
      </c>
      <c r="P126" s="215" t="s">
        <v>69</v>
      </c>
      <c r="Q126" s="216" t="s">
        <v>66</v>
      </c>
      <c r="R126" s="223"/>
      <c r="S126" s="214" t="s">
        <v>242</v>
      </c>
      <c r="T126" s="215" t="s">
        <v>211</v>
      </c>
      <c r="U126" s="215" t="s">
        <v>142</v>
      </c>
      <c r="V126" s="215" t="s">
        <v>176</v>
      </c>
      <c r="W126" s="215" t="s">
        <v>117</v>
      </c>
      <c r="X126" s="215" t="s">
        <v>122</v>
      </c>
      <c r="Y126" s="215" t="s">
        <v>103</v>
      </c>
      <c r="Z126" s="215" t="s">
        <v>80</v>
      </c>
      <c r="AA126" s="215" t="s">
        <v>233</v>
      </c>
      <c r="AB126" s="215" t="s">
        <v>236</v>
      </c>
      <c r="AC126" s="215" t="s">
        <v>231</v>
      </c>
      <c r="AD126" s="215" t="s">
        <v>226</v>
      </c>
      <c r="AE126" s="215" t="s">
        <v>43</v>
      </c>
      <c r="AF126" s="239" t="s">
        <v>18</v>
      </c>
      <c r="AG126" s="215" t="s">
        <v>64</v>
      </c>
      <c r="AH126" s="216" t="s">
        <v>71</v>
      </c>
      <c r="AI126" s="25"/>
      <c r="AJ126" s="214" t="s">
        <v>79</v>
      </c>
      <c r="AK126" s="215" t="s">
        <v>76</v>
      </c>
      <c r="AL126" s="215" t="s">
        <v>89</v>
      </c>
      <c r="AM126" s="215" t="s">
        <v>86</v>
      </c>
      <c r="AN126" s="215" t="s">
        <v>147</v>
      </c>
      <c r="AO126" s="215" t="s">
        <v>142</v>
      </c>
      <c r="AP126" s="215" t="s">
        <v>157</v>
      </c>
      <c r="AQ126" s="215" t="s">
        <v>152</v>
      </c>
      <c r="AR126" s="215" t="s">
        <v>198</v>
      </c>
      <c r="AS126" s="215" t="s">
        <v>164</v>
      </c>
      <c r="AT126" s="215" t="s">
        <v>261</v>
      </c>
      <c r="AU126" s="215" t="s">
        <v>228</v>
      </c>
      <c r="AV126" s="215" t="s">
        <v>52</v>
      </c>
      <c r="AW126" s="227" t="s">
        <v>33</v>
      </c>
      <c r="AX126" s="215" t="s">
        <v>69</v>
      </c>
      <c r="AY126" s="216" t="s">
        <v>66</v>
      </c>
      <c r="BA126" s="214" t="s">
        <v>79</v>
      </c>
      <c r="BB126" s="215" t="s">
        <v>76</v>
      </c>
      <c r="BC126" s="215" t="s">
        <v>187</v>
      </c>
      <c r="BD126" s="215" t="s">
        <v>184</v>
      </c>
      <c r="BE126" s="215" t="s">
        <v>106</v>
      </c>
      <c r="BF126" s="215" t="s">
        <v>93</v>
      </c>
      <c r="BG126" s="215" t="s">
        <v>157</v>
      </c>
      <c r="BH126" s="215" t="s">
        <v>152</v>
      </c>
      <c r="BI126" s="215" t="s">
        <v>198</v>
      </c>
      <c r="BJ126" s="215" t="s">
        <v>164</v>
      </c>
      <c r="BK126" s="215" t="s">
        <v>64</v>
      </c>
      <c r="BL126" s="215" t="s">
        <v>59</v>
      </c>
      <c r="BM126" s="215" t="s">
        <v>191</v>
      </c>
      <c r="BN126" s="232" t="s">
        <v>159</v>
      </c>
      <c r="BO126" s="215" t="s">
        <v>69</v>
      </c>
      <c r="BP126" s="216" t="s">
        <v>66</v>
      </c>
      <c r="BQ126" s="25"/>
      <c r="BR126" s="89" t="s">
        <v>175</v>
      </c>
      <c r="BS126" s="83" t="s">
        <v>176</v>
      </c>
      <c r="BT126" s="83" t="s">
        <v>177</v>
      </c>
      <c r="BU126" s="83" t="s">
        <v>178</v>
      </c>
      <c r="BV126" s="82" t="s">
        <v>179</v>
      </c>
      <c r="BW126" s="82" t="s">
        <v>180</v>
      </c>
      <c r="BX126" s="82" t="s">
        <v>181</v>
      </c>
      <c r="BY126" s="82" t="s">
        <v>182</v>
      </c>
      <c r="BZ126" s="83" t="s">
        <v>190</v>
      </c>
      <c r="CA126" s="83" t="s">
        <v>189</v>
      </c>
      <c r="CB126" s="83" t="s">
        <v>188</v>
      </c>
      <c r="CC126" s="83" t="s">
        <v>187</v>
      </c>
      <c r="CD126" s="82" t="s">
        <v>186</v>
      </c>
      <c r="CE126" s="82" t="s">
        <v>185</v>
      </c>
      <c r="CF126" s="82" t="s">
        <v>184</v>
      </c>
      <c r="CG126" s="86" t="s">
        <v>183</v>
      </c>
      <c r="CH126" s="25"/>
    </row>
    <row r="127" spans="2:86" x14ac:dyDescent="0.25">
      <c r="B127" s="214" t="s">
        <v>83</v>
      </c>
      <c r="C127" s="215" t="s">
        <v>88</v>
      </c>
      <c r="D127" s="215" t="s">
        <v>77</v>
      </c>
      <c r="E127" s="215" t="s">
        <v>82</v>
      </c>
      <c r="F127" s="215" t="s">
        <v>151</v>
      </c>
      <c r="G127" s="215" t="s">
        <v>154</v>
      </c>
      <c r="H127" s="215" t="s">
        <v>145</v>
      </c>
      <c r="I127" s="215" t="s">
        <v>148</v>
      </c>
      <c r="J127" s="215" t="s">
        <v>231</v>
      </c>
      <c r="K127" s="215" t="s">
        <v>262</v>
      </c>
      <c r="L127" s="215" t="s">
        <v>163</v>
      </c>
      <c r="M127" s="215" t="s">
        <v>195</v>
      </c>
      <c r="N127" s="215" t="s">
        <v>67</v>
      </c>
      <c r="O127" s="215" t="s">
        <v>72</v>
      </c>
      <c r="P127" s="215" t="s">
        <v>30</v>
      </c>
      <c r="Q127" s="216" t="s">
        <v>51</v>
      </c>
      <c r="R127" s="223"/>
      <c r="S127" s="214" t="s">
        <v>177</v>
      </c>
      <c r="T127" s="215" t="s">
        <v>145</v>
      </c>
      <c r="U127" s="215" t="s">
        <v>208</v>
      </c>
      <c r="V127" s="215" t="s">
        <v>241</v>
      </c>
      <c r="W127" s="215" t="s">
        <v>81</v>
      </c>
      <c r="X127" s="215" t="s">
        <v>106</v>
      </c>
      <c r="Y127" s="215" t="s">
        <v>119</v>
      </c>
      <c r="Z127" s="215" t="s">
        <v>116</v>
      </c>
      <c r="AA127" s="215" t="s">
        <v>225</v>
      </c>
      <c r="AB127" s="215" t="s">
        <v>228</v>
      </c>
      <c r="AC127" s="215" t="s">
        <v>239</v>
      </c>
      <c r="AD127" s="215" t="s">
        <v>234</v>
      </c>
      <c r="AE127" s="215" t="s">
        <v>70</v>
      </c>
      <c r="AF127" s="215" t="s">
        <v>61</v>
      </c>
      <c r="AG127" s="239" t="s">
        <v>21</v>
      </c>
      <c r="AH127" s="216" t="s">
        <v>44</v>
      </c>
      <c r="AI127" s="25"/>
      <c r="AJ127" s="214" t="s">
        <v>83</v>
      </c>
      <c r="AK127" s="215" t="s">
        <v>88</v>
      </c>
      <c r="AL127" s="215" t="s">
        <v>77</v>
      </c>
      <c r="AM127" s="215" t="s">
        <v>82</v>
      </c>
      <c r="AN127" s="215" t="s">
        <v>151</v>
      </c>
      <c r="AO127" s="215" t="s">
        <v>154</v>
      </c>
      <c r="AP127" s="215" t="s">
        <v>145</v>
      </c>
      <c r="AQ127" s="215" t="s">
        <v>148</v>
      </c>
      <c r="AR127" s="215" t="s">
        <v>231</v>
      </c>
      <c r="AS127" s="215" t="s">
        <v>262</v>
      </c>
      <c r="AT127" s="215" t="s">
        <v>163</v>
      </c>
      <c r="AU127" s="215" t="s">
        <v>195</v>
      </c>
      <c r="AV127" s="215" t="s">
        <v>67</v>
      </c>
      <c r="AW127" s="215" t="s">
        <v>72</v>
      </c>
      <c r="AX127" s="227" t="s">
        <v>30</v>
      </c>
      <c r="AY127" s="216" t="s">
        <v>51</v>
      </c>
      <c r="BA127" s="214" t="s">
        <v>83</v>
      </c>
      <c r="BB127" s="215" t="s">
        <v>88</v>
      </c>
      <c r="BC127" s="215" t="s">
        <v>175</v>
      </c>
      <c r="BD127" s="215" t="s">
        <v>180</v>
      </c>
      <c r="BE127" s="215" t="s">
        <v>110</v>
      </c>
      <c r="BF127" s="215" t="s">
        <v>113</v>
      </c>
      <c r="BG127" s="215" t="s">
        <v>153</v>
      </c>
      <c r="BH127" s="215" t="s">
        <v>148</v>
      </c>
      <c r="BI127" s="215" t="s">
        <v>231</v>
      </c>
      <c r="BJ127" s="215" t="s">
        <v>262</v>
      </c>
      <c r="BK127" s="215" t="s">
        <v>29</v>
      </c>
      <c r="BL127" s="215" t="s">
        <v>48</v>
      </c>
      <c r="BM127" s="215" t="s">
        <v>224</v>
      </c>
      <c r="BN127" s="215" t="s">
        <v>257</v>
      </c>
      <c r="BO127" s="232" t="s">
        <v>30</v>
      </c>
      <c r="BP127" s="216" t="s">
        <v>70</v>
      </c>
      <c r="BQ127" s="25"/>
      <c r="BR127" s="89" t="s">
        <v>208</v>
      </c>
      <c r="BS127" s="83" t="s">
        <v>209</v>
      </c>
      <c r="BT127" s="83" t="s">
        <v>210</v>
      </c>
      <c r="BU127" s="83" t="s">
        <v>211</v>
      </c>
      <c r="BV127" s="82" t="s">
        <v>212</v>
      </c>
      <c r="BW127" s="82" t="s">
        <v>213</v>
      </c>
      <c r="BX127" s="82" t="s">
        <v>214</v>
      </c>
      <c r="BY127" s="82" t="s">
        <v>215</v>
      </c>
      <c r="BZ127" s="83" t="s">
        <v>223</v>
      </c>
      <c r="CA127" s="83" t="s">
        <v>222</v>
      </c>
      <c r="CB127" s="83" t="s">
        <v>221</v>
      </c>
      <c r="CC127" s="83" t="s">
        <v>220</v>
      </c>
      <c r="CD127" s="82" t="s">
        <v>219</v>
      </c>
      <c r="CE127" s="82" t="s">
        <v>218</v>
      </c>
      <c r="CF127" s="82" t="s">
        <v>217</v>
      </c>
      <c r="CG127" s="86" t="s">
        <v>216</v>
      </c>
      <c r="CH127" s="25"/>
    </row>
    <row r="128" spans="2:86" x14ac:dyDescent="0.25">
      <c r="B128" s="217" t="s">
        <v>87</v>
      </c>
      <c r="C128" s="218" t="s">
        <v>84</v>
      </c>
      <c r="D128" s="218" t="s">
        <v>81</v>
      </c>
      <c r="E128" s="218" t="s">
        <v>78</v>
      </c>
      <c r="F128" s="218" t="s">
        <v>155</v>
      </c>
      <c r="G128" s="218" t="s">
        <v>150</v>
      </c>
      <c r="H128" s="218" t="s">
        <v>149</v>
      </c>
      <c r="I128" s="218" t="s">
        <v>144</v>
      </c>
      <c r="J128" s="218" t="s">
        <v>263</v>
      </c>
      <c r="K128" s="218" t="s">
        <v>230</v>
      </c>
      <c r="L128" s="218" t="s">
        <v>196</v>
      </c>
      <c r="M128" s="218" t="s">
        <v>162</v>
      </c>
      <c r="N128" s="218" t="s">
        <v>71</v>
      </c>
      <c r="O128" s="218" t="s">
        <v>68</v>
      </c>
      <c r="P128" s="218" t="s">
        <v>50</v>
      </c>
      <c r="Q128" s="219" t="s">
        <v>31</v>
      </c>
      <c r="R128" s="223"/>
      <c r="S128" s="217" t="s">
        <v>144</v>
      </c>
      <c r="T128" s="218" t="s">
        <v>178</v>
      </c>
      <c r="U128" s="218" t="s">
        <v>240</v>
      </c>
      <c r="V128" s="218" t="s">
        <v>209</v>
      </c>
      <c r="W128" s="218" t="s">
        <v>105</v>
      </c>
      <c r="X128" s="218" t="s">
        <v>82</v>
      </c>
      <c r="Y128" s="218" t="s">
        <v>115</v>
      </c>
      <c r="Z128" s="218" t="s">
        <v>120</v>
      </c>
      <c r="AA128" s="218" t="s">
        <v>229</v>
      </c>
      <c r="AB128" s="218" t="s">
        <v>224</v>
      </c>
      <c r="AC128" s="218" t="s">
        <v>235</v>
      </c>
      <c r="AD128" s="218" t="s">
        <v>238</v>
      </c>
      <c r="AE128" s="218" t="s">
        <v>62</v>
      </c>
      <c r="AF128" s="218" t="s">
        <v>69</v>
      </c>
      <c r="AG128" s="218" t="s">
        <v>45</v>
      </c>
      <c r="AH128" s="240" t="s">
        <v>20</v>
      </c>
      <c r="AI128" s="25"/>
      <c r="AJ128" s="217" t="s">
        <v>87</v>
      </c>
      <c r="AK128" s="218" t="s">
        <v>84</v>
      </c>
      <c r="AL128" s="218" t="s">
        <v>81</v>
      </c>
      <c r="AM128" s="218" t="s">
        <v>78</v>
      </c>
      <c r="AN128" s="218" t="s">
        <v>155</v>
      </c>
      <c r="AO128" s="218" t="s">
        <v>150</v>
      </c>
      <c r="AP128" s="218" t="s">
        <v>149</v>
      </c>
      <c r="AQ128" s="218" t="s">
        <v>144</v>
      </c>
      <c r="AR128" s="218" t="s">
        <v>263</v>
      </c>
      <c r="AS128" s="218" t="s">
        <v>230</v>
      </c>
      <c r="AT128" s="218" t="s">
        <v>196</v>
      </c>
      <c r="AU128" s="218" t="s">
        <v>162</v>
      </c>
      <c r="AV128" s="218" t="s">
        <v>71</v>
      </c>
      <c r="AW128" s="218" t="s">
        <v>68</v>
      </c>
      <c r="AX128" s="218" t="s">
        <v>50</v>
      </c>
      <c r="AY128" s="228" t="s">
        <v>31</v>
      </c>
      <c r="BA128" s="217" t="s">
        <v>87</v>
      </c>
      <c r="BB128" s="218" t="s">
        <v>84</v>
      </c>
      <c r="BC128" s="218" t="s">
        <v>179</v>
      </c>
      <c r="BD128" s="218" t="s">
        <v>176</v>
      </c>
      <c r="BE128" s="218" t="s">
        <v>114</v>
      </c>
      <c r="BF128" s="218" t="s">
        <v>109</v>
      </c>
      <c r="BG128" s="218" t="s">
        <v>149</v>
      </c>
      <c r="BH128" s="218" t="s">
        <v>144</v>
      </c>
      <c r="BI128" s="218" t="s">
        <v>263</v>
      </c>
      <c r="BJ128" s="218" t="s">
        <v>230</v>
      </c>
      <c r="BK128" s="218" t="s">
        <v>49</v>
      </c>
      <c r="BL128" s="218" t="s">
        <v>28</v>
      </c>
      <c r="BM128" s="218" t="s">
        <v>256</v>
      </c>
      <c r="BN128" s="218" t="s">
        <v>225</v>
      </c>
      <c r="BO128" s="218" t="s">
        <v>50</v>
      </c>
      <c r="BP128" s="233" t="s">
        <v>31</v>
      </c>
      <c r="BQ128" s="25"/>
      <c r="BR128" s="116" t="s">
        <v>240</v>
      </c>
      <c r="BS128" s="117" t="s">
        <v>241</v>
      </c>
      <c r="BT128" s="117" t="s">
        <v>242</v>
      </c>
      <c r="BU128" s="117" t="s">
        <v>243</v>
      </c>
      <c r="BV128" s="118" t="s">
        <v>244</v>
      </c>
      <c r="BW128" s="118" t="s">
        <v>245</v>
      </c>
      <c r="BX128" s="118" t="s">
        <v>246</v>
      </c>
      <c r="BY128" s="118" t="s">
        <v>247</v>
      </c>
      <c r="BZ128" s="117" t="s">
        <v>255</v>
      </c>
      <c r="CA128" s="117" t="s">
        <v>254</v>
      </c>
      <c r="CB128" s="117" t="s">
        <v>253</v>
      </c>
      <c r="CC128" s="117" t="s">
        <v>252</v>
      </c>
      <c r="CD128" s="118" t="s">
        <v>251</v>
      </c>
      <c r="CE128" s="118" t="s">
        <v>250</v>
      </c>
      <c r="CF128" s="118" t="s">
        <v>249</v>
      </c>
      <c r="CG128" s="119" t="s">
        <v>248</v>
      </c>
      <c r="CH128" s="25"/>
    </row>
    <row r="129" spans="2:86" x14ac:dyDescent="0.25">
      <c r="B129" s="25"/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  <c r="AA129" s="25"/>
      <c r="AB129" s="25"/>
      <c r="AC129" s="25"/>
      <c r="AD129" s="25"/>
      <c r="AE129" s="25"/>
      <c r="AF129" s="25"/>
      <c r="AG129" s="25"/>
      <c r="AH129" s="25"/>
      <c r="AI129" s="25"/>
      <c r="AJ129" s="25"/>
      <c r="AK129" s="25"/>
      <c r="AL129" s="25"/>
      <c r="AM129" s="25"/>
      <c r="AN129" s="25"/>
      <c r="AO129" s="25"/>
      <c r="AP129" s="25"/>
      <c r="AQ129" s="25"/>
      <c r="AR129" s="25"/>
      <c r="AS129" s="25"/>
      <c r="AT129" s="25"/>
      <c r="AU129" s="25"/>
      <c r="AV129" s="25"/>
      <c r="AW129" s="25"/>
      <c r="AX129" s="25"/>
      <c r="AY129" s="25"/>
      <c r="BQ129" s="25"/>
      <c r="BR129" s="260" t="s">
        <v>806</v>
      </c>
      <c r="BS129" s="260" t="s">
        <v>808</v>
      </c>
      <c r="BT129" s="260" t="s">
        <v>810</v>
      </c>
      <c r="BU129" s="260" t="s">
        <v>811</v>
      </c>
      <c r="BV129" s="260" t="s">
        <v>818</v>
      </c>
      <c r="BW129" s="260" t="s">
        <v>819</v>
      </c>
      <c r="BX129" s="260" t="s">
        <v>820</v>
      </c>
      <c r="BY129" s="260" t="s">
        <v>821</v>
      </c>
      <c r="BZ129" s="25"/>
      <c r="CA129" s="25"/>
      <c r="CB129" s="25"/>
      <c r="CC129" s="25"/>
      <c r="CD129" s="25"/>
      <c r="CE129" s="25"/>
      <c r="CF129" s="25"/>
      <c r="CG129" s="25"/>
      <c r="CH129" s="25"/>
    </row>
    <row r="130" spans="2:86" x14ac:dyDescent="0.25">
      <c r="B130" s="211" t="s">
        <v>6</v>
      </c>
      <c r="C130" s="212" t="s">
        <v>234</v>
      </c>
      <c r="D130" s="212" t="s">
        <v>199</v>
      </c>
      <c r="E130" s="212" t="s">
        <v>20</v>
      </c>
      <c r="F130" s="212" t="s">
        <v>266</v>
      </c>
      <c r="G130" s="212" t="s">
        <v>10</v>
      </c>
      <c r="H130" s="212" t="s">
        <v>16</v>
      </c>
      <c r="I130" s="212" t="s">
        <v>166</v>
      </c>
      <c r="J130" s="212" t="s">
        <v>167</v>
      </c>
      <c r="K130" s="212" t="s">
        <v>17</v>
      </c>
      <c r="L130" s="212" t="s">
        <v>11</v>
      </c>
      <c r="M130" s="212" t="s">
        <v>267</v>
      </c>
      <c r="N130" s="212" t="s">
        <v>21</v>
      </c>
      <c r="O130" s="212" t="s">
        <v>200</v>
      </c>
      <c r="P130" s="212" t="s">
        <v>235</v>
      </c>
      <c r="Q130" s="213" t="s">
        <v>7</v>
      </c>
      <c r="R130" s="223"/>
      <c r="S130" s="211" t="s">
        <v>6</v>
      </c>
      <c r="T130" s="212" t="s">
        <v>12</v>
      </c>
      <c r="U130" s="212" t="s">
        <v>10</v>
      </c>
      <c r="V130" s="212" t="s">
        <v>8</v>
      </c>
      <c r="W130" s="212" t="s">
        <v>17</v>
      </c>
      <c r="X130" s="212" t="s">
        <v>19</v>
      </c>
      <c r="Y130" s="212" t="s">
        <v>21</v>
      </c>
      <c r="Z130" s="212" t="s">
        <v>15</v>
      </c>
      <c r="AA130" s="212" t="s">
        <v>14</v>
      </c>
      <c r="AB130" s="212" t="s">
        <v>20</v>
      </c>
      <c r="AC130" s="212" t="s">
        <v>18</v>
      </c>
      <c r="AD130" s="212" t="s">
        <v>16</v>
      </c>
      <c r="AE130" s="212" t="s">
        <v>9</v>
      </c>
      <c r="AF130" s="212" t="s">
        <v>11</v>
      </c>
      <c r="AG130" s="212" t="s">
        <v>13</v>
      </c>
      <c r="AH130" s="213" t="s">
        <v>7</v>
      </c>
      <c r="AI130" s="25"/>
      <c r="AJ130" s="211" t="s">
        <v>6</v>
      </c>
      <c r="AK130" s="212" t="s">
        <v>22</v>
      </c>
      <c r="AL130" s="212" t="s">
        <v>27</v>
      </c>
      <c r="AM130" s="212" t="s">
        <v>31</v>
      </c>
      <c r="AN130" s="212" t="s">
        <v>29</v>
      </c>
      <c r="AO130" s="212" t="s">
        <v>33</v>
      </c>
      <c r="AP130" s="212" t="s">
        <v>8</v>
      </c>
      <c r="AQ130" s="212" t="s">
        <v>24</v>
      </c>
      <c r="AR130" s="212" t="s">
        <v>25</v>
      </c>
      <c r="AS130" s="212" t="s">
        <v>9</v>
      </c>
      <c r="AT130" s="212" t="s">
        <v>32</v>
      </c>
      <c r="AU130" s="212" t="s">
        <v>28</v>
      </c>
      <c r="AV130" s="212" t="s">
        <v>30</v>
      </c>
      <c r="AW130" s="212" t="s">
        <v>26</v>
      </c>
      <c r="AX130" s="212" t="s">
        <v>23</v>
      </c>
      <c r="AY130" s="213" t="s">
        <v>7</v>
      </c>
      <c r="BA130" s="211" t="s">
        <v>6</v>
      </c>
      <c r="BB130" s="212" t="s">
        <v>22</v>
      </c>
      <c r="BC130" s="212" t="s">
        <v>27</v>
      </c>
      <c r="BD130" s="212" t="s">
        <v>31</v>
      </c>
      <c r="BE130" s="212" t="s">
        <v>163</v>
      </c>
      <c r="BF130" s="212" t="s">
        <v>159</v>
      </c>
      <c r="BG130" s="212" t="s">
        <v>170</v>
      </c>
      <c r="BH130" s="212" t="s">
        <v>166</v>
      </c>
      <c r="BI130" s="212" t="s">
        <v>167</v>
      </c>
      <c r="BJ130" s="212" t="s">
        <v>171</v>
      </c>
      <c r="BK130" s="212" t="s">
        <v>158</v>
      </c>
      <c r="BL130" s="212" t="s">
        <v>162</v>
      </c>
      <c r="BM130" s="212" t="s">
        <v>30</v>
      </c>
      <c r="BN130" s="212" t="s">
        <v>26</v>
      </c>
      <c r="BO130" s="212" t="s">
        <v>23</v>
      </c>
      <c r="BP130" s="213" t="s">
        <v>7</v>
      </c>
      <c r="BQ130" s="25"/>
      <c r="CH130" s="25"/>
    </row>
    <row r="131" spans="2:86" x14ac:dyDescent="0.25">
      <c r="B131" s="214" t="s">
        <v>211</v>
      </c>
      <c r="C131" s="215" t="s">
        <v>125</v>
      </c>
      <c r="D131" s="215" t="s">
        <v>118</v>
      </c>
      <c r="E131" s="215" t="s">
        <v>221</v>
      </c>
      <c r="F131" s="215" t="s">
        <v>129</v>
      </c>
      <c r="G131" s="215" t="s">
        <v>215</v>
      </c>
      <c r="H131" s="215" t="s">
        <v>217</v>
      </c>
      <c r="I131" s="215" t="s">
        <v>98</v>
      </c>
      <c r="J131" s="215" t="s">
        <v>97</v>
      </c>
      <c r="K131" s="215" t="s">
        <v>216</v>
      </c>
      <c r="L131" s="215" t="s">
        <v>214</v>
      </c>
      <c r="M131" s="215" t="s">
        <v>128</v>
      </c>
      <c r="N131" s="215" t="s">
        <v>220</v>
      </c>
      <c r="O131" s="215" t="s">
        <v>117</v>
      </c>
      <c r="P131" s="215" t="s">
        <v>124</v>
      </c>
      <c r="Q131" s="216" t="s">
        <v>210</v>
      </c>
      <c r="R131" s="223"/>
      <c r="S131" s="214" t="s">
        <v>211</v>
      </c>
      <c r="T131" s="215" t="s">
        <v>780</v>
      </c>
      <c r="U131" s="215" t="s">
        <v>783</v>
      </c>
      <c r="V131" s="215" t="s">
        <v>775</v>
      </c>
      <c r="W131" s="215" t="s">
        <v>777</v>
      </c>
      <c r="X131" s="215" t="s">
        <v>774</v>
      </c>
      <c r="Y131" s="215" t="s">
        <v>786</v>
      </c>
      <c r="Z131" s="215" t="s">
        <v>218</v>
      </c>
      <c r="AA131" s="215" t="s">
        <v>219</v>
      </c>
      <c r="AB131" s="215" t="s">
        <v>780</v>
      </c>
      <c r="AC131" s="215" t="s">
        <v>783</v>
      </c>
      <c r="AD131" s="215" t="s">
        <v>775</v>
      </c>
      <c r="AE131" s="215" t="s">
        <v>777</v>
      </c>
      <c r="AF131" s="215" t="s">
        <v>774</v>
      </c>
      <c r="AG131" s="215" t="s">
        <v>786</v>
      </c>
      <c r="AH131" s="216" t="s">
        <v>210</v>
      </c>
      <c r="AI131" s="25"/>
      <c r="AJ131" s="214" t="s">
        <v>211</v>
      </c>
      <c r="AK131" s="215" t="s">
        <v>243</v>
      </c>
      <c r="AL131" s="215" t="s">
        <v>144</v>
      </c>
      <c r="AM131" s="215" t="s">
        <v>177</v>
      </c>
      <c r="AN131" s="215" t="s">
        <v>142</v>
      </c>
      <c r="AO131" s="215" t="s">
        <v>175</v>
      </c>
      <c r="AP131" s="215" t="s">
        <v>209</v>
      </c>
      <c r="AQ131" s="215" t="s">
        <v>241</v>
      </c>
      <c r="AR131" s="215" t="s">
        <v>240</v>
      </c>
      <c r="AS131" s="215" t="s">
        <v>208</v>
      </c>
      <c r="AT131" s="215" t="s">
        <v>176</v>
      </c>
      <c r="AU131" s="215" t="s">
        <v>143</v>
      </c>
      <c r="AV131" s="215" t="s">
        <v>178</v>
      </c>
      <c r="AW131" s="215" t="s">
        <v>145</v>
      </c>
      <c r="AX131" s="215" t="s">
        <v>242</v>
      </c>
      <c r="AY131" s="216" t="s">
        <v>210</v>
      </c>
      <c r="BA131" s="214" t="s">
        <v>211</v>
      </c>
      <c r="BB131" s="215" t="s">
        <v>243</v>
      </c>
      <c r="BC131" s="215" t="s">
        <v>144</v>
      </c>
      <c r="BD131" s="215" t="s">
        <v>177</v>
      </c>
      <c r="BE131" s="215" t="s">
        <v>93</v>
      </c>
      <c r="BF131" s="215" t="s">
        <v>77</v>
      </c>
      <c r="BG131" s="215" t="s">
        <v>102</v>
      </c>
      <c r="BH131" s="215" t="s">
        <v>98</v>
      </c>
      <c r="BI131" s="215" t="s">
        <v>97</v>
      </c>
      <c r="BJ131" s="215" t="s">
        <v>101</v>
      </c>
      <c r="BK131" s="215" t="s">
        <v>78</v>
      </c>
      <c r="BL131" s="215" t="s">
        <v>94</v>
      </c>
      <c r="BM131" s="215" t="s">
        <v>178</v>
      </c>
      <c r="BN131" s="215" t="s">
        <v>252</v>
      </c>
      <c r="BO131" s="215" t="s">
        <v>242</v>
      </c>
      <c r="BP131" s="216" t="s">
        <v>210</v>
      </c>
      <c r="BQ131" s="25"/>
      <c r="BR131" s="249">
        <v>1</v>
      </c>
      <c r="BS131" s="250">
        <v>256</v>
      </c>
      <c r="BT131" s="250">
        <v>100</v>
      </c>
      <c r="BU131" s="250">
        <v>157</v>
      </c>
      <c r="BV131" s="250">
        <v>86</v>
      </c>
      <c r="BW131" s="250">
        <v>171</v>
      </c>
      <c r="BX131" s="250">
        <v>55</v>
      </c>
      <c r="BY131" s="250">
        <v>202</v>
      </c>
      <c r="BZ131" s="250">
        <v>199</v>
      </c>
      <c r="CA131" s="250">
        <v>58</v>
      </c>
      <c r="CB131" s="250">
        <v>166</v>
      </c>
      <c r="CC131" s="250">
        <v>91</v>
      </c>
      <c r="CD131" s="250">
        <v>148</v>
      </c>
      <c r="CE131" s="250">
        <v>109</v>
      </c>
      <c r="CF131" s="250">
        <v>241</v>
      </c>
      <c r="CG131" s="251">
        <v>16</v>
      </c>
      <c r="CH131" s="25"/>
    </row>
    <row r="132" spans="2:86" x14ac:dyDescent="0.25">
      <c r="B132" s="214" t="s">
        <v>179</v>
      </c>
      <c r="C132" s="215" t="s">
        <v>113</v>
      </c>
      <c r="D132" s="215" t="s">
        <v>91</v>
      </c>
      <c r="E132" s="215" t="s">
        <v>185</v>
      </c>
      <c r="F132" s="215" t="s">
        <v>109</v>
      </c>
      <c r="G132" s="215" t="s">
        <v>175</v>
      </c>
      <c r="H132" s="215" t="s">
        <v>189</v>
      </c>
      <c r="I132" s="215" t="s">
        <v>103</v>
      </c>
      <c r="J132" s="215" t="s">
        <v>104</v>
      </c>
      <c r="K132" s="215" t="s">
        <v>190</v>
      </c>
      <c r="L132" s="215" t="s">
        <v>176</v>
      </c>
      <c r="M132" s="215" t="s">
        <v>110</v>
      </c>
      <c r="N132" s="215" t="s">
        <v>186</v>
      </c>
      <c r="O132" s="215" t="s">
        <v>92</v>
      </c>
      <c r="P132" s="215" t="s">
        <v>114</v>
      </c>
      <c r="Q132" s="216" t="s">
        <v>180</v>
      </c>
      <c r="R132" s="223"/>
      <c r="S132" s="214" t="s">
        <v>179</v>
      </c>
      <c r="T132" s="215" t="s">
        <v>780</v>
      </c>
      <c r="U132" s="215" t="s">
        <v>783</v>
      </c>
      <c r="V132" s="215" t="s">
        <v>775</v>
      </c>
      <c r="W132" s="215" t="s">
        <v>777</v>
      </c>
      <c r="X132" s="215" t="s">
        <v>774</v>
      </c>
      <c r="Y132" s="215" t="s">
        <v>786</v>
      </c>
      <c r="Z132" s="215" t="s">
        <v>188</v>
      </c>
      <c r="AA132" s="215" t="s">
        <v>187</v>
      </c>
      <c r="AB132" s="215" t="s">
        <v>780</v>
      </c>
      <c r="AC132" s="215" t="s">
        <v>783</v>
      </c>
      <c r="AD132" s="215" t="s">
        <v>775</v>
      </c>
      <c r="AE132" s="215" t="s">
        <v>777</v>
      </c>
      <c r="AF132" s="215" t="s">
        <v>774</v>
      </c>
      <c r="AG132" s="215" t="s">
        <v>786</v>
      </c>
      <c r="AH132" s="216" t="s">
        <v>180</v>
      </c>
      <c r="AI132" s="25"/>
      <c r="AJ132" s="214" t="s">
        <v>179</v>
      </c>
      <c r="AK132" s="215" t="s">
        <v>781</v>
      </c>
      <c r="AL132" s="215" t="s">
        <v>782</v>
      </c>
      <c r="AM132" s="215" t="s">
        <v>780</v>
      </c>
      <c r="AN132" s="215" t="s">
        <v>778</v>
      </c>
      <c r="AO132" s="215" t="s">
        <v>783</v>
      </c>
      <c r="AP132" s="215" t="s">
        <v>775</v>
      </c>
      <c r="AQ132" s="215" t="s">
        <v>776</v>
      </c>
      <c r="AR132" s="215" t="s">
        <v>784</v>
      </c>
      <c r="AS132" s="215" t="s">
        <v>777</v>
      </c>
      <c r="AT132" s="215" t="s">
        <v>774</v>
      </c>
      <c r="AU132" s="215" t="s">
        <v>785</v>
      </c>
      <c r="AV132" s="215" t="s">
        <v>786</v>
      </c>
      <c r="AW132" s="215" t="s">
        <v>773</v>
      </c>
      <c r="AX132" s="215" t="s">
        <v>779</v>
      </c>
      <c r="AY132" s="216" t="s">
        <v>180</v>
      </c>
      <c r="BA132" s="214" t="s">
        <v>179</v>
      </c>
      <c r="BB132" s="215" t="s">
        <v>781</v>
      </c>
      <c r="BC132" s="215" t="s">
        <v>782</v>
      </c>
      <c r="BD132" s="215" t="s">
        <v>780</v>
      </c>
      <c r="BE132" s="215" t="s">
        <v>778</v>
      </c>
      <c r="BF132" s="215" t="s">
        <v>783</v>
      </c>
      <c r="BG132" s="215" t="s">
        <v>775</v>
      </c>
      <c r="BH132" s="215" t="s">
        <v>776</v>
      </c>
      <c r="BI132" s="215" t="s">
        <v>784</v>
      </c>
      <c r="BJ132" s="215" t="s">
        <v>777</v>
      </c>
      <c r="BK132" s="215" t="s">
        <v>774</v>
      </c>
      <c r="BL132" s="215" t="s">
        <v>785</v>
      </c>
      <c r="BM132" s="215" t="s">
        <v>786</v>
      </c>
      <c r="BN132" s="215" t="s">
        <v>773</v>
      </c>
      <c r="BO132" s="215" t="s">
        <v>779</v>
      </c>
      <c r="BP132" s="216" t="s">
        <v>180</v>
      </c>
      <c r="BQ132" s="25"/>
      <c r="BR132" s="252">
        <v>28</v>
      </c>
      <c r="BS132" s="253">
        <v>229</v>
      </c>
      <c r="BT132" s="253">
        <v>121</v>
      </c>
      <c r="BU132" s="253">
        <v>136</v>
      </c>
      <c r="BV132" s="253">
        <v>79</v>
      </c>
      <c r="BW132" s="253">
        <v>178</v>
      </c>
      <c r="BX132" s="253">
        <v>46</v>
      </c>
      <c r="BY132" s="253">
        <v>211</v>
      </c>
      <c r="BZ132" s="253">
        <v>222</v>
      </c>
      <c r="CA132" s="253">
        <v>35</v>
      </c>
      <c r="CB132" s="253">
        <v>191</v>
      </c>
      <c r="CC132" s="253">
        <v>66</v>
      </c>
      <c r="CD132" s="253">
        <v>137</v>
      </c>
      <c r="CE132" s="253">
        <v>120</v>
      </c>
      <c r="CF132" s="253">
        <v>236</v>
      </c>
      <c r="CG132" s="254">
        <v>21</v>
      </c>
      <c r="CH132" s="25"/>
    </row>
    <row r="133" spans="2:86" x14ac:dyDescent="0.25">
      <c r="B133" s="214" t="s">
        <v>53</v>
      </c>
      <c r="C133" s="215" t="s">
        <v>261</v>
      </c>
      <c r="D133" s="215" t="s">
        <v>165</v>
      </c>
      <c r="E133" s="215" t="s">
        <v>66</v>
      </c>
      <c r="F133" s="215" t="s">
        <v>229</v>
      </c>
      <c r="G133" s="215" t="s">
        <v>33</v>
      </c>
      <c r="H133" s="215" t="s">
        <v>70</v>
      </c>
      <c r="I133" s="215" t="s">
        <v>198</v>
      </c>
      <c r="J133" s="215" t="s">
        <v>197</v>
      </c>
      <c r="K133" s="215" t="s">
        <v>69</v>
      </c>
      <c r="L133" s="215" t="s">
        <v>32</v>
      </c>
      <c r="M133" s="215" t="s">
        <v>228</v>
      </c>
      <c r="N133" s="215" t="s">
        <v>65</v>
      </c>
      <c r="O133" s="215" t="s">
        <v>164</v>
      </c>
      <c r="P133" s="215" t="s">
        <v>260</v>
      </c>
      <c r="Q133" s="216" t="s">
        <v>52</v>
      </c>
      <c r="R133" s="223"/>
      <c r="S133" s="214" t="s">
        <v>53</v>
      </c>
      <c r="T133" s="215" t="s">
        <v>780</v>
      </c>
      <c r="U133" s="215" t="s">
        <v>783</v>
      </c>
      <c r="V133" s="215" t="s">
        <v>775</v>
      </c>
      <c r="W133" s="215" t="s">
        <v>777</v>
      </c>
      <c r="X133" s="215" t="s">
        <v>774</v>
      </c>
      <c r="Y133" s="215" t="s">
        <v>786</v>
      </c>
      <c r="Z133" s="215" t="s">
        <v>71</v>
      </c>
      <c r="AA133" s="215" t="s">
        <v>72</v>
      </c>
      <c r="AB133" s="215" t="s">
        <v>780</v>
      </c>
      <c r="AC133" s="215" t="s">
        <v>783</v>
      </c>
      <c r="AD133" s="215" t="s">
        <v>775</v>
      </c>
      <c r="AE133" s="215" t="s">
        <v>777</v>
      </c>
      <c r="AF133" s="215" t="s">
        <v>774</v>
      </c>
      <c r="AG133" s="215" t="s">
        <v>786</v>
      </c>
      <c r="AH133" s="216" t="s">
        <v>52</v>
      </c>
      <c r="AI133" s="25"/>
      <c r="AJ133" s="214" t="s">
        <v>53</v>
      </c>
      <c r="AK133" s="215" t="s">
        <v>781</v>
      </c>
      <c r="AL133" s="215" t="s">
        <v>782</v>
      </c>
      <c r="AM133" s="215" t="s">
        <v>780</v>
      </c>
      <c r="AN133" s="215" t="s">
        <v>778</v>
      </c>
      <c r="AO133" s="215" t="s">
        <v>783</v>
      </c>
      <c r="AP133" s="215" t="s">
        <v>775</v>
      </c>
      <c r="AQ133" s="215" t="s">
        <v>776</v>
      </c>
      <c r="AR133" s="215" t="s">
        <v>784</v>
      </c>
      <c r="AS133" s="215" t="s">
        <v>777</v>
      </c>
      <c r="AT133" s="215" t="s">
        <v>774</v>
      </c>
      <c r="AU133" s="215" t="s">
        <v>785</v>
      </c>
      <c r="AV133" s="215" t="s">
        <v>786</v>
      </c>
      <c r="AW133" s="215" t="s">
        <v>773</v>
      </c>
      <c r="AX133" s="215" t="s">
        <v>779</v>
      </c>
      <c r="AY133" s="216" t="s">
        <v>52</v>
      </c>
      <c r="BA133" s="214" t="s">
        <v>53</v>
      </c>
      <c r="BB133" s="215" t="s">
        <v>781</v>
      </c>
      <c r="BC133" s="215" t="s">
        <v>782</v>
      </c>
      <c r="BD133" s="215" t="s">
        <v>780</v>
      </c>
      <c r="BE133" s="215" t="s">
        <v>778</v>
      </c>
      <c r="BF133" s="215" t="s">
        <v>783</v>
      </c>
      <c r="BG133" s="215" t="s">
        <v>775</v>
      </c>
      <c r="BH133" s="215" t="s">
        <v>776</v>
      </c>
      <c r="BI133" s="215" t="s">
        <v>784</v>
      </c>
      <c r="BJ133" s="215" t="s">
        <v>777</v>
      </c>
      <c r="BK133" s="215" t="s">
        <v>774</v>
      </c>
      <c r="BL133" s="215" t="s">
        <v>785</v>
      </c>
      <c r="BM133" s="215" t="s">
        <v>786</v>
      </c>
      <c r="BN133" s="215" t="s">
        <v>773</v>
      </c>
      <c r="BO133" s="215" t="s">
        <v>779</v>
      </c>
      <c r="BP133" s="216" t="s">
        <v>52</v>
      </c>
      <c r="BQ133" s="25"/>
      <c r="BR133" s="252">
        <v>210</v>
      </c>
      <c r="BS133" s="253">
        <v>47</v>
      </c>
      <c r="BT133" s="253">
        <v>179</v>
      </c>
      <c r="BU133" s="253">
        <v>78</v>
      </c>
      <c r="BV133" s="253">
        <v>133</v>
      </c>
      <c r="BW133" s="253">
        <v>124</v>
      </c>
      <c r="BX133" s="253">
        <v>232</v>
      </c>
      <c r="BY133" s="253">
        <v>25</v>
      </c>
      <c r="BZ133" s="253">
        <v>24</v>
      </c>
      <c r="CA133" s="253">
        <v>233</v>
      </c>
      <c r="CB133" s="253">
        <v>117</v>
      </c>
      <c r="CC133" s="253">
        <v>140</v>
      </c>
      <c r="CD133" s="253">
        <v>67</v>
      </c>
      <c r="CE133" s="253">
        <v>190</v>
      </c>
      <c r="CF133" s="253">
        <v>34</v>
      </c>
      <c r="CG133" s="254">
        <v>223</v>
      </c>
      <c r="CH133" s="25"/>
    </row>
    <row r="134" spans="2:86" x14ac:dyDescent="0.25">
      <c r="B134" s="214" t="s">
        <v>133</v>
      </c>
      <c r="C134" s="215" t="s">
        <v>243</v>
      </c>
      <c r="D134" s="215" t="s">
        <v>253</v>
      </c>
      <c r="E134" s="215" t="s">
        <v>122</v>
      </c>
      <c r="F134" s="215" t="s">
        <v>247</v>
      </c>
      <c r="G134" s="215" t="s">
        <v>138</v>
      </c>
      <c r="H134" s="215" t="s">
        <v>102</v>
      </c>
      <c r="I134" s="215" t="s">
        <v>249</v>
      </c>
      <c r="J134" s="215" t="s">
        <v>248</v>
      </c>
      <c r="K134" s="215" t="s">
        <v>101</v>
      </c>
      <c r="L134" s="215" t="s">
        <v>137</v>
      </c>
      <c r="M134" s="215" t="s">
        <v>246</v>
      </c>
      <c r="N134" s="215" t="s">
        <v>121</v>
      </c>
      <c r="O134" s="215" t="s">
        <v>252</v>
      </c>
      <c r="P134" s="215" t="s">
        <v>242</v>
      </c>
      <c r="Q134" s="216" t="s">
        <v>132</v>
      </c>
      <c r="R134" s="223"/>
      <c r="S134" s="214" t="s">
        <v>133</v>
      </c>
      <c r="T134" s="215" t="s">
        <v>140</v>
      </c>
      <c r="U134" s="215" t="s">
        <v>138</v>
      </c>
      <c r="V134" s="215" t="s">
        <v>135</v>
      </c>
      <c r="W134" s="215" t="s">
        <v>101</v>
      </c>
      <c r="X134" s="215" t="s">
        <v>119</v>
      </c>
      <c r="Y134" s="215" t="s">
        <v>121</v>
      </c>
      <c r="Z134" s="215" t="s">
        <v>99</v>
      </c>
      <c r="AA134" s="215" t="s">
        <v>100</v>
      </c>
      <c r="AB134" s="215" t="s">
        <v>122</v>
      </c>
      <c r="AC134" s="215" t="s">
        <v>120</v>
      </c>
      <c r="AD134" s="215" t="s">
        <v>102</v>
      </c>
      <c r="AE134" s="215" t="s">
        <v>134</v>
      </c>
      <c r="AF134" s="215" t="s">
        <v>137</v>
      </c>
      <c r="AG134" s="215" t="s">
        <v>139</v>
      </c>
      <c r="AH134" s="216" t="s">
        <v>132</v>
      </c>
      <c r="AI134" s="25"/>
      <c r="AJ134" s="214" t="s">
        <v>133</v>
      </c>
      <c r="AK134" s="215" t="s">
        <v>781</v>
      </c>
      <c r="AL134" s="215" t="s">
        <v>782</v>
      </c>
      <c r="AM134" s="215" t="s">
        <v>780</v>
      </c>
      <c r="AN134" s="215" t="s">
        <v>778</v>
      </c>
      <c r="AO134" s="215" t="s">
        <v>783</v>
      </c>
      <c r="AP134" s="215" t="s">
        <v>775</v>
      </c>
      <c r="AQ134" s="215" t="s">
        <v>776</v>
      </c>
      <c r="AR134" s="215" t="s">
        <v>784</v>
      </c>
      <c r="AS134" s="215" t="s">
        <v>777</v>
      </c>
      <c r="AT134" s="215" t="s">
        <v>774</v>
      </c>
      <c r="AU134" s="215" t="s">
        <v>785</v>
      </c>
      <c r="AV134" s="215" t="s">
        <v>786</v>
      </c>
      <c r="AW134" s="215" t="s">
        <v>773</v>
      </c>
      <c r="AX134" s="215" t="s">
        <v>779</v>
      </c>
      <c r="AY134" s="216" t="s">
        <v>132</v>
      </c>
      <c r="BA134" s="214" t="s">
        <v>133</v>
      </c>
      <c r="BB134" s="215" t="s">
        <v>781</v>
      </c>
      <c r="BC134" s="215" t="s">
        <v>782</v>
      </c>
      <c r="BD134" s="215" t="s">
        <v>780</v>
      </c>
      <c r="BE134" s="215" t="s">
        <v>778</v>
      </c>
      <c r="BF134" s="215" t="s">
        <v>783</v>
      </c>
      <c r="BG134" s="215" t="s">
        <v>775</v>
      </c>
      <c r="BH134" s="215" t="s">
        <v>776</v>
      </c>
      <c r="BI134" s="215" t="s">
        <v>784</v>
      </c>
      <c r="BJ134" s="215" t="s">
        <v>777</v>
      </c>
      <c r="BK134" s="215" t="s">
        <v>774</v>
      </c>
      <c r="BL134" s="215" t="s">
        <v>785</v>
      </c>
      <c r="BM134" s="215" t="s">
        <v>786</v>
      </c>
      <c r="BN134" s="215" t="s">
        <v>773</v>
      </c>
      <c r="BO134" s="215" t="s">
        <v>779</v>
      </c>
      <c r="BP134" s="216" t="s">
        <v>132</v>
      </c>
      <c r="BQ134" s="25"/>
      <c r="BR134" s="252">
        <v>203</v>
      </c>
      <c r="BS134" s="253">
        <v>54</v>
      </c>
      <c r="BT134" s="253">
        <v>170</v>
      </c>
      <c r="BU134" s="253">
        <v>87</v>
      </c>
      <c r="BV134" s="253">
        <v>160</v>
      </c>
      <c r="BW134" s="253">
        <v>97</v>
      </c>
      <c r="BX134" s="253">
        <v>253</v>
      </c>
      <c r="BY134" s="253">
        <v>4</v>
      </c>
      <c r="BZ134" s="253">
        <v>13</v>
      </c>
      <c r="CA134" s="253">
        <v>244</v>
      </c>
      <c r="CB134" s="253">
        <v>112</v>
      </c>
      <c r="CC134" s="253">
        <v>145</v>
      </c>
      <c r="CD134" s="253">
        <v>90</v>
      </c>
      <c r="CE134" s="253">
        <v>167</v>
      </c>
      <c r="CF134" s="253">
        <v>59</v>
      </c>
      <c r="CG134" s="254">
        <v>198</v>
      </c>
      <c r="CH134" s="25"/>
    </row>
    <row r="135" spans="2:86" x14ac:dyDescent="0.25">
      <c r="B135" s="214" t="s">
        <v>238</v>
      </c>
      <c r="C135" s="215" t="s">
        <v>22</v>
      </c>
      <c r="D135" s="215" t="s">
        <v>44</v>
      </c>
      <c r="E135" s="215" t="s">
        <v>203</v>
      </c>
      <c r="F135" s="215" t="s">
        <v>34</v>
      </c>
      <c r="G135" s="215" t="s">
        <v>270</v>
      </c>
      <c r="H135" s="215" t="s">
        <v>170</v>
      </c>
      <c r="I135" s="215" t="s">
        <v>40</v>
      </c>
      <c r="J135" s="215" t="s">
        <v>41</v>
      </c>
      <c r="K135" s="215" t="s">
        <v>171</v>
      </c>
      <c r="L135" s="215" t="s">
        <v>271</v>
      </c>
      <c r="M135" s="215" t="s">
        <v>35</v>
      </c>
      <c r="N135" s="215" t="s">
        <v>204</v>
      </c>
      <c r="O135" s="215" t="s">
        <v>45</v>
      </c>
      <c r="P135" s="215" t="s">
        <v>23</v>
      </c>
      <c r="Q135" s="216" t="s">
        <v>239</v>
      </c>
      <c r="R135" s="223"/>
      <c r="S135" s="214" t="s">
        <v>238</v>
      </c>
      <c r="T135" s="215" t="s">
        <v>780</v>
      </c>
      <c r="U135" s="215" t="s">
        <v>783</v>
      </c>
      <c r="V135" s="215" t="s">
        <v>775</v>
      </c>
      <c r="W135" s="215" t="s">
        <v>777</v>
      </c>
      <c r="X135" s="215" t="s">
        <v>774</v>
      </c>
      <c r="Y135" s="215" t="s">
        <v>786</v>
      </c>
      <c r="Z135" s="215" t="s">
        <v>173</v>
      </c>
      <c r="AA135" s="215" t="s">
        <v>172</v>
      </c>
      <c r="AB135" s="215" t="s">
        <v>780</v>
      </c>
      <c r="AC135" s="215" t="s">
        <v>783</v>
      </c>
      <c r="AD135" s="215" t="s">
        <v>775</v>
      </c>
      <c r="AE135" s="215" t="s">
        <v>777</v>
      </c>
      <c r="AF135" s="215" t="s">
        <v>774</v>
      </c>
      <c r="AG135" s="215" t="s">
        <v>786</v>
      </c>
      <c r="AH135" s="216" t="s">
        <v>239</v>
      </c>
      <c r="AI135" s="25"/>
      <c r="AJ135" s="214" t="s">
        <v>238</v>
      </c>
      <c r="AK135" s="215" t="s">
        <v>781</v>
      </c>
      <c r="AL135" s="215" t="s">
        <v>782</v>
      </c>
      <c r="AM135" s="215" t="s">
        <v>780</v>
      </c>
      <c r="AN135" s="215" t="s">
        <v>778</v>
      </c>
      <c r="AO135" s="215" t="s">
        <v>783</v>
      </c>
      <c r="AP135" s="215" t="s">
        <v>775</v>
      </c>
      <c r="AQ135" s="215" t="s">
        <v>776</v>
      </c>
      <c r="AR135" s="215" t="s">
        <v>784</v>
      </c>
      <c r="AS135" s="215" t="s">
        <v>777</v>
      </c>
      <c r="AT135" s="215" t="s">
        <v>774</v>
      </c>
      <c r="AU135" s="215" t="s">
        <v>785</v>
      </c>
      <c r="AV135" s="215" t="s">
        <v>786</v>
      </c>
      <c r="AW135" s="215" t="s">
        <v>773</v>
      </c>
      <c r="AX135" s="215" t="s">
        <v>779</v>
      </c>
      <c r="AY135" s="216" t="s">
        <v>239</v>
      </c>
      <c r="BA135" s="214" t="s">
        <v>238</v>
      </c>
      <c r="BB135" s="215" t="s">
        <v>781</v>
      </c>
      <c r="BC135" s="215" t="s">
        <v>782</v>
      </c>
      <c r="BD135" s="215" t="s">
        <v>780</v>
      </c>
      <c r="BE135" s="215" t="s">
        <v>778</v>
      </c>
      <c r="BF135" s="215" t="s">
        <v>783</v>
      </c>
      <c r="BG135" s="215" t="s">
        <v>775</v>
      </c>
      <c r="BH135" s="215" t="s">
        <v>776</v>
      </c>
      <c r="BI135" s="215" t="s">
        <v>784</v>
      </c>
      <c r="BJ135" s="215" t="s">
        <v>777</v>
      </c>
      <c r="BK135" s="215" t="s">
        <v>774</v>
      </c>
      <c r="BL135" s="215" t="s">
        <v>785</v>
      </c>
      <c r="BM135" s="215" t="s">
        <v>786</v>
      </c>
      <c r="BN135" s="215" t="s">
        <v>773</v>
      </c>
      <c r="BO135" s="215" t="s">
        <v>779</v>
      </c>
      <c r="BP135" s="216" t="s">
        <v>239</v>
      </c>
      <c r="BQ135" s="25"/>
      <c r="BR135" s="252">
        <v>115</v>
      </c>
      <c r="BS135" s="253">
        <v>142</v>
      </c>
      <c r="BT135" s="253">
        <v>18</v>
      </c>
      <c r="BU135" s="253">
        <v>239</v>
      </c>
      <c r="BV135" s="253">
        <v>40</v>
      </c>
      <c r="BW135" s="253">
        <v>217</v>
      </c>
      <c r="BX135" s="253">
        <v>69</v>
      </c>
      <c r="BY135" s="253">
        <v>188</v>
      </c>
      <c r="BZ135" s="253">
        <v>181</v>
      </c>
      <c r="CA135" s="253">
        <v>76</v>
      </c>
      <c r="CB135" s="253">
        <v>216</v>
      </c>
      <c r="CC135" s="253">
        <v>41</v>
      </c>
      <c r="CD135" s="253">
        <v>226</v>
      </c>
      <c r="CE135" s="253">
        <v>31</v>
      </c>
      <c r="CF135" s="253">
        <v>131</v>
      </c>
      <c r="CG135" s="254">
        <v>126</v>
      </c>
      <c r="CH135" s="25"/>
    </row>
    <row r="136" spans="2:86" x14ac:dyDescent="0.25">
      <c r="B136" s="214" t="s">
        <v>257</v>
      </c>
      <c r="C136" s="215" t="s">
        <v>49</v>
      </c>
      <c r="D136" s="215" t="s">
        <v>58</v>
      </c>
      <c r="E136" s="215" t="s">
        <v>161</v>
      </c>
      <c r="F136" s="215" t="s">
        <v>29</v>
      </c>
      <c r="G136" s="215" t="s">
        <v>225</v>
      </c>
      <c r="H136" s="215" t="s">
        <v>194</v>
      </c>
      <c r="I136" s="215" t="s">
        <v>62</v>
      </c>
      <c r="J136" s="215" t="s">
        <v>61</v>
      </c>
      <c r="K136" s="215" t="s">
        <v>193</v>
      </c>
      <c r="L136" s="215" t="s">
        <v>224</v>
      </c>
      <c r="M136" s="215" t="s">
        <v>28</v>
      </c>
      <c r="N136" s="215" t="s">
        <v>160</v>
      </c>
      <c r="O136" s="215" t="s">
        <v>57</v>
      </c>
      <c r="P136" s="215" t="s">
        <v>48</v>
      </c>
      <c r="Q136" s="216" t="s">
        <v>256</v>
      </c>
      <c r="R136" s="223"/>
      <c r="S136" s="214" t="s">
        <v>257</v>
      </c>
      <c r="T136" s="215" t="s">
        <v>780</v>
      </c>
      <c r="U136" s="215" t="s">
        <v>783</v>
      </c>
      <c r="V136" s="215" t="s">
        <v>775</v>
      </c>
      <c r="W136" s="215" t="s">
        <v>777</v>
      </c>
      <c r="X136" s="215" t="s">
        <v>774</v>
      </c>
      <c r="Y136" s="215" t="s">
        <v>786</v>
      </c>
      <c r="Z136" s="215" t="s">
        <v>191</v>
      </c>
      <c r="AA136" s="215" t="s">
        <v>192</v>
      </c>
      <c r="AB136" s="215" t="s">
        <v>780</v>
      </c>
      <c r="AC136" s="215" t="s">
        <v>783</v>
      </c>
      <c r="AD136" s="215" t="s">
        <v>775</v>
      </c>
      <c r="AE136" s="215" t="s">
        <v>777</v>
      </c>
      <c r="AF136" s="215" t="s">
        <v>774</v>
      </c>
      <c r="AG136" s="215" t="s">
        <v>786</v>
      </c>
      <c r="AH136" s="216" t="s">
        <v>256</v>
      </c>
      <c r="AI136" s="25"/>
      <c r="AJ136" s="214" t="s">
        <v>257</v>
      </c>
      <c r="AK136" s="215" t="s">
        <v>261</v>
      </c>
      <c r="AL136" s="215" t="s">
        <v>264</v>
      </c>
      <c r="AM136" s="215" t="s">
        <v>268</v>
      </c>
      <c r="AN136" s="215" t="s">
        <v>266</v>
      </c>
      <c r="AO136" s="215" t="s">
        <v>270</v>
      </c>
      <c r="AP136" s="215" t="s">
        <v>259</v>
      </c>
      <c r="AQ136" s="215" t="s">
        <v>263</v>
      </c>
      <c r="AR136" s="215" t="s">
        <v>262</v>
      </c>
      <c r="AS136" s="215" t="s">
        <v>258</v>
      </c>
      <c r="AT136" s="215" t="s">
        <v>271</v>
      </c>
      <c r="AU136" s="215" t="s">
        <v>267</v>
      </c>
      <c r="AV136" s="215" t="s">
        <v>269</v>
      </c>
      <c r="AW136" s="215" t="s">
        <v>265</v>
      </c>
      <c r="AX136" s="215" t="s">
        <v>260</v>
      </c>
      <c r="AY136" s="216" t="s">
        <v>256</v>
      </c>
      <c r="BA136" s="214" t="s">
        <v>257</v>
      </c>
      <c r="BB136" s="215" t="s">
        <v>781</v>
      </c>
      <c r="BC136" s="215" t="s">
        <v>782</v>
      </c>
      <c r="BD136" s="215" t="s">
        <v>780</v>
      </c>
      <c r="BE136" s="215" t="s">
        <v>778</v>
      </c>
      <c r="BF136" s="215" t="s">
        <v>783</v>
      </c>
      <c r="BG136" s="215" t="s">
        <v>775</v>
      </c>
      <c r="BH136" s="215" t="s">
        <v>776</v>
      </c>
      <c r="BI136" s="215" t="s">
        <v>784</v>
      </c>
      <c r="BJ136" s="215" t="s">
        <v>777</v>
      </c>
      <c r="BK136" s="215" t="s">
        <v>774</v>
      </c>
      <c r="BL136" s="215" t="s">
        <v>785</v>
      </c>
      <c r="BM136" s="215" t="s">
        <v>786</v>
      </c>
      <c r="BN136" s="215" t="s">
        <v>773</v>
      </c>
      <c r="BO136" s="215" t="s">
        <v>779</v>
      </c>
      <c r="BP136" s="216" t="s">
        <v>256</v>
      </c>
      <c r="BQ136" s="25"/>
      <c r="BR136" s="252">
        <v>106</v>
      </c>
      <c r="BS136" s="253">
        <v>151</v>
      </c>
      <c r="BT136" s="253">
        <v>11</v>
      </c>
      <c r="BU136" s="253">
        <v>246</v>
      </c>
      <c r="BV136" s="253">
        <v>61</v>
      </c>
      <c r="BW136" s="253">
        <v>196</v>
      </c>
      <c r="BX136" s="253">
        <v>96</v>
      </c>
      <c r="BY136" s="253">
        <v>161</v>
      </c>
      <c r="BZ136" s="253">
        <v>176</v>
      </c>
      <c r="CA136" s="253">
        <v>81</v>
      </c>
      <c r="CB136" s="253">
        <v>205</v>
      </c>
      <c r="CC136" s="253">
        <v>52</v>
      </c>
      <c r="CD136" s="253">
        <v>251</v>
      </c>
      <c r="CE136" s="253">
        <v>6</v>
      </c>
      <c r="CF136" s="253">
        <v>154</v>
      </c>
      <c r="CG136" s="254">
        <v>103</v>
      </c>
      <c r="CH136" s="25"/>
    </row>
    <row r="137" spans="2:86" x14ac:dyDescent="0.25">
      <c r="B137" s="214" t="s">
        <v>89</v>
      </c>
      <c r="C137" s="215" t="s">
        <v>146</v>
      </c>
      <c r="D137" s="215" t="s">
        <v>152</v>
      </c>
      <c r="E137" s="215" t="s">
        <v>75</v>
      </c>
      <c r="F137" s="215" t="s">
        <v>142</v>
      </c>
      <c r="G137" s="215" t="s">
        <v>85</v>
      </c>
      <c r="H137" s="215" t="s">
        <v>79</v>
      </c>
      <c r="I137" s="215" t="s">
        <v>156</v>
      </c>
      <c r="J137" s="215" t="s">
        <v>157</v>
      </c>
      <c r="K137" s="215" t="s">
        <v>80</v>
      </c>
      <c r="L137" s="215" t="s">
        <v>86</v>
      </c>
      <c r="M137" s="215" t="s">
        <v>143</v>
      </c>
      <c r="N137" s="215" t="s">
        <v>76</v>
      </c>
      <c r="O137" s="215" t="s">
        <v>153</v>
      </c>
      <c r="P137" s="215" t="s">
        <v>147</v>
      </c>
      <c r="Q137" s="216" t="s">
        <v>90</v>
      </c>
      <c r="R137" s="223"/>
      <c r="S137" s="214" t="s">
        <v>89</v>
      </c>
      <c r="T137" s="215" t="s">
        <v>780</v>
      </c>
      <c r="U137" s="215" t="s">
        <v>783</v>
      </c>
      <c r="V137" s="215" t="s">
        <v>775</v>
      </c>
      <c r="W137" s="215" t="s">
        <v>777</v>
      </c>
      <c r="X137" s="215" t="s">
        <v>774</v>
      </c>
      <c r="Y137" s="215" t="s">
        <v>786</v>
      </c>
      <c r="Z137" s="215" t="s">
        <v>82</v>
      </c>
      <c r="AA137" s="215" t="s">
        <v>81</v>
      </c>
      <c r="AB137" s="215" t="s">
        <v>780</v>
      </c>
      <c r="AC137" s="215" t="s">
        <v>783</v>
      </c>
      <c r="AD137" s="215" t="s">
        <v>775</v>
      </c>
      <c r="AE137" s="215" t="s">
        <v>777</v>
      </c>
      <c r="AF137" s="215" t="s">
        <v>774</v>
      </c>
      <c r="AG137" s="215" t="s">
        <v>786</v>
      </c>
      <c r="AH137" s="216" t="s">
        <v>90</v>
      </c>
      <c r="AI137" s="25"/>
      <c r="AJ137" s="214" t="s">
        <v>89</v>
      </c>
      <c r="AK137" s="215" t="s">
        <v>113</v>
      </c>
      <c r="AL137" s="215" t="s">
        <v>131</v>
      </c>
      <c r="AM137" s="215" t="s">
        <v>140</v>
      </c>
      <c r="AN137" s="215" t="s">
        <v>129</v>
      </c>
      <c r="AO137" s="215" t="s">
        <v>138</v>
      </c>
      <c r="AP137" s="215" t="s">
        <v>87</v>
      </c>
      <c r="AQ137" s="215" t="s">
        <v>111</v>
      </c>
      <c r="AR137" s="215" t="s">
        <v>112</v>
      </c>
      <c r="AS137" s="215" t="s">
        <v>88</v>
      </c>
      <c r="AT137" s="215" t="s">
        <v>137</v>
      </c>
      <c r="AU137" s="215" t="s">
        <v>128</v>
      </c>
      <c r="AV137" s="215" t="s">
        <v>139</v>
      </c>
      <c r="AW137" s="215" t="s">
        <v>130</v>
      </c>
      <c r="AX137" s="215" t="s">
        <v>114</v>
      </c>
      <c r="AY137" s="216" t="s">
        <v>90</v>
      </c>
      <c r="BA137" s="214" t="s">
        <v>89</v>
      </c>
      <c r="BB137" s="215" t="s">
        <v>781</v>
      </c>
      <c r="BC137" s="215" t="s">
        <v>782</v>
      </c>
      <c r="BD137" s="215" t="s">
        <v>780</v>
      </c>
      <c r="BE137" s="215" t="s">
        <v>778</v>
      </c>
      <c r="BF137" s="215" t="s">
        <v>783</v>
      </c>
      <c r="BG137" s="215" t="s">
        <v>775</v>
      </c>
      <c r="BH137" s="215" t="s">
        <v>776</v>
      </c>
      <c r="BI137" s="215" t="s">
        <v>784</v>
      </c>
      <c r="BJ137" s="215" t="s">
        <v>777</v>
      </c>
      <c r="BK137" s="215" t="s">
        <v>774</v>
      </c>
      <c r="BL137" s="215" t="s">
        <v>785</v>
      </c>
      <c r="BM137" s="215" t="s">
        <v>786</v>
      </c>
      <c r="BN137" s="215" t="s">
        <v>773</v>
      </c>
      <c r="BO137" s="215" t="s">
        <v>779</v>
      </c>
      <c r="BP137" s="216" t="s">
        <v>90</v>
      </c>
      <c r="BQ137" s="25"/>
      <c r="BR137" s="252">
        <v>164</v>
      </c>
      <c r="BS137" s="253">
        <v>93</v>
      </c>
      <c r="BT137" s="253">
        <v>193</v>
      </c>
      <c r="BU137" s="253">
        <v>64</v>
      </c>
      <c r="BV137" s="253">
        <v>247</v>
      </c>
      <c r="BW137" s="253">
        <v>10</v>
      </c>
      <c r="BX137" s="253">
        <v>150</v>
      </c>
      <c r="BY137" s="253">
        <v>107</v>
      </c>
      <c r="BZ137" s="253">
        <v>102</v>
      </c>
      <c r="CA137" s="253">
        <v>155</v>
      </c>
      <c r="CB137" s="253">
        <v>7</v>
      </c>
      <c r="CC137" s="253">
        <v>250</v>
      </c>
      <c r="CD137" s="253">
        <v>49</v>
      </c>
      <c r="CE137" s="253">
        <v>208</v>
      </c>
      <c r="CF137" s="253">
        <v>84</v>
      </c>
      <c r="CG137" s="254">
        <v>173</v>
      </c>
      <c r="CH137" s="25"/>
    </row>
    <row r="138" spans="2:86" x14ac:dyDescent="0.25">
      <c r="B138" s="214" t="s">
        <v>81</v>
      </c>
      <c r="C138" s="215" t="s">
        <v>154</v>
      </c>
      <c r="D138" s="215" t="s">
        <v>144</v>
      </c>
      <c r="E138" s="215" t="s">
        <v>83</v>
      </c>
      <c r="F138" s="215" t="s">
        <v>150</v>
      </c>
      <c r="G138" s="215" t="s">
        <v>77</v>
      </c>
      <c r="H138" s="215" t="s">
        <v>87</v>
      </c>
      <c r="I138" s="215" t="s">
        <v>148</v>
      </c>
      <c r="J138" s="215" t="s">
        <v>149</v>
      </c>
      <c r="K138" s="215" t="s">
        <v>88</v>
      </c>
      <c r="L138" s="215" t="s">
        <v>78</v>
      </c>
      <c r="M138" s="215" t="s">
        <v>151</v>
      </c>
      <c r="N138" s="215" t="s">
        <v>84</v>
      </c>
      <c r="O138" s="215" t="s">
        <v>145</v>
      </c>
      <c r="P138" s="215" t="s">
        <v>155</v>
      </c>
      <c r="Q138" s="216" t="s">
        <v>82</v>
      </c>
      <c r="R138" s="223"/>
      <c r="S138" s="214" t="s">
        <v>96</v>
      </c>
      <c r="T138" s="215" t="s">
        <v>782</v>
      </c>
      <c r="U138" s="215" t="s">
        <v>778</v>
      </c>
      <c r="V138" s="215" t="s">
        <v>776</v>
      </c>
      <c r="W138" s="215" t="s">
        <v>784</v>
      </c>
      <c r="X138" s="215" t="s">
        <v>785</v>
      </c>
      <c r="Y138" s="215" t="s">
        <v>773</v>
      </c>
      <c r="Z138" s="215" t="s">
        <v>124</v>
      </c>
      <c r="AA138" s="215" t="s">
        <v>125</v>
      </c>
      <c r="AB138" s="215" t="s">
        <v>782</v>
      </c>
      <c r="AC138" s="215" t="s">
        <v>778</v>
      </c>
      <c r="AD138" s="215" t="s">
        <v>776</v>
      </c>
      <c r="AE138" s="215" t="s">
        <v>784</v>
      </c>
      <c r="AF138" s="215" t="s">
        <v>785</v>
      </c>
      <c r="AG138" s="215" t="s">
        <v>773</v>
      </c>
      <c r="AH138" s="216" t="s">
        <v>95</v>
      </c>
      <c r="AI138" s="25"/>
      <c r="AJ138" s="214" t="s">
        <v>81</v>
      </c>
      <c r="AK138" s="215" t="s">
        <v>781</v>
      </c>
      <c r="AL138" s="215" t="s">
        <v>782</v>
      </c>
      <c r="AM138" s="215" t="s">
        <v>780</v>
      </c>
      <c r="AN138" s="215" t="s">
        <v>778</v>
      </c>
      <c r="AO138" s="215" t="s">
        <v>783</v>
      </c>
      <c r="AP138" s="215" t="s">
        <v>775</v>
      </c>
      <c r="AQ138" s="215" t="s">
        <v>776</v>
      </c>
      <c r="AR138" s="215" t="s">
        <v>784</v>
      </c>
      <c r="AS138" s="215" t="s">
        <v>777</v>
      </c>
      <c r="AT138" s="215" t="s">
        <v>774</v>
      </c>
      <c r="AU138" s="215" t="s">
        <v>785</v>
      </c>
      <c r="AV138" s="215" t="s">
        <v>786</v>
      </c>
      <c r="AW138" s="215" t="s">
        <v>773</v>
      </c>
      <c r="AX138" s="215" t="s">
        <v>779</v>
      </c>
      <c r="AY138" s="216" t="s">
        <v>82</v>
      </c>
      <c r="BA138" s="214" t="s">
        <v>81</v>
      </c>
      <c r="BB138" s="215" t="s">
        <v>781</v>
      </c>
      <c r="BC138" s="215" t="s">
        <v>782</v>
      </c>
      <c r="BD138" s="215" t="s">
        <v>780</v>
      </c>
      <c r="BE138" s="215" t="s">
        <v>778</v>
      </c>
      <c r="BF138" s="215" t="s">
        <v>783</v>
      </c>
      <c r="BG138" s="215" t="s">
        <v>775</v>
      </c>
      <c r="BH138" s="215" t="s">
        <v>776</v>
      </c>
      <c r="BI138" s="215" t="s">
        <v>784</v>
      </c>
      <c r="BJ138" s="215" t="s">
        <v>777</v>
      </c>
      <c r="BK138" s="215" t="s">
        <v>774</v>
      </c>
      <c r="BL138" s="215" t="s">
        <v>785</v>
      </c>
      <c r="BM138" s="215" t="s">
        <v>786</v>
      </c>
      <c r="BN138" s="215" t="s">
        <v>773</v>
      </c>
      <c r="BO138" s="215" t="s">
        <v>779</v>
      </c>
      <c r="BP138" s="216" t="s">
        <v>82</v>
      </c>
      <c r="BQ138" s="25"/>
      <c r="BR138" s="252">
        <v>185</v>
      </c>
      <c r="BS138" s="253">
        <v>72</v>
      </c>
      <c r="BT138" s="253">
        <v>220</v>
      </c>
      <c r="BU138" s="253">
        <v>37</v>
      </c>
      <c r="BV138" s="253">
        <v>238</v>
      </c>
      <c r="BW138" s="253">
        <v>19</v>
      </c>
      <c r="BX138" s="253">
        <v>143</v>
      </c>
      <c r="BY138" s="253">
        <v>114</v>
      </c>
      <c r="BZ138" s="253">
        <v>127</v>
      </c>
      <c r="CA138" s="253">
        <v>130</v>
      </c>
      <c r="CB138" s="253">
        <v>30</v>
      </c>
      <c r="CC138" s="253">
        <v>227</v>
      </c>
      <c r="CD138" s="253">
        <v>44</v>
      </c>
      <c r="CE138" s="253">
        <v>213</v>
      </c>
      <c r="CF138" s="253">
        <v>73</v>
      </c>
      <c r="CG138" s="254">
        <v>184</v>
      </c>
      <c r="CH138" s="25"/>
    </row>
    <row r="139" spans="2:86" x14ac:dyDescent="0.25">
      <c r="B139" s="214" t="s">
        <v>192</v>
      </c>
      <c r="C139" s="215" t="s">
        <v>64</v>
      </c>
      <c r="D139" s="215" t="s">
        <v>27</v>
      </c>
      <c r="E139" s="215" t="s">
        <v>227</v>
      </c>
      <c r="F139" s="215" t="s">
        <v>60</v>
      </c>
      <c r="G139" s="215" t="s">
        <v>159</v>
      </c>
      <c r="H139" s="215" t="s">
        <v>259</v>
      </c>
      <c r="I139" s="215" t="s">
        <v>47</v>
      </c>
      <c r="J139" s="215" t="s">
        <v>46</v>
      </c>
      <c r="K139" s="215" t="s">
        <v>258</v>
      </c>
      <c r="L139" s="215" t="s">
        <v>158</v>
      </c>
      <c r="M139" s="215" t="s">
        <v>59</v>
      </c>
      <c r="N139" s="215" t="s">
        <v>226</v>
      </c>
      <c r="O139" s="215" t="s">
        <v>26</v>
      </c>
      <c r="P139" s="215" t="s">
        <v>63</v>
      </c>
      <c r="Q139" s="216" t="s">
        <v>191</v>
      </c>
      <c r="R139" s="223"/>
      <c r="S139" s="214" t="s">
        <v>168</v>
      </c>
      <c r="T139" s="215" t="s">
        <v>782</v>
      </c>
      <c r="U139" s="215" t="s">
        <v>778</v>
      </c>
      <c r="V139" s="215" t="s">
        <v>776</v>
      </c>
      <c r="W139" s="215" t="s">
        <v>784</v>
      </c>
      <c r="X139" s="215" t="s">
        <v>785</v>
      </c>
      <c r="Y139" s="215" t="s">
        <v>773</v>
      </c>
      <c r="Z139" s="215" t="s">
        <v>235</v>
      </c>
      <c r="AA139" s="215" t="s">
        <v>234</v>
      </c>
      <c r="AB139" s="215" t="s">
        <v>782</v>
      </c>
      <c r="AC139" s="215" t="s">
        <v>778</v>
      </c>
      <c r="AD139" s="215" t="s">
        <v>776</v>
      </c>
      <c r="AE139" s="215" t="s">
        <v>784</v>
      </c>
      <c r="AF139" s="215" t="s">
        <v>785</v>
      </c>
      <c r="AG139" s="215" t="s">
        <v>773</v>
      </c>
      <c r="AH139" s="216" t="s">
        <v>169</v>
      </c>
      <c r="AI139" s="25"/>
      <c r="AJ139" s="214" t="s">
        <v>192</v>
      </c>
      <c r="AK139" s="215" t="s">
        <v>781</v>
      </c>
      <c r="AL139" s="215" t="s">
        <v>782</v>
      </c>
      <c r="AM139" s="215" t="s">
        <v>780</v>
      </c>
      <c r="AN139" s="215" t="s">
        <v>778</v>
      </c>
      <c r="AO139" s="215" t="s">
        <v>783</v>
      </c>
      <c r="AP139" s="215" t="s">
        <v>775</v>
      </c>
      <c r="AQ139" s="215" t="s">
        <v>776</v>
      </c>
      <c r="AR139" s="215" t="s">
        <v>784</v>
      </c>
      <c r="AS139" s="215" t="s">
        <v>777</v>
      </c>
      <c r="AT139" s="215" t="s">
        <v>774</v>
      </c>
      <c r="AU139" s="215" t="s">
        <v>785</v>
      </c>
      <c r="AV139" s="215" t="s">
        <v>786</v>
      </c>
      <c r="AW139" s="215" t="s">
        <v>773</v>
      </c>
      <c r="AX139" s="215" t="s">
        <v>779</v>
      </c>
      <c r="AY139" s="216" t="s">
        <v>191</v>
      </c>
      <c r="BA139" s="214" t="s">
        <v>192</v>
      </c>
      <c r="BB139" s="215" t="s">
        <v>781</v>
      </c>
      <c r="BC139" s="215" t="s">
        <v>782</v>
      </c>
      <c r="BD139" s="215" t="s">
        <v>780</v>
      </c>
      <c r="BE139" s="215" t="s">
        <v>778</v>
      </c>
      <c r="BF139" s="215" t="s">
        <v>783</v>
      </c>
      <c r="BG139" s="215" t="s">
        <v>775</v>
      </c>
      <c r="BH139" s="215" t="s">
        <v>776</v>
      </c>
      <c r="BI139" s="215" t="s">
        <v>784</v>
      </c>
      <c r="BJ139" s="215" t="s">
        <v>777</v>
      </c>
      <c r="BK139" s="215" t="s">
        <v>774</v>
      </c>
      <c r="BL139" s="215" t="s">
        <v>785</v>
      </c>
      <c r="BM139" s="215" t="s">
        <v>786</v>
      </c>
      <c r="BN139" s="215" t="s">
        <v>773</v>
      </c>
      <c r="BO139" s="215" t="s">
        <v>779</v>
      </c>
      <c r="BP139" s="216" t="s">
        <v>191</v>
      </c>
      <c r="BQ139" s="25"/>
      <c r="BR139" s="252">
        <v>63</v>
      </c>
      <c r="BS139" s="253">
        <v>194</v>
      </c>
      <c r="BT139" s="253">
        <v>94</v>
      </c>
      <c r="BU139" s="253">
        <v>163</v>
      </c>
      <c r="BV139" s="253">
        <v>108</v>
      </c>
      <c r="BW139" s="253">
        <v>149</v>
      </c>
      <c r="BX139" s="253">
        <v>9</v>
      </c>
      <c r="BY139" s="253">
        <v>248</v>
      </c>
      <c r="BZ139" s="253">
        <v>249</v>
      </c>
      <c r="CA139" s="253">
        <v>8</v>
      </c>
      <c r="CB139" s="253">
        <v>156</v>
      </c>
      <c r="CC139" s="253">
        <v>101</v>
      </c>
      <c r="CD139" s="253">
        <v>174</v>
      </c>
      <c r="CE139" s="253">
        <v>83</v>
      </c>
      <c r="CF139" s="253">
        <v>207</v>
      </c>
      <c r="CG139" s="254">
        <v>50</v>
      </c>
      <c r="CH139" s="25"/>
    </row>
    <row r="140" spans="2:86" x14ac:dyDescent="0.25">
      <c r="B140" s="214" t="s">
        <v>172</v>
      </c>
      <c r="C140" s="215" t="s">
        <v>38</v>
      </c>
      <c r="D140" s="215" t="s">
        <v>36</v>
      </c>
      <c r="E140" s="215" t="s">
        <v>268</v>
      </c>
      <c r="F140" s="215" t="s">
        <v>42</v>
      </c>
      <c r="G140" s="215" t="s">
        <v>205</v>
      </c>
      <c r="H140" s="215" t="s">
        <v>236</v>
      </c>
      <c r="I140" s="215" t="s">
        <v>24</v>
      </c>
      <c r="J140" s="215" t="s">
        <v>25</v>
      </c>
      <c r="K140" s="215" t="s">
        <v>237</v>
      </c>
      <c r="L140" s="215" t="s">
        <v>206</v>
      </c>
      <c r="M140" s="215" t="s">
        <v>43</v>
      </c>
      <c r="N140" s="215" t="s">
        <v>269</v>
      </c>
      <c r="O140" s="215" t="s">
        <v>37</v>
      </c>
      <c r="P140" s="215" t="s">
        <v>39</v>
      </c>
      <c r="Q140" s="216" t="s">
        <v>173</v>
      </c>
      <c r="R140" s="223"/>
      <c r="S140" s="214" t="s">
        <v>196</v>
      </c>
      <c r="T140" s="215" t="s">
        <v>165</v>
      </c>
      <c r="U140" s="215" t="s">
        <v>163</v>
      </c>
      <c r="V140" s="215" t="s">
        <v>198</v>
      </c>
      <c r="W140" s="215" t="s">
        <v>262</v>
      </c>
      <c r="X140" s="215" t="s">
        <v>228</v>
      </c>
      <c r="Y140" s="215" t="s">
        <v>230</v>
      </c>
      <c r="Z140" s="215" t="s">
        <v>260</v>
      </c>
      <c r="AA140" s="215" t="s">
        <v>261</v>
      </c>
      <c r="AB140" s="215" t="s">
        <v>231</v>
      </c>
      <c r="AC140" s="215" t="s">
        <v>229</v>
      </c>
      <c r="AD140" s="215" t="s">
        <v>263</v>
      </c>
      <c r="AE140" s="215" t="s">
        <v>197</v>
      </c>
      <c r="AF140" s="215" t="s">
        <v>162</v>
      </c>
      <c r="AG140" s="215" t="s">
        <v>164</v>
      </c>
      <c r="AH140" s="216" t="s">
        <v>195</v>
      </c>
      <c r="AI140" s="25"/>
      <c r="AJ140" s="214" t="s">
        <v>172</v>
      </c>
      <c r="AK140" s="215" t="s">
        <v>781</v>
      </c>
      <c r="AL140" s="215" t="s">
        <v>782</v>
      </c>
      <c r="AM140" s="215" t="s">
        <v>780</v>
      </c>
      <c r="AN140" s="215" t="s">
        <v>778</v>
      </c>
      <c r="AO140" s="215" t="s">
        <v>783</v>
      </c>
      <c r="AP140" s="215" t="s">
        <v>775</v>
      </c>
      <c r="AQ140" s="215" t="s">
        <v>776</v>
      </c>
      <c r="AR140" s="215" t="s">
        <v>784</v>
      </c>
      <c r="AS140" s="215" t="s">
        <v>777</v>
      </c>
      <c r="AT140" s="215" t="s">
        <v>774</v>
      </c>
      <c r="AU140" s="215" t="s">
        <v>785</v>
      </c>
      <c r="AV140" s="215" t="s">
        <v>786</v>
      </c>
      <c r="AW140" s="215" t="s">
        <v>773</v>
      </c>
      <c r="AX140" s="215" t="s">
        <v>779</v>
      </c>
      <c r="AY140" s="216" t="s">
        <v>173</v>
      </c>
      <c r="BA140" s="214" t="s">
        <v>172</v>
      </c>
      <c r="BB140" s="215" t="s">
        <v>781</v>
      </c>
      <c r="BC140" s="215" t="s">
        <v>782</v>
      </c>
      <c r="BD140" s="215" t="s">
        <v>780</v>
      </c>
      <c r="BE140" s="215" t="s">
        <v>778</v>
      </c>
      <c r="BF140" s="215" t="s">
        <v>783</v>
      </c>
      <c r="BG140" s="215" t="s">
        <v>775</v>
      </c>
      <c r="BH140" s="215" t="s">
        <v>776</v>
      </c>
      <c r="BI140" s="215" t="s">
        <v>784</v>
      </c>
      <c r="BJ140" s="215" t="s">
        <v>777</v>
      </c>
      <c r="BK140" s="215" t="s">
        <v>774</v>
      </c>
      <c r="BL140" s="215" t="s">
        <v>785</v>
      </c>
      <c r="BM140" s="215" t="s">
        <v>786</v>
      </c>
      <c r="BN140" s="215" t="s">
        <v>773</v>
      </c>
      <c r="BO140" s="215" t="s">
        <v>779</v>
      </c>
      <c r="BP140" s="216" t="s">
        <v>173</v>
      </c>
      <c r="BQ140" s="25"/>
      <c r="BR140" s="252">
        <v>38</v>
      </c>
      <c r="BS140" s="253">
        <v>219</v>
      </c>
      <c r="BT140" s="253">
        <v>71</v>
      </c>
      <c r="BU140" s="253">
        <v>186</v>
      </c>
      <c r="BV140" s="253">
        <v>113</v>
      </c>
      <c r="BW140" s="253">
        <v>144</v>
      </c>
      <c r="BX140" s="253">
        <v>20</v>
      </c>
      <c r="BY140" s="253">
        <v>237</v>
      </c>
      <c r="BZ140" s="253">
        <v>228</v>
      </c>
      <c r="CA140" s="253">
        <v>29</v>
      </c>
      <c r="CB140" s="253">
        <v>129</v>
      </c>
      <c r="CC140" s="253">
        <v>128</v>
      </c>
      <c r="CD140" s="253">
        <v>183</v>
      </c>
      <c r="CE140" s="253">
        <v>74</v>
      </c>
      <c r="CF140" s="253">
        <v>214</v>
      </c>
      <c r="CG140" s="254">
        <v>43</v>
      </c>
      <c r="CH140" s="25"/>
    </row>
    <row r="141" spans="2:86" x14ac:dyDescent="0.25">
      <c r="B141" s="214" t="s">
        <v>100</v>
      </c>
      <c r="C141" s="215" t="s">
        <v>251</v>
      </c>
      <c r="D141" s="215" t="s">
        <v>245</v>
      </c>
      <c r="E141" s="215" t="s">
        <v>140</v>
      </c>
      <c r="F141" s="215" t="s">
        <v>255</v>
      </c>
      <c r="G141" s="215" t="s">
        <v>120</v>
      </c>
      <c r="H141" s="215" t="s">
        <v>135</v>
      </c>
      <c r="I141" s="215" t="s">
        <v>241</v>
      </c>
      <c r="J141" s="215" t="s">
        <v>240</v>
      </c>
      <c r="K141" s="215" t="s">
        <v>134</v>
      </c>
      <c r="L141" s="215" t="s">
        <v>119</v>
      </c>
      <c r="M141" s="215" t="s">
        <v>254</v>
      </c>
      <c r="N141" s="215" t="s">
        <v>139</v>
      </c>
      <c r="O141" s="215" t="s">
        <v>244</v>
      </c>
      <c r="P141" s="215" t="s">
        <v>250</v>
      </c>
      <c r="Q141" s="216" t="s">
        <v>99</v>
      </c>
      <c r="R141" s="223"/>
      <c r="S141" s="214" t="s">
        <v>105</v>
      </c>
      <c r="T141" s="215" t="s">
        <v>782</v>
      </c>
      <c r="U141" s="215" t="s">
        <v>778</v>
      </c>
      <c r="V141" s="215" t="s">
        <v>776</v>
      </c>
      <c r="W141" s="215" t="s">
        <v>784</v>
      </c>
      <c r="X141" s="215" t="s">
        <v>785</v>
      </c>
      <c r="Y141" s="215" t="s">
        <v>773</v>
      </c>
      <c r="Z141" s="215" t="s">
        <v>114</v>
      </c>
      <c r="AA141" s="215" t="s">
        <v>113</v>
      </c>
      <c r="AB141" s="215" t="s">
        <v>782</v>
      </c>
      <c r="AC141" s="215" t="s">
        <v>778</v>
      </c>
      <c r="AD141" s="215" t="s">
        <v>776</v>
      </c>
      <c r="AE141" s="215" t="s">
        <v>784</v>
      </c>
      <c r="AF141" s="215" t="s">
        <v>785</v>
      </c>
      <c r="AG141" s="215" t="s">
        <v>773</v>
      </c>
      <c r="AH141" s="216" t="s">
        <v>106</v>
      </c>
      <c r="AI141" s="25"/>
      <c r="AJ141" s="214" t="s">
        <v>100</v>
      </c>
      <c r="AK141" s="215" t="s">
        <v>781</v>
      </c>
      <c r="AL141" s="215" t="s">
        <v>782</v>
      </c>
      <c r="AM141" s="215" t="s">
        <v>780</v>
      </c>
      <c r="AN141" s="215" t="s">
        <v>778</v>
      </c>
      <c r="AO141" s="215" t="s">
        <v>783</v>
      </c>
      <c r="AP141" s="215" t="s">
        <v>775</v>
      </c>
      <c r="AQ141" s="215" t="s">
        <v>776</v>
      </c>
      <c r="AR141" s="215" t="s">
        <v>784</v>
      </c>
      <c r="AS141" s="215" t="s">
        <v>777</v>
      </c>
      <c r="AT141" s="215" t="s">
        <v>774</v>
      </c>
      <c r="AU141" s="215" t="s">
        <v>785</v>
      </c>
      <c r="AV141" s="215" t="s">
        <v>786</v>
      </c>
      <c r="AW141" s="215" t="s">
        <v>773</v>
      </c>
      <c r="AX141" s="215" t="s">
        <v>779</v>
      </c>
      <c r="AY141" s="216" t="s">
        <v>99</v>
      </c>
      <c r="BA141" s="214" t="s">
        <v>100</v>
      </c>
      <c r="BB141" s="215" t="s">
        <v>781</v>
      </c>
      <c r="BC141" s="215" t="s">
        <v>782</v>
      </c>
      <c r="BD141" s="215" t="s">
        <v>780</v>
      </c>
      <c r="BE141" s="215" t="s">
        <v>778</v>
      </c>
      <c r="BF141" s="215" t="s">
        <v>783</v>
      </c>
      <c r="BG141" s="215" t="s">
        <v>775</v>
      </c>
      <c r="BH141" s="215" t="s">
        <v>776</v>
      </c>
      <c r="BI141" s="215" t="s">
        <v>784</v>
      </c>
      <c r="BJ141" s="215" t="s">
        <v>777</v>
      </c>
      <c r="BK141" s="215" t="s">
        <v>774</v>
      </c>
      <c r="BL141" s="215" t="s">
        <v>785</v>
      </c>
      <c r="BM141" s="215" t="s">
        <v>786</v>
      </c>
      <c r="BN141" s="215" t="s">
        <v>773</v>
      </c>
      <c r="BO141" s="215" t="s">
        <v>779</v>
      </c>
      <c r="BP141" s="216" t="s">
        <v>99</v>
      </c>
      <c r="BQ141" s="25"/>
      <c r="BR141" s="252">
        <v>240</v>
      </c>
      <c r="BS141" s="253">
        <v>17</v>
      </c>
      <c r="BT141" s="253">
        <v>141</v>
      </c>
      <c r="BU141" s="253">
        <v>116</v>
      </c>
      <c r="BV141" s="253">
        <v>187</v>
      </c>
      <c r="BW141" s="253">
        <v>70</v>
      </c>
      <c r="BX141" s="253">
        <v>218</v>
      </c>
      <c r="BY141" s="253">
        <v>39</v>
      </c>
      <c r="BZ141" s="253">
        <v>42</v>
      </c>
      <c r="CA141" s="253">
        <v>215</v>
      </c>
      <c r="CB141" s="253">
        <v>75</v>
      </c>
      <c r="CC141" s="253">
        <v>182</v>
      </c>
      <c r="CD141" s="253">
        <v>125</v>
      </c>
      <c r="CE141" s="253">
        <v>132</v>
      </c>
      <c r="CF141" s="253">
        <v>32</v>
      </c>
      <c r="CG141" s="254">
        <v>225</v>
      </c>
      <c r="CH141" s="25"/>
    </row>
    <row r="142" spans="2:86" x14ac:dyDescent="0.25">
      <c r="B142" s="214" t="s">
        <v>72</v>
      </c>
      <c r="C142" s="215" t="s">
        <v>196</v>
      </c>
      <c r="D142" s="215" t="s">
        <v>231</v>
      </c>
      <c r="E142" s="215" t="s">
        <v>31</v>
      </c>
      <c r="F142" s="215" t="s">
        <v>163</v>
      </c>
      <c r="G142" s="215" t="s">
        <v>68</v>
      </c>
      <c r="H142" s="215" t="s">
        <v>51</v>
      </c>
      <c r="I142" s="215" t="s">
        <v>263</v>
      </c>
      <c r="J142" s="215" t="s">
        <v>262</v>
      </c>
      <c r="K142" s="215" t="s">
        <v>50</v>
      </c>
      <c r="L142" s="215" t="s">
        <v>67</v>
      </c>
      <c r="M142" s="215" t="s">
        <v>162</v>
      </c>
      <c r="N142" s="215" t="s">
        <v>30</v>
      </c>
      <c r="O142" s="215" t="s">
        <v>230</v>
      </c>
      <c r="P142" s="215" t="s">
        <v>195</v>
      </c>
      <c r="Q142" s="216" t="s">
        <v>71</v>
      </c>
      <c r="R142" s="223"/>
      <c r="S142" s="214" t="s">
        <v>38</v>
      </c>
      <c r="T142" s="215" t="s">
        <v>782</v>
      </c>
      <c r="U142" s="215" t="s">
        <v>778</v>
      </c>
      <c r="V142" s="215" t="s">
        <v>776</v>
      </c>
      <c r="W142" s="215" t="s">
        <v>784</v>
      </c>
      <c r="X142" s="215" t="s">
        <v>785</v>
      </c>
      <c r="Y142" s="215" t="s">
        <v>773</v>
      </c>
      <c r="Z142" s="215" t="s">
        <v>23</v>
      </c>
      <c r="AA142" s="215" t="s">
        <v>22</v>
      </c>
      <c r="AB142" s="215" t="s">
        <v>782</v>
      </c>
      <c r="AC142" s="215" t="s">
        <v>778</v>
      </c>
      <c r="AD142" s="215" t="s">
        <v>776</v>
      </c>
      <c r="AE142" s="215" t="s">
        <v>784</v>
      </c>
      <c r="AF142" s="215" t="s">
        <v>785</v>
      </c>
      <c r="AG142" s="215" t="s">
        <v>773</v>
      </c>
      <c r="AH142" s="216" t="s">
        <v>39</v>
      </c>
      <c r="AI142" s="25"/>
      <c r="AJ142" s="214" t="s">
        <v>72</v>
      </c>
      <c r="AK142" s="215" t="s">
        <v>781</v>
      </c>
      <c r="AL142" s="215" t="s">
        <v>782</v>
      </c>
      <c r="AM142" s="215" t="s">
        <v>780</v>
      </c>
      <c r="AN142" s="215" t="s">
        <v>778</v>
      </c>
      <c r="AO142" s="215" t="s">
        <v>783</v>
      </c>
      <c r="AP142" s="215" t="s">
        <v>775</v>
      </c>
      <c r="AQ142" s="215" t="s">
        <v>776</v>
      </c>
      <c r="AR142" s="215" t="s">
        <v>784</v>
      </c>
      <c r="AS142" s="215" t="s">
        <v>777</v>
      </c>
      <c r="AT142" s="215" t="s">
        <v>774</v>
      </c>
      <c r="AU142" s="215" t="s">
        <v>785</v>
      </c>
      <c r="AV142" s="215" t="s">
        <v>786</v>
      </c>
      <c r="AW142" s="215" t="s">
        <v>773</v>
      </c>
      <c r="AX142" s="215" t="s">
        <v>779</v>
      </c>
      <c r="AY142" s="216" t="s">
        <v>71</v>
      </c>
      <c r="BA142" s="214" t="s">
        <v>72</v>
      </c>
      <c r="BB142" s="215" t="s">
        <v>64</v>
      </c>
      <c r="BC142" s="215" t="s">
        <v>44</v>
      </c>
      <c r="BD142" s="215" t="s">
        <v>20</v>
      </c>
      <c r="BE142" s="215" t="s">
        <v>266</v>
      </c>
      <c r="BF142" s="215" t="s">
        <v>77</v>
      </c>
      <c r="BG142" s="215" t="s">
        <v>259</v>
      </c>
      <c r="BH142" s="215" t="s">
        <v>263</v>
      </c>
      <c r="BI142" s="215" t="s">
        <v>262</v>
      </c>
      <c r="BJ142" s="215" t="s">
        <v>258</v>
      </c>
      <c r="BK142" s="215" t="s">
        <v>271</v>
      </c>
      <c r="BL142" s="215">
        <v>5</v>
      </c>
      <c r="BM142" s="215" t="s">
        <v>21</v>
      </c>
      <c r="BN142" s="215" t="s">
        <v>45</v>
      </c>
      <c r="BO142" s="215" t="s">
        <v>63</v>
      </c>
      <c r="BP142" s="216" t="s">
        <v>71</v>
      </c>
      <c r="BQ142" s="25"/>
      <c r="BR142" s="252">
        <v>245</v>
      </c>
      <c r="BS142" s="253">
        <v>12</v>
      </c>
      <c r="BT142" s="253">
        <v>152</v>
      </c>
      <c r="BU142" s="253">
        <v>105</v>
      </c>
      <c r="BV142" s="253">
        <v>162</v>
      </c>
      <c r="BW142" s="253">
        <v>95</v>
      </c>
      <c r="BX142" s="253">
        <v>195</v>
      </c>
      <c r="BY142" s="253">
        <v>62</v>
      </c>
      <c r="BZ142" s="253">
        <v>51</v>
      </c>
      <c r="CA142" s="253">
        <v>206</v>
      </c>
      <c r="CB142" s="253">
        <v>82</v>
      </c>
      <c r="CC142" s="253">
        <v>175</v>
      </c>
      <c r="CD142" s="253">
        <v>104</v>
      </c>
      <c r="CE142" s="253">
        <v>153</v>
      </c>
      <c r="CF142" s="253">
        <v>5</v>
      </c>
      <c r="CG142" s="254">
        <v>252</v>
      </c>
      <c r="CH142" s="25"/>
    </row>
    <row r="143" spans="2:86" x14ac:dyDescent="0.25">
      <c r="B143" s="214" t="s">
        <v>187</v>
      </c>
      <c r="C143" s="215" t="s">
        <v>105</v>
      </c>
      <c r="D143" s="215" t="s">
        <v>107</v>
      </c>
      <c r="E143" s="215" t="s">
        <v>177</v>
      </c>
      <c r="F143" s="215" t="s">
        <v>93</v>
      </c>
      <c r="G143" s="215" t="s">
        <v>183</v>
      </c>
      <c r="H143" s="215" t="s">
        <v>181</v>
      </c>
      <c r="I143" s="215" t="s">
        <v>111</v>
      </c>
      <c r="J143" s="215" t="s">
        <v>112</v>
      </c>
      <c r="K143" s="215" t="s">
        <v>182</v>
      </c>
      <c r="L143" s="215" t="s">
        <v>184</v>
      </c>
      <c r="M143" s="215" t="s">
        <v>94</v>
      </c>
      <c r="N143" s="215" t="s">
        <v>178</v>
      </c>
      <c r="O143" s="215" t="s">
        <v>108</v>
      </c>
      <c r="P143" s="215" t="s">
        <v>106</v>
      </c>
      <c r="Q143" s="216" t="s">
        <v>188</v>
      </c>
      <c r="R143" s="223"/>
      <c r="S143" s="214" t="s">
        <v>251</v>
      </c>
      <c r="T143" s="215" t="s">
        <v>782</v>
      </c>
      <c r="U143" s="215" t="s">
        <v>778</v>
      </c>
      <c r="V143" s="215" t="s">
        <v>776</v>
      </c>
      <c r="W143" s="215" t="s">
        <v>784</v>
      </c>
      <c r="X143" s="215" t="s">
        <v>785</v>
      </c>
      <c r="Y143" s="215" t="s">
        <v>773</v>
      </c>
      <c r="Z143" s="215" t="s">
        <v>242</v>
      </c>
      <c r="AA143" s="215" t="s">
        <v>243</v>
      </c>
      <c r="AB143" s="215" t="s">
        <v>782</v>
      </c>
      <c r="AC143" s="215" t="s">
        <v>778</v>
      </c>
      <c r="AD143" s="215" t="s">
        <v>776</v>
      </c>
      <c r="AE143" s="215" t="s">
        <v>784</v>
      </c>
      <c r="AF143" s="215" t="s">
        <v>785</v>
      </c>
      <c r="AG143" s="215" t="s">
        <v>773</v>
      </c>
      <c r="AH143" s="216" t="s">
        <v>250</v>
      </c>
      <c r="AI143" s="25"/>
      <c r="AJ143" s="214" t="s">
        <v>187</v>
      </c>
      <c r="AK143" s="215" t="s">
        <v>781</v>
      </c>
      <c r="AL143" s="215" t="s">
        <v>782</v>
      </c>
      <c r="AM143" s="215" t="s">
        <v>780</v>
      </c>
      <c r="AN143" s="215" t="s">
        <v>778</v>
      </c>
      <c r="AO143" s="215" t="s">
        <v>783</v>
      </c>
      <c r="AP143" s="215" t="s">
        <v>775</v>
      </c>
      <c r="AQ143" s="215" t="s">
        <v>776</v>
      </c>
      <c r="AR143" s="215" t="s">
        <v>784</v>
      </c>
      <c r="AS143" s="215" t="s">
        <v>777</v>
      </c>
      <c r="AT143" s="215" t="s">
        <v>774</v>
      </c>
      <c r="AU143" s="215" t="s">
        <v>785</v>
      </c>
      <c r="AV143" s="215" t="s">
        <v>786</v>
      </c>
      <c r="AW143" s="215" t="s">
        <v>773</v>
      </c>
      <c r="AX143" s="215" t="s">
        <v>779</v>
      </c>
      <c r="AY143" s="216" t="s">
        <v>188</v>
      </c>
      <c r="BA143" s="214" t="s">
        <v>187</v>
      </c>
      <c r="BB143" s="215" t="s">
        <v>154</v>
      </c>
      <c r="BC143" s="215" t="s">
        <v>253</v>
      </c>
      <c r="BD143" s="215" t="s">
        <v>221</v>
      </c>
      <c r="BE143" s="215" t="s">
        <v>129</v>
      </c>
      <c r="BF143" s="215" t="s">
        <v>138</v>
      </c>
      <c r="BG143" s="215" t="s">
        <v>87</v>
      </c>
      <c r="BH143" s="215" t="s">
        <v>111</v>
      </c>
      <c r="BI143" s="215" t="s">
        <v>112</v>
      </c>
      <c r="BJ143" s="215" t="s">
        <v>88</v>
      </c>
      <c r="BK143" s="215" t="s">
        <v>137</v>
      </c>
      <c r="BL143" s="215" t="s">
        <v>128</v>
      </c>
      <c r="BM143" s="215" t="s">
        <v>220</v>
      </c>
      <c r="BN143" s="215" t="s">
        <v>252</v>
      </c>
      <c r="BO143" s="215" t="s">
        <v>155</v>
      </c>
      <c r="BP143" s="216" t="s">
        <v>188</v>
      </c>
      <c r="BQ143" s="25"/>
      <c r="BR143" s="252">
        <v>77</v>
      </c>
      <c r="BS143" s="253">
        <v>180</v>
      </c>
      <c r="BT143" s="253">
        <v>48</v>
      </c>
      <c r="BU143" s="253">
        <v>209</v>
      </c>
      <c r="BV143" s="253">
        <v>26</v>
      </c>
      <c r="BW143" s="253">
        <v>231</v>
      </c>
      <c r="BX143" s="253">
        <v>123</v>
      </c>
      <c r="BY143" s="253">
        <v>134</v>
      </c>
      <c r="BZ143" s="253">
        <v>139</v>
      </c>
      <c r="CA143" s="253">
        <v>118</v>
      </c>
      <c r="CB143" s="253">
        <v>234</v>
      </c>
      <c r="CC143" s="253">
        <v>23</v>
      </c>
      <c r="CD143" s="253">
        <v>224</v>
      </c>
      <c r="CE143" s="253">
        <v>33</v>
      </c>
      <c r="CF143" s="253">
        <v>189</v>
      </c>
      <c r="CG143" s="254">
        <v>68</v>
      </c>
      <c r="CH143" s="25"/>
    </row>
    <row r="144" spans="2:86" x14ac:dyDescent="0.25">
      <c r="B144" s="214" t="s">
        <v>219</v>
      </c>
      <c r="C144" s="215" t="s">
        <v>125</v>
      </c>
      <c r="D144" s="215" t="s">
        <v>131</v>
      </c>
      <c r="E144" s="215" t="s">
        <v>213</v>
      </c>
      <c r="F144" s="215" t="s">
        <v>116</v>
      </c>
      <c r="G144" s="215" t="s">
        <v>223</v>
      </c>
      <c r="H144" s="215" t="s">
        <v>209</v>
      </c>
      <c r="I144" s="215" t="s">
        <v>127</v>
      </c>
      <c r="J144" s="215" t="s">
        <v>126</v>
      </c>
      <c r="K144" s="215" t="s">
        <v>208</v>
      </c>
      <c r="L144" s="215" t="s">
        <v>222</v>
      </c>
      <c r="M144" s="215" t="s">
        <v>115</v>
      </c>
      <c r="N144" s="215" t="s">
        <v>212</v>
      </c>
      <c r="O144" s="215" t="s">
        <v>130</v>
      </c>
      <c r="P144" s="215" t="s">
        <v>95</v>
      </c>
      <c r="Q144" s="216" t="s">
        <v>218</v>
      </c>
      <c r="R144" s="223"/>
      <c r="S144" s="214" t="s">
        <v>154</v>
      </c>
      <c r="T144" s="215" t="s">
        <v>152</v>
      </c>
      <c r="U144" s="215" t="s">
        <v>150</v>
      </c>
      <c r="V144" s="215" t="s">
        <v>156</v>
      </c>
      <c r="W144" s="215" t="s">
        <v>149</v>
      </c>
      <c r="X144" s="215" t="s">
        <v>143</v>
      </c>
      <c r="Y144" s="215" t="s">
        <v>145</v>
      </c>
      <c r="Z144" s="215" t="s">
        <v>147</v>
      </c>
      <c r="AA144" s="215" t="s">
        <v>146</v>
      </c>
      <c r="AB144" s="215" t="s">
        <v>144</v>
      </c>
      <c r="AC144" s="215" t="s">
        <v>142</v>
      </c>
      <c r="AD144" s="215" t="s">
        <v>148</v>
      </c>
      <c r="AE144" s="215" t="s">
        <v>157</v>
      </c>
      <c r="AF144" s="215" t="s">
        <v>151</v>
      </c>
      <c r="AG144" s="215" t="s">
        <v>153</v>
      </c>
      <c r="AH144" s="216" t="s">
        <v>155</v>
      </c>
      <c r="AI144" s="25"/>
      <c r="AJ144" s="214" t="s">
        <v>219</v>
      </c>
      <c r="AK144" s="215" t="s">
        <v>781</v>
      </c>
      <c r="AL144" s="215" t="s">
        <v>782</v>
      </c>
      <c r="AM144" s="215" t="s">
        <v>780</v>
      </c>
      <c r="AN144" s="215" t="s">
        <v>778</v>
      </c>
      <c r="AO144" s="215" t="s">
        <v>783</v>
      </c>
      <c r="AP144" s="215" t="s">
        <v>775</v>
      </c>
      <c r="AQ144" s="215" t="s">
        <v>776</v>
      </c>
      <c r="AR144" s="215" t="s">
        <v>784</v>
      </c>
      <c r="AS144" s="215" t="s">
        <v>777</v>
      </c>
      <c r="AT144" s="215" t="s">
        <v>774</v>
      </c>
      <c r="AU144" s="215" t="s">
        <v>785</v>
      </c>
      <c r="AV144" s="215" t="s">
        <v>786</v>
      </c>
      <c r="AW144" s="215" t="s">
        <v>773</v>
      </c>
      <c r="AX144" s="215" t="s">
        <v>779</v>
      </c>
      <c r="AY144" s="216" t="s">
        <v>218</v>
      </c>
      <c r="BA144" s="214" t="s">
        <v>219</v>
      </c>
      <c r="BB144" s="215" t="s">
        <v>781</v>
      </c>
      <c r="BC144" s="215" t="s">
        <v>782</v>
      </c>
      <c r="BD144" s="215" t="s">
        <v>780</v>
      </c>
      <c r="BE144" s="215" t="s">
        <v>778</v>
      </c>
      <c r="BF144" s="215" t="s">
        <v>783</v>
      </c>
      <c r="BG144" s="215" t="s">
        <v>775</v>
      </c>
      <c r="BH144" s="215" t="s">
        <v>776</v>
      </c>
      <c r="BI144" s="215" t="s">
        <v>784</v>
      </c>
      <c r="BJ144" s="215" t="s">
        <v>777</v>
      </c>
      <c r="BK144" s="215" t="s">
        <v>774</v>
      </c>
      <c r="BL144" s="215" t="s">
        <v>785</v>
      </c>
      <c r="BM144" s="215" t="s">
        <v>786</v>
      </c>
      <c r="BN144" s="215" t="s">
        <v>773</v>
      </c>
      <c r="BO144" s="215" t="s">
        <v>779</v>
      </c>
      <c r="BP144" s="216" t="s">
        <v>218</v>
      </c>
      <c r="BQ144" s="25"/>
      <c r="BR144" s="252">
        <v>88</v>
      </c>
      <c r="BS144" s="253">
        <v>169</v>
      </c>
      <c r="BT144" s="253">
        <v>53</v>
      </c>
      <c r="BU144" s="253">
        <v>204</v>
      </c>
      <c r="BV144" s="253">
        <v>3</v>
      </c>
      <c r="BW144" s="253">
        <v>254</v>
      </c>
      <c r="BX144" s="253">
        <v>98</v>
      </c>
      <c r="BY144" s="253">
        <v>159</v>
      </c>
      <c r="BZ144" s="253">
        <v>146</v>
      </c>
      <c r="CA144" s="253">
        <v>111</v>
      </c>
      <c r="CB144" s="253">
        <v>243</v>
      </c>
      <c r="CC144" s="253">
        <v>14</v>
      </c>
      <c r="CD144" s="253">
        <v>197</v>
      </c>
      <c r="CE144" s="253">
        <v>60</v>
      </c>
      <c r="CF144" s="253">
        <v>168</v>
      </c>
      <c r="CG144" s="254">
        <v>89</v>
      </c>
      <c r="CH144" s="25"/>
    </row>
    <row r="145" spans="2:86" x14ac:dyDescent="0.25">
      <c r="B145" s="217" t="s">
        <v>14</v>
      </c>
      <c r="C145" s="218" t="s">
        <v>168</v>
      </c>
      <c r="D145" s="218" t="s">
        <v>264</v>
      </c>
      <c r="E145" s="218" t="s">
        <v>12</v>
      </c>
      <c r="F145" s="218" t="s">
        <v>201</v>
      </c>
      <c r="G145" s="218" t="s">
        <v>18</v>
      </c>
      <c r="H145" s="218" t="s">
        <v>8</v>
      </c>
      <c r="I145" s="218" t="s">
        <v>232</v>
      </c>
      <c r="J145" s="218" t="s">
        <v>233</v>
      </c>
      <c r="K145" s="218" t="s">
        <v>9</v>
      </c>
      <c r="L145" s="218" t="s">
        <v>19</v>
      </c>
      <c r="M145" s="218" t="s">
        <v>202</v>
      </c>
      <c r="N145" s="218" t="s">
        <v>13</v>
      </c>
      <c r="O145" s="218" t="s">
        <v>265</v>
      </c>
      <c r="P145" s="218" t="s">
        <v>169</v>
      </c>
      <c r="Q145" s="219" t="s">
        <v>15</v>
      </c>
      <c r="R145" s="223"/>
      <c r="S145" s="217" t="s">
        <v>64</v>
      </c>
      <c r="T145" s="218" t="s">
        <v>782</v>
      </c>
      <c r="U145" s="218" t="s">
        <v>778</v>
      </c>
      <c r="V145" s="218" t="s">
        <v>776</v>
      </c>
      <c r="W145" s="218" t="s">
        <v>784</v>
      </c>
      <c r="X145" s="218" t="s">
        <v>785</v>
      </c>
      <c r="Y145" s="218" t="s">
        <v>773</v>
      </c>
      <c r="Z145" s="218" t="s">
        <v>48</v>
      </c>
      <c r="AA145" s="218" t="s">
        <v>49</v>
      </c>
      <c r="AB145" s="218" t="s">
        <v>782</v>
      </c>
      <c r="AC145" s="218" t="s">
        <v>778</v>
      </c>
      <c r="AD145" s="218" t="s">
        <v>776</v>
      </c>
      <c r="AE145" s="218" t="s">
        <v>784</v>
      </c>
      <c r="AF145" s="218" t="s">
        <v>785</v>
      </c>
      <c r="AG145" s="218" t="s">
        <v>773</v>
      </c>
      <c r="AH145" s="219" t="s">
        <v>63</v>
      </c>
      <c r="AI145" s="25"/>
      <c r="AJ145" s="217" t="s">
        <v>14</v>
      </c>
      <c r="AK145" s="218" t="s">
        <v>781</v>
      </c>
      <c r="AL145" s="218" t="s">
        <v>782</v>
      </c>
      <c r="AM145" s="218" t="s">
        <v>780</v>
      </c>
      <c r="AN145" s="218" t="s">
        <v>778</v>
      </c>
      <c r="AO145" s="218" t="s">
        <v>783</v>
      </c>
      <c r="AP145" s="218" t="s">
        <v>775</v>
      </c>
      <c r="AQ145" s="218" t="s">
        <v>776</v>
      </c>
      <c r="AR145" s="218" t="s">
        <v>784</v>
      </c>
      <c r="AS145" s="218" t="s">
        <v>777</v>
      </c>
      <c r="AT145" s="218" t="s">
        <v>774</v>
      </c>
      <c r="AU145" s="218" t="s">
        <v>785</v>
      </c>
      <c r="AV145" s="218" t="s">
        <v>786</v>
      </c>
      <c r="AW145" s="218" t="s">
        <v>773</v>
      </c>
      <c r="AX145" s="218" t="s">
        <v>779</v>
      </c>
      <c r="AY145" s="219" t="s">
        <v>15</v>
      </c>
      <c r="BA145" s="217" t="s">
        <v>14</v>
      </c>
      <c r="BB145" s="218" t="s">
        <v>781</v>
      </c>
      <c r="BC145" s="218" t="s">
        <v>782</v>
      </c>
      <c r="BD145" s="218" t="s">
        <v>780</v>
      </c>
      <c r="BE145" s="218" t="s">
        <v>778</v>
      </c>
      <c r="BF145" s="218" t="s">
        <v>783</v>
      </c>
      <c r="BG145" s="218" t="s">
        <v>775</v>
      </c>
      <c r="BH145" s="218" t="s">
        <v>776</v>
      </c>
      <c r="BI145" s="218" t="s">
        <v>784</v>
      </c>
      <c r="BJ145" s="218" t="s">
        <v>777</v>
      </c>
      <c r="BK145" s="218" t="s">
        <v>774</v>
      </c>
      <c r="BL145" s="218" t="s">
        <v>785</v>
      </c>
      <c r="BM145" s="218" t="s">
        <v>786</v>
      </c>
      <c r="BN145" s="218" t="s">
        <v>773</v>
      </c>
      <c r="BO145" s="218" t="s">
        <v>779</v>
      </c>
      <c r="BP145" s="219" t="s">
        <v>15</v>
      </c>
      <c r="BQ145" s="25"/>
      <c r="BR145" s="252">
        <v>158</v>
      </c>
      <c r="BS145" s="253">
        <v>99</v>
      </c>
      <c r="BT145" s="253">
        <v>255</v>
      </c>
      <c r="BU145" s="253">
        <v>2</v>
      </c>
      <c r="BV145" s="253">
        <v>201</v>
      </c>
      <c r="BW145" s="253">
        <v>56</v>
      </c>
      <c r="BX145" s="253">
        <v>172</v>
      </c>
      <c r="BY145" s="253">
        <v>85</v>
      </c>
      <c r="BZ145" s="253">
        <v>92</v>
      </c>
      <c r="CA145" s="253">
        <v>165</v>
      </c>
      <c r="CB145" s="253">
        <v>57</v>
      </c>
      <c r="CC145" s="253">
        <v>200</v>
      </c>
      <c r="CD145" s="253">
        <v>15</v>
      </c>
      <c r="CE145" s="253">
        <v>242</v>
      </c>
      <c r="CF145" s="253">
        <v>110</v>
      </c>
      <c r="CG145" s="254">
        <v>147</v>
      </c>
      <c r="CH145" s="25"/>
    </row>
    <row r="146" spans="2:86" x14ac:dyDescent="0.25">
      <c r="BR146" s="255">
        <v>135</v>
      </c>
      <c r="BS146" s="256">
        <v>122</v>
      </c>
      <c r="BT146" s="256">
        <v>230</v>
      </c>
      <c r="BU146" s="256">
        <v>27</v>
      </c>
      <c r="BV146" s="256">
        <v>212</v>
      </c>
      <c r="BW146" s="256">
        <v>45</v>
      </c>
      <c r="BX146" s="256">
        <v>177</v>
      </c>
      <c r="BY146" s="256">
        <v>80</v>
      </c>
      <c r="BZ146" s="256">
        <v>65</v>
      </c>
      <c r="CA146" s="256">
        <v>192</v>
      </c>
      <c r="CB146" s="256">
        <v>36</v>
      </c>
      <c r="CC146" s="256">
        <v>221</v>
      </c>
      <c r="CD146" s="256">
        <v>22</v>
      </c>
      <c r="CE146" s="256">
        <v>235</v>
      </c>
      <c r="CF146" s="256">
        <v>119</v>
      </c>
      <c r="CG146" s="257">
        <v>138</v>
      </c>
    </row>
    <row r="147" spans="2:86" x14ac:dyDescent="0.25">
      <c r="B147" s="25" t="s">
        <v>797</v>
      </c>
      <c r="C147" s="25"/>
      <c r="D147" s="25"/>
      <c r="E147" s="25"/>
      <c r="F147" s="25"/>
      <c r="G147" s="25"/>
      <c r="H147" s="222" t="s">
        <v>792</v>
      </c>
      <c r="I147" s="25"/>
      <c r="J147" s="25" t="s">
        <v>0</v>
      </c>
      <c r="K147" s="25"/>
      <c r="L147" s="25"/>
      <c r="M147" s="25"/>
      <c r="N147" s="25"/>
      <c r="O147" s="25"/>
      <c r="P147" s="25"/>
      <c r="Q147" s="25"/>
    </row>
    <row r="148" spans="2:86" x14ac:dyDescent="0.25">
      <c r="F148" s="223" t="s">
        <v>0</v>
      </c>
      <c r="R148" t="s">
        <v>0</v>
      </c>
    </row>
    <row r="149" spans="2:86" x14ac:dyDescent="0.25">
      <c r="B149" s="234" t="s">
        <v>6</v>
      </c>
      <c r="C149" s="235" t="s">
        <v>11</v>
      </c>
      <c r="D149" s="235" t="s">
        <v>236</v>
      </c>
      <c r="E149" s="235" t="s">
        <v>269</v>
      </c>
      <c r="F149" s="235" t="s">
        <v>25</v>
      </c>
      <c r="G149" s="235" t="s">
        <v>36</v>
      </c>
      <c r="H149" s="235" t="s">
        <v>235</v>
      </c>
      <c r="I149" s="235" t="s">
        <v>266</v>
      </c>
      <c r="J149" s="212" t="s">
        <v>243</v>
      </c>
      <c r="K149" s="212" t="s">
        <v>246</v>
      </c>
      <c r="L149" s="212" t="s">
        <v>127</v>
      </c>
      <c r="M149" s="212" t="s">
        <v>130</v>
      </c>
      <c r="N149" s="212" t="s">
        <v>208</v>
      </c>
      <c r="O149" s="212" t="s">
        <v>213</v>
      </c>
      <c r="P149" s="212" t="s">
        <v>132</v>
      </c>
      <c r="Q149" s="213" t="s">
        <v>138</v>
      </c>
      <c r="S149" s="236" t="s">
        <v>801</v>
      </c>
      <c r="T149" s="237" t="s">
        <v>779</v>
      </c>
      <c r="U149" s="212" t="s">
        <v>774</v>
      </c>
      <c r="V149" s="212" t="s">
        <v>778</v>
      </c>
      <c r="W149" s="212" t="s">
        <v>780</v>
      </c>
      <c r="X149" s="212" t="s">
        <v>773</v>
      </c>
      <c r="Y149" s="212" t="s">
        <v>777</v>
      </c>
      <c r="Z149" s="212" t="s">
        <v>776</v>
      </c>
      <c r="AA149" s="212" t="s">
        <v>775</v>
      </c>
      <c r="AB149" s="212" t="s">
        <v>784</v>
      </c>
      <c r="AC149" s="212" t="s">
        <v>786</v>
      </c>
      <c r="AD149" s="212" t="s">
        <v>782</v>
      </c>
      <c r="AE149" s="212" t="s">
        <v>783</v>
      </c>
      <c r="AF149" s="212" t="s">
        <v>785</v>
      </c>
      <c r="AG149" s="212" t="s">
        <v>800</v>
      </c>
      <c r="AH149" s="213" t="s">
        <v>781</v>
      </c>
    </row>
    <row r="150" spans="2:86" x14ac:dyDescent="0.25">
      <c r="B150" s="242" t="s">
        <v>10</v>
      </c>
      <c r="C150" s="243" t="s">
        <v>7</v>
      </c>
      <c r="D150" s="243" t="s">
        <v>268</v>
      </c>
      <c r="E150" s="243" t="s">
        <v>237</v>
      </c>
      <c r="F150" s="243" t="s">
        <v>37</v>
      </c>
      <c r="G150" s="243" t="s">
        <v>24</v>
      </c>
      <c r="H150" s="243" t="s">
        <v>267</v>
      </c>
      <c r="I150" s="243" t="s">
        <v>234</v>
      </c>
      <c r="J150" s="215" t="s">
        <v>247</v>
      </c>
      <c r="K150" s="215" t="s">
        <v>242</v>
      </c>
      <c r="L150" s="215" t="s">
        <v>131</v>
      </c>
      <c r="M150" s="215" t="s">
        <v>126</v>
      </c>
      <c r="N150" s="215" t="s">
        <v>212</v>
      </c>
      <c r="O150" s="215" t="s">
        <v>209</v>
      </c>
      <c r="P150" s="215" t="s">
        <v>137</v>
      </c>
      <c r="Q150" s="216" t="s">
        <v>133</v>
      </c>
      <c r="S150" s="238" t="s">
        <v>781</v>
      </c>
      <c r="T150" s="239" t="s">
        <v>800</v>
      </c>
      <c r="U150" s="215" t="s">
        <v>785</v>
      </c>
      <c r="V150" s="215" t="s">
        <v>783</v>
      </c>
      <c r="W150" s="215" t="s">
        <v>782</v>
      </c>
      <c r="X150" s="215" t="s">
        <v>786</v>
      </c>
      <c r="Y150" s="215" t="s">
        <v>784</v>
      </c>
      <c r="Z150" s="215" t="s">
        <v>775</v>
      </c>
      <c r="AA150" s="215" t="s">
        <v>776</v>
      </c>
      <c r="AB150" s="215" t="s">
        <v>777</v>
      </c>
      <c r="AC150" s="215" t="s">
        <v>773</v>
      </c>
      <c r="AD150" s="215" t="s">
        <v>780</v>
      </c>
      <c r="AE150" s="215" t="s">
        <v>778</v>
      </c>
      <c r="AF150" s="215" t="s">
        <v>774</v>
      </c>
      <c r="AG150" s="215" t="s">
        <v>779</v>
      </c>
      <c r="AH150" s="216" t="s">
        <v>801</v>
      </c>
    </row>
    <row r="151" spans="2:86" x14ac:dyDescent="0.25">
      <c r="B151" s="214" t="s">
        <v>14</v>
      </c>
      <c r="C151" s="215" t="s">
        <v>19</v>
      </c>
      <c r="D151" s="215" t="s">
        <v>170</v>
      </c>
      <c r="E151" s="215" t="s">
        <v>204</v>
      </c>
      <c r="F151" s="215" t="s">
        <v>41</v>
      </c>
      <c r="G151" s="215" t="s">
        <v>44</v>
      </c>
      <c r="H151" s="215" t="s">
        <v>169</v>
      </c>
      <c r="I151" s="215" t="s">
        <v>201</v>
      </c>
      <c r="J151" s="215" t="s">
        <v>251</v>
      </c>
      <c r="K151" s="215" t="s">
        <v>254</v>
      </c>
      <c r="L151" s="215" t="s">
        <v>98</v>
      </c>
      <c r="M151" s="215" t="s">
        <v>117</v>
      </c>
      <c r="N151" s="215" t="s">
        <v>216</v>
      </c>
      <c r="O151" s="215" t="s">
        <v>221</v>
      </c>
      <c r="P151" s="215" t="s">
        <v>99</v>
      </c>
      <c r="Q151" s="216" t="s">
        <v>120</v>
      </c>
      <c r="S151" s="238" t="s">
        <v>786</v>
      </c>
      <c r="T151" s="239" t="s">
        <v>782</v>
      </c>
      <c r="U151" s="215" t="s">
        <v>775</v>
      </c>
      <c r="V151" s="215" t="s">
        <v>784</v>
      </c>
      <c r="W151" s="215" t="s">
        <v>800</v>
      </c>
      <c r="X151" s="215" t="s">
        <v>781</v>
      </c>
      <c r="Y151" s="215" t="s">
        <v>783</v>
      </c>
      <c r="Z151" s="215" t="s">
        <v>785</v>
      </c>
      <c r="AA151" s="215" t="s">
        <v>774</v>
      </c>
      <c r="AB151" s="215" t="s">
        <v>778</v>
      </c>
      <c r="AC151" s="215" t="s">
        <v>801</v>
      </c>
      <c r="AD151" s="215" t="s">
        <v>779</v>
      </c>
      <c r="AE151" s="215" t="s">
        <v>777</v>
      </c>
      <c r="AF151" s="215" t="s">
        <v>776</v>
      </c>
      <c r="AG151" s="215" t="s">
        <v>780</v>
      </c>
      <c r="AH151" s="216" t="s">
        <v>773</v>
      </c>
    </row>
    <row r="152" spans="2:86" x14ac:dyDescent="0.25">
      <c r="B152" s="214" t="s">
        <v>18</v>
      </c>
      <c r="C152" s="215" t="s">
        <v>7</v>
      </c>
      <c r="D152" s="215" t="s">
        <v>203</v>
      </c>
      <c r="E152" s="215" t="s">
        <v>171</v>
      </c>
      <c r="F152" s="215" t="s">
        <v>45</v>
      </c>
      <c r="G152" s="215" t="s">
        <v>40</v>
      </c>
      <c r="H152" s="215" t="s">
        <v>202</v>
      </c>
      <c r="I152" s="215" t="s">
        <v>168</v>
      </c>
      <c r="J152" s="215" t="s">
        <v>247</v>
      </c>
      <c r="K152" s="215" t="s">
        <v>250</v>
      </c>
      <c r="L152" s="215" t="s">
        <v>118</v>
      </c>
      <c r="M152" s="215" t="s">
        <v>97</v>
      </c>
      <c r="N152" s="215" t="s">
        <v>220</v>
      </c>
      <c r="O152" s="215" t="s">
        <v>217</v>
      </c>
      <c r="P152" s="215" t="s">
        <v>119</v>
      </c>
      <c r="Q152" s="216" t="s">
        <v>100</v>
      </c>
      <c r="S152" s="238" t="s">
        <v>773</v>
      </c>
      <c r="T152" s="239" t="s">
        <v>780</v>
      </c>
      <c r="U152" s="215" t="s">
        <v>776</v>
      </c>
      <c r="V152" s="215" t="s">
        <v>777</v>
      </c>
      <c r="W152" s="215" t="s">
        <v>779</v>
      </c>
      <c r="X152" s="215" t="s">
        <v>801</v>
      </c>
      <c r="Y152" s="215" t="s">
        <v>778</v>
      </c>
      <c r="Z152" s="215" t="s">
        <v>774</v>
      </c>
      <c r="AA152" s="215" t="s">
        <v>785</v>
      </c>
      <c r="AB152" s="215" t="s">
        <v>783</v>
      </c>
      <c r="AC152" s="215" t="s">
        <v>781</v>
      </c>
      <c r="AD152" s="215" t="s">
        <v>800</v>
      </c>
      <c r="AE152" s="215" t="s">
        <v>784</v>
      </c>
      <c r="AF152" s="215" t="s">
        <v>775</v>
      </c>
      <c r="AG152" s="215" t="s">
        <v>782</v>
      </c>
      <c r="AH152" s="216" t="s">
        <v>786</v>
      </c>
    </row>
    <row r="153" spans="2:86" x14ac:dyDescent="0.25">
      <c r="B153" s="214" t="s">
        <v>9</v>
      </c>
      <c r="C153" s="215" t="s">
        <v>12</v>
      </c>
      <c r="D153" s="215" t="s">
        <v>239</v>
      </c>
      <c r="E153" s="215" t="s">
        <v>270</v>
      </c>
      <c r="F153" s="215" t="s">
        <v>22</v>
      </c>
      <c r="G153" s="215" t="s">
        <v>35</v>
      </c>
      <c r="H153" s="215" t="s">
        <v>232</v>
      </c>
      <c r="I153" s="215" t="s">
        <v>265</v>
      </c>
      <c r="J153" s="215" t="s">
        <v>240</v>
      </c>
      <c r="K153" s="215" t="s">
        <v>245</v>
      </c>
      <c r="L153" s="215" t="s">
        <v>124</v>
      </c>
      <c r="M153" s="215" t="s">
        <v>129</v>
      </c>
      <c r="N153" s="215" t="s">
        <v>211</v>
      </c>
      <c r="O153" s="215" t="s">
        <v>214</v>
      </c>
      <c r="P153" s="215" t="s">
        <v>135</v>
      </c>
      <c r="Q153" s="216" t="s">
        <v>139</v>
      </c>
      <c r="S153" s="238" t="s">
        <v>777</v>
      </c>
      <c r="T153" s="239" t="s">
        <v>776</v>
      </c>
      <c r="U153" s="215" t="s">
        <v>780</v>
      </c>
      <c r="V153" s="215" t="s">
        <v>773</v>
      </c>
      <c r="W153" s="215" t="s">
        <v>774</v>
      </c>
      <c r="X153" s="215" t="s">
        <v>778</v>
      </c>
      <c r="Y153" s="215" t="s">
        <v>801</v>
      </c>
      <c r="Z153" s="215" t="s">
        <v>779</v>
      </c>
      <c r="AA153" s="215" t="s">
        <v>800</v>
      </c>
      <c r="AB153" s="215" t="s">
        <v>781</v>
      </c>
      <c r="AC153" s="215" t="s">
        <v>783</v>
      </c>
      <c r="AD153" s="215" t="s">
        <v>785</v>
      </c>
      <c r="AE153" s="215" t="s">
        <v>786</v>
      </c>
      <c r="AF153" s="215" t="s">
        <v>782</v>
      </c>
      <c r="AG153" s="215" t="s">
        <v>775</v>
      </c>
      <c r="AH153" s="216" t="s">
        <v>784</v>
      </c>
    </row>
    <row r="154" spans="2:86" x14ac:dyDescent="0.25">
      <c r="B154" s="214" t="s">
        <v>13</v>
      </c>
      <c r="C154" s="215" t="s">
        <v>8</v>
      </c>
      <c r="D154" s="215" t="s">
        <v>271</v>
      </c>
      <c r="E154" s="215" t="s">
        <v>238</v>
      </c>
      <c r="F154" s="215" t="s">
        <v>34</v>
      </c>
      <c r="G154" s="215" t="s">
        <v>23</v>
      </c>
      <c r="H154" s="215" t="s">
        <v>264</v>
      </c>
      <c r="I154" s="215" t="s">
        <v>233</v>
      </c>
      <c r="J154" s="215" t="s">
        <v>244</v>
      </c>
      <c r="K154" s="215" t="s">
        <v>241</v>
      </c>
      <c r="L154" s="215" t="s">
        <v>128</v>
      </c>
      <c r="M154" s="215" t="s">
        <v>125</v>
      </c>
      <c r="N154" s="215" t="s">
        <v>215</v>
      </c>
      <c r="O154" s="215" t="s">
        <v>210</v>
      </c>
      <c r="P154" s="215" t="s">
        <v>140</v>
      </c>
      <c r="Q154" s="216" t="s">
        <v>134</v>
      </c>
      <c r="S154" s="238" t="s">
        <v>784</v>
      </c>
      <c r="T154" s="239" t="s">
        <v>775</v>
      </c>
      <c r="U154" s="215" t="s">
        <v>782</v>
      </c>
      <c r="V154" s="215" t="s">
        <v>786</v>
      </c>
      <c r="W154" s="215" t="s">
        <v>785</v>
      </c>
      <c r="X154" s="215" t="s">
        <v>783</v>
      </c>
      <c r="Y154" s="215" t="s">
        <v>781</v>
      </c>
      <c r="Z154" s="215" t="s">
        <v>800</v>
      </c>
      <c r="AA154" s="215" t="s">
        <v>779</v>
      </c>
      <c r="AB154" s="215" t="s">
        <v>801</v>
      </c>
      <c r="AC154" s="215" t="s">
        <v>778</v>
      </c>
      <c r="AD154" s="215" t="s">
        <v>774</v>
      </c>
      <c r="AE154" s="215" t="s">
        <v>773</v>
      </c>
      <c r="AF154" s="215" t="s">
        <v>780</v>
      </c>
      <c r="AG154" s="215" t="s">
        <v>776</v>
      </c>
      <c r="AH154" s="216" t="s">
        <v>777</v>
      </c>
    </row>
    <row r="155" spans="2:86" x14ac:dyDescent="0.25">
      <c r="B155" s="214" t="s">
        <v>17</v>
      </c>
      <c r="C155" s="215" t="s">
        <v>20</v>
      </c>
      <c r="D155" s="215" t="s">
        <v>173</v>
      </c>
      <c r="E155" s="215" t="s">
        <v>205</v>
      </c>
      <c r="F155" s="215" t="s">
        <v>38</v>
      </c>
      <c r="G155" s="215" t="s">
        <v>43</v>
      </c>
      <c r="H155" s="215" t="s">
        <v>166</v>
      </c>
      <c r="I155" s="215" t="s">
        <v>200</v>
      </c>
      <c r="J155" s="215" t="s">
        <v>248</v>
      </c>
      <c r="K155" s="215" t="s">
        <v>253</v>
      </c>
      <c r="L155" s="215" t="s">
        <v>95</v>
      </c>
      <c r="M155" s="215" t="s">
        <v>116</v>
      </c>
      <c r="N155" s="215" t="s">
        <v>219</v>
      </c>
      <c r="O155" s="215" t="s">
        <v>222</v>
      </c>
      <c r="P155" s="215" t="s">
        <v>102</v>
      </c>
      <c r="Q155" s="216" t="s">
        <v>121</v>
      </c>
      <c r="S155" s="238" t="s">
        <v>783</v>
      </c>
      <c r="T155" s="239" t="s">
        <v>785</v>
      </c>
      <c r="U155" s="215" t="s">
        <v>800</v>
      </c>
      <c r="V155" s="215" t="s">
        <v>781</v>
      </c>
      <c r="W155" s="215" t="s">
        <v>775</v>
      </c>
      <c r="X155" s="215" t="s">
        <v>784</v>
      </c>
      <c r="Y155" s="215" t="s">
        <v>786</v>
      </c>
      <c r="Z155" s="215" t="s">
        <v>782</v>
      </c>
      <c r="AA155" s="215" t="s">
        <v>780</v>
      </c>
      <c r="AB155" s="215" t="s">
        <v>773</v>
      </c>
      <c r="AC155" s="215" t="s">
        <v>777</v>
      </c>
      <c r="AD155" s="215" t="s">
        <v>776</v>
      </c>
      <c r="AE155" s="215" t="s">
        <v>801</v>
      </c>
      <c r="AF155" s="215" t="s">
        <v>779</v>
      </c>
      <c r="AG155" s="215" t="s">
        <v>774</v>
      </c>
      <c r="AH155" s="216" t="s">
        <v>778</v>
      </c>
    </row>
    <row r="156" spans="2:86" x14ac:dyDescent="0.25">
      <c r="B156" s="214" t="s">
        <v>21</v>
      </c>
      <c r="C156" s="215" t="s">
        <v>16</v>
      </c>
      <c r="D156" s="215" t="s">
        <v>271</v>
      </c>
      <c r="E156" s="215" t="s">
        <v>172</v>
      </c>
      <c r="F156" s="215" t="s">
        <v>42</v>
      </c>
      <c r="G156" s="215" t="s">
        <v>39</v>
      </c>
      <c r="H156" s="215" t="s">
        <v>199</v>
      </c>
      <c r="I156" s="215" t="s">
        <v>167</v>
      </c>
      <c r="J156" s="215" t="s">
        <v>252</v>
      </c>
      <c r="K156" s="215" t="s">
        <v>249</v>
      </c>
      <c r="L156" s="215" t="s">
        <v>115</v>
      </c>
      <c r="M156" s="215" t="s">
        <v>125</v>
      </c>
      <c r="N156" s="215" t="s">
        <v>223</v>
      </c>
      <c r="O156" s="215" t="s">
        <v>218</v>
      </c>
      <c r="P156" s="215" t="s">
        <v>122</v>
      </c>
      <c r="Q156" s="216" t="s">
        <v>101</v>
      </c>
      <c r="S156" s="238" t="s">
        <v>778</v>
      </c>
      <c r="T156" s="239" t="s">
        <v>774</v>
      </c>
      <c r="U156" s="215" t="s">
        <v>779</v>
      </c>
      <c r="V156" s="215" t="s">
        <v>801</v>
      </c>
      <c r="W156" s="215" t="s">
        <v>776</v>
      </c>
      <c r="X156" s="215" t="s">
        <v>777</v>
      </c>
      <c r="Y156" s="215" t="s">
        <v>773</v>
      </c>
      <c r="Z156" s="215" t="s">
        <v>780</v>
      </c>
      <c r="AA156" s="215" t="s">
        <v>782</v>
      </c>
      <c r="AB156" s="215" t="s">
        <v>786</v>
      </c>
      <c r="AC156" s="215" t="s">
        <v>784</v>
      </c>
      <c r="AD156" s="215" t="s">
        <v>775</v>
      </c>
      <c r="AE156" s="215" t="s">
        <v>781</v>
      </c>
      <c r="AF156" s="215" t="s">
        <v>800</v>
      </c>
      <c r="AG156" s="215" t="s">
        <v>785</v>
      </c>
      <c r="AH156" s="216" t="s">
        <v>783</v>
      </c>
    </row>
    <row r="157" spans="2:86" x14ac:dyDescent="0.25">
      <c r="B157" s="214" t="s">
        <v>78</v>
      </c>
      <c r="C157" s="215" t="s">
        <v>81</v>
      </c>
      <c r="D157" s="215" t="s">
        <v>186</v>
      </c>
      <c r="E157" s="215" t="s">
        <v>189</v>
      </c>
      <c r="F157" s="215" t="s">
        <v>91</v>
      </c>
      <c r="G157" s="215" t="s">
        <v>104</v>
      </c>
      <c r="H157" s="215" t="s">
        <v>150</v>
      </c>
      <c r="I157" s="215" t="s">
        <v>155</v>
      </c>
      <c r="J157" s="215" t="s">
        <v>162</v>
      </c>
      <c r="K157" s="215" t="s">
        <v>196</v>
      </c>
      <c r="L157" s="215" t="s">
        <v>57</v>
      </c>
      <c r="M157" s="215" t="s">
        <v>62</v>
      </c>
      <c r="N157" s="215" t="s">
        <v>161</v>
      </c>
      <c r="O157" s="215" t="s">
        <v>193</v>
      </c>
      <c r="P157" s="215" t="s">
        <v>68</v>
      </c>
      <c r="Q157" s="216" t="s">
        <v>71</v>
      </c>
      <c r="S157" s="214" t="s">
        <v>775</v>
      </c>
      <c r="T157" s="215" t="s">
        <v>784</v>
      </c>
      <c r="U157" s="215" t="s">
        <v>786</v>
      </c>
      <c r="V157" s="215" t="s">
        <v>782</v>
      </c>
      <c r="W157" s="215" t="s">
        <v>783</v>
      </c>
      <c r="X157" s="215" t="s">
        <v>785</v>
      </c>
      <c r="Y157" s="215" t="s">
        <v>800</v>
      </c>
      <c r="Z157" s="215" t="s">
        <v>781</v>
      </c>
      <c r="AA157" s="215" t="s">
        <v>801</v>
      </c>
      <c r="AB157" s="215" t="s">
        <v>779</v>
      </c>
      <c r="AC157" s="215" t="s">
        <v>774</v>
      </c>
      <c r="AD157" s="215" t="s">
        <v>778</v>
      </c>
      <c r="AE157" s="215" t="s">
        <v>780</v>
      </c>
      <c r="AF157" s="215" t="s">
        <v>773</v>
      </c>
      <c r="AG157" s="215" t="s">
        <v>777</v>
      </c>
      <c r="AH157" s="216" t="s">
        <v>776</v>
      </c>
    </row>
    <row r="158" spans="2:86" x14ac:dyDescent="0.25">
      <c r="B158" s="214" t="s">
        <v>82</v>
      </c>
      <c r="C158" s="215" t="s">
        <v>77</v>
      </c>
      <c r="D158" s="215" t="s">
        <v>190</v>
      </c>
      <c r="E158" s="215" t="s">
        <v>185</v>
      </c>
      <c r="F158" s="215" t="s">
        <v>103</v>
      </c>
      <c r="G158" s="215" t="s">
        <v>92</v>
      </c>
      <c r="H158" s="215" t="s">
        <v>154</v>
      </c>
      <c r="I158" s="215" t="s">
        <v>151</v>
      </c>
      <c r="J158" s="215" t="s">
        <v>195</v>
      </c>
      <c r="K158" s="215" t="s">
        <v>163</v>
      </c>
      <c r="L158" s="215" t="s">
        <v>61</v>
      </c>
      <c r="M158" s="215" t="s">
        <v>58</v>
      </c>
      <c r="N158" s="215" t="s">
        <v>194</v>
      </c>
      <c r="O158" s="215" t="s">
        <v>160</v>
      </c>
      <c r="P158" s="215" t="s">
        <v>72</v>
      </c>
      <c r="Q158" s="216" t="s">
        <v>67</v>
      </c>
      <c r="S158" s="214" t="s">
        <v>776</v>
      </c>
      <c r="T158" s="215" t="s">
        <v>777</v>
      </c>
      <c r="U158" s="215" t="s">
        <v>773</v>
      </c>
      <c r="V158" s="215" t="s">
        <v>780</v>
      </c>
      <c r="W158" s="215" t="s">
        <v>778</v>
      </c>
      <c r="X158" s="215" t="s">
        <v>774</v>
      </c>
      <c r="Y158" s="215" t="s">
        <v>779</v>
      </c>
      <c r="Z158" s="215" t="s">
        <v>801</v>
      </c>
      <c r="AA158" s="215" t="s">
        <v>781</v>
      </c>
      <c r="AB158" s="215" t="s">
        <v>800</v>
      </c>
      <c r="AC158" s="215" t="s">
        <v>785</v>
      </c>
      <c r="AD158" s="215" t="s">
        <v>783</v>
      </c>
      <c r="AE158" s="215" t="s">
        <v>782</v>
      </c>
      <c r="AF158" s="215" t="s">
        <v>786</v>
      </c>
      <c r="AG158" s="215" t="s">
        <v>784</v>
      </c>
      <c r="AH158" s="216" t="s">
        <v>775</v>
      </c>
    </row>
    <row r="159" spans="2:86" x14ac:dyDescent="0.25">
      <c r="B159" s="214" t="s">
        <v>86</v>
      </c>
      <c r="C159" s="215" t="s">
        <v>89</v>
      </c>
      <c r="D159" s="215" t="s">
        <v>178</v>
      </c>
      <c r="E159" s="215" t="s">
        <v>181</v>
      </c>
      <c r="F159" s="215" t="s">
        <v>107</v>
      </c>
      <c r="G159" s="215" t="s">
        <v>112</v>
      </c>
      <c r="H159" s="215" t="s">
        <v>142</v>
      </c>
      <c r="I159" s="215" t="s">
        <v>147</v>
      </c>
      <c r="J159" s="215" t="s">
        <v>228</v>
      </c>
      <c r="K159" s="215" t="s">
        <v>261</v>
      </c>
      <c r="L159" s="215" t="s">
        <v>26</v>
      </c>
      <c r="M159" s="215" t="s">
        <v>47</v>
      </c>
      <c r="N159" s="215" t="s">
        <v>161</v>
      </c>
      <c r="O159" s="215" t="s">
        <v>258</v>
      </c>
      <c r="P159" s="215" t="s">
        <v>33</v>
      </c>
      <c r="Q159" s="216" t="s">
        <v>52</v>
      </c>
      <c r="S159" s="214" t="s">
        <v>774</v>
      </c>
      <c r="T159" s="215" t="s">
        <v>778</v>
      </c>
      <c r="U159" s="215" t="s">
        <v>801</v>
      </c>
      <c r="V159" s="215" t="s">
        <v>779</v>
      </c>
      <c r="W159" s="215" t="s">
        <v>777</v>
      </c>
      <c r="X159" s="215" t="s">
        <v>776</v>
      </c>
      <c r="Y159" s="215" t="s">
        <v>780</v>
      </c>
      <c r="Z159" s="215" t="s">
        <v>773</v>
      </c>
      <c r="AA159" s="215" t="s">
        <v>786</v>
      </c>
      <c r="AB159" s="215" t="s">
        <v>782</v>
      </c>
      <c r="AC159" s="215" t="s">
        <v>775</v>
      </c>
      <c r="AD159" s="215" t="s">
        <v>784</v>
      </c>
      <c r="AE159" s="215" t="s">
        <v>800</v>
      </c>
      <c r="AF159" s="215" t="s">
        <v>781</v>
      </c>
      <c r="AG159" s="215" t="s">
        <v>783</v>
      </c>
      <c r="AH159" s="216" t="s">
        <v>785</v>
      </c>
    </row>
    <row r="160" spans="2:86" x14ac:dyDescent="0.25">
      <c r="B160" s="214" t="s">
        <v>90</v>
      </c>
      <c r="C160" s="215" t="s">
        <v>85</v>
      </c>
      <c r="D160" s="215" t="s">
        <v>182</v>
      </c>
      <c r="E160" s="215" t="s">
        <v>177</v>
      </c>
      <c r="F160" s="215" t="s">
        <v>111</v>
      </c>
      <c r="G160" s="215" t="s">
        <v>108</v>
      </c>
      <c r="H160" s="215" t="s">
        <v>146</v>
      </c>
      <c r="I160" s="215" t="s">
        <v>143</v>
      </c>
      <c r="J160" s="215" t="s">
        <v>260</v>
      </c>
      <c r="K160" s="215" t="s">
        <v>229</v>
      </c>
      <c r="L160" s="215" t="s">
        <v>46</v>
      </c>
      <c r="M160" s="215" t="s">
        <v>27</v>
      </c>
      <c r="N160" s="215" t="s">
        <v>259</v>
      </c>
      <c r="O160" s="215" t="s">
        <v>226</v>
      </c>
      <c r="P160" s="215" t="s">
        <v>53</v>
      </c>
      <c r="Q160" s="216" t="s">
        <v>32</v>
      </c>
      <c r="S160" s="214" t="s">
        <v>785</v>
      </c>
      <c r="T160" s="215" t="s">
        <v>783</v>
      </c>
      <c r="U160" s="215" t="s">
        <v>781</v>
      </c>
      <c r="V160" s="215" t="s">
        <v>800</v>
      </c>
      <c r="W160" s="215" t="s">
        <v>784</v>
      </c>
      <c r="X160" s="215" t="s">
        <v>775</v>
      </c>
      <c r="Y160" s="215" t="s">
        <v>782</v>
      </c>
      <c r="Z160" s="215" t="s">
        <v>786</v>
      </c>
      <c r="AA160" s="215" t="s">
        <v>773</v>
      </c>
      <c r="AB160" s="215" t="s">
        <v>780</v>
      </c>
      <c r="AC160" s="215" t="s">
        <v>776</v>
      </c>
      <c r="AD160" s="215" t="s">
        <v>777</v>
      </c>
      <c r="AE160" s="215" t="s">
        <v>779</v>
      </c>
      <c r="AF160" s="215" t="s">
        <v>801</v>
      </c>
      <c r="AG160" s="215" t="s">
        <v>778</v>
      </c>
      <c r="AH160" s="216" t="s">
        <v>774</v>
      </c>
    </row>
    <row r="161" spans="2:34" x14ac:dyDescent="0.25">
      <c r="B161" s="214" t="s">
        <v>75</v>
      </c>
      <c r="C161" s="215" t="s">
        <v>80</v>
      </c>
      <c r="D161" s="215" t="s">
        <v>183</v>
      </c>
      <c r="E161" s="215" t="s">
        <v>188</v>
      </c>
      <c r="F161" s="215" t="s">
        <v>94</v>
      </c>
      <c r="G161" s="215" t="s">
        <v>105</v>
      </c>
      <c r="H161" s="215" t="s">
        <v>153</v>
      </c>
      <c r="I161" s="215" t="s">
        <v>156</v>
      </c>
      <c r="J161" s="215" t="s">
        <v>165</v>
      </c>
      <c r="K161" s="215" t="s">
        <v>197</v>
      </c>
      <c r="L161" s="215" t="s">
        <v>60</v>
      </c>
      <c r="M161" s="215" t="s">
        <v>63</v>
      </c>
      <c r="N161" s="215" t="s">
        <v>158</v>
      </c>
      <c r="O161" s="215" t="s">
        <v>192</v>
      </c>
      <c r="P161" s="215" t="s">
        <v>65</v>
      </c>
      <c r="Q161" s="216" t="s">
        <v>70</v>
      </c>
      <c r="S161" s="214" t="s">
        <v>800</v>
      </c>
      <c r="T161" s="215" t="s">
        <v>781</v>
      </c>
      <c r="U161" s="215" t="s">
        <v>783</v>
      </c>
      <c r="V161" s="215" t="s">
        <v>785</v>
      </c>
      <c r="W161" s="215" t="s">
        <v>786</v>
      </c>
      <c r="X161" s="215" t="s">
        <v>782</v>
      </c>
      <c r="Y161" s="215" t="s">
        <v>775</v>
      </c>
      <c r="Z161" s="215" t="s">
        <v>112</v>
      </c>
      <c r="AA161" s="215" t="s">
        <v>777</v>
      </c>
      <c r="AB161" s="215" t="s">
        <v>776</v>
      </c>
      <c r="AC161" s="215" t="s">
        <v>780</v>
      </c>
      <c r="AD161" s="215" t="s">
        <v>773</v>
      </c>
      <c r="AE161" s="215" t="s">
        <v>774</v>
      </c>
      <c r="AF161" s="215" t="s">
        <v>778</v>
      </c>
      <c r="AG161" s="215" t="s">
        <v>801</v>
      </c>
      <c r="AH161" s="216" t="s">
        <v>779</v>
      </c>
    </row>
    <row r="162" spans="2:34" x14ac:dyDescent="0.25">
      <c r="B162" s="214" t="s">
        <v>79</v>
      </c>
      <c r="C162" s="215" t="s">
        <v>76</v>
      </c>
      <c r="D162" s="215" t="s">
        <v>187</v>
      </c>
      <c r="E162" s="215" t="s">
        <v>184</v>
      </c>
      <c r="F162" s="215" t="s">
        <v>106</v>
      </c>
      <c r="G162" s="215" t="s">
        <v>93</v>
      </c>
      <c r="H162" s="215" t="s">
        <v>157</v>
      </c>
      <c r="I162" s="215" t="s">
        <v>152</v>
      </c>
      <c r="J162" s="215" t="s">
        <v>198</v>
      </c>
      <c r="K162" s="215" t="s">
        <v>164</v>
      </c>
      <c r="L162" s="215" t="s">
        <v>64</v>
      </c>
      <c r="M162" s="215" t="s">
        <v>59</v>
      </c>
      <c r="N162" s="215" t="s">
        <v>191</v>
      </c>
      <c r="O162" s="215" t="s">
        <v>159</v>
      </c>
      <c r="P162" s="215" t="s">
        <v>69</v>
      </c>
      <c r="Q162" s="216" t="s">
        <v>66</v>
      </c>
      <c r="S162" s="214" t="s">
        <v>779</v>
      </c>
      <c r="T162" s="215" t="s">
        <v>801</v>
      </c>
      <c r="U162" s="215" t="s">
        <v>778</v>
      </c>
      <c r="V162" s="215" t="s">
        <v>774</v>
      </c>
      <c r="W162" s="215" t="s">
        <v>773</v>
      </c>
      <c r="X162" s="215" t="s">
        <v>780</v>
      </c>
      <c r="Y162" s="215" t="s">
        <v>776</v>
      </c>
      <c r="Z162" s="215" t="s">
        <v>777</v>
      </c>
      <c r="AA162" s="215" t="s">
        <v>784</v>
      </c>
      <c r="AB162" s="215" t="s">
        <v>775</v>
      </c>
      <c r="AC162" s="215" t="s">
        <v>782</v>
      </c>
      <c r="AD162" s="215" t="s">
        <v>786</v>
      </c>
      <c r="AE162" s="215" t="s">
        <v>785</v>
      </c>
      <c r="AF162" s="215" t="s">
        <v>783</v>
      </c>
      <c r="AG162" s="215" t="s">
        <v>781</v>
      </c>
      <c r="AH162" s="216" t="s">
        <v>800</v>
      </c>
    </row>
    <row r="163" spans="2:34" x14ac:dyDescent="0.25">
      <c r="B163" s="214" t="s">
        <v>83</v>
      </c>
      <c r="C163" s="215" t="s">
        <v>88</v>
      </c>
      <c r="D163" s="215" t="s">
        <v>175</v>
      </c>
      <c r="E163" s="215" t="s">
        <v>180</v>
      </c>
      <c r="F163" s="215" t="s">
        <v>110</v>
      </c>
      <c r="G163" s="215" t="s">
        <v>113</v>
      </c>
      <c r="H163" s="215" t="s">
        <v>153</v>
      </c>
      <c r="I163" s="215" t="s">
        <v>148</v>
      </c>
      <c r="J163" s="215" t="s">
        <v>231</v>
      </c>
      <c r="K163" s="215" t="s">
        <v>262</v>
      </c>
      <c r="L163" s="215" t="s">
        <v>29</v>
      </c>
      <c r="M163" s="215" t="s">
        <v>48</v>
      </c>
      <c r="N163" s="215" t="s">
        <v>224</v>
      </c>
      <c r="O163" s="215" t="s">
        <v>257</v>
      </c>
      <c r="P163" s="215" t="s">
        <v>30</v>
      </c>
      <c r="Q163" s="216" t="s">
        <v>70</v>
      </c>
      <c r="S163" s="214" t="s">
        <v>780</v>
      </c>
      <c r="T163" s="215" t="s">
        <v>773</v>
      </c>
      <c r="U163" s="215" t="s">
        <v>777</v>
      </c>
      <c r="V163" s="215" t="s">
        <v>776</v>
      </c>
      <c r="W163" s="215" t="s">
        <v>801</v>
      </c>
      <c r="X163" s="215" t="s">
        <v>779</v>
      </c>
      <c r="Y163" s="215" t="s">
        <v>774</v>
      </c>
      <c r="Z163" s="215" t="s">
        <v>778</v>
      </c>
      <c r="AA163" s="215" t="s">
        <v>783</v>
      </c>
      <c r="AB163" s="215" t="s">
        <v>785</v>
      </c>
      <c r="AC163" s="215" t="s">
        <v>800</v>
      </c>
      <c r="AD163" s="215" t="s">
        <v>781</v>
      </c>
      <c r="AE163" s="215" t="s">
        <v>775</v>
      </c>
      <c r="AF163" s="215" t="s">
        <v>784</v>
      </c>
      <c r="AG163" s="215" t="s">
        <v>786</v>
      </c>
      <c r="AH163" s="216" t="s">
        <v>782</v>
      </c>
    </row>
    <row r="164" spans="2:34" x14ac:dyDescent="0.25">
      <c r="B164" s="217" t="s">
        <v>87</v>
      </c>
      <c r="C164" s="218" t="s">
        <v>84</v>
      </c>
      <c r="D164" s="218" t="s">
        <v>179</v>
      </c>
      <c r="E164" s="218" t="s">
        <v>176</v>
      </c>
      <c r="F164" s="218" t="s">
        <v>114</v>
      </c>
      <c r="G164" s="218" t="s">
        <v>109</v>
      </c>
      <c r="H164" s="218" t="s">
        <v>149</v>
      </c>
      <c r="I164" s="218" t="s">
        <v>144</v>
      </c>
      <c r="J164" s="218" t="s">
        <v>263</v>
      </c>
      <c r="K164" s="218" t="s">
        <v>230</v>
      </c>
      <c r="L164" s="218" t="s">
        <v>49</v>
      </c>
      <c r="M164" s="218" t="s">
        <v>28</v>
      </c>
      <c r="N164" s="218" t="s">
        <v>256</v>
      </c>
      <c r="O164" s="218" t="s">
        <v>225</v>
      </c>
      <c r="P164" s="218" t="s">
        <v>50</v>
      </c>
      <c r="Q164" s="219" t="s">
        <v>31</v>
      </c>
      <c r="S164" s="217" t="s">
        <v>782</v>
      </c>
      <c r="T164" s="218" t="s">
        <v>786</v>
      </c>
      <c r="U164" s="218" t="s">
        <v>784</v>
      </c>
      <c r="V164" s="218" t="s">
        <v>775</v>
      </c>
      <c r="W164" s="218" t="s">
        <v>781</v>
      </c>
      <c r="X164" s="218" t="s">
        <v>800</v>
      </c>
      <c r="Y164" s="218" t="s">
        <v>785</v>
      </c>
      <c r="Z164" s="218" t="s">
        <v>783</v>
      </c>
      <c r="AA164" s="218" t="s">
        <v>778</v>
      </c>
      <c r="AB164" s="218" t="s">
        <v>774</v>
      </c>
      <c r="AC164" s="218" t="s">
        <v>779</v>
      </c>
      <c r="AD164" s="218" t="s">
        <v>801</v>
      </c>
      <c r="AE164" s="218" t="s">
        <v>776</v>
      </c>
      <c r="AF164" s="218" t="s">
        <v>777</v>
      </c>
      <c r="AG164" s="218" t="s">
        <v>773</v>
      </c>
      <c r="AH164" s="219" t="s">
        <v>780</v>
      </c>
    </row>
    <row r="165" spans="2:34" x14ac:dyDescent="0.25">
      <c r="B165" s="25"/>
      <c r="C165" s="25"/>
      <c r="D165" s="25"/>
      <c r="E165" s="25"/>
      <c r="F165" s="25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</row>
    <row r="166" spans="2:34" x14ac:dyDescent="0.25">
      <c r="B166" s="211" t="s">
        <v>6</v>
      </c>
      <c r="C166" s="212" t="s">
        <v>234</v>
      </c>
      <c r="D166" s="212" t="s">
        <v>36</v>
      </c>
      <c r="E166" s="212" t="s">
        <v>268</v>
      </c>
      <c r="F166" s="212" t="s">
        <v>266</v>
      </c>
      <c r="G166" s="212" t="s">
        <v>10</v>
      </c>
      <c r="H166" s="212" t="s">
        <v>236</v>
      </c>
      <c r="I166" s="212" t="s">
        <v>24</v>
      </c>
      <c r="J166" s="212" t="s">
        <v>25</v>
      </c>
      <c r="K166" s="212" t="s">
        <v>237</v>
      </c>
      <c r="L166" s="212" t="s">
        <v>11</v>
      </c>
      <c r="M166" s="212" t="s">
        <v>267</v>
      </c>
      <c r="N166" s="212" t="s">
        <v>269</v>
      </c>
      <c r="O166" s="212" t="s">
        <v>37</v>
      </c>
      <c r="P166" s="212" t="s">
        <v>235</v>
      </c>
      <c r="Q166" s="213" t="s">
        <v>7</v>
      </c>
      <c r="S166" s="223" t="s">
        <v>0</v>
      </c>
    </row>
    <row r="167" spans="2:34" x14ac:dyDescent="0.25">
      <c r="B167" s="214" t="s">
        <v>211</v>
      </c>
      <c r="C167" s="215" t="s">
        <v>125</v>
      </c>
      <c r="D167" s="215" t="s">
        <v>245</v>
      </c>
      <c r="E167" s="215" t="s">
        <v>140</v>
      </c>
      <c r="F167" s="215" t="s">
        <v>129</v>
      </c>
      <c r="G167" s="215" t="s">
        <v>215</v>
      </c>
      <c r="H167" s="215" t="s">
        <v>135</v>
      </c>
      <c r="I167" s="215" t="s">
        <v>241</v>
      </c>
      <c r="J167" s="215" t="s">
        <v>240</v>
      </c>
      <c r="K167" s="215" t="s">
        <v>134</v>
      </c>
      <c r="L167" s="215" t="s">
        <v>214</v>
      </c>
      <c r="M167" s="215" t="s">
        <v>128</v>
      </c>
      <c r="N167" s="215" t="s">
        <v>139</v>
      </c>
      <c r="O167" s="215" t="s">
        <v>244</v>
      </c>
      <c r="P167" s="215" t="s">
        <v>124</v>
      </c>
      <c r="Q167" s="216" t="s">
        <v>210</v>
      </c>
    </row>
    <row r="168" spans="2:34" x14ac:dyDescent="0.25">
      <c r="B168" s="214" t="s">
        <v>179</v>
      </c>
      <c r="C168" s="215" t="s">
        <v>113</v>
      </c>
      <c r="D168" s="215" t="s">
        <v>144</v>
      </c>
      <c r="E168" s="215" t="s">
        <v>83</v>
      </c>
      <c r="F168" s="215" t="s">
        <v>109</v>
      </c>
      <c r="G168" s="215" t="s">
        <v>175</v>
      </c>
      <c r="H168" s="215" t="s">
        <v>87</v>
      </c>
      <c r="I168" s="215" t="s">
        <v>148</v>
      </c>
      <c r="J168" s="215" t="s">
        <v>61</v>
      </c>
      <c r="K168" s="215" t="s">
        <v>88</v>
      </c>
      <c r="L168" s="215" t="s">
        <v>176</v>
      </c>
      <c r="M168" s="215" t="s">
        <v>110</v>
      </c>
      <c r="N168" s="215" t="s">
        <v>84</v>
      </c>
      <c r="O168" s="215" t="s">
        <v>145</v>
      </c>
      <c r="P168" s="215" t="s">
        <v>114</v>
      </c>
      <c r="Q168" s="216" t="s">
        <v>180</v>
      </c>
    </row>
    <row r="169" spans="2:34" x14ac:dyDescent="0.25">
      <c r="B169" s="214" t="s">
        <v>53</v>
      </c>
      <c r="C169" s="215" t="s">
        <v>261</v>
      </c>
      <c r="D169" s="215" t="s">
        <v>27</v>
      </c>
      <c r="E169" s="215" t="s">
        <v>227</v>
      </c>
      <c r="F169" s="215" t="s">
        <v>229</v>
      </c>
      <c r="G169" s="215" t="s">
        <v>33</v>
      </c>
      <c r="H169" s="215" t="s">
        <v>259</v>
      </c>
      <c r="I169" s="215" t="s">
        <v>47</v>
      </c>
      <c r="J169" s="215" t="s">
        <v>46</v>
      </c>
      <c r="K169" s="215" t="s">
        <v>258</v>
      </c>
      <c r="L169" s="215" t="s">
        <v>32</v>
      </c>
      <c r="M169" s="215" t="s">
        <v>228</v>
      </c>
      <c r="N169" s="215" t="s">
        <v>226</v>
      </c>
      <c r="O169" s="215" t="s">
        <v>26</v>
      </c>
      <c r="P169" s="215" t="s">
        <v>260</v>
      </c>
      <c r="Q169" s="216" t="s">
        <v>52</v>
      </c>
    </row>
    <row r="170" spans="2:34" x14ac:dyDescent="0.25">
      <c r="B170" s="214" t="s">
        <v>133</v>
      </c>
      <c r="C170" s="215" t="s">
        <v>243</v>
      </c>
      <c r="D170" s="215" t="s">
        <v>131</v>
      </c>
      <c r="E170" s="215" t="s">
        <v>213</v>
      </c>
      <c r="F170" s="215" t="s">
        <v>247</v>
      </c>
      <c r="G170" s="215" t="s">
        <v>138</v>
      </c>
      <c r="H170" s="215" t="s">
        <v>209</v>
      </c>
      <c r="I170" s="215" t="s">
        <v>127</v>
      </c>
      <c r="J170" s="215" t="s">
        <v>126</v>
      </c>
      <c r="K170" s="215" t="s">
        <v>208</v>
      </c>
      <c r="L170" s="215" t="s">
        <v>137</v>
      </c>
      <c r="M170" s="215" t="s">
        <v>246</v>
      </c>
      <c r="N170" s="215" t="s">
        <v>212</v>
      </c>
      <c r="O170" s="215" t="s">
        <v>130</v>
      </c>
      <c r="P170" s="215" t="s">
        <v>242</v>
      </c>
      <c r="Q170" s="216" t="s">
        <v>132</v>
      </c>
    </row>
    <row r="171" spans="2:34" x14ac:dyDescent="0.25">
      <c r="B171" s="214" t="s">
        <v>238</v>
      </c>
      <c r="C171" s="215" t="s">
        <v>22</v>
      </c>
      <c r="D171" s="215" t="s">
        <v>264</v>
      </c>
      <c r="E171" s="215" t="s">
        <v>12</v>
      </c>
      <c r="F171" s="215" t="s">
        <v>34</v>
      </c>
      <c r="G171" s="215" t="s">
        <v>270</v>
      </c>
      <c r="H171" s="215" t="s">
        <v>8</v>
      </c>
      <c r="I171" s="215" t="s">
        <v>232</v>
      </c>
      <c r="J171" s="215" t="s">
        <v>233</v>
      </c>
      <c r="K171" s="215" t="s">
        <v>9</v>
      </c>
      <c r="L171" s="215" t="s">
        <v>271</v>
      </c>
      <c r="M171" s="215" t="s">
        <v>35</v>
      </c>
      <c r="N171" s="215" t="s">
        <v>13</v>
      </c>
      <c r="O171" s="215" t="s">
        <v>265</v>
      </c>
      <c r="P171" s="215" t="s">
        <v>23</v>
      </c>
      <c r="Q171" s="216" t="s">
        <v>239</v>
      </c>
      <c r="R171" s="263" t="s">
        <v>0</v>
      </c>
    </row>
    <row r="172" spans="2:34" x14ac:dyDescent="0.25">
      <c r="B172" s="214" t="s">
        <v>257</v>
      </c>
      <c r="C172" s="215" t="s">
        <v>49</v>
      </c>
      <c r="D172" s="215" t="s">
        <v>231</v>
      </c>
      <c r="E172" s="215" t="s">
        <v>31</v>
      </c>
      <c r="F172" s="215" t="s">
        <v>29</v>
      </c>
      <c r="G172" s="215" t="s">
        <v>225</v>
      </c>
      <c r="H172" s="215" t="s">
        <v>51</v>
      </c>
      <c r="I172" s="215" t="s">
        <v>263</v>
      </c>
      <c r="J172" s="215" t="s">
        <v>262</v>
      </c>
      <c r="K172" s="215" t="s">
        <v>50</v>
      </c>
      <c r="L172" s="215" t="s">
        <v>224</v>
      </c>
      <c r="M172" s="215" t="s">
        <v>28</v>
      </c>
      <c r="N172" s="215" t="s">
        <v>30</v>
      </c>
      <c r="O172" s="215" t="s">
        <v>230</v>
      </c>
      <c r="P172" s="215" t="s">
        <v>48</v>
      </c>
      <c r="Q172" s="216" t="s">
        <v>256</v>
      </c>
    </row>
    <row r="173" spans="2:34" x14ac:dyDescent="0.25">
      <c r="B173" s="214" t="s">
        <v>89</v>
      </c>
      <c r="C173" s="215" t="s">
        <v>146</v>
      </c>
      <c r="D173" s="215" t="s">
        <v>107</v>
      </c>
      <c r="E173" s="215" t="s">
        <v>177</v>
      </c>
      <c r="F173" s="215" t="s">
        <v>142</v>
      </c>
      <c r="G173" s="215" t="s">
        <v>85</v>
      </c>
      <c r="H173" s="215" t="s">
        <v>181</v>
      </c>
      <c r="I173" s="215" t="s">
        <v>111</v>
      </c>
      <c r="J173" s="215" t="s">
        <v>112</v>
      </c>
      <c r="K173" s="215" t="s">
        <v>182</v>
      </c>
      <c r="L173" s="215" t="s">
        <v>86</v>
      </c>
      <c r="M173" s="215" t="s">
        <v>143</v>
      </c>
      <c r="N173" s="215" t="s">
        <v>178</v>
      </c>
      <c r="O173" s="215" t="s">
        <v>108</v>
      </c>
      <c r="P173" s="215" t="s">
        <v>147</v>
      </c>
      <c r="Q173" s="216" t="s">
        <v>90</v>
      </c>
    </row>
    <row r="174" spans="2:34" x14ac:dyDescent="0.25">
      <c r="B174" s="214" t="s">
        <v>81</v>
      </c>
      <c r="C174" s="215" t="s">
        <v>154</v>
      </c>
      <c r="D174" s="215" t="s">
        <v>91</v>
      </c>
      <c r="E174" s="215" t="s">
        <v>185</v>
      </c>
      <c r="F174" s="215" t="s">
        <v>150</v>
      </c>
      <c r="G174" s="215" t="s">
        <v>77</v>
      </c>
      <c r="H174" s="215" t="s">
        <v>189</v>
      </c>
      <c r="I174" s="215" t="s">
        <v>103</v>
      </c>
      <c r="J174" s="215" t="s">
        <v>104</v>
      </c>
      <c r="K174" s="215" t="s">
        <v>190</v>
      </c>
      <c r="L174" s="215" t="s">
        <v>78</v>
      </c>
      <c r="M174" s="215" t="s">
        <v>151</v>
      </c>
      <c r="N174" s="215" t="s">
        <v>186</v>
      </c>
      <c r="O174" s="215" t="s">
        <v>92</v>
      </c>
      <c r="P174" s="215" t="s">
        <v>155</v>
      </c>
      <c r="Q174" s="216" t="s">
        <v>82</v>
      </c>
    </row>
    <row r="175" spans="2:34" x14ac:dyDescent="0.25">
      <c r="B175" s="214" t="s">
        <v>192</v>
      </c>
      <c r="C175" s="215" t="s">
        <v>64</v>
      </c>
      <c r="D175" s="215" t="s">
        <v>165</v>
      </c>
      <c r="E175" s="215" t="s">
        <v>66</v>
      </c>
      <c r="F175" s="215" t="s">
        <v>60</v>
      </c>
      <c r="G175" s="215" t="s">
        <v>159</v>
      </c>
      <c r="H175" s="215" t="s">
        <v>70</v>
      </c>
      <c r="I175" s="215" t="s">
        <v>198</v>
      </c>
      <c r="J175" s="215" t="s">
        <v>197</v>
      </c>
      <c r="K175" s="215" t="s">
        <v>69</v>
      </c>
      <c r="L175" s="215" t="s">
        <v>158</v>
      </c>
      <c r="M175" s="215" t="s">
        <v>59</v>
      </c>
      <c r="N175" s="215" t="s">
        <v>65</v>
      </c>
      <c r="O175" s="215" t="s">
        <v>164</v>
      </c>
      <c r="P175" s="215" t="s">
        <v>63</v>
      </c>
      <c r="Q175" s="216" t="s">
        <v>191</v>
      </c>
    </row>
    <row r="176" spans="2:34" x14ac:dyDescent="0.25">
      <c r="B176" s="214" t="s">
        <v>172</v>
      </c>
      <c r="C176" s="215" t="s">
        <v>38</v>
      </c>
      <c r="D176" s="215" t="s">
        <v>199</v>
      </c>
      <c r="E176" s="215" t="s">
        <v>20</v>
      </c>
      <c r="F176" s="215" t="s">
        <v>42</v>
      </c>
      <c r="G176" s="215" t="s">
        <v>205</v>
      </c>
      <c r="H176" s="215" t="s">
        <v>16</v>
      </c>
      <c r="I176" s="215" t="s">
        <v>166</v>
      </c>
      <c r="J176" s="215" t="s">
        <v>167</v>
      </c>
      <c r="K176" s="215" t="s">
        <v>17</v>
      </c>
      <c r="L176" s="215" t="s">
        <v>206</v>
      </c>
      <c r="M176" s="215" t="s">
        <v>43</v>
      </c>
      <c r="N176" s="215" t="s">
        <v>21</v>
      </c>
      <c r="O176" s="215" t="s">
        <v>200</v>
      </c>
      <c r="P176" s="215" t="s">
        <v>39</v>
      </c>
      <c r="Q176" s="216" t="s">
        <v>173</v>
      </c>
    </row>
    <row r="177" spans="2:17" x14ac:dyDescent="0.25">
      <c r="B177" s="214" t="s">
        <v>100</v>
      </c>
      <c r="C177" s="215" t="s">
        <v>251</v>
      </c>
      <c r="D177" s="215" t="s">
        <v>118</v>
      </c>
      <c r="E177" s="215" t="s">
        <v>221</v>
      </c>
      <c r="F177" s="215" t="s">
        <v>255</v>
      </c>
      <c r="G177" s="215" t="s">
        <v>120</v>
      </c>
      <c r="H177" s="215" t="s">
        <v>217</v>
      </c>
      <c r="I177" s="215" t="s">
        <v>98</v>
      </c>
      <c r="J177" s="215" t="s">
        <v>97</v>
      </c>
      <c r="K177" s="215" t="s">
        <v>216</v>
      </c>
      <c r="L177" s="215" t="s">
        <v>119</v>
      </c>
      <c r="M177" s="215" t="s">
        <v>254</v>
      </c>
      <c r="N177" s="215" t="s">
        <v>220</v>
      </c>
      <c r="O177" s="215" t="s">
        <v>117</v>
      </c>
      <c r="P177" s="215" t="s">
        <v>250</v>
      </c>
      <c r="Q177" s="216" t="s">
        <v>99</v>
      </c>
    </row>
    <row r="178" spans="2:17" x14ac:dyDescent="0.25">
      <c r="B178" s="214" t="s">
        <v>72</v>
      </c>
      <c r="C178" s="215" t="s">
        <v>196</v>
      </c>
      <c r="D178" s="215" t="s">
        <v>58</v>
      </c>
      <c r="E178" s="215" t="s">
        <v>161</v>
      </c>
      <c r="F178" s="215" t="s">
        <v>163</v>
      </c>
      <c r="G178" s="215" t="s">
        <v>68</v>
      </c>
      <c r="H178" s="215" t="s">
        <v>194</v>
      </c>
      <c r="I178" s="215" t="s">
        <v>62</v>
      </c>
      <c r="J178" s="215" t="s">
        <v>61</v>
      </c>
      <c r="K178" s="215" t="s">
        <v>193</v>
      </c>
      <c r="L178" s="215" t="s">
        <v>67</v>
      </c>
      <c r="M178" s="215" t="s">
        <v>162</v>
      </c>
      <c r="N178" s="215" t="s">
        <v>160</v>
      </c>
      <c r="O178" s="215" t="s">
        <v>57</v>
      </c>
      <c r="P178" s="215" t="s">
        <v>195</v>
      </c>
      <c r="Q178" s="216" t="s">
        <v>71</v>
      </c>
    </row>
    <row r="179" spans="2:17" x14ac:dyDescent="0.25">
      <c r="B179" s="214" t="s">
        <v>187</v>
      </c>
      <c r="C179" s="215" t="s">
        <v>105</v>
      </c>
      <c r="D179" s="215" t="s">
        <v>152</v>
      </c>
      <c r="E179" s="215" t="s">
        <v>75</v>
      </c>
      <c r="F179" s="215" t="s">
        <v>93</v>
      </c>
      <c r="G179" s="215" t="s">
        <v>183</v>
      </c>
      <c r="H179" s="215" t="s">
        <v>79</v>
      </c>
      <c r="I179" s="215" t="s">
        <v>156</v>
      </c>
      <c r="J179" s="215" t="s">
        <v>157</v>
      </c>
      <c r="K179" s="215" t="s">
        <v>80</v>
      </c>
      <c r="L179" s="215" t="s">
        <v>184</v>
      </c>
      <c r="M179" s="215" t="s">
        <v>94</v>
      </c>
      <c r="N179" s="215" t="s">
        <v>76</v>
      </c>
      <c r="O179" s="215" t="s">
        <v>153</v>
      </c>
      <c r="P179" s="215" t="s">
        <v>106</v>
      </c>
      <c r="Q179" s="216" t="s">
        <v>188</v>
      </c>
    </row>
    <row r="180" spans="2:17" x14ac:dyDescent="0.25">
      <c r="B180" s="214" t="s">
        <v>219</v>
      </c>
      <c r="C180" s="215" t="s">
        <v>96</v>
      </c>
      <c r="D180" s="215" t="s">
        <v>253</v>
      </c>
      <c r="E180" s="215" t="s">
        <v>122</v>
      </c>
      <c r="F180" s="215" t="s">
        <v>116</v>
      </c>
      <c r="G180" s="215" t="s">
        <v>223</v>
      </c>
      <c r="H180" s="215" t="s">
        <v>102</v>
      </c>
      <c r="I180" s="215" t="s">
        <v>249</v>
      </c>
      <c r="J180" s="215" t="s">
        <v>248</v>
      </c>
      <c r="K180" s="215" t="s">
        <v>101</v>
      </c>
      <c r="L180" s="215" t="s">
        <v>222</v>
      </c>
      <c r="M180" s="215" t="s">
        <v>115</v>
      </c>
      <c r="N180" s="215" t="s">
        <v>121</v>
      </c>
      <c r="O180" s="215" t="s">
        <v>252</v>
      </c>
      <c r="P180" s="215" t="s">
        <v>95</v>
      </c>
      <c r="Q180" s="216" t="s">
        <v>218</v>
      </c>
    </row>
    <row r="181" spans="2:17" x14ac:dyDescent="0.25">
      <c r="B181" s="217" t="s">
        <v>14</v>
      </c>
      <c r="C181" s="218" t="s">
        <v>168</v>
      </c>
      <c r="D181" s="218" t="s">
        <v>44</v>
      </c>
      <c r="E181" s="218" t="s">
        <v>203</v>
      </c>
      <c r="F181" s="218" t="s">
        <v>201</v>
      </c>
      <c r="G181" s="218" t="s">
        <v>18</v>
      </c>
      <c r="H181" s="218" t="s">
        <v>170</v>
      </c>
      <c r="I181" s="218" t="s">
        <v>40</v>
      </c>
      <c r="J181" s="218" t="s">
        <v>41</v>
      </c>
      <c r="K181" s="218" t="s">
        <v>171</v>
      </c>
      <c r="L181" s="218" t="s">
        <v>19</v>
      </c>
      <c r="M181" s="218" t="s">
        <v>202</v>
      </c>
      <c r="N181" s="218" t="s">
        <v>204</v>
      </c>
      <c r="O181" s="218" t="s">
        <v>45</v>
      </c>
      <c r="P181" s="218" t="s">
        <v>169</v>
      </c>
      <c r="Q181" s="219" t="s">
        <v>15</v>
      </c>
    </row>
  </sheetData>
  <phoneticPr fontId="20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1D6BA3-4DF4-486A-B33F-93DD26D1C27C}">
  <sheetPr>
    <tabColor rgb="FFFFC000"/>
  </sheetPr>
  <dimension ref="A1:FL369"/>
  <sheetViews>
    <sheetView workbookViewId="0"/>
  </sheetViews>
  <sheetFormatPr defaultRowHeight="12.75" x14ac:dyDescent="0.2"/>
  <cols>
    <col min="1" max="1" width="5" style="25" customWidth="1"/>
    <col min="2" max="2" width="7.140625" style="25" customWidth="1"/>
    <col min="3" max="5" width="5" style="25" customWidth="1"/>
    <col min="6" max="6" width="7.140625" style="25" customWidth="1"/>
    <col min="7" max="7" width="6.85546875" style="25" customWidth="1"/>
    <col min="8" max="10" width="4.140625" style="25" customWidth="1"/>
    <col min="11" max="12" width="9.28515625" style="25" bestFit="1" customWidth="1"/>
    <col min="13" max="13" width="9" style="25" bestFit="1" customWidth="1"/>
    <col min="14" max="14" width="9.28515625" style="25" customWidth="1"/>
    <col min="15" max="22" width="9.28515625" style="25" bestFit="1" customWidth="1"/>
    <col min="23" max="23" width="9" style="25" bestFit="1" customWidth="1"/>
    <col min="24" max="24" width="9.28515625" style="25" bestFit="1" customWidth="1"/>
    <col min="25" max="25" width="9" style="25" bestFit="1" customWidth="1"/>
    <col min="26" max="26" width="9.28515625" style="25" bestFit="1" customWidth="1"/>
    <col min="27" max="28" width="9.28515625" style="25" customWidth="1"/>
    <col min="29" max="29" width="4.140625" style="25" customWidth="1"/>
    <col min="30" max="45" width="4.5703125" style="33" customWidth="1"/>
    <col min="46" max="50" width="4.140625" style="25" customWidth="1"/>
    <col min="51" max="52" width="9.28515625" style="25" bestFit="1" customWidth="1"/>
    <col min="53" max="53" width="8.28515625" style="25" bestFit="1" customWidth="1"/>
    <col min="54" max="54" width="8.140625" style="25" customWidth="1"/>
    <col min="55" max="62" width="9.28515625" style="25" bestFit="1" customWidth="1"/>
    <col min="63" max="63" width="8.28515625" style="25" bestFit="1" customWidth="1"/>
    <col min="64" max="64" width="9.28515625" style="25" bestFit="1" customWidth="1"/>
    <col min="65" max="65" width="8.28515625" style="25" bestFit="1" customWidth="1"/>
    <col min="66" max="66" width="9.28515625" style="25" bestFit="1" customWidth="1"/>
    <col min="67" max="68" width="9.28515625" style="25" customWidth="1"/>
    <col min="69" max="69" width="4.140625" style="25" customWidth="1"/>
    <col min="70" max="85" width="4.5703125" style="33" customWidth="1"/>
    <col min="86" max="90" width="4.140625" style="25" customWidth="1"/>
    <col min="91" max="92" width="9.28515625" style="25" bestFit="1" customWidth="1"/>
    <col min="93" max="93" width="8.28515625" style="25" bestFit="1" customWidth="1"/>
    <col min="94" max="94" width="8.140625" style="25" customWidth="1"/>
    <col min="95" max="102" width="9.28515625" style="25" bestFit="1" customWidth="1"/>
    <col min="103" max="103" width="8.28515625" style="25" bestFit="1" customWidth="1"/>
    <col min="104" max="104" width="9.28515625" style="25" bestFit="1" customWidth="1"/>
    <col min="105" max="105" width="8.28515625" style="25" bestFit="1" customWidth="1"/>
    <col min="106" max="106" width="9.28515625" style="25" bestFit="1" customWidth="1"/>
    <col min="107" max="108" width="9.28515625" style="25" customWidth="1"/>
    <col min="109" max="109" width="4.140625" style="25" customWidth="1"/>
    <col min="110" max="125" width="4.5703125" style="33" customWidth="1"/>
    <col min="126" max="130" width="4.140625" style="25" customWidth="1"/>
    <col min="131" max="132" width="9.28515625" style="25" bestFit="1" customWidth="1"/>
    <col min="133" max="133" width="8.28515625" style="25" bestFit="1" customWidth="1"/>
    <col min="134" max="134" width="8.140625" style="25" customWidth="1"/>
    <col min="135" max="142" width="9.28515625" style="25" bestFit="1" customWidth="1"/>
    <col min="143" max="143" width="8.28515625" style="25" bestFit="1" customWidth="1"/>
    <col min="144" max="144" width="9.28515625" style="25" bestFit="1" customWidth="1"/>
    <col min="145" max="145" width="8.28515625" style="25" bestFit="1" customWidth="1"/>
    <col min="146" max="146" width="9.28515625" style="25" bestFit="1" customWidth="1"/>
    <col min="147" max="148" width="9.28515625" style="25" customWidth="1"/>
    <col min="149" max="149" width="4.140625" style="25" customWidth="1"/>
    <col min="150" max="165" width="4.5703125" style="33" customWidth="1"/>
    <col min="166" max="168" width="4.140625" style="25" customWidth="1"/>
    <col min="169" max="16384" width="9.140625" style="25"/>
  </cols>
  <sheetData>
    <row r="1" spans="1:168" ht="13.5" thickBot="1" x14ac:dyDescent="0.25">
      <c r="A1" s="31" t="s">
        <v>0</v>
      </c>
      <c r="B1" s="32"/>
      <c r="C1" s="32"/>
      <c r="D1" s="32"/>
      <c r="E1" s="32"/>
      <c r="F1" s="32"/>
      <c r="G1" s="32"/>
      <c r="DY1" s="25" t="s">
        <v>0</v>
      </c>
      <c r="FL1" s="25" t="s">
        <v>0</v>
      </c>
    </row>
    <row r="2" spans="1:168" ht="14.25" thickTop="1" thickBot="1" x14ac:dyDescent="0.25">
      <c r="A2" s="32"/>
      <c r="B2" s="34" t="s">
        <v>1</v>
      </c>
      <c r="C2" s="34"/>
      <c r="D2" s="35"/>
      <c r="E2" s="35"/>
      <c r="F2" s="36"/>
      <c r="G2" s="36"/>
      <c r="H2" s="37"/>
      <c r="I2" s="38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39"/>
      <c r="AU2" s="41"/>
      <c r="AV2" s="42"/>
      <c r="AW2" s="38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  <c r="CD2" s="40"/>
      <c r="CE2" s="40"/>
      <c r="CF2" s="40"/>
      <c r="CG2" s="40"/>
      <c r="CH2" s="39"/>
      <c r="CI2" s="41"/>
      <c r="CJ2" s="43"/>
      <c r="CK2" s="38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40"/>
      <c r="DG2" s="40"/>
      <c r="DH2" s="40"/>
      <c r="DI2" s="40"/>
      <c r="DJ2" s="40"/>
      <c r="DK2" s="40"/>
      <c r="DL2" s="40"/>
      <c r="DM2" s="40"/>
      <c r="DN2" s="40"/>
      <c r="DO2" s="40"/>
      <c r="DP2" s="40"/>
      <c r="DQ2" s="40"/>
      <c r="DR2" s="40"/>
      <c r="DS2" s="40"/>
      <c r="DT2" s="40"/>
      <c r="DU2" s="40"/>
      <c r="DV2" s="39"/>
      <c r="DW2" s="41"/>
      <c r="DY2" s="38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40"/>
      <c r="EU2" s="40"/>
      <c r="EV2" s="40"/>
      <c r="EW2" s="40"/>
      <c r="EX2" s="40"/>
      <c r="EY2" s="40"/>
      <c r="EZ2" s="40"/>
      <c r="FA2" s="40"/>
      <c r="FB2" s="40"/>
      <c r="FC2" s="40"/>
      <c r="FD2" s="40"/>
      <c r="FE2" s="40"/>
      <c r="FF2" s="40"/>
      <c r="FG2" s="40"/>
      <c r="FH2" s="40"/>
      <c r="FI2" s="40"/>
      <c r="FJ2" s="39"/>
      <c r="FK2" s="41"/>
    </row>
    <row r="3" spans="1:168" ht="13.5" thickBot="1" x14ac:dyDescent="0.25">
      <c r="A3" s="32"/>
      <c r="B3" s="32"/>
      <c r="C3" s="32"/>
      <c r="D3" s="32"/>
      <c r="E3" s="32"/>
      <c r="F3" s="32"/>
      <c r="G3" s="32"/>
      <c r="I3" s="44"/>
      <c r="J3" s="45" t="s">
        <v>2</v>
      </c>
      <c r="K3" s="46"/>
      <c r="L3" s="46"/>
      <c r="M3" s="46"/>
      <c r="N3" s="46"/>
      <c r="O3" s="46"/>
      <c r="P3" s="46"/>
      <c r="Q3" s="46"/>
      <c r="R3" s="46"/>
      <c r="S3" s="47" t="s">
        <v>368</v>
      </c>
      <c r="T3" s="46"/>
      <c r="U3" s="46"/>
      <c r="V3" s="46"/>
      <c r="W3" s="46"/>
      <c r="X3" s="46"/>
      <c r="Y3" s="46"/>
      <c r="Z3" s="46"/>
      <c r="AA3" s="46"/>
      <c r="AB3" s="46"/>
      <c r="AC3" s="46" t="s">
        <v>0</v>
      </c>
      <c r="AD3" s="48"/>
      <c r="AE3" s="48"/>
      <c r="AF3" s="48"/>
      <c r="AG3" s="48"/>
      <c r="AH3" s="48"/>
      <c r="AI3" s="48"/>
      <c r="AJ3" s="48"/>
      <c r="AK3" s="48"/>
      <c r="AL3" s="49" t="s">
        <v>290</v>
      </c>
      <c r="AM3" s="48"/>
      <c r="AN3" s="48"/>
      <c r="AO3" s="48"/>
      <c r="AP3" s="48"/>
      <c r="AQ3" s="48"/>
      <c r="AR3" s="48"/>
      <c r="AS3" s="48"/>
      <c r="AT3" s="50"/>
      <c r="AU3" s="51"/>
      <c r="AV3" s="42"/>
      <c r="AW3" s="44"/>
      <c r="AX3" s="45" t="s">
        <v>2</v>
      </c>
      <c r="AY3" s="46"/>
      <c r="AZ3" s="46"/>
      <c r="BA3" s="46"/>
      <c r="BB3" s="46"/>
      <c r="BC3" s="46"/>
      <c r="BD3" s="46"/>
      <c r="BE3" s="46"/>
      <c r="BF3" s="46"/>
      <c r="BG3" s="47" t="s">
        <v>551</v>
      </c>
      <c r="BH3" s="46"/>
      <c r="BI3" s="46"/>
      <c r="BJ3" s="46"/>
      <c r="BK3" s="46"/>
      <c r="BL3" s="46"/>
      <c r="BM3" s="46"/>
      <c r="BN3" s="46"/>
      <c r="BO3" s="46"/>
      <c r="BP3" s="46"/>
      <c r="BQ3" s="46" t="s">
        <v>0</v>
      </c>
      <c r="BR3" s="48"/>
      <c r="BS3" s="48"/>
      <c r="BT3" s="48"/>
      <c r="BU3" s="48"/>
      <c r="BV3" s="48"/>
      <c r="BW3" s="48"/>
      <c r="BX3" s="48"/>
      <c r="BY3" s="48"/>
      <c r="BZ3" s="49" t="s">
        <v>290</v>
      </c>
      <c r="CA3" s="48"/>
      <c r="CB3" s="48"/>
      <c r="CC3" s="48"/>
      <c r="CD3" s="48"/>
      <c r="CE3" s="48"/>
      <c r="CF3" s="48"/>
      <c r="CG3" s="48"/>
      <c r="CH3" s="50"/>
      <c r="CI3" s="51"/>
      <c r="CJ3" s="42"/>
      <c r="CK3" s="44"/>
      <c r="CL3" s="45" t="s">
        <v>2</v>
      </c>
      <c r="CM3" s="46"/>
      <c r="CN3" s="46"/>
      <c r="CO3" s="46"/>
      <c r="CP3" s="46"/>
      <c r="CQ3" s="46"/>
      <c r="CR3" s="46"/>
      <c r="CS3" s="46"/>
      <c r="CT3" s="46"/>
      <c r="CU3" s="47" t="s">
        <v>552</v>
      </c>
      <c r="CV3" s="46"/>
      <c r="CW3" s="46"/>
      <c r="CX3" s="46"/>
      <c r="CY3" s="46"/>
      <c r="CZ3" s="46"/>
      <c r="DA3" s="46"/>
      <c r="DB3" s="46"/>
      <c r="DC3" s="46"/>
      <c r="DD3" s="46"/>
      <c r="DE3" s="46" t="s">
        <v>0</v>
      </c>
      <c r="DF3" s="48"/>
      <c r="DG3" s="48"/>
      <c r="DH3" s="48"/>
      <c r="DI3" s="48"/>
      <c r="DJ3" s="48"/>
      <c r="DK3" s="48"/>
      <c r="DL3" s="48"/>
      <c r="DM3" s="48"/>
      <c r="DN3" s="49" t="s">
        <v>290</v>
      </c>
      <c r="DO3" s="48"/>
      <c r="DP3" s="48"/>
      <c r="DQ3" s="48"/>
      <c r="DR3" s="48"/>
      <c r="DS3" s="48"/>
      <c r="DT3" s="48"/>
      <c r="DU3" s="48"/>
      <c r="DV3" s="50"/>
      <c r="DW3" s="51"/>
      <c r="DY3" s="44"/>
      <c r="DZ3" s="45" t="s">
        <v>2</v>
      </c>
      <c r="EA3" s="46"/>
      <c r="EB3" s="46"/>
      <c r="EC3" s="46"/>
      <c r="ED3" s="46"/>
      <c r="EE3" s="46"/>
      <c r="EF3" s="46"/>
      <c r="EG3" s="46"/>
      <c r="EH3" s="46"/>
      <c r="EI3" s="47" t="s">
        <v>553</v>
      </c>
      <c r="EJ3" s="46"/>
      <c r="EK3" s="46"/>
      <c r="EL3" s="46"/>
      <c r="EM3" s="46"/>
      <c r="EN3" s="46"/>
      <c r="EO3" s="46"/>
      <c r="EP3" s="46"/>
      <c r="EQ3" s="46"/>
      <c r="ER3" s="46"/>
      <c r="ES3" s="46" t="s">
        <v>0</v>
      </c>
      <c r="ET3" s="48"/>
      <c r="EU3" s="48"/>
      <c r="EV3" s="48"/>
      <c r="EW3" s="48"/>
      <c r="EX3" s="48"/>
      <c r="EY3" s="48"/>
      <c r="EZ3" s="48"/>
      <c r="FA3" s="48"/>
      <c r="FB3" s="49" t="s">
        <v>290</v>
      </c>
      <c r="FC3" s="48"/>
      <c r="FD3" s="48"/>
      <c r="FE3" s="48"/>
      <c r="FF3" s="48"/>
      <c r="FG3" s="48"/>
      <c r="FH3" s="48"/>
      <c r="FI3" s="48"/>
      <c r="FJ3" s="50"/>
      <c r="FK3" s="51"/>
    </row>
    <row r="4" spans="1:168" x14ac:dyDescent="0.2">
      <c r="A4" s="52" t="s">
        <v>3</v>
      </c>
      <c r="B4" s="53">
        <v>1</v>
      </c>
      <c r="C4" s="32"/>
      <c r="D4" s="54" t="s">
        <v>4</v>
      </c>
      <c r="E4" s="32"/>
      <c r="F4" s="55" t="s">
        <v>5</v>
      </c>
      <c r="G4" s="55"/>
      <c r="H4" s="56"/>
      <c r="I4" s="57"/>
      <c r="J4" s="58"/>
      <c r="K4" s="13">
        <f>F269</f>
        <v>256</v>
      </c>
      <c r="L4" s="2">
        <f>F14</f>
        <v>1</v>
      </c>
      <c r="M4" s="2">
        <f>F170</f>
        <v>157</v>
      </c>
      <c r="N4" s="2">
        <f>F113</f>
        <v>100</v>
      </c>
      <c r="O4" s="2">
        <f>F184</f>
        <v>171</v>
      </c>
      <c r="P4" s="2">
        <f>F99</f>
        <v>86</v>
      </c>
      <c r="Q4" s="2">
        <f>F215</f>
        <v>202</v>
      </c>
      <c r="R4" s="2">
        <f>F68</f>
        <v>55</v>
      </c>
      <c r="S4" s="2">
        <f>F71</f>
        <v>58</v>
      </c>
      <c r="T4" s="2">
        <f>F212</f>
        <v>199</v>
      </c>
      <c r="U4" s="2">
        <f>F104</f>
        <v>91</v>
      </c>
      <c r="V4" s="2">
        <f>F179</f>
        <v>166</v>
      </c>
      <c r="W4" s="2">
        <f>F122</f>
        <v>109</v>
      </c>
      <c r="X4" s="2">
        <f>F161</f>
        <v>148</v>
      </c>
      <c r="Y4" s="2">
        <f>F29</f>
        <v>16</v>
      </c>
      <c r="Z4" s="14">
        <f>F254</f>
        <v>241</v>
      </c>
      <c r="AA4" s="59">
        <f>K4^3+L4^3+M4^3+N4^3+O4^3+P4^3+Q4^3+R4^3+K5^3+L5^3+M5^3+N5^3+O5^3+P5^3+Q5^3+R5^3</f>
        <v>67634176</v>
      </c>
      <c r="AB4" s="60">
        <f>K4^3+L4^3+M4^3+N4^3+O4^3+P4^3+Q4^3+R4^3+S4^3+T4^3+U4^3+V4^3+W4^3+X4^3+Y4^3+Z4^3</f>
        <v>67634176</v>
      </c>
      <c r="AC4" s="61"/>
      <c r="AD4" s="62" t="s">
        <v>7</v>
      </c>
      <c r="AE4" s="63" t="s">
        <v>6</v>
      </c>
      <c r="AF4" s="63" t="s">
        <v>9</v>
      </c>
      <c r="AG4" s="63" t="s">
        <v>8</v>
      </c>
      <c r="AH4" s="64" t="s">
        <v>11</v>
      </c>
      <c r="AI4" s="64" t="s">
        <v>10</v>
      </c>
      <c r="AJ4" s="64" t="s">
        <v>13</v>
      </c>
      <c r="AK4" s="64" t="s">
        <v>12</v>
      </c>
      <c r="AL4" s="63" t="s">
        <v>20</v>
      </c>
      <c r="AM4" s="63" t="s">
        <v>21</v>
      </c>
      <c r="AN4" s="63" t="s">
        <v>18</v>
      </c>
      <c r="AO4" s="63" t="s">
        <v>19</v>
      </c>
      <c r="AP4" s="64" t="s">
        <v>16</v>
      </c>
      <c r="AQ4" s="64" t="s">
        <v>17</v>
      </c>
      <c r="AR4" s="64" t="s">
        <v>14</v>
      </c>
      <c r="AS4" s="65" t="s">
        <v>15</v>
      </c>
      <c r="AT4" s="66"/>
      <c r="AU4" s="51"/>
      <c r="AV4" s="67"/>
      <c r="AW4" s="57"/>
      <c r="AX4" s="58"/>
      <c r="AY4" s="1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2"/>
      <c r="BO4" s="59">
        <f>AY4^3+AZ4^3+BA4^3+BB4^3+BC4^3+BD4^3+BE4^3+BF4^3+AY5^3+AZ5^3+BA5^3+BB5^3+BC5^3+BD5^3+BE5^3+BF5^3</f>
        <v>0</v>
      </c>
      <c r="BP4" s="60">
        <f>AY4^3+AZ4^3+BA4^3+BB4^3+BC4^3+BD4^3+BE4^3+BF4^3+BG4^3+BH4^3+BI4^3+BJ4^3+BK4^3+BL4^3+BM4^3+BN4^3</f>
        <v>0</v>
      </c>
      <c r="BQ4" s="61"/>
      <c r="BR4" s="68"/>
      <c r="BS4" s="69"/>
      <c r="BT4" s="69"/>
      <c r="BU4" s="69"/>
      <c r="BV4" s="69"/>
      <c r="BW4" s="69"/>
      <c r="BX4" s="69"/>
      <c r="BY4" s="69"/>
      <c r="BZ4" s="70"/>
      <c r="CA4" s="70"/>
      <c r="CB4" s="70"/>
      <c r="CC4" s="70"/>
      <c r="CD4" s="70"/>
      <c r="CE4" s="70"/>
      <c r="CF4" s="70"/>
      <c r="CG4" s="71"/>
      <c r="CH4" s="66"/>
      <c r="CI4" s="51"/>
      <c r="CJ4" s="72"/>
      <c r="CK4" s="57"/>
      <c r="CL4" s="58"/>
      <c r="CM4" s="1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2"/>
      <c r="DC4" s="59">
        <f>CM4^3+CN4^3+CO4^3+CP4^3+CQ4^3+CR4^3+CS4^3+CT4^3+CM5^3+CN5^3+CO5^3+CP5^3+CQ5^3+CR5^3+CS5^3+CT5^3</f>
        <v>0</v>
      </c>
      <c r="DD4" s="60">
        <f>CM4^3+CN4^3+CO4^3+CP4^3+CQ4^3+CR4^3+CS4^3+CT4^3+CU4^3+CV4^3+CW4^3+CX4^3+CY4^3+CZ4^3+DA4^3+DB4^3</f>
        <v>0</v>
      </c>
      <c r="DE4" s="61"/>
      <c r="DF4" s="68"/>
      <c r="DG4" s="69"/>
      <c r="DH4" s="70"/>
      <c r="DI4" s="70"/>
      <c r="DJ4" s="69"/>
      <c r="DK4" s="69"/>
      <c r="DL4" s="70"/>
      <c r="DM4" s="70"/>
      <c r="DN4" s="69"/>
      <c r="DO4" s="69"/>
      <c r="DP4" s="70"/>
      <c r="DQ4" s="70"/>
      <c r="DR4" s="69"/>
      <c r="DS4" s="69"/>
      <c r="DT4" s="70"/>
      <c r="DU4" s="71"/>
      <c r="DV4" s="66"/>
      <c r="DW4" s="51"/>
      <c r="DY4" s="57"/>
      <c r="DZ4" s="58"/>
      <c r="EA4" s="1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2"/>
      <c r="EQ4" s="59">
        <f>EA4^3+EB4^3+EC4^3+ED4^3+EE4^3+EF4^3+EG4^3+EH4^3+EA5^3+EB5^3+EC5^3+ED5^3+EE5^3+EF5^3+EG5^3+EH5^3</f>
        <v>0</v>
      </c>
      <c r="ER4" s="60">
        <f>EA4^3+EB4^3+EC4^3+ED4^3+EE4^3+EF4^3+EG4^3+EH4^3+EI4^3+EJ4^3+EK4^3+EL4^3+EM4^3+EN4^3+EO4^3+EP4^3</f>
        <v>0</v>
      </c>
      <c r="ES4" s="61"/>
      <c r="ET4" s="68"/>
      <c r="EU4" s="69"/>
      <c r="EV4" s="69"/>
      <c r="EW4" s="69"/>
      <c r="EX4" s="69"/>
      <c r="EY4" s="69"/>
      <c r="EZ4" s="69"/>
      <c r="FA4" s="69"/>
      <c r="FB4" s="69"/>
      <c r="FC4" s="69"/>
      <c r="FD4" s="69"/>
      <c r="FE4" s="69"/>
      <c r="FF4" s="69"/>
      <c r="FG4" s="69"/>
      <c r="FH4" s="69"/>
      <c r="FI4" s="73"/>
      <c r="FJ4" s="66"/>
      <c r="FK4" s="51"/>
    </row>
    <row r="5" spans="1:168" x14ac:dyDescent="0.2">
      <c r="A5" s="32"/>
      <c r="B5" s="32"/>
      <c r="C5" s="32"/>
      <c r="D5" s="32"/>
      <c r="E5" s="32"/>
      <c r="F5" s="32"/>
      <c r="G5" s="32"/>
      <c r="I5" s="74"/>
      <c r="J5" s="58"/>
      <c r="K5" s="6">
        <f>F242</f>
        <v>229</v>
      </c>
      <c r="L5" s="4">
        <f>F41</f>
        <v>28</v>
      </c>
      <c r="M5" s="4">
        <f>F149</f>
        <v>136</v>
      </c>
      <c r="N5" s="4">
        <f>F134</f>
        <v>121</v>
      </c>
      <c r="O5" s="4">
        <f>F191</f>
        <v>178</v>
      </c>
      <c r="P5" s="4">
        <f>F92</f>
        <v>79</v>
      </c>
      <c r="Q5" s="4">
        <f>F224</f>
        <v>211</v>
      </c>
      <c r="R5" s="4">
        <f>F59</f>
        <v>46</v>
      </c>
      <c r="S5" s="4">
        <f>F48</f>
        <v>35</v>
      </c>
      <c r="T5" s="4">
        <f>F235</f>
        <v>222</v>
      </c>
      <c r="U5" s="4">
        <f>F79</f>
        <v>66</v>
      </c>
      <c r="V5" s="4">
        <f>F204</f>
        <v>191</v>
      </c>
      <c r="W5" s="4">
        <f>F133</f>
        <v>120</v>
      </c>
      <c r="X5" s="4">
        <f>F150</f>
        <v>137</v>
      </c>
      <c r="Y5" s="4">
        <f>F34</f>
        <v>21</v>
      </c>
      <c r="Z5" s="5">
        <f>F249</f>
        <v>236</v>
      </c>
      <c r="AA5" s="75">
        <f>S4^3+T4^3+U4^3+V4^3+W4^3+X4^3+Y4^3+Z4^3+S5^3+T5^3+U5^3+V5^3+W5^3+X5^3+Y5^3+Z5^3</f>
        <v>67634176</v>
      </c>
      <c r="AB5" s="76">
        <f t="shared" ref="AB5:AB19" si="0">K5^3+L5^3+M5^3+N5^3+O5^3+P5^3+Q5^3+R5^3+S5^3+T5^3+U5^3+V5^3+W5^3+X5^3+Y5^3+Z5^3</f>
        <v>67634176</v>
      </c>
      <c r="AC5" s="61"/>
      <c r="AD5" s="77" t="s">
        <v>23</v>
      </c>
      <c r="AE5" s="78" t="s">
        <v>22</v>
      </c>
      <c r="AF5" s="78" t="s">
        <v>25</v>
      </c>
      <c r="AG5" s="78" t="s">
        <v>24</v>
      </c>
      <c r="AH5" s="79" t="s">
        <v>35</v>
      </c>
      <c r="AI5" s="79" t="s">
        <v>34</v>
      </c>
      <c r="AJ5" s="79" t="s">
        <v>37</v>
      </c>
      <c r="AK5" s="79" t="s">
        <v>36</v>
      </c>
      <c r="AL5" s="78" t="s">
        <v>44</v>
      </c>
      <c r="AM5" s="78" t="s">
        <v>45</v>
      </c>
      <c r="AN5" s="78" t="s">
        <v>42</v>
      </c>
      <c r="AO5" s="78" t="s">
        <v>43</v>
      </c>
      <c r="AP5" s="79" t="s">
        <v>40</v>
      </c>
      <c r="AQ5" s="79" t="s">
        <v>41</v>
      </c>
      <c r="AR5" s="79" t="s">
        <v>38</v>
      </c>
      <c r="AS5" s="80" t="s">
        <v>39</v>
      </c>
      <c r="AT5" s="66"/>
      <c r="AU5" s="51"/>
      <c r="AV5" s="67"/>
      <c r="AW5" s="74"/>
      <c r="AX5" s="58"/>
      <c r="AY5" s="3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5"/>
      <c r="BO5" s="75">
        <f>BG4^3+BH4^3+BI4^3+BJ4^3+BK4^3+BL4^3+BM4^3+BN4^3+BG5^3+BH5^3+BI5^3+BJ5^3+BK5^3+BL5^3+BM5^3+BN5^3</f>
        <v>0</v>
      </c>
      <c r="BP5" s="76">
        <f t="shared" ref="BP5:BP19" si="1">AY5^3+AZ5^3+BA5^3+BB5^3+BC5^3+BD5^3+BE5^3+BF5^3+BG5^3+BH5^3+BI5^3+BJ5^3+BK5^3+BL5^3+BM5^3+BN5^3</f>
        <v>0</v>
      </c>
      <c r="BQ5" s="61"/>
      <c r="BR5" s="81"/>
      <c r="BS5" s="82"/>
      <c r="BT5" s="82"/>
      <c r="BU5" s="82"/>
      <c r="BV5" s="82"/>
      <c r="BW5" s="82"/>
      <c r="BX5" s="82"/>
      <c r="BY5" s="82"/>
      <c r="BZ5" s="83"/>
      <c r="CA5" s="83"/>
      <c r="CB5" s="83"/>
      <c r="CC5" s="83"/>
      <c r="CD5" s="83"/>
      <c r="CE5" s="83"/>
      <c r="CF5" s="83"/>
      <c r="CG5" s="84"/>
      <c r="CH5" s="66"/>
      <c r="CI5" s="51"/>
      <c r="CJ5" s="85"/>
      <c r="CK5" s="74"/>
      <c r="CL5" s="58"/>
      <c r="CM5" s="3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5"/>
      <c r="DC5" s="75">
        <f>CU4^3+CV4^3+CW4^3+CX4^3+CY4^3+CZ4^3+DA4^3+DB4^3+CU5^3+CV5^3+CW5^3+CX5^3+CY5^3+CZ5^3+DA5^3+DB5^3</f>
        <v>0</v>
      </c>
      <c r="DD5" s="76">
        <f t="shared" ref="DD5:DD19" si="2">CM5^3+CN5^3+CO5^3+CP5^3+CQ5^3+CR5^3+CS5^3+CT5^3+CU5^3+CV5^3+CW5^3+CX5^3+CY5^3+CZ5^3+DA5^3+DB5^3</f>
        <v>0</v>
      </c>
      <c r="DE5" s="61"/>
      <c r="DF5" s="81"/>
      <c r="DG5" s="82"/>
      <c r="DH5" s="83"/>
      <c r="DI5" s="83"/>
      <c r="DJ5" s="82"/>
      <c r="DK5" s="82"/>
      <c r="DL5" s="83"/>
      <c r="DM5" s="83"/>
      <c r="DN5" s="82"/>
      <c r="DO5" s="82"/>
      <c r="DP5" s="83"/>
      <c r="DQ5" s="83"/>
      <c r="DR5" s="82"/>
      <c r="DS5" s="82"/>
      <c r="DT5" s="83"/>
      <c r="DU5" s="84"/>
      <c r="DV5" s="66"/>
      <c r="DW5" s="51"/>
      <c r="DY5" s="74"/>
      <c r="DZ5" s="58"/>
      <c r="EA5" s="3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5"/>
      <c r="EQ5" s="75">
        <f>EI4^3+EJ4^3+EK4^3+EL4^3+EM4^3+EN4^3+EO4^3+EP4^3+EI5^3+EJ5^3+EK5^3+EL5^3+EM5^3+EN5^3+EO5^3+EP5^3</f>
        <v>0</v>
      </c>
      <c r="ER5" s="76">
        <f t="shared" ref="ER5:ER19" si="3">EA5^3+EB5^3+EC5^3+ED5^3+EE5^3+EF5^3+EG5^3+EH5^3+EI5^3+EJ5^3+EK5^3+EL5^3+EM5^3+EN5^3+EO5^3+EP5^3</f>
        <v>0</v>
      </c>
      <c r="ES5" s="61"/>
      <c r="ET5" s="89"/>
      <c r="EU5" s="83"/>
      <c r="EV5" s="83"/>
      <c r="EW5" s="83"/>
      <c r="EX5" s="83"/>
      <c r="EY5" s="83"/>
      <c r="EZ5" s="83"/>
      <c r="FA5" s="83"/>
      <c r="FB5" s="83"/>
      <c r="FC5" s="83"/>
      <c r="FD5" s="83"/>
      <c r="FE5" s="83"/>
      <c r="FF5" s="83"/>
      <c r="FG5" s="83"/>
      <c r="FH5" s="83"/>
      <c r="FI5" s="84"/>
      <c r="FJ5" s="66"/>
      <c r="FK5" s="51"/>
    </row>
    <row r="6" spans="1:168" x14ac:dyDescent="0.2">
      <c r="A6" s="52" t="s">
        <v>54</v>
      </c>
      <c r="B6" s="53">
        <v>1</v>
      </c>
      <c r="C6" s="32"/>
      <c r="D6" s="54" t="s">
        <v>55</v>
      </c>
      <c r="E6" s="32"/>
      <c r="F6" s="54" t="s">
        <v>56</v>
      </c>
      <c r="G6" s="54"/>
      <c r="H6" s="87"/>
      <c r="I6" s="57"/>
      <c r="J6" s="58"/>
      <c r="K6" s="6">
        <f>F60</f>
        <v>47</v>
      </c>
      <c r="L6" s="4">
        <f>F223</f>
        <v>210</v>
      </c>
      <c r="M6" s="4">
        <f>F91</f>
        <v>78</v>
      </c>
      <c r="N6" s="4">
        <f>F192</f>
        <v>179</v>
      </c>
      <c r="O6" s="4">
        <f>F137</f>
        <v>124</v>
      </c>
      <c r="P6" s="4">
        <f>F146</f>
        <v>133</v>
      </c>
      <c r="Q6" s="4">
        <f>F38</f>
        <v>25</v>
      </c>
      <c r="R6" s="4">
        <f>F245</f>
        <v>232</v>
      </c>
      <c r="S6" s="4">
        <f>F246</f>
        <v>233</v>
      </c>
      <c r="T6" s="4">
        <f>F37</f>
        <v>24</v>
      </c>
      <c r="U6" s="4">
        <f>F153</f>
        <v>140</v>
      </c>
      <c r="V6" s="4">
        <f>F130</f>
        <v>117</v>
      </c>
      <c r="W6" s="4">
        <f>F203</f>
        <v>190</v>
      </c>
      <c r="X6" s="4">
        <f>F80</f>
        <v>67</v>
      </c>
      <c r="Y6" s="4">
        <f>F236</f>
        <v>223</v>
      </c>
      <c r="Z6" s="5">
        <f>F47</f>
        <v>34</v>
      </c>
      <c r="AA6" s="75">
        <f>K6^3+L6^3+M6^3+N6^3+O6^3+P6^3+Q6^3+R6^3+K7^3+L7^3+M7^3+N7^3+O7^3+P7^3+Q7^3+R7^3</f>
        <v>67634176</v>
      </c>
      <c r="AB6" s="76">
        <f t="shared" si="0"/>
        <v>67634176</v>
      </c>
      <c r="AC6" s="88"/>
      <c r="AD6" s="77" t="s">
        <v>27</v>
      </c>
      <c r="AE6" s="78" t="s">
        <v>26</v>
      </c>
      <c r="AF6" s="78" t="s">
        <v>29</v>
      </c>
      <c r="AG6" s="78" t="s">
        <v>28</v>
      </c>
      <c r="AH6" s="79" t="s">
        <v>47</v>
      </c>
      <c r="AI6" s="79" t="s">
        <v>46</v>
      </c>
      <c r="AJ6" s="79" t="s">
        <v>49</v>
      </c>
      <c r="AK6" s="79" t="s">
        <v>48</v>
      </c>
      <c r="AL6" s="78" t="s">
        <v>63</v>
      </c>
      <c r="AM6" s="78" t="s">
        <v>64</v>
      </c>
      <c r="AN6" s="78" t="s">
        <v>61</v>
      </c>
      <c r="AO6" s="78" t="s">
        <v>62</v>
      </c>
      <c r="AP6" s="79" t="s">
        <v>59</v>
      </c>
      <c r="AQ6" s="79" t="s">
        <v>60</v>
      </c>
      <c r="AR6" s="79" t="s">
        <v>57</v>
      </c>
      <c r="AS6" s="80" t="s">
        <v>58</v>
      </c>
      <c r="AT6" s="66"/>
      <c r="AU6" s="51"/>
      <c r="AV6" s="67"/>
      <c r="AW6" s="57"/>
      <c r="AX6" s="58"/>
      <c r="AY6" s="3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5"/>
      <c r="BO6" s="75">
        <f>AY6^3+AZ6^3+BA6^3+BB6^3+BC6^3+BD6^3+BE6^3+BF6^3+AY7^3+AZ7^3+BA7^3+BB7^3+BC7^3+BD7^3+BE7^3+BF7^3</f>
        <v>0</v>
      </c>
      <c r="BP6" s="76">
        <f t="shared" si="1"/>
        <v>0</v>
      </c>
      <c r="BQ6" s="88"/>
      <c r="BR6" s="89"/>
      <c r="BS6" s="83"/>
      <c r="BT6" s="83"/>
      <c r="BU6" s="83"/>
      <c r="BV6" s="83"/>
      <c r="BW6" s="83"/>
      <c r="BX6" s="83"/>
      <c r="BY6" s="83"/>
      <c r="BZ6" s="82"/>
      <c r="CA6" s="82"/>
      <c r="CB6" s="82"/>
      <c r="CC6" s="82"/>
      <c r="CD6" s="82"/>
      <c r="CE6" s="82"/>
      <c r="CF6" s="82"/>
      <c r="CG6" s="86"/>
      <c r="CH6" s="66"/>
      <c r="CI6" s="51"/>
      <c r="CJ6" s="72"/>
      <c r="CK6" s="57"/>
      <c r="CL6" s="58"/>
      <c r="CM6" s="3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5"/>
      <c r="DC6" s="75">
        <f>CM6^3+CN6^3+CO6^3+CP6^3+CQ6^3+CR6^3+CS6^3+CT6^3+CM7^3+CN7^3+CO7^3+CP7^3+CQ7^3+CR7^3+CS7^3+CT7^3</f>
        <v>0</v>
      </c>
      <c r="DD6" s="76">
        <f t="shared" si="2"/>
        <v>0</v>
      </c>
      <c r="DE6" s="88"/>
      <c r="DF6" s="81"/>
      <c r="DG6" s="82"/>
      <c r="DH6" s="83"/>
      <c r="DI6" s="83"/>
      <c r="DJ6" s="82"/>
      <c r="DK6" s="82"/>
      <c r="DL6" s="83"/>
      <c r="DM6" s="83"/>
      <c r="DN6" s="82"/>
      <c r="DO6" s="82"/>
      <c r="DP6" s="83"/>
      <c r="DQ6" s="83"/>
      <c r="DR6" s="82"/>
      <c r="DS6" s="82"/>
      <c r="DT6" s="83"/>
      <c r="DU6" s="84"/>
      <c r="DV6" s="66"/>
      <c r="DW6" s="51"/>
      <c r="DY6" s="57"/>
      <c r="DZ6" s="58"/>
      <c r="EA6" s="3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5"/>
      <c r="EQ6" s="75">
        <f>EA6^3+EB6^3+EC6^3+ED6^3+EE6^3+EF6^3+EG6^3+EH6^3+EA7^3+EB7^3+EC7^3+ED7^3+EE7^3+EF7^3+EG7^3+EH7^3</f>
        <v>0</v>
      </c>
      <c r="ER6" s="76">
        <f t="shared" si="3"/>
        <v>0</v>
      </c>
      <c r="ES6" s="88"/>
      <c r="ET6" s="81"/>
      <c r="EU6" s="82"/>
      <c r="EV6" s="82"/>
      <c r="EW6" s="82"/>
      <c r="EX6" s="82"/>
      <c r="EY6" s="82"/>
      <c r="EZ6" s="82"/>
      <c r="FA6" s="82"/>
      <c r="FB6" s="82"/>
      <c r="FC6" s="82"/>
      <c r="FD6" s="82"/>
      <c r="FE6" s="82"/>
      <c r="FF6" s="82"/>
      <c r="FG6" s="82"/>
      <c r="FH6" s="82"/>
      <c r="FI6" s="86"/>
      <c r="FJ6" s="66"/>
      <c r="FK6" s="51"/>
    </row>
    <row r="7" spans="1:168" x14ac:dyDescent="0.2">
      <c r="A7" s="32"/>
      <c r="B7" s="32"/>
      <c r="C7" s="32"/>
      <c r="D7" s="32"/>
      <c r="E7" s="32"/>
      <c r="F7" s="32"/>
      <c r="G7" s="32"/>
      <c r="I7" s="90"/>
      <c r="J7" s="58"/>
      <c r="K7" s="6">
        <f>F67</f>
        <v>54</v>
      </c>
      <c r="L7" s="4">
        <f>F216</f>
        <v>203</v>
      </c>
      <c r="M7" s="4">
        <f>F100</f>
        <v>87</v>
      </c>
      <c r="N7" s="4">
        <f>F183</f>
        <v>170</v>
      </c>
      <c r="O7" s="4">
        <f>F110</f>
        <v>97</v>
      </c>
      <c r="P7" s="4">
        <f>F173</f>
        <v>160</v>
      </c>
      <c r="Q7" s="4">
        <f>F17</f>
        <v>4</v>
      </c>
      <c r="R7" s="4">
        <f>F266</f>
        <v>253</v>
      </c>
      <c r="S7" s="4">
        <f>F257</f>
        <v>244</v>
      </c>
      <c r="T7" s="4">
        <f>F26</f>
        <v>13</v>
      </c>
      <c r="U7" s="4">
        <f>F158</f>
        <v>145</v>
      </c>
      <c r="V7" s="4">
        <f>F125</f>
        <v>112</v>
      </c>
      <c r="W7" s="4">
        <f>F180</f>
        <v>167</v>
      </c>
      <c r="X7" s="4">
        <f>F103</f>
        <v>90</v>
      </c>
      <c r="Y7" s="4">
        <f>F211</f>
        <v>198</v>
      </c>
      <c r="Z7" s="5">
        <f>F72</f>
        <v>59</v>
      </c>
      <c r="AA7" s="75">
        <f>S6^3+T6^3+U6^3+V6^3+W6^3+X6^3+Y6^3+Z6^3+S7^3+T7^3+U7^3+V7^3+W7^3+X7^3+Y7^3+Z7^3</f>
        <v>67634176</v>
      </c>
      <c r="AB7" s="76">
        <f t="shared" si="0"/>
        <v>67634176</v>
      </c>
      <c r="AC7" s="61"/>
      <c r="AD7" s="77" t="s">
        <v>31</v>
      </c>
      <c r="AE7" s="78" t="s">
        <v>30</v>
      </c>
      <c r="AF7" s="78" t="s">
        <v>33</v>
      </c>
      <c r="AG7" s="78" t="s">
        <v>32</v>
      </c>
      <c r="AH7" s="79" t="s">
        <v>51</v>
      </c>
      <c r="AI7" s="79" t="s">
        <v>50</v>
      </c>
      <c r="AJ7" s="79" t="s">
        <v>53</v>
      </c>
      <c r="AK7" s="79" t="s">
        <v>52</v>
      </c>
      <c r="AL7" s="78" t="s">
        <v>71</v>
      </c>
      <c r="AM7" s="78" t="s">
        <v>72</v>
      </c>
      <c r="AN7" s="78" t="s">
        <v>69</v>
      </c>
      <c r="AO7" s="78" t="s">
        <v>70</v>
      </c>
      <c r="AP7" s="79" t="s">
        <v>67</v>
      </c>
      <c r="AQ7" s="79" t="s">
        <v>68</v>
      </c>
      <c r="AR7" s="79" t="s">
        <v>65</v>
      </c>
      <c r="AS7" s="80" t="s">
        <v>66</v>
      </c>
      <c r="AT7" s="66"/>
      <c r="AU7" s="51"/>
      <c r="AV7" s="67"/>
      <c r="AW7" s="90"/>
      <c r="AX7" s="58"/>
      <c r="AY7" s="3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5"/>
      <c r="BO7" s="75">
        <f>BG6^3+BH6^3+BI6^3+BJ6^3+BK6^3+BL6^3+BM6^3+BN6^3+BG7^3+BH7^3+BI7^3+BJ7^3+BK7^3+BL7^3+BM7^3+BN7^3</f>
        <v>0</v>
      </c>
      <c r="BP7" s="76">
        <f t="shared" si="1"/>
        <v>0</v>
      </c>
      <c r="BQ7" s="61"/>
      <c r="BR7" s="89"/>
      <c r="BS7" s="83"/>
      <c r="BT7" s="83"/>
      <c r="BU7" s="83"/>
      <c r="BV7" s="83"/>
      <c r="BW7" s="83"/>
      <c r="BX7" s="83"/>
      <c r="BY7" s="83"/>
      <c r="BZ7" s="82"/>
      <c r="CA7" s="82"/>
      <c r="CB7" s="82"/>
      <c r="CC7" s="82"/>
      <c r="CD7" s="82"/>
      <c r="CE7" s="82"/>
      <c r="CF7" s="82"/>
      <c r="CG7" s="86"/>
      <c r="CH7" s="66"/>
      <c r="CI7" s="51"/>
      <c r="CJ7" s="72"/>
      <c r="CK7" s="90"/>
      <c r="CL7" s="58"/>
      <c r="CM7" s="3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5"/>
      <c r="DC7" s="75">
        <f>CU6^3+CV6^3+CW6^3+CX6^3+CY6^3+CZ6^3+DA6^3+DB6^3+CU7^3+CV7^3+CW7^3+CX7^3+CY7^3+CZ7^3+DA7^3+DB7^3</f>
        <v>0</v>
      </c>
      <c r="DD7" s="76">
        <f t="shared" si="2"/>
        <v>0</v>
      </c>
      <c r="DE7" s="61"/>
      <c r="DF7" s="81"/>
      <c r="DG7" s="82"/>
      <c r="DH7" s="83"/>
      <c r="DI7" s="83"/>
      <c r="DJ7" s="82"/>
      <c r="DK7" s="82"/>
      <c r="DL7" s="83"/>
      <c r="DM7" s="83"/>
      <c r="DN7" s="82"/>
      <c r="DO7" s="82"/>
      <c r="DP7" s="83"/>
      <c r="DQ7" s="83"/>
      <c r="DR7" s="82"/>
      <c r="DS7" s="82"/>
      <c r="DT7" s="83"/>
      <c r="DU7" s="84"/>
      <c r="DV7" s="66"/>
      <c r="DW7" s="51"/>
      <c r="DY7" s="90"/>
      <c r="DZ7" s="58"/>
      <c r="EA7" s="3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5"/>
      <c r="EQ7" s="75">
        <f>EI6^3+EJ6^3+EK6^3+EL6^3+EM6^3+EN6^3+EO6^3+EP6^3+EI7^3+EJ7^3+EK7^3+EL7^3+EM7^3+EN7^3+EO7^3+EP7^3</f>
        <v>0</v>
      </c>
      <c r="ER7" s="76">
        <f t="shared" si="3"/>
        <v>0</v>
      </c>
      <c r="ES7" s="61"/>
      <c r="ET7" s="89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  <c r="FF7" s="83"/>
      <c r="FG7" s="83"/>
      <c r="FH7" s="83"/>
      <c r="FI7" s="84"/>
      <c r="FJ7" s="66"/>
      <c r="FK7" s="51"/>
    </row>
    <row r="8" spans="1:168" x14ac:dyDescent="0.2">
      <c r="A8" s="52" t="s">
        <v>73</v>
      </c>
      <c r="B8" s="91">
        <f>SUM(F14:F269)/C12</f>
        <v>2056</v>
      </c>
      <c r="C8" s="32"/>
      <c r="D8" s="32" t="s">
        <v>74</v>
      </c>
      <c r="E8" s="32"/>
      <c r="F8" s="32"/>
      <c r="G8" s="32"/>
      <c r="I8" s="57"/>
      <c r="J8" s="58"/>
      <c r="K8" s="6">
        <f>F155</f>
        <v>142</v>
      </c>
      <c r="L8" s="4">
        <f>F128</f>
        <v>115</v>
      </c>
      <c r="M8" s="4">
        <f>F252</f>
        <v>239</v>
      </c>
      <c r="N8" s="4">
        <f>F31</f>
        <v>18</v>
      </c>
      <c r="O8" s="4">
        <f>F230</f>
        <v>217</v>
      </c>
      <c r="P8" s="4">
        <f>F53</f>
        <v>40</v>
      </c>
      <c r="Q8" s="4">
        <f>F201</f>
        <v>188</v>
      </c>
      <c r="R8" s="4">
        <f>F82</f>
        <v>69</v>
      </c>
      <c r="S8" s="4">
        <f>F89</f>
        <v>76</v>
      </c>
      <c r="T8" s="4">
        <f>F194</f>
        <v>181</v>
      </c>
      <c r="U8" s="4">
        <f>F54</f>
        <v>41</v>
      </c>
      <c r="V8" s="4">
        <f>F229</f>
        <v>216</v>
      </c>
      <c r="W8" s="4">
        <f>F44</f>
        <v>31</v>
      </c>
      <c r="X8" s="4">
        <f>F239</f>
        <v>226</v>
      </c>
      <c r="Y8" s="4">
        <f>F139</f>
        <v>126</v>
      </c>
      <c r="Z8" s="5">
        <f>F144</f>
        <v>131</v>
      </c>
      <c r="AA8" s="75">
        <f>K8^3+L8^3+M8^3+N8^3+O8^3+P8^3+Q8^3+R8^3+K9^3+L9^3+M9^3+N9^3+O9^3+P9^3+Q9^3+R9^3</f>
        <v>67634176</v>
      </c>
      <c r="AB8" s="76">
        <f t="shared" si="0"/>
        <v>67634176</v>
      </c>
      <c r="AC8" s="61"/>
      <c r="AD8" s="92" t="s">
        <v>167</v>
      </c>
      <c r="AE8" s="79" t="s">
        <v>166</v>
      </c>
      <c r="AF8" s="79" t="s">
        <v>169</v>
      </c>
      <c r="AG8" s="79" t="s">
        <v>168</v>
      </c>
      <c r="AH8" s="78" t="s">
        <v>200</v>
      </c>
      <c r="AI8" s="78" t="s">
        <v>199</v>
      </c>
      <c r="AJ8" s="78" t="s">
        <v>202</v>
      </c>
      <c r="AK8" s="78" t="s">
        <v>201</v>
      </c>
      <c r="AL8" s="79" t="s">
        <v>266</v>
      </c>
      <c r="AM8" s="79" t="s">
        <v>267</v>
      </c>
      <c r="AN8" s="79" t="s">
        <v>264</v>
      </c>
      <c r="AO8" s="79" t="s">
        <v>265</v>
      </c>
      <c r="AP8" s="78" t="s">
        <v>234</v>
      </c>
      <c r="AQ8" s="78" t="s">
        <v>235</v>
      </c>
      <c r="AR8" s="78" t="s">
        <v>232</v>
      </c>
      <c r="AS8" s="93" t="s">
        <v>233</v>
      </c>
      <c r="AT8" s="66"/>
      <c r="AU8" s="51"/>
      <c r="AV8" s="67"/>
      <c r="AW8" s="57"/>
      <c r="AX8" s="58"/>
      <c r="AY8" s="3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5"/>
      <c r="BO8" s="75">
        <f>AY8^3+AZ8^3+BA8^3+BB8^3+BC8^3+BD8^3+BE8^3+BF8^3+AY9^3+AZ9^3+BA9^3+BB9^3+BC9^3+BD9^3+BE9^3+BF9^3</f>
        <v>0</v>
      </c>
      <c r="BP8" s="76">
        <f t="shared" si="1"/>
        <v>0</v>
      </c>
      <c r="BQ8" s="61"/>
      <c r="BR8" s="81"/>
      <c r="BS8" s="82"/>
      <c r="BT8" s="82"/>
      <c r="BU8" s="82"/>
      <c r="BV8" s="82"/>
      <c r="BW8" s="82"/>
      <c r="BX8" s="82"/>
      <c r="BY8" s="82"/>
      <c r="BZ8" s="83"/>
      <c r="CA8" s="83"/>
      <c r="CB8" s="83"/>
      <c r="CC8" s="83"/>
      <c r="CD8" s="83"/>
      <c r="CE8" s="83"/>
      <c r="CF8" s="83"/>
      <c r="CG8" s="84"/>
      <c r="CH8" s="66"/>
      <c r="CI8" s="51"/>
      <c r="CJ8" s="72"/>
      <c r="CK8" s="57"/>
      <c r="CL8" s="58"/>
      <c r="CM8" s="3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5"/>
      <c r="DC8" s="75">
        <f>CM8^3+CN8^3+CO8^3+CP8^3+CQ8^3+CR8^3+CS8^3+CT8^3+CM9^3+CN9^3+CO9^3+CP9^3+CQ9^3+CR9^3+CS9^3+CT9^3</f>
        <v>0</v>
      </c>
      <c r="DD8" s="76">
        <f t="shared" si="2"/>
        <v>0</v>
      </c>
      <c r="DE8" s="61"/>
      <c r="DF8" s="81"/>
      <c r="DG8" s="82"/>
      <c r="DH8" s="83"/>
      <c r="DI8" s="83"/>
      <c r="DJ8" s="82"/>
      <c r="DK8" s="82"/>
      <c r="DL8" s="83"/>
      <c r="DM8" s="83"/>
      <c r="DN8" s="82"/>
      <c r="DO8" s="82"/>
      <c r="DP8" s="83"/>
      <c r="DQ8" s="83"/>
      <c r="DR8" s="82"/>
      <c r="DS8" s="82"/>
      <c r="DT8" s="83"/>
      <c r="DU8" s="84"/>
      <c r="DV8" s="66"/>
      <c r="DW8" s="51"/>
      <c r="DY8" s="57"/>
      <c r="DZ8" s="58"/>
      <c r="EA8" s="3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5"/>
      <c r="EQ8" s="75">
        <f>EA8^3+EB8^3+EC8^3+ED8^3+EE8^3+EF8^3+EG8^3+EH8^3+EA9^3+EB9^3+EC9^3+ED9^3+EE9^3+EF9^3+EG9^3+EH9^3</f>
        <v>0</v>
      </c>
      <c r="ER8" s="76">
        <f t="shared" si="3"/>
        <v>0</v>
      </c>
      <c r="ES8" s="61"/>
      <c r="ET8" s="81"/>
      <c r="EU8" s="82"/>
      <c r="EV8" s="82"/>
      <c r="EW8" s="82"/>
      <c r="EX8" s="82"/>
      <c r="EY8" s="82"/>
      <c r="EZ8" s="82"/>
      <c r="FA8" s="82"/>
      <c r="FB8" s="82"/>
      <c r="FC8" s="82"/>
      <c r="FD8" s="82"/>
      <c r="FE8" s="82"/>
      <c r="FF8" s="82"/>
      <c r="FG8" s="82"/>
      <c r="FH8" s="82"/>
      <c r="FI8" s="86"/>
      <c r="FJ8" s="66"/>
      <c r="FK8" s="51"/>
    </row>
    <row r="9" spans="1:168" x14ac:dyDescent="0.2">
      <c r="A9" s="32"/>
      <c r="B9" s="32"/>
      <c r="C9" s="32"/>
      <c r="D9" s="32"/>
      <c r="E9" s="32"/>
      <c r="F9" s="32"/>
      <c r="G9" s="32"/>
      <c r="I9" s="57"/>
      <c r="J9" s="58"/>
      <c r="K9" s="6">
        <f>F164</f>
        <v>151</v>
      </c>
      <c r="L9" s="4">
        <f>F119</f>
        <v>106</v>
      </c>
      <c r="M9" s="4">
        <f>F259</f>
        <v>246</v>
      </c>
      <c r="N9" s="4">
        <f>F24</f>
        <v>11</v>
      </c>
      <c r="O9" s="4">
        <f>F209</f>
        <v>196</v>
      </c>
      <c r="P9" s="4">
        <f>F74</f>
        <v>61</v>
      </c>
      <c r="Q9" s="4">
        <f>F174</f>
        <v>161</v>
      </c>
      <c r="R9" s="4">
        <f>F109</f>
        <v>96</v>
      </c>
      <c r="S9" s="4">
        <f>F94</f>
        <v>81</v>
      </c>
      <c r="T9" s="4">
        <f>F189</f>
        <v>176</v>
      </c>
      <c r="U9" s="4">
        <f>F65</f>
        <v>52</v>
      </c>
      <c r="V9" s="4">
        <f>F218</f>
        <v>205</v>
      </c>
      <c r="W9" s="4">
        <f>F19</f>
        <v>6</v>
      </c>
      <c r="X9" s="4">
        <f>F264</f>
        <v>251</v>
      </c>
      <c r="Y9" s="4">
        <f>F116</f>
        <v>103</v>
      </c>
      <c r="Z9" s="5">
        <f>F167</f>
        <v>154</v>
      </c>
      <c r="AA9" s="75">
        <f>S8^3+T8^3+U8^3+V8^3+W8^3+X8^3+Y8^3+Z8^3+S9^3+T9^3+U9^3+V9^3+W9^3+X9^3+Y9^3+Z9^3</f>
        <v>67634176</v>
      </c>
      <c r="AB9" s="76">
        <f t="shared" si="0"/>
        <v>67634176</v>
      </c>
      <c r="AC9" s="61"/>
      <c r="AD9" s="92" t="s">
        <v>171</v>
      </c>
      <c r="AE9" s="79" t="s">
        <v>170</v>
      </c>
      <c r="AF9" s="79" t="s">
        <v>173</v>
      </c>
      <c r="AG9" s="79" t="s">
        <v>172</v>
      </c>
      <c r="AH9" s="78" t="s">
        <v>204</v>
      </c>
      <c r="AI9" s="78" t="s">
        <v>203</v>
      </c>
      <c r="AJ9" s="78" t="s">
        <v>206</v>
      </c>
      <c r="AK9" s="78" t="s">
        <v>205</v>
      </c>
      <c r="AL9" s="79" t="s">
        <v>270</v>
      </c>
      <c r="AM9" s="79" t="s">
        <v>271</v>
      </c>
      <c r="AN9" s="79" t="s">
        <v>268</v>
      </c>
      <c r="AO9" s="79" t="s">
        <v>269</v>
      </c>
      <c r="AP9" s="78" t="s">
        <v>238</v>
      </c>
      <c r="AQ9" s="78" t="s">
        <v>239</v>
      </c>
      <c r="AR9" s="78" t="s">
        <v>236</v>
      </c>
      <c r="AS9" s="93" t="s">
        <v>237</v>
      </c>
      <c r="AT9" s="66"/>
      <c r="AU9" s="51"/>
      <c r="AV9" s="67"/>
      <c r="AW9" s="57"/>
      <c r="AX9" s="58"/>
      <c r="AY9" s="3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5"/>
      <c r="BO9" s="75">
        <f>BG8^3+BH8^3+BI8^3+BJ8^3+BK8^3+BL8^3+BM8^3+BN8^3+BG9^3+BH9^3+BI9^3+BJ9^3+BK9^3+BL9^3+BM9^3+BN9^3</f>
        <v>0</v>
      </c>
      <c r="BP9" s="76">
        <f t="shared" si="1"/>
        <v>0</v>
      </c>
      <c r="BQ9" s="61"/>
      <c r="BR9" s="81"/>
      <c r="BS9" s="82"/>
      <c r="BT9" s="82"/>
      <c r="BU9" s="82"/>
      <c r="BV9" s="82"/>
      <c r="BW9" s="82"/>
      <c r="BX9" s="82"/>
      <c r="BY9" s="82"/>
      <c r="BZ9" s="83"/>
      <c r="CA9" s="83"/>
      <c r="CB9" s="83"/>
      <c r="CC9" s="83"/>
      <c r="CD9" s="83"/>
      <c r="CE9" s="83"/>
      <c r="CF9" s="83"/>
      <c r="CG9" s="84"/>
      <c r="CH9" s="66"/>
      <c r="CI9" s="51"/>
      <c r="CJ9" s="72"/>
      <c r="CK9" s="57"/>
      <c r="CL9" s="58"/>
      <c r="CM9" s="3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5"/>
      <c r="DC9" s="75">
        <f>CU8^3+CV8^3+CW8^3+CX8^3+CY8^3+CZ8^3+DA8^3+DB8^3+CU9^3+CV9^3+CW9^3+CX9^3+CY9^3+CZ9^3+DA9^3+DB9^3</f>
        <v>0</v>
      </c>
      <c r="DD9" s="76">
        <f t="shared" si="2"/>
        <v>0</v>
      </c>
      <c r="DE9" s="61"/>
      <c r="DF9" s="81"/>
      <c r="DG9" s="82"/>
      <c r="DH9" s="83"/>
      <c r="DI9" s="83"/>
      <c r="DJ9" s="82"/>
      <c r="DK9" s="82"/>
      <c r="DL9" s="83"/>
      <c r="DM9" s="83"/>
      <c r="DN9" s="82"/>
      <c r="DO9" s="82"/>
      <c r="DP9" s="83"/>
      <c r="DQ9" s="83"/>
      <c r="DR9" s="82"/>
      <c r="DS9" s="82"/>
      <c r="DT9" s="83"/>
      <c r="DU9" s="84"/>
      <c r="DV9" s="66"/>
      <c r="DW9" s="51"/>
      <c r="DY9" s="57"/>
      <c r="DZ9" s="58"/>
      <c r="EA9" s="3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5"/>
      <c r="EQ9" s="75">
        <f>EI8^3+EJ8^3+EK8^3+EL8^3+EM8^3+EN8^3+EO8^3+EP8^3+EI9^3+EJ9^3+EK9^3+EL9^3+EM9^3+EN9^3+EO9^3+EP9^3</f>
        <v>0</v>
      </c>
      <c r="ER9" s="76">
        <f t="shared" si="3"/>
        <v>0</v>
      </c>
      <c r="ES9" s="61"/>
      <c r="ET9" s="89"/>
      <c r="EU9" s="83"/>
      <c r="EV9" s="83"/>
      <c r="EW9" s="83"/>
      <c r="EX9" s="83"/>
      <c r="EY9" s="83"/>
      <c r="EZ9" s="83"/>
      <c r="FA9" s="83"/>
      <c r="FB9" s="83"/>
      <c r="FC9" s="83"/>
      <c r="FD9" s="83"/>
      <c r="FE9" s="83"/>
      <c r="FF9" s="83"/>
      <c r="FG9" s="83"/>
      <c r="FH9" s="83"/>
      <c r="FI9" s="84"/>
      <c r="FJ9" s="66"/>
      <c r="FK9" s="51"/>
    </row>
    <row r="10" spans="1:168" x14ac:dyDescent="0.2">
      <c r="A10" s="52" t="s">
        <v>73</v>
      </c>
      <c r="B10" s="91">
        <f>0.5*C12*(2*B4+B6*(C12^2-1))</f>
        <v>2056</v>
      </c>
      <c r="C10" s="32"/>
      <c r="D10" s="54" t="s">
        <v>123</v>
      </c>
      <c r="E10" s="54"/>
      <c r="F10" s="32"/>
      <c r="G10" s="32"/>
      <c r="I10" s="57"/>
      <c r="J10" s="58"/>
      <c r="K10" s="6">
        <f>F106</f>
        <v>93</v>
      </c>
      <c r="L10" s="4">
        <f>F177</f>
        <v>164</v>
      </c>
      <c r="M10" s="4">
        <f>F77</f>
        <v>64</v>
      </c>
      <c r="N10" s="4">
        <f>F206</f>
        <v>193</v>
      </c>
      <c r="O10" s="4">
        <f>F23</f>
        <v>10</v>
      </c>
      <c r="P10" s="4">
        <f>F260</f>
        <v>247</v>
      </c>
      <c r="Q10" s="4">
        <f>F120</f>
        <v>107</v>
      </c>
      <c r="R10" s="4">
        <f>F163</f>
        <v>150</v>
      </c>
      <c r="S10" s="4">
        <f>F168</f>
        <v>155</v>
      </c>
      <c r="T10" s="4">
        <f>F115</f>
        <v>102</v>
      </c>
      <c r="U10" s="4">
        <f>F263</f>
        <v>250</v>
      </c>
      <c r="V10" s="4">
        <f>F20</f>
        <v>7</v>
      </c>
      <c r="W10" s="4">
        <f>F221</f>
        <v>208</v>
      </c>
      <c r="X10" s="4">
        <f>F62</f>
        <v>49</v>
      </c>
      <c r="Y10" s="4">
        <f>F186</f>
        <v>173</v>
      </c>
      <c r="Z10" s="5">
        <f>F97</f>
        <v>84</v>
      </c>
      <c r="AA10" s="75">
        <f>K10^3+L10^3+M10^3+N10^3+O10^3+P10^3+Q10^3+R10^3+K11^3+L11^3+M11^3+N11^3+O11^3+P11^3+Q11^3+R11^3</f>
        <v>67634176</v>
      </c>
      <c r="AB10" s="76">
        <f t="shared" si="0"/>
        <v>67634176</v>
      </c>
      <c r="AC10" s="61"/>
      <c r="AD10" s="92" t="s">
        <v>159</v>
      </c>
      <c r="AE10" s="79" t="s">
        <v>158</v>
      </c>
      <c r="AF10" s="79" t="s">
        <v>161</v>
      </c>
      <c r="AG10" s="79" t="s">
        <v>160</v>
      </c>
      <c r="AH10" s="78" t="s">
        <v>192</v>
      </c>
      <c r="AI10" s="78" t="s">
        <v>191</v>
      </c>
      <c r="AJ10" s="78" t="s">
        <v>194</v>
      </c>
      <c r="AK10" s="78" t="s">
        <v>193</v>
      </c>
      <c r="AL10" s="79" t="s">
        <v>258</v>
      </c>
      <c r="AM10" s="79" t="s">
        <v>259</v>
      </c>
      <c r="AN10" s="79" t="s">
        <v>256</v>
      </c>
      <c r="AO10" s="79" t="s">
        <v>257</v>
      </c>
      <c r="AP10" s="78" t="s">
        <v>226</v>
      </c>
      <c r="AQ10" s="78" t="s">
        <v>227</v>
      </c>
      <c r="AR10" s="78" t="s">
        <v>224</v>
      </c>
      <c r="AS10" s="93" t="s">
        <v>225</v>
      </c>
      <c r="AT10" s="66"/>
      <c r="AU10" s="51"/>
      <c r="AV10" s="67"/>
      <c r="AW10" s="57"/>
      <c r="AX10" s="58"/>
      <c r="AY10" s="3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5"/>
      <c r="BO10" s="75">
        <f>AY10^3+AZ10^3+BA10^3+BB10^3+BC10^3+BD10^3+BE10^3+BF10^3+AY11^3+AZ11^3+BA11^3+BB11^3+BC11^3+BD11^3+BE11^3+BF11^3</f>
        <v>0</v>
      </c>
      <c r="BP10" s="76">
        <f t="shared" si="1"/>
        <v>0</v>
      </c>
      <c r="BQ10" s="61"/>
      <c r="BR10" s="89"/>
      <c r="BS10" s="83"/>
      <c r="BT10" s="83"/>
      <c r="BU10" s="83"/>
      <c r="BV10" s="83"/>
      <c r="BW10" s="83"/>
      <c r="BX10" s="83"/>
      <c r="BY10" s="83"/>
      <c r="BZ10" s="82"/>
      <c r="CA10" s="82"/>
      <c r="CB10" s="82"/>
      <c r="CC10" s="82"/>
      <c r="CD10" s="82"/>
      <c r="CE10" s="82"/>
      <c r="CF10" s="82"/>
      <c r="CG10" s="86"/>
      <c r="CH10" s="66"/>
      <c r="CI10" s="51"/>
      <c r="CJ10" s="72"/>
      <c r="CK10" s="57"/>
      <c r="CL10" s="58"/>
      <c r="CM10" s="3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5"/>
      <c r="DC10" s="75">
        <f>CM10^3+CN10^3+CO10^3+CP10^3+CQ10^3+CR10^3+CS10^3+CT10^3+CM11^3+CN11^3+CO11^3+CP11^3+CQ11^3+CR11^3+CS11^3+CT11^3</f>
        <v>0</v>
      </c>
      <c r="DD10" s="76">
        <f t="shared" si="2"/>
        <v>0</v>
      </c>
      <c r="DE10" s="61"/>
      <c r="DF10" s="81"/>
      <c r="DG10" s="82"/>
      <c r="DH10" s="83"/>
      <c r="DI10" s="83"/>
      <c r="DJ10" s="82"/>
      <c r="DK10" s="82"/>
      <c r="DL10" s="83"/>
      <c r="DM10" s="83"/>
      <c r="DN10" s="82"/>
      <c r="DO10" s="82"/>
      <c r="DP10" s="83"/>
      <c r="DQ10" s="83"/>
      <c r="DR10" s="82"/>
      <c r="DS10" s="82"/>
      <c r="DT10" s="83"/>
      <c r="DU10" s="84"/>
      <c r="DV10" s="66"/>
      <c r="DW10" s="51"/>
      <c r="DY10" s="57"/>
      <c r="DZ10" s="58"/>
      <c r="EA10" s="3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5"/>
      <c r="EQ10" s="75">
        <f>EA10^3+EB10^3+EC10^3+ED10^3+EE10^3+EF10^3+EG10^3+EH10^3+EA11^3+EB11^3+EC11^3+ED11^3+EE11^3+EF11^3+EG11^3+EH11^3</f>
        <v>0</v>
      </c>
      <c r="ER10" s="76">
        <f t="shared" si="3"/>
        <v>0</v>
      </c>
      <c r="ES10" s="61"/>
      <c r="ET10" s="81"/>
      <c r="EU10" s="82"/>
      <c r="EV10" s="82"/>
      <c r="EW10" s="82"/>
      <c r="EX10" s="82"/>
      <c r="EY10" s="82"/>
      <c r="EZ10" s="82"/>
      <c r="FA10" s="82"/>
      <c r="FB10" s="82"/>
      <c r="FC10" s="82"/>
      <c r="FD10" s="82"/>
      <c r="FE10" s="82"/>
      <c r="FF10" s="82"/>
      <c r="FG10" s="82"/>
      <c r="FH10" s="82"/>
      <c r="FI10" s="86"/>
      <c r="FJ10" s="66"/>
      <c r="FK10" s="51"/>
    </row>
    <row r="11" spans="1:168" x14ac:dyDescent="0.2">
      <c r="A11" s="32"/>
      <c r="B11" s="32"/>
      <c r="C11" s="32"/>
      <c r="D11" s="94" t="s">
        <v>136</v>
      </c>
      <c r="E11" s="32"/>
      <c r="F11" s="32"/>
      <c r="G11" s="32"/>
      <c r="I11" s="57"/>
      <c r="J11" s="58"/>
      <c r="K11" s="6">
        <f>F85</f>
        <v>72</v>
      </c>
      <c r="L11" s="4">
        <f>F198</f>
        <v>185</v>
      </c>
      <c r="M11" s="4">
        <f>F50</f>
        <v>37</v>
      </c>
      <c r="N11" s="4">
        <f>F233</f>
        <v>220</v>
      </c>
      <c r="O11" s="4">
        <f>F32</f>
        <v>19</v>
      </c>
      <c r="P11" s="4">
        <f>F251</f>
        <v>238</v>
      </c>
      <c r="Q11" s="4">
        <f>F127</f>
        <v>114</v>
      </c>
      <c r="R11" s="4">
        <f>F156</f>
        <v>143</v>
      </c>
      <c r="S11" s="4">
        <f>F143</f>
        <v>130</v>
      </c>
      <c r="T11" s="4">
        <f>F140</f>
        <v>127</v>
      </c>
      <c r="U11" s="4">
        <f>F240</f>
        <v>227</v>
      </c>
      <c r="V11" s="4">
        <f>F43</f>
        <v>30</v>
      </c>
      <c r="W11" s="4">
        <f>F226</f>
        <v>213</v>
      </c>
      <c r="X11" s="4">
        <f>F57</f>
        <v>44</v>
      </c>
      <c r="Y11" s="4">
        <f>F197</f>
        <v>184</v>
      </c>
      <c r="Z11" s="5">
        <f>F86</f>
        <v>73</v>
      </c>
      <c r="AA11" s="75">
        <f>S10^3+T10^3+U10^3+V10^3+W10^3+X10^3+Y10^3+Z10^3+S11^3+T11^3+U11^3+V11^3+W11^3+X11^3+Y11^3+Z11^3</f>
        <v>67634176</v>
      </c>
      <c r="AB11" s="76">
        <f t="shared" si="0"/>
        <v>67634176</v>
      </c>
      <c r="AC11" s="61"/>
      <c r="AD11" s="92" t="s">
        <v>163</v>
      </c>
      <c r="AE11" s="79" t="s">
        <v>162</v>
      </c>
      <c r="AF11" s="79" t="s">
        <v>165</v>
      </c>
      <c r="AG11" s="79" t="s">
        <v>164</v>
      </c>
      <c r="AH11" s="78" t="s">
        <v>196</v>
      </c>
      <c r="AI11" s="78" t="s">
        <v>195</v>
      </c>
      <c r="AJ11" s="78" t="s">
        <v>198</v>
      </c>
      <c r="AK11" s="78" t="s">
        <v>197</v>
      </c>
      <c r="AL11" s="79" t="s">
        <v>262</v>
      </c>
      <c r="AM11" s="79" t="s">
        <v>263</v>
      </c>
      <c r="AN11" s="79" t="s">
        <v>260</v>
      </c>
      <c r="AO11" s="79" t="s">
        <v>261</v>
      </c>
      <c r="AP11" s="78" t="s">
        <v>230</v>
      </c>
      <c r="AQ11" s="78" t="s">
        <v>231</v>
      </c>
      <c r="AR11" s="78" t="s">
        <v>228</v>
      </c>
      <c r="AS11" s="93" t="s">
        <v>229</v>
      </c>
      <c r="AT11" s="66"/>
      <c r="AU11" s="51"/>
      <c r="AV11" s="67"/>
      <c r="AW11" s="57"/>
      <c r="AX11" s="58"/>
      <c r="AY11" s="3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5"/>
      <c r="BO11" s="75">
        <f>BG10^3+BH10^3+BI10^3+BJ10^3+BK10^3+BL10^3+BM10^3+BN10^3+BG11^3+BH11^3+BI11^3+BJ11^3+BK11^3+BL11^3+BM11^3+BN11^3</f>
        <v>0</v>
      </c>
      <c r="BP11" s="76">
        <f t="shared" si="1"/>
        <v>0</v>
      </c>
      <c r="BQ11" s="61"/>
      <c r="BR11" s="89"/>
      <c r="BS11" s="83"/>
      <c r="BT11" s="83"/>
      <c r="BU11" s="83"/>
      <c r="BV11" s="83"/>
      <c r="BW11" s="83"/>
      <c r="BX11" s="83"/>
      <c r="BY11" s="83"/>
      <c r="BZ11" s="82"/>
      <c r="CA11" s="82"/>
      <c r="CB11" s="82"/>
      <c r="CC11" s="82"/>
      <c r="CD11" s="82"/>
      <c r="CE11" s="82"/>
      <c r="CF11" s="82"/>
      <c r="CG11" s="86"/>
      <c r="CH11" s="66"/>
      <c r="CI11" s="51"/>
      <c r="CJ11" s="72"/>
      <c r="CK11" s="57"/>
      <c r="CL11" s="58"/>
      <c r="CM11" s="3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5"/>
      <c r="DC11" s="75">
        <f>CU10^3+CV10^3+CW10^3+CX10^3+CY10^3+CZ10^3+DA10^3+DB10^3+CU11^3+CV11^3+CW11^3+CX11^3+CY11^3+CZ11^3+DA11^3+DB11^3</f>
        <v>0</v>
      </c>
      <c r="DD11" s="76">
        <f t="shared" si="2"/>
        <v>0</v>
      </c>
      <c r="DE11" s="61"/>
      <c r="DF11" s="81"/>
      <c r="DG11" s="82"/>
      <c r="DH11" s="83"/>
      <c r="DI11" s="83"/>
      <c r="DJ11" s="82"/>
      <c r="DK11" s="82"/>
      <c r="DL11" s="83"/>
      <c r="DM11" s="83"/>
      <c r="DN11" s="82"/>
      <c r="DO11" s="82"/>
      <c r="DP11" s="83"/>
      <c r="DQ11" s="83"/>
      <c r="DR11" s="82"/>
      <c r="DS11" s="82"/>
      <c r="DT11" s="83"/>
      <c r="DU11" s="84"/>
      <c r="DV11" s="66"/>
      <c r="DW11" s="51"/>
      <c r="DY11" s="57"/>
      <c r="DZ11" s="58"/>
      <c r="EA11" s="3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5"/>
      <c r="EQ11" s="75">
        <f>EI10^3+EJ10^3+EK10^3+EL10^3+EM10^3+EN10^3+EO10^3+EP10^3+EI11^3+EJ11^3+EK11^3+EL11^3+EM11^3+EN11^3+EO11^3+EP11^3</f>
        <v>0</v>
      </c>
      <c r="ER11" s="76">
        <f t="shared" si="3"/>
        <v>0</v>
      </c>
      <c r="ES11" s="61"/>
      <c r="ET11" s="89"/>
      <c r="EU11" s="83"/>
      <c r="EV11" s="83"/>
      <c r="EW11" s="83"/>
      <c r="EX11" s="83"/>
      <c r="EY11" s="83"/>
      <c r="EZ11" s="83"/>
      <c r="FA11" s="83"/>
      <c r="FB11" s="83"/>
      <c r="FC11" s="83"/>
      <c r="FD11" s="83"/>
      <c r="FE11" s="83"/>
      <c r="FF11" s="83"/>
      <c r="FG11" s="83"/>
      <c r="FH11" s="83"/>
      <c r="FI11" s="84"/>
      <c r="FJ11" s="66"/>
      <c r="FK11" s="51"/>
    </row>
    <row r="12" spans="1:168" x14ac:dyDescent="0.2">
      <c r="A12" s="52"/>
      <c r="B12" s="35" t="s">
        <v>141</v>
      </c>
      <c r="C12" s="36">
        <v>16</v>
      </c>
      <c r="D12" s="32"/>
      <c r="E12" s="32"/>
      <c r="F12" s="32"/>
      <c r="G12" s="32"/>
      <c r="I12" s="57"/>
      <c r="J12" s="58"/>
      <c r="K12" s="6">
        <f>F207</f>
        <v>194</v>
      </c>
      <c r="L12" s="4">
        <f>F76</f>
        <v>63</v>
      </c>
      <c r="M12" s="4">
        <f>F176</f>
        <v>163</v>
      </c>
      <c r="N12" s="4">
        <f>F107</f>
        <v>94</v>
      </c>
      <c r="O12" s="4">
        <f>F162</f>
        <v>149</v>
      </c>
      <c r="P12" s="4">
        <f>F121</f>
        <v>108</v>
      </c>
      <c r="Q12" s="4">
        <f>F261</f>
        <v>248</v>
      </c>
      <c r="R12" s="4">
        <f>F22</f>
        <v>9</v>
      </c>
      <c r="S12" s="4">
        <f>F21</f>
        <v>8</v>
      </c>
      <c r="T12" s="4">
        <f>F262</f>
        <v>249</v>
      </c>
      <c r="U12" s="4">
        <f>F114</f>
        <v>101</v>
      </c>
      <c r="V12" s="4">
        <f>F169</f>
        <v>156</v>
      </c>
      <c r="W12" s="4">
        <f>F96</f>
        <v>83</v>
      </c>
      <c r="X12" s="4">
        <f>F187</f>
        <v>174</v>
      </c>
      <c r="Y12" s="4">
        <f>F63</f>
        <v>50</v>
      </c>
      <c r="Z12" s="5">
        <f>F220</f>
        <v>207</v>
      </c>
      <c r="AA12" s="75">
        <f>K12^3+L12^3+M12^3+N12^3+O12^3+P12^3+Q12^3+R12^3+K13^3+L13^3+M13^3+N13^3+O13^3+P13^3+Q13^3+R13^3</f>
        <v>67634176</v>
      </c>
      <c r="AB12" s="76">
        <f t="shared" si="0"/>
        <v>67634176</v>
      </c>
      <c r="AC12" s="95"/>
      <c r="AD12" s="77" t="s">
        <v>76</v>
      </c>
      <c r="AE12" s="78" t="s">
        <v>75</v>
      </c>
      <c r="AF12" s="78" t="s">
        <v>78</v>
      </c>
      <c r="AG12" s="78" t="s">
        <v>77</v>
      </c>
      <c r="AH12" s="79" t="s">
        <v>80</v>
      </c>
      <c r="AI12" s="79" t="s">
        <v>79</v>
      </c>
      <c r="AJ12" s="79" t="s">
        <v>82</v>
      </c>
      <c r="AK12" s="79" t="s">
        <v>81</v>
      </c>
      <c r="AL12" s="78" t="s">
        <v>89</v>
      </c>
      <c r="AM12" s="78" t="s">
        <v>90</v>
      </c>
      <c r="AN12" s="78" t="s">
        <v>87</v>
      </c>
      <c r="AO12" s="78" t="s">
        <v>88</v>
      </c>
      <c r="AP12" s="79" t="s">
        <v>85</v>
      </c>
      <c r="AQ12" s="79" t="s">
        <v>86</v>
      </c>
      <c r="AR12" s="79" t="s">
        <v>83</v>
      </c>
      <c r="AS12" s="80" t="s">
        <v>84</v>
      </c>
      <c r="AT12" s="66"/>
      <c r="AU12" s="51"/>
      <c r="AV12" s="67"/>
      <c r="AW12" s="57"/>
      <c r="AX12" s="58"/>
      <c r="AY12" s="3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5"/>
      <c r="BO12" s="75">
        <f>AY12^3+AZ12^3+BA12^3+BB12^3+BC12^3+BD12^3+BE12^3+BF12^3+AY13^3+AZ13^3+BA13^3+BB13^3+BC13^3+BD13^3+BE13^3+BF13^3</f>
        <v>0</v>
      </c>
      <c r="BP12" s="76">
        <f t="shared" si="1"/>
        <v>0</v>
      </c>
      <c r="BQ12" s="95"/>
      <c r="BR12" s="81"/>
      <c r="BS12" s="82"/>
      <c r="BT12" s="82"/>
      <c r="BU12" s="82"/>
      <c r="BV12" s="82"/>
      <c r="BW12" s="82"/>
      <c r="BX12" s="82"/>
      <c r="BY12" s="82"/>
      <c r="BZ12" s="83"/>
      <c r="CA12" s="83"/>
      <c r="CB12" s="83"/>
      <c r="CC12" s="83"/>
      <c r="CD12" s="83"/>
      <c r="CE12" s="83"/>
      <c r="CF12" s="83"/>
      <c r="CG12" s="84"/>
      <c r="CH12" s="66"/>
      <c r="CI12" s="51"/>
      <c r="CJ12" s="85"/>
      <c r="CK12" s="57"/>
      <c r="CL12" s="58"/>
      <c r="CM12" s="3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5"/>
      <c r="DC12" s="75">
        <f>CM12^3+CN12^3+CO12^3+CP12^3+CQ12^3+CR12^3+CS12^3+CT12^3+CM13^3+CN13^3+CO13^3+CP13^3+CQ13^3+CR13^3+CS13^3+CT13^3</f>
        <v>0</v>
      </c>
      <c r="DD12" s="76">
        <f t="shared" si="2"/>
        <v>0</v>
      </c>
      <c r="DE12" s="95"/>
      <c r="DF12" s="89"/>
      <c r="DG12" s="83"/>
      <c r="DH12" s="82"/>
      <c r="DI12" s="82"/>
      <c r="DJ12" s="83"/>
      <c r="DK12" s="83"/>
      <c r="DL12" s="82"/>
      <c r="DM12" s="82"/>
      <c r="DN12" s="83"/>
      <c r="DO12" s="83"/>
      <c r="DP12" s="82"/>
      <c r="DQ12" s="82"/>
      <c r="DR12" s="83"/>
      <c r="DS12" s="83"/>
      <c r="DT12" s="82"/>
      <c r="DU12" s="86"/>
      <c r="DV12" s="66"/>
      <c r="DW12" s="51"/>
      <c r="DY12" s="57"/>
      <c r="DZ12" s="58"/>
      <c r="EA12" s="3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5"/>
      <c r="EQ12" s="75">
        <f>EA12^3+EB12^3+EC12^3+ED12^3+EE12^3+EF12^3+EG12^3+EH12^3+EA13^3+EB13^3+EC13^3+ED13^3+EE13^3+EF13^3+EG13^3+EH13^3</f>
        <v>0</v>
      </c>
      <c r="ER12" s="76">
        <f t="shared" si="3"/>
        <v>0</v>
      </c>
      <c r="ES12" s="95"/>
      <c r="ET12" s="81"/>
      <c r="EU12" s="82"/>
      <c r="EV12" s="82"/>
      <c r="EW12" s="82"/>
      <c r="EX12" s="82"/>
      <c r="EY12" s="82"/>
      <c r="EZ12" s="82"/>
      <c r="FA12" s="82"/>
      <c r="FB12" s="82"/>
      <c r="FC12" s="82"/>
      <c r="FD12" s="82"/>
      <c r="FE12" s="82"/>
      <c r="FF12" s="82"/>
      <c r="FG12" s="82"/>
      <c r="FH12" s="82"/>
      <c r="FI12" s="86"/>
      <c r="FJ12" s="66"/>
      <c r="FK12" s="51"/>
    </row>
    <row r="13" spans="1:168" ht="13.5" thickBot="1" x14ac:dyDescent="0.25">
      <c r="A13" s="96"/>
      <c r="B13" s="97"/>
      <c r="C13" s="32"/>
      <c r="D13" s="98"/>
      <c r="E13" s="99" t="s">
        <v>174</v>
      </c>
      <c r="F13" s="98"/>
      <c r="G13" s="98"/>
      <c r="H13" s="100"/>
      <c r="I13" s="57"/>
      <c r="J13" s="58"/>
      <c r="K13" s="6">
        <f>F232</f>
        <v>219</v>
      </c>
      <c r="L13" s="4">
        <f>F51</f>
        <v>38</v>
      </c>
      <c r="M13" s="4">
        <f>F199</f>
        <v>186</v>
      </c>
      <c r="N13" s="4">
        <f>F84</f>
        <v>71</v>
      </c>
      <c r="O13" s="4">
        <f>F157</f>
        <v>144</v>
      </c>
      <c r="P13" s="4">
        <f>F126</f>
        <v>113</v>
      </c>
      <c r="Q13" s="4">
        <f>F250</f>
        <v>237</v>
      </c>
      <c r="R13" s="4">
        <f>F33</f>
        <v>20</v>
      </c>
      <c r="S13" s="4">
        <f>F42</f>
        <v>29</v>
      </c>
      <c r="T13" s="4">
        <f>F241</f>
        <v>228</v>
      </c>
      <c r="U13" s="4">
        <f>F141</f>
        <v>128</v>
      </c>
      <c r="V13" s="4">
        <f>F142</f>
        <v>129</v>
      </c>
      <c r="W13" s="4">
        <f>F87</f>
        <v>74</v>
      </c>
      <c r="X13" s="4">
        <f>F196</f>
        <v>183</v>
      </c>
      <c r="Y13" s="4">
        <f>F56</f>
        <v>43</v>
      </c>
      <c r="Z13" s="5">
        <f>F227</f>
        <v>214</v>
      </c>
      <c r="AA13" s="75">
        <f>S12^3+T12^3+U12^3+V12^3+W12^3+X12^3+Y12^3+Z12^3+S13^3+T13^3+U13^3+V13^3+W13^3+X13^3+Y13^3+Z13^3</f>
        <v>67634176</v>
      </c>
      <c r="AB13" s="76">
        <f t="shared" si="0"/>
        <v>67634176</v>
      </c>
      <c r="AC13" s="61"/>
      <c r="AD13" s="77" t="s">
        <v>92</v>
      </c>
      <c r="AE13" s="78" t="s">
        <v>91</v>
      </c>
      <c r="AF13" s="78" t="s">
        <v>94</v>
      </c>
      <c r="AG13" s="78" t="s">
        <v>93</v>
      </c>
      <c r="AH13" s="79" t="s">
        <v>104</v>
      </c>
      <c r="AI13" s="79" t="s">
        <v>103</v>
      </c>
      <c r="AJ13" s="79" t="s">
        <v>106</v>
      </c>
      <c r="AK13" s="79" t="s">
        <v>105</v>
      </c>
      <c r="AL13" s="78" t="s">
        <v>113</v>
      </c>
      <c r="AM13" s="78" t="s">
        <v>114</v>
      </c>
      <c r="AN13" s="78" t="s">
        <v>111</v>
      </c>
      <c r="AO13" s="78" t="s">
        <v>112</v>
      </c>
      <c r="AP13" s="79" t="s">
        <v>109</v>
      </c>
      <c r="AQ13" s="79" t="s">
        <v>110</v>
      </c>
      <c r="AR13" s="79" t="s">
        <v>107</v>
      </c>
      <c r="AS13" s="80" t="s">
        <v>108</v>
      </c>
      <c r="AT13" s="66"/>
      <c r="AU13" s="51"/>
      <c r="AV13" s="67"/>
      <c r="AW13" s="57"/>
      <c r="AX13" s="58"/>
      <c r="AY13" s="3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5"/>
      <c r="BO13" s="75">
        <f>BG12^3+BH12^3+BI12^3+BJ12^3+BK12^3+BL12^3+BM12^3+BN12^3+BG13^3+BH13^3+BI13^3+BJ13^3+BK13^3+BL13^3+BM13^3+BN13^3</f>
        <v>0</v>
      </c>
      <c r="BP13" s="76">
        <f t="shared" si="1"/>
        <v>0</v>
      </c>
      <c r="BQ13" s="61"/>
      <c r="BR13" s="81"/>
      <c r="BS13" s="82"/>
      <c r="BT13" s="82"/>
      <c r="BU13" s="82"/>
      <c r="BV13" s="82"/>
      <c r="BW13" s="82"/>
      <c r="BX13" s="82"/>
      <c r="BY13" s="82"/>
      <c r="BZ13" s="83"/>
      <c r="CA13" s="83"/>
      <c r="CB13" s="83"/>
      <c r="CC13" s="83"/>
      <c r="CD13" s="83"/>
      <c r="CE13" s="83"/>
      <c r="CF13" s="83"/>
      <c r="CG13" s="84"/>
      <c r="CH13" s="66"/>
      <c r="CI13" s="51"/>
      <c r="CJ13" s="85"/>
      <c r="CK13" s="57"/>
      <c r="CL13" s="58"/>
      <c r="CM13" s="3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5"/>
      <c r="DC13" s="75">
        <f>CU12^3+CV12^3+CW12^3+CX12^3+CY12^3+CZ12^3+DA12^3+DB12^3+CU13^3+CV13^3+CW13^3+CX13^3+CY13^3+CZ13^3+DA13^3+DB13^3</f>
        <v>0</v>
      </c>
      <c r="DD13" s="76">
        <f t="shared" si="2"/>
        <v>0</v>
      </c>
      <c r="DE13" s="61"/>
      <c r="DF13" s="89"/>
      <c r="DG13" s="83"/>
      <c r="DH13" s="82"/>
      <c r="DI13" s="82"/>
      <c r="DJ13" s="83"/>
      <c r="DK13" s="83"/>
      <c r="DL13" s="82"/>
      <c r="DM13" s="82"/>
      <c r="DN13" s="83"/>
      <c r="DO13" s="83"/>
      <c r="DP13" s="82"/>
      <c r="DQ13" s="82"/>
      <c r="DR13" s="83"/>
      <c r="DS13" s="83"/>
      <c r="DT13" s="82"/>
      <c r="DU13" s="86"/>
      <c r="DV13" s="66"/>
      <c r="DW13" s="51"/>
      <c r="DY13" s="57"/>
      <c r="DZ13" s="58"/>
      <c r="EA13" s="3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5"/>
      <c r="EQ13" s="75">
        <f>EI12^3+EJ12^3+EK12^3+EL12^3+EM12^3+EN12^3+EO12^3+EP12^3+EI13^3+EJ13^3+EK13^3+EL13^3+EM13^3+EN13^3+EO13^3+EP13^3</f>
        <v>0</v>
      </c>
      <c r="ER13" s="76">
        <f t="shared" si="3"/>
        <v>0</v>
      </c>
      <c r="ES13" s="61"/>
      <c r="ET13" s="89"/>
      <c r="EU13" s="83"/>
      <c r="EV13" s="83"/>
      <c r="EW13" s="83"/>
      <c r="EX13" s="83"/>
      <c r="EY13" s="83"/>
      <c r="EZ13" s="83"/>
      <c r="FA13" s="83"/>
      <c r="FB13" s="83"/>
      <c r="FC13" s="83"/>
      <c r="FD13" s="83"/>
      <c r="FE13" s="83"/>
      <c r="FF13" s="83"/>
      <c r="FG13" s="83"/>
      <c r="FH13" s="83"/>
      <c r="FI13" s="84"/>
      <c r="FJ13" s="66"/>
      <c r="FK13" s="51"/>
    </row>
    <row r="14" spans="1:168" x14ac:dyDescent="0.2">
      <c r="A14" s="32"/>
      <c r="B14" s="32" t="s">
        <v>0</v>
      </c>
      <c r="C14" s="32"/>
      <c r="D14" s="101" t="s">
        <v>6</v>
      </c>
      <c r="E14" s="102" t="s">
        <v>207</v>
      </c>
      <c r="F14" s="103">
        <f>B4+(0*B6)</f>
        <v>1</v>
      </c>
      <c r="G14" s="104"/>
      <c r="H14" s="43"/>
      <c r="I14" s="105"/>
      <c r="J14" s="58"/>
      <c r="K14" s="6">
        <f>F30</f>
        <v>17</v>
      </c>
      <c r="L14" s="4">
        <f>F253</f>
        <v>240</v>
      </c>
      <c r="M14" s="4">
        <f>F129</f>
        <v>116</v>
      </c>
      <c r="N14" s="4">
        <f>F154</f>
        <v>141</v>
      </c>
      <c r="O14" s="4">
        <f>F83</f>
        <v>70</v>
      </c>
      <c r="P14" s="4">
        <f>F200</f>
        <v>187</v>
      </c>
      <c r="Q14" s="4">
        <f>F52</f>
        <v>39</v>
      </c>
      <c r="R14" s="4">
        <f>F231</f>
        <v>218</v>
      </c>
      <c r="S14" s="4">
        <f>F228</f>
        <v>215</v>
      </c>
      <c r="T14" s="4">
        <f>F55</f>
        <v>42</v>
      </c>
      <c r="U14" s="4">
        <f>F195</f>
        <v>182</v>
      </c>
      <c r="V14" s="4">
        <f>F88</f>
        <v>75</v>
      </c>
      <c r="W14" s="4">
        <f>F145</f>
        <v>132</v>
      </c>
      <c r="X14" s="4">
        <f>F138</f>
        <v>125</v>
      </c>
      <c r="Y14" s="4">
        <f>F238</f>
        <v>225</v>
      </c>
      <c r="Z14" s="5">
        <f>F45</f>
        <v>32</v>
      </c>
      <c r="AA14" s="75">
        <f>K14^3+L14^3+M14^3+N14^3+O14^3+P14^3+Q14^3+R14^3+K15^3+L15^3+M15^3+N15^3+O15^3+P15^3+Q15^3+R15^3</f>
        <v>67634176</v>
      </c>
      <c r="AB14" s="76">
        <f t="shared" si="0"/>
        <v>67634176</v>
      </c>
      <c r="AC14" s="61"/>
      <c r="AD14" s="77" t="s">
        <v>96</v>
      </c>
      <c r="AE14" s="78" t="s">
        <v>95</v>
      </c>
      <c r="AF14" s="78" t="s">
        <v>98</v>
      </c>
      <c r="AG14" s="78" t="s">
        <v>97</v>
      </c>
      <c r="AH14" s="79" t="s">
        <v>116</v>
      </c>
      <c r="AI14" s="79" t="s">
        <v>115</v>
      </c>
      <c r="AJ14" s="79" t="s">
        <v>118</v>
      </c>
      <c r="AK14" s="79" t="s">
        <v>117</v>
      </c>
      <c r="AL14" s="78" t="s">
        <v>130</v>
      </c>
      <c r="AM14" s="78" t="s">
        <v>131</v>
      </c>
      <c r="AN14" s="78" t="s">
        <v>128</v>
      </c>
      <c r="AO14" s="78" t="s">
        <v>129</v>
      </c>
      <c r="AP14" s="79" t="s">
        <v>126</v>
      </c>
      <c r="AQ14" s="79" t="s">
        <v>127</v>
      </c>
      <c r="AR14" s="79" t="s">
        <v>124</v>
      </c>
      <c r="AS14" s="80" t="s">
        <v>125</v>
      </c>
      <c r="AT14" s="66"/>
      <c r="AU14" s="51"/>
      <c r="AV14" s="67"/>
      <c r="AW14" s="105"/>
      <c r="AX14" s="58"/>
      <c r="AY14" s="3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5"/>
      <c r="BO14" s="75">
        <f>AY14^3+AZ14^3+BA14^3+BB14^3+BC14^3+BD14^3+BE14^3+BF14^3+AY15^3+AZ15^3+BA15^3+BB15^3+BC15^3+BD15^3+BE15^3+BF15^3</f>
        <v>0</v>
      </c>
      <c r="BP14" s="76">
        <f t="shared" si="1"/>
        <v>0</v>
      </c>
      <c r="BQ14" s="61"/>
      <c r="BR14" s="89"/>
      <c r="BS14" s="83"/>
      <c r="BT14" s="83"/>
      <c r="BU14" s="83"/>
      <c r="BV14" s="83"/>
      <c r="BW14" s="83"/>
      <c r="BX14" s="83"/>
      <c r="BY14" s="83"/>
      <c r="BZ14" s="82"/>
      <c r="CA14" s="82"/>
      <c r="CB14" s="82"/>
      <c r="CC14" s="82"/>
      <c r="CD14" s="82"/>
      <c r="CE14" s="82"/>
      <c r="CF14" s="82"/>
      <c r="CG14" s="86"/>
      <c r="CH14" s="66"/>
      <c r="CI14" s="51"/>
      <c r="CJ14" s="72"/>
      <c r="CK14" s="105"/>
      <c r="CL14" s="58"/>
      <c r="CM14" s="3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5"/>
      <c r="DC14" s="75">
        <f>CM14^3+CN14^3+CO14^3+CP14^3+CQ14^3+CR14^3+CS14^3+CT14^3+CM15^3+CN15^3+CO15^3+CP15^3+CQ15^3+CR15^3+CS15^3+CT15^3</f>
        <v>0</v>
      </c>
      <c r="DD14" s="76">
        <f t="shared" si="2"/>
        <v>0</v>
      </c>
      <c r="DE14" s="61"/>
      <c r="DF14" s="89"/>
      <c r="DG14" s="83"/>
      <c r="DH14" s="82"/>
      <c r="DI14" s="82"/>
      <c r="DJ14" s="83"/>
      <c r="DK14" s="83"/>
      <c r="DL14" s="82"/>
      <c r="DM14" s="82"/>
      <c r="DN14" s="83"/>
      <c r="DO14" s="83"/>
      <c r="DP14" s="82"/>
      <c r="DQ14" s="82"/>
      <c r="DR14" s="83"/>
      <c r="DS14" s="83"/>
      <c r="DT14" s="82"/>
      <c r="DU14" s="86"/>
      <c r="DV14" s="66"/>
      <c r="DW14" s="51"/>
      <c r="DY14" s="105"/>
      <c r="DZ14" s="58"/>
      <c r="EA14" s="3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5"/>
      <c r="EQ14" s="75">
        <f>EA14^3+EB14^3+EC14^3+ED14^3+EE14^3+EF14^3+EG14^3+EH14^3+EA15^3+EB15^3+EC15^3+ED15^3+EE15^3+EF15^3+EG15^3+EH15^3</f>
        <v>0</v>
      </c>
      <c r="ER14" s="76">
        <f t="shared" si="3"/>
        <v>0</v>
      </c>
      <c r="ES14" s="61"/>
      <c r="ET14" s="81"/>
      <c r="EU14" s="82"/>
      <c r="EV14" s="82"/>
      <c r="EW14" s="82"/>
      <c r="EX14" s="82"/>
      <c r="EY14" s="82"/>
      <c r="EZ14" s="82"/>
      <c r="FA14" s="82"/>
      <c r="FB14" s="82"/>
      <c r="FC14" s="82"/>
      <c r="FD14" s="82"/>
      <c r="FE14" s="82"/>
      <c r="FF14" s="82"/>
      <c r="FG14" s="82"/>
      <c r="FH14" s="82"/>
      <c r="FI14" s="86"/>
      <c r="FJ14" s="66"/>
      <c r="FK14" s="51"/>
    </row>
    <row r="15" spans="1:168" x14ac:dyDescent="0.2">
      <c r="A15" s="32"/>
      <c r="B15" s="32"/>
      <c r="C15" s="32"/>
      <c r="D15" s="106" t="s">
        <v>211</v>
      </c>
      <c r="E15" s="107" t="s">
        <v>207</v>
      </c>
      <c r="F15" s="108">
        <f>B4+(1*B6)</f>
        <v>2</v>
      </c>
      <c r="G15" s="104"/>
      <c r="H15" s="43"/>
      <c r="I15" s="109"/>
      <c r="J15" s="58"/>
      <c r="K15" s="6">
        <f>F25</f>
        <v>12</v>
      </c>
      <c r="L15" s="4">
        <f>F258</f>
        <v>245</v>
      </c>
      <c r="M15" s="4">
        <f>F118</f>
        <v>105</v>
      </c>
      <c r="N15" s="4">
        <f>F165</f>
        <v>152</v>
      </c>
      <c r="O15" s="4">
        <f>F108</f>
        <v>95</v>
      </c>
      <c r="P15" s="4">
        <f>F175</f>
        <v>162</v>
      </c>
      <c r="Q15" s="4">
        <f>F75</f>
        <v>62</v>
      </c>
      <c r="R15" s="4">
        <f>F208</f>
        <v>195</v>
      </c>
      <c r="S15" s="4">
        <f>F219</f>
        <v>206</v>
      </c>
      <c r="T15" s="4">
        <f>F64</f>
        <v>51</v>
      </c>
      <c r="U15" s="4">
        <f>F188</f>
        <v>175</v>
      </c>
      <c r="V15" s="4">
        <f>F95</f>
        <v>82</v>
      </c>
      <c r="W15" s="4">
        <f>F166</f>
        <v>153</v>
      </c>
      <c r="X15" s="4">
        <f>F117</f>
        <v>104</v>
      </c>
      <c r="Y15" s="4">
        <f>F265</f>
        <v>252</v>
      </c>
      <c r="Z15" s="5">
        <f>F18</f>
        <v>5</v>
      </c>
      <c r="AA15" s="75">
        <f>S14^3+T14^3+U14^3+V14^3+W14^3+X14^3+Y14^3+Z14^3+S15^3+T15^3+U15^3+V15^3+W15^3+X15^3+Y15^3+Z15^3</f>
        <v>67634176</v>
      </c>
      <c r="AB15" s="76">
        <f t="shared" si="0"/>
        <v>67634176</v>
      </c>
      <c r="AC15" s="61"/>
      <c r="AD15" s="77" t="s">
        <v>100</v>
      </c>
      <c r="AE15" s="78" t="s">
        <v>99</v>
      </c>
      <c r="AF15" s="78" t="s">
        <v>102</v>
      </c>
      <c r="AG15" s="78" t="s">
        <v>101</v>
      </c>
      <c r="AH15" s="79" t="s">
        <v>120</v>
      </c>
      <c r="AI15" s="79" t="s">
        <v>119</v>
      </c>
      <c r="AJ15" s="79" t="s">
        <v>122</v>
      </c>
      <c r="AK15" s="79" t="s">
        <v>121</v>
      </c>
      <c r="AL15" s="78" t="s">
        <v>139</v>
      </c>
      <c r="AM15" s="78" t="s">
        <v>140</v>
      </c>
      <c r="AN15" s="78" t="s">
        <v>137</v>
      </c>
      <c r="AO15" s="78" t="s">
        <v>138</v>
      </c>
      <c r="AP15" s="79" t="s">
        <v>134</v>
      </c>
      <c r="AQ15" s="79" t="s">
        <v>135</v>
      </c>
      <c r="AR15" s="79" t="s">
        <v>132</v>
      </c>
      <c r="AS15" s="80" t="s">
        <v>133</v>
      </c>
      <c r="AT15" s="66"/>
      <c r="AU15" s="51"/>
      <c r="AV15" s="67"/>
      <c r="AW15" s="109"/>
      <c r="AX15" s="58"/>
      <c r="AY15" s="3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5"/>
      <c r="BO15" s="75">
        <f>BG14^3+BH14^3+BI14^3+BJ14^3+BK14^3+BL14^3+BM14^3+BN14^3+BG15^3+BH15^3+BI15^3+BJ15^3+BK15^3+BL15^3+BM15^3+BN15^3</f>
        <v>0</v>
      </c>
      <c r="BP15" s="76">
        <f t="shared" si="1"/>
        <v>0</v>
      </c>
      <c r="BQ15" s="61"/>
      <c r="BR15" s="89"/>
      <c r="BS15" s="83"/>
      <c r="BT15" s="83"/>
      <c r="BU15" s="83"/>
      <c r="BV15" s="83"/>
      <c r="BW15" s="83"/>
      <c r="BX15" s="83"/>
      <c r="BY15" s="83"/>
      <c r="BZ15" s="82"/>
      <c r="CA15" s="82"/>
      <c r="CB15" s="82"/>
      <c r="CC15" s="82"/>
      <c r="CD15" s="82"/>
      <c r="CE15" s="82"/>
      <c r="CF15" s="82"/>
      <c r="CG15" s="86"/>
      <c r="CH15" s="66"/>
      <c r="CI15" s="51"/>
      <c r="CJ15" s="72"/>
      <c r="CK15" s="109"/>
      <c r="CL15" s="58"/>
      <c r="CM15" s="3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5"/>
      <c r="DC15" s="75">
        <f>CU14^3+CV14^3+CW14^3+CX14^3+CY14^3+CZ14^3+DA14^3+DB14^3+CU15^3+CV15^3+CW15^3+CX15^3+CY15^3+CZ15^3+DA15^3+DB15^3</f>
        <v>0</v>
      </c>
      <c r="DD15" s="76">
        <f t="shared" si="2"/>
        <v>0</v>
      </c>
      <c r="DE15" s="61"/>
      <c r="DF15" s="89"/>
      <c r="DG15" s="83"/>
      <c r="DH15" s="82"/>
      <c r="DI15" s="82"/>
      <c r="DJ15" s="83"/>
      <c r="DK15" s="83"/>
      <c r="DL15" s="82"/>
      <c r="DM15" s="82"/>
      <c r="DN15" s="83"/>
      <c r="DO15" s="83"/>
      <c r="DP15" s="82"/>
      <c r="DQ15" s="82"/>
      <c r="DR15" s="83"/>
      <c r="DS15" s="83"/>
      <c r="DT15" s="82"/>
      <c r="DU15" s="86"/>
      <c r="DV15" s="66"/>
      <c r="DW15" s="51"/>
      <c r="DY15" s="109"/>
      <c r="DZ15" s="58"/>
      <c r="EA15" s="3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5"/>
      <c r="EQ15" s="75">
        <f>EI14^3+EJ14^3+EK14^3+EL14^3+EM14^3+EN14^3+EO14^3+EP14^3+EI15^3+EJ15^3+EK15^3+EL15^3+EM15^3+EN15^3+EO15^3+EP15^3</f>
        <v>0</v>
      </c>
      <c r="ER15" s="76">
        <f t="shared" si="3"/>
        <v>0</v>
      </c>
      <c r="ES15" s="61"/>
      <c r="ET15" s="89"/>
      <c r="EU15" s="83"/>
      <c r="EV15" s="83"/>
      <c r="EW15" s="83"/>
      <c r="EX15" s="83"/>
      <c r="EY15" s="83"/>
      <c r="EZ15" s="83"/>
      <c r="FA15" s="83"/>
      <c r="FB15" s="83"/>
      <c r="FC15" s="83"/>
      <c r="FD15" s="83"/>
      <c r="FE15" s="83"/>
      <c r="FF15" s="83"/>
      <c r="FG15" s="83"/>
      <c r="FH15" s="83"/>
      <c r="FI15" s="84"/>
      <c r="FJ15" s="66"/>
      <c r="FK15" s="51"/>
    </row>
    <row r="16" spans="1:168" x14ac:dyDescent="0.2">
      <c r="A16" s="32"/>
      <c r="B16" s="32"/>
      <c r="C16" s="32"/>
      <c r="D16" s="106" t="s">
        <v>179</v>
      </c>
      <c r="E16" s="107" t="s">
        <v>207</v>
      </c>
      <c r="F16" s="108">
        <f>B4+(2*B6)</f>
        <v>3</v>
      </c>
      <c r="G16" s="104"/>
      <c r="H16" s="43"/>
      <c r="I16" s="109"/>
      <c r="J16" s="58"/>
      <c r="K16" s="6">
        <f>F193</f>
        <v>180</v>
      </c>
      <c r="L16" s="4">
        <f>F90</f>
        <v>77</v>
      </c>
      <c r="M16" s="4">
        <f>F222</f>
        <v>209</v>
      </c>
      <c r="N16" s="4">
        <f>F61</f>
        <v>48</v>
      </c>
      <c r="O16" s="4">
        <f>F244</f>
        <v>231</v>
      </c>
      <c r="P16" s="4">
        <f>F39</f>
        <v>26</v>
      </c>
      <c r="Q16" s="4">
        <f>F147</f>
        <v>134</v>
      </c>
      <c r="R16" s="4">
        <f>F136</f>
        <v>123</v>
      </c>
      <c r="S16" s="4">
        <f>F131</f>
        <v>118</v>
      </c>
      <c r="T16" s="4">
        <f>F152</f>
        <v>139</v>
      </c>
      <c r="U16" s="4">
        <f>F36</f>
        <v>23</v>
      </c>
      <c r="V16" s="4">
        <f>F247</f>
        <v>234</v>
      </c>
      <c r="W16" s="4">
        <f>F46</f>
        <v>33</v>
      </c>
      <c r="X16" s="4">
        <f>F237</f>
        <v>224</v>
      </c>
      <c r="Y16" s="4">
        <f>F81</f>
        <v>68</v>
      </c>
      <c r="Z16" s="5">
        <f>F202</f>
        <v>189</v>
      </c>
      <c r="AA16" s="75">
        <f>K16^3+L16^3+M16^3+N16^3+O16^3+P16^3+Q16^3+R16^3+K17^3+L17^3+M17^3+N17^3+O17^3+P17^3+Q17^3+R17^3</f>
        <v>67634176</v>
      </c>
      <c r="AB16" s="76">
        <f t="shared" si="0"/>
        <v>67634176</v>
      </c>
      <c r="AC16" s="61"/>
      <c r="AD16" s="92" t="s">
        <v>143</v>
      </c>
      <c r="AE16" s="79" t="s">
        <v>142</v>
      </c>
      <c r="AF16" s="79" t="s">
        <v>145</v>
      </c>
      <c r="AG16" s="79" t="s">
        <v>144</v>
      </c>
      <c r="AH16" s="78" t="s">
        <v>147</v>
      </c>
      <c r="AI16" s="78" t="s">
        <v>146</v>
      </c>
      <c r="AJ16" s="78" t="s">
        <v>149</v>
      </c>
      <c r="AK16" s="78" t="s">
        <v>148</v>
      </c>
      <c r="AL16" s="79" t="s">
        <v>156</v>
      </c>
      <c r="AM16" s="79" t="s">
        <v>157</v>
      </c>
      <c r="AN16" s="79" t="s">
        <v>154</v>
      </c>
      <c r="AO16" s="79" t="s">
        <v>155</v>
      </c>
      <c r="AP16" s="78" t="s">
        <v>152</v>
      </c>
      <c r="AQ16" s="78" t="s">
        <v>153</v>
      </c>
      <c r="AR16" s="78" t="s">
        <v>150</v>
      </c>
      <c r="AS16" s="93" t="s">
        <v>151</v>
      </c>
      <c r="AT16" s="66"/>
      <c r="AU16" s="51"/>
      <c r="AV16" s="67"/>
      <c r="AW16" s="109"/>
      <c r="AX16" s="58"/>
      <c r="AY16" s="3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5"/>
      <c r="BO16" s="75">
        <f>AY16^3+AZ16^3+BA16^3+BB16^3+BC16^3+BD16^3+BE16^3+BF16^3+AY17^3+AZ17^3+BA17^3+BB17^3+BC17^3+BD17^3+BE17^3+BF17^3</f>
        <v>0</v>
      </c>
      <c r="BP16" s="76">
        <f t="shared" si="1"/>
        <v>0</v>
      </c>
      <c r="BQ16" s="61"/>
      <c r="BR16" s="81"/>
      <c r="BS16" s="82"/>
      <c r="BT16" s="82"/>
      <c r="BU16" s="82"/>
      <c r="BV16" s="82"/>
      <c r="BW16" s="82"/>
      <c r="BX16" s="82"/>
      <c r="BY16" s="82"/>
      <c r="BZ16" s="83"/>
      <c r="CA16" s="83"/>
      <c r="CB16" s="83"/>
      <c r="CC16" s="83"/>
      <c r="CD16" s="83"/>
      <c r="CE16" s="83"/>
      <c r="CF16" s="83"/>
      <c r="CG16" s="84"/>
      <c r="CH16" s="66"/>
      <c r="CI16" s="51"/>
      <c r="CJ16" s="72"/>
      <c r="CK16" s="109"/>
      <c r="CL16" s="58"/>
      <c r="CM16" s="3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5"/>
      <c r="DC16" s="75">
        <f>CM16^3+CN16^3+CO16^3+CP16^3+CQ16^3+CR16^3+CS16^3+CT16^3+CM17^3+CN17^3+CO17^3+CP17^3+CQ17^3+CR17^3+CS17^3+CT17^3</f>
        <v>0</v>
      </c>
      <c r="DD16" s="76">
        <f t="shared" si="2"/>
        <v>0</v>
      </c>
      <c r="DE16" s="61"/>
      <c r="DF16" s="89"/>
      <c r="DG16" s="83"/>
      <c r="DH16" s="82"/>
      <c r="DI16" s="82"/>
      <c r="DJ16" s="83"/>
      <c r="DK16" s="83"/>
      <c r="DL16" s="82"/>
      <c r="DM16" s="82"/>
      <c r="DN16" s="83"/>
      <c r="DO16" s="83"/>
      <c r="DP16" s="82"/>
      <c r="DQ16" s="82"/>
      <c r="DR16" s="83"/>
      <c r="DS16" s="83"/>
      <c r="DT16" s="82"/>
      <c r="DU16" s="86"/>
      <c r="DV16" s="66"/>
      <c r="DW16" s="51"/>
      <c r="DY16" s="109"/>
      <c r="DZ16" s="58"/>
      <c r="EA16" s="3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5"/>
      <c r="EQ16" s="75">
        <f>EA16^3+EB16^3+EC16^3+ED16^3+EE16^3+EF16^3+EG16^3+EH16^3+EA17^3+EB17^3+EC17^3+ED17^3+EE17^3+EF17^3+EG17^3+EH17^3</f>
        <v>0</v>
      </c>
      <c r="ER16" s="76">
        <f t="shared" si="3"/>
        <v>0</v>
      </c>
      <c r="ES16" s="61"/>
      <c r="ET16" s="81"/>
      <c r="EU16" s="82"/>
      <c r="EV16" s="82"/>
      <c r="EW16" s="82"/>
      <c r="EX16" s="82"/>
      <c r="EY16" s="82"/>
      <c r="EZ16" s="82"/>
      <c r="FA16" s="82"/>
      <c r="FB16" s="82"/>
      <c r="FC16" s="82"/>
      <c r="FD16" s="82"/>
      <c r="FE16" s="82"/>
      <c r="FF16" s="82"/>
      <c r="FG16" s="82"/>
      <c r="FH16" s="82"/>
      <c r="FI16" s="86"/>
      <c r="FJ16" s="66"/>
      <c r="FK16" s="51"/>
    </row>
    <row r="17" spans="1:168" x14ac:dyDescent="0.2">
      <c r="A17" s="32"/>
      <c r="B17" s="32"/>
      <c r="C17" s="32"/>
      <c r="D17" s="106" t="s">
        <v>53</v>
      </c>
      <c r="E17" s="107" t="s">
        <v>207</v>
      </c>
      <c r="F17" s="110">
        <f>B4+(3*B6)</f>
        <v>4</v>
      </c>
      <c r="G17" s="104"/>
      <c r="H17" s="43"/>
      <c r="I17" s="109"/>
      <c r="J17" s="58"/>
      <c r="K17" s="6">
        <f>F182</f>
        <v>169</v>
      </c>
      <c r="L17" s="4">
        <f>F101</f>
        <v>88</v>
      </c>
      <c r="M17" s="4">
        <f>F217</f>
        <v>204</v>
      </c>
      <c r="N17" s="4">
        <f>F66</f>
        <v>53</v>
      </c>
      <c r="O17" s="4">
        <f>F267</f>
        <v>254</v>
      </c>
      <c r="P17" s="4">
        <f>F16</f>
        <v>3</v>
      </c>
      <c r="Q17" s="4">
        <f>F172</f>
        <v>159</v>
      </c>
      <c r="R17" s="4">
        <f>F111</f>
        <v>98</v>
      </c>
      <c r="S17" s="4">
        <f>F124</f>
        <v>111</v>
      </c>
      <c r="T17" s="4">
        <f>F159</f>
        <v>146</v>
      </c>
      <c r="U17" s="4">
        <f>F27</f>
        <v>14</v>
      </c>
      <c r="V17" s="4">
        <f>F256</f>
        <v>243</v>
      </c>
      <c r="W17" s="4">
        <f>F73</f>
        <v>60</v>
      </c>
      <c r="X17" s="4">
        <f>F210</f>
        <v>197</v>
      </c>
      <c r="Y17" s="4">
        <f>F102</f>
        <v>89</v>
      </c>
      <c r="Z17" s="5">
        <f>F181</f>
        <v>168</v>
      </c>
      <c r="AA17" s="75">
        <f>S16^3+T16^3+U16^3+V16^3+W16^3+X16^3+Y16^3+Z16^3+S17^3+T17^3+U17^3+V17^3+W17^3+X17^3+Y17^3+Z17^3</f>
        <v>67634176</v>
      </c>
      <c r="AB17" s="76">
        <f t="shared" si="0"/>
        <v>67634176</v>
      </c>
      <c r="AC17" s="61"/>
      <c r="AD17" s="92" t="s">
        <v>176</v>
      </c>
      <c r="AE17" s="79" t="s">
        <v>175</v>
      </c>
      <c r="AF17" s="79" t="s">
        <v>178</v>
      </c>
      <c r="AG17" s="79" t="s">
        <v>177</v>
      </c>
      <c r="AH17" s="78" t="s">
        <v>180</v>
      </c>
      <c r="AI17" s="78" t="s">
        <v>179</v>
      </c>
      <c r="AJ17" s="78" t="s">
        <v>182</v>
      </c>
      <c r="AK17" s="78" t="s">
        <v>181</v>
      </c>
      <c r="AL17" s="79" t="s">
        <v>189</v>
      </c>
      <c r="AM17" s="79" t="s">
        <v>190</v>
      </c>
      <c r="AN17" s="79" t="s">
        <v>187</v>
      </c>
      <c r="AO17" s="79" t="s">
        <v>188</v>
      </c>
      <c r="AP17" s="78" t="s">
        <v>185</v>
      </c>
      <c r="AQ17" s="78" t="s">
        <v>186</v>
      </c>
      <c r="AR17" s="78" t="s">
        <v>183</v>
      </c>
      <c r="AS17" s="93" t="s">
        <v>184</v>
      </c>
      <c r="AT17" s="66"/>
      <c r="AU17" s="51"/>
      <c r="AV17" s="67"/>
      <c r="AW17" s="109"/>
      <c r="AX17" s="58"/>
      <c r="AY17" s="3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5"/>
      <c r="BO17" s="75">
        <f>BG16^3+BH16^3+BI16^3+BJ16^3+BK16^3+BL16^3+BM16^3+BN16^3+BG17^3+BH17^3+BI17^3+BJ17^3+BK17^3+BL17^3+BM17^3+BN17^3</f>
        <v>0</v>
      </c>
      <c r="BP17" s="76">
        <f t="shared" si="1"/>
        <v>0</v>
      </c>
      <c r="BQ17" s="61"/>
      <c r="BR17" s="81"/>
      <c r="BS17" s="82"/>
      <c r="BT17" s="82"/>
      <c r="BU17" s="82"/>
      <c r="BV17" s="82"/>
      <c r="BW17" s="82"/>
      <c r="BX17" s="82"/>
      <c r="BY17" s="82"/>
      <c r="BZ17" s="83"/>
      <c r="CA17" s="83"/>
      <c r="CB17" s="83"/>
      <c r="CC17" s="83"/>
      <c r="CD17" s="83"/>
      <c r="CE17" s="83"/>
      <c r="CF17" s="83"/>
      <c r="CG17" s="84"/>
      <c r="CH17" s="66"/>
      <c r="CI17" s="51"/>
      <c r="CJ17" s="85"/>
      <c r="CK17" s="109"/>
      <c r="CL17" s="58"/>
      <c r="CM17" s="3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5"/>
      <c r="DC17" s="75">
        <f>CU16^3+CV16^3+CW16^3+CX16^3+CY16^3+CZ16^3+DA16^3+DB16^3+CU17^3+CV17^3+CW17^3+CX17^3+CY17^3+CZ17^3+DA17^3+DB17^3</f>
        <v>0</v>
      </c>
      <c r="DD17" s="76">
        <f t="shared" si="2"/>
        <v>0</v>
      </c>
      <c r="DE17" s="61"/>
      <c r="DF17" s="89"/>
      <c r="DG17" s="83"/>
      <c r="DH17" s="82"/>
      <c r="DI17" s="82"/>
      <c r="DJ17" s="83"/>
      <c r="DK17" s="83"/>
      <c r="DL17" s="82"/>
      <c r="DM17" s="82"/>
      <c r="DN17" s="83"/>
      <c r="DO17" s="83"/>
      <c r="DP17" s="82"/>
      <c r="DQ17" s="82"/>
      <c r="DR17" s="83"/>
      <c r="DS17" s="83"/>
      <c r="DT17" s="82"/>
      <c r="DU17" s="86"/>
      <c r="DV17" s="66"/>
      <c r="DW17" s="51"/>
      <c r="DY17" s="109"/>
      <c r="DZ17" s="58"/>
      <c r="EA17" s="3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5"/>
      <c r="EQ17" s="75">
        <f>EI16^3+EJ16^3+EK16^3+EL16^3+EM16^3+EN16^3+EO16^3+EP16^3+EI17^3+EJ17^3+EK17^3+EL17^3+EM17^3+EN17^3+EO17^3+EP17^3</f>
        <v>0</v>
      </c>
      <c r="ER17" s="76">
        <f t="shared" si="3"/>
        <v>0</v>
      </c>
      <c r="ES17" s="61"/>
      <c r="ET17" s="89"/>
      <c r="EU17" s="83"/>
      <c r="EV17" s="83"/>
      <c r="EW17" s="83"/>
      <c r="EX17" s="83"/>
      <c r="EY17" s="83"/>
      <c r="EZ17" s="83"/>
      <c r="FA17" s="83"/>
      <c r="FB17" s="83"/>
      <c r="FC17" s="83"/>
      <c r="FD17" s="83"/>
      <c r="FE17" s="83"/>
      <c r="FF17" s="83"/>
      <c r="FG17" s="83"/>
      <c r="FH17" s="83"/>
      <c r="FI17" s="84"/>
      <c r="FJ17" s="66"/>
      <c r="FK17" s="51"/>
    </row>
    <row r="18" spans="1:168" x14ac:dyDescent="0.2">
      <c r="A18" s="32"/>
      <c r="B18" s="32"/>
      <c r="C18" s="32"/>
      <c r="D18" s="106" t="s">
        <v>133</v>
      </c>
      <c r="E18" s="107" t="s">
        <v>207</v>
      </c>
      <c r="F18" s="110">
        <f>B4+(4*B6)</f>
        <v>5</v>
      </c>
      <c r="G18" s="104"/>
      <c r="H18" s="43"/>
      <c r="I18" s="109"/>
      <c r="J18" s="58"/>
      <c r="K18" s="6">
        <f>F112</f>
        <v>99</v>
      </c>
      <c r="L18" s="4">
        <f>F171</f>
        <v>158</v>
      </c>
      <c r="M18" s="4">
        <f>F15</f>
        <v>2</v>
      </c>
      <c r="N18" s="4">
        <f>F268</f>
        <v>255</v>
      </c>
      <c r="O18" s="4">
        <f>F69</f>
        <v>56</v>
      </c>
      <c r="P18" s="4">
        <f>F214</f>
        <v>201</v>
      </c>
      <c r="Q18" s="4">
        <f>F98</f>
        <v>85</v>
      </c>
      <c r="R18" s="4">
        <f>F185</f>
        <v>172</v>
      </c>
      <c r="S18" s="4">
        <f>F178</f>
        <v>165</v>
      </c>
      <c r="T18" s="4">
        <f>F105</f>
        <v>92</v>
      </c>
      <c r="U18" s="4">
        <f>F213</f>
        <v>200</v>
      </c>
      <c r="V18" s="4">
        <f>F70</f>
        <v>57</v>
      </c>
      <c r="W18" s="4">
        <f>F255</f>
        <v>242</v>
      </c>
      <c r="X18" s="4">
        <f>F28</f>
        <v>15</v>
      </c>
      <c r="Y18" s="4">
        <f>F160</f>
        <v>147</v>
      </c>
      <c r="Z18" s="5">
        <f>F123</f>
        <v>110</v>
      </c>
      <c r="AA18" s="75">
        <f>K18^3+L18^3+M18^3+N18^3+O18^3+P18^3+Q18^3+R18^3+K19^3+L19^3+M19^3+N19^3+O19^3+P19^3+Q19^3+R19^3</f>
        <v>67634176</v>
      </c>
      <c r="AB18" s="76">
        <f t="shared" si="0"/>
        <v>67634176</v>
      </c>
      <c r="AC18" s="61"/>
      <c r="AD18" s="92" t="s">
        <v>209</v>
      </c>
      <c r="AE18" s="79" t="s">
        <v>208</v>
      </c>
      <c r="AF18" s="79" t="s">
        <v>211</v>
      </c>
      <c r="AG18" s="79" t="s">
        <v>210</v>
      </c>
      <c r="AH18" s="78" t="s">
        <v>213</v>
      </c>
      <c r="AI18" s="78" t="s">
        <v>212</v>
      </c>
      <c r="AJ18" s="78" t="s">
        <v>215</v>
      </c>
      <c r="AK18" s="78" t="s">
        <v>214</v>
      </c>
      <c r="AL18" s="79" t="s">
        <v>222</v>
      </c>
      <c r="AM18" s="79" t="s">
        <v>223</v>
      </c>
      <c r="AN18" s="79" t="s">
        <v>220</v>
      </c>
      <c r="AO18" s="79" t="s">
        <v>221</v>
      </c>
      <c r="AP18" s="78" t="s">
        <v>218</v>
      </c>
      <c r="AQ18" s="78" t="s">
        <v>219</v>
      </c>
      <c r="AR18" s="78" t="s">
        <v>216</v>
      </c>
      <c r="AS18" s="93" t="s">
        <v>217</v>
      </c>
      <c r="AT18" s="66"/>
      <c r="AU18" s="51"/>
      <c r="AV18" s="67"/>
      <c r="AW18" s="109"/>
      <c r="AX18" s="58"/>
      <c r="AY18" s="3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5"/>
      <c r="BO18" s="75">
        <f>AY18^3+AZ18^3+BA18^3+BB18^3+BC18^3+BD18^3+BE18^3+BF18^3+AY19^3+AZ19^3+BA19^3+BB19^3+BC19^3+BD19^3+BE19^3+BF19^3</f>
        <v>0</v>
      </c>
      <c r="BP18" s="76">
        <f t="shared" si="1"/>
        <v>0</v>
      </c>
      <c r="BQ18" s="61"/>
      <c r="BR18" s="89"/>
      <c r="BS18" s="83"/>
      <c r="BT18" s="83"/>
      <c r="BU18" s="83"/>
      <c r="BV18" s="83"/>
      <c r="BW18" s="83"/>
      <c r="BX18" s="83"/>
      <c r="BY18" s="83"/>
      <c r="BZ18" s="82"/>
      <c r="CA18" s="82"/>
      <c r="CB18" s="82"/>
      <c r="CC18" s="82"/>
      <c r="CD18" s="82"/>
      <c r="CE18" s="82"/>
      <c r="CF18" s="82"/>
      <c r="CG18" s="86"/>
      <c r="CH18" s="66"/>
      <c r="CI18" s="51"/>
      <c r="CJ18" s="72"/>
      <c r="CK18" s="109"/>
      <c r="CL18" s="58"/>
      <c r="CM18" s="3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5"/>
      <c r="DC18" s="75">
        <f>CM18^3+CN18^3+CO18^3+CP18^3+CQ18^3+CR18^3+CS18^3+CT18^3+CM19^3+CN19^3+CO19^3+CP19^3+CQ19^3+CR19^3+CS19^3+CT19^3</f>
        <v>0</v>
      </c>
      <c r="DD18" s="76">
        <f t="shared" si="2"/>
        <v>0</v>
      </c>
      <c r="DE18" s="61"/>
      <c r="DF18" s="89"/>
      <c r="DG18" s="83"/>
      <c r="DH18" s="82"/>
      <c r="DI18" s="82"/>
      <c r="DJ18" s="83"/>
      <c r="DK18" s="83"/>
      <c r="DL18" s="82"/>
      <c r="DM18" s="82"/>
      <c r="DN18" s="83"/>
      <c r="DO18" s="83"/>
      <c r="DP18" s="82"/>
      <c r="DQ18" s="82"/>
      <c r="DR18" s="83"/>
      <c r="DS18" s="83"/>
      <c r="DT18" s="82"/>
      <c r="DU18" s="86"/>
      <c r="DV18" s="66"/>
      <c r="DW18" s="51"/>
      <c r="DY18" s="109"/>
      <c r="DZ18" s="58"/>
      <c r="EA18" s="3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5"/>
      <c r="EQ18" s="75">
        <f>EA18^3+EB18^3+EC18^3+ED18^3+EE18^3+EF18^3+EG18^3+EH18^3+EA19^3+EB19^3+EC19^3+ED19^3+EE19^3+EF19^3+EG19^3+EH19^3</f>
        <v>0</v>
      </c>
      <c r="ER18" s="76">
        <f t="shared" si="3"/>
        <v>0</v>
      </c>
      <c r="ES18" s="61"/>
      <c r="ET18" s="81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2"/>
      <c r="FF18" s="82"/>
      <c r="FG18" s="82"/>
      <c r="FH18" s="82"/>
      <c r="FI18" s="86"/>
      <c r="FJ18" s="66"/>
      <c r="FK18" s="51"/>
    </row>
    <row r="19" spans="1:168" x14ac:dyDescent="0.2">
      <c r="A19" s="32"/>
      <c r="B19" s="32"/>
      <c r="C19" s="32"/>
      <c r="D19" s="106" t="s">
        <v>238</v>
      </c>
      <c r="E19" s="107" t="s">
        <v>207</v>
      </c>
      <c r="F19" s="108">
        <f>B4+(5*B6)</f>
        <v>6</v>
      </c>
      <c r="G19" s="104"/>
      <c r="H19" s="43"/>
      <c r="I19" s="109"/>
      <c r="J19" s="58"/>
      <c r="K19" s="15">
        <f>F135</f>
        <v>122</v>
      </c>
      <c r="L19" s="8">
        <f>F148</f>
        <v>135</v>
      </c>
      <c r="M19" s="8">
        <f>F40</f>
        <v>27</v>
      </c>
      <c r="N19" s="8">
        <f>F243</f>
        <v>230</v>
      </c>
      <c r="O19" s="8">
        <f>F58</f>
        <v>45</v>
      </c>
      <c r="P19" s="8">
        <f>F225</f>
        <v>212</v>
      </c>
      <c r="Q19" s="8">
        <f>F93</f>
        <v>80</v>
      </c>
      <c r="R19" s="8">
        <f>F190</f>
        <v>177</v>
      </c>
      <c r="S19" s="8">
        <f>F205</f>
        <v>192</v>
      </c>
      <c r="T19" s="8">
        <f>F78</f>
        <v>65</v>
      </c>
      <c r="U19" s="8">
        <f>F234</f>
        <v>221</v>
      </c>
      <c r="V19" s="8">
        <f>F49</f>
        <v>36</v>
      </c>
      <c r="W19" s="8">
        <f>F248</f>
        <v>235</v>
      </c>
      <c r="X19" s="8">
        <f>F35</f>
        <v>22</v>
      </c>
      <c r="Y19" s="8">
        <f>F151</f>
        <v>138</v>
      </c>
      <c r="Z19" s="9">
        <f>F132</f>
        <v>119</v>
      </c>
      <c r="AA19" s="75">
        <f>S18^3+T18^3+U18^3+V18^3+W18^3+X18^3+Y18^3+Z18^3+S19^3+T19^3+U19^3+V19^3+W19^3+X19^3+Y19^3+Z19^3</f>
        <v>67634176</v>
      </c>
      <c r="AB19" s="76">
        <f t="shared" si="0"/>
        <v>67634176</v>
      </c>
      <c r="AC19" s="61"/>
      <c r="AD19" s="111" t="s">
        <v>241</v>
      </c>
      <c r="AE19" s="112" t="s">
        <v>240</v>
      </c>
      <c r="AF19" s="112" t="s">
        <v>243</v>
      </c>
      <c r="AG19" s="112" t="s">
        <v>242</v>
      </c>
      <c r="AH19" s="113" t="s">
        <v>245</v>
      </c>
      <c r="AI19" s="113" t="s">
        <v>244</v>
      </c>
      <c r="AJ19" s="113" t="s">
        <v>247</v>
      </c>
      <c r="AK19" s="113" t="s">
        <v>246</v>
      </c>
      <c r="AL19" s="112" t="s">
        <v>254</v>
      </c>
      <c r="AM19" s="112" t="s">
        <v>255</v>
      </c>
      <c r="AN19" s="112" t="s">
        <v>252</v>
      </c>
      <c r="AO19" s="112" t="s">
        <v>253</v>
      </c>
      <c r="AP19" s="113" t="s">
        <v>250</v>
      </c>
      <c r="AQ19" s="113" t="s">
        <v>251</v>
      </c>
      <c r="AR19" s="113" t="s">
        <v>248</v>
      </c>
      <c r="AS19" s="114" t="s">
        <v>249</v>
      </c>
      <c r="AT19" s="66"/>
      <c r="AU19" s="115"/>
      <c r="AV19" s="67"/>
      <c r="AW19" s="109"/>
      <c r="AX19" s="58"/>
      <c r="AY19" s="7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9"/>
      <c r="BO19" s="75">
        <f>BG18^3+BH18^3+BI18^3+BJ18^3+BK18^3+BL18^3+BM18^3+BN18^3+BG19^3+BH19^3+BI19^3+BJ19^3+BK19^3+BL19^3+BM19^3+BN19^3</f>
        <v>0</v>
      </c>
      <c r="BP19" s="76">
        <f t="shared" si="1"/>
        <v>0</v>
      </c>
      <c r="BQ19" s="61"/>
      <c r="BR19" s="116"/>
      <c r="BS19" s="117"/>
      <c r="BT19" s="117"/>
      <c r="BU19" s="117"/>
      <c r="BV19" s="117"/>
      <c r="BW19" s="117"/>
      <c r="BX19" s="117"/>
      <c r="BY19" s="117"/>
      <c r="BZ19" s="118"/>
      <c r="CA19" s="118"/>
      <c r="CB19" s="118"/>
      <c r="CC19" s="118"/>
      <c r="CD19" s="118"/>
      <c r="CE19" s="118"/>
      <c r="CF19" s="118"/>
      <c r="CG19" s="119"/>
      <c r="CH19" s="32"/>
      <c r="CI19" s="115"/>
      <c r="CJ19" s="72"/>
      <c r="CK19" s="109"/>
      <c r="CL19" s="58"/>
      <c r="CM19" s="7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9"/>
      <c r="DC19" s="75">
        <f>CU18^3+CV18^3+CW18^3+CX18^3+CY18^3+CZ18^3+DA18^3+DB18^3+CU19^3+CV19^3+CW19^3+CX19^3+CY19^3+CZ19^3+DA19^3+DB19^3</f>
        <v>0</v>
      </c>
      <c r="DD19" s="76">
        <f t="shared" si="2"/>
        <v>0</v>
      </c>
      <c r="DE19" s="61"/>
      <c r="DF19" s="116"/>
      <c r="DG19" s="117"/>
      <c r="DH19" s="118"/>
      <c r="DI19" s="118"/>
      <c r="DJ19" s="117"/>
      <c r="DK19" s="117"/>
      <c r="DL19" s="118"/>
      <c r="DM19" s="118"/>
      <c r="DN19" s="117"/>
      <c r="DO19" s="117"/>
      <c r="DP19" s="118"/>
      <c r="DQ19" s="118"/>
      <c r="DR19" s="117"/>
      <c r="DS19" s="117"/>
      <c r="DT19" s="118"/>
      <c r="DU19" s="119"/>
      <c r="DV19" s="32"/>
      <c r="DW19" s="115"/>
      <c r="DY19" s="109"/>
      <c r="DZ19" s="58"/>
      <c r="EA19" s="7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9"/>
      <c r="EQ19" s="75">
        <f>EI18^3+EJ18^3+EK18^3+EL18^3+EM18^3+EN18^3+EO18^3+EP18^3+EI19^3+EJ19^3+EK19^3+EL19^3+EM19^3+EN19^3+EO19^3+EP19^3</f>
        <v>0</v>
      </c>
      <c r="ER19" s="76">
        <f t="shared" si="3"/>
        <v>0</v>
      </c>
      <c r="ES19" s="61"/>
      <c r="ET19" s="116"/>
      <c r="EU19" s="117"/>
      <c r="EV19" s="117"/>
      <c r="EW19" s="117"/>
      <c r="EX19" s="117"/>
      <c r="EY19" s="117"/>
      <c r="EZ19" s="117"/>
      <c r="FA19" s="117"/>
      <c r="FB19" s="117"/>
      <c r="FC19" s="117"/>
      <c r="FD19" s="117"/>
      <c r="FE19" s="117"/>
      <c r="FF19" s="117"/>
      <c r="FG19" s="117"/>
      <c r="FH19" s="117"/>
      <c r="FI19" s="120"/>
      <c r="FJ19" s="32"/>
      <c r="FK19" s="115"/>
    </row>
    <row r="20" spans="1:168" x14ac:dyDescent="0.2">
      <c r="A20" s="32"/>
      <c r="B20" s="32"/>
      <c r="C20" s="32"/>
      <c r="D20" s="106" t="s">
        <v>257</v>
      </c>
      <c r="E20" s="107" t="s">
        <v>207</v>
      </c>
      <c r="F20" s="108">
        <f>B4+(6*B6)</f>
        <v>7</v>
      </c>
      <c r="G20" s="104"/>
      <c r="H20" s="43"/>
      <c r="I20" s="109"/>
      <c r="J20" s="58"/>
      <c r="K20" s="121">
        <f>K4^3+K5^3+K6^3+K7^3+K8^3+K9^3+K10^3+K11^3+L4^3+L5^3+L6^3+L7^3+L8^3+L9^3+L10^3+L11^3</f>
        <v>67634176</v>
      </c>
      <c r="L20" s="122">
        <f>K19^3+K18^3+K17^3+K16^3+K15^3+K14^3+K13^3+K12^3+L19^3+L18^3+L17^3+L16^3+L15^3+L14^3+L13^3+L12^3</f>
        <v>67634176</v>
      </c>
      <c r="M20" s="122">
        <f>M4^3+M5^3+M6^3+M7^3+M8^3+M9^3+M10^3+M11^3+N4^3+N5^3+N6^3+N7^3+N8^3+N9^3+N10^3+N11^3</f>
        <v>67634176</v>
      </c>
      <c r="N20" s="122">
        <f>M19^3+M18^3+M17^3+M16^3+M15^3+M14^3+M13^3+M12^3+N19^3+N18^3+N17^3+N16^3+N15^3+N14^3+N13^3+N12^3</f>
        <v>67634176</v>
      </c>
      <c r="O20" s="122">
        <f>O4^3+O5^3+O6^3+O7^3+O8^3+O9^3+O10^3+O11^3+P4^3+P5^3+P6^3+P7^3+P8^3+P9^3+P10^3+P11^3</f>
        <v>67634176</v>
      </c>
      <c r="P20" s="122">
        <f>O19^3+O18^3+O17^3+O16^3+O15^3+O14^3+O13^3+O12^3+P19^3+P18^3+P17^3+P16^3+P15^3+P14^3+P13^3+P12^3</f>
        <v>67634176</v>
      </c>
      <c r="Q20" s="122">
        <f>Q4^3+Q5^3+Q6^3+Q7^3+Q8^3+Q9^3+Q10^3+Q11^3+R4^3+R5^3+R6^3+R7^3+R8^3+R9^3+R10^3+R11^3</f>
        <v>67634176</v>
      </c>
      <c r="R20" s="122">
        <f>Q19^3+Q18^3+Q17^3+Q16^3+Q15^3+Q14^3+Q13^3+Q12^3+R19^3+R18^3+R17^3+R16^3+R15^3+R14^3+R13^3+R12^3</f>
        <v>67634176</v>
      </c>
      <c r="S20" s="122">
        <f>S4^3+S5^3+S6^3+S7^3+S8^3+S9^3+S10^3+S11^3+T4^3+T5^3+T6^3+T7^3+T8^3+T9^3+T10^3+T11^3</f>
        <v>67634176</v>
      </c>
      <c r="T20" s="122">
        <f>S19^3+S18^3+S17^3+S16^3+S15^3+S14^3+S13^3+S12^3+T19^3+T18^3+T17^3+T16^3+T15^3+T14^3+T13^3+T12^3</f>
        <v>67634176</v>
      </c>
      <c r="U20" s="122">
        <f>U4^3+U5^3+U6^3+U7^3+U8^3+U9^3+U10^3+U11^3+V4^3+V5^3+V6^3+V7^3+V8^3+V9^3+V10^3+V11^3</f>
        <v>67634176</v>
      </c>
      <c r="V20" s="122">
        <f>U19^3+U18^3+U17^3+U16^3+U15^3+U14^3+U13^3+U12^3+V19^3+V18^3+V17^3+V16^3+V15^3+V14^3+V13^3+V12^3</f>
        <v>67634176</v>
      </c>
      <c r="W20" s="122">
        <f>W4^3+W5^3+W6^3+W7^3+W8^3+W9^3+W10^3+W11^3+X4^3+X5^3+X6^3+X7^3+X8^3+X9^3+X10^3+X11^3</f>
        <v>67634176</v>
      </c>
      <c r="X20" s="122">
        <f>W19^3+W18^3+W17^3+W16^3+W15^3+W14^3+W13^3+W12^3+X19^3+X18^3+X17^3+X16^3+X15^3+X14^3+X13^3+X12^3</f>
        <v>67634176</v>
      </c>
      <c r="Y20" s="122">
        <f>Y4^3+Y5^3+Y6^3+Y7^3+Y8^3+Y9^3+Y10^3+Y11^3+Z4^3+Z5^3+Z6^3+Z7^3+Z8^3+Z9^3+Z10^3+Z11^3</f>
        <v>67634176</v>
      </c>
      <c r="Z20" s="123">
        <f>Y19^3+Y18^3+Y17^3+Y16^3+Y15^3+Y14^3+Y13^3+Y12^3+Z19^3+Z18^3+Z17^3+Z16^3+Z15^3+Z14^3+Z13^3+Z12^3</f>
        <v>67634176</v>
      </c>
      <c r="AA20" s="124">
        <f>SUMSQ(K4,L5,M6,N7,O8,P9,Q10,R11,S12,T13,U14,V15,W16,X17,Y18,Z19)</f>
        <v>351576</v>
      </c>
      <c r="AB20" s="125">
        <f>SUMSQ(K12,L13,M14,N15,O16,P17,Q18,R19,S4,T5,U6,V7,W8,X9,Y10,Z11)</f>
        <v>351576</v>
      </c>
      <c r="AC20" s="52" t="s">
        <v>0</v>
      </c>
      <c r="AD20" s="10" t="s">
        <v>272</v>
      </c>
      <c r="AE20" s="126"/>
      <c r="AF20" s="126"/>
      <c r="AG20" s="126"/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66"/>
      <c r="AU20" s="115"/>
      <c r="AV20" s="42"/>
      <c r="AW20" s="109"/>
      <c r="AX20" s="58"/>
      <c r="AY20" s="121">
        <f>AY4^3+AY5^3+AY6^3+AY7^3+AY8^3+AY9^3+AY10^3+AY11^3+AZ4^3+AZ5^3+AZ6^3+AZ7^3+AZ8^3+AZ9^3+AZ10^3+AZ11^3</f>
        <v>0</v>
      </c>
      <c r="AZ20" s="122">
        <f>AY19^3+AY18^3+AY17^3+AY16^3+AY15^3+AY14^3+AY13^3+AY12^3+AZ19^3+AZ18^3+AZ17^3+AZ16^3+AZ15^3+AZ14^3+AZ13^3+AZ12^3</f>
        <v>0</v>
      </c>
      <c r="BA20" s="122">
        <f>BA4^3+BA5^3+BA6^3+BA7^3+BA8^3+BA9^3+BA10^3+BA11^3+BB4^3+BB5^3+BB6^3+BB7^3+BB8^3+BB9^3+BB10^3+BB11^3</f>
        <v>0</v>
      </c>
      <c r="BB20" s="122">
        <f>BA19^3+BA18^3+BA17^3+BA16^3+BA15^3+BA14^3+BA13^3+BA12^3+BB19^3+BB18^3+BB17^3+BB16^3+BB15^3+BB14^3+BB13^3+BB12^3</f>
        <v>0</v>
      </c>
      <c r="BC20" s="122">
        <f>BC4^3+BC5^3+BC6^3+BC7^3+BC8^3+BC9^3+BC10^3+BC11^3+BD4^3+BD5^3+BD6^3+BD7^3+BD8^3+BD9^3+BD10^3+BD11^3</f>
        <v>0</v>
      </c>
      <c r="BD20" s="122">
        <f>BC19^3+BC18^3+BC17^3+BC16^3+BC15^3+BC14^3+BC13^3+BC12^3+BD19^3+BD18^3+BD17^3+BD16^3+BD15^3+BD14^3+BD13^3+BD12^3</f>
        <v>0</v>
      </c>
      <c r="BE20" s="122">
        <f>BE4^3+BE5^3+BE6^3+BE7^3+BE8^3+BE9^3+BE10^3+BE11^3+BF4^3+BF5^3+BF6^3+BF7^3+BF8^3+BF9^3+BF10^3+BF11^3</f>
        <v>0</v>
      </c>
      <c r="BF20" s="122">
        <f>BE19^3+BE18^3+BE17^3+BE16^3+BE15^3+BE14^3+BE13^3+BE12^3+BF19^3+BF18^3+BF17^3+BF16^3+BF15^3+BF14^3+BF13^3+BF12^3</f>
        <v>0</v>
      </c>
      <c r="BG20" s="122">
        <f>BG4^3+BG5^3+BG6^3+BG7^3+BG8^3+BG9^3+BG10^3+BG11^3+BH4^3+BH5^3+BH6^3+BH7^3+BH8^3+BH9^3+BH10^3+BH11^3</f>
        <v>0</v>
      </c>
      <c r="BH20" s="122">
        <f>BG19^3+BG18^3+BG17^3+BG16^3+BG15^3+BG14^3+BG13^3+BG12^3+BH19^3+BH18^3+BH17^3+BH16^3+BH15^3+BH14^3+BH13^3+BH12^3</f>
        <v>0</v>
      </c>
      <c r="BI20" s="122">
        <f>BI4^3+BI5^3+BI6^3+BI7^3+BI8^3+BI9^3+BI10^3+BI11^3+BJ4^3+BJ5^3+BJ6^3+BJ7^3+BJ8^3+BJ9^3+BJ10^3+BJ11^3</f>
        <v>0</v>
      </c>
      <c r="BJ20" s="122">
        <f>BI19^3+BI18^3+BI17^3+BI16^3+BI15^3+BI14^3+BI13^3+BI12^3+BJ19^3+BJ18^3+BJ17^3+BJ16^3+BJ15^3+BJ14^3+BJ13^3+BJ12^3</f>
        <v>0</v>
      </c>
      <c r="BK20" s="122">
        <f>BK4^3+BK5^3+BK6^3+BK7^3+BK8^3+BK9^3+BK10^3+BK11^3+BL4^3+BL5^3+BL6^3+BL7^3+BL8^3+BL9^3+BL10^3+BL11^3</f>
        <v>0</v>
      </c>
      <c r="BL20" s="122">
        <f>BK19^3+BK18^3+BK17^3+BK16^3+BK15^3+BK14^3+BK13^3+BK12^3+BL19^3+BL18^3+BL17^3+BL16^3+BL15^3+BL14^3+BL13^3+BL12^3</f>
        <v>0</v>
      </c>
      <c r="BM20" s="122">
        <f>BM4^3+BM5^3+BM6^3+BM7^3+BM8^3+BM9^3+BM10^3+BM11^3+BN4^3+BN5^3+BN6^3+BN7^3+BN8^3+BN9^3+BN10^3+BN11^3</f>
        <v>0</v>
      </c>
      <c r="BN20" s="123">
        <f>BM19^3+BM18^3+BM17^3+BM16^3+BM15^3+BM14^3+BM13^3+BM12^3+BN19^3+BN18^3+BN17^3+BN16^3+BN15^3+BN14^3+BN13^3+BN12^3</f>
        <v>0</v>
      </c>
      <c r="BO20" s="124">
        <f>SUMSQ(AY4,AZ5,BA6,BB7,BC8,BD9,BE10,BF11,BG12,BH13,BI14,BJ15,BK16,BL17,BM18,BN19)</f>
        <v>0</v>
      </c>
      <c r="BP20" s="125">
        <f>SUMSQ(AY12,AZ13,BA14,BB15,BC16,BD17,BE18,BF19,BG4,BH5,BI6,BJ7,BK8,BL9,BM10,BN11)</f>
        <v>0</v>
      </c>
      <c r="BQ20" s="52"/>
      <c r="BR20" s="10" t="s">
        <v>272</v>
      </c>
      <c r="BS20" s="126"/>
      <c r="BT20" s="126"/>
      <c r="BU20" s="126"/>
      <c r="BV20" s="126"/>
      <c r="BW20" s="126"/>
      <c r="BX20" s="126"/>
      <c r="BY20" s="126"/>
      <c r="BZ20" s="126"/>
      <c r="CA20" s="126"/>
      <c r="CB20" s="126"/>
      <c r="CC20" s="126"/>
      <c r="CD20" s="126"/>
      <c r="CE20" s="126"/>
      <c r="CF20" s="126"/>
      <c r="CG20" s="126"/>
      <c r="CH20" s="32"/>
      <c r="CI20" s="115"/>
      <c r="CJ20" s="42"/>
      <c r="CK20" s="109"/>
      <c r="CL20" s="58"/>
      <c r="CM20" s="121">
        <f>CM4^3+CM5^3+CM6^3+CM7^3+CM8^3+CM9^3+CM10^3+CM11^3+CN4^3+CN5^3+CN6^3+CN7^3+CN8^3+CN9^3+CN10^3+CN11^3</f>
        <v>0</v>
      </c>
      <c r="CN20" s="122">
        <f>CM19^3+CM18^3+CM17^3+CM16^3+CM15^3+CM14^3+CM13^3+CM12^3+CN19^3+CN18^3+CN17^3+CN16^3+CN15^3+CN14^3+CN13^3+CN12^3</f>
        <v>0</v>
      </c>
      <c r="CO20" s="122">
        <f>CO4^3+CO5^3+CO6^3+CO7^3+CO8^3+CO9^3+CO10^3+CO11^3+CP4^3+CP5^3+CP6^3+CP7^3+CP8^3+CP9^3+CP10^3+CP11^3</f>
        <v>0</v>
      </c>
      <c r="CP20" s="122">
        <f>CO19^3+CO18^3+CO17^3+CO16^3+CO15^3+CO14^3+CO13^3+CO12^3+CP19^3+CP18^3+CP17^3+CP16^3+CP15^3+CP14^3+CP13^3+CP12^3</f>
        <v>0</v>
      </c>
      <c r="CQ20" s="122">
        <f>CQ4^3+CQ5^3+CQ6^3+CQ7^3+CQ8^3+CQ9^3+CQ10^3+CQ11^3+CR4^3+CR5^3+CR6^3+CR7^3+CR8^3+CR9^3+CR10^3+CR11^3</f>
        <v>0</v>
      </c>
      <c r="CR20" s="122">
        <f>CQ19^3+CQ18^3+CQ17^3+CQ16^3+CQ15^3+CQ14^3+CQ13^3+CQ12^3+CR19^3+CR18^3+CR17^3+CR16^3+CR15^3+CR14^3+CR13^3+CR12^3</f>
        <v>0</v>
      </c>
      <c r="CS20" s="122">
        <f>CS4^3+CS5^3+CS6^3+CS7^3+CS8^3+CS9^3+CS10^3+CS11^3+CT4^3+CT5^3+CT6^3+CT7^3+CT8^3+CT9^3+CT10^3+CT11^3</f>
        <v>0</v>
      </c>
      <c r="CT20" s="122">
        <f>CS19^3+CS18^3+CS17^3+CS16^3+CS15^3+CS14^3+CS13^3+CS12^3+CT19^3+CT18^3+CT17^3+CT16^3+CT15^3+CT14^3+CT13^3+CT12^3</f>
        <v>0</v>
      </c>
      <c r="CU20" s="122">
        <f>CU4^3+CU5^3+CU6^3+CU7^3+CU8^3+CU9^3+CU10^3+CU11^3+CV4^3+CV5^3+CV6^3+CV7^3+CV8^3+CV9^3+CV10^3+CV11^3</f>
        <v>0</v>
      </c>
      <c r="CV20" s="122">
        <f>CU19^3+CU18^3+CU17^3+CU16^3+CU15^3+CU14^3+CU13^3+CU12^3+CV19^3+CV18^3+CV17^3+CV16^3+CV15^3+CV14^3+CV13^3+CV12^3</f>
        <v>0</v>
      </c>
      <c r="CW20" s="122">
        <f>CW4^3+CW5^3+CW6^3+CW7^3+CW8^3+CW9^3+CW10^3+CW11^3+CX4^3+CX5^3+CX6^3+CX7^3+CX8^3+CX9^3+CX10^3+CX11^3</f>
        <v>0</v>
      </c>
      <c r="CX20" s="122">
        <f>CW19^3+CW18^3+CW17^3+CW16^3+CW15^3+CW14^3+CW13^3+CW12^3+CX19^3+CX18^3+CX17^3+CX16^3+CX15^3+CX14^3+CX13^3+CX12^3</f>
        <v>0</v>
      </c>
      <c r="CY20" s="122">
        <f>CY4^3+CY5^3+CY6^3+CY7^3+CY8^3+CY9^3+CY10^3+CY11^3+CZ4^3+CZ5^3+CZ6^3+CZ7^3+CZ8^3+CZ9^3+CZ10^3+CZ11^3</f>
        <v>0</v>
      </c>
      <c r="CZ20" s="122">
        <f>CY19^3+CY18^3+CY17^3+CY16^3+CY15^3+CY14^3+CY13^3+CY12^3+CZ19^3+CZ18^3+CZ17^3+CZ16^3+CZ15^3+CZ14^3+CZ13^3+CZ12^3</f>
        <v>0</v>
      </c>
      <c r="DA20" s="122">
        <f>DA4^3+DA5^3+DA6^3+DA7^3+DA8^3+DA9^3+DA10^3+DA11^3+DB4^3+DB5^3+DB6^3+DB7^3+DB8^3+DB9^3+DB10^3+DB11^3</f>
        <v>0</v>
      </c>
      <c r="DB20" s="123">
        <f>DA19^3+DA18^3+DA17^3+DA16^3+DA15^3+DA14^3+DA13^3+DA12^3+DB19^3+DB18^3+DB17^3+DB16^3+DB15^3+DB14^3+DB13^3+DB12^3</f>
        <v>0</v>
      </c>
      <c r="DC20" s="124">
        <f>SUMSQ(CM4,CN5,CO6,CP7,CQ8,CR9,CS10,CT11,CU12,CV13,CW14,CX15,CY16,CZ17,DA18,DB19)</f>
        <v>0</v>
      </c>
      <c r="DD20" s="125">
        <f>SUMSQ(CM12,CN13,CO14,CP15,CQ16,CR17,CS18,CT19,CU4,CV5,CW6,CX7,CY8,CZ9,DA10,DB11)</f>
        <v>0</v>
      </c>
      <c r="DE20" s="52"/>
      <c r="DF20" s="10" t="s">
        <v>272</v>
      </c>
      <c r="DG20" s="126"/>
      <c r="DH20" s="126"/>
      <c r="DI20" s="126"/>
      <c r="DJ20" s="126"/>
      <c r="DK20" s="126"/>
      <c r="DL20" s="126"/>
      <c r="DM20" s="126"/>
      <c r="DN20" s="126"/>
      <c r="DO20" s="126"/>
      <c r="DP20" s="126"/>
      <c r="DQ20" s="126"/>
      <c r="DR20" s="126"/>
      <c r="DS20" s="126"/>
      <c r="DT20" s="126"/>
      <c r="DU20" s="126"/>
      <c r="DV20" s="32"/>
      <c r="DW20" s="115"/>
      <c r="DY20" s="109"/>
      <c r="DZ20" s="58"/>
      <c r="EA20" s="121">
        <f>EA4^3+EA5^3+EA6^3+EA7^3+EA8^3+EA9^3+EA10^3+EA11^3+EB4^3+EB5^3+EB6^3+EB7^3+EB8^3+EB9^3+EB10^3+EB11^3</f>
        <v>0</v>
      </c>
      <c r="EB20" s="122">
        <f>EA19^3+EA18^3+EA17^3+EA16^3+EA15^3+EA14^3+EA13^3+EA12^3+EB19^3+EB18^3+EB17^3+EB16^3+EB15^3+EB14^3+EB13^3+EB12^3</f>
        <v>0</v>
      </c>
      <c r="EC20" s="122">
        <f>EC4^3+EC5^3+EC6^3+EC7^3+EC8^3+EC9^3+EC10^3+EC11^3+ED4^3+ED5^3+ED6^3+ED7^3+ED8^3+ED9^3+ED10^3+ED11^3</f>
        <v>0</v>
      </c>
      <c r="ED20" s="122">
        <f>EC19^3+EC18^3+EC17^3+EC16^3+EC15^3+EC14^3+EC13^3+EC12^3+ED19^3+ED18^3+ED17^3+ED16^3+ED15^3+ED14^3+ED13^3+ED12^3</f>
        <v>0</v>
      </c>
      <c r="EE20" s="122">
        <f>EE4^3+EE5^3+EE6^3+EE7^3+EE8^3+EE9^3+EE10^3+EE11^3+EF4^3+EF5^3+EF6^3+EF7^3+EF8^3+EF9^3+EF10^3+EF11^3</f>
        <v>0</v>
      </c>
      <c r="EF20" s="122">
        <f>EE19^3+EE18^3+EE17^3+EE16^3+EE15^3+EE14^3+EE13^3+EE12^3+EF19^3+EF18^3+EF17^3+EF16^3+EF15^3+EF14^3+EF13^3+EF12^3</f>
        <v>0</v>
      </c>
      <c r="EG20" s="122">
        <f>EG4^3+EG5^3+EG6^3+EG7^3+EG8^3+EG9^3+EG10^3+EG11^3+EH4^3+EH5^3+EH6^3+EH7^3+EH8^3+EH9^3+EH10^3+EH11^3</f>
        <v>0</v>
      </c>
      <c r="EH20" s="122">
        <f>EG19^3+EG18^3+EG17^3+EG16^3+EG15^3+EG14^3+EG13^3+EG12^3+EH19^3+EH18^3+EH17^3+EH16^3+EH15^3+EH14^3+EH13^3+EH12^3</f>
        <v>0</v>
      </c>
      <c r="EI20" s="122">
        <f>EI4^3+EI5^3+EI6^3+EI7^3+EI8^3+EI9^3+EI10^3+EI11^3+EJ4^3+EJ5^3+EJ6^3+EJ7^3+EJ8^3+EJ9^3+EJ10^3+EJ11^3</f>
        <v>0</v>
      </c>
      <c r="EJ20" s="122">
        <f>EI19^3+EI18^3+EI17^3+EI16^3+EI15^3+EI14^3+EI13^3+EI12^3+EJ19^3+EJ18^3+EJ17^3+EJ16^3+EJ15^3+EJ14^3+EJ13^3+EJ12^3</f>
        <v>0</v>
      </c>
      <c r="EK20" s="122">
        <f>EK4^3+EK5^3+EK6^3+EK7^3+EK8^3+EK9^3+EK10^3+EK11^3+EL4^3+EL5^3+EL6^3+EL7^3+EL8^3+EL9^3+EL10^3+EL11^3</f>
        <v>0</v>
      </c>
      <c r="EL20" s="122">
        <f>EK19^3+EK18^3+EK17^3+EK16^3+EK15^3+EK14^3+EK13^3+EK12^3+EL19^3+EL18^3+EL17^3+EL16^3+EL15^3+EL14^3+EL13^3+EL12^3</f>
        <v>0</v>
      </c>
      <c r="EM20" s="122">
        <f>EM4^3+EM5^3+EM6^3+EM7^3+EM8^3+EM9^3+EM10^3+EM11^3+EN4^3+EN5^3+EN6^3+EN7^3+EN8^3+EN9^3+EN10^3+EN11^3</f>
        <v>0</v>
      </c>
      <c r="EN20" s="122">
        <f>EM19^3+EM18^3+EM17^3+EM16^3+EM15^3+EM14^3+EM13^3+EM12^3+EN19^3+EN18^3+EN17^3+EN16^3+EN15^3+EN14^3+EN13^3+EN12^3</f>
        <v>0</v>
      </c>
      <c r="EO20" s="122">
        <f>EO4^3+EO5^3+EO6^3+EO7^3+EO8^3+EO9^3+EO10^3+EO11^3+EP4^3+EP5^3+EP6^3+EP7^3+EP8^3+EP9^3+EP10^3+EP11^3</f>
        <v>0</v>
      </c>
      <c r="EP20" s="123">
        <f>EO19^3+EO18^3+EO17^3+EO16^3+EO15^3+EO14^3+EO13^3+EO12^3+EP19^3+EP18^3+EP17^3+EP16^3+EP15^3+EP14^3+EP13^3+EP12^3</f>
        <v>0</v>
      </c>
      <c r="EQ20" s="124">
        <f>SUMSQ(EA4,EB5,EC6,ED7,EE8,EF9,EG10,EH11,EI12,EJ13,EK14,EL15,EM16,EN17,EO18,EP19)</f>
        <v>0</v>
      </c>
      <c r="ER20" s="125">
        <f>SUMSQ(EA12,EB13,EC14,ED15,EE16,EF17,EG18,EH19,EI4,EJ5,EK6,EL7,EM8,EN9,EO10,EP11)</f>
        <v>0</v>
      </c>
      <c r="ES20" s="52"/>
      <c r="ET20" s="10" t="s">
        <v>272</v>
      </c>
      <c r="EU20" s="126"/>
      <c r="EV20" s="126"/>
      <c r="EW20" s="126"/>
      <c r="EX20" s="126"/>
      <c r="EY20" s="126"/>
      <c r="EZ20" s="126"/>
      <c r="FA20" s="126"/>
      <c r="FB20" s="126"/>
      <c r="FC20" s="126"/>
      <c r="FD20" s="126"/>
      <c r="FE20" s="126"/>
      <c r="FF20" s="126"/>
      <c r="FG20" s="126"/>
      <c r="FH20" s="126"/>
      <c r="FI20" s="126"/>
      <c r="FJ20" s="32"/>
      <c r="FK20" s="115"/>
    </row>
    <row r="21" spans="1:168" ht="13.5" thickBot="1" x14ac:dyDescent="0.25">
      <c r="A21" s="32"/>
      <c r="B21" s="32"/>
      <c r="C21" s="32"/>
      <c r="D21" s="106" t="s">
        <v>89</v>
      </c>
      <c r="E21" s="107" t="s">
        <v>207</v>
      </c>
      <c r="F21" s="110">
        <f>B4+(7*B6)</f>
        <v>8</v>
      </c>
      <c r="G21" s="104"/>
      <c r="H21" s="43"/>
      <c r="I21" s="109"/>
      <c r="J21" s="58"/>
      <c r="K21" s="127">
        <f>K4^3+L4^3+M4^3+N4^3+K5^3+L5^3+M5^3+N5^3+K6^3+L6^3+M6^3+N6^3+K7^3+L7^3+M7^3+N7^3</f>
        <v>67634176</v>
      </c>
      <c r="L21" s="128">
        <f>K8^3+L8^3+M8^3+N8^3+K9^3+L9^3+M9^3+N9^3+K10^3+L10^3+M10^3+N10^3+K11^3+L11^3+M11^3+N11^3</f>
        <v>67634176</v>
      </c>
      <c r="M21" s="128">
        <f>K12^3+L12^3+M12^3+N12^3+K13^3+L13^3+M13^3+N13^3+K14^3+L14^3+M14^3+N14^3+K15^3+L15^3+M15^3+N15^3</f>
        <v>67634176</v>
      </c>
      <c r="N21" s="128">
        <f>K16^3+L16^3+M16^3+N16^3+K17^3+L17^3+M17^3+N17^3+K18^3+L18^3+M18^3+N18^3+K19^3+L19^3+M19^3+N19^3</f>
        <v>67634176</v>
      </c>
      <c r="O21" s="128">
        <f>O4^3+P4^3+Q4^3+R4^3+O5^3+P5^3+Q5^3+R5^3+O6^3+P6^3+Q6^3+R6^3+O7^3+P7^3+Q7^3+R7^3</f>
        <v>67634176</v>
      </c>
      <c r="P21" s="128">
        <f>O8^3+P8^3+Q8^3+R8^3+O9^3+P9^3+Q9^3+R9^3+O10^3+P10^3+Q10^3+R10^3+O11^3+P11^3+Q11^3+R11^3</f>
        <v>67634176</v>
      </c>
      <c r="Q21" s="128">
        <f>O12^3+P12^3+Q12^3+R12^3+O13^3+P13^3+Q13^3+R13^3+O14^3+P14^3+Q14^3+R14^3+O15^3+P15^3+Q15^3+R15^3</f>
        <v>67634176</v>
      </c>
      <c r="R21" s="128">
        <f>O16^3+P16^3+Q16^3+R16^3+O17^3+P17^3+Q17^3+R17^3+O18^3+P18^3+Q18^3+R18^3+O19^3+P19^3+Q19^3+R19^3</f>
        <v>67634176</v>
      </c>
      <c r="S21" s="128">
        <f>S4^3+T4^3+U4^3+V4^3+S5^3+T5^3+U5^3+V5^3+S6^3+T6^3+U6^3+V6^3+S7^3+T7^3+U7^3+V7^3</f>
        <v>67634176</v>
      </c>
      <c r="T21" s="128">
        <f>S8^3+T8^3+U8^3+V8^3+S9^3+T9^3+U9^3+V9^3+S10^3+T10^3+U10^3+V10^3+S11^3+T11^3+U11^3+V11^3</f>
        <v>67634176</v>
      </c>
      <c r="U21" s="128">
        <f>S12^3+T12^3+U12^3+V12^3+S13^3+T13^3+U13^3+V13^3+S14^3+T14^3+U14^3+V14^3+S15^3+T15^3+U15^3+V15^3</f>
        <v>67634176</v>
      </c>
      <c r="V21" s="128">
        <f>S16^3+T16^3+U16^3+V16^3+S17^3+T17^3+U17^3+V17^3+S18^3+T18^3+U18^3+V18^3+S19^3+T19^3+U19^3+V19^3</f>
        <v>67634176</v>
      </c>
      <c r="W21" s="128">
        <f>W4^3+X4^3+Y4^3+Z4^3+W5^3+X5^3+Y5^3+Z5^3+W6^3+X6^3+Y6^3+Z6^3+W7^3+X7^3+Y7^3+Z7^3</f>
        <v>67634176</v>
      </c>
      <c r="X21" s="128">
        <f>W8^3+X8^3+Y8^3+Z8^3+W9^3+X9^3+Y9^3+Z9^3+W10^3+X10^3+Y10^3+Z10^3+W11^3+X11^3+Y11^3+Z11^3</f>
        <v>67634176</v>
      </c>
      <c r="Y21" s="128">
        <f>W12^3+X12^3+Y12^3+Z12^3+W13^3+X13^3+Y13^3+Z13^3+W14^3+X14^3+Y14^3+Z14^3+W15^3+X15^3+Y15^3+Z15^3</f>
        <v>67634176</v>
      </c>
      <c r="Z21" s="128">
        <f>W16^3+X16^3+Y16^3+Z16^3+W17^3+X17^3+Y17^3+Z17^3+W18^3+X18^3+Y18^3+Z18^3+W19^3+X19^3+Y19^3+Z19^3</f>
        <v>67634176</v>
      </c>
      <c r="AA21" s="129">
        <f>SUMSQ(K19,L18,M17,N16,O15,P14,Q13,R12,S11,T10,U9,V8,W7,X6,Y5,BN3,Z4)</f>
        <v>351576</v>
      </c>
      <c r="AB21" s="130">
        <f>SUMSQ(K11,L10,M9,N8,O7,P6,Q5,R4,S19,T18,U17,V16,W15,X14,Y13,Z12)</f>
        <v>351576</v>
      </c>
      <c r="AC21" s="32"/>
      <c r="AD21" s="131" t="s">
        <v>7</v>
      </c>
      <c r="AE21" s="131" t="s">
        <v>22</v>
      </c>
      <c r="AF21" s="131" t="s">
        <v>29</v>
      </c>
      <c r="AG21" s="131" t="s">
        <v>32</v>
      </c>
      <c r="AH21" s="131" t="s">
        <v>200</v>
      </c>
      <c r="AI21" s="131" t="s">
        <v>203</v>
      </c>
      <c r="AJ21" s="131" t="s">
        <v>194</v>
      </c>
      <c r="AK21" s="131" t="s">
        <v>197</v>
      </c>
      <c r="AL21" s="131" t="s">
        <v>89</v>
      </c>
      <c r="AM21" s="131" t="s">
        <v>114</v>
      </c>
      <c r="AN21" s="131" t="s">
        <v>128</v>
      </c>
      <c r="AO21" s="131" t="s">
        <v>138</v>
      </c>
      <c r="AP21" s="131" t="s">
        <v>152</v>
      </c>
      <c r="AQ21" s="131" t="s">
        <v>186</v>
      </c>
      <c r="AR21" s="131" t="s">
        <v>216</v>
      </c>
      <c r="AS21" s="131" t="s">
        <v>249</v>
      </c>
      <c r="AT21" s="66"/>
      <c r="AU21" s="115"/>
      <c r="AV21" s="42"/>
      <c r="AW21" s="109"/>
      <c r="AX21" s="58"/>
      <c r="AY21" s="127">
        <f>AY4^3+AZ4^3+BA4^3+BB4^3+AY5^3+AZ5^3+BA5^3+BB5^3+AY6^3+AZ6^3+BA6^3+BB6^3+AY7^3+AZ7^3+BA7^3+BB7^3</f>
        <v>0</v>
      </c>
      <c r="AZ21" s="128">
        <f>AY8^3+AZ8^3+BA8^3+BB8^3+AY9^3+AZ9^3+BA9^3+BB9^3+AY10^3+AZ10^3+BA10^3+BB10^3+AY11^3+AZ11^3+BA11^3+BB11^3</f>
        <v>0</v>
      </c>
      <c r="BA21" s="128">
        <f>AY12^3+AZ12^3+BA12^3+BB12^3+AY13^3+AZ13^3+BA13^3+BB13^3+AY14^3+AZ14^3+BA14^3+BB14^3+AY15^3+AZ15^3+BA15^3+BB15^3</f>
        <v>0</v>
      </c>
      <c r="BB21" s="128">
        <f>AY16^3+AZ16^3+BA16^3+BB16^3+AY17^3+AZ17^3+BA17^3+BB17^3+AY18^3+AZ18^3+BA18^3+BB18^3+AY19^3+AZ19^3+BA19^3+BB19^3</f>
        <v>0</v>
      </c>
      <c r="BC21" s="128">
        <f>BC4^3+BD4^3+BE4^3+BF4^3+BC5^3+BD5^3+BE5^3+BF5^3+BC6^3+BD6^3+BE6^3+BF6^3+BC7^3+BD7^3+BE7^3+BF7^3</f>
        <v>0</v>
      </c>
      <c r="BD21" s="128">
        <f>BC8^3+BD8^3+BE8^3+BF8^3+BC9^3+BD9^3+BE9^3+BF9^3+BC10^3+BD10^3+BE10^3+BF10^3+BC11^3+BD11^3+BE11^3+BF11^3</f>
        <v>0</v>
      </c>
      <c r="BE21" s="128">
        <f>BC12^3+BD12^3+BE12^3+BF12^3+BC13^3+BD13^3+BE13^3+BF13^3+BC14^3+BD14^3+BE14^3+BF14^3+BC15^3+BD15^3+BE15^3+BF15^3</f>
        <v>0</v>
      </c>
      <c r="BF21" s="128">
        <f>BC16^3+BD16^3+BE16^3+BF16^3+BC17^3+BD17^3+BE17^3+BF17^3+BC18^3+BD18^3+BE18^3+BF18^3+BC19^3+BD19^3+BE19^3+BF19^3</f>
        <v>0</v>
      </c>
      <c r="BG21" s="128">
        <f>BG4^3+BH4^3+BI4^3+BJ4^3+BG5^3+BH5^3+BI5^3+BJ5^3+BG6^3+BH6^3+BI6^3+BJ6^3+BG7^3+BH7^3+BI7^3+BJ7^3</f>
        <v>0</v>
      </c>
      <c r="BH21" s="128">
        <f>BG8^3+BH8^3+BI8^3+BJ8^3+BG9^3+BH9^3+BI9^3+BJ9^3+BG10^3+BH10^3+BI10^3+BJ10^3+BG11^3+BH11^3+BI11^3+BJ11^3</f>
        <v>0</v>
      </c>
      <c r="BI21" s="128">
        <f>BG12^3+BH12^3+BI12^3+BJ12^3+BG13^3+BH13^3+BI13^3+BJ13^3+BG14^3+BH14^3+BI14^3+BJ14^3+BG15^3+BH15^3+BI15^3+BJ15^3</f>
        <v>0</v>
      </c>
      <c r="BJ21" s="128">
        <f>BG16^3+BH16^3+BI16^3+BJ16^3+BG17^3+BH17^3+BI17^3+BJ17^3+BG18^3+BH18^3+BI18^3+BJ18^3+BG19^3+BH19^3+BI19^3+BJ19^3</f>
        <v>0</v>
      </c>
      <c r="BK21" s="128">
        <f>BK4^3+BL4^3+BM4^3+BN4^3+BK5^3+BL5^3+BM5^3+BN5^3+BK6^3+BL6^3+BM6^3+BN6^3+BK7^3+BL7^3+BM7^3+BN7^3</f>
        <v>0</v>
      </c>
      <c r="BL21" s="128">
        <f>BK8^3+BL8^3+BM8^3+BN8^3+BK9^3+BL9^3+BM9^3+BN9^3+BK10^3+BL10^3+BM10^3+BN10^3+BK11^3+BL11^3+BM11^3+BN11^3</f>
        <v>0</v>
      </c>
      <c r="BM21" s="128">
        <f>BK12^3+BL12^3+BM12^3+BN12^3+BK13^3+BL13^3+BM13^3+BN13^3+BK14^3+BL14^3+BM14^3+BN14^3+BK15^3+BL15^3+BM15^3+BN15^3</f>
        <v>0</v>
      </c>
      <c r="BN21" s="128">
        <f>BK16^3+BL16^3+BM16^3+BN16^3+BK17^3+BL17^3+BM17^3+BN17^3+BK18^3+BL18^3+BM18^3+BN18^3+BK19^3+BL19^3+BM19^3+BN19^3</f>
        <v>0</v>
      </c>
      <c r="BO21" s="129">
        <f>SUMSQ(AY19,AZ18,BA17,BB16,BC15,BD14,BE13,BF12,BG11,BH10,BI9,BJ8,BK7,BL6,BM5,DB3,BN4)</f>
        <v>0</v>
      </c>
      <c r="BP21" s="130">
        <f>SUMSQ(AY11,AZ10,BA9,BB8,BC7,BD6,BE5,BF4,BG19,BH18,BI17,BJ16,BK15,BL14,BM13,BN12)</f>
        <v>0</v>
      </c>
      <c r="BQ21" s="32"/>
      <c r="BR21" s="131"/>
      <c r="BS21" s="131"/>
      <c r="BT21" s="131"/>
      <c r="BU21" s="131"/>
      <c r="BV21" s="131"/>
      <c r="BW21" s="131"/>
      <c r="BX21" s="131"/>
      <c r="BY21" s="131"/>
      <c r="BZ21" s="131"/>
      <c r="CA21" s="131"/>
      <c r="CB21" s="131"/>
      <c r="CC21" s="131"/>
      <c r="CD21" s="131"/>
      <c r="CE21" s="131"/>
      <c r="CF21" s="131"/>
      <c r="CG21" s="131"/>
      <c r="CH21" s="32"/>
      <c r="CI21" s="115"/>
      <c r="CJ21" s="42"/>
      <c r="CK21" s="109"/>
      <c r="CL21" s="58"/>
      <c r="CM21" s="127">
        <f>CM4^3+CN4^3+CO4^3+CP4^3+CM5^3+CN5^3+CO5^3+CP5^3+CM6^3+CN6^3+CO6^3+CP6^3+CM7^3+CN7^3+CO7^3+CP7^3</f>
        <v>0</v>
      </c>
      <c r="CN21" s="128">
        <f>CM8^3+CN8^3+CO8^3+CP8^3+CM9^3+CN9^3+CO9^3+CP9^3+CM10^3+CN10^3+CO10^3+CP10^3+CM11^3+CN11^3+CO11^3+CP11^3</f>
        <v>0</v>
      </c>
      <c r="CO21" s="128">
        <f>CM12^3+CN12^3+CO12^3+CP12^3+CM13^3+CN13^3+CO13^3+CP13^3+CM14^3+CN14^3+CO14^3+CP14^3+CM15^3+CN15^3+CO15^3+CP15^3</f>
        <v>0</v>
      </c>
      <c r="CP21" s="128">
        <f>CM16^3+CN16^3+CO16^3+CP16^3+CM17^3+CN17^3+CO17^3+CP17^3+CM18^3+CN18^3+CO18^3+CP18^3+CM19^3+CN19^3+CO19^3+CP19^3</f>
        <v>0</v>
      </c>
      <c r="CQ21" s="128">
        <f>CQ4^3+CR4^3+CS4^3+CT4^3+CQ5^3+CR5^3+CS5^3+CT5^3+CQ6^3+CR6^3+CS6^3+CT6^3+CQ7^3+CR7^3+CS7^3+CT7^3</f>
        <v>0</v>
      </c>
      <c r="CR21" s="128">
        <f>CQ8^3+CR8^3+CS8^3+CT8^3+CQ9^3+CR9^3+CS9^3+CT9^3+CQ10^3+CR10^3+CS10^3+CT10^3+CQ11^3+CR11^3+CS11^3+CT11^3</f>
        <v>0</v>
      </c>
      <c r="CS21" s="128">
        <f>CQ12^3+CR12^3+CS12^3+CT12^3+CQ13^3+CR13^3+CS13^3+CT13^3+CQ14^3+CR14^3+CS14^3+CT14^3+CQ15^3+CR15^3+CS15^3+CT15^3</f>
        <v>0</v>
      </c>
      <c r="CT21" s="128">
        <f>CQ16^3+CR16^3+CS16^3+CT16^3+CQ17^3+CR17^3+CS17^3+CT17^3+CQ18^3+CR18^3+CS18^3+CT18^3+CQ19^3+CR19^3+CS19^3+CT19^3</f>
        <v>0</v>
      </c>
      <c r="CU21" s="128">
        <f>CU4^3+CV4^3+CW4^3+CX4^3+CU5^3+CV5^3+CW5^3+CX5^3+CU6^3+CV6^3+CW6^3+CX6^3+CU7^3+CV7^3+CW7^3+CX7^3</f>
        <v>0</v>
      </c>
      <c r="CV21" s="128">
        <f>CU8^3+CV8^3+CW8^3+CX8^3+CU9^3+CV9^3+CW9^3+CX9^3+CU10^3+CV10^3+CW10^3+CX10^3+CU11^3+CV11^3+CW11^3+CX11^3</f>
        <v>0</v>
      </c>
      <c r="CW21" s="128">
        <f>CU12^3+CV12^3+CW12^3+CX12^3+CU13^3+CV13^3+CW13^3+CX13^3+CU14^3+CV14^3+CW14^3+CX14^3+CU15^3+CV15^3+CW15^3+CX15^3</f>
        <v>0</v>
      </c>
      <c r="CX21" s="128">
        <f>CU16^3+CV16^3+CW16^3+CX16^3+CU17^3+CV17^3+CW17^3+CX17^3+CU18^3+CV18^3+CW18^3+CX18^3+CU19^3+CV19^3+CW19^3+CX19^3</f>
        <v>0</v>
      </c>
      <c r="CY21" s="128">
        <f>CY4^3+CZ4^3+DA4^3+DB4^3+CY5^3+CZ5^3+DA5^3+DB5^3+CY6^3+CZ6^3+DA6^3+DB6^3+CY7^3+CZ7^3+DA7^3+DB7^3</f>
        <v>0</v>
      </c>
      <c r="CZ21" s="128">
        <f>CY8^3+CZ8^3+DA8^3+DB8^3+CY9^3+CZ9^3+DA9^3+DB9^3+CY10^3+CZ10^3+DA10^3+DB10^3+CY11^3+CZ11^3+DA11^3+DB11^3</f>
        <v>0</v>
      </c>
      <c r="DA21" s="128">
        <f>CY12^3+CZ12^3+DA12^3+DB12^3+CY13^3+CZ13^3+DA13^3+DB13^3+CY14^3+CZ14^3+DA14^3+DB14^3+CY15^3+CZ15^3+DA15^3+DB15^3</f>
        <v>0</v>
      </c>
      <c r="DB21" s="128">
        <f>CY16^3+CZ16^3+DA16^3+DB16^3+CY17^3+CZ17^3+DA17^3+DB17^3+CY18^3+CZ18^3+DA18^3+DB18^3+CY19^3+CZ19^3+DA19^3+DB19^3</f>
        <v>0</v>
      </c>
      <c r="DC21" s="129">
        <f>SUMSQ(CM19,CN18,CO17,CP16,CQ15,CR14,CS13,CT12,CU11,CV10,CW9,CX8,CY7,CZ6,DA5,EP3,DB4)</f>
        <v>0</v>
      </c>
      <c r="DD21" s="130">
        <f>SUMSQ(CM11,CN10,CO9,CP8,CQ7,CR6,CS5,CT4,CU19,CV18,CW17,CX16,CY15,CZ14,DA13,DB12)</f>
        <v>0</v>
      </c>
      <c r="DE21" s="32"/>
      <c r="DF21" s="131"/>
      <c r="DG21" s="131"/>
      <c r="DH21" s="131"/>
      <c r="DI21" s="131"/>
      <c r="DJ21" s="131"/>
      <c r="DK21" s="131"/>
      <c r="DL21" s="131"/>
      <c r="DM21" s="131"/>
      <c r="DN21" s="131"/>
      <c r="DO21" s="131"/>
      <c r="DP21" s="131"/>
      <c r="DQ21" s="131"/>
      <c r="DR21" s="131"/>
      <c r="DS21" s="131"/>
      <c r="DT21" s="131"/>
      <c r="DU21" s="131"/>
      <c r="DV21" s="32"/>
      <c r="DW21" s="115"/>
      <c r="DY21" s="109"/>
      <c r="DZ21" s="58"/>
      <c r="EA21" s="127">
        <f>EA4^3+EB4^3+EC4^3+ED4^3+EA5^3+EB5^3+EC5^3+ED5^3+EA6^3+EB6^3+EC6^3+ED6^3+EA7^3+EB7^3+EC7^3+ED7^3</f>
        <v>0</v>
      </c>
      <c r="EB21" s="128">
        <f>EA8^3+EB8^3+EC8^3+ED8^3+EA9^3+EB9^3+EC9^3+ED9^3+EA10^3+EB10^3+EC10^3+ED10^3+EA11^3+EB11^3+EC11^3+ED11^3</f>
        <v>0</v>
      </c>
      <c r="EC21" s="128">
        <f>EA12^3+EB12^3+EC12^3+ED12^3+EA13^3+EB13^3+EC13^3+ED13^3+EA14^3+EB14^3+EC14^3+ED14^3+EA15^3+EB15^3+EC15^3+ED15^3</f>
        <v>0</v>
      </c>
      <c r="ED21" s="128">
        <f>EA16^3+EB16^3+EC16^3+ED16^3+EA17^3+EB17^3+EC17^3+ED17^3+EA18^3+EB18^3+EC18^3+ED18^3+EA19^3+EB19^3+EC19^3+ED19^3</f>
        <v>0</v>
      </c>
      <c r="EE21" s="128">
        <f>EE4^3+EF4^3+EG4^3+EH4^3+EE5^3+EF5^3+EG5^3+EH5^3+EE6^3+EF6^3+EG6^3+EH6^3+EE7^3+EF7^3+EG7^3+EH7^3</f>
        <v>0</v>
      </c>
      <c r="EF21" s="128">
        <f>EE8^3+EF8^3+EG8^3+EH8^3+EE9^3+EF9^3+EG9^3+EH9^3+EE10^3+EF10^3+EG10^3+EH10^3+EE11^3+EF11^3+EG11^3+EH11^3</f>
        <v>0</v>
      </c>
      <c r="EG21" s="128">
        <f>EE12^3+EF12^3+EG12^3+EH12^3+EE13^3+EF13^3+EG13^3+EH13^3+EE14^3+EF14^3+EG14^3+EH14^3+EE15^3+EF15^3+EG15^3+EH15^3</f>
        <v>0</v>
      </c>
      <c r="EH21" s="128">
        <f>EE16^3+EF16^3+EG16^3+EH16^3+EE17^3+EF17^3+EG17^3+EH17^3+EE18^3+EF18^3+EG18^3+EH18^3+EE19^3+EF19^3+EG19^3+EH19^3</f>
        <v>0</v>
      </c>
      <c r="EI21" s="128">
        <f>EI4^3+EJ4^3+EK4^3+EL4^3+EI5^3+EJ5^3+EK5^3+EL5^3+EI6^3+EJ6^3+EK6^3+EL6^3+EI7^3+EJ7^3+EK7^3+EL7^3</f>
        <v>0</v>
      </c>
      <c r="EJ21" s="128">
        <f>EI8^3+EJ8^3+EK8^3+EL8^3+EI9^3+EJ9^3+EK9^3+EL9^3+EI10^3+EJ10^3+EK10^3+EL10^3+EI11^3+EJ11^3+EK11^3+EL11^3</f>
        <v>0</v>
      </c>
      <c r="EK21" s="128">
        <f>EI12^3+EJ12^3+EK12^3+EL12^3+EI13^3+EJ13^3+EK13^3+EL13^3+EI14^3+EJ14^3+EK14^3+EL14^3+EI15^3+EJ15^3+EK15^3+EL15^3</f>
        <v>0</v>
      </c>
      <c r="EL21" s="128">
        <f>EI16^3+EJ16^3+EK16^3+EL16^3+EI17^3+EJ17^3+EK17^3+EL17^3+EI18^3+EJ18^3+EK18^3+EL18^3+EI19^3+EJ19^3+EK19^3+EL19^3</f>
        <v>0</v>
      </c>
      <c r="EM21" s="128">
        <f>EM4^3+EN4^3+EO4^3+EP4^3+EM5^3+EN5^3+EO5^3+EP5^3+EM6^3+EN6^3+EO6^3+EP6^3+EM7^3+EN7^3+EO7^3+EP7^3</f>
        <v>0</v>
      </c>
      <c r="EN21" s="128">
        <f>EM8^3+EN8^3+EO8^3+EP8^3+EM9^3+EN9^3+EO9^3+EP9^3+EM10^3+EN10^3+EO10^3+EP10^3+EM11^3+EN11^3+EO11^3+EP11^3</f>
        <v>0</v>
      </c>
      <c r="EO21" s="128">
        <f>EM12^3+EN12^3+EO12^3+EP12^3+EM13^3+EN13^3+EO13^3+EP13^3+EM14^3+EN14^3+EO14^3+EP14^3+EM15^3+EN15^3+EO15^3+EP15^3</f>
        <v>0</v>
      </c>
      <c r="EP21" s="128">
        <f>EM16^3+EN16^3+EO16^3+EP16^3+EM17^3+EN17^3+EO17^3+EP17^3+EM18^3+EN18^3+EO18^3+EP18^3+EM19^3+EN19^3+EO19^3+EP19^3</f>
        <v>0</v>
      </c>
      <c r="EQ21" s="129">
        <f>SUMSQ(EA19,EB18,EC17,ED16,EE15,EF14,EG13,EH12,EI11,EJ10,EK9,EL8,EM7,EN6,EO5,GD3,EP4)</f>
        <v>0</v>
      </c>
      <c r="ER21" s="130">
        <f>SUMSQ(EA11,EB10,EC9,ED8,EE7,EF6,EG5,EH4,EI19,EJ18,EK17,EL16,EM15,EN14,EO13,EP12)</f>
        <v>0</v>
      </c>
      <c r="ES21" s="32"/>
      <c r="ET21" s="131"/>
      <c r="EU21" s="131"/>
      <c r="EV21" s="131"/>
      <c r="EW21" s="131"/>
      <c r="EX21" s="131"/>
      <c r="EY21" s="131"/>
      <c r="EZ21" s="131"/>
      <c r="FA21" s="131"/>
      <c r="FB21" s="131"/>
      <c r="FC21" s="131"/>
      <c r="FD21" s="131"/>
      <c r="FE21" s="131"/>
      <c r="FF21" s="131"/>
      <c r="FG21" s="131"/>
      <c r="FH21" s="131"/>
      <c r="FI21" s="131"/>
      <c r="FJ21" s="32"/>
      <c r="FK21" s="115"/>
    </row>
    <row r="22" spans="1:168" ht="13.5" thickBot="1" x14ac:dyDescent="0.25">
      <c r="A22" s="32"/>
      <c r="B22" s="32"/>
      <c r="C22" s="32"/>
      <c r="D22" s="106" t="s">
        <v>81</v>
      </c>
      <c r="E22" s="107" t="s">
        <v>207</v>
      </c>
      <c r="F22" s="110">
        <f>B4+(8*B6)</f>
        <v>9</v>
      </c>
      <c r="G22" s="104"/>
      <c r="H22" s="43"/>
      <c r="I22" s="109"/>
      <c r="J22" s="132"/>
      <c r="K22" s="133"/>
      <c r="L22" s="133"/>
      <c r="M22" s="133"/>
      <c r="N22" s="133"/>
      <c r="O22" s="133"/>
      <c r="P22" s="133"/>
      <c r="Q22" s="133"/>
      <c r="R22" s="133"/>
      <c r="S22" s="133"/>
      <c r="T22" s="133"/>
      <c r="U22" s="133"/>
      <c r="V22" s="133"/>
      <c r="W22" s="133"/>
      <c r="X22" s="133"/>
      <c r="Y22" s="133"/>
      <c r="Z22" s="133"/>
      <c r="AA22" s="134"/>
      <c r="AB22" s="134"/>
      <c r="AC22" s="133"/>
      <c r="AD22" s="135" t="s">
        <v>241</v>
      </c>
      <c r="AE22" s="135" t="s">
        <v>208</v>
      </c>
      <c r="AF22" s="135" t="s">
        <v>178</v>
      </c>
      <c r="AG22" s="135" t="s">
        <v>144</v>
      </c>
      <c r="AH22" s="135" t="s">
        <v>120</v>
      </c>
      <c r="AI22" s="135" t="s">
        <v>115</v>
      </c>
      <c r="AJ22" s="135" t="s">
        <v>106</v>
      </c>
      <c r="AK22" s="135" t="s">
        <v>81</v>
      </c>
      <c r="AL22" s="135" t="s">
        <v>262</v>
      </c>
      <c r="AM22" s="135" t="s">
        <v>259</v>
      </c>
      <c r="AN22" s="135" t="s">
        <v>268</v>
      </c>
      <c r="AO22" s="135" t="s">
        <v>265</v>
      </c>
      <c r="AP22" s="135" t="s">
        <v>67</v>
      </c>
      <c r="AQ22" s="135" t="s">
        <v>60</v>
      </c>
      <c r="AR22" s="135" t="s">
        <v>38</v>
      </c>
      <c r="AS22" s="135" t="s">
        <v>15</v>
      </c>
      <c r="AT22" s="136"/>
      <c r="AU22" s="115"/>
      <c r="AV22" s="42"/>
      <c r="AW22" s="109"/>
      <c r="AX22" s="58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  <c r="BN22" s="46"/>
      <c r="BO22" s="137"/>
      <c r="BP22" s="137"/>
      <c r="BQ22" s="32" t="s">
        <v>0</v>
      </c>
      <c r="BR22" s="135"/>
      <c r="BS22" s="135"/>
      <c r="BT22" s="135"/>
      <c r="BU22" s="135"/>
      <c r="BV22" s="135"/>
      <c r="BW22" s="135"/>
      <c r="BX22" s="135"/>
      <c r="BY22" s="135"/>
      <c r="BZ22" s="135"/>
      <c r="CA22" s="135"/>
      <c r="CB22" s="135"/>
      <c r="CC22" s="135"/>
      <c r="CD22" s="135"/>
      <c r="CE22" s="135"/>
      <c r="CF22" s="135"/>
      <c r="CG22" s="135"/>
      <c r="CH22" s="32"/>
      <c r="CI22" s="115"/>
      <c r="CK22" s="109"/>
      <c r="CL22" s="58"/>
      <c r="CM22" s="46"/>
      <c r="CN22" s="46"/>
      <c r="CO22" s="46"/>
      <c r="CP22" s="46"/>
      <c r="CQ22" s="46"/>
      <c r="CR22" s="46"/>
      <c r="CS22" s="46"/>
      <c r="CT22" s="46"/>
      <c r="CU22" s="46"/>
      <c r="CV22" s="46"/>
      <c r="CW22" s="46"/>
      <c r="CX22" s="46"/>
      <c r="CY22" s="46"/>
      <c r="CZ22" s="46"/>
      <c r="DA22" s="46"/>
      <c r="DB22" s="46"/>
      <c r="DC22" s="137"/>
      <c r="DD22" s="137"/>
      <c r="DE22" s="32" t="s">
        <v>0</v>
      </c>
      <c r="DF22" s="135"/>
      <c r="DG22" s="135"/>
      <c r="DH22" s="135"/>
      <c r="DI22" s="135"/>
      <c r="DJ22" s="135"/>
      <c r="DK22" s="135"/>
      <c r="DL22" s="135"/>
      <c r="DM22" s="135"/>
      <c r="DN22" s="135"/>
      <c r="DO22" s="135"/>
      <c r="DP22" s="135"/>
      <c r="DQ22" s="135"/>
      <c r="DR22" s="135"/>
      <c r="DS22" s="135"/>
      <c r="DT22" s="135"/>
      <c r="DU22" s="135"/>
      <c r="DV22" s="32"/>
      <c r="DW22" s="115"/>
      <c r="DY22" s="109"/>
      <c r="DZ22" s="58"/>
      <c r="EA22" s="46"/>
      <c r="EB22" s="46"/>
      <c r="EC22" s="46"/>
      <c r="ED22" s="46"/>
      <c r="EE22" s="46"/>
      <c r="EF22" s="46"/>
      <c r="EG22" s="46"/>
      <c r="EH22" s="46"/>
      <c r="EI22" s="46"/>
      <c r="EJ22" s="46"/>
      <c r="EK22" s="46"/>
      <c r="EL22" s="46"/>
      <c r="EM22" s="46"/>
      <c r="EN22" s="46"/>
      <c r="EO22" s="46"/>
      <c r="EP22" s="46"/>
      <c r="EQ22" s="137"/>
      <c r="ER22" s="137"/>
      <c r="ES22" s="32" t="s">
        <v>0</v>
      </c>
      <c r="ET22" s="135"/>
      <c r="EU22" s="135"/>
      <c r="EV22" s="135"/>
      <c r="EW22" s="135"/>
      <c r="EX22" s="135"/>
      <c r="EY22" s="135"/>
      <c r="EZ22" s="135"/>
      <c r="FA22" s="135"/>
      <c r="FB22" s="135"/>
      <c r="FC22" s="135"/>
      <c r="FD22" s="135"/>
      <c r="FE22" s="135"/>
      <c r="FF22" s="135"/>
      <c r="FG22" s="135"/>
      <c r="FH22" s="135"/>
      <c r="FI22" s="135"/>
      <c r="FJ22" s="32"/>
      <c r="FK22" s="115"/>
    </row>
    <row r="23" spans="1:168" ht="14.25" thickTop="1" thickBot="1" x14ac:dyDescent="0.25">
      <c r="A23" s="32"/>
      <c r="B23" s="32"/>
      <c r="C23" s="32"/>
      <c r="D23" s="106" t="s">
        <v>192</v>
      </c>
      <c r="E23" s="107" t="s">
        <v>207</v>
      </c>
      <c r="F23" s="108">
        <f>B4+(9*B6)</f>
        <v>10</v>
      </c>
      <c r="G23" s="104"/>
      <c r="H23" s="43"/>
      <c r="I23" s="138"/>
      <c r="J23" s="139"/>
      <c r="K23" s="139"/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  <c r="AC23" s="139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39"/>
      <c r="AU23" s="141" t="s">
        <v>0</v>
      </c>
      <c r="AV23" s="42"/>
      <c r="AW23" s="138"/>
      <c r="AX23" s="142"/>
      <c r="AY23" s="143"/>
      <c r="AZ23" s="143"/>
      <c r="BA23" s="143"/>
      <c r="BB23" s="143"/>
      <c r="BC23" s="143"/>
      <c r="BD23" s="143"/>
      <c r="BE23" s="143"/>
      <c r="BF23" s="143"/>
      <c r="BG23" s="143"/>
      <c r="BH23" s="143"/>
      <c r="BI23" s="143"/>
      <c r="BJ23" s="143"/>
      <c r="BK23" s="143"/>
      <c r="BL23" s="143"/>
      <c r="BM23" s="143"/>
      <c r="BN23" s="143"/>
      <c r="BO23" s="143"/>
      <c r="BP23" s="143"/>
      <c r="BQ23" s="143"/>
      <c r="BR23" s="140"/>
      <c r="BS23" s="140"/>
      <c r="BT23" s="140"/>
      <c r="BU23" s="140"/>
      <c r="BV23" s="140"/>
      <c r="BW23" s="140"/>
      <c r="BX23" s="140"/>
      <c r="BY23" s="140"/>
      <c r="BZ23" s="140"/>
      <c r="CA23" s="140"/>
      <c r="CB23" s="140"/>
      <c r="CC23" s="140"/>
      <c r="CD23" s="140"/>
      <c r="CE23" s="140"/>
      <c r="CF23" s="140"/>
      <c r="CG23" s="140"/>
      <c r="CH23" s="143"/>
      <c r="CI23" s="141" t="s">
        <v>0</v>
      </c>
      <c r="CJ23" s="43"/>
      <c r="CK23" s="138"/>
      <c r="CL23" s="142"/>
      <c r="CM23" s="143"/>
      <c r="CN23" s="143"/>
      <c r="CO23" s="143"/>
      <c r="CP23" s="143"/>
      <c r="CQ23" s="143"/>
      <c r="CR23" s="143"/>
      <c r="CS23" s="143"/>
      <c r="CT23" s="143"/>
      <c r="CU23" s="143"/>
      <c r="CV23" s="143"/>
      <c r="CW23" s="143"/>
      <c r="CX23" s="143"/>
      <c r="CY23" s="143"/>
      <c r="CZ23" s="143"/>
      <c r="DA23" s="143"/>
      <c r="DB23" s="143"/>
      <c r="DC23" s="143"/>
      <c r="DD23" s="143"/>
      <c r="DE23" s="143"/>
      <c r="DF23" s="140"/>
      <c r="DG23" s="140"/>
      <c r="DH23" s="140"/>
      <c r="DI23" s="140"/>
      <c r="DJ23" s="140"/>
      <c r="DK23" s="140"/>
      <c r="DL23" s="140"/>
      <c r="DM23" s="140"/>
      <c r="DN23" s="140"/>
      <c r="DO23" s="140"/>
      <c r="DP23" s="140"/>
      <c r="DQ23" s="140"/>
      <c r="DR23" s="140"/>
      <c r="DS23" s="140"/>
      <c r="DT23" s="140"/>
      <c r="DU23" s="140"/>
      <c r="DV23" s="143"/>
      <c r="DW23" s="141" t="s">
        <v>0</v>
      </c>
      <c r="DX23" s="43"/>
      <c r="DY23" s="138"/>
      <c r="DZ23" s="142"/>
      <c r="EA23" s="143"/>
      <c r="EB23" s="143"/>
      <c r="EC23" s="143"/>
      <c r="ED23" s="143"/>
      <c r="EE23" s="143"/>
      <c r="EF23" s="143"/>
      <c r="EG23" s="143"/>
      <c r="EH23" s="143"/>
      <c r="EI23" s="143"/>
      <c r="EJ23" s="143"/>
      <c r="EK23" s="143"/>
      <c r="EL23" s="143"/>
      <c r="EM23" s="143"/>
      <c r="EN23" s="143"/>
      <c r="EO23" s="143"/>
      <c r="EP23" s="143"/>
      <c r="EQ23" s="143"/>
      <c r="ER23" s="143"/>
      <c r="ES23" s="143"/>
      <c r="ET23" s="140"/>
      <c r="EU23" s="140"/>
      <c r="EV23" s="140"/>
      <c r="EW23" s="140"/>
      <c r="EX23" s="140"/>
      <c r="EY23" s="140"/>
      <c r="EZ23" s="140"/>
      <c r="FA23" s="140"/>
      <c r="FB23" s="140"/>
      <c r="FC23" s="140"/>
      <c r="FD23" s="140"/>
      <c r="FE23" s="140"/>
      <c r="FF23" s="140"/>
      <c r="FG23" s="140"/>
      <c r="FH23" s="140"/>
      <c r="FI23" s="140"/>
      <c r="FJ23" s="143"/>
      <c r="FK23" s="141" t="s">
        <v>0</v>
      </c>
      <c r="FL23" s="43"/>
    </row>
    <row r="24" spans="1:168" ht="14.25" thickTop="1" thickBot="1" x14ac:dyDescent="0.25">
      <c r="A24" s="32"/>
      <c r="B24" s="32"/>
      <c r="C24" s="32"/>
      <c r="D24" s="106" t="s">
        <v>172</v>
      </c>
      <c r="E24" s="107" t="s">
        <v>207</v>
      </c>
      <c r="F24" s="108">
        <f>B4+(10*B6)</f>
        <v>11</v>
      </c>
      <c r="G24" s="104"/>
      <c r="H24" s="43"/>
      <c r="K24" s="25" t="s">
        <v>0</v>
      </c>
      <c r="L24" s="25" t="s">
        <v>0</v>
      </c>
      <c r="W24" s="25" t="s">
        <v>0</v>
      </c>
      <c r="X24" s="25" t="s">
        <v>0</v>
      </c>
      <c r="Y24" s="25" t="s">
        <v>0</v>
      </c>
      <c r="Z24" s="25" t="s">
        <v>0</v>
      </c>
      <c r="AA24" s="25" t="s">
        <v>0</v>
      </c>
      <c r="AB24" s="25" t="s">
        <v>0</v>
      </c>
      <c r="AC24" s="25" t="s">
        <v>0</v>
      </c>
      <c r="AY24" s="25" t="s">
        <v>0</v>
      </c>
      <c r="AZ24" s="25" t="s">
        <v>0</v>
      </c>
      <c r="BO24" s="25" t="s">
        <v>0</v>
      </c>
      <c r="CM24" s="25" t="s">
        <v>0</v>
      </c>
      <c r="CN24" s="25" t="s">
        <v>0</v>
      </c>
      <c r="DC24" s="25" t="s">
        <v>0</v>
      </c>
      <c r="EA24" s="25" t="s">
        <v>0</v>
      </c>
      <c r="EB24" s="25" t="s">
        <v>0</v>
      </c>
      <c r="EJ24" s="25" t="s">
        <v>0</v>
      </c>
      <c r="EQ24" s="25" t="s">
        <v>0</v>
      </c>
      <c r="ET24" s="33" t="s">
        <v>0</v>
      </c>
    </row>
    <row r="25" spans="1:168" ht="14.25" thickTop="1" thickBot="1" x14ac:dyDescent="0.25">
      <c r="A25" s="32"/>
      <c r="B25" s="32"/>
      <c r="C25" s="32"/>
      <c r="D25" s="106" t="s">
        <v>100</v>
      </c>
      <c r="E25" s="107" t="s">
        <v>207</v>
      </c>
      <c r="F25" s="110">
        <f>B4+(11*B6)</f>
        <v>12</v>
      </c>
      <c r="G25" s="104"/>
      <c r="H25" s="43"/>
      <c r="I25" s="38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39"/>
      <c r="AU25" s="41"/>
      <c r="AW25" s="38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  <c r="BO25" s="39"/>
      <c r="BP25" s="39"/>
      <c r="BQ25" s="39"/>
      <c r="BR25" s="40"/>
      <c r="BS25" s="40"/>
      <c r="BT25" s="40"/>
      <c r="BU25" s="40"/>
      <c r="BV25" s="40"/>
      <c r="BW25" s="40"/>
      <c r="BX25" s="40"/>
      <c r="BY25" s="40"/>
      <c r="BZ25" s="40"/>
      <c r="CA25" s="40"/>
      <c r="CB25" s="40"/>
      <c r="CC25" s="40"/>
      <c r="CD25" s="40"/>
      <c r="CE25" s="40"/>
      <c r="CF25" s="40"/>
      <c r="CG25" s="40"/>
      <c r="CH25" s="39"/>
      <c r="CI25" s="41"/>
      <c r="CJ25" s="144"/>
      <c r="CK25" s="38"/>
      <c r="CL25" s="39"/>
      <c r="CM25" s="39"/>
      <c r="CN25" s="39"/>
      <c r="CO25" s="39"/>
      <c r="CP25" s="39"/>
      <c r="CQ25" s="39"/>
      <c r="CR25" s="39"/>
      <c r="CS25" s="39"/>
      <c r="CT25" s="39"/>
      <c r="CU25" s="39"/>
      <c r="CV25" s="39"/>
      <c r="CW25" s="39"/>
      <c r="CX25" s="39"/>
      <c r="CY25" s="39"/>
      <c r="CZ25" s="39"/>
      <c r="DA25" s="39"/>
      <c r="DB25" s="39"/>
      <c r="DC25" s="39"/>
      <c r="DD25" s="39"/>
      <c r="DE25" s="39"/>
      <c r="DF25" s="40"/>
      <c r="DG25" s="40"/>
      <c r="DH25" s="40"/>
      <c r="DI25" s="40"/>
      <c r="DJ25" s="40"/>
      <c r="DK25" s="40"/>
      <c r="DL25" s="40"/>
      <c r="DM25" s="40"/>
      <c r="DN25" s="40"/>
      <c r="DO25" s="40"/>
      <c r="DP25" s="40"/>
      <c r="DQ25" s="40"/>
      <c r="DR25" s="40"/>
      <c r="DS25" s="40"/>
      <c r="DT25" s="40"/>
      <c r="DU25" s="40"/>
      <c r="DV25" s="39"/>
      <c r="DW25" s="41"/>
      <c r="DY25" s="38"/>
      <c r="DZ25" s="39"/>
      <c r="EA25" s="39"/>
      <c r="EB25" s="39"/>
      <c r="EC25" s="39"/>
      <c r="ED25" s="39"/>
      <c r="EE25" s="39"/>
      <c r="EF25" s="39"/>
      <c r="EG25" s="39"/>
      <c r="EH25" s="39"/>
      <c r="EI25" s="39"/>
      <c r="EJ25" s="39"/>
      <c r="EK25" s="39"/>
      <c r="EL25" s="39"/>
      <c r="EM25" s="39"/>
      <c r="EN25" s="39"/>
      <c r="EO25" s="39"/>
      <c r="EP25" s="39"/>
      <c r="EQ25" s="39"/>
      <c r="ER25" s="39"/>
      <c r="ES25" s="39"/>
      <c r="ET25" s="40"/>
      <c r="EU25" s="40"/>
      <c r="EV25" s="40"/>
      <c r="EW25" s="40"/>
      <c r="EX25" s="40"/>
      <c r="EY25" s="40"/>
      <c r="EZ25" s="40"/>
      <c r="FA25" s="40"/>
      <c r="FB25" s="40"/>
      <c r="FC25" s="40"/>
      <c r="FD25" s="40"/>
      <c r="FE25" s="40"/>
      <c r="FF25" s="40"/>
      <c r="FG25" s="40"/>
      <c r="FH25" s="40"/>
      <c r="FI25" s="40"/>
      <c r="FJ25" s="39"/>
      <c r="FK25" s="41"/>
    </row>
    <row r="26" spans="1:168" ht="13.5" thickBot="1" x14ac:dyDescent="0.25">
      <c r="A26" s="32"/>
      <c r="B26" s="32"/>
      <c r="C26" s="32"/>
      <c r="D26" s="106" t="s">
        <v>72</v>
      </c>
      <c r="E26" s="107" t="s">
        <v>207</v>
      </c>
      <c r="F26" s="110">
        <f>B4+(12*B6)</f>
        <v>13</v>
      </c>
      <c r="G26" s="104"/>
      <c r="H26" s="43"/>
      <c r="I26" s="44"/>
      <c r="J26" s="45" t="s">
        <v>2</v>
      </c>
      <c r="K26" s="46" t="s">
        <v>0</v>
      </c>
      <c r="L26" s="46"/>
      <c r="M26" s="46"/>
      <c r="N26" s="46"/>
      <c r="O26" s="46"/>
      <c r="P26" s="46"/>
      <c r="Q26" s="46"/>
      <c r="R26" s="46"/>
      <c r="S26" s="47" t="s">
        <v>369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8"/>
      <c r="AE26" s="48"/>
      <c r="AF26" s="48"/>
      <c r="AG26" s="48"/>
      <c r="AH26" s="48"/>
      <c r="AI26" s="48"/>
      <c r="AJ26" s="48"/>
      <c r="AK26" s="48"/>
      <c r="AL26" s="49" t="s">
        <v>291</v>
      </c>
      <c r="AM26" s="48"/>
      <c r="AN26" s="48"/>
      <c r="AO26" s="48"/>
      <c r="AP26" s="48"/>
      <c r="AQ26" s="48"/>
      <c r="AR26" s="48"/>
      <c r="AS26" s="48"/>
      <c r="AT26" s="50"/>
      <c r="AU26" s="51"/>
      <c r="AW26" s="44"/>
      <c r="AX26" s="45" t="s">
        <v>2</v>
      </c>
      <c r="AY26" s="46" t="s">
        <v>0</v>
      </c>
      <c r="AZ26" s="46"/>
      <c r="BA26" s="46"/>
      <c r="BB26" s="46"/>
      <c r="BC26" s="46"/>
      <c r="BD26" s="46"/>
      <c r="BE26" s="46"/>
      <c r="BF26" s="46"/>
      <c r="BG26" s="47" t="s">
        <v>384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8"/>
      <c r="BS26" s="48"/>
      <c r="BT26" s="48"/>
      <c r="BU26" s="48"/>
      <c r="BV26" s="48"/>
      <c r="BW26" s="48"/>
      <c r="BX26" s="48"/>
      <c r="BY26" s="48"/>
      <c r="BZ26" s="49" t="s">
        <v>291</v>
      </c>
      <c r="CA26" s="48"/>
      <c r="CB26" s="48"/>
      <c r="CC26" s="48"/>
      <c r="CD26" s="48"/>
      <c r="CE26" s="48"/>
      <c r="CF26" s="48"/>
      <c r="CG26" s="48"/>
      <c r="CH26" s="50"/>
      <c r="CI26" s="51"/>
      <c r="CJ26" s="144"/>
      <c r="CK26" s="44"/>
      <c r="CL26" s="45" t="s">
        <v>2</v>
      </c>
      <c r="CM26" s="46" t="s">
        <v>0</v>
      </c>
      <c r="CN26" s="46"/>
      <c r="CO26" s="46"/>
      <c r="CP26" s="46"/>
      <c r="CQ26" s="46"/>
      <c r="CR26" s="46"/>
      <c r="CS26" s="46"/>
      <c r="CT26" s="46"/>
      <c r="CU26" s="47" t="s">
        <v>399</v>
      </c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8"/>
      <c r="DG26" s="48"/>
      <c r="DH26" s="48"/>
      <c r="DI26" s="48"/>
      <c r="DJ26" s="48"/>
      <c r="DK26" s="48"/>
      <c r="DL26" s="48"/>
      <c r="DM26" s="48"/>
      <c r="DN26" s="49" t="s">
        <v>291</v>
      </c>
      <c r="DO26" s="48"/>
      <c r="DP26" s="48"/>
      <c r="DQ26" s="48"/>
      <c r="DR26" s="48"/>
      <c r="DS26" s="48"/>
      <c r="DT26" s="48"/>
      <c r="DU26" s="48"/>
      <c r="DV26" s="50"/>
      <c r="DW26" s="51"/>
      <c r="DY26" s="44"/>
      <c r="DZ26" s="45" t="s">
        <v>2</v>
      </c>
      <c r="EA26" s="46" t="s">
        <v>0</v>
      </c>
      <c r="EB26" s="46"/>
      <c r="EC26" s="46"/>
      <c r="ED26" s="46"/>
      <c r="EE26" s="46"/>
      <c r="EF26" s="46"/>
      <c r="EG26" s="46"/>
      <c r="EH26" s="46"/>
      <c r="EI26" s="47" t="s">
        <v>414</v>
      </c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8"/>
      <c r="EU26" s="48"/>
      <c r="EV26" s="48"/>
      <c r="EW26" s="48"/>
      <c r="EX26" s="48"/>
      <c r="EY26" s="48"/>
      <c r="EZ26" s="48"/>
      <c r="FA26" s="48"/>
      <c r="FB26" s="49" t="s">
        <v>291</v>
      </c>
      <c r="FC26" s="48"/>
      <c r="FD26" s="48"/>
      <c r="FE26" s="48"/>
      <c r="FF26" s="48"/>
      <c r="FG26" s="48"/>
      <c r="FH26" s="48"/>
      <c r="FI26" s="48"/>
      <c r="FJ26" s="50"/>
      <c r="FK26" s="51"/>
    </row>
    <row r="27" spans="1:168" x14ac:dyDescent="0.2">
      <c r="A27" s="32"/>
      <c r="B27" s="32"/>
      <c r="C27" s="32"/>
      <c r="D27" s="106" t="s">
        <v>187</v>
      </c>
      <c r="E27" s="107" t="s">
        <v>207</v>
      </c>
      <c r="F27" s="108">
        <f>B4+(13*B6)</f>
        <v>14</v>
      </c>
      <c r="G27" s="104"/>
      <c r="H27" s="43"/>
      <c r="I27" s="57"/>
      <c r="J27" s="58"/>
      <c r="K27" s="13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14"/>
      <c r="AA27" s="59">
        <f>K27^3+L27^3+M27^3+N27^3+O27^3+P27^3+Q27^3+R27^3+K28^3+L28^3+M28^3+N28^3+O28^3+P28^3+Q28^3+R28^3</f>
        <v>0</v>
      </c>
      <c r="AB27" s="60">
        <f>K27^3+L27^3+M27^3+N27^3+O27^3+P27^3+Q27^3+R27^3+S27^3+T27^3+U27^3+V27^3+W27^3+X27^3+Y27^3+Z27^3</f>
        <v>0</v>
      </c>
      <c r="AC27" s="61"/>
      <c r="AD27" s="68"/>
      <c r="AE27" s="69"/>
      <c r="AF27" s="69"/>
      <c r="AG27" s="69"/>
      <c r="AH27" s="70"/>
      <c r="AI27" s="70"/>
      <c r="AJ27" s="70"/>
      <c r="AK27" s="70"/>
      <c r="AL27" s="69"/>
      <c r="AM27" s="69"/>
      <c r="AN27" s="69"/>
      <c r="AO27" s="69"/>
      <c r="AP27" s="70"/>
      <c r="AQ27" s="70"/>
      <c r="AR27" s="70"/>
      <c r="AS27" s="71"/>
      <c r="AT27" s="66"/>
      <c r="AU27" s="51"/>
      <c r="AW27" s="57"/>
      <c r="AX27" s="58"/>
      <c r="AY27" s="1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2"/>
      <c r="BO27" s="59">
        <f>AY27^3+AZ27^3+BA27^3+BB27^3+BC27^3+BD27^3+BE27^3+BF27^3+AY28^3+AZ28^3+BA28^3+BB28^3+BC28^3+BD28^3+BE28^3+BF28^3</f>
        <v>0</v>
      </c>
      <c r="BP27" s="60">
        <f>AY27^3+AZ27^3+BA27^3+BB27^3+BC27^3+BD27^3+BE27^3+BF27^3+BG27^3+BH27^3+BI27^3+BJ27^3+BK27^3+BL27^3+BM27^3+BN27^3</f>
        <v>0</v>
      </c>
      <c r="BQ27" s="61"/>
      <c r="BR27" s="68"/>
      <c r="BS27" s="69"/>
      <c r="BT27" s="69"/>
      <c r="BU27" s="69"/>
      <c r="BV27" s="69"/>
      <c r="BW27" s="69"/>
      <c r="BX27" s="69"/>
      <c r="BY27" s="69"/>
      <c r="BZ27" s="70"/>
      <c r="CA27" s="70"/>
      <c r="CB27" s="70"/>
      <c r="CC27" s="70"/>
      <c r="CD27" s="70"/>
      <c r="CE27" s="70"/>
      <c r="CF27" s="70"/>
      <c r="CG27" s="71"/>
      <c r="CH27" s="66"/>
      <c r="CI27" s="51"/>
      <c r="CJ27" s="144"/>
      <c r="CK27" s="57"/>
      <c r="CL27" s="58"/>
      <c r="CM27" s="1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2"/>
      <c r="DC27" s="59">
        <f>CM27^3+CN27^3+CO27^3+CP27^3+CQ27^3+CR27^3+CS27^3+CT27^3+CM28^3+CN28^3+CO28^3+CP28^3+CQ28^3+CR28^3+CS28^3+CT28^3</f>
        <v>0</v>
      </c>
      <c r="DD27" s="60">
        <f>CM27^3+CN27^3+CO27^3+CP27^3+CQ27^3+CR27^3+CS27^3+CT27^3+CU27^3+CV27^3+CW27^3+CX27^3+CY27^3+CZ27^3+DA27^3+DB27^3</f>
        <v>0</v>
      </c>
      <c r="DE27" s="61"/>
      <c r="DF27" s="68"/>
      <c r="DG27" s="69"/>
      <c r="DH27" s="70"/>
      <c r="DI27" s="70"/>
      <c r="DJ27" s="69"/>
      <c r="DK27" s="69"/>
      <c r="DL27" s="70"/>
      <c r="DM27" s="70"/>
      <c r="DN27" s="69"/>
      <c r="DO27" s="69"/>
      <c r="DP27" s="70"/>
      <c r="DQ27" s="70"/>
      <c r="DR27" s="69"/>
      <c r="DS27" s="69"/>
      <c r="DT27" s="70"/>
      <c r="DU27" s="71"/>
      <c r="DV27" s="66"/>
      <c r="DW27" s="51"/>
      <c r="DY27" s="57"/>
      <c r="DZ27" s="58"/>
      <c r="EA27" s="1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2"/>
      <c r="EQ27" s="59">
        <f>EA27^3+EB27^3+EC27^3+ED27^3+EE27^3+EF27^3+EG27^3+EH27^3+EA28^3+EB28^3+EC28^3+ED28^3+EE28^3+EF28^3+EG28^3+EH28^3</f>
        <v>0</v>
      </c>
      <c r="ER27" s="60">
        <f>EA27^3+EB27^3+EC27^3+ED27^3+EE27^3+EF27^3+EG27^3+EH27^3+EI27^3+EJ27^3+EK27^3+EL27^3+EM27^3+EN27^3+EO27^3+EP27^3</f>
        <v>0</v>
      </c>
      <c r="ES27" s="61"/>
      <c r="ET27" s="68"/>
      <c r="EU27" s="69"/>
      <c r="EV27" s="69"/>
      <c r="EW27" s="69"/>
      <c r="EX27" s="69"/>
      <c r="EY27" s="69"/>
      <c r="EZ27" s="69"/>
      <c r="FA27" s="69"/>
      <c r="FB27" s="69"/>
      <c r="FC27" s="69"/>
      <c r="FD27" s="69"/>
      <c r="FE27" s="69"/>
      <c r="FF27" s="69"/>
      <c r="FG27" s="69"/>
      <c r="FH27" s="69"/>
      <c r="FI27" s="73"/>
      <c r="FJ27" s="66"/>
      <c r="FK27" s="51"/>
    </row>
    <row r="28" spans="1:168" x14ac:dyDescent="0.2">
      <c r="A28" s="32"/>
      <c r="B28" s="32"/>
      <c r="C28" s="32"/>
      <c r="D28" s="106" t="s">
        <v>219</v>
      </c>
      <c r="E28" s="107" t="s">
        <v>207</v>
      </c>
      <c r="F28" s="108">
        <f>B4+(14*B6)</f>
        <v>15</v>
      </c>
      <c r="G28" s="104"/>
      <c r="H28" s="43"/>
      <c r="I28" s="74"/>
      <c r="J28" s="58"/>
      <c r="K28" s="6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5"/>
      <c r="AA28" s="75">
        <f>S27^3+T27^3+U27^3+V27^3+W27^3+X27^3+Y27^3+Z27^3+S28^3+T28^3+U28^3+V28^3+W28^3+X28^3+Y28^3+Z28^3</f>
        <v>0</v>
      </c>
      <c r="AB28" s="76">
        <f t="shared" ref="AB28:AB42" si="4">K28^3+L28^3+M28^3+N28^3+O28^3+P28^3+Q28^3+R28^3+S28^3+T28^3+U28^3+V28^3+W28^3+X28^3+Y28^3+Z28^3</f>
        <v>0</v>
      </c>
      <c r="AC28" s="61"/>
      <c r="AD28" s="81"/>
      <c r="AE28" s="82"/>
      <c r="AF28" s="82"/>
      <c r="AG28" s="82"/>
      <c r="AH28" s="83"/>
      <c r="AI28" s="83"/>
      <c r="AJ28" s="83"/>
      <c r="AK28" s="83"/>
      <c r="AL28" s="82"/>
      <c r="AM28" s="82"/>
      <c r="AN28" s="82"/>
      <c r="AO28" s="82"/>
      <c r="AP28" s="83"/>
      <c r="AQ28" s="83"/>
      <c r="AR28" s="83"/>
      <c r="AS28" s="84"/>
      <c r="AT28" s="66"/>
      <c r="AU28" s="51"/>
      <c r="AW28" s="74"/>
      <c r="AX28" s="58"/>
      <c r="AY28" s="3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5"/>
      <c r="BO28" s="75">
        <f>BG27^3+BH27^3+BI27^3+BJ27^3+BK27^3+BL27^3+BM27^3+BN27^3+BG28^3+BH28^3+BI28^3+BJ28^3+BK28^3+BL28^3+BM28^3+BN28^3</f>
        <v>0</v>
      </c>
      <c r="BP28" s="76">
        <f t="shared" ref="BP28:BP42" si="5">AY28^3+AZ28^3+BA28^3+BB28^3+BC28^3+BD28^3+BE28^3+BF28^3+BG28^3+BH28^3+BI28^3+BJ28^3+BK28^3+BL28^3+BM28^3+BN28^3</f>
        <v>0</v>
      </c>
      <c r="BQ28" s="61"/>
      <c r="BR28" s="81"/>
      <c r="BS28" s="82"/>
      <c r="BT28" s="82"/>
      <c r="BU28" s="82"/>
      <c r="BV28" s="82"/>
      <c r="BW28" s="82"/>
      <c r="BX28" s="82"/>
      <c r="BY28" s="82"/>
      <c r="BZ28" s="83"/>
      <c r="CA28" s="83"/>
      <c r="CB28" s="83"/>
      <c r="CC28" s="83"/>
      <c r="CD28" s="83"/>
      <c r="CE28" s="83"/>
      <c r="CF28" s="83"/>
      <c r="CG28" s="84"/>
      <c r="CH28" s="66"/>
      <c r="CI28" s="51"/>
      <c r="CJ28" s="144"/>
      <c r="CK28" s="74"/>
      <c r="CL28" s="58"/>
      <c r="CM28" s="3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5"/>
      <c r="DC28" s="75">
        <f>CU27^3+CV27^3+CW27^3+CX27^3+CY27^3+CZ27^3+DA27^3+DB27^3+CU28^3+CV28^3+CW28^3+CX28^3+CY28^3+CZ28^3+DA28^3+DB28^3</f>
        <v>0</v>
      </c>
      <c r="DD28" s="76">
        <f t="shared" ref="DD28:DD42" si="6">CM28^3+CN28^3+CO28^3+CP28^3+CQ28^3+CR28^3+CS28^3+CT28^3+CU28^3+CV28^3+CW28^3+CX28^3+CY28^3+CZ28^3+DA28^3+DB28^3</f>
        <v>0</v>
      </c>
      <c r="DE28" s="61"/>
      <c r="DF28" s="81"/>
      <c r="DG28" s="82"/>
      <c r="DH28" s="83"/>
      <c r="DI28" s="83"/>
      <c r="DJ28" s="82"/>
      <c r="DK28" s="82"/>
      <c r="DL28" s="83"/>
      <c r="DM28" s="83"/>
      <c r="DN28" s="82"/>
      <c r="DO28" s="82"/>
      <c r="DP28" s="83"/>
      <c r="DQ28" s="83"/>
      <c r="DR28" s="82"/>
      <c r="DS28" s="82"/>
      <c r="DT28" s="83"/>
      <c r="DU28" s="84"/>
      <c r="DV28" s="66"/>
      <c r="DW28" s="51"/>
      <c r="DY28" s="74"/>
      <c r="DZ28" s="58"/>
      <c r="EA28" s="3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5"/>
      <c r="EQ28" s="75">
        <f>EI27^3+EJ27^3+EK27^3+EL27^3+EM27^3+EN27^3+EO27^3+EP27^3+EI28^3+EJ28^3+EK28^3+EL28^3+EM28^3+EN28^3+EO28^3+EP28^3</f>
        <v>0</v>
      </c>
      <c r="ER28" s="76">
        <f t="shared" ref="ER28:ER42" si="7">EA28^3+EB28^3+EC28^3+ED28^3+EE28^3+EF28^3+EG28^3+EH28^3+EI28^3+EJ28^3+EK28^3+EL28^3+EM28^3+EN28^3+EO28^3+EP28^3</f>
        <v>0</v>
      </c>
      <c r="ES28" s="61"/>
      <c r="ET28" s="89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  <c r="FF28" s="83"/>
      <c r="FG28" s="83"/>
      <c r="FH28" s="83"/>
      <c r="FI28" s="84"/>
      <c r="FJ28" s="66"/>
      <c r="FK28" s="51"/>
    </row>
    <row r="29" spans="1:168" x14ac:dyDescent="0.2">
      <c r="A29" s="32"/>
      <c r="B29" s="32"/>
      <c r="C29" s="32"/>
      <c r="D29" s="106" t="s">
        <v>14</v>
      </c>
      <c r="E29" s="107" t="s">
        <v>207</v>
      </c>
      <c r="F29" s="108">
        <f>B4+(15*B6)</f>
        <v>16</v>
      </c>
      <c r="G29" s="104"/>
      <c r="H29" s="43"/>
      <c r="I29" s="57"/>
      <c r="J29" s="58"/>
      <c r="K29" s="6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5"/>
      <c r="AA29" s="75">
        <f>K29^3+L29^3+M29^3+N29^3+O29^3+P29^3+Q29^3+R29^3+K30^3+L30^3+M30^3+N30^3+O30^3+P30^3+Q30^3+R30^3</f>
        <v>0</v>
      </c>
      <c r="AB29" s="76">
        <f t="shared" si="4"/>
        <v>0</v>
      </c>
      <c r="AC29" s="88"/>
      <c r="AD29" s="81"/>
      <c r="AE29" s="82"/>
      <c r="AF29" s="82"/>
      <c r="AG29" s="82"/>
      <c r="AH29" s="83"/>
      <c r="AI29" s="83"/>
      <c r="AJ29" s="83"/>
      <c r="AK29" s="83"/>
      <c r="AL29" s="82"/>
      <c r="AM29" s="82"/>
      <c r="AN29" s="82"/>
      <c r="AO29" s="82"/>
      <c r="AP29" s="83"/>
      <c r="AQ29" s="83"/>
      <c r="AR29" s="83"/>
      <c r="AS29" s="84"/>
      <c r="AT29" s="66"/>
      <c r="AU29" s="51"/>
      <c r="AW29" s="57"/>
      <c r="AX29" s="58"/>
      <c r="AY29" s="3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5"/>
      <c r="BO29" s="75">
        <f>AY29^3+AZ29^3+BA29^3+BB29^3+BC29^3+BD29^3+BE29^3+BF29^3+AY30^3+AZ30^3+BA30^3+BB30^3+BC30^3+BD30^3+BE30^3+BF30^3</f>
        <v>0</v>
      </c>
      <c r="BP29" s="76">
        <f t="shared" si="5"/>
        <v>0</v>
      </c>
      <c r="BQ29" s="88"/>
      <c r="BR29" s="89"/>
      <c r="BS29" s="83"/>
      <c r="BT29" s="83"/>
      <c r="BU29" s="83"/>
      <c r="BV29" s="83"/>
      <c r="BW29" s="83"/>
      <c r="BX29" s="83"/>
      <c r="BY29" s="83"/>
      <c r="BZ29" s="82"/>
      <c r="CA29" s="82"/>
      <c r="CB29" s="82"/>
      <c r="CC29" s="82"/>
      <c r="CD29" s="82"/>
      <c r="CE29" s="82"/>
      <c r="CF29" s="82"/>
      <c r="CG29" s="86"/>
      <c r="CH29" s="66"/>
      <c r="CI29" s="51"/>
      <c r="CJ29" s="144"/>
      <c r="CK29" s="57"/>
      <c r="CL29" s="58"/>
      <c r="CM29" s="3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5"/>
      <c r="DC29" s="75">
        <f>CM29^3+CN29^3+CO29^3+CP29^3+CQ29^3+CR29^3+CS29^3+CT29^3+CM30^3+CN30^3+CO30^3+CP30^3+CQ30^3+CR30^3+CS30^3+CT30^3</f>
        <v>0</v>
      </c>
      <c r="DD29" s="76">
        <f t="shared" si="6"/>
        <v>0</v>
      </c>
      <c r="DE29" s="88"/>
      <c r="DF29" s="81"/>
      <c r="DG29" s="82"/>
      <c r="DH29" s="83"/>
      <c r="DI29" s="83"/>
      <c r="DJ29" s="82"/>
      <c r="DK29" s="82"/>
      <c r="DL29" s="83"/>
      <c r="DM29" s="83"/>
      <c r="DN29" s="82"/>
      <c r="DO29" s="82"/>
      <c r="DP29" s="83"/>
      <c r="DQ29" s="83"/>
      <c r="DR29" s="82"/>
      <c r="DS29" s="82"/>
      <c r="DT29" s="83"/>
      <c r="DU29" s="84"/>
      <c r="DV29" s="66"/>
      <c r="DW29" s="51"/>
      <c r="DY29" s="57"/>
      <c r="DZ29" s="58"/>
      <c r="EA29" s="3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5"/>
      <c r="EQ29" s="75">
        <f>EA29^3+EB29^3+EC29^3+ED29^3+EE29^3+EF29^3+EG29^3+EH29^3+EA30^3+EB30^3+EC30^3+ED30^3+EE30^3+EF30^3+EG30^3+EH30^3</f>
        <v>0</v>
      </c>
      <c r="ER29" s="76">
        <f t="shared" si="7"/>
        <v>0</v>
      </c>
      <c r="ES29" s="88"/>
      <c r="ET29" s="81"/>
      <c r="EU29" s="82"/>
      <c r="EV29" s="82"/>
      <c r="EW29" s="82"/>
      <c r="EX29" s="82"/>
      <c r="EY29" s="82"/>
      <c r="EZ29" s="82"/>
      <c r="FA29" s="82"/>
      <c r="FB29" s="82"/>
      <c r="FC29" s="82"/>
      <c r="FD29" s="82"/>
      <c r="FE29" s="82"/>
      <c r="FF29" s="82"/>
      <c r="FG29" s="82"/>
      <c r="FH29" s="82"/>
      <c r="FI29" s="86"/>
      <c r="FJ29" s="66"/>
      <c r="FK29" s="51"/>
    </row>
    <row r="30" spans="1:168" x14ac:dyDescent="0.2">
      <c r="A30" s="32"/>
      <c r="B30" s="32"/>
      <c r="C30" s="32"/>
      <c r="D30" s="106" t="s">
        <v>96</v>
      </c>
      <c r="E30" s="107" t="s">
        <v>207</v>
      </c>
      <c r="F30" s="108">
        <f>B4+(16*B6)</f>
        <v>17</v>
      </c>
      <c r="G30" s="104"/>
      <c r="H30" s="43"/>
      <c r="I30" s="90"/>
      <c r="J30" s="58"/>
      <c r="K30" s="6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5"/>
      <c r="AA30" s="75">
        <f>S29^3+T29^3+U29^3+V29^3+W29^3+X29^3+Y29^3+Z29^3+S30^3+T30^3+U30^3+V30^3+W30^3+X30^3+Y30^3+Z30^3</f>
        <v>0</v>
      </c>
      <c r="AB30" s="76">
        <f t="shared" si="4"/>
        <v>0</v>
      </c>
      <c r="AC30" s="61"/>
      <c r="AD30" s="81"/>
      <c r="AE30" s="82"/>
      <c r="AF30" s="82"/>
      <c r="AG30" s="82"/>
      <c r="AH30" s="83"/>
      <c r="AI30" s="83"/>
      <c r="AJ30" s="83"/>
      <c r="AK30" s="83"/>
      <c r="AL30" s="82"/>
      <c r="AM30" s="82"/>
      <c r="AN30" s="82"/>
      <c r="AO30" s="82"/>
      <c r="AP30" s="83"/>
      <c r="AQ30" s="83"/>
      <c r="AR30" s="83"/>
      <c r="AS30" s="84"/>
      <c r="AT30" s="66"/>
      <c r="AU30" s="51"/>
      <c r="AW30" s="90"/>
      <c r="AX30" s="58"/>
      <c r="AY30" s="3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5"/>
      <c r="BO30" s="75">
        <f>BG29^3+BH29^3+BI29^3+BJ29^3+BK29^3+BL29^3+BM29^3+BN29^3+BG30^3+BH30^3+BI30^3+BJ30^3+BK30^3+BL30^3+BM30^3+BN30^3</f>
        <v>0</v>
      </c>
      <c r="BP30" s="76">
        <f t="shared" si="5"/>
        <v>0</v>
      </c>
      <c r="BQ30" s="61"/>
      <c r="BR30" s="89"/>
      <c r="BS30" s="83"/>
      <c r="BT30" s="83"/>
      <c r="BU30" s="83"/>
      <c r="BV30" s="83"/>
      <c r="BW30" s="83"/>
      <c r="BX30" s="83"/>
      <c r="BY30" s="83"/>
      <c r="BZ30" s="82"/>
      <c r="CA30" s="82"/>
      <c r="CB30" s="82"/>
      <c r="CC30" s="82"/>
      <c r="CD30" s="82"/>
      <c r="CE30" s="82"/>
      <c r="CF30" s="82"/>
      <c r="CG30" s="86"/>
      <c r="CH30" s="66"/>
      <c r="CI30" s="51"/>
      <c r="CJ30" s="144"/>
      <c r="CK30" s="90"/>
      <c r="CL30" s="58"/>
      <c r="CM30" s="3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5"/>
      <c r="DC30" s="75">
        <f>CU29^3+CV29^3+CW29^3+CX29^3+CY29^3+CZ29^3+DA29^3+DB29^3+CU30^3+CV30^3+CW30^3+CX30^3+CY30^3+CZ30^3+DA30^3+DB30^3</f>
        <v>0</v>
      </c>
      <c r="DD30" s="76">
        <f t="shared" si="6"/>
        <v>0</v>
      </c>
      <c r="DE30" s="61"/>
      <c r="DF30" s="81"/>
      <c r="DG30" s="82"/>
      <c r="DH30" s="83"/>
      <c r="DI30" s="83"/>
      <c r="DJ30" s="82"/>
      <c r="DK30" s="82"/>
      <c r="DL30" s="83"/>
      <c r="DM30" s="83"/>
      <c r="DN30" s="82"/>
      <c r="DO30" s="82"/>
      <c r="DP30" s="83"/>
      <c r="DQ30" s="83"/>
      <c r="DR30" s="82"/>
      <c r="DS30" s="82"/>
      <c r="DT30" s="83"/>
      <c r="DU30" s="84"/>
      <c r="DV30" s="66"/>
      <c r="DW30" s="51"/>
      <c r="DY30" s="90"/>
      <c r="DZ30" s="58"/>
      <c r="EA30" s="3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5"/>
      <c r="EQ30" s="75">
        <f>EI29^3+EJ29^3+EK29^3+EL29^3+EM29^3+EN29^3+EO29^3+EP29^3+EI30^3+EJ30^3+EK30^3+EL30^3+EM30^3+EN30^3+EO30^3+EP30^3</f>
        <v>0</v>
      </c>
      <c r="ER30" s="76">
        <f t="shared" si="7"/>
        <v>0</v>
      </c>
      <c r="ES30" s="61"/>
      <c r="ET30" s="89"/>
      <c r="EU30" s="83"/>
      <c r="EV30" s="83"/>
      <c r="EW30" s="83"/>
      <c r="EX30" s="83"/>
      <c r="EY30" s="83"/>
      <c r="EZ30" s="83"/>
      <c r="FA30" s="83"/>
      <c r="FB30" s="83"/>
      <c r="FC30" s="83"/>
      <c r="FD30" s="83"/>
      <c r="FE30" s="83"/>
      <c r="FF30" s="83"/>
      <c r="FG30" s="83"/>
      <c r="FH30" s="83"/>
      <c r="FI30" s="84"/>
      <c r="FJ30" s="66"/>
      <c r="FK30" s="51"/>
    </row>
    <row r="31" spans="1:168" x14ac:dyDescent="0.2">
      <c r="A31" s="32"/>
      <c r="B31" s="32"/>
      <c r="C31" s="32"/>
      <c r="D31" s="106" t="s">
        <v>168</v>
      </c>
      <c r="E31" s="107" t="s">
        <v>207</v>
      </c>
      <c r="F31" s="108">
        <f>B4+(17*B6)</f>
        <v>18</v>
      </c>
      <c r="G31" s="104"/>
      <c r="H31" s="43"/>
      <c r="I31" s="57"/>
      <c r="J31" s="58"/>
      <c r="K31" s="6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5"/>
      <c r="AA31" s="75">
        <f>K31^3+L31^3+M31^3+N31^3+O31^3+P31^3+Q31^3+R31^3+K32^3+L32^3+M32^3+N32^3+O32^3+P32^3+Q32^3+R32^3</f>
        <v>0</v>
      </c>
      <c r="AB31" s="76">
        <f t="shared" si="4"/>
        <v>0</v>
      </c>
      <c r="AC31" s="61"/>
      <c r="AD31" s="89"/>
      <c r="AE31" s="83"/>
      <c r="AF31" s="83"/>
      <c r="AG31" s="83"/>
      <c r="AH31" s="82"/>
      <c r="AI31" s="82"/>
      <c r="AJ31" s="82"/>
      <c r="AK31" s="82"/>
      <c r="AL31" s="83"/>
      <c r="AM31" s="83"/>
      <c r="AN31" s="83"/>
      <c r="AO31" s="83"/>
      <c r="AP31" s="82"/>
      <c r="AQ31" s="82"/>
      <c r="AR31" s="82"/>
      <c r="AS31" s="86"/>
      <c r="AT31" s="66"/>
      <c r="AU31" s="51"/>
      <c r="AW31" s="57"/>
      <c r="AX31" s="58"/>
      <c r="AY31" s="3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5"/>
      <c r="BO31" s="75">
        <f>AY31^3+AZ31^3+BA31^3+BB31^3+BC31^3+BD31^3+BE31^3+BF31^3+AY32^3+AZ32^3+BA32^3+BB32^3+BC32^3+BD32^3+BE32^3+BF32^3</f>
        <v>0</v>
      </c>
      <c r="BP31" s="76">
        <f t="shared" si="5"/>
        <v>0</v>
      </c>
      <c r="BQ31" s="61"/>
      <c r="BR31" s="81"/>
      <c r="BS31" s="82"/>
      <c r="BT31" s="82"/>
      <c r="BU31" s="82"/>
      <c r="BV31" s="82"/>
      <c r="BW31" s="82"/>
      <c r="BX31" s="82"/>
      <c r="BY31" s="82"/>
      <c r="BZ31" s="83"/>
      <c r="CA31" s="83"/>
      <c r="CB31" s="83"/>
      <c r="CC31" s="83"/>
      <c r="CD31" s="83"/>
      <c r="CE31" s="83"/>
      <c r="CF31" s="83"/>
      <c r="CG31" s="84"/>
      <c r="CH31" s="66"/>
      <c r="CI31" s="51"/>
      <c r="CJ31" s="144"/>
      <c r="CK31" s="57"/>
      <c r="CL31" s="58"/>
      <c r="CM31" s="3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5"/>
      <c r="DC31" s="75">
        <f>CM31^3+CN31^3+CO31^3+CP31^3+CQ31^3+CR31^3+CS31^3+CT31^3+CM32^3+CN32^3+CO32^3+CP32^3+CQ32^3+CR32^3+CS32^3+CT32^3</f>
        <v>0</v>
      </c>
      <c r="DD31" s="76">
        <f t="shared" si="6"/>
        <v>0</v>
      </c>
      <c r="DE31" s="61"/>
      <c r="DF31" s="81"/>
      <c r="DG31" s="82"/>
      <c r="DH31" s="83"/>
      <c r="DI31" s="83"/>
      <c r="DJ31" s="82"/>
      <c r="DK31" s="82"/>
      <c r="DL31" s="83"/>
      <c r="DM31" s="83"/>
      <c r="DN31" s="82"/>
      <c r="DO31" s="82"/>
      <c r="DP31" s="83"/>
      <c r="DQ31" s="83"/>
      <c r="DR31" s="82"/>
      <c r="DS31" s="82"/>
      <c r="DT31" s="83"/>
      <c r="DU31" s="84"/>
      <c r="DV31" s="66"/>
      <c r="DW31" s="51"/>
      <c r="DY31" s="57"/>
      <c r="DZ31" s="58"/>
      <c r="EA31" s="3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5"/>
      <c r="EQ31" s="75">
        <f>EA31^3+EB31^3+EC31^3+ED31^3+EE31^3+EF31^3+EG31^3+EH31^3+EA32^3+EB32^3+EC32^3+ED32^3+EE32^3+EF32^3+EG32^3+EH32^3</f>
        <v>0</v>
      </c>
      <c r="ER31" s="76">
        <f t="shared" si="7"/>
        <v>0</v>
      </c>
      <c r="ES31" s="61"/>
      <c r="ET31" s="81"/>
      <c r="EU31" s="82"/>
      <c r="EV31" s="82"/>
      <c r="EW31" s="82"/>
      <c r="EX31" s="82"/>
      <c r="EY31" s="82"/>
      <c r="EZ31" s="82"/>
      <c r="FA31" s="82"/>
      <c r="FB31" s="82"/>
      <c r="FC31" s="82"/>
      <c r="FD31" s="82"/>
      <c r="FE31" s="82"/>
      <c r="FF31" s="82"/>
      <c r="FG31" s="82"/>
      <c r="FH31" s="82"/>
      <c r="FI31" s="86"/>
      <c r="FJ31" s="66"/>
      <c r="FK31" s="51"/>
    </row>
    <row r="32" spans="1:168" x14ac:dyDescent="0.2">
      <c r="A32" s="32"/>
      <c r="B32" s="32"/>
      <c r="C32" s="32"/>
      <c r="D32" s="106" t="s">
        <v>196</v>
      </c>
      <c r="E32" s="107" t="s">
        <v>207</v>
      </c>
      <c r="F32" s="108">
        <f>B4+(18*B6)</f>
        <v>19</v>
      </c>
      <c r="G32" s="104"/>
      <c r="H32" s="43"/>
      <c r="I32" s="57"/>
      <c r="J32" s="58"/>
      <c r="K32" s="6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5"/>
      <c r="AA32" s="75">
        <f>S31^3+T31^3+U31^3+V31^3+W31^3+X31^3+Y31^3+Z31^3+S32^3+T32^3+U32^3+V32^3+W32^3+X32^3+Y32^3+Z32^3</f>
        <v>0</v>
      </c>
      <c r="AB32" s="76">
        <f t="shared" si="4"/>
        <v>0</v>
      </c>
      <c r="AC32" s="61"/>
      <c r="AD32" s="89"/>
      <c r="AE32" s="83"/>
      <c r="AF32" s="83"/>
      <c r="AG32" s="83"/>
      <c r="AH32" s="82"/>
      <c r="AI32" s="82"/>
      <c r="AJ32" s="82"/>
      <c r="AK32" s="82"/>
      <c r="AL32" s="83"/>
      <c r="AM32" s="83"/>
      <c r="AN32" s="83"/>
      <c r="AO32" s="83"/>
      <c r="AP32" s="82"/>
      <c r="AQ32" s="82"/>
      <c r="AR32" s="82"/>
      <c r="AS32" s="86"/>
      <c r="AT32" s="66"/>
      <c r="AU32" s="51"/>
      <c r="AW32" s="57"/>
      <c r="AX32" s="58"/>
      <c r="AY32" s="3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5"/>
      <c r="BO32" s="75">
        <f>BG31^3+BH31^3+BI31^3+BJ31^3+BK31^3+BL31^3+BM31^3+BN31^3+BG32^3+BH32^3+BI32^3+BJ32^3+BK32^3+BL32^3+BM32^3+BN32^3</f>
        <v>0</v>
      </c>
      <c r="BP32" s="76">
        <f t="shared" si="5"/>
        <v>0</v>
      </c>
      <c r="BQ32" s="61"/>
      <c r="BR32" s="81"/>
      <c r="BS32" s="82"/>
      <c r="BT32" s="82"/>
      <c r="BU32" s="82"/>
      <c r="BV32" s="82"/>
      <c r="BW32" s="82"/>
      <c r="BX32" s="82"/>
      <c r="BY32" s="82"/>
      <c r="BZ32" s="83"/>
      <c r="CA32" s="83"/>
      <c r="CB32" s="83"/>
      <c r="CC32" s="83"/>
      <c r="CD32" s="83"/>
      <c r="CE32" s="83"/>
      <c r="CF32" s="83"/>
      <c r="CG32" s="84"/>
      <c r="CH32" s="66"/>
      <c r="CI32" s="51"/>
      <c r="CJ32" s="144"/>
      <c r="CK32" s="57"/>
      <c r="CL32" s="58"/>
      <c r="CM32" s="3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5"/>
      <c r="DC32" s="75">
        <f>CU31^3+CV31^3+CW31^3+CX31^3+CY31^3+CZ31^3+DA31^3+DB31^3+CU32^3+CV32^3+CW32^3+CX32^3+CY32^3+CZ32^3+DA32^3+DB32^3</f>
        <v>0</v>
      </c>
      <c r="DD32" s="76">
        <f t="shared" si="6"/>
        <v>0</v>
      </c>
      <c r="DE32" s="61"/>
      <c r="DF32" s="81"/>
      <c r="DG32" s="82"/>
      <c r="DH32" s="83"/>
      <c r="DI32" s="83"/>
      <c r="DJ32" s="82"/>
      <c r="DK32" s="82"/>
      <c r="DL32" s="83"/>
      <c r="DM32" s="83"/>
      <c r="DN32" s="82"/>
      <c r="DO32" s="82"/>
      <c r="DP32" s="83"/>
      <c r="DQ32" s="83"/>
      <c r="DR32" s="82"/>
      <c r="DS32" s="82"/>
      <c r="DT32" s="83"/>
      <c r="DU32" s="84"/>
      <c r="DV32" s="66"/>
      <c r="DW32" s="51"/>
      <c r="DY32" s="57"/>
      <c r="DZ32" s="58"/>
      <c r="EA32" s="3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5"/>
      <c r="EQ32" s="75">
        <f>EI31^3+EJ31^3+EK31^3+EL31^3+EM31^3+EN31^3+EO31^3+EP31^3+EI32^3+EJ32^3+EK32^3+EL32^3+EM32^3+EN32^3+EO32^3+EP32^3</f>
        <v>0</v>
      </c>
      <c r="ER32" s="76">
        <f t="shared" si="7"/>
        <v>0</v>
      </c>
      <c r="ES32" s="61"/>
      <c r="ET32" s="89"/>
      <c r="EU32" s="83"/>
      <c r="EV32" s="83"/>
      <c r="EW32" s="83"/>
      <c r="EX32" s="83"/>
      <c r="EY32" s="83"/>
      <c r="EZ32" s="83"/>
      <c r="FA32" s="83"/>
      <c r="FB32" s="83"/>
      <c r="FC32" s="83"/>
      <c r="FD32" s="83"/>
      <c r="FE32" s="83"/>
      <c r="FF32" s="83"/>
      <c r="FG32" s="83"/>
      <c r="FH32" s="83"/>
      <c r="FI32" s="84"/>
      <c r="FJ32" s="66"/>
      <c r="FK32" s="51"/>
    </row>
    <row r="33" spans="1:167" x14ac:dyDescent="0.2">
      <c r="A33" s="32"/>
      <c r="B33" s="32"/>
      <c r="C33" s="32"/>
      <c r="D33" s="106" t="s">
        <v>105</v>
      </c>
      <c r="E33" s="107" t="s">
        <v>207</v>
      </c>
      <c r="F33" s="108">
        <f>B4+(19*B6)</f>
        <v>20</v>
      </c>
      <c r="G33" s="104"/>
      <c r="H33" s="43"/>
      <c r="I33" s="57"/>
      <c r="J33" s="58"/>
      <c r="K33" s="6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5"/>
      <c r="AA33" s="75">
        <f>K33^3+L33^3+M33^3+N33^3+O33^3+P33^3+Q33^3+R33^3+K34^3+L34^3+M34^3+N34^3+O34^3+P34^3+Q34^3+R34^3</f>
        <v>0</v>
      </c>
      <c r="AB33" s="76">
        <f t="shared" si="4"/>
        <v>0</v>
      </c>
      <c r="AC33" s="61"/>
      <c r="AD33" s="89"/>
      <c r="AE33" s="83"/>
      <c r="AF33" s="83"/>
      <c r="AG33" s="83"/>
      <c r="AH33" s="82"/>
      <c r="AI33" s="82"/>
      <c r="AJ33" s="82"/>
      <c r="AK33" s="82"/>
      <c r="AL33" s="83"/>
      <c r="AM33" s="83"/>
      <c r="AN33" s="83"/>
      <c r="AO33" s="83"/>
      <c r="AP33" s="82"/>
      <c r="AQ33" s="82"/>
      <c r="AR33" s="82"/>
      <c r="AS33" s="86"/>
      <c r="AT33" s="66"/>
      <c r="AU33" s="51"/>
      <c r="AW33" s="57"/>
      <c r="AX33" s="58"/>
      <c r="AY33" s="3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5"/>
      <c r="BO33" s="75">
        <f>AY33^3+AZ33^3+BA33^3+BB33^3+BC33^3+BD33^3+BE33^3+BF33^3+AY34^3+AZ34^3+BA34^3+BB34^3+BC34^3+BD34^3+BE34^3+BF34^3</f>
        <v>0</v>
      </c>
      <c r="BP33" s="76">
        <f t="shared" si="5"/>
        <v>0</v>
      </c>
      <c r="BQ33" s="61"/>
      <c r="BR33" s="89"/>
      <c r="BS33" s="83"/>
      <c r="BT33" s="83"/>
      <c r="BU33" s="83"/>
      <c r="BV33" s="83"/>
      <c r="BW33" s="83"/>
      <c r="BX33" s="83"/>
      <c r="BY33" s="83"/>
      <c r="BZ33" s="82"/>
      <c r="CA33" s="82"/>
      <c r="CB33" s="82"/>
      <c r="CC33" s="82"/>
      <c r="CD33" s="82"/>
      <c r="CE33" s="82"/>
      <c r="CF33" s="82"/>
      <c r="CG33" s="86"/>
      <c r="CH33" s="66"/>
      <c r="CI33" s="51"/>
      <c r="CJ33" s="144"/>
      <c r="CK33" s="57"/>
      <c r="CL33" s="58"/>
      <c r="CM33" s="3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5"/>
      <c r="DC33" s="75">
        <f>CM33^3+CN33^3+CO33^3+CP33^3+CQ33^3+CR33^3+CS33^3+CT33^3+CM34^3+CN34^3+CO34^3+CP34^3+CQ34^3+CR34^3+CS34^3+CT34^3</f>
        <v>0</v>
      </c>
      <c r="DD33" s="76">
        <f t="shared" si="6"/>
        <v>0</v>
      </c>
      <c r="DE33" s="61"/>
      <c r="DF33" s="81"/>
      <c r="DG33" s="82"/>
      <c r="DH33" s="83"/>
      <c r="DI33" s="83"/>
      <c r="DJ33" s="82"/>
      <c r="DK33" s="82"/>
      <c r="DL33" s="83"/>
      <c r="DM33" s="83"/>
      <c r="DN33" s="82"/>
      <c r="DO33" s="82"/>
      <c r="DP33" s="83"/>
      <c r="DQ33" s="83"/>
      <c r="DR33" s="82"/>
      <c r="DS33" s="82"/>
      <c r="DT33" s="83"/>
      <c r="DU33" s="84"/>
      <c r="DV33" s="66"/>
      <c r="DW33" s="51"/>
      <c r="DY33" s="57"/>
      <c r="DZ33" s="58"/>
      <c r="EA33" s="3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5"/>
      <c r="EQ33" s="75">
        <f>EA33^3+EB33^3+EC33^3+ED33^3+EE33^3+EF33^3+EG33^3+EH33^3+EA34^3+EB34^3+EC34^3+ED34^3+EE34^3+EF34^3+EG34^3+EH34^3</f>
        <v>0</v>
      </c>
      <c r="ER33" s="76">
        <f t="shared" si="7"/>
        <v>0</v>
      </c>
      <c r="ES33" s="61"/>
      <c r="ET33" s="81"/>
      <c r="EU33" s="82"/>
      <c r="EV33" s="82"/>
      <c r="EW33" s="82"/>
      <c r="EX33" s="82"/>
      <c r="EY33" s="82"/>
      <c r="EZ33" s="82"/>
      <c r="FA33" s="82"/>
      <c r="FB33" s="82"/>
      <c r="FC33" s="82"/>
      <c r="FD33" s="82"/>
      <c r="FE33" s="82"/>
      <c r="FF33" s="82"/>
      <c r="FG33" s="82"/>
      <c r="FH33" s="82"/>
      <c r="FI33" s="86"/>
      <c r="FJ33" s="66"/>
      <c r="FK33" s="51"/>
    </row>
    <row r="34" spans="1:167" x14ac:dyDescent="0.2">
      <c r="A34" s="32"/>
      <c r="B34" s="32"/>
      <c r="C34" s="32"/>
      <c r="D34" s="106" t="s">
        <v>38</v>
      </c>
      <c r="E34" s="107" t="s">
        <v>207</v>
      </c>
      <c r="F34" s="108">
        <f>B4+(20*B6)</f>
        <v>21</v>
      </c>
      <c r="G34" s="104"/>
      <c r="H34" s="43"/>
      <c r="I34" s="57"/>
      <c r="J34" s="58"/>
      <c r="K34" s="6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5"/>
      <c r="AA34" s="75">
        <f>S33^3+T33^3+U33^3+V33^3+W33^3+X33^3+Y33^3+Z33^3+S34^3+T34^3+U34^3+V34^3+W34^3+X34^3+Y34^3+Z34^3</f>
        <v>0</v>
      </c>
      <c r="AB34" s="76">
        <f t="shared" si="4"/>
        <v>0</v>
      </c>
      <c r="AC34" s="61"/>
      <c r="AD34" s="89"/>
      <c r="AE34" s="83"/>
      <c r="AF34" s="83"/>
      <c r="AG34" s="83"/>
      <c r="AH34" s="82"/>
      <c r="AI34" s="82"/>
      <c r="AJ34" s="82"/>
      <c r="AK34" s="82"/>
      <c r="AL34" s="83"/>
      <c r="AM34" s="83"/>
      <c r="AN34" s="83"/>
      <c r="AO34" s="83"/>
      <c r="AP34" s="82"/>
      <c r="AQ34" s="82"/>
      <c r="AR34" s="82"/>
      <c r="AS34" s="86"/>
      <c r="AT34" s="66"/>
      <c r="AU34" s="51"/>
      <c r="AW34" s="57"/>
      <c r="AX34" s="145"/>
      <c r="AY34" s="3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5"/>
      <c r="BO34" s="75">
        <f>BG33^3+BH33^3+BI33^3+BJ33^3+BK33^3+BL33^3+BM33^3+BN33^3+BG34^3+BH34^3+BI34^3+BJ34^3+BK34^3+BL34^3+BM34^3+BN34^3</f>
        <v>0</v>
      </c>
      <c r="BP34" s="76">
        <f t="shared" si="5"/>
        <v>0</v>
      </c>
      <c r="BQ34" s="61"/>
      <c r="BR34" s="89"/>
      <c r="BS34" s="83"/>
      <c r="BT34" s="83"/>
      <c r="BU34" s="83"/>
      <c r="BV34" s="83"/>
      <c r="BW34" s="83"/>
      <c r="BX34" s="83"/>
      <c r="BY34" s="83"/>
      <c r="BZ34" s="82"/>
      <c r="CA34" s="82"/>
      <c r="CB34" s="82"/>
      <c r="CC34" s="82"/>
      <c r="CD34" s="82"/>
      <c r="CE34" s="82"/>
      <c r="CF34" s="82"/>
      <c r="CG34" s="86"/>
      <c r="CH34" s="66"/>
      <c r="CI34" s="51"/>
      <c r="CJ34" s="144"/>
      <c r="CK34" s="57"/>
      <c r="CL34" s="145"/>
      <c r="CM34" s="3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5"/>
      <c r="DC34" s="75">
        <f>CU33^3+CV33^3+CW33^3+CX33^3+CY33^3+CZ33^3+DA33^3+DB33^3+CU34^3+CV34^3+CW34^3+CX34^3+CY34^3+CZ34^3+DA34^3+DB34^3</f>
        <v>0</v>
      </c>
      <c r="DD34" s="76">
        <f t="shared" si="6"/>
        <v>0</v>
      </c>
      <c r="DE34" s="61"/>
      <c r="DF34" s="81"/>
      <c r="DG34" s="82"/>
      <c r="DH34" s="83"/>
      <c r="DI34" s="83"/>
      <c r="DJ34" s="82"/>
      <c r="DK34" s="82"/>
      <c r="DL34" s="83"/>
      <c r="DM34" s="83"/>
      <c r="DN34" s="82"/>
      <c r="DO34" s="82"/>
      <c r="DP34" s="83"/>
      <c r="DQ34" s="83"/>
      <c r="DR34" s="82"/>
      <c r="DS34" s="82"/>
      <c r="DT34" s="83"/>
      <c r="DU34" s="84"/>
      <c r="DV34" s="66"/>
      <c r="DW34" s="51"/>
      <c r="DY34" s="57"/>
      <c r="DZ34" s="145"/>
      <c r="EA34" s="3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5"/>
      <c r="EQ34" s="75">
        <f>EI33^3+EJ33^3+EK33^3+EL33^3+EM33^3+EN33^3+EO33^3+EP33^3+EI34^3+EJ34^3+EK34^3+EL34^3+EM34^3+EN34^3+EO34^3+EP34^3</f>
        <v>0</v>
      </c>
      <c r="ER34" s="76">
        <f t="shared" si="7"/>
        <v>0</v>
      </c>
      <c r="ES34" s="61"/>
      <c r="ET34" s="89"/>
      <c r="EU34" s="83"/>
      <c r="EV34" s="83"/>
      <c r="EW34" s="83"/>
      <c r="EX34" s="83"/>
      <c r="EY34" s="83"/>
      <c r="EZ34" s="83"/>
      <c r="FA34" s="83"/>
      <c r="FB34" s="83"/>
      <c r="FC34" s="83"/>
      <c r="FD34" s="83"/>
      <c r="FE34" s="83"/>
      <c r="FF34" s="83"/>
      <c r="FG34" s="83"/>
      <c r="FH34" s="83"/>
      <c r="FI34" s="84"/>
      <c r="FJ34" s="66"/>
      <c r="FK34" s="51"/>
    </row>
    <row r="35" spans="1:167" x14ac:dyDescent="0.2">
      <c r="A35" s="32"/>
      <c r="B35" s="32"/>
      <c r="C35" s="32"/>
      <c r="D35" s="106" t="s">
        <v>251</v>
      </c>
      <c r="E35" s="107" t="s">
        <v>207</v>
      </c>
      <c r="F35" s="108">
        <f>B4+(21*B6)</f>
        <v>22</v>
      </c>
      <c r="G35" s="104"/>
      <c r="H35" s="43"/>
      <c r="I35" s="57"/>
      <c r="J35" s="58"/>
      <c r="K35" s="6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5"/>
      <c r="AA35" s="75">
        <f>K35^3+L35^3+M35^3+N35^3+O35^3+P35^3+Q35^3+R35^3+K36^3+L36^3+M36^3+N36^3+O36^3+P36^3+Q36^3+R36^3</f>
        <v>0</v>
      </c>
      <c r="AB35" s="76">
        <f t="shared" si="4"/>
        <v>0</v>
      </c>
      <c r="AC35" s="95"/>
      <c r="AD35" s="81"/>
      <c r="AE35" s="82"/>
      <c r="AF35" s="82"/>
      <c r="AG35" s="82"/>
      <c r="AH35" s="83"/>
      <c r="AI35" s="83"/>
      <c r="AJ35" s="83"/>
      <c r="AK35" s="83"/>
      <c r="AL35" s="82"/>
      <c r="AM35" s="82"/>
      <c r="AN35" s="82"/>
      <c r="AO35" s="82"/>
      <c r="AP35" s="83"/>
      <c r="AQ35" s="83"/>
      <c r="AR35" s="83"/>
      <c r="AS35" s="84"/>
      <c r="AT35" s="66"/>
      <c r="AU35" s="51"/>
      <c r="AW35" s="57"/>
      <c r="AX35" s="145"/>
      <c r="AY35" s="3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5"/>
      <c r="BO35" s="75">
        <f>AY35^3+AZ35^3+BA35^3+BB35^3+BC35^3+BD35^3+BE35^3+BF35^3+AY36^3+AZ36^3+BA36^3+BB36^3+BC36^3+BD36^3+BE36^3+BF36^3</f>
        <v>0</v>
      </c>
      <c r="BP35" s="76">
        <f t="shared" si="5"/>
        <v>0</v>
      </c>
      <c r="BQ35" s="95"/>
      <c r="BR35" s="81"/>
      <c r="BS35" s="82"/>
      <c r="BT35" s="82"/>
      <c r="BU35" s="82"/>
      <c r="BV35" s="82"/>
      <c r="BW35" s="82"/>
      <c r="BX35" s="82"/>
      <c r="BY35" s="82"/>
      <c r="BZ35" s="83"/>
      <c r="CA35" s="83"/>
      <c r="CB35" s="83"/>
      <c r="CC35" s="83"/>
      <c r="CD35" s="83"/>
      <c r="CE35" s="83"/>
      <c r="CF35" s="83"/>
      <c r="CG35" s="84"/>
      <c r="CH35" s="66"/>
      <c r="CI35" s="51"/>
      <c r="CJ35" s="144"/>
      <c r="CK35" s="57"/>
      <c r="CL35" s="145"/>
      <c r="CM35" s="3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5"/>
      <c r="DC35" s="75">
        <f>CM35^3+CN35^3+CO35^3+CP35^3+CQ35^3+CR35^3+CS35^3+CT35^3+CM36^3+CN36^3+CO36^3+CP36^3+CQ36^3+CR36^3+CS36^3+CT36^3</f>
        <v>0</v>
      </c>
      <c r="DD35" s="76">
        <f t="shared" si="6"/>
        <v>0</v>
      </c>
      <c r="DE35" s="95"/>
      <c r="DF35" s="89"/>
      <c r="DG35" s="83"/>
      <c r="DH35" s="82"/>
      <c r="DI35" s="82"/>
      <c r="DJ35" s="83"/>
      <c r="DK35" s="83"/>
      <c r="DL35" s="82"/>
      <c r="DM35" s="82"/>
      <c r="DN35" s="83"/>
      <c r="DO35" s="83"/>
      <c r="DP35" s="82"/>
      <c r="DQ35" s="82"/>
      <c r="DR35" s="83"/>
      <c r="DS35" s="83"/>
      <c r="DT35" s="82"/>
      <c r="DU35" s="86"/>
      <c r="DV35" s="66"/>
      <c r="DW35" s="51"/>
      <c r="DY35" s="57"/>
      <c r="DZ35" s="145"/>
      <c r="EA35" s="3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5"/>
      <c r="EQ35" s="75">
        <f>EA35^3+EB35^3+EC35^3+ED35^3+EE35^3+EF35^3+EG35^3+EH35^3+EA36^3+EB36^3+EC36^3+ED36^3+EE36^3+EF36^3+EG36^3+EH36^3</f>
        <v>0</v>
      </c>
      <c r="ER35" s="76">
        <f t="shared" si="7"/>
        <v>0</v>
      </c>
      <c r="ES35" s="95"/>
      <c r="ET35" s="81"/>
      <c r="EU35" s="82"/>
      <c r="EV35" s="82"/>
      <c r="EW35" s="82"/>
      <c r="EX35" s="82"/>
      <c r="EY35" s="82"/>
      <c r="EZ35" s="82"/>
      <c r="FA35" s="82"/>
      <c r="FB35" s="82"/>
      <c r="FC35" s="82"/>
      <c r="FD35" s="82"/>
      <c r="FE35" s="82"/>
      <c r="FF35" s="82"/>
      <c r="FG35" s="82"/>
      <c r="FH35" s="82"/>
      <c r="FI35" s="86"/>
      <c r="FJ35" s="66"/>
      <c r="FK35" s="51"/>
    </row>
    <row r="36" spans="1:167" x14ac:dyDescent="0.2">
      <c r="A36" s="32"/>
      <c r="B36" s="32"/>
      <c r="C36" s="32"/>
      <c r="D36" s="106" t="s">
        <v>154</v>
      </c>
      <c r="E36" s="107" t="s">
        <v>207</v>
      </c>
      <c r="F36" s="108">
        <f>B4+(22*B6)</f>
        <v>23</v>
      </c>
      <c r="G36" s="104"/>
      <c r="H36" s="43"/>
      <c r="I36" s="57"/>
      <c r="J36" s="58"/>
      <c r="K36" s="6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5"/>
      <c r="AA36" s="75">
        <f>S35^3+T35^3+U35^3+V35^3+W35^3+X35^3+Y35^3+Z35^3+S36^3+T36^3+U36^3+V36^3+W36^3+X36^3+Y36^3+Z36^3</f>
        <v>0</v>
      </c>
      <c r="AB36" s="76">
        <f t="shared" si="4"/>
        <v>0</v>
      </c>
      <c r="AC36" s="61"/>
      <c r="AD36" s="81"/>
      <c r="AE36" s="82"/>
      <c r="AF36" s="82"/>
      <c r="AG36" s="82"/>
      <c r="AH36" s="83"/>
      <c r="AI36" s="83"/>
      <c r="AJ36" s="83"/>
      <c r="AK36" s="83"/>
      <c r="AL36" s="82"/>
      <c r="AM36" s="82"/>
      <c r="AN36" s="82"/>
      <c r="AO36" s="82"/>
      <c r="AP36" s="83"/>
      <c r="AQ36" s="83"/>
      <c r="AR36" s="83"/>
      <c r="AS36" s="84"/>
      <c r="AT36" s="66"/>
      <c r="AU36" s="51"/>
      <c r="AW36" s="57"/>
      <c r="AX36" s="58"/>
      <c r="AY36" s="3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5"/>
      <c r="BO36" s="75">
        <f>BG35^3+BH35^3+BI35^3+BJ35^3+BK35^3+BL35^3+BM35^3+BN35^3+BG36^3+BH36^3+BI36^3+BJ36^3+BK36^3+BL36^3+BM36^3+BN36^3</f>
        <v>0</v>
      </c>
      <c r="BP36" s="76">
        <f t="shared" si="5"/>
        <v>0</v>
      </c>
      <c r="BQ36" s="61"/>
      <c r="BR36" s="81"/>
      <c r="BS36" s="82"/>
      <c r="BT36" s="82"/>
      <c r="BU36" s="82"/>
      <c r="BV36" s="82"/>
      <c r="BW36" s="82"/>
      <c r="BX36" s="82"/>
      <c r="BY36" s="82"/>
      <c r="BZ36" s="83"/>
      <c r="CA36" s="83"/>
      <c r="CB36" s="83"/>
      <c r="CC36" s="83"/>
      <c r="CD36" s="83"/>
      <c r="CE36" s="83"/>
      <c r="CF36" s="83"/>
      <c r="CG36" s="84"/>
      <c r="CH36" s="66"/>
      <c r="CI36" s="51"/>
      <c r="CJ36" s="144"/>
      <c r="CK36" s="57"/>
      <c r="CL36" s="58"/>
      <c r="CM36" s="3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5"/>
      <c r="DC36" s="75">
        <f>CU35^3+CV35^3+CW35^3+CX35^3+CY35^3+CZ35^3+DA35^3+DB35^3+CU36^3+CV36^3+CW36^3+CX36^3+CY36^3+CZ36^3+DA36^3+DB36^3</f>
        <v>0</v>
      </c>
      <c r="DD36" s="76">
        <f t="shared" si="6"/>
        <v>0</v>
      </c>
      <c r="DE36" s="61"/>
      <c r="DF36" s="89"/>
      <c r="DG36" s="83"/>
      <c r="DH36" s="82"/>
      <c r="DI36" s="82"/>
      <c r="DJ36" s="83"/>
      <c r="DK36" s="83"/>
      <c r="DL36" s="82"/>
      <c r="DM36" s="82"/>
      <c r="DN36" s="83"/>
      <c r="DO36" s="83"/>
      <c r="DP36" s="82"/>
      <c r="DQ36" s="82"/>
      <c r="DR36" s="83"/>
      <c r="DS36" s="83"/>
      <c r="DT36" s="82"/>
      <c r="DU36" s="86"/>
      <c r="DV36" s="66"/>
      <c r="DW36" s="51"/>
      <c r="DY36" s="57"/>
      <c r="DZ36" s="58"/>
      <c r="EA36" s="3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5"/>
      <c r="EQ36" s="75">
        <f>EI35^3+EJ35^3+EK35^3+EL35^3+EM35^3+EN35^3+EO35^3+EP35^3+EI36^3+EJ36^3+EK36^3+EL36^3+EM36^3+EN36^3+EO36^3+EP36^3</f>
        <v>0</v>
      </c>
      <c r="ER36" s="76">
        <f t="shared" si="7"/>
        <v>0</v>
      </c>
      <c r="ES36" s="61"/>
      <c r="ET36" s="89"/>
      <c r="EU36" s="83"/>
      <c r="EV36" s="83"/>
      <c r="EW36" s="83"/>
      <c r="EX36" s="83"/>
      <c r="EY36" s="83"/>
      <c r="EZ36" s="83"/>
      <c r="FA36" s="83"/>
      <c r="FB36" s="83"/>
      <c r="FC36" s="83"/>
      <c r="FD36" s="83"/>
      <c r="FE36" s="83"/>
      <c r="FF36" s="83"/>
      <c r="FG36" s="83"/>
      <c r="FH36" s="83"/>
      <c r="FI36" s="84"/>
      <c r="FJ36" s="66"/>
      <c r="FK36" s="51"/>
    </row>
    <row r="37" spans="1:167" x14ac:dyDescent="0.2">
      <c r="A37" s="32"/>
      <c r="B37" s="32"/>
      <c r="C37" s="32"/>
      <c r="D37" s="106" t="s">
        <v>64</v>
      </c>
      <c r="E37" s="107" t="s">
        <v>207</v>
      </c>
      <c r="F37" s="108">
        <f>B4+(23*B6)</f>
        <v>24</v>
      </c>
      <c r="G37" s="104"/>
      <c r="H37" s="43"/>
      <c r="I37" s="105"/>
      <c r="J37" s="58"/>
      <c r="K37" s="6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5"/>
      <c r="AA37" s="75">
        <f>K37^3+L37^3+M37^3+N37^3+O37^3+P37^3+Q37^3+R37^3+K38^3+L38^3+M38^3+N38^3+O38^3+P38^3+Q38^3+R38^3</f>
        <v>0</v>
      </c>
      <c r="AB37" s="76">
        <f t="shared" si="4"/>
        <v>0</v>
      </c>
      <c r="AC37" s="61"/>
      <c r="AD37" s="81"/>
      <c r="AE37" s="82"/>
      <c r="AF37" s="82"/>
      <c r="AG37" s="82"/>
      <c r="AH37" s="83"/>
      <c r="AI37" s="83"/>
      <c r="AJ37" s="83"/>
      <c r="AK37" s="83"/>
      <c r="AL37" s="82"/>
      <c r="AM37" s="82"/>
      <c r="AN37" s="82"/>
      <c r="AO37" s="82"/>
      <c r="AP37" s="83"/>
      <c r="AQ37" s="83"/>
      <c r="AR37" s="83"/>
      <c r="AS37" s="84"/>
      <c r="AT37" s="66"/>
      <c r="AU37" s="51"/>
      <c r="AW37" s="105"/>
      <c r="AX37" s="58"/>
      <c r="AY37" s="3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5"/>
      <c r="BO37" s="75">
        <f>AY37^3+AZ37^3+BA37^3+BB37^3+BC37^3+BD37^3+BE37^3+BF37^3+AY38^3+AZ38^3+BA38^3+BB38^3+BC38^3+BD38^3+BE38^3+BF38^3</f>
        <v>0</v>
      </c>
      <c r="BP37" s="76">
        <f t="shared" si="5"/>
        <v>0</v>
      </c>
      <c r="BQ37" s="61"/>
      <c r="BR37" s="89"/>
      <c r="BS37" s="83"/>
      <c r="BT37" s="83"/>
      <c r="BU37" s="83"/>
      <c r="BV37" s="83"/>
      <c r="BW37" s="83"/>
      <c r="BX37" s="83"/>
      <c r="BY37" s="83"/>
      <c r="BZ37" s="82"/>
      <c r="CA37" s="82"/>
      <c r="CB37" s="82"/>
      <c r="CC37" s="82"/>
      <c r="CD37" s="82"/>
      <c r="CE37" s="82"/>
      <c r="CF37" s="82"/>
      <c r="CG37" s="86"/>
      <c r="CH37" s="66"/>
      <c r="CI37" s="51"/>
      <c r="CJ37" s="144"/>
      <c r="CK37" s="105"/>
      <c r="CL37" s="58"/>
      <c r="CM37" s="3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5"/>
      <c r="DC37" s="75">
        <f>CM37^3+CN37^3+CO37^3+CP37^3+CQ37^3+CR37^3+CS37^3+CT37^3+CM38^3+CN38^3+CO38^3+CP38^3+CQ38^3+CR38^3+CS38^3+CT38^3</f>
        <v>0</v>
      </c>
      <c r="DD37" s="76">
        <f t="shared" si="6"/>
        <v>0</v>
      </c>
      <c r="DE37" s="61"/>
      <c r="DF37" s="89"/>
      <c r="DG37" s="83"/>
      <c r="DH37" s="82"/>
      <c r="DI37" s="82"/>
      <c r="DJ37" s="83"/>
      <c r="DK37" s="83"/>
      <c r="DL37" s="82"/>
      <c r="DM37" s="82"/>
      <c r="DN37" s="83"/>
      <c r="DO37" s="83"/>
      <c r="DP37" s="82"/>
      <c r="DQ37" s="82"/>
      <c r="DR37" s="83"/>
      <c r="DS37" s="83"/>
      <c r="DT37" s="82"/>
      <c r="DU37" s="86"/>
      <c r="DV37" s="66"/>
      <c r="DW37" s="51"/>
      <c r="DY37" s="105"/>
      <c r="DZ37" s="58"/>
      <c r="EA37" s="3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5"/>
      <c r="EQ37" s="75">
        <f>EA37^3+EB37^3+EC37^3+ED37^3+EE37^3+EF37^3+EG37^3+EH37^3+EA38^3+EB38^3+EC38^3+ED38^3+EE38^3+EF38^3+EG38^3+EH38^3</f>
        <v>0</v>
      </c>
      <c r="ER37" s="76">
        <f t="shared" si="7"/>
        <v>0</v>
      </c>
      <c r="ES37" s="61"/>
      <c r="ET37" s="81"/>
      <c r="EU37" s="82"/>
      <c r="EV37" s="82"/>
      <c r="EW37" s="82"/>
      <c r="EX37" s="82"/>
      <c r="EY37" s="82"/>
      <c r="EZ37" s="82"/>
      <c r="FA37" s="82"/>
      <c r="FB37" s="82"/>
      <c r="FC37" s="82"/>
      <c r="FD37" s="82"/>
      <c r="FE37" s="82"/>
      <c r="FF37" s="82"/>
      <c r="FG37" s="82"/>
      <c r="FH37" s="82"/>
      <c r="FI37" s="86"/>
      <c r="FJ37" s="66"/>
      <c r="FK37" s="51"/>
    </row>
    <row r="38" spans="1:167" x14ac:dyDescent="0.2">
      <c r="A38" s="32"/>
      <c r="B38" s="32"/>
      <c r="C38" s="32"/>
      <c r="D38" s="106" t="s">
        <v>49</v>
      </c>
      <c r="E38" s="107" t="s">
        <v>207</v>
      </c>
      <c r="F38" s="108">
        <f>B4+(24*B6)</f>
        <v>25</v>
      </c>
      <c r="G38" s="104"/>
      <c r="H38" s="43"/>
      <c r="I38" s="109"/>
      <c r="J38" s="58"/>
      <c r="K38" s="6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5"/>
      <c r="AA38" s="75">
        <f>S37^3+T37^3+U37^3+V37^3+W37^3+X37^3+Y37^3+Z37^3+S38^3+T38^3+U38^3+V38^3+W38^3+X38^3+Y38^3+Z38^3</f>
        <v>0</v>
      </c>
      <c r="AB38" s="76">
        <f t="shared" si="4"/>
        <v>0</v>
      </c>
      <c r="AC38" s="61"/>
      <c r="AD38" s="81"/>
      <c r="AE38" s="82"/>
      <c r="AF38" s="82"/>
      <c r="AG38" s="82"/>
      <c r="AH38" s="83"/>
      <c r="AI38" s="83"/>
      <c r="AJ38" s="83"/>
      <c r="AK38" s="83"/>
      <c r="AL38" s="82"/>
      <c r="AM38" s="82"/>
      <c r="AN38" s="82"/>
      <c r="AO38" s="82"/>
      <c r="AP38" s="83"/>
      <c r="AQ38" s="83"/>
      <c r="AR38" s="83"/>
      <c r="AS38" s="84"/>
      <c r="AT38" s="66"/>
      <c r="AU38" s="51"/>
      <c r="AW38" s="109"/>
      <c r="AX38" s="58"/>
      <c r="AY38" s="3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5"/>
      <c r="BO38" s="75">
        <f>BG37^3+BH37^3+BI37^3+BJ37^3+BK37^3+BL37^3+BM37^3+BN37^3+BG38^3+BH38^3+BI38^3+BJ38^3+BK38^3+BL38^3+BM38^3+BN38^3</f>
        <v>0</v>
      </c>
      <c r="BP38" s="76">
        <f t="shared" si="5"/>
        <v>0</v>
      </c>
      <c r="BQ38" s="61"/>
      <c r="BR38" s="89"/>
      <c r="BS38" s="83"/>
      <c r="BT38" s="83"/>
      <c r="BU38" s="83"/>
      <c r="BV38" s="83"/>
      <c r="BW38" s="83"/>
      <c r="BX38" s="83"/>
      <c r="BY38" s="83"/>
      <c r="BZ38" s="82"/>
      <c r="CA38" s="82"/>
      <c r="CB38" s="82"/>
      <c r="CC38" s="82"/>
      <c r="CD38" s="82"/>
      <c r="CE38" s="82"/>
      <c r="CF38" s="82"/>
      <c r="CG38" s="86"/>
      <c r="CH38" s="66"/>
      <c r="CI38" s="51"/>
      <c r="CJ38" s="144"/>
      <c r="CK38" s="109"/>
      <c r="CL38" s="58"/>
      <c r="CM38" s="3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5"/>
      <c r="DC38" s="75">
        <f>CU37^3+CV37^3+CW37^3+CX37^3+CY37^3+CZ37^3+DA37^3+DB37^3+CU38^3+CV38^3+CW38^3+CX38^3+CY38^3+CZ38^3+DA38^3+DB38^3</f>
        <v>0</v>
      </c>
      <c r="DD38" s="76">
        <f t="shared" si="6"/>
        <v>0</v>
      </c>
      <c r="DE38" s="61"/>
      <c r="DF38" s="89"/>
      <c r="DG38" s="83"/>
      <c r="DH38" s="82"/>
      <c r="DI38" s="82"/>
      <c r="DJ38" s="83"/>
      <c r="DK38" s="83"/>
      <c r="DL38" s="82"/>
      <c r="DM38" s="82"/>
      <c r="DN38" s="83"/>
      <c r="DO38" s="83"/>
      <c r="DP38" s="82"/>
      <c r="DQ38" s="82"/>
      <c r="DR38" s="83"/>
      <c r="DS38" s="83"/>
      <c r="DT38" s="82"/>
      <c r="DU38" s="86"/>
      <c r="DV38" s="66"/>
      <c r="DW38" s="51"/>
      <c r="DY38" s="109"/>
      <c r="DZ38" s="58"/>
      <c r="EA38" s="3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5"/>
      <c r="EQ38" s="75">
        <f>EI37^3+EJ37^3+EK37^3+EL37^3+EM37^3+EN37^3+EO37^3+EP37^3+EI38^3+EJ38^3+EK38^3+EL38^3+EM38^3+EN38^3+EO38^3+EP38^3</f>
        <v>0</v>
      </c>
      <c r="ER38" s="76">
        <f t="shared" si="7"/>
        <v>0</v>
      </c>
      <c r="ES38" s="61"/>
      <c r="ET38" s="89"/>
      <c r="EU38" s="83"/>
      <c r="EV38" s="83"/>
      <c r="EW38" s="83"/>
      <c r="EX38" s="83"/>
      <c r="EY38" s="83"/>
      <c r="EZ38" s="83"/>
      <c r="FA38" s="83"/>
      <c r="FB38" s="83"/>
      <c r="FC38" s="83"/>
      <c r="FD38" s="83"/>
      <c r="FE38" s="83"/>
      <c r="FF38" s="83"/>
      <c r="FG38" s="83"/>
      <c r="FH38" s="83"/>
      <c r="FI38" s="84"/>
      <c r="FJ38" s="66"/>
      <c r="FK38" s="51"/>
    </row>
    <row r="39" spans="1:167" x14ac:dyDescent="0.2">
      <c r="A39" s="32"/>
      <c r="B39" s="32"/>
      <c r="C39" s="32"/>
      <c r="D39" s="106" t="s">
        <v>146</v>
      </c>
      <c r="E39" s="107" t="s">
        <v>207</v>
      </c>
      <c r="F39" s="108">
        <f>B4+(25*B6)</f>
        <v>26</v>
      </c>
      <c r="G39" s="104"/>
      <c r="H39" s="43"/>
      <c r="I39" s="109"/>
      <c r="J39" s="58"/>
      <c r="K39" s="6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5"/>
      <c r="AA39" s="75">
        <f>K39^3+L39^3+M39^3+N39^3+O39^3+P39^3+Q39^3+R39^3+K40^3+L40^3+M40^3+N40^3+O40^3+P40^3+Q40^3+R40^3</f>
        <v>0</v>
      </c>
      <c r="AB39" s="76">
        <f t="shared" si="4"/>
        <v>0</v>
      </c>
      <c r="AC39" s="61"/>
      <c r="AD39" s="89"/>
      <c r="AE39" s="83"/>
      <c r="AF39" s="83"/>
      <c r="AG39" s="83"/>
      <c r="AH39" s="82"/>
      <c r="AI39" s="82"/>
      <c r="AJ39" s="82"/>
      <c r="AK39" s="82"/>
      <c r="AL39" s="83"/>
      <c r="AM39" s="83"/>
      <c r="AN39" s="83"/>
      <c r="AO39" s="83"/>
      <c r="AP39" s="82"/>
      <c r="AQ39" s="82"/>
      <c r="AR39" s="82"/>
      <c r="AS39" s="86"/>
      <c r="AT39" s="66"/>
      <c r="AU39" s="51"/>
      <c r="AW39" s="109"/>
      <c r="AX39" s="58"/>
      <c r="AY39" s="3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5"/>
      <c r="BO39" s="75">
        <f>AY39^3+AZ39^3+BA39^3+BB39^3+BC39^3+BD39^3+BE39^3+BF39^3+AY40^3+AZ40^3+BA40^3+BB40^3+BC40^3+BD40^3+BE40^3+BF40^3</f>
        <v>0</v>
      </c>
      <c r="BP39" s="76">
        <f t="shared" si="5"/>
        <v>0</v>
      </c>
      <c r="BQ39" s="61"/>
      <c r="BR39" s="81"/>
      <c r="BS39" s="82"/>
      <c r="BT39" s="82"/>
      <c r="BU39" s="82"/>
      <c r="BV39" s="82"/>
      <c r="BW39" s="82"/>
      <c r="BX39" s="82"/>
      <c r="BY39" s="82"/>
      <c r="BZ39" s="83"/>
      <c r="CA39" s="83"/>
      <c r="CB39" s="83"/>
      <c r="CC39" s="83"/>
      <c r="CD39" s="83"/>
      <c r="CE39" s="83"/>
      <c r="CF39" s="83"/>
      <c r="CG39" s="84"/>
      <c r="CH39" s="66"/>
      <c r="CI39" s="51"/>
      <c r="CJ39" s="144"/>
      <c r="CK39" s="109"/>
      <c r="CL39" s="58"/>
      <c r="CM39" s="3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5"/>
      <c r="DC39" s="75">
        <f>CM39^3+CN39^3+CO39^3+CP39^3+CQ39^3+CR39^3+CS39^3+CT39^3+CM40^3+CN40^3+CO40^3+CP40^3+CQ40^3+CR40^3+CS40^3+CT40^3</f>
        <v>0</v>
      </c>
      <c r="DD39" s="76">
        <f t="shared" si="6"/>
        <v>0</v>
      </c>
      <c r="DE39" s="61"/>
      <c r="DF39" s="89"/>
      <c r="DG39" s="83"/>
      <c r="DH39" s="82"/>
      <c r="DI39" s="82"/>
      <c r="DJ39" s="83"/>
      <c r="DK39" s="83"/>
      <c r="DL39" s="82"/>
      <c r="DM39" s="82"/>
      <c r="DN39" s="83"/>
      <c r="DO39" s="83"/>
      <c r="DP39" s="82"/>
      <c r="DQ39" s="82"/>
      <c r="DR39" s="83"/>
      <c r="DS39" s="83"/>
      <c r="DT39" s="82"/>
      <c r="DU39" s="86"/>
      <c r="DV39" s="66"/>
      <c r="DW39" s="51"/>
      <c r="DY39" s="109"/>
      <c r="DZ39" s="58"/>
      <c r="EA39" s="3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5"/>
      <c r="EQ39" s="75">
        <f>EA39^3+EB39^3+EC39^3+ED39^3+EE39^3+EF39^3+EG39^3+EH39^3+EA40^3+EB40^3+EC40^3+ED40^3+EE40^3+EF40^3+EG40^3+EH40^3</f>
        <v>0</v>
      </c>
      <c r="ER39" s="76">
        <f t="shared" si="7"/>
        <v>0</v>
      </c>
      <c r="ES39" s="61"/>
      <c r="ET39" s="81"/>
      <c r="EU39" s="82"/>
      <c r="EV39" s="82"/>
      <c r="EW39" s="82"/>
      <c r="EX39" s="82"/>
      <c r="EY39" s="82"/>
      <c r="EZ39" s="82"/>
      <c r="FA39" s="82"/>
      <c r="FB39" s="82"/>
      <c r="FC39" s="82"/>
      <c r="FD39" s="82"/>
      <c r="FE39" s="82"/>
      <c r="FF39" s="82"/>
      <c r="FG39" s="82"/>
      <c r="FH39" s="82"/>
      <c r="FI39" s="86"/>
      <c r="FJ39" s="66"/>
      <c r="FK39" s="51"/>
    </row>
    <row r="40" spans="1:167" x14ac:dyDescent="0.2">
      <c r="A40" s="32"/>
      <c r="B40" s="32"/>
      <c r="C40" s="32"/>
      <c r="D40" s="106" t="s">
        <v>243</v>
      </c>
      <c r="E40" s="107" t="s">
        <v>207</v>
      </c>
      <c r="F40" s="108">
        <f>B4+(26*B6)</f>
        <v>27</v>
      </c>
      <c r="G40" s="104"/>
      <c r="H40" s="43"/>
      <c r="I40" s="109"/>
      <c r="J40" s="58"/>
      <c r="K40" s="6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5"/>
      <c r="AA40" s="75">
        <f>S39^3+T39^3+U39^3+V39^3+W39^3+X39^3+Y39^3+Z39^3+S40^3+T40^3+U40^3+V40^3+W40^3+X40^3+Y40^3+Z40^3</f>
        <v>0</v>
      </c>
      <c r="AB40" s="76">
        <f t="shared" si="4"/>
        <v>0</v>
      </c>
      <c r="AC40" s="61"/>
      <c r="AD40" s="89"/>
      <c r="AE40" s="83"/>
      <c r="AF40" s="83"/>
      <c r="AG40" s="83"/>
      <c r="AH40" s="82"/>
      <c r="AI40" s="82"/>
      <c r="AJ40" s="82"/>
      <c r="AK40" s="82"/>
      <c r="AL40" s="83"/>
      <c r="AM40" s="83"/>
      <c r="AN40" s="83"/>
      <c r="AO40" s="83"/>
      <c r="AP40" s="82"/>
      <c r="AQ40" s="82"/>
      <c r="AR40" s="82"/>
      <c r="AS40" s="86"/>
      <c r="AT40" s="66"/>
      <c r="AU40" s="51"/>
      <c r="AW40" s="109"/>
      <c r="AX40" s="58"/>
      <c r="AY40" s="3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5"/>
      <c r="BO40" s="75">
        <f>BG39^3+BH39^3+BI39^3+BJ39^3+BK39^3+BL39^3+BM39^3+BN39^3+BG40^3+BH40^3+BI40^3+BJ40^3+BK40^3+BL40^3+BM40^3+BN40^3</f>
        <v>0</v>
      </c>
      <c r="BP40" s="76">
        <f t="shared" si="5"/>
        <v>0</v>
      </c>
      <c r="BQ40" s="61"/>
      <c r="BR40" s="81"/>
      <c r="BS40" s="82"/>
      <c r="BT40" s="82"/>
      <c r="BU40" s="82"/>
      <c r="BV40" s="82"/>
      <c r="BW40" s="82"/>
      <c r="BX40" s="82"/>
      <c r="BY40" s="82"/>
      <c r="BZ40" s="83"/>
      <c r="CA40" s="83"/>
      <c r="CB40" s="83"/>
      <c r="CC40" s="83"/>
      <c r="CD40" s="83"/>
      <c r="CE40" s="83"/>
      <c r="CF40" s="83"/>
      <c r="CG40" s="84"/>
      <c r="CH40" s="66"/>
      <c r="CI40" s="51"/>
      <c r="CJ40" s="144"/>
      <c r="CK40" s="109"/>
      <c r="CL40" s="58"/>
      <c r="CM40" s="3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5"/>
      <c r="DC40" s="75">
        <f>CU39^3+CV39^3+CW39^3+CX39^3+CY39^3+CZ39^3+DA39^3+DB39^3+CU40^3+CV40^3+CW40^3+CX40^3+CY40^3+CZ40^3+DA40^3+DB40^3</f>
        <v>0</v>
      </c>
      <c r="DD40" s="76">
        <f t="shared" si="6"/>
        <v>0</v>
      </c>
      <c r="DE40" s="61"/>
      <c r="DF40" s="89"/>
      <c r="DG40" s="83"/>
      <c r="DH40" s="82"/>
      <c r="DI40" s="82"/>
      <c r="DJ40" s="83"/>
      <c r="DK40" s="83"/>
      <c r="DL40" s="82"/>
      <c r="DM40" s="82"/>
      <c r="DN40" s="83"/>
      <c r="DO40" s="83"/>
      <c r="DP40" s="82"/>
      <c r="DQ40" s="82"/>
      <c r="DR40" s="83"/>
      <c r="DS40" s="83"/>
      <c r="DT40" s="82"/>
      <c r="DU40" s="86"/>
      <c r="DV40" s="66"/>
      <c r="DW40" s="51"/>
      <c r="DY40" s="109"/>
      <c r="DZ40" s="58"/>
      <c r="EA40" s="3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5"/>
      <c r="EQ40" s="75">
        <f>EI39^3+EJ39^3+EK39^3+EL39^3+EM39^3+EN39^3+EO39^3+EP39^3+EI40^3+EJ40^3+EK40^3+EL40^3+EM40^3+EN40^3+EO40^3+EP40^3</f>
        <v>0</v>
      </c>
      <c r="ER40" s="76">
        <f t="shared" si="7"/>
        <v>0</v>
      </c>
      <c r="ES40" s="61"/>
      <c r="ET40" s="89"/>
      <c r="EU40" s="83"/>
      <c r="EV40" s="83"/>
      <c r="EW40" s="83"/>
      <c r="EX40" s="83"/>
      <c r="EY40" s="83"/>
      <c r="EZ40" s="83"/>
      <c r="FA40" s="83"/>
      <c r="FB40" s="83"/>
      <c r="FC40" s="83"/>
      <c r="FD40" s="83"/>
      <c r="FE40" s="83"/>
      <c r="FF40" s="83"/>
      <c r="FG40" s="83"/>
      <c r="FH40" s="83"/>
      <c r="FI40" s="84"/>
      <c r="FJ40" s="66"/>
      <c r="FK40" s="51"/>
    </row>
    <row r="41" spans="1:167" x14ac:dyDescent="0.2">
      <c r="A41" s="32"/>
      <c r="B41" s="32"/>
      <c r="C41" s="32"/>
      <c r="D41" s="106" t="s">
        <v>22</v>
      </c>
      <c r="E41" s="107" t="s">
        <v>207</v>
      </c>
      <c r="F41" s="108">
        <f>B4+(27*B6)</f>
        <v>28</v>
      </c>
      <c r="G41" s="104"/>
      <c r="H41" s="43"/>
      <c r="I41" s="109"/>
      <c r="J41" s="58"/>
      <c r="K41" s="6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5"/>
      <c r="AA41" s="75">
        <f>K41^3+L41^3+M41^3+N41^3+O41^3+P41^3+Q41^3+R41^3+K42^3+L42^3+M42^3+N42^3+O42^3+P42^3+Q42^3+R42^3</f>
        <v>0</v>
      </c>
      <c r="AB41" s="76">
        <f t="shared" si="4"/>
        <v>0</v>
      </c>
      <c r="AC41" s="61"/>
      <c r="AD41" s="89"/>
      <c r="AE41" s="83"/>
      <c r="AF41" s="83"/>
      <c r="AG41" s="83"/>
      <c r="AH41" s="82"/>
      <c r="AI41" s="82"/>
      <c r="AJ41" s="82"/>
      <c r="AK41" s="82"/>
      <c r="AL41" s="83"/>
      <c r="AM41" s="83"/>
      <c r="AN41" s="83"/>
      <c r="AO41" s="83"/>
      <c r="AP41" s="82"/>
      <c r="AQ41" s="82"/>
      <c r="AR41" s="82"/>
      <c r="AS41" s="86"/>
      <c r="AT41" s="66"/>
      <c r="AU41" s="51"/>
      <c r="AW41" s="109"/>
      <c r="AX41" s="58"/>
      <c r="AY41" s="3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5"/>
      <c r="BO41" s="75">
        <f>AY41^3+AZ41^3+BA41^3+BB41^3+BC41^3+BD41^3+BE41^3+BF41^3+AY42^3+AZ42^3+BA42^3+BB42^3+BC42^3+BD42^3+BE42^3+BF42^3</f>
        <v>0</v>
      </c>
      <c r="BP41" s="76">
        <f t="shared" si="5"/>
        <v>0</v>
      </c>
      <c r="BQ41" s="61"/>
      <c r="BR41" s="89"/>
      <c r="BS41" s="83"/>
      <c r="BT41" s="83"/>
      <c r="BU41" s="83"/>
      <c r="BV41" s="83"/>
      <c r="BW41" s="83"/>
      <c r="BX41" s="83"/>
      <c r="BY41" s="83"/>
      <c r="BZ41" s="82"/>
      <c r="CA41" s="82"/>
      <c r="CB41" s="82"/>
      <c r="CC41" s="82"/>
      <c r="CD41" s="82"/>
      <c r="CE41" s="82"/>
      <c r="CF41" s="82"/>
      <c r="CG41" s="86"/>
      <c r="CH41" s="66"/>
      <c r="CI41" s="51"/>
      <c r="CJ41" s="144"/>
      <c r="CK41" s="109"/>
      <c r="CL41" s="58"/>
      <c r="CM41" s="3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5"/>
      <c r="DC41" s="75">
        <f>CM41^3+CN41^3+CO41^3+CP41^3+CQ41^3+CR41^3+CS41^3+CT41^3+CM42^3+CN42^3+CO42^3+CP42^3+CQ42^3+CR42^3+CS42^3+CT42^3</f>
        <v>0</v>
      </c>
      <c r="DD41" s="76">
        <f t="shared" si="6"/>
        <v>0</v>
      </c>
      <c r="DE41" s="61"/>
      <c r="DF41" s="89"/>
      <c r="DG41" s="83"/>
      <c r="DH41" s="82"/>
      <c r="DI41" s="82"/>
      <c r="DJ41" s="83"/>
      <c r="DK41" s="83"/>
      <c r="DL41" s="82"/>
      <c r="DM41" s="82"/>
      <c r="DN41" s="83"/>
      <c r="DO41" s="83"/>
      <c r="DP41" s="82"/>
      <c r="DQ41" s="82"/>
      <c r="DR41" s="83"/>
      <c r="DS41" s="83"/>
      <c r="DT41" s="82"/>
      <c r="DU41" s="86"/>
      <c r="DV41" s="66"/>
      <c r="DW41" s="51"/>
      <c r="DY41" s="109"/>
      <c r="DZ41" s="58"/>
      <c r="EA41" s="3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5"/>
      <c r="EQ41" s="75">
        <f>EA41^3+EB41^3+EC41^3+ED41^3+EE41^3+EF41^3+EG41^3+EH41^3+EA42^3+EB42^3+EC42^3+ED42^3+EE42^3+EF42^3+EG42^3+EH42^3</f>
        <v>0</v>
      </c>
      <c r="ER41" s="76">
        <f t="shared" si="7"/>
        <v>0</v>
      </c>
      <c r="ES41" s="61"/>
      <c r="ET41" s="81"/>
      <c r="EU41" s="82"/>
      <c r="EV41" s="82"/>
      <c r="EW41" s="82"/>
      <c r="EX41" s="82"/>
      <c r="EY41" s="82"/>
      <c r="EZ41" s="82"/>
      <c r="FA41" s="82"/>
      <c r="FB41" s="82"/>
      <c r="FC41" s="82"/>
      <c r="FD41" s="82"/>
      <c r="FE41" s="82"/>
      <c r="FF41" s="82"/>
      <c r="FG41" s="82"/>
      <c r="FH41" s="82"/>
      <c r="FI41" s="86"/>
      <c r="FJ41" s="66"/>
      <c r="FK41" s="51"/>
    </row>
    <row r="42" spans="1:167" x14ac:dyDescent="0.2">
      <c r="A42" s="32"/>
      <c r="B42" s="32"/>
      <c r="C42" s="32"/>
      <c r="D42" s="106" t="s">
        <v>113</v>
      </c>
      <c r="E42" s="107" t="s">
        <v>207</v>
      </c>
      <c r="F42" s="108">
        <f>B4+(28*B6)</f>
        <v>29</v>
      </c>
      <c r="G42" s="104"/>
      <c r="H42" s="43"/>
      <c r="I42" s="109"/>
      <c r="J42" s="58"/>
      <c r="K42" s="15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9"/>
      <c r="AA42" s="75">
        <f>S41^3+T41^3+U41^3+V41^3+W41^3+X41^3+Y41^3+Z41^3+S42^3+T42^3+U42^3+V42^3+W42^3+X42^3+Y42^3+Z42^3</f>
        <v>0</v>
      </c>
      <c r="AB42" s="76">
        <f t="shared" si="4"/>
        <v>0</v>
      </c>
      <c r="AC42" s="61"/>
      <c r="AD42" s="116"/>
      <c r="AE42" s="117"/>
      <c r="AF42" s="117"/>
      <c r="AG42" s="117"/>
      <c r="AH42" s="118"/>
      <c r="AI42" s="118"/>
      <c r="AJ42" s="118"/>
      <c r="AK42" s="118"/>
      <c r="AL42" s="117"/>
      <c r="AM42" s="117"/>
      <c r="AN42" s="117"/>
      <c r="AO42" s="117"/>
      <c r="AP42" s="118"/>
      <c r="AQ42" s="118"/>
      <c r="AR42" s="118"/>
      <c r="AS42" s="119"/>
      <c r="AT42" s="32"/>
      <c r="AU42" s="115"/>
      <c r="AW42" s="109"/>
      <c r="AX42" s="58"/>
      <c r="AY42" s="7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9"/>
      <c r="BO42" s="75">
        <f>BG41^3+BH41^3+BI41^3+BJ41^3+BK41^3+BL41^3+BM41^3+BN41^3+BG42^3+BH42^3+BI42^3+BJ42^3+BK42^3+BL42^3+BM42^3+BN42^3</f>
        <v>0</v>
      </c>
      <c r="BP42" s="76">
        <f t="shared" si="5"/>
        <v>0</v>
      </c>
      <c r="BQ42" s="61"/>
      <c r="BR42" s="116"/>
      <c r="BS42" s="117"/>
      <c r="BT42" s="117"/>
      <c r="BU42" s="117"/>
      <c r="BV42" s="117"/>
      <c r="BW42" s="117"/>
      <c r="BX42" s="117"/>
      <c r="BY42" s="117"/>
      <c r="BZ42" s="118"/>
      <c r="CA42" s="118"/>
      <c r="CB42" s="118"/>
      <c r="CC42" s="118"/>
      <c r="CD42" s="118"/>
      <c r="CE42" s="118"/>
      <c r="CF42" s="118"/>
      <c r="CG42" s="119"/>
      <c r="CH42" s="32"/>
      <c r="CI42" s="115"/>
      <c r="CJ42" s="144"/>
      <c r="CK42" s="109"/>
      <c r="CL42" s="58"/>
      <c r="CM42" s="7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  <c r="DA42" s="8"/>
      <c r="DB42" s="9"/>
      <c r="DC42" s="75">
        <f>CU41^3+CV41^3+CW41^3+CX41^3+CY41^3+CZ41^3+DA41^3+DB41^3+CU42^3+CV42^3+CW42^3+CX42^3+CY42^3+CZ42^3+DA42^3+DB42^3</f>
        <v>0</v>
      </c>
      <c r="DD42" s="76">
        <f t="shared" si="6"/>
        <v>0</v>
      </c>
      <c r="DE42" s="61"/>
      <c r="DF42" s="116"/>
      <c r="DG42" s="117"/>
      <c r="DH42" s="118"/>
      <c r="DI42" s="118"/>
      <c r="DJ42" s="117"/>
      <c r="DK42" s="117"/>
      <c r="DL42" s="118"/>
      <c r="DM42" s="118"/>
      <c r="DN42" s="117"/>
      <c r="DO42" s="117"/>
      <c r="DP42" s="118"/>
      <c r="DQ42" s="118"/>
      <c r="DR42" s="117"/>
      <c r="DS42" s="117"/>
      <c r="DT42" s="118"/>
      <c r="DU42" s="119"/>
      <c r="DV42" s="32"/>
      <c r="DW42" s="115"/>
      <c r="DY42" s="109"/>
      <c r="DZ42" s="58"/>
      <c r="EA42" s="7"/>
      <c r="EB42" s="8"/>
      <c r="EC42" s="8"/>
      <c r="ED42" s="8"/>
      <c r="EE42" s="8"/>
      <c r="EF42" s="8"/>
      <c r="EG42" s="8"/>
      <c r="EH42" s="8"/>
      <c r="EI42" s="8"/>
      <c r="EJ42" s="8"/>
      <c r="EK42" s="8"/>
      <c r="EL42" s="8"/>
      <c r="EM42" s="8"/>
      <c r="EN42" s="8"/>
      <c r="EO42" s="8"/>
      <c r="EP42" s="9"/>
      <c r="EQ42" s="75">
        <f>EI41^3+EJ41^3+EK41^3+EL41^3+EM41^3+EN41^3+EO41^3+EP41^3+EI42^3+EJ42^3+EK42^3+EL42^3+EM42^3+EN42^3+EO42^3+EP42^3</f>
        <v>0</v>
      </c>
      <c r="ER42" s="76">
        <f t="shared" si="7"/>
        <v>0</v>
      </c>
      <c r="ES42" s="61"/>
      <c r="ET42" s="116"/>
      <c r="EU42" s="117"/>
      <c r="EV42" s="117"/>
      <c r="EW42" s="117"/>
      <c r="EX42" s="117"/>
      <c r="EY42" s="117"/>
      <c r="EZ42" s="117"/>
      <c r="FA42" s="117"/>
      <c r="FB42" s="117"/>
      <c r="FC42" s="117"/>
      <c r="FD42" s="117"/>
      <c r="FE42" s="117"/>
      <c r="FF42" s="117"/>
      <c r="FG42" s="117"/>
      <c r="FH42" s="117"/>
      <c r="FI42" s="120"/>
      <c r="FJ42" s="32"/>
      <c r="FK42" s="115"/>
    </row>
    <row r="43" spans="1:167" x14ac:dyDescent="0.2">
      <c r="A43" s="32"/>
      <c r="B43" s="32"/>
      <c r="C43" s="32"/>
      <c r="D43" s="106" t="s">
        <v>261</v>
      </c>
      <c r="E43" s="107" t="s">
        <v>207</v>
      </c>
      <c r="F43" s="108">
        <f>B4+(29*B6)</f>
        <v>30</v>
      </c>
      <c r="G43" s="104"/>
      <c r="H43" s="43"/>
      <c r="I43" s="109"/>
      <c r="J43" s="58"/>
      <c r="K43" s="121">
        <f>K27^3+K28^3+K29^3+K30^3+K31^3+K32^3+K33^3+K34^3+L27^3+L28^3+L29^3+L30^3+L31^3+L32^3+L33^3+L34^3</f>
        <v>0</v>
      </c>
      <c r="L43" s="122">
        <f>K42^3+K41^3+K40^3+K39^3+K38^3+K37^3+K36^3+K35^3+L42^3+L41^3+L40^3+L39^3+L38^3+L37^3+L36^3+L35^3</f>
        <v>0</v>
      </c>
      <c r="M43" s="122">
        <f>M27^3+M28^3+M29^3+M30^3+M31^3+M32^3+M33^3+M34^3+N27^3+N28^3+N29^3+N30^3+N31^3+N32^3+N33^3+N34^3</f>
        <v>0</v>
      </c>
      <c r="N43" s="122">
        <f>M42^3+M41^3+M40^3+M39^3+M38^3+M37^3+M36^3+M35^3+N42^3+N41^3+N40^3+N39^3+N38^3+N37^3+N36^3+N35^3</f>
        <v>0</v>
      </c>
      <c r="O43" s="122">
        <f>O27^3+O28^3+O29^3+O30^3+O31^3+O32^3+O33^3+O34^3+P27^3+P28^3+P29^3+P30^3+P31^3+P32^3+P33^3+P34^3</f>
        <v>0</v>
      </c>
      <c r="P43" s="122">
        <f>O42^3+O41^3+O40^3+O39^3+O38^3+O37^3+O36^3+O35^3+P42^3+P41^3+P40^3+P39^3+P38^3+P37^3+P36^3+P35^3</f>
        <v>0</v>
      </c>
      <c r="Q43" s="122">
        <f>Q27^3+Q28^3+Q29^3+Q30^3+Q31^3+Q32^3+Q33^3+Q34^3+R27^3+R28^3+R29^3+R30^3+R31^3+R32^3+R33^3+R34^3</f>
        <v>0</v>
      </c>
      <c r="R43" s="122">
        <f>Q42^3+Q41^3+Q40^3+Q39^3+Q38^3+Q37^3+Q36^3+Q35^3+R42^3+R41^3+R40^3+R39^3+R38^3+R37^3+R36^3+R35^3</f>
        <v>0</v>
      </c>
      <c r="S43" s="122">
        <f>S27^3+S28^3+S29^3+S30^3+S31^3+S32^3+S33^3+S34^3+T27^3+T28^3+T29^3+T30^3+T31^3+T32^3+T33^3+T34^3</f>
        <v>0</v>
      </c>
      <c r="T43" s="122">
        <f>S42^3+S41^3+S40^3+S39^3+S38^3+S37^3+S36^3+S35^3+T42^3+T41^3+T40^3+T39^3+T38^3+T37^3+T36^3+T35^3</f>
        <v>0</v>
      </c>
      <c r="U43" s="122">
        <f>U27^3+U28^3+U29^3+U30^3+U31^3+U32^3+U33^3+U34^3+V27^3+V28^3+V29^3+V30^3+V31^3+V32^3+V33^3+V34^3</f>
        <v>0</v>
      </c>
      <c r="V43" s="122">
        <f>U42^3+U41^3+U40^3+U39^3+U38^3+U37^3+U36^3+U35^3+V42^3+V41^3+V40^3+V39^3+V38^3+V37^3+V36^3+V35^3</f>
        <v>0</v>
      </c>
      <c r="W43" s="122">
        <f>W27^3+W28^3+W29^3+W30^3+W31^3+W32^3+W33^3+W34^3+X27^3+X28^3+X29^3+X30^3+X31^3+X32^3+X33^3+X34^3</f>
        <v>0</v>
      </c>
      <c r="X43" s="122">
        <f>W42^3+W41^3+W40^3+W39^3+W38^3+W37^3+W36^3+W35^3+X42^3+X41^3+X40^3+X39^3+X38^3+X37^3+X36^3+X35^3</f>
        <v>0</v>
      </c>
      <c r="Y43" s="122">
        <f>Y27^3+Y28^3+Y29^3+Y30^3+Y31^3+Y32^3+Y33^3+Y34^3+Z27^3+Z28^3+Z29^3+Z30^3+Z31^3+Z32^3+Z33^3+Z34^3</f>
        <v>0</v>
      </c>
      <c r="Z43" s="122">
        <f>Y42^3+Y41^3+Y40^3+Y39^3+Y38^3+Y37^3+Y36^3+Y35^3+Z42^3+Z41^3+Z40^3+Z39^3+Z38^3+Z37^3+Z36^3+Z35^3</f>
        <v>0</v>
      </c>
      <c r="AA43" s="124">
        <f>SUMSQ(K27,L28,M29,N30,O31,P32,Q33,R34,S35,T36,U37,V38,W39,X40,Y41,Z42)</f>
        <v>0</v>
      </c>
      <c r="AB43" s="125">
        <f>SUMSQ(K35,L36,M37,N38,O39,P40,Q41,R42,S27,T28,U29,V30,W31,X32,Y33,Z34)</f>
        <v>0</v>
      </c>
      <c r="AC43" s="52"/>
      <c r="AD43" s="126"/>
      <c r="AE43" s="126"/>
      <c r="AF43" s="126"/>
      <c r="AG43" s="126"/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32"/>
      <c r="AU43" s="115"/>
      <c r="AW43" s="109"/>
      <c r="AX43" s="58"/>
      <c r="AY43" s="121">
        <f>AY27^3+AY28^3+AY29^3+AY30^3+AY31^3+AY32^3+AY33^3+AY34^3+AZ27^3+AZ28^3+AZ29^3+AZ30^3+AZ31^3+AZ32^3+AZ33^3+AZ34^3</f>
        <v>0</v>
      </c>
      <c r="AZ43" s="122">
        <f>AY42^3+AY41^3+AY40^3+AY39^3+AY38^3+AY37^3+AY36^3+AY35^3+AZ42^3+AZ41^3+AZ40^3+AZ39^3+AZ38^3+AZ37^3+AZ36^3+AZ35^3</f>
        <v>0</v>
      </c>
      <c r="BA43" s="122">
        <f>BA27^3+BA28^3+BA29^3+BA30^3+BA31^3+BA32^3+BA33^3+BA34^3+BB27^3+BB28^3+BB29^3+BB30^3+BB31^3+BB32^3+BB33^3+BB34^3</f>
        <v>0</v>
      </c>
      <c r="BB43" s="122">
        <f>BA42^3+BA41^3+BA40^3+BA39^3+BA38^3+BA37^3+BA36^3+BA35^3+BB42^3+BB41^3+BB40^3+BB39^3+BB38^3+BB37^3+BB36^3+BB35^3</f>
        <v>0</v>
      </c>
      <c r="BC43" s="122">
        <f>BC27^3+BC28^3+BC29^3+BC30^3+BC31^3+BC32^3+BC33^3+BC34^3+BD27^3+BD28^3+BD29^3+BD30^3+BD31^3+BD32^3+BD33^3+BD34^3</f>
        <v>0</v>
      </c>
      <c r="BD43" s="122">
        <f>BC42^3+BC41^3+BC40^3+BC39^3+BC38^3+BC37^3+BC36^3+BC35^3+BD42^3+BD41^3+BD40^3+BD39^3+BD38^3+BD37^3+BD36^3+BD35^3</f>
        <v>0</v>
      </c>
      <c r="BE43" s="122">
        <f>BE27^3+BE28^3+BE29^3+BE30^3+BE31^3+BE32^3+BE33^3+BE34^3+BF27^3+BF28^3+BF29^3+BF30^3+BF31^3+BF32^3+BF33^3+BF34^3</f>
        <v>0</v>
      </c>
      <c r="BF43" s="122">
        <f>BE42^3+BE41^3+BE40^3+BE39^3+BE38^3+BE37^3+BE36^3+BE35^3+BF42^3+BF41^3+BF40^3+BF39^3+BF38^3+BF37^3+BF36^3+BF35^3</f>
        <v>0</v>
      </c>
      <c r="BG43" s="122">
        <f>BG27^3+BG28^3+BG29^3+BG30^3+BG31^3+BG32^3+BG33^3+BG34^3+BH27^3+BH28^3+BH29^3+BH30^3+BH31^3+BH32^3+BH33^3+BH34^3</f>
        <v>0</v>
      </c>
      <c r="BH43" s="122">
        <f>BG42^3+BG41^3+BG40^3+BG39^3+BG38^3+BG37^3+BG36^3+BG35^3+BH42^3+BH41^3+BH40^3+BH39^3+BH38^3+BH37^3+BH36^3+BH35^3</f>
        <v>0</v>
      </c>
      <c r="BI43" s="122">
        <f>BI27^3+BI28^3+BI29^3+BI30^3+BI31^3+BI32^3+BI33^3+BI34^3+BJ27^3+BJ28^3+BJ29^3+BJ30^3+BJ31^3+BJ32^3+BJ33^3+BJ34^3</f>
        <v>0</v>
      </c>
      <c r="BJ43" s="122">
        <f>BI42^3+BI41^3+BI40^3+BI39^3+BI38^3+BI37^3+BI36^3+BI35^3+BJ42^3+BJ41^3+BJ40^3+BJ39^3+BJ38^3+BJ37^3+BJ36^3+BJ35^3</f>
        <v>0</v>
      </c>
      <c r="BK43" s="122">
        <f>BK27^3+BK28^3+BK29^3+BK30^3+BK31^3+BK32^3+BK33^3+BK34^3+BL27^3+BL28^3+BL29^3+BL30^3+BL31^3+BL32^3+BL33^3+BL34^3</f>
        <v>0</v>
      </c>
      <c r="BL43" s="122">
        <f>BK42^3+BK41^3+BK40^3+BK39^3+BK38^3+BK37^3+BK36^3+BK35^3+BL42^3+BL41^3+BL40^3+BL39^3+BL38^3+BL37^3+BL36^3+BL35^3</f>
        <v>0</v>
      </c>
      <c r="BM43" s="122">
        <f>BM27^3+BM28^3+BM29^3+BM30^3+BM31^3+BM32^3+BM33^3+BM34^3+BN27^3+BN28^3+BN29^3+BN30^3+BN31^3+BN32^3+BN33^3+BN34^3</f>
        <v>0</v>
      </c>
      <c r="BN43" s="123">
        <f>BM42^3+BM41^3+BM40^3+BM39^3+BM38^3+BM37^3+BM36^3+BM35^3+BN42^3+BN41^3+BN40^3+BN39^3+BN38^3+BN37^3+BN36^3+BN35^3</f>
        <v>0</v>
      </c>
      <c r="BO43" s="124">
        <f>SUMSQ(AY27,AZ28,BA29,BB30,BC31,BD32,BE33,BF34,BG35,BH36,BI37,BJ38,BK39,BL40,BM41,BN42)</f>
        <v>0</v>
      </c>
      <c r="BP43" s="125">
        <f>SUMSQ(AY35,AZ36,BA37,BB38,BC39,BD40,BE41,BF42,BG27,BH28,BI29,BJ30,BK31,BL32,BM33,BN34)</f>
        <v>0</v>
      </c>
      <c r="BQ43" s="52"/>
      <c r="BR43" s="126"/>
      <c r="BS43" s="126"/>
      <c r="BT43" s="126"/>
      <c r="BU43" s="126"/>
      <c r="BV43" s="126"/>
      <c r="BW43" s="126"/>
      <c r="BX43" s="126"/>
      <c r="BY43" s="126"/>
      <c r="BZ43" s="126"/>
      <c r="CA43" s="126"/>
      <c r="CB43" s="126"/>
      <c r="CC43" s="126"/>
      <c r="CD43" s="126"/>
      <c r="CE43" s="126"/>
      <c r="CF43" s="126"/>
      <c r="CG43" s="126"/>
      <c r="CH43" s="32"/>
      <c r="CI43" s="115"/>
      <c r="CJ43" s="144"/>
      <c r="CK43" s="109"/>
      <c r="CL43" s="58"/>
      <c r="CM43" s="121">
        <f>CM27^3+CM28^3+CM29^3+CM30^3+CM31^3+CM32^3+CM33^3+CM34^3+CN27^3+CN28^3+CN29^3+CN30^3+CN31^3+CN32^3+CN33^3+CN34^3</f>
        <v>0</v>
      </c>
      <c r="CN43" s="122">
        <f>CM42^3+CM41^3+CM40^3+CM39^3+CM38^3+CM37^3+CM36^3+CM35^3+CN42^3+CN41^3+CN40^3+CN39^3+CN38^3+CN37^3+CN36^3+CN35^3</f>
        <v>0</v>
      </c>
      <c r="CO43" s="122">
        <f>CO27^3+CO28^3+CO29^3+CO30^3+CO31^3+CO32^3+CO33^3+CO34^3+CP27^3+CP28^3+CP29^3+CP30^3+CP31^3+CP32^3+CP33^3+CP34^3</f>
        <v>0</v>
      </c>
      <c r="CP43" s="122">
        <f>CO42^3+CO41^3+CO40^3+CO39^3+CO38^3+CO37^3+CO36^3+CO35^3+CP42^3+CP41^3+CP40^3+CP39^3+CP38^3+CP37^3+CP36^3+CP35^3</f>
        <v>0</v>
      </c>
      <c r="CQ43" s="122">
        <f>CQ27^3+CQ28^3+CQ29^3+CQ30^3+CQ31^3+CQ32^3+CQ33^3+CQ34^3+CR27^3+CR28^3+CR29^3+CR30^3+CR31^3+CR32^3+CR33^3+CR34^3</f>
        <v>0</v>
      </c>
      <c r="CR43" s="122">
        <f>CQ42^3+CQ41^3+CQ40^3+CQ39^3+CQ38^3+CQ37^3+CQ36^3+CQ35^3+CR42^3+CR41^3+CR40^3+CR39^3+CR38^3+CR37^3+CR36^3+CR35^3</f>
        <v>0</v>
      </c>
      <c r="CS43" s="122">
        <f>CS27^3+CS28^3+CS29^3+CS30^3+CS31^3+CS32^3+CS33^3+CS34^3+CT27^3+CT28^3+CT29^3+CT30^3+CT31^3+CT32^3+CT33^3+CT34^3</f>
        <v>0</v>
      </c>
      <c r="CT43" s="122">
        <f>CS42^3+CS41^3+CS40^3+CS39^3+CS38^3+CS37^3+CS36^3+CS35^3+CT42^3+CT41^3+CT40^3+CT39^3+CT38^3+CT37^3+CT36^3+CT35^3</f>
        <v>0</v>
      </c>
      <c r="CU43" s="122">
        <f>CU27^3+CU28^3+CU29^3+CU30^3+CU31^3+CU32^3+CU33^3+CU34^3+CV27^3+CV28^3+CV29^3+CV30^3+CV31^3+CV32^3+CV33^3+CV34^3</f>
        <v>0</v>
      </c>
      <c r="CV43" s="122">
        <f>CU42^3+CU41^3+CU40^3+CU39^3+CU38^3+CU37^3+CU36^3+CU35^3+CV42^3+CV41^3+CV40^3+CV39^3+CV38^3+CV37^3+CV36^3+CV35^3</f>
        <v>0</v>
      </c>
      <c r="CW43" s="122">
        <f>CW27^3+CW28^3+CW29^3+CW30^3+CW31^3+CW32^3+CW33^3+CW34^3+CX27^3+CX28^3+CX29^3+CX30^3+CX31^3+CX32^3+CX33^3+CX34^3</f>
        <v>0</v>
      </c>
      <c r="CX43" s="122">
        <f>CW42^3+CW41^3+CW40^3+CW39^3+CW38^3+CW37^3+CW36^3+CW35^3+CX42^3+CX41^3+CX40^3+CX39^3+CX38^3+CX37^3+CX36^3+CX35^3</f>
        <v>0</v>
      </c>
      <c r="CY43" s="122">
        <f>CY27^3+CY28^3+CY29^3+CY30^3+CY31^3+CY32^3+CY33^3+CY34^3+CZ27^3+CZ28^3+CZ29^3+CZ30^3+CZ31^3+CZ32^3+CZ33^3+CZ34^3</f>
        <v>0</v>
      </c>
      <c r="CZ43" s="122">
        <f>CY42^3+CY41^3+CY40^3+CY39^3+CY38^3+CY37^3+CY36^3+CY35^3+CZ42^3+CZ41^3+CZ40^3+CZ39^3+CZ38^3+CZ37^3+CZ36^3+CZ35^3</f>
        <v>0</v>
      </c>
      <c r="DA43" s="122">
        <f>DA27^3+DA28^3+DA29^3+DA30^3+DA31^3+DA32^3+DA33^3+DA34^3+DB27^3+DB28^3+DB29^3+DB30^3+DB31^3+DB32^3+DB33^3+DB34^3</f>
        <v>0</v>
      </c>
      <c r="DB43" s="123">
        <f>DA42^3+DA41^3+DA40^3+DA39^3+DA38^3+DA37^3+DA36^3+DA35^3+DB42^3+DB41^3+DB40^3+DB39^3+DB38^3+DB37^3+DB36^3+DB35^3</f>
        <v>0</v>
      </c>
      <c r="DC43" s="124">
        <f>SUMSQ(CM27,CN28,CO29,CP30,CQ31,CR32,CS33,CT34,CU35,CV36,CW37,CX38,CY39,CZ40,DA41,DB42)</f>
        <v>0</v>
      </c>
      <c r="DD43" s="125">
        <f>SUMSQ(CM35,CN36,CO37,CP38,CQ39,CR40,CS41,CT42,CU27,CV28,CW29,CX30,CY31,CZ32,DA33,DB34)</f>
        <v>0</v>
      </c>
      <c r="DE43" s="52"/>
      <c r="DF43" s="126"/>
      <c r="DG43" s="126"/>
      <c r="DH43" s="126"/>
      <c r="DI43" s="126"/>
      <c r="DJ43" s="126"/>
      <c r="DK43" s="126"/>
      <c r="DL43" s="126"/>
      <c r="DM43" s="126"/>
      <c r="DN43" s="126"/>
      <c r="DO43" s="126"/>
      <c r="DP43" s="126"/>
      <c r="DQ43" s="126"/>
      <c r="DR43" s="126"/>
      <c r="DS43" s="126"/>
      <c r="DT43" s="126"/>
      <c r="DU43" s="126"/>
      <c r="DV43" s="32"/>
      <c r="DW43" s="115"/>
      <c r="DY43" s="109"/>
      <c r="DZ43" s="58"/>
      <c r="EA43" s="121">
        <f>EA27^3+EA28^3+EA29^3+EA30^3+EA31^3+EA32^3+EA33^3+EA34^3+EB27^3+EB28^3+EB29^3+EB30^3+EB31^3+EB32^3+EB33^3+EB34^3</f>
        <v>0</v>
      </c>
      <c r="EB43" s="122">
        <f>EA42^3+EA41^3+EA40^3+EA39^3+EA38^3+EA37^3+EA36^3+EA35^3+EB42^3+EB41^3+EB40^3+EB39^3+EB38^3+EB37^3+EB36^3+EB35^3</f>
        <v>0</v>
      </c>
      <c r="EC43" s="122">
        <f>EC27^3+EC28^3+EC29^3+EC30^3+EC31^3+EC32^3+EC33^3+EC34^3+ED27^3+ED28^3+ED29^3+ED30^3+ED31^3+ED32^3+ED33^3+ED34^3</f>
        <v>0</v>
      </c>
      <c r="ED43" s="122">
        <f>EC42^3+EC41^3+EC40^3+EC39^3+EC38^3+EC37^3+EC36^3+EC35^3+ED42^3+ED41^3+ED40^3+ED39^3+ED38^3+ED37^3+ED36^3+ED35^3</f>
        <v>0</v>
      </c>
      <c r="EE43" s="122">
        <f>EE27^3+EE28^3+EE29^3+EE30^3+EE31^3+EE32^3+EE33^3+EE34^3+EF27^3+EF28^3+EF29^3+EF30^3+EF31^3+EF32^3+EF33^3+EF34^3</f>
        <v>0</v>
      </c>
      <c r="EF43" s="122">
        <f>EE42^3+EE41^3+EE40^3+EE39^3+EE38^3+EE37^3+EE36^3+EE35^3+EF42^3+EF41^3+EF40^3+EF39^3+EF38^3+EF37^3+EF36^3+EF35^3</f>
        <v>0</v>
      </c>
      <c r="EG43" s="122">
        <f>EG27^3+EG28^3+EG29^3+EG30^3+EG31^3+EG32^3+EG33^3+EG34^3+EH27^3+EH28^3+EH29^3+EH30^3+EH31^3+EH32^3+EH33^3+EH34^3</f>
        <v>0</v>
      </c>
      <c r="EH43" s="122">
        <f>EG42^3+EG41^3+EG40^3+EG39^3+EG38^3+EG37^3+EG36^3+EG35^3+EH42^3+EH41^3+EH40^3+EH39^3+EH38^3+EH37^3+EH36^3+EH35^3</f>
        <v>0</v>
      </c>
      <c r="EI43" s="122">
        <f>EI27^3+EI28^3+EI29^3+EI30^3+EI31^3+EI32^3+EI33^3+EI34^3+EJ27^3+EJ28^3+EJ29^3+EJ30^3+EJ31^3+EJ32^3+EJ33^3+EJ34^3</f>
        <v>0</v>
      </c>
      <c r="EJ43" s="122">
        <f>EI42^3+EI41^3+EI40^3+EI39^3+EI38^3+EI37^3+EI36^3+EI35^3+EJ42^3+EJ41^3+EJ40^3+EJ39^3+EJ38^3+EJ37^3+EJ36^3+EJ35^3</f>
        <v>0</v>
      </c>
      <c r="EK43" s="122">
        <f>EK27^3+EK28^3+EK29^3+EK30^3+EK31^3+EK32^3+EK33^3+EK34^3+EL27^3+EL28^3+EL29^3+EL30^3+EL31^3+EL32^3+EL33^3+EL34^3</f>
        <v>0</v>
      </c>
      <c r="EL43" s="122">
        <f>EK42^3+EK41^3+EK40^3+EK39^3+EK38^3+EK37^3+EK36^3+EK35^3+EL42^3+EL41^3+EL40^3+EL39^3+EL38^3+EL37^3+EL36^3+EL35^3</f>
        <v>0</v>
      </c>
      <c r="EM43" s="122">
        <f>EM27^3+EM28^3+EM29^3+EM30^3+EM31^3+EM32^3+EM33^3+EM34^3+EN27^3+EN28^3+EN29^3+EN30^3+EN31^3+EN32^3+EN33^3+EN34^3</f>
        <v>0</v>
      </c>
      <c r="EN43" s="122">
        <f>EM42^3+EM41^3+EM40^3+EM39^3+EM38^3+EM37^3+EM36^3+EM35^3+EN42^3+EN41^3+EN40^3+EN39^3+EN38^3+EN37^3+EN36^3+EN35^3</f>
        <v>0</v>
      </c>
      <c r="EO43" s="122">
        <f>EO27^3+EO28^3+EO29^3+EO30^3+EO31^3+EO32^3+EO33^3+EO34^3+EP27^3+EP28^3+EP29^3+EP30^3+EP31^3+EP32^3+EP33^3+EP34^3</f>
        <v>0</v>
      </c>
      <c r="EP43" s="123">
        <f>EO42^3+EO41^3+EO40^3+EO39^3+EO38^3+EO37^3+EO36^3+EO35^3+EP42^3+EP41^3+EP40^3+EP39^3+EP38^3+EP37^3+EP36^3+EP35^3</f>
        <v>0</v>
      </c>
      <c r="EQ43" s="124">
        <f>SUMSQ(EA27,EB28,EC29,ED30,EE31,EF32,EG33,EH34,EI35,EJ36,EK37,EL38,EM39,EN40,EO41,EP42)</f>
        <v>0</v>
      </c>
      <c r="ER43" s="125">
        <f>SUMSQ(EA35,EB36,EC37,ED38,EE39,EF40,EG41,EH42,EI27,EJ28,EK29,EL30,EM31,EN32,EO33,EP34)</f>
        <v>0</v>
      </c>
      <c r="ES43" s="52"/>
      <c r="ET43" s="126"/>
      <c r="EU43" s="126"/>
      <c r="EV43" s="126"/>
      <c r="EW43" s="126"/>
      <c r="EX43" s="126"/>
      <c r="EY43" s="126"/>
      <c r="EZ43" s="126"/>
      <c r="FA43" s="126"/>
      <c r="FB43" s="126"/>
      <c r="FC43" s="126"/>
      <c r="FD43" s="126"/>
      <c r="FE43" s="126"/>
      <c r="FF43" s="126"/>
      <c r="FG43" s="126"/>
      <c r="FH43" s="126"/>
      <c r="FI43" s="126"/>
      <c r="FJ43" s="32"/>
      <c r="FK43" s="115"/>
    </row>
    <row r="44" spans="1:167" ht="13.5" thickBot="1" x14ac:dyDescent="0.25">
      <c r="A44" s="32"/>
      <c r="B44" s="32"/>
      <c r="C44" s="32"/>
      <c r="D44" s="106" t="s">
        <v>234</v>
      </c>
      <c r="E44" s="107" t="s">
        <v>207</v>
      </c>
      <c r="F44" s="108">
        <f>B4+(30*B6)</f>
        <v>31</v>
      </c>
      <c r="G44" s="104"/>
      <c r="H44" s="43"/>
      <c r="I44" s="109"/>
      <c r="J44" s="58"/>
      <c r="K44" s="127">
        <f>K27^3+L27^3+M27^3+N27^3+K28^3+L28^3+M28^3+N28^3+K29^3+L29^3+M29^3+N29^3+K30^3+L30^3+M30^3+N30^3</f>
        <v>0</v>
      </c>
      <c r="L44" s="128">
        <f>K31^3+L31^3+M31^3+N31^3+K32^3+L32^3+M32^3+N32^3+K33^3+L33^3+M33^3+N33^3+K34^3+L34^3+M34^3+N34^3</f>
        <v>0</v>
      </c>
      <c r="M44" s="128">
        <f>K35^3+L35^3+M35^3+N35^3+K36^3+L36^3+M36^3+N36^3+K37^3+L37^3+M37^3+N37^3+K38^3+L38^3+M38^3+N38^3</f>
        <v>0</v>
      </c>
      <c r="N44" s="128">
        <f>K39^3+L39^3+M39^3+N39^3+K40^3+L40^3+M40^3+N40^3+K41^3+L41^3+M41^3+N41^3+K42^3+L42^3+M42^3+N42^3</f>
        <v>0</v>
      </c>
      <c r="O44" s="128">
        <f>O27^3+P27^3+Q27^3+R27^3+O28^3+P28^3+Q28^3+R28^3+O29^3+P29^3+Q29^3+R29^3+O30^3+P30^3+Q30^3+R30^3</f>
        <v>0</v>
      </c>
      <c r="P44" s="128">
        <f>O31^3+P31^3+Q31^3+R31^3+O32^3+P32^3+Q32^3+R32^3+O33^3+P33^3+Q33^3+R33^3+O34^3+P34^3+Q34^3+R34^3</f>
        <v>0</v>
      </c>
      <c r="Q44" s="128">
        <f>O35^3+P35^3+Q35^3+R35^3+O36^3+P36^3+Q36^3+R36^3+O37^3+P37^3+Q37^3+R37^3+O38^3+P38^3+Q38^3+R38^3</f>
        <v>0</v>
      </c>
      <c r="R44" s="128">
        <f>O39^3+P39^3+Q39^3+R39^3+O40^3+P40^3+Q40^3+R40^3+O41^3+P41^3+Q41^3+R41^3+O42^3+P42^3+Q42^3+R42^3</f>
        <v>0</v>
      </c>
      <c r="S44" s="128">
        <f>S27^3+T27^3+U27^3+V27^3+S28^3+T28^3+U28^3+V28^3+S29^3+T29^3+U29^3+V29^3+S30^3+T30^3+U30^3+V30^3</f>
        <v>0</v>
      </c>
      <c r="T44" s="128">
        <f>S31^3+T31^3+U31^3+V31^3+S32^3+T32^3+U32^3+V32^3+S33^3+T33^3+U33^3+V33^3+S34^3+T34^3+U34^3+V34^3</f>
        <v>0</v>
      </c>
      <c r="U44" s="128">
        <f>S35^3+T35^3+U35^3+V35^3+S36^3+T36^3+U36^3+V36^3+S37^3+T37^3+U37^3+V37^3+S38^3+T38^3+U38^3+V38^3</f>
        <v>0</v>
      </c>
      <c r="V44" s="128">
        <f>S39^3+T39^3+U39^3+V39^3+S40^3+T40^3+U40^3+V40^3+S41^3+T41^3+U41^3+V41^3+S42^3+T42^3+U42^3+V42^3</f>
        <v>0</v>
      </c>
      <c r="W44" s="128">
        <f>W27^3+X27^3+Y27^3+Z27^3+W28^3+X28^3+Y28^3+Z28^3+W29^3+X29^3+Y29^3+Z29^3+W30^3+X30^3+Y30^3+Z30^3</f>
        <v>0</v>
      </c>
      <c r="X44" s="128">
        <f>W31^3+X31^3+Y31^3+Z31^3+W32^3+X32^3+Y32^3+Z32^3+W33^3+X33^3+Y33^3+Z33^3+W34^3+X34^3+Y34^3+Z34^3</f>
        <v>0</v>
      </c>
      <c r="Y44" s="128">
        <f>W35^3+X35^3+Y35^3+Z35^3+W36^3+X36^3+Y36^3+Z36^3+W37^3+X37^3+Y37^3+Z37^3+W38^3+X38^3+Y38^3+Z38^3</f>
        <v>0</v>
      </c>
      <c r="Z44" s="128">
        <f>W39^3+X39^3+Y39^3+Z39^3+W40^3+X40^3+Y40^3+Z40^3+W41^3+X41^3+Y41^3+Z41^3+W42^3+X42^3+Y42^3+Z42^3</f>
        <v>0</v>
      </c>
      <c r="AA44" s="129">
        <f>SUMSQ(K42,L41,M40,N39,O38,P37,Q36,R35,S34,T33,U32,V31,W30,X29,Y28,BN26,Z27)</f>
        <v>0</v>
      </c>
      <c r="AB44" s="130">
        <f>SUMSQ(K34,L33,M32,N31,O30,P29,Q28,R27,S42,T41,U40,V39,W38,X37,Y36,Z35)</f>
        <v>0</v>
      </c>
      <c r="AC44" s="32"/>
      <c r="AD44" s="131"/>
      <c r="AE44" s="131"/>
      <c r="AF44" s="131"/>
      <c r="AG44" s="131"/>
      <c r="AH44" s="131"/>
      <c r="AI44" s="131"/>
      <c r="AJ44" s="131"/>
      <c r="AK44" s="131"/>
      <c r="AL44" s="131"/>
      <c r="AM44" s="131"/>
      <c r="AN44" s="131"/>
      <c r="AO44" s="131"/>
      <c r="AP44" s="131"/>
      <c r="AQ44" s="131"/>
      <c r="AR44" s="131"/>
      <c r="AS44" s="131"/>
      <c r="AT44" s="32"/>
      <c r="AU44" s="115"/>
      <c r="AW44" s="109"/>
      <c r="AX44" s="58"/>
      <c r="AY44" s="127">
        <f>AY27^3+AZ27^3+BA27^3+BB27^3+AY28^3+AZ28^3+BA28^3+BB28^3+AY29^3+AZ29^3+BA29^3+BB29^3+AY30^3+AZ30^3+BA30^3+BB30^3</f>
        <v>0</v>
      </c>
      <c r="AZ44" s="128">
        <f>AY31^3+AZ31^3+BA31^3+BB31^3+AY32^3+AZ32^3+BA32^3+BB32^3+AY33^3+AZ33^3+BA33^3+BB33^3+AY34^3+AZ34^3+BA34^3+BB34^3</f>
        <v>0</v>
      </c>
      <c r="BA44" s="128">
        <f>AY35^3+AZ35^3+BA35^3+BB35^3+AY36^3+AZ36^3+BA36^3+BB36^3+AY37^3+AZ37^3+BA37^3+BB37^3+AY38^3+AZ38^3+BA38^3+BB38^3</f>
        <v>0</v>
      </c>
      <c r="BB44" s="128">
        <f>AY39^3+AZ39^3+BA39^3+BB39^3+AY40^3+AZ40^3+BA40^3+BB40^3+AY41^3+AZ41^3+BA41^3+BB41^3+AY42^3+AZ42^3+BA42^3+BB42^3</f>
        <v>0</v>
      </c>
      <c r="BC44" s="128">
        <f>BC27^3+BD27^3+BE27^3+BF27^3+BC28^3+BD28^3+BE28^3+BF28^3+BC29^3+BD29^3+BE29^3+BF29^3+BC30^3+BD30^3+BE30^3+BF30^3</f>
        <v>0</v>
      </c>
      <c r="BD44" s="128">
        <f>BC31^3+BD31^3+BE31^3+BF31^3+BC32^3+BD32^3+BE32^3+BF32^3+BC33^3+BD33^3+BE33^3+BF33^3+BC34^3+BD34^3+BE34^3+BF34^3</f>
        <v>0</v>
      </c>
      <c r="BE44" s="128">
        <f>BC35^3+BD35^3+BE35^3+BF35^3+BC36^3+BD36^3+BE36^3+BF36^3+BC37^3+BD37^3+BE37^3+BF37^3+BC38^3+BD38^3+BE38^3+BF38^3</f>
        <v>0</v>
      </c>
      <c r="BF44" s="128">
        <f>BC39^3+BD39^3+BE39^3+BF39^3+BC40^3+BD40^3+BE40^3+BF40^3+BC41^3+BD41^3+BE41^3+BF41^3+BC42^3+BD42^3+BE42^3+BF42^3</f>
        <v>0</v>
      </c>
      <c r="BG44" s="128">
        <f>BG27^3+BH27^3+BI27^3+BJ27^3+BG28^3+BH28^3+BI28^3+BJ28^3+BG29^3+BH29^3+BI29^3+BJ29^3+BG30^3+BH30^3+BI30^3+BJ30^3</f>
        <v>0</v>
      </c>
      <c r="BH44" s="128">
        <f>BG31^3+BH31^3+BI31^3+BJ31^3+BG32^3+BH32^3+BI32^3+BJ32^3+BG33^3+BH33^3+BI33^3+BJ33^3+BG34^3+BH34^3+BI34^3+BJ34^3</f>
        <v>0</v>
      </c>
      <c r="BI44" s="128">
        <f>BG35^3+BH35^3+BI35^3+BJ35^3+BG36^3+BH36^3+BI36^3+BJ36^3+BG37^3+BH37^3+BI37^3+BJ37^3+BG38^3+BH38^3+BI38^3+BJ38^3</f>
        <v>0</v>
      </c>
      <c r="BJ44" s="128">
        <f>BG39^3+BH39^3+BI39^3+BJ39^3+BG40^3+BH40^3+BI40^3+BJ40^3+BG41^3+BH41^3+BI41^3+BJ41^3+BG42^3+BH42^3+BI42^3+BJ42^3</f>
        <v>0</v>
      </c>
      <c r="BK44" s="128">
        <f>BK27^3+BL27^3+BM27^3+BN27^3+BK28^3+BL28^3+BM28^3+BN28^3+BK29^3+BL29^3+BM29^3+BN29^3+BK30^3+BL30^3+BM30^3+BN30^3</f>
        <v>0</v>
      </c>
      <c r="BL44" s="128">
        <f>BK31^3+BL31^3+BM31^3+BN31^3+BK32^3+BL32^3+BM32^3+BN32^3+BK33^3+BL33^3+BM33^3+BN33^3+BK34^3+BL34^3+BM34^3+BN34^3</f>
        <v>0</v>
      </c>
      <c r="BM44" s="128">
        <f>BK35^3+BL35^3+BM35^3+BN35^3+BK36^3+BL36^3+BM36^3+BN36^3+BK37^3+BL37^3+BM37^3+BN37^3+BK38^3+BL38^3+BM38^3+BN38^3</f>
        <v>0</v>
      </c>
      <c r="BN44" s="128">
        <f>BK39^3+BL39^3+BM39^3+BN39^3+BK40^3+BL40^3+BM40^3+BN40^3+BK41^3+BL41^3+BM41^3+BN41^3+BK42^3+BL42^3+BM42^3+BN42^3</f>
        <v>0</v>
      </c>
      <c r="BO44" s="129">
        <f>SUMSQ(AY42,AZ41,BA40,BB39,BC38,BD37,BE36,BF35,BG34,BH33,BI32,BJ31,BK30,BL29,BM28,DB26,BN27)</f>
        <v>0</v>
      </c>
      <c r="BP44" s="130">
        <f>SUMSQ(AY34,AZ33,BA32,BB31,BC30,BD29,BE28,BF27,BG42,BH41,BI40,BJ39,BK38,BL37,BM36,BN35)</f>
        <v>0</v>
      </c>
      <c r="BQ44" s="32"/>
      <c r="BR44" s="131"/>
      <c r="BS44" s="131"/>
      <c r="BT44" s="131"/>
      <c r="BU44" s="131"/>
      <c r="BV44" s="131"/>
      <c r="BW44" s="131"/>
      <c r="BX44" s="131"/>
      <c r="BY44" s="131"/>
      <c r="BZ44" s="131"/>
      <c r="CA44" s="131"/>
      <c r="CB44" s="131"/>
      <c r="CC44" s="131"/>
      <c r="CD44" s="131"/>
      <c r="CE44" s="131"/>
      <c r="CF44" s="131"/>
      <c r="CG44" s="131"/>
      <c r="CH44" s="32"/>
      <c r="CI44" s="115"/>
      <c r="CJ44" s="144"/>
      <c r="CK44" s="109"/>
      <c r="CL44" s="58"/>
      <c r="CM44" s="127">
        <f>CM27^3+CN27^3+CO27^3+CP27^3+CM28^3+CN28^3+CO28^3+CP28^3+CM29^3+CN29^3+CO29^3+CP29^3+CM30^3+CN30^3+CO30^3+CP30^3</f>
        <v>0</v>
      </c>
      <c r="CN44" s="128">
        <f>CM31^3+CN31^3+CO31^3+CP31^3+CM32^3+CN32^3+CO32^3+CP32^3+CM33^3+CN33^3+CO33^3+CP33^3+CM34^3+CN34^3+CO34^3+CP34^3</f>
        <v>0</v>
      </c>
      <c r="CO44" s="128">
        <f>CM35^3+CN35^3+CO35^3+CP35^3+CM36^3+CN36^3+CO36^3+CP36^3+CM37^3+CN37^3+CO37^3+CP37^3+CM38^3+CN38^3+CO38^3+CP38^3</f>
        <v>0</v>
      </c>
      <c r="CP44" s="128">
        <f>CM39^3+CN39^3+CO39^3+CP39^3+CM40^3+CN40^3+CO40^3+CP40^3+CM41^3+CN41^3+CO41^3+CP41^3+CM42^3+CN42^3+CO42^3+CP42^3</f>
        <v>0</v>
      </c>
      <c r="CQ44" s="128">
        <f>CQ27^3+CR27^3+CS27^3+CT27^3+CQ28^3+CR28^3+CS28^3+CT28^3+CQ29^3+CR29^3+CS29^3+CT29^3+CQ30^3+CR30^3+CS30^3+CT30^3</f>
        <v>0</v>
      </c>
      <c r="CR44" s="128">
        <f>CQ31^3+CR31^3+CS31^3+CT31^3+CQ32^3+CR32^3+CS32^3+CT32^3+CQ33^3+CR33^3+CS33^3+CT33^3+CQ34^3+CR34^3+CS34^3+CT34^3</f>
        <v>0</v>
      </c>
      <c r="CS44" s="128">
        <f>CQ35^3+CR35^3+CS35^3+CT35^3+CQ36^3+CR36^3+CS36^3+CT36^3+CQ37^3+CR37^3+CS37^3+CT37^3+CQ38^3+CR38^3+CS38^3+CT38^3</f>
        <v>0</v>
      </c>
      <c r="CT44" s="128">
        <f>CQ39^3+CR39^3+CS39^3+CT39^3+CQ40^3+CR40^3+CS40^3+CT40^3+CQ41^3+CR41^3+CS41^3+CT41^3+CQ42^3+CR42^3+CS42^3+CT42^3</f>
        <v>0</v>
      </c>
      <c r="CU44" s="128">
        <f>CU27^3+CV27^3+CW27^3+CX27^3+CU28^3+CV28^3+CW28^3+CX28^3+CU29^3+CV29^3+CW29^3+CX29^3+CU30^3+CV30^3+CW30^3+CX30^3</f>
        <v>0</v>
      </c>
      <c r="CV44" s="128">
        <f>CU31^3+CV31^3+CW31^3+CX31^3+CU32^3+CV32^3+CW32^3+CX32^3+CU33^3+CV33^3+CW33^3+CX33^3+CU34^3+CV34^3+CW34^3+CX34^3</f>
        <v>0</v>
      </c>
      <c r="CW44" s="128">
        <f>CU35^3+CV35^3+CW35^3+CX35^3+CU36^3+CV36^3+CW36^3+CX36^3+CU37^3+CV37^3+CW37^3+CX37^3+CU38^3+CV38^3+CW38^3+CX38^3</f>
        <v>0</v>
      </c>
      <c r="CX44" s="128">
        <f>CU39^3+CV39^3+CW39^3+CX39^3+CU40^3+CV40^3+CW40^3+CX40^3+CU41^3+CV41^3+CW41^3+CX41^3+CU42^3+CV42^3+CW42^3+CX42^3</f>
        <v>0</v>
      </c>
      <c r="CY44" s="128">
        <f>CY27^3+CZ27^3+DA27^3+DB27^3+CY28^3+CZ28^3+DA28^3+DB28^3+CY29^3+CZ29^3+DA29^3+DB29^3+CY30^3+CZ30^3+DA30^3+DB30^3</f>
        <v>0</v>
      </c>
      <c r="CZ44" s="128">
        <f>CY31^3+CZ31^3+DA31^3+DB31^3+CY32^3+CZ32^3+DA32^3+DB32^3+CY33^3+CZ33^3+DA33^3+DB33^3+CY34^3+CZ34^3+DA34^3+DB34^3</f>
        <v>0</v>
      </c>
      <c r="DA44" s="128">
        <f>CY35^3+CZ35^3+DA35^3+DB35^3+CY36^3+CZ36^3+DA36^3+DB36^3+CY37^3+CZ37^3+DA37^3+DB37^3+CY38^3+CZ38^3+DA38^3+DB38^3</f>
        <v>0</v>
      </c>
      <c r="DB44" s="128">
        <f>CY39^3+CZ39^3+DA39^3+DB39^3+CY40^3+CZ40^3+DA40^3+DB40^3+CY41^3+CZ41^3+DA41^3+DB41^3+CY42^3+CZ42^3+DA42^3+DB42^3</f>
        <v>0</v>
      </c>
      <c r="DC44" s="129">
        <f>SUMSQ(CM42,CN41,CO40,CP39,CQ38,CR37,CS36,CT35,CU34,CV33,CW32,CX31,CY30,CZ29,DA28,EP26,DB27)</f>
        <v>0</v>
      </c>
      <c r="DD44" s="130">
        <f>SUMSQ(CM34,CN33,CO32,CP31,CQ30,CR29,CS28,CT27,CU42,CV41,CW40,CX39,CY38,CZ37,DA36,DB35)</f>
        <v>0</v>
      </c>
      <c r="DE44" s="32"/>
      <c r="DF44" s="131"/>
      <c r="DG44" s="131"/>
      <c r="DH44" s="131"/>
      <c r="DI44" s="131"/>
      <c r="DJ44" s="131"/>
      <c r="DK44" s="131"/>
      <c r="DL44" s="131"/>
      <c r="DM44" s="131"/>
      <c r="DN44" s="131"/>
      <c r="DO44" s="131"/>
      <c r="DP44" s="131"/>
      <c r="DQ44" s="131"/>
      <c r="DR44" s="131"/>
      <c r="DS44" s="131"/>
      <c r="DT44" s="131"/>
      <c r="DU44" s="131"/>
      <c r="DV44" s="32"/>
      <c r="DW44" s="115"/>
      <c r="DY44" s="109"/>
      <c r="DZ44" s="58"/>
      <c r="EA44" s="127">
        <f>EA27^3+EB27^3+EC27^3+ED27^3+EA28^3+EB28^3+EC28^3+ED28^3+EA29^3+EB29^3+EC29^3+ED29^3+EA30^3+EB30^3+EC30^3+ED30^3</f>
        <v>0</v>
      </c>
      <c r="EB44" s="128">
        <f>EA31^3+EB31^3+EC31^3+ED31^3+EA32^3+EB32^3+EC32^3+ED32^3+EA33^3+EB33^3+EC33^3+ED33^3+EA34^3+EB34^3+EC34^3+ED34^3</f>
        <v>0</v>
      </c>
      <c r="EC44" s="128">
        <f>EA35^3+EB35^3+EC35^3+ED35^3+EA36^3+EB36^3+EC36^3+ED36^3+EA37^3+EB37^3+EC37^3+ED37^3+EA38^3+EB38^3+EC38^3+ED38^3</f>
        <v>0</v>
      </c>
      <c r="ED44" s="128">
        <f>EA39^3+EB39^3+EC39^3+ED39^3+EA40^3+EB40^3+EC40^3+ED40^3+EA41^3+EB41^3+EC41^3+ED41^3+EA42^3+EB42^3+EC42^3+ED42^3</f>
        <v>0</v>
      </c>
      <c r="EE44" s="128">
        <f>EE27^3+EF27^3+EG27^3+EH27^3+EE28^3+EF28^3+EG28^3+EH28^3+EE29^3+EF29^3+EG29^3+EH29^3+EE30^3+EF30^3+EG30^3+EH30^3</f>
        <v>0</v>
      </c>
      <c r="EF44" s="128">
        <f>EE31^3+EF31^3+EG31^3+EH31^3+EE32^3+EF32^3+EG32^3+EH32^3+EE33^3+EF33^3+EG33^3+EH33^3+EE34^3+EF34^3+EG34^3+EH34^3</f>
        <v>0</v>
      </c>
      <c r="EG44" s="128">
        <f>EE35^3+EF35^3+EG35^3+EH35^3+EE36^3+EF36^3+EG36^3+EH36^3+EE37^3+EF37^3+EG37^3+EH37^3+EE38^3+EF38^3+EG38^3+EH38^3</f>
        <v>0</v>
      </c>
      <c r="EH44" s="128">
        <f>EE39^3+EF39^3+EG39^3+EH39^3+EE40^3+EF40^3+EG40^3+EH40^3+EE41^3+EF41^3+EG41^3+EH41^3+EE42^3+EF42^3+EG42^3+EH42^3</f>
        <v>0</v>
      </c>
      <c r="EI44" s="128">
        <f>EI27^3+EJ27^3+EK27^3+EL27^3+EI28^3+EJ28^3+EK28^3+EL28^3+EI29^3+EJ29^3+EK29^3+EL29^3+EI30^3+EJ30^3+EK30^3+EL30^3</f>
        <v>0</v>
      </c>
      <c r="EJ44" s="128">
        <f>EI31^3+EJ31^3+EK31^3+EL31^3+EI32^3+EJ32^3+EK32^3+EL32^3+EI33^3+EJ33^3+EK33^3+EL33^3+EI34^3+EJ34^3+EK34^3+EL34^3</f>
        <v>0</v>
      </c>
      <c r="EK44" s="128">
        <f>EI35^3+EJ35^3+EK35^3+EL35^3+EI36^3+EJ36^3+EK36^3+EL36^3+EI37^3+EJ37^3+EK37^3+EL37^3+EI38^3+EJ38^3+EK38^3+EL38^3</f>
        <v>0</v>
      </c>
      <c r="EL44" s="128">
        <f>EI39^3+EJ39^3+EK39^3+EL39^3+EI40^3+EJ40^3+EK40^3+EL40^3+EI41^3+EJ41^3+EK41^3+EL41^3+EI42^3+EJ42^3+EK42^3+EL42^3</f>
        <v>0</v>
      </c>
      <c r="EM44" s="128">
        <f>EM27^3+EN27^3+EO27^3+EP27^3+EM28^3+EN28^3+EO28^3+EP28^3+EM29^3+EN29^3+EO29^3+EP29^3+EM30^3+EN30^3+EO30^3+EP30^3</f>
        <v>0</v>
      </c>
      <c r="EN44" s="128">
        <f>EM31^3+EN31^3+EO31^3+EP31^3+EM32^3+EN32^3+EO32^3+EP32^3+EM33^3+EN33^3+EO33^3+EP33^3+EM34^3+EN34^3+EO34^3+EP34^3</f>
        <v>0</v>
      </c>
      <c r="EO44" s="128">
        <f>EM35^3+EN35^3+EO35^3+EP35^3+EM36^3+EN36^3+EO36^3+EP36^3+EM37^3+EN37^3+EO37^3+EP37^3+EM38^3+EN38^3+EO38^3+EP38^3</f>
        <v>0</v>
      </c>
      <c r="EP44" s="128">
        <f>EM39^3+EN39^3+EO39^3+EP39^3+EM40^3+EN40^3+EO40^3+EP40^3+EM41^3+EN41^3+EO41^3+EP41^3+EM42^3+EN42^3+EO42^3+EP42^3</f>
        <v>0</v>
      </c>
      <c r="EQ44" s="129">
        <f>SUMSQ(EA42,EB41,EC40,ED39,EE38,EF37,EG36,EH35,EI34,EJ33,EK32,EL31,EM30,EN29,EO28,GD26,EP27)</f>
        <v>0</v>
      </c>
      <c r="ER44" s="130">
        <f>SUMSQ(EA34,EB33,EC32,ED31,EE30,EF29,EG28,EH27,EI42,EJ41,EK40,EL39,EM38,EN37,EO36,EP35)</f>
        <v>0</v>
      </c>
      <c r="ES44" s="32"/>
      <c r="ET44" s="131"/>
      <c r="EU44" s="131"/>
      <c r="EV44" s="131"/>
      <c r="EW44" s="131"/>
      <c r="EX44" s="131"/>
      <c r="EY44" s="131"/>
      <c r="EZ44" s="131"/>
      <c r="FA44" s="131"/>
      <c r="FB44" s="131"/>
      <c r="FC44" s="131"/>
      <c r="FD44" s="131"/>
      <c r="FE44" s="131"/>
      <c r="FF44" s="131"/>
      <c r="FG44" s="131"/>
      <c r="FH44" s="131"/>
      <c r="FI44" s="131"/>
      <c r="FJ44" s="32"/>
      <c r="FK44" s="115"/>
    </row>
    <row r="45" spans="1:167" ht="13.5" thickBot="1" x14ac:dyDescent="0.25">
      <c r="A45" s="32"/>
      <c r="B45" s="32"/>
      <c r="C45" s="32"/>
      <c r="D45" s="106" t="s">
        <v>125</v>
      </c>
      <c r="E45" s="107" t="s">
        <v>207</v>
      </c>
      <c r="F45" s="108">
        <f>B4+(31*B6)</f>
        <v>32</v>
      </c>
      <c r="G45" s="104"/>
      <c r="H45" s="43"/>
      <c r="I45" s="109"/>
      <c r="J45" s="58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137"/>
      <c r="AB45" s="137"/>
      <c r="AC45" s="32" t="s">
        <v>0</v>
      </c>
      <c r="AD45" s="135"/>
      <c r="AE45" s="135"/>
      <c r="AF45" s="135"/>
      <c r="AG45" s="135"/>
      <c r="AH45" s="135"/>
      <c r="AI45" s="135"/>
      <c r="AJ45" s="135"/>
      <c r="AK45" s="135"/>
      <c r="AL45" s="135"/>
      <c r="AM45" s="135"/>
      <c r="AN45" s="135"/>
      <c r="AO45" s="135"/>
      <c r="AP45" s="135"/>
      <c r="AQ45" s="135"/>
      <c r="AR45" s="135"/>
      <c r="AS45" s="135"/>
      <c r="AT45" s="32"/>
      <c r="AU45" s="115"/>
      <c r="AW45" s="109"/>
      <c r="AX45" s="58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  <c r="BN45" s="46"/>
      <c r="BO45" s="137"/>
      <c r="BP45" s="137"/>
      <c r="BQ45" s="32" t="s">
        <v>0</v>
      </c>
      <c r="BR45" s="135"/>
      <c r="BS45" s="135"/>
      <c r="BT45" s="135"/>
      <c r="BU45" s="135"/>
      <c r="BV45" s="135"/>
      <c r="BW45" s="135"/>
      <c r="BX45" s="135"/>
      <c r="BY45" s="135"/>
      <c r="BZ45" s="135"/>
      <c r="CA45" s="135"/>
      <c r="CB45" s="135"/>
      <c r="CC45" s="135"/>
      <c r="CD45" s="135"/>
      <c r="CE45" s="135"/>
      <c r="CF45" s="135"/>
      <c r="CG45" s="135"/>
      <c r="CH45" s="32"/>
      <c r="CI45" s="115"/>
      <c r="CJ45" s="144"/>
      <c r="CK45" s="109"/>
      <c r="CL45" s="58"/>
      <c r="CM45" s="46"/>
      <c r="CN45" s="46"/>
      <c r="CO45" s="46"/>
      <c r="CP45" s="46"/>
      <c r="CQ45" s="46"/>
      <c r="CR45" s="46"/>
      <c r="CS45" s="46"/>
      <c r="CT45" s="46"/>
      <c r="CU45" s="46"/>
      <c r="CV45" s="46"/>
      <c r="CW45" s="46"/>
      <c r="CX45" s="46"/>
      <c r="CY45" s="46"/>
      <c r="CZ45" s="46"/>
      <c r="DA45" s="46"/>
      <c r="DB45" s="46"/>
      <c r="DC45" s="137"/>
      <c r="DD45" s="137"/>
      <c r="DE45" s="32" t="s">
        <v>0</v>
      </c>
      <c r="DF45" s="135"/>
      <c r="DG45" s="135"/>
      <c r="DH45" s="135"/>
      <c r="DI45" s="135"/>
      <c r="DJ45" s="135"/>
      <c r="DK45" s="135"/>
      <c r="DL45" s="135"/>
      <c r="DM45" s="135"/>
      <c r="DN45" s="135"/>
      <c r="DO45" s="135"/>
      <c r="DP45" s="135"/>
      <c r="DQ45" s="135"/>
      <c r="DR45" s="135"/>
      <c r="DS45" s="135"/>
      <c r="DT45" s="135"/>
      <c r="DU45" s="135"/>
      <c r="DV45" s="32"/>
      <c r="DW45" s="115"/>
      <c r="DY45" s="109"/>
      <c r="DZ45" s="58"/>
      <c r="EA45" s="46"/>
      <c r="EB45" s="46"/>
      <c r="EC45" s="46"/>
      <c r="ED45" s="46"/>
      <c r="EE45" s="46"/>
      <c r="EF45" s="46"/>
      <c r="EG45" s="46"/>
      <c r="EH45" s="46"/>
      <c r="EI45" s="46"/>
      <c r="EJ45" s="46"/>
      <c r="EK45" s="46"/>
      <c r="EL45" s="46"/>
      <c r="EM45" s="46"/>
      <c r="EN45" s="46"/>
      <c r="EO45" s="46"/>
      <c r="EP45" s="46"/>
      <c r="EQ45" s="137"/>
      <c r="ER45" s="137"/>
      <c r="ES45" s="32" t="s">
        <v>0</v>
      </c>
      <c r="ET45" s="135"/>
      <c r="EU45" s="135"/>
      <c r="EV45" s="135"/>
      <c r="EW45" s="135"/>
      <c r="EX45" s="135"/>
      <c r="EY45" s="135"/>
      <c r="EZ45" s="135"/>
      <c r="FA45" s="135"/>
      <c r="FB45" s="135"/>
      <c r="FC45" s="135"/>
      <c r="FD45" s="135"/>
      <c r="FE45" s="135"/>
      <c r="FF45" s="135"/>
      <c r="FG45" s="135"/>
      <c r="FH45" s="135"/>
      <c r="FI45" s="135"/>
      <c r="FJ45" s="32"/>
      <c r="FK45" s="115"/>
    </row>
    <row r="46" spans="1:167" ht="14.25" thickTop="1" thickBot="1" x14ac:dyDescent="0.25">
      <c r="A46" s="32"/>
      <c r="B46" s="32"/>
      <c r="C46" s="32"/>
      <c r="D46" s="106" t="s">
        <v>152</v>
      </c>
      <c r="E46" s="107" t="s">
        <v>207</v>
      </c>
      <c r="F46" s="108">
        <f>B4+(32*B6)</f>
        <v>33</v>
      </c>
      <c r="G46" s="104"/>
      <c r="H46" s="43"/>
      <c r="I46" s="138"/>
      <c r="J46" s="142"/>
      <c r="K46" s="143"/>
      <c r="L46" s="143"/>
      <c r="M46" s="143"/>
      <c r="N46" s="143"/>
      <c r="O46" s="143"/>
      <c r="P46" s="143"/>
      <c r="Q46" s="143"/>
      <c r="R46" s="143"/>
      <c r="S46" s="143"/>
      <c r="T46" s="143"/>
      <c r="U46" s="143"/>
      <c r="V46" s="143"/>
      <c r="W46" s="143"/>
      <c r="X46" s="143"/>
      <c r="Y46" s="143"/>
      <c r="Z46" s="143"/>
      <c r="AA46" s="143"/>
      <c r="AB46" s="143"/>
      <c r="AC46" s="143"/>
      <c r="AD46" s="140"/>
      <c r="AE46" s="140"/>
      <c r="AF46" s="140"/>
      <c r="AG46" s="140"/>
      <c r="AH46" s="140"/>
      <c r="AI46" s="140"/>
      <c r="AJ46" s="140"/>
      <c r="AK46" s="140"/>
      <c r="AL46" s="140"/>
      <c r="AM46" s="140"/>
      <c r="AN46" s="140"/>
      <c r="AO46" s="140"/>
      <c r="AP46" s="140"/>
      <c r="AQ46" s="140"/>
      <c r="AR46" s="140"/>
      <c r="AS46" s="140"/>
      <c r="AT46" s="139"/>
      <c r="AU46" s="141" t="s">
        <v>0</v>
      </c>
      <c r="AW46" s="138"/>
      <c r="AX46" s="142"/>
      <c r="AY46" s="143"/>
      <c r="AZ46" s="143"/>
      <c r="BA46" s="143"/>
      <c r="BB46" s="143"/>
      <c r="BC46" s="143"/>
      <c r="BD46" s="143"/>
      <c r="BE46" s="143"/>
      <c r="BF46" s="143"/>
      <c r="BG46" s="143"/>
      <c r="BH46" s="143"/>
      <c r="BI46" s="143"/>
      <c r="BJ46" s="143"/>
      <c r="BK46" s="143"/>
      <c r="BL46" s="143"/>
      <c r="BM46" s="143"/>
      <c r="BN46" s="143"/>
      <c r="BO46" s="143"/>
      <c r="BP46" s="143"/>
      <c r="BQ46" s="143"/>
      <c r="BR46" s="140"/>
      <c r="BS46" s="140"/>
      <c r="BT46" s="140"/>
      <c r="BU46" s="140"/>
      <c r="BV46" s="140"/>
      <c r="BW46" s="140"/>
      <c r="BX46" s="140"/>
      <c r="BY46" s="140"/>
      <c r="BZ46" s="140"/>
      <c r="CA46" s="140"/>
      <c r="CB46" s="140"/>
      <c r="CC46" s="140"/>
      <c r="CD46" s="140"/>
      <c r="CE46" s="140"/>
      <c r="CF46" s="140"/>
      <c r="CG46" s="140"/>
      <c r="CH46" s="139"/>
      <c r="CI46" s="141" t="s">
        <v>0</v>
      </c>
      <c r="CJ46" s="144"/>
      <c r="CK46" s="138"/>
      <c r="CL46" s="142"/>
      <c r="CM46" s="143"/>
      <c r="CN46" s="143"/>
      <c r="CO46" s="143"/>
      <c r="CP46" s="143"/>
      <c r="CQ46" s="143"/>
      <c r="CR46" s="143"/>
      <c r="CS46" s="143"/>
      <c r="CT46" s="143"/>
      <c r="CU46" s="143"/>
      <c r="CV46" s="143"/>
      <c r="CW46" s="143"/>
      <c r="CX46" s="143"/>
      <c r="CY46" s="143"/>
      <c r="CZ46" s="143"/>
      <c r="DA46" s="143"/>
      <c r="DB46" s="143"/>
      <c r="DC46" s="143"/>
      <c r="DD46" s="143"/>
      <c r="DE46" s="143"/>
      <c r="DF46" s="140"/>
      <c r="DG46" s="140"/>
      <c r="DH46" s="140"/>
      <c r="DI46" s="140"/>
      <c r="DJ46" s="140"/>
      <c r="DK46" s="140"/>
      <c r="DL46" s="140"/>
      <c r="DM46" s="140"/>
      <c r="DN46" s="140"/>
      <c r="DO46" s="140"/>
      <c r="DP46" s="140"/>
      <c r="DQ46" s="140"/>
      <c r="DR46" s="140"/>
      <c r="DS46" s="140"/>
      <c r="DT46" s="140"/>
      <c r="DU46" s="140"/>
      <c r="DV46" s="139"/>
      <c r="DW46" s="141" t="s">
        <v>0</v>
      </c>
      <c r="DY46" s="138"/>
      <c r="DZ46" s="142"/>
      <c r="EA46" s="143"/>
      <c r="EB46" s="143"/>
      <c r="EC46" s="143"/>
      <c r="ED46" s="143"/>
      <c r="EE46" s="143"/>
      <c r="EF46" s="143"/>
      <c r="EG46" s="143"/>
      <c r="EH46" s="143"/>
      <c r="EI46" s="143"/>
      <c r="EJ46" s="143"/>
      <c r="EK46" s="143"/>
      <c r="EL46" s="143"/>
      <c r="EM46" s="143"/>
      <c r="EN46" s="143"/>
      <c r="EO46" s="143"/>
      <c r="EP46" s="143"/>
      <c r="EQ46" s="143"/>
      <c r="ER46" s="143"/>
      <c r="ES46" s="143"/>
      <c r="ET46" s="140"/>
      <c r="EU46" s="140"/>
      <c r="EV46" s="140"/>
      <c r="EW46" s="140"/>
      <c r="EX46" s="140"/>
      <c r="EY46" s="140"/>
      <c r="EZ46" s="140"/>
      <c r="FA46" s="140"/>
      <c r="FB46" s="140"/>
      <c r="FC46" s="140"/>
      <c r="FD46" s="140"/>
      <c r="FE46" s="140"/>
      <c r="FF46" s="140"/>
      <c r="FG46" s="140"/>
      <c r="FH46" s="140"/>
      <c r="FI46" s="140"/>
      <c r="FJ46" s="139"/>
      <c r="FK46" s="141" t="s">
        <v>0</v>
      </c>
    </row>
    <row r="47" spans="1:167" ht="14.25" thickTop="1" thickBot="1" x14ac:dyDescent="0.25">
      <c r="A47" s="32"/>
      <c r="B47" s="32"/>
      <c r="C47" s="32"/>
      <c r="D47" s="106" t="s">
        <v>58</v>
      </c>
      <c r="E47" s="107" t="s">
        <v>207</v>
      </c>
      <c r="F47" s="108">
        <f>B4+(33*B6)</f>
        <v>34</v>
      </c>
      <c r="G47" s="104"/>
      <c r="H47" s="43"/>
      <c r="T47" s="25" t="s">
        <v>0</v>
      </c>
      <c r="V47" s="25" t="s">
        <v>0</v>
      </c>
      <c r="W47" s="25" t="s">
        <v>0</v>
      </c>
      <c r="X47" s="25" t="s">
        <v>0</v>
      </c>
      <c r="Z47" s="25" t="s">
        <v>0</v>
      </c>
      <c r="BL47" s="25" t="s">
        <v>0</v>
      </c>
      <c r="CJ47" s="144"/>
      <c r="CZ47" s="25" t="s">
        <v>0</v>
      </c>
      <c r="EN47" s="25" t="s">
        <v>0</v>
      </c>
    </row>
    <row r="48" spans="1:167" ht="14.25" thickTop="1" thickBot="1" x14ac:dyDescent="0.25">
      <c r="A48" s="32"/>
      <c r="B48" s="32"/>
      <c r="C48" s="32"/>
      <c r="D48" s="106" t="s">
        <v>44</v>
      </c>
      <c r="E48" s="107" t="s">
        <v>207</v>
      </c>
      <c r="F48" s="108">
        <f>B4+(34*B6)</f>
        <v>35</v>
      </c>
      <c r="G48" s="104"/>
      <c r="H48" s="43"/>
      <c r="I48" s="38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40"/>
      <c r="AE48" s="40"/>
      <c r="AF48" s="40"/>
      <c r="AG48" s="40"/>
      <c r="AH48" s="40"/>
      <c r="AI48" s="40"/>
      <c r="AJ48" s="40"/>
      <c r="AK48" s="40"/>
      <c r="AL48" s="40"/>
      <c r="AM48" s="40"/>
      <c r="AN48" s="40"/>
      <c r="AO48" s="40"/>
      <c r="AP48" s="40"/>
      <c r="AQ48" s="40"/>
      <c r="AR48" s="40"/>
      <c r="AS48" s="40"/>
      <c r="AT48" s="39"/>
      <c r="AU48" s="41"/>
      <c r="AW48" s="38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  <c r="BN48" s="39"/>
      <c r="BO48" s="39"/>
      <c r="BP48" s="39"/>
      <c r="BQ48" s="39"/>
      <c r="BR48" s="40"/>
      <c r="BS48" s="40"/>
      <c r="BT48" s="40"/>
      <c r="BU48" s="40"/>
      <c r="BV48" s="40"/>
      <c r="BW48" s="40"/>
      <c r="BX48" s="40"/>
      <c r="BY48" s="40"/>
      <c r="BZ48" s="40"/>
      <c r="CA48" s="40"/>
      <c r="CB48" s="40"/>
      <c r="CC48" s="40"/>
      <c r="CD48" s="40"/>
      <c r="CE48" s="40"/>
      <c r="CF48" s="40"/>
      <c r="CG48" s="40"/>
      <c r="CH48" s="39"/>
      <c r="CI48" s="41"/>
      <c r="CJ48" s="144"/>
      <c r="CK48" s="38"/>
      <c r="CL48" s="39"/>
      <c r="CM48" s="39"/>
      <c r="CN48" s="39"/>
      <c r="CO48" s="39"/>
      <c r="CP48" s="39"/>
      <c r="CQ48" s="39"/>
      <c r="CR48" s="39"/>
      <c r="CS48" s="39"/>
      <c r="CT48" s="39"/>
      <c r="CU48" s="39"/>
      <c r="CV48" s="39"/>
      <c r="CW48" s="39"/>
      <c r="CX48" s="39"/>
      <c r="CY48" s="39"/>
      <c r="CZ48" s="39"/>
      <c r="DA48" s="39"/>
      <c r="DB48" s="39"/>
      <c r="DC48" s="39"/>
      <c r="DD48" s="39"/>
      <c r="DE48" s="39"/>
      <c r="DF48" s="40"/>
      <c r="DG48" s="40"/>
      <c r="DH48" s="40"/>
      <c r="DI48" s="40"/>
      <c r="DJ48" s="40"/>
      <c r="DK48" s="40"/>
      <c r="DL48" s="40"/>
      <c r="DM48" s="40"/>
      <c r="DN48" s="40"/>
      <c r="DO48" s="40"/>
      <c r="DP48" s="40"/>
      <c r="DQ48" s="40"/>
      <c r="DR48" s="40"/>
      <c r="DS48" s="40"/>
      <c r="DT48" s="40"/>
      <c r="DU48" s="40"/>
      <c r="DV48" s="39"/>
      <c r="DW48" s="41"/>
      <c r="DY48" s="38"/>
      <c r="DZ48" s="39"/>
      <c r="EA48" s="39"/>
      <c r="EB48" s="39"/>
      <c r="EC48" s="39"/>
      <c r="ED48" s="39"/>
      <c r="EE48" s="39"/>
      <c r="EF48" s="39"/>
      <c r="EG48" s="39"/>
      <c r="EH48" s="39"/>
      <c r="EI48" s="39"/>
      <c r="EJ48" s="39"/>
      <c r="EK48" s="39"/>
      <c r="EL48" s="39"/>
      <c r="EM48" s="39"/>
      <c r="EN48" s="39"/>
      <c r="EO48" s="39"/>
      <c r="EP48" s="39"/>
      <c r="EQ48" s="39"/>
      <c r="ER48" s="39"/>
      <c r="ES48" s="39"/>
      <c r="ET48" s="40"/>
      <c r="EU48" s="40"/>
      <c r="EV48" s="40"/>
      <c r="EW48" s="40"/>
      <c r="EX48" s="40"/>
      <c r="EY48" s="40"/>
      <c r="EZ48" s="40"/>
      <c r="FA48" s="40"/>
      <c r="FB48" s="40"/>
      <c r="FC48" s="40"/>
      <c r="FD48" s="40"/>
      <c r="FE48" s="40"/>
      <c r="FF48" s="40"/>
      <c r="FG48" s="40"/>
      <c r="FH48" s="40"/>
      <c r="FI48" s="40"/>
      <c r="FJ48" s="39"/>
      <c r="FK48" s="41"/>
    </row>
    <row r="49" spans="1:167" ht="13.5" thickBot="1" x14ac:dyDescent="0.25">
      <c r="A49" s="32"/>
      <c r="B49" s="32"/>
      <c r="C49" s="32"/>
      <c r="D49" s="106" t="s">
        <v>253</v>
      </c>
      <c r="E49" s="107" t="s">
        <v>207</v>
      </c>
      <c r="F49" s="108">
        <f>B4+(35*B6)</f>
        <v>36</v>
      </c>
      <c r="G49" s="104"/>
      <c r="H49" s="43"/>
      <c r="I49" s="44"/>
      <c r="J49" s="45" t="s">
        <v>2</v>
      </c>
      <c r="K49" s="46"/>
      <c r="L49" s="46"/>
      <c r="M49" s="46"/>
      <c r="N49" s="46"/>
      <c r="O49" s="46"/>
      <c r="P49" s="46"/>
      <c r="Q49" s="46"/>
      <c r="R49" s="46"/>
      <c r="S49" s="47" t="s">
        <v>370</v>
      </c>
      <c r="T49" s="46"/>
      <c r="U49" s="46"/>
      <c r="V49" s="46"/>
      <c r="W49" s="46"/>
      <c r="X49" s="46"/>
      <c r="Y49" s="46"/>
      <c r="Z49" s="46"/>
      <c r="AA49" s="46"/>
      <c r="AB49" s="46"/>
      <c r="AC49" s="46" t="s">
        <v>0</v>
      </c>
      <c r="AD49" s="48"/>
      <c r="AE49" s="48"/>
      <c r="AF49" s="48"/>
      <c r="AG49" s="48"/>
      <c r="AH49" s="48"/>
      <c r="AI49" s="48"/>
      <c r="AJ49" s="48"/>
      <c r="AK49" s="48"/>
      <c r="AL49" s="49" t="s">
        <v>292</v>
      </c>
      <c r="AM49" s="48"/>
      <c r="AN49" s="48"/>
      <c r="AO49" s="48"/>
      <c r="AP49" s="48"/>
      <c r="AQ49" s="48"/>
      <c r="AR49" s="48"/>
      <c r="AS49" s="48"/>
      <c r="AT49" s="50"/>
      <c r="AU49" s="51"/>
      <c r="AW49" s="44"/>
      <c r="AX49" s="45" t="s">
        <v>2</v>
      </c>
      <c r="AY49" s="46"/>
      <c r="AZ49" s="46"/>
      <c r="BA49" s="46"/>
      <c r="BB49" s="46"/>
      <c r="BC49" s="46"/>
      <c r="BD49" s="46"/>
      <c r="BE49" s="46"/>
      <c r="BF49" s="46"/>
      <c r="BG49" s="47" t="s">
        <v>385</v>
      </c>
      <c r="BH49" s="46"/>
      <c r="BI49" s="46"/>
      <c r="BJ49" s="46"/>
      <c r="BK49" s="46"/>
      <c r="BL49" s="46"/>
      <c r="BM49" s="46"/>
      <c r="BN49" s="46"/>
      <c r="BO49" s="46"/>
      <c r="BP49" s="46"/>
      <c r="BQ49" s="46" t="s">
        <v>0</v>
      </c>
      <c r="BR49" s="48"/>
      <c r="BS49" s="48"/>
      <c r="BT49" s="48"/>
      <c r="BU49" s="48"/>
      <c r="BV49" s="48"/>
      <c r="BW49" s="48"/>
      <c r="BX49" s="48"/>
      <c r="BY49" s="48"/>
      <c r="BZ49" s="49" t="s">
        <v>292</v>
      </c>
      <c r="CA49" s="48"/>
      <c r="CB49" s="48"/>
      <c r="CC49" s="48"/>
      <c r="CD49" s="48"/>
      <c r="CE49" s="48"/>
      <c r="CF49" s="48"/>
      <c r="CG49" s="48"/>
      <c r="CH49" s="50"/>
      <c r="CI49" s="51"/>
      <c r="CJ49" s="144"/>
      <c r="CK49" s="44"/>
      <c r="CL49" s="45" t="s">
        <v>2</v>
      </c>
      <c r="CM49" s="46"/>
      <c r="CN49" s="46"/>
      <c r="CO49" s="46"/>
      <c r="CP49" s="46"/>
      <c r="CQ49" s="46"/>
      <c r="CR49" s="46"/>
      <c r="CS49" s="46"/>
      <c r="CT49" s="46"/>
      <c r="CU49" s="47" t="s">
        <v>400</v>
      </c>
      <c r="CV49" s="46"/>
      <c r="CW49" s="46"/>
      <c r="CX49" s="46"/>
      <c r="CY49" s="46"/>
      <c r="CZ49" s="46"/>
      <c r="DA49" s="46"/>
      <c r="DB49" s="46"/>
      <c r="DC49" s="46"/>
      <c r="DD49" s="46"/>
      <c r="DE49" s="46" t="s">
        <v>0</v>
      </c>
      <c r="DF49" s="48"/>
      <c r="DG49" s="48"/>
      <c r="DH49" s="48"/>
      <c r="DI49" s="48"/>
      <c r="DJ49" s="48"/>
      <c r="DK49" s="48"/>
      <c r="DL49" s="48"/>
      <c r="DM49" s="48"/>
      <c r="DN49" s="49" t="s">
        <v>292</v>
      </c>
      <c r="DO49" s="48"/>
      <c r="DP49" s="48"/>
      <c r="DQ49" s="48"/>
      <c r="DR49" s="48"/>
      <c r="DS49" s="48"/>
      <c r="DT49" s="48"/>
      <c r="DU49" s="48"/>
      <c r="DV49" s="50"/>
      <c r="DW49" s="51"/>
      <c r="DY49" s="44"/>
      <c r="DZ49" s="45" t="s">
        <v>2</v>
      </c>
      <c r="EA49" s="46"/>
      <c r="EB49" s="46"/>
      <c r="EC49" s="46"/>
      <c r="ED49" s="46"/>
      <c r="EE49" s="46"/>
      <c r="EF49" s="46"/>
      <c r="EG49" s="46"/>
      <c r="EH49" s="46"/>
      <c r="EI49" s="47" t="s">
        <v>415</v>
      </c>
      <c r="EJ49" s="46"/>
      <c r="EK49" s="46"/>
      <c r="EL49" s="46"/>
      <c r="EM49" s="46"/>
      <c r="EN49" s="46"/>
      <c r="EO49" s="46"/>
      <c r="EP49" s="46"/>
      <c r="EQ49" s="46"/>
      <c r="ER49" s="46"/>
      <c r="ES49" s="46" t="s">
        <v>0</v>
      </c>
      <c r="ET49" s="48"/>
      <c r="EU49" s="48"/>
      <c r="EV49" s="48"/>
      <c r="EW49" s="48"/>
      <c r="EX49" s="48"/>
      <c r="EY49" s="48"/>
      <c r="EZ49" s="48"/>
      <c r="FA49" s="48"/>
      <c r="FB49" s="49" t="s">
        <v>292</v>
      </c>
      <c r="FC49" s="48"/>
      <c r="FD49" s="48"/>
      <c r="FE49" s="48"/>
      <c r="FF49" s="48"/>
      <c r="FG49" s="48"/>
      <c r="FH49" s="48"/>
      <c r="FI49" s="48"/>
      <c r="FJ49" s="50"/>
      <c r="FK49" s="51"/>
    </row>
    <row r="50" spans="1:167" x14ac:dyDescent="0.2">
      <c r="A50" s="32"/>
      <c r="B50" s="32"/>
      <c r="C50" s="32"/>
      <c r="D50" s="106" t="s">
        <v>165</v>
      </c>
      <c r="E50" s="107" t="s">
        <v>207</v>
      </c>
      <c r="F50" s="108">
        <f>B4+(36*B6)</f>
        <v>37</v>
      </c>
      <c r="G50" s="104"/>
      <c r="H50" s="43"/>
      <c r="I50" s="57"/>
      <c r="J50" s="58"/>
      <c r="K50" s="1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2"/>
      <c r="AA50" s="59">
        <f>K50^3+L50^3+M50^3+N50^3+O50^3+P50^3+Q50^3+R50^3+K51^3+L51^3+M51^3+N51^3+O51^3+P51^3+Q51^3+R51^3</f>
        <v>0</v>
      </c>
      <c r="AB50" s="60">
        <f>K50^3+L50^3+M50^3+N50^3+O50^3+P50^3+Q50^3+R50^3+S50^3+T50^3+U50^3+V50^3+W50^3+X50^3+Y50^3+Z50^3</f>
        <v>0</v>
      </c>
      <c r="AC50" s="61"/>
      <c r="AD50" s="68"/>
      <c r="AE50" s="69"/>
      <c r="AF50" s="69"/>
      <c r="AG50" s="69"/>
      <c r="AH50" s="70"/>
      <c r="AI50" s="70"/>
      <c r="AJ50" s="70"/>
      <c r="AK50" s="70"/>
      <c r="AL50" s="69"/>
      <c r="AM50" s="69"/>
      <c r="AN50" s="69"/>
      <c r="AO50" s="69"/>
      <c r="AP50" s="70"/>
      <c r="AQ50" s="70"/>
      <c r="AR50" s="70"/>
      <c r="AS50" s="71"/>
      <c r="AT50" s="66"/>
      <c r="AU50" s="51"/>
      <c r="AW50" s="57"/>
      <c r="AX50" s="58"/>
      <c r="AY50" s="1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2"/>
      <c r="BO50" s="59">
        <f>AY50^3+AZ50^3+BA50^3+BB50^3+BC50^3+BD50^3+BE50^3+BF50^3+AY51^3+AZ51^3+BA51^3+BB51^3+BC51^3+BD51^3+BE51^3+BF51^3</f>
        <v>0</v>
      </c>
      <c r="BP50" s="60">
        <f>AY50^3+AZ50^3+BA50^3+BB50^3+BC50^3+BD50^3+BE50^3+BF50^3+BG50^3+BH50^3+BI50^3+BJ50^3+BK50^3+BL50^3+BM50^3+BN50^3</f>
        <v>0</v>
      </c>
      <c r="BQ50" s="61"/>
      <c r="BR50" s="68"/>
      <c r="BS50" s="69"/>
      <c r="BT50" s="69"/>
      <c r="BU50" s="69"/>
      <c r="BV50" s="69"/>
      <c r="BW50" s="69"/>
      <c r="BX50" s="69"/>
      <c r="BY50" s="69"/>
      <c r="BZ50" s="70"/>
      <c r="CA50" s="70"/>
      <c r="CB50" s="70"/>
      <c r="CC50" s="70"/>
      <c r="CD50" s="70"/>
      <c r="CE50" s="70"/>
      <c r="CF50" s="70"/>
      <c r="CG50" s="71"/>
      <c r="CH50" s="66"/>
      <c r="CI50" s="51"/>
      <c r="CJ50" s="144"/>
      <c r="CK50" s="57"/>
      <c r="CL50" s="58"/>
      <c r="CM50" s="1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2"/>
      <c r="DC50" s="59">
        <f>CM50^3+CN50^3+CO50^3+CP50^3+CQ50^3+CR50^3+CS50^3+CT50^3+CM51^3+CN51^3+CO51^3+CP51^3+CQ51^3+CR51^3+CS51^3+CT51^3</f>
        <v>0</v>
      </c>
      <c r="DD50" s="60">
        <f>CM50^3+CN50^3+CO50^3+CP50^3+CQ50^3+CR50^3+CS50^3+CT50^3+CU50^3+CV50^3+CW50^3+CX50^3+CY50^3+CZ50^3+DA50^3+DB50^3</f>
        <v>0</v>
      </c>
      <c r="DE50" s="61"/>
      <c r="DF50" s="68"/>
      <c r="DG50" s="69"/>
      <c r="DH50" s="70"/>
      <c r="DI50" s="70"/>
      <c r="DJ50" s="69"/>
      <c r="DK50" s="69"/>
      <c r="DL50" s="70"/>
      <c r="DM50" s="70"/>
      <c r="DN50" s="69"/>
      <c r="DO50" s="69"/>
      <c r="DP50" s="70"/>
      <c r="DQ50" s="70"/>
      <c r="DR50" s="69"/>
      <c r="DS50" s="69"/>
      <c r="DT50" s="70"/>
      <c r="DU50" s="71"/>
      <c r="DV50" s="66"/>
      <c r="DW50" s="51"/>
      <c r="DY50" s="57"/>
      <c r="DZ50" s="58"/>
      <c r="EA50" s="1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2"/>
      <c r="EQ50" s="59">
        <f>EA50^3+EB50^3+EC50^3+ED50^3+EE50^3+EF50^3+EG50^3+EH50^3+EA51^3+EB51^3+EC51^3+ED51^3+EE51^3+EF51^3+EG51^3+EH51^3</f>
        <v>0</v>
      </c>
      <c r="ER50" s="60">
        <f>EA50^3+EB50^3+EC50^3+ED50^3+EE50^3+EF50^3+EG50^3+EH50^3+EI50^3+EJ50^3+EK50^3+EL50^3+EM50^3+EN50^3+EO50^3+EP50^3</f>
        <v>0</v>
      </c>
      <c r="ES50" s="61"/>
      <c r="ET50" s="68"/>
      <c r="EU50" s="69"/>
      <c r="EV50" s="69"/>
      <c r="EW50" s="69"/>
      <c r="EX50" s="69"/>
      <c r="EY50" s="69"/>
      <c r="EZ50" s="69"/>
      <c r="FA50" s="69"/>
      <c r="FB50" s="69"/>
      <c r="FC50" s="69"/>
      <c r="FD50" s="69"/>
      <c r="FE50" s="69"/>
      <c r="FF50" s="69"/>
      <c r="FG50" s="69"/>
      <c r="FH50" s="69"/>
      <c r="FI50" s="73"/>
      <c r="FJ50" s="66"/>
      <c r="FK50" s="51"/>
    </row>
    <row r="51" spans="1:167" x14ac:dyDescent="0.2">
      <c r="A51" s="32"/>
      <c r="B51" s="32"/>
      <c r="C51" s="32"/>
      <c r="D51" s="106" t="s">
        <v>91</v>
      </c>
      <c r="E51" s="107" t="s">
        <v>207</v>
      </c>
      <c r="F51" s="108">
        <f>B4+(37*B6)</f>
        <v>38</v>
      </c>
      <c r="G51" s="104"/>
      <c r="H51" s="43"/>
      <c r="I51" s="74"/>
      <c r="J51" s="58"/>
      <c r="K51" s="3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5"/>
      <c r="AA51" s="75">
        <f>S50^3+T50^3+U50^3+V50^3+W50^3+X50^3+Y50^3+Z50^3+S51^3+T51^3+U51^3+V51^3+W51^3+X51^3+Y51^3+Z51^3</f>
        <v>0</v>
      </c>
      <c r="AB51" s="76">
        <f t="shared" ref="AB51:AB65" si="8">K51^3+L51^3+M51^3+N51^3+O51^3+P51^3+Q51^3+R51^3+S51^3+T51^3+U51^3+V51^3+W51^3+X51^3+Y51^3+Z51^3</f>
        <v>0</v>
      </c>
      <c r="AC51" s="61"/>
      <c r="AD51" s="81"/>
      <c r="AE51" s="82"/>
      <c r="AF51" s="82"/>
      <c r="AG51" s="82"/>
      <c r="AH51" s="83"/>
      <c r="AI51" s="83"/>
      <c r="AJ51" s="83"/>
      <c r="AK51" s="83"/>
      <c r="AL51" s="82"/>
      <c r="AM51" s="82"/>
      <c r="AN51" s="82"/>
      <c r="AO51" s="82"/>
      <c r="AP51" s="83"/>
      <c r="AQ51" s="83"/>
      <c r="AR51" s="83"/>
      <c r="AS51" s="84"/>
      <c r="AT51" s="66"/>
      <c r="AU51" s="51"/>
      <c r="AW51" s="74"/>
      <c r="AX51" s="58"/>
      <c r="AY51" s="3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5"/>
      <c r="BO51" s="75">
        <f>BG50^3+BH50^3+BI50^3+BJ50^3+BK50^3+BL50^3+BM50^3+BN50^3+BG51^3+BH51^3+BI51^3+BJ51^3+BK51^3+BL51^3+BM51^3+BN51^3</f>
        <v>0</v>
      </c>
      <c r="BP51" s="76">
        <f t="shared" ref="BP51:BP65" si="9">AY51^3+AZ51^3+BA51^3+BB51^3+BC51^3+BD51^3+BE51^3+BF51^3+BG51^3+BH51^3+BI51^3+BJ51^3+BK51^3+BL51^3+BM51^3+BN51^3</f>
        <v>0</v>
      </c>
      <c r="BQ51" s="61"/>
      <c r="BR51" s="81"/>
      <c r="BS51" s="82"/>
      <c r="BT51" s="82"/>
      <c r="BU51" s="82"/>
      <c r="BV51" s="82"/>
      <c r="BW51" s="82"/>
      <c r="BX51" s="82"/>
      <c r="BY51" s="82"/>
      <c r="BZ51" s="83"/>
      <c r="CA51" s="83"/>
      <c r="CB51" s="83"/>
      <c r="CC51" s="83"/>
      <c r="CD51" s="83"/>
      <c r="CE51" s="83"/>
      <c r="CF51" s="83"/>
      <c r="CG51" s="84"/>
      <c r="CH51" s="66"/>
      <c r="CI51" s="51"/>
      <c r="CJ51" s="144"/>
      <c r="CK51" s="74"/>
      <c r="CL51" s="58"/>
      <c r="CM51" s="3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5"/>
      <c r="DC51" s="75">
        <f>CU50^3+CV50^3+CW50^3+CX50^3+CY50^3+CZ50^3+DA50^3+DB50^3+CU51^3+CV51^3+CW51^3+CX51^3+CY51^3+CZ51^3+DA51^3+DB51^3</f>
        <v>0</v>
      </c>
      <c r="DD51" s="76">
        <f t="shared" ref="DD51:DD65" si="10">CM51^3+CN51^3+CO51^3+CP51^3+CQ51^3+CR51^3+CS51^3+CT51^3+CU51^3+CV51^3+CW51^3+CX51^3+CY51^3+CZ51^3+DA51^3+DB51^3</f>
        <v>0</v>
      </c>
      <c r="DE51" s="61"/>
      <c r="DF51" s="81"/>
      <c r="DG51" s="82"/>
      <c r="DH51" s="83"/>
      <c r="DI51" s="83"/>
      <c r="DJ51" s="82"/>
      <c r="DK51" s="82"/>
      <c r="DL51" s="83"/>
      <c r="DM51" s="83"/>
      <c r="DN51" s="82"/>
      <c r="DO51" s="82"/>
      <c r="DP51" s="83"/>
      <c r="DQ51" s="83"/>
      <c r="DR51" s="82"/>
      <c r="DS51" s="82"/>
      <c r="DT51" s="83"/>
      <c r="DU51" s="84"/>
      <c r="DV51" s="66"/>
      <c r="DW51" s="51"/>
      <c r="DY51" s="74"/>
      <c r="DZ51" s="58"/>
      <c r="EA51" s="3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5"/>
      <c r="EQ51" s="75">
        <f>EI50^3+EJ50^3+EK50^3+EL50^3+EM50^3+EN50^3+EO50^3+EP50^3+EI51^3+EJ51^3+EK51^3+EL51^3+EM51^3+EN51^3+EO51^3+EP51^3</f>
        <v>0</v>
      </c>
      <c r="ER51" s="76">
        <f t="shared" ref="ER51:ER65" si="11">EA51^3+EB51^3+EC51^3+ED51^3+EE51^3+EF51^3+EG51^3+EH51^3+EI51^3+EJ51^3+EK51^3+EL51^3+EM51^3+EN51^3+EO51^3+EP51^3</f>
        <v>0</v>
      </c>
      <c r="ES51" s="61"/>
      <c r="ET51" s="89"/>
      <c r="EU51" s="83"/>
      <c r="EV51" s="83"/>
      <c r="EW51" s="83"/>
      <c r="EX51" s="83"/>
      <c r="EY51" s="83"/>
      <c r="EZ51" s="83"/>
      <c r="FA51" s="83"/>
      <c r="FB51" s="83"/>
      <c r="FC51" s="83"/>
      <c r="FD51" s="83"/>
      <c r="FE51" s="83"/>
      <c r="FF51" s="83"/>
      <c r="FG51" s="83"/>
      <c r="FH51" s="83"/>
      <c r="FI51" s="84"/>
      <c r="FJ51" s="66"/>
      <c r="FK51" s="51"/>
    </row>
    <row r="52" spans="1:167" x14ac:dyDescent="0.2">
      <c r="A52" s="32"/>
      <c r="B52" s="32"/>
      <c r="C52" s="32"/>
      <c r="D52" s="106" t="s">
        <v>118</v>
      </c>
      <c r="E52" s="107" t="s">
        <v>207</v>
      </c>
      <c r="F52" s="108">
        <f>B4+(38*B6)</f>
        <v>39</v>
      </c>
      <c r="G52" s="104"/>
      <c r="H52" s="43"/>
      <c r="I52" s="57"/>
      <c r="J52" s="58"/>
      <c r="K52" s="3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5"/>
      <c r="AA52" s="75">
        <f>K52^3+L52^3+M52^3+N52^3+O52^3+P52^3+Q52^3+R52^3+K53^3+L53^3+M53^3+N53^3+O53^3+P53^3+Q53^3+R53^3</f>
        <v>0</v>
      </c>
      <c r="AB52" s="76">
        <f t="shared" si="8"/>
        <v>0</v>
      </c>
      <c r="AC52" s="88"/>
      <c r="AD52" s="81"/>
      <c r="AE52" s="82"/>
      <c r="AF52" s="82"/>
      <c r="AG52" s="82"/>
      <c r="AH52" s="83"/>
      <c r="AI52" s="83"/>
      <c r="AJ52" s="83"/>
      <c r="AK52" s="83"/>
      <c r="AL52" s="82"/>
      <c r="AM52" s="82"/>
      <c r="AN52" s="82"/>
      <c r="AO52" s="82"/>
      <c r="AP52" s="83"/>
      <c r="AQ52" s="83"/>
      <c r="AR52" s="83"/>
      <c r="AS52" s="84"/>
      <c r="AT52" s="66"/>
      <c r="AU52" s="51"/>
      <c r="AW52" s="57"/>
      <c r="AX52" s="58"/>
      <c r="AY52" s="3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5"/>
      <c r="BO52" s="75">
        <f>AY52^3+AZ52^3+BA52^3+BB52^3+BC52^3+BD52^3+BE52^3+BF52^3+AY53^3+AZ53^3+BA53^3+BB53^3+BC53^3+BD53^3+BE53^3+BF53^3</f>
        <v>0</v>
      </c>
      <c r="BP52" s="76">
        <f t="shared" si="9"/>
        <v>0</v>
      </c>
      <c r="BQ52" s="88"/>
      <c r="BR52" s="89"/>
      <c r="BS52" s="83"/>
      <c r="BT52" s="83"/>
      <c r="BU52" s="83"/>
      <c r="BV52" s="83"/>
      <c r="BW52" s="83"/>
      <c r="BX52" s="83"/>
      <c r="BY52" s="83"/>
      <c r="BZ52" s="82"/>
      <c r="CA52" s="82"/>
      <c r="CB52" s="82"/>
      <c r="CC52" s="82"/>
      <c r="CD52" s="82"/>
      <c r="CE52" s="82"/>
      <c r="CF52" s="82"/>
      <c r="CG52" s="86"/>
      <c r="CH52" s="66"/>
      <c r="CI52" s="51"/>
      <c r="CJ52" s="144"/>
      <c r="CK52" s="57"/>
      <c r="CL52" s="58"/>
      <c r="CM52" s="3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5"/>
      <c r="DC52" s="75">
        <f>CM52^3+CN52^3+CO52^3+CP52^3+CQ52^3+CR52^3+CS52^3+CT52^3+CM53^3+CN53^3+CO53^3+CP53^3+CQ53^3+CR53^3+CS53^3+CT53^3</f>
        <v>0</v>
      </c>
      <c r="DD52" s="76">
        <f t="shared" si="10"/>
        <v>0</v>
      </c>
      <c r="DE52" s="88"/>
      <c r="DF52" s="81"/>
      <c r="DG52" s="82"/>
      <c r="DH52" s="83"/>
      <c r="DI52" s="83"/>
      <c r="DJ52" s="82"/>
      <c r="DK52" s="82"/>
      <c r="DL52" s="83"/>
      <c r="DM52" s="83"/>
      <c r="DN52" s="82"/>
      <c r="DO52" s="82"/>
      <c r="DP52" s="83"/>
      <c r="DQ52" s="83"/>
      <c r="DR52" s="82"/>
      <c r="DS52" s="82"/>
      <c r="DT52" s="83"/>
      <c r="DU52" s="84"/>
      <c r="DV52" s="66"/>
      <c r="DW52" s="51"/>
      <c r="DY52" s="57"/>
      <c r="DZ52" s="58"/>
      <c r="EA52" s="3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5"/>
      <c r="EQ52" s="75">
        <f>EA52^3+EB52^3+EC52^3+ED52^3+EE52^3+EF52^3+EG52^3+EH52^3+EA53^3+EB53^3+EC53^3+ED53^3+EE53^3+EF53^3+EG53^3+EH53^3</f>
        <v>0</v>
      </c>
      <c r="ER52" s="76">
        <f t="shared" si="11"/>
        <v>0</v>
      </c>
      <c r="ES52" s="88"/>
      <c r="ET52" s="81"/>
      <c r="EU52" s="82"/>
      <c r="EV52" s="82"/>
      <c r="EW52" s="82"/>
      <c r="EX52" s="82"/>
      <c r="EY52" s="82"/>
      <c r="EZ52" s="82"/>
      <c r="FA52" s="82"/>
      <c r="FB52" s="82"/>
      <c r="FC52" s="82"/>
      <c r="FD52" s="82"/>
      <c r="FE52" s="82"/>
      <c r="FF52" s="82"/>
      <c r="FG52" s="82"/>
      <c r="FH52" s="82"/>
      <c r="FI52" s="86"/>
      <c r="FJ52" s="66"/>
      <c r="FK52" s="51"/>
    </row>
    <row r="53" spans="1:167" x14ac:dyDescent="0.2">
      <c r="A53" s="32"/>
      <c r="B53" s="32"/>
      <c r="C53" s="32"/>
      <c r="D53" s="106" t="s">
        <v>199</v>
      </c>
      <c r="E53" s="107" t="s">
        <v>207</v>
      </c>
      <c r="F53" s="108">
        <f>B4+(39*B6)</f>
        <v>40</v>
      </c>
      <c r="G53" s="104"/>
      <c r="H53" s="43"/>
      <c r="I53" s="90"/>
      <c r="J53" s="58"/>
      <c r="K53" s="3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5"/>
      <c r="AA53" s="75">
        <f>S52^3+T52^3+U52^3+V52^3+W52^3+X52^3+Y52^3+Z52^3+S53^3+T53^3+U53^3+V53^3+W53^3+X53^3+Y53^3+Z53^3</f>
        <v>0</v>
      </c>
      <c r="AB53" s="76">
        <f t="shared" si="8"/>
        <v>0</v>
      </c>
      <c r="AC53" s="61"/>
      <c r="AD53" s="81"/>
      <c r="AE53" s="82"/>
      <c r="AF53" s="82"/>
      <c r="AG53" s="82"/>
      <c r="AH53" s="83"/>
      <c r="AI53" s="83"/>
      <c r="AJ53" s="83"/>
      <c r="AK53" s="83"/>
      <c r="AL53" s="82"/>
      <c r="AM53" s="82"/>
      <c r="AN53" s="82"/>
      <c r="AO53" s="82"/>
      <c r="AP53" s="83"/>
      <c r="AQ53" s="83"/>
      <c r="AR53" s="83"/>
      <c r="AS53" s="84"/>
      <c r="AT53" s="66"/>
      <c r="AU53" s="51"/>
      <c r="AW53" s="90"/>
      <c r="AX53" s="58"/>
      <c r="AY53" s="3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5"/>
      <c r="BO53" s="75">
        <f>BG52^3+BH52^3+BI52^3+BJ52^3+BK52^3+BL52^3+BM52^3+BN52^3+BG53^3+BH53^3+BI53^3+BJ53^3+BK53^3+BL53^3+BM53^3+BN53^3</f>
        <v>0</v>
      </c>
      <c r="BP53" s="76">
        <f t="shared" si="9"/>
        <v>0</v>
      </c>
      <c r="BQ53" s="61"/>
      <c r="BR53" s="89"/>
      <c r="BS53" s="83"/>
      <c r="BT53" s="83"/>
      <c r="BU53" s="83"/>
      <c r="BV53" s="83"/>
      <c r="BW53" s="83"/>
      <c r="BX53" s="83"/>
      <c r="BY53" s="83"/>
      <c r="BZ53" s="82"/>
      <c r="CA53" s="82"/>
      <c r="CB53" s="82"/>
      <c r="CC53" s="82"/>
      <c r="CD53" s="82"/>
      <c r="CE53" s="82"/>
      <c r="CF53" s="82"/>
      <c r="CG53" s="86"/>
      <c r="CH53" s="66"/>
      <c r="CI53" s="51"/>
      <c r="CJ53" s="144"/>
      <c r="CK53" s="90"/>
      <c r="CL53" s="58"/>
      <c r="CM53" s="3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5"/>
      <c r="DC53" s="75">
        <f>CU52^3+CV52^3+CW52^3+CX52^3+CY52^3+CZ52^3+DA52^3+DB52^3+CU53^3+CV53^3+CW53^3+CX53^3+CY53^3+CZ53^3+DA53^3+DB53^3</f>
        <v>0</v>
      </c>
      <c r="DD53" s="76">
        <f t="shared" si="10"/>
        <v>0</v>
      </c>
      <c r="DE53" s="61"/>
      <c r="DF53" s="81"/>
      <c r="DG53" s="82"/>
      <c r="DH53" s="83"/>
      <c r="DI53" s="83"/>
      <c r="DJ53" s="82"/>
      <c r="DK53" s="82"/>
      <c r="DL53" s="83"/>
      <c r="DM53" s="83"/>
      <c r="DN53" s="82"/>
      <c r="DO53" s="82"/>
      <c r="DP53" s="83"/>
      <c r="DQ53" s="83"/>
      <c r="DR53" s="82"/>
      <c r="DS53" s="82"/>
      <c r="DT53" s="83"/>
      <c r="DU53" s="84"/>
      <c r="DV53" s="66"/>
      <c r="DW53" s="51"/>
      <c r="DY53" s="90"/>
      <c r="DZ53" s="58"/>
      <c r="EA53" s="3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5"/>
      <c r="EQ53" s="75">
        <f>EI52^3+EJ52^3+EK52^3+EL52^3+EM52^3+EN52^3+EO52^3+EP52^3+EI53^3+EJ53^3+EK53^3+EL53^3+EM53^3+EN53^3+EO53^3+EP53^3</f>
        <v>0</v>
      </c>
      <c r="ER53" s="76">
        <f t="shared" si="11"/>
        <v>0</v>
      </c>
      <c r="ES53" s="61"/>
      <c r="ET53" s="89"/>
      <c r="EU53" s="83"/>
      <c r="EV53" s="83"/>
      <c r="EW53" s="83"/>
      <c r="EX53" s="83"/>
      <c r="EY53" s="83"/>
      <c r="EZ53" s="83"/>
      <c r="FA53" s="83"/>
      <c r="FB53" s="83"/>
      <c r="FC53" s="83"/>
      <c r="FD53" s="83"/>
      <c r="FE53" s="83"/>
      <c r="FF53" s="83"/>
      <c r="FG53" s="83"/>
      <c r="FH53" s="83"/>
      <c r="FI53" s="84"/>
      <c r="FJ53" s="66"/>
      <c r="FK53" s="51"/>
    </row>
    <row r="54" spans="1:167" x14ac:dyDescent="0.2">
      <c r="A54" s="32"/>
      <c r="B54" s="32"/>
      <c r="C54" s="32"/>
      <c r="D54" s="106" t="s">
        <v>264</v>
      </c>
      <c r="E54" s="107" t="s">
        <v>207</v>
      </c>
      <c r="F54" s="110">
        <f>B4+(40*B6)</f>
        <v>41</v>
      </c>
      <c r="G54" s="104"/>
      <c r="H54" s="43"/>
      <c r="I54" s="57"/>
      <c r="J54" s="58"/>
      <c r="K54" s="3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5"/>
      <c r="AA54" s="75">
        <f>K54^3+L54^3+M54^3+N54^3+O54^3+P54^3+Q54^3+R54^3+K55^3+L55^3+M55^3+N55^3+O55^3+P55^3+Q55^3+R55^3</f>
        <v>0</v>
      </c>
      <c r="AB54" s="76">
        <f t="shared" si="8"/>
        <v>0</v>
      </c>
      <c r="AC54" s="61"/>
      <c r="AD54" s="89"/>
      <c r="AE54" s="83"/>
      <c r="AF54" s="83"/>
      <c r="AG54" s="83"/>
      <c r="AH54" s="82"/>
      <c r="AI54" s="82"/>
      <c r="AJ54" s="82"/>
      <c r="AK54" s="82"/>
      <c r="AL54" s="83"/>
      <c r="AM54" s="83"/>
      <c r="AN54" s="83"/>
      <c r="AO54" s="83"/>
      <c r="AP54" s="82"/>
      <c r="AQ54" s="82"/>
      <c r="AR54" s="82"/>
      <c r="AS54" s="86"/>
      <c r="AT54" s="66"/>
      <c r="AU54" s="51"/>
      <c r="AW54" s="57"/>
      <c r="AX54" s="58"/>
      <c r="AY54" s="3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5"/>
      <c r="BO54" s="75">
        <f>AY54^3+AZ54^3+BA54^3+BB54^3+BC54^3+BD54^3+BE54^3+BF54^3+AY55^3+AZ55^3+BA55^3+BB55^3+BC55^3+BD55^3+BE55^3+BF55^3</f>
        <v>0</v>
      </c>
      <c r="BP54" s="76">
        <f t="shared" si="9"/>
        <v>0</v>
      </c>
      <c r="BQ54" s="61"/>
      <c r="BR54" s="81"/>
      <c r="BS54" s="82"/>
      <c r="BT54" s="82"/>
      <c r="BU54" s="82"/>
      <c r="BV54" s="82"/>
      <c r="BW54" s="82"/>
      <c r="BX54" s="82"/>
      <c r="BY54" s="82"/>
      <c r="BZ54" s="83"/>
      <c r="CA54" s="83"/>
      <c r="CB54" s="83"/>
      <c r="CC54" s="83"/>
      <c r="CD54" s="83"/>
      <c r="CE54" s="83"/>
      <c r="CF54" s="83"/>
      <c r="CG54" s="84"/>
      <c r="CH54" s="66"/>
      <c r="CI54" s="51"/>
      <c r="CJ54" s="144"/>
      <c r="CK54" s="57"/>
      <c r="CL54" s="58"/>
      <c r="CM54" s="3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5"/>
      <c r="DC54" s="75">
        <f>CM54^3+CN54^3+CO54^3+CP54^3+CQ54^3+CR54^3+CS54^3+CT54^3+CM55^3+CN55^3+CO55^3+CP55^3+CQ55^3+CR55^3+CS55^3+CT55^3</f>
        <v>0</v>
      </c>
      <c r="DD54" s="76">
        <f t="shared" si="10"/>
        <v>0</v>
      </c>
      <c r="DE54" s="61"/>
      <c r="DF54" s="81"/>
      <c r="DG54" s="82"/>
      <c r="DH54" s="83"/>
      <c r="DI54" s="83"/>
      <c r="DJ54" s="82"/>
      <c r="DK54" s="82"/>
      <c r="DL54" s="83"/>
      <c r="DM54" s="83"/>
      <c r="DN54" s="82"/>
      <c r="DO54" s="82"/>
      <c r="DP54" s="83"/>
      <c r="DQ54" s="83"/>
      <c r="DR54" s="82"/>
      <c r="DS54" s="82"/>
      <c r="DT54" s="83"/>
      <c r="DU54" s="84"/>
      <c r="DV54" s="66"/>
      <c r="DW54" s="51"/>
      <c r="DY54" s="57"/>
      <c r="DZ54" s="58"/>
      <c r="EA54" s="3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5"/>
      <c r="EQ54" s="75">
        <f>EA54^3+EB54^3+EC54^3+ED54^3+EE54^3+EF54^3+EG54^3+EH54^3+EA55^3+EB55^3+EC55^3+ED55^3+EE55^3+EF55^3+EG55^3+EH55^3</f>
        <v>0</v>
      </c>
      <c r="ER54" s="76">
        <f t="shared" si="11"/>
        <v>0</v>
      </c>
      <c r="ES54" s="61"/>
      <c r="ET54" s="81"/>
      <c r="EU54" s="82"/>
      <c r="EV54" s="82"/>
      <c r="EW54" s="82"/>
      <c r="EX54" s="82"/>
      <c r="EY54" s="82"/>
      <c r="EZ54" s="82"/>
      <c r="FA54" s="82"/>
      <c r="FB54" s="82"/>
      <c r="FC54" s="82"/>
      <c r="FD54" s="82"/>
      <c r="FE54" s="82"/>
      <c r="FF54" s="82"/>
      <c r="FG54" s="82"/>
      <c r="FH54" s="82"/>
      <c r="FI54" s="86"/>
      <c r="FJ54" s="66"/>
      <c r="FK54" s="51"/>
    </row>
    <row r="55" spans="1:167" x14ac:dyDescent="0.2">
      <c r="A55" s="32"/>
      <c r="B55" s="32"/>
      <c r="C55" s="32"/>
      <c r="D55" s="106" t="s">
        <v>131</v>
      </c>
      <c r="E55" s="107" t="s">
        <v>207</v>
      </c>
      <c r="F55" s="108">
        <f>B4+(41*B6)</f>
        <v>42</v>
      </c>
      <c r="G55" s="104"/>
      <c r="H55" s="43"/>
      <c r="I55" s="57"/>
      <c r="J55" s="58"/>
      <c r="K55" s="3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5"/>
      <c r="AA55" s="75">
        <f>S54^3+T54^3+U54^3+V54^3+W54^3+X54^3+Y54^3+Z54^3+S55^3+T55^3+U55^3+V55^3+W55^3+X55^3+Y55^3+Z55^3</f>
        <v>0</v>
      </c>
      <c r="AB55" s="76">
        <f t="shared" si="8"/>
        <v>0</v>
      </c>
      <c r="AC55" s="61"/>
      <c r="AD55" s="89"/>
      <c r="AE55" s="83"/>
      <c r="AF55" s="83"/>
      <c r="AG55" s="83"/>
      <c r="AH55" s="82"/>
      <c r="AI55" s="82"/>
      <c r="AJ55" s="82"/>
      <c r="AK55" s="82"/>
      <c r="AL55" s="83"/>
      <c r="AM55" s="83"/>
      <c r="AN55" s="83"/>
      <c r="AO55" s="83"/>
      <c r="AP55" s="82"/>
      <c r="AQ55" s="82"/>
      <c r="AR55" s="82"/>
      <c r="AS55" s="86"/>
      <c r="AT55" s="66"/>
      <c r="AU55" s="51"/>
      <c r="AW55" s="57"/>
      <c r="AX55" s="58"/>
      <c r="AY55" s="3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5"/>
      <c r="BO55" s="75">
        <f>BG54^3+BH54^3+BI54^3+BJ54^3+BK54^3+BL54^3+BM54^3+BN54^3+BG55^3+BH55^3+BI55^3+BJ55^3+BK55^3+BL55^3+BM55^3+BN55^3</f>
        <v>0</v>
      </c>
      <c r="BP55" s="76">
        <f t="shared" si="9"/>
        <v>0</v>
      </c>
      <c r="BQ55" s="61"/>
      <c r="BR55" s="81"/>
      <c r="BS55" s="82"/>
      <c r="BT55" s="82"/>
      <c r="BU55" s="82"/>
      <c r="BV55" s="82"/>
      <c r="BW55" s="82"/>
      <c r="BX55" s="82"/>
      <c r="BY55" s="82"/>
      <c r="BZ55" s="83"/>
      <c r="CA55" s="83"/>
      <c r="CB55" s="83"/>
      <c r="CC55" s="83"/>
      <c r="CD55" s="83"/>
      <c r="CE55" s="83"/>
      <c r="CF55" s="83"/>
      <c r="CG55" s="84"/>
      <c r="CH55" s="66"/>
      <c r="CI55" s="51"/>
      <c r="CJ55" s="144"/>
      <c r="CK55" s="57"/>
      <c r="CL55" s="58"/>
      <c r="CM55" s="3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5"/>
      <c r="DC55" s="75">
        <f>CU54^3+CV54^3+CW54^3+CX54^3+CY54^3+CZ54^3+DA54^3+DB54^3+CU55^3+CV55^3+CW55^3+CX55^3+CY55^3+CZ55^3+DA55^3+DB55^3</f>
        <v>0</v>
      </c>
      <c r="DD55" s="76">
        <f t="shared" si="10"/>
        <v>0</v>
      </c>
      <c r="DE55" s="61"/>
      <c r="DF55" s="81"/>
      <c r="DG55" s="82"/>
      <c r="DH55" s="83"/>
      <c r="DI55" s="83"/>
      <c r="DJ55" s="82"/>
      <c r="DK55" s="82"/>
      <c r="DL55" s="83"/>
      <c r="DM55" s="83"/>
      <c r="DN55" s="82"/>
      <c r="DO55" s="82"/>
      <c r="DP55" s="83"/>
      <c r="DQ55" s="83"/>
      <c r="DR55" s="82"/>
      <c r="DS55" s="82"/>
      <c r="DT55" s="83"/>
      <c r="DU55" s="84"/>
      <c r="DV55" s="66"/>
      <c r="DW55" s="51"/>
      <c r="DY55" s="57"/>
      <c r="DZ55" s="58"/>
      <c r="EA55" s="3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5"/>
      <c r="EQ55" s="75">
        <f>EI54^3+EJ54^3+EK54^3+EL54^3+EM54^3+EN54^3+EO54^3+EP54^3+EI55^3+EJ55^3+EK55^3+EL55^3+EM55^3+EN55^3+EO55^3+EP55^3</f>
        <v>0</v>
      </c>
      <c r="ER55" s="76">
        <f t="shared" si="11"/>
        <v>0</v>
      </c>
      <c r="ES55" s="61"/>
      <c r="ET55" s="89"/>
      <c r="EU55" s="83"/>
      <c r="EV55" s="83"/>
      <c r="EW55" s="83"/>
      <c r="EX55" s="83"/>
      <c r="EY55" s="83"/>
      <c r="EZ55" s="83"/>
      <c r="FA55" s="83"/>
      <c r="FB55" s="83"/>
      <c r="FC55" s="83"/>
      <c r="FD55" s="83"/>
      <c r="FE55" s="83"/>
      <c r="FF55" s="83"/>
      <c r="FG55" s="83"/>
      <c r="FH55" s="83"/>
      <c r="FI55" s="84"/>
      <c r="FJ55" s="66"/>
      <c r="FK55" s="51"/>
    </row>
    <row r="56" spans="1:167" x14ac:dyDescent="0.2">
      <c r="A56" s="32"/>
      <c r="B56" s="32"/>
      <c r="C56" s="32"/>
      <c r="D56" s="106" t="s">
        <v>107</v>
      </c>
      <c r="E56" s="107" t="s">
        <v>207</v>
      </c>
      <c r="F56" s="108">
        <f>B4+(42*B6)</f>
        <v>43</v>
      </c>
      <c r="G56" s="104"/>
      <c r="H56" s="43"/>
      <c r="I56" s="57"/>
      <c r="J56" s="58"/>
      <c r="K56" s="3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5"/>
      <c r="AA56" s="75">
        <f>K56^3+L56^3+M56^3+N56^3+O56^3+P56^3+Q56^3+R56^3+K57^3+L57^3+M57^3+N57^3+O57^3+P57^3+Q57^3+R57^3</f>
        <v>0</v>
      </c>
      <c r="AB56" s="76">
        <f t="shared" si="8"/>
        <v>0</v>
      </c>
      <c r="AC56" s="61"/>
      <c r="AD56" s="89"/>
      <c r="AE56" s="83"/>
      <c r="AF56" s="83"/>
      <c r="AG56" s="83"/>
      <c r="AH56" s="82"/>
      <c r="AI56" s="82"/>
      <c r="AJ56" s="82"/>
      <c r="AK56" s="82"/>
      <c r="AL56" s="83"/>
      <c r="AM56" s="83"/>
      <c r="AN56" s="83"/>
      <c r="AO56" s="83"/>
      <c r="AP56" s="82"/>
      <c r="AQ56" s="82"/>
      <c r="AR56" s="82"/>
      <c r="AS56" s="86"/>
      <c r="AT56" s="66"/>
      <c r="AU56" s="51"/>
      <c r="AW56" s="57"/>
      <c r="AX56" s="58"/>
      <c r="AY56" s="3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5"/>
      <c r="BO56" s="75">
        <f>AY56^3+AZ56^3+BA56^3+BB56^3+BC56^3+BD56^3+BE56^3+BF56^3+AY57^3+AZ57^3+BA57^3+BB57^3+BC57^3+BD57^3+BE57^3+BF57^3</f>
        <v>0</v>
      </c>
      <c r="BP56" s="76">
        <f t="shared" si="9"/>
        <v>0</v>
      </c>
      <c r="BQ56" s="61"/>
      <c r="BR56" s="89"/>
      <c r="BS56" s="83"/>
      <c r="BT56" s="83"/>
      <c r="BU56" s="83"/>
      <c r="BV56" s="83"/>
      <c r="BW56" s="83"/>
      <c r="BX56" s="83"/>
      <c r="BY56" s="83"/>
      <c r="BZ56" s="82"/>
      <c r="CA56" s="82"/>
      <c r="CB56" s="82"/>
      <c r="CC56" s="82"/>
      <c r="CD56" s="82"/>
      <c r="CE56" s="82"/>
      <c r="CF56" s="82"/>
      <c r="CG56" s="86"/>
      <c r="CH56" s="66"/>
      <c r="CI56" s="51"/>
      <c r="CJ56" s="144"/>
      <c r="CK56" s="57"/>
      <c r="CL56" s="58"/>
      <c r="CM56" s="3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5"/>
      <c r="DC56" s="75">
        <f>CM56^3+CN56^3+CO56^3+CP56^3+CQ56^3+CR56^3+CS56^3+CT56^3+CM57^3+CN57^3+CO57^3+CP57^3+CQ57^3+CR57^3+CS57^3+CT57^3</f>
        <v>0</v>
      </c>
      <c r="DD56" s="76">
        <f t="shared" si="10"/>
        <v>0</v>
      </c>
      <c r="DE56" s="61"/>
      <c r="DF56" s="81"/>
      <c r="DG56" s="82"/>
      <c r="DH56" s="83"/>
      <c r="DI56" s="83"/>
      <c r="DJ56" s="82"/>
      <c r="DK56" s="82"/>
      <c r="DL56" s="83"/>
      <c r="DM56" s="83"/>
      <c r="DN56" s="82"/>
      <c r="DO56" s="82"/>
      <c r="DP56" s="83"/>
      <c r="DQ56" s="83"/>
      <c r="DR56" s="82"/>
      <c r="DS56" s="82"/>
      <c r="DT56" s="83"/>
      <c r="DU56" s="84"/>
      <c r="DV56" s="66"/>
      <c r="DW56" s="51"/>
      <c r="DY56" s="57"/>
      <c r="DZ56" s="58"/>
      <c r="EA56" s="3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5"/>
      <c r="EQ56" s="75">
        <f>EA56^3+EB56^3+EC56^3+ED56^3+EE56^3+EF56^3+EG56^3+EH56^3+EA57^3+EB57^3+EC57^3+ED57^3+EE57^3+EF57^3+EG57^3+EH57^3</f>
        <v>0</v>
      </c>
      <c r="ER56" s="76">
        <f t="shared" si="11"/>
        <v>0</v>
      </c>
      <c r="ES56" s="61"/>
      <c r="ET56" s="81"/>
      <c r="EU56" s="82"/>
      <c r="EV56" s="82"/>
      <c r="EW56" s="82"/>
      <c r="EX56" s="82"/>
      <c r="EY56" s="82"/>
      <c r="EZ56" s="82"/>
      <c r="FA56" s="82"/>
      <c r="FB56" s="82"/>
      <c r="FC56" s="82"/>
      <c r="FD56" s="82"/>
      <c r="FE56" s="82"/>
      <c r="FF56" s="82"/>
      <c r="FG56" s="82"/>
      <c r="FH56" s="82"/>
      <c r="FI56" s="86"/>
      <c r="FJ56" s="66"/>
      <c r="FK56" s="51"/>
    </row>
    <row r="57" spans="1:167" x14ac:dyDescent="0.2">
      <c r="A57" s="32"/>
      <c r="B57" s="32"/>
      <c r="C57" s="32"/>
      <c r="D57" s="106" t="s">
        <v>231</v>
      </c>
      <c r="E57" s="107" t="s">
        <v>207</v>
      </c>
      <c r="F57" s="108">
        <f>B4+(43*B6)</f>
        <v>44</v>
      </c>
      <c r="G57" s="104"/>
      <c r="H57" s="43"/>
      <c r="I57" s="57"/>
      <c r="J57" s="58"/>
      <c r="K57" s="3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5"/>
      <c r="AA57" s="75">
        <f>S56^3+T56^3+U56^3+V56^3+W56^3+X56^3+Y56^3+Z56^3+S57^3+T57^3+U57^3+V57^3+W57^3+X57^3+Y57^3+Z57^3</f>
        <v>0</v>
      </c>
      <c r="AB57" s="76">
        <f t="shared" si="8"/>
        <v>0</v>
      </c>
      <c r="AC57" s="61"/>
      <c r="AD57" s="89"/>
      <c r="AE57" s="83"/>
      <c r="AF57" s="83"/>
      <c r="AG57" s="83"/>
      <c r="AH57" s="82"/>
      <c r="AI57" s="82"/>
      <c r="AJ57" s="82"/>
      <c r="AK57" s="82"/>
      <c r="AL57" s="83"/>
      <c r="AM57" s="83"/>
      <c r="AN57" s="83"/>
      <c r="AO57" s="83"/>
      <c r="AP57" s="82"/>
      <c r="AQ57" s="82"/>
      <c r="AR57" s="82"/>
      <c r="AS57" s="86"/>
      <c r="AT57" s="66"/>
      <c r="AU57" s="51"/>
      <c r="AW57" s="57"/>
      <c r="AX57" s="145"/>
      <c r="AY57" s="3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5"/>
      <c r="BO57" s="75">
        <f>BG56^3+BH56^3+BI56^3+BJ56^3+BK56^3+BL56^3+BM56^3+BN56^3+BG57^3+BH57^3+BI57^3+BJ57^3+BK57^3+BL57^3+BM57^3+BN57^3</f>
        <v>0</v>
      </c>
      <c r="BP57" s="76">
        <f t="shared" si="9"/>
        <v>0</v>
      </c>
      <c r="BQ57" s="61"/>
      <c r="BR57" s="89"/>
      <c r="BS57" s="83"/>
      <c r="BT57" s="83"/>
      <c r="BU57" s="83"/>
      <c r="BV57" s="83"/>
      <c r="BW57" s="83"/>
      <c r="BX57" s="83"/>
      <c r="BY57" s="83"/>
      <c r="BZ57" s="82"/>
      <c r="CA57" s="82"/>
      <c r="CB57" s="82"/>
      <c r="CC57" s="82"/>
      <c r="CD57" s="82"/>
      <c r="CE57" s="82"/>
      <c r="CF57" s="82"/>
      <c r="CG57" s="86"/>
      <c r="CH57" s="66"/>
      <c r="CI57" s="51"/>
      <c r="CJ57" s="144"/>
      <c r="CK57" s="57"/>
      <c r="CL57" s="145"/>
      <c r="CM57" s="3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5"/>
      <c r="DC57" s="75">
        <f>CU56^3+CV56^3+CW56^3+CX56^3+CY56^3+CZ56^3+DA56^3+DB56^3+CU57^3+CV57^3+CW57^3+CX57^3+CY57^3+CZ57^3+DA57^3+DB57^3</f>
        <v>0</v>
      </c>
      <c r="DD57" s="76">
        <f t="shared" si="10"/>
        <v>0</v>
      </c>
      <c r="DE57" s="61"/>
      <c r="DF57" s="81"/>
      <c r="DG57" s="82"/>
      <c r="DH57" s="83"/>
      <c r="DI57" s="83"/>
      <c r="DJ57" s="82"/>
      <c r="DK57" s="82"/>
      <c r="DL57" s="83"/>
      <c r="DM57" s="83"/>
      <c r="DN57" s="82"/>
      <c r="DO57" s="82"/>
      <c r="DP57" s="83"/>
      <c r="DQ57" s="83"/>
      <c r="DR57" s="82"/>
      <c r="DS57" s="82"/>
      <c r="DT57" s="83"/>
      <c r="DU57" s="84"/>
      <c r="DV57" s="66"/>
      <c r="DW57" s="51"/>
      <c r="DY57" s="57"/>
      <c r="DZ57" s="145"/>
      <c r="EA57" s="3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5"/>
      <c r="EQ57" s="75">
        <f>EI56^3+EJ56^3+EK56^3+EL56^3+EM56^3+EN56^3+EO56^3+EP56^3+EI57^3+EJ57^3+EK57^3+EL57^3+EM57^3+EN57^3+EO57^3+EP57^3</f>
        <v>0</v>
      </c>
      <c r="ER57" s="76">
        <f t="shared" si="11"/>
        <v>0</v>
      </c>
      <c r="ES57" s="61"/>
      <c r="ET57" s="89"/>
      <c r="EU57" s="83"/>
      <c r="EV57" s="83"/>
      <c r="EW57" s="83"/>
      <c r="EX57" s="83"/>
      <c r="EY57" s="83"/>
      <c r="EZ57" s="83"/>
      <c r="FA57" s="83"/>
      <c r="FB57" s="83"/>
      <c r="FC57" s="83"/>
      <c r="FD57" s="83"/>
      <c r="FE57" s="83"/>
      <c r="FF57" s="83"/>
      <c r="FG57" s="83"/>
      <c r="FH57" s="83"/>
      <c r="FI57" s="84"/>
      <c r="FJ57" s="66"/>
      <c r="FK57" s="51"/>
    </row>
    <row r="58" spans="1:167" x14ac:dyDescent="0.2">
      <c r="A58" s="32"/>
      <c r="B58" s="32"/>
      <c r="C58" s="32"/>
      <c r="D58" s="106" t="s">
        <v>245</v>
      </c>
      <c r="E58" s="107" t="s">
        <v>207</v>
      </c>
      <c r="F58" s="108">
        <f>B4+(44*B6)</f>
        <v>45</v>
      </c>
      <c r="G58" s="104"/>
      <c r="H58" s="43"/>
      <c r="I58" s="57"/>
      <c r="J58" s="58"/>
      <c r="K58" s="3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5"/>
      <c r="AA58" s="75">
        <f>K58^3+L58^3+M58^3+N58^3+O58^3+P58^3+Q58^3+R58^3+K59^3+L59^3+M59^3+N59^3+O59^3+P59^3+Q59^3+R59^3</f>
        <v>0</v>
      </c>
      <c r="AB58" s="76">
        <f t="shared" si="8"/>
        <v>0</v>
      </c>
      <c r="AC58" s="95"/>
      <c r="AD58" s="81"/>
      <c r="AE58" s="82"/>
      <c r="AF58" s="82"/>
      <c r="AG58" s="82"/>
      <c r="AH58" s="83"/>
      <c r="AI58" s="83"/>
      <c r="AJ58" s="83"/>
      <c r="AK58" s="83"/>
      <c r="AL58" s="82"/>
      <c r="AM58" s="82"/>
      <c r="AN58" s="82"/>
      <c r="AO58" s="82"/>
      <c r="AP58" s="83"/>
      <c r="AQ58" s="83"/>
      <c r="AR58" s="83"/>
      <c r="AS58" s="84"/>
      <c r="AT58" s="66"/>
      <c r="AU58" s="51"/>
      <c r="AW58" s="57"/>
      <c r="AX58" s="145"/>
      <c r="AY58" s="3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5"/>
      <c r="BO58" s="75">
        <f>AY58^3+AZ58^3+BA58^3+BB58^3+BC58^3+BD58^3+BE58^3+BF58^3+AY59^3+AZ59^3+BA59^3+BB59^3+BC59^3+BD59^3+BE59^3+BF59^3</f>
        <v>0</v>
      </c>
      <c r="BP58" s="76">
        <f t="shared" si="9"/>
        <v>0</v>
      </c>
      <c r="BQ58" s="95"/>
      <c r="BR58" s="81"/>
      <c r="BS58" s="82"/>
      <c r="BT58" s="82"/>
      <c r="BU58" s="82"/>
      <c r="BV58" s="82"/>
      <c r="BW58" s="82"/>
      <c r="BX58" s="82"/>
      <c r="BY58" s="82"/>
      <c r="BZ58" s="83"/>
      <c r="CA58" s="83"/>
      <c r="CB58" s="83"/>
      <c r="CC58" s="83"/>
      <c r="CD58" s="83"/>
      <c r="CE58" s="83"/>
      <c r="CF58" s="83"/>
      <c r="CG58" s="84"/>
      <c r="CH58" s="66"/>
      <c r="CI58" s="51"/>
      <c r="CJ58" s="144"/>
      <c r="CK58" s="57"/>
      <c r="CL58" s="145"/>
      <c r="CM58" s="3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5"/>
      <c r="DC58" s="75">
        <f>CM58^3+CN58^3+CO58^3+CP58^3+CQ58^3+CR58^3+CS58^3+CT58^3+CM59^3+CN59^3+CO59^3+CP59^3+CQ59^3+CR59^3+CS59^3+CT59^3</f>
        <v>0</v>
      </c>
      <c r="DD58" s="76">
        <f t="shared" si="10"/>
        <v>0</v>
      </c>
      <c r="DE58" s="95"/>
      <c r="DF58" s="89"/>
      <c r="DG58" s="83"/>
      <c r="DH58" s="82"/>
      <c r="DI58" s="82"/>
      <c r="DJ58" s="83"/>
      <c r="DK58" s="83"/>
      <c r="DL58" s="82"/>
      <c r="DM58" s="82"/>
      <c r="DN58" s="83"/>
      <c r="DO58" s="83"/>
      <c r="DP58" s="82"/>
      <c r="DQ58" s="82"/>
      <c r="DR58" s="83"/>
      <c r="DS58" s="83"/>
      <c r="DT58" s="82"/>
      <c r="DU58" s="86"/>
      <c r="DV58" s="66"/>
      <c r="DW58" s="51"/>
      <c r="DY58" s="57"/>
      <c r="DZ58" s="145"/>
      <c r="EA58" s="3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5"/>
      <c r="EQ58" s="75">
        <f>EA58^3+EB58^3+EC58^3+ED58^3+EE58^3+EF58^3+EG58^3+EH58^3+EA59^3+EB59^3+EC59^3+ED59^3+EE59^3+EF59^3+EG59^3+EH59^3</f>
        <v>0</v>
      </c>
      <c r="ER58" s="76">
        <f t="shared" si="11"/>
        <v>0</v>
      </c>
      <c r="ES58" s="95"/>
      <c r="ET58" s="81"/>
      <c r="EU58" s="82"/>
      <c r="EV58" s="82"/>
      <c r="EW58" s="82"/>
      <c r="EX58" s="82"/>
      <c r="EY58" s="82"/>
      <c r="EZ58" s="82"/>
      <c r="FA58" s="82"/>
      <c r="FB58" s="82"/>
      <c r="FC58" s="82"/>
      <c r="FD58" s="82"/>
      <c r="FE58" s="82"/>
      <c r="FF58" s="82"/>
      <c r="FG58" s="82"/>
      <c r="FH58" s="82"/>
      <c r="FI58" s="86"/>
      <c r="FJ58" s="66"/>
      <c r="FK58" s="51"/>
    </row>
    <row r="59" spans="1:167" x14ac:dyDescent="0.2">
      <c r="A59" s="32"/>
      <c r="B59" s="32"/>
      <c r="C59" s="32"/>
      <c r="D59" s="106" t="s">
        <v>36</v>
      </c>
      <c r="E59" s="107" t="s">
        <v>207</v>
      </c>
      <c r="F59" s="110">
        <f>B4+(45*B6)</f>
        <v>46</v>
      </c>
      <c r="G59" s="104"/>
      <c r="H59" s="43"/>
      <c r="I59" s="57"/>
      <c r="J59" s="58"/>
      <c r="K59" s="3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5"/>
      <c r="AA59" s="75">
        <f>S58^3+T58^3+U58^3+V58^3+W58^3+X58^3+Y58^3+Z58^3+S59^3+T59^3+U59^3+V59^3+W59^3+X59^3+Y59^3+Z59^3</f>
        <v>0</v>
      </c>
      <c r="AB59" s="76">
        <f t="shared" si="8"/>
        <v>0</v>
      </c>
      <c r="AC59" s="61"/>
      <c r="AD59" s="81"/>
      <c r="AE59" s="82"/>
      <c r="AF59" s="82"/>
      <c r="AG59" s="82"/>
      <c r="AH59" s="83"/>
      <c r="AI59" s="83"/>
      <c r="AJ59" s="83"/>
      <c r="AK59" s="83"/>
      <c r="AL59" s="82"/>
      <c r="AM59" s="82"/>
      <c r="AN59" s="82"/>
      <c r="AO59" s="82"/>
      <c r="AP59" s="83"/>
      <c r="AQ59" s="83"/>
      <c r="AR59" s="83"/>
      <c r="AS59" s="84"/>
      <c r="AT59" s="66"/>
      <c r="AU59" s="51"/>
      <c r="AW59" s="57"/>
      <c r="AX59" s="58"/>
      <c r="AY59" s="3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5"/>
      <c r="BO59" s="75">
        <f>BG58^3+BH58^3+BI58^3+BJ58^3+BK58^3+BL58^3+BM58^3+BN58^3+BG59^3+BH59^3+BI59^3+BJ59^3+BK59^3+BL59^3+BM59^3+BN59^3</f>
        <v>0</v>
      </c>
      <c r="BP59" s="76">
        <f t="shared" si="9"/>
        <v>0</v>
      </c>
      <c r="BQ59" s="61"/>
      <c r="BR59" s="81"/>
      <c r="BS59" s="82"/>
      <c r="BT59" s="82"/>
      <c r="BU59" s="82"/>
      <c r="BV59" s="82"/>
      <c r="BW59" s="82"/>
      <c r="BX59" s="82"/>
      <c r="BY59" s="82"/>
      <c r="BZ59" s="83"/>
      <c r="CA59" s="83"/>
      <c r="CB59" s="83"/>
      <c r="CC59" s="83"/>
      <c r="CD59" s="83"/>
      <c r="CE59" s="83"/>
      <c r="CF59" s="83"/>
      <c r="CG59" s="84"/>
      <c r="CH59" s="66"/>
      <c r="CI59" s="51"/>
      <c r="CJ59" s="144"/>
      <c r="CK59" s="57"/>
      <c r="CL59" s="58"/>
      <c r="CM59" s="3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5"/>
      <c r="DC59" s="75">
        <f>CU58^3+CV58^3+CW58^3+CX58^3+CY58^3+CZ58^3+DA58^3+DB58^3+CU59^3+CV59^3+CW59^3+CX59^3+CY59^3+CZ59^3+DA59^3+DB59^3</f>
        <v>0</v>
      </c>
      <c r="DD59" s="76">
        <f t="shared" si="10"/>
        <v>0</v>
      </c>
      <c r="DE59" s="61"/>
      <c r="DF59" s="89"/>
      <c r="DG59" s="83"/>
      <c r="DH59" s="82"/>
      <c r="DI59" s="82"/>
      <c r="DJ59" s="83"/>
      <c r="DK59" s="83"/>
      <c r="DL59" s="82"/>
      <c r="DM59" s="82"/>
      <c r="DN59" s="83"/>
      <c r="DO59" s="83"/>
      <c r="DP59" s="82"/>
      <c r="DQ59" s="82"/>
      <c r="DR59" s="83"/>
      <c r="DS59" s="83"/>
      <c r="DT59" s="82"/>
      <c r="DU59" s="86"/>
      <c r="DV59" s="66"/>
      <c r="DW59" s="51"/>
      <c r="DY59" s="57"/>
      <c r="DZ59" s="58"/>
      <c r="EA59" s="3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5"/>
      <c r="EQ59" s="75">
        <f>EI58^3+EJ58^3+EK58^3+EL58^3+EM58^3+EN58^3+EO58^3+EP58^3+EI59^3+EJ59^3+EK59^3+EL59^3+EM59^3+EN59^3+EO59^3+EP59^3</f>
        <v>0</v>
      </c>
      <c r="ER59" s="76">
        <f t="shared" si="11"/>
        <v>0</v>
      </c>
      <c r="ES59" s="61"/>
      <c r="ET59" s="89"/>
      <c r="EU59" s="83"/>
      <c r="EV59" s="83"/>
      <c r="EW59" s="83"/>
      <c r="EX59" s="83"/>
      <c r="EY59" s="83"/>
      <c r="EZ59" s="83"/>
      <c r="FA59" s="83"/>
      <c r="FB59" s="83"/>
      <c r="FC59" s="83"/>
      <c r="FD59" s="83"/>
      <c r="FE59" s="83"/>
      <c r="FF59" s="83"/>
      <c r="FG59" s="83"/>
      <c r="FH59" s="83"/>
      <c r="FI59" s="84"/>
      <c r="FJ59" s="66"/>
      <c r="FK59" s="51"/>
    </row>
    <row r="60" spans="1:167" x14ac:dyDescent="0.2">
      <c r="A60" s="32"/>
      <c r="B60" s="32"/>
      <c r="C60" s="32"/>
      <c r="D60" s="106" t="s">
        <v>27</v>
      </c>
      <c r="E60" s="107" t="s">
        <v>207</v>
      </c>
      <c r="F60" s="110">
        <f>B4+(46*B6)</f>
        <v>47</v>
      </c>
      <c r="G60" s="104"/>
      <c r="H60" s="43"/>
      <c r="I60" s="105"/>
      <c r="J60" s="58"/>
      <c r="K60" s="3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5"/>
      <c r="AA60" s="75">
        <f>K60^3+L60^3+M60^3+N60^3+O60^3+P60^3+Q60^3+R60^3+K61^3+L61^3+M61^3+N61^3+O61^3+P61^3+Q61^3+R61^3</f>
        <v>0</v>
      </c>
      <c r="AB60" s="76">
        <f t="shared" si="8"/>
        <v>0</v>
      </c>
      <c r="AC60" s="61"/>
      <c r="AD60" s="81"/>
      <c r="AE60" s="82"/>
      <c r="AF60" s="82"/>
      <c r="AG60" s="82"/>
      <c r="AH60" s="83"/>
      <c r="AI60" s="83"/>
      <c r="AJ60" s="83"/>
      <c r="AK60" s="83"/>
      <c r="AL60" s="82"/>
      <c r="AM60" s="82"/>
      <c r="AN60" s="82"/>
      <c r="AO60" s="82"/>
      <c r="AP60" s="83"/>
      <c r="AQ60" s="83"/>
      <c r="AR60" s="83"/>
      <c r="AS60" s="84"/>
      <c r="AT60" s="66"/>
      <c r="AU60" s="51"/>
      <c r="AW60" s="105"/>
      <c r="AX60" s="58"/>
      <c r="AY60" s="3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5"/>
      <c r="BO60" s="75">
        <f>AY60^3+AZ60^3+BA60^3+BB60^3+BC60^3+BD60^3+BE60^3+BF60^3+AY61^3+AZ61^3+BA61^3+BB61^3+BC61^3+BD61^3+BE61^3+BF61^3</f>
        <v>0</v>
      </c>
      <c r="BP60" s="76">
        <f t="shared" si="9"/>
        <v>0</v>
      </c>
      <c r="BQ60" s="61"/>
      <c r="BR60" s="89"/>
      <c r="BS60" s="83"/>
      <c r="BT60" s="83"/>
      <c r="BU60" s="83"/>
      <c r="BV60" s="83"/>
      <c r="BW60" s="83"/>
      <c r="BX60" s="83"/>
      <c r="BY60" s="83"/>
      <c r="BZ60" s="82"/>
      <c r="CA60" s="82"/>
      <c r="CB60" s="82"/>
      <c r="CC60" s="82"/>
      <c r="CD60" s="82"/>
      <c r="CE60" s="82"/>
      <c r="CF60" s="82"/>
      <c r="CG60" s="86"/>
      <c r="CH60" s="66"/>
      <c r="CI60" s="51"/>
      <c r="CJ60" s="144"/>
      <c r="CK60" s="105"/>
      <c r="CL60" s="58"/>
      <c r="CM60" s="3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5"/>
      <c r="DC60" s="75">
        <f>CM60^3+CN60^3+CO60^3+CP60^3+CQ60^3+CR60^3+CS60^3+CT60^3+CM61^3+CN61^3+CO61^3+CP61^3+CQ61^3+CR61^3+CS61^3+CT61^3</f>
        <v>0</v>
      </c>
      <c r="DD60" s="76">
        <f t="shared" si="10"/>
        <v>0</v>
      </c>
      <c r="DE60" s="61"/>
      <c r="DF60" s="89"/>
      <c r="DG60" s="83"/>
      <c r="DH60" s="82"/>
      <c r="DI60" s="82"/>
      <c r="DJ60" s="83"/>
      <c r="DK60" s="83"/>
      <c r="DL60" s="82"/>
      <c r="DM60" s="82"/>
      <c r="DN60" s="83"/>
      <c r="DO60" s="83"/>
      <c r="DP60" s="82"/>
      <c r="DQ60" s="82"/>
      <c r="DR60" s="83"/>
      <c r="DS60" s="83"/>
      <c r="DT60" s="82"/>
      <c r="DU60" s="86"/>
      <c r="DV60" s="66"/>
      <c r="DW60" s="51"/>
      <c r="DY60" s="105"/>
      <c r="DZ60" s="58"/>
      <c r="EA60" s="3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5"/>
      <c r="EQ60" s="75">
        <f>EA60^3+EB60^3+EC60^3+ED60^3+EE60^3+EF60^3+EG60^3+EH60^3+EA61^3+EB61^3+EC61^3+ED61^3+EE61^3+EF61^3+EG61^3+EH61^3</f>
        <v>0</v>
      </c>
      <c r="ER60" s="76">
        <f t="shared" si="11"/>
        <v>0</v>
      </c>
      <c r="ES60" s="61"/>
      <c r="ET60" s="81"/>
      <c r="EU60" s="82"/>
      <c r="EV60" s="82"/>
      <c r="EW60" s="82"/>
      <c r="EX60" s="82"/>
      <c r="EY60" s="82"/>
      <c r="EZ60" s="82"/>
      <c r="FA60" s="82"/>
      <c r="FB60" s="82"/>
      <c r="FC60" s="82"/>
      <c r="FD60" s="82"/>
      <c r="FE60" s="82"/>
      <c r="FF60" s="82"/>
      <c r="FG60" s="82"/>
      <c r="FH60" s="82"/>
      <c r="FI60" s="86"/>
      <c r="FJ60" s="66"/>
      <c r="FK60" s="51"/>
    </row>
    <row r="61" spans="1:167" x14ac:dyDescent="0.2">
      <c r="A61" s="32"/>
      <c r="B61" s="32"/>
      <c r="C61" s="32"/>
      <c r="D61" s="106" t="s">
        <v>144</v>
      </c>
      <c r="E61" s="107" t="s">
        <v>207</v>
      </c>
      <c r="F61" s="108">
        <f>B4+(47*B6)</f>
        <v>48</v>
      </c>
      <c r="G61" s="104"/>
      <c r="H61" s="43"/>
      <c r="I61" s="109"/>
      <c r="J61" s="58"/>
      <c r="K61" s="3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5"/>
      <c r="AA61" s="75">
        <f>S60^3+T60^3+U60^3+V60^3+W60^3+X60^3+Y60^3+Z60^3+S61^3+T61^3+U61^3+V61^3+W61^3+X61^3+Y61^3+Z61^3</f>
        <v>0</v>
      </c>
      <c r="AB61" s="76">
        <f t="shared" si="8"/>
        <v>0</v>
      </c>
      <c r="AC61" s="61"/>
      <c r="AD61" s="81"/>
      <c r="AE61" s="82"/>
      <c r="AF61" s="82"/>
      <c r="AG61" s="82"/>
      <c r="AH61" s="83"/>
      <c r="AI61" s="83"/>
      <c r="AJ61" s="83"/>
      <c r="AK61" s="83"/>
      <c r="AL61" s="82"/>
      <c r="AM61" s="82"/>
      <c r="AN61" s="82"/>
      <c r="AO61" s="82"/>
      <c r="AP61" s="83"/>
      <c r="AQ61" s="83"/>
      <c r="AR61" s="83"/>
      <c r="AS61" s="84"/>
      <c r="AT61" s="66"/>
      <c r="AU61" s="51"/>
      <c r="AW61" s="109"/>
      <c r="AX61" s="58"/>
      <c r="AY61" s="3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5"/>
      <c r="BO61" s="75">
        <f>BG60^3+BH60^3+BI60^3+BJ60^3+BK60^3+BL60^3+BM60^3+BN60^3+BG61^3+BH61^3+BI61^3+BJ61^3+BK61^3+BL61^3+BM61^3+BN61^3</f>
        <v>0</v>
      </c>
      <c r="BP61" s="76">
        <f t="shared" si="9"/>
        <v>0</v>
      </c>
      <c r="BQ61" s="61"/>
      <c r="BR61" s="89"/>
      <c r="BS61" s="83"/>
      <c r="BT61" s="83"/>
      <c r="BU61" s="83"/>
      <c r="BV61" s="83"/>
      <c r="BW61" s="83"/>
      <c r="BX61" s="83"/>
      <c r="BY61" s="83"/>
      <c r="BZ61" s="82"/>
      <c r="CA61" s="82"/>
      <c r="CB61" s="82"/>
      <c r="CC61" s="82"/>
      <c r="CD61" s="82"/>
      <c r="CE61" s="82"/>
      <c r="CF61" s="82"/>
      <c r="CG61" s="86"/>
      <c r="CH61" s="66"/>
      <c r="CI61" s="51"/>
      <c r="CJ61" s="144"/>
      <c r="CK61" s="109"/>
      <c r="CL61" s="58"/>
      <c r="CM61" s="3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5"/>
      <c r="DC61" s="75">
        <f>CU60^3+CV60^3+CW60^3+CX60^3+CY60^3+CZ60^3+DA60^3+DB60^3+CU61^3+CV61^3+CW61^3+CX61^3+CY61^3+CZ61^3+DA61^3+DB61^3</f>
        <v>0</v>
      </c>
      <c r="DD61" s="76">
        <f t="shared" si="10"/>
        <v>0</v>
      </c>
      <c r="DE61" s="61"/>
      <c r="DF61" s="89"/>
      <c r="DG61" s="83"/>
      <c r="DH61" s="82"/>
      <c r="DI61" s="82"/>
      <c r="DJ61" s="83"/>
      <c r="DK61" s="83"/>
      <c r="DL61" s="82"/>
      <c r="DM61" s="82"/>
      <c r="DN61" s="83"/>
      <c r="DO61" s="83"/>
      <c r="DP61" s="82"/>
      <c r="DQ61" s="82"/>
      <c r="DR61" s="83"/>
      <c r="DS61" s="83"/>
      <c r="DT61" s="82"/>
      <c r="DU61" s="86"/>
      <c r="DV61" s="66"/>
      <c r="DW61" s="51"/>
      <c r="DY61" s="109"/>
      <c r="DZ61" s="58"/>
      <c r="EA61" s="3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5"/>
      <c r="EQ61" s="75">
        <f>EI60^3+EJ60^3+EK60^3+EL60^3+EM60^3+EN60^3+EO60^3+EP60^3+EI61^3+EJ61^3+EK61^3+EL61^3+EM61^3+EN61^3+EO61^3+EP61^3</f>
        <v>0</v>
      </c>
      <c r="ER61" s="76">
        <f t="shared" si="11"/>
        <v>0</v>
      </c>
      <c r="ES61" s="61"/>
      <c r="ET61" s="89"/>
      <c r="EU61" s="83"/>
      <c r="EV61" s="83"/>
      <c r="EW61" s="83"/>
      <c r="EX61" s="83"/>
      <c r="EY61" s="83"/>
      <c r="EZ61" s="83"/>
      <c r="FA61" s="83"/>
      <c r="FB61" s="83"/>
      <c r="FC61" s="83"/>
      <c r="FD61" s="83"/>
      <c r="FE61" s="83"/>
      <c r="FF61" s="83"/>
      <c r="FG61" s="83"/>
      <c r="FH61" s="83"/>
      <c r="FI61" s="84"/>
      <c r="FJ61" s="66"/>
      <c r="FK61" s="51"/>
    </row>
    <row r="62" spans="1:167" x14ac:dyDescent="0.2">
      <c r="A62" s="32"/>
      <c r="B62" s="32"/>
      <c r="C62" s="32"/>
      <c r="D62" s="106" t="s">
        <v>227</v>
      </c>
      <c r="E62" s="107" t="s">
        <v>207</v>
      </c>
      <c r="F62" s="108">
        <f>B4+(48*B6)</f>
        <v>49</v>
      </c>
      <c r="G62" s="104"/>
      <c r="H62" s="43"/>
      <c r="I62" s="109"/>
      <c r="J62" s="58"/>
      <c r="K62" s="3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5"/>
      <c r="AA62" s="75">
        <f>K62^3+L62^3+M62^3+N62^3+O62^3+P62^3+Q62^3+R62^3+K63^3+L63^3+M63^3+N63^3+O63^3+P63^3+Q63^3+R63^3</f>
        <v>0</v>
      </c>
      <c r="AB62" s="76">
        <f t="shared" si="8"/>
        <v>0</v>
      </c>
      <c r="AC62" s="61"/>
      <c r="AD62" s="89"/>
      <c r="AE62" s="83"/>
      <c r="AF62" s="83"/>
      <c r="AG62" s="83"/>
      <c r="AH62" s="82"/>
      <c r="AI62" s="82"/>
      <c r="AJ62" s="82"/>
      <c r="AK62" s="82"/>
      <c r="AL62" s="83"/>
      <c r="AM62" s="83"/>
      <c r="AN62" s="83"/>
      <c r="AO62" s="83"/>
      <c r="AP62" s="82"/>
      <c r="AQ62" s="82"/>
      <c r="AR62" s="82"/>
      <c r="AS62" s="86"/>
      <c r="AT62" s="66"/>
      <c r="AU62" s="51"/>
      <c r="AW62" s="109"/>
      <c r="AX62" s="58"/>
      <c r="AY62" s="3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5"/>
      <c r="BO62" s="75">
        <f>AY62^3+AZ62^3+BA62^3+BB62^3+BC62^3+BD62^3+BE62^3+BF62^3+AY63^3+AZ63^3+BA63^3+BB63^3+BC63^3+BD63^3+BE63^3+BF63^3</f>
        <v>0</v>
      </c>
      <c r="BP62" s="76">
        <f t="shared" si="9"/>
        <v>0</v>
      </c>
      <c r="BQ62" s="61"/>
      <c r="BR62" s="81"/>
      <c r="BS62" s="82"/>
      <c r="BT62" s="82"/>
      <c r="BU62" s="82"/>
      <c r="BV62" s="82"/>
      <c r="BW62" s="82"/>
      <c r="BX62" s="82"/>
      <c r="BY62" s="82"/>
      <c r="BZ62" s="83"/>
      <c r="CA62" s="83"/>
      <c r="CB62" s="83"/>
      <c r="CC62" s="83"/>
      <c r="CD62" s="83"/>
      <c r="CE62" s="83"/>
      <c r="CF62" s="83"/>
      <c r="CG62" s="84"/>
      <c r="CH62" s="66"/>
      <c r="CI62" s="51"/>
      <c r="CJ62" s="144"/>
      <c r="CK62" s="109"/>
      <c r="CL62" s="58"/>
      <c r="CM62" s="3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5"/>
      <c r="DC62" s="75">
        <f>CM62^3+CN62^3+CO62^3+CP62^3+CQ62^3+CR62^3+CS62^3+CT62^3+CM63^3+CN63^3+CO63^3+CP63^3+CQ63^3+CR63^3+CS63^3+CT63^3</f>
        <v>0</v>
      </c>
      <c r="DD62" s="76">
        <f t="shared" si="10"/>
        <v>0</v>
      </c>
      <c r="DE62" s="61"/>
      <c r="DF62" s="89"/>
      <c r="DG62" s="83"/>
      <c r="DH62" s="82"/>
      <c r="DI62" s="82"/>
      <c r="DJ62" s="83"/>
      <c r="DK62" s="83"/>
      <c r="DL62" s="82"/>
      <c r="DM62" s="82"/>
      <c r="DN62" s="83"/>
      <c r="DO62" s="83"/>
      <c r="DP62" s="82"/>
      <c r="DQ62" s="82"/>
      <c r="DR62" s="83"/>
      <c r="DS62" s="83"/>
      <c r="DT62" s="82"/>
      <c r="DU62" s="86"/>
      <c r="DV62" s="66"/>
      <c r="DW62" s="51"/>
      <c r="DY62" s="109"/>
      <c r="DZ62" s="58"/>
      <c r="EA62" s="3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5"/>
      <c r="EQ62" s="75">
        <f>EA62^3+EB62^3+EC62^3+ED62^3+EE62^3+EF62^3+EG62^3+EH62^3+EA63^3+EB63^3+EC63^3+ED63^3+EE63^3+EF63^3+EG63^3+EH63^3</f>
        <v>0</v>
      </c>
      <c r="ER62" s="76">
        <f t="shared" si="11"/>
        <v>0</v>
      </c>
      <c r="ES62" s="61"/>
      <c r="ET62" s="81"/>
      <c r="EU62" s="82"/>
      <c r="EV62" s="82"/>
      <c r="EW62" s="82"/>
      <c r="EX62" s="82"/>
      <c r="EY62" s="82"/>
      <c r="EZ62" s="82"/>
      <c r="FA62" s="82"/>
      <c r="FB62" s="82"/>
      <c r="FC62" s="82"/>
      <c r="FD62" s="82"/>
      <c r="FE62" s="82"/>
      <c r="FF62" s="82"/>
      <c r="FG62" s="82"/>
      <c r="FH62" s="82"/>
      <c r="FI62" s="86"/>
      <c r="FJ62" s="66"/>
      <c r="FK62" s="51"/>
    </row>
    <row r="63" spans="1:167" x14ac:dyDescent="0.2">
      <c r="A63" s="32"/>
      <c r="B63" s="32"/>
      <c r="C63" s="32"/>
      <c r="D63" s="106" t="s">
        <v>83</v>
      </c>
      <c r="E63" s="107" t="s">
        <v>207</v>
      </c>
      <c r="F63" s="110">
        <f>B4+(49*B6)</f>
        <v>50</v>
      </c>
      <c r="G63" s="104"/>
      <c r="H63" s="43"/>
      <c r="I63" s="109"/>
      <c r="J63" s="58"/>
      <c r="K63" s="3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5"/>
      <c r="AA63" s="75">
        <f>S62^3+T62^3+U62^3+V62^3+W62^3+X62^3+Y62^3+Z62^3+S63^3+T63^3+U63^3+V63^3+W63^3+X63^3+Y63^3+Z63^3</f>
        <v>0</v>
      </c>
      <c r="AB63" s="76">
        <f t="shared" si="8"/>
        <v>0</v>
      </c>
      <c r="AC63" s="61"/>
      <c r="AD63" s="89"/>
      <c r="AE63" s="83"/>
      <c r="AF63" s="83"/>
      <c r="AG63" s="83"/>
      <c r="AH63" s="82"/>
      <c r="AI63" s="82"/>
      <c r="AJ63" s="82"/>
      <c r="AK63" s="82"/>
      <c r="AL63" s="83"/>
      <c r="AM63" s="83"/>
      <c r="AN63" s="83"/>
      <c r="AO63" s="83"/>
      <c r="AP63" s="82"/>
      <c r="AQ63" s="82"/>
      <c r="AR63" s="82"/>
      <c r="AS63" s="86"/>
      <c r="AT63" s="66"/>
      <c r="AU63" s="51"/>
      <c r="AW63" s="109"/>
      <c r="AX63" s="58"/>
      <c r="AY63" s="3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5"/>
      <c r="BO63" s="75">
        <f>BG62^3+BH62^3+BI62^3+BJ62^3+BK62^3+BL62^3+BM62^3+BN62^3+BG63^3+BH63^3+BI63^3+BJ63^3+BK63^3+BL63^3+BM63^3+BN63^3</f>
        <v>0</v>
      </c>
      <c r="BP63" s="76">
        <f t="shared" si="9"/>
        <v>0</v>
      </c>
      <c r="BQ63" s="61"/>
      <c r="BR63" s="81"/>
      <c r="BS63" s="82"/>
      <c r="BT63" s="82"/>
      <c r="BU63" s="82"/>
      <c r="BV63" s="82"/>
      <c r="BW63" s="82"/>
      <c r="BX63" s="82"/>
      <c r="BY63" s="82"/>
      <c r="BZ63" s="83"/>
      <c r="CA63" s="83"/>
      <c r="CB63" s="83"/>
      <c r="CC63" s="83"/>
      <c r="CD63" s="83"/>
      <c r="CE63" s="83"/>
      <c r="CF63" s="83"/>
      <c r="CG63" s="84"/>
      <c r="CH63" s="66"/>
      <c r="CI63" s="51"/>
      <c r="CJ63" s="144"/>
      <c r="CK63" s="109"/>
      <c r="CL63" s="58"/>
      <c r="CM63" s="3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5"/>
      <c r="DC63" s="75">
        <f>CU62^3+CV62^3+CW62^3+CX62^3+CY62^3+CZ62^3+DA62^3+DB62^3+CU63^3+CV63^3+CW63^3+CX63^3+CY63^3+CZ63^3+DA63^3+DB63^3</f>
        <v>0</v>
      </c>
      <c r="DD63" s="76">
        <f t="shared" si="10"/>
        <v>0</v>
      </c>
      <c r="DE63" s="61"/>
      <c r="DF63" s="89"/>
      <c r="DG63" s="83"/>
      <c r="DH63" s="82"/>
      <c r="DI63" s="82"/>
      <c r="DJ63" s="83"/>
      <c r="DK63" s="83"/>
      <c r="DL63" s="82"/>
      <c r="DM63" s="82"/>
      <c r="DN63" s="83"/>
      <c r="DO63" s="83"/>
      <c r="DP63" s="82"/>
      <c r="DQ63" s="82"/>
      <c r="DR63" s="83"/>
      <c r="DS63" s="83"/>
      <c r="DT63" s="82"/>
      <c r="DU63" s="86"/>
      <c r="DV63" s="66"/>
      <c r="DW63" s="51"/>
      <c r="DY63" s="109"/>
      <c r="DZ63" s="58"/>
      <c r="EA63" s="3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5"/>
      <c r="EQ63" s="75">
        <f>EI62^3+EJ62^3+EK62^3+EL62^3+EM62^3+EN62^3+EO62^3+EP62^3+EI63^3+EJ63^3+EK63^3+EL63^3+EM63^3+EN63^3+EO63^3+EP63^3</f>
        <v>0</v>
      </c>
      <c r="ER63" s="76">
        <f t="shared" si="11"/>
        <v>0</v>
      </c>
      <c r="ES63" s="61"/>
      <c r="ET63" s="89"/>
      <c r="EU63" s="83"/>
      <c r="EV63" s="83"/>
      <c r="EW63" s="83"/>
      <c r="EX63" s="83"/>
      <c r="EY63" s="83"/>
      <c r="EZ63" s="83"/>
      <c r="FA63" s="83"/>
      <c r="FB63" s="83"/>
      <c r="FC63" s="83"/>
      <c r="FD63" s="83"/>
      <c r="FE63" s="83"/>
      <c r="FF63" s="83"/>
      <c r="FG63" s="83"/>
      <c r="FH63" s="83"/>
      <c r="FI63" s="84"/>
      <c r="FJ63" s="66"/>
      <c r="FK63" s="51"/>
    </row>
    <row r="64" spans="1:167" x14ac:dyDescent="0.2">
      <c r="A64" s="32"/>
      <c r="B64" s="32"/>
      <c r="C64" s="32"/>
      <c r="D64" s="106" t="s">
        <v>140</v>
      </c>
      <c r="E64" s="107" t="s">
        <v>207</v>
      </c>
      <c r="F64" s="110">
        <f>B4+(50*B6)</f>
        <v>51</v>
      </c>
      <c r="G64" s="104"/>
      <c r="H64" s="43"/>
      <c r="I64" s="109"/>
      <c r="J64" s="58"/>
      <c r="K64" s="3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5"/>
      <c r="AA64" s="75">
        <f>K64^3+L64^3+M64^3+N64^3+O64^3+P64^3+Q64^3+R64^3+K65^3+L65^3+M65^3+N65^3+O65^3+P65^3+Q65^3+R65^3</f>
        <v>0</v>
      </c>
      <c r="AB64" s="76">
        <f t="shared" si="8"/>
        <v>0</v>
      </c>
      <c r="AC64" s="61"/>
      <c r="AD64" s="89"/>
      <c r="AE64" s="83"/>
      <c r="AF64" s="83"/>
      <c r="AG64" s="83"/>
      <c r="AH64" s="82"/>
      <c r="AI64" s="82"/>
      <c r="AJ64" s="82"/>
      <c r="AK64" s="82"/>
      <c r="AL64" s="83"/>
      <c r="AM64" s="83"/>
      <c r="AN64" s="83"/>
      <c r="AO64" s="83"/>
      <c r="AP64" s="82"/>
      <c r="AQ64" s="82"/>
      <c r="AR64" s="82"/>
      <c r="AS64" s="86"/>
      <c r="AT64" s="66"/>
      <c r="AU64" s="51"/>
      <c r="AW64" s="109"/>
      <c r="AX64" s="58"/>
      <c r="AY64" s="3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5"/>
      <c r="BO64" s="75">
        <f>AY64^3+AZ64^3+BA64^3+BB64^3+BC64^3+BD64^3+BE64^3+BF64^3+AY65^3+AZ65^3+BA65^3+BB65^3+BC65^3+BD65^3+BE65^3+BF65^3</f>
        <v>0</v>
      </c>
      <c r="BP64" s="76">
        <f t="shared" si="9"/>
        <v>0</v>
      </c>
      <c r="BQ64" s="61"/>
      <c r="BR64" s="89"/>
      <c r="BS64" s="83"/>
      <c r="BT64" s="83"/>
      <c r="BU64" s="83"/>
      <c r="BV64" s="83"/>
      <c r="BW64" s="83"/>
      <c r="BX64" s="83"/>
      <c r="BY64" s="83"/>
      <c r="BZ64" s="82"/>
      <c r="CA64" s="82"/>
      <c r="CB64" s="82"/>
      <c r="CC64" s="82"/>
      <c r="CD64" s="82"/>
      <c r="CE64" s="82"/>
      <c r="CF64" s="82"/>
      <c r="CG64" s="86"/>
      <c r="CH64" s="66"/>
      <c r="CI64" s="51"/>
      <c r="CJ64" s="144"/>
      <c r="CK64" s="109"/>
      <c r="CL64" s="58"/>
      <c r="CM64" s="3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5"/>
      <c r="DC64" s="75">
        <f>CM64^3+CN64^3+CO64^3+CP64^3+CQ64^3+CR64^3+CS64^3+CT64^3+CM65^3+CN65^3+CO65^3+CP65^3+CQ65^3+CR65^3+CS65^3+CT65^3</f>
        <v>0</v>
      </c>
      <c r="DD64" s="76">
        <f t="shared" si="10"/>
        <v>0</v>
      </c>
      <c r="DE64" s="61"/>
      <c r="DF64" s="89"/>
      <c r="DG64" s="83"/>
      <c r="DH64" s="82"/>
      <c r="DI64" s="82"/>
      <c r="DJ64" s="83"/>
      <c r="DK64" s="83"/>
      <c r="DL64" s="82"/>
      <c r="DM64" s="82"/>
      <c r="DN64" s="83"/>
      <c r="DO64" s="83"/>
      <c r="DP64" s="82"/>
      <c r="DQ64" s="82"/>
      <c r="DR64" s="83"/>
      <c r="DS64" s="83"/>
      <c r="DT64" s="82"/>
      <c r="DU64" s="86"/>
      <c r="DV64" s="66"/>
      <c r="DW64" s="51"/>
      <c r="DY64" s="109"/>
      <c r="DZ64" s="58"/>
      <c r="EA64" s="3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5"/>
      <c r="EQ64" s="75">
        <f>EA64^3+EB64^3+EC64^3+ED64^3+EE64^3+EF64^3+EG64^3+EH64^3+EA65^3+EB65^3+EC65^3+ED65^3+EE65^3+EF65^3+EG65^3+EH65^3</f>
        <v>0</v>
      </c>
      <c r="ER64" s="76">
        <f t="shared" si="11"/>
        <v>0</v>
      </c>
      <c r="ES64" s="61"/>
      <c r="ET64" s="81"/>
      <c r="EU64" s="82"/>
      <c r="EV64" s="82"/>
      <c r="EW64" s="82"/>
      <c r="EX64" s="82"/>
      <c r="EY64" s="82"/>
      <c r="EZ64" s="82"/>
      <c r="FA64" s="82"/>
      <c r="FB64" s="82"/>
      <c r="FC64" s="82"/>
      <c r="FD64" s="82"/>
      <c r="FE64" s="82"/>
      <c r="FF64" s="82"/>
      <c r="FG64" s="82"/>
      <c r="FH64" s="82"/>
      <c r="FI64" s="86"/>
      <c r="FJ64" s="66"/>
      <c r="FK64" s="51"/>
    </row>
    <row r="65" spans="1:167" x14ac:dyDescent="0.2">
      <c r="A65" s="32"/>
      <c r="B65" s="32"/>
      <c r="C65" s="32"/>
      <c r="D65" s="106" t="s">
        <v>268</v>
      </c>
      <c r="E65" s="107" t="s">
        <v>207</v>
      </c>
      <c r="F65" s="108">
        <f>B4+(51*B6)</f>
        <v>52</v>
      </c>
      <c r="G65" s="104"/>
      <c r="H65" s="43"/>
      <c r="I65" s="109"/>
      <c r="J65" s="58"/>
      <c r="K65" s="7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9"/>
      <c r="AA65" s="75">
        <f>S64^3+T64^3+U64^3+V64^3+W64^3+X64^3+Y64^3+Z64^3+S65^3+T65^3+U65^3+V65^3+W65^3+X65^3+Y65^3+Z65^3</f>
        <v>0</v>
      </c>
      <c r="AB65" s="76">
        <f t="shared" si="8"/>
        <v>0</v>
      </c>
      <c r="AC65" s="61"/>
      <c r="AD65" s="116"/>
      <c r="AE65" s="117"/>
      <c r="AF65" s="117"/>
      <c r="AG65" s="117"/>
      <c r="AH65" s="118"/>
      <c r="AI65" s="118"/>
      <c r="AJ65" s="118"/>
      <c r="AK65" s="118"/>
      <c r="AL65" s="117"/>
      <c r="AM65" s="117"/>
      <c r="AN65" s="117"/>
      <c r="AO65" s="117"/>
      <c r="AP65" s="118"/>
      <c r="AQ65" s="118"/>
      <c r="AR65" s="118"/>
      <c r="AS65" s="119"/>
      <c r="AT65" s="32"/>
      <c r="AU65" s="115"/>
      <c r="AW65" s="109"/>
      <c r="AX65" s="58"/>
      <c r="AY65" s="7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9"/>
      <c r="BO65" s="75">
        <f>BG64^3+BH64^3+BI64^3+BJ64^3+BK64^3+BL64^3+BM64^3+BN64^3+BG65^3+BH65^3+BI65^3+BJ65^3+BK65^3+BL65^3+BM65^3+BN65^3</f>
        <v>0</v>
      </c>
      <c r="BP65" s="76">
        <f t="shared" si="9"/>
        <v>0</v>
      </c>
      <c r="BQ65" s="61"/>
      <c r="BR65" s="116"/>
      <c r="BS65" s="117"/>
      <c r="BT65" s="117"/>
      <c r="BU65" s="117"/>
      <c r="BV65" s="117"/>
      <c r="BW65" s="117"/>
      <c r="BX65" s="117"/>
      <c r="BY65" s="117"/>
      <c r="BZ65" s="118"/>
      <c r="CA65" s="118"/>
      <c r="CB65" s="118"/>
      <c r="CC65" s="118"/>
      <c r="CD65" s="118"/>
      <c r="CE65" s="118"/>
      <c r="CF65" s="118"/>
      <c r="CG65" s="119"/>
      <c r="CH65" s="32"/>
      <c r="CI65" s="115"/>
      <c r="CJ65" s="144"/>
      <c r="CK65" s="109"/>
      <c r="CL65" s="58"/>
      <c r="CM65" s="7"/>
      <c r="CN65" s="8"/>
      <c r="CO65" s="8"/>
      <c r="CP65" s="8"/>
      <c r="CQ65" s="8"/>
      <c r="CR65" s="8"/>
      <c r="CS65" s="8"/>
      <c r="CT65" s="8"/>
      <c r="CU65" s="8"/>
      <c r="CV65" s="8"/>
      <c r="CW65" s="8"/>
      <c r="CX65" s="8"/>
      <c r="CY65" s="8"/>
      <c r="CZ65" s="8"/>
      <c r="DA65" s="8"/>
      <c r="DB65" s="9"/>
      <c r="DC65" s="75">
        <f>CU64^3+CV64^3+CW64^3+CX64^3+CY64^3+CZ64^3+DA64^3+DB64^3+CU65^3+CV65^3+CW65^3+CX65^3+CY65^3+CZ65^3+DA65^3+DB65^3</f>
        <v>0</v>
      </c>
      <c r="DD65" s="76">
        <f t="shared" si="10"/>
        <v>0</v>
      </c>
      <c r="DE65" s="61"/>
      <c r="DF65" s="116"/>
      <c r="DG65" s="117"/>
      <c r="DH65" s="118"/>
      <c r="DI65" s="118"/>
      <c r="DJ65" s="117"/>
      <c r="DK65" s="117"/>
      <c r="DL65" s="118"/>
      <c r="DM65" s="118"/>
      <c r="DN65" s="117"/>
      <c r="DO65" s="117"/>
      <c r="DP65" s="118"/>
      <c r="DQ65" s="118"/>
      <c r="DR65" s="117"/>
      <c r="DS65" s="117"/>
      <c r="DT65" s="118"/>
      <c r="DU65" s="119"/>
      <c r="DV65" s="32"/>
      <c r="DW65" s="115"/>
      <c r="DY65" s="109"/>
      <c r="DZ65" s="58"/>
      <c r="EA65" s="7"/>
      <c r="EB65" s="8"/>
      <c r="EC65" s="8"/>
      <c r="ED65" s="8"/>
      <c r="EE65" s="8"/>
      <c r="EF65" s="8"/>
      <c r="EG65" s="8"/>
      <c r="EH65" s="8"/>
      <c r="EI65" s="8"/>
      <c r="EJ65" s="8"/>
      <c r="EK65" s="8"/>
      <c r="EL65" s="8"/>
      <c r="EM65" s="8"/>
      <c r="EN65" s="8"/>
      <c r="EO65" s="8"/>
      <c r="EP65" s="9"/>
      <c r="EQ65" s="75">
        <f>EI64^3+EJ64^3+EK64^3+EL64^3+EM64^3+EN64^3+EO64^3+EP64^3+EI65^3+EJ65^3+EK65^3+EL65^3+EM65^3+EN65^3+EO65^3+EP65^3</f>
        <v>0</v>
      </c>
      <c r="ER65" s="76">
        <f t="shared" si="11"/>
        <v>0</v>
      </c>
      <c r="ES65" s="61"/>
      <c r="ET65" s="116"/>
      <c r="EU65" s="117"/>
      <c r="EV65" s="117"/>
      <c r="EW65" s="117"/>
      <c r="EX65" s="117"/>
      <c r="EY65" s="117"/>
      <c r="EZ65" s="117"/>
      <c r="FA65" s="117"/>
      <c r="FB65" s="117"/>
      <c r="FC65" s="117"/>
      <c r="FD65" s="117"/>
      <c r="FE65" s="117"/>
      <c r="FF65" s="117"/>
      <c r="FG65" s="117"/>
      <c r="FH65" s="117"/>
      <c r="FI65" s="120"/>
      <c r="FJ65" s="32"/>
      <c r="FK65" s="115"/>
    </row>
    <row r="66" spans="1:167" x14ac:dyDescent="0.2">
      <c r="A66" s="32"/>
      <c r="B66" s="32"/>
      <c r="C66" s="32"/>
      <c r="D66" s="106" t="s">
        <v>177</v>
      </c>
      <c r="E66" s="107" t="s">
        <v>207</v>
      </c>
      <c r="F66" s="108">
        <f>B4+(52*B6)</f>
        <v>53</v>
      </c>
      <c r="G66" s="104"/>
      <c r="H66" s="43"/>
      <c r="I66" s="109"/>
      <c r="J66" s="58"/>
      <c r="K66" s="146">
        <f>K50^3+K51^3+K52^3+K53^3+K54^3+K55^3+K56^3+K57^3+L50^3+L51^3+L52^3+L53^3+L54^3+L55^3+L56^3+L57^3</f>
        <v>0</v>
      </c>
      <c r="L66" s="147">
        <f>K65^3+K64^3+K63^3+K62^3+K61^3+K60^3+K59^3+K58^3+L65^3+L64^3+L63^3+L62^3+L61^3+L60^3+L59^3+L58^3</f>
        <v>0</v>
      </c>
      <c r="M66" s="147">
        <f>M50^3+M51^3+M52^3+M53^3+M54^3+M55^3+M56^3+M57^3+N50^3+N51^3+N52^3+N53^3+N54^3+N55^3+N56^3+N57^3</f>
        <v>0</v>
      </c>
      <c r="N66" s="147">
        <f>M65^3+M64^3+M63^3+M62^3+M61^3+M60^3+M59^3+M58^3+N65^3+N64^3+N63^3+N62^3+N61^3+N60^3+N59^3+N58^3</f>
        <v>0</v>
      </c>
      <c r="O66" s="147">
        <f>O50^3+O51^3+O52^3+O53^3+O54^3+O55^3+O56^3+O57^3+P50^3+P51^3+P52^3+P53^3+P54^3+P55^3+P56^3+P57^3</f>
        <v>0</v>
      </c>
      <c r="P66" s="147">
        <f>O65^3+O64^3+O63^3+O62^3+O61^3+O60^3+O59^3+O58^3+P65^3+P64^3+P63^3+P62^3+P61^3+P60^3+P59^3+P58^3</f>
        <v>0</v>
      </c>
      <c r="Q66" s="147">
        <f>Q50^3+Q51^3+Q52^3+Q53^3+Q54^3+Q55^3+Q56^3+Q57^3+R50^3+R51^3+R52^3+R53^3+R54^3+R55^3+R56^3+R57^3</f>
        <v>0</v>
      </c>
      <c r="R66" s="147">
        <f>Q65^3+Q64^3+Q63^3+Q62^3+Q61^3+Q60^3+Q59^3+Q58^3+R65^3+R64^3+R63^3+R62^3+R61^3+R60^3+R59^3+R58^3</f>
        <v>0</v>
      </c>
      <c r="S66" s="147">
        <f>S50^3+S51^3+S52^3+S53^3+S54^3+S55^3+S56^3+S57^3+T50^3+T51^3+T52^3+T53^3+T54^3+T55^3+T56^3+T57^3</f>
        <v>0</v>
      </c>
      <c r="T66" s="147">
        <f>S65^3+S64^3+S63^3+S62^3+S61^3+S60^3+S59^3+S58^3+T65^3+T64^3+T63^3+T62^3+T61^3+T60^3+T59^3+T58^3</f>
        <v>0</v>
      </c>
      <c r="U66" s="147">
        <f>U50^3+U51^3+U52^3+U53^3+U54^3+U55^3+U56^3+U57^3+V50^3+V51^3+V52^3+V53^3+V54^3+V55^3+V56^3+V57^3</f>
        <v>0</v>
      </c>
      <c r="V66" s="147">
        <f>U65^3+U64^3+U63^3+U62^3+U61^3+U60^3+U59^3+U58^3+V65^3+V64^3+V63^3+V62^3+V61^3+V60^3+V59^3+V58^3</f>
        <v>0</v>
      </c>
      <c r="W66" s="147">
        <f>W50^3+W51^3+W52^3+W53^3+W54^3+W55^3+W56^3+W57^3+X50^3+X51^3+X52^3+X53^3+X54^3+X55^3+X56^3+X57^3</f>
        <v>0</v>
      </c>
      <c r="X66" s="147">
        <f>W65^3+W64^3+W63^3+W62^3+W61^3+W60^3+W59^3+W58^3+X65^3+X64^3+X63^3+X62^3+X61^3+X60^3+X59^3+X58^3</f>
        <v>0</v>
      </c>
      <c r="Y66" s="147">
        <f>Y50^3+Y51^3+Y52^3+Y53^3+Y54^3+Y55^3+Y56^3+Y57^3+Z50^3+Z51^3+Z52^3+Z53^3+Z54^3+Z55^3+Z56^3+Z57^3</f>
        <v>0</v>
      </c>
      <c r="Z66" s="147">
        <f>Y65^3+Y64^3+Y63^3+Y62^3+Y61^3+Y60^3+Y59^3+Y58^3+Z65^3+Z64^3+Z63^3+Z62^3+Z61^3+Z60^3+Z59^3+Z58^3</f>
        <v>0</v>
      </c>
      <c r="AA66" s="124">
        <f>SUMSQ(K50,L51,M52,N53,O54,P55,Q56,R57,S58,T59,U60,V61,W62,X63,Y64,Z65)</f>
        <v>0</v>
      </c>
      <c r="AB66" s="125">
        <f>SUMSQ(K58,L59,M60,N61,O62,P63,Q64,R65,S50,T51,U52,V53,W54,X55,Y56,Z57)</f>
        <v>0</v>
      </c>
      <c r="AC66" s="52"/>
      <c r="AD66" s="126"/>
      <c r="AE66" s="126"/>
      <c r="AF66" s="126"/>
      <c r="AG66" s="126"/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32"/>
      <c r="AU66" s="115"/>
      <c r="AW66" s="109"/>
      <c r="AX66" s="58"/>
      <c r="AY66" s="121">
        <f>AY50^3+AY51^3+AY52^3+AY53^3+AY54^3+AY55^3+AY56^3+AY57^3+AZ50^3+AZ51^3+AZ52^3+AZ53^3+AZ54^3+AZ55^3+AZ56^3+AZ57^3</f>
        <v>0</v>
      </c>
      <c r="AZ66" s="122">
        <f>AY65^3+AY64^3+AY63^3+AY62^3+AY61^3+AY60^3+AY59^3+AY58^3+AZ65^3+AZ64^3+AZ63^3+AZ62^3+AZ61^3+AZ60^3+AZ59^3+AZ58^3</f>
        <v>0</v>
      </c>
      <c r="BA66" s="122">
        <f>BA50^3+BA51^3+BA52^3+BA53^3+BA54^3+BA55^3+BA56^3+BA57^3+BB50^3+BB51^3+BB52^3+BB53^3+BB54^3+BB55^3+BB56^3+BB57^3</f>
        <v>0</v>
      </c>
      <c r="BB66" s="122">
        <f>BA65^3+BA64^3+BA63^3+BA62^3+BA61^3+BA60^3+BA59^3+BA58^3+BB65^3+BB64^3+BB63^3+BB62^3+BB61^3+BB60^3+BB59^3+BB58^3</f>
        <v>0</v>
      </c>
      <c r="BC66" s="122">
        <f>BC50^3+BC51^3+BC52^3+BC53^3+BC54^3+BC55^3+BC56^3+BC57^3+BD50^3+BD51^3+BD52^3+BD53^3+BD54^3+BD55^3+BD56^3+BD57^3</f>
        <v>0</v>
      </c>
      <c r="BD66" s="122">
        <f>BC65^3+BC64^3+BC63^3+BC62^3+BC61^3+BC60^3+BC59^3+BC58^3+BD65^3+BD64^3+BD63^3+BD62^3+BD61^3+BD60^3+BD59^3+BD58^3</f>
        <v>0</v>
      </c>
      <c r="BE66" s="122">
        <f>BE50^3+BE51^3+BE52^3+BE53^3+BE54^3+BE55^3+BE56^3+BE57^3+BF50^3+BF51^3+BF52^3+BF53^3+BF54^3+BF55^3+BF56^3+BF57^3</f>
        <v>0</v>
      </c>
      <c r="BF66" s="122">
        <f>BE65^3+BE64^3+BE63^3+BE62^3+BE61^3+BE60^3+BE59^3+BE58^3+BF65^3+BF64^3+BF63^3+BF62^3+BF61^3+BF60^3+BF59^3+BF58^3</f>
        <v>0</v>
      </c>
      <c r="BG66" s="122">
        <f>BG50^3+BG51^3+BG52^3+BG53^3+BG54^3+BG55^3+BG56^3+BG57^3+BH50^3+BH51^3+BH52^3+BH53^3+BH54^3+BH55^3+BH56^3+BH57^3</f>
        <v>0</v>
      </c>
      <c r="BH66" s="122">
        <f>BG65^3+BG64^3+BG63^3+BG62^3+BG61^3+BG60^3+BG59^3+BG58^3+BH65^3+BH64^3+BH63^3+BH62^3+BH61^3+BH60^3+BH59^3+BH58^3</f>
        <v>0</v>
      </c>
      <c r="BI66" s="122">
        <f>BI50^3+BI51^3+BI52^3+BI53^3+BI54^3+BI55^3+BI56^3+BI57^3+BJ50^3+BJ51^3+BJ52^3+BJ53^3+BJ54^3+BJ55^3+BJ56^3+BJ57^3</f>
        <v>0</v>
      </c>
      <c r="BJ66" s="122">
        <f>BI65^3+BI64^3+BI63^3+BI62^3+BI61^3+BI60^3+BI59^3+BI58^3+BJ65^3+BJ64^3+BJ63^3+BJ62^3+BJ61^3+BJ60^3+BJ59^3+BJ58^3</f>
        <v>0</v>
      </c>
      <c r="BK66" s="122">
        <f>BK50^3+BK51^3+BK52^3+BK53^3+BK54^3+BK55^3+BK56^3+BK57^3+BL50^3+BL51^3+BL52^3+BL53^3+BL54^3+BL55^3+BL56^3+BL57^3</f>
        <v>0</v>
      </c>
      <c r="BL66" s="122">
        <f>BK65^3+BK64^3+BK63^3+BK62^3+BK61^3+BK60^3+BK59^3+BK58^3+BL65^3+BL64^3+BL63^3+BL62^3+BL61^3+BL60^3+BL59^3+BL58^3</f>
        <v>0</v>
      </c>
      <c r="BM66" s="122">
        <f>BM50^3+BM51^3+BM52^3+BM53^3+BM54^3+BM55^3+BM56^3+BM57^3+BN50^3+BN51^3+BN52^3+BN53^3+BN54^3+BN55^3+BN56^3+BN57^3</f>
        <v>0</v>
      </c>
      <c r="BN66" s="123">
        <f>BM65^3+BM64^3+BM63^3+BM62^3+BM61^3+BM60^3+BM59^3+BM58^3+BN65^3+BN64^3+BN63^3+BN62^3+BN61^3+BN60^3+BN59^3+BN58^3</f>
        <v>0</v>
      </c>
      <c r="BO66" s="124">
        <f>SUMSQ(AY50,AZ51,BA52,BB53,BC54,BD55,BE56,BF57,BG58,BH59,BI60,BJ61,BK62,BL63,BM64,BN65)</f>
        <v>0</v>
      </c>
      <c r="BP66" s="125">
        <f>SUMSQ(AY58,AZ59,BA60,BB61,BC62,BD63,BE64,BF65,BG50,BH51,BI52,BJ53,BK54,BL55,BM56,BN57)</f>
        <v>0</v>
      </c>
      <c r="BQ66" s="52"/>
      <c r="BR66" s="126"/>
      <c r="BS66" s="126"/>
      <c r="BT66" s="126"/>
      <c r="BU66" s="126"/>
      <c r="BV66" s="126"/>
      <c r="BW66" s="126"/>
      <c r="BX66" s="126"/>
      <c r="BY66" s="126"/>
      <c r="BZ66" s="126"/>
      <c r="CA66" s="126"/>
      <c r="CB66" s="126"/>
      <c r="CC66" s="126"/>
      <c r="CD66" s="126"/>
      <c r="CE66" s="126"/>
      <c r="CF66" s="126"/>
      <c r="CG66" s="126"/>
      <c r="CH66" s="32"/>
      <c r="CI66" s="115"/>
      <c r="CJ66" s="144"/>
      <c r="CK66" s="109"/>
      <c r="CL66" s="58"/>
      <c r="CM66" s="121">
        <f>CM50^3+CM51^3+CM52^3+CM53^3+CM54^3+CM55^3+CM56^3+CM57^3+CN50^3+CN51^3+CN52^3+CN53^3+CN54^3+CN55^3+CN56^3+CN57^3</f>
        <v>0</v>
      </c>
      <c r="CN66" s="122">
        <f>CM65^3+CM64^3+CM63^3+CM62^3+CM61^3+CM60^3+CM59^3+CM58^3+CN65^3+CN64^3+CN63^3+CN62^3+CN61^3+CN60^3+CN59^3+CN58^3</f>
        <v>0</v>
      </c>
      <c r="CO66" s="122">
        <f>CO50^3+CO51^3+CO52^3+CO53^3+CO54^3+CO55^3+CO56^3+CO57^3+CP50^3+CP51^3+CP52^3+CP53^3+CP54^3+CP55^3+CP56^3+CP57^3</f>
        <v>0</v>
      </c>
      <c r="CP66" s="122">
        <f>CO65^3+CO64^3+CO63^3+CO62^3+CO61^3+CO60^3+CO59^3+CO58^3+CP65^3+CP64^3+CP63^3+CP62^3+CP61^3+CP60^3+CP59^3+CP58^3</f>
        <v>0</v>
      </c>
      <c r="CQ66" s="122">
        <f>CQ50^3+CQ51^3+CQ52^3+CQ53^3+CQ54^3+CQ55^3+CQ56^3+CQ57^3+CR50^3+CR51^3+CR52^3+CR53^3+CR54^3+CR55^3+CR56^3+CR57^3</f>
        <v>0</v>
      </c>
      <c r="CR66" s="122">
        <f>CQ65^3+CQ64^3+CQ63^3+CQ62^3+CQ61^3+CQ60^3+CQ59^3+CQ58^3+CR65^3+CR64^3+CR63^3+CR62^3+CR61^3+CR60^3+CR59^3+CR58^3</f>
        <v>0</v>
      </c>
      <c r="CS66" s="122">
        <f>CS50^3+CS51^3+CS52^3+CS53^3+CS54^3+CS55^3+CS56^3+CS57^3+CT50^3+CT51^3+CT52^3+CT53^3+CT54^3+CT55^3+CT56^3+CT57^3</f>
        <v>0</v>
      </c>
      <c r="CT66" s="122">
        <f>CS65^3+CS64^3+CS63^3+CS62^3+CS61^3+CS60^3+CS59^3+CS58^3+CT65^3+CT64^3+CT63^3+CT62^3+CT61^3+CT60^3+CT59^3+CT58^3</f>
        <v>0</v>
      </c>
      <c r="CU66" s="122">
        <f>CU50^3+CU51^3+CU52^3+CU53^3+CU54^3+CU55^3+CU56^3+CU57^3+CV50^3+CV51^3+CV52^3+CV53^3+CV54^3+CV55^3+CV56^3+CV57^3</f>
        <v>0</v>
      </c>
      <c r="CV66" s="122">
        <f>CU65^3+CU64^3+CU63^3+CU62^3+CU61^3+CU60^3+CU59^3+CU58^3+CV65^3+CV64^3+CV63^3+CV62^3+CV61^3+CV60^3+CV59^3+CV58^3</f>
        <v>0</v>
      </c>
      <c r="CW66" s="122">
        <f>CW50^3+CW51^3+CW52^3+CW53^3+CW54^3+CW55^3+CW56^3+CW57^3+CX50^3+CX51^3+CX52^3+CX53^3+CX54^3+CX55^3+CX56^3+CX57^3</f>
        <v>0</v>
      </c>
      <c r="CX66" s="122">
        <f>CW65^3+CW64^3+CW63^3+CW62^3+CW61^3+CW60^3+CW59^3+CW58^3+CX65^3+CX64^3+CX63^3+CX62^3+CX61^3+CX60^3+CX59^3+CX58^3</f>
        <v>0</v>
      </c>
      <c r="CY66" s="122">
        <f>CY50^3+CY51^3+CY52^3+CY53^3+CY54^3+CY55^3+CY56^3+CY57^3+CZ50^3+CZ51^3+CZ52^3+CZ53^3+CZ54^3+CZ55^3+CZ56^3+CZ57^3</f>
        <v>0</v>
      </c>
      <c r="CZ66" s="122">
        <f>CY65^3+CY64^3+CY63^3+CY62^3+CY61^3+CY60^3+CY59^3+CY58^3+CZ65^3+CZ64^3+CZ63^3+CZ62^3+CZ61^3+CZ60^3+CZ59^3+CZ58^3</f>
        <v>0</v>
      </c>
      <c r="DA66" s="122">
        <f>DA50^3+DA51^3+DA52^3+DA53^3+DA54^3+DA55^3+DA56^3+DA57^3+DB50^3+DB51^3+DB52^3+DB53^3+DB54^3+DB55^3+DB56^3+DB57^3</f>
        <v>0</v>
      </c>
      <c r="DB66" s="123">
        <f>DA65^3+DA64^3+DA63^3+DA62^3+DA61^3+DA60^3+DA59^3+DA58^3+DB65^3+DB64^3+DB63^3+DB62^3+DB61^3+DB60^3+DB59^3+DB58^3</f>
        <v>0</v>
      </c>
      <c r="DC66" s="124">
        <f>SUMSQ(CM50,CN51,CO52,CP53,CQ54,CR55,CS56,CT57,CU58,CV59,CW60,CX61,CY62,CZ63,DA64,DB65)</f>
        <v>0</v>
      </c>
      <c r="DD66" s="125">
        <f>SUMSQ(CM58,CN59,CO60,CP61,CQ62,CR63,CS64,CT65,CU50,CV51,CW52,CX53,CY54,CZ55,DA56,DB57)</f>
        <v>0</v>
      </c>
      <c r="DE66" s="52"/>
      <c r="DF66" s="126"/>
      <c r="DG66" s="126"/>
      <c r="DH66" s="126"/>
      <c r="DI66" s="126"/>
      <c r="DJ66" s="126"/>
      <c r="DK66" s="126"/>
      <c r="DL66" s="126"/>
      <c r="DM66" s="126"/>
      <c r="DN66" s="126"/>
      <c r="DO66" s="126"/>
      <c r="DP66" s="126"/>
      <c r="DQ66" s="126"/>
      <c r="DR66" s="126"/>
      <c r="DS66" s="126"/>
      <c r="DT66" s="126"/>
      <c r="DU66" s="126"/>
      <c r="DV66" s="32"/>
      <c r="DW66" s="115"/>
      <c r="DY66" s="109"/>
      <c r="DZ66" s="58"/>
      <c r="EA66" s="121">
        <f>EA50^3+EA51^3+EA52^3+EA53^3+EA54^3+EA55^3+EA56^3+EA57^3+EB50^3+EB51^3+EB52^3+EB53^3+EB54^3+EB55^3+EB56^3+EB57^3</f>
        <v>0</v>
      </c>
      <c r="EB66" s="122">
        <f>EA65^3+EA64^3+EA63^3+EA62^3+EA61^3+EA60^3+EA59^3+EA58^3+EB65^3+EB64^3+EB63^3+EB62^3+EB61^3+EB60^3+EB59^3+EB58^3</f>
        <v>0</v>
      </c>
      <c r="EC66" s="122">
        <f>EC50^3+EC51^3+EC52^3+EC53^3+EC54^3+EC55^3+EC56^3+EC57^3+ED50^3+ED51^3+ED52^3+ED53^3+ED54^3+ED55^3+ED56^3+ED57^3</f>
        <v>0</v>
      </c>
      <c r="ED66" s="122">
        <f>EC65^3+EC64^3+EC63^3+EC62^3+EC61^3+EC60^3+EC59^3+EC58^3+ED65^3+ED64^3+ED63^3+ED62^3+ED61^3+ED60^3+ED59^3+ED58^3</f>
        <v>0</v>
      </c>
      <c r="EE66" s="122">
        <f>EE50^3+EE51^3+EE52^3+EE53^3+EE54^3+EE55^3+EE56^3+EE57^3+EF50^3+EF51^3+EF52^3+EF53^3+EF54^3+EF55^3+EF56^3+EF57^3</f>
        <v>0</v>
      </c>
      <c r="EF66" s="122">
        <f>EE65^3+EE64^3+EE63^3+EE62^3+EE61^3+EE60^3+EE59^3+EE58^3+EF65^3+EF64^3+EF63^3+EF62^3+EF61^3+EF60^3+EF59^3+EF58^3</f>
        <v>0</v>
      </c>
      <c r="EG66" s="122">
        <f>EG50^3+EG51^3+EG52^3+EG53^3+EG54^3+EG55^3+EG56^3+EG57^3+EH50^3+EH51^3+EH52^3+EH53^3+EH54^3+EH55^3+EH56^3+EH57^3</f>
        <v>0</v>
      </c>
      <c r="EH66" s="122">
        <f>EG65^3+EG64^3+EG63^3+EG62^3+EG61^3+EG60^3+EG59^3+EG58^3+EH65^3+EH64^3+EH63^3+EH62^3+EH61^3+EH60^3+EH59^3+EH58^3</f>
        <v>0</v>
      </c>
      <c r="EI66" s="122">
        <f>EI50^3+EI51^3+EI52^3+EI53^3+EI54^3+EI55^3+EI56^3+EI57^3+EJ50^3+EJ51^3+EJ52^3+EJ53^3+EJ54^3+EJ55^3+EJ56^3+EJ57^3</f>
        <v>0</v>
      </c>
      <c r="EJ66" s="122">
        <f>EI65^3+EI64^3+EI63^3+EI62^3+EI61^3+EI60^3+EI59^3+EI58^3+EJ65^3+EJ64^3+EJ63^3+EJ62^3+EJ61^3+EJ60^3+EJ59^3+EJ58^3</f>
        <v>0</v>
      </c>
      <c r="EK66" s="122">
        <f>EK50^3+EK51^3+EK52^3+EK53^3+EK54^3+EK55^3+EK56^3+EK57^3+EL50^3+EL51^3+EL52^3+EL53^3+EL54^3+EL55^3+EL56^3+EL57^3</f>
        <v>0</v>
      </c>
      <c r="EL66" s="122">
        <f>EK65^3+EK64^3+EK63^3+EK62^3+EK61^3+EK60^3+EK59^3+EK58^3+EL65^3+EL64^3+EL63^3+EL62^3+EL61^3+EL60^3+EL59^3+EL58^3</f>
        <v>0</v>
      </c>
      <c r="EM66" s="122">
        <f>EM50^3+EM51^3+EM52^3+EM53^3+EM54^3+EM55^3+EM56^3+EM57^3+EN50^3+EN51^3+EN52^3+EN53^3+EN54^3+EN55^3+EN56^3+EN57^3</f>
        <v>0</v>
      </c>
      <c r="EN66" s="122">
        <f>EM65^3+EM64^3+EM63^3+EM62^3+EM61^3+EM60^3+EM59^3+EM58^3+EN65^3+EN64^3+EN63^3+EN62^3+EN61^3+EN60^3+EN59^3+EN58^3</f>
        <v>0</v>
      </c>
      <c r="EO66" s="122">
        <f>EO50^3+EO51^3+EO52^3+EO53^3+EO54^3+EO55^3+EO56^3+EO57^3+EP50^3+EP51^3+EP52^3+EP53^3+EP54^3+EP55^3+EP56^3+EP57^3</f>
        <v>0</v>
      </c>
      <c r="EP66" s="123">
        <f>EO65^3+EO64^3+EO63^3+EO62^3+EO61^3+EO60^3+EO59^3+EO58^3+EP65^3+EP64^3+EP63^3+EP62^3+EP61^3+EP60^3+EP59^3+EP58^3</f>
        <v>0</v>
      </c>
      <c r="EQ66" s="124">
        <f>SUMSQ(EA50,EB51,EC52,ED53,EE54,EF55,EG56,EH57,EI58,EJ59,EK60,EL61,EM62,EN63,EO64,EP65)</f>
        <v>0</v>
      </c>
      <c r="ER66" s="125">
        <f>SUMSQ(EA58,EB59,EC60,ED61,EE62,EF63,EG64,EH65,EI50,EJ51,EK52,EL53,EM54,EN55,EO56,EP57)</f>
        <v>0</v>
      </c>
      <c r="ES66" s="52"/>
      <c r="ET66" s="126"/>
      <c r="EU66" s="126"/>
      <c r="EV66" s="126"/>
      <c r="EW66" s="126"/>
      <c r="EX66" s="126"/>
      <c r="EY66" s="126"/>
      <c r="EZ66" s="126"/>
      <c r="FA66" s="126"/>
      <c r="FB66" s="126"/>
      <c r="FC66" s="126"/>
      <c r="FD66" s="126"/>
      <c r="FE66" s="126"/>
      <c r="FF66" s="126"/>
      <c r="FG66" s="126"/>
      <c r="FH66" s="126"/>
      <c r="FI66" s="126"/>
      <c r="FJ66" s="32"/>
      <c r="FK66" s="115"/>
    </row>
    <row r="67" spans="1:167" ht="13.5" thickBot="1" x14ac:dyDescent="0.25">
      <c r="A67" s="32"/>
      <c r="B67" s="32"/>
      <c r="C67" s="32"/>
      <c r="D67" s="106" t="s">
        <v>31</v>
      </c>
      <c r="E67" s="107" t="s">
        <v>207</v>
      </c>
      <c r="F67" s="110">
        <f>B4+(53*B6)</f>
        <v>54</v>
      </c>
      <c r="G67" s="104"/>
      <c r="H67" s="43"/>
      <c r="I67" s="109"/>
      <c r="J67" s="58"/>
      <c r="K67" s="148">
        <f>K50^3+L50^3+M50^3+N50^3+K51^3+L51^3+M51^3+N51^3+K52^3+L52^3+M52^3+N52^3+K53^3+L53^3+M53^3+N53^3</f>
        <v>0</v>
      </c>
      <c r="L67" s="149">
        <f>K54^3+L54^3+M54^3+N54^3+K55^3+L55^3+M55^3+N55^3+K56^3+L56^3+M56^3+N56^3+K57^3+L57^3+M57^3+N57^3</f>
        <v>0</v>
      </c>
      <c r="M67" s="149">
        <f>K58^3+L58^3+M58^3+N58^3+K59^3+L59^3+M59^3+N59^3+K60^3+L60^3+M60^3+N60^3+K61^3+L61^3+M61^3+N61^3</f>
        <v>0</v>
      </c>
      <c r="N67" s="149">
        <f>K62^3+L62^3+M62^3+N62^3+K63^3+L63^3+M63^3+N63^3+K64^3+L64^3+M64^3+N64^3+K65^3+L65^3+M65^3+N65^3</f>
        <v>0</v>
      </c>
      <c r="O67" s="149">
        <f>O50^3+P50^3+Q50^3+R50^3+O51^3+P51^3+Q51^3+R51^3+O52^3+P52^3+Q52^3+R52^3+O53^3+P53^3+Q53^3+R53^3</f>
        <v>0</v>
      </c>
      <c r="P67" s="149">
        <f>O54^3+P54^3+Q54^3+R54^3+O55^3+P55^3+Q55^3+R55^3+O56^3+P56^3+Q56^3+R56^3+O57^3+P57^3+Q57^3+R57^3</f>
        <v>0</v>
      </c>
      <c r="Q67" s="149">
        <f>O58^3+P58^3+Q58^3+R58^3+O59^3+P59^3+Q59^3+R59^3+O60^3+P60^3+Q60^3+R60^3+O61^3+P61^3+Q61^3+R61^3</f>
        <v>0</v>
      </c>
      <c r="R67" s="149">
        <f>O62^3+P62^3+Q62^3+R62^3+O63^3+P63^3+Q63^3+R63^3+O64^3+P64^3+Q64^3+R64^3+O65^3+P65^3+Q65^3+R65^3</f>
        <v>0</v>
      </c>
      <c r="S67" s="149">
        <f>S50^3+T50^3+U50^3+V50^3+S51^3+T51^3+U51^3+V51^3+S52^3+T52^3+U52^3+V52^3+S53^3+T53^3+U53^3+V53^3</f>
        <v>0</v>
      </c>
      <c r="T67" s="149">
        <f>S54^3+T54^3+U54^3+V54^3+S55^3+T55^3+U55^3+V55^3+S56^3+T56^3+U56^3+V56^3+S57^3+T57^3+U57^3+V57^3</f>
        <v>0</v>
      </c>
      <c r="U67" s="149">
        <f>S58^3+T58^3+U58^3+V58^3+S59^3+T59^3+U59^3+V59^3+S60^3+T60^3+U60^3+V60^3+S61^3+T61^3+U61^3+V61^3</f>
        <v>0</v>
      </c>
      <c r="V67" s="149">
        <f>S62^3+T62^3+U62^3+V62^3+S63^3+T63^3+U63^3+V63^3+S64^3+T64^3+U64^3+V64^3+S65^3+T65^3+U65^3+V65^3</f>
        <v>0</v>
      </c>
      <c r="W67" s="149">
        <f>W50^3+X50^3+Y50^3+Z50^3+W51^3+X51^3+Y51^3+Z51^3+W52^3+X52^3+Y52^3+Z52^3+W53^3+X53^3+Y53^3+Z53^3</f>
        <v>0</v>
      </c>
      <c r="X67" s="149">
        <f>W54^3+X54^3+Y54^3+Z54^3+W55^3+X55^3+Y55^3+Z55^3+W56^3+X56^3+Y56^3+Z56^3+W57^3+X57^3+Y57^3+Z57^3</f>
        <v>0</v>
      </c>
      <c r="Y67" s="149">
        <f>W58^3+X58^3+Y58^3+Z58^3+W59^3+X59^3+Y59^3+Z59^3+W60^3+X60^3+Y60^3+Z60^3+W61^3+X61^3+Y61^3+Z61^3</f>
        <v>0</v>
      </c>
      <c r="Z67" s="149">
        <f>W62^3+X62^3+Y62^3+Z62^3+W63^3+X63^3+Y63^3+Z63^3+W64^3+X64^3+Y64^3+Z64^3+W65^3+X65^3+Y65^3+Z65^3</f>
        <v>0</v>
      </c>
      <c r="AA67" s="129">
        <f>SUMSQ(K65,L64,M63,N62,O61,P60,Q59,R58,S57,T56,U55,V54,W53,X52,Y51,BN49,Z50)</f>
        <v>0</v>
      </c>
      <c r="AB67" s="130">
        <f>SUMSQ(K57,L56,M55,N54,O53,P52,Q51,R50,S65,T64,U63,V62,W61,X60,Y59,Z58)</f>
        <v>0</v>
      </c>
      <c r="AC67" s="32"/>
      <c r="AD67" s="131"/>
      <c r="AE67" s="131"/>
      <c r="AF67" s="131"/>
      <c r="AG67" s="131"/>
      <c r="AH67" s="131"/>
      <c r="AI67" s="131"/>
      <c r="AJ67" s="131"/>
      <c r="AK67" s="131"/>
      <c r="AL67" s="131"/>
      <c r="AM67" s="131"/>
      <c r="AN67" s="131"/>
      <c r="AO67" s="131"/>
      <c r="AP67" s="131"/>
      <c r="AQ67" s="131"/>
      <c r="AR67" s="131"/>
      <c r="AS67" s="131"/>
      <c r="AT67" s="32"/>
      <c r="AU67" s="115"/>
      <c r="AW67" s="109"/>
      <c r="AX67" s="58"/>
      <c r="AY67" s="127">
        <f>AY50^3+AZ50^3+BA50^3+BB50^3+AY51^3+AZ51^3+BA51^3+BB51^3+AY52^3+AZ52^3+BA52^3+BB52^3+AY53^3+AZ53^3+BA53^3+BB53^3</f>
        <v>0</v>
      </c>
      <c r="AZ67" s="128">
        <f>AY54^3+AZ54^3+BA54^3+BB54^3+AY55^3+AZ55^3+BA55^3+BB55^3+AY56^3+AZ56^3+BA56^3+BB56^3+AY57^3+AZ57^3+BA57^3+BB57^3</f>
        <v>0</v>
      </c>
      <c r="BA67" s="128">
        <f>AY58^3+AZ58^3+BA58^3+BB58^3+AY59^3+AZ59^3+BA59^3+BB59^3+AY60^3+AZ60^3+BA60^3+BB60^3+AY61^3+AZ61^3+BA61^3+BB61^3</f>
        <v>0</v>
      </c>
      <c r="BB67" s="128">
        <f>AY62^3+AZ62^3+BA62^3+BB62^3+AY63^3+AZ63^3+BA63^3+BB63^3+AY64^3+AZ64^3+BA64^3+BB64^3+AY65^3+AZ65^3+BA65^3+BB65^3</f>
        <v>0</v>
      </c>
      <c r="BC67" s="128">
        <f>BC50^3+BD50^3+BE50^3+BF50^3+BC51^3+BD51^3+BE51^3+BF51^3+BC52^3+BD52^3+BE52^3+BF52^3+BC53^3+BD53^3+BE53^3+BF53^3</f>
        <v>0</v>
      </c>
      <c r="BD67" s="128">
        <f>BC54^3+BD54^3+BE54^3+BF54^3+BC55^3+BD55^3+BE55^3+BF55^3+BC56^3+BD56^3+BE56^3+BF56^3+BC57^3+BD57^3+BE57^3+BF57^3</f>
        <v>0</v>
      </c>
      <c r="BE67" s="128">
        <f>BC58^3+BD58^3+BE58^3+BF58^3+BC59^3+BD59^3+BE59^3+BF59^3+BC60^3+BD60^3+BE60^3+BF60^3+BC61^3+BD61^3+BE61^3+BF61^3</f>
        <v>0</v>
      </c>
      <c r="BF67" s="128">
        <f>BC62^3+BD62^3+BE62^3+BF62^3+BC63^3+BD63^3+BE63^3+BF63^3+BC64^3+BD64^3+BE64^3+BF64^3+BC65^3+BD65^3+BE65^3+BF65^3</f>
        <v>0</v>
      </c>
      <c r="BG67" s="128">
        <f>BG50^3+BH50^3+BI50^3+BJ50^3+BG51^3+BH51^3+BI51^3+BJ51^3+BG52^3+BH52^3+BI52^3+BJ52^3+BG53^3+BH53^3+BI53^3+BJ53^3</f>
        <v>0</v>
      </c>
      <c r="BH67" s="128">
        <f>BG54^3+BH54^3+BI54^3+BJ54^3+BG55^3+BH55^3+BI55^3+BJ55^3+BG56^3+BH56^3+BI56^3+BJ56^3+BG57^3+BH57^3+BI57^3+BJ57^3</f>
        <v>0</v>
      </c>
      <c r="BI67" s="128">
        <f>BG58^3+BH58^3+BI58^3+BJ58^3+BG59^3+BH59^3+BI59^3+BJ59^3+BG60^3+BH60^3+BI60^3+BJ60^3+BG61^3+BH61^3+BI61^3+BJ61^3</f>
        <v>0</v>
      </c>
      <c r="BJ67" s="128">
        <f>BG62^3+BH62^3+BI62^3+BJ62^3+BG63^3+BH63^3+BI63^3+BJ63^3+BG64^3+BH64^3+BI64^3+BJ64^3+BG65^3+BH65^3+BI65^3+BJ65^3</f>
        <v>0</v>
      </c>
      <c r="BK67" s="128">
        <f>BK50^3+BL50^3+BM50^3+BN50^3+BK51^3+BL51^3+BM51^3+BN51^3+BK52^3+BL52^3+BM52^3+BN52^3+BK53^3+BL53^3+BM53^3+BN53^3</f>
        <v>0</v>
      </c>
      <c r="BL67" s="128">
        <f>BK54^3+BL54^3+BM54^3+BN54^3+BK55^3+BL55^3+BM55^3+BN55^3+BK56^3+BL56^3+BM56^3+BN56^3+BK57^3+BL57^3+BM57^3+BN57^3</f>
        <v>0</v>
      </c>
      <c r="BM67" s="128">
        <f>BK58^3+BL58^3+BM58^3+BN58^3+BK59^3+BL59^3+BM59^3+BN59^3+BK60^3+BL60^3+BM60^3+BN60^3+BK61^3+BL61^3+BM61^3+BN61^3</f>
        <v>0</v>
      </c>
      <c r="BN67" s="128">
        <f>BK62^3+BL62^3+BM62^3+BN62^3+BK63^3+BL63^3+BM63^3+BN63^3+BK64^3+BL64^3+BM64^3+BN64^3+BK65^3+BL65^3+BM65^3+BN65^3</f>
        <v>0</v>
      </c>
      <c r="BO67" s="129">
        <f>SUMSQ(AY65,AZ64,BA63,BB62,BC61,BD60,BE59,BF58,BG57,BH56,BI55,BJ54,BK53,BL52,BM51,DB49,BN50)</f>
        <v>0</v>
      </c>
      <c r="BP67" s="130">
        <f>SUMSQ(AY57,AZ56,BA55,BB54,BC53,BD52,BE51,BF50,BG65,BH64,BI63,BJ62,BK61,BL60,BM59,BN58)</f>
        <v>0</v>
      </c>
      <c r="BQ67" s="32"/>
      <c r="BR67" s="131"/>
      <c r="BS67" s="131"/>
      <c r="BT67" s="131"/>
      <c r="BU67" s="131"/>
      <c r="BV67" s="131"/>
      <c r="BW67" s="131"/>
      <c r="BX67" s="131"/>
      <c r="BY67" s="131"/>
      <c r="BZ67" s="131"/>
      <c r="CA67" s="131"/>
      <c r="CB67" s="131"/>
      <c r="CC67" s="131"/>
      <c r="CD67" s="131"/>
      <c r="CE67" s="131"/>
      <c r="CF67" s="131"/>
      <c r="CG67" s="131"/>
      <c r="CH67" s="32"/>
      <c r="CI67" s="115"/>
      <c r="CJ67" s="144"/>
      <c r="CK67" s="109"/>
      <c r="CL67" s="58"/>
      <c r="CM67" s="127">
        <f>CM50^3+CN50^3+CO50^3+CP50^3+CM51^3+CN51^3+CO51^3+CP51^3+CM52^3+CN52^3+CO52^3+CP52^3+CM53^3+CN53^3+CO53^3+CP53^3</f>
        <v>0</v>
      </c>
      <c r="CN67" s="128">
        <f>CM54^3+CN54^3+CO54^3+CP54^3+CM55^3+CN55^3+CO55^3+CP55^3+CM56^3+CN56^3+CO56^3+CP56^3+CM57^3+CN57^3+CO57^3+CP57^3</f>
        <v>0</v>
      </c>
      <c r="CO67" s="128">
        <f>CM58^3+CN58^3+CO58^3+CP58^3+CM59^3+CN59^3+CO59^3+CP59^3+CM60^3+CN60^3+CO60^3+CP60^3+CM61^3+CN61^3+CO61^3+CP61^3</f>
        <v>0</v>
      </c>
      <c r="CP67" s="128">
        <f>CM62^3+CN62^3+CO62^3+CP62^3+CM63^3+CN63^3+CO63^3+CP63^3+CM64^3+CN64^3+CO64^3+CP64^3+CM65^3+CN65^3+CO65^3+CP65^3</f>
        <v>0</v>
      </c>
      <c r="CQ67" s="128">
        <f>CQ50^3+CR50^3+CS50^3+CT50^3+CQ51^3+CR51^3+CS51^3+CT51^3+CQ52^3+CR52^3+CS52^3+CT52^3+CQ53^3+CR53^3+CS53^3+CT53^3</f>
        <v>0</v>
      </c>
      <c r="CR67" s="128">
        <f>CQ54^3+CR54^3+CS54^3+CT54^3+CQ55^3+CR55^3+CS55^3+CT55^3+CQ56^3+CR56^3+CS56^3+CT56^3+CQ57^3+CR57^3+CS57^3+CT57^3</f>
        <v>0</v>
      </c>
      <c r="CS67" s="128">
        <f>CQ58^3+CR58^3+CS58^3+CT58^3+CQ59^3+CR59^3+CS59^3+CT59^3+CQ60^3+CR60^3+CS60^3+CT60^3+CQ61^3+CR61^3+CS61^3+CT61^3</f>
        <v>0</v>
      </c>
      <c r="CT67" s="128">
        <f>CQ62^3+CR62^3+CS62^3+CT62^3+CQ63^3+CR63^3+CS63^3+CT63^3+CQ64^3+CR64^3+CS64^3+CT64^3+CQ65^3+CR65^3+CS65^3+CT65^3</f>
        <v>0</v>
      </c>
      <c r="CU67" s="128">
        <f>CU50^3+CV50^3+CW50^3+CX50^3+CU51^3+CV51^3+CW51^3+CX51^3+CU52^3+CV52^3+CW52^3+CX52^3+CU53^3+CV53^3+CW53^3+CX53^3</f>
        <v>0</v>
      </c>
      <c r="CV67" s="128">
        <f>CU54^3+CV54^3+CW54^3+CX54^3+CU55^3+CV55^3+CW55^3+CX55^3+CU56^3+CV56^3+CW56^3+CX56^3+CU57^3+CV57^3+CW57^3+CX57^3</f>
        <v>0</v>
      </c>
      <c r="CW67" s="128">
        <f>CU58^3+CV58^3+CW58^3+CX58^3+CU59^3+CV59^3+CW59^3+CX59^3+CU60^3+CV60^3+CW60^3+CX60^3+CU61^3+CV61^3+CW61^3+CX61^3</f>
        <v>0</v>
      </c>
      <c r="CX67" s="128">
        <f>CU62^3+CV62^3+CW62^3+CX62^3+CU63^3+CV63^3+CW63^3+CX63^3+CU64^3+CV64^3+CW64^3+CX64^3+CU65^3+CV65^3+CW65^3+CX65^3</f>
        <v>0</v>
      </c>
      <c r="CY67" s="128">
        <f>CY50^3+CZ50^3+DA50^3+DB50^3+CY51^3+CZ51^3+DA51^3+DB51^3+CY52^3+CZ52^3+DA52^3+DB52^3+CY53^3+CZ53^3+DA53^3+DB53^3</f>
        <v>0</v>
      </c>
      <c r="CZ67" s="128">
        <f>CY54^3+CZ54^3+DA54^3+DB54^3+CY55^3+CZ55^3+DA55^3+DB55^3+CY56^3+CZ56^3+DA56^3+DB56^3+CY57^3+CZ57^3+DA57^3+DB57^3</f>
        <v>0</v>
      </c>
      <c r="DA67" s="128">
        <f>CY58^3+CZ58^3+DA58^3+DB58^3+CY59^3+CZ59^3+DA59^3+DB59^3+CY60^3+CZ60^3+DA60^3+DB60^3+CY61^3+CZ61^3+DA61^3+DB61^3</f>
        <v>0</v>
      </c>
      <c r="DB67" s="128">
        <f>CY62^3+CZ62^3+DA62^3+DB62^3+CY63^3+CZ63^3+DA63^3+DB63^3+CY64^3+CZ64^3+DA64^3+DB64^3+CY65^3+CZ65^3+DA65^3+DB65^3</f>
        <v>0</v>
      </c>
      <c r="DC67" s="129">
        <f>SUMSQ(CM65,CN64,CO63,CP62,CQ61,CR60,CS59,CT58,CU57,CV56,CW55,CX54,CY53,CZ52,DA51,EP49,DB50)</f>
        <v>0</v>
      </c>
      <c r="DD67" s="130">
        <f>SUMSQ(CM57,CN56,CO55,CP54,CQ53,CR52,CS51,CT50,CU65,CV64,CW63,CX62,CY61,CZ60,DA59,DB58)</f>
        <v>0</v>
      </c>
      <c r="DE67" s="32"/>
      <c r="DF67" s="131"/>
      <c r="DG67" s="131"/>
      <c r="DH67" s="131"/>
      <c r="DI67" s="131"/>
      <c r="DJ67" s="131"/>
      <c r="DK67" s="131"/>
      <c r="DL67" s="131"/>
      <c r="DM67" s="131"/>
      <c r="DN67" s="131"/>
      <c r="DO67" s="131"/>
      <c r="DP67" s="131"/>
      <c r="DQ67" s="131"/>
      <c r="DR67" s="131"/>
      <c r="DS67" s="131"/>
      <c r="DT67" s="131"/>
      <c r="DU67" s="131"/>
      <c r="DV67" s="32"/>
      <c r="DW67" s="115"/>
      <c r="DY67" s="109"/>
      <c r="DZ67" s="58"/>
      <c r="EA67" s="127">
        <f>EA50^3+EB50^3+EC50^3+ED50^3+EA51^3+EB51^3+EC51^3+ED51^3+EA52^3+EB52^3+EC52^3+ED52^3+EA53^3+EB53^3+EC53^3+ED53^3</f>
        <v>0</v>
      </c>
      <c r="EB67" s="128">
        <f>EA54^3+EB54^3+EC54^3+ED54^3+EA55^3+EB55^3+EC55^3+ED55^3+EA56^3+EB56^3+EC56^3+ED56^3+EA57^3+EB57^3+EC57^3+ED57^3</f>
        <v>0</v>
      </c>
      <c r="EC67" s="128">
        <f>EA58^3+EB58^3+EC58^3+ED58^3+EA59^3+EB59^3+EC59^3+ED59^3+EA60^3+EB60^3+EC60^3+ED60^3+EA61^3+EB61^3+EC61^3+ED61^3</f>
        <v>0</v>
      </c>
      <c r="ED67" s="128">
        <f>EA62^3+EB62^3+EC62^3+ED62^3+EA63^3+EB63^3+EC63^3+ED63^3+EA64^3+EB64^3+EC64^3+ED64^3+EA65^3+EB65^3+EC65^3+ED65^3</f>
        <v>0</v>
      </c>
      <c r="EE67" s="128">
        <f>EE50^3+EF50^3+EG50^3+EH50^3+EE51^3+EF51^3+EG51^3+EH51^3+EE52^3+EF52^3+EG52^3+EH52^3+EE53^3+EF53^3+EG53^3+EH53^3</f>
        <v>0</v>
      </c>
      <c r="EF67" s="128">
        <f>EE54^3+EF54^3+EG54^3+EH54^3+EE55^3+EF55^3+EG55^3+EH55^3+EE56^3+EF56^3+EG56^3+EH56^3+EE57^3+EF57^3+EG57^3+EH57^3</f>
        <v>0</v>
      </c>
      <c r="EG67" s="128">
        <f>EE58^3+EF58^3+EG58^3+EH58^3+EE59^3+EF59^3+EG59^3+EH59^3+EE60^3+EF60^3+EG60^3+EH60^3+EE61^3+EF61^3+EG61^3+EH61^3</f>
        <v>0</v>
      </c>
      <c r="EH67" s="128">
        <f>EE62^3+EF62^3+EG62^3+EH62^3+EE63^3+EF63^3+EG63^3+EH63^3+EE64^3+EF64^3+EG64^3+EH64^3+EE65^3+EF65^3+EG65^3+EH65^3</f>
        <v>0</v>
      </c>
      <c r="EI67" s="128">
        <f>EI50^3+EJ50^3+EK50^3+EL50^3+EI51^3+EJ51^3+EK51^3+EL51^3+EI52^3+EJ52^3+EK52^3+EL52^3+EI53^3+EJ53^3+EK53^3+EL53^3</f>
        <v>0</v>
      </c>
      <c r="EJ67" s="128">
        <f>EI54^3+EJ54^3+EK54^3+EL54^3+EI55^3+EJ55^3+EK55^3+EL55^3+EI56^3+EJ56^3+EK56^3+EL56^3+EI57^3+EJ57^3+EK57^3+EL57^3</f>
        <v>0</v>
      </c>
      <c r="EK67" s="128">
        <f>EI58^3+EJ58^3+EK58^3+EL58^3+EI59^3+EJ59^3+EK59^3+EL59^3+EI60^3+EJ60^3+EK60^3+EL60^3+EI61^3+EJ61^3+EK61^3+EL61^3</f>
        <v>0</v>
      </c>
      <c r="EL67" s="128">
        <f>EI62^3+EJ62^3+EK62^3+EL62^3+EI63^3+EJ63^3+EK63^3+EL63^3+EI64^3+EJ64^3+EK64^3+EL64^3+EI65^3+EJ65^3+EK65^3+EL65^3</f>
        <v>0</v>
      </c>
      <c r="EM67" s="128">
        <f>EM50^3+EN50^3+EO50^3+EP50^3+EM51^3+EN51^3+EO51^3+EP51^3+EM52^3+EN52^3+EO52^3+EP52^3+EM53^3+EN53^3+EO53^3+EP53^3</f>
        <v>0</v>
      </c>
      <c r="EN67" s="128">
        <f>EM54^3+EN54^3+EO54^3+EP54^3+EM55^3+EN55^3+EO55^3+EP55^3+EM56^3+EN56^3+EO56^3+EP56^3+EM57^3+EN57^3+EO57^3+EP57^3</f>
        <v>0</v>
      </c>
      <c r="EO67" s="128">
        <f>EM58^3+EN58^3+EO58^3+EP58^3+EM59^3+EN59^3+EO59^3+EP59^3+EM60^3+EN60^3+EO60^3+EP60^3+EM61^3+EN61^3+EO61^3+EP61^3</f>
        <v>0</v>
      </c>
      <c r="EP67" s="128">
        <f>EM62^3+EN62^3+EO62^3+EP62^3+EM63^3+EN63^3+EO63^3+EP63^3+EM64^3+EN64^3+EO64^3+EP64^3+EM65^3+EN65^3+EO65^3+EP65^3</f>
        <v>0</v>
      </c>
      <c r="EQ67" s="129">
        <f>SUMSQ(EA65,EB64,EC63,ED62,EE61,EF60,EG59,EH58,EI57,EJ56,EK55,EL54,EM53,EN52,EO51,GD49,EP50)</f>
        <v>0</v>
      </c>
      <c r="ER67" s="130">
        <f>SUMSQ(EA57,EB56,EC55,ED54,EE53,EF52,EG51,EH50,EI65,EJ64,EK63,EL62,EM61,EN60,EO59,EP58)</f>
        <v>0</v>
      </c>
      <c r="ES67" s="32"/>
      <c r="ET67" s="131"/>
      <c r="EU67" s="131"/>
      <c r="EV67" s="131"/>
      <c r="EW67" s="131"/>
      <c r="EX67" s="131"/>
      <c r="EY67" s="131"/>
      <c r="EZ67" s="131"/>
      <c r="FA67" s="131"/>
      <c r="FB67" s="131"/>
      <c r="FC67" s="131"/>
      <c r="FD67" s="131"/>
      <c r="FE67" s="131"/>
      <c r="FF67" s="131"/>
      <c r="FG67" s="131"/>
      <c r="FH67" s="131"/>
      <c r="FI67" s="131"/>
      <c r="FJ67" s="32"/>
      <c r="FK67" s="115"/>
    </row>
    <row r="68" spans="1:167" ht="13.5" thickBot="1" x14ac:dyDescent="0.25">
      <c r="A68" s="32"/>
      <c r="B68" s="32"/>
      <c r="C68" s="32"/>
      <c r="D68" s="106" t="s">
        <v>12</v>
      </c>
      <c r="E68" s="107" t="s">
        <v>207</v>
      </c>
      <c r="F68" s="110">
        <f>B4+(54*B6)</f>
        <v>55</v>
      </c>
      <c r="G68" s="104"/>
      <c r="H68" s="43"/>
      <c r="I68" s="109"/>
      <c r="J68" s="58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137"/>
      <c r="AB68" s="137"/>
      <c r="AC68" s="32" t="s">
        <v>0</v>
      </c>
      <c r="AD68" s="135"/>
      <c r="AE68" s="135"/>
      <c r="AF68" s="135"/>
      <c r="AG68" s="135"/>
      <c r="AH68" s="135"/>
      <c r="AI68" s="135"/>
      <c r="AJ68" s="135"/>
      <c r="AK68" s="135"/>
      <c r="AL68" s="135"/>
      <c r="AM68" s="135"/>
      <c r="AN68" s="135"/>
      <c r="AO68" s="135"/>
      <c r="AP68" s="135"/>
      <c r="AQ68" s="135"/>
      <c r="AR68" s="135"/>
      <c r="AS68" s="135"/>
      <c r="AT68" s="32"/>
      <c r="AU68" s="115"/>
      <c r="AW68" s="109"/>
      <c r="AX68" s="58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  <c r="BN68" s="46"/>
      <c r="BO68" s="137"/>
      <c r="BP68" s="137"/>
      <c r="BQ68" s="32" t="s">
        <v>0</v>
      </c>
      <c r="BR68" s="135"/>
      <c r="BS68" s="135"/>
      <c r="BT68" s="135"/>
      <c r="BU68" s="135"/>
      <c r="BV68" s="135"/>
      <c r="BW68" s="135"/>
      <c r="BX68" s="135"/>
      <c r="BY68" s="135"/>
      <c r="BZ68" s="135"/>
      <c r="CA68" s="135"/>
      <c r="CB68" s="135"/>
      <c r="CC68" s="135"/>
      <c r="CD68" s="135"/>
      <c r="CE68" s="135"/>
      <c r="CF68" s="135"/>
      <c r="CG68" s="135"/>
      <c r="CH68" s="32"/>
      <c r="CI68" s="115"/>
      <c r="CJ68" s="144"/>
      <c r="CK68" s="109"/>
      <c r="CL68" s="58"/>
      <c r="CM68" s="46"/>
      <c r="CN68" s="46"/>
      <c r="CO68" s="46"/>
      <c r="CP68" s="46"/>
      <c r="CQ68" s="46"/>
      <c r="CR68" s="46"/>
      <c r="CS68" s="46"/>
      <c r="CT68" s="46"/>
      <c r="CU68" s="46"/>
      <c r="CV68" s="46"/>
      <c r="CW68" s="46"/>
      <c r="CX68" s="46"/>
      <c r="CY68" s="46"/>
      <c r="CZ68" s="46"/>
      <c r="DA68" s="46"/>
      <c r="DB68" s="46"/>
      <c r="DC68" s="137"/>
      <c r="DD68" s="137"/>
      <c r="DE68" s="32" t="s">
        <v>0</v>
      </c>
      <c r="DF68" s="135"/>
      <c r="DG68" s="135"/>
      <c r="DH68" s="135"/>
      <c r="DI68" s="135"/>
      <c r="DJ68" s="135"/>
      <c r="DK68" s="135"/>
      <c r="DL68" s="135"/>
      <c r="DM68" s="135"/>
      <c r="DN68" s="135"/>
      <c r="DO68" s="135"/>
      <c r="DP68" s="135"/>
      <c r="DQ68" s="135"/>
      <c r="DR68" s="135"/>
      <c r="DS68" s="135"/>
      <c r="DT68" s="135"/>
      <c r="DU68" s="135"/>
      <c r="DV68" s="32"/>
      <c r="DW68" s="115"/>
      <c r="DY68" s="109"/>
      <c r="DZ68" s="58"/>
      <c r="EA68" s="46"/>
      <c r="EB68" s="46"/>
      <c r="EC68" s="46"/>
      <c r="ED68" s="46"/>
      <c r="EE68" s="46"/>
      <c r="EF68" s="46"/>
      <c r="EG68" s="46"/>
      <c r="EH68" s="46"/>
      <c r="EI68" s="46"/>
      <c r="EJ68" s="46"/>
      <c r="EK68" s="46"/>
      <c r="EL68" s="46"/>
      <c r="EM68" s="46"/>
      <c r="EN68" s="46"/>
      <c r="EO68" s="46"/>
      <c r="EP68" s="46"/>
      <c r="EQ68" s="137"/>
      <c r="ER68" s="137"/>
      <c r="ES68" s="32" t="s">
        <v>0</v>
      </c>
      <c r="ET68" s="135"/>
      <c r="EU68" s="135"/>
      <c r="EV68" s="135"/>
      <c r="EW68" s="135"/>
      <c r="EX68" s="135"/>
      <c r="EY68" s="135"/>
      <c r="EZ68" s="135"/>
      <c r="FA68" s="135"/>
      <c r="FB68" s="135"/>
      <c r="FC68" s="135"/>
      <c r="FD68" s="135"/>
      <c r="FE68" s="135"/>
      <c r="FF68" s="135"/>
      <c r="FG68" s="135"/>
      <c r="FH68" s="135"/>
      <c r="FI68" s="135"/>
      <c r="FJ68" s="32"/>
      <c r="FK68" s="115"/>
    </row>
    <row r="69" spans="1:167" ht="14.25" thickTop="1" thickBot="1" x14ac:dyDescent="0.25">
      <c r="A69" s="32"/>
      <c r="B69" s="32"/>
      <c r="C69" s="32"/>
      <c r="D69" s="106" t="s">
        <v>213</v>
      </c>
      <c r="E69" s="107" t="s">
        <v>207</v>
      </c>
      <c r="F69" s="108">
        <f>B4+(55*B6)</f>
        <v>56</v>
      </c>
      <c r="G69" s="104"/>
      <c r="H69" s="43"/>
      <c r="I69" s="138"/>
      <c r="J69" s="142"/>
      <c r="K69" s="143"/>
      <c r="L69" s="143"/>
      <c r="M69" s="143"/>
      <c r="N69" s="143"/>
      <c r="O69" s="143"/>
      <c r="P69" s="143"/>
      <c r="Q69" s="143"/>
      <c r="R69" s="143"/>
      <c r="S69" s="143"/>
      <c r="T69" s="143"/>
      <c r="U69" s="143"/>
      <c r="V69" s="143"/>
      <c r="W69" s="143"/>
      <c r="X69" s="143"/>
      <c r="Y69" s="143"/>
      <c r="Z69" s="143"/>
      <c r="AA69" s="143"/>
      <c r="AB69" s="143"/>
      <c r="AC69" s="143"/>
      <c r="AD69" s="140"/>
      <c r="AE69" s="140"/>
      <c r="AF69" s="140"/>
      <c r="AG69" s="140"/>
      <c r="AH69" s="140"/>
      <c r="AI69" s="140"/>
      <c r="AJ69" s="140"/>
      <c r="AK69" s="140"/>
      <c r="AL69" s="140"/>
      <c r="AM69" s="140"/>
      <c r="AN69" s="140"/>
      <c r="AO69" s="140"/>
      <c r="AP69" s="140"/>
      <c r="AQ69" s="140"/>
      <c r="AR69" s="140"/>
      <c r="AS69" s="140"/>
      <c r="AT69" s="139"/>
      <c r="AU69" s="141" t="s">
        <v>0</v>
      </c>
      <c r="AW69" s="138"/>
      <c r="AX69" s="142"/>
      <c r="AY69" s="143"/>
      <c r="AZ69" s="143"/>
      <c r="BA69" s="143"/>
      <c r="BB69" s="143"/>
      <c r="BC69" s="143"/>
      <c r="BD69" s="143"/>
      <c r="BE69" s="143"/>
      <c r="BF69" s="143"/>
      <c r="BG69" s="143"/>
      <c r="BH69" s="143"/>
      <c r="BI69" s="143"/>
      <c r="BJ69" s="143"/>
      <c r="BK69" s="143"/>
      <c r="BL69" s="143"/>
      <c r="BM69" s="143"/>
      <c r="BN69" s="143"/>
      <c r="BO69" s="143"/>
      <c r="BP69" s="143"/>
      <c r="BQ69" s="143"/>
      <c r="BR69" s="140"/>
      <c r="BS69" s="140"/>
      <c r="BT69" s="140"/>
      <c r="BU69" s="140"/>
      <c r="BV69" s="140"/>
      <c r="BW69" s="140"/>
      <c r="BX69" s="140"/>
      <c r="BY69" s="140"/>
      <c r="BZ69" s="140"/>
      <c r="CA69" s="140"/>
      <c r="CB69" s="140"/>
      <c r="CC69" s="140"/>
      <c r="CD69" s="140"/>
      <c r="CE69" s="140"/>
      <c r="CF69" s="140"/>
      <c r="CG69" s="140"/>
      <c r="CH69" s="139"/>
      <c r="CI69" s="141" t="s">
        <v>0</v>
      </c>
      <c r="CJ69" s="144"/>
      <c r="CK69" s="138"/>
      <c r="CL69" s="142"/>
      <c r="CM69" s="143"/>
      <c r="CN69" s="143"/>
      <c r="CO69" s="143"/>
      <c r="CP69" s="143"/>
      <c r="CQ69" s="143"/>
      <c r="CR69" s="143"/>
      <c r="CS69" s="143"/>
      <c r="CT69" s="143"/>
      <c r="CU69" s="143"/>
      <c r="CV69" s="143"/>
      <c r="CW69" s="143"/>
      <c r="CX69" s="143"/>
      <c r="CY69" s="143"/>
      <c r="CZ69" s="143"/>
      <c r="DA69" s="143"/>
      <c r="DB69" s="143"/>
      <c r="DC69" s="143"/>
      <c r="DD69" s="143"/>
      <c r="DE69" s="143"/>
      <c r="DF69" s="140"/>
      <c r="DG69" s="140"/>
      <c r="DH69" s="140"/>
      <c r="DI69" s="140"/>
      <c r="DJ69" s="140"/>
      <c r="DK69" s="140"/>
      <c r="DL69" s="140"/>
      <c r="DM69" s="140"/>
      <c r="DN69" s="140"/>
      <c r="DO69" s="140"/>
      <c r="DP69" s="140"/>
      <c r="DQ69" s="140"/>
      <c r="DR69" s="140"/>
      <c r="DS69" s="140"/>
      <c r="DT69" s="140"/>
      <c r="DU69" s="140"/>
      <c r="DV69" s="139"/>
      <c r="DW69" s="141" t="s">
        <v>0</v>
      </c>
      <c r="DY69" s="138"/>
      <c r="DZ69" s="142"/>
      <c r="EA69" s="143"/>
      <c r="EB69" s="143"/>
      <c r="EC69" s="143"/>
      <c r="ED69" s="143"/>
      <c r="EE69" s="143"/>
      <c r="EF69" s="143"/>
      <c r="EG69" s="143"/>
      <c r="EH69" s="143"/>
      <c r="EI69" s="143"/>
      <c r="EJ69" s="143"/>
      <c r="EK69" s="143"/>
      <c r="EL69" s="143"/>
      <c r="EM69" s="143"/>
      <c r="EN69" s="143"/>
      <c r="EO69" s="143"/>
      <c r="EP69" s="143"/>
      <c r="EQ69" s="143"/>
      <c r="ER69" s="143"/>
      <c r="ES69" s="143"/>
      <c r="ET69" s="140"/>
      <c r="EU69" s="140"/>
      <c r="EV69" s="140"/>
      <c r="EW69" s="140"/>
      <c r="EX69" s="140"/>
      <c r="EY69" s="140"/>
      <c r="EZ69" s="140"/>
      <c r="FA69" s="140"/>
      <c r="FB69" s="140"/>
      <c r="FC69" s="140"/>
      <c r="FD69" s="140"/>
      <c r="FE69" s="140"/>
      <c r="FF69" s="140"/>
      <c r="FG69" s="140"/>
      <c r="FH69" s="140"/>
      <c r="FI69" s="140"/>
      <c r="FJ69" s="139"/>
      <c r="FK69" s="141" t="s">
        <v>0</v>
      </c>
    </row>
    <row r="70" spans="1:167" ht="14.25" thickTop="1" thickBot="1" x14ac:dyDescent="0.25">
      <c r="A70" s="32"/>
      <c r="B70" s="32"/>
      <c r="C70" s="32"/>
      <c r="D70" s="106" t="s">
        <v>221</v>
      </c>
      <c r="E70" s="107" t="s">
        <v>207</v>
      </c>
      <c r="F70" s="108">
        <f>B4+(56*B6)</f>
        <v>57</v>
      </c>
      <c r="G70" s="104"/>
      <c r="H70" s="43"/>
      <c r="W70" s="25" t="s">
        <v>0</v>
      </c>
      <c r="X70" s="25" t="s">
        <v>0</v>
      </c>
      <c r="Y70" s="25" t="s">
        <v>0</v>
      </c>
      <c r="Z70" s="25" t="s">
        <v>0</v>
      </c>
      <c r="BL70" s="25" t="s">
        <v>0</v>
      </c>
      <c r="BN70" s="25" t="s">
        <v>0</v>
      </c>
      <c r="CJ70" s="144"/>
      <c r="CZ70" s="25" t="s">
        <v>0</v>
      </c>
      <c r="DB70" s="25" t="s">
        <v>0</v>
      </c>
      <c r="EN70" s="25" t="s">
        <v>0</v>
      </c>
      <c r="EP70" s="25" t="s">
        <v>0</v>
      </c>
    </row>
    <row r="71" spans="1:167" ht="14.25" thickTop="1" thickBot="1" x14ac:dyDescent="0.25">
      <c r="A71" s="32"/>
      <c r="B71" s="32"/>
      <c r="C71" s="32"/>
      <c r="D71" s="106" t="s">
        <v>20</v>
      </c>
      <c r="E71" s="107" t="s">
        <v>207</v>
      </c>
      <c r="F71" s="108">
        <f>B4+(57*B6)</f>
        <v>58</v>
      </c>
      <c r="G71" s="104"/>
      <c r="H71" s="43"/>
      <c r="I71" s="38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40"/>
      <c r="AE71" s="40"/>
      <c r="AF71" s="40"/>
      <c r="AG71" s="40"/>
      <c r="AH71" s="40"/>
      <c r="AI71" s="40"/>
      <c r="AJ71" s="40"/>
      <c r="AK71" s="40"/>
      <c r="AL71" s="40"/>
      <c r="AM71" s="40"/>
      <c r="AN71" s="40"/>
      <c r="AO71" s="40"/>
      <c r="AP71" s="40"/>
      <c r="AQ71" s="40"/>
      <c r="AR71" s="40"/>
      <c r="AS71" s="40"/>
      <c r="AT71" s="39"/>
      <c r="AU71" s="41"/>
      <c r="AW71" s="38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39"/>
      <c r="BJ71" s="39"/>
      <c r="BK71" s="39"/>
      <c r="BL71" s="39"/>
      <c r="BM71" s="39"/>
      <c r="BN71" s="39"/>
      <c r="BO71" s="39"/>
      <c r="BP71" s="39"/>
      <c r="BQ71" s="39"/>
      <c r="BR71" s="40"/>
      <c r="BS71" s="40"/>
      <c r="BT71" s="40"/>
      <c r="BU71" s="40"/>
      <c r="BV71" s="40"/>
      <c r="BW71" s="40"/>
      <c r="BX71" s="40"/>
      <c r="BY71" s="40"/>
      <c r="BZ71" s="40"/>
      <c r="CA71" s="40"/>
      <c r="CB71" s="40"/>
      <c r="CC71" s="40"/>
      <c r="CD71" s="40"/>
      <c r="CE71" s="40"/>
      <c r="CF71" s="40"/>
      <c r="CG71" s="40"/>
      <c r="CH71" s="39"/>
      <c r="CI71" s="41"/>
      <c r="CJ71" s="144"/>
      <c r="CK71" s="38"/>
      <c r="CL71" s="39"/>
      <c r="CM71" s="39"/>
      <c r="CN71" s="39"/>
      <c r="CO71" s="39"/>
      <c r="CP71" s="39"/>
      <c r="CQ71" s="39"/>
      <c r="CR71" s="39"/>
      <c r="CS71" s="39"/>
      <c r="CT71" s="39"/>
      <c r="CU71" s="39"/>
      <c r="CV71" s="39"/>
      <c r="CW71" s="39"/>
      <c r="CX71" s="39"/>
      <c r="CY71" s="39"/>
      <c r="CZ71" s="39"/>
      <c r="DA71" s="39"/>
      <c r="DB71" s="39"/>
      <c r="DC71" s="39"/>
      <c r="DD71" s="39"/>
      <c r="DE71" s="39"/>
      <c r="DF71" s="40"/>
      <c r="DG71" s="40"/>
      <c r="DH71" s="40"/>
      <c r="DI71" s="40"/>
      <c r="DJ71" s="40"/>
      <c r="DK71" s="40"/>
      <c r="DL71" s="40"/>
      <c r="DM71" s="40"/>
      <c r="DN71" s="40"/>
      <c r="DO71" s="40"/>
      <c r="DP71" s="40"/>
      <c r="DQ71" s="40"/>
      <c r="DR71" s="40"/>
      <c r="DS71" s="40"/>
      <c r="DT71" s="40"/>
      <c r="DU71" s="40"/>
      <c r="DV71" s="39"/>
      <c r="DW71" s="41"/>
      <c r="DY71" s="38"/>
      <c r="DZ71" s="39"/>
      <c r="EA71" s="39"/>
      <c r="EB71" s="39"/>
      <c r="EC71" s="39"/>
      <c r="ED71" s="39"/>
      <c r="EE71" s="39"/>
      <c r="EF71" s="39"/>
      <c r="EG71" s="39"/>
      <c r="EH71" s="39"/>
      <c r="EI71" s="39"/>
      <c r="EJ71" s="39"/>
      <c r="EK71" s="39"/>
      <c r="EL71" s="39"/>
      <c r="EM71" s="39"/>
      <c r="EN71" s="39"/>
      <c r="EO71" s="39"/>
      <c r="EP71" s="39"/>
      <c r="EQ71" s="39"/>
      <c r="ER71" s="39"/>
      <c r="ES71" s="39"/>
      <c r="ET71" s="40"/>
      <c r="EU71" s="40"/>
      <c r="EV71" s="40"/>
      <c r="EW71" s="40"/>
      <c r="EX71" s="40"/>
      <c r="EY71" s="40"/>
      <c r="EZ71" s="40"/>
      <c r="FA71" s="40"/>
      <c r="FB71" s="40"/>
      <c r="FC71" s="40"/>
      <c r="FD71" s="40"/>
      <c r="FE71" s="40"/>
      <c r="FF71" s="40"/>
      <c r="FG71" s="40"/>
      <c r="FH71" s="40"/>
      <c r="FI71" s="40"/>
      <c r="FJ71" s="39"/>
      <c r="FK71" s="41"/>
    </row>
    <row r="72" spans="1:167" ht="13.5" thickBot="1" x14ac:dyDescent="0.25">
      <c r="A72" s="32"/>
      <c r="B72" s="32"/>
      <c r="C72" s="32"/>
      <c r="D72" s="106" t="s">
        <v>66</v>
      </c>
      <c r="E72" s="107" t="s">
        <v>207</v>
      </c>
      <c r="F72" s="108">
        <f>B4+(58*B6)</f>
        <v>59</v>
      </c>
      <c r="G72" s="104"/>
      <c r="H72" s="43"/>
      <c r="I72" s="44"/>
      <c r="J72" s="45" t="s">
        <v>2</v>
      </c>
      <c r="K72" s="46"/>
      <c r="L72" s="46"/>
      <c r="M72" s="46"/>
      <c r="N72" s="46"/>
      <c r="O72" s="46"/>
      <c r="P72" s="46"/>
      <c r="Q72" s="46"/>
      <c r="R72" s="46"/>
      <c r="S72" s="47" t="s">
        <v>371</v>
      </c>
      <c r="T72" s="46"/>
      <c r="U72" s="46"/>
      <c r="V72" s="46"/>
      <c r="W72" s="46"/>
      <c r="X72" s="46"/>
      <c r="Y72" s="46"/>
      <c r="Z72" s="46"/>
      <c r="AA72" s="46"/>
      <c r="AB72" s="46" t="s">
        <v>0</v>
      </c>
      <c r="AC72" s="46" t="s">
        <v>0</v>
      </c>
      <c r="AD72" s="48"/>
      <c r="AE72" s="48"/>
      <c r="AF72" s="48"/>
      <c r="AG72" s="48"/>
      <c r="AH72" s="48"/>
      <c r="AI72" s="48"/>
      <c r="AJ72" s="48"/>
      <c r="AK72" s="48"/>
      <c r="AL72" s="49" t="s">
        <v>293</v>
      </c>
      <c r="AM72" s="48"/>
      <c r="AN72" s="48"/>
      <c r="AO72" s="48"/>
      <c r="AP72" s="48"/>
      <c r="AQ72" s="48"/>
      <c r="AR72" s="48"/>
      <c r="AS72" s="48"/>
      <c r="AT72" s="50"/>
      <c r="AU72" s="51"/>
      <c r="AW72" s="44"/>
      <c r="AX72" s="45" t="s">
        <v>2</v>
      </c>
      <c r="AY72" s="46"/>
      <c r="AZ72" s="46"/>
      <c r="BA72" s="46"/>
      <c r="BB72" s="46"/>
      <c r="BC72" s="46"/>
      <c r="BD72" s="46"/>
      <c r="BE72" s="46"/>
      <c r="BF72" s="46"/>
      <c r="BG72" s="47" t="s">
        <v>386</v>
      </c>
      <c r="BH72" s="46"/>
      <c r="BI72" s="46"/>
      <c r="BJ72" s="46"/>
      <c r="BK72" s="46"/>
      <c r="BL72" s="46"/>
      <c r="BM72" s="46"/>
      <c r="BN72" s="46"/>
      <c r="BO72" s="46"/>
      <c r="BP72" s="46" t="s">
        <v>0</v>
      </c>
      <c r="BQ72" s="46" t="s">
        <v>0</v>
      </c>
      <c r="BR72" s="48"/>
      <c r="BS72" s="48"/>
      <c r="BT72" s="48"/>
      <c r="BU72" s="48"/>
      <c r="BV72" s="48"/>
      <c r="BW72" s="48"/>
      <c r="BX72" s="48"/>
      <c r="BY72" s="48"/>
      <c r="BZ72" s="49" t="s">
        <v>293</v>
      </c>
      <c r="CA72" s="48"/>
      <c r="CB72" s="48"/>
      <c r="CC72" s="48"/>
      <c r="CD72" s="48"/>
      <c r="CE72" s="48"/>
      <c r="CF72" s="48"/>
      <c r="CG72" s="48"/>
      <c r="CH72" s="50"/>
      <c r="CI72" s="51"/>
      <c r="CJ72" s="144"/>
      <c r="CK72" s="44"/>
      <c r="CL72" s="45" t="s">
        <v>2</v>
      </c>
      <c r="CM72" s="46"/>
      <c r="CN72" s="46"/>
      <c r="CO72" s="46"/>
      <c r="CP72" s="46"/>
      <c r="CQ72" s="46"/>
      <c r="CR72" s="46"/>
      <c r="CS72" s="46"/>
      <c r="CT72" s="46"/>
      <c r="CU72" s="47" t="s">
        <v>401</v>
      </c>
      <c r="CV72" s="46"/>
      <c r="CW72" s="46"/>
      <c r="CX72" s="46"/>
      <c r="CY72" s="46"/>
      <c r="CZ72" s="46"/>
      <c r="DA72" s="46"/>
      <c r="DB72" s="46"/>
      <c r="DC72" s="46"/>
      <c r="DD72" s="46" t="s">
        <v>0</v>
      </c>
      <c r="DE72" s="46" t="s">
        <v>0</v>
      </c>
      <c r="DF72" s="48"/>
      <c r="DG72" s="48"/>
      <c r="DH72" s="48"/>
      <c r="DI72" s="48"/>
      <c r="DJ72" s="48"/>
      <c r="DK72" s="48"/>
      <c r="DL72" s="48"/>
      <c r="DM72" s="48"/>
      <c r="DN72" s="49" t="s">
        <v>293</v>
      </c>
      <c r="DO72" s="48"/>
      <c r="DP72" s="48"/>
      <c r="DQ72" s="48"/>
      <c r="DR72" s="48"/>
      <c r="DS72" s="48"/>
      <c r="DT72" s="48"/>
      <c r="DU72" s="48"/>
      <c r="DV72" s="50"/>
      <c r="DW72" s="51"/>
      <c r="DY72" s="44"/>
      <c r="DZ72" s="45" t="s">
        <v>2</v>
      </c>
      <c r="EA72" s="46"/>
      <c r="EB72" s="46"/>
      <c r="EC72" s="46"/>
      <c r="ED72" s="46"/>
      <c r="EE72" s="46"/>
      <c r="EF72" s="46"/>
      <c r="EG72" s="46"/>
      <c r="EH72" s="46"/>
      <c r="EI72" s="47" t="s">
        <v>416</v>
      </c>
      <c r="EJ72" s="46"/>
      <c r="EK72" s="46"/>
      <c r="EL72" s="46"/>
      <c r="EM72" s="46"/>
      <c r="EN72" s="46"/>
      <c r="EO72" s="46"/>
      <c r="EP72" s="46"/>
      <c r="EQ72" s="46"/>
      <c r="ER72" s="46" t="s">
        <v>0</v>
      </c>
      <c r="ES72" s="46" t="s">
        <v>0</v>
      </c>
      <c r="ET72" s="48"/>
      <c r="EU72" s="48"/>
      <c r="EV72" s="48"/>
      <c r="EW72" s="48"/>
      <c r="EX72" s="48"/>
      <c r="EY72" s="48"/>
      <c r="EZ72" s="48"/>
      <c r="FA72" s="48"/>
      <c r="FB72" s="49" t="s">
        <v>293</v>
      </c>
      <c r="FC72" s="48"/>
      <c r="FD72" s="48"/>
      <c r="FE72" s="48"/>
      <c r="FF72" s="48"/>
      <c r="FG72" s="48"/>
      <c r="FH72" s="48"/>
      <c r="FI72" s="48"/>
      <c r="FJ72" s="50"/>
      <c r="FK72" s="51"/>
    </row>
    <row r="73" spans="1:167" x14ac:dyDescent="0.2">
      <c r="A73" s="32"/>
      <c r="B73" s="32"/>
      <c r="C73" s="32"/>
      <c r="D73" s="106" t="s">
        <v>185</v>
      </c>
      <c r="E73" s="107" t="s">
        <v>207</v>
      </c>
      <c r="F73" s="110">
        <f>B4+(59*B6)</f>
        <v>60</v>
      </c>
      <c r="G73" s="104"/>
      <c r="H73" s="43"/>
      <c r="I73" s="57"/>
      <c r="J73" s="58"/>
      <c r="K73" s="1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2"/>
      <c r="AA73" s="59">
        <f>K73^3+L73^3+M73^3+N73^3+O73^3+P73^3+Q73^3+R73^3+K74^3+L74^3+M74^3+N74^3+O74^3+P74^3+Q74^3+R74^3</f>
        <v>0</v>
      </c>
      <c r="AB73" s="60">
        <f>K73^3+L73^3+M73^3+N73^3+O73^3+P73^3+Q73^3+R73^3+S73^3+T73^3+U73^3+V73^3+W73^3+X73^3+Y73^3+Z73^3</f>
        <v>0</v>
      </c>
      <c r="AC73" s="61"/>
      <c r="AD73" s="68"/>
      <c r="AE73" s="69"/>
      <c r="AF73" s="69"/>
      <c r="AG73" s="69"/>
      <c r="AH73" s="70"/>
      <c r="AI73" s="70"/>
      <c r="AJ73" s="70"/>
      <c r="AK73" s="70"/>
      <c r="AL73" s="69"/>
      <c r="AM73" s="69"/>
      <c r="AN73" s="69"/>
      <c r="AO73" s="69"/>
      <c r="AP73" s="70"/>
      <c r="AQ73" s="70"/>
      <c r="AR73" s="70"/>
      <c r="AS73" s="71"/>
      <c r="AT73" s="66"/>
      <c r="AU73" s="51"/>
      <c r="AW73" s="57"/>
      <c r="AX73" s="58"/>
      <c r="AY73" s="1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2"/>
      <c r="BO73" s="59">
        <f>AY73^3+AZ73^3+BA73^3+BB73^3+BC73^3+BD73^3+BE73^3+BF73^3+AY74^3+AZ74^3+BA74^3+BB74^3+BC74^3+BD74^3+BE74^3+BF74^3</f>
        <v>0</v>
      </c>
      <c r="BP73" s="60">
        <f>AY73^3+AZ73^3+BA73^3+BB73^3+BC73^3+BD73^3+BE73^3+BF73^3+BG73^3+BH73^3+BI73^3+BJ73^3+BK73^3+BL73^3+BM73^3+BN73^3</f>
        <v>0</v>
      </c>
      <c r="BQ73" s="61"/>
      <c r="BR73" s="68"/>
      <c r="BS73" s="69"/>
      <c r="BT73" s="69"/>
      <c r="BU73" s="69"/>
      <c r="BV73" s="69"/>
      <c r="BW73" s="69"/>
      <c r="BX73" s="69"/>
      <c r="BY73" s="69"/>
      <c r="BZ73" s="70"/>
      <c r="CA73" s="70"/>
      <c r="CB73" s="70"/>
      <c r="CC73" s="70"/>
      <c r="CD73" s="70"/>
      <c r="CE73" s="70"/>
      <c r="CF73" s="70"/>
      <c r="CG73" s="71"/>
      <c r="CH73" s="66"/>
      <c r="CI73" s="51"/>
      <c r="CJ73" s="144"/>
      <c r="CK73" s="57"/>
      <c r="CL73" s="58"/>
      <c r="CM73" s="1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2"/>
      <c r="DC73" s="59">
        <f>CM73^3+CN73^3+CO73^3+CP73^3+CQ73^3+CR73^3+CS73^3+CT73^3+CM74^3+CN74^3+CO74^3+CP74^3+CQ74^3+CR74^3+CS74^3+CT74^3</f>
        <v>0</v>
      </c>
      <c r="DD73" s="60">
        <f>CM73^3+CN73^3+CO73^3+CP73^3+CQ73^3+CR73^3+CS73^3+CT73^3+CU73^3+CV73^3+CW73^3+CX73^3+CY73^3+CZ73^3+DA73^3+DB73^3</f>
        <v>0</v>
      </c>
      <c r="DE73" s="61"/>
      <c r="DF73" s="68"/>
      <c r="DG73" s="69"/>
      <c r="DH73" s="70"/>
      <c r="DI73" s="70"/>
      <c r="DJ73" s="69"/>
      <c r="DK73" s="69"/>
      <c r="DL73" s="70"/>
      <c r="DM73" s="70"/>
      <c r="DN73" s="69"/>
      <c r="DO73" s="69"/>
      <c r="DP73" s="70"/>
      <c r="DQ73" s="70"/>
      <c r="DR73" s="69"/>
      <c r="DS73" s="69"/>
      <c r="DT73" s="70"/>
      <c r="DU73" s="71"/>
      <c r="DV73" s="66"/>
      <c r="DW73" s="51"/>
      <c r="DY73" s="57"/>
      <c r="DZ73" s="58"/>
      <c r="EA73" s="1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2"/>
      <c r="EQ73" s="59">
        <f>EA73^3+EB73^3+EC73^3+ED73^3+EE73^3+EF73^3+EG73^3+EH73^3+EA74^3+EB74^3+EC74^3+ED74^3+EE74^3+EF74^3+EG74^3+EH74^3</f>
        <v>0</v>
      </c>
      <c r="ER73" s="60">
        <f>EA73^3+EB73^3+EC73^3+ED73^3+EE73^3+EF73^3+EG73^3+EH73^3+EI73^3+EJ73^3+EK73^3+EL73^3+EM73^3+EN73^3+EO73^3+EP73^3</f>
        <v>0</v>
      </c>
      <c r="ES73" s="61"/>
      <c r="ET73" s="68"/>
      <c r="EU73" s="69"/>
      <c r="EV73" s="69"/>
      <c r="EW73" s="69"/>
      <c r="EX73" s="69"/>
      <c r="EY73" s="69"/>
      <c r="EZ73" s="69"/>
      <c r="FA73" s="69"/>
      <c r="FB73" s="69"/>
      <c r="FC73" s="69"/>
      <c r="FD73" s="69"/>
      <c r="FE73" s="69"/>
      <c r="FF73" s="69"/>
      <c r="FG73" s="69"/>
      <c r="FH73" s="69"/>
      <c r="FI73" s="73"/>
      <c r="FJ73" s="66"/>
      <c r="FK73" s="51"/>
    </row>
    <row r="74" spans="1:167" x14ac:dyDescent="0.2">
      <c r="A74" s="32"/>
      <c r="B74" s="32"/>
      <c r="C74" s="32"/>
      <c r="D74" s="106" t="s">
        <v>203</v>
      </c>
      <c r="E74" s="107" t="s">
        <v>207</v>
      </c>
      <c r="F74" s="110">
        <f>B4+(60*B6)</f>
        <v>61</v>
      </c>
      <c r="G74" s="104"/>
      <c r="H74" s="43"/>
      <c r="I74" s="74"/>
      <c r="J74" s="58"/>
      <c r="K74" s="3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5"/>
      <c r="AA74" s="75">
        <f>S73^3+T73^3+U73^3+V73^3+W73^3+X73^3+Y73^3+Z73^3+S74^3+T74^3+U74^3+V74^3+W74^3+X74^3+Y74^3+Z74^3</f>
        <v>0</v>
      </c>
      <c r="AB74" s="76">
        <f t="shared" ref="AB74:AB88" si="12">K74^3+L74^3+M74^3+N74^3+O74^3+P74^3+Q74^3+R74^3+S74^3+T74^3+U74^3+V74^3+W74^3+X74^3+Y74^3+Z74^3</f>
        <v>0</v>
      </c>
      <c r="AC74" s="61"/>
      <c r="AD74" s="81"/>
      <c r="AE74" s="82"/>
      <c r="AF74" s="82"/>
      <c r="AG74" s="82"/>
      <c r="AH74" s="83"/>
      <c r="AI74" s="83"/>
      <c r="AJ74" s="83"/>
      <c r="AK74" s="83"/>
      <c r="AL74" s="82"/>
      <c r="AM74" s="82"/>
      <c r="AN74" s="82"/>
      <c r="AO74" s="82"/>
      <c r="AP74" s="83"/>
      <c r="AQ74" s="83"/>
      <c r="AR74" s="83"/>
      <c r="AS74" s="84"/>
      <c r="AT74" s="66"/>
      <c r="AU74" s="51"/>
      <c r="AW74" s="74"/>
      <c r="AX74" s="58"/>
      <c r="AY74" s="3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5"/>
      <c r="BO74" s="75">
        <f>BG73^3+BH73^3+BI73^3+BJ73^3+BK73^3+BL73^3+BM73^3+BN73^3+BG74^3+BH74^3+BI74^3+BJ74^3+BK74^3+BL74^3+BM74^3+BN74^3</f>
        <v>0</v>
      </c>
      <c r="BP74" s="76">
        <f t="shared" ref="BP74:BP88" si="13">AY74^3+AZ74^3+BA74^3+BB74^3+BC74^3+BD74^3+BE74^3+BF74^3+BG74^3+BH74^3+BI74^3+BJ74^3+BK74^3+BL74^3+BM74^3+BN74^3</f>
        <v>0</v>
      </c>
      <c r="BQ74" s="61"/>
      <c r="BR74" s="81"/>
      <c r="BS74" s="82"/>
      <c r="BT74" s="82"/>
      <c r="BU74" s="82"/>
      <c r="BV74" s="82"/>
      <c r="BW74" s="82"/>
      <c r="BX74" s="82"/>
      <c r="BY74" s="82"/>
      <c r="BZ74" s="83"/>
      <c r="CA74" s="83"/>
      <c r="CB74" s="83"/>
      <c r="CC74" s="83"/>
      <c r="CD74" s="83"/>
      <c r="CE74" s="83"/>
      <c r="CF74" s="83"/>
      <c r="CG74" s="84"/>
      <c r="CH74" s="66"/>
      <c r="CI74" s="51"/>
      <c r="CJ74" s="144"/>
      <c r="CK74" s="74"/>
      <c r="CL74" s="58"/>
      <c r="CM74" s="3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5"/>
      <c r="DC74" s="75">
        <f>CU73^3+CV73^3+CW73^3+CX73^3+CY73^3+CZ73^3+DA73^3+DB73^3+CU74^3+CV74^3+CW74^3+CX74^3+CY74^3+CZ74^3+DA74^3+DB74^3</f>
        <v>0</v>
      </c>
      <c r="DD74" s="76">
        <f t="shared" ref="DD74:DD88" si="14">CM74^3+CN74^3+CO74^3+CP74^3+CQ74^3+CR74^3+CS74^3+CT74^3+CU74^3+CV74^3+CW74^3+CX74^3+CY74^3+CZ74^3+DA74^3+DB74^3</f>
        <v>0</v>
      </c>
      <c r="DE74" s="61"/>
      <c r="DF74" s="81"/>
      <c r="DG74" s="82"/>
      <c r="DH74" s="83"/>
      <c r="DI74" s="83"/>
      <c r="DJ74" s="82"/>
      <c r="DK74" s="82"/>
      <c r="DL74" s="83"/>
      <c r="DM74" s="83"/>
      <c r="DN74" s="82"/>
      <c r="DO74" s="82"/>
      <c r="DP74" s="83"/>
      <c r="DQ74" s="83"/>
      <c r="DR74" s="82"/>
      <c r="DS74" s="82"/>
      <c r="DT74" s="83"/>
      <c r="DU74" s="84"/>
      <c r="DV74" s="66"/>
      <c r="DW74" s="51"/>
      <c r="DY74" s="74"/>
      <c r="DZ74" s="58"/>
      <c r="EA74" s="3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5"/>
      <c r="EQ74" s="75">
        <f>EI73^3+EJ73^3+EK73^3+EL73^3+EM73^3+EN73^3+EO73^3+EP73^3+EI74^3+EJ74^3+EK74^3+EL74^3+EM74^3+EN74^3+EO74^3+EP74^3</f>
        <v>0</v>
      </c>
      <c r="ER74" s="76">
        <f t="shared" ref="ER74:ER88" si="15">EA74^3+EB74^3+EC74^3+ED74^3+EE74^3+EF74^3+EG74^3+EH74^3+EI74^3+EJ74^3+EK74^3+EL74^3+EM74^3+EN74^3+EO74^3+EP74^3</f>
        <v>0</v>
      </c>
      <c r="ES74" s="61"/>
      <c r="ET74" s="89"/>
      <c r="EU74" s="83"/>
      <c r="EV74" s="83"/>
      <c r="EW74" s="83"/>
      <c r="EX74" s="83"/>
      <c r="EY74" s="83"/>
      <c r="EZ74" s="83"/>
      <c r="FA74" s="83"/>
      <c r="FB74" s="83"/>
      <c r="FC74" s="83"/>
      <c r="FD74" s="83"/>
      <c r="FE74" s="83"/>
      <c r="FF74" s="83"/>
      <c r="FG74" s="83"/>
      <c r="FH74" s="83"/>
      <c r="FI74" s="84"/>
      <c r="FJ74" s="66"/>
      <c r="FK74" s="51"/>
    </row>
    <row r="75" spans="1:167" x14ac:dyDescent="0.2">
      <c r="A75" s="32"/>
      <c r="B75" s="32"/>
      <c r="C75" s="32"/>
      <c r="D75" s="106" t="s">
        <v>122</v>
      </c>
      <c r="E75" s="107" t="s">
        <v>207</v>
      </c>
      <c r="F75" s="108">
        <f>B4+(61*B6)</f>
        <v>62</v>
      </c>
      <c r="G75" s="104"/>
      <c r="H75" s="43"/>
      <c r="I75" s="57"/>
      <c r="J75" s="58"/>
      <c r="K75" s="3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5"/>
      <c r="AA75" s="75">
        <f>K75^3+L75^3+M75^3+N75^3+O75^3+P75^3+Q75^3+R75^3+K76^3+L76^3+M76^3+N76^3+O76^3+P76^3+Q76^3+R76^3</f>
        <v>0</v>
      </c>
      <c r="AB75" s="76">
        <f t="shared" si="12"/>
        <v>0</v>
      </c>
      <c r="AC75" s="88"/>
      <c r="AD75" s="81"/>
      <c r="AE75" s="82"/>
      <c r="AF75" s="82"/>
      <c r="AG75" s="82"/>
      <c r="AH75" s="83"/>
      <c r="AI75" s="83"/>
      <c r="AJ75" s="83"/>
      <c r="AK75" s="83"/>
      <c r="AL75" s="82"/>
      <c r="AM75" s="82"/>
      <c r="AN75" s="82"/>
      <c r="AO75" s="82"/>
      <c r="AP75" s="83"/>
      <c r="AQ75" s="83"/>
      <c r="AR75" s="83"/>
      <c r="AS75" s="84"/>
      <c r="AT75" s="66"/>
      <c r="AU75" s="51"/>
      <c r="AW75" s="57"/>
      <c r="AX75" s="58"/>
      <c r="AY75" s="3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5"/>
      <c r="BO75" s="75">
        <f>AY75^3+AZ75^3+BA75^3+BB75^3+BC75^3+BD75^3+BE75^3+BF75^3+AY76^3+AZ76^3+BA76^3+BB76^3+BC76^3+BD76^3+BE76^3+BF76^3</f>
        <v>0</v>
      </c>
      <c r="BP75" s="76">
        <f t="shared" si="13"/>
        <v>0</v>
      </c>
      <c r="BQ75" s="88"/>
      <c r="BR75" s="89"/>
      <c r="BS75" s="83"/>
      <c r="BT75" s="83"/>
      <c r="BU75" s="83"/>
      <c r="BV75" s="83"/>
      <c r="BW75" s="83"/>
      <c r="BX75" s="83"/>
      <c r="BY75" s="83"/>
      <c r="BZ75" s="82"/>
      <c r="CA75" s="82"/>
      <c r="CB75" s="82"/>
      <c r="CC75" s="82"/>
      <c r="CD75" s="82"/>
      <c r="CE75" s="82"/>
      <c r="CF75" s="82"/>
      <c r="CG75" s="86"/>
      <c r="CH75" s="66"/>
      <c r="CI75" s="51"/>
      <c r="CJ75" s="144"/>
      <c r="CK75" s="57"/>
      <c r="CL75" s="58"/>
      <c r="CM75" s="3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5"/>
      <c r="DC75" s="75">
        <f>CM75^3+CN75^3+CO75^3+CP75^3+CQ75^3+CR75^3+CS75^3+CT75^3+CM76^3+CN76^3+CO76^3+CP76^3+CQ76^3+CR76^3+CS76^3+CT76^3</f>
        <v>0</v>
      </c>
      <c r="DD75" s="76">
        <f t="shared" si="14"/>
        <v>0</v>
      </c>
      <c r="DE75" s="88"/>
      <c r="DF75" s="81"/>
      <c r="DG75" s="82"/>
      <c r="DH75" s="83"/>
      <c r="DI75" s="83"/>
      <c r="DJ75" s="82"/>
      <c r="DK75" s="82"/>
      <c r="DL75" s="83"/>
      <c r="DM75" s="83"/>
      <c r="DN75" s="82"/>
      <c r="DO75" s="82"/>
      <c r="DP75" s="83"/>
      <c r="DQ75" s="83"/>
      <c r="DR75" s="82"/>
      <c r="DS75" s="82"/>
      <c r="DT75" s="83"/>
      <c r="DU75" s="84"/>
      <c r="DV75" s="66"/>
      <c r="DW75" s="51"/>
      <c r="DY75" s="57"/>
      <c r="DZ75" s="58"/>
      <c r="EA75" s="3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5"/>
      <c r="EQ75" s="75">
        <f>EA75^3+EB75^3+EC75^3+ED75^3+EE75^3+EF75^3+EG75^3+EH75^3+EA76^3+EB76^3+EC76^3+ED76^3+EE76^3+EF76^3+EG76^3+EH76^3</f>
        <v>0</v>
      </c>
      <c r="ER75" s="76">
        <f t="shared" si="15"/>
        <v>0</v>
      </c>
      <c r="ES75" s="88"/>
      <c r="ET75" s="81"/>
      <c r="EU75" s="82"/>
      <c r="EV75" s="82"/>
      <c r="EW75" s="82"/>
      <c r="EX75" s="82"/>
      <c r="EY75" s="82"/>
      <c r="EZ75" s="82"/>
      <c r="FA75" s="82"/>
      <c r="FB75" s="82"/>
      <c r="FC75" s="82"/>
      <c r="FD75" s="82"/>
      <c r="FE75" s="82"/>
      <c r="FF75" s="82"/>
      <c r="FG75" s="82"/>
      <c r="FH75" s="82"/>
      <c r="FI75" s="86"/>
      <c r="FJ75" s="66"/>
      <c r="FK75" s="51"/>
    </row>
    <row r="76" spans="1:167" x14ac:dyDescent="0.2">
      <c r="A76" s="32"/>
      <c r="B76" s="32"/>
      <c r="C76" s="32"/>
      <c r="D76" s="106" t="s">
        <v>75</v>
      </c>
      <c r="E76" s="107" t="s">
        <v>207</v>
      </c>
      <c r="F76" s="108">
        <f>B4+(62*B6)</f>
        <v>63</v>
      </c>
      <c r="G76" s="104"/>
      <c r="H76" s="43"/>
      <c r="I76" s="90"/>
      <c r="J76" s="58"/>
      <c r="K76" s="3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5"/>
      <c r="AA76" s="75">
        <f>S75^3+T75^3+U75^3+V75^3+W75^3+X75^3+Y75^3+Z75^3+S76^3+T76^3+U76^3+V76^3+W76^3+X76^3+Y76^3+Z76^3</f>
        <v>0</v>
      </c>
      <c r="AB76" s="76">
        <f t="shared" si="12"/>
        <v>0</v>
      </c>
      <c r="AC76" s="61"/>
      <c r="AD76" s="81"/>
      <c r="AE76" s="82"/>
      <c r="AF76" s="82"/>
      <c r="AG76" s="82"/>
      <c r="AH76" s="83"/>
      <c r="AI76" s="83"/>
      <c r="AJ76" s="83"/>
      <c r="AK76" s="83"/>
      <c r="AL76" s="82"/>
      <c r="AM76" s="82"/>
      <c r="AN76" s="82"/>
      <c r="AO76" s="82"/>
      <c r="AP76" s="83"/>
      <c r="AQ76" s="83"/>
      <c r="AR76" s="83"/>
      <c r="AS76" s="84"/>
      <c r="AT76" s="66"/>
      <c r="AU76" s="51"/>
      <c r="AW76" s="90"/>
      <c r="AX76" s="58"/>
      <c r="AY76" s="3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5"/>
      <c r="BO76" s="75">
        <f>BG75^3+BH75^3+BI75^3+BJ75^3+BK75^3+BL75^3+BM75^3+BN75^3+BG76^3+BH76^3+BI76^3+BJ76^3+BK76^3+BL76^3+BM76^3+BN76^3</f>
        <v>0</v>
      </c>
      <c r="BP76" s="76">
        <f t="shared" si="13"/>
        <v>0</v>
      </c>
      <c r="BQ76" s="61"/>
      <c r="BR76" s="89"/>
      <c r="BS76" s="83"/>
      <c r="BT76" s="83"/>
      <c r="BU76" s="83"/>
      <c r="BV76" s="83"/>
      <c r="BW76" s="83"/>
      <c r="BX76" s="83"/>
      <c r="BY76" s="83"/>
      <c r="BZ76" s="82"/>
      <c r="CA76" s="82"/>
      <c r="CB76" s="82"/>
      <c r="CC76" s="82"/>
      <c r="CD76" s="82"/>
      <c r="CE76" s="82"/>
      <c r="CF76" s="82"/>
      <c r="CG76" s="86"/>
      <c r="CH76" s="66"/>
      <c r="CI76" s="51"/>
      <c r="CJ76" s="144"/>
      <c r="CK76" s="90"/>
      <c r="CL76" s="58"/>
      <c r="CM76" s="3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5"/>
      <c r="DC76" s="75">
        <f>CU75^3+CV75^3+CW75^3+CX75^3+CY75^3+CZ75^3+DA75^3+DB75^3+CU76^3+CV76^3+CW76^3+CX76^3+CY76^3+CZ76^3+DA76^3+DB76^3</f>
        <v>0</v>
      </c>
      <c r="DD76" s="76">
        <f t="shared" si="14"/>
        <v>0</v>
      </c>
      <c r="DE76" s="61"/>
      <c r="DF76" s="81"/>
      <c r="DG76" s="82"/>
      <c r="DH76" s="83"/>
      <c r="DI76" s="83"/>
      <c r="DJ76" s="82"/>
      <c r="DK76" s="82"/>
      <c r="DL76" s="83"/>
      <c r="DM76" s="83"/>
      <c r="DN76" s="82"/>
      <c r="DO76" s="82"/>
      <c r="DP76" s="83"/>
      <c r="DQ76" s="83"/>
      <c r="DR76" s="82"/>
      <c r="DS76" s="82"/>
      <c r="DT76" s="83"/>
      <c r="DU76" s="84"/>
      <c r="DV76" s="66"/>
      <c r="DW76" s="51"/>
      <c r="DY76" s="90"/>
      <c r="DZ76" s="58"/>
      <c r="EA76" s="3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5"/>
      <c r="EQ76" s="75">
        <f>EI75^3+EJ75^3+EK75^3+EL75^3+EM75^3+EN75^3+EO75^3+EP75^3+EI76^3+EJ76^3+EK76^3+EL76^3+EM76^3+EN76^3+EO76^3+EP76^3</f>
        <v>0</v>
      </c>
      <c r="ER76" s="76">
        <f t="shared" si="15"/>
        <v>0</v>
      </c>
      <c r="ES76" s="61"/>
      <c r="ET76" s="89"/>
      <c r="EU76" s="83"/>
      <c r="EV76" s="83"/>
      <c r="EW76" s="83"/>
      <c r="EX76" s="83"/>
      <c r="EY76" s="83"/>
      <c r="EZ76" s="83"/>
      <c r="FA76" s="83"/>
      <c r="FB76" s="83"/>
      <c r="FC76" s="83"/>
      <c r="FD76" s="83"/>
      <c r="FE76" s="83"/>
      <c r="FF76" s="83"/>
      <c r="FG76" s="83"/>
      <c r="FH76" s="83"/>
      <c r="FI76" s="84"/>
      <c r="FJ76" s="66"/>
      <c r="FK76" s="51"/>
    </row>
    <row r="77" spans="1:167" x14ac:dyDescent="0.2">
      <c r="A77" s="32"/>
      <c r="B77" s="32"/>
      <c r="C77" s="32"/>
      <c r="D77" s="106" t="s">
        <v>161</v>
      </c>
      <c r="E77" s="107" t="s">
        <v>207</v>
      </c>
      <c r="F77" s="110">
        <f>B4+(63*B6)</f>
        <v>64</v>
      </c>
      <c r="G77" s="104"/>
      <c r="H77" s="43"/>
      <c r="I77" s="57"/>
      <c r="J77" s="58"/>
      <c r="K77" s="3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5"/>
      <c r="AA77" s="75">
        <f>K77^3+L77^3+M77^3+N77^3+O77^3+P77^3+Q77^3+R77^3+K78^3+L78^3+M78^3+N78^3+O78^3+P78^3+Q78^3+R78^3</f>
        <v>0</v>
      </c>
      <c r="AB77" s="76">
        <f t="shared" si="12"/>
        <v>0</v>
      </c>
      <c r="AC77" s="61"/>
      <c r="AD77" s="89"/>
      <c r="AE77" s="83"/>
      <c r="AF77" s="83"/>
      <c r="AG77" s="83"/>
      <c r="AH77" s="82"/>
      <c r="AI77" s="82"/>
      <c r="AJ77" s="82"/>
      <c r="AK77" s="82"/>
      <c r="AL77" s="83"/>
      <c r="AM77" s="83"/>
      <c r="AN77" s="83"/>
      <c r="AO77" s="83"/>
      <c r="AP77" s="82"/>
      <c r="AQ77" s="82"/>
      <c r="AR77" s="82"/>
      <c r="AS77" s="86"/>
      <c r="AT77" s="66"/>
      <c r="AU77" s="51"/>
      <c r="AW77" s="57"/>
      <c r="AX77" s="58"/>
      <c r="AY77" s="3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5"/>
      <c r="BO77" s="75">
        <f>AY77^3+AZ77^3+BA77^3+BB77^3+BC77^3+BD77^3+BE77^3+BF77^3+AY78^3+AZ78^3+BA78^3+BB78^3+BC78^3+BD78^3+BE78^3+BF78^3</f>
        <v>0</v>
      </c>
      <c r="BP77" s="76">
        <f t="shared" si="13"/>
        <v>0</v>
      </c>
      <c r="BQ77" s="61"/>
      <c r="BR77" s="81"/>
      <c r="BS77" s="82"/>
      <c r="BT77" s="82"/>
      <c r="BU77" s="82"/>
      <c r="BV77" s="82"/>
      <c r="BW77" s="82"/>
      <c r="BX77" s="82"/>
      <c r="BY77" s="82"/>
      <c r="BZ77" s="83"/>
      <c r="CA77" s="83"/>
      <c r="CB77" s="83"/>
      <c r="CC77" s="83"/>
      <c r="CD77" s="83"/>
      <c r="CE77" s="83"/>
      <c r="CF77" s="83"/>
      <c r="CG77" s="84"/>
      <c r="CH77" s="66"/>
      <c r="CI77" s="51"/>
      <c r="CJ77" s="144"/>
      <c r="CK77" s="57"/>
      <c r="CL77" s="58"/>
      <c r="CM77" s="3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5"/>
      <c r="DC77" s="75">
        <f>CM77^3+CN77^3+CO77^3+CP77^3+CQ77^3+CR77^3+CS77^3+CT77^3+CM78^3+CN78^3+CO78^3+CP78^3+CQ78^3+CR78^3+CS78^3+CT78^3</f>
        <v>0</v>
      </c>
      <c r="DD77" s="76">
        <f t="shared" si="14"/>
        <v>0</v>
      </c>
      <c r="DE77" s="61"/>
      <c r="DF77" s="81"/>
      <c r="DG77" s="82"/>
      <c r="DH77" s="83"/>
      <c r="DI77" s="83"/>
      <c r="DJ77" s="82"/>
      <c r="DK77" s="82"/>
      <c r="DL77" s="83"/>
      <c r="DM77" s="83"/>
      <c r="DN77" s="82"/>
      <c r="DO77" s="82"/>
      <c r="DP77" s="83"/>
      <c r="DQ77" s="83"/>
      <c r="DR77" s="82"/>
      <c r="DS77" s="82"/>
      <c r="DT77" s="83"/>
      <c r="DU77" s="84"/>
      <c r="DV77" s="66"/>
      <c r="DW77" s="51"/>
      <c r="DY77" s="57"/>
      <c r="DZ77" s="58"/>
      <c r="EA77" s="3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5"/>
      <c r="EQ77" s="75">
        <f>EA77^3+EB77^3+EC77^3+ED77^3+EE77^3+EF77^3+EG77^3+EH77^3+EA78^3+EB78^3+EC78^3+ED78^3+EE78^3+EF78^3+EG78^3+EH78^3</f>
        <v>0</v>
      </c>
      <c r="ER77" s="76">
        <f t="shared" si="15"/>
        <v>0</v>
      </c>
      <c r="ES77" s="61"/>
      <c r="ET77" s="81"/>
      <c r="EU77" s="82"/>
      <c r="EV77" s="82"/>
      <c r="EW77" s="82"/>
      <c r="EX77" s="82"/>
      <c r="EY77" s="82"/>
      <c r="EZ77" s="82"/>
      <c r="FA77" s="82"/>
      <c r="FB77" s="82"/>
      <c r="FC77" s="82"/>
      <c r="FD77" s="82"/>
      <c r="FE77" s="82"/>
      <c r="FF77" s="82"/>
      <c r="FG77" s="82"/>
      <c r="FH77" s="82"/>
      <c r="FI77" s="86"/>
      <c r="FJ77" s="66"/>
      <c r="FK77" s="51"/>
    </row>
    <row r="78" spans="1:167" x14ac:dyDescent="0.2">
      <c r="A78" s="32"/>
      <c r="B78" s="32"/>
      <c r="C78" s="32"/>
      <c r="D78" s="106" t="s">
        <v>255</v>
      </c>
      <c r="E78" s="107" t="s">
        <v>207</v>
      </c>
      <c r="F78" s="110">
        <f>B4+(64*B6)</f>
        <v>65</v>
      </c>
      <c r="G78" s="104"/>
      <c r="H78" s="43"/>
      <c r="I78" s="57"/>
      <c r="J78" s="58"/>
      <c r="K78" s="3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5"/>
      <c r="AA78" s="75">
        <f>S77^3+T77^3+U77^3+V77^3+W77^3+X77^3+Y77^3+Z77^3+S78^3+T78^3+U78^3+V78^3+W78^3+X78^3+Y78^3+Z78^3</f>
        <v>0</v>
      </c>
      <c r="AB78" s="76">
        <f t="shared" si="12"/>
        <v>0</v>
      </c>
      <c r="AC78" s="61"/>
      <c r="AD78" s="89"/>
      <c r="AE78" s="83"/>
      <c r="AF78" s="83"/>
      <c r="AG78" s="83"/>
      <c r="AH78" s="82"/>
      <c r="AI78" s="82"/>
      <c r="AJ78" s="82"/>
      <c r="AK78" s="82"/>
      <c r="AL78" s="83"/>
      <c r="AM78" s="83"/>
      <c r="AN78" s="83"/>
      <c r="AO78" s="83"/>
      <c r="AP78" s="82"/>
      <c r="AQ78" s="82"/>
      <c r="AR78" s="82"/>
      <c r="AS78" s="86"/>
      <c r="AT78" s="66"/>
      <c r="AU78" s="51"/>
      <c r="AW78" s="57"/>
      <c r="AX78" s="58"/>
      <c r="AY78" s="3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5"/>
      <c r="BO78" s="75">
        <f>BG77^3+BH77^3+BI77^3+BJ77^3+BK77^3+BL77^3+BM77^3+BN77^3+BG78^3+BH78^3+BI78^3+BJ78^3+BK78^3+BL78^3+BM78^3+BN78^3</f>
        <v>0</v>
      </c>
      <c r="BP78" s="76">
        <f t="shared" si="13"/>
        <v>0</v>
      </c>
      <c r="BQ78" s="61"/>
      <c r="BR78" s="81"/>
      <c r="BS78" s="82"/>
      <c r="BT78" s="82"/>
      <c r="BU78" s="82"/>
      <c r="BV78" s="82"/>
      <c r="BW78" s="82"/>
      <c r="BX78" s="82"/>
      <c r="BY78" s="82"/>
      <c r="BZ78" s="83"/>
      <c r="CA78" s="83"/>
      <c r="CB78" s="83"/>
      <c r="CC78" s="83"/>
      <c r="CD78" s="83"/>
      <c r="CE78" s="83"/>
      <c r="CF78" s="83"/>
      <c r="CG78" s="84"/>
      <c r="CH78" s="66"/>
      <c r="CI78" s="51"/>
      <c r="CJ78" s="144"/>
      <c r="CK78" s="57"/>
      <c r="CL78" s="58"/>
      <c r="CM78" s="3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5"/>
      <c r="DC78" s="75">
        <f>CU77^3+CV77^3+CW77^3+CX77^3+CY77^3+CZ77^3+DA77^3+DB77^3+CU78^3+CV78^3+CW78^3+CX78^3+CY78^3+CZ78^3+DA78^3+DB78^3</f>
        <v>0</v>
      </c>
      <c r="DD78" s="76">
        <f t="shared" si="14"/>
        <v>0</v>
      </c>
      <c r="DE78" s="61"/>
      <c r="DF78" s="81"/>
      <c r="DG78" s="82"/>
      <c r="DH78" s="83"/>
      <c r="DI78" s="83"/>
      <c r="DJ78" s="82"/>
      <c r="DK78" s="82"/>
      <c r="DL78" s="83"/>
      <c r="DM78" s="83"/>
      <c r="DN78" s="82"/>
      <c r="DO78" s="82"/>
      <c r="DP78" s="83"/>
      <c r="DQ78" s="83"/>
      <c r="DR78" s="82"/>
      <c r="DS78" s="82"/>
      <c r="DT78" s="83"/>
      <c r="DU78" s="84"/>
      <c r="DV78" s="66"/>
      <c r="DW78" s="51"/>
      <c r="DY78" s="57"/>
      <c r="DZ78" s="58"/>
      <c r="EA78" s="3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5"/>
      <c r="EQ78" s="75">
        <f>EI77^3+EJ77^3+EK77^3+EL77^3+EM77^3+EN77^3+EO77^3+EP77^3+EI78^3+EJ78^3+EK78^3+EL78^3+EM78^3+EN78^3+EO78^3+EP78^3</f>
        <v>0</v>
      </c>
      <c r="ER78" s="76">
        <f t="shared" si="15"/>
        <v>0</v>
      </c>
      <c r="ES78" s="61"/>
      <c r="ET78" s="89"/>
      <c r="EU78" s="83"/>
      <c r="EV78" s="83"/>
      <c r="EW78" s="83"/>
      <c r="EX78" s="83"/>
      <c r="EY78" s="83"/>
      <c r="EZ78" s="83"/>
      <c r="FA78" s="83"/>
      <c r="FB78" s="83"/>
      <c r="FC78" s="83"/>
      <c r="FD78" s="83"/>
      <c r="FE78" s="83"/>
      <c r="FF78" s="83"/>
      <c r="FG78" s="83"/>
      <c r="FH78" s="83"/>
      <c r="FI78" s="84"/>
      <c r="FJ78" s="66"/>
      <c r="FK78" s="51"/>
    </row>
    <row r="79" spans="1:167" x14ac:dyDescent="0.2">
      <c r="A79" s="150"/>
      <c r="B79" s="32"/>
      <c r="C79" s="32"/>
      <c r="D79" s="106" t="s">
        <v>42</v>
      </c>
      <c r="E79" s="107" t="s">
        <v>207</v>
      </c>
      <c r="F79" s="108">
        <f>B4+(65*B6)</f>
        <v>66</v>
      </c>
      <c r="G79" s="104"/>
      <c r="H79" s="43"/>
      <c r="I79" s="57"/>
      <c r="J79" s="58"/>
      <c r="K79" s="3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5"/>
      <c r="AA79" s="75">
        <f>K79^3+L79^3+M79^3+N79^3+O79^3+P79^3+Q79^3+R79^3+K80^3+L80^3+M80^3+N80^3+O80^3+P80^3+Q80^3+R80^3</f>
        <v>0</v>
      </c>
      <c r="AB79" s="76">
        <f t="shared" si="12"/>
        <v>0</v>
      </c>
      <c r="AC79" s="61"/>
      <c r="AD79" s="89"/>
      <c r="AE79" s="83"/>
      <c r="AF79" s="83"/>
      <c r="AG79" s="83"/>
      <c r="AH79" s="82"/>
      <c r="AI79" s="82"/>
      <c r="AJ79" s="82"/>
      <c r="AK79" s="82"/>
      <c r="AL79" s="83"/>
      <c r="AM79" s="83"/>
      <c r="AN79" s="83"/>
      <c r="AO79" s="83"/>
      <c r="AP79" s="82"/>
      <c r="AQ79" s="82"/>
      <c r="AR79" s="82"/>
      <c r="AS79" s="86"/>
      <c r="AT79" s="66"/>
      <c r="AU79" s="51"/>
      <c r="AW79" s="57"/>
      <c r="AX79" s="58"/>
      <c r="AY79" s="3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5"/>
      <c r="BO79" s="75">
        <f>AY79^3+AZ79^3+BA79^3+BB79^3+BC79^3+BD79^3+BE79^3+BF79^3+AY80^3+AZ80^3+BA80^3+BB80^3+BC80^3+BD80^3+BE80^3+BF80^3</f>
        <v>0</v>
      </c>
      <c r="BP79" s="76">
        <f t="shared" si="13"/>
        <v>0</v>
      </c>
      <c r="BQ79" s="61"/>
      <c r="BR79" s="89"/>
      <c r="BS79" s="83"/>
      <c r="BT79" s="83"/>
      <c r="BU79" s="83"/>
      <c r="BV79" s="83"/>
      <c r="BW79" s="83"/>
      <c r="BX79" s="83"/>
      <c r="BY79" s="83"/>
      <c r="BZ79" s="82"/>
      <c r="CA79" s="82"/>
      <c r="CB79" s="82"/>
      <c r="CC79" s="82"/>
      <c r="CD79" s="82"/>
      <c r="CE79" s="82"/>
      <c r="CF79" s="82"/>
      <c r="CG79" s="86"/>
      <c r="CH79" s="66"/>
      <c r="CI79" s="51"/>
      <c r="CJ79" s="144"/>
      <c r="CK79" s="57"/>
      <c r="CL79" s="58"/>
      <c r="CM79" s="3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5"/>
      <c r="DC79" s="75">
        <f>CM79^3+CN79^3+CO79^3+CP79^3+CQ79^3+CR79^3+CS79^3+CT79^3+CM80^3+CN80^3+CO80^3+CP80^3+CQ80^3+CR80^3+CS80^3+CT80^3</f>
        <v>0</v>
      </c>
      <c r="DD79" s="76">
        <f t="shared" si="14"/>
        <v>0</v>
      </c>
      <c r="DE79" s="61"/>
      <c r="DF79" s="81"/>
      <c r="DG79" s="82"/>
      <c r="DH79" s="83"/>
      <c r="DI79" s="83"/>
      <c r="DJ79" s="82"/>
      <c r="DK79" s="82"/>
      <c r="DL79" s="83"/>
      <c r="DM79" s="83"/>
      <c r="DN79" s="82"/>
      <c r="DO79" s="82"/>
      <c r="DP79" s="83"/>
      <c r="DQ79" s="83"/>
      <c r="DR79" s="82"/>
      <c r="DS79" s="82"/>
      <c r="DT79" s="83"/>
      <c r="DU79" s="84"/>
      <c r="DV79" s="66"/>
      <c r="DW79" s="51"/>
      <c r="DY79" s="57"/>
      <c r="DZ79" s="58"/>
      <c r="EA79" s="3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5"/>
      <c r="EQ79" s="75">
        <f>EA79^3+EB79^3+EC79^3+ED79^3+EE79^3+EF79^3+EG79^3+EH79^3+EA80^3+EB80^3+EC80^3+ED80^3+EE80^3+EF80^3+EG80^3+EH80^3</f>
        <v>0</v>
      </c>
      <c r="ER79" s="76">
        <f t="shared" si="15"/>
        <v>0</v>
      </c>
      <c r="ES79" s="61"/>
      <c r="ET79" s="81"/>
      <c r="EU79" s="82"/>
      <c r="EV79" s="82"/>
      <c r="EW79" s="82"/>
      <c r="EX79" s="82"/>
      <c r="EY79" s="82"/>
      <c r="EZ79" s="82"/>
      <c r="FA79" s="82"/>
      <c r="FB79" s="82"/>
      <c r="FC79" s="82"/>
      <c r="FD79" s="82"/>
      <c r="FE79" s="82"/>
      <c r="FF79" s="82"/>
      <c r="FG79" s="82"/>
      <c r="FH79" s="82"/>
      <c r="FI79" s="86"/>
      <c r="FJ79" s="66"/>
      <c r="FK79" s="51"/>
    </row>
    <row r="80" spans="1:167" x14ac:dyDescent="0.2">
      <c r="A80" s="32"/>
      <c r="B80" s="32"/>
      <c r="C80" s="32"/>
      <c r="D80" s="106" t="s">
        <v>60</v>
      </c>
      <c r="E80" s="107" t="s">
        <v>207</v>
      </c>
      <c r="F80" s="108">
        <f>B4+(66*B6)</f>
        <v>67</v>
      </c>
      <c r="G80" s="104"/>
      <c r="H80" s="43"/>
      <c r="I80" s="57"/>
      <c r="J80" s="58"/>
      <c r="K80" s="3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5"/>
      <c r="AA80" s="75">
        <f>S79^3+T79^3+U79^3+V79^3+W79^3+X79^3+Y79^3+Z79^3+S80^3+T80^3+U80^3+V80^3+W80^3+X80^3+Y80^3+Z80^3</f>
        <v>0</v>
      </c>
      <c r="AB80" s="76">
        <f t="shared" si="12"/>
        <v>0</v>
      </c>
      <c r="AC80" s="61"/>
      <c r="AD80" s="89"/>
      <c r="AE80" s="83"/>
      <c r="AF80" s="83"/>
      <c r="AG80" s="83"/>
      <c r="AH80" s="82"/>
      <c r="AI80" s="82"/>
      <c r="AJ80" s="82"/>
      <c r="AK80" s="82"/>
      <c r="AL80" s="83"/>
      <c r="AM80" s="83"/>
      <c r="AN80" s="83"/>
      <c r="AO80" s="83"/>
      <c r="AP80" s="82"/>
      <c r="AQ80" s="82"/>
      <c r="AR80" s="82"/>
      <c r="AS80" s="86"/>
      <c r="AT80" s="66"/>
      <c r="AU80" s="51"/>
      <c r="AW80" s="57"/>
      <c r="AX80" s="145"/>
      <c r="AY80" s="3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5"/>
      <c r="BO80" s="75">
        <f>BG79^3+BH79^3+BI79^3+BJ79^3+BK79^3+BL79^3+BM79^3+BN79^3+BG80^3+BH80^3+BI80^3+BJ80^3+BK80^3+BL80^3+BM80^3+BN80^3</f>
        <v>0</v>
      </c>
      <c r="BP80" s="76">
        <f t="shared" si="13"/>
        <v>0</v>
      </c>
      <c r="BQ80" s="61"/>
      <c r="BR80" s="89"/>
      <c r="BS80" s="83"/>
      <c r="BT80" s="83"/>
      <c r="BU80" s="83"/>
      <c r="BV80" s="83"/>
      <c r="BW80" s="83"/>
      <c r="BX80" s="83"/>
      <c r="BY80" s="83"/>
      <c r="BZ80" s="82"/>
      <c r="CA80" s="82"/>
      <c r="CB80" s="82"/>
      <c r="CC80" s="82"/>
      <c r="CD80" s="82"/>
      <c r="CE80" s="82"/>
      <c r="CF80" s="82"/>
      <c r="CG80" s="86"/>
      <c r="CH80" s="66"/>
      <c r="CI80" s="51"/>
      <c r="CJ80" s="144"/>
      <c r="CK80" s="57"/>
      <c r="CL80" s="145"/>
      <c r="CM80" s="3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5"/>
      <c r="DC80" s="75">
        <f>CU79^3+CV79^3+CW79^3+CX79^3+CY79^3+CZ79^3+DA79^3+DB79^3+CU80^3+CV80^3+CW80^3+CX80^3+CY80^3+CZ80^3+DA80^3+DB80^3</f>
        <v>0</v>
      </c>
      <c r="DD80" s="76">
        <f t="shared" si="14"/>
        <v>0</v>
      </c>
      <c r="DE80" s="61"/>
      <c r="DF80" s="81"/>
      <c r="DG80" s="82"/>
      <c r="DH80" s="83"/>
      <c r="DI80" s="83"/>
      <c r="DJ80" s="82"/>
      <c r="DK80" s="82"/>
      <c r="DL80" s="83"/>
      <c r="DM80" s="83"/>
      <c r="DN80" s="82"/>
      <c r="DO80" s="82"/>
      <c r="DP80" s="83"/>
      <c r="DQ80" s="83"/>
      <c r="DR80" s="82"/>
      <c r="DS80" s="82"/>
      <c r="DT80" s="83"/>
      <c r="DU80" s="84"/>
      <c r="DV80" s="66"/>
      <c r="DW80" s="51"/>
      <c r="DY80" s="57"/>
      <c r="DZ80" s="145"/>
      <c r="EA80" s="3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5"/>
      <c r="EQ80" s="75">
        <f>EI79^3+EJ79^3+EK79^3+EL79^3+EM79^3+EN79^3+EO79^3+EP79^3+EI80^3+EJ80^3+EK80^3+EL80^3+EM80^3+EN80^3+EO80^3+EP80^3</f>
        <v>0</v>
      </c>
      <c r="ER80" s="76">
        <f t="shared" si="15"/>
        <v>0</v>
      </c>
      <c r="ES80" s="61"/>
      <c r="ET80" s="89"/>
      <c r="EU80" s="83"/>
      <c r="EV80" s="83"/>
      <c r="EW80" s="83"/>
      <c r="EX80" s="83"/>
      <c r="EY80" s="83"/>
      <c r="EZ80" s="83"/>
      <c r="FA80" s="83"/>
      <c r="FB80" s="83"/>
      <c r="FC80" s="83"/>
      <c r="FD80" s="83"/>
      <c r="FE80" s="83"/>
      <c r="FF80" s="83"/>
      <c r="FG80" s="83"/>
      <c r="FH80" s="83"/>
      <c r="FI80" s="84"/>
      <c r="FJ80" s="66"/>
      <c r="FK80" s="51"/>
    </row>
    <row r="81" spans="1:167" x14ac:dyDescent="0.2">
      <c r="A81" s="150"/>
      <c r="B81" s="32"/>
      <c r="C81" s="32"/>
      <c r="D81" s="106" t="s">
        <v>150</v>
      </c>
      <c r="E81" s="107" t="s">
        <v>207</v>
      </c>
      <c r="F81" s="110">
        <f>B4+(67*B6)</f>
        <v>68</v>
      </c>
      <c r="G81" s="104"/>
      <c r="H81" s="43"/>
      <c r="I81" s="57"/>
      <c r="J81" s="58"/>
      <c r="K81" s="3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5"/>
      <c r="AA81" s="75">
        <f>K81^3+L81^3+M81^3+N81^3+O81^3+P81^3+Q81^3+R81^3+K82^3+L82^3+M82^3+N82^3+O82^3+P82^3+Q82^3+R82^3</f>
        <v>0</v>
      </c>
      <c r="AB81" s="76">
        <f t="shared" si="12"/>
        <v>0</v>
      </c>
      <c r="AC81" s="95"/>
      <c r="AD81" s="81"/>
      <c r="AE81" s="82"/>
      <c r="AF81" s="82"/>
      <c r="AG81" s="82"/>
      <c r="AH81" s="83"/>
      <c r="AI81" s="83"/>
      <c r="AJ81" s="83"/>
      <c r="AK81" s="83"/>
      <c r="AL81" s="82"/>
      <c r="AM81" s="82"/>
      <c r="AN81" s="82"/>
      <c r="AO81" s="82"/>
      <c r="AP81" s="83"/>
      <c r="AQ81" s="83"/>
      <c r="AR81" s="83"/>
      <c r="AS81" s="84"/>
      <c r="AT81" s="66"/>
      <c r="AU81" s="51"/>
      <c r="AW81" s="57"/>
      <c r="AX81" s="145"/>
      <c r="AY81" s="3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5"/>
      <c r="BO81" s="75">
        <f>AY81^3+AZ81^3+BA81^3+BB81^3+BC81^3+BD81^3+BE81^3+BF81^3+AY82^3+AZ82^3+BA82^3+BB82^3+BC82^3+BD82^3+BE82^3+BF82^3</f>
        <v>0</v>
      </c>
      <c r="BP81" s="76">
        <f t="shared" si="13"/>
        <v>0</v>
      </c>
      <c r="BQ81" s="95"/>
      <c r="BR81" s="81"/>
      <c r="BS81" s="82"/>
      <c r="BT81" s="82"/>
      <c r="BU81" s="82"/>
      <c r="BV81" s="82"/>
      <c r="BW81" s="82"/>
      <c r="BX81" s="82"/>
      <c r="BY81" s="82"/>
      <c r="BZ81" s="83"/>
      <c r="CA81" s="83"/>
      <c r="CB81" s="83"/>
      <c r="CC81" s="83"/>
      <c r="CD81" s="83"/>
      <c r="CE81" s="83"/>
      <c r="CF81" s="83"/>
      <c r="CG81" s="84"/>
      <c r="CH81" s="66"/>
      <c r="CI81" s="51"/>
      <c r="CJ81" s="144"/>
      <c r="CK81" s="57"/>
      <c r="CL81" s="145"/>
      <c r="CM81" s="3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5"/>
      <c r="DC81" s="75">
        <f>CM81^3+CN81^3+CO81^3+CP81^3+CQ81^3+CR81^3+CS81^3+CT81^3+CM82^3+CN82^3+CO82^3+CP82^3+CQ82^3+CR82^3+CS82^3+CT82^3</f>
        <v>0</v>
      </c>
      <c r="DD81" s="76">
        <f t="shared" si="14"/>
        <v>0</v>
      </c>
      <c r="DE81" s="95"/>
      <c r="DF81" s="89"/>
      <c r="DG81" s="83"/>
      <c r="DH81" s="82"/>
      <c r="DI81" s="82"/>
      <c r="DJ81" s="83"/>
      <c r="DK81" s="83"/>
      <c r="DL81" s="82"/>
      <c r="DM81" s="82"/>
      <c r="DN81" s="83"/>
      <c r="DO81" s="83"/>
      <c r="DP81" s="82"/>
      <c r="DQ81" s="82"/>
      <c r="DR81" s="83"/>
      <c r="DS81" s="83"/>
      <c r="DT81" s="82"/>
      <c r="DU81" s="86"/>
      <c r="DV81" s="66"/>
      <c r="DW81" s="51"/>
      <c r="DY81" s="57"/>
      <c r="DZ81" s="145"/>
      <c r="EA81" s="3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5"/>
      <c r="EQ81" s="75">
        <f>EA81^3+EB81^3+EC81^3+ED81^3+EE81^3+EF81^3+EG81^3+EH81^3+EA82^3+EB82^3+EC82^3+ED82^3+EE82^3+EF82^3+EG82^3+EH82^3</f>
        <v>0</v>
      </c>
      <c r="ER81" s="76">
        <f t="shared" si="15"/>
        <v>0</v>
      </c>
      <c r="ES81" s="95"/>
      <c r="ET81" s="81"/>
      <c r="EU81" s="82"/>
      <c r="EV81" s="82"/>
      <c r="EW81" s="82"/>
      <c r="EX81" s="82"/>
      <c r="EY81" s="82"/>
      <c r="EZ81" s="82"/>
      <c r="FA81" s="82"/>
      <c r="FB81" s="82"/>
      <c r="FC81" s="82"/>
      <c r="FD81" s="82"/>
      <c r="FE81" s="82"/>
      <c r="FF81" s="82"/>
      <c r="FG81" s="82"/>
      <c r="FH81" s="82"/>
      <c r="FI81" s="86"/>
      <c r="FJ81" s="66"/>
      <c r="FK81" s="51"/>
    </row>
    <row r="82" spans="1:167" x14ac:dyDescent="0.2">
      <c r="A82" s="32"/>
      <c r="B82" s="32"/>
      <c r="C82" s="32"/>
      <c r="D82" s="106" t="s">
        <v>201</v>
      </c>
      <c r="E82" s="107" t="s">
        <v>207</v>
      </c>
      <c r="F82" s="110">
        <f>B4+(68*B6)</f>
        <v>69</v>
      </c>
      <c r="G82" s="104"/>
      <c r="H82" s="43"/>
      <c r="I82" s="57"/>
      <c r="J82" s="58"/>
      <c r="K82" s="3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5"/>
      <c r="AA82" s="75">
        <f>S81^3+T81^3+U81^3+V81^3+W81^3+X81^3+Y81^3+Z81^3+S82^3+T82^3+U82^3+V82^3+W82^3+X82^3+Y82^3+Z82^3</f>
        <v>0</v>
      </c>
      <c r="AB82" s="76">
        <f t="shared" si="12"/>
        <v>0</v>
      </c>
      <c r="AC82" s="61"/>
      <c r="AD82" s="81"/>
      <c r="AE82" s="82"/>
      <c r="AF82" s="82"/>
      <c r="AG82" s="82"/>
      <c r="AH82" s="83"/>
      <c r="AI82" s="83"/>
      <c r="AJ82" s="83"/>
      <c r="AK82" s="83"/>
      <c r="AL82" s="82"/>
      <c r="AM82" s="82"/>
      <c r="AN82" s="82"/>
      <c r="AO82" s="82"/>
      <c r="AP82" s="83"/>
      <c r="AQ82" s="83"/>
      <c r="AR82" s="83"/>
      <c r="AS82" s="84"/>
      <c r="AT82" s="66"/>
      <c r="AU82" s="51"/>
      <c r="AW82" s="57"/>
      <c r="AX82" s="58"/>
      <c r="AY82" s="3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5"/>
      <c r="BO82" s="75">
        <f>BG81^3+BH81^3+BI81^3+BJ81^3+BK81^3+BL81^3+BM81^3+BN81^3+BG82^3+BH82^3+BI82^3+BJ82^3+BK82^3+BL82^3+BM82^3+BN82^3</f>
        <v>0</v>
      </c>
      <c r="BP82" s="76">
        <f t="shared" si="13"/>
        <v>0</v>
      </c>
      <c r="BQ82" s="61"/>
      <c r="BR82" s="81"/>
      <c r="BS82" s="82"/>
      <c r="BT82" s="82"/>
      <c r="BU82" s="82"/>
      <c r="BV82" s="82"/>
      <c r="BW82" s="82"/>
      <c r="BX82" s="82"/>
      <c r="BY82" s="82"/>
      <c r="BZ82" s="83"/>
      <c r="CA82" s="83"/>
      <c r="CB82" s="83"/>
      <c r="CC82" s="83"/>
      <c r="CD82" s="83"/>
      <c r="CE82" s="83"/>
      <c r="CF82" s="83"/>
      <c r="CG82" s="84"/>
      <c r="CH82" s="66"/>
      <c r="CI82" s="51"/>
      <c r="CJ82" s="144"/>
      <c r="CK82" s="57"/>
      <c r="CL82" s="58"/>
      <c r="CM82" s="3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5"/>
      <c r="DC82" s="75">
        <f>CU81^3+CV81^3+CW81^3+CX81^3+CY81^3+CZ81^3+DA81^3+DB81^3+CU82^3+CV82^3+CW82^3+CX82^3+CY82^3+CZ82^3+DA82^3+DB82^3</f>
        <v>0</v>
      </c>
      <c r="DD82" s="76">
        <f t="shared" si="14"/>
        <v>0</v>
      </c>
      <c r="DE82" s="61"/>
      <c r="DF82" s="89"/>
      <c r="DG82" s="83"/>
      <c r="DH82" s="82"/>
      <c r="DI82" s="82"/>
      <c r="DJ82" s="83"/>
      <c r="DK82" s="83"/>
      <c r="DL82" s="82"/>
      <c r="DM82" s="82"/>
      <c r="DN82" s="83"/>
      <c r="DO82" s="83"/>
      <c r="DP82" s="82"/>
      <c r="DQ82" s="82"/>
      <c r="DR82" s="83"/>
      <c r="DS82" s="83"/>
      <c r="DT82" s="82"/>
      <c r="DU82" s="86"/>
      <c r="DV82" s="66"/>
      <c r="DW82" s="51"/>
      <c r="DY82" s="57"/>
      <c r="DZ82" s="58"/>
      <c r="EA82" s="3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5"/>
      <c r="EQ82" s="75">
        <f>EI81^3+EJ81^3+EK81^3+EL81^3+EM81^3+EN81^3+EO81^3+EP81^3+EI82^3+EJ82^3+EK82^3+EL82^3+EM82^3+EN82^3+EO82^3+EP82^3</f>
        <v>0</v>
      </c>
      <c r="ER82" s="76">
        <f t="shared" si="15"/>
        <v>0</v>
      </c>
      <c r="ES82" s="61"/>
      <c r="ET82" s="89"/>
      <c r="EU82" s="83"/>
      <c r="EV82" s="83"/>
      <c r="EW82" s="83"/>
      <c r="EX82" s="83"/>
      <c r="EY82" s="83"/>
      <c r="EZ82" s="83"/>
      <c r="FA82" s="83"/>
      <c r="FB82" s="83"/>
      <c r="FC82" s="83"/>
      <c r="FD82" s="83"/>
      <c r="FE82" s="83"/>
      <c r="FF82" s="83"/>
      <c r="FG82" s="83"/>
      <c r="FH82" s="83"/>
      <c r="FI82" s="84"/>
      <c r="FJ82" s="66"/>
      <c r="FK82" s="51"/>
    </row>
    <row r="83" spans="1:167" x14ac:dyDescent="0.2">
      <c r="A83" s="32"/>
      <c r="B83" s="32"/>
      <c r="C83" s="32"/>
      <c r="D83" s="106" t="s">
        <v>116</v>
      </c>
      <c r="E83" s="107" t="s">
        <v>207</v>
      </c>
      <c r="F83" s="108">
        <f>B4+(69*B6)</f>
        <v>70</v>
      </c>
      <c r="G83" s="104"/>
      <c r="H83" s="43"/>
      <c r="I83" s="105"/>
      <c r="J83" s="58"/>
      <c r="K83" s="3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5"/>
      <c r="AA83" s="75">
        <f>K83^3+L83^3+M83^3+N83^3+O83^3+P83^3+Q83^3+R83^3+K84^3+L84^3+M84^3+N84^3+O84^3+P84^3+Q84^3+R84^3</f>
        <v>0</v>
      </c>
      <c r="AB83" s="76">
        <f t="shared" si="12"/>
        <v>0</v>
      </c>
      <c r="AC83" s="61"/>
      <c r="AD83" s="81"/>
      <c r="AE83" s="82"/>
      <c r="AF83" s="82"/>
      <c r="AG83" s="82"/>
      <c r="AH83" s="83"/>
      <c r="AI83" s="83"/>
      <c r="AJ83" s="83"/>
      <c r="AK83" s="83"/>
      <c r="AL83" s="82"/>
      <c r="AM83" s="82"/>
      <c r="AN83" s="82"/>
      <c r="AO83" s="82"/>
      <c r="AP83" s="83"/>
      <c r="AQ83" s="83"/>
      <c r="AR83" s="83"/>
      <c r="AS83" s="84"/>
      <c r="AT83" s="66"/>
      <c r="AU83" s="51"/>
      <c r="AW83" s="105"/>
      <c r="AX83" s="58"/>
      <c r="AY83" s="3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5"/>
      <c r="BO83" s="75">
        <f>AY83^3+AZ83^3+BA83^3+BB83^3+BC83^3+BD83^3+BE83^3+BF83^3+AY84^3+AZ84^3+BA84^3+BB84^3+BC84^3+BD84^3+BE84^3+BF84^3</f>
        <v>0</v>
      </c>
      <c r="BP83" s="76">
        <f t="shared" si="13"/>
        <v>0</v>
      </c>
      <c r="BQ83" s="61"/>
      <c r="BR83" s="89"/>
      <c r="BS83" s="83"/>
      <c r="BT83" s="83"/>
      <c r="BU83" s="83"/>
      <c r="BV83" s="83"/>
      <c r="BW83" s="83"/>
      <c r="BX83" s="83"/>
      <c r="BY83" s="83"/>
      <c r="BZ83" s="82"/>
      <c r="CA83" s="82"/>
      <c r="CB83" s="82"/>
      <c r="CC83" s="82"/>
      <c r="CD83" s="82"/>
      <c r="CE83" s="82"/>
      <c r="CF83" s="82"/>
      <c r="CG83" s="86"/>
      <c r="CH83" s="66"/>
      <c r="CI83" s="51"/>
      <c r="CJ83" s="144"/>
      <c r="CK83" s="105"/>
      <c r="CL83" s="58"/>
      <c r="CM83" s="3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5"/>
      <c r="DC83" s="75">
        <f>CM83^3+CN83^3+CO83^3+CP83^3+CQ83^3+CR83^3+CS83^3+CT83^3+CM84^3+CN84^3+CO84^3+CP84^3+CQ84^3+CR84^3+CS84^3+CT84^3</f>
        <v>0</v>
      </c>
      <c r="DD83" s="76">
        <f t="shared" si="14"/>
        <v>0</v>
      </c>
      <c r="DE83" s="61"/>
      <c r="DF83" s="89"/>
      <c r="DG83" s="83"/>
      <c r="DH83" s="82"/>
      <c r="DI83" s="82"/>
      <c r="DJ83" s="83"/>
      <c r="DK83" s="83"/>
      <c r="DL83" s="82"/>
      <c r="DM83" s="82"/>
      <c r="DN83" s="83"/>
      <c r="DO83" s="83"/>
      <c r="DP83" s="82"/>
      <c r="DQ83" s="82"/>
      <c r="DR83" s="83"/>
      <c r="DS83" s="83"/>
      <c r="DT83" s="82"/>
      <c r="DU83" s="86"/>
      <c r="DV83" s="66"/>
      <c r="DW83" s="51"/>
      <c r="DY83" s="105"/>
      <c r="DZ83" s="58"/>
      <c r="EA83" s="3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5"/>
      <c r="EQ83" s="75">
        <f>EA83^3+EB83^3+EC83^3+ED83^3+EE83^3+EF83^3+EG83^3+EH83^3+EA84^3+EB84^3+EC84^3+ED84^3+EE84^3+EF84^3+EG84^3+EH84^3</f>
        <v>0</v>
      </c>
      <c r="ER83" s="76">
        <f t="shared" si="15"/>
        <v>0</v>
      </c>
      <c r="ES83" s="61"/>
      <c r="ET83" s="81"/>
      <c r="EU83" s="82"/>
      <c r="EV83" s="82"/>
      <c r="EW83" s="82"/>
      <c r="EX83" s="82"/>
      <c r="EY83" s="82"/>
      <c r="EZ83" s="82"/>
      <c r="FA83" s="82"/>
      <c r="FB83" s="82"/>
      <c r="FC83" s="82"/>
      <c r="FD83" s="82"/>
      <c r="FE83" s="82"/>
      <c r="FF83" s="82"/>
      <c r="FG83" s="82"/>
      <c r="FH83" s="82"/>
      <c r="FI83" s="86"/>
      <c r="FJ83" s="66"/>
      <c r="FK83" s="51"/>
    </row>
    <row r="84" spans="1:167" x14ac:dyDescent="0.2">
      <c r="A84" s="32"/>
      <c r="B84" s="32"/>
      <c r="C84" s="32"/>
      <c r="D84" s="106" t="s">
        <v>93</v>
      </c>
      <c r="E84" s="107" t="s">
        <v>207</v>
      </c>
      <c r="F84" s="108">
        <f>B4+(70*B6)</f>
        <v>71</v>
      </c>
      <c r="G84" s="104"/>
      <c r="H84" s="43"/>
      <c r="I84" s="109"/>
      <c r="J84" s="58"/>
      <c r="K84" s="3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5"/>
      <c r="AA84" s="75">
        <f>S83^3+T83^3+U83^3+V83^3+W83^3+X83^3+Y83^3+Z83^3+S84^3+T84^3+U84^3+V84^3+W84^3+X84^3+Y84^3+Z84^3</f>
        <v>0</v>
      </c>
      <c r="AB84" s="76">
        <f t="shared" si="12"/>
        <v>0</v>
      </c>
      <c r="AC84" s="61"/>
      <c r="AD84" s="81"/>
      <c r="AE84" s="82"/>
      <c r="AF84" s="82"/>
      <c r="AG84" s="82"/>
      <c r="AH84" s="83"/>
      <c r="AI84" s="83"/>
      <c r="AJ84" s="83"/>
      <c r="AK84" s="83"/>
      <c r="AL84" s="82"/>
      <c r="AM84" s="82"/>
      <c r="AN84" s="82"/>
      <c r="AO84" s="82"/>
      <c r="AP84" s="83"/>
      <c r="AQ84" s="83"/>
      <c r="AR84" s="83"/>
      <c r="AS84" s="84"/>
      <c r="AT84" s="66"/>
      <c r="AU84" s="51"/>
      <c r="AW84" s="109"/>
      <c r="AX84" s="58"/>
      <c r="AY84" s="3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5"/>
      <c r="BO84" s="75">
        <f>BG83^3+BH83^3+BI83^3+BJ83^3+BK83^3+BL83^3+BM83^3+BN83^3+BG84^3+BH84^3+BI84^3+BJ84^3+BK84^3+BL84^3+BM84^3+BN84^3</f>
        <v>0</v>
      </c>
      <c r="BP84" s="76">
        <f t="shared" si="13"/>
        <v>0</v>
      </c>
      <c r="BQ84" s="61"/>
      <c r="BR84" s="89"/>
      <c r="BS84" s="83"/>
      <c r="BT84" s="83"/>
      <c r="BU84" s="83"/>
      <c r="BV84" s="83"/>
      <c r="BW84" s="83"/>
      <c r="BX84" s="83"/>
      <c r="BY84" s="83"/>
      <c r="BZ84" s="82"/>
      <c r="CA84" s="82"/>
      <c r="CB84" s="82"/>
      <c r="CC84" s="82"/>
      <c r="CD84" s="82"/>
      <c r="CE84" s="82"/>
      <c r="CF84" s="82"/>
      <c r="CG84" s="86"/>
      <c r="CH84" s="66"/>
      <c r="CI84" s="51"/>
      <c r="CJ84" s="144"/>
      <c r="CK84" s="109"/>
      <c r="CL84" s="58"/>
      <c r="CM84" s="3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5"/>
      <c r="DC84" s="75">
        <f>CU83^3+CV83^3+CW83^3+CX83^3+CY83^3+CZ83^3+DA83^3+DB83^3+CU84^3+CV84^3+CW84^3+CX84^3+CY84^3+CZ84^3+DA84^3+DB84^3</f>
        <v>0</v>
      </c>
      <c r="DD84" s="76">
        <f t="shared" si="14"/>
        <v>0</v>
      </c>
      <c r="DE84" s="61"/>
      <c r="DF84" s="89"/>
      <c r="DG84" s="83"/>
      <c r="DH84" s="82"/>
      <c r="DI84" s="82"/>
      <c r="DJ84" s="83"/>
      <c r="DK84" s="83"/>
      <c r="DL84" s="82"/>
      <c r="DM84" s="82"/>
      <c r="DN84" s="83"/>
      <c r="DO84" s="83"/>
      <c r="DP84" s="82"/>
      <c r="DQ84" s="82"/>
      <c r="DR84" s="83"/>
      <c r="DS84" s="83"/>
      <c r="DT84" s="82"/>
      <c r="DU84" s="86"/>
      <c r="DV84" s="66"/>
      <c r="DW84" s="51"/>
      <c r="DY84" s="109"/>
      <c r="DZ84" s="58"/>
      <c r="EA84" s="3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5"/>
      <c r="EQ84" s="75">
        <f>EI83^3+EJ83^3+EK83^3+EL83^3+EM83^3+EN83^3+EO83^3+EP83^3+EI84^3+EJ84^3+EK84^3+EL84^3+EM84^3+EN84^3+EO84^3+EP84^3</f>
        <v>0</v>
      </c>
      <c r="ER84" s="76">
        <f t="shared" si="15"/>
        <v>0</v>
      </c>
      <c r="ES84" s="61"/>
      <c r="ET84" s="89"/>
      <c r="EU84" s="83"/>
      <c r="EV84" s="83"/>
      <c r="EW84" s="83"/>
      <c r="EX84" s="83"/>
      <c r="EY84" s="83"/>
      <c r="EZ84" s="83"/>
      <c r="FA84" s="83"/>
      <c r="FB84" s="83"/>
      <c r="FC84" s="83"/>
      <c r="FD84" s="83"/>
      <c r="FE84" s="83"/>
      <c r="FF84" s="83"/>
      <c r="FG84" s="83"/>
      <c r="FH84" s="83"/>
      <c r="FI84" s="84"/>
      <c r="FJ84" s="66"/>
      <c r="FK84" s="51"/>
    </row>
    <row r="85" spans="1:167" x14ac:dyDescent="0.2">
      <c r="A85" s="32"/>
      <c r="B85" s="32"/>
      <c r="C85" s="32"/>
      <c r="D85" s="106" t="s">
        <v>163</v>
      </c>
      <c r="E85" s="107" t="s">
        <v>207</v>
      </c>
      <c r="F85" s="108">
        <f>B4+(71*B6)</f>
        <v>72</v>
      </c>
      <c r="G85" s="104"/>
      <c r="H85" s="43"/>
      <c r="I85" s="109"/>
      <c r="J85" s="58"/>
      <c r="K85" s="3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5"/>
      <c r="AA85" s="75">
        <f>K85^3+L85^3+M85^3+N85^3+O85^3+P85^3+Q85^3+R85^3+K86^3+L86^3+M86^3+N86^3+O86^3+P86^3+Q86^3+R86^3</f>
        <v>0</v>
      </c>
      <c r="AB85" s="76">
        <f t="shared" si="12"/>
        <v>0</v>
      </c>
      <c r="AC85" s="61"/>
      <c r="AD85" s="89"/>
      <c r="AE85" s="83"/>
      <c r="AF85" s="83"/>
      <c r="AG85" s="83"/>
      <c r="AH85" s="82"/>
      <c r="AI85" s="82"/>
      <c r="AJ85" s="82"/>
      <c r="AK85" s="82"/>
      <c r="AL85" s="83"/>
      <c r="AM85" s="83"/>
      <c r="AN85" s="83"/>
      <c r="AO85" s="83"/>
      <c r="AP85" s="82"/>
      <c r="AQ85" s="82"/>
      <c r="AR85" s="82"/>
      <c r="AS85" s="86"/>
      <c r="AT85" s="66"/>
      <c r="AU85" s="51"/>
      <c r="AW85" s="109"/>
      <c r="AX85" s="58"/>
      <c r="AY85" s="3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5"/>
      <c r="BO85" s="75">
        <f>AY85^3+AZ85^3+BA85^3+BB85^3+BC85^3+BD85^3+BE85^3+BF85^3+AY86^3+AZ86^3+BA86^3+BB86^3+BC86^3+BD86^3+BE86^3+BF86^3</f>
        <v>0</v>
      </c>
      <c r="BP85" s="76">
        <f t="shared" si="13"/>
        <v>0</v>
      </c>
      <c r="BQ85" s="61"/>
      <c r="BR85" s="81"/>
      <c r="BS85" s="82"/>
      <c r="BT85" s="82"/>
      <c r="BU85" s="82"/>
      <c r="BV85" s="82"/>
      <c r="BW85" s="82"/>
      <c r="BX85" s="82"/>
      <c r="BY85" s="82"/>
      <c r="BZ85" s="83"/>
      <c r="CA85" s="83"/>
      <c r="CB85" s="83"/>
      <c r="CC85" s="83"/>
      <c r="CD85" s="83"/>
      <c r="CE85" s="83"/>
      <c r="CF85" s="83"/>
      <c r="CG85" s="84"/>
      <c r="CH85" s="66"/>
      <c r="CI85" s="51"/>
      <c r="CJ85" s="144"/>
      <c r="CK85" s="109"/>
      <c r="CL85" s="58"/>
      <c r="CM85" s="3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5"/>
      <c r="DC85" s="75">
        <f>CM85^3+CN85^3+CO85^3+CP85^3+CQ85^3+CR85^3+CS85^3+CT85^3+CM86^3+CN86^3+CO86^3+CP86^3+CQ86^3+CR86^3+CS86^3+CT86^3</f>
        <v>0</v>
      </c>
      <c r="DD85" s="76">
        <f t="shared" si="14"/>
        <v>0</v>
      </c>
      <c r="DE85" s="61"/>
      <c r="DF85" s="89"/>
      <c r="DG85" s="83"/>
      <c r="DH85" s="82"/>
      <c r="DI85" s="82"/>
      <c r="DJ85" s="83"/>
      <c r="DK85" s="83"/>
      <c r="DL85" s="82"/>
      <c r="DM85" s="82"/>
      <c r="DN85" s="83"/>
      <c r="DO85" s="83"/>
      <c r="DP85" s="82"/>
      <c r="DQ85" s="82"/>
      <c r="DR85" s="83"/>
      <c r="DS85" s="83"/>
      <c r="DT85" s="82"/>
      <c r="DU85" s="86"/>
      <c r="DV85" s="66"/>
      <c r="DW85" s="51"/>
      <c r="DY85" s="109"/>
      <c r="DZ85" s="58"/>
      <c r="EA85" s="3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5"/>
      <c r="EQ85" s="75">
        <f>EA85^3+EB85^3+EC85^3+ED85^3+EE85^3+EF85^3+EG85^3+EH85^3+EA86^3+EB86^3+EC86^3+ED86^3+EE86^3+EF86^3+EG86^3+EH86^3</f>
        <v>0</v>
      </c>
      <c r="ER85" s="76">
        <f t="shared" si="15"/>
        <v>0</v>
      </c>
      <c r="ES85" s="61"/>
      <c r="ET85" s="81"/>
      <c r="EU85" s="82"/>
      <c r="EV85" s="82"/>
      <c r="EW85" s="82"/>
      <c r="EX85" s="82"/>
      <c r="EY85" s="82"/>
      <c r="EZ85" s="82"/>
      <c r="FA85" s="82"/>
      <c r="FB85" s="82"/>
      <c r="FC85" s="82"/>
      <c r="FD85" s="82"/>
      <c r="FE85" s="82"/>
      <c r="FF85" s="82"/>
      <c r="FG85" s="82"/>
      <c r="FH85" s="82"/>
      <c r="FI85" s="86"/>
      <c r="FJ85" s="66"/>
      <c r="FK85" s="51"/>
    </row>
    <row r="86" spans="1:167" x14ac:dyDescent="0.2">
      <c r="A86" s="32"/>
      <c r="B86" s="32"/>
      <c r="C86" s="32"/>
      <c r="D86" s="106" t="s">
        <v>229</v>
      </c>
      <c r="E86" s="107" t="s">
        <v>207</v>
      </c>
      <c r="F86" s="108">
        <f>B4+(72*B6)</f>
        <v>73</v>
      </c>
      <c r="G86" s="104"/>
      <c r="H86" s="43"/>
      <c r="I86" s="109"/>
      <c r="J86" s="58"/>
      <c r="K86" s="3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5"/>
      <c r="AA86" s="75">
        <f>S85^3+T85^3+U85^3+V85^3+W85^3+X85^3+Y85^3+Z85^3+S86^3+T86^3+U86^3+V86^3+W86^3+X86^3+Y86^3+Z86^3</f>
        <v>0</v>
      </c>
      <c r="AB86" s="76">
        <f t="shared" si="12"/>
        <v>0</v>
      </c>
      <c r="AC86" s="61"/>
      <c r="AD86" s="89"/>
      <c r="AE86" s="83"/>
      <c r="AF86" s="83"/>
      <c r="AG86" s="83"/>
      <c r="AH86" s="82"/>
      <c r="AI86" s="82"/>
      <c r="AJ86" s="82"/>
      <c r="AK86" s="82"/>
      <c r="AL86" s="83"/>
      <c r="AM86" s="83"/>
      <c r="AN86" s="83"/>
      <c r="AO86" s="83"/>
      <c r="AP86" s="82"/>
      <c r="AQ86" s="82"/>
      <c r="AR86" s="82"/>
      <c r="AS86" s="86"/>
      <c r="AT86" s="66"/>
      <c r="AU86" s="51"/>
      <c r="AW86" s="109"/>
      <c r="AX86" s="58"/>
      <c r="AY86" s="3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5"/>
      <c r="BO86" s="75">
        <f>BG85^3+BH85^3+BI85^3+BJ85^3+BK85^3+BL85^3+BM85^3+BN85^3+BG86^3+BH86^3+BI86^3+BJ86^3+BK86^3+BL86^3+BM86^3+BN86^3</f>
        <v>0</v>
      </c>
      <c r="BP86" s="76">
        <f t="shared" si="13"/>
        <v>0</v>
      </c>
      <c r="BQ86" s="61"/>
      <c r="BR86" s="81"/>
      <c r="BS86" s="82"/>
      <c r="BT86" s="82"/>
      <c r="BU86" s="82"/>
      <c r="BV86" s="82"/>
      <c r="BW86" s="82"/>
      <c r="BX86" s="82"/>
      <c r="BY86" s="82"/>
      <c r="BZ86" s="83"/>
      <c r="CA86" s="83"/>
      <c r="CB86" s="83"/>
      <c r="CC86" s="83"/>
      <c r="CD86" s="83"/>
      <c r="CE86" s="83"/>
      <c r="CF86" s="83"/>
      <c r="CG86" s="84"/>
      <c r="CH86" s="66"/>
      <c r="CI86" s="51"/>
      <c r="CJ86" s="144"/>
      <c r="CK86" s="109"/>
      <c r="CL86" s="58"/>
      <c r="CM86" s="3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5"/>
      <c r="DC86" s="75">
        <f>CU85^3+CV85^3+CW85^3+CX85^3+CY85^3+CZ85^3+DA85^3+DB85^3+CU86^3+CV86^3+CW86^3+CX86^3+CY86^3+CZ86^3+DA86^3+DB86^3</f>
        <v>0</v>
      </c>
      <c r="DD86" s="76">
        <f t="shared" si="14"/>
        <v>0</v>
      </c>
      <c r="DE86" s="61"/>
      <c r="DF86" s="89"/>
      <c r="DG86" s="83"/>
      <c r="DH86" s="82"/>
      <c r="DI86" s="82"/>
      <c r="DJ86" s="83"/>
      <c r="DK86" s="83"/>
      <c r="DL86" s="82"/>
      <c r="DM86" s="82"/>
      <c r="DN86" s="83"/>
      <c r="DO86" s="83"/>
      <c r="DP86" s="82"/>
      <c r="DQ86" s="82"/>
      <c r="DR86" s="83"/>
      <c r="DS86" s="83"/>
      <c r="DT86" s="82"/>
      <c r="DU86" s="86"/>
      <c r="DV86" s="66"/>
      <c r="DW86" s="51"/>
      <c r="DY86" s="109"/>
      <c r="DZ86" s="58"/>
      <c r="EA86" s="3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5"/>
      <c r="EQ86" s="75">
        <f>EI85^3+EJ85^3+EK85^3+EL85^3+EM85^3+EN85^3+EO85^3+EP85^3+EI86^3+EJ86^3+EK86^3+EL86^3+EM86^3+EN86^3+EO86^3+EP86^3</f>
        <v>0</v>
      </c>
      <c r="ER86" s="76">
        <f t="shared" si="15"/>
        <v>0</v>
      </c>
      <c r="ES86" s="61"/>
      <c r="ET86" s="89"/>
      <c r="EU86" s="83"/>
      <c r="EV86" s="83"/>
      <c r="EW86" s="83"/>
      <c r="EX86" s="83"/>
      <c r="EY86" s="83"/>
      <c r="EZ86" s="83"/>
      <c r="FA86" s="83"/>
      <c r="FB86" s="83"/>
      <c r="FC86" s="83"/>
      <c r="FD86" s="83"/>
      <c r="FE86" s="83"/>
      <c r="FF86" s="83"/>
      <c r="FG86" s="83"/>
      <c r="FH86" s="83"/>
      <c r="FI86" s="84"/>
      <c r="FJ86" s="66"/>
      <c r="FK86" s="51"/>
    </row>
    <row r="87" spans="1:167" x14ac:dyDescent="0.2">
      <c r="A87" s="32"/>
      <c r="B87" s="32"/>
      <c r="C87" s="32"/>
      <c r="D87" s="106" t="s">
        <v>109</v>
      </c>
      <c r="E87" s="107" t="s">
        <v>207</v>
      </c>
      <c r="F87" s="110">
        <f>B4+(73*B6)</f>
        <v>74</v>
      </c>
      <c r="G87" s="104"/>
      <c r="H87" s="43"/>
      <c r="I87" s="109"/>
      <c r="J87" s="58"/>
      <c r="K87" s="3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5"/>
      <c r="AA87" s="75">
        <f>K87^3+L87^3+M87^3+N87^3+O87^3+P87^3+Q87^3+R87^3+K88^3+L88^3+M88^3+N88^3+O88^3+P88^3+Q88^3+R88^3</f>
        <v>0</v>
      </c>
      <c r="AB87" s="76">
        <f t="shared" si="12"/>
        <v>0</v>
      </c>
      <c r="AC87" s="61"/>
      <c r="AD87" s="89"/>
      <c r="AE87" s="83"/>
      <c r="AF87" s="83"/>
      <c r="AG87" s="83"/>
      <c r="AH87" s="82"/>
      <c r="AI87" s="82"/>
      <c r="AJ87" s="82"/>
      <c r="AK87" s="82"/>
      <c r="AL87" s="83"/>
      <c r="AM87" s="83"/>
      <c r="AN87" s="83"/>
      <c r="AO87" s="83"/>
      <c r="AP87" s="82"/>
      <c r="AQ87" s="82"/>
      <c r="AR87" s="82"/>
      <c r="AS87" s="86"/>
      <c r="AT87" s="66"/>
      <c r="AU87" s="51"/>
      <c r="AW87" s="109"/>
      <c r="AX87" s="58"/>
      <c r="AY87" s="3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5"/>
      <c r="BO87" s="75">
        <f>AY87^3+AZ87^3+BA87^3+BB87^3+BC87^3+BD87^3+BE87^3+BF87^3+AY88^3+AZ88^3+BA88^3+BB88^3+BC88^3+BD88^3+BE88^3+BF88^3</f>
        <v>0</v>
      </c>
      <c r="BP87" s="76">
        <f t="shared" si="13"/>
        <v>0</v>
      </c>
      <c r="BQ87" s="61"/>
      <c r="BR87" s="89"/>
      <c r="BS87" s="83"/>
      <c r="BT87" s="83"/>
      <c r="BU87" s="83"/>
      <c r="BV87" s="83"/>
      <c r="BW87" s="83"/>
      <c r="BX87" s="83"/>
      <c r="BY87" s="83"/>
      <c r="BZ87" s="82"/>
      <c r="CA87" s="82"/>
      <c r="CB87" s="82"/>
      <c r="CC87" s="82"/>
      <c r="CD87" s="82"/>
      <c r="CE87" s="82"/>
      <c r="CF87" s="82"/>
      <c r="CG87" s="86"/>
      <c r="CH87" s="66"/>
      <c r="CI87" s="51"/>
      <c r="CJ87" s="144"/>
      <c r="CK87" s="109"/>
      <c r="CL87" s="58"/>
      <c r="CM87" s="3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5"/>
      <c r="DC87" s="75">
        <f>CM87^3+CN87^3+CO87^3+CP87^3+CQ87^3+CR87^3+CS87^3+CT87^3+CM88^3+CN88^3+CO88^3+CP88^3+CQ88^3+CR88^3+CS88^3+CT88^3</f>
        <v>0</v>
      </c>
      <c r="DD87" s="76">
        <f t="shared" si="14"/>
        <v>0</v>
      </c>
      <c r="DE87" s="61"/>
      <c r="DF87" s="89"/>
      <c r="DG87" s="83"/>
      <c r="DH87" s="82"/>
      <c r="DI87" s="82"/>
      <c r="DJ87" s="83"/>
      <c r="DK87" s="83"/>
      <c r="DL87" s="82"/>
      <c r="DM87" s="82"/>
      <c r="DN87" s="83"/>
      <c r="DO87" s="83"/>
      <c r="DP87" s="82"/>
      <c r="DQ87" s="82"/>
      <c r="DR87" s="83"/>
      <c r="DS87" s="83"/>
      <c r="DT87" s="82"/>
      <c r="DU87" s="86"/>
      <c r="DV87" s="66"/>
      <c r="DW87" s="51"/>
      <c r="DY87" s="109"/>
      <c r="DZ87" s="58"/>
      <c r="EA87" s="3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5"/>
      <c r="EQ87" s="75">
        <f>EA87^3+EB87^3+EC87^3+ED87^3+EE87^3+EF87^3+EG87^3+EH87^3+EA88^3+EB88^3+EC88^3+ED88^3+EE88^3+EF88^3+EG88^3+EH88^3</f>
        <v>0</v>
      </c>
      <c r="ER87" s="76">
        <f t="shared" si="15"/>
        <v>0</v>
      </c>
      <c r="ES87" s="61"/>
      <c r="ET87" s="81"/>
      <c r="EU87" s="82"/>
      <c r="EV87" s="82"/>
      <c r="EW87" s="82"/>
      <c r="EX87" s="82"/>
      <c r="EY87" s="82"/>
      <c r="EZ87" s="82"/>
      <c r="FA87" s="82"/>
      <c r="FB87" s="82"/>
      <c r="FC87" s="82"/>
      <c r="FD87" s="82"/>
      <c r="FE87" s="82"/>
      <c r="FF87" s="82"/>
      <c r="FG87" s="82"/>
      <c r="FH87" s="82"/>
      <c r="FI87" s="86"/>
      <c r="FJ87" s="66"/>
      <c r="FK87" s="51"/>
    </row>
    <row r="88" spans="1:167" x14ac:dyDescent="0.2">
      <c r="A88" s="32"/>
      <c r="B88" s="32"/>
      <c r="C88" s="32"/>
      <c r="D88" s="106" t="s">
        <v>129</v>
      </c>
      <c r="E88" s="107" t="s">
        <v>207</v>
      </c>
      <c r="F88" s="110">
        <f>B4+(74*B6)</f>
        <v>75</v>
      </c>
      <c r="G88" s="104"/>
      <c r="H88" s="43"/>
      <c r="I88" s="109"/>
      <c r="J88" s="58"/>
      <c r="K88" s="7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9"/>
      <c r="AA88" s="75">
        <f>S87^3+T87^3+U87^3+V87^3+W87^3+X87^3+Y87^3+Z87^3+S88^3+T88^3+U88^3+V88^3+W88^3+X88^3+Y88^3+Z88^3</f>
        <v>0</v>
      </c>
      <c r="AB88" s="76">
        <f t="shared" si="12"/>
        <v>0</v>
      </c>
      <c r="AC88" s="61"/>
      <c r="AD88" s="116"/>
      <c r="AE88" s="117"/>
      <c r="AF88" s="117"/>
      <c r="AG88" s="117"/>
      <c r="AH88" s="118"/>
      <c r="AI88" s="118"/>
      <c r="AJ88" s="118"/>
      <c r="AK88" s="118"/>
      <c r="AL88" s="117"/>
      <c r="AM88" s="117"/>
      <c r="AN88" s="117"/>
      <c r="AO88" s="117"/>
      <c r="AP88" s="118"/>
      <c r="AQ88" s="118"/>
      <c r="AR88" s="118"/>
      <c r="AS88" s="119"/>
      <c r="AT88" s="32"/>
      <c r="AU88" s="115"/>
      <c r="AW88" s="109"/>
      <c r="AX88" s="58"/>
      <c r="AY88" s="7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9"/>
      <c r="BO88" s="75">
        <f>BG87^3+BH87^3+BI87^3+BJ87^3+BK87^3+BL87^3+BM87^3+BN87^3+BG88^3+BH88^3+BI88^3+BJ88^3+BK88^3+BL88^3+BM88^3+BN88^3</f>
        <v>0</v>
      </c>
      <c r="BP88" s="76">
        <f t="shared" si="13"/>
        <v>0</v>
      </c>
      <c r="BQ88" s="61"/>
      <c r="BR88" s="116"/>
      <c r="BS88" s="117"/>
      <c r="BT88" s="117"/>
      <c r="BU88" s="117"/>
      <c r="BV88" s="117"/>
      <c r="BW88" s="117"/>
      <c r="BX88" s="117"/>
      <c r="BY88" s="117"/>
      <c r="BZ88" s="118"/>
      <c r="CA88" s="118"/>
      <c r="CB88" s="118"/>
      <c r="CC88" s="118"/>
      <c r="CD88" s="118"/>
      <c r="CE88" s="118"/>
      <c r="CF88" s="118"/>
      <c r="CG88" s="119"/>
      <c r="CH88" s="32"/>
      <c r="CI88" s="115"/>
      <c r="CJ88" s="144"/>
      <c r="CK88" s="109"/>
      <c r="CL88" s="58"/>
      <c r="CM88" s="7"/>
      <c r="CN88" s="8"/>
      <c r="CO88" s="8"/>
      <c r="CP88" s="8"/>
      <c r="CQ88" s="8"/>
      <c r="CR88" s="8"/>
      <c r="CS88" s="8"/>
      <c r="CT88" s="8"/>
      <c r="CU88" s="8"/>
      <c r="CV88" s="8"/>
      <c r="CW88" s="8"/>
      <c r="CX88" s="8"/>
      <c r="CY88" s="8"/>
      <c r="CZ88" s="8"/>
      <c r="DA88" s="8"/>
      <c r="DB88" s="9"/>
      <c r="DC88" s="75">
        <f>CU87^3+CV87^3+CW87^3+CX87^3+CY87^3+CZ87^3+DA87^3+DB87^3+CU88^3+CV88^3+CW88^3+CX88^3+CY88^3+CZ88^3+DA88^3+DB88^3</f>
        <v>0</v>
      </c>
      <c r="DD88" s="76">
        <f t="shared" si="14"/>
        <v>0</v>
      </c>
      <c r="DE88" s="61"/>
      <c r="DF88" s="116"/>
      <c r="DG88" s="117"/>
      <c r="DH88" s="118"/>
      <c r="DI88" s="118"/>
      <c r="DJ88" s="117"/>
      <c r="DK88" s="117"/>
      <c r="DL88" s="118"/>
      <c r="DM88" s="118"/>
      <c r="DN88" s="117"/>
      <c r="DO88" s="117"/>
      <c r="DP88" s="118"/>
      <c r="DQ88" s="118"/>
      <c r="DR88" s="117"/>
      <c r="DS88" s="117"/>
      <c r="DT88" s="118"/>
      <c r="DU88" s="119"/>
      <c r="DV88" s="32"/>
      <c r="DW88" s="115"/>
      <c r="DY88" s="109"/>
      <c r="DZ88" s="58"/>
      <c r="EA88" s="7"/>
      <c r="EB88" s="8"/>
      <c r="EC88" s="8"/>
      <c r="ED88" s="8"/>
      <c r="EE88" s="8"/>
      <c r="EF88" s="8"/>
      <c r="EG88" s="8"/>
      <c r="EH88" s="8"/>
      <c r="EI88" s="8"/>
      <c r="EJ88" s="8"/>
      <c r="EK88" s="8"/>
      <c r="EL88" s="8"/>
      <c r="EM88" s="8"/>
      <c r="EN88" s="8"/>
      <c r="EO88" s="8"/>
      <c r="EP88" s="9"/>
      <c r="EQ88" s="75">
        <f>EI87^3+EJ87^3+EK87^3+EL87^3+EM87^3+EN87^3+EO87^3+EP87^3+EI88^3+EJ88^3+EK88^3+EL88^3+EM88^3+EN88^3+EO88^3+EP88^3</f>
        <v>0</v>
      </c>
      <c r="ER88" s="76">
        <f t="shared" si="15"/>
        <v>0</v>
      </c>
      <c r="ES88" s="61"/>
      <c r="ET88" s="116"/>
      <c r="EU88" s="117"/>
      <c r="EV88" s="117"/>
      <c r="EW88" s="117"/>
      <c r="EX88" s="117"/>
      <c r="EY88" s="117"/>
      <c r="EZ88" s="117"/>
      <c r="FA88" s="117"/>
      <c r="FB88" s="117"/>
      <c r="FC88" s="117"/>
      <c r="FD88" s="117"/>
      <c r="FE88" s="117"/>
      <c r="FF88" s="117"/>
      <c r="FG88" s="117"/>
      <c r="FH88" s="117"/>
      <c r="FI88" s="120"/>
      <c r="FJ88" s="32"/>
      <c r="FK88" s="115"/>
    </row>
    <row r="89" spans="1:167" x14ac:dyDescent="0.2">
      <c r="A89" s="32"/>
      <c r="B89" s="32"/>
      <c r="C89" s="32"/>
      <c r="D89" s="106" t="s">
        <v>266</v>
      </c>
      <c r="E89" s="107" t="s">
        <v>207</v>
      </c>
      <c r="F89" s="108">
        <f>B4+(75*B6)</f>
        <v>76</v>
      </c>
      <c r="G89" s="104"/>
      <c r="H89" s="43"/>
      <c r="I89" s="109"/>
      <c r="J89" s="58"/>
      <c r="K89" s="121">
        <f>K73^3+K74^3+K75^3+K76^3+K77^3+K78^3+K79^3+K80^3+L73^3+L74^3+L75^3+L76^3+L77^3+L78^3+L79^3+L80^3</f>
        <v>0</v>
      </c>
      <c r="L89" s="122">
        <f>K88^3+K87^3+K86^3+K85^3+K84^3+K83^3+K82^3+K81^3+L88^3+L87^3+L86^3+L85^3+L84^3+L83^3+L82^3+L81^3</f>
        <v>0</v>
      </c>
      <c r="M89" s="122">
        <f>M73^3+M74^3+M75^3+M76^3+M77^3+M78^3+M79^3+M80^3+N73^3+N74^3+N75^3+N76^3+N77^3+N78^3+N79^3+N80^3</f>
        <v>0</v>
      </c>
      <c r="N89" s="122">
        <f>M88^3+M87^3+M86^3+M85^3+M84^3+M83^3+M82^3+M81^3+N88^3+N87^3+N86^3+N85^3+N84^3+N83^3+N82^3+N81^3</f>
        <v>0</v>
      </c>
      <c r="O89" s="122">
        <f>O73^3+O74^3+O75^3+O76^3+O77^3+O78^3+O79^3+O80^3+P73^3+P74^3+P75^3+P76^3+P77^3+P78^3+P79^3+P80^3</f>
        <v>0</v>
      </c>
      <c r="P89" s="122">
        <f>O88^3+O87^3+O86^3+O85^3+O84^3+O83^3+O82^3+O81^3+P88^3+P87^3+P86^3+P85^3+P84^3+P83^3+P82^3+P81^3</f>
        <v>0</v>
      </c>
      <c r="Q89" s="122">
        <f>Q73^3+Q74^3+Q75^3+Q76^3+Q77^3+Q78^3+Q79^3+Q80^3+R73^3+R74^3+R75^3+R76^3+R77^3+R78^3+R79^3+R80^3</f>
        <v>0</v>
      </c>
      <c r="R89" s="122">
        <f>Q88^3+Q87^3+Q86^3+Q85^3+Q84^3+Q83^3+Q82^3+Q81^3+R88^3+R87^3+R86^3+R85^3+R84^3+R83^3+R82^3+R81^3</f>
        <v>0</v>
      </c>
      <c r="S89" s="122">
        <f>S73^3+S74^3+S75^3+S76^3+S77^3+S78^3+S79^3+S80^3+T73^3+T74^3+T75^3+T76^3+T77^3+T78^3+T79^3+T80^3</f>
        <v>0</v>
      </c>
      <c r="T89" s="122">
        <f>S88^3+S87^3+S86^3+S85^3+S84^3+S83^3+S82^3+S81^3+T88^3+T87^3+T86^3+T85^3+T84^3+T83^3+T82^3+T81^3</f>
        <v>0</v>
      </c>
      <c r="U89" s="122">
        <f>U73^3+U74^3+U75^3+U76^3+U77^3+U78^3+U79^3+U80^3+V73^3+V74^3+V75^3+V76^3+V77^3+V78^3+V79^3+V80^3</f>
        <v>0</v>
      </c>
      <c r="V89" s="122">
        <f>U88^3+U87^3+U86^3+U85^3+U84^3+U83^3+U82^3+U81^3+V88^3+V87^3+V86^3+V85^3+V84^3+V83^3+V82^3+V81^3</f>
        <v>0</v>
      </c>
      <c r="W89" s="122">
        <f>W73^3+W74^3+W75^3+W76^3+W77^3+W78^3+W79^3+W80^3+X73^3+X74^3+X75^3+X76^3+X77^3+X78^3+X79^3+X80^3</f>
        <v>0</v>
      </c>
      <c r="X89" s="122">
        <f>W88^3+W87^3+W86^3+W85^3+W84^3+W83^3+W82^3+W81^3+X88^3+X87^3+X86^3+X85^3+X84^3+X83^3+X82^3+X81^3</f>
        <v>0</v>
      </c>
      <c r="Y89" s="122">
        <f>Y73^3+Y74^3+Y75^3+Y76^3+Y77^3+Y78^3+Y79^3+Y80^3+Z73^3+Z74^3+Z75^3+Z76^3+Z77^3+Z78^3+Z79^3+Z80^3</f>
        <v>0</v>
      </c>
      <c r="Z89" s="122">
        <f>Y88^3+Y87^3+Y86^3+Y85^3+Y84^3+Y83^3+Y82^3+Y81^3+Z88^3+Z87^3+Z86^3+Z85^3+Z84^3+Z83^3+Z82^3+Z81^3</f>
        <v>0</v>
      </c>
      <c r="AA89" s="124">
        <f>SUMSQ(K73,L74,M75,N76,O77,P78,Q79,R80,S81,T82,U83,V84,W85,X86,Y87,Z88)</f>
        <v>0</v>
      </c>
      <c r="AB89" s="125">
        <f>SUMSQ(K81,L82,M83,N84,O85,P86,Q87,R88,S73,T74,U75,V76,W77,X78,Y79,Z80)</f>
        <v>0</v>
      </c>
      <c r="AC89" s="52"/>
      <c r="AD89" s="126"/>
      <c r="AE89" s="126"/>
      <c r="AF89" s="126"/>
      <c r="AG89" s="126"/>
      <c r="AH89" s="126"/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32"/>
      <c r="AU89" s="115"/>
      <c r="AW89" s="109"/>
      <c r="AX89" s="58"/>
      <c r="AY89" s="121">
        <f>AY73^3+AY74^3+AY75^3+AY76^3+AY77^3+AY78^3+AY79^3+AY80^3+AZ73^3+AZ74^3+AZ75^3+AZ76^3+AZ77^3+AZ78^3+AZ79^3+AZ80^3</f>
        <v>0</v>
      </c>
      <c r="AZ89" s="122">
        <f>AY88^3+AY87^3+AY86^3+AY85^3+AY84^3+AY83^3+AY82^3+AY81^3+AZ88^3+AZ87^3+AZ86^3+AZ85^3+AZ84^3+AZ83^3+AZ82^3+AZ81^3</f>
        <v>0</v>
      </c>
      <c r="BA89" s="122">
        <f>BA73^3+BA74^3+BA75^3+BA76^3+BA77^3+BA78^3+BA79^3+BA80^3+BB73^3+BB74^3+BB75^3+BB76^3+BB77^3+BB78^3+BB79^3+BB80^3</f>
        <v>0</v>
      </c>
      <c r="BB89" s="122">
        <f>BA88^3+BA87^3+BA86^3+BA85^3+BA84^3+BA83^3+BA82^3+BA81^3+BB88^3+BB87^3+BB86^3+BB85^3+BB84^3+BB83^3+BB82^3+BB81^3</f>
        <v>0</v>
      </c>
      <c r="BC89" s="122">
        <f>BC73^3+BC74^3+BC75^3+BC76^3+BC77^3+BC78^3+BC79^3+BC80^3+BD73^3+BD74^3+BD75^3+BD76^3+BD77^3+BD78^3+BD79^3+BD80^3</f>
        <v>0</v>
      </c>
      <c r="BD89" s="122">
        <f>BC88^3+BC87^3+BC86^3+BC85^3+BC84^3+BC83^3+BC82^3+BC81^3+BD88^3+BD87^3+BD86^3+BD85^3+BD84^3+BD83^3+BD82^3+BD81^3</f>
        <v>0</v>
      </c>
      <c r="BE89" s="122">
        <f>BE73^3+BE74^3+BE75^3+BE76^3+BE77^3+BE78^3+BE79^3+BE80^3+BF73^3+BF74^3+BF75^3+BF76^3+BF77^3+BF78^3+BF79^3+BF80^3</f>
        <v>0</v>
      </c>
      <c r="BF89" s="122">
        <f>BE88^3+BE87^3+BE86^3+BE85^3+BE84^3+BE83^3+BE82^3+BE81^3+BF88^3+BF87^3+BF86^3+BF85^3+BF84^3+BF83^3+BF82^3+BF81^3</f>
        <v>0</v>
      </c>
      <c r="BG89" s="122">
        <f>BG73^3+BG74^3+BG75^3+BG76^3+BG77^3+BG78^3+BG79^3+BG80^3+BH73^3+BH74^3+BH75^3+BH76^3+BH77^3+BH78^3+BH79^3+BH80^3</f>
        <v>0</v>
      </c>
      <c r="BH89" s="122">
        <f>BG88^3+BG87^3+BG86^3+BG85^3+BG84^3+BG83^3+BG82^3+BG81^3+BH88^3+BH87^3+BH86^3+BH85^3+BH84^3+BH83^3+BH82^3+BH81^3</f>
        <v>0</v>
      </c>
      <c r="BI89" s="122">
        <f>BI73^3+BI74^3+BI75^3+BI76^3+BI77^3+BI78^3+BI79^3+BI80^3+BJ73^3+BJ74^3+BJ75^3+BJ76^3+BJ77^3+BJ78^3+BJ79^3+BJ80^3</f>
        <v>0</v>
      </c>
      <c r="BJ89" s="122">
        <f>BI88^3+BI87^3+BI86^3+BI85^3+BI84^3+BI83^3+BI82^3+BI81^3+BJ88^3+BJ87^3+BJ86^3+BJ85^3+BJ84^3+BJ83^3+BJ82^3+BJ81^3</f>
        <v>0</v>
      </c>
      <c r="BK89" s="122">
        <f>BK73^3+BK74^3+BK75^3+BK76^3+BK77^3+BK78^3+BK79^3+BK80^3+BL73^3+BL74^3+BL75^3+BL76^3+BL77^3+BL78^3+BL79^3+BL80^3</f>
        <v>0</v>
      </c>
      <c r="BL89" s="122">
        <f>BK88^3+BK87^3+BK86^3+BK85^3+BK84^3+BK83^3+BK82^3+BK81^3+BL88^3+BL87^3+BL86^3+BL85^3+BL84^3+BL83^3+BL82^3+BL81^3</f>
        <v>0</v>
      </c>
      <c r="BM89" s="122">
        <f>BM73^3+BM74^3+BM75^3+BM76^3+BM77^3+BM78^3+BM79^3+BM80^3+BN73^3+BN74^3+BN75^3+BN76^3+BN77^3+BN78^3+BN79^3+BN80^3</f>
        <v>0</v>
      </c>
      <c r="BN89" s="123">
        <f>BM88^3+BM87^3+BM86^3+BM85^3+BM84^3+BM83^3+BM82^3+BM81^3+BN88^3+BN87^3+BN86^3+BN85^3+BN84^3+BN83^3+BN82^3+BN81^3</f>
        <v>0</v>
      </c>
      <c r="BO89" s="124">
        <f>SUMSQ(AY73,AZ74,BA75,BB76,BC77,BD78,BE79,BF80,BG81,BH82,BI83,BJ84,BK85,BL86,BM87,BN88)</f>
        <v>0</v>
      </c>
      <c r="BP89" s="125">
        <f>SUMSQ(AY81,AZ82,BA83,BB84,BC85,BD86,BE87,BF88,BG73,BH74,BI75,BJ76,BK77,BL78,BM79,BN80)</f>
        <v>0</v>
      </c>
      <c r="BQ89" s="52"/>
      <c r="BR89" s="126"/>
      <c r="BS89" s="126"/>
      <c r="BT89" s="126"/>
      <c r="BU89" s="126"/>
      <c r="BV89" s="126"/>
      <c r="BW89" s="126"/>
      <c r="BX89" s="126"/>
      <c r="BY89" s="126"/>
      <c r="BZ89" s="126"/>
      <c r="CA89" s="126"/>
      <c r="CB89" s="126"/>
      <c r="CC89" s="126"/>
      <c r="CD89" s="126"/>
      <c r="CE89" s="126"/>
      <c r="CF89" s="126"/>
      <c r="CG89" s="126"/>
      <c r="CH89" s="32"/>
      <c r="CI89" s="115"/>
      <c r="CJ89" s="144"/>
      <c r="CK89" s="109"/>
      <c r="CL89" s="58"/>
      <c r="CM89" s="121">
        <f>CM73^3+CM74^3+CM75^3+CM76^3+CM77^3+CM78^3+CM79^3+CM80^3+CN73^3+CN74^3+CN75^3+CN76^3+CN77^3+CN78^3+CN79^3+CN80^3</f>
        <v>0</v>
      </c>
      <c r="CN89" s="122">
        <f>CM88^3+CM87^3+CM86^3+CM85^3+CM84^3+CM83^3+CM82^3+CM81^3+CN88^3+CN87^3+CN86^3+CN85^3+CN84^3+CN83^3+CN82^3+CN81^3</f>
        <v>0</v>
      </c>
      <c r="CO89" s="122">
        <f>CO73^3+CO74^3+CO75^3+CO76^3+CO77^3+CO78^3+CO79^3+CO80^3+CP73^3+CP74^3+CP75^3+CP76^3+CP77^3+CP78^3+CP79^3+CP80^3</f>
        <v>0</v>
      </c>
      <c r="CP89" s="122">
        <f>CO88^3+CO87^3+CO86^3+CO85^3+CO84^3+CO83^3+CO82^3+CO81^3+CP88^3+CP87^3+CP86^3+CP85^3+CP84^3+CP83^3+CP82^3+CP81^3</f>
        <v>0</v>
      </c>
      <c r="CQ89" s="122">
        <f>CQ73^3+CQ74^3+CQ75^3+CQ76^3+CQ77^3+CQ78^3+CQ79^3+CQ80^3+CR73^3+CR74^3+CR75^3+CR76^3+CR77^3+CR78^3+CR79^3+CR80^3</f>
        <v>0</v>
      </c>
      <c r="CR89" s="122">
        <f>CQ88^3+CQ87^3+CQ86^3+CQ85^3+CQ84^3+CQ83^3+CQ82^3+CQ81^3+CR88^3+CR87^3+CR86^3+CR85^3+CR84^3+CR83^3+CR82^3+CR81^3</f>
        <v>0</v>
      </c>
      <c r="CS89" s="122">
        <f>CS73^3+CS74^3+CS75^3+CS76^3+CS77^3+CS78^3+CS79^3+CS80^3+CT73^3+CT74^3+CT75^3+CT76^3+CT77^3+CT78^3+CT79^3+CT80^3</f>
        <v>0</v>
      </c>
      <c r="CT89" s="122">
        <f>CS88^3+CS87^3+CS86^3+CS85^3+CS84^3+CS83^3+CS82^3+CS81^3+CT88^3+CT87^3+CT86^3+CT85^3+CT84^3+CT83^3+CT82^3+CT81^3</f>
        <v>0</v>
      </c>
      <c r="CU89" s="122">
        <f>CU73^3+CU74^3+CU75^3+CU76^3+CU77^3+CU78^3+CU79^3+CU80^3+CV73^3+CV74^3+CV75^3+CV76^3+CV77^3+CV78^3+CV79^3+CV80^3</f>
        <v>0</v>
      </c>
      <c r="CV89" s="122">
        <f>CU88^3+CU87^3+CU86^3+CU85^3+CU84^3+CU83^3+CU82^3+CU81^3+CV88^3+CV87^3+CV86^3+CV85^3+CV84^3+CV83^3+CV82^3+CV81^3</f>
        <v>0</v>
      </c>
      <c r="CW89" s="122">
        <f>CW73^3+CW74^3+CW75^3+CW76^3+CW77^3+CW78^3+CW79^3+CW80^3+CX73^3+CX74^3+CX75^3+CX76^3+CX77^3+CX78^3+CX79^3+CX80^3</f>
        <v>0</v>
      </c>
      <c r="CX89" s="122">
        <f>CW88^3+CW87^3+CW86^3+CW85^3+CW84^3+CW83^3+CW82^3+CW81^3+CX88^3+CX87^3+CX86^3+CX85^3+CX84^3+CX83^3+CX82^3+CX81^3</f>
        <v>0</v>
      </c>
      <c r="CY89" s="122">
        <f>CY73^3+CY74^3+CY75^3+CY76^3+CY77^3+CY78^3+CY79^3+CY80^3+CZ73^3+CZ74^3+CZ75^3+CZ76^3+CZ77^3+CZ78^3+CZ79^3+CZ80^3</f>
        <v>0</v>
      </c>
      <c r="CZ89" s="122">
        <f>CY88^3+CY87^3+CY86^3+CY85^3+CY84^3+CY83^3+CY82^3+CY81^3+CZ88^3+CZ87^3+CZ86^3+CZ85^3+CZ84^3+CZ83^3+CZ82^3+CZ81^3</f>
        <v>0</v>
      </c>
      <c r="DA89" s="122">
        <f>DA73^3+DA74^3+DA75^3+DA76^3+DA77^3+DA78^3+DA79^3+DA80^3+DB73^3+DB74^3+DB75^3+DB76^3+DB77^3+DB78^3+DB79^3+DB80^3</f>
        <v>0</v>
      </c>
      <c r="DB89" s="123">
        <f>DA88^3+DA87^3+DA86^3+DA85^3+DA84^3+DA83^3+DA82^3+DA81^3+DB88^3+DB87^3+DB86^3+DB85^3+DB84^3+DB83^3+DB82^3+DB81^3</f>
        <v>0</v>
      </c>
      <c r="DC89" s="124">
        <f>SUMSQ(CM73,CN74,CO75,CP76,CQ77,CR78,CS79,CT80,CU81,CV82,CW83,CX84,CY85,CZ86,DA87,DB88)</f>
        <v>0</v>
      </c>
      <c r="DD89" s="125">
        <f>SUMSQ(CM81,CN82,CO83,CP84,CQ85,CR86,CS87,CT88,CU73,CV74,CW75,CX76,CY77,CZ78,DA79,DB80)</f>
        <v>0</v>
      </c>
      <c r="DE89" s="52"/>
      <c r="DF89" s="126"/>
      <c r="DG89" s="126"/>
      <c r="DH89" s="126"/>
      <c r="DI89" s="126"/>
      <c r="DJ89" s="126"/>
      <c r="DK89" s="126"/>
      <c r="DL89" s="126"/>
      <c r="DM89" s="126"/>
      <c r="DN89" s="126"/>
      <c r="DO89" s="126"/>
      <c r="DP89" s="126"/>
      <c r="DQ89" s="126"/>
      <c r="DR89" s="126"/>
      <c r="DS89" s="126"/>
      <c r="DT89" s="126"/>
      <c r="DU89" s="126"/>
      <c r="DV89" s="32"/>
      <c r="DW89" s="115"/>
      <c r="DY89" s="109"/>
      <c r="DZ89" s="58"/>
      <c r="EA89" s="121">
        <f>EA73^3+EA74^3+EA75^3+EA76^3+EA77^3+EA78^3+EA79^3+EA80^3+EB73^3+EB74^3+EB75^3+EB76^3+EB77^3+EB78^3+EB79^3+EB80^3</f>
        <v>0</v>
      </c>
      <c r="EB89" s="122">
        <f>EA88^3+EA87^3+EA86^3+EA85^3+EA84^3+EA83^3+EA82^3+EA81^3+EB88^3+EB87^3+EB86^3+EB85^3+EB84^3+EB83^3+EB82^3+EB81^3</f>
        <v>0</v>
      </c>
      <c r="EC89" s="122">
        <f>EC73^3+EC74^3+EC75^3+EC76^3+EC77^3+EC78^3+EC79^3+EC80^3+ED73^3+ED74^3+ED75^3+ED76^3+ED77^3+ED78^3+ED79^3+ED80^3</f>
        <v>0</v>
      </c>
      <c r="ED89" s="122">
        <f>EC88^3+EC87^3+EC86^3+EC85^3+EC84^3+EC83^3+EC82^3+EC81^3+ED88^3+ED87^3+ED86^3+ED85^3+ED84^3+ED83^3+ED82^3+ED81^3</f>
        <v>0</v>
      </c>
      <c r="EE89" s="122">
        <f>EE73^3+EE74^3+EE75^3+EE76^3+EE77^3+EE78^3+EE79^3+EE80^3+EF73^3+EF74^3+EF75^3+EF76^3+EF77^3+EF78^3+EF79^3+EF80^3</f>
        <v>0</v>
      </c>
      <c r="EF89" s="122">
        <f>EE88^3+EE87^3+EE86^3+EE85^3+EE84^3+EE83^3+EE82^3+EE81^3+EF88^3+EF87^3+EF86^3+EF85^3+EF84^3+EF83^3+EF82^3+EF81^3</f>
        <v>0</v>
      </c>
      <c r="EG89" s="122">
        <f>EG73^3+EG74^3+EG75^3+EG76^3+EG77^3+EG78^3+EG79^3+EG80^3+EH73^3+EH74^3+EH75^3+EH76^3+EH77^3+EH78^3+EH79^3+EH80^3</f>
        <v>0</v>
      </c>
      <c r="EH89" s="122">
        <f>EG88^3+EG87^3+EG86^3+EG85^3+EG84^3+EG83^3+EG82^3+EG81^3+EH88^3+EH87^3+EH86^3+EH85^3+EH84^3+EH83^3+EH82^3+EH81^3</f>
        <v>0</v>
      </c>
      <c r="EI89" s="122">
        <f>EI73^3+EI74^3+EI75^3+EI76^3+EI77^3+EI78^3+EI79^3+EI80^3+EJ73^3+EJ74^3+EJ75^3+EJ76^3+EJ77^3+EJ78^3+EJ79^3+EJ80^3</f>
        <v>0</v>
      </c>
      <c r="EJ89" s="122">
        <f>EI88^3+EI87^3+EI86^3+EI85^3+EI84^3+EI83^3+EI82^3+EI81^3+EJ88^3+EJ87^3+EJ86^3+EJ85^3+EJ84^3+EJ83^3+EJ82^3+EJ81^3</f>
        <v>0</v>
      </c>
      <c r="EK89" s="122">
        <f>EK73^3+EK74^3+EK75^3+EK76^3+EK77^3+EK78^3+EK79^3+EK80^3+EL73^3+EL74^3+EL75^3+EL76^3+EL77^3+EL78^3+EL79^3+EL80^3</f>
        <v>0</v>
      </c>
      <c r="EL89" s="122">
        <f>EK88^3+EK87^3+EK86^3+EK85^3+EK84^3+EK83^3+EK82^3+EK81^3+EL88^3+EL87^3+EL86^3+EL85^3+EL84^3+EL83^3+EL82^3+EL81^3</f>
        <v>0</v>
      </c>
      <c r="EM89" s="122">
        <f>EM73^3+EM74^3+EM75^3+EM76^3+EM77^3+EM78^3+EM79^3+EM80^3+EN73^3+EN74^3+EN75^3+EN76^3+EN77^3+EN78^3+EN79^3+EN80^3</f>
        <v>0</v>
      </c>
      <c r="EN89" s="122">
        <f>EM88^3+EM87^3+EM86^3+EM85^3+EM84^3+EM83^3+EM82^3+EM81^3+EN88^3+EN87^3+EN86^3+EN85^3+EN84^3+EN83^3+EN82^3+EN81^3</f>
        <v>0</v>
      </c>
      <c r="EO89" s="122">
        <f>EO73^3+EO74^3+EO75^3+EO76^3+EO77^3+EO78^3+EO79^3+EO80^3+EP73^3+EP74^3+EP75^3+EP76^3+EP77^3+EP78^3+EP79^3+EP80^3</f>
        <v>0</v>
      </c>
      <c r="EP89" s="123">
        <f>EO88^3+EO87^3+EO86^3+EO85^3+EO84^3+EO83^3+EO82^3+EO81^3+EP88^3+EP87^3+EP86^3+EP85^3+EP84^3+EP83^3+EP82^3+EP81^3</f>
        <v>0</v>
      </c>
      <c r="EQ89" s="124">
        <f>SUMSQ(EA73,EB74,EC75,ED76,EE77,EF78,EG79,EH80,EI81,EJ82,EK83,EL84,EM85,EN86,EO87,EP88)</f>
        <v>0</v>
      </c>
      <c r="ER89" s="125">
        <f>SUMSQ(EA81,EB82,EC83,ED84,EE85,EF86,EG87,EH88,EI73,EJ74,EK75,EL76,EM77,EN78,EO79,EP80)</f>
        <v>0</v>
      </c>
      <c r="ES89" s="52"/>
      <c r="ET89" s="126"/>
      <c r="EU89" s="126"/>
      <c r="EV89" s="126"/>
      <c r="EW89" s="126"/>
      <c r="EX89" s="126"/>
      <c r="EY89" s="126"/>
      <c r="EZ89" s="126"/>
      <c r="FA89" s="126"/>
      <c r="FB89" s="126"/>
      <c r="FC89" s="126"/>
      <c r="FD89" s="126"/>
      <c r="FE89" s="126"/>
      <c r="FF89" s="126"/>
      <c r="FG89" s="126"/>
      <c r="FH89" s="126"/>
      <c r="FI89" s="126"/>
      <c r="FJ89" s="32"/>
      <c r="FK89" s="115"/>
    </row>
    <row r="90" spans="1:167" ht="13.5" thickBot="1" x14ac:dyDescent="0.25">
      <c r="A90" s="32"/>
      <c r="B90" s="32"/>
      <c r="C90" s="32"/>
      <c r="D90" s="106" t="s">
        <v>142</v>
      </c>
      <c r="E90" s="107" t="s">
        <v>207</v>
      </c>
      <c r="F90" s="108">
        <f>B4+(76*B6)</f>
        <v>77</v>
      </c>
      <c r="G90" s="104"/>
      <c r="H90" s="43"/>
      <c r="I90" s="109"/>
      <c r="J90" s="58"/>
      <c r="K90" s="148">
        <f>K73^3+L73^3+M73^3+N73^3+K74^3+L74^3+M74^3+N74^3+K75^3+L75^3+M75^3+N75^3+K76^3+L76^3+M76^3+N76^3</f>
        <v>0</v>
      </c>
      <c r="L90" s="149">
        <f>K77^3+L77^3+M77^3+N77^3+K78^3+L78^3+M78^3+N78^3+K79^3+L79^3+M79^3+N79^3+K80^3+L80^3+M80^3+N80^3</f>
        <v>0</v>
      </c>
      <c r="M90" s="149">
        <f>K81^3+L81^3+M81^3+N81^3+K82^3+L82^3+M82^3+N82^3+K83^3+L83^3+M83^3+N83^3+K84^3+L84^3+M84^3+N84^3</f>
        <v>0</v>
      </c>
      <c r="N90" s="149">
        <f>K85^3+L85^3+M85^3+N85^3+K86^3+L86^3+M86^3+N86^3+K87^3+L87^3+M87^3+N87^3+K88^3+L88^3+M88^3+N88^3</f>
        <v>0</v>
      </c>
      <c r="O90" s="149">
        <f>O73^3+P73^3+Q73^3+R73^3+O74^3+P74^3+Q74^3+R74^3+O75^3+P75^3+Q75^3+R75^3+O76^3+P76^3+Q76^3+R76^3</f>
        <v>0</v>
      </c>
      <c r="P90" s="149">
        <f>O77^3+P77^3+Q77^3+R77^3+O78^3+P78^3+Q78^3+R78^3+O79^3+P79^3+Q79^3+R79^3+O80^3+P80^3+Q80^3+R80^3</f>
        <v>0</v>
      </c>
      <c r="Q90" s="149">
        <f>O81^3+P81^3+Q81^3+R81^3+O82^3+P82^3+Q82^3+R82^3+O83^3+P83^3+Q83^3+R83^3+O84^3+P84^3+Q84^3+R84^3</f>
        <v>0</v>
      </c>
      <c r="R90" s="149">
        <f>O85^3+P85^3+Q85^3+R85^3+O86^3+P86^3+Q86^3+R86^3+O87^3+P87^3+Q87^3+R87^3+O88^3+P88^3+Q88^3+R88^3</f>
        <v>0</v>
      </c>
      <c r="S90" s="149">
        <f>S73^3+T73^3+U73^3+V73^3+S74^3+T74^3+U74^3+V74^3+S75^3+T75^3+U75^3+V75^3+S76^3+T76^3+U76^3+V76^3</f>
        <v>0</v>
      </c>
      <c r="T90" s="149">
        <f>S77^3+T77^3+U77^3+V77^3+S78^3+T78^3+U78^3+V78^3+S79^3+T79^3+U79^3+V79^3+S80^3+T80^3+U80^3+V80^3</f>
        <v>0</v>
      </c>
      <c r="U90" s="149">
        <f>S81^3+T81^3+U81^3+V81^3+S82^3+T82^3+U82^3+V82^3+S83^3+T83^3+U83^3+V83^3+S84^3+T84^3+U84^3+V84^3</f>
        <v>0</v>
      </c>
      <c r="V90" s="149">
        <f>S85^3+T85^3+U85^3+V85^3+S86^3+T86^3+U86^3+V86^3+S87^3+T87^3+U87^3+V87^3+S88^3+T88^3+U88^3+V88^3</f>
        <v>0</v>
      </c>
      <c r="W90" s="149">
        <f>W73^3+X73^3+Y73^3+Z73^3+W74^3+X74^3+Y74^3+Z74^3+W75^3+X75^3+Y75^3+Z75^3+W76^3+X76^3+Y76^3+Z76^3</f>
        <v>0</v>
      </c>
      <c r="X90" s="149">
        <f>W77^3+X77^3+Y77^3+Z77^3+W78^3+X78^3+Y78^3+Z78^3+W79^3+X79^3+Y79^3+Z79^3+W80^3+X80^3+Y80^3+Z80^3</f>
        <v>0</v>
      </c>
      <c r="Y90" s="149">
        <f>W81^3+X81^3+Y81^3+Z81^3+W82^3+X82^3+Y82^3+Z82^3+W83^3+X83^3+Y83^3+Z83^3+W84^3+X84^3+Y84^3+Z84^3</f>
        <v>0</v>
      </c>
      <c r="Z90" s="149">
        <f>W85^3+X85^3+Y85^3+Z85^3+W86^3+X86^3+Y86^3+Z86^3+W87^3+X87^3+Y87^3+Z87^3+W88^3+X88^3+Y88^3+Z88^3</f>
        <v>0</v>
      </c>
      <c r="AA90" s="129">
        <f>SUMSQ(K88,L87,M86,N85,O84,P83,Q82,R81,S80,T79,U78,V77,W76,X75,Y74,BN72,Z73)</f>
        <v>0</v>
      </c>
      <c r="AB90" s="130">
        <f>SUMSQ(K80,L79,M78,N77,O76,P75,Q74,R73,S88,T87,U86,V85,W84,X83,Y82,Z81)</f>
        <v>0</v>
      </c>
      <c r="AC90" s="32"/>
      <c r="AD90" s="131"/>
      <c r="AE90" s="131"/>
      <c r="AF90" s="131"/>
      <c r="AG90" s="131"/>
      <c r="AH90" s="131"/>
      <c r="AI90" s="131"/>
      <c r="AJ90" s="131"/>
      <c r="AK90" s="131"/>
      <c r="AL90" s="131"/>
      <c r="AM90" s="131"/>
      <c r="AN90" s="131"/>
      <c r="AO90" s="131"/>
      <c r="AP90" s="131"/>
      <c r="AQ90" s="131"/>
      <c r="AR90" s="131"/>
      <c r="AS90" s="131"/>
      <c r="AT90" s="32"/>
      <c r="AU90" s="115"/>
      <c r="AW90" s="109"/>
      <c r="AX90" s="58"/>
      <c r="AY90" s="127">
        <f>AY73^3+AZ73^3+BA73^3+BB73^3+AY74^3+AZ74^3+BA74^3+BB74^3+AY75^3+AZ75^3+BA75^3+BB75^3+AY76^3+AZ76^3+BA76^3+BB76^3</f>
        <v>0</v>
      </c>
      <c r="AZ90" s="128">
        <f>AY77^3+AZ77^3+BA77^3+BB77^3+AY78^3+AZ78^3+BA78^3+BB78^3+AY79^3+AZ79^3+BA79^3+BB79^3+AY80^3+AZ80^3+BA80^3+BB80^3</f>
        <v>0</v>
      </c>
      <c r="BA90" s="128">
        <f>AY81^3+AZ81^3+BA81^3+BB81^3+AY82^3+AZ82^3+BA82^3+BB82^3+AY83^3+AZ83^3+BA83^3+BB83^3+AY84^3+AZ84^3+BA84^3+BB84^3</f>
        <v>0</v>
      </c>
      <c r="BB90" s="128">
        <f>AY85^3+AZ85^3+BA85^3+BB85^3+AY86^3+AZ86^3+BA86^3+BB86^3+AY87^3+AZ87^3+BA87^3+BB87^3+AY88^3+AZ88^3+BA88^3+BB88^3</f>
        <v>0</v>
      </c>
      <c r="BC90" s="128">
        <f>BC73^3+BD73^3+BE73^3+BF73^3+BC74^3+BD74^3+BE74^3+BF74^3+BC75^3+BD75^3+BE75^3+BF75^3+BC76^3+BD76^3+BE76^3+BF76^3</f>
        <v>0</v>
      </c>
      <c r="BD90" s="128">
        <f>BC77^3+BD77^3+BE77^3+BF77^3+BC78^3+BD78^3+BE78^3+BF78^3+BC79^3+BD79^3+BE79^3+BF79^3+BC80^3+BD80^3+BE80^3+BF80^3</f>
        <v>0</v>
      </c>
      <c r="BE90" s="128">
        <f>BC81^3+BD81^3+BE81^3+BF81^3+BC82^3+BD82^3+BE82^3+BF82^3+BC83^3+BD83^3+BE83^3+BF83^3+BC84^3+BD84^3+BE84^3+BF84^3</f>
        <v>0</v>
      </c>
      <c r="BF90" s="128">
        <f>BC85^3+BD85^3+BE85^3+BF85^3+BC86^3+BD86^3+BE86^3+BF86^3+BC87^3+BD87^3+BE87^3+BF87^3+BC88^3+BD88^3+BE88^3+BF88^3</f>
        <v>0</v>
      </c>
      <c r="BG90" s="128">
        <f>BG73^3+BH73^3+BI73^3+BJ73^3+BG74^3+BH74^3+BI74^3+BJ74^3+BG75^3+BH75^3+BI75^3+BJ75^3+BG76^3+BH76^3+BI76^3+BJ76^3</f>
        <v>0</v>
      </c>
      <c r="BH90" s="128">
        <f>BG77^3+BH77^3+BI77^3+BJ77^3+BG78^3+BH78^3+BI78^3+BJ78^3+BG79^3+BH79^3+BI79^3+BJ79^3+BG80^3+BH80^3+BI80^3+BJ80^3</f>
        <v>0</v>
      </c>
      <c r="BI90" s="128">
        <f>BG81^3+BH81^3+BI81^3+BJ81^3+BG82^3+BH82^3+BI82^3+BJ82^3+BG83^3+BH83^3+BI83^3+BJ83^3+BG84^3+BH84^3+BI84^3+BJ84^3</f>
        <v>0</v>
      </c>
      <c r="BJ90" s="128">
        <f>BG85^3+BH85^3+BI85^3+BJ85^3+BG86^3+BH86^3+BI86^3+BJ86^3+BG87^3+BH87^3+BI87^3+BJ87^3+BG88^3+BH88^3+BI88^3+BJ88^3</f>
        <v>0</v>
      </c>
      <c r="BK90" s="128">
        <f>BK73^3+BL73^3+BM73^3+BN73^3+BK74^3+BL74^3+BM74^3+BN74^3+BK75^3+BL75^3+BM75^3+BN75^3+BK76^3+BL76^3+BM76^3+BN76^3</f>
        <v>0</v>
      </c>
      <c r="BL90" s="128">
        <f>BK77^3+BL77^3+BM77^3+BN77^3+BK78^3+BL78^3+BM78^3+BN78^3+BK79^3+BL79^3+BM79^3+BN79^3+BK80^3+BL80^3+BM80^3+BN80^3</f>
        <v>0</v>
      </c>
      <c r="BM90" s="128">
        <f>BK81^3+BL81^3+BM81^3+BN81^3+BK82^3+BL82^3+BM82^3+BN82^3+BK83^3+BL83^3+BM83^3+BN83^3+BK84^3+BL84^3+BM84^3+BN84^3</f>
        <v>0</v>
      </c>
      <c r="BN90" s="128">
        <f>BK85^3+BL85^3+BM85^3+BN85^3+BK86^3+BL86^3+BM86^3+BN86^3+BK87^3+BL87^3+BM87^3+BN87^3+BK88^3+BL88^3+BM88^3+BN88^3</f>
        <v>0</v>
      </c>
      <c r="BO90" s="129">
        <f>SUMSQ(AY88,AZ87,BA86,BB85,BC84,BD83,BE82,BF81,BG80,BH79,BI78,BJ77,BK76,BL75,BM74,DB72,BN73)</f>
        <v>0</v>
      </c>
      <c r="BP90" s="130">
        <f>SUMSQ(AY80,AZ79,BA78,BB77,BC76,BD75,BE74,BF73,BG88,BH87,BI86,BJ85,BK84,BL83,BM82,BN81)</f>
        <v>0</v>
      </c>
      <c r="BQ90" s="32"/>
      <c r="BR90" s="131"/>
      <c r="BS90" s="131"/>
      <c r="BT90" s="131"/>
      <c r="BU90" s="131"/>
      <c r="BV90" s="131"/>
      <c r="BW90" s="131"/>
      <c r="BX90" s="131"/>
      <c r="BY90" s="131"/>
      <c r="BZ90" s="131"/>
      <c r="CA90" s="131"/>
      <c r="CB90" s="131"/>
      <c r="CC90" s="131"/>
      <c r="CD90" s="131"/>
      <c r="CE90" s="131"/>
      <c r="CF90" s="131"/>
      <c r="CG90" s="131"/>
      <c r="CH90" s="32"/>
      <c r="CI90" s="115"/>
      <c r="CJ90" s="144"/>
      <c r="CK90" s="109"/>
      <c r="CL90" s="58"/>
      <c r="CM90" s="127">
        <f>CM73^3+CN73^3+CO73^3+CP73^3+CM74^3+CN74^3+CO74^3+CP74^3+CM75^3+CN75^3+CO75^3+CP75^3+CM76^3+CN76^3+CO76^3+CP76^3</f>
        <v>0</v>
      </c>
      <c r="CN90" s="128">
        <f>CM77^3+CN77^3+CO77^3+CP77^3+CM78^3+CN78^3+CO78^3+CP78^3+CM79^3+CN79^3+CO79^3+CP79^3+CM80^3+CN80^3+CO80^3+CP80^3</f>
        <v>0</v>
      </c>
      <c r="CO90" s="128">
        <f>CM81^3+CN81^3+CO81^3+CP81^3+CM82^3+CN82^3+CO82^3+CP82^3+CM83^3+CN83^3+CO83^3+CP83^3+CM84^3+CN84^3+CO84^3+CP84^3</f>
        <v>0</v>
      </c>
      <c r="CP90" s="128">
        <f>CM85^3+CN85^3+CO85^3+CP85^3+CM86^3+CN86^3+CO86^3+CP86^3+CM87^3+CN87^3+CO87^3+CP87^3+CM88^3+CN88^3+CO88^3+CP88^3</f>
        <v>0</v>
      </c>
      <c r="CQ90" s="128">
        <f>CQ73^3+CR73^3+CS73^3+CT73^3+CQ74^3+CR74^3+CS74^3+CT74^3+CQ75^3+CR75^3+CS75^3+CT75^3+CQ76^3+CR76^3+CS76^3+CT76^3</f>
        <v>0</v>
      </c>
      <c r="CR90" s="128">
        <f>CQ77^3+CR77^3+CS77^3+CT77^3+CQ78^3+CR78^3+CS78^3+CT78^3+CQ79^3+CR79^3+CS79^3+CT79^3+CQ80^3+CR80^3+CS80^3+CT80^3</f>
        <v>0</v>
      </c>
      <c r="CS90" s="128">
        <f>CQ81^3+CR81^3+CS81^3+CT81^3+CQ82^3+CR82^3+CS82^3+CT82^3+CQ83^3+CR83^3+CS83^3+CT83^3+CQ84^3+CR84^3+CS84^3+CT84^3</f>
        <v>0</v>
      </c>
      <c r="CT90" s="128">
        <f>CQ85^3+CR85^3+CS85^3+CT85^3+CQ86^3+CR86^3+CS86^3+CT86^3+CQ87^3+CR87^3+CS87^3+CT87^3+CQ88^3+CR88^3+CS88^3+CT88^3</f>
        <v>0</v>
      </c>
      <c r="CU90" s="128">
        <f>CU73^3+CV73^3+CW73^3+CX73^3+CU74^3+CV74^3+CW74^3+CX74^3+CU75^3+CV75^3+CW75^3+CX75^3+CU76^3+CV76^3+CW76^3+CX76^3</f>
        <v>0</v>
      </c>
      <c r="CV90" s="128">
        <f>CU77^3+CV77^3+CW77^3+CX77^3+CU78^3+CV78^3+CW78^3+CX78^3+CU79^3+CV79^3+CW79^3+CX79^3+CU80^3+CV80^3+CW80^3+CX80^3</f>
        <v>0</v>
      </c>
      <c r="CW90" s="128">
        <f>CU81^3+CV81^3+CW81^3+CX81^3+CU82^3+CV82^3+CW82^3+CX82^3+CU83^3+CV83^3+CW83^3+CX83^3+CU84^3+CV84^3+CW84^3+CX84^3</f>
        <v>0</v>
      </c>
      <c r="CX90" s="128">
        <f>CU85^3+CV85^3+CW85^3+CX85^3+CU86^3+CV86^3+CW86^3+CX86^3+CU87^3+CV87^3+CW87^3+CX87^3+CU88^3+CV88^3+CW88^3+CX88^3</f>
        <v>0</v>
      </c>
      <c r="CY90" s="128">
        <f>CY73^3+CZ73^3+DA73^3+DB73^3+CY74^3+CZ74^3+DA74^3+DB74^3+CY75^3+CZ75^3+DA75^3+DB75^3+CY76^3+CZ76^3+DA76^3+DB76^3</f>
        <v>0</v>
      </c>
      <c r="CZ90" s="128">
        <f>CY77^3+CZ77^3+DA77^3+DB77^3+CY78^3+CZ78^3+DA78^3+DB78^3+CY79^3+CZ79^3+DA79^3+DB79^3+CY80^3+CZ80^3+DA80^3+DB80^3</f>
        <v>0</v>
      </c>
      <c r="DA90" s="128">
        <f>CY81^3+CZ81^3+DA81^3+DB81^3+CY82^3+CZ82^3+DA82^3+DB82^3+CY83^3+CZ83^3+DA83^3+DB83^3+CY84^3+CZ84^3+DA84^3+DB84^3</f>
        <v>0</v>
      </c>
      <c r="DB90" s="128">
        <f>CY85^3+CZ85^3+DA85^3+DB85^3+CY86^3+CZ86^3+DA86^3+DB86^3+CY87^3+CZ87^3+DA87^3+DB87^3+CY88^3+CZ88^3+DA88^3+DB88^3</f>
        <v>0</v>
      </c>
      <c r="DC90" s="129">
        <f>SUMSQ(CM88,CN87,CO86,CP85,CQ84,CR83,CS82,CT81,CU80,CV79,CW78,CX77,CY76,CZ75,DA74,EP72,DB73)</f>
        <v>0</v>
      </c>
      <c r="DD90" s="130">
        <f>SUMSQ(CM80,CN79,CO78,CP77,CQ76,CR75,CS74,CT73,CU88,CV87,CW86,CX85,CY84,CZ83,DA82,DB81)</f>
        <v>0</v>
      </c>
      <c r="DE90" s="32"/>
      <c r="DF90" s="131"/>
      <c r="DG90" s="131"/>
      <c r="DH90" s="131"/>
      <c r="DI90" s="131"/>
      <c r="DJ90" s="131"/>
      <c r="DK90" s="131"/>
      <c r="DL90" s="131"/>
      <c r="DM90" s="131"/>
      <c r="DN90" s="131"/>
      <c r="DO90" s="131"/>
      <c r="DP90" s="131"/>
      <c r="DQ90" s="131"/>
      <c r="DR90" s="131"/>
      <c r="DS90" s="131"/>
      <c r="DT90" s="131"/>
      <c r="DU90" s="131"/>
      <c r="DV90" s="32"/>
      <c r="DW90" s="115"/>
      <c r="DY90" s="109"/>
      <c r="DZ90" s="58"/>
      <c r="EA90" s="127">
        <f>EA73^3+EB73^3+EC73^3+ED73^3+EA74^3+EB74^3+EC74^3+ED74^3+EA75^3+EB75^3+EC75^3+ED75^3+EA76^3+EB76^3+EC76^3+ED76^3</f>
        <v>0</v>
      </c>
      <c r="EB90" s="128">
        <f>EA77^3+EB77^3+EC77^3+ED77^3+EA78^3+EB78^3+EC78^3+ED78^3+EA79^3+EB79^3+EC79^3+ED79^3+EA80^3+EB80^3+EC80^3+ED80^3</f>
        <v>0</v>
      </c>
      <c r="EC90" s="128">
        <f>EA81^3+EB81^3+EC81^3+ED81^3+EA82^3+EB82^3+EC82^3+ED82^3+EA83^3+EB83^3+EC83^3+ED83^3+EA84^3+EB84^3+EC84^3+ED84^3</f>
        <v>0</v>
      </c>
      <c r="ED90" s="128">
        <f>EA85^3+EB85^3+EC85^3+ED85^3+EA86^3+EB86^3+EC86^3+ED86^3+EA87^3+EB87^3+EC87^3+ED87^3+EA88^3+EB88^3+EC88^3+ED88^3</f>
        <v>0</v>
      </c>
      <c r="EE90" s="128">
        <f>EE73^3+EF73^3+EG73^3+EH73^3+EE74^3+EF74^3+EG74^3+EH74^3+EE75^3+EF75^3+EG75^3+EH75^3+EE76^3+EF76^3+EG76^3+EH76^3</f>
        <v>0</v>
      </c>
      <c r="EF90" s="128">
        <f>EE77^3+EF77^3+EG77^3+EH77^3+EE78^3+EF78^3+EG78^3+EH78^3+EE79^3+EF79^3+EG79^3+EH79^3+EE80^3+EF80^3+EG80^3+EH80^3</f>
        <v>0</v>
      </c>
      <c r="EG90" s="128">
        <f>EE81^3+EF81^3+EG81^3+EH81^3+EE82^3+EF82^3+EG82^3+EH82^3+EE83^3+EF83^3+EG83^3+EH83^3+EE84^3+EF84^3+EG84^3+EH84^3</f>
        <v>0</v>
      </c>
      <c r="EH90" s="128">
        <f>EE85^3+EF85^3+EG85^3+EH85^3+EE86^3+EF86^3+EG86^3+EH86^3+EE87^3+EF87^3+EG87^3+EH87^3+EE88^3+EF88^3+EG88^3+EH88^3</f>
        <v>0</v>
      </c>
      <c r="EI90" s="128">
        <f>EI73^3+EJ73^3+EK73^3+EL73^3+EI74^3+EJ74^3+EK74^3+EL74^3+EI75^3+EJ75^3+EK75^3+EL75^3+EI76^3+EJ76^3+EK76^3+EL76^3</f>
        <v>0</v>
      </c>
      <c r="EJ90" s="128">
        <f>EI77^3+EJ77^3+EK77^3+EL77^3+EI78^3+EJ78^3+EK78^3+EL78^3+EI79^3+EJ79^3+EK79^3+EL79^3+EI80^3+EJ80^3+EK80^3+EL80^3</f>
        <v>0</v>
      </c>
      <c r="EK90" s="128">
        <f>EI81^3+EJ81^3+EK81^3+EL81^3+EI82^3+EJ82^3+EK82^3+EL82^3+EI83^3+EJ83^3+EK83^3+EL83^3+EI84^3+EJ84^3+EK84^3+EL84^3</f>
        <v>0</v>
      </c>
      <c r="EL90" s="128">
        <f>EI85^3+EJ85^3+EK85^3+EL85^3+EI86^3+EJ86^3+EK86^3+EL86^3+EI87^3+EJ87^3+EK87^3+EL87^3+EI88^3+EJ88^3+EK88^3+EL88^3</f>
        <v>0</v>
      </c>
      <c r="EM90" s="128">
        <f>EM73^3+EN73^3+EO73^3+EP73^3+EM74^3+EN74^3+EO74^3+EP74^3+EM75^3+EN75^3+EO75^3+EP75^3+EM76^3+EN76^3+EO76^3+EP76^3</f>
        <v>0</v>
      </c>
      <c r="EN90" s="128">
        <f>EM77^3+EN77^3+EO77^3+EP77^3+EM78^3+EN78^3+EO78^3+EP78^3+EM79^3+EN79^3+EO79^3+EP79^3+EM80^3+EN80^3+EO80^3+EP80^3</f>
        <v>0</v>
      </c>
      <c r="EO90" s="128">
        <f>EM81^3+EN81^3+EO81^3+EP81^3+EM82^3+EN82^3+EO82^3+EP82^3+EM83^3+EN83^3+EO83^3+EP83^3+EM84^3+EN84^3+EO84^3+EP84^3</f>
        <v>0</v>
      </c>
      <c r="EP90" s="128">
        <f>EM85^3+EN85^3+EO85^3+EP85^3+EM86^3+EN86^3+EO86^3+EP86^3+EM87^3+EN87^3+EO87^3+EP87^3+EM88^3+EN88^3+EO88^3+EP88^3</f>
        <v>0</v>
      </c>
      <c r="EQ90" s="129">
        <f>SUMSQ(EA88,EB87,EC86,ED85,EE84,EF83,EG82,EH81,EI80,EJ79,EK78,EL77,EM76,EN75,EO74,GD72,EP73)</f>
        <v>0</v>
      </c>
      <c r="ER90" s="130">
        <f>SUMSQ(EA80,EB79,EC78,ED77,EE76,EF75,EG74,EH73,EI88,EJ87,EK86,EL85,EM84,EN83,EO82,EP81)</f>
        <v>0</v>
      </c>
      <c r="ES90" s="32"/>
      <c r="ET90" s="131"/>
      <c r="EU90" s="131"/>
      <c r="EV90" s="131"/>
      <c r="EW90" s="131"/>
      <c r="EX90" s="131"/>
      <c r="EY90" s="131"/>
      <c r="EZ90" s="131"/>
      <c r="FA90" s="131"/>
      <c r="FB90" s="131"/>
      <c r="FC90" s="131"/>
      <c r="FD90" s="131"/>
      <c r="FE90" s="131"/>
      <c r="FF90" s="131"/>
      <c r="FG90" s="131"/>
      <c r="FH90" s="131"/>
      <c r="FI90" s="131"/>
      <c r="FJ90" s="32"/>
      <c r="FK90" s="115"/>
    </row>
    <row r="91" spans="1:167" ht="13.5" thickBot="1" x14ac:dyDescent="0.25">
      <c r="A91" s="32"/>
      <c r="B91" s="32"/>
      <c r="C91" s="32"/>
      <c r="D91" s="106" t="s">
        <v>29</v>
      </c>
      <c r="E91" s="107" t="s">
        <v>207</v>
      </c>
      <c r="F91" s="110">
        <f>B4+(77*B6)</f>
        <v>78</v>
      </c>
      <c r="G91" s="104"/>
      <c r="H91" s="43"/>
      <c r="I91" s="109"/>
      <c r="J91" s="58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137"/>
      <c r="AB91" s="137"/>
      <c r="AC91" s="32" t="s">
        <v>0</v>
      </c>
      <c r="AD91" s="135"/>
      <c r="AE91" s="135"/>
      <c r="AF91" s="135"/>
      <c r="AG91" s="135"/>
      <c r="AH91" s="135"/>
      <c r="AI91" s="135"/>
      <c r="AJ91" s="135"/>
      <c r="AK91" s="135"/>
      <c r="AL91" s="135"/>
      <c r="AM91" s="135"/>
      <c r="AN91" s="135"/>
      <c r="AO91" s="135"/>
      <c r="AP91" s="135"/>
      <c r="AQ91" s="135"/>
      <c r="AR91" s="135"/>
      <c r="AS91" s="135"/>
      <c r="AT91" s="32"/>
      <c r="AU91" s="115"/>
      <c r="AW91" s="109"/>
      <c r="AX91" s="58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  <c r="BN91" s="46"/>
      <c r="BO91" s="137"/>
      <c r="BP91" s="137"/>
      <c r="BQ91" s="32" t="s">
        <v>0</v>
      </c>
      <c r="BR91" s="135"/>
      <c r="BS91" s="135"/>
      <c r="BT91" s="135"/>
      <c r="BU91" s="135"/>
      <c r="BV91" s="135"/>
      <c r="BW91" s="135"/>
      <c r="BX91" s="135"/>
      <c r="BY91" s="135"/>
      <c r="BZ91" s="135"/>
      <c r="CA91" s="135"/>
      <c r="CB91" s="135"/>
      <c r="CC91" s="135"/>
      <c r="CD91" s="135"/>
      <c r="CE91" s="135"/>
      <c r="CF91" s="135"/>
      <c r="CG91" s="135"/>
      <c r="CH91" s="32"/>
      <c r="CI91" s="115"/>
      <c r="CJ91" s="144"/>
      <c r="CK91" s="109"/>
      <c r="CL91" s="58"/>
      <c r="CM91" s="46"/>
      <c r="CN91" s="46"/>
      <c r="CO91" s="46"/>
      <c r="CP91" s="46"/>
      <c r="CQ91" s="46"/>
      <c r="CR91" s="46"/>
      <c r="CS91" s="46"/>
      <c r="CT91" s="46"/>
      <c r="CU91" s="46"/>
      <c r="CV91" s="46"/>
      <c r="CW91" s="46"/>
      <c r="CX91" s="46"/>
      <c r="CY91" s="46"/>
      <c r="CZ91" s="46"/>
      <c r="DA91" s="46"/>
      <c r="DB91" s="46"/>
      <c r="DC91" s="137"/>
      <c r="DD91" s="137"/>
      <c r="DE91" s="32" t="s">
        <v>0</v>
      </c>
      <c r="DF91" s="135"/>
      <c r="DG91" s="135"/>
      <c r="DH91" s="135"/>
      <c r="DI91" s="135"/>
      <c r="DJ91" s="135"/>
      <c r="DK91" s="135"/>
      <c r="DL91" s="135"/>
      <c r="DM91" s="135"/>
      <c r="DN91" s="135"/>
      <c r="DO91" s="135"/>
      <c r="DP91" s="135"/>
      <c r="DQ91" s="135"/>
      <c r="DR91" s="135"/>
      <c r="DS91" s="135"/>
      <c r="DT91" s="135"/>
      <c r="DU91" s="135"/>
      <c r="DV91" s="32"/>
      <c r="DW91" s="115"/>
      <c r="DY91" s="109"/>
      <c r="DZ91" s="58"/>
      <c r="EA91" s="46"/>
      <c r="EB91" s="46"/>
      <c r="EC91" s="46"/>
      <c r="ED91" s="46"/>
      <c r="EE91" s="46"/>
      <c r="EF91" s="46"/>
      <c r="EG91" s="46"/>
      <c r="EH91" s="46"/>
      <c r="EI91" s="46"/>
      <c r="EJ91" s="46"/>
      <c r="EK91" s="46"/>
      <c r="EL91" s="46"/>
      <c r="EM91" s="46"/>
      <c r="EN91" s="46"/>
      <c r="EO91" s="46"/>
      <c r="EP91" s="46"/>
      <c r="EQ91" s="137"/>
      <c r="ER91" s="137"/>
      <c r="ES91" s="32" t="s">
        <v>0</v>
      </c>
      <c r="ET91" s="135"/>
      <c r="EU91" s="135"/>
      <c r="EV91" s="135"/>
      <c r="EW91" s="135"/>
      <c r="EX91" s="135"/>
      <c r="EY91" s="135"/>
      <c r="EZ91" s="135"/>
      <c r="FA91" s="135"/>
      <c r="FB91" s="135"/>
      <c r="FC91" s="135"/>
      <c r="FD91" s="135"/>
      <c r="FE91" s="135"/>
      <c r="FF91" s="135"/>
      <c r="FG91" s="135"/>
      <c r="FH91" s="135"/>
      <c r="FI91" s="135"/>
      <c r="FJ91" s="32"/>
      <c r="FK91" s="115"/>
    </row>
    <row r="92" spans="1:167" ht="14.25" thickTop="1" thickBot="1" x14ac:dyDescent="0.25">
      <c r="A92" s="32"/>
      <c r="B92" s="32"/>
      <c r="C92" s="32"/>
      <c r="D92" s="106" t="s">
        <v>34</v>
      </c>
      <c r="E92" s="107" t="s">
        <v>207</v>
      </c>
      <c r="F92" s="110">
        <f>B4+(78*B6)</f>
        <v>79</v>
      </c>
      <c r="G92" s="104"/>
      <c r="H92" s="43"/>
      <c r="I92" s="138"/>
      <c r="J92" s="142"/>
      <c r="K92" s="143"/>
      <c r="L92" s="143"/>
      <c r="M92" s="143"/>
      <c r="N92" s="143"/>
      <c r="O92" s="143"/>
      <c r="P92" s="143"/>
      <c r="Q92" s="143"/>
      <c r="R92" s="143"/>
      <c r="S92" s="143"/>
      <c r="T92" s="143"/>
      <c r="U92" s="143"/>
      <c r="V92" s="143"/>
      <c r="W92" s="143"/>
      <c r="X92" s="143"/>
      <c r="Y92" s="143"/>
      <c r="Z92" s="143"/>
      <c r="AA92" s="143"/>
      <c r="AB92" s="143"/>
      <c r="AC92" s="143"/>
      <c r="AD92" s="140"/>
      <c r="AE92" s="140"/>
      <c r="AF92" s="140"/>
      <c r="AG92" s="140"/>
      <c r="AH92" s="140"/>
      <c r="AI92" s="140"/>
      <c r="AJ92" s="140"/>
      <c r="AK92" s="140"/>
      <c r="AL92" s="140"/>
      <c r="AM92" s="140"/>
      <c r="AN92" s="140"/>
      <c r="AO92" s="140"/>
      <c r="AP92" s="140"/>
      <c r="AQ92" s="140"/>
      <c r="AR92" s="140"/>
      <c r="AS92" s="140"/>
      <c r="AT92" s="139"/>
      <c r="AU92" s="141" t="s">
        <v>0</v>
      </c>
      <c r="AW92" s="138"/>
      <c r="AX92" s="142"/>
      <c r="AY92" s="143"/>
      <c r="AZ92" s="143"/>
      <c r="BA92" s="143"/>
      <c r="BB92" s="143"/>
      <c r="BC92" s="143"/>
      <c r="BD92" s="143"/>
      <c r="BE92" s="143"/>
      <c r="BF92" s="143"/>
      <c r="BG92" s="143"/>
      <c r="BH92" s="143"/>
      <c r="BI92" s="143"/>
      <c r="BJ92" s="143"/>
      <c r="BK92" s="143"/>
      <c r="BL92" s="143"/>
      <c r="BM92" s="143"/>
      <c r="BN92" s="143"/>
      <c r="BO92" s="143"/>
      <c r="BP92" s="143"/>
      <c r="BQ92" s="143"/>
      <c r="BR92" s="140"/>
      <c r="BS92" s="140"/>
      <c r="BT92" s="140"/>
      <c r="BU92" s="140"/>
      <c r="BV92" s="140"/>
      <c r="BW92" s="140"/>
      <c r="BX92" s="140"/>
      <c r="BY92" s="140"/>
      <c r="BZ92" s="140"/>
      <c r="CA92" s="140"/>
      <c r="CB92" s="140"/>
      <c r="CC92" s="140"/>
      <c r="CD92" s="140"/>
      <c r="CE92" s="140"/>
      <c r="CF92" s="140"/>
      <c r="CG92" s="140"/>
      <c r="CH92" s="139"/>
      <c r="CI92" s="141" t="s">
        <v>0</v>
      </c>
      <c r="CJ92" s="144"/>
      <c r="CK92" s="138"/>
      <c r="CL92" s="142"/>
      <c r="CM92" s="143"/>
      <c r="CN92" s="143"/>
      <c r="CO92" s="143"/>
      <c r="CP92" s="143"/>
      <c r="CQ92" s="143"/>
      <c r="CR92" s="143"/>
      <c r="CS92" s="143"/>
      <c r="CT92" s="143"/>
      <c r="CU92" s="143"/>
      <c r="CV92" s="143"/>
      <c r="CW92" s="143"/>
      <c r="CX92" s="143"/>
      <c r="CY92" s="143"/>
      <c r="CZ92" s="143"/>
      <c r="DA92" s="143"/>
      <c r="DB92" s="143"/>
      <c r="DC92" s="143"/>
      <c r="DD92" s="143"/>
      <c r="DE92" s="143"/>
      <c r="DF92" s="140"/>
      <c r="DG92" s="140"/>
      <c r="DH92" s="140"/>
      <c r="DI92" s="140"/>
      <c r="DJ92" s="140"/>
      <c r="DK92" s="140"/>
      <c r="DL92" s="140"/>
      <c r="DM92" s="140"/>
      <c r="DN92" s="140"/>
      <c r="DO92" s="140"/>
      <c r="DP92" s="140"/>
      <c r="DQ92" s="140"/>
      <c r="DR92" s="140"/>
      <c r="DS92" s="140"/>
      <c r="DT92" s="140"/>
      <c r="DU92" s="140"/>
      <c r="DV92" s="139"/>
      <c r="DW92" s="141" t="s">
        <v>0</v>
      </c>
      <c r="DY92" s="138"/>
      <c r="DZ92" s="142"/>
      <c r="EA92" s="143"/>
      <c r="EB92" s="143"/>
      <c r="EC92" s="143"/>
      <c r="ED92" s="143"/>
      <c r="EE92" s="143"/>
      <c r="EF92" s="143"/>
      <c r="EG92" s="143"/>
      <c r="EH92" s="143"/>
      <c r="EI92" s="143"/>
      <c r="EJ92" s="143"/>
      <c r="EK92" s="143"/>
      <c r="EL92" s="143"/>
      <c r="EM92" s="143"/>
      <c r="EN92" s="143"/>
      <c r="EO92" s="143"/>
      <c r="EP92" s="143"/>
      <c r="EQ92" s="143"/>
      <c r="ER92" s="143"/>
      <c r="ES92" s="143"/>
      <c r="ET92" s="140"/>
      <c r="EU92" s="140"/>
      <c r="EV92" s="140"/>
      <c r="EW92" s="140"/>
      <c r="EX92" s="140"/>
      <c r="EY92" s="140"/>
      <c r="EZ92" s="140"/>
      <c r="FA92" s="140"/>
      <c r="FB92" s="140"/>
      <c r="FC92" s="140"/>
      <c r="FD92" s="140"/>
      <c r="FE92" s="140"/>
      <c r="FF92" s="140"/>
      <c r="FG92" s="140"/>
      <c r="FH92" s="140"/>
      <c r="FI92" s="140"/>
      <c r="FJ92" s="139"/>
      <c r="FK92" s="141" t="s">
        <v>0</v>
      </c>
    </row>
    <row r="93" spans="1:167" ht="14.25" thickTop="1" thickBot="1" x14ac:dyDescent="0.25">
      <c r="A93" s="32"/>
      <c r="B93" s="32"/>
      <c r="C93" s="32"/>
      <c r="D93" s="106" t="s">
        <v>247</v>
      </c>
      <c r="E93" s="107" t="s">
        <v>207</v>
      </c>
      <c r="F93" s="108">
        <f>B4+(79*B6)</f>
        <v>80</v>
      </c>
      <c r="G93" s="104"/>
      <c r="H93" s="43"/>
      <c r="N93" s="25" t="s">
        <v>0</v>
      </c>
      <c r="W93" s="25" t="s">
        <v>0</v>
      </c>
      <c r="X93" s="25" t="s">
        <v>0</v>
      </c>
      <c r="AC93" s="25" t="s">
        <v>0</v>
      </c>
      <c r="BQ93" s="25" t="s">
        <v>0</v>
      </c>
      <c r="CJ93" s="144"/>
      <c r="DE93" s="25" t="s">
        <v>0</v>
      </c>
      <c r="ES93" s="25" t="s">
        <v>0</v>
      </c>
    </row>
    <row r="94" spans="1:167" ht="14.25" thickTop="1" thickBot="1" x14ac:dyDescent="0.25">
      <c r="A94" s="32"/>
      <c r="B94" s="32"/>
      <c r="C94" s="32"/>
      <c r="D94" s="106" t="s">
        <v>270</v>
      </c>
      <c r="E94" s="107" t="s">
        <v>207</v>
      </c>
      <c r="F94" s="108">
        <f>B4+(80*B6)</f>
        <v>81</v>
      </c>
      <c r="G94" s="104"/>
      <c r="H94" s="43"/>
      <c r="I94" s="38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40"/>
      <c r="AE94" s="40"/>
      <c r="AF94" s="40"/>
      <c r="AG94" s="40"/>
      <c r="AH94" s="40"/>
      <c r="AI94" s="40"/>
      <c r="AJ94" s="40"/>
      <c r="AK94" s="40"/>
      <c r="AL94" s="40"/>
      <c r="AM94" s="40"/>
      <c r="AN94" s="40"/>
      <c r="AO94" s="40"/>
      <c r="AP94" s="40"/>
      <c r="AQ94" s="40"/>
      <c r="AR94" s="40"/>
      <c r="AS94" s="40"/>
      <c r="AT94" s="39"/>
      <c r="AU94" s="41"/>
      <c r="AW94" s="38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  <c r="BL94" s="39"/>
      <c r="BM94" s="39"/>
      <c r="BN94" s="39"/>
      <c r="BO94" s="39"/>
      <c r="BP94" s="39"/>
      <c r="BQ94" s="39"/>
      <c r="BR94" s="40"/>
      <c r="BS94" s="40"/>
      <c r="BT94" s="40"/>
      <c r="BU94" s="40"/>
      <c r="BV94" s="40"/>
      <c r="BW94" s="40"/>
      <c r="BX94" s="40"/>
      <c r="BY94" s="40"/>
      <c r="BZ94" s="40"/>
      <c r="CA94" s="40"/>
      <c r="CB94" s="40"/>
      <c r="CC94" s="40"/>
      <c r="CD94" s="40"/>
      <c r="CE94" s="40"/>
      <c r="CF94" s="40"/>
      <c r="CG94" s="40"/>
      <c r="CH94" s="39"/>
      <c r="CI94" s="41"/>
      <c r="CJ94" s="144"/>
      <c r="CK94" s="38"/>
      <c r="CL94" s="39"/>
      <c r="CM94" s="39"/>
      <c r="CN94" s="39"/>
      <c r="CO94" s="39"/>
      <c r="CP94" s="39"/>
      <c r="CQ94" s="39"/>
      <c r="CR94" s="39"/>
      <c r="CS94" s="39"/>
      <c r="CT94" s="39"/>
      <c r="CU94" s="39"/>
      <c r="CV94" s="39"/>
      <c r="CW94" s="39"/>
      <c r="CX94" s="39"/>
      <c r="CY94" s="39"/>
      <c r="CZ94" s="39"/>
      <c r="DA94" s="39"/>
      <c r="DB94" s="39"/>
      <c r="DC94" s="39"/>
      <c r="DD94" s="39"/>
      <c r="DE94" s="39"/>
      <c r="DF94" s="40"/>
      <c r="DG94" s="40"/>
      <c r="DH94" s="40"/>
      <c r="DI94" s="40"/>
      <c r="DJ94" s="40"/>
      <c r="DK94" s="40"/>
      <c r="DL94" s="40"/>
      <c r="DM94" s="40"/>
      <c r="DN94" s="40"/>
      <c r="DO94" s="40"/>
      <c r="DP94" s="40"/>
      <c r="DQ94" s="40"/>
      <c r="DR94" s="40"/>
      <c r="DS94" s="40"/>
      <c r="DT94" s="40"/>
      <c r="DU94" s="40"/>
      <c r="DV94" s="39"/>
      <c r="DW94" s="41"/>
      <c r="DY94" s="38"/>
      <c r="DZ94" s="39"/>
      <c r="EA94" s="39"/>
      <c r="EB94" s="39"/>
      <c r="EC94" s="39"/>
      <c r="ED94" s="39"/>
      <c r="EE94" s="39"/>
      <c r="EF94" s="39"/>
      <c r="EG94" s="39"/>
      <c r="EH94" s="39"/>
      <c r="EI94" s="39"/>
      <c r="EJ94" s="39"/>
      <c r="EK94" s="39"/>
      <c r="EL94" s="39"/>
      <c r="EM94" s="39"/>
      <c r="EN94" s="39"/>
      <c r="EO94" s="39"/>
      <c r="EP94" s="39"/>
      <c r="EQ94" s="39"/>
      <c r="ER94" s="39"/>
      <c r="ES94" s="39"/>
      <c r="ET94" s="40"/>
      <c r="EU94" s="40"/>
      <c r="EV94" s="40"/>
      <c r="EW94" s="40"/>
      <c r="EX94" s="40"/>
      <c r="EY94" s="40"/>
      <c r="EZ94" s="40"/>
      <c r="FA94" s="40"/>
      <c r="FB94" s="40"/>
      <c r="FC94" s="40"/>
      <c r="FD94" s="40"/>
      <c r="FE94" s="40"/>
      <c r="FF94" s="40"/>
      <c r="FG94" s="40"/>
      <c r="FH94" s="40"/>
      <c r="FI94" s="40"/>
      <c r="FJ94" s="39"/>
      <c r="FK94" s="41"/>
    </row>
    <row r="95" spans="1:167" ht="13.5" thickBot="1" x14ac:dyDescent="0.25">
      <c r="A95" s="32"/>
      <c r="B95" s="32"/>
      <c r="C95" s="32"/>
      <c r="D95" s="106" t="s">
        <v>138</v>
      </c>
      <c r="E95" s="107" t="s">
        <v>207</v>
      </c>
      <c r="F95" s="110">
        <f>B4+(81*B6)</f>
        <v>82</v>
      </c>
      <c r="G95" s="104"/>
      <c r="H95" s="43"/>
      <c r="I95" s="44"/>
      <c r="J95" s="45" t="s">
        <v>2</v>
      </c>
      <c r="K95" s="46" t="s">
        <v>0</v>
      </c>
      <c r="L95" s="46"/>
      <c r="M95" s="46"/>
      <c r="N95" s="46"/>
      <c r="O95" s="46"/>
      <c r="P95" s="46"/>
      <c r="Q95" s="46"/>
      <c r="R95" s="46"/>
      <c r="S95" s="47" t="s">
        <v>372</v>
      </c>
      <c r="T95" s="46"/>
      <c r="U95" s="46"/>
      <c r="V95" s="46"/>
      <c r="W95" s="46"/>
      <c r="X95" s="46"/>
      <c r="Y95" s="46"/>
      <c r="Z95" s="46"/>
      <c r="AA95" s="46"/>
      <c r="AB95" s="46"/>
      <c r="AC95" s="46" t="s">
        <v>0</v>
      </c>
      <c r="AD95" s="48"/>
      <c r="AE95" s="48"/>
      <c r="AF95" s="48"/>
      <c r="AG95" s="48"/>
      <c r="AH95" s="48"/>
      <c r="AI95" s="48"/>
      <c r="AJ95" s="48"/>
      <c r="AK95" s="48"/>
      <c r="AL95" s="49" t="s">
        <v>294</v>
      </c>
      <c r="AM95" s="48"/>
      <c r="AN95" s="48"/>
      <c r="AO95" s="48"/>
      <c r="AP95" s="48"/>
      <c r="AQ95" s="48"/>
      <c r="AR95" s="48"/>
      <c r="AS95" s="48"/>
      <c r="AT95" s="50"/>
      <c r="AU95" s="51"/>
      <c r="AW95" s="44"/>
      <c r="AX95" s="45" t="s">
        <v>2</v>
      </c>
      <c r="AY95" s="46" t="s">
        <v>0</v>
      </c>
      <c r="AZ95" s="46"/>
      <c r="BA95" s="46"/>
      <c r="BB95" s="46"/>
      <c r="BC95" s="46"/>
      <c r="BD95" s="46"/>
      <c r="BE95" s="46"/>
      <c r="BF95" s="46"/>
      <c r="BG95" s="47" t="s">
        <v>387</v>
      </c>
      <c r="BH95" s="46"/>
      <c r="BI95" s="46"/>
      <c r="BJ95" s="46"/>
      <c r="BK95" s="46"/>
      <c r="BL95" s="46"/>
      <c r="BM95" s="46"/>
      <c r="BN95" s="46"/>
      <c r="BO95" s="46"/>
      <c r="BP95" s="46"/>
      <c r="BQ95" s="46" t="s">
        <v>0</v>
      </c>
      <c r="BR95" s="48"/>
      <c r="BS95" s="48"/>
      <c r="BT95" s="48"/>
      <c r="BU95" s="48"/>
      <c r="BV95" s="48"/>
      <c r="BW95" s="48"/>
      <c r="BX95" s="48"/>
      <c r="BY95" s="48"/>
      <c r="BZ95" s="49" t="s">
        <v>294</v>
      </c>
      <c r="CA95" s="48"/>
      <c r="CB95" s="48"/>
      <c r="CC95" s="48"/>
      <c r="CD95" s="48"/>
      <c r="CE95" s="48"/>
      <c r="CF95" s="48"/>
      <c r="CG95" s="48"/>
      <c r="CH95" s="50"/>
      <c r="CI95" s="51"/>
      <c r="CJ95" s="144"/>
      <c r="CK95" s="44"/>
      <c r="CL95" s="45" t="s">
        <v>2</v>
      </c>
      <c r="CM95" s="46" t="s">
        <v>0</v>
      </c>
      <c r="CN95" s="46"/>
      <c r="CO95" s="46"/>
      <c r="CP95" s="46"/>
      <c r="CQ95" s="46"/>
      <c r="CR95" s="46"/>
      <c r="CS95" s="46"/>
      <c r="CT95" s="46"/>
      <c r="CU95" s="47" t="s">
        <v>402</v>
      </c>
      <c r="CV95" s="46"/>
      <c r="CW95" s="46"/>
      <c r="CX95" s="46"/>
      <c r="CY95" s="46"/>
      <c r="CZ95" s="46"/>
      <c r="DA95" s="46"/>
      <c r="DB95" s="46"/>
      <c r="DC95" s="46"/>
      <c r="DD95" s="46"/>
      <c r="DE95" s="46" t="s">
        <v>0</v>
      </c>
      <c r="DF95" s="48"/>
      <c r="DG95" s="48"/>
      <c r="DH95" s="48"/>
      <c r="DI95" s="48"/>
      <c r="DJ95" s="48"/>
      <c r="DK95" s="48"/>
      <c r="DL95" s="48"/>
      <c r="DM95" s="48"/>
      <c r="DN95" s="49" t="s">
        <v>294</v>
      </c>
      <c r="DO95" s="48"/>
      <c r="DP95" s="48"/>
      <c r="DQ95" s="48"/>
      <c r="DR95" s="48"/>
      <c r="DS95" s="48"/>
      <c r="DT95" s="48"/>
      <c r="DU95" s="48"/>
      <c r="DV95" s="50"/>
      <c r="DW95" s="51"/>
      <c r="DY95" s="44"/>
      <c r="DZ95" s="45" t="s">
        <v>2</v>
      </c>
      <c r="EA95" s="46" t="s">
        <v>0</v>
      </c>
      <c r="EB95" s="46"/>
      <c r="EC95" s="46"/>
      <c r="ED95" s="46"/>
      <c r="EE95" s="46"/>
      <c r="EF95" s="46"/>
      <c r="EG95" s="46"/>
      <c r="EH95" s="46"/>
      <c r="EI95" s="47" t="s">
        <v>417</v>
      </c>
      <c r="EJ95" s="46"/>
      <c r="EK95" s="46"/>
      <c r="EL95" s="46"/>
      <c r="EM95" s="46"/>
      <c r="EN95" s="46"/>
      <c r="EO95" s="46"/>
      <c r="EP95" s="46"/>
      <c r="EQ95" s="46"/>
      <c r="ER95" s="46"/>
      <c r="ES95" s="46" t="s">
        <v>0</v>
      </c>
      <c r="ET95" s="48"/>
      <c r="EU95" s="48"/>
      <c r="EV95" s="48"/>
      <c r="EW95" s="48"/>
      <c r="EX95" s="48"/>
      <c r="EY95" s="48"/>
      <c r="EZ95" s="48"/>
      <c r="FA95" s="48"/>
      <c r="FB95" s="49" t="s">
        <v>294</v>
      </c>
      <c r="FC95" s="48"/>
      <c r="FD95" s="48"/>
      <c r="FE95" s="48"/>
      <c r="FF95" s="48"/>
      <c r="FG95" s="48"/>
      <c r="FH95" s="48"/>
      <c r="FI95" s="48"/>
      <c r="FJ95" s="50"/>
      <c r="FK95" s="51"/>
    </row>
    <row r="96" spans="1:167" x14ac:dyDescent="0.2">
      <c r="A96" s="32"/>
      <c r="B96" s="32"/>
      <c r="C96" s="32"/>
      <c r="D96" s="106" t="s">
        <v>85</v>
      </c>
      <c r="E96" s="107" t="s">
        <v>207</v>
      </c>
      <c r="F96" s="110">
        <f>B4+(82*B6)</f>
        <v>83</v>
      </c>
      <c r="G96" s="104"/>
      <c r="H96" s="43"/>
      <c r="I96" s="57"/>
      <c r="J96" s="58"/>
      <c r="K96" s="1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2"/>
      <c r="AA96" s="59">
        <f>K96^3+L96^3+M96^3+N96^3+O96^3+P96^3+Q96^3+R96^3+K97^3+L97^3+M97^3+N97^3+O97^3+P97^3+Q97^3+R97^3</f>
        <v>0</v>
      </c>
      <c r="AB96" s="60">
        <f>K96^3+L96^3+M96^3+N96^3+O96^3+P96^3+Q96^3+R96^3+S96^3+T96^3+U96^3+V96^3+W96^3+X96^3+Y96^3+Z96^3</f>
        <v>0</v>
      </c>
      <c r="AC96" s="61"/>
      <c r="AD96" s="68"/>
      <c r="AE96" s="69"/>
      <c r="AF96" s="69"/>
      <c r="AG96" s="69"/>
      <c r="AH96" s="70"/>
      <c r="AI96" s="70"/>
      <c r="AJ96" s="70"/>
      <c r="AK96" s="70"/>
      <c r="AL96" s="69"/>
      <c r="AM96" s="69"/>
      <c r="AN96" s="69"/>
      <c r="AO96" s="69"/>
      <c r="AP96" s="70"/>
      <c r="AQ96" s="70"/>
      <c r="AR96" s="70"/>
      <c r="AS96" s="71"/>
      <c r="AT96" s="66"/>
      <c r="AU96" s="51"/>
      <c r="AW96" s="57"/>
      <c r="AX96" s="58"/>
      <c r="AY96" s="1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2"/>
      <c r="BO96" s="59">
        <f>AY96^3+AZ96^3+BA96^3+BB96^3+BC96^3+BD96^3+BE96^3+BF96^3+AY97^3+AZ97^3+BA97^3+BB97^3+BC97^3+BD97^3+BE97^3+BF97^3</f>
        <v>0</v>
      </c>
      <c r="BP96" s="60">
        <f>AY96^3+AZ96^3+BA96^3+BB96^3+BC96^3+BD96^3+BE96^3+BF96^3+BG96^3+BH96^3+BI96^3+BJ96^3+BK96^3+BL96^3+BM96^3+BN96^3</f>
        <v>0</v>
      </c>
      <c r="BQ96" s="61"/>
      <c r="BR96" s="68"/>
      <c r="BS96" s="69"/>
      <c r="BT96" s="69"/>
      <c r="BU96" s="69"/>
      <c r="BV96" s="69"/>
      <c r="BW96" s="69"/>
      <c r="BX96" s="69"/>
      <c r="BY96" s="69"/>
      <c r="BZ96" s="70"/>
      <c r="CA96" s="70"/>
      <c r="CB96" s="70"/>
      <c r="CC96" s="70"/>
      <c r="CD96" s="70"/>
      <c r="CE96" s="70"/>
      <c r="CF96" s="70"/>
      <c r="CG96" s="71"/>
      <c r="CH96" s="66"/>
      <c r="CI96" s="51"/>
      <c r="CJ96" s="144"/>
      <c r="CK96" s="57"/>
      <c r="CL96" s="58"/>
      <c r="CM96" s="1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2"/>
      <c r="DC96" s="59">
        <f>CM96^3+CN96^3+CO96^3+CP96^3+CQ96^3+CR96^3+CS96^3+CT96^3+CM97^3+CN97^3+CO97^3+CP97^3+CQ97^3+CR97^3+CS97^3+CT97^3</f>
        <v>0</v>
      </c>
      <c r="DD96" s="60">
        <f>CM96^3+CN96^3+CO96^3+CP96^3+CQ96^3+CR96^3+CS96^3+CT96^3+CU96^3+CV96^3+CW96^3+CX96^3+CY96^3+CZ96^3+DA96^3+DB96^3</f>
        <v>0</v>
      </c>
      <c r="DE96" s="61"/>
      <c r="DF96" s="68"/>
      <c r="DG96" s="69"/>
      <c r="DH96" s="70"/>
      <c r="DI96" s="70"/>
      <c r="DJ96" s="69"/>
      <c r="DK96" s="69"/>
      <c r="DL96" s="70"/>
      <c r="DM96" s="70"/>
      <c r="DN96" s="69"/>
      <c r="DO96" s="69"/>
      <c r="DP96" s="70"/>
      <c r="DQ96" s="70"/>
      <c r="DR96" s="69"/>
      <c r="DS96" s="69"/>
      <c r="DT96" s="70"/>
      <c r="DU96" s="71"/>
      <c r="DV96" s="66"/>
      <c r="DW96" s="51"/>
      <c r="DY96" s="57"/>
      <c r="DZ96" s="58"/>
      <c r="EA96" s="1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2"/>
      <c r="EQ96" s="59">
        <f>EA96^3+EB96^3+EC96^3+ED96^3+EE96^3+EF96^3+EG96^3+EH96^3+EA97^3+EB97^3+EC97^3+ED97^3+EE97^3+EF97^3+EG97^3+EH97^3</f>
        <v>0</v>
      </c>
      <c r="ER96" s="60">
        <f>EA96^3+EB96^3+EC96^3+ED96^3+EE96^3+EF96^3+EG96^3+EH96^3+EI96^3+EJ96^3+EK96^3+EL96^3+EM96^3+EN96^3+EO96^3+EP96^3</f>
        <v>0</v>
      </c>
      <c r="ES96" s="61"/>
      <c r="ET96" s="68"/>
      <c r="EU96" s="69"/>
      <c r="EV96" s="69"/>
      <c r="EW96" s="69"/>
      <c r="EX96" s="69"/>
      <c r="EY96" s="69"/>
      <c r="EZ96" s="69"/>
      <c r="FA96" s="69"/>
      <c r="FB96" s="69"/>
      <c r="FC96" s="69"/>
      <c r="FD96" s="69"/>
      <c r="FE96" s="69"/>
      <c r="FF96" s="69"/>
      <c r="FG96" s="69"/>
      <c r="FH96" s="69"/>
      <c r="FI96" s="73"/>
      <c r="FJ96" s="66"/>
      <c r="FK96" s="51"/>
    </row>
    <row r="97" spans="1:167" x14ac:dyDescent="0.2">
      <c r="A97" s="32"/>
      <c r="B97" s="32"/>
      <c r="C97" s="32"/>
      <c r="D97" s="106" t="s">
        <v>225</v>
      </c>
      <c r="E97" s="107" t="s">
        <v>207</v>
      </c>
      <c r="F97" s="108">
        <f>B4+(83*B6)</f>
        <v>84</v>
      </c>
      <c r="G97" s="104"/>
      <c r="H97" s="43"/>
      <c r="I97" s="74"/>
      <c r="J97" s="58"/>
      <c r="K97" s="3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5"/>
      <c r="AA97" s="75">
        <f>S96^3+T96^3+U96^3+V96^3+W96^3+X96^3+Y96^3+Z96^3+S97^3+T97^3+U97^3+V97^3+W97^3+X97^3+Y97^3+Z97^3</f>
        <v>0</v>
      </c>
      <c r="AB97" s="76">
        <f t="shared" ref="AB97:AB111" si="16">K97^3+L97^3+M97^3+N97^3+O97^3+P97^3+Q97^3+R97^3+S97^3+T97^3+U97^3+V97^3+W97^3+X97^3+Y97^3+Z97^3</f>
        <v>0</v>
      </c>
      <c r="AC97" s="61"/>
      <c r="AD97" s="81"/>
      <c r="AE97" s="82"/>
      <c r="AF97" s="82"/>
      <c r="AG97" s="82"/>
      <c r="AH97" s="83"/>
      <c r="AI97" s="83"/>
      <c r="AJ97" s="83"/>
      <c r="AK97" s="83"/>
      <c r="AL97" s="82"/>
      <c r="AM97" s="82"/>
      <c r="AN97" s="82"/>
      <c r="AO97" s="82"/>
      <c r="AP97" s="83"/>
      <c r="AQ97" s="83"/>
      <c r="AR97" s="83"/>
      <c r="AS97" s="84"/>
      <c r="AT97" s="66"/>
      <c r="AU97" s="51"/>
      <c r="AW97" s="74"/>
      <c r="AX97" s="58"/>
      <c r="AY97" s="3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5"/>
      <c r="BO97" s="75">
        <f>BG96^3+BH96^3+BI96^3+BJ96^3+BK96^3+BL96^3+BM96^3+BN96^3+BG97^3+BH97^3+BI97^3+BJ97^3+BK97^3+BL97^3+BM97^3+BN97^3</f>
        <v>0</v>
      </c>
      <c r="BP97" s="76">
        <f t="shared" ref="BP97:BP111" si="17">AY97^3+AZ97^3+BA97^3+BB97^3+BC97^3+BD97^3+BE97^3+BF97^3+BG97^3+BH97^3+BI97^3+BJ97^3+BK97^3+BL97^3+BM97^3+BN97^3</f>
        <v>0</v>
      </c>
      <c r="BQ97" s="61"/>
      <c r="BR97" s="81"/>
      <c r="BS97" s="82"/>
      <c r="BT97" s="82"/>
      <c r="BU97" s="82"/>
      <c r="BV97" s="82"/>
      <c r="BW97" s="82"/>
      <c r="BX97" s="82"/>
      <c r="BY97" s="82"/>
      <c r="BZ97" s="83"/>
      <c r="CA97" s="83"/>
      <c r="CB97" s="83"/>
      <c r="CC97" s="83"/>
      <c r="CD97" s="83"/>
      <c r="CE97" s="83"/>
      <c r="CF97" s="83"/>
      <c r="CG97" s="84"/>
      <c r="CH97" s="66"/>
      <c r="CI97" s="51"/>
      <c r="CJ97" s="144"/>
      <c r="CK97" s="74"/>
      <c r="CL97" s="58"/>
      <c r="CM97" s="3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5"/>
      <c r="DC97" s="75">
        <f>CU96^3+CV96^3+CW96^3+CX96^3+CY96^3+CZ96^3+DA96^3+DB96^3+CU97^3+CV97^3+CW97^3+CX97^3+CY97^3+CZ97^3+DA97^3+DB97^3</f>
        <v>0</v>
      </c>
      <c r="DD97" s="76">
        <f t="shared" ref="DD97:DD111" si="18">CM97^3+CN97^3+CO97^3+CP97^3+CQ97^3+CR97^3+CS97^3+CT97^3+CU97^3+CV97^3+CW97^3+CX97^3+CY97^3+CZ97^3+DA97^3+DB97^3</f>
        <v>0</v>
      </c>
      <c r="DE97" s="61"/>
      <c r="DF97" s="81"/>
      <c r="DG97" s="82"/>
      <c r="DH97" s="83"/>
      <c r="DI97" s="83"/>
      <c r="DJ97" s="82"/>
      <c r="DK97" s="82"/>
      <c r="DL97" s="83"/>
      <c r="DM97" s="83"/>
      <c r="DN97" s="82"/>
      <c r="DO97" s="82"/>
      <c r="DP97" s="83"/>
      <c r="DQ97" s="83"/>
      <c r="DR97" s="82"/>
      <c r="DS97" s="82"/>
      <c r="DT97" s="83"/>
      <c r="DU97" s="84"/>
      <c r="DV97" s="66"/>
      <c r="DW97" s="51"/>
      <c r="DY97" s="74"/>
      <c r="DZ97" s="58"/>
      <c r="EA97" s="3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5"/>
      <c r="EQ97" s="75">
        <f>EI96^3+EJ96^3+EK96^3+EL96^3+EM96^3+EN96^3+EO96^3+EP96^3+EI97^3+EJ97^3+EK97^3+EL97^3+EM97^3+EN97^3+EO97^3+EP97^3</f>
        <v>0</v>
      </c>
      <c r="ER97" s="76">
        <f t="shared" ref="ER97:ER111" si="19">EA97^3+EB97^3+EC97^3+ED97^3+EE97^3+EF97^3+EG97^3+EH97^3+EI97^3+EJ97^3+EK97^3+EL97^3+EM97^3+EN97^3+EO97^3+EP97^3</f>
        <v>0</v>
      </c>
      <c r="ES97" s="61"/>
      <c r="ET97" s="89"/>
      <c r="EU97" s="83"/>
      <c r="EV97" s="83"/>
      <c r="EW97" s="83"/>
      <c r="EX97" s="83"/>
      <c r="EY97" s="83"/>
      <c r="EZ97" s="83"/>
      <c r="FA97" s="83"/>
      <c r="FB97" s="83"/>
      <c r="FC97" s="83"/>
      <c r="FD97" s="83"/>
      <c r="FE97" s="83"/>
      <c r="FF97" s="83"/>
      <c r="FG97" s="83"/>
      <c r="FH97" s="83"/>
      <c r="FI97" s="84"/>
      <c r="FJ97" s="66"/>
      <c r="FK97" s="51"/>
    </row>
    <row r="98" spans="1:167" x14ac:dyDescent="0.2">
      <c r="A98" s="32"/>
      <c r="B98" s="32"/>
      <c r="C98" s="32"/>
      <c r="D98" s="106" t="s">
        <v>215</v>
      </c>
      <c r="E98" s="107" t="s">
        <v>207</v>
      </c>
      <c r="F98" s="108">
        <f>B4+(84*B6)</f>
        <v>85</v>
      </c>
      <c r="G98" s="104"/>
      <c r="H98" s="43"/>
      <c r="I98" s="57"/>
      <c r="J98" s="58"/>
      <c r="K98" s="3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5"/>
      <c r="AA98" s="75">
        <f>K98^3+L98^3+M98^3+N98^3+O98^3+P98^3+Q98^3+R98^3+K99^3+L99^3+M99^3+N99^3+O99^3+P99^3+Q99^3+R99^3</f>
        <v>0</v>
      </c>
      <c r="AB98" s="76">
        <f t="shared" si="16"/>
        <v>0</v>
      </c>
      <c r="AC98" s="88"/>
      <c r="AD98" s="81"/>
      <c r="AE98" s="82"/>
      <c r="AF98" s="82"/>
      <c r="AG98" s="82"/>
      <c r="AH98" s="83"/>
      <c r="AI98" s="83"/>
      <c r="AJ98" s="83"/>
      <c r="AK98" s="83"/>
      <c r="AL98" s="82"/>
      <c r="AM98" s="82"/>
      <c r="AN98" s="82"/>
      <c r="AO98" s="82"/>
      <c r="AP98" s="83"/>
      <c r="AQ98" s="83"/>
      <c r="AR98" s="83"/>
      <c r="AS98" s="84"/>
      <c r="AT98" s="66"/>
      <c r="AU98" s="51"/>
      <c r="AW98" s="57"/>
      <c r="AX98" s="58"/>
      <c r="AY98" s="3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5"/>
      <c r="BO98" s="75">
        <f>AY98^3+AZ98^3+BA98^3+BB98^3+BC98^3+BD98^3+BE98^3+BF98^3+AY99^3+AZ99^3+BA99^3+BB99^3+BC99^3+BD99^3+BE99^3+BF99^3</f>
        <v>0</v>
      </c>
      <c r="BP98" s="76">
        <f t="shared" si="17"/>
        <v>0</v>
      </c>
      <c r="BQ98" s="88"/>
      <c r="BR98" s="89"/>
      <c r="BS98" s="83"/>
      <c r="BT98" s="83"/>
      <c r="BU98" s="83"/>
      <c r="BV98" s="83"/>
      <c r="BW98" s="83"/>
      <c r="BX98" s="83"/>
      <c r="BY98" s="83"/>
      <c r="BZ98" s="82"/>
      <c r="CA98" s="82"/>
      <c r="CB98" s="82"/>
      <c r="CC98" s="82"/>
      <c r="CD98" s="82"/>
      <c r="CE98" s="82"/>
      <c r="CF98" s="82"/>
      <c r="CG98" s="86"/>
      <c r="CH98" s="66"/>
      <c r="CI98" s="51"/>
      <c r="CJ98" s="144"/>
      <c r="CK98" s="57"/>
      <c r="CL98" s="58"/>
      <c r="CM98" s="3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5"/>
      <c r="DC98" s="75">
        <f>CM98^3+CN98^3+CO98^3+CP98^3+CQ98^3+CR98^3+CS98^3+CT98^3+CM99^3+CN99^3+CO99^3+CP99^3+CQ99^3+CR99^3+CS99^3+CT99^3</f>
        <v>0</v>
      </c>
      <c r="DD98" s="76">
        <f t="shared" si="18"/>
        <v>0</v>
      </c>
      <c r="DE98" s="88"/>
      <c r="DF98" s="81"/>
      <c r="DG98" s="82"/>
      <c r="DH98" s="83"/>
      <c r="DI98" s="83"/>
      <c r="DJ98" s="82"/>
      <c r="DK98" s="82"/>
      <c r="DL98" s="83"/>
      <c r="DM98" s="83"/>
      <c r="DN98" s="82"/>
      <c r="DO98" s="82"/>
      <c r="DP98" s="83"/>
      <c r="DQ98" s="83"/>
      <c r="DR98" s="82"/>
      <c r="DS98" s="82"/>
      <c r="DT98" s="83"/>
      <c r="DU98" s="84"/>
      <c r="DV98" s="66"/>
      <c r="DW98" s="51"/>
      <c r="DY98" s="57"/>
      <c r="DZ98" s="58"/>
      <c r="EA98" s="3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5"/>
      <c r="EQ98" s="75">
        <f>EA98^3+EB98^3+EC98^3+ED98^3+EE98^3+EF98^3+EG98^3+EH98^3+EA99^3+EB99^3+EC99^3+ED99^3+EE99^3+EF99^3+EG99^3+EH99^3</f>
        <v>0</v>
      </c>
      <c r="ER98" s="76">
        <f t="shared" si="19"/>
        <v>0</v>
      </c>
      <c r="ES98" s="88"/>
      <c r="ET98" s="81"/>
      <c r="EU98" s="82"/>
      <c r="EV98" s="82"/>
      <c r="EW98" s="82"/>
      <c r="EX98" s="82"/>
      <c r="EY98" s="82"/>
      <c r="EZ98" s="82"/>
      <c r="FA98" s="82"/>
      <c r="FB98" s="82"/>
      <c r="FC98" s="82"/>
      <c r="FD98" s="82"/>
      <c r="FE98" s="82"/>
      <c r="FF98" s="82"/>
      <c r="FG98" s="82"/>
      <c r="FH98" s="82"/>
      <c r="FI98" s="86"/>
      <c r="FJ98" s="66"/>
      <c r="FK98" s="51"/>
    </row>
    <row r="99" spans="1:167" x14ac:dyDescent="0.2">
      <c r="A99" s="32"/>
      <c r="B99" s="32"/>
      <c r="C99" s="32"/>
      <c r="D99" s="106" t="s">
        <v>10</v>
      </c>
      <c r="E99" s="107" t="s">
        <v>207</v>
      </c>
      <c r="F99" s="108">
        <f>B4+(85*B6)</f>
        <v>86</v>
      </c>
      <c r="G99" s="104"/>
      <c r="H99" s="43"/>
      <c r="I99" s="90"/>
      <c r="J99" s="58"/>
      <c r="K99" s="3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5"/>
      <c r="AA99" s="75">
        <f>S98^3+T98^3+U98^3+V98^3+W98^3+X98^3+Y98^3+Z98^3+S99^3+T99^3+U99^3+V99^3+W99^3+X99^3+Y99^3+Z99^3</f>
        <v>0</v>
      </c>
      <c r="AB99" s="76">
        <f t="shared" si="16"/>
        <v>0</v>
      </c>
      <c r="AC99" s="61"/>
      <c r="AD99" s="81"/>
      <c r="AE99" s="82"/>
      <c r="AF99" s="82"/>
      <c r="AG99" s="82"/>
      <c r="AH99" s="83"/>
      <c r="AI99" s="83"/>
      <c r="AJ99" s="83"/>
      <c r="AK99" s="83"/>
      <c r="AL99" s="82"/>
      <c r="AM99" s="82"/>
      <c r="AN99" s="82"/>
      <c r="AO99" s="82"/>
      <c r="AP99" s="83"/>
      <c r="AQ99" s="83"/>
      <c r="AR99" s="83"/>
      <c r="AS99" s="84"/>
      <c r="AT99" s="66"/>
      <c r="AU99" s="51"/>
      <c r="AW99" s="90"/>
      <c r="AX99" s="58"/>
      <c r="AY99" s="3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5"/>
      <c r="BO99" s="75">
        <f>BG98^3+BH98^3+BI98^3+BJ98^3+BK98^3+BL98^3+BM98^3+BN98^3+BG99^3+BH99^3+BI99^3+BJ99^3+BK99^3+BL99^3+BM99^3+BN99^3</f>
        <v>0</v>
      </c>
      <c r="BP99" s="76">
        <f t="shared" si="17"/>
        <v>0</v>
      </c>
      <c r="BQ99" s="61"/>
      <c r="BR99" s="89"/>
      <c r="BS99" s="83"/>
      <c r="BT99" s="83"/>
      <c r="BU99" s="83"/>
      <c r="BV99" s="83"/>
      <c r="BW99" s="83"/>
      <c r="BX99" s="83"/>
      <c r="BY99" s="83"/>
      <c r="BZ99" s="82"/>
      <c r="CA99" s="82"/>
      <c r="CB99" s="82"/>
      <c r="CC99" s="82"/>
      <c r="CD99" s="82"/>
      <c r="CE99" s="82"/>
      <c r="CF99" s="82"/>
      <c r="CG99" s="86"/>
      <c r="CH99" s="66"/>
      <c r="CI99" s="51"/>
      <c r="CJ99" s="144"/>
      <c r="CK99" s="90"/>
      <c r="CL99" s="58"/>
      <c r="CM99" s="3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5"/>
      <c r="DC99" s="75">
        <f>CU98^3+CV98^3+CW98^3+CX98^3+CY98^3+CZ98^3+DA98^3+DB98^3+CU99^3+CV99^3+CW99^3+CX99^3+CY99^3+CZ99^3+DA99^3+DB99^3</f>
        <v>0</v>
      </c>
      <c r="DD99" s="76">
        <f t="shared" si="18"/>
        <v>0</v>
      </c>
      <c r="DE99" s="61"/>
      <c r="DF99" s="81"/>
      <c r="DG99" s="82"/>
      <c r="DH99" s="83"/>
      <c r="DI99" s="83"/>
      <c r="DJ99" s="82"/>
      <c r="DK99" s="82"/>
      <c r="DL99" s="83"/>
      <c r="DM99" s="83"/>
      <c r="DN99" s="82"/>
      <c r="DO99" s="82"/>
      <c r="DP99" s="83"/>
      <c r="DQ99" s="83"/>
      <c r="DR99" s="82"/>
      <c r="DS99" s="82"/>
      <c r="DT99" s="83"/>
      <c r="DU99" s="84"/>
      <c r="DV99" s="66"/>
      <c r="DW99" s="51"/>
      <c r="DY99" s="90"/>
      <c r="DZ99" s="58"/>
      <c r="EA99" s="3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5"/>
      <c r="EQ99" s="75">
        <f>EI98^3+EJ98^3+EK98^3+EL98^3+EM98^3+EN98^3+EO98^3+EP98^3+EI99^3+EJ99^3+EK99^3+EL99^3+EM99^3+EN99^3+EO99^3+EP99^3</f>
        <v>0</v>
      </c>
      <c r="ER99" s="76">
        <f t="shared" si="19"/>
        <v>0</v>
      </c>
      <c r="ES99" s="61"/>
      <c r="ET99" s="89"/>
      <c r="EU99" s="83"/>
      <c r="EV99" s="83"/>
      <c r="EW99" s="83"/>
      <c r="EX99" s="83"/>
      <c r="EY99" s="83"/>
      <c r="EZ99" s="83"/>
      <c r="FA99" s="83"/>
      <c r="FB99" s="83"/>
      <c r="FC99" s="83"/>
      <c r="FD99" s="83"/>
      <c r="FE99" s="83"/>
      <c r="FF99" s="83"/>
      <c r="FG99" s="83"/>
      <c r="FH99" s="83"/>
      <c r="FI99" s="84"/>
      <c r="FJ99" s="66"/>
      <c r="FK99" s="51"/>
    </row>
    <row r="100" spans="1:167" x14ac:dyDescent="0.2">
      <c r="A100" s="32"/>
      <c r="B100" s="32"/>
      <c r="C100" s="32"/>
      <c r="D100" s="106" t="s">
        <v>33</v>
      </c>
      <c r="E100" s="107" t="s">
        <v>207</v>
      </c>
      <c r="F100" s="108">
        <f>B4+(86*B6)</f>
        <v>87</v>
      </c>
      <c r="G100" s="104"/>
      <c r="H100" s="43"/>
      <c r="I100" s="57"/>
      <c r="J100" s="58"/>
      <c r="K100" s="3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5"/>
      <c r="AA100" s="75">
        <f>K100^3+L100^3+M100^3+N100^3+O100^3+P100^3+Q100^3+R100^3+K101^3+L101^3+M101^3+N101^3+O101^3+P101^3+Q101^3+R101^3</f>
        <v>0</v>
      </c>
      <c r="AB100" s="76">
        <f t="shared" si="16"/>
        <v>0</v>
      </c>
      <c r="AC100" s="61"/>
      <c r="AD100" s="89"/>
      <c r="AE100" s="83"/>
      <c r="AF100" s="83"/>
      <c r="AG100" s="83"/>
      <c r="AH100" s="82"/>
      <c r="AI100" s="82"/>
      <c r="AJ100" s="82"/>
      <c r="AK100" s="82"/>
      <c r="AL100" s="83"/>
      <c r="AM100" s="83"/>
      <c r="AN100" s="83"/>
      <c r="AO100" s="83"/>
      <c r="AP100" s="82"/>
      <c r="AQ100" s="82"/>
      <c r="AR100" s="82"/>
      <c r="AS100" s="86"/>
      <c r="AT100" s="66"/>
      <c r="AU100" s="51"/>
      <c r="AW100" s="57"/>
      <c r="AX100" s="58"/>
      <c r="AY100" s="3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5"/>
      <c r="BO100" s="75">
        <f>AY100^3+AZ100^3+BA100^3+BB100^3+BC100^3+BD100^3+BE100^3+BF100^3+AY101^3+AZ101^3+BA101^3+BB101^3+BC101^3+BD101^3+BE101^3+BF101^3</f>
        <v>0</v>
      </c>
      <c r="BP100" s="76">
        <f t="shared" si="17"/>
        <v>0</v>
      </c>
      <c r="BQ100" s="61"/>
      <c r="BR100" s="81"/>
      <c r="BS100" s="82"/>
      <c r="BT100" s="82"/>
      <c r="BU100" s="82"/>
      <c r="BV100" s="82"/>
      <c r="BW100" s="82"/>
      <c r="BX100" s="82"/>
      <c r="BY100" s="82"/>
      <c r="BZ100" s="83"/>
      <c r="CA100" s="83"/>
      <c r="CB100" s="83"/>
      <c r="CC100" s="83"/>
      <c r="CD100" s="83"/>
      <c r="CE100" s="83"/>
      <c r="CF100" s="83"/>
      <c r="CG100" s="84"/>
      <c r="CH100" s="66"/>
      <c r="CI100" s="51"/>
      <c r="CJ100" s="144"/>
      <c r="CK100" s="57"/>
      <c r="CL100" s="58"/>
      <c r="CM100" s="3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5"/>
      <c r="DC100" s="75">
        <f>CM100^3+CN100^3+CO100^3+CP100^3+CQ100^3+CR100^3+CS100^3+CT100^3+CM101^3+CN101^3+CO101^3+CP101^3+CQ101^3+CR101^3+CS101^3+CT101^3</f>
        <v>0</v>
      </c>
      <c r="DD100" s="76">
        <f t="shared" si="18"/>
        <v>0</v>
      </c>
      <c r="DE100" s="61"/>
      <c r="DF100" s="81"/>
      <c r="DG100" s="82"/>
      <c r="DH100" s="83"/>
      <c r="DI100" s="83"/>
      <c r="DJ100" s="82"/>
      <c r="DK100" s="82"/>
      <c r="DL100" s="83"/>
      <c r="DM100" s="83"/>
      <c r="DN100" s="82"/>
      <c r="DO100" s="82"/>
      <c r="DP100" s="83"/>
      <c r="DQ100" s="83"/>
      <c r="DR100" s="82"/>
      <c r="DS100" s="82"/>
      <c r="DT100" s="83"/>
      <c r="DU100" s="84"/>
      <c r="DV100" s="66"/>
      <c r="DW100" s="51"/>
      <c r="DY100" s="57"/>
      <c r="DZ100" s="58"/>
      <c r="EA100" s="3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5"/>
      <c r="EQ100" s="75">
        <f>EA100^3+EB100^3+EC100^3+ED100^3+EE100^3+EF100^3+EG100^3+EH100^3+EA101^3+EB101^3+EC101^3+ED101^3+EE101^3+EF101^3+EG101^3+EH101^3</f>
        <v>0</v>
      </c>
      <c r="ER100" s="76">
        <f t="shared" si="19"/>
        <v>0</v>
      </c>
      <c r="ES100" s="61"/>
      <c r="ET100" s="81"/>
      <c r="EU100" s="82"/>
      <c r="EV100" s="82"/>
      <c r="EW100" s="82"/>
      <c r="EX100" s="82"/>
      <c r="EY100" s="82"/>
      <c r="EZ100" s="82"/>
      <c r="FA100" s="82"/>
      <c r="FB100" s="82"/>
      <c r="FC100" s="82"/>
      <c r="FD100" s="82"/>
      <c r="FE100" s="82"/>
      <c r="FF100" s="82"/>
      <c r="FG100" s="82"/>
      <c r="FH100" s="82"/>
      <c r="FI100" s="86"/>
      <c r="FJ100" s="66"/>
      <c r="FK100" s="51"/>
    </row>
    <row r="101" spans="1:167" x14ac:dyDescent="0.2">
      <c r="A101" s="32"/>
      <c r="B101" s="32"/>
      <c r="C101" s="32"/>
      <c r="D101" s="106" t="s">
        <v>175</v>
      </c>
      <c r="E101" s="107" t="s">
        <v>207</v>
      </c>
      <c r="F101" s="110">
        <f>B4+(87*B6)</f>
        <v>88</v>
      </c>
      <c r="G101" s="104"/>
      <c r="H101" s="43"/>
      <c r="I101" s="57"/>
      <c r="J101" s="58"/>
      <c r="K101" s="3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5"/>
      <c r="AA101" s="75">
        <f>S100^3+T100^3+U100^3+V100^3+W100^3+X100^3+Y100^3+Z100^3+S101^3+T101^3+U101^3+V101^3+W101^3+X101^3+Y101^3+Z101^3</f>
        <v>0</v>
      </c>
      <c r="AB101" s="76">
        <f t="shared" si="16"/>
        <v>0</v>
      </c>
      <c r="AC101" s="61"/>
      <c r="AD101" s="89"/>
      <c r="AE101" s="83"/>
      <c r="AF101" s="83"/>
      <c r="AG101" s="83"/>
      <c r="AH101" s="82"/>
      <c r="AI101" s="82"/>
      <c r="AJ101" s="82"/>
      <c r="AK101" s="82"/>
      <c r="AL101" s="83"/>
      <c r="AM101" s="83"/>
      <c r="AN101" s="83"/>
      <c r="AO101" s="83"/>
      <c r="AP101" s="82"/>
      <c r="AQ101" s="82"/>
      <c r="AR101" s="82"/>
      <c r="AS101" s="86"/>
      <c r="AT101" s="66"/>
      <c r="AU101" s="51"/>
      <c r="AW101" s="57"/>
      <c r="AX101" s="58"/>
      <c r="AY101" s="3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5"/>
      <c r="BO101" s="75">
        <f>BG100^3+BH100^3+BI100^3+BJ100^3+BK100^3+BL100^3+BM100^3+BN100^3+BG101^3+BH101^3+BI101^3+BJ101^3+BK101^3+BL101^3+BM101^3+BN101^3</f>
        <v>0</v>
      </c>
      <c r="BP101" s="76">
        <f t="shared" si="17"/>
        <v>0</v>
      </c>
      <c r="BQ101" s="61"/>
      <c r="BR101" s="81"/>
      <c r="BS101" s="82"/>
      <c r="BT101" s="82"/>
      <c r="BU101" s="82"/>
      <c r="BV101" s="82"/>
      <c r="BW101" s="82"/>
      <c r="BX101" s="82"/>
      <c r="BY101" s="82"/>
      <c r="BZ101" s="83"/>
      <c r="CA101" s="83"/>
      <c r="CB101" s="83"/>
      <c r="CC101" s="83"/>
      <c r="CD101" s="83"/>
      <c r="CE101" s="83"/>
      <c r="CF101" s="83"/>
      <c r="CG101" s="84"/>
      <c r="CH101" s="66"/>
      <c r="CI101" s="51"/>
      <c r="CJ101" s="144"/>
      <c r="CK101" s="57"/>
      <c r="CL101" s="58"/>
      <c r="CM101" s="3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5"/>
      <c r="DC101" s="75">
        <f>CU100^3+CV100^3+CW100^3+CX100^3+CY100^3+CZ100^3+DA100^3+DB100^3+CU101^3+CV101^3+CW101^3+CX101^3+CY101^3+CZ101^3+DA101^3+DB101^3</f>
        <v>0</v>
      </c>
      <c r="DD101" s="76">
        <f t="shared" si="18"/>
        <v>0</v>
      </c>
      <c r="DE101" s="61"/>
      <c r="DF101" s="81"/>
      <c r="DG101" s="82"/>
      <c r="DH101" s="83"/>
      <c r="DI101" s="83"/>
      <c r="DJ101" s="82"/>
      <c r="DK101" s="82"/>
      <c r="DL101" s="83"/>
      <c r="DM101" s="83"/>
      <c r="DN101" s="82"/>
      <c r="DO101" s="82"/>
      <c r="DP101" s="83"/>
      <c r="DQ101" s="83"/>
      <c r="DR101" s="82"/>
      <c r="DS101" s="82"/>
      <c r="DT101" s="83"/>
      <c r="DU101" s="84"/>
      <c r="DV101" s="66"/>
      <c r="DW101" s="51"/>
      <c r="DY101" s="57"/>
      <c r="DZ101" s="58"/>
      <c r="EA101" s="3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5"/>
      <c r="EQ101" s="75">
        <f>EI100^3+EJ100^3+EK100^3+EL100^3+EM100^3+EN100^3+EO100^3+EP100^3+EI101^3+EJ101^3+EK101^3+EL101^3+EM101^3+EN101^3+EO101^3+EP101^3</f>
        <v>0</v>
      </c>
      <c r="ER101" s="76">
        <f t="shared" si="19"/>
        <v>0</v>
      </c>
      <c r="ES101" s="61"/>
      <c r="ET101" s="89"/>
      <c r="EU101" s="83"/>
      <c r="EV101" s="83"/>
      <c r="EW101" s="83"/>
      <c r="EX101" s="83"/>
      <c r="EY101" s="83"/>
      <c r="EZ101" s="83"/>
      <c r="FA101" s="83"/>
      <c r="FB101" s="83"/>
      <c r="FC101" s="83"/>
      <c r="FD101" s="83"/>
      <c r="FE101" s="83"/>
      <c r="FF101" s="83"/>
      <c r="FG101" s="83"/>
      <c r="FH101" s="83"/>
      <c r="FI101" s="84"/>
      <c r="FJ101" s="66"/>
      <c r="FK101" s="51"/>
    </row>
    <row r="102" spans="1:167" x14ac:dyDescent="0.2">
      <c r="A102" s="32"/>
      <c r="B102" s="32"/>
      <c r="C102" s="32"/>
      <c r="D102" s="106" t="s">
        <v>183</v>
      </c>
      <c r="E102" s="107" t="s">
        <v>207</v>
      </c>
      <c r="F102" s="110">
        <f>B4+(88*B6)</f>
        <v>89</v>
      </c>
      <c r="G102" s="104"/>
      <c r="H102" s="43"/>
      <c r="I102" s="57"/>
      <c r="J102" s="58"/>
      <c r="K102" s="3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5"/>
      <c r="AA102" s="75">
        <f>K102^3+L102^3+M102^3+N102^3+O102^3+P102^3+Q102^3+R102^3+K103^3+L103^3+M103^3+N103^3+O103^3+P103^3+Q103^3+R103^3</f>
        <v>0</v>
      </c>
      <c r="AB102" s="76">
        <f t="shared" si="16"/>
        <v>0</v>
      </c>
      <c r="AC102" s="61"/>
      <c r="AD102" s="89"/>
      <c r="AE102" s="83"/>
      <c r="AF102" s="83"/>
      <c r="AG102" s="83"/>
      <c r="AH102" s="82"/>
      <c r="AI102" s="82"/>
      <c r="AJ102" s="82"/>
      <c r="AK102" s="82"/>
      <c r="AL102" s="83"/>
      <c r="AM102" s="83"/>
      <c r="AN102" s="83"/>
      <c r="AO102" s="83"/>
      <c r="AP102" s="82"/>
      <c r="AQ102" s="82"/>
      <c r="AR102" s="82"/>
      <c r="AS102" s="86"/>
      <c r="AT102" s="66"/>
      <c r="AU102" s="51"/>
      <c r="AW102" s="57"/>
      <c r="AX102" s="58"/>
      <c r="AY102" s="3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5"/>
      <c r="BO102" s="75">
        <f>AY102^3+AZ102^3+BA102^3+BB102^3+BC102^3+BD102^3+BE102^3+BF102^3+AY103^3+AZ103^3+BA103^3+BB103^3+BC103^3+BD103^3+BE103^3+BF103^3</f>
        <v>0</v>
      </c>
      <c r="BP102" s="76">
        <f t="shared" si="17"/>
        <v>0</v>
      </c>
      <c r="BQ102" s="61"/>
      <c r="BR102" s="89"/>
      <c r="BS102" s="83"/>
      <c r="BT102" s="83"/>
      <c r="BU102" s="83"/>
      <c r="BV102" s="83"/>
      <c r="BW102" s="83"/>
      <c r="BX102" s="83"/>
      <c r="BY102" s="83"/>
      <c r="BZ102" s="82"/>
      <c r="CA102" s="82"/>
      <c r="CB102" s="82"/>
      <c r="CC102" s="82"/>
      <c r="CD102" s="82"/>
      <c r="CE102" s="82"/>
      <c r="CF102" s="82"/>
      <c r="CG102" s="86"/>
      <c r="CH102" s="66"/>
      <c r="CI102" s="51"/>
      <c r="CJ102" s="144"/>
      <c r="CK102" s="57"/>
      <c r="CL102" s="58"/>
      <c r="CM102" s="3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5"/>
      <c r="DC102" s="75">
        <f>CM102^3+CN102^3+CO102^3+CP102^3+CQ102^3+CR102^3+CS102^3+CT102^3+CM103^3+CN103^3+CO103^3+CP103^3+CQ103^3+CR103^3+CS103^3+CT103^3</f>
        <v>0</v>
      </c>
      <c r="DD102" s="76">
        <f t="shared" si="18"/>
        <v>0</v>
      </c>
      <c r="DE102" s="61"/>
      <c r="DF102" s="81"/>
      <c r="DG102" s="82"/>
      <c r="DH102" s="83"/>
      <c r="DI102" s="83"/>
      <c r="DJ102" s="82"/>
      <c r="DK102" s="82"/>
      <c r="DL102" s="83"/>
      <c r="DM102" s="83"/>
      <c r="DN102" s="82"/>
      <c r="DO102" s="82"/>
      <c r="DP102" s="83"/>
      <c r="DQ102" s="83"/>
      <c r="DR102" s="82"/>
      <c r="DS102" s="82"/>
      <c r="DT102" s="83"/>
      <c r="DU102" s="84"/>
      <c r="DV102" s="66"/>
      <c r="DW102" s="51"/>
      <c r="DY102" s="57"/>
      <c r="DZ102" s="58"/>
      <c r="EA102" s="3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5"/>
      <c r="EQ102" s="75">
        <f>EA102^3+EB102^3+EC102^3+ED102^3+EE102^3+EF102^3+EG102^3+EH102^3+EA103^3+EB103^3+EC103^3+ED103^3+EE103^3+EF103^3+EG103^3+EH103^3</f>
        <v>0</v>
      </c>
      <c r="ER102" s="76">
        <f t="shared" si="19"/>
        <v>0</v>
      </c>
      <c r="ES102" s="61"/>
      <c r="ET102" s="81"/>
      <c r="EU102" s="82"/>
      <c r="EV102" s="82"/>
      <c r="EW102" s="82"/>
      <c r="EX102" s="82"/>
      <c r="EY102" s="82"/>
      <c r="EZ102" s="82"/>
      <c r="FA102" s="82"/>
      <c r="FB102" s="82"/>
      <c r="FC102" s="82"/>
      <c r="FD102" s="82"/>
      <c r="FE102" s="82"/>
      <c r="FF102" s="82"/>
      <c r="FG102" s="82"/>
      <c r="FH102" s="82"/>
      <c r="FI102" s="86"/>
      <c r="FJ102" s="66"/>
      <c r="FK102" s="51"/>
    </row>
    <row r="103" spans="1:167" x14ac:dyDescent="0.2">
      <c r="A103" s="32"/>
      <c r="B103" s="32"/>
      <c r="C103" s="32"/>
      <c r="D103" s="106" t="s">
        <v>68</v>
      </c>
      <c r="E103" s="107" t="s">
        <v>207</v>
      </c>
      <c r="F103" s="108">
        <f>B4+(89*B6)</f>
        <v>90</v>
      </c>
      <c r="G103" s="104"/>
      <c r="H103" s="43"/>
      <c r="I103" s="57"/>
      <c r="J103" s="58"/>
      <c r="K103" s="3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5"/>
      <c r="AA103" s="75">
        <f>S102^3+T102^3+U102^3+V102^3+W102^3+X102^3+Y102^3+Z102^3+S103^3+T103^3+U103^3+V103^3+W103^3+X103^3+Y103^3+Z103^3</f>
        <v>0</v>
      </c>
      <c r="AB103" s="76">
        <f t="shared" si="16"/>
        <v>0</v>
      </c>
      <c r="AC103" s="61"/>
      <c r="AD103" s="89"/>
      <c r="AE103" s="83"/>
      <c r="AF103" s="83"/>
      <c r="AG103" s="83"/>
      <c r="AH103" s="82"/>
      <c r="AI103" s="82"/>
      <c r="AJ103" s="82"/>
      <c r="AK103" s="82"/>
      <c r="AL103" s="83"/>
      <c r="AM103" s="83"/>
      <c r="AN103" s="83"/>
      <c r="AO103" s="83"/>
      <c r="AP103" s="82"/>
      <c r="AQ103" s="82"/>
      <c r="AR103" s="82"/>
      <c r="AS103" s="86"/>
      <c r="AT103" s="66"/>
      <c r="AU103" s="51"/>
      <c r="AW103" s="57"/>
      <c r="AX103" s="58"/>
      <c r="AY103" s="3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5"/>
      <c r="BO103" s="75">
        <f>BG102^3+BH102^3+BI102^3+BJ102^3+BK102^3+BL102^3+BM102^3+BN102^3+BG103^3+BH103^3+BI103^3+BJ103^3+BK103^3+BL103^3+BM103^3+BN103^3</f>
        <v>0</v>
      </c>
      <c r="BP103" s="76">
        <f t="shared" si="17"/>
        <v>0</v>
      </c>
      <c r="BQ103" s="61"/>
      <c r="BR103" s="89"/>
      <c r="BS103" s="83"/>
      <c r="BT103" s="83"/>
      <c r="BU103" s="83"/>
      <c r="BV103" s="83"/>
      <c r="BW103" s="83"/>
      <c r="BX103" s="83"/>
      <c r="BY103" s="83"/>
      <c r="BZ103" s="82"/>
      <c r="CA103" s="82"/>
      <c r="CB103" s="82"/>
      <c r="CC103" s="82"/>
      <c r="CD103" s="82"/>
      <c r="CE103" s="82"/>
      <c r="CF103" s="82"/>
      <c r="CG103" s="86"/>
      <c r="CH103" s="66"/>
      <c r="CI103" s="51"/>
      <c r="CJ103" s="144"/>
      <c r="CK103" s="57"/>
      <c r="CL103" s="58"/>
      <c r="CM103" s="3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5"/>
      <c r="DC103" s="75">
        <f>CU102^3+CV102^3+CW102^3+CX102^3+CY102^3+CZ102^3+DA102^3+DB102^3+CU103^3+CV103^3+CW103^3+CX103^3+CY103^3+CZ103^3+DA103^3+DB103^3</f>
        <v>0</v>
      </c>
      <c r="DD103" s="76">
        <f t="shared" si="18"/>
        <v>0</v>
      </c>
      <c r="DE103" s="61"/>
      <c r="DF103" s="81"/>
      <c r="DG103" s="82"/>
      <c r="DH103" s="83"/>
      <c r="DI103" s="83"/>
      <c r="DJ103" s="82"/>
      <c r="DK103" s="82"/>
      <c r="DL103" s="83"/>
      <c r="DM103" s="83"/>
      <c r="DN103" s="82"/>
      <c r="DO103" s="82"/>
      <c r="DP103" s="83"/>
      <c r="DQ103" s="83"/>
      <c r="DR103" s="82"/>
      <c r="DS103" s="82"/>
      <c r="DT103" s="83"/>
      <c r="DU103" s="84"/>
      <c r="DV103" s="66"/>
      <c r="DW103" s="51"/>
      <c r="DY103" s="57"/>
      <c r="DZ103" s="58"/>
      <c r="EA103" s="3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5"/>
      <c r="EQ103" s="75">
        <f>EI102^3+EJ102^3+EK102^3+EL102^3+EM102^3+EN102^3+EO102^3+EP102^3+EI103^3+EJ103^3+EK103^3+EL103^3+EM103^3+EN103^3+EO103^3+EP103^3</f>
        <v>0</v>
      </c>
      <c r="ER103" s="76">
        <f t="shared" si="19"/>
        <v>0</v>
      </c>
      <c r="ES103" s="61"/>
      <c r="ET103" s="89"/>
      <c r="EU103" s="83"/>
      <c r="EV103" s="83"/>
      <c r="EW103" s="83"/>
      <c r="EX103" s="83"/>
      <c r="EY103" s="83"/>
      <c r="EZ103" s="83"/>
      <c r="FA103" s="83"/>
      <c r="FB103" s="83"/>
      <c r="FC103" s="83"/>
      <c r="FD103" s="83"/>
      <c r="FE103" s="83"/>
      <c r="FF103" s="83"/>
      <c r="FG103" s="83"/>
      <c r="FH103" s="83"/>
      <c r="FI103" s="84"/>
      <c r="FJ103" s="66"/>
      <c r="FK103" s="51"/>
    </row>
    <row r="104" spans="1:167" x14ac:dyDescent="0.2">
      <c r="A104" s="32"/>
      <c r="B104" s="32"/>
      <c r="C104" s="32"/>
      <c r="D104" s="106" t="s">
        <v>18</v>
      </c>
      <c r="E104" s="107" t="s">
        <v>207</v>
      </c>
      <c r="F104" s="108">
        <f>B4+(90*B6)</f>
        <v>91</v>
      </c>
      <c r="G104" s="104"/>
      <c r="H104" s="43"/>
      <c r="I104" s="57"/>
      <c r="J104" s="58"/>
      <c r="K104" s="3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5"/>
      <c r="AA104" s="75">
        <f>K104^3+L104^3+M104^3+N104^3+O104^3+P104^3+Q104^3+R104^3+K105^3+L105^3+M105^3+N105^3+O105^3+P105^3+Q105^3+R105^3</f>
        <v>0</v>
      </c>
      <c r="AB104" s="76">
        <f t="shared" si="16"/>
        <v>0</v>
      </c>
      <c r="AC104" s="95"/>
      <c r="AD104" s="81"/>
      <c r="AE104" s="82"/>
      <c r="AF104" s="82"/>
      <c r="AG104" s="82"/>
      <c r="AH104" s="83"/>
      <c r="AI104" s="83"/>
      <c r="AJ104" s="83"/>
      <c r="AK104" s="83"/>
      <c r="AL104" s="82"/>
      <c r="AM104" s="82"/>
      <c r="AN104" s="82"/>
      <c r="AO104" s="82"/>
      <c r="AP104" s="83"/>
      <c r="AQ104" s="83"/>
      <c r="AR104" s="83"/>
      <c r="AS104" s="84"/>
      <c r="AT104" s="66"/>
      <c r="AU104" s="51"/>
      <c r="AW104" s="57"/>
      <c r="AX104" s="58"/>
      <c r="AY104" s="3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5"/>
      <c r="BO104" s="75">
        <f>AY104^3+AZ104^3+BA104^3+BB104^3+BC104^3+BD104^3+BE104^3+BF104^3+AY105^3+AZ105^3+BA105^3+BB105^3+BC105^3+BD105^3+BE105^3+BF105^3</f>
        <v>0</v>
      </c>
      <c r="BP104" s="76">
        <f t="shared" si="17"/>
        <v>0</v>
      </c>
      <c r="BQ104" s="95"/>
      <c r="BR104" s="81"/>
      <c r="BS104" s="82"/>
      <c r="BT104" s="82"/>
      <c r="BU104" s="82"/>
      <c r="BV104" s="82"/>
      <c r="BW104" s="82"/>
      <c r="BX104" s="82"/>
      <c r="BY104" s="82"/>
      <c r="BZ104" s="83"/>
      <c r="CA104" s="83"/>
      <c r="CB104" s="83"/>
      <c r="CC104" s="83"/>
      <c r="CD104" s="83"/>
      <c r="CE104" s="83"/>
      <c r="CF104" s="83"/>
      <c r="CG104" s="84"/>
      <c r="CH104" s="66"/>
      <c r="CI104" s="51"/>
      <c r="CJ104" s="144"/>
      <c r="CK104" s="57"/>
      <c r="CL104" s="58"/>
      <c r="CM104" s="3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5"/>
      <c r="DC104" s="75">
        <f>CM104^3+CN104^3+CO104^3+CP104^3+CQ104^3+CR104^3+CS104^3+CT104^3+CM105^3+CN105^3+CO105^3+CP105^3+CQ105^3+CR105^3+CS105^3+CT105^3</f>
        <v>0</v>
      </c>
      <c r="DD104" s="76">
        <f t="shared" si="18"/>
        <v>0</v>
      </c>
      <c r="DE104" s="95"/>
      <c r="DF104" s="89"/>
      <c r="DG104" s="83"/>
      <c r="DH104" s="82"/>
      <c r="DI104" s="82"/>
      <c r="DJ104" s="83"/>
      <c r="DK104" s="83"/>
      <c r="DL104" s="82"/>
      <c r="DM104" s="82"/>
      <c r="DN104" s="83"/>
      <c r="DO104" s="83"/>
      <c r="DP104" s="82"/>
      <c r="DQ104" s="82"/>
      <c r="DR104" s="83"/>
      <c r="DS104" s="83"/>
      <c r="DT104" s="82"/>
      <c r="DU104" s="86"/>
      <c r="DV104" s="66"/>
      <c r="DW104" s="51"/>
      <c r="DY104" s="57"/>
      <c r="DZ104" s="58"/>
      <c r="EA104" s="3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5"/>
      <c r="EQ104" s="75">
        <f>EA104^3+EB104^3+EC104^3+ED104^3+EE104^3+EF104^3+EG104^3+EH104^3+EA105^3+EB105^3+EC105^3+ED105^3+EE105^3+EF105^3+EG105^3+EH105^3</f>
        <v>0</v>
      </c>
      <c r="ER104" s="76">
        <f t="shared" si="19"/>
        <v>0</v>
      </c>
      <c r="ES104" s="95"/>
      <c r="ET104" s="81"/>
      <c r="EU104" s="82"/>
      <c r="EV104" s="82"/>
      <c r="EW104" s="82"/>
      <c r="EX104" s="82"/>
      <c r="EY104" s="82"/>
      <c r="EZ104" s="82"/>
      <c r="FA104" s="82"/>
      <c r="FB104" s="82"/>
      <c r="FC104" s="82"/>
      <c r="FD104" s="82"/>
      <c r="FE104" s="82"/>
      <c r="FF104" s="82"/>
      <c r="FG104" s="82"/>
      <c r="FH104" s="82"/>
      <c r="FI104" s="86"/>
      <c r="FJ104" s="66"/>
      <c r="FK104" s="51"/>
    </row>
    <row r="105" spans="1:167" x14ac:dyDescent="0.2">
      <c r="A105" s="32"/>
      <c r="B105" s="32"/>
      <c r="C105" s="32"/>
      <c r="D105" s="106" t="s">
        <v>223</v>
      </c>
      <c r="E105" s="107" t="s">
        <v>207</v>
      </c>
      <c r="F105" s="110">
        <f>B4+(91*B6)</f>
        <v>92</v>
      </c>
      <c r="G105" s="104"/>
      <c r="H105" s="43"/>
      <c r="I105" s="57"/>
      <c r="J105" s="58"/>
      <c r="K105" s="3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5"/>
      <c r="AA105" s="75">
        <f>S104^3+T104^3+U104^3+V104^3+W104^3+X104^3+Y104^3+Z104^3+S105^3+T105^3+U105^3+V105^3+W105^3+X105^3+Y105^3+Z105^3</f>
        <v>0</v>
      </c>
      <c r="AB105" s="76">
        <f t="shared" si="16"/>
        <v>0</v>
      </c>
      <c r="AC105" s="61"/>
      <c r="AD105" s="81"/>
      <c r="AE105" s="82"/>
      <c r="AF105" s="82"/>
      <c r="AG105" s="82"/>
      <c r="AH105" s="83"/>
      <c r="AI105" s="83"/>
      <c r="AJ105" s="83"/>
      <c r="AK105" s="83"/>
      <c r="AL105" s="82"/>
      <c r="AM105" s="82"/>
      <c r="AN105" s="82"/>
      <c r="AO105" s="82"/>
      <c r="AP105" s="83"/>
      <c r="AQ105" s="83"/>
      <c r="AR105" s="83"/>
      <c r="AS105" s="84"/>
      <c r="AT105" s="66"/>
      <c r="AU105" s="51"/>
      <c r="AW105" s="57"/>
      <c r="AX105" s="58"/>
      <c r="AY105" s="3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5"/>
      <c r="BO105" s="75">
        <f>BG104^3+BH104^3+BI104^3+BJ104^3+BK104^3+BL104^3+BM104^3+BN104^3+BG105^3+BH105^3+BI105^3+BJ105^3+BK105^3+BL105^3+BM105^3+BN105^3</f>
        <v>0</v>
      </c>
      <c r="BP105" s="76">
        <f t="shared" si="17"/>
        <v>0</v>
      </c>
      <c r="BQ105" s="61"/>
      <c r="BR105" s="81"/>
      <c r="BS105" s="82"/>
      <c r="BT105" s="82"/>
      <c r="BU105" s="82"/>
      <c r="BV105" s="82"/>
      <c r="BW105" s="82"/>
      <c r="BX105" s="82"/>
      <c r="BY105" s="82"/>
      <c r="BZ105" s="83"/>
      <c r="CA105" s="83"/>
      <c r="CB105" s="83"/>
      <c r="CC105" s="83"/>
      <c r="CD105" s="83"/>
      <c r="CE105" s="83"/>
      <c r="CF105" s="83"/>
      <c r="CG105" s="84"/>
      <c r="CH105" s="66"/>
      <c r="CI105" s="51"/>
      <c r="CJ105" s="144"/>
      <c r="CK105" s="57"/>
      <c r="CL105" s="58"/>
      <c r="CM105" s="3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5"/>
      <c r="DC105" s="75">
        <f>CU104^3+CV104^3+CW104^3+CX104^3+CY104^3+CZ104^3+DA104^3+DB104^3+CU105^3+CV105^3+CW105^3+CX105^3+CY105^3+CZ105^3+DA105^3+DB105^3</f>
        <v>0</v>
      </c>
      <c r="DD105" s="76">
        <f t="shared" si="18"/>
        <v>0</v>
      </c>
      <c r="DE105" s="61"/>
      <c r="DF105" s="89"/>
      <c r="DG105" s="83"/>
      <c r="DH105" s="82"/>
      <c r="DI105" s="82"/>
      <c r="DJ105" s="83"/>
      <c r="DK105" s="83"/>
      <c r="DL105" s="82"/>
      <c r="DM105" s="82"/>
      <c r="DN105" s="83"/>
      <c r="DO105" s="83"/>
      <c r="DP105" s="82"/>
      <c r="DQ105" s="82"/>
      <c r="DR105" s="83"/>
      <c r="DS105" s="83"/>
      <c r="DT105" s="82"/>
      <c r="DU105" s="86"/>
      <c r="DV105" s="66"/>
      <c r="DW105" s="51"/>
      <c r="DY105" s="57"/>
      <c r="DZ105" s="58"/>
      <c r="EA105" s="3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5"/>
      <c r="EQ105" s="75">
        <f>EI104^3+EJ104^3+EK104^3+EL104^3+EM104^3+EN104^3+EO104^3+EP104^3+EI105^3+EJ105^3+EK105^3+EL105^3+EM105^3+EN105^3+EO105^3+EP105^3</f>
        <v>0</v>
      </c>
      <c r="ER105" s="76">
        <f t="shared" si="19"/>
        <v>0</v>
      </c>
      <c r="ES105" s="61"/>
      <c r="ET105" s="89"/>
      <c r="EU105" s="83"/>
      <c r="EV105" s="83"/>
      <c r="EW105" s="83"/>
      <c r="EX105" s="83"/>
      <c r="EY105" s="83"/>
      <c r="EZ105" s="83"/>
      <c r="FA105" s="83"/>
      <c r="FB105" s="83"/>
      <c r="FC105" s="83"/>
      <c r="FD105" s="83"/>
      <c r="FE105" s="83"/>
      <c r="FF105" s="83"/>
      <c r="FG105" s="83"/>
      <c r="FH105" s="83"/>
      <c r="FI105" s="84"/>
      <c r="FJ105" s="66"/>
      <c r="FK105" s="51"/>
    </row>
    <row r="106" spans="1:167" x14ac:dyDescent="0.2">
      <c r="A106" s="32"/>
      <c r="B106" s="32"/>
      <c r="C106" s="32"/>
      <c r="D106" s="106" t="s">
        <v>159</v>
      </c>
      <c r="E106" s="107" t="s">
        <v>207</v>
      </c>
      <c r="F106" s="110">
        <f>B4+(92*B6)</f>
        <v>93</v>
      </c>
      <c r="G106" s="104"/>
      <c r="H106" s="43"/>
      <c r="I106" s="105"/>
      <c r="J106" s="58"/>
      <c r="K106" s="3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5"/>
      <c r="AA106" s="75">
        <f>K106^3+L106^3+M106^3+N106^3+O106^3+P106^3+Q106^3+R106^3+K107^3+L107^3+M107^3+N107^3+O107^3+P107^3+Q107^3+R107^3</f>
        <v>0</v>
      </c>
      <c r="AB106" s="76">
        <f t="shared" si="16"/>
        <v>0</v>
      </c>
      <c r="AC106" s="61"/>
      <c r="AD106" s="81"/>
      <c r="AE106" s="82"/>
      <c r="AF106" s="82"/>
      <c r="AG106" s="82"/>
      <c r="AH106" s="83"/>
      <c r="AI106" s="83"/>
      <c r="AJ106" s="83"/>
      <c r="AK106" s="83"/>
      <c r="AL106" s="82"/>
      <c r="AM106" s="82"/>
      <c r="AN106" s="82"/>
      <c r="AO106" s="82"/>
      <c r="AP106" s="83"/>
      <c r="AQ106" s="83"/>
      <c r="AR106" s="83"/>
      <c r="AS106" s="84"/>
      <c r="AT106" s="66"/>
      <c r="AU106" s="51"/>
      <c r="AW106" s="105"/>
      <c r="AX106" s="58"/>
      <c r="AY106" s="3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5"/>
      <c r="BO106" s="75">
        <f>AY106^3+AZ106^3+BA106^3+BB106^3+BC106^3+BD106^3+BE106^3+BF106^3+AY107^3+AZ107^3+BA107^3+BB107^3+BC107^3+BD107^3+BE107^3+BF107^3</f>
        <v>0</v>
      </c>
      <c r="BP106" s="76">
        <f t="shared" si="17"/>
        <v>0</v>
      </c>
      <c r="BQ106" s="61"/>
      <c r="BR106" s="89"/>
      <c r="BS106" s="83"/>
      <c r="BT106" s="83"/>
      <c r="BU106" s="83"/>
      <c r="BV106" s="83"/>
      <c r="BW106" s="83"/>
      <c r="BX106" s="83"/>
      <c r="BY106" s="83"/>
      <c r="BZ106" s="82"/>
      <c r="CA106" s="82"/>
      <c r="CB106" s="82"/>
      <c r="CC106" s="82"/>
      <c r="CD106" s="82"/>
      <c r="CE106" s="82"/>
      <c r="CF106" s="82"/>
      <c r="CG106" s="86"/>
      <c r="CH106" s="66"/>
      <c r="CI106" s="51"/>
      <c r="CJ106" s="144"/>
      <c r="CK106" s="105"/>
      <c r="CL106" s="58"/>
      <c r="CM106" s="3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5"/>
      <c r="DC106" s="75">
        <f>CM106^3+CN106^3+CO106^3+CP106^3+CQ106^3+CR106^3+CS106^3+CT106^3+CM107^3+CN107^3+CO107^3+CP107^3+CQ107^3+CR107^3+CS107^3+CT107^3</f>
        <v>0</v>
      </c>
      <c r="DD106" s="76">
        <f t="shared" si="18"/>
        <v>0</v>
      </c>
      <c r="DE106" s="61"/>
      <c r="DF106" s="89"/>
      <c r="DG106" s="83"/>
      <c r="DH106" s="82"/>
      <c r="DI106" s="82"/>
      <c r="DJ106" s="83"/>
      <c r="DK106" s="83"/>
      <c r="DL106" s="82"/>
      <c r="DM106" s="82"/>
      <c r="DN106" s="83"/>
      <c r="DO106" s="83"/>
      <c r="DP106" s="82"/>
      <c r="DQ106" s="82"/>
      <c r="DR106" s="83"/>
      <c r="DS106" s="83"/>
      <c r="DT106" s="82"/>
      <c r="DU106" s="86"/>
      <c r="DV106" s="66"/>
      <c r="DW106" s="51"/>
      <c r="DY106" s="105"/>
      <c r="DZ106" s="58"/>
      <c r="EA106" s="3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5"/>
      <c r="EQ106" s="75">
        <f>EA106^3+EB106^3+EC106^3+ED106^3+EE106^3+EF106^3+EG106^3+EH106^3+EA107^3+EB107^3+EC107^3+ED107^3+EE107^3+EF107^3+EG107^3+EH107^3</f>
        <v>0</v>
      </c>
      <c r="ER106" s="76">
        <f t="shared" si="19"/>
        <v>0</v>
      </c>
      <c r="ES106" s="61"/>
      <c r="ET106" s="81"/>
      <c r="EU106" s="82"/>
      <c r="EV106" s="82"/>
      <c r="EW106" s="82"/>
      <c r="EX106" s="82"/>
      <c r="EY106" s="82"/>
      <c r="EZ106" s="82"/>
      <c r="FA106" s="82"/>
      <c r="FB106" s="82"/>
      <c r="FC106" s="82"/>
      <c r="FD106" s="82"/>
      <c r="FE106" s="82"/>
      <c r="FF106" s="82"/>
      <c r="FG106" s="82"/>
      <c r="FH106" s="82"/>
      <c r="FI106" s="86"/>
      <c r="FJ106" s="66"/>
      <c r="FK106" s="51"/>
    </row>
    <row r="107" spans="1:167" x14ac:dyDescent="0.2">
      <c r="A107" s="32"/>
      <c r="B107" s="32"/>
      <c r="C107" s="32"/>
      <c r="D107" s="106" t="s">
        <v>77</v>
      </c>
      <c r="E107" s="107" t="s">
        <v>207</v>
      </c>
      <c r="F107" s="108">
        <f>B4+(93*B6)</f>
        <v>94</v>
      </c>
      <c r="G107" s="104"/>
      <c r="H107" s="43"/>
      <c r="I107" s="109"/>
      <c r="J107" s="58"/>
      <c r="K107" s="3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5"/>
      <c r="AA107" s="75">
        <f>S106^3+T106^3+U106^3+V106^3+W106^3+X106^3+Y106^3+Z106^3+S107^3+T107^3+U107^3+V107^3+W107^3+X107^3+Y107^3+Z107^3</f>
        <v>0</v>
      </c>
      <c r="AB107" s="76">
        <f t="shared" si="16"/>
        <v>0</v>
      </c>
      <c r="AC107" s="61"/>
      <c r="AD107" s="81"/>
      <c r="AE107" s="82"/>
      <c r="AF107" s="82"/>
      <c r="AG107" s="82"/>
      <c r="AH107" s="83"/>
      <c r="AI107" s="83"/>
      <c r="AJ107" s="83"/>
      <c r="AK107" s="83"/>
      <c r="AL107" s="82"/>
      <c r="AM107" s="82"/>
      <c r="AN107" s="82"/>
      <c r="AO107" s="82"/>
      <c r="AP107" s="83"/>
      <c r="AQ107" s="83"/>
      <c r="AR107" s="83"/>
      <c r="AS107" s="84"/>
      <c r="AT107" s="66"/>
      <c r="AU107" s="51"/>
      <c r="AW107" s="109"/>
      <c r="AX107" s="58"/>
      <c r="AY107" s="3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5"/>
      <c r="BO107" s="75">
        <f>BG106^3+BH106^3+BI106^3+BJ106^3+BK106^3+BL106^3+BM106^3+BN106^3+BG107^3+BH107^3+BI107^3+BJ107^3+BK107^3+BL107^3+BM107^3+BN107^3</f>
        <v>0</v>
      </c>
      <c r="BP107" s="76">
        <f t="shared" si="17"/>
        <v>0</v>
      </c>
      <c r="BQ107" s="61"/>
      <c r="BR107" s="89"/>
      <c r="BS107" s="83"/>
      <c r="BT107" s="83"/>
      <c r="BU107" s="83"/>
      <c r="BV107" s="83"/>
      <c r="BW107" s="83"/>
      <c r="BX107" s="83"/>
      <c r="BY107" s="83"/>
      <c r="BZ107" s="82"/>
      <c r="CA107" s="82"/>
      <c r="CB107" s="82"/>
      <c r="CC107" s="82"/>
      <c r="CD107" s="82"/>
      <c r="CE107" s="82"/>
      <c r="CF107" s="82"/>
      <c r="CG107" s="86"/>
      <c r="CH107" s="66"/>
      <c r="CI107" s="51"/>
      <c r="CJ107" s="144"/>
      <c r="CK107" s="109"/>
      <c r="CL107" s="58"/>
      <c r="CM107" s="3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5"/>
      <c r="DC107" s="75">
        <f>CU106^3+CV106^3+CW106^3+CX106^3+CY106^3+CZ106^3+DA106^3+DB106^3+CU107^3+CV107^3+CW107^3+CX107^3+CY107^3+CZ107^3+DA107^3+DB107^3</f>
        <v>0</v>
      </c>
      <c r="DD107" s="76">
        <f t="shared" si="18"/>
        <v>0</v>
      </c>
      <c r="DE107" s="61"/>
      <c r="DF107" s="89"/>
      <c r="DG107" s="83"/>
      <c r="DH107" s="82"/>
      <c r="DI107" s="82"/>
      <c r="DJ107" s="83"/>
      <c r="DK107" s="83"/>
      <c r="DL107" s="82"/>
      <c r="DM107" s="82"/>
      <c r="DN107" s="83"/>
      <c r="DO107" s="83"/>
      <c r="DP107" s="82"/>
      <c r="DQ107" s="82"/>
      <c r="DR107" s="83"/>
      <c r="DS107" s="83"/>
      <c r="DT107" s="82"/>
      <c r="DU107" s="86"/>
      <c r="DV107" s="66"/>
      <c r="DW107" s="51"/>
      <c r="DY107" s="109"/>
      <c r="DZ107" s="58"/>
      <c r="EA107" s="3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5"/>
      <c r="EQ107" s="75">
        <f>EI106^3+EJ106^3+EK106^3+EL106^3+EM106^3+EN106^3+EO106^3+EP106^3+EI107^3+EJ107^3+EK107^3+EL107^3+EM107^3+EN107^3+EO107^3+EP107^3</f>
        <v>0</v>
      </c>
      <c r="ER107" s="76">
        <f t="shared" si="19"/>
        <v>0</v>
      </c>
      <c r="ES107" s="61"/>
      <c r="ET107" s="89"/>
      <c r="EU107" s="83"/>
      <c r="EV107" s="83"/>
      <c r="EW107" s="83"/>
      <c r="EX107" s="83"/>
      <c r="EY107" s="83"/>
      <c r="EZ107" s="83"/>
      <c r="FA107" s="83"/>
      <c r="FB107" s="83"/>
      <c r="FC107" s="83"/>
      <c r="FD107" s="83"/>
      <c r="FE107" s="83"/>
      <c r="FF107" s="83"/>
      <c r="FG107" s="83"/>
      <c r="FH107" s="83"/>
      <c r="FI107" s="84"/>
      <c r="FJ107" s="66"/>
      <c r="FK107" s="51"/>
    </row>
    <row r="108" spans="1:167" x14ac:dyDescent="0.2">
      <c r="A108" s="32"/>
      <c r="B108" s="32"/>
      <c r="C108" s="32"/>
      <c r="D108" s="106" t="s">
        <v>120</v>
      </c>
      <c r="E108" s="107" t="s">
        <v>207</v>
      </c>
      <c r="F108" s="108">
        <f>B4+(94*B6)</f>
        <v>95</v>
      </c>
      <c r="G108" s="104"/>
      <c r="H108" s="43"/>
      <c r="I108" s="109"/>
      <c r="J108" s="58"/>
      <c r="K108" s="3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5"/>
      <c r="AA108" s="75">
        <f>K108^3+L108^3+M108^3+N108^3+O108^3+P108^3+Q108^3+R108^3+K109^3+L109^3+M109^3+N109^3+O109^3+P109^3+Q109^3+R109^3</f>
        <v>0</v>
      </c>
      <c r="AB108" s="76">
        <f t="shared" si="16"/>
        <v>0</v>
      </c>
      <c r="AC108" s="61"/>
      <c r="AD108" s="89"/>
      <c r="AE108" s="83"/>
      <c r="AF108" s="83"/>
      <c r="AG108" s="83"/>
      <c r="AH108" s="82"/>
      <c r="AI108" s="82"/>
      <c r="AJ108" s="82"/>
      <c r="AK108" s="82"/>
      <c r="AL108" s="83"/>
      <c r="AM108" s="83"/>
      <c r="AN108" s="83"/>
      <c r="AO108" s="83"/>
      <c r="AP108" s="82"/>
      <c r="AQ108" s="82"/>
      <c r="AR108" s="82"/>
      <c r="AS108" s="86"/>
      <c r="AT108" s="66"/>
      <c r="AU108" s="51"/>
      <c r="AW108" s="109"/>
      <c r="AX108" s="58"/>
      <c r="AY108" s="3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5"/>
      <c r="BO108" s="75">
        <f>AY108^3+AZ108^3+BA108^3+BB108^3+BC108^3+BD108^3+BE108^3+BF108^3+AY109^3+AZ109^3+BA109^3+BB109^3+BC109^3+BD109^3+BE109^3+BF109^3</f>
        <v>0</v>
      </c>
      <c r="BP108" s="76">
        <f t="shared" si="17"/>
        <v>0</v>
      </c>
      <c r="BQ108" s="61"/>
      <c r="BR108" s="81"/>
      <c r="BS108" s="82"/>
      <c r="BT108" s="82"/>
      <c r="BU108" s="82"/>
      <c r="BV108" s="82"/>
      <c r="BW108" s="82"/>
      <c r="BX108" s="82"/>
      <c r="BY108" s="82"/>
      <c r="BZ108" s="83"/>
      <c r="CA108" s="83"/>
      <c r="CB108" s="83"/>
      <c r="CC108" s="83"/>
      <c r="CD108" s="83"/>
      <c r="CE108" s="83"/>
      <c r="CF108" s="83"/>
      <c r="CG108" s="84"/>
      <c r="CH108" s="66"/>
      <c r="CI108" s="51"/>
      <c r="CJ108" s="144"/>
      <c r="CK108" s="109"/>
      <c r="CL108" s="58"/>
      <c r="CM108" s="3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5"/>
      <c r="DC108" s="75">
        <f>CM108^3+CN108^3+CO108^3+CP108^3+CQ108^3+CR108^3+CS108^3+CT108^3+CM109^3+CN109^3+CO109^3+CP109^3+CQ109^3+CR109^3+CS109^3+CT109^3</f>
        <v>0</v>
      </c>
      <c r="DD108" s="76">
        <f t="shared" si="18"/>
        <v>0</v>
      </c>
      <c r="DE108" s="61"/>
      <c r="DF108" s="89"/>
      <c r="DG108" s="83"/>
      <c r="DH108" s="82"/>
      <c r="DI108" s="82"/>
      <c r="DJ108" s="83"/>
      <c r="DK108" s="83"/>
      <c r="DL108" s="82"/>
      <c r="DM108" s="82"/>
      <c r="DN108" s="83"/>
      <c r="DO108" s="83"/>
      <c r="DP108" s="82"/>
      <c r="DQ108" s="82"/>
      <c r="DR108" s="83"/>
      <c r="DS108" s="83"/>
      <c r="DT108" s="82"/>
      <c r="DU108" s="86"/>
      <c r="DV108" s="66"/>
      <c r="DW108" s="51"/>
      <c r="DY108" s="109"/>
      <c r="DZ108" s="58"/>
      <c r="EA108" s="3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5"/>
      <c r="EQ108" s="75">
        <f>EA108^3+EB108^3+EC108^3+ED108^3+EE108^3+EF108^3+EG108^3+EH108^3+EA109^3+EB109^3+EC109^3+ED109^3+EE109^3+EF109^3+EG109^3+EH109^3</f>
        <v>0</v>
      </c>
      <c r="ER108" s="76">
        <f t="shared" si="19"/>
        <v>0</v>
      </c>
      <c r="ES108" s="61"/>
      <c r="ET108" s="81"/>
      <c r="EU108" s="82"/>
      <c r="EV108" s="82"/>
      <c r="EW108" s="82"/>
      <c r="EX108" s="82"/>
      <c r="EY108" s="82"/>
      <c r="EZ108" s="82"/>
      <c r="FA108" s="82"/>
      <c r="FB108" s="82"/>
      <c r="FC108" s="82"/>
      <c r="FD108" s="82"/>
      <c r="FE108" s="82"/>
      <c r="FF108" s="82"/>
      <c r="FG108" s="82"/>
      <c r="FH108" s="82"/>
      <c r="FI108" s="86"/>
      <c r="FJ108" s="66"/>
      <c r="FK108" s="51"/>
    </row>
    <row r="109" spans="1:167" x14ac:dyDescent="0.2">
      <c r="A109" s="32"/>
      <c r="B109" s="32"/>
      <c r="C109" s="32"/>
      <c r="D109" s="106" t="s">
        <v>205</v>
      </c>
      <c r="E109" s="107" t="s">
        <v>207</v>
      </c>
      <c r="F109" s="110">
        <f>B4+(95*B6)</f>
        <v>96</v>
      </c>
      <c r="G109" s="104"/>
      <c r="H109" s="43"/>
      <c r="I109" s="109"/>
      <c r="J109" s="58"/>
      <c r="K109" s="3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5"/>
      <c r="AA109" s="75">
        <f>S108^3+T108^3+U108^3+V108^3+W108^3+X108^3+Y108^3+Z108^3+S109^3+T109^3+U109^3+V109^3+W109^3+X109^3+Y109^3+Z109^3</f>
        <v>0</v>
      </c>
      <c r="AB109" s="76">
        <f t="shared" si="16"/>
        <v>0</v>
      </c>
      <c r="AC109" s="61"/>
      <c r="AD109" s="89"/>
      <c r="AE109" s="83"/>
      <c r="AF109" s="83"/>
      <c r="AG109" s="83"/>
      <c r="AH109" s="82"/>
      <c r="AI109" s="82"/>
      <c r="AJ109" s="82"/>
      <c r="AK109" s="82"/>
      <c r="AL109" s="83"/>
      <c r="AM109" s="83"/>
      <c r="AN109" s="83"/>
      <c r="AO109" s="83"/>
      <c r="AP109" s="82"/>
      <c r="AQ109" s="82"/>
      <c r="AR109" s="82"/>
      <c r="AS109" s="86"/>
      <c r="AT109" s="66"/>
      <c r="AU109" s="51"/>
      <c r="AW109" s="109"/>
      <c r="AX109" s="58"/>
      <c r="AY109" s="3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5"/>
      <c r="BO109" s="75">
        <f>BG108^3+BH108^3+BI108^3+BJ108^3+BK108^3+BL108^3+BM108^3+BN108^3+BG109^3+BH109^3+BI109^3+BJ109^3+BK109^3+BL109^3+BM109^3+BN109^3</f>
        <v>0</v>
      </c>
      <c r="BP109" s="76">
        <f t="shared" si="17"/>
        <v>0</v>
      </c>
      <c r="BQ109" s="61"/>
      <c r="BR109" s="81"/>
      <c r="BS109" s="82"/>
      <c r="BT109" s="82"/>
      <c r="BU109" s="82"/>
      <c r="BV109" s="82"/>
      <c r="BW109" s="82"/>
      <c r="BX109" s="82"/>
      <c r="BY109" s="82"/>
      <c r="BZ109" s="83"/>
      <c r="CA109" s="83"/>
      <c r="CB109" s="83"/>
      <c r="CC109" s="83"/>
      <c r="CD109" s="83"/>
      <c r="CE109" s="83"/>
      <c r="CF109" s="83"/>
      <c r="CG109" s="84"/>
      <c r="CH109" s="66"/>
      <c r="CI109" s="51"/>
      <c r="CJ109" s="144"/>
      <c r="CK109" s="109"/>
      <c r="CL109" s="58"/>
      <c r="CM109" s="3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5"/>
      <c r="DC109" s="75">
        <f>CU108^3+CV108^3+CW108^3+CX108^3+CY108^3+CZ108^3+DA108^3+DB108^3+CU109^3+CV109^3+CW109^3+CX109^3+CY109^3+CZ109^3+DA109^3+DB109^3</f>
        <v>0</v>
      </c>
      <c r="DD109" s="76">
        <f t="shared" si="18"/>
        <v>0</v>
      </c>
      <c r="DE109" s="61"/>
      <c r="DF109" s="89"/>
      <c r="DG109" s="83"/>
      <c r="DH109" s="82"/>
      <c r="DI109" s="82"/>
      <c r="DJ109" s="83"/>
      <c r="DK109" s="83"/>
      <c r="DL109" s="82"/>
      <c r="DM109" s="82"/>
      <c r="DN109" s="83"/>
      <c r="DO109" s="83"/>
      <c r="DP109" s="82"/>
      <c r="DQ109" s="82"/>
      <c r="DR109" s="83"/>
      <c r="DS109" s="83"/>
      <c r="DT109" s="82"/>
      <c r="DU109" s="86"/>
      <c r="DV109" s="66"/>
      <c r="DW109" s="51"/>
      <c r="DY109" s="109"/>
      <c r="DZ109" s="58"/>
      <c r="EA109" s="3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5"/>
      <c r="EQ109" s="75">
        <f>EI108^3+EJ108^3+EK108^3+EL108^3+EM108^3+EN108^3+EO108^3+EP108^3+EI109^3+EJ109^3+EK109^3+EL109^3+EM109^3+EN109^3+EO109^3+EP109^3</f>
        <v>0</v>
      </c>
      <c r="ER109" s="76">
        <f t="shared" si="19"/>
        <v>0</v>
      </c>
      <c r="ES109" s="61"/>
      <c r="ET109" s="89"/>
      <c r="EU109" s="83"/>
      <c r="EV109" s="83"/>
      <c r="EW109" s="83"/>
      <c r="EX109" s="83"/>
      <c r="EY109" s="83"/>
      <c r="EZ109" s="83"/>
      <c r="FA109" s="83"/>
      <c r="FB109" s="83"/>
      <c r="FC109" s="83"/>
      <c r="FD109" s="83"/>
      <c r="FE109" s="83"/>
      <c r="FF109" s="83"/>
      <c r="FG109" s="83"/>
      <c r="FH109" s="83"/>
      <c r="FI109" s="84"/>
      <c r="FJ109" s="66"/>
      <c r="FK109" s="51"/>
    </row>
    <row r="110" spans="1:167" x14ac:dyDescent="0.2">
      <c r="A110" s="32"/>
      <c r="B110" s="32"/>
      <c r="C110" s="32"/>
      <c r="D110" s="106" t="s">
        <v>51</v>
      </c>
      <c r="E110" s="107" t="s">
        <v>207</v>
      </c>
      <c r="F110" s="110">
        <f>B4+(96*B6)</f>
        <v>97</v>
      </c>
      <c r="G110" s="104"/>
      <c r="H110" s="43"/>
      <c r="I110" s="109"/>
      <c r="J110" s="58"/>
      <c r="K110" s="3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5"/>
      <c r="AA110" s="75">
        <f>K110^3+L110^3+M110^3+N110^3+O110^3+P110^3+Q110^3+R110^3+K111^3+L111^3+M111^3+N111^3+O111^3+P111^3+Q111^3+R111^3</f>
        <v>0</v>
      </c>
      <c r="AB110" s="76">
        <f t="shared" si="16"/>
        <v>0</v>
      </c>
      <c r="AC110" s="61"/>
      <c r="AD110" s="89"/>
      <c r="AE110" s="83"/>
      <c r="AF110" s="83"/>
      <c r="AG110" s="83"/>
      <c r="AH110" s="82"/>
      <c r="AI110" s="82"/>
      <c r="AJ110" s="82"/>
      <c r="AK110" s="82"/>
      <c r="AL110" s="83"/>
      <c r="AM110" s="83"/>
      <c r="AN110" s="83"/>
      <c r="AO110" s="83"/>
      <c r="AP110" s="82"/>
      <c r="AQ110" s="82"/>
      <c r="AR110" s="82"/>
      <c r="AS110" s="86"/>
      <c r="AT110" s="66"/>
      <c r="AU110" s="51"/>
      <c r="AW110" s="109"/>
      <c r="AX110" s="58"/>
      <c r="AY110" s="3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5"/>
      <c r="BO110" s="75">
        <f>AY110^3+AZ110^3+BA110^3+BB110^3+BC110^3+BD110^3+BE110^3+BF110^3+AY111^3+AZ111^3+BA111^3+BB111^3+BC111^3+BD111^3+BE111^3+BF111^3</f>
        <v>0</v>
      </c>
      <c r="BP110" s="76">
        <f t="shared" si="17"/>
        <v>0</v>
      </c>
      <c r="BQ110" s="61"/>
      <c r="BR110" s="89"/>
      <c r="BS110" s="83"/>
      <c r="BT110" s="83"/>
      <c r="BU110" s="83"/>
      <c r="BV110" s="83"/>
      <c r="BW110" s="83"/>
      <c r="BX110" s="83"/>
      <c r="BY110" s="83"/>
      <c r="BZ110" s="82"/>
      <c r="CA110" s="82"/>
      <c r="CB110" s="82"/>
      <c r="CC110" s="82"/>
      <c r="CD110" s="82"/>
      <c r="CE110" s="82"/>
      <c r="CF110" s="82"/>
      <c r="CG110" s="86"/>
      <c r="CH110" s="66"/>
      <c r="CI110" s="51"/>
      <c r="CJ110" s="144"/>
      <c r="CK110" s="109"/>
      <c r="CL110" s="58"/>
      <c r="CM110" s="3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5"/>
      <c r="DC110" s="75">
        <f>CM110^3+CN110^3+CO110^3+CP110^3+CQ110^3+CR110^3+CS110^3+CT110^3+CM111^3+CN111^3+CO111^3+CP111^3+CQ111^3+CR111^3+CS111^3+CT111^3</f>
        <v>0</v>
      </c>
      <c r="DD110" s="76">
        <f t="shared" si="18"/>
        <v>0</v>
      </c>
      <c r="DE110" s="61"/>
      <c r="DF110" s="89"/>
      <c r="DG110" s="83"/>
      <c r="DH110" s="82"/>
      <c r="DI110" s="82"/>
      <c r="DJ110" s="83"/>
      <c r="DK110" s="83"/>
      <c r="DL110" s="82"/>
      <c r="DM110" s="82"/>
      <c r="DN110" s="83"/>
      <c r="DO110" s="83"/>
      <c r="DP110" s="82"/>
      <c r="DQ110" s="82"/>
      <c r="DR110" s="83"/>
      <c r="DS110" s="83"/>
      <c r="DT110" s="82"/>
      <c r="DU110" s="86"/>
      <c r="DV110" s="66"/>
      <c r="DW110" s="51"/>
      <c r="DY110" s="109"/>
      <c r="DZ110" s="58"/>
      <c r="EA110" s="3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5"/>
      <c r="EQ110" s="75">
        <f>EA110^3+EB110^3+EC110^3+ED110^3+EE110^3+EF110^3+EG110^3+EH110^3+EA111^3+EB111^3+EC111^3+ED111^3+EE111^3+EF111^3+EG111^3+EH111^3</f>
        <v>0</v>
      </c>
      <c r="ER110" s="76">
        <f t="shared" si="19"/>
        <v>0</v>
      </c>
      <c r="ES110" s="61"/>
      <c r="ET110" s="81"/>
      <c r="EU110" s="82"/>
      <c r="EV110" s="82"/>
      <c r="EW110" s="82"/>
      <c r="EX110" s="82"/>
      <c r="EY110" s="82"/>
      <c r="EZ110" s="82"/>
      <c r="FA110" s="82"/>
      <c r="FB110" s="82"/>
      <c r="FC110" s="82"/>
      <c r="FD110" s="82"/>
      <c r="FE110" s="82"/>
      <c r="FF110" s="82"/>
      <c r="FG110" s="82"/>
      <c r="FH110" s="82"/>
      <c r="FI110" s="86"/>
      <c r="FJ110" s="66"/>
      <c r="FK110" s="51"/>
    </row>
    <row r="111" spans="1:167" x14ac:dyDescent="0.2">
      <c r="A111" s="32"/>
      <c r="B111" s="32"/>
      <c r="C111" s="32"/>
      <c r="D111" s="106" t="s">
        <v>181</v>
      </c>
      <c r="E111" s="107" t="s">
        <v>207</v>
      </c>
      <c r="F111" s="108">
        <f>B4+(97*B6)</f>
        <v>98</v>
      </c>
      <c r="G111" s="104"/>
      <c r="H111" s="43"/>
      <c r="I111" s="109"/>
      <c r="J111" s="58"/>
      <c r="K111" s="7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9"/>
      <c r="AA111" s="75">
        <f>S110^3+T110^3+U110^3+V110^3+W110^3+X110^3+Y110^3+Z110^3+S111^3+T111^3+U111^3+V111^3+W111^3+X111^3+Y111^3+Z111^3</f>
        <v>0</v>
      </c>
      <c r="AB111" s="76">
        <f t="shared" si="16"/>
        <v>0</v>
      </c>
      <c r="AC111" s="61"/>
      <c r="AD111" s="116"/>
      <c r="AE111" s="117"/>
      <c r="AF111" s="117"/>
      <c r="AG111" s="117"/>
      <c r="AH111" s="118"/>
      <c r="AI111" s="118"/>
      <c r="AJ111" s="118"/>
      <c r="AK111" s="118"/>
      <c r="AL111" s="117"/>
      <c r="AM111" s="117"/>
      <c r="AN111" s="117"/>
      <c r="AO111" s="117"/>
      <c r="AP111" s="118"/>
      <c r="AQ111" s="118"/>
      <c r="AR111" s="118"/>
      <c r="AS111" s="119"/>
      <c r="AT111" s="32"/>
      <c r="AU111" s="115"/>
      <c r="AW111" s="109"/>
      <c r="AX111" s="58"/>
      <c r="AY111" s="7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9"/>
      <c r="BO111" s="75">
        <f>BG110^3+BH110^3+BI110^3+BJ110^3+BK110^3+BL110^3+BM110^3+BN110^3+BG111^3+BH111^3+BI111^3+BJ111^3+BK111^3+BL111^3+BM111^3+BN111^3</f>
        <v>0</v>
      </c>
      <c r="BP111" s="76">
        <f t="shared" si="17"/>
        <v>0</v>
      </c>
      <c r="BQ111" s="61"/>
      <c r="BR111" s="116"/>
      <c r="BS111" s="117"/>
      <c r="BT111" s="117"/>
      <c r="BU111" s="117"/>
      <c r="BV111" s="117"/>
      <c r="BW111" s="117"/>
      <c r="BX111" s="117"/>
      <c r="BY111" s="117"/>
      <c r="BZ111" s="118"/>
      <c r="CA111" s="118"/>
      <c r="CB111" s="118"/>
      <c r="CC111" s="118"/>
      <c r="CD111" s="118"/>
      <c r="CE111" s="118"/>
      <c r="CF111" s="118"/>
      <c r="CG111" s="119"/>
      <c r="CH111" s="32"/>
      <c r="CI111" s="115"/>
      <c r="CJ111" s="144"/>
      <c r="CK111" s="109"/>
      <c r="CL111" s="58"/>
      <c r="CM111" s="7"/>
      <c r="CN111" s="8"/>
      <c r="CO111" s="8"/>
      <c r="CP111" s="8"/>
      <c r="CQ111" s="8"/>
      <c r="CR111" s="8"/>
      <c r="CS111" s="8"/>
      <c r="CT111" s="8"/>
      <c r="CU111" s="8"/>
      <c r="CV111" s="8"/>
      <c r="CW111" s="8"/>
      <c r="CX111" s="8"/>
      <c r="CY111" s="8"/>
      <c r="CZ111" s="8"/>
      <c r="DA111" s="8"/>
      <c r="DB111" s="9"/>
      <c r="DC111" s="75">
        <f>CU110^3+CV110^3+CW110^3+CX110^3+CY110^3+CZ110^3+DA110^3+DB110^3+CU111^3+CV111^3+CW111^3+CX111^3+CY111^3+CZ111^3+DA111^3+DB111^3</f>
        <v>0</v>
      </c>
      <c r="DD111" s="76">
        <f t="shared" si="18"/>
        <v>0</v>
      </c>
      <c r="DE111" s="61"/>
      <c r="DF111" s="116"/>
      <c r="DG111" s="117"/>
      <c r="DH111" s="118"/>
      <c r="DI111" s="118"/>
      <c r="DJ111" s="117"/>
      <c r="DK111" s="117"/>
      <c r="DL111" s="118"/>
      <c r="DM111" s="118"/>
      <c r="DN111" s="117"/>
      <c r="DO111" s="117"/>
      <c r="DP111" s="118"/>
      <c r="DQ111" s="118"/>
      <c r="DR111" s="117"/>
      <c r="DS111" s="117"/>
      <c r="DT111" s="118"/>
      <c r="DU111" s="119"/>
      <c r="DV111" s="32"/>
      <c r="DW111" s="115"/>
      <c r="DY111" s="109"/>
      <c r="DZ111" s="58"/>
      <c r="EA111" s="7"/>
      <c r="EB111" s="8"/>
      <c r="EC111" s="8"/>
      <c r="ED111" s="8"/>
      <c r="EE111" s="8"/>
      <c r="EF111" s="8"/>
      <c r="EG111" s="8"/>
      <c r="EH111" s="8"/>
      <c r="EI111" s="8"/>
      <c r="EJ111" s="8"/>
      <c r="EK111" s="8"/>
      <c r="EL111" s="8"/>
      <c r="EM111" s="8"/>
      <c r="EN111" s="8"/>
      <c r="EO111" s="8"/>
      <c r="EP111" s="9"/>
      <c r="EQ111" s="75">
        <f>EI110^3+EJ110^3+EK110^3+EL110^3+EM110^3+EN110^3+EO110^3+EP110^3+EI111^3+EJ111^3+EK111^3+EL111^3+EM111^3+EN111^3+EO111^3+EP111^3</f>
        <v>0</v>
      </c>
      <c r="ER111" s="76">
        <f t="shared" si="19"/>
        <v>0</v>
      </c>
      <c r="ES111" s="61"/>
      <c r="ET111" s="116"/>
      <c r="EU111" s="117"/>
      <c r="EV111" s="117"/>
      <c r="EW111" s="117"/>
      <c r="EX111" s="117"/>
      <c r="EY111" s="117"/>
      <c r="EZ111" s="117"/>
      <c r="FA111" s="117"/>
      <c r="FB111" s="117"/>
      <c r="FC111" s="117"/>
      <c r="FD111" s="117"/>
      <c r="FE111" s="117"/>
      <c r="FF111" s="117"/>
      <c r="FG111" s="117"/>
      <c r="FH111" s="117"/>
      <c r="FI111" s="120"/>
      <c r="FJ111" s="32"/>
      <c r="FK111" s="115"/>
    </row>
    <row r="112" spans="1:167" x14ac:dyDescent="0.2">
      <c r="A112" s="32"/>
      <c r="B112" s="32"/>
      <c r="C112" s="32"/>
      <c r="D112" s="106" t="s">
        <v>209</v>
      </c>
      <c r="E112" s="107" t="s">
        <v>207</v>
      </c>
      <c r="F112" s="108">
        <f>B4+(98*B6)</f>
        <v>99</v>
      </c>
      <c r="G112" s="104"/>
      <c r="H112" s="43"/>
      <c r="I112" s="109"/>
      <c r="J112" s="58"/>
      <c r="K112" s="121">
        <f>K96^3+K97^3+K98^3+K99^3+K100^3+K101^3+K102^3+K103^3+L96^3+L97^3+L98^3+L99^3+L100^3+L101^3+L102^3+L103^3</f>
        <v>0</v>
      </c>
      <c r="L112" s="122">
        <f>K111^3+K110^3+K109^3+K108^3+K107^3+K106^3+K105^3+K104^3+L111^3+L110^3+L109^3+L108^3+L107^3+L106^3+L105^3+L104^3</f>
        <v>0</v>
      </c>
      <c r="M112" s="122">
        <f>M96^3+M97^3+M98^3+M99^3+M100^3+M101^3+M102^3+M103^3+N96^3+N97^3+N98^3+N99^3+N100^3+N101^3+N102^3+N103^3</f>
        <v>0</v>
      </c>
      <c r="N112" s="122">
        <f>M111^3+M110^3+M109^3+M108^3+M107^3+M106^3+M105^3+M104^3+N111^3+N110^3+N109^3+N108^3+N107^3+N106^3+N105^3+N104^3</f>
        <v>0</v>
      </c>
      <c r="O112" s="122">
        <f>O96^3+O97^3+O98^3+O99^3+O100^3+O101^3+O102^3+O103^3+P96^3+P97^3+P98^3+P99^3+P100^3+P101^3+P102^3+P103^3</f>
        <v>0</v>
      </c>
      <c r="P112" s="122">
        <f>O111^3+O110^3+O109^3+O108^3+O107^3+O106^3+O105^3+O104^3+P111^3+P110^3+P109^3+P108^3+P107^3+P106^3+P105^3+P104^3</f>
        <v>0</v>
      </c>
      <c r="Q112" s="122">
        <f>Q96^3+Q97^3+Q98^3+Q99^3+Q100^3+Q101^3+Q102^3+Q103^3+R96^3+R97^3+R98^3+R99^3+R100^3+R101^3+R102^3+R103^3</f>
        <v>0</v>
      </c>
      <c r="R112" s="122">
        <f>Q111^3+Q110^3+Q109^3+Q108^3+Q107^3+Q106^3+Q105^3+Q104^3+R111^3+R110^3+R109^3+R108^3+R107^3+R106^3+R105^3+R104^3</f>
        <v>0</v>
      </c>
      <c r="S112" s="122">
        <f>S96^3+S97^3+S98^3+S99^3+S100^3+S101^3+S102^3+S103^3+T96^3+T97^3+T98^3+T99^3+T100^3+T101^3+T102^3+T103^3</f>
        <v>0</v>
      </c>
      <c r="T112" s="122">
        <f>S111^3+S110^3+S109^3+S108^3+S107^3+S106^3+S105^3+S104^3+T111^3+T110^3+T109^3+T108^3+T107^3+T106^3+T105^3+T104^3</f>
        <v>0</v>
      </c>
      <c r="U112" s="122">
        <f>U96^3+U97^3+U98^3+U99^3+U100^3+U101^3+U102^3+U103^3+V96^3+V97^3+V98^3+V99^3+V100^3+V101^3+V102^3+V103^3</f>
        <v>0</v>
      </c>
      <c r="V112" s="122">
        <f>U111^3+U110^3+U109^3+U108^3+U107^3+U106^3+U105^3+U104^3+V111^3+V110^3+V109^3+V108^3+V107^3+V106^3+V105^3+V104^3</f>
        <v>0</v>
      </c>
      <c r="W112" s="122">
        <f>W96^3+W97^3+W98^3+W99^3+W100^3+W101^3+W102^3+W103^3+X96^3+X97^3+X98^3+X99^3+X100^3+X101^3+X102^3+X103^3</f>
        <v>0</v>
      </c>
      <c r="X112" s="122">
        <f>W111^3+W110^3+W109^3+W108^3+W107^3+W106^3+W105^3+W104^3+X111^3+X110^3+X109^3+X108^3+X107^3+X106^3+X105^3+X104^3</f>
        <v>0</v>
      </c>
      <c r="Y112" s="122">
        <f>Y96^3+Y97^3+Y98^3+Y99^3+Y100^3+Y101^3+Y102^3+Y103^3+Z96^3+Z97^3+Z98^3+Z99^3+Z100^3+Z101^3+Z102^3+Z103^3</f>
        <v>0</v>
      </c>
      <c r="Z112" s="122">
        <f>Y111^3+Y110^3+Y109^3+Y108^3+Y107^3+Y106^3+Y105^3+Y104^3+Z111^3+Z110^3+Z109^3+Z108^3+Z107^3+Z106^3+Z105^3+Z104^3</f>
        <v>0</v>
      </c>
      <c r="AA112" s="124">
        <f>SUMSQ(K96,L97,M98,N99,O100,P101,Q102,R103,S104,T105,U106,V107,W108,X109,Y110,Z111)</f>
        <v>0</v>
      </c>
      <c r="AB112" s="125">
        <f>SUMSQ(K104,L105,M106,N107,O108,P109,Q110,R111,S96,T97,U98,V99,W100,X101,Y102,Z103)</f>
        <v>0</v>
      </c>
      <c r="AC112" s="52"/>
      <c r="AD112" s="126"/>
      <c r="AE112" s="126"/>
      <c r="AF112" s="126"/>
      <c r="AG112" s="126"/>
      <c r="AH112" s="126"/>
      <c r="AI112" s="126"/>
      <c r="AJ112" s="126"/>
      <c r="AK112" s="126"/>
      <c r="AL112" s="126"/>
      <c r="AM112" s="126"/>
      <c r="AN112" s="126"/>
      <c r="AO112" s="126"/>
      <c r="AP112" s="126"/>
      <c r="AQ112" s="126"/>
      <c r="AR112" s="126"/>
      <c r="AS112" s="126"/>
      <c r="AT112" s="32"/>
      <c r="AU112" s="115"/>
      <c r="AW112" s="109"/>
      <c r="AX112" s="58"/>
      <c r="AY112" s="121">
        <f>AY96^3+AY97^3+AY98^3+AY99^3+AY100^3+AY101^3+AY102^3+AY103^3+AZ96^3+AZ97^3+AZ98^3+AZ99^3+AZ100^3+AZ101^3+AZ102^3+AZ103^3</f>
        <v>0</v>
      </c>
      <c r="AZ112" s="122">
        <f>AY111^3+AY110^3+AY109^3+AY108^3+AY107^3+AY106^3+AY105^3+AY104^3+AZ111^3+AZ110^3+AZ109^3+AZ108^3+AZ107^3+AZ106^3+AZ105^3+AZ104^3</f>
        <v>0</v>
      </c>
      <c r="BA112" s="122">
        <f>BA96^3+BA97^3+BA98^3+BA99^3+BA100^3+BA101^3+BA102^3+BA103^3+BB96^3+BB97^3+BB98^3+BB99^3+BB100^3+BB101^3+BB102^3+BB103^3</f>
        <v>0</v>
      </c>
      <c r="BB112" s="122">
        <f>BA111^3+BA110^3+BA109^3+BA108^3+BA107^3+BA106^3+BA105^3+BA104^3+BB111^3+BB110^3+BB109^3+BB108^3+BB107^3+BB106^3+BB105^3+BB104^3</f>
        <v>0</v>
      </c>
      <c r="BC112" s="122">
        <f>BC96^3+BC97^3+BC98^3+BC99^3+BC100^3+BC101^3+BC102^3+BC103^3+BD96^3+BD97^3+BD98^3+BD99^3+BD100^3+BD101^3+BD102^3+BD103^3</f>
        <v>0</v>
      </c>
      <c r="BD112" s="122">
        <f>BC111^3+BC110^3+BC109^3+BC108^3+BC107^3+BC106^3+BC105^3+BC104^3+BD111^3+BD110^3+BD109^3+BD108^3+BD107^3+BD106^3+BD105^3+BD104^3</f>
        <v>0</v>
      </c>
      <c r="BE112" s="122">
        <f>BE96^3+BE97^3+BE98^3+BE99^3+BE100^3+BE101^3+BE102^3+BE103^3+BF96^3+BF97^3+BF98^3+BF99^3+BF100^3+BF101^3+BF102^3+BF103^3</f>
        <v>0</v>
      </c>
      <c r="BF112" s="122">
        <f>BE111^3+BE110^3+BE109^3+BE108^3+BE107^3+BE106^3+BE105^3+BE104^3+BF111^3+BF110^3+BF109^3+BF108^3+BF107^3+BF106^3+BF105^3+BF104^3</f>
        <v>0</v>
      </c>
      <c r="BG112" s="122">
        <f>BG96^3+BG97^3+BG98^3+BG99^3+BG100^3+BG101^3+BG102^3+BG103^3+BH96^3+BH97^3+BH98^3+BH99^3+BH100^3+BH101^3+BH102^3+BH103^3</f>
        <v>0</v>
      </c>
      <c r="BH112" s="122">
        <f>BG111^3+BG110^3+BG109^3+BG108^3+BG107^3+BG106^3+BG105^3+BG104^3+BH111^3+BH110^3+BH109^3+BH108^3+BH107^3+BH106^3+BH105^3+BH104^3</f>
        <v>0</v>
      </c>
      <c r="BI112" s="122">
        <f>BI96^3+BI97^3+BI98^3+BI99^3+BI100^3+BI101^3+BI102^3+BI103^3+BJ96^3+BJ97^3+BJ98^3+BJ99^3+BJ100^3+BJ101^3+BJ102^3+BJ103^3</f>
        <v>0</v>
      </c>
      <c r="BJ112" s="122">
        <f>BI111^3+BI110^3+BI109^3+BI108^3+BI107^3+BI106^3+BI105^3+BI104^3+BJ111^3+BJ110^3+BJ109^3+BJ108^3+BJ107^3+BJ106^3+BJ105^3+BJ104^3</f>
        <v>0</v>
      </c>
      <c r="BK112" s="122">
        <f>BK96^3+BK97^3+BK98^3+BK99^3+BK100^3+BK101^3+BK102^3+BK103^3+BL96^3+BL97^3+BL98^3+BL99^3+BL100^3+BL101^3+BL102^3+BL103^3</f>
        <v>0</v>
      </c>
      <c r="BL112" s="122">
        <f>BK111^3+BK110^3+BK109^3+BK108^3+BK107^3+BK106^3+BK105^3+BK104^3+BL111^3+BL110^3+BL109^3+BL108^3+BL107^3+BL106^3+BL105^3+BL104^3</f>
        <v>0</v>
      </c>
      <c r="BM112" s="122">
        <f>BM96^3+BM97^3+BM98^3+BM99^3+BM100^3+BM101^3+BM102^3+BM103^3+BN96^3+BN97^3+BN98^3+BN99^3+BN100^3+BN101^3+BN102^3+BN103^3</f>
        <v>0</v>
      </c>
      <c r="BN112" s="123">
        <f>BM111^3+BM110^3+BM109^3+BM108^3+BM107^3+BM106^3+BM105^3+BM104^3+BN111^3+BN110^3+BN109^3+BN108^3+BN107^3+BN106^3+BN105^3+BN104^3</f>
        <v>0</v>
      </c>
      <c r="BO112" s="124">
        <f>SUMSQ(AY96,AZ97,BA98,BB99,BC100,BD101,BE102,BF103,BG104,BH105,BI106,BJ107,BK108,BL109,BM110,BN111)</f>
        <v>0</v>
      </c>
      <c r="BP112" s="125">
        <f>SUMSQ(AY104,AZ105,BA106,BB107,BC108,BD109,BE110,BF111,BG96,BH97,BI98,BJ99,BK100,BL101,BM102,BN103)</f>
        <v>0</v>
      </c>
      <c r="BQ112" s="52"/>
      <c r="BR112" s="126"/>
      <c r="BS112" s="126"/>
      <c r="BT112" s="126"/>
      <c r="BU112" s="126"/>
      <c r="BV112" s="126"/>
      <c r="BW112" s="126"/>
      <c r="BX112" s="126"/>
      <c r="BY112" s="126"/>
      <c r="BZ112" s="126"/>
      <c r="CA112" s="126"/>
      <c r="CB112" s="126"/>
      <c r="CC112" s="126"/>
      <c r="CD112" s="126"/>
      <c r="CE112" s="126"/>
      <c r="CF112" s="126"/>
      <c r="CG112" s="126"/>
      <c r="CH112" s="32"/>
      <c r="CI112" s="115"/>
      <c r="CJ112" s="144"/>
      <c r="CK112" s="109"/>
      <c r="CL112" s="58"/>
      <c r="CM112" s="121">
        <f>CM96^3+CM97^3+CM98^3+CM99^3+CM100^3+CM101^3+CM102^3+CM103^3+CN96^3+CN97^3+CN98^3+CN99^3+CN100^3+CN101^3+CN102^3+CN103^3</f>
        <v>0</v>
      </c>
      <c r="CN112" s="122">
        <f>CM111^3+CM110^3+CM109^3+CM108^3+CM107^3+CM106^3+CM105^3+CM104^3+CN111^3+CN110^3+CN109^3+CN108^3+CN107^3+CN106^3+CN105^3+CN104^3</f>
        <v>0</v>
      </c>
      <c r="CO112" s="122">
        <f>CO96^3+CO97^3+CO98^3+CO99^3+CO100^3+CO101^3+CO102^3+CO103^3+CP96^3+CP97^3+CP98^3+CP99^3+CP100^3+CP101^3+CP102^3+CP103^3</f>
        <v>0</v>
      </c>
      <c r="CP112" s="122">
        <f>CO111^3+CO110^3+CO109^3+CO108^3+CO107^3+CO106^3+CO105^3+CO104^3+CP111^3+CP110^3+CP109^3+CP108^3+CP107^3+CP106^3+CP105^3+CP104^3</f>
        <v>0</v>
      </c>
      <c r="CQ112" s="122">
        <f>CQ96^3+CQ97^3+CQ98^3+CQ99^3+CQ100^3+CQ101^3+CQ102^3+CQ103^3+CR96^3+CR97^3+CR98^3+CR99^3+CR100^3+CR101^3+CR102^3+CR103^3</f>
        <v>0</v>
      </c>
      <c r="CR112" s="122">
        <f>CQ111^3+CQ110^3+CQ109^3+CQ108^3+CQ107^3+CQ106^3+CQ105^3+CQ104^3+CR111^3+CR110^3+CR109^3+CR108^3+CR107^3+CR106^3+CR105^3+CR104^3</f>
        <v>0</v>
      </c>
      <c r="CS112" s="122">
        <f>CS96^3+CS97^3+CS98^3+CS99^3+CS100^3+CS101^3+CS102^3+CS103^3+CT96^3+CT97^3+CT98^3+CT99^3+CT100^3+CT101^3+CT102^3+CT103^3</f>
        <v>0</v>
      </c>
      <c r="CT112" s="122">
        <f>CS111^3+CS110^3+CS109^3+CS108^3+CS107^3+CS106^3+CS105^3+CS104^3+CT111^3+CT110^3+CT109^3+CT108^3+CT107^3+CT106^3+CT105^3+CT104^3</f>
        <v>0</v>
      </c>
      <c r="CU112" s="122">
        <f>CU96^3+CU97^3+CU98^3+CU99^3+CU100^3+CU101^3+CU102^3+CU103^3+CV96^3+CV97^3+CV98^3+CV99^3+CV100^3+CV101^3+CV102^3+CV103^3</f>
        <v>0</v>
      </c>
      <c r="CV112" s="122">
        <f>CU111^3+CU110^3+CU109^3+CU108^3+CU107^3+CU106^3+CU105^3+CU104^3+CV111^3+CV110^3+CV109^3+CV108^3+CV107^3+CV106^3+CV105^3+CV104^3</f>
        <v>0</v>
      </c>
      <c r="CW112" s="122">
        <f>CW96^3+CW97^3+CW98^3+CW99^3+CW100^3+CW101^3+CW102^3+CW103^3+CX96^3+CX97^3+CX98^3+CX99^3+CX100^3+CX101^3+CX102^3+CX103^3</f>
        <v>0</v>
      </c>
      <c r="CX112" s="122">
        <f>CW111^3+CW110^3+CW109^3+CW108^3+CW107^3+CW106^3+CW105^3+CW104^3+CX111^3+CX110^3+CX109^3+CX108^3+CX107^3+CX106^3+CX105^3+CX104^3</f>
        <v>0</v>
      </c>
      <c r="CY112" s="122">
        <f>CY96^3+CY97^3+CY98^3+CY99^3+CY100^3+CY101^3+CY102^3+CY103^3+CZ96^3+CZ97^3+CZ98^3+CZ99^3+CZ100^3+CZ101^3+CZ102^3+CZ103^3</f>
        <v>0</v>
      </c>
      <c r="CZ112" s="122">
        <f>CY111^3+CY110^3+CY109^3+CY108^3+CY107^3+CY106^3+CY105^3+CY104^3+CZ111^3+CZ110^3+CZ109^3+CZ108^3+CZ107^3+CZ106^3+CZ105^3+CZ104^3</f>
        <v>0</v>
      </c>
      <c r="DA112" s="122">
        <f>DA96^3+DA97^3+DA98^3+DA99^3+DA100^3+DA101^3+DA102^3+DA103^3+DB96^3+DB97^3+DB98^3+DB99^3+DB100^3+DB101^3+DB102^3+DB103^3</f>
        <v>0</v>
      </c>
      <c r="DB112" s="123">
        <f>DA111^3+DA110^3+DA109^3+DA108^3+DA107^3+DA106^3+DA105^3+DA104^3+DB111^3+DB110^3+DB109^3+DB108^3+DB107^3+DB106^3+DB105^3+DB104^3</f>
        <v>0</v>
      </c>
      <c r="DC112" s="124">
        <f>SUMSQ(CM96,CN97,CO98,CP99,CQ100,CR101,CS102,CT103,CU104,CV105,CW106,CX107,CY108,CZ109,DA110,DB111)</f>
        <v>0</v>
      </c>
      <c r="DD112" s="125">
        <f>SUMSQ(CM104,CN105,CO106,CP107,CQ108,CR109,CS110,CT111,CU96,CV97,CW98,CX99,CY100,CZ101,DA102,DB103)</f>
        <v>0</v>
      </c>
      <c r="DE112" s="52"/>
      <c r="DF112" s="126"/>
      <c r="DG112" s="126"/>
      <c r="DH112" s="126"/>
      <c r="DI112" s="126"/>
      <c r="DJ112" s="126"/>
      <c r="DK112" s="126"/>
      <c r="DL112" s="126"/>
      <c r="DM112" s="126"/>
      <c r="DN112" s="126"/>
      <c r="DO112" s="126"/>
      <c r="DP112" s="126"/>
      <c r="DQ112" s="126"/>
      <c r="DR112" s="126"/>
      <c r="DS112" s="126"/>
      <c r="DT112" s="126"/>
      <c r="DU112" s="126"/>
      <c r="DV112" s="32"/>
      <c r="DW112" s="115"/>
      <c r="DY112" s="109"/>
      <c r="DZ112" s="58"/>
      <c r="EA112" s="121">
        <f>EA96^3+EA97^3+EA98^3+EA99^3+EA100^3+EA101^3+EA102^3+EA103^3+EB96^3+EB97^3+EB98^3+EB99^3+EB100^3+EB101^3+EB102^3+EB103^3</f>
        <v>0</v>
      </c>
      <c r="EB112" s="122">
        <f>EA111^3+EA110^3+EA109^3+EA108^3+EA107^3+EA106^3+EA105^3+EA104^3+EB111^3+EB110^3+EB109^3+EB108^3+EB107^3+EB106^3+EB105^3+EB104^3</f>
        <v>0</v>
      </c>
      <c r="EC112" s="122">
        <f>EC96^3+EC97^3+EC98^3+EC99^3+EC100^3+EC101^3+EC102^3+EC103^3+ED96^3+ED97^3+ED98^3+ED99^3+ED100^3+ED101^3+ED102^3+ED103^3</f>
        <v>0</v>
      </c>
      <c r="ED112" s="122">
        <f>EC111^3+EC110^3+EC109^3+EC108^3+EC107^3+EC106^3+EC105^3+EC104^3+ED111^3+ED110^3+ED109^3+ED108^3+ED107^3+ED106^3+ED105^3+ED104^3</f>
        <v>0</v>
      </c>
      <c r="EE112" s="122">
        <f>EE96^3+EE97^3+EE98^3+EE99^3+EE100^3+EE101^3+EE102^3+EE103^3+EF96^3+EF97^3+EF98^3+EF99^3+EF100^3+EF101^3+EF102^3+EF103^3</f>
        <v>0</v>
      </c>
      <c r="EF112" s="122">
        <f>EE111^3+EE110^3+EE109^3+EE108^3+EE107^3+EE106^3+EE105^3+EE104^3+EF111^3+EF110^3+EF109^3+EF108^3+EF107^3+EF106^3+EF105^3+EF104^3</f>
        <v>0</v>
      </c>
      <c r="EG112" s="122">
        <f>EG96^3+EG97^3+EG98^3+EG99^3+EG100^3+EG101^3+EG102^3+EG103^3+EH96^3+EH97^3+EH98^3+EH99^3+EH100^3+EH101^3+EH102^3+EH103^3</f>
        <v>0</v>
      </c>
      <c r="EH112" s="122">
        <f>EG111^3+EG110^3+EG109^3+EG108^3+EG107^3+EG106^3+EG105^3+EG104^3+EH111^3+EH110^3+EH109^3+EH108^3+EH107^3+EH106^3+EH105^3+EH104^3</f>
        <v>0</v>
      </c>
      <c r="EI112" s="122">
        <f>EI96^3+EI97^3+EI98^3+EI99^3+EI100^3+EI101^3+EI102^3+EI103^3+EJ96^3+EJ97^3+EJ98^3+EJ99^3+EJ100^3+EJ101^3+EJ102^3+EJ103^3</f>
        <v>0</v>
      </c>
      <c r="EJ112" s="122">
        <f>EI111^3+EI110^3+EI109^3+EI108^3+EI107^3+EI106^3+EI105^3+EI104^3+EJ111^3+EJ110^3+EJ109^3+EJ108^3+EJ107^3+EJ106^3+EJ105^3+EJ104^3</f>
        <v>0</v>
      </c>
      <c r="EK112" s="122">
        <f>EK96^3+EK97^3+EK98^3+EK99^3+EK100^3+EK101^3+EK102^3+EK103^3+EL96^3+EL97^3+EL98^3+EL99^3+EL100^3+EL101^3+EL102^3+EL103^3</f>
        <v>0</v>
      </c>
      <c r="EL112" s="122">
        <f>EK111^3+EK110^3+EK109^3+EK108^3+EK107^3+EK106^3+EK105^3+EK104^3+EL111^3+EL110^3+EL109^3+EL108^3+EL107^3+EL106^3+EL105^3+EL104^3</f>
        <v>0</v>
      </c>
      <c r="EM112" s="122">
        <f>EM96^3+EM97^3+EM98^3+EM99^3+EM100^3+EM101^3+EM102^3+EM103^3+EN96^3+EN97^3+EN98^3+EN99^3+EN100^3+EN101^3+EN102^3+EN103^3</f>
        <v>0</v>
      </c>
      <c r="EN112" s="122">
        <f>EM111^3+EM110^3+EM109^3+EM108^3+EM107^3+EM106^3+EM105^3+EM104^3+EN111^3+EN110^3+EN109^3+EN108^3+EN107^3+EN106^3+EN105^3+EN104^3</f>
        <v>0</v>
      </c>
      <c r="EO112" s="122">
        <f>EO96^3+EO97^3+EO98^3+EO99^3+EO100^3+EO101^3+EO102^3+EO103^3+EP96^3+EP97^3+EP98^3+EP99^3+EP100^3+EP101^3+EP102^3+EP103^3</f>
        <v>0</v>
      </c>
      <c r="EP112" s="123">
        <f>EO111^3+EO110^3+EO109^3+EO108^3+EO107^3+EO106^3+EO105^3+EO104^3+EP111^3+EP110^3+EP109^3+EP108^3+EP107^3+EP106^3+EP105^3+EP104^3</f>
        <v>0</v>
      </c>
      <c r="EQ112" s="124">
        <f>SUMSQ(EA96,EB97,EC98,ED99,EE100,EF101,EG102,EH103,EI104,EJ105,EK106,EL107,EM108,EN109,EO110,EP111)</f>
        <v>0</v>
      </c>
      <c r="ER112" s="125">
        <f>SUMSQ(EA104,EB105,EC106,ED107,EE108,EF109,EG110,EH111,EI96,EJ97,EK98,EL99,EM100,EN101,EO102,EP103)</f>
        <v>0</v>
      </c>
      <c r="ES112" s="52"/>
      <c r="ET112" s="126"/>
      <c r="EU112" s="126"/>
      <c r="EV112" s="126"/>
      <c r="EW112" s="126"/>
      <c r="EX112" s="126"/>
      <c r="EY112" s="126"/>
      <c r="EZ112" s="126"/>
      <c r="FA112" s="126"/>
      <c r="FB112" s="126"/>
      <c r="FC112" s="126"/>
      <c r="FD112" s="126"/>
      <c r="FE112" s="126"/>
      <c r="FF112" s="126"/>
      <c r="FG112" s="126"/>
      <c r="FH112" s="126"/>
      <c r="FI112" s="126"/>
      <c r="FJ112" s="32"/>
      <c r="FK112" s="115"/>
    </row>
    <row r="113" spans="1:167" ht="13.5" thickBot="1" x14ac:dyDescent="0.25">
      <c r="A113" s="32"/>
      <c r="B113" s="32"/>
      <c r="C113" s="32"/>
      <c r="D113" s="106" t="s">
        <v>8</v>
      </c>
      <c r="E113" s="107" t="s">
        <v>207</v>
      </c>
      <c r="F113" s="108">
        <f>B4+(99*B6)</f>
        <v>100</v>
      </c>
      <c r="G113" s="104"/>
      <c r="H113" s="43"/>
      <c r="I113" s="109"/>
      <c r="J113" s="58"/>
      <c r="K113" s="148">
        <f>K96^3+L96^3+M96^3+N96^3+K97^3+L97^3+M97^3+N97^3+K98^3+L98^3+M98^3+N98^3+K99^3+L99^3+M99^3+N99^3</f>
        <v>0</v>
      </c>
      <c r="L113" s="149">
        <f>K100^3+L100^3+M100^3+N100^3+K101^3+L101^3+M101^3+N101^3+K102^3+L102^3+M102^3+N102^3+K103^3+L103^3+M103^3+N103^3</f>
        <v>0</v>
      </c>
      <c r="M113" s="149">
        <f>K104^3+L104^3+M104^3+N104^3+K105^3+L105^3+M105^3+N105^3+K106^3+L106^3+M106^3+N106^3+K107^3+L107^3+M107^3+N107^3</f>
        <v>0</v>
      </c>
      <c r="N113" s="149">
        <f>K108^3+L108^3+M108^3+N108^3+K109^3+L109^3+M109^3+N109^3+K110^3+L110^3+M110^3+N110^3+K111^3+L111^3+M111^3+N111^3</f>
        <v>0</v>
      </c>
      <c r="O113" s="149">
        <f>O96^3+P96^3+Q96^3+R96^3+O97^3+P97^3+Q97^3+R97^3+O98^3+P98^3+Q98^3+R98^3+O99^3+P99^3+Q99^3+R99^3</f>
        <v>0</v>
      </c>
      <c r="P113" s="149">
        <f>O100^3+P100^3+Q100^3+R100^3+O101^3+P101^3+Q101^3+R101^3+O102^3+P102^3+Q102^3+R102^3+O103^3+P103^3+Q103^3+R103^3</f>
        <v>0</v>
      </c>
      <c r="Q113" s="149">
        <f>O104^3+P104^3+Q104^3+R104^3+O105^3+P105^3+Q105^3+R105^3+O106^3+P106^3+Q106^3+R106^3+O107^3+P107^3+Q107^3+R107^3</f>
        <v>0</v>
      </c>
      <c r="R113" s="149">
        <f>O108^3+P108^3+Q108^3+R108^3+O109^3+P109^3+Q109^3+R109^3+O110^3+P110^3+Q110^3+R110^3+O111^3+P111^3+Q111^3+R111^3</f>
        <v>0</v>
      </c>
      <c r="S113" s="149">
        <f>S96^3+T96^3+U96^3+V96^3+S97^3+T97^3+U97^3+V97^3+S98^3+T98^3+U98^3+V98^3+S99^3+T99^3+U99^3+V99^3</f>
        <v>0</v>
      </c>
      <c r="T113" s="149">
        <f>S100^3+T100^3+U100^3+V100^3+S101^3+T101^3+U101^3+V101^3+S102^3+T102^3+U102^3+V102^3+S103^3+T103^3+U103^3+V103^3</f>
        <v>0</v>
      </c>
      <c r="U113" s="149">
        <f>S104^3+T104^3+U104^3+V104^3+S105^3+T105^3+U105^3+V105^3+S106^3+T106^3+U106^3+V106^3+S107^3+T107^3+U107^3+V107^3</f>
        <v>0</v>
      </c>
      <c r="V113" s="149">
        <f>S108^3+T108^3+U108^3+V108^3+S109^3+T109^3+U109^3+V109^3+S110^3+T110^3+U110^3+V110^3+S111^3+T111^3+U111^3+V111^3</f>
        <v>0</v>
      </c>
      <c r="W113" s="149">
        <f>W96^3+X96^3+Y96^3+Z96^3+W97^3+X97^3+Y97^3+Z97^3+W98^3+X98^3+Y98^3+Z98^3+W99^3+X99^3+Y99^3+Z99^3</f>
        <v>0</v>
      </c>
      <c r="X113" s="149">
        <f>W100^3+X100^3+Y100^3+Z100^3+W101^3+X101^3+Y101^3+Z101^3+W102^3+X102^3+Y102^3+Z102^3+W103^3+X103^3+Y103^3+Z103^3</f>
        <v>0</v>
      </c>
      <c r="Y113" s="149">
        <f>W104^3+X104^3+Y104^3+Z104^3+W105^3+X105^3+Y105^3+Z105^3+W106^3+X106^3+Y106^3+Z106^3+W107^3+X107^3+Y107^3+Z107^3</f>
        <v>0</v>
      </c>
      <c r="Z113" s="149">
        <f>W108^3+X108^3+Y108^3+Z108^3+W109^3+X109^3+Y109^3+Z109^3+W110^3+X110^3+Y110^3+Z110^3+W111^3+X111^3+Y111^3+Z111^3</f>
        <v>0</v>
      </c>
      <c r="AA113" s="129">
        <f>SUMSQ(K111,L110,M109,N108,O107,P106,Q105,R104,S103,T102,U101,V100,W99,X98,Y97,BN95,Z96)</f>
        <v>0</v>
      </c>
      <c r="AB113" s="130">
        <f>SUMSQ(K103,L102,M101,N100,O99,P98,Q97,R96,S111,T110,U109,V108,W107,X106,Y105,Z104)</f>
        <v>0</v>
      </c>
      <c r="AC113" s="32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32"/>
      <c r="AU113" s="115"/>
      <c r="AW113" s="109"/>
      <c r="AX113" s="58"/>
      <c r="AY113" s="127">
        <f>AY96^3+AZ96^3+BA96^3+BB96^3+AY97^3+AZ97^3+BA97^3+BB97^3+AY98^3+AZ98^3+BA98^3+BB98^3+AY99^3+AZ99^3+BA99^3+BB99^3</f>
        <v>0</v>
      </c>
      <c r="AZ113" s="128">
        <f>AY100^3+AZ100^3+BA100^3+BB100^3+AY101^3+AZ101^3+BA101^3+BB101^3+AY102^3+AZ102^3+BA102^3+BB102^3+AY103^3+AZ103^3+BA103^3+BB103^3</f>
        <v>0</v>
      </c>
      <c r="BA113" s="128">
        <f>AY104^3+AZ104^3+BA104^3+BB104^3+AY105^3+AZ105^3+BA105^3+BB105^3+AY106^3+AZ106^3+BA106^3+BB106^3+AY107^3+AZ107^3+BA107^3+BB107^3</f>
        <v>0</v>
      </c>
      <c r="BB113" s="128">
        <f>AY108^3+AZ108^3+BA108^3+BB108^3+AY109^3+AZ109^3+BA109^3+BB109^3+AY110^3+AZ110^3+BA110^3+BB110^3+AY111^3+AZ111^3+BA111^3+BB111^3</f>
        <v>0</v>
      </c>
      <c r="BC113" s="128">
        <f>BC96^3+BD96^3+BE96^3+BF96^3+BC97^3+BD97^3+BE97^3+BF97^3+BC98^3+BD98^3+BE98^3+BF98^3+BC99^3+BD99^3+BE99^3+BF99^3</f>
        <v>0</v>
      </c>
      <c r="BD113" s="128">
        <f>BC100^3+BD100^3+BE100^3+BF100^3+BC101^3+BD101^3+BE101^3+BF101^3+BC102^3+BD102^3+BE102^3+BF102^3+BC103^3+BD103^3+BE103^3+BF103^3</f>
        <v>0</v>
      </c>
      <c r="BE113" s="128">
        <f>BC104^3+BD104^3+BE104^3+BF104^3+BC105^3+BD105^3+BE105^3+BF105^3+BC106^3+BD106^3+BE106^3+BF106^3+BC107^3+BD107^3+BE107^3+BF107^3</f>
        <v>0</v>
      </c>
      <c r="BF113" s="128">
        <f>BC108^3+BD108^3+BE108^3+BF108^3+BC109^3+BD109^3+BE109^3+BF109^3+BC110^3+BD110^3+BE110^3+BF110^3+BC111^3+BD111^3+BE111^3+BF111^3</f>
        <v>0</v>
      </c>
      <c r="BG113" s="128">
        <f>BG96^3+BH96^3+BI96^3+BJ96^3+BG97^3+BH97^3+BI97^3+BJ97^3+BG98^3+BH98^3+BI98^3+BJ98^3+BG99^3+BH99^3+BI99^3+BJ99^3</f>
        <v>0</v>
      </c>
      <c r="BH113" s="128">
        <f>BG100^3+BH100^3+BI100^3+BJ100^3+BG101^3+BH101^3+BI101^3+BJ101^3+BG102^3+BH102^3+BI102^3+BJ102^3+BG103^3+BH103^3+BI103^3+BJ103^3</f>
        <v>0</v>
      </c>
      <c r="BI113" s="128">
        <f>BG104^3+BH104^3+BI104^3+BJ104^3+BG105^3+BH105^3+BI105^3+BJ105^3+BG106^3+BH106^3+BI106^3+BJ106^3+BG107^3+BH107^3+BI107^3+BJ107^3</f>
        <v>0</v>
      </c>
      <c r="BJ113" s="128">
        <f>BG108^3+BH108^3+BI108^3+BJ108^3+BG109^3+BH109^3+BI109^3+BJ109^3+BG110^3+BH110^3+BI110^3+BJ110^3+BG111^3+BH111^3+BI111^3+BJ111^3</f>
        <v>0</v>
      </c>
      <c r="BK113" s="128">
        <f>BK96^3+BL96^3+BM96^3+BN96^3+BK97^3+BL97^3+BM97^3+BN97^3+BK98^3+BL98^3+BM98^3+BN98^3+BK99^3+BL99^3+BM99^3+BN99^3</f>
        <v>0</v>
      </c>
      <c r="BL113" s="128">
        <f>BK100^3+BL100^3+BM100^3+BN100^3+BK101^3+BL101^3+BM101^3+BN101^3+BK102^3+BL102^3+BM102^3+BN102^3+BK103^3+BL103^3+BM103^3+BN103^3</f>
        <v>0</v>
      </c>
      <c r="BM113" s="128">
        <f>BK104^3+BL104^3+BM104^3+BN104^3+BK105^3+BL105^3+BM105^3+BN105^3+BK106^3+BL106^3+BM106^3+BN106^3+BK107^3+BL107^3+BM107^3+BN107^3</f>
        <v>0</v>
      </c>
      <c r="BN113" s="128">
        <f>BK108^3+BL108^3+BM108^3+BN108^3+BK109^3+BL109^3+BM109^3+BN109^3+BK110^3+BL110^3+BM110^3+BN110^3+BK111^3+BL111^3+BM111^3+BN111^3</f>
        <v>0</v>
      </c>
      <c r="BO113" s="129">
        <f>SUMSQ(AY111,AZ110,BA109,BB108,BC107,BD106,BE105,BF104,BG103,BH102,BI101,BJ100,BK99,BL98,BM97,DB95,BN96)</f>
        <v>0</v>
      </c>
      <c r="BP113" s="130">
        <f>SUMSQ(AY103,AZ102,BA101,BB100,BC99,BD98,BE97,BF96,BG111,BH110,BI109,BJ108,BK107,BL106,BM105,BN104)</f>
        <v>0</v>
      </c>
      <c r="BQ113" s="32"/>
      <c r="BR113" s="131"/>
      <c r="BS113" s="131"/>
      <c r="BT113" s="131"/>
      <c r="BU113" s="131"/>
      <c r="BV113" s="131"/>
      <c r="BW113" s="131"/>
      <c r="BX113" s="131"/>
      <c r="BY113" s="131"/>
      <c r="BZ113" s="131"/>
      <c r="CA113" s="131"/>
      <c r="CB113" s="131"/>
      <c r="CC113" s="131"/>
      <c r="CD113" s="131"/>
      <c r="CE113" s="131"/>
      <c r="CF113" s="131"/>
      <c r="CG113" s="131"/>
      <c r="CH113" s="32"/>
      <c r="CI113" s="115"/>
      <c r="CJ113" s="144"/>
      <c r="CK113" s="109"/>
      <c r="CL113" s="58"/>
      <c r="CM113" s="127">
        <f>CM96^3+CN96^3+CO96^3+CP96^3+CM97^3+CN97^3+CO97^3+CP97^3+CM98^3+CN98^3+CO98^3+CP98^3+CM99^3+CN99^3+CO99^3+CP99^3</f>
        <v>0</v>
      </c>
      <c r="CN113" s="128">
        <f>CM100^3+CN100^3+CO100^3+CP100^3+CM101^3+CN101^3+CO101^3+CP101^3+CM102^3+CN102^3+CO102^3+CP102^3+CM103^3+CN103^3+CO103^3+CP103^3</f>
        <v>0</v>
      </c>
      <c r="CO113" s="128">
        <f>CM104^3+CN104^3+CO104^3+CP104^3+CM105^3+CN105^3+CO105^3+CP105^3+CM106^3+CN106^3+CO106^3+CP106^3+CM107^3+CN107^3+CO107^3+CP107^3</f>
        <v>0</v>
      </c>
      <c r="CP113" s="128">
        <f>CM108^3+CN108^3+CO108^3+CP108^3+CM109^3+CN109^3+CO109^3+CP109^3+CM110^3+CN110^3+CO110^3+CP110^3+CM111^3+CN111^3+CO111^3+CP111^3</f>
        <v>0</v>
      </c>
      <c r="CQ113" s="128">
        <f>CQ96^3+CR96^3+CS96^3+CT96^3+CQ97^3+CR97^3+CS97^3+CT97^3+CQ98^3+CR98^3+CS98^3+CT98^3+CQ99^3+CR99^3+CS99^3+CT99^3</f>
        <v>0</v>
      </c>
      <c r="CR113" s="128">
        <f>CQ100^3+CR100^3+CS100^3+CT100^3+CQ101^3+CR101^3+CS101^3+CT101^3+CQ102^3+CR102^3+CS102^3+CT102^3+CQ103^3+CR103^3+CS103^3+CT103^3</f>
        <v>0</v>
      </c>
      <c r="CS113" s="128">
        <f>CQ104^3+CR104^3+CS104^3+CT104^3+CQ105^3+CR105^3+CS105^3+CT105^3+CQ106^3+CR106^3+CS106^3+CT106^3+CQ107^3+CR107^3+CS107^3+CT107^3</f>
        <v>0</v>
      </c>
      <c r="CT113" s="128">
        <f>CQ108^3+CR108^3+CS108^3+CT108^3+CQ109^3+CR109^3+CS109^3+CT109^3+CQ110^3+CR110^3+CS110^3+CT110^3+CQ111^3+CR111^3+CS111^3+CT111^3</f>
        <v>0</v>
      </c>
      <c r="CU113" s="128">
        <f>CU96^3+CV96^3+CW96^3+CX96^3+CU97^3+CV97^3+CW97^3+CX97^3+CU98^3+CV98^3+CW98^3+CX98^3+CU99^3+CV99^3+CW99^3+CX99^3</f>
        <v>0</v>
      </c>
      <c r="CV113" s="128">
        <f>CU100^3+CV100^3+CW100^3+CX100^3+CU101^3+CV101^3+CW101^3+CX101^3+CU102^3+CV102^3+CW102^3+CX102^3+CU103^3+CV103^3+CW103^3+CX103^3</f>
        <v>0</v>
      </c>
      <c r="CW113" s="128">
        <f>CU104^3+CV104^3+CW104^3+CX104^3+CU105^3+CV105^3+CW105^3+CX105^3+CU106^3+CV106^3+CW106^3+CX106^3+CU107^3+CV107^3+CW107^3+CX107^3</f>
        <v>0</v>
      </c>
      <c r="CX113" s="128">
        <f>CU108^3+CV108^3+CW108^3+CX108^3+CU109^3+CV109^3+CW109^3+CX109^3+CU110^3+CV110^3+CW110^3+CX110^3+CU111^3+CV111^3+CW111^3+CX111^3</f>
        <v>0</v>
      </c>
      <c r="CY113" s="128">
        <f>CY96^3+CZ96^3+DA96^3+DB96^3+CY97^3+CZ97^3+DA97^3+DB97^3+CY98^3+CZ98^3+DA98^3+DB98^3+CY99^3+CZ99^3+DA99^3+DB99^3</f>
        <v>0</v>
      </c>
      <c r="CZ113" s="128">
        <f>CY100^3+CZ100^3+DA100^3+DB100^3+CY101^3+CZ101^3+DA101^3+DB101^3+CY102^3+CZ102^3+DA102^3+DB102^3+CY103^3+CZ103^3+DA103^3+DB103^3</f>
        <v>0</v>
      </c>
      <c r="DA113" s="128">
        <f>CY104^3+CZ104^3+DA104^3+DB104^3+CY105^3+CZ105^3+DA105^3+DB105^3+CY106^3+CZ106^3+DA106^3+DB106^3+CY107^3+CZ107^3+DA107^3+DB107^3</f>
        <v>0</v>
      </c>
      <c r="DB113" s="128">
        <f>CY108^3+CZ108^3+DA108^3+DB108^3+CY109^3+CZ109^3+DA109^3+DB109^3+CY110^3+CZ110^3+DA110^3+DB110^3+CY111^3+CZ111^3+DA111^3+DB111^3</f>
        <v>0</v>
      </c>
      <c r="DC113" s="129">
        <f>SUMSQ(CM111,CN110,CO109,CP108,CQ107,CR106,CS105,CT104,CU103,CV102,CW101,CX100,CY99,CZ98,DA97,EP95,DB96)</f>
        <v>0</v>
      </c>
      <c r="DD113" s="130">
        <f>SUMSQ(CM103,CN102,CO101,CP100,CQ99,CR98,CS97,CT96,CU111,CV110,CW109,CX108,CY107,CZ106,DA105,DB104)</f>
        <v>0</v>
      </c>
      <c r="DE113" s="32"/>
      <c r="DF113" s="131"/>
      <c r="DG113" s="131"/>
      <c r="DH113" s="131"/>
      <c r="DI113" s="131"/>
      <c r="DJ113" s="131"/>
      <c r="DK113" s="131"/>
      <c r="DL113" s="131"/>
      <c r="DM113" s="131"/>
      <c r="DN113" s="131"/>
      <c r="DO113" s="131"/>
      <c r="DP113" s="131"/>
      <c r="DQ113" s="131"/>
      <c r="DR113" s="131"/>
      <c r="DS113" s="131"/>
      <c r="DT113" s="131"/>
      <c r="DU113" s="131"/>
      <c r="DV113" s="32"/>
      <c r="DW113" s="115"/>
      <c r="DY113" s="109"/>
      <c r="DZ113" s="58"/>
      <c r="EA113" s="127">
        <f>EA96^3+EB96^3+EC96^3+ED96^3+EA97^3+EB97^3+EC97^3+ED97^3+EA98^3+EB98^3+EC98^3+ED98^3+EA99^3+EB99^3+EC99^3+ED99^3</f>
        <v>0</v>
      </c>
      <c r="EB113" s="128">
        <f>EA100^3+EB100^3+EC100^3+ED100^3+EA101^3+EB101^3+EC101^3+ED101^3+EA102^3+EB102^3+EC102^3+ED102^3+EA103^3+EB103^3+EC103^3+ED103^3</f>
        <v>0</v>
      </c>
      <c r="EC113" s="128">
        <f>EA104^3+EB104^3+EC104^3+ED104^3+EA105^3+EB105^3+EC105^3+ED105^3+EA106^3+EB106^3+EC106^3+ED106^3+EA107^3+EB107^3+EC107^3+ED107^3</f>
        <v>0</v>
      </c>
      <c r="ED113" s="128">
        <f>EA108^3+EB108^3+EC108^3+ED108^3+EA109^3+EB109^3+EC109^3+ED109^3+EA110^3+EB110^3+EC110^3+ED110^3+EA111^3+EB111^3+EC111^3+ED111^3</f>
        <v>0</v>
      </c>
      <c r="EE113" s="128">
        <f>EE96^3+EF96^3+EG96^3+EH96^3+EE97^3+EF97^3+EG97^3+EH97^3+EE98^3+EF98^3+EG98^3+EH98^3+EE99^3+EF99^3+EG99^3+EH99^3</f>
        <v>0</v>
      </c>
      <c r="EF113" s="128">
        <f>EE100^3+EF100^3+EG100^3+EH100^3+EE101^3+EF101^3+EG101^3+EH101^3+EE102^3+EF102^3+EG102^3+EH102^3+EE103^3+EF103^3+EG103^3+EH103^3</f>
        <v>0</v>
      </c>
      <c r="EG113" s="128">
        <f>EE104^3+EF104^3+EG104^3+EH104^3+EE105^3+EF105^3+EG105^3+EH105^3+EE106^3+EF106^3+EG106^3+EH106^3+EE107^3+EF107^3+EG107^3+EH107^3</f>
        <v>0</v>
      </c>
      <c r="EH113" s="128">
        <f>EE108^3+EF108^3+EG108^3+EH108^3+EE109^3+EF109^3+EG109^3+EH109^3+EE110^3+EF110^3+EG110^3+EH110^3+EE111^3+EF111^3+EG111^3+EH111^3</f>
        <v>0</v>
      </c>
      <c r="EI113" s="128">
        <f>EI96^3+EJ96^3+EK96^3+EL96^3+EI97^3+EJ97^3+EK97^3+EL97^3+EI98^3+EJ98^3+EK98^3+EL98^3+EI99^3+EJ99^3+EK99^3+EL99^3</f>
        <v>0</v>
      </c>
      <c r="EJ113" s="128">
        <f>EI100^3+EJ100^3+EK100^3+EL100^3+EI101^3+EJ101^3+EK101^3+EL101^3+EI102^3+EJ102^3+EK102^3+EL102^3+EI103^3+EJ103^3+EK103^3+EL103^3</f>
        <v>0</v>
      </c>
      <c r="EK113" s="128">
        <f>EI104^3+EJ104^3+EK104^3+EL104^3+EI105^3+EJ105^3+EK105^3+EL105^3+EI106^3+EJ106^3+EK106^3+EL106^3+EI107^3+EJ107^3+EK107^3+EL107^3</f>
        <v>0</v>
      </c>
      <c r="EL113" s="128">
        <f>EI108^3+EJ108^3+EK108^3+EL108^3+EI109^3+EJ109^3+EK109^3+EL109^3+EI110^3+EJ110^3+EK110^3+EL110^3+EI111^3+EJ111^3+EK111^3+EL111^3</f>
        <v>0</v>
      </c>
      <c r="EM113" s="128">
        <f>EM96^3+EN96^3+EO96^3+EP96^3+EM97^3+EN97^3+EO97^3+EP97^3+EM98^3+EN98^3+EO98^3+EP98^3+EM99^3+EN99^3+EO99^3+EP99^3</f>
        <v>0</v>
      </c>
      <c r="EN113" s="128">
        <f>EM100^3+EN100^3+EO100^3+EP100^3+EM101^3+EN101^3+EO101^3+EP101^3+EM102^3+EN102^3+EO102^3+EP102^3+EM103^3+EN103^3+EO103^3+EP103^3</f>
        <v>0</v>
      </c>
      <c r="EO113" s="128">
        <f>EM104^3+EN104^3+EO104^3+EP104^3+EM105^3+EN105^3+EO105^3+EP105^3+EM106^3+EN106^3+EO106^3+EP106^3+EM107^3+EN107^3+EO107^3+EP107^3</f>
        <v>0</v>
      </c>
      <c r="EP113" s="128">
        <f>EM108^3+EN108^3+EO108^3+EP108^3+EM109^3+EN109^3+EO109^3+EP109^3+EM110^3+EN110^3+EO110^3+EP110^3+EM111^3+EN111^3+EO111^3+EP111^3</f>
        <v>0</v>
      </c>
      <c r="EQ113" s="129">
        <f>SUMSQ(EA111,EB110,EC109,ED108,EE107,EF106,EG105,EH104,EI103,EJ102,EK101,EL100,EM99,EN98,EO97,GD95,EP96)</f>
        <v>0</v>
      </c>
      <c r="ER113" s="130">
        <f>SUMSQ(EA103,EB102,EC101,ED100,EE99,EF98,EG97,EH96,EI111,EJ110,EK109,EL108,EM107,EN106,EO105,EP104)</f>
        <v>0</v>
      </c>
      <c r="ES113" s="32"/>
      <c r="ET113" s="131"/>
      <c r="EU113" s="131"/>
      <c r="EV113" s="131"/>
      <c r="EW113" s="131"/>
      <c r="EX113" s="131"/>
      <c r="EY113" s="131"/>
      <c r="EZ113" s="131"/>
      <c r="FA113" s="131"/>
      <c r="FB113" s="131"/>
      <c r="FC113" s="131"/>
      <c r="FD113" s="131"/>
      <c r="FE113" s="131"/>
      <c r="FF113" s="131"/>
      <c r="FG113" s="131"/>
      <c r="FH113" s="131"/>
      <c r="FI113" s="131"/>
      <c r="FJ113" s="32"/>
      <c r="FK113" s="115"/>
    </row>
    <row r="114" spans="1:167" ht="13.5" thickBot="1" x14ac:dyDescent="0.25">
      <c r="A114" s="32"/>
      <c r="B114" s="32"/>
      <c r="C114" s="32"/>
      <c r="D114" s="106" t="s">
        <v>87</v>
      </c>
      <c r="E114" s="107" t="s">
        <v>207</v>
      </c>
      <c r="F114" s="108">
        <f>B4+(100*B6)</f>
        <v>101</v>
      </c>
      <c r="G114" s="104"/>
      <c r="H114" s="43"/>
      <c r="I114" s="109"/>
      <c r="J114" s="58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137"/>
      <c r="AB114" s="137"/>
      <c r="AC114" s="32" t="s">
        <v>0</v>
      </c>
      <c r="AD114" s="135"/>
      <c r="AE114" s="135"/>
      <c r="AF114" s="135"/>
      <c r="AG114" s="135"/>
      <c r="AH114" s="135"/>
      <c r="AI114" s="135"/>
      <c r="AJ114" s="135"/>
      <c r="AK114" s="135"/>
      <c r="AL114" s="135"/>
      <c r="AM114" s="135"/>
      <c r="AN114" s="135"/>
      <c r="AO114" s="135"/>
      <c r="AP114" s="135"/>
      <c r="AQ114" s="135"/>
      <c r="AR114" s="135"/>
      <c r="AS114" s="135"/>
      <c r="AT114" s="32"/>
      <c r="AU114" s="115"/>
      <c r="AW114" s="109"/>
      <c r="AX114" s="58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  <c r="BN114" s="46"/>
      <c r="BO114" s="137"/>
      <c r="BP114" s="137"/>
      <c r="BQ114" s="32" t="s">
        <v>0</v>
      </c>
      <c r="BR114" s="135"/>
      <c r="BS114" s="135"/>
      <c r="BT114" s="135"/>
      <c r="BU114" s="135"/>
      <c r="BV114" s="135"/>
      <c r="BW114" s="135"/>
      <c r="BX114" s="135"/>
      <c r="BY114" s="135"/>
      <c r="BZ114" s="135"/>
      <c r="CA114" s="135"/>
      <c r="CB114" s="135"/>
      <c r="CC114" s="135"/>
      <c r="CD114" s="135"/>
      <c r="CE114" s="135"/>
      <c r="CF114" s="135"/>
      <c r="CG114" s="135"/>
      <c r="CH114" s="32"/>
      <c r="CI114" s="115"/>
      <c r="CJ114" s="144"/>
      <c r="CK114" s="109"/>
      <c r="CL114" s="58"/>
      <c r="CM114" s="46"/>
      <c r="CN114" s="46"/>
      <c r="CO114" s="46"/>
      <c r="CP114" s="46"/>
      <c r="CQ114" s="46"/>
      <c r="CR114" s="46"/>
      <c r="CS114" s="46"/>
      <c r="CT114" s="46"/>
      <c r="CU114" s="46"/>
      <c r="CV114" s="46"/>
      <c r="CW114" s="46"/>
      <c r="CX114" s="46"/>
      <c r="CY114" s="46"/>
      <c r="CZ114" s="46"/>
      <c r="DA114" s="46"/>
      <c r="DB114" s="46"/>
      <c r="DC114" s="137"/>
      <c r="DD114" s="137"/>
      <c r="DE114" s="32" t="s">
        <v>0</v>
      </c>
      <c r="DF114" s="135"/>
      <c r="DG114" s="135"/>
      <c r="DH114" s="135"/>
      <c r="DI114" s="135"/>
      <c r="DJ114" s="135"/>
      <c r="DK114" s="135"/>
      <c r="DL114" s="135"/>
      <c r="DM114" s="135"/>
      <c r="DN114" s="135"/>
      <c r="DO114" s="135"/>
      <c r="DP114" s="135"/>
      <c r="DQ114" s="135"/>
      <c r="DR114" s="135"/>
      <c r="DS114" s="135"/>
      <c r="DT114" s="135"/>
      <c r="DU114" s="135"/>
      <c r="DV114" s="32"/>
      <c r="DW114" s="115"/>
      <c r="DY114" s="109"/>
      <c r="DZ114" s="58"/>
      <c r="EA114" s="46"/>
      <c r="EB114" s="46"/>
      <c r="EC114" s="46"/>
      <c r="ED114" s="46"/>
      <c r="EE114" s="46"/>
      <c r="EF114" s="46"/>
      <c r="EG114" s="46"/>
      <c r="EH114" s="46"/>
      <c r="EI114" s="46"/>
      <c r="EJ114" s="46"/>
      <c r="EK114" s="46"/>
      <c r="EL114" s="46"/>
      <c r="EM114" s="46"/>
      <c r="EN114" s="46"/>
      <c r="EO114" s="46"/>
      <c r="EP114" s="46"/>
      <c r="EQ114" s="137"/>
      <c r="ER114" s="137"/>
      <c r="ES114" s="32" t="s">
        <v>0</v>
      </c>
      <c r="ET114" s="135"/>
      <c r="EU114" s="135"/>
      <c r="EV114" s="135"/>
      <c r="EW114" s="135"/>
      <c r="EX114" s="135"/>
      <c r="EY114" s="135"/>
      <c r="EZ114" s="135"/>
      <c r="FA114" s="135"/>
      <c r="FB114" s="135"/>
      <c r="FC114" s="135"/>
      <c r="FD114" s="135"/>
      <c r="FE114" s="135"/>
      <c r="FF114" s="135"/>
      <c r="FG114" s="135"/>
      <c r="FH114" s="135"/>
      <c r="FI114" s="135"/>
      <c r="FJ114" s="32"/>
      <c r="FK114" s="115"/>
    </row>
    <row r="115" spans="1:167" ht="14.25" thickTop="1" thickBot="1" x14ac:dyDescent="0.25">
      <c r="A115" s="32"/>
      <c r="B115" s="32"/>
      <c r="C115" s="32"/>
      <c r="D115" s="106" t="s">
        <v>259</v>
      </c>
      <c r="E115" s="107" t="s">
        <v>207</v>
      </c>
      <c r="F115" s="110">
        <f>B4+(101*B6)</f>
        <v>102</v>
      </c>
      <c r="G115" s="104"/>
      <c r="H115" s="43"/>
      <c r="I115" s="138"/>
      <c r="J115" s="142"/>
      <c r="K115" s="143"/>
      <c r="L115" s="143"/>
      <c r="M115" s="143"/>
      <c r="N115" s="143"/>
      <c r="O115" s="143"/>
      <c r="P115" s="143"/>
      <c r="Q115" s="143"/>
      <c r="R115" s="143"/>
      <c r="S115" s="143"/>
      <c r="T115" s="143"/>
      <c r="U115" s="143"/>
      <c r="V115" s="143"/>
      <c r="W115" s="143"/>
      <c r="X115" s="143"/>
      <c r="Y115" s="143"/>
      <c r="Z115" s="143"/>
      <c r="AA115" s="143"/>
      <c r="AB115" s="143"/>
      <c r="AC115" s="143"/>
      <c r="AD115" s="140"/>
      <c r="AE115" s="140"/>
      <c r="AF115" s="140"/>
      <c r="AG115" s="140"/>
      <c r="AH115" s="140"/>
      <c r="AI115" s="140"/>
      <c r="AJ115" s="140"/>
      <c r="AK115" s="140"/>
      <c r="AL115" s="140"/>
      <c r="AM115" s="140"/>
      <c r="AN115" s="140"/>
      <c r="AO115" s="140"/>
      <c r="AP115" s="140"/>
      <c r="AQ115" s="140"/>
      <c r="AR115" s="140"/>
      <c r="AS115" s="140"/>
      <c r="AT115" s="139"/>
      <c r="AU115" s="141" t="s">
        <v>0</v>
      </c>
      <c r="AW115" s="138"/>
      <c r="AX115" s="142"/>
      <c r="AY115" s="143"/>
      <c r="AZ115" s="143"/>
      <c r="BA115" s="143"/>
      <c r="BB115" s="143"/>
      <c r="BC115" s="143"/>
      <c r="BD115" s="143"/>
      <c r="BE115" s="143"/>
      <c r="BF115" s="143"/>
      <c r="BG115" s="143"/>
      <c r="BH115" s="143"/>
      <c r="BI115" s="143"/>
      <c r="BJ115" s="143"/>
      <c r="BK115" s="143"/>
      <c r="BL115" s="143"/>
      <c r="BM115" s="143"/>
      <c r="BN115" s="143"/>
      <c r="BO115" s="143"/>
      <c r="BP115" s="143"/>
      <c r="BQ115" s="143"/>
      <c r="BR115" s="140"/>
      <c r="BS115" s="140"/>
      <c r="BT115" s="140"/>
      <c r="BU115" s="140"/>
      <c r="BV115" s="140"/>
      <c r="BW115" s="140"/>
      <c r="BX115" s="140"/>
      <c r="BY115" s="140"/>
      <c r="BZ115" s="140"/>
      <c r="CA115" s="140"/>
      <c r="CB115" s="140"/>
      <c r="CC115" s="140"/>
      <c r="CD115" s="140"/>
      <c r="CE115" s="140"/>
      <c r="CF115" s="140"/>
      <c r="CG115" s="140"/>
      <c r="CH115" s="139"/>
      <c r="CI115" s="141" t="s">
        <v>0</v>
      </c>
      <c r="CJ115" s="144"/>
      <c r="CK115" s="138"/>
      <c r="CL115" s="142"/>
      <c r="CM115" s="143"/>
      <c r="CN115" s="143"/>
      <c r="CO115" s="143"/>
      <c r="CP115" s="143"/>
      <c r="CQ115" s="143"/>
      <c r="CR115" s="143"/>
      <c r="CS115" s="143"/>
      <c r="CT115" s="143"/>
      <c r="CU115" s="143"/>
      <c r="CV115" s="143"/>
      <c r="CW115" s="143"/>
      <c r="CX115" s="143"/>
      <c r="CY115" s="143"/>
      <c r="CZ115" s="143"/>
      <c r="DA115" s="143"/>
      <c r="DB115" s="143"/>
      <c r="DC115" s="143"/>
      <c r="DD115" s="143"/>
      <c r="DE115" s="143"/>
      <c r="DF115" s="140"/>
      <c r="DG115" s="140"/>
      <c r="DH115" s="140"/>
      <c r="DI115" s="140"/>
      <c r="DJ115" s="140"/>
      <c r="DK115" s="140"/>
      <c r="DL115" s="140"/>
      <c r="DM115" s="140"/>
      <c r="DN115" s="140"/>
      <c r="DO115" s="140"/>
      <c r="DP115" s="140"/>
      <c r="DQ115" s="140"/>
      <c r="DR115" s="140"/>
      <c r="DS115" s="140"/>
      <c r="DT115" s="140"/>
      <c r="DU115" s="140"/>
      <c r="DV115" s="139"/>
      <c r="DW115" s="141" t="s">
        <v>0</v>
      </c>
      <c r="DY115" s="138"/>
      <c r="DZ115" s="142"/>
      <c r="EA115" s="143"/>
      <c r="EB115" s="143"/>
      <c r="EC115" s="143"/>
      <c r="ED115" s="143"/>
      <c r="EE115" s="143"/>
      <c r="EF115" s="143"/>
      <c r="EG115" s="143"/>
      <c r="EH115" s="143"/>
      <c r="EI115" s="143"/>
      <c r="EJ115" s="143"/>
      <c r="EK115" s="143"/>
      <c r="EL115" s="143"/>
      <c r="EM115" s="143"/>
      <c r="EN115" s="143"/>
      <c r="EO115" s="143"/>
      <c r="EP115" s="143"/>
      <c r="EQ115" s="143"/>
      <c r="ER115" s="143"/>
      <c r="ES115" s="143"/>
      <c r="ET115" s="140"/>
      <c r="EU115" s="140"/>
      <c r="EV115" s="140"/>
      <c r="EW115" s="140"/>
      <c r="EX115" s="140"/>
      <c r="EY115" s="140"/>
      <c r="EZ115" s="140"/>
      <c r="FA115" s="140"/>
      <c r="FB115" s="140"/>
      <c r="FC115" s="140"/>
      <c r="FD115" s="140"/>
      <c r="FE115" s="140"/>
      <c r="FF115" s="140"/>
      <c r="FG115" s="140"/>
      <c r="FH115" s="140"/>
      <c r="FI115" s="140"/>
      <c r="FJ115" s="139"/>
      <c r="FK115" s="141" t="s">
        <v>0</v>
      </c>
    </row>
    <row r="116" spans="1:167" ht="14.25" thickTop="1" thickBot="1" x14ac:dyDescent="0.25">
      <c r="A116" s="32"/>
      <c r="B116" s="32"/>
      <c r="C116" s="32"/>
      <c r="D116" s="106" t="s">
        <v>236</v>
      </c>
      <c r="E116" s="107" t="s">
        <v>207</v>
      </c>
      <c r="F116" s="110">
        <f>B4+(102*B6)</f>
        <v>103</v>
      </c>
      <c r="G116" s="104"/>
      <c r="H116" s="43"/>
      <c r="P116" s="25" t="s">
        <v>0</v>
      </c>
      <c r="W116" s="25" t="s">
        <v>0</v>
      </c>
      <c r="X116" s="25" t="s">
        <v>0</v>
      </c>
      <c r="Z116" s="25" t="s">
        <v>0</v>
      </c>
      <c r="AC116" s="25" t="s">
        <v>0</v>
      </c>
      <c r="BL116" s="25" t="s">
        <v>0</v>
      </c>
      <c r="CJ116" s="144"/>
      <c r="CZ116" s="25" t="s">
        <v>0</v>
      </c>
      <c r="EN116" s="25" t="s">
        <v>0</v>
      </c>
    </row>
    <row r="117" spans="1:167" ht="14.25" thickTop="1" thickBot="1" x14ac:dyDescent="0.25">
      <c r="A117" s="32"/>
      <c r="B117" s="32"/>
      <c r="C117" s="32"/>
      <c r="D117" s="106" t="s">
        <v>135</v>
      </c>
      <c r="E117" s="107" t="s">
        <v>207</v>
      </c>
      <c r="F117" s="108">
        <f>B4+(103*B6)</f>
        <v>104</v>
      </c>
      <c r="G117" s="104"/>
      <c r="H117" s="43"/>
      <c r="I117" s="38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40"/>
      <c r="AE117" s="40"/>
      <c r="AF117" s="40"/>
      <c r="AG117" s="40"/>
      <c r="AH117" s="40"/>
      <c r="AI117" s="40"/>
      <c r="AJ117" s="40"/>
      <c r="AK117" s="40"/>
      <c r="AL117" s="40"/>
      <c r="AM117" s="40"/>
      <c r="AN117" s="40"/>
      <c r="AO117" s="40"/>
      <c r="AP117" s="40"/>
      <c r="AQ117" s="40"/>
      <c r="AR117" s="40"/>
      <c r="AS117" s="40"/>
      <c r="AT117" s="39"/>
      <c r="AU117" s="41"/>
      <c r="AW117" s="38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  <c r="BN117" s="39"/>
      <c r="BO117" s="39"/>
      <c r="BP117" s="39"/>
      <c r="BQ117" s="39"/>
      <c r="BR117" s="40"/>
      <c r="BS117" s="40"/>
      <c r="BT117" s="40"/>
      <c r="BU117" s="40"/>
      <c r="BV117" s="40"/>
      <c r="BW117" s="40"/>
      <c r="BX117" s="40"/>
      <c r="BY117" s="40"/>
      <c r="BZ117" s="40"/>
      <c r="CA117" s="40"/>
      <c r="CB117" s="40"/>
      <c r="CC117" s="40"/>
      <c r="CD117" s="40"/>
      <c r="CE117" s="40"/>
      <c r="CF117" s="40"/>
      <c r="CG117" s="40"/>
      <c r="CH117" s="39"/>
      <c r="CI117" s="41"/>
      <c r="CJ117" s="144"/>
      <c r="CK117" s="38"/>
      <c r="CL117" s="39"/>
      <c r="CM117" s="39"/>
      <c r="CN117" s="39"/>
      <c r="CO117" s="39"/>
      <c r="CP117" s="39"/>
      <c r="CQ117" s="39"/>
      <c r="CR117" s="39"/>
      <c r="CS117" s="39"/>
      <c r="CT117" s="39"/>
      <c r="CU117" s="39"/>
      <c r="CV117" s="39"/>
      <c r="CW117" s="39"/>
      <c r="CX117" s="39"/>
      <c r="CY117" s="39"/>
      <c r="CZ117" s="39"/>
      <c r="DA117" s="39"/>
      <c r="DB117" s="39"/>
      <c r="DC117" s="39"/>
      <c r="DD117" s="39"/>
      <c r="DE117" s="39"/>
      <c r="DF117" s="40"/>
      <c r="DG117" s="40"/>
      <c r="DH117" s="40"/>
      <c r="DI117" s="40"/>
      <c r="DJ117" s="40"/>
      <c r="DK117" s="40"/>
      <c r="DL117" s="40"/>
      <c r="DM117" s="40"/>
      <c r="DN117" s="40"/>
      <c r="DO117" s="40"/>
      <c r="DP117" s="40"/>
      <c r="DQ117" s="40"/>
      <c r="DR117" s="40"/>
      <c r="DS117" s="40"/>
      <c r="DT117" s="40"/>
      <c r="DU117" s="40"/>
      <c r="DV117" s="39"/>
      <c r="DW117" s="41"/>
      <c r="DY117" s="38"/>
      <c r="DZ117" s="39"/>
      <c r="EA117" s="39"/>
      <c r="EB117" s="39"/>
      <c r="EC117" s="39"/>
      <c r="ED117" s="39"/>
      <c r="EE117" s="39"/>
      <c r="EF117" s="39"/>
      <c r="EG117" s="39"/>
      <c r="EH117" s="39"/>
      <c r="EI117" s="39"/>
      <c r="EJ117" s="39"/>
      <c r="EK117" s="39"/>
      <c r="EL117" s="39"/>
      <c r="EM117" s="39"/>
      <c r="EN117" s="39"/>
      <c r="EO117" s="39"/>
      <c r="EP117" s="39"/>
      <c r="EQ117" s="39"/>
      <c r="ER117" s="39"/>
      <c r="ES117" s="39"/>
      <c r="ET117" s="40"/>
      <c r="EU117" s="40"/>
      <c r="EV117" s="40"/>
      <c r="EW117" s="40"/>
      <c r="EX117" s="40"/>
      <c r="EY117" s="40"/>
      <c r="EZ117" s="40"/>
      <c r="FA117" s="40"/>
      <c r="FB117" s="40"/>
      <c r="FC117" s="40"/>
      <c r="FD117" s="40"/>
      <c r="FE117" s="40"/>
      <c r="FF117" s="40"/>
      <c r="FG117" s="40"/>
      <c r="FH117" s="40"/>
      <c r="FI117" s="40"/>
      <c r="FJ117" s="39"/>
      <c r="FK117" s="41"/>
    </row>
    <row r="118" spans="1:167" ht="13.5" thickBot="1" x14ac:dyDescent="0.25">
      <c r="A118" s="32"/>
      <c r="B118" s="32"/>
      <c r="C118" s="32"/>
      <c r="D118" s="106" t="s">
        <v>102</v>
      </c>
      <c r="E118" s="107" t="s">
        <v>207</v>
      </c>
      <c r="F118" s="108">
        <f>B4+(104*B6)</f>
        <v>105</v>
      </c>
      <c r="G118" s="104"/>
      <c r="H118" s="43"/>
      <c r="I118" s="44"/>
      <c r="J118" s="45" t="s">
        <v>2</v>
      </c>
      <c r="K118" s="46" t="s">
        <v>0</v>
      </c>
      <c r="L118" s="46"/>
      <c r="M118" s="46"/>
      <c r="N118" s="46"/>
      <c r="O118" s="46"/>
      <c r="P118" s="46"/>
      <c r="Q118" s="46"/>
      <c r="R118" s="46"/>
      <c r="S118" s="47" t="s">
        <v>373</v>
      </c>
      <c r="T118" s="46"/>
      <c r="U118" s="46"/>
      <c r="V118" s="46"/>
      <c r="W118" s="46"/>
      <c r="X118" s="46"/>
      <c r="Y118" s="46"/>
      <c r="Z118" s="46"/>
      <c r="AA118" s="46"/>
      <c r="AB118" s="46"/>
      <c r="AC118" s="46" t="s">
        <v>0</v>
      </c>
      <c r="AD118" s="48"/>
      <c r="AE118" s="48"/>
      <c r="AF118" s="48"/>
      <c r="AG118" s="48"/>
      <c r="AH118" s="48"/>
      <c r="AI118" s="48"/>
      <c r="AJ118" s="48"/>
      <c r="AK118" s="48"/>
      <c r="AL118" s="49" t="s">
        <v>295</v>
      </c>
      <c r="AM118" s="48"/>
      <c r="AN118" s="48"/>
      <c r="AO118" s="48"/>
      <c r="AP118" s="48"/>
      <c r="AQ118" s="48"/>
      <c r="AR118" s="48"/>
      <c r="AS118" s="48"/>
      <c r="AT118" s="50"/>
      <c r="AU118" s="51"/>
      <c r="AW118" s="44"/>
      <c r="AX118" s="45" t="s">
        <v>2</v>
      </c>
      <c r="AY118" s="46" t="s">
        <v>0</v>
      </c>
      <c r="AZ118" s="46"/>
      <c r="BA118" s="46"/>
      <c r="BB118" s="46"/>
      <c r="BC118" s="46"/>
      <c r="BD118" s="46"/>
      <c r="BE118" s="46"/>
      <c r="BF118" s="46"/>
      <c r="BG118" s="47" t="s">
        <v>388</v>
      </c>
      <c r="BH118" s="46"/>
      <c r="BI118" s="46"/>
      <c r="BJ118" s="46"/>
      <c r="BK118" s="46"/>
      <c r="BL118" s="46"/>
      <c r="BM118" s="46"/>
      <c r="BN118" s="46"/>
      <c r="BO118" s="46"/>
      <c r="BP118" s="46"/>
      <c r="BQ118" s="46" t="s">
        <v>0</v>
      </c>
      <c r="BR118" s="48"/>
      <c r="BS118" s="48"/>
      <c r="BT118" s="48"/>
      <c r="BU118" s="48"/>
      <c r="BV118" s="48"/>
      <c r="BW118" s="48"/>
      <c r="BX118" s="48"/>
      <c r="BY118" s="48"/>
      <c r="BZ118" s="49" t="s">
        <v>295</v>
      </c>
      <c r="CA118" s="48"/>
      <c r="CB118" s="48"/>
      <c r="CC118" s="48"/>
      <c r="CD118" s="48"/>
      <c r="CE118" s="48"/>
      <c r="CF118" s="48"/>
      <c r="CG118" s="48"/>
      <c r="CH118" s="50"/>
      <c r="CI118" s="51"/>
      <c r="CJ118" s="144"/>
      <c r="CK118" s="44"/>
      <c r="CL118" s="45" t="s">
        <v>2</v>
      </c>
      <c r="CM118" s="46" t="s">
        <v>0</v>
      </c>
      <c r="CN118" s="46"/>
      <c r="CO118" s="46"/>
      <c r="CP118" s="46"/>
      <c r="CQ118" s="46"/>
      <c r="CR118" s="46"/>
      <c r="CS118" s="46"/>
      <c r="CT118" s="46"/>
      <c r="CU118" s="47" t="s">
        <v>403</v>
      </c>
      <c r="CV118" s="46"/>
      <c r="CW118" s="46"/>
      <c r="CX118" s="46"/>
      <c r="CY118" s="46"/>
      <c r="CZ118" s="46"/>
      <c r="DA118" s="46"/>
      <c r="DB118" s="46"/>
      <c r="DC118" s="46"/>
      <c r="DD118" s="46"/>
      <c r="DE118" s="46" t="s">
        <v>0</v>
      </c>
      <c r="DF118" s="48"/>
      <c r="DG118" s="48"/>
      <c r="DH118" s="48"/>
      <c r="DI118" s="48"/>
      <c r="DJ118" s="48"/>
      <c r="DK118" s="48"/>
      <c r="DL118" s="48"/>
      <c r="DM118" s="48"/>
      <c r="DN118" s="49" t="s">
        <v>295</v>
      </c>
      <c r="DO118" s="48"/>
      <c r="DP118" s="48"/>
      <c r="DQ118" s="48"/>
      <c r="DR118" s="48"/>
      <c r="DS118" s="48"/>
      <c r="DT118" s="48"/>
      <c r="DU118" s="48"/>
      <c r="DV118" s="50"/>
      <c r="DW118" s="51"/>
      <c r="DY118" s="44"/>
      <c r="DZ118" s="45" t="s">
        <v>2</v>
      </c>
      <c r="EA118" s="46" t="s">
        <v>0</v>
      </c>
      <c r="EB118" s="46"/>
      <c r="EC118" s="46"/>
      <c r="ED118" s="46"/>
      <c r="EE118" s="46"/>
      <c r="EF118" s="46"/>
      <c r="EG118" s="46"/>
      <c r="EH118" s="46"/>
      <c r="EI118" s="47" t="s">
        <v>418</v>
      </c>
      <c r="EJ118" s="46"/>
      <c r="EK118" s="46"/>
      <c r="EL118" s="46"/>
      <c r="EM118" s="46"/>
      <c r="EN118" s="46"/>
      <c r="EO118" s="46"/>
      <c r="EP118" s="46"/>
      <c r="EQ118" s="46"/>
      <c r="ER118" s="46"/>
      <c r="ES118" s="46" t="s">
        <v>0</v>
      </c>
      <c r="ET118" s="48"/>
      <c r="EU118" s="48"/>
      <c r="EV118" s="48"/>
      <c r="EW118" s="48"/>
      <c r="EX118" s="48"/>
      <c r="EY118" s="48"/>
      <c r="EZ118" s="48"/>
      <c r="FA118" s="48"/>
      <c r="FB118" s="49" t="s">
        <v>295</v>
      </c>
      <c r="FC118" s="48"/>
      <c r="FD118" s="48"/>
      <c r="FE118" s="48"/>
      <c r="FF118" s="48"/>
      <c r="FG118" s="48"/>
      <c r="FH118" s="48"/>
      <c r="FI118" s="48"/>
      <c r="FJ118" s="50"/>
      <c r="FK118" s="51"/>
    </row>
    <row r="119" spans="1:167" x14ac:dyDescent="0.2">
      <c r="A119" s="32"/>
      <c r="B119" s="32"/>
      <c r="C119" s="32"/>
      <c r="D119" s="106" t="s">
        <v>170</v>
      </c>
      <c r="E119" s="107" t="s">
        <v>207</v>
      </c>
      <c r="F119" s="110">
        <f>B4+(105*B6)</f>
        <v>106</v>
      </c>
      <c r="G119" s="104"/>
      <c r="H119" s="43"/>
      <c r="I119" s="57"/>
      <c r="J119" s="58"/>
      <c r="K119" s="1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2"/>
      <c r="AA119" s="59">
        <f>K119^3+L119^3+M119^3+N119^3+O119^3+P119^3+Q119^3+R119^3+K120^3+L120^3+M120^3+N120^3+O120^3+P120^3+Q120^3+R120^3</f>
        <v>0</v>
      </c>
      <c r="AB119" s="60">
        <f>K119^3+L119^3+M119^3+N119^3+O119^3+P119^3+Q119^3+R119^3+S119^3+T119^3+U119^3+V119^3+W119^3+X119^3+Y119^3+Z119^3</f>
        <v>0</v>
      </c>
      <c r="AC119" s="61"/>
      <c r="AD119" s="68"/>
      <c r="AE119" s="69"/>
      <c r="AF119" s="69"/>
      <c r="AG119" s="69"/>
      <c r="AH119" s="70"/>
      <c r="AI119" s="70"/>
      <c r="AJ119" s="70"/>
      <c r="AK119" s="70"/>
      <c r="AL119" s="69"/>
      <c r="AM119" s="69"/>
      <c r="AN119" s="69"/>
      <c r="AO119" s="69"/>
      <c r="AP119" s="70"/>
      <c r="AQ119" s="70"/>
      <c r="AR119" s="70"/>
      <c r="AS119" s="71"/>
      <c r="AT119" s="66"/>
      <c r="AU119" s="51"/>
      <c r="AW119" s="57"/>
      <c r="AX119" s="58"/>
      <c r="AY119" s="1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2"/>
      <c r="BO119" s="59">
        <f>AY119^3+AZ119^3+BA119^3+BB119^3+BC119^3+BD119^3+BE119^3+BF119^3+AY120^3+AZ120^3+BA120^3+BB120^3+BC120^3+BD120^3+BE120^3+BF120^3</f>
        <v>0</v>
      </c>
      <c r="BP119" s="60">
        <f>AY119^3+AZ119^3+BA119^3+BB119^3+BC119^3+BD119^3+BE119^3+BF119^3+BG119^3+BH119^3+BI119^3+BJ119^3+BK119^3+BL119^3+BM119^3+BN119^3</f>
        <v>0</v>
      </c>
      <c r="BQ119" s="61"/>
      <c r="BR119" s="68"/>
      <c r="BS119" s="69"/>
      <c r="BT119" s="69"/>
      <c r="BU119" s="69"/>
      <c r="BV119" s="69"/>
      <c r="BW119" s="69"/>
      <c r="BX119" s="69"/>
      <c r="BY119" s="69"/>
      <c r="BZ119" s="70"/>
      <c r="CA119" s="70"/>
      <c r="CB119" s="70"/>
      <c r="CC119" s="70"/>
      <c r="CD119" s="70"/>
      <c r="CE119" s="70"/>
      <c r="CF119" s="70"/>
      <c r="CG119" s="71"/>
      <c r="CH119" s="66"/>
      <c r="CI119" s="51"/>
      <c r="CJ119" s="144"/>
      <c r="CK119" s="57"/>
      <c r="CL119" s="58"/>
      <c r="CM119" s="1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2"/>
      <c r="DC119" s="59">
        <f>CM119^3+CN119^3+CO119^3+CP119^3+CQ119^3+CR119^3+CS119^3+CT119^3+CM120^3+CN120^3+CO120^3+CP120^3+CQ120^3+CR120^3+CS120^3+CT120^3</f>
        <v>0</v>
      </c>
      <c r="DD119" s="60">
        <f>CM119^3+CN119^3+CO119^3+CP119^3+CQ119^3+CR119^3+CS119^3+CT119^3+CU119^3+CV119^3+CW119^3+CX119^3+CY119^3+CZ119^3+DA119^3+DB119^3</f>
        <v>0</v>
      </c>
      <c r="DE119" s="61"/>
      <c r="DF119" s="68"/>
      <c r="DG119" s="69"/>
      <c r="DH119" s="70"/>
      <c r="DI119" s="70"/>
      <c r="DJ119" s="69"/>
      <c r="DK119" s="69"/>
      <c r="DL119" s="70"/>
      <c r="DM119" s="70"/>
      <c r="DN119" s="69"/>
      <c r="DO119" s="69"/>
      <c r="DP119" s="70"/>
      <c r="DQ119" s="70"/>
      <c r="DR119" s="69"/>
      <c r="DS119" s="69"/>
      <c r="DT119" s="70"/>
      <c r="DU119" s="71"/>
      <c r="DV119" s="66"/>
      <c r="DW119" s="51"/>
      <c r="DY119" s="57"/>
      <c r="DZ119" s="58"/>
      <c r="EA119" s="1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2"/>
      <c r="EQ119" s="59">
        <f>EA119^3+EB119^3+EC119^3+ED119^3+EE119^3+EF119^3+EG119^3+EH119^3+EA120^3+EB120^3+EC120^3+ED120^3+EE120^3+EF120^3+EG120^3+EH120^3</f>
        <v>0</v>
      </c>
      <c r="ER119" s="60">
        <f>EA119^3+EB119^3+EC119^3+ED119^3+EE119^3+EF119^3+EG119^3+EH119^3+EI119^3+EJ119^3+EK119^3+EL119^3+EM119^3+EN119^3+EO119^3+EP119^3</f>
        <v>0</v>
      </c>
      <c r="ES119" s="61"/>
      <c r="ET119" s="68"/>
      <c r="EU119" s="69"/>
      <c r="EV119" s="69"/>
      <c r="EW119" s="69"/>
      <c r="EX119" s="69"/>
      <c r="EY119" s="69"/>
      <c r="EZ119" s="69"/>
      <c r="FA119" s="69"/>
      <c r="FB119" s="69"/>
      <c r="FC119" s="69"/>
      <c r="FD119" s="69"/>
      <c r="FE119" s="69"/>
      <c r="FF119" s="69"/>
      <c r="FG119" s="69"/>
      <c r="FH119" s="69"/>
      <c r="FI119" s="73"/>
      <c r="FJ119" s="66"/>
      <c r="FK119" s="51"/>
    </row>
    <row r="120" spans="1:167" x14ac:dyDescent="0.2">
      <c r="A120" s="32"/>
      <c r="B120" s="32"/>
      <c r="C120" s="32"/>
      <c r="D120" s="106" t="s">
        <v>194</v>
      </c>
      <c r="E120" s="107" t="s">
        <v>207</v>
      </c>
      <c r="F120" s="110">
        <f>B4+(106*B6)</f>
        <v>107</v>
      </c>
      <c r="G120" s="104"/>
      <c r="H120" s="43"/>
      <c r="I120" s="74"/>
      <c r="J120" s="58"/>
      <c r="K120" s="3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75">
        <f>S119^3+T119^3+U119^3+V119^3+W119^3+X119^3+Y119^3+Z119^3+S120^3+T120^3+U120^3+V120^3+W120^3+X120^3+Y120^3+Z120^3</f>
        <v>0</v>
      </c>
      <c r="AB120" s="76">
        <f t="shared" ref="AB120:AB134" si="20">K120^3+L120^3+M120^3+N120^3+O120^3+P120^3+Q120^3+R120^3+S120^3+T120^3+U120^3+V120^3+W120^3+X120^3+Y120^3+Z120^3</f>
        <v>0</v>
      </c>
      <c r="AC120" s="61"/>
      <c r="AD120" s="81"/>
      <c r="AE120" s="82"/>
      <c r="AF120" s="82"/>
      <c r="AG120" s="82"/>
      <c r="AH120" s="83"/>
      <c r="AI120" s="83"/>
      <c r="AJ120" s="83"/>
      <c r="AK120" s="83"/>
      <c r="AL120" s="82"/>
      <c r="AM120" s="82"/>
      <c r="AN120" s="82"/>
      <c r="AO120" s="82"/>
      <c r="AP120" s="83"/>
      <c r="AQ120" s="83"/>
      <c r="AR120" s="83"/>
      <c r="AS120" s="84"/>
      <c r="AT120" s="66"/>
      <c r="AU120" s="51"/>
      <c r="AW120" s="74"/>
      <c r="AX120" s="58"/>
      <c r="AY120" s="3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5"/>
      <c r="BO120" s="75">
        <f>BG119^3+BH119^3+BI119^3+BJ119^3+BK119^3+BL119^3+BM119^3+BN119^3+BG120^3+BH120^3+BI120^3+BJ120^3+BK120^3+BL120^3+BM120^3+BN120^3</f>
        <v>0</v>
      </c>
      <c r="BP120" s="76">
        <f t="shared" ref="BP120:BP134" si="21">AY120^3+AZ120^3+BA120^3+BB120^3+BC120^3+BD120^3+BE120^3+BF120^3+BG120^3+BH120^3+BI120^3+BJ120^3+BK120^3+BL120^3+BM120^3+BN120^3</f>
        <v>0</v>
      </c>
      <c r="BQ120" s="61"/>
      <c r="BR120" s="81"/>
      <c r="BS120" s="82"/>
      <c r="BT120" s="82"/>
      <c r="BU120" s="82"/>
      <c r="BV120" s="82"/>
      <c r="BW120" s="82"/>
      <c r="BX120" s="82"/>
      <c r="BY120" s="82"/>
      <c r="BZ120" s="83"/>
      <c r="CA120" s="83"/>
      <c r="CB120" s="83"/>
      <c r="CC120" s="83"/>
      <c r="CD120" s="83"/>
      <c r="CE120" s="83"/>
      <c r="CF120" s="83"/>
      <c r="CG120" s="84"/>
      <c r="CH120" s="66"/>
      <c r="CI120" s="51"/>
      <c r="CJ120" s="144"/>
      <c r="CK120" s="74"/>
      <c r="CL120" s="58"/>
      <c r="CM120" s="3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5"/>
      <c r="DC120" s="75">
        <f>CU119^3+CV119^3+CW119^3+CX119^3+CY119^3+CZ119^3+DA119^3+DB119^3+CU120^3+CV120^3+CW120^3+CX120^3+CY120^3+CZ120^3+DA120^3+DB120^3</f>
        <v>0</v>
      </c>
      <c r="DD120" s="76">
        <f t="shared" ref="DD120:DD134" si="22">CM120^3+CN120^3+CO120^3+CP120^3+CQ120^3+CR120^3+CS120^3+CT120^3+CU120^3+CV120^3+CW120^3+CX120^3+CY120^3+CZ120^3+DA120^3+DB120^3</f>
        <v>0</v>
      </c>
      <c r="DE120" s="61"/>
      <c r="DF120" s="81"/>
      <c r="DG120" s="82"/>
      <c r="DH120" s="83"/>
      <c r="DI120" s="83"/>
      <c r="DJ120" s="82"/>
      <c r="DK120" s="82"/>
      <c r="DL120" s="83"/>
      <c r="DM120" s="83"/>
      <c r="DN120" s="82"/>
      <c r="DO120" s="82"/>
      <c r="DP120" s="83"/>
      <c r="DQ120" s="83"/>
      <c r="DR120" s="82"/>
      <c r="DS120" s="82"/>
      <c r="DT120" s="83"/>
      <c r="DU120" s="84"/>
      <c r="DV120" s="66"/>
      <c r="DW120" s="51"/>
      <c r="DY120" s="74"/>
      <c r="DZ120" s="58"/>
      <c r="EA120" s="3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5"/>
      <c r="EQ120" s="75">
        <f>EI119^3+EJ119^3+EK119^3+EL119^3+EM119^3+EN119^3+EO119^3+EP119^3+EI120^3+EJ120^3+EK120^3+EL120^3+EM120^3+EN120^3+EO120^3+EP120^3</f>
        <v>0</v>
      </c>
      <c r="ER120" s="76">
        <f t="shared" ref="ER120:ER134" si="23">EA120^3+EB120^3+EC120^3+ED120^3+EE120^3+EF120^3+EG120^3+EH120^3+EI120^3+EJ120^3+EK120^3+EL120^3+EM120^3+EN120^3+EO120^3+EP120^3</f>
        <v>0</v>
      </c>
      <c r="ES120" s="61"/>
      <c r="ET120" s="89"/>
      <c r="EU120" s="83"/>
      <c r="EV120" s="83"/>
      <c r="EW120" s="83"/>
      <c r="EX120" s="83"/>
      <c r="EY120" s="83"/>
      <c r="EZ120" s="83"/>
      <c r="FA120" s="83"/>
      <c r="FB120" s="83"/>
      <c r="FC120" s="83"/>
      <c r="FD120" s="83"/>
      <c r="FE120" s="83"/>
      <c r="FF120" s="83"/>
      <c r="FG120" s="83"/>
      <c r="FH120" s="83"/>
      <c r="FI120" s="84"/>
      <c r="FJ120" s="66"/>
      <c r="FK120" s="51"/>
    </row>
    <row r="121" spans="1:167" x14ac:dyDescent="0.2">
      <c r="A121" s="32"/>
      <c r="B121" s="32"/>
      <c r="C121" s="32"/>
      <c r="D121" s="106" t="s">
        <v>79</v>
      </c>
      <c r="E121" s="107" t="s">
        <v>207</v>
      </c>
      <c r="F121" s="108">
        <f>B4+(107*B6)</f>
        <v>108</v>
      </c>
      <c r="G121" s="104"/>
      <c r="H121" s="43"/>
      <c r="I121" s="57"/>
      <c r="J121" s="58"/>
      <c r="K121" s="3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75">
        <f>K121^3+L121^3+M121^3+N121^3+O121^3+P121^3+Q121^3+R121^3+K122^3+L122^3+M122^3+N122^3+O122^3+P122^3+Q122^3+R122^3</f>
        <v>0</v>
      </c>
      <c r="AB121" s="76">
        <f t="shared" si="20"/>
        <v>0</v>
      </c>
      <c r="AC121" s="88"/>
      <c r="AD121" s="81"/>
      <c r="AE121" s="82"/>
      <c r="AF121" s="82"/>
      <c r="AG121" s="82"/>
      <c r="AH121" s="83"/>
      <c r="AI121" s="83"/>
      <c r="AJ121" s="83"/>
      <c r="AK121" s="83"/>
      <c r="AL121" s="82"/>
      <c r="AM121" s="82"/>
      <c r="AN121" s="82"/>
      <c r="AO121" s="82"/>
      <c r="AP121" s="83"/>
      <c r="AQ121" s="83"/>
      <c r="AR121" s="83"/>
      <c r="AS121" s="84"/>
      <c r="AT121" s="66"/>
      <c r="AU121" s="51"/>
      <c r="AW121" s="57"/>
      <c r="AX121" s="58"/>
      <c r="AY121" s="3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5"/>
      <c r="BO121" s="75">
        <f>AY121^3+AZ121^3+BA121^3+BB121^3+BC121^3+BD121^3+BE121^3+BF121^3+AY122^3+AZ122^3+BA122^3+BB122^3+BC122^3+BD122^3+BE122^3+BF122^3</f>
        <v>0</v>
      </c>
      <c r="BP121" s="76">
        <f t="shared" si="21"/>
        <v>0</v>
      </c>
      <c r="BQ121" s="88"/>
      <c r="BR121" s="89"/>
      <c r="BS121" s="83"/>
      <c r="BT121" s="83"/>
      <c r="BU121" s="83"/>
      <c r="BV121" s="83"/>
      <c r="BW121" s="83"/>
      <c r="BX121" s="83"/>
      <c r="BY121" s="83"/>
      <c r="BZ121" s="82"/>
      <c r="CA121" s="82"/>
      <c r="CB121" s="82"/>
      <c r="CC121" s="82"/>
      <c r="CD121" s="82"/>
      <c r="CE121" s="82"/>
      <c r="CF121" s="82"/>
      <c r="CG121" s="86"/>
      <c r="CH121" s="66"/>
      <c r="CI121" s="51"/>
      <c r="CJ121" s="144"/>
      <c r="CK121" s="57"/>
      <c r="CL121" s="58"/>
      <c r="CM121" s="3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5"/>
      <c r="DC121" s="75">
        <f>CM121^3+CN121^3+CO121^3+CP121^3+CQ121^3+CR121^3+CS121^3+CT121^3+CM122^3+CN122^3+CO122^3+CP122^3+CQ122^3+CR122^3+CS122^3+CT122^3</f>
        <v>0</v>
      </c>
      <c r="DD121" s="76">
        <f t="shared" si="22"/>
        <v>0</v>
      </c>
      <c r="DE121" s="88"/>
      <c r="DF121" s="81"/>
      <c r="DG121" s="82"/>
      <c r="DH121" s="83"/>
      <c r="DI121" s="83"/>
      <c r="DJ121" s="82"/>
      <c r="DK121" s="82"/>
      <c r="DL121" s="83"/>
      <c r="DM121" s="83"/>
      <c r="DN121" s="82"/>
      <c r="DO121" s="82"/>
      <c r="DP121" s="83"/>
      <c r="DQ121" s="83"/>
      <c r="DR121" s="82"/>
      <c r="DS121" s="82"/>
      <c r="DT121" s="83"/>
      <c r="DU121" s="84"/>
      <c r="DV121" s="66"/>
      <c r="DW121" s="51"/>
      <c r="DY121" s="57"/>
      <c r="DZ121" s="58"/>
      <c r="EA121" s="3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5"/>
      <c r="EQ121" s="75">
        <f>EA121^3+EB121^3+EC121^3+ED121^3+EE121^3+EF121^3+EG121^3+EH121^3+EA122^3+EB122^3+EC122^3+ED122^3+EE122^3+EF122^3+EG122^3+EH122^3</f>
        <v>0</v>
      </c>
      <c r="ER121" s="76">
        <f t="shared" si="23"/>
        <v>0</v>
      </c>
      <c r="ES121" s="88"/>
      <c r="ET121" s="81"/>
      <c r="EU121" s="82"/>
      <c r="EV121" s="82"/>
      <c r="EW121" s="82"/>
      <c r="EX121" s="82"/>
      <c r="EY121" s="82"/>
      <c r="EZ121" s="82"/>
      <c r="FA121" s="82"/>
      <c r="FB121" s="82"/>
      <c r="FC121" s="82"/>
      <c r="FD121" s="82"/>
      <c r="FE121" s="82"/>
      <c r="FF121" s="82"/>
      <c r="FG121" s="82"/>
      <c r="FH121" s="82"/>
      <c r="FI121" s="86"/>
      <c r="FJ121" s="66"/>
      <c r="FK121" s="51"/>
    </row>
    <row r="122" spans="1:167" x14ac:dyDescent="0.2">
      <c r="A122" s="32"/>
      <c r="B122" s="32"/>
      <c r="C122" s="32"/>
      <c r="D122" s="106" t="s">
        <v>16</v>
      </c>
      <c r="E122" s="107" t="s">
        <v>207</v>
      </c>
      <c r="F122" s="108">
        <f>B4+(108*B6)</f>
        <v>109</v>
      </c>
      <c r="G122" s="104"/>
      <c r="H122" s="43"/>
      <c r="I122" s="90"/>
      <c r="J122" s="58"/>
      <c r="K122" s="3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75">
        <f>S121^3+T121^3+U121^3+V121^3+W121^3+X121^3+Y121^3+Z121^3+S122^3+T122^3+U122^3+V122^3+W122^3+X122^3+Y122^3+Z122^3</f>
        <v>0</v>
      </c>
      <c r="AB122" s="76">
        <f t="shared" si="20"/>
        <v>0</v>
      </c>
      <c r="AC122" s="61"/>
      <c r="AD122" s="81"/>
      <c r="AE122" s="82"/>
      <c r="AF122" s="82"/>
      <c r="AG122" s="82"/>
      <c r="AH122" s="83"/>
      <c r="AI122" s="83"/>
      <c r="AJ122" s="83"/>
      <c r="AK122" s="83"/>
      <c r="AL122" s="82"/>
      <c r="AM122" s="82"/>
      <c r="AN122" s="82"/>
      <c r="AO122" s="82"/>
      <c r="AP122" s="83"/>
      <c r="AQ122" s="83"/>
      <c r="AR122" s="83"/>
      <c r="AS122" s="84"/>
      <c r="AT122" s="66"/>
      <c r="AU122" s="51"/>
      <c r="AW122" s="90"/>
      <c r="AX122" s="58"/>
      <c r="AY122" s="3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5"/>
      <c r="BO122" s="75">
        <f>BG121^3+BH121^3+BI121^3+BJ121^3+BK121^3+BL121^3+BM121^3+BN121^3+BG122^3+BH122^3+BI122^3+BJ122^3+BK122^3+BL122^3+BM122^3+BN122^3</f>
        <v>0</v>
      </c>
      <c r="BP122" s="76">
        <f t="shared" si="21"/>
        <v>0</v>
      </c>
      <c r="BQ122" s="61"/>
      <c r="BR122" s="89"/>
      <c r="BS122" s="83"/>
      <c r="BT122" s="83"/>
      <c r="BU122" s="83"/>
      <c r="BV122" s="83"/>
      <c r="BW122" s="83"/>
      <c r="BX122" s="83"/>
      <c r="BY122" s="83"/>
      <c r="BZ122" s="82"/>
      <c r="CA122" s="82"/>
      <c r="CB122" s="82"/>
      <c r="CC122" s="82"/>
      <c r="CD122" s="82"/>
      <c r="CE122" s="82"/>
      <c r="CF122" s="82"/>
      <c r="CG122" s="86"/>
      <c r="CH122" s="66"/>
      <c r="CI122" s="51"/>
      <c r="CJ122" s="144"/>
      <c r="CK122" s="90"/>
      <c r="CL122" s="58"/>
      <c r="CM122" s="3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5"/>
      <c r="DC122" s="75">
        <f>CU121^3+CV121^3+CW121^3+CX121^3+CY121^3+CZ121^3+DA121^3+DB121^3+CU122^3+CV122^3+CW122^3+CX122^3+CY122^3+CZ122^3+DA122^3+DB122^3</f>
        <v>0</v>
      </c>
      <c r="DD122" s="76">
        <f t="shared" si="22"/>
        <v>0</v>
      </c>
      <c r="DE122" s="61"/>
      <c r="DF122" s="81"/>
      <c r="DG122" s="82"/>
      <c r="DH122" s="83"/>
      <c r="DI122" s="83"/>
      <c r="DJ122" s="82"/>
      <c r="DK122" s="82"/>
      <c r="DL122" s="83"/>
      <c r="DM122" s="83"/>
      <c r="DN122" s="82"/>
      <c r="DO122" s="82"/>
      <c r="DP122" s="83"/>
      <c r="DQ122" s="83"/>
      <c r="DR122" s="82"/>
      <c r="DS122" s="82"/>
      <c r="DT122" s="83"/>
      <c r="DU122" s="84"/>
      <c r="DV122" s="66"/>
      <c r="DW122" s="51"/>
      <c r="DY122" s="90"/>
      <c r="DZ122" s="58"/>
      <c r="EA122" s="3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5"/>
      <c r="EQ122" s="75">
        <f>EI121^3+EJ121^3+EK121^3+EL121^3+EM121^3+EN121^3+EO121^3+EP121^3+EI122^3+EJ122^3+EK122^3+EL122^3+EM122^3+EN122^3+EO122^3+EP122^3</f>
        <v>0</v>
      </c>
      <c r="ER122" s="76">
        <f t="shared" si="23"/>
        <v>0</v>
      </c>
      <c r="ES122" s="61"/>
      <c r="ET122" s="89"/>
      <c r="EU122" s="83"/>
      <c r="EV122" s="83"/>
      <c r="EW122" s="83"/>
      <c r="EX122" s="83"/>
      <c r="EY122" s="83"/>
      <c r="EZ122" s="83"/>
      <c r="FA122" s="83"/>
      <c r="FB122" s="83"/>
      <c r="FC122" s="83"/>
      <c r="FD122" s="83"/>
      <c r="FE122" s="83"/>
      <c r="FF122" s="83"/>
      <c r="FG122" s="83"/>
      <c r="FH122" s="83"/>
      <c r="FI122" s="84"/>
      <c r="FJ122" s="66"/>
      <c r="FK122" s="51"/>
    </row>
    <row r="123" spans="1:167" x14ac:dyDescent="0.2">
      <c r="A123" s="32"/>
      <c r="B123" s="32"/>
      <c r="C123" s="32"/>
      <c r="D123" s="106" t="s">
        <v>217</v>
      </c>
      <c r="E123" s="107" t="s">
        <v>207</v>
      </c>
      <c r="F123" s="110">
        <f>B4+(109*B6)</f>
        <v>110</v>
      </c>
      <c r="G123" s="104"/>
      <c r="H123" s="43"/>
      <c r="I123" s="57"/>
      <c r="J123" s="58"/>
      <c r="K123" s="3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75">
        <f>K123^3+L123^3+M123^3+N123^3+O123^3+P123^3+Q123^3+R123^3+K124^3+L124^3+M124^3+N124^3+O124^3+P124^3+Q124^3+R124^3</f>
        <v>0</v>
      </c>
      <c r="AB123" s="76">
        <f t="shared" si="20"/>
        <v>0</v>
      </c>
      <c r="AC123" s="61"/>
      <c r="AD123" s="89"/>
      <c r="AE123" s="83"/>
      <c r="AF123" s="83"/>
      <c r="AG123" s="83"/>
      <c r="AH123" s="82"/>
      <c r="AI123" s="82"/>
      <c r="AJ123" s="82"/>
      <c r="AK123" s="82"/>
      <c r="AL123" s="83"/>
      <c r="AM123" s="83"/>
      <c r="AN123" s="83"/>
      <c r="AO123" s="83"/>
      <c r="AP123" s="82"/>
      <c r="AQ123" s="82"/>
      <c r="AR123" s="82"/>
      <c r="AS123" s="86"/>
      <c r="AT123" s="66"/>
      <c r="AU123" s="51"/>
      <c r="AW123" s="57"/>
      <c r="AX123" s="58"/>
      <c r="AY123" s="3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5"/>
      <c r="BO123" s="75">
        <f>AY123^3+AZ123^3+BA123^3+BB123^3+BC123^3+BD123^3+BE123^3+BF123^3+AY124^3+AZ124^3+BA124^3+BB124^3+BC124^3+BD124^3+BE124^3+BF124^3</f>
        <v>0</v>
      </c>
      <c r="BP123" s="76">
        <f t="shared" si="21"/>
        <v>0</v>
      </c>
      <c r="BQ123" s="61"/>
      <c r="BR123" s="81"/>
      <c r="BS123" s="82"/>
      <c r="BT123" s="82"/>
      <c r="BU123" s="82"/>
      <c r="BV123" s="82"/>
      <c r="BW123" s="82"/>
      <c r="BX123" s="82"/>
      <c r="BY123" s="82"/>
      <c r="BZ123" s="83"/>
      <c r="CA123" s="83"/>
      <c r="CB123" s="83"/>
      <c r="CC123" s="83"/>
      <c r="CD123" s="83"/>
      <c r="CE123" s="83"/>
      <c r="CF123" s="83"/>
      <c r="CG123" s="84"/>
      <c r="CH123" s="66"/>
      <c r="CI123" s="51"/>
      <c r="CJ123" s="144"/>
      <c r="CK123" s="57"/>
      <c r="CL123" s="58"/>
      <c r="CM123" s="3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5"/>
      <c r="DC123" s="75">
        <f>CM123^3+CN123^3+CO123^3+CP123^3+CQ123^3+CR123^3+CS123^3+CT123^3+CM124^3+CN124^3+CO124^3+CP124^3+CQ124^3+CR124^3+CS124^3+CT124^3</f>
        <v>0</v>
      </c>
      <c r="DD123" s="76">
        <f t="shared" si="22"/>
        <v>0</v>
      </c>
      <c r="DE123" s="61"/>
      <c r="DF123" s="81"/>
      <c r="DG123" s="82"/>
      <c r="DH123" s="83"/>
      <c r="DI123" s="83"/>
      <c r="DJ123" s="82"/>
      <c r="DK123" s="82"/>
      <c r="DL123" s="83"/>
      <c r="DM123" s="83"/>
      <c r="DN123" s="82"/>
      <c r="DO123" s="82"/>
      <c r="DP123" s="83"/>
      <c r="DQ123" s="83"/>
      <c r="DR123" s="82"/>
      <c r="DS123" s="82"/>
      <c r="DT123" s="83"/>
      <c r="DU123" s="84"/>
      <c r="DV123" s="66"/>
      <c r="DW123" s="51"/>
      <c r="DY123" s="57"/>
      <c r="DZ123" s="58"/>
      <c r="EA123" s="3"/>
      <c r="EB123" s="4"/>
      <c r="EC123" s="4"/>
      <c r="ED123" s="4"/>
      <c r="EE123" s="4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5"/>
      <c r="EQ123" s="75">
        <f>EA123^3+EB123^3+EC123^3+ED123^3+EE123^3+EF123^3+EG123^3+EH123^3+EA124^3+EB124^3+EC124^3+ED124^3+EE124^3+EF124^3+EG124^3+EH124^3</f>
        <v>0</v>
      </c>
      <c r="ER123" s="76">
        <f t="shared" si="23"/>
        <v>0</v>
      </c>
      <c r="ES123" s="61"/>
      <c r="ET123" s="81"/>
      <c r="EU123" s="82"/>
      <c r="EV123" s="82"/>
      <c r="EW123" s="82"/>
      <c r="EX123" s="82"/>
      <c r="EY123" s="82"/>
      <c r="EZ123" s="82"/>
      <c r="FA123" s="82"/>
      <c r="FB123" s="82"/>
      <c r="FC123" s="82"/>
      <c r="FD123" s="82"/>
      <c r="FE123" s="82"/>
      <c r="FF123" s="82"/>
      <c r="FG123" s="82"/>
      <c r="FH123" s="82"/>
      <c r="FI123" s="86"/>
      <c r="FJ123" s="66"/>
      <c r="FK123" s="51"/>
    </row>
    <row r="124" spans="1:167" x14ac:dyDescent="0.2">
      <c r="A124" s="32"/>
      <c r="B124" s="32"/>
      <c r="C124" s="32"/>
      <c r="D124" s="106" t="s">
        <v>189</v>
      </c>
      <c r="E124" s="107" t="s">
        <v>207</v>
      </c>
      <c r="F124" s="110">
        <f>B4+(110*B6)</f>
        <v>111</v>
      </c>
      <c r="G124" s="104"/>
      <c r="H124" s="43"/>
      <c r="I124" s="57"/>
      <c r="J124" s="58"/>
      <c r="K124" s="3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75">
        <f>S123^3+T123^3+U123^3+V123^3+W123^3+X123^3+Y123^3+Z123^3+S124^3+T124^3+U124^3+V124^3+W124^3+X124^3+Y124^3+Z124^3</f>
        <v>0</v>
      </c>
      <c r="AB124" s="76">
        <f t="shared" si="20"/>
        <v>0</v>
      </c>
      <c r="AC124" s="61"/>
      <c r="AD124" s="89"/>
      <c r="AE124" s="83"/>
      <c r="AF124" s="83"/>
      <c r="AG124" s="83"/>
      <c r="AH124" s="82"/>
      <c r="AI124" s="82"/>
      <c r="AJ124" s="82"/>
      <c r="AK124" s="82"/>
      <c r="AL124" s="83"/>
      <c r="AM124" s="83"/>
      <c r="AN124" s="83"/>
      <c r="AO124" s="83"/>
      <c r="AP124" s="82"/>
      <c r="AQ124" s="82"/>
      <c r="AR124" s="82"/>
      <c r="AS124" s="86"/>
      <c r="AT124" s="66"/>
      <c r="AU124" s="51"/>
      <c r="AW124" s="57"/>
      <c r="AX124" s="58"/>
      <c r="AY124" s="3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5"/>
      <c r="BO124" s="75">
        <f>BG123^3+BH123^3+BI123^3+BJ123^3+BK123^3+BL123^3+BM123^3+BN123^3+BG124^3+BH124^3+BI124^3+BJ124^3+BK124^3+BL124^3+BM124^3+BN124^3</f>
        <v>0</v>
      </c>
      <c r="BP124" s="76">
        <f t="shared" si="21"/>
        <v>0</v>
      </c>
      <c r="BQ124" s="61"/>
      <c r="BR124" s="81"/>
      <c r="BS124" s="82"/>
      <c r="BT124" s="82"/>
      <c r="BU124" s="82"/>
      <c r="BV124" s="82"/>
      <c r="BW124" s="82"/>
      <c r="BX124" s="82"/>
      <c r="BY124" s="82"/>
      <c r="BZ124" s="83"/>
      <c r="CA124" s="83"/>
      <c r="CB124" s="83"/>
      <c r="CC124" s="83"/>
      <c r="CD124" s="83"/>
      <c r="CE124" s="83"/>
      <c r="CF124" s="83"/>
      <c r="CG124" s="84"/>
      <c r="CH124" s="66"/>
      <c r="CI124" s="51"/>
      <c r="CJ124" s="144"/>
      <c r="CK124" s="57"/>
      <c r="CL124" s="58"/>
      <c r="CM124" s="3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5"/>
      <c r="DC124" s="75">
        <f>CU123^3+CV123^3+CW123^3+CX123^3+CY123^3+CZ123^3+DA123^3+DB123^3+CU124^3+CV124^3+CW124^3+CX124^3+CY124^3+CZ124^3+DA124^3+DB124^3</f>
        <v>0</v>
      </c>
      <c r="DD124" s="76">
        <f t="shared" si="22"/>
        <v>0</v>
      </c>
      <c r="DE124" s="61"/>
      <c r="DF124" s="81"/>
      <c r="DG124" s="82"/>
      <c r="DH124" s="83"/>
      <c r="DI124" s="83"/>
      <c r="DJ124" s="82"/>
      <c r="DK124" s="82"/>
      <c r="DL124" s="83"/>
      <c r="DM124" s="83"/>
      <c r="DN124" s="82"/>
      <c r="DO124" s="82"/>
      <c r="DP124" s="83"/>
      <c r="DQ124" s="83"/>
      <c r="DR124" s="82"/>
      <c r="DS124" s="82"/>
      <c r="DT124" s="83"/>
      <c r="DU124" s="84"/>
      <c r="DV124" s="66"/>
      <c r="DW124" s="51"/>
      <c r="DY124" s="57"/>
      <c r="DZ124" s="58"/>
      <c r="EA124" s="3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5"/>
      <c r="EQ124" s="75">
        <f>EI123^3+EJ123^3+EK123^3+EL123^3+EM123^3+EN123^3+EO123^3+EP123^3+EI124^3+EJ124^3+EK124^3+EL124^3+EM124^3+EN124^3+EO124^3+EP124^3</f>
        <v>0</v>
      </c>
      <c r="ER124" s="76">
        <f t="shared" si="23"/>
        <v>0</v>
      </c>
      <c r="ES124" s="61"/>
      <c r="ET124" s="89"/>
      <c r="EU124" s="83"/>
      <c r="EV124" s="83"/>
      <c r="EW124" s="83"/>
      <c r="EX124" s="83"/>
      <c r="EY124" s="83"/>
      <c r="EZ124" s="83"/>
      <c r="FA124" s="83"/>
      <c r="FB124" s="83"/>
      <c r="FC124" s="83"/>
      <c r="FD124" s="83"/>
      <c r="FE124" s="83"/>
      <c r="FF124" s="83"/>
      <c r="FG124" s="83"/>
      <c r="FH124" s="83"/>
      <c r="FI124" s="84"/>
      <c r="FJ124" s="66"/>
      <c r="FK124" s="51"/>
    </row>
    <row r="125" spans="1:167" x14ac:dyDescent="0.2">
      <c r="A125" s="32"/>
      <c r="B125" s="32"/>
      <c r="C125" s="32"/>
      <c r="D125" s="106" t="s">
        <v>70</v>
      </c>
      <c r="E125" s="107" t="s">
        <v>207</v>
      </c>
      <c r="F125" s="108">
        <f>B4+(111*B6)</f>
        <v>112</v>
      </c>
      <c r="G125" s="104"/>
      <c r="H125" s="43"/>
      <c r="I125" s="57"/>
      <c r="J125" s="58"/>
      <c r="K125" s="3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75">
        <f>K125^3+L125^3+M125^3+N125^3+O125^3+P125^3+Q125^3+R125^3+K126^3+L126^3+M126^3+N126^3+O126^3+P126^3+Q126^3+R126^3</f>
        <v>0</v>
      </c>
      <c r="AB125" s="76">
        <f t="shared" si="20"/>
        <v>0</v>
      </c>
      <c r="AC125" s="61"/>
      <c r="AD125" s="89"/>
      <c r="AE125" s="83"/>
      <c r="AF125" s="83"/>
      <c r="AG125" s="83"/>
      <c r="AH125" s="82"/>
      <c r="AI125" s="82"/>
      <c r="AJ125" s="82"/>
      <c r="AK125" s="82"/>
      <c r="AL125" s="83"/>
      <c r="AM125" s="83"/>
      <c r="AN125" s="83"/>
      <c r="AO125" s="83"/>
      <c r="AP125" s="82"/>
      <c r="AQ125" s="82"/>
      <c r="AR125" s="82"/>
      <c r="AS125" s="86"/>
      <c r="AT125" s="66"/>
      <c r="AU125" s="51"/>
      <c r="AW125" s="57"/>
      <c r="AX125" s="58"/>
      <c r="AY125" s="3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5"/>
      <c r="BO125" s="75">
        <f>AY125^3+AZ125^3+BA125^3+BB125^3+BC125^3+BD125^3+BE125^3+BF125^3+AY126^3+AZ126^3+BA126^3+BB126^3+BC126^3+BD126^3+BE126^3+BF126^3</f>
        <v>0</v>
      </c>
      <c r="BP125" s="76">
        <f t="shared" si="21"/>
        <v>0</v>
      </c>
      <c r="BQ125" s="61"/>
      <c r="BR125" s="89"/>
      <c r="BS125" s="83"/>
      <c r="BT125" s="83"/>
      <c r="BU125" s="83"/>
      <c r="BV125" s="83"/>
      <c r="BW125" s="83"/>
      <c r="BX125" s="83"/>
      <c r="BY125" s="83"/>
      <c r="BZ125" s="82"/>
      <c r="CA125" s="82"/>
      <c r="CB125" s="82"/>
      <c r="CC125" s="82"/>
      <c r="CD125" s="82"/>
      <c r="CE125" s="82"/>
      <c r="CF125" s="82"/>
      <c r="CG125" s="86"/>
      <c r="CH125" s="66"/>
      <c r="CI125" s="51"/>
      <c r="CJ125" s="144"/>
      <c r="CK125" s="57"/>
      <c r="CL125" s="58"/>
      <c r="CM125" s="3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5"/>
      <c r="DC125" s="75">
        <f>CM125^3+CN125^3+CO125^3+CP125^3+CQ125^3+CR125^3+CS125^3+CT125^3+CM126^3+CN126^3+CO126^3+CP126^3+CQ126^3+CR126^3+CS126^3+CT126^3</f>
        <v>0</v>
      </c>
      <c r="DD125" s="76">
        <f t="shared" si="22"/>
        <v>0</v>
      </c>
      <c r="DE125" s="61"/>
      <c r="DF125" s="81"/>
      <c r="DG125" s="82"/>
      <c r="DH125" s="83"/>
      <c r="DI125" s="83"/>
      <c r="DJ125" s="82"/>
      <c r="DK125" s="82"/>
      <c r="DL125" s="83"/>
      <c r="DM125" s="83"/>
      <c r="DN125" s="82"/>
      <c r="DO125" s="82"/>
      <c r="DP125" s="83"/>
      <c r="DQ125" s="83"/>
      <c r="DR125" s="82"/>
      <c r="DS125" s="82"/>
      <c r="DT125" s="83"/>
      <c r="DU125" s="84"/>
      <c r="DV125" s="66"/>
      <c r="DW125" s="51"/>
      <c r="DY125" s="57"/>
      <c r="DZ125" s="58"/>
      <c r="EA125" s="3"/>
      <c r="EB125" s="4"/>
      <c r="EC125" s="4"/>
      <c r="ED125" s="4"/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5"/>
      <c r="EQ125" s="75">
        <f>EA125^3+EB125^3+EC125^3+ED125^3+EE125^3+EF125^3+EG125^3+EH125^3+EA126^3+EB126^3+EC126^3+ED126^3+EE126^3+EF126^3+EG126^3+EH126^3</f>
        <v>0</v>
      </c>
      <c r="ER125" s="76">
        <f t="shared" si="23"/>
        <v>0</v>
      </c>
      <c r="ES125" s="61"/>
      <c r="ET125" s="81"/>
      <c r="EU125" s="82"/>
      <c r="EV125" s="82"/>
      <c r="EW125" s="82"/>
      <c r="EX125" s="82"/>
      <c r="EY125" s="82"/>
      <c r="EZ125" s="82"/>
      <c r="FA125" s="82"/>
      <c r="FB125" s="82"/>
      <c r="FC125" s="82"/>
      <c r="FD125" s="82"/>
      <c r="FE125" s="82"/>
      <c r="FF125" s="82"/>
      <c r="FG125" s="82"/>
      <c r="FH125" s="82"/>
      <c r="FI125" s="86"/>
      <c r="FJ125" s="66"/>
      <c r="FK125" s="51"/>
    </row>
    <row r="126" spans="1:167" x14ac:dyDescent="0.2">
      <c r="A126" s="32"/>
      <c r="B126" s="32"/>
      <c r="C126" s="32"/>
      <c r="D126" s="106" t="s">
        <v>103</v>
      </c>
      <c r="E126" s="107" t="s">
        <v>207</v>
      </c>
      <c r="F126" s="108">
        <f>B4+(112*B6)</f>
        <v>113</v>
      </c>
      <c r="G126" s="104"/>
      <c r="H126" s="43"/>
      <c r="I126" s="57"/>
      <c r="J126" s="58"/>
      <c r="K126" s="3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75">
        <f>S125^3+T125^3+U125^3+V125^3+W125^3+X125^3+Y125^3+Z125^3+S126^3+T126^3+U126^3+V126^3+W126^3+X126^3+Y126^3+Z126^3</f>
        <v>0</v>
      </c>
      <c r="AB126" s="76">
        <f t="shared" si="20"/>
        <v>0</v>
      </c>
      <c r="AC126" s="61"/>
      <c r="AD126" s="89"/>
      <c r="AE126" s="83"/>
      <c r="AF126" s="83"/>
      <c r="AG126" s="83"/>
      <c r="AH126" s="82"/>
      <c r="AI126" s="82"/>
      <c r="AJ126" s="82"/>
      <c r="AK126" s="82"/>
      <c r="AL126" s="83"/>
      <c r="AM126" s="83"/>
      <c r="AN126" s="83"/>
      <c r="AO126" s="83"/>
      <c r="AP126" s="82"/>
      <c r="AQ126" s="82"/>
      <c r="AR126" s="82"/>
      <c r="AS126" s="86"/>
      <c r="AT126" s="66"/>
      <c r="AU126" s="51"/>
      <c r="AW126" s="57"/>
      <c r="AX126" s="145"/>
      <c r="AY126" s="3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5"/>
      <c r="BO126" s="75">
        <f>BG125^3+BH125^3+BI125^3+BJ125^3+BK125^3+BL125^3+BM125^3+BN125^3+BG126^3+BH126^3+BI126^3+BJ126^3+BK126^3+BL126^3+BM126^3+BN126^3</f>
        <v>0</v>
      </c>
      <c r="BP126" s="76">
        <f t="shared" si="21"/>
        <v>0</v>
      </c>
      <c r="BQ126" s="61"/>
      <c r="BR126" s="89"/>
      <c r="BS126" s="83"/>
      <c r="BT126" s="83"/>
      <c r="BU126" s="83"/>
      <c r="BV126" s="83"/>
      <c r="BW126" s="83"/>
      <c r="BX126" s="83"/>
      <c r="BY126" s="83"/>
      <c r="BZ126" s="82"/>
      <c r="CA126" s="82"/>
      <c r="CB126" s="82"/>
      <c r="CC126" s="82"/>
      <c r="CD126" s="82"/>
      <c r="CE126" s="82"/>
      <c r="CF126" s="82"/>
      <c r="CG126" s="86"/>
      <c r="CH126" s="66"/>
      <c r="CI126" s="51"/>
      <c r="CJ126" s="144"/>
      <c r="CK126" s="57"/>
      <c r="CL126" s="145"/>
      <c r="CM126" s="3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5"/>
      <c r="DC126" s="75">
        <f>CU125^3+CV125^3+CW125^3+CX125^3+CY125^3+CZ125^3+DA125^3+DB125^3+CU126^3+CV126^3+CW126^3+CX126^3+CY126^3+CZ126^3+DA126^3+DB126^3</f>
        <v>0</v>
      </c>
      <c r="DD126" s="76">
        <f t="shared" si="22"/>
        <v>0</v>
      </c>
      <c r="DE126" s="61"/>
      <c r="DF126" s="81"/>
      <c r="DG126" s="82"/>
      <c r="DH126" s="83"/>
      <c r="DI126" s="83"/>
      <c r="DJ126" s="82"/>
      <c r="DK126" s="82"/>
      <c r="DL126" s="83"/>
      <c r="DM126" s="83"/>
      <c r="DN126" s="82"/>
      <c r="DO126" s="82"/>
      <c r="DP126" s="83"/>
      <c r="DQ126" s="83"/>
      <c r="DR126" s="82"/>
      <c r="DS126" s="82"/>
      <c r="DT126" s="83"/>
      <c r="DU126" s="84"/>
      <c r="DV126" s="66"/>
      <c r="DW126" s="51"/>
      <c r="DY126" s="57"/>
      <c r="DZ126" s="145"/>
      <c r="EA126" s="3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5"/>
      <c r="EQ126" s="75">
        <f>EI125^3+EJ125^3+EK125^3+EL125^3+EM125^3+EN125^3+EO125^3+EP125^3+EI126^3+EJ126^3+EK126^3+EL126^3+EM126^3+EN126^3+EO126^3+EP126^3</f>
        <v>0</v>
      </c>
      <c r="ER126" s="76">
        <f t="shared" si="23"/>
        <v>0</v>
      </c>
      <c r="ES126" s="61"/>
      <c r="ET126" s="89"/>
      <c r="EU126" s="83"/>
      <c r="EV126" s="83"/>
      <c r="EW126" s="83"/>
      <c r="EX126" s="83"/>
      <c r="EY126" s="83"/>
      <c r="EZ126" s="83"/>
      <c r="FA126" s="83"/>
      <c r="FB126" s="83"/>
      <c r="FC126" s="83"/>
      <c r="FD126" s="83"/>
      <c r="FE126" s="83"/>
      <c r="FF126" s="83"/>
      <c r="FG126" s="83"/>
      <c r="FH126" s="83"/>
      <c r="FI126" s="84"/>
      <c r="FJ126" s="66"/>
      <c r="FK126" s="51"/>
    </row>
    <row r="127" spans="1:167" x14ac:dyDescent="0.2">
      <c r="A127" s="32"/>
      <c r="B127" s="32"/>
      <c r="C127" s="32"/>
      <c r="D127" s="106" t="s">
        <v>198</v>
      </c>
      <c r="E127" s="107" t="s">
        <v>207</v>
      </c>
      <c r="F127" s="108">
        <f>B4+(113*B6)</f>
        <v>114</v>
      </c>
      <c r="G127" s="104"/>
      <c r="H127" s="43"/>
      <c r="I127" s="57"/>
      <c r="J127" s="58"/>
      <c r="K127" s="3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75">
        <f>K127^3+L127^3+M127^3+N127^3+O127^3+P127^3+Q127^3+R127^3+K128^3+L128^3+M128^3+N128^3+O128^3+P128^3+Q128^3+R128^3</f>
        <v>0</v>
      </c>
      <c r="AB127" s="76">
        <f t="shared" si="20"/>
        <v>0</v>
      </c>
      <c r="AC127" s="95"/>
      <c r="AD127" s="81"/>
      <c r="AE127" s="82"/>
      <c r="AF127" s="82"/>
      <c r="AG127" s="82"/>
      <c r="AH127" s="83"/>
      <c r="AI127" s="83"/>
      <c r="AJ127" s="83"/>
      <c r="AK127" s="83"/>
      <c r="AL127" s="82"/>
      <c r="AM127" s="82"/>
      <c r="AN127" s="82"/>
      <c r="AO127" s="82"/>
      <c r="AP127" s="83"/>
      <c r="AQ127" s="83"/>
      <c r="AR127" s="83"/>
      <c r="AS127" s="84"/>
      <c r="AT127" s="66"/>
      <c r="AU127" s="51"/>
      <c r="AW127" s="57"/>
      <c r="AX127" s="145"/>
      <c r="AY127" s="3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5"/>
      <c r="BO127" s="75">
        <f>AY127^3+AZ127^3+BA127^3+BB127^3+BC127^3+BD127^3+BE127^3+BF127^3+AY128^3+AZ128^3+BA128^3+BB128^3+BC128^3+BD128^3+BE128^3+BF128^3</f>
        <v>0</v>
      </c>
      <c r="BP127" s="76">
        <f t="shared" si="21"/>
        <v>0</v>
      </c>
      <c r="BQ127" s="95"/>
      <c r="BR127" s="81"/>
      <c r="BS127" s="82"/>
      <c r="BT127" s="82"/>
      <c r="BU127" s="82"/>
      <c r="BV127" s="82"/>
      <c r="BW127" s="82"/>
      <c r="BX127" s="82"/>
      <c r="BY127" s="82"/>
      <c r="BZ127" s="83"/>
      <c r="CA127" s="83"/>
      <c r="CB127" s="83"/>
      <c r="CC127" s="83"/>
      <c r="CD127" s="83"/>
      <c r="CE127" s="83"/>
      <c r="CF127" s="83"/>
      <c r="CG127" s="84"/>
      <c r="CH127" s="66"/>
      <c r="CI127" s="51"/>
      <c r="CJ127" s="144"/>
      <c r="CK127" s="57"/>
      <c r="CL127" s="145"/>
      <c r="CM127" s="3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5"/>
      <c r="DC127" s="75">
        <f>CM127^3+CN127^3+CO127^3+CP127^3+CQ127^3+CR127^3+CS127^3+CT127^3+CM128^3+CN128^3+CO128^3+CP128^3+CQ128^3+CR128^3+CS128^3+CT128^3</f>
        <v>0</v>
      </c>
      <c r="DD127" s="76">
        <f t="shared" si="22"/>
        <v>0</v>
      </c>
      <c r="DE127" s="95"/>
      <c r="DF127" s="89"/>
      <c r="DG127" s="83"/>
      <c r="DH127" s="82"/>
      <c r="DI127" s="82"/>
      <c r="DJ127" s="83"/>
      <c r="DK127" s="83"/>
      <c r="DL127" s="82"/>
      <c r="DM127" s="82"/>
      <c r="DN127" s="83"/>
      <c r="DO127" s="83"/>
      <c r="DP127" s="82"/>
      <c r="DQ127" s="82"/>
      <c r="DR127" s="83"/>
      <c r="DS127" s="83"/>
      <c r="DT127" s="82"/>
      <c r="DU127" s="86"/>
      <c r="DV127" s="66"/>
      <c r="DW127" s="51"/>
      <c r="DY127" s="57"/>
      <c r="DZ127" s="145"/>
      <c r="EA127" s="3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5"/>
      <c r="EQ127" s="75">
        <f>EA127^3+EB127^3+EC127^3+ED127^3+EE127^3+EF127^3+EG127^3+EH127^3+EA128^3+EB128^3+EC128^3+ED128^3+EE128^3+EF128^3+EG128^3+EH128^3</f>
        <v>0</v>
      </c>
      <c r="ER127" s="76">
        <f t="shared" si="23"/>
        <v>0</v>
      </c>
      <c r="ES127" s="95"/>
      <c r="ET127" s="81"/>
      <c r="EU127" s="82"/>
      <c r="EV127" s="82"/>
      <c r="EW127" s="82"/>
      <c r="EX127" s="82"/>
      <c r="EY127" s="82"/>
      <c r="EZ127" s="82"/>
      <c r="FA127" s="82"/>
      <c r="FB127" s="82"/>
      <c r="FC127" s="82"/>
      <c r="FD127" s="82"/>
      <c r="FE127" s="82"/>
      <c r="FF127" s="82"/>
      <c r="FG127" s="82"/>
      <c r="FH127" s="82"/>
      <c r="FI127" s="86"/>
      <c r="FJ127" s="66"/>
      <c r="FK127" s="51"/>
    </row>
    <row r="128" spans="1:167" x14ac:dyDescent="0.2">
      <c r="A128" s="32"/>
      <c r="B128" s="32"/>
      <c r="C128" s="32"/>
      <c r="D128" s="106" t="s">
        <v>166</v>
      </c>
      <c r="E128" s="107" t="s">
        <v>207</v>
      </c>
      <c r="F128" s="108">
        <f>B4+(114*B6)</f>
        <v>115</v>
      </c>
      <c r="G128" s="104"/>
      <c r="H128" s="43"/>
      <c r="I128" s="57"/>
      <c r="J128" s="58"/>
      <c r="K128" s="3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75">
        <f>S127^3+T127^3+U127^3+V127^3+W127^3+X127^3+Y127^3+Z127^3+S128^3+T128^3+U128^3+V128^3+W128^3+X128^3+Y128^3+Z128^3</f>
        <v>0</v>
      </c>
      <c r="AB128" s="76">
        <f t="shared" si="20"/>
        <v>0</v>
      </c>
      <c r="AC128" s="61"/>
      <c r="AD128" s="81"/>
      <c r="AE128" s="82"/>
      <c r="AF128" s="82"/>
      <c r="AG128" s="82"/>
      <c r="AH128" s="83"/>
      <c r="AI128" s="83"/>
      <c r="AJ128" s="83"/>
      <c r="AK128" s="83"/>
      <c r="AL128" s="82"/>
      <c r="AM128" s="82"/>
      <c r="AN128" s="82"/>
      <c r="AO128" s="82"/>
      <c r="AP128" s="83"/>
      <c r="AQ128" s="83"/>
      <c r="AR128" s="83"/>
      <c r="AS128" s="84"/>
      <c r="AT128" s="66"/>
      <c r="AU128" s="51"/>
      <c r="AW128" s="57"/>
      <c r="AX128" s="58"/>
      <c r="AY128" s="3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5"/>
      <c r="BO128" s="75">
        <f>BG127^3+BH127^3+BI127^3+BJ127^3+BK127^3+BL127^3+BM127^3+BN127^3+BG128^3+BH128^3+BI128^3+BJ128^3+BK128^3+BL128^3+BM128^3+BN128^3</f>
        <v>0</v>
      </c>
      <c r="BP128" s="76">
        <f t="shared" si="21"/>
        <v>0</v>
      </c>
      <c r="BQ128" s="61"/>
      <c r="BR128" s="81"/>
      <c r="BS128" s="82"/>
      <c r="BT128" s="82"/>
      <c r="BU128" s="82"/>
      <c r="BV128" s="82"/>
      <c r="BW128" s="82"/>
      <c r="BX128" s="82"/>
      <c r="BY128" s="82"/>
      <c r="BZ128" s="83"/>
      <c r="CA128" s="83"/>
      <c r="CB128" s="83"/>
      <c r="CC128" s="83"/>
      <c r="CD128" s="83"/>
      <c r="CE128" s="83"/>
      <c r="CF128" s="83"/>
      <c r="CG128" s="84"/>
      <c r="CH128" s="66"/>
      <c r="CI128" s="51"/>
      <c r="CJ128" s="144"/>
      <c r="CK128" s="57"/>
      <c r="CL128" s="58"/>
      <c r="CM128" s="3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5"/>
      <c r="DC128" s="75">
        <f>CU127^3+CV127^3+CW127^3+CX127^3+CY127^3+CZ127^3+DA127^3+DB127^3+CU128^3+CV128^3+CW128^3+CX128^3+CY128^3+CZ128^3+DA128^3+DB128^3</f>
        <v>0</v>
      </c>
      <c r="DD128" s="76">
        <f t="shared" si="22"/>
        <v>0</v>
      </c>
      <c r="DE128" s="61"/>
      <c r="DF128" s="89"/>
      <c r="DG128" s="83"/>
      <c r="DH128" s="82"/>
      <c r="DI128" s="82"/>
      <c r="DJ128" s="83"/>
      <c r="DK128" s="83"/>
      <c r="DL128" s="82"/>
      <c r="DM128" s="82"/>
      <c r="DN128" s="83"/>
      <c r="DO128" s="83"/>
      <c r="DP128" s="82"/>
      <c r="DQ128" s="82"/>
      <c r="DR128" s="83"/>
      <c r="DS128" s="83"/>
      <c r="DT128" s="82"/>
      <c r="DU128" s="86"/>
      <c r="DV128" s="66"/>
      <c r="DW128" s="51"/>
      <c r="DY128" s="57"/>
      <c r="DZ128" s="58"/>
      <c r="EA128" s="3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5"/>
      <c r="EQ128" s="75">
        <f>EI127^3+EJ127^3+EK127^3+EL127^3+EM127^3+EN127^3+EO127^3+EP127^3+EI128^3+EJ128^3+EK128^3+EL128^3+EM128^3+EN128^3+EO128^3+EP128^3</f>
        <v>0</v>
      </c>
      <c r="ER128" s="76">
        <f t="shared" si="23"/>
        <v>0</v>
      </c>
      <c r="ES128" s="61"/>
      <c r="ET128" s="89"/>
      <c r="EU128" s="83"/>
      <c r="EV128" s="83"/>
      <c r="EW128" s="83"/>
      <c r="EX128" s="83"/>
      <c r="EY128" s="83"/>
      <c r="EZ128" s="83"/>
      <c r="FA128" s="83"/>
      <c r="FB128" s="83"/>
      <c r="FC128" s="83"/>
      <c r="FD128" s="83"/>
      <c r="FE128" s="83"/>
      <c r="FF128" s="83"/>
      <c r="FG128" s="83"/>
      <c r="FH128" s="83"/>
      <c r="FI128" s="84"/>
      <c r="FJ128" s="66"/>
      <c r="FK128" s="51"/>
    </row>
    <row r="129" spans="1:167" x14ac:dyDescent="0.2">
      <c r="A129" s="32"/>
      <c r="B129" s="32"/>
      <c r="C129" s="32"/>
      <c r="D129" s="106" t="s">
        <v>98</v>
      </c>
      <c r="E129" s="107" t="s">
        <v>207</v>
      </c>
      <c r="F129" s="110">
        <f>B4+(115*B6)</f>
        <v>116</v>
      </c>
      <c r="G129" s="104"/>
      <c r="H129" s="43"/>
      <c r="I129" s="105"/>
      <c r="J129" s="58"/>
      <c r="K129" s="3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75">
        <f>K129^3+L129^3+M129^3+N129^3+O129^3+P129^3+Q129^3+R129^3+K130^3+L130^3+M130^3+N130^3+O130^3+P130^3+Q130^3+R130^3</f>
        <v>0</v>
      </c>
      <c r="AB129" s="76">
        <f t="shared" si="20"/>
        <v>0</v>
      </c>
      <c r="AC129" s="61"/>
      <c r="AD129" s="81"/>
      <c r="AE129" s="82"/>
      <c r="AF129" s="82"/>
      <c r="AG129" s="82"/>
      <c r="AH129" s="83"/>
      <c r="AI129" s="83"/>
      <c r="AJ129" s="83"/>
      <c r="AK129" s="83"/>
      <c r="AL129" s="82"/>
      <c r="AM129" s="82"/>
      <c r="AN129" s="82"/>
      <c r="AO129" s="82"/>
      <c r="AP129" s="83"/>
      <c r="AQ129" s="83"/>
      <c r="AR129" s="83"/>
      <c r="AS129" s="84"/>
      <c r="AT129" s="66"/>
      <c r="AU129" s="51"/>
      <c r="AW129" s="105"/>
      <c r="AX129" s="58"/>
      <c r="AY129" s="3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5"/>
      <c r="BO129" s="75">
        <f>AY129^3+AZ129^3+BA129^3+BB129^3+BC129^3+BD129^3+BE129^3+BF129^3+AY130^3+AZ130^3+BA130^3+BB130^3+BC130^3+BD130^3+BE130^3+BF130^3</f>
        <v>0</v>
      </c>
      <c r="BP129" s="76">
        <f t="shared" si="21"/>
        <v>0</v>
      </c>
      <c r="BQ129" s="61"/>
      <c r="BR129" s="89"/>
      <c r="BS129" s="83"/>
      <c r="BT129" s="83"/>
      <c r="BU129" s="83"/>
      <c r="BV129" s="83"/>
      <c r="BW129" s="83"/>
      <c r="BX129" s="83"/>
      <c r="BY129" s="83"/>
      <c r="BZ129" s="82"/>
      <c r="CA129" s="82"/>
      <c r="CB129" s="82"/>
      <c r="CC129" s="82"/>
      <c r="CD129" s="82"/>
      <c r="CE129" s="82"/>
      <c r="CF129" s="82"/>
      <c r="CG129" s="86"/>
      <c r="CH129" s="66"/>
      <c r="CI129" s="51"/>
      <c r="CJ129" s="144"/>
      <c r="CK129" s="105"/>
      <c r="CL129" s="58"/>
      <c r="CM129" s="3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5"/>
      <c r="DC129" s="75">
        <f>CM129^3+CN129^3+CO129^3+CP129^3+CQ129^3+CR129^3+CS129^3+CT129^3+CM130^3+CN130^3+CO130^3+CP130^3+CQ130^3+CR130^3+CS130^3+CT130^3</f>
        <v>0</v>
      </c>
      <c r="DD129" s="76">
        <f t="shared" si="22"/>
        <v>0</v>
      </c>
      <c r="DE129" s="61"/>
      <c r="DF129" s="89"/>
      <c r="DG129" s="83"/>
      <c r="DH129" s="82"/>
      <c r="DI129" s="82"/>
      <c r="DJ129" s="83"/>
      <c r="DK129" s="83"/>
      <c r="DL129" s="82"/>
      <c r="DM129" s="82"/>
      <c r="DN129" s="83"/>
      <c r="DO129" s="83"/>
      <c r="DP129" s="82"/>
      <c r="DQ129" s="82"/>
      <c r="DR129" s="83"/>
      <c r="DS129" s="83"/>
      <c r="DT129" s="82"/>
      <c r="DU129" s="86"/>
      <c r="DV129" s="66"/>
      <c r="DW129" s="51"/>
      <c r="DY129" s="105"/>
      <c r="DZ129" s="58"/>
      <c r="EA129" s="3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5"/>
      <c r="EQ129" s="75">
        <f>EA129^3+EB129^3+EC129^3+ED129^3+EE129^3+EF129^3+EG129^3+EH129^3+EA130^3+EB130^3+EC130^3+ED130^3+EE130^3+EF130^3+EG130^3+EH130^3</f>
        <v>0</v>
      </c>
      <c r="ER129" s="76">
        <f t="shared" si="23"/>
        <v>0</v>
      </c>
      <c r="ES129" s="61"/>
      <c r="ET129" s="81"/>
      <c r="EU129" s="82"/>
      <c r="EV129" s="82"/>
      <c r="EW129" s="82"/>
      <c r="EX129" s="82"/>
      <c r="EY129" s="82"/>
      <c r="EZ129" s="82"/>
      <c r="FA129" s="82"/>
      <c r="FB129" s="82"/>
      <c r="FC129" s="82"/>
      <c r="FD129" s="82"/>
      <c r="FE129" s="82"/>
      <c r="FF129" s="82"/>
      <c r="FG129" s="82"/>
      <c r="FH129" s="82"/>
      <c r="FI129" s="86"/>
      <c r="FJ129" s="66"/>
      <c r="FK129" s="51"/>
    </row>
    <row r="130" spans="1:167" x14ac:dyDescent="0.2">
      <c r="A130" s="32"/>
      <c r="B130" s="32"/>
      <c r="C130" s="32"/>
      <c r="D130" s="106" t="s">
        <v>62</v>
      </c>
      <c r="E130" s="107" t="s">
        <v>207</v>
      </c>
      <c r="F130" s="110">
        <f>B4+(116*B6)</f>
        <v>117</v>
      </c>
      <c r="G130" s="104"/>
      <c r="H130" s="43"/>
      <c r="I130" s="109"/>
      <c r="J130" s="58"/>
      <c r="K130" s="3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5"/>
      <c r="AA130" s="75">
        <f>S129^3+T129^3+U129^3+V129^3+W129^3+X129^3+Y129^3+Z129^3+S130^3+T130^3+U130^3+V130^3+W130^3+X130^3+Y130^3+Z130^3</f>
        <v>0</v>
      </c>
      <c r="AB130" s="76">
        <f t="shared" si="20"/>
        <v>0</v>
      </c>
      <c r="AC130" s="61"/>
      <c r="AD130" s="81"/>
      <c r="AE130" s="82"/>
      <c r="AF130" s="82"/>
      <c r="AG130" s="82"/>
      <c r="AH130" s="83"/>
      <c r="AI130" s="83"/>
      <c r="AJ130" s="83"/>
      <c r="AK130" s="83"/>
      <c r="AL130" s="82"/>
      <c r="AM130" s="82"/>
      <c r="AN130" s="82"/>
      <c r="AO130" s="82"/>
      <c r="AP130" s="83"/>
      <c r="AQ130" s="83"/>
      <c r="AR130" s="83"/>
      <c r="AS130" s="84"/>
      <c r="AT130" s="66"/>
      <c r="AU130" s="51"/>
      <c r="AW130" s="109"/>
      <c r="AX130" s="58"/>
      <c r="AY130" s="3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5"/>
      <c r="BO130" s="75">
        <f>BG129^3+BH129^3+BI129^3+BJ129^3+BK129^3+BL129^3+BM129^3+BN129^3+BG130^3+BH130^3+BI130^3+BJ130^3+BK130^3+BL130^3+BM130^3+BN130^3</f>
        <v>0</v>
      </c>
      <c r="BP130" s="76">
        <f t="shared" si="21"/>
        <v>0</v>
      </c>
      <c r="BQ130" s="61"/>
      <c r="BR130" s="89"/>
      <c r="BS130" s="83"/>
      <c r="BT130" s="83"/>
      <c r="BU130" s="83"/>
      <c r="BV130" s="83"/>
      <c r="BW130" s="83"/>
      <c r="BX130" s="83"/>
      <c r="BY130" s="83"/>
      <c r="BZ130" s="82"/>
      <c r="CA130" s="82"/>
      <c r="CB130" s="82"/>
      <c r="CC130" s="82"/>
      <c r="CD130" s="82"/>
      <c r="CE130" s="82"/>
      <c r="CF130" s="82"/>
      <c r="CG130" s="86"/>
      <c r="CH130" s="66"/>
      <c r="CI130" s="51"/>
      <c r="CJ130" s="144"/>
      <c r="CK130" s="109"/>
      <c r="CL130" s="58"/>
      <c r="CM130" s="3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5"/>
      <c r="DC130" s="75">
        <f>CU129^3+CV129^3+CW129^3+CX129^3+CY129^3+CZ129^3+DA129^3+DB129^3+CU130^3+CV130^3+CW130^3+CX130^3+CY130^3+CZ130^3+DA130^3+DB130^3</f>
        <v>0</v>
      </c>
      <c r="DD130" s="76">
        <f t="shared" si="22"/>
        <v>0</v>
      </c>
      <c r="DE130" s="61"/>
      <c r="DF130" s="89"/>
      <c r="DG130" s="83"/>
      <c r="DH130" s="82"/>
      <c r="DI130" s="82"/>
      <c r="DJ130" s="83"/>
      <c r="DK130" s="83"/>
      <c r="DL130" s="82"/>
      <c r="DM130" s="82"/>
      <c r="DN130" s="83"/>
      <c r="DO130" s="83"/>
      <c r="DP130" s="82"/>
      <c r="DQ130" s="82"/>
      <c r="DR130" s="83"/>
      <c r="DS130" s="83"/>
      <c r="DT130" s="82"/>
      <c r="DU130" s="86"/>
      <c r="DV130" s="66"/>
      <c r="DW130" s="51"/>
      <c r="DY130" s="109"/>
      <c r="DZ130" s="58"/>
      <c r="EA130" s="3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5"/>
      <c r="EQ130" s="75">
        <f>EI129^3+EJ129^3+EK129^3+EL129^3+EM129^3+EN129^3+EO129^3+EP129^3+EI130^3+EJ130^3+EK130^3+EL130^3+EM130^3+EN130^3+EO130^3+EP130^3</f>
        <v>0</v>
      </c>
      <c r="ER130" s="76">
        <f t="shared" si="23"/>
        <v>0</v>
      </c>
      <c r="ES130" s="61"/>
      <c r="ET130" s="89"/>
      <c r="EU130" s="83"/>
      <c r="EV130" s="83"/>
      <c r="EW130" s="83"/>
      <c r="EX130" s="83"/>
      <c r="EY130" s="83"/>
      <c r="EZ130" s="83"/>
      <c r="FA130" s="83"/>
      <c r="FB130" s="83"/>
      <c r="FC130" s="83"/>
      <c r="FD130" s="83"/>
      <c r="FE130" s="83"/>
      <c r="FF130" s="83"/>
      <c r="FG130" s="83"/>
      <c r="FH130" s="83"/>
      <c r="FI130" s="84"/>
      <c r="FJ130" s="66"/>
      <c r="FK130" s="51"/>
    </row>
    <row r="131" spans="1:167" x14ac:dyDescent="0.2">
      <c r="A131" s="32"/>
      <c r="B131" s="32"/>
      <c r="C131" s="32"/>
      <c r="D131" s="106" t="s">
        <v>156</v>
      </c>
      <c r="E131" s="107" t="s">
        <v>207</v>
      </c>
      <c r="F131" s="108">
        <f>B4+(117*B6)</f>
        <v>118</v>
      </c>
      <c r="G131" s="104"/>
      <c r="H131" s="43"/>
      <c r="I131" s="109"/>
      <c r="J131" s="58"/>
      <c r="K131" s="3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5"/>
      <c r="AA131" s="75">
        <f>K131^3+L131^3+M131^3+N131^3+O131^3+P131^3+Q131^3+R131^3+K132^3+L132^3+M132^3+N132^3+O132^3+P132^3+Q132^3+R132^3</f>
        <v>0</v>
      </c>
      <c r="AB131" s="76">
        <f t="shared" si="20"/>
        <v>0</v>
      </c>
      <c r="AC131" s="61"/>
      <c r="AD131" s="89"/>
      <c r="AE131" s="83"/>
      <c r="AF131" s="83"/>
      <c r="AG131" s="83"/>
      <c r="AH131" s="82"/>
      <c r="AI131" s="82"/>
      <c r="AJ131" s="82"/>
      <c r="AK131" s="82"/>
      <c r="AL131" s="83"/>
      <c r="AM131" s="83"/>
      <c r="AN131" s="83"/>
      <c r="AO131" s="83"/>
      <c r="AP131" s="82"/>
      <c r="AQ131" s="82"/>
      <c r="AR131" s="82"/>
      <c r="AS131" s="86"/>
      <c r="AT131" s="66"/>
      <c r="AU131" s="51"/>
      <c r="AW131" s="109"/>
      <c r="AX131" s="58"/>
      <c r="AY131" s="3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5"/>
      <c r="BO131" s="75">
        <f>AY131^3+AZ131^3+BA131^3+BB131^3+BC131^3+BD131^3+BE131^3+BF131^3+AY132^3+AZ132^3+BA132^3+BB132^3+BC132^3+BD132^3+BE132^3+BF132^3</f>
        <v>0</v>
      </c>
      <c r="BP131" s="76">
        <f t="shared" si="21"/>
        <v>0</v>
      </c>
      <c r="BQ131" s="61"/>
      <c r="BR131" s="81"/>
      <c r="BS131" s="82"/>
      <c r="BT131" s="82"/>
      <c r="BU131" s="82"/>
      <c r="BV131" s="82"/>
      <c r="BW131" s="82"/>
      <c r="BX131" s="82"/>
      <c r="BY131" s="82"/>
      <c r="BZ131" s="83"/>
      <c r="CA131" s="83"/>
      <c r="CB131" s="83"/>
      <c r="CC131" s="83"/>
      <c r="CD131" s="83"/>
      <c r="CE131" s="83"/>
      <c r="CF131" s="83"/>
      <c r="CG131" s="84"/>
      <c r="CH131" s="66"/>
      <c r="CI131" s="51"/>
      <c r="CJ131" s="144"/>
      <c r="CK131" s="109"/>
      <c r="CL131" s="58"/>
      <c r="CM131" s="3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5"/>
      <c r="DC131" s="75">
        <f>CM131^3+CN131^3+CO131^3+CP131^3+CQ131^3+CR131^3+CS131^3+CT131^3+CM132^3+CN132^3+CO132^3+CP132^3+CQ132^3+CR132^3+CS132^3+CT132^3</f>
        <v>0</v>
      </c>
      <c r="DD131" s="76">
        <f t="shared" si="22"/>
        <v>0</v>
      </c>
      <c r="DE131" s="61"/>
      <c r="DF131" s="89"/>
      <c r="DG131" s="83"/>
      <c r="DH131" s="82"/>
      <c r="DI131" s="82"/>
      <c r="DJ131" s="83"/>
      <c r="DK131" s="83"/>
      <c r="DL131" s="82"/>
      <c r="DM131" s="82"/>
      <c r="DN131" s="83"/>
      <c r="DO131" s="83"/>
      <c r="DP131" s="82"/>
      <c r="DQ131" s="82"/>
      <c r="DR131" s="83"/>
      <c r="DS131" s="83"/>
      <c r="DT131" s="82"/>
      <c r="DU131" s="86"/>
      <c r="DV131" s="66"/>
      <c r="DW131" s="51"/>
      <c r="DY131" s="109"/>
      <c r="DZ131" s="58"/>
      <c r="EA131" s="3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5"/>
      <c r="EQ131" s="75">
        <f>EA131^3+EB131^3+EC131^3+ED131^3+EE131^3+EF131^3+EG131^3+EH131^3+EA132^3+EB132^3+EC132^3+ED132^3+EE132^3+EF132^3+EG132^3+EH132^3</f>
        <v>0</v>
      </c>
      <c r="ER131" s="76">
        <f t="shared" si="23"/>
        <v>0</v>
      </c>
      <c r="ES131" s="61"/>
      <c r="ET131" s="81"/>
      <c r="EU131" s="82"/>
      <c r="EV131" s="82"/>
      <c r="EW131" s="82"/>
      <c r="EX131" s="82"/>
      <c r="EY131" s="82"/>
      <c r="EZ131" s="82"/>
      <c r="FA131" s="82"/>
      <c r="FB131" s="82"/>
      <c r="FC131" s="82"/>
      <c r="FD131" s="82"/>
      <c r="FE131" s="82"/>
      <c r="FF131" s="82"/>
      <c r="FG131" s="82"/>
      <c r="FH131" s="82"/>
      <c r="FI131" s="86"/>
      <c r="FJ131" s="66"/>
      <c r="FK131" s="51"/>
    </row>
    <row r="132" spans="1:167" x14ac:dyDescent="0.2">
      <c r="A132" s="32"/>
      <c r="B132" s="32"/>
      <c r="C132" s="32"/>
      <c r="D132" s="106" t="s">
        <v>249</v>
      </c>
      <c r="E132" s="107" t="s">
        <v>207</v>
      </c>
      <c r="F132" s="108">
        <f>B4+(118*B6)</f>
        <v>119</v>
      </c>
      <c r="G132" s="104"/>
      <c r="H132" s="43"/>
      <c r="I132" s="109"/>
      <c r="J132" s="58"/>
      <c r="K132" s="3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5"/>
      <c r="AA132" s="75">
        <f>S131^3+T131^3+U131^3+V131^3+W131^3+X131^3+Y131^3+Z131^3+S132^3+T132^3+U132^3+V132^3+W132^3+X132^3+Y132^3+Z132^3</f>
        <v>0</v>
      </c>
      <c r="AB132" s="76">
        <f t="shared" si="20"/>
        <v>0</v>
      </c>
      <c r="AC132" s="61"/>
      <c r="AD132" s="89"/>
      <c r="AE132" s="83"/>
      <c r="AF132" s="83"/>
      <c r="AG132" s="83"/>
      <c r="AH132" s="82"/>
      <c r="AI132" s="82"/>
      <c r="AJ132" s="82"/>
      <c r="AK132" s="82"/>
      <c r="AL132" s="83"/>
      <c r="AM132" s="83"/>
      <c r="AN132" s="83"/>
      <c r="AO132" s="83"/>
      <c r="AP132" s="82"/>
      <c r="AQ132" s="82"/>
      <c r="AR132" s="82"/>
      <c r="AS132" s="86"/>
      <c r="AT132" s="66"/>
      <c r="AU132" s="51"/>
      <c r="AW132" s="109"/>
      <c r="AX132" s="58"/>
      <c r="AY132" s="3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5"/>
      <c r="BO132" s="75">
        <f>BG131^3+BH131^3+BI131^3+BJ131^3+BK131^3+BL131^3+BM131^3+BN131^3+BG132^3+BH132^3+BI132^3+BJ132^3+BK132^3+BL132^3+BM132^3+BN132^3</f>
        <v>0</v>
      </c>
      <c r="BP132" s="76">
        <f t="shared" si="21"/>
        <v>0</v>
      </c>
      <c r="BQ132" s="61"/>
      <c r="BR132" s="81"/>
      <c r="BS132" s="82"/>
      <c r="BT132" s="82"/>
      <c r="BU132" s="82"/>
      <c r="BV132" s="82"/>
      <c r="BW132" s="82"/>
      <c r="BX132" s="82"/>
      <c r="BY132" s="82"/>
      <c r="BZ132" s="83"/>
      <c r="CA132" s="83"/>
      <c r="CB132" s="83"/>
      <c r="CC132" s="83"/>
      <c r="CD132" s="83"/>
      <c r="CE132" s="83"/>
      <c r="CF132" s="83"/>
      <c r="CG132" s="84"/>
      <c r="CH132" s="66"/>
      <c r="CI132" s="51"/>
      <c r="CJ132" s="144"/>
      <c r="CK132" s="109"/>
      <c r="CL132" s="58"/>
      <c r="CM132" s="3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5"/>
      <c r="DC132" s="75">
        <f>CU131^3+CV131^3+CW131^3+CX131^3+CY131^3+CZ131^3+DA131^3+DB131^3+CU132^3+CV132^3+CW132^3+CX132^3+CY132^3+CZ132^3+DA132^3+DB132^3</f>
        <v>0</v>
      </c>
      <c r="DD132" s="76">
        <f t="shared" si="22"/>
        <v>0</v>
      </c>
      <c r="DE132" s="61"/>
      <c r="DF132" s="89"/>
      <c r="DG132" s="83"/>
      <c r="DH132" s="82"/>
      <c r="DI132" s="82"/>
      <c r="DJ132" s="83"/>
      <c r="DK132" s="83"/>
      <c r="DL132" s="82"/>
      <c r="DM132" s="82"/>
      <c r="DN132" s="83"/>
      <c r="DO132" s="83"/>
      <c r="DP132" s="82"/>
      <c r="DQ132" s="82"/>
      <c r="DR132" s="83"/>
      <c r="DS132" s="83"/>
      <c r="DT132" s="82"/>
      <c r="DU132" s="86"/>
      <c r="DV132" s="66"/>
      <c r="DW132" s="51"/>
      <c r="DY132" s="109"/>
      <c r="DZ132" s="58"/>
      <c r="EA132" s="3"/>
      <c r="EB132" s="4"/>
      <c r="EC132" s="4"/>
      <c r="ED132" s="4"/>
      <c r="EE132" s="4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5"/>
      <c r="EQ132" s="75">
        <f>EI131^3+EJ131^3+EK131^3+EL131^3+EM131^3+EN131^3+EO131^3+EP131^3+EI132^3+EJ132^3+EK132^3+EL132^3+EM132^3+EN132^3+EO132^3+EP132^3</f>
        <v>0</v>
      </c>
      <c r="ER132" s="76">
        <f t="shared" si="23"/>
        <v>0</v>
      </c>
      <c r="ES132" s="61"/>
      <c r="ET132" s="89"/>
      <c r="EU132" s="83"/>
      <c r="EV132" s="83"/>
      <c r="EW132" s="83"/>
      <c r="EX132" s="83"/>
      <c r="EY132" s="83"/>
      <c r="EZ132" s="83"/>
      <c r="FA132" s="83"/>
      <c r="FB132" s="83"/>
      <c r="FC132" s="83"/>
      <c r="FD132" s="83"/>
      <c r="FE132" s="83"/>
      <c r="FF132" s="83"/>
      <c r="FG132" s="83"/>
      <c r="FH132" s="83"/>
      <c r="FI132" s="84"/>
      <c r="FJ132" s="66"/>
      <c r="FK132" s="51"/>
    </row>
    <row r="133" spans="1:167" x14ac:dyDescent="0.2">
      <c r="A133" s="32"/>
      <c r="B133" s="32"/>
      <c r="C133" s="32"/>
      <c r="D133" s="106" t="s">
        <v>40</v>
      </c>
      <c r="E133" s="107" t="s">
        <v>207</v>
      </c>
      <c r="F133" s="110">
        <f>B4+(119*B6)</f>
        <v>120</v>
      </c>
      <c r="G133" s="104"/>
      <c r="H133" s="43"/>
      <c r="I133" s="109"/>
      <c r="J133" s="58"/>
      <c r="K133" s="3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5"/>
      <c r="AA133" s="75">
        <f>K133^3+L133^3+M133^3+N133^3+O133^3+P133^3+Q133^3+R133^3+K134^3+L134^3+M134^3+N134^3+O134^3+P134^3+Q134^3+R134^3</f>
        <v>0</v>
      </c>
      <c r="AB133" s="76">
        <f t="shared" si="20"/>
        <v>0</v>
      </c>
      <c r="AC133" s="61"/>
      <c r="AD133" s="89"/>
      <c r="AE133" s="83"/>
      <c r="AF133" s="83"/>
      <c r="AG133" s="83"/>
      <c r="AH133" s="82"/>
      <c r="AI133" s="82"/>
      <c r="AJ133" s="82"/>
      <c r="AK133" s="82"/>
      <c r="AL133" s="83"/>
      <c r="AM133" s="83"/>
      <c r="AN133" s="83"/>
      <c r="AO133" s="83"/>
      <c r="AP133" s="82"/>
      <c r="AQ133" s="82"/>
      <c r="AR133" s="82"/>
      <c r="AS133" s="86"/>
      <c r="AT133" s="66"/>
      <c r="AU133" s="51"/>
      <c r="AW133" s="109"/>
      <c r="AX133" s="58"/>
      <c r="AY133" s="3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5"/>
      <c r="BO133" s="75">
        <f>AY133^3+AZ133^3+BA133^3+BB133^3+BC133^3+BD133^3+BE133^3+BF133^3+AY134^3+AZ134^3+BA134^3+BB134^3+BC134^3+BD134^3+BE134^3+BF134^3</f>
        <v>0</v>
      </c>
      <c r="BP133" s="76">
        <f t="shared" si="21"/>
        <v>0</v>
      </c>
      <c r="BQ133" s="61"/>
      <c r="BR133" s="89"/>
      <c r="BS133" s="83"/>
      <c r="BT133" s="83"/>
      <c r="BU133" s="83"/>
      <c r="BV133" s="83"/>
      <c r="BW133" s="83"/>
      <c r="BX133" s="83"/>
      <c r="BY133" s="83"/>
      <c r="BZ133" s="82"/>
      <c r="CA133" s="82"/>
      <c r="CB133" s="82"/>
      <c r="CC133" s="82"/>
      <c r="CD133" s="82"/>
      <c r="CE133" s="82"/>
      <c r="CF133" s="82"/>
      <c r="CG133" s="86"/>
      <c r="CH133" s="66"/>
      <c r="CI133" s="51"/>
      <c r="CJ133" s="144"/>
      <c r="CK133" s="109"/>
      <c r="CL133" s="58"/>
      <c r="CM133" s="3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5"/>
      <c r="DC133" s="75">
        <f>CM133^3+CN133^3+CO133^3+CP133^3+CQ133^3+CR133^3+CS133^3+CT133^3+CM134^3+CN134^3+CO134^3+CP134^3+CQ134^3+CR134^3+CS134^3+CT134^3</f>
        <v>0</v>
      </c>
      <c r="DD133" s="76">
        <f t="shared" si="22"/>
        <v>0</v>
      </c>
      <c r="DE133" s="61"/>
      <c r="DF133" s="89"/>
      <c r="DG133" s="83"/>
      <c r="DH133" s="82"/>
      <c r="DI133" s="82"/>
      <c r="DJ133" s="83"/>
      <c r="DK133" s="83"/>
      <c r="DL133" s="82"/>
      <c r="DM133" s="82"/>
      <c r="DN133" s="83"/>
      <c r="DO133" s="83"/>
      <c r="DP133" s="82"/>
      <c r="DQ133" s="82"/>
      <c r="DR133" s="83"/>
      <c r="DS133" s="83"/>
      <c r="DT133" s="82"/>
      <c r="DU133" s="86"/>
      <c r="DV133" s="66"/>
      <c r="DW133" s="51"/>
      <c r="DY133" s="109"/>
      <c r="DZ133" s="58"/>
      <c r="EA133" s="3"/>
      <c r="EB133" s="4"/>
      <c r="EC133" s="4"/>
      <c r="ED133" s="4"/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5"/>
      <c r="EQ133" s="75">
        <f>EA133^3+EB133^3+EC133^3+ED133^3+EE133^3+EF133^3+EG133^3+EH133^3+EA134^3+EB134^3+EC134^3+ED134^3+EE134^3+EF134^3+EG134^3+EH134^3</f>
        <v>0</v>
      </c>
      <c r="ER133" s="76">
        <f t="shared" si="23"/>
        <v>0</v>
      </c>
      <c r="ES133" s="61"/>
      <c r="ET133" s="81"/>
      <c r="EU133" s="82"/>
      <c r="EV133" s="82"/>
      <c r="EW133" s="82"/>
      <c r="EX133" s="82"/>
      <c r="EY133" s="82"/>
      <c r="EZ133" s="82"/>
      <c r="FA133" s="82"/>
      <c r="FB133" s="82"/>
      <c r="FC133" s="82"/>
      <c r="FD133" s="82"/>
      <c r="FE133" s="82"/>
      <c r="FF133" s="82"/>
      <c r="FG133" s="82"/>
      <c r="FH133" s="82"/>
      <c r="FI133" s="86"/>
      <c r="FJ133" s="66"/>
      <c r="FK133" s="51"/>
    </row>
    <row r="134" spans="1:167" x14ac:dyDescent="0.2">
      <c r="A134" s="32"/>
      <c r="B134" s="32"/>
      <c r="C134" s="32"/>
      <c r="D134" s="106" t="s">
        <v>24</v>
      </c>
      <c r="E134" s="107" t="s">
        <v>207</v>
      </c>
      <c r="F134" s="110">
        <f>B4+(120*B6)</f>
        <v>121</v>
      </c>
      <c r="G134" s="104"/>
      <c r="H134" s="43"/>
      <c r="I134" s="109"/>
      <c r="J134" s="58"/>
      <c r="K134" s="7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9"/>
      <c r="AA134" s="75">
        <f>S133^3+T133^3+U133^3+V133^3+W133^3+X133^3+Y133^3+Z133^3+S134^3+T134^3+U134^3+V134^3+W134^3+X134^3+Y134^3+Z134^3</f>
        <v>0</v>
      </c>
      <c r="AB134" s="76">
        <f t="shared" si="20"/>
        <v>0</v>
      </c>
      <c r="AC134" s="61"/>
      <c r="AD134" s="116"/>
      <c r="AE134" s="117"/>
      <c r="AF134" s="117"/>
      <c r="AG134" s="117"/>
      <c r="AH134" s="118"/>
      <c r="AI134" s="118"/>
      <c r="AJ134" s="118"/>
      <c r="AK134" s="118"/>
      <c r="AL134" s="117"/>
      <c r="AM134" s="117"/>
      <c r="AN134" s="117"/>
      <c r="AO134" s="117"/>
      <c r="AP134" s="118"/>
      <c r="AQ134" s="118"/>
      <c r="AR134" s="118"/>
      <c r="AS134" s="119"/>
      <c r="AT134" s="32"/>
      <c r="AU134" s="115"/>
      <c r="AW134" s="109"/>
      <c r="AX134" s="58"/>
      <c r="AY134" s="7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9"/>
      <c r="BO134" s="75">
        <f>BG133^3+BH133^3+BI133^3+BJ133^3+BK133^3+BL133^3+BM133^3+BN133^3+BG134^3+BH134^3+BI134^3+BJ134^3+BK134^3+BL134^3+BM134^3+BN134^3</f>
        <v>0</v>
      </c>
      <c r="BP134" s="76">
        <f t="shared" si="21"/>
        <v>0</v>
      </c>
      <c r="BQ134" s="61"/>
      <c r="BR134" s="116"/>
      <c r="BS134" s="117"/>
      <c r="BT134" s="117"/>
      <c r="BU134" s="117"/>
      <c r="BV134" s="117"/>
      <c r="BW134" s="117"/>
      <c r="BX134" s="117"/>
      <c r="BY134" s="117"/>
      <c r="BZ134" s="118"/>
      <c r="CA134" s="118"/>
      <c r="CB134" s="118"/>
      <c r="CC134" s="118"/>
      <c r="CD134" s="118"/>
      <c r="CE134" s="118"/>
      <c r="CF134" s="118"/>
      <c r="CG134" s="119"/>
      <c r="CH134" s="32"/>
      <c r="CI134" s="115"/>
      <c r="CJ134" s="144"/>
      <c r="CK134" s="109"/>
      <c r="CL134" s="58"/>
      <c r="CM134" s="7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9"/>
      <c r="DC134" s="75">
        <f>CU133^3+CV133^3+CW133^3+CX133^3+CY133^3+CZ133^3+DA133^3+DB133^3+CU134^3+CV134^3+CW134^3+CX134^3+CY134^3+CZ134^3+DA134^3+DB134^3</f>
        <v>0</v>
      </c>
      <c r="DD134" s="76">
        <f t="shared" si="22"/>
        <v>0</v>
      </c>
      <c r="DE134" s="61"/>
      <c r="DF134" s="116"/>
      <c r="DG134" s="117"/>
      <c r="DH134" s="118"/>
      <c r="DI134" s="118"/>
      <c r="DJ134" s="117"/>
      <c r="DK134" s="117"/>
      <c r="DL134" s="118"/>
      <c r="DM134" s="118"/>
      <c r="DN134" s="117"/>
      <c r="DO134" s="117"/>
      <c r="DP134" s="118"/>
      <c r="DQ134" s="118"/>
      <c r="DR134" s="117"/>
      <c r="DS134" s="117"/>
      <c r="DT134" s="118"/>
      <c r="DU134" s="119"/>
      <c r="DV134" s="32"/>
      <c r="DW134" s="115"/>
      <c r="DY134" s="109"/>
      <c r="DZ134" s="58"/>
      <c r="EA134" s="7"/>
      <c r="EB134" s="8"/>
      <c r="EC134" s="8"/>
      <c r="ED134" s="8"/>
      <c r="EE134" s="8"/>
      <c r="EF134" s="8"/>
      <c r="EG134" s="8"/>
      <c r="EH134" s="8"/>
      <c r="EI134" s="8"/>
      <c r="EJ134" s="8"/>
      <c r="EK134" s="8"/>
      <c r="EL134" s="8"/>
      <c r="EM134" s="8"/>
      <c r="EN134" s="8"/>
      <c r="EO134" s="8"/>
      <c r="EP134" s="9"/>
      <c r="EQ134" s="75">
        <f>EI133^3+EJ133^3+EK133^3+EL133^3+EM133^3+EN133^3+EO133^3+EP133^3+EI134^3+EJ134^3+EK134^3+EL134^3+EM134^3+EN134^3+EO134^3+EP134^3</f>
        <v>0</v>
      </c>
      <c r="ER134" s="76">
        <f t="shared" si="23"/>
        <v>0</v>
      </c>
      <c r="ES134" s="61"/>
      <c r="ET134" s="116"/>
      <c r="EU134" s="117"/>
      <c r="EV134" s="117"/>
      <c r="EW134" s="117"/>
      <c r="EX134" s="117"/>
      <c r="EY134" s="117"/>
      <c r="EZ134" s="117"/>
      <c r="FA134" s="117"/>
      <c r="FB134" s="117"/>
      <c r="FC134" s="117"/>
      <c r="FD134" s="117"/>
      <c r="FE134" s="117"/>
      <c r="FF134" s="117"/>
      <c r="FG134" s="117"/>
      <c r="FH134" s="117"/>
      <c r="FI134" s="120"/>
      <c r="FJ134" s="32"/>
      <c r="FK134" s="115"/>
    </row>
    <row r="135" spans="1:167" x14ac:dyDescent="0.2">
      <c r="A135" s="32"/>
      <c r="B135" s="32"/>
      <c r="C135" s="32"/>
      <c r="D135" s="106" t="s">
        <v>241</v>
      </c>
      <c r="E135" s="107" t="s">
        <v>207</v>
      </c>
      <c r="F135" s="108">
        <f>B4+(121*B6)</f>
        <v>122</v>
      </c>
      <c r="G135" s="104"/>
      <c r="H135" s="43"/>
      <c r="I135" s="109"/>
      <c r="J135" s="58"/>
      <c r="K135" s="121">
        <f>K119^3+K120^3+K121^3+K122^3+K123^3+K124^3+K125^3+K126^3+L119^3+L120^3+L121^3+L122^3+L123^3+L124^3+L125^3+L126^3</f>
        <v>0</v>
      </c>
      <c r="L135" s="122">
        <f>K134^3+K133^3+K132^3+K131^3+K130^3+K129^3+K128^3+K127^3+L134^3+L133^3+L132^3+L131^3+L130^3+L129^3+L128^3+L127^3</f>
        <v>0</v>
      </c>
      <c r="M135" s="122">
        <f>M119^3+M120^3+M121^3+M122^3+M123^3+M124^3+M125^3+M126^3+N119^3+N120^3+N121^3+N122^3+N123^3+N124^3+N125^3+N126^3</f>
        <v>0</v>
      </c>
      <c r="N135" s="122">
        <f>M134^3+M133^3+M132^3+M131^3+M130^3+M129^3+M128^3+M127^3+N134^3+N133^3+N132^3+N131^3+N130^3+N129^3+N128^3+N127^3</f>
        <v>0</v>
      </c>
      <c r="O135" s="122">
        <f>O119^3+O120^3+O121^3+O122^3+O123^3+O124^3+O125^3+O126^3+P119^3+P120^3+P121^3+P122^3+P123^3+P124^3+P125^3+P126^3</f>
        <v>0</v>
      </c>
      <c r="P135" s="122">
        <f>O134^3+O133^3+O132^3+O131^3+O130^3+O129^3+O128^3+O127^3+P134^3+P133^3+P132^3+P131^3+P130^3+P129^3+P128^3+P127^3</f>
        <v>0</v>
      </c>
      <c r="Q135" s="122">
        <f>Q119^3+Q120^3+Q121^3+Q122^3+Q123^3+Q124^3+Q125^3+Q126^3+R119^3+R120^3+R121^3+R122^3+R123^3+R124^3+R125^3+R126^3</f>
        <v>0</v>
      </c>
      <c r="R135" s="122">
        <f>Q134^3+Q133^3+Q132^3+Q131^3+Q130^3+Q129^3+Q128^3+Q127^3+R134^3+R133^3+R132^3+R131^3+R130^3+R129^3+R128^3+R127^3</f>
        <v>0</v>
      </c>
      <c r="S135" s="122">
        <f>S119^3+S120^3+S121^3+S122^3+S123^3+S124^3+S125^3+S126^3+T119^3+T120^3+T121^3+T122^3+T123^3+T124^3+T125^3+T126^3</f>
        <v>0</v>
      </c>
      <c r="T135" s="122">
        <f>S134^3+S133^3+S132^3+S131^3+S130^3+S129^3+S128^3+S127^3+T134^3+T133^3+T132^3+T131^3+T130^3+T129^3+T128^3+T127^3</f>
        <v>0</v>
      </c>
      <c r="U135" s="122">
        <f>U119^3+U120^3+U121^3+U122^3+U123^3+U124^3+U125^3+U126^3+V119^3+V120^3+V121^3+V122^3+V123^3+V124^3+V125^3+V126^3</f>
        <v>0</v>
      </c>
      <c r="V135" s="122">
        <f>U134^3+U133^3+U132^3+U131^3+U130^3+U129^3+U128^3+U127^3+V134^3+V133^3+V132^3+V131^3+V130^3+V129^3+V128^3+V127^3</f>
        <v>0</v>
      </c>
      <c r="W135" s="122">
        <f>W119^3+W120^3+W121^3+W122^3+W123^3+W124^3+W125^3+W126^3+X119^3+X120^3+X121^3+X122^3+X123^3+X124^3+X125^3+X126^3</f>
        <v>0</v>
      </c>
      <c r="X135" s="122">
        <f>W134^3+W133^3+W132^3+W131^3+W130^3+W129^3+W128^3+W127^3+X134^3+X133^3+X132^3+X131^3+X130^3+X129^3+X128^3+X127^3</f>
        <v>0</v>
      </c>
      <c r="Y135" s="122">
        <f>Y119^3+Y120^3+Y121^3+Y122^3+Y123^3+Y124^3+Y125^3+Y126^3+Z119^3+Z120^3+Z121^3+Z122^3+Z123^3+Z124^3+Z125^3+Z126^3</f>
        <v>0</v>
      </c>
      <c r="Z135" s="122">
        <f>Y134^3+Y133^3+Y132^3+Y131^3+Y130^3+Y129^3+Y128^3+Y127^3+Z134^3+Z133^3+Z132^3+Z131^3+Z130^3+Z129^3+Z128^3+Z127^3</f>
        <v>0</v>
      </c>
      <c r="AA135" s="124">
        <f>SUMSQ(K119,L120,M121,N122,O123,P124,Q125,R126,S127,T128,U129,V130,W131,X132,Y133,Z134)</f>
        <v>0</v>
      </c>
      <c r="AB135" s="125">
        <f>SUMSQ(K127,L128,M129,N130,O131,P132,Q133,R134,S119,T120,U121,V122,W123,X124,Y125,Z126)</f>
        <v>0</v>
      </c>
      <c r="AC135" s="52"/>
      <c r="AD135" s="126"/>
      <c r="AE135" s="126"/>
      <c r="AF135" s="126"/>
      <c r="AG135" s="126"/>
      <c r="AH135" s="126"/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32"/>
      <c r="AU135" s="115"/>
      <c r="AW135" s="109"/>
      <c r="AX135" s="58"/>
      <c r="AY135" s="121">
        <f>AY119^3+AY120^3+AY121^3+AY122^3+AY123^3+AY124^3+AY125^3+AY126^3+AZ119^3+AZ120^3+AZ121^3+AZ122^3+AZ123^3+AZ124^3+AZ125^3+AZ126^3</f>
        <v>0</v>
      </c>
      <c r="AZ135" s="122">
        <f>AY134^3+AY133^3+AY132^3+AY131^3+AY130^3+AY129^3+AY128^3+AY127^3+AZ134^3+AZ133^3+AZ132^3+AZ131^3+AZ130^3+AZ129^3+AZ128^3+AZ127^3</f>
        <v>0</v>
      </c>
      <c r="BA135" s="122">
        <f>BA119^3+BA120^3+BA121^3+BA122^3+BA123^3+BA124^3+BA125^3+BA126^3+BB119^3+BB120^3+BB121^3+BB122^3+BB123^3+BB124^3+BB125^3+BB126^3</f>
        <v>0</v>
      </c>
      <c r="BB135" s="122">
        <f>BA134^3+BA133^3+BA132^3+BA131^3+BA130^3+BA129^3+BA128^3+BA127^3+BB134^3+BB133^3+BB132^3+BB131^3+BB130^3+BB129^3+BB128^3+BB127^3</f>
        <v>0</v>
      </c>
      <c r="BC135" s="122">
        <f>BC119^3+BC120^3+BC121^3+BC122^3+BC123^3+BC124^3+BC125^3+BC126^3+BD119^3+BD120^3+BD121^3+BD122^3+BD123^3+BD124^3+BD125^3+BD126^3</f>
        <v>0</v>
      </c>
      <c r="BD135" s="122">
        <f>BC134^3+BC133^3+BC132^3+BC131^3+BC130^3+BC129^3+BC128^3+BC127^3+BD134^3+BD133^3+BD132^3+BD131^3+BD130^3+BD129^3+BD128^3+BD127^3</f>
        <v>0</v>
      </c>
      <c r="BE135" s="122">
        <f>BE119^3+BE120^3+BE121^3+BE122^3+BE123^3+BE124^3+BE125^3+BE126^3+BF119^3+BF120^3+BF121^3+BF122^3+BF123^3+BF124^3+BF125^3+BF126^3</f>
        <v>0</v>
      </c>
      <c r="BF135" s="122">
        <f>BE134^3+BE133^3+BE132^3+BE131^3+BE130^3+BE129^3+BE128^3+BE127^3+BF134^3+BF133^3+BF132^3+BF131^3+BF130^3+BF129^3+BF128^3+BF127^3</f>
        <v>0</v>
      </c>
      <c r="BG135" s="122">
        <f>BG119^3+BG120^3+BG121^3+BG122^3+BG123^3+BG124^3+BG125^3+BG126^3+BH119^3+BH120^3+BH121^3+BH122^3+BH123^3+BH124^3+BH125^3+BH126^3</f>
        <v>0</v>
      </c>
      <c r="BH135" s="122">
        <f>BG134^3+BG133^3+BG132^3+BG131^3+BG130^3+BG129^3+BG128^3+BG127^3+BH134^3+BH133^3+BH132^3+BH131^3+BH130^3+BH129^3+BH128^3+BH127^3</f>
        <v>0</v>
      </c>
      <c r="BI135" s="122">
        <f>BI119^3+BI120^3+BI121^3+BI122^3+BI123^3+BI124^3+BI125^3+BI126^3+BJ119^3+BJ120^3+BJ121^3+BJ122^3+BJ123^3+BJ124^3+BJ125^3+BJ126^3</f>
        <v>0</v>
      </c>
      <c r="BJ135" s="122">
        <f>BI134^3+BI133^3+BI132^3+BI131^3+BI130^3+BI129^3+BI128^3+BI127^3+BJ134^3+BJ133^3+BJ132^3+BJ131^3+BJ130^3+BJ129^3+BJ128^3+BJ127^3</f>
        <v>0</v>
      </c>
      <c r="BK135" s="122">
        <f>BK119^3+BK120^3+BK121^3+BK122^3+BK123^3+BK124^3+BK125^3+BK126^3+BL119^3+BL120^3+BL121^3+BL122^3+BL123^3+BL124^3+BL125^3+BL126^3</f>
        <v>0</v>
      </c>
      <c r="BL135" s="122">
        <f>BK134^3+BK133^3+BK132^3+BK131^3+BK130^3+BK129^3+BK128^3+BK127^3+BL134^3+BL133^3+BL132^3+BL131^3+BL130^3+BL129^3+BL128^3+BL127^3</f>
        <v>0</v>
      </c>
      <c r="BM135" s="122">
        <f>BM119^3+BM120^3+BM121^3+BM122^3+BM123^3+BM124^3+BM125^3+BM126^3+BN119^3+BN120^3+BN121^3+BN122^3+BN123^3+BN124^3+BN125^3+BN126^3</f>
        <v>0</v>
      </c>
      <c r="BN135" s="123">
        <f>BM134^3+BM133^3+BM132^3+BM131^3+BM130^3+BM129^3+BM128^3+BM127^3+BN134^3+BN133^3+BN132^3+BN131^3+BN130^3+BN129^3+BN128^3+BN127^3</f>
        <v>0</v>
      </c>
      <c r="BO135" s="124">
        <f>SUMSQ(AY119,AZ120,BA121,BB122,BC123,BD124,BE125,BF126,BG127,BH128,BI129,BJ130,BK131,BL132,BM133,BN134)</f>
        <v>0</v>
      </c>
      <c r="BP135" s="125">
        <f>SUMSQ(AY127,AZ128,BA129,BB130,BC131,BD132,BE133,BF134,BG119,BH120,BI121,BJ122,BK123,BL124,BM125,BN126)</f>
        <v>0</v>
      </c>
      <c r="BQ135" s="52"/>
      <c r="BR135" s="126"/>
      <c r="BS135" s="126"/>
      <c r="BT135" s="126"/>
      <c r="BU135" s="126"/>
      <c r="BV135" s="126"/>
      <c r="BW135" s="126"/>
      <c r="BX135" s="126"/>
      <c r="BY135" s="126"/>
      <c r="BZ135" s="126"/>
      <c r="CA135" s="126"/>
      <c r="CB135" s="126"/>
      <c r="CC135" s="126"/>
      <c r="CD135" s="126"/>
      <c r="CE135" s="126"/>
      <c r="CF135" s="126"/>
      <c r="CG135" s="126"/>
      <c r="CH135" s="32"/>
      <c r="CI135" s="115"/>
      <c r="CJ135" s="144"/>
      <c r="CK135" s="109"/>
      <c r="CL135" s="58"/>
      <c r="CM135" s="121">
        <f>CM119^3+CM120^3+CM121^3+CM122^3+CM123^3+CM124^3+CM125^3+CM126^3+CN119^3+CN120^3+CN121^3+CN122^3+CN123^3+CN124^3+CN125^3+CN126^3</f>
        <v>0</v>
      </c>
      <c r="CN135" s="122">
        <f>CM134^3+CM133^3+CM132^3+CM131^3+CM130^3+CM129^3+CM128^3+CM127^3+CN134^3+CN133^3+CN132^3+CN131^3+CN130^3+CN129^3+CN128^3+CN127^3</f>
        <v>0</v>
      </c>
      <c r="CO135" s="122">
        <f>CO119^3+CO120^3+CO121^3+CO122^3+CO123^3+CO124^3+CO125^3+CO126^3+CP119^3+CP120^3+CP121^3+CP122^3+CP123^3+CP124^3+CP125^3+CP126^3</f>
        <v>0</v>
      </c>
      <c r="CP135" s="122">
        <f>CO134^3+CO133^3+CO132^3+CO131^3+CO130^3+CO129^3+CO128^3+CO127^3+CP134^3+CP133^3+CP132^3+CP131^3+CP130^3+CP129^3+CP128^3+CP127^3</f>
        <v>0</v>
      </c>
      <c r="CQ135" s="122">
        <f>CQ119^3+CQ120^3+CQ121^3+CQ122^3+CQ123^3+CQ124^3+CQ125^3+CQ126^3+CR119^3+CR120^3+CR121^3+CR122^3+CR123^3+CR124^3+CR125^3+CR126^3</f>
        <v>0</v>
      </c>
      <c r="CR135" s="122">
        <f>CQ134^3+CQ133^3+CQ132^3+CQ131^3+CQ130^3+CQ129^3+CQ128^3+CQ127^3+CR134^3+CR133^3+CR132^3+CR131^3+CR130^3+CR129^3+CR128^3+CR127^3</f>
        <v>0</v>
      </c>
      <c r="CS135" s="122">
        <f>CS119^3+CS120^3+CS121^3+CS122^3+CS123^3+CS124^3+CS125^3+CS126^3+CT119^3+CT120^3+CT121^3+CT122^3+CT123^3+CT124^3+CT125^3+CT126^3</f>
        <v>0</v>
      </c>
      <c r="CT135" s="122">
        <f>CS134^3+CS133^3+CS132^3+CS131^3+CS130^3+CS129^3+CS128^3+CS127^3+CT134^3+CT133^3+CT132^3+CT131^3+CT130^3+CT129^3+CT128^3+CT127^3</f>
        <v>0</v>
      </c>
      <c r="CU135" s="122">
        <f>CU119^3+CU120^3+CU121^3+CU122^3+CU123^3+CU124^3+CU125^3+CU126^3+CV119^3+CV120^3+CV121^3+CV122^3+CV123^3+CV124^3+CV125^3+CV126^3</f>
        <v>0</v>
      </c>
      <c r="CV135" s="122">
        <f>CU134^3+CU133^3+CU132^3+CU131^3+CU130^3+CU129^3+CU128^3+CU127^3+CV134^3+CV133^3+CV132^3+CV131^3+CV130^3+CV129^3+CV128^3+CV127^3</f>
        <v>0</v>
      </c>
      <c r="CW135" s="122">
        <f>CW119^3+CW120^3+CW121^3+CW122^3+CW123^3+CW124^3+CW125^3+CW126^3+CX119^3+CX120^3+CX121^3+CX122^3+CX123^3+CX124^3+CX125^3+CX126^3</f>
        <v>0</v>
      </c>
      <c r="CX135" s="122">
        <f>CW134^3+CW133^3+CW132^3+CW131^3+CW130^3+CW129^3+CW128^3+CW127^3+CX134^3+CX133^3+CX132^3+CX131^3+CX130^3+CX129^3+CX128^3+CX127^3</f>
        <v>0</v>
      </c>
      <c r="CY135" s="122">
        <f>CY119^3+CY120^3+CY121^3+CY122^3+CY123^3+CY124^3+CY125^3+CY126^3+CZ119^3+CZ120^3+CZ121^3+CZ122^3+CZ123^3+CZ124^3+CZ125^3+CZ126^3</f>
        <v>0</v>
      </c>
      <c r="CZ135" s="122">
        <f>CY134^3+CY133^3+CY132^3+CY131^3+CY130^3+CY129^3+CY128^3+CY127^3+CZ134^3+CZ133^3+CZ132^3+CZ131^3+CZ130^3+CZ129^3+CZ128^3+CZ127^3</f>
        <v>0</v>
      </c>
      <c r="DA135" s="122">
        <f>DA119^3+DA120^3+DA121^3+DA122^3+DA123^3+DA124^3+DA125^3+DA126^3+DB119^3+DB120^3+DB121^3+DB122^3+DB123^3+DB124^3+DB125^3+DB126^3</f>
        <v>0</v>
      </c>
      <c r="DB135" s="123">
        <f>DA134^3+DA133^3+DA132^3+DA131^3+DA130^3+DA129^3+DA128^3+DA127^3+DB134^3+DB133^3+DB132^3+DB131^3+DB130^3+DB129^3+DB128^3+DB127^3</f>
        <v>0</v>
      </c>
      <c r="DC135" s="124">
        <f>SUMSQ(CM119,CN120,CO121,CP122,CQ123,CR124,CS125,CT126,CU127,CV128,CW129,CX130,CY131,CZ132,DA133,DB134)</f>
        <v>0</v>
      </c>
      <c r="DD135" s="125">
        <f>SUMSQ(CM127,CN128,CO129,CP130,CQ131,CR132,CS133,CT134,CU119,CV120,CW121,CX122,CY123,CZ124,DA125,DB126)</f>
        <v>0</v>
      </c>
      <c r="DE135" s="52"/>
      <c r="DF135" s="126"/>
      <c r="DG135" s="126"/>
      <c r="DH135" s="126"/>
      <c r="DI135" s="126"/>
      <c r="DJ135" s="126"/>
      <c r="DK135" s="126"/>
      <c r="DL135" s="126"/>
      <c r="DM135" s="126"/>
      <c r="DN135" s="126"/>
      <c r="DO135" s="126"/>
      <c r="DP135" s="126"/>
      <c r="DQ135" s="126"/>
      <c r="DR135" s="126"/>
      <c r="DS135" s="126"/>
      <c r="DT135" s="126"/>
      <c r="DU135" s="126"/>
      <c r="DV135" s="32"/>
      <c r="DW135" s="115"/>
      <c r="DY135" s="109"/>
      <c r="DZ135" s="58"/>
      <c r="EA135" s="121">
        <f>EA119^3+EA120^3+EA121^3+EA122^3+EA123^3+EA124^3+EA125^3+EA126^3+EB119^3+EB120^3+EB121^3+EB122^3+EB123^3+EB124^3+EB125^3+EB126^3</f>
        <v>0</v>
      </c>
      <c r="EB135" s="122">
        <f>EA134^3+EA133^3+EA132^3+EA131^3+EA130^3+EA129^3+EA128^3+EA127^3+EB134^3+EB133^3+EB132^3+EB131^3+EB130^3+EB129^3+EB128^3+EB127^3</f>
        <v>0</v>
      </c>
      <c r="EC135" s="122">
        <f>EC119^3+EC120^3+EC121^3+EC122^3+EC123^3+EC124^3+EC125^3+EC126^3+ED119^3+ED120^3+ED121^3+ED122^3+ED123^3+ED124^3+ED125^3+ED126^3</f>
        <v>0</v>
      </c>
      <c r="ED135" s="122">
        <f>EC134^3+EC133^3+EC132^3+EC131^3+EC130^3+EC129^3+EC128^3+EC127^3+ED134^3+ED133^3+ED132^3+ED131^3+ED130^3+ED129^3+ED128^3+ED127^3</f>
        <v>0</v>
      </c>
      <c r="EE135" s="122">
        <f>EE119^3+EE120^3+EE121^3+EE122^3+EE123^3+EE124^3+EE125^3+EE126^3+EF119^3+EF120^3+EF121^3+EF122^3+EF123^3+EF124^3+EF125^3+EF126^3</f>
        <v>0</v>
      </c>
      <c r="EF135" s="122">
        <f>EE134^3+EE133^3+EE132^3+EE131^3+EE130^3+EE129^3+EE128^3+EE127^3+EF134^3+EF133^3+EF132^3+EF131^3+EF130^3+EF129^3+EF128^3+EF127^3</f>
        <v>0</v>
      </c>
      <c r="EG135" s="122">
        <f>EG119^3+EG120^3+EG121^3+EG122^3+EG123^3+EG124^3+EG125^3+EG126^3+EH119^3+EH120^3+EH121^3+EH122^3+EH123^3+EH124^3+EH125^3+EH126^3</f>
        <v>0</v>
      </c>
      <c r="EH135" s="122">
        <f>EG134^3+EG133^3+EG132^3+EG131^3+EG130^3+EG129^3+EG128^3+EG127^3+EH134^3+EH133^3+EH132^3+EH131^3+EH130^3+EH129^3+EH128^3+EH127^3</f>
        <v>0</v>
      </c>
      <c r="EI135" s="122">
        <f>EI119^3+EI120^3+EI121^3+EI122^3+EI123^3+EI124^3+EI125^3+EI126^3+EJ119^3+EJ120^3+EJ121^3+EJ122^3+EJ123^3+EJ124^3+EJ125^3+EJ126^3</f>
        <v>0</v>
      </c>
      <c r="EJ135" s="122">
        <f>EI134^3+EI133^3+EI132^3+EI131^3+EI130^3+EI129^3+EI128^3+EI127^3+EJ134^3+EJ133^3+EJ132^3+EJ131^3+EJ130^3+EJ129^3+EJ128^3+EJ127^3</f>
        <v>0</v>
      </c>
      <c r="EK135" s="122">
        <f>EK119^3+EK120^3+EK121^3+EK122^3+EK123^3+EK124^3+EK125^3+EK126^3+EL119^3+EL120^3+EL121^3+EL122^3+EL123^3+EL124^3+EL125^3+EL126^3</f>
        <v>0</v>
      </c>
      <c r="EL135" s="122">
        <f>EK134^3+EK133^3+EK132^3+EK131^3+EK130^3+EK129^3+EK128^3+EK127^3+EL134^3+EL133^3+EL132^3+EL131^3+EL130^3+EL129^3+EL128^3+EL127^3</f>
        <v>0</v>
      </c>
      <c r="EM135" s="122">
        <f>EM119^3+EM120^3+EM121^3+EM122^3+EM123^3+EM124^3+EM125^3+EM126^3+EN119^3+EN120^3+EN121^3+EN122^3+EN123^3+EN124^3+EN125^3+EN126^3</f>
        <v>0</v>
      </c>
      <c r="EN135" s="122">
        <f>EM134^3+EM133^3+EM132^3+EM131^3+EM130^3+EM129^3+EM128^3+EM127^3+EN134^3+EN133^3+EN132^3+EN131^3+EN130^3+EN129^3+EN128^3+EN127^3</f>
        <v>0</v>
      </c>
      <c r="EO135" s="122">
        <f>EO119^3+EO120^3+EO121^3+EO122^3+EO123^3+EO124^3+EO125^3+EO126^3+EP119^3+EP120^3+EP121^3+EP122^3+EP123^3+EP124^3+EP125^3+EP126^3</f>
        <v>0</v>
      </c>
      <c r="EP135" s="123">
        <f>EO134^3+EO133^3+EO132^3+EO131^3+EO130^3+EO129^3+EO128^3+EO127^3+EP134^3+EP133^3+EP132^3+EP131^3+EP130^3+EP129^3+EP128^3+EP127^3</f>
        <v>0</v>
      </c>
      <c r="EQ135" s="124">
        <f>SUMSQ(EA119,EB120,EC121,ED122,EE123,EF124,EG125,EH126,EI127,EJ128,EK129,EL130,EM131,EN132,EO133,EP134)</f>
        <v>0</v>
      </c>
      <c r="ER135" s="125">
        <f>SUMSQ(EA127,EB128,EC129,ED130,EE131,EF132,EG133,EH134,EI119,EJ120,EK121,EL122,EM123,EN124,EO125,EP126)</f>
        <v>0</v>
      </c>
      <c r="ES135" s="52"/>
      <c r="ET135" s="126"/>
      <c r="EU135" s="126"/>
      <c r="EV135" s="126"/>
      <c r="EW135" s="126"/>
      <c r="EX135" s="126"/>
      <c r="EY135" s="126"/>
      <c r="EZ135" s="126"/>
      <c r="FA135" s="126"/>
      <c r="FB135" s="126"/>
      <c r="FC135" s="126"/>
      <c r="FD135" s="126"/>
      <c r="FE135" s="126"/>
      <c r="FF135" s="126"/>
      <c r="FG135" s="126"/>
      <c r="FH135" s="126"/>
      <c r="FI135" s="126"/>
      <c r="FJ135" s="32"/>
      <c r="FK135" s="115"/>
    </row>
    <row r="136" spans="1:167" ht="13.5" thickBot="1" x14ac:dyDescent="0.25">
      <c r="A136" s="32"/>
      <c r="B136" s="32"/>
      <c r="C136" s="32"/>
      <c r="D136" s="106" t="s">
        <v>148</v>
      </c>
      <c r="E136" s="107" t="s">
        <v>207</v>
      </c>
      <c r="F136" s="108">
        <f>B4+(122*B6)</f>
        <v>123</v>
      </c>
      <c r="G136" s="104"/>
      <c r="H136" s="43"/>
      <c r="I136" s="109"/>
      <c r="J136" s="58"/>
      <c r="K136" s="148">
        <f>K119^3+L119^3+M119^3+N119^3+K120^3+L120^3+M120^3+N120^3+K121^3+L121^3+M121^3+N121^3+K122^3+L122^3+M122^3+N122^3</f>
        <v>0</v>
      </c>
      <c r="L136" s="149">
        <f>K123^3+L123^3+M123^3+N123^3+K124^3+L124^3+M124^3+N124^3+K125^3+L125^3+M125^3+N125^3+K126^3+L126^3+M126^3+N126^3</f>
        <v>0</v>
      </c>
      <c r="M136" s="149">
        <f>K127^3+L127^3+M127^3+N127^3+K128^3+L128^3+M128^3+N128^3+K129^3+L129^3+M129^3+N129^3+K130^3+L130^3+M130^3+N130^3</f>
        <v>0</v>
      </c>
      <c r="N136" s="149">
        <f>K131^3+L131^3+M131^3+N131^3+K132^3+L132^3+M132^3+N132^3+K133^3+L133^3+M133^3+N133^3+K134^3+L134^3+M134^3+N134^3</f>
        <v>0</v>
      </c>
      <c r="O136" s="149">
        <f>O119^3+P119^3+Q119^3+R119^3+O120^3+P120^3+Q120^3+R120^3+O121^3+P121^3+Q121^3+R121^3+O122^3+P122^3+Q122^3+R122^3</f>
        <v>0</v>
      </c>
      <c r="P136" s="149">
        <f>O123^3+P123^3+Q123^3+R123^3+O124^3+P124^3+Q124^3+R124^3+O125^3+P125^3+Q125^3+R125^3+O126^3+P126^3+Q126^3+R126^3</f>
        <v>0</v>
      </c>
      <c r="Q136" s="149">
        <f>O127^3+P127^3+Q127^3+R127^3+O128^3+P128^3+Q128^3+R128^3+O129^3+P129^3+Q129^3+R129^3+O130^3+P130^3+Q130^3+R130^3</f>
        <v>0</v>
      </c>
      <c r="R136" s="149">
        <f>O131^3+P131^3+Q131^3+R131^3+O132^3+P132^3+Q132^3+R132^3+O133^3+P133^3+Q133^3+R133^3+O134^3+P134^3+Q134^3+R134^3</f>
        <v>0</v>
      </c>
      <c r="S136" s="149">
        <f>S119^3+T119^3+U119^3+V119^3+S120^3+T120^3+U120^3+V120^3+S121^3+T121^3+U121^3+V121^3+S122^3+T122^3+U122^3+V122^3</f>
        <v>0</v>
      </c>
      <c r="T136" s="149">
        <f>S123^3+T123^3+U123^3+V123^3+S124^3+T124^3+U124^3+V124^3+S125^3+T125^3+U125^3+V125^3+S126^3+T126^3+U126^3+V126^3</f>
        <v>0</v>
      </c>
      <c r="U136" s="149">
        <f>S127^3+T127^3+U127^3+V127^3+S128^3+T128^3+U128^3+V128^3+S129^3+T129^3+U129^3+V129^3+S130^3+T130^3+U130^3+V130^3</f>
        <v>0</v>
      </c>
      <c r="V136" s="149">
        <f>S131^3+T131^3+U131^3+V131^3+S132^3+T132^3+U132^3+V132^3+S133^3+T133^3+U133^3+V133^3+S134^3+T134^3+U134^3+V134^3</f>
        <v>0</v>
      </c>
      <c r="W136" s="149">
        <f>W119^3+X119^3+Y119^3+Z119^3+W120^3+X120^3+Y120^3+Z120^3+W121^3+X121^3+Y121^3+Z121^3+W122^3+X122^3+Y122^3+Z122^3</f>
        <v>0</v>
      </c>
      <c r="X136" s="149">
        <f>W123^3+X123^3+Y123^3+Z123^3+W124^3+X124^3+Y124^3+Z124^3+W125^3+X125^3+Y125^3+Z125^3+W126^3+X126^3+Y126^3+Z126^3</f>
        <v>0</v>
      </c>
      <c r="Y136" s="149">
        <f>W127^3+X127^3+Y127^3+Z127^3+W128^3+X128^3+Y128^3+Z128^3+W129^3+X129^3+Y129^3+Z129^3+W130^3+X130^3+Y130^3+Z130^3</f>
        <v>0</v>
      </c>
      <c r="Z136" s="149">
        <f>W131^3+X131^3+Y131^3+Z131^3+W132^3+X132^3+Y132^3+Z132^3+W133^3+X133^3+Y133^3+Z133^3+W134^3+X134^3+Y134^3+Z134^3</f>
        <v>0</v>
      </c>
      <c r="AA136" s="129">
        <f>SUMSQ(K134,L133,M132,N131,O130,P129,Q128,R127,S126,T125,U124,V123,W122,X121,Y120,BN118,Z119)</f>
        <v>0</v>
      </c>
      <c r="AB136" s="130">
        <f>SUMSQ(K126,L125,M124,N123,O122,P121,Q120,R119,S134,T133,U132,V131,W130,X129,Y128,Z127)</f>
        <v>0</v>
      </c>
      <c r="AC136" s="32"/>
      <c r="AD136" s="131"/>
      <c r="AE136" s="131"/>
      <c r="AF136" s="131"/>
      <c r="AG136" s="131"/>
      <c r="AH136" s="131"/>
      <c r="AI136" s="131"/>
      <c r="AJ136" s="131"/>
      <c r="AK136" s="131"/>
      <c r="AL136" s="131"/>
      <c r="AM136" s="131"/>
      <c r="AN136" s="131"/>
      <c r="AO136" s="131"/>
      <c r="AP136" s="131"/>
      <c r="AQ136" s="131"/>
      <c r="AR136" s="131"/>
      <c r="AS136" s="131"/>
      <c r="AT136" s="32"/>
      <c r="AU136" s="115"/>
      <c r="AW136" s="109"/>
      <c r="AX136" s="58"/>
      <c r="AY136" s="127">
        <f>AY119^3+AZ119^3+BA119^3+BB119^3+AY120^3+AZ120^3+BA120^3+BB120^3+AY121^3+AZ121^3+BA121^3+BB121^3+AY122^3+AZ122^3+BA122^3+BB122^3</f>
        <v>0</v>
      </c>
      <c r="AZ136" s="128">
        <f>AY123^3+AZ123^3+BA123^3+BB123^3+AY124^3+AZ124^3+BA124^3+BB124^3+AY125^3+AZ125^3+BA125^3+BB125^3+AY126^3+AZ126^3+BA126^3+BB126^3</f>
        <v>0</v>
      </c>
      <c r="BA136" s="128">
        <f>AY127^3+AZ127^3+BA127^3+BB127^3+AY128^3+AZ128^3+BA128^3+BB128^3+AY129^3+AZ129^3+BA129^3+BB129^3+AY130^3+AZ130^3+BA130^3+BB130^3</f>
        <v>0</v>
      </c>
      <c r="BB136" s="128">
        <f>AY131^3+AZ131^3+BA131^3+BB131^3+AY132^3+AZ132^3+BA132^3+BB132^3+AY133^3+AZ133^3+BA133^3+BB133^3+AY134^3+AZ134^3+BA134^3+BB134^3</f>
        <v>0</v>
      </c>
      <c r="BC136" s="128">
        <f>BC119^3+BD119^3+BE119^3+BF119^3+BC120^3+BD120^3+BE120^3+BF120^3+BC121^3+BD121^3+BE121^3+BF121^3+BC122^3+BD122^3+BE122^3+BF122^3</f>
        <v>0</v>
      </c>
      <c r="BD136" s="128">
        <f>BC123^3+BD123^3+BE123^3+BF123^3+BC124^3+BD124^3+BE124^3+BF124^3+BC125^3+BD125^3+BE125^3+BF125^3+BC126^3+BD126^3+BE126^3+BF126^3</f>
        <v>0</v>
      </c>
      <c r="BE136" s="128">
        <f>BC127^3+BD127^3+BE127^3+BF127^3+BC128^3+BD128^3+BE128^3+BF128^3+BC129^3+BD129^3+BE129^3+BF129^3+BC130^3+BD130^3+BE130^3+BF130^3</f>
        <v>0</v>
      </c>
      <c r="BF136" s="128">
        <f>BC131^3+BD131^3+BE131^3+BF131^3+BC132^3+BD132^3+BE132^3+BF132^3+BC133^3+BD133^3+BE133^3+BF133^3+BC134^3+BD134^3+BE134^3+BF134^3</f>
        <v>0</v>
      </c>
      <c r="BG136" s="128">
        <f>BG119^3+BH119^3+BI119^3+BJ119^3+BG120^3+BH120^3+BI120^3+BJ120^3+BG121^3+BH121^3+BI121^3+BJ121^3+BG122^3+BH122^3+BI122^3+BJ122^3</f>
        <v>0</v>
      </c>
      <c r="BH136" s="128">
        <f>BG123^3+BH123^3+BI123^3+BJ123^3+BG124^3+BH124^3+BI124^3+BJ124^3+BG125^3+BH125^3+BI125^3+BJ125^3+BG126^3+BH126^3+BI126^3+BJ126^3</f>
        <v>0</v>
      </c>
      <c r="BI136" s="128">
        <f>BG127^3+BH127^3+BI127^3+BJ127^3+BG128^3+BH128^3+BI128^3+BJ128^3+BG129^3+BH129^3+BI129^3+BJ129^3+BG130^3+BH130^3+BI130^3+BJ130^3</f>
        <v>0</v>
      </c>
      <c r="BJ136" s="128">
        <f>BG131^3+BH131^3+BI131^3+BJ131^3+BG132^3+BH132^3+BI132^3+BJ132^3+BG133^3+BH133^3+BI133^3+BJ133^3+BG134^3+BH134^3+BI134^3+BJ134^3</f>
        <v>0</v>
      </c>
      <c r="BK136" s="128">
        <f>BK119^3+BL119^3+BM119^3+BN119^3+BK120^3+BL120^3+BM120^3+BN120^3+BK121^3+BL121^3+BM121^3+BN121^3+BK122^3+BL122^3+BM122^3+BN122^3</f>
        <v>0</v>
      </c>
      <c r="BL136" s="128">
        <f>BK123^3+BL123^3+BM123^3+BN123^3+BK124^3+BL124^3+BM124^3+BN124^3+BK125^3+BL125^3+BM125^3+BN125^3+BK126^3+BL126^3+BM126^3+BN126^3</f>
        <v>0</v>
      </c>
      <c r="BM136" s="128">
        <f>BK127^3+BL127^3+BM127^3+BN127^3+BK128^3+BL128^3+BM128^3+BN128^3+BK129^3+BL129^3+BM129^3+BN129^3+BK130^3+BL130^3+BM130^3+BN130^3</f>
        <v>0</v>
      </c>
      <c r="BN136" s="128">
        <f>BK131^3+BL131^3+BM131^3+BN131^3+BK132^3+BL132^3+BM132^3+BN132^3+BK133^3+BL133^3+BM133^3+BN133^3+BK134^3+BL134^3+BM134^3+BN134^3</f>
        <v>0</v>
      </c>
      <c r="BO136" s="129">
        <f>SUMSQ(AY134,AZ133,BA132,BB131,BC130,BD129,BE128,BF127,BG126,BH125,BI124,BJ123,BK122,BL121,BM120,DB118,BN119)</f>
        <v>0</v>
      </c>
      <c r="BP136" s="130">
        <f>SUMSQ(AY126,AZ125,BA124,BB123,BC122,BD121,BE120,BF119,BG134,BH133,BI132,BJ131,BK130,BL129,BM128,BN127)</f>
        <v>0</v>
      </c>
      <c r="BQ136" s="32"/>
      <c r="BR136" s="131"/>
      <c r="BS136" s="131"/>
      <c r="BT136" s="131"/>
      <c r="BU136" s="131"/>
      <c r="BV136" s="131"/>
      <c r="BW136" s="131"/>
      <c r="BX136" s="131"/>
      <c r="BY136" s="131"/>
      <c r="BZ136" s="131"/>
      <c r="CA136" s="131"/>
      <c r="CB136" s="131"/>
      <c r="CC136" s="131"/>
      <c r="CD136" s="131"/>
      <c r="CE136" s="131"/>
      <c r="CF136" s="131"/>
      <c r="CG136" s="131"/>
      <c r="CH136" s="32"/>
      <c r="CI136" s="115"/>
      <c r="CJ136" s="144"/>
      <c r="CK136" s="109"/>
      <c r="CL136" s="58"/>
      <c r="CM136" s="127">
        <f>CM119^3+CN119^3+CO119^3+CP119^3+CM120^3+CN120^3+CO120^3+CP120^3+CM121^3+CN121^3+CO121^3+CP121^3+CM122^3+CN122^3+CO122^3+CP122^3</f>
        <v>0</v>
      </c>
      <c r="CN136" s="128">
        <f>CM123^3+CN123^3+CO123^3+CP123^3+CM124^3+CN124^3+CO124^3+CP124^3+CM125^3+CN125^3+CO125^3+CP125^3+CM126^3+CN126^3+CO126^3+CP126^3</f>
        <v>0</v>
      </c>
      <c r="CO136" s="128">
        <f>CM127^3+CN127^3+CO127^3+CP127^3+CM128^3+CN128^3+CO128^3+CP128^3+CM129^3+CN129^3+CO129^3+CP129^3+CM130^3+CN130^3+CO130^3+CP130^3</f>
        <v>0</v>
      </c>
      <c r="CP136" s="128">
        <f>CM131^3+CN131^3+CO131^3+CP131^3+CM132^3+CN132^3+CO132^3+CP132^3+CM133^3+CN133^3+CO133^3+CP133^3+CM134^3+CN134^3+CO134^3+CP134^3</f>
        <v>0</v>
      </c>
      <c r="CQ136" s="128">
        <f>CQ119^3+CR119^3+CS119^3+CT119^3+CQ120^3+CR120^3+CS120^3+CT120^3+CQ121^3+CR121^3+CS121^3+CT121^3+CQ122^3+CR122^3+CS122^3+CT122^3</f>
        <v>0</v>
      </c>
      <c r="CR136" s="128">
        <f>CQ123^3+CR123^3+CS123^3+CT123^3+CQ124^3+CR124^3+CS124^3+CT124^3+CQ125^3+CR125^3+CS125^3+CT125^3+CQ126^3+CR126^3+CS126^3+CT126^3</f>
        <v>0</v>
      </c>
      <c r="CS136" s="128">
        <f>CQ127^3+CR127^3+CS127^3+CT127^3+CQ128^3+CR128^3+CS128^3+CT128^3+CQ129^3+CR129^3+CS129^3+CT129^3+CQ130^3+CR130^3+CS130^3+CT130^3</f>
        <v>0</v>
      </c>
      <c r="CT136" s="128">
        <f>CQ131^3+CR131^3+CS131^3+CT131^3+CQ132^3+CR132^3+CS132^3+CT132^3+CQ133^3+CR133^3+CS133^3+CT133^3+CQ134^3+CR134^3+CS134^3+CT134^3</f>
        <v>0</v>
      </c>
      <c r="CU136" s="128">
        <f>CU119^3+CV119^3+CW119^3+CX119^3+CU120^3+CV120^3+CW120^3+CX120^3+CU121^3+CV121^3+CW121^3+CX121^3+CU122^3+CV122^3+CW122^3+CX122^3</f>
        <v>0</v>
      </c>
      <c r="CV136" s="128">
        <f>CU123^3+CV123^3+CW123^3+CX123^3+CU124^3+CV124^3+CW124^3+CX124^3+CU125^3+CV125^3+CW125^3+CX125^3+CU126^3+CV126^3+CW126^3+CX126^3</f>
        <v>0</v>
      </c>
      <c r="CW136" s="128">
        <f>CU127^3+CV127^3+CW127^3+CX127^3+CU128^3+CV128^3+CW128^3+CX128^3+CU129^3+CV129^3+CW129^3+CX129^3+CU130^3+CV130^3+CW130^3+CX130^3</f>
        <v>0</v>
      </c>
      <c r="CX136" s="128">
        <f>CU131^3+CV131^3+CW131^3+CX131^3+CU132^3+CV132^3+CW132^3+CX132^3+CU133^3+CV133^3+CW133^3+CX133^3+CU134^3+CV134^3+CW134^3+CX134^3</f>
        <v>0</v>
      </c>
      <c r="CY136" s="128">
        <f>CY119^3+CZ119^3+DA119^3+DB119^3+CY120^3+CZ120^3+DA120^3+DB120^3+CY121^3+CZ121^3+DA121^3+DB121^3+CY122^3+CZ122^3+DA122^3+DB122^3</f>
        <v>0</v>
      </c>
      <c r="CZ136" s="128">
        <f>CY123^3+CZ123^3+DA123^3+DB123^3+CY124^3+CZ124^3+DA124^3+DB124^3+CY125^3+CZ125^3+DA125^3+DB125^3+CY126^3+CZ126^3+DA126^3+DB126^3</f>
        <v>0</v>
      </c>
      <c r="DA136" s="128">
        <f>CY127^3+CZ127^3+DA127^3+DB127^3+CY128^3+CZ128^3+DA128^3+DB128^3+CY129^3+CZ129^3+DA129^3+DB129^3+CY130^3+CZ130^3+DA130^3+DB130^3</f>
        <v>0</v>
      </c>
      <c r="DB136" s="128">
        <f>CY131^3+CZ131^3+DA131^3+DB131^3+CY132^3+CZ132^3+DA132^3+DB132^3+CY133^3+CZ133^3+DA133^3+DB133^3+CY134^3+CZ134^3+DA134^3+DB134^3</f>
        <v>0</v>
      </c>
      <c r="DC136" s="129">
        <f>SUMSQ(CM134,CN133,CO132,CP131,CQ130,CR129,CS128,CT127,CU126,CV125,CW124,CX123,CY122,CZ121,DA120,EP118,DB119)</f>
        <v>0</v>
      </c>
      <c r="DD136" s="130">
        <f>SUMSQ(CM126,CN125,CO124,CP123,CQ122,CR121,CS120,CT119,CU134,CV133,CW132,CX131,CY130,CZ129,DA128,DB127)</f>
        <v>0</v>
      </c>
      <c r="DE136" s="32"/>
      <c r="DF136" s="131"/>
      <c r="DG136" s="131"/>
      <c r="DH136" s="131"/>
      <c r="DI136" s="131"/>
      <c r="DJ136" s="131"/>
      <c r="DK136" s="131"/>
      <c r="DL136" s="131"/>
      <c r="DM136" s="131"/>
      <c r="DN136" s="131"/>
      <c r="DO136" s="131"/>
      <c r="DP136" s="131"/>
      <c r="DQ136" s="131"/>
      <c r="DR136" s="131"/>
      <c r="DS136" s="131"/>
      <c r="DT136" s="131"/>
      <c r="DU136" s="131"/>
      <c r="DV136" s="32"/>
      <c r="DW136" s="115"/>
      <c r="DY136" s="109"/>
      <c r="DZ136" s="58"/>
      <c r="EA136" s="127">
        <f>EA119^3+EB119^3+EC119^3+ED119^3+EA120^3+EB120^3+EC120^3+ED120^3+EA121^3+EB121^3+EC121^3+ED121^3+EA122^3+EB122^3+EC122^3+ED122^3</f>
        <v>0</v>
      </c>
      <c r="EB136" s="128">
        <f>EA123^3+EB123^3+EC123^3+ED123^3+EA124^3+EB124^3+EC124^3+ED124^3+EA125^3+EB125^3+EC125^3+ED125^3+EA126^3+EB126^3+EC126^3+ED126^3</f>
        <v>0</v>
      </c>
      <c r="EC136" s="128">
        <f>EA127^3+EB127^3+EC127^3+ED127^3+EA128^3+EB128^3+EC128^3+ED128^3+EA129^3+EB129^3+EC129^3+ED129^3+EA130^3+EB130^3+EC130^3+ED130^3</f>
        <v>0</v>
      </c>
      <c r="ED136" s="128">
        <f>EA131^3+EB131^3+EC131^3+ED131^3+EA132^3+EB132^3+EC132^3+ED132^3+EA133^3+EB133^3+EC133^3+ED133^3+EA134^3+EB134^3+EC134^3+ED134^3</f>
        <v>0</v>
      </c>
      <c r="EE136" s="128">
        <f>EE119^3+EF119^3+EG119^3+EH119^3+EE120^3+EF120^3+EG120^3+EH120^3+EE121^3+EF121^3+EG121^3+EH121^3+EE122^3+EF122^3+EG122^3+EH122^3</f>
        <v>0</v>
      </c>
      <c r="EF136" s="128">
        <f>EE123^3+EF123^3+EG123^3+EH123^3+EE124^3+EF124^3+EG124^3+EH124^3+EE125^3+EF125^3+EG125^3+EH125^3+EE126^3+EF126^3+EG126^3+EH126^3</f>
        <v>0</v>
      </c>
      <c r="EG136" s="128">
        <f>EE127^3+EF127^3+EG127^3+EH127^3+EE128^3+EF128^3+EG128^3+EH128^3+EE129^3+EF129^3+EG129^3+EH129^3+EE130^3+EF130^3+EG130^3+EH130^3</f>
        <v>0</v>
      </c>
      <c r="EH136" s="128">
        <f>EE131^3+EF131^3+EG131^3+EH131^3+EE132^3+EF132^3+EG132^3+EH132^3+EE133^3+EF133^3+EG133^3+EH133^3+EE134^3+EF134^3+EG134^3+EH134^3</f>
        <v>0</v>
      </c>
      <c r="EI136" s="128">
        <f>EI119^3+EJ119^3+EK119^3+EL119^3+EI120^3+EJ120^3+EK120^3+EL120^3+EI121^3+EJ121^3+EK121^3+EL121^3+EI122^3+EJ122^3+EK122^3+EL122^3</f>
        <v>0</v>
      </c>
      <c r="EJ136" s="128">
        <f>EI123^3+EJ123^3+EK123^3+EL123^3+EI124^3+EJ124^3+EK124^3+EL124^3+EI125^3+EJ125^3+EK125^3+EL125^3+EI126^3+EJ126^3+EK126^3+EL126^3</f>
        <v>0</v>
      </c>
      <c r="EK136" s="128">
        <f>EI127^3+EJ127^3+EK127^3+EL127^3+EI128^3+EJ128^3+EK128^3+EL128^3+EI129^3+EJ129^3+EK129^3+EL129^3+EI130^3+EJ130^3+EK130^3+EL130^3</f>
        <v>0</v>
      </c>
      <c r="EL136" s="128">
        <f>EI131^3+EJ131^3+EK131^3+EL131^3+EI132^3+EJ132^3+EK132^3+EL132^3+EI133^3+EJ133^3+EK133^3+EL133^3+EI134^3+EJ134^3+EK134^3+EL134^3</f>
        <v>0</v>
      </c>
      <c r="EM136" s="128">
        <f>EM119^3+EN119^3+EO119^3+EP119^3+EM120^3+EN120^3+EO120^3+EP120^3+EM121^3+EN121^3+EO121^3+EP121^3+EM122^3+EN122^3+EO122^3+EP122^3</f>
        <v>0</v>
      </c>
      <c r="EN136" s="128">
        <f>EM123^3+EN123^3+EO123^3+EP123^3+EM124^3+EN124^3+EO124^3+EP124^3+EM125^3+EN125^3+EO125^3+EP125^3+EM126^3+EN126^3+EO126^3+EP126^3</f>
        <v>0</v>
      </c>
      <c r="EO136" s="128">
        <f>EM127^3+EN127^3+EO127^3+EP127^3+EM128^3+EN128^3+EO128^3+EP128^3+EM129^3+EN129^3+EO129^3+EP129^3+EM130^3+EN130^3+EO130^3+EP130^3</f>
        <v>0</v>
      </c>
      <c r="EP136" s="128">
        <f>EM131^3+EN131^3+EO131^3+EP131^3+EM132^3+EN132^3+EO132^3+EP132^3+EM133^3+EN133^3+EO133^3+EP133^3+EM134^3+EN134^3+EO134^3+EP134^3</f>
        <v>0</v>
      </c>
      <c r="EQ136" s="129">
        <f>SUMSQ(EA134,EB133,EC132,ED131,EE130,EF129,EG128,EH127,EI126,EJ125,EK124,EL123,EM122,EN121,EO120,GD118,EP119)</f>
        <v>0</v>
      </c>
      <c r="ER136" s="130">
        <f>SUMSQ(EA126,EB125,EC124,ED123,EE122,EF121,EG120,EH119,EI134,EJ133,EK132,EL131,EM130,EN129,EO128,EP127)</f>
        <v>0</v>
      </c>
      <c r="ES136" s="32"/>
      <c r="ET136" s="131"/>
      <c r="EU136" s="131"/>
      <c r="EV136" s="131"/>
      <c r="EW136" s="131"/>
      <c r="EX136" s="131"/>
      <c r="EY136" s="131"/>
      <c r="EZ136" s="131"/>
      <c r="FA136" s="131"/>
      <c r="FB136" s="131"/>
      <c r="FC136" s="131"/>
      <c r="FD136" s="131"/>
      <c r="FE136" s="131"/>
      <c r="FF136" s="131"/>
      <c r="FG136" s="131"/>
      <c r="FH136" s="131"/>
      <c r="FI136" s="131"/>
      <c r="FJ136" s="32"/>
      <c r="FK136" s="115"/>
    </row>
    <row r="137" spans="1:167" ht="13.5" thickBot="1" x14ac:dyDescent="0.25">
      <c r="A137" s="32"/>
      <c r="B137" s="32"/>
      <c r="C137" s="32"/>
      <c r="D137" s="106" t="s">
        <v>47</v>
      </c>
      <c r="E137" s="107" t="s">
        <v>207</v>
      </c>
      <c r="F137" s="110">
        <f>B4+(123*B6)</f>
        <v>124</v>
      </c>
      <c r="G137" s="104"/>
      <c r="H137" s="43"/>
      <c r="I137" s="109"/>
      <c r="J137" s="58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137"/>
      <c r="AB137" s="137"/>
      <c r="AC137" s="32" t="s">
        <v>0</v>
      </c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32"/>
      <c r="AU137" s="115"/>
      <c r="AW137" s="109"/>
      <c r="AX137" s="58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  <c r="BN137" s="46"/>
      <c r="BO137" s="137"/>
      <c r="BP137" s="137"/>
      <c r="BQ137" s="32" t="s">
        <v>0</v>
      </c>
      <c r="BR137" s="135"/>
      <c r="BS137" s="135"/>
      <c r="BT137" s="135"/>
      <c r="BU137" s="135"/>
      <c r="BV137" s="135"/>
      <c r="BW137" s="135"/>
      <c r="BX137" s="135"/>
      <c r="BY137" s="135"/>
      <c r="BZ137" s="135"/>
      <c r="CA137" s="135"/>
      <c r="CB137" s="135"/>
      <c r="CC137" s="135"/>
      <c r="CD137" s="135"/>
      <c r="CE137" s="135"/>
      <c r="CF137" s="135"/>
      <c r="CG137" s="135"/>
      <c r="CH137" s="32"/>
      <c r="CI137" s="115"/>
      <c r="CJ137" s="144"/>
      <c r="CK137" s="109"/>
      <c r="CL137" s="58"/>
      <c r="CM137" s="46"/>
      <c r="CN137" s="46"/>
      <c r="CO137" s="46"/>
      <c r="CP137" s="46"/>
      <c r="CQ137" s="46"/>
      <c r="CR137" s="46"/>
      <c r="CS137" s="46"/>
      <c r="CT137" s="46"/>
      <c r="CU137" s="46"/>
      <c r="CV137" s="46"/>
      <c r="CW137" s="46"/>
      <c r="CX137" s="46"/>
      <c r="CY137" s="46"/>
      <c r="CZ137" s="46"/>
      <c r="DA137" s="46"/>
      <c r="DB137" s="46"/>
      <c r="DC137" s="137"/>
      <c r="DD137" s="137"/>
      <c r="DE137" s="32" t="s">
        <v>0</v>
      </c>
      <c r="DF137" s="135"/>
      <c r="DG137" s="135"/>
      <c r="DH137" s="135"/>
      <c r="DI137" s="135"/>
      <c r="DJ137" s="135"/>
      <c r="DK137" s="135"/>
      <c r="DL137" s="135"/>
      <c r="DM137" s="135"/>
      <c r="DN137" s="135"/>
      <c r="DO137" s="135"/>
      <c r="DP137" s="135"/>
      <c r="DQ137" s="135"/>
      <c r="DR137" s="135"/>
      <c r="DS137" s="135"/>
      <c r="DT137" s="135"/>
      <c r="DU137" s="135"/>
      <c r="DV137" s="32"/>
      <c r="DW137" s="115"/>
      <c r="DY137" s="109"/>
      <c r="DZ137" s="58"/>
      <c r="EA137" s="46"/>
      <c r="EB137" s="46"/>
      <c r="EC137" s="46"/>
      <c r="ED137" s="46"/>
      <c r="EE137" s="46"/>
      <c r="EF137" s="46"/>
      <c r="EG137" s="46"/>
      <c r="EH137" s="46"/>
      <c r="EI137" s="46"/>
      <c r="EJ137" s="46"/>
      <c r="EK137" s="46"/>
      <c r="EL137" s="46"/>
      <c r="EM137" s="46"/>
      <c r="EN137" s="46"/>
      <c r="EO137" s="46"/>
      <c r="EP137" s="46"/>
      <c r="EQ137" s="137"/>
      <c r="ER137" s="137"/>
      <c r="ES137" s="32" t="s">
        <v>0</v>
      </c>
      <c r="ET137" s="135"/>
      <c r="EU137" s="135"/>
      <c r="EV137" s="135"/>
      <c r="EW137" s="135"/>
      <c r="EX137" s="135"/>
      <c r="EY137" s="135"/>
      <c r="EZ137" s="135"/>
      <c r="FA137" s="135"/>
      <c r="FB137" s="135"/>
      <c r="FC137" s="135"/>
      <c r="FD137" s="135"/>
      <c r="FE137" s="135"/>
      <c r="FF137" s="135"/>
      <c r="FG137" s="135"/>
      <c r="FH137" s="135"/>
      <c r="FI137" s="135"/>
      <c r="FJ137" s="32"/>
      <c r="FK137" s="115"/>
    </row>
    <row r="138" spans="1:167" ht="14.25" thickTop="1" thickBot="1" x14ac:dyDescent="0.25">
      <c r="A138" s="32"/>
      <c r="B138" s="32"/>
      <c r="C138" s="32"/>
      <c r="D138" s="106" t="s">
        <v>127</v>
      </c>
      <c r="E138" s="107" t="s">
        <v>207</v>
      </c>
      <c r="F138" s="110">
        <f>B4+(124*B6)</f>
        <v>125</v>
      </c>
      <c r="G138" s="104"/>
      <c r="H138" s="43"/>
      <c r="I138" s="138"/>
      <c r="J138" s="142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  <c r="Y138" s="143"/>
      <c r="Z138" s="143"/>
      <c r="AA138" s="143"/>
      <c r="AB138" s="143"/>
      <c r="AC138" s="143"/>
      <c r="AD138" s="140"/>
      <c r="AE138" s="140"/>
      <c r="AF138" s="140"/>
      <c r="AG138" s="140"/>
      <c r="AH138" s="140"/>
      <c r="AI138" s="140"/>
      <c r="AJ138" s="140"/>
      <c r="AK138" s="140"/>
      <c r="AL138" s="140"/>
      <c r="AM138" s="140"/>
      <c r="AN138" s="140"/>
      <c r="AO138" s="140"/>
      <c r="AP138" s="140"/>
      <c r="AQ138" s="140"/>
      <c r="AR138" s="140"/>
      <c r="AS138" s="140"/>
      <c r="AT138" s="139"/>
      <c r="AU138" s="141" t="s">
        <v>0</v>
      </c>
      <c r="AW138" s="138"/>
      <c r="AX138" s="142"/>
      <c r="AY138" s="143"/>
      <c r="AZ138" s="143"/>
      <c r="BA138" s="143"/>
      <c r="BB138" s="143"/>
      <c r="BC138" s="143"/>
      <c r="BD138" s="143"/>
      <c r="BE138" s="143"/>
      <c r="BF138" s="143"/>
      <c r="BG138" s="143"/>
      <c r="BH138" s="143"/>
      <c r="BI138" s="143"/>
      <c r="BJ138" s="143"/>
      <c r="BK138" s="143"/>
      <c r="BL138" s="143"/>
      <c r="BM138" s="143"/>
      <c r="BN138" s="143"/>
      <c r="BO138" s="143"/>
      <c r="BP138" s="143"/>
      <c r="BQ138" s="143"/>
      <c r="BR138" s="140"/>
      <c r="BS138" s="140"/>
      <c r="BT138" s="140"/>
      <c r="BU138" s="140"/>
      <c r="BV138" s="140"/>
      <c r="BW138" s="140"/>
      <c r="BX138" s="140"/>
      <c r="BY138" s="140"/>
      <c r="BZ138" s="140"/>
      <c r="CA138" s="140"/>
      <c r="CB138" s="140"/>
      <c r="CC138" s="140"/>
      <c r="CD138" s="140"/>
      <c r="CE138" s="140"/>
      <c r="CF138" s="140"/>
      <c r="CG138" s="140"/>
      <c r="CH138" s="139"/>
      <c r="CI138" s="141" t="s">
        <v>0</v>
      </c>
      <c r="CJ138" s="144"/>
      <c r="CK138" s="138"/>
      <c r="CL138" s="142"/>
      <c r="CM138" s="143"/>
      <c r="CN138" s="143"/>
      <c r="CO138" s="143"/>
      <c r="CP138" s="143"/>
      <c r="CQ138" s="143"/>
      <c r="CR138" s="143"/>
      <c r="CS138" s="143"/>
      <c r="CT138" s="143"/>
      <c r="CU138" s="143"/>
      <c r="CV138" s="143"/>
      <c r="CW138" s="143"/>
      <c r="CX138" s="143"/>
      <c r="CY138" s="143"/>
      <c r="CZ138" s="143"/>
      <c r="DA138" s="143"/>
      <c r="DB138" s="143"/>
      <c r="DC138" s="143"/>
      <c r="DD138" s="143"/>
      <c r="DE138" s="143"/>
      <c r="DF138" s="140"/>
      <c r="DG138" s="140"/>
      <c r="DH138" s="140"/>
      <c r="DI138" s="140"/>
      <c r="DJ138" s="140"/>
      <c r="DK138" s="140"/>
      <c r="DL138" s="140"/>
      <c r="DM138" s="140"/>
      <c r="DN138" s="140"/>
      <c r="DO138" s="140"/>
      <c r="DP138" s="140"/>
      <c r="DQ138" s="140"/>
      <c r="DR138" s="140"/>
      <c r="DS138" s="140"/>
      <c r="DT138" s="140"/>
      <c r="DU138" s="140"/>
      <c r="DV138" s="139"/>
      <c r="DW138" s="141" t="s">
        <v>0</v>
      </c>
      <c r="DY138" s="138"/>
      <c r="DZ138" s="142"/>
      <c r="EA138" s="143"/>
      <c r="EB138" s="143"/>
      <c r="EC138" s="143"/>
      <c r="ED138" s="143"/>
      <c r="EE138" s="143"/>
      <c r="EF138" s="143"/>
      <c r="EG138" s="143"/>
      <c r="EH138" s="143"/>
      <c r="EI138" s="143"/>
      <c r="EJ138" s="143"/>
      <c r="EK138" s="143"/>
      <c r="EL138" s="143"/>
      <c r="EM138" s="143"/>
      <c r="EN138" s="143"/>
      <c r="EO138" s="143"/>
      <c r="EP138" s="143"/>
      <c r="EQ138" s="143"/>
      <c r="ER138" s="143"/>
      <c r="ES138" s="143"/>
      <c r="ET138" s="140"/>
      <c r="EU138" s="140"/>
      <c r="EV138" s="140"/>
      <c r="EW138" s="140"/>
      <c r="EX138" s="140"/>
      <c r="EY138" s="140"/>
      <c r="EZ138" s="140"/>
      <c r="FA138" s="140"/>
      <c r="FB138" s="140"/>
      <c r="FC138" s="140"/>
      <c r="FD138" s="140"/>
      <c r="FE138" s="140"/>
      <c r="FF138" s="140"/>
      <c r="FG138" s="140"/>
      <c r="FH138" s="140"/>
      <c r="FI138" s="140"/>
      <c r="FJ138" s="139"/>
      <c r="FK138" s="141" t="s">
        <v>0</v>
      </c>
    </row>
    <row r="139" spans="1:167" ht="14.25" thickTop="1" thickBot="1" x14ac:dyDescent="0.25">
      <c r="A139" s="32"/>
      <c r="B139" s="32"/>
      <c r="C139" s="32"/>
      <c r="D139" s="106" t="s">
        <v>232</v>
      </c>
      <c r="E139" s="107" t="s">
        <v>207</v>
      </c>
      <c r="F139" s="108">
        <f>B4+(125*B6)</f>
        <v>126</v>
      </c>
      <c r="G139" s="104"/>
      <c r="H139" s="43"/>
      <c r="R139" s="25" t="s">
        <v>0</v>
      </c>
      <c r="V139" s="25" t="s">
        <v>0</v>
      </c>
      <c r="W139" s="25" t="s">
        <v>0</v>
      </c>
      <c r="Y139" s="25" t="s">
        <v>0</v>
      </c>
      <c r="CJ139" s="144"/>
    </row>
    <row r="140" spans="1:167" ht="14.25" thickTop="1" thickBot="1" x14ac:dyDescent="0.25">
      <c r="A140" s="32"/>
      <c r="B140" s="32"/>
      <c r="C140" s="32"/>
      <c r="D140" s="106" t="s">
        <v>263</v>
      </c>
      <c r="E140" s="107" t="s">
        <v>207</v>
      </c>
      <c r="F140" s="108">
        <f>B4+(126*B6)</f>
        <v>127</v>
      </c>
      <c r="G140" s="104"/>
      <c r="H140" s="43"/>
      <c r="I140" s="38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40"/>
      <c r="AE140" s="40"/>
      <c r="AF140" s="40"/>
      <c r="AG140" s="40"/>
      <c r="AH140" s="40"/>
      <c r="AI140" s="40"/>
      <c r="AJ140" s="40"/>
      <c r="AK140" s="40"/>
      <c r="AL140" s="40"/>
      <c r="AM140" s="40"/>
      <c r="AN140" s="40"/>
      <c r="AO140" s="40"/>
      <c r="AP140" s="40"/>
      <c r="AQ140" s="40"/>
      <c r="AR140" s="40"/>
      <c r="AS140" s="40"/>
      <c r="AT140" s="39"/>
      <c r="AU140" s="41"/>
      <c r="AW140" s="38"/>
      <c r="AX140" s="39"/>
      <c r="AY140" s="39"/>
      <c r="AZ140" s="39"/>
      <c r="BA140" s="39"/>
      <c r="BB140" s="39"/>
      <c r="BC140" s="39"/>
      <c r="BD140" s="39"/>
      <c r="BE140" s="39"/>
      <c r="BF140" s="39"/>
      <c r="BG140" s="39"/>
      <c r="BH140" s="39"/>
      <c r="BI140" s="39"/>
      <c r="BJ140" s="39"/>
      <c r="BK140" s="39"/>
      <c r="BL140" s="39"/>
      <c r="BM140" s="39"/>
      <c r="BN140" s="39"/>
      <c r="BO140" s="39"/>
      <c r="BP140" s="39"/>
      <c r="BQ140" s="39"/>
      <c r="BR140" s="40"/>
      <c r="BS140" s="40"/>
      <c r="BT140" s="40"/>
      <c r="BU140" s="40"/>
      <c r="BV140" s="40"/>
      <c r="BW140" s="40"/>
      <c r="BX140" s="40"/>
      <c r="BY140" s="40"/>
      <c r="BZ140" s="40"/>
      <c r="CA140" s="40"/>
      <c r="CB140" s="40"/>
      <c r="CC140" s="40"/>
      <c r="CD140" s="40"/>
      <c r="CE140" s="40"/>
      <c r="CF140" s="40"/>
      <c r="CG140" s="40"/>
      <c r="CH140" s="39"/>
      <c r="CI140" s="41"/>
      <c r="CJ140" s="144"/>
      <c r="CK140" s="38"/>
      <c r="CL140" s="39"/>
      <c r="CM140" s="39"/>
      <c r="CN140" s="39"/>
      <c r="CO140" s="39"/>
      <c r="CP140" s="39"/>
      <c r="CQ140" s="39"/>
      <c r="CR140" s="39"/>
      <c r="CS140" s="39"/>
      <c r="CT140" s="39"/>
      <c r="CU140" s="39"/>
      <c r="CV140" s="39"/>
      <c r="CW140" s="39"/>
      <c r="CX140" s="39"/>
      <c r="CY140" s="39"/>
      <c r="CZ140" s="39"/>
      <c r="DA140" s="39"/>
      <c r="DB140" s="39"/>
      <c r="DC140" s="39"/>
      <c r="DD140" s="39"/>
      <c r="DE140" s="39"/>
      <c r="DF140" s="40"/>
      <c r="DG140" s="40"/>
      <c r="DH140" s="40"/>
      <c r="DI140" s="40"/>
      <c r="DJ140" s="40"/>
      <c r="DK140" s="40"/>
      <c r="DL140" s="40"/>
      <c r="DM140" s="40"/>
      <c r="DN140" s="40"/>
      <c r="DO140" s="40"/>
      <c r="DP140" s="40"/>
      <c r="DQ140" s="40"/>
      <c r="DR140" s="40"/>
      <c r="DS140" s="40"/>
      <c r="DT140" s="40"/>
      <c r="DU140" s="40"/>
      <c r="DV140" s="39"/>
      <c r="DW140" s="41"/>
      <c r="DY140" s="38"/>
      <c r="DZ140" s="39"/>
      <c r="EA140" s="39"/>
      <c r="EB140" s="39"/>
      <c r="EC140" s="39"/>
      <c r="ED140" s="39"/>
      <c r="EE140" s="39"/>
      <c r="EF140" s="39"/>
      <c r="EG140" s="39"/>
      <c r="EH140" s="39"/>
      <c r="EI140" s="39"/>
      <c r="EJ140" s="39"/>
      <c r="EK140" s="39"/>
      <c r="EL140" s="39"/>
      <c r="EM140" s="39"/>
      <c r="EN140" s="39"/>
      <c r="EO140" s="39"/>
      <c r="EP140" s="39"/>
      <c r="EQ140" s="39"/>
      <c r="ER140" s="39"/>
      <c r="ES140" s="39"/>
      <c r="ET140" s="40"/>
      <c r="EU140" s="40"/>
      <c r="EV140" s="40"/>
      <c r="EW140" s="40"/>
      <c r="EX140" s="40"/>
      <c r="EY140" s="40"/>
      <c r="EZ140" s="40"/>
      <c r="FA140" s="40"/>
      <c r="FB140" s="40"/>
      <c r="FC140" s="40"/>
      <c r="FD140" s="40"/>
      <c r="FE140" s="40"/>
      <c r="FF140" s="40"/>
      <c r="FG140" s="40"/>
      <c r="FH140" s="40"/>
      <c r="FI140" s="40"/>
      <c r="FJ140" s="39"/>
      <c r="FK140" s="41"/>
    </row>
    <row r="141" spans="1:167" ht="13.5" thickBot="1" x14ac:dyDescent="0.25">
      <c r="A141" s="32"/>
      <c r="B141" s="32"/>
      <c r="C141" s="32"/>
      <c r="D141" s="106" t="s">
        <v>111</v>
      </c>
      <c r="E141" s="107" t="s">
        <v>207</v>
      </c>
      <c r="F141" s="108">
        <f>B4+(127*B6)</f>
        <v>128</v>
      </c>
      <c r="G141" s="104"/>
      <c r="H141" s="43"/>
      <c r="I141" s="44"/>
      <c r="J141" s="45" t="s">
        <v>2</v>
      </c>
      <c r="K141" s="46"/>
      <c r="L141" s="46"/>
      <c r="M141" s="46"/>
      <c r="N141" s="46"/>
      <c r="O141" s="46"/>
      <c r="P141" s="46"/>
      <c r="Q141" s="46"/>
      <c r="R141" s="46"/>
      <c r="S141" s="47" t="s">
        <v>374</v>
      </c>
      <c r="T141" s="46"/>
      <c r="U141" s="46"/>
      <c r="V141" s="46"/>
      <c r="W141" s="46"/>
      <c r="X141" s="46"/>
      <c r="Y141" s="46"/>
      <c r="Z141" s="46"/>
      <c r="AA141" s="46"/>
      <c r="AB141" s="46"/>
      <c r="AC141" s="46" t="s">
        <v>0</v>
      </c>
      <c r="AD141" s="48"/>
      <c r="AE141" s="48"/>
      <c r="AF141" s="48"/>
      <c r="AG141" s="48"/>
      <c r="AH141" s="48"/>
      <c r="AI141" s="48"/>
      <c r="AJ141" s="48"/>
      <c r="AK141" s="48"/>
      <c r="AL141" s="49" t="s">
        <v>296</v>
      </c>
      <c r="AM141" s="48"/>
      <c r="AN141" s="48"/>
      <c r="AO141" s="48"/>
      <c r="AP141" s="48"/>
      <c r="AQ141" s="48"/>
      <c r="AR141" s="48"/>
      <c r="AS141" s="48"/>
      <c r="AT141" s="50"/>
      <c r="AU141" s="51"/>
      <c r="AW141" s="44"/>
      <c r="AX141" s="45" t="s">
        <v>2</v>
      </c>
      <c r="AY141" s="46"/>
      <c r="AZ141" s="46"/>
      <c r="BA141" s="46"/>
      <c r="BB141" s="46"/>
      <c r="BC141" s="46"/>
      <c r="BD141" s="46"/>
      <c r="BE141" s="46"/>
      <c r="BF141" s="46"/>
      <c r="BG141" s="47" t="s">
        <v>389</v>
      </c>
      <c r="BH141" s="46"/>
      <c r="BI141" s="46"/>
      <c r="BJ141" s="46"/>
      <c r="BK141" s="46"/>
      <c r="BL141" s="46"/>
      <c r="BM141" s="46"/>
      <c r="BN141" s="46"/>
      <c r="BO141" s="46"/>
      <c r="BP141" s="46"/>
      <c r="BQ141" s="46" t="s">
        <v>0</v>
      </c>
      <c r="BR141" s="48"/>
      <c r="BS141" s="48"/>
      <c r="BT141" s="48"/>
      <c r="BU141" s="48"/>
      <c r="BV141" s="48"/>
      <c r="BW141" s="48"/>
      <c r="BX141" s="48"/>
      <c r="BY141" s="48"/>
      <c r="BZ141" s="49" t="s">
        <v>296</v>
      </c>
      <c r="CA141" s="48"/>
      <c r="CB141" s="48"/>
      <c r="CC141" s="48"/>
      <c r="CD141" s="48"/>
      <c r="CE141" s="48"/>
      <c r="CF141" s="48"/>
      <c r="CG141" s="48"/>
      <c r="CH141" s="50"/>
      <c r="CI141" s="51"/>
      <c r="CJ141" s="144"/>
      <c r="CK141" s="44"/>
      <c r="CL141" s="45" t="s">
        <v>2</v>
      </c>
      <c r="CM141" s="46"/>
      <c r="CN141" s="46"/>
      <c r="CO141" s="46"/>
      <c r="CP141" s="46"/>
      <c r="CQ141" s="46"/>
      <c r="CR141" s="46"/>
      <c r="CS141" s="46"/>
      <c r="CT141" s="46"/>
      <c r="CU141" s="47" t="s">
        <v>404</v>
      </c>
      <c r="CV141" s="46"/>
      <c r="CW141" s="46"/>
      <c r="CX141" s="46"/>
      <c r="CY141" s="46"/>
      <c r="CZ141" s="46"/>
      <c r="DA141" s="46"/>
      <c r="DB141" s="46"/>
      <c r="DC141" s="46"/>
      <c r="DD141" s="46"/>
      <c r="DE141" s="46" t="s">
        <v>0</v>
      </c>
      <c r="DF141" s="48"/>
      <c r="DG141" s="48"/>
      <c r="DH141" s="48"/>
      <c r="DI141" s="48"/>
      <c r="DJ141" s="48"/>
      <c r="DK141" s="48"/>
      <c r="DL141" s="48"/>
      <c r="DM141" s="48"/>
      <c r="DN141" s="49" t="s">
        <v>296</v>
      </c>
      <c r="DO141" s="48"/>
      <c r="DP141" s="48"/>
      <c r="DQ141" s="48"/>
      <c r="DR141" s="48"/>
      <c r="DS141" s="48"/>
      <c r="DT141" s="48"/>
      <c r="DU141" s="48"/>
      <c r="DV141" s="50"/>
      <c r="DW141" s="51"/>
      <c r="DY141" s="44"/>
      <c r="DZ141" s="45" t="s">
        <v>2</v>
      </c>
      <c r="EA141" s="46"/>
      <c r="EB141" s="46"/>
      <c r="EC141" s="46"/>
      <c r="ED141" s="46"/>
      <c r="EE141" s="46"/>
      <c r="EF141" s="46"/>
      <c r="EG141" s="46"/>
      <c r="EH141" s="46"/>
      <c r="EI141" s="47" t="s">
        <v>419</v>
      </c>
      <c r="EJ141" s="46"/>
      <c r="EK141" s="46"/>
      <c r="EL141" s="46"/>
      <c r="EM141" s="46"/>
      <c r="EN141" s="46"/>
      <c r="EO141" s="46"/>
      <c r="EP141" s="46"/>
      <c r="EQ141" s="46"/>
      <c r="ER141" s="46"/>
      <c r="ES141" s="46" t="s">
        <v>0</v>
      </c>
      <c r="ET141" s="48"/>
      <c r="EU141" s="48"/>
      <c r="EV141" s="48"/>
      <c r="EW141" s="48"/>
      <c r="EX141" s="48"/>
      <c r="EY141" s="48"/>
      <c r="EZ141" s="48"/>
      <c r="FA141" s="48"/>
      <c r="FB141" s="49" t="s">
        <v>296</v>
      </c>
      <c r="FC141" s="48"/>
      <c r="FD141" s="48"/>
      <c r="FE141" s="48"/>
      <c r="FF141" s="48"/>
      <c r="FG141" s="48"/>
      <c r="FH141" s="48"/>
      <c r="FI141" s="48"/>
      <c r="FJ141" s="50"/>
      <c r="FK141" s="51"/>
    </row>
    <row r="142" spans="1:167" x14ac:dyDescent="0.2">
      <c r="A142" s="32"/>
      <c r="B142" s="32"/>
      <c r="C142" s="32"/>
      <c r="D142" s="106" t="s">
        <v>112</v>
      </c>
      <c r="E142" s="107" t="s">
        <v>207</v>
      </c>
      <c r="F142" s="108">
        <f>B4+(128*B6)</f>
        <v>129</v>
      </c>
      <c r="G142" s="104"/>
      <c r="H142" s="43"/>
      <c r="I142" s="57"/>
      <c r="J142" s="58"/>
      <c r="K142" s="1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2"/>
      <c r="AA142" s="59">
        <f>K142^3+L142^3+M142^3+N142^3+O142^3+P142^3+Q142^3+R142^3+K143^3+L143^3+M143^3+N143^3+O143^3+P143^3+Q143^3+R143^3</f>
        <v>0</v>
      </c>
      <c r="AB142" s="60">
        <f>K142^3+L142^3+M142^3+N142^3+O142^3+P142^3+Q142^3+R142^3+S142^3+T142^3+U142^3+V142^3+W142^3+X142^3+Y142^3+Z142^3</f>
        <v>0</v>
      </c>
      <c r="AC142" s="61"/>
      <c r="AD142" s="68"/>
      <c r="AE142" s="69"/>
      <c r="AF142" s="69"/>
      <c r="AG142" s="69"/>
      <c r="AH142" s="70"/>
      <c r="AI142" s="70"/>
      <c r="AJ142" s="70"/>
      <c r="AK142" s="70"/>
      <c r="AL142" s="69"/>
      <c r="AM142" s="69"/>
      <c r="AN142" s="69"/>
      <c r="AO142" s="69"/>
      <c r="AP142" s="70"/>
      <c r="AQ142" s="70"/>
      <c r="AR142" s="70"/>
      <c r="AS142" s="71"/>
      <c r="AT142" s="66"/>
      <c r="AU142" s="51"/>
      <c r="AW142" s="57"/>
      <c r="AX142" s="58"/>
      <c r="AY142" s="1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2"/>
      <c r="BO142" s="59">
        <f>AY142^3+AZ142^3+BA142^3+BB142^3+BC142^3+BD142^3+BE142^3+BF142^3+AY143^3+AZ143^3+BA143^3+BB143^3+BC143^3+BD143^3+BE143^3+BF143^3</f>
        <v>0</v>
      </c>
      <c r="BP142" s="60">
        <f>AY142^3+AZ142^3+BA142^3+BB142^3+BC142^3+BD142^3+BE142^3+BF142^3+BG142^3+BH142^3+BI142^3+BJ142^3+BK142^3+BL142^3+BM142^3+BN142^3</f>
        <v>0</v>
      </c>
      <c r="BQ142" s="61"/>
      <c r="BR142" s="68"/>
      <c r="BS142" s="69"/>
      <c r="BT142" s="69"/>
      <c r="BU142" s="69"/>
      <c r="BV142" s="69"/>
      <c r="BW142" s="69"/>
      <c r="BX142" s="69"/>
      <c r="BY142" s="69"/>
      <c r="BZ142" s="70"/>
      <c r="CA142" s="70"/>
      <c r="CB142" s="70"/>
      <c r="CC142" s="70"/>
      <c r="CD142" s="70"/>
      <c r="CE142" s="70"/>
      <c r="CF142" s="70"/>
      <c r="CG142" s="71"/>
      <c r="CH142" s="66"/>
      <c r="CI142" s="51"/>
      <c r="CJ142" s="144"/>
      <c r="CK142" s="57"/>
      <c r="CL142" s="58"/>
      <c r="CM142" s="1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2"/>
      <c r="DC142" s="59">
        <f>CM142^3+CN142^3+CO142^3+CP142^3+CQ142^3+CR142^3+CS142^3+CT142^3+CM143^3+CN143^3+CO143^3+CP143^3+CQ143^3+CR143^3+CS143^3+CT143^3</f>
        <v>0</v>
      </c>
      <c r="DD142" s="60">
        <f>CM142^3+CN142^3+CO142^3+CP142^3+CQ142^3+CR142^3+CS142^3+CT142^3+CU142^3+CV142^3+CW142^3+CX142^3+CY142^3+CZ142^3+DA142^3+DB142^3</f>
        <v>0</v>
      </c>
      <c r="DE142" s="61"/>
      <c r="DF142" s="68"/>
      <c r="DG142" s="69"/>
      <c r="DH142" s="70"/>
      <c r="DI142" s="70"/>
      <c r="DJ142" s="69"/>
      <c r="DK142" s="69"/>
      <c r="DL142" s="70"/>
      <c r="DM142" s="70"/>
      <c r="DN142" s="69"/>
      <c r="DO142" s="69"/>
      <c r="DP142" s="70"/>
      <c r="DQ142" s="70"/>
      <c r="DR142" s="69"/>
      <c r="DS142" s="69"/>
      <c r="DT142" s="70"/>
      <c r="DU142" s="71"/>
      <c r="DV142" s="66"/>
      <c r="DW142" s="51"/>
      <c r="DY142" s="57"/>
      <c r="DZ142" s="58"/>
      <c r="EA142" s="1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2"/>
      <c r="EQ142" s="59">
        <f>EA142^3+EB142^3+EC142^3+ED142^3+EE142^3+EF142^3+EG142^3+EH142^3+EA143^3+EB143^3+EC143^3+ED143^3+EE143^3+EF143^3+EG143^3+EH143^3</f>
        <v>0</v>
      </c>
      <c r="ER142" s="60">
        <f>EA142^3+EB142^3+EC142^3+ED142^3+EE142^3+EF142^3+EG142^3+EH142^3+EI142^3+EJ142^3+EK142^3+EL142^3+EM142^3+EN142^3+EO142^3+EP142^3</f>
        <v>0</v>
      </c>
      <c r="ES142" s="61"/>
      <c r="ET142" s="68"/>
      <c r="EU142" s="69"/>
      <c r="EV142" s="69"/>
      <c r="EW142" s="69"/>
      <c r="EX142" s="69"/>
      <c r="EY142" s="69"/>
      <c r="EZ142" s="69"/>
      <c r="FA142" s="69"/>
      <c r="FB142" s="69"/>
      <c r="FC142" s="69"/>
      <c r="FD142" s="69"/>
      <c r="FE142" s="69"/>
      <c r="FF142" s="69"/>
      <c r="FG142" s="69"/>
      <c r="FH142" s="69"/>
      <c r="FI142" s="73"/>
      <c r="FJ142" s="66"/>
      <c r="FK142" s="51"/>
    </row>
    <row r="143" spans="1:167" x14ac:dyDescent="0.2">
      <c r="A143" s="32"/>
      <c r="B143" s="32"/>
      <c r="C143" s="32"/>
      <c r="D143" s="106" t="s">
        <v>262</v>
      </c>
      <c r="E143" s="107" t="s">
        <v>207</v>
      </c>
      <c r="F143" s="110">
        <f>B4+(129*B6)</f>
        <v>130</v>
      </c>
      <c r="G143" s="104"/>
      <c r="H143" s="43"/>
      <c r="I143" s="74"/>
      <c r="J143" s="58"/>
      <c r="K143" s="3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75">
        <f>S142^3+T142^3+U142^3+V142^3+W142^3+X142^3+Y142^3+Z142^3+S143^3+T143^3+U143^3+V143^3+W143^3+X143^3+Y143^3+Z143^3</f>
        <v>0</v>
      </c>
      <c r="AB143" s="76">
        <f t="shared" ref="AB143:AB157" si="24">K143^3+L143^3+M143^3+N143^3+O143^3+P143^3+Q143^3+R143^3+S143^3+T143^3+U143^3+V143^3+W143^3+X143^3+Y143^3+Z143^3</f>
        <v>0</v>
      </c>
      <c r="AC143" s="61"/>
      <c r="AD143" s="81"/>
      <c r="AE143" s="82"/>
      <c r="AF143" s="82"/>
      <c r="AG143" s="82"/>
      <c r="AH143" s="83"/>
      <c r="AI143" s="83"/>
      <c r="AJ143" s="83"/>
      <c r="AK143" s="83"/>
      <c r="AL143" s="82"/>
      <c r="AM143" s="82"/>
      <c r="AN143" s="82"/>
      <c r="AO143" s="82"/>
      <c r="AP143" s="83"/>
      <c r="AQ143" s="83"/>
      <c r="AR143" s="83"/>
      <c r="AS143" s="84"/>
      <c r="AT143" s="66"/>
      <c r="AU143" s="51"/>
      <c r="AW143" s="74"/>
      <c r="AX143" s="58"/>
      <c r="AY143" s="3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5"/>
      <c r="BO143" s="75">
        <f>BG142^3+BH142^3+BI142^3+BJ142^3+BK142^3+BL142^3+BM142^3+BN142^3+BG143^3+BH143^3+BI143^3+BJ143^3+BK143^3+BL143^3+BM143^3+BN143^3</f>
        <v>0</v>
      </c>
      <c r="BP143" s="76">
        <f t="shared" ref="BP143:BP157" si="25">AY143^3+AZ143^3+BA143^3+BB143^3+BC143^3+BD143^3+BE143^3+BF143^3+BG143^3+BH143^3+BI143^3+BJ143^3+BK143^3+BL143^3+BM143^3+BN143^3</f>
        <v>0</v>
      </c>
      <c r="BQ143" s="61"/>
      <c r="BR143" s="81"/>
      <c r="BS143" s="82"/>
      <c r="BT143" s="82"/>
      <c r="BU143" s="82"/>
      <c r="BV143" s="82"/>
      <c r="BW143" s="82"/>
      <c r="BX143" s="82"/>
      <c r="BY143" s="82"/>
      <c r="BZ143" s="83"/>
      <c r="CA143" s="83"/>
      <c r="CB143" s="83"/>
      <c r="CC143" s="83"/>
      <c r="CD143" s="83"/>
      <c r="CE143" s="83"/>
      <c r="CF143" s="83"/>
      <c r="CG143" s="84"/>
      <c r="CH143" s="66"/>
      <c r="CI143" s="51"/>
      <c r="CJ143" s="144"/>
      <c r="CK143" s="74"/>
      <c r="CL143" s="58"/>
      <c r="CM143" s="3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5"/>
      <c r="DC143" s="75">
        <f>CU142^3+CV142^3+CW142^3+CX142^3+CY142^3+CZ142^3+DA142^3+DB142^3+CU143^3+CV143^3+CW143^3+CX143^3+CY143^3+CZ143^3+DA143^3+DB143^3</f>
        <v>0</v>
      </c>
      <c r="DD143" s="76">
        <f t="shared" ref="DD143:DD157" si="26">CM143^3+CN143^3+CO143^3+CP143^3+CQ143^3+CR143^3+CS143^3+CT143^3+CU143^3+CV143^3+CW143^3+CX143^3+CY143^3+CZ143^3+DA143^3+DB143^3</f>
        <v>0</v>
      </c>
      <c r="DE143" s="61"/>
      <c r="DF143" s="81"/>
      <c r="DG143" s="82"/>
      <c r="DH143" s="83"/>
      <c r="DI143" s="83"/>
      <c r="DJ143" s="82"/>
      <c r="DK143" s="82"/>
      <c r="DL143" s="83"/>
      <c r="DM143" s="83"/>
      <c r="DN143" s="82"/>
      <c r="DO143" s="82"/>
      <c r="DP143" s="83"/>
      <c r="DQ143" s="83"/>
      <c r="DR143" s="82"/>
      <c r="DS143" s="82"/>
      <c r="DT143" s="83"/>
      <c r="DU143" s="84"/>
      <c r="DV143" s="66"/>
      <c r="DW143" s="51"/>
      <c r="DY143" s="74"/>
      <c r="DZ143" s="58"/>
      <c r="EA143" s="3"/>
      <c r="EB143" s="4"/>
      <c r="EC143" s="4"/>
      <c r="ED143" s="4"/>
      <c r="EE143" s="4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5"/>
      <c r="EQ143" s="75">
        <f>EI142^3+EJ142^3+EK142^3+EL142^3+EM142^3+EN142^3+EO142^3+EP142^3+EI143^3+EJ143^3+EK143^3+EL143^3+EM143^3+EN143^3+EO143^3+EP143^3</f>
        <v>0</v>
      </c>
      <c r="ER143" s="76">
        <f t="shared" ref="ER143:ER157" si="27">EA143^3+EB143^3+EC143^3+ED143^3+EE143^3+EF143^3+EG143^3+EH143^3+EI143^3+EJ143^3+EK143^3+EL143^3+EM143^3+EN143^3+EO143^3+EP143^3</f>
        <v>0</v>
      </c>
      <c r="ES143" s="61"/>
      <c r="ET143" s="89"/>
      <c r="EU143" s="83"/>
      <c r="EV143" s="83"/>
      <c r="EW143" s="83"/>
      <c r="EX143" s="83"/>
      <c r="EY143" s="83"/>
      <c r="EZ143" s="83"/>
      <c r="FA143" s="83"/>
      <c r="FB143" s="83"/>
      <c r="FC143" s="83"/>
      <c r="FD143" s="83"/>
      <c r="FE143" s="83"/>
      <c r="FF143" s="83"/>
      <c r="FG143" s="83"/>
      <c r="FH143" s="83"/>
      <c r="FI143" s="84"/>
      <c r="FJ143" s="66"/>
      <c r="FK143" s="51"/>
    </row>
    <row r="144" spans="1:167" x14ac:dyDescent="0.2">
      <c r="A144" s="32"/>
      <c r="B144" s="32"/>
      <c r="C144" s="32"/>
      <c r="D144" s="106" t="s">
        <v>233</v>
      </c>
      <c r="E144" s="107" t="s">
        <v>207</v>
      </c>
      <c r="F144" s="110">
        <f>B4+(130*B6)</f>
        <v>131</v>
      </c>
      <c r="G144" s="104"/>
      <c r="H144" s="43"/>
      <c r="I144" s="57"/>
      <c r="J144" s="58"/>
      <c r="K144" s="3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75">
        <f>K144^3+L144^3+M144^3+N144^3+O144^3+P144^3+Q144^3+R144^3+K145^3+L145^3+M145^3+N145^3+O145^3+P145^3+Q145^3+R145^3</f>
        <v>0</v>
      </c>
      <c r="AB144" s="76">
        <f t="shared" si="24"/>
        <v>0</v>
      </c>
      <c r="AC144" s="88"/>
      <c r="AD144" s="81"/>
      <c r="AE144" s="82"/>
      <c r="AF144" s="82"/>
      <c r="AG144" s="82"/>
      <c r="AH144" s="83"/>
      <c r="AI144" s="83"/>
      <c r="AJ144" s="83"/>
      <c r="AK144" s="83"/>
      <c r="AL144" s="82"/>
      <c r="AM144" s="82"/>
      <c r="AN144" s="82"/>
      <c r="AO144" s="82"/>
      <c r="AP144" s="83"/>
      <c r="AQ144" s="83"/>
      <c r="AR144" s="83"/>
      <c r="AS144" s="84"/>
      <c r="AT144" s="66"/>
      <c r="AU144" s="51"/>
      <c r="AW144" s="57"/>
      <c r="AX144" s="58"/>
      <c r="AY144" s="3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5"/>
      <c r="BO144" s="75">
        <f>AY144^3+AZ144^3+BA144^3+BB144^3+BC144^3+BD144^3+BE144^3+BF144^3+AY145^3+AZ145^3+BA145^3+BB145^3+BC145^3+BD145^3+BE145^3+BF145^3</f>
        <v>0</v>
      </c>
      <c r="BP144" s="76">
        <f t="shared" si="25"/>
        <v>0</v>
      </c>
      <c r="BQ144" s="88"/>
      <c r="BR144" s="89"/>
      <c r="BS144" s="83"/>
      <c r="BT144" s="83"/>
      <c r="BU144" s="83"/>
      <c r="BV144" s="83"/>
      <c r="BW144" s="83"/>
      <c r="BX144" s="83"/>
      <c r="BY144" s="83"/>
      <c r="BZ144" s="82"/>
      <c r="CA144" s="82"/>
      <c r="CB144" s="82"/>
      <c r="CC144" s="82"/>
      <c r="CD144" s="82"/>
      <c r="CE144" s="82"/>
      <c r="CF144" s="82"/>
      <c r="CG144" s="86"/>
      <c r="CH144" s="66"/>
      <c r="CI144" s="51"/>
      <c r="CJ144" s="144"/>
      <c r="CK144" s="57"/>
      <c r="CL144" s="58"/>
      <c r="CM144" s="3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5"/>
      <c r="DC144" s="75">
        <f>CM144^3+CN144^3+CO144^3+CP144^3+CQ144^3+CR144^3+CS144^3+CT144^3+CM145^3+CN145^3+CO145^3+CP145^3+CQ145^3+CR145^3+CS145^3+CT145^3</f>
        <v>0</v>
      </c>
      <c r="DD144" s="76">
        <f t="shared" si="26"/>
        <v>0</v>
      </c>
      <c r="DE144" s="88"/>
      <c r="DF144" s="81"/>
      <c r="DG144" s="82"/>
      <c r="DH144" s="83"/>
      <c r="DI144" s="83"/>
      <c r="DJ144" s="82"/>
      <c r="DK144" s="82"/>
      <c r="DL144" s="83"/>
      <c r="DM144" s="83"/>
      <c r="DN144" s="82"/>
      <c r="DO144" s="82"/>
      <c r="DP144" s="83"/>
      <c r="DQ144" s="83"/>
      <c r="DR144" s="82"/>
      <c r="DS144" s="82"/>
      <c r="DT144" s="83"/>
      <c r="DU144" s="84"/>
      <c r="DV144" s="66"/>
      <c r="DW144" s="51"/>
      <c r="DY144" s="57"/>
      <c r="DZ144" s="58"/>
      <c r="EA144" s="3"/>
      <c r="EB144" s="4"/>
      <c r="EC144" s="4"/>
      <c r="ED144" s="4"/>
      <c r="EE144" s="4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5"/>
      <c r="EQ144" s="75">
        <f>EA144^3+EB144^3+EC144^3+ED144^3+EE144^3+EF144^3+EG144^3+EH144^3+EA145^3+EB145^3+EC145^3+ED145^3+EE145^3+EF145^3+EG145^3+EH145^3</f>
        <v>0</v>
      </c>
      <c r="ER144" s="76">
        <f t="shared" si="27"/>
        <v>0</v>
      </c>
      <c r="ES144" s="88"/>
      <c r="ET144" s="81"/>
      <c r="EU144" s="82"/>
      <c r="EV144" s="82"/>
      <c r="EW144" s="82"/>
      <c r="EX144" s="82"/>
      <c r="EY144" s="82"/>
      <c r="EZ144" s="82"/>
      <c r="FA144" s="82"/>
      <c r="FB144" s="82"/>
      <c r="FC144" s="82"/>
      <c r="FD144" s="82"/>
      <c r="FE144" s="82"/>
      <c r="FF144" s="82"/>
      <c r="FG144" s="82"/>
      <c r="FH144" s="82"/>
      <c r="FI144" s="86"/>
      <c r="FJ144" s="66"/>
      <c r="FK144" s="51"/>
    </row>
    <row r="145" spans="1:167" x14ac:dyDescent="0.2">
      <c r="A145" s="32"/>
      <c r="B145" s="32"/>
      <c r="C145" s="32"/>
      <c r="D145" s="106" t="s">
        <v>126</v>
      </c>
      <c r="E145" s="107" t="s">
        <v>207</v>
      </c>
      <c r="F145" s="108">
        <f>B4+(131*B6)</f>
        <v>132</v>
      </c>
      <c r="G145" s="104"/>
      <c r="H145" s="43"/>
      <c r="I145" s="90"/>
      <c r="J145" s="58"/>
      <c r="K145" s="3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75">
        <f>S144^3+T144^3+U144^3+V144^3+W144^3+X144^3+Y144^3+Z144^3+S145^3+T145^3+U145^3+V145^3+W145^3+X145^3+Y145^3+Z145^3</f>
        <v>0</v>
      </c>
      <c r="AB145" s="76">
        <f t="shared" si="24"/>
        <v>0</v>
      </c>
      <c r="AC145" s="61"/>
      <c r="AD145" s="81"/>
      <c r="AE145" s="82"/>
      <c r="AF145" s="82"/>
      <c r="AG145" s="82"/>
      <c r="AH145" s="83"/>
      <c r="AI145" s="83"/>
      <c r="AJ145" s="83"/>
      <c r="AK145" s="83"/>
      <c r="AL145" s="82"/>
      <c r="AM145" s="82"/>
      <c r="AN145" s="82"/>
      <c r="AO145" s="82"/>
      <c r="AP145" s="83"/>
      <c r="AQ145" s="83"/>
      <c r="AR145" s="83"/>
      <c r="AS145" s="84"/>
      <c r="AT145" s="66"/>
      <c r="AU145" s="51"/>
      <c r="AW145" s="90"/>
      <c r="AX145" s="58"/>
      <c r="AY145" s="3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5"/>
      <c r="BO145" s="75">
        <f>BG144^3+BH144^3+BI144^3+BJ144^3+BK144^3+BL144^3+BM144^3+BN144^3+BG145^3+BH145^3+BI145^3+BJ145^3+BK145^3+BL145^3+BM145^3+BN145^3</f>
        <v>0</v>
      </c>
      <c r="BP145" s="76">
        <f t="shared" si="25"/>
        <v>0</v>
      </c>
      <c r="BQ145" s="61"/>
      <c r="BR145" s="89"/>
      <c r="BS145" s="83"/>
      <c r="BT145" s="83"/>
      <c r="BU145" s="83"/>
      <c r="BV145" s="83"/>
      <c r="BW145" s="83"/>
      <c r="BX145" s="83"/>
      <c r="BY145" s="83"/>
      <c r="BZ145" s="82"/>
      <c r="CA145" s="82"/>
      <c r="CB145" s="82"/>
      <c r="CC145" s="82"/>
      <c r="CD145" s="82"/>
      <c r="CE145" s="82"/>
      <c r="CF145" s="82"/>
      <c r="CG145" s="86"/>
      <c r="CH145" s="66"/>
      <c r="CI145" s="51"/>
      <c r="CJ145" s="144"/>
      <c r="CK145" s="90"/>
      <c r="CL145" s="58"/>
      <c r="CM145" s="3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5"/>
      <c r="DC145" s="75">
        <f>CU144^3+CV144^3+CW144^3+CX144^3+CY144^3+CZ144^3+DA144^3+DB144^3+CU145^3+CV145^3+CW145^3+CX145^3+CY145^3+CZ145^3+DA145^3+DB145^3</f>
        <v>0</v>
      </c>
      <c r="DD145" s="76">
        <f t="shared" si="26"/>
        <v>0</v>
      </c>
      <c r="DE145" s="61"/>
      <c r="DF145" s="81"/>
      <c r="DG145" s="82"/>
      <c r="DH145" s="83"/>
      <c r="DI145" s="83"/>
      <c r="DJ145" s="82"/>
      <c r="DK145" s="82"/>
      <c r="DL145" s="83"/>
      <c r="DM145" s="83"/>
      <c r="DN145" s="82"/>
      <c r="DO145" s="82"/>
      <c r="DP145" s="83"/>
      <c r="DQ145" s="83"/>
      <c r="DR145" s="82"/>
      <c r="DS145" s="82"/>
      <c r="DT145" s="83"/>
      <c r="DU145" s="84"/>
      <c r="DV145" s="66"/>
      <c r="DW145" s="51"/>
      <c r="DY145" s="90"/>
      <c r="DZ145" s="58"/>
      <c r="EA145" s="3"/>
      <c r="EB145" s="4"/>
      <c r="EC145" s="4"/>
      <c r="ED145" s="4"/>
      <c r="EE145" s="4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5"/>
      <c r="EQ145" s="75">
        <f>EI144^3+EJ144^3+EK144^3+EL144^3+EM144^3+EN144^3+EO144^3+EP144^3+EI145^3+EJ145^3+EK145^3+EL145^3+EM145^3+EN145^3+EO145^3+EP145^3</f>
        <v>0</v>
      </c>
      <c r="ER145" s="76">
        <f t="shared" si="27"/>
        <v>0</v>
      </c>
      <c r="ES145" s="61"/>
      <c r="ET145" s="89"/>
      <c r="EU145" s="83"/>
      <c r="EV145" s="83"/>
      <c r="EW145" s="83"/>
      <c r="EX145" s="83"/>
      <c r="EY145" s="83"/>
      <c r="EZ145" s="83"/>
      <c r="FA145" s="83"/>
      <c r="FB145" s="83"/>
      <c r="FC145" s="83"/>
      <c r="FD145" s="83"/>
      <c r="FE145" s="83"/>
      <c r="FF145" s="83"/>
      <c r="FG145" s="83"/>
      <c r="FH145" s="83"/>
      <c r="FI145" s="84"/>
      <c r="FJ145" s="66"/>
      <c r="FK145" s="51"/>
    </row>
    <row r="146" spans="1:167" x14ac:dyDescent="0.2">
      <c r="A146" s="32"/>
      <c r="B146" s="32"/>
      <c r="C146" s="32"/>
      <c r="D146" s="106" t="s">
        <v>46</v>
      </c>
      <c r="E146" s="107" t="s">
        <v>207</v>
      </c>
      <c r="F146" s="108">
        <f>B4+(132*B6)</f>
        <v>133</v>
      </c>
      <c r="G146" s="104"/>
      <c r="H146" s="43"/>
      <c r="I146" s="57"/>
      <c r="J146" s="58"/>
      <c r="K146" s="3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75">
        <f>K146^3+L146^3+M146^3+N146^3+O146^3+P146^3+Q146^3+R146^3+K147^3+L147^3+M147^3+N147^3+O147^3+P147^3+Q147^3+R147^3</f>
        <v>0</v>
      </c>
      <c r="AB146" s="76">
        <f t="shared" si="24"/>
        <v>0</v>
      </c>
      <c r="AC146" s="61"/>
      <c r="AD146" s="89"/>
      <c r="AE146" s="83"/>
      <c r="AF146" s="83"/>
      <c r="AG146" s="83"/>
      <c r="AH146" s="82"/>
      <c r="AI146" s="82"/>
      <c r="AJ146" s="82"/>
      <c r="AK146" s="82"/>
      <c r="AL146" s="83"/>
      <c r="AM146" s="83"/>
      <c r="AN146" s="83"/>
      <c r="AO146" s="83"/>
      <c r="AP146" s="82"/>
      <c r="AQ146" s="82"/>
      <c r="AR146" s="82"/>
      <c r="AS146" s="86"/>
      <c r="AT146" s="66"/>
      <c r="AU146" s="51"/>
      <c r="AW146" s="57"/>
      <c r="AX146" s="58"/>
      <c r="AY146" s="3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5"/>
      <c r="BO146" s="75">
        <f>AY146^3+AZ146^3+BA146^3+BB146^3+BC146^3+BD146^3+BE146^3+BF146^3+AY147^3+AZ147^3+BA147^3+BB147^3+BC147^3+BD147^3+BE147^3+BF147^3</f>
        <v>0</v>
      </c>
      <c r="BP146" s="76">
        <f t="shared" si="25"/>
        <v>0</v>
      </c>
      <c r="BQ146" s="61"/>
      <c r="BR146" s="81"/>
      <c r="BS146" s="82"/>
      <c r="BT146" s="82"/>
      <c r="BU146" s="82"/>
      <c r="BV146" s="82"/>
      <c r="BW146" s="82"/>
      <c r="BX146" s="82"/>
      <c r="BY146" s="82"/>
      <c r="BZ146" s="83"/>
      <c r="CA146" s="83"/>
      <c r="CB146" s="83"/>
      <c r="CC146" s="83"/>
      <c r="CD146" s="83"/>
      <c r="CE146" s="83"/>
      <c r="CF146" s="83"/>
      <c r="CG146" s="84"/>
      <c r="CH146" s="66"/>
      <c r="CI146" s="51"/>
      <c r="CJ146" s="144"/>
      <c r="CK146" s="57"/>
      <c r="CL146" s="58"/>
      <c r="CM146" s="3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5"/>
      <c r="DC146" s="75">
        <f>CM146^3+CN146^3+CO146^3+CP146^3+CQ146^3+CR146^3+CS146^3+CT146^3+CM147^3+CN147^3+CO147^3+CP147^3+CQ147^3+CR147^3+CS147^3+CT147^3</f>
        <v>0</v>
      </c>
      <c r="DD146" s="76">
        <f t="shared" si="26"/>
        <v>0</v>
      </c>
      <c r="DE146" s="61"/>
      <c r="DF146" s="81"/>
      <c r="DG146" s="82"/>
      <c r="DH146" s="83"/>
      <c r="DI146" s="83"/>
      <c r="DJ146" s="82"/>
      <c r="DK146" s="82"/>
      <c r="DL146" s="83"/>
      <c r="DM146" s="83"/>
      <c r="DN146" s="82"/>
      <c r="DO146" s="82"/>
      <c r="DP146" s="83"/>
      <c r="DQ146" s="83"/>
      <c r="DR146" s="82"/>
      <c r="DS146" s="82"/>
      <c r="DT146" s="83"/>
      <c r="DU146" s="84"/>
      <c r="DV146" s="66"/>
      <c r="DW146" s="51"/>
      <c r="DY146" s="57"/>
      <c r="DZ146" s="58"/>
      <c r="EA146" s="3"/>
      <c r="EB146" s="4"/>
      <c r="EC146" s="4"/>
      <c r="ED146" s="4"/>
      <c r="EE146" s="4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5"/>
      <c r="EQ146" s="75">
        <f>EA146^3+EB146^3+EC146^3+ED146^3+EE146^3+EF146^3+EG146^3+EH146^3+EA147^3+EB147^3+EC147^3+ED147^3+EE147^3+EF147^3+EG147^3+EH147^3</f>
        <v>0</v>
      </c>
      <c r="ER146" s="76">
        <f t="shared" si="27"/>
        <v>0</v>
      </c>
      <c r="ES146" s="61"/>
      <c r="ET146" s="81"/>
      <c r="EU146" s="82"/>
      <c r="EV146" s="82"/>
      <c r="EW146" s="82"/>
      <c r="EX146" s="82"/>
      <c r="EY146" s="82"/>
      <c r="EZ146" s="82"/>
      <c r="FA146" s="82"/>
      <c r="FB146" s="82"/>
      <c r="FC146" s="82"/>
      <c r="FD146" s="82"/>
      <c r="FE146" s="82"/>
      <c r="FF146" s="82"/>
      <c r="FG146" s="82"/>
      <c r="FH146" s="82"/>
      <c r="FI146" s="86"/>
      <c r="FJ146" s="66"/>
      <c r="FK146" s="51"/>
    </row>
    <row r="147" spans="1:167" x14ac:dyDescent="0.2">
      <c r="A147" s="32"/>
      <c r="B147" s="32"/>
      <c r="C147" s="32"/>
      <c r="D147" s="106" t="s">
        <v>149</v>
      </c>
      <c r="E147" s="107" t="s">
        <v>207</v>
      </c>
      <c r="F147" s="110">
        <f>B4+(133*B6)</f>
        <v>134</v>
      </c>
      <c r="G147" s="104"/>
      <c r="H147" s="43"/>
      <c r="I147" s="57"/>
      <c r="J147" s="58"/>
      <c r="K147" s="3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75">
        <f>S146^3+T146^3+U146^3+V146^3+W146^3+X146^3+Y146^3+Z146^3+S147^3+T147^3+U147^3+V147^3+W147^3+X147^3+Y147^3+Z147^3</f>
        <v>0</v>
      </c>
      <c r="AB147" s="76">
        <f t="shared" si="24"/>
        <v>0</v>
      </c>
      <c r="AC147" s="61"/>
      <c r="AD147" s="89"/>
      <c r="AE147" s="83"/>
      <c r="AF147" s="83"/>
      <c r="AG147" s="83"/>
      <c r="AH147" s="82"/>
      <c r="AI147" s="82"/>
      <c r="AJ147" s="82"/>
      <c r="AK147" s="82"/>
      <c r="AL147" s="83"/>
      <c r="AM147" s="83"/>
      <c r="AN147" s="83"/>
      <c r="AO147" s="83"/>
      <c r="AP147" s="82"/>
      <c r="AQ147" s="82"/>
      <c r="AR147" s="82"/>
      <c r="AS147" s="86"/>
      <c r="AT147" s="66"/>
      <c r="AU147" s="51"/>
      <c r="AW147" s="57"/>
      <c r="AX147" s="58"/>
      <c r="AY147" s="3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5"/>
      <c r="BO147" s="75">
        <f>BG146^3+BH146^3+BI146^3+BJ146^3+BK146^3+BL146^3+BM146^3+BN146^3+BG147^3+BH147^3+BI147^3+BJ147^3+BK147^3+BL147^3+BM147^3+BN147^3</f>
        <v>0</v>
      </c>
      <c r="BP147" s="76">
        <f t="shared" si="25"/>
        <v>0</v>
      </c>
      <c r="BQ147" s="61"/>
      <c r="BR147" s="81"/>
      <c r="BS147" s="82"/>
      <c r="BT147" s="82"/>
      <c r="BU147" s="82"/>
      <c r="BV147" s="82"/>
      <c r="BW147" s="82"/>
      <c r="BX147" s="82"/>
      <c r="BY147" s="82"/>
      <c r="BZ147" s="83"/>
      <c r="CA147" s="83"/>
      <c r="CB147" s="83"/>
      <c r="CC147" s="83"/>
      <c r="CD147" s="83"/>
      <c r="CE147" s="83"/>
      <c r="CF147" s="83"/>
      <c r="CG147" s="84"/>
      <c r="CH147" s="66"/>
      <c r="CI147" s="51"/>
      <c r="CJ147" s="144"/>
      <c r="CK147" s="57"/>
      <c r="CL147" s="58"/>
      <c r="CM147" s="3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5"/>
      <c r="DC147" s="75">
        <f>CU146^3+CV146^3+CW146^3+CX146^3+CY146^3+CZ146^3+DA146^3+DB146^3+CU147^3+CV147^3+CW147^3+CX147^3+CY147^3+CZ147^3+DA147^3+DB147^3</f>
        <v>0</v>
      </c>
      <c r="DD147" s="76">
        <f t="shared" si="26"/>
        <v>0</v>
      </c>
      <c r="DE147" s="61"/>
      <c r="DF147" s="81"/>
      <c r="DG147" s="82"/>
      <c r="DH147" s="83"/>
      <c r="DI147" s="83"/>
      <c r="DJ147" s="82"/>
      <c r="DK147" s="82"/>
      <c r="DL147" s="83"/>
      <c r="DM147" s="83"/>
      <c r="DN147" s="82"/>
      <c r="DO147" s="82"/>
      <c r="DP147" s="83"/>
      <c r="DQ147" s="83"/>
      <c r="DR147" s="82"/>
      <c r="DS147" s="82"/>
      <c r="DT147" s="83"/>
      <c r="DU147" s="84"/>
      <c r="DV147" s="66"/>
      <c r="DW147" s="51"/>
      <c r="DY147" s="57"/>
      <c r="DZ147" s="58"/>
      <c r="EA147" s="3"/>
      <c r="EB147" s="4"/>
      <c r="EC147" s="4"/>
      <c r="ED147" s="4"/>
      <c r="EE147" s="4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5"/>
      <c r="EQ147" s="75">
        <f>EI146^3+EJ146^3+EK146^3+EL146^3+EM146^3+EN146^3+EO146^3+EP146^3+EI147^3+EJ147^3+EK147^3+EL147^3+EM147^3+EN147^3+EO147^3+EP147^3</f>
        <v>0</v>
      </c>
      <c r="ER147" s="76">
        <f t="shared" si="27"/>
        <v>0</v>
      </c>
      <c r="ES147" s="61"/>
      <c r="ET147" s="89"/>
      <c r="EU147" s="83"/>
      <c r="EV147" s="83"/>
      <c r="EW147" s="83"/>
      <c r="EX147" s="83"/>
      <c r="EY147" s="83"/>
      <c r="EZ147" s="83"/>
      <c r="FA147" s="83"/>
      <c r="FB147" s="83"/>
      <c r="FC147" s="83"/>
      <c r="FD147" s="83"/>
      <c r="FE147" s="83"/>
      <c r="FF147" s="83"/>
      <c r="FG147" s="83"/>
      <c r="FH147" s="83"/>
      <c r="FI147" s="84"/>
      <c r="FJ147" s="66"/>
      <c r="FK147" s="51"/>
    </row>
    <row r="148" spans="1:167" x14ac:dyDescent="0.2">
      <c r="A148" s="32"/>
      <c r="B148" s="32"/>
      <c r="C148" s="32"/>
      <c r="D148" s="106" t="s">
        <v>240</v>
      </c>
      <c r="E148" s="107" t="s">
        <v>207</v>
      </c>
      <c r="F148" s="110">
        <f>B4+(134*B6)</f>
        <v>135</v>
      </c>
      <c r="G148" s="104"/>
      <c r="H148" s="43"/>
      <c r="I148" s="57"/>
      <c r="J148" s="58"/>
      <c r="K148" s="3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75">
        <f>K148^3+L148^3+M148^3+N148^3+O148^3+P148^3+Q148^3+R148^3+K149^3+L149^3+M149^3+N149^3+O149^3+P149^3+Q149^3+R149^3</f>
        <v>0</v>
      </c>
      <c r="AB148" s="76">
        <f t="shared" si="24"/>
        <v>0</v>
      </c>
      <c r="AC148" s="61"/>
      <c r="AD148" s="89"/>
      <c r="AE148" s="83"/>
      <c r="AF148" s="83"/>
      <c r="AG148" s="83"/>
      <c r="AH148" s="82"/>
      <c r="AI148" s="82"/>
      <c r="AJ148" s="82"/>
      <c r="AK148" s="82"/>
      <c r="AL148" s="83"/>
      <c r="AM148" s="83"/>
      <c r="AN148" s="83"/>
      <c r="AO148" s="83"/>
      <c r="AP148" s="82"/>
      <c r="AQ148" s="82"/>
      <c r="AR148" s="82"/>
      <c r="AS148" s="86"/>
      <c r="AT148" s="66"/>
      <c r="AU148" s="51"/>
      <c r="AW148" s="57"/>
      <c r="AX148" s="58"/>
      <c r="AY148" s="3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5"/>
      <c r="BO148" s="75">
        <f>AY148^3+AZ148^3+BA148^3+BB148^3+BC148^3+BD148^3+BE148^3+BF148^3+AY149^3+AZ149^3+BA149^3+BB149^3+BC149^3+BD149^3+BE149^3+BF149^3</f>
        <v>0</v>
      </c>
      <c r="BP148" s="76">
        <f t="shared" si="25"/>
        <v>0</v>
      </c>
      <c r="BQ148" s="61"/>
      <c r="BR148" s="89"/>
      <c r="BS148" s="83"/>
      <c r="BT148" s="83"/>
      <c r="BU148" s="83"/>
      <c r="BV148" s="83"/>
      <c r="BW148" s="83"/>
      <c r="BX148" s="83"/>
      <c r="BY148" s="83"/>
      <c r="BZ148" s="82"/>
      <c r="CA148" s="82"/>
      <c r="CB148" s="82"/>
      <c r="CC148" s="82"/>
      <c r="CD148" s="82"/>
      <c r="CE148" s="82"/>
      <c r="CF148" s="82"/>
      <c r="CG148" s="86"/>
      <c r="CH148" s="66"/>
      <c r="CI148" s="51"/>
      <c r="CJ148" s="144"/>
      <c r="CK148" s="57"/>
      <c r="CL148" s="58"/>
      <c r="CM148" s="3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5"/>
      <c r="DC148" s="75">
        <f>CM148^3+CN148^3+CO148^3+CP148^3+CQ148^3+CR148^3+CS148^3+CT148^3+CM149^3+CN149^3+CO149^3+CP149^3+CQ149^3+CR149^3+CS149^3+CT149^3</f>
        <v>0</v>
      </c>
      <c r="DD148" s="76">
        <f t="shared" si="26"/>
        <v>0</v>
      </c>
      <c r="DE148" s="61"/>
      <c r="DF148" s="81"/>
      <c r="DG148" s="82"/>
      <c r="DH148" s="83"/>
      <c r="DI148" s="83"/>
      <c r="DJ148" s="82"/>
      <c r="DK148" s="82"/>
      <c r="DL148" s="83"/>
      <c r="DM148" s="83"/>
      <c r="DN148" s="82"/>
      <c r="DO148" s="82"/>
      <c r="DP148" s="83"/>
      <c r="DQ148" s="83"/>
      <c r="DR148" s="82"/>
      <c r="DS148" s="82"/>
      <c r="DT148" s="83"/>
      <c r="DU148" s="84"/>
      <c r="DV148" s="66"/>
      <c r="DW148" s="51"/>
      <c r="DY148" s="57"/>
      <c r="DZ148" s="58"/>
      <c r="EA148" s="3"/>
      <c r="EB148" s="4"/>
      <c r="EC148" s="4"/>
      <c r="ED148" s="4"/>
      <c r="EE148" s="4"/>
      <c r="EF148" s="4"/>
      <c r="EG148" s="4"/>
      <c r="EH148" s="4"/>
      <c r="EI148" s="4"/>
      <c r="EJ148" s="4"/>
      <c r="EK148" s="4"/>
      <c r="EL148" s="4"/>
      <c r="EM148" s="4"/>
      <c r="EN148" s="4"/>
      <c r="EO148" s="4"/>
      <c r="EP148" s="5"/>
      <c r="EQ148" s="75">
        <f>EA148^3+EB148^3+EC148^3+ED148^3+EE148^3+EF148^3+EG148^3+EH148^3+EA149^3+EB149^3+EC149^3+ED149^3+EE149^3+EF149^3+EG149^3+EH149^3</f>
        <v>0</v>
      </c>
      <c r="ER148" s="76">
        <f t="shared" si="27"/>
        <v>0</v>
      </c>
      <c r="ES148" s="61"/>
      <c r="ET148" s="81"/>
      <c r="EU148" s="82"/>
      <c r="EV148" s="82"/>
      <c r="EW148" s="82"/>
      <c r="EX148" s="82"/>
      <c r="EY148" s="82"/>
      <c r="EZ148" s="82"/>
      <c r="FA148" s="82"/>
      <c r="FB148" s="82"/>
      <c r="FC148" s="82"/>
      <c r="FD148" s="82"/>
      <c r="FE148" s="82"/>
      <c r="FF148" s="82"/>
      <c r="FG148" s="82"/>
      <c r="FH148" s="82"/>
      <c r="FI148" s="86"/>
      <c r="FJ148" s="66"/>
      <c r="FK148" s="51"/>
    </row>
    <row r="149" spans="1:167" x14ac:dyDescent="0.2">
      <c r="A149" s="32"/>
      <c r="B149" s="32"/>
      <c r="C149" s="32"/>
      <c r="D149" s="106" t="s">
        <v>25</v>
      </c>
      <c r="E149" s="107" t="s">
        <v>207</v>
      </c>
      <c r="F149" s="108">
        <f>B4+(135*B6)</f>
        <v>136</v>
      </c>
      <c r="G149" s="104"/>
      <c r="H149" s="43"/>
      <c r="I149" s="57"/>
      <c r="J149" s="58"/>
      <c r="K149" s="3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75">
        <f>S148^3+T148^3+U148^3+V148^3+W148^3+X148^3+Y148^3+Z148^3+S149^3+T149^3+U149^3+V149^3+W149^3+X149^3+Y149^3+Z149^3</f>
        <v>0</v>
      </c>
      <c r="AB149" s="76">
        <f t="shared" si="24"/>
        <v>0</v>
      </c>
      <c r="AC149" s="61"/>
      <c r="AD149" s="89"/>
      <c r="AE149" s="83"/>
      <c r="AF149" s="83"/>
      <c r="AG149" s="83"/>
      <c r="AH149" s="82"/>
      <c r="AI149" s="82"/>
      <c r="AJ149" s="82"/>
      <c r="AK149" s="82"/>
      <c r="AL149" s="83"/>
      <c r="AM149" s="83"/>
      <c r="AN149" s="83"/>
      <c r="AO149" s="83"/>
      <c r="AP149" s="82"/>
      <c r="AQ149" s="82"/>
      <c r="AR149" s="82"/>
      <c r="AS149" s="86"/>
      <c r="AT149" s="66"/>
      <c r="AU149" s="51"/>
      <c r="AW149" s="57"/>
      <c r="AX149" s="145"/>
      <c r="AY149" s="3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5"/>
      <c r="BO149" s="75">
        <f>BG148^3+BH148^3+BI148^3+BJ148^3+BK148^3+BL148^3+BM148^3+BN148^3+BG149^3+BH149^3+BI149^3+BJ149^3+BK149^3+BL149^3+BM149^3+BN149^3</f>
        <v>0</v>
      </c>
      <c r="BP149" s="76">
        <f t="shared" si="25"/>
        <v>0</v>
      </c>
      <c r="BQ149" s="61"/>
      <c r="BR149" s="89"/>
      <c r="BS149" s="83"/>
      <c r="BT149" s="83"/>
      <c r="BU149" s="83"/>
      <c r="BV149" s="83"/>
      <c r="BW149" s="83"/>
      <c r="BX149" s="83"/>
      <c r="BY149" s="83"/>
      <c r="BZ149" s="82"/>
      <c r="CA149" s="82"/>
      <c r="CB149" s="82"/>
      <c r="CC149" s="82"/>
      <c r="CD149" s="82"/>
      <c r="CE149" s="82"/>
      <c r="CF149" s="82"/>
      <c r="CG149" s="86"/>
      <c r="CH149" s="66"/>
      <c r="CI149" s="51"/>
      <c r="CJ149" s="144"/>
      <c r="CK149" s="57"/>
      <c r="CL149" s="145"/>
      <c r="CM149" s="3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5"/>
      <c r="DC149" s="75">
        <f>CU148^3+CV148^3+CW148^3+CX148^3+CY148^3+CZ148^3+DA148^3+DB148^3+CU149^3+CV149^3+CW149^3+CX149^3+CY149^3+CZ149^3+DA149^3+DB149^3</f>
        <v>0</v>
      </c>
      <c r="DD149" s="76">
        <f t="shared" si="26"/>
        <v>0</v>
      </c>
      <c r="DE149" s="61"/>
      <c r="DF149" s="81"/>
      <c r="DG149" s="82"/>
      <c r="DH149" s="83"/>
      <c r="DI149" s="83"/>
      <c r="DJ149" s="82"/>
      <c r="DK149" s="82"/>
      <c r="DL149" s="83"/>
      <c r="DM149" s="83"/>
      <c r="DN149" s="82"/>
      <c r="DO149" s="82"/>
      <c r="DP149" s="83"/>
      <c r="DQ149" s="83"/>
      <c r="DR149" s="82"/>
      <c r="DS149" s="82"/>
      <c r="DT149" s="83"/>
      <c r="DU149" s="84"/>
      <c r="DV149" s="66"/>
      <c r="DW149" s="51"/>
      <c r="DY149" s="57"/>
      <c r="DZ149" s="145"/>
      <c r="EA149" s="3"/>
      <c r="EB149" s="4"/>
      <c r="EC149" s="4"/>
      <c r="ED149" s="4"/>
      <c r="EE149" s="4"/>
      <c r="EF149" s="4"/>
      <c r="EG149" s="4"/>
      <c r="EH149" s="4"/>
      <c r="EI149" s="4"/>
      <c r="EJ149" s="4"/>
      <c r="EK149" s="4"/>
      <c r="EL149" s="4"/>
      <c r="EM149" s="4"/>
      <c r="EN149" s="4"/>
      <c r="EO149" s="4"/>
      <c r="EP149" s="5"/>
      <c r="EQ149" s="75">
        <f>EI148^3+EJ148^3+EK148^3+EL148^3+EM148^3+EN148^3+EO148^3+EP148^3+EI149^3+EJ149^3+EK149^3+EL149^3+EM149^3+EN149^3+EO149^3+EP149^3</f>
        <v>0</v>
      </c>
      <c r="ER149" s="76">
        <f t="shared" si="27"/>
        <v>0</v>
      </c>
      <c r="ES149" s="61"/>
      <c r="ET149" s="89"/>
      <c r="EU149" s="83"/>
      <c r="EV149" s="83"/>
      <c r="EW149" s="83"/>
      <c r="EX149" s="83"/>
      <c r="EY149" s="83"/>
      <c r="EZ149" s="83"/>
      <c r="FA149" s="83"/>
      <c r="FB149" s="83"/>
      <c r="FC149" s="83"/>
      <c r="FD149" s="83"/>
      <c r="FE149" s="83"/>
      <c r="FF149" s="83"/>
      <c r="FG149" s="83"/>
      <c r="FH149" s="83"/>
      <c r="FI149" s="84"/>
      <c r="FJ149" s="66"/>
      <c r="FK149" s="51"/>
    </row>
    <row r="150" spans="1:167" x14ac:dyDescent="0.2">
      <c r="A150" s="32"/>
      <c r="B150" s="32"/>
      <c r="C150" s="32"/>
      <c r="D150" s="106" t="s">
        <v>41</v>
      </c>
      <c r="E150" s="107" t="s">
        <v>207</v>
      </c>
      <c r="F150" s="108">
        <f>B4+(136*B6)</f>
        <v>137</v>
      </c>
      <c r="G150" s="104"/>
      <c r="H150" s="43"/>
      <c r="I150" s="57"/>
      <c r="J150" s="58"/>
      <c r="K150" s="3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75">
        <f>K150^3+L150^3+M150^3+N150^3+O150^3+P150^3+Q150^3+R150^3+K151^3+L151^3+M151^3+N151^3+O151^3+P151^3+Q151^3+R151^3</f>
        <v>0</v>
      </c>
      <c r="AB150" s="76">
        <f t="shared" si="24"/>
        <v>0</v>
      </c>
      <c r="AC150" s="95"/>
      <c r="AD150" s="81"/>
      <c r="AE150" s="82"/>
      <c r="AF150" s="82"/>
      <c r="AG150" s="82"/>
      <c r="AH150" s="83"/>
      <c r="AI150" s="83"/>
      <c r="AJ150" s="83"/>
      <c r="AK150" s="83"/>
      <c r="AL150" s="82"/>
      <c r="AM150" s="82"/>
      <c r="AN150" s="82"/>
      <c r="AO150" s="82"/>
      <c r="AP150" s="83"/>
      <c r="AQ150" s="83"/>
      <c r="AR150" s="83"/>
      <c r="AS150" s="84"/>
      <c r="AT150" s="66"/>
      <c r="AU150" s="51"/>
      <c r="AW150" s="57"/>
      <c r="AX150" s="145"/>
      <c r="AY150" s="3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5"/>
      <c r="BO150" s="75">
        <f>AY150^3+AZ150^3+BA150^3+BB150^3+BC150^3+BD150^3+BE150^3+BF150^3+AY151^3+AZ151^3+BA151^3+BB151^3+BC151^3+BD151^3+BE151^3+BF151^3</f>
        <v>0</v>
      </c>
      <c r="BP150" s="76">
        <f t="shared" si="25"/>
        <v>0</v>
      </c>
      <c r="BQ150" s="95"/>
      <c r="BR150" s="81"/>
      <c r="BS150" s="82"/>
      <c r="BT150" s="82"/>
      <c r="BU150" s="82"/>
      <c r="BV150" s="82"/>
      <c r="BW150" s="82"/>
      <c r="BX150" s="82"/>
      <c r="BY150" s="82"/>
      <c r="BZ150" s="83"/>
      <c r="CA150" s="83"/>
      <c r="CB150" s="83"/>
      <c r="CC150" s="83"/>
      <c r="CD150" s="83"/>
      <c r="CE150" s="83"/>
      <c r="CF150" s="83"/>
      <c r="CG150" s="84"/>
      <c r="CH150" s="66"/>
      <c r="CI150" s="51"/>
      <c r="CJ150" s="144"/>
      <c r="CK150" s="57"/>
      <c r="CL150" s="145"/>
      <c r="CM150" s="3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5"/>
      <c r="DC150" s="75">
        <f>CM150^3+CN150^3+CO150^3+CP150^3+CQ150^3+CR150^3+CS150^3+CT150^3+CM151^3+CN151^3+CO151^3+CP151^3+CQ151^3+CR151^3+CS151^3+CT151^3</f>
        <v>0</v>
      </c>
      <c r="DD150" s="76">
        <f t="shared" si="26"/>
        <v>0</v>
      </c>
      <c r="DE150" s="95"/>
      <c r="DF150" s="89"/>
      <c r="DG150" s="83"/>
      <c r="DH150" s="82"/>
      <c r="DI150" s="82"/>
      <c r="DJ150" s="83"/>
      <c r="DK150" s="83"/>
      <c r="DL150" s="82"/>
      <c r="DM150" s="82"/>
      <c r="DN150" s="83"/>
      <c r="DO150" s="83"/>
      <c r="DP150" s="82"/>
      <c r="DQ150" s="82"/>
      <c r="DR150" s="83"/>
      <c r="DS150" s="83"/>
      <c r="DT150" s="82"/>
      <c r="DU150" s="86"/>
      <c r="DV150" s="66"/>
      <c r="DW150" s="51"/>
      <c r="DY150" s="57"/>
      <c r="DZ150" s="145"/>
      <c r="EA150" s="3"/>
      <c r="EB150" s="4"/>
      <c r="EC150" s="4"/>
      <c r="ED150" s="4"/>
      <c r="EE150" s="4"/>
      <c r="EF150" s="4"/>
      <c r="EG150" s="4"/>
      <c r="EH150" s="4"/>
      <c r="EI150" s="4"/>
      <c r="EJ150" s="4"/>
      <c r="EK150" s="4"/>
      <c r="EL150" s="4"/>
      <c r="EM150" s="4"/>
      <c r="EN150" s="4"/>
      <c r="EO150" s="4"/>
      <c r="EP150" s="5"/>
      <c r="EQ150" s="75">
        <f>EA150^3+EB150^3+EC150^3+ED150^3+EE150^3+EF150^3+EG150^3+EH150^3+EA151^3+EB151^3+EC151^3+ED151^3+EE151^3+EF151^3+EG151^3+EH151^3</f>
        <v>0</v>
      </c>
      <c r="ER150" s="76">
        <f t="shared" si="27"/>
        <v>0</v>
      </c>
      <c r="ES150" s="95"/>
      <c r="ET150" s="81"/>
      <c r="EU150" s="82"/>
      <c r="EV150" s="82"/>
      <c r="EW150" s="82"/>
      <c r="EX150" s="82"/>
      <c r="EY150" s="82"/>
      <c r="EZ150" s="82"/>
      <c r="FA150" s="82"/>
      <c r="FB150" s="82"/>
      <c r="FC150" s="82"/>
      <c r="FD150" s="82"/>
      <c r="FE150" s="82"/>
      <c r="FF150" s="82"/>
      <c r="FG150" s="82"/>
      <c r="FH150" s="82"/>
      <c r="FI150" s="86"/>
      <c r="FJ150" s="66"/>
      <c r="FK150" s="51"/>
    </row>
    <row r="151" spans="1:167" x14ac:dyDescent="0.2">
      <c r="A151" s="32"/>
      <c r="B151" s="32"/>
      <c r="C151" s="32"/>
      <c r="D151" s="106" t="s">
        <v>248</v>
      </c>
      <c r="E151" s="107" t="s">
        <v>207</v>
      </c>
      <c r="F151" s="110">
        <f>B4+(137*B6)</f>
        <v>138</v>
      </c>
      <c r="G151" s="104"/>
      <c r="H151" s="43"/>
      <c r="I151" s="57"/>
      <c r="J151" s="58"/>
      <c r="K151" s="3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5"/>
      <c r="AA151" s="75">
        <f>S150^3+T150^3+U150^3+V150^3+W150^3+X150^3+Y150^3+Z150^3+S151^3+T151^3+U151^3+V151^3+W151^3+X151^3+Y151^3+Z151^3</f>
        <v>0</v>
      </c>
      <c r="AB151" s="76">
        <f t="shared" si="24"/>
        <v>0</v>
      </c>
      <c r="AC151" s="61"/>
      <c r="AD151" s="81"/>
      <c r="AE151" s="82"/>
      <c r="AF151" s="82"/>
      <c r="AG151" s="82"/>
      <c r="AH151" s="83"/>
      <c r="AI151" s="83"/>
      <c r="AJ151" s="83"/>
      <c r="AK151" s="83"/>
      <c r="AL151" s="82"/>
      <c r="AM151" s="82"/>
      <c r="AN151" s="82"/>
      <c r="AO151" s="82"/>
      <c r="AP151" s="83"/>
      <c r="AQ151" s="83"/>
      <c r="AR151" s="83"/>
      <c r="AS151" s="84"/>
      <c r="AT151" s="66"/>
      <c r="AU151" s="51"/>
      <c r="AW151" s="57"/>
      <c r="AX151" s="58"/>
      <c r="AY151" s="3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5"/>
      <c r="BO151" s="75">
        <f>BG150^3+BH150^3+BI150^3+BJ150^3+BK150^3+BL150^3+BM150^3+BN150^3+BG151^3+BH151^3+BI151^3+BJ151^3+BK151^3+BL151^3+BM151^3+BN151^3</f>
        <v>0</v>
      </c>
      <c r="BP151" s="76">
        <f t="shared" si="25"/>
        <v>0</v>
      </c>
      <c r="BQ151" s="61"/>
      <c r="BR151" s="81"/>
      <c r="BS151" s="82"/>
      <c r="BT151" s="82"/>
      <c r="BU151" s="82"/>
      <c r="BV151" s="82"/>
      <c r="BW151" s="82"/>
      <c r="BX151" s="82"/>
      <c r="BY151" s="82"/>
      <c r="BZ151" s="83"/>
      <c r="CA151" s="83"/>
      <c r="CB151" s="83"/>
      <c r="CC151" s="83"/>
      <c r="CD151" s="83"/>
      <c r="CE151" s="83"/>
      <c r="CF151" s="83"/>
      <c r="CG151" s="84"/>
      <c r="CH151" s="66"/>
      <c r="CI151" s="51"/>
      <c r="CJ151" s="144"/>
      <c r="CK151" s="57"/>
      <c r="CL151" s="58"/>
      <c r="CM151" s="3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5"/>
      <c r="DC151" s="75">
        <f>CU150^3+CV150^3+CW150^3+CX150^3+CY150^3+CZ150^3+DA150^3+DB150^3+CU151^3+CV151^3+CW151^3+CX151^3+CY151^3+CZ151^3+DA151^3+DB151^3</f>
        <v>0</v>
      </c>
      <c r="DD151" s="76">
        <f t="shared" si="26"/>
        <v>0</v>
      </c>
      <c r="DE151" s="61"/>
      <c r="DF151" s="89"/>
      <c r="DG151" s="83"/>
      <c r="DH151" s="82"/>
      <c r="DI151" s="82"/>
      <c r="DJ151" s="83"/>
      <c r="DK151" s="83"/>
      <c r="DL151" s="82"/>
      <c r="DM151" s="82"/>
      <c r="DN151" s="83"/>
      <c r="DO151" s="83"/>
      <c r="DP151" s="82"/>
      <c r="DQ151" s="82"/>
      <c r="DR151" s="83"/>
      <c r="DS151" s="83"/>
      <c r="DT151" s="82"/>
      <c r="DU151" s="86"/>
      <c r="DV151" s="66"/>
      <c r="DW151" s="51"/>
      <c r="DY151" s="57"/>
      <c r="DZ151" s="58"/>
      <c r="EA151" s="3"/>
      <c r="EB151" s="4"/>
      <c r="EC151" s="4"/>
      <c r="ED151" s="4"/>
      <c r="EE151" s="4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5"/>
      <c r="EQ151" s="75">
        <f>EI150^3+EJ150^3+EK150^3+EL150^3+EM150^3+EN150^3+EO150^3+EP150^3+EI151^3+EJ151^3+EK151^3+EL151^3+EM151^3+EN151^3+EO151^3+EP151^3</f>
        <v>0</v>
      </c>
      <c r="ER151" s="76">
        <f t="shared" si="27"/>
        <v>0</v>
      </c>
      <c r="ES151" s="61"/>
      <c r="ET151" s="89"/>
      <c r="EU151" s="83"/>
      <c r="EV151" s="83"/>
      <c r="EW151" s="83"/>
      <c r="EX151" s="83"/>
      <c r="EY151" s="83"/>
      <c r="EZ151" s="83"/>
      <c r="FA151" s="83"/>
      <c r="FB151" s="83"/>
      <c r="FC151" s="83"/>
      <c r="FD151" s="83"/>
      <c r="FE151" s="83"/>
      <c r="FF151" s="83"/>
      <c r="FG151" s="83"/>
      <c r="FH151" s="83"/>
      <c r="FI151" s="84"/>
      <c r="FJ151" s="66"/>
      <c r="FK151" s="51"/>
    </row>
    <row r="152" spans="1:167" x14ac:dyDescent="0.2">
      <c r="A152" s="32"/>
      <c r="B152" s="32"/>
      <c r="C152" s="32"/>
      <c r="D152" s="106" t="s">
        <v>157</v>
      </c>
      <c r="E152" s="107" t="s">
        <v>207</v>
      </c>
      <c r="F152" s="110">
        <f>B4+(138*B6)</f>
        <v>139</v>
      </c>
      <c r="G152" s="104"/>
      <c r="H152" s="43"/>
      <c r="I152" s="105"/>
      <c r="J152" s="58"/>
      <c r="K152" s="3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5"/>
      <c r="AA152" s="75">
        <f>K152^3+L152^3+M152^3+N152^3+O152^3+P152^3+Q152^3+R152^3+K153^3+L153^3+M153^3+N153^3+O153^3+P153^3+Q153^3+R153^3</f>
        <v>0</v>
      </c>
      <c r="AB152" s="76">
        <f t="shared" si="24"/>
        <v>0</v>
      </c>
      <c r="AC152" s="61"/>
      <c r="AD152" s="81"/>
      <c r="AE152" s="82"/>
      <c r="AF152" s="82"/>
      <c r="AG152" s="82"/>
      <c r="AH152" s="83"/>
      <c r="AI152" s="83"/>
      <c r="AJ152" s="83"/>
      <c r="AK152" s="83"/>
      <c r="AL152" s="82"/>
      <c r="AM152" s="82"/>
      <c r="AN152" s="82"/>
      <c r="AO152" s="82"/>
      <c r="AP152" s="83"/>
      <c r="AQ152" s="83"/>
      <c r="AR152" s="83"/>
      <c r="AS152" s="84"/>
      <c r="AT152" s="66"/>
      <c r="AU152" s="51"/>
      <c r="AW152" s="105"/>
      <c r="AX152" s="58"/>
      <c r="AY152" s="3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5"/>
      <c r="BO152" s="75">
        <f>AY152^3+AZ152^3+BA152^3+BB152^3+BC152^3+BD152^3+BE152^3+BF152^3+AY153^3+AZ153^3+BA153^3+BB153^3+BC153^3+BD153^3+BE153^3+BF153^3</f>
        <v>0</v>
      </c>
      <c r="BP152" s="76">
        <f t="shared" si="25"/>
        <v>0</v>
      </c>
      <c r="BQ152" s="61"/>
      <c r="BR152" s="89"/>
      <c r="BS152" s="83"/>
      <c r="BT152" s="83"/>
      <c r="BU152" s="83"/>
      <c r="BV152" s="83"/>
      <c r="BW152" s="83"/>
      <c r="BX152" s="83"/>
      <c r="BY152" s="83"/>
      <c r="BZ152" s="82"/>
      <c r="CA152" s="82"/>
      <c r="CB152" s="82"/>
      <c r="CC152" s="82"/>
      <c r="CD152" s="82"/>
      <c r="CE152" s="82"/>
      <c r="CF152" s="82"/>
      <c r="CG152" s="86"/>
      <c r="CH152" s="66"/>
      <c r="CI152" s="51"/>
      <c r="CJ152" s="144"/>
      <c r="CK152" s="105"/>
      <c r="CL152" s="58"/>
      <c r="CM152" s="3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5"/>
      <c r="DC152" s="75">
        <f>CM152^3+CN152^3+CO152^3+CP152^3+CQ152^3+CR152^3+CS152^3+CT152^3+CM153^3+CN153^3+CO153^3+CP153^3+CQ153^3+CR153^3+CS153^3+CT153^3</f>
        <v>0</v>
      </c>
      <c r="DD152" s="76">
        <f t="shared" si="26"/>
        <v>0</v>
      </c>
      <c r="DE152" s="61"/>
      <c r="DF152" s="89"/>
      <c r="DG152" s="83"/>
      <c r="DH152" s="82"/>
      <c r="DI152" s="82"/>
      <c r="DJ152" s="83"/>
      <c r="DK152" s="83"/>
      <c r="DL152" s="82"/>
      <c r="DM152" s="82"/>
      <c r="DN152" s="83"/>
      <c r="DO152" s="83"/>
      <c r="DP152" s="82"/>
      <c r="DQ152" s="82"/>
      <c r="DR152" s="83"/>
      <c r="DS152" s="83"/>
      <c r="DT152" s="82"/>
      <c r="DU152" s="86"/>
      <c r="DV152" s="66"/>
      <c r="DW152" s="51"/>
      <c r="DY152" s="105"/>
      <c r="DZ152" s="58"/>
      <c r="EA152" s="3"/>
      <c r="EB152" s="4"/>
      <c r="EC152" s="4"/>
      <c r="ED152" s="4"/>
      <c r="EE152" s="4"/>
      <c r="EF152" s="4"/>
      <c r="EG152" s="4"/>
      <c r="EH152" s="4"/>
      <c r="EI152" s="4"/>
      <c r="EJ152" s="4"/>
      <c r="EK152" s="4"/>
      <c r="EL152" s="4"/>
      <c r="EM152" s="4"/>
      <c r="EN152" s="4"/>
      <c r="EO152" s="4"/>
      <c r="EP152" s="5"/>
      <c r="EQ152" s="75">
        <f>EA152^3+EB152^3+EC152^3+ED152^3+EE152^3+EF152^3+EG152^3+EH152^3+EA153^3+EB153^3+EC153^3+ED153^3+EE153^3+EF153^3+EG153^3+EH153^3</f>
        <v>0</v>
      </c>
      <c r="ER152" s="76">
        <f t="shared" si="27"/>
        <v>0</v>
      </c>
      <c r="ES152" s="61"/>
      <c r="ET152" s="81"/>
      <c r="EU152" s="82"/>
      <c r="EV152" s="82"/>
      <c r="EW152" s="82"/>
      <c r="EX152" s="82"/>
      <c r="EY152" s="82"/>
      <c r="EZ152" s="82"/>
      <c r="FA152" s="82"/>
      <c r="FB152" s="82"/>
      <c r="FC152" s="82"/>
      <c r="FD152" s="82"/>
      <c r="FE152" s="82"/>
      <c r="FF152" s="82"/>
      <c r="FG152" s="82"/>
      <c r="FH152" s="82"/>
      <c r="FI152" s="86"/>
      <c r="FJ152" s="66"/>
      <c r="FK152" s="51"/>
    </row>
    <row r="153" spans="1:167" x14ac:dyDescent="0.2">
      <c r="A153" s="32"/>
      <c r="B153" s="32"/>
      <c r="C153" s="32"/>
      <c r="D153" s="106" t="s">
        <v>61</v>
      </c>
      <c r="E153" s="107" t="s">
        <v>207</v>
      </c>
      <c r="F153" s="108">
        <f>B4+(139*B6)</f>
        <v>140</v>
      </c>
      <c r="G153" s="104"/>
      <c r="H153" s="43"/>
      <c r="I153" s="109"/>
      <c r="J153" s="58"/>
      <c r="K153" s="3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5"/>
      <c r="AA153" s="75">
        <f>S152^3+T152^3+U152^3+V152^3+W152^3+X152^3+Y152^3+Z152^3+S153^3+T153^3+U153^3+V153^3+W153^3+X153^3+Y153^3+Z153^3</f>
        <v>0</v>
      </c>
      <c r="AB153" s="76">
        <f t="shared" si="24"/>
        <v>0</v>
      </c>
      <c r="AC153" s="61"/>
      <c r="AD153" s="81"/>
      <c r="AE153" s="82"/>
      <c r="AF153" s="82"/>
      <c r="AG153" s="82"/>
      <c r="AH153" s="83"/>
      <c r="AI153" s="83"/>
      <c r="AJ153" s="83"/>
      <c r="AK153" s="83"/>
      <c r="AL153" s="82"/>
      <c r="AM153" s="82"/>
      <c r="AN153" s="82"/>
      <c r="AO153" s="82"/>
      <c r="AP153" s="83"/>
      <c r="AQ153" s="83"/>
      <c r="AR153" s="83"/>
      <c r="AS153" s="84"/>
      <c r="AT153" s="66"/>
      <c r="AU153" s="51"/>
      <c r="AW153" s="109"/>
      <c r="AX153" s="58"/>
      <c r="AY153" s="3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5"/>
      <c r="BO153" s="75">
        <f>BG152^3+BH152^3+BI152^3+BJ152^3+BK152^3+BL152^3+BM152^3+BN152^3+BG153^3+BH153^3+BI153^3+BJ153^3+BK153^3+BL153^3+BM153^3+BN153^3</f>
        <v>0</v>
      </c>
      <c r="BP153" s="76">
        <f t="shared" si="25"/>
        <v>0</v>
      </c>
      <c r="BQ153" s="61"/>
      <c r="BR153" s="89"/>
      <c r="BS153" s="83"/>
      <c r="BT153" s="83"/>
      <c r="BU153" s="83"/>
      <c r="BV153" s="83"/>
      <c r="BW153" s="83"/>
      <c r="BX153" s="83"/>
      <c r="BY153" s="83"/>
      <c r="BZ153" s="82"/>
      <c r="CA153" s="82"/>
      <c r="CB153" s="82"/>
      <c r="CC153" s="82"/>
      <c r="CD153" s="82"/>
      <c r="CE153" s="82"/>
      <c r="CF153" s="82"/>
      <c r="CG153" s="86"/>
      <c r="CH153" s="66"/>
      <c r="CI153" s="51"/>
      <c r="CJ153" s="144"/>
      <c r="CK153" s="109"/>
      <c r="CL153" s="58"/>
      <c r="CM153" s="3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5"/>
      <c r="DC153" s="75">
        <f>CU152^3+CV152^3+CW152^3+CX152^3+CY152^3+CZ152^3+DA152^3+DB152^3+CU153^3+CV153^3+CW153^3+CX153^3+CY153^3+CZ153^3+DA153^3+DB153^3</f>
        <v>0</v>
      </c>
      <c r="DD153" s="76">
        <f t="shared" si="26"/>
        <v>0</v>
      </c>
      <c r="DE153" s="61"/>
      <c r="DF153" s="89"/>
      <c r="DG153" s="83"/>
      <c r="DH153" s="82"/>
      <c r="DI153" s="82"/>
      <c r="DJ153" s="83"/>
      <c r="DK153" s="83"/>
      <c r="DL153" s="82"/>
      <c r="DM153" s="82"/>
      <c r="DN153" s="83"/>
      <c r="DO153" s="83"/>
      <c r="DP153" s="82"/>
      <c r="DQ153" s="82"/>
      <c r="DR153" s="83"/>
      <c r="DS153" s="83"/>
      <c r="DT153" s="82"/>
      <c r="DU153" s="86"/>
      <c r="DV153" s="66"/>
      <c r="DW153" s="51"/>
      <c r="DY153" s="109"/>
      <c r="DZ153" s="58"/>
      <c r="EA153" s="3"/>
      <c r="EB153" s="4"/>
      <c r="EC153" s="4"/>
      <c r="ED153" s="4"/>
      <c r="EE153" s="4"/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5"/>
      <c r="EQ153" s="75">
        <f>EI152^3+EJ152^3+EK152^3+EL152^3+EM152^3+EN152^3+EO152^3+EP152^3+EI153^3+EJ153^3+EK153^3+EL153^3+EM153^3+EN153^3+EO153^3+EP153^3</f>
        <v>0</v>
      </c>
      <c r="ER153" s="76">
        <f t="shared" si="27"/>
        <v>0</v>
      </c>
      <c r="ES153" s="61"/>
      <c r="ET153" s="89"/>
      <c r="EU153" s="83"/>
      <c r="EV153" s="83"/>
      <c r="EW153" s="83"/>
      <c r="EX153" s="83"/>
      <c r="EY153" s="83"/>
      <c r="EZ153" s="83"/>
      <c r="FA153" s="83"/>
      <c r="FB153" s="83"/>
      <c r="FC153" s="83"/>
      <c r="FD153" s="83"/>
      <c r="FE153" s="83"/>
      <c r="FF153" s="83"/>
      <c r="FG153" s="83"/>
      <c r="FH153" s="83"/>
      <c r="FI153" s="84"/>
      <c r="FJ153" s="66"/>
      <c r="FK153" s="51"/>
    </row>
    <row r="154" spans="1:167" x14ac:dyDescent="0.2">
      <c r="A154" s="32"/>
      <c r="B154" s="32"/>
      <c r="C154" s="32"/>
      <c r="D154" s="106" t="s">
        <v>97</v>
      </c>
      <c r="E154" s="107" t="s">
        <v>207</v>
      </c>
      <c r="F154" s="108">
        <f>B4+(140*B6)</f>
        <v>141</v>
      </c>
      <c r="G154" s="104"/>
      <c r="H154" s="43"/>
      <c r="I154" s="109"/>
      <c r="J154" s="58"/>
      <c r="K154" s="3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5"/>
      <c r="AA154" s="75">
        <f>K154^3+L154^3+M154^3+N154^3+O154^3+P154^3+Q154^3+R154^3+K155^3+L155^3+M155^3+N155^3+O155^3+P155^3+Q155^3+R155^3</f>
        <v>0</v>
      </c>
      <c r="AB154" s="76">
        <f t="shared" si="24"/>
        <v>0</v>
      </c>
      <c r="AC154" s="61"/>
      <c r="AD154" s="89"/>
      <c r="AE154" s="83"/>
      <c r="AF154" s="83"/>
      <c r="AG154" s="83"/>
      <c r="AH154" s="82"/>
      <c r="AI154" s="82"/>
      <c r="AJ154" s="82"/>
      <c r="AK154" s="82"/>
      <c r="AL154" s="83"/>
      <c r="AM154" s="83"/>
      <c r="AN154" s="83"/>
      <c r="AO154" s="83"/>
      <c r="AP154" s="82"/>
      <c r="AQ154" s="82"/>
      <c r="AR154" s="82"/>
      <c r="AS154" s="86"/>
      <c r="AT154" s="66"/>
      <c r="AU154" s="51"/>
      <c r="AW154" s="109"/>
      <c r="AX154" s="58"/>
      <c r="AY154" s="3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5"/>
      <c r="BO154" s="75">
        <f>AY154^3+AZ154^3+BA154^3+BB154^3+BC154^3+BD154^3+BE154^3+BF154^3+AY155^3+AZ155^3+BA155^3+BB155^3+BC155^3+BD155^3+BE155^3+BF155^3</f>
        <v>0</v>
      </c>
      <c r="BP154" s="76">
        <f t="shared" si="25"/>
        <v>0</v>
      </c>
      <c r="BQ154" s="61"/>
      <c r="BR154" s="81"/>
      <c r="BS154" s="82"/>
      <c r="BT154" s="82"/>
      <c r="BU154" s="82"/>
      <c r="BV154" s="82"/>
      <c r="BW154" s="82"/>
      <c r="BX154" s="82"/>
      <c r="BY154" s="82"/>
      <c r="BZ154" s="83"/>
      <c r="CA154" s="83"/>
      <c r="CB154" s="83"/>
      <c r="CC154" s="83"/>
      <c r="CD154" s="83"/>
      <c r="CE154" s="83"/>
      <c r="CF154" s="83"/>
      <c r="CG154" s="84"/>
      <c r="CH154" s="66"/>
      <c r="CI154" s="51"/>
      <c r="CJ154" s="144"/>
      <c r="CK154" s="109"/>
      <c r="CL154" s="58"/>
      <c r="CM154" s="3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5"/>
      <c r="DC154" s="75">
        <f>CM154^3+CN154^3+CO154^3+CP154^3+CQ154^3+CR154^3+CS154^3+CT154^3+CM155^3+CN155^3+CO155^3+CP155^3+CQ155^3+CR155^3+CS155^3+CT155^3</f>
        <v>0</v>
      </c>
      <c r="DD154" s="76">
        <f t="shared" si="26"/>
        <v>0</v>
      </c>
      <c r="DE154" s="61"/>
      <c r="DF154" s="89"/>
      <c r="DG154" s="83"/>
      <c r="DH154" s="82"/>
      <c r="DI154" s="82"/>
      <c r="DJ154" s="83"/>
      <c r="DK154" s="83"/>
      <c r="DL154" s="82"/>
      <c r="DM154" s="82"/>
      <c r="DN154" s="83"/>
      <c r="DO154" s="83"/>
      <c r="DP154" s="82"/>
      <c r="DQ154" s="82"/>
      <c r="DR154" s="83"/>
      <c r="DS154" s="83"/>
      <c r="DT154" s="82"/>
      <c r="DU154" s="86"/>
      <c r="DV154" s="66"/>
      <c r="DW154" s="51"/>
      <c r="DY154" s="109"/>
      <c r="DZ154" s="58"/>
      <c r="EA154" s="3"/>
      <c r="EB154" s="4"/>
      <c r="EC154" s="4"/>
      <c r="ED154" s="4"/>
      <c r="EE154" s="4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5"/>
      <c r="EQ154" s="75">
        <f>EA154^3+EB154^3+EC154^3+ED154^3+EE154^3+EF154^3+EG154^3+EH154^3+EA155^3+EB155^3+EC155^3+ED155^3+EE155^3+EF155^3+EG155^3+EH155^3</f>
        <v>0</v>
      </c>
      <c r="ER154" s="76">
        <f t="shared" si="27"/>
        <v>0</v>
      </c>
      <c r="ES154" s="61"/>
      <c r="ET154" s="81"/>
      <c r="EU154" s="82"/>
      <c r="EV154" s="82"/>
      <c r="EW154" s="82"/>
      <c r="EX154" s="82"/>
      <c r="EY154" s="82"/>
      <c r="EZ154" s="82"/>
      <c r="FA154" s="82"/>
      <c r="FB154" s="82"/>
      <c r="FC154" s="82"/>
      <c r="FD154" s="82"/>
      <c r="FE154" s="82"/>
      <c r="FF154" s="82"/>
      <c r="FG154" s="82"/>
      <c r="FH154" s="82"/>
      <c r="FI154" s="86"/>
      <c r="FJ154" s="66"/>
      <c r="FK154" s="51"/>
    </row>
    <row r="155" spans="1:167" x14ac:dyDescent="0.2">
      <c r="A155" s="32"/>
      <c r="B155" s="32"/>
      <c r="C155" s="32"/>
      <c r="D155" s="106" t="s">
        <v>167</v>
      </c>
      <c r="E155" s="107" t="s">
        <v>207</v>
      </c>
      <c r="F155" s="108">
        <f>B4+(141*B6)</f>
        <v>142</v>
      </c>
      <c r="G155" s="104"/>
      <c r="H155" s="43"/>
      <c r="I155" s="109"/>
      <c r="J155" s="58"/>
      <c r="K155" s="3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5"/>
      <c r="AA155" s="75">
        <f>S154^3+T154^3+U154^3+V154^3+W154^3+X154^3+Y154^3+Z154^3+S155^3+T155^3+U155^3+V155^3+W155^3+X155^3+Y155^3+Z155^3</f>
        <v>0</v>
      </c>
      <c r="AB155" s="76">
        <f t="shared" si="24"/>
        <v>0</v>
      </c>
      <c r="AC155" s="61"/>
      <c r="AD155" s="89"/>
      <c r="AE155" s="83"/>
      <c r="AF155" s="83"/>
      <c r="AG155" s="83"/>
      <c r="AH155" s="82"/>
      <c r="AI155" s="82"/>
      <c r="AJ155" s="82"/>
      <c r="AK155" s="82"/>
      <c r="AL155" s="83"/>
      <c r="AM155" s="83"/>
      <c r="AN155" s="83"/>
      <c r="AO155" s="83"/>
      <c r="AP155" s="82"/>
      <c r="AQ155" s="82"/>
      <c r="AR155" s="82"/>
      <c r="AS155" s="86"/>
      <c r="AT155" s="66"/>
      <c r="AU155" s="51"/>
      <c r="AW155" s="109"/>
      <c r="AX155" s="58"/>
      <c r="AY155" s="3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5"/>
      <c r="BO155" s="75">
        <f>BG154^3+BH154^3+BI154^3+BJ154^3+BK154^3+BL154^3+BM154^3+BN154^3+BG155^3+BH155^3+BI155^3+BJ155^3+BK155^3+BL155^3+BM155^3+BN155^3</f>
        <v>0</v>
      </c>
      <c r="BP155" s="76">
        <f t="shared" si="25"/>
        <v>0</v>
      </c>
      <c r="BQ155" s="61"/>
      <c r="BR155" s="81"/>
      <c r="BS155" s="82"/>
      <c r="BT155" s="82"/>
      <c r="BU155" s="82"/>
      <c r="BV155" s="82"/>
      <c r="BW155" s="82"/>
      <c r="BX155" s="82"/>
      <c r="BY155" s="82"/>
      <c r="BZ155" s="83"/>
      <c r="CA155" s="83"/>
      <c r="CB155" s="83"/>
      <c r="CC155" s="83"/>
      <c r="CD155" s="83"/>
      <c r="CE155" s="83"/>
      <c r="CF155" s="83"/>
      <c r="CG155" s="84"/>
      <c r="CH155" s="66"/>
      <c r="CI155" s="51"/>
      <c r="CJ155" s="144"/>
      <c r="CK155" s="109"/>
      <c r="CL155" s="58"/>
      <c r="CM155" s="3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5"/>
      <c r="DC155" s="75">
        <f>CU154^3+CV154^3+CW154^3+CX154^3+CY154^3+CZ154^3+DA154^3+DB154^3+CU155^3+CV155^3+CW155^3+CX155^3+CY155^3+CZ155^3+DA155^3+DB155^3</f>
        <v>0</v>
      </c>
      <c r="DD155" s="76">
        <f t="shared" si="26"/>
        <v>0</v>
      </c>
      <c r="DE155" s="61"/>
      <c r="DF155" s="89"/>
      <c r="DG155" s="83"/>
      <c r="DH155" s="82"/>
      <c r="DI155" s="82"/>
      <c r="DJ155" s="83"/>
      <c r="DK155" s="83"/>
      <c r="DL155" s="82"/>
      <c r="DM155" s="82"/>
      <c r="DN155" s="83"/>
      <c r="DO155" s="83"/>
      <c r="DP155" s="82"/>
      <c r="DQ155" s="82"/>
      <c r="DR155" s="83"/>
      <c r="DS155" s="83"/>
      <c r="DT155" s="82"/>
      <c r="DU155" s="86"/>
      <c r="DV155" s="66"/>
      <c r="DW155" s="51"/>
      <c r="DY155" s="109"/>
      <c r="DZ155" s="58"/>
      <c r="EA155" s="3"/>
      <c r="EB155" s="4"/>
      <c r="EC155" s="4"/>
      <c r="ED155" s="4"/>
      <c r="EE155" s="4"/>
      <c r="EF155" s="4"/>
      <c r="EG155" s="4"/>
      <c r="EH155" s="4"/>
      <c r="EI155" s="4"/>
      <c r="EJ155" s="4"/>
      <c r="EK155" s="4"/>
      <c r="EL155" s="4"/>
      <c r="EM155" s="4"/>
      <c r="EN155" s="4"/>
      <c r="EO155" s="4"/>
      <c r="EP155" s="5"/>
      <c r="EQ155" s="75">
        <f>EI154^3+EJ154^3+EK154^3+EL154^3+EM154^3+EN154^3+EO154^3+EP154^3+EI155^3+EJ155^3+EK155^3+EL155^3+EM155^3+EN155^3+EO155^3+EP155^3</f>
        <v>0</v>
      </c>
      <c r="ER155" s="76">
        <f t="shared" si="27"/>
        <v>0</v>
      </c>
      <c r="ES155" s="61"/>
      <c r="ET155" s="89"/>
      <c r="EU155" s="83"/>
      <c r="EV155" s="83"/>
      <c r="EW155" s="83"/>
      <c r="EX155" s="83"/>
      <c r="EY155" s="83"/>
      <c r="EZ155" s="83"/>
      <c r="FA155" s="83"/>
      <c r="FB155" s="83"/>
      <c r="FC155" s="83"/>
      <c r="FD155" s="83"/>
      <c r="FE155" s="83"/>
      <c r="FF155" s="83"/>
      <c r="FG155" s="83"/>
      <c r="FH155" s="83"/>
      <c r="FI155" s="84"/>
      <c r="FJ155" s="66"/>
      <c r="FK155" s="51"/>
    </row>
    <row r="156" spans="1:167" x14ac:dyDescent="0.2">
      <c r="A156" s="32"/>
      <c r="B156" s="32"/>
      <c r="C156" s="32"/>
      <c r="D156" s="106" t="s">
        <v>197</v>
      </c>
      <c r="E156" s="107" t="s">
        <v>207</v>
      </c>
      <c r="F156" s="108">
        <f>B4+(142*B6)</f>
        <v>143</v>
      </c>
      <c r="G156" s="104"/>
      <c r="H156" s="43"/>
      <c r="I156" s="109"/>
      <c r="J156" s="58"/>
      <c r="K156" s="3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5"/>
      <c r="AA156" s="75">
        <f>K156^3+L156^3+M156^3+N156^3+O156^3+P156^3+Q156^3+R156^3+K157^3+L157^3+M157^3+N157^3+O157^3+P157^3+Q157^3+R157^3</f>
        <v>0</v>
      </c>
      <c r="AB156" s="76">
        <f t="shared" si="24"/>
        <v>0</v>
      </c>
      <c r="AC156" s="61"/>
      <c r="AD156" s="89"/>
      <c r="AE156" s="83"/>
      <c r="AF156" s="83"/>
      <c r="AG156" s="83"/>
      <c r="AH156" s="82"/>
      <c r="AI156" s="82"/>
      <c r="AJ156" s="82"/>
      <c r="AK156" s="82"/>
      <c r="AL156" s="83"/>
      <c r="AM156" s="83"/>
      <c r="AN156" s="83"/>
      <c r="AO156" s="83"/>
      <c r="AP156" s="82"/>
      <c r="AQ156" s="82"/>
      <c r="AR156" s="82"/>
      <c r="AS156" s="86"/>
      <c r="AT156" s="66"/>
      <c r="AU156" s="51"/>
      <c r="AW156" s="109"/>
      <c r="AX156" s="58"/>
      <c r="AY156" s="3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5"/>
      <c r="BO156" s="75">
        <f>AY156^3+AZ156^3+BA156^3+BB156^3+BC156^3+BD156^3+BE156^3+BF156^3+AY157^3+AZ157^3+BA157^3+BB157^3+BC157^3+BD157^3+BE157^3+BF157^3</f>
        <v>0</v>
      </c>
      <c r="BP156" s="76">
        <f t="shared" si="25"/>
        <v>0</v>
      </c>
      <c r="BQ156" s="61"/>
      <c r="BR156" s="89"/>
      <c r="BS156" s="83"/>
      <c r="BT156" s="83"/>
      <c r="BU156" s="83"/>
      <c r="BV156" s="83"/>
      <c r="BW156" s="83"/>
      <c r="BX156" s="83"/>
      <c r="BY156" s="83"/>
      <c r="BZ156" s="82"/>
      <c r="CA156" s="82"/>
      <c r="CB156" s="82"/>
      <c r="CC156" s="82"/>
      <c r="CD156" s="82"/>
      <c r="CE156" s="82"/>
      <c r="CF156" s="82"/>
      <c r="CG156" s="86"/>
      <c r="CH156" s="66"/>
      <c r="CI156" s="51"/>
      <c r="CJ156" s="144"/>
      <c r="CK156" s="109"/>
      <c r="CL156" s="58"/>
      <c r="CM156" s="3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5"/>
      <c r="DC156" s="75">
        <f>CM156^3+CN156^3+CO156^3+CP156^3+CQ156^3+CR156^3+CS156^3+CT156^3+CM157^3+CN157^3+CO157^3+CP157^3+CQ157^3+CR157^3+CS157^3+CT157^3</f>
        <v>0</v>
      </c>
      <c r="DD156" s="76">
        <f t="shared" si="26"/>
        <v>0</v>
      </c>
      <c r="DE156" s="61"/>
      <c r="DF156" s="89"/>
      <c r="DG156" s="83"/>
      <c r="DH156" s="82"/>
      <c r="DI156" s="82"/>
      <c r="DJ156" s="83"/>
      <c r="DK156" s="83"/>
      <c r="DL156" s="82"/>
      <c r="DM156" s="82"/>
      <c r="DN156" s="83"/>
      <c r="DO156" s="83"/>
      <c r="DP156" s="82"/>
      <c r="DQ156" s="82"/>
      <c r="DR156" s="83"/>
      <c r="DS156" s="83"/>
      <c r="DT156" s="82"/>
      <c r="DU156" s="86"/>
      <c r="DV156" s="66"/>
      <c r="DW156" s="51"/>
      <c r="DY156" s="109"/>
      <c r="DZ156" s="58"/>
      <c r="EA156" s="3"/>
      <c r="EB156" s="4"/>
      <c r="EC156" s="4"/>
      <c r="ED156" s="4"/>
      <c r="EE156" s="4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5"/>
      <c r="EQ156" s="75">
        <f>EA156^3+EB156^3+EC156^3+ED156^3+EE156^3+EF156^3+EG156^3+EH156^3+EA157^3+EB157^3+EC157^3+ED157^3+EE157^3+EF157^3+EG157^3+EH157^3</f>
        <v>0</v>
      </c>
      <c r="ER156" s="76">
        <f t="shared" si="27"/>
        <v>0</v>
      </c>
      <c r="ES156" s="61"/>
      <c r="ET156" s="81"/>
      <c r="EU156" s="82"/>
      <c r="EV156" s="82"/>
      <c r="EW156" s="82"/>
      <c r="EX156" s="82"/>
      <c r="EY156" s="82"/>
      <c r="EZ156" s="82"/>
      <c r="FA156" s="82"/>
      <c r="FB156" s="82"/>
      <c r="FC156" s="82"/>
      <c r="FD156" s="82"/>
      <c r="FE156" s="82"/>
      <c r="FF156" s="82"/>
      <c r="FG156" s="82"/>
      <c r="FH156" s="82"/>
      <c r="FI156" s="86"/>
      <c r="FJ156" s="66"/>
      <c r="FK156" s="51"/>
    </row>
    <row r="157" spans="1:167" x14ac:dyDescent="0.2">
      <c r="A157" s="32"/>
      <c r="B157" s="32"/>
      <c r="C157" s="32"/>
      <c r="D157" s="106" t="s">
        <v>104</v>
      </c>
      <c r="E157" s="107" t="s">
        <v>207</v>
      </c>
      <c r="F157" s="110">
        <f>B4+(143*B6)</f>
        <v>144</v>
      </c>
      <c r="G157" s="104"/>
      <c r="H157" s="43"/>
      <c r="I157" s="109"/>
      <c r="J157" s="58"/>
      <c r="K157" s="7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9"/>
      <c r="AA157" s="75">
        <f>S156^3+T156^3+U156^3+V156^3+W156^3+X156^3+Y156^3+Z156^3+S157^3+T157^3+U157^3+V157^3+W157^3+X157^3+Y157^3+Z157^3</f>
        <v>0</v>
      </c>
      <c r="AB157" s="76">
        <f t="shared" si="24"/>
        <v>0</v>
      </c>
      <c r="AC157" s="61"/>
      <c r="AD157" s="116"/>
      <c r="AE157" s="117"/>
      <c r="AF157" s="117"/>
      <c r="AG157" s="117"/>
      <c r="AH157" s="118"/>
      <c r="AI157" s="118"/>
      <c r="AJ157" s="118"/>
      <c r="AK157" s="118"/>
      <c r="AL157" s="117"/>
      <c r="AM157" s="117"/>
      <c r="AN157" s="117"/>
      <c r="AO157" s="117"/>
      <c r="AP157" s="118"/>
      <c r="AQ157" s="118"/>
      <c r="AR157" s="118"/>
      <c r="AS157" s="119"/>
      <c r="AT157" s="32"/>
      <c r="AU157" s="115"/>
      <c r="AW157" s="109"/>
      <c r="AX157" s="58"/>
      <c r="AY157" s="7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9"/>
      <c r="BO157" s="75">
        <f>BG156^3+BH156^3+BI156^3+BJ156^3+BK156^3+BL156^3+BM156^3+BN156^3+BG157^3+BH157^3+BI157^3+BJ157^3+BK157^3+BL157^3+BM157^3+BN157^3</f>
        <v>0</v>
      </c>
      <c r="BP157" s="76">
        <f t="shared" si="25"/>
        <v>0</v>
      </c>
      <c r="BQ157" s="61"/>
      <c r="BR157" s="116"/>
      <c r="BS157" s="117"/>
      <c r="BT157" s="117"/>
      <c r="BU157" s="117"/>
      <c r="BV157" s="117"/>
      <c r="BW157" s="117"/>
      <c r="BX157" s="117"/>
      <c r="BY157" s="117"/>
      <c r="BZ157" s="118"/>
      <c r="CA157" s="118"/>
      <c r="CB157" s="118"/>
      <c r="CC157" s="118"/>
      <c r="CD157" s="118"/>
      <c r="CE157" s="118"/>
      <c r="CF157" s="118"/>
      <c r="CG157" s="119"/>
      <c r="CH157" s="32"/>
      <c r="CI157" s="115"/>
      <c r="CJ157" s="144"/>
      <c r="CK157" s="109"/>
      <c r="CL157" s="58"/>
      <c r="CM157" s="7"/>
      <c r="CN157" s="8"/>
      <c r="CO157" s="8"/>
      <c r="CP157" s="8"/>
      <c r="CQ157" s="8"/>
      <c r="CR157" s="8"/>
      <c r="CS157" s="8"/>
      <c r="CT157" s="8"/>
      <c r="CU157" s="8"/>
      <c r="CV157" s="8"/>
      <c r="CW157" s="8"/>
      <c r="CX157" s="8"/>
      <c r="CY157" s="8"/>
      <c r="CZ157" s="8"/>
      <c r="DA157" s="8"/>
      <c r="DB157" s="9"/>
      <c r="DC157" s="75">
        <f>CU156^3+CV156^3+CW156^3+CX156^3+CY156^3+CZ156^3+DA156^3+DB156^3+CU157^3+CV157^3+CW157^3+CX157^3+CY157^3+CZ157^3+DA157^3+DB157^3</f>
        <v>0</v>
      </c>
      <c r="DD157" s="76">
        <f t="shared" si="26"/>
        <v>0</v>
      </c>
      <c r="DE157" s="61"/>
      <c r="DF157" s="116"/>
      <c r="DG157" s="117"/>
      <c r="DH157" s="118"/>
      <c r="DI157" s="118"/>
      <c r="DJ157" s="117"/>
      <c r="DK157" s="117"/>
      <c r="DL157" s="118"/>
      <c r="DM157" s="118"/>
      <c r="DN157" s="117"/>
      <c r="DO157" s="117"/>
      <c r="DP157" s="118"/>
      <c r="DQ157" s="118"/>
      <c r="DR157" s="117"/>
      <c r="DS157" s="117"/>
      <c r="DT157" s="118"/>
      <c r="DU157" s="119"/>
      <c r="DV157" s="32"/>
      <c r="DW157" s="115"/>
      <c r="DY157" s="109"/>
      <c r="DZ157" s="58"/>
      <c r="EA157" s="7"/>
      <c r="EB157" s="8"/>
      <c r="EC157" s="8"/>
      <c r="ED157" s="8"/>
      <c r="EE157" s="8"/>
      <c r="EF157" s="8"/>
      <c r="EG157" s="8"/>
      <c r="EH157" s="8"/>
      <c r="EI157" s="8"/>
      <c r="EJ157" s="8"/>
      <c r="EK157" s="8"/>
      <c r="EL157" s="8"/>
      <c r="EM157" s="8"/>
      <c r="EN157" s="8"/>
      <c r="EO157" s="8"/>
      <c r="EP157" s="9"/>
      <c r="EQ157" s="75">
        <f>EI156^3+EJ156^3+EK156^3+EL156^3+EM156^3+EN156^3+EO156^3+EP156^3+EI157^3+EJ157^3+EK157^3+EL157^3+EM157^3+EN157^3+EO157^3+EP157^3</f>
        <v>0</v>
      </c>
      <c r="ER157" s="76">
        <f t="shared" si="27"/>
        <v>0</v>
      </c>
      <c r="ES157" s="61"/>
      <c r="ET157" s="116"/>
      <c r="EU157" s="117"/>
      <c r="EV157" s="117"/>
      <c r="EW157" s="117"/>
      <c r="EX157" s="117"/>
      <c r="EY157" s="117"/>
      <c r="EZ157" s="117"/>
      <c r="FA157" s="117"/>
      <c r="FB157" s="117"/>
      <c r="FC157" s="117"/>
      <c r="FD157" s="117"/>
      <c r="FE157" s="117"/>
      <c r="FF157" s="117"/>
      <c r="FG157" s="117"/>
      <c r="FH157" s="117"/>
      <c r="FI157" s="120"/>
      <c r="FJ157" s="32"/>
      <c r="FK157" s="115"/>
    </row>
    <row r="158" spans="1:167" x14ac:dyDescent="0.2">
      <c r="A158" s="32"/>
      <c r="B158" s="32"/>
      <c r="C158" s="32"/>
      <c r="D158" s="106" t="s">
        <v>69</v>
      </c>
      <c r="E158" s="107" t="s">
        <v>207</v>
      </c>
      <c r="F158" s="110">
        <f>B4+(144*B6)</f>
        <v>145</v>
      </c>
      <c r="G158" s="104"/>
      <c r="H158" s="43"/>
      <c r="I158" s="109"/>
      <c r="J158" s="58"/>
      <c r="K158" s="121">
        <f>K142^3+K143^3+K144^3+K145^3+K146^3+K147^3+K148^3+K149^3+L142^3+L143^3+L144^3+L145^3+L146^3+L147^3+L148^3+L149^3</f>
        <v>0</v>
      </c>
      <c r="L158" s="122">
        <f>K157^3+K156^3+K155^3+K154^3+K153^3+K152^3+K151^3+K150^3+L157^3+L156^3+L155^3+L154^3+L153^3+L152^3+L151^3+L150^3</f>
        <v>0</v>
      </c>
      <c r="M158" s="122">
        <f>M142^3+M143^3+M144^3+M145^3+M146^3+M147^3+M148^3+M149^3+N142^3+N143^3+N144^3+N145^3+N146^3+N147^3+N148^3+N149^3</f>
        <v>0</v>
      </c>
      <c r="N158" s="122">
        <f>M157^3+M156^3+M155^3+M154^3+M153^3+M152^3+M151^3+M150^3+N157^3+N156^3+N155^3+N154^3+N153^3+N152^3+N151^3+N150^3</f>
        <v>0</v>
      </c>
      <c r="O158" s="122">
        <f>O142^3+O143^3+O144^3+O145^3+O146^3+O147^3+O148^3+O149^3+P142^3+P143^3+P144^3+P145^3+P146^3+P147^3+P148^3+P149^3</f>
        <v>0</v>
      </c>
      <c r="P158" s="122">
        <f>O157^3+O156^3+O155^3+O154^3+O153^3+O152^3+O151^3+O150^3+P157^3+P156^3+P155^3+P154^3+P153^3+P152^3+P151^3+P150^3</f>
        <v>0</v>
      </c>
      <c r="Q158" s="122">
        <f>Q142^3+Q143^3+Q144^3+Q145^3+Q146^3+Q147^3+Q148^3+Q149^3+R142^3+R143^3+R144^3+R145^3+R146^3+R147^3+R148^3+R149^3</f>
        <v>0</v>
      </c>
      <c r="R158" s="122">
        <f>Q157^3+Q156^3+Q155^3+Q154^3+Q153^3+Q152^3+Q151^3+Q150^3+R157^3+R156^3+R155^3+R154^3+R153^3+R152^3+R151^3+R150^3</f>
        <v>0</v>
      </c>
      <c r="S158" s="122">
        <f>S142^3+S143^3+S144^3+S145^3+S146^3+S147^3+S148^3+S149^3+T142^3+T143^3+T144^3+T145^3+T146^3+T147^3+T148^3+T149^3</f>
        <v>0</v>
      </c>
      <c r="T158" s="122">
        <f>S157^3+S156^3+S155^3+S154^3+S153^3+S152^3+S151^3+S150^3+T157^3+T156^3+T155^3+T154^3+T153^3+T152^3+T151^3+T150^3</f>
        <v>0</v>
      </c>
      <c r="U158" s="122">
        <f>U142^3+U143^3+U144^3+U145^3+U146^3+U147^3+U148^3+U149^3+V142^3+V143^3+V144^3+V145^3+V146^3+V147^3+V148^3+V149^3</f>
        <v>0</v>
      </c>
      <c r="V158" s="122">
        <f>U157^3+U156^3+U155^3+U154^3+U153^3+U152^3+U151^3+U150^3+V157^3+V156^3+V155^3+V154^3+V153^3+V152^3+V151^3+V150^3</f>
        <v>0</v>
      </c>
      <c r="W158" s="122">
        <f>W142^3+W143^3+W144^3+W145^3+W146^3+W147^3+W148^3+W149^3+X142^3+X143^3+X144^3+X145^3+X146^3+X147^3+X148^3+X149^3</f>
        <v>0</v>
      </c>
      <c r="X158" s="122">
        <f>W157^3+W156^3+W155^3+W154^3+W153^3+W152^3+W151^3+W150^3+X157^3+X156^3+X155^3+X154^3+X153^3+X152^3+X151^3+X150^3</f>
        <v>0</v>
      </c>
      <c r="Y158" s="122">
        <f>Y142^3+Y143^3+Y144^3+Y145^3+Y146^3+Y147^3+Y148^3+Y149^3+Z142^3+Z143^3+Z144^3+Z145^3+Z146^3+Z147^3+Z148^3+Z149^3</f>
        <v>0</v>
      </c>
      <c r="Z158" s="122">
        <f>Y157^3+Y156^3+Y155^3+Y154^3+Y153^3+Y152^3+Y151^3+Y150^3+Z157^3+Z156^3+Z155^3+Z154^3+Z153^3+Z152^3+Z151^3+Z150^3</f>
        <v>0</v>
      </c>
      <c r="AA158" s="124">
        <f>SUMSQ(K142,L143,M144,N145,O146,P147,Q148,R149,S150,T151,U152,V153,W154,X155,Y156,Z157)</f>
        <v>0</v>
      </c>
      <c r="AB158" s="125">
        <f>SUMSQ(K150,L151,M152,N153,O154,P155,Q156,R157,S142,T143,U144,V145,W146,X147,Y148,Z149)</f>
        <v>0</v>
      </c>
      <c r="AC158" s="52"/>
      <c r="AD158" s="126"/>
      <c r="AE158" s="126"/>
      <c r="AF158" s="126"/>
      <c r="AG158" s="126"/>
      <c r="AH158" s="126"/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32"/>
      <c r="AU158" s="115"/>
      <c r="AW158" s="109"/>
      <c r="AX158" s="58"/>
      <c r="AY158" s="121">
        <f>AY142^3+AY143^3+AY144^3+AY145^3+AY146^3+AY147^3+AY148^3+AY149^3+AZ142^3+AZ143^3+AZ144^3+AZ145^3+AZ146^3+AZ147^3+AZ148^3+AZ149^3</f>
        <v>0</v>
      </c>
      <c r="AZ158" s="122">
        <f>AY157^3+AY156^3+AY155^3+AY154^3+AY153^3+AY152^3+AY151^3+AY150^3+AZ157^3+AZ156^3+AZ155^3+AZ154^3+AZ153^3+AZ152^3+AZ151^3+AZ150^3</f>
        <v>0</v>
      </c>
      <c r="BA158" s="122">
        <f>BA142^3+BA143^3+BA144^3+BA145^3+BA146^3+BA147^3+BA148^3+BA149^3+BB142^3+BB143^3+BB144^3+BB145^3+BB146^3+BB147^3+BB148^3+BB149^3</f>
        <v>0</v>
      </c>
      <c r="BB158" s="122">
        <f>BA157^3+BA156^3+BA155^3+BA154^3+BA153^3+BA152^3+BA151^3+BA150^3+BB157^3+BB156^3+BB155^3+BB154^3+BB153^3+BB152^3+BB151^3+BB150^3</f>
        <v>0</v>
      </c>
      <c r="BC158" s="122">
        <f>BC142^3+BC143^3+BC144^3+BC145^3+BC146^3+BC147^3+BC148^3+BC149^3+BD142^3+BD143^3+BD144^3+BD145^3+BD146^3+BD147^3+BD148^3+BD149^3</f>
        <v>0</v>
      </c>
      <c r="BD158" s="122">
        <f>BC157^3+BC156^3+BC155^3+BC154^3+BC153^3+BC152^3+BC151^3+BC150^3+BD157^3+BD156^3+BD155^3+BD154^3+BD153^3+BD152^3+BD151^3+BD150^3</f>
        <v>0</v>
      </c>
      <c r="BE158" s="122">
        <f>BE142^3+BE143^3+BE144^3+BE145^3+BE146^3+BE147^3+BE148^3+BE149^3+BF142^3+BF143^3+BF144^3+BF145^3+BF146^3+BF147^3+BF148^3+BF149^3</f>
        <v>0</v>
      </c>
      <c r="BF158" s="122">
        <f>BE157^3+BE156^3+BE155^3+BE154^3+BE153^3+BE152^3+BE151^3+BE150^3+BF157^3+BF156^3+BF155^3+BF154^3+BF153^3+BF152^3+BF151^3+BF150^3</f>
        <v>0</v>
      </c>
      <c r="BG158" s="122">
        <f>BG142^3+BG143^3+BG144^3+BG145^3+BG146^3+BG147^3+BG148^3+BG149^3+BH142^3+BH143^3+BH144^3+BH145^3+BH146^3+BH147^3+BH148^3+BH149^3</f>
        <v>0</v>
      </c>
      <c r="BH158" s="122">
        <f>BG157^3+BG156^3+BG155^3+BG154^3+BG153^3+BG152^3+BG151^3+BG150^3+BH157^3+BH156^3+BH155^3+BH154^3+BH153^3+BH152^3+BH151^3+BH150^3</f>
        <v>0</v>
      </c>
      <c r="BI158" s="122">
        <f>BI142^3+BI143^3+BI144^3+BI145^3+BI146^3+BI147^3+BI148^3+BI149^3+BJ142^3+BJ143^3+BJ144^3+BJ145^3+BJ146^3+BJ147^3+BJ148^3+BJ149^3</f>
        <v>0</v>
      </c>
      <c r="BJ158" s="122">
        <f>BI157^3+BI156^3+BI155^3+BI154^3+BI153^3+BI152^3+BI151^3+BI150^3+BJ157^3+BJ156^3+BJ155^3+BJ154^3+BJ153^3+BJ152^3+BJ151^3+BJ150^3</f>
        <v>0</v>
      </c>
      <c r="BK158" s="122">
        <f>BK142^3+BK143^3+BK144^3+BK145^3+BK146^3+BK147^3+BK148^3+BK149^3+BL142^3+BL143^3+BL144^3+BL145^3+BL146^3+BL147^3+BL148^3+BL149^3</f>
        <v>0</v>
      </c>
      <c r="BL158" s="122">
        <f>BK157^3+BK156^3+BK155^3+BK154^3+BK153^3+BK152^3+BK151^3+BK150^3+BL157^3+BL156^3+BL155^3+BL154^3+BL153^3+BL152^3+BL151^3+BL150^3</f>
        <v>0</v>
      </c>
      <c r="BM158" s="122">
        <f>BM142^3+BM143^3+BM144^3+BM145^3+BM146^3+BM147^3+BM148^3+BM149^3+BN142^3+BN143^3+BN144^3+BN145^3+BN146^3+BN147^3+BN148^3+BN149^3</f>
        <v>0</v>
      </c>
      <c r="BN158" s="123">
        <f>BM157^3+BM156^3+BM155^3+BM154^3+BM153^3+BM152^3+BM151^3+BM150^3+BN157^3+BN156^3+BN155^3+BN154^3+BN153^3+BN152^3+BN151^3+BN150^3</f>
        <v>0</v>
      </c>
      <c r="BO158" s="124">
        <f>SUMSQ(AY142,AZ143,BA144,BB145,BC146,BD147,BE148,BF149,BG150,BH151,BI152,BJ153,BK154,BL155,BM156,BN157)</f>
        <v>0</v>
      </c>
      <c r="BP158" s="125">
        <f>SUMSQ(AY150,AZ151,BA152,BB153,BC154,BD155,BE156,BF157,BG142,BH143,BI144,BJ145,BK146,BL147,BM148,BN149)</f>
        <v>0</v>
      </c>
      <c r="BQ158" s="52"/>
      <c r="BR158" s="126"/>
      <c r="BS158" s="126"/>
      <c r="BT158" s="126"/>
      <c r="BU158" s="126"/>
      <c r="BV158" s="126"/>
      <c r="BW158" s="126"/>
      <c r="BX158" s="126"/>
      <c r="BY158" s="126"/>
      <c r="BZ158" s="126"/>
      <c r="CA158" s="126"/>
      <c r="CB158" s="126"/>
      <c r="CC158" s="126"/>
      <c r="CD158" s="126"/>
      <c r="CE158" s="126"/>
      <c r="CF158" s="126"/>
      <c r="CG158" s="126"/>
      <c r="CH158" s="32"/>
      <c r="CI158" s="115"/>
      <c r="CJ158" s="144"/>
      <c r="CK158" s="109"/>
      <c r="CL158" s="58"/>
      <c r="CM158" s="121">
        <f>CM142^3+CM143^3+CM144^3+CM145^3+CM146^3+CM147^3+CM148^3+CM149^3+CN142^3+CN143^3+CN144^3+CN145^3+CN146^3+CN147^3+CN148^3+CN149^3</f>
        <v>0</v>
      </c>
      <c r="CN158" s="122">
        <f>CM157^3+CM156^3+CM155^3+CM154^3+CM153^3+CM152^3+CM151^3+CM150^3+CN157^3+CN156^3+CN155^3+CN154^3+CN153^3+CN152^3+CN151^3+CN150^3</f>
        <v>0</v>
      </c>
      <c r="CO158" s="122">
        <f>CO142^3+CO143^3+CO144^3+CO145^3+CO146^3+CO147^3+CO148^3+CO149^3+CP142^3+CP143^3+CP144^3+CP145^3+CP146^3+CP147^3+CP148^3+CP149^3</f>
        <v>0</v>
      </c>
      <c r="CP158" s="122">
        <f>CO157^3+CO156^3+CO155^3+CO154^3+CO153^3+CO152^3+CO151^3+CO150^3+CP157^3+CP156^3+CP155^3+CP154^3+CP153^3+CP152^3+CP151^3+CP150^3</f>
        <v>0</v>
      </c>
      <c r="CQ158" s="122">
        <f>CQ142^3+CQ143^3+CQ144^3+CQ145^3+CQ146^3+CQ147^3+CQ148^3+CQ149^3+CR142^3+CR143^3+CR144^3+CR145^3+CR146^3+CR147^3+CR148^3+CR149^3</f>
        <v>0</v>
      </c>
      <c r="CR158" s="122">
        <f>CQ157^3+CQ156^3+CQ155^3+CQ154^3+CQ153^3+CQ152^3+CQ151^3+CQ150^3+CR157^3+CR156^3+CR155^3+CR154^3+CR153^3+CR152^3+CR151^3+CR150^3</f>
        <v>0</v>
      </c>
      <c r="CS158" s="122">
        <f>CS142^3+CS143^3+CS144^3+CS145^3+CS146^3+CS147^3+CS148^3+CS149^3+CT142^3+CT143^3+CT144^3+CT145^3+CT146^3+CT147^3+CT148^3+CT149^3</f>
        <v>0</v>
      </c>
      <c r="CT158" s="122">
        <f>CS157^3+CS156^3+CS155^3+CS154^3+CS153^3+CS152^3+CS151^3+CS150^3+CT157^3+CT156^3+CT155^3+CT154^3+CT153^3+CT152^3+CT151^3+CT150^3</f>
        <v>0</v>
      </c>
      <c r="CU158" s="122">
        <f>CU142^3+CU143^3+CU144^3+CU145^3+CU146^3+CU147^3+CU148^3+CU149^3+CV142^3+CV143^3+CV144^3+CV145^3+CV146^3+CV147^3+CV148^3+CV149^3</f>
        <v>0</v>
      </c>
      <c r="CV158" s="122">
        <f>CU157^3+CU156^3+CU155^3+CU154^3+CU153^3+CU152^3+CU151^3+CU150^3+CV157^3+CV156^3+CV155^3+CV154^3+CV153^3+CV152^3+CV151^3+CV150^3</f>
        <v>0</v>
      </c>
      <c r="CW158" s="122">
        <f>CW142^3+CW143^3+CW144^3+CW145^3+CW146^3+CW147^3+CW148^3+CW149^3+CX142^3+CX143^3+CX144^3+CX145^3+CX146^3+CX147^3+CX148^3+CX149^3</f>
        <v>0</v>
      </c>
      <c r="CX158" s="122">
        <f>CW157^3+CW156^3+CW155^3+CW154^3+CW153^3+CW152^3+CW151^3+CW150^3+CX157^3+CX156^3+CX155^3+CX154^3+CX153^3+CX152^3+CX151^3+CX150^3</f>
        <v>0</v>
      </c>
      <c r="CY158" s="122">
        <f>CY142^3+CY143^3+CY144^3+CY145^3+CY146^3+CY147^3+CY148^3+CY149^3+CZ142^3+CZ143^3+CZ144^3+CZ145^3+CZ146^3+CZ147^3+CZ148^3+CZ149^3</f>
        <v>0</v>
      </c>
      <c r="CZ158" s="122">
        <f>CY157^3+CY156^3+CY155^3+CY154^3+CY153^3+CY152^3+CY151^3+CY150^3+CZ157^3+CZ156^3+CZ155^3+CZ154^3+CZ153^3+CZ152^3+CZ151^3+CZ150^3</f>
        <v>0</v>
      </c>
      <c r="DA158" s="122">
        <f>DA142^3+DA143^3+DA144^3+DA145^3+DA146^3+DA147^3+DA148^3+DA149^3+DB142^3+DB143^3+DB144^3+DB145^3+DB146^3+DB147^3+DB148^3+DB149^3</f>
        <v>0</v>
      </c>
      <c r="DB158" s="123">
        <f>DA157^3+DA156^3+DA155^3+DA154^3+DA153^3+DA152^3+DA151^3+DA150^3+DB157^3+DB156^3+DB155^3+DB154^3+DB153^3+DB152^3+DB151^3+DB150^3</f>
        <v>0</v>
      </c>
      <c r="DC158" s="124">
        <f>SUMSQ(CM142,CN143,CO144,CP145,CQ146,CR147,CS148,CT149,CU150,CV151,CW152,CX153,CY154,CZ155,DA156,DB157)</f>
        <v>0</v>
      </c>
      <c r="DD158" s="125">
        <f>SUMSQ(CM150,CN151,CO152,CP153,CQ154,CR155,CS156,CT157,CU142,CV143,CW144,CX145,CY146,CZ147,DA148,DB149)</f>
        <v>0</v>
      </c>
      <c r="DE158" s="52"/>
      <c r="DF158" s="126"/>
      <c r="DG158" s="126"/>
      <c r="DH158" s="126"/>
      <c r="DI158" s="126"/>
      <c r="DJ158" s="126"/>
      <c r="DK158" s="126"/>
      <c r="DL158" s="126"/>
      <c r="DM158" s="126"/>
      <c r="DN158" s="126"/>
      <c r="DO158" s="126"/>
      <c r="DP158" s="126"/>
      <c r="DQ158" s="126"/>
      <c r="DR158" s="126"/>
      <c r="DS158" s="126"/>
      <c r="DT158" s="126"/>
      <c r="DU158" s="126"/>
      <c r="DV158" s="32"/>
      <c r="DW158" s="115"/>
      <c r="DY158" s="109"/>
      <c r="DZ158" s="58"/>
      <c r="EA158" s="121">
        <f>EA142^3+EA143^3+EA144^3+EA145^3+EA146^3+EA147^3+EA148^3+EA149^3+EB142^3+EB143^3+EB144^3+EB145^3+EB146^3+EB147^3+EB148^3+EB149^3</f>
        <v>0</v>
      </c>
      <c r="EB158" s="122">
        <f>EA157^3+EA156^3+EA155^3+EA154^3+EA153^3+EA152^3+EA151^3+EA150^3+EB157^3+EB156^3+EB155^3+EB154^3+EB153^3+EB152^3+EB151^3+EB150^3</f>
        <v>0</v>
      </c>
      <c r="EC158" s="122">
        <f>EC142^3+EC143^3+EC144^3+EC145^3+EC146^3+EC147^3+EC148^3+EC149^3+ED142^3+ED143^3+ED144^3+ED145^3+ED146^3+ED147^3+ED148^3+ED149^3</f>
        <v>0</v>
      </c>
      <c r="ED158" s="122">
        <f>EC157^3+EC156^3+EC155^3+EC154^3+EC153^3+EC152^3+EC151^3+EC150^3+ED157^3+ED156^3+ED155^3+ED154^3+ED153^3+ED152^3+ED151^3+ED150^3</f>
        <v>0</v>
      </c>
      <c r="EE158" s="122">
        <f>EE142^3+EE143^3+EE144^3+EE145^3+EE146^3+EE147^3+EE148^3+EE149^3+EF142^3+EF143^3+EF144^3+EF145^3+EF146^3+EF147^3+EF148^3+EF149^3</f>
        <v>0</v>
      </c>
      <c r="EF158" s="122">
        <f>EE157^3+EE156^3+EE155^3+EE154^3+EE153^3+EE152^3+EE151^3+EE150^3+EF157^3+EF156^3+EF155^3+EF154^3+EF153^3+EF152^3+EF151^3+EF150^3</f>
        <v>0</v>
      </c>
      <c r="EG158" s="122">
        <f>EG142^3+EG143^3+EG144^3+EG145^3+EG146^3+EG147^3+EG148^3+EG149^3+EH142^3+EH143^3+EH144^3+EH145^3+EH146^3+EH147^3+EH148^3+EH149^3</f>
        <v>0</v>
      </c>
      <c r="EH158" s="122">
        <f>EG157^3+EG156^3+EG155^3+EG154^3+EG153^3+EG152^3+EG151^3+EG150^3+EH157^3+EH156^3+EH155^3+EH154^3+EH153^3+EH152^3+EH151^3+EH150^3</f>
        <v>0</v>
      </c>
      <c r="EI158" s="122">
        <f>EI142^3+EI143^3+EI144^3+EI145^3+EI146^3+EI147^3+EI148^3+EI149^3+EJ142^3+EJ143^3+EJ144^3+EJ145^3+EJ146^3+EJ147^3+EJ148^3+EJ149^3</f>
        <v>0</v>
      </c>
      <c r="EJ158" s="122">
        <f>EI157^3+EI156^3+EI155^3+EI154^3+EI153^3+EI152^3+EI151^3+EI150^3+EJ157^3+EJ156^3+EJ155^3+EJ154^3+EJ153^3+EJ152^3+EJ151^3+EJ150^3</f>
        <v>0</v>
      </c>
      <c r="EK158" s="122">
        <f>EK142^3+EK143^3+EK144^3+EK145^3+EK146^3+EK147^3+EK148^3+EK149^3+EL142^3+EL143^3+EL144^3+EL145^3+EL146^3+EL147^3+EL148^3+EL149^3</f>
        <v>0</v>
      </c>
      <c r="EL158" s="122">
        <f>EK157^3+EK156^3+EK155^3+EK154^3+EK153^3+EK152^3+EK151^3+EK150^3+EL157^3+EL156^3+EL155^3+EL154^3+EL153^3+EL152^3+EL151^3+EL150^3</f>
        <v>0</v>
      </c>
      <c r="EM158" s="122">
        <f>EM142^3+EM143^3+EM144^3+EM145^3+EM146^3+EM147^3+EM148^3+EM149^3+EN142^3+EN143^3+EN144^3+EN145^3+EN146^3+EN147^3+EN148^3+EN149^3</f>
        <v>0</v>
      </c>
      <c r="EN158" s="122">
        <f>EM157^3+EM156^3+EM155^3+EM154^3+EM153^3+EM152^3+EM151^3+EM150^3+EN157^3+EN156^3+EN155^3+EN154^3+EN153^3+EN152^3+EN151^3+EN150^3</f>
        <v>0</v>
      </c>
      <c r="EO158" s="122">
        <f>EO142^3+EO143^3+EO144^3+EO145^3+EO146^3+EO147^3+EO148^3+EO149^3+EP142^3+EP143^3+EP144^3+EP145^3+EP146^3+EP147^3+EP148^3+EP149^3</f>
        <v>0</v>
      </c>
      <c r="EP158" s="123">
        <f>EO157^3+EO156^3+EO155^3+EO154^3+EO153^3+EO152^3+EO151^3+EO150^3+EP157^3+EP156^3+EP155^3+EP154^3+EP153^3+EP152^3+EP151^3+EP150^3</f>
        <v>0</v>
      </c>
      <c r="EQ158" s="124">
        <f>SUMSQ(EA142,EB143,EC144,ED145,EE146,EF147,EG148,EH149,EI150,EJ151,EK152,EL153,EM154,EN155,EO156,EP157)</f>
        <v>0</v>
      </c>
      <c r="ER158" s="125">
        <f>SUMSQ(EA150,EB151,EC152,ED153,EE154,EF155,EG156,EH157,EI142,EJ143,EK144,EL145,EM146,EN147,EO148,EP149)</f>
        <v>0</v>
      </c>
      <c r="ES158" s="52"/>
      <c r="ET158" s="126"/>
      <c r="EU158" s="126"/>
      <c r="EV158" s="126"/>
      <c r="EW158" s="126"/>
      <c r="EX158" s="126"/>
      <c r="EY158" s="126"/>
      <c r="EZ158" s="126"/>
      <c r="FA158" s="126"/>
      <c r="FB158" s="126"/>
      <c r="FC158" s="126"/>
      <c r="FD158" s="126"/>
      <c r="FE158" s="126"/>
      <c r="FF158" s="126"/>
      <c r="FG158" s="126"/>
      <c r="FH158" s="126"/>
      <c r="FI158" s="126"/>
      <c r="FJ158" s="32"/>
      <c r="FK158" s="115"/>
    </row>
    <row r="159" spans="1:167" ht="13.5" thickBot="1" x14ac:dyDescent="0.25">
      <c r="A159" s="32"/>
      <c r="B159" s="32"/>
      <c r="C159" s="32"/>
      <c r="D159" s="106" t="s">
        <v>190</v>
      </c>
      <c r="E159" s="107" t="s">
        <v>207</v>
      </c>
      <c r="F159" s="108">
        <f>B4+(145*B6)</f>
        <v>146</v>
      </c>
      <c r="G159" s="104"/>
      <c r="H159" s="43"/>
      <c r="I159" s="109"/>
      <c r="J159" s="58"/>
      <c r="K159" s="148">
        <f>K142^3+L142^3+M142^3+N142^3+K143^3+L143^3+M143^3+N143^3+K144^3+L144^3+M144^3+N144^3+K145^3+L145^3+M145^3+N145^3</f>
        <v>0</v>
      </c>
      <c r="L159" s="149">
        <f>K146^3+L146^3+M146^3+N146^3+K147^3+L147^3+M147^3+N147^3+K148^3+L148^3+M148^3+N148^3+K149^3+L149^3+M149^3+N149^3</f>
        <v>0</v>
      </c>
      <c r="M159" s="149">
        <f>K150^3+L150^3+M150^3+N150^3+K151^3+L151^3+M151^3+N151^3+K152^3+L152^3+M152^3+N152^3+K153^3+L153^3+M153^3+N153^3</f>
        <v>0</v>
      </c>
      <c r="N159" s="149">
        <f>K154^3+L154^3+M154^3+N154^3+K155^3+L155^3+M155^3+N155^3+K156^3+L156^3+M156^3+N156^3+K157^3+L157^3+M157^3+N157^3</f>
        <v>0</v>
      </c>
      <c r="O159" s="149">
        <f>O142^3+P142^3+Q142^3+R142^3+O143^3+P143^3+Q143^3+R143^3+O144^3+P144^3+Q144^3+R144^3+O145^3+P145^3+Q145^3+R145^3</f>
        <v>0</v>
      </c>
      <c r="P159" s="149">
        <f>O146^3+P146^3+Q146^3+R146^3+O147^3+P147^3+Q147^3+R147^3+O148^3+P148^3+Q148^3+R148^3+O149^3+P149^3+Q149^3+R149^3</f>
        <v>0</v>
      </c>
      <c r="Q159" s="149">
        <f>O150^3+P150^3+Q150^3+R150^3+O151^3+P151^3+Q151^3+R151^3+O152^3+P152^3+Q152^3+R152^3+O153^3+P153^3+Q153^3+R153^3</f>
        <v>0</v>
      </c>
      <c r="R159" s="149">
        <f>O154^3+P154^3+Q154^3+R154^3+O155^3+P155^3+Q155^3+R155^3+O156^3+P156^3+Q156^3+R156^3+O157^3+P157^3+Q157^3+R157^3</f>
        <v>0</v>
      </c>
      <c r="S159" s="149">
        <f>S142^3+T142^3+U142^3+V142^3+S143^3+T143^3+U143^3+V143^3+S144^3+T144^3+U144^3+V144^3+S145^3+T145^3+U145^3+V145^3</f>
        <v>0</v>
      </c>
      <c r="T159" s="149">
        <f>S146^3+T146^3+U146^3+V146^3+S147^3+T147^3+U147^3+V147^3+S148^3+T148^3+U148^3+V148^3+S149^3+T149^3+U149^3+V149^3</f>
        <v>0</v>
      </c>
      <c r="U159" s="149">
        <f>S150^3+T150^3+U150^3+V150^3+S151^3+T151^3+U151^3+V151^3+S152^3+T152^3+U152^3+V152^3+S153^3+T153^3+U153^3+V153^3</f>
        <v>0</v>
      </c>
      <c r="V159" s="149">
        <f>S154^3+T154^3+U154^3+V154^3+S155^3+T155^3+U155^3+V155^3+S156^3+T156^3+U156^3+V156^3+S157^3+T157^3+U157^3+V157^3</f>
        <v>0</v>
      </c>
      <c r="W159" s="149">
        <f>W142^3+X142^3+Y142^3+Z142^3+W143^3+X143^3+Y143^3+Z143^3+W144^3+X144^3+Y144^3+Z144^3+W145^3+X145^3+Y145^3+Z145^3</f>
        <v>0</v>
      </c>
      <c r="X159" s="149">
        <f>W146^3+X146^3+Y146^3+Z146^3+W147^3+X147^3+Y147^3+Z147^3+W148^3+X148^3+Y148^3+Z148^3+W149^3+X149^3+Y149^3+Z149^3</f>
        <v>0</v>
      </c>
      <c r="Y159" s="149">
        <f>W150^3+X150^3+Y150^3+Z150^3+W151^3+X151^3+Y151^3+Z151^3+W152^3+X152^3+Y152^3+Z152^3+W153^3+X153^3+Y153^3+Z153^3</f>
        <v>0</v>
      </c>
      <c r="Z159" s="149">
        <f>W154^3+X154^3+Y154^3+Z154^3+W155^3+X155^3+Y155^3+Z155^3+W156^3+X156^3+Y156^3+Z156^3+W157^3+X157^3+Y157^3+Z157^3</f>
        <v>0</v>
      </c>
      <c r="AA159" s="129">
        <f>SUMSQ(K157,L156,M155,N154,O153,P152,Q151,R150,S149,T148,U147,V146,W145,X144,Y143,BN141,Z142)</f>
        <v>0</v>
      </c>
      <c r="AB159" s="130">
        <f>SUMSQ(K149,L148,M147,N146,O145,P144,Q143,R142,S157,T156,U155,V154,W153,X152,Y151,Z150)</f>
        <v>0</v>
      </c>
      <c r="AC159" s="32"/>
      <c r="AD159" s="131"/>
      <c r="AE159" s="131"/>
      <c r="AF159" s="131"/>
      <c r="AG159" s="131"/>
      <c r="AH159" s="131"/>
      <c r="AI159" s="131"/>
      <c r="AJ159" s="131"/>
      <c r="AK159" s="131"/>
      <c r="AL159" s="131"/>
      <c r="AM159" s="131"/>
      <c r="AN159" s="131"/>
      <c r="AO159" s="131"/>
      <c r="AP159" s="131"/>
      <c r="AQ159" s="131"/>
      <c r="AR159" s="131"/>
      <c r="AS159" s="131"/>
      <c r="AT159" s="32"/>
      <c r="AU159" s="115"/>
      <c r="AW159" s="109"/>
      <c r="AX159" s="58"/>
      <c r="AY159" s="127">
        <f>AY142^3+AZ142^3+BA142^3+BB142^3+AY143^3+AZ143^3+BA143^3+BB143^3+AY144^3+AZ144^3+BA144^3+BB144^3+AY145^3+AZ145^3+BA145^3+BB145^3</f>
        <v>0</v>
      </c>
      <c r="AZ159" s="128">
        <f>AY146^3+AZ146^3+BA146^3+BB146^3+AY147^3+AZ147^3+BA147^3+BB147^3+AY148^3+AZ148^3+BA148^3+BB148^3+AY149^3+AZ149^3+BA149^3+BB149^3</f>
        <v>0</v>
      </c>
      <c r="BA159" s="128">
        <f>AY150^3+AZ150^3+BA150^3+BB150^3+AY151^3+AZ151^3+BA151^3+BB151^3+AY152^3+AZ152^3+BA152^3+BB152^3+AY153^3+AZ153^3+BA153^3+BB153^3</f>
        <v>0</v>
      </c>
      <c r="BB159" s="128">
        <f>AY154^3+AZ154^3+BA154^3+BB154^3+AY155^3+AZ155^3+BA155^3+BB155^3+AY156^3+AZ156^3+BA156^3+BB156^3+AY157^3+AZ157^3+BA157^3+BB157^3</f>
        <v>0</v>
      </c>
      <c r="BC159" s="128">
        <f>BC142^3+BD142^3+BE142^3+BF142^3+BC143^3+BD143^3+BE143^3+BF143^3+BC144^3+BD144^3+BE144^3+BF144^3+BC145^3+BD145^3+BE145^3+BF145^3</f>
        <v>0</v>
      </c>
      <c r="BD159" s="128">
        <f>BC146^3+BD146^3+BE146^3+BF146^3+BC147^3+BD147^3+BE147^3+BF147^3+BC148^3+BD148^3+BE148^3+BF148^3+BC149^3+BD149^3+BE149^3+BF149^3</f>
        <v>0</v>
      </c>
      <c r="BE159" s="128">
        <f>BC150^3+BD150^3+BE150^3+BF150^3+BC151^3+BD151^3+BE151^3+BF151^3+BC152^3+BD152^3+BE152^3+BF152^3+BC153^3+BD153^3+BE153^3+BF153^3</f>
        <v>0</v>
      </c>
      <c r="BF159" s="128">
        <f>BC154^3+BD154^3+BE154^3+BF154^3+BC155^3+BD155^3+BE155^3+BF155^3+BC156^3+BD156^3+BE156^3+BF156^3+BC157^3+BD157^3+BE157^3+BF157^3</f>
        <v>0</v>
      </c>
      <c r="BG159" s="128">
        <f>BG142^3+BH142^3+BI142^3+BJ142^3+BG143^3+BH143^3+BI143^3+BJ143^3+BG144^3+BH144^3+BI144^3+BJ144^3+BG145^3+BH145^3+BI145^3+BJ145^3</f>
        <v>0</v>
      </c>
      <c r="BH159" s="128">
        <f>BG146^3+BH146^3+BI146^3+BJ146^3+BG147^3+BH147^3+BI147^3+BJ147^3+BG148^3+BH148^3+BI148^3+BJ148^3+BG149^3+BH149^3+BI149^3+BJ149^3</f>
        <v>0</v>
      </c>
      <c r="BI159" s="128">
        <f>BG150^3+BH150^3+BI150^3+BJ150^3+BG151^3+BH151^3+BI151^3+BJ151^3+BG152^3+BH152^3+BI152^3+BJ152^3+BG153^3+BH153^3+BI153^3+BJ153^3</f>
        <v>0</v>
      </c>
      <c r="BJ159" s="128">
        <f>BG154^3+BH154^3+BI154^3+BJ154^3+BG155^3+BH155^3+BI155^3+BJ155^3+BG156^3+BH156^3+BI156^3+BJ156^3+BG157^3+BH157^3+BI157^3+BJ157^3</f>
        <v>0</v>
      </c>
      <c r="BK159" s="128">
        <f>BK142^3+BL142^3+BM142^3+BN142^3+BK143^3+BL143^3+BM143^3+BN143^3+BK144^3+BL144^3+BM144^3+BN144^3+BK145^3+BL145^3+BM145^3+BN145^3</f>
        <v>0</v>
      </c>
      <c r="BL159" s="128">
        <f>BK146^3+BL146^3+BM146^3+BN146^3+BK147^3+BL147^3+BM147^3+BN147^3+BK148^3+BL148^3+BM148^3+BN148^3+BK149^3+BL149^3+BM149^3+BN149^3</f>
        <v>0</v>
      </c>
      <c r="BM159" s="128">
        <f>BK150^3+BL150^3+BM150^3+BN150^3+BK151^3+BL151^3+BM151^3+BN151^3+BK152^3+BL152^3+BM152^3+BN152^3+BK153^3+BL153^3+BM153^3+BN153^3</f>
        <v>0</v>
      </c>
      <c r="BN159" s="128">
        <f>BK154^3+BL154^3+BM154^3+BN154^3+BK155^3+BL155^3+BM155^3+BN155^3+BK156^3+BL156^3+BM156^3+BN156^3+BK157^3+BL157^3+BM157^3+BN157^3</f>
        <v>0</v>
      </c>
      <c r="BO159" s="129">
        <f>SUMSQ(AY157,AZ156,BA155,BB154,BC153,BD152,BE151,BF150,BG149,BH148,BI147,BJ146,BK145,BL144,BM143,DB141,BN142)</f>
        <v>0</v>
      </c>
      <c r="BP159" s="130">
        <f>SUMSQ(AY149,AZ148,BA147,BB146,BC145,BD144,BE143,BF142,BG157,BH156,BI155,BJ154,BK153,BL152,BM151,BN150)</f>
        <v>0</v>
      </c>
      <c r="BQ159" s="32"/>
      <c r="BR159" s="131"/>
      <c r="BS159" s="131"/>
      <c r="BT159" s="131"/>
      <c r="BU159" s="131"/>
      <c r="BV159" s="131"/>
      <c r="BW159" s="131"/>
      <c r="BX159" s="131"/>
      <c r="BY159" s="131"/>
      <c r="BZ159" s="131"/>
      <c r="CA159" s="131"/>
      <c r="CB159" s="131"/>
      <c r="CC159" s="131"/>
      <c r="CD159" s="131"/>
      <c r="CE159" s="131"/>
      <c r="CF159" s="131"/>
      <c r="CG159" s="131"/>
      <c r="CH159" s="32"/>
      <c r="CI159" s="115"/>
      <c r="CJ159" s="144"/>
      <c r="CK159" s="109"/>
      <c r="CL159" s="58"/>
      <c r="CM159" s="127">
        <f>CM142^3+CN142^3+CO142^3+CP142^3+CM143^3+CN143^3+CO143^3+CP143^3+CM144^3+CN144^3+CO144^3+CP144^3+CM145^3+CN145^3+CO145^3+CP145^3</f>
        <v>0</v>
      </c>
      <c r="CN159" s="128">
        <f>CM146^3+CN146^3+CO146^3+CP146^3+CM147^3+CN147^3+CO147^3+CP147^3+CM148^3+CN148^3+CO148^3+CP148^3+CM149^3+CN149^3+CO149^3+CP149^3</f>
        <v>0</v>
      </c>
      <c r="CO159" s="128">
        <f>CM150^3+CN150^3+CO150^3+CP150^3+CM151^3+CN151^3+CO151^3+CP151^3+CM152^3+CN152^3+CO152^3+CP152^3+CM153^3+CN153^3+CO153^3+CP153^3</f>
        <v>0</v>
      </c>
      <c r="CP159" s="128">
        <f>CM154^3+CN154^3+CO154^3+CP154^3+CM155^3+CN155^3+CO155^3+CP155^3+CM156^3+CN156^3+CO156^3+CP156^3+CM157^3+CN157^3+CO157^3+CP157^3</f>
        <v>0</v>
      </c>
      <c r="CQ159" s="128">
        <f>CQ142^3+CR142^3+CS142^3+CT142^3+CQ143^3+CR143^3+CS143^3+CT143^3+CQ144^3+CR144^3+CS144^3+CT144^3+CQ145^3+CR145^3+CS145^3+CT145^3</f>
        <v>0</v>
      </c>
      <c r="CR159" s="128">
        <f>CQ146^3+CR146^3+CS146^3+CT146^3+CQ147^3+CR147^3+CS147^3+CT147^3+CQ148^3+CR148^3+CS148^3+CT148^3+CQ149^3+CR149^3+CS149^3+CT149^3</f>
        <v>0</v>
      </c>
      <c r="CS159" s="128">
        <f>CQ150^3+CR150^3+CS150^3+CT150^3+CQ151^3+CR151^3+CS151^3+CT151^3+CQ152^3+CR152^3+CS152^3+CT152^3+CQ153^3+CR153^3+CS153^3+CT153^3</f>
        <v>0</v>
      </c>
      <c r="CT159" s="128">
        <f>CQ154^3+CR154^3+CS154^3+CT154^3+CQ155^3+CR155^3+CS155^3+CT155^3+CQ156^3+CR156^3+CS156^3+CT156^3+CQ157^3+CR157^3+CS157^3+CT157^3</f>
        <v>0</v>
      </c>
      <c r="CU159" s="128">
        <f>CU142^3+CV142^3+CW142^3+CX142^3+CU143^3+CV143^3+CW143^3+CX143^3+CU144^3+CV144^3+CW144^3+CX144^3+CU145^3+CV145^3+CW145^3+CX145^3</f>
        <v>0</v>
      </c>
      <c r="CV159" s="128">
        <f>CU146^3+CV146^3+CW146^3+CX146^3+CU147^3+CV147^3+CW147^3+CX147^3+CU148^3+CV148^3+CW148^3+CX148^3+CU149^3+CV149^3+CW149^3+CX149^3</f>
        <v>0</v>
      </c>
      <c r="CW159" s="128">
        <f>CU150^3+CV150^3+CW150^3+CX150^3+CU151^3+CV151^3+CW151^3+CX151^3+CU152^3+CV152^3+CW152^3+CX152^3+CU153^3+CV153^3+CW153^3+CX153^3</f>
        <v>0</v>
      </c>
      <c r="CX159" s="128">
        <f>CU154^3+CV154^3+CW154^3+CX154^3+CU155^3+CV155^3+CW155^3+CX155^3+CU156^3+CV156^3+CW156^3+CX156^3+CU157^3+CV157^3+CW157^3+CX157^3</f>
        <v>0</v>
      </c>
      <c r="CY159" s="128">
        <f>CY142^3+CZ142^3+DA142^3+DB142^3+CY143^3+CZ143^3+DA143^3+DB143^3+CY144^3+CZ144^3+DA144^3+DB144^3+CY145^3+CZ145^3+DA145^3+DB145^3</f>
        <v>0</v>
      </c>
      <c r="CZ159" s="128">
        <f>CY146^3+CZ146^3+DA146^3+DB146^3+CY147^3+CZ147^3+DA147^3+DB147^3+CY148^3+CZ148^3+DA148^3+DB148^3+CY149^3+CZ149^3+DA149^3+DB149^3</f>
        <v>0</v>
      </c>
      <c r="DA159" s="128">
        <f>CY150^3+CZ150^3+DA150^3+DB150^3+CY151^3+CZ151^3+DA151^3+DB151^3+CY152^3+CZ152^3+DA152^3+DB152^3+CY153^3+CZ153^3+DA153^3+DB153^3</f>
        <v>0</v>
      </c>
      <c r="DB159" s="128">
        <f>CY154^3+CZ154^3+DA154^3+DB154^3+CY155^3+CZ155^3+DA155^3+DB155^3+CY156^3+CZ156^3+DA156^3+DB156^3+CY157^3+CZ157^3+DA157^3+DB157^3</f>
        <v>0</v>
      </c>
      <c r="DC159" s="129">
        <f>SUMSQ(CM157,CN156,CO155,CP154,CQ153,CR152,CS151,CT150,CU149,CV148,CW147,CX146,CY145,CZ144,DA143,EP141,DB142)</f>
        <v>0</v>
      </c>
      <c r="DD159" s="130">
        <f>SUMSQ(CM149,CN148,CO147,CP146,CQ145,CR144,CS143,CT142,CU157,CV156,CW155,CX154,CY153,CZ152,DA151,DB150)</f>
        <v>0</v>
      </c>
      <c r="DE159" s="32"/>
      <c r="DF159" s="131"/>
      <c r="DG159" s="131"/>
      <c r="DH159" s="131"/>
      <c r="DI159" s="131"/>
      <c r="DJ159" s="131"/>
      <c r="DK159" s="131"/>
      <c r="DL159" s="131"/>
      <c r="DM159" s="131"/>
      <c r="DN159" s="131"/>
      <c r="DO159" s="131"/>
      <c r="DP159" s="131"/>
      <c r="DQ159" s="131"/>
      <c r="DR159" s="131"/>
      <c r="DS159" s="131"/>
      <c r="DT159" s="131"/>
      <c r="DU159" s="131"/>
      <c r="DV159" s="32"/>
      <c r="DW159" s="115"/>
      <c r="DY159" s="109"/>
      <c r="DZ159" s="58"/>
      <c r="EA159" s="127">
        <f>EA142^3+EB142^3+EC142^3+ED142^3+EA143^3+EB143^3+EC143^3+ED143^3+EA144^3+EB144^3+EC144^3+ED144^3+EA145^3+EB145^3+EC145^3+ED145^3</f>
        <v>0</v>
      </c>
      <c r="EB159" s="128">
        <f>EA146^3+EB146^3+EC146^3+ED146^3+EA147^3+EB147^3+EC147^3+ED147^3+EA148^3+EB148^3+EC148^3+ED148^3+EA149^3+EB149^3+EC149^3+ED149^3</f>
        <v>0</v>
      </c>
      <c r="EC159" s="128">
        <f>EA150^3+EB150^3+EC150^3+ED150^3+EA151^3+EB151^3+EC151^3+ED151^3+EA152^3+EB152^3+EC152^3+ED152^3+EA153^3+EB153^3+EC153^3+ED153^3</f>
        <v>0</v>
      </c>
      <c r="ED159" s="128">
        <f>EA154^3+EB154^3+EC154^3+ED154^3+EA155^3+EB155^3+EC155^3+ED155^3+EA156^3+EB156^3+EC156^3+ED156^3+EA157^3+EB157^3+EC157^3+ED157^3</f>
        <v>0</v>
      </c>
      <c r="EE159" s="128">
        <f>EE142^3+EF142^3+EG142^3+EH142^3+EE143^3+EF143^3+EG143^3+EH143^3+EE144^3+EF144^3+EG144^3+EH144^3+EE145^3+EF145^3+EG145^3+EH145^3</f>
        <v>0</v>
      </c>
      <c r="EF159" s="128">
        <f>EE146^3+EF146^3+EG146^3+EH146^3+EE147^3+EF147^3+EG147^3+EH147^3+EE148^3+EF148^3+EG148^3+EH148^3+EE149^3+EF149^3+EG149^3+EH149^3</f>
        <v>0</v>
      </c>
      <c r="EG159" s="128">
        <f>EE150^3+EF150^3+EG150^3+EH150^3+EE151^3+EF151^3+EG151^3+EH151^3+EE152^3+EF152^3+EG152^3+EH152^3+EE153^3+EF153^3+EG153^3+EH153^3</f>
        <v>0</v>
      </c>
      <c r="EH159" s="128">
        <f>EE154^3+EF154^3+EG154^3+EH154^3+EE155^3+EF155^3+EG155^3+EH155^3+EE156^3+EF156^3+EG156^3+EH156^3+EE157^3+EF157^3+EG157^3+EH157^3</f>
        <v>0</v>
      </c>
      <c r="EI159" s="128">
        <f>EI142^3+EJ142^3+EK142^3+EL142^3+EI143^3+EJ143^3+EK143^3+EL143^3+EI144^3+EJ144^3+EK144^3+EL144^3+EI145^3+EJ145^3+EK145^3+EL145^3</f>
        <v>0</v>
      </c>
      <c r="EJ159" s="128">
        <f>EI146^3+EJ146^3+EK146^3+EL146^3+EI147^3+EJ147^3+EK147^3+EL147^3+EI148^3+EJ148^3+EK148^3+EL148^3+EI149^3+EJ149^3+EK149^3+EL149^3</f>
        <v>0</v>
      </c>
      <c r="EK159" s="128">
        <f>EI150^3+EJ150^3+EK150^3+EL150^3+EI151^3+EJ151^3+EK151^3+EL151^3+EI152^3+EJ152^3+EK152^3+EL152^3+EI153^3+EJ153^3+EK153^3+EL153^3</f>
        <v>0</v>
      </c>
      <c r="EL159" s="128">
        <f>EI154^3+EJ154^3+EK154^3+EL154^3+EI155^3+EJ155^3+EK155^3+EL155^3+EI156^3+EJ156^3+EK156^3+EL156^3+EI157^3+EJ157^3+EK157^3+EL157^3</f>
        <v>0</v>
      </c>
      <c r="EM159" s="128">
        <f>EM142^3+EN142^3+EO142^3+EP142^3+EM143^3+EN143^3+EO143^3+EP143^3+EM144^3+EN144^3+EO144^3+EP144^3+EM145^3+EN145^3+EO145^3+EP145^3</f>
        <v>0</v>
      </c>
      <c r="EN159" s="128">
        <f>EM146^3+EN146^3+EO146^3+EP146^3+EM147^3+EN147^3+EO147^3+EP147^3+EM148^3+EN148^3+EO148^3+EP148^3+EM149^3+EN149^3+EO149^3+EP149^3</f>
        <v>0</v>
      </c>
      <c r="EO159" s="128">
        <f>EM150^3+EN150^3+EO150^3+EP150^3+EM151^3+EN151^3+EO151^3+EP151^3+EM152^3+EN152^3+EO152^3+EP152^3+EM153^3+EN153^3+EO153^3+EP153^3</f>
        <v>0</v>
      </c>
      <c r="EP159" s="128">
        <f>EM154^3+EN154^3+EO154^3+EP154^3+EM155^3+EN155^3+EO155^3+EP155^3+EM156^3+EN156^3+EO156^3+EP156^3+EM157^3+EN157^3+EO157^3+EP157^3</f>
        <v>0</v>
      </c>
      <c r="EQ159" s="129">
        <f>SUMSQ(EA157,EB156,EC155,ED154,EE153,EF152,EG151,EH150,EI149,EJ148,EK147,EL146,EM145,EN144,EO143,GD141,EP142)</f>
        <v>0</v>
      </c>
      <c r="ER159" s="130">
        <f>SUMSQ(EA149,EB148,EC147,ED146,EE145,EF144,EG143,EH142,EI157,EJ156,EK155,EL154,EM153,EN152,EO151,EP150)</f>
        <v>0</v>
      </c>
      <c r="ES159" s="32"/>
      <c r="ET159" s="131"/>
      <c r="EU159" s="131"/>
      <c r="EV159" s="131"/>
      <c r="EW159" s="131"/>
      <c r="EX159" s="131"/>
      <c r="EY159" s="131"/>
      <c r="EZ159" s="131"/>
      <c r="FA159" s="131"/>
      <c r="FB159" s="131"/>
      <c r="FC159" s="131"/>
      <c r="FD159" s="131"/>
      <c r="FE159" s="131"/>
      <c r="FF159" s="131"/>
      <c r="FG159" s="131"/>
      <c r="FH159" s="131"/>
      <c r="FI159" s="131"/>
      <c r="FJ159" s="32"/>
      <c r="FK159" s="115"/>
    </row>
    <row r="160" spans="1:167" ht="13.5" thickBot="1" x14ac:dyDescent="0.25">
      <c r="A160" s="32"/>
      <c r="B160" s="32"/>
      <c r="C160" s="32"/>
      <c r="D160" s="106" t="s">
        <v>216</v>
      </c>
      <c r="E160" s="107" t="s">
        <v>207</v>
      </c>
      <c r="F160" s="108">
        <f>B4+(146*B6)</f>
        <v>147</v>
      </c>
      <c r="G160" s="104"/>
      <c r="H160" s="43"/>
      <c r="I160" s="109"/>
      <c r="J160" s="58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137"/>
      <c r="AB160" s="137"/>
      <c r="AC160" s="32" t="s">
        <v>0</v>
      </c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32"/>
      <c r="AU160" s="115"/>
      <c r="AW160" s="109"/>
      <c r="AX160" s="58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  <c r="BN160" s="46"/>
      <c r="BO160" s="137"/>
      <c r="BP160" s="137"/>
      <c r="BQ160" s="32" t="s">
        <v>0</v>
      </c>
      <c r="BR160" s="135"/>
      <c r="BS160" s="135"/>
      <c r="BT160" s="135"/>
      <c r="BU160" s="135"/>
      <c r="BV160" s="135"/>
      <c r="BW160" s="135"/>
      <c r="BX160" s="135"/>
      <c r="BY160" s="135"/>
      <c r="BZ160" s="135"/>
      <c r="CA160" s="135"/>
      <c r="CB160" s="135"/>
      <c r="CC160" s="135"/>
      <c r="CD160" s="135"/>
      <c r="CE160" s="135"/>
      <c r="CF160" s="135"/>
      <c r="CG160" s="135"/>
      <c r="CH160" s="32"/>
      <c r="CI160" s="115"/>
      <c r="CJ160" s="144"/>
      <c r="CK160" s="109"/>
      <c r="CL160" s="58"/>
      <c r="CM160" s="46"/>
      <c r="CN160" s="46"/>
      <c r="CO160" s="46"/>
      <c r="CP160" s="46"/>
      <c r="CQ160" s="46"/>
      <c r="CR160" s="46"/>
      <c r="CS160" s="46"/>
      <c r="CT160" s="46"/>
      <c r="CU160" s="46"/>
      <c r="CV160" s="46"/>
      <c r="CW160" s="46"/>
      <c r="CX160" s="46"/>
      <c r="CY160" s="46"/>
      <c r="CZ160" s="46"/>
      <c r="DA160" s="46"/>
      <c r="DB160" s="46"/>
      <c r="DC160" s="137"/>
      <c r="DD160" s="137"/>
      <c r="DE160" s="32" t="s">
        <v>0</v>
      </c>
      <c r="DF160" s="135"/>
      <c r="DG160" s="135"/>
      <c r="DH160" s="135"/>
      <c r="DI160" s="135"/>
      <c r="DJ160" s="135"/>
      <c r="DK160" s="135"/>
      <c r="DL160" s="135"/>
      <c r="DM160" s="135"/>
      <c r="DN160" s="135"/>
      <c r="DO160" s="135"/>
      <c r="DP160" s="135"/>
      <c r="DQ160" s="135"/>
      <c r="DR160" s="135"/>
      <c r="DS160" s="135"/>
      <c r="DT160" s="135"/>
      <c r="DU160" s="135"/>
      <c r="DV160" s="32"/>
      <c r="DW160" s="115"/>
      <c r="DY160" s="109"/>
      <c r="DZ160" s="58"/>
      <c r="EA160" s="46"/>
      <c r="EB160" s="46"/>
      <c r="EC160" s="46"/>
      <c r="ED160" s="46"/>
      <c r="EE160" s="46"/>
      <c r="EF160" s="46"/>
      <c r="EG160" s="46"/>
      <c r="EH160" s="46"/>
      <c r="EI160" s="46"/>
      <c r="EJ160" s="46"/>
      <c r="EK160" s="46"/>
      <c r="EL160" s="46"/>
      <c r="EM160" s="46"/>
      <c r="EN160" s="46"/>
      <c r="EO160" s="46"/>
      <c r="EP160" s="46"/>
      <c r="EQ160" s="137"/>
      <c r="ER160" s="137"/>
      <c r="ES160" s="32" t="s">
        <v>0</v>
      </c>
      <c r="ET160" s="135"/>
      <c r="EU160" s="135"/>
      <c r="EV160" s="135"/>
      <c r="EW160" s="135"/>
      <c r="EX160" s="135"/>
      <c r="EY160" s="135"/>
      <c r="EZ160" s="135"/>
      <c r="FA160" s="135"/>
      <c r="FB160" s="135"/>
      <c r="FC160" s="135"/>
      <c r="FD160" s="135"/>
      <c r="FE160" s="135"/>
      <c r="FF160" s="135"/>
      <c r="FG160" s="135"/>
      <c r="FH160" s="135"/>
      <c r="FI160" s="135"/>
      <c r="FJ160" s="32"/>
      <c r="FK160" s="115"/>
    </row>
    <row r="161" spans="1:167" ht="14.25" thickTop="1" thickBot="1" x14ac:dyDescent="0.25">
      <c r="A161" s="32"/>
      <c r="B161" s="32"/>
      <c r="C161" s="32"/>
      <c r="D161" s="106" t="s">
        <v>17</v>
      </c>
      <c r="E161" s="107" t="s">
        <v>207</v>
      </c>
      <c r="F161" s="110">
        <f>B4+(147*B6)</f>
        <v>148</v>
      </c>
      <c r="G161" s="104"/>
      <c r="H161" s="43"/>
      <c r="I161" s="138"/>
      <c r="J161" s="142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  <c r="Y161" s="143"/>
      <c r="Z161" s="143"/>
      <c r="AA161" s="143"/>
      <c r="AB161" s="143"/>
      <c r="AC161" s="143"/>
      <c r="AD161" s="140"/>
      <c r="AE161" s="140"/>
      <c r="AF161" s="140"/>
      <c r="AG161" s="140"/>
      <c r="AH161" s="140"/>
      <c r="AI161" s="140"/>
      <c r="AJ161" s="140"/>
      <c r="AK161" s="140"/>
      <c r="AL161" s="140"/>
      <c r="AM161" s="140"/>
      <c r="AN161" s="140"/>
      <c r="AO161" s="140"/>
      <c r="AP161" s="140"/>
      <c r="AQ161" s="140"/>
      <c r="AR161" s="140"/>
      <c r="AS161" s="140"/>
      <c r="AT161" s="139"/>
      <c r="AU161" s="141" t="s">
        <v>0</v>
      </c>
      <c r="AW161" s="138"/>
      <c r="AX161" s="142"/>
      <c r="AY161" s="143"/>
      <c r="AZ161" s="143"/>
      <c r="BA161" s="143"/>
      <c r="BB161" s="143"/>
      <c r="BC161" s="143"/>
      <c r="BD161" s="143"/>
      <c r="BE161" s="143"/>
      <c r="BF161" s="143"/>
      <c r="BG161" s="143"/>
      <c r="BH161" s="143"/>
      <c r="BI161" s="143"/>
      <c r="BJ161" s="143"/>
      <c r="BK161" s="143"/>
      <c r="BL161" s="143"/>
      <c r="BM161" s="143"/>
      <c r="BN161" s="143"/>
      <c r="BO161" s="143"/>
      <c r="BP161" s="143"/>
      <c r="BQ161" s="143"/>
      <c r="BR161" s="140"/>
      <c r="BS161" s="140"/>
      <c r="BT161" s="140"/>
      <c r="BU161" s="140"/>
      <c r="BV161" s="140"/>
      <c r="BW161" s="140"/>
      <c r="BX161" s="140"/>
      <c r="BY161" s="140"/>
      <c r="BZ161" s="140"/>
      <c r="CA161" s="140"/>
      <c r="CB161" s="140"/>
      <c r="CC161" s="140"/>
      <c r="CD161" s="140"/>
      <c r="CE161" s="140"/>
      <c r="CF161" s="140"/>
      <c r="CG161" s="140"/>
      <c r="CH161" s="139"/>
      <c r="CI161" s="141" t="s">
        <v>0</v>
      </c>
      <c r="CJ161" s="144"/>
      <c r="CK161" s="138"/>
      <c r="CL161" s="142"/>
      <c r="CM161" s="143"/>
      <c r="CN161" s="143"/>
      <c r="CO161" s="143"/>
      <c r="CP161" s="143"/>
      <c r="CQ161" s="143"/>
      <c r="CR161" s="143"/>
      <c r="CS161" s="143"/>
      <c r="CT161" s="143"/>
      <c r="CU161" s="143"/>
      <c r="CV161" s="143"/>
      <c r="CW161" s="143"/>
      <c r="CX161" s="143"/>
      <c r="CY161" s="143"/>
      <c r="CZ161" s="143"/>
      <c r="DA161" s="143"/>
      <c r="DB161" s="143"/>
      <c r="DC161" s="143"/>
      <c r="DD161" s="143"/>
      <c r="DE161" s="143"/>
      <c r="DF161" s="140"/>
      <c r="DG161" s="140"/>
      <c r="DH161" s="140"/>
      <c r="DI161" s="140"/>
      <c r="DJ161" s="140"/>
      <c r="DK161" s="140"/>
      <c r="DL161" s="140"/>
      <c r="DM161" s="140"/>
      <c r="DN161" s="140"/>
      <c r="DO161" s="140"/>
      <c r="DP161" s="140"/>
      <c r="DQ161" s="140"/>
      <c r="DR161" s="140"/>
      <c r="DS161" s="140"/>
      <c r="DT161" s="140"/>
      <c r="DU161" s="140"/>
      <c r="DV161" s="139"/>
      <c r="DW161" s="141" t="s">
        <v>0</v>
      </c>
      <c r="DY161" s="138"/>
      <c r="DZ161" s="142"/>
      <c r="EA161" s="143"/>
      <c r="EB161" s="143"/>
      <c r="EC161" s="143"/>
      <c r="ED161" s="143"/>
      <c r="EE161" s="143"/>
      <c r="EF161" s="143"/>
      <c r="EG161" s="143"/>
      <c r="EH161" s="143"/>
      <c r="EI161" s="143"/>
      <c r="EJ161" s="143"/>
      <c r="EK161" s="143"/>
      <c r="EL161" s="143"/>
      <c r="EM161" s="143"/>
      <c r="EN161" s="143"/>
      <c r="EO161" s="143"/>
      <c r="EP161" s="143"/>
      <c r="EQ161" s="143"/>
      <c r="ER161" s="143"/>
      <c r="ES161" s="143"/>
      <c r="ET161" s="140"/>
      <c r="EU161" s="140"/>
      <c r="EV161" s="140"/>
      <c r="EW161" s="140"/>
      <c r="EX161" s="140"/>
      <c r="EY161" s="140"/>
      <c r="EZ161" s="140"/>
      <c r="FA161" s="140"/>
      <c r="FB161" s="140"/>
      <c r="FC161" s="140"/>
      <c r="FD161" s="140"/>
      <c r="FE161" s="140"/>
      <c r="FF161" s="140"/>
      <c r="FG161" s="140"/>
      <c r="FH161" s="140"/>
      <c r="FI161" s="140"/>
      <c r="FJ161" s="139"/>
      <c r="FK161" s="141" t="s">
        <v>0</v>
      </c>
    </row>
    <row r="162" spans="1:167" ht="14.25" thickTop="1" thickBot="1" x14ac:dyDescent="0.25">
      <c r="A162" s="32"/>
      <c r="B162" s="32"/>
      <c r="C162" s="32"/>
      <c r="D162" s="106" t="s">
        <v>80</v>
      </c>
      <c r="E162" s="107" t="s">
        <v>207</v>
      </c>
      <c r="F162" s="110">
        <f>B4+(148*B6)</f>
        <v>149</v>
      </c>
      <c r="G162" s="104"/>
      <c r="H162" s="43"/>
      <c r="J162" s="25" t="s">
        <v>0</v>
      </c>
      <c r="O162" s="25" t="s">
        <v>0</v>
      </c>
      <c r="W162" s="25" t="s">
        <v>0</v>
      </c>
      <c r="X162" s="25" t="s">
        <v>0</v>
      </c>
      <c r="Y162" s="25" t="s">
        <v>0</v>
      </c>
      <c r="AX162" s="25" t="s">
        <v>0</v>
      </c>
      <c r="CJ162" s="144"/>
      <c r="CL162" s="25" t="s">
        <v>0</v>
      </c>
      <c r="DZ162" s="25" t="s">
        <v>0</v>
      </c>
    </row>
    <row r="163" spans="1:167" ht="14.25" thickTop="1" thickBot="1" x14ac:dyDescent="0.25">
      <c r="A163" s="32"/>
      <c r="B163" s="32"/>
      <c r="C163" s="32"/>
      <c r="D163" s="106" t="s">
        <v>193</v>
      </c>
      <c r="E163" s="107" t="s">
        <v>207</v>
      </c>
      <c r="F163" s="108">
        <f>B4+(149*B6)</f>
        <v>150</v>
      </c>
      <c r="G163" s="104"/>
      <c r="H163" s="43"/>
      <c r="I163" s="38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40"/>
      <c r="AE163" s="40"/>
      <c r="AF163" s="40"/>
      <c r="AG163" s="40"/>
      <c r="AH163" s="40"/>
      <c r="AI163" s="40"/>
      <c r="AJ163" s="40"/>
      <c r="AK163" s="40"/>
      <c r="AL163" s="40"/>
      <c r="AM163" s="40"/>
      <c r="AN163" s="40"/>
      <c r="AO163" s="40"/>
      <c r="AP163" s="40"/>
      <c r="AQ163" s="40"/>
      <c r="AR163" s="40"/>
      <c r="AS163" s="40"/>
      <c r="AT163" s="39"/>
      <c r="AU163" s="41"/>
      <c r="AW163" s="38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  <c r="BN163" s="39"/>
      <c r="BO163" s="39"/>
      <c r="BP163" s="39"/>
      <c r="BQ163" s="39"/>
      <c r="BR163" s="40"/>
      <c r="BS163" s="40"/>
      <c r="BT163" s="40"/>
      <c r="BU163" s="40"/>
      <c r="BV163" s="40"/>
      <c r="BW163" s="40"/>
      <c r="BX163" s="40"/>
      <c r="BY163" s="40"/>
      <c r="BZ163" s="40"/>
      <c r="CA163" s="40"/>
      <c r="CB163" s="40"/>
      <c r="CC163" s="40"/>
      <c r="CD163" s="40"/>
      <c r="CE163" s="40"/>
      <c r="CF163" s="40"/>
      <c r="CG163" s="40"/>
      <c r="CH163" s="39"/>
      <c r="CI163" s="41"/>
      <c r="CJ163" s="144"/>
      <c r="CK163" s="38"/>
      <c r="CL163" s="39"/>
      <c r="CM163" s="39"/>
      <c r="CN163" s="39"/>
      <c r="CO163" s="39"/>
      <c r="CP163" s="39"/>
      <c r="CQ163" s="39"/>
      <c r="CR163" s="39"/>
      <c r="CS163" s="39"/>
      <c r="CT163" s="39"/>
      <c r="CU163" s="39"/>
      <c r="CV163" s="39"/>
      <c r="CW163" s="39"/>
      <c r="CX163" s="39"/>
      <c r="CY163" s="39"/>
      <c r="CZ163" s="39"/>
      <c r="DA163" s="39"/>
      <c r="DB163" s="39"/>
      <c r="DC163" s="39"/>
      <c r="DD163" s="39"/>
      <c r="DE163" s="39"/>
      <c r="DF163" s="40"/>
      <c r="DG163" s="40"/>
      <c r="DH163" s="40"/>
      <c r="DI163" s="40"/>
      <c r="DJ163" s="40"/>
      <c r="DK163" s="40"/>
      <c r="DL163" s="40"/>
      <c r="DM163" s="40"/>
      <c r="DN163" s="40"/>
      <c r="DO163" s="40"/>
      <c r="DP163" s="40"/>
      <c r="DQ163" s="40"/>
      <c r="DR163" s="40"/>
      <c r="DS163" s="40"/>
      <c r="DT163" s="40"/>
      <c r="DU163" s="40"/>
      <c r="DV163" s="39"/>
      <c r="DW163" s="41"/>
      <c r="DY163" s="38"/>
      <c r="DZ163" s="39"/>
      <c r="EA163" s="39"/>
      <c r="EB163" s="39"/>
      <c r="EC163" s="39"/>
      <c r="ED163" s="39"/>
      <c r="EE163" s="39"/>
      <c r="EF163" s="39"/>
      <c r="EG163" s="39"/>
      <c r="EH163" s="39"/>
      <c r="EI163" s="39"/>
      <c r="EJ163" s="39"/>
      <c r="EK163" s="39"/>
      <c r="EL163" s="39"/>
      <c r="EM163" s="39"/>
      <c r="EN163" s="39"/>
      <c r="EO163" s="39"/>
      <c r="EP163" s="39"/>
      <c r="EQ163" s="39"/>
      <c r="ER163" s="39"/>
      <c r="ES163" s="39"/>
      <c r="ET163" s="40"/>
      <c r="EU163" s="40"/>
      <c r="EV163" s="40"/>
      <c r="EW163" s="40"/>
      <c r="EX163" s="40"/>
      <c r="EY163" s="40"/>
      <c r="EZ163" s="40"/>
      <c r="FA163" s="40"/>
      <c r="FB163" s="40"/>
      <c r="FC163" s="40"/>
      <c r="FD163" s="40"/>
      <c r="FE163" s="40"/>
      <c r="FF163" s="40"/>
      <c r="FG163" s="40"/>
      <c r="FH163" s="40"/>
      <c r="FI163" s="40"/>
      <c r="FJ163" s="39"/>
      <c r="FK163" s="41"/>
    </row>
    <row r="164" spans="1:167" ht="13.5" thickBot="1" x14ac:dyDescent="0.25">
      <c r="A164" s="32"/>
      <c r="B164" s="32"/>
      <c r="C164" s="32"/>
      <c r="D164" s="106" t="s">
        <v>171</v>
      </c>
      <c r="E164" s="107" t="s">
        <v>207</v>
      </c>
      <c r="F164" s="108">
        <f>B4+(150*B6)</f>
        <v>151</v>
      </c>
      <c r="G164" s="104"/>
      <c r="H164" s="43"/>
      <c r="I164" s="44"/>
      <c r="J164" s="45" t="s">
        <v>2</v>
      </c>
      <c r="K164" s="46"/>
      <c r="L164" s="46"/>
      <c r="M164" s="46"/>
      <c r="N164" s="46"/>
      <c r="O164" s="46"/>
      <c r="P164" s="46"/>
      <c r="Q164" s="46"/>
      <c r="R164" s="46"/>
      <c r="S164" s="47" t="s">
        <v>375</v>
      </c>
      <c r="T164" s="46"/>
      <c r="U164" s="46"/>
      <c r="V164" s="46"/>
      <c r="W164" s="46"/>
      <c r="X164" s="46"/>
      <c r="Y164" s="46"/>
      <c r="Z164" s="46"/>
      <c r="AA164" s="46" t="s">
        <v>0</v>
      </c>
      <c r="AB164" s="46"/>
      <c r="AC164" s="46" t="s">
        <v>0</v>
      </c>
      <c r="AD164" s="48"/>
      <c r="AE164" s="48"/>
      <c r="AF164" s="48"/>
      <c r="AG164" s="48"/>
      <c r="AH164" s="48"/>
      <c r="AI164" s="48"/>
      <c r="AJ164" s="48"/>
      <c r="AK164" s="48"/>
      <c r="AL164" s="49" t="s">
        <v>297</v>
      </c>
      <c r="AM164" s="48"/>
      <c r="AN164" s="48"/>
      <c r="AO164" s="48"/>
      <c r="AP164" s="48"/>
      <c r="AQ164" s="48"/>
      <c r="AR164" s="48"/>
      <c r="AS164" s="48"/>
      <c r="AT164" s="50"/>
      <c r="AU164" s="51"/>
      <c r="AW164" s="44"/>
      <c r="AX164" s="45" t="s">
        <v>2</v>
      </c>
      <c r="AY164" s="46"/>
      <c r="AZ164" s="46"/>
      <c r="BA164" s="46"/>
      <c r="BB164" s="46"/>
      <c r="BC164" s="46"/>
      <c r="BD164" s="46"/>
      <c r="BE164" s="46"/>
      <c r="BF164" s="46"/>
      <c r="BG164" s="47" t="s">
        <v>390</v>
      </c>
      <c r="BH164" s="46"/>
      <c r="BI164" s="46"/>
      <c r="BJ164" s="46"/>
      <c r="BK164" s="46"/>
      <c r="BL164" s="46"/>
      <c r="BM164" s="46"/>
      <c r="BN164" s="46"/>
      <c r="BO164" s="46" t="s">
        <v>0</v>
      </c>
      <c r="BP164" s="46"/>
      <c r="BQ164" s="46" t="s">
        <v>0</v>
      </c>
      <c r="BR164" s="48"/>
      <c r="BS164" s="48"/>
      <c r="BT164" s="48"/>
      <c r="BU164" s="48"/>
      <c r="BV164" s="48"/>
      <c r="BW164" s="48"/>
      <c r="BX164" s="48"/>
      <c r="BY164" s="48"/>
      <c r="BZ164" s="49" t="s">
        <v>297</v>
      </c>
      <c r="CA164" s="48"/>
      <c r="CB164" s="48"/>
      <c r="CC164" s="48"/>
      <c r="CD164" s="48"/>
      <c r="CE164" s="48"/>
      <c r="CF164" s="48"/>
      <c r="CG164" s="48"/>
      <c r="CH164" s="50"/>
      <c r="CI164" s="51"/>
      <c r="CJ164" s="144"/>
      <c r="CK164" s="44"/>
      <c r="CL164" s="45" t="s">
        <v>2</v>
      </c>
      <c r="CM164" s="46"/>
      <c r="CN164" s="46"/>
      <c r="CO164" s="46"/>
      <c r="CP164" s="46"/>
      <c r="CQ164" s="46"/>
      <c r="CR164" s="46"/>
      <c r="CS164" s="46"/>
      <c r="CT164" s="46"/>
      <c r="CU164" s="47" t="s">
        <v>405</v>
      </c>
      <c r="CV164" s="46"/>
      <c r="CW164" s="46"/>
      <c r="CX164" s="46"/>
      <c r="CY164" s="46"/>
      <c r="CZ164" s="46"/>
      <c r="DA164" s="46"/>
      <c r="DB164" s="46"/>
      <c r="DC164" s="46" t="s">
        <v>0</v>
      </c>
      <c r="DD164" s="46"/>
      <c r="DE164" s="46" t="s">
        <v>0</v>
      </c>
      <c r="DF164" s="48"/>
      <c r="DG164" s="48"/>
      <c r="DH164" s="48"/>
      <c r="DI164" s="48"/>
      <c r="DJ164" s="48"/>
      <c r="DK164" s="48"/>
      <c r="DL164" s="48"/>
      <c r="DM164" s="48"/>
      <c r="DN164" s="49" t="s">
        <v>297</v>
      </c>
      <c r="DO164" s="48"/>
      <c r="DP164" s="48"/>
      <c r="DQ164" s="48"/>
      <c r="DR164" s="48"/>
      <c r="DS164" s="48"/>
      <c r="DT164" s="48"/>
      <c r="DU164" s="48"/>
      <c r="DV164" s="50"/>
      <c r="DW164" s="51"/>
      <c r="DY164" s="44"/>
      <c r="DZ164" s="45" t="s">
        <v>2</v>
      </c>
      <c r="EA164" s="46"/>
      <c r="EB164" s="46"/>
      <c r="EC164" s="46"/>
      <c r="ED164" s="46"/>
      <c r="EE164" s="46"/>
      <c r="EF164" s="46"/>
      <c r="EG164" s="46"/>
      <c r="EH164" s="46"/>
      <c r="EI164" s="47" t="s">
        <v>421</v>
      </c>
      <c r="EJ164" s="46"/>
      <c r="EK164" s="46"/>
      <c r="EL164" s="46"/>
      <c r="EM164" s="46"/>
      <c r="EN164" s="46"/>
      <c r="EO164" s="46"/>
      <c r="EP164" s="46"/>
      <c r="EQ164" s="46" t="s">
        <v>0</v>
      </c>
      <c r="ER164" s="46"/>
      <c r="ES164" s="46" t="s">
        <v>0</v>
      </c>
      <c r="ET164" s="48"/>
      <c r="EU164" s="48"/>
      <c r="EV164" s="48"/>
      <c r="EW164" s="48"/>
      <c r="EX164" s="48"/>
      <c r="EY164" s="48"/>
      <c r="EZ164" s="48"/>
      <c r="FA164" s="48"/>
      <c r="FB164" s="49" t="s">
        <v>297</v>
      </c>
      <c r="FC164" s="48"/>
      <c r="FD164" s="48"/>
      <c r="FE164" s="48"/>
      <c r="FF164" s="48"/>
      <c r="FG164" s="48"/>
      <c r="FH164" s="48"/>
      <c r="FI164" s="48"/>
      <c r="FJ164" s="50"/>
      <c r="FK164" s="51"/>
    </row>
    <row r="165" spans="1:167" x14ac:dyDescent="0.2">
      <c r="A165" s="32"/>
      <c r="B165" s="32"/>
      <c r="C165" s="32"/>
      <c r="D165" s="106" t="s">
        <v>101</v>
      </c>
      <c r="E165" s="107" t="s">
        <v>207</v>
      </c>
      <c r="F165" s="110">
        <f>B4+(151*B6)</f>
        <v>152</v>
      </c>
      <c r="G165" s="104"/>
      <c r="H165" s="43"/>
      <c r="I165" s="57"/>
      <c r="J165" s="58"/>
      <c r="K165" s="1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2"/>
      <c r="AA165" s="59">
        <f>K165^3+L165^3+M165^3+N165^3+O165^3+P165^3+Q165^3+R165^3+K166^3+L166^3+M166^3+N166^3+O166^3+P166^3+Q166^3+R166^3</f>
        <v>0</v>
      </c>
      <c r="AB165" s="60">
        <f>K165^3+L165^3+M165^3+N165^3+O165^3+P165^3+Q165^3+R165^3+S165^3+T165^3+U165^3+V165^3+W165^3+X165^3+Y165^3+Z165^3</f>
        <v>0</v>
      </c>
      <c r="AC165" s="61"/>
      <c r="AD165" s="68"/>
      <c r="AE165" s="69"/>
      <c r="AF165" s="69"/>
      <c r="AG165" s="69"/>
      <c r="AH165" s="70"/>
      <c r="AI165" s="70"/>
      <c r="AJ165" s="70"/>
      <c r="AK165" s="70"/>
      <c r="AL165" s="69"/>
      <c r="AM165" s="69"/>
      <c r="AN165" s="69"/>
      <c r="AO165" s="69"/>
      <c r="AP165" s="70"/>
      <c r="AQ165" s="70"/>
      <c r="AR165" s="70"/>
      <c r="AS165" s="71"/>
      <c r="AT165" s="66"/>
      <c r="AU165" s="51"/>
      <c r="AW165" s="57"/>
      <c r="AX165" s="58"/>
      <c r="AY165" s="1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2"/>
      <c r="BO165" s="59">
        <f>AY165^3+AZ165^3+BA165^3+BB165^3+BC165^3+BD165^3+BE165^3+BF165^3+AY166^3+AZ166^3+BA166^3+BB166^3+BC166^3+BD166^3+BE166^3+BF166^3</f>
        <v>0</v>
      </c>
      <c r="BP165" s="60">
        <f>AY165^3+AZ165^3+BA165^3+BB165^3+BC165^3+BD165^3+BE165^3+BF165^3+BG165^3+BH165^3+BI165^3+BJ165^3+BK165^3+BL165^3+BM165^3+BN165^3</f>
        <v>0</v>
      </c>
      <c r="BQ165" s="61"/>
      <c r="BR165" s="68"/>
      <c r="BS165" s="69"/>
      <c r="BT165" s="69"/>
      <c r="BU165" s="69"/>
      <c r="BV165" s="69"/>
      <c r="BW165" s="69"/>
      <c r="BX165" s="69"/>
      <c r="BY165" s="69"/>
      <c r="BZ165" s="70"/>
      <c r="CA165" s="70"/>
      <c r="CB165" s="70"/>
      <c r="CC165" s="70"/>
      <c r="CD165" s="70"/>
      <c r="CE165" s="70"/>
      <c r="CF165" s="70"/>
      <c r="CG165" s="71"/>
      <c r="CH165" s="66"/>
      <c r="CI165" s="51"/>
      <c r="CJ165" s="144"/>
      <c r="CK165" s="57"/>
      <c r="CL165" s="58"/>
      <c r="CM165" s="1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2"/>
      <c r="DC165" s="59">
        <f>CM165^3+CN165^3+CO165^3+CP165^3+CQ165^3+CR165^3+CS165^3+CT165^3+CM166^3+CN166^3+CO166^3+CP166^3+CQ166^3+CR166^3+CS166^3+CT166^3</f>
        <v>0</v>
      </c>
      <c r="DD165" s="60">
        <f>CM165^3+CN165^3+CO165^3+CP165^3+CQ165^3+CR165^3+CS165^3+CT165^3+CU165^3+CV165^3+CW165^3+CX165^3+CY165^3+CZ165^3+DA165^3+DB165^3</f>
        <v>0</v>
      </c>
      <c r="DE165" s="61"/>
      <c r="DF165" s="68"/>
      <c r="DG165" s="69"/>
      <c r="DH165" s="70"/>
      <c r="DI165" s="70"/>
      <c r="DJ165" s="69"/>
      <c r="DK165" s="69"/>
      <c r="DL165" s="70"/>
      <c r="DM165" s="70"/>
      <c r="DN165" s="69"/>
      <c r="DO165" s="69"/>
      <c r="DP165" s="70"/>
      <c r="DQ165" s="70"/>
      <c r="DR165" s="69"/>
      <c r="DS165" s="69"/>
      <c r="DT165" s="70"/>
      <c r="DU165" s="71"/>
      <c r="DV165" s="66"/>
      <c r="DW165" s="51"/>
      <c r="DY165" s="57"/>
      <c r="DZ165" s="58"/>
      <c r="EA165" s="1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2"/>
      <c r="EQ165" s="59">
        <f>EA165^3+EB165^3+EC165^3+ED165^3+EE165^3+EF165^3+EG165^3+EH165^3+EA166^3+EB166^3+EC166^3+ED166^3+EE166^3+EF166^3+EG166^3+EH166^3</f>
        <v>0</v>
      </c>
      <c r="ER165" s="60">
        <f>EA165^3+EB165^3+EC165^3+ED165^3+EE165^3+EF165^3+EG165^3+EH165^3+EI165^3+EJ165^3+EK165^3+EL165^3+EM165^3+EN165^3+EO165^3+EP165^3</f>
        <v>0</v>
      </c>
      <c r="ES165" s="61"/>
      <c r="ET165" s="68"/>
      <c r="EU165" s="69"/>
      <c r="EV165" s="69"/>
      <c r="EW165" s="69"/>
      <c r="EX165" s="69"/>
      <c r="EY165" s="69"/>
      <c r="EZ165" s="69"/>
      <c r="FA165" s="69"/>
      <c r="FB165" s="69"/>
      <c r="FC165" s="69"/>
      <c r="FD165" s="69"/>
      <c r="FE165" s="69"/>
      <c r="FF165" s="69"/>
      <c r="FG165" s="69"/>
      <c r="FH165" s="69"/>
      <c r="FI165" s="73"/>
      <c r="FJ165" s="66"/>
      <c r="FK165" s="51"/>
    </row>
    <row r="166" spans="1:167" x14ac:dyDescent="0.2">
      <c r="A166" s="32"/>
      <c r="B166" s="32"/>
      <c r="C166" s="32"/>
      <c r="D166" s="106" t="s">
        <v>134</v>
      </c>
      <c r="E166" s="107" t="s">
        <v>207</v>
      </c>
      <c r="F166" s="110">
        <f>B4+(152*B6)</f>
        <v>153</v>
      </c>
      <c r="G166" s="104"/>
      <c r="H166" s="43"/>
      <c r="I166" s="74"/>
      <c r="J166" s="58"/>
      <c r="K166" s="3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5"/>
      <c r="AA166" s="75">
        <f>S165^3+T165^3+U165^3+V165^3+W165^3+X165^3+Y165^3+Z165^3+S166^3+T166^3+U166^3+V166^3+W166^3+X166^3+Y166^3+Z166^3</f>
        <v>0</v>
      </c>
      <c r="AB166" s="76">
        <f t="shared" ref="AB166:AB180" si="28">K166^3+L166^3+M166^3+N166^3+O166^3+P166^3+Q166^3+R166^3+S166^3+T166^3+U166^3+V166^3+W166^3+X166^3+Y166^3+Z166^3</f>
        <v>0</v>
      </c>
      <c r="AC166" s="61"/>
      <c r="AD166" s="81"/>
      <c r="AE166" s="82"/>
      <c r="AF166" s="82"/>
      <c r="AG166" s="82"/>
      <c r="AH166" s="83"/>
      <c r="AI166" s="83"/>
      <c r="AJ166" s="83"/>
      <c r="AK166" s="83"/>
      <c r="AL166" s="82"/>
      <c r="AM166" s="82"/>
      <c r="AN166" s="82"/>
      <c r="AO166" s="82"/>
      <c r="AP166" s="83"/>
      <c r="AQ166" s="83"/>
      <c r="AR166" s="83"/>
      <c r="AS166" s="84"/>
      <c r="AT166" s="66"/>
      <c r="AU166" s="51"/>
      <c r="AW166" s="74"/>
      <c r="AX166" s="58"/>
      <c r="AY166" s="3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5"/>
      <c r="BO166" s="75">
        <f>BG165^3+BH165^3+BI165^3+BJ165^3+BK165^3+BL165^3+BM165^3+BN165^3+BG166^3+BH166^3+BI166^3+BJ166^3+BK166^3+BL166^3+BM166^3+BN166^3</f>
        <v>0</v>
      </c>
      <c r="BP166" s="76">
        <f t="shared" ref="BP166:BP180" si="29">AY166^3+AZ166^3+BA166^3+BB166^3+BC166^3+BD166^3+BE166^3+BF166^3+BG166^3+BH166^3+BI166^3+BJ166^3+BK166^3+BL166^3+BM166^3+BN166^3</f>
        <v>0</v>
      </c>
      <c r="BQ166" s="61"/>
      <c r="BR166" s="81"/>
      <c r="BS166" s="82"/>
      <c r="BT166" s="82"/>
      <c r="BU166" s="82"/>
      <c r="BV166" s="82"/>
      <c r="BW166" s="82"/>
      <c r="BX166" s="82"/>
      <c r="BY166" s="82"/>
      <c r="BZ166" s="83"/>
      <c r="CA166" s="83"/>
      <c r="CB166" s="83"/>
      <c r="CC166" s="83"/>
      <c r="CD166" s="83"/>
      <c r="CE166" s="83"/>
      <c r="CF166" s="83"/>
      <c r="CG166" s="84"/>
      <c r="CH166" s="66"/>
      <c r="CI166" s="51"/>
      <c r="CJ166" s="144"/>
      <c r="CK166" s="74"/>
      <c r="CL166" s="58"/>
      <c r="CM166" s="3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5"/>
      <c r="DC166" s="75">
        <f>CU165^3+CV165^3+CW165^3+CX165^3+CY165^3+CZ165^3+DA165^3+DB165^3+CU166^3+CV166^3+CW166^3+CX166^3+CY166^3+CZ166^3+DA166^3+DB166^3</f>
        <v>0</v>
      </c>
      <c r="DD166" s="76">
        <f t="shared" ref="DD166:DD180" si="30">CM166^3+CN166^3+CO166^3+CP166^3+CQ166^3+CR166^3+CS166^3+CT166^3+CU166^3+CV166^3+CW166^3+CX166^3+CY166^3+CZ166^3+DA166^3+DB166^3</f>
        <v>0</v>
      </c>
      <c r="DE166" s="61"/>
      <c r="DF166" s="81"/>
      <c r="DG166" s="82"/>
      <c r="DH166" s="83"/>
      <c r="DI166" s="83"/>
      <c r="DJ166" s="82"/>
      <c r="DK166" s="82"/>
      <c r="DL166" s="83"/>
      <c r="DM166" s="83"/>
      <c r="DN166" s="82"/>
      <c r="DO166" s="82"/>
      <c r="DP166" s="83"/>
      <c r="DQ166" s="83"/>
      <c r="DR166" s="82"/>
      <c r="DS166" s="82"/>
      <c r="DT166" s="83"/>
      <c r="DU166" s="84"/>
      <c r="DV166" s="66"/>
      <c r="DW166" s="51"/>
      <c r="DY166" s="74"/>
      <c r="DZ166" s="58"/>
      <c r="EA166" s="3"/>
      <c r="EB166" s="4"/>
      <c r="EC166" s="4"/>
      <c r="ED166" s="4"/>
      <c r="EE166" s="4"/>
      <c r="EF166" s="4"/>
      <c r="EG166" s="4"/>
      <c r="EH166" s="4"/>
      <c r="EI166" s="4"/>
      <c r="EJ166" s="4"/>
      <c r="EK166" s="4"/>
      <c r="EL166" s="4"/>
      <c r="EM166" s="4"/>
      <c r="EN166" s="4"/>
      <c r="EO166" s="4"/>
      <c r="EP166" s="5"/>
      <c r="EQ166" s="75">
        <f>EI165^3+EJ165^3+EK165^3+EL165^3+EM165^3+EN165^3+EO165^3+EP165^3+EI166^3+EJ166^3+EK166^3+EL166^3+EM166^3+EN166^3+EO166^3+EP166^3</f>
        <v>0</v>
      </c>
      <c r="ER166" s="76">
        <f t="shared" ref="ER166:ER180" si="31">EA166^3+EB166^3+EC166^3+ED166^3+EE166^3+EF166^3+EG166^3+EH166^3+EI166^3+EJ166^3+EK166^3+EL166^3+EM166^3+EN166^3+EO166^3+EP166^3</f>
        <v>0</v>
      </c>
      <c r="ES166" s="61"/>
      <c r="ET166" s="89"/>
      <c r="EU166" s="83"/>
      <c r="EV166" s="83"/>
      <c r="EW166" s="83"/>
      <c r="EX166" s="83"/>
      <c r="EY166" s="83"/>
      <c r="EZ166" s="83"/>
      <c r="FA166" s="83"/>
      <c r="FB166" s="83"/>
      <c r="FC166" s="83"/>
      <c r="FD166" s="83"/>
      <c r="FE166" s="83"/>
      <c r="FF166" s="83"/>
      <c r="FG166" s="83"/>
      <c r="FH166" s="83"/>
      <c r="FI166" s="84"/>
      <c r="FJ166" s="66"/>
      <c r="FK166" s="51"/>
    </row>
    <row r="167" spans="1:167" x14ac:dyDescent="0.2">
      <c r="A167" s="32"/>
      <c r="B167" s="32"/>
      <c r="C167" s="32"/>
      <c r="D167" s="106" t="s">
        <v>237</v>
      </c>
      <c r="E167" s="107" t="s">
        <v>207</v>
      </c>
      <c r="F167" s="108">
        <f>B4+(153*B6)</f>
        <v>154</v>
      </c>
      <c r="G167" s="104"/>
      <c r="H167" s="43"/>
      <c r="I167" s="57"/>
      <c r="J167" s="58"/>
      <c r="K167" s="3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5"/>
      <c r="AA167" s="75">
        <f>K167^3+L167^3+M167^3+N167^3+O167^3+P167^3+Q167^3+R167^3+K168^3+L168^3+M168^3+N168^3+O168^3+P168^3+Q168^3+R168^3</f>
        <v>0</v>
      </c>
      <c r="AB167" s="76">
        <f t="shared" si="28"/>
        <v>0</v>
      </c>
      <c r="AC167" s="88"/>
      <c r="AD167" s="81"/>
      <c r="AE167" s="82"/>
      <c r="AF167" s="82"/>
      <c r="AG167" s="82"/>
      <c r="AH167" s="83"/>
      <c r="AI167" s="83"/>
      <c r="AJ167" s="83"/>
      <c r="AK167" s="83"/>
      <c r="AL167" s="82"/>
      <c r="AM167" s="82"/>
      <c r="AN167" s="82"/>
      <c r="AO167" s="82"/>
      <c r="AP167" s="83"/>
      <c r="AQ167" s="83"/>
      <c r="AR167" s="83"/>
      <c r="AS167" s="84"/>
      <c r="AT167" s="66"/>
      <c r="AU167" s="51"/>
      <c r="AW167" s="57"/>
      <c r="AX167" s="58"/>
      <c r="AY167" s="3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5"/>
      <c r="BO167" s="75">
        <f>AY167^3+AZ167^3+BA167^3+BB167^3+BC167^3+BD167^3+BE167^3+BF167^3+AY168^3+AZ168^3+BA168^3+BB168^3+BC168^3+BD168^3+BE168^3+BF168^3</f>
        <v>0</v>
      </c>
      <c r="BP167" s="76">
        <f t="shared" si="29"/>
        <v>0</v>
      </c>
      <c r="BQ167" s="88"/>
      <c r="BR167" s="89"/>
      <c r="BS167" s="83"/>
      <c r="BT167" s="83"/>
      <c r="BU167" s="83"/>
      <c r="BV167" s="83"/>
      <c r="BW167" s="83"/>
      <c r="BX167" s="83"/>
      <c r="BY167" s="83"/>
      <c r="BZ167" s="82"/>
      <c r="CA167" s="82"/>
      <c r="CB167" s="82"/>
      <c r="CC167" s="82"/>
      <c r="CD167" s="82"/>
      <c r="CE167" s="82"/>
      <c r="CF167" s="82"/>
      <c r="CG167" s="86"/>
      <c r="CH167" s="66"/>
      <c r="CI167" s="51"/>
      <c r="CJ167" s="144"/>
      <c r="CK167" s="57"/>
      <c r="CL167" s="58"/>
      <c r="CM167" s="3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5"/>
      <c r="DC167" s="75">
        <f>CM167^3+CN167^3+CO167^3+CP167^3+CQ167^3+CR167^3+CS167^3+CT167^3+CM168^3+CN168^3+CO168^3+CP168^3+CQ168^3+CR168^3+CS168^3+CT168^3</f>
        <v>0</v>
      </c>
      <c r="DD167" s="76">
        <f t="shared" si="30"/>
        <v>0</v>
      </c>
      <c r="DE167" s="88"/>
      <c r="DF167" s="81"/>
      <c r="DG167" s="82"/>
      <c r="DH167" s="83"/>
      <c r="DI167" s="83"/>
      <c r="DJ167" s="82"/>
      <c r="DK167" s="82"/>
      <c r="DL167" s="83"/>
      <c r="DM167" s="83"/>
      <c r="DN167" s="82"/>
      <c r="DO167" s="82"/>
      <c r="DP167" s="83"/>
      <c r="DQ167" s="83"/>
      <c r="DR167" s="82"/>
      <c r="DS167" s="82"/>
      <c r="DT167" s="83"/>
      <c r="DU167" s="84"/>
      <c r="DV167" s="66"/>
      <c r="DW167" s="51"/>
      <c r="DY167" s="57"/>
      <c r="DZ167" s="58"/>
      <c r="EA167" s="3"/>
      <c r="EB167" s="4"/>
      <c r="EC167" s="4"/>
      <c r="ED167" s="4"/>
      <c r="EE167" s="4"/>
      <c r="EF167" s="4"/>
      <c r="EG167" s="4"/>
      <c r="EH167" s="4"/>
      <c r="EI167" s="4"/>
      <c r="EJ167" s="4"/>
      <c r="EK167" s="4"/>
      <c r="EL167" s="4"/>
      <c r="EM167" s="4"/>
      <c r="EN167" s="4"/>
      <c r="EO167" s="4"/>
      <c r="EP167" s="5"/>
      <c r="EQ167" s="75">
        <f>EA167^3+EB167^3+EC167^3+ED167^3+EE167^3+EF167^3+EG167^3+EH167^3+EA168^3+EB168^3+EC168^3+ED168^3+EE168^3+EF168^3+EG168^3+EH168^3</f>
        <v>0</v>
      </c>
      <c r="ER167" s="76">
        <f t="shared" si="31"/>
        <v>0</v>
      </c>
      <c r="ES167" s="88"/>
      <c r="ET167" s="81"/>
      <c r="EU167" s="82"/>
      <c r="EV167" s="82"/>
      <c r="EW167" s="82"/>
      <c r="EX167" s="82"/>
      <c r="EY167" s="82"/>
      <c r="EZ167" s="82"/>
      <c r="FA167" s="82"/>
      <c r="FB167" s="82"/>
      <c r="FC167" s="82"/>
      <c r="FD167" s="82"/>
      <c r="FE167" s="82"/>
      <c r="FF167" s="82"/>
      <c r="FG167" s="82"/>
      <c r="FH167" s="82"/>
      <c r="FI167" s="86"/>
      <c r="FJ167" s="66"/>
      <c r="FK167" s="51"/>
    </row>
    <row r="168" spans="1:167" x14ac:dyDescent="0.2">
      <c r="A168" s="32"/>
      <c r="B168" s="32"/>
      <c r="C168" s="32"/>
      <c r="D168" s="106" t="s">
        <v>258</v>
      </c>
      <c r="E168" s="107" t="s">
        <v>207</v>
      </c>
      <c r="F168" s="108">
        <f>B4+(154*B6)</f>
        <v>155</v>
      </c>
      <c r="G168" s="104"/>
      <c r="H168" s="43"/>
      <c r="I168" s="90"/>
      <c r="J168" s="58"/>
      <c r="K168" s="3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5"/>
      <c r="AA168" s="75">
        <f>S167^3+T167^3+U167^3+V167^3+W167^3+X167^3+Y167^3+Z167^3+S168^3+T168^3+U168^3+V168^3+W168^3+X168^3+Y168^3+Z168^3</f>
        <v>0</v>
      </c>
      <c r="AB168" s="76">
        <f t="shared" si="28"/>
        <v>0</v>
      </c>
      <c r="AC168" s="61"/>
      <c r="AD168" s="81"/>
      <c r="AE168" s="82"/>
      <c r="AF168" s="82"/>
      <c r="AG168" s="82"/>
      <c r="AH168" s="83"/>
      <c r="AI168" s="83"/>
      <c r="AJ168" s="83"/>
      <c r="AK168" s="83"/>
      <c r="AL168" s="82"/>
      <c r="AM168" s="82"/>
      <c r="AN168" s="82"/>
      <c r="AO168" s="82"/>
      <c r="AP168" s="83"/>
      <c r="AQ168" s="83"/>
      <c r="AR168" s="83"/>
      <c r="AS168" s="84"/>
      <c r="AT168" s="66"/>
      <c r="AU168" s="51"/>
      <c r="AW168" s="90"/>
      <c r="AX168" s="58"/>
      <c r="AY168" s="3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5"/>
      <c r="BO168" s="75">
        <f>BG167^3+BH167^3+BI167^3+BJ167^3+BK167^3+BL167^3+BM167^3+BN167^3+BG168^3+BH168^3+BI168^3+BJ168^3+BK168^3+BL168^3+BM168^3+BN168^3</f>
        <v>0</v>
      </c>
      <c r="BP168" s="76">
        <f t="shared" si="29"/>
        <v>0</v>
      </c>
      <c r="BQ168" s="61"/>
      <c r="BR168" s="89"/>
      <c r="BS168" s="83"/>
      <c r="BT168" s="83"/>
      <c r="BU168" s="83"/>
      <c r="BV168" s="83"/>
      <c r="BW168" s="83"/>
      <c r="BX168" s="83"/>
      <c r="BY168" s="83"/>
      <c r="BZ168" s="82"/>
      <c r="CA168" s="82"/>
      <c r="CB168" s="82"/>
      <c r="CC168" s="82"/>
      <c r="CD168" s="82"/>
      <c r="CE168" s="82"/>
      <c r="CF168" s="82"/>
      <c r="CG168" s="86"/>
      <c r="CH168" s="66"/>
      <c r="CI168" s="51"/>
      <c r="CJ168" s="144"/>
      <c r="CK168" s="90"/>
      <c r="CL168" s="58"/>
      <c r="CM168" s="3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5"/>
      <c r="DC168" s="75">
        <f>CU167^3+CV167^3+CW167^3+CX167^3+CY167^3+CZ167^3+DA167^3+DB167^3+CU168^3+CV168^3+CW168^3+CX168^3+CY168^3+CZ168^3+DA168^3+DB168^3</f>
        <v>0</v>
      </c>
      <c r="DD168" s="76">
        <f t="shared" si="30"/>
        <v>0</v>
      </c>
      <c r="DE168" s="61"/>
      <c r="DF168" s="81"/>
      <c r="DG168" s="82"/>
      <c r="DH168" s="83"/>
      <c r="DI168" s="83"/>
      <c r="DJ168" s="82"/>
      <c r="DK168" s="82"/>
      <c r="DL168" s="83"/>
      <c r="DM168" s="83"/>
      <c r="DN168" s="82"/>
      <c r="DO168" s="82"/>
      <c r="DP168" s="83"/>
      <c r="DQ168" s="83"/>
      <c r="DR168" s="82"/>
      <c r="DS168" s="82"/>
      <c r="DT168" s="83"/>
      <c r="DU168" s="84"/>
      <c r="DV168" s="66"/>
      <c r="DW168" s="51"/>
      <c r="DY168" s="90"/>
      <c r="DZ168" s="58"/>
      <c r="EA168" s="3"/>
      <c r="EB168" s="4"/>
      <c r="EC168" s="4"/>
      <c r="ED168" s="4"/>
      <c r="EE168" s="4"/>
      <c r="EF168" s="4"/>
      <c r="EG168" s="4"/>
      <c r="EH168" s="4"/>
      <c r="EI168" s="4"/>
      <c r="EJ168" s="4"/>
      <c r="EK168" s="4"/>
      <c r="EL168" s="4"/>
      <c r="EM168" s="4"/>
      <c r="EN168" s="4"/>
      <c r="EO168" s="4"/>
      <c r="EP168" s="5"/>
      <c r="EQ168" s="75">
        <f>EI167^3+EJ167^3+EK167^3+EL167^3+EM167^3+EN167^3+EO167^3+EP167^3+EI168^3+EJ168^3+EK168^3+EL168^3+EM168^3+EN168^3+EO168^3+EP168^3</f>
        <v>0</v>
      </c>
      <c r="ER168" s="76">
        <f t="shared" si="31"/>
        <v>0</v>
      </c>
      <c r="ES168" s="61"/>
      <c r="ET168" s="89"/>
      <c r="EU168" s="83"/>
      <c r="EV168" s="83"/>
      <c r="EW168" s="83"/>
      <c r="EX168" s="83"/>
      <c r="EY168" s="83"/>
      <c r="EZ168" s="83"/>
      <c r="FA168" s="83"/>
      <c r="FB168" s="83"/>
      <c r="FC168" s="83"/>
      <c r="FD168" s="83"/>
      <c r="FE168" s="83"/>
      <c r="FF168" s="83"/>
      <c r="FG168" s="83"/>
      <c r="FH168" s="83"/>
      <c r="FI168" s="84"/>
      <c r="FJ168" s="66"/>
      <c r="FK168" s="51"/>
    </row>
    <row r="169" spans="1:167" x14ac:dyDescent="0.2">
      <c r="A169" s="32"/>
      <c r="B169" s="32"/>
      <c r="C169" s="32"/>
      <c r="D169" s="106" t="s">
        <v>88</v>
      </c>
      <c r="E169" s="107" t="s">
        <v>207</v>
      </c>
      <c r="F169" s="108">
        <f>B4+(155*B6)</f>
        <v>156</v>
      </c>
      <c r="G169" s="104"/>
      <c r="H169" s="43"/>
      <c r="I169" s="57"/>
      <c r="J169" s="58"/>
      <c r="K169" s="3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5"/>
      <c r="AA169" s="75">
        <f>K169^3+L169^3+M169^3+N169^3+O169^3+P169^3+Q169^3+R169^3+K170^3+L170^3+M170^3+N170^3+O170^3+P170^3+Q170^3+R170^3</f>
        <v>0</v>
      </c>
      <c r="AB169" s="76">
        <f t="shared" si="28"/>
        <v>0</v>
      </c>
      <c r="AC169" s="61"/>
      <c r="AD169" s="89"/>
      <c r="AE169" s="83"/>
      <c r="AF169" s="83"/>
      <c r="AG169" s="83"/>
      <c r="AH169" s="82"/>
      <c r="AI169" s="82"/>
      <c r="AJ169" s="82"/>
      <c r="AK169" s="82"/>
      <c r="AL169" s="83"/>
      <c r="AM169" s="83"/>
      <c r="AN169" s="83"/>
      <c r="AO169" s="83"/>
      <c r="AP169" s="82"/>
      <c r="AQ169" s="82"/>
      <c r="AR169" s="82"/>
      <c r="AS169" s="86"/>
      <c r="AT169" s="66"/>
      <c r="AU169" s="51"/>
      <c r="AW169" s="57"/>
      <c r="AX169" s="58"/>
      <c r="AY169" s="3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5"/>
      <c r="BO169" s="75">
        <f>AY169^3+AZ169^3+BA169^3+BB169^3+BC169^3+BD169^3+BE169^3+BF169^3+AY170^3+AZ170^3+BA170^3+BB170^3+BC170^3+BD170^3+BE170^3+BF170^3</f>
        <v>0</v>
      </c>
      <c r="BP169" s="76">
        <f t="shared" si="29"/>
        <v>0</v>
      </c>
      <c r="BQ169" s="61"/>
      <c r="BR169" s="81"/>
      <c r="BS169" s="82"/>
      <c r="BT169" s="82"/>
      <c r="BU169" s="82"/>
      <c r="BV169" s="82"/>
      <c r="BW169" s="82"/>
      <c r="BX169" s="82"/>
      <c r="BY169" s="82"/>
      <c r="BZ169" s="83"/>
      <c r="CA169" s="83"/>
      <c r="CB169" s="83"/>
      <c r="CC169" s="83"/>
      <c r="CD169" s="83"/>
      <c r="CE169" s="83"/>
      <c r="CF169" s="83"/>
      <c r="CG169" s="84"/>
      <c r="CH169" s="66"/>
      <c r="CI169" s="51"/>
      <c r="CJ169" s="144"/>
      <c r="CK169" s="57"/>
      <c r="CL169" s="58"/>
      <c r="CM169" s="3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5"/>
      <c r="DC169" s="75">
        <f>CM169^3+CN169^3+CO169^3+CP169^3+CQ169^3+CR169^3+CS169^3+CT169^3+CM170^3+CN170^3+CO170^3+CP170^3+CQ170^3+CR170^3+CS170^3+CT170^3</f>
        <v>0</v>
      </c>
      <c r="DD169" s="76">
        <f t="shared" si="30"/>
        <v>0</v>
      </c>
      <c r="DE169" s="61"/>
      <c r="DF169" s="81"/>
      <c r="DG169" s="82"/>
      <c r="DH169" s="83"/>
      <c r="DI169" s="83"/>
      <c r="DJ169" s="82"/>
      <c r="DK169" s="82"/>
      <c r="DL169" s="83"/>
      <c r="DM169" s="83"/>
      <c r="DN169" s="82"/>
      <c r="DO169" s="82"/>
      <c r="DP169" s="83"/>
      <c r="DQ169" s="83"/>
      <c r="DR169" s="82"/>
      <c r="DS169" s="82"/>
      <c r="DT169" s="83"/>
      <c r="DU169" s="84"/>
      <c r="DV169" s="66"/>
      <c r="DW169" s="51"/>
      <c r="DY169" s="57"/>
      <c r="DZ169" s="58"/>
      <c r="EA169" s="3"/>
      <c r="EB169" s="4"/>
      <c r="EC169" s="4"/>
      <c r="ED169" s="4"/>
      <c r="EE169" s="4"/>
      <c r="EF169" s="4"/>
      <c r="EG169" s="4"/>
      <c r="EH169" s="4"/>
      <c r="EI169" s="4"/>
      <c r="EJ169" s="4"/>
      <c r="EK169" s="4"/>
      <c r="EL169" s="4"/>
      <c r="EM169" s="4"/>
      <c r="EN169" s="4"/>
      <c r="EO169" s="4"/>
      <c r="EP169" s="5"/>
      <c r="EQ169" s="75">
        <f>EA169^3+EB169^3+EC169^3+ED169^3+EE169^3+EF169^3+EG169^3+EH169^3+EA170^3+EB170^3+EC170^3+ED170^3+EE170^3+EF170^3+EG170^3+EH170^3</f>
        <v>0</v>
      </c>
      <c r="ER169" s="76">
        <f t="shared" si="31"/>
        <v>0</v>
      </c>
      <c r="ES169" s="61"/>
      <c r="ET169" s="81"/>
      <c r="EU169" s="82"/>
      <c r="EV169" s="82"/>
      <c r="EW169" s="82"/>
      <c r="EX169" s="82"/>
      <c r="EY169" s="82"/>
      <c r="EZ169" s="82"/>
      <c r="FA169" s="82"/>
      <c r="FB169" s="82"/>
      <c r="FC169" s="82"/>
      <c r="FD169" s="82"/>
      <c r="FE169" s="82"/>
      <c r="FF169" s="82"/>
      <c r="FG169" s="82"/>
      <c r="FH169" s="82"/>
      <c r="FI169" s="86"/>
      <c r="FJ169" s="66"/>
      <c r="FK169" s="51"/>
    </row>
    <row r="170" spans="1:167" x14ac:dyDescent="0.2">
      <c r="A170" s="32"/>
      <c r="B170" s="32"/>
      <c r="C170" s="32"/>
      <c r="D170" s="106" t="s">
        <v>9</v>
      </c>
      <c r="E170" s="107" t="s">
        <v>207</v>
      </c>
      <c r="F170" s="108">
        <f>B4+(156*B6)</f>
        <v>157</v>
      </c>
      <c r="G170" s="104"/>
      <c r="H170" s="43"/>
      <c r="I170" s="57"/>
      <c r="J170" s="58"/>
      <c r="K170" s="3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5"/>
      <c r="AA170" s="75">
        <f>S169^3+T169^3+U169^3+V169^3+W169^3+X169^3+Y169^3+Z169^3+S170^3+T170^3+U170^3+V170^3+W170^3+X170^3+Y170^3+Z170^3</f>
        <v>0</v>
      </c>
      <c r="AB170" s="76">
        <f t="shared" si="28"/>
        <v>0</v>
      </c>
      <c r="AC170" s="61"/>
      <c r="AD170" s="89"/>
      <c r="AE170" s="83"/>
      <c r="AF170" s="83"/>
      <c r="AG170" s="83"/>
      <c r="AH170" s="82"/>
      <c r="AI170" s="82"/>
      <c r="AJ170" s="82"/>
      <c r="AK170" s="82"/>
      <c r="AL170" s="83"/>
      <c r="AM170" s="83"/>
      <c r="AN170" s="83"/>
      <c r="AO170" s="83"/>
      <c r="AP170" s="82"/>
      <c r="AQ170" s="82"/>
      <c r="AR170" s="82"/>
      <c r="AS170" s="86"/>
      <c r="AT170" s="66"/>
      <c r="AU170" s="51"/>
      <c r="AW170" s="57"/>
      <c r="AX170" s="58"/>
      <c r="AY170" s="3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5"/>
      <c r="BO170" s="75">
        <f>BG169^3+BH169^3+BI169^3+BJ169^3+BK169^3+BL169^3+BM169^3+BN169^3+BG170^3+BH170^3+BI170^3+BJ170^3+BK170^3+BL170^3+BM170^3+BN170^3</f>
        <v>0</v>
      </c>
      <c r="BP170" s="76">
        <f t="shared" si="29"/>
        <v>0</v>
      </c>
      <c r="BQ170" s="61"/>
      <c r="BR170" s="81"/>
      <c r="BS170" s="82"/>
      <c r="BT170" s="82"/>
      <c r="BU170" s="82"/>
      <c r="BV170" s="82"/>
      <c r="BW170" s="82"/>
      <c r="BX170" s="82"/>
      <c r="BY170" s="82"/>
      <c r="BZ170" s="83"/>
      <c r="CA170" s="83"/>
      <c r="CB170" s="83"/>
      <c r="CC170" s="83"/>
      <c r="CD170" s="83"/>
      <c r="CE170" s="83"/>
      <c r="CF170" s="83"/>
      <c r="CG170" s="84"/>
      <c r="CH170" s="66"/>
      <c r="CI170" s="51"/>
      <c r="CJ170" s="144"/>
      <c r="CK170" s="57"/>
      <c r="CL170" s="58"/>
      <c r="CM170" s="3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5"/>
      <c r="DC170" s="75">
        <f>CU169^3+CV169^3+CW169^3+CX169^3+CY169^3+CZ169^3+DA169^3+DB169^3+CU170^3+CV170^3+CW170^3+CX170^3+CY170^3+CZ170^3+DA170^3+DB170^3</f>
        <v>0</v>
      </c>
      <c r="DD170" s="76">
        <f t="shared" si="30"/>
        <v>0</v>
      </c>
      <c r="DE170" s="61"/>
      <c r="DF170" s="81"/>
      <c r="DG170" s="82"/>
      <c r="DH170" s="83"/>
      <c r="DI170" s="83"/>
      <c r="DJ170" s="82"/>
      <c r="DK170" s="82"/>
      <c r="DL170" s="83"/>
      <c r="DM170" s="83"/>
      <c r="DN170" s="82"/>
      <c r="DO170" s="82"/>
      <c r="DP170" s="83"/>
      <c r="DQ170" s="83"/>
      <c r="DR170" s="82"/>
      <c r="DS170" s="82"/>
      <c r="DT170" s="83"/>
      <c r="DU170" s="84"/>
      <c r="DV170" s="66"/>
      <c r="DW170" s="51"/>
      <c r="DY170" s="57"/>
      <c r="DZ170" s="58"/>
      <c r="EA170" s="3"/>
      <c r="EB170" s="4"/>
      <c r="EC170" s="4"/>
      <c r="ED170" s="4"/>
      <c r="EE170" s="4"/>
      <c r="EF170" s="4"/>
      <c r="EG170" s="4"/>
      <c r="EH170" s="4"/>
      <c r="EI170" s="4"/>
      <c r="EJ170" s="4"/>
      <c r="EK170" s="4"/>
      <c r="EL170" s="4"/>
      <c r="EM170" s="4"/>
      <c r="EN170" s="4"/>
      <c r="EO170" s="4"/>
      <c r="EP170" s="5"/>
      <c r="EQ170" s="75">
        <f>EI169^3+EJ169^3+EK169^3+EL169^3+EM169^3+EN169^3+EO169^3+EP169^3+EI170^3+EJ170^3+EK170^3+EL170^3+EM170^3+EN170^3+EO170^3+EP170^3</f>
        <v>0</v>
      </c>
      <c r="ER170" s="76">
        <f t="shared" si="31"/>
        <v>0</v>
      </c>
      <c r="ES170" s="61"/>
      <c r="ET170" s="89"/>
      <c r="EU170" s="83"/>
      <c r="EV170" s="83"/>
      <c r="EW170" s="83"/>
      <c r="EX170" s="83"/>
      <c r="EY170" s="83"/>
      <c r="EZ170" s="83"/>
      <c r="FA170" s="83"/>
      <c r="FB170" s="83"/>
      <c r="FC170" s="83"/>
      <c r="FD170" s="83"/>
      <c r="FE170" s="83"/>
      <c r="FF170" s="83"/>
      <c r="FG170" s="83"/>
      <c r="FH170" s="83"/>
      <c r="FI170" s="84"/>
      <c r="FJ170" s="66"/>
      <c r="FK170" s="51"/>
    </row>
    <row r="171" spans="1:167" x14ac:dyDescent="0.2">
      <c r="A171" s="32"/>
      <c r="B171" s="32"/>
      <c r="C171" s="32"/>
      <c r="D171" s="106" t="s">
        <v>208</v>
      </c>
      <c r="E171" s="107" t="s">
        <v>207</v>
      </c>
      <c r="F171" s="110">
        <f>B4+(157*B6)</f>
        <v>158</v>
      </c>
      <c r="G171" s="104"/>
      <c r="H171" s="43"/>
      <c r="I171" s="57"/>
      <c r="J171" s="58"/>
      <c r="K171" s="3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5"/>
      <c r="AA171" s="75">
        <f>K171^3+L171^3+M171^3+N171^3+O171^3+P171^3+Q171^3+R171^3+K172^3+L172^3+M172^3+N172^3+O172^3+P172^3+Q172^3+R172^3</f>
        <v>0</v>
      </c>
      <c r="AB171" s="76">
        <f t="shared" si="28"/>
        <v>0</v>
      </c>
      <c r="AC171" s="61"/>
      <c r="AD171" s="89"/>
      <c r="AE171" s="83"/>
      <c r="AF171" s="83"/>
      <c r="AG171" s="83"/>
      <c r="AH171" s="82"/>
      <c r="AI171" s="82"/>
      <c r="AJ171" s="82"/>
      <c r="AK171" s="82"/>
      <c r="AL171" s="83"/>
      <c r="AM171" s="83"/>
      <c r="AN171" s="83"/>
      <c r="AO171" s="83"/>
      <c r="AP171" s="82"/>
      <c r="AQ171" s="82"/>
      <c r="AR171" s="82"/>
      <c r="AS171" s="86"/>
      <c r="AT171" s="66"/>
      <c r="AU171" s="51"/>
      <c r="AW171" s="57"/>
      <c r="AX171" s="58"/>
      <c r="AY171" s="3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5"/>
      <c r="BO171" s="75">
        <f>AY171^3+AZ171^3+BA171^3+BB171^3+BC171^3+BD171^3+BE171^3+BF171^3+AY172^3+AZ172^3+BA172^3+BB172^3+BC172^3+BD172^3+BE172^3+BF172^3</f>
        <v>0</v>
      </c>
      <c r="BP171" s="76">
        <f t="shared" si="29"/>
        <v>0</v>
      </c>
      <c r="BQ171" s="61"/>
      <c r="BR171" s="89"/>
      <c r="BS171" s="83"/>
      <c r="BT171" s="83"/>
      <c r="BU171" s="83"/>
      <c r="BV171" s="83"/>
      <c r="BW171" s="83"/>
      <c r="BX171" s="83"/>
      <c r="BY171" s="83"/>
      <c r="BZ171" s="82"/>
      <c r="CA171" s="82"/>
      <c r="CB171" s="82"/>
      <c r="CC171" s="82"/>
      <c r="CD171" s="82"/>
      <c r="CE171" s="82"/>
      <c r="CF171" s="82"/>
      <c r="CG171" s="86"/>
      <c r="CH171" s="66"/>
      <c r="CI171" s="51"/>
      <c r="CJ171" s="144"/>
      <c r="CK171" s="57"/>
      <c r="CL171" s="58"/>
      <c r="CM171" s="3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5"/>
      <c r="DC171" s="75">
        <f>CM171^3+CN171^3+CO171^3+CP171^3+CQ171^3+CR171^3+CS171^3+CT171^3+CM172^3+CN172^3+CO172^3+CP172^3+CQ172^3+CR172^3+CS172^3+CT172^3</f>
        <v>0</v>
      </c>
      <c r="DD171" s="76">
        <f t="shared" si="30"/>
        <v>0</v>
      </c>
      <c r="DE171" s="61"/>
      <c r="DF171" s="81"/>
      <c r="DG171" s="82"/>
      <c r="DH171" s="83"/>
      <c r="DI171" s="83"/>
      <c r="DJ171" s="82"/>
      <c r="DK171" s="82"/>
      <c r="DL171" s="83"/>
      <c r="DM171" s="83"/>
      <c r="DN171" s="82"/>
      <c r="DO171" s="82"/>
      <c r="DP171" s="83"/>
      <c r="DQ171" s="83"/>
      <c r="DR171" s="82"/>
      <c r="DS171" s="82"/>
      <c r="DT171" s="83"/>
      <c r="DU171" s="84"/>
      <c r="DV171" s="66"/>
      <c r="DW171" s="51"/>
      <c r="DY171" s="57"/>
      <c r="DZ171" s="58"/>
      <c r="EA171" s="3"/>
      <c r="EB171" s="4"/>
      <c r="EC171" s="4"/>
      <c r="ED171" s="4"/>
      <c r="EE171" s="4"/>
      <c r="EF171" s="4"/>
      <c r="EG171" s="4"/>
      <c r="EH171" s="4"/>
      <c r="EI171" s="4"/>
      <c r="EJ171" s="4"/>
      <c r="EK171" s="4"/>
      <c r="EL171" s="4"/>
      <c r="EM171" s="4"/>
      <c r="EN171" s="4"/>
      <c r="EO171" s="4"/>
      <c r="EP171" s="5"/>
      <c r="EQ171" s="75">
        <f>EA171^3+EB171^3+EC171^3+ED171^3+EE171^3+EF171^3+EG171^3+EH171^3+EA172^3+EB172^3+EC172^3+ED172^3+EE172^3+EF172^3+EG172^3+EH172^3</f>
        <v>0</v>
      </c>
      <c r="ER171" s="76">
        <f t="shared" si="31"/>
        <v>0</v>
      </c>
      <c r="ES171" s="61"/>
      <c r="ET171" s="81"/>
      <c r="EU171" s="82"/>
      <c r="EV171" s="82"/>
      <c r="EW171" s="82"/>
      <c r="EX171" s="82"/>
      <c r="EY171" s="82"/>
      <c r="EZ171" s="82"/>
      <c r="FA171" s="82"/>
      <c r="FB171" s="82"/>
      <c r="FC171" s="82"/>
      <c r="FD171" s="82"/>
      <c r="FE171" s="82"/>
      <c r="FF171" s="82"/>
      <c r="FG171" s="82"/>
      <c r="FH171" s="82"/>
      <c r="FI171" s="86"/>
      <c r="FJ171" s="66"/>
      <c r="FK171" s="51"/>
    </row>
    <row r="172" spans="1:167" x14ac:dyDescent="0.2">
      <c r="A172" s="32"/>
      <c r="B172" s="32"/>
      <c r="C172" s="32"/>
      <c r="D172" s="106" t="s">
        <v>182</v>
      </c>
      <c r="E172" s="107" t="s">
        <v>207</v>
      </c>
      <c r="F172" s="110">
        <f>B4+(158*B6)</f>
        <v>159</v>
      </c>
      <c r="G172" s="104"/>
      <c r="H172" s="43"/>
      <c r="I172" s="57"/>
      <c r="J172" s="58"/>
      <c r="K172" s="3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5"/>
      <c r="AA172" s="75">
        <f>S171^3+T171^3+U171^3+V171^3+W171^3+X171^3+Y171^3+Z171^3+S172^3+T172^3+U172^3+V172^3+W172^3+X172^3+Y172^3+Z172^3</f>
        <v>0</v>
      </c>
      <c r="AB172" s="76">
        <f t="shared" si="28"/>
        <v>0</v>
      </c>
      <c r="AC172" s="61"/>
      <c r="AD172" s="89"/>
      <c r="AE172" s="83"/>
      <c r="AF172" s="83"/>
      <c r="AG172" s="83"/>
      <c r="AH172" s="82"/>
      <c r="AI172" s="82"/>
      <c r="AJ172" s="82"/>
      <c r="AK172" s="82"/>
      <c r="AL172" s="83"/>
      <c r="AM172" s="83"/>
      <c r="AN172" s="83"/>
      <c r="AO172" s="83"/>
      <c r="AP172" s="82"/>
      <c r="AQ172" s="82"/>
      <c r="AR172" s="82"/>
      <c r="AS172" s="86"/>
      <c r="AT172" s="66"/>
      <c r="AU172" s="51"/>
      <c r="AW172" s="57"/>
      <c r="AX172" s="145"/>
      <c r="AY172" s="3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5"/>
      <c r="BO172" s="75">
        <f>BG171^3+BH171^3+BI171^3+BJ171^3+BK171^3+BL171^3+BM171^3+BN171^3+BG172^3+BH172^3+BI172^3+BJ172^3+BK172^3+BL172^3+BM172^3+BN172^3</f>
        <v>0</v>
      </c>
      <c r="BP172" s="76">
        <f t="shared" si="29"/>
        <v>0</v>
      </c>
      <c r="BQ172" s="61"/>
      <c r="BR172" s="89"/>
      <c r="BS172" s="83"/>
      <c r="BT172" s="83"/>
      <c r="BU172" s="83"/>
      <c r="BV172" s="83"/>
      <c r="BW172" s="83"/>
      <c r="BX172" s="83"/>
      <c r="BY172" s="83"/>
      <c r="BZ172" s="82"/>
      <c r="CA172" s="82"/>
      <c r="CB172" s="82"/>
      <c r="CC172" s="82"/>
      <c r="CD172" s="82"/>
      <c r="CE172" s="82"/>
      <c r="CF172" s="82"/>
      <c r="CG172" s="86"/>
      <c r="CH172" s="66"/>
      <c r="CI172" s="51"/>
      <c r="CJ172" s="144"/>
      <c r="CK172" s="57"/>
      <c r="CL172" s="145"/>
      <c r="CM172" s="3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5"/>
      <c r="DC172" s="75">
        <f>CU171^3+CV171^3+CW171^3+CX171^3+CY171^3+CZ171^3+DA171^3+DB171^3+CU172^3+CV172^3+CW172^3+CX172^3+CY172^3+CZ172^3+DA172^3+DB172^3</f>
        <v>0</v>
      </c>
      <c r="DD172" s="76">
        <f t="shared" si="30"/>
        <v>0</v>
      </c>
      <c r="DE172" s="61"/>
      <c r="DF172" s="81"/>
      <c r="DG172" s="82"/>
      <c r="DH172" s="83"/>
      <c r="DI172" s="83"/>
      <c r="DJ172" s="82"/>
      <c r="DK172" s="82"/>
      <c r="DL172" s="83"/>
      <c r="DM172" s="83"/>
      <c r="DN172" s="82"/>
      <c r="DO172" s="82"/>
      <c r="DP172" s="83"/>
      <c r="DQ172" s="83"/>
      <c r="DR172" s="82"/>
      <c r="DS172" s="82"/>
      <c r="DT172" s="83"/>
      <c r="DU172" s="84"/>
      <c r="DV172" s="66"/>
      <c r="DW172" s="51"/>
      <c r="DY172" s="57"/>
      <c r="DZ172" s="145"/>
      <c r="EA172" s="3"/>
      <c r="EB172" s="4"/>
      <c r="EC172" s="4"/>
      <c r="ED172" s="4"/>
      <c r="EE172" s="4"/>
      <c r="EF172" s="4"/>
      <c r="EG172" s="4"/>
      <c r="EH172" s="4"/>
      <c r="EI172" s="4"/>
      <c r="EJ172" s="4"/>
      <c r="EK172" s="4"/>
      <c r="EL172" s="4"/>
      <c r="EM172" s="4"/>
      <c r="EN172" s="4"/>
      <c r="EO172" s="4"/>
      <c r="EP172" s="5"/>
      <c r="EQ172" s="75">
        <f>EI171^3+EJ171^3+EK171^3+EL171^3+EM171^3+EN171^3+EO171^3+EP171^3+EI172^3+EJ172^3+EK172^3+EL172^3+EM172^3+EN172^3+EO172^3+EP172^3</f>
        <v>0</v>
      </c>
      <c r="ER172" s="76">
        <f t="shared" si="31"/>
        <v>0</v>
      </c>
      <c r="ES172" s="61"/>
      <c r="ET172" s="89"/>
      <c r="EU172" s="83"/>
      <c r="EV172" s="83"/>
      <c r="EW172" s="83"/>
      <c r="EX172" s="83"/>
      <c r="EY172" s="83"/>
      <c r="EZ172" s="83"/>
      <c r="FA172" s="83"/>
      <c r="FB172" s="83"/>
      <c r="FC172" s="83"/>
      <c r="FD172" s="83"/>
      <c r="FE172" s="83"/>
      <c r="FF172" s="83"/>
      <c r="FG172" s="83"/>
      <c r="FH172" s="83"/>
      <c r="FI172" s="84"/>
      <c r="FJ172" s="66"/>
      <c r="FK172" s="51"/>
    </row>
    <row r="173" spans="1:167" x14ac:dyDescent="0.2">
      <c r="A173" s="32"/>
      <c r="B173" s="32"/>
      <c r="C173" s="32"/>
      <c r="D173" s="151" t="s">
        <v>50</v>
      </c>
      <c r="E173" s="107" t="s">
        <v>207</v>
      </c>
      <c r="F173" s="108">
        <f>B4+(159*B6)</f>
        <v>160</v>
      </c>
      <c r="G173" s="104"/>
      <c r="H173" s="43"/>
      <c r="I173" s="57"/>
      <c r="J173" s="58"/>
      <c r="K173" s="3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5"/>
      <c r="AA173" s="75">
        <f>K173^3+L173^3+M173^3+N173^3+O173^3+P173^3+Q173^3+R173^3+K174^3+L174^3+M174^3+N174^3+O174^3+P174^3+Q174^3+R174^3</f>
        <v>0</v>
      </c>
      <c r="AB173" s="76">
        <f t="shared" si="28"/>
        <v>0</v>
      </c>
      <c r="AC173" s="95"/>
      <c r="AD173" s="81"/>
      <c r="AE173" s="82"/>
      <c r="AF173" s="82"/>
      <c r="AG173" s="82"/>
      <c r="AH173" s="83"/>
      <c r="AI173" s="83"/>
      <c r="AJ173" s="83"/>
      <c r="AK173" s="83"/>
      <c r="AL173" s="82"/>
      <c r="AM173" s="82"/>
      <c r="AN173" s="82"/>
      <c r="AO173" s="82"/>
      <c r="AP173" s="83"/>
      <c r="AQ173" s="83"/>
      <c r="AR173" s="83"/>
      <c r="AS173" s="84"/>
      <c r="AT173" s="66"/>
      <c r="AU173" s="51"/>
      <c r="AW173" s="57"/>
      <c r="AX173" s="145"/>
      <c r="AY173" s="3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5"/>
      <c r="BO173" s="75">
        <f>AY173^3+AZ173^3+BA173^3+BB173^3+BC173^3+BD173^3+BE173^3+BF173^3+AY174^3+AZ174^3+BA174^3+BB174^3+BC174^3+BD174^3+BE174^3+BF174^3</f>
        <v>0</v>
      </c>
      <c r="BP173" s="76">
        <f t="shared" si="29"/>
        <v>0</v>
      </c>
      <c r="BQ173" s="95"/>
      <c r="BR173" s="81"/>
      <c r="BS173" s="82"/>
      <c r="BT173" s="82"/>
      <c r="BU173" s="82"/>
      <c r="BV173" s="82"/>
      <c r="BW173" s="82"/>
      <c r="BX173" s="82"/>
      <c r="BY173" s="82"/>
      <c r="BZ173" s="83"/>
      <c r="CA173" s="83"/>
      <c r="CB173" s="83"/>
      <c r="CC173" s="83"/>
      <c r="CD173" s="83"/>
      <c r="CE173" s="83"/>
      <c r="CF173" s="83"/>
      <c r="CG173" s="84"/>
      <c r="CH173" s="66"/>
      <c r="CI173" s="51"/>
      <c r="CJ173" s="144"/>
      <c r="CK173" s="57"/>
      <c r="CL173" s="145"/>
      <c r="CM173" s="3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5"/>
      <c r="DC173" s="75">
        <f>CM173^3+CN173^3+CO173^3+CP173^3+CQ173^3+CR173^3+CS173^3+CT173^3+CM174^3+CN174^3+CO174^3+CP174^3+CQ174^3+CR174^3+CS174^3+CT174^3</f>
        <v>0</v>
      </c>
      <c r="DD173" s="76">
        <f t="shared" si="30"/>
        <v>0</v>
      </c>
      <c r="DE173" s="95"/>
      <c r="DF173" s="89"/>
      <c r="DG173" s="83"/>
      <c r="DH173" s="82"/>
      <c r="DI173" s="82"/>
      <c r="DJ173" s="83"/>
      <c r="DK173" s="83"/>
      <c r="DL173" s="82"/>
      <c r="DM173" s="82"/>
      <c r="DN173" s="83"/>
      <c r="DO173" s="83"/>
      <c r="DP173" s="82"/>
      <c r="DQ173" s="82"/>
      <c r="DR173" s="83"/>
      <c r="DS173" s="83"/>
      <c r="DT173" s="82"/>
      <c r="DU173" s="86"/>
      <c r="DV173" s="66"/>
      <c r="DW173" s="51"/>
      <c r="DY173" s="57"/>
      <c r="DZ173" s="145"/>
      <c r="EA173" s="3"/>
      <c r="EB173" s="4"/>
      <c r="EC173" s="4"/>
      <c r="ED173" s="4"/>
      <c r="EE173" s="4"/>
      <c r="EF173" s="4"/>
      <c r="EG173" s="4"/>
      <c r="EH173" s="4"/>
      <c r="EI173" s="4"/>
      <c r="EJ173" s="4"/>
      <c r="EK173" s="4"/>
      <c r="EL173" s="4"/>
      <c r="EM173" s="4"/>
      <c r="EN173" s="4"/>
      <c r="EO173" s="4"/>
      <c r="EP173" s="5"/>
      <c r="EQ173" s="75">
        <f>EA173^3+EB173^3+EC173^3+ED173^3+EE173^3+EF173^3+EG173^3+EH173^3+EA174^3+EB174^3+EC174^3+ED174^3+EE174^3+EF174^3+EG174^3+EH174^3</f>
        <v>0</v>
      </c>
      <c r="ER173" s="76">
        <f t="shared" si="31"/>
        <v>0</v>
      </c>
      <c r="ES173" s="95"/>
      <c r="ET173" s="81"/>
      <c r="EU173" s="82"/>
      <c r="EV173" s="82"/>
      <c r="EW173" s="82"/>
      <c r="EX173" s="82"/>
      <c r="EY173" s="82"/>
      <c r="EZ173" s="82"/>
      <c r="FA173" s="82"/>
      <c r="FB173" s="82"/>
      <c r="FC173" s="82"/>
      <c r="FD173" s="82"/>
      <c r="FE173" s="82"/>
      <c r="FF173" s="82"/>
      <c r="FG173" s="82"/>
      <c r="FH173" s="82"/>
      <c r="FI173" s="86"/>
      <c r="FJ173" s="66"/>
      <c r="FK173" s="51"/>
    </row>
    <row r="174" spans="1:167" x14ac:dyDescent="0.2">
      <c r="A174" s="32"/>
      <c r="B174" s="32"/>
      <c r="C174" s="32"/>
      <c r="D174" s="106" t="s">
        <v>206</v>
      </c>
      <c r="E174" s="107" t="s">
        <v>207</v>
      </c>
      <c r="F174" s="108">
        <f>B4+(160*B6)</f>
        <v>161</v>
      </c>
      <c r="G174" s="104"/>
      <c r="H174" s="43"/>
      <c r="I174" s="57"/>
      <c r="J174" s="58"/>
      <c r="K174" s="3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5"/>
      <c r="AA174" s="75">
        <f>S173^3+T173^3+U173^3+V173^3+W173^3+X173^3+Y173^3+Z173^3+S174^3+T174^3+U174^3+V174^3+W174^3+X174^3+Y174^3+Z174^3</f>
        <v>0</v>
      </c>
      <c r="AB174" s="76">
        <f t="shared" si="28"/>
        <v>0</v>
      </c>
      <c r="AC174" s="61"/>
      <c r="AD174" s="81"/>
      <c r="AE174" s="82"/>
      <c r="AF174" s="82"/>
      <c r="AG174" s="82"/>
      <c r="AH174" s="83"/>
      <c r="AI174" s="83"/>
      <c r="AJ174" s="83"/>
      <c r="AK174" s="83"/>
      <c r="AL174" s="82"/>
      <c r="AM174" s="82"/>
      <c r="AN174" s="82"/>
      <c r="AO174" s="82"/>
      <c r="AP174" s="83"/>
      <c r="AQ174" s="83"/>
      <c r="AR174" s="83"/>
      <c r="AS174" s="84"/>
      <c r="AT174" s="66"/>
      <c r="AU174" s="51"/>
      <c r="AW174" s="57"/>
      <c r="AX174" s="58"/>
      <c r="AY174" s="3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5"/>
      <c r="BO174" s="75">
        <f>BG173^3+BH173^3+BI173^3+BJ173^3+BK173^3+BL173^3+BM173^3+BN173^3+BG174^3+BH174^3+BI174^3+BJ174^3+BK174^3+BL174^3+BM174^3+BN174^3</f>
        <v>0</v>
      </c>
      <c r="BP174" s="76">
        <f t="shared" si="29"/>
        <v>0</v>
      </c>
      <c r="BQ174" s="61"/>
      <c r="BR174" s="81"/>
      <c r="BS174" s="82"/>
      <c r="BT174" s="82"/>
      <c r="BU174" s="82"/>
      <c r="BV174" s="82"/>
      <c r="BW174" s="82"/>
      <c r="BX174" s="82"/>
      <c r="BY174" s="82"/>
      <c r="BZ174" s="83"/>
      <c r="CA174" s="83"/>
      <c r="CB174" s="83"/>
      <c r="CC174" s="83"/>
      <c r="CD174" s="83"/>
      <c r="CE174" s="83"/>
      <c r="CF174" s="83"/>
      <c r="CG174" s="84"/>
      <c r="CH174" s="66"/>
      <c r="CI174" s="51"/>
      <c r="CJ174" s="144"/>
      <c r="CK174" s="57"/>
      <c r="CL174" s="58"/>
      <c r="CM174" s="3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5"/>
      <c r="DC174" s="75">
        <f>CU173^3+CV173^3+CW173^3+CX173^3+CY173^3+CZ173^3+DA173^3+DB173^3+CU174^3+CV174^3+CW174^3+CX174^3+CY174^3+CZ174^3+DA174^3+DB174^3</f>
        <v>0</v>
      </c>
      <c r="DD174" s="76">
        <f t="shared" si="30"/>
        <v>0</v>
      </c>
      <c r="DE174" s="61"/>
      <c r="DF174" s="89"/>
      <c r="DG174" s="83"/>
      <c r="DH174" s="82"/>
      <c r="DI174" s="82"/>
      <c r="DJ174" s="83"/>
      <c r="DK174" s="83"/>
      <c r="DL174" s="82"/>
      <c r="DM174" s="82"/>
      <c r="DN174" s="83"/>
      <c r="DO174" s="83"/>
      <c r="DP174" s="82"/>
      <c r="DQ174" s="82"/>
      <c r="DR174" s="83"/>
      <c r="DS174" s="83"/>
      <c r="DT174" s="82"/>
      <c r="DU174" s="86"/>
      <c r="DV174" s="66"/>
      <c r="DW174" s="51"/>
      <c r="DY174" s="57"/>
      <c r="DZ174" s="58"/>
      <c r="EA174" s="3"/>
      <c r="EB174" s="4"/>
      <c r="EC174" s="4"/>
      <c r="ED174" s="4"/>
      <c r="EE174" s="4"/>
      <c r="EF174" s="4"/>
      <c r="EG174" s="4"/>
      <c r="EH174" s="4"/>
      <c r="EI174" s="4"/>
      <c r="EJ174" s="4"/>
      <c r="EK174" s="4"/>
      <c r="EL174" s="4"/>
      <c r="EM174" s="4"/>
      <c r="EN174" s="4"/>
      <c r="EO174" s="4"/>
      <c r="EP174" s="5"/>
      <c r="EQ174" s="75">
        <f>EI173^3+EJ173^3+EK173^3+EL173^3+EM173^3+EN173^3+EO173^3+EP173^3+EI174^3+EJ174^3+EK174^3+EL174^3+EM174^3+EN174^3+EO174^3+EP174^3</f>
        <v>0</v>
      </c>
      <c r="ER174" s="76">
        <f t="shared" si="31"/>
        <v>0</v>
      </c>
      <c r="ES174" s="61"/>
      <c r="ET174" s="89"/>
      <c r="EU174" s="83"/>
      <c r="EV174" s="83"/>
      <c r="EW174" s="83"/>
      <c r="EX174" s="83"/>
      <c r="EY174" s="83"/>
      <c r="EZ174" s="83"/>
      <c r="FA174" s="83"/>
      <c r="FB174" s="83"/>
      <c r="FC174" s="83"/>
      <c r="FD174" s="83"/>
      <c r="FE174" s="83"/>
      <c r="FF174" s="83"/>
      <c r="FG174" s="83"/>
      <c r="FH174" s="83"/>
      <c r="FI174" s="84"/>
      <c r="FJ174" s="66"/>
      <c r="FK174" s="51"/>
    </row>
    <row r="175" spans="1:167" x14ac:dyDescent="0.2">
      <c r="A175" s="32"/>
      <c r="B175" s="32"/>
      <c r="C175" s="32"/>
      <c r="D175" s="106" t="s">
        <v>119</v>
      </c>
      <c r="E175" s="107" t="s">
        <v>207</v>
      </c>
      <c r="F175" s="110">
        <f>B4+(161*B6)</f>
        <v>162</v>
      </c>
      <c r="G175" s="104"/>
      <c r="H175" s="43"/>
      <c r="I175" s="105"/>
      <c r="J175" s="58"/>
      <c r="K175" s="3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5"/>
      <c r="AA175" s="75">
        <f>K175^3+L175^3+M175^3+N175^3+O175^3+P175^3+Q175^3+R175^3+K176^3+L176^3+M176^3+N176^3+O176^3+P176^3+Q176^3+R176^3</f>
        <v>0</v>
      </c>
      <c r="AB175" s="76">
        <f t="shared" si="28"/>
        <v>0</v>
      </c>
      <c r="AC175" s="61"/>
      <c r="AD175" s="81"/>
      <c r="AE175" s="82"/>
      <c r="AF175" s="82"/>
      <c r="AG175" s="82"/>
      <c r="AH175" s="83"/>
      <c r="AI175" s="83"/>
      <c r="AJ175" s="83"/>
      <c r="AK175" s="83"/>
      <c r="AL175" s="82"/>
      <c r="AM175" s="82"/>
      <c r="AN175" s="82"/>
      <c r="AO175" s="82"/>
      <c r="AP175" s="83"/>
      <c r="AQ175" s="83"/>
      <c r="AR175" s="83"/>
      <c r="AS175" s="84"/>
      <c r="AT175" s="66"/>
      <c r="AU175" s="51"/>
      <c r="AW175" s="105"/>
      <c r="AX175" s="58"/>
      <c r="AY175" s="3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5"/>
      <c r="BO175" s="75">
        <f>AY175^3+AZ175^3+BA175^3+BB175^3+BC175^3+BD175^3+BE175^3+BF175^3+AY176^3+AZ176^3+BA176^3+BB176^3+BC176^3+BD176^3+BE176^3+BF176^3</f>
        <v>0</v>
      </c>
      <c r="BP175" s="76">
        <f t="shared" si="29"/>
        <v>0</v>
      </c>
      <c r="BQ175" s="61"/>
      <c r="BR175" s="89"/>
      <c r="BS175" s="83"/>
      <c r="BT175" s="83"/>
      <c r="BU175" s="83"/>
      <c r="BV175" s="83"/>
      <c r="BW175" s="83"/>
      <c r="BX175" s="83"/>
      <c r="BY175" s="83"/>
      <c r="BZ175" s="82"/>
      <c r="CA175" s="82"/>
      <c r="CB175" s="82"/>
      <c r="CC175" s="82"/>
      <c r="CD175" s="82"/>
      <c r="CE175" s="82"/>
      <c r="CF175" s="82"/>
      <c r="CG175" s="86"/>
      <c r="CH175" s="66"/>
      <c r="CI175" s="51"/>
      <c r="CJ175" s="144"/>
      <c r="CK175" s="105"/>
      <c r="CL175" s="58"/>
      <c r="CM175" s="3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5"/>
      <c r="DC175" s="75">
        <f>CM175^3+CN175^3+CO175^3+CP175^3+CQ175^3+CR175^3+CS175^3+CT175^3+CM176^3+CN176^3+CO176^3+CP176^3+CQ176^3+CR176^3+CS176^3+CT176^3</f>
        <v>0</v>
      </c>
      <c r="DD175" s="76">
        <f t="shared" si="30"/>
        <v>0</v>
      </c>
      <c r="DE175" s="61"/>
      <c r="DF175" s="89"/>
      <c r="DG175" s="83"/>
      <c r="DH175" s="82"/>
      <c r="DI175" s="82"/>
      <c r="DJ175" s="83"/>
      <c r="DK175" s="83"/>
      <c r="DL175" s="82"/>
      <c r="DM175" s="82"/>
      <c r="DN175" s="83"/>
      <c r="DO175" s="83"/>
      <c r="DP175" s="82"/>
      <c r="DQ175" s="82"/>
      <c r="DR175" s="83"/>
      <c r="DS175" s="83"/>
      <c r="DT175" s="82"/>
      <c r="DU175" s="86"/>
      <c r="DV175" s="66"/>
      <c r="DW175" s="51"/>
      <c r="DY175" s="105"/>
      <c r="DZ175" s="58"/>
      <c r="EA175" s="3"/>
      <c r="EB175" s="4"/>
      <c r="EC175" s="4"/>
      <c r="ED175" s="4"/>
      <c r="EE175" s="4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5"/>
      <c r="EQ175" s="75">
        <f>EA175^3+EB175^3+EC175^3+ED175^3+EE175^3+EF175^3+EG175^3+EH175^3+EA176^3+EB176^3+EC176^3+ED176^3+EE176^3+EF176^3+EG176^3+EH176^3</f>
        <v>0</v>
      </c>
      <c r="ER175" s="76">
        <f t="shared" si="31"/>
        <v>0</v>
      </c>
      <c r="ES175" s="61"/>
      <c r="ET175" s="81"/>
      <c r="EU175" s="82"/>
      <c r="EV175" s="82"/>
      <c r="EW175" s="82"/>
      <c r="EX175" s="82"/>
      <c r="EY175" s="82"/>
      <c r="EZ175" s="82"/>
      <c r="FA175" s="82"/>
      <c r="FB175" s="82"/>
      <c r="FC175" s="82"/>
      <c r="FD175" s="82"/>
      <c r="FE175" s="82"/>
      <c r="FF175" s="82"/>
      <c r="FG175" s="82"/>
      <c r="FH175" s="82"/>
      <c r="FI175" s="86"/>
      <c r="FJ175" s="66"/>
      <c r="FK175" s="51"/>
    </row>
    <row r="176" spans="1:167" x14ac:dyDescent="0.2">
      <c r="A176" s="32"/>
      <c r="B176" s="32"/>
      <c r="C176" s="32"/>
      <c r="D176" s="106" t="s">
        <v>78</v>
      </c>
      <c r="E176" s="107" t="s">
        <v>207</v>
      </c>
      <c r="F176" s="110">
        <f>B4+(162*B6)</f>
        <v>163</v>
      </c>
      <c r="G176" s="104"/>
      <c r="H176" s="43"/>
      <c r="I176" s="109"/>
      <c r="J176" s="58"/>
      <c r="K176" s="3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5"/>
      <c r="AA176" s="75">
        <f>S175^3+T175^3+U175^3+V175^3+W175^3+X175^3+Y175^3+Z175^3+S176^3+T176^3+U176^3+V176^3+W176^3+X176^3+Y176^3+Z176^3</f>
        <v>0</v>
      </c>
      <c r="AB176" s="76">
        <f t="shared" si="28"/>
        <v>0</v>
      </c>
      <c r="AC176" s="61"/>
      <c r="AD176" s="81"/>
      <c r="AE176" s="82"/>
      <c r="AF176" s="82"/>
      <c r="AG176" s="82"/>
      <c r="AH176" s="83"/>
      <c r="AI176" s="83"/>
      <c r="AJ176" s="83"/>
      <c r="AK176" s="83"/>
      <c r="AL176" s="82"/>
      <c r="AM176" s="82"/>
      <c r="AN176" s="82"/>
      <c r="AO176" s="82"/>
      <c r="AP176" s="83"/>
      <c r="AQ176" s="83"/>
      <c r="AR176" s="83"/>
      <c r="AS176" s="84"/>
      <c r="AT176" s="66"/>
      <c r="AU176" s="51"/>
      <c r="AW176" s="109"/>
      <c r="AX176" s="58"/>
      <c r="AY176" s="3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5"/>
      <c r="BO176" s="75">
        <f>BG175^3+BH175^3+BI175^3+BJ175^3+BK175^3+BL175^3+BM175^3+BN175^3+BG176^3+BH176^3+BI176^3+BJ176^3+BK176^3+BL176^3+BM176^3+BN176^3</f>
        <v>0</v>
      </c>
      <c r="BP176" s="76">
        <f t="shared" si="29"/>
        <v>0</v>
      </c>
      <c r="BQ176" s="61"/>
      <c r="BR176" s="89"/>
      <c r="BS176" s="83"/>
      <c r="BT176" s="83"/>
      <c r="BU176" s="83"/>
      <c r="BV176" s="83"/>
      <c r="BW176" s="83"/>
      <c r="BX176" s="83"/>
      <c r="BY176" s="83"/>
      <c r="BZ176" s="82"/>
      <c r="CA176" s="82"/>
      <c r="CB176" s="82"/>
      <c r="CC176" s="82"/>
      <c r="CD176" s="82"/>
      <c r="CE176" s="82"/>
      <c r="CF176" s="82"/>
      <c r="CG176" s="86"/>
      <c r="CH176" s="66"/>
      <c r="CI176" s="51"/>
      <c r="CJ176" s="144"/>
      <c r="CK176" s="109"/>
      <c r="CL176" s="58"/>
      <c r="CM176" s="3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5"/>
      <c r="DC176" s="75">
        <f>CU175^3+CV175^3+CW175^3+CX175^3+CY175^3+CZ175^3+DA175^3+DB175^3+CU176^3+CV176^3+CW176^3+CX176^3+CY176^3+CZ176^3+DA176^3+DB176^3</f>
        <v>0</v>
      </c>
      <c r="DD176" s="76">
        <f t="shared" si="30"/>
        <v>0</v>
      </c>
      <c r="DE176" s="61"/>
      <c r="DF176" s="89"/>
      <c r="DG176" s="83"/>
      <c r="DH176" s="82"/>
      <c r="DI176" s="82"/>
      <c r="DJ176" s="83"/>
      <c r="DK176" s="83"/>
      <c r="DL176" s="82"/>
      <c r="DM176" s="82"/>
      <c r="DN176" s="83"/>
      <c r="DO176" s="83"/>
      <c r="DP176" s="82"/>
      <c r="DQ176" s="82"/>
      <c r="DR176" s="83"/>
      <c r="DS176" s="83"/>
      <c r="DT176" s="82"/>
      <c r="DU176" s="86"/>
      <c r="DV176" s="66"/>
      <c r="DW176" s="51"/>
      <c r="DY176" s="109"/>
      <c r="DZ176" s="58"/>
      <c r="EA176" s="3"/>
      <c r="EB176" s="4"/>
      <c r="EC176" s="4"/>
      <c r="ED176" s="4"/>
      <c r="EE176" s="4"/>
      <c r="EF176" s="4"/>
      <c r="EG176" s="4"/>
      <c r="EH176" s="4"/>
      <c r="EI176" s="4"/>
      <c r="EJ176" s="4"/>
      <c r="EK176" s="4"/>
      <c r="EL176" s="4"/>
      <c r="EM176" s="4"/>
      <c r="EN176" s="4"/>
      <c r="EO176" s="4"/>
      <c r="EP176" s="5"/>
      <c r="EQ176" s="75">
        <f>EI175^3+EJ175^3+EK175^3+EL175^3+EM175^3+EN175^3+EO175^3+EP175^3+EI176^3+EJ176^3+EK176^3+EL176^3+EM176^3+EN176^3+EO176^3+EP176^3</f>
        <v>0</v>
      </c>
      <c r="ER176" s="76">
        <f t="shared" si="31"/>
        <v>0</v>
      </c>
      <c r="ES176" s="61"/>
      <c r="ET176" s="89"/>
      <c r="EU176" s="83"/>
      <c r="EV176" s="83"/>
      <c r="EW176" s="83"/>
      <c r="EX176" s="83"/>
      <c r="EY176" s="83"/>
      <c r="EZ176" s="83"/>
      <c r="FA176" s="83"/>
      <c r="FB176" s="83"/>
      <c r="FC176" s="83"/>
      <c r="FD176" s="83"/>
      <c r="FE176" s="83"/>
      <c r="FF176" s="83"/>
      <c r="FG176" s="83"/>
      <c r="FH176" s="83"/>
      <c r="FI176" s="84"/>
      <c r="FJ176" s="66"/>
      <c r="FK176" s="51"/>
    </row>
    <row r="177" spans="1:167" x14ac:dyDescent="0.2">
      <c r="A177" s="32"/>
      <c r="B177" s="32"/>
      <c r="C177" s="32"/>
      <c r="D177" s="106" t="s">
        <v>158</v>
      </c>
      <c r="E177" s="107" t="s">
        <v>207</v>
      </c>
      <c r="F177" s="108">
        <f>B4+(163*B6)</f>
        <v>164</v>
      </c>
      <c r="G177" s="104"/>
      <c r="H177" s="43"/>
      <c r="I177" s="109"/>
      <c r="J177" s="58"/>
      <c r="K177" s="3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5"/>
      <c r="AA177" s="75">
        <f>K177^3+L177^3+M177^3+N177^3+O177^3+P177^3+Q177^3+R177^3+K178^3+L178^3+M178^3+N178^3+O178^3+P178^3+Q178^3+R178^3</f>
        <v>0</v>
      </c>
      <c r="AB177" s="76">
        <f t="shared" si="28"/>
        <v>0</v>
      </c>
      <c r="AC177" s="61"/>
      <c r="AD177" s="89"/>
      <c r="AE177" s="83"/>
      <c r="AF177" s="83"/>
      <c r="AG177" s="83"/>
      <c r="AH177" s="82"/>
      <c r="AI177" s="82"/>
      <c r="AJ177" s="82"/>
      <c r="AK177" s="82"/>
      <c r="AL177" s="83"/>
      <c r="AM177" s="83"/>
      <c r="AN177" s="83"/>
      <c r="AO177" s="83"/>
      <c r="AP177" s="82"/>
      <c r="AQ177" s="82"/>
      <c r="AR177" s="82"/>
      <c r="AS177" s="86"/>
      <c r="AT177" s="66"/>
      <c r="AU177" s="51"/>
      <c r="AW177" s="109"/>
      <c r="AX177" s="58"/>
      <c r="AY177" s="3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5"/>
      <c r="BO177" s="75">
        <f>AY177^3+AZ177^3+BA177^3+BB177^3+BC177^3+BD177^3+BE177^3+BF177^3+AY178^3+AZ178^3+BA178^3+BB178^3+BC178^3+BD178^3+BE178^3+BF178^3</f>
        <v>0</v>
      </c>
      <c r="BP177" s="76">
        <f t="shared" si="29"/>
        <v>0</v>
      </c>
      <c r="BQ177" s="61"/>
      <c r="BR177" s="81"/>
      <c r="BS177" s="82"/>
      <c r="BT177" s="82"/>
      <c r="BU177" s="82"/>
      <c r="BV177" s="82"/>
      <c r="BW177" s="82"/>
      <c r="BX177" s="82"/>
      <c r="BY177" s="82"/>
      <c r="BZ177" s="83"/>
      <c r="CA177" s="83"/>
      <c r="CB177" s="83"/>
      <c r="CC177" s="83"/>
      <c r="CD177" s="83"/>
      <c r="CE177" s="83"/>
      <c r="CF177" s="83"/>
      <c r="CG177" s="84"/>
      <c r="CH177" s="66"/>
      <c r="CI177" s="51"/>
      <c r="CJ177" s="144"/>
      <c r="CK177" s="109"/>
      <c r="CL177" s="58"/>
      <c r="CM177" s="3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5"/>
      <c r="DC177" s="75">
        <f>CM177^3+CN177^3+CO177^3+CP177^3+CQ177^3+CR177^3+CS177^3+CT177^3+CM178^3+CN178^3+CO178^3+CP178^3+CQ178^3+CR178^3+CS178^3+CT178^3</f>
        <v>0</v>
      </c>
      <c r="DD177" s="76">
        <f t="shared" si="30"/>
        <v>0</v>
      </c>
      <c r="DE177" s="61"/>
      <c r="DF177" s="89"/>
      <c r="DG177" s="83"/>
      <c r="DH177" s="82"/>
      <c r="DI177" s="82"/>
      <c r="DJ177" s="83"/>
      <c r="DK177" s="83"/>
      <c r="DL177" s="82"/>
      <c r="DM177" s="82"/>
      <c r="DN177" s="83"/>
      <c r="DO177" s="83"/>
      <c r="DP177" s="82"/>
      <c r="DQ177" s="82"/>
      <c r="DR177" s="83"/>
      <c r="DS177" s="83"/>
      <c r="DT177" s="82"/>
      <c r="DU177" s="86"/>
      <c r="DV177" s="66"/>
      <c r="DW177" s="51"/>
      <c r="DY177" s="109"/>
      <c r="DZ177" s="58"/>
      <c r="EA177" s="3"/>
      <c r="EB177" s="4"/>
      <c r="EC177" s="4"/>
      <c r="ED177" s="4"/>
      <c r="EE177" s="4"/>
      <c r="EF177" s="4"/>
      <c r="EG177" s="4"/>
      <c r="EH177" s="4"/>
      <c r="EI177" s="4"/>
      <c r="EJ177" s="4"/>
      <c r="EK177" s="4"/>
      <c r="EL177" s="4"/>
      <c r="EM177" s="4"/>
      <c r="EN177" s="4"/>
      <c r="EO177" s="4"/>
      <c r="EP177" s="5"/>
      <c r="EQ177" s="75">
        <f>EA177^3+EB177^3+EC177^3+ED177^3+EE177^3+EF177^3+EG177^3+EH177^3+EA178^3+EB178^3+EC178^3+ED178^3+EE178^3+EF178^3+EG178^3+EH178^3</f>
        <v>0</v>
      </c>
      <c r="ER177" s="76">
        <f t="shared" si="31"/>
        <v>0</v>
      </c>
      <c r="ES177" s="61"/>
      <c r="ET177" s="81"/>
      <c r="EU177" s="82"/>
      <c r="EV177" s="82"/>
      <c r="EW177" s="82"/>
      <c r="EX177" s="82"/>
      <c r="EY177" s="82"/>
      <c r="EZ177" s="82"/>
      <c r="FA177" s="82"/>
      <c r="FB177" s="82"/>
      <c r="FC177" s="82"/>
      <c r="FD177" s="82"/>
      <c r="FE177" s="82"/>
      <c r="FF177" s="82"/>
      <c r="FG177" s="82"/>
      <c r="FH177" s="82"/>
      <c r="FI177" s="86"/>
      <c r="FJ177" s="66"/>
      <c r="FK177" s="51"/>
    </row>
    <row r="178" spans="1:167" x14ac:dyDescent="0.2">
      <c r="A178" s="32"/>
      <c r="B178" s="32"/>
      <c r="C178" s="32"/>
      <c r="D178" s="106" t="s">
        <v>222</v>
      </c>
      <c r="E178" s="107" t="s">
        <v>207</v>
      </c>
      <c r="F178" s="108">
        <f>B4+(164*B6)</f>
        <v>165</v>
      </c>
      <c r="G178" s="104"/>
      <c r="H178" s="43"/>
      <c r="I178" s="109"/>
      <c r="J178" s="58"/>
      <c r="K178" s="3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5"/>
      <c r="AA178" s="75">
        <f>S177^3+T177^3+U177^3+V177^3+W177^3+X177^3+Y177^3+Z177^3+S178^3+T178^3+U178^3+V178^3+W178^3+X178^3+Y178^3+Z178^3</f>
        <v>0</v>
      </c>
      <c r="AB178" s="76">
        <f t="shared" si="28"/>
        <v>0</v>
      </c>
      <c r="AC178" s="61"/>
      <c r="AD178" s="89"/>
      <c r="AE178" s="83"/>
      <c r="AF178" s="83"/>
      <c r="AG178" s="83"/>
      <c r="AH178" s="82"/>
      <c r="AI178" s="82"/>
      <c r="AJ178" s="82"/>
      <c r="AK178" s="82"/>
      <c r="AL178" s="83"/>
      <c r="AM178" s="83"/>
      <c r="AN178" s="83"/>
      <c r="AO178" s="83"/>
      <c r="AP178" s="82"/>
      <c r="AQ178" s="82"/>
      <c r="AR178" s="82"/>
      <c r="AS178" s="86"/>
      <c r="AT178" s="66"/>
      <c r="AU178" s="51"/>
      <c r="AW178" s="109"/>
      <c r="AX178" s="58"/>
      <c r="AY178" s="3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5"/>
      <c r="BO178" s="75">
        <f>BG177^3+BH177^3+BI177^3+BJ177^3+BK177^3+BL177^3+BM177^3+BN177^3+BG178^3+BH178^3+BI178^3+BJ178^3+BK178^3+BL178^3+BM178^3+BN178^3</f>
        <v>0</v>
      </c>
      <c r="BP178" s="76">
        <f t="shared" si="29"/>
        <v>0</v>
      </c>
      <c r="BQ178" s="61"/>
      <c r="BR178" s="81"/>
      <c r="BS178" s="82"/>
      <c r="BT178" s="82"/>
      <c r="BU178" s="82"/>
      <c r="BV178" s="82"/>
      <c r="BW178" s="82"/>
      <c r="BX178" s="82"/>
      <c r="BY178" s="82"/>
      <c r="BZ178" s="83"/>
      <c r="CA178" s="83"/>
      <c r="CB178" s="83"/>
      <c r="CC178" s="83"/>
      <c r="CD178" s="83"/>
      <c r="CE178" s="83"/>
      <c r="CF178" s="83"/>
      <c r="CG178" s="84"/>
      <c r="CH178" s="66"/>
      <c r="CI178" s="51"/>
      <c r="CJ178" s="144"/>
      <c r="CK178" s="109"/>
      <c r="CL178" s="58"/>
      <c r="CM178" s="3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5"/>
      <c r="DC178" s="75">
        <f>CU177^3+CV177^3+CW177^3+CX177^3+CY177^3+CZ177^3+DA177^3+DB177^3+CU178^3+CV178^3+CW178^3+CX178^3+CY178^3+CZ178^3+DA178^3+DB178^3</f>
        <v>0</v>
      </c>
      <c r="DD178" s="76">
        <f t="shared" si="30"/>
        <v>0</v>
      </c>
      <c r="DE178" s="61"/>
      <c r="DF178" s="89"/>
      <c r="DG178" s="83"/>
      <c r="DH178" s="82"/>
      <c r="DI178" s="82"/>
      <c r="DJ178" s="83"/>
      <c r="DK178" s="83"/>
      <c r="DL178" s="82"/>
      <c r="DM178" s="82"/>
      <c r="DN178" s="83"/>
      <c r="DO178" s="83"/>
      <c r="DP178" s="82"/>
      <c r="DQ178" s="82"/>
      <c r="DR178" s="83"/>
      <c r="DS178" s="83"/>
      <c r="DT178" s="82"/>
      <c r="DU178" s="86"/>
      <c r="DV178" s="66"/>
      <c r="DW178" s="51"/>
      <c r="DY178" s="109"/>
      <c r="DZ178" s="58"/>
      <c r="EA178" s="3"/>
      <c r="EB178" s="4"/>
      <c r="EC178" s="4"/>
      <c r="ED178" s="4"/>
      <c r="EE178" s="4"/>
      <c r="EF178" s="4"/>
      <c r="EG178" s="4"/>
      <c r="EH178" s="4"/>
      <c r="EI178" s="4"/>
      <c r="EJ178" s="4"/>
      <c r="EK178" s="4"/>
      <c r="EL178" s="4"/>
      <c r="EM178" s="4"/>
      <c r="EN178" s="4"/>
      <c r="EO178" s="4"/>
      <c r="EP178" s="5"/>
      <c r="EQ178" s="75">
        <f>EI177^3+EJ177^3+EK177^3+EL177^3+EM177^3+EN177^3+EO177^3+EP177^3+EI178^3+EJ178^3+EK178^3+EL178^3+EM178^3+EN178^3+EO178^3+EP178^3</f>
        <v>0</v>
      </c>
      <c r="ER178" s="76">
        <f t="shared" si="31"/>
        <v>0</v>
      </c>
      <c r="ES178" s="61"/>
      <c r="ET178" s="89"/>
      <c r="EU178" s="83"/>
      <c r="EV178" s="83"/>
      <c r="EW178" s="83"/>
      <c r="EX178" s="83"/>
      <c r="EY178" s="83"/>
      <c r="EZ178" s="83"/>
      <c r="FA178" s="83"/>
      <c r="FB178" s="83"/>
      <c r="FC178" s="83"/>
      <c r="FD178" s="83"/>
      <c r="FE178" s="83"/>
      <c r="FF178" s="83"/>
      <c r="FG178" s="83"/>
      <c r="FH178" s="83"/>
      <c r="FI178" s="84"/>
      <c r="FJ178" s="66"/>
      <c r="FK178" s="51"/>
    </row>
    <row r="179" spans="1:167" x14ac:dyDescent="0.2">
      <c r="A179" s="32"/>
      <c r="B179" s="32"/>
      <c r="C179" s="32"/>
      <c r="D179" s="106" t="s">
        <v>19</v>
      </c>
      <c r="E179" s="107" t="s">
        <v>207</v>
      </c>
      <c r="F179" s="110">
        <f>B4+(165*B6)</f>
        <v>166</v>
      </c>
      <c r="G179" s="104"/>
      <c r="H179" s="43"/>
      <c r="I179" s="109"/>
      <c r="J179" s="58"/>
      <c r="K179" s="3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5"/>
      <c r="AA179" s="75">
        <f>K179^3+L179^3+M179^3+N179^3+O179^3+P179^3+Q179^3+R179^3+K180^3+L180^3+M180^3+N180^3+O180^3+P180^3+Q180^3+R180^3</f>
        <v>0</v>
      </c>
      <c r="AB179" s="76">
        <f t="shared" si="28"/>
        <v>0</v>
      </c>
      <c r="AC179" s="61"/>
      <c r="AD179" s="89"/>
      <c r="AE179" s="83"/>
      <c r="AF179" s="83"/>
      <c r="AG179" s="83"/>
      <c r="AH179" s="82"/>
      <c r="AI179" s="82"/>
      <c r="AJ179" s="82"/>
      <c r="AK179" s="82"/>
      <c r="AL179" s="83"/>
      <c r="AM179" s="83"/>
      <c r="AN179" s="83"/>
      <c r="AO179" s="83"/>
      <c r="AP179" s="82"/>
      <c r="AQ179" s="82"/>
      <c r="AR179" s="82"/>
      <c r="AS179" s="86"/>
      <c r="AT179" s="66"/>
      <c r="AU179" s="51"/>
      <c r="AW179" s="109"/>
      <c r="AX179" s="58"/>
      <c r="AY179" s="3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5"/>
      <c r="BO179" s="75">
        <f>AY179^3+AZ179^3+BA179^3+BB179^3+BC179^3+BD179^3+BE179^3+BF179^3+AY180^3+AZ180^3+BA180^3+BB180^3+BC180^3+BD180^3+BE180^3+BF180^3</f>
        <v>0</v>
      </c>
      <c r="BP179" s="76">
        <f t="shared" si="29"/>
        <v>0</v>
      </c>
      <c r="BQ179" s="61"/>
      <c r="BR179" s="89"/>
      <c r="BS179" s="83"/>
      <c r="BT179" s="83"/>
      <c r="BU179" s="83"/>
      <c r="BV179" s="83"/>
      <c r="BW179" s="83"/>
      <c r="BX179" s="83"/>
      <c r="BY179" s="83"/>
      <c r="BZ179" s="82"/>
      <c r="CA179" s="82"/>
      <c r="CB179" s="82"/>
      <c r="CC179" s="82"/>
      <c r="CD179" s="82"/>
      <c r="CE179" s="82"/>
      <c r="CF179" s="82"/>
      <c r="CG179" s="86"/>
      <c r="CH179" s="66"/>
      <c r="CI179" s="51"/>
      <c r="CJ179" s="144"/>
      <c r="CK179" s="109"/>
      <c r="CL179" s="58"/>
      <c r="CM179" s="3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5"/>
      <c r="DC179" s="75">
        <f>CM179^3+CN179^3+CO179^3+CP179^3+CQ179^3+CR179^3+CS179^3+CT179^3+CM180^3+CN180^3+CO180^3+CP180^3+CQ180^3+CR180^3+CS180^3+CT180^3</f>
        <v>0</v>
      </c>
      <c r="DD179" s="76">
        <f t="shared" si="30"/>
        <v>0</v>
      </c>
      <c r="DE179" s="61"/>
      <c r="DF179" s="89"/>
      <c r="DG179" s="83"/>
      <c r="DH179" s="82"/>
      <c r="DI179" s="82"/>
      <c r="DJ179" s="83"/>
      <c r="DK179" s="83"/>
      <c r="DL179" s="82"/>
      <c r="DM179" s="82"/>
      <c r="DN179" s="83"/>
      <c r="DO179" s="83"/>
      <c r="DP179" s="82"/>
      <c r="DQ179" s="82"/>
      <c r="DR179" s="83"/>
      <c r="DS179" s="83"/>
      <c r="DT179" s="82"/>
      <c r="DU179" s="86"/>
      <c r="DV179" s="66"/>
      <c r="DW179" s="51"/>
      <c r="DY179" s="109"/>
      <c r="DZ179" s="58"/>
      <c r="EA179" s="3"/>
      <c r="EB179" s="4"/>
      <c r="EC179" s="4"/>
      <c r="ED179" s="4"/>
      <c r="EE179" s="4"/>
      <c r="EF179" s="4"/>
      <c r="EG179" s="4"/>
      <c r="EH179" s="4"/>
      <c r="EI179" s="4"/>
      <c r="EJ179" s="4"/>
      <c r="EK179" s="4"/>
      <c r="EL179" s="4"/>
      <c r="EM179" s="4"/>
      <c r="EN179" s="4"/>
      <c r="EO179" s="4"/>
      <c r="EP179" s="5"/>
      <c r="EQ179" s="75">
        <f>EA179^3+EB179^3+EC179^3+ED179^3+EE179^3+EF179^3+EG179^3+EH179^3+EA180^3+EB180^3+EC180^3+ED180^3+EE180^3+EF180^3+EG180^3+EH180^3</f>
        <v>0</v>
      </c>
      <c r="ER179" s="76">
        <f t="shared" si="31"/>
        <v>0</v>
      </c>
      <c r="ES179" s="61"/>
      <c r="ET179" s="81"/>
      <c r="EU179" s="82"/>
      <c r="EV179" s="82"/>
      <c r="EW179" s="82"/>
      <c r="EX179" s="82"/>
      <c r="EY179" s="82"/>
      <c r="EZ179" s="82"/>
      <c r="FA179" s="82"/>
      <c r="FB179" s="82"/>
      <c r="FC179" s="82"/>
      <c r="FD179" s="82"/>
      <c r="FE179" s="82"/>
      <c r="FF179" s="82"/>
      <c r="FG179" s="82"/>
      <c r="FH179" s="82"/>
      <c r="FI179" s="86"/>
      <c r="FJ179" s="66"/>
      <c r="FK179" s="51"/>
    </row>
    <row r="180" spans="1:167" x14ac:dyDescent="0.2">
      <c r="A180" s="32"/>
      <c r="B180" s="32"/>
      <c r="C180" s="32"/>
      <c r="D180" s="106" t="s">
        <v>67</v>
      </c>
      <c r="E180" s="107" t="s">
        <v>207</v>
      </c>
      <c r="F180" s="110">
        <f>B4+(166*B6)</f>
        <v>167</v>
      </c>
      <c r="G180" s="104"/>
      <c r="H180" s="43"/>
      <c r="I180" s="109"/>
      <c r="J180" s="58"/>
      <c r="K180" s="7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9"/>
      <c r="AA180" s="75">
        <f>S179^3+T179^3+U179^3+V179^3+W179^3+X179^3+Y179^3+Z179^3+S180^3+T180^3+U180^3+V180^3+W180^3+X180^3+Y180^3+Z180^3</f>
        <v>0</v>
      </c>
      <c r="AB180" s="76">
        <f t="shared" si="28"/>
        <v>0</v>
      </c>
      <c r="AC180" s="61"/>
      <c r="AD180" s="116"/>
      <c r="AE180" s="117"/>
      <c r="AF180" s="117"/>
      <c r="AG180" s="117"/>
      <c r="AH180" s="118"/>
      <c r="AI180" s="118"/>
      <c r="AJ180" s="118"/>
      <c r="AK180" s="118"/>
      <c r="AL180" s="117"/>
      <c r="AM180" s="117"/>
      <c r="AN180" s="117"/>
      <c r="AO180" s="117"/>
      <c r="AP180" s="118"/>
      <c r="AQ180" s="118"/>
      <c r="AR180" s="118"/>
      <c r="AS180" s="119"/>
      <c r="AT180" s="32"/>
      <c r="AU180" s="115"/>
      <c r="AW180" s="109"/>
      <c r="AX180" s="58"/>
      <c r="AY180" s="7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9"/>
      <c r="BO180" s="75">
        <f>BG179^3+BH179^3+BI179^3+BJ179^3+BK179^3+BL179^3+BM179^3+BN179^3+BG180^3+BH180^3+BI180^3+BJ180^3+BK180^3+BL180^3+BM180^3+BN180^3</f>
        <v>0</v>
      </c>
      <c r="BP180" s="76">
        <f t="shared" si="29"/>
        <v>0</v>
      </c>
      <c r="BQ180" s="61"/>
      <c r="BR180" s="116"/>
      <c r="BS180" s="117"/>
      <c r="BT180" s="117"/>
      <c r="BU180" s="117"/>
      <c r="BV180" s="117"/>
      <c r="BW180" s="117"/>
      <c r="BX180" s="117"/>
      <c r="BY180" s="117"/>
      <c r="BZ180" s="118"/>
      <c r="CA180" s="118"/>
      <c r="CB180" s="118"/>
      <c r="CC180" s="118"/>
      <c r="CD180" s="118"/>
      <c r="CE180" s="118"/>
      <c r="CF180" s="118"/>
      <c r="CG180" s="119"/>
      <c r="CH180" s="32"/>
      <c r="CI180" s="115"/>
      <c r="CJ180" s="144"/>
      <c r="CK180" s="109"/>
      <c r="CL180" s="58"/>
      <c r="CM180" s="7"/>
      <c r="CN180" s="8"/>
      <c r="CO180" s="8"/>
      <c r="CP180" s="8"/>
      <c r="CQ180" s="8"/>
      <c r="CR180" s="8"/>
      <c r="CS180" s="8"/>
      <c r="CT180" s="8"/>
      <c r="CU180" s="8"/>
      <c r="CV180" s="8"/>
      <c r="CW180" s="8"/>
      <c r="CX180" s="8"/>
      <c r="CY180" s="8"/>
      <c r="CZ180" s="8"/>
      <c r="DA180" s="8"/>
      <c r="DB180" s="9"/>
      <c r="DC180" s="75">
        <f>CU179^3+CV179^3+CW179^3+CX179^3+CY179^3+CZ179^3+DA179^3+DB179^3+CU180^3+CV180^3+CW180^3+CX180^3+CY180^3+CZ180^3+DA180^3+DB180^3</f>
        <v>0</v>
      </c>
      <c r="DD180" s="76">
        <f t="shared" si="30"/>
        <v>0</v>
      </c>
      <c r="DE180" s="61"/>
      <c r="DF180" s="116"/>
      <c r="DG180" s="117"/>
      <c r="DH180" s="118"/>
      <c r="DI180" s="118"/>
      <c r="DJ180" s="117"/>
      <c r="DK180" s="117"/>
      <c r="DL180" s="118"/>
      <c r="DM180" s="118"/>
      <c r="DN180" s="117"/>
      <c r="DO180" s="117"/>
      <c r="DP180" s="118"/>
      <c r="DQ180" s="118"/>
      <c r="DR180" s="117"/>
      <c r="DS180" s="117"/>
      <c r="DT180" s="118"/>
      <c r="DU180" s="119"/>
      <c r="DV180" s="32"/>
      <c r="DW180" s="115"/>
      <c r="DY180" s="109"/>
      <c r="DZ180" s="58"/>
      <c r="EA180" s="7"/>
      <c r="EB180" s="8"/>
      <c r="EC180" s="8"/>
      <c r="ED180" s="8"/>
      <c r="EE180" s="8"/>
      <c r="EF180" s="8"/>
      <c r="EG180" s="8"/>
      <c r="EH180" s="8"/>
      <c r="EI180" s="8"/>
      <c r="EJ180" s="8"/>
      <c r="EK180" s="8"/>
      <c r="EL180" s="8"/>
      <c r="EM180" s="8"/>
      <c r="EN180" s="8"/>
      <c r="EO180" s="8"/>
      <c r="EP180" s="9"/>
      <c r="EQ180" s="75">
        <f>EI179^3+EJ179^3+EK179^3+EL179^3+EM179^3+EN179^3+EO179^3+EP179^3+EI180^3+EJ180^3+EK180^3+EL180^3+EM180^3+EN180^3+EO180^3+EP180^3</f>
        <v>0</v>
      </c>
      <c r="ER180" s="76">
        <f t="shared" si="31"/>
        <v>0</v>
      </c>
      <c r="ES180" s="61"/>
      <c r="ET180" s="116"/>
      <c r="EU180" s="117"/>
      <c r="EV180" s="117"/>
      <c r="EW180" s="117"/>
      <c r="EX180" s="117"/>
      <c r="EY180" s="117"/>
      <c r="EZ180" s="117"/>
      <c r="FA180" s="117"/>
      <c r="FB180" s="117"/>
      <c r="FC180" s="117"/>
      <c r="FD180" s="117"/>
      <c r="FE180" s="117"/>
      <c r="FF180" s="117"/>
      <c r="FG180" s="117"/>
      <c r="FH180" s="117"/>
      <c r="FI180" s="120"/>
      <c r="FJ180" s="32"/>
      <c r="FK180" s="115"/>
    </row>
    <row r="181" spans="1:167" x14ac:dyDescent="0.2">
      <c r="A181" s="32"/>
      <c r="B181" s="32"/>
      <c r="C181" s="32"/>
      <c r="D181" s="106" t="s">
        <v>184</v>
      </c>
      <c r="E181" s="107" t="s">
        <v>207</v>
      </c>
      <c r="F181" s="108">
        <f>B4+(167*B6)</f>
        <v>168</v>
      </c>
      <c r="G181" s="104"/>
      <c r="H181" s="43"/>
      <c r="I181" s="109"/>
      <c r="J181" s="58"/>
      <c r="K181" s="121">
        <f>K165^3+K166^3+K167^3+K168^3+K169^3+K170^3+K171^3+K172^3+L165^3+L166^3+L167^3+L168^3+L169^3+L170^3+L171^3+L172^3</f>
        <v>0</v>
      </c>
      <c r="L181" s="122">
        <f>K180^3+K179^3+K178^3+K177^3+K176^3+K175^3+K174^3+K173^3+L180^3+L179^3+L178^3+L177^3+L176^3+L175^3+L174^3+L173^3</f>
        <v>0</v>
      </c>
      <c r="M181" s="122">
        <f>M165^3+M166^3+M167^3+M168^3+M169^3+M170^3+M171^3+M172^3+N165^3+N166^3+N167^3+N168^3+N169^3+N170^3+N171^3+N172^3</f>
        <v>0</v>
      </c>
      <c r="N181" s="122">
        <f>M180^3+M179^3+M178^3+M177^3+M176^3+M175^3+M174^3+M173^3+N180^3+N179^3+N178^3+N177^3+N176^3+N175^3+N174^3+N173^3</f>
        <v>0</v>
      </c>
      <c r="O181" s="122">
        <f>O165^3+O166^3+O167^3+O168^3+O169^3+O170^3+O171^3+O172^3+P165^3+P166^3+P167^3+P168^3+P169^3+P170^3+P171^3+P172^3</f>
        <v>0</v>
      </c>
      <c r="P181" s="122">
        <f>O180^3+O179^3+O178^3+O177^3+O176^3+O175^3+O174^3+O173^3+P180^3+P179^3+P178^3+P177^3+P176^3+P175^3+P174^3+P173^3</f>
        <v>0</v>
      </c>
      <c r="Q181" s="122">
        <f>Q165^3+Q166^3+Q167^3+Q168^3+Q169^3+Q170^3+Q171^3+Q172^3+R165^3+R166^3+R167^3+R168^3+R169^3+R170^3+R171^3+R172^3</f>
        <v>0</v>
      </c>
      <c r="R181" s="122">
        <f>Q180^3+Q179^3+Q178^3+Q177^3+Q176^3+Q175^3+Q174^3+Q173^3+R180^3+R179^3+R178^3+R177^3+R176^3+R175^3+R174^3+R173^3</f>
        <v>0</v>
      </c>
      <c r="S181" s="122">
        <f>S165^3+S166^3+S167^3+S168^3+S169^3+S170^3+S171^3+S172^3+T165^3+T166^3+T167^3+T168^3+T169^3+T170^3+T171^3+T172^3</f>
        <v>0</v>
      </c>
      <c r="T181" s="122">
        <f>S180^3+S179^3+S178^3+S177^3+S176^3+S175^3+S174^3+S173^3+T180^3+T179^3+T178^3+T177^3+T176^3+T175^3+T174^3+T173^3</f>
        <v>0</v>
      </c>
      <c r="U181" s="122">
        <f>U165^3+U166^3+U167^3+U168^3+U169^3+U170^3+U171^3+U172^3+V165^3+V166^3+V167^3+V168^3+V169^3+V170^3+V171^3+V172^3</f>
        <v>0</v>
      </c>
      <c r="V181" s="122">
        <f>U180^3+U179^3+U178^3+U177^3+U176^3+U175^3+U174^3+U173^3+V180^3+V179^3+V178^3+V177^3+V176^3+V175^3+V174^3+V173^3</f>
        <v>0</v>
      </c>
      <c r="W181" s="122">
        <f>W165^3+W166^3+W167^3+W168^3+W169^3+W170^3+W171^3+W172^3+X165^3+X166^3+X167^3+X168^3+X169^3+X170^3+X171^3+X172^3</f>
        <v>0</v>
      </c>
      <c r="X181" s="122">
        <f>W180^3+W179^3+W178^3+W177^3+W176^3+W175^3+W174^3+W173^3+X180^3+X179^3+X178^3+X177^3+X176^3+X175^3+X174^3+X173^3</f>
        <v>0</v>
      </c>
      <c r="Y181" s="122">
        <f>Y165^3+Y166^3+Y167^3+Y168^3+Y169^3+Y170^3+Y171^3+Y172^3+Z165^3+Z166^3+Z167^3+Z168^3+Z169^3+Z170^3+Z171^3+Z172^3</f>
        <v>0</v>
      </c>
      <c r="Z181" s="122">
        <f>Y180^3+Y179^3+Y178^3+Y177^3+Y176^3+Y175^3+Y174^3+Y173^3+Z180^3+Z179^3+Z178^3+Z177^3+Z176^3+Z175^3+Z174^3+Z173^3</f>
        <v>0</v>
      </c>
      <c r="AA181" s="124">
        <f>SUMSQ(K165,L166,M167,N168,O169,P170,Q171,R172,S173,T174,U175,V176,W177,X178,Y179,Z180)</f>
        <v>0</v>
      </c>
      <c r="AB181" s="125">
        <f>SUMSQ(K173,L174,M175,N176,O177,P178,Q179,R180,S165,T166,U167,V168,W169,X170,Y171,Z172)</f>
        <v>0</v>
      </c>
      <c r="AC181" s="52"/>
      <c r="AD181" s="126"/>
      <c r="AE181" s="126"/>
      <c r="AF181" s="126"/>
      <c r="AG181" s="126"/>
      <c r="AH181" s="126"/>
      <c r="AI181" s="126"/>
      <c r="AJ181" s="126"/>
      <c r="AK181" s="126"/>
      <c r="AL181" s="126"/>
      <c r="AM181" s="126"/>
      <c r="AN181" s="126"/>
      <c r="AO181" s="126"/>
      <c r="AP181" s="126"/>
      <c r="AQ181" s="126"/>
      <c r="AR181" s="126"/>
      <c r="AS181" s="126"/>
      <c r="AT181" s="32"/>
      <c r="AU181" s="115"/>
      <c r="AW181" s="109"/>
      <c r="AX181" s="58"/>
      <c r="AY181" s="121">
        <f>AY165^3+AY166^3+AY167^3+AY168^3+AY169^3+AY170^3+AY171^3+AY172^3+AZ165^3+AZ166^3+AZ167^3+AZ168^3+AZ169^3+AZ170^3+AZ171^3+AZ172^3</f>
        <v>0</v>
      </c>
      <c r="AZ181" s="122">
        <f>AY180^3+AY179^3+AY178^3+AY177^3+AY176^3+AY175^3+AY174^3+AY173^3+AZ180^3+AZ179^3+AZ178^3+AZ177^3+AZ176^3+AZ175^3+AZ174^3+AZ173^3</f>
        <v>0</v>
      </c>
      <c r="BA181" s="122">
        <f>BA165^3+BA166^3+BA167^3+BA168^3+BA169^3+BA170^3+BA171^3+BA172^3+BB165^3+BB166^3+BB167^3+BB168^3+BB169^3+BB170^3+BB171^3+BB172^3</f>
        <v>0</v>
      </c>
      <c r="BB181" s="122">
        <f>BA180^3+BA179^3+BA178^3+BA177^3+BA176^3+BA175^3+BA174^3+BA173^3+BB180^3+BB179^3+BB178^3+BB177^3+BB176^3+BB175^3+BB174^3+BB173^3</f>
        <v>0</v>
      </c>
      <c r="BC181" s="122">
        <f>BC165^3+BC166^3+BC167^3+BC168^3+BC169^3+BC170^3+BC171^3+BC172^3+BD165^3+BD166^3+BD167^3+BD168^3+BD169^3+BD170^3+BD171^3+BD172^3</f>
        <v>0</v>
      </c>
      <c r="BD181" s="122">
        <f>BC180^3+BC179^3+BC178^3+BC177^3+BC176^3+BC175^3+BC174^3+BC173^3+BD180^3+BD179^3+BD178^3+BD177^3+BD176^3+BD175^3+BD174^3+BD173^3</f>
        <v>0</v>
      </c>
      <c r="BE181" s="122">
        <f>BE165^3+BE166^3+BE167^3+BE168^3+BE169^3+BE170^3+BE171^3+BE172^3+BF165^3+BF166^3+BF167^3+BF168^3+BF169^3+BF170^3+BF171^3+BF172^3</f>
        <v>0</v>
      </c>
      <c r="BF181" s="122">
        <f>BE180^3+BE179^3+BE178^3+BE177^3+BE176^3+BE175^3+BE174^3+BE173^3+BF180^3+BF179^3+BF178^3+BF177^3+BF176^3+BF175^3+BF174^3+BF173^3</f>
        <v>0</v>
      </c>
      <c r="BG181" s="122">
        <f>BG165^3+BG166^3+BG167^3+BG168^3+BG169^3+BG170^3+BG171^3+BG172^3+BH165^3+BH166^3+BH167^3+BH168^3+BH169^3+BH170^3+BH171^3+BH172^3</f>
        <v>0</v>
      </c>
      <c r="BH181" s="122">
        <f>BG180^3+BG179^3+BG178^3+BG177^3+BG176^3+BG175^3+BG174^3+BG173^3+BH180^3+BH179^3+BH178^3+BH177^3+BH176^3+BH175^3+BH174^3+BH173^3</f>
        <v>0</v>
      </c>
      <c r="BI181" s="122">
        <f>BI165^3+BI166^3+BI167^3+BI168^3+BI169^3+BI170^3+BI171^3+BI172^3+BJ165^3+BJ166^3+BJ167^3+BJ168^3+BJ169^3+BJ170^3+BJ171^3+BJ172^3</f>
        <v>0</v>
      </c>
      <c r="BJ181" s="122">
        <f>BI180^3+BI179^3+BI178^3+BI177^3+BI176^3+BI175^3+BI174^3+BI173^3+BJ180^3+BJ179^3+BJ178^3+BJ177^3+BJ176^3+BJ175^3+BJ174^3+BJ173^3</f>
        <v>0</v>
      </c>
      <c r="BK181" s="122">
        <f>BK165^3+BK166^3+BK167^3+BK168^3+BK169^3+BK170^3+BK171^3+BK172^3+BL165^3+BL166^3+BL167^3+BL168^3+BL169^3+BL170^3+BL171^3+BL172^3</f>
        <v>0</v>
      </c>
      <c r="BL181" s="122">
        <f>BK180^3+BK179^3+BK178^3+BK177^3+BK176^3+BK175^3+BK174^3+BK173^3+BL180^3+BL179^3+BL178^3+BL177^3+BL176^3+BL175^3+BL174^3+BL173^3</f>
        <v>0</v>
      </c>
      <c r="BM181" s="122">
        <f>BM165^3+BM166^3+BM167^3+BM168^3+BM169^3+BM170^3+BM171^3+BM172^3+BN165^3+BN166^3+BN167^3+BN168^3+BN169^3+BN170^3+BN171^3+BN172^3</f>
        <v>0</v>
      </c>
      <c r="BN181" s="123">
        <f>BM180^3+BM179^3+BM178^3+BM177^3+BM176^3+BM175^3+BM174^3+BM173^3+BN180^3+BN179^3+BN178^3+BN177^3+BN176^3+BN175^3+BN174^3+BN173^3</f>
        <v>0</v>
      </c>
      <c r="BO181" s="124">
        <f>SUMSQ(AY165,AZ166,BA167,BB168,BC169,BD170,BE171,BF172,BG173,BH174,BI175,BJ176,BK177,BL178,BM179,BN180)</f>
        <v>0</v>
      </c>
      <c r="BP181" s="125">
        <f>SUMSQ(AY173,AZ174,BA175,BB176,BC177,BD178,BE179,BF180,BG165,BH166,BI167,BJ168,BK169,BL170,BM171,BN172)</f>
        <v>0</v>
      </c>
      <c r="BQ181" s="52"/>
      <c r="BR181" s="126"/>
      <c r="BS181" s="126"/>
      <c r="BT181" s="126"/>
      <c r="BU181" s="126"/>
      <c r="BV181" s="126"/>
      <c r="BW181" s="126"/>
      <c r="BX181" s="126"/>
      <c r="BY181" s="126"/>
      <c r="BZ181" s="126"/>
      <c r="CA181" s="126"/>
      <c r="CB181" s="126"/>
      <c r="CC181" s="126"/>
      <c r="CD181" s="126"/>
      <c r="CE181" s="126"/>
      <c r="CF181" s="126"/>
      <c r="CG181" s="126"/>
      <c r="CH181" s="32"/>
      <c r="CI181" s="115"/>
      <c r="CJ181" s="144"/>
      <c r="CK181" s="109"/>
      <c r="CL181" s="58"/>
      <c r="CM181" s="121">
        <f>CM165^3+CM166^3+CM167^3+CM168^3+CM169^3+CM170^3+CM171^3+CM172^3+CN165^3+CN166^3+CN167^3+CN168^3+CN169^3+CN170^3+CN171^3+CN172^3</f>
        <v>0</v>
      </c>
      <c r="CN181" s="122">
        <f>CM180^3+CM179^3+CM178^3+CM177^3+CM176^3+CM175^3+CM174^3+CM173^3+CN180^3+CN179^3+CN178^3+CN177^3+CN176^3+CN175^3+CN174^3+CN173^3</f>
        <v>0</v>
      </c>
      <c r="CO181" s="122">
        <f>CO165^3+CO166^3+CO167^3+CO168^3+CO169^3+CO170^3+CO171^3+CO172^3+CP165^3+CP166^3+CP167^3+CP168^3+CP169^3+CP170^3+CP171^3+CP172^3</f>
        <v>0</v>
      </c>
      <c r="CP181" s="122">
        <f>CO180^3+CO179^3+CO178^3+CO177^3+CO176^3+CO175^3+CO174^3+CO173^3+CP180^3+CP179^3+CP178^3+CP177^3+CP176^3+CP175^3+CP174^3+CP173^3</f>
        <v>0</v>
      </c>
      <c r="CQ181" s="122">
        <f>CQ165^3+CQ166^3+CQ167^3+CQ168^3+CQ169^3+CQ170^3+CQ171^3+CQ172^3+CR165^3+CR166^3+CR167^3+CR168^3+CR169^3+CR170^3+CR171^3+CR172^3</f>
        <v>0</v>
      </c>
      <c r="CR181" s="122">
        <f>CQ180^3+CQ179^3+CQ178^3+CQ177^3+CQ176^3+CQ175^3+CQ174^3+CQ173^3+CR180^3+CR179^3+CR178^3+CR177^3+CR176^3+CR175^3+CR174^3+CR173^3</f>
        <v>0</v>
      </c>
      <c r="CS181" s="122">
        <f>CS165^3+CS166^3+CS167^3+CS168^3+CS169^3+CS170^3+CS171^3+CS172^3+CT165^3+CT166^3+CT167^3+CT168^3+CT169^3+CT170^3+CT171^3+CT172^3</f>
        <v>0</v>
      </c>
      <c r="CT181" s="122">
        <f>CS180^3+CS179^3+CS178^3+CS177^3+CS176^3+CS175^3+CS174^3+CS173^3+CT180^3+CT179^3+CT178^3+CT177^3+CT176^3+CT175^3+CT174^3+CT173^3</f>
        <v>0</v>
      </c>
      <c r="CU181" s="122">
        <f>CU165^3+CU166^3+CU167^3+CU168^3+CU169^3+CU170^3+CU171^3+CU172^3+CV165^3+CV166^3+CV167^3+CV168^3+CV169^3+CV170^3+CV171^3+CV172^3</f>
        <v>0</v>
      </c>
      <c r="CV181" s="122">
        <f>CU180^3+CU179^3+CU178^3+CU177^3+CU176^3+CU175^3+CU174^3+CU173^3+CV180^3+CV179^3+CV178^3+CV177^3+CV176^3+CV175^3+CV174^3+CV173^3</f>
        <v>0</v>
      </c>
      <c r="CW181" s="122">
        <f>CW165^3+CW166^3+CW167^3+CW168^3+CW169^3+CW170^3+CW171^3+CW172^3+CX165^3+CX166^3+CX167^3+CX168^3+CX169^3+CX170^3+CX171^3+CX172^3</f>
        <v>0</v>
      </c>
      <c r="CX181" s="122">
        <f>CW180^3+CW179^3+CW178^3+CW177^3+CW176^3+CW175^3+CW174^3+CW173^3+CX180^3+CX179^3+CX178^3+CX177^3+CX176^3+CX175^3+CX174^3+CX173^3</f>
        <v>0</v>
      </c>
      <c r="CY181" s="122">
        <f>CY165^3+CY166^3+CY167^3+CY168^3+CY169^3+CY170^3+CY171^3+CY172^3+CZ165^3+CZ166^3+CZ167^3+CZ168^3+CZ169^3+CZ170^3+CZ171^3+CZ172^3</f>
        <v>0</v>
      </c>
      <c r="CZ181" s="122">
        <f>CY180^3+CY179^3+CY178^3+CY177^3+CY176^3+CY175^3+CY174^3+CY173^3+CZ180^3+CZ179^3+CZ178^3+CZ177^3+CZ176^3+CZ175^3+CZ174^3+CZ173^3</f>
        <v>0</v>
      </c>
      <c r="DA181" s="122">
        <f>DA165^3+DA166^3+DA167^3+DA168^3+DA169^3+DA170^3+DA171^3+DA172^3+DB165^3+DB166^3+DB167^3+DB168^3+DB169^3+DB170^3+DB171^3+DB172^3</f>
        <v>0</v>
      </c>
      <c r="DB181" s="123">
        <f>DA180^3+DA179^3+DA178^3+DA177^3+DA176^3+DA175^3+DA174^3+DA173^3+DB180^3+DB179^3+DB178^3+DB177^3+DB176^3+DB175^3+DB174^3+DB173^3</f>
        <v>0</v>
      </c>
      <c r="DC181" s="124">
        <f>SUMSQ(CM165,CN166,CO167,CP168,CQ169,CR170,CS171,CT172,CU173,CV174,CW175,CX176,CY177,CZ178,DA179,DB180)</f>
        <v>0</v>
      </c>
      <c r="DD181" s="125">
        <f>SUMSQ(CM173,CN174,CO175,CP176,CQ177,CR178,CS179,CT180,CU165,CV166,CW167,CX168,CY169,CZ170,DA171,DB172)</f>
        <v>0</v>
      </c>
      <c r="DE181" s="52"/>
      <c r="DF181" s="126"/>
      <c r="DG181" s="126"/>
      <c r="DH181" s="126"/>
      <c r="DI181" s="126"/>
      <c r="DJ181" s="126"/>
      <c r="DK181" s="126"/>
      <c r="DL181" s="126"/>
      <c r="DM181" s="126"/>
      <c r="DN181" s="126"/>
      <c r="DO181" s="126"/>
      <c r="DP181" s="126"/>
      <c r="DQ181" s="126"/>
      <c r="DR181" s="126"/>
      <c r="DS181" s="126"/>
      <c r="DT181" s="126"/>
      <c r="DU181" s="126"/>
      <c r="DV181" s="32"/>
      <c r="DW181" s="115"/>
      <c r="DY181" s="109"/>
      <c r="DZ181" s="58"/>
      <c r="EA181" s="121">
        <f>EA165^3+EA166^3+EA167^3+EA168^3+EA169^3+EA170^3+EA171^3+EA172^3+EB165^3+EB166^3+EB167^3+EB168^3+EB169^3+EB170^3+EB171^3+EB172^3</f>
        <v>0</v>
      </c>
      <c r="EB181" s="122">
        <f>EA180^3+EA179^3+EA178^3+EA177^3+EA176^3+EA175^3+EA174^3+EA173^3+EB180^3+EB179^3+EB178^3+EB177^3+EB176^3+EB175^3+EB174^3+EB173^3</f>
        <v>0</v>
      </c>
      <c r="EC181" s="122">
        <f>EC165^3+EC166^3+EC167^3+EC168^3+EC169^3+EC170^3+EC171^3+EC172^3+ED165^3+ED166^3+ED167^3+ED168^3+ED169^3+ED170^3+ED171^3+ED172^3</f>
        <v>0</v>
      </c>
      <c r="ED181" s="122">
        <f>EC180^3+EC179^3+EC178^3+EC177^3+EC176^3+EC175^3+EC174^3+EC173^3+ED180^3+ED179^3+ED178^3+ED177^3+ED176^3+ED175^3+ED174^3+ED173^3</f>
        <v>0</v>
      </c>
      <c r="EE181" s="122">
        <f>EE165^3+EE166^3+EE167^3+EE168^3+EE169^3+EE170^3+EE171^3+EE172^3+EF165^3+EF166^3+EF167^3+EF168^3+EF169^3+EF170^3+EF171^3+EF172^3</f>
        <v>0</v>
      </c>
      <c r="EF181" s="122">
        <f>EE180^3+EE179^3+EE178^3+EE177^3+EE176^3+EE175^3+EE174^3+EE173^3+EF180^3+EF179^3+EF178^3+EF177^3+EF176^3+EF175^3+EF174^3+EF173^3</f>
        <v>0</v>
      </c>
      <c r="EG181" s="122">
        <f>EG165^3+EG166^3+EG167^3+EG168^3+EG169^3+EG170^3+EG171^3+EG172^3+EH165^3+EH166^3+EH167^3+EH168^3+EH169^3+EH170^3+EH171^3+EH172^3</f>
        <v>0</v>
      </c>
      <c r="EH181" s="122">
        <f>EG180^3+EG179^3+EG178^3+EG177^3+EG176^3+EG175^3+EG174^3+EG173^3+EH180^3+EH179^3+EH178^3+EH177^3+EH176^3+EH175^3+EH174^3+EH173^3</f>
        <v>0</v>
      </c>
      <c r="EI181" s="122">
        <f>EI165^3+EI166^3+EI167^3+EI168^3+EI169^3+EI170^3+EI171^3+EI172^3+EJ165^3+EJ166^3+EJ167^3+EJ168^3+EJ169^3+EJ170^3+EJ171^3+EJ172^3</f>
        <v>0</v>
      </c>
      <c r="EJ181" s="122">
        <f>EI180^3+EI179^3+EI178^3+EI177^3+EI176^3+EI175^3+EI174^3+EI173^3+EJ180^3+EJ179^3+EJ178^3+EJ177^3+EJ176^3+EJ175^3+EJ174^3+EJ173^3</f>
        <v>0</v>
      </c>
      <c r="EK181" s="122">
        <f>EK165^3+EK166^3+EK167^3+EK168^3+EK169^3+EK170^3+EK171^3+EK172^3+EL165^3+EL166^3+EL167^3+EL168^3+EL169^3+EL170^3+EL171^3+EL172^3</f>
        <v>0</v>
      </c>
      <c r="EL181" s="122">
        <f>EK180^3+EK179^3+EK178^3+EK177^3+EK176^3+EK175^3+EK174^3+EK173^3+EL180^3+EL179^3+EL178^3+EL177^3+EL176^3+EL175^3+EL174^3+EL173^3</f>
        <v>0</v>
      </c>
      <c r="EM181" s="122">
        <f>EM165^3+EM166^3+EM167^3+EM168^3+EM169^3+EM170^3+EM171^3+EM172^3+EN165^3+EN166^3+EN167^3+EN168^3+EN169^3+EN170^3+EN171^3+EN172^3</f>
        <v>0</v>
      </c>
      <c r="EN181" s="122">
        <f>EM180^3+EM179^3+EM178^3+EM177^3+EM176^3+EM175^3+EM174^3+EM173^3+EN180^3+EN179^3+EN178^3+EN177^3+EN176^3+EN175^3+EN174^3+EN173^3</f>
        <v>0</v>
      </c>
      <c r="EO181" s="122">
        <f>EO165^3+EO166^3+EO167^3+EO168^3+EO169^3+EO170^3+EO171^3+EO172^3+EP165^3+EP166^3+EP167^3+EP168^3+EP169^3+EP170^3+EP171^3+EP172^3</f>
        <v>0</v>
      </c>
      <c r="EP181" s="123">
        <f>EO180^3+EO179^3+EO178^3+EO177^3+EO176^3+EO175^3+EO174^3+EO173^3+EP180^3+EP179^3+EP178^3+EP177^3+EP176^3+EP175^3+EP174^3+EP173^3</f>
        <v>0</v>
      </c>
      <c r="EQ181" s="124">
        <f>SUMSQ(EA165,EB166,EC167,ED168,EE169,EF170,EG171,EH172,EI173,EJ174,EK175,EL176,EM177,EN178,EO179,EP180)</f>
        <v>0</v>
      </c>
      <c r="ER181" s="125">
        <f>SUMSQ(EA173,EB174,EC175,ED176,EE177,EF178,EG179,EH180,EI165,EJ166,EK167,EL168,EM169,EN170,EO171,EP172)</f>
        <v>0</v>
      </c>
      <c r="ES181" s="52"/>
      <c r="ET181" s="126"/>
      <c r="EU181" s="126"/>
      <c r="EV181" s="126"/>
      <c r="EW181" s="126"/>
      <c r="EX181" s="126"/>
      <c r="EY181" s="126"/>
      <c r="EZ181" s="126"/>
      <c r="FA181" s="126"/>
      <c r="FB181" s="126"/>
      <c r="FC181" s="126"/>
      <c r="FD181" s="126"/>
      <c r="FE181" s="126"/>
      <c r="FF181" s="126"/>
      <c r="FG181" s="126"/>
      <c r="FH181" s="126"/>
      <c r="FI181" s="126"/>
      <c r="FJ181" s="32"/>
      <c r="FK181" s="115"/>
    </row>
    <row r="182" spans="1:167" ht="13.5" thickBot="1" x14ac:dyDescent="0.25">
      <c r="A182" s="32"/>
      <c r="B182" s="32"/>
      <c r="C182" s="32"/>
      <c r="D182" s="106" t="s">
        <v>176</v>
      </c>
      <c r="E182" s="152" t="s">
        <v>207</v>
      </c>
      <c r="F182" s="153">
        <f>B4+(168*B6)</f>
        <v>169</v>
      </c>
      <c r="G182" s="104"/>
      <c r="H182" s="43"/>
      <c r="I182" s="109"/>
      <c r="J182" s="58"/>
      <c r="K182" s="148">
        <f>K165^3+L165^3+M165^3+N165^3+K166^3+L166^3+M166^3+N166^3+K167^3+L167^3+M167^3+N167^3+K168^3+L168^3+M168^3+N168^3</f>
        <v>0</v>
      </c>
      <c r="L182" s="149">
        <f>K169^3+L169^3+M169^3+N169^3+K170^3+L170^3+M170^3+N170^3+K171^3+L171^3+M171^3+N171^3+K172^3+L172^3+M172^3+N172^3</f>
        <v>0</v>
      </c>
      <c r="M182" s="149">
        <f>K173^3+L173^3+M173^3+N173^3+K174^3+L174^3+M174^3+N174^3+K175^3+L175^3+M175^3+N175^3+K176^3+L176^3+M176^3+N176^3</f>
        <v>0</v>
      </c>
      <c r="N182" s="149">
        <f>K177^3+L177^3+M177^3+N177^3+K178^3+L178^3+M178^3+N178^3+K179^3+L179^3+M179^3+N179^3+K180^3+L180^3+M180^3+N180^3</f>
        <v>0</v>
      </c>
      <c r="O182" s="149">
        <f>O165^3+P165^3+Q165^3+R165^3+O166^3+P166^3+Q166^3+R166^3+O167^3+P167^3+Q167^3+R167^3+O168^3+P168^3+Q168^3+R168^3</f>
        <v>0</v>
      </c>
      <c r="P182" s="149">
        <f>O169^3+P169^3+Q169^3+R169^3+O170^3+P170^3+Q170^3+R170^3+O171^3+P171^3+Q171^3+R171^3+O172^3+P172^3+Q172^3+R172^3</f>
        <v>0</v>
      </c>
      <c r="Q182" s="149">
        <f>O173^3+P173^3+Q173^3+R173^3+O174^3+P174^3+Q174^3+R174^3+O175^3+P175^3+Q175^3+R175^3+O176^3+P176^3+Q176^3+R176^3</f>
        <v>0</v>
      </c>
      <c r="R182" s="149">
        <f>O177^3+P177^3+Q177^3+R177^3+O178^3+P178^3+Q178^3+R178^3+O179^3+P179^3+Q179^3+R179^3+O180^3+P180^3+Q180^3+R180^3</f>
        <v>0</v>
      </c>
      <c r="S182" s="149">
        <f>S165^3+T165^3+U165^3+V165^3+S166^3+T166^3+U166^3+V166^3+S167^3+T167^3+U167^3+V167^3+S168^3+T168^3+U168^3+V168^3</f>
        <v>0</v>
      </c>
      <c r="T182" s="149">
        <f>S169^3+T169^3+U169^3+V169^3+S170^3+T170^3+U170^3+V170^3+S171^3+T171^3+U171^3+V171^3+S172^3+T172^3+U172^3+V172^3</f>
        <v>0</v>
      </c>
      <c r="U182" s="149">
        <f>S173^3+T173^3+U173^3+V173^3+S174^3+T174^3+U174^3+V174^3+S175^3+T175^3+U175^3+V175^3+S176^3+T176^3+U176^3+V176^3</f>
        <v>0</v>
      </c>
      <c r="V182" s="149">
        <f>S177^3+T177^3+U177^3+V177^3+S178^3+T178^3+U178^3+V178^3+S179^3+T179^3+U179^3+V179^3+S180^3+T180^3+U180^3+V180^3</f>
        <v>0</v>
      </c>
      <c r="W182" s="149">
        <f>W165^3+X165^3+Y165^3+Z165^3+W166^3+X166^3+Y166^3+Z166^3+W167^3+X167^3+Y167^3+Z167^3+W168^3+X168^3+Y168^3+Z168^3</f>
        <v>0</v>
      </c>
      <c r="X182" s="149">
        <f>W169^3+X169^3+Y169^3+Z169^3+W170^3+X170^3+Y170^3+Z170^3+W171^3+X171^3+Y171^3+Z171^3+W172^3+X172^3+Y172^3+Z172^3</f>
        <v>0</v>
      </c>
      <c r="Y182" s="149">
        <f>W173^3+X173^3+Y173^3+Z173^3+W174^3+X174^3+Y174^3+Z174^3+W175^3+X175^3+Y175^3+Z175^3+W176^3+X176^3+Y176^3+Z176^3</f>
        <v>0</v>
      </c>
      <c r="Z182" s="149">
        <f>W177^3+X177^3+Y177^3+Z177^3+W178^3+X178^3+Y178^3+Z178^3+W179^3+X179^3+Y179^3+Z179^3+W180^3+X180^3+Y180^3+Z180^3</f>
        <v>0</v>
      </c>
      <c r="AA182" s="129">
        <f>SUMSQ(K180,L179,M178,N177,O176,P175,Q174,R173,S172,T171,U170,V169,W168,X167,Y166,BN164,Z165)</f>
        <v>0</v>
      </c>
      <c r="AB182" s="130">
        <f>SUMSQ(K172,L171,M170,N169,O168,P167,Q166,R165,S180,T179,U178,V177,W176,X175,Y174,Z173)</f>
        <v>0</v>
      </c>
      <c r="AC182" s="32"/>
      <c r="AD182" s="131"/>
      <c r="AE182" s="131"/>
      <c r="AF182" s="131"/>
      <c r="AG182" s="131"/>
      <c r="AH182" s="131"/>
      <c r="AI182" s="131"/>
      <c r="AJ182" s="131"/>
      <c r="AK182" s="131"/>
      <c r="AL182" s="131"/>
      <c r="AM182" s="131"/>
      <c r="AN182" s="131"/>
      <c r="AO182" s="131"/>
      <c r="AP182" s="131"/>
      <c r="AQ182" s="131"/>
      <c r="AR182" s="131"/>
      <c r="AS182" s="131"/>
      <c r="AT182" s="32"/>
      <c r="AU182" s="115"/>
      <c r="AW182" s="109"/>
      <c r="AX182" s="58"/>
      <c r="AY182" s="127">
        <f>AY165^3+AZ165^3+BA165^3+BB165^3+AY166^3+AZ166^3+BA166^3+BB166^3+AY167^3+AZ167^3+BA167^3+BB167^3+AY168^3+AZ168^3+BA168^3+BB168^3</f>
        <v>0</v>
      </c>
      <c r="AZ182" s="128">
        <f>AY169^3+AZ169^3+BA169^3+BB169^3+AY170^3+AZ170^3+BA170^3+BB170^3+AY171^3+AZ171^3+BA171^3+BB171^3+AY172^3+AZ172^3+BA172^3+BB172^3</f>
        <v>0</v>
      </c>
      <c r="BA182" s="128">
        <f>AY173^3+AZ173^3+BA173^3+BB173^3+AY174^3+AZ174^3+BA174^3+BB174^3+AY175^3+AZ175^3+BA175^3+BB175^3+AY176^3+AZ176^3+BA176^3+BB176^3</f>
        <v>0</v>
      </c>
      <c r="BB182" s="128">
        <f>AY177^3+AZ177^3+BA177^3+BB177^3+AY178^3+AZ178^3+BA178^3+BB178^3+AY179^3+AZ179^3+BA179^3+BB179^3+AY180^3+AZ180^3+BA180^3+BB180^3</f>
        <v>0</v>
      </c>
      <c r="BC182" s="128">
        <f>BC165^3+BD165^3+BE165^3+BF165^3+BC166^3+BD166^3+BE166^3+BF166^3+BC167^3+BD167^3+BE167^3+BF167^3+BC168^3+BD168^3+BE168^3+BF168^3</f>
        <v>0</v>
      </c>
      <c r="BD182" s="128">
        <f>BC169^3+BD169^3+BE169^3+BF169^3+BC170^3+BD170^3+BE170^3+BF170^3+BC171^3+BD171^3+BE171^3+BF171^3+BC172^3+BD172^3+BE172^3+BF172^3</f>
        <v>0</v>
      </c>
      <c r="BE182" s="128">
        <f>BC173^3+BD173^3+BE173^3+BF173^3+BC174^3+BD174^3+BE174^3+BF174^3+BC175^3+BD175^3+BE175^3+BF175^3+BC176^3+BD176^3+BE176^3+BF176^3</f>
        <v>0</v>
      </c>
      <c r="BF182" s="128">
        <f>BC177^3+BD177^3+BE177^3+BF177^3+BC178^3+BD178^3+BE178^3+BF178^3+BC179^3+BD179^3+BE179^3+BF179^3+BC180^3+BD180^3+BE180^3+BF180^3</f>
        <v>0</v>
      </c>
      <c r="BG182" s="128">
        <f>BG165^3+BH165^3+BI165^3+BJ165^3+BG166^3+BH166^3+BI166^3+BJ166^3+BG167^3+BH167^3+BI167^3+BJ167^3+BG168^3+BH168^3+BI168^3+BJ168^3</f>
        <v>0</v>
      </c>
      <c r="BH182" s="128">
        <f>BG169^3+BH169^3+BI169^3+BJ169^3+BG170^3+BH170^3+BI170^3+BJ170^3+BG171^3+BH171^3+BI171^3+BJ171^3+BG172^3+BH172^3+BI172^3+BJ172^3</f>
        <v>0</v>
      </c>
      <c r="BI182" s="128">
        <f>BG173^3+BH173^3+BI173^3+BJ173^3+BG174^3+BH174^3+BI174^3+BJ174^3+BG175^3+BH175^3+BI175^3+BJ175^3+BG176^3+BH176^3+BI176^3+BJ176^3</f>
        <v>0</v>
      </c>
      <c r="BJ182" s="128">
        <f>BG177^3+BH177^3+BI177^3+BJ177^3+BG178^3+BH178^3+BI178^3+BJ178^3+BG179^3+BH179^3+BI179^3+BJ179^3+BG180^3+BH180^3+BI180^3+BJ180^3</f>
        <v>0</v>
      </c>
      <c r="BK182" s="128">
        <f>BK165^3+BL165^3+BM165^3+BN165^3+BK166^3+BL166^3+BM166^3+BN166^3+BK167^3+BL167^3+BM167^3+BN167^3+BK168^3+BL168^3+BM168^3+BN168^3</f>
        <v>0</v>
      </c>
      <c r="BL182" s="128">
        <f>BK169^3+BL169^3+BM169^3+BN169^3+BK170^3+BL170^3+BM170^3+BN170^3+BK171^3+BL171^3+BM171^3+BN171^3+BK172^3+BL172^3+BM172^3+BN172^3</f>
        <v>0</v>
      </c>
      <c r="BM182" s="128">
        <f>BK173^3+BL173^3+BM173^3+BN173^3+BK174^3+BL174^3+BM174^3+BN174^3+BK175^3+BL175^3+BM175^3+BN175^3+BK176^3+BL176^3+BM176^3+BN176^3</f>
        <v>0</v>
      </c>
      <c r="BN182" s="128">
        <f>BK177^3+BL177^3+BM177^3+BN177^3+BK178^3+BL178^3+BM178^3+BN178^3+BK179^3+BL179^3+BM179^3+BN179^3+BK180^3+BL180^3+BM180^3+BN180^3</f>
        <v>0</v>
      </c>
      <c r="BO182" s="129">
        <f>SUMSQ(AY180,AZ179,BA178,BB177,BC176,BD175,BE174,BF173,BG172,BH171,BI170,BJ169,BK168,BL167,BM166,DB164,BN165)</f>
        <v>0</v>
      </c>
      <c r="BP182" s="130">
        <f>SUMSQ(AY172,AZ171,BA170,BB169,BC168,BD167,BE166,BF165,BG180,BH179,BI178,BJ177,BK176,BL175,BM174,BN173)</f>
        <v>0</v>
      </c>
      <c r="BQ182" s="32"/>
      <c r="BR182" s="131"/>
      <c r="BS182" s="131"/>
      <c r="BT182" s="131"/>
      <c r="BU182" s="131"/>
      <c r="BV182" s="131"/>
      <c r="BW182" s="131"/>
      <c r="BX182" s="131"/>
      <c r="BY182" s="131"/>
      <c r="BZ182" s="131"/>
      <c r="CA182" s="131"/>
      <c r="CB182" s="131"/>
      <c r="CC182" s="131"/>
      <c r="CD182" s="131"/>
      <c r="CE182" s="131"/>
      <c r="CF182" s="131"/>
      <c r="CG182" s="131"/>
      <c r="CH182" s="32"/>
      <c r="CI182" s="115"/>
      <c r="CJ182" s="144"/>
      <c r="CK182" s="109"/>
      <c r="CL182" s="58"/>
      <c r="CM182" s="127">
        <f>CM165^3+CN165^3+CO165^3+CP165^3+CM166^3+CN166^3+CO166^3+CP166^3+CM167^3+CN167^3+CO167^3+CP167^3+CM168^3+CN168^3+CO168^3+CP168^3</f>
        <v>0</v>
      </c>
      <c r="CN182" s="128">
        <f>CM169^3+CN169^3+CO169^3+CP169^3+CM170^3+CN170^3+CO170^3+CP170^3+CM171^3+CN171^3+CO171^3+CP171^3+CM172^3+CN172^3+CO172^3+CP172^3</f>
        <v>0</v>
      </c>
      <c r="CO182" s="128">
        <f>CM173^3+CN173^3+CO173^3+CP173^3+CM174^3+CN174^3+CO174^3+CP174^3+CM175^3+CN175^3+CO175^3+CP175^3+CM176^3+CN176^3+CO176^3+CP176^3</f>
        <v>0</v>
      </c>
      <c r="CP182" s="128">
        <f>CM177^3+CN177^3+CO177^3+CP177^3+CM178^3+CN178^3+CO178^3+CP178^3+CM179^3+CN179^3+CO179^3+CP179^3+CM180^3+CN180^3+CO180^3+CP180^3</f>
        <v>0</v>
      </c>
      <c r="CQ182" s="128">
        <f>CQ165^3+CR165^3+CS165^3+CT165^3+CQ166^3+CR166^3+CS166^3+CT166^3+CQ167^3+CR167^3+CS167^3+CT167^3+CQ168^3+CR168^3+CS168^3+CT168^3</f>
        <v>0</v>
      </c>
      <c r="CR182" s="128">
        <f>CQ169^3+CR169^3+CS169^3+CT169^3+CQ170^3+CR170^3+CS170^3+CT170^3+CQ171^3+CR171^3+CS171^3+CT171^3+CQ172^3+CR172^3+CS172^3+CT172^3</f>
        <v>0</v>
      </c>
      <c r="CS182" s="128">
        <f>CQ173^3+CR173^3+CS173^3+CT173^3+CQ174^3+CR174^3+CS174^3+CT174^3+CQ175^3+CR175^3+CS175^3+CT175^3+CQ176^3+CR176^3+CS176^3+CT176^3</f>
        <v>0</v>
      </c>
      <c r="CT182" s="128">
        <f>CQ177^3+CR177^3+CS177^3+CT177^3+CQ178^3+CR178^3+CS178^3+CT178^3+CQ179^3+CR179^3+CS179^3+CT179^3+CQ180^3+CR180^3+CS180^3+CT180^3</f>
        <v>0</v>
      </c>
      <c r="CU182" s="128">
        <f>CU165^3+CV165^3+CW165^3+CX165^3+CU166^3+CV166^3+CW166^3+CX166^3+CU167^3+CV167^3+CW167^3+CX167^3+CU168^3+CV168^3+CW168^3+CX168^3</f>
        <v>0</v>
      </c>
      <c r="CV182" s="128">
        <f>CU169^3+CV169^3+CW169^3+CX169^3+CU170^3+CV170^3+CW170^3+CX170^3+CU171^3+CV171^3+CW171^3+CX171^3+CU172^3+CV172^3+CW172^3+CX172^3</f>
        <v>0</v>
      </c>
      <c r="CW182" s="128">
        <f>CU173^3+CV173^3+CW173^3+CX173^3+CU174^3+CV174^3+CW174^3+CX174^3+CU175^3+CV175^3+CW175^3+CX175^3+CU176^3+CV176^3+CW176^3+CX176^3</f>
        <v>0</v>
      </c>
      <c r="CX182" s="128">
        <f>CU177^3+CV177^3+CW177^3+CX177^3+CU178^3+CV178^3+CW178^3+CX178^3+CU179^3+CV179^3+CW179^3+CX179^3+CU180^3+CV180^3+CW180^3+CX180^3</f>
        <v>0</v>
      </c>
      <c r="CY182" s="128">
        <f>CY165^3+CZ165^3+DA165^3+DB165^3+CY166^3+CZ166^3+DA166^3+DB166^3+CY167^3+CZ167^3+DA167^3+DB167^3+CY168^3+CZ168^3+DA168^3+DB168^3</f>
        <v>0</v>
      </c>
      <c r="CZ182" s="128">
        <f>CY169^3+CZ169^3+DA169^3+DB169^3+CY170^3+CZ170^3+DA170^3+DB170^3+CY171^3+CZ171^3+DA171^3+DB171^3+CY172^3+CZ172^3+DA172^3+DB172^3</f>
        <v>0</v>
      </c>
      <c r="DA182" s="128">
        <f>CY173^3+CZ173^3+DA173^3+DB173^3+CY174^3+CZ174^3+DA174^3+DB174^3+CY175^3+CZ175^3+DA175^3+DB175^3+CY176^3+CZ176^3+DA176^3+DB176^3</f>
        <v>0</v>
      </c>
      <c r="DB182" s="128">
        <f>CY177^3+CZ177^3+DA177^3+DB177^3+CY178^3+CZ178^3+DA178^3+DB178^3+CY179^3+CZ179^3+DA179^3+DB179^3+CY180^3+CZ180^3+DA180^3+DB180^3</f>
        <v>0</v>
      </c>
      <c r="DC182" s="129">
        <f>SUMSQ(CM180,CN179,CO178,CP177,CQ176,CR175,CS174,CT173,CU172,CV171,CW170,CX169,CY168,CZ167,DA166,EP164,DB165)</f>
        <v>0</v>
      </c>
      <c r="DD182" s="130">
        <f>SUMSQ(CM172,CN171,CO170,CP169,CQ168,CR167,CS166,CT165,CU180,CV179,CW178,CX177,CY176,CZ175,DA174,DB173)</f>
        <v>0</v>
      </c>
      <c r="DE182" s="32"/>
      <c r="DF182" s="131"/>
      <c r="DG182" s="131"/>
      <c r="DH182" s="131"/>
      <c r="DI182" s="131"/>
      <c r="DJ182" s="131"/>
      <c r="DK182" s="131"/>
      <c r="DL182" s="131"/>
      <c r="DM182" s="131"/>
      <c r="DN182" s="131"/>
      <c r="DO182" s="131"/>
      <c r="DP182" s="131"/>
      <c r="DQ182" s="131"/>
      <c r="DR182" s="131"/>
      <c r="DS182" s="131"/>
      <c r="DT182" s="131"/>
      <c r="DU182" s="131"/>
      <c r="DV182" s="32"/>
      <c r="DW182" s="115"/>
      <c r="DY182" s="109"/>
      <c r="DZ182" s="58"/>
      <c r="EA182" s="127">
        <f>EA165^3+EB165^3+EC165^3+ED165^3+EA166^3+EB166^3+EC166^3+ED166^3+EA167^3+EB167^3+EC167^3+ED167^3+EA168^3+EB168^3+EC168^3+ED168^3</f>
        <v>0</v>
      </c>
      <c r="EB182" s="128">
        <f>EA169^3+EB169^3+EC169^3+ED169^3+EA170^3+EB170^3+EC170^3+ED170^3+EA171^3+EB171^3+EC171^3+ED171^3+EA172^3+EB172^3+EC172^3+ED172^3</f>
        <v>0</v>
      </c>
      <c r="EC182" s="128">
        <f>EA173^3+EB173^3+EC173^3+ED173^3+EA174^3+EB174^3+EC174^3+ED174^3+EA175^3+EB175^3+EC175^3+ED175^3+EA176^3+EB176^3+EC176^3+ED176^3</f>
        <v>0</v>
      </c>
      <c r="ED182" s="128">
        <f>EA177^3+EB177^3+EC177^3+ED177^3+EA178^3+EB178^3+EC178^3+ED178^3+EA179^3+EB179^3+EC179^3+ED179^3+EA180^3+EB180^3+EC180^3+ED180^3</f>
        <v>0</v>
      </c>
      <c r="EE182" s="128">
        <f>EE165^3+EF165^3+EG165^3+EH165^3+EE166^3+EF166^3+EG166^3+EH166^3+EE167^3+EF167^3+EG167^3+EH167^3+EE168^3+EF168^3+EG168^3+EH168^3</f>
        <v>0</v>
      </c>
      <c r="EF182" s="128">
        <f>EE169^3+EF169^3+EG169^3+EH169^3+EE170^3+EF170^3+EG170^3+EH170^3+EE171^3+EF171^3+EG171^3+EH171^3+EE172^3+EF172^3+EG172^3+EH172^3</f>
        <v>0</v>
      </c>
      <c r="EG182" s="128">
        <f>EE173^3+EF173^3+EG173^3+EH173^3+EE174^3+EF174^3+EG174^3+EH174^3+EE175^3+EF175^3+EG175^3+EH175^3+EE176^3+EF176^3+EG176^3+EH176^3</f>
        <v>0</v>
      </c>
      <c r="EH182" s="128">
        <f>EE177^3+EF177^3+EG177^3+EH177^3+EE178^3+EF178^3+EG178^3+EH178^3+EE179^3+EF179^3+EG179^3+EH179^3+EE180^3+EF180^3+EG180^3+EH180^3</f>
        <v>0</v>
      </c>
      <c r="EI182" s="128">
        <f>EI165^3+EJ165^3+EK165^3+EL165^3+EI166^3+EJ166^3+EK166^3+EL166^3+EI167^3+EJ167^3+EK167^3+EL167^3+EI168^3+EJ168^3+EK168^3+EL168^3</f>
        <v>0</v>
      </c>
      <c r="EJ182" s="128">
        <f>EI169^3+EJ169^3+EK169^3+EL169^3+EI170^3+EJ170^3+EK170^3+EL170^3+EI171^3+EJ171^3+EK171^3+EL171^3+EI172^3+EJ172^3+EK172^3+EL172^3</f>
        <v>0</v>
      </c>
      <c r="EK182" s="128">
        <f>EI173^3+EJ173^3+EK173^3+EL173^3+EI174^3+EJ174^3+EK174^3+EL174^3+EI175^3+EJ175^3+EK175^3+EL175^3+EI176^3+EJ176^3+EK176^3+EL176^3</f>
        <v>0</v>
      </c>
      <c r="EL182" s="128">
        <f>EI177^3+EJ177^3+EK177^3+EL177^3+EI178^3+EJ178^3+EK178^3+EL178^3+EI179^3+EJ179^3+EK179^3+EL179^3+EI180^3+EJ180^3+EK180^3+EL180^3</f>
        <v>0</v>
      </c>
      <c r="EM182" s="128">
        <f>EM165^3+EN165^3+EO165^3+EP165^3+EM166^3+EN166^3+EO166^3+EP166^3+EM167^3+EN167^3+EO167^3+EP167^3+EM168^3+EN168^3+EO168^3+EP168^3</f>
        <v>0</v>
      </c>
      <c r="EN182" s="128">
        <f>EM169^3+EN169^3+EO169^3+EP169^3+EM170^3+EN170^3+EO170^3+EP170^3+EM171^3+EN171^3+EO171^3+EP171^3+EM172^3+EN172^3+EO172^3+EP172^3</f>
        <v>0</v>
      </c>
      <c r="EO182" s="128">
        <f>EM173^3+EN173^3+EO173^3+EP173^3+EM174^3+EN174^3+EO174^3+EP174^3+EM175^3+EN175^3+EO175^3+EP175^3+EM176^3+EN176^3+EO176^3+EP176^3</f>
        <v>0</v>
      </c>
      <c r="EP182" s="128">
        <f>EM177^3+EN177^3+EO177^3+EP177^3+EM178^3+EN178^3+EO178^3+EP178^3+EM179^3+EN179^3+EO179^3+EP179^3+EM180^3+EN180^3+EO180^3+EP180^3</f>
        <v>0</v>
      </c>
      <c r="EQ182" s="129">
        <f>SUMSQ(EA180,EB179,EC178,ED177,EE176,EF175,EG174,EH173,EI172,EJ171,EK170,EL169,EM168,EN167,EO166,GD164,EP165)</f>
        <v>0</v>
      </c>
      <c r="ER182" s="130">
        <f>SUMSQ(EA172,EB171,EC170,ED169,EE168,EF167,EG166,EH165,EI180,EJ179,EK178,EL177,EM176,EN175,EO174,EP173)</f>
        <v>0</v>
      </c>
      <c r="ES182" s="32"/>
      <c r="ET182" s="131"/>
      <c r="EU182" s="131"/>
      <c r="EV182" s="131"/>
      <c r="EW182" s="131"/>
      <c r="EX182" s="131"/>
      <c r="EY182" s="131"/>
      <c r="EZ182" s="131"/>
      <c r="FA182" s="131"/>
      <c r="FB182" s="131"/>
      <c r="FC182" s="131"/>
      <c r="FD182" s="131"/>
      <c r="FE182" s="131"/>
      <c r="FF182" s="131"/>
      <c r="FG182" s="131"/>
      <c r="FH182" s="131"/>
      <c r="FI182" s="131"/>
      <c r="FJ182" s="32"/>
      <c r="FK182" s="115"/>
    </row>
    <row r="183" spans="1:167" ht="13.5" thickBot="1" x14ac:dyDescent="0.25">
      <c r="A183" s="32"/>
      <c r="B183" s="32"/>
      <c r="C183" s="32"/>
      <c r="D183" s="106" t="s">
        <v>32</v>
      </c>
      <c r="E183" s="107" t="s">
        <v>207</v>
      </c>
      <c r="F183" s="108">
        <f>B4+(169*B6)</f>
        <v>170</v>
      </c>
      <c r="G183" s="104"/>
      <c r="H183" s="43"/>
      <c r="I183" s="109"/>
      <c r="J183" s="58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137"/>
      <c r="AB183" s="137"/>
      <c r="AC183" s="32" t="s">
        <v>0</v>
      </c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32"/>
      <c r="AU183" s="115"/>
      <c r="AW183" s="109"/>
      <c r="AX183" s="58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  <c r="BN183" s="46"/>
      <c r="BO183" s="137"/>
      <c r="BP183" s="137"/>
      <c r="BQ183" s="32" t="s">
        <v>0</v>
      </c>
      <c r="BR183" s="135"/>
      <c r="BS183" s="135"/>
      <c r="BT183" s="135"/>
      <c r="BU183" s="135"/>
      <c r="BV183" s="135"/>
      <c r="BW183" s="135"/>
      <c r="BX183" s="135"/>
      <c r="BY183" s="135"/>
      <c r="BZ183" s="135"/>
      <c r="CA183" s="135"/>
      <c r="CB183" s="135"/>
      <c r="CC183" s="135"/>
      <c r="CD183" s="135"/>
      <c r="CE183" s="135"/>
      <c r="CF183" s="135"/>
      <c r="CG183" s="135"/>
      <c r="CH183" s="32"/>
      <c r="CI183" s="115"/>
      <c r="CJ183" s="144"/>
      <c r="CK183" s="109"/>
      <c r="CL183" s="58"/>
      <c r="CM183" s="46"/>
      <c r="CN183" s="46"/>
      <c r="CO183" s="46"/>
      <c r="CP183" s="46"/>
      <c r="CQ183" s="46"/>
      <c r="CR183" s="46"/>
      <c r="CS183" s="46"/>
      <c r="CT183" s="46"/>
      <c r="CU183" s="46"/>
      <c r="CV183" s="46"/>
      <c r="CW183" s="46"/>
      <c r="CX183" s="46"/>
      <c r="CY183" s="46"/>
      <c r="CZ183" s="46"/>
      <c r="DA183" s="46"/>
      <c r="DB183" s="46"/>
      <c r="DC183" s="137"/>
      <c r="DD183" s="137"/>
      <c r="DE183" s="32" t="s">
        <v>0</v>
      </c>
      <c r="DF183" s="135"/>
      <c r="DG183" s="135"/>
      <c r="DH183" s="135"/>
      <c r="DI183" s="135"/>
      <c r="DJ183" s="135"/>
      <c r="DK183" s="135"/>
      <c r="DL183" s="135"/>
      <c r="DM183" s="135"/>
      <c r="DN183" s="135"/>
      <c r="DO183" s="135"/>
      <c r="DP183" s="135"/>
      <c r="DQ183" s="135"/>
      <c r="DR183" s="135"/>
      <c r="DS183" s="135"/>
      <c r="DT183" s="135"/>
      <c r="DU183" s="135"/>
      <c r="DV183" s="32"/>
      <c r="DW183" s="115"/>
      <c r="DY183" s="109"/>
      <c r="DZ183" s="58"/>
      <c r="EA183" s="46"/>
      <c r="EB183" s="46"/>
      <c r="EC183" s="46"/>
      <c r="ED183" s="46"/>
      <c r="EE183" s="46"/>
      <c r="EF183" s="46"/>
      <c r="EG183" s="46"/>
      <c r="EH183" s="46"/>
      <c r="EI183" s="46"/>
      <c r="EJ183" s="46"/>
      <c r="EK183" s="46"/>
      <c r="EL183" s="46"/>
      <c r="EM183" s="46"/>
      <c r="EN183" s="46"/>
      <c r="EO183" s="46"/>
      <c r="EP183" s="46"/>
      <c r="EQ183" s="137"/>
      <c r="ER183" s="137"/>
      <c r="ES183" s="32" t="s">
        <v>0</v>
      </c>
      <c r="ET183" s="135"/>
      <c r="EU183" s="135"/>
      <c r="EV183" s="135"/>
      <c r="EW183" s="135"/>
      <c r="EX183" s="135"/>
      <c r="EY183" s="135"/>
      <c r="EZ183" s="135"/>
      <c r="FA183" s="135"/>
      <c r="FB183" s="135"/>
      <c r="FC183" s="135"/>
      <c r="FD183" s="135"/>
      <c r="FE183" s="135"/>
      <c r="FF183" s="135"/>
      <c r="FG183" s="135"/>
      <c r="FH183" s="135"/>
      <c r="FI183" s="135"/>
      <c r="FJ183" s="32"/>
      <c r="FK183" s="115"/>
    </row>
    <row r="184" spans="1:167" ht="14.25" thickTop="1" thickBot="1" x14ac:dyDescent="0.25">
      <c r="A184" s="32"/>
      <c r="B184" s="32"/>
      <c r="C184" s="32"/>
      <c r="D184" s="106" t="s">
        <v>11</v>
      </c>
      <c r="E184" s="107" t="s">
        <v>207</v>
      </c>
      <c r="F184" s="108">
        <f>B4+(170*B6)</f>
        <v>171</v>
      </c>
      <c r="G184" s="104"/>
      <c r="H184" s="43"/>
      <c r="I184" s="138"/>
      <c r="J184" s="142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  <c r="Y184" s="143"/>
      <c r="Z184" s="143"/>
      <c r="AA184" s="143"/>
      <c r="AB184" s="143"/>
      <c r="AC184" s="143"/>
      <c r="AD184" s="140"/>
      <c r="AE184" s="140"/>
      <c r="AF184" s="140"/>
      <c r="AG184" s="140"/>
      <c r="AH184" s="140"/>
      <c r="AI184" s="140"/>
      <c r="AJ184" s="140"/>
      <c r="AK184" s="140"/>
      <c r="AL184" s="140"/>
      <c r="AM184" s="140"/>
      <c r="AN184" s="140"/>
      <c r="AO184" s="140"/>
      <c r="AP184" s="140"/>
      <c r="AQ184" s="140"/>
      <c r="AR184" s="140"/>
      <c r="AS184" s="140"/>
      <c r="AT184" s="139"/>
      <c r="AU184" s="141" t="s">
        <v>0</v>
      </c>
      <c r="AW184" s="138"/>
      <c r="AX184" s="142"/>
      <c r="AY184" s="143"/>
      <c r="AZ184" s="143"/>
      <c r="BA184" s="143"/>
      <c r="BB184" s="143"/>
      <c r="BC184" s="143"/>
      <c r="BD184" s="143"/>
      <c r="BE184" s="143"/>
      <c r="BF184" s="143"/>
      <c r="BG184" s="143"/>
      <c r="BH184" s="143"/>
      <c r="BI184" s="143"/>
      <c r="BJ184" s="143"/>
      <c r="BK184" s="143"/>
      <c r="BL184" s="143"/>
      <c r="BM184" s="143"/>
      <c r="BN184" s="143"/>
      <c r="BO184" s="143"/>
      <c r="BP184" s="143"/>
      <c r="BQ184" s="143"/>
      <c r="BR184" s="140"/>
      <c r="BS184" s="140"/>
      <c r="BT184" s="140"/>
      <c r="BU184" s="140"/>
      <c r="BV184" s="140"/>
      <c r="BW184" s="140"/>
      <c r="BX184" s="140"/>
      <c r="BY184" s="140"/>
      <c r="BZ184" s="140"/>
      <c r="CA184" s="140"/>
      <c r="CB184" s="140"/>
      <c r="CC184" s="140"/>
      <c r="CD184" s="140"/>
      <c r="CE184" s="140"/>
      <c r="CF184" s="140"/>
      <c r="CG184" s="140"/>
      <c r="CH184" s="139"/>
      <c r="CI184" s="141" t="s">
        <v>0</v>
      </c>
      <c r="CJ184" s="144"/>
      <c r="CK184" s="138"/>
      <c r="CL184" s="142"/>
      <c r="CM184" s="143"/>
      <c r="CN184" s="143"/>
      <c r="CO184" s="143"/>
      <c r="CP184" s="143"/>
      <c r="CQ184" s="143"/>
      <c r="CR184" s="143"/>
      <c r="CS184" s="143"/>
      <c r="CT184" s="143"/>
      <c r="CU184" s="143"/>
      <c r="CV184" s="143"/>
      <c r="CW184" s="143"/>
      <c r="CX184" s="143"/>
      <c r="CY184" s="143"/>
      <c r="CZ184" s="143"/>
      <c r="DA184" s="143"/>
      <c r="DB184" s="143"/>
      <c r="DC184" s="143"/>
      <c r="DD184" s="143"/>
      <c r="DE184" s="143"/>
      <c r="DF184" s="140"/>
      <c r="DG184" s="140"/>
      <c r="DH184" s="140"/>
      <c r="DI184" s="140"/>
      <c r="DJ184" s="140"/>
      <c r="DK184" s="140"/>
      <c r="DL184" s="140"/>
      <c r="DM184" s="140"/>
      <c r="DN184" s="140"/>
      <c r="DO184" s="140"/>
      <c r="DP184" s="140"/>
      <c r="DQ184" s="140"/>
      <c r="DR184" s="140"/>
      <c r="DS184" s="140"/>
      <c r="DT184" s="140"/>
      <c r="DU184" s="140"/>
      <c r="DV184" s="139"/>
      <c r="DW184" s="141" t="s">
        <v>0</v>
      </c>
      <c r="DY184" s="138"/>
      <c r="DZ184" s="142"/>
      <c r="EA184" s="143"/>
      <c r="EB184" s="143"/>
      <c r="EC184" s="143"/>
      <c r="ED184" s="143"/>
      <c r="EE184" s="143"/>
      <c r="EF184" s="143"/>
      <c r="EG184" s="143"/>
      <c r="EH184" s="143"/>
      <c r="EI184" s="143"/>
      <c r="EJ184" s="143"/>
      <c r="EK184" s="143"/>
      <c r="EL184" s="143"/>
      <c r="EM184" s="143"/>
      <c r="EN184" s="143"/>
      <c r="EO184" s="143"/>
      <c r="EP184" s="143"/>
      <c r="EQ184" s="143"/>
      <c r="ER184" s="143"/>
      <c r="ES184" s="143"/>
      <c r="ET184" s="140"/>
      <c r="EU184" s="140"/>
      <c r="EV184" s="140"/>
      <c r="EW184" s="140"/>
      <c r="EX184" s="140"/>
      <c r="EY184" s="140"/>
      <c r="EZ184" s="140"/>
      <c r="FA184" s="140"/>
      <c r="FB184" s="140"/>
      <c r="FC184" s="140"/>
      <c r="FD184" s="140"/>
      <c r="FE184" s="140"/>
      <c r="FF184" s="140"/>
      <c r="FG184" s="140"/>
      <c r="FH184" s="140"/>
      <c r="FI184" s="140"/>
      <c r="FJ184" s="139"/>
      <c r="FK184" s="141" t="s">
        <v>0</v>
      </c>
    </row>
    <row r="185" spans="1:167" ht="14.25" thickTop="1" thickBot="1" x14ac:dyDescent="0.25">
      <c r="A185" s="32"/>
      <c r="B185" s="32"/>
      <c r="C185" s="32"/>
      <c r="D185" s="106" t="s">
        <v>214</v>
      </c>
      <c r="E185" s="107" t="s">
        <v>207</v>
      </c>
      <c r="F185" s="108">
        <f>B4+(171*B6)</f>
        <v>172</v>
      </c>
      <c r="G185" s="104"/>
      <c r="H185" s="43" t="s">
        <v>0</v>
      </c>
      <c r="Q185" s="25" t="s">
        <v>0</v>
      </c>
      <c r="R185" s="25" t="s">
        <v>0</v>
      </c>
      <c r="S185" s="25" t="s">
        <v>0</v>
      </c>
      <c r="Z185" s="25" t="s">
        <v>0</v>
      </c>
      <c r="AB185" s="25" t="s">
        <v>0</v>
      </c>
      <c r="CJ185" s="144"/>
    </row>
    <row r="186" spans="1:167" ht="14.25" thickTop="1" thickBot="1" x14ac:dyDescent="0.25">
      <c r="A186" s="32"/>
      <c r="B186" s="32"/>
      <c r="C186" s="32"/>
      <c r="D186" s="106" t="s">
        <v>224</v>
      </c>
      <c r="E186" s="107" t="s">
        <v>207</v>
      </c>
      <c r="F186" s="108">
        <f>B4+(172*B6)</f>
        <v>173</v>
      </c>
      <c r="G186" s="104"/>
      <c r="H186" s="43"/>
      <c r="I186" s="38" t="s">
        <v>0</v>
      </c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40"/>
      <c r="AE186" s="40"/>
      <c r="AF186" s="40"/>
      <c r="AG186" s="40"/>
      <c r="AH186" s="40"/>
      <c r="AI186" s="40"/>
      <c r="AJ186" s="40"/>
      <c r="AK186" s="40"/>
      <c r="AL186" s="40"/>
      <c r="AM186" s="40"/>
      <c r="AN186" s="40"/>
      <c r="AO186" s="40"/>
      <c r="AP186" s="40"/>
      <c r="AQ186" s="40"/>
      <c r="AR186" s="40"/>
      <c r="AS186" s="40"/>
      <c r="AT186" s="39"/>
      <c r="AU186" s="41"/>
      <c r="AW186" s="38" t="s">
        <v>0</v>
      </c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  <c r="BN186" s="39"/>
      <c r="BO186" s="39"/>
      <c r="BP186" s="39"/>
      <c r="BQ186" s="39"/>
      <c r="BR186" s="40"/>
      <c r="BS186" s="40"/>
      <c r="BT186" s="40"/>
      <c r="BU186" s="40"/>
      <c r="BV186" s="40"/>
      <c r="BW186" s="40"/>
      <c r="BX186" s="40"/>
      <c r="BY186" s="40"/>
      <c r="BZ186" s="40"/>
      <c r="CA186" s="40"/>
      <c r="CB186" s="40"/>
      <c r="CC186" s="40"/>
      <c r="CD186" s="40"/>
      <c r="CE186" s="40"/>
      <c r="CF186" s="40"/>
      <c r="CG186" s="40"/>
      <c r="CH186" s="39"/>
      <c r="CI186" s="41"/>
      <c r="CJ186" s="144"/>
      <c r="CK186" s="38" t="s">
        <v>0</v>
      </c>
      <c r="CL186" s="39"/>
      <c r="CM186" s="39"/>
      <c r="CN186" s="39"/>
      <c r="CO186" s="39"/>
      <c r="CP186" s="39"/>
      <c r="CQ186" s="39"/>
      <c r="CR186" s="39"/>
      <c r="CS186" s="39"/>
      <c r="CT186" s="39"/>
      <c r="CU186" s="39"/>
      <c r="CV186" s="39"/>
      <c r="CW186" s="39"/>
      <c r="CX186" s="39"/>
      <c r="CY186" s="39"/>
      <c r="CZ186" s="39"/>
      <c r="DA186" s="39"/>
      <c r="DB186" s="39"/>
      <c r="DC186" s="39"/>
      <c r="DD186" s="39"/>
      <c r="DE186" s="39"/>
      <c r="DF186" s="40"/>
      <c r="DG186" s="40"/>
      <c r="DH186" s="40"/>
      <c r="DI186" s="40"/>
      <c r="DJ186" s="40"/>
      <c r="DK186" s="40"/>
      <c r="DL186" s="40"/>
      <c r="DM186" s="40"/>
      <c r="DN186" s="40"/>
      <c r="DO186" s="40"/>
      <c r="DP186" s="40"/>
      <c r="DQ186" s="40"/>
      <c r="DR186" s="40"/>
      <c r="DS186" s="40"/>
      <c r="DT186" s="40"/>
      <c r="DU186" s="40"/>
      <c r="DV186" s="39"/>
      <c r="DW186" s="41"/>
      <c r="DY186" s="38" t="s">
        <v>0</v>
      </c>
      <c r="DZ186" s="39"/>
      <c r="EA186" s="39"/>
      <c r="EB186" s="39"/>
      <c r="EC186" s="39"/>
      <c r="ED186" s="39"/>
      <c r="EE186" s="39"/>
      <c r="EF186" s="39"/>
      <c r="EG186" s="39"/>
      <c r="EH186" s="39"/>
      <c r="EI186" s="39"/>
      <c r="EJ186" s="39"/>
      <c r="EK186" s="39"/>
      <c r="EL186" s="39"/>
      <c r="EM186" s="39"/>
      <c r="EN186" s="39"/>
      <c r="EO186" s="39"/>
      <c r="EP186" s="39"/>
      <c r="EQ186" s="39"/>
      <c r="ER186" s="39"/>
      <c r="ES186" s="39"/>
      <c r="ET186" s="40"/>
      <c r="EU186" s="40"/>
      <c r="EV186" s="40"/>
      <c r="EW186" s="40"/>
      <c r="EX186" s="40"/>
      <c r="EY186" s="40"/>
      <c r="EZ186" s="40"/>
      <c r="FA186" s="40"/>
      <c r="FB186" s="40"/>
      <c r="FC186" s="40"/>
      <c r="FD186" s="40"/>
      <c r="FE186" s="40"/>
      <c r="FF186" s="40"/>
      <c r="FG186" s="40"/>
      <c r="FH186" s="40"/>
      <c r="FI186" s="40"/>
      <c r="FJ186" s="39"/>
      <c r="FK186" s="41"/>
    </row>
    <row r="187" spans="1:167" ht="13.5" thickBot="1" x14ac:dyDescent="0.25">
      <c r="A187" s="32"/>
      <c r="B187" s="32"/>
      <c r="C187" s="32"/>
      <c r="D187" s="106" t="s">
        <v>86</v>
      </c>
      <c r="E187" s="107" t="s">
        <v>207</v>
      </c>
      <c r="F187" s="110">
        <f>B4+(173*B6)</f>
        <v>174</v>
      </c>
      <c r="G187" s="104"/>
      <c r="H187" s="43"/>
      <c r="I187" s="109"/>
      <c r="J187" s="45" t="s">
        <v>0</v>
      </c>
      <c r="K187" s="46" t="s">
        <v>0</v>
      </c>
      <c r="L187" s="46"/>
      <c r="M187" s="46"/>
      <c r="N187" s="46"/>
      <c r="O187" s="46"/>
      <c r="P187" s="46"/>
      <c r="Q187" s="46"/>
      <c r="R187" s="46"/>
      <c r="S187" s="47" t="s">
        <v>376</v>
      </c>
      <c r="T187" s="46"/>
      <c r="U187" s="46"/>
      <c r="V187" s="46"/>
      <c r="W187" s="46"/>
      <c r="X187" s="46"/>
      <c r="Y187" s="46"/>
      <c r="Z187" s="46"/>
      <c r="AA187" s="46"/>
      <c r="AB187" s="46"/>
      <c r="AC187" s="46" t="s">
        <v>0</v>
      </c>
      <c r="AD187" s="48"/>
      <c r="AE187" s="48"/>
      <c r="AF187" s="48"/>
      <c r="AG187" s="48"/>
      <c r="AH187" s="48"/>
      <c r="AI187" s="48"/>
      <c r="AJ187" s="48"/>
      <c r="AK187" s="48"/>
      <c r="AL187" s="49" t="s">
        <v>298</v>
      </c>
      <c r="AM187" s="48"/>
      <c r="AN187" s="48"/>
      <c r="AO187" s="48"/>
      <c r="AP187" s="48"/>
      <c r="AQ187" s="48"/>
      <c r="AR187" s="48"/>
      <c r="AS187" s="48"/>
      <c r="AT187" s="50"/>
      <c r="AU187" s="51"/>
      <c r="AW187" s="109"/>
      <c r="AX187" s="45" t="s">
        <v>0</v>
      </c>
      <c r="AY187" s="46" t="s">
        <v>0</v>
      </c>
      <c r="AZ187" s="46"/>
      <c r="BA187" s="46"/>
      <c r="BB187" s="46"/>
      <c r="BC187" s="46"/>
      <c r="BD187" s="46"/>
      <c r="BE187" s="46"/>
      <c r="BF187" s="46"/>
      <c r="BG187" s="47" t="s">
        <v>391</v>
      </c>
      <c r="BH187" s="46"/>
      <c r="BI187" s="46"/>
      <c r="BJ187" s="46"/>
      <c r="BK187" s="46"/>
      <c r="BL187" s="46"/>
      <c r="BM187" s="46"/>
      <c r="BN187" s="46"/>
      <c r="BO187" s="46"/>
      <c r="BP187" s="46"/>
      <c r="BQ187" s="46" t="s">
        <v>0</v>
      </c>
      <c r="BR187" s="48"/>
      <c r="BS187" s="48"/>
      <c r="BT187" s="48"/>
      <c r="BU187" s="48"/>
      <c r="BV187" s="48"/>
      <c r="BW187" s="48"/>
      <c r="BX187" s="48"/>
      <c r="BY187" s="48"/>
      <c r="BZ187" s="49" t="s">
        <v>298</v>
      </c>
      <c r="CA187" s="48"/>
      <c r="CB187" s="48"/>
      <c r="CC187" s="48"/>
      <c r="CD187" s="48"/>
      <c r="CE187" s="48"/>
      <c r="CF187" s="48"/>
      <c r="CG187" s="48"/>
      <c r="CH187" s="50"/>
      <c r="CI187" s="51"/>
      <c r="CJ187" s="144"/>
      <c r="CK187" s="109"/>
      <c r="CL187" s="45" t="s">
        <v>0</v>
      </c>
      <c r="CM187" s="46" t="s">
        <v>0</v>
      </c>
      <c r="CN187" s="46"/>
      <c r="CO187" s="46"/>
      <c r="CP187" s="46"/>
      <c r="CQ187" s="46"/>
      <c r="CR187" s="46"/>
      <c r="CS187" s="46"/>
      <c r="CT187" s="46"/>
      <c r="CU187" s="47" t="s">
        <v>406</v>
      </c>
      <c r="CV187" s="46"/>
      <c r="CW187" s="46"/>
      <c r="CX187" s="46"/>
      <c r="CY187" s="46"/>
      <c r="CZ187" s="46"/>
      <c r="DA187" s="46"/>
      <c r="DB187" s="46"/>
      <c r="DC187" s="46"/>
      <c r="DD187" s="46"/>
      <c r="DE187" s="46" t="s">
        <v>0</v>
      </c>
      <c r="DF187" s="48"/>
      <c r="DG187" s="48"/>
      <c r="DH187" s="48"/>
      <c r="DI187" s="48"/>
      <c r="DJ187" s="48"/>
      <c r="DK187" s="48"/>
      <c r="DL187" s="48"/>
      <c r="DM187" s="48"/>
      <c r="DN187" s="49" t="s">
        <v>298</v>
      </c>
      <c r="DO187" s="48"/>
      <c r="DP187" s="48"/>
      <c r="DQ187" s="48"/>
      <c r="DR187" s="48"/>
      <c r="DS187" s="48"/>
      <c r="DT187" s="48"/>
      <c r="DU187" s="48"/>
      <c r="DV187" s="50"/>
      <c r="DW187" s="51"/>
      <c r="DY187" s="109"/>
      <c r="DZ187" s="45" t="s">
        <v>0</v>
      </c>
      <c r="EA187" s="46" t="s">
        <v>0</v>
      </c>
      <c r="EB187" s="46"/>
      <c r="EC187" s="46"/>
      <c r="ED187" s="46"/>
      <c r="EE187" s="46"/>
      <c r="EF187" s="46"/>
      <c r="EG187" s="46"/>
      <c r="EH187" s="46"/>
      <c r="EI187" s="47" t="s">
        <v>422</v>
      </c>
      <c r="EJ187" s="46"/>
      <c r="EK187" s="46"/>
      <c r="EL187" s="46"/>
      <c r="EM187" s="46"/>
      <c r="EN187" s="46"/>
      <c r="EO187" s="46"/>
      <c r="EP187" s="46"/>
      <c r="EQ187" s="46"/>
      <c r="ER187" s="46"/>
      <c r="ES187" s="46" t="s">
        <v>0</v>
      </c>
      <c r="ET187" s="48"/>
      <c r="EU187" s="48"/>
      <c r="EV187" s="48"/>
      <c r="EW187" s="48"/>
      <c r="EX187" s="48"/>
      <c r="EY187" s="48"/>
      <c r="EZ187" s="48"/>
      <c r="FA187" s="48"/>
      <c r="FB187" s="49" t="s">
        <v>298</v>
      </c>
      <c r="FC187" s="48"/>
      <c r="FD187" s="48"/>
      <c r="FE187" s="48"/>
      <c r="FF187" s="48"/>
      <c r="FG187" s="48"/>
      <c r="FH187" s="48"/>
      <c r="FI187" s="48"/>
      <c r="FJ187" s="50"/>
      <c r="FK187" s="51"/>
    </row>
    <row r="188" spans="1:167" x14ac:dyDescent="0.2">
      <c r="A188" s="32"/>
      <c r="B188" s="32"/>
      <c r="C188" s="32"/>
      <c r="D188" s="106" t="s">
        <v>137</v>
      </c>
      <c r="E188" s="107" t="s">
        <v>207</v>
      </c>
      <c r="F188" s="110">
        <f>B4+(174*B6)</f>
        <v>175</v>
      </c>
      <c r="G188" s="104"/>
      <c r="H188" s="43"/>
      <c r="I188" s="109"/>
      <c r="J188" s="58"/>
      <c r="K188" s="13">
        <f>F269</f>
        <v>256</v>
      </c>
      <c r="L188" s="2">
        <f>F14</f>
        <v>1</v>
      </c>
      <c r="M188" s="2">
        <f>F170</f>
        <v>157</v>
      </c>
      <c r="N188" s="2">
        <f>F113</f>
        <v>100</v>
      </c>
      <c r="O188" s="2">
        <f>F184</f>
        <v>171</v>
      </c>
      <c r="P188" s="2">
        <f>F99</f>
        <v>86</v>
      </c>
      <c r="Q188" s="2">
        <f>F215</f>
        <v>202</v>
      </c>
      <c r="R188" s="2">
        <f>F68</f>
        <v>55</v>
      </c>
      <c r="S188" s="2">
        <f>F71</f>
        <v>58</v>
      </c>
      <c r="T188" s="2">
        <f>F212</f>
        <v>199</v>
      </c>
      <c r="U188" s="2">
        <f>F104</f>
        <v>91</v>
      </c>
      <c r="V188" s="2">
        <f>F179</f>
        <v>166</v>
      </c>
      <c r="W188" s="2">
        <f>F122</f>
        <v>109</v>
      </c>
      <c r="X188" s="2">
        <f>F161</f>
        <v>148</v>
      </c>
      <c r="Y188" s="2">
        <f>F29</f>
        <v>16</v>
      </c>
      <c r="Z188" s="14">
        <f>F254</f>
        <v>241</v>
      </c>
      <c r="AA188" s="59">
        <f>K188^3+L188^3+M188^3+N188^3+O188^3+P188^3+Q188^3+R188^3+K189^3+L189^3+M189^3+N189^3+O189^3+P189^3+Q189^3+R189^3</f>
        <v>67634176</v>
      </c>
      <c r="AB188" s="60">
        <f>K188^3+L188^3+M188^3+N188^3+O188^3+P188^3+Q188^3+R188^3+S188^3+T188^3+U188^3+V188^3+W188^3+X188^3+Y188^3+Z188^3</f>
        <v>67634176</v>
      </c>
      <c r="AC188" s="61"/>
      <c r="AD188" s="68" t="s">
        <v>7</v>
      </c>
      <c r="AE188" s="69" t="s">
        <v>6</v>
      </c>
      <c r="AF188" s="69" t="s">
        <v>9</v>
      </c>
      <c r="AG188" s="69" t="s">
        <v>8</v>
      </c>
      <c r="AH188" s="70" t="s">
        <v>11</v>
      </c>
      <c r="AI188" s="70" t="s">
        <v>10</v>
      </c>
      <c r="AJ188" s="70" t="s">
        <v>13</v>
      </c>
      <c r="AK188" s="70" t="s">
        <v>12</v>
      </c>
      <c r="AL188" s="69" t="s">
        <v>20</v>
      </c>
      <c r="AM188" s="69" t="s">
        <v>21</v>
      </c>
      <c r="AN188" s="69" t="s">
        <v>18</v>
      </c>
      <c r="AO188" s="69" t="s">
        <v>19</v>
      </c>
      <c r="AP188" s="70" t="s">
        <v>16</v>
      </c>
      <c r="AQ188" s="70" t="s">
        <v>17</v>
      </c>
      <c r="AR188" s="70" t="s">
        <v>14</v>
      </c>
      <c r="AS188" s="71" t="s">
        <v>15</v>
      </c>
      <c r="AT188" s="66"/>
      <c r="AU188" s="51"/>
      <c r="AW188" s="109"/>
      <c r="AX188" s="58"/>
      <c r="AY188" s="1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2"/>
      <c r="BO188" s="59">
        <f>AY188^3+AZ188^3+BA188^3+BB188^3+BC188^3+BD188^3+BE188^3+BF188^3+AY189^3+AZ189^3+BA189^3+BB189^3+BC189^3+BD189^3+BE189^3+BF189^3</f>
        <v>0</v>
      </c>
      <c r="BP188" s="60">
        <f>AY188^3+AZ188^3+BA188^3+BB188^3+BC188^3+BD188^3+BE188^3+BF188^3+BG188^3+BH188^3+BI188^3+BJ188^3+BK188^3+BL188^3+BM188^3+BN188^3</f>
        <v>0</v>
      </c>
      <c r="BQ188" s="61"/>
      <c r="BR188" s="68"/>
      <c r="BS188" s="69"/>
      <c r="BT188" s="69"/>
      <c r="BU188" s="69"/>
      <c r="BV188" s="69"/>
      <c r="BW188" s="69"/>
      <c r="BX188" s="69"/>
      <c r="BY188" s="69"/>
      <c r="BZ188" s="70"/>
      <c r="CA188" s="70"/>
      <c r="CB188" s="70"/>
      <c r="CC188" s="70"/>
      <c r="CD188" s="70"/>
      <c r="CE188" s="70"/>
      <c r="CF188" s="70"/>
      <c r="CG188" s="71"/>
      <c r="CH188" s="66"/>
      <c r="CI188" s="51"/>
      <c r="CJ188" s="144"/>
      <c r="CK188" s="109"/>
      <c r="CL188" s="58"/>
      <c r="CM188" s="1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2"/>
      <c r="DC188" s="59">
        <f>CM188^3+CN188^3+CO188^3+CP188^3+CQ188^3+CR188^3+CS188^3+CT188^3+CM189^3+CN189^3+CO189^3+CP189^3+CQ189^3+CR189^3+CS189^3+CT189^3</f>
        <v>0</v>
      </c>
      <c r="DD188" s="60">
        <f>CM188^3+CN188^3+CO188^3+CP188^3+CQ188^3+CR188^3+CS188^3+CT188^3+CU188^3+CV188^3+CW188^3+CX188^3+CY188^3+CZ188^3+DA188^3+DB188^3</f>
        <v>0</v>
      </c>
      <c r="DE188" s="61"/>
      <c r="DF188" s="68"/>
      <c r="DG188" s="69"/>
      <c r="DH188" s="70"/>
      <c r="DI188" s="70"/>
      <c r="DJ188" s="69"/>
      <c r="DK188" s="69"/>
      <c r="DL188" s="70"/>
      <c r="DM188" s="70"/>
      <c r="DN188" s="69"/>
      <c r="DO188" s="69"/>
      <c r="DP188" s="70"/>
      <c r="DQ188" s="70"/>
      <c r="DR188" s="69"/>
      <c r="DS188" s="69"/>
      <c r="DT188" s="70"/>
      <c r="DU188" s="71"/>
      <c r="DV188" s="66"/>
      <c r="DW188" s="51"/>
      <c r="DY188" s="109"/>
      <c r="DZ188" s="58"/>
      <c r="EA188" s="1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2"/>
      <c r="EQ188" s="59">
        <f>EA188^3+EB188^3+EC188^3+ED188^3+EE188^3+EF188^3+EG188^3+EH188^3+EA189^3+EB189^3+EC189^3+ED189^3+EE189^3+EF189^3+EG189^3+EH189^3</f>
        <v>0</v>
      </c>
      <c r="ER188" s="60">
        <f>EA188^3+EB188^3+EC188^3+ED188^3+EE188^3+EF188^3+EG188^3+EH188^3+EI188^3+EJ188^3+EK188^3+EL188^3+EM188^3+EN188^3+EO188^3+EP188^3</f>
        <v>0</v>
      </c>
      <c r="ES188" s="61"/>
      <c r="ET188" s="68"/>
      <c r="EU188" s="69"/>
      <c r="EV188" s="69"/>
      <c r="EW188" s="69"/>
      <c r="EX188" s="69"/>
      <c r="EY188" s="69"/>
      <c r="EZ188" s="69"/>
      <c r="FA188" s="69"/>
      <c r="FB188" s="69"/>
      <c r="FC188" s="69"/>
      <c r="FD188" s="69"/>
      <c r="FE188" s="69"/>
      <c r="FF188" s="69"/>
      <c r="FG188" s="69"/>
      <c r="FH188" s="69"/>
      <c r="FI188" s="73"/>
      <c r="FJ188" s="66"/>
      <c r="FK188" s="51"/>
    </row>
    <row r="189" spans="1:167" x14ac:dyDescent="0.2">
      <c r="A189" s="32"/>
      <c r="B189" s="32"/>
      <c r="C189" s="32"/>
      <c r="D189" s="106" t="s">
        <v>271</v>
      </c>
      <c r="E189" s="107" t="s">
        <v>207</v>
      </c>
      <c r="F189" s="108">
        <f>B4+(175*B6)</f>
        <v>176</v>
      </c>
      <c r="G189" s="104"/>
      <c r="H189" s="43"/>
      <c r="I189" s="109"/>
      <c r="J189" s="58"/>
      <c r="K189" s="6">
        <f>F242</f>
        <v>229</v>
      </c>
      <c r="L189" s="4">
        <f>F41</f>
        <v>28</v>
      </c>
      <c r="M189" s="4">
        <f>F149</f>
        <v>136</v>
      </c>
      <c r="N189" s="4">
        <f>F134</f>
        <v>121</v>
      </c>
      <c r="O189" s="4">
        <f>F191</f>
        <v>178</v>
      </c>
      <c r="P189" s="4">
        <f>F92</f>
        <v>79</v>
      </c>
      <c r="Q189" s="4">
        <f>F224</f>
        <v>211</v>
      </c>
      <c r="R189" s="4">
        <f>F59</f>
        <v>46</v>
      </c>
      <c r="S189" s="4">
        <f>F48</f>
        <v>35</v>
      </c>
      <c r="T189" s="4">
        <f>F235</f>
        <v>222</v>
      </c>
      <c r="U189" s="4">
        <f>F79</f>
        <v>66</v>
      </c>
      <c r="V189" s="4">
        <f>F204</f>
        <v>191</v>
      </c>
      <c r="W189" s="4">
        <f>F133</f>
        <v>120</v>
      </c>
      <c r="X189" s="4">
        <f>F150</f>
        <v>137</v>
      </c>
      <c r="Y189" s="4">
        <f>F34</f>
        <v>21</v>
      </c>
      <c r="Z189" s="5">
        <f>F249</f>
        <v>236</v>
      </c>
      <c r="AA189" s="75">
        <f>S188^3+T188^3+U188^3+V188^3+W188^3+X188^3+Y188^3+Z188^3+S189^3+T189^3+U189^3+V189^3+W189^3+X189^3+Y189^3+Z189^3</f>
        <v>67634176</v>
      </c>
      <c r="AB189" s="76">
        <f t="shared" ref="AB189:AB203" si="32">K189^3+L189^3+M189^3+N189^3+O189^3+P189^3+Q189^3+R189^3+S189^3+T189^3+U189^3+V189^3+W189^3+X189^3+Y189^3+Z189^3</f>
        <v>67634176</v>
      </c>
      <c r="AC189" s="61"/>
      <c r="AD189" s="81" t="s">
        <v>23</v>
      </c>
      <c r="AE189" s="82" t="s">
        <v>22</v>
      </c>
      <c r="AF189" s="82" t="s">
        <v>25</v>
      </c>
      <c r="AG189" s="82" t="s">
        <v>24</v>
      </c>
      <c r="AH189" s="83" t="s">
        <v>35</v>
      </c>
      <c r="AI189" s="83" t="s">
        <v>34</v>
      </c>
      <c r="AJ189" s="83" t="s">
        <v>37</v>
      </c>
      <c r="AK189" s="83" t="s">
        <v>36</v>
      </c>
      <c r="AL189" s="82" t="s">
        <v>44</v>
      </c>
      <c r="AM189" s="82" t="s">
        <v>45</v>
      </c>
      <c r="AN189" s="82" t="s">
        <v>42</v>
      </c>
      <c r="AO189" s="82" t="s">
        <v>43</v>
      </c>
      <c r="AP189" s="83" t="s">
        <v>40</v>
      </c>
      <c r="AQ189" s="83" t="s">
        <v>41</v>
      </c>
      <c r="AR189" s="83" t="s">
        <v>38</v>
      </c>
      <c r="AS189" s="84" t="s">
        <v>39</v>
      </c>
      <c r="AT189" s="66"/>
      <c r="AU189" s="51"/>
      <c r="AW189" s="109"/>
      <c r="AX189" s="58"/>
      <c r="AY189" s="3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5"/>
      <c r="BO189" s="75">
        <f>BG188^3+BH188^3+BI188^3+BJ188^3+BK188^3+BL188^3+BM188^3+BN188^3+BG189^3+BH189^3+BI189^3+BJ189^3+BK189^3+BL189^3+BM189^3+BN189^3</f>
        <v>0</v>
      </c>
      <c r="BP189" s="76">
        <f t="shared" ref="BP189:BP203" si="33">AY189^3+AZ189^3+BA189^3+BB189^3+BC189^3+BD189^3+BE189^3+BF189^3+BG189^3+BH189^3+BI189^3+BJ189^3+BK189^3+BL189^3+BM189^3+BN189^3</f>
        <v>0</v>
      </c>
      <c r="BQ189" s="61"/>
      <c r="BR189" s="81"/>
      <c r="BS189" s="82"/>
      <c r="BT189" s="82"/>
      <c r="BU189" s="82"/>
      <c r="BV189" s="82"/>
      <c r="BW189" s="82"/>
      <c r="BX189" s="82"/>
      <c r="BY189" s="82"/>
      <c r="BZ189" s="83"/>
      <c r="CA189" s="83"/>
      <c r="CB189" s="83"/>
      <c r="CC189" s="83"/>
      <c r="CD189" s="83"/>
      <c r="CE189" s="83"/>
      <c r="CF189" s="83"/>
      <c r="CG189" s="84"/>
      <c r="CH189" s="66"/>
      <c r="CI189" s="51"/>
      <c r="CJ189" s="144"/>
      <c r="CK189" s="109"/>
      <c r="CL189" s="58"/>
      <c r="CM189" s="3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5"/>
      <c r="DC189" s="75">
        <f>CU188^3+CV188^3+CW188^3+CX188^3+CY188^3+CZ188^3+DA188^3+DB188^3+CU189^3+CV189^3+CW189^3+CX189^3+CY189^3+CZ189^3+DA189^3+DB189^3</f>
        <v>0</v>
      </c>
      <c r="DD189" s="76">
        <f t="shared" ref="DD189:DD203" si="34">CM189^3+CN189^3+CO189^3+CP189^3+CQ189^3+CR189^3+CS189^3+CT189^3+CU189^3+CV189^3+CW189^3+CX189^3+CY189^3+CZ189^3+DA189^3+DB189^3</f>
        <v>0</v>
      </c>
      <c r="DE189" s="61"/>
      <c r="DF189" s="81"/>
      <c r="DG189" s="82"/>
      <c r="DH189" s="83"/>
      <c r="DI189" s="83"/>
      <c r="DJ189" s="82"/>
      <c r="DK189" s="82"/>
      <c r="DL189" s="83"/>
      <c r="DM189" s="83"/>
      <c r="DN189" s="82"/>
      <c r="DO189" s="82"/>
      <c r="DP189" s="83"/>
      <c r="DQ189" s="83"/>
      <c r="DR189" s="82"/>
      <c r="DS189" s="82"/>
      <c r="DT189" s="83"/>
      <c r="DU189" s="84"/>
      <c r="DV189" s="66"/>
      <c r="DW189" s="51"/>
      <c r="DY189" s="109"/>
      <c r="DZ189" s="58"/>
      <c r="EA189" s="3"/>
      <c r="EB189" s="4"/>
      <c r="EC189" s="4"/>
      <c r="ED189" s="4"/>
      <c r="EE189" s="4"/>
      <c r="EF189" s="4"/>
      <c r="EG189" s="4"/>
      <c r="EH189" s="4"/>
      <c r="EI189" s="4"/>
      <c r="EJ189" s="4"/>
      <c r="EK189" s="4"/>
      <c r="EL189" s="4"/>
      <c r="EM189" s="4"/>
      <c r="EN189" s="4"/>
      <c r="EO189" s="4"/>
      <c r="EP189" s="5"/>
      <c r="EQ189" s="75">
        <f>EI188^3+EJ188^3+EK188^3+EL188^3+EM188^3+EN188^3+EO188^3+EP188^3+EI189^3+EJ189^3+EK189^3+EL189^3+EM189^3+EN189^3+EO189^3+EP189^3</f>
        <v>0</v>
      </c>
      <c r="ER189" s="76">
        <f t="shared" ref="ER189:ER203" si="35">EA189^3+EB189^3+EC189^3+ED189^3+EE189^3+EF189^3+EG189^3+EH189^3+EI189^3+EJ189^3+EK189^3+EL189^3+EM189^3+EN189^3+EO189^3+EP189^3</f>
        <v>0</v>
      </c>
      <c r="ES189" s="61"/>
      <c r="ET189" s="89"/>
      <c r="EU189" s="83"/>
      <c r="EV189" s="83"/>
      <c r="EW189" s="83"/>
      <c r="EX189" s="83"/>
      <c r="EY189" s="83"/>
      <c r="EZ189" s="83"/>
      <c r="FA189" s="83"/>
      <c r="FB189" s="83"/>
      <c r="FC189" s="83"/>
      <c r="FD189" s="83"/>
      <c r="FE189" s="83"/>
      <c r="FF189" s="83"/>
      <c r="FG189" s="83"/>
      <c r="FH189" s="83"/>
      <c r="FI189" s="84"/>
      <c r="FJ189" s="66"/>
      <c r="FK189" s="51"/>
    </row>
    <row r="190" spans="1:167" x14ac:dyDescent="0.2">
      <c r="A190" s="32"/>
      <c r="B190" s="32"/>
      <c r="C190" s="32"/>
      <c r="D190" s="106" t="s">
        <v>246</v>
      </c>
      <c r="E190" s="107" t="s">
        <v>207</v>
      </c>
      <c r="F190" s="108">
        <f>B4+(176*B6)</f>
        <v>177</v>
      </c>
      <c r="G190" s="104"/>
      <c r="H190" s="43"/>
      <c r="I190" s="109"/>
      <c r="J190" s="58"/>
      <c r="K190" s="6">
        <f>F60</f>
        <v>47</v>
      </c>
      <c r="L190" s="4">
        <f>F223</f>
        <v>210</v>
      </c>
      <c r="M190" s="4">
        <f>F91</f>
        <v>78</v>
      </c>
      <c r="N190" s="4">
        <f>F192</f>
        <v>179</v>
      </c>
      <c r="O190" s="4">
        <f>F137</f>
        <v>124</v>
      </c>
      <c r="P190" s="4">
        <f>F146</f>
        <v>133</v>
      </c>
      <c r="Q190" s="4">
        <f>F38</f>
        <v>25</v>
      </c>
      <c r="R190" s="4">
        <f>F245</f>
        <v>232</v>
      </c>
      <c r="S190" s="4">
        <f>F246</f>
        <v>233</v>
      </c>
      <c r="T190" s="4">
        <f>F37</f>
        <v>24</v>
      </c>
      <c r="U190" s="4">
        <f>F153</f>
        <v>140</v>
      </c>
      <c r="V190" s="4">
        <f>F130</f>
        <v>117</v>
      </c>
      <c r="W190" s="4">
        <f>F203</f>
        <v>190</v>
      </c>
      <c r="X190" s="4">
        <f>F80</f>
        <v>67</v>
      </c>
      <c r="Y190" s="4">
        <f>F236</f>
        <v>223</v>
      </c>
      <c r="Z190" s="5">
        <f>F47</f>
        <v>34</v>
      </c>
      <c r="AA190" s="75">
        <f>K190^3+L190^3+M190^3+N190^3+O190^3+P190^3+Q190^3+R190^3+K191^3+L191^3+M191^3+N191^3+O191^3+P191^3+Q191^3+R191^3</f>
        <v>67634176</v>
      </c>
      <c r="AB190" s="76">
        <f t="shared" si="32"/>
        <v>67634176</v>
      </c>
      <c r="AC190" s="88"/>
      <c r="AD190" s="81" t="s">
        <v>27</v>
      </c>
      <c r="AE190" s="82" t="s">
        <v>26</v>
      </c>
      <c r="AF190" s="82" t="s">
        <v>29</v>
      </c>
      <c r="AG190" s="82" t="s">
        <v>28</v>
      </c>
      <c r="AH190" s="83" t="s">
        <v>47</v>
      </c>
      <c r="AI190" s="83" t="s">
        <v>46</v>
      </c>
      <c r="AJ190" s="83" t="s">
        <v>49</v>
      </c>
      <c r="AK190" s="83" t="s">
        <v>48</v>
      </c>
      <c r="AL190" s="82" t="s">
        <v>63</v>
      </c>
      <c r="AM190" s="82" t="s">
        <v>64</v>
      </c>
      <c r="AN190" s="82" t="s">
        <v>61</v>
      </c>
      <c r="AO190" s="82" t="s">
        <v>62</v>
      </c>
      <c r="AP190" s="83" t="s">
        <v>59</v>
      </c>
      <c r="AQ190" s="83" t="s">
        <v>60</v>
      </c>
      <c r="AR190" s="83" t="s">
        <v>57</v>
      </c>
      <c r="AS190" s="84" t="s">
        <v>58</v>
      </c>
      <c r="AT190" s="66"/>
      <c r="AU190" s="51"/>
      <c r="AW190" s="109"/>
      <c r="AX190" s="58"/>
      <c r="AY190" s="3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5"/>
      <c r="BO190" s="75">
        <f>AY190^3+AZ190^3+BA190^3+BB190^3+BC190^3+BD190^3+BE190^3+BF190^3+AY191^3+AZ191^3+BA191^3+BB191^3+BC191^3+BD191^3+BE191^3+BF191^3</f>
        <v>0</v>
      </c>
      <c r="BP190" s="76">
        <f t="shared" si="33"/>
        <v>0</v>
      </c>
      <c r="BQ190" s="88"/>
      <c r="BR190" s="89"/>
      <c r="BS190" s="83"/>
      <c r="BT190" s="83"/>
      <c r="BU190" s="83"/>
      <c r="BV190" s="83"/>
      <c r="BW190" s="83"/>
      <c r="BX190" s="83"/>
      <c r="BY190" s="83"/>
      <c r="BZ190" s="82"/>
      <c r="CA190" s="82"/>
      <c r="CB190" s="82"/>
      <c r="CC190" s="82"/>
      <c r="CD190" s="82"/>
      <c r="CE190" s="82"/>
      <c r="CF190" s="82"/>
      <c r="CG190" s="86"/>
      <c r="CH190" s="66"/>
      <c r="CI190" s="51"/>
      <c r="CJ190" s="144"/>
      <c r="CK190" s="109"/>
      <c r="CL190" s="58"/>
      <c r="CM190" s="3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5"/>
      <c r="DC190" s="75">
        <f>CM190^3+CN190^3+CO190^3+CP190^3+CQ190^3+CR190^3+CS190^3+CT190^3+CM191^3+CN191^3+CO191^3+CP191^3+CQ191^3+CR191^3+CS191^3+CT191^3</f>
        <v>0</v>
      </c>
      <c r="DD190" s="76">
        <f t="shared" si="34"/>
        <v>0</v>
      </c>
      <c r="DE190" s="88"/>
      <c r="DF190" s="81"/>
      <c r="DG190" s="82"/>
      <c r="DH190" s="83"/>
      <c r="DI190" s="83"/>
      <c r="DJ190" s="82"/>
      <c r="DK190" s="82"/>
      <c r="DL190" s="83"/>
      <c r="DM190" s="83"/>
      <c r="DN190" s="82"/>
      <c r="DO190" s="82"/>
      <c r="DP190" s="83"/>
      <c r="DQ190" s="83"/>
      <c r="DR190" s="82"/>
      <c r="DS190" s="82"/>
      <c r="DT190" s="83"/>
      <c r="DU190" s="84"/>
      <c r="DV190" s="66"/>
      <c r="DW190" s="51"/>
      <c r="DY190" s="109"/>
      <c r="DZ190" s="58"/>
      <c r="EA190" s="3"/>
      <c r="EB190" s="4"/>
      <c r="EC190" s="4"/>
      <c r="ED190" s="4"/>
      <c r="EE190" s="4"/>
      <c r="EF190" s="4"/>
      <c r="EG190" s="4"/>
      <c r="EH190" s="4"/>
      <c r="EI190" s="4"/>
      <c r="EJ190" s="4"/>
      <c r="EK190" s="4"/>
      <c r="EL190" s="4"/>
      <c r="EM190" s="4"/>
      <c r="EN190" s="4"/>
      <c r="EO190" s="4"/>
      <c r="EP190" s="5"/>
      <c r="EQ190" s="75">
        <f>EA190^3+EB190^3+EC190^3+ED190^3+EE190^3+EF190^3+EG190^3+EH190^3+EA191^3+EB191^3+EC191^3+ED191^3+EE191^3+EF191^3+EG191^3+EH191^3</f>
        <v>0</v>
      </c>
      <c r="ER190" s="76">
        <f t="shared" si="35"/>
        <v>0</v>
      </c>
      <c r="ES190" s="88"/>
      <c r="ET190" s="81"/>
      <c r="EU190" s="82"/>
      <c r="EV190" s="82"/>
      <c r="EW190" s="82"/>
      <c r="EX190" s="82"/>
      <c r="EY190" s="82"/>
      <c r="EZ190" s="82"/>
      <c r="FA190" s="82"/>
      <c r="FB190" s="82"/>
      <c r="FC190" s="82"/>
      <c r="FD190" s="82"/>
      <c r="FE190" s="82"/>
      <c r="FF190" s="82"/>
      <c r="FG190" s="82"/>
      <c r="FH190" s="82"/>
      <c r="FI190" s="86"/>
      <c r="FJ190" s="66"/>
      <c r="FK190" s="51"/>
    </row>
    <row r="191" spans="1:167" x14ac:dyDescent="0.2">
      <c r="A191" s="32"/>
      <c r="B191" s="32"/>
      <c r="C191" s="32"/>
      <c r="D191" s="106" t="s">
        <v>35</v>
      </c>
      <c r="E191" s="107" t="s">
        <v>207</v>
      </c>
      <c r="F191" s="110">
        <f>B4+(177*B6)</f>
        <v>178</v>
      </c>
      <c r="G191" s="104"/>
      <c r="H191" s="43"/>
      <c r="I191" s="109"/>
      <c r="J191" s="58"/>
      <c r="K191" s="6">
        <f>F67</f>
        <v>54</v>
      </c>
      <c r="L191" s="4">
        <f>F216</f>
        <v>203</v>
      </c>
      <c r="M191" s="4">
        <f>F100</f>
        <v>87</v>
      </c>
      <c r="N191" s="4">
        <f>F183</f>
        <v>170</v>
      </c>
      <c r="O191" s="4">
        <f>F110</f>
        <v>97</v>
      </c>
      <c r="P191" s="4">
        <f>F173</f>
        <v>160</v>
      </c>
      <c r="Q191" s="4">
        <f>F17</f>
        <v>4</v>
      </c>
      <c r="R191" s="4">
        <f>F266</f>
        <v>253</v>
      </c>
      <c r="S191" s="4">
        <f>F257</f>
        <v>244</v>
      </c>
      <c r="T191" s="4">
        <f>F26</f>
        <v>13</v>
      </c>
      <c r="U191" s="4">
        <f>F158</f>
        <v>145</v>
      </c>
      <c r="V191" s="4">
        <f>F125</f>
        <v>112</v>
      </c>
      <c r="W191" s="4">
        <f>F180</f>
        <v>167</v>
      </c>
      <c r="X191" s="4">
        <f>F103</f>
        <v>90</v>
      </c>
      <c r="Y191" s="4">
        <f>F211</f>
        <v>198</v>
      </c>
      <c r="Z191" s="5">
        <f>F72</f>
        <v>59</v>
      </c>
      <c r="AA191" s="75">
        <f>S190^3+T190^3+U190^3+V190^3+W190^3+X190^3+Y190^3+Z190^3+S191^3+T191^3+U191^3+V191^3+W191^3+X191^3+Y191^3+Z191^3</f>
        <v>67634176</v>
      </c>
      <c r="AB191" s="76">
        <f t="shared" si="32"/>
        <v>67634176</v>
      </c>
      <c r="AC191" s="61"/>
      <c r="AD191" s="81" t="s">
        <v>31</v>
      </c>
      <c r="AE191" s="82" t="s">
        <v>30</v>
      </c>
      <c r="AF191" s="82" t="s">
        <v>33</v>
      </c>
      <c r="AG191" s="82" t="s">
        <v>32</v>
      </c>
      <c r="AH191" s="83" t="s">
        <v>51</v>
      </c>
      <c r="AI191" s="83" t="s">
        <v>50</v>
      </c>
      <c r="AJ191" s="83" t="s">
        <v>53</v>
      </c>
      <c r="AK191" s="83" t="s">
        <v>52</v>
      </c>
      <c r="AL191" s="82" t="s">
        <v>71</v>
      </c>
      <c r="AM191" s="82" t="s">
        <v>72</v>
      </c>
      <c r="AN191" s="82" t="s">
        <v>69</v>
      </c>
      <c r="AO191" s="82" t="s">
        <v>70</v>
      </c>
      <c r="AP191" s="83" t="s">
        <v>67</v>
      </c>
      <c r="AQ191" s="83" t="s">
        <v>68</v>
      </c>
      <c r="AR191" s="83" t="s">
        <v>65</v>
      </c>
      <c r="AS191" s="84" t="s">
        <v>66</v>
      </c>
      <c r="AT191" s="66"/>
      <c r="AU191" s="51"/>
      <c r="AW191" s="109"/>
      <c r="AX191" s="58"/>
      <c r="AY191" s="3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5"/>
      <c r="BO191" s="75">
        <f>BG190^3+BH190^3+BI190^3+BJ190^3+BK190^3+BL190^3+BM190^3+BN190^3+BG191^3+BH191^3+BI191^3+BJ191^3+BK191^3+BL191^3+BM191^3+BN191^3</f>
        <v>0</v>
      </c>
      <c r="BP191" s="76">
        <f t="shared" si="33"/>
        <v>0</v>
      </c>
      <c r="BQ191" s="61"/>
      <c r="BR191" s="89"/>
      <c r="BS191" s="83"/>
      <c r="BT191" s="83"/>
      <c r="BU191" s="83"/>
      <c r="BV191" s="83"/>
      <c r="BW191" s="83"/>
      <c r="BX191" s="83"/>
      <c r="BY191" s="83"/>
      <c r="BZ191" s="82"/>
      <c r="CA191" s="82"/>
      <c r="CB191" s="82"/>
      <c r="CC191" s="82"/>
      <c r="CD191" s="82"/>
      <c r="CE191" s="82"/>
      <c r="CF191" s="82"/>
      <c r="CG191" s="86"/>
      <c r="CH191" s="66"/>
      <c r="CI191" s="51"/>
      <c r="CJ191" s="144"/>
      <c r="CK191" s="109"/>
      <c r="CL191" s="58"/>
      <c r="CM191" s="3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5"/>
      <c r="DC191" s="75">
        <f>CU190^3+CV190^3+CW190^3+CX190^3+CY190^3+CZ190^3+DA190^3+DB190^3+CU191^3+CV191^3+CW191^3+CX191^3+CY191^3+CZ191^3+DA191^3+DB191^3</f>
        <v>0</v>
      </c>
      <c r="DD191" s="76">
        <f t="shared" si="34"/>
        <v>0</v>
      </c>
      <c r="DE191" s="61"/>
      <c r="DF191" s="81"/>
      <c r="DG191" s="82"/>
      <c r="DH191" s="83"/>
      <c r="DI191" s="83"/>
      <c r="DJ191" s="82"/>
      <c r="DK191" s="82"/>
      <c r="DL191" s="83"/>
      <c r="DM191" s="83"/>
      <c r="DN191" s="82"/>
      <c r="DO191" s="82"/>
      <c r="DP191" s="83"/>
      <c r="DQ191" s="83"/>
      <c r="DR191" s="82"/>
      <c r="DS191" s="82"/>
      <c r="DT191" s="83"/>
      <c r="DU191" s="84"/>
      <c r="DV191" s="66"/>
      <c r="DW191" s="51"/>
      <c r="DY191" s="109"/>
      <c r="DZ191" s="58"/>
      <c r="EA191" s="3"/>
      <c r="EB191" s="4"/>
      <c r="EC191" s="4"/>
      <c r="ED191" s="4"/>
      <c r="EE191" s="4"/>
      <c r="EF191" s="4"/>
      <c r="EG191" s="4"/>
      <c r="EH191" s="4"/>
      <c r="EI191" s="4"/>
      <c r="EJ191" s="4"/>
      <c r="EK191" s="4"/>
      <c r="EL191" s="4"/>
      <c r="EM191" s="4"/>
      <c r="EN191" s="4"/>
      <c r="EO191" s="4"/>
      <c r="EP191" s="5"/>
      <c r="EQ191" s="75">
        <f>EI190^3+EJ190^3+EK190^3+EL190^3+EM190^3+EN190^3+EO190^3+EP190^3+EI191^3+EJ191^3+EK191^3+EL191^3+EM191^3+EN191^3+EO191^3+EP191^3</f>
        <v>0</v>
      </c>
      <c r="ER191" s="76">
        <f t="shared" si="35"/>
        <v>0</v>
      </c>
      <c r="ES191" s="61"/>
      <c r="ET191" s="89"/>
      <c r="EU191" s="83"/>
      <c r="EV191" s="83"/>
      <c r="EW191" s="83"/>
      <c r="EX191" s="83"/>
      <c r="EY191" s="83"/>
      <c r="EZ191" s="83"/>
      <c r="FA191" s="83"/>
      <c r="FB191" s="83"/>
      <c r="FC191" s="83"/>
      <c r="FD191" s="83"/>
      <c r="FE191" s="83"/>
      <c r="FF191" s="83"/>
      <c r="FG191" s="83"/>
      <c r="FH191" s="83"/>
      <c r="FI191" s="84"/>
      <c r="FJ191" s="66"/>
      <c r="FK191" s="51"/>
    </row>
    <row r="192" spans="1:167" x14ac:dyDescent="0.2">
      <c r="A192" s="32"/>
      <c r="B192" s="32"/>
      <c r="C192" s="32"/>
      <c r="D192" s="106" t="s">
        <v>28</v>
      </c>
      <c r="E192" s="107" t="s">
        <v>207</v>
      </c>
      <c r="F192" s="110">
        <f>B4+(178*B6)</f>
        <v>179</v>
      </c>
      <c r="G192" s="104"/>
      <c r="H192" s="43"/>
      <c r="I192" s="109"/>
      <c r="J192" s="58"/>
      <c r="K192" s="6">
        <f>F155</f>
        <v>142</v>
      </c>
      <c r="L192" s="4">
        <f>F128</f>
        <v>115</v>
      </c>
      <c r="M192" s="4">
        <f>F252</f>
        <v>239</v>
      </c>
      <c r="N192" s="4">
        <f>F31</f>
        <v>18</v>
      </c>
      <c r="O192" s="4">
        <f>F230</f>
        <v>217</v>
      </c>
      <c r="P192" s="4">
        <f>F53</f>
        <v>40</v>
      </c>
      <c r="Q192" s="4">
        <f>F201</f>
        <v>188</v>
      </c>
      <c r="R192" s="4">
        <f>F82</f>
        <v>69</v>
      </c>
      <c r="S192" s="4">
        <f>F89</f>
        <v>76</v>
      </c>
      <c r="T192" s="4">
        <f>F194</f>
        <v>181</v>
      </c>
      <c r="U192" s="4">
        <f>F54</f>
        <v>41</v>
      </c>
      <c r="V192" s="4">
        <f>F229</f>
        <v>216</v>
      </c>
      <c r="W192" s="4">
        <f>F44</f>
        <v>31</v>
      </c>
      <c r="X192" s="4">
        <f>F239</f>
        <v>226</v>
      </c>
      <c r="Y192" s="4">
        <f>F139</f>
        <v>126</v>
      </c>
      <c r="Z192" s="5">
        <f>F144</f>
        <v>131</v>
      </c>
      <c r="AA192" s="75">
        <f>K192^3+L192^3+M192^3+N192^3+O192^3+P192^3+Q192^3+R192^3+K193^3+L193^3+M193^3+N193^3+O193^3+P193^3+Q193^3+R193^3</f>
        <v>67634176</v>
      </c>
      <c r="AB192" s="76">
        <f t="shared" si="32"/>
        <v>67634176</v>
      </c>
      <c r="AC192" s="61"/>
      <c r="AD192" s="89" t="s">
        <v>167</v>
      </c>
      <c r="AE192" s="83" t="s">
        <v>166</v>
      </c>
      <c r="AF192" s="83" t="s">
        <v>169</v>
      </c>
      <c r="AG192" s="83" t="s">
        <v>168</v>
      </c>
      <c r="AH192" s="82" t="s">
        <v>200</v>
      </c>
      <c r="AI192" s="82" t="s">
        <v>199</v>
      </c>
      <c r="AJ192" s="82" t="s">
        <v>202</v>
      </c>
      <c r="AK192" s="82" t="s">
        <v>201</v>
      </c>
      <c r="AL192" s="83" t="s">
        <v>266</v>
      </c>
      <c r="AM192" s="83" t="s">
        <v>267</v>
      </c>
      <c r="AN192" s="83" t="s">
        <v>264</v>
      </c>
      <c r="AO192" s="83" t="s">
        <v>265</v>
      </c>
      <c r="AP192" s="82" t="s">
        <v>234</v>
      </c>
      <c r="AQ192" s="82" t="s">
        <v>235</v>
      </c>
      <c r="AR192" s="82" t="s">
        <v>232</v>
      </c>
      <c r="AS192" s="86" t="s">
        <v>233</v>
      </c>
      <c r="AT192" s="66"/>
      <c r="AU192" s="51"/>
      <c r="AW192" s="109"/>
      <c r="AX192" s="58"/>
      <c r="AY192" s="3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5"/>
      <c r="BO192" s="75">
        <f>AY192^3+AZ192^3+BA192^3+BB192^3+BC192^3+BD192^3+BE192^3+BF192^3+AY193^3+AZ193^3+BA193^3+BB193^3+BC193^3+BD193^3+BE193^3+BF193^3</f>
        <v>0</v>
      </c>
      <c r="BP192" s="76">
        <f t="shared" si="33"/>
        <v>0</v>
      </c>
      <c r="BQ192" s="61"/>
      <c r="BR192" s="81"/>
      <c r="BS192" s="82"/>
      <c r="BT192" s="82"/>
      <c r="BU192" s="82"/>
      <c r="BV192" s="82"/>
      <c r="BW192" s="82"/>
      <c r="BX192" s="82"/>
      <c r="BY192" s="82"/>
      <c r="BZ192" s="83"/>
      <c r="CA192" s="83"/>
      <c r="CB192" s="83"/>
      <c r="CC192" s="83"/>
      <c r="CD192" s="83"/>
      <c r="CE192" s="83"/>
      <c r="CF192" s="83"/>
      <c r="CG192" s="84"/>
      <c r="CH192" s="66"/>
      <c r="CI192" s="51"/>
      <c r="CJ192" s="144"/>
      <c r="CK192" s="109"/>
      <c r="CL192" s="58"/>
      <c r="CM192" s="3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5"/>
      <c r="DC192" s="75">
        <f>CM192^3+CN192^3+CO192^3+CP192^3+CQ192^3+CR192^3+CS192^3+CT192^3+CM193^3+CN193^3+CO193^3+CP193^3+CQ193^3+CR193^3+CS193^3+CT193^3</f>
        <v>0</v>
      </c>
      <c r="DD192" s="76">
        <f t="shared" si="34"/>
        <v>0</v>
      </c>
      <c r="DE192" s="61"/>
      <c r="DF192" s="81"/>
      <c r="DG192" s="82"/>
      <c r="DH192" s="83"/>
      <c r="DI192" s="83"/>
      <c r="DJ192" s="82"/>
      <c r="DK192" s="82"/>
      <c r="DL192" s="83"/>
      <c r="DM192" s="83"/>
      <c r="DN192" s="82"/>
      <c r="DO192" s="82"/>
      <c r="DP192" s="83"/>
      <c r="DQ192" s="83"/>
      <c r="DR192" s="82"/>
      <c r="DS192" s="82"/>
      <c r="DT192" s="83"/>
      <c r="DU192" s="84"/>
      <c r="DV192" s="66"/>
      <c r="DW192" s="51"/>
      <c r="DY192" s="109"/>
      <c r="DZ192" s="58"/>
      <c r="EA192" s="3"/>
      <c r="EB192" s="4"/>
      <c r="EC192" s="4"/>
      <c r="ED192" s="4"/>
      <c r="EE192" s="4"/>
      <c r="EF192" s="4"/>
      <c r="EG192" s="4"/>
      <c r="EH192" s="4"/>
      <c r="EI192" s="4"/>
      <c r="EJ192" s="4"/>
      <c r="EK192" s="4"/>
      <c r="EL192" s="4"/>
      <c r="EM192" s="4"/>
      <c r="EN192" s="4"/>
      <c r="EO192" s="4"/>
      <c r="EP192" s="5"/>
      <c r="EQ192" s="75">
        <f>EA192^3+EB192^3+EC192^3+ED192^3+EE192^3+EF192^3+EG192^3+EH192^3+EA193^3+EB193^3+EC193^3+ED193^3+EE193^3+EF193^3+EG193^3+EH193^3</f>
        <v>0</v>
      </c>
      <c r="ER192" s="76">
        <f t="shared" si="35"/>
        <v>0</v>
      </c>
      <c r="ES192" s="61"/>
      <c r="ET192" s="81"/>
      <c r="EU192" s="82"/>
      <c r="EV192" s="82"/>
      <c r="EW192" s="82"/>
      <c r="EX192" s="82"/>
      <c r="EY192" s="82"/>
      <c r="EZ192" s="82"/>
      <c r="FA192" s="82"/>
      <c r="FB192" s="82"/>
      <c r="FC192" s="82"/>
      <c r="FD192" s="82"/>
      <c r="FE192" s="82"/>
      <c r="FF192" s="82"/>
      <c r="FG192" s="82"/>
      <c r="FH192" s="82"/>
      <c r="FI192" s="86"/>
      <c r="FJ192" s="66"/>
      <c r="FK192" s="51"/>
    </row>
    <row r="193" spans="1:167" x14ac:dyDescent="0.2">
      <c r="A193" s="32"/>
      <c r="B193" s="32"/>
      <c r="C193" s="32"/>
      <c r="D193" s="106" t="s">
        <v>143</v>
      </c>
      <c r="E193" s="107" t="s">
        <v>207</v>
      </c>
      <c r="F193" s="108">
        <f>B4+(179*B6)</f>
        <v>180</v>
      </c>
      <c r="G193" s="104"/>
      <c r="H193" s="43"/>
      <c r="I193" s="109"/>
      <c r="J193" s="58"/>
      <c r="K193" s="6">
        <f>F164</f>
        <v>151</v>
      </c>
      <c r="L193" s="4">
        <f>F119</f>
        <v>106</v>
      </c>
      <c r="M193" s="4">
        <f>F259</f>
        <v>246</v>
      </c>
      <c r="N193" s="4">
        <f>F24</f>
        <v>11</v>
      </c>
      <c r="O193" s="4">
        <f>F209</f>
        <v>196</v>
      </c>
      <c r="P193" s="4">
        <f>F74</f>
        <v>61</v>
      </c>
      <c r="Q193" s="4">
        <f>F174</f>
        <v>161</v>
      </c>
      <c r="R193" s="4">
        <f>F109</f>
        <v>96</v>
      </c>
      <c r="S193" s="4">
        <f>F94</f>
        <v>81</v>
      </c>
      <c r="T193" s="4">
        <f>F189</f>
        <v>176</v>
      </c>
      <c r="U193" s="4">
        <f>F65</f>
        <v>52</v>
      </c>
      <c r="V193" s="4">
        <f>F218</f>
        <v>205</v>
      </c>
      <c r="W193" s="4">
        <f>F19</f>
        <v>6</v>
      </c>
      <c r="X193" s="4">
        <f>F264</f>
        <v>251</v>
      </c>
      <c r="Y193" s="4">
        <f>F116</f>
        <v>103</v>
      </c>
      <c r="Z193" s="5">
        <f>F167</f>
        <v>154</v>
      </c>
      <c r="AA193" s="75">
        <f>S192^3+T192^3+U192^3+V192^3+W192^3+X192^3+Y192^3+Z192^3+S193^3+T193^3+U193^3+V193^3+W193^3+X193^3+Y193^3+Z193^3</f>
        <v>67634176</v>
      </c>
      <c r="AB193" s="76">
        <f t="shared" si="32"/>
        <v>67634176</v>
      </c>
      <c r="AC193" s="61"/>
      <c r="AD193" s="89" t="s">
        <v>171</v>
      </c>
      <c r="AE193" s="83" t="s">
        <v>170</v>
      </c>
      <c r="AF193" s="83" t="s">
        <v>173</v>
      </c>
      <c r="AG193" s="83" t="s">
        <v>172</v>
      </c>
      <c r="AH193" s="82" t="s">
        <v>204</v>
      </c>
      <c r="AI193" s="82" t="s">
        <v>203</v>
      </c>
      <c r="AJ193" s="82" t="s">
        <v>206</v>
      </c>
      <c r="AK193" s="82" t="s">
        <v>205</v>
      </c>
      <c r="AL193" s="83" t="s">
        <v>270</v>
      </c>
      <c r="AM193" s="83" t="s">
        <v>271</v>
      </c>
      <c r="AN193" s="83" t="s">
        <v>268</v>
      </c>
      <c r="AO193" s="83" t="s">
        <v>269</v>
      </c>
      <c r="AP193" s="82" t="s">
        <v>238</v>
      </c>
      <c r="AQ193" s="82" t="s">
        <v>239</v>
      </c>
      <c r="AR193" s="82" t="s">
        <v>236</v>
      </c>
      <c r="AS193" s="86" t="s">
        <v>237</v>
      </c>
      <c r="AT193" s="66"/>
      <c r="AU193" s="51"/>
      <c r="AW193" s="109"/>
      <c r="AX193" s="58"/>
      <c r="AY193" s="3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5"/>
      <c r="BO193" s="75">
        <f>BG192^3+BH192^3+BI192^3+BJ192^3+BK192^3+BL192^3+BM192^3+BN192^3+BG193^3+BH193^3+BI193^3+BJ193^3+BK193^3+BL193^3+BM193^3+BN193^3</f>
        <v>0</v>
      </c>
      <c r="BP193" s="76">
        <f t="shared" si="33"/>
        <v>0</v>
      </c>
      <c r="BQ193" s="61"/>
      <c r="BR193" s="81"/>
      <c r="BS193" s="82"/>
      <c r="BT193" s="82"/>
      <c r="BU193" s="82"/>
      <c r="BV193" s="82"/>
      <c r="BW193" s="82"/>
      <c r="BX193" s="82"/>
      <c r="BY193" s="82"/>
      <c r="BZ193" s="83"/>
      <c r="CA193" s="83"/>
      <c r="CB193" s="83"/>
      <c r="CC193" s="83"/>
      <c r="CD193" s="83"/>
      <c r="CE193" s="83"/>
      <c r="CF193" s="83"/>
      <c r="CG193" s="84"/>
      <c r="CH193" s="66"/>
      <c r="CI193" s="51"/>
      <c r="CJ193" s="144"/>
      <c r="CK193" s="109"/>
      <c r="CL193" s="58"/>
      <c r="CM193" s="3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5"/>
      <c r="DC193" s="75">
        <f>CU192^3+CV192^3+CW192^3+CX192^3+CY192^3+CZ192^3+DA192^3+DB192^3+CU193^3+CV193^3+CW193^3+CX193^3+CY193^3+CZ193^3+DA193^3+DB193^3</f>
        <v>0</v>
      </c>
      <c r="DD193" s="76">
        <f t="shared" si="34"/>
        <v>0</v>
      </c>
      <c r="DE193" s="61"/>
      <c r="DF193" s="81"/>
      <c r="DG193" s="82"/>
      <c r="DH193" s="83"/>
      <c r="DI193" s="83"/>
      <c r="DJ193" s="82"/>
      <c r="DK193" s="82"/>
      <c r="DL193" s="83"/>
      <c r="DM193" s="83"/>
      <c r="DN193" s="82"/>
      <c r="DO193" s="82"/>
      <c r="DP193" s="83"/>
      <c r="DQ193" s="83"/>
      <c r="DR193" s="82"/>
      <c r="DS193" s="82"/>
      <c r="DT193" s="83"/>
      <c r="DU193" s="84"/>
      <c r="DV193" s="66"/>
      <c r="DW193" s="51"/>
      <c r="DY193" s="109"/>
      <c r="DZ193" s="58"/>
      <c r="EA193" s="3"/>
      <c r="EB193" s="4"/>
      <c r="EC193" s="4"/>
      <c r="ED193" s="4"/>
      <c r="EE193" s="4"/>
      <c r="EF193" s="4"/>
      <c r="EG193" s="4"/>
      <c r="EH193" s="4"/>
      <c r="EI193" s="4"/>
      <c r="EJ193" s="4"/>
      <c r="EK193" s="4"/>
      <c r="EL193" s="4"/>
      <c r="EM193" s="4"/>
      <c r="EN193" s="4"/>
      <c r="EO193" s="4"/>
      <c r="EP193" s="5"/>
      <c r="EQ193" s="75">
        <f>EI192^3+EJ192^3+EK192^3+EL192^3+EM192^3+EN192^3+EO192^3+EP192^3+EI193^3+EJ193^3+EK193^3+EL193^3+EM193^3+EN193^3+EO193^3+EP193^3</f>
        <v>0</v>
      </c>
      <c r="ER193" s="76">
        <f t="shared" si="35"/>
        <v>0</v>
      </c>
      <c r="ES193" s="61"/>
      <c r="ET193" s="89"/>
      <c r="EU193" s="83"/>
      <c r="EV193" s="83"/>
      <c r="EW193" s="83"/>
      <c r="EX193" s="83"/>
      <c r="EY193" s="83"/>
      <c r="EZ193" s="83"/>
      <c r="FA193" s="83"/>
      <c r="FB193" s="83"/>
      <c r="FC193" s="83"/>
      <c r="FD193" s="83"/>
      <c r="FE193" s="83"/>
      <c r="FF193" s="83"/>
      <c r="FG193" s="83"/>
      <c r="FH193" s="83"/>
      <c r="FI193" s="84"/>
      <c r="FJ193" s="66"/>
      <c r="FK193" s="51"/>
    </row>
    <row r="194" spans="1:167" x14ac:dyDescent="0.2">
      <c r="A194" s="32"/>
      <c r="B194" s="32"/>
      <c r="C194" s="32"/>
      <c r="D194" s="106" t="s">
        <v>267</v>
      </c>
      <c r="E194" s="107" t="s">
        <v>207</v>
      </c>
      <c r="F194" s="108">
        <f>B4+(180*B6)</f>
        <v>181</v>
      </c>
      <c r="G194" s="104"/>
      <c r="H194" s="43"/>
      <c r="I194" s="109"/>
      <c r="J194" s="58"/>
      <c r="K194" s="6">
        <f>F106</f>
        <v>93</v>
      </c>
      <c r="L194" s="4">
        <f>F177</f>
        <v>164</v>
      </c>
      <c r="M194" s="4">
        <f>F77</f>
        <v>64</v>
      </c>
      <c r="N194" s="4">
        <f>F206</f>
        <v>193</v>
      </c>
      <c r="O194" s="4">
        <f>F23</f>
        <v>10</v>
      </c>
      <c r="P194" s="4">
        <f>F260</f>
        <v>247</v>
      </c>
      <c r="Q194" s="4">
        <f>F120</f>
        <v>107</v>
      </c>
      <c r="R194" s="4">
        <f>F163</f>
        <v>150</v>
      </c>
      <c r="S194" s="4">
        <f>F168</f>
        <v>155</v>
      </c>
      <c r="T194" s="4">
        <f>F115</f>
        <v>102</v>
      </c>
      <c r="U194" s="4">
        <f>F263</f>
        <v>250</v>
      </c>
      <c r="V194" s="4">
        <f>F20</f>
        <v>7</v>
      </c>
      <c r="W194" s="4">
        <f>F221</f>
        <v>208</v>
      </c>
      <c r="X194" s="4">
        <f>F62</f>
        <v>49</v>
      </c>
      <c r="Y194" s="4">
        <f>F186</f>
        <v>173</v>
      </c>
      <c r="Z194" s="5">
        <f>F97</f>
        <v>84</v>
      </c>
      <c r="AA194" s="75">
        <f>K194^3+L194^3+M194^3+N194^3+O194^3+P194^3+Q194^3+R194^3+K195^3+L195^3+M195^3+N195^3+O195^3+P195^3+Q195^3+R195^3</f>
        <v>67634176</v>
      </c>
      <c r="AB194" s="76">
        <f t="shared" si="32"/>
        <v>67634176</v>
      </c>
      <c r="AC194" s="61"/>
      <c r="AD194" s="89" t="s">
        <v>159</v>
      </c>
      <c r="AE194" s="83" t="s">
        <v>158</v>
      </c>
      <c r="AF194" s="83" t="s">
        <v>161</v>
      </c>
      <c r="AG194" s="83" t="s">
        <v>160</v>
      </c>
      <c r="AH194" s="82" t="s">
        <v>192</v>
      </c>
      <c r="AI194" s="82" t="s">
        <v>191</v>
      </c>
      <c r="AJ194" s="82" t="s">
        <v>194</v>
      </c>
      <c r="AK194" s="82" t="s">
        <v>193</v>
      </c>
      <c r="AL194" s="83" t="s">
        <v>258</v>
      </c>
      <c r="AM194" s="83" t="s">
        <v>259</v>
      </c>
      <c r="AN194" s="83" t="s">
        <v>256</v>
      </c>
      <c r="AO194" s="83" t="s">
        <v>257</v>
      </c>
      <c r="AP194" s="82" t="s">
        <v>226</v>
      </c>
      <c r="AQ194" s="82" t="s">
        <v>227</v>
      </c>
      <c r="AR194" s="82" t="s">
        <v>224</v>
      </c>
      <c r="AS194" s="86" t="s">
        <v>225</v>
      </c>
      <c r="AT194" s="66"/>
      <c r="AU194" s="51"/>
      <c r="AW194" s="109"/>
      <c r="AX194" s="58"/>
      <c r="AY194" s="3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5"/>
      <c r="BO194" s="75">
        <f>AY194^3+AZ194^3+BA194^3+BB194^3+BC194^3+BD194^3+BE194^3+BF194^3+AY195^3+AZ195^3+BA195^3+BB195^3+BC195^3+BD195^3+BE195^3+BF195^3</f>
        <v>0</v>
      </c>
      <c r="BP194" s="76">
        <f t="shared" si="33"/>
        <v>0</v>
      </c>
      <c r="BQ194" s="61"/>
      <c r="BR194" s="89"/>
      <c r="BS194" s="83"/>
      <c r="BT194" s="83"/>
      <c r="BU194" s="83"/>
      <c r="BV194" s="83"/>
      <c r="BW194" s="83"/>
      <c r="BX194" s="83"/>
      <c r="BY194" s="83"/>
      <c r="BZ194" s="82"/>
      <c r="CA194" s="82"/>
      <c r="CB194" s="82"/>
      <c r="CC194" s="82"/>
      <c r="CD194" s="82"/>
      <c r="CE194" s="82"/>
      <c r="CF194" s="82"/>
      <c r="CG194" s="86"/>
      <c r="CH194" s="66"/>
      <c r="CI194" s="51"/>
      <c r="CJ194" s="144"/>
      <c r="CK194" s="109"/>
      <c r="CL194" s="58"/>
      <c r="CM194" s="3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5"/>
      <c r="DC194" s="75">
        <f>CM194^3+CN194^3+CO194^3+CP194^3+CQ194^3+CR194^3+CS194^3+CT194^3+CM195^3+CN195^3+CO195^3+CP195^3+CQ195^3+CR195^3+CS195^3+CT195^3</f>
        <v>0</v>
      </c>
      <c r="DD194" s="76">
        <f t="shared" si="34"/>
        <v>0</v>
      </c>
      <c r="DE194" s="61"/>
      <c r="DF194" s="81"/>
      <c r="DG194" s="82"/>
      <c r="DH194" s="83"/>
      <c r="DI194" s="83"/>
      <c r="DJ194" s="82"/>
      <c r="DK194" s="82"/>
      <c r="DL194" s="83"/>
      <c r="DM194" s="83"/>
      <c r="DN194" s="82"/>
      <c r="DO194" s="82"/>
      <c r="DP194" s="83"/>
      <c r="DQ194" s="83"/>
      <c r="DR194" s="82"/>
      <c r="DS194" s="82"/>
      <c r="DT194" s="83"/>
      <c r="DU194" s="84"/>
      <c r="DV194" s="66"/>
      <c r="DW194" s="51"/>
      <c r="DY194" s="109"/>
      <c r="DZ194" s="58"/>
      <c r="EA194" s="3"/>
      <c r="EB194" s="4"/>
      <c r="EC194" s="4"/>
      <c r="ED194" s="4"/>
      <c r="EE194" s="4"/>
      <c r="EF194" s="4"/>
      <c r="EG194" s="4"/>
      <c r="EH194" s="4"/>
      <c r="EI194" s="4"/>
      <c r="EJ194" s="4"/>
      <c r="EK194" s="4"/>
      <c r="EL194" s="4"/>
      <c r="EM194" s="4"/>
      <c r="EN194" s="4"/>
      <c r="EO194" s="4"/>
      <c r="EP194" s="5"/>
      <c r="EQ194" s="75">
        <f>EA194^3+EB194^3+EC194^3+ED194^3+EE194^3+EF194^3+EG194^3+EH194^3+EA195^3+EB195^3+EC195^3+ED195^3+EE195^3+EF195^3+EG195^3+EH195^3</f>
        <v>0</v>
      </c>
      <c r="ER194" s="76">
        <f t="shared" si="35"/>
        <v>0</v>
      </c>
      <c r="ES194" s="61"/>
      <c r="ET194" s="81"/>
      <c r="EU194" s="82"/>
      <c r="EV194" s="82"/>
      <c r="EW194" s="82"/>
      <c r="EX194" s="82"/>
      <c r="EY194" s="82"/>
      <c r="EZ194" s="82"/>
      <c r="FA194" s="82"/>
      <c r="FB194" s="82"/>
      <c r="FC194" s="82"/>
      <c r="FD194" s="82"/>
      <c r="FE194" s="82"/>
      <c r="FF194" s="82"/>
      <c r="FG194" s="82"/>
      <c r="FH194" s="82"/>
      <c r="FI194" s="86"/>
      <c r="FJ194" s="66"/>
      <c r="FK194" s="51"/>
    </row>
    <row r="195" spans="1:167" x14ac:dyDescent="0.2">
      <c r="A195" s="32"/>
      <c r="B195" s="32"/>
      <c r="C195" s="32"/>
      <c r="D195" s="106" t="s">
        <v>128</v>
      </c>
      <c r="E195" s="107" t="s">
        <v>207</v>
      </c>
      <c r="F195" s="110">
        <f>B4+(181*B6)</f>
        <v>182</v>
      </c>
      <c r="G195" s="104"/>
      <c r="H195" s="43"/>
      <c r="I195" s="109"/>
      <c r="J195" s="58"/>
      <c r="K195" s="6">
        <f>F85</f>
        <v>72</v>
      </c>
      <c r="L195" s="4">
        <f>F198</f>
        <v>185</v>
      </c>
      <c r="M195" s="4">
        <f>F50</f>
        <v>37</v>
      </c>
      <c r="N195" s="4">
        <f>F233</f>
        <v>220</v>
      </c>
      <c r="O195" s="4">
        <f>F32</f>
        <v>19</v>
      </c>
      <c r="P195" s="4">
        <f>F251</f>
        <v>238</v>
      </c>
      <c r="Q195" s="4">
        <f>F127</f>
        <v>114</v>
      </c>
      <c r="R195" s="4">
        <f>F156</f>
        <v>143</v>
      </c>
      <c r="S195" s="4">
        <f>F143</f>
        <v>130</v>
      </c>
      <c r="T195" s="4">
        <f>F140</f>
        <v>127</v>
      </c>
      <c r="U195" s="4">
        <f>F240</f>
        <v>227</v>
      </c>
      <c r="V195" s="4">
        <f>F43</f>
        <v>30</v>
      </c>
      <c r="W195" s="4">
        <f>F226</f>
        <v>213</v>
      </c>
      <c r="X195" s="4">
        <f>F57</f>
        <v>44</v>
      </c>
      <c r="Y195" s="4">
        <f>F197</f>
        <v>184</v>
      </c>
      <c r="Z195" s="5">
        <f>F86</f>
        <v>73</v>
      </c>
      <c r="AA195" s="75">
        <f>S194^3+T194^3+U194^3+V194^3+W194^3+X194^3+Y194^3+Z194^3+S195^3+T195^3+U195^3+V195^3+W195^3+X195^3+Y195^3+Z195^3</f>
        <v>67634176</v>
      </c>
      <c r="AB195" s="76">
        <f t="shared" si="32"/>
        <v>67634176</v>
      </c>
      <c r="AC195" s="61"/>
      <c r="AD195" s="89" t="s">
        <v>163</v>
      </c>
      <c r="AE195" s="83" t="s">
        <v>162</v>
      </c>
      <c r="AF195" s="83" t="s">
        <v>165</v>
      </c>
      <c r="AG195" s="83" t="s">
        <v>164</v>
      </c>
      <c r="AH195" s="82" t="s">
        <v>196</v>
      </c>
      <c r="AI195" s="82" t="s">
        <v>195</v>
      </c>
      <c r="AJ195" s="82" t="s">
        <v>198</v>
      </c>
      <c r="AK195" s="82" t="s">
        <v>197</v>
      </c>
      <c r="AL195" s="83" t="s">
        <v>262</v>
      </c>
      <c r="AM195" s="83" t="s">
        <v>263</v>
      </c>
      <c r="AN195" s="83" t="s">
        <v>260</v>
      </c>
      <c r="AO195" s="83" t="s">
        <v>261</v>
      </c>
      <c r="AP195" s="82" t="s">
        <v>230</v>
      </c>
      <c r="AQ195" s="82" t="s">
        <v>231</v>
      </c>
      <c r="AR195" s="82" t="s">
        <v>228</v>
      </c>
      <c r="AS195" s="86" t="s">
        <v>229</v>
      </c>
      <c r="AT195" s="66"/>
      <c r="AU195" s="51"/>
      <c r="AW195" s="109"/>
      <c r="AX195" s="58"/>
      <c r="AY195" s="3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5"/>
      <c r="BO195" s="75">
        <f>BG194^3+BH194^3+BI194^3+BJ194^3+BK194^3+BL194^3+BM194^3+BN194^3+BG195^3+BH195^3+BI195^3+BJ195^3+BK195^3+BL195^3+BM195^3+BN195^3</f>
        <v>0</v>
      </c>
      <c r="BP195" s="76">
        <f t="shared" si="33"/>
        <v>0</v>
      </c>
      <c r="BQ195" s="61"/>
      <c r="BR195" s="89"/>
      <c r="BS195" s="83"/>
      <c r="BT195" s="83"/>
      <c r="BU195" s="83"/>
      <c r="BV195" s="83"/>
      <c r="BW195" s="83"/>
      <c r="BX195" s="83"/>
      <c r="BY195" s="83"/>
      <c r="BZ195" s="82"/>
      <c r="CA195" s="82"/>
      <c r="CB195" s="82"/>
      <c r="CC195" s="82"/>
      <c r="CD195" s="82"/>
      <c r="CE195" s="82"/>
      <c r="CF195" s="82"/>
      <c r="CG195" s="86"/>
      <c r="CH195" s="66"/>
      <c r="CI195" s="51"/>
      <c r="CJ195" s="144"/>
      <c r="CK195" s="109"/>
      <c r="CL195" s="58"/>
      <c r="CM195" s="3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5"/>
      <c r="DC195" s="75">
        <f>CU194^3+CV194^3+CW194^3+CX194^3+CY194^3+CZ194^3+DA194^3+DB194^3+CU195^3+CV195^3+CW195^3+CX195^3+CY195^3+CZ195^3+DA195^3+DB195^3</f>
        <v>0</v>
      </c>
      <c r="DD195" s="76">
        <f t="shared" si="34"/>
        <v>0</v>
      </c>
      <c r="DE195" s="61"/>
      <c r="DF195" s="81"/>
      <c r="DG195" s="82"/>
      <c r="DH195" s="83"/>
      <c r="DI195" s="83"/>
      <c r="DJ195" s="82"/>
      <c r="DK195" s="82"/>
      <c r="DL195" s="83"/>
      <c r="DM195" s="83"/>
      <c r="DN195" s="82"/>
      <c r="DO195" s="82"/>
      <c r="DP195" s="83"/>
      <c r="DQ195" s="83"/>
      <c r="DR195" s="82"/>
      <c r="DS195" s="82"/>
      <c r="DT195" s="83"/>
      <c r="DU195" s="84"/>
      <c r="DV195" s="66"/>
      <c r="DW195" s="51"/>
      <c r="DY195" s="109"/>
      <c r="DZ195" s="58"/>
      <c r="EA195" s="3"/>
      <c r="EB195" s="4"/>
      <c r="EC195" s="4"/>
      <c r="ED195" s="4"/>
      <c r="EE195" s="4"/>
      <c r="EF195" s="4"/>
      <c r="EG195" s="4"/>
      <c r="EH195" s="4"/>
      <c r="EI195" s="4"/>
      <c r="EJ195" s="4"/>
      <c r="EK195" s="4"/>
      <c r="EL195" s="4"/>
      <c r="EM195" s="4"/>
      <c r="EN195" s="4"/>
      <c r="EO195" s="4"/>
      <c r="EP195" s="5"/>
      <c r="EQ195" s="75">
        <f>EI194^3+EJ194^3+EK194^3+EL194^3+EM194^3+EN194^3+EO194^3+EP194^3+EI195^3+EJ195^3+EK195^3+EL195^3+EM195^3+EN195^3+EO195^3+EP195^3</f>
        <v>0</v>
      </c>
      <c r="ER195" s="76">
        <f t="shared" si="35"/>
        <v>0</v>
      </c>
      <c r="ES195" s="61"/>
      <c r="ET195" s="89"/>
      <c r="EU195" s="83"/>
      <c r="EV195" s="83"/>
      <c r="EW195" s="83"/>
      <c r="EX195" s="83"/>
      <c r="EY195" s="83"/>
      <c r="EZ195" s="83"/>
      <c r="FA195" s="83"/>
      <c r="FB195" s="83"/>
      <c r="FC195" s="83"/>
      <c r="FD195" s="83"/>
      <c r="FE195" s="83"/>
      <c r="FF195" s="83"/>
      <c r="FG195" s="83"/>
      <c r="FH195" s="83"/>
      <c r="FI195" s="84"/>
      <c r="FJ195" s="66"/>
      <c r="FK195" s="51"/>
    </row>
    <row r="196" spans="1:167" x14ac:dyDescent="0.2">
      <c r="A196" s="32"/>
      <c r="B196" s="32"/>
      <c r="C196" s="32"/>
      <c r="D196" s="106" t="s">
        <v>110</v>
      </c>
      <c r="E196" s="107" t="s">
        <v>207</v>
      </c>
      <c r="F196" s="110">
        <f>B4+(182*B6)</f>
        <v>183</v>
      </c>
      <c r="G196" s="104"/>
      <c r="H196" s="43"/>
      <c r="I196" s="109"/>
      <c r="J196" s="58"/>
      <c r="K196" s="6">
        <f>F176</f>
        <v>163</v>
      </c>
      <c r="L196" s="4">
        <f>F107</f>
        <v>94</v>
      </c>
      <c r="M196" s="4">
        <f>F207</f>
        <v>194</v>
      </c>
      <c r="N196" s="4">
        <f>F76</f>
        <v>63</v>
      </c>
      <c r="O196" s="4">
        <f>F261</f>
        <v>248</v>
      </c>
      <c r="P196" s="4">
        <f>F22</f>
        <v>9</v>
      </c>
      <c r="Q196" s="4">
        <f>F162</f>
        <v>149</v>
      </c>
      <c r="R196" s="4">
        <f>F121</f>
        <v>108</v>
      </c>
      <c r="S196" s="4">
        <f>F114</f>
        <v>101</v>
      </c>
      <c r="T196" s="4">
        <f>F169</f>
        <v>156</v>
      </c>
      <c r="U196" s="4">
        <f>F21</f>
        <v>8</v>
      </c>
      <c r="V196" s="4">
        <f>F262</f>
        <v>249</v>
      </c>
      <c r="W196" s="4">
        <f>F63</f>
        <v>50</v>
      </c>
      <c r="X196" s="4">
        <f>F220</f>
        <v>207</v>
      </c>
      <c r="Y196" s="4">
        <f>F96</f>
        <v>83</v>
      </c>
      <c r="Z196" s="5">
        <f>F187</f>
        <v>174</v>
      </c>
      <c r="AA196" s="75">
        <f>K196^3+L196^3+M196^3+N196^3+O196^3+P196^3+Q196^3+R196^3+K197^3+L197^3+M197^3+N197^3+O197^3+P197^3+Q197^3+R197^3</f>
        <v>67634176</v>
      </c>
      <c r="AB196" s="76">
        <f t="shared" si="32"/>
        <v>67634176</v>
      </c>
      <c r="AC196" s="95"/>
      <c r="AD196" s="81" t="s">
        <v>78</v>
      </c>
      <c r="AE196" s="82" t="s">
        <v>77</v>
      </c>
      <c r="AF196" s="82" t="s">
        <v>76</v>
      </c>
      <c r="AG196" s="82" t="s">
        <v>75</v>
      </c>
      <c r="AH196" s="83" t="s">
        <v>82</v>
      </c>
      <c r="AI196" s="83" t="s">
        <v>81</v>
      </c>
      <c r="AJ196" s="83" t="s">
        <v>80</v>
      </c>
      <c r="AK196" s="83" t="s">
        <v>79</v>
      </c>
      <c r="AL196" s="82" t="s">
        <v>87</v>
      </c>
      <c r="AM196" s="82" t="s">
        <v>88</v>
      </c>
      <c r="AN196" s="82" t="s">
        <v>89</v>
      </c>
      <c r="AO196" s="82" t="s">
        <v>90</v>
      </c>
      <c r="AP196" s="83" t="s">
        <v>83</v>
      </c>
      <c r="AQ196" s="83" t="s">
        <v>84</v>
      </c>
      <c r="AR196" s="83" t="s">
        <v>85</v>
      </c>
      <c r="AS196" s="84" t="s">
        <v>86</v>
      </c>
      <c r="AT196" s="66"/>
      <c r="AU196" s="51"/>
      <c r="AW196" s="109"/>
      <c r="AX196" s="58"/>
      <c r="AY196" s="3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5"/>
      <c r="BO196" s="75">
        <f>AY196^3+AZ196^3+BA196^3+BB196^3+BC196^3+BD196^3+BE196^3+BF196^3+AY197^3+AZ197^3+BA197^3+BB197^3+BC197^3+BD197^3+BE197^3+BF197^3</f>
        <v>0</v>
      </c>
      <c r="BP196" s="76">
        <f t="shared" si="33"/>
        <v>0</v>
      </c>
      <c r="BQ196" s="95"/>
      <c r="BR196" s="81"/>
      <c r="BS196" s="82"/>
      <c r="BT196" s="82"/>
      <c r="BU196" s="82"/>
      <c r="BV196" s="82"/>
      <c r="BW196" s="82"/>
      <c r="BX196" s="82"/>
      <c r="BY196" s="82"/>
      <c r="BZ196" s="83"/>
      <c r="CA196" s="83"/>
      <c r="CB196" s="83"/>
      <c r="CC196" s="83"/>
      <c r="CD196" s="83"/>
      <c r="CE196" s="83"/>
      <c r="CF196" s="83"/>
      <c r="CG196" s="84"/>
      <c r="CH196" s="66"/>
      <c r="CI196" s="51"/>
      <c r="CJ196" s="144"/>
      <c r="CK196" s="109"/>
      <c r="CL196" s="58"/>
      <c r="CM196" s="3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5"/>
      <c r="DC196" s="75">
        <f>CM196^3+CN196^3+CO196^3+CP196^3+CQ196^3+CR196^3+CS196^3+CT196^3+CM197^3+CN197^3+CO197^3+CP197^3+CQ197^3+CR197^3+CS197^3+CT197^3</f>
        <v>0</v>
      </c>
      <c r="DD196" s="76">
        <f t="shared" si="34"/>
        <v>0</v>
      </c>
      <c r="DE196" s="95"/>
      <c r="DF196" s="89"/>
      <c r="DG196" s="83"/>
      <c r="DH196" s="82"/>
      <c r="DI196" s="82"/>
      <c r="DJ196" s="83"/>
      <c r="DK196" s="83"/>
      <c r="DL196" s="82"/>
      <c r="DM196" s="82"/>
      <c r="DN196" s="83"/>
      <c r="DO196" s="83"/>
      <c r="DP196" s="82"/>
      <c r="DQ196" s="82"/>
      <c r="DR196" s="83"/>
      <c r="DS196" s="83"/>
      <c r="DT196" s="82"/>
      <c r="DU196" s="86"/>
      <c r="DV196" s="66"/>
      <c r="DW196" s="51"/>
      <c r="DY196" s="109"/>
      <c r="DZ196" s="58"/>
      <c r="EA196" s="3"/>
      <c r="EB196" s="4"/>
      <c r="EC196" s="4"/>
      <c r="ED196" s="4"/>
      <c r="EE196" s="4"/>
      <c r="EF196" s="4"/>
      <c r="EG196" s="4"/>
      <c r="EH196" s="4"/>
      <c r="EI196" s="4"/>
      <c r="EJ196" s="4"/>
      <c r="EK196" s="4"/>
      <c r="EL196" s="4"/>
      <c r="EM196" s="4"/>
      <c r="EN196" s="4"/>
      <c r="EO196" s="4"/>
      <c r="EP196" s="5"/>
      <c r="EQ196" s="75">
        <f>EA196^3+EB196^3+EC196^3+ED196^3+EE196^3+EF196^3+EG196^3+EH196^3+EA197^3+EB197^3+EC197^3+ED197^3+EE197^3+EF197^3+EG197^3+EH197^3</f>
        <v>0</v>
      </c>
      <c r="ER196" s="76">
        <f t="shared" si="35"/>
        <v>0</v>
      </c>
      <c r="ES196" s="95"/>
      <c r="ET196" s="81"/>
      <c r="EU196" s="82"/>
      <c r="EV196" s="82"/>
      <c r="EW196" s="82"/>
      <c r="EX196" s="82"/>
      <c r="EY196" s="82"/>
      <c r="EZ196" s="82"/>
      <c r="FA196" s="82"/>
      <c r="FB196" s="82"/>
      <c r="FC196" s="82"/>
      <c r="FD196" s="82"/>
      <c r="FE196" s="82"/>
      <c r="FF196" s="82"/>
      <c r="FG196" s="82"/>
      <c r="FH196" s="82"/>
      <c r="FI196" s="86"/>
      <c r="FJ196" s="66"/>
      <c r="FK196" s="51"/>
    </row>
    <row r="197" spans="1:167" x14ac:dyDescent="0.2">
      <c r="A197" s="32"/>
      <c r="B197" s="32"/>
      <c r="C197" s="32"/>
      <c r="D197" s="106" t="s">
        <v>228</v>
      </c>
      <c r="E197" s="107" t="s">
        <v>207</v>
      </c>
      <c r="F197" s="108">
        <f>B4+(183*B6)</f>
        <v>184</v>
      </c>
      <c r="G197" s="104"/>
      <c r="H197" s="43"/>
      <c r="I197" s="109"/>
      <c r="J197" s="58"/>
      <c r="K197" s="6">
        <f>F199</f>
        <v>186</v>
      </c>
      <c r="L197" s="4">
        <f>F84</f>
        <v>71</v>
      </c>
      <c r="M197" s="4">
        <f>F232</f>
        <v>219</v>
      </c>
      <c r="N197" s="4">
        <f>F51</f>
        <v>38</v>
      </c>
      <c r="O197" s="4">
        <f>F250</f>
        <v>237</v>
      </c>
      <c r="P197" s="4">
        <f>F33</f>
        <v>20</v>
      </c>
      <c r="Q197" s="4">
        <f>F157</f>
        <v>144</v>
      </c>
      <c r="R197" s="4">
        <f>F126</f>
        <v>113</v>
      </c>
      <c r="S197" s="4">
        <f>F141</f>
        <v>128</v>
      </c>
      <c r="T197" s="4">
        <f>F142</f>
        <v>129</v>
      </c>
      <c r="U197" s="4">
        <f>F42</f>
        <v>29</v>
      </c>
      <c r="V197" s="4">
        <f>F241</f>
        <v>228</v>
      </c>
      <c r="W197" s="4">
        <f>F56</f>
        <v>43</v>
      </c>
      <c r="X197" s="4">
        <f>F227</f>
        <v>214</v>
      </c>
      <c r="Y197" s="4">
        <f>F87</f>
        <v>74</v>
      </c>
      <c r="Z197" s="5">
        <f>F196</f>
        <v>183</v>
      </c>
      <c r="AA197" s="75">
        <f>S196^3+T196^3+U196^3+V196^3+W196^3+X196^3+Y196^3+Z196^3+S197^3+T197^3+U197^3+V197^3+W197^3+X197^3+Y197^3+Z197^3</f>
        <v>67634176</v>
      </c>
      <c r="AB197" s="76">
        <f t="shared" si="32"/>
        <v>67634176</v>
      </c>
      <c r="AC197" s="61"/>
      <c r="AD197" s="81" t="s">
        <v>94</v>
      </c>
      <c r="AE197" s="82" t="s">
        <v>93</v>
      </c>
      <c r="AF197" s="82" t="s">
        <v>92</v>
      </c>
      <c r="AG197" s="82" t="s">
        <v>91</v>
      </c>
      <c r="AH197" s="83" t="s">
        <v>106</v>
      </c>
      <c r="AI197" s="83" t="s">
        <v>105</v>
      </c>
      <c r="AJ197" s="83" t="s">
        <v>104</v>
      </c>
      <c r="AK197" s="83" t="s">
        <v>103</v>
      </c>
      <c r="AL197" s="82" t="s">
        <v>111</v>
      </c>
      <c r="AM197" s="82" t="s">
        <v>112</v>
      </c>
      <c r="AN197" s="82" t="s">
        <v>113</v>
      </c>
      <c r="AO197" s="82" t="s">
        <v>114</v>
      </c>
      <c r="AP197" s="83" t="s">
        <v>107</v>
      </c>
      <c r="AQ197" s="83" t="s">
        <v>108</v>
      </c>
      <c r="AR197" s="83" t="s">
        <v>109</v>
      </c>
      <c r="AS197" s="84" t="s">
        <v>110</v>
      </c>
      <c r="AT197" s="66"/>
      <c r="AU197" s="51"/>
      <c r="AW197" s="109"/>
      <c r="AX197" s="58"/>
      <c r="AY197" s="3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5"/>
      <c r="BO197" s="75">
        <f>BG196^3+BH196^3+BI196^3+BJ196^3+BK196^3+BL196^3+BM196^3+BN196^3+BG197^3+BH197^3+BI197^3+BJ197^3+BK197^3+BL197^3+BM197^3+BN197^3</f>
        <v>0</v>
      </c>
      <c r="BP197" s="76">
        <f t="shared" si="33"/>
        <v>0</v>
      </c>
      <c r="BQ197" s="61"/>
      <c r="BR197" s="81"/>
      <c r="BS197" s="82"/>
      <c r="BT197" s="82"/>
      <c r="BU197" s="82"/>
      <c r="BV197" s="82"/>
      <c r="BW197" s="82"/>
      <c r="BX197" s="82"/>
      <c r="BY197" s="82"/>
      <c r="BZ197" s="83"/>
      <c r="CA197" s="83"/>
      <c r="CB197" s="83"/>
      <c r="CC197" s="83"/>
      <c r="CD197" s="83"/>
      <c r="CE197" s="83"/>
      <c r="CF197" s="83"/>
      <c r="CG197" s="84"/>
      <c r="CH197" s="66"/>
      <c r="CI197" s="51"/>
      <c r="CJ197" s="144"/>
      <c r="CK197" s="109"/>
      <c r="CL197" s="58"/>
      <c r="CM197" s="3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5"/>
      <c r="DC197" s="75">
        <f>CU196^3+CV196^3+CW196^3+CX196^3+CY196^3+CZ196^3+DA196^3+DB196^3+CU197^3+CV197^3+CW197^3+CX197^3+CY197^3+CZ197^3+DA197^3+DB197^3</f>
        <v>0</v>
      </c>
      <c r="DD197" s="76">
        <f t="shared" si="34"/>
        <v>0</v>
      </c>
      <c r="DE197" s="61"/>
      <c r="DF197" s="89"/>
      <c r="DG197" s="83"/>
      <c r="DH197" s="82"/>
      <c r="DI197" s="82"/>
      <c r="DJ197" s="83"/>
      <c r="DK197" s="83"/>
      <c r="DL197" s="82"/>
      <c r="DM197" s="82"/>
      <c r="DN197" s="83"/>
      <c r="DO197" s="83"/>
      <c r="DP197" s="82"/>
      <c r="DQ197" s="82"/>
      <c r="DR197" s="83"/>
      <c r="DS197" s="83"/>
      <c r="DT197" s="82"/>
      <c r="DU197" s="86"/>
      <c r="DV197" s="66"/>
      <c r="DW197" s="51"/>
      <c r="DY197" s="109"/>
      <c r="DZ197" s="58"/>
      <c r="EA197" s="3"/>
      <c r="EB197" s="4"/>
      <c r="EC197" s="4"/>
      <c r="ED197" s="4"/>
      <c r="EE197" s="4"/>
      <c r="EF197" s="4"/>
      <c r="EG197" s="4"/>
      <c r="EH197" s="4"/>
      <c r="EI197" s="4"/>
      <c r="EJ197" s="4"/>
      <c r="EK197" s="4"/>
      <c r="EL197" s="4"/>
      <c r="EM197" s="4"/>
      <c r="EN197" s="4"/>
      <c r="EO197" s="4"/>
      <c r="EP197" s="5"/>
      <c r="EQ197" s="75">
        <f>EI196^3+EJ196^3+EK196^3+EL196^3+EM196^3+EN196^3+EO196^3+EP196^3+EI197^3+EJ197^3+EK197^3+EL197^3+EM197^3+EN197^3+EO197^3+EP197^3</f>
        <v>0</v>
      </c>
      <c r="ER197" s="76">
        <f t="shared" si="35"/>
        <v>0</v>
      </c>
      <c r="ES197" s="61"/>
      <c r="ET197" s="89"/>
      <c r="EU197" s="83"/>
      <c r="EV197" s="83"/>
      <c r="EW197" s="83"/>
      <c r="EX197" s="83"/>
      <c r="EY197" s="83"/>
      <c r="EZ197" s="83"/>
      <c r="FA197" s="83"/>
      <c r="FB197" s="83"/>
      <c r="FC197" s="83"/>
      <c r="FD197" s="83"/>
      <c r="FE197" s="83"/>
      <c r="FF197" s="83"/>
      <c r="FG197" s="83"/>
      <c r="FH197" s="83"/>
      <c r="FI197" s="84"/>
      <c r="FJ197" s="66"/>
      <c r="FK197" s="51"/>
    </row>
    <row r="198" spans="1:167" x14ac:dyDescent="0.2">
      <c r="A198" s="32"/>
      <c r="B198" s="32"/>
      <c r="C198" s="32"/>
      <c r="D198" s="106" t="s">
        <v>162</v>
      </c>
      <c r="E198" s="107" t="s">
        <v>207</v>
      </c>
      <c r="F198" s="108">
        <f>B4+(184*B6)</f>
        <v>185</v>
      </c>
      <c r="G198" s="104"/>
      <c r="H198" s="43"/>
      <c r="I198" s="109"/>
      <c r="J198" s="58"/>
      <c r="K198" s="6">
        <f>F129</f>
        <v>116</v>
      </c>
      <c r="L198" s="4">
        <f>F154</f>
        <v>141</v>
      </c>
      <c r="M198" s="4">
        <f>F30</f>
        <v>17</v>
      </c>
      <c r="N198" s="4">
        <f>F253</f>
        <v>240</v>
      </c>
      <c r="O198" s="4">
        <f>F52</f>
        <v>39</v>
      </c>
      <c r="P198" s="4">
        <f>F231</f>
        <v>218</v>
      </c>
      <c r="Q198" s="4">
        <f>F83</f>
        <v>70</v>
      </c>
      <c r="R198" s="4">
        <f>F200</f>
        <v>187</v>
      </c>
      <c r="S198" s="4">
        <f>F195</f>
        <v>182</v>
      </c>
      <c r="T198" s="4">
        <f>F88</f>
        <v>75</v>
      </c>
      <c r="U198" s="4">
        <f>F228</f>
        <v>215</v>
      </c>
      <c r="V198" s="4">
        <f>F55</f>
        <v>42</v>
      </c>
      <c r="W198" s="4">
        <f>F238</f>
        <v>225</v>
      </c>
      <c r="X198" s="4">
        <f>F45</f>
        <v>32</v>
      </c>
      <c r="Y198" s="4">
        <f>F145</f>
        <v>132</v>
      </c>
      <c r="Z198" s="5">
        <f>F138</f>
        <v>125</v>
      </c>
      <c r="AA198" s="75">
        <f>K198^3+L198^3+M198^3+N198^3+O198^3+P198^3+Q198^3+R198^3+K199^3+L199^3+M199^3+N199^3+O199^3+P199^3+Q199^3+R199^3</f>
        <v>67634176</v>
      </c>
      <c r="AB198" s="76">
        <f t="shared" si="32"/>
        <v>67634176</v>
      </c>
      <c r="AC198" s="61"/>
      <c r="AD198" s="81" t="s">
        <v>98</v>
      </c>
      <c r="AE198" s="82" t="s">
        <v>97</v>
      </c>
      <c r="AF198" s="82" t="s">
        <v>96</v>
      </c>
      <c r="AG198" s="82" t="s">
        <v>95</v>
      </c>
      <c r="AH198" s="83" t="s">
        <v>118</v>
      </c>
      <c r="AI198" s="83" t="s">
        <v>117</v>
      </c>
      <c r="AJ198" s="83" t="s">
        <v>116</v>
      </c>
      <c r="AK198" s="83" t="s">
        <v>115</v>
      </c>
      <c r="AL198" s="82" t="s">
        <v>128</v>
      </c>
      <c r="AM198" s="82" t="s">
        <v>129</v>
      </c>
      <c r="AN198" s="82" t="s">
        <v>130</v>
      </c>
      <c r="AO198" s="82" t="s">
        <v>131</v>
      </c>
      <c r="AP198" s="83" t="s">
        <v>124</v>
      </c>
      <c r="AQ198" s="83" t="s">
        <v>125</v>
      </c>
      <c r="AR198" s="83" t="s">
        <v>126</v>
      </c>
      <c r="AS198" s="84" t="s">
        <v>127</v>
      </c>
      <c r="AT198" s="66"/>
      <c r="AU198" s="51"/>
      <c r="AW198" s="109"/>
      <c r="AX198" s="58"/>
      <c r="AY198" s="3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5"/>
      <c r="BO198" s="75">
        <f>AY198^3+AZ198^3+BA198^3+BB198^3+BC198^3+BD198^3+BE198^3+BF198^3+AY199^3+AZ199^3+BA199^3+BB199^3+BC199^3+BD199^3+BE199^3+BF199^3</f>
        <v>0</v>
      </c>
      <c r="BP198" s="76">
        <f t="shared" si="33"/>
        <v>0</v>
      </c>
      <c r="BQ198" s="61"/>
      <c r="BR198" s="89"/>
      <c r="BS198" s="83"/>
      <c r="BT198" s="83"/>
      <c r="BU198" s="83"/>
      <c r="BV198" s="83"/>
      <c r="BW198" s="83"/>
      <c r="BX198" s="83"/>
      <c r="BY198" s="83"/>
      <c r="BZ198" s="82"/>
      <c r="CA198" s="82"/>
      <c r="CB198" s="82"/>
      <c r="CC198" s="82"/>
      <c r="CD198" s="82"/>
      <c r="CE198" s="82"/>
      <c r="CF198" s="82"/>
      <c r="CG198" s="86"/>
      <c r="CH198" s="66"/>
      <c r="CI198" s="51"/>
      <c r="CJ198" s="144"/>
      <c r="CK198" s="109"/>
      <c r="CL198" s="58"/>
      <c r="CM198" s="3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5"/>
      <c r="DC198" s="75">
        <f>CM198^3+CN198^3+CO198^3+CP198^3+CQ198^3+CR198^3+CS198^3+CT198^3+CM199^3+CN199^3+CO199^3+CP199^3+CQ199^3+CR199^3+CS199^3+CT199^3</f>
        <v>0</v>
      </c>
      <c r="DD198" s="76">
        <f t="shared" si="34"/>
        <v>0</v>
      </c>
      <c r="DE198" s="61"/>
      <c r="DF198" s="89"/>
      <c r="DG198" s="83"/>
      <c r="DH198" s="82"/>
      <c r="DI198" s="82"/>
      <c r="DJ198" s="83"/>
      <c r="DK198" s="83"/>
      <c r="DL198" s="82"/>
      <c r="DM198" s="82"/>
      <c r="DN198" s="83"/>
      <c r="DO198" s="83"/>
      <c r="DP198" s="82"/>
      <c r="DQ198" s="82"/>
      <c r="DR198" s="83"/>
      <c r="DS198" s="83"/>
      <c r="DT198" s="82"/>
      <c r="DU198" s="86"/>
      <c r="DV198" s="66"/>
      <c r="DW198" s="51"/>
      <c r="DY198" s="109"/>
      <c r="DZ198" s="58"/>
      <c r="EA198" s="3"/>
      <c r="EB198" s="4"/>
      <c r="EC198" s="4"/>
      <c r="ED198" s="4"/>
      <c r="EE198" s="4"/>
      <c r="EF198" s="4"/>
      <c r="EG198" s="4"/>
      <c r="EH198" s="4"/>
      <c r="EI198" s="4"/>
      <c r="EJ198" s="4"/>
      <c r="EK198" s="4"/>
      <c r="EL198" s="4"/>
      <c r="EM198" s="4"/>
      <c r="EN198" s="4"/>
      <c r="EO198" s="4"/>
      <c r="EP198" s="5"/>
      <c r="EQ198" s="75">
        <f>EA198^3+EB198^3+EC198^3+ED198^3+EE198^3+EF198^3+EG198^3+EH198^3+EA199^3+EB199^3+EC199^3+ED199^3+EE199^3+EF199^3+EG199^3+EH199^3</f>
        <v>0</v>
      </c>
      <c r="ER198" s="76">
        <f t="shared" si="35"/>
        <v>0</v>
      </c>
      <c r="ES198" s="61"/>
      <c r="ET198" s="81"/>
      <c r="EU198" s="82"/>
      <c r="EV198" s="82"/>
      <c r="EW198" s="82"/>
      <c r="EX198" s="82"/>
      <c r="EY198" s="82"/>
      <c r="EZ198" s="82"/>
      <c r="FA198" s="82"/>
      <c r="FB198" s="82"/>
      <c r="FC198" s="82"/>
      <c r="FD198" s="82"/>
      <c r="FE198" s="82"/>
      <c r="FF198" s="82"/>
      <c r="FG198" s="82"/>
      <c r="FH198" s="82"/>
      <c r="FI198" s="86"/>
      <c r="FJ198" s="66"/>
      <c r="FK198" s="51"/>
    </row>
    <row r="199" spans="1:167" x14ac:dyDescent="0.2">
      <c r="A199" s="32"/>
      <c r="B199" s="32"/>
      <c r="C199" s="32"/>
      <c r="D199" s="106" t="s">
        <v>94</v>
      </c>
      <c r="E199" s="107" t="s">
        <v>207</v>
      </c>
      <c r="F199" s="108">
        <f>B4+(185*B6)</f>
        <v>186</v>
      </c>
      <c r="G199" s="104"/>
      <c r="H199" s="43"/>
      <c r="I199" s="109"/>
      <c r="J199" s="58"/>
      <c r="K199" s="6">
        <f>F118</f>
        <v>105</v>
      </c>
      <c r="L199" s="4">
        <f>F165</f>
        <v>152</v>
      </c>
      <c r="M199" s="4">
        <f>F25</f>
        <v>12</v>
      </c>
      <c r="N199" s="4">
        <f>F258</f>
        <v>245</v>
      </c>
      <c r="O199" s="4">
        <f>F75</f>
        <v>62</v>
      </c>
      <c r="P199" s="4">
        <f>F208</f>
        <v>195</v>
      </c>
      <c r="Q199" s="4">
        <f>F108</f>
        <v>95</v>
      </c>
      <c r="R199" s="4">
        <f>F175</f>
        <v>162</v>
      </c>
      <c r="S199" s="4">
        <f>F188</f>
        <v>175</v>
      </c>
      <c r="T199" s="4">
        <f>F95</f>
        <v>82</v>
      </c>
      <c r="U199" s="4">
        <f>F219</f>
        <v>206</v>
      </c>
      <c r="V199" s="4">
        <f>F64</f>
        <v>51</v>
      </c>
      <c r="W199" s="4">
        <f>F265</f>
        <v>252</v>
      </c>
      <c r="X199" s="4">
        <f>F18</f>
        <v>5</v>
      </c>
      <c r="Y199" s="4">
        <f>F166</f>
        <v>153</v>
      </c>
      <c r="Z199" s="5">
        <f>F117</f>
        <v>104</v>
      </c>
      <c r="AA199" s="75">
        <f>S198^3+T198^3+U198^3+V198^3+W198^3+X198^3+Y198^3+Z198^3+S199^3+T199^3+U199^3+V199^3+W199^3+X199^3+Y199^3+Z199^3</f>
        <v>67634176</v>
      </c>
      <c r="AB199" s="76">
        <f t="shared" si="32"/>
        <v>67634176</v>
      </c>
      <c r="AC199" s="61"/>
      <c r="AD199" s="81" t="s">
        <v>102</v>
      </c>
      <c r="AE199" s="82" t="s">
        <v>101</v>
      </c>
      <c r="AF199" s="82" t="s">
        <v>100</v>
      </c>
      <c r="AG199" s="82" t="s">
        <v>99</v>
      </c>
      <c r="AH199" s="83" t="s">
        <v>122</v>
      </c>
      <c r="AI199" s="83" t="s">
        <v>121</v>
      </c>
      <c r="AJ199" s="83" t="s">
        <v>120</v>
      </c>
      <c r="AK199" s="83" t="s">
        <v>119</v>
      </c>
      <c r="AL199" s="82" t="s">
        <v>137</v>
      </c>
      <c r="AM199" s="82" t="s">
        <v>138</v>
      </c>
      <c r="AN199" s="82" t="s">
        <v>139</v>
      </c>
      <c r="AO199" s="82" t="s">
        <v>140</v>
      </c>
      <c r="AP199" s="83" t="s">
        <v>132</v>
      </c>
      <c r="AQ199" s="83" t="s">
        <v>133</v>
      </c>
      <c r="AR199" s="83" t="s">
        <v>134</v>
      </c>
      <c r="AS199" s="84" t="s">
        <v>135</v>
      </c>
      <c r="AT199" s="66"/>
      <c r="AU199" s="51"/>
      <c r="AW199" s="109"/>
      <c r="AX199" s="58"/>
      <c r="AY199" s="3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5"/>
      <c r="BO199" s="75">
        <f>BG198^3+BH198^3+BI198^3+BJ198^3+BK198^3+BL198^3+BM198^3+BN198^3+BG199^3+BH199^3+BI199^3+BJ199^3+BK199^3+BL199^3+BM199^3+BN199^3</f>
        <v>0</v>
      </c>
      <c r="BP199" s="76">
        <f t="shared" si="33"/>
        <v>0</v>
      </c>
      <c r="BQ199" s="61"/>
      <c r="BR199" s="89"/>
      <c r="BS199" s="83"/>
      <c r="BT199" s="83"/>
      <c r="BU199" s="83"/>
      <c r="BV199" s="83"/>
      <c r="BW199" s="83"/>
      <c r="BX199" s="83"/>
      <c r="BY199" s="83"/>
      <c r="BZ199" s="82"/>
      <c r="CA199" s="82"/>
      <c r="CB199" s="82"/>
      <c r="CC199" s="82"/>
      <c r="CD199" s="82"/>
      <c r="CE199" s="82"/>
      <c r="CF199" s="82"/>
      <c r="CG199" s="86"/>
      <c r="CH199" s="66"/>
      <c r="CI199" s="51"/>
      <c r="CJ199" s="144"/>
      <c r="CK199" s="109"/>
      <c r="CL199" s="58"/>
      <c r="CM199" s="3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5"/>
      <c r="DC199" s="75">
        <f>CU198^3+CV198^3+CW198^3+CX198^3+CY198^3+CZ198^3+DA198^3+DB198^3+CU199^3+CV199^3+CW199^3+CX199^3+CY199^3+CZ199^3+DA199^3+DB199^3</f>
        <v>0</v>
      </c>
      <c r="DD199" s="76">
        <f t="shared" si="34"/>
        <v>0</v>
      </c>
      <c r="DE199" s="61"/>
      <c r="DF199" s="89"/>
      <c r="DG199" s="83"/>
      <c r="DH199" s="82"/>
      <c r="DI199" s="82"/>
      <c r="DJ199" s="83"/>
      <c r="DK199" s="83"/>
      <c r="DL199" s="82"/>
      <c r="DM199" s="82"/>
      <c r="DN199" s="83"/>
      <c r="DO199" s="83"/>
      <c r="DP199" s="82"/>
      <c r="DQ199" s="82"/>
      <c r="DR199" s="83"/>
      <c r="DS199" s="83"/>
      <c r="DT199" s="82"/>
      <c r="DU199" s="86"/>
      <c r="DV199" s="66"/>
      <c r="DW199" s="51"/>
      <c r="DY199" s="109"/>
      <c r="DZ199" s="58"/>
      <c r="EA199" s="3"/>
      <c r="EB199" s="4"/>
      <c r="EC199" s="4"/>
      <c r="ED199" s="4"/>
      <c r="EE199" s="4"/>
      <c r="EF199" s="4"/>
      <c r="EG199" s="4"/>
      <c r="EH199" s="4"/>
      <c r="EI199" s="4"/>
      <c r="EJ199" s="4"/>
      <c r="EK199" s="4"/>
      <c r="EL199" s="4"/>
      <c r="EM199" s="4"/>
      <c r="EN199" s="4"/>
      <c r="EO199" s="4"/>
      <c r="EP199" s="5"/>
      <c r="EQ199" s="75">
        <f>EI198^3+EJ198^3+EK198^3+EL198^3+EM198^3+EN198^3+EO198^3+EP198^3+EI199^3+EJ199^3+EK199^3+EL199^3+EM199^3+EN199^3+EO199^3+EP199^3</f>
        <v>0</v>
      </c>
      <c r="ER199" s="76">
        <f t="shared" si="35"/>
        <v>0</v>
      </c>
      <c r="ES199" s="61"/>
      <c r="ET199" s="89"/>
      <c r="EU199" s="83"/>
      <c r="EV199" s="83"/>
      <c r="EW199" s="83"/>
      <c r="EX199" s="83"/>
      <c r="EY199" s="83"/>
      <c r="EZ199" s="83"/>
      <c r="FA199" s="83"/>
      <c r="FB199" s="83"/>
      <c r="FC199" s="83"/>
      <c r="FD199" s="83"/>
      <c r="FE199" s="83"/>
      <c r="FF199" s="83"/>
      <c r="FG199" s="83"/>
      <c r="FH199" s="83"/>
      <c r="FI199" s="84"/>
      <c r="FJ199" s="66"/>
      <c r="FK199" s="51"/>
    </row>
    <row r="200" spans="1:167" x14ac:dyDescent="0.2">
      <c r="A200" s="32"/>
      <c r="B200" s="32"/>
      <c r="C200" s="32"/>
      <c r="D200" s="106" t="s">
        <v>115</v>
      </c>
      <c r="E200" s="107" t="s">
        <v>207</v>
      </c>
      <c r="F200" s="108">
        <f>B4+(186*B6)</f>
        <v>187</v>
      </c>
      <c r="G200" s="104"/>
      <c r="H200" s="43"/>
      <c r="I200" s="109"/>
      <c r="J200" s="58"/>
      <c r="K200" s="6">
        <f>F222</f>
        <v>209</v>
      </c>
      <c r="L200" s="4">
        <f>F61</f>
        <v>48</v>
      </c>
      <c r="M200" s="4">
        <f>F193</f>
        <v>180</v>
      </c>
      <c r="N200" s="4">
        <f>F90</f>
        <v>77</v>
      </c>
      <c r="O200" s="4">
        <f>F147</f>
        <v>134</v>
      </c>
      <c r="P200" s="4">
        <f>F136</f>
        <v>123</v>
      </c>
      <c r="Q200" s="4">
        <f>F244</f>
        <v>231</v>
      </c>
      <c r="R200" s="4">
        <f>F39</f>
        <v>26</v>
      </c>
      <c r="S200" s="4">
        <f>F36</f>
        <v>23</v>
      </c>
      <c r="T200" s="4">
        <f>F247</f>
        <v>234</v>
      </c>
      <c r="U200" s="4">
        <f>F131</f>
        <v>118</v>
      </c>
      <c r="V200" s="4">
        <f>F152</f>
        <v>139</v>
      </c>
      <c r="W200" s="4">
        <f>F81</f>
        <v>68</v>
      </c>
      <c r="X200" s="4">
        <f>F202</f>
        <v>189</v>
      </c>
      <c r="Y200" s="4">
        <f>F46</f>
        <v>33</v>
      </c>
      <c r="Z200" s="5">
        <f>F237</f>
        <v>224</v>
      </c>
      <c r="AA200" s="75">
        <f>K200^3+L200^3+M200^3+N200^3+O200^3+P200^3+Q200^3+R200^3+K201^3+L201^3+M201^3+N201^3+O201^3+P201^3+Q201^3+R201^3</f>
        <v>67634176</v>
      </c>
      <c r="AB200" s="76">
        <f t="shared" si="32"/>
        <v>67634176</v>
      </c>
      <c r="AC200" s="61"/>
      <c r="AD200" s="89" t="s">
        <v>145</v>
      </c>
      <c r="AE200" s="83" t="s">
        <v>144</v>
      </c>
      <c r="AF200" s="83" t="s">
        <v>143</v>
      </c>
      <c r="AG200" s="83" t="s">
        <v>142</v>
      </c>
      <c r="AH200" s="82" t="s">
        <v>149</v>
      </c>
      <c r="AI200" s="82" t="s">
        <v>148</v>
      </c>
      <c r="AJ200" s="82" t="s">
        <v>147</v>
      </c>
      <c r="AK200" s="82" t="s">
        <v>146</v>
      </c>
      <c r="AL200" s="83" t="s">
        <v>154</v>
      </c>
      <c r="AM200" s="83" t="s">
        <v>155</v>
      </c>
      <c r="AN200" s="83" t="s">
        <v>156</v>
      </c>
      <c r="AO200" s="83" t="s">
        <v>157</v>
      </c>
      <c r="AP200" s="82" t="s">
        <v>150</v>
      </c>
      <c r="AQ200" s="82" t="s">
        <v>151</v>
      </c>
      <c r="AR200" s="82" t="s">
        <v>152</v>
      </c>
      <c r="AS200" s="86" t="s">
        <v>153</v>
      </c>
      <c r="AT200" s="66"/>
      <c r="AU200" s="51"/>
      <c r="AW200" s="109"/>
      <c r="AX200" s="58"/>
      <c r="AY200" s="3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5"/>
      <c r="BO200" s="75">
        <f>AY200^3+AZ200^3+BA200^3+BB200^3+BC200^3+BD200^3+BE200^3+BF200^3+AY201^3+AZ201^3+BA201^3+BB201^3+BC201^3+BD201^3+BE201^3+BF201^3</f>
        <v>0</v>
      </c>
      <c r="BP200" s="76">
        <f t="shared" si="33"/>
        <v>0</v>
      </c>
      <c r="BQ200" s="61"/>
      <c r="BR200" s="81"/>
      <c r="BS200" s="82"/>
      <c r="BT200" s="82"/>
      <c r="BU200" s="82"/>
      <c r="BV200" s="82"/>
      <c r="BW200" s="82"/>
      <c r="BX200" s="82"/>
      <c r="BY200" s="82"/>
      <c r="BZ200" s="83"/>
      <c r="CA200" s="83"/>
      <c r="CB200" s="83"/>
      <c r="CC200" s="83"/>
      <c r="CD200" s="83"/>
      <c r="CE200" s="83"/>
      <c r="CF200" s="83"/>
      <c r="CG200" s="84"/>
      <c r="CH200" s="66"/>
      <c r="CI200" s="51"/>
      <c r="CJ200" s="144"/>
      <c r="CK200" s="109"/>
      <c r="CL200" s="58"/>
      <c r="CM200" s="3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5"/>
      <c r="DC200" s="75">
        <f>CM200^3+CN200^3+CO200^3+CP200^3+CQ200^3+CR200^3+CS200^3+CT200^3+CM201^3+CN201^3+CO201^3+CP201^3+CQ201^3+CR201^3+CS201^3+CT201^3</f>
        <v>0</v>
      </c>
      <c r="DD200" s="76">
        <f t="shared" si="34"/>
        <v>0</v>
      </c>
      <c r="DE200" s="61"/>
      <c r="DF200" s="89"/>
      <c r="DG200" s="83"/>
      <c r="DH200" s="82"/>
      <c r="DI200" s="82"/>
      <c r="DJ200" s="83"/>
      <c r="DK200" s="83"/>
      <c r="DL200" s="82"/>
      <c r="DM200" s="82"/>
      <c r="DN200" s="83"/>
      <c r="DO200" s="83"/>
      <c r="DP200" s="82"/>
      <c r="DQ200" s="82"/>
      <c r="DR200" s="83"/>
      <c r="DS200" s="83"/>
      <c r="DT200" s="82"/>
      <c r="DU200" s="86"/>
      <c r="DV200" s="66"/>
      <c r="DW200" s="51"/>
      <c r="DY200" s="109"/>
      <c r="DZ200" s="58"/>
      <c r="EA200" s="3"/>
      <c r="EB200" s="4"/>
      <c r="EC200" s="4"/>
      <c r="ED200" s="4"/>
      <c r="EE200" s="4"/>
      <c r="EF200" s="4"/>
      <c r="EG200" s="4"/>
      <c r="EH200" s="4"/>
      <c r="EI200" s="4"/>
      <c r="EJ200" s="4"/>
      <c r="EK200" s="4"/>
      <c r="EL200" s="4"/>
      <c r="EM200" s="4"/>
      <c r="EN200" s="4"/>
      <c r="EO200" s="4"/>
      <c r="EP200" s="5"/>
      <c r="EQ200" s="75">
        <f>EA200^3+EB200^3+EC200^3+ED200^3+EE200^3+EF200^3+EG200^3+EH200^3+EA201^3+EB201^3+EC201^3+ED201^3+EE201^3+EF201^3+EG201^3+EH201^3</f>
        <v>0</v>
      </c>
      <c r="ER200" s="76">
        <f t="shared" si="35"/>
        <v>0</v>
      </c>
      <c r="ES200" s="61"/>
      <c r="ET200" s="81"/>
      <c r="EU200" s="82"/>
      <c r="EV200" s="82"/>
      <c r="EW200" s="82"/>
      <c r="EX200" s="82"/>
      <c r="EY200" s="82"/>
      <c r="EZ200" s="82"/>
      <c r="FA200" s="82"/>
      <c r="FB200" s="82"/>
      <c r="FC200" s="82"/>
      <c r="FD200" s="82"/>
      <c r="FE200" s="82"/>
      <c r="FF200" s="82"/>
      <c r="FG200" s="82"/>
      <c r="FH200" s="82"/>
      <c r="FI200" s="86"/>
      <c r="FJ200" s="66"/>
      <c r="FK200" s="51"/>
    </row>
    <row r="201" spans="1:167" x14ac:dyDescent="0.2">
      <c r="A201" s="32"/>
      <c r="B201" s="32"/>
      <c r="C201" s="32"/>
      <c r="D201" s="106" t="s">
        <v>202</v>
      </c>
      <c r="E201" s="107" t="s">
        <v>207</v>
      </c>
      <c r="F201" s="110">
        <f>B4+(187*B6)</f>
        <v>188</v>
      </c>
      <c r="G201" s="104"/>
      <c r="H201" s="43"/>
      <c r="I201" s="109"/>
      <c r="J201" s="58"/>
      <c r="K201" s="6">
        <f>F217</f>
        <v>204</v>
      </c>
      <c r="L201" s="4">
        <f>F66</f>
        <v>53</v>
      </c>
      <c r="M201" s="4">
        <f>F182</f>
        <v>169</v>
      </c>
      <c r="N201" s="4">
        <f>F101</f>
        <v>88</v>
      </c>
      <c r="O201" s="4">
        <f>F172</f>
        <v>159</v>
      </c>
      <c r="P201" s="4">
        <f>F111</f>
        <v>98</v>
      </c>
      <c r="Q201" s="4">
        <f>F267</f>
        <v>254</v>
      </c>
      <c r="R201" s="4">
        <f>F16</f>
        <v>3</v>
      </c>
      <c r="S201" s="4">
        <f>F27</f>
        <v>14</v>
      </c>
      <c r="T201" s="4">
        <f>F256</f>
        <v>243</v>
      </c>
      <c r="U201" s="4">
        <f>F124</f>
        <v>111</v>
      </c>
      <c r="V201" s="4">
        <f>F159</f>
        <v>146</v>
      </c>
      <c r="W201" s="4">
        <f>F102</f>
        <v>89</v>
      </c>
      <c r="X201" s="4">
        <f>F181</f>
        <v>168</v>
      </c>
      <c r="Y201" s="4">
        <f>F73</f>
        <v>60</v>
      </c>
      <c r="Z201" s="5">
        <f>F210</f>
        <v>197</v>
      </c>
      <c r="AA201" s="75">
        <f>S200^3+T200^3+U200^3+V200^3+W200^3+X200^3+Y200^3+Z200^3+S201^3+T201^3+U201^3+V201^3+W201^3+X201^3+Y201^3+Z201^3</f>
        <v>67634176</v>
      </c>
      <c r="AB201" s="76">
        <f t="shared" si="32"/>
        <v>67634176</v>
      </c>
      <c r="AC201" s="61"/>
      <c r="AD201" s="89" t="s">
        <v>178</v>
      </c>
      <c r="AE201" s="83" t="s">
        <v>177</v>
      </c>
      <c r="AF201" s="83" t="s">
        <v>176</v>
      </c>
      <c r="AG201" s="83" t="s">
        <v>175</v>
      </c>
      <c r="AH201" s="82" t="s">
        <v>182</v>
      </c>
      <c r="AI201" s="82" t="s">
        <v>181</v>
      </c>
      <c r="AJ201" s="82" t="s">
        <v>180</v>
      </c>
      <c r="AK201" s="82" t="s">
        <v>179</v>
      </c>
      <c r="AL201" s="83" t="s">
        <v>187</v>
      </c>
      <c r="AM201" s="83" t="s">
        <v>188</v>
      </c>
      <c r="AN201" s="83" t="s">
        <v>189</v>
      </c>
      <c r="AO201" s="83" t="s">
        <v>190</v>
      </c>
      <c r="AP201" s="82" t="s">
        <v>183</v>
      </c>
      <c r="AQ201" s="82" t="s">
        <v>184</v>
      </c>
      <c r="AR201" s="82" t="s">
        <v>185</v>
      </c>
      <c r="AS201" s="86" t="s">
        <v>186</v>
      </c>
      <c r="AT201" s="66"/>
      <c r="AU201" s="51"/>
      <c r="AW201" s="109"/>
      <c r="AX201" s="58"/>
      <c r="AY201" s="3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5"/>
      <c r="BO201" s="75">
        <f>BG200^3+BH200^3+BI200^3+BJ200^3+BK200^3+BL200^3+BM200^3+BN200^3+BG201^3+BH201^3+BI201^3+BJ201^3+BK201^3+BL201^3+BM201^3+BN201^3</f>
        <v>0</v>
      </c>
      <c r="BP201" s="76">
        <f t="shared" si="33"/>
        <v>0</v>
      </c>
      <c r="BQ201" s="61"/>
      <c r="BR201" s="81"/>
      <c r="BS201" s="82"/>
      <c r="BT201" s="82"/>
      <c r="BU201" s="82"/>
      <c r="BV201" s="82"/>
      <c r="BW201" s="82"/>
      <c r="BX201" s="82"/>
      <c r="BY201" s="82"/>
      <c r="BZ201" s="83"/>
      <c r="CA201" s="83"/>
      <c r="CB201" s="83"/>
      <c r="CC201" s="83"/>
      <c r="CD201" s="83"/>
      <c r="CE201" s="83"/>
      <c r="CF201" s="83"/>
      <c r="CG201" s="84"/>
      <c r="CH201" s="66"/>
      <c r="CI201" s="51"/>
      <c r="CJ201" s="144"/>
      <c r="CK201" s="109"/>
      <c r="CL201" s="58"/>
      <c r="CM201" s="3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5"/>
      <c r="DC201" s="75">
        <f>CU200^3+CV200^3+CW200^3+CX200^3+CY200^3+CZ200^3+DA200^3+DB200^3+CU201^3+CV201^3+CW201^3+CX201^3+CY201^3+CZ201^3+DA201^3+DB201^3</f>
        <v>0</v>
      </c>
      <c r="DD201" s="76">
        <f t="shared" si="34"/>
        <v>0</v>
      </c>
      <c r="DE201" s="61"/>
      <c r="DF201" s="89"/>
      <c r="DG201" s="83"/>
      <c r="DH201" s="82"/>
      <c r="DI201" s="82"/>
      <c r="DJ201" s="83"/>
      <c r="DK201" s="83"/>
      <c r="DL201" s="82"/>
      <c r="DM201" s="82"/>
      <c r="DN201" s="83"/>
      <c r="DO201" s="83"/>
      <c r="DP201" s="82"/>
      <c r="DQ201" s="82"/>
      <c r="DR201" s="83"/>
      <c r="DS201" s="83"/>
      <c r="DT201" s="82"/>
      <c r="DU201" s="86"/>
      <c r="DV201" s="66"/>
      <c r="DW201" s="51"/>
      <c r="DY201" s="109"/>
      <c r="DZ201" s="58"/>
      <c r="EA201" s="3"/>
      <c r="EB201" s="4"/>
      <c r="EC201" s="4"/>
      <c r="ED201" s="4"/>
      <c r="EE201" s="4"/>
      <c r="EF201" s="4"/>
      <c r="EG201" s="4"/>
      <c r="EH201" s="4"/>
      <c r="EI201" s="4"/>
      <c r="EJ201" s="4"/>
      <c r="EK201" s="4"/>
      <c r="EL201" s="4"/>
      <c r="EM201" s="4"/>
      <c r="EN201" s="4"/>
      <c r="EO201" s="4"/>
      <c r="EP201" s="5"/>
      <c r="EQ201" s="75">
        <f>EI200^3+EJ200^3+EK200^3+EL200^3+EM200^3+EN200^3+EO200^3+EP200^3+EI201^3+EJ201^3+EK201^3+EL201^3+EM201^3+EN201^3+EO201^3+EP201^3</f>
        <v>0</v>
      </c>
      <c r="ER201" s="76">
        <f t="shared" si="35"/>
        <v>0</v>
      </c>
      <c r="ES201" s="61"/>
      <c r="ET201" s="89"/>
      <c r="EU201" s="83"/>
      <c r="EV201" s="83"/>
      <c r="EW201" s="83"/>
      <c r="EX201" s="83"/>
      <c r="EY201" s="83"/>
      <c r="EZ201" s="83"/>
      <c r="FA201" s="83"/>
      <c r="FB201" s="83"/>
      <c r="FC201" s="83"/>
      <c r="FD201" s="83"/>
      <c r="FE201" s="83"/>
      <c r="FF201" s="83"/>
      <c r="FG201" s="83"/>
      <c r="FH201" s="83"/>
      <c r="FI201" s="84"/>
      <c r="FJ201" s="66"/>
      <c r="FK201" s="51"/>
    </row>
    <row r="202" spans="1:167" x14ac:dyDescent="0.2">
      <c r="A202" s="32"/>
      <c r="B202" s="32"/>
      <c r="C202" s="32"/>
      <c r="D202" s="106" t="s">
        <v>151</v>
      </c>
      <c r="E202" s="107" t="s">
        <v>207</v>
      </c>
      <c r="F202" s="110">
        <f>B4+(188*B6)</f>
        <v>189</v>
      </c>
      <c r="G202" s="104"/>
      <c r="H202" s="43"/>
      <c r="I202" s="109"/>
      <c r="J202" s="58"/>
      <c r="K202" s="6">
        <f>F15</f>
        <v>2</v>
      </c>
      <c r="L202" s="4">
        <f>F268</f>
        <v>255</v>
      </c>
      <c r="M202" s="4">
        <f>F112</f>
        <v>99</v>
      </c>
      <c r="N202" s="4">
        <f>F171</f>
        <v>158</v>
      </c>
      <c r="O202" s="4">
        <f>F98</f>
        <v>85</v>
      </c>
      <c r="P202" s="4">
        <f>F185</f>
        <v>172</v>
      </c>
      <c r="Q202" s="4">
        <f>F69</f>
        <v>56</v>
      </c>
      <c r="R202" s="4">
        <f>F214</f>
        <v>201</v>
      </c>
      <c r="S202" s="4">
        <f>F213</f>
        <v>200</v>
      </c>
      <c r="T202" s="4">
        <f>F70</f>
        <v>57</v>
      </c>
      <c r="U202" s="4">
        <f>F178</f>
        <v>165</v>
      </c>
      <c r="V202" s="4">
        <f>F105</f>
        <v>92</v>
      </c>
      <c r="W202" s="4">
        <f>F160</f>
        <v>147</v>
      </c>
      <c r="X202" s="4">
        <f>F123</f>
        <v>110</v>
      </c>
      <c r="Y202" s="4">
        <f>F255</f>
        <v>242</v>
      </c>
      <c r="Z202" s="5">
        <f>F28</f>
        <v>15</v>
      </c>
      <c r="AA202" s="75">
        <f>K202^3+L202^3+M202^3+N202^3+O202^3+P202^3+Q202^3+R202^3+K203^3+L203^3+M203^3+N203^3+O203^3+P203^3+Q203^3+R203^3</f>
        <v>67634176</v>
      </c>
      <c r="AB202" s="76">
        <f t="shared" si="32"/>
        <v>67634176</v>
      </c>
      <c r="AC202" s="61"/>
      <c r="AD202" s="89" t="s">
        <v>211</v>
      </c>
      <c r="AE202" s="83" t="s">
        <v>210</v>
      </c>
      <c r="AF202" s="83" t="s">
        <v>209</v>
      </c>
      <c r="AG202" s="83" t="s">
        <v>208</v>
      </c>
      <c r="AH202" s="82" t="s">
        <v>215</v>
      </c>
      <c r="AI202" s="82" t="s">
        <v>214</v>
      </c>
      <c r="AJ202" s="82" t="s">
        <v>213</v>
      </c>
      <c r="AK202" s="82" t="s">
        <v>212</v>
      </c>
      <c r="AL202" s="83" t="s">
        <v>220</v>
      </c>
      <c r="AM202" s="83" t="s">
        <v>221</v>
      </c>
      <c r="AN202" s="83" t="s">
        <v>222</v>
      </c>
      <c r="AO202" s="83" t="s">
        <v>223</v>
      </c>
      <c r="AP202" s="82" t="s">
        <v>216</v>
      </c>
      <c r="AQ202" s="82" t="s">
        <v>217</v>
      </c>
      <c r="AR202" s="82" t="s">
        <v>218</v>
      </c>
      <c r="AS202" s="86" t="s">
        <v>219</v>
      </c>
      <c r="AT202" s="66"/>
      <c r="AU202" s="51"/>
      <c r="AW202" s="109"/>
      <c r="AX202" s="58"/>
      <c r="AY202" s="3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5"/>
      <c r="BO202" s="75">
        <f>AY202^3+AZ202^3+BA202^3+BB202^3+BC202^3+BD202^3+BE202^3+BF202^3+AY203^3+AZ203^3+BA203^3+BB203^3+BC203^3+BD203^3+BE203^3+BF203^3</f>
        <v>0</v>
      </c>
      <c r="BP202" s="76">
        <f t="shared" si="33"/>
        <v>0</v>
      </c>
      <c r="BQ202" s="61"/>
      <c r="BR202" s="89"/>
      <c r="BS202" s="83"/>
      <c r="BT202" s="83"/>
      <c r="BU202" s="83"/>
      <c r="BV202" s="83"/>
      <c r="BW202" s="83"/>
      <c r="BX202" s="83"/>
      <c r="BY202" s="83"/>
      <c r="BZ202" s="82"/>
      <c r="CA202" s="82"/>
      <c r="CB202" s="82"/>
      <c r="CC202" s="82"/>
      <c r="CD202" s="82"/>
      <c r="CE202" s="82"/>
      <c r="CF202" s="82"/>
      <c r="CG202" s="86"/>
      <c r="CH202" s="66"/>
      <c r="CI202" s="51"/>
      <c r="CJ202" s="144"/>
      <c r="CK202" s="109"/>
      <c r="CL202" s="58"/>
      <c r="CM202" s="3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5"/>
      <c r="DC202" s="75">
        <f>CM202^3+CN202^3+CO202^3+CP202^3+CQ202^3+CR202^3+CS202^3+CT202^3+CM203^3+CN203^3+CO203^3+CP203^3+CQ203^3+CR203^3+CS203^3+CT203^3</f>
        <v>0</v>
      </c>
      <c r="DD202" s="76">
        <f t="shared" si="34"/>
        <v>0</v>
      </c>
      <c r="DE202" s="61"/>
      <c r="DF202" s="89"/>
      <c r="DG202" s="83"/>
      <c r="DH202" s="82"/>
      <c r="DI202" s="82"/>
      <c r="DJ202" s="83"/>
      <c r="DK202" s="83"/>
      <c r="DL202" s="82"/>
      <c r="DM202" s="82"/>
      <c r="DN202" s="83"/>
      <c r="DO202" s="83"/>
      <c r="DP202" s="82"/>
      <c r="DQ202" s="82"/>
      <c r="DR202" s="83"/>
      <c r="DS202" s="83"/>
      <c r="DT202" s="82"/>
      <c r="DU202" s="86"/>
      <c r="DV202" s="66"/>
      <c r="DW202" s="51"/>
      <c r="DY202" s="109"/>
      <c r="DZ202" s="58"/>
      <c r="EA202" s="3"/>
      <c r="EB202" s="4"/>
      <c r="EC202" s="4"/>
      <c r="ED202" s="4"/>
      <c r="EE202" s="4"/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5"/>
      <c r="EQ202" s="75">
        <f>EA202^3+EB202^3+EC202^3+ED202^3+EE202^3+EF202^3+EG202^3+EH202^3+EA203^3+EB203^3+EC203^3+ED203^3+EE203^3+EF203^3+EG203^3+EH203^3</f>
        <v>0</v>
      </c>
      <c r="ER202" s="76">
        <f t="shared" si="35"/>
        <v>0</v>
      </c>
      <c r="ES202" s="61"/>
      <c r="ET202" s="81"/>
      <c r="EU202" s="82"/>
      <c r="EV202" s="82"/>
      <c r="EW202" s="82"/>
      <c r="EX202" s="82"/>
      <c r="EY202" s="82"/>
      <c r="EZ202" s="82"/>
      <c r="FA202" s="82"/>
      <c r="FB202" s="82"/>
      <c r="FC202" s="82"/>
      <c r="FD202" s="82"/>
      <c r="FE202" s="82"/>
      <c r="FF202" s="82"/>
      <c r="FG202" s="82"/>
      <c r="FH202" s="82"/>
      <c r="FI202" s="86"/>
      <c r="FJ202" s="66"/>
      <c r="FK202" s="51"/>
    </row>
    <row r="203" spans="1:167" x14ac:dyDescent="0.2">
      <c r="A203" s="32"/>
      <c r="B203" s="32"/>
      <c r="C203" s="32"/>
      <c r="D203" s="106" t="s">
        <v>59</v>
      </c>
      <c r="E203" s="107" t="s">
        <v>207</v>
      </c>
      <c r="F203" s="108">
        <f>B4+(189*B6)</f>
        <v>190</v>
      </c>
      <c r="G203" s="104"/>
      <c r="H203" s="43"/>
      <c r="I203" s="109"/>
      <c r="J203" s="58"/>
      <c r="K203" s="15">
        <f>F40</f>
        <v>27</v>
      </c>
      <c r="L203" s="8">
        <f>F243</f>
        <v>230</v>
      </c>
      <c r="M203" s="8">
        <f>F135</f>
        <v>122</v>
      </c>
      <c r="N203" s="8">
        <f>F148</f>
        <v>135</v>
      </c>
      <c r="O203" s="8">
        <f>F93</f>
        <v>80</v>
      </c>
      <c r="P203" s="8">
        <f>F190</f>
        <v>177</v>
      </c>
      <c r="Q203" s="8">
        <f>F58</f>
        <v>45</v>
      </c>
      <c r="R203" s="8">
        <f>F225</f>
        <v>212</v>
      </c>
      <c r="S203" s="8">
        <f>F234</f>
        <v>221</v>
      </c>
      <c r="T203" s="8">
        <f>F49</f>
        <v>36</v>
      </c>
      <c r="U203" s="8">
        <f>F205</f>
        <v>192</v>
      </c>
      <c r="V203" s="8">
        <f>F78</f>
        <v>65</v>
      </c>
      <c r="W203" s="8">
        <f>F151</f>
        <v>138</v>
      </c>
      <c r="X203" s="8">
        <f>F132</f>
        <v>119</v>
      </c>
      <c r="Y203" s="8">
        <f>F248</f>
        <v>235</v>
      </c>
      <c r="Z203" s="9">
        <f>F35</f>
        <v>22</v>
      </c>
      <c r="AA203" s="75">
        <f>S202^3+T202^3+U202^3+V202^3+W202^3+X202^3+Y202^3+Z202^3+S203^3+T203^3+U203^3+V203^3+W203^3+X203^3+Y203^3+Z203^3</f>
        <v>67634176</v>
      </c>
      <c r="AB203" s="76">
        <f t="shared" si="32"/>
        <v>67634176</v>
      </c>
      <c r="AC203" s="61"/>
      <c r="AD203" s="116" t="s">
        <v>243</v>
      </c>
      <c r="AE203" s="117" t="s">
        <v>242</v>
      </c>
      <c r="AF203" s="117" t="s">
        <v>241</v>
      </c>
      <c r="AG203" s="117" t="s">
        <v>240</v>
      </c>
      <c r="AH203" s="118" t="s">
        <v>247</v>
      </c>
      <c r="AI203" s="118" t="s">
        <v>246</v>
      </c>
      <c r="AJ203" s="118" t="s">
        <v>245</v>
      </c>
      <c r="AK203" s="118" t="s">
        <v>244</v>
      </c>
      <c r="AL203" s="117" t="s">
        <v>252</v>
      </c>
      <c r="AM203" s="117" t="s">
        <v>253</v>
      </c>
      <c r="AN203" s="117" t="s">
        <v>254</v>
      </c>
      <c r="AO203" s="117" t="s">
        <v>255</v>
      </c>
      <c r="AP203" s="118" t="s">
        <v>248</v>
      </c>
      <c r="AQ203" s="118" t="s">
        <v>249</v>
      </c>
      <c r="AR203" s="118" t="s">
        <v>250</v>
      </c>
      <c r="AS203" s="119" t="s">
        <v>251</v>
      </c>
      <c r="AT203" s="32"/>
      <c r="AU203" s="115"/>
      <c r="AW203" s="109"/>
      <c r="AX203" s="58"/>
      <c r="AY203" s="7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9"/>
      <c r="BO203" s="75">
        <f>BG202^3+BH202^3+BI202^3+BJ202^3+BK202^3+BL202^3+BM202^3+BN202^3+BG203^3+BH203^3+BI203^3+BJ203^3+BK203^3+BL203^3+BM203^3+BN203^3</f>
        <v>0</v>
      </c>
      <c r="BP203" s="76">
        <f t="shared" si="33"/>
        <v>0</v>
      </c>
      <c r="BQ203" s="61"/>
      <c r="BR203" s="116"/>
      <c r="BS203" s="117"/>
      <c r="BT203" s="117"/>
      <c r="BU203" s="117"/>
      <c r="BV203" s="117"/>
      <c r="BW203" s="117"/>
      <c r="BX203" s="117"/>
      <c r="BY203" s="117"/>
      <c r="BZ203" s="118"/>
      <c r="CA203" s="118"/>
      <c r="CB203" s="118"/>
      <c r="CC203" s="118"/>
      <c r="CD203" s="118"/>
      <c r="CE203" s="118"/>
      <c r="CF203" s="118"/>
      <c r="CG203" s="119"/>
      <c r="CH203" s="32"/>
      <c r="CI203" s="115"/>
      <c r="CJ203" s="144"/>
      <c r="CK203" s="109"/>
      <c r="CL203" s="58"/>
      <c r="CM203" s="7"/>
      <c r="CN203" s="8"/>
      <c r="CO203" s="8"/>
      <c r="CP203" s="8"/>
      <c r="CQ203" s="8"/>
      <c r="CR203" s="8"/>
      <c r="CS203" s="8"/>
      <c r="CT203" s="8"/>
      <c r="CU203" s="8"/>
      <c r="CV203" s="8"/>
      <c r="CW203" s="8"/>
      <c r="CX203" s="8"/>
      <c r="CY203" s="8"/>
      <c r="CZ203" s="8"/>
      <c r="DA203" s="8"/>
      <c r="DB203" s="9"/>
      <c r="DC203" s="75">
        <f>CU202^3+CV202^3+CW202^3+CX202^3+CY202^3+CZ202^3+DA202^3+DB202^3+CU203^3+CV203^3+CW203^3+CX203^3+CY203^3+CZ203^3+DA203^3+DB203^3</f>
        <v>0</v>
      </c>
      <c r="DD203" s="76">
        <f t="shared" si="34"/>
        <v>0</v>
      </c>
      <c r="DE203" s="61"/>
      <c r="DF203" s="116"/>
      <c r="DG203" s="117"/>
      <c r="DH203" s="118"/>
      <c r="DI203" s="118"/>
      <c r="DJ203" s="117"/>
      <c r="DK203" s="117"/>
      <c r="DL203" s="118"/>
      <c r="DM203" s="118"/>
      <c r="DN203" s="117"/>
      <c r="DO203" s="117"/>
      <c r="DP203" s="118"/>
      <c r="DQ203" s="118"/>
      <c r="DR203" s="117"/>
      <c r="DS203" s="117"/>
      <c r="DT203" s="118"/>
      <c r="DU203" s="119"/>
      <c r="DV203" s="32"/>
      <c r="DW203" s="115"/>
      <c r="DY203" s="109"/>
      <c r="DZ203" s="58"/>
      <c r="EA203" s="7"/>
      <c r="EB203" s="8"/>
      <c r="EC203" s="8"/>
      <c r="ED203" s="8"/>
      <c r="EE203" s="8"/>
      <c r="EF203" s="8"/>
      <c r="EG203" s="8"/>
      <c r="EH203" s="8"/>
      <c r="EI203" s="8"/>
      <c r="EJ203" s="8"/>
      <c r="EK203" s="8"/>
      <c r="EL203" s="8"/>
      <c r="EM203" s="8"/>
      <c r="EN203" s="8"/>
      <c r="EO203" s="8"/>
      <c r="EP203" s="9"/>
      <c r="EQ203" s="75">
        <f>EI202^3+EJ202^3+EK202^3+EL202^3+EM202^3+EN202^3+EO202^3+EP202^3+EI203^3+EJ203^3+EK203^3+EL203^3+EM203^3+EN203^3+EO203^3+EP203^3</f>
        <v>0</v>
      </c>
      <c r="ER203" s="76">
        <f t="shared" si="35"/>
        <v>0</v>
      </c>
      <c r="ES203" s="61"/>
      <c r="ET203" s="116"/>
      <c r="EU203" s="117"/>
      <c r="EV203" s="117"/>
      <c r="EW203" s="117"/>
      <c r="EX203" s="117"/>
      <c r="EY203" s="117"/>
      <c r="EZ203" s="117"/>
      <c r="FA203" s="117"/>
      <c r="FB203" s="117"/>
      <c r="FC203" s="117"/>
      <c r="FD203" s="117"/>
      <c r="FE203" s="117"/>
      <c r="FF203" s="117"/>
      <c r="FG203" s="117"/>
      <c r="FH203" s="117"/>
      <c r="FI203" s="120"/>
      <c r="FJ203" s="32"/>
      <c r="FK203" s="115"/>
    </row>
    <row r="204" spans="1:167" x14ac:dyDescent="0.2">
      <c r="A204" s="32"/>
      <c r="B204" s="32"/>
      <c r="C204" s="32"/>
      <c r="D204" s="106" t="s">
        <v>43</v>
      </c>
      <c r="E204" s="107" t="s">
        <v>207</v>
      </c>
      <c r="F204" s="108">
        <f>B4+(190*B6)</f>
        <v>191</v>
      </c>
      <c r="G204" s="104"/>
      <c r="H204" s="43"/>
      <c r="I204" s="109"/>
      <c r="J204" s="58"/>
      <c r="K204" s="121">
        <f>K188^3+K189^3+K190^3+K191^3+K192^3+K193^3+K194^3+K195^3+L188^3+L189^3+L190^3+L191^3+L192^3+L193^3+L194^3+L195^3</f>
        <v>67634176</v>
      </c>
      <c r="L204" s="122">
        <f>K203^3+K202^3+K201^3+K200^3+K199^3+K198^3+K197^3+K196^3+L203^3+L202^3+L201^3+L200^3+L199^3+L198^3+L197^3+L196^3</f>
        <v>67634176</v>
      </c>
      <c r="M204" s="122">
        <f>M188^3+M189^3+M190^3+M191^3+M192^3+M193^3+M194^3+M195^3+N188^3+N189^3+N190^3+N191^3+N192^3+N193^3+N194^3+N195^3</f>
        <v>67634176</v>
      </c>
      <c r="N204" s="122">
        <f>M203^3+M202^3+M201^3+M200^3+M199^3+M198^3+M197^3+M196^3+N203^3+N202^3+N201^3+N200^3+N199^3+N198^3+N197^3+N196^3</f>
        <v>67634176</v>
      </c>
      <c r="O204" s="122">
        <f>O188^3+O189^3+O190^3+O191^3+O192^3+O193^3+O194^3+O195^3+P188^3+P189^3+P190^3+P191^3+P192^3+P193^3+P194^3+P195^3</f>
        <v>67634176</v>
      </c>
      <c r="P204" s="122">
        <f>O203^3+O202^3+O201^3+O200^3+O199^3+O198^3+O197^3+O196^3+P203^3+P202^3+P201^3+P200^3+P199^3+P198^3+P197^3+P196^3</f>
        <v>67634176</v>
      </c>
      <c r="Q204" s="122">
        <f>Q188^3+Q189^3+Q190^3+Q191^3+Q192^3+Q193^3+Q194^3+Q195^3+R188^3+R189^3+R190^3+R191^3+R192^3+R193^3+R194^3+R195^3</f>
        <v>67634176</v>
      </c>
      <c r="R204" s="122">
        <f>Q203^3+Q202^3+Q201^3+Q200^3+Q199^3+Q198^3+Q197^3+Q196^3+R203^3+R202^3+R201^3+R200^3+R199^3+R198^3+R197^3+R196^3</f>
        <v>67634176</v>
      </c>
      <c r="S204" s="122">
        <f>S188^3+S189^3+S190^3+S191^3+S192^3+S193^3+S194^3+S195^3+T188^3+T189^3+T190^3+T191^3+T192^3+T193^3+T194^3+T195^3</f>
        <v>67634176</v>
      </c>
      <c r="T204" s="122">
        <f>S203^3+S202^3+S201^3+S200^3+S199^3+S198^3+S197^3+S196^3+T203^3+T202^3+T201^3+T200^3+T199^3+T198^3+T197^3+T196^3</f>
        <v>67634176</v>
      </c>
      <c r="U204" s="122">
        <f>U188^3+U189^3+U190^3+U191^3+U192^3+U193^3+U194^3+U195^3+V188^3+V189^3+V190^3+V191^3+V192^3+V193^3+V194^3+V195^3</f>
        <v>67634176</v>
      </c>
      <c r="V204" s="122">
        <f>U203^3+U202^3+U201^3+U200^3+U199^3+U198^3+U197^3+U196^3+V203^3+V202^3+V201^3+V200^3+V199^3+V198^3+V197^3+V196^3</f>
        <v>67634176</v>
      </c>
      <c r="W204" s="122">
        <f>W188^3+W189^3+W190^3+W191^3+W192^3+W193^3+W194^3+W195^3+X188^3+X189^3+X190^3+X191^3+X192^3+X193^3+X194^3+X195^3</f>
        <v>67634176</v>
      </c>
      <c r="X204" s="122">
        <f>W203^3+W202^3+W201^3+W200^3+W199^3+W198^3+W197^3+W196^3+X203^3+X202^3+X201^3+X200^3+X199^3+X198^3+X197^3+X196^3</f>
        <v>67634176</v>
      </c>
      <c r="Y204" s="122">
        <f>Y188^3+Y189^3+Y190^3+Y191^3+Y192^3+Y193^3+Y194^3+Y195^3+Z188^3+Z189^3+Z190^3+Z191^3+Z192^3+Z193^3+Z194^3+Z195^3</f>
        <v>67634176</v>
      </c>
      <c r="Z204" s="122">
        <f>Y203^3+Y202^3+Y201^3+Y200^3+Y199^3+Y198^3+Y197^3+Y196^3+Z203^3+Z202^3+Z201^3+Z200^3+Z199^3+Z198^3+Z197^3+Z196^3</f>
        <v>67634176</v>
      </c>
      <c r="AA204" s="124">
        <f>SUMSQ(K188,L189,M190,N191,O192,P193,Q194,R195,S196,T197,U198,V199,W200,X201,Y202,Z203)</f>
        <v>351576</v>
      </c>
      <c r="AB204" s="125">
        <f>SUMSQ(K196,L197,M198,N199,O200,P201,Q202,R203,S188,T189,U190,V191,W192,X193,Y194,Z195)</f>
        <v>351576</v>
      </c>
      <c r="AC204" s="52" t="s">
        <v>0</v>
      </c>
      <c r="AD204" s="126"/>
      <c r="AE204" s="126"/>
      <c r="AF204" s="126"/>
      <c r="AG204" s="126"/>
      <c r="AH204" s="126"/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32"/>
      <c r="AU204" s="115"/>
      <c r="AW204" s="109"/>
      <c r="AX204" s="58"/>
      <c r="AY204" s="121">
        <f>AY188^3+AY189^3+AY190^3+AY191^3+AY192^3+AY193^3+AY194^3+AY195^3+AZ188^3+AZ189^3+AZ190^3+AZ191^3+AZ192^3+AZ193^3+AZ194^3+AZ195^3</f>
        <v>0</v>
      </c>
      <c r="AZ204" s="122">
        <f>AY203^3+AY202^3+AY201^3+AY200^3+AY199^3+AY198^3+AY197^3+AY196^3+AZ203^3+AZ202^3+AZ201^3+AZ200^3+AZ199^3+AZ198^3+AZ197^3+AZ196^3</f>
        <v>0</v>
      </c>
      <c r="BA204" s="122">
        <f>BA188^3+BA189^3+BA190^3+BA191^3+BA192^3+BA193^3+BA194^3+BA195^3+BB188^3+BB189^3+BB190^3+BB191^3+BB192^3+BB193^3+BB194^3+BB195^3</f>
        <v>0</v>
      </c>
      <c r="BB204" s="122">
        <f>BA203^3+BA202^3+BA201^3+BA200^3+BA199^3+BA198^3+BA197^3+BA196^3+BB203^3+BB202^3+BB201^3+BB200^3+BB199^3+BB198^3+BB197^3+BB196^3</f>
        <v>0</v>
      </c>
      <c r="BC204" s="122">
        <f>BC188^3+BC189^3+BC190^3+BC191^3+BC192^3+BC193^3+BC194^3+BC195^3+BD188^3+BD189^3+BD190^3+BD191^3+BD192^3+BD193^3+BD194^3+BD195^3</f>
        <v>0</v>
      </c>
      <c r="BD204" s="122">
        <f>BC203^3+BC202^3+BC201^3+BC200^3+BC199^3+BC198^3+BC197^3+BC196^3+BD203^3+BD202^3+BD201^3+BD200^3+BD199^3+BD198^3+BD197^3+BD196^3</f>
        <v>0</v>
      </c>
      <c r="BE204" s="122">
        <f>BE188^3+BE189^3+BE190^3+BE191^3+BE192^3+BE193^3+BE194^3+BE195^3+BF188^3+BF189^3+BF190^3+BF191^3+BF192^3+BF193^3+BF194^3+BF195^3</f>
        <v>0</v>
      </c>
      <c r="BF204" s="122">
        <f>BE203^3+BE202^3+BE201^3+BE200^3+BE199^3+BE198^3+BE197^3+BE196^3+BF203^3+BF202^3+BF201^3+BF200^3+BF199^3+BF198^3+BF197^3+BF196^3</f>
        <v>0</v>
      </c>
      <c r="BG204" s="122">
        <f>BG188^3+BG189^3+BG190^3+BG191^3+BG192^3+BG193^3+BG194^3+BG195^3+BH188^3+BH189^3+BH190^3+BH191^3+BH192^3+BH193^3+BH194^3+BH195^3</f>
        <v>0</v>
      </c>
      <c r="BH204" s="122">
        <f>BG203^3+BG202^3+BG201^3+BG200^3+BG199^3+BG198^3+BG197^3+BG196^3+BH203^3+BH202^3+BH201^3+BH200^3+BH199^3+BH198^3+BH197^3+BH196^3</f>
        <v>0</v>
      </c>
      <c r="BI204" s="122">
        <f>BI188^3+BI189^3+BI190^3+BI191^3+BI192^3+BI193^3+BI194^3+BI195^3+BJ188^3+BJ189^3+BJ190^3+BJ191^3+BJ192^3+BJ193^3+BJ194^3+BJ195^3</f>
        <v>0</v>
      </c>
      <c r="BJ204" s="122">
        <f>BI203^3+BI202^3+BI201^3+BI200^3+BI199^3+BI198^3+BI197^3+BI196^3+BJ203^3+BJ202^3+BJ201^3+BJ200^3+BJ199^3+BJ198^3+BJ197^3+BJ196^3</f>
        <v>0</v>
      </c>
      <c r="BK204" s="122">
        <f>BK188^3+BK189^3+BK190^3+BK191^3+BK192^3+BK193^3+BK194^3+BK195^3+BL188^3+BL189^3+BL190^3+BL191^3+BL192^3+BL193^3+BL194^3+BL195^3</f>
        <v>0</v>
      </c>
      <c r="BL204" s="122">
        <f>BK203^3+BK202^3+BK201^3+BK200^3+BK199^3+BK198^3+BK197^3+BK196^3+BL203^3+BL202^3+BL201^3+BL200^3+BL199^3+BL198^3+BL197^3+BL196^3</f>
        <v>0</v>
      </c>
      <c r="BM204" s="122">
        <f>BM188^3+BM189^3+BM190^3+BM191^3+BM192^3+BM193^3+BM194^3+BM195^3+BN188^3+BN189^3+BN190^3+BN191^3+BN192^3+BN193^3+BN194^3+BN195^3</f>
        <v>0</v>
      </c>
      <c r="BN204" s="123">
        <f>BM203^3+BM202^3+BM201^3+BM200^3+BM199^3+BM198^3+BM197^3+BM196^3+BN203^3+BN202^3+BN201^3+BN200^3+BN199^3+BN198^3+BN197^3+BN196^3</f>
        <v>0</v>
      </c>
      <c r="BO204" s="124">
        <f>SUMSQ(AY188,AZ189,BA190,BB191,BC192,BD193,BE194,BF195,BG196,BH197,BI198,BJ199,BK200,BL201,BM202,BN203)</f>
        <v>0</v>
      </c>
      <c r="BP204" s="125">
        <f>SUMSQ(AY196,AZ197,BA198,BB199,BC200,BD201,BE202,BF203,BG188,BH189,BI190,BJ191,BK192,BL193,BM194,BN195)</f>
        <v>0</v>
      </c>
      <c r="BQ204" s="52"/>
      <c r="BR204" s="126"/>
      <c r="BS204" s="126"/>
      <c r="BT204" s="126"/>
      <c r="BU204" s="126"/>
      <c r="BV204" s="126"/>
      <c r="BW204" s="126"/>
      <c r="BX204" s="126"/>
      <c r="BY204" s="126"/>
      <c r="BZ204" s="126"/>
      <c r="CA204" s="126"/>
      <c r="CB204" s="126"/>
      <c r="CC204" s="126"/>
      <c r="CD204" s="126"/>
      <c r="CE204" s="126"/>
      <c r="CF204" s="126"/>
      <c r="CG204" s="126"/>
      <c r="CH204" s="32"/>
      <c r="CI204" s="115"/>
      <c r="CJ204" s="144"/>
      <c r="CK204" s="109"/>
      <c r="CL204" s="58"/>
      <c r="CM204" s="121">
        <f>CM188^3+CM189^3+CM190^3+CM191^3+CM192^3+CM193^3+CM194^3+CM195^3+CN188^3+CN189^3+CN190^3+CN191^3+CN192^3+CN193^3+CN194^3+CN195^3</f>
        <v>0</v>
      </c>
      <c r="CN204" s="122">
        <f>CM203^3+CM202^3+CM201^3+CM200^3+CM199^3+CM198^3+CM197^3+CM196^3+CN203^3+CN202^3+CN201^3+CN200^3+CN199^3+CN198^3+CN197^3+CN196^3</f>
        <v>0</v>
      </c>
      <c r="CO204" s="122">
        <f>CO188^3+CO189^3+CO190^3+CO191^3+CO192^3+CO193^3+CO194^3+CO195^3+CP188^3+CP189^3+CP190^3+CP191^3+CP192^3+CP193^3+CP194^3+CP195^3</f>
        <v>0</v>
      </c>
      <c r="CP204" s="122">
        <f>CO203^3+CO202^3+CO201^3+CO200^3+CO199^3+CO198^3+CO197^3+CO196^3+CP203^3+CP202^3+CP201^3+CP200^3+CP199^3+CP198^3+CP197^3+CP196^3</f>
        <v>0</v>
      </c>
      <c r="CQ204" s="122">
        <f>CQ188^3+CQ189^3+CQ190^3+CQ191^3+CQ192^3+CQ193^3+CQ194^3+CQ195^3+CR188^3+CR189^3+CR190^3+CR191^3+CR192^3+CR193^3+CR194^3+CR195^3</f>
        <v>0</v>
      </c>
      <c r="CR204" s="122">
        <f>CQ203^3+CQ202^3+CQ201^3+CQ200^3+CQ199^3+CQ198^3+CQ197^3+CQ196^3+CR203^3+CR202^3+CR201^3+CR200^3+CR199^3+CR198^3+CR197^3+CR196^3</f>
        <v>0</v>
      </c>
      <c r="CS204" s="122">
        <f>CS188^3+CS189^3+CS190^3+CS191^3+CS192^3+CS193^3+CS194^3+CS195^3+CT188^3+CT189^3+CT190^3+CT191^3+CT192^3+CT193^3+CT194^3+CT195^3</f>
        <v>0</v>
      </c>
      <c r="CT204" s="122">
        <f>CS203^3+CS202^3+CS201^3+CS200^3+CS199^3+CS198^3+CS197^3+CS196^3+CT203^3+CT202^3+CT201^3+CT200^3+CT199^3+CT198^3+CT197^3+CT196^3</f>
        <v>0</v>
      </c>
      <c r="CU204" s="122">
        <f>CU188^3+CU189^3+CU190^3+CU191^3+CU192^3+CU193^3+CU194^3+CU195^3+CV188^3+CV189^3+CV190^3+CV191^3+CV192^3+CV193^3+CV194^3+CV195^3</f>
        <v>0</v>
      </c>
      <c r="CV204" s="122">
        <f>CU203^3+CU202^3+CU201^3+CU200^3+CU199^3+CU198^3+CU197^3+CU196^3+CV203^3+CV202^3+CV201^3+CV200^3+CV199^3+CV198^3+CV197^3+CV196^3</f>
        <v>0</v>
      </c>
      <c r="CW204" s="122">
        <f>CW188^3+CW189^3+CW190^3+CW191^3+CW192^3+CW193^3+CW194^3+CW195^3+CX188^3+CX189^3+CX190^3+CX191^3+CX192^3+CX193^3+CX194^3+CX195^3</f>
        <v>0</v>
      </c>
      <c r="CX204" s="122">
        <f>CW203^3+CW202^3+CW201^3+CW200^3+CW199^3+CW198^3+CW197^3+CW196^3+CX203^3+CX202^3+CX201^3+CX200^3+CX199^3+CX198^3+CX197^3+CX196^3</f>
        <v>0</v>
      </c>
      <c r="CY204" s="122">
        <f>CY188^3+CY189^3+CY190^3+CY191^3+CY192^3+CY193^3+CY194^3+CY195^3+CZ188^3+CZ189^3+CZ190^3+CZ191^3+CZ192^3+CZ193^3+CZ194^3+CZ195^3</f>
        <v>0</v>
      </c>
      <c r="CZ204" s="122">
        <f>CY203^3+CY202^3+CY201^3+CY200^3+CY199^3+CY198^3+CY197^3+CY196^3+CZ203^3+CZ202^3+CZ201^3+CZ200^3+CZ199^3+CZ198^3+CZ197^3+CZ196^3</f>
        <v>0</v>
      </c>
      <c r="DA204" s="122">
        <f>DA188^3+DA189^3+DA190^3+DA191^3+DA192^3+DA193^3+DA194^3+DA195^3+DB188^3+DB189^3+DB190^3+DB191^3+DB192^3+DB193^3+DB194^3+DB195^3</f>
        <v>0</v>
      </c>
      <c r="DB204" s="123">
        <f>DA203^3+DA202^3+DA201^3+DA200^3+DA199^3+DA198^3+DA197^3+DA196^3+DB203^3+DB202^3+DB201^3+DB200^3+DB199^3+DB198^3+DB197^3+DB196^3</f>
        <v>0</v>
      </c>
      <c r="DC204" s="124">
        <f>SUMSQ(CM188,CN189,CO190,CP191,CQ192,CR193,CS194,CT195,CU196,CV197,CW198,CX199,CY200,CZ201,DA202,DB203)</f>
        <v>0</v>
      </c>
      <c r="DD204" s="125">
        <f>SUMSQ(CM196,CN197,CO198,CP199,CQ200,CR201,CS202,CT203,CU188,CV189,CW190,CX191,CY192,CZ193,DA194,DB195)</f>
        <v>0</v>
      </c>
      <c r="DE204" s="52"/>
      <c r="DF204" s="126"/>
      <c r="DG204" s="126"/>
      <c r="DH204" s="126"/>
      <c r="DI204" s="126"/>
      <c r="DJ204" s="126"/>
      <c r="DK204" s="126"/>
      <c r="DL204" s="126"/>
      <c r="DM204" s="126"/>
      <c r="DN204" s="126"/>
      <c r="DO204" s="126"/>
      <c r="DP204" s="126"/>
      <c r="DQ204" s="126"/>
      <c r="DR204" s="126"/>
      <c r="DS204" s="126"/>
      <c r="DT204" s="126"/>
      <c r="DU204" s="126"/>
      <c r="DV204" s="32"/>
      <c r="DW204" s="115"/>
      <c r="DY204" s="109"/>
      <c r="DZ204" s="58"/>
      <c r="EA204" s="121">
        <f>EA188^3+EA189^3+EA190^3+EA191^3+EA192^3+EA193^3+EA194^3+EA195^3+EB188^3+EB189^3+EB190^3+EB191^3+EB192^3+EB193^3+EB194^3+EB195^3</f>
        <v>0</v>
      </c>
      <c r="EB204" s="122">
        <f>EA203^3+EA202^3+EA201^3+EA200^3+EA199^3+EA198^3+EA197^3+EA196^3+EB203^3+EB202^3+EB201^3+EB200^3+EB199^3+EB198^3+EB197^3+EB196^3</f>
        <v>0</v>
      </c>
      <c r="EC204" s="122">
        <f>EC188^3+EC189^3+EC190^3+EC191^3+EC192^3+EC193^3+EC194^3+EC195^3+ED188^3+ED189^3+ED190^3+ED191^3+ED192^3+ED193^3+ED194^3+ED195^3</f>
        <v>0</v>
      </c>
      <c r="ED204" s="122">
        <f>EC203^3+EC202^3+EC201^3+EC200^3+EC199^3+EC198^3+EC197^3+EC196^3+ED203^3+ED202^3+ED201^3+ED200^3+ED199^3+ED198^3+ED197^3+ED196^3</f>
        <v>0</v>
      </c>
      <c r="EE204" s="122">
        <f>EE188^3+EE189^3+EE190^3+EE191^3+EE192^3+EE193^3+EE194^3+EE195^3+EF188^3+EF189^3+EF190^3+EF191^3+EF192^3+EF193^3+EF194^3+EF195^3</f>
        <v>0</v>
      </c>
      <c r="EF204" s="122">
        <f>EE203^3+EE202^3+EE201^3+EE200^3+EE199^3+EE198^3+EE197^3+EE196^3+EF203^3+EF202^3+EF201^3+EF200^3+EF199^3+EF198^3+EF197^3+EF196^3</f>
        <v>0</v>
      </c>
      <c r="EG204" s="122">
        <f>EG188^3+EG189^3+EG190^3+EG191^3+EG192^3+EG193^3+EG194^3+EG195^3+EH188^3+EH189^3+EH190^3+EH191^3+EH192^3+EH193^3+EH194^3+EH195^3</f>
        <v>0</v>
      </c>
      <c r="EH204" s="122">
        <f>EG203^3+EG202^3+EG201^3+EG200^3+EG199^3+EG198^3+EG197^3+EG196^3+EH203^3+EH202^3+EH201^3+EH200^3+EH199^3+EH198^3+EH197^3+EH196^3</f>
        <v>0</v>
      </c>
      <c r="EI204" s="122">
        <f>EI188^3+EI189^3+EI190^3+EI191^3+EI192^3+EI193^3+EI194^3+EI195^3+EJ188^3+EJ189^3+EJ190^3+EJ191^3+EJ192^3+EJ193^3+EJ194^3+EJ195^3</f>
        <v>0</v>
      </c>
      <c r="EJ204" s="122">
        <f>EI203^3+EI202^3+EI201^3+EI200^3+EI199^3+EI198^3+EI197^3+EI196^3+EJ203^3+EJ202^3+EJ201^3+EJ200^3+EJ199^3+EJ198^3+EJ197^3+EJ196^3</f>
        <v>0</v>
      </c>
      <c r="EK204" s="122">
        <f>EK188^3+EK189^3+EK190^3+EK191^3+EK192^3+EK193^3+EK194^3+EK195^3+EL188^3+EL189^3+EL190^3+EL191^3+EL192^3+EL193^3+EL194^3+EL195^3</f>
        <v>0</v>
      </c>
      <c r="EL204" s="122">
        <f>EK203^3+EK202^3+EK201^3+EK200^3+EK199^3+EK198^3+EK197^3+EK196^3+EL203^3+EL202^3+EL201^3+EL200^3+EL199^3+EL198^3+EL197^3+EL196^3</f>
        <v>0</v>
      </c>
      <c r="EM204" s="122">
        <f>EM188^3+EM189^3+EM190^3+EM191^3+EM192^3+EM193^3+EM194^3+EM195^3+EN188^3+EN189^3+EN190^3+EN191^3+EN192^3+EN193^3+EN194^3+EN195^3</f>
        <v>0</v>
      </c>
      <c r="EN204" s="122">
        <f>EM203^3+EM202^3+EM201^3+EM200^3+EM199^3+EM198^3+EM197^3+EM196^3+EN203^3+EN202^3+EN201^3+EN200^3+EN199^3+EN198^3+EN197^3+EN196^3</f>
        <v>0</v>
      </c>
      <c r="EO204" s="122">
        <f>EO188^3+EO189^3+EO190^3+EO191^3+EO192^3+EO193^3+EO194^3+EO195^3+EP188^3+EP189^3+EP190^3+EP191^3+EP192^3+EP193^3+EP194^3+EP195^3</f>
        <v>0</v>
      </c>
      <c r="EP204" s="123">
        <f>EO203^3+EO202^3+EO201^3+EO200^3+EO199^3+EO198^3+EO197^3+EO196^3+EP203^3+EP202^3+EP201^3+EP200^3+EP199^3+EP198^3+EP197^3+EP196^3</f>
        <v>0</v>
      </c>
      <c r="EQ204" s="124">
        <f>SUMSQ(EA188,EB189,EC190,ED191,EE192,EF193,EG194,EH195,EI196,EJ197,EK198,EL199,EM200,EN201,EO202,EP203)</f>
        <v>0</v>
      </c>
      <c r="ER204" s="125">
        <f>SUMSQ(EA196,EB197,EC198,ED199,EE200,EF201,EG202,EH203,EI188,EJ189,EK190,EL191,EM192,EN193,EO194,EP195)</f>
        <v>0</v>
      </c>
      <c r="ES204" s="52"/>
      <c r="ET204" s="126"/>
      <c r="EU204" s="126"/>
      <c r="EV204" s="126"/>
      <c r="EW204" s="126"/>
      <c r="EX204" s="126"/>
      <c r="EY204" s="126"/>
      <c r="EZ204" s="126"/>
      <c r="FA204" s="126"/>
      <c r="FB204" s="126"/>
      <c r="FC204" s="126"/>
      <c r="FD204" s="126"/>
      <c r="FE204" s="126"/>
      <c r="FF204" s="126"/>
      <c r="FG204" s="126"/>
      <c r="FH204" s="126"/>
      <c r="FI204" s="126"/>
      <c r="FJ204" s="32"/>
      <c r="FK204" s="115"/>
    </row>
    <row r="205" spans="1:167" ht="13.5" thickBot="1" x14ac:dyDescent="0.25">
      <c r="A205" s="32"/>
      <c r="B205" s="32"/>
      <c r="C205" s="32"/>
      <c r="D205" s="106" t="s">
        <v>254</v>
      </c>
      <c r="E205" s="107" t="s">
        <v>207</v>
      </c>
      <c r="F205" s="110">
        <f>B4+(191*B6)</f>
        <v>192</v>
      </c>
      <c r="G205" s="104"/>
      <c r="H205" s="43"/>
      <c r="I205" s="109"/>
      <c r="J205" s="58"/>
      <c r="K205" s="148">
        <f>K188^3+L188^3+M188^3+N188^3+K189^3+L189^3+M189^3+N189^3+K190^3+L190^3+M190^3+N190^3+K191^3+L191^3+M191^3+N191^3</f>
        <v>67634176</v>
      </c>
      <c r="L205" s="149">
        <f>K192^3+L192^3+M192^3+N192^3+K193^3+L193^3+M193^3+N193^3+K194^3+L194^3+M194^3+N194^3+K195^3+L195^3+M195^3+N195^3</f>
        <v>67634176</v>
      </c>
      <c r="M205" s="149">
        <f>K196^3+L196^3+M196^3+N196^3+K197^3+L197^3+M197^3+N197^3+K198^3+L198^3+M198^3+N198^3+K199^3+L199^3+M199^3+N199^3</f>
        <v>67634176</v>
      </c>
      <c r="N205" s="149">
        <f>K200^3+L200^3+M200^3+N200^3+K201^3+L201^3+M201^3+N201^3+K202^3+L202^3+M202^3+N202^3+K203^3+L203^3+M203^3+N203^3</f>
        <v>67634176</v>
      </c>
      <c r="O205" s="149">
        <f>O188^3+P188^3+Q188^3+R188^3+O189^3+P189^3+Q189^3+R189^3+O190^3+P190^3+Q190^3+R190^3+O191^3+P191^3+Q191^3+R191^3</f>
        <v>67634176</v>
      </c>
      <c r="P205" s="149">
        <f>O192^3+P192^3+Q192^3+R192^3+O193^3+P193^3+Q193^3+R193^3+O194^3+P194^3+Q194^3+R194^3+O195^3+P195^3+Q195^3+R195^3</f>
        <v>67634176</v>
      </c>
      <c r="Q205" s="149">
        <f>O196^3+P196^3+Q196^3+R196^3+O197^3+P197^3+Q197^3+R197^3+O198^3+P198^3+Q198^3+R198^3+O199^3+P199^3+Q199^3+R199^3</f>
        <v>67634176</v>
      </c>
      <c r="R205" s="149">
        <f>O200^3+P200^3+Q200^3+R200^3+O201^3+P201^3+Q201^3+R201^3+O202^3+P202^3+Q202^3+R202^3+O203^3+P203^3+Q203^3+R203^3</f>
        <v>67634176</v>
      </c>
      <c r="S205" s="149">
        <f>S188^3+T188^3+U188^3+V188^3+S189^3+T189^3+U189^3+V189^3+S190^3+T190^3+U190^3+V190^3+S191^3+T191^3+U191^3+V191^3</f>
        <v>67634176</v>
      </c>
      <c r="T205" s="149">
        <f>S192^3+T192^3+U192^3+V192^3+S193^3+T193^3+U193^3+V193^3+S194^3+T194^3+U194^3+V194^3+S195^3+T195^3+U195^3+V195^3</f>
        <v>67634176</v>
      </c>
      <c r="U205" s="149">
        <f>S196^3+T196^3+U196^3+V196^3+S197^3+T197^3+U197^3+V197^3+S198^3+T198^3+U198^3+V198^3+S199^3+T199^3+U199^3+V199^3</f>
        <v>67634176</v>
      </c>
      <c r="V205" s="149">
        <f>S200^3+T200^3+U200^3+V200^3+S201^3+T201^3+U201^3+V201^3+S202^3+T202^3+U202^3+V202^3+S203^3+T203^3+U203^3+V203^3</f>
        <v>67634176</v>
      </c>
      <c r="W205" s="149">
        <f>W188^3+X188^3+Y188^3+Z188^3+W189^3+X189^3+Y189^3+Z189^3+W190^3+X190^3+Y190^3+Z190^3+W191^3+X191^3+Y191^3+Z191^3</f>
        <v>67634176</v>
      </c>
      <c r="X205" s="149">
        <f>W192^3+X192^3+Y192^3+Z192^3+W193^3+X193^3+Y193^3+Z193^3+W194^3+X194^3+Y194^3+Z194^3+W195^3+X195^3+Y195^3+Z195^3</f>
        <v>67634176</v>
      </c>
      <c r="Y205" s="149">
        <f>W196^3+X196^3+Y196^3+Z196^3+W197^3+X197^3+Y197^3+Z197^3+W198^3+X198^3+Y198^3+Z198^3+W199^3+X199^3+Y199^3+Z199^3</f>
        <v>67634176</v>
      </c>
      <c r="Z205" s="149">
        <f>W200^3+X200^3+Y200^3+Z200^3+W201^3+X201^3+Y201^3+Z201^3+W202^3+X202^3+Y202^3+Z202^3+W203^3+X203^3+Y203^3+Z203^3</f>
        <v>67634176</v>
      </c>
      <c r="AA205" s="129">
        <f>SUMSQ(K203,L202,M201,N200,O199,P198,Q197,R196,S195,T194,U193,V192,W191,X190,Y189,BN187,Z188)</f>
        <v>351576</v>
      </c>
      <c r="AB205" s="130">
        <f>SUMSQ(K195,L194,M193,N192,O191,P190,Q189,R188,S203,T202,U201,V200,W199,X198,Y197,Z196)</f>
        <v>351576</v>
      </c>
      <c r="AC205" s="32"/>
      <c r="AD205" s="131" t="s">
        <v>7</v>
      </c>
      <c r="AE205" s="131" t="s">
        <v>22</v>
      </c>
      <c r="AF205" s="131" t="s">
        <v>29</v>
      </c>
      <c r="AG205" s="131" t="s">
        <v>32</v>
      </c>
      <c r="AH205" s="131" t="s">
        <v>200</v>
      </c>
      <c r="AI205" s="131" t="s">
        <v>203</v>
      </c>
      <c r="AJ205" s="131" t="s">
        <v>194</v>
      </c>
      <c r="AK205" s="131" t="s">
        <v>197</v>
      </c>
      <c r="AL205" s="131" t="s">
        <v>87</v>
      </c>
      <c r="AM205" s="131" t="s">
        <v>112</v>
      </c>
      <c r="AN205" s="131" t="s">
        <v>130</v>
      </c>
      <c r="AO205" s="131" t="s">
        <v>140</v>
      </c>
      <c r="AP205" s="131" t="s">
        <v>150</v>
      </c>
      <c r="AQ205" s="131" t="s">
        <v>184</v>
      </c>
      <c r="AR205" s="131" t="s">
        <v>218</v>
      </c>
      <c r="AS205" s="131" t="s">
        <v>251</v>
      </c>
      <c r="AT205" s="32"/>
      <c r="AU205" s="115"/>
      <c r="AW205" s="109"/>
      <c r="AX205" s="58"/>
      <c r="AY205" s="127">
        <f>AY188^3+AZ188^3+BA188^3+BB188^3+AY189^3+AZ189^3+BA189^3+BB189^3+AY190^3+AZ190^3+BA190^3+BB190^3+AY191^3+AZ191^3+BA191^3+BB191^3</f>
        <v>0</v>
      </c>
      <c r="AZ205" s="128">
        <f>AY192^3+AZ192^3+BA192^3+BB192^3+AY193^3+AZ193^3+BA193^3+BB193^3+AY194^3+AZ194^3+BA194^3+BB194^3+AY195^3+AZ195^3+BA195^3+BB195^3</f>
        <v>0</v>
      </c>
      <c r="BA205" s="128">
        <f>AY196^3+AZ196^3+BA196^3+BB196^3+AY197^3+AZ197^3+BA197^3+BB197^3+AY198^3+AZ198^3+BA198^3+BB198^3+AY199^3+AZ199^3+BA199^3+BB199^3</f>
        <v>0</v>
      </c>
      <c r="BB205" s="128">
        <f>AY200^3+AZ200^3+BA200^3+BB200^3+AY201^3+AZ201^3+BA201^3+BB201^3+AY202^3+AZ202^3+BA202^3+BB202^3+AY203^3+AZ203^3+BA203^3+BB203^3</f>
        <v>0</v>
      </c>
      <c r="BC205" s="128">
        <f>BC188^3+BD188^3+BE188^3+BF188^3+BC189^3+BD189^3+BE189^3+BF189^3+BC190^3+BD190^3+BE190^3+BF190^3+BC191^3+BD191^3+BE191^3+BF191^3</f>
        <v>0</v>
      </c>
      <c r="BD205" s="128">
        <f>BC192^3+BD192^3+BE192^3+BF192^3+BC193^3+BD193^3+BE193^3+BF193^3+BC194^3+BD194^3+BE194^3+BF194^3+BC195^3+BD195^3+BE195^3+BF195^3</f>
        <v>0</v>
      </c>
      <c r="BE205" s="128">
        <f>BC196^3+BD196^3+BE196^3+BF196^3+BC197^3+BD197^3+BE197^3+BF197^3+BC198^3+BD198^3+BE198^3+BF198^3+BC199^3+BD199^3+BE199^3+BF199^3</f>
        <v>0</v>
      </c>
      <c r="BF205" s="128">
        <f>BC200^3+BD200^3+BE200^3+BF200^3+BC201^3+BD201^3+BE201^3+BF201^3+BC202^3+BD202^3+BE202^3+BF202^3+BC203^3+BD203^3+BE203^3+BF203^3</f>
        <v>0</v>
      </c>
      <c r="BG205" s="128">
        <f>BG188^3+BH188^3+BI188^3+BJ188^3+BG189^3+BH189^3+BI189^3+BJ189^3+BG190^3+BH190^3+BI190^3+BJ190^3+BG191^3+BH191^3+BI191^3+BJ191^3</f>
        <v>0</v>
      </c>
      <c r="BH205" s="128">
        <f>BG192^3+BH192^3+BI192^3+BJ192^3+BG193^3+BH193^3+BI193^3+BJ193^3+BG194^3+BH194^3+BI194^3+BJ194^3+BG195^3+BH195^3+BI195^3+BJ195^3</f>
        <v>0</v>
      </c>
      <c r="BI205" s="128">
        <f>BG196^3+BH196^3+BI196^3+BJ196^3+BG197^3+BH197^3+BI197^3+BJ197^3+BG198^3+BH198^3+BI198^3+BJ198^3+BG199^3+BH199^3+BI199^3+BJ199^3</f>
        <v>0</v>
      </c>
      <c r="BJ205" s="128">
        <f>BG200^3+BH200^3+BI200^3+BJ200^3+BG201^3+BH201^3+BI201^3+BJ201^3+BG202^3+BH202^3+BI202^3+BJ202^3+BG203^3+BH203^3+BI203^3+BJ203^3</f>
        <v>0</v>
      </c>
      <c r="BK205" s="128">
        <f>BK188^3+BL188^3+BM188^3+BN188^3+BK189^3+BL189^3+BM189^3+BN189^3+BK190^3+BL190^3+BM190^3+BN190^3+BK191^3+BL191^3+BM191^3+BN191^3</f>
        <v>0</v>
      </c>
      <c r="BL205" s="128">
        <f>BK192^3+BL192^3+BM192^3+BN192^3+BK193^3+BL193^3+BM193^3+BN193^3+BK194^3+BL194^3+BM194^3+BN194^3+BK195^3+BL195^3+BM195^3+BN195^3</f>
        <v>0</v>
      </c>
      <c r="BM205" s="128">
        <f>BK196^3+BL196^3+BM196^3+BN196^3+BK197^3+BL197^3+BM197^3+BN197^3+BK198^3+BL198^3+BM198^3+BN198^3+BK199^3+BL199^3+BM199^3+BN199^3</f>
        <v>0</v>
      </c>
      <c r="BN205" s="128">
        <f>BK200^3+BL200^3+BM200^3+BN200^3+BK201^3+BL201^3+BM201^3+BN201^3+BK202^3+BL202^3+BM202^3+BN202^3+BK203^3+BL203^3+BM203^3+BN203^3</f>
        <v>0</v>
      </c>
      <c r="BO205" s="129">
        <f>SUMSQ(AY203,AZ202,BA201,BB200,BC199,BD198,BE197,BF196,BG195,BH194,BI193,BJ192,BK191,BL190,BM189,DB187,BN188)</f>
        <v>0</v>
      </c>
      <c r="BP205" s="130">
        <f>SUMSQ(AY195,AZ194,BA193,BB192,BC191,BD190,BE189,BF188,BG203,BH202,BI201,BJ200,BK199,BL198,BM197,BN196)</f>
        <v>0</v>
      </c>
      <c r="BQ205" s="32"/>
      <c r="BR205" s="131"/>
      <c r="BS205" s="131"/>
      <c r="BT205" s="131"/>
      <c r="BU205" s="131"/>
      <c r="BV205" s="131"/>
      <c r="BW205" s="131"/>
      <c r="BX205" s="131"/>
      <c r="BY205" s="131"/>
      <c r="BZ205" s="131"/>
      <c r="CA205" s="131"/>
      <c r="CB205" s="131"/>
      <c r="CC205" s="131"/>
      <c r="CD205" s="131"/>
      <c r="CE205" s="131"/>
      <c r="CF205" s="131"/>
      <c r="CG205" s="131"/>
      <c r="CH205" s="32"/>
      <c r="CI205" s="115"/>
      <c r="CJ205" s="144"/>
      <c r="CK205" s="109"/>
      <c r="CL205" s="58"/>
      <c r="CM205" s="127">
        <f>CM188^3+CN188^3+CO188^3+CP188^3+CM189^3+CN189^3+CO189^3+CP189^3+CM190^3+CN190^3+CO190^3+CP190^3+CM191^3+CN191^3+CO191^3+CP191^3</f>
        <v>0</v>
      </c>
      <c r="CN205" s="128">
        <f>CM192^3+CN192^3+CO192^3+CP192^3+CM193^3+CN193^3+CO193^3+CP193^3+CM194^3+CN194^3+CO194^3+CP194^3+CM195^3+CN195^3+CO195^3+CP195^3</f>
        <v>0</v>
      </c>
      <c r="CO205" s="128">
        <f>CM196^3+CN196^3+CO196^3+CP196^3+CM197^3+CN197^3+CO197^3+CP197^3+CM198^3+CN198^3+CO198^3+CP198^3+CM199^3+CN199^3+CO199^3+CP199^3</f>
        <v>0</v>
      </c>
      <c r="CP205" s="128">
        <f>CM200^3+CN200^3+CO200^3+CP200^3+CM201^3+CN201^3+CO201^3+CP201^3+CM202^3+CN202^3+CO202^3+CP202^3+CM203^3+CN203^3+CO203^3+CP203^3</f>
        <v>0</v>
      </c>
      <c r="CQ205" s="128">
        <f>CQ188^3+CR188^3+CS188^3+CT188^3+CQ189^3+CR189^3+CS189^3+CT189^3+CQ190^3+CR190^3+CS190^3+CT190^3+CQ191^3+CR191^3+CS191^3+CT191^3</f>
        <v>0</v>
      </c>
      <c r="CR205" s="128">
        <f>CQ192^3+CR192^3+CS192^3+CT192^3+CQ193^3+CR193^3+CS193^3+CT193^3+CQ194^3+CR194^3+CS194^3+CT194^3+CQ195^3+CR195^3+CS195^3+CT195^3</f>
        <v>0</v>
      </c>
      <c r="CS205" s="128">
        <f>CQ196^3+CR196^3+CS196^3+CT196^3+CQ197^3+CR197^3+CS197^3+CT197^3+CQ198^3+CR198^3+CS198^3+CT198^3+CQ199^3+CR199^3+CS199^3+CT199^3</f>
        <v>0</v>
      </c>
      <c r="CT205" s="128">
        <f>CQ200^3+CR200^3+CS200^3+CT200^3+CQ201^3+CR201^3+CS201^3+CT201^3+CQ202^3+CR202^3+CS202^3+CT202^3+CQ203^3+CR203^3+CS203^3+CT203^3</f>
        <v>0</v>
      </c>
      <c r="CU205" s="128">
        <f>CU188^3+CV188^3+CW188^3+CX188^3+CU189^3+CV189^3+CW189^3+CX189^3+CU190^3+CV190^3+CW190^3+CX190^3+CU191^3+CV191^3+CW191^3+CX191^3</f>
        <v>0</v>
      </c>
      <c r="CV205" s="128">
        <f>CU192^3+CV192^3+CW192^3+CX192^3+CU193^3+CV193^3+CW193^3+CX193^3+CU194^3+CV194^3+CW194^3+CX194^3+CU195^3+CV195^3+CW195^3+CX195^3</f>
        <v>0</v>
      </c>
      <c r="CW205" s="128">
        <f>CU196^3+CV196^3+CW196^3+CX196^3+CU197^3+CV197^3+CW197^3+CX197^3+CU198^3+CV198^3+CW198^3+CX198^3+CU199^3+CV199^3+CW199^3+CX199^3</f>
        <v>0</v>
      </c>
      <c r="CX205" s="128">
        <f>CU200^3+CV200^3+CW200^3+CX200^3+CU201^3+CV201^3+CW201^3+CX201^3+CU202^3+CV202^3+CW202^3+CX202^3+CU203^3+CV203^3+CW203^3+CX203^3</f>
        <v>0</v>
      </c>
      <c r="CY205" s="128">
        <f>CY188^3+CZ188^3+DA188^3+DB188^3+CY189^3+CZ189^3+DA189^3+DB189^3+CY190^3+CZ190^3+DA190^3+DB190^3+CY191^3+CZ191^3+DA191^3+DB191^3</f>
        <v>0</v>
      </c>
      <c r="CZ205" s="128">
        <f>CY192^3+CZ192^3+DA192^3+DB192^3+CY193^3+CZ193^3+DA193^3+DB193^3+CY194^3+CZ194^3+DA194^3+DB194^3+CY195^3+CZ195^3+DA195^3+DB195^3</f>
        <v>0</v>
      </c>
      <c r="DA205" s="128">
        <f>CY196^3+CZ196^3+DA196^3+DB196^3+CY197^3+CZ197^3+DA197^3+DB197^3+CY198^3+CZ198^3+DA198^3+DB198^3+CY199^3+CZ199^3+DA199^3+DB199^3</f>
        <v>0</v>
      </c>
      <c r="DB205" s="128">
        <f>CY200^3+CZ200^3+DA200^3+DB200^3+CY201^3+CZ201^3+DA201^3+DB201^3+CY202^3+CZ202^3+DA202^3+DB202^3+CY203^3+CZ203^3+DA203^3+DB203^3</f>
        <v>0</v>
      </c>
      <c r="DC205" s="129">
        <f>SUMSQ(CM203,CN202,CO201,CP200,CQ199,CR198,CS197,CT196,CU195,CV194,CW193,CX192,CY191,CZ190,DA189,EP187,DB188)</f>
        <v>0</v>
      </c>
      <c r="DD205" s="130">
        <f>SUMSQ(CM195,CN194,CO193,CP192,CQ191,CR190,CS189,CT188,CU203,CV202,CW201,CX200,CY199,CZ198,DA197,DB196)</f>
        <v>0</v>
      </c>
      <c r="DE205" s="32"/>
      <c r="DF205" s="131"/>
      <c r="DG205" s="131"/>
      <c r="DH205" s="131"/>
      <c r="DI205" s="131"/>
      <c r="DJ205" s="131"/>
      <c r="DK205" s="131"/>
      <c r="DL205" s="131"/>
      <c r="DM205" s="131"/>
      <c r="DN205" s="131"/>
      <c r="DO205" s="131"/>
      <c r="DP205" s="131"/>
      <c r="DQ205" s="131"/>
      <c r="DR205" s="131"/>
      <c r="DS205" s="131"/>
      <c r="DT205" s="131"/>
      <c r="DU205" s="131"/>
      <c r="DV205" s="32"/>
      <c r="DW205" s="115"/>
      <c r="DY205" s="109"/>
      <c r="DZ205" s="58"/>
      <c r="EA205" s="127">
        <f>EA188^3+EB188^3+EC188^3+ED188^3+EA189^3+EB189^3+EC189^3+ED189^3+EA190^3+EB190^3+EC190^3+ED190^3+EA191^3+EB191^3+EC191^3+ED191^3</f>
        <v>0</v>
      </c>
      <c r="EB205" s="128">
        <f>EA192^3+EB192^3+EC192^3+ED192^3+EA193^3+EB193^3+EC193^3+ED193^3+EA194^3+EB194^3+EC194^3+ED194^3+EA195^3+EB195^3+EC195^3+ED195^3</f>
        <v>0</v>
      </c>
      <c r="EC205" s="128">
        <f>EA196^3+EB196^3+EC196^3+ED196^3+EA197^3+EB197^3+EC197^3+ED197^3+EA198^3+EB198^3+EC198^3+ED198^3+EA199^3+EB199^3+EC199^3+ED199^3</f>
        <v>0</v>
      </c>
      <c r="ED205" s="128">
        <f>EA200^3+EB200^3+EC200^3+ED200^3+EA201^3+EB201^3+EC201^3+ED201^3+EA202^3+EB202^3+EC202^3+ED202^3+EA203^3+EB203^3+EC203^3+ED203^3</f>
        <v>0</v>
      </c>
      <c r="EE205" s="128">
        <f>EE188^3+EF188^3+EG188^3+EH188^3+EE189^3+EF189^3+EG189^3+EH189^3+EE190^3+EF190^3+EG190^3+EH190^3+EE191^3+EF191^3+EG191^3+EH191^3</f>
        <v>0</v>
      </c>
      <c r="EF205" s="128">
        <f>EE192^3+EF192^3+EG192^3+EH192^3+EE193^3+EF193^3+EG193^3+EH193^3+EE194^3+EF194^3+EG194^3+EH194^3+EE195^3+EF195^3+EG195^3+EH195^3</f>
        <v>0</v>
      </c>
      <c r="EG205" s="128">
        <f>EE196^3+EF196^3+EG196^3+EH196^3+EE197^3+EF197^3+EG197^3+EH197^3+EE198^3+EF198^3+EG198^3+EH198^3+EE199^3+EF199^3+EG199^3+EH199^3</f>
        <v>0</v>
      </c>
      <c r="EH205" s="128">
        <f>EE200^3+EF200^3+EG200^3+EH200^3+EE201^3+EF201^3+EG201^3+EH201^3+EE202^3+EF202^3+EG202^3+EH202^3+EE203^3+EF203^3+EG203^3+EH203^3</f>
        <v>0</v>
      </c>
      <c r="EI205" s="128">
        <f>EI188^3+EJ188^3+EK188^3+EL188^3+EI189^3+EJ189^3+EK189^3+EL189^3+EI190^3+EJ190^3+EK190^3+EL190^3+EI191^3+EJ191^3+EK191^3+EL191^3</f>
        <v>0</v>
      </c>
      <c r="EJ205" s="128">
        <f>EI192^3+EJ192^3+EK192^3+EL192^3+EI193^3+EJ193^3+EK193^3+EL193^3+EI194^3+EJ194^3+EK194^3+EL194^3+EI195^3+EJ195^3+EK195^3+EL195^3</f>
        <v>0</v>
      </c>
      <c r="EK205" s="128">
        <f>EI196^3+EJ196^3+EK196^3+EL196^3+EI197^3+EJ197^3+EK197^3+EL197^3+EI198^3+EJ198^3+EK198^3+EL198^3+EI199^3+EJ199^3+EK199^3+EL199^3</f>
        <v>0</v>
      </c>
      <c r="EL205" s="128">
        <f>EI200^3+EJ200^3+EK200^3+EL200^3+EI201^3+EJ201^3+EK201^3+EL201^3+EI202^3+EJ202^3+EK202^3+EL202^3+EI203^3+EJ203^3+EK203^3+EL203^3</f>
        <v>0</v>
      </c>
      <c r="EM205" s="128">
        <f>EM188^3+EN188^3+EO188^3+EP188^3+EM189^3+EN189^3+EO189^3+EP189^3+EM190^3+EN190^3+EO190^3+EP190^3+EM191^3+EN191^3+EO191^3+EP191^3</f>
        <v>0</v>
      </c>
      <c r="EN205" s="128">
        <f>EM192^3+EN192^3+EO192^3+EP192^3+EM193^3+EN193^3+EO193^3+EP193^3+EM194^3+EN194^3+EO194^3+EP194^3+EM195^3+EN195^3+EO195^3+EP195^3</f>
        <v>0</v>
      </c>
      <c r="EO205" s="128">
        <f>EM196^3+EN196^3+EO196^3+EP196^3+EM197^3+EN197^3+EO197^3+EP197^3+EM198^3+EN198^3+EO198^3+EP198^3+EM199^3+EN199^3+EO199^3+EP199^3</f>
        <v>0</v>
      </c>
      <c r="EP205" s="128">
        <f>EM200^3+EN200^3+EO200^3+EP200^3+EM201^3+EN201^3+EO201^3+EP201^3+EM202^3+EN202^3+EO202^3+EP202^3+EM203^3+EN203^3+EO203^3+EP203^3</f>
        <v>0</v>
      </c>
      <c r="EQ205" s="129">
        <f>SUMSQ(EA203,EB202,EC201,ED200,EE199,EF198,EG197,EH196,EI195,EJ194,EK193,EL192,EM191,EN190,EO189,GD187,EP188)</f>
        <v>0</v>
      </c>
      <c r="ER205" s="130">
        <f>SUMSQ(EA195,EB194,EC193,ED192,EE191,EF190,EG189,EH188,EI203,EJ202,EK201,EL200,EM199,EN198,EO197,EP196)</f>
        <v>0</v>
      </c>
      <c r="ES205" s="32"/>
      <c r="ET205" s="131"/>
      <c r="EU205" s="131"/>
      <c r="EV205" s="131"/>
      <c r="EW205" s="131"/>
      <c r="EX205" s="131"/>
      <c r="EY205" s="131"/>
      <c r="EZ205" s="131"/>
      <c r="FA205" s="131"/>
      <c r="FB205" s="131"/>
      <c r="FC205" s="131"/>
      <c r="FD205" s="131"/>
      <c r="FE205" s="131"/>
      <c r="FF205" s="131"/>
      <c r="FG205" s="131"/>
      <c r="FH205" s="131"/>
      <c r="FI205" s="131"/>
      <c r="FJ205" s="32"/>
      <c r="FK205" s="115"/>
    </row>
    <row r="206" spans="1:167" ht="13.5" thickBot="1" x14ac:dyDescent="0.25">
      <c r="A206" s="32"/>
      <c r="B206" s="32"/>
      <c r="C206" s="32"/>
      <c r="D206" s="106" t="s">
        <v>160</v>
      </c>
      <c r="E206" s="107" t="s">
        <v>207</v>
      </c>
      <c r="F206" s="110">
        <f>B4+(192*B6)</f>
        <v>193</v>
      </c>
      <c r="G206" s="104"/>
      <c r="H206" s="43"/>
      <c r="I206" s="109"/>
      <c r="J206" s="58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137"/>
      <c r="AB206" s="137"/>
      <c r="AC206" s="32"/>
      <c r="AD206" s="135" t="s">
        <v>243</v>
      </c>
      <c r="AE206" s="135" t="s">
        <v>210</v>
      </c>
      <c r="AF206" s="135" t="s">
        <v>176</v>
      </c>
      <c r="AG206" s="135" t="s">
        <v>142</v>
      </c>
      <c r="AH206" s="135" t="s">
        <v>122</v>
      </c>
      <c r="AI206" s="135" t="s">
        <v>117</v>
      </c>
      <c r="AJ206" s="135" t="s">
        <v>104</v>
      </c>
      <c r="AK206" s="135" t="s">
        <v>79</v>
      </c>
      <c r="AL206" s="135" t="s">
        <v>262</v>
      </c>
      <c r="AM206" s="135" t="s">
        <v>259</v>
      </c>
      <c r="AN206" s="135" t="s">
        <v>268</v>
      </c>
      <c r="AO206" s="135" t="s">
        <v>265</v>
      </c>
      <c r="AP206" s="135" t="s">
        <v>67</v>
      </c>
      <c r="AQ206" s="135" t="s">
        <v>60</v>
      </c>
      <c r="AR206" s="135" t="s">
        <v>38</v>
      </c>
      <c r="AS206" s="135" t="s">
        <v>15</v>
      </c>
      <c r="AT206" s="32"/>
      <c r="AU206" s="115"/>
      <c r="AW206" s="109"/>
      <c r="AX206" s="58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  <c r="BN206" s="46"/>
      <c r="BO206" s="137"/>
      <c r="BP206" s="137"/>
      <c r="BQ206" s="32" t="s">
        <v>0</v>
      </c>
      <c r="BR206" s="135"/>
      <c r="BS206" s="135"/>
      <c r="BT206" s="135"/>
      <c r="BU206" s="135"/>
      <c r="BV206" s="135"/>
      <c r="BW206" s="135"/>
      <c r="BX206" s="135"/>
      <c r="BY206" s="135"/>
      <c r="BZ206" s="135"/>
      <c r="CA206" s="135"/>
      <c r="CB206" s="135"/>
      <c r="CC206" s="135"/>
      <c r="CD206" s="135"/>
      <c r="CE206" s="135"/>
      <c r="CF206" s="135"/>
      <c r="CG206" s="135"/>
      <c r="CH206" s="32"/>
      <c r="CI206" s="115"/>
      <c r="CJ206" s="144"/>
      <c r="CK206" s="109"/>
      <c r="CL206" s="58"/>
      <c r="CM206" s="46"/>
      <c r="CN206" s="46"/>
      <c r="CO206" s="46"/>
      <c r="CP206" s="46"/>
      <c r="CQ206" s="46"/>
      <c r="CR206" s="46"/>
      <c r="CS206" s="46"/>
      <c r="CT206" s="46"/>
      <c r="CU206" s="46"/>
      <c r="CV206" s="46"/>
      <c r="CW206" s="46"/>
      <c r="CX206" s="46"/>
      <c r="CY206" s="46"/>
      <c r="CZ206" s="46"/>
      <c r="DA206" s="46"/>
      <c r="DB206" s="46"/>
      <c r="DC206" s="137"/>
      <c r="DD206" s="137"/>
      <c r="DE206" s="32" t="s">
        <v>0</v>
      </c>
      <c r="DF206" s="135"/>
      <c r="DG206" s="135"/>
      <c r="DH206" s="135"/>
      <c r="DI206" s="135"/>
      <c r="DJ206" s="135"/>
      <c r="DK206" s="135"/>
      <c r="DL206" s="135"/>
      <c r="DM206" s="135"/>
      <c r="DN206" s="135"/>
      <c r="DO206" s="135"/>
      <c r="DP206" s="135"/>
      <c r="DQ206" s="135"/>
      <c r="DR206" s="135"/>
      <c r="DS206" s="135"/>
      <c r="DT206" s="135"/>
      <c r="DU206" s="135"/>
      <c r="DV206" s="32"/>
      <c r="DW206" s="115"/>
      <c r="DY206" s="109"/>
      <c r="DZ206" s="58"/>
      <c r="EA206" s="46"/>
      <c r="EB206" s="46"/>
      <c r="EC206" s="46"/>
      <c r="ED206" s="46"/>
      <c r="EE206" s="46"/>
      <c r="EF206" s="46"/>
      <c r="EG206" s="46"/>
      <c r="EH206" s="46"/>
      <c r="EI206" s="46"/>
      <c r="EJ206" s="46"/>
      <c r="EK206" s="46"/>
      <c r="EL206" s="46"/>
      <c r="EM206" s="46"/>
      <c r="EN206" s="46"/>
      <c r="EO206" s="46"/>
      <c r="EP206" s="46"/>
      <c r="EQ206" s="137"/>
      <c r="ER206" s="137"/>
      <c r="ES206" s="32" t="s">
        <v>0</v>
      </c>
      <c r="ET206" s="135"/>
      <c r="EU206" s="135"/>
      <c r="EV206" s="135"/>
      <c r="EW206" s="135"/>
      <c r="EX206" s="135"/>
      <c r="EY206" s="135"/>
      <c r="EZ206" s="135"/>
      <c r="FA206" s="135"/>
      <c r="FB206" s="135"/>
      <c r="FC206" s="135"/>
      <c r="FD206" s="135"/>
      <c r="FE206" s="135"/>
      <c r="FF206" s="135"/>
      <c r="FG206" s="135"/>
      <c r="FH206" s="135"/>
      <c r="FI206" s="135"/>
      <c r="FJ206" s="32"/>
      <c r="FK206" s="115"/>
    </row>
    <row r="207" spans="1:167" ht="13.5" thickBot="1" x14ac:dyDescent="0.25">
      <c r="A207" s="32"/>
      <c r="B207" s="32"/>
      <c r="C207" s="32"/>
      <c r="D207" s="106" t="s">
        <v>76</v>
      </c>
      <c r="E207" s="107" t="s">
        <v>207</v>
      </c>
      <c r="F207" s="108">
        <f>B4+(193*B6)</f>
        <v>194</v>
      </c>
      <c r="G207" s="104"/>
      <c r="H207" s="43"/>
      <c r="I207" s="138"/>
      <c r="J207" s="143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154"/>
      <c r="AA207" s="154"/>
      <c r="AB207" s="154"/>
      <c r="AC207" s="154"/>
      <c r="AD207" s="155"/>
      <c r="AE207" s="155"/>
      <c r="AF207" s="155"/>
      <c r="AG207" s="155"/>
      <c r="AH207" s="155"/>
      <c r="AI207" s="155"/>
      <c r="AJ207" s="155"/>
      <c r="AK207" s="155"/>
      <c r="AL207" s="155"/>
      <c r="AM207" s="155"/>
      <c r="AN207" s="155"/>
      <c r="AO207" s="155"/>
      <c r="AP207" s="155"/>
      <c r="AQ207" s="155"/>
      <c r="AR207" s="155"/>
      <c r="AS207" s="155"/>
      <c r="AT207" s="154"/>
      <c r="AU207" s="141"/>
      <c r="AW207" s="138"/>
      <c r="AX207" s="143"/>
      <c r="AY207" s="154"/>
      <c r="AZ207" s="154"/>
      <c r="BA207" s="154"/>
      <c r="BB207" s="154"/>
      <c r="BC207" s="154"/>
      <c r="BD207" s="154"/>
      <c r="BE207" s="154"/>
      <c r="BF207" s="154"/>
      <c r="BG207" s="154"/>
      <c r="BH207" s="154"/>
      <c r="BI207" s="154"/>
      <c r="BJ207" s="154"/>
      <c r="BK207" s="154"/>
      <c r="BL207" s="154"/>
      <c r="BM207" s="154"/>
      <c r="BN207" s="154"/>
      <c r="BO207" s="154"/>
      <c r="BP207" s="154"/>
      <c r="BQ207" s="154"/>
      <c r="BR207" s="155"/>
      <c r="BS207" s="155"/>
      <c r="BT207" s="155"/>
      <c r="BU207" s="155"/>
      <c r="BV207" s="155"/>
      <c r="BW207" s="155"/>
      <c r="BX207" s="155"/>
      <c r="BY207" s="155"/>
      <c r="BZ207" s="155"/>
      <c r="CA207" s="155"/>
      <c r="CB207" s="155"/>
      <c r="CC207" s="155"/>
      <c r="CD207" s="155"/>
      <c r="CE207" s="155"/>
      <c r="CF207" s="155"/>
      <c r="CG207" s="155"/>
      <c r="CH207" s="154"/>
      <c r="CI207" s="141"/>
      <c r="CJ207" s="144"/>
      <c r="CK207" s="138"/>
      <c r="CL207" s="143"/>
      <c r="CM207" s="154"/>
      <c r="CN207" s="154"/>
      <c r="CO207" s="154"/>
      <c r="CP207" s="154"/>
      <c r="CQ207" s="154"/>
      <c r="CR207" s="154"/>
      <c r="CS207" s="154"/>
      <c r="CT207" s="154"/>
      <c r="CU207" s="154"/>
      <c r="CV207" s="154"/>
      <c r="CW207" s="154"/>
      <c r="CX207" s="154"/>
      <c r="CY207" s="154"/>
      <c r="CZ207" s="154"/>
      <c r="DA207" s="154"/>
      <c r="DB207" s="154"/>
      <c r="DC207" s="154"/>
      <c r="DD207" s="154"/>
      <c r="DE207" s="154"/>
      <c r="DF207" s="155"/>
      <c r="DG207" s="155"/>
      <c r="DH207" s="155"/>
      <c r="DI207" s="155"/>
      <c r="DJ207" s="155"/>
      <c r="DK207" s="155"/>
      <c r="DL207" s="155"/>
      <c r="DM207" s="155"/>
      <c r="DN207" s="155"/>
      <c r="DO207" s="155"/>
      <c r="DP207" s="155"/>
      <c r="DQ207" s="155"/>
      <c r="DR207" s="155"/>
      <c r="DS207" s="155"/>
      <c r="DT207" s="155"/>
      <c r="DU207" s="155"/>
      <c r="DV207" s="154"/>
      <c r="DW207" s="141"/>
      <c r="DY207" s="138"/>
      <c r="DZ207" s="143"/>
      <c r="EA207" s="154"/>
      <c r="EB207" s="154"/>
      <c r="EC207" s="154"/>
      <c r="ED207" s="154"/>
      <c r="EE207" s="154"/>
      <c r="EF207" s="154"/>
      <c r="EG207" s="154"/>
      <c r="EH207" s="154"/>
      <c r="EI207" s="154"/>
      <c r="EJ207" s="154"/>
      <c r="EK207" s="154"/>
      <c r="EL207" s="154"/>
      <c r="EM207" s="154"/>
      <c r="EN207" s="154"/>
      <c r="EO207" s="154"/>
      <c r="EP207" s="154"/>
      <c r="EQ207" s="154"/>
      <c r="ER207" s="154"/>
      <c r="ES207" s="154"/>
      <c r="ET207" s="155"/>
      <c r="EU207" s="155"/>
      <c r="EV207" s="155"/>
      <c r="EW207" s="155"/>
      <c r="EX207" s="155"/>
      <c r="EY207" s="155"/>
      <c r="EZ207" s="155"/>
      <c r="FA207" s="155"/>
      <c r="FB207" s="155"/>
      <c r="FC207" s="155"/>
      <c r="FD207" s="155"/>
      <c r="FE207" s="155"/>
      <c r="FF207" s="155"/>
      <c r="FG207" s="155"/>
      <c r="FH207" s="155"/>
      <c r="FI207" s="155"/>
      <c r="FJ207" s="154"/>
      <c r="FK207" s="141"/>
    </row>
    <row r="208" spans="1:167" ht="14.25" thickTop="1" thickBot="1" x14ac:dyDescent="0.25">
      <c r="A208" s="32"/>
      <c r="B208" s="32"/>
      <c r="C208" s="32"/>
      <c r="D208" s="106" t="s">
        <v>121</v>
      </c>
      <c r="E208" s="107" t="s">
        <v>207</v>
      </c>
      <c r="F208" s="108">
        <f>B4+(194*B6)</f>
        <v>195</v>
      </c>
      <c r="G208" s="104"/>
      <c r="H208" s="43"/>
      <c r="Q208" s="25" t="s">
        <v>0</v>
      </c>
      <c r="V208" s="25" t="s">
        <v>0</v>
      </c>
      <c r="W208" s="25" t="s">
        <v>0</v>
      </c>
      <c r="X208" s="25" t="s">
        <v>0</v>
      </c>
      <c r="Y208" s="25" t="s">
        <v>0</v>
      </c>
      <c r="Z208" s="25" t="s">
        <v>0</v>
      </c>
      <c r="AB208" s="25" t="s">
        <v>0</v>
      </c>
      <c r="BJ208" s="25" t="s">
        <v>0</v>
      </c>
      <c r="BK208" s="25" t="s">
        <v>0</v>
      </c>
      <c r="BN208" s="25" t="s">
        <v>0</v>
      </c>
      <c r="BP208" s="25" t="s">
        <v>0</v>
      </c>
      <c r="CJ208" s="144"/>
      <c r="CX208" s="25" t="s">
        <v>0</v>
      </c>
      <c r="CY208" s="25" t="s">
        <v>0</v>
      </c>
      <c r="DB208" s="25" t="s">
        <v>0</v>
      </c>
      <c r="DD208" s="25" t="s">
        <v>0</v>
      </c>
      <c r="EL208" s="25" t="s">
        <v>0</v>
      </c>
      <c r="EM208" s="25" t="s">
        <v>0</v>
      </c>
      <c r="EP208" s="25" t="s">
        <v>0</v>
      </c>
      <c r="ER208" s="25" t="s">
        <v>0</v>
      </c>
    </row>
    <row r="209" spans="1:167" ht="14.25" thickTop="1" thickBot="1" x14ac:dyDescent="0.25">
      <c r="A209" s="32"/>
      <c r="B209" s="32"/>
      <c r="C209" s="32"/>
      <c r="D209" s="106" t="s">
        <v>204</v>
      </c>
      <c r="E209" s="107" t="s">
        <v>207</v>
      </c>
      <c r="F209" s="110">
        <f>B4+(195*B6)</f>
        <v>196</v>
      </c>
      <c r="G209" s="104"/>
      <c r="H209" s="43"/>
      <c r="I209" s="38" t="s">
        <v>0</v>
      </c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40"/>
      <c r="AE209" s="40"/>
      <c r="AF209" s="40"/>
      <c r="AG209" s="40"/>
      <c r="AH209" s="40"/>
      <c r="AI209" s="40"/>
      <c r="AJ209" s="40"/>
      <c r="AK209" s="40"/>
      <c r="AL209" s="40"/>
      <c r="AM209" s="40"/>
      <c r="AN209" s="40"/>
      <c r="AO209" s="40"/>
      <c r="AP209" s="40"/>
      <c r="AQ209" s="40"/>
      <c r="AR209" s="40"/>
      <c r="AS209" s="40"/>
      <c r="AT209" s="39"/>
      <c r="AU209" s="41"/>
      <c r="AW209" s="38" t="s">
        <v>0</v>
      </c>
      <c r="AX209" s="39"/>
      <c r="AY209" s="39"/>
      <c r="AZ209" s="39"/>
      <c r="BA209" s="39"/>
      <c r="BB209" s="39"/>
      <c r="BC209" s="39"/>
      <c r="BD209" s="39"/>
      <c r="BE209" s="39"/>
      <c r="BF209" s="39"/>
      <c r="BG209" s="39"/>
      <c r="BH209" s="39"/>
      <c r="BI209" s="39"/>
      <c r="BJ209" s="39"/>
      <c r="BK209" s="39"/>
      <c r="BL209" s="39"/>
      <c r="BM209" s="39"/>
      <c r="BN209" s="39"/>
      <c r="BO209" s="39"/>
      <c r="BP209" s="39"/>
      <c r="BQ209" s="39"/>
      <c r="BR209" s="40"/>
      <c r="BS209" s="40"/>
      <c r="BT209" s="40"/>
      <c r="BU209" s="40"/>
      <c r="BV209" s="40"/>
      <c r="BW209" s="40"/>
      <c r="BX209" s="40"/>
      <c r="BY209" s="40"/>
      <c r="BZ209" s="40"/>
      <c r="CA209" s="40"/>
      <c r="CB209" s="40"/>
      <c r="CC209" s="40"/>
      <c r="CD209" s="40"/>
      <c r="CE209" s="40"/>
      <c r="CF209" s="40"/>
      <c r="CG209" s="40"/>
      <c r="CH209" s="39"/>
      <c r="CI209" s="41"/>
      <c r="CJ209" s="144"/>
      <c r="CK209" s="38" t="s">
        <v>0</v>
      </c>
      <c r="CL209" s="39"/>
      <c r="CM209" s="39"/>
      <c r="CN209" s="39"/>
      <c r="CO209" s="39"/>
      <c r="CP209" s="39"/>
      <c r="CQ209" s="39"/>
      <c r="CR209" s="39"/>
      <c r="CS209" s="39"/>
      <c r="CT209" s="39"/>
      <c r="CU209" s="39"/>
      <c r="CV209" s="39"/>
      <c r="CW209" s="39"/>
      <c r="CX209" s="39"/>
      <c r="CY209" s="39"/>
      <c r="CZ209" s="39"/>
      <c r="DA209" s="39"/>
      <c r="DB209" s="39"/>
      <c r="DC209" s="39"/>
      <c r="DD209" s="39"/>
      <c r="DE209" s="39"/>
      <c r="DF209" s="40"/>
      <c r="DG209" s="40"/>
      <c r="DH209" s="40"/>
      <c r="DI209" s="40"/>
      <c r="DJ209" s="40"/>
      <c r="DK209" s="40"/>
      <c r="DL209" s="40"/>
      <c r="DM209" s="40"/>
      <c r="DN209" s="40"/>
      <c r="DO209" s="40"/>
      <c r="DP209" s="40"/>
      <c r="DQ209" s="40"/>
      <c r="DR209" s="40"/>
      <c r="DS209" s="40"/>
      <c r="DT209" s="40"/>
      <c r="DU209" s="40"/>
      <c r="DV209" s="39"/>
      <c r="DW209" s="41"/>
      <c r="DY209" s="38" t="s">
        <v>0</v>
      </c>
      <c r="DZ209" s="39"/>
      <c r="EA209" s="39"/>
      <c r="EB209" s="39"/>
      <c r="EC209" s="39"/>
      <c r="ED209" s="39"/>
      <c r="EE209" s="39"/>
      <c r="EF209" s="39"/>
      <c r="EG209" s="39"/>
      <c r="EH209" s="39"/>
      <c r="EI209" s="39"/>
      <c r="EJ209" s="39"/>
      <c r="EK209" s="39"/>
      <c r="EL209" s="39"/>
      <c r="EM209" s="39"/>
      <c r="EN209" s="39"/>
      <c r="EO209" s="39"/>
      <c r="EP209" s="39"/>
      <c r="EQ209" s="39"/>
      <c r="ER209" s="39"/>
      <c r="ES209" s="39"/>
      <c r="ET209" s="40"/>
      <c r="EU209" s="40"/>
      <c r="EV209" s="40"/>
      <c r="EW209" s="40"/>
      <c r="EX209" s="40"/>
      <c r="EY209" s="40"/>
      <c r="EZ209" s="40"/>
      <c r="FA209" s="40"/>
      <c r="FB209" s="40"/>
      <c r="FC209" s="40"/>
      <c r="FD209" s="40"/>
      <c r="FE209" s="40"/>
      <c r="FF209" s="40"/>
      <c r="FG209" s="40"/>
      <c r="FH209" s="40"/>
      <c r="FI209" s="40"/>
      <c r="FJ209" s="39"/>
      <c r="FK209" s="41"/>
    </row>
    <row r="210" spans="1:167" ht="13.5" thickBot="1" x14ac:dyDescent="0.25">
      <c r="A210" s="32"/>
      <c r="B210" s="32"/>
      <c r="C210" s="32"/>
      <c r="D210" s="106" t="s">
        <v>186</v>
      </c>
      <c r="E210" s="107" t="s">
        <v>207</v>
      </c>
      <c r="F210" s="110">
        <f>B4+(196*B6)</f>
        <v>197</v>
      </c>
      <c r="G210" s="104"/>
      <c r="H210" s="43"/>
      <c r="I210" s="109"/>
      <c r="J210" s="45" t="s">
        <v>0</v>
      </c>
      <c r="K210" s="46" t="s">
        <v>0</v>
      </c>
      <c r="L210" s="46"/>
      <c r="M210" s="46"/>
      <c r="N210" s="46"/>
      <c r="O210" s="46"/>
      <c r="P210" s="46"/>
      <c r="Q210" s="46"/>
      <c r="R210" s="46"/>
      <c r="S210" s="47" t="s">
        <v>377</v>
      </c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8"/>
      <c r="AE210" s="48"/>
      <c r="AF210" s="48"/>
      <c r="AG210" s="48"/>
      <c r="AH210" s="48"/>
      <c r="AI210" s="48"/>
      <c r="AJ210" s="48"/>
      <c r="AK210" s="48"/>
      <c r="AL210" s="49" t="s">
        <v>299</v>
      </c>
      <c r="AM210" s="48"/>
      <c r="AN210" s="48"/>
      <c r="AO210" s="48"/>
      <c r="AP210" s="48"/>
      <c r="AQ210" s="48"/>
      <c r="AR210" s="48"/>
      <c r="AS210" s="48"/>
      <c r="AT210" s="50"/>
      <c r="AU210" s="51"/>
      <c r="AW210" s="109"/>
      <c r="AX210" s="45" t="s">
        <v>0</v>
      </c>
      <c r="AY210" s="46" t="s">
        <v>0</v>
      </c>
      <c r="AZ210" s="46"/>
      <c r="BA210" s="46"/>
      <c r="BB210" s="46"/>
      <c r="BC210" s="46"/>
      <c r="BD210" s="46"/>
      <c r="BE210" s="46"/>
      <c r="BF210" s="46"/>
      <c r="BG210" s="47" t="s">
        <v>392</v>
      </c>
      <c r="BH210" s="46"/>
      <c r="BI210" s="46"/>
      <c r="BJ210" s="46"/>
      <c r="BK210" s="46"/>
      <c r="BL210" s="46"/>
      <c r="BM210" s="46"/>
      <c r="BN210" s="46"/>
      <c r="BO210" s="46"/>
      <c r="BP210" s="46"/>
      <c r="BQ210" s="46"/>
      <c r="BR210" s="48"/>
      <c r="BS210" s="48"/>
      <c r="BT210" s="48"/>
      <c r="BU210" s="48"/>
      <c r="BV210" s="48"/>
      <c r="BW210" s="48"/>
      <c r="BX210" s="48"/>
      <c r="BY210" s="48"/>
      <c r="BZ210" s="49" t="s">
        <v>299</v>
      </c>
      <c r="CA210" s="48"/>
      <c r="CB210" s="48"/>
      <c r="CC210" s="48"/>
      <c r="CD210" s="48"/>
      <c r="CE210" s="48"/>
      <c r="CF210" s="48"/>
      <c r="CG210" s="48"/>
      <c r="CH210" s="50"/>
      <c r="CI210" s="51"/>
      <c r="CJ210" s="144"/>
      <c r="CK210" s="109"/>
      <c r="CL210" s="45" t="s">
        <v>0</v>
      </c>
      <c r="CM210" s="46" t="s">
        <v>0</v>
      </c>
      <c r="CN210" s="46"/>
      <c r="CO210" s="46"/>
      <c r="CP210" s="46"/>
      <c r="CQ210" s="46"/>
      <c r="CR210" s="46"/>
      <c r="CS210" s="46"/>
      <c r="CT210" s="46"/>
      <c r="CU210" s="47" t="s">
        <v>407</v>
      </c>
      <c r="CV210" s="46"/>
      <c r="CW210" s="46"/>
      <c r="CX210" s="46"/>
      <c r="CY210" s="46"/>
      <c r="CZ210" s="46"/>
      <c r="DA210" s="46"/>
      <c r="DB210" s="46"/>
      <c r="DC210" s="46"/>
      <c r="DD210" s="46"/>
      <c r="DE210" s="46"/>
      <c r="DF210" s="48"/>
      <c r="DG210" s="48"/>
      <c r="DH210" s="48"/>
      <c r="DI210" s="48"/>
      <c r="DJ210" s="48"/>
      <c r="DK210" s="48"/>
      <c r="DL210" s="48"/>
      <c r="DM210" s="48"/>
      <c r="DN210" s="49" t="s">
        <v>299</v>
      </c>
      <c r="DO210" s="48"/>
      <c r="DP210" s="48"/>
      <c r="DQ210" s="48"/>
      <c r="DR210" s="48"/>
      <c r="DS210" s="48"/>
      <c r="DT210" s="48"/>
      <c r="DU210" s="48"/>
      <c r="DV210" s="50"/>
      <c r="DW210" s="51"/>
      <c r="DY210" s="109"/>
      <c r="DZ210" s="45" t="s">
        <v>0</v>
      </c>
      <c r="EA210" s="46" t="s">
        <v>0</v>
      </c>
      <c r="EB210" s="46"/>
      <c r="EC210" s="46"/>
      <c r="ED210" s="46"/>
      <c r="EE210" s="46"/>
      <c r="EF210" s="46"/>
      <c r="EG210" s="46"/>
      <c r="EH210" s="46"/>
      <c r="EI210" s="47" t="s">
        <v>423</v>
      </c>
      <c r="EJ210" s="46"/>
      <c r="EK210" s="46"/>
      <c r="EL210" s="46"/>
      <c r="EM210" s="46"/>
      <c r="EN210" s="46"/>
      <c r="EO210" s="46"/>
      <c r="EP210" s="46"/>
      <c r="EQ210" s="46"/>
      <c r="ER210" s="46"/>
      <c r="ES210" s="46"/>
      <c r="ET210" s="48"/>
      <c r="EU210" s="48"/>
      <c r="EV210" s="48"/>
      <c r="EW210" s="48"/>
      <c r="EX210" s="48"/>
      <c r="EY210" s="48"/>
      <c r="EZ210" s="48"/>
      <c r="FA210" s="48"/>
      <c r="FB210" s="49" t="s">
        <v>299</v>
      </c>
      <c r="FC210" s="48"/>
      <c r="FD210" s="48"/>
      <c r="FE210" s="48"/>
      <c r="FF210" s="48"/>
      <c r="FG210" s="48"/>
      <c r="FH210" s="48"/>
      <c r="FI210" s="48"/>
      <c r="FJ210" s="50"/>
      <c r="FK210" s="51"/>
    </row>
    <row r="211" spans="1:167" x14ac:dyDescent="0.2">
      <c r="A211" s="32"/>
      <c r="B211" s="32"/>
      <c r="C211" s="32"/>
      <c r="D211" s="106" t="s">
        <v>65</v>
      </c>
      <c r="E211" s="107" t="s">
        <v>207</v>
      </c>
      <c r="F211" s="108">
        <f>B4+(197*B6)</f>
        <v>198</v>
      </c>
      <c r="G211" s="104"/>
      <c r="H211" s="43"/>
      <c r="I211" s="109"/>
      <c r="J211" s="58"/>
      <c r="K211" s="13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14"/>
      <c r="AA211" s="59">
        <f>K211^3+L211^3+M211^3+N211^3+O211^3+P211^3+Q211^3+R211^3+K212^3+L212^3+M212^3+N212^3+O212^3+P212^3+Q212^3+R212^3</f>
        <v>0</v>
      </c>
      <c r="AB211" s="60">
        <f>K211^3+L211^3+M211^3+N211^3+O211^3+P211^3+Q211^3+R211^3+S211^3+T211^3+U211^3+V211^3+W211^3+X211^3+Y211^3+Z211^3</f>
        <v>0</v>
      </c>
      <c r="AC211" s="61"/>
      <c r="AD211" s="68"/>
      <c r="AE211" s="69"/>
      <c r="AF211" s="69"/>
      <c r="AG211" s="69"/>
      <c r="AH211" s="70"/>
      <c r="AI211" s="70"/>
      <c r="AJ211" s="70"/>
      <c r="AK211" s="70"/>
      <c r="AL211" s="69"/>
      <c r="AM211" s="69"/>
      <c r="AN211" s="69"/>
      <c r="AO211" s="69"/>
      <c r="AP211" s="70"/>
      <c r="AQ211" s="70"/>
      <c r="AR211" s="70"/>
      <c r="AS211" s="71"/>
      <c r="AT211" s="66"/>
      <c r="AU211" s="51"/>
      <c r="AW211" s="109"/>
      <c r="AX211" s="58"/>
      <c r="AY211" s="1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2"/>
      <c r="BO211" s="59">
        <f>AY211^3+AZ211^3+BA211^3+BB211^3+BC211^3+BD211^3+BE211^3+BF211^3+AY212^3+AZ212^3+BA212^3+BB212^3+BC212^3+BD212^3+BE212^3+BF212^3</f>
        <v>0</v>
      </c>
      <c r="BP211" s="60">
        <f>AY211^3+AZ211^3+BA211^3+BB211^3+BC211^3+BD211^3+BE211^3+BF211^3+BG211^3+BH211^3+BI211^3+BJ211^3+BK211^3+BL211^3+BM211^3+BN211^3</f>
        <v>0</v>
      </c>
      <c r="BQ211" s="61"/>
      <c r="BR211" s="68"/>
      <c r="BS211" s="69"/>
      <c r="BT211" s="69"/>
      <c r="BU211" s="69"/>
      <c r="BV211" s="69"/>
      <c r="BW211" s="69"/>
      <c r="BX211" s="69"/>
      <c r="BY211" s="69"/>
      <c r="BZ211" s="70"/>
      <c r="CA211" s="70"/>
      <c r="CB211" s="70"/>
      <c r="CC211" s="70"/>
      <c r="CD211" s="70"/>
      <c r="CE211" s="70"/>
      <c r="CF211" s="70"/>
      <c r="CG211" s="71"/>
      <c r="CH211" s="66"/>
      <c r="CI211" s="51"/>
      <c r="CJ211" s="144"/>
      <c r="CK211" s="109"/>
      <c r="CL211" s="58"/>
      <c r="CM211" s="1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2"/>
      <c r="DC211" s="59">
        <f>CM211^3+CN211^3+CO211^3+CP211^3+CQ211^3+CR211^3+CS211^3+CT211^3+CM212^3+CN212^3+CO212^3+CP212^3+CQ212^3+CR212^3+CS212^3+CT212^3</f>
        <v>0</v>
      </c>
      <c r="DD211" s="60">
        <f>CM211^3+CN211^3+CO211^3+CP211^3+CQ211^3+CR211^3+CS211^3+CT211^3+CU211^3+CV211^3+CW211^3+CX211^3+CY211^3+CZ211^3+DA211^3+DB211^3</f>
        <v>0</v>
      </c>
      <c r="DE211" s="61"/>
      <c r="DF211" s="68"/>
      <c r="DG211" s="69"/>
      <c r="DH211" s="70"/>
      <c r="DI211" s="70"/>
      <c r="DJ211" s="69"/>
      <c r="DK211" s="69"/>
      <c r="DL211" s="70"/>
      <c r="DM211" s="70"/>
      <c r="DN211" s="69"/>
      <c r="DO211" s="69"/>
      <c r="DP211" s="70"/>
      <c r="DQ211" s="70"/>
      <c r="DR211" s="69"/>
      <c r="DS211" s="69"/>
      <c r="DT211" s="70"/>
      <c r="DU211" s="71"/>
      <c r="DV211" s="66"/>
      <c r="DW211" s="51"/>
      <c r="DY211" s="109"/>
      <c r="DZ211" s="58"/>
      <c r="EA211" s="1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2"/>
      <c r="EQ211" s="59">
        <f>EA211^3+EB211^3+EC211^3+ED211^3+EE211^3+EF211^3+EG211^3+EH211^3+EA212^3+EB212^3+EC212^3+ED212^3+EE212^3+EF212^3+EG212^3+EH212^3</f>
        <v>0</v>
      </c>
      <c r="ER211" s="60">
        <f>EA211^3+EB211^3+EC211^3+ED211^3+EE211^3+EF211^3+EG211^3+EH211^3+EI211^3+EJ211^3+EK211^3+EL211^3+EM211^3+EN211^3+EO211^3+EP211^3</f>
        <v>0</v>
      </c>
      <c r="ES211" s="61"/>
      <c r="ET211" s="68"/>
      <c r="EU211" s="69"/>
      <c r="EV211" s="69"/>
      <c r="EW211" s="69"/>
      <c r="EX211" s="69"/>
      <c r="EY211" s="69"/>
      <c r="EZ211" s="69"/>
      <c r="FA211" s="69"/>
      <c r="FB211" s="69"/>
      <c r="FC211" s="69"/>
      <c r="FD211" s="69"/>
      <c r="FE211" s="69"/>
      <c r="FF211" s="69"/>
      <c r="FG211" s="69"/>
      <c r="FH211" s="69"/>
      <c r="FI211" s="73"/>
      <c r="FJ211" s="66"/>
      <c r="FK211" s="51"/>
    </row>
    <row r="212" spans="1:167" x14ac:dyDescent="0.2">
      <c r="A212" s="32"/>
      <c r="B212" s="32"/>
      <c r="C212" s="32"/>
      <c r="D212" s="106" t="s">
        <v>21</v>
      </c>
      <c r="E212" s="107" t="s">
        <v>207</v>
      </c>
      <c r="F212" s="108">
        <f>B4+(198*B6)</f>
        <v>199</v>
      </c>
      <c r="G212" s="104"/>
      <c r="H212" s="43"/>
      <c r="I212" s="109"/>
      <c r="J212" s="58"/>
      <c r="K212" s="6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5"/>
      <c r="AA212" s="75">
        <f>S211^3+T211^3+U211^3+V211^3+W211^3+X211^3+Y211^3+Z211^3+S212^3+T212^3+U212^3+V212^3+W212^3+X212^3+Y212^3+Z212^3</f>
        <v>0</v>
      </c>
      <c r="AB212" s="76">
        <f t="shared" ref="AB212:AB226" si="36">K212^3+L212^3+M212^3+N212^3+O212^3+P212^3+Q212^3+R212^3+S212^3+T212^3+U212^3+V212^3+W212^3+X212^3+Y212^3+Z212^3</f>
        <v>0</v>
      </c>
      <c r="AC212" s="61"/>
      <c r="AD212" s="81"/>
      <c r="AE212" s="82"/>
      <c r="AF212" s="82"/>
      <c r="AG212" s="82"/>
      <c r="AH212" s="83"/>
      <c r="AI212" s="83"/>
      <c r="AJ212" s="83"/>
      <c r="AK212" s="83"/>
      <c r="AL212" s="82"/>
      <c r="AM212" s="82"/>
      <c r="AN212" s="82"/>
      <c r="AO212" s="82"/>
      <c r="AP212" s="83"/>
      <c r="AQ212" s="83"/>
      <c r="AR212" s="83"/>
      <c r="AS212" s="84"/>
      <c r="AT212" s="66"/>
      <c r="AU212" s="51"/>
      <c r="AW212" s="109"/>
      <c r="AX212" s="58"/>
      <c r="AY212" s="3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5"/>
      <c r="BO212" s="75">
        <f>BG211^3+BH211^3+BI211^3+BJ211^3+BK211^3+BL211^3+BM211^3+BN211^3+BG212^3+BH212^3+BI212^3+BJ212^3+BK212^3+BL212^3+BM212^3+BN212^3</f>
        <v>0</v>
      </c>
      <c r="BP212" s="76">
        <f t="shared" ref="BP212:BP226" si="37">AY212^3+AZ212^3+BA212^3+BB212^3+BC212^3+BD212^3+BE212^3+BF212^3+BG212^3+BH212^3+BI212^3+BJ212^3+BK212^3+BL212^3+BM212^3+BN212^3</f>
        <v>0</v>
      </c>
      <c r="BQ212" s="61"/>
      <c r="BR212" s="81"/>
      <c r="BS212" s="82"/>
      <c r="BT212" s="82"/>
      <c r="BU212" s="82"/>
      <c r="BV212" s="82"/>
      <c r="BW212" s="82"/>
      <c r="BX212" s="82"/>
      <c r="BY212" s="82"/>
      <c r="BZ212" s="83"/>
      <c r="CA212" s="83"/>
      <c r="CB212" s="83"/>
      <c r="CC212" s="83"/>
      <c r="CD212" s="83"/>
      <c r="CE212" s="83"/>
      <c r="CF212" s="83"/>
      <c r="CG212" s="84"/>
      <c r="CH212" s="66"/>
      <c r="CI212" s="51"/>
      <c r="CJ212" s="144"/>
      <c r="CK212" s="109"/>
      <c r="CL212" s="58"/>
      <c r="CM212" s="3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5"/>
      <c r="DC212" s="75">
        <f>CU211^3+CV211^3+CW211^3+CX211^3+CY211^3+CZ211^3+DA211^3+DB211^3+CU212^3+CV212^3+CW212^3+CX212^3+CY212^3+CZ212^3+DA212^3+DB212^3</f>
        <v>0</v>
      </c>
      <c r="DD212" s="76">
        <f t="shared" ref="DD212:DD226" si="38">CM212^3+CN212^3+CO212^3+CP212^3+CQ212^3+CR212^3+CS212^3+CT212^3+CU212^3+CV212^3+CW212^3+CX212^3+CY212^3+CZ212^3+DA212^3+DB212^3</f>
        <v>0</v>
      </c>
      <c r="DE212" s="61"/>
      <c r="DF212" s="81"/>
      <c r="DG212" s="82"/>
      <c r="DH212" s="83"/>
      <c r="DI212" s="83"/>
      <c r="DJ212" s="82"/>
      <c r="DK212" s="82"/>
      <c r="DL212" s="83"/>
      <c r="DM212" s="83"/>
      <c r="DN212" s="82"/>
      <c r="DO212" s="82"/>
      <c r="DP212" s="83"/>
      <c r="DQ212" s="83"/>
      <c r="DR212" s="82"/>
      <c r="DS212" s="82"/>
      <c r="DT212" s="83"/>
      <c r="DU212" s="84"/>
      <c r="DV212" s="66"/>
      <c r="DW212" s="51"/>
      <c r="DY212" s="109"/>
      <c r="DZ212" s="58"/>
      <c r="EA212" s="3"/>
      <c r="EB212" s="4"/>
      <c r="EC212" s="4"/>
      <c r="ED212" s="4"/>
      <c r="EE212" s="4"/>
      <c r="EF212" s="4"/>
      <c r="EG212" s="4"/>
      <c r="EH212" s="4"/>
      <c r="EI212" s="4"/>
      <c r="EJ212" s="4"/>
      <c r="EK212" s="4"/>
      <c r="EL212" s="4"/>
      <c r="EM212" s="4"/>
      <c r="EN212" s="4"/>
      <c r="EO212" s="4"/>
      <c r="EP212" s="5"/>
      <c r="EQ212" s="75">
        <f>EI211^3+EJ211^3+EK211^3+EL211^3+EM211^3+EN211^3+EO211^3+EP211^3+EI212^3+EJ212^3+EK212^3+EL212^3+EM212^3+EN212^3+EO212^3+EP212^3</f>
        <v>0</v>
      </c>
      <c r="ER212" s="76">
        <f t="shared" ref="ER212:ER226" si="39">EA212^3+EB212^3+EC212^3+ED212^3+EE212^3+EF212^3+EG212^3+EH212^3+EI212^3+EJ212^3+EK212^3+EL212^3+EM212^3+EN212^3+EO212^3+EP212^3</f>
        <v>0</v>
      </c>
      <c r="ES212" s="61"/>
      <c r="ET212" s="89"/>
      <c r="EU212" s="83"/>
      <c r="EV212" s="83"/>
      <c r="EW212" s="83"/>
      <c r="EX212" s="83"/>
      <c r="EY212" s="83"/>
      <c r="EZ212" s="83"/>
      <c r="FA212" s="83"/>
      <c r="FB212" s="83"/>
      <c r="FC212" s="83"/>
      <c r="FD212" s="83"/>
      <c r="FE212" s="83"/>
      <c r="FF212" s="83"/>
      <c r="FG212" s="83"/>
      <c r="FH212" s="83"/>
      <c r="FI212" s="84"/>
      <c r="FJ212" s="66"/>
      <c r="FK212" s="51"/>
    </row>
    <row r="213" spans="1:167" x14ac:dyDescent="0.2">
      <c r="A213" s="32"/>
      <c r="B213" s="32"/>
      <c r="C213" s="32"/>
      <c r="D213" s="106" t="s">
        <v>220</v>
      </c>
      <c r="E213" s="107" t="s">
        <v>207</v>
      </c>
      <c r="F213" s="108">
        <f>B4+(199*B6)</f>
        <v>200</v>
      </c>
      <c r="G213" s="104"/>
      <c r="H213" s="43"/>
      <c r="I213" s="109"/>
      <c r="J213" s="58"/>
      <c r="K213" s="6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5"/>
      <c r="AA213" s="75">
        <f>K213^3+L213^3+M213^3+N213^3+O213^3+P213^3+Q213^3+R213^3+K214^3+L214^3+M214^3+N214^3+O214^3+P214^3+Q214^3+R214^3</f>
        <v>0</v>
      </c>
      <c r="AB213" s="76">
        <f t="shared" si="36"/>
        <v>0</v>
      </c>
      <c r="AC213" s="88"/>
      <c r="AD213" s="81"/>
      <c r="AE213" s="82"/>
      <c r="AF213" s="82"/>
      <c r="AG213" s="82"/>
      <c r="AH213" s="83"/>
      <c r="AI213" s="83"/>
      <c r="AJ213" s="83"/>
      <c r="AK213" s="83"/>
      <c r="AL213" s="82"/>
      <c r="AM213" s="82"/>
      <c r="AN213" s="82"/>
      <c r="AO213" s="82"/>
      <c r="AP213" s="83"/>
      <c r="AQ213" s="83"/>
      <c r="AR213" s="83"/>
      <c r="AS213" s="84"/>
      <c r="AT213" s="66"/>
      <c r="AU213" s="51"/>
      <c r="AW213" s="109"/>
      <c r="AX213" s="58"/>
      <c r="AY213" s="3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5"/>
      <c r="BO213" s="75">
        <f>AY213^3+AZ213^3+BA213^3+BB213^3+BC213^3+BD213^3+BE213^3+BF213^3+AY214^3+AZ214^3+BA214^3+BB214^3+BC214^3+BD214^3+BE214^3+BF214^3</f>
        <v>0</v>
      </c>
      <c r="BP213" s="76">
        <f t="shared" si="37"/>
        <v>0</v>
      </c>
      <c r="BQ213" s="88"/>
      <c r="BR213" s="89"/>
      <c r="BS213" s="83"/>
      <c r="BT213" s="83"/>
      <c r="BU213" s="83"/>
      <c r="BV213" s="83"/>
      <c r="BW213" s="83"/>
      <c r="BX213" s="83"/>
      <c r="BY213" s="83"/>
      <c r="BZ213" s="82"/>
      <c r="CA213" s="82"/>
      <c r="CB213" s="82"/>
      <c r="CC213" s="82"/>
      <c r="CD213" s="82"/>
      <c r="CE213" s="82"/>
      <c r="CF213" s="82"/>
      <c r="CG213" s="86"/>
      <c r="CH213" s="66"/>
      <c r="CI213" s="51"/>
      <c r="CJ213" s="144"/>
      <c r="CK213" s="109"/>
      <c r="CL213" s="58"/>
      <c r="CM213" s="3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5"/>
      <c r="DC213" s="75">
        <f>CM213^3+CN213^3+CO213^3+CP213^3+CQ213^3+CR213^3+CS213^3+CT213^3+CM214^3+CN214^3+CO214^3+CP214^3+CQ214^3+CR214^3+CS214^3+CT214^3</f>
        <v>0</v>
      </c>
      <c r="DD213" s="76">
        <f t="shared" si="38"/>
        <v>0</v>
      </c>
      <c r="DE213" s="88"/>
      <c r="DF213" s="81"/>
      <c r="DG213" s="82"/>
      <c r="DH213" s="83"/>
      <c r="DI213" s="83"/>
      <c r="DJ213" s="82"/>
      <c r="DK213" s="82"/>
      <c r="DL213" s="83"/>
      <c r="DM213" s="83"/>
      <c r="DN213" s="82"/>
      <c r="DO213" s="82"/>
      <c r="DP213" s="83"/>
      <c r="DQ213" s="83"/>
      <c r="DR213" s="82"/>
      <c r="DS213" s="82"/>
      <c r="DT213" s="83"/>
      <c r="DU213" s="84"/>
      <c r="DV213" s="66"/>
      <c r="DW213" s="51"/>
      <c r="DY213" s="109"/>
      <c r="DZ213" s="58"/>
      <c r="EA213" s="3"/>
      <c r="EB213" s="4"/>
      <c r="EC213" s="4"/>
      <c r="ED213" s="4"/>
      <c r="EE213" s="4"/>
      <c r="EF213" s="4"/>
      <c r="EG213" s="4"/>
      <c r="EH213" s="4"/>
      <c r="EI213" s="4"/>
      <c r="EJ213" s="4"/>
      <c r="EK213" s="4"/>
      <c r="EL213" s="4"/>
      <c r="EM213" s="4"/>
      <c r="EN213" s="4"/>
      <c r="EO213" s="4"/>
      <c r="EP213" s="5"/>
      <c r="EQ213" s="75">
        <f>EA213^3+EB213^3+EC213^3+ED213^3+EE213^3+EF213^3+EG213^3+EH213^3+EA214^3+EB214^3+EC214^3+ED214^3+EE214^3+EF214^3+EG214^3+EH214^3</f>
        <v>0</v>
      </c>
      <c r="ER213" s="76">
        <f t="shared" si="39"/>
        <v>0</v>
      </c>
      <c r="ES213" s="88"/>
      <c r="ET213" s="81"/>
      <c r="EU213" s="82"/>
      <c r="EV213" s="82"/>
      <c r="EW213" s="82"/>
      <c r="EX213" s="82"/>
      <c r="EY213" s="82"/>
      <c r="EZ213" s="82"/>
      <c r="FA213" s="82"/>
      <c r="FB213" s="82"/>
      <c r="FC213" s="82"/>
      <c r="FD213" s="82"/>
      <c r="FE213" s="82"/>
      <c r="FF213" s="82"/>
      <c r="FG213" s="82"/>
      <c r="FH213" s="82"/>
      <c r="FI213" s="86"/>
      <c r="FJ213" s="66"/>
      <c r="FK213" s="51"/>
    </row>
    <row r="214" spans="1:167" x14ac:dyDescent="0.2">
      <c r="A214" s="32"/>
      <c r="B214" s="32"/>
      <c r="C214" s="32"/>
      <c r="D214" s="106" t="s">
        <v>212</v>
      </c>
      <c r="E214" s="107" t="s">
        <v>207</v>
      </c>
      <c r="F214" s="108">
        <f>B4+(200*B6)</f>
        <v>201</v>
      </c>
      <c r="G214" s="104"/>
      <c r="H214" s="43"/>
      <c r="I214" s="109"/>
      <c r="J214" s="58"/>
      <c r="K214" s="6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5"/>
      <c r="AA214" s="75">
        <f>S213^3+T213^3+U213^3+V213^3+W213^3+X213^3+Y213^3+Z213^3+S214^3+T214^3+U214^3+V214^3+W214^3+X214^3+Y214^3+Z214^3</f>
        <v>0</v>
      </c>
      <c r="AB214" s="76">
        <f t="shared" si="36"/>
        <v>0</v>
      </c>
      <c r="AC214" s="61"/>
      <c r="AD214" s="81"/>
      <c r="AE214" s="82"/>
      <c r="AF214" s="82"/>
      <c r="AG214" s="82"/>
      <c r="AH214" s="83"/>
      <c r="AI214" s="83"/>
      <c r="AJ214" s="83"/>
      <c r="AK214" s="83"/>
      <c r="AL214" s="82"/>
      <c r="AM214" s="82"/>
      <c r="AN214" s="82"/>
      <c r="AO214" s="82"/>
      <c r="AP214" s="83"/>
      <c r="AQ214" s="83"/>
      <c r="AR214" s="83"/>
      <c r="AS214" s="84"/>
      <c r="AT214" s="66"/>
      <c r="AU214" s="51"/>
      <c r="AW214" s="109"/>
      <c r="AX214" s="58"/>
      <c r="AY214" s="3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5"/>
      <c r="BO214" s="75">
        <f>BG213^3+BH213^3+BI213^3+BJ213^3+BK213^3+BL213^3+BM213^3+BN213^3+BG214^3+BH214^3+BI214^3+BJ214^3+BK214^3+BL214^3+BM214^3+BN214^3</f>
        <v>0</v>
      </c>
      <c r="BP214" s="76">
        <f t="shared" si="37"/>
        <v>0</v>
      </c>
      <c r="BQ214" s="61"/>
      <c r="BR214" s="89"/>
      <c r="BS214" s="83"/>
      <c r="BT214" s="83"/>
      <c r="BU214" s="83"/>
      <c r="BV214" s="83"/>
      <c r="BW214" s="83"/>
      <c r="BX214" s="83"/>
      <c r="BY214" s="83"/>
      <c r="BZ214" s="82"/>
      <c r="CA214" s="82"/>
      <c r="CB214" s="82"/>
      <c r="CC214" s="82"/>
      <c r="CD214" s="82"/>
      <c r="CE214" s="82"/>
      <c r="CF214" s="82"/>
      <c r="CG214" s="86"/>
      <c r="CH214" s="66"/>
      <c r="CI214" s="51"/>
      <c r="CJ214" s="144"/>
      <c r="CK214" s="109"/>
      <c r="CL214" s="58"/>
      <c r="CM214" s="3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5"/>
      <c r="DC214" s="75">
        <f>CU213^3+CV213^3+CW213^3+CX213^3+CY213^3+CZ213^3+DA213^3+DB213^3+CU214^3+CV214^3+CW214^3+CX214^3+CY214^3+CZ214^3+DA214^3+DB214^3</f>
        <v>0</v>
      </c>
      <c r="DD214" s="76">
        <f t="shared" si="38"/>
        <v>0</v>
      </c>
      <c r="DE214" s="61"/>
      <c r="DF214" s="81"/>
      <c r="DG214" s="82"/>
      <c r="DH214" s="83"/>
      <c r="DI214" s="83"/>
      <c r="DJ214" s="82"/>
      <c r="DK214" s="82"/>
      <c r="DL214" s="83"/>
      <c r="DM214" s="83"/>
      <c r="DN214" s="82"/>
      <c r="DO214" s="82"/>
      <c r="DP214" s="83"/>
      <c r="DQ214" s="83"/>
      <c r="DR214" s="82"/>
      <c r="DS214" s="82"/>
      <c r="DT214" s="83"/>
      <c r="DU214" s="84"/>
      <c r="DV214" s="66"/>
      <c r="DW214" s="51"/>
      <c r="DY214" s="109"/>
      <c r="DZ214" s="58"/>
      <c r="EA214" s="3"/>
      <c r="EB214" s="4"/>
      <c r="EC214" s="4"/>
      <c r="ED214" s="4"/>
      <c r="EE214" s="4"/>
      <c r="EF214" s="4"/>
      <c r="EG214" s="4"/>
      <c r="EH214" s="4"/>
      <c r="EI214" s="4"/>
      <c r="EJ214" s="4"/>
      <c r="EK214" s="4"/>
      <c r="EL214" s="4"/>
      <c r="EM214" s="4"/>
      <c r="EN214" s="4"/>
      <c r="EO214" s="4"/>
      <c r="EP214" s="5"/>
      <c r="EQ214" s="75">
        <f>EI213^3+EJ213^3+EK213^3+EL213^3+EM213^3+EN213^3+EO213^3+EP213^3+EI214^3+EJ214^3+EK214^3+EL214^3+EM214^3+EN214^3+EO214^3+EP214^3</f>
        <v>0</v>
      </c>
      <c r="ER214" s="76">
        <f t="shared" si="39"/>
        <v>0</v>
      </c>
      <c r="ES214" s="61"/>
      <c r="ET214" s="89"/>
      <c r="EU214" s="83"/>
      <c r="EV214" s="83"/>
      <c r="EW214" s="83"/>
      <c r="EX214" s="83"/>
      <c r="EY214" s="83"/>
      <c r="EZ214" s="83"/>
      <c r="FA214" s="83"/>
      <c r="FB214" s="83"/>
      <c r="FC214" s="83"/>
      <c r="FD214" s="83"/>
      <c r="FE214" s="83"/>
      <c r="FF214" s="83"/>
      <c r="FG214" s="83"/>
      <c r="FH214" s="83"/>
      <c r="FI214" s="84"/>
      <c r="FJ214" s="66"/>
      <c r="FK214" s="51"/>
    </row>
    <row r="215" spans="1:167" x14ac:dyDescent="0.2">
      <c r="A215" s="32"/>
      <c r="B215" s="32"/>
      <c r="C215" s="32"/>
      <c r="D215" s="106" t="s">
        <v>13</v>
      </c>
      <c r="E215" s="107" t="s">
        <v>207</v>
      </c>
      <c r="F215" s="110">
        <f>B4+(201*B6)</f>
        <v>202</v>
      </c>
      <c r="G215" s="104"/>
      <c r="H215" s="43"/>
      <c r="I215" s="109"/>
      <c r="J215" s="58"/>
      <c r="K215" s="6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5"/>
      <c r="AA215" s="75">
        <f>K215^3+L215^3+M215^3+N215^3+O215^3+P215^3+Q215^3+R215^3+K216^3+L216^3+M216^3+N216^3+O216^3+P216^3+Q216^3+R216^3</f>
        <v>0</v>
      </c>
      <c r="AB215" s="76">
        <f t="shared" si="36"/>
        <v>0</v>
      </c>
      <c r="AC215" s="61"/>
      <c r="AD215" s="89"/>
      <c r="AE215" s="83"/>
      <c r="AF215" s="83"/>
      <c r="AG215" s="83"/>
      <c r="AH215" s="82"/>
      <c r="AI215" s="82"/>
      <c r="AJ215" s="82"/>
      <c r="AK215" s="82"/>
      <c r="AL215" s="83"/>
      <c r="AM215" s="83"/>
      <c r="AN215" s="83"/>
      <c r="AO215" s="83"/>
      <c r="AP215" s="82"/>
      <c r="AQ215" s="82"/>
      <c r="AR215" s="82"/>
      <c r="AS215" s="86"/>
      <c r="AT215" s="66"/>
      <c r="AU215" s="51"/>
      <c r="AW215" s="109"/>
      <c r="AX215" s="58"/>
      <c r="AY215" s="3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5"/>
      <c r="BO215" s="75">
        <f>AY215^3+AZ215^3+BA215^3+BB215^3+BC215^3+BD215^3+BE215^3+BF215^3+AY216^3+AZ216^3+BA216^3+BB216^3+BC216^3+BD216^3+BE216^3+BF216^3</f>
        <v>0</v>
      </c>
      <c r="BP215" s="76">
        <f t="shared" si="37"/>
        <v>0</v>
      </c>
      <c r="BQ215" s="61"/>
      <c r="BR215" s="81"/>
      <c r="BS215" s="82"/>
      <c r="BT215" s="82"/>
      <c r="BU215" s="82"/>
      <c r="BV215" s="82"/>
      <c r="BW215" s="82"/>
      <c r="BX215" s="82"/>
      <c r="BY215" s="82"/>
      <c r="BZ215" s="83"/>
      <c r="CA215" s="83"/>
      <c r="CB215" s="83"/>
      <c r="CC215" s="83"/>
      <c r="CD215" s="83"/>
      <c r="CE215" s="83"/>
      <c r="CF215" s="83"/>
      <c r="CG215" s="84"/>
      <c r="CH215" s="66"/>
      <c r="CI215" s="51"/>
      <c r="CJ215" s="144"/>
      <c r="CK215" s="109"/>
      <c r="CL215" s="58"/>
      <c r="CM215" s="3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5"/>
      <c r="DC215" s="75">
        <f>CM215^3+CN215^3+CO215^3+CP215^3+CQ215^3+CR215^3+CS215^3+CT215^3+CM216^3+CN216^3+CO216^3+CP216^3+CQ216^3+CR216^3+CS216^3+CT216^3</f>
        <v>0</v>
      </c>
      <c r="DD215" s="76">
        <f t="shared" si="38"/>
        <v>0</v>
      </c>
      <c r="DE215" s="61"/>
      <c r="DF215" s="81"/>
      <c r="DG215" s="82"/>
      <c r="DH215" s="83"/>
      <c r="DI215" s="83"/>
      <c r="DJ215" s="82"/>
      <c r="DK215" s="82"/>
      <c r="DL215" s="83"/>
      <c r="DM215" s="83"/>
      <c r="DN215" s="82"/>
      <c r="DO215" s="82"/>
      <c r="DP215" s="83"/>
      <c r="DQ215" s="83"/>
      <c r="DR215" s="82"/>
      <c r="DS215" s="82"/>
      <c r="DT215" s="83"/>
      <c r="DU215" s="84"/>
      <c r="DV215" s="66"/>
      <c r="DW215" s="51"/>
      <c r="DY215" s="109"/>
      <c r="DZ215" s="58"/>
      <c r="EA215" s="3"/>
      <c r="EB215" s="4"/>
      <c r="EC215" s="4"/>
      <c r="ED215" s="4"/>
      <c r="EE215" s="4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5"/>
      <c r="EQ215" s="75">
        <f>EA215^3+EB215^3+EC215^3+ED215^3+EE215^3+EF215^3+EG215^3+EH215^3+EA216^3+EB216^3+EC216^3+ED216^3+EE216^3+EF216^3+EG216^3+EH216^3</f>
        <v>0</v>
      </c>
      <c r="ER215" s="76">
        <f t="shared" si="39"/>
        <v>0</v>
      </c>
      <c r="ES215" s="61"/>
      <c r="ET215" s="81"/>
      <c r="EU215" s="82"/>
      <c r="EV215" s="82"/>
      <c r="EW215" s="82"/>
      <c r="EX215" s="82"/>
      <c r="EY215" s="82"/>
      <c r="EZ215" s="82"/>
      <c r="FA215" s="82"/>
      <c r="FB215" s="82"/>
      <c r="FC215" s="82"/>
      <c r="FD215" s="82"/>
      <c r="FE215" s="82"/>
      <c r="FF215" s="82"/>
      <c r="FG215" s="82"/>
      <c r="FH215" s="82"/>
      <c r="FI215" s="86"/>
      <c r="FJ215" s="66"/>
      <c r="FK215" s="51"/>
    </row>
    <row r="216" spans="1:167" x14ac:dyDescent="0.2">
      <c r="A216" s="32"/>
      <c r="B216" s="32"/>
      <c r="C216" s="32"/>
      <c r="D216" s="106" t="s">
        <v>30</v>
      </c>
      <c r="E216" s="107" t="s">
        <v>207</v>
      </c>
      <c r="F216" s="110">
        <f>B4+(202*B6)</f>
        <v>203</v>
      </c>
      <c r="G216" s="104"/>
      <c r="H216" s="43"/>
      <c r="I216" s="109"/>
      <c r="J216" s="58"/>
      <c r="K216" s="6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5"/>
      <c r="AA216" s="75">
        <f>S215^3+T215^3+U215^3+V215^3+W215^3+X215^3+Y215^3+Z215^3+S216^3+T216^3+U216^3+V216^3+W216^3+X216^3+Y216^3+Z216^3</f>
        <v>0</v>
      </c>
      <c r="AB216" s="76">
        <f t="shared" si="36"/>
        <v>0</v>
      </c>
      <c r="AC216" s="61"/>
      <c r="AD216" s="89"/>
      <c r="AE216" s="83"/>
      <c r="AF216" s="83"/>
      <c r="AG216" s="83"/>
      <c r="AH216" s="82"/>
      <c r="AI216" s="82"/>
      <c r="AJ216" s="82"/>
      <c r="AK216" s="82"/>
      <c r="AL216" s="83"/>
      <c r="AM216" s="83"/>
      <c r="AN216" s="83"/>
      <c r="AO216" s="83"/>
      <c r="AP216" s="82"/>
      <c r="AQ216" s="82"/>
      <c r="AR216" s="82"/>
      <c r="AS216" s="86"/>
      <c r="AT216" s="66"/>
      <c r="AU216" s="51"/>
      <c r="AW216" s="109"/>
      <c r="AX216" s="58"/>
      <c r="AY216" s="3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5"/>
      <c r="BO216" s="75">
        <f>BG215^3+BH215^3+BI215^3+BJ215^3+BK215^3+BL215^3+BM215^3+BN215^3+BG216^3+BH216^3+BI216^3+BJ216^3+BK216^3+BL216^3+BM216^3+BN216^3</f>
        <v>0</v>
      </c>
      <c r="BP216" s="76">
        <f t="shared" si="37"/>
        <v>0</v>
      </c>
      <c r="BQ216" s="61"/>
      <c r="BR216" s="81"/>
      <c r="BS216" s="82"/>
      <c r="BT216" s="82"/>
      <c r="BU216" s="82"/>
      <c r="BV216" s="82"/>
      <c r="BW216" s="82"/>
      <c r="BX216" s="82"/>
      <c r="BY216" s="82"/>
      <c r="BZ216" s="83"/>
      <c r="CA216" s="83"/>
      <c r="CB216" s="83"/>
      <c r="CC216" s="83"/>
      <c r="CD216" s="83"/>
      <c r="CE216" s="83"/>
      <c r="CF216" s="83"/>
      <c r="CG216" s="84"/>
      <c r="CH216" s="66"/>
      <c r="CI216" s="51"/>
      <c r="CJ216" s="144"/>
      <c r="CK216" s="109"/>
      <c r="CL216" s="58"/>
      <c r="CM216" s="3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5"/>
      <c r="DC216" s="75">
        <f>CU215^3+CV215^3+CW215^3+CX215^3+CY215^3+CZ215^3+DA215^3+DB215^3+CU216^3+CV216^3+CW216^3+CX216^3+CY216^3+CZ216^3+DA216^3+DB216^3</f>
        <v>0</v>
      </c>
      <c r="DD216" s="76">
        <f t="shared" si="38"/>
        <v>0</v>
      </c>
      <c r="DE216" s="61"/>
      <c r="DF216" s="81"/>
      <c r="DG216" s="82"/>
      <c r="DH216" s="83"/>
      <c r="DI216" s="83"/>
      <c r="DJ216" s="82"/>
      <c r="DK216" s="82"/>
      <c r="DL216" s="83"/>
      <c r="DM216" s="83"/>
      <c r="DN216" s="82"/>
      <c r="DO216" s="82"/>
      <c r="DP216" s="83"/>
      <c r="DQ216" s="83"/>
      <c r="DR216" s="82"/>
      <c r="DS216" s="82"/>
      <c r="DT216" s="83"/>
      <c r="DU216" s="84"/>
      <c r="DV216" s="66"/>
      <c r="DW216" s="51"/>
      <c r="DY216" s="109"/>
      <c r="DZ216" s="58"/>
      <c r="EA216" s="3"/>
      <c r="EB216" s="4"/>
      <c r="EC216" s="4"/>
      <c r="ED216" s="4"/>
      <c r="EE216" s="4"/>
      <c r="EF216" s="4"/>
      <c r="EG216" s="4"/>
      <c r="EH216" s="4"/>
      <c r="EI216" s="4"/>
      <c r="EJ216" s="4"/>
      <c r="EK216" s="4"/>
      <c r="EL216" s="4"/>
      <c r="EM216" s="4"/>
      <c r="EN216" s="4"/>
      <c r="EO216" s="4"/>
      <c r="EP216" s="5"/>
      <c r="EQ216" s="75">
        <f>EI215^3+EJ215^3+EK215^3+EL215^3+EM215^3+EN215^3+EO215^3+EP215^3+EI216^3+EJ216^3+EK216^3+EL216^3+EM216^3+EN216^3+EO216^3+EP216^3</f>
        <v>0</v>
      </c>
      <c r="ER216" s="76">
        <f t="shared" si="39"/>
        <v>0</v>
      </c>
      <c r="ES216" s="61"/>
      <c r="ET216" s="89"/>
      <c r="EU216" s="83"/>
      <c r="EV216" s="83"/>
      <c r="EW216" s="83"/>
      <c r="EX216" s="83"/>
      <c r="EY216" s="83"/>
      <c r="EZ216" s="83"/>
      <c r="FA216" s="83"/>
      <c r="FB216" s="83"/>
      <c r="FC216" s="83"/>
      <c r="FD216" s="83"/>
      <c r="FE216" s="83"/>
      <c r="FF216" s="83"/>
      <c r="FG216" s="83"/>
      <c r="FH216" s="83"/>
      <c r="FI216" s="84"/>
      <c r="FJ216" s="66"/>
      <c r="FK216" s="51"/>
    </row>
    <row r="217" spans="1:167" x14ac:dyDescent="0.2">
      <c r="A217" s="32"/>
      <c r="B217" s="32"/>
      <c r="C217" s="32"/>
      <c r="D217" s="106" t="s">
        <v>178</v>
      </c>
      <c r="E217" s="107" t="s">
        <v>207</v>
      </c>
      <c r="F217" s="108">
        <f>B4+(203*B6)</f>
        <v>204</v>
      </c>
      <c r="G217" s="104"/>
      <c r="H217" s="43"/>
      <c r="I217" s="109"/>
      <c r="J217" s="58"/>
      <c r="K217" s="6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5"/>
      <c r="AA217" s="75">
        <f>K217^3+L217^3+M217^3+N217^3+O217^3+P217^3+Q217^3+R217^3+K218^3+L218^3+M218^3+N218^3+O218^3+P218^3+Q218^3+R218^3</f>
        <v>0</v>
      </c>
      <c r="AB217" s="76">
        <f t="shared" si="36"/>
        <v>0</v>
      </c>
      <c r="AC217" s="61"/>
      <c r="AD217" s="89"/>
      <c r="AE217" s="83"/>
      <c r="AF217" s="83"/>
      <c r="AG217" s="83"/>
      <c r="AH217" s="82"/>
      <c r="AI217" s="82"/>
      <c r="AJ217" s="82"/>
      <c r="AK217" s="82"/>
      <c r="AL217" s="83"/>
      <c r="AM217" s="83"/>
      <c r="AN217" s="83"/>
      <c r="AO217" s="83"/>
      <c r="AP217" s="82"/>
      <c r="AQ217" s="82"/>
      <c r="AR217" s="82"/>
      <c r="AS217" s="86"/>
      <c r="AT217" s="66"/>
      <c r="AU217" s="51"/>
      <c r="AW217" s="109"/>
      <c r="AX217" s="58"/>
      <c r="AY217" s="3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5"/>
      <c r="BO217" s="75">
        <f>AY217^3+AZ217^3+BA217^3+BB217^3+BC217^3+BD217^3+BE217^3+BF217^3+AY218^3+AZ218^3+BA218^3+BB218^3+BC218^3+BD218^3+BE218^3+BF218^3</f>
        <v>0</v>
      </c>
      <c r="BP217" s="76">
        <f t="shared" si="37"/>
        <v>0</v>
      </c>
      <c r="BQ217" s="61"/>
      <c r="BR217" s="89"/>
      <c r="BS217" s="83"/>
      <c r="BT217" s="83"/>
      <c r="BU217" s="83"/>
      <c r="BV217" s="83"/>
      <c r="BW217" s="83"/>
      <c r="BX217" s="83"/>
      <c r="BY217" s="83"/>
      <c r="BZ217" s="82"/>
      <c r="CA217" s="82"/>
      <c r="CB217" s="82"/>
      <c r="CC217" s="82"/>
      <c r="CD217" s="82"/>
      <c r="CE217" s="82"/>
      <c r="CF217" s="82"/>
      <c r="CG217" s="86"/>
      <c r="CH217" s="66"/>
      <c r="CI217" s="51"/>
      <c r="CJ217" s="144"/>
      <c r="CK217" s="109"/>
      <c r="CL217" s="58"/>
      <c r="CM217" s="3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5"/>
      <c r="DC217" s="75">
        <f>CM217^3+CN217^3+CO217^3+CP217^3+CQ217^3+CR217^3+CS217^3+CT217^3+CM218^3+CN218^3+CO218^3+CP218^3+CQ218^3+CR218^3+CS218^3+CT218^3</f>
        <v>0</v>
      </c>
      <c r="DD217" s="76">
        <f t="shared" si="38"/>
        <v>0</v>
      </c>
      <c r="DE217" s="61"/>
      <c r="DF217" s="81"/>
      <c r="DG217" s="82"/>
      <c r="DH217" s="83"/>
      <c r="DI217" s="83"/>
      <c r="DJ217" s="82"/>
      <c r="DK217" s="82"/>
      <c r="DL217" s="83"/>
      <c r="DM217" s="83"/>
      <c r="DN217" s="82"/>
      <c r="DO217" s="82"/>
      <c r="DP217" s="83"/>
      <c r="DQ217" s="83"/>
      <c r="DR217" s="82"/>
      <c r="DS217" s="82"/>
      <c r="DT217" s="83"/>
      <c r="DU217" s="84"/>
      <c r="DV217" s="66"/>
      <c r="DW217" s="51"/>
      <c r="DY217" s="109"/>
      <c r="DZ217" s="58"/>
      <c r="EA217" s="3"/>
      <c r="EB217" s="4"/>
      <c r="EC217" s="4"/>
      <c r="ED217" s="4"/>
      <c r="EE217" s="4"/>
      <c r="EF217" s="4"/>
      <c r="EG217" s="4"/>
      <c r="EH217" s="4"/>
      <c r="EI217" s="4"/>
      <c r="EJ217" s="4"/>
      <c r="EK217" s="4"/>
      <c r="EL217" s="4"/>
      <c r="EM217" s="4"/>
      <c r="EN217" s="4"/>
      <c r="EO217" s="4"/>
      <c r="EP217" s="5"/>
      <c r="EQ217" s="75">
        <f>EA217^3+EB217^3+EC217^3+ED217^3+EE217^3+EF217^3+EG217^3+EH217^3+EA218^3+EB218^3+EC218^3+ED218^3+EE218^3+EF218^3+EG218^3+EH218^3</f>
        <v>0</v>
      </c>
      <c r="ER217" s="76">
        <f t="shared" si="39"/>
        <v>0</v>
      </c>
      <c r="ES217" s="61"/>
      <c r="ET217" s="81"/>
      <c r="EU217" s="82"/>
      <c r="EV217" s="82"/>
      <c r="EW217" s="82"/>
      <c r="EX217" s="82"/>
      <c r="EY217" s="82"/>
      <c r="EZ217" s="82"/>
      <c r="FA217" s="82"/>
      <c r="FB217" s="82"/>
      <c r="FC217" s="82"/>
      <c r="FD217" s="82"/>
      <c r="FE217" s="82"/>
      <c r="FF217" s="82"/>
      <c r="FG217" s="82"/>
      <c r="FH217" s="82"/>
      <c r="FI217" s="86"/>
      <c r="FJ217" s="66"/>
      <c r="FK217" s="51"/>
    </row>
    <row r="218" spans="1:167" x14ac:dyDescent="0.2">
      <c r="A218" s="32"/>
      <c r="B218" s="32"/>
      <c r="C218" s="32"/>
      <c r="D218" s="106" t="s">
        <v>269</v>
      </c>
      <c r="E218" s="107" t="s">
        <v>207</v>
      </c>
      <c r="F218" s="108">
        <f>B4+(204*B6)</f>
        <v>205</v>
      </c>
      <c r="G218" s="104"/>
      <c r="H218" s="43"/>
      <c r="I218" s="109"/>
      <c r="J218" s="58"/>
      <c r="K218" s="6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5"/>
      <c r="AA218" s="75">
        <f>S217^3+T217^3+U217^3+V217^3+W217^3+X217^3+Y217^3+Z217^3+S218^3+T218^3+U218^3+V218^3+W218^3+X218^3+Y218^3+Z218^3</f>
        <v>0</v>
      </c>
      <c r="AB218" s="76">
        <f t="shared" si="36"/>
        <v>0</v>
      </c>
      <c r="AC218" s="61"/>
      <c r="AD218" s="89"/>
      <c r="AE218" s="83"/>
      <c r="AF218" s="83"/>
      <c r="AG218" s="83"/>
      <c r="AH218" s="82"/>
      <c r="AI218" s="82"/>
      <c r="AJ218" s="82"/>
      <c r="AK218" s="82"/>
      <c r="AL218" s="83"/>
      <c r="AM218" s="83"/>
      <c r="AN218" s="83"/>
      <c r="AO218" s="83"/>
      <c r="AP218" s="82"/>
      <c r="AQ218" s="82"/>
      <c r="AR218" s="82"/>
      <c r="AS218" s="86"/>
      <c r="AT218" s="66"/>
      <c r="AU218" s="51"/>
      <c r="AW218" s="109"/>
      <c r="AX218" s="58"/>
      <c r="AY218" s="3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5"/>
      <c r="BO218" s="75">
        <f>BG217^3+BH217^3+BI217^3+BJ217^3+BK217^3+BL217^3+BM217^3+BN217^3+BG218^3+BH218^3+BI218^3+BJ218^3+BK218^3+BL218^3+BM218^3+BN218^3</f>
        <v>0</v>
      </c>
      <c r="BP218" s="76">
        <f t="shared" si="37"/>
        <v>0</v>
      </c>
      <c r="BQ218" s="61"/>
      <c r="BR218" s="89"/>
      <c r="BS218" s="83"/>
      <c r="BT218" s="83"/>
      <c r="BU218" s="83"/>
      <c r="BV218" s="83"/>
      <c r="BW218" s="83"/>
      <c r="BX218" s="83"/>
      <c r="BY218" s="83"/>
      <c r="BZ218" s="82"/>
      <c r="CA218" s="82"/>
      <c r="CB218" s="82"/>
      <c r="CC218" s="82"/>
      <c r="CD218" s="82"/>
      <c r="CE218" s="82"/>
      <c r="CF218" s="82"/>
      <c r="CG218" s="86"/>
      <c r="CH218" s="66"/>
      <c r="CI218" s="51"/>
      <c r="CJ218" s="144"/>
      <c r="CK218" s="109"/>
      <c r="CL218" s="58"/>
      <c r="CM218" s="3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5"/>
      <c r="DC218" s="75">
        <f>CU217^3+CV217^3+CW217^3+CX217^3+CY217^3+CZ217^3+DA217^3+DB217^3+CU218^3+CV218^3+CW218^3+CX218^3+CY218^3+CZ218^3+DA218^3+DB218^3</f>
        <v>0</v>
      </c>
      <c r="DD218" s="76">
        <f t="shared" si="38"/>
        <v>0</v>
      </c>
      <c r="DE218" s="61"/>
      <c r="DF218" s="81"/>
      <c r="DG218" s="82"/>
      <c r="DH218" s="83"/>
      <c r="DI218" s="83"/>
      <c r="DJ218" s="82"/>
      <c r="DK218" s="82"/>
      <c r="DL218" s="83"/>
      <c r="DM218" s="83"/>
      <c r="DN218" s="82"/>
      <c r="DO218" s="82"/>
      <c r="DP218" s="83"/>
      <c r="DQ218" s="83"/>
      <c r="DR218" s="82"/>
      <c r="DS218" s="82"/>
      <c r="DT218" s="83"/>
      <c r="DU218" s="84"/>
      <c r="DV218" s="66"/>
      <c r="DW218" s="51"/>
      <c r="DY218" s="109"/>
      <c r="DZ218" s="58"/>
      <c r="EA218" s="3"/>
      <c r="EB218" s="4"/>
      <c r="EC218" s="4"/>
      <c r="ED218" s="4"/>
      <c r="EE218" s="4"/>
      <c r="EF218" s="4"/>
      <c r="EG218" s="4"/>
      <c r="EH218" s="4"/>
      <c r="EI218" s="4"/>
      <c r="EJ218" s="4"/>
      <c r="EK218" s="4"/>
      <c r="EL218" s="4"/>
      <c r="EM218" s="4"/>
      <c r="EN218" s="4"/>
      <c r="EO218" s="4"/>
      <c r="EP218" s="5"/>
      <c r="EQ218" s="75">
        <f>EI217^3+EJ217^3+EK217^3+EL217^3+EM217^3+EN217^3+EO217^3+EP217^3+EI218^3+EJ218^3+EK218^3+EL218^3+EM218^3+EN218^3+EO218^3+EP218^3</f>
        <v>0</v>
      </c>
      <c r="ER218" s="76">
        <f t="shared" si="39"/>
        <v>0</v>
      </c>
      <c r="ES218" s="61"/>
      <c r="ET218" s="89"/>
      <c r="EU218" s="83"/>
      <c r="EV218" s="83"/>
      <c r="EW218" s="83"/>
      <c r="EX218" s="83"/>
      <c r="EY218" s="83"/>
      <c r="EZ218" s="83"/>
      <c r="FA218" s="83"/>
      <c r="FB218" s="83"/>
      <c r="FC218" s="83"/>
      <c r="FD218" s="83"/>
      <c r="FE218" s="83"/>
      <c r="FF218" s="83"/>
      <c r="FG218" s="83"/>
      <c r="FH218" s="83"/>
      <c r="FI218" s="84"/>
      <c r="FJ218" s="66"/>
      <c r="FK218" s="51"/>
    </row>
    <row r="219" spans="1:167" x14ac:dyDescent="0.2">
      <c r="A219" s="32"/>
      <c r="B219" s="32"/>
      <c r="C219" s="32"/>
      <c r="D219" s="106" t="s">
        <v>139</v>
      </c>
      <c r="E219" s="107" t="s">
        <v>207</v>
      </c>
      <c r="F219" s="110">
        <f>B4+(205*B6)</f>
        <v>206</v>
      </c>
      <c r="G219" s="104"/>
      <c r="H219" s="43"/>
      <c r="I219" s="109"/>
      <c r="J219" s="58"/>
      <c r="K219" s="6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5"/>
      <c r="AA219" s="75">
        <f>K219^3+L219^3+M219^3+N219^3+O219^3+P219^3+Q219^3+R219^3+K220^3+L220^3+M220^3+N220^3+O220^3+P220^3+Q220^3+R220^3</f>
        <v>0</v>
      </c>
      <c r="AB219" s="76">
        <f t="shared" si="36"/>
        <v>0</v>
      </c>
      <c r="AC219" s="95"/>
      <c r="AD219" s="81"/>
      <c r="AE219" s="82"/>
      <c r="AF219" s="82"/>
      <c r="AG219" s="82"/>
      <c r="AH219" s="83"/>
      <c r="AI219" s="83"/>
      <c r="AJ219" s="83"/>
      <c r="AK219" s="83"/>
      <c r="AL219" s="82"/>
      <c r="AM219" s="82"/>
      <c r="AN219" s="82"/>
      <c r="AO219" s="82"/>
      <c r="AP219" s="83"/>
      <c r="AQ219" s="83"/>
      <c r="AR219" s="83"/>
      <c r="AS219" s="84"/>
      <c r="AT219" s="66"/>
      <c r="AU219" s="51"/>
      <c r="AW219" s="109"/>
      <c r="AX219" s="58"/>
      <c r="AY219" s="3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5"/>
      <c r="BO219" s="75">
        <f>AY219^3+AZ219^3+BA219^3+BB219^3+BC219^3+BD219^3+BE219^3+BF219^3+AY220^3+AZ220^3+BA220^3+BB220^3+BC220^3+BD220^3+BE220^3+BF220^3</f>
        <v>0</v>
      </c>
      <c r="BP219" s="76">
        <f t="shared" si="37"/>
        <v>0</v>
      </c>
      <c r="BQ219" s="95"/>
      <c r="BR219" s="81"/>
      <c r="BS219" s="82"/>
      <c r="BT219" s="82"/>
      <c r="BU219" s="82"/>
      <c r="BV219" s="82"/>
      <c r="BW219" s="82"/>
      <c r="BX219" s="82"/>
      <c r="BY219" s="82"/>
      <c r="BZ219" s="83"/>
      <c r="CA219" s="83"/>
      <c r="CB219" s="83"/>
      <c r="CC219" s="83"/>
      <c r="CD219" s="83"/>
      <c r="CE219" s="83"/>
      <c r="CF219" s="83"/>
      <c r="CG219" s="84"/>
      <c r="CH219" s="66"/>
      <c r="CI219" s="51"/>
      <c r="CJ219" s="144"/>
      <c r="CK219" s="109"/>
      <c r="CL219" s="58"/>
      <c r="CM219" s="3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5"/>
      <c r="DC219" s="75">
        <f>CM219^3+CN219^3+CO219^3+CP219^3+CQ219^3+CR219^3+CS219^3+CT219^3+CM220^3+CN220^3+CO220^3+CP220^3+CQ220^3+CR220^3+CS220^3+CT220^3</f>
        <v>0</v>
      </c>
      <c r="DD219" s="76">
        <f t="shared" si="38"/>
        <v>0</v>
      </c>
      <c r="DE219" s="95"/>
      <c r="DF219" s="89"/>
      <c r="DG219" s="83"/>
      <c r="DH219" s="82"/>
      <c r="DI219" s="82"/>
      <c r="DJ219" s="83"/>
      <c r="DK219" s="83"/>
      <c r="DL219" s="82"/>
      <c r="DM219" s="82"/>
      <c r="DN219" s="83"/>
      <c r="DO219" s="83"/>
      <c r="DP219" s="82"/>
      <c r="DQ219" s="82"/>
      <c r="DR219" s="83"/>
      <c r="DS219" s="83"/>
      <c r="DT219" s="82"/>
      <c r="DU219" s="86"/>
      <c r="DV219" s="66"/>
      <c r="DW219" s="51"/>
      <c r="DY219" s="109"/>
      <c r="DZ219" s="58"/>
      <c r="EA219" s="3"/>
      <c r="EB219" s="4"/>
      <c r="EC219" s="4"/>
      <c r="ED219" s="4"/>
      <c r="EE219" s="4"/>
      <c r="EF219" s="4"/>
      <c r="EG219" s="4"/>
      <c r="EH219" s="4"/>
      <c r="EI219" s="4"/>
      <c r="EJ219" s="4"/>
      <c r="EK219" s="4"/>
      <c r="EL219" s="4"/>
      <c r="EM219" s="4"/>
      <c r="EN219" s="4"/>
      <c r="EO219" s="4"/>
      <c r="EP219" s="5"/>
      <c r="EQ219" s="75">
        <f>EA219^3+EB219^3+EC219^3+ED219^3+EE219^3+EF219^3+EG219^3+EH219^3+EA220^3+EB220^3+EC220^3+ED220^3+EE220^3+EF220^3+EG220^3+EH220^3</f>
        <v>0</v>
      </c>
      <c r="ER219" s="76">
        <f t="shared" si="39"/>
        <v>0</v>
      </c>
      <c r="ES219" s="95"/>
      <c r="ET219" s="81"/>
      <c r="EU219" s="82"/>
      <c r="EV219" s="82"/>
      <c r="EW219" s="82"/>
      <c r="EX219" s="82"/>
      <c r="EY219" s="82"/>
      <c r="EZ219" s="82"/>
      <c r="FA219" s="82"/>
      <c r="FB219" s="82"/>
      <c r="FC219" s="82"/>
      <c r="FD219" s="82"/>
      <c r="FE219" s="82"/>
      <c r="FF219" s="82"/>
      <c r="FG219" s="82"/>
      <c r="FH219" s="82"/>
      <c r="FI219" s="86"/>
      <c r="FJ219" s="66"/>
      <c r="FK219" s="51"/>
    </row>
    <row r="220" spans="1:167" x14ac:dyDescent="0.2">
      <c r="A220" s="32"/>
      <c r="B220" s="32"/>
      <c r="C220" s="32"/>
      <c r="D220" s="106" t="s">
        <v>84</v>
      </c>
      <c r="E220" s="107" t="s">
        <v>207</v>
      </c>
      <c r="F220" s="110">
        <f>B4+(206*B6)</f>
        <v>207</v>
      </c>
      <c r="G220" s="104"/>
      <c r="H220" s="43"/>
      <c r="I220" s="109"/>
      <c r="J220" s="58"/>
      <c r="K220" s="6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5"/>
      <c r="AA220" s="75">
        <f>S219^3+T219^3+U219^3+V219^3+W219^3+X219^3+Y219^3+Z219^3+S220^3+T220^3+U220^3+V220^3+W220^3+X220^3+Y220^3+Z220^3</f>
        <v>0</v>
      </c>
      <c r="AB220" s="76">
        <f t="shared" si="36"/>
        <v>0</v>
      </c>
      <c r="AC220" s="61"/>
      <c r="AD220" s="81"/>
      <c r="AE220" s="82"/>
      <c r="AF220" s="82"/>
      <c r="AG220" s="82"/>
      <c r="AH220" s="83"/>
      <c r="AI220" s="83"/>
      <c r="AJ220" s="83"/>
      <c r="AK220" s="83"/>
      <c r="AL220" s="82"/>
      <c r="AM220" s="82"/>
      <c r="AN220" s="82"/>
      <c r="AO220" s="82"/>
      <c r="AP220" s="83"/>
      <c r="AQ220" s="83"/>
      <c r="AR220" s="83"/>
      <c r="AS220" s="84"/>
      <c r="AT220" s="66"/>
      <c r="AU220" s="51"/>
      <c r="AW220" s="109"/>
      <c r="AX220" s="58"/>
      <c r="AY220" s="3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5"/>
      <c r="BO220" s="75">
        <f>BG219^3+BH219^3+BI219^3+BJ219^3+BK219^3+BL219^3+BM219^3+BN219^3+BG220^3+BH220^3+BI220^3+BJ220^3+BK220^3+BL220^3+BM220^3+BN220^3</f>
        <v>0</v>
      </c>
      <c r="BP220" s="76">
        <f t="shared" si="37"/>
        <v>0</v>
      </c>
      <c r="BQ220" s="61"/>
      <c r="BR220" s="81"/>
      <c r="BS220" s="82"/>
      <c r="BT220" s="82"/>
      <c r="BU220" s="82"/>
      <c r="BV220" s="82"/>
      <c r="BW220" s="82"/>
      <c r="BX220" s="82"/>
      <c r="BY220" s="82"/>
      <c r="BZ220" s="83"/>
      <c r="CA220" s="83"/>
      <c r="CB220" s="83"/>
      <c r="CC220" s="83"/>
      <c r="CD220" s="83"/>
      <c r="CE220" s="83"/>
      <c r="CF220" s="83"/>
      <c r="CG220" s="84"/>
      <c r="CH220" s="66"/>
      <c r="CI220" s="51"/>
      <c r="CJ220" s="144"/>
      <c r="CK220" s="109"/>
      <c r="CL220" s="58"/>
      <c r="CM220" s="3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5"/>
      <c r="DC220" s="75">
        <f>CU219^3+CV219^3+CW219^3+CX219^3+CY219^3+CZ219^3+DA219^3+DB219^3+CU220^3+CV220^3+CW220^3+CX220^3+CY220^3+CZ220^3+DA220^3+DB220^3</f>
        <v>0</v>
      </c>
      <c r="DD220" s="76">
        <f t="shared" si="38"/>
        <v>0</v>
      </c>
      <c r="DE220" s="61"/>
      <c r="DF220" s="89"/>
      <c r="DG220" s="83"/>
      <c r="DH220" s="82"/>
      <c r="DI220" s="82"/>
      <c r="DJ220" s="83"/>
      <c r="DK220" s="83"/>
      <c r="DL220" s="82"/>
      <c r="DM220" s="82"/>
      <c r="DN220" s="83"/>
      <c r="DO220" s="83"/>
      <c r="DP220" s="82"/>
      <c r="DQ220" s="82"/>
      <c r="DR220" s="83"/>
      <c r="DS220" s="83"/>
      <c r="DT220" s="82"/>
      <c r="DU220" s="86"/>
      <c r="DV220" s="66"/>
      <c r="DW220" s="51"/>
      <c r="DY220" s="109"/>
      <c r="DZ220" s="58"/>
      <c r="EA220" s="3"/>
      <c r="EB220" s="4"/>
      <c r="EC220" s="4"/>
      <c r="ED220" s="4"/>
      <c r="EE220" s="4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5"/>
      <c r="EQ220" s="75">
        <f>EI219^3+EJ219^3+EK219^3+EL219^3+EM219^3+EN219^3+EO219^3+EP219^3+EI220^3+EJ220^3+EK220^3+EL220^3+EM220^3+EN220^3+EO220^3+EP220^3</f>
        <v>0</v>
      </c>
      <c r="ER220" s="76">
        <f t="shared" si="39"/>
        <v>0</v>
      </c>
      <c r="ES220" s="61"/>
      <c r="ET220" s="89"/>
      <c r="EU220" s="83"/>
      <c r="EV220" s="83"/>
      <c r="EW220" s="83"/>
      <c r="EX220" s="83"/>
      <c r="EY220" s="83"/>
      <c r="EZ220" s="83"/>
      <c r="FA220" s="83"/>
      <c r="FB220" s="83"/>
      <c r="FC220" s="83"/>
      <c r="FD220" s="83"/>
      <c r="FE220" s="83"/>
      <c r="FF220" s="83"/>
      <c r="FG220" s="83"/>
      <c r="FH220" s="83"/>
      <c r="FI220" s="84"/>
      <c r="FJ220" s="66"/>
      <c r="FK220" s="51"/>
    </row>
    <row r="221" spans="1:167" x14ac:dyDescent="0.2">
      <c r="A221" s="32"/>
      <c r="B221" s="32"/>
      <c r="C221" s="32"/>
      <c r="D221" s="106" t="s">
        <v>226</v>
      </c>
      <c r="E221" s="107" t="s">
        <v>207</v>
      </c>
      <c r="F221" s="108">
        <f>B4+(207*B6)</f>
        <v>208</v>
      </c>
      <c r="G221" s="104"/>
      <c r="H221" s="43"/>
      <c r="I221" s="109"/>
      <c r="J221" s="58"/>
      <c r="K221" s="6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5"/>
      <c r="AA221" s="75">
        <f>K221^3+L221^3+M221^3+N221^3+O221^3+P221^3+Q221^3+R221^3+K222^3+L222^3+M222^3+N222^3+O222^3+P222^3+Q222^3+R222^3</f>
        <v>0</v>
      </c>
      <c r="AB221" s="76">
        <f t="shared" si="36"/>
        <v>0</v>
      </c>
      <c r="AC221" s="61"/>
      <c r="AD221" s="81"/>
      <c r="AE221" s="82"/>
      <c r="AF221" s="82"/>
      <c r="AG221" s="82"/>
      <c r="AH221" s="83"/>
      <c r="AI221" s="83"/>
      <c r="AJ221" s="83"/>
      <c r="AK221" s="83"/>
      <c r="AL221" s="82"/>
      <c r="AM221" s="82"/>
      <c r="AN221" s="82"/>
      <c r="AO221" s="82"/>
      <c r="AP221" s="83"/>
      <c r="AQ221" s="83"/>
      <c r="AR221" s="83"/>
      <c r="AS221" s="84"/>
      <c r="AT221" s="66"/>
      <c r="AU221" s="51"/>
      <c r="AW221" s="109"/>
      <c r="AX221" s="58"/>
      <c r="AY221" s="3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5"/>
      <c r="BO221" s="75">
        <f>AY221^3+AZ221^3+BA221^3+BB221^3+BC221^3+BD221^3+BE221^3+BF221^3+AY222^3+AZ222^3+BA222^3+BB222^3+BC222^3+BD222^3+BE222^3+BF222^3</f>
        <v>0</v>
      </c>
      <c r="BP221" s="76">
        <f t="shared" si="37"/>
        <v>0</v>
      </c>
      <c r="BQ221" s="61"/>
      <c r="BR221" s="89"/>
      <c r="BS221" s="83"/>
      <c r="BT221" s="83"/>
      <c r="BU221" s="83"/>
      <c r="BV221" s="83"/>
      <c r="BW221" s="83"/>
      <c r="BX221" s="83"/>
      <c r="BY221" s="83"/>
      <c r="BZ221" s="82"/>
      <c r="CA221" s="82"/>
      <c r="CB221" s="82"/>
      <c r="CC221" s="82"/>
      <c r="CD221" s="82"/>
      <c r="CE221" s="82"/>
      <c r="CF221" s="82"/>
      <c r="CG221" s="86"/>
      <c r="CH221" s="66"/>
      <c r="CI221" s="51"/>
      <c r="CJ221" s="144"/>
      <c r="CK221" s="109"/>
      <c r="CL221" s="58"/>
      <c r="CM221" s="3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5"/>
      <c r="DC221" s="75">
        <f>CM221^3+CN221^3+CO221^3+CP221^3+CQ221^3+CR221^3+CS221^3+CT221^3+CM222^3+CN222^3+CO222^3+CP222^3+CQ222^3+CR222^3+CS222^3+CT222^3</f>
        <v>0</v>
      </c>
      <c r="DD221" s="76">
        <f t="shared" si="38"/>
        <v>0</v>
      </c>
      <c r="DE221" s="61"/>
      <c r="DF221" s="89"/>
      <c r="DG221" s="83"/>
      <c r="DH221" s="82"/>
      <c r="DI221" s="82"/>
      <c r="DJ221" s="83"/>
      <c r="DK221" s="83"/>
      <c r="DL221" s="82"/>
      <c r="DM221" s="82"/>
      <c r="DN221" s="83"/>
      <c r="DO221" s="83"/>
      <c r="DP221" s="82"/>
      <c r="DQ221" s="82"/>
      <c r="DR221" s="83"/>
      <c r="DS221" s="83"/>
      <c r="DT221" s="82"/>
      <c r="DU221" s="86"/>
      <c r="DV221" s="66"/>
      <c r="DW221" s="51"/>
      <c r="DY221" s="109"/>
      <c r="DZ221" s="58"/>
      <c r="EA221" s="3"/>
      <c r="EB221" s="4"/>
      <c r="EC221" s="4"/>
      <c r="ED221" s="4"/>
      <c r="EE221" s="4"/>
      <c r="EF221" s="4"/>
      <c r="EG221" s="4"/>
      <c r="EH221" s="4"/>
      <c r="EI221" s="4"/>
      <c r="EJ221" s="4"/>
      <c r="EK221" s="4"/>
      <c r="EL221" s="4"/>
      <c r="EM221" s="4"/>
      <c r="EN221" s="4"/>
      <c r="EO221" s="4"/>
      <c r="EP221" s="5"/>
      <c r="EQ221" s="75">
        <f>EA221^3+EB221^3+EC221^3+ED221^3+EE221^3+EF221^3+EG221^3+EH221^3+EA222^3+EB222^3+EC222^3+ED222^3+EE222^3+EF222^3+EG222^3+EH222^3</f>
        <v>0</v>
      </c>
      <c r="ER221" s="76">
        <f t="shared" si="39"/>
        <v>0</v>
      </c>
      <c r="ES221" s="61"/>
      <c r="ET221" s="81"/>
      <c r="EU221" s="82"/>
      <c r="EV221" s="82"/>
      <c r="EW221" s="82"/>
      <c r="EX221" s="82"/>
      <c r="EY221" s="82"/>
      <c r="EZ221" s="82"/>
      <c r="FA221" s="82"/>
      <c r="FB221" s="82"/>
      <c r="FC221" s="82"/>
      <c r="FD221" s="82"/>
      <c r="FE221" s="82"/>
      <c r="FF221" s="82"/>
      <c r="FG221" s="82"/>
      <c r="FH221" s="82"/>
      <c r="FI221" s="86"/>
      <c r="FJ221" s="66"/>
      <c r="FK221" s="51"/>
    </row>
    <row r="222" spans="1:167" x14ac:dyDescent="0.2">
      <c r="A222" s="32"/>
      <c r="B222" s="32"/>
      <c r="C222" s="32"/>
      <c r="D222" s="106" t="s">
        <v>145</v>
      </c>
      <c r="E222" s="107" t="s">
        <v>207</v>
      </c>
      <c r="F222" s="108">
        <f>B4+(208*B6)</f>
        <v>209</v>
      </c>
      <c r="G222" s="104"/>
      <c r="H222" s="43"/>
      <c r="I222" s="109"/>
      <c r="J222" s="58"/>
      <c r="K222" s="6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5"/>
      <c r="AA222" s="75">
        <f>S221^3+T221^3+U221^3+V221^3+W221^3+X221^3+Y221^3+Z221^3+S222^3+T222^3+U222^3+V222^3+W222^3+X222^3+Y222^3+Z222^3</f>
        <v>0</v>
      </c>
      <c r="AB222" s="76">
        <f t="shared" si="36"/>
        <v>0</v>
      </c>
      <c r="AC222" s="61"/>
      <c r="AD222" s="81"/>
      <c r="AE222" s="82"/>
      <c r="AF222" s="82"/>
      <c r="AG222" s="82"/>
      <c r="AH222" s="83"/>
      <c r="AI222" s="83"/>
      <c r="AJ222" s="83"/>
      <c r="AK222" s="83"/>
      <c r="AL222" s="82"/>
      <c r="AM222" s="82"/>
      <c r="AN222" s="82"/>
      <c r="AO222" s="82"/>
      <c r="AP222" s="83"/>
      <c r="AQ222" s="83"/>
      <c r="AR222" s="83"/>
      <c r="AS222" s="84"/>
      <c r="AT222" s="66"/>
      <c r="AU222" s="51"/>
      <c r="AW222" s="109"/>
      <c r="AX222" s="58"/>
      <c r="AY222" s="3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5"/>
      <c r="BO222" s="75">
        <f>BG221^3+BH221^3+BI221^3+BJ221^3+BK221^3+BL221^3+BM221^3+BN221^3+BG222^3+BH222^3+BI222^3+BJ222^3+BK222^3+BL222^3+BM222^3+BN222^3</f>
        <v>0</v>
      </c>
      <c r="BP222" s="76">
        <f t="shared" si="37"/>
        <v>0</v>
      </c>
      <c r="BQ222" s="61"/>
      <c r="BR222" s="89"/>
      <c r="BS222" s="83"/>
      <c r="BT222" s="83"/>
      <c r="BU222" s="83"/>
      <c r="BV222" s="83"/>
      <c r="BW222" s="83"/>
      <c r="BX222" s="83"/>
      <c r="BY222" s="83"/>
      <c r="BZ222" s="82"/>
      <c r="CA222" s="82"/>
      <c r="CB222" s="82"/>
      <c r="CC222" s="82"/>
      <c r="CD222" s="82"/>
      <c r="CE222" s="82"/>
      <c r="CF222" s="82"/>
      <c r="CG222" s="86"/>
      <c r="CH222" s="66"/>
      <c r="CI222" s="51"/>
      <c r="CJ222" s="144"/>
      <c r="CK222" s="109"/>
      <c r="CL222" s="58"/>
      <c r="CM222" s="3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5"/>
      <c r="DC222" s="75">
        <f>CU221^3+CV221^3+CW221^3+CX221^3+CY221^3+CZ221^3+DA221^3+DB221^3+CU222^3+CV222^3+CW222^3+CX222^3+CY222^3+CZ222^3+DA222^3+DB222^3</f>
        <v>0</v>
      </c>
      <c r="DD222" s="76">
        <f t="shared" si="38"/>
        <v>0</v>
      </c>
      <c r="DE222" s="61"/>
      <c r="DF222" s="89"/>
      <c r="DG222" s="83"/>
      <c r="DH222" s="82"/>
      <c r="DI222" s="82"/>
      <c r="DJ222" s="83"/>
      <c r="DK222" s="83"/>
      <c r="DL222" s="82"/>
      <c r="DM222" s="82"/>
      <c r="DN222" s="83"/>
      <c r="DO222" s="83"/>
      <c r="DP222" s="82"/>
      <c r="DQ222" s="82"/>
      <c r="DR222" s="83"/>
      <c r="DS222" s="83"/>
      <c r="DT222" s="82"/>
      <c r="DU222" s="86"/>
      <c r="DV222" s="66"/>
      <c r="DW222" s="51"/>
      <c r="DY222" s="109"/>
      <c r="DZ222" s="58"/>
      <c r="EA222" s="3"/>
      <c r="EB222" s="4"/>
      <c r="EC222" s="4"/>
      <c r="ED222" s="4"/>
      <c r="EE222" s="4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5"/>
      <c r="EQ222" s="75">
        <f>EI221^3+EJ221^3+EK221^3+EL221^3+EM221^3+EN221^3+EO221^3+EP221^3+EI222^3+EJ222^3+EK222^3+EL222^3+EM222^3+EN222^3+EO222^3+EP222^3</f>
        <v>0</v>
      </c>
      <c r="ER222" s="76">
        <f t="shared" si="39"/>
        <v>0</v>
      </c>
      <c r="ES222" s="61"/>
      <c r="ET222" s="89"/>
      <c r="EU222" s="83"/>
      <c r="EV222" s="83"/>
      <c r="EW222" s="83"/>
      <c r="EX222" s="83"/>
      <c r="EY222" s="83"/>
      <c r="EZ222" s="83"/>
      <c r="FA222" s="83"/>
      <c r="FB222" s="83"/>
      <c r="FC222" s="83"/>
      <c r="FD222" s="83"/>
      <c r="FE222" s="83"/>
      <c r="FF222" s="83"/>
      <c r="FG222" s="83"/>
      <c r="FH222" s="83"/>
      <c r="FI222" s="84"/>
      <c r="FJ222" s="66"/>
      <c r="FK222" s="51"/>
    </row>
    <row r="223" spans="1:167" x14ac:dyDescent="0.2">
      <c r="A223" s="32"/>
      <c r="B223" s="32"/>
      <c r="C223" s="32"/>
      <c r="D223" s="106" t="s">
        <v>26</v>
      </c>
      <c r="E223" s="107" t="s">
        <v>207</v>
      </c>
      <c r="F223" s="110">
        <f>B4+(209*B6)</f>
        <v>210</v>
      </c>
      <c r="G223" s="104"/>
      <c r="H223" s="43"/>
      <c r="I223" s="109"/>
      <c r="J223" s="58"/>
      <c r="K223" s="6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5"/>
      <c r="AA223" s="75">
        <f>K223^3+L223^3+M223^3+N223^3+O223^3+P223^3+Q223^3+R223^3+K224^3+L224^3+M224^3+N224^3+O224^3+P224^3+Q224^3+R224^3</f>
        <v>0</v>
      </c>
      <c r="AB223" s="76">
        <f t="shared" si="36"/>
        <v>0</v>
      </c>
      <c r="AC223" s="61"/>
      <c r="AD223" s="89"/>
      <c r="AE223" s="83"/>
      <c r="AF223" s="83"/>
      <c r="AG223" s="83"/>
      <c r="AH223" s="82"/>
      <c r="AI223" s="82"/>
      <c r="AJ223" s="82"/>
      <c r="AK223" s="82"/>
      <c r="AL223" s="83"/>
      <c r="AM223" s="83"/>
      <c r="AN223" s="83"/>
      <c r="AO223" s="83"/>
      <c r="AP223" s="82"/>
      <c r="AQ223" s="82"/>
      <c r="AR223" s="82"/>
      <c r="AS223" s="86"/>
      <c r="AT223" s="66"/>
      <c r="AU223" s="51"/>
      <c r="AW223" s="109"/>
      <c r="AX223" s="58"/>
      <c r="AY223" s="3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5"/>
      <c r="BO223" s="75">
        <f>AY223^3+AZ223^3+BA223^3+BB223^3+BC223^3+BD223^3+BE223^3+BF223^3+AY224^3+AZ224^3+BA224^3+BB224^3+BC224^3+BD224^3+BE224^3+BF224^3</f>
        <v>0</v>
      </c>
      <c r="BP223" s="76">
        <f t="shared" si="37"/>
        <v>0</v>
      </c>
      <c r="BQ223" s="61"/>
      <c r="BR223" s="81"/>
      <c r="BS223" s="82"/>
      <c r="BT223" s="82"/>
      <c r="BU223" s="82"/>
      <c r="BV223" s="82"/>
      <c r="BW223" s="82"/>
      <c r="BX223" s="82"/>
      <c r="BY223" s="82"/>
      <c r="BZ223" s="83"/>
      <c r="CA223" s="83"/>
      <c r="CB223" s="83"/>
      <c r="CC223" s="83"/>
      <c r="CD223" s="83"/>
      <c r="CE223" s="83"/>
      <c r="CF223" s="83"/>
      <c r="CG223" s="84"/>
      <c r="CH223" s="66"/>
      <c r="CI223" s="51"/>
      <c r="CJ223" s="144"/>
      <c r="CK223" s="109"/>
      <c r="CL223" s="58"/>
      <c r="CM223" s="3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5"/>
      <c r="DC223" s="75">
        <f>CM223^3+CN223^3+CO223^3+CP223^3+CQ223^3+CR223^3+CS223^3+CT223^3+CM224^3+CN224^3+CO224^3+CP224^3+CQ224^3+CR224^3+CS224^3+CT224^3</f>
        <v>0</v>
      </c>
      <c r="DD223" s="76">
        <f t="shared" si="38"/>
        <v>0</v>
      </c>
      <c r="DE223" s="61"/>
      <c r="DF223" s="89"/>
      <c r="DG223" s="83"/>
      <c r="DH223" s="82"/>
      <c r="DI223" s="82"/>
      <c r="DJ223" s="83"/>
      <c r="DK223" s="83"/>
      <c r="DL223" s="82"/>
      <c r="DM223" s="82"/>
      <c r="DN223" s="83"/>
      <c r="DO223" s="83"/>
      <c r="DP223" s="82"/>
      <c r="DQ223" s="82"/>
      <c r="DR223" s="83"/>
      <c r="DS223" s="83"/>
      <c r="DT223" s="82"/>
      <c r="DU223" s="86"/>
      <c r="DV223" s="66"/>
      <c r="DW223" s="51"/>
      <c r="DY223" s="109"/>
      <c r="DZ223" s="58"/>
      <c r="EA223" s="3"/>
      <c r="EB223" s="4"/>
      <c r="EC223" s="4"/>
      <c r="ED223" s="4"/>
      <c r="EE223" s="4"/>
      <c r="EF223" s="4"/>
      <c r="EG223" s="4"/>
      <c r="EH223" s="4"/>
      <c r="EI223" s="4"/>
      <c r="EJ223" s="4"/>
      <c r="EK223" s="4"/>
      <c r="EL223" s="4"/>
      <c r="EM223" s="4"/>
      <c r="EN223" s="4"/>
      <c r="EO223" s="4"/>
      <c r="EP223" s="5"/>
      <c r="EQ223" s="75">
        <f>EA223^3+EB223^3+EC223^3+ED223^3+EE223^3+EF223^3+EG223^3+EH223^3+EA224^3+EB224^3+EC224^3+ED224^3+EE224^3+EF224^3+EG224^3+EH224^3</f>
        <v>0</v>
      </c>
      <c r="ER223" s="76">
        <f t="shared" si="39"/>
        <v>0</v>
      </c>
      <c r="ES223" s="61"/>
      <c r="ET223" s="81"/>
      <c r="EU223" s="82"/>
      <c r="EV223" s="82"/>
      <c r="EW223" s="82"/>
      <c r="EX223" s="82"/>
      <c r="EY223" s="82"/>
      <c r="EZ223" s="82"/>
      <c r="FA223" s="82"/>
      <c r="FB223" s="82"/>
      <c r="FC223" s="82"/>
      <c r="FD223" s="82"/>
      <c r="FE223" s="82"/>
      <c r="FF223" s="82"/>
      <c r="FG223" s="82"/>
      <c r="FH223" s="82"/>
      <c r="FI223" s="86"/>
      <c r="FJ223" s="66"/>
      <c r="FK223" s="51"/>
    </row>
    <row r="224" spans="1:167" x14ac:dyDescent="0.2">
      <c r="A224" s="32"/>
      <c r="B224" s="32"/>
      <c r="C224" s="32"/>
      <c r="D224" s="106" t="s">
        <v>37</v>
      </c>
      <c r="E224" s="107" t="s">
        <v>207</v>
      </c>
      <c r="F224" s="110">
        <f>B4+(210*B6)</f>
        <v>211</v>
      </c>
      <c r="G224" s="104"/>
      <c r="H224" s="43"/>
      <c r="I224" s="109"/>
      <c r="J224" s="58"/>
      <c r="K224" s="6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5"/>
      <c r="AA224" s="75">
        <f>S223^3+T223^3+U223^3+V223^3+W223^3+X223^3+Y223^3+Z223^3+S224^3+T224^3+U224^3+V224^3+W224^3+X224^3+Y224^3+Z224^3</f>
        <v>0</v>
      </c>
      <c r="AB224" s="76">
        <f t="shared" si="36"/>
        <v>0</v>
      </c>
      <c r="AC224" s="61"/>
      <c r="AD224" s="89"/>
      <c r="AE224" s="83"/>
      <c r="AF224" s="83"/>
      <c r="AG224" s="83"/>
      <c r="AH224" s="82"/>
      <c r="AI224" s="82"/>
      <c r="AJ224" s="82"/>
      <c r="AK224" s="82"/>
      <c r="AL224" s="83"/>
      <c r="AM224" s="83"/>
      <c r="AN224" s="83"/>
      <c r="AO224" s="83"/>
      <c r="AP224" s="82"/>
      <c r="AQ224" s="82"/>
      <c r="AR224" s="82"/>
      <c r="AS224" s="86"/>
      <c r="AT224" s="66"/>
      <c r="AU224" s="51"/>
      <c r="AW224" s="109"/>
      <c r="AX224" s="58"/>
      <c r="AY224" s="3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5"/>
      <c r="BO224" s="75">
        <f>BG223^3+BH223^3+BI223^3+BJ223^3+BK223^3+BL223^3+BM223^3+BN223^3+BG224^3+BH224^3+BI224^3+BJ224^3+BK224^3+BL224^3+BM224^3+BN224^3</f>
        <v>0</v>
      </c>
      <c r="BP224" s="76">
        <f t="shared" si="37"/>
        <v>0</v>
      </c>
      <c r="BQ224" s="61"/>
      <c r="BR224" s="81"/>
      <c r="BS224" s="82"/>
      <c r="BT224" s="82"/>
      <c r="BU224" s="82"/>
      <c r="BV224" s="82"/>
      <c r="BW224" s="82"/>
      <c r="BX224" s="82"/>
      <c r="BY224" s="82"/>
      <c r="BZ224" s="83"/>
      <c r="CA224" s="83"/>
      <c r="CB224" s="83"/>
      <c r="CC224" s="83"/>
      <c r="CD224" s="83"/>
      <c r="CE224" s="83"/>
      <c r="CF224" s="83"/>
      <c r="CG224" s="84"/>
      <c r="CH224" s="66"/>
      <c r="CI224" s="51"/>
      <c r="CJ224" s="144"/>
      <c r="CK224" s="109"/>
      <c r="CL224" s="58"/>
      <c r="CM224" s="3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5"/>
      <c r="DC224" s="75">
        <f>CU223^3+CV223^3+CW223^3+CX223^3+CY223^3+CZ223^3+DA223^3+DB223^3+CU224^3+CV224^3+CW224^3+CX224^3+CY224^3+CZ224^3+DA224^3+DB224^3</f>
        <v>0</v>
      </c>
      <c r="DD224" s="76">
        <f t="shared" si="38"/>
        <v>0</v>
      </c>
      <c r="DE224" s="61"/>
      <c r="DF224" s="89"/>
      <c r="DG224" s="83"/>
      <c r="DH224" s="82"/>
      <c r="DI224" s="82"/>
      <c r="DJ224" s="83"/>
      <c r="DK224" s="83"/>
      <c r="DL224" s="82"/>
      <c r="DM224" s="82"/>
      <c r="DN224" s="83"/>
      <c r="DO224" s="83"/>
      <c r="DP224" s="82"/>
      <c r="DQ224" s="82"/>
      <c r="DR224" s="83"/>
      <c r="DS224" s="83"/>
      <c r="DT224" s="82"/>
      <c r="DU224" s="86"/>
      <c r="DV224" s="66"/>
      <c r="DW224" s="51"/>
      <c r="DY224" s="109"/>
      <c r="DZ224" s="58"/>
      <c r="EA224" s="3"/>
      <c r="EB224" s="4"/>
      <c r="EC224" s="4"/>
      <c r="ED224" s="4"/>
      <c r="EE224" s="4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5"/>
      <c r="EQ224" s="75">
        <f>EI223^3+EJ223^3+EK223^3+EL223^3+EM223^3+EN223^3+EO223^3+EP223^3+EI224^3+EJ224^3+EK224^3+EL224^3+EM224^3+EN224^3+EO224^3+EP224^3</f>
        <v>0</v>
      </c>
      <c r="ER224" s="76">
        <f t="shared" si="39"/>
        <v>0</v>
      </c>
      <c r="ES224" s="61"/>
      <c r="ET224" s="89"/>
      <c r="EU224" s="83"/>
      <c r="EV224" s="83"/>
      <c r="EW224" s="83"/>
      <c r="EX224" s="83"/>
      <c r="EY224" s="83"/>
      <c r="EZ224" s="83"/>
      <c r="FA224" s="83"/>
      <c r="FB224" s="83"/>
      <c r="FC224" s="83"/>
      <c r="FD224" s="83"/>
      <c r="FE224" s="83"/>
      <c r="FF224" s="83"/>
      <c r="FG224" s="83"/>
      <c r="FH224" s="83"/>
      <c r="FI224" s="84"/>
      <c r="FJ224" s="66"/>
      <c r="FK224" s="51"/>
    </row>
    <row r="225" spans="1:167" x14ac:dyDescent="0.2">
      <c r="A225" s="32"/>
      <c r="B225" s="32"/>
      <c r="C225" s="32"/>
      <c r="D225" s="106" t="s">
        <v>244</v>
      </c>
      <c r="E225" s="107" t="s">
        <v>207</v>
      </c>
      <c r="F225" s="108">
        <f>B4+(211*B6)</f>
        <v>212</v>
      </c>
      <c r="G225" s="104"/>
      <c r="H225" s="43"/>
      <c r="I225" s="109"/>
      <c r="J225" s="58"/>
      <c r="K225" s="6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5"/>
      <c r="AA225" s="75">
        <f>K225^3+L225^3+M225^3+N225^3+O225^3+P225^3+Q225^3+R225^3+K226^3+L226^3+M226^3+N226^3+O226^3+P226^3+Q226^3+R226^3</f>
        <v>0</v>
      </c>
      <c r="AB225" s="76">
        <f t="shared" si="36"/>
        <v>0</v>
      </c>
      <c r="AC225" s="61"/>
      <c r="AD225" s="89"/>
      <c r="AE225" s="83"/>
      <c r="AF225" s="83"/>
      <c r="AG225" s="83"/>
      <c r="AH225" s="82"/>
      <c r="AI225" s="82"/>
      <c r="AJ225" s="82"/>
      <c r="AK225" s="82"/>
      <c r="AL225" s="83"/>
      <c r="AM225" s="83"/>
      <c r="AN225" s="83"/>
      <c r="AO225" s="83"/>
      <c r="AP225" s="82"/>
      <c r="AQ225" s="82"/>
      <c r="AR225" s="82"/>
      <c r="AS225" s="86"/>
      <c r="AT225" s="66"/>
      <c r="AU225" s="51"/>
      <c r="AW225" s="109"/>
      <c r="AX225" s="58"/>
      <c r="AY225" s="3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5"/>
      <c r="BO225" s="75">
        <f>AY225^3+AZ225^3+BA225^3+BB225^3+BC225^3+BD225^3+BE225^3+BF225^3+AY226^3+AZ226^3+BA226^3+BB226^3+BC226^3+BD226^3+BE226^3+BF226^3</f>
        <v>0</v>
      </c>
      <c r="BP225" s="76">
        <f t="shared" si="37"/>
        <v>0</v>
      </c>
      <c r="BQ225" s="61"/>
      <c r="BR225" s="89"/>
      <c r="BS225" s="83"/>
      <c r="BT225" s="83"/>
      <c r="BU225" s="83"/>
      <c r="BV225" s="83"/>
      <c r="BW225" s="83"/>
      <c r="BX225" s="83"/>
      <c r="BY225" s="83"/>
      <c r="BZ225" s="82"/>
      <c r="CA225" s="82"/>
      <c r="CB225" s="82"/>
      <c r="CC225" s="82"/>
      <c r="CD225" s="82"/>
      <c r="CE225" s="82"/>
      <c r="CF225" s="82"/>
      <c r="CG225" s="86"/>
      <c r="CH225" s="66"/>
      <c r="CI225" s="51"/>
      <c r="CJ225" s="144"/>
      <c r="CK225" s="109"/>
      <c r="CL225" s="58"/>
      <c r="CM225" s="3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5"/>
      <c r="DC225" s="75">
        <f>CM225^3+CN225^3+CO225^3+CP225^3+CQ225^3+CR225^3+CS225^3+CT225^3+CM226^3+CN226^3+CO226^3+CP226^3+CQ226^3+CR226^3+CS226^3+CT226^3</f>
        <v>0</v>
      </c>
      <c r="DD225" s="76">
        <f t="shared" si="38"/>
        <v>0</v>
      </c>
      <c r="DE225" s="61"/>
      <c r="DF225" s="89"/>
      <c r="DG225" s="83"/>
      <c r="DH225" s="82"/>
      <c r="DI225" s="82"/>
      <c r="DJ225" s="83"/>
      <c r="DK225" s="83"/>
      <c r="DL225" s="82"/>
      <c r="DM225" s="82"/>
      <c r="DN225" s="83"/>
      <c r="DO225" s="83"/>
      <c r="DP225" s="82"/>
      <c r="DQ225" s="82"/>
      <c r="DR225" s="83"/>
      <c r="DS225" s="83"/>
      <c r="DT225" s="82"/>
      <c r="DU225" s="86"/>
      <c r="DV225" s="66"/>
      <c r="DW225" s="51"/>
      <c r="DY225" s="109"/>
      <c r="DZ225" s="58"/>
      <c r="EA225" s="3"/>
      <c r="EB225" s="4"/>
      <c r="EC225" s="4"/>
      <c r="ED225" s="4"/>
      <c r="EE225" s="4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5"/>
      <c r="EQ225" s="75">
        <f>EA225^3+EB225^3+EC225^3+ED225^3+EE225^3+EF225^3+EG225^3+EH225^3+EA226^3+EB226^3+EC226^3+ED226^3+EE226^3+EF226^3+EG226^3+EH226^3</f>
        <v>0</v>
      </c>
      <c r="ER225" s="76">
        <f t="shared" si="39"/>
        <v>0</v>
      </c>
      <c r="ES225" s="61"/>
      <c r="ET225" s="81"/>
      <c r="EU225" s="82"/>
      <c r="EV225" s="82"/>
      <c r="EW225" s="82"/>
      <c r="EX225" s="82"/>
      <c r="EY225" s="82"/>
      <c r="EZ225" s="82"/>
      <c r="FA225" s="82"/>
      <c r="FB225" s="82"/>
      <c r="FC225" s="82"/>
      <c r="FD225" s="82"/>
      <c r="FE225" s="82"/>
      <c r="FF225" s="82"/>
      <c r="FG225" s="82"/>
      <c r="FH225" s="82"/>
      <c r="FI225" s="86"/>
      <c r="FJ225" s="66"/>
      <c r="FK225" s="51"/>
    </row>
    <row r="226" spans="1:167" x14ac:dyDescent="0.2">
      <c r="A226" s="32"/>
      <c r="B226" s="32"/>
      <c r="C226" s="32"/>
      <c r="D226" s="106" t="s">
        <v>230</v>
      </c>
      <c r="E226" s="107" t="s">
        <v>207</v>
      </c>
      <c r="F226" s="108">
        <f>B4+(212*B6)</f>
        <v>213</v>
      </c>
      <c r="G226" s="104"/>
      <c r="H226" s="43"/>
      <c r="I226" s="109"/>
      <c r="J226" s="58"/>
      <c r="K226" s="15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9"/>
      <c r="AA226" s="75">
        <f>S225^3+T225^3+U225^3+V225^3+W225^3+X225^3+Y225^3+Z225^3+S226^3+T226^3+U226^3+V226^3+W226^3+X226^3+Y226^3+Z226^3</f>
        <v>0</v>
      </c>
      <c r="AB226" s="76">
        <f t="shared" si="36"/>
        <v>0</v>
      </c>
      <c r="AC226" s="61"/>
      <c r="AD226" s="116"/>
      <c r="AE226" s="117"/>
      <c r="AF226" s="117"/>
      <c r="AG226" s="117"/>
      <c r="AH226" s="118"/>
      <c r="AI226" s="118"/>
      <c r="AJ226" s="118"/>
      <c r="AK226" s="118"/>
      <c r="AL226" s="117"/>
      <c r="AM226" s="117"/>
      <c r="AN226" s="117"/>
      <c r="AO226" s="117"/>
      <c r="AP226" s="118"/>
      <c r="AQ226" s="118"/>
      <c r="AR226" s="118"/>
      <c r="AS226" s="119"/>
      <c r="AT226" s="32"/>
      <c r="AU226" s="115"/>
      <c r="AW226" s="109"/>
      <c r="AX226" s="58"/>
      <c r="AY226" s="7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9"/>
      <c r="BO226" s="75">
        <f>BG225^3+BH225^3+BI225^3+BJ225^3+BK225^3+BL225^3+BM225^3+BN225^3+BG226^3+BH226^3+BI226^3+BJ226^3+BK226^3+BL226^3+BM226^3+BN226^3</f>
        <v>0</v>
      </c>
      <c r="BP226" s="76">
        <f t="shared" si="37"/>
        <v>0</v>
      </c>
      <c r="BQ226" s="61"/>
      <c r="BR226" s="116"/>
      <c r="BS226" s="117"/>
      <c r="BT226" s="117"/>
      <c r="BU226" s="117"/>
      <c r="BV226" s="117"/>
      <c r="BW226" s="117"/>
      <c r="BX226" s="117"/>
      <c r="BY226" s="117"/>
      <c r="BZ226" s="118"/>
      <c r="CA226" s="118"/>
      <c r="CB226" s="118"/>
      <c r="CC226" s="118"/>
      <c r="CD226" s="118"/>
      <c r="CE226" s="118"/>
      <c r="CF226" s="118"/>
      <c r="CG226" s="119"/>
      <c r="CH226" s="32"/>
      <c r="CI226" s="115"/>
      <c r="CJ226" s="144"/>
      <c r="CK226" s="109"/>
      <c r="CL226" s="58"/>
      <c r="CM226" s="7"/>
      <c r="CN226" s="8"/>
      <c r="CO226" s="8"/>
      <c r="CP226" s="8"/>
      <c r="CQ226" s="8"/>
      <c r="CR226" s="8"/>
      <c r="CS226" s="8"/>
      <c r="CT226" s="8"/>
      <c r="CU226" s="8"/>
      <c r="CV226" s="8"/>
      <c r="CW226" s="8"/>
      <c r="CX226" s="8"/>
      <c r="CY226" s="8"/>
      <c r="CZ226" s="8"/>
      <c r="DA226" s="8"/>
      <c r="DB226" s="9"/>
      <c r="DC226" s="75">
        <f>CU225^3+CV225^3+CW225^3+CX225^3+CY225^3+CZ225^3+DA225^3+DB225^3+CU226^3+CV226^3+CW226^3+CX226^3+CY226^3+CZ226^3+DA226^3+DB226^3</f>
        <v>0</v>
      </c>
      <c r="DD226" s="76">
        <f t="shared" si="38"/>
        <v>0</v>
      </c>
      <c r="DE226" s="61"/>
      <c r="DF226" s="116"/>
      <c r="DG226" s="117"/>
      <c r="DH226" s="118"/>
      <c r="DI226" s="118"/>
      <c r="DJ226" s="117"/>
      <c r="DK226" s="117"/>
      <c r="DL226" s="118"/>
      <c r="DM226" s="118"/>
      <c r="DN226" s="117"/>
      <c r="DO226" s="117"/>
      <c r="DP226" s="118"/>
      <c r="DQ226" s="118"/>
      <c r="DR226" s="117"/>
      <c r="DS226" s="117"/>
      <c r="DT226" s="118"/>
      <c r="DU226" s="119"/>
      <c r="DV226" s="32"/>
      <c r="DW226" s="115"/>
      <c r="DY226" s="109"/>
      <c r="DZ226" s="58"/>
      <c r="EA226" s="7"/>
      <c r="EB226" s="8"/>
      <c r="EC226" s="8"/>
      <c r="ED226" s="8"/>
      <c r="EE226" s="8"/>
      <c r="EF226" s="8"/>
      <c r="EG226" s="8"/>
      <c r="EH226" s="8"/>
      <c r="EI226" s="8"/>
      <c r="EJ226" s="8"/>
      <c r="EK226" s="8"/>
      <c r="EL226" s="8"/>
      <c r="EM226" s="8"/>
      <c r="EN226" s="8"/>
      <c r="EO226" s="8"/>
      <c r="EP226" s="9"/>
      <c r="EQ226" s="75">
        <f>EI225^3+EJ225^3+EK225^3+EL225^3+EM225^3+EN225^3+EO225^3+EP225^3+EI226^3+EJ226^3+EK226^3+EL226^3+EM226^3+EN226^3+EO226^3+EP226^3</f>
        <v>0</v>
      </c>
      <c r="ER226" s="76">
        <f t="shared" si="39"/>
        <v>0</v>
      </c>
      <c r="ES226" s="61"/>
      <c r="ET226" s="116"/>
      <c r="EU226" s="117"/>
      <c r="EV226" s="117"/>
      <c r="EW226" s="117"/>
      <c r="EX226" s="117"/>
      <c r="EY226" s="117"/>
      <c r="EZ226" s="117"/>
      <c r="FA226" s="117"/>
      <c r="FB226" s="117"/>
      <c r="FC226" s="117"/>
      <c r="FD226" s="117"/>
      <c r="FE226" s="117"/>
      <c r="FF226" s="117"/>
      <c r="FG226" s="117"/>
      <c r="FH226" s="117"/>
      <c r="FI226" s="120"/>
      <c r="FJ226" s="32"/>
      <c r="FK226" s="115"/>
    </row>
    <row r="227" spans="1:167" x14ac:dyDescent="0.2">
      <c r="A227" s="32"/>
      <c r="B227" s="32"/>
      <c r="C227" s="32"/>
      <c r="D227" s="106" t="s">
        <v>108</v>
      </c>
      <c r="E227" s="107" t="s">
        <v>207</v>
      </c>
      <c r="F227" s="108">
        <f>B4+(213*B6)</f>
        <v>214</v>
      </c>
      <c r="G227" s="104"/>
      <c r="H227" s="43"/>
      <c r="I227" s="109"/>
      <c r="J227" s="58"/>
      <c r="K227" s="121">
        <f>K211^3+K212^3+K213^3+K214^3+K215^3+K216^3+K217^3+K218^3+L211^3+L212^3+L213^3+L214^3+L215^3+L216^3+L217^3+L218^3</f>
        <v>0</v>
      </c>
      <c r="L227" s="122">
        <f>K226^3+K225^3+K224^3+K223^3+K222^3+K221^3+K220^3+K219^3+L226^3+L225^3+L224^3+L223^3+L222^3+L221^3+L220^3+L219^3</f>
        <v>0</v>
      </c>
      <c r="M227" s="122">
        <f>M211^3+M212^3+M213^3+M214^3+M215^3+M216^3+M217^3+M218^3+N211^3+N212^3+N213^3+N214^3+N215^3+N216^3+N217^3+N218^3</f>
        <v>0</v>
      </c>
      <c r="N227" s="122">
        <f>M226^3+M225^3+M224^3+M223^3+M222^3+M221^3+M220^3+M219^3+N226^3+N225^3+N224^3+N223^3+N222^3+N221^3+N220^3+N219^3</f>
        <v>0</v>
      </c>
      <c r="O227" s="122">
        <f>O211^3+O212^3+O213^3+O214^3+O215^3+O216^3+O217^3+O218^3+P211^3+P212^3+P213^3+P214^3+P215^3+P216^3+P217^3+P218^3</f>
        <v>0</v>
      </c>
      <c r="P227" s="122">
        <f>O226^3+O225^3+O224^3+O223^3+O222^3+O221^3+O220^3+O219^3+P226^3+P225^3+P224^3+P223^3+P222^3+P221^3+P220^3+P219^3</f>
        <v>0</v>
      </c>
      <c r="Q227" s="122">
        <f>Q211^3+Q212^3+Q213^3+Q214^3+Q215^3+Q216^3+Q217^3+Q218^3+R211^3+R212^3+R213^3+R214^3+R215^3+R216^3+R217^3+R218^3</f>
        <v>0</v>
      </c>
      <c r="R227" s="122">
        <f>Q226^3+Q225^3+Q224^3+Q223^3+Q222^3+Q221^3+Q220^3+Q219^3+R226^3+R225^3+R224^3+R223^3+R222^3+R221^3+R220^3+R219^3</f>
        <v>0</v>
      </c>
      <c r="S227" s="122">
        <f>S211^3+S212^3+S213^3+S214^3+S215^3+S216^3+S217^3+S218^3+T211^3+T212^3+T213^3+T214^3+T215^3+T216^3+T217^3+T218^3</f>
        <v>0</v>
      </c>
      <c r="T227" s="122">
        <f>S226^3+S225^3+S224^3+S223^3+S222^3+S221^3+S220^3+S219^3+T226^3+T225^3+T224^3+T223^3+T222^3+T221^3+T220^3+T219^3</f>
        <v>0</v>
      </c>
      <c r="U227" s="122">
        <f>U211^3+U212^3+U213^3+U214^3+U215^3+U216^3+U217^3+U218^3+V211^3+V212^3+V213^3+V214^3+V215^3+V216^3+V217^3+V218^3</f>
        <v>0</v>
      </c>
      <c r="V227" s="122">
        <f>U226^3+U225^3+U224^3+U223^3+U222^3+U221^3+U220^3+U219^3+V226^3+V225^3+V224^3+V223^3+V222^3+V221^3+V220^3+V219^3</f>
        <v>0</v>
      </c>
      <c r="W227" s="122">
        <f>W211^3+W212^3+W213^3+W214^3+W215^3+W216^3+W217^3+W218^3+X211^3+X212^3+X213^3+X214^3+X215^3+X216^3+X217^3+X218^3</f>
        <v>0</v>
      </c>
      <c r="X227" s="122">
        <f>W226^3+W225^3+W224^3+W223^3+W222^3+W221^3+W220^3+W219^3+X226^3+X225^3+X224^3+X223^3+X222^3+X221^3+X220^3+X219^3</f>
        <v>0</v>
      </c>
      <c r="Y227" s="122">
        <f>Y211^3+Y212^3+Y213^3+Y214^3+Y215^3+Y216^3+Y217^3+Y218^3+Z211^3+Z212^3+Z213^3+Z214^3+Z215^3+Z216^3+Z217^3+Z218^3</f>
        <v>0</v>
      </c>
      <c r="Z227" s="123">
        <f>Y226^3+Y225^3+Y224^3+Y223^3+Y222^3+Y221^3+Y220^3+Y219^3+Z226^3+Z225^3+Z224^3+Z223^3+Z222^3+Z221^3+Z220^3+Z219^3</f>
        <v>0</v>
      </c>
      <c r="AA227" s="124">
        <f>SUMSQ(K211,L212,M213,N214,O215,P216,Q217,R218,S219,T220,U221,V222,W223,X224,Y225,Z226)</f>
        <v>0</v>
      </c>
      <c r="AB227" s="125">
        <f>SUMSQ(K219,L220,M221,N222,O223,P224,Q225,R226,S211,T212,U213,V214,W215,X216,Y217,Z218)</f>
        <v>0</v>
      </c>
      <c r="AC227" s="52"/>
      <c r="AD227" s="126"/>
      <c r="AE227" s="126"/>
      <c r="AF227" s="126"/>
      <c r="AG227" s="126"/>
      <c r="AH227" s="126"/>
      <c r="AI227" s="126"/>
      <c r="AJ227" s="126"/>
      <c r="AK227" s="126"/>
      <c r="AL227" s="126"/>
      <c r="AM227" s="126"/>
      <c r="AN227" s="126"/>
      <c r="AO227" s="126"/>
      <c r="AP227" s="126"/>
      <c r="AQ227" s="126"/>
      <c r="AR227" s="126"/>
      <c r="AS227" s="126"/>
      <c r="AT227" s="32"/>
      <c r="AU227" s="115"/>
      <c r="AW227" s="109"/>
      <c r="AX227" s="58"/>
      <c r="AY227" s="121">
        <f>AY211^3+AY212^3+AY213^3+AY214^3+AY215^3+AY216^3+AY217^3+AY218^3+AZ211^3+AZ212^3+AZ213^3+AZ214^3+AZ215^3+AZ216^3+AZ217^3+AZ218^3</f>
        <v>0</v>
      </c>
      <c r="AZ227" s="122">
        <f>AY226^3+AY225^3+AY224^3+AY223^3+AY222^3+AY221^3+AY220^3+AY219^3+AZ226^3+AZ225^3+AZ224^3+AZ223^3+AZ222^3+AZ221^3+AZ220^3+AZ219^3</f>
        <v>0</v>
      </c>
      <c r="BA227" s="122">
        <f>BA211^3+BA212^3+BA213^3+BA214^3+BA215^3+BA216^3+BA217^3+BA218^3+BB211^3+BB212^3+BB213^3+BB214^3+BB215^3+BB216^3+BB217^3+BB218^3</f>
        <v>0</v>
      </c>
      <c r="BB227" s="122">
        <f>BA226^3+BA225^3+BA224^3+BA223^3+BA222^3+BA221^3+BA220^3+BA219^3+BB226^3+BB225^3+BB224^3+BB223^3+BB222^3+BB221^3+BB220^3+BB219^3</f>
        <v>0</v>
      </c>
      <c r="BC227" s="122">
        <f>BC211^3+BC212^3+BC213^3+BC214^3+BC215^3+BC216^3+BC217^3+BC218^3+BD211^3+BD212^3+BD213^3+BD214^3+BD215^3+BD216^3+BD217^3+BD218^3</f>
        <v>0</v>
      </c>
      <c r="BD227" s="122">
        <f>BC226^3+BC225^3+BC224^3+BC223^3+BC222^3+BC221^3+BC220^3+BC219^3+BD226^3+BD225^3+BD224^3+BD223^3+BD222^3+BD221^3+BD220^3+BD219^3</f>
        <v>0</v>
      </c>
      <c r="BE227" s="122">
        <f>BE211^3+BE212^3+BE213^3+BE214^3+BE215^3+BE216^3+BE217^3+BE218^3+BF211^3+BF212^3+BF213^3+BF214^3+BF215^3+BF216^3+BF217^3+BF218^3</f>
        <v>0</v>
      </c>
      <c r="BF227" s="122">
        <f>BE226^3+BE225^3+BE224^3+BE223^3+BE222^3+BE221^3+BE220^3+BE219^3+BF226^3+BF225^3+BF224^3+BF223^3+BF222^3+BF221^3+BF220^3+BF219^3</f>
        <v>0</v>
      </c>
      <c r="BG227" s="122">
        <f>BG211^3+BG212^3+BG213^3+BG214^3+BG215^3+BG216^3+BG217^3+BG218^3+BH211^3+BH212^3+BH213^3+BH214^3+BH215^3+BH216^3+BH217^3+BH218^3</f>
        <v>0</v>
      </c>
      <c r="BH227" s="122">
        <f>BG226^3+BG225^3+BG224^3+BG223^3+BG222^3+BG221^3+BG220^3+BG219^3+BH226^3+BH225^3+BH224^3+BH223^3+BH222^3+BH221^3+BH220^3+BH219^3</f>
        <v>0</v>
      </c>
      <c r="BI227" s="122">
        <f>BI211^3+BI212^3+BI213^3+BI214^3+BI215^3+BI216^3+BI217^3+BI218^3+BJ211^3+BJ212^3+BJ213^3+BJ214^3+BJ215^3+BJ216^3+BJ217^3+BJ218^3</f>
        <v>0</v>
      </c>
      <c r="BJ227" s="122">
        <f>BI226^3+BI225^3+BI224^3+BI223^3+BI222^3+BI221^3+BI220^3+BI219^3+BJ226^3+BJ225^3+BJ224^3+BJ223^3+BJ222^3+BJ221^3+BJ220^3+BJ219^3</f>
        <v>0</v>
      </c>
      <c r="BK227" s="122">
        <f>BK211^3+BK212^3+BK213^3+BK214^3+BK215^3+BK216^3+BK217^3+BK218^3+BL211^3+BL212^3+BL213^3+BL214^3+BL215^3+BL216^3+BL217^3+BL218^3</f>
        <v>0</v>
      </c>
      <c r="BL227" s="122">
        <f>BK226^3+BK225^3+BK224^3+BK223^3+BK222^3+BK221^3+BK220^3+BK219^3+BL226^3+BL225^3+BL224^3+BL223^3+BL222^3+BL221^3+BL220^3+BL219^3</f>
        <v>0</v>
      </c>
      <c r="BM227" s="122">
        <f>BM211^3+BM212^3+BM213^3+BM214^3+BM215^3+BM216^3+BM217^3+BM218^3+BN211^3+BN212^3+BN213^3+BN214^3+BN215^3+BN216^3+BN217^3+BN218^3</f>
        <v>0</v>
      </c>
      <c r="BN227" s="123">
        <f>BM226^3+BM225^3+BM224^3+BM223^3+BM222^3+BM221^3+BM220^3+BM219^3+BN226^3+BN225^3+BN224^3+BN223^3+BN222^3+BN221^3+BN220^3+BN219^3</f>
        <v>0</v>
      </c>
      <c r="BO227" s="124">
        <f>SUMSQ(AY211,AZ212,BA213,BB214,BC215,BD216,BE217,BF218,BG219,BH220,BI221,BJ222,BK223,BL224,BM225,BN226)</f>
        <v>0</v>
      </c>
      <c r="BP227" s="125">
        <f>SUMSQ(AY219,AZ220,BA221,BB222,BC223,BD224,BE225,BF226,BG211,BH212,BI213,BJ214,BK215,BL216,BM217,BN218)</f>
        <v>0</v>
      </c>
      <c r="BQ227" s="52"/>
      <c r="BR227" s="126"/>
      <c r="BS227" s="126"/>
      <c r="BT227" s="126"/>
      <c r="BU227" s="126"/>
      <c r="BV227" s="126"/>
      <c r="BW227" s="126"/>
      <c r="BX227" s="126"/>
      <c r="BY227" s="126"/>
      <c r="BZ227" s="126"/>
      <c r="CA227" s="126"/>
      <c r="CB227" s="126"/>
      <c r="CC227" s="126"/>
      <c r="CD227" s="126"/>
      <c r="CE227" s="126"/>
      <c r="CF227" s="126"/>
      <c r="CG227" s="126"/>
      <c r="CH227" s="32"/>
      <c r="CI227" s="115"/>
      <c r="CJ227" s="144"/>
      <c r="CK227" s="109"/>
      <c r="CL227" s="58"/>
      <c r="CM227" s="121">
        <f>CM211^3+CM212^3+CM213^3+CM214^3+CM215^3+CM216^3+CM217^3+CM218^3+CN211^3+CN212^3+CN213^3+CN214^3+CN215^3+CN216^3+CN217^3+CN218^3</f>
        <v>0</v>
      </c>
      <c r="CN227" s="122">
        <f>CM226^3+CM225^3+CM224^3+CM223^3+CM222^3+CM221^3+CM220^3+CM219^3+CN226^3+CN225^3+CN224^3+CN223^3+CN222^3+CN221^3+CN220^3+CN219^3</f>
        <v>0</v>
      </c>
      <c r="CO227" s="122">
        <f>CO211^3+CO212^3+CO213^3+CO214^3+CO215^3+CO216^3+CO217^3+CO218^3+CP211^3+CP212^3+CP213^3+CP214^3+CP215^3+CP216^3+CP217^3+CP218^3</f>
        <v>0</v>
      </c>
      <c r="CP227" s="122">
        <f>CO226^3+CO225^3+CO224^3+CO223^3+CO222^3+CO221^3+CO220^3+CO219^3+CP226^3+CP225^3+CP224^3+CP223^3+CP222^3+CP221^3+CP220^3+CP219^3</f>
        <v>0</v>
      </c>
      <c r="CQ227" s="122">
        <f>CQ211^3+CQ212^3+CQ213^3+CQ214^3+CQ215^3+CQ216^3+CQ217^3+CQ218^3+CR211^3+CR212^3+CR213^3+CR214^3+CR215^3+CR216^3+CR217^3+CR218^3</f>
        <v>0</v>
      </c>
      <c r="CR227" s="122">
        <f>CQ226^3+CQ225^3+CQ224^3+CQ223^3+CQ222^3+CQ221^3+CQ220^3+CQ219^3+CR226^3+CR225^3+CR224^3+CR223^3+CR222^3+CR221^3+CR220^3+CR219^3</f>
        <v>0</v>
      </c>
      <c r="CS227" s="122">
        <f>CS211^3+CS212^3+CS213^3+CS214^3+CS215^3+CS216^3+CS217^3+CS218^3+CT211^3+CT212^3+CT213^3+CT214^3+CT215^3+CT216^3+CT217^3+CT218^3</f>
        <v>0</v>
      </c>
      <c r="CT227" s="122">
        <f>CS226^3+CS225^3+CS224^3+CS223^3+CS222^3+CS221^3+CS220^3+CS219^3+CT226^3+CT225^3+CT224^3+CT223^3+CT222^3+CT221^3+CT220^3+CT219^3</f>
        <v>0</v>
      </c>
      <c r="CU227" s="122">
        <f>CU211^3+CU212^3+CU213^3+CU214^3+CU215^3+CU216^3+CU217^3+CU218^3+CV211^3+CV212^3+CV213^3+CV214^3+CV215^3+CV216^3+CV217^3+CV218^3</f>
        <v>0</v>
      </c>
      <c r="CV227" s="122">
        <f>CU226^3+CU225^3+CU224^3+CU223^3+CU222^3+CU221^3+CU220^3+CU219^3+CV226^3+CV225^3+CV224^3+CV223^3+CV222^3+CV221^3+CV220^3+CV219^3</f>
        <v>0</v>
      </c>
      <c r="CW227" s="122">
        <f>CW211^3+CW212^3+CW213^3+CW214^3+CW215^3+CW216^3+CW217^3+CW218^3+CX211^3+CX212^3+CX213^3+CX214^3+CX215^3+CX216^3+CX217^3+CX218^3</f>
        <v>0</v>
      </c>
      <c r="CX227" s="122">
        <f>CW226^3+CW225^3+CW224^3+CW223^3+CW222^3+CW221^3+CW220^3+CW219^3+CX226^3+CX225^3+CX224^3+CX223^3+CX222^3+CX221^3+CX220^3+CX219^3</f>
        <v>0</v>
      </c>
      <c r="CY227" s="122">
        <f>CY211^3+CY212^3+CY213^3+CY214^3+CY215^3+CY216^3+CY217^3+CY218^3+CZ211^3+CZ212^3+CZ213^3+CZ214^3+CZ215^3+CZ216^3+CZ217^3+CZ218^3</f>
        <v>0</v>
      </c>
      <c r="CZ227" s="122">
        <f>CY226^3+CY225^3+CY224^3+CY223^3+CY222^3+CY221^3+CY220^3+CY219^3+CZ226^3+CZ225^3+CZ224^3+CZ223^3+CZ222^3+CZ221^3+CZ220^3+CZ219^3</f>
        <v>0</v>
      </c>
      <c r="DA227" s="122">
        <f>DA211^3+DA212^3+DA213^3+DA214^3+DA215^3+DA216^3+DA217^3+DA218^3+DB211^3+DB212^3+DB213^3+DB214^3+DB215^3+DB216^3+DB217^3+DB218^3</f>
        <v>0</v>
      </c>
      <c r="DB227" s="123">
        <f>DA226^3+DA225^3+DA224^3+DA223^3+DA222^3+DA221^3+DA220^3+DA219^3+DB226^3+DB225^3+DB224^3+DB223^3+DB222^3+DB221^3+DB220^3+DB219^3</f>
        <v>0</v>
      </c>
      <c r="DC227" s="124">
        <f>SUMSQ(CM211,CN212,CO213,CP214,CQ215,CR216,CS217,CT218,CU219,CV220,CW221,CX222,CY223,CZ224,DA225,DB226)</f>
        <v>0</v>
      </c>
      <c r="DD227" s="125">
        <f>SUMSQ(CM219,CN220,CO221,CP222,CQ223,CR224,CS225,CT226,CU211,CV212,CW213,CX214,CY215,CZ216,DA217,DB218)</f>
        <v>0</v>
      </c>
      <c r="DE227" s="52"/>
      <c r="DF227" s="126"/>
      <c r="DG227" s="126"/>
      <c r="DH227" s="126"/>
      <c r="DI227" s="126"/>
      <c r="DJ227" s="126"/>
      <c r="DK227" s="126"/>
      <c r="DL227" s="126"/>
      <c r="DM227" s="126"/>
      <c r="DN227" s="126"/>
      <c r="DO227" s="126"/>
      <c r="DP227" s="126"/>
      <c r="DQ227" s="126"/>
      <c r="DR227" s="126"/>
      <c r="DS227" s="126"/>
      <c r="DT227" s="126"/>
      <c r="DU227" s="126"/>
      <c r="DV227" s="32"/>
      <c r="DW227" s="115"/>
      <c r="DY227" s="109"/>
      <c r="DZ227" s="58"/>
      <c r="EA227" s="121">
        <f>EA211^3+EA212^3+EA213^3+EA214^3+EA215^3+EA216^3+EA217^3+EA218^3+EB211^3+EB212^3+EB213^3+EB214^3+EB215^3+EB216^3+EB217^3+EB218^3</f>
        <v>0</v>
      </c>
      <c r="EB227" s="122">
        <f>EA226^3+EA225^3+EA224^3+EA223^3+EA222^3+EA221^3+EA220^3+EA219^3+EB226^3+EB225^3+EB224^3+EB223^3+EB222^3+EB221^3+EB220^3+EB219^3</f>
        <v>0</v>
      </c>
      <c r="EC227" s="122">
        <f>EC211^3+EC212^3+EC213^3+EC214^3+EC215^3+EC216^3+EC217^3+EC218^3+ED211^3+ED212^3+ED213^3+ED214^3+ED215^3+ED216^3+ED217^3+ED218^3</f>
        <v>0</v>
      </c>
      <c r="ED227" s="122">
        <f>EC226^3+EC225^3+EC224^3+EC223^3+EC222^3+EC221^3+EC220^3+EC219^3+ED226^3+ED225^3+ED224^3+ED223^3+ED222^3+ED221^3+ED220^3+ED219^3</f>
        <v>0</v>
      </c>
      <c r="EE227" s="122">
        <f>EE211^3+EE212^3+EE213^3+EE214^3+EE215^3+EE216^3+EE217^3+EE218^3+EF211^3+EF212^3+EF213^3+EF214^3+EF215^3+EF216^3+EF217^3+EF218^3</f>
        <v>0</v>
      </c>
      <c r="EF227" s="122">
        <f>EE226^3+EE225^3+EE224^3+EE223^3+EE222^3+EE221^3+EE220^3+EE219^3+EF226^3+EF225^3+EF224^3+EF223^3+EF222^3+EF221^3+EF220^3+EF219^3</f>
        <v>0</v>
      </c>
      <c r="EG227" s="122">
        <f>EG211^3+EG212^3+EG213^3+EG214^3+EG215^3+EG216^3+EG217^3+EG218^3+EH211^3+EH212^3+EH213^3+EH214^3+EH215^3+EH216^3+EH217^3+EH218^3</f>
        <v>0</v>
      </c>
      <c r="EH227" s="122">
        <f>EG226^3+EG225^3+EG224^3+EG223^3+EG222^3+EG221^3+EG220^3+EG219^3+EH226^3+EH225^3+EH224^3+EH223^3+EH222^3+EH221^3+EH220^3+EH219^3</f>
        <v>0</v>
      </c>
      <c r="EI227" s="122">
        <f>EI211^3+EI212^3+EI213^3+EI214^3+EI215^3+EI216^3+EI217^3+EI218^3+EJ211^3+EJ212^3+EJ213^3+EJ214^3+EJ215^3+EJ216^3+EJ217^3+EJ218^3</f>
        <v>0</v>
      </c>
      <c r="EJ227" s="122">
        <f>EI226^3+EI225^3+EI224^3+EI223^3+EI222^3+EI221^3+EI220^3+EI219^3+EJ226^3+EJ225^3+EJ224^3+EJ223^3+EJ222^3+EJ221^3+EJ220^3+EJ219^3</f>
        <v>0</v>
      </c>
      <c r="EK227" s="122">
        <f>EK211^3+EK212^3+EK213^3+EK214^3+EK215^3+EK216^3+EK217^3+EK218^3+EL211^3+EL212^3+EL213^3+EL214^3+EL215^3+EL216^3+EL217^3+EL218^3</f>
        <v>0</v>
      </c>
      <c r="EL227" s="122">
        <f>EK226^3+EK225^3+EK224^3+EK223^3+EK222^3+EK221^3+EK220^3+EK219^3+EL226^3+EL225^3+EL224^3+EL223^3+EL222^3+EL221^3+EL220^3+EL219^3</f>
        <v>0</v>
      </c>
      <c r="EM227" s="122">
        <f>EM211^3+EM212^3+EM213^3+EM214^3+EM215^3+EM216^3+EM217^3+EM218^3+EN211^3+EN212^3+EN213^3+EN214^3+EN215^3+EN216^3+EN217^3+EN218^3</f>
        <v>0</v>
      </c>
      <c r="EN227" s="122">
        <f>EM226^3+EM225^3+EM224^3+EM223^3+EM222^3+EM221^3+EM220^3+EM219^3+EN226^3+EN225^3+EN224^3+EN223^3+EN222^3+EN221^3+EN220^3+EN219^3</f>
        <v>0</v>
      </c>
      <c r="EO227" s="122">
        <f>EO211^3+EO212^3+EO213^3+EO214^3+EO215^3+EO216^3+EO217^3+EO218^3+EP211^3+EP212^3+EP213^3+EP214^3+EP215^3+EP216^3+EP217^3+EP218^3</f>
        <v>0</v>
      </c>
      <c r="EP227" s="123">
        <f>EO226^3+EO225^3+EO224^3+EO223^3+EO222^3+EO221^3+EO220^3+EO219^3+EP226^3+EP225^3+EP224^3+EP223^3+EP222^3+EP221^3+EP220^3+EP219^3</f>
        <v>0</v>
      </c>
      <c r="EQ227" s="124">
        <f>SUMSQ(EA211,EB212,EC213,ED214,EE215,EF216,EG217,EH218,EI219,EJ220,EK221,EL222,EM223,EN224,EO225,EP226)</f>
        <v>0</v>
      </c>
      <c r="ER227" s="125">
        <f>SUMSQ(EA219,EB220,EC221,ED222,EE223,EF224,EG225,EH226,EI211,EJ212,EK213,EL214,EM215,EN216,EO217,EP218)</f>
        <v>0</v>
      </c>
      <c r="ES227" s="52"/>
      <c r="ET227" s="126"/>
      <c r="EU227" s="126"/>
      <c r="EV227" s="126"/>
      <c r="EW227" s="126"/>
      <c r="EX227" s="126"/>
      <c r="EY227" s="126"/>
      <c r="EZ227" s="126"/>
      <c r="FA227" s="126"/>
      <c r="FB227" s="126"/>
      <c r="FC227" s="126"/>
      <c r="FD227" s="126"/>
      <c r="FE227" s="126"/>
      <c r="FF227" s="126"/>
      <c r="FG227" s="126"/>
      <c r="FH227" s="126"/>
      <c r="FI227" s="126"/>
      <c r="FJ227" s="32"/>
      <c r="FK227" s="115"/>
    </row>
    <row r="228" spans="1:167" ht="13.5" thickBot="1" x14ac:dyDescent="0.25">
      <c r="A228" s="32"/>
      <c r="B228" s="32"/>
      <c r="C228" s="32"/>
      <c r="D228" s="106" t="s">
        <v>130</v>
      </c>
      <c r="E228" s="107" t="s">
        <v>207</v>
      </c>
      <c r="F228" s="108">
        <f>B4+(214*B6)</f>
        <v>215</v>
      </c>
      <c r="G228" s="104"/>
      <c r="H228" s="43"/>
      <c r="I228" s="109"/>
      <c r="J228" s="58"/>
      <c r="K228" s="127">
        <f>K211^3+L211^3+M211^3+N211^3+K212^3+L212^3+M212^3+N212^3+K213^3+L213^3+M213^3+N213^3+K214^3+L214^3+M214^3+N214^3</f>
        <v>0</v>
      </c>
      <c r="L228" s="128">
        <f>K215^3+L215^3+M215^3+N215^3+K216^3+L216^3+M216^3+N216^3+K217^3+L217^3+M217^3+N217^3+K218^3+L218^3+M218^3+N218^3</f>
        <v>0</v>
      </c>
      <c r="M228" s="128">
        <f>K219^3+L219^3+M219^3+N219^3+K220^3+L220^3+M220^3+N220^3+K221^3+L221^3+M221^3+N221^3+K222^3+L222^3+M222^3+N222^3</f>
        <v>0</v>
      </c>
      <c r="N228" s="128">
        <f>K223^3+L223^3+M223^3+N223^3+K224^3+L224^3+M224^3+N224^3+K225^3+L225^3+M225^3+N225^3+K226^3+L226^3+M226^3+N226^3</f>
        <v>0</v>
      </c>
      <c r="O228" s="128">
        <f>O211^3+P211^3+Q211^3+R211^3+O212^3+P212^3+Q212^3+R212^3+O213^3+P213^3+Q213^3+R213^3+O214^3+P214^3+Q214^3+R214^3</f>
        <v>0</v>
      </c>
      <c r="P228" s="128">
        <f>O215^3+P215^3+Q215^3+R215^3+O216^3+P216^3+Q216^3+R216^3+O217^3+P217^3+Q217^3+R217^3+O218^3+P218^3+Q218^3+R218^3</f>
        <v>0</v>
      </c>
      <c r="Q228" s="128">
        <f>O219^3+P219^3+Q219^3+R219^3+O220^3+P220^3+Q220^3+R220^3+O221^3+P221^3+Q221^3+R221^3+O222^3+P222^3+Q222^3+R222^3</f>
        <v>0</v>
      </c>
      <c r="R228" s="128">
        <f>O223^3+P223^3+Q223^3+R223^3+O224^3+P224^3+Q224^3+R224^3+O225^3+P225^3+Q225^3+R225^3+O226^3+P226^3+Q226^3+R226^3</f>
        <v>0</v>
      </c>
      <c r="S228" s="128">
        <f>S211^3+T211^3+U211^3+V211^3+S212^3+T212^3+U212^3+V212^3+S213^3+T213^3+U213^3+V213^3+S214^3+T214^3+U214^3+V214^3</f>
        <v>0</v>
      </c>
      <c r="T228" s="128">
        <f>S215^3+T215^3+U215^3+V215^3+S216^3+T216^3+U216^3+V216^3+S217^3+T217^3+U217^3+V217^3+S218^3+T218^3+U218^3+V218^3</f>
        <v>0</v>
      </c>
      <c r="U228" s="128">
        <f>S219^3+T219^3+U219^3+V219^3+S220^3+T220^3+U220^3+V220^3+S221^3+T221^3+U221^3+V221^3+S222^3+T222^3+U222^3+V222^3</f>
        <v>0</v>
      </c>
      <c r="V228" s="128">
        <f>S223^3+T223^3+U223^3+V223^3+S224^3+T224^3+U224^3+V224^3+S225^3+T225^3+U225^3+V225^3+S226^3+T226^3+U226^3+V226^3</f>
        <v>0</v>
      </c>
      <c r="W228" s="128">
        <f>W211^3+X211^3+Y211^3+Z211^3+W212^3+X212^3+Y212^3+Z212^3+W213^3+X213^3+Y213^3+Z213^3+W214^3+X214^3+Y214^3+Z214^3</f>
        <v>0</v>
      </c>
      <c r="X228" s="128">
        <f>W215^3+X215^3+Y215^3+Z215^3+W216^3+X216^3+Y216^3+Z216^3+W217^3+X217^3+Y217^3+Z217^3+W218^3+X218^3+Y218^3+Z218^3</f>
        <v>0</v>
      </c>
      <c r="Y228" s="128">
        <f>W219^3+X219^3+Y219^3+Z219^3+W220^3+X220^3+Y220^3+Z220^3+W221^3+X221^3+Y221^3+Z221^3+W222^3+X222^3+Y222^3+Z222^3</f>
        <v>0</v>
      </c>
      <c r="Z228" s="128">
        <f>W223^3+X223^3+Y223^3+Z223^3+W224^3+X224^3+Y224^3+Z224^3+W225^3+X225^3+Y225^3+Z225^3+W226^3+X226^3+Y226^3+Z226^3</f>
        <v>0</v>
      </c>
      <c r="AA228" s="129">
        <f>SUMSQ(K226,L225,M224,N223,O222,P221,Q220,R219,S218,T217,U216,V215,W214,X213,Y212,BN210,Z211)</f>
        <v>0</v>
      </c>
      <c r="AB228" s="130">
        <f>SUMSQ(K218,L217,M216,N215,O214,P213,Q212,R211,S226,T225,U224,V223,W222,X221,Y220,Z219)</f>
        <v>0</v>
      </c>
      <c r="AC228" s="32"/>
      <c r="AD228" s="131"/>
      <c r="AE228" s="131"/>
      <c r="AF228" s="131"/>
      <c r="AG228" s="131"/>
      <c r="AH228" s="131"/>
      <c r="AI228" s="131"/>
      <c r="AJ228" s="131"/>
      <c r="AK228" s="131"/>
      <c r="AL228" s="131"/>
      <c r="AM228" s="131"/>
      <c r="AN228" s="131"/>
      <c r="AO228" s="131"/>
      <c r="AP228" s="131"/>
      <c r="AQ228" s="131"/>
      <c r="AR228" s="131"/>
      <c r="AS228" s="131"/>
      <c r="AT228" s="32"/>
      <c r="AU228" s="115"/>
      <c r="AW228" s="109"/>
      <c r="AX228" s="58"/>
      <c r="AY228" s="127">
        <f>AY211^3+AZ211^3+BA211^3+BB211^3+AY212^3+AZ212^3+BA212^3+BB212^3+AY213^3+AZ213^3+BA213^3+BB213^3+AY214^3+AZ214^3+BA214^3+BB214^3</f>
        <v>0</v>
      </c>
      <c r="AZ228" s="128">
        <f>AY215^3+AZ215^3+BA215^3+BB215^3+AY216^3+AZ216^3+BA216^3+BB216^3+AY217^3+AZ217^3+BA217^3+BB217^3+AY218^3+AZ218^3+BA218^3+BB218^3</f>
        <v>0</v>
      </c>
      <c r="BA228" s="128">
        <f>AY219^3+AZ219^3+BA219^3+BB219^3+AY220^3+AZ220^3+BA220^3+BB220^3+AY221^3+AZ221^3+BA221^3+BB221^3+AY222^3+AZ222^3+BA222^3+BB222^3</f>
        <v>0</v>
      </c>
      <c r="BB228" s="128">
        <f>AY223^3+AZ223^3+BA223^3+BB223^3+AY224^3+AZ224^3+BA224^3+BB224^3+AY225^3+AZ225^3+BA225^3+BB225^3+AY226^3+AZ226^3+BA226^3+BB226^3</f>
        <v>0</v>
      </c>
      <c r="BC228" s="128">
        <f>BC211^3+BD211^3+BE211^3+BF211^3+BC212^3+BD212^3+BE212^3+BF212^3+BC213^3+BD213^3+BE213^3+BF213^3+BC214^3+BD214^3+BE214^3+BF214^3</f>
        <v>0</v>
      </c>
      <c r="BD228" s="128">
        <f>BC215^3+BD215^3+BE215^3+BF215^3+BC216^3+BD216^3+BE216^3+BF216^3+BC217^3+BD217^3+BE217^3+BF217^3+BC218^3+BD218^3+BE218^3+BF218^3</f>
        <v>0</v>
      </c>
      <c r="BE228" s="128">
        <f>BC219^3+BD219^3+BE219^3+BF219^3+BC220^3+BD220^3+BE220^3+BF220^3+BC221^3+BD221^3+BE221^3+BF221^3+BC222^3+BD222^3+BE222^3+BF222^3</f>
        <v>0</v>
      </c>
      <c r="BF228" s="128">
        <f>BC223^3+BD223^3+BE223^3+BF223^3+BC224^3+BD224^3+BE224^3+BF224^3+BC225^3+BD225^3+BE225^3+BF225^3+BC226^3+BD226^3+BE226^3+BF226^3</f>
        <v>0</v>
      </c>
      <c r="BG228" s="128">
        <f>BG211^3+BH211^3+BI211^3+BJ211^3+BG212^3+BH212^3+BI212^3+BJ212^3+BG213^3+BH213^3+BI213^3+BJ213^3+BG214^3+BH214^3+BI214^3+BJ214^3</f>
        <v>0</v>
      </c>
      <c r="BH228" s="128">
        <f>BG215^3+BH215^3+BI215^3+BJ215^3+BG216^3+BH216^3+BI216^3+BJ216^3+BG217^3+BH217^3+BI217^3+BJ217^3+BG218^3+BH218^3+BI218^3+BJ218^3</f>
        <v>0</v>
      </c>
      <c r="BI228" s="128">
        <f>BG219^3+BH219^3+BI219^3+BJ219^3+BG220^3+BH220^3+BI220^3+BJ220^3+BG221^3+BH221^3+BI221^3+BJ221^3+BG222^3+BH222^3+BI222^3+BJ222^3</f>
        <v>0</v>
      </c>
      <c r="BJ228" s="128">
        <f>BG223^3+BH223^3+BI223^3+BJ223^3+BG224^3+BH224^3+BI224^3+BJ224^3+BG225^3+BH225^3+BI225^3+BJ225^3+BG226^3+BH226^3+BI226^3+BJ226^3</f>
        <v>0</v>
      </c>
      <c r="BK228" s="128">
        <f>BK211^3+BL211^3+BM211^3+BN211^3+BK212^3+BL212^3+BM212^3+BN212^3+BK213^3+BL213^3+BM213^3+BN213^3+BK214^3+BL214^3+BM214^3+BN214^3</f>
        <v>0</v>
      </c>
      <c r="BL228" s="128">
        <f>BK215^3+BL215^3+BM215^3+BN215^3+BK216^3+BL216^3+BM216^3+BN216^3+BK217^3+BL217^3+BM217^3+BN217^3+BK218^3+BL218^3+BM218^3+BN218^3</f>
        <v>0</v>
      </c>
      <c r="BM228" s="128">
        <f>BK219^3+BL219^3+BM219^3+BN219^3+BK220^3+BL220^3+BM220^3+BN220^3+BK221^3+BL221^3+BM221^3+BN221^3+BK222^3+BL222^3+BM222^3+BN222^3</f>
        <v>0</v>
      </c>
      <c r="BN228" s="128">
        <f>BK223^3+BL223^3+BM223^3+BN223^3+BK224^3+BL224^3+BM224^3+BN224^3+BK225^3+BL225^3+BM225^3+BN225^3+BK226^3+BL226^3+BM226^3+BN226^3</f>
        <v>0</v>
      </c>
      <c r="BO228" s="129">
        <f>SUMSQ(AY226,AZ225,BA224,BB223,BC222,BD221,BE220,BF219,BG218,BH217,BI216,BJ215,BK214,BL213,BM212,DB210,BN211)</f>
        <v>0</v>
      </c>
      <c r="BP228" s="130">
        <f>SUMSQ(AY218,AZ217,BA216,BB215,BC214,BD213,BE212,BF211,BG226,BH225,BI224,BJ223,BK222,BL221,BM220,BN219)</f>
        <v>0</v>
      </c>
      <c r="BQ228" s="32"/>
      <c r="BR228" s="131"/>
      <c r="BS228" s="131"/>
      <c r="BT228" s="131"/>
      <c r="BU228" s="131"/>
      <c r="BV228" s="131"/>
      <c r="BW228" s="131"/>
      <c r="BX228" s="131"/>
      <c r="BY228" s="131"/>
      <c r="BZ228" s="131"/>
      <c r="CA228" s="131"/>
      <c r="CB228" s="131"/>
      <c r="CC228" s="131"/>
      <c r="CD228" s="131"/>
      <c r="CE228" s="131"/>
      <c r="CF228" s="131"/>
      <c r="CG228" s="131"/>
      <c r="CH228" s="32"/>
      <c r="CI228" s="115"/>
      <c r="CJ228" s="144"/>
      <c r="CK228" s="109"/>
      <c r="CL228" s="58"/>
      <c r="CM228" s="127">
        <f>CM211^3+CN211^3+CO211^3+CP211^3+CM212^3+CN212^3+CO212^3+CP212^3+CM213^3+CN213^3+CO213^3+CP213^3+CM214^3+CN214^3+CO214^3+CP214^3</f>
        <v>0</v>
      </c>
      <c r="CN228" s="128">
        <f>CM215^3+CN215^3+CO215^3+CP215^3+CM216^3+CN216^3+CO216^3+CP216^3+CM217^3+CN217^3+CO217^3+CP217^3+CM218^3+CN218^3+CO218^3+CP218^3</f>
        <v>0</v>
      </c>
      <c r="CO228" s="128">
        <f>CM219^3+CN219^3+CO219^3+CP219^3+CM220^3+CN220^3+CO220^3+CP220^3+CM221^3+CN221^3+CO221^3+CP221^3+CM222^3+CN222^3+CO222^3+CP222^3</f>
        <v>0</v>
      </c>
      <c r="CP228" s="128">
        <f>CM223^3+CN223^3+CO223^3+CP223^3+CM224^3+CN224^3+CO224^3+CP224^3+CM225^3+CN225^3+CO225^3+CP225^3+CM226^3+CN226^3+CO226^3+CP226^3</f>
        <v>0</v>
      </c>
      <c r="CQ228" s="128">
        <f>CQ211^3+CR211^3+CS211^3+CT211^3+CQ212^3+CR212^3+CS212^3+CT212^3+CQ213^3+CR213^3+CS213^3+CT213^3+CQ214^3+CR214^3+CS214^3+CT214^3</f>
        <v>0</v>
      </c>
      <c r="CR228" s="128">
        <f>CQ215^3+CR215^3+CS215^3+CT215^3+CQ216^3+CR216^3+CS216^3+CT216^3+CQ217^3+CR217^3+CS217^3+CT217^3+CQ218^3+CR218^3+CS218^3+CT218^3</f>
        <v>0</v>
      </c>
      <c r="CS228" s="128">
        <f>CQ219^3+CR219^3+CS219^3+CT219^3+CQ220^3+CR220^3+CS220^3+CT220^3+CQ221^3+CR221^3+CS221^3+CT221^3+CQ222^3+CR222^3+CS222^3+CT222^3</f>
        <v>0</v>
      </c>
      <c r="CT228" s="128">
        <f>CQ223^3+CR223^3+CS223^3+CT223^3+CQ224^3+CR224^3+CS224^3+CT224^3+CQ225^3+CR225^3+CS225^3+CT225^3+CQ226^3+CR226^3+CS226^3+CT226^3</f>
        <v>0</v>
      </c>
      <c r="CU228" s="128">
        <f>CU211^3+CV211^3+CW211^3+CX211^3+CU212^3+CV212^3+CW212^3+CX212^3+CU213^3+CV213^3+CW213^3+CX213^3+CU214^3+CV214^3+CW214^3+CX214^3</f>
        <v>0</v>
      </c>
      <c r="CV228" s="128">
        <f>CU215^3+CV215^3+CW215^3+CX215^3+CU216^3+CV216^3+CW216^3+CX216^3+CU217^3+CV217^3+CW217^3+CX217^3+CU218^3+CV218^3+CW218^3+CX218^3</f>
        <v>0</v>
      </c>
      <c r="CW228" s="128">
        <f>CU219^3+CV219^3+CW219^3+CX219^3+CU220^3+CV220^3+CW220^3+CX220^3+CU221^3+CV221^3+CW221^3+CX221^3+CU222^3+CV222^3+CW222^3+CX222^3</f>
        <v>0</v>
      </c>
      <c r="CX228" s="128">
        <f>CU223^3+CV223^3+CW223^3+CX223^3+CU224^3+CV224^3+CW224^3+CX224^3+CU225^3+CV225^3+CW225^3+CX225^3+CU226^3+CV226^3+CW226^3+CX226^3</f>
        <v>0</v>
      </c>
      <c r="CY228" s="128">
        <f>CY211^3+CZ211^3+DA211^3+DB211^3+CY212^3+CZ212^3+DA212^3+DB212^3+CY213^3+CZ213^3+DA213^3+DB213^3+CY214^3+CZ214^3+DA214^3+DB214^3</f>
        <v>0</v>
      </c>
      <c r="CZ228" s="128">
        <f>CY215^3+CZ215^3+DA215^3+DB215^3+CY216^3+CZ216^3+DA216^3+DB216^3+CY217^3+CZ217^3+DA217^3+DB217^3+CY218^3+CZ218^3+DA218^3+DB218^3</f>
        <v>0</v>
      </c>
      <c r="DA228" s="128">
        <f>CY219^3+CZ219^3+DA219^3+DB219^3+CY220^3+CZ220^3+DA220^3+DB220^3+CY221^3+CZ221^3+DA221^3+DB221^3+CY222^3+CZ222^3+DA222^3+DB222^3</f>
        <v>0</v>
      </c>
      <c r="DB228" s="128">
        <f>CY223^3+CZ223^3+DA223^3+DB223^3+CY224^3+CZ224^3+DA224^3+DB224^3+CY225^3+CZ225^3+DA225^3+DB225^3+CY226^3+CZ226^3+DA226^3+DB226^3</f>
        <v>0</v>
      </c>
      <c r="DC228" s="129">
        <f>SUMSQ(CM226,CN225,CO224,CP223,CQ222,CR221,CS220,CT219,CU218,CV217,CW216,CX215,CY214,CZ213,DA212,EP210,DB211)</f>
        <v>0</v>
      </c>
      <c r="DD228" s="130">
        <f>SUMSQ(CM218,CN217,CO216,CP215,CQ214,CR213,CS212,CT211,CU226,CV225,CW224,CX223,CY222,CZ221,DA220,DB219)</f>
        <v>0</v>
      </c>
      <c r="DE228" s="32"/>
      <c r="DF228" s="131"/>
      <c r="DG228" s="131"/>
      <c r="DH228" s="131"/>
      <c r="DI228" s="131"/>
      <c r="DJ228" s="131"/>
      <c r="DK228" s="131"/>
      <c r="DL228" s="131"/>
      <c r="DM228" s="131"/>
      <c r="DN228" s="131"/>
      <c r="DO228" s="131"/>
      <c r="DP228" s="131"/>
      <c r="DQ228" s="131"/>
      <c r="DR228" s="131"/>
      <c r="DS228" s="131"/>
      <c r="DT228" s="131"/>
      <c r="DU228" s="131"/>
      <c r="DV228" s="32"/>
      <c r="DW228" s="115"/>
      <c r="DY228" s="109"/>
      <c r="DZ228" s="58"/>
      <c r="EA228" s="127">
        <f>EA211^3+EB211^3+EC211^3+ED211^3+EA212^3+EB212^3+EC212^3+ED212^3+EA213^3+EB213^3+EC213^3+ED213^3+EA214^3+EB214^3+EC214^3+ED214^3</f>
        <v>0</v>
      </c>
      <c r="EB228" s="128">
        <f>EA215^3+EB215^3+EC215^3+ED215^3+EA216^3+EB216^3+EC216^3+ED216^3+EA217^3+EB217^3+EC217^3+ED217^3+EA218^3+EB218^3+EC218^3+ED218^3</f>
        <v>0</v>
      </c>
      <c r="EC228" s="128">
        <f>EA219^3+EB219^3+EC219^3+ED219^3+EA220^3+EB220^3+EC220^3+ED220^3+EA221^3+EB221^3+EC221^3+ED221^3+EA222^3+EB222^3+EC222^3+ED222^3</f>
        <v>0</v>
      </c>
      <c r="ED228" s="128">
        <f>EA223^3+EB223^3+EC223^3+ED223^3+EA224^3+EB224^3+EC224^3+ED224^3+EA225^3+EB225^3+EC225^3+ED225^3+EA226^3+EB226^3+EC226^3+ED226^3</f>
        <v>0</v>
      </c>
      <c r="EE228" s="128">
        <f>EE211^3+EF211^3+EG211^3+EH211^3+EE212^3+EF212^3+EG212^3+EH212^3+EE213^3+EF213^3+EG213^3+EH213^3+EE214^3+EF214^3+EG214^3+EH214^3</f>
        <v>0</v>
      </c>
      <c r="EF228" s="128">
        <f>EE215^3+EF215^3+EG215^3+EH215^3+EE216^3+EF216^3+EG216^3+EH216^3+EE217^3+EF217^3+EG217^3+EH217^3+EE218^3+EF218^3+EG218^3+EH218^3</f>
        <v>0</v>
      </c>
      <c r="EG228" s="128">
        <f>EE219^3+EF219^3+EG219^3+EH219^3+EE220^3+EF220^3+EG220^3+EH220^3+EE221^3+EF221^3+EG221^3+EH221^3+EE222^3+EF222^3+EG222^3+EH222^3</f>
        <v>0</v>
      </c>
      <c r="EH228" s="128">
        <f>EE223^3+EF223^3+EG223^3+EH223^3+EE224^3+EF224^3+EG224^3+EH224^3+EE225^3+EF225^3+EG225^3+EH225^3+EE226^3+EF226^3+EG226^3+EH226^3</f>
        <v>0</v>
      </c>
      <c r="EI228" s="128">
        <f>EI211^3+EJ211^3+EK211^3+EL211^3+EI212^3+EJ212^3+EK212^3+EL212^3+EI213^3+EJ213^3+EK213^3+EL213^3+EI214^3+EJ214^3+EK214^3+EL214^3</f>
        <v>0</v>
      </c>
      <c r="EJ228" s="128">
        <f>EI215^3+EJ215^3+EK215^3+EL215^3+EI216^3+EJ216^3+EK216^3+EL216^3+EI217^3+EJ217^3+EK217^3+EL217^3+EI218^3+EJ218^3+EK218^3+EL218^3</f>
        <v>0</v>
      </c>
      <c r="EK228" s="128">
        <f>EI219^3+EJ219^3+EK219^3+EL219^3+EI220^3+EJ220^3+EK220^3+EL220^3+EI221^3+EJ221^3+EK221^3+EL221^3+EI222^3+EJ222^3+EK222^3+EL222^3</f>
        <v>0</v>
      </c>
      <c r="EL228" s="128">
        <f>EI223^3+EJ223^3+EK223^3+EL223^3+EI224^3+EJ224^3+EK224^3+EL224^3+EI225^3+EJ225^3+EK225^3+EL225^3+EI226^3+EJ226^3+EK226^3+EL226^3</f>
        <v>0</v>
      </c>
      <c r="EM228" s="128">
        <f>EM211^3+EN211^3+EO211^3+EP211^3+EM212^3+EN212^3+EO212^3+EP212^3+EM213^3+EN213^3+EO213^3+EP213^3+EM214^3+EN214^3+EO214^3+EP214^3</f>
        <v>0</v>
      </c>
      <c r="EN228" s="128">
        <f>EM215^3+EN215^3+EO215^3+EP215^3+EM216^3+EN216^3+EO216^3+EP216^3+EM217^3+EN217^3+EO217^3+EP217^3+EM218^3+EN218^3+EO218^3+EP218^3</f>
        <v>0</v>
      </c>
      <c r="EO228" s="128">
        <f>EM219^3+EN219^3+EO219^3+EP219^3+EM220^3+EN220^3+EO220^3+EP220^3+EM221^3+EN221^3+EO221^3+EP221^3+EM222^3+EN222^3+EO222^3+EP222^3</f>
        <v>0</v>
      </c>
      <c r="EP228" s="128">
        <f>EM223^3+EN223^3+EO223^3+EP223^3+EM224^3+EN224^3+EO224^3+EP224^3+EM225^3+EN225^3+EO225^3+EP225^3+EM226^3+EN226^3+EO226^3+EP226^3</f>
        <v>0</v>
      </c>
      <c r="EQ228" s="129">
        <f>SUMSQ(EA226,EB225,EC224,ED223,EE222,EF221,EG220,EH219,EI218,EJ217,EK216,EL215,EM214,EN213,EO212,GD210,EP211)</f>
        <v>0</v>
      </c>
      <c r="ER228" s="130">
        <f>SUMSQ(EA218,EB217,EC216,ED215,EE214,EF213,EG212,EH211,EI226,EJ225,EK224,EL223,EM222,EN221,EO220,EP219)</f>
        <v>0</v>
      </c>
      <c r="ES228" s="32"/>
      <c r="ET228" s="131"/>
      <c r="EU228" s="131"/>
      <c r="EV228" s="131"/>
      <c r="EW228" s="131"/>
      <c r="EX228" s="131"/>
      <c r="EY228" s="131"/>
      <c r="EZ228" s="131"/>
      <c r="FA228" s="131"/>
      <c r="FB228" s="131"/>
      <c r="FC228" s="131"/>
      <c r="FD228" s="131"/>
      <c r="FE228" s="131"/>
      <c r="FF228" s="131"/>
      <c r="FG228" s="131"/>
      <c r="FH228" s="131"/>
      <c r="FI228" s="131"/>
      <c r="FJ228" s="32"/>
      <c r="FK228" s="115"/>
    </row>
    <row r="229" spans="1:167" ht="13.5" thickBot="1" x14ac:dyDescent="0.25">
      <c r="A229" s="32"/>
      <c r="B229" s="32"/>
      <c r="C229" s="32"/>
      <c r="D229" s="106" t="s">
        <v>265</v>
      </c>
      <c r="E229" s="107" t="s">
        <v>207</v>
      </c>
      <c r="F229" s="110">
        <f>B4+(215*B6)</f>
        <v>216</v>
      </c>
      <c r="G229" s="104"/>
      <c r="H229" s="43"/>
      <c r="I229" s="109"/>
      <c r="J229" s="58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137"/>
      <c r="AB229" s="137"/>
      <c r="AC229" s="32" t="s">
        <v>0</v>
      </c>
      <c r="AD229" s="135"/>
      <c r="AE229" s="135"/>
      <c r="AF229" s="135"/>
      <c r="AG229" s="135"/>
      <c r="AH229" s="135"/>
      <c r="AI229" s="135"/>
      <c r="AJ229" s="135"/>
      <c r="AK229" s="135"/>
      <c r="AL229" s="135"/>
      <c r="AM229" s="135"/>
      <c r="AN229" s="135"/>
      <c r="AO229" s="135"/>
      <c r="AP229" s="135"/>
      <c r="AQ229" s="135"/>
      <c r="AR229" s="135"/>
      <c r="AS229" s="135"/>
      <c r="AT229" s="32"/>
      <c r="AU229" s="115"/>
      <c r="AW229" s="109"/>
      <c r="AX229" s="58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  <c r="BN229" s="46"/>
      <c r="BO229" s="137"/>
      <c r="BP229" s="137"/>
      <c r="BQ229" s="32" t="s">
        <v>0</v>
      </c>
      <c r="BR229" s="135"/>
      <c r="BS229" s="135"/>
      <c r="BT229" s="135"/>
      <c r="BU229" s="135"/>
      <c r="BV229" s="135"/>
      <c r="BW229" s="135"/>
      <c r="BX229" s="135"/>
      <c r="BY229" s="135"/>
      <c r="BZ229" s="135"/>
      <c r="CA229" s="135"/>
      <c r="CB229" s="135"/>
      <c r="CC229" s="135"/>
      <c r="CD229" s="135"/>
      <c r="CE229" s="135"/>
      <c r="CF229" s="135"/>
      <c r="CG229" s="135"/>
      <c r="CH229" s="32"/>
      <c r="CI229" s="115"/>
      <c r="CJ229" s="144"/>
      <c r="CK229" s="109"/>
      <c r="CL229" s="58"/>
      <c r="CM229" s="46"/>
      <c r="CN229" s="46"/>
      <c r="CO229" s="46"/>
      <c r="CP229" s="46"/>
      <c r="CQ229" s="46"/>
      <c r="CR229" s="46"/>
      <c r="CS229" s="46"/>
      <c r="CT229" s="46"/>
      <c r="CU229" s="46"/>
      <c r="CV229" s="46"/>
      <c r="CW229" s="46"/>
      <c r="CX229" s="46"/>
      <c r="CY229" s="46"/>
      <c r="CZ229" s="46"/>
      <c r="DA229" s="46"/>
      <c r="DB229" s="46"/>
      <c r="DC229" s="137"/>
      <c r="DD229" s="137"/>
      <c r="DE229" s="32" t="s">
        <v>0</v>
      </c>
      <c r="DF229" s="135"/>
      <c r="DG229" s="135"/>
      <c r="DH229" s="135"/>
      <c r="DI229" s="135"/>
      <c r="DJ229" s="135"/>
      <c r="DK229" s="135"/>
      <c r="DL229" s="135"/>
      <c r="DM229" s="135"/>
      <c r="DN229" s="135"/>
      <c r="DO229" s="135"/>
      <c r="DP229" s="135"/>
      <c r="DQ229" s="135"/>
      <c r="DR229" s="135"/>
      <c r="DS229" s="135"/>
      <c r="DT229" s="135"/>
      <c r="DU229" s="135"/>
      <c r="DV229" s="32"/>
      <c r="DW229" s="115"/>
      <c r="DY229" s="109"/>
      <c r="DZ229" s="58"/>
      <c r="EA229" s="46"/>
      <c r="EB229" s="46"/>
      <c r="EC229" s="46"/>
      <c r="ED229" s="46"/>
      <c r="EE229" s="46"/>
      <c r="EF229" s="46"/>
      <c r="EG229" s="46"/>
      <c r="EH229" s="46"/>
      <c r="EI229" s="46"/>
      <c r="EJ229" s="46"/>
      <c r="EK229" s="46"/>
      <c r="EL229" s="46"/>
      <c r="EM229" s="46"/>
      <c r="EN229" s="46"/>
      <c r="EO229" s="46"/>
      <c r="EP229" s="46"/>
      <c r="EQ229" s="137"/>
      <c r="ER229" s="137"/>
      <c r="ES229" s="32" t="s">
        <v>0</v>
      </c>
      <c r="ET229" s="135"/>
      <c r="EU229" s="135"/>
      <c r="EV229" s="135"/>
      <c r="EW229" s="135"/>
      <c r="EX229" s="135"/>
      <c r="EY229" s="135"/>
      <c r="EZ229" s="135"/>
      <c r="FA229" s="135"/>
      <c r="FB229" s="135"/>
      <c r="FC229" s="135"/>
      <c r="FD229" s="135"/>
      <c r="FE229" s="135"/>
      <c r="FF229" s="135"/>
      <c r="FG229" s="135"/>
      <c r="FH229" s="135"/>
      <c r="FI229" s="135"/>
      <c r="FJ229" s="32"/>
      <c r="FK229" s="115"/>
    </row>
    <row r="230" spans="1:167" ht="13.5" thickBot="1" x14ac:dyDescent="0.25">
      <c r="A230" s="32"/>
      <c r="B230" s="32"/>
      <c r="C230" s="32"/>
      <c r="D230" s="106" t="s">
        <v>200</v>
      </c>
      <c r="E230" s="107" t="s">
        <v>207</v>
      </c>
      <c r="F230" s="110">
        <f>B4+(216*B6)</f>
        <v>217</v>
      </c>
      <c r="G230" s="104"/>
      <c r="H230" s="43"/>
      <c r="I230" s="138"/>
      <c r="J230" s="143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54"/>
      <c r="Z230" s="154"/>
      <c r="AA230" s="154"/>
      <c r="AB230" s="154"/>
      <c r="AC230" s="154"/>
      <c r="AD230" s="155"/>
      <c r="AE230" s="155"/>
      <c r="AF230" s="155"/>
      <c r="AG230" s="155"/>
      <c r="AH230" s="155"/>
      <c r="AI230" s="155"/>
      <c r="AJ230" s="155"/>
      <c r="AK230" s="155"/>
      <c r="AL230" s="155"/>
      <c r="AM230" s="155"/>
      <c r="AN230" s="155"/>
      <c r="AO230" s="155"/>
      <c r="AP230" s="155"/>
      <c r="AQ230" s="155"/>
      <c r="AR230" s="155"/>
      <c r="AS230" s="155"/>
      <c r="AT230" s="154"/>
      <c r="AU230" s="141"/>
      <c r="AW230" s="138"/>
      <c r="AX230" s="143"/>
      <c r="AY230" s="154"/>
      <c r="AZ230" s="154"/>
      <c r="BA230" s="154"/>
      <c r="BB230" s="154"/>
      <c r="BC230" s="154"/>
      <c r="BD230" s="154"/>
      <c r="BE230" s="154"/>
      <c r="BF230" s="154"/>
      <c r="BG230" s="154"/>
      <c r="BH230" s="154"/>
      <c r="BI230" s="154"/>
      <c r="BJ230" s="154"/>
      <c r="BK230" s="154"/>
      <c r="BL230" s="154"/>
      <c r="BM230" s="154"/>
      <c r="BN230" s="154"/>
      <c r="BO230" s="154"/>
      <c r="BP230" s="154"/>
      <c r="BQ230" s="154"/>
      <c r="BR230" s="155"/>
      <c r="BS230" s="155"/>
      <c r="BT230" s="155"/>
      <c r="BU230" s="155"/>
      <c r="BV230" s="155"/>
      <c r="BW230" s="155"/>
      <c r="BX230" s="155"/>
      <c r="BY230" s="155"/>
      <c r="BZ230" s="155"/>
      <c r="CA230" s="155"/>
      <c r="CB230" s="155"/>
      <c r="CC230" s="155"/>
      <c r="CD230" s="155"/>
      <c r="CE230" s="155"/>
      <c r="CF230" s="155"/>
      <c r="CG230" s="155"/>
      <c r="CH230" s="154"/>
      <c r="CI230" s="141"/>
      <c r="CJ230" s="144"/>
      <c r="CK230" s="138"/>
      <c r="CL230" s="143"/>
      <c r="CM230" s="154"/>
      <c r="CN230" s="154"/>
      <c r="CO230" s="154"/>
      <c r="CP230" s="154"/>
      <c r="CQ230" s="154"/>
      <c r="CR230" s="154"/>
      <c r="CS230" s="154"/>
      <c r="CT230" s="154"/>
      <c r="CU230" s="154"/>
      <c r="CV230" s="154"/>
      <c r="CW230" s="154"/>
      <c r="CX230" s="154"/>
      <c r="CY230" s="154"/>
      <c r="CZ230" s="154"/>
      <c r="DA230" s="154"/>
      <c r="DB230" s="154"/>
      <c r="DC230" s="154"/>
      <c r="DD230" s="154"/>
      <c r="DE230" s="154"/>
      <c r="DF230" s="155"/>
      <c r="DG230" s="155"/>
      <c r="DH230" s="155"/>
      <c r="DI230" s="155"/>
      <c r="DJ230" s="155"/>
      <c r="DK230" s="155"/>
      <c r="DL230" s="155"/>
      <c r="DM230" s="155"/>
      <c r="DN230" s="155"/>
      <c r="DO230" s="155"/>
      <c r="DP230" s="155"/>
      <c r="DQ230" s="155"/>
      <c r="DR230" s="155"/>
      <c r="DS230" s="155"/>
      <c r="DT230" s="155"/>
      <c r="DU230" s="155"/>
      <c r="DV230" s="154"/>
      <c r="DW230" s="141"/>
      <c r="DY230" s="138"/>
      <c r="DZ230" s="143"/>
      <c r="EA230" s="154"/>
      <c r="EB230" s="154"/>
      <c r="EC230" s="154"/>
      <c r="ED230" s="154"/>
      <c r="EE230" s="154"/>
      <c r="EF230" s="154"/>
      <c r="EG230" s="154"/>
      <c r="EH230" s="154"/>
      <c r="EI230" s="154"/>
      <c r="EJ230" s="154"/>
      <c r="EK230" s="154"/>
      <c r="EL230" s="154"/>
      <c r="EM230" s="154"/>
      <c r="EN230" s="154"/>
      <c r="EO230" s="154"/>
      <c r="EP230" s="154"/>
      <c r="EQ230" s="154"/>
      <c r="ER230" s="154"/>
      <c r="ES230" s="154"/>
      <c r="ET230" s="155"/>
      <c r="EU230" s="155"/>
      <c r="EV230" s="155"/>
      <c r="EW230" s="155"/>
      <c r="EX230" s="155"/>
      <c r="EY230" s="155"/>
      <c r="EZ230" s="155"/>
      <c r="FA230" s="155"/>
      <c r="FB230" s="155"/>
      <c r="FC230" s="155"/>
      <c r="FD230" s="155"/>
      <c r="FE230" s="155"/>
      <c r="FF230" s="155"/>
      <c r="FG230" s="155"/>
      <c r="FH230" s="155"/>
      <c r="FI230" s="155"/>
      <c r="FJ230" s="154"/>
      <c r="FK230" s="141"/>
    </row>
    <row r="231" spans="1:167" ht="14.25" thickTop="1" thickBot="1" x14ac:dyDescent="0.25">
      <c r="A231" s="32"/>
      <c r="B231" s="32"/>
      <c r="C231" s="32"/>
      <c r="D231" s="106" t="s">
        <v>117</v>
      </c>
      <c r="E231" s="107" t="s">
        <v>207</v>
      </c>
      <c r="F231" s="108">
        <f>B4+(217*B6)</f>
        <v>218</v>
      </c>
      <c r="G231" s="104"/>
      <c r="H231" s="43"/>
      <c r="CJ231" s="144"/>
    </row>
    <row r="232" spans="1:167" ht="14.25" thickTop="1" thickBot="1" x14ac:dyDescent="0.25">
      <c r="A232" s="32"/>
      <c r="B232" s="32"/>
      <c r="C232" s="32"/>
      <c r="D232" s="106" t="s">
        <v>92</v>
      </c>
      <c r="E232" s="107" t="s">
        <v>207</v>
      </c>
      <c r="F232" s="108">
        <f>B4+(218*B6)</f>
        <v>219</v>
      </c>
      <c r="G232" s="104"/>
      <c r="H232" s="43"/>
      <c r="I232" s="38" t="s">
        <v>0</v>
      </c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40"/>
      <c r="AE232" s="40"/>
      <c r="AF232" s="40"/>
      <c r="AG232" s="40"/>
      <c r="AH232" s="40"/>
      <c r="AI232" s="40"/>
      <c r="AJ232" s="40"/>
      <c r="AK232" s="40"/>
      <c r="AL232" s="40"/>
      <c r="AM232" s="40"/>
      <c r="AN232" s="40"/>
      <c r="AO232" s="40"/>
      <c r="AP232" s="40"/>
      <c r="AQ232" s="40"/>
      <c r="AR232" s="40"/>
      <c r="AS232" s="40"/>
      <c r="AT232" s="39"/>
      <c r="AU232" s="41"/>
      <c r="AW232" s="38" t="s">
        <v>0</v>
      </c>
      <c r="AX232" s="39"/>
      <c r="AY232" s="39"/>
      <c r="AZ232" s="39"/>
      <c r="BA232" s="39"/>
      <c r="BB232" s="39"/>
      <c r="BC232" s="39"/>
      <c r="BD232" s="39"/>
      <c r="BE232" s="39"/>
      <c r="BF232" s="39"/>
      <c r="BG232" s="39"/>
      <c r="BH232" s="39"/>
      <c r="BI232" s="39"/>
      <c r="BJ232" s="39"/>
      <c r="BK232" s="39"/>
      <c r="BL232" s="39"/>
      <c r="BM232" s="39"/>
      <c r="BN232" s="39"/>
      <c r="BO232" s="39"/>
      <c r="BP232" s="39"/>
      <c r="BQ232" s="39"/>
      <c r="BR232" s="40"/>
      <c r="BS232" s="40"/>
      <c r="BT232" s="40"/>
      <c r="BU232" s="40"/>
      <c r="BV232" s="40"/>
      <c r="BW232" s="40"/>
      <c r="BX232" s="40"/>
      <c r="BY232" s="40"/>
      <c r="BZ232" s="40"/>
      <c r="CA232" s="40"/>
      <c r="CB232" s="40"/>
      <c r="CC232" s="40"/>
      <c r="CD232" s="40"/>
      <c r="CE232" s="40"/>
      <c r="CF232" s="40"/>
      <c r="CG232" s="40"/>
      <c r="CH232" s="39"/>
      <c r="CI232" s="41"/>
      <c r="CJ232" s="144"/>
      <c r="CK232" s="38" t="s">
        <v>0</v>
      </c>
      <c r="CL232" s="39"/>
      <c r="CM232" s="39"/>
      <c r="CN232" s="39"/>
      <c r="CO232" s="39"/>
      <c r="CP232" s="39"/>
      <c r="CQ232" s="39"/>
      <c r="CR232" s="39"/>
      <c r="CS232" s="39"/>
      <c r="CT232" s="39"/>
      <c r="CU232" s="39"/>
      <c r="CV232" s="39"/>
      <c r="CW232" s="39"/>
      <c r="CX232" s="39"/>
      <c r="CY232" s="39"/>
      <c r="CZ232" s="39"/>
      <c r="DA232" s="39"/>
      <c r="DB232" s="39"/>
      <c r="DC232" s="39"/>
      <c r="DD232" s="39"/>
      <c r="DE232" s="39"/>
      <c r="DF232" s="40"/>
      <c r="DG232" s="40"/>
      <c r="DH232" s="40"/>
      <c r="DI232" s="40"/>
      <c r="DJ232" s="40"/>
      <c r="DK232" s="40"/>
      <c r="DL232" s="40"/>
      <c r="DM232" s="40"/>
      <c r="DN232" s="40"/>
      <c r="DO232" s="40"/>
      <c r="DP232" s="40"/>
      <c r="DQ232" s="40"/>
      <c r="DR232" s="40"/>
      <c r="DS232" s="40"/>
      <c r="DT232" s="40"/>
      <c r="DU232" s="40"/>
      <c r="DV232" s="39"/>
      <c r="DW232" s="41"/>
      <c r="DY232" s="38" t="s">
        <v>0</v>
      </c>
      <c r="DZ232" s="39"/>
      <c r="EA232" s="39"/>
      <c r="EB232" s="39"/>
      <c r="EC232" s="39"/>
      <c r="ED232" s="39"/>
      <c r="EE232" s="39"/>
      <c r="EF232" s="39"/>
      <c r="EG232" s="39"/>
      <c r="EH232" s="39"/>
      <c r="EI232" s="39"/>
      <c r="EJ232" s="39"/>
      <c r="EK232" s="39"/>
      <c r="EL232" s="39"/>
      <c r="EM232" s="39"/>
      <c r="EN232" s="39"/>
      <c r="EO232" s="39"/>
      <c r="EP232" s="39"/>
      <c r="EQ232" s="39"/>
      <c r="ER232" s="39"/>
      <c r="ES232" s="39"/>
      <c r="ET232" s="40"/>
      <c r="EU232" s="40"/>
      <c r="EV232" s="40"/>
      <c r="EW232" s="40"/>
      <c r="EX232" s="40"/>
      <c r="EY232" s="40"/>
      <c r="EZ232" s="40"/>
      <c r="FA232" s="40"/>
      <c r="FB232" s="40"/>
      <c r="FC232" s="40"/>
      <c r="FD232" s="40"/>
      <c r="FE232" s="40"/>
      <c r="FF232" s="40"/>
      <c r="FG232" s="40"/>
      <c r="FH232" s="40"/>
      <c r="FI232" s="40"/>
      <c r="FJ232" s="39"/>
      <c r="FK232" s="41"/>
    </row>
    <row r="233" spans="1:167" ht="13.5" thickBot="1" x14ac:dyDescent="0.25">
      <c r="A233" s="32"/>
      <c r="B233" s="32"/>
      <c r="C233" s="32"/>
      <c r="D233" s="106" t="s">
        <v>164</v>
      </c>
      <c r="E233" s="107" t="s">
        <v>207</v>
      </c>
      <c r="F233" s="110">
        <f>B4+(219*B6)</f>
        <v>220</v>
      </c>
      <c r="G233" s="104"/>
      <c r="H233" s="43"/>
      <c r="I233" s="109"/>
      <c r="J233" s="45" t="s">
        <v>0</v>
      </c>
      <c r="K233" s="46" t="s">
        <v>0</v>
      </c>
      <c r="L233" s="46"/>
      <c r="M233" s="46"/>
      <c r="N233" s="46"/>
      <c r="O233" s="46"/>
      <c r="P233" s="46"/>
      <c r="Q233" s="46"/>
      <c r="R233" s="46"/>
      <c r="S233" s="47" t="s">
        <v>378</v>
      </c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8"/>
      <c r="AE233" s="48"/>
      <c r="AF233" s="48"/>
      <c r="AG233" s="48"/>
      <c r="AH233" s="48"/>
      <c r="AI233" s="48"/>
      <c r="AJ233" s="48"/>
      <c r="AK233" s="48"/>
      <c r="AL233" s="49" t="s">
        <v>300</v>
      </c>
      <c r="AM233" s="48"/>
      <c r="AN233" s="48"/>
      <c r="AO233" s="48"/>
      <c r="AP233" s="48"/>
      <c r="AQ233" s="48"/>
      <c r="AR233" s="48"/>
      <c r="AS233" s="48"/>
      <c r="AT233" s="50"/>
      <c r="AU233" s="51"/>
      <c r="AW233" s="109"/>
      <c r="AX233" s="45" t="s">
        <v>0</v>
      </c>
      <c r="AY233" s="46" t="s">
        <v>0</v>
      </c>
      <c r="AZ233" s="46"/>
      <c r="BA233" s="46"/>
      <c r="BB233" s="46"/>
      <c r="BC233" s="46"/>
      <c r="BD233" s="46"/>
      <c r="BE233" s="46"/>
      <c r="BF233" s="46"/>
      <c r="BG233" s="47" t="s">
        <v>393</v>
      </c>
      <c r="BH233" s="46"/>
      <c r="BI233" s="46"/>
      <c r="BJ233" s="46"/>
      <c r="BK233" s="46"/>
      <c r="BL233" s="46"/>
      <c r="BM233" s="46"/>
      <c r="BN233" s="46"/>
      <c r="BO233" s="46"/>
      <c r="BP233" s="46"/>
      <c r="BQ233" s="46"/>
      <c r="BR233" s="48"/>
      <c r="BS233" s="48"/>
      <c r="BT233" s="48"/>
      <c r="BU233" s="48"/>
      <c r="BV233" s="48"/>
      <c r="BW233" s="48"/>
      <c r="BX233" s="48"/>
      <c r="BY233" s="48"/>
      <c r="BZ233" s="49" t="s">
        <v>300</v>
      </c>
      <c r="CA233" s="48"/>
      <c r="CB233" s="48"/>
      <c r="CC233" s="48"/>
      <c r="CD233" s="48"/>
      <c r="CE233" s="48"/>
      <c r="CF233" s="48"/>
      <c r="CG233" s="48"/>
      <c r="CH233" s="50"/>
      <c r="CI233" s="51"/>
      <c r="CJ233" s="144"/>
      <c r="CK233" s="109"/>
      <c r="CL233" s="45" t="s">
        <v>0</v>
      </c>
      <c r="CM233" s="46" t="s">
        <v>0</v>
      </c>
      <c r="CN233" s="46"/>
      <c r="CO233" s="46"/>
      <c r="CP233" s="46"/>
      <c r="CQ233" s="46"/>
      <c r="CR233" s="46"/>
      <c r="CS233" s="46"/>
      <c r="CT233" s="46"/>
      <c r="CU233" s="47" t="s">
        <v>408</v>
      </c>
      <c r="CV233" s="46"/>
      <c r="CW233" s="46"/>
      <c r="CX233" s="46"/>
      <c r="CY233" s="46"/>
      <c r="CZ233" s="46"/>
      <c r="DA233" s="46"/>
      <c r="DB233" s="46"/>
      <c r="DC233" s="46"/>
      <c r="DD233" s="46"/>
      <c r="DE233" s="46"/>
      <c r="DF233" s="48"/>
      <c r="DG233" s="48"/>
      <c r="DH233" s="48"/>
      <c r="DI233" s="48"/>
      <c r="DJ233" s="48"/>
      <c r="DK233" s="48"/>
      <c r="DL233" s="48"/>
      <c r="DM233" s="48"/>
      <c r="DN233" s="49" t="s">
        <v>300</v>
      </c>
      <c r="DO233" s="48"/>
      <c r="DP233" s="48"/>
      <c r="DQ233" s="48"/>
      <c r="DR233" s="48"/>
      <c r="DS233" s="48"/>
      <c r="DT233" s="48"/>
      <c r="DU233" s="48"/>
      <c r="DV233" s="50"/>
      <c r="DW233" s="51"/>
      <c r="DY233" s="109"/>
      <c r="DZ233" s="45" t="s">
        <v>0</v>
      </c>
      <c r="EA233" s="46" t="s">
        <v>0</v>
      </c>
      <c r="EB233" s="46"/>
      <c r="EC233" s="46"/>
      <c r="ED233" s="46"/>
      <c r="EE233" s="46"/>
      <c r="EF233" s="46"/>
      <c r="EG233" s="46"/>
      <c r="EH233" s="46"/>
      <c r="EI233" s="47" t="s">
        <v>424</v>
      </c>
      <c r="EJ233" s="46"/>
      <c r="EK233" s="46"/>
      <c r="EL233" s="46"/>
      <c r="EM233" s="46"/>
      <c r="EN233" s="46"/>
      <c r="EO233" s="46"/>
      <c r="EP233" s="46"/>
      <c r="EQ233" s="46"/>
      <c r="ER233" s="46"/>
      <c r="ES233" s="46"/>
      <c r="ET233" s="48"/>
      <c r="EU233" s="48"/>
      <c r="EV233" s="48"/>
      <c r="EW233" s="48"/>
      <c r="EX233" s="48"/>
      <c r="EY233" s="48"/>
      <c r="EZ233" s="48"/>
      <c r="FA233" s="48"/>
      <c r="FB233" s="49" t="s">
        <v>300</v>
      </c>
      <c r="FC233" s="48"/>
      <c r="FD233" s="48"/>
      <c r="FE233" s="48"/>
      <c r="FF233" s="48"/>
      <c r="FG233" s="48"/>
      <c r="FH233" s="48"/>
      <c r="FI233" s="48"/>
      <c r="FJ233" s="50"/>
      <c r="FK233" s="51"/>
    </row>
    <row r="234" spans="1:167" x14ac:dyDescent="0.2">
      <c r="A234" s="32"/>
      <c r="B234" s="32"/>
      <c r="C234" s="32"/>
      <c r="D234" s="106" t="s">
        <v>252</v>
      </c>
      <c r="E234" s="107" t="s">
        <v>207</v>
      </c>
      <c r="F234" s="110">
        <f>B4+(220*B6)</f>
        <v>221</v>
      </c>
      <c r="G234" s="104"/>
      <c r="H234" s="43"/>
      <c r="I234" s="109"/>
      <c r="J234" s="58"/>
      <c r="K234" s="1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2"/>
      <c r="AA234" s="59">
        <f>K234^3+L234^3+M234^3+N234^3+O234^3+P234^3+Q234^3+R234^3+K235^3+L235^3+M235^3+N235^3+O235^3+P235^3+Q235^3+R235^3</f>
        <v>0</v>
      </c>
      <c r="AB234" s="60">
        <f>K234^3+L234^3+M234^3+N234^3+O234^3+P234^3+Q234^3+R234^3+S234^3+T234^3+U234^3+V234^3+W234^3+X234^3+Y234^3+Z234^3</f>
        <v>0</v>
      </c>
      <c r="AC234" s="61"/>
      <c r="AD234" s="68"/>
      <c r="AE234" s="69"/>
      <c r="AF234" s="69"/>
      <c r="AG234" s="69"/>
      <c r="AH234" s="70"/>
      <c r="AI234" s="70"/>
      <c r="AJ234" s="70"/>
      <c r="AK234" s="70"/>
      <c r="AL234" s="69"/>
      <c r="AM234" s="69"/>
      <c r="AN234" s="69"/>
      <c r="AO234" s="69"/>
      <c r="AP234" s="70"/>
      <c r="AQ234" s="70"/>
      <c r="AR234" s="70"/>
      <c r="AS234" s="71"/>
      <c r="AT234" s="66"/>
      <c r="AU234" s="51"/>
      <c r="AW234" s="109"/>
      <c r="AX234" s="58"/>
      <c r="AY234" s="1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2"/>
      <c r="BO234" s="59">
        <f>AY234^3+AZ234^3+BA234^3+BB234^3+BC234^3+BD234^3+BE234^3+BF234^3+AY235^3+AZ235^3+BA235^3+BB235^3+BC235^3+BD235^3+BE235^3+BF235^3</f>
        <v>0</v>
      </c>
      <c r="BP234" s="60">
        <f>AY234^3+AZ234^3+BA234^3+BB234^3+BC234^3+BD234^3+BE234^3+BF234^3+BG234^3+BH234^3+BI234^3+BJ234^3+BK234^3+BL234^3+BM234^3+BN234^3</f>
        <v>0</v>
      </c>
      <c r="BQ234" s="61"/>
      <c r="BR234" s="68"/>
      <c r="BS234" s="69"/>
      <c r="BT234" s="69"/>
      <c r="BU234" s="69"/>
      <c r="BV234" s="69"/>
      <c r="BW234" s="69"/>
      <c r="BX234" s="69"/>
      <c r="BY234" s="69"/>
      <c r="BZ234" s="70"/>
      <c r="CA234" s="70"/>
      <c r="CB234" s="70"/>
      <c r="CC234" s="70"/>
      <c r="CD234" s="70"/>
      <c r="CE234" s="70"/>
      <c r="CF234" s="70"/>
      <c r="CG234" s="71"/>
      <c r="CH234" s="66"/>
      <c r="CI234" s="51"/>
      <c r="CJ234" s="144"/>
      <c r="CK234" s="109"/>
      <c r="CL234" s="58"/>
      <c r="CM234" s="1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2"/>
      <c r="DC234" s="59">
        <f>CM234^3+CN234^3+CO234^3+CP234^3+CQ234^3+CR234^3+CS234^3+CT234^3+CM235^3+CN235^3+CO235^3+CP235^3+CQ235^3+CR235^3+CS235^3+CT235^3</f>
        <v>0</v>
      </c>
      <c r="DD234" s="60">
        <f>CM234^3+CN234^3+CO234^3+CP234^3+CQ234^3+CR234^3+CS234^3+CT234^3+CU234^3+CV234^3+CW234^3+CX234^3+CY234^3+CZ234^3+DA234^3+DB234^3</f>
        <v>0</v>
      </c>
      <c r="DE234" s="61"/>
      <c r="DF234" s="68"/>
      <c r="DG234" s="69"/>
      <c r="DH234" s="70"/>
      <c r="DI234" s="70"/>
      <c r="DJ234" s="69"/>
      <c r="DK234" s="69"/>
      <c r="DL234" s="70"/>
      <c r="DM234" s="70"/>
      <c r="DN234" s="69"/>
      <c r="DO234" s="69"/>
      <c r="DP234" s="70"/>
      <c r="DQ234" s="70"/>
      <c r="DR234" s="69"/>
      <c r="DS234" s="69"/>
      <c r="DT234" s="70"/>
      <c r="DU234" s="71"/>
      <c r="DV234" s="66"/>
      <c r="DW234" s="51"/>
      <c r="DY234" s="109"/>
      <c r="DZ234" s="58"/>
      <c r="EA234" s="1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2"/>
      <c r="EQ234" s="59">
        <f>EA234^3+EB234^3+EC234^3+ED234^3+EE234^3+EF234^3+EG234^3+EH234^3+EA235^3+EB235^3+EC235^3+ED235^3+EE235^3+EF235^3+EG235^3+EH235^3</f>
        <v>0</v>
      </c>
      <c r="ER234" s="60">
        <f>EA234^3+EB234^3+EC234^3+ED234^3+EE234^3+EF234^3+EG234^3+EH234^3+EI234^3+EJ234^3+EK234^3+EL234^3+EM234^3+EN234^3+EO234^3+EP234^3</f>
        <v>0</v>
      </c>
      <c r="ES234" s="61"/>
      <c r="ET234" s="68"/>
      <c r="EU234" s="69"/>
      <c r="EV234" s="69"/>
      <c r="EW234" s="69"/>
      <c r="EX234" s="69"/>
      <c r="EY234" s="69"/>
      <c r="EZ234" s="69"/>
      <c r="FA234" s="69"/>
      <c r="FB234" s="69"/>
      <c r="FC234" s="69"/>
      <c r="FD234" s="69"/>
      <c r="FE234" s="69"/>
      <c r="FF234" s="69"/>
      <c r="FG234" s="69"/>
      <c r="FH234" s="69"/>
      <c r="FI234" s="73"/>
      <c r="FJ234" s="66"/>
      <c r="FK234" s="51"/>
    </row>
    <row r="235" spans="1:167" x14ac:dyDescent="0.2">
      <c r="A235" s="32"/>
      <c r="B235" s="32"/>
      <c r="C235" s="32"/>
      <c r="D235" s="106" t="s">
        <v>45</v>
      </c>
      <c r="E235" s="107" t="s">
        <v>207</v>
      </c>
      <c r="F235" s="108">
        <f>B4+(221*B6)</f>
        <v>222</v>
      </c>
      <c r="G235" s="104"/>
      <c r="H235" s="43"/>
      <c r="I235" s="109"/>
      <c r="J235" s="58"/>
      <c r="K235" s="3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5"/>
      <c r="AA235" s="75">
        <f>S234^3+T234^3+U234^3+V234^3+W234^3+X234^3+Y234^3+Z234^3+S235^3+T235^3+U235^3+V235^3+W235^3+X235^3+Y235^3+Z235^3</f>
        <v>0</v>
      </c>
      <c r="AB235" s="76">
        <f t="shared" ref="AB235:AB249" si="40">K235^3+L235^3+M235^3+N235^3+O235^3+P235^3+Q235^3+R235^3+S235^3+T235^3+U235^3+V235^3+W235^3+X235^3+Y235^3+Z235^3</f>
        <v>0</v>
      </c>
      <c r="AC235" s="61"/>
      <c r="AD235" s="81"/>
      <c r="AE235" s="82"/>
      <c r="AF235" s="82"/>
      <c r="AG235" s="82"/>
      <c r="AH235" s="83"/>
      <c r="AI235" s="83"/>
      <c r="AJ235" s="83"/>
      <c r="AK235" s="83"/>
      <c r="AL235" s="82"/>
      <c r="AM235" s="82"/>
      <c r="AN235" s="82"/>
      <c r="AO235" s="82"/>
      <c r="AP235" s="83"/>
      <c r="AQ235" s="83"/>
      <c r="AR235" s="83"/>
      <c r="AS235" s="84"/>
      <c r="AT235" s="66"/>
      <c r="AU235" s="51"/>
      <c r="AW235" s="109"/>
      <c r="AX235" s="58"/>
      <c r="AY235" s="3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5"/>
      <c r="BO235" s="75">
        <f>BG234^3+BH234^3+BI234^3+BJ234^3+BK234^3+BL234^3+BM234^3+BN234^3+BG235^3+BH235^3+BI235^3+BJ235^3+BK235^3+BL235^3+BM235^3+BN235^3</f>
        <v>0</v>
      </c>
      <c r="BP235" s="76">
        <f t="shared" ref="BP235:BP249" si="41">AY235^3+AZ235^3+BA235^3+BB235^3+BC235^3+BD235^3+BE235^3+BF235^3+BG235^3+BH235^3+BI235^3+BJ235^3+BK235^3+BL235^3+BM235^3+BN235^3</f>
        <v>0</v>
      </c>
      <c r="BQ235" s="61"/>
      <c r="BR235" s="81"/>
      <c r="BS235" s="82"/>
      <c r="BT235" s="82"/>
      <c r="BU235" s="82"/>
      <c r="BV235" s="82"/>
      <c r="BW235" s="82"/>
      <c r="BX235" s="82"/>
      <c r="BY235" s="82"/>
      <c r="BZ235" s="83"/>
      <c r="CA235" s="83"/>
      <c r="CB235" s="83"/>
      <c r="CC235" s="83"/>
      <c r="CD235" s="83"/>
      <c r="CE235" s="83"/>
      <c r="CF235" s="83"/>
      <c r="CG235" s="84"/>
      <c r="CH235" s="66"/>
      <c r="CI235" s="51"/>
      <c r="CJ235" s="144"/>
      <c r="CK235" s="109"/>
      <c r="CL235" s="58"/>
      <c r="CM235" s="3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5"/>
      <c r="DC235" s="75">
        <f>CU234^3+CV234^3+CW234^3+CX234^3+CY234^3+CZ234^3+DA234^3+DB234^3+CU235^3+CV235^3+CW235^3+CX235^3+CY235^3+CZ235^3+DA235^3+DB235^3</f>
        <v>0</v>
      </c>
      <c r="DD235" s="76">
        <f t="shared" ref="DD235:DD249" si="42">CM235^3+CN235^3+CO235^3+CP235^3+CQ235^3+CR235^3+CS235^3+CT235^3+CU235^3+CV235^3+CW235^3+CX235^3+CY235^3+CZ235^3+DA235^3+DB235^3</f>
        <v>0</v>
      </c>
      <c r="DE235" s="61"/>
      <c r="DF235" s="81"/>
      <c r="DG235" s="82"/>
      <c r="DH235" s="83"/>
      <c r="DI235" s="83"/>
      <c r="DJ235" s="82"/>
      <c r="DK235" s="82"/>
      <c r="DL235" s="83"/>
      <c r="DM235" s="83"/>
      <c r="DN235" s="82"/>
      <c r="DO235" s="82"/>
      <c r="DP235" s="83"/>
      <c r="DQ235" s="83"/>
      <c r="DR235" s="82"/>
      <c r="DS235" s="82"/>
      <c r="DT235" s="83"/>
      <c r="DU235" s="84"/>
      <c r="DV235" s="66"/>
      <c r="DW235" s="51"/>
      <c r="DY235" s="109"/>
      <c r="DZ235" s="58"/>
      <c r="EA235" s="3"/>
      <c r="EB235" s="4"/>
      <c r="EC235" s="4"/>
      <c r="ED235" s="4"/>
      <c r="EE235" s="4"/>
      <c r="EF235" s="4"/>
      <c r="EG235" s="4"/>
      <c r="EH235" s="4"/>
      <c r="EI235" s="4"/>
      <c r="EJ235" s="4"/>
      <c r="EK235" s="4"/>
      <c r="EL235" s="4"/>
      <c r="EM235" s="4"/>
      <c r="EN235" s="4"/>
      <c r="EO235" s="4"/>
      <c r="EP235" s="5"/>
      <c r="EQ235" s="75">
        <f>EI234^3+EJ234^3+EK234^3+EL234^3+EM234^3+EN234^3+EO234^3+EP234^3+EI235^3+EJ235^3+EK235^3+EL235^3+EM235^3+EN235^3+EO235^3+EP235^3</f>
        <v>0</v>
      </c>
      <c r="ER235" s="76">
        <f t="shared" ref="ER235:ER249" si="43">EA235^3+EB235^3+EC235^3+ED235^3+EE235^3+EF235^3+EG235^3+EH235^3+EI235^3+EJ235^3+EK235^3+EL235^3+EM235^3+EN235^3+EO235^3+EP235^3</f>
        <v>0</v>
      </c>
      <c r="ES235" s="61"/>
      <c r="ET235" s="89"/>
      <c r="EU235" s="83"/>
      <c r="EV235" s="83"/>
      <c r="EW235" s="83"/>
      <c r="EX235" s="83"/>
      <c r="EY235" s="83"/>
      <c r="EZ235" s="83"/>
      <c r="FA235" s="83"/>
      <c r="FB235" s="83"/>
      <c r="FC235" s="83"/>
      <c r="FD235" s="83"/>
      <c r="FE235" s="83"/>
      <c r="FF235" s="83"/>
      <c r="FG235" s="83"/>
      <c r="FH235" s="83"/>
      <c r="FI235" s="84"/>
      <c r="FJ235" s="66"/>
      <c r="FK235" s="51"/>
    </row>
    <row r="236" spans="1:167" x14ac:dyDescent="0.2">
      <c r="A236" s="32"/>
      <c r="B236" s="32"/>
      <c r="C236" s="32"/>
      <c r="D236" s="106" t="s">
        <v>57</v>
      </c>
      <c r="E236" s="107" t="s">
        <v>207</v>
      </c>
      <c r="F236" s="108">
        <f>B4+(222*B6)</f>
        <v>223</v>
      </c>
      <c r="G236" s="104"/>
      <c r="H236" s="43"/>
      <c r="I236" s="109"/>
      <c r="J236" s="58"/>
      <c r="K236" s="3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5"/>
      <c r="AA236" s="75">
        <f>K236^3+L236^3+M236^3+N236^3+O236^3+P236^3+Q236^3+R236^3+K237^3+L237^3+M237^3+N237^3+O237^3+P237^3+Q237^3+R237^3</f>
        <v>0</v>
      </c>
      <c r="AB236" s="76">
        <f t="shared" si="40"/>
        <v>0</v>
      </c>
      <c r="AC236" s="88"/>
      <c r="AD236" s="81"/>
      <c r="AE236" s="82"/>
      <c r="AF236" s="82"/>
      <c r="AG236" s="82"/>
      <c r="AH236" s="83"/>
      <c r="AI236" s="83"/>
      <c r="AJ236" s="83"/>
      <c r="AK236" s="83"/>
      <c r="AL236" s="82"/>
      <c r="AM236" s="82"/>
      <c r="AN236" s="82"/>
      <c r="AO236" s="82"/>
      <c r="AP236" s="83"/>
      <c r="AQ236" s="83"/>
      <c r="AR236" s="83"/>
      <c r="AS236" s="84"/>
      <c r="AT236" s="66"/>
      <c r="AU236" s="51"/>
      <c r="AW236" s="109"/>
      <c r="AX236" s="58"/>
      <c r="AY236" s="3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5"/>
      <c r="BO236" s="75">
        <f>AY236^3+AZ236^3+BA236^3+BB236^3+BC236^3+BD236^3+BE236^3+BF236^3+AY237^3+AZ237^3+BA237^3+BB237^3+BC237^3+BD237^3+BE237^3+BF237^3</f>
        <v>0</v>
      </c>
      <c r="BP236" s="76">
        <f t="shared" si="41"/>
        <v>0</v>
      </c>
      <c r="BQ236" s="88"/>
      <c r="BR236" s="89"/>
      <c r="BS236" s="83"/>
      <c r="BT236" s="83"/>
      <c r="BU236" s="83"/>
      <c r="BV236" s="83"/>
      <c r="BW236" s="83"/>
      <c r="BX236" s="83"/>
      <c r="BY236" s="83"/>
      <c r="BZ236" s="82"/>
      <c r="CA236" s="82"/>
      <c r="CB236" s="82"/>
      <c r="CC236" s="82"/>
      <c r="CD236" s="82"/>
      <c r="CE236" s="82"/>
      <c r="CF236" s="82"/>
      <c r="CG236" s="86"/>
      <c r="CH236" s="66"/>
      <c r="CI236" s="51"/>
      <c r="CJ236" s="144"/>
      <c r="CK236" s="109"/>
      <c r="CL236" s="58"/>
      <c r="CM236" s="3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5"/>
      <c r="DC236" s="75">
        <f>CM236^3+CN236^3+CO236^3+CP236^3+CQ236^3+CR236^3+CS236^3+CT236^3+CM237^3+CN237^3+CO237^3+CP237^3+CQ237^3+CR237^3+CS237^3+CT237^3</f>
        <v>0</v>
      </c>
      <c r="DD236" s="76">
        <f t="shared" si="42"/>
        <v>0</v>
      </c>
      <c r="DE236" s="88"/>
      <c r="DF236" s="81"/>
      <c r="DG236" s="82"/>
      <c r="DH236" s="83"/>
      <c r="DI236" s="83"/>
      <c r="DJ236" s="82"/>
      <c r="DK236" s="82"/>
      <c r="DL236" s="83"/>
      <c r="DM236" s="83"/>
      <c r="DN236" s="82"/>
      <c r="DO236" s="82"/>
      <c r="DP236" s="83"/>
      <c r="DQ236" s="83"/>
      <c r="DR236" s="82"/>
      <c r="DS236" s="82"/>
      <c r="DT236" s="83"/>
      <c r="DU236" s="84"/>
      <c r="DV236" s="66"/>
      <c r="DW236" s="51"/>
      <c r="DY236" s="109"/>
      <c r="DZ236" s="58"/>
      <c r="EA236" s="3"/>
      <c r="EB236" s="4"/>
      <c r="EC236" s="4"/>
      <c r="ED236" s="4"/>
      <c r="EE236" s="4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5"/>
      <c r="EQ236" s="75">
        <f>EA236^3+EB236^3+EC236^3+ED236^3+EE236^3+EF236^3+EG236^3+EH236^3+EA237^3+EB237^3+EC237^3+ED237^3+EE237^3+EF237^3+EG237^3+EH237^3</f>
        <v>0</v>
      </c>
      <c r="ER236" s="76">
        <f t="shared" si="43"/>
        <v>0</v>
      </c>
      <c r="ES236" s="88"/>
      <c r="ET236" s="81"/>
      <c r="EU236" s="82"/>
      <c r="EV236" s="82"/>
      <c r="EW236" s="82"/>
      <c r="EX236" s="82"/>
      <c r="EY236" s="82"/>
      <c r="EZ236" s="82"/>
      <c r="FA236" s="82"/>
      <c r="FB236" s="82"/>
      <c r="FC236" s="82"/>
      <c r="FD236" s="82"/>
      <c r="FE236" s="82"/>
      <c r="FF236" s="82"/>
      <c r="FG236" s="82"/>
      <c r="FH236" s="82"/>
      <c r="FI236" s="86"/>
      <c r="FJ236" s="66"/>
      <c r="FK236" s="51"/>
    </row>
    <row r="237" spans="1:167" x14ac:dyDescent="0.2">
      <c r="A237" s="32"/>
      <c r="B237" s="32"/>
      <c r="C237" s="32"/>
      <c r="D237" s="151" t="s">
        <v>153</v>
      </c>
      <c r="E237" s="107" t="s">
        <v>207</v>
      </c>
      <c r="F237" s="108">
        <f>B4+(223*B6)</f>
        <v>224</v>
      </c>
      <c r="G237" s="104"/>
      <c r="H237" s="43"/>
      <c r="I237" s="109"/>
      <c r="J237" s="58"/>
      <c r="K237" s="3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5"/>
      <c r="AA237" s="75">
        <f>S236^3+T236^3+U236^3+V236^3+W236^3+X236^3+Y236^3+Z236^3+S237^3+T237^3+U237^3+V237^3+W237^3+X237^3+Y237^3+Z237^3</f>
        <v>0</v>
      </c>
      <c r="AB237" s="76">
        <f t="shared" si="40"/>
        <v>0</v>
      </c>
      <c r="AC237" s="61"/>
      <c r="AD237" s="81"/>
      <c r="AE237" s="82"/>
      <c r="AF237" s="82"/>
      <c r="AG237" s="82"/>
      <c r="AH237" s="83"/>
      <c r="AI237" s="83"/>
      <c r="AJ237" s="83"/>
      <c r="AK237" s="83"/>
      <c r="AL237" s="82"/>
      <c r="AM237" s="82"/>
      <c r="AN237" s="82"/>
      <c r="AO237" s="82"/>
      <c r="AP237" s="83"/>
      <c r="AQ237" s="83"/>
      <c r="AR237" s="83"/>
      <c r="AS237" s="84"/>
      <c r="AT237" s="66"/>
      <c r="AU237" s="51"/>
      <c r="AW237" s="109"/>
      <c r="AX237" s="58"/>
      <c r="AY237" s="3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5"/>
      <c r="BO237" s="75">
        <f>BG236^3+BH236^3+BI236^3+BJ236^3+BK236^3+BL236^3+BM236^3+BN236^3+BG237^3+BH237^3+BI237^3+BJ237^3+BK237^3+BL237^3+BM237^3+BN237^3</f>
        <v>0</v>
      </c>
      <c r="BP237" s="76">
        <f t="shared" si="41"/>
        <v>0</v>
      </c>
      <c r="BQ237" s="61"/>
      <c r="BR237" s="89"/>
      <c r="BS237" s="83"/>
      <c r="BT237" s="83"/>
      <c r="BU237" s="83"/>
      <c r="BV237" s="83"/>
      <c r="BW237" s="83"/>
      <c r="BX237" s="83"/>
      <c r="BY237" s="83"/>
      <c r="BZ237" s="82"/>
      <c r="CA237" s="82"/>
      <c r="CB237" s="82"/>
      <c r="CC237" s="82"/>
      <c r="CD237" s="82"/>
      <c r="CE237" s="82"/>
      <c r="CF237" s="82"/>
      <c r="CG237" s="86"/>
      <c r="CH237" s="66"/>
      <c r="CI237" s="51"/>
      <c r="CJ237" s="144"/>
      <c r="CK237" s="109"/>
      <c r="CL237" s="58"/>
      <c r="CM237" s="3"/>
      <c r="CN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5"/>
      <c r="DC237" s="75">
        <f>CU236^3+CV236^3+CW236^3+CX236^3+CY236^3+CZ236^3+DA236^3+DB236^3+CU237^3+CV237^3+CW237^3+CX237^3+CY237^3+CZ237^3+DA237^3+DB237^3</f>
        <v>0</v>
      </c>
      <c r="DD237" s="76">
        <f t="shared" si="42"/>
        <v>0</v>
      </c>
      <c r="DE237" s="61"/>
      <c r="DF237" s="81"/>
      <c r="DG237" s="82"/>
      <c r="DH237" s="83"/>
      <c r="DI237" s="83"/>
      <c r="DJ237" s="82"/>
      <c r="DK237" s="82"/>
      <c r="DL237" s="83"/>
      <c r="DM237" s="83"/>
      <c r="DN237" s="82"/>
      <c r="DO237" s="82"/>
      <c r="DP237" s="83"/>
      <c r="DQ237" s="83"/>
      <c r="DR237" s="82"/>
      <c r="DS237" s="82"/>
      <c r="DT237" s="83"/>
      <c r="DU237" s="84"/>
      <c r="DV237" s="66"/>
      <c r="DW237" s="51"/>
      <c r="DY237" s="109"/>
      <c r="DZ237" s="58"/>
      <c r="EA237" s="3"/>
      <c r="EB237" s="4"/>
      <c r="EC237" s="4"/>
      <c r="ED237" s="4"/>
      <c r="EE237" s="4"/>
      <c r="EF237" s="4"/>
      <c r="EG237" s="4"/>
      <c r="EH237" s="4"/>
      <c r="EI237" s="4"/>
      <c r="EJ237" s="4"/>
      <c r="EK237" s="4"/>
      <c r="EL237" s="4"/>
      <c r="EM237" s="4"/>
      <c r="EN237" s="4"/>
      <c r="EO237" s="4"/>
      <c r="EP237" s="5"/>
      <c r="EQ237" s="75">
        <f>EI236^3+EJ236^3+EK236^3+EL236^3+EM236^3+EN236^3+EO236^3+EP236^3+EI237^3+EJ237^3+EK237^3+EL237^3+EM237^3+EN237^3+EO237^3+EP237^3</f>
        <v>0</v>
      </c>
      <c r="ER237" s="76">
        <f t="shared" si="43"/>
        <v>0</v>
      </c>
      <c r="ES237" s="61"/>
      <c r="ET237" s="89"/>
      <c r="EU237" s="83"/>
      <c r="EV237" s="83"/>
      <c r="EW237" s="83"/>
      <c r="EX237" s="83"/>
      <c r="EY237" s="83"/>
      <c r="EZ237" s="83"/>
      <c r="FA237" s="83"/>
      <c r="FB237" s="83"/>
      <c r="FC237" s="83"/>
      <c r="FD237" s="83"/>
      <c r="FE237" s="83"/>
      <c r="FF237" s="83"/>
      <c r="FG237" s="83"/>
      <c r="FH237" s="83"/>
      <c r="FI237" s="84"/>
      <c r="FJ237" s="66"/>
      <c r="FK237" s="51"/>
    </row>
    <row r="238" spans="1:167" x14ac:dyDescent="0.2">
      <c r="A238" s="32"/>
      <c r="B238" s="32"/>
      <c r="C238" s="32"/>
      <c r="D238" s="106" t="s">
        <v>124</v>
      </c>
      <c r="E238" s="107" t="s">
        <v>207</v>
      </c>
      <c r="F238" s="108">
        <f>B4+(224*B6)</f>
        <v>225</v>
      </c>
      <c r="G238" s="104"/>
      <c r="H238" s="43"/>
      <c r="I238" s="109"/>
      <c r="J238" s="58"/>
      <c r="K238" s="3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5"/>
      <c r="AA238" s="75">
        <f>K238^3+L238^3+M238^3+N238^3+O238^3+P238^3+Q238^3+R238^3+K239^3+L239^3+M239^3+N239^3+O239^3+P239^3+Q239^3+R239^3</f>
        <v>0</v>
      </c>
      <c r="AB238" s="76">
        <f t="shared" si="40"/>
        <v>0</v>
      </c>
      <c r="AC238" s="61"/>
      <c r="AD238" s="89"/>
      <c r="AE238" s="83"/>
      <c r="AF238" s="83"/>
      <c r="AG238" s="83"/>
      <c r="AH238" s="82"/>
      <c r="AI238" s="82"/>
      <c r="AJ238" s="82"/>
      <c r="AK238" s="82"/>
      <c r="AL238" s="83"/>
      <c r="AM238" s="83"/>
      <c r="AN238" s="83"/>
      <c r="AO238" s="83"/>
      <c r="AP238" s="82"/>
      <c r="AQ238" s="82"/>
      <c r="AR238" s="82"/>
      <c r="AS238" s="86"/>
      <c r="AT238" s="66"/>
      <c r="AU238" s="51"/>
      <c r="AW238" s="109"/>
      <c r="AX238" s="58"/>
      <c r="AY238" s="3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5"/>
      <c r="BO238" s="75">
        <f>AY238^3+AZ238^3+BA238^3+BB238^3+BC238^3+BD238^3+BE238^3+BF238^3+AY239^3+AZ239^3+BA239^3+BB239^3+BC239^3+BD239^3+BE239^3+BF239^3</f>
        <v>0</v>
      </c>
      <c r="BP238" s="76">
        <f t="shared" si="41"/>
        <v>0</v>
      </c>
      <c r="BQ238" s="61"/>
      <c r="BR238" s="81"/>
      <c r="BS238" s="82"/>
      <c r="BT238" s="82"/>
      <c r="BU238" s="82"/>
      <c r="BV238" s="82"/>
      <c r="BW238" s="82"/>
      <c r="BX238" s="82"/>
      <c r="BY238" s="82"/>
      <c r="BZ238" s="83"/>
      <c r="CA238" s="83"/>
      <c r="CB238" s="83"/>
      <c r="CC238" s="83"/>
      <c r="CD238" s="83"/>
      <c r="CE238" s="83"/>
      <c r="CF238" s="83"/>
      <c r="CG238" s="84"/>
      <c r="CH238" s="66"/>
      <c r="CI238" s="51"/>
      <c r="CJ238" s="144"/>
      <c r="CK238" s="109"/>
      <c r="CL238" s="58"/>
      <c r="CM238" s="3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5"/>
      <c r="DC238" s="75">
        <f>CM238^3+CN238^3+CO238^3+CP238^3+CQ238^3+CR238^3+CS238^3+CT238^3+CM239^3+CN239^3+CO239^3+CP239^3+CQ239^3+CR239^3+CS239^3+CT239^3</f>
        <v>0</v>
      </c>
      <c r="DD238" s="76">
        <f t="shared" si="42"/>
        <v>0</v>
      </c>
      <c r="DE238" s="61"/>
      <c r="DF238" s="81"/>
      <c r="DG238" s="82"/>
      <c r="DH238" s="83"/>
      <c r="DI238" s="83"/>
      <c r="DJ238" s="82"/>
      <c r="DK238" s="82"/>
      <c r="DL238" s="83"/>
      <c r="DM238" s="83"/>
      <c r="DN238" s="82"/>
      <c r="DO238" s="82"/>
      <c r="DP238" s="83"/>
      <c r="DQ238" s="83"/>
      <c r="DR238" s="82"/>
      <c r="DS238" s="82"/>
      <c r="DT238" s="83"/>
      <c r="DU238" s="84"/>
      <c r="DV238" s="66"/>
      <c r="DW238" s="51"/>
      <c r="DY238" s="109"/>
      <c r="DZ238" s="58"/>
      <c r="EA238" s="3"/>
      <c r="EB238" s="4"/>
      <c r="EC238" s="4"/>
      <c r="ED238" s="4"/>
      <c r="EE238" s="4"/>
      <c r="EF238" s="4"/>
      <c r="EG238" s="4"/>
      <c r="EH238" s="4"/>
      <c r="EI238" s="4"/>
      <c r="EJ238" s="4"/>
      <c r="EK238" s="4"/>
      <c r="EL238" s="4"/>
      <c r="EM238" s="4"/>
      <c r="EN238" s="4"/>
      <c r="EO238" s="4"/>
      <c r="EP238" s="5"/>
      <c r="EQ238" s="75">
        <f>EA238^3+EB238^3+EC238^3+ED238^3+EE238^3+EF238^3+EG238^3+EH238^3+EA239^3+EB239^3+EC239^3+ED239^3+EE239^3+EF239^3+EG239^3+EH239^3</f>
        <v>0</v>
      </c>
      <c r="ER238" s="76">
        <f t="shared" si="43"/>
        <v>0</v>
      </c>
      <c r="ES238" s="61"/>
      <c r="ET238" s="81"/>
      <c r="EU238" s="82"/>
      <c r="EV238" s="82"/>
      <c r="EW238" s="82"/>
      <c r="EX238" s="82"/>
      <c r="EY238" s="82"/>
      <c r="EZ238" s="82"/>
      <c r="FA238" s="82"/>
      <c r="FB238" s="82"/>
      <c r="FC238" s="82"/>
      <c r="FD238" s="82"/>
      <c r="FE238" s="82"/>
      <c r="FF238" s="82"/>
      <c r="FG238" s="82"/>
      <c r="FH238" s="82"/>
      <c r="FI238" s="86"/>
      <c r="FJ238" s="66"/>
      <c r="FK238" s="51"/>
    </row>
    <row r="239" spans="1:167" x14ac:dyDescent="0.2">
      <c r="A239" s="32"/>
      <c r="B239" s="32"/>
      <c r="C239" s="32"/>
      <c r="D239" s="106" t="s">
        <v>235</v>
      </c>
      <c r="E239" s="107" t="s">
        <v>207</v>
      </c>
      <c r="F239" s="110">
        <f>B4+(225*B6)</f>
        <v>226</v>
      </c>
      <c r="G239" s="104"/>
      <c r="H239" s="43"/>
      <c r="I239" s="109"/>
      <c r="J239" s="58"/>
      <c r="K239" s="3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5"/>
      <c r="AA239" s="75">
        <f>S238^3+T238^3+U238^3+V238^3+W238^3+X238^3+Y238^3+Z238^3+S239^3+T239^3+U239^3+V239^3+W239^3+X239^3+Y239^3+Z239^3</f>
        <v>0</v>
      </c>
      <c r="AB239" s="76">
        <f t="shared" si="40"/>
        <v>0</v>
      </c>
      <c r="AC239" s="61"/>
      <c r="AD239" s="89"/>
      <c r="AE239" s="83"/>
      <c r="AF239" s="83"/>
      <c r="AG239" s="83"/>
      <c r="AH239" s="82"/>
      <c r="AI239" s="82"/>
      <c r="AJ239" s="82"/>
      <c r="AK239" s="82"/>
      <c r="AL239" s="83"/>
      <c r="AM239" s="83"/>
      <c r="AN239" s="83"/>
      <c r="AO239" s="83"/>
      <c r="AP239" s="82"/>
      <c r="AQ239" s="82"/>
      <c r="AR239" s="82"/>
      <c r="AS239" s="86"/>
      <c r="AT239" s="66"/>
      <c r="AU239" s="51"/>
      <c r="AW239" s="109"/>
      <c r="AX239" s="58"/>
      <c r="AY239" s="3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5"/>
      <c r="BO239" s="75">
        <f>BG238^3+BH238^3+BI238^3+BJ238^3+BK238^3+BL238^3+BM238^3+BN238^3+BG239^3+BH239^3+BI239^3+BJ239^3+BK239^3+BL239^3+BM239^3+BN239^3</f>
        <v>0</v>
      </c>
      <c r="BP239" s="76">
        <f t="shared" si="41"/>
        <v>0</v>
      </c>
      <c r="BQ239" s="61"/>
      <c r="BR239" s="81"/>
      <c r="BS239" s="82"/>
      <c r="BT239" s="82"/>
      <c r="BU239" s="82"/>
      <c r="BV239" s="82"/>
      <c r="BW239" s="82"/>
      <c r="BX239" s="82"/>
      <c r="BY239" s="82"/>
      <c r="BZ239" s="83"/>
      <c r="CA239" s="83"/>
      <c r="CB239" s="83"/>
      <c r="CC239" s="83"/>
      <c r="CD239" s="83"/>
      <c r="CE239" s="83"/>
      <c r="CF239" s="83"/>
      <c r="CG239" s="84"/>
      <c r="CH239" s="66"/>
      <c r="CI239" s="51"/>
      <c r="CJ239" s="144"/>
      <c r="CK239" s="109"/>
      <c r="CL239" s="58"/>
      <c r="CM239" s="3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5"/>
      <c r="DC239" s="75">
        <f>CU238^3+CV238^3+CW238^3+CX238^3+CY238^3+CZ238^3+DA238^3+DB238^3+CU239^3+CV239^3+CW239^3+CX239^3+CY239^3+CZ239^3+DA239^3+DB239^3</f>
        <v>0</v>
      </c>
      <c r="DD239" s="76">
        <f t="shared" si="42"/>
        <v>0</v>
      </c>
      <c r="DE239" s="61"/>
      <c r="DF239" s="81"/>
      <c r="DG239" s="82"/>
      <c r="DH239" s="83"/>
      <c r="DI239" s="83"/>
      <c r="DJ239" s="82"/>
      <c r="DK239" s="82"/>
      <c r="DL239" s="83"/>
      <c r="DM239" s="83"/>
      <c r="DN239" s="82"/>
      <c r="DO239" s="82"/>
      <c r="DP239" s="83"/>
      <c r="DQ239" s="83"/>
      <c r="DR239" s="82"/>
      <c r="DS239" s="82"/>
      <c r="DT239" s="83"/>
      <c r="DU239" s="84"/>
      <c r="DV239" s="66"/>
      <c r="DW239" s="51"/>
      <c r="DY239" s="109"/>
      <c r="DZ239" s="58"/>
      <c r="EA239" s="3"/>
      <c r="EB239" s="4"/>
      <c r="EC239" s="4"/>
      <c r="ED239" s="4"/>
      <c r="EE239" s="4"/>
      <c r="EF239" s="4"/>
      <c r="EG239" s="4"/>
      <c r="EH239" s="4"/>
      <c r="EI239" s="4"/>
      <c r="EJ239" s="4"/>
      <c r="EK239" s="4"/>
      <c r="EL239" s="4"/>
      <c r="EM239" s="4"/>
      <c r="EN239" s="4"/>
      <c r="EO239" s="4"/>
      <c r="EP239" s="5"/>
      <c r="EQ239" s="75">
        <f>EI238^3+EJ238^3+EK238^3+EL238^3+EM238^3+EN238^3+EO238^3+EP238^3+EI239^3+EJ239^3+EK239^3+EL239^3+EM239^3+EN239^3+EO239^3+EP239^3</f>
        <v>0</v>
      </c>
      <c r="ER239" s="76">
        <f t="shared" si="43"/>
        <v>0</v>
      </c>
      <c r="ES239" s="61"/>
      <c r="ET239" s="89"/>
      <c r="EU239" s="83"/>
      <c r="EV239" s="83"/>
      <c r="EW239" s="83"/>
      <c r="EX239" s="83"/>
      <c r="EY239" s="83"/>
      <c r="EZ239" s="83"/>
      <c r="FA239" s="83"/>
      <c r="FB239" s="83"/>
      <c r="FC239" s="83"/>
      <c r="FD239" s="83"/>
      <c r="FE239" s="83"/>
      <c r="FF239" s="83"/>
      <c r="FG239" s="83"/>
      <c r="FH239" s="83"/>
      <c r="FI239" s="84"/>
      <c r="FJ239" s="66"/>
      <c r="FK239" s="51"/>
    </row>
    <row r="240" spans="1:167" x14ac:dyDescent="0.2">
      <c r="A240" s="32"/>
      <c r="B240" s="32"/>
      <c r="C240" s="32"/>
      <c r="D240" s="106" t="s">
        <v>260</v>
      </c>
      <c r="E240" s="107" t="s">
        <v>207</v>
      </c>
      <c r="F240" s="110">
        <f>B4+(226*B6)</f>
        <v>227</v>
      </c>
      <c r="G240" s="104"/>
      <c r="H240" s="43"/>
      <c r="I240" s="109"/>
      <c r="J240" s="58"/>
      <c r="K240" s="3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5"/>
      <c r="AA240" s="75">
        <f>K240^3+L240^3+M240^3+N240^3+O240^3+P240^3+Q240^3+R240^3+K241^3+L241^3+M241^3+N241^3+O241^3+P241^3+Q241^3+R241^3</f>
        <v>0</v>
      </c>
      <c r="AB240" s="76">
        <f t="shared" si="40"/>
        <v>0</v>
      </c>
      <c r="AC240" s="61"/>
      <c r="AD240" s="89"/>
      <c r="AE240" s="83"/>
      <c r="AF240" s="83"/>
      <c r="AG240" s="83"/>
      <c r="AH240" s="82"/>
      <c r="AI240" s="82"/>
      <c r="AJ240" s="82"/>
      <c r="AK240" s="82"/>
      <c r="AL240" s="83"/>
      <c r="AM240" s="83"/>
      <c r="AN240" s="83"/>
      <c r="AO240" s="83"/>
      <c r="AP240" s="82"/>
      <c r="AQ240" s="82"/>
      <c r="AR240" s="82"/>
      <c r="AS240" s="86"/>
      <c r="AT240" s="66"/>
      <c r="AU240" s="51"/>
      <c r="AW240" s="109"/>
      <c r="AX240" s="58"/>
      <c r="AY240" s="3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5"/>
      <c r="BO240" s="75">
        <f>AY240^3+AZ240^3+BA240^3+BB240^3+BC240^3+BD240^3+BE240^3+BF240^3+AY241^3+AZ241^3+BA241^3+BB241^3+BC241^3+BD241^3+BE241^3+BF241^3</f>
        <v>0</v>
      </c>
      <c r="BP240" s="76">
        <f t="shared" si="41"/>
        <v>0</v>
      </c>
      <c r="BQ240" s="61"/>
      <c r="BR240" s="89"/>
      <c r="BS240" s="83"/>
      <c r="BT240" s="83"/>
      <c r="BU240" s="83"/>
      <c r="BV240" s="83"/>
      <c r="BW240" s="83"/>
      <c r="BX240" s="83"/>
      <c r="BY240" s="83"/>
      <c r="BZ240" s="82"/>
      <c r="CA240" s="82"/>
      <c r="CB240" s="82"/>
      <c r="CC240" s="82"/>
      <c r="CD240" s="82"/>
      <c r="CE240" s="82"/>
      <c r="CF240" s="82"/>
      <c r="CG240" s="86"/>
      <c r="CH240" s="66"/>
      <c r="CI240" s="51"/>
      <c r="CJ240" s="144"/>
      <c r="CK240" s="109"/>
      <c r="CL240" s="58"/>
      <c r="CM240" s="3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5"/>
      <c r="DC240" s="75">
        <f>CM240^3+CN240^3+CO240^3+CP240^3+CQ240^3+CR240^3+CS240^3+CT240^3+CM241^3+CN241^3+CO241^3+CP241^3+CQ241^3+CR241^3+CS241^3+CT241^3</f>
        <v>0</v>
      </c>
      <c r="DD240" s="76">
        <f t="shared" si="42"/>
        <v>0</v>
      </c>
      <c r="DE240" s="61"/>
      <c r="DF240" s="81"/>
      <c r="DG240" s="82"/>
      <c r="DH240" s="83"/>
      <c r="DI240" s="83"/>
      <c r="DJ240" s="82"/>
      <c r="DK240" s="82"/>
      <c r="DL240" s="83"/>
      <c r="DM240" s="83"/>
      <c r="DN240" s="82"/>
      <c r="DO240" s="82"/>
      <c r="DP240" s="83"/>
      <c r="DQ240" s="83"/>
      <c r="DR240" s="82"/>
      <c r="DS240" s="82"/>
      <c r="DT240" s="83"/>
      <c r="DU240" s="84"/>
      <c r="DV240" s="66"/>
      <c r="DW240" s="51"/>
      <c r="DY240" s="109"/>
      <c r="DZ240" s="58"/>
      <c r="EA240" s="3"/>
      <c r="EB240" s="4"/>
      <c r="EC240" s="4"/>
      <c r="ED240" s="4"/>
      <c r="EE240" s="4"/>
      <c r="EF240" s="4"/>
      <c r="EG240" s="4"/>
      <c r="EH240" s="4"/>
      <c r="EI240" s="4"/>
      <c r="EJ240" s="4"/>
      <c r="EK240" s="4"/>
      <c r="EL240" s="4"/>
      <c r="EM240" s="4"/>
      <c r="EN240" s="4"/>
      <c r="EO240" s="4"/>
      <c r="EP240" s="5"/>
      <c r="EQ240" s="75">
        <f>EA240^3+EB240^3+EC240^3+ED240^3+EE240^3+EF240^3+EG240^3+EH240^3+EA241^3+EB241^3+EC241^3+ED241^3+EE241^3+EF241^3+EG241^3+EH241^3</f>
        <v>0</v>
      </c>
      <c r="ER240" s="76">
        <f t="shared" si="43"/>
        <v>0</v>
      </c>
      <c r="ES240" s="61"/>
      <c r="ET240" s="81"/>
      <c r="EU240" s="82"/>
      <c r="EV240" s="82"/>
      <c r="EW240" s="82"/>
      <c r="EX240" s="82"/>
      <c r="EY240" s="82"/>
      <c r="EZ240" s="82"/>
      <c r="FA240" s="82"/>
      <c r="FB240" s="82"/>
      <c r="FC240" s="82"/>
      <c r="FD240" s="82"/>
      <c r="FE240" s="82"/>
      <c r="FF240" s="82"/>
      <c r="FG240" s="82"/>
      <c r="FH240" s="82"/>
      <c r="FI240" s="86"/>
      <c r="FJ240" s="66"/>
      <c r="FK240" s="51"/>
    </row>
    <row r="241" spans="1:167" x14ac:dyDescent="0.2">
      <c r="A241" s="32"/>
      <c r="B241" s="32"/>
      <c r="C241" s="32"/>
      <c r="D241" s="106" t="s">
        <v>114</v>
      </c>
      <c r="E241" s="107" t="s">
        <v>207</v>
      </c>
      <c r="F241" s="108">
        <f>B4+(227*B6)</f>
        <v>228</v>
      </c>
      <c r="G241" s="104"/>
      <c r="H241" s="43"/>
      <c r="I241" s="109"/>
      <c r="J241" s="58"/>
      <c r="K241" s="3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5"/>
      <c r="AA241" s="75">
        <f>S240^3+T240^3+U240^3+V240^3+W240^3+X240^3+Y240^3+Z240^3+S241^3+T241^3+U241^3+V241^3+W241^3+X241^3+Y241^3+Z241^3</f>
        <v>0</v>
      </c>
      <c r="AB241" s="76">
        <f t="shared" si="40"/>
        <v>0</v>
      </c>
      <c r="AC241" s="61"/>
      <c r="AD241" s="89"/>
      <c r="AE241" s="83"/>
      <c r="AF241" s="83"/>
      <c r="AG241" s="83"/>
      <c r="AH241" s="82"/>
      <c r="AI241" s="82"/>
      <c r="AJ241" s="82"/>
      <c r="AK241" s="82"/>
      <c r="AL241" s="83"/>
      <c r="AM241" s="83"/>
      <c r="AN241" s="83"/>
      <c r="AO241" s="83"/>
      <c r="AP241" s="82"/>
      <c r="AQ241" s="82"/>
      <c r="AR241" s="82"/>
      <c r="AS241" s="86"/>
      <c r="AT241" s="66"/>
      <c r="AU241" s="51"/>
      <c r="AW241" s="109"/>
      <c r="AX241" s="58"/>
      <c r="AY241" s="3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5"/>
      <c r="BO241" s="75">
        <f>BG240^3+BH240^3+BI240^3+BJ240^3+BK240^3+BL240^3+BM240^3+BN240^3+BG241^3+BH241^3+BI241^3+BJ241^3+BK241^3+BL241^3+BM241^3+BN241^3</f>
        <v>0</v>
      </c>
      <c r="BP241" s="76">
        <f t="shared" si="41"/>
        <v>0</v>
      </c>
      <c r="BQ241" s="61"/>
      <c r="BR241" s="89"/>
      <c r="BS241" s="83"/>
      <c r="BT241" s="83"/>
      <c r="BU241" s="83"/>
      <c r="BV241" s="83"/>
      <c r="BW241" s="83"/>
      <c r="BX241" s="83"/>
      <c r="BY241" s="83"/>
      <c r="BZ241" s="82"/>
      <c r="CA241" s="82"/>
      <c r="CB241" s="82"/>
      <c r="CC241" s="82"/>
      <c r="CD241" s="82"/>
      <c r="CE241" s="82"/>
      <c r="CF241" s="82"/>
      <c r="CG241" s="86"/>
      <c r="CH241" s="66"/>
      <c r="CI241" s="51"/>
      <c r="CJ241" s="144"/>
      <c r="CK241" s="109"/>
      <c r="CL241" s="58"/>
      <c r="CM241" s="3"/>
      <c r="CN241" s="4"/>
      <c r="CO241" s="4"/>
      <c r="CP241" s="4"/>
      <c r="CQ241" s="4"/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5"/>
      <c r="DC241" s="75">
        <f>CU240^3+CV240^3+CW240^3+CX240^3+CY240^3+CZ240^3+DA240^3+DB240^3+CU241^3+CV241^3+CW241^3+CX241^3+CY241^3+CZ241^3+DA241^3+DB241^3</f>
        <v>0</v>
      </c>
      <c r="DD241" s="76">
        <f t="shared" si="42"/>
        <v>0</v>
      </c>
      <c r="DE241" s="61"/>
      <c r="DF241" s="81"/>
      <c r="DG241" s="82"/>
      <c r="DH241" s="83"/>
      <c r="DI241" s="83"/>
      <c r="DJ241" s="82"/>
      <c r="DK241" s="82"/>
      <c r="DL241" s="83"/>
      <c r="DM241" s="83"/>
      <c r="DN241" s="82"/>
      <c r="DO241" s="82"/>
      <c r="DP241" s="83"/>
      <c r="DQ241" s="83"/>
      <c r="DR241" s="82"/>
      <c r="DS241" s="82"/>
      <c r="DT241" s="83"/>
      <c r="DU241" s="84"/>
      <c r="DV241" s="66"/>
      <c r="DW241" s="51"/>
      <c r="DY241" s="109"/>
      <c r="DZ241" s="58"/>
      <c r="EA241" s="3"/>
      <c r="EB241" s="4"/>
      <c r="EC241" s="4"/>
      <c r="ED241" s="4"/>
      <c r="EE241" s="4"/>
      <c r="EF241" s="4"/>
      <c r="EG241" s="4"/>
      <c r="EH241" s="4"/>
      <c r="EI241" s="4"/>
      <c r="EJ241" s="4"/>
      <c r="EK241" s="4"/>
      <c r="EL241" s="4"/>
      <c r="EM241" s="4"/>
      <c r="EN241" s="4"/>
      <c r="EO241" s="4"/>
      <c r="EP241" s="5"/>
      <c r="EQ241" s="75">
        <f>EI240^3+EJ240^3+EK240^3+EL240^3+EM240^3+EN240^3+EO240^3+EP240^3+EI241^3+EJ241^3+EK241^3+EL241^3+EM241^3+EN241^3+EO241^3+EP241^3</f>
        <v>0</v>
      </c>
      <c r="ER241" s="76">
        <f t="shared" si="43"/>
        <v>0</v>
      </c>
      <c r="ES241" s="61"/>
      <c r="ET241" s="89"/>
      <c r="EU241" s="83"/>
      <c r="EV241" s="83"/>
      <c r="EW241" s="83"/>
      <c r="EX241" s="83"/>
      <c r="EY241" s="83"/>
      <c r="EZ241" s="83"/>
      <c r="FA241" s="83"/>
      <c r="FB241" s="83"/>
      <c r="FC241" s="83"/>
      <c r="FD241" s="83"/>
      <c r="FE241" s="83"/>
      <c r="FF241" s="83"/>
      <c r="FG241" s="83"/>
      <c r="FH241" s="83"/>
      <c r="FI241" s="84"/>
      <c r="FJ241" s="66"/>
      <c r="FK241" s="51"/>
    </row>
    <row r="242" spans="1:167" x14ac:dyDescent="0.2">
      <c r="A242" s="32"/>
      <c r="B242" s="32"/>
      <c r="C242" s="32"/>
      <c r="D242" s="106" t="s">
        <v>23</v>
      </c>
      <c r="E242" s="107" t="s">
        <v>207</v>
      </c>
      <c r="F242" s="108">
        <f>B4+(228*B6)</f>
        <v>229</v>
      </c>
      <c r="G242" s="104"/>
      <c r="H242" s="43"/>
      <c r="I242" s="109"/>
      <c r="J242" s="58"/>
      <c r="K242" s="3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5"/>
      <c r="AA242" s="75">
        <f>K242^3+L242^3+M242^3+N242^3+O242^3+P242^3+Q242^3+R242^3+K243^3+L243^3+M243^3+N243^3+O243^3+P243^3+Q243^3+R243^3</f>
        <v>0</v>
      </c>
      <c r="AB242" s="76">
        <f t="shared" si="40"/>
        <v>0</v>
      </c>
      <c r="AC242" s="95"/>
      <c r="AD242" s="81"/>
      <c r="AE242" s="82"/>
      <c r="AF242" s="82"/>
      <c r="AG242" s="82"/>
      <c r="AH242" s="83"/>
      <c r="AI242" s="83"/>
      <c r="AJ242" s="83"/>
      <c r="AK242" s="83"/>
      <c r="AL242" s="82"/>
      <c r="AM242" s="82"/>
      <c r="AN242" s="82"/>
      <c r="AO242" s="82"/>
      <c r="AP242" s="83"/>
      <c r="AQ242" s="83"/>
      <c r="AR242" s="83"/>
      <c r="AS242" s="84"/>
      <c r="AT242" s="66"/>
      <c r="AU242" s="51"/>
      <c r="AW242" s="109"/>
      <c r="AX242" s="58"/>
      <c r="AY242" s="3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5"/>
      <c r="BO242" s="75">
        <f>AY242^3+AZ242^3+BA242^3+BB242^3+BC242^3+BD242^3+BE242^3+BF242^3+AY243^3+AZ243^3+BA243^3+BB243^3+BC243^3+BD243^3+BE243^3+BF243^3</f>
        <v>0</v>
      </c>
      <c r="BP242" s="76">
        <f t="shared" si="41"/>
        <v>0</v>
      </c>
      <c r="BQ242" s="95"/>
      <c r="BR242" s="81"/>
      <c r="BS242" s="82"/>
      <c r="BT242" s="82"/>
      <c r="BU242" s="82"/>
      <c r="BV242" s="82"/>
      <c r="BW242" s="82"/>
      <c r="BX242" s="82"/>
      <c r="BY242" s="82"/>
      <c r="BZ242" s="83"/>
      <c r="CA242" s="83"/>
      <c r="CB242" s="83"/>
      <c r="CC242" s="83"/>
      <c r="CD242" s="83"/>
      <c r="CE242" s="83"/>
      <c r="CF242" s="83"/>
      <c r="CG242" s="84"/>
      <c r="CH242" s="66"/>
      <c r="CI242" s="51"/>
      <c r="CJ242" s="144"/>
      <c r="CK242" s="109"/>
      <c r="CL242" s="58"/>
      <c r="CM242" s="3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5"/>
      <c r="DC242" s="75">
        <f>CM242^3+CN242^3+CO242^3+CP242^3+CQ242^3+CR242^3+CS242^3+CT242^3+CM243^3+CN243^3+CO243^3+CP243^3+CQ243^3+CR243^3+CS243^3+CT243^3</f>
        <v>0</v>
      </c>
      <c r="DD242" s="76">
        <f t="shared" si="42"/>
        <v>0</v>
      </c>
      <c r="DE242" s="95"/>
      <c r="DF242" s="89"/>
      <c r="DG242" s="83"/>
      <c r="DH242" s="82"/>
      <c r="DI242" s="82"/>
      <c r="DJ242" s="83"/>
      <c r="DK242" s="83"/>
      <c r="DL242" s="82"/>
      <c r="DM242" s="82"/>
      <c r="DN242" s="83"/>
      <c r="DO242" s="83"/>
      <c r="DP242" s="82"/>
      <c r="DQ242" s="82"/>
      <c r="DR242" s="83"/>
      <c r="DS242" s="83"/>
      <c r="DT242" s="82"/>
      <c r="DU242" s="86"/>
      <c r="DV242" s="66"/>
      <c r="DW242" s="51"/>
      <c r="DY242" s="109"/>
      <c r="DZ242" s="58"/>
      <c r="EA242" s="3"/>
      <c r="EB242" s="4"/>
      <c r="EC242" s="4"/>
      <c r="ED242" s="4"/>
      <c r="EE242" s="4"/>
      <c r="EF242" s="4"/>
      <c r="EG242" s="4"/>
      <c r="EH242" s="4"/>
      <c r="EI242" s="4"/>
      <c r="EJ242" s="4"/>
      <c r="EK242" s="4"/>
      <c r="EL242" s="4"/>
      <c r="EM242" s="4"/>
      <c r="EN242" s="4"/>
      <c r="EO242" s="4"/>
      <c r="EP242" s="5"/>
      <c r="EQ242" s="75">
        <f>EA242^3+EB242^3+EC242^3+ED242^3+EE242^3+EF242^3+EG242^3+EH242^3+EA243^3+EB243^3+EC243^3+ED243^3+EE243^3+EF243^3+EG243^3+EH243^3</f>
        <v>0</v>
      </c>
      <c r="ER242" s="76">
        <f t="shared" si="43"/>
        <v>0</v>
      </c>
      <c r="ES242" s="95"/>
      <c r="ET242" s="81"/>
      <c r="EU242" s="82"/>
      <c r="EV242" s="82"/>
      <c r="EW242" s="82"/>
      <c r="EX242" s="82"/>
      <c r="EY242" s="82"/>
      <c r="EZ242" s="82"/>
      <c r="FA242" s="82"/>
      <c r="FB242" s="82"/>
      <c r="FC242" s="82"/>
      <c r="FD242" s="82"/>
      <c r="FE242" s="82"/>
      <c r="FF242" s="82"/>
      <c r="FG242" s="82"/>
      <c r="FH242" s="82"/>
      <c r="FI242" s="86"/>
      <c r="FJ242" s="66"/>
      <c r="FK242" s="51"/>
    </row>
    <row r="243" spans="1:167" x14ac:dyDescent="0.2">
      <c r="A243" s="32"/>
      <c r="B243" s="32"/>
      <c r="C243" s="32"/>
      <c r="D243" s="106" t="s">
        <v>242</v>
      </c>
      <c r="E243" s="107" t="s">
        <v>207</v>
      </c>
      <c r="F243" s="110">
        <f>B4+(229*B6)</f>
        <v>230</v>
      </c>
      <c r="G243" s="104"/>
      <c r="H243" s="43"/>
      <c r="I243" s="109"/>
      <c r="J243" s="58"/>
      <c r="K243" s="3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5"/>
      <c r="AA243" s="75">
        <f>S242^3+T242^3+U242^3+V242^3+W242^3+X242^3+Y242^3+Z242^3+S243^3+T243^3+U243^3+V243^3+W243^3+X243^3+Y243^3+Z243^3</f>
        <v>0</v>
      </c>
      <c r="AB243" s="76">
        <f t="shared" si="40"/>
        <v>0</v>
      </c>
      <c r="AC243" s="61"/>
      <c r="AD243" s="81"/>
      <c r="AE243" s="82"/>
      <c r="AF243" s="82"/>
      <c r="AG243" s="82"/>
      <c r="AH243" s="83"/>
      <c r="AI243" s="83"/>
      <c r="AJ243" s="83"/>
      <c r="AK243" s="83"/>
      <c r="AL243" s="82"/>
      <c r="AM243" s="82"/>
      <c r="AN243" s="82"/>
      <c r="AO243" s="82"/>
      <c r="AP243" s="83"/>
      <c r="AQ243" s="83"/>
      <c r="AR243" s="83"/>
      <c r="AS243" s="84"/>
      <c r="AT243" s="66"/>
      <c r="AU243" s="51"/>
      <c r="AW243" s="109"/>
      <c r="AX243" s="58"/>
      <c r="AY243" s="3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5"/>
      <c r="BO243" s="75">
        <f>BG242^3+BH242^3+BI242^3+BJ242^3+BK242^3+BL242^3+BM242^3+BN242^3+BG243^3+BH243^3+BI243^3+BJ243^3+BK243^3+BL243^3+BM243^3+BN243^3</f>
        <v>0</v>
      </c>
      <c r="BP243" s="76">
        <f t="shared" si="41"/>
        <v>0</v>
      </c>
      <c r="BQ243" s="61"/>
      <c r="BR243" s="81"/>
      <c r="BS243" s="82"/>
      <c r="BT243" s="82"/>
      <c r="BU243" s="82"/>
      <c r="BV243" s="82"/>
      <c r="BW243" s="82"/>
      <c r="BX243" s="82"/>
      <c r="BY243" s="82"/>
      <c r="BZ243" s="83"/>
      <c r="CA243" s="83"/>
      <c r="CB243" s="83"/>
      <c r="CC243" s="83"/>
      <c r="CD243" s="83"/>
      <c r="CE243" s="83"/>
      <c r="CF243" s="83"/>
      <c r="CG243" s="84"/>
      <c r="CH243" s="66"/>
      <c r="CI243" s="51"/>
      <c r="CJ243" s="144"/>
      <c r="CK243" s="109"/>
      <c r="CL243" s="58"/>
      <c r="CM243" s="3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5"/>
      <c r="DC243" s="75">
        <f>CU242^3+CV242^3+CW242^3+CX242^3+CY242^3+CZ242^3+DA242^3+DB242^3+CU243^3+CV243^3+CW243^3+CX243^3+CY243^3+CZ243^3+DA243^3+DB243^3</f>
        <v>0</v>
      </c>
      <c r="DD243" s="76">
        <f t="shared" si="42"/>
        <v>0</v>
      </c>
      <c r="DE243" s="61"/>
      <c r="DF243" s="89"/>
      <c r="DG243" s="83"/>
      <c r="DH243" s="82"/>
      <c r="DI243" s="82"/>
      <c r="DJ243" s="83"/>
      <c r="DK243" s="83"/>
      <c r="DL243" s="82"/>
      <c r="DM243" s="82"/>
      <c r="DN243" s="83"/>
      <c r="DO243" s="83"/>
      <c r="DP243" s="82"/>
      <c r="DQ243" s="82"/>
      <c r="DR243" s="83"/>
      <c r="DS243" s="83"/>
      <c r="DT243" s="82"/>
      <c r="DU243" s="86"/>
      <c r="DV243" s="66"/>
      <c r="DW243" s="51"/>
      <c r="DY243" s="109"/>
      <c r="DZ243" s="58"/>
      <c r="EA243" s="3"/>
      <c r="EB243" s="4"/>
      <c r="EC243" s="4"/>
      <c r="ED243" s="4"/>
      <c r="EE243" s="4"/>
      <c r="EF243" s="4"/>
      <c r="EG243" s="4"/>
      <c r="EH243" s="4"/>
      <c r="EI243" s="4"/>
      <c r="EJ243" s="4"/>
      <c r="EK243" s="4"/>
      <c r="EL243" s="4"/>
      <c r="EM243" s="4"/>
      <c r="EN243" s="4"/>
      <c r="EO243" s="4"/>
      <c r="EP243" s="5"/>
      <c r="EQ243" s="75">
        <f>EI242^3+EJ242^3+EK242^3+EL242^3+EM242^3+EN242^3+EO242^3+EP242^3+EI243^3+EJ243^3+EK243^3+EL243^3+EM243^3+EN243^3+EO243^3+EP243^3</f>
        <v>0</v>
      </c>
      <c r="ER243" s="76">
        <f t="shared" si="43"/>
        <v>0</v>
      </c>
      <c r="ES243" s="61"/>
      <c r="ET243" s="89"/>
      <c r="EU243" s="83"/>
      <c r="EV243" s="83"/>
      <c r="EW243" s="83"/>
      <c r="EX243" s="83"/>
      <c r="EY243" s="83"/>
      <c r="EZ243" s="83"/>
      <c r="FA243" s="83"/>
      <c r="FB243" s="83"/>
      <c r="FC243" s="83"/>
      <c r="FD243" s="83"/>
      <c r="FE243" s="83"/>
      <c r="FF243" s="83"/>
      <c r="FG243" s="83"/>
      <c r="FH243" s="83"/>
      <c r="FI243" s="84"/>
      <c r="FJ243" s="66"/>
      <c r="FK243" s="51"/>
    </row>
    <row r="244" spans="1:167" x14ac:dyDescent="0.2">
      <c r="A244" s="32"/>
      <c r="B244" s="32"/>
      <c r="C244" s="32"/>
      <c r="D244" s="106" t="s">
        <v>147</v>
      </c>
      <c r="E244" s="107" t="s">
        <v>207</v>
      </c>
      <c r="F244" s="110">
        <f>B4+(230*B6)</f>
        <v>231</v>
      </c>
      <c r="G244" s="104"/>
      <c r="H244" s="43"/>
      <c r="I244" s="109"/>
      <c r="J244" s="58"/>
      <c r="K244" s="3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5"/>
      <c r="AA244" s="75">
        <f>K244^3+L244^3+M244^3+N244^3+O244^3+P244^3+Q244^3+R244^3+K245^3+L245^3+M245^3+N245^3+O245^3+P245^3+Q245^3+R245^3</f>
        <v>0</v>
      </c>
      <c r="AB244" s="76">
        <f t="shared" si="40"/>
        <v>0</v>
      </c>
      <c r="AC244" s="61"/>
      <c r="AD244" s="81"/>
      <c r="AE244" s="82"/>
      <c r="AF244" s="82"/>
      <c r="AG244" s="82"/>
      <c r="AH244" s="83"/>
      <c r="AI244" s="83"/>
      <c r="AJ244" s="83"/>
      <c r="AK244" s="83"/>
      <c r="AL244" s="82"/>
      <c r="AM244" s="82"/>
      <c r="AN244" s="82"/>
      <c r="AO244" s="82"/>
      <c r="AP244" s="83"/>
      <c r="AQ244" s="83"/>
      <c r="AR244" s="83"/>
      <c r="AS244" s="84"/>
      <c r="AT244" s="66"/>
      <c r="AU244" s="51"/>
      <c r="AW244" s="109"/>
      <c r="AX244" s="58"/>
      <c r="AY244" s="3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5"/>
      <c r="BO244" s="75">
        <f>AY244^3+AZ244^3+BA244^3+BB244^3+BC244^3+BD244^3+BE244^3+BF244^3+AY245^3+AZ245^3+BA245^3+BB245^3+BC245^3+BD245^3+BE245^3+BF245^3</f>
        <v>0</v>
      </c>
      <c r="BP244" s="76">
        <f t="shared" si="41"/>
        <v>0</v>
      </c>
      <c r="BQ244" s="61"/>
      <c r="BR244" s="89"/>
      <c r="BS244" s="83"/>
      <c r="BT244" s="83"/>
      <c r="BU244" s="83"/>
      <c r="BV244" s="83"/>
      <c r="BW244" s="83"/>
      <c r="BX244" s="83"/>
      <c r="BY244" s="83"/>
      <c r="BZ244" s="82"/>
      <c r="CA244" s="82"/>
      <c r="CB244" s="82"/>
      <c r="CC244" s="82"/>
      <c r="CD244" s="82"/>
      <c r="CE244" s="82"/>
      <c r="CF244" s="82"/>
      <c r="CG244" s="86"/>
      <c r="CH244" s="66"/>
      <c r="CI244" s="51"/>
      <c r="CJ244" s="144"/>
      <c r="CK244" s="109"/>
      <c r="CL244" s="58"/>
      <c r="CM244" s="3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5"/>
      <c r="DC244" s="75">
        <f>CM244^3+CN244^3+CO244^3+CP244^3+CQ244^3+CR244^3+CS244^3+CT244^3+CM245^3+CN245^3+CO245^3+CP245^3+CQ245^3+CR245^3+CS245^3+CT245^3</f>
        <v>0</v>
      </c>
      <c r="DD244" s="76">
        <f t="shared" si="42"/>
        <v>0</v>
      </c>
      <c r="DE244" s="61"/>
      <c r="DF244" s="89"/>
      <c r="DG244" s="83"/>
      <c r="DH244" s="82"/>
      <c r="DI244" s="82"/>
      <c r="DJ244" s="83"/>
      <c r="DK244" s="83"/>
      <c r="DL244" s="82"/>
      <c r="DM244" s="82"/>
      <c r="DN244" s="83"/>
      <c r="DO244" s="83"/>
      <c r="DP244" s="82"/>
      <c r="DQ244" s="82"/>
      <c r="DR244" s="83"/>
      <c r="DS244" s="83"/>
      <c r="DT244" s="82"/>
      <c r="DU244" s="86"/>
      <c r="DV244" s="66"/>
      <c r="DW244" s="51"/>
      <c r="DY244" s="109"/>
      <c r="DZ244" s="58"/>
      <c r="EA244" s="3"/>
      <c r="EB244" s="4"/>
      <c r="EC244" s="4"/>
      <c r="ED244" s="4"/>
      <c r="EE244" s="4"/>
      <c r="EF244" s="4"/>
      <c r="EG244" s="4"/>
      <c r="EH244" s="4"/>
      <c r="EI244" s="4"/>
      <c r="EJ244" s="4"/>
      <c r="EK244" s="4"/>
      <c r="EL244" s="4"/>
      <c r="EM244" s="4"/>
      <c r="EN244" s="4"/>
      <c r="EO244" s="4"/>
      <c r="EP244" s="5"/>
      <c r="EQ244" s="75">
        <f>EA244^3+EB244^3+EC244^3+ED244^3+EE244^3+EF244^3+EG244^3+EH244^3+EA245^3+EB245^3+EC245^3+ED245^3+EE245^3+EF245^3+EG245^3+EH245^3</f>
        <v>0</v>
      </c>
      <c r="ER244" s="76">
        <f t="shared" si="43"/>
        <v>0</v>
      </c>
      <c r="ES244" s="61"/>
      <c r="ET244" s="81"/>
      <c r="EU244" s="82"/>
      <c r="EV244" s="82"/>
      <c r="EW244" s="82"/>
      <c r="EX244" s="82"/>
      <c r="EY244" s="82"/>
      <c r="EZ244" s="82"/>
      <c r="FA244" s="82"/>
      <c r="FB244" s="82"/>
      <c r="FC244" s="82"/>
      <c r="FD244" s="82"/>
      <c r="FE244" s="82"/>
      <c r="FF244" s="82"/>
      <c r="FG244" s="82"/>
      <c r="FH244" s="82"/>
      <c r="FI244" s="86"/>
      <c r="FJ244" s="66"/>
      <c r="FK244" s="51"/>
    </row>
    <row r="245" spans="1:167" x14ac:dyDescent="0.2">
      <c r="A245" s="32"/>
      <c r="B245" s="32"/>
      <c r="C245" s="32"/>
      <c r="D245" s="106" t="s">
        <v>48</v>
      </c>
      <c r="E245" s="107" t="s">
        <v>207</v>
      </c>
      <c r="F245" s="108">
        <f>B4+(231*B6)</f>
        <v>232</v>
      </c>
      <c r="G245" s="104"/>
      <c r="H245" s="43"/>
      <c r="I245" s="109"/>
      <c r="J245" s="58"/>
      <c r="K245" s="3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5"/>
      <c r="AA245" s="75">
        <f>S244^3+T244^3+U244^3+V244^3+W244^3+X244^3+Y244^3+Z244^3+S245^3+T245^3+U245^3+V245^3+W245^3+X245^3+Y245^3+Z245^3</f>
        <v>0</v>
      </c>
      <c r="AB245" s="76">
        <f t="shared" si="40"/>
        <v>0</v>
      </c>
      <c r="AC245" s="61"/>
      <c r="AD245" s="81"/>
      <c r="AE245" s="82"/>
      <c r="AF245" s="82"/>
      <c r="AG245" s="82"/>
      <c r="AH245" s="83"/>
      <c r="AI245" s="83"/>
      <c r="AJ245" s="83"/>
      <c r="AK245" s="83"/>
      <c r="AL245" s="82"/>
      <c r="AM245" s="82"/>
      <c r="AN245" s="82"/>
      <c r="AO245" s="82"/>
      <c r="AP245" s="83"/>
      <c r="AQ245" s="83"/>
      <c r="AR245" s="83"/>
      <c r="AS245" s="84"/>
      <c r="AT245" s="66"/>
      <c r="AU245" s="51"/>
      <c r="AW245" s="109"/>
      <c r="AX245" s="58"/>
      <c r="AY245" s="3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5"/>
      <c r="BO245" s="75">
        <f>BG244^3+BH244^3+BI244^3+BJ244^3+BK244^3+BL244^3+BM244^3+BN244^3+BG245^3+BH245^3+BI245^3+BJ245^3+BK245^3+BL245^3+BM245^3+BN245^3</f>
        <v>0</v>
      </c>
      <c r="BP245" s="76">
        <f t="shared" si="41"/>
        <v>0</v>
      </c>
      <c r="BQ245" s="61"/>
      <c r="BR245" s="89"/>
      <c r="BS245" s="83"/>
      <c r="BT245" s="83"/>
      <c r="BU245" s="83"/>
      <c r="BV245" s="83"/>
      <c r="BW245" s="83"/>
      <c r="BX245" s="83"/>
      <c r="BY245" s="83"/>
      <c r="BZ245" s="82"/>
      <c r="CA245" s="82"/>
      <c r="CB245" s="82"/>
      <c r="CC245" s="82"/>
      <c r="CD245" s="82"/>
      <c r="CE245" s="82"/>
      <c r="CF245" s="82"/>
      <c r="CG245" s="86"/>
      <c r="CH245" s="66"/>
      <c r="CI245" s="51"/>
      <c r="CJ245" s="144"/>
      <c r="CK245" s="109"/>
      <c r="CL245" s="58"/>
      <c r="CM245" s="3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/>
      <c r="DA245" s="4"/>
      <c r="DB245" s="5"/>
      <c r="DC245" s="75">
        <f>CU244^3+CV244^3+CW244^3+CX244^3+CY244^3+CZ244^3+DA244^3+DB244^3+CU245^3+CV245^3+CW245^3+CX245^3+CY245^3+CZ245^3+DA245^3+DB245^3</f>
        <v>0</v>
      </c>
      <c r="DD245" s="76">
        <f t="shared" si="42"/>
        <v>0</v>
      </c>
      <c r="DE245" s="61"/>
      <c r="DF245" s="89"/>
      <c r="DG245" s="83"/>
      <c r="DH245" s="82"/>
      <c r="DI245" s="82"/>
      <c r="DJ245" s="83"/>
      <c r="DK245" s="83"/>
      <c r="DL245" s="82"/>
      <c r="DM245" s="82"/>
      <c r="DN245" s="83"/>
      <c r="DO245" s="83"/>
      <c r="DP245" s="82"/>
      <c r="DQ245" s="82"/>
      <c r="DR245" s="83"/>
      <c r="DS245" s="83"/>
      <c r="DT245" s="82"/>
      <c r="DU245" s="86"/>
      <c r="DV245" s="66"/>
      <c r="DW245" s="51"/>
      <c r="DY245" s="109"/>
      <c r="DZ245" s="58"/>
      <c r="EA245" s="3"/>
      <c r="EB245" s="4"/>
      <c r="EC245" s="4"/>
      <c r="ED245" s="4"/>
      <c r="EE245" s="4"/>
      <c r="EF245" s="4"/>
      <c r="EG245" s="4"/>
      <c r="EH245" s="4"/>
      <c r="EI245" s="4"/>
      <c r="EJ245" s="4"/>
      <c r="EK245" s="4"/>
      <c r="EL245" s="4"/>
      <c r="EM245" s="4"/>
      <c r="EN245" s="4"/>
      <c r="EO245" s="4"/>
      <c r="EP245" s="5"/>
      <c r="EQ245" s="75">
        <f>EI244^3+EJ244^3+EK244^3+EL244^3+EM244^3+EN244^3+EO244^3+EP244^3+EI245^3+EJ245^3+EK245^3+EL245^3+EM245^3+EN245^3+EO245^3+EP245^3</f>
        <v>0</v>
      </c>
      <c r="ER245" s="76">
        <f t="shared" si="43"/>
        <v>0</v>
      </c>
      <c r="ES245" s="61"/>
      <c r="ET245" s="89"/>
      <c r="EU245" s="83"/>
      <c r="EV245" s="83"/>
      <c r="EW245" s="83"/>
      <c r="EX245" s="83"/>
      <c r="EY245" s="83"/>
      <c r="EZ245" s="83"/>
      <c r="FA245" s="83"/>
      <c r="FB245" s="83"/>
      <c r="FC245" s="83"/>
      <c r="FD245" s="83"/>
      <c r="FE245" s="83"/>
      <c r="FF245" s="83"/>
      <c r="FG245" s="83"/>
      <c r="FH245" s="83"/>
      <c r="FI245" s="84"/>
      <c r="FJ245" s="66"/>
      <c r="FK245" s="51"/>
    </row>
    <row r="246" spans="1:167" x14ac:dyDescent="0.2">
      <c r="A246" s="32"/>
      <c r="B246" s="32"/>
      <c r="C246" s="32"/>
      <c r="D246" s="106" t="s">
        <v>63</v>
      </c>
      <c r="E246" s="107" t="s">
        <v>207</v>
      </c>
      <c r="F246" s="108">
        <f>B4+(232*B6)</f>
        <v>233</v>
      </c>
      <c r="G246" s="104"/>
      <c r="H246" s="43"/>
      <c r="I246" s="109"/>
      <c r="J246" s="58"/>
      <c r="K246" s="3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5"/>
      <c r="AA246" s="75">
        <f>K246^3+L246^3+M246^3+N246^3+O246^3+P246^3+Q246^3+R246^3+K247^3+L247^3+M247^3+N247^3+O247^3+P247^3+Q247^3+R247^3</f>
        <v>0</v>
      </c>
      <c r="AB246" s="76">
        <f t="shared" si="40"/>
        <v>0</v>
      </c>
      <c r="AC246" s="61"/>
      <c r="AD246" s="89"/>
      <c r="AE246" s="83"/>
      <c r="AF246" s="83"/>
      <c r="AG246" s="83"/>
      <c r="AH246" s="82"/>
      <c r="AI246" s="82"/>
      <c r="AJ246" s="82"/>
      <c r="AK246" s="82"/>
      <c r="AL246" s="83"/>
      <c r="AM246" s="83"/>
      <c r="AN246" s="83"/>
      <c r="AO246" s="83"/>
      <c r="AP246" s="82"/>
      <c r="AQ246" s="82"/>
      <c r="AR246" s="82"/>
      <c r="AS246" s="86"/>
      <c r="AT246" s="66"/>
      <c r="AU246" s="51"/>
      <c r="AW246" s="109"/>
      <c r="AX246" s="58"/>
      <c r="AY246" s="3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5"/>
      <c r="BO246" s="75">
        <f>AY246^3+AZ246^3+BA246^3+BB246^3+BC246^3+BD246^3+BE246^3+BF246^3+AY247^3+AZ247^3+BA247^3+BB247^3+BC247^3+BD247^3+BE247^3+BF247^3</f>
        <v>0</v>
      </c>
      <c r="BP246" s="76">
        <f t="shared" si="41"/>
        <v>0</v>
      </c>
      <c r="BQ246" s="61"/>
      <c r="BR246" s="81"/>
      <c r="BS246" s="82"/>
      <c r="BT246" s="82"/>
      <c r="BU246" s="82"/>
      <c r="BV246" s="82"/>
      <c r="BW246" s="82"/>
      <c r="BX246" s="82"/>
      <c r="BY246" s="82"/>
      <c r="BZ246" s="83"/>
      <c r="CA246" s="83"/>
      <c r="CB246" s="83"/>
      <c r="CC246" s="83"/>
      <c r="CD246" s="83"/>
      <c r="CE246" s="83"/>
      <c r="CF246" s="83"/>
      <c r="CG246" s="84"/>
      <c r="CH246" s="66"/>
      <c r="CI246" s="51"/>
      <c r="CJ246" s="144"/>
      <c r="CK246" s="109"/>
      <c r="CL246" s="58"/>
      <c r="CM246" s="3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5"/>
      <c r="DC246" s="75">
        <f>CM246^3+CN246^3+CO246^3+CP246^3+CQ246^3+CR246^3+CS246^3+CT246^3+CM247^3+CN247^3+CO247^3+CP247^3+CQ247^3+CR247^3+CS247^3+CT247^3</f>
        <v>0</v>
      </c>
      <c r="DD246" s="76">
        <f t="shared" si="42"/>
        <v>0</v>
      </c>
      <c r="DE246" s="61"/>
      <c r="DF246" s="89"/>
      <c r="DG246" s="83"/>
      <c r="DH246" s="82"/>
      <c r="DI246" s="82"/>
      <c r="DJ246" s="83"/>
      <c r="DK246" s="83"/>
      <c r="DL246" s="82"/>
      <c r="DM246" s="82"/>
      <c r="DN246" s="83"/>
      <c r="DO246" s="83"/>
      <c r="DP246" s="82"/>
      <c r="DQ246" s="82"/>
      <c r="DR246" s="83"/>
      <c r="DS246" s="83"/>
      <c r="DT246" s="82"/>
      <c r="DU246" s="86"/>
      <c r="DV246" s="66"/>
      <c r="DW246" s="51"/>
      <c r="DY246" s="109"/>
      <c r="DZ246" s="58"/>
      <c r="EA246" s="3"/>
      <c r="EB246" s="4"/>
      <c r="EC246" s="4"/>
      <c r="ED246" s="4"/>
      <c r="EE246" s="4"/>
      <c r="EF246" s="4"/>
      <c r="EG246" s="4"/>
      <c r="EH246" s="4"/>
      <c r="EI246" s="4"/>
      <c r="EJ246" s="4"/>
      <c r="EK246" s="4"/>
      <c r="EL246" s="4"/>
      <c r="EM246" s="4"/>
      <c r="EN246" s="4"/>
      <c r="EO246" s="4"/>
      <c r="EP246" s="5"/>
      <c r="EQ246" s="75">
        <f>EA246^3+EB246^3+EC246^3+ED246^3+EE246^3+EF246^3+EG246^3+EH246^3+EA247^3+EB247^3+EC247^3+ED247^3+EE247^3+EF247^3+EG247^3+EH247^3</f>
        <v>0</v>
      </c>
      <c r="ER246" s="76">
        <f t="shared" si="43"/>
        <v>0</v>
      </c>
      <c r="ES246" s="61"/>
      <c r="ET246" s="81"/>
      <c r="EU246" s="82"/>
      <c r="EV246" s="82"/>
      <c r="EW246" s="82"/>
      <c r="EX246" s="82"/>
      <c r="EY246" s="82"/>
      <c r="EZ246" s="82"/>
      <c r="FA246" s="82"/>
      <c r="FB246" s="82"/>
      <c r="FC246" s="82"/>
      <c r="FD246" s="82"/>
      <c r="FE246" s="82"/>
      <c r="FF246" s="82"/>
      <c r="FG246" s="82"/>
      <c r="FH246" s="82"/>
      <c r="FI246" s="86"/>
      <c r="FJ246" s="66"/>
      <c r="FK246" s="51"/>
    </row>
    <row r="247" spans="1:167" x14ac:dyDescent="0.2">
      <c r="A247" s="32"/>
      <c r="B247" s="32"/>
      <c r="C247" s="32"/>
      <c r="D247" s="106" t="s">
        <v>155</v>
      </c>
      <c r="E247" s="107" t="s">
        <v>207</v>
      </c>
      <c r="F247" s="110">
        <f>B4+(233*B6)</f>
        <v>234</v>
      </c>
      <c r="G247" s="104"/>
      <c r="H247" s="43"/>
      <c r="I247" s="109"/>
      <c r="J247" s="58"/>
      <c r="K247" s="3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5"/>
      <c r="AA247" s="75">
        <f>S246^3+T246^3+U246^3+V246^3+W246^3+X246^3+Y246^3+Z246^3+S247^3+T247^3+U247^3+V247^3+W247^3+X247^3+Y247^3+Z247^3</f>
        <v>0</v>
      </c>
      <c r="AB247" s="76">
        <f t="shared" si="40"/>
        <v>0</v>
      </c>
      <c r="AC247" s="61"/>
      <c r="AD247" s="89"/>
      <c r="AE247" s="83"/>
      <c r="AF247" s="83"/>
      <c r="AG247" s="83"/>
      <c r="AH247" s="82"/>
      <c r="AI247" s="82"/>
      <c r="AJ247" s="82"/>
      <c r="AK247" s="82"/>
      <c r="AL247" s="83"/>
      <c r="AM247" s="83"/>
      <c r="AN247" s="83"/>
      <c r="AO247" s="83"/>
      <c r="AP247" s="82"/>
      <c r="AQ247" s="82"/>
      <c r="AR247" s="82"/>
      <c r="AS247" s="86"/>
      <c r="AT247" s="66"/>
      <c r="AU247" s="51"/>
      <c r="AW247" s="109"/>
      <c r="AX247" s="58"/>
      <c r="AY247" s="3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5"/>
      <c r="BO247" s="75">
        <f>BG246^3+BH246^3+BI246^3+BJ246^3+BK246^3+BL246^3+BM246^3+BN246^3+BG247^3+BH247^3+BI247^3+BJ247^3+BK247^3+BL247^3+BM247^3+BN247^3</f>
        <v>0</v>
      </c>
      <c r="BP247" s="76">
        <f t="shared" si="41"/>
        <v>0</v>
      </c>
      <c r="BQ247" s="61"/>
      <c r="BR247" s="81"/>
      <c r="BS247" s="82"/>
      <c r="BT247" s="82"/>
      <c r="BU247" s="82"/>
      <c r="BV247" s="82"/>
      <c r="BW247" s="82"/>
      <c r="BX247" s="82"/>
      <c r="BY247" s="82"/>
      <c r="BZ247" s="83"/>
      <c r="CA247" s="83"/>
      <c r="CB247" s="83"/>
      <c r="CC247" s="83"/>
      <c r="CD247" s="83"/>
      <c r="CE247" s="83"/>
      <c r="CF247" s="83"/>
      <c r="CG247" s="84"/>
      <c r="CH247" s="66"/>
      <c r="CI247" s="51"/>
      <c r="CJ247" s="144"/>
      <c r="CK247" s="109"/>
      <c r="CL247" s="58"/>
      <c r="CM247" s="3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5"/>
      <c r="DC247" s="75">
        <f>CU246^3+CV246^3+CW246^3+CX246^3+CY246^3+CZ246^3+DA246^3+DB246^3+CU247^3+CV247^3+CW247^3+CX247^3+CY247^3+CZ247^3+DA247^3+DB247^3</f>
        <v>0</v>
      </c>
      <c r="DD247" s="76">
        <f t="shared" si="42"/>
        <v>0</v>
      </c>
      <c r="DE247" s="61"/>
      <c r="DF247" s="89"/>
      <c r="DG247" s="83"/>
      <c r="DH247" s="82"/>
      <c r="DI247" s="82"/>
      <c r="DJ247" s="83"/>
      <c r="DK247" s="83"/>
      <c r="DL247" s="82"/>
      <c r="DM247" s="82"/>
      <c r="DN247" s="83"/>
      <c r="DO247" s="83"/>
      <c r="DP247" s="82"/>
      <c r="DQ247" s="82"/>
      <c r="DR247" s="83"/>
      <c r="DS247" s="83"/>
      <c r="DT247" s="82"/>
      <c r="DU247" s="86"/>
      <c r="DV247" s="66"/>
      <c r="DW247" s="51"/>
      <c r="DY247" s="109"/>
      <c r="DZ247" s="58"/>
      <c r="EA247" s="3"/>
      <c r="EB247" s="4"/>
      <c r="EC247" s="4"/>
      <c r="ED247" s="4"/>
      <c r="EE247" s="4"/>
      <c r="EF247" s="4"/>
      <c r="EG247" s="4"/>
      <c r="EH247" s="4"/>
      <c r="EI247" s="4"/>
      <c r="EJ247" s="4"/>
      <c r="EK247" s="4"/>
      <c r="EL247" s="4"/>
      <c r="EM247" s="4"/>
      <c r="EN247" s="4"/>
      <c r="EO247" s="4"/>
      <c r="EP247" s="5"/>
      <c r="EQ247" s="75">
        <f>EI246^3+EJ246^3+EK246^3+EL246^3+EM246^3+EN246^3+EO246^3+EP246^3+EI247^3+EJ247^3+EK247^3+EL247^3+EM247^3+EN247^3+EO247^3+EP247^3</f>
        <v>0</v>
      </c>
      <c r="ER247" s="76">
        <f t="shared" si="43"/>
        <v>0</v>
      </c>
      <c r="ES247" s="61"/>
      <c r="ET247" s="89"/>
      <c r="EU247" s="83"/>
      <c r="EV247" s="83"/>
      <c r="EW247" s="83"/>
      <c r="EX247" s="83"/>
      <c r="EY247" s="83"/>
      <c r="EZ247" s="83"/>
      <c r="FA247" s="83"/>
      <c r="FB247" s="83"/>
      <c r="FC247" s="83"/>
      <c r="FD247" s="83"/>
      <c r="FE247" s="83"/>
      <c r="FF247" s="83"/>
      <c r="FG247" s="83"/>
      <c r="FH247" s="83"/>
      <c r="FI247" s="84"/>
      <c r="FJ247" s="66"/>
      <c r="FK247" s="51"/>
    </row>
    <row r="248" spans="1:167" x14ac:dyDescent="0.2">
      <c r="A248" s="32"/>
      <c r="B248" s="32"/>
      <c r="C248" s="32"/>
      <c r="D248" s="106" t="s">
        <v>250</v>
      </c>
      <c r="E248" s="107" t="s">
        <v>207</v>
      </c>
      <c r="F248" s="110">
        <f>B4+(234*B6)</f>
        <v>235</v>
      </c>
      <c r="G248" s="104"/>
      <c r="H248" s="43"/>
      <c r="I248" s="109"/>
      <c r="J248" s="58"/>
      <c r="K248" s="3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5"/>
      <c r="AA248" s="75">
        <f>K248^3+L248^3+M248^3+N248^3+O248^3+P248^3+Q248^3+R248^3+K249^3+L249^3+M249^3+N249^3+O249^3+P249^3+Q249^3+R249^3</f>
        <v>0</v>
      </c>
      <c r="AB248" s="76">
        <f t="shared" si="40"/>
        <v>0</v>
      </c>
      <c r="AC248" s="61"/>
      <c r="AD248" s="89"/>
      <c r="AE248" s="83"/>
      <c r="AF248" s="83"/>
      <c r="AG248" s="83"/>
      <c r="AH248" s="82"/>
      <c r="AI248" s="82"/>
      <c r="AJ248" s="82"/>
      <c r="AK248" s="82"/>
      <c r="AL248" s="83"/>
      <c r="AM248" s="83"/>
      <c r="AN248" s="83"/>
      <c r="AO248" s="83"/>
      <c r="AP248" s="82"/>
      <c r="AQ248" s="82"/>
      <c r="AR248" s="82"/>
      <c r="AS248" s="86"/>
      <c r="AT248" s="66"/>
      <c r="AU248" s="51"/>
      <c r="AW248" s="109"/>
      <c r="AX248" s="58"/>
      <c r="AY248" s="3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5"/>
      <c r="BO248" s="75">
        <f>AY248^3+AZ248^3+BA248^3+BB248^3+BC248^3+BD248^3+BE248^3+BF248^3+AY249^3+AZ249^3+BA249^3+BB249^3+BC249^3+BD249^3+BE249^3+BF249^3</f>
        <v>0</v>
      </c>
      <c r="BP248" s="76">
        <f t="shared" si="41"/>
        <v>0</v>
      </c>
      <c r="BQ248" s="61"/>
      <c r="BR248" s="89"/>
      <c r="BS248" s="83"/>
      <c r="BT248" s="83"/>
      <c r="BU248" s="83"/>
      <c r="BV248" s="83"/>
      <c r="BW248" s="83"/>
      <c r="BX248" s="83"/>
      <c r="BY248" s="83"/>
      <c r="BZ248" s="82"/>
      <c r="CA248" s="82"/>
      <c r="CB248" s="82"/>
      <c r="CC248" s="82"/>
      <c r="CD248" s="82"/>
      <c r="CE248" s="82"/>
      <c r="CF248" s="82"/>
      <c r="CG248" s="86"/>
      <c r="CH248" s="66"/>
      <c r="CI248" s="51"/>
      <c r="CJ248" s="144"/>
      <c r="CK248" s="109"/>
      <c r="CL248" s="58"/>
      <c r="CM248" s="3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5"/>
      <c r="DC248" s="75">
        <f>CM248^3+CN248^3+CO248^3+CP248^3+CQ248^3+CR248^3+CS248^3+CT248^3+CM249^3+CN249^3+CO249^3+CP249^3+CQ249^3+CR249^3+CS249^3+CT249^3</f>
        <v>0</v>
      </c>
      <c r="DD248" s="76">
        <f t="shared" si="42"/>
        <v>0</v>
      </c>
      <c r="DE248" s="61"/>
      <c r="DF248" s="89"/>
      <c r="DG248" s="83"/>
      <c r="DH248" s="82"/>
      <c r="DI248" s="82"/>
      <c r="DJ248" s="83"/>
      <c r="DK248" s="83"/>
      <c r="DL248" s="82"/>
      <c r="DM248" s="82"/>
      <c r="DN248" s="83"/>
      <c r="DO248" s="83"/>
      <c r="DP248" s="82"/>
      <c r="DQ248" s="82"/>
      <c r="DR248" s="83"/>
      <c r="DS248" s="83"/>
      <c r="DT248" s="82"/>
      <c r="DU248" s="86"/>
      <c r="DV248" s="66"/>
      <c r="DW248" s="51"/>
      <c r="DY248" s="109"/>
      <c r="DZ248" s="58"/>
      <c r="EA248" s="3"/>
      <c r="EB248" s="4"/>
      <c r="EC248" s="4"/>
      <c r="ED248" s="4"/>
      <c r="EE248" s="4"/>
      <c r="EF248" s="4"/>
      <c r="EG248" s="4"/>
      <c r="EH248" s="4"/>
      <c r="EI248" s="4"/>
      <c r="EJ248" s="4"/>
      <c r="EK248" s="4"/>
      <c r="EL248" s="4"/>
      <c r="EM248" s="4"/>
      <c r="EN248" s="4"/>
      <c r="EO248" s="4"/>
      <c r="EP248" s="5"/>
      <c r="EQ248" s="75">
        <f>EA248^3+EB248^3+EC248^3+ED248^3+EE248^3+EF248^3+EG248^3+EH248^3+EA249^3+EB249^3+EC249^3+ED249^3+EE249^3+EF249^3+EG249^3+EH249^3</f>
        <v>0</v>
      </c>
      <c r="ER248" s="76">
        <f t="shared" si="43"/>
        <v>0</v>
      </c>
      <c r="ES248" s="61"/>
      <c r="ET248" s="81"/>
      <c r="EU248" s="82"/>
      <c r="EV248" s="82"/>
      <c r="EW248" s="82"/>
      <c r="EX248" s="82"/>
      <c r="EY248" s="82"/>
      <c r="EZ248" s="82"/>
      <c r="FA248" s="82"/>
      <c r="FB248" s="82"/>
      <c r="FC248" s="82"/>
      <c r="FD248" s="82"/>
      <c r="FE248" s="82"/>
      <c r="FF248" s="82"/>
      <c r="FG248" s="82"/>
      <c r="FH248" s="82"/>
      <c r="FI248" s="86"/>
      <c r="FJ248" s="66"/>
      <c r="FK248" s="51"/>
    </row>
    <row r="249" spans="1:167" x14ac:dyDescent="0.2">
      <c r="A249" s="32"/>
      <c r="B249" s="32"/>
      <c r="C249" s="32"/>
      <c r="D249" s="106" t="s">
        <v>39</v>
      </c>
      <c r="E249" s="107" t="s">
        <v>207</v>
      </c>
      <c r="F249" s="108">
        <f>B4+(235*B6)</f>
        <v>236</v>
      </c>
      <c r="G249" s="104"/>
      <c r="H249" s="43"/>
      <c r="I249" s="109"/>
      <c r="J249" s="58"/>
      <c r="K249" s="7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9"/>
      <c r="AA249" s="75">
        <f>S248^3+T248^3+U248^3+V248^3+W248^3+X248^3+Y248^3+Z248^3+S249^3+T249^3+U249^3+V249^3+W249^3+X249^3+Y249^3+Z249^3</f>
        <v>0</v>
      </c>
      <c r="AB249" s="76">
        <f t="shared" si="40"/>
        <v>0</v>
      </c>
      <c r="AC249" s="61"/>
      <c r="AD249" s="116"/>
      <c r="AE249" s="117"/>
      <c r="AF249" s="117"/>
      <c r="AG249" s="117"/>
      <c r="AH249" s="118"/>
      <c r="AI249" s="118"/>
      <c r="AJ249" s="118"/>
      <c r="AK249" s="118"/>
      <c r="AL249" s="117"/>
      <c r="AM249" s="117"/>
      <c r="AN249" s="117"/>
      <c r="AO249" s="117"/>
      <c r="AP249" s="118"/>
      <c r="AQ249" s="118"/>
      <c r="AR249" s="118"/>
      <c r="AS249" s="119"/>
      <c r="AT249" s="32"/>
      <c r="AU249" s="115"/>
      <c r="AW249" s="109"/>
      <c r="AX249" s="58"/>
      <c r="AY249" s="7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9"/>
      <c r="BO249" s="75">
        <f>BG248^3+BH248^3+BI248^3+BJ248^3+BK248^3+BL248^3+BM248^3+BN248^3+BG249^3+BH249^3+BI249^3+BJ249^3+BK249^3+BL249^3+BM249^3+BN249^3</f>
        <v>0</v>
      </c>
      <c r="BP249" s="76">
        <f t="shared" si="41"/>
        <v>0</v>
      </c>
      <c r="BQ249" s="61"/>
      <c r="BR249" s="116"/>
      <c r="BS249" s="117"/>
      <c r="BT249" s="117"/>
      <c r="BU249" s="117"/>
      <c r="BV249" s="117"/>
      <c r="BW249" s="117"/>
      <c r="BX249" s="117"/>
      <c r="BY249" s="117"/>
      <c r="BZ249" s="118"/>
      <c r="CA249" s="118"/>
      <c r="CB249" s="118"/>
      <c r="CC249" s="118"/>
      <c r="CD249" s="118"/>
      <c r="CE249" s="118"/>
      <c r="CF249" s="118"/>
      <c r="CG249" s="119"/>
      <c r="CH249" s="32"/>
      <c r="CI249" s="115"/>
      <c r="CJ249" s="144"/>
      <c r="CK249" s="109"/>
      <c r="CL249" s="58"/>
      <c r="CM249" s="7"/>
      <c r="CN249" s="8"/>
      <c r="CO249" s="8"/>
      <c r="CP249" s="8"/>
      <c r="CQ249" s="8"/>
      <c r="CR249" s="8"/>
      <c r="CS249" s="8"/>
      <c r="CT249" s="8"/>
      <c r="CU249" s="8"/>
      <c r="CV249" s="8"/>
      <c r="CW249" s="8"/>
      <c r="CX249" s="8"/>
      <c r="CY249" s="8"/>
      <c r="CZ249" s="8"/>
      <c r="DA249" s="8"/>
      <c r="DB249" s="9"/>
      <c r="DC249" s="75">
        <f>CU248^3+CV248^3+CW248^3+CX248^3+CY248^3+CZ248^3+DA248^3+DB248^3+CU249^3+CV249^3+CW249^3+CX249^3+CY249^3+CZ249^3+DA249^3+DB249^3</f>
        <v>0</v>
      </c>
      <c r="DD249" s="76">
        <f t="shared" si="42"/>
        <v>0</v>
      </c>
      <c r="DE249" s="61"/>
      <c r="DF249" s="116"/>
      <c r="DG249" s="117"/>
      <c r="DH249" s="118"/>
      <c r="DI249" s="118"/>
      <c r="DJ249" s="117"/>
      <c r="DK249" s="117"/>
      <c r="DL249" s="118"/>
      <c r="DM249" s="118"/>
      <c r="DN249" s="117"/>
      <c r="DO249" s="117"/>
      <c r="DP249" s="118"/>
      <c r="DQ249" s="118"/>
      <c r="DR249" s="117"/>
      <c r="DS249" s="117"/>
      <c r="DT249" s="118"/>
      <c r="DU249" s="119"/>
      <c r="DV249" s="32"/>
      <c r="DW249" s="115"/>
      <c r="DY249" s="109"/>
      <c r="DZ249" s="58"/>
      <c r="EA249" s="7"/>
      <c r="EB249" s="8"/>
      <c r="EC249" s="8"/>
      <c r="ED249" s="8"/>
      <c r="EE249" s="8"/>
      <c r="EF249" s="8"/>
      <c r="EG249" s="8"/>
      <c r="EH249" s="8"/>
      <c r="EI249" s="8"/>
      <c r="EJ249" s="8"/>
      <c r="EK249" s="8"/>
      <c r="EL249" s="8"/>
      <c r="EM249" s="8"/>
      <c r="EN249" s="8"/>
      <c r="EO249" s="8"/>
      <c r="EP249" s="9"/>
      <c r="EQ249" s="75">
        <f>EI248^3+EJ248^3+EK248^3+EL248^3+EM248^3+EN248^3+EO248^3+EP248^3+EI249^3+EJ249^3+EK249^3+EL249^3+EM249^3+EN249^3+EO249^3+EP249^3</f>
        <v>0</v>
      </c>
      <c r="ER249" s="76">
        <f t="shared" si="43"/>
        <v>0</v>
      </c>
      <c r="ES249" s="61"/>
      <c r="ET249" s="116"/>
      <c r="EU249" s="117"/>
      <c r="EV249" s="117"/>
      <c r="EW249" s="117"/>
      <c r="EX249" s="117"/>
      <c r="EY249" s="117"/>
      <c r="EZ249" s="117"/>
      <c r="FA249" s="117"/>
      <c r="FB249" s="117"/>
      <c r="FC249" s="117"/>
      <c r="FD249" s="117"/>
      <c r="FE249" s="117"/>
      <c r="FF249" s="117"/>
      <c r="FG249" s="117"/>
      <c r="FH249" s="117"/>
      <c r="FI249" s="120"/>
      <c r="FJ249" s="32"/>
      <c r="FK249" s="115"/>
    </row>
    <row r="250" spans="1:167" x14ac:dyDescent="0.2">
      <c r="A250" s="32"/>
      <c r="B250" s="32"/>
      <c r="C250" s="32"/>
      <c r="D250" s="106" t="s">
        <v>106</v>
      </c>
      <c r="E250" s="152" t="s">
        <v>207</v>
      </c>
      <c r="F250" s="153">
        <f>B4+(236*B6)</f>
        <v>237</v>
      </c>
      <c r="G250" s="104"/>
      <c r="H250" s="43"/>
      <c r="I250" s="109"/>
      <c r="J250" s="58"/>
      <c r="K250" s="121">
        <f>K234^3+K235^3+K236^3+K237^3+K238^3+K239^3+K240^3+K241^3+L234^3+L235^3+L236^3+L237^3+L238^3+L239^3+L240^3+L241^3</f>
        <v>0</v>
      </c>
      <c r="L250" s="122">
        <f>K249^3+K248^3+K247^3+K246^3+K245^3+K244^3+K243^3+K242^3+L249^3+L248^3+L247^3+L246^3+L245^3+L244^3+L243^3+L242^3</f>
        <v>0</v>
      </c>
      <c r="M250" s="122">
        <f>M234^3+M235^3+M236^3+M237^3+M238^3+M239^3+M240^3+M241^3+N234^3+N235^3+N236^3+N237^3+N238^3+N239^3+N240^3+N241^3</f>
        <v>0</v>
      </c>
      <c r="N250" s="122">
        <f>M249^3+M248^3+M247^3+M246^3+M245^3+M244^3+M243^3+M242^3+N249^3+N248^3+N247^3+N246^3+N245^3+N244^3+N243^3+N242^3</f>
        <v>0</v>
      </c>
      <c r="O250" s="122">
        <f>O234^3+O235^3+O236^3+O237^3+O238^3+O239^3+O240^3+O241^3+P234^3+P235^3+P236^3+P237^3+P238^3+P239^3+P240^3+P241^3</f>
        <v>0</v>
      </c>
      <c r="P250" s="122">
        <f>O249^3+O248^3+O247^3+O246^3+O245^3+O244^3+O243^3+O242^3+P249^3+P248^3+P247^3+P246^3+P245^3+P244^3+P243^3+P242^3</f>
        <v>0</v>
      </c>
      <c r="Q250" s="122">
        <f>Q234^3+Q235^3+Q236^3+Q237^3+Q238^3+Q239^3+Q240^3+Q241^3+R234^3+R235^3+R236^3+R237^3+R238^3+R239^3+R240^3+R241^3</f>
        <v>0</v>
      </c>
      <c r="R250" s="122">
        <f>Q249^3+Q248^3+Q247^3+Q246^3+Q245^3+Q244^3+Q243^3+Q242^3+R249^3+R248^3+R247^3+R246^3+R245^3+R244^3+R243^3+R242^3</f>
        <v>0</v>
      </c>
      <c r="S250" s="122">
        <f>S234^3+S235^3+S236^3+S237^3+S238^3+S239^3+S240^3+S241^3+T234^3+T235^3+T236^3+T237^3+T238^3+T239^3+T240^3+T241^3</f>
        <v>0</v>
      </c>
      <c r="T250" s="122">
        <f>S249^3+S248^3+S247^3+S246^3+S245^3+S244^3+S243^3+S242^3+T249^3+T248^3+T247^3+T246^3+T245^3+T244^3+T243^3+T242^3</f>
        <v>0</v>
      </c>
      <c r="U250" s="122">
        <f>U234^3+U235^3+U236^3+U237^3+U238^3+U239^3+U240^3+U241^3+V234^3+V235^3+V236^3+V237^3+V238^3+V239^3+V240^3+V241^3</f>
        <v>0</v>
      </c>
      <c r="V250" s="122">
        <f>U249^3+U248^3+U247^3+U246^3+U245^3+U244^3+U243^3+U242^3+V249^3+V248^3+V247^3+V246^3+V245^3+V244^3+V243^3+V242^3</f>
        <v>0</v>
      </c>
      <c r="W250" s="122">
        <f>W234^3+W235^3+W236^3+W237^3+W238^3+W239^3+W240^3+W241^3+X234^3+X235^3+X236^3+X237^3+X238^3+X239^3+X240^3+X241^3</f>
        <v>0</v>
      </c>
      <c r="X250" s="122">
        <f>W249^3+W248^3+W247^3+W246^3+W245^3+W244^3+W243^3+W242^3+X249^3+X248^3+X247^3+X246^3+X245^3+X244^3+X243^3+X242^3</f>
        <v>0</v>
      </c>
      <c r="Y250" s="122">
        <f>Y234^3+Y235^3+Y236^3+Y237^3+Y238^3+Y239^3+Y240^3+Y241^3+Z234^3+Z235^3+Z236^3+Z237^3+Z238^3+Z239^3+Z240^3+Z241^3</f>
        <v>0</v>
      </c>
      <c r="Z250" s="123">
        <f>Y249^3+Y248^3+Y247^3+Y246^3+Y245^3+Y244^3+Y243^3+Y242^3+Z249^3+Z248^3+Z247^3+Z246^3+Z245^3+Z244^3+Z243^3+Z242^3</f>
        <v>0</v>
      </c>
      <c r="AA250" s="124">
        <f>SUMSQ(K234,L235,M236,N237,O238,P239,Q240,R241,S242,T243,U244,V245,W246,X247,Y248,Z249)</f>
        <v>0</v>
      </c>
      <c r="AB250" s="125">
        <f>SUMSQ(K242,L243,M244,N245,O246,P247,Q248,R249,S234,T235,U236,V237,W238,X239,Y240,Z241)</f>
        <v>0</v>
      </c>
      <c r="AC250" s="52"/>
      <c r="AD250" s="126"/>
      <c r="AE250" s="126"/>
      <c r="AF250" s="126"/>
      <c r="AG250" s="126"/>
      <c r="AH250" s="126"/>
      <c r="AI250" s="126"/>
      <c r="AJ250" s="126"/>
      <c r="AK250" s="126"/>
      <c r="AL250" s="126"/>
      <c r="AM250" s="126"/>
      <c r="AN250" s="126"/>
      <c r="AO250" s="126"/>
      <c r="AP250" s="126"/>
      <c r="AQ250" s="126"/>
      <c r="AR250" s="126"/>
      <c r="AS250" s="126"/>
      <c r="AT250" s="32"/>
      <c r="AU250" s="115"/>
      <c r="AW250" s="109"/>
      <c r="AX250" s="58"/>
      <c r="AY250" s="121">
        <f>AY234^3+AY235^3+AY236^3+AY237^3+AY238^3+AY239^3+AY240^3+AY241^3+AZ234^3+AZ235^3+AZ236^3+AZ237^3+AZ238^3+AZ239^3+AZ240^3+AZ241^3</f>
        <v>0</v>
      </c>
      <c r="AZ250" s="122">
        <f>AY249^3+AY248^3+AY247^3+AY246^3+AY245^3+AY244^3+AY243^3+AY242^3+AZ249^3+AZ248^3+AZ247^3+AZ246^3+AZ245^3+AZ244^3+AZ243^3+AZ242^3</f>
        <v>0</v>
      </c>
      <c r="BA250" s="122">
        <f>BA234^3+BA235^3+BA236^3+BA237^3+BA238^3+BA239^3+BA240^3+BA241^3+BB234^3+BB235^3+BB236^3+BB237^3+BB238^3+BB239^3+BB240^3+BB241^3</f>
        <v>0</v>
      </c>
      <c r="BB250" s="122">
        <f>BA249^3+BA248^3+BA247^3+BA246^3+BA245^3+BA244^3+BA243^3+BA242^3+BB249^3+BB248^3+BB247^3+BB246^3+BB245^3+BB244^3+BB243^3+BB242^3</f>
        <v>0</v>
      </c>
      <c r="BC250" s="122">
        <f>BC234^3+BC235^3+BC236^3+BC237^3+BC238^3+BC239^3+BC240^3+BC241^3+BD234^3+BD235^3+BD236^3+BD237^3+BD238^3+BD239^3+BD240^3+BD241^3</f>
        <v>0</v>
      </c>
      <c r="BD250" s="122">
        <f>BC249^3+BC248^3+BC247^3+BC246^3+BC245^3+BC244^3+BC243^3+BC242^3+BD249^3+BD248^3+BD247^3+BD246^3+BD245^3+BD244^3+BD243^3+BD242^3</f>
        <v>0</v>
      </c>
      <c r="BE250" s="122">
        <f>BE234^3+BE235^3+BE236^3+BE237^3+BE238^3+BE239^3+BE240^3+BE241^3+BF234^3+BF235^3+BF236^3+BF237^3+BF238^3+BF239^3+BF240^3+BF241^3</f>
        <v>0</v>
      </c>
      <c r="BF250" s="122">
        <f>BE249^3+BE248^3+BE247^3+BE246^3+BE245^3+BE244^3+BE243^3+BE242^3+BF249^3+BF248^3+BF247^3+BF246^3+BF245^3+BF244^3+BF243^3+BF242^3</f>
        <v>0</v>
      </c>
      <c r="BG250" s="122">
        <f>BG234^3+BG235^3+BG236^3+BG237^3+BG238^3+BG239^3+BG240^3+BG241^3+BH234^3+BH235^3+BH236^3+BH237^3+BH238^3+BH239^3+BH240^3+BH241^3</f>
        <v>0</v>
      </c>
      <c r="BH250" s="122">
        <f>BG249^3+BG248^3+BG247^3+BG246^3+BG245^3+BG244^3+BG243^3+BG242^3+BH249^3+BH248^3+BH247^3+BH246^3+BH245^3+BH244^3+BH243^3+BH242^3</f>
        <v>0</v>
      </c>
      <c r="BI250" s="122">
        <f>BI234^3+BI235^3+BI236^3+BI237^3+BI238^3+BI239^3+BI240^3+BI241^3+BJ234^3+BJ235^3+BJ236^3+BJ237^3+BJ238^3+BJ239^3+BJ240^3+BJ241^3</f>
        <v>0</v>
      </c>
      <c r="BJ250" s="122">
        <f>BI249^3+BI248^3+BI247^3+BI246^3+BI245^3+BI244^3+BI243^3+BI242^3+BJ249^3+BJ248^3+BJ247^3+BJ246^3+BJ245^3+BJ244^3+BJ243^3+BJ242^3</f>
        <v>0</v>
      </c>
      <c r="BK250" s="122">
        <f>BK234^3+BK235^3+BK236^3+BK237^3+BK238^3+BK239^3+BK240^3+BK241^3+BL234^3+BL235^3+BL236^3+BL237^3+BL238^3+BL239^3+BL240^3+BL241^3</f>
        <v>0</v>
      </c>
      <c r="BL250" s="122">
        <f>BK249^3+BK248^3+BK247^3+BK246^3+BK245^3+BK244^3+BK243^3+BK242^3+BL249^3+BL248^3+BL247^3+BL246^3+BL245^3+BL244^3+BL243^3+BL242^3</f>
        <v>0</v>
      </c>
      <c r="BM250" s="122">
        <f>BM234^3+BM235^3+BM236^3+BM237^3+BM238^3+BM239^3+BM240^3+BM241^3+BN234^3+BN235^3+BN236^3+BN237^3+BN238^3+BN239^3+BN240^3+BN241^3</f>
        <v>0</v>
      </c>
      <c r="BN250" s="123">
        <f>BM249^3+BM248^3+BM247^3+BM246^3+BM245^3+BM244^3+BM243^3+BM242^3+BN249^3+BN248^3+BN247^3+BN246^3+BN245^3+BN244^3+BN243^3+BN242^3</f>
        <v>0</v>
      </c>
      <c r="BO250" s="124">
        <f>SUMSQ(AY234,AZ235,BA236,BB237,BC238,BD239,BE240,BF241,BG242,BH243,BI244,BJ245,BK246,BL247,BM248,BN249)</f>
        <v>0</v>
      </c>
      <c r="BP250" s="125">
        <f>SUMSQ(AY242,AZ243,BA244,BB245,BC246,BD247,BE248,BF249,BG234,BH235,BI236,BJ237,BK238,BL239,BM240,BN241)</f>
        <v>0</v>
      </c>
      <c r="BQ250" s="52"/>
      <c r="BR250" s="126"/>
      <c r="BS250" s="126"/>
      <c r="BT250" s="126"/>
      <c r="BU250" s="126"/>
      <c r="BV250" s="126"/>
      <c r="BW250" s="126"/>
      <c r="BX250" s="126"/>
      <c r="BY250" s="126"/>
      <c r="BZ250" s="126"/>
      <c r="CA250" s="126"/>
      <c r="CB250" s="126"/>
      <c r="CC250" s="126"/>
      <c r="CD250" s="126"/>
      <c r="CE250" s="126"/>
      <c r="CF250" s="126"/>
      <c r="CG250" s="126"/>
      <c r="CH250" s="32"/>
      <c r="CI250" s="115"/>
      <c r="CJ250" s="144"/>
      <c r="CK250" s="109"/>
      <c r="CL250" s="58"/>
      <c r="CM250" s="121">
        <f>CM234^3+CM235^3+CM236^3+CM237^3+CM238^3+CM239^3+CM240^3+CM241^3+CN234^3+CN235^3+CN236^3+CN237^3+CN238^3+CN239^3+CN240^3+CN241^3</f>
        <v>0</v>
      </c>
      <c r="CN250" s="122">
        <f>CM249^3+CM248^3+CM247^3+CM246^3+CM245^3+CM244^3+CM243^3+CM242^3+CN249^3+CN248^3+CN247^3+CN246^3+CN245^3+CN244^3+CN243^3+CN242^3</f>
        <v>0</v>
      </c>
      <c r="CO250" s="122">
        <f>CO234^3+CO235^3+CO236^3+CO237^3+CO238^3+CO239^3+CO240^3+CO241^3+CP234^3+CP235^3+CP236^3+CP237^3+CP238^3+CP239^3+CP240^3+CP241^3</f>
        <v>0</v>
      </c>
      <c r="CP250" s="122">
        <f>CO249^3+CO248^3+CO247^3+CO246^3+CO245^3+CO244^3+CO243^3+CO242^3+CP249^3+CP248^3+CP247^3+CP246^3+CP245^3+CP244^3+CP243^3+CP242^3</f>
        <v>0</v>
      </c>
      <c r="CQ250" s="122">
        <f>CQ234^3+CQ235^3+CQ236^3+CQ237^3+CQ238^3+CQ239^3+CQ240^3+CQ241^3+CR234^3+CR235^3+CR236^3+CR237^3+CR238^3+CR239^3+CR240^3+CR241^3</f>
        <v>0</v>
      </c>
      <c r="CR250" s="122">
        <f>CQ249^3+CQ248^3+CQ247^3+CQ246^3+CQ245^3+CQ244^3+CQ243^3+CQ242^3+CR249^3+CR248^3+CR247^3+CR246^3+CR245^3+CR244^3+CR243^3+CR242^3</f>
        <v>0</v>
      </c>
      <c r="CS250" s="122">
        <f>CS234^3+CS235^3+CS236^3+CS237^3+CS238^3+CS239^3+CS240^3+CS241^3+CT234^3+CT235^3+CT236^3+CT237^3+CT238^3+CT239^3+CT240^3+CT241^3</f>
        <v>0</v>
      </c>
      <c r="CT250" s="122">
        <f>CS249^3+CS248^3+CS247^3+CS246^3+CS245^3+CS244^3+CS243^3+CS242^3+CT249^3+CT248^3+CT247^3+CT246^3+CT245^3+CT244^3+CT243^3+CT242^3</f>
        <v>0</v>
      </c>
      <c r="CU250" s="122">
        <f>CU234^3+CU235^3+CU236^3+CU237^3+CU238^3+CU239^3+CU240^3+CU241^3+CV234^3+CV235^3+CV236^3+CV237^3+CV238^3+CV239^3+CV240^3+CV241^3</f>
        <v>0</v>
      </c>
      <c r="CV250" s="122">
        <f>CU249^3+CU248^3+CU247^3+CU246^3+CU245^3+CU244^3+CU243^3+CU242^3+CV249^3+CV248^3+CV247^3+CV246^3+CV245^3+CV244^3+CV243^3+CV242^3</f>
        <v>0</v>
      </c>
      <c r="CW250" s="122">
        <f>CW234^3+CW235^3+CW236^3+CW237^3+CW238^3+CW239^3+CW240^3+CW241^3+CX234^3+CX235^3+CX236^3+CX237^3+CX238^3+CX239^3+CX240^3+CX241^3</f>
        <v>0</v>
      </c>
      <c r="CX250" s="122">
        <f>CW249^3+CW248^3+CW247^3+CW246^3+CW245^3+CW244^3+CW243^3+CW242^3+CX249^3+CX248^3+CX247^3+CX246^3+CX245^3+CX244^3+CX243^3+CX242^3</f>
        <v>0</v>
      </c>
      <c r="CY250" s="122">
        <f>CY234^3+CY235^3+CY236^3+CY237^3+CY238^3+CY239^3+CY240^3+CY241^3+CZ234^3+CZ235^3+CZ236^3+CZ237^3+CZ238^3+CZ239^3+CZ240^3+CZ241^3</f>
        <v>0</v>
      </c>
      <c r="CZ250" s="122">
        <f>CY249^3+CY248^3+CY247^3+CY246^3+CY245^3+CY244^3+CY243^3+CY242^3+CZ249^3+CZ248^3+CZ247^3+CZ246^3+CZ245^3+CZ244^3+CZ243^3+CZ242^3</f>
        <v>0</v>
      </c>
      <c r="DA250" s="122">
        <f>DA234^3+DA235^3+DA236^3+DA237^3+DA238^3+DA239^3+DA240^3+DA241^3+DB234^3+DB235^3+DB236^3+DB237^3+DB238^3+DB239^3+DB240^3+DB241^3</f>
        <v>0</v>
      </c>
      <c r="DB250" s="123">
        <f>DA249^3+DA248^3+DA247^3+DA246^3+DA245^3+DA244^3+DA243^3+DA242^3+DB249^3+DB248^3+DB247^3+DB246^3+DB245^3+DB244^3+DB243^3+DB242^3</f>
        <v>0</v>
      </c>
      <c r="DC250" s="124">
        <f>SUMSQ(CM234,CN235,CO236,CP237,CQ238,CR239,CS240,CT241,CU242,CV243,CW244,CX245,CY246,CZ247,DA248,DB249)</f>
        <v>0</v>
      </c>
      <c r="DD250" s="125">
        <f>SUMSQ(CM242,CN243,CO244,CP245,CQ246,CR247,CS248,CT249,CU234,CV235,CW236,CX237,CY238,CZ239,DA240,DB241)</f>
        <v>0</v>
      </c>
      <c r="DE250" s="52"/>
      <c r="DF250" s="126"/>
      <c r="DG250" s="126"/>
      <c r="DH250" s="126"/>
      <c r="DI250" s="126"/>
      <c r="DJ250" s="126"/>
      <c r="DK250" s="126"/>
      <c r="DL250" s="126"/>
      <c r="DM250" s="126"/>
      <c r="DN250" s="126"/>
      <c r="DO250" s="126"/>
      <c r="DP250" s="126"/>
      <c r="DQ250" s="126"/>
      <c r="DR250" s="126"/>
      <c r="DS250" s="126"/>
      <c r="DT250" s="126"/>
      <c r="DU250" s="126"/>
      <c r="DV250" s="32"/>
      <c r="DW250" s="115"/>
      <c r="DY250" s="109"/>
      <c r="DZ250" s="58"/>
      <c r="EA250" s="121">
        <f>EA234^3+EA235^3+EA236^3+EA237^3+EA238^3+EA239^3+EA240^3+EA241^3+EB234^3+EB235^3+EB236^3+EB237^3+EB238^3+EB239^3+EB240^3+EB241^3</f>
        <v>0</v>
      </c>
      <c r="EB250" s="122">
        <f>EA249^3+EA248^3+EA247^3+EA246^3+EA245^3+EA244^3+EA243^3+EA242^3+EB249^3+EB248^3+EB247^3+EB246^3+EB245^3+EB244^3+EB243^3+EB242^3</f>
        <v>0</v>
      </c>
      <c r="EC250" s="122">
        <f>EC234^3+EC235^3+EC236^3+EC237^3+EC238^3+EC239^3+EC240^3+EC241^3+ED234^3+ED235^3+ED236^3+ED237^3+ED238^3+ED239^3+ED240^3+ED241^3</f>
        <v>0</v>
      </c>
      <c r="ED250" s="122">
        <f>EC249^3+EC248^3+EC247^3+EC246^3+EC245^3+EC244^3+EC243^3+EC242^3+ED249^3+ED248^3+ED247^3+ED246^3+ED245^3+ED244^3+ED243^3+ED242^3</f>
        <v>0</v>
      </c>
      <c r="EE250" s="122">
        <f>EE234^3+EE235^3+EE236^3+EE237^3+EE238^3+EE239^3+EE240^3+EE241^3+EF234^3+EF235^3+EF236^3+EF237^3+EF238^3+EF239^3+EF240^3+EF241^3</f>
        <v>0</v>
      </c>
      <c r="EF250" s="122">
        <f>EE249^3+EE248^3+EE247^3+EE246^3+EE245^3+EE244^3+EE243^3+EE242^3+EF249^3+EF248^3+EF247^3+EF246^3+EF245^3+EF244^3+EF243^3+EF242^3</f>
        <v>0</v>
      </c>
      <c r="EG250" s="122">
        <f>EG234^3+EG235^3+EG236^3+EG237^3+EG238^3+EG239^3+EG240^3+EG241^3+EH234^3+EH235^3+EH236^3+EH237^3+EH238^3+EH239^3+EH240^3+EH241^3</f>
        <v>0</v>
      </c>
      <c r="EH250" s="122">
        <f>EG249^3+EG248^3+EG247^3+EG246^3+EG245^3+EG244^3+EG243^3+EG242^3+EH249^3+EH248^3+EH247^3+EH246^3+EH245^3+EH244^3+EH243^3+EH242^3</f>
        <v>0</v>
      </c>
      <c r="EI250" s="122">
        <f>EI234^3+EI235^3+EI236^3+EI237^3+EI238^3+EI239^3+EI240^3+EI241^3+EJ234^3+EJ235^3+EJ236^3+EJ237^3+EJ238^3+EJ239^3+EJ240^3+EJ241^3</f>
        <v>0</v>
      </c>
      <c r="EJ250" s="122">
        <f>EI249^3+EI248^3+EI247^3+EI246^3+EI245^3+EI244^3+EI243^3+EI242^3+EJ249^3+EJ248^3+EJ247^3+EJ246^3+EJ245^3+EJ244^3+EJ243^3+EJ242^3</f>
        <v>0</v>
      </c>
      <c r="EK250" s="122">
        <f>EK234^3+EK235^3+EK236^3+EK237^3+EK238^3+EK239^3+EK240^3+EK241^3+EL234^3+EL235^3+EL236^3+EL237^3+EL238^3+EL239^3+EL240^3+EL241^3</f>
        <v>0</v>
      </c>
      <c r="EL250" s="122">
        <f>EK249^3+EK248^3+EK247^3+EK246^3+EK245^3+EK244^3+EK243^3+EK242^3+EL249^3+EL248^3+EL247^3+EL246^3+EL245^3+EL244^3+EL243^3+EL242^3</f>
        <v>0</v>
      </c>
      <c r="EM250" s="122">
        <f>EM234^3+EM235^3+EM236^3+EM237^3+EM238^3+EM239^3+EM240^3+EM241^3+EN234^3+EN235^3+EN236^3+EN237^3+EN238^3+EN239^3+EN240^3+EN241^3</f>
        <v>0</v>
      </c>
      <c r="EN250" s="122">
        <f>EM249^3+EM248^3+EM247^3+EM246^3+EM245^3+EM244^3+EM243^3+EM242^3+EN249^3+EN248^3+EN247^3+EN246^3+EN245^3+EN244^3+EN243^3+EN242^3</f>
        <v>0</v>
      </c>
      <c r="EO250" s="122">
        <f>EO234^3+EO235^3+EO236^3+EO237^3+EO238^3+EO239^3+EO240^3+EO241^3+EP234^3+EP235^3+EP236^3+EP237^3+EP238^3+EP239^3+EP240^3+EP241^3</f>
        <v>0</v>
      </c>
      <c r="EP250" s="123">
        <f>EO249^3+EO248^3+EO247^3+EO246^3+EO245^3+EO244^3+EO243^3+EO242^3+EP249^3+EP248^3+EP247^3+EP246^3+EP245^3+EP244^3+EP243^3+EP242^3</f>
        <v>0</v>
      </c>
      <c r="EQ250" s="124">
        <f>SUMSQ(EA234,EB235,EC236,ED237,EE238,EF239,EG240,EH241,EI242,EJ243,EK244,EL245,EM246,EN247,EO248,EP249)</f>
        <v>0</v>
      </c>
      <c r="ER250" s="125">
        <f>SUMSQ(EA242,EB243,EC244,ED245,EE246,EF247,EG248,EH249,EI234,EJ235,EK236,EL237,EM238,EN239,EO240,EP241)</f>
        <v>0</v>
      </c>
      <c r="ES250" s="52"/>
      <c r="ET250" s="126"/>
      <c r="EU250" s="126"/>
      <c r="EV250" s="126"/>
      <c r="EW250" s="126"/>
      <c r="EX250" s="126"/>
      <c r="EY250" s="126"/>
      <c r="EZ250" s="126"/>
      <c r="FA250" s="126"/>
      <c r="FB250" s="126"/>
      <c r="FC250" s="126"/>
      <c r="FD250" s="126"/>
      <c r="FE250" s="126"/>
      <c r="FF250" s="126"/>
      <c r="FG250" s="126"/>
      <c r="FH250" s="126"/>
      <c r="FI250" s="126"/>
      <c r="FJ250" s="32"/>
      <c r="FK250" s="115"/>
    </row>
    <row r="251" spans="1:167" ht="13.5" thickBot="1" x14ac:dyDescent="0.25">
      <c r="A251" s="32"/>
      <c r="B251" s="32"/>
      <c r="C251" s="32"/>
      <c r="D251" s="106" t="s">
        <v>195</v>
      </c>
      <c r="E251" s="107" t="s">
        <v>207</v>
      </c>
      <c r="F251" s="108">
        <f>B4+(237*B6)</f>
        <v>238</v>
      </c>
      <c r="G251" s="104"/>
      <c r="H251" s="43"/>
      <c r="I251" s="109"/>
      <c r="J251" s="58"/>
      <c r="K251" s="127">
        <f>K234^3+L234^3+M234^3+N234^3+K235^3+L235^3+M235^3+N235^3+K236^3+L236^3+M236^3+N236^3+K237^3+L237^3+M237^3+N237^3</f>
        <v>0</v>
      </c>
      <c r="L251" s="128">
        <f>K238^3+L238^3+M238^3+N238^3+K239^3+L239^3+M239^3+N239^3+K240^3+L240^3+M240^3+N240^3+K241^3+L241^3+M241^3+N241^3</f>
        <v>0</v>
      </c>
      <c r="M251" s="128">
        <f>K242^3+L242^3+M242^3+N242^3+K243^3+L243^3+M243^3+N243^3+K244^3+L244^3+M244^3+N244^3+K245^3+L245^3+M245^3+N245^3</f>
        <v>0</v>
      </c>
      <c r="N251" s="128">
        <f>K246^3+L246^3+M246^3+N246^3+K247^3+L247^3+M247^3+N247^3+K248^3+L248^3+M248^3+N248^3+K249^3+L249^3+M249^3+N249^3</f>
        <v>0</v>
      </c>
      <c r="O251" s="128">
        <f>O234^3+P234^3+Q234^3+R234^3+O235^3+P235^3+Q235^3+R235^3+O236^3+P236^3+Q236^3+R236^3+O237^3+P237^3+Q237^3+R237^3</f>
        <v>0</v>
      </c>
      <c r="P251" s="128">
        <f>O238^3+P238^3+Q238^3+R238^3+O239^3+P239^3+Q239^3+R239^3+O240^3+P240^3+Q240^3+R240^3+O241^3+P241^3+Q241^3+R241^3</f>
        <v>0</v>
      </c>
      <c r="Q251" s="128">
        <f>O242^3+P242^3+Q242^3+R242^3+O243^3+P243^3+Q243^3+R243^3+O244^3+P244^3+Q244^3+R244^3+O245^3+P245^3+Q245^3+R245^3</f>
        <v>0</v>
      </c>
      <c r="R251" s="128">
        <f>O246^3+P246^3+Q246^3+R246^3+O247^3+P247^3+Q247^3+R247^3+O248^3+P248^3+Q248^3+R248^3+O249^3+P249^3+Q249^3+R249^3</f>
        <v>0</v>
      </c>
      <c r="S251" s="128">
        <f>S234^3+T234^3+U234^3+V234^3+S235^3+T235^3+U235^3+V235^3+S236^3+T236^3+U236^3+V236^3+S237^3+T237^3+U237^3+V237^3</f>
        <v>0</v>
      </c>
      <c r="T251" s="128">
        <f>S238^3+T238^3+U238^3+V238^3+S239^3+T239^3+U239^3+V239^3+S240^3+T240^3+U240^3+V240^3+S241^3+T241^3+U241^3+V241^3</f>
        <v>0</v>
      </c>
      <c r="U251" s="128">
        <f>S242^3+T242^3+U242^3+V242^3+S243^3+T243^3+U243^3+V243^3+S244^3+T244^3+U244^3+V244^3+S245^3+T245^3+U245^3+V245^3</f>
        <v>0</v>
      </c>
      <c r="V251" s="128">
        <f>S246^3+T246^3+U246^3+V246^3+S247^3+T247^3+U247^3+V247^3+S248^3+T248^3+U248^3+V248^3+S249^3+T249^3+U249^3+V249^3</f>
        <v>0</v>
      </c>
      <c r="W251" s="128">
        <f>W234^3+X234^3+Y234^3+Z234^3+W235^3+X235^3+Y235^3+Z235^3+W236^3+X236^3+Y236^3+Z236^3+W237^3+X237^3+Y237^3+Z237^3</f>
        <v>0</v>
      </c>
      <c r="X251" s="128">
        <f>W238^3+X238^3+Y238^3+Z238^3+W239^3+X239^3+Y239^3+Z239^3+W240^3+X240^3+Y240^3+Z240^3+W241^3+X241^3+Y241^3+Z241^3</f>
        <v>0</v>
      </c>
      <c r="Y251" s="128">
        <f>W242^3+X242^3+Y242^3+Z242^3+W243^3+X243^3+Y243^3+Z243^3+W244^3+X244^3+Y244^3+Z244^3+W245^3+X245^3+Y245^3+Z245^3</f>
        <v>0</v>
      </c>
      <c r="Z251" s="128">
        <f>W246^3+X246^3+Y246^3+Z246^3+W247^3+X247^3+Y247^3+Z247^3+W248^3+X248^3+Y248^3+Z248^3+W249^3+X249^3+Y249^3+Z249^3</f>
        <v>0</v>
      </c>
      <c r="AA251" s="129">
        <f>SUMSQ(K249,L248,M247,N246,O245,P244,Q243,R242,S241,T240,U239,V238,W237,X236,Y235,BN233,Z234)</f>
        <v>0</v>
      </c>
      <c r="AB251" s="130">
        <f>SUMSQ(K241,L240,M239,N238,O237,P236,Q235,R234,S249,T248,U247,V246,W245,X244,Y243,Z242)</f>
        <v>0</v>
      </c>
      <c r="AC251" s="32"/>
      <c r="AD251" s="131"/>
      <c r="AE251" s="131"/>
      <c r="AF251" s="131"/>
      <c r="AG251" s="131"/>
      <c r="AH251" s="131"/>
      <c r="AI251" s="131"/>
      <c r="AJ251" s="131"/>
      <c r="AK251" s="131"/>
      <c r="AL251" s="131"/>
      <c r="AM251" s="131"/>
      <c r="AN251" s="131"/>
      <c r="AO251" s="131"/>
      <c r="AP251" s="131"/>
      <c r="AQ251" s="131"/>
      <c r="AR251" s="131"/>
      <c r="AS251" s="131"/>
      <c r="AT251" s="32"/>
      <c r="AU251" s="115"/>
      <c r="AW251" s="109"/>
      <c r="AX251" s="58"/>
      <c r="AY251" s="127">
        <f>AY234^3+AZ234^3+BA234^3+BB234^3+AY235^3+AZ235^3+BA235^3+BB235^3+AY236^3+AZ236^3+BA236^3+BB236^3+AY237^3+AZ237^3+BA237^3+BB237^3</f>
        <v>0</v>
      </c>
      <c r="AZ251" s="128">
        <f>AY238^3+AZ238^3+BA238^3+BB238^3+AY239^3+AZ239^3+BA239^3+BB239^3+AY240^3+AZ240^3+BA240^3+BB240^3+AY241^3+AZ241^3+BA241^3+BB241^3</f>
        <v>0</v>
      </c>
      <c r="BA251" s="128">
        <f>AY242^3+AZ242^3+BA242^3+BB242^3+AY243^3+AZ243^3+BA243^3+BB243^3+AY244^3+AZ244^3+BA244^3+BB244^3+AY245^3+AZ245^3+BA245^3+BB245^3</f>
        <v>0</v>
      </c>
      <c r="BB251" s="128">
        <f>AY246^3+AZ246^3+BA246^3+BB246^3+AY247^3+AZ247^3+BA247^3+BB247^3+AY248^3+AZ248^3+BA248^3+BB248^3+AY249^3+AZ249^3+BA249^3+BB249^3</f>
        <v>0</v>
      </c>
      <c r="BC251" s="128">
        <f>BC234^3+BD234^3+BE234^3+BF234^3+BC235^3+BD235^3+BE235^3+BF235^3+BC236^3+BD236^3+BE236^3+BF236^3+BC237^3+BD237^3+BE237^3+BF237^3</f>
        <v>0</v>
      </c>
      <c r="BD251" s="128">
        <f>BC238^3+BD238^3+BE238^3+BF238^3+BC239^3+BD239^3+BE239^3+BF239^3+BC240^3+BD240^3+BE240^3+BF240^3+BC241^3+BD241^3+BE241^3+BF241^3</f>
        <v>0</v>
      </c>
      <c r="BE251" s="128">
        <f>BC242^3+BD242^3+BE242^3+BF242^3+BC243^3+BD243^3+BE243^3+BF243^3+BC244^3+BD244^3+BE244^3+BF244^3+BC245^3+BD245^3+BE245^3+BF245^3</f>
        <v>0</v>
      </c>
      <c r="BF251" s="128">
        <f>BC246^3+BD246^3+BE246^3+BF246^3+BC247^3+BD247^3+BE247^3+BF247^3+BC248^3+BD248^3+BE248^3+BF248^3+BC249^3+BD249^3+BE249^3+BF249^3</f>
        <v>0</v>
      </c>
      <c r="BG251" s="128">
        <f>BG234^3+BH234^3+BI234^3+BJ234^3+BG235^3+BH235^3+BI235^3+BJ235^3+BG236^3+BH236^3+BI236^3+BJ236^3+BG237^3+BH237^3+BI237^3+BJ237^3</f>
        <v>0</v>
      </c>
      <c r="BH251" s="128">
        <f>BG238^3+BH238^3+BI238^3+BJ238^3+BG239^3+BH239^3+BI239^3+BJ239^3+BG240^3+BH240^3+BI240^3+BJ240^3+BG241^3+BH241^3+BI241^3+BJ241^3</f>
        <v>0</v>
      </c>
      <c r="BI251" s="128">
        <f>BG242^3+BH242^3+BI242^3+BJ242^3+BG243^3+BH243^3+BI243^3+BJ243^3+BG244^3+BH244^3+BI244^3+BJ244^3+BG245^3+BH245^3+BI245^3+BJ245^3</f>
        <v>0</v>
      </c>
      <c r="BJ251" s="128">
        <f>BG246^3+BH246^3+BI246^3+BJ246^3+BG247^3+BH247^3+BI247^3+BJ247^3+BG248^3+BH248^3+BI248^3+BJ248^3+BG249^3+BH249^3+BI249^3+BJ249^3</f>
        <v>0</v>
      </c>
      <c r="BK251" s="128">
        <f>BK234^3+BL234^3+BM234^3+BN234^3+BK235^3+BL235^3+BM235^3+BN235^3+BK236^3+BL236^3+BM236^3+BN236^3+BK237^3+BL237^3+BM237^3+BN237^3</f>
        <v>0</v>
      </c>
      <c r="BL251" s="128">
        <f>BK238^3+BL238^3+BM238^3+BN238^3+BK239^3+BL239^3+BM239^3+BN239^3+BK240^3+BL240^3+BM240^3+BN240^3+BK241^3+BL241^3+BM241^3+BN241^3</f>
        <v>0</v>
      </c>
      <c r="BM251" s="128">
        <f>BK242^3+BL242^3+BM242^3+BN242^3+BK243^3+BL243^3+BM243^3+BN243^3+BK244^3+BL244^3+BM244^3+BN244^3+BK245^3+BL245^3+BM245^3+BN245^3</f>
        <v>0</v>
      </c>
      <c r="BN251" s="128">
        <f>BK246^3+BL246^3+BM246^3+BN246^3+BK247^3+BL247^3+BM247^3+BN247^3+BK248^3+BL248^3+BM248^3+BN248^3+BK249^3+BL249^3+BM249^3+BN249^3</f>
        <v>0</v>
      </c>
      <c r="BO251" s="129">
        <f>SUMSQ(AY249,AZ248,BA247,BB246,BC245,BD244,BE243,BF242,BG241,BH240,BI239,BJ238,BK237,BL236,BM235,DB233,BN234)</f>
        <v>0</v>
      </c>
      <c r="BP251" s="130">
        <f>SUMSQ(AY241,AZ240,BA239,BB238,BC237,BD236,BE235,BF234,BG249,BH248,BI247,BJ246,BK245,BL244,BM243,BN242)</f>
        <v>0</v>
      </c>
      <c r="BQ251" s="32"/>
      <c r="BR251" s="131"/>
      <c r="BS251" s="131"/>
      <c r="BT251" s="131"/>
      <c r="BU251" s="131"/>
      <c r="BV251" s="131"/>
      <c r="BW251" s="131"/>
      <c r="BX251" s="131"/>
      <c r="BY251" s="131"/>
      <c r="BZ251" s="131"/>
      <c r="CA251" s="131"/>
      <c r="CB251" s="131"/>
      <c r="CC251" s="131"/>
      <c r="CD251" s="131"/>
      <c r="CE251" s="131"/>
      <c r="CF251" s="131"/>
      <c r="CG251" s="131"/>
      <c r="CH251" s="32"/>
      <c r="CI251" s="115"/>
      <c r="CJ251" s="144"/>
      <c r="CK251" s="109"/>
      <c r="CL251" s="58"/>
      <c r="CM251" s="127">
        <f>CM234^3+CN234^3+CO234^3+CP234^3+CM235^3+CN235^3+CO235^3+CP235^3+CM236^3+CN236^3+CO236^3+CP236^3+CM237^3+CN237^3+CO237^3+CP237^3</f>
        <v>0</v>
      </c>
      <c r="CN251" s="128">
        <f>CM238^3+CN238^3+CO238^3+CP238^3+CM239^3+CN239^3+CO239^3+CP239^3+CM240^3+CN240^3+CO240^3+CP240^3+CM241^3+CN241^3+CO241^3+CP241^3</f>
        <v>0</v>
      </c>
      <c r="CO251" s="128">
        <f>CM242^3+CN242^3+CO242^3+CP242^3+CM243^3+CN243^3+CO243^3+CP243^3+CM244^3+CN244^3+CO244^3+CP244^3+CM245^3+CN245^3+CO245^3+CP245^3</f>
        <v>0</v>
      </c>
      <c r="CP251" s="128">
        <f>CM246^3+CN246^3+CO246^3+CP246^3+CM247^3+CN247^3+CO247^3+CP247^3+CM248^3+CN248^3+CO248^3+CP248^3+CM249^3+CN249^3+CO249^3+CP249^3</f>
        <v>0</v>
      </c>
      <c r="CQ251" s="128">
        <f>CQ234^3+CR234^3+CS234^3+CT234^3+CQ235^3+CR235^3+CS235^3+CT235^3+CQ236^3+CR236^3+CS236^3+CT236^3+CQ237^3+CR237^3+CS237^3+CT237^3</f>
        <v>0</v>
      </c>
      <c r="CR251" s="128">
        <f>CQ238^3+CR238^3+CS238^3+CT238^3+CQ239^3+CR239^3+CS239^3+CT239^3+CQ240^3+CR240^3+CS240^3+CT240^3+CQ241^3+CR241^3+CS241^3+CT241^3</f>
        <v>0</v>
      </c>
      <c r="CS251" s="128">
        <f>CQ242^3+CR242^3+CS242^3+CT242^3+CQ243^3+CR243^3+CS243^3+CT243^3+CQ244^3+CR244^3+CS244^3+CT244^3+CQ245^3+CR245^3+CS245^3+CT245^3</f>
        <v>0</v>
      </c>
      <c r="CT251" s="128">
        <f>CQ246^3+CR246^3+CS246^3+CT246^3+CQ247^3+CR247^3+CS247^3+CT247^3+CQ248^3+CR248^3+CS248^3+CT248^3+CQ249^3+CR249^3+CS249^3+CT249^3</f>
        <v>0</v>
      </c>
      <c r="CU251" s="128">
        <f>CU234^3+CV234^3+CW234^3+CX234^3+CU235^3+CV235^3+CW235^3+CX235^3+CU236^3+CV236^3+CW236^3+CX236^3+CU237^3+CV237^3+CW237^3+CX237^3</f>
        <v>0</v>
      </c>
      <c r="CV251" s="128">
        <f>CU238^3+CV238^3+CW238^3+CX238^3+CU239^3+CV239^3+CW239^3+CX239^3+CU240^3+CV240^3+CW240^3+CX240^3+CU241^3+CV241^3+CW241^3+CX241^3</f>
        <v>0</v>
      </c>
      <c r="CW251" s="128">
        <f>CU242^3+CV242^3+CW242^3+CX242^3+CU243^3+CV243^3+CW243^3+CX243^3+CU244^3+CV244^3+CW244^3+CX244^3+CU245^3+CV245^3+CW245^3+CX245^3</f>
        <v>0</v>
      </c>
      <c r="CX251" s="128">
        <f>CU246^3+CV246^3+CW246^3+CX246^3+CU247^3+CV247^3+CW247^3+CX247^3+CU248^3+CV248^3+CW248^3+CX248^3+CU249^3+CV249^3+CW249^3+CX249^3</f>
        <v>0</v>
      </c>
      <c r="CY251" s="128">
        <f>CY234^3+CZ234^3+DA234^3+DB234^3+CY235^3+CZ235^3+DA235^3+DB235^3+CY236^3+CZ236^3+DA236^3+DB236^3+CY237^3+CZ237^3+DA237^3+DB237^3</f>
        <v>0</v>
      </c>
      <c r="CZ251" s="128">
        <f>CY238^3+CZ238^3+DA238^3+DB238^3+CY239^3+CZ239^3+DA239^3+DB239^3+CY240^3+CZ240^3+DA240^3+DB240^3+CY241^3+CZ241^3+DA241^3+DB241^3</f>
        <v>0</v>
      </c>
      <c r="DA251" s="128">
        <f>CY242^3+CZ242^3+DA242^3+DB242^3+CY243^3+CZ243^3+DA243^3+DB243^3+CY244^3+CZ244^3+DA244^3+DB244^3+CY245^3+CZ245^3+DA245^3+DB245^3</f>
        <v>0</v>
      </c>
      <c r="DB251" s="128">
        <f>CY246^3+CZ246^3+DA246^3+DB246^3+CY247^3+CZ247^3+DA247^3+DB247^3+CY248^3+CZ248^3+DA248^3+DB248^3+CY249^3+CZ249^3+DA249^3+DB249^3</f>
        <v>0</v>
      </c>
      <c r="DC251" s="129">
        <f>SUMSQ(CM249,CN248,CO247,CP246,CQ245,CR244,CS243,CT242,CU241,CV240,CW239,CX238,CY237,CZ236,DA235,EP233,DB234)</f>
        <v>0</v>
      </c>
      <c r="DD251" s="130">
        <f>SUMSQ(CM241,CN240,CO239,CP238,CQ237,CR236,CS235,CT234,CU249,CV248,CW247,CX246,CY245,CZ244,DA243,DB242)</f>
        <v>0</v>
      </c>
      <c r="DE251" s="32"/>
      <c r="DF251" s="131"/>
      <c r="DG251" s="131"/>
      <c r="DH251" s="131"/>
      <c r="DI251" s="131"/>
      <c r="DJ251" s="131"/>
      <c r="DK251" s="131"/>
      <c r="DL251" s="131"/>
      <c r="DM251" s="131"/>
      <c r="DN251" s="131"/>
      <c r="DO251" s="131"/>
      <c r="DP251" s="131"/>
      <c r="DQ251" s="131"/>
      <c r="DR251" s="131"/>
      <c r="DS251" s="131"/>
      <c r="DT251" s="131"/>
      <c r="DU251" s="131"/>
      <c r="DV251" s="32"/>
      <c r="DW251" s="115"/>
      <c r="DY251" s="109"/>
      <c r="DZ251" s="58"/>
      <c r="EA251" s="127">
        <f>EA234^3+EB234^3+EC234^3+ED234^3+EA235^3+EB235^3+EC235^3+ED235^3+EA236^3+EB236^3+EC236^3+ED236^3+EA237^3+EB237^3+EC237^3+ED237^3</f>
        <v>0</v>
      </c>
      <c r="EB251" s="128">
        <f>EA238^3+EB238^3+EC238^3+ED238^3+EA239^3+EB239^3+EC239^3+ED239^3+EA240^3+EB240^3+EC240^3+ED240^3+EA241^3+EB241^3+EC241^3+ED241^3</f>
        <v>0</v>
      </c>
      <c r="EC251" s="128">
        <f>EA242^3+EB242^3+EC242^3+ED242^3+EA243^3+EB243^3+EC243^3+ED243^3+EA244^3+EB244^3+EC244^3+ED244^3+EA245^3+EB245^3+EC245^3+ED245^3</f>
        <v>0</v>
      </c>
      <c r="ED251" s="128">
        <f>EA246^3+EB246^3+EC246^3+ED246^3+EA247^3+EB247^3+EC247^3+ED247^3+EA248^3+EB248^3+EC248^3+ED248^3+EA249^3+EB249^3+EC249^3+ED249^3</f>
        <v>0</v>
      </c>
      <c r="EE251" s="128">
        <f>EE234^3+EF234^3+EG234^3+EH234^3+EE235^3+EF235^3+EG235^3+EH235^3+EE236^3+EF236^3+EG236^3+EH236^3+EE237^3+EF237^3+EG237^3+EH237^3</f>
        <v>0</v>
      </c>
      <c r="EF251" s="128">
        <f>EE238^3+EF238^3+EG238^3+EH238^3+EE239^3+EF239^3+EG239^3+EH239^3+EE240^3+EF240^3+EG240^3+EH240^3+EE241^3+EF241^3+EG241^3+EH241^3</f>
        <v>0</v>
      </c>
      <c r="EG251" s="128">
        <f>EE242^3+EF242^3+EG242^3+EH242^3+EE243^3+EF243^3+EG243^3+EH243^3+EE244^3+EF244^3+EG244^3+EH244^3+EE245^3+EF245^3+EG245^3+EH245^3</f>
        <v>0</v>
      </c>
      <c r="EH251" s="128">
        <f>EE246^3+EF246^3+EG246^3+EH246^3+EE247^3+EF247^3+EG247^3+EH247^3+EE248^3+EF248^3+EG248^3+EH248^3+EE249^3+EF249^3+EG249^3+EH249^3</f>
        <v>0</v>
      </c>
      <c r="EI251" s="128">
        <f>EI234^3+EJ234^3+EK234^3+EL234^3+EI235^3+EJ235^3+EK235^3+EL235^3+EI236^3+EJ236^3+EK236^3+EL236^3+EI237^3+EJ237^3+EK237^3+EL237^3</f>
        <v>0</v>
      </c>
      <c r="EJ251" s="128">
        <f>EI238^3+EJ238^3+EK238^3+EL238^3+EI239^3+EJ239^3+EK239^3+EL239^3+EI240^3+EJ240^3+EK240^3+EL240^3+EI241^3+EJ241^3+EK241^3+EL241^3</f>
        <v>0</v>
      </c>
      <c r="EK251" s="128">
        <f>EI242^3+EJ242^3+EK242^3+EL242^3+EI243^3+EJ243^3+EK243^3+EL243^3+EI244^3+EJ244^3+EK244^3+EL244^3+EI245^3+EJ245^3+EK245^3+EL245^3</f>
        <v>0</v>
      </c>
      <c r="EL251" s="128">
        <f>EI246^3+EJ246^3+EK246^3+EL246^3+EI247^3+EJ247^3+EK247^3+EL247^3+EI248^3+EJ248^3+EK248^3+EL248^3+EI249^3+EJ249^3+EK249^3+EL249^3</f>
        <v>0</v>
      </c>
      <c r="EM251" s="128">
        <f>EM234^3+EN234^3+EO234^3+EP234^3+EM235^3+EN235^3+EO235^3+EP235^3+EM236^3+EN236^3+EO236^3+EP236^3+EM237^3+EN237^3+EO237^3+EP237^3</f>
        <v>0</v>
      </c>
      <c r="EN251" s="128">
        <f>EM238^3+EN238^3+EO238^3+EP238^3+EM239^3+EN239^3+EO239^3+EP239^3+EM240^3+EN240^3+EO240^3+EP240^3+EM241^3+EN241^3+EO241^3+EP241^3</f>
        <v>0</v>
      </c>
      <c r="EO251" s="128">
        <f>EM242^3+EN242^3+EO242^3+EP242^3+EM243^3+EN243^3+EO243^3+EP243^3+EM244^3+EN244^3+EO244^3+EP244^3+EM245^3+EN245^3+EO245^3+EP245^3</f>
        <v>0</v>
      </c>
      <c r="EP251" s="128">
        <f>EM246^3+EN246^3+EO246^3+EP246^3+EM247^3+EN247^3+EO247^3+EP247^3+EM248^3+EN248^3+EO248^3+EP248^3+EM249^3+EN249^3+EO249^3+EP249^3</f>
        <v>0</v>
      </c>
      <c r="EQ251" s="129">
        <f>SUMSQ(EA249,EB248,EC247,ED246,EE245,EF244,EG243,EH242,EI241,EJ240,EK239,EL238,EM237,EN236,EO235,GD233,EP234)</f>
        <v>0</v>
      </c>
      <c r="ER251" s="130">
        <f>SUMSQ(EA241,EB240,EC239,ED238,EE237,EF236,EG235,EH234,EI249,EJ248,EK247,EL246,EM245,EN244,EO243,EP242)</f>
        <v>0</v>
      </c>
      <c r="ES251" s="32"/>
      <c r="ET251" s="131"/>
      <c r="EU251" s="131"/>
      <c r="EV251" s="131"/>
      <c r="EW251" s="131"/>
      <c r="EX251" s="131"/>
      <c r="EY251" s="131"/>
      <c r="EZ251" s="131"/>
      <c r="FA251" s="131"/>
      <c r="FB251" s="131"/>
      <c r="FC251" s="131"/>
      <c r="FD251" s="131"/>
      <c r="FE251" s="131"/>
      <c r="FF251" s="131"/>
      <c r="FG251" s="131"/>
      <c r="FH251" s="131"/>
      <c r="FI251" s="131"/>
      <c r="FJ251" s="32"/>
      <c r="FK251" s="115"/>
    </row>
    <row r="252" spans="1:167" ht="13.5" thickBot="1" x14ac:dyDescent="0.25">
      <c r="A252" s="32"/>
      <c r="B252" s="32"/>
      <c r="C252" s="32"/>
      <c r="D252" s="106" t="s">
        <v>169</v>
      </c>
      <c r="E252" s="107" t="s">
        <v>207</v>
      </c>
      <c r="F252" s="108">
        <f>B4+(238*B6)</f>
        <v>239</v>
      </c>
      <c r="G252" s="104"/>
      <c r="H252" s="43"/>
      <c r="I252" s="109"/>
      <c r="J252" s="58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137"/>
      <c r="AB252" s="137"/>
      <c r="AC252" s="32" t="s">
        <v>0</v>
      </c>
      <c r="AD252" s="135"/>
      <c r="AE252" s="135"/>
      <c r="AF252" s="135"/>
      <c r="AG252" s="135"/>
      <c r="AH252" s="135"/>
      <c r="AI252" s="135"/>
      <c r="AJ252" s="135"/>
      <c r="AK252" s="135"/>
      <c r="AL252" s="135"/>
      <c r="AM252" s="135"/>
      <c r="AN252" s="135"/>
      <c r="AO252" s="135"/>
      <c r="AP252" s="135"/>
      <c r="AQ252" s="135"/>
      <c r="AR252" s="135"/>
      <c r="AS252" s="135"/>
      <c r="AT252" s="32"/>
      <c r="AU252" s="115"/>
      <c r="AW252" s="109"/>
      <c r="AX252" s="58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  <c r="BN252" s="46"/>
      <c r="BO252" s="137"/>
      <c r="BP252" s="137"/>
      <c r="BQ252" s="32" t="s">
        <v>0</v>
      </c>
      <c r="BR252" s="135"/>
      <c r="BS252" s="135"/>
      <c r="BT252" s="135"/>
      <c r="BU252" s="135"/>
      <c r="BV252" s="135"/>
      <c r="BW252" s="135"/>
      <c r="BX252" s="135"/>
      <c r="BY252" s="135"/>
      <c r="BZ252" s="135"/>
      <c r="CA252" s="135"/>
      <c r="CB252" s="135"/>
      <c r="CC252" s="135"/>
      <c r="CD252" s="135"/>
      <c r="CE252" s="135"/>
      <c r="CF252" s="135"/>
      <c r="CG252" s="135"/>
      <c r="CH252" s="32"/>
      <c r="CI252" s="115"/>
      <c r="CJ252" s="144"/>
      <c r="CK252" s="109"/>
      <c r="CL252" s="58"/>
      <c r="CM252" s="46"/>
      <c r="CN252" s="46"/>
      <c r="CO252" s="46"/>
      <c r="CP252" s="46"/>
      <c r="CQ252" s="46"/>
      <c r="CR252" s="46"/>
      <c r="CS252" s="46"/>
      <c r="CT252" s="46"/>
      <c r="CU252" s="46"/>
      <c r="CV252" s="46"/>
      <c r="CW252" s="46"/>
      <c r="CX252" s="46"/>
      <c r="CY252" s="46"/>
      <c r="CZ252" s="46"/>
      <c r="DA252" s="46"/>
      <c r="DB252" s="46"/>
      <c r="DC252" s="137"/>
      <c r="DD252" s="137"/>
      <c r="DE252" s="32" t="s">
        <v>0</v>
      </c>
      <c r="DF252" s="135"/>
      <c r="DG252" s="135"/>
      <c r="DH252" s="135"/>
      <c r="DI252" s="135"/>
      <c r="DJ252" s="135"/>
      <c r="DK252" s="135"/>
      <c r="DL252" s="135"/>
      <c r="DM252" s="135"/>
      <c r="DN252" s="135"/>
      <c r="DO252" s="135"/>
      <c r="DP252" s="135"/>
      <c r="DQ252" s="135"/>
      <c r="DR252" s="135"/>
      <c r="DS252" s="135"/>
      <c r="DT252" s="135"/>
      <c r="DU252" s="135"/>
      <c r="DV252" s="32"/>
      <c r="DW252" s="115"/>
      <c r="DY252" s="109"/>
      <c r="DZ252" s="58"/>
      <c r="EA252" s="46"/>
      <c r="EB252" s="46"/>
      <c r="EC252" s="46"/>
      <c r="ED252" s="46"/>
      <c r="EE252" s="46"/>
      <c r="EF252" s="46"/>
      <c r="EG252" s="46"/>
      <c r="EH252" s="46"/>
      <c r="EI252" s="46"/>
      <c r="EJ252" s="46"/>
      <c r="EK252" s="46"/>
      <c r="EL252" s="46"/>
      <c r="EM252" s="46"/>
      <c r="EN252" s="46"/>
      <c r="EO252" s="46"/>
      <c r="EP252" s="46"/>
      <c r="EQ252" s="137"/>
      <c r="ER252" s="137"/>
      <c r="ES252" s="32" t="s">
        <v>0</v>
      </c>
      <c r="ET252" s="135"/>
      <c r="EU252" s="135"/>
      <c r="EV252" s="135"/>
      <c r="EW252" s="135"/>
      <c r="EX252" s="135"/>
      <c r="EY252" s="135"/>
      <c r="EZ252" s="135"/>
      <c r="FA252" s="135"/>
      <c r="FB252" s="135"/>
      <c r="FC252" s="135"/>
      <c r="FD252" s="135"/>
      <c r="FE252" s="135"/>
      <c r="FF252" s="135"/>
      <c r="FG252" s="135"/>
      <c r="FH252" s="135"/>
      <c r="FI252" s="135"/>
      <c r="FJ252" s="32"/>
      <c r="FK252" s="115"/>
    </row>
    <row r="253" spans="1:167" ht="13.5" thickBot="1" x14ac:dyDescent="0.25">
      <c r="A253" s="32"/>
      <c r="B253" s="32"/>
      <c r="C253" s="32"/>
      <c r="D253" s="106" t="s">
        <v>95</v>
      </c>
      <c r="E253" s="107" t="s">
        <v>207</v>
      </c>
      <c r="F253" s="108">
        <f>B4+(239*B6)</f>
        <v>240</v>
      </c>
      <c r="G253" s="104"/>
      <c r="H253" s="43"/>
      <c r="I253" s="138"/>
      <c r="J253" s="143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  <c r="V253" s="154"/>
      <c r="W253" s="154"/>
      <c r="X253" s="154"/>
      <c r="Y253" s="154"/>
      <c r="Z253" s="154"/>
      <c r="AA253" s="154"/>
      <c r="AB253" s="154"/>
      <c r="AC253" s="154"/>
      <c r="AD253" s="155"/>
      <c r="AE253" s="155"/>
      <c r="AF253" s="155"/>
      <c r="AG253" s="155"/>
      <c r="AH253" s="155"/>
      <c r="AI253" s="155"/>
      <c r="AJ253" s="155"/>
      <c r="AK253" s="155"/>
      <c r="AL253" s="155"/>
      <c r="AM253" s="155"/>
      <c r="AN253" s="155"/>
      <c r="AO253" s="155"/>
      <c r="AP253" s="155"/>
      <c r="AQ253" s="155"/>
      <c r="AR253" s="155"/>
      <c r="AS253" s="155"/>
      <c r="AT253" s="154"/>
      <c r="AU253" s="141"/>
      <c r="AW253" s="138"/>
      <c r="AX253" s="143"/>
      <c r="AY253" s="154"/>
      <c r="AZ253" s="154"/>
      <c r="BA253" s="154"/>
      <c r="BB253" s="154"/>
      <c r="BC253" s="154"/>
      <c r="BD253" s="154"/>
      <c r="BE253" s="154"/>
      <c r="BF253" s="154"/>
      <c r="BG253" s="154"/>
      <c r="BH253" s="154"/>
      <c r="BI253" s="154"/>
      <c r="BJ253" s="154"/>
      <c r="BK253" s="154"/>
      <c r="BL253" s="154"/>
      <c r="BM253" s="154"/>
      <c r="BN253" s="154"/>
      <c r="BO253" s="154"/>
      <c r="BP253" s="154"/>
      <c r="BQ253" s="154"/>
      <c r="BR253" s="155"/>
      <c r="BS253" s="155"/>
      <c r="BT253" s="155"/>
      <c r="BU253" s="155"/>
      <c r="BV253" s="155"/>
      <c r="BW253" s="155"/>
      <c r="BX253" s="155"/>
      <c r="BY253" s="155"/>
      <c r="BZ253" s="155"/>
      <c r="CA253" s="155"/>
      <c r="CB253" s="155"/>
      <c r="CC253" s="155"/>
      <c r="CD253" s="155"/>
      <c r="CE253" s="155"/>
      <c r="CF253" s="155"/>
      <c r="CG253" s="155"/>
      <c r="CH253" s="154"/>
      <c r="CI253" s="141"/>
      <c r="CJ253" s="144"/>
      <c r="CK253" s="138"/>
      <c r="CL253" s="143"/>
      <c r="CM253" s="154"/>
      <c r="CN253" s="154"/>
      <c r="CO253" s="154"/>
      <c r="CP253" s="154"/>
      <c r="CQ253" s="154"/>
      <c r="CR253" s="154"/>
      <c r="CS253" s="154"/>
      <c r="CT253" s="154"/>
      <c r="CU253" s="154"/>
      <c r="CV253" s="154"/>
      <c r="CW253" s="154"/>
      <c r="CX253" s="154"/>
      <c r="CY253" s="154"/>
      <c r="CZ253" s="154"/>
      <c r="DA253" s="154"/>
      <c r="DB253" s="154"/>
      <c r="DC253" s="154"/>
      <c r="DD253" s="154"/>
      <c r="DE253" s="154"/>
      <c r="DF253" s="155"/>
      <c r="DG253" s="155"/>
      <c r="DH253" s="155"/>
      <c r="DI253" s="155"/>
      <c r="DJ253" s="155"/>
      <c r="DK253" s="155"/>
      <c r="DL253" s="155"/>
      <c r="DM253" s="155"/>
      <c r="DN253" s="155"/>
      <c r="DO253" s="155"/>
      <c r="DP253" s="155"/>
      <c r="DQ253" s="155"/>
      <c r="DR253" s="155"/>
      <c r="DS253" s="155"/>
      <c r="DT253" s="155"/>
      <c r="DU253" s="155"/>
      <c r="DV253" s="154"/>
      <c r="DW253" s="141"/>
      <c r="DY253" s="138"/>
      <c r="DZ253" s="143"/>
      <c r="EA253" s="154"/>
      <c r="EB253" s="154"/>
      <c r="EC253" s="154"/>
      <c r="ED253" s="154"/>
      <c r="EE253" s="154"/>
      <c r="EF253" s="154"/>
      <c r="EG253" s="154"/>
      <c r="EH253" s="154"/>
      <c r="EI253" s="154"/>
      <c r="EJ253" s="154"/>
      <c r="EK253" s="154"/>
      <c r="EL253" s="154"/>
      <c r="EM253" s="154"/>
      <c r="EN253" s="154"/>
      <c r="EO253" s="154"/>
      <c r="EP253" s="154"/>
      <c r="EQ253" s="154"/>
      <c r="ER253" s="154"/>
      <c r="ES253" s="154"/>
      <c r="ET253" s="155"/>
      <c r="EU253" s="155"/>
      <c r="EV253" s="155"/>
      <c r="EW253" s="155"/>
      <c r="EX253" s="155"/>
      <c r="EY253" s="155"/>
      <c r="EZ253" s="155"/>
      <c r="FA253" s="155"/>
      <c r="FB253" s="155"/>
      <c r="FC253" s="155"/>
      <c r="FD253" s="155"/>
      <c r="FE253" s="155"/>
      <c r="FF253" s="155"/>
      <c r="FG253" s="155"/>
      <c r="FH253" s="155"/>
      <c r="FI253" s="155"/>
      <c r="FJ253" s="154"/>
      <c r="FK253" s="141"/>
    </row>
    <row r="254" spans="1:167" ht="14.25" thickTop="1" thickBot="1" x14ac:dyDescent="0.25">
      <c r="A254" s="32"/>
      <c r="B254" s="32"/>
      <c r="C254" s="32"/>
      <c r="D254" s="106" t="s">
        <v>15</v>
      </c>
      <c r="E254" s="107" t="s">
        <v>207</v>
      </c>
      <c r="F254" s="108">
        <f>B4+(240*B6)</f>
        <v>241</v>
      </c>
      <c r="G254" s="104"/>
      <c r="H254" s="43"/>
      <c r="CJ254" s="144"/>
    </row>
    <row r="255" spans="1:167" ht="14.25" thickTop="1" thickBot="1" x14ac:dyDescent="0.25">
      <c r="A255" s="32"/>
      <c r="B255" s="32"/>
      <c r="C255" s="32"/>
      <c r="D255" s="106" t="s">
        <v>218</v>
      </c>
      <c r="E255" s="107" t="s">
        <v>207</v>
      </c>
      <c r="F255" s="110">
        <f>B4+(241*B6)</f>
        <v>242</v>
      </c>
      <c r="G255" s="104"/>
      <c r="H255" s="43"/>
      <c r="I255" s="38" t="s">
        <v>0</v>
      </c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40"/>
      <c r="AE255" s="40"/>
      <c r="AF255" s="40"/>
      <c r="AG255" s="40"/>
      <c r="AH255" s="40"/>
      <c r="AI255" s="40"/>
      <c r="AJ255" s="40"/>
      <c r="AK255" s="40"/>
      <c r="AL255" s="40"/>
      <c r="AM255" s="40"/>
      <c r="AN255" s="40"/>
      <c r="AO255" s="40"/>
      <c r="AP255" s="40"/>
      <c r="AQ255" s="40"/>
      <c r="AR255" s="40"/>
      <c r="AS255" s="40"/>
      <c r="AT255" s="39"/>
      <c r="AU255" s="41"/>
      <c r="AW255" s="38" t="s">
        <v>0</v>
      </c>
      <c r="AX255" s="39"/>
      <c r="AY255" s="39"/>
      <c r="AZ255" s="39"/>
      <c r="BA255" s="39"/>
      <c r="BB255" s="39"/>
      <c r="BC255" s="39"/>
      <c r="BD255" s="39"/>
      <c r="BE255" s="39"/>
      <c r="BF255" s="39"/>
      <c r="BG255" s="39"/>
      <c r="BH255" s="39"/>
      <c r="BI255" s="39"/>
      <c r="BJ255" s="39"/>
      <c r="BK255" s="39"/>
      <c r="BL255" s="39"/>
      <c r="BM255" s="39"/>
      <c r="BN255" s="39"/>
      <c r="BO255" s="39"/>
      <c r="BP255" s="39"/>
      <c r="BQ255" s="39"/>
      <c r="BR255" s="40"/>
      <c r="BS255" s="40"/>
      <c r="BT255" s="40"/>
      <c r="BU255" s="40"/>
      <c r="BV255" s="40"/>
      <c r="BW255" s="40"/>
      <c r="BX255" s="40"/>
      <c r="BY255" s="40"/>
      <c r="BZ255" s="40"/>
      <c r="CA255" s="40"/>
      <c r="CB255" s="40"/>
      <c r="CC255" s="40"/>
      <c r="CD255" s="40"/>
      <c r="CE255" s="40"/>
      <c r="CF255" s="40"/>
      <c r="CG255" s="40"/>
      <c r="CH255" s="39"/>
      <c r="CI255" s="41"/>
      <c r="CJ255" s="144"/>
      <c r="CK255" s="38" t="s">
        <v>0</v>
      </c>
      <c r="CL255" s="39"/>
      <c r="CM255" s="39"/>
      <c r="CN255" s="39"/>
      <c r="CO255" s="39"/>
      <c r="CP255" s="39"/>
      <c r="CQ255" s="39"/>
      <c r="CR255" s="39"/>
      <c r="CS255" s="39"/>
      <c r="CT255" s="39"/>
      <c r="CU255" s="39"/>
      <c r="CV255" s="39"/>
      <c r="CW255" s="39"/>
      <c r="CX255" s="39"/>
      <c r="CY255" s="39"/>
      <c r="CZ255" s="39"/>
      <c r="DA255" s="39"/>
      <c r="DB255" s="39"/>
      <c r="DC255" s="39"/>
      <c r="DD255" s="39"/>
      <c r="DE255" s="39"/>
      <c r="DF255" s="40"/>
      <c r="DG255" s="40"/>
      <c r="DH255" s="40"/>
      <c r="DI255" s="40"/>
      <c r="DJ255" s="40"/>
      <c r="DK255" s="40"/>
      <c r="DL255" s="40"/>
      <c r="DM255" s="40"/>
      <c r="DN255" s="40"/>
      <c r="DO255" s="40"/>
      <c r="DP255" s="40"/>
      <c r="DQ255" s="40"/>
      <c r="DR255" s="40"/>
      <c r="DS255" s="40"/>
      <c r="DT255" s="40"/>
      <c r="DU255" s="40"/>
      <c r="DV255" s="39"/>
      <c r="DW255" s="41"/>
      <c r="DY255" s="38" t="s">
        <v>0</v>
      </c>
      <c r="DZ255" s="39"/>
      <c r="EA255" s="39"/>
      <c r="EB255" s="39"/>
      <c r="EC255" s="39"/>
      <c r="ED255" s="39"/>
      <c r="EE255" s="39"/>
      <c r="EF255" s="39"/>
      <c r="EG255" s="39"/>
      <c r="EH255" s="39"/>
      <c r="EI255" s="39"/>
      <c r="EJ255" s="39"/>
      <c r="EK255" s="39"/>
      <c r="EL255" s="39"/>
      <c r="EM255" s="39"/>
      <c r="EN255" s="39"/>
      <c r="EO255" s="39"/>
      <c r="EP255" s="39"/>
      <c r="EQ255" s="39"/>
      <c r="ER255" s="39"/>
      <c r="ES255" s="39"/>
      <c r="ET255" s="40"/>
      <c r="EU255" s="40"/>
      <c r="EV255" s="40"/>
      <c r="EW255" s="40"/>
      <c r="EX255" s="40"/>
      <c r="EY255" s="40"/>
      <c r="EZ255" s="40"/>
      <c r="FA255" s="40"/>
      <c r="FB255" s="40"/>
      <c r="FC255" s="40"/>
      <c r="FD255" s="40"/>
      <c r="FE255" s="40"/>
      <c r="FF255" s="40"/>
      <c r="FG255" s="40"/>
      <c r="FH255" s="40"/>
      <c r="FI255" s="40"/>
      <c r="FJ255" s="39"/>
      <c r="FK255" s="41"/>
    </row>
    <row r="256" spans="1:167" ht="13.5" thickBot="1" x14ac:dyDescent="0.25">
      <c r="A256" s="32"/>
      <c r="B256" s="32"/>
      <c r="C256" s="32"/>
      <c r="D256" s="106" t="s">
        <v>188</v>
      </c>
      <c r="E256" s="107" t="s">
        <v>207</v>
      </c>
      <c r="F256" s="110">
        <f>B4+(242*B6)</f>
        <v>243</v>
      </c>
      <c r="G256" s="104"/>
      <c r="H256" s="43"/>
      <c r="I256" s="109"/>
      <c r="J256" s="45" t="s">
        <v>0</v>
      </c>
      <c r="K256" s="46" t="s">
        <v>0</v>
      </c>
      <c r="L256" s="46"/>
      <c r="M256" s="46"/>
      <c r="N256" s="46"/>
      <c r="O256" s="46"/>
      <c r="P256" s="46"/>
      <c r="Q256" s="46"/>
      <c r="R256" s="46"/>
      <c r="S256" s="47" t="s">
        <v>379</v>
      </c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8"/>
      <c r="AE256" s="48"/>
      <c r="AF256" s="48"/>
      <c r="AG256" s="48"/>
      <c r="AH256" s="48"/>
      <c r="AI256" s="48"/>
      <c r="AJ256" s="48"/>
      <c r="AK256" s="48"/>
      <c r="AL256" s="49" t="s">
        <v>301</v>
      </c>
      <c r="AM256" s="48"/>
      <c r="AN256" s="48"/>
      <c r="AO256" s="48"/>
      <c r="AP256" s="48"/>
      <c r="AQ256" s="48"/>
      <c r="AR256" s="48"/>
      <c r="AS256" s="48"/>
      <c r="AT256" s="50"/>
      <c r="AU256" s="51"/>
      <c r="AW256" s="109"/>
      <c r="AX256" s="45" t="s">
        <v>0</v>
      </c>
      <c r="AY256" s="46" t="s">
        <v>0</v>
      </c>
      <c r="AZ256" s="46"/>
      <c r="BA256" s="46"/>
      <c r="BB256" s="46"/>
      <c r="BC256" s="46"/>
      <c r="BD256" s="46"/>
      <c r="BE256" s="46"/>
      <c r="BF256" s="46"/>
      <c r="BG256" s="47" t="s">
        <v>394</v>
      </c>
      <c r="BH256" s="46"/>
      <c r="BI256" s="46"/>
      <c r="BJ256" s="46"/>
      <c r="BK256" s="46"/>
      <c r="BL256" s="46"/>
      <c r="BM256" s="46"/>
      <c r="BN256" s="46"/>
      <c r="BO256" s="46"/>
      <c r="BP256" s="46"/>
      <c r="BQ256" s="46"/>
      <c r="BR256" s="48"/>
      <c r="BS256" s="48"/>
      <c r="BT256" s="48"/>
      <c r="BU256" s="48"/>
      <c r="BV256" s="48"/>
      <c r="BW256" s="48"/>
      <c r="BX256" s="48"/>
      <c r="BY256" s="48"/>
      <c r="BZ256" s="49" t="s">
        <v>301</v>
      </c>
      <c r="CA256" s="48"/>
      <c r="CB256" s="48"/>
      <c r="CC256" s="48"/>
      <c r="CD256" s="48"/>
      <c r="CE256" s="48"/>
      <c r="CF256" s="48"/>
      <c r="CG256" s="48"/>
      <c r="CH256" s="50"/>
      <c r="CI256" s="51"/>
      <c r="CJ256" s="144"/>
      <c r="CK256" s="109"/>
      <c r="CL256" s="45" t="s">
        <v>0</v>
      </c>
      <c r="CM256" s="46" t="s">
        <v>0</v>
      </c>
      <c r="CN256" s="46"/>
      <c r="CO256" s="46"/>
      <c r="CP256" s="46"/>
      <c r="CQ256" s="46"/>
      <c r="CR256" s="46"/>
      <c r="CS256" s="46"/>
      <c r="CT256" s="46"/>
      <c r="CU256" s="47" t="s">
        <v>409</v>
      </c>
      <c r="CV256" s="46"/>
      <c r="CW256" s="46"/>
      <c r="CX256" s="46"/>
      <c r="CY256" s="46"/>
      <c r="CZ256" s="46"/>
      <c r="DA256" s="46"/>
      <c r="DB256" s="46"/>
      <c r="DC256" s="46"/>
      <c r="DD256" s="46"/>
      <c r="DE256" s="46"/>
      <c r="DF256" s="48"/>
      <c r="DG256" s="48"/>
      <c r="DH256" s="48"/>
      <c r="DI256" s="48"/>
      <c r="DJ256" s="48"/>
      <c r="DK256" s="48"/>
      <c r="DL256" s="48"/>
      <c r="DM256" s="48"/>
      <c r="DN256" s="49" t="s">
        <v>301</v>
      </c>
      <c r="DO256" s="48"/>
      <c r="DP256" s="48"/>
      <c r="DQ256" s="48"/>
      <c r="DR256" s="48"/>
      <c r="DS256" s="48"/>
      <c r="DT256" s="48"/>
      <c r="DU256" s="48"/>
      <c r="DV256" s="50"/>
      <c r="DW256" s="51"/>
      <c r="DY256" s="109"/>
      <c r="DZ256" s="45" t="s">
        <v>0</v>
      </c>
      <c r="EA256" s="46" t="s">
        <v>0</v>
      </c>
      <c r="EB256" s="46"/>
      <c r="EC256" s="46"/>
      <c r="ED256" s="46"/>
      <c r="EE256" s="46"/>
      <c r="EF256" s="46"/>
      <c r="EG256" s="46"/>
      <c r="EH256" s="46"/>
      <c r="EI256" s="47" t="s">
        <v>425</v>
      </c>
      <c r="EJ256" s="46"/>
      <c r="EK256" s="46"/>
      <c r="EL256" s="46"/>
      <c r="EM256" s="46"/>
      <c r="EN256" s="46"/>
      <c r="EO256" s="46"/>
      <c r="EP256" s="46"/>
      <c r="EQ256" s="46"/>
      <c r="ER256" s="46"/>
      <c r="ES256" s="46"/>
      <c r="ET256" s="48"/>
      <c r="EU256" s="48"/>
      <c r="EV256" s="48"/>
      <c r="EW256" s="48"/>
      <c r="EX256" s="48"/>
      <c r="EY256" s="48"/>
      <c r="EZ256" s="48"/>
      <c r="FA256" s="48"/>
      <c r="FB256" s="49" t="s">
        <v>301</v>
      </c>
      <c r="FC256" s="48"/>
      <c r="FD256" s="48"/>
      <c r="FE256" s="48"/>
      <c r="FF256" s="48"/>
      <c r="FG256" s="48"/>
      <c r="FH256" s="48"/>
      <c r="FI256" s="48"/>
      <c r="FJ256" s="50"/>
      <c r="FK256" s="51"/>
    </row>
    <row r="257" spans="1:167" x14ac:dyDescent="0.2">
      <c r="A257" s="32"/>
      <c r="B257" s="32"/>
      <c r="C257" s="32"/>
      <c r="D257" s="106" t="s">
        <v>71</v>
      </c>
      <c r="E257" s="107" t="s">
        <v>207</v>
      </c>
      <c r="F257" s="108">
        <f>B4+(243*B6)</f>
        <v>244</v>
      </c>
      <c r="G257" s="104"/>
      <c r="H257" s="43"/>
      <c r="I257" s="109"/>
      <c r="J257" s="58"/>
      <c r="K257" s="1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2"/>
      <c r="AA257" s="59">
        <f>K257^3+L257^3+M257^3+N257^3+O257^3+P257^3+Q257^3+R257^3+K258^3+L258^3+M258^3+N258^3+O258^3+P258^3+Q258^3+R258^3</f>
        <v>0</v>
      </c>
      <c r="AB257" s="60">
        <f>K257^3+L257^3+M257^3+N257^3+O257^3+P257^3+Q257^3+R257^3+S257^3+T257^3+U257^3+V257^3+W257^3+X257^3+Y257^3+Z257^3</f>
        <v>0</v>
      </c>
      <c r="AC257" s="61"/>
      <c r="AD257" s="68"/>
      <c r="AE257" s="69"/>
      <c r="AF257" s="69"/>
      <c r="AG257" s="69"/>
      <c r="AH257" s="70"/>
      <c r="AI257" s="70"/>
      <c r="AJ257" s="70"/>
      <c r="AK257" s="70"/>
      <c r="AL257" s="69"/>
      <c r="AM257" s="69"/>
      <c r="AN257" s="69"/>
      <c r="AO257" s="69"/>
      <c r="AP257" s="70"/>
      <c r="AQ257" s="70"/>
      <c r="AR257" s="70"/>
      <c r="AS257" s="71"/>
      <c r="AT257" s="66"/>
      <c r="AU257" s="51"/>
      <c r="AW257" s="109"/>
      <c r="AX257" s="58"/>
      <c r="AY257" s="1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2"/>
      <c r="BO257" s="59">
        <f>AY257^3+AZ257^3+BA257^3+BB257^3+BC257^3+BD257^3+BE257^3+BF257^3+AY258^3+AZ258^3+BA258^3+BB258^3+BC258^3+BD258^3+BE258^3+BF258^3</f>
        <v>0</v>
      </c>
      <c r="BP257" s="60">
        <f>AY257^3+AZ257^3+BA257^3+BB257^3+BC257^3+BD257^3+BE257^3+BF257^3+BG257^3+BH257^3+BI257^3+BJ257^3+BK257^3+BL257^3+BM257^3+BN257^3</f>
        <v>0</v>
      </c>
      <c r="BQ257" s="61"/>
      <c r="BR257" s="68"/>
      <c r="BS257" s="69"/>
      <c r="BT257" s="69"/>
      <c r="BU257" s="69"/>
      <c r="BV257" s="69"/>
      <c r="BW257" s="69"/>
      <c r="BX257" s="69"/>
      <c r="BY257" s="69"/>
      <c r="BZ257" s="70"/>
      <c r="CA257" s="70"/>
      <c r="CB257" s="70"/>
      <c r="CC257" s="70"/>
      <c r="CD257" s="70"/>
      <c r="CE257" s="70"/>
      <c r="CF257" s="70"/>
      <c r="CG257" s="71"/>
      <c r="CH257" s="66"/>
      <c r="CI257" s="51"/>
      <c r="CJ257" s="144"/>
      <c r="CK257" s="109"/>
      <c r="CL257" s="58"/>
      <c r="CM257" s="1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2"/>
      <c r="DC257" s="59">
        <f>CM257^3+CN257^3+CO257^3+CP257^3+CQ257^3+CR257^3+CS257^3+CT257^3+CM258^3+CN258^3+CO258^3+CP258^3+CQ258^3+CR258^3+CS258^3+CT258^3</f>
        <v>0</v>
      </c>
      <c r="DD257" s="60">
        <f>CM257^3+CN257^3+CO257^3+CP257^3+CQ257^3+CR257^3+CS257^3+CT257^3+CU257^3+CV257^3+CW257^3+CX257^3+CY257^3+CZ257^3+DA257^3+DB257^3</f>
        <v>0</v>
      </c>
      <c r="DE257" s="61"/>
      <c r="DF257" s="68"/>
      <c r="DG257" s="69"/>
      <c r="DH257" s="70"/>
      <c r="DI257" s="70"/>
      <c r="DJ257" s="69"/>
      <c r="DK257" s="69"/>
      <c r="DL257" s="70"/>
      <c r="DM257" s="70"/>
      <c r="DN257" s="69"/>
      <c r="DO257" s="69"/>
      <c r="DP257" s="70"/>
      <c r="DQ257" s="70"/>
      <c r="DR257" s="69"/>
      <c r="DS257" s="69"/>
      <c r="DT257" s="70"/>
      <c r="DU257" s="71"/>
      <c r="DV257" s="66"/>
      <c r="DW257" s="51"/>
      <c r="DY257" s="109"/>
      <c r="DZ257" s="58"/>
      <c r="EA257" s="1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2"/>
      <c r="EQ257" s="59">
        <f>EA257^3+EB257^3+EC257^3+ED257^3+EE257^3+EF257^3+EG257^3+EH257^3+EA258^3+EB258^3+EC258^3+ED258^3+EE258^3+EF258^3+EG258^3+EH258^3</f>
        <v>0</v>
      </c>
      <c r="ER257" s="60">
        <f>EA257^3+EB257^3+EC257^3+ED257^3+EE257^3+EF257^3+EG257^3+EH257^3+EI257^3+EJ257^3+EK257^3+EL257^3+EM257^3+EN257^3+EO257^3+EP257^3</f>
        <v>0</v>
      </c>
      <c r="ES257" s="61"/>
      <c r="ET257" s="68"/>
      <c r="EU257" s="69"/>
      <c r="EV257" s="69"/>
      <c r="EW257" s="69"/>
      <c r="EX257" s="69"/>
      <c r="EY257" s="69"/>
      <c r="EZ257" s="69"/>
      <c r="FA257" s="69"/>
      <c r="FB257" s="69"/>
      <c r="FC257" s="69"/>
      <c r="FD257" s="69"/>
      <c r="FE257" s="69"/>
      <c r="FF257" s="69"/>
      <c r="FG257" s="69"/>
      <c r="FH257" s="69"/>
      <c r="FI257" s="73"/>
      <c r="FJ257" s="66"/>
      <c r="FK257" s="51"/>
    </row>
    <row r="258" spans="1:167" x14ac:dyDescent="0.2">
      <c r="A258" s="32"/>
      <c r="B258" s="32"/>
      <c r="C258" s="32"/>
      <c r="D258" s="106" t="s">
        <v>99</v>
      </c>
      <c r="E258" s="107" t="s">
        <v>207</v>
      </c>
      <c r="F258" s="108">
        <f>B4+(244*B6)</f>
        <v>245</v>
      </c>
      <c r="G258" s="104"/>
      <c r="H258" s="43"/>
      <c r="I258" s="109"/>
      <c r="J258" s="58"/>
      <c r="K258" s="3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5"/>
      <c r="AA258" s="75">
        <f>S257^3+T257^3+U257^3+V257^3+W257^3+X257^3+Y257^3+Z257^3+S258^3+T258^3+U258^3+V258^3+W258^3+X258^3+Y258^3+Z258^3</f>
        <v>0</v>
      </c>
      <c r="AB258" s="76">
        <f t="shared" ref="AB258:AB272" si="44">K258^3+L258^3+M258^3+N258^3+O258^3+P258^3+Q258^3+R258^3+S258^3+T258^3+U258^3+V258^3+W258^3+X258^3+Y258^3+Z258^3</f>
        <v>0</v>
      </c>
      <c r="AC258" s="61"/>
      <c r="AD258" s="81"/>
      <c r="AE258" s="82"/>
      <c r="AF258" s="82"/>
      <c r="AG258" s="82"/>
      <c r="AH258" s="83"/>
      <c r="AI258" s="83"/>
      <c r="AJ258" s="83"/>
      <c r="AK258" s="83"/>
      <c r="AL258" s="82"/>
      <c r="AM258" s="82"/>
      <c r="AN258" s="82"/>
      <c r="AO258" s="82"/>
      <c r="AP258" s="83"/>
      <c r="AQ258" s="83"/>
      <c r="AR258" s="83"/>
      <c r="AS258" s="84"/>
      <c r="AT258" s="66"/>
      <c r="AU258" s="51"/>
      <c r="AW258" s="109"/>
      <c r="AX258" s="58"/>
      <c r="AY258" s="3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5"/>
      <c r="BO258" s="75">
        <f>BG257^3+BH257^3+BI257^3+BJ257^3+BK257^3+BL257^3+BM257^3+BN257^3+BG258^3+BH258^3+BI258^3+BJ258^3+BK258^3+BL258^3+BM258^3+BN258^3</f>
        <v>0</v>
      </c>
      <c r="BP258" s="76">
        <f t="shared" ref="BP258:BP272" si="45">AY258^3+AZ258^3+BA258^3+BB258^3+BC258^3+BD258^3+BE258^3+BF258^3+BG258^3+BH258^3+BI258^3+BJ258^3+BK258^3+BL258^3+BM258^3+BN258^3</f>
        <v>0</v>
      </c>
      <c r="BQ258" s="61"/>
      <c r="BR258" s="81"/>
      <c r="BS258" s="82"/>
      <c r="BT258" s="82"/>
      <c r="BU258" s="82"/>
      <c r="BV258" s="82"/>
      <c r="BW258" s="82"/>
      <c r="BX258" s="82"/>
      <c r="BY258" s="82"/>
      <c r="BZ258" s="83"/>
      <c r="CA258" s="83"/>
      <c r="CB258" s="83"/>
      <c r="CC258" s="83"/>
      <c r="CD258" s="83"/>
      <c r="CE258" s="83"/>
      <c r="CF258" s="83"/>
      <c r="CG258" s="84"/>
      <c r="CH258" s="66"/>
      <c r="CI258" s="51"/>
      <c r="CJ258" s="144"/>
      <c r="CK258" s="109"/>
      <c r="CL258" s="58"/>
      <c r="CM258" s="3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/>
      <c r="CZ258" s="4"/>
      <c r="DA258" s="4"/>
      <c r="DB258" s="5"/>
      <c r="DC258" s="75">
        <f>CU257^3+CV257^3+CW257^3+CX257^3+CY257^3+CZ257^3+DA257^3+DB257^3+CU258^3+CV258^3+CW258^3+CX258^3+CY258^3+CZ258^3+DA258^3+DB258^3</f>
        <v>0</v>
      </c>
      <c r="DD258" s="76">
        <f t="shared" ref="DD258:DD272" si="46">CM258^3+CN258^3+CO258^3+CP258^3+CQ258^3+CR258^3+CS258^3+CT258^3+CU258^3+CV258^3+CW258^3+CX258^3+CY258^3+CZ258^3+DA258^3+DB258^3</f>
        <v>0</v>
      </c>
      <c r="DE258" s="61"/>
      <c r="DF258" s="81"/>
      <c r="DG258" s="82"/>
      <c r="DH258" s="83"/>
      <c r="DI258" s="83"/>
      <c r="DJ258" s="82"/>
      <c r="DK258" s="82"/>
      <c r="DL258" s="83"/>
      <c r="DM258" s="83"/>
      <c r="DN258" s="82"/>
      <c r="DO258" s="82"/>
      <c r="DP258" s="83"/>
      <c r="DQ258" s="83"/>
      <c r="DR258" s="82"/>
      <c r="DS258" s="82"/>
      <c r="DT258" s="83"/>
      <c r="DU258" s="84"/>
      <c r="DV258" s="66"/>
      <c r="DW258" s="51"/>
      <c r="DY258" s="109"/>
      <c r="DZ258" s="58"/>
      <c r="EA258" s="3"/>
      <c r="EB258" s="4"/>
      <c r="EC258" s="4"/>
      <c r="ED258" s="4"/>
      <c r="EE258" s="4"/>
      <c r="EF258" s="4"/>
      <c r="EG258" s="4"/>
      <c r="EH258" s="4"/>
      <c r="EI258" s="4"/>
      <c r="EJ258" s="4"/>
      <c r="EK258" s="4"/>
      <c r="EL258" s="4"/>
      <c r="EM258" s="4"/>
      <c r="EN258" s="4"/>
      <c r="EO258" s="4"/>
      <c r="EP258" s="5"/>
      <c r="EQ258" s="75">
        <f>EI257^3+EJ257^3+EK257^3+EL257^3+EM257^3+EN257^3+EO257^3+EP257^3+EI258^3+EJ258^3+EK258^3+EL258^3+EM258^3+EN258^3+EO258^3+EP258^3</f>
        <v>0</v>
      </c>
      <c r="ER258" s="76">
        <f t="shared" ref="ER258:ER272" si="47">EA258^3+EB258^3+EC258^3+ED258^3+EE258^3+EF258^3+EG258^3+EH258^3+EI258^3+EJ258^3+EK258^3+EL258^3+EM258^3+EN258^3+EO258^3+EP258^3</f>
        <v>0</v>
      </c>
      <c r="ES258" s="61"/>
      <c r="ET258" s="89"/>
      <c r="EU258" s="83"/>
      <c r="EV258" s="83"/>
      <c r="EW258" s="83"/>
      <c r="EX258" s="83"/>
      <c r="EY258" s="83"/>
      <c r="EZ258" s="83"/>
      <c r="FA258" s="83"/>
      <c r="FB258" s="83"/>
      <c r="FC258" s="83"/>
      <c r="FD258" s="83"/>
      <c r="FE258" s="83"/>
      <c r="FF258" s="83"/>
      <c r="FG258" s="83"/>
      <c r="FH258" s="83"/>
      <c r="FI258" s="84"/>
      <c r="FJ258" s="66"/>
      <c r="FK258" s="51"/>
    </row>
    <row r="259" spans="1:167" x14ac:dyDescent="0.2">
      <c r="A259" s="32"/>
      <c r="B259" s="32"/>
      <c r="C259" s="32"/>
      <c r="D259" s="106" t="s">
        <v>173</v>
      </c>
      <c r="E259" s="107" t="s">
        <v>207</v>
      </c>
      <c r="F259" s="110">
        <f>B4+(245*B6)</f>
        <v>246</v>
      </c>
      <c r="G259" s="104"/>
      <c r="H259" s="43"/>
      <c r="I259" s="109"/>
      <c r="J259" s="58"/>
      <c r="K259" s="3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5"/>
      <c r="AA259" s="75">
        <f>K259^3+L259^3+M259^3+N259^3+O259^3+P259^3+Q259^3+R259^3+K260^3+L260^3+M260^3+N260^3+O260^3+P260^3+Q260^3+R260^3</f>
        <v>0</v>
      </c>
      <c r="AB259" s="76">
        <f t="shared" si="44"/>
        <v>0</v>
      </c>
      <c r="AC259" s="88"/>
      <c r="AD259" s="81"/>
      <c r="AE259" s="82"/>
      <c r="AF259" s="82"/>
      <c r="AG259" s="82"/>
      <c r="AH259" s="83"/>
      <c r="AI259" s="83"/>
      <c r="AJ259" s="83"/>
      <c r="AK259" s="83"/>
      <c r="AL259" s="82"/>
      <c r="AM259" s="82"/>
      <c r="AN259" s="82"/>
      <c r="AO259" s="82"/>
      <c r="AP259" s="83"/>
      <c r="AQ259" s="83"/>
      <c r="AR259" s="83"/>
      <c r="AS259" s="84"/>
      <c r="AT259" s="66"/>
      <c r="AU259" s="51"/>
      <c r="AW259" s="109"/>
      <c r="AX259" s="58"/>
      <c r="AY259" s="3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5"/>
      <c r="BO259" s="75">
        <f>AY259^3+AZ259^3+BA259^3+BB259^3+BC259^3+BD259^3+BE259^3+BF259^3+AY260^3+AZ260^3+BA260^3+BB260^3+BC260^3+BD260^3+BE260^3+BF260^3</f>
        <v>0</v>
      </c>
      <c r="BP259" s="76">
        <f t="shared" si="45"/>
        <v>0</v>
      </c>
      <c r="BQ259" s="88"/>
      <c r="BR259" s="89"/>
      <c r="BS259" s="83"/>
      <c r="BT259" s="83"/>
      <c r="BU259" s="83"/>
      <c r="BV259" s="83"/>
      <c r="BW259" s="83"/>
      <c r="BX259" s="83"/>
      <c r="BY259" s="83"/>
      <c r="BZ259" s="82"/>
      <c r="CA259" s="82"/>
      <c r="CB259" s="82"/>
      <c r="CC259" s="82"/>
      <c r="CD259" s="82"/>
      <c r="CE259" s="82"/>
      <c r="CF259" s="82"/>
      <c r="CG259" s="86"/>
      <c r="CH259" s="66"/>
      <c r="CI259" s="51"/>
      <c r="CJ259" s="144"/>
      <c r="CK259" s="109"/>
      <c r="CL259" s="58"/>
      <c r="CM259" s="3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4"/>
      <c r="DB259" s="5"/>
      <c r="DC259" s="75">
        <f>CM259^3+CN259^3+CO259^3+CP259^3+CQ259^3+CR259^3+CS259^3+CT259^3+CM260^3+CN260^3+CO260^3+CP260^3+CQ260^3+CR260^3+CS260^3+CT260^3</f>
        <v>0</v>
      </c>
      <c r="DD259" s="76">
        <f t="shared" si="46"/>
        <v>0</v>
      </c>
      <c r="DE259" s="88"/>
      <c r="DF259" s="81"/>
      <c r="DG259" s="82"/>
      <c r="DH259" s="83"/>
      <c r="DI259" s="83"/>
      <c r="DJ259" s="82"/>
      <c r="DK259" s="82"/>
      <c r="DL259" s="83"/>
      <c r="DM259" s="83"/>
      <c r="DN259" s="82"/>
      <c r="DO259" s="82"/>
      <c r="DP259" s="83"/>
      <c r="DQ259" s="83"/>
      <c r="DR259" s="82"/>
      <c r="DS259" s="82"/>
      <c r="DT259" s="83"/>
      <c r="DU259" s="84"/>
      <c r="DV259" s="66"/>
      <c r="DW259" s="51"/>
      <c r="DY259" s="109"/>
      <c r="DZ259" s="58"/>
      <c r="EA259" s="3"/>
      <c r="EB259" s="4"/>
      <c r="EC259" s="4"/>
      <c r="ED259" s="4"/>
      <c r="EE259" s="4"/>
      <c r="EF259" s="4"/>
      <c r="EG259" s="4"/>
      <c r="EH259" s="4"/>
      <c r="EI259" s="4"/>
      <c r="EJ259" s="4"/>
      <c r="EK259" s="4"/>
      <c r="EL259" s="4"/>
      <c r="EM259" s="4"/>
      <c r="EN259" s="4"/>
      <c r="EO259" s="4"/>
      <c r="EP259" s="5"/>
      <c r="EQ259" s="75">
        <f>EA259^3+EB259^3+EC259^3+ED259^3+EE259^3+EF259^3+EG259^3+EH259^3+EA260^3+EB260^3+EC260^3+ED260^3+EE260^3+EF260^3+EG260^3+EH260^3</f>
        <v>0</v>
      </c>
      <c r="ER259" s="76">
        <f t="shared" si="47"/>
        <v>0</v>
      </c>
      <c r="ES259" s="88"/>
      <c r="ET259" s="81"/>
      <c r="EU259" s="82"/>
      <c r="EV259" s="82"/>
      <c r="EW259" s="82"/>
      <c r="EX259" s="82"/>
      <c r="EY259" s="82"/>
      <c r="EZ259" s="82"/>
      <c r="FA259" s="82"/>
      <c r="FB259" s="82"/>
      <c r="FC259" s="82"/>
      <c r="FD259" s="82"/>
      <c r="FE259" s="82"/>
      <c r="FF259" s="82"/>
      <c r="FG259" s="82"/>
      <c r="FH259" s="82"/>
      <c r="FI259" s="86"/>
      <c r="FJ259" s="66"/>
      <c r="FK259" s="51"/>
    </row>
    <row r="260" spans="1:167" x14ac:dyDescent="0.2">
      <c r="A260" s="32"/>
      <c r="B260" s="32"/>
      <c r="C260" s="32"/>
      <c r="D260" s="106" t="s">
        <v>191</v>
      </c>
      <c r="E260" s="107" t="s">
        <v>207</v>
      </c>
      <c r="F260" s="110">
        <f>B4+(246*B6)</f>
        <v>247</v>
      </c>
      <c r="G260" s="104"/>
      <c r="H260" s="43"/>
      <c r="I260" s="109"/>
      <c r="J260" s="58"/>
      <c r="K260" s="3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5"/>
      <c r="AA260" s="75">
        <f>S259^3+T259^3+U259^3+V259^3+W259^3+X259^3+Y259^3+Z259^3+S260^3+T260^3+U260^3+V260^3+W260^3+X260^3+Y260^3+Z260^3</f>
        <v>0</v>
      </c>
      <c r="AB260" s="76">
        <f t="shared" si="44"/>
        <v>0</v>
      </c>
      <c r="AC260" s="61"/>
      <c r="AD260" s="81"/>
      <c r="AE260" s="82"/>
      <c r="AF260" s="82"/>
      <c r="AG260" s="82"/>
      <c r="AH260" s="83"/>
      <c r="AI260" s="83"/>
      <c r="AJ260" s="83"/>
      <c r="AK260" s="83"/>
      <c r="AL260" s="82"/>
      <c r="AM260" s="82"/>
      <c r="AN260" s="82"/>
      <c r="AO260" s="82"/>
      <c r="AP260" s="83"/>
      <c r="AQ260" s="83"/>
      <c r="AR260" s="83"/>
      <c r="AS260" s="84"/>
      <c r="AT260" s="66"/>
      <c r="AU260" s="51"/>
      <c r="AW260" s="109"/>
      <c r="AX260" s="58"/>
      <c r="AY260" s="3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5"/>
      <c r="BO260" s="75">
        <f>BG259^3+BH259^3+BI259^3+BJ259^3+BK259^3+BL259^3+BM259^3+BN259^3+BG260^3+BH260^3+BI260^3+BJ260^3+BK260^3+BL260^3+BM260^3+BN260^3</f>
        <v>0</v>
      </c>
      <c r="BP260" s="76">
        <f t="shared" si="45"/>
        <v>0</v>
      </c>
      <c r="BQ260" s="61"/>
      <c r="BR260" s="89"/>
      <c r="BS260" s="83"/>
      <c r="BT260" s="83"/>
      <c r="BU260" s="83"/>
      <c r="BV260" s="83"/>
      <c r="BW260" s="83"/>
      <c r="BX260" s="83"/>
      <c r="BY260" s="83"/>
      <c r="BZ260" s="82"/>
      <c r="CA260" s="82"/>
      <c r="CB260" s="82"/>
      <c r="CC260" s="82"/>
      <c r="CD260" s="82"/>
      <c r="CE260" s="82"/>
      <c r="CF260" s="82"/>
      <c r="CG260" s="86"/>
      <c r="CH260" s="66"/>
      <c r="CI260" s="51"/>
      <c r="CJ260" s="144"/>
      <c r="CK260" s="109"/>
      <c r="CL260" s="58"/>
      <c r="CM260" s="3"/>
      <c r="CN260" s="4"/>
      <c r="CO260" s="4"/>
      <c r="CP260" s="4"/>
      <c r="CQ260" s="4"/>
      <c r="CR260" s="4"/>
      <c r="CS260" s="4"/>
      <c r="CT260" s="4"/>
      <c r="CU260" s="4"/>
      <c r="CV260" s="4"/>
      <c r="CW260" s="4"/>
      <c r="CX260" s="4"/>
      <c r="CY260" s="4"/>
      <c r="CZ260" s="4"/>
      <c r="DA260" s="4"/>
      <c r="DB260" s="5"/>
      <c r="DC260" s="75">
        <f>CU259^3+CV259^3+CW259^3+CX259^3+CY259^3+CZ259^3+DA259^3+DB259^3+CU260^3+CV260^3+CW260^3+CX260^3+CY260^3+CZ260^3+DA260^3+DB260^3</f>
        <v>0</v>
      </c>
      <c r="DD260" s="76">
        <f t="shared" si="46"/>
        <v>0</v>
      </c>
      <c r="DE260" s="61"/>
      <c r="DF260" s="81"/>
      <c r="DG260" s="82"/>
      <c r="DH260" s="83"/>
      <c r="DI260" s="83"/>
      <c r="DJ260" s="82"/>
      <c r="DK260" s="82"/>
      <c r="DL260" s="83"/>
      <c r="DM260" s="83"/>
      <c r="DN260" s="82"/>
      <c r="DO260" s="82"/>
      <c r="DP260" s="83"/>
      <c r="DQ260" s="83"/>
      <c r="DR260" s="82"/>
      <c r="DS260" s="82"/>
      <c r="DT260" s="83"/>
      <c r="DU260" s="84"/>
      <c r="DV260" s="66"/>
      <c r="DW260" s="51"/>
      <c r="DY260" s="109"/>
      <c r="DZ260" s="58"/>
      <c r="EA260" s="3"/>
      <c r="EB260" s="4"/>
      <c r="EC260" s="4"/>
      <c r="ED260" s="4"/>
      <c r="EE260" s="4"/>
      <c r="EF260" s="4"/>
      <c r="EG260" s="4"/>
      <c r="EH260" s="4"/>
      <c r="EI260" s="4"/>
      <c r="EJ260" s="4"/>
      <c r="EK260" s="4"/>
      <c r="EL260" s="4"/>
      <c r="EM260" s="4"/>
      <c r="EN260" s="4"/>
      <c r="EO260" s="4"/>
      <c r="EP260" s="5"/>
      <c r="EQ260" s="75">
        <f>EI259^3+EJ259^3+EK259^3+EL259^3+EM259^3+EN259^3+EO259^3+EP259^3+EI260^3+EJ260^3+EK260^3+EL260^3+EM260^3+EN260^3+EO260^3+EP260^3</f>
        <v>0</v>
      </c>
      <c r="ER260" s="76">
        <f t="shared" si="47"/>
        <v>0</v>
      </c>
      <c r="ES260" s="61"/>
      <c r="ET260" s="89"/>
      <c r="EU260" s="83"/>
      <c r="EV260" s="83"/>
      <c r="EW260" s="83"/>
      <c r="EX260" s="83"/>
      <c r="EY260" s="83"/>
      <c r="EZ260" s="83"/>
      <c r="FA260" s="83"/>
      <c r="FB260" s="83"/>
      <c r="FC260" s="83"/>
      <c r="FD260" s="83"/>
      <c r="FE260" s="83"/>
      <c r="FF260" s="83"/>
      <c r="FG260" s="83"/>
      <c r="FH260" s="83"/>
      <c r="FI260" s="84"/>
      <c r="FJ260" s="66"/>
      <c r="FK260" s="51"/>
    </row>
    <row r="261" spans="1:167" x14ac:dyDescent="0.2">
      <c r="A261" s="32"/>
      <c r="B261" s="32"/>
      <c r="C261" s="32"/>
      <c r="D261" s="106" t="s">
        <v>82</v>
      </c>
      <c r="E261" s="107" t="s">
        <v>207</v>
      </c>
      <c r="F261" s="108">
        <f>B4+(247*B6)</f>
        <v>248</v>
      </c>
      <c r="G261" s="104"/>
      <c r="H261" s="43"/>
      <c r="I261" s="109"/>
      <c r="J261" s="58"/>
      <c r="K261" s="3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5"/>
      <c r="AA261" s="75">
        <f>K261^3+L261^3+M261^3+N261^3+O261^3+P261^3+Q261^3+R261^3+K262^3+L262^3+M262^3+N262^3+O262^3+P262^3+Q262^3+R262^3</f>
        <v>0</v>
      </c>
      <c r="AB261" s="76">
        <f t="shared" si="44"/>
        <v>0</v>
      </c>
      <c r="AC261" s="61"/>
      <c r="AD261" s="89"/>
      <c r="AE261" s="83"/>
      <c r="AF261" s="83"/>
      <c r="AG261" s="83"/>
      <c r="AH261" s="82"/>
      <c r="AI261" s="82"/>
      <c r="AJ261" s="82"/>
      <c r="AK261" s="82"/>
      <c r="AL261" s="83"/>
      <c r="AM261" s="83"/>
      <c r="AN261" s="83"/>
      <c r="AO261" s="83"/>
      <c r="AP261" s="82"/>
      <c r="AQ261" s="82"/>
      <c r="AR261" s="82"/>
      <c r="AS261" s="86"/>
      <c r="AT261" s="66"/>
      <c r="AU261" s="51"/>
      <c r="AW261" s="109"/>
      <c r="AX261" s="58"/>
      <c r="AY261" s="3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5"/>
      <c r="BO261" s="75">
        <f>AY261^3+AZ261^3+BA261^3+BB261^3+BC261^3+BD261^3+BE261^3+BF261^3+AY262^3+AZ262^3+BA262^3+BB262^3+BC262^3+BD262^3+BE262^3+BF262^3</f>
        <v>0</v>
      </c>
      <c r="BP261" s="76">
        <f t="shared" si="45"/>
        <v>0</v>
      </c>
      <c r="BQ261" s="61"/>
      <c r="BR261" s="81"/>
      <c r="BS261" s="82"/>
      <c r="BT261" s="82"/>
      <c r="BU261" s="82"/>
      <c r="BV261" s="82"/>
      <c r="BW261" s="82"/>
      <c r="BX261" s="82"/>
      <c r="BY261" s="82"/>
      <c r="BZ261" s="83"/>
      <c r="CA261" s="83"/>
      <c r="CB261" s="83"/>
      <c r="CC261" s="83"/>
      <c r="CD261" s="83"/>
      <c r="CE261" s="83"/>
      <c r="CF261" s="83"/>
      <c r="CG261" s="84"/>
      <c r="CH261" s="66"/>
      <c r="CI261" s="51"/>
      <c r="CJ261" s="144"/>
      <c r="CK261" s="109"/>
      <c r="CL261" s="58"/>
      <c r="CM261" s="3"/>
      <c r="CN261" s="4"/>
      <c r="CO261" s="4"/>
      <c r="CP261" s="4"/>
      <c r="CQ261" s="4"/>
      <c r="CR261" s="4"/>
      <c r="CS261" s="4"/>
      <c r="CT261" s="4"/>
      <c r="CU261" s="4"/>
      <c r="CV261" s="4"/>
      <c r="CW261" s="4"/>
      <c r="CX261" s="4"/>
      <c r="CY261" s="4"/>
      <c r="CZ261" s="4"/>
      <c r="DA261" s="4"/>
      <c r="DB261" s="5"/>
      <c r="DC261" s="75">
        <f>CM261^3+CN261^3+CO261^3+CP261^3+CQ261^3+CR261^3+CS261^3+CT261^3+CM262^3+CN262^3+CO262^3+CP262^3+CQ262^3+CR262^3+CS262^3+CT262^3</f>
        <v>0</v>
      </c>
      <c r="DD261" s="76">
        <f t="shared" si="46"/>
        <v>0</v>
      </c>
      <c r="DE261" s="61"/>
      <c r="DF261" s="81"/>
      <c r="DG261" s="82"/>
      <c r="DH261" s="83"/>
      <c r="DI261" s="83"/>
      <c r="DJ261" s="82"/>
      <c r="DK261" s="82"/>
      <c r="DL261" s="83"/>
      <c r="DM261" s="83"/>
      <c r="DN261" s="82"/>
      <c r="DO261" s="82"/>
      <c r="DP261" s="83"/>
      <c r="DQ261" s="83"/>
      <c r="DR261" s="82"/>
      <c r="DS261" s="82"/>
      <c r="DT261" s="83"/>
      <c r="DU261" s="84"/>
      <c r="DV261" s="66"/>
      <c r="DW261" s="51"/>
      <c r="DY261" s="109"/>
      <c r="DZ261" s="58"/>
      <c r="EA261" s="3"/>
      <c r="EB261" s="4"/>
      <c r="EC261" s="4"/>
      <c r="ED261" s="4"/>
      <c r="EE261" s="4"/>
      <c r="EF261" s="4"/>
      <c r="EG261" s="4"/>
      <c r="EH261" s="4"/>
      <c r="EI261" s="4"/>
      <c r="EJ261" s="4"/>
      <c r="EK261" s="4"/>
      <c r="EL261" s="4"/>
      <c r="EM261" s="4"/>
      <c r="EN261" s="4"/>
      <c r="EO261" s="4"/>
      <c r="EP261" s="5"/>
      <c r="EQ261" s="75">
        <f>EA261^3+EB261^3+EC261^3+ED261^3+EE261^3+EF261^3+EG261^3+EH261^3+EA262^3+EB262^3+EC262^3+ED262^3+EE262^3+EF262^3+EG262^3+EH262^3</f>
        <v>0</v>
      </c>
      <c r="ER261" s="76">
        <f t="shared" si="47"/>
        <v>0</v>
      </c>
      <c r="ES261" s="61"/>
      <c r="ET261" s="81"/>
      <c r="EU261" s="82"/>
      <c r="EV261" s="82"/>
      <c r="EW261" s="82"/>
      <c r="EX261" s="82"/>
      <c r="EY261" s="82"/>
      <c r="EZ261" s="82"/>
      <c r="FA261" s="82"/>
      <c r="FB261" s="82"/>
      <c r="FC261" s="82"/>
      <c r="FD261" s="82"/>
      <c r="FE261" s="82"/>
      <c r="FF261" s="82"/>
      <c r="FG261" s="82"/>
      <c r="FH261" s="82"/>
      <c r="FI261" s="86"/>
      <c r="FJ261" s="66"/>
      <c r="FK261" s="51"/>
    </row>
    <row r="262" spans="1:167" x14ac:dyDescent="0.2">
      <c r="A262" s="32"/>
      <c r="B262" s="32"/>
      <c r="C262" s="32"/>
      <c r="D262" s="106" t="s">
        <v>90</v>
      </c>
      <c r="E262" s="107" t="s">
        <v>207</v>
      </c>
      <c r="F262" s="108">
        <f>B4+(248*B6)</f>
        <v>249</v>
      </c>
      <c r="G262" s="104"/>
      <c r="H262" s="43"/>
      <c r="I262" s="109"/>
      <c r="J262" s="58"/>
      <c r="K262" s="3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5"/>
      <c r="AA262" s="75">
        <f>S261^3+T261^3+U261^3+V261^3+W261^3+X261^3+Y261^3+Z261^3+S262^3+T262^3+U262^3+V262^3+W262^3+X262^3+Y262^3+Z262^3</f>
        <v>0</v>
      </c>
      <c r="AB262" s="76">
        <f t="shared" si="44"/>
        <v>0</v>
      </c>
      <c r="AC262" s="61"/>
      <c r="AD262" s="89"/>
      <c r="AE262" s="83"/>
      <c r="AF262" s="83"/>
      <c r="AG262" s="83"/>
      <c r="AH262" s="82"/>
      <c r="AI262" s="82"/>
      <c r="AJ262" s="82"/>
      <c r="AK262" s="82"/>
      <c r="AL262" s="83"/>
      <c r="AM262" s="83"/>
      <c r="AN262" s="83"/>
      <c r="AO262" s="83"/>
      <c r="AP262" s="82"/>
      <c r="AQ262" s="82"/>
      <c r="AR262" s="82"/>
      <c r="AS262" s="86"/>
      <c r="AT262" s="66"/>
      <c r="AU262" s="51"/>
      <c r="AW262" s="109"/>
      <c r="AX262" s="58"/>
      <c r="AY262" s="3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5"/>
      <c r="BO262" s="75">
        <f>BG261^3+BH261^3+BI261^3+BJ261^3+BK261^3+BL261^3+BM261^3+BN261^3+BG262^3+BH262^3+BI262^3+BJ262^3+BK262^3+BL262^3+BM262^3+BN262^3</f>
        <v>0</v>
      </c>
      <c r="BP262" s="76">
        <f t="shared" si="45"/>
        <v>0</v>
      </c>
      <c r="BQ262" s="61"/>
      <c r="BR262" s="81"/>
      <c r="BS262" s="82"/>
      <c r="BT262" s="82"/>
      <c r="BU262" s="82"/>
      <c r="BV262" s="82"/>
      <c r="BW262" s="82"/>
      <c r="BX262" s="82"/>
      <c r="BY262" s="82"/>
      <c r="BZ262" s="83"/>
      <c r="CA262" s="83"/>
      <c r="CB262" s="83"/>
      <c r="CC262" s="83"/>
      <c r="CD262" s="83"/>
      <c r="CE262" s="83"/>
      <c r="CF262" s="83"/>
      <c r="CG262" s="84"/>
      <c r="CH262" s="66"/>
      <c r="CI262" s="51"/>
      <c r="CJ262" s="144"/>
      <c r="CK262" s="109"/>
      <c r="CL262" s="58"/>
      <c r="CM262" s="3"/>
      <c r="CN262" s="4"/>
      <c r="CO262" s="4"/>
      <c r="CP262" s="4"/>
      <c r="CQ262" s="4"/>
      <c r="CR262" s="4"/>
      <c r="CS262" s="4"/>
      <c r="CT262" s="4"/>
      <c r="CU262" s="4"/>
      <c r="CV262" s="4"/>
      <c r="CW262" s="4"/>
      <c r="CX262" s="4"/>
      <c r="CY262" s="4"/>
      <c r="CZ262" s="4"/>
      <c r="DA262" s="4"/>
      <c r="DB262" s="5"/>
      <c r="DC262" s="75">
        <f>CU261^3+CV261^3+CW261^3+CX261^3+CY261^3+CZ261^3+DA261^3+DB261^3+CU262^3+CV262^3+CW262^3+CX262^3+CY262^3+CZ262^3+DA262^3+DB262^3</f>
        <v>0</v>
      </c>
      <c r="DD262" s="76">
        <f t="shared" si="46"/>
        <v>0</v>
      </c>
      <c r="DE262" s="61"/>
      <c r="DF262" s="81"/>
      <c r="DG262" s="82"/>
      <c r="DH262" s="83"/>
      <c r="DI262" s="83"/>
      <c r="DJ262" s="82"/>
      <c r="DK262" s="82"/>
      <c r="DL262" s="83"/>
      <c r="DM262" s="83"/>
      <c r="DN262" s="82"/>
      <c r="DO262" s="82"/>
      <c r="DP262" s="83"/>
      <c r="DQ262" s="83"/>
      <c r="DR262" s="82"/>
      <c r="DS262" s="82"/>
      <c r="DT262" s="83"/>
      <c r="DU262" s="84"/>
      <c r="DV262" s="66"/>
      <c r="DW262" s="51"/>
      <c r="DY262" s="109"/>
      <c r="DZ262" s="58"/>
      <c r="EA262" s="3"/>
      <c r="EB262" s="4"/>
      <c r="EC262" s="4"/>
      <c r="ED262" s="4"/>
      <c r="EE262" s="4"/>
      <c r="EF262" s="4"/>
      <c r="EG262" s="4"/>
      <c r="EH262" s="4"/>
      <c r="EI262" s="4"/>
      <c r="EJ262" s="4"/>
      <c r="EK262" s="4"/>
      <c r="EL262" s="4"/>
      <c r="EM262" s="4"/>
      <c r="EN262" s="4"/>
      <c r="EO262" s="4"/>
      <c r="EP262" s="5"/>
      <c r="EQ262" s="75">
        <f>EI261^3+EJ261^3+EK261^3+EL261^3+EM261^3+EN261^3+EO261^3+EP261^3+EI262^3+EJ262^3+EK262^3+EL262^3+EM262^3+EN262^3+EO262^3+EP262^3</f>
        <v>0</v>
      </c>
      <c r="ER262" s="76">
        <f t="shared" si="47"/>
        <v>0</v>
      </c>
      <c r="ES262" s="61"/>
      <c r="ET262" s="89"/>
      <c r="EU262" s="83"/>
      <c r="EV262" s="83"/>
      <c r="EW262" s="83"/>
      <c r="EX262" s="83"/>
      <c r="EY262" s="83"/>
      <c r="EZ262" s="83"/>
      <c r="FA262" s="83"/>
      <c r="FB262" s="83"/>
      <c r="FC262" s="83"/>
      <c r="FD262" s="83"/>
      <c r="FE262" s="83"/>
      <c r="FF262" s="83"/>
      <c r="FG262" s="83"/>
      <c r="FH262" s="83"/>
      <c r="FI262" s="84"/>
      <c r="FJ262" s="66"/>
      <c r="FK262" s="51"/>
    </row>
    <row r="263" spans="1:167" x14ac:dyDescent="0.2">
      <c r="A263" s="32"/>
      <c r="B263" s="32"/>
      <c r="C263" s="32"/>
      <c r="D263" s="106" t="s">
        <v>256</v>
      </c>
      <c r="E263" s="107" t="s">
        <v>207</v>
      </c>
      <c r="F263" s="110">
        <f>B4+(249*B6)</f>
        <v>250</v>
      </c>
      <c r="G263" s="104"/>
      <c r="H263" s="43"/>
      <c r="I263" s="109"/>
      <c r="J263" s="58"/>
      <c r="K263" s="3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5"/>
      <c r="AA263" s="75">
        <f>K263^3+L263^3+M263^3+N263^3+O263^3+P263^3+Q263^3+R263^3+K264^3+L264^3+M264^3+N264^3+O264^3+P264^3+Q264^3+R264^3</f>
        <v>0</v>
      </c>
      <c r="AB263" s="76">
        <f t="shared" si="44"/>
        <v>0</v>
      </c>
      <c r="AC263" s="61"/>
      <c r="AD263" s="89"/>
      <c r="AE263" s="83"/>
      <c r="AF263" s="83"/>
      <c r="AG263" s="83"/>
      <c r="AH263" s="82"/>
      <c r="AI263" s="82"/>
      <c r="AJ263" s="82"/>
      <c r="AK263" s="82"/>
      <c r="AL263" s="83"/>
      <c r="AM263" s="83"/>
      <c r="AN263" s="83"/>
      <c r="AO263" s="83"/>
      <c r="AP263" s="82"/>
      <c r="AQ263" s="82"/>
      <c r="AR263" s="82"/>
      <c r="AS263" s="86"/>
      <c r="AT263" s="66"/>
      <c r="AU263" s="51"/>
      <c r="AW263" s="109"/>
      <c r="AX263" s="58"/>
      <c r="AY263" s="3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5"/>
      <c r="BO263" s="75">
        <f>AY263^3+AZ263^3+BA263^3+BB263^3+BC263^3+BD263^3+BE263^3+BF263^3+AY264^3+AZ264^3+BA264^3+BB264^3+BC264^3+BD264^3+BE264^3+BF264^3</f>
        <v>0</v>
      </c>
      <c r="BP263" s="76">
        <f t="shared" si="45"/>
        <v>0</v>
      </c>
      <c r="BQ263" s="61"/>
      <c r="BR263" s="89"/>
      <c r="BS263" s="83"/>
      <c r="BT263" s="83"/>
      <c r="BU263" s="83"/>
      <c r="BV263" s="83"/>
      <c r="BW263" s="83"/>
      <c r="BX263" s="83"/>
      <c r="BY263" s="83"/>
      <c r="BZ263" s="82"/>
      <c r="CA263" s="82"/>
      <c r="CB263" s="82"/>
      <c r="CC263" s="82"/>
      <c r="CD263" s="82"/>
      <c r="CE263" s="82"/>
      <c r="CF263" s="82"/>
      <c r="CG263" s="86"/>
      <c r="CH263" s="66"/>
      <c r="CI263" s="51"/>
      <c r="CJ263" s="144"/>
      <c r="CK263" s="109"/>
      <c r="CL263" s="58"/>
      <c r="CM263" s="3"/>
      <c r="CN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5"/>
      <c r="DC263" s="75">
        <f>CM263^3+CN263^3+CO263^3+CP263^3+CQ263^3+CR263^3+CS263^3+CT263^3+CM264^3+CN264^3+CO264^3+CP264^3+CQ264^3+CR264^3+CS264^3+CT264^3</f>
        <v>0</v>
      </c>
      <c r="DD263" s="76">
        <f t="shared" si="46"/>
        <v>0</v>
      </c>
      <c r="DE263" s="61"/>
      <c r="DF263" s="81"/>
      <c r="DG263" s="82"/>
      <c r="DH263" s="83"/>
      <c r="DI263" s="83"/>
      <c r="DJ263" s="82"/>
      <c r="DK263" s="82"/>
      <c r="DL263" s="83"/>
      <c r="DM263" s="83"/>
      <c r="DN263" s="82"/>
      <c r="DO263" s="82"/>
      <c r="DP263" s="83"/>
      <c r="DQ263" s="83"/>
      <c r="DR263" s="82"/>
      <c r="DS263" s="82"/>
      <c r="DT263" s="83"/>
      <c r="DU263" s="84"/>
      <c r="DV263" s="66"/>
      <c r="DW263" s="51"/>
      <c r="DY263" s="109"/>
      <c r="DZ263" s="58"/>
      <c r="EA263" s="3"/>
      <c r="EB263" s="4"/>
      <c r="EC263" s="4"/>
      <c r="ED263" s="4"/>
      <c r="EE263" s="4"/>
      <c r="EF263" s="4"/>
      <c r="EG263" s="4"/>
      <c r="EH263" s="4"/>
      <c r="EI263" s="4"/>
      <c r="EJ263" s="4"/>
      <c r="EK263" s="4"/>
      <c r="EL263" s="4"/>
      <c r="EM263" s="4"/>
      <c r="EN263" s="4"/>
      <c r="EO263" s="4"/>
      <c r="EP263" s="5"/>
      <c r="EQ263" s="75">
        <f>EA263^3+EB263^3+EC263^3+ED263^3+EE263^3+EF263^3+EG263^3+EH263^3+EA264^3+EB264^3+EC264^3+ED264^3+EE264^3+EF264^3+EG264^3+EH264^3</f>
        <v>0</v>
      </c>
      <c r="ER263" s="76">
        <f t="shared" si="47"/>
        <v>0</v>
      </c>
      <c r="ES263" s="61"/>
      <c r="ET263" s="81"/>
      <c r="EU263" s="82"/>
      <c r="EV263" s="82"/>
      <c r="EW263" s="82"/>
      <c r="EX263" s="82"/>
      <c r="EY263" s="82"/>
      <c r="EZ263" s="82"/>
      <c r="FA263" s="82"/>
      <c r="FB263" s="82"/>
      <c r="FC263" s="82"/>
      <c r="FD263" s="82"/>
      <c r="FE263" s="82"/>
      <c r="FF263" s="82"/>
      <c r="FG263" s="82"/>
      <c r="FH263" s="82"/>
      <c r="FI263" s="86"/>
      <c r="FJ263" s="66"/>
      <c r="FK263" s="51"/>
    </row>
    <row r="264" spans="1:167" x14ac:dyDescent="0.2">
      <c r="A264" s="32"/>
      <c r="B264" s="32"/>
      <c r="C264" s="32"/>
      <c r="D264" s="106" t="s">
        <v>239</v>
      </c>
      <c r="E264" s="107" t="s">
        <v>207</v>
      </c>
      <c r="F264" s="110">
        <f>B4+(250*B6)</f>
        <v>251</v>
      </c>
      <c r="G264" s="104"/>
      <c r="H264" s="43"/>
      <c r="I264" s="109"/>
      <c r="J264" s="58"/>
      <c r="K264" s="3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5"/>
      <c r="AA264" s="75">
        <f>S263^3+T263^3+U263^3+V263^3+W263^3+X263^3+Y263^3+Z263^3+S264^3+T264^3+U264^3+V264^3+W264^3+X264^3+Y264^3+Z264^3</f>
        <v>0</v>
      </c>
      <c r="AB264" s="76">
        <f t="shared" si="44"/>
        <v>0</v>
      </c>
      <c r="AC264" s="61"/>
      <c r="AD264" s="89"/>
      <c r="AE264" s="83"/>
      <c r="AF264" s="83"/>
      <c r="AG264" s="83"/>
      <c r="AH264" s="82"/>
      <c r="AI264" s="82"/>
      <c r="AJ264" s="82"/>
      <c r="AK264" s="82"/>
      <c r="AL264" s="83"/>
      <c r="AM264" s="83"/>
      <c r="AN264" s="83"/>
      <c r="AO264" s="83"/>
      <c r="AP264" s="82"/>
      <c r="AQ264" s="82"/>
      <c r="AR264" s="82"/>
      <c r="AS264" s="86"/>
      <c r="AT264" s="66"/>
      <c r="AU264" s="51"/>
      <c r="AW264" s="109"/>
      <c r="AX264" s="58"/>
      <c r="AY264" s="3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5"/>
      <c r="BO264" s="75">
        <f>BG263^3+BH263^3+BI263^3+BJ263^3+BK263^3+BL263^3+BM263^3+BN263^3+BG264^3+BH264^3+BI264^3+BJ264^3+BK264^3+BL264^3+BM264^3+BN264^3</f>
        <v>0</v>
      </c>
      <c r="BP264" s="76">
        <f t="shared" si="45"/>
        <v>0</v>
      </c>
      <c r="BQ264" s="61"/>
      <c r="BR264" s="89"/>
      <c r="BS264" s="83"/>
      <c r="BT264" s="83"/>
      <c r="BU264" s="83"/>
      <c r="BV264" s="83"/>
      <c r="BW264" s="83"/>
      <c r="BX264" s="83"/>
      <c r="BY264" s="83"/>
      <c r="BZ264" s="82"/>
      <c r="CA264" s="82"/>
      <c r="CB264" s="82"/>
      <c r="CC264" s="82"/>
      <c r="CD264" s="82"/>
      <c r="CE264" s="82"/>
      <c r="CF264" s="82"/>
      <c r="CG264" s="86"/>
      <c r="CH264" s="66"/>
      <c r="CI264" s="51"/>
      <c r="CJ264" s="144"/>
      <c r="CK264" s="109"/>
      <c r="CL264" s="58"/>
      <c r="CM264" s="3"/>
      <c r="CN264" s="4"/>
      <c r="CO264" s="4"/>
      <c r="CP264" s="4"/>
      <c r="CQ264" s="4"/>
      <c r="CR264" s="4"/>
      <c r="CS264" s="4"/>
      <c r="CT264" s="4"/>
      <c r="CU264" s="4"/>
      <c r="CV264" s="4"/>
      <c r="CW264" s="4"/>
      <c r="CX264" s="4"/>
      <c r="CY264" s="4"/>
      <c r="CZ264" s="4"/>
      <c r="DA264" s="4"/>
      <c r="DB264" s="5"/>
      <c r="DC264" s="75">
        <f>CU263^3+CV263^3+CW263^3+CX263^3+CY263^3+CZ263^3+DA263^3+DB263^3+CU264^3+CV264^3+CW264^3+CX264^3+CY264^3+CZ264^3+DA264^3+DB264^3</f>
        <v>0</v>
      </c>
      <c r="DD264" s="76">
        <f t="shared" si="46"/>
        <v>0</v>
      </c>
      <c r="DE264" s="61"/>
      <c r="DF264" s="81"/>
      <c r="DG264" s="82"/>
      <c r="DH264" s="83"/>
      <c r="DI264" s="83"/>
      <c r="DJ264" s="82"/>
      <c r="DK264" s="82"/>
      <c r="DL264" s="83"/>
      <c r="DM264" s="83"/>
      <c r="DN264" s="82"/>
      <c r="DO264" s="82"/>
      <c r="DP264" s="83"/>
      <c r="DQ264" s="83"/>
      <c r="DR264" s="82"/>
      <c r="DS264" s="82"/>
      <c r="DT264" s="83"/>
      <c r="DU264" s="84"/>
      <c r="DV264" s="66"/>
      <c r="DW264" s="51"/>
      <c r="DY264" s="109"/>
      <c r="DZ264" s="58"/>
      <c r="EA264" s="3"/>
      <c r="EB264" s="4"/>
      <c r="EC264" s="4"/>
      <c r="ED264" s="4"/>
      <c r="EE264" s="4"/>
      <c r="EF264" s="4"/>
      <c r="EG264" s="4"/>
      <c r="EH264" s="4"/>
      <c r="EI264" s="4"/>
      <c r="EJ264" s="4"/>
      <c r="EK264" s="4"/>
      <c r="EL264" s="4"/>
      <c r="EM264" s="4"/>
      <c r="EN264" s="4"/>
      <c r="EO264" s="4"/>
      <c r="EP264" s="5"/>
      <c r="EQ264" s="75">
        <f>EI263^3+EJ263^3+EK263^3+EL263^3+EM263^3+EN263^3+EO263^3+EP263^3+EI264^3+EJ264^3+EK264^3+EL264^3+EM264^3+EN264^3+EO264^3+EP264^3</f>
        <v>0</v>
      </c>
      <c r="ER264" s="76">
        <f t="shared" si="47"/>
        <v>0</v>
      </c>
      <c r="ES264" s="61"/>
      <c r="ET264" s="89"/>
      <c r="EU264" s="83"/>
      <c r="EV264" s="83"/>
      <c r="EW264" s="83"/>
      <c r="EX264" s="83"/>
      <c r="EY264" s="83"/>
      <c r="EZ264" s="83"/>
      <c r="FA264" s="83"/>
      <c r="FB264" s="83"/>
      <c r="FC264" s="83"/>
      <c r="FD264" s="83"/>
      <c r="FE264" s="83"/>
      <c r="FF264" s="83"/>
      <c r="FG264" s="83"/>
      <c r="FH264" s="83"/>
      <c r="FI264" s="84"/>
      <c r="FJ264" s="66"/>
      <c r="FK264" s="51"/>
    </row>
    <row r="265" spans="1:167" x14ac:dyDescent="0.2">
      <c r="A265" s="32"/>
      <c r="B265" s="32"/>
      <c r="C265" s="32"/>
      <c r="D265" s="106" t="s">
        <v>132</v>
      </c>
      <c r="E265" s="107" t="s">
        <v>207</v>
      </c>
      <c r="F265" s="108">
        <f>B4+(251*B6)</f>
        <v>252</v>
      </c>
      <c r="G265" s="104"/>
      <c r="H265" s="43"/>
      <c r="I265" s="109"/>
      <c r="J265" s="58"/>
      <c r="K265" s="3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5"/>
      <c r="AA265" s="75">
        <f>K265^3+L265^3+M265^3+N265^3+O265^3+P265^3+Q265^3+R265^3+K266^3+L266^3+M266^3+N266^3+O266^3+P266^3+Q266^3+R266^3</f>
        <v>0</v>
      </c>
      <c r="AB265" s="76">
        <f t="shared" si="44"/>
        <v>0</v>
      </c>
      <c r="AC265" s="95"/>
      <c r="AD265" s="81"/>
      <c r="AE265" s="82"/>
      <c r="AF265" s="82"/>
      <c r="AG265" s="82"/>
      <c r="AH265" s="83"/>
      <c r="AI265" s="83"/>
      <c r="AJ265" s="83"/>
      <c r="AK265" s="83"/>
      <c r="AL265" s="82"/>
      <c r="AM265" s="82"/>
      <c r="AN265" s="82"/>
      <c r="AO265" s="82"/>
      <c r="AP265" s="83"/>
      <c r="AQ265" s="83"/>
      <c r="AR265" s="83"/>
      <c r="AS265" s="84"/>
      <c r="AT265" s="66"/>
      <c r="AU265" s="51"/>
      <c r="AW265" s="109"/>
      <c r="AX265" s="58"/>
      <c r="AY265" s="3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5"/>
      <c r="BO265" s="75">
        <f>AY265^3+AZ265^3+BA265^3+BB265^3+BC265^3+BD265^3+BE265^3+BF265^3+AY266^3+AZ266^3+BA266^3+BB266^3+BC266^3+BD266^3+BE266^3+BF266^3</f>
        <v>0</v>
      </c>
      <c r="BP265" s="76">
        <f t="shared" si="45"/>
        <v>0</v>
      </c>
      <c r="BQ265" s="95"/>
      <c r="BR265" s="81"/>
      <c r="BS265" s="82"/>
      <c r="BT265" s="82"/>
      <c r="BU265" s="82"/>
      <c r="BV265" s="82"/>
      <c r="BW265" s="82"/>
      <c r="BX265" s="82"/>
      <c r="BY265" s="82"/>
      <c r="BZ265" s="83"/>
      <c r="CA265" s="83"/>
      <c r="CB265" s="83"/>
      <c r="CC265" s="83"/>
      <c r="CD265" s="83"/>
      <c r="CE265" s="83"/>
      <c r="CF265" s="83"/>
      <c r="CG265" s="84"/>
      <c r="CH265" s="66"/>
      <c r="CI265" s="51"/>
      <c r="CJ265" s="144"/>
      <c r="CK265" s="109"/>
      <c r="CL265" s="58"/>
      <c r="CM265" s="3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5"/>
      <c r="DC265" s="75">
        <f>CM265^3+CN265^3+CO265^3+CP265^3+CQ265^3+CR265^3+CS265^3+CT265^3+CM266^3+CN266^3+CO266^3+CP266^3+CQ266^3+CR266^3+CS266^3+CT266^3</f>
        <v>0</v>
      </c>
      <c r="DD265" s="76">
        <f t="shared" si="46"/>
        <v>0</v>
      </c>
      <c r="DE265" s="95"/>
      <c r="DF265" s="89"/>
      <c r="DG265" s="83"/>
      <c r="DH265" s="82"/>
      <c r="DI265" s="82"/>
      <c r="DJ265" s="83"/>
      <c r="DK265" s="83"/>
      <c r="DL265" s="82"/>
      <c r="DM265" s="82"/>
      <c r="DN265" s="83"/>
      <c r="DO265" s="83"/>
      <c r="DP265" s="82"/>
      <c r="DQ265" s="82"/>
      <c r="DR265" s="83"/>
      <c r="DS265" s="83"/>
      <c r="DT265" s="82"/>
      <c r="DU265" s="86"/>
      <c r="DV265" s="66"/>
      <c r="DW265" s="51"/>
      <c r="DY265" s="109"/>
      <c r="DZ265" s="58"/>
      <c r="EA265" s="3"/>
      <c r="EB265" s="4"/>
      <c r="EC265" s="4"/>
      <c r="ED265" s="4"/>
      <c r="EE265" s="4"/>
      <c r="EF265" s="4"/>
      <c r="EG265" s="4"/>
      <c r="EH265" s="4"/>
      <c r="EI265" s="4"/>
      <c r="EJ265" s="4"/>
      <c r="EK265" s="4"/>
      <c r="EL265" s="4"/>
      <c r="EM265" s="4"/>
      <c r="EN265" s="4"/>
      <c r="EO265" s="4"/>
      <c r="EP265" s="5"/>
      <c r="EQ265" s="75">
        <f>EA265^3+EB265^3+EC265^3+ED265^3+EE265^3+EF265^3+EG265^3+EH265^3+EA266^3+EB266^3+EC266^3+ED266^3+EE266^3+EF266^3+EG266^3+EH266^3</f>
        <v>0</v>
      </c>
      <c r="ER265" s="76">
        <f t="shared" si="47"/>
        <v>0</v>
      </c>
      <c r="ES265" s="95"/>
      <c r="ET265" s="81"/>
      <c r="EU265" s="82"/>
      <c r="EV265" s="82"/>
      <c r="EW265" s="82"/>
      <c r="EX265" s="82"/>
      <c r="EY265" s="82"/>
      <c r="EZ265" s="82"/>
      <c r="FA265" s="82"/>
      <c r="FB265" s="82"/>
      <c r="FC265" s="82"/>
      <c r="FD265" s="82"/>
      <c r="FE265" s="82"/>
      <c r="FF265" s="82"/>
      <c r="FG265" s="82"/>
      <c r="FH265" s="82"/>
      <c r="FI265" s="86"/>
      <c r="FJ265" s="66"/>
      <c r="FK265" s="51"/>
    </row>
    <row r="266" spans="1:167" x14ac:dyDescent="0.2">
      <c r="A266" s="32"/>
      <c r="B266" s="32"/>
      <c r="C266" s="32"/>
      <c r="D266" s="106" t="s">
        <v>52</v>
      </c>
      <c r="E266" s="107" t="s">
        <v>207</v>
      </c>
      <c r="F266" s="108">
        <f>B4+(252*B6)</f>
        <v>253</v>
      </c>
      <c r="G266" s="104"/>
      <c r="H266" s="43"/>
      <c r="I266" s="109"/>
      <c r="J266" s="58"/>
      <c r="K266" s="3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5"/>
      <c r="AA266" s="75">
        <f>S265^3+T265^3+U265^3+V265^3+W265^3+X265^3+Y265^3+Z265^3+S266^3+T266^3+U266^3+V266^3+W266^3+X266^3+Y266^3+Z266^3</f>
        <v>0</v>
      </c>
      <c r="AB266" s="76">
        <f t="shared" si="44"/>
        <v>0</v>
      </c>
      <c r="AC266" s="61"/>
      <c r="AD266" s="81"/>
      <c r="AE266" s="82"/>
      <c r="AF266" s="82"/>
      <c r="AG266" s="82"/>
      <c r="AH266" s="83"/>
      <c r="AI266" s="83"/>
      <c r="AJ266" s="83"/>
      <c r="AK266" s="83"/>
      <c r="AL266" s="82"/>
      <c r="AM266" s="82"/>
      <c r="AN266" s="82"/>
      <c r="AO266" s="82"/>
      <c r="AP266" s="83"/>
      <c r="AQ266" s="83"/>
      <c r="AR266" s="83"/>
      <c r="AS266" s="84"/>
      <c r="AT266" s="66"/>
      <c r="AU266" s="51"/>
      <c r="AW266" s="109"/>
      <c r="AX266" s="58"/>
      <c r="AY266" s="3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5"/>
      <c r="BO266" s="75">
        <f>BG265^3+BH265^3+BI265^3+BJ265^3+BK265^3+BL265^3+BM265^3+BN265^3+BG266^3+BH266^3+BI266^3+BJ266^3+BK266^3+BL266^3+BM266^3+BN266^3</f>
        <v>0</v>
      </c>
      <c r="BP266" s="76">
        <f t="shared" si="45"/>
        <v>0</v>
      </c>
      <c r="BQ266" s="61"/>
      <c r="BR266" s="81"/>
      <c r="BS266" s="82"/>
      <c r="BT266" s="82"/>
      <c r="BU266" s="82"/>
      <c r="BV266" s="82"/>
      <c r="BW266" s="82"/>
      <c r="BX266" s="82"/>
      <c r="BY266" s="82"/>
      <c r="BZ266" s="83"/>
      <c r="CA266" s="83"/>
      <c r="CB266" s="83"/>
      <c r="CC266" s="83"/>
      <c r="CD266" s="83"/>
      <c r="CE266" s="83"/>
      <c r="CF266" s="83"/>
      <c r="CG266" s="84"/>
      <c r="CH266" s="66"/>
      <c r="CI266" s="51"/>
      <c r="CJ266" s="144"/>
      <c r="CK266" s="109"/>
      <c r="CL266" s="58"/>
      <c r="CM266" s="3"/>
      <c r="CN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5"/>
      <c r="DC266" s="75">
        <f>CU265^3+CV265^3+CW265^3+CX265^3+CY265^3+CZ265^3+DA265^3+DB265^3+CU266^3+CV266^3+CW266^3+CX266^3+CY266^3+CZ266^3+DA266^3+DB266^3</f>
        <v>0</v>
      </c>
      <c r="DD266" s="76">
        <f t="shared" si="46"/>
        <v>0</v>
      </c>
      <c r="DE266" s="61"/>
      <c r="DF266" s="89"/>
      <c r="DG266" s="83"/>
      <c r="DH266" s="82"/>
      <c r="DI266" s="82"/>
      <c r="DJ266" s="83"/>
      <c r="DK266" s="83"/>
      <c r="DL266" s="82"/>
      <c r="DM266" s="82"/>
      <c r="DN266" s="83"/>
      <c r="DO266" s="83"/>
      <c r="DP266" s="82"/>
      <c r="DQ266" s="82"/>
      <c r="DR266" s="83"/>
      <c r="DS266" s="83"/>
      <c r="DT266" s="82"/>
      <c r="DU266" s="86"/>
      <c r="DV266" s="66"/>
      <c r="DW266" s="51"/>
      <c r="DY266" s="109"/>
      <c r="DZ266" s="58"/>
      <c r="EA266" s="3"/>
      <c r="EB266" s="4"/>
      <c r="EC266" s="4"/>
      <c r="ED266" s="4"/>
      <c r="EE266" s="4"/>
      <c r="EF266" s="4"/>
      <c r="EG266" s="4"/>
      <c r="EH266" s="4"/>
      <c r="EI266" s="4"/>
      <c r="EJ266" s="4"/>
      <c r="EK266" s="4"/>
      <c r="EL266" s="4"/>
      <c r="EM266" s="4"/>
      <c r="EN266" s="4"/>
      <c r="EO266" s="4"/>
      <c r="EP266" s="5"/>
      <c r="EQ266" s="75">
        <f>EI265^3+EJ265^3+EK265^3+EL265^3+EM265^3+EN265^3+EO265^3+EP265^3+EI266^3+EJ266^3+EK266^3+EL266^3+EM266^3+EN266^3+EO266^3+EP266^3</f>
        <v>0</v>
      </c>
      <c r="ER266" s="76">
        <f t="shared" si="47"/>
        <v>0</v>
      </c>
      <c r="ES266" s="61"/>
      <c r="ET266" s="89"/>
      <c r="EU266" s="83"/>
      <c r="EV266" s="83"/>
      <c r="EW266" s="83"/>
      <c r="EX266" s="83"/>
      <c r="EY266" s="83"/>
      <c r="EZ266" s="83"/>
      <c r="FA266" s="83"/>
      <c r="FB266" s="83"/>
      <c r="FC266" s="83"/>
      <c r="FD266" s="83"/>
      <c r="FE266" s="83"/>
      <c r="FF266" s="83"/>
      <c r="FG266" s="83"/>
      <c r="FH266" s="83"/>
      <c r="FI266" s="84"/>
      <c r="FJ266" s="66"/>
      <c r="FK266" s="51"/>
    </row>
    <row r="267" spans="1:167" x14ac:dyDescent="0.2">
      <c r="A267" s="32"/>
      <c r="B267" s="32"/>
      <c r="C267" s="32"/>
      <c r="D267" s="106" t="s">
        <v>180</v>
      </c>
      <c r="E267" s="107" t="s">
        <v>207</v>
      </c>
      <c r="F267" s="108">
        <f>B4+(253*B6)</f>
        <v>254</v>
      </c>
      <c r="G267" s="104"/>
      <c r="H267" s="43"/>
      <c r="I267" s="109"/>
      <c r="J267" s="58"/>
      <c r="K267" s="3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5"/>
      <c r="AA267" s="75">
        <f>K267^3+L267^3+M267^3+N267^3+O267^3+P267^3+Q267^3+R267^3+K268^3+L268^3+M268^3+N268^3+O268^3+P268^3+Q268^3+R268^3</f>
        <v>0</v>
      </c>
      <c r="AB267" s="76">
        <f t="shared" si="44"/>
        <v>0</v>
      </c>
      <c r="AC267" s="61"/>
      <c r="AD267" s="81"/>
      <c r="AE267" s="82"/>
      <c r="AF267" s="82"/>
      <c r="AG267" s="82"/>
      <c r="AH267" s="83"/>
      <c r="AI267" s="83"/>
      <c r="AJ267" s="83"/>
      <c r="AK267" s="83"/>
      <c r="AL267" s="82"/>
      <c r="AM267" s="82"/>
      <c r="AN267" s="82"/>
      <c r="AO267" s="82"/>
      <c r="AP267" s="83"/>
      <c r="AQ267" s="83"/>
      <c r="AR267" s="83"/>
      <c r="AS267" s="84"/>
      <c r="AT267" s="66"/>
      <c r="AU267" s="51"/>
      <c r="AW267" s="109"/>
      <c r="AX267" s="58"/>
      <c r="AY267" s="3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5"/>
      <c r="BO267" s="75">
        <f>AY267^3+AZ267^3+BA267^3+BB267^3+BC267^3+BD267^3+BE267^3+BF267^3+AY268^3+AZ268^3+BA268^3+BB268^3+BC268^3+BD268^3+BE268^3+BF268^3</f>
        <v>0</v>
      </c>
      <c r="BP267" s="76">
        <f t="shared" si="45"/>
        <v>0</v>
      </c>
      <c r="BQ267" s="61"/>
      <c r="BR267" s="89"/>
      <c r="BS267" s="83"/>
      <c r="BT267" s="83"/>
      <c r="BU267" s="83"/>
      <c r="BV267" s="83"/>
      <c r="BW267" s="83"/>
      <c r="BX267" s="83"/>
      <c r="BY267" s="83"/>
      <c r="BZ267" s="82"/>
      <c r="CA267" s="82"/>
      <c r="CB267" s="82"/>
      <c r="CC267" s="82"/>
      <c r="CD267" s="82"/>
      <c r="CE267" s="82"/>
      <c r="CF267" s="82"/>
      <c r="CG267" s="86"/>
      <c r="CH267" s="66"/>
      <c r="CI267" s="51"/>
      <c r="CJ267" s="144"/>
      <c r="CK267" s="109"/>
      <c r="CL267" s="58"/>
      <c r="CM267" s="3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5"/>
      <c r="DC267" s="75">
        <f>CM267^3+CN267^3+CO267^3+CP267^3+CQ267^3+CR267^3+CS267^3+CT267^3+CM268^3+CN268^3+CO268^3+CP268^3+CQ268^3+CR268^3+CS268^3+CT268^3</f>
        <v>0</v>
      </c>
      <c r="DD267" s="76">
        <f t="shared" si="46"/>
        <v>0</v>
      </c>
      <c r="DE267" s="61"/>
      <c r="DF267" s="89"/>
      <c r="DG267" s="83"/>
      <c r="DH267" s="82"/>
      <c r="DI267" s="82"/>
      <c r="DJ267" s="83"/>
      <c r="DK267" s="83"/>
      <c r="DL267" s="82"/>
      <c r="DM267" s="82"/>
      <c r="DN267" s="83"/>
      <c r="DO267" s="83"/>
      <c r="DP267" s="82"/>
      <c r="DQ267" s="82"/>
      <c r="DR267" s="83"/>
      <c r="DS267" s="83"/>
      <c r="DT267" s="82"/>
      <c r="DU267" s="86"/>
      <c r="DV267" s="66"/>
      <c r="DW267" s="51"/>
      <c r="DY267" s="109"/>
      <c r="DZ267" s="58"/>
      <c r="EA267" s="3"/>
      <c r="EB267" s="4"/>
      <c r="EC267" s="4"/>
      <c r="ED267" s="4"/>
      <c r="EE267" s="4"/>
      <c r="EF267" s="4"/>
      <c r="EG267" s="4"/>
      <c r="EH267" s="4"/>
      <c r="EI267" s="4"/>
      <c r="EJ267" s="4"/>
      <c r="EK267" s="4"/>
      <c r="EL267" s="4"/>
      <c r="EM267" s="4"/>
      <c r="EN267" s="4"/>
      <c r="EO267" s="4"/>
      <c r="EP267" s="5"/>
      <c r="EQ267" s="75">
        <f>EA267^3+EB267^3+EC267^3+ED267^3+EE267^3+EF267^3+EG267^3+EH267^3+EA268^3+EB268^3+EC268^3+ED268^3+EE268^3+EF268^3+EG268^3+EH268^3</f>
        <v>0</v>
      </c>
      <c r="ER267" s="76">
        <f t="shared" si="47"/>
        <v>0</v>
      </c>
      <c r="ES267" s="61"/>
      <c r="ET267" s="81"/>
      <c r="EU267" s="82"/>
      <c r="EV267" s="82"/>
      <c r="EW267" s="82"/>
      <c r="EX267" s="82"/>
      <c r="EY267" s="82"/>
      <c r="EZ267" s="82"/>
      <c r="FA267" s="82"/>
      <c r="FB267" s="82"/>
      <c r="FC267" s="82"/>
      <c r="FD267" s="82"/>
      <c r="FE267" s="82"/>
      <c r="FF267" s="82"/>
      <c r="FG267" s="82"/>
      <c r="FH267" s="82"/>
      <c r="FI267" s="86"/>
      <c r="FJ267" s="66"/>
      <c r="FK267" s="51"/>
    </row>
    <row r="268" spans="1:167" x14ac:dyDescent="0.2">
      <c r="A268" s="32"/>
      <c r="B268" s="32"/>
      <c r="C268" s="32"/>
      <c r="D268" s="106" t="s">
        <v>210</v>
      </c>
      <c r="E268" s="107" t="s">
        <v>207</v>
      </c>
      <c r="F268" s="108">
        <f>B4+(254*B6)</f>
        <v>255</v>
      </c>
      <c r="G268" s="104"/>
      <c r="H268" s="43"/>
      <c r="I268" s="109"/>
      <c r="J268" s="58"/>
      <c r="K268" s="3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5"/>
      <c r="AA268" s="75">
        <f>S267^3+T267^3+U267^3+V267^3+W267^3+X267^3+Y267^3+Z267^3+S268^3+T268^3+U268^3+V268^3+W268^3+X268^3+Y268^3+Z268^3</f>
        <v>0</v>
      </c>
      <c r="AB268" s="76">
        <f t="shared" si="44"/>
        <v>0</v>
      </c>
      <c r="AC268" s="61"/>
      <c r="AD268" s="81"/>
      <c r="AE268" s="82"/>
      <c r="AF268" s="82"/>
      <c r="AG268" s="82"/>
      <c r="AH268" s="83"/>
      <c r="AI268" s="83"/>
      <c r="AJ268" s="83"/>
      <c r="AK268" s="83"/>
      <c r="AL268" s="82"/>
      <c r="AM268" s="82"/>
      <c r="AN268" s="82"/>
      <c r="AO268" s="82"/>
      <c r="AP268" s="83"/>
      <c r="AQ268" s="83"/>
      <c r="AR268" s="83"/>
      <c r="AS268" s="84"/>
      <c r="AT268" s="66"/>
      <c r="AU268" s="51"/>
      <c r="AW268" s="109"/>
      <c r="AX268" s="58"/>
      <c r="AY268" s="3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5"/>
      <c r="BO268" s="75">
        <f>BG267^3+BH267^3+BI267^3+BJ267^3+BK267^3+BL267^3+BM267^3+BN267^3+BG268^3+BH268^3+BI268^3+BJ268^3+BK268^3+BL268^3+BM268^3+BN268^3</f>
        <v>0</v>
      </c>
      <c r="BP268" s="76">
        <f t="shared" si="45"/>
        <v>0</v>
      </c>
      <c r="BQ268" s="61"/>
      <c r="BR268" s="89"/>
      <c r="BS268" s="83"/>
      <c r="BT268" s="83"/>
      <c r="BU268" s="83"/>
      <c r="BV268" s="83"/>
      <c r="BW268" s="83"/>
      <c r="BX268" s="83"/>
      <c r="BY268" s="83"/>
      <c r="BZ268" s="82"/>
      <c r="CA268" s="82"/>
      <c r="CB268" s="82"/>
      <c r="CC268" s="82"/>
      <c r="CD268" s="82"/>
      <c r="CE268" s="82"/>
      <c r="CF268" s="82"/>
      <c r="CG268" s="86"/>
      <c r="CH268" s="66"/>
      <c r="CI268" s="51"/>
      <c r="CJ268" s="144"/>
      <c r="CK268" s="109"/>
      <c r="CL268" s="58"/>
      <c r="CM268" s="3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5"/>
      <c r="DC268" s="75">
        <f>CU267^3+CV267^3+CW267^3+CX267^3+CY267^3+CZ267^3+DA267^3+DB267^3+CU268^3+CV268^3+CW268^3+CX268^3+CY268^3+CZ268^3+DA268^3+DB268^3</f>
        <v>0</v>
      </c>
      <c r="DD268" s="76">
        <f t="shared" si="46"/>
        <v>0</v>
      </c>
      <c r="DE268" s="61"/>
      <c r="DF268" s="89"/>
      <c r="DG268" s="83"/>
      <c r="DH268" s="82"/>
      <c r="DI268" s="82"/>
      <c r="DJ268" s="83"/>
      <c r="DK268" s="83"/>
      <c r="DL268" s="82"/>
      <c r="DM268" s="82"/>
      <c r="DN268" s="83"/>
      <c r="DO268" s="83"/>
      <c r="DP268" s="82"/>
      <c r="DQ268" s="82"/>
      <c r="DR268" s="83"/>
      <c r="DS268" s="83"/>
      <c r="DT268" s="82"/>
      <c r="DU268" s="86"/>
      <c r="DV268" s="66"/>
      <c r="DW268" s="51"/>
      <c r="DY268" s="109"/>
      <c r="DZ268" s="58"/>
      <c r="EA268" s="3"/>
      <c r="EB268" s="4"/>
      <c r="EC268" s="4"/>
      <c r="ED268" s="4"/>
      <c r="EE268" s="4"/>
      <c r="EF268" s="4"/>
      <c r="EG268" s="4"/>
      <c r="EH268" s="4"/>
      <c r="EI268" s="4"/>
      <c r="EJ268" s="4"/>
      <c r="EK268" s="4"/>
      <c r="EL268" s="4"/>
      <c r="EM268" s="4"/>
      <c r="EN268" s="4"/>
      <c r="EO268" s="4"/>
      <c r="EP268" s="5"/>
      <c r="EQ268" s="75">
        <f>EI267^3+EJ267^3+EK267^3+EL267^3+EM267^3+EN267^3+EO267^3+EP267^3+EI268^3+EJ268^3+EK268^3+EL268^3+EM268^3+EN268^3+EO268^3+EP268^3</f>
        <v>0</v>
      </c>
      <c r="ER268" s="76">
        <f t="shared" si="47"/>
        <v>0</v>
      </c>
      <c r="ES268" s="61"/>
      <c r="ET268" s="89"/>
      <c r="EU268" s="83"/>
      <c r="EV268" s="83"/>
      <c r="EW268" s="83"/>
      <c r="EX268" s="83"/>
      <c r="EY268" s="83"/>
      <c r="EZ268" s="83"/>
      <c r="FA268" s="83"/>
      <c r="FB268" s="83"/>
      <c r="FC268" s="83"/>
      <c r="FD268" s="83"/>
      <c r="FE268" s="83"/>
      <c r="FF268" s="83"/>
      <c r="FG268" s="83"/>
      <c r="FH268" s="83"/>
      <c r="FI268" s="84"/>
      <c r="FJ268" s="66"/>
      <c r="FK268" s="51"/>
    </row>
    <row r="269" spans="1:167" ht="13.5" thickBot="1" x14ac:dyDescent="0.25">
      <c r="A269" s="32"/>
      <c r="B269" s="32"/>
      <c r="C269" s="32"/>
      <c r="D269" s="106" t="s">
        <v>7</v>
      </c>
      <c r="E269" s="107" t="s">
        <v>207</v>
      </c>
      <c r="F269" s="110">
        <f>B4+(255*B6)</f>
        <v>256</v>
      </c>
      <c r="G269" s="104"/>
      <c r="H269" s="43"/>
      <c r="I269" s="109"/>
      <c r="J269" s="58"/>
      <c r="K269" s="3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5"/>
      <c r="AA269" s="75">
        <f>K269^3+L269^3+M269^3+N269^3+O269^3+P269^3+Q269^3+R269^3+K270^3+L270^3+M270^3+N270^3+O270^3+P270^3+Q270^3+R270^3</f>
        <v>0</v>
      </c>
      <c r="AB269" s="76">
        <f t="shared" si="44"/>
        <v>0</v>
      </c>
      <c r="AC269" s="61"/>
      <c r="AD269" s="89"/>
      <c r="AE269" s="83"/>
      <c r="AF269" s="83"/>
      <c r="AG269" s="83"/>
      <c r="AH269" s="82"/>
      <c r="AI269" s="82"/>
      <c r="AJ269" s="82"/>
      <c r="AK269" s="82"/>
      <c r="AL269" s="83"/>
      <c r="AM269" s="83"/>
      <c r="AN269" s="83"/>
      <c r="AO269" s="83"/>
      <c r="AP269" s="82"/>
      <c r="AQ269" s="82"/>
      <c r="AR269" s="82"/>
      <c r="AS269" s="86"/>
      <c r="AT269" s="66"/>
      <c r="AU269" s="51"/>
      <c r="AW269" s="109"/>
      <c r="AX269" s="58"/>
      <c r="AY269" s="3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5"/>
      <c r="BO269" s="75">
        <f>AY269^3+AZ269^3+BA269^3+BB269^3+BC269^3+BD269^3+BE269^3+BF269^3+AY270^3+AZ270^3+BA270^3+BB270^3+BC270^3+BD270^3+BE270^3+BF270^3</f>
        <v>0</v>
      </c>
      <c r="BP269" s="76">
        <f t="shared" si="45"/>
        <v>0</v>
      </c>
      <c r="BQ269" s="61"/>
      <c r="BR269" s="81"/>
      <c r="BS269" s="82"/>
      <c r="BT269" s="82"/>
      <c r="BU269" s="82"/>
      <c r="BV269" s="82"/>
      <c r="BW269" s="82"/>
      <c r="BX269" s="82"/>
      <c r="BY269" s="82"/>
      <c r="BZ269" s="83"/>
      <c r="CA269" s="83"/>
      <c r="CB269" s="83"/>
      <c r="CC269" s="83"/>
      <c r="CD269" s="83"/>
      <c r="CE269" s="83"/>
      <c r="CF269" s="83"/>
      <c r="CG269" s="84"/>
      <c r="CH269" s="66"/>
      <c r="CI269" s="51"/>
      <c r="CJ269" s="144"/>
      <c r="CK269" s="109"/>
      <c r="CL269" s="58"/>
      <c r="CM269" s="3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5"/>
      <c r="DC269" s="75">
        <f>CM269^3+CN269^3+CO269^3+CP269^3+CQ269^3+CR269^3+CS269^3+CT269^3+CM270^3+CN270^3+CO270^3+CP270^3+CQ270^3+CR270^3+CS270^3+CT270^3</f>
        <v>0</v>
      </c>
      <c r="DD269" s="76">
        <f t="shared" si="46"/>
        <v>0</v>
      </c>
      <c r="DE269" s="61"/>
      <c r="DF269" s="89"/>
      <c r="DG269" s="83"/>
      <c r="DH269" s="82"/>
      <c r="DI269" s="82"/>
      <c r="DJ269" s="83"/>
      <c r="DK269" s="83"/>
      <c r="DL269" s="82"/>
      <c r="DM269" s="82"/>
      <c r="DN269" s="83"/>
      <c r="DO269" s="83"/>
      <c r="DP269" s="82"/>
      <c r="DQ269" s="82"/>
      <c r="DR269" s="83"/>
      <c r="DS269" s="83"/>
      <c r="DT269" s="82"/>
      <c r="DU269" s="86"/>
      <c r="DV269" s="66"/>
      <c r="DW269" s="51"/>
      <c r="DY269" s="109"/>
      <c r="DZ269" s="58"/>
      <c r="EA269" s="3"/>
      <c r="EB269" s="4"/>
      <c r="EC269" s="4"/>
      <c r="ED269" s="4"/>
      <c r="EE269" s="4"/>
      <c r="EF269" s="4"/>
      <c r="EG269" s="4"/>
      <c r="EH269" s="4"/>
      <c r="EI269" s="4"/>
      <c r="EJ269" s="4"/>
      <c r="EK269" s="4"/>
      <c r="EL269" s="4"/>
      <c r="EM269" s="4"/>
      <c r="EN269" s="4"/>
      <c r="EO269" s="4"/>
      <c r="EP269" s="5"/>
      <c r="EQ269" s="75">
        <f>EA269^3+EB269^3+EC269^3+ED269^3+EE269^3+EF269^3+EG269^3+EH269^3+EA270^3+EB270^3+EC270^3+ED270^3+EE270^3+EF270^3+EG270^3+EH270^3</f>
        <v>0</v>
      </c>
      <c r="ER269" s="76">
        <f t="shared" si="47"/>
        <v>0</v>
      </c>
      <c r="ES269" s="61"/>
      <c r="ET269" s="81"/>
      <c r="EU269" s="82"/>
      <c r="EV269" s="82"/>
      <c r="EW269" s="82"/>
      <c r="EX269" s="82"/>
      <c r="EY269" s="82"/>
      <c r="EZ269" s="82"/>
      <c r="FA269" s="82"/>
      <c r="FB269" s="82"/>
      <c r="FC269" s="82"/>
      <c r="FD269" s="82"/>
      <c r="FE269" s="82"/>
      <c r="FF269" s="82"/>
      <c r="FG269" s="82"/>
      <c r="FH269" s="82"/>
      <c r="FI269" s="86"/>
      <c r="FJ269" s="66"/>
      <c r="FK269" s="51"/>
    </row>
    <row r="270" spans="1:167" x14ac:dyDescent="0.2">
      <c r="A270" s="32"/>
      <c r="B270" s="32"/>
      <c r="C270" s="32"/>
      <c r="D270" s="156"/>
      <c r="E270" s="157"/>
      <c r="F270" s="158"/>
      <c r="G270" s="104"/>
      <c r="H270" s="43"/>
      <c r="I270" s="109"/>
      <c r="J270" s="58"/>
      <c r="K270" s="3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5"/>
      <c r="AA270" s="75">
        <f>S269^3+T269^3+U269^3+V269^3+W269^3+X269^3+Y269^3+Z269^3+S270^3+T270^3+U270^3+V270^3+W270^3+X270^3+Y270^3+Z270^3</f>
        <v>0</v>
      </c>
      <c r="AB270" s="76">
        <f t="shared" si="44"/>
        <v>0</v>
      </c>
      <c r="AC270" s="61"/>
      <c r="AD270" s="89"/>
      <c r="AE270" s="83"/>
      <c r="AF270" s="83"/>
      <c r="AG270" s="83"/>
      <c r="AH270" s="82"/>
      <c r="AI270" s="82"/>
      <c r="AJ270" s="82"/>
      <c r="AK270" s="82"/>
      <c r="AL270" s="83"/>
      <c r="AM270" s="83"/>
      <c r="AN270" s="83"/>
      <c r="AO270" s="83"/>
      <c r="AP270" s="82"/>
      <c r="AQ270" s="82"/>
      <c r="AR270" s="82"/>
      <c r="AS270" s="86"/>
      <c r="AT270" s="66"/>
      <c r="AU270" s="51"/>
      <c r="AW270" s="109"/>
      <c r="AX270" s="58"/>
      <c r="AY270" s="3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5"/>
      <c r="BO270" s="75">
        <f>BG269^3+BH269^3+BI269^3+BJ269^3+BK269^3+BL269^3+BM269^3+BN269^3+BG270^3+BH270^3+BI270^3+BJ270^3+BK270^3+BL270^3+BM270^3+BN270^3</f>
        <v>0</v>
      </c>
      <c r="BP270" s="76">
        <f t="shared" si="45"/>
        <v>0</v>
      </c>
      <c r="BQ270" s="61"/>
      <c r="BR270" s="81"/>
      <c r="BS270" s="82"/>
      <c r="BT270" s="82"/>
      <c r="BU270" s="82"/>
      <c r="BV270" s="82"/>
      <c r="BW270" s="82"/>
      <c r="BX270" s="82"/>
      <c r="BY270" s="82"/>
      <c r="BZ270" s="83"/>
      <c r="CA270" s="83"/>
      <c r="CB270" s="83"/>
      <c r="CC270" s="83"/>
      <c r="CD270" s="83"/>
      <c r="CE270" s="83"/>
      <c r="CF270" s="83"/>
      <c r="CG270" s="84"/>
      <c r="CH270" s="66"/>
      <c r="CI270" s="51"/>
      <c r="CJ270" s="144"/>
      <c r="CK270" s="109"/>
      <c r="CL270" s="58"/>
      <c r="CM270" s="3"/>
      <c r="CN270" s="4"/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5"/>
      <c r="DC270" s="75">
        <f>CU269^3+CV269^3+CW269^3+CX269^3+CY269^3+CZ269^3+DA269^3+DB269^3+CU270^3+CV270^3+CW270^3+CX270^3+CY270^3+CZ270^3+DA270^3+DB270^3</f>
        <v>0</v>
      </c>
      <c r="DD270" s="76">
        <f t="shared" si="46"/>
        <v>0</v>
      </c>
      <c r="DE270" s="61"/>
      <c r="DF270" s="89"/>
      <c r="DG270" s="83"/>
      <c r="DH270" s="82"/>
      <c r="DI270" s="82"/>
      <c r="DJ270" s="83"/>
      <c r="DK270" s="83"/>
      <c r="DL270" s="82"/>
      <c r="DM270" s="82"/>
      <c r="DN270" s="83"/>
      <c r="DO270" s="83"/>
      <c r="DP270" s="82"/>
      <c r="DQ270" s="82"/>
      <c r="DR270" s="83"/>
      <c r="DS270" s="83"/>
      <c r="DT270" s="82"/>
      <c r="DU270" s="86"/>
      <c r="DV270" s="66"/>
      <c r="DW270" s="51"/>
      <c r="DY270" s="109"/>
      <c r="DZ270" s="58"/>
      <c r="EA270" s="3"/>
      <c r="EB270" s="4"/>
      <c r="EC270" s="4"/>
      <c r="ED270" s="4"/>
      <c r="EE270" s="4"/>
      <c r="EF270" s="4"/>
      <c r="EG270" s="4"/>
      <c r="EH270" s="4"/>
      <c r="EI270" s="4"/>
      <c r="EJ270" s="4"/>
      <c r="EK270" s="4"/>
      <c r="EL270" s="4"/>
      <c r="EM270" s="4"/>
      <c r="EN270" s="4"/>
      <c r="EO270" s="4"/>
      <c r="EP270" s="5"/>
      <c r="EQ270" s="75">
        <f>EI269^3+EJ269^3+EK269^3+EL269^3+EM269^3+EN269^3+EO269^3+EP269^3+EI270^3+EJ270^3+EK270^3+EL270^3+EM270^3+EN270^3+EO270^3+EP270^3</f>
        <v>0</v>
      </c>
      <c r="ER270" s="76">
        <f t="shared" si="47"/>
        <v>0</v>
      </c>
      <c r="ES270" s="61"/>
      <c r="ET270" s="89"/>
      <c r="EU270" s="83"/>
      <c r="EV270" s="83"/>
      <c r="EW270" s="83"/>
      <c r="EX270" s="83"/>
      <c r="EY270" s="83"/>
      <c r="EZ270" s="83"/>
      <c r="FA270" s="83"/>
      <c r="FB270" s="83"/>
      <c r="FC270" s="83"/>
      <c r="FD270" s="83"/>
      <c r="FE270" s="83"/>
      <c r="FF270" s="83"/>
      <c r="FG270" s="83"/>
      <c r="FH270" s="83"/>
      <c r="FI270" s="84"/>
      <c r="FJ270" s="66"/>
      <c r="FK270" s="51"/>
    </row>
    <row r="271" spans="1:167" x14ac:dyDescent="0.2">
      <c r="A271" s="32"/>
      <c r="B271" s="159"/>
      <c r="C271" s="52"/>
      <c r="D271" s="159" t="s">
        <v>273</v>
      </c>
      <c r="E271" s="32"/>
      <c r="F271" s="32"/>
      <c r="G271" s="32"/>
      <c r="I271" s="109"/>
      <c r="J271" s="58"/>
      <c r="K271" s="3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5"/>
      <c r="AA271" s="75">
        <f>K271^3+L271^3+M271^3+N271^3+O271^3+P271^3+Q271^3+R271^3+K272^3+L272^3+M272^3+N272^3+O272^3+P272^3+Q272^3+R272^3</f>
        <v>0</v>
      </c>
      <c r="AB271" s="76">
        <f t="shared" si="44"/>
        <v>0</v>
      </c>
      <c r="AC271" s="61"/>
      <c r="AD271" s="89"/>
      <c r="AE271" s="83"/>
      <c r="AF271" s="83"/>
      <c r="AG271" s="83"/>
      <c r="AH271" s="82"/>
      <c r="AI271" s="82"/>
      <c r="AJ271" s="82"/>
      <c r="AK271" s="82"/>
      <c r="AL271" s="83"/>
      <c r="AM271" s="83"/>
      <c r="AN271" s="83"/>
      <c r="AO271" s="83"/>
      <c r="AP271" s="82"/>
      <c r="AQ271" s="82"/>
      <c r="AR271" s="82"/>
      <c r="AS271" s="86"/>
      <c r="AT271" s="66"/>
      <c r="AU271" s="51"/>
      <c r="AW271" s="109"/>
      <c r="AX271" s="58"/>
      <c r="AY271" s="3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5"/>
      <c r="BO271" s="75">
        <f>AY271^3+AZ271^3+BA271^3+BB271^3+BC271^3+BD271^3+BE271^3+BF271^3+AY272^3+AZ272^3+BA272^3+BB272^3+BC272^3+BD272^3+BE272^3+BF272^3</f>
        <v>0</v>
      </c>
      <c r="BP271" s="76">
        <f t="shared" si="45"/>
        <v>0</v>
      </c>
      <c r="BQ271" s="61"/>
      <c r="BR271" s="89"/>
      <c r="BS271" s="83"/>
      <c r="BT271" s="83"/>
      <c r="BU271" s="83"/>
      <c r="BV271" s="83"/>
      <c r="BW271" s="83"/>
      <c r="BX271" s="83"/>
      <c r="BY271" s="83"/>
      <c r="BZ271" s="82"/>
      <c r="CA271" s="82"/>
      <c r="CB271" s="82"/>
      <c r="CC271" s="82"/>
      <c r="CD271" s="82"/>
      <c r="CE271" s="82"/>
      <c r="CF271" s="82"/>
      <c r="CG271" s="86"/>
      <c r="CH271" s="66"/>
      <c r="CI271" s="51"/>
      <c r="CJ271" s="144"/>
      <c r="CK271" s="109"/>
      <c r="CL271" s="58"/>
      <c r="CM271" s="3"/>
      <c r="CN271" s="4"/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4"/>
      <c r="CZ271" s="4"/>
      <c r="DA271" s="4"/>
      <c r="DB271" s="5"/>
      <c r="DC271" s="75">
        <f>CM271^3+CN271^3+CO271^3+CP271^3+CQ271^3+CR271^3+CS271^3+CT271^3+CM272^3+CN272^3+CO272^3+CP272^3+CQ272^3+CR272^3+CS272^3+CT272^3</f>
        <v>0</v>
      </c>
      <c r="DD271" s="76">
        <f t="shared" si="46"/>
        <v>0</v>
      </c>
      <c r="DE271" s="61"/>
      <c r="DF271" s="89"/>
      <c r="DG271" s="83"/>
      <c r="DH271" s="82"/>
      <c r="DI271" s="82"/>
      <c r="DJ271" s="83"/>
      <c r="DK271" s="83"/>
      <c r="DL271" s="82"/>
      <c r="DM271" s="82"/>
      <c r="DN271" s="83"/>
      <c r="DO271" s="83"/>
      <c r="DP271" s="82"/>
      <c r="DQ271" s="82"/>
      <c r="DR271" s="83"/>
      <c r="DS271" s="83"/>
      <c r="DT271" s="82"/>
      <c r="DU271" s="86"/>
      <c r="DV271" s="66"/>
      <c r="DW271" s="51"/>
      <c r="DY271" s="109"/>
      <c r="DZ271" s="58"/>
      <c r="EA271" s="3"/>
      <c r="EB271" s="4"/>
      <c r="EC271" s="4"/>
      <c r="ED271" s="4"/>
      <c r="EE271" s="4"/>
      <c r="EF271" s="4"/>
      <c r="EG271" s="4"/>
      <c r="EH271" s="4"/>
      <c r="EI271" s="4"/>
      <c r="EJ271" s="4"/>
      <c r="EK271" s="4"/>
      <c r="EL271" s="4"/>
      <c r="EM271" s="4"/>
      <c r="EN271" s="4"/>
      <c r="EO271" s="4"/>
      <c r="EP271" s="5"/>
      <c r="EQ271" s="75">
        <f>EA271^3+EB271^3+EC271^3+ED271^3+EE271^3+EF271^3+EG271^3+EH271^3+EA272^3+EB272^3+EC272^3+ED272^3+EE272^3+EF272^3+EG272^3+EH272^3</f>
        <v>0</v>
      </c>
      <c r="ER271" s="76">
        <f t="shared" si="47"/>
        <v>0</v>
      </c>
      <c r="ES271" s="61"/>
      <c r="ET271" s="81"/>
      <c r="EU271" s="82"/>
      <c r="EV271" s="82"/>
      <c r="EW271" s="82"/>
      <c r="EX271" s="82"/>
      <c r="EY271" s="82"/>
      <c r="EZ271" s="82"/>
      <c r="FA271" s="82"/>
      <c r="FB271" s="82"/>
      <c r="FC271" s="82"/>
      <c r="FD271" s="82"/>
      <c r="FE271" s="82"/>
      <c r="FF271" s="82"/>
      <c r="FG271" s="82"/>
      <c r="FH271" s="82"/>
      <c r="FI271" s="86"/>
      <c r="FJ271" s="66"/>
      <c r="FK271" s="51"/>
    </row>
    <row r="272" spans="1:167" x14ac:dyDescent="0.2">
      <c r="I272" s="109"/>
      <c r="J272" s="58"/>
      <c r="K272" s="7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9"/>
      <c r="AA272" s="75">
        <f>S271^3+T271^3+U271^3+V271^3+W271^3+X271^3+Y271^3+Z271^3+S272^3+T272^3+U272^3+V272^3+W272^3+X272^3+Y272^3+Z272^3</f>
        <v>0</v>
      </c>
      <c r="AB272" s="76">
        <f t="shared" si="44"/>
        <v>0</v>
      </c>
      <c r="AC272" s="61"/>
      <c r="AD272" s="116"/>
      <c r="AE272" s="117"/>
      <c r="AF272" s="117"/>
      <c r="AG272" s="117"/>
      <c r="AH272" s="118"/>
      <c r="AI272" s="118"/>
      <c r="AJ272" s="118"/>
      <c r="AK272" s="118"/>
      <c r="AL272" s="117"/>
      <c r="AM272" s="117"/>
      <c r="AN272" s="117"/>
      <c r="AO272" s="117"/>
      <c r="AP272" s="118"/>
      <c r="AQ272" s="118"/>
      <c r="AR272" s="118"/>
      <c r="AS272" s="119"/>
      <c r="AT272" s="32"/>
      <c r="AU272" s="115"/>
      <c r="AW272" s="109"/>
      <c r="AX272" s="58"/>
      <c r="AY272" s="7"/>
      <c r="AZ272" s="8"/>
      <c r="BA272" s="8"/>
      <c r="BB272" s="8"/>
      <c r="BC272" s="8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9"/>
      <c r="BO272" s="75">
        <f>BG271^3+BH271^3+BI271^3+BJ271^3+BK271^3+BL271^3+BM271^3+BN271^3+BG272^3+BH272^3+BI272^3+BJ272^3+BK272^3+BL272^3+BM272^3+BN272^3</f>
        <v>0</v>
      </c>
      <c r="BP272" s="76">
        <f t="shared" si="45"/>
        <v>0</v>
      </c>
      <c r="BQ272" s="61"/>
      <c r="BR272" s="116"/>
      <c r="BS272" s="117"/>
      <c r="BT272" s="117"/>
      <c r="BU272" s="117"/>
      <c r="BV272" s="117"/>
      <c r="BW272" s="117"/>
      <c r="BX272" s="117"/>
      <c r="BY272" s="117"/>
      <c r="BZ272" s="118"/>
      <c r="CA272" s="118"/>
      <c r="CB272" s="118"/>
      <c r="CC272" s="118"/>
      <c r="CD272" s="118"/>
      <c r="CE272" s="118"/>
      <c r="CF272" s="118"/>
      <c r="CG272" s="119"/>
      <c r="CH272" s="32"/>
      <c r="CI272" s="115"/>
      <c r="CJ272" s="144"/>
      <c r="CK272" s="109"/>
      <c r="CL272" s="58"/>
      <c r="CM272" s="7"/>
      <c r="CN272" s="8"/>
      <c r="CO272" s="8"/>
      <c r="CP272" s="8"/>
      <c r="CQ272" s="8"/>
      <c r="CR272" s="8"/>
      <c r="CS272" s="8"/>
      <c r="CT272" s="8"/>
      <c r="CU272" s="8"/>
      <c r="CV272" s="8"/>
      <c r="CW272" s="8"/>
      <c r="CX272" s="8"/>
      <c r="CY272" s="8"/>
      <c r="CZ272" s="8"/>
      <c r="DA272" s="8"/>
      <c r="DB272" s="9"/>
      <c r="DC272" s="75">
        <f>CU271^3+CV271^3+CW271^3+CX271^3+CY271^3+CZ271^3+DA271^3+DB271^3+CU272^3+CV272^3+CW272^3+CX272^3+CY272^3+CZ272^3+DA272^3+DB272^3</f>
        <v>0</v>
      </c>
      <c r="DD272" s="76">
        <f t="shared" si="46"/>
        <v>0</v>
      </c>
      <c r="DE272" s="61"/>
      <c r="DF272" s="116"/>
      <c r="DG272" s="117"/>
      <c r="DH272" s="118"/>
      <c r="DI272" s="118"/>
      <c r="DJ272" s="117"/>
      <c r="DK272" s="117"/>
      <c r="DL272" s="118"/>
      <c r="DM272" s="118"/>
      <c r="DN272" s="117"/>
      <c r="DO272" s="117"/>
      <c r="DP272" s="118"/>
      <c r="DQ272" s="118"/>
      <c r="DR272" s="117"/>
      <c r="DS272" s="117"/>
      <c r="DT272" s="118"/>
      <c r="DU272" s="119"/>
      <c r="DV272" s="32"/>
      <c r="DW272" s="115"/>
      <c r="DY272" s="109"/>
      <c r="DZ272" s="58"/>
      <c r="EA272" s="7"/>
      <c r="EB272" s="8"/>
      <c r="EC272" s="8"/>
      <c r="ED272" s="8"/>
      <c r="EE272" s="8"/>
      <c r="EF272" s="8"/>
      <c r="EG272" s="8"/>
      <c r="EH272" s="8"/>
      <c r="EI272" s="8"/>
      <c r="EJ272" s="8"/>
      <c r="EK272" s="8"/>
      <c r="EL272" s="8"/>
      <c r="EM272" s="8"/>
      <c r="EN272" s="8"/>
      <c r="EO272" s="8"/>
      <c r="EP272" s="9"/>
      <c r="EQ272" s="75">
        <f>EI271^3+EJ271^3+EK271^3+EL271^3+EM271^3+EN271^3+EO271^3+EP271^3+EI272^3+EJ272^3+EK272^3+EL272^3+EM272^3+EN272^3+EO272^3+EP272^3</f>
        <v>0</v>
      </c>
      <c r="ER272" s="76">
        <f t="shared" si="47"/>
        <v>0</v>
      </c>
      <c r="ES272" s="61"/>
      <c r="ET272" s="116"/>
      <c r="EU272" s="117"/>
      <c r="EV272" s="117"/>
      <c r="EW272" s="117"/>
      <c r="EX272" s="117"/>
      <c r="EY272" s="117"/>
      <c r="EZ272" s="117"/>
      <c r="FA272" s="117"/>
      <c r="FB272" s="117"/>
      <c r="FC272" s="117"/>
      <c r="FD272" s="117"/>
      <c r="FE272" s="117"/>
      <c r="FF272" s="117"/>
      <c r="FG272" s="117"/>
      <c r="FH272" s="117"/>
      <c r="FI272" s="120"/>
      <c r="FJ272" s="32"/>
      <c r="FK272" s="115"/>
    </row>
    <row r="273" spans="9:167" x14ac:dyDescent="0.2">
      <c r="I273" s="109"/>
      <c r="J273" s="58"/>
      <c r="K273" s="121">
        <f>K257^3+K258^3+K259^3+K260^3+K261^3+K262^3+K263^3+K264^3+L257^3+L258^3+L259^3+L260^3+L261^3+L262^3+L263^3+L264^3</f>
        <v>0</v>
      </c>
      <c r="L273" s="122">
        <f>K272^3+K271^3+K270^3+K269^3+K268^3+K267^3+K266^3+K265^3+L272^3+L271^3+L270^3+L269^3+L268^3+L267^3+L266^3+L265^3</f>
        <v>0</v>
      </c>
      <c r="M273" s="122">
        <f>M257^3+M258^3+M259^3+M260^3+M261^3+M262^3+M263^3+M264^3+N257^3+N258^3+N259^3+N260^3+N261^3+N262^3+N263^3+N264^3</f>
        <v>0</v>
      </c>
      <c r="N273" s="122">
        <f>M272^3+M271^3+M270^3+M269^3+M268^3+M267^3+M266^3+M265^3+N272^3+N271^3+N270^3+N269^3+N268^3+N267^3+N266^3+N265^3</f>
        <v>0</v>
      </c>
      <c r="O273" s="122">
        <f>O257^3+O258^3+O259^3+O260^3+O261^3+O262^3+O263^3+O264^3+P257^3+P258^3+P259^3+P260^3+P261^3+P262^3+P263^3+P264^3</f>
        <v>0</v>
      </c>
      <c r="P273" s="122">
        <f>O272^3+O271^3+O270^3+O269^3+O268^3+O267^3+O266^3+O265^3+P272^3+P271^3+P270^3+P269^3+P268^3+P267^3+P266^3+P265^3</f>
        <v>0</v>
      </c>
      <c r="Q273" s="122">
        <f>Q257^3+Q258^3+Q259^3+Q260^3+Q261^3+Q262^3+Q263^3+Q264^3+R257^3+R258^3+R259^3+R260^3+R261^3+R262^3+R263^3+R264^3</f>
        <v>0</v>
      </c>
      <c r="R273" s="122">
        <f>Q272^3+Q271^3+Q270^3+Q269^3+Q268^3+Q267^3+Q266^3+Q265^3+R272^3+R271^3+R270^3+R269^3+R268^3+R267^3+R266^3+R265^3</f>
        <v>0</v>
      </c>
      <c r="S273" s="122">
        <f>S257^3+S258^3+S259^3+S260^3+S261^3+S262^3+S263^3+S264^3+T257^3+T258^3+T259^3+T260^3+T261^3+T262^3+T263^3+T264^3</f>
        <v>0</v>
      </c>
      <c r="T273" s="122">
        <f>S272^3+S271^3+S270^3+S269^3+S268^3+S267^3+S266^3+S265^3+T272^3+T271^3+T270^3+T269^3+T268^3+T267^3+T266^3+T265^3</f>
        <v>0</v>
      </c>
      <c r="U273" s="122">
        <f>U257^3+U258^3+U259^3+U260^3+U261^3+U262^3+U263^3+U264^3+V257^3+V258^3+V259^3+V260^3+V261^3+V262^3+V263^3+V264^3</f>
        <v>0</v>
      </c>
      <c r="V273" s="122">
        <f>U272^3+U271^3+U270^3+U269^3+U268^3+U267^3+U266^3+U265^3+V272^3+V271^3+V270^3+V269^3+V268^3+V267^3+V266^3+V265^3</f>
        <v>0</v>
      </c>
      <c r="W273" s="122">
        <f>W257^3+W258^3+W259^3+W260^3+W261^3+W262^3+W263^3+W264^3+X257^3+X258^3+X259^3+X260^3+X261^3+X262^3+X263^3+X264^3</f>
        <v>0</v>
      </c>
      <c r="X273" s="122">
        <f>W272^3+W271^3+W270^3+W269^3+W268^3+W267^3+W266^3+W265^3+X272^3+X271^3+X270^3+X269^3+X268^3+X267^3+X266^3+X265^3</f>
        <v>0</v>
      </c>
      <c r="Y273" s="122">
        <f>Y257^3+Y258^3+Y259^3+Y260^3+Y261^3+Y262^3+Y263^3+Y264^3+Z257^3+Z258^3+Z259^3+Z260^3+Z261^3+Z262^3+Z263^3+Z264^3</f>
        <v>0</v>
      </c>
      <c r="Z273" s="123">
        <f>Y272^3+Y271^3+Y270^3+Y269^3+Y268^3+Y267^3+Y266^3+Y265^3+Z272^3+Z271^3+Z270^3+Z269^3+Z268^3+Z267^3+Z266^3+Z265^3</f>
        <v>0</v>
      </c>
      <c r="AA273" s="124">
        <f>SUMSQ(K257,L258,M259,N260,O261,P262,Q263,R264,S265,T266,U267,V268,W269,X270,Y271,Z272)</f>
        <v>0</v>
      </c>
      <c r="AB273" s="125">
        <f>SUMSQ(K265,L266,M267,N268,O269,P270,Q271,R272,S257,T258,U259,V260,W261,X262,Y263,Z264)</f>
        <v>0</v>
      </c>
      <c r="AC273" s="52"/>
      <c r="AD273" s="126"/>
      <c r="AE273" s="126"/>
      <c r="AF273" s="126"/>
      <c r="AG273" s="126"/>
      <c r="AH273" s="126"/>
      <c r="AI273" s="126"/>
      <c r="AJ273" s="126"/>
      <c r="AK273" s="126"/>
      <c r="AL273" s="126"/>
      <c r="AM273" s="126"/>
      <c r="AN273" s="126"/>
      <c r="AO273" s="126"/>
      <c r="AP273" s="126"/>
      <c r="AQ273" s="126"/>
      <c r="AR273" s="126"/>
      <c r="AS273" s="126"/>
      <c r="AT273" s="32"/>
      <c r="AU273" s="115"/>
      <c r="AW273" s="109"/>
      <c r="AX273" s="58"/>
      <c r="AY273" s="121">
        <f>AY257^3+AY258^3+AY259^3+AY260^3+AY261^3+AY262^3+AY263^3+AY264^3+AZ257^3+AZ258^3+AZ259^3+AZ260^3+AZ261^3+AZ262^3+AZ263^3+AZ264^3</f>
        <v>0</v>
      </c>
      <c r="AZ273" s="122">
        <f>AY272^3+AY271^3+AY270^3+AY269^3+AY268^3+AY267^3+AY266^3+AY265^3+AZ272^3+AZ271^3+AZ270^3+AZ269^3+AZ268^3+AZ267^3+AZ266^3+AZ265^3</f>
        <v>0</v>
      </c>
      <c r="BA273" s="122">
        <f>BA257^3+BA258^3+BA259^3+BA260^3+BA261^3+BA262^3+BA263^3+BA264^3+BB257^3+BB258^3+BB259^3+BB260^3+BB261^3+BB262^3+BB263^3+BB264^3</f>
        <v>0</v>
      </c>
      <c r="BB273" s="122">
        <f>BA272^3+BA271^3+BA270^3+BA269^3+BA268^3+BA267^3+BA266^3+BA265^3+BB272^3+BB271^3+BB270^3+BB269^3+BB268^3+BB267^3+BB266^3+BB265^3</f>
        <v>0</v>
      </c>
      <c r="BC273" s="122">
        <f>BC257^3+BC258^3+BC259^3+BC260^3+BC261^3+BC262^3+BC263^3+BC264^3+BD257^3+BD258^3+BD259^3+BD260^3+BD261^3+BD262^3+BD263^3+BD264^3</f>
        <v>0</v>
      </c>
      <c r="BD273" s="122">
        <f>BC272^3+BC271^3+BC270^3+BC269^3+BC268^3+BC267^3+BC266^3+BC265^3+BD272^3+BD271^3+BD270^3+BD269^3+BD268^3+BD267^3+BD266^3+BD265^3</f>
        <v>0</v>
      </c>
      <c r="BE273" s="122">
        <f>BE257^3+BE258^3+BE259^3+BE260^3+BE261^3+BE262^3+BE263^3+BE264^3+BF257^3+BF258^3+BF259^3+BF260^3+BF261^3+BF262^3+BF263^3+BF264^3</f>
        <v>0</v>
      </c>
      <c r="BF273" s="122">
        <f>BE272^3+BE271^3+BE270^3+BE269^3+BE268^3+BE267^3+BE266^3+BE265^3+BF272^3+BF271^3+BF270^3+BF269^3+BF268^3+BF267^3+BF266^3+BF265^3</f>
        <v>0</v>
      </c>
      <c r="BG273" s="122">
        <f>BG257^3+BG258^3+BG259^3+BG260^3+BG261^3+BG262^3+BG263^3+BG264^3+BH257^3+BH258^3+BH259^3+BH260^3+BH261^3+BH262^3+BH263^3+BH264^3</f>
        <v>0</v>
      </c>
      <c r="BH273" s="122">
        <f>BG272^3+BG271^3+BG270^3+BG269^3+BG268^3+BG267^3+BG266^3+BG265^3+BH272^3+BH271^3+BH270^3+BH269^3+BH268^3+BH267^3+BH266^3+BH265^3</f>
        <v>0</v>
      </c>
      <c r="BI273" s="122">
        <f>BI257^3+BI258^3+BI259^3+BI260^3+BI261^3+BI262^3+BI263^3+BI264^3+BJ257^3+BJ258^3+BJ259^3+BJ260^3+BJ261^3+BJ262^3+BJ263^3+BJ264^3</f>
        <v>0</v>
      </c>
      <c r="BJ273" s="122">
        <f>BI272^3+BI271^3+BI270^3+BI269^3+BI268^3+BI267^3+BI266^3+BI265^3+BJ272^3+BJ271^3+BJ270^3+BJ269^3+BJ268^3+BJ267^3+BJ266^3+BJ265^3</f>
        <v>0</v>
      </c>
      <c r="BK273" s="122">
        <f>BK257^3+BK258^3+BK259^3+BK260^3+BK261^3+BK262^3+BK263^3+BK264^3+BL257^3+BL258^3+BL259^3+BL260^3+BL261^3+BL262^3+BL263^3+BL264^3</f>
        <v>0</v>
      </c>
      <c r="BL273" s="122">
        <f>BK272^3+BK271^3+BK270^3+BK269^3+BK268^3+BK267^3+BK266^3+BK265^3+BL272^3+BL271^3+BL270^3+BL269^3+BL268^3+BL267^3+BL266^3+BL265^3</f>
        <v>0</v>
      </c>
      <c r="BM273" s="122">
        <f>BM257^3+BM258^3+BM259^3+BM260^3+BM261^3+BM262^3+BM263^3+BM264^3+BN257^3+BN258^3+BN259^3+BN260^3+BN261^3+BN262^3+BN263^3+BN264^3</f>
        <v>0</v>
      </c>
      <c r="BN273" s="123">
        <f>BM272^3+BM271^3+BM270^3+BM269^3+BM268^3+BM267^3+BM266^3+BM265^3+BN272^3+BN271^3+BN270^3+BN269^3+BN268^3+BN267^3+BN266^3+BN265^3</f>
        <v>0</v>
      </c>
      <c r="BO273" s="124">
        <f>SUMSQ(AY257,AZ258,BA259,BB260,BC261,BD262,BE263,BF264,BG265,BH266,BI267,BJ268,BK269,BL270,BM271,BN272)</f>
        <v>0</v>
      </c>
      <c r="BP273" s="125">
        <f>SUMSQ(AY265,AZ266,BA267,BB268,BC269,BD270,BE271,BF272,BG257,BH258,BI259,BJ260,BK261,BL262,BM263,BN264)</f>
        <v>0</v>
      </c>
      <c r="BQ273" s="52"/>
      <c r="BR273" s="126"/>
      <c r="BS273" s="126"/>
      <c r="BT273" s="126"/>
      <c r="BU273" s="126"/>
      <c r="BV273" s="126"/>
      <c r="BW273" s="126"/>
      <c r="BX273" s="126"/>
      <c r="BY273" s="126"/>
      <c r="BZ273" s="126"/>
      <c r="CA273" s="126"/>
      <c r="CB273" s="126"/>
      <c r="CC273" s="126"/>
      <c r="CD273" s="126"/>
      <c r="CE273" s="126"/>
      <c r="CF273" s="126"/>
      <c r="CG273" s="126"/>
      <c r="CH273" s="32"/>
      <c r="CI273" s="115"/>
      <c r="CJ273" s="144"/>
      <c r="CK273" s="109"/>
      <c r="CL273" s="58"/>
      <c r="CM273" s="121">
        <f>CM257^3+CM258^3+CM259^3+CM260^3+CM261^3+CM262^3+CM263^3+CM264^3+CN257^3+CN258^3+CN259^3+CN260^3+CN261^3+CN262^3+CN263^3+CN264^3</f>
        <v>0</v>
      </c>
      <c r="CN273" s="122">
        <f>CM272^3+CM271^3+CM270^3+CM269^3+CM268^3+CM267^3+CM266^3+CM265^3+CN272^3+CN271^3+CN270^3+CN269^3+CN268^3+CN267^3+CN266^3+CN265^3</f>
        <v>0</v>
      </c>
      <c r="CO273" s="122">
        <f>CO257^3+CO258^3+CO259^3+CO260^3+CO261^3+CO262^3+CO263^3+CO264^3+CP257^3+CP258^3+CP259^3+CP260^3+CP261^3+CP262^3+CP263^3+CP264^3</f>
        <v>0</v>
      </c>
      <c r="CP273" s="122">
        <f>CO272^3+CO271^3+CO270^3+CO269^3+CO268^3+CO267^3+CO266^3+CO265^3+CP272^3+CP271^3+CP270^3+CP269^3+CP268^3+CP267^3+CP266^3+CP265^3</f>
        <v>0</v>
      </c>
      <c r="CQ273" s="122">
        <f>CQ257^3+CQ258^3+CQ259^3+CQ260^3+CQ261^3+CQ262^3+CQ263^3+CQ264^3+CR257^3+CR258^3+CR259^3+CR260^3+CR261^3+CR262^3+CR263^3+CR264^3</f>
        <v>0</v>
      </c>
      <c r="CR273" s="122">
        <f>CQ272^3+CQ271^3+CQ270^3+CQ269^3+CQ268^3+CQ267^3+CQ266^3+CQ265^3+CR272^3+CR271^3+CR270^3+CR269^3+CR268^3+CR267^3+CR266^3+CR265^3</f>
        <v>0</v>
      </c>
      <c r="CS273" s="122">
        <f>CS257^3+CS258^3+CS259^3+CS260^3+CS261^3+CS262^3+CS263^3+CS264^3+CT257^3+CT258^3+CT259^3+CT260^3+CT261^3+CT262^3+CT263^3+CT264^3</f>
        <v>0</v>
      </c>
      <c r="CT273" s="122">
        <f>CS272^3+CS271^3+CS270^3+CS269^3+CS268^3+CS267^3+CS266^3+CS265^3+CT272^3+CT271^3+CT270^3+CT269^3+CT268^3+CT267^3+CT266^3+CT265^3</f>
        <v>0</v>
      </c>
      <c r="CU273" s="122">
        <f>CU257^3+CU258^3+CU259^3+CU260^3+CU261^3+CU262^3+CU263^3+CU264^3+CV257^3+CV258^3+CV259^3+CV260^3+CV261^3+CV262^3+CV263^3+CV264^3</f>
        <v>0</v>
      </c>
      <c r="CV273" s="122">
        <f>CU272^3+CU271^3+CU270^3+CU269^3+CU268^3+CU267^3+CU266^3+CU265^3+CV272^3+CV271^3+CV270^3+CV269^3+CV268^3+CV267^3+CV266^3+CV265^3</f>
        <v>0</v>
      </c>
      <c r="CW273" s="122">
        <f>CW257^3+CW258^3+CW259^3+CW260^3+CW261^3+CW262^3+CW263^3+CW264^3+CX257^3+CX258^3+CX259^3+CX260^3+CX261^3+CX262^3+CX263^3+CX264^3</f>
        <v>0</v>
      </c>
      <c r="CX273" s="122">
        <f>CW272^3+CW271^3+CW270^3+CW269^3+CW268^3+CW267^3+CW266^3+CW265^3+CX272^3+CX271^3+CX270^3+CX269^3+CX268^3+CX267^3+CX266^3+CX265^3</f>
        <v>0</v>
      </c>
      <c r="CY273" s="122">
        <f>CY257^3+CY258^3+CY259^3+CY260^3+CY261^3+CY262^3+CY263^3+CY264^3+CZ257^3+CZ258^3+CZ259^3+CZ260^3+CZ261^3+CZ262^3+CZ263^3+CZ264^3</f>
        <v>0</v>
      </c>
      <c r="CZ273" s="122">
        <f>CY272^3+CY271^3+CY270^3+CY269^3+CY268^3+CY267^3+CY266^3+CY265^3+CZ272^3+CZ271^3+CZ270^3+CZ269^3+CZ268^3+CZ267^3+CZ266^3+CZ265^3</f>
        <v>0</v>
      </c>
      <c r="DA273" s="122">
        <f>DA257^3+DA258^3+DA259^3+DA260^3+DA261^3+DA262^3+DA263^3+DA264^3+DB257^3+DB258^3+DB259^3+DB260^3+DB261^3+DB262^3+DB263^3+DB264^3</f>
        <v>0</v>
      </c>
      <c r="DB273" s="123">
        <f>DA272^3+DA271^3+DA270^3+DA269^3+DA268^3+DA267^3+DA266^3+DA265^3+DB272^3+DB271^3+DB270^3+DB269^3+DB268^3+DB267^3+DB266^3+DB265^3</f>
        <v>0</v>
      </c>
      <c r="DC273" s="124">
        <f>SUMSQ(CM257,CN258,CO259,CP260,CQ261,CR262,CS263,CT264,CU265,CV266,CW267,CX268,CY269,CZ270,DA271,DB272)</f>
        <v>0</v>
      </c>
      <c r="DD273" s="125">
        <f>SUMSQ(CM265,CN266,CO267,CP268,CQ269,CR270,CS271,CT272,CU257,CV258,CW259,CX260,CY261,CZ262,DA263,DB264)</f>
        <v>0</v>
      </c>
      <c r="DE273" s="52"/>
      <c r="DF273" s="126"/>
      <c r="DG273" s="126"/>
      <c r="DH273" s="126"/>
      <c r="DI273" s="126"/>
      <c r="DJ273" s="126"/>
      <c r="DK273" s="126"/>
      <c r="DL273" s="126"/>
      <c r="DM273" s="126"/>
      <c r="DN273" s="126"/>
      <c r="DO273" s="126"/>
      <c r="DP273" s="126"/>
      <c r="DQ273" s="126"/>
      <c r="DR273" s="126"/>
      <c r="DS273" s="126"/>
      <c r="DT273" s="126"/>
      <c r="DU273" s="126"/>
      <c r="DV273" s="32"/>
      <c r="DW273" s="115"/>
      <c r="DY273" s="109"/>
      <c r="DZ273" s="58"/>
      <c r="EA273" s="121">
        <f>EA257^3+EA258^3+EA259^3+EA260^3+EA261^3+EA262^3+EA263^3+EA264^3+EB257^3+EB258^3+EB259^3+EB260^3+EB261^3+EB262^3+EB263^3+EB264^3</f>
        <v>0</v>
      </c>
      <c r="EB273" s="122">
        <f>EA272^3+EA271^3+EA270^3+EA269^3+EA268^3+EA267^3+EA266^3+EA265^3+EB272^3+EB271^3+EB270^3+EB269^3+EB268^3+EB267^3+EB266^3+EB265^3</f>
        <v>0</v>
      </c>
      <c r="EC273" s="122">
        <f>EC257^3+EC258^3+EC259^3+EC260^3+EC261^3+EC262^3+EC263^3+EC264^3+ED257^3+ED258^3+ED259^3+ED260^3+ED261^3+ED262^3+ED263^3+ED264^3</f>
        <v>0</v>
      </c>
      <c r="ED273" s="122">
        <f>EC272^3+EC271^3+EC270^3+EC269^3+EC268^3+EC267^3+EC266^3+EC265^3+ED272^3+ED271^3+ED270^3+ED269^3+ED268^3+ED267^3+ED266^3+ED265^3</f>
        <v>0</v>
      </c>
      <c r="EE273" s="122">
        <f>EE257^3+EE258^3+EE259^3+EE260^3+EE261^3+EE262^3+EE263^3+EE264^3+EF257^3+EF258^3+EF259^3+EF260^3+EF261^3+EF262^3+EF263^3+EF264^3</f>
        <v>0</v>
      </c>
      <c r="EF273" s="122">
        <f>EE272^3+EE271^3+EE270^3+EE269^3+EE268^3+EE267^3+EE266^3+EE265^3+EF272^3+EF271^3+EF270^3+EF269^3+EF268^3+EF267^3+EF266^3+EF265^3</f>
        <v>0</v>
      </c>
      <c r="EG273" s="122">
        <f>EG257^3+EG258^3+EG259^3+EG260^3+EG261^3+EG262^3+EG263^3+EG264^3+EH257^3+EH258^3+EH259^3+EH260^3+EH261^3+EH262^3+EH263^3+EH264^3</f>
        <v>0</v>
      </c>
      <c r="EH273" s="122">
        <f>EG272^3+EG271^3+EG270^3+EG269^3+EG268^3+EG267^3+EG266^3+EG265^3+EH272^3+EH271^3+EH270^3+EH269^3+EH268^3+EH267^3+EH266^3+EH265^3</f>
        <v>0</v>
      </c>
      <c r="EI273" s="122">
        <f>EI257^3+EI258^3+EI259^3+EI260^3+EI261^3+EI262^3+EI263^3+EI264^3+EJ257^3+EJ258^3+EJ259^3+EJ260^3+EJ261^3+EJ262^3+EJ263^3+EJ264^3</f>
        <v>0</v>
      </c>
      <c r="EJ273" s="122">
        <f>EI272^3+EI271^3+EI270^3+EI269^3+EI268^3+EI267^3+EI266^3+EI265^3+EJ272^3+EJ271^3+EJ270^3+EJ269^3+EJ268^3+EJ267^3+EJ266^3+EJ265^3</f>
        <v>0</v>
      </c>
      <c r="EK273" s="122">
        <f>EK257^3+EK258^3+EK259^3+EK260^3+EK261^3+EK262^3+EK263^3+EK264^3+EL257^3+EL258^3+EL259^3+EL260^3+EL261^3+EL262^3+EL263^3+EL264^3</f>
        <v>0</v>
      </c>
      <c r="EL273" s="122">
        <f>EK272^3+EK271^3+EK270^3+EK269^3+EK268^3+EK267^3+EK266^3+EK265^3+EL272^3+EL271^3+EL270^3+EL269^3+EL268^3+EL267^3+EL266^3+EL265^3</f>
        <v>0</v>
      </c>
      <c r="EM273" s="122">
        <f>EM257^3+EM258^3+EM259^3+EM260^3+EM261^3+EM262^3+EM263^3+EM264^3+EN257^3+EN258^3+EN259^3+EN260^3+EN261^3+EN262^3+EN263^3+EN264^3</f>
        <v>0</v>
      </c>
      <c r="EN273" s="122">
        <f>EM272^3+EM271^3+EM270^3+EM269^3+EM268^3+EM267^3+EM266^3+EM265^3+EN272^3+EN271^3+EN270^3+EN269^3+EN268^3+EN267^3+EN266^3+EN265^3</f>
        <v>0</v>
      </c>
      <c r="EO273" s="122">
        <f>EO257^3+EO258^3+EO259^3+EO260^3+EO261^3+EO262^3+EO263^3+EO264^3+EP257^3+EP258^3+EP259^3+EP260^3+EP261^3+EP262^3+EP263^3+EP264^3</f>
        <v>0</v>
      </c>
      <c r="EP273" s="123">
        <f>EO272^3+EO271^3+EO270^3+EO269^3+EO268^3+EO267^3+EO266^3+EO265^3+EP272^3+EP271^3+EP270^3+EP269^3+EP268^3+EP267^3+EP266^3+EP265^3</f>
        <v>0</v>
      </c>
      <c r="EQ273" s="124">
        <f>SUMSQ(EA257,EB258,EC259,ED260,EE261,EF262,EG263,EH264,EI265,EJ266,EK267,EL268,EM269,EN270,EO271,EP272)</f>
        <v>0</v>
      </c>
      <c r="ER273" s="125">
        <f>SUMSQ(EA265,EB266,EC267,ED268,EE269,EF270,EG271,EH272,EI257,EJ258,EK259,EL260,EM261,EN262,EO263,EP264)</f>
        <v>0</v>
      </c>
      <c r="ES273" s="52"/>
      <c r="ET273" s="126"/>
      <c r="EU273" s="126"/>
      <c r="EV273" s="126"/>
      <c r="EW273" s="126"/>
      <c r="EX273" s="126"/>
      <c r="EY273" s="126"/>
      <c r="EZ273" s="126"/>
      <c r="FA273" s="126"/>
      <c r="FB273" s="126"/>
      <c r="FC273" s="126"/>
      <c r="FD273" s="126"/>
      <c r="FE273" s="126"/>
      <c r="FF273" s="126"/>
      <c r="FG273" s="126"/>
      <c r="FH273" s="126"/>
      <c r="FI273" s="126"/>
      <c r="FJ273" s="32"/>
      <c r="FK273" s="115"/>
    </row>
    <row r="274" spans="9:167" ht="13.5" thickBot="1" x14ac:dyDescent="0.25">
      <c r="I274" s="109"/>
      <c r="J274" s="58"/>
      <c r="K274" s="127">
        <f>K257^3+L257^3+M257^3+N257^3+K258^3+L258^3+M258^3+N258^3+K259^3+L259^3+M259^3+N259^3+K260^3+L260^3+M260^3+N260^3</f>
        <v>0</v>
      </c>
      <c r="L274" s="128">
        <f>K261^3+L261^3+M261^3+N261^3+K262^3+L262^3+M262^3+N262^3+K263^3+L263^3+M263^3+N263^3+K264^3+L264^3+M264^3+N264^3</f>
        <v>0</v>
      </c>
      <c r="M274" s="128">
        <f>K265^3+L265^3+M265^3+N265^3+K266^3+L266^3+M266^3+N266^3+K267^3+L267^3+M267^3+N267^3+K268^3+L268^3+M268^3+N268^3</f>
        <v>0</v>
      </c>
      <c r="N274" s="128">
        <f>K269^3+L269^3+M269^3+N269^3+K270^3+L270^3+M270^3+N270^3+K271^3+L271^3+M271^3+N271^3+K272^3+L272^3+M272^3+N272^3</f>
        <v>0</v>
      </c>
      <c r="O274" s="128">
        <f>O257^3+P257^3+Q257^3+R257^3+O258^3+P258^3+Q258^3+R258^3+O259^3+P259^3+Q259^3+R259^3+O260^3+P260^3+Q260^3+R260^3</f>
        <v>0</v>
      </c>
      <c r="P274" s="128">
        <f>O261^3+P261^3+Q261^3+R261^3+O262^3+P262^3+Q262^3+R262^3+O263^3+P263^3+Q263^3+R263^3+O264^3+P264^3+Q264^3+R264^3</f>
        <v>0</v>
      </c>
      <c r="Q274" s="128">
        <f>O265^3+P265^3+Q265^3+R265^3+O266^3+P266^3+Q266^3+R266^3+O267^3+P267^3+Q267^3+R267^3+O268^3+P268^3+Q268^3+R268^3</f>
        <v>0</v>
      </c>
      <c r="R274" s="128">
        <f>O269^3+P269^3+Q269^3+R269^3+O270^3+P270^3+Q270^3+R270^3+O271^3+P271^3+Q271^3+R271^3+O272^3+P272^3+Q272^3+R272^3</f>
        <v>0</v>
      </c>
      <c r="S274" s="128">
        <f>S257^3+T257^3+U257^3+V257^3+S258^3+T258^3+U258^3+V258^3+S259^3+T259^3+U259^3+V259^3+S260^3+T260^3+U260^3+V260^3</f>
        <v>0</v>
      </c>
      <c r="T274" s="128">
        <f>S261^3+T261^3+U261^3+V261^3+S262^3+T262^3+U262^3+V262^3+S263^3+T263^3+U263^3+V263^3+S264^3+T264^3+U264^3+V264^3</f>
        <v>0</v>
      </c>
      <c r="U274" s="128">
        <f>S265^3+T265^3+U265^3+V265^3+S266^3+T266^3+U266^3+V266^3+S267^3+T267^3+U267^3+V267^3+S268^3+T268^3+U268^3+V268^3</f>
        <v>0</v>
      </c>
      <c r="V274" s="128">
        <f>S269^3+T269^3+U269^3+V269^3+S270^3+T270^3+U270^3+V270^3+S271^3+T271^3+U271^3+V271^3+S272^3+T272^3+U272^3+V272^3</f>
        <v>0</v>
      </c>
      <c r="W274" s="128">
        <f>W257^3+X257^3+Y257^3+Z257^3+W258^3+X258^3+Y258^3+Z258^3+W259^3+X259^3+Y259^3+Z259^3+W260^3+X260^3+Y260^3+Z260^3</f>
        <v>0</v>
      </c>
      <c r="X274" s="128">
        <f>W261^3+X261^3+Y261^3+Z261^3+W262^3+X262^3+Y262^3+Z262^3+W263^3+X263^3+Y263^3+Z263^3+W264^3+X264^3+Y264^3+Z264^3</f>
        <v>0</v>
      </c>
      <c r="Y274" s="128">
        <f>W265^3+X265^3+Y265^3+Z265^3+W266^3+X266^3+Y266^3+Z266^3+W267^3+X267^3+Y267^3+Z267^3+W268^3+X268^3+Y268^3+Z268^3</f>
        <v>0</v>
      </c>
      <c r="Z274" s="128">
        <f>W269^3+X269^3+Y269^3+Z269^3+W270^3+X270^3+Y270^3+Z270^3+W271^3+X271^3+Y271^3+Z271^3+W272^3+X272^3+Y272^3+Z272^3</f>
        <v>0</v>
      </c>
      <c r="AA274" s="129">
        <f>SUMSQ(K272,L271,M270,N269,O268,P267,Q266,R265,S264,T263,U262,V261,W260,X259,Y258,BN256,Z257)</f>
        <v>0</v>
      </c>
      <c r="AB274" s="130">
        <f>SUMSQ(K264,L263,M262,N261,O260,P259,Q258,R257,S272,T271,U270,V269,W268,X267,Y266,Z265)</f>
        <v>0</v>
      </c>
      <c r="AC274" s="32"/>
      <c r="AD274" s="131"/>
      <c r="AE274" s="131"/>
      <c r="AF274" s="131"/>
      <c r="AG274" s="131"/>
      <c r="AH274" s="131"/>
      <c r="AI274" s="131"/>
      <c r="AJ274" s="131"/>
      <c r="AK274" s="131"/>
      <c r="AL274" s="131"/>
      <c r="AM274" s="131"/>
      <c r="AN274" s="131"/>
      <c r="AO274" s="131"/>
      <c r="AP274" s="131"/>
      <c r="AQ274" s="131"/>
      <c r="AR274" s="131"/>
      <c r="AS274" s="131"/>
      <c r="AT274" s="32"/>
      <c r="AU274" s="115"/>
      <c r="AW274" s="109"/>
      <c r="AX274" s="58"/>
      <c r="AY274" s="127">
        <f>AY257^3+AZ257^3+BA257^3+BB257^3+AY258^3+AZ258^3+BA258^3+BB258^3+AY259^3+AZ259^3+BA259^3+BB259^3+AY260^3+AZ260^3+BA260^3+BB260^3</f>
        <v>0</v>
      </c>
      <c r="AZ274" s="128">
        <f>AY261^3+AZ261^3+BA261^3+BB261^3+AY262^3+AZ262^3+BA262^3+BB262^3+AY263^3+AZ263^3+BA263^3+BB263^3+AY264^3+AZ264^3+BA264^3+BB264^3</f>
        <v>0</v>
      </c>
      <c r="BA274" s="128">
        <f>AY265^3+AZ265^3+BA265^3+BB265^3+AY266^3+AZ266^3+BA266^3+BB266^3+AY267^3+AZ267^3+BA267^3+BB267^3+AY268^3+AZ268^3+BA268^3+BB268^3</f>
        <v>0</v>
      </c>
      <c r="BB274" s="128">
        <f>AY269^3+AZ269^3+BA269^3+BB269^3+AY270^3+AZ270^3+BA270^3+BB270^3+AY271^3+AZ271^3+BA271^3+BB271^3+AY272^3+AZ272^3+BA272^3+BB272^3</f>
        <v>0</v>
      </c>
      <c r="BC274" s="128">
        <f>BC257^3+BD257^3+BE257^3+BF257^3+BC258^3+BD258^3+BE258^3+BF258^3+BC259^3+BD259^3+BE259^3+BF259^3+BC260^3+BD260^3+BE260^3+BF260^3</f>
        <v>0</v>
      </c>
      <c r="BD274" s="128">
        <f>BC261^3+BD261^3+BE261^3+BF261^3+BC262^3+BD262^3+BE262^3+BF262^3+BC263^3+BD263^3+BE263^3+BF263^3+BC264^3+BD264^3+BE264^3+BF264^3</f>
        <v>0</v>
      </c>
      <c r="BE274" s="128">
        <f>BC265^3+BD265^3+BE265^3+BF265^3+BC266^3+BD266^3+BE266^3+BF266^3+BC267^3+BD267^3+BE267^3+BF267^3+BC268^3+BD268^3+BE268^3+BF268^3</f>
        <v>0</v>
      </c>
      <c r="BF274" s="128">
        <f>BC269^3+BD269^3+BE269^3+BF269^3+BC270^3+BD270^3+BE270^3+BF270^3+BC271^3+BD271^3+BE271^3+BF271^3+BC272^3+BD272^3+BE272^3+BF272^3</f>
        <v>0</v>
      </c>
      <c r="BG274" s="128">
        <f>BG257^3+BH257^3+BI257^3+BJ257^3+BG258^3+BH258^3+BI258^3+BJ258^3+BG259^3+BH259^3+BI259^3+BJ259^3+BG260^3+BH260^3+BI260^3+BJ260^3</f>
        <v>0</v>
      </c>
      <c r="BH274" s="128">
        <f>BG261^3+BH261^3+BI261^3+BJ261^3+BG262^3+BH262^3+BI262^3+BJ262^3+BG263^3+BH263^3+BI263^3+BJ263^3+BG264^3+BH264^3+BI264^3+BJ264^3</f>
        <v>0</v>
      </c>
      <c r="BI274" s="128">
        <f>BG265^3+BH265^3+BI265^3+BJ265^3+BG266^3+BH266^3+BI266^3+BJ266^3+BG267^3+BH267^3+BI267^3+BJ267^3+BG268^3+BH268^3+BI268^3+BJ268^3</f>
        <v>0</v>
      </c>
      <c r="BJ274" s="128">
        <f>BG269^3+BH269^3+BI269^3+BJ269^3+BG270^3+BH270^3+BI270^3+BJ270^3+BG271^3+BH271^3+BI271^3+BJ271^3+BG272^3+BH272^3+BI272^3+BJ272^3</f>
        <v>0</v>
      </c>
      <c r="BK274" s="128">
        <f>BK257^3+BL257^3+BM257^3+BN257^3+BK258^3+BL258^3+BM258^3+BN258^3+BK259^3+BL259^3+BM259^3+BN259^3+BK260^3+BL260^3+BM260^3+BN260^3</f>
        <v>0</v>
      </c>
      <c r="BL274" s="128">
        <f>BK261^3+BL261^3+BM261^3+BN261^3+BK262^3+BL262^3+BM262^3+BN262^3+BK263^3+BL263^3+BM263^3+BN263^3+BK264^3+BL264^3+BM264^3+BN264^3</f>
        <v>0</v>
      </c>
      <c r="BM274" s="128">
        <f>BK265^3+BL265^3+BM265^3+BN265^3+BK266^3+BL266^3+BM266^3+BN266^3+BK267^3+BL267^3+BM267^3+BN267^3+BK268^3+BL268^3+BM268^3+BN268^3</f>
        <v>0</v>
      </c>
      <c r="BN274" s="128">
        <f>BK269^3+BL269^3+BM269^3+BN269^3+BK270^3+BL270^3+BM270^3+BN270^3+BK271^3+BL271^3+BM271^3+BN271^3+BK272^3+BL272^3+BM272^3+BN272^3</f>
        <v>0</v>
      </c>
      <c r="BO274" s="129">
        <f>SUMSQ(AY272,AZ271,BA270,BB269,BC268,BD267,BE266,BF265,BG264,BH263,BI262,BJ261,BK260,BL259,BM258,DB256,BN257)</f>
        <v>0</v>
      </c>
      <c r="BP274" s="130">
        <f>SUMSQ(AY264,AZ263,BA262,BB261,BC260,BD259,BE258,BF257,BG272,BH271,BI270,BJ269,BK268,BL267,BM266,BN265)</f>
        <v>0</v>
      </c>
      <c r="BQ274" s="32"/>
      <c r="BR274" s="131"/>
      <c r="BS274" s="131"/>
      <c r="BT274" s="131"/>
      <c r="BU274" s="131"/>
      <c r="BV274" s="131"/>
      <c r="BW274" s="131"/>
      <c r="BX274" s="131"/>
      <c r="BY274" s="131"/>
      <c r="BZ274" s="131"/>
      <c r="CA274" s="131"/>
      <c r="CB274" s="131"/>
      <c r="CC274" s="131"/>
      <c r="CD274" s="131"/>
      <c r="CE274" s="131"/>
      <c r="CF274" s="131"/>
      <c r="CG274" s="131"/>
      <c r="CH274" s="32"/>
      <c r="CI274" s="115"/>
      <c r="CJ274" s="144"/>
      <c r="CK274" s="109"/>
      <c r="CL274" s="58"/>
      <c r="CM274" s="127">
        <f>CM257^3+CN257^3+CO257^3+CP257^3+CM258^3+CN258^3+CO258^3+CP258^3+CM259^3+CN259^3+CO259^3+CP259^3+CM260^3+CN260^3+CO260^3+CP260^3</f>
        <v>0</v>
      </c>
      <c r="CN274" s="128">
        <f>CM261^3+CN261^3+CO261^3+CP261^3+CM262^3+CN262^3+CO262^3+CP262^3+CM263^3+CN263^3+CO263^3+CP263^3+CM264^3+CN264^3+CO264^3+CP264^3</f>
        <v>0</v>
      </c>
      <c r="CO274" s="128">
        <f>CM265^3+CN265^3+CO265^3+CP265^3+CM266^3+CN266^3+CO266^3+CP266^3+CM267^3+CN267^3+CO267^3+CP267^3+CM268^3+CN268^3+CO268^3+CP268^3</f>
        <v>0</v>
      </c>
      <c r="CP274" s="128">
        <f>CM269^3+CN269^3+CO269^3+CP269^3+CM270^3+CN270^3+CO270^3+CP270^3+CM271^3+CN271^3+CO271^3+CP271^3+CM272^3+CN272^3+CO272^3+CP272^3</f>
        <v>0</v>
      </c>
      <c r="CQ274" s="128">
        <f>CQ257^3+CR257^3+CS257^3+CT257^3+CQ258^3+CR258^3+CS258^3+CT258^3+CQ259^3+CR259^3+CS259^3+CT259^3+CQ260^3+CR260^3+CS260^3+CT260^3</f>
        <v>0</v>
      </c>
      <c r="CR274" s="128">
        <f>CQ261^3+CR261^3+CS261^3+CT261^3+CQ262^3+CR262^3+CS262^3+CT262^3+CQ263^3+CR263^3+CS263^3+CT263^3+CQ264^3+CR264^3+CS264^3+CT264^3</f>
        <v>0</v>
      </c>
      <c r="CS274" s="128">
        <f>CQ265^3+CR265^3+CS265^3+CT265^3+CQ266^3+CR266^3+CS266^3+CT266^3+CQ267^3+CR267^3+CS267^3+CT267^3+CQ268^3+CR268^3+CS268^3+CT268^3</f>
        <v>0</v>
      </c>
      <c r="CT274" s="128">
        <f>CQ269^3+CR269^3+CS269^3+CT269^3+CQ270^3+CR270^3+CS270^3+CT270^3+CQ271^3+CR271^3+CS271^3+CT271^3+CQ272^3+CR272^3+CS272^3+CT272^3</f>
        <v>0</v>
      </c>
      <c r="CU274" s="128">
        <f>CU257^3+CV257^3+CW257^3+CX257^3+CU258^3+CV258^3+CW258^3+CX258^3+CU259^3+CV259^3+CW259^3+CX259^3+CU260^3+CV260^3+CW260^3+CX260^3</f>
        <v>0</v>
      </c>
      <c r="CV274" s="128">
        <f>CU261^3+CV261^3+CW261^3+CX261^3+CU262^3+CV262^3+CW262^3+CX262^3+CU263^3+CV263^3+CW263^3+CX263^3+CU264^3+CV264^3+CW264^3+CX264^3</f>
        <v>0</v>
      </c>
      <c r="CW274" s="128">
        <f>CU265^3+CV265^3+CW265^3+CX265^3+CU266^3+CV266^3+CW266^3+CX266^3+CU267^3+CV267^3+CW267^3+CX267^3+CU268^3+CV268^3+CW268^3+CX268^3</f>
        <v>0</v>
      </c>
      <c r="CX274" s="128">
        <f>CU269^3+CV269^3+CW269^3+CX269^3+CU270^3+CV270^3+CW270^3+CX270^3+CU271^3+CV271^3+CW271^3+CX271^3+CU272^3+CV272^3+CW272^3+CX272^3</f>
        <v>0</v>
      </c>
      <c r="CY274" s="128">
        <f>CY257^3+CZ257^3+DA257^3+DB257^3+CY258^3+CZ258^3+DA258^3+DB258^3+CY259^3+CZ259^3+DA259^3+DB259^3+CY260^3+CZ260^3+DA260^3+DB260^3</f>
        <v>0</v>
      </c>
      <c r="CZ274" s="128">
        <f>CY261^3+CZ261^3+DA261^3+DB261^3+CY262^3+CZ262^3+DA262^3+DB262^3+CY263^3+CZ263^3+DA263^3+DB263^3+CY264^3+CZ264^3+DA264^3+DB264^3</f>
        <v>0</v>
      </c>
      <c r="DA274" s="128">
        <f>CY265^3+CZ265^3+DA265^3+DB265^3+CY266^3+CZ266^3+DA266^3+DB266^3+CY267^3+CZ267^3+DA267^3+DB267^3+CY268^3+CZ268^3+DA268^3+DB268^3</f>
        <v>0</v>
      </c>
      <c r="DB274" s="128">
        <f>CY269^3+CZ269^3+DA269^3+DB269^3+CY270^3+CZ270^3+DA270^3+DB270^3+CY271^3+CZ271^3+DA271^3+DB271^3+CY272^3+CZ272^3+DA272^3+DB272^3</f>
        <v>0</v>
      </c>
      <c r="DC274" s="129">
        <f>SUMSQ(CM272,CN271,CO270,CP269,CQ268,CR267,CS266,CT265,CU264,CV263,CW262,CX261,CY260,CZ259,DA258,EP256,DB257)</f>
        <v>0</v>
      </c>
      <c r="DD274" s="130">
        <f>SUMSQ(CM264,CN263,CO262,CP261,CQ260,CR259,CS258,CT257,CU272,CV271,CW270,CX269,CY268,CZ267,DA266,DB265)</f>
        <v>0</v>
      </c>
      <c r="DE274" s="32"/>
      <c r="DF274" s="131"/>
      <c r="DG274" s="131"/>
      <c r="DH274" s="131"/>
      <c r="DI274" s="131"/>
      <c r="DJ274" s="131"/>
      <c r="DK274" s="131"/>
      <c r="DL274" s="131"/>
      <c r="DM274" s="131"/>
      <c r="DN274" s="131"/>
      <c r="DO274" s="131"/>
      <c r="DP274" s="131"/>
      <c r="DQ274" s="131"/>
      <c r="DR274" s="131"/>
      <c r="DS274" s="131"/>
      <c r="DT274" s="131"/>
      <c r="DU274" s="131"/>
      <c r="DV274" s="32"/>
      <c r="DW274" s="115"/>
      <c r="DY274" s="109"/>
      <c r="DZ274" s="58"/>
      <c r="EA274" s="127">
        <f>EA257^3+EB257^3+EC257^3+ED257^3+EA258^3+EB258^3+EC258^3+ED258^3+EA259^3+EB259^3+EC259^3+ED259^3+EA260^3+EB260^3+EC260^3+ED260^3</f>
        <v>0</v>
      </c>
      <c r="EB274" s="128">
        <f>EA261^3+EB261^3+EC261^3+ED261^3+EA262^3+EB262^3+EC262^3+ED262^3+EA263^3+EB263^3+EC263^3+ED263^3+EA264^3+EB264^3+EC264^3+ED264^3</f>
        <v>0</v>
      </c>
      <c r="EC274" s="128">
        <f>EA265^3+EB265^3+EC265^3+ED265^3+EA266^3+EB266^3+EC266^3+ED266^3+EA267^3+EB267^3+EC267^3+ED267^3+EA268^3+EB268^3+EC268^3+ED268^3</f>
        <v>0</v>
      </c>
      <c r="ED274" s="128">
        <f>EA269^3+EB269^3+EC269^3+ED269^3+EA270^3+EB270^3+EC270^3+ED270^3+EA271^3+EB271^3+EC271^3+ED271^3+EA272^3+EB272^3+EC272^3+ED272^3</f>
        <v>0</v>
      </c>
      <c r="EE274" s="128">
        <f>EE257^3+EF257^3+EG257^3+EH257^3+EE258^3+EF258^3+EG258^3+EH258^3+EE259^3+EF259^3+EG259^3+EH259^3+EE260^3+EF260^3+EG260^3+EH260^3</f>
        <v>0</v>
      </c>
      <c r="EF274" s="128">
        <f>EE261^3+EF261^3+EG261^3+EH261^3+EE262^3+EF262^3+EG262^3+EH262^3+EE263^3+EF263^3+EG263^3+EH263^3+EE264^3+EF264^3+EG264^3+EH264^3</f>
        <v>0</v>
      </c>
      <c r="EG274" s="128">
        <f>EE265^3+EF265^3+EG265^3+EH265^3+EE266^3+EF266^3+EG266^3+EH266^3+EE267^3+EF267^3+EG267^3+EH267^3+EE268^3+EF268^3+EG268^3+EH268^3</f>
        <v>0</v>
      </c>
      <c r="EH274" s="128">
        <f>EE269^3+EF269^3+EG269^3+EH269^3+EE270^3+EF270^3+EG270^3+EH270^3+EE271^3+EF271^3+EG271^3+EH271^3+EE272^3+EF272^3+EG272^3+EH272^3</f>
        <v>0</v>
      </c>
      <c r="EI274" s="128">
        <f>EI257^3+EJ257^3+EK257^3+EL257^3+EI258^3+EJ258^3+EK258^3+EL258^3+EI259^3+EJ259^3+EK259^3+EL259^3+EI260^3+EJ260^3+EK260^3+EL260^3</f>
        <v>0</v>
      </c>
      <c r="EJ274" s="128">
        <f>EI261^3+EJ261^3+EK261^3+EL261^3+EI262^3+EJ262^3+EK262^3+EL262^3+EI263^3+EJ263^3+EK263^3+EL263^3+EI264^3+EJ264^3+EK264^3+EL264^3</f>
        <v>0</v>
      </c>
      <c r="EK274" s="128">
        <f>EI265^3+EJ265^3+EK265^3+EL265^3+EI266^3+EJ266^3+EK266^3+EL266^3+EI267^3+EJ267^3+EK267^3+EL267^3+EI268^3+EJ268^3+EK268^3+EL268^3</f>
        <v>0</v>
      </c>
      <c r="EL274" s="128">
        <f>EI269^3+EJ269^3+EK269^3+EL269^3+EI270^3+EJ270^3+EK270^3+EL270^3+EI271^3+EJ271^3+EK271^3+EL271^3+EI272^3+EJ272^3+EK272^3+EL272^3</f>
        <v>0</v>
      </c>
      <c r="EM274" s="128">
        <f>EM257^3+EN257^3+EO257^3+EP257^3+EM258^3+EN258^3+EO258^3+EP258^3+EM259^3+EN259^3+EO259^3+EP259^3+EM260^3+EN260^3+EO260^3+EP260^3</f>
        <v>0</v>
      </c>
      <c r="EN274" s="128">
        <f>EM261^3+EN261^3+EO261^3+EP261^3+EM262^3+EN262^3+EO262^3+EP262^3+EM263^3+EN263^3+EO263^3+EP263^3+EM264^3+EN264^3+EO264^3+EP264^3</f>
        <v>0</v>
      </c>
      <c r="EO274" s="128">
        <f>EM265^3+EN265^3+EO265^3+EP265^3+EM266^3+EN266^3+EO266^3+EP266^3+EM267^3+EN267^3+EO267^3+EP267^3+EM268^3+EN268^3+EO268^3+EP268^3</f>
        <v>0</v>
      </c>
      <c r="EP274" s="128">
        <f>EM269^3+EN269^3+EO269^3+EP269^3+EM270^3+EN270^3+EO270^3+EP270^3+EM271^3+EN271^3+EO271^3+EP271^3+EM272^3+EN272^3+EO272^3+EP272^3</f>
        <v>0</v>
      </c>
      <c r="EQ274" s="129">
        <f>SUMSQ(EA272,EB271,EC270,ED269,EE268,EF267,EG266,EH265,EI264,EJ263,EK262,EL261,EM260,EN259,EO258,GD256,EP257)</f>
        <v>0</v>
      </c>
      <c r="ER274" s="130">
        <f>SUMSQ(EA264,EB263,EC262,ED261,EE260,EF259,EG258,EH257,EI272,EJ271,EK270,EL269,EM268,EN267,EO266,EP265)</f>
        <v>0</v>
      </c>
      <c r="ES274" s="32"/>
      <c r="ET274" s="131"/>
      <c r="EU274" s="131"/>
      <c r="EV274" s="131"/>
      <c r="EW274" s="131"/>
      <c r="EX274" s="131"/>
      <c r="EY274" s="131"/>
      <c r="EZ274" s="131"/>
      <c r="FA274" s="131"/>
      <c r="FB274" s="131"/>
      <c r="FC274" s="131"/>
      <c r="FD274" s="131"/>
      <c r="FE274" s="131"/>
      <c r="FF274" s="131"/>
      <c r="FG274" s="131"/>
      <c r="FH274" s="131"/>
      <c r="FI274" s="131"/>
      <c r="FJ274" s="32"/>
      <c r="FK274" s="115"/>
    </row>
    <row r="275" spans="9:167" ht="13.5" thickBot="1" x14ac:dyDescent="0.25">
      <c r="I275" s="109"/>
      <c r="J275" s="58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137"/>
      <c r="AB275" s="137"/>
      <c r="AC275" s="32" t="s">
        <v>0</v>
      </c>
      <c r="AD275" s="135"/>
      <c r="AE275" s="135"/>
      <c r="AF275" s="135"/>
      <c r="AG275" s="135"/>
      <c r="AH275" s="135"/>
      <c r="AI275" s="135"/>
      <c r="AJ275" s="135"/>
      <c r="AK275" s="135"/>
      <c r="AL275" s="135"/>
      <c r="AM275" s="135"/>
      <c r="AN275" s="135"/>
      <c r="AO275" s="135"/>
      <c r="AP275" s="135"/>
      <c r="AQ275" s="135"/>
      <c r="AR275" s="135"/>
      <c r="AS275" s="135"/>
      <c r="AT275" s="32"/>
      <c r="AU275" s="115"/>
      <c r="AW275" s="109"/>
      <c r="AX275" s="58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  <c r="BN275" s="46"/>
      <c r="BO275" s="137"/>
      <c r="BP275" s="137"/>
      <c r="BQ275" s="32" t="s">
        <v>0</v>
      </c>
      <c r="BR275" s="135"/>
      <c r="BS275" s="135"/>
      <c r="BT275" s="135"/>
      <c r="BU275" s="135"/>
      <c r="BV275" s="135"/>
      <c r="BW275" s="135"/>
      <c r="BX275" s="135"/>
      <c r="BY275" s="135"/>
      <c r="BZ275" s="135"/>
      <c r="CA275" s="135"/>
      <c r="CB275" s="135"/>
      <c r="CC275" s="135"/>
      <c r="CD275" s="135"/>
      <c r="CE275" s="135"/>
      <c r="CF275" s="135"/>
      <c r="CG275" s="135"/>
      <c r="CH275" s="32"/>
      <c r="CI275" s="115"/>
      <c r="CJ275" s="144"/>
      <c r="CK275" s="109"/>
      <c r="CL275" s="58"/>
      <c r="CM275" s="46"/>
      <c r="CN275" s="46"/>
      <c r="CO275" s="46"/>
      <c r="CP275" s="46"/>
      <c r="CQ275" s="46"/>
      <c r="CR275" s="46"/>
      <c r="CS275" s="46"/>
      <c r="CT275" s="46"/>
      <c r="CU275" s="46"/>
      <c r="CV275" s="46"/>
      <c r="CW275" s="46"/>
      <c r="CX275" s="46"/>
      <c r="CY275" s="46"/>
      <c r="CZ275" s="46"/>
      <c r="DA275" s="46"/>
      <c r="DB275" s="46"/>
      <c r="DC275" s="137"/>
      <c r="DD275" s="137"/>
      <c r="DE275" s="32" t="s">
        <v>0</v>
      </c>
      <c r="DF275" s="135"/>
      <c r="DG275" s="135"/>
      <c r="DH275" s="135"/>
      <c r="DI275" s="135"/>
      <c r="DJ275" s="135"/>
      <c r="DK275" s="135"/>
      <c r="DL275" s="135"/>
      <c r="DM275" s="135"/>
      <c r="DN275" s="135"/>
      <c r="DO275" s="135"/>
      <c r="DP275" s="135"/>
      <c r="DQ275" s="135"/>
      <c r="DR275" s="135"/>
      <c r="DS275" s="135"/>
      <c r="DT275" s="135"/>
      <c r="DU275" s="135"/>
      <c r="DV275" s="32"/>
      <c r="DW275" s="115"/>
      <c r="DY275" s="109"/>
      <c r="DZ275" s="58"/>
      <c r="EA275" s="46"/>
      <c r="EB275" s="46"/>
      <c r="EC275" s="46"/>
      <c r="ED275" s="46"/>
      <c r="EE275" s="46"/>
      <c r="EF275" s="46"/>
      <c r="EG275" s="46"/>
      <c r="EH275" s="46"/>
      <c r="EI275" s="46"/>
      <c r="EJ275" s="46"/>
      <c r="EK275" s="46"/>
      <c r="EL275" s="46"/>
      <c r="EM275" s="46"/>
      <c r="EN275" s="46"/>
      <c r="EO275" s="46"/>
      <c r="EP275" s="46"/>
      <c r="EQ275" s="137"/>
      <c r="ER275" s="137"/>
      <c r="ES275" s="32" t="s">
        <v>0</v>
      </c>
      <c r="ET275" s="135"/>
      <c r="EU275" s="135"/>
      <c r="EV275" s="135"/>
      <c r="EW275" s="135"/>
      <c r="EX275" s="135"/>
      <c r="EY275" s="135"/>
      <c r="EZ275" s="135"/>
      <c r="FA275" s="135"/>
      <c r="FB275" s="135"/>
      <c r="FC275" s="135"/>
      <c r="FD275" s="135"/>
      <c r="FE275" s="135"/>
      <c r="FF275" s="135"/>
      <c r="FG275" s="135"/>
      <c r="FH275" s="135"/>
      <c r="FI275" s="135"/>
      <c r="FJ275" s="32"/>
      <c r="FK275" s="115"/>
    </row>
    <row r="276" spans="9:167" ht="13.5" thickBot="1" x14ac:dyDescent="0.25">
      <c r="I276" s="138"/>
      <c r="J276" s="143"/>
      <c r="K276" s="154"/>
      <c r="L276" s="154"/>
      <c r="M276" s="154"/>
      <c r="N276" s="154"/>
      <c r="O276" s="154"/>
      <c r="P276" s="154"/>
      <c r="Q276" s="154"/>
      <c r="R276" s="154"/>
      <c r="S276" s="154"/>
      <c r="T276" s="154"/>
      <c r="U276" s="154"/>
      <c r="V276" s="154"/>
      <c r="W276" s="154"/>
      <c r="X276" s="154"/>
      <c r="Y276" s="154"/>
      <c r="Z276" s="154"/>
      <c r="AA276" s="154"/>
      <c r="AB276" s="154"/>
      <c r="AC276" s="154"/>
      <c r="AD276" s="155"/>
      <c r="AE276" s="155"/>
      <c r="AF276" s="155"/>
      <c r="AG276" s="155"/>
      <c r="AH276" s="155"/>
      <c r="AI276" s="155"/>
      <c r="AJ276" s="155"/>
      <c r="AK276" s="155"/>
      <c r="AL276" s="155"/>
      <c r="AM276" s="155"/>
      <c r="AN276" s="155"/>
      <c r="AO276" s="155"/>
      <c r="AP276" s="155"/>
      <c r="AQ276" s="155"/>
      <c r="AR276" s="155"/>
      <c r="AS276" s="155"/>
      <c r="AT276" s="154"/>
      <c r="AU276" s="141"/>
      <c r="AW276" s="138"/>
      <c r="AX276" s="143"/>
      <c r="AY276" s="154"/>
      <c r="AZ276" s="154"/>
      <c r="BA276" s="154"/>
      <c r="BB276" s="154"/>
      <c r="BC276" s="154"/>
      <c r="BD276" s="154"/>
      <c r="BE276" s="154"/>
      <c r="BF276" s="154"/>
      <c r="BG276" s="154"/>
      <c r="BH276" s="154"/>
      <c r="BI276" s="154"/>
      <c r="BJ276" s="154"/>
      <c r="BK276" s="154"/>
      <c r="BL276" s="154"/>
      <c r="BM276" s="154"/>
      <c r="BN276" s="154"/>
      <c r="BO276" s="154"/>
      <c r="BP276" s="154"/>
      <c r="BQ276" s="154"/>
      <c r="BR276" s="155"/>
      <c r="BS276" s="155"/>
      <c r="BT276" s="155"/>
      <c r="BU276" s="155"/>
      <c r="BV276" s="155"/>
      <c r="BW276" s="155"/>
      <c r="BX276" s="155"/>
      <c r="BY276" s="155"/>
      <c r="BZ276" s="155"/>
      <c r="CA276" s="155"/>
      <c r="CB276" s="155"/>
      <c r="CC276" s="155"/>
      <c r="CD276" s="155"/>
      <c r="CE276" s="155"/>
      <c r="CF276" s="155"/>
      <c r="CG276" s="155"/>
      <c r="CH276" s="154"/>
      <c r="CI276" s="141"/>
      <c r="CJ276" s="144"/>
      <c r="CK276" s="138"/>
      <c r="CL276" s="143"/>
      <c r="CM276" s="154"/>
      <c r="CN276" s="154"/>
      <c r="CO276" s="154"/>
      <c r="CP276" s="154"/>
      <c r="CQ276" s="154"/>
      <c r="CR276" s="154"/>
      <c r="CS276" s="154"/>
      <c r="CT276" s="154"/>
      <c r="CU276" s="154"/>
      <c r="CV276" s="154"/>
      <c r="CW276" s="154"/>
      <c r="CX276" s="154"/>
      <c r="CY276" s="154"/>
      <c r="CZ276" s="154"/>
      <c r="DA276" s="154"/>
      <c r="DB276" s="154"/>
      <c r="DC276" s="154"/>
      <c r="DD276" s="154"/>
      <c r="DE276" s="154"/>
      <c r="DF276" s="155"/>
      <c r="DG276" s="155"/>
      <c r="DH276" s="155"/>
      <c r="DI276" s="155"/>
      <c r="DJ276" s="155"/>
      <c r="DK276" s="155"/>
      <c r="DL276" s="155"/>
      <c r="DM276" s="155"/>
      <c r="DN276" s="155"/>
      <c r="DO276" s="155"/>
      <c r="DP276" s="155"/>
      <c r="DQ276" s="155"/>
      <c r="DR276" s="155"/>
      <c r="DS276" s="155"/>
      <c r="DT276" s="155"/>
      <c r="DU276" s="155"/>
      <c r="DV276" s="154"/>
      <c r="DW276" s="141"/>
      <c r="DY276" s="138"/>
      <c r="DZ276" s="143"/>
      <c r="EA276" s="154"/>
      <c r="EB276" s="154"/>
      <c r="EC276" s="154"/>
      <c r="ED276" s="154"/>
      <c r="EE276" s="154"/>
      <c r="EF276" s="154"/>
      <c r="EG276" s="154"/>
      <c r="EH276" s="154"/>
      <c r="EI276" s="154"/>
      <c r="EJ276" s="154"/>
      <c r="EK276" s="154"/>
      <c r="EL276" s="154"/>
      <c r="EM276" s="154"/>
      <c r="EN276" s="154"/>
      <c r="EO276" s="154"/>
      <c r="EP276" s="154"/>
      <c r="EQ276" s="154"/>
      <c r="ER276" s="154"/>
      <c r="ES276" s="154"/>
      <c r="ET276" s="155"/>
      <c r="EU276" s="155"/>
      <c r="EV276" s="155"/>
      <c r="EW276" s="155"/>
      <c r="EX276" s="155"/>
      <c r="EY276" s="155"/>
      <c r="EZ276" s="155"/>
      <c r="FA276" s="155"/>
      <c r="FB276" s="155"/>
      <c r="FC276" s="155"/>
      <c r="FD276" s="155"/>
      <c r="FE276" s="155"/>
      <c r="FF276" s="155"/>
      <c r="FG276" s="155"/>
      <c r="FH276" s="155"/>
      <c r="FI276" s="155"/>
      <c r="FJ276" s="154"/>
      <c r="FK276" s="141"/>
    </row>
    <row r="277" spans="9:167" ht="14.25" thickTop="1" thickBot="1" x14ac:dyDescent="0.25">
      <c r="CJ277" s="144"/>
    </row>
    <row r="278" spans="9:167" ht="14.25" thickTop="1" thickBot="1" x14ac:dyDescent="0.25">
      <c r="I278" s="38" t="s">
        <v>0</v>
      </c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40"/>
      <c r="AE278" s="40"/>
      <c r="AF278" s="40"/>
      <c r="AG278" s="40"/>
      <c r="AH278" s="40"/>
      <c r="AI278" s="40"/>
      <c r="AJ278" s="40"/>
      <c r="AK278" s="40"/>
      <c r="AL278" s="40"/>
      <c r="AM278" s="40"/>
      <c r="AN278" s="40"/>
      <c r="AO278" s="40"/>
      <c r="AP278" s="40"/>
      <c r="AQ278" s="40"/>
      <c r="AR278" s="40"/>
      <c r="AS278" s="40"/>
      <c r="AT278" s="39"/>
      <c r="AU278" s="41"/>
      <c r="AW278" s="38" t="s">
        <v>0</v>
      </c>
      <c r="AX278" s="39"/>
      <c r="AY278" s="39"/>
      <c r="AZ278" s="39"/>
      <c r="BA278" s="39"/>
      <c r="BB278" s="39"/>
      <c r="BC278" s="39"/>
      <c r="BD278" s="39"/>
      <c r="BE278" s="39"/>
      <c r="BF278" s="39"/>
      <c r="BG278" s="39"/>
      <c r="BH278" s="39"/>
      <c r="BI278" s="39"/>
      <c r="BJ278" s="39"/>
      <c r="BK278" s="39"/>
      <c r="BL278" s="39"/>
      <c r="BM278" s="39"/>
      <c r="BN278" s="39"/>
      <c r="BO278" s="39"/>
      <c r="BP278" s="39"/>
      <c r="BQ278" s="39"/>
      <c r="BR278" s="40"/>
      <c r="BS278" s="40"/>
      <c r="BT278" s="40"/>
      <c r="BU278" s="40"/>
      <c r="BV278" s="40"/>
      <c r="BW278" s="40"/>
      <c r="BX278" s="40"/>
      <c r="BY278" s="40"/>
      <c r="BZ278" s="40"/>
      <c r="CA278" s="40"/>
      <c r="CB278" s="40"/>
      <c r="CC278" s="40"/>
      <c r="CD278" s="40"/>
      <c r="CE278" s="40"/>
      <c r="CF278" s="40"/>
      <c r="CG278" s="40"/>
      <c r="CH278" s="39"/>
      <c r="CI278" s="41"/>
      <c r="CJ278" s="144"/>
      <c r="CK278" s="38" t="s">
        <v>0</v>
      </c>
      <c r="CL278" s="39"/>
      <c r="CM278" s="39"/>
      <c r="CN278" s="39"/>
      <c r="CO278" s="39"/>
      <c r="CP278" s="39"/>
      <c r="CQ278" s="39"/>
      <c r="CR278" s="39"/>
      <c r="CS278" s="39"/>
      <c r="CT278" s="39"/>
      <c r="CU278" s="39"/>
      <c r="CV278" s="39"/>
      <c r="CW278" s="39"/>
      <c r="CX278" s="39"/>
      <c r="CY278" s="39"/>
      <c r="CZ278" s="39"/>
      <c r="DA278" s="39"/>
      <c r="DB278" s="39"/>
      <c r="DC278" s="39"/>
      <c r="DD278" s="39"/>
      <c r="DE278" s="39"/>
      <c r="DF278" s="40"/>
      <c r="DG278" s="40"/>
      <c r="DH278" s="40"/>
      <c r="DI278" s="40"/>
      <c r="DJ278" s="40"/>
      <c r="DK278" s="40"/>
      <c r="DL278" s="40"/>
      <c r="DM278" s="40"/>
      <c r="DN278" s="40"/>
      <c r="DO278" s="40"/>
      <c r="DP278" s="40"/>
      <c r="DQ278" s="40"/>
      <c r="DR278" s="40"/>
      <c r="DS278" s="40"/>
      <c r="DT278" s="40"/>
      <c r="DU278" s="40"/>
      <c r="DV278" s="39"/>
      <c r="DW278" s="41"/>
      <c r="DY278" s="38" t="s">
        <v>0</v>
      </c>
      <c r="DZ278" s="39"/>
      <c r="EA278" s="39"/>
      <c r="EB278" s="39"/>
      <c r="EC278" s="39"/>
      <c r="ED278" s="39"/>
      <c r="EE278" s="39"/>
      <c r="EF278" s="39"/>
      <c r="EG278" s="39"/>
      <c r="EH278" s="39"/>
      <c r="EI278" s="39"/>
      <c r="EJ278" s="39"/>
      <c r="EK278" s="39"/>
      <c r="EL278" s="39"/>
      <c r="EM278" s="39"/>
      <c r="EN278" s="39"/>
      <c r="EO278" s="39"/>
      <c r="EP278" s="39"/>
      <c r="EQ278" s="39"/>
      <c r="ER278" s="39"/>
      <c r="ES278" s="39"/>
      <c r="ET278" s="40"/>
      <c r="EU278" s="40"/>
      <c r="EV278" s="40"/>
      <c r="EW278" s="40"/>
      <c r="EX278" s="40"/>
      <c r="EY278" s="40"/>
      <c r="EZ278" s="40"/>
      <c r="FA278" s="40"/>
      <c r="FB278" s="40"/>
      <c r="FC278" s="40"/>
      <c r="FD278" s="40"/>
      <c r="FE278" s="40"/>
      <c r="FF278" s="40"/>
      <c r="FG278" s="40"/>
      <c r="FH278" s="40"/>
      <c r="FI278" s="40"/>
      <c r="FJ278" s="39"/>
      <c r="FK278" s="41"/>
    </row>
    <row r="279" spans="9:167" ht="13.5" thickBot="1" x14ac:dyDescent="0.25">
      <c r="I279" s="109"/>
      <c r="J279" s="45" t="s">
        <v>0</v>
      </c>
      <c r="K279" s="46" t="s">
        <v>0</v>
      </c>
      <c r="L279" s="46"/>
      <c r="M279" s="46"/>
      <c r="N279" s="46"/>
      <c r="O279" s="46"/>
      <c r="P279" s="46"/>
      <c r="Q279" s="46"/>
      <c r="R279" s="46"/>
      <c r="S279" s="47" t="s">
        <v>380</v>
      </c>
      <c r="T279" s="46"/>
      <c r="U279" s="46"/>
      <c r="V279" s="46"/>
      <c r="W279" s="46"/>
      <c r="X279" s="46"/>
      <c r="Y279" s="46"/>
      <c r="Z279" s="46"/>
      <c r="AA279" s="46"/>
      <c r="AB279" s="46"/>
      <c r="AC279" s="46" t="s">
        <v>0</v>
      </c>
      <c r="AD279" s="48"/>
      <c r="AE279" s="48"/>
      <c r="AF279" s="48"/>
      <c r="AG279" s="48"/>
      <c r="AH279" s="48"/>
      <c r="AI279" s="48"/>
      <c r="AJ279" s="48"/>
      <c r="AK279" s="48"/>
      <c r="AL279" s="49" t="s">
        <v>302</v>
      </c>
      <c r="AM279" s="48"/>
      <c r="AN279" s="48"/>
      <c r="AO279" s="48"/>
      <c r="AP279" s="48"/>
      <c r="AQ279" s="48"/>
      <c r="AR279" s="48"/>
      <c r="AS279" s="48"/>
      <c r="AT279" s="50"/>
      <c r="AU279" s="51"/>
      <c r="AW279" s="109"/>
      <c r="AX279" s="45" t="s">
        <v>0</v>
      </c>
      <c r="AY279" s="46" t="s">
        <v>0</v>
      </c>
      <c r="AZ279" s="46"/>
      <c r="BA279" s="46"/>
      <c r="BB279" s="46"/>
      <c r="BC279" s="46"/>
      <c r="BD279" s="46"/>
      <c r="BE279" s="46"/>
      <c r="BF279" s="46"/>
      <c r="BG279" s="47" t="s">
        <v>395</v>
      </c>
      <c r="BH279" s="46"/>
      <c r="BI279" s="46"/>
      <c r="BJ279" s="46"/>
      <c r="BK279" s="46"/>
      <c r="BL279" s="46"/>
      <c r="BM279" s="46"/>
      <c r="BN279" s="46"/>
      <c r="BO279" s="46"/>
      <c r="BP279" s="46"/>
      <c r="BQ279" s="46" t="s">
        <v>0</v>
      </c>
      <c r="BR279" s="48"/>
      <c r="BS279" s="48"/>
      <c r="BT279" s="48"/>
      <c r="BU279" s="48"/>
      <c r="BV279" s="48"/>
      <c r="BW279" s="48"/>
      <c r="BX279" s="48"/>
      <c r="BY279" s="48"/>
      <c r="BZ279" s="49" t="s">
        <v>302</v>
      </c>
      <c r="CA279" s="48"/>
      <c r="CB279" s="48"/>
      <c r="CC279" s="48"/>
      <c r="CD279" s="48"/>
      <c r="CE279" s="48"/>
      <c r="CF279" s="48"/>
      <c r="CG279" s="48"/>
      <c r="CH279" s="50"/>
      <c r="CI279" s="51"/>
      <c r="CJ279" s="144"/>
      <c r="CK279" s="109"/>
      <c r="CL279" s="45" t="s">
        <v>0</v>
      </c>
      <c r="CM279" s="46" t="s">
        <v>0</v>
      </c>
      <c r="CN279" s="46"/>
      <c r="CO279" s="46"/>
      <c r="CP279" s="46"/>
      <c r="CQ279" s="46"/>
      <c r="CR279" s="46"/>
      <c r="CS279" s="46"/>
      <c r="CT279" s="46"/>
      <c r="CU279" s="47" t="s">
        <v>410</v>
      </c>
      <c r="CV279" s="46"/>
      <c r="CW279" s="46"/>
      <c r="CX279" s="46"/>
      <c r="CY279" s="46"/>
      <c r="CZ279" s="46"/>
      <c r="DA279" s="46"/>
      <c r="DB279" s="46"/>
      <c r="DC279" s="46"/>
      <c r="DD279" s="46"/>
      <c r="DE279" s="46" t="s">
        <v>0</v>
      </c>
      <c r="DF279" s="48"/>
      <c r="DG279" s="48"/>
      <c r="DH279" s="48"/>
      <c r="DI279" s="48"/>
      <c r="DJ279" s="48"/>
      <c r="DK279" s="48"/>
      <c r="DL279" s="48"/>
      <c r="DM279" s="48"/>
      <c r="DN279" s="49" t="s">
        <v>302</v>
      </c>
      <c r="DO279" s="48"/>
      <c r="DP279" s="48"/>
      <c r="DQ279" s="48"/>
      <c r="DR279" s="48"/>
      <c r="DS279" s="48"/>
      <c r="DT279" s="48"/>
      <c r="DU279" s="48"/>
      <c r="DV279" s="50"/>
      <c r="DW279" s="51"/>
      <c r="DY279" s="109"/>
      <c r="DZ279" s="45" t="s">
        <v>0</v>
      </c>
      <c r="EA279" s="46" t="s">
        <v>0</v>
      </c>
      <c r="EB279" s="46"/>
      <c r="EC279" s="46"/>
      <c r="ED279" s="46"/>
      <c r="EE279" s="46"/>
      <c r="EF279" s="46"/>
      <c r="EG279" s="46"/>
      <c r="EH279" s="46"/>
      <c r="EI279" s="47" t="s">
        <v>426</v>
      </c>
      <c r="EJ279" s="46"/>
      <c r="EK279" s="46"/>
      <c r="EL279" s="46"/>
      <c r="EM279" s="46"/>
      <c r="EN279" s="46"/>
      <c r="EO279" s="46"/>
      <c r="EP279" s="46"/>
      <c r="EQ279" s="46"/>
      <c r="ER279" s="46"/>
      <c r="ES279" s="46" t="s">
        <v>0</v>
      </c>
      <c r="ET279" s="48"/>
      <c r="EU279" s="48"/>
      <c r="EV279" s="48"/>
      <c r="EW279" s="48"/>
      <c r="EX279" s="48"/>
      <c r="EY279" s="48"/>
      <c r="EZ279" s="48"/>
      <c r="FA279" s="48"/>
      <c r="FB279" s="49" t="s">
        <v>302</v>
      </c>
      <c r="FC279" s="48"/>
      <c r="FD279" s="48"/>
      <c r="FE279" s="48"/>
      <c r="FF279" s="48"/>
      <c r="FG279" s="48"/>
      <c r="FH279" s="48"/>
      <c r="FI279" s="48"/>
      <c r="FJ279" s="50"/>
      <c r="FK279" s="51"/>
    </row>
    <row r="280" spans="9:167" x14ac:dyDescent="0.2">
      <c r="I280" s="109"/>
      <c r="J280" s="58"/>
      <c r="K280" s="1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2"/>
      <c r="AA280" s="59">
        <f>K280^3+L280^3+M280^3+N280^3+O280^3+P280^3+Q280^3+R280^3+K281^3+L281^3+M281^3+N281^3+O281^3+P281^3+Q281^3+R281^3</f>
        <v>0</v>
      </c>
      <c r="AB280" s="60">
        <f>K280^3+L280^3+M280^3+N280^3+O280^3+P280^3+Q280^3+R280^3+S280^3+T280^3+U280^3+V280^3+W280^3+X280^3+Y280^3+Z280^3</f>
        <v>0</v>
      </c>
      <c r="AC280" s="61"/>
      <c r="AD280" s="68"/>
      <c r="AE280" s="69"/>
      <c r="AF280" s="69"/>
      <c r="AG280" s="69"/>
      <c r="AH280" s="70"/>
      <c r="AI280" s="70"/>
      <c r="AJ280" s="70"/>
      <c r="AK280" s="70"/>
      <c r="AL280" s="69"/>
      <c r="AM280" s="69"/>
      <c r="AN280" s="69"/>
      <c r="AO280" s="69"/>
      <c r="AP280" s="70"/>
      <c r="AQ280" s="70"/>
      <c r="AR280" s="70"/>
      <c r="AS280" s="71"/>
      <c r="AT280" s="66"/>
      <c r="AU280" s="51"/>
      <c r="AW280" s="109"/>
      <c r="AX280" s="58"/>
      <c r="AY280" s="1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2"/>
      <c r="BO280" s="59">
        <f>AY280^3+AZ280^3+BA280^3+BB280^3+BC280^3+BD280^3+BE280^3+BF280^3+AY281^3+AZ281^3+BA281^3+BB281^3+BC281^3+BD281^3+BE281^3+BF281^3</f>
        <v>0</v>
      </c>
      <c r="BP280" s="60">
        <f>AY280^3+AZ280^3+BA280^3+BB280^3+BC280^3+BD280^3+BE280^3+BF280^3+BG280^3+BH280^3+BI280^3+BJ280^3+BK280^3+BL280^3+BM280^3+BN280^3</f>
        <v>0</v>
      </c>
      <c r="BQ280" s="61"/>
      <c r="BR280" s="68"/>
      <c r="BS280" s="69"/>
      <c r="BT280" s="69"/>
      <c r="BU280" s="69"/>
      <c r="BV280" s="69"/>
      <c r="BW280" s="69"/>
      <c r="BX280" s="69"/>
      <c r="BY280" s="69"/>
      <c r="BZ280" s="70"/>
      <c r="CA280" s="70"/>
      <c r="CB280" s="70"/>
      <c r="CC280" s="70"/>
      <c r="CD280" s="70"/>
      <c r="CE280" s="70"/>
      <c r="CF280" s="70"/>
      <c r="CG280" s="71"/>
      <c r="CH280" s="66"/>
      <c r="CI280" s="51"/>
      <c r="CJ280" s="144"/>
      <c r="CK280" s="109"/>
      <c r="CL280" s="58"/>
      <c r="CM280" s="1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2"/>
      <c r="DC280" s="59">
        <f>CM280^3+CN280^3+CO280^3+CP280^3+CQ280^3+CR280^3+CS280^3+CT280^3+CM281^3+CN281^3+CO281^3+CP281^3+CQ281^3+CR281^3+CS281^3+CT281^3</f>
        <v>0</v>
      </c>
      <c r="DD280" s="60">
        <f>CM280^3+CN280^3+CO280^3+CP280^3+CQ280^3+CR280^3+CS280^3+CT280^3+CU280^3+CV280^3+CW280^3+CX280^3+CY280^3+CZ280^3+DA280^3+DB280^3</f>
        <v>0</v>
      </c>
      <c r="DE280" s="61"/>
      <c r="DF280" s="68"/>
      <c r="DG280" s="69"/>
      <c r="DH280" s="70"/>
      <c r="DI280" s="70"/>
      <c r="DJ280" s="69"/>
      <c r="DK280" s="69"/>
      <c r="DL280" s="70"/>
      <c r="DM280" s="70"/>
      <c r="DN280" s="69"/>
      <c r="DO280" s="69"/>
      <c r="DP280" s="70"/>
      <c r="DQ280" s="70"/>
      <c r="DR280" s="69"/>
      <c r="DS280" s="69"/>
      <c r="DT280" s="70"/>
      <c r="DU280" s="71"/>
      <c r="DV280" s="66"/>
      <c r="DW280" s="51"/>
      <c r="DY280" s="109"/>
      <c r="DZ280" s="58"/>
      <c r="EA280" s="1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2"/>
      <c r="EQ280" s="59">
        <f>EA280^3+EB280^3+EC280^3+ED280^3+EE280^3+EF280^3+EG280^3+EH280^3+EA281^3+EB281^3+EC281^3+ED281^3+EE281^3+EF281^3+EG281^3+EH281^3</f>
        <v>0</v>
      </c>
      <c r="ER280" s="60">
        <f>EA280^3+EB280^3+EC280^3+ED280^3+EE280^3+EF280^3+EG280^3+EH280^3+EI280^3+EJ280^3+EK280^3+EL280^3+EM280^3+EN280^3+EO280^3+EP280^3</f>
        <v>0</v>
      </c>
      <c r="ES280" s="61"/>
      <c r="ET280" s="68"/>
      <c r="EU280" s="69"/>
      <c r="EV280" s="69"/>
      <c r="EW280" s="69"/>
      <c r="EX280" s="69"/>
      <c r="EY280" s="69"/>
      <c r="EZ280" s="69"/>
      <c r="FA280" s="69"/>
      <c r="FB280" s="69"/>
      <c r="FC280" s="69"/>
      <c r="FD280" s="69"/>
      <c r="FE280" s="69"/>
      <c r="FF280" s="69"/>
      <c r="FG280" s="69"/>
      <c r="FH280" s="69"/>
      <c r="FI280" s="73"/>
      <c r="FJ280" s="66"/>
      <c r="FK280" s="51"/>
    </row>
    <row r="281" spans="9:167" x14ac:dyDescent="0.2">
      <c r="I281" s="109"/>
      <c r="J281" s="58"/>
      <c r="K281" s="3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5"/>
      <c r="AA281" s="75">
        <f>S280^3+T280^3+U280^3+V280^3+W280^3+X280^3+Y280^3+Z280^3+S281^3+T281^3+U281^3+V281^3+W281^3+X281^3+Y281^3+Z281^3</f>
        <v>0</v>
      </c>
      <c r="AB281" s="76">
        <f t="shared" ref="AB281:AB295" si="48">K281^3+L281^3+M281^3+N281^3+O281^3+P281^3+Q281^3+R281^3+S281^3+T281^3+U281^3+V281^3+W281^3+X281^3+Y281^3+Z281^3</f>
        <v>0</v>
      </c>
      <c r="AC281" s="61"/>
      <c r="AD281" s="81"/>
      <c r="AE281" s="82"/>
      <c r="AF281" s="82"/>
      <c r="AG281" s="82"/>
      <c r="AH281" s="83"/>
      <c r="AI281" s="83"/>
      <c r="AJ281" s="83"/>
      <c r="AK281" s="83"/>
      <c r="AL281" s="82"/>
      <c r="AM281" s="82"/>
      <c r="AN281" s="82"/>
      <c r="AO281" s="82"/>
      <c r="AP281" s="83"/>
      <c r="AQ281" s="83"/>
      <c r="AR281" s="83"/>
      <c r="AS281" s="84"/>
      <c r="AT281" s="66"/>
      <c r="AU281" s="51"/>
      <c r="AW281" s="109"/>
      <c r="AX281" s="58"/>
      <c r="AY281" s="3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5"/>
      <c r="BO281" s="75">
        <f>BG280^3+BH280^3+BI280^3+BJ280^3+BK280^3+BL280^3+BM280^3+BN280^3+BG281^3+BH281^3+BI281^3+BJ281^3+BK281^3+BL281^3+BM281^3+BN281^3</f>
        <v>0</v>
      </c>
      <c r="BP281" s="76">
        <f t="shared" ref="BP281:BP295" si="49">AY281^3+AZ281^3+BA281^3+BB281^3+BC281^3+BD281^3+BE281^3+BF281^3+BG281^3+BH281^3+BI281^3+BJ281^3+BK281^3+BL281^3+BM281^3+BN281^3</f>
        <v>0</v>
      </c>
      <c r="BQ281" s="61"/>
      <c r="BR281" s="81"/>
      <c r="BS281" s="82"/>
      <c r="BT281" s="82"/>
      <c r="BU281" s="82"/>
      <c r="BV281" s="82"/>
      <c r="BW281" s="82"/>
      <c r="BX281" s="82"/>
      <c r="BY281" s="82"/>
      <c r="BZ281" s="83"/>
      <c r="CA281" s="83"/>
      <c r="CB281" s="83"/>
      <c r="CC281" s="83"/>
      <c r="CD281" s="83"/>
      <c r="CE281" s="83"/>
      <c r="CF281" s="83"/>
      <c r="CG281" s="84"/>
      <c r="CH281" s="66"/>
      <c r="CI281" s="51"/>
      <c r="CJ281" s="144"/>
      <c r="CK281" s="109"/>
      <c r="CL281" s="58"/>
      <c r="CM281" s="3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5"/>
      <c r="DC281" s="75">
        <f>CU280^3+CV280^3+CW280^3+CX280^3+CY280^3+CZ280^3+DA280^3+DB280^3+CU281^3+CV281^3+CW281^3+CX281^3+CY281^3+CZ281^3+DA281^3+DB281^3</f>
        <v>0</v>
      </c>
      <c r="DD281" s="76">
        <f t="shared" ref="DD281:DD295" si="50">CM281^3+CN281^3+CO281^3+CP281^3+CQ281^3+CR281^3+CS281^3+CT281^3+CU281^3+CV281^3+CW281^3+CX281^3+CY281^3+CZ281^3+DA281^3+DB281^3</f>
        <v>0</v>
      </c>
      <c r="DE281" s="61"/>
      <c r="DF281" s="81"/>
      <c r="DG281" s="82"/>
      <c r="DH281" s="83"/>
      <c r="DI281" s="83"/>
      <c r="DJ281" s="82"/>
      <c r="DK281" s="82"/>
      <c r="DL281" s="83"/>
      <c r="DM281" s="83"/>
      <c r="DN281" s="82"/>
      <c r="DO281" s="82"/>
      <c r="DP281" s="83"/>
      <c r="DQ281" s="83"/>
      <c r="DR281" s="82"/>
      <c r="DS281" s="82"/>
      <c r="DT281" s="83"/>
      <c r="DU281" s="84"/>
      <c r="DV281" s="66"/>
      <c r="DW281" s="51"/>
      <c r="DY281" s="109"/>
      <c r="DZ281" s="58"/>
      <c r="EA281" s="3"/>
      <c r="EB281" s="4"/>
      <c r="EC281" s="4"/>
      <c r="ED281" s="4"/>
      <c r="EE281" s="4"/>
      <c r="EF281" s="4"/>
      <c r="EG281" s="4"/>
      <c r="EH281" s="4"/>
      <c r="EI281" s="4"/>
      <c r="EJ281" s="4"/>
      <c r="EK281" s="4"/>
      <c r="EL281" s="4"/>
      <c r="EM281" s="4"/>
      <c r="EN281" s="4"/>
      <c r="EO281" s="4"/>
      <c r="EP281" s="5"/>
      <c r="EQ281" s="75">
        <f>EI280^3+EJ280^3+EK280^3+EL280^3+EM280^3+EN280^3+EO280^3+EP280^3+EI281^3+EJ281^3+EK281^3+EL281^3+EM281^3+EN281^3+EO281^3+EP281^3</f>
        <v>0</v>
      </c>
      <c r="ER281" s="76">
        <f t="shared" ref="ER281:ER295" si="51">EA281^3+EB281^3+EC281^3+ED281^3+EE281^3+EF281^3+EG281^3+EH281^3+EI281^3+EJ281^3+EK281^3+EL281^3+EM281^3+EN281^3+EO281^3+EP281^3</f>
        <v>0</v>
      </c>
      <c r="ES281" s="61"/>
      <c r="ET281" s="89"/>
      <c r="EU281" s="83"/>
      <c r="EV281" s="83"/>
      <c r="EW281" s="83"/>
      <c r="EX281" s="83"/>
      <c r="EY281" s="83"/>
      <c r="EZ281" s="83"/>
      <c r="FA281" s="83"/>
      <c r="FB281" s="83"/>
      <c r="FC281" s="83"/>
      <c r="FD281" s="83"/>
      <c r="FE281" s="83"/>
      <c r="FF281" s="83"/>
      <c r="FG281" s="83"/>
      <c r="FH281" s="83"/>
      <c r="FI281" s="84"/>
      <c r="FJ281" s="66"/>
      <c r="FK281" s="51"/>
    </row>
    <row r="282" spans="9:167" x14ac:dyDescent="0.2">
      <c r="I282" s="109"/>
      <c r="J282" s="58"/>
      <c r="K282" s="3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5"/>
      <c r="AA282" s="75">
        <f>K282^3+L282^3+M282^3+N282^3+O282^3+P282^3+Q282^3+R282^3+K283^3+L283^3+M283^3+N283^3+O283^3+P283^3+Q283^3+R283^3</f>
        <v>0</v>
      </c>
      <c r="AB282" s="76">
        <f t="shared" si="48"/>
        <v>0</v>
      </c>
      <c r="AC282" s="88"/>
      <c r="AD282" s="81"/>
      <c r="AE282" s="82"/>
      <c r="AF282" s="82"/>
      <c r="AG282" s="82"/>
      <c r="AH282" s="83"/>
      <c r="AI282" s="83"/>
      <c r="AJ282" s="83"/>
      <c r="AK282" s="83"/>
      <c r="AL282" s="82"/>
      <c r="AM282" s="82"/>
      <c r="AN282" s="82"/>
      <c r="AO282" s="82"/>
      <c r="AP282" s="83"/>
      <c r="AQ282" s="83"/>
      <c r="AR282" s="83"/>
      <c r="AS282" s="84"/>
      <c r="AT282" s="66"/>
      <c r="AU282" s="51"/>
      <c r="AW282" s="109"/>
      <c r="AX282" s="58"/>
      <c r="AY282" s="3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5"/>
      <c r="BO282" s="75">
        <f>AY282^3+AZ282^3+BA282^3+BB282^3+BC282^3+BD282^3+BE282^3+BF282^3+AY283^3+AZ283^3+BA283^3+BB283^3+BC283^3+BD283^3+BE283^3+BF283^3</f>
        <v>0</v>
      </c>
      <c r="BP282" s="76">
        <f t="shared" si="49"/>
        <v>0</v>
      </c>
      <c r="BQ282" s="88"/>
      <c r="BR282" s="89"/>
      <c r="BS282" s="83"/>
      <c r="BT282" s="83"/>
      <c r="BU282" s="83"/>
      <c r="BV282" s="83"/>
      <c r="BW282" s="83"/>
      <c r="BX282" s="83"/>
      <c r="BY282" s="83"/>
      <c r="BZ282" s="82"/>
      <c r="CA282" s="82"/>
      <c r="CB282" s="82"/>
      <c r="CC282" s="82"/>
      <c r="CD282" s="82"/>
      <c r="CE282" s="82"/>
      <c r="CF282" s="82"/>
      <c r="CG282" s="86"/>
      <c r="CH282" s="66"/>
      <c r="CI282" s="51"/>
      <c r="CJ282" s="144"/>
      <c r="CK282" s="109"/>
      <c r="CL282" s="58"/>
      <c r="CM282" s="3"/>
      <c r="CN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5"/>
      <c r="DC282" s="75">
        <f>CM282^3+CN282^3+CO282^3+CP282^3+CQ282^3+CR282^3+CS282^3+CT282^3+CM283^3+CN283^3+CO283^3+CP283^3+CQ283^3+CR283^3+CS283^3+CT283^3</f>
        <v>0</v>
      </c>
      <c r="DD282" s="76">
        <f t="shared" si="50"/>
        <v>0</v>
      </c>
      <c r="DE282" s="88"/>
      <c r="DF282" s="81"/>
      <c r="DG282" s="82"/>
      <c r="DH282" s="83"/>
      <c r="DI282" s="83"/>
      <c r="DJ282" s="82"/>
      <c r="DK282" s="82"/>
      <c r="DL282" s="83"/>
      <c r="DM282" s="83"/>
      <c r="DN282" s="82"/>
      <c r="DO282" s="82"/>
      <c r="DP282" s="83"/>
      <c r="DQ282" s="83"/>
      <c r="DR282" s="82"/>
      <c r="DS282" s="82"/>
      <c r="DT282" s="83"/>
      <c r="DU282" s="84"/>
      <c r="DV282" s="66"/>
      <c r="DW282" s="51"/>
      <c r="DY282" s="109"/>
      <c r="DZ282" s="58"/>
      <c r="EA282" s="3"/>
      <c r="EB282" s="4"/>
      <c r="EC282" s="4"/>
      <c r="ED282" s="4"/>
      <c r="EE282" s="4"/>
      <c r="EF282" s="4"/>
      <c r="EG282" s="4"/>
      <c r="EH282" s="4"/>
      <c r="EI282" s="4"/>
      <c r="EJ282" s="4"/>
      <c r="EK282" s="4"/>
      <c r="EL282" s="4"/>
      <c r="EM282" s="4"/>
      <c r="EN282" s="4"/>
      <c r="EO282" s="4"/>
      <c r="EP282" s="5"/>
      <c r="EQ282" s="75">
        <f>EA282^3+EB282^3+EC282^3+ED282^3+EE282^3+EF282^3+EG282^3+EH282^3+EA283^3+EB283^3+EC283^3+ED283^3+EE283^3+EF283^3+EG283^3+EH283^3</f>
        <v>0</v>
      </c>
      <c r="ER282" s="76">
        <f t="shared" si="51"/>
        <v>0</v>
      </c>
      <c r="ES282" s="88"/>
      <c r="ET282" s="81"/>
      <c r="EU282" s="82"/>
      <c r="EV282" s="82"/>
      <c r="EW282" s="82"/>
      <c r="EX282" s="82"/>
      <c r="EY282" s="82"/>
      <c r="EZ282" s="82"/>
      <c r="FA282" s="82"/>
      <c r="FB282" s="82"/>
      <c r="FC282" s="82"/>
      <c r="FD282" s="82"/>
      <c r="FE282" s="82"/>
      <c r="FF282" s="82"/>
      <c r="FG282" s="82"/>
      <c r="FH282" s="82"/>
      <c r="FI282" s="86"/>
      <c r="FJ282" s="66"/>
      <c r="FK282" s="51"/>
    </row>
    <row r="283" spans="9:167" x14ac:dyDescent="0.2">
      <c r="I283" s="109"/>
      <c r="J283" s="58"/>
      <c r="K283" s="3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5"/>
      <c r="AA283" s="75">
        <f>S282^3+T282^3+U282^3+V282^3+W282^3+X282^3+Y282^3+Z282^3+S283^3+T283^3+U283^3+V283^3+W283^3+X283^3+Y283^3+Z283^3</f>
        <v>0</v>
      </c>
      <c r="AB283" s="76">
        <f t="shared" si="48"/>
        <v>0</v>
      </c>
      <c r="AC283" s="61"/>
      <c r="AD283" s="81"/>
      <c r="AE283" s="82"/>
      <c r="AF283" s="82"/>
      <c r="AG283" s="82"/>
      <c r="AH283" s="83"/>
      <c r="AI283" s="83"/>
      <c r="AJ283" s="83"/>
      <c r="AK283" s="83"/>
      <c r="AL283" s="82"/>
      <c r="AM283" s="82"/>
      <c r="AN283" s="82"/>
      <c r="AO283" s="82"/>
      <c r="AP283" s="83"/>
      <c r="AQ283" s="83"/>
      <c r="AR283" s="83"/>
      <c r="AS283" s="84"/>
      <c r="AT283" s="66"/>
      <c r="AU283" s="51"/>
      <c r="AW283" s="109"/>
      <c r="AX283" s="58"/>
      <c r="AY283" s="3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5"/>
      <c r="BO283" s="75">
        <f>BG282^3+BH282^3+BI282^3+BJ282^3+BK282^3+BL282^3+BM282^3+BN282^3+BG283^3+BH283^3+BI283^3+BJ283^3+BK283^3+BL283^3+BM283^3+BN283^3</f>
        <v>0</v>
      </c>
      <c r="BP283" s="76">
        <f t="shared" si="49"/>
        <v>0</v>
      </c>
      <c r="BQ283" s="61"/>
      <c r="BR283" s="89"/>
      <c r="BS283" s="83"/>
      <c r="BT283" s="83"/>
      <c r="BU283" s="83"/>
      <c r="BV283" s="83"/>
      <c r="BW283" s="83"/>
      <c r="BX283" s="83"/>
      <c r="BY283" s="83"/>
      <c r="BZ283" s="82"/>
      <c r="CA283" s="82"/>
      <c r="CB283" s="82"/>
      <c r="CC283" s="82"/>
      <c r="CD283" s="82"/>
      <c r="CE283" s="82"/>
      <c r="CF283" s="82"/>
      <c r="CG283" s="86"/>
      <c r="CH283" s="66"/>
      <c r="CI283" s="51"/>
      <c r="CJ283" s="144"/>
      <c r="CK283" s="109"/>
      <c r="CL283" s="58"/>
      <c r="CM283" s="3"/>
      <c r="CN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/>
      <c r="DA283" s="4"/>
      <c r="DB283" s="5"/>
      <c r="DC283" s="75">
        <f>CU282^3+CV282^3+CW282^3+CX282^3+CY282^3+CZ282^3+DA282^3+DB282^3+CU283^3+CV283^3+CW283^3+CX283^3+CY283^3+CZ283^3+DA283^3+DB283^3</f>
        <v>0</v>
      </c>
      <c r="DD283" s="76">
        <f t="shared" si="50"/>
        <v>0</v>
      </c>
      <c r="DE283" s="61"/>
      <c r="DF283" s="81"/>
      <c r="DG283" s="82"/>
      <c r="DH283" s="83"/>
      <c r="DI283" s="83"/>
      <c r="DJ283" s="82"/>
      <c r="DK283" s="82"/>
      <c r="DL283" s="83"/>
      <c r="DM283" s="83"/>
      <c r="DN283" s="82"/>
      <c r="DO283" s="82"/>
      <c r="DP283" s="83"/>
      <c r="DQ283" s="83"/>
      <c r="DR283" s="82"/>
      <c r="DS283" s="82"/>
      <c r="DT283" s="83"/>
      <c r="DU283" s="84"/>
      <c r="DV283" s="66"/>
      <c r="DW283" s="51"/>
      <c r="DY283" s="109"/>
      <c r="DZ283" s="58"/>
      <c r="EA283" s="3"/>
      <c r="EB283" s="4"/>
      <c r="EC283" s="4"/>
      <c r="ED283" s="4"/>
      <c r="EE283" s="4"/>
      <c r="EF283" s="4"/>
      <c r="EG283" s="4"/>
      <c r="EH283" s="4"/>
      <c r="EI283" s="4"/>
      <c r="EJ283" s="4"/>
      <c r="EK283" s="4"/>
      <c r="EL283" s="4"/>
      <c r="EM283" s="4"/>
      <c r="EN283" s="4"/>
      <c r="EO283" s="4"/>
      <c r="EP283" s="5"/>
      <c r="EQ283" s="75">
        <f>EI282^3+EJ282^3+EK282^3+EL282^3+EM282^3+EN282^3+EO282^3+EP282^3+EI283^3+EJ283^3+EK283^3+EL283^3+EM283^3+EN283^3+EO283^3+EP283^3</f>
        <v>0</v>
      </c>
      <c r="ER283" s="76">
        <f t="shared" si="51"/>
        <v>0</v>
      </c>
      <c r="ES283" s="61"/>
      <c r="ET283" s="89"/>
      <c r="EU283" s="83"/>
      <c r="EV283" s="83"/>
      <c r="EW283" s="83"/>
      <c r="EX283" s="83"/>
      <c r="EY283" s="83"/>
      <c r="EZ283" s="83"/>
      <c r="FA283" s="83"/>
      <c r="FB283" s="83"/>
      <c r="FC283" s="83"/>
      <c r="FD283" s="83"/>
      <c r="FE283" s="83"/>
      <c r="FF283" s="83"/>
      <c r="FG283" s="83"/>
      <c r="FH283" s="83"/>
      <c r="FI283" s="84"/>
      <c r="FJ283" s="66"/>
      <c r="FK283" s="51"/>
    </row>
    <row r="284" spans="9:167" x14ac:dyDescent="0.2">
      <c r="I284" s="109"/>
      <c r="J284" s="58"/>
      <c r="K284" s="3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5"/>
      <c r="AA284" s="75">
        <f>K284^3+L284^3+M284^3+N284^3+O284^3+P284^3+Q284^3+R284^3+K285^3+L285^3+M285^3+N285^3+O285^3+P285^3+Q285^3+R285^3</f>
        <v>0</v>
      </c>
      <c r="AB284" s="76">
        <f t="shared" si="48"/>
        <v>0</v>
      </c>
      <c r="AC284" s="61"/>
      <c r="AD284" s="89"/>
      <c r="AE284" s="83"/>
      <c r="AF284" s="83"/>
      <c r="AG284" s="83"/>
      <c r="AH284" s="82"/>
      <c r="AI284" s="82"/>
      <c r="AJ284" s="82"/>
      <c r="AK284" s="82"/>
      <c r="AL284" s="83"/>
      <c r="AM284" s="83"/>
      <c r="AN284" s="83"/>
      <c r="AO284" s="83"/>
      <c r="AP284" s="82"/>
      <c r="AQ284" s="82"/>
      <c r="AR284" s="82"/>
      <c r="AS284" s="86"/>
      <c r="AT284" s="66"/>
      <c r="AU284" s="51"/>
      <c r="AW284" s="109"/>
      <c r="AX284" s="58"/>
      <c r="AY284" s="3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5"/>
      <c r="BO284" s="75">
        <f>AY284^3+AZ284^3+BA284^3+BB284^3+BC284^3+BD284^3+BE284^3+BF284^3+AY285^3+AZ285^3+BA285^3+BB285^3+BC285^3+BD285^3+BE285^3+BF285^3</f>
        <v>0</v>
      </c>
      <c r="BP284" s="76">
        <f t="shared" si="49"/>
        <v>0</v>
      </c>
      <c r="BQ284" s="61"/>
      <c r="BR284" s="81"/>
      <c r="BS284" s="82"/>
      <c r="BT284" s="82"/>
      <c r="BU284" s="82"/>
      <c r="BV284" s="82"/>
      <c r="BW284" s="82"/>
      <c r="BX284" s="82"/>
      <c r="BY284" s="82"/>
      <c r="BZ284" s="83"/>
      <c r="CA284" s="83"/>
      <c r="CB284" s="83"/>
      <c r="CC284" s="83"/>
      <c r="CD284" s="83"/>
      <c r="CE284" s="83"/>
      <c r="CF284" s="83"/>
      <c r="CG284" s="84"/>
      <c r="CH284" s="66"/>
      <c r="CI284" s="51"/>
      <c r="CJ284" s="144"/>
      <c r="CK284" s="109"/>
      <c r="CL284" s="58"/>
      <c r="CM284" s="3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5"/>
      <c r="DC284" s="75">
        <f>CM284^3+CN284^3+CO284^3+CP284^3+CQ284^3+CR284^3+CS284^3+CT284^3+CM285^3+CN285^3+CO285^3+CP285^3+CQ285^3+CR285^3+CS285^3+CT285^3</f>
        <v>0</v>
      </c>
      <c r="DD284" s="76">
        <f t="shared" si="50"/>
        <v>0</v>
      </c>
      <c r="DE284" s="61"/>
      <c r="DF284" s="81"/>
      <c r="DG284" s="82"/>
      <c r="DH284" s="83"/>
      <c r="DI284" s="83"/>
      <c r="DJ284" s="82"/>
      <c r="DK284" s="82"/>
      <c r="DL284" s="83"/>
      <c r="DM284" s="83"/>
      <c r="DN284" s="82"/>
      <c r="DO284" s="82"/>
      <c r="DP284" s="83"/>
      <c r="DQ284" s="83"/>
      <c r="DR284" s="82"/>
      <c r="DS284" s="82"/>
      <c r="DT284" s="83"/>
      <c r="DU284" s="84"/>
      <c r="DV284" s="66"/>
      <c r="DW284" s="51"/>
      <c r="DY284" s="109"/>
      <c r="DZ284" s="58"/>
      <c r="EA284" s="3"/>
      <c r="EB284" s="4"/>
      <c r="EC284" s="4"/>
      <c r="ED284" s="4"/>
      <c r="EE284" s="4"/>
      <c r="EF284" s="4"/>
      <c r="EG284" s="4"/>
      <c r="EH284" s="4"/>
      <c r="EI284" s="4"/>
      <c r="EJ284" s="4"/>
      <c r="EK284" s="4"/>
      <c r="EL284" s="4"/>
      <c r="EM284" s="4"/>
      <c r="EN284" s="4"/>
      <c r="EO284" s="4"/>
      <c r="EP284" s="5"/>
      <c r="EQ284" s="75">
        <f>EA284^3+EB284^3+EC284^3+ED284^3+EE284^3+EF284^3+EG284^3+EH284^3+EA285^3+EB285^3+EC285^3+ED285^3+EE285^3+EF285^3+EG285^3+EH285^3</f>
        <v>0</v>
      </c>
      <c r="ER284" s="76">
        <f t="shared" si="51"/>
        <v>0</v>
      </c>
      <c r="ES284" s="61"/>
      <c r="ET284" s="81"/>
      <c r="EU284" s="82"/>
      <c r="EV284" s="82"/>
      <c r="EW284" s="82"/>
      <c r="EX284" s="82"/>
      <c r="EY284" s="82"/>
      <c r="EZ284" s="82"/>
      <c r="FA284" s="82"/>
      <c r="FB284" s="82"/>
      <c r="FC284" s="82"/>
      <c r="FD284" s="82"/>
      <c r="FE284" s="82"/>
      <c r="FF284" s="82"/>
      <c r="FG284" s="82"/>
      <c r="FH284" s="82"/>
      <c r="FI284" s="86"/>
      <c r="FJ284" s="66"/>
      <c r="FK284" s="51"/>
    </row>
    <row r="285" spans="9:167" x14ac:dyDescent="0.2">
      <c r="I285" s="109"/>
      <c r="J285" s="58"/>
      <c r="K285" s="3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5"/>
      <c r="AA285" s="75">
        <f>S284^3+T284^3+U284^3+V284^3+W284^3+X284^3+Y284^3+Z284^3+S285^3+T285^3+U285^3+V285^3+W285^3+X285^3+Y285^3+Z285^3</f>
        <v>0</v>
      </c>
      <c r="AB285" s="76">
        <f t="shared" si="48"/>
        <v>0</v>
      </c>
      <c r="AC285" s="61"/>
      <c r="AD285" s="89"/>
      <c r="AE285" s="83"/>
      <c r="AF285" s="83"/>
      <c r="AG285" s="83"/>
      <c r="AH285" s="82"/>
      <c r="AI285" s="82"/>
      <c r="AJ285" s="82"/>
      <c r="AK285" s="82"/>
      <c r="AL285" s="83"/>
      <c r="AM285" s="83"/>
      <c r="AN285" s="83"/>
      <c r="AO285" s="83"/>
      <c r="AP285" s="82"/>
      <c r="AQ285" s="82"/>
      <c r="AR285" s="82"/>
      <c r="AS285" s="86"/>
      <c r="AT285" s="66"/>
      <c r="AU285" s="51"/>
      <c r="AW285" s="109"/>
      <c r="AX285" s="58"/>
      <c r="AY285" s="3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5"/>
      <c r="BO285" s="75">
        <f>BG284^3+BH284^3+BI284^3+BJ284^3+BK284^3+BL284^3+BM284^3+BN284^3+BG285^3+BH285^3+BI285^3+BJ285^3+BK285^3+BL285^3+BM285^3+BN285^3</f>
        <v>0</v>
      </c>
      <c r="BP285" s="76">
        <f t="shared" si="49"/>
        <v>0</v>
      </c>
      <c r="BQ285" s="61"/>
      <c r="BR285" s="81"/>
      <c r="BS285" s="82"/>
      <c r="BT285" s="82"/>
      <c r="BU285" s="82"/>
      <c r="BV285" s="82"/>
      <c r="BW285" s="82"/>
      <c r="BX285" s="82"/>
      <c r="BY285" s="82"/>
      <c r="BZ285" s="83"/>
      <c r="CA285" s="83"/>
      <c r="CB285" s="83"/>
      <c r="CC285" s="83"/>
      <c r="CD285" s="83"/>
      <c r="CE285" s="83"/>
      <c r="CF285" s="83"/>
      <c r="CG285" s="84"/>
      <c r="CH285" s="66"/>
      <c r="CI285" s="51"/>
      <c r="CJ285" s="144"/>
      <c r="CK285" s="109"/>
      <c r="CL285" s="58"/>
      <c r="CM285" s="3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5"/>
      <c r="DC285" s="75">
        <f>CU284^3+CV284^3+CW284^3+CX284^3+CY284^3+CZ284^3+DA284^3+DB284^3+CU285^3+CV285^3+CW285^3+CX285^3+CY285^3+CZ285^3+DA285^3+DB285^3</f>
        <v>0</v>
      </c>
      <c r="DD285" s="76">
        <f t="shared" si="50"/>
        <v>0</v>
      </c>
      <c r="DE285" s="61"/>
      <c r="DF285" s="81"/>
      <c r="DG285" s="82"/>
      <c r="DH285" s="83"/>
      <c r="DI285" s="83"/>
      <c r="DJ285" s="82"/>
      <c r="DK285" s="82"/>
      <c r="DL285" s="83"/>
      <c r="DM285" s="83"/>
      <c r="DN285" s="82"/>
      <c r="DO285" s="82"/>
      <c r="DP285" s="83"/>
      <c r="DQ285" s="83"/>
      <c r="DR285" s="82"/>
      <c r="DS285" s="82"/>
      <c r="DT285" s="83"/>
      <c r="DU285" s="84"/>
      <c r="DV285" s="66"/>
      <c r="DW285" s="51"/>
      <c r="DY285" s="109"/>
      <c r="DZ285" s="58"/>
      <c r="EA285" s="3"/>
      <c r="EB285" s="4"/>
      <c r="EC285" s="4"/>
      <c r="ED285" s="4"/>
      <c r="EE285" s="4"/>
      <c r="EF285" s="4"/>
      <c r="EG285" s="4"/>
      <c r="EH285" s="4"/>
      <c r="EI285" s="4"/>
      <c r="EJ285" s="4"/>
      <c r="EK285" s="4"/>
      <c r="EL285" s="4"/>
      <c r="EM285" s="4"/>
      <c r="EN285" s="4"/>
      <c r="EO285" s="4"/>
      <c r="EP285" s="5"/>
      <c r="EQ285" s="75">
        <f>EI284^3+EJ284^3+EK284^3+EL284^3+EM284^3+EN284^3+EO284^3+EP284^3+EI285^3+EJ285^3+EK285^3+EL285^3+EM285^3+EN285^3+EO285^3+EP285^3</f>
        <v>0</v>
      </c>
      <c r="ER285" s="76">
        <f t="shared" si="51"/>
        <v>0</v>
      </c>
      <c r="ES285" s="61"/>
      <c r="ET285" s="89"/>
      <c r="EU285" s="83"/>
      <c r="EV285" s="83"/>
      <c r="EW285" s="83"/>
      <c r="EX285" s="83"/>
      <c r="EY285" s="83"/>
      <c r="EZ285" s="83"/>
      <c r="FA285" s="83"/>
      <c r="FB285" s="83"/>
      <c r="FC285" s="83"/>
      <c r="FD285" s="83"/>
      <c r="FE285" s="83"/>
      <c r="FF285" s="83"/>
      <c r="FG285" s="83"/>
      <c r="FH285" s="83"/>
      <c r="FI285" s="84"/>
      <c r="FJ285" s="66"/>
      <c r="FK285" s="51"/>
    </row>
    <row r="286" spans="9:167" x14ac:dyDescent="0.2">
      <c r="I286" s="109"/>
      <c r="J286" s="58"/>
      <c r="K286" s="3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5"/>
      <c r="AA286" s="75">
        <f>K286^3+L286^3+M286^3+N286^3+O286^3+P286^3+Q286^3+R286^3+K287^3+L287^3+M287^3+N287^3+O287^3+P287^3+Q287^3+R287^3</f>
        <v>0</v>
      </c>
      <c r="AB286" s="76">
        <f t="shared" si="48"/>
        <v>0</v>
      </c>
      <c r="AC286" s="61"/>
      <c r="AD286" s="89"/>
      <c r="AE286" s="83"/>
      <c r="AF286" s="83"/>
      <c r="AG286" s="83"/>
      <c r="AH286" s="82"/>
      <c r="AI286" s="82"/>
      <c r="AJ286" s="82"/>
      <c r="AK286" s="82"/>
      <c r="AL286" s="83"/>
      <c r="AM286" s="83"/>
      <c r="AN286" s="83"/>
      <c r="AO286" s="83"/>
      <c r="AP286" s="82"/>
      <c r="AQ286" s="82"/>
      <c r="AR286" s="82"/>
      <c r="AS286" s="86"/>
      <c r="AT286" s="66"/>
      <c r="AU286" s="51"/>
      <c r="AW286" s="109"/>
      <c r="AX286" s="58"/>
      <c r="AY286" s="3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5"/>
      <c r="BO286" s="75">
        <f>AY286^3+AZ286^3+BA286^3+BB286^3+BC286^3+BD286^3+BE286^3+BF286^3+AY287^3+AZ287^3+BA287^3+BB287^3+BC287^3+BD287^3+BE287^3+BF287^3</f>
        <v>0</v>
      </c>
      <c r="BP286" s="76">
        <f t="shared" si="49"/>
        <v>0</v>
      </c>
      <c r="BQ286" s="61"/>
      <c r="BR286" s="89"/>
      <c r="BS286" s="83"/>
      <c r="BT286" s="83"/>
      <c r="BU286" s="83"/>
      <c r="BV286" s="83"/>
      <c r="BW286" s="83"/>
      <c r="BX286" s="83"/>
      <c r="BY286" s="83"/>
      <c r="BZ286" s="82"/>
      <c r="CA286" s="82"/>
      <c r="CB286" s="82"/>
      <c r="CC286" s="82"/>
      <c r="CD286" s="82"/>
      <c r="CE286" s="82"/>
      <c r="CF286" s="82"/>
      <c r="CG286" s="86"/>
      <c r="CH286" s="66"/>
      <c r="CI286" s="51"/>
      <c r="CJ286" s="144"/>
      <c r="CK286" s="109"/>
      <c r="CL286" s="58"/>
      <c r="CM286" s="3"/>
      <c r="CN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/>
      <c r="DA286" s="4"/>
      <c r="DB286" s="5"/>
      <c r="DC286" s="75">
        <f>CM286^3+CN286^3+CO286^3+CP286^3+CQ286^3+CR286^3+CS286^3+CT286^3+CM287^3+CN287^3+CO287^3+CP287^3+CQ287^3+CR287^3+CS287^3+CT287^3</f>
        <v>0</v>
      </c>
      <c r="DD286" s="76">
        <f t="shared" si="50"/>
        <v>0</v>
      </c>
      <c r="DE286" s="61"/>
      <c r="DF286" s="81"/>
      <c r="DG286" s="82"/>
      <c r="DH286" s="83"/>
      <c r="DI286" s="83"/>
      <c r="DJ286" s="82"/>
      <c r="DK286" s="82"/>
      <c r="DL286" s="83"/>
      <c r="DM286" s="83"/>
      <c r="DN286" s="82"/>
      <c r="DO286" s="82"/>
      <c r="DP286" s="83"/>
      <c r="DQ286" s="83"/>
      <c r="DR286" s="82"/>
      <c r="DS286" s="82"/>
      <c r="DT286" s="83"/>
      <c r="DU286" s="84"/>
      <c r="DV286" s="66"/>
      <c r="DW286" s="51"/>
      <c r="DY286" s="109"/>
      <c r="DZ286" s="58"/>
      <c r="EA286" s="3"/>
      <c r="EB286" s="4"/>
      <c r="EC286" s="4"/>
      <c r="ED286" s="4"/>
      <c r="EE286" s="4"/>
      <c r="EF286" s="4"/>
      <c r="EG286" s="4"/>
      <c r="EH286" s="4"/>
      <c r="EI286" s="4"/>
      <c r="EJ286" s="4"/>
      <c r="EK286" s="4"/>
      <c r="EL286" s="4"/>
      <c r="EM286" s="4"/>
      <c r="EN286" s="4"/>
      <c r="EO286" s="4"/>
      <c r="EP286" s="5"/>
      <c r="EQ286" s="75">
        <f>EA286^3+EB286^3+EC286^3+ED286^3+EE286^3+EF286^3+EG286^3+EH286^3+EA287^3+EB287^3+EC287^3+ED287^3+EE287^3+EF287^3+EG287^3+EH287^3</f>
        <v>0</v>
      </c>
      <c r="ER286" s="76">
        <f t="shared" si="51"/>
        <v>0</v>
      </c>
      <c r="ES286" s="61"/>
      <c r="ET286" s="81"/>
      <c r="EU286" s="82"/>
      <c r="EV286" s="82"/>
      <c r="EW286" s="82"/>
      <c r="EX286" s="82"/>
      <c r="EY286" s="82"/>
      <c r="EZ286" s="82"/>
      <c r="FA286" s="82"/>
      <c r="FB286" s="82"/>
      <c r="FC286" s="82"/>
      <c r="FD286" s="82"/>
      <c r="FE286" s="82"/>
      <c r="FF286" s="82"/>
      <c r="FG286" s="82"/>
      <c r="FH286" s="82"/>
      <c r="FI286" s="86"/>
      <c r="FJ286" s="66"/>
      <c r="FK286" s="51"/>
    </row>
    <row r="287" spans="9:167" x14ac:dyDescent="0.2">
      <c r="I287" s="109"/>
      <c r="J287" s="58"/>
      <c r="K287" s="3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5"/>
      <c r="AA287" s="75">
        <f>S286^3+T286^3+U286^3+V286^3+W286^3+X286^3+Y286^3+Z286^3+S287^3+T287^3+U287^3+V287^3+W287^3+X287^3+Y287^3+Z287^3</f>
        <v>0</v>
      </c>
      <c r="AB287" s="76">
        <f t="shared" si="48"/>
        <v>0</v>
      </c>
      <c r="AC287" s="61"/>
      <c r="AD287" s="89"/>
      <c r="AE287" s="83"/>
      <c r="AF287" s="83"/>
      <c r="AG287" s="83"/>
      <c r="AH287" s="82"/>
      <c r="AI287" s="82"/>
      <c r="AJ287" s="82"/>
      <c r="AK287" s="82"/>
      <c r="AL287" s="83"/>
      <c r="AM287" s="83"/>
      <c r="AN287" s="83"/>
      <c r="AO287" s="83"/>
      <c r="AP287" s="82"/>
      <c r="AQ287" s="82"/>
      <c r="AR287" s="82"/>
      <c r="AS287" s="86"/>
      <c r="AT287" s="66"/>
      <c r="AU287" s="51"/>
      <c r="AW287" s="109"/>
      <c r="AX287" s="58"/>
      <c r="AY287" s="3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5"/>
      <c r="BO287" s="75">
        <f>BG286^3+BH286^3+BI286^3+BJ286^3+BK286^3+BL286^3+BM286^3+BN286^3+BG287^3+BH287^3+BI287^3+BJ287^3+BK287^3+BL287^3+BM287^3+BN287^3</f>
        <v>0</v>
      </c>
      <c r="BP287" s="76">
        <f t="shared" si="49"/>
        <v>0</v>
      </c>
      <c r="BQ287" s="61"/>
      <c r="BR287" s="89"/>
      <c r="BS287" s="83"/>
      <c r="BT287" s="83"/>
      <c r="BU287" s="83"/>
      <c r="BV287" s="83"/>
      <c r="BW287" s="83"/>
      <c r="BX287" s="83"/>
      <c r="BY287" s="83"/>
      <c r="BZ287" s="82"/>
      <c r="CA287" s="82"/>
      <c r="CB287" s="82"/>
      <c r="CC287" s="82"/>
      <c r="CD287" s="82"/>
      <c r="CE287" s="82"/>
      <c r="CF287" s="82"/>
      <c r="CG287" s="86"/>
      <c r="CH287" s="66"/>
      <c r="CI287" s="51"/>
      <c r="CJ287" s="144"/>
      <c r="CK287" s="109"/>
      <c r="CL287" s="58"/>
      <c r="CM287" s="3"/>
      <c r="CN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/>
      <c r="DA287" s="4"/>
      <c r="DB287" s="5"/>
      <c r="DC287" s="75">
        <f>CU286^3+CV286^3+CW286^3+CX286^3+CY286^3+CZ286^3+DA286^3+DB286^3+CU287^3+CV287^3+CW287^3+CX287^3+CY287^3+CZ287^3+DA287^3+DB287^3</f>
        <v>0</v>
      </c>
      <c r="DD287" s="76">
        <f t="shared" si="50"/>
        <v>0</v>
      </c>
      <c r="DE287" s="61"/>
      <c r="DF287" s="81"/>
      <c r="DG287" s="82"/>
      <c r="DH287" s="83"/>
      <c r="DI287" s="83"/>
      <c r="DJ287" s="82"/>
      <c r="DK287" s="82"/>
      <c r="DL287" s="83"/>
      <c r="DM287" s="83"/>
      <c r="DN287" s="82"/>
      <c r="DO287" s="82"/>
      <c r="DP287" s="83"/>
      <c r="DQ287" s="83"/>
      <c r="DR287" s="82"/>
      <c r="DS287" s="82"/>
      <c r="DT287" s="83"/>
      <c r="DU287" s="84"/>
      <c r="DV287" s="66"/>
      <c r="DW287" s="51"/>
      <c r="DY287" s="109"/>
      <c r="DZ287" s="58"/>
      <c r="EA287" s="3"/>
      <c r="EB287" s="4"/>
      <c r="EC287" s="4"/>
      <c r="ED287" s="4"/>
      <c r="EE287" s="4"/>
      <c r="EF287" s="4"/>
      <c r="EG287" s="4"/>
      <c r="EH287" s="4"/>
      <c r="EI287" s="4"/>
      <c r="EJ287" s="4"/>
      <c r="EK287" s="4"/>
      <c r="EL287" s="4"/>
      <c r="EM287" s="4"/>
      <c r="EN287" s="4"/>
      <c r="EO287" s="4"/>
      <c r="EP287" s="5"/>
      <c r="EQ287" s="75">
        <f>EI286^3+EJ286^3+EK286^3+EL286^3+EM286^3+EN286^3+EO286^3+EP286^3+EI287^3+EJ287^3+EK287^3+EL287^3+EM287^3+EN287^3+EO287^3+EP287^3</f>
        <v>0</v>
      </c>
      <c r="ER287" s="76">
        <f t="shared" si="51"/>
        <v>0</v>
      </c>
      <c r="ES287" s="61"/>
      <c r="ET287" s="89"/>
      <c r="EU287" s="83"/>
      <c r="EV287" s="83"/>
      <c r="EW287" s="83"/>
      <c r="EX287" s="83"/>
      <c r="EY287" s="83"/>
      <c r="EZ287" s="83"/>
      <c r="FA287" s="83"/>
      <c r="FB287" s="83"/>
      <c r="FC287" s="83"/>
      <c r="FD287" s="83"/>
      <c r="FE287" s="83"/>
      <c r="FF287" s="83"/>
      <c r="FG287" s="83"/>
      <c r="FH287" s="83"/>
      <c r="FI287" s="84"/>
      <c r="FJ287" s="66"/>
      <c r="FK287" s="51"/>
    </row>
    <row r="288" spans="9:167" x14ac:dyDescent="0.2">
      <c r="I288" s="109"/>
      <c r="J288" s="58"/>
      <c r="K288" s="3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5"/>
      <c r="AA288" s="75">
        <f>K288^3+L288^3+M288^3+N288^3+O288^3+P288^3+Q288^3+R288^3+K289^3+L289^3+M289^3+N289^3+O289^3+P289^3+Q289^3+R289^3</f>
        <v>0</v>
      </c>
      <c r="AB288" s="76">
        <f t="shared" si="48"/>
        <v>0</v>
      </c>
      <c r="AC288" s="95"/>
      <c r="AD288" s="81"/>
      <c r="AE288" s="82"/>
      <c r="AF288" s="82"/>
      <c r="AG288" s="82"/>
      <c r="AH288" s="83"/>
      <c r="AI288" s="83"/>
      <c r="AJ288" s="83"/>
      <c r="AK288" s="83"/>
      <c r="AL288" s="82"/>
      <c r="AM288" s="82"/>
      <c r="AN288" s="82"/>
      <c r="AO288" s="82"/>
      <c r="AP288" s="83"/>
      <c r="AQ288" s="83"/>
      <c r="AR288" s="83"/>
      <c r="AS288" s="84"/>
      <c r="AT288" s="66"/>
      <c r="AU288" s="51"/>
      <c r="AW288" s="109"/>
      <c r="AX288" s="58"/>
      <c r="AY288" s="3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5"/>
      <c r="BO288" s="75">
        <f>AY288^3+AZ288^3+BA288^3+BB288^3+BC288^3+BD288^3+BE288^3+BF288^3+AY289^3+AZ289^3+BA289^3+BB289^3+BC289^3+BD289^3+BE289^3+BF289^3</f>
        <v>0</v>
      </c>
      <c r="BP288" s="76">
        <f t="shared" si="49"/>
        <v>0</v>
      </c>
      <c r="BQ288" s="95"/>
      <c r="BR288" s="81"/>
      <c r="BS288" s="82"/>
      <c r="BT288" s="82"/>
      <c r="BU288" s="82"/>
      <c r="BV288" s="82"/>
      <c r="BW288" s="82"/>
      <c r="BX288" s="82"/>
      <c r="BY288" s="82"/>
      <c r="BZ288" s="83"/>
      <c r="CA288" s="83"/>
      <c r="CB288" s="83"/>
      <c r="CC288" s="83"/>
      <c r="CD288" s="83"/>
      <c r="CE288" s="83"/>
      <c r="CF288" s="83"/>
      <c r="CG288" s="84"/>
      <c r="CH288" s="66"/>
      <c r="CI288" s="51"/>
      <c r="CJ288" s="144"/>
      <c r="CK288" s="109"/>
      <c r="CL288" s="58"/>
      <c r="CM288" s="3"/>
      <c r="CN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5"/>
      <c r="DC288" s="75">
        <f>CM288^3+CN288^3+CO288^3+CP288^3+CQ288^3+CR288^3+CS288^3+CT288^3+CM289^3+CN289^3+CO289^3+CP289^3+CQ289^3+CR289^3+CS289^3+CT289^3</f>
        <v>0</v>
      </c>
      <c r="DD288" s="76">
        <f t="shared" si="50"/>
        <v>0</v>
      </c>
      <c r="DE288" s="95"/>
      <c r="DF288" s="89"/>
      <c r="DG288" s="83"/>
      <c r="DH288" s="82"/>
      <c r="DI288" s="82"/>
      <c r="DJ288" s="83"/>
      <c r="DK288" s="83"/>
      <c r="DL288" s="82"/>
      <c r="DM288" s="82"/>
      <c r="DN288" s="83"/>
      <c r="DO288" s="83"/>
      <c r="DP288" s="82"/>
      <c r="DQ288" s="82"/>
      <c r="DR288" s="83"/>
      <c r="DS288" s="83"/>
      <c r="DT288" s="82"/>
      <c r="DU288" s="86"/>
      <c r="DV288" s="66"/>
      <c r="DW288" s="51"/>
      <c r="DY288" s="109"/>
      <c r="DZ288" s="58"/>
      <c r="EA288" s="3"/>
      <c r="EB288" s="4"/>
      <c r="EC288" s="4"/>
      <c r="ED288" s="4"/>
      <c r="EE288" s="4"/>
      <c r="EF288" s="4"/>
      <c r="EG288" s="4"/>
      <c r="EH288" s="4"/>
      <c r="EI288" s="4"/>
      <c r="EJ288" s="4"/>
      <c r="EK288" s="4"/>
      <c r="EL288" s="4"/>
      <c r="EM288" s="4"/>
      <c r="EN288" s="4"/>
      <c r="EO288" s="4"/>
      <c r="EP288" s="5"/>
      <c r="EQ288" s="75">
        <f>EA288^3+EB288^3+EC288^3+ED288^3+EE288^3+EF288^3+EG288^3+EH288^3+EA289^3+EB289^3+EC289^3+ED289^3+EE289^3+EF289^3+EG289^3+EH289^3</f>
        <v>0</v>
      </c>
      <c r="ER288" s="76">
        <f t="shared" si="51"/>
        <v>0</v>
      </c>
      <c r="ES288" s="95"/>
      <c r="ET288" s="81"/>
      <c r="EU288" s="82"/>
      <c r="EV288" s="82"/>
      <c r="EW288" s="82"/>
      <c r="EX288" s="82"/>
      <c r="EY288" s="82"/>
      <c r="EZ288" s="82"/>
      <c r="FA288" s="82"/>
      <c r="FB288" s="82"/>
      <c r="FC288" s="82"/>
      <c r="FD288" s="82"/>
      <c r="FE288" s="82"/>
      <c r="FF288" s="82"/>
      <c r="FG288" s="82"/>
      <c r="FH288" s="82"/>
      <c r="FI288" s="86"/>
      <c r="FJ288" s="66"/>
      <c r="FK288" s="51"/>
    </row>
    <row r="289" spans="9:167" x14ac:dyDescent="0.2">
      <c r="I289" s="109"/>
      <c r="J289" s="58"/>
      <c r="K289" s="3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5"/>
      <c r="AA289" s="75">
        <f>S288^3+T288^3+U288^3+V288^3+W288^3+X288^3+Y288^3+Z288^3+S289^3+T289^3+U289^3+V289^3+W289^3+X289^3+Y289^3+Z289^3</f>
        <v>0</v>
      </c>
      <c r="AB289" s="76">
        <f t="shared" si="48"/>
        <v>0</v>
      </c>
      <c r="AC289" s="61"/>
      <c r="AD289" s="81"/>
      <c r="AE289" s="82"/>
      <c r="AF289" s="82"/>
      <c r="AG289" s="82"/>
      <c r="AH289" s="83"/>
      <c r="AI289" s="83"/>
      <c r="AJ289" s="83"/>
      <c r="AK289" s="83"/>
      <c r="AL289" s="82"/>
      <c r="AM289" s="82"/>
      <c r="AN289" s="82"/>
      <c r="AO289" s="82"/>
      <c r="AP289" s="83"/>
      <c r="AQ289" s="83"/>
      <c r="AR289" s="83"/>
      <c r="AS289" s="84"/>
      <c r="AT289" s="66"/>
      <c r="AU289" s="51"/>
      <c r="AW289" s="109"/>
      <c r="AX289" s="58"/>
      <c r="AY289" s="3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5"/>
      <c r="BO289" s="75">
        <f>BG288^3+BH288^3+BI288^3+BJ288^3+BK288^3+BL288^3+BM288^3+BN288^3+BG289^3+BH289^3+BI289^3+BJ289^3+BK289^3+BL289^3+BM289^3+BN289^3</f>
        <v>0</v>
      </c>
      <c r="BP289" s="76">
        <f t="shared" si="49"/>
        <v>0</v>
      </c>
      <c r="BQ289" s="61"/>
      <c r="BR289" s="81"/>
      <c r="BS289" s="82"/>
      <c r="BT289" s="82"/>
      <c r="BU289" s="82"/>
      <c r="BV289" s="82"/>
      <c r="BW289" s="82"/>
      <c r="BX289" s="82"/>
      <c r="BY289" s="82"/>
      <c r="BZ289" s="83"/>
      <c r="CA289" s="83"/>
      <c r="CB289" s="83"/>
      <c r="CC289" s="83"/>
      <c r="CD289" s="83"/>
      <c r="CE289" s="83"/>
      <c r="CF289" s="83"/>
      <c r="CG289" s="84"/>
      <c r="CH289" s="66"/>
      <c r="CI289" s="51"/>
      <c r="CJ289" s="144"/>
      <c r="CK289" s="109"/>
      <c r="CL289" s="58"/>
      <c r="CM289" s="3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4"/>
      <c r="DB289" s="5"/>
      <c r="DC289" s="75">
        <f>CU288^3+CV288^3+CW288^3+CX288^3+CY288^3+CZ288^3+DA288^3+DB288^3+CU289^3+CV289^3+CW289^3+CX289^3+CY289^3+CZ289^3+DA289^3+DB289^3</f>
        <v>0</v>
      </c>
      <c r="DD289" s="76">
        <f t="shared" si="50"/>
        <v>0</v>
      </c>
      <c r="DE289" s="61"/>
      <c r="DF289" s="89"/>
      <c r="DG289" s="83"/>
      <c r="DH289" s="82"/>
      <c r="DI289" s="82"/>
      <c r="DJ289" s="83"/>
      <c r="DK289" s="83"/>
      <c r="DL289" s="82"/>
      <c r="DM289" s="82"/>
      <c r="DN289" s="83"/>
      <c r="DO289" s="83"/>
      <c r="DP289" s="82"/>
      <c r="DQ289" s="82"/>
      <c r="DR289" s="83"/>
      <c r="DS289" s="83"/>
      <c r="DT289" s="82"/>
      <c r="DU289" s="86"/>
      <c r="DV289" s="66"/>
      <c r="DW289" s="51"/>
      <c r="DY289" s="109"/>
      <c r="DZ289" s="58"/>
      <c r="EA289" s="3"/>
      <c r="EB289" s="4"/>
      <c r="EC289" s="4"/>
      <c r="ED289" s="4"/>
      <c r="EE289" s="4"/>
      <c r="EF289" s="4"/>
      <c r="EG289" s="4"/>
      <c r="EH289" s="4"/>
      <c r="EI289" s="4"/>
      <c r="EJ289" s="4"/>
      <c r="EK289" s="4"/>
      <c r="EL289" s="4"/>
      <c r="EM289" s="4"/>
      <c r="EN289" s="4"/>
      <c r="EO289" s="4"/>
      <c r="EP289" s="5"/>
      <c r="EQ289" s="75">
        <f>EI288^3+EJ288^3+EK288^3+EL288^3+EM288^3+EN288^3+EO288^3+EP288^3+EI289^3+EJ289^3+EK289^3+EL289^3+EM289^3+EN289^3+EO289^3+EP289^3</f>
        <v>0</v>
      </c>
      <c r="ER289" s="76">
        <f t="shared" si="51"/>
        <v>0</v>
      </c>
      <c r="ES289" s="61"/>
      <c r="ET289" s="89"/>
      <c r="EU289" s="83"/>
      <c r="EV289" s="83"/>
      <c r="EW289" s="83"/>
      <c r="EX289" s="83"/>
      <c r="EY289" s="83"/>
      <c r="EZ289" s="83"/>
      <c r="FA289" s="83"/>
      <c r="FB289" s="83"/>
      <c r="FC289" s="83"/>
      <c r="FD289" s="83"/>
      <c r="FE289" s="83"/>
      <c r="FF289" s="83"/>
      <c r="FG289" s="83"/>
      <c r="FH289" s="83"/>
      <c r="FI289" s="84"/>
      <c r="FJ289" s="66"/>
      <c r="FK289" s="51"/>
    </row>
    <row r="290" spans="9:167" x14ac:dyDescent="0.2">
      <c r="I290" s="109"/>
      <c r="J290" s="58"/>
      <c r="K290" s="3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5"/>
      <c r="AA290" s="75">
        <f>K290^3+L290^3+M290^3+N290^3+O290^3+P290^3+Q290^3+R290^3+K291^3+L291^3+M291^3+N291^3+O291^3+P291^3+Q291^3+R291^3</f>
        <v>0</v>
      </c>
      <c r="AB290" s="76">
        <f t="shared" si="48"/>
        <v>0</v>
      </c>
      <c r="AC290" s="61"/>
      <c r="AD290" s="81"/>
      <c r="AE290" s="82"/>
      <c r="AF290" s="82"/>
      <c r="AG290" s="82"/>
      <c r="AH290" s="83"/>
      <c r="AI290" s="83"/>
      <c r="AJ290" s="83"/>
      <c r="AK290" s="83"/>
      <c r="AL290" s="82"/>
      <c r="AM290" s="82"/>
      <c r="AN290" s="82"/>
      <c r="AO290" s="82"/>
      <c r="AP290" s="83"/>
      <c r="AQ290" s="83"/>
      <c r="AR290" s="83"/>
      <c r="AS290" s="84"/>
      <c r="AT290" s="66"/>
      <c r="AU290" s="51"/>
      <c r="AW290" s="109"/>
      <c r="AX290" s="58"/>
      <c r="AY290" s="3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5"/>
      <c r="BO290" s="75">
        <f>AY290^3+AZ290^3+BA290^3+BB290^3+BC290^3+BD290^3+BE290^3+BF290^3+AY291^3+AZ291^3+BA291^3+BB291^3+BC291^3+BD291^3+BE291^3+BF291^3</f>
        <v>0</v>
      </c>
      <c r="BP290" s="76">
        <f t="shared" si="49"/>
        <v>0</v>
      </c>
      <c r="BQ290" s="61"/>
      <c r="BR290" s="89"/>
      <c r="BS290" s="83"/>
      <c r="BT290" s="83"/>
      <c r="BU290" s="83"/>
      <c r="BV290" s="83"/>
      <c r="BW290" s="83"/>
      <c r="BX290" s="83"/>
      <c r="BY290" s="83"/>
      <c r="BZ290" s="82"/>
      <c r="CA290" s="82"/>
      <c r="CB290" s="82"/>
      <c r="CC290" s="82"/>
      <c r="CD290" s="82"/>
      <c r="CE290" s="82"/>
      <c r="CF290" s="82"/>
      <c r="CG290" s="86"/>
      <c r="CH290" s="66"/>
      <c r="CI290" s="51"/>
      <c r="CJ290" s="144"/>
      <c r="CK290" s="109"/>
      <c r="CL290" s="58"/>
      <c r="CM290" s="3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4"/>
      <c r="DB290" s="5"/>
      <c r="DC290" s="75">
        <f>CM290^3+CN290^3+CO290^3+CP290^3+CQ290^3+CR290^3+CS290^3+CT290^3+CM291^3+CN291^3+CO291^3+CP291^3+CQ291^3+CR291^3+CS291^3+CT291^3</f>
        <v>0</v>
      </c>
      <c r="DD290" s="76">
        <f t="shared" si="50"/>
        <v>0</v>
      </c>
      <c r="DE290" s="61"/>
      <c r="DF290" s="89"/>
      <c r="DG290" s="83"/>
      <c r="DH290" s="82"/>
      <c r="DI290" s="82"/>
      <c r="DJ290" s="83"/>
      <c r="DK290" s="83"/>
      <c r="DL290" s="82"/>
      <c r="DM290" s="82"/>
      <c r="DN290" s="83"/>
      <c r="DO290" s="83"/>
      <c r="DP290" s="82"/>
      <c r="DQ290" s="82"/>
      <c r="DR290" s="83"/>
      <c r="DS290" s="83"/>
      <c r="DT290" s="82"/>
      <c r="DU290" s="86"/>
      <c r="DV290" s="66"/>
      <c r="DW290" s="51"/>
      <c r="DY290" s="109"/>
      <c r="DZ290" s="58"/>
      <c r="EA290" s="3"/>
      <c r="EB290" s="4"/>
      <c r="EC290" s="4"/>
      <c r="ED290" s="4"/>
      <c r="EE290" s="4"/>
      <c r="EF290" s="4"/>
      <c r="EG290" s="4"/>
      <c r="EH290" s="4"/>
      <c r="EI290" s="4"/>
      <c r="EJ290" s="4"/>
      <c r="EK290" s="4"/>
      <c r="EL290" s="4"/>
      <c r="EM290" s="4"/>
      <c r="EN290" s="4"/>
      <c r="EO290" s="4"/>
      <c r="EP290" s="5"/>
      <c r="EQ290" s="75">
        <f>EA290^3+EB290^3+EC290^3+ED290^3+EE290^3+EF290^3+EG290^3+EH290^3+EA291^3+EB291^3+EC291^3+ED291^3+EE291^3+EF291^3+EG291^3+EH291^3</f>
        <v>0</v>
      </c>
      <c r="ER290" s="76">
        <f t="shared" si="51"/>
        <v>0</v>
      </c>
      <c r="ES290" s="61"/>
      <c r="ET290" s="81"/>
      <c r="EU290" s="82"/>
      <c r="EV290" s="82"/>
      <c r="EW290" s="82"/>
      <c r="EX290" s="82"/>
      <c r="EY290" s="82"/>
      <c r="EZ290" s="82"/>
      <c r="FA290" s="82"/>
      <c r="FB290" s="82"/>
      <c r="FC290" s="82"/>
      <c r="FD290" s="82"/>
      <c r="FE290" s="82"/>
      <c r="FF290" s="82"/>
      <c r="FG290" s="82"/>
      <c r="FH290" s="82"/>
      <c r="FI290" s="86"/>
      <c r="FJ290" s="66"/>
      <c r="FK290" s="51"/>
    </row>
    <row r="291" spans="9:167" x14ac:dyDescent="0.2">
      <c r="I291" s="109"/>
      <c r="J291" s="58"/>
      <c r="K291" s="3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5"/>
      <c r="AA291" s="75">
        <f>S290^3+T290^3+U290^3+V290^3+W290^3+X290^3+Y290^3+Z290^3+S291^3+T291^3+U291^3+V291^3+W291^3+X291^3+Y291^3+Z291^3</f>
        <v>0</v>
      </c>
      <c r="AB291" s="76">
        <f t="shared" si="48"/>
        <v>0</v>
      </c>
      <c r="AC291" s="61"/>
      <c r="AD291" s="81"/>
      <c r="AE291" s="82"/>
      <c r="AF291" s="82"/>
      <c r="AG291" s="82"/>
      <c r="AH291" s="83"/>
      <c r="AI291" s="83"/>
      <c r="AJ291" s="83"/>
      <c r="AK291" s="83"/>
      <c r="AL291" s="82"/>
      <c r="AM291" s="82"/>
      <c r="AN291" s="82"/>
      <c r="AO291" s="82"/>
      <c r="AP291" s="83"/>
      <c r="AQ291" s="83"/>
      <c r="AR291" s="83"/>
      <c r="AS291" s="84"/>
      <c r="AT291" s="66"/>
      <c r="AU291" s="51"/>
      <c r="AW291" s="109"/>
      <c r="AX291" s="58"/>
      <c r="AY291" s="3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5"/>
      <c r="BO291" s="75">
        <f>BG290^3+BH290^3+BI290^3+BJ290^3+BK290^3+BL290^3+BM290^3+BN290^3+BG291^3+BH291^3+BI291^3+BJ291^3+BK291^3+BL291^3+BM291^3+BN291^3</f>
        <v>0</v>
      </c>
      <c r="BP291" s="76">
        <f t="shared" si="49"/>
        <v>0</v>
      </c>
      <c r="BQ291" s="61"/>
      <c r="BR291" s="89"/>
      <c r="BS291" s="83"/>
      <c r="BT291" s="83"/>
      <c r="BU291" s="83"/>
      <c r="BV291" s="83"/>
      <c r="BW291" s="83"/>
      <c r="BX291" s="83"/>
      <c r="BY291" s="83"/>
      <c r="BZ291" s="82"/>
      <c r="CA291" s="82"/>
      <c r="CB291" s="82"/>
      <c r="CC291" s="82"/>
      <c r="CD291" s="82"/>
      <c r="CE291" s="82"/>
      <c r="CF291" s="82"/>
      <c r="CG291" s="86"/>
      <c r="CH291" s="66"/>
      <c r="CI291" s="51"/>
      <c r="CJ291" s="144"/>
      <c r="CK291" s="109"/>
      <c r="CL291" s="58"/>
      <c r="CM291" s="3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4"/>
      <c r="DB291" s="5"/>
      <c r="DC291" s="75">
        <f>CU290^3+CV290^3+CW290^3+CX290^3+CY290^3+CZ290^3+DA290^3+DB290^3+CU291^3+CV291^3+CW291^3+CX291^3+CY291^3+CZ291^3+DA291^3+DB291^3</f>
        <v>0</v>
      </c>
      <c r="DD291" s="76">
        <f t="shared" si="50"/>
        <v>0</v>
      </c>
      <c r="DE291" s="61"/>
      <c r="DF291" s="89"/>
      <c r="DG291" s="83"/>
      <c r="DH291" s="82"/>
      <c r="DI291" s="82"/>
      <c r="DJ291" s="83"/>
      <c r="DK291" s="83"/>
      <c r="DL291" s="82"/>
      <c r="DM291" s="82"/>
      <c r="DN291" s="83"/>
      <c r="DO291" s="83"/>
      <c r="DP291" s="82"/>
      <c r="DQ291" s="82"/>
      <c r="DR291" s="83"/>
      <c r="DS291" s="83"/>
      <c r="DT291" s="82"/>
      <c r="DU291" s="86"/>
      <c r="DV291" s="66"/>
      <c r="DW291" s="51"/>
      <c r="DY291" s="109"/>
      <c r="DZ291" s="58"/>
      <c r="EA291" s="3"/>
      <c r="EB291" s="4"/>
      <c r="EC291" s="4"/>
      <c r="ED291" s="4"/>
      <c r="EE291" s="4"/>
      <c r="EF291" s="4"/>
      <c r="EG291" s="4"/>
      <c r="EH291" s="4"/>
      <c r="EI291" s="4"/>
      <c r="EJ291" s="4"/>
      <c r="EK291" s="4"/>
      <c r="EL291" s="4"/>
      <c r="EM291" s="4"/>
      <c r="EN291" s="4"/>
      <c r="EO291" s="4"/>
      <c r="EP291" s="5"/>
      <c r="EQ291" s="75">
        <f>EI290^3+EJ290^3+EK290^3+EL290^3+EM290^3+EN290^3+EO290^3+EP290^3+EI291^3+EJ291^3+EK291^3+EL291^3+EM291^3+EN291^3+EO291^3+EP291^3</f>
        <v>0</v>
      </c>
      <c r="ER291" s="76">
        <f t="shared" si="51"/>
        <v>0</v>
      </c>
      <c r="ES291" s="61"/>
      <c r="ET291" s="89"/>
      <c r="EU291" s="83"/>
      <c r="EV291" s="83"/>
      <c r="EW291" s="83"/>
      <c r="EX291" s="83"/>
      <c r="EY291" s="83"/>
      <c r="EZ291" s="83"/>
      <c r="FA291" s="83"/>
      <c r="FB291" s="83"/>
      <c r="FC291" s="83"/>
      <c r="FD291" s="83"/>
      <c r="FE291" s="83"/>
      <c r="FF291" s="83"/>
      <c r="FG291" s="83"/>
      <c r="FH291" s="83"/>
      <c r="FI291" s="84"/>
      <c r="FJ291" s="66"/>
      <c r="FK291" s="51"/>
    </row>
    <row r="292" spans="9:167" x14ac:dyDescent="0.2">
      <c r="I292" s="109"/>
      <c r="J292" s="58"/>
      <c r="K292" s="3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5"/>
      <c r="AA292" s="75">
        <f>K292^3+L292^3+M292^3+N292^3+O292^3+P292^3+Q292^3+R292^3+K293^3+L293^3+M293^3+N293^3+O293^3+P293^3+Q293^3+R293^3</f>
        <v>0</v>
      </c>
      <c r="AB292" s="76">
        <f t="shared" si="48"/>
        <v>0</v>
      </c>
      <c r="AC292" s="61"/>
      <c r="AD292" s="89"/>
      <c r="AE292" s="83"/>
      <c r="AF292" s="83"/>
      <c r="AG292" s="83"/>
      <c r="AH292" s="82"/>
      <c r="AI292" s="82"/>
      <c r="AJ292" s="82"/>
      <c r="AK292" s="82"/>
      <c r="AL292" s="83"/>
      <c r="AM292" s="83"/>
      <c r="AN292" s="83"/>
      <c r="AO292" s="83"/>
      <c r="AP292" s="82"/>
      <c r="AQ292" s="82"/>
      <c r="AR292" s="82"/>
      <c r="AS292" s="86"/>
      <c r="AT292" s="66"/>
      <c r="AU292" s="51"/>
      <c r="AW292" s="109"/>
      <c r="AX292" s="58"/>
      <c r="AY292" s="3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5"/>
      <c r="BO292" s="75">
        <f>AY292^3+AZ292^3+BA292^3+BB292^3+BC292^3+BD292^3+BE292^3+BF292^3+AY293^3+AZ293^3+BA293^3+BB293^3+BC293^3+BD293^3+BE293^3+BF293^3</f>
        <v>0</v>
      </c>
      <c r="BP292" s="76">
        <f t="shared" si="49"/>
        <v>0</v>
      </c>
      <c r="BQ292" s="61"/>
      <c r="BR292" s="81"/>
      <c r="BS292" s="82"/>
      <c r="BT292" s="82"/>
      <c r="BU292" s="82"/>
      <c r="BV292" s="82"/>
      <c r="BW292" s="82"/>
      <c r="BX292" s="82"/>
      <c r="BY292" s="82"/>
      <c r="BZ292" s="83"/>
      <c r="CA292" s="83"/>
      <c r="CB292" s="83"/>
      <c r="CC292" s="83"/>
      <c r="CD292" s="83"/>
      <c r="CE292" s="83"/>
      <c r="CF292" s="83"/>
      <c r="CG292" s="84"/>
      <c r="CH292" s="66"/>
      <c r="CI292" s="51"/>
      <c r="CJ292" s="144"/>
      <c r="CK292" s="109"/>
      <c r="CL292" s="58"/>
      <c r="CM292" s="3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4"/>
      <c r="DB292" s="5"/>
      <c r="DC292" s="75">
        <f>CM292^3+CN292^3+CO292^3+CP292^3+CQ292^3+CR292^3+CS292^3+CT292^3+CM293^3+CN293^3+CO293^3+CP293^3+CQ293^3+CR293^3+CS293^3+CT293^3</f>
        <v>0</v>
      </c>
      <c r="DD292" s="76">
        <f t="shared" si="50"/>
        <v>0</v>
      </c>
      <c r="DE292" s="61"/>
      <c r="DF292" s="89"/>
      <c r="DG292" s="83"/>
      <c r="DH292" s="82"/>
      <c r="DI292" s="82"/>
      <c r="DJ292" s="83"/>
      <c r="DK292" s="83"/>
      <c r="DL292" s="82"/>
      <c r="DM292" s="82"/>
      <c r="DN292" s="83"/>
      <c r="DO292" s="83"/>
      <c r="DP292" s="82"/>
      <c r="DQ292" s="82"/>
      <c r="DR292" s="83"/>
      <c r="DS292" s="83"/>
      <c r="DT292" s="82"/>
      <c r="DU292" s="86"/>
      <c r="DV292" s="66"/>
      <c r="DW292" s="51"/>
      <c r="DY292" s="109"/>
      <c r="DZ292" s="58"/>
      <c r="EA292" s="3"/>
      <c r="EB292" s="4"/>
      <c r="EC292" s="4"/>
      <c r="ED292" s="4"/>
      <c r="EE292" s="4"/>
      <c r="EF292" s="4"/>
      <c r="EG292" s="4"/>
      <c r="EH292" s="4"/>
      <c r="EI292" s="4"/>
      <c r="EJ292" s="4"/>
      <c r="EK292" s="4"/>
      <c r="EL292" s="4"/>
      <c r="EM292" s="4"/>
      <c r="EN292" s="4"/>
      <c r="EO292" s="4"/>
      <c r="EP292" s="5"/>
      <c r="EQ292" s="75">
        <f>EA292^3+EB292^3+EC292^3+ED292^3+EE292^3+EF292^3+EG292^3+EH292^3+EA293^3+EB293^3+EC293^3+ED293^3+EE293^3+EF293^3+EG293^3+EH293^3</f>
        <v>0</v>
      </c>
      <c r="ER292" s="76">
        <f t="shared" si="51"/>
        <v>0</v>
      </c>
      <c r="ES292" s="61"/>
      <c r="ET292" s="81"/>
      <c r="EU292" s="82"/>
      <c r="EV292" s="82"/>
      <c r="EW292" s="82"/>
      <c r="EX292" s="82"/>
      <c r="EY292" s="82"/>
      <c r="EZ292" s="82"/>
      <c r="FA292" s="82"/>
      <c r="FB292" s="82"/>
      <c r="FC292" s="82"/>
      <c r="FD292" s="82"/>
      <c r="FE292" s="82"/>
      <c r="FF292" s="82"/>
      <c r="FG292" s="82"/>
      <c r="FH292" s="82"/>
      <c r="FI292" s="86"/>
      <c r="FJ292" s="66"/>
      <c r="FK292" s="51"/>
    </row>
    <row r="293" spans="9:167" x14ac:dyDescent="0.2">
      <c r="I293" s="109"/>
      <c r="J293" s="58"/>
      <c r="K293" s="3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5"/>
      <c r="AA293" s="75">
        <f>S292^3+T292^3+U292^3+V292^3+W292^3+X292^3+Y292^3+Z292^3+S293^3+T293^3+U293^3+V293^3+W293^3+X293^3+Y293^3+Z293^3</f>
        <v>0</v>
      </c>
      <c r="AB293" s="76">
        <f t="shared" si="48"/>
        <v>0</v>
      </c>
      <c r="AC293" s="61"/>
      <c r="AD293" s="89"/>
      <c r="AE293" s="83"/>
      <c r="AF293" s="83"/>
      <c r="AG293" s="83"/>
      <c r="AH293" s="82"/>
      <c r="AI293" s="82"/>
      <c r="AJ293" s="82"/>
      <c r="AK293" s="82"/>
      <c r="AL293" s="83"/>
      <c r="AM293" s="83"/>
      <c r="AN293" s="83"/>
      <c r="AO293" s="83"/>
      <c r="AP293" s="82"/>
      <c r="AQ293" s="82"/>
      <c r="AR293" s="82"/>
      <c r="AS293" s="86"/>
      <c r="AT293" s="66"/>
      <c r="AU293" s="51"/>
      <c r="AW293" s="109"/>
      <c r="AX293" s="58"/>
      <c r="AY293" s="3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5"/>
      <c r="BO293" s="75">
        <f>BG292^3+BH292^3+BI292^3+BJ292^3+BK292^3+BL292^3+BM292^3+BN292^3+BG293^3+BH293^3+BI293^3+BJ293^3+BK293^3+BL293^3+BM293^3+BN293^3</f>
        <v>0</v>
      </c>
      <c r="BP293" s="76">
        <f t="shared" si="49"/>
        <v>0</v>
      </c>
      <c r="BQ293" s="61"/>
      <c r="BR293" s="81"/>
      <c r="BS293" s="82"/>
      <c r="BT293" s="82"/>
      <c r="BU293" s="82"/>
      <c r="BV293" s="82"/>
      <c r="BW293" s="82"/>
      <c r="BX293" s="82"/>
      <c r="BY293" s="82"/>
      <c r="BZ293" s="83"/>
      <c r="CA293" s="83"/>
      <c r="CB293" s="83"/>
      <c r="CC293" s="83"/>
      <c r="CD293" s="83"/>
      <c r="CE293" s="83"/>
      <c r="CF293" s="83"/>
      <c r="CG293" s="84"/>
      <c r="CH293" s="66"/>
      <c r="CI293" s="51"/>
      <c r="CJ293" s="144"/>
      <c r="CK293" s="109"/>
      <c r="CL293" s="58"/>
      <c r="CM293" s="3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5"/>
      <c r="DC293" s="75">
        <f>CU292^3+CV292^3+CW292^3+CX292^3+CY292^3+CZ292^3+DA292^3+DB292^3+CU293^3+CV293^3+CW293^3+CX293^3+CY293^3+CZ293^3+DA293^3+DB293^3</f>
        <v>0</v>
      </c>
      <c r="DD293" s="76">
        <f t="shared" si="50"/>
        <v>0</v>
      </c>
      <c r="DE293" s="61"/>
      <c r="DF293" s="89"/>
      <c r="DG293" s="83"/>
      <c r="DH293" s="82"/>
      <c r="DI293" s="82"/>
      <c r="DJ293" s="83"/>
      <c r="DK293" s="83"/>
      <c r="DL293" s="82"/>
      <c r="DM293" s="82"/>
      <c r="DN293" s="83"/>
      <c r="DO293" s="83"/>
      <c r="DP293" s="82"/>
      <c r="DQ293" s="82"/>
      <c r="DR293" s="83"/>
      <c r="DS293" s="83"/>
      <c r="DT293" s="82"/>
      <c r="DU293" s="86"/>
      <c r="DV293" s="66"/>
      <c r="DW293" s="51"/>
      <c r="DY293" s="109"/>
      <c r="DZ293" s="58"/>
      <c r="EA293" s="3"/>
      <c r="EB293" s="4"/>
      <c r="EC293" s="4"/>
      <c r="ED293" s="4"/>
      <c r="EE293" s="4"/>
      <c r="EF293" s="4"/>
      <c r="EG293" s="4"/>
      <c r="EH293" s="4"/>
      <c r="EI293" s="4"/>
      <c r="EJ293" s="4"/>
      <c r="EK293" s="4"/>
      <c r="EL293" s="4"/>
      <c r="EM293" s="4"/>
      <c r="EN293" s="4"/>
      <c r="EO293" s="4"/>
      <c r="EP293" s="5"/>
      <c r="EQ293" s="75">
        <f>EI292^3+EJ292^3+EK292^3+EL292^3+EM292^3+EN292^3+EO292^3+EP292^3+EI293^3+EJ293^3+EK293^3+EL293^3+EM293^3+EN293^3+EO293^3+EP293^3</f>
        <v>0</v>
      </c>
      <c r="ER293" s="76">
        <f t="shared" si="51"/>
        <v>0</v>
      </c>
      <c r="ES293" s="61"/>
      <c r="ET293" s="89"/>
      <c r="EU293" s="83"/>
      <c r="EV293" s="83"/>
      <c r="EW293" s="83"/>
      <c r="EX293" s="83"/>
      <c r="EY293" s="83"/>
      <c r="EZ293" s="83"/>
      <c r="FA293" s="83"/>
      <c r="FB293" s="83"/>
      <c r="FC293" s="83"/>
      <c r="FD293" s="83"/>
      <c r="FE293" s="83"/>
      <c r="FF293" s="83"/>
      <c r="FG293" s="83"/>
      <c r="FH293" s="83"/>
      <c r="FI293" s="84"/>
      <c r="FJ293" s="66"/>
      <c r="FK293" s="51"/>
    </row>
    <row r="294" spans="9:167" x14ac:dyDescent="0.2">
      <c r="I294" s="109"/>
      <c r="J294" s="58"/>
      <c r="K294" s="3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5"/>
      <c r="AA294" s="75">
        <f>K294^3+L294^3+M294^3+N294^3+O294^3+P294^3+Q294^3+R294^3+K295^3+L295^3+M295^3+N295^3+O295^3+P295^3+Q295^3+R295^3</f>
        <v>0</v>
      </c>
      <c r="AB294" s="76">
        <f t="shared" si="48"/>
        <v>0</v>
      </c>
      <c r="AC294" s="61"/>
      <c r="AD294" s="89"/>
      <c r="AE294" s="83"/>
      <c r="AF294" s="83"/>
      <c r="AG294" s="83"/>
      <c r="AH294" s="82"/>
      <c r="AI294" s="82"/>
      <c r="AJ294" s="82"/>
      <c r="AK294" s="82"/>
      <c r="AL294" s="83"/>
      <c r="AM294" s="83"/>
      <c r="AN294" s="83"/>
      <c r="AO294" s="83"/>
      <c r="AP294" s="82"/>
      <c r="AQ294" s="82"/>
      <c r="AR294" s="82"/>
      <c r="AS294" s="86"/>
      <c r="AT294" s="66"/>
      <c r="AU294" s="51"/>
      <c r="AW294" s="109"/>
      <c r="AX294" s="58"/>
      <c r="AY294" s="3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5"/>
      <c r="BO294" s="75">
        <f>AY294^3+AZ294^3+BA294^3+BB294^3+BC294^3+BD294^3+BE294^3+BF294^3+AY295^3+AZ295^3+BA295^3+BB295^3+BC295^3+BD295^3+BE295^3+BF295^3</f>
        <v>0</v>
      </c>
      <c r="BP294" s="76">
        <f t="shared" si="49"/>
        <v>0</v>
      </c>
      <c r="BQ294" s="61"/>
      <c r="BR294" s="89"/>
      <c r="BS294" s="83"/>
      <c r="BT294" s="83"/>
      <c r="BU294" s="83"/>
      <c r="BV294" s="83"/>
      <c r="BW294" s="83"/>
      <c r="BX294" s="83"/>
      <c r="BY294" s="83"/>
      <c r="BZ294" s="82"/>
      <c r="CA294" s="82"/>
      <c r="CB294" s="82"/>
      <c r="CC294" s="82"/>
      <c r="CD294" s="82"/>
      <c r="CE294" s="82"/>
      <c r="CF294" s="82"/>
      <c r="CG294" s="86"/>
      <c r="CH294" s="66"/>
      <c r="CI294" s="51"/>
      <c r="CJ294" s="144"/>
      <c r="CK294" s="109"/>
      <c r="CL294" s="58"/>
      <c r="CM294" s="3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5"/>
      <c r="DC294" s="75">
        <f>CM294^3+CN294^3+CO294^3+CP294^3+CQ294^3+CR294^3+CS294^3+CT294^3+CM295^3+CN295^3+CO295^3+CP295^3+CQ295^3+CR295^3+CS295^3+CT295^3</f>
        <v>0</v>
      </c>
      <c r="DD294" s="76">
        <f t="shared" si="50"/>
        <v>0</v>
      </c>
      <c r="DE294" s="61"/>
      <c r="DF294" s="89"/>
      <c r="DG294" s="83"/>
      <c r="DH294" s="82"/>
      <c r="DI294" s="82"/>
      <c r="DJ294" s="83"/>
      <c r="DK294" s="83"/>
      <c r="DL294" s="82"/>
      <c r="DM294" s="82"/>
      <c r="DN294" s="83"/>
      <c r="DO294" s="83"/>
      <c r="DP294" s="82"/>
      <c r="DQ294" s="82"/>
      <c r="DR294" s="83"/>
      <c r="DS294" s="83"/>
      <c r="DT294" s="82"/>
      <c r="DU294" s="86"/>
      <c r="DV294" s="66"/>
      <c r="DW294" s="51"/>
      <c r="DY294" s="109"/>
      <c r="DZ294" s="58"/>
      <c r="EA294" s="3"/>
      <c r="EB294" s="4"/>
      <c r="EC294" s="4"/>
      <c r="ED294" s="4"/>
      <c r="EE294" s="4"/>
      <c r="EF294" s="4"/>
      <c r="EG294" s="4"/>
      <c r="EH294" s="4"/>
      <c r="EI294" s="4"/>
      <c r="EJ294" s="4"/>
      <c r="EK294" s="4"/>
      <c r="EL294" s="4"/>
      <c r="EM294" s="4"/>
      <c r="EN294" s="4"/>
      <c r="EO294" s="4"/>
      <c r="EP294" s="5"/>
      <c r="EQ294" s="75">
        <f>EA294^3+EB294^3+EC294^3+ED294^3+EE294^3+EF294^3+EG294^3+EH294^3+EA295^3+EB295^3+EC295^3+ED295^3+EE295^3+EF295^3+EG295^3+EH295^3</f>
        <v>0</v>
      </c>
      <c r="ER294" s="76">
        <f t="shared" si="51"/>
        <v>0</v>
      </c>
      <c r="ES294" s="61"/>
      <c r="ET294" s="81"/>
      <c r="EU294" s="82"/>
      <c r="EV294" s="82"/>
      <c r="EW294" s="82"/>
      <c r="EX294" s="82"/>
      <c r="EY294" s="82"/>
      <c r="EZ294" s="82"/>
      <c r="FA294" s="82"/>
      <c r="FB294" s="82"/>
      <c r="FC294" s="82"/>
      <c r="FD294" s="82"/>
      <c r="FE294" s="82"/>
      <c r="FF294" s="82"/>
      <c r="FG294" s="82"/>
      <c r="FH294" s="82"/>
      <c r="FI294" s="86"/>
      <c r="FJ294" s="66"/>
      <c r="FK294" s="51"/>
    </row>
    <row r="295" spans="9:167" x14ac:dyDescent="0.2">
      <c r="I295" s="109"/>
      <c r="J295" s="58"/>
      <c r="K295" s="7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9"/>
      <c r="AA295" s="75">
        <f>S294^3+T294^3+U294^3+V294^3+W294^3+X294^3+Y294^3+Z294^3+S295^3+T295^3+U295^3+V295^3+W295^3+X295^3+Y295^3+Z295^3</f>
        <v>0</v>
      </c>
      <c r="AB295" s="76">
        <f t="shared" si="48"/>
        <v>0</v>
      </c>
      <c r="AC295" s="61"/>
      <c r="AD295" s="116"/>
      <c r="AE295" s="117"/>
      <c r="AF295" s="117"/>
      <c r="AG295" s="117"/>
      <c r="AH295" s="118"/>
      <c r="AI295" s="118"/>
      <c r="AJ295" s="118"/>
      <c r="AK295" s="118"/>
      <c r="AL295" s="117"/>
      <c r="AM295" s="117"/>
      <c r="AN295" s="117"/>
      <c r="AO295" s="117"/>
      <c r="AP295" s="118"/>
      <c r="AQ295" s="118"/>
      <c r="AR295" s="118"/>
      <c r="AS295" s="119"/>
      <c r="AT295" s="32"/>
      <c r="AU295" s="115"/>
      <c r="AW295" s="109"/>
      <c r="AX295" s="58"/>
      <c r="AY295" s="7"/>
      <c r="AZ295" s="8"/>
      <c r="BA295" s="8"/>
      <c r="BB295" s="8"/>
      <c r="BC295" s="8"/>
      <c r="BD295" s="8"/>
      <c r="BE295" s="8"/>
      <c r="BF295" s="8"/>
      <c r="BG295" s="8"/>
      <c r="BH295" s="8"/>
      <c r="BI295" s="8"/>
      <c r="BJ295" s="8"/>
      <c r="BK295" s="8"/>
      <c r="BL295" s="8"/>
      <c r="BM295" s="8"/>
      <c r="BN295" s="9"/>
      <c r="BO295" s="75">
        <f>BG294^3+BH294^3+BI294^3+BJ294^3+BK294^3+BL294^3+BM294^3+BN294^3+BG295^3+BH295^3+BI295^3+BJ295^3+BK295^3+BL295^3+BM295^3+BN295^3</f>
        <v>0</v>
      </c>
      <c r="BP295" s="76">
        <f t="shared" si="49"/>
        <v>0</v>
      </c>
      <c r="BQ295" s="61"/>
      <c r="BR295" s="116"/>
      <c r="BS295" s="117"/>
      <c r="BT295" s="117"/>
      <c r="BU295" s="117"/>
      <c r="BV295" s="117"/>
      <c r="BW295" s="117"/>
      <c r="BX295" s="117"/>
      <c r="BY295" s="117"/>
      <c r="BZ295" s="118"/>
      <c r="CA295" s="118"/>
      <c r="CB295" s="118"/>
      <c r="CC295" s="118"/>
      <c r="CD295" s="118"/>
      <c r="CE295" s="118"/>
      <c r="CF295" s="118"/>
      <c r="CG295" s="119"/>
      <c r="CH295" s="32"/>
      <c r="CI295" s="115"/>
      <c r="CJ295" s="144"/>
      <c r="CK295" s="109"/>
      <c r="CL295" s="58"/>
      <c r="CM295" s="7"/>
      <c r="CN295" s="8"/>
      <c r="CO295" s="8"/>
      <c r="CP295" s="8"/>
      <c r="CQ295" s="8"/>
      <c r="CR295" s="8"/>
      <c r="CS295" s="8"/>
      <c r="CT295" s="8"/>
      <c r="CU295" s="8"/>
      <c r="CV295" s="8"/>
      <c r="CW295" s="8"/>
      <c r="CX295" s="8"/>
      <c r="CY295" s="8"/>
      <c r="CZ295" s="8"/>
      <c r="DA295" s="8"/>
      <c r="DB295" s="9"/>
      <c r="DC295" s="75">
        <f>CU294^3+CV294^3+CW294^3+CX294^3+CY294^3+CZ294^3+DA294^3+DB294^3+CU295^3+CV295^3+CW295^3+CX295^3+CY295^3+CZ295^3+DA295^3+DB295^3</f>
        <v>0</v>
      </c>
      <c r="DD295" s="76">
        <f t="shared" si="50"/>
        <v>0</v>
      </c>
      <c r="DE295" s="61"/>
      <c r="DF295" s="116"/>
      <c r="DG295" s="117"/>
      <c r="DH295" s="118"/>
      <c r="DI295" s="118"/>
      <c r="DJ295" s="117"/>
      <c r="DK295" s="117"/>
      <c r="DL295" s="118"/>
      <c r="DM295" s="118"/>
      <c r="DN295" s="117"/>
      <c r="DO295" s="117"/>
      <c r="DP295" s="118"/>
      <c r="DQ295" s="118"/>
      <c r="DR295" s="117"/>
      <c r="DS295" s="117"/>
      <c r="DT295" s="118"/>
      <c r="DU295" s="119"/>
      <c r="DV295" s="32"/>
      <c r="DW295" s="115"/>
      <c r="DY295" s="109"/>
      <c r="DZ295" s="58"/>
      <c r="EA295" s="7"/>
      <c r="EB295" s="8"/>
      <c r="EC295" s="8"/>
      <c r="ED295" s="8"/>
      <c r="EE295" s="8"/>
      <c r="EF295" s="8"/>
      <c r="EG295" s="8"/>
      <c r="EH295" s="8"/>
      <c r="EI295" s="8"/>
      <c r="EJ295" s="8"/>
      <c r="EK295" s="8"/>
      <c r="EL295" s="8"/>
      <c r="EM295" s="8"/>
      <c r="EN295" s="8"/>
      <c r="EO295" s="8"/>
      <c r="EP295" s="9"/>
      <c r="EQ295" s="75">
        <f>EI294^3+EJ294^3+EK294^3+EL294^3+EM294^3+EN294^3+EO294^3+EP294^3+EI295^3+EJ295^3+EK295^3+EL295^3+EM295^3+EN295^3+EO295^3+EP295^3</f>
        <v>0</v>
      </c>
      <c r="ER295" s="76">
        <f t="shared" si="51"/>
        <v>0</v>
      </c>
      <c r="ES295" s="61"/>
      <c r="ET295" s="116"/>
      <c r="EU295" s="117"/>
      <c r="EV295" s="117"/>
      <c r="EW295" s="117"/>
      <c r="EX295" s="117"/>
      <c r="EY295" s="117"/>
      <c r="EZ295" s="117"/>
      <c r="FA295" s="117"/>
      <c r="FB295" s="117"/>
      <c r="FC295" s="117"/>
      <c r="FD295" s="117"/>
      <c r="FE295" s="117"/>
      <c r="FF295" s="117"/>
      <c r="FG295" s="117"/>
      <c r="FH295" s="117"/>
      <c r="FI295" s="120"/>
      <c r="FJ295" s="32"/>
      <c r="FK295" s="115"/>
    </row>
    <row r="296" spans="9:167" x14ac:dyDescent="0.2">
      <c r="I296" s="109"/>
      <c r="J296" s="58"/>
      <c r="K296" s="121">
        <f>K280^3+K281^3+K282^3+K283^3+K284^3+K285^3+K286^3+K287^3+L280^3+L281^3+L282^3+L283^3+L284^3+L285^3+L286^3+L287^3</f>
        <v>0</v>
      </c>
      <c r="L296" s="122">
        <f>K295^3+K294^3+K293^3+K292^3+K291^3+K290^3+K289^3+K288^3+L295^3+L294^3+L293^3+L292^3+L291^3+L290^3+L289^3+L288^3</f>
        <v>0</v>
      </c>
      <c r="M296" s="122">
        <f>M280^3+M281^3+M282^3+M283^3+M284^3+M285^3+M286^3+M287^3+N280^3+N281^3+N282^3+N283^3+N284^3+N285^3+N286^3+N287^3</f>
        <v>0</v>
      </c>
      <c r="N296" s="122">
        <f>M295^3+M294^3+M293^3+M292^3+M291^3+M290^3+M289^3+M288^3+N295^3+N294^3+N293^3+N292^3+N291^3+N290^3+N289^3+N288^3</f>
        <v>0</v>
      </c>
      <c r="O296" s="122">
        <f>O280^3+O281^3+O282^3+O283^3+O284^3+O285^3+O286^3+O287^3+P280^3+P281^3+P282^3+P283^3+P284^3+P285^3+P286^3+P287^3</f>
        <v>0</v>
      </c>
      <c r="P296" s="122">
        <f>O295^3+O294^3+O293^3+O292^3+O291^3+O290^3+O289^3+O288^3+P295^3+P294^3+P293^3+P292^3+P291^3+P290^3+P289^3+P288^3</f>
        <v>0</v>
      </c>
      <c r="Q296" s="122">
        <f>Q280^3+Q281^3+Q282^3+Q283^3+Q284^3+Q285^3+Q286^3+Q287^3+R280^3+R281^3+R282^3+R283^3+R284^3+R285^3+R286^3+R287^3</f>
        <v>0</v>
      </c>
      <c r="R296" s="122">
        <f>Q295^3+Q294^3+Q293^3+Q292^3+Q291^3+Q290^3+Q289^3+Q288^3+R295^3+R294^3+R293^3+R292^3+R291^3+R290^3+R289^3+R288^3</f>
        <v>0</v>
      </c>
      <c r="S296" s="122">
        <f>S280^3+S281^3+S282^3+S283^3+S284^3+S285^3+S286^3+S287^3+T280^3+T281^3+T282^3+T283^3+T284^3+T285^3+T286^3+T287^3</f>
        <v>0</v>
      </c>
      <c r="T296" s="122">
        <f>S295^3+S294^3+S293^3+S292^3+S291^3+S290^3+S289^3+S288^3+T295^3+T294^3+T293^3+T292^3+T291^3+T290^3+T289^3+T288^3</f>
        <v>0</v>
      </c>
      <c r="U296" s="122">
        <f>U280^3+U281^3+U282^3+U283^3+U284^3+U285^3+U286^3+U287^3+V280^3+V281^3+V282^3+V283^3+V284^3+V285^3+V286^3+V287^3</f>
        <v>0</v>
      </c>
      <c r="V296" s="122">
        <f>U295^3+U294^3+U293^3+U292^3+U291^3+U290^3+U289^3+U288^3+V295^3+V294^3+V293^3+V292^3+V291^3+V290^3+V289^3+V288^3</f>
        <v>0</v>
      </c>
      <c r="W296" s="122">
        <f>W280^3+W281^3+W282^3+W283^3+W284^3+W285^3+W286^3+W287^3+X280^3+X281^3+X282^3+X283^3+X284^3+X285^3+X286^3+X287^3</f>
        <v>0</v>
      </c>
      <c r="X296" s="122">
        <f>W295^3+W294^3+W293^3+W292^3+W291^3+W290^3+W289^3+W288^3+X295^3+X294^3+X293^3+X292^3+X291^3+X290^3+X289^3+X288^3</f>
        <v>0</v>
      </c>
      <c r="Y296" s="122">
        <f>Y280^3+Y281^3+Y282^3+Y283^3+Y284^3+Y285^3+Y286^3+Y287^3+Z280^3+Z281^3+Z282^3+Z283^3+Z284^3+Z285^3+Z286^3+Z287^3</f>
        <v>0</v>
      </c>
      <c r="Z296" s="123">
        <f>Y295^3+Y294^3+Y293^3+Y292^3+Y291^3+Y290^3+Y289^3+Y288^3+Z295^3+Z294^3+Z293^3+Z292^3+Z291^3+Z290^3+Z289^3+Z288^3</f>
        <v>0</v>
      </c>
      <c r="AA296" s="124">
        <f>SUMSQ(K280,L281,M282,N283,O284,P285,Q286,R287,S288,T289,U290,V291,W292,X293,Y294,Z295)</f>
        <v>0</v>
      </c>
      <c r="AB296" s="125">
        <f>SUMSQ(K288,L289,M290,N291,O292,P293,Q294,R295,S280,T281,U282,V283,W284,X285,Y286,Z287)</f>
        <v>0</v>
      </c>
      <c r="AC296" s="52"/>
      <c r="AD296" s="126"/>
      <c r="AE296" s="126"/>
      <c r="AF296" s="126"/>
      <c r="AG296" s="126"/>
      <c r="AH296" s="126"/>
      <c r="AI296" s="126"/>
      <c r="AJ296" s="126"/>
      <c r="AK296" s="126"/>
      <c r="AL296" s="126"/>
      <c r="AM296" s="126"/>
      <c r="AN296" s="126"/>
      <c r="AO296" s="126"/>
      <c r="AP296" s="126"/>
      <c r="AQ296" s="126"/>
      <c r="AR296" s="126"/>
      <c r="AS296" s="126"/>
      <c r="AT296" s="32"/>
      <c r="AU296" s="115"/>
      <c r="AW296" s="109"/>
      <c r="AX296" s="58"/>
      <c r="AY296" s="121">
        <f>AY280^3+AY281^3+AY282^3+AY283^3+AY284^3+AY285^3+AY286^3+AY287^3+AZ280^3+AZ281^3+AZ282^3+AZ283^3+AZ284^3+AZ285^3+AZ286^3+AZ287^3</f>
        <v>0</v>
      </c>
      <c r="AZ296" s="122">
        <f>AY295^3+AY294^3+AY293^3+AY292^3+AY291^3+AY290^3+AY289^3+AY288^3+AZ295^3+AZ294^3+AZ293^3+AZ292^3+AZ291^3+AZ290^3+AZ289^3+AZ288^3</f>
        <v>0</v>
      </c>
      <c r="BA296" s="122">
        <f>BA280^3+BA281^3+BA282^3+BA283^3+BA284^3+BA285^3+BA286^3+BA287^3+BB280^3+BB281^3+BB282^3+BB283^3+BB284^3+BB285^3+BB286^3+BB287^3</f>
        <v>0</v>
      </c>
      <c r="BB296" s="122">
        <f>BA295^3+BA294^3+BA293^3+BA292^3+BA291^3+BA290^3+BA289^3+BA288^3+BB295^3+BB294^3+BB293^3+BB292^3+BB291^3+BB290^3+BB289^3+BB288^3</f>
        <v>0</v>
      </c>
      <c r="BC296" s="122">
        <f>BC280^3+BC281^3+BC282^3+BC283^3+BC284^3+BC285^3+BC286^3+BC287^3+BD280^3+BD281^3+BD282^3+BD283^3+BD284^3+BD285^3+BD286^3+BD287^3</f>
        <v>0</v>
      </c>
      <c r="BD296" s="122">
        <f>BC295^3+BC294^3+BC293^3+BC292^3+BC291^3+BC290^3+BC289^3+BC288^3+BD295^3+BD294^3+BD293^3+BD292^3+BD291^3+BD290^3+BD289^3+BD288^3</f>
        <v>0</v>
      </c>
      <c r="BE296" s="122">
        <f>BE280^3+BE281^3+BE282^3+BE283^3+BE284^3+BE285^3+BE286^3+BE287^3+BF280^3+BF281^3+BF282^3+BF283^3+BF284^3+BF285^3+BF286^3+BF287^3</f>
        <v>0</v>
      </c>
      <c r="BF296" s="122">
        <f>BE295^3+BE294^3+BE293^3+BE292^3+BE291^3+BE290^3+BE289^3+BE288^3+BF295^3+BF294^3+BF293^3+BF292^3+BF291^3+BF290^3+BF289^3+BF288^3</f>
        <v>0</v>
      </c>
      <c r="BG296" s="122">
        <f>BG280^3+BG281^3+BG282^3+BG283^3+BG284^3+BG285^3+BG286^3+BG287^3+BH280^3+BH281^3+BH282^3+BH283^3+BH284^3+BH285^3+BH286^3+BH287^3</f>
        <v>0</v>
      </c>
      <c r="BH296" s="122">
        <f>BG295^3+BG294^3+BG293^3+BG292^3+BG291^3+BG290^3+BG289^3+BG288^3+BH295^3+BH294^3+BH293^3+BH292^3+BH291^3+BH290^3+BH289^3+BH288^3</f>
        <v>0</v>
      </c>
      <c r="BI296" s="122">
        <f>BI280^3+BI281^3+BI282^3+BI283^3+BI284^3+BI285^3+BI286^3+BI287^3+BJ280^3+BJ281^3+BJ282^3+BJ283^3+BJ284^3+BJ285^3+BJ286^3+BJ287^3</f>
        <v>0</v>
      </c>
      <c r="BJ296" s="122">
        <f>BI295^3+BI294^3+BI293^3+BI292^3+BI291^3+BI290^3+BI289^3+BI288^3+BJ295^3+BJ294^3+BJ293^3+BJ292^3+BJ291^3+BJ290^3+BJ289^3+BJ288^3</f>
        <v>0</v>
      </c>
      <c r="BK296" s="122">
        <f>BK280^3+BK281^3+BK282^3+BK283^3+BK284^3+BK285^3+BK286^3+BK287^3+BL280^3+BL281^3+BL282^3+BL283^3+BL284^3+BL285^3+BL286^3+BL287^3</f>
        <v>0</v>
      </c>
      <c r="BL296" s="122">
        <f>BK295^3+BK294^3+BK293^3+BK292^3+BK291^3+BK290^3+BK289^3+BK288^3+BL295^3+BL294^3+BL293^3+BL292^3+BL291^3+BL290^3+BL289^3+BL288^3</f>
        <v>0</v>
      </c>
      <c r="BM296" s="122">
        <f>BM280^3+BM281^3+BM282^3+BM283^3+BM284^3+BM285^3+BM286^3+BM287^3+BN280^3+BN281^3+BN282^3+BN283^3+BN284^3+BN285^3+BN286^3+BN287^3</f>
        <v>0</v>
      </c>
      <c r="BN296" s="123">
        <f>BM295^3+BM294^3+BM293^3+BM292^3+BM291^3+BM290^3+BM289^3+BM288^3+BN295^3+BN294^3+BN293^3+BN292^3+BN291^3+BN290^3+BN289^3+BN288^3</f>
        <v>0</v>
      </c>
      <c r="BO296" s="124">
        <f>SUMSQ(AY280,AZ281,BA282,BB283,BC284,BD285,BE286,BF287,BG288,BH289,BI290,BJ291,BK292,BL293,BM294,BN295)</f>
        <v>0</v>
      </c>
      <c r="BP296" s="125">
        <f>SUMSQ(AY288,AZ289,BA290,BB291,BC292,BD293,BE294,BF295,BG280,BH281,BI282,BJ283,BK284,BL285,BM286,BN287)</f>
        <v>0</v>
      </c>
      <c r="BQ296" s="52"/>
      <c r="BR296" s="126"/>
      <c r="BS296" s="126"/>
      <c r="BT296" s="126"/>
      <c r="BU296" s="126"/>
      <c r="BV296" s="126"/>
      <c r="BW296" s="126"/>
      <c r="BX296" s="126"/>
      <c r="BY296" s="126"/>
      <c r="BZ296" s="126"/>
      <c r="CA296" s="126"/>
      <c r="CB296" s="126"/>
      <c r="CC296" s="126"/>
      <c r="CD296" s="126"/>
      <c r="CE296" s="126"/>
      <c r="CF296" s="126"/>
      <c r="CG296" s="126"/>
      <c r="CH296" s="32"/>
      <c r="CI296" s="115"/>
      <c r="CJ296" s="144"/>
      <c r="CK296" s="109"/>
      <c r="CL296" s="58"/>
      <c r="CM296" s="121">
        <f>CM280^3+CM281^3+CM282^3+CM283^3+CM284^3+CM285^3+CM286^3+CM287^3+CN280^3+CN281^3+CN282^3+CN283^3+CN284^3+CN285^3+CN286^3+CN287^3</f>
        <v>0</v>
      </c>
      <c r="CN296" s="122">
        <f>CM295^3+CM294^3+CM293^3+CM292^3+CM291^3+CM290^3+CM289^3+CM288^3+CN295^3+CN294^3+CN293^3+CN292^3+CN291^3+CN290^3+CN289^3+CN288^3</f>
        <v>0</v>
      </c>
      <c r="CO296" s="122">
        <f>CO280^3+CO281^3+CO282^3+CO283^3+CO284^3+CO285^3+CO286^3+CO287^3+CP280^3+CP281^3+CP282^3+CP283^3+CP284^3+CP285^3+CP286^3+CP287^3</f>
        <v>0</v>
      </c>
      <c r="CP296" s="122">
        <f>CO295^3+CO294^3+CO293^3+CO292^3+CO291^3+CO290^3+CO289^3+CO288^3+CP295^3+CP294^3+CP293^3+CP292^3+CP291^3+CP290^3+CP289^3+CP288^3</f>
        <v>0</v>
      </c>
      <c r="CQ296" s="122">
        <f>CQ280^3+CQ281^3+CQ282^3+CQ283^3+CQ284^3+CQ285^3+CQ286^3+CQ287^3+CR280^3+CR281^3+CR282^3+CR283^3+CR284^3+CR285^3+CR286^3+CR287^3</f>
        <v>0</v>
      </c>
      <c r="CR296" s="122">
        <f>CQ295^3+CQ294^3+CQ293^3+CQ292^3+CQ291^3+CQ290^3+CQ289^3+CQ288^3+CR295^3+CR294^3+CR293^3+CR292^3+CR291^3+CR290^3+CR289^3+CR288^3</f>
        <v>0</v>
      </c>
      <c r="CS296" s="122">
        <f>CS280^3+CS281^3+CS282^3+CS283^3+CS284^3+CS285^3+CS286^3+CS287^3+CT280^3+CT281^3+CT282^3+CT283^3+CT284^3+CT285^3+CT286^3+CT287^3</f>
        <v>0</v>
      </c>
      <c r="CT296" s="122">
        <f>CS295^3+CS294^3+CS293^3+CS292^3+CS291^3+CS290^3+CS289^3+CS288^3+CT295^3+CT294^3+CT293^3+CT292^3+CT291^3+CT290^3+CT289^3+CT288^3</f>
        <v>0</v>
      </c>
      <c r="CU296" s="122">
        <f>CU280^3+CU281^3+CU282^3+CU283^3+CU284^3+CU285^3+CU286^3+CU287^3+CV280^3+CV281^3+CV282^3+CV283^3+CV284^3+CV285^3+CV286^3+CV287^3</f>
        <v>0</v>
      </c>
      <c r="CV296" s="122">
        <f>CU295^3+CU294^3+CU293^3+CU292^3+CU291^3+CU290^3+CU289^3+CU288^3+CV295^3+CV294^3+CV293^3+CV292^3+CV291^3+CV290^3+CV289^3+CV288^3</f>
        <v>0</v>
      </c>
      <c r="CW296" s="122">
        <f>CW280^3+CW281^3+CW282^3+CW283^3+CW284^3+CW285^3+CW286^3+CW287^3+CX280^3+CX281^3+CX282^3+CX283^3+CX284^3+CX285^3+CX286^3+CX287^3</f>
        <v>0</v>
      </c>
      <c r="CX296" s="122">
        <f>CW295^3+CW294^3+CW293^3+CW292^3+CW291^3+CW290^3+CW289^3+CW288^3+CX295^3+CX294^3+CX293^3+CX292^3+CX291^3+CX290^3+CX289^3+CX288^3</f>
        <v>0</v>
      </c>
      <c r="CY296" s="122">
        <f>CY280^3+CY281^3+CY282^3+CY283^3+CY284^3+CY285^3+CY286^3+CY287^3+CZ280^3+CZ281^3+CZ282^3+CZ283^3+CZ284^3+CZ285^3+CZ286^3+CZ287^3</f>
        <v>0</v>
      </c>
      <c r="CZ296" s="122">
        <f>CY295^3+CY294^3+CY293^3+CY292^3+CY291^3+CY290^3+CY289^3+CY288^3+CZ295^3+CZ294^3+CZ293^3+CZ292^3+CZ291^3+CZ290^3+CZ289^3+CZ288^3</f>
        <v>0</v>
      </c>
      <c r="DA296" s="122">
        <f>DA280^3+DA281^3+DA282^3+DA283^3+DA284^3+DA285^3+DA286^3+DA287^3+DB280^3+DB281^3+DB282^3+DB283^3+DB284^3+DB285^3+DB286^3+DB287^3</f>
        <v>0</v>
      </c>
      <c r="DB296" s="123">
        <f>DA295^3+DA294^3+DA293^3+DA292^3+DA291^3+DA290^3+DA289^3+DA288^3+DB295^3+DB294^3+DB293^3+DB292^3+DB291^3+DB290^3+DB289^3+DB288^3</f>
        <v>0</v>
      </c>
      <c r="DC296" s="124">
        <f>SUMSQ(CM280,CN281,CO282,CP283,CQ284,CR285,CS286,CT287,CU288,CV289,CW290,CX291,CY292,CZ293,DA294,DB295)</f>
        <v>0</v>
      </c>
      <c r="DD296" s="125">
        <f>SUMSQ(CM288,CN289,CO290,CP291,CQ292,CR293,CS294,CT295,CU280,CV281,CW282,CX283,CY284,CZ285,DA286,DB287)</f>
        <v>0</v>
      </c>
      <c r="DE296" s="52"/>
      <c r="DF296" s="126"/>
      <c r="DG296" s="126"/>
      <c r="DH296" s="126"/>
      <c r="DI296" s="126"/>
      <c r="DJ296" s="126"/>
      <c r="DK296" s="126"/>
      <c r="DL296" s="126"/>
      <c r="DM296" s="126"/>
      <c r="DN296" s="126"/>
      <c r="DO296" s="126"/>
      <c r="DP296" s="126"/>
      <c r="DQ296" s="126"/>
      <c r="DR296" s="126"/>
      <c r="DS296" s="126"/>
      <c r="DT296" s="126"/>
      <c r="DU296" s="126"/>
      <c r="DV296" s="32"/>
      <c r="DW296" s="115"/>
      <c r="DY296" s="109"/>
      <c r="DZ296" s="58"/>
      <c r="EA296" s="121">
        <f>EA280^3+EA281^3+EA282^3+EA283^3+EA284^3+EA285^3+EA286^3+EA287^3+EB280^3+EB281^3+EB282^3+EB283^3+EB284^3+EB285^3+EB286^3+EB287^3</f>
        <v>0</v>
      </c>
      <c r="EB296" s="122">
        <f>EA295^3+EA294^3+EA293^3+EA292^3+EA291^3+EA290^3+EA289^3+EA288^3+EB295^3+EB294^3+EB293^3+EB292^3+EB291^3+EB290^3+EB289^3+EB288^3</f>
        <v>0</v>
      </c>
      <c r="EC296" s="122">
        <f>EC280^3+EC281^3+EC282^3+EC283^3+EC284^3+EC285^3+EC286^3+EC287^3+ED280^3+ED281^3+ED282^3+ED283^3+ED284^3+ED285^3+ED286^3+ED287^3</f>
        <v>0</v>
      </c>
      <c r="ED296" s="122">
        <f>EC295^3+EC294^3+EC293^3+EC292^3+EC291^3+EC290^3+EC289^3+EC288^3+ED295^3+ED294^3+ED293^3+ED292^3+ED291^3+ED290^3+ED289^3+ED288^3</f>
        <v>0</v>
      </c>
      <c r="EE296" s="122">
        <f>EE280^3+EE281^3+EE282^3+EE283^3+EE284^3+EE285^3+EE286^3+EE287^3+EF280^3+EF281^3+EF282^3+EF283^3+EF284^3+EF285^3+EF286^3+EF287^3</f>
        <v>0</v>
      </c>
      <c r="EF296" s="122">
        <f>EE295^3+EE294^3+EE293^3+EE292^3+EE291^3+EE290^3+EE289^3+EE288^3+EF295^3+EF294^3+EF293^3+EF292^3+EF291^3+EF290^3+EF289^3+EF288^3</f>
        <v>0</v>
      </c>
      <c r="EG296" s="122">
        <f>EG280^3+EG281^3+EG282^3+EG283^3+EG284^3+EG285^3+EG286^3+EG287^3+EH280^3+EH281^3+EH282^3+EH283^3+EH284^3+EH285^3+EH286^3+EH287^3</f>
        <v>0</v>
      </c>
      <c r="EH296" s="122">
        <f>EG295^3+EG294^3+EG293^3+EG292^3+EG291^3+EG290^3+EG289^3+EG288^3+EH295^3+EH294^3+EH293^3+EH292^3+EH291^3+EH290^3+EH289^3+EH288^3</f>
        <v>0</v>
      </c>
      <c r="EI296" s="122">
        <f>EI280^3+EI281^3+EI282^3+EI283^3+EI284^3+EI285^3+EI286^3+EI287^3+EJ280^3+EJ281^3+EJ282^3+EJ283^3+EJ284^3+EJ285^3+EJ286^3+EJ287^3</f>
        <v>0</v>
      </c>
      <c r="EJ296" s="122">
        <f>EI295^3+EI294^3+EI293^3+EI292^3+EI291^3+EI290^3+EI289^3+EI288^3+EJ295^3+EJ294^3+EJ293^3+EJ292^3+EJ291^3+EJ290^3+EJ289^3+EJ288^3</f>
        <v>0</v>
      </c>
      <c r="EK296" s="122">
        <f>EK280^3+EK281^3+EK282^3+EK283^3+EK284^3+EK285^3+EK286^3+EK287^3+EL280^3+EL281^3+EL282^3+EL283^3+EL284^3+EL285^3+EL286^3+EL287^3</f>
        <v>0</v>
      </c>
      <c r="EL296" s="122">
        <f>EK295^3+EK294^3+EK293^3+EK292^3+EK291^3+EK290^3+EK289^3+EK288^3+EL295^3+EL294^3+EL293^3+EL292^3+EL291^3+EL290^3+EL289^3+EL288^3</f>
        <v>0</v>
      </c>
      <c r="EM296" s="122">
        <f>EM280^3+EM281^3+EM282^3+EM283^3+EM284^3+EM285^3+EM286^3+EM287^3+EN280^3+EN281^3+EN282^3+EN283^3+EN284^3+EN285^3+EN286^3+EN287^3</f>
        <v>0</v>
      </c>
      <c r="EN296" s="122">
        <f>EM295^3+EM294^3+EM293^3+EM292^3+EM291^3+EM290^3+EM289^3+EM288^3+EN295^3+EN294^3+EN293^3+EN292^3+EN291^3+EN290^3+EN289^3+EN288^3</f>
        <v>0</v>
      </c>
      <c r="EO296" s="122">
        <f>EO280^3+EO281^3+EO282^3+EO283^3+EO284^3+EO285^3+EO286^3+EO287^3+EP280^3+EP281^3+EP282^3+EP283^3+EP284^3+EP285^3+EP286^3+EP287^3</f>
        <v>0</v>
      </c>
      <c r="EP296" s="123">
        <f>EO295^3+EO294^3+EO293^3+EO292^3+EO291^3+EO290^3+EO289^3+EO288^3+EP295^3+EP294^3+EP293^3+EP292^3+EP291^3+EP290^3+EP289^3+EP288^3</f>
        <v>0</v>
      </c>
      <c r="EQ296" s="124">
        <f>SUMSQ(EA280,EB281,EC282,ED283,EE284,EF285,EG286,EH287,EI288,EJ289,EK290,EL291,EM292,EN293,EO294,EP295)</f>
        <v>0</v>
      </c>
      <c r="ER296" s="125">
        <f>SUMSQ(EA288,EB289,EC290,ED291,EE292,EF293,EG294,EH295,EI280,EJ281,EK282,EL283,EM284,EN285,EO286,EP287)</f>
        <v>0</v>
      </c>
      <c r="ES296" s="52"/>
      <c r="ET296" s="126"/>
      <c r="EU296" s="126"/>
      <c r="EV296" s="126"/>
      <c r="EW296" s="126"/>
      <c r="EX296" s="126"/>
      <c r="EY296" s="126"/>
      <c r="EZ296" s="126"/>
      <c r="FA296" s="126"/>
      <c r="FB296" s="126"/>
      <c r="FC296" s="126"/>
      <c r="FD296" s="126"/>
      <c r="FE296" s="126"/>
      <c r="FF296" s="126"/>
      <c r="FG296" s="126"/>
      <c r="FH296" s="126"/>
      <c r="FI296" s="126"/>
      <c r="FJ296" s="32"/>
      <c r="FK296" s="115"/>
    </row>
    <row r="297" spans="9:167" ht="13.5" thickBot="1" x14ac:dyDescent="0.25">
      <c r="I297" s="109"/>
      <c r="J297" s="58"/>
      <c r="K297" s="127">
        <f>K280^3+L280^3+M280^3+N280^3+K281^3+L281^3+M281^3+N281^3+K282^3+L282^3+M282^3+N282^3+K283^3+L283^3+M283^3+N283^3</f>
        <v>0</v>
      </c>
      <c r="L297" s="128">
        <f>K284^3+L284^3+M284^3+N284^3+K285^3+L285^3+M285^3+N285^3+K286^3+L286^3+M286^3+N286^3+K287^3+L287^3+M287^3+N287^3</f>
        <v>0</v>
      </c>
      <c r="M297" s="128">
        <f>K288^3+L288^3+M288^3+N288^3+K289^3+L289^3+M289^3+N289^3+K290^3+L290^3+M290^3+N290^3+K291^3+L291^3+M291^3+N291^3</f>
        <v>0</v>
      </c>
      <c r="N297" s="128">
        <f>K292^3+L292^3+M292^3+N292^3+K293^3+L293^3+M293^3+N293^3+K294^3+L294^3+M294^3+N294^3+K295^3+L295^3+M295^3+N295^3</f>
        <v>0</v>
      </c>
      <c r="O297" s="128">
        <f>O280^3+P280^3+Q280^3+R280^3+O281^3+P281^3+Q281^3+R281^3+O282^3+P282^3+Q282^3+R282^3+O283^3+P283^3+Q283^3+R283^3</f>
        <v>0</v>
      </c>
      <c r="P297" s="128">
        <f>O284^3+P284^3+Q284^3+R284^3+O285^3+P285^3+Q285^3+R285^3+O286^3+P286^3+Q286^3+R286^3+O287^3+P287^3+Q287^3+R287^3</f>
        <v>0</v>
      </c>
      <c r="Q297" s="128">
        <f>O288^3+P288^3+Q288^3+R288^3+O289^3+P289^3+Q289^3+R289^3+O290^3+P290^3+Q290^3+R290^3+O291^3+P291^3+Q291^3+R291^3</f>
        <v>0</v>
      </c>
      <c r="R297" s="128">
        <f>O292^3+P292^3+Q292^3+R292^3+O293^3+P293^3+Q293^3+R293^3+O294^3+P294^3+Q294^3+R294^3+O295^3+P295^3+Q295^3+R295^3</f>
        <v>0</v>
      </c>
      <c r="S297" s="128">
        <f>S280^3+T280^3+U280^3+V280^3+S281^3+T281^3+U281^3+V281^3+S282^3+T282^3+U282^3+V282^3+S283^3+T283^3+U283^3+V283^3</f>
        <v>0</v>
      </c>
      <c r="T297" s="128">
        <f>S284^3+T284^3+U284^3+V284^3+S285^3+T285^3+U285^3+V285^3+S286^3+T286^3+U286^3+V286^3+S287^3+T287^3+U287^3+V287^3</f>
        <v>0</v>
      </c>
      <c r="U297" s="128">
        <f>S288^3+T288^3+U288^3+V288^3+S289^3+T289^3+U289^3+V289^3+S290^3+T290^3+U290^3+V290^3+S291^3+T291^3+U291^3+V291^3</f>
        <v>0</v>
      </c>
      <c r="V297" s="128">
        <f>S292^3+T292^3+U292^3+V292^3+S293^3+T293^3+U293^3+V293^3+S294^3+T294^3+U294^3+V294^3+S295^3+T295^3+U295^3+V295^3</f>
        <v>0</v>
      </c>
      <c r="W297" s="128">
        <f>W280^3+X280^3+Y280^3+Z280^3+W281^3+X281^3+Y281^3+Z281^3+W282^3+X282^3+Y282^3+Z282^3+W283^3+X283^3+Y283^3+Z283^3</f>
        <v>0</v>
      </c>
      <c r="X297" s="128">
        <f>W284^3+X284^3+Y284^3+Z284^3+W285^3+X285^3+Y285^3+Z285^3+W286^3+X286^3+Y286^3+Z286^3+W287^3+X287^3+Y287^3+Z287^3</f>
        <v>0</v>
      </c>
      <c r="Y297" s="128">
        <f>W288^3+X288^3+Y288^3+Z288^3+W289^3+X289^3+Y289^3+Z289^3+W290^3+X290^3+Y290^3+Z290^3+W291^3+X291^3+Y291^3+Z291^3</f>
        <v>0</v>
      </c>
      <c r="Z297" s="128">
        <f>W292^3+X292^3+Y292^3+Z292^3+W293^3+X293^3+Y293^3+Z293^3+W294^3+X294^3+Y294^3+Z294^3+W295^3+X295^3+Y295^3+Z295^3</f>
        <v>0</v>
      </c>
      <c r="AA297" s="129">
        <f>SUMSQ(K295,L294,M293,N292,O291,P290,Q289,R288,S287,T286,U285,V284,W283,X282,Y281,BN279,Z280)</f>
        <v>0</v>
      </c>
      <c r="AB297" s="130">
        <f>SUMSQ(K287,L286,M285,N284,O283,P282,Q281,R280,S295,T294,U293,V292,W291,X290,Y289,Z288)</f>
        <v>0</v>
      </c>
      <c r="AC297" s="32"/>
      <c r="AD297" s="131"/>
      <c r="AE297" s="131"/>
      <c r="AF297" s="131"/>
      <c r="AG297" s="131"/>
      <c r="AH297" s="131"/>
      <c r="AI297" s="131"/>
      <c r="AJ297" s="131"/>
      <c r="AK297" s="131"/>
      <c r="AL297" s="131"/>
      <c r="AM297" s="131"/>
      <c r="AN297" s="131"/>
      <c r="AO297" s="131"/>
      <c r="AP297" s="131"/>
      <c r="AQ297" s="131"/>
      <c r="AR297" s="131"/>
      <c r="AS297" s="131"/>
      <c r="AT297" s="32"/>
      <c r="AU297" s="115"/>
      <c r="AW297" s="109"/>
      <c r="AX297" s="58"/>
      <c r="AY297" s="127">
        <f>AY280^3+AZ280^3+BA280^3+BB280^3+AY281^3+AZ281^3+BA281^3+BB281^3+AY282^3+AZ282^3+BA282^3+BB282^3+AY283^3+AZ283^3+BA283^3+BB283^3</f>
        <v>0</v>
      </c>
      <c r="AZ297" s="128">
        <f>AY284^3+AZ284^3+BA284^3+BB284^3+AY285^3+AZ285^3+BA285^3+BB285^3+AY286^3+AZ286^3+BA286^3+BB286^3+AY287^3+AZ287^3+BA287^3+BB287^3</f>
        <v>0</v>
      </c>
      <c r="BA297" s="128">
        <f>AY288^3+AZ288^3+BA288^3+BB288^3+AY289^3+AZ289^3+BA289^3+BB289^3+AY290^3+AZ290^3+BA290^3+BB290^3+AY291^3+AZ291^3+BA291^3+BB291^3</f>
        <v>0</v>
      </c>
      <c r="BB297" s="128">
        <f>AY292^3+AZ292^3+BA292^3+BB292^3+AY293^3+AZ293^3+BA293^3+BB293^3+AY294^3+AZ294^3+BA294^3+BB294^3+AY295^3+AZ295^3+BA295^3+BB295^3</f>
        <v>0</v>
      </c>
      <c r="BC297" s="128">
        <f>BC280^3+BD280^3+BE280^3+BF280^3+BC281^3+BD281^3+BE281^3+BF281^3+BC282^3+BD282^3+BE282^3+BF282^3+BC283^3+BD283^3+BE283^3+BF283^3</f>
        <v>0</v>
      </c>
      <c r="BD297" s="128">
        <f>BC284^3+BD284^3+BE284^3+BF284^3+BC285^3+BD285^3+BE285^3+BF285^3+BC286^3+BD286^3+BE286^3+BF286^3+BC287^3+BD287^3+BE287^3+BF287^3</f>
        <v>0</v>
      </c>
      <c r="BE297" s="128">
        <f>BC288^3+BD288^3+BE288^3+BF288^3+BC289^3+BD289^3+BE289^3+BF289^3+BC290^3+BD290^3+BE290^3+BF290^3+BC291^3+BD291^3+BE291^3+BF291^3</f>
        <v>0</v>
      </c>
      <c r="BF297" s="128">
        <f>BC292^3+BD292^3+BE292^3+BF292^3+BC293^3+BD293^3+BE293^3+BF293^3+BC294^3+BD294^3+BE294^3+BF294^3+BC295^3+BD295^3+BE295^3+BF295^3</f>
        <v>0</v>
      </c>
      <c r="BG297" s="128">
        <f>BG280^3+BH280^3+BI280^3+BJ280^3+BG281^3+BH281^3+BI281^3+BJ281^3+BG282^3+BH282^3+BI282^3+BJ282^3+BG283^3+BH283^3+BI283^3+BJ283^3</f>
        <v>0</v>
      </c>
      <c r="BH297" s="128">
        <f>BG284^3+BH284^3+BI284^3+BJ284^3+BG285^3+BH285^3+BI285^3+BJ285^3+BG286^3+BH286^3+BI286^3+BJ286^3+BG287^3+BH287^3+BI287^3+BJ287^3</f>
        <v>0</v>
      </c>
      <c r="BI297" s="128">
        <f>BG288^3+BH288^3+BI288^3+BJ288^3+BG289^3+BH289^3+BI289^3+BJ289^3+BG290^3+BH290^3+BI290^3+BJ290^3+BG291^3+BH291^3+BI291^3+BJ291^3</f>
        <v>0</v>
      </c>
      <c r="BJ297" s="128">
        <f>BG292^3+BH292^3+BI292^3+BJ292^3+BG293^3+BH293^3+BI293^3+BJ293^3+BG294^3+BH294^3+BI294^3+BJ294^3+BG295^3+BH295^3+BI295^3+BJ295^3</f>
        <v>0</v>
      </c>
      <c r="BK297" s="128">
        <f>BK280^3+BL280^3+BM280^3+BN280^3+BK281^3+BL281^3+BM281^3+BN281^3+BK282^3+BL282^3+BM282^3+BN282^3+BK283^3+BL283^3+BM283^3+BN283^3</f>
        <v>0</v>
      </c>
      <c r="BL297" s="128">
        <f>BK284^3+BL284^3+BM284^3+BN284^3+BK285^3+BL285^3+BM285^3+BN285^3+BK286^3+BL286^3+BM286^3+BN286^3+BK287^3+BL287^3+BM287^3+BN287^3</f>
        <v>0</v>
      </c>
      <c r="BM297" s="128">
        <f>BK288^3+BL288^3+BM288^3+BN288^3+BK289^3+BL289^3+BM289^3+BN289^3+BK290^3+BL290^3+BM290^3+BN290^3+BK291^3+BL291^3+BM291^3+BN291^3</f>
        <v>0</v>
      </c>
      <c r="BN297" s="128">
        <f>BK292^3+BL292^3+BM292^3+BN292^3+BK293^3+BL293^3+BM293^3+BN293^3+BK294^3+BL294^3+BM294^3+BN294^3+BK295^3+BL295^3+BM295^3+BN295^3</f>
        <v>0</v>
      </c>
      <c r="BO297" s="129">
        <f>SUMSQ(AY295,AZ294,BA293,BB292,BC291,BD290,BE289,BF288,BG287,BH286,BI285,BJ284,BK283,BL282,BM281,DB279,BN280)</f>
        <v>0</v>
      </c>
      <c r="BP297" s="130">
        <f>SUMSQ(AY287,AZ286,BA285,BB284,BC283,BD282,BE281,BF280,BG295,BH294,BI293,BJ292,BK291,BL290,BM289,BN288)</f>
        <v>0</v>
      </c>
      <c r="BQ297" s="32"/>
      <c r="BR297" s="131"/>
      <c r="BS297" s="131"/>
      <c r="BT297" s="131"/>
      <c r="BU297" s="131"/>
      <c r="BV297" s="131"/>
      <c r="BW297" s="131"/>
      <c r="BX297" s="131"/>
      <c r="BY297" s="131"/>
      <c r="BZ297" s="131"/>
      <c r="CA297" s="131"/>
      <c r="CB297" s="131"/>
      <c r="CC297" s="131"/>
      <c r="CD297" s="131"/>
      <c r="CE297" s="131"/>
      <c r="CF297" s="131"/>
      <c r="CG297" s="131"/>
      <c r="CH297" s="32"/>
      <c r="CI297" s="115"/>
      <c r="CJ297" s="144"/>
      <c r="CK297" s="109"/>
      <c r="CL297" s="58"/>
      <c r="CM297" s="127">
        <f>CM280^3+CN280^3+CO280^3+CP280^3+CM281^3+CN281^3+CO281^3+CP281^3+CM282^3+CN282^3+CO282^3+CP282^3+CM283^3+CN283^3+CO283^3+CP283^3</f>
        <v>0</v>
      </c>
      <c r="CN297" s="128">
        <f>CM284^3+CN284^3+CO284^3+CP284^3+CM285^3+CN285^3+CO285^3+CP285^3+CM286^3+CN286^3+CO286^3+CP286^3+CM287^3+CN287^3+CO287^3+CP287^3</f>
        <v>0</v>
      </c>
      <c r="CO297" s="128">
        <f>CM288^3+CN288^3+CO288^3+CP288^3+CM289^3+CN289^3+CO289^3+CP289^3+CM290^3+CN290^3+CO290^3+CP290^3+CM291^3+CN291^3+CO291^3+CP291^3</f>
        <v>0</v>
      </c>
      <c r="CP297" s="128">
        <f>CM292^3+CN292^3+CO292^3+CP292^3+CM293^3+CN293^3+CO293^3+CP293^3+CM294^3+CN294^3+CO294^3+CP294^3+CM295^3+CN295^3+CO295^3+CP295^3</f>
        <v>0</v>
      </c>
      <c r="CQ297" s="128">
        <f>CQ280^3+CR280^3+CS280^3+CT280^3+CQ281^3+CR281^3+CS281^3+CT281^3+CQ282^3+CR282^3+CS282^3+CT282^3+CQ283^3+CR283^3+CS283^3+CT283^3</f>
        <v>0</v>
      </c>
      <c r="CR297" s="128">
        <f>CQ284^3+CR284^3+CS284^3+CT284^3+CQ285^3+CR285^3+CS285^3+CT285^3+CQ286^3+CR286^3+CS286^3+CT286^3+CQ287^3+CR287^3+CS287^3+CT287^3</f>
        <v>0</v>
      </c>
      <c r="CS297" s="128">
        <f>CQ288^3+CR288^3+CS288^3+CT288^3+CQ289^3+CR289^3+CS289^3+CT289^3+CQ290^3+CR290^3+CS290^3+CT290^3+CQ291^3+CR291^3+CS291^3+CT291^3</f>
        <v>0</v>
      </c>
      <c r="CT297" s="128">
        <f>CQ292^3+CR292^3+CS292^3+CT292^3+CQ293^3+CR293^3+CS293^3+CT293^3+CQ294^3+CR294^3+CS294^3+CT294^3+CQ295^3+CR295^3+CS295^3+CT295^3</f>
        <v>0</v>
      </c>
      <c r="CU297" s="128">
        <f>CU280^3+CV280^3+CW280^3+CX280^3+CU281^3+CV281^3+CW281^3+CX281^3+CU282^3+CV282^3+CW282^3+CX282^3+CU283^3+CV283^3+CW283^3+CX283^3</f>
        <v>0</v>
      </c>
      <c r="CV297" s="128">
        <f>CU284^3+CV284^3+CW284^3+CX284^3+CU285^3+CV285^3+CW285^3+CX285^3+CU286^3+CV286^3+CW286^3+CX286^3+CU287^3+CV287^3+CW287^3+CX287^3</f>
        <v>0</v>
      </c>
      <c r="CW297" s="128">
        <f>CU288^3+CV288^3+CW288^3+CX288^3+CU289^3+CV289^3+CW289^3+CX289^3+CU290^3+CV290^3+CW290^3+CX290^3+CU291^3+CV291^3+CW291^3+CX291^3</f>
        <v>0</v>
      </c>
      <c r="CX297" s="128">
        <f>CU292^3+CV292^3+CW292^3+CX292^3+CU293^3+CV293^3+CW293^3+CX293^3+CU294^3+CV294^3+CW294^3+CX294^3+CU295^3+CV295^3+CW295^3+CX295^3</f>
        <v>0</v>
      </c>
      <c r="CY297" s="128">
        <f>CY280^3+CZ280^3+DA280^3+DB280^3+CY281^3+CZ281^3+DA281^3+DB281^3+CY282^3+CZ282^3+DA282^3+DB282^3+CY283^3+CZ283^3+DA283^3+DB283^3</f>
        <v>0</v>
      </c>
      <c r="CZ297" s="128">
        <f>CY284^3+CZ284^3+DA284^3+DB284^3+CY285^3+CZ285^3+DA285^3+DB285^3+CY286^3+CZ286^3+DA286^3+DB286^3+CY287^3+CZ287^3+DA287^3+DB287^3</f>
        <v>0</v>
      </c>
      <c r="DA297" s="128">
        <f>CY288^3+CZ288^3+DA288^3+DB288^3+CY289^3+CZ289^3+DA289^3+DB289^3+CY290^3+CZ290^3+DA290^3+DB290^3+CY291^3+CZ291^3+DA291^3+DB291^3</f>
        <v>0</v>
      </c>
      <c r="DB297" s="128">
        <f>CY292^3+CZ292^3+DA292^3+DB292^3+CY293^3+CZ293^3+DA293^3+DB293^3+CY294^3+CZ294^3+DA294^3+DB294^3+CY295^3+CZ295^3+DA295^3+DB295^3</f>
        <v>0</v>
      </c>
      <c r="DC297" s="129">
        <f>SUMSQ(CM295,CN294,CO293,CP292,CQ291,CR290,CS289,CT288,CU287,CV286,CW285,CX284,CY283,CZ282,DA281,EP279,DB280)</f>
        <v>0</v>
      </c>
      <c r="DD297" s="130">
        <f>SUMSQ(CM287,CN286,CO285,CP284,CQ283,CR282,CS281,CT280,CU295,CV294,CW293,CX292,CY291,CZ290,DA289,DB288)</f>
        <v>0</v>
      </c>
      <c r="DE297" s="32"/>
      <c r="DF297" s="131"/>
      <c r="DG297" s="131"/>
      <c r="DH297" s="131"/>
      <c r="DI297" s="131"/>
      <c r="DJ297" s="131"/>
      <c r="DK297" s="131"/>
      <c r="DL297" s="131"/>
      <c r="DM297" s="131"/>
      <c r="DN297" s="131"/>
      <c r="DO297" s="131"/>
      <c r="DP297" s="131"/>
      <c r="DQ297" s="131"/>
      <c r="DR297" s="131"/>
      <c r="DS297" s="131"/>
      <c r="DT297" s="131"/>
      <c r="DU297" s="131"/>
      <c r="DV297" s="32"/>
      <c r="DW297" s="115"/>
      <c r="DY297" s="109"/>
      <c r="DZ297" s="58"/>
      <c r="EA297" s="127">
        <f>EA280^3+EB280^3+EC280^3+ED280^3+EA281^3+EB281^3+EC281^3+ED281^3+EA282^3+EB282^3+EC282^3+ED282^3+EA283^3+EB283^3+EC283^3+ED283^3</f>
        <v>0</v>
      </c>
      <c r="EB297" s="128">
        <f>EA284^3+EB284^3+EC284^3+ED284^3+EA285^3+EB285^3+EC285^3+ED285^3+EA286^3+EB286^3+EC286^3+ED286^3+EA287^3+EB287^3+EC287^3+ED287^3</f>
        <v>0</v>
      </c>
      <c r="EC297" s="128">
        <f>EA288^3+EB288^3+EC288^3+ED288^3+EA289^3+EB289^3+EC289^3+ED289^3+EA290^3+EB290^3+EC290^3+ED290^3+EA291^3+EB291^3+EC291^3+ED291^3</f>
        <v>0</v>
      </c>
      <c r="ED297" s="128">
        <f>EA292^3+EB292^3+EC292^3+ED292^3+EA293^3+EB293^3+EC293^3+ED293^3+EA294^3+EB294^3+EC294^3+ED294^3+EA295^3+EB295^3+EC295^3+ED295^3</f>
        <v>0</v>
      </c>
      <c r="EE297" s="128">
        <f>EE280^3+EF280^3+EG280^3+EH280^3+EE281^3+EF281^3+EG281^3+EH281^3+EE282^3+EF282^3+EG282^3+EH282^3+EE283^3+EF283^3+EG283^3+EH283^3</f>
        <v>0</v>
      </c>
      <c r="EF297" s="128">
        <f>EE284^3+EF284^3+EG284^3+EH284^3+EE285^3+EF285^3+EG285^3+EH285^3+EE286^3+EF286^3+EG286^3+EH286^3+EE287^3+EF287^3+EG287^3+EH287^3</f>
        <v>0</v>
      </c>
      <c r="EG297" s="128">
        <f>EE288^3+EF288^3+EG288^3+EH288^3+EE289^3+EF289^3+EG289^3+EH289^3+EE290^3+EF290^3+EG290^3+EH290^3+EE291^3+EF291^3+EG291^3+EH291^3</f>
        <v>0</v>
      </c>
      <c r="EH297" s="128">
        <f>EE292^3+EF292^3+EG292^3+EH292^3+EE293^3+EF293^3+EG293^3+EH293^3+EE294^3+EF294^3+EG294^3+EH294^3+EE295^3+EF295^3+EG295^3+EH295^3</f>
        <v>0</v>
      </c>
      <c r="EI297" s="128">
        <f>EI280^3+EJ280^3+EK280^3+EL280^3+EI281^3+EJ281^3+EK281^3+EL281^3+EI282^3+EJ282^3+EK282^3+EL282^3+EI283^3+EJ283^3+EK283^3+EL283^3</f>
        <v>0</v>
      </c>
      <c r="EJ297" s="128">
        <f>EI284^3+EJ284^3+EK284^3+EL284^3+EI285^3+EJ285^3+EK285^3+EL285^3+EI286^3+EJ286^3+EK286^3+EL286^3+EI287^3+EJ287^3+EK287^3+EL287^3</f>
        <v>0</v>
      </c>
      <c r="EK297" s="128">
        <f>EI288^3+EJ288^3+EK288^3+EL288^3+EI289^3+EJ289^3+EK289^3+EL289^3+EI290^3+EJ290^3+EK290^3+EL290^3+EI291^3+EJ291^3+EK291^3+EL291^3</f>
        <v>0</v>
      </c>
      <c r="EL297" s="128">
        <f>EI292^3+EJ292^3+EK292^3+EL292^3+EI293^3+EJ293^3+EK293^3+EL293^3+EI294^3+EJ294^3+EK294^3+EL294^3+EI295^3+EJ295^3+EK295^3+EL295^3</f>
        <v>0</v>
      </c>
      <c r="EM297" s="128">
        <f>EM280^3+EN280^3+EO280^3+EP280^3+EM281^3+EN281^3+EO281^3+EP281^3+EM282^3+EN282^3+EO282^3+EP282^3+EM283^3+EN283^3+EO283^3+EP283^3</f>
        <v>0</v>
      </c>
      <c r="EN297" s="128">
        <f>EM284^3+EN284^3+EO284^3+EP284^3+EM285^3+EN285^3+EO285^3+EP285^3+EM286^3+EN286^3+EO286^3+EP286^3+EM287^3+EN287^3+EO287^3+EP287^3</f>
        <v>0</v>
      </c>
      <c r="EO297" s="128">
        <f>EM288^3+EN288^3+EO288^3+EP288^3+EM289^3+EN289^3+EO289^3+EP289^3+EM290^3+EN290^3+EO290^3+EP290^3+EM291^3+EN291^3+EO291^3+EP291^3</f>
        <v>0</v>
      </c>
      <c r="EP297" s="128">
        <f>EM292^3+EN292^3+EO292^3+EP292^3+EM293^3+EN293^3+EO293^3+EP293^3+EM294^3+EN294^3+EO294^3+EP294^3+EM295^3+EN295^3+EO295^3+EP295^3</f>
        <v>0</v>
      </c>
      <c r="EQ297" s="129">
        <f>SUMSQ(EA295,EB294,EC293,ED292,EE291,EF290,EG289,EH288,EI287,EJ286,EK285,EL284,EM283,EN282,EO281,GD279,EP280)</f>
        <v>0</v>
      </c>
      <c r="ER297" s="130">
        <f>SUMSQ(EA287,EB286,EC285,ED284,EE283,EF282,EG281,EH280,EI295,EJ294,EK293,EL292,EM291,EN290,EO289,EP288)</f>
        <v>0</v>
      </c>
      <c r="ES297" s="32"/>
      <c r="ET297" s="131"/>
      <c r="EU297" s="131"/>
      <c r="EV297" s="131"/>
      <c r="EW297" s="131"/>
      <c r="EX297" s="131"/>
      <c r="EY297" s="131"/>
      <c r="EZ297" s="131"/>
      <c r="FA297" s="131"/>
      <c r="FB297" s="131"/>
      <c r="FC297" s="131"/>
      <c r="FD297" s="131"/>
      <c r="FE297" s="131"/>
      <c r="FF297" s="131"/>
      <c r="FG297" s="131"/>
      <c r="FH297" s="131"/>
      <c r="FI297" s="131"/>
      <c r="FJ297" s="32"/>
      <c r="FK297" s="115"/>
    </row>
    <row r="298" spans="9:167" ht="13.5" thickBot="1" x14ac:dyDescent="0.25">
      <c r="I298" s="109"/>
      <c r="J298" s="58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137"/>
      <c r="AB298" s="137"/>
      <c r="AC298" s="32" t="s">
        <v>0</v>
      </c>
      <c r="AD298" s="135"/>
      <c r="AE298" s="135"/>
      <c r="AF298" s="135"/>
      <c r="AG298" s="135"/>
      <c r="AH298" s="135"/>
      <c r="AI298" s="135"/>
      <c r="AJ298" s="135"/>
      <c r="AK298" s="135"/>
      <c r="AL298" s="135"/>
      <c r="AM298" s="135"/>
      <c r="AN298" s="135"/>
      <c r="AO298" s="135"/>
      <c r="AP298" s="135"/>
      <c r="AQ298" s="135"/>
      <c r="AR298" s="135"/>
      <c r="AS298" s="135"/>
      <c r="AT298" s="32"/>
      <c r="AU298" s="115"/>
      <c r="AW298" s="109"/>
      <c r="AX298" s="58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  <c r="BN298" s="46"/>
      <c r="BO298" s="137"/>
      <c r="BP298" s="137"/>
      <c r="BQ298" s="32" t="s">
        <v>0</v>
      </c>
      <c r="BR298" s="135"/>
      <c r="BS298" s="135"/>
      <c r="BT298" s="135"/>
      <c r="BU298" s="135"/>
      <c r="BV298" s="135"/>
      <c r="BW298" s="135"/>
      <c r="BX298" s="135"/>
      <c r="BY298" s="135"/>
      <c r="BZ298" s="135"/>
      <c r="CA298" s="135"/>
      <c r="CB298" s="135"/>
      <c r="CC298" s="135"/>
      <c r="CD298" s="135"/>
      <c r="CE298" s="135"/>
      <c r="CF298" s="135"/>
      <c r="CG298" s="135"/>
      <c r="CH298" s="32"/>
      <c r="CI298" s="115"/>
      <c r="CJ298" s="144"/>
      <c r="CK298" s="109"/>
      <c r="CL298" s="58"/>
      <c r="CM298" s="46"/>
      <c r="CN298" s="46"/>
      <c r="CO298" s="46"/>
      <c r="CP298" s="46"/>
      <c r="CQ298" s="46"/>
      <c r="CR298" s="46"/>
      <c r="CS298" s="46"/>
      <c r="CT298" s="46"/>
      <c r="CU298" s="46"/>
      <c r="CV298" s="46"/>
      <c r="CW298" s="46"/>
      <c r="CX298" s="46"/>
      <c r="CY298" s="46"/>
      <c r="CZ298" s="46"/>
      <c r="DA298" s="46"/>
      <c r="DB298" s="46"/>
      <c r="DC298" s="137"/>
      <c r="DD298" s="137"/>
      <c r="DE298" s="32" t="s">
        <v>0</v>
      </c>
      <c r="DF298" s="135"/>
      <c r="DG298" s="135"/>
      <c r="DH298" s="135"/>
      <c r="DI298" s="135"/>
      <c r="DJ298" s="135"/>
      <c r="DK298" s="135"/>
      <c r="DL298" s="135"/>
      <c r="DM298" s="135"/>
      <c r="DN298" s="135"/>
      <c r="DO298" s="135"/>
      <c r="DP298" s="135"/>
      <c r="DQ298" s="135"/>
      <c r="DR298" s="135"/>
      <c r="DS298" s="135"/>
      <c r="DT298" s="135"/>
      <c r="DU298" s="135"/>
      <c r="DV298" s="32"/>
      <c r="DW298" s="115"/>
      <c r="DY298" s="109"/>
      <c r="DZ298" s="58"/>
      <c r="EA298" s="46"/>
      <c r="EB298" s="46"/>
      <c r="EC298" s="46"/>
      <c r="ED298" s="46"/>
      <c r="EE298" s="46"/>
      <c r="EF298" s="46"/>
      <c r="EG298" s="46"/>
      <c r="EH298" s="46"/>
      <c r="EI298" s="46"/>
      <c r="EJ298" s="46"/>
      <c r="EK298" s="46"/>
      <c r="EL298" s="46"/>
      <c r="EM298" s="46"/>
      <c r="EN298" s="46"/>
      <c r="EO298" s="46"/>
      <c r="EP298" s="46"/>
      <c r="EQ298" s="137"/>
      <c r="ER298" s="137"/>
      <c r="ES298" s="32" t="s">
        <v>0</v>
      </c>
      <c r="ET298" s="135"/>
      <c r="EU298" s="135"/>
      <c r="EV298" s="135"/>
      <c r="EW298" s="135"/>
      <c r="EX298" s="135"/>
      <c r="EY298" s="135"/>
      <c r="EZ298" s="135"/>
      <c r="FA298" s="135"/>
      <c r="FB298" s="135"/>
      <c r="FC298" s="135"/>
      <c r="FD298" s="135"/>
      <c r="FE298" s="135"/>
      <c r="FF298" s="135"/>
      <c r="FG298" s="135"/>
      <c r="FH298" s="135"/>
      <c r="FI298" s="135"/>
      <c r="FJ298" s="32"/>
      <c r="FK298" s="115"/>
    </row>
    <row r="299" spans="9:167" ht="13.5" thickBot="1" x14ac:dyDescent="0.25">
      <c r="I299" s="138"/>
      <c r="J299" s="143"/>
      <c r="K299" s="154"/>
      <c r="L299" s="154"/>
      <c r="M299" s="154"/>
      <c r="N299" s="154"/>
      <c r="O299" s="154"/>
      <c r="P299" s="154"/>
      <c r="Q299" s="154"/>
      <c r="R299" s="154"/>
      <c r="S299" s="154"/>
      <c r="T299" s="154"/>
      <c r="U299" s="154"/>
      <c r="V299" s="154"/>
      <c r="W299" s="154"/>
      <c r="X299" s="154"/>
      <c r="Y299" s="154"/>
      <c r="Z299" s="154"/>
      <c r="AA299" s="154"/>
      <c r="AB299" s="154"/>
      <c r="AC299" s="154"/>
      <c r="AD299" s="155"/>
      <c r="AE299" s="155"/>
      <c r="AF299" s="155"/>
      <c r="AG299" s="155"/>
      <c r="AH299" s="155"/>
      <c r="AI299" s="155"/>
      <c r="AJ299" s="155"/>
      <c r="AK299" s="155"/>
      <c r="AL299" s="155"/>
      <c r="AM299" s="155"/>
      <c r="AN299" s="155"/>
      <c r="AO299" s="155"/>
      <c r="AP299" s="155"/>
      <c r="AQ299" s="155"/>
      <c r="AR299" s="155"/>
      <c r="AS299" s="155"/>
      <c r="AT299" s="154"/>
      <c r="AU299" s="141"/>
      <c r="AW299" s="138"/>
      <c r="AX299" s="143"/>
      <c r="AY299" s="154"/>
      <c r="AZ299" s="154"/>
      <c r="BA299" s="154"/>
      <c r="BB299" s="154"/>
      <c r="BC299" s="154"/>
      <c r="BD299" s="154"/>
      <c r="BE299" s="154"/>
      <c r="BF299" s="154"/>
      <c r="BG299" s="154"/>
      <c r="BH299" s="154"/>
      <c r="BI299" s="154"/>
      <c r="BJ299" s="154"/>
      <c r="BK299" s="154"/>
      <c r="BL299" s="154"/>
      <c r="BM299" s="154"/>
      <c r="BN299" s="154"/>
      <c r="BO299" s="154"/>
      <c r="BP299" s="154"/>
      <c r="BQ299" s="154"/>
      <c r="BR299" s="155"/>
      <c r="BS299" s="155"/>
      <c r="BT299" s="155"/>
      <c r="BU299" s="155"/>
      <c r="BV299" s="155"/>
      <c r="BW299" s="155"/>
      <c r="BX299" s="155"/>
      <c r="BY299" s="155"/>
      <c r="BZ299" s="155"/>
      <c r="CA299" s="155"/>
      <c r="CB299" s="155"/>
      <c r="CC299" s="155"/>
      <c r="CD299" s="155"/>
      <c r="CE299" s="155"/>
      <c r="CF299" s="155"/>
      <c r="CG299" s="155"/>
      <c r="CH299" s="154"/>
      <c r="CI299" s="141"/>
      <c r="CJ299" s="144"/>
      <c r="CK299" s="138"/>
      <c r="CL299" s="143"/>
      <c r="CM299" s="154"/>
      <c r="CN299" s="154"/>
      <c r="CO299" s="154"/>
      <c r="CP299" s="154"/>
      <c r="CQ299" s="154"/>
      <c r="CR299" s="154"/>
      <c r="CS299" s="154"/>
      <c r="CT299" s="154"/>
      <c r="CU299" s="154"/>
      <c r="CV299" s="154"/>
      <c r="CW299" s="154"/>
      <c r="CX299" s="154"/>
      <c r="CY299" s="154"/>
      <c r="CZ299" s="154"/>
      <c r="DA299" s="154"/>
      <c r="DB299" s="154"/>
      <c r="DC299" s="154"/>
      <c r="DD299" s="154"/>
      <c r="DE299" s="154"/>
      <c r="DF299" s="155"/>
      <c r="DG299" s="155"/>
      <c r="DH299" s="155"/>
      <c r="DI299" s="155"/>
      <c r="DJ299" s="155"/>
      <c r="DK299" s="155"/>
      <c r="DL299" s="155"/>
      <c r="DM299" s="155"/>
      <c r="DN299" s="155"/>
      <c r="DO299" s="155"/>
      <c r="DP299" s="155"/>
      <c r="DQ299" s="155"/>
      <c r="DR299" s="155"/>
      <c r="DS299" s="155"/>
      <c r="DT299" s="155"/>
      <c r="DU299" s="155"/>
      <c r="DV299" s="154"/>
      <c r="DW299" s="141"/>
      <c r="DY299" s="138"/>
      <c r="DZ299" s="143"/>
      <c r="EA299" s="154"/>
      <c r="EB299" s="154"/>
      <c r="EC299" s="154"/>
      <c r="ED299" s="154"/>
      <c r="EE299" s="154"/>
      <c r="EF299" s="154"/>
      <c r="EG299" s="154"/>
      <c r="EH299" s="154"/>
      <c r="EI299" s="154"/>
      <c r="EJ299" s="154"/>
      <c r="EK299" s="154"/>
      <c r="EL299" s="154"/>
      <c r="EM299" s="154"/>
      <c r="EN299" s="154"/>
      <c r="EO299" s="154"/>
      <c r="EP299" s="154"/>
      <c r="EQ299" s="154"/>
      <c r="ER299" s="154"/>
      <c r="ES299" s="154"/>
      <c r="ET299" s="155"/>
      <c r="EU299" s="155"/>
      <c r="EV299" s="155"/>
      <c r="EW299" s="155"/>
      <c r="EX299" s="155"/>
      <c r="EY299" s="155"/>
      <c r="EZ299" s="155"/>
      <c r="FA299" s="155"/>
      <c r="FB299" s="155"/>
      <c r="FC299" s="155"/>
      <c r="FD299" s="155"/>
      <c r="FE299" s="155"/>
      <c r="FF299" s="155"/>
      <c r="FG299" s="155"/>
      <c r="FH299" s="155"/>
      <c r="FI299" s="155"/>
      <c r="FJ299" s="154"/>
      <c r="FK299" s="141"/>
    </row>
    <row r="300" spans="9:167" ht="14.25" thickTop="1" thickBot="1" x14ac:dyDescent="0.25">
      <c r="S300" s="25" t="s">
        <v>0</v>
      </c>
      <c r="AO300" s="33" t="s">
        <v>0</v>
      </c>
      <c r="BG300" s="25" t="s">
        <v>0</v>
      </c>
      <c r="CC300" s="33" t="s">
        <v>0</v>
      </c>
      <c r="CJ300" s="144"/>
      <c r="CU300" s="25" t="s">
        <v>0</v>
      </c>
      <c r="DQ300" s="33" t="s">
        <v>0</v>
      </c>
      <c r="EI300" s="25" t="s">
        <v>0</v>
      </c>
      <c r="FE300" s="33" t="s">
        <v>0</v>
      </c>
    </row>
    <row r="301" spans="9:167" ht="14.25" thickTop="1" thickBot="1" x14ac:dyDescent="0.25">
      <c r="I301" s="38" t="s">
        <v>0</v>
      </c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40"/>
      <c r="AE301" s="40"/>
      <c r="AF301" s="40"/>
      <c r="AG301" s="40"/>
      <c r="AH301" s="40"/>
      <c r="AI301" s="40"/>
      <c r="AJ301" s="40"/>
      <c r="AK301" s="40"/>
      <c r="AL301" s="40"/>
      <c r="AM301" s="40"/>
      <c r="AN301" s="40"/>
      <c r="AO301" s="40"/>
      <c r="AP301" s="40"/>
      <c r="AQ301" s="40"/>
      <c r="AR301" s="40"/>
      <c r="AS301" s="40"/>
      <c r="AT301" s="39"/>
      <c r="AU301" s="41"/>
      <c r="AW301" s="38" t="s">
        <v>0</v>
      </c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  <c r="BN301" s="39"/>
      <c r="BO301" s="39"/>
      <c r="BP301" s="39"/>
      <c r="BQ301" s="39"/>
      <c r="BR301" s="40"/>
      <c r="BS301" s="40"/>
      <c r="BT301" s="40"/>
      <c r="BU301" s="40"/>
      <c r="BV301" s="40"/>
      <c r="BW301" s="40"/>
      <c r="BX301" s="40"/>
      <c r="BY301" s="40"/>
      <c r="BZ301" s="40"/>
      <c r="CA301" s="40"/>
      <c r="CB301" s="40"/>
      <c r="CC301" s="40"/>
      <c r="CD301" s="40"/>
      <c r="CE301" s="40"/>
      <c r="CF301" s="40"/>
      <c r="CG301" s="40"/>
      <c r="CH301" s="39"/>
      <c r="CI301" s="41"/>
      <c r="CJ301" s="144"/>
      <c r="CK301" s="38" t="s">
        <v>0</v>
      </c>
      <c r="CL301" s="39"/>
      <c r="CM301" s="39"/>
      <c r="CN301" s="39"/>
      <c r="CO301" s="39"/>
      <c r="CP301" s="39"/>
      <c r="CQ301" s="39"/>
      <c r="CR301" s="39"/>
      <c r="CS301" s="39"/>
      <c r="CT301" s="39"/>
      <c r="CU301" s="39"/>
      <c r="CV301" s="39"/>
      <c r="CW301" s="39"/>
      <c r="CX301" s="39"/>
      <c r="CY301" s="39"/>
      <c r="CZ301" s="39"/>
      <c r="DA301" s="39"/>
      <c r="DB301" s="39"/>
      <c r="DC301" s="39"/>
      <c r="DD301" s="39"/>
      <c r="DE301" s="39"/>
      <c r="DF301" s="40"/>
      <c r="DG301" s="40"/>
      <c r="DH301" s="40"/>
      <c r="DI301" s="40"/>
      <c r="DJ301" s="40"/>
      <c r="DK301" s="40"/>
      <c r="DL301" s="40"/>
      <c r="DM301" s="40"/>
      <c r="DN301" s="40"/>
      <c r="DO301" s="40"/>
      <c r="DP301" s="40"/>
      <c r="DQ301" s="40"/>
      <c r="DR301" s="40"/>
      <c r="DS301" s="40"/>
      <c r="DT301" s="40"/>
      <c r="DU301" s="40"/>
      <c r="DV301" s="39"/>
      <c r="DW301" s="41"/>
      <c r="DY301" s="38" t="s">
        <v>0</v>
      </c>
      <c r="DZ301" s="39"/>
      <c r="EA301" s="39"/>
      <c r="EB301" s="39"/>
      <c r="EC301" s="39"/>
      <c r="ED301" s="39"/>
      <c r="EE301" s="39"/>
      <c r="EF301" s="39"/>
      <c r="EG301" s="39"/>
      <c r="EH301" s="39"/>
      <c r="EI301" s="39"/>
      <c r="EJ301" s="39"/>
      <c r="EK301" s="39"/>
      <c r="EL301" s="39"/>
      <c r="EM301" s="39"/>
      <c r="EN301" s="39"/>
      <c r="EO301" s="39"/>
      <c r="EP301" s="39"/>
      <c r="EQ301" s="39"/>
      <c r="ER301" s="39"/>
      <c r="ES301" s="39"/>
      <c r="ET301" s="40"/>
      <c r="EU301" s="40"/>
      <c r="EV301" s="40"/>
      <c r="EW301" s="40"/>
      <c r="EX301" s="40"/>
      <c r="EY301" s="40"/>
      <c r="EZ301" s="40"/>
      <c r="FA301" s="40"/>
      <c r="FB301" s="40"/>
      <c r="FC301" s="40"/>
      <c r="FD301" s="40"/>
      <c r="FE301" s="40"/>
      <c r="FF301" s="40"/>
      <c r="FG301" s="40"/>
      <c r="FH301" s="40"/>
      <c r="FI301" s="40"/>
      <c r="FJ301" s="39"/>
      <c r="FK301" s="41"/>
    </row>
    <row r="302" spans="9:167" ht="13.5" thickBot="1" x14ac:dyDescent="0.25">
      <c r="I302" s="109"/>
      <c r="J302" s="45" t="s">
        <v>0</v>
      </c>
      <c r="K302" s="46" t="s">
        <v>0</v>
      </c>
      <c r="L302" s="46"/>
      <c r="M302" s="46"/>
      <c r="N302" s="46"/>
      <c r="O302" s="46"/>
      <c r="P302" s="46"/>
      <c r="Q302" s="46"/>
      <c r="R302" s="46"/>
      <c r="S302" s="47" t="s">
        <v>381</v>
      </c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8"/>
      <c r="AE302" s="48"/>
      <c r="AF302" s="48"/>
      <c r="AG302" s="48"/>
      <c r="AH302" s="48"/>
      <c r="AI302" s="48"/>
      <c r="AJ302" s="48"/>
      <c r="AK302" s="48"/>
      <c r="AL302" s="49" t="s">
        <v>303</v>
      </c>
      <c r="AM302" s="48"/>
      <c r="AN302" s="48"/>
      <c r="AO302" s="48"/>
      <c r="AP302" s="48"/>
      <c r="AQ302" s="48"/>
      <c r="AR302" s="48"/>
      <c r="AS302" s="48"/>
      <c r="AT302" s="50"/>
      <c r="AU302" s="51"/>
      <c r="AW302" s="109"/>
      <c r="AX302" s="45" t="s">
        <v>0</v>
      </c>
      <c r="AY302" s="46" t="s">
        <v>0</v>
      </c>
      <c r="AZ302" s="46"/>
      <c r="BA302" s="46"/>
      <c r="BB302" s="46"/>
      <c r="BC302" s="46"/>
      <c r="BD302" s="46"/>
      <c r="BE302" s="46"/>
      <c r="BF302" s="46"/>
      <c r="BG302" s="47" t="s">
        <v>396</v>
      </c>
      <c r="BH302" s="46"/>
      <c r="BI302" s="46"/>
      <c r="BJ302" s="46"/>
      <c r="BK302" s="46"/>
      <c r="BL302" s="46"/>
      <c r="BM302" s="46"/>
      <c r="BN302" s="46"/>
      <c r="BO302" s="46"/>
      <c r="BP302" s="46"/>
      <c r="BQ302" s="46"/>
      <c r="BR302" s="48"/>
      <c r="BS302" s="48"/>
      <c r="BT302" s="48"/>
      <c r="BU302" s="48"/>
      <c r="BV302" s="48"/>
      <c r="BW302" s="48"/>
      <c r="BX302" s="48"/>
      <c r="BY302" s="48"/>
      <c r="BZ302" s="49" t="s">
        <v>303</v>
      </c>
      <c r="CA302" s="48"/>
      <c r="CB302" s="48"/>
      <c r="CC302" s="48"/>
      <c r="CD302" s="48"/>
      <c r="CE302" s="48"/>
      <c r="CF302" s="48"/>
      <c r="CG302" s="48"/>
      <c r="CH302" s="50"/>
      <c r="CI302" s="51"/>
      <c r="CJ302" s="144"/>
      <c r="CK302" s="109"/>
      <c r="CL302" s="45" t="s">
        <v>0</v>
      </c>
      <c r="CM302" s="46" t="s">
        <v>0</v>
      </c>
      <c r="CN302" s="46"/>
      <c r="CO302" s="46"/>
      <c r="CP302" s="46"/>
      <c r="CQ302" s="46"/>
      <c r="CR302" s="46"/>
      <c r="CS302" s="46"/>
      <c r="CT302" s="46"/>
      <c r="CU302" s="47" t="s">
        <v>411</v>
      </c>
      <c r="CV302" s="46"/>
      <c r="CW302" s="46"/>
      <c r="CX302" s="46"/>
      <c r="CY302" s="46"/>
      <c r="CZ302" s="46"/>
      <c r="DA302" s="46"/>
      <c r="DB302" s="46"/>
      <c r="DC302" s="46"/>
      <c r="DD302" s="46"/>
      <c r="DE302" s="46"/>
      <c r="DF302" s="48"/>
      <c r="DG302" s="48"/>
      <c r="DH302" s="48"/>
      <c r="DI302" s="48"/>
      <c r="DJ302" s="48"/>
      <c r="DK302" s="48"/>
      <c r="DL302" s="48"/>
      <c r="DM302" s="48"/>
      <c r="DN302" s="49" t="s">
        <v>303</v>
      </c>
      <c r="DO302" s="48"/>
      <c r="DP302" s="48"/>
      <c r="DQ302" s="48"/>
      <c r="DR302" s="48"/>
      <c r="DS302" s="48"/>
      <c r="DT302" s="48"/>
      <c r="DU302" s="48"/>
      <c r="DV302" s="50"/>
      <c r="DW302" s="51"/>
      <c r="DY302" s="109"/>
      <c r="DZ302" s="45" t="s">
        <v>0</v>
      </c>
      <c r="EA302" s="46" t="s">
        <v>0</v>
      </c>
      <c r="EB302" s="46"/>
      <c r="EC302" s="46"/>
      <c r="ED302" s="46"/>
      <c r="EE302" s="46"/>
      <c r="EF302" s="46"/>
      <c r="EG302" s="46"/>
      <c r="EH302" s="46"/>
      <c r="EI302" s="47" t="s">
        <v>427</v>
      </c>
      <c r="EJ302" s="46"/>
      <c r="EK302" s="46"/>
      <c r="EL302" s="46"/>
      <c r="EM302" s="46"/>
      <c r="EN302" s="46"/>
      <c r="EO302" s="46"/>
      <c r="EP302" s="46"/>
      <c r="EQ302" s="46"/>
      <c r="ER302" s="46"/>
      <c r="ES302" s="46"/>
      <c r="ET302" s="48"/>
      <c r="EU302" s="48"/>
      <c r="EV302" s="48"/>
      <c r="EW302" s="48"/>
      <c r="EX302" s="48"/>
      <c r="EY302" s="48"/>
      <c r="EZ302" s="48"/>
      <c r="FA302" s="48"/>
      <c r="FB302" s="49" t="s">
        <v>303</v>
      </c>
      <c r="FC302" s="48"/>
      <c r="FD302" s="48"/>
      <c r="FE302" s="48"/>
      <c r="FF302" s="48"/>
      <c r="FG302" s="48"/>
      <c r="FH302" s="48"/>
      <c r="FI302" s="48"/>
      <c r="FJ302" s="50"/>
      <c r="FK302" s="51"/>
    </row>
    <row r="303" spans="9:167" x14ac:dyDescent="0.2">
      <c r="I303" s="109"/>
      <c r="J303" s="58"/>
      <c r="K303" s="1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2"/>
      <c r="AA303" s="59">
        <f>K303^3+L303^3+M303^3+N303^3+O303^3+P303^3+Q303^3+R303^3+K304^3+L304^3+M304^3+N304^3+O304^3+P304^3+Q304^3+R304^3</f>
        <v>0</v>
      </c>
      <c r="AB303" s="60">
        <f>K303^3+L303^3+M303^3+N303^3+O303^3+P303^3+Q303^3+R303^3+S303^3+T303^3+U303^3+V303^3+W303^3+X303^3+Y303^3+Z303^3</f>
        <v>0</v>
      </c>
      <c r="AC303" s="61"/>
      <c r="AD303" s="68"/>
      <c r="AE303" s="69"/>
      <c r="AF303" s="69"/>
      <c r="AG303" s="69"/>
      <c r="AH303" s="70"/>
      <c r="AI303" s="70"/>
      <c r="AJ303" s="70"/>
      <c r="AK303" s="70"/>
      <c r="AL303" s="69"/>
      <c r="AM303" s="69"/>
      <c r="AN303" s="69"/>
      <c r="AO303" s="69"/>
      <c r="AP303" s="70"/>
      <c r="AQ303" s="70"/>
      <c r="AR303" s="70"/>
      <c r="AS303" s="71"/>
      <c r="AT303" s="66"/>
      <c r="AU303" s="51"/>
      <c r="AW303" s="109"/>
      <c r="AX303" s="58"/>
      <c r="AY303" s="1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2"/>
      <c r="BO303" s="59">
        <f>AY303^3+AZ303^3+BA303^3+BB303^3+BC303^3+BD303^3+BE303^3+BF303^3+AY304^3+AZ304^3+BA304^3+BB304^3+BC304^3+BD304^3+BE304^3+BF304^3</f>
        <v>0</v>
      </c>
      <c r="BP303" s="60">
        <f>AY303^3+AZ303^3+BA303^3+BB303^3+BC303^3+BD303^3+BE303^3+BF303^3+BG303^3+BH303^3+BI303^3+BJ303^3+BK303^3+BL303^3+BM303^3+BN303^3</f>
        <v>0</v>
      </c>
      <c r="BQ303" s="61"/>
      <c r="BR303" s="68"/>
      <c r="BS303" s="69"/>
      <c r="BT303" s="69"/>
      <c r="BU303" s="69"/>
      <c r="BV303" s="69"/>
      <c r="BW303" s="69"/>
      <c r="BX303" s="69"/>
      <c r="BY303" s="69"/>
      <c r="BZ303" s="70"/>
      <c r="CA303" s="70"/>
      <c r="CB303" s="70"/>
      <c r="CC303" s="70"/>
      <c r="CD303" s="70"/>
      <c r="CE303" s="70"/>
      <c r="CF303" s="70"/>
      <c r="CG303" s="71"/>
      <c r="CH303" s="66"/>
      <c r="CI303" s="51"/>
      <c r="CJ303" s="144"/>
      <c r="CK303" s="109"/>
      <c r="CL303" s="58"/>
      <c r="CM303" s="1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2"/>
      <c r="DC303" s="59">
        <f>CM303^3+CN303^3+CO303^3+CP303^3+CQ303^3+CR303^3+CS303^3+CT303^3+CM304^3+CN304^3+CO304^3+CP304^3+CQ304^3+CR304^3+CS304^3+CT304^3</f>
        <v>0</v>
      </c>
      <c r="DD303" s="60">
        <f>CM303^3+CN303^3+CO303^3+CP303^3+CQ303^3+CR303^3+CS303^3+CT303^3+CU303^3+CV303^3+CW303^3+CX303^3+CY303^3+CZ303^3+DA303^3+DB303^3</f>
        <v>0</v>
      </c>
      <c r="DE303" s="61"/>
      <c r="DF303" s="68"/>
      <c r="DG303" s="69"/>
      <c r="DH303" s="70"/>
      <c r="DI303" s="70"/>
      <c r="DJ303" s="69"/>
      <c r="DK303" s="69"/>
      <c r="DL303" s="70"/>
      <c r="DM303" s="70"/>
      <c r="DN303" s="69"/>
      <c r="DO303" s="69"/>
      <c r="DP303" s="70"/>
      <c r="DQ303" s="70"/>
      <c r="DR303" s="69"/>
      <c r="DS303" s="69"/>
      <c r="DT303" s="70"/>
      <c r="DU303" s="71"/>
      <c r="DV303" s="66"/>
      <c r="DW303" s="51"/>
      <c r="DY303" s="109"/>
      <c r="DZ303" s="58"/>
      <c r="EA303" s="1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2"/>
      <c r="EQ303" s="59">
        <f>EA303^3+EB303^3+EC303^3+ED303^3+EE303^3+EF303^3+EG303^3+EH303^3+EA304^3+EB304^3+EC304^3+ED304^3+EE304^3+EF304^3+EG304^3+EH304^3</f>
        <v>0</v>
      </c>
      <c r="ER303" s="60">
        <f>EA303^3+EB303^3+EC303^3+ED303^3+EE303^3+EF303^3+EG303^3+EH303^3+EI303^3+EJ303^3+EK303^3+EL303^3+EM303^3+EN303^3+EO303^3+EP303^3</f>
        <v>0</v>
      </c>
      <c r="ES303" s="61"/>
      <c r="ET303" s="68"/>
      <c r="EU303" s="69"/>
      <c r="EV303" s="69"/>
      <c r="EW303" s="69"/>
      <c r="EX303" s="69"/>
      <c r="EY303" s="69"/>
      <c r="EZ303" s="69"/>
      <c r="FA303" s="69"/>
      <c r="FB303" s="69"/>
      <c r="FC303" s="69"/>
      <c r="FD303" s="69"/>
      <c r="FE303" s="69"/>
      <c r="FF303" s="69"/>
      <c r="FG303" s="69"/>
      <c r="FH303" s="69"/>
      <c r="FI303" s="73"/>
      <c r="FJ303" s="66"/>
      <c r="FK303" s="51"/>
    </row>
    <row r="304" spans="9:167" x14ac:dyDescent="0.2">
      <c r="I304" s="109"/>
      <c r="J304" s="58"/>
      <c r="K304" s="3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5"/>
      <c r="AA304" s="75">
        <f>S303^3+T303^3+U303^3+V303^3+W303^3+X303^3+Y303^3+Z303^3+S304^3+T304^3+U304^3+V304^3+W304^3+X304^3+Y304^3+Z304^3</f>
        <v>0</v>
      </c>
      <c r="AB304" s="76">
        <f t="shared" ref="AB304:AB318" si="52">K304^3+L304^3+M304^3+N304^3+O304^3+P304^3+Q304^3+R304^3+S304^3+T304^3+U304^3+V304^3+W304^3+X304^3+Y304^3+Z304^3</f>
        <v>0</v>
      </c>
      <c r="AC304" s="61"/>
      <c r="AD304" s="81"/>
      <c r="AE304" s="82"/>
      <c r="AF304" s="82"/>
      <c r="AG304" s="82"/>
      <c r="AH304" s="83"/>
      <c r="AI304" s="83"/>
      <c r="AJ304" s="83"/>
      <c r="AK304" s="83"/>
      <c r="AL304" s="82"/>
      <c r="AM304" s="82"/>
      <c r="AN304" s="82"/>
      <c r="AO304" s="82"/>
      <c r="AP304" s="83"/>
      <c r="AQ304" s="83"/>
      <c r="AR304" s="83"/>
      <c r="AS304" s="84"/>
      <c r="AT304" s="66"/>
      <c r="AU304" s="51"/>
      <c r="AW304" s="109"/>
      <c r="AX304" s="58"/>
      <c r="AY304" s="3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5"/>
      <c r="BO304" s="75">
        <f>BG303^3+BH303^3+BI303^3+BJ303^3+BK303^3+BL303^3+BM303^3+BN303^3+BG304^3+BH304^3+BI304^3+BJ304^3+BK304^3+BL304^3+BM304^3+BN304^3</f>
        <v>0</v>
      </c>
      <c r="BP304" s="76">
        <f t="shared" ref="BP304:BP318" si="53">AY304^3+AZ304^3+BA304^3+BB304^3+BC304^3+BD304^3+BE304^3+BF304^3+BG304^3+BH304^3+BI304^3+BJ304^3+BK304^3+BL304^3+BM304^3+BN304^3</f>
        <v>0</v>
      </c>
      <c r="BQ304" s="61"/>
      <c r="BR304" s="81"/>
      <c r="BS304" s="82"/>
      <c r="BT304" s="82"/>
      <c r="BU304" s="82"/>
      <c r="BV304" s="82"/>
      <c r="BW304" s="82"/>
      <c r="BX304" s="82"/>
      <c r="BY304" s="82"/>
      <c r="BZ304" s="83"/>
      <c r="CA304" s="83"/>
      <c r="CB304" s="83"/>
      <c r="CC304" s="83"/>
      <c r="CD304" s="83"/>
      <c r="CE304" s="83"/>
      <c r="CF304" s="83"/>
      <c r="CG304" s="84"/>
      <c r="CH304" s="66"/>
      <c r="CI304" s="51"/>
      <c r="CJ304" s="144"/>
      <c r="CK304" s="109"/>
      <c r="CL304" s="58"/>
      <c r="CM304" s="3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5"/>
      <c r="DC304" s="75">
        <f>CU303^3+CV303^3+CW303^3+CX303^3+CY303^3+CZ303^3+DA303^3+DB303^3+CU304^3+CV304^3+CW304^3+CX304^3+CY304^3+CZ304^3+DA304^3+DB304^3</f>
        <v>0</v>
      </c>
      <c r="DD304" s="76">
        <f t="shared" ref="DD304:DD318" si="54">CM304^3+CN304^3+CO304^3+CP304^3+CQ304^3+CR304^3+CS304^3+CT304^3+CU304^3+CV304^3+CW304^3+CX304^3+CY304^3+CZ304^3+DA304^3+DB304^3</f>
        <v>0</v>
      </c>
      <c r="DE304" s="61"/>
      <c r="DF304" s="81"/>
      <c r="DG304" s="82"/>
      <c r="DH304" s="83"/>
      <c r="DI304" s="83"/>
      <c r="DJ304" s="82"/>
      <c r="DK304" s="82"/>
      <c r="DL304" s="83"/>
      <c r="DM304" s="83"/>
      <c r="DN304" s="82"/>
      <c r="DO304" s="82"/>
      <c r="DP304" s="83"/>
      <c r="DQ304" s="83"/>
      <c r="DR304" s="82"/>
      <c r="DS304" s="82"/>
      <c r="DT304" s="83"/>
      <c r="DU304" s="84"/>
      <c r="DV304" s="66"/>
      <c r="DW304" s="51"/>
      <c r="DY304" s="109"/>
      <c r="DZ304" s="58"/>
      <c r="EA304" s="3"/>
      <c r="EB304" s="4"/>
      <c r="EC304" s="4"/>
      <c r="ED304" s="4"/>
      <c r="EE304" s="4"/>
      <c r="EF304" s="4"/>
      <c r="EG304" s="4"/>
      <c r="EH304" s="4"/>
      <c r="EI304" s="4"/>
      <c r="EJ304" s="4"/>
      <c r="EK304" s="4"/>
      <c r="EL304" s="4"/>
      <c r="EM304" s="4"/>
      <c r="EN304" s="4"/>
      <c r="EO304" s="4"/>
      <c r="EP304" s="5"/>
      <c r="EQ304" s="75">
        <f>EI303^3+EJ303^3+EK303^3+EL303^3+EM303^3+EN303^3+EO303^3+EP303^3+EI304^3+EJ304^3+EK304^3+EL304^3+EM304^3+EN304^3+EO304^3+EP304^3</f>
        <v>0</v>
      </c>
      <c r="ER304" s="76">
        <f t="shared" ref="ER304:ER318" si="55">EA304^3+EB304^3+EC304^3+ED304^3+EE304^3+EF304^3+EG304^3+EH304^3+EI304^3+EJ304^3+EK304^3+EL304^3+EM304^3+EN304^3+EO304^3+EP304^3</f>
        <v>0</v>
      </c>
      <c r="ES304" s="61"/>
      <c r="ET304" s="89"/>
      <c r="EU304" s="83"/>
      <c r="EV304" s="83"/>
      <c r="EW304" s="83"/>
      <c r="EX304" s="83"/>
      <c r="EY304" s="83"/>
      <c r="EZ304" s="83"/>
      <c r="FA304" s="83"/>
      <c r="FB304" s="83"/>
      <c r="FC304" s="83"/>
      <c r="FD304" s="83"/>
      <c r="FE304" s="83"/>
      <c r="FF304" s="83"/>
      <c r="FG304" s="83"/>
      <c r="FH304" s="83"/>
      <c r="FI304" s="84"/>
      <c r="FJ304" s="66"/>
      <c r="FK304" s="51"/>
    </row>
    <row r="305" spans="9:167" x14ac:dyDescent="0.2">
      <c r="I305" s="109"/>
      <c r="J305" s="58"/>
      <c r="K305" s="3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5"/>
      <c r="AA305" s="75">
        <f>K305^3+L305^3+M305^3+N305^3+O305^3+P305^3+Q305^3+R305^3+K306^3+L306^3+M306^3+N306^3+O306^3+P306^3+Q306^3+R306^3</f>
        <v>0</v>
      </c>
      <c r="AB305" s="76">
        <f t="shared" si="52"/>
        <v>0</v>
      </c>
      <c r="AC305" s="88"/>
      <c r="AD305" s="81"/>
      <c r="AE305" s="82"/>
      <c r="AF305" s="82"/>
      <c r="AG305" s="82"/>
      <c r="AH305" s="83"/>
      <c r="AI305" s="83"/>
      <c r="AJ305" s="83"/>
      <c r="AK305" s="83"/>
      <c r="AL305" s="82"/>
      <c r="AM305" s="82"/>
      <c r="AN305" s="82"/>
      <c r="AO305" s="82"/>
      <c r="AP305" s="83"/>
      <c r="AQ305" s="83"/>
      <c r="AR305" s="83"/>
      <c r="AS305" s="84"/>
      <c r="AT305" s="66"/>
      <c r="AU305" s="51"/>
      <c r="AW305" s="109"/>
      <c r="AX305" s="58"/>
      <c r="AY305" s="3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5"/>
      <c r="BO305" s="75">
        <f>AY305^3+AZ305^3+BA305^3+BB305^3+BC305^3+BD305^3+BE305^3+BF305^3+AY306^3+AZ306^3+BA306^3+BB306^3+BC306^3+BD306^3+BE306^3+BF306^3</f>
        <v>0</v>
      </c>
      <c r="BP305" s="76">
        <f t="shared" si="53"/>
        <v>0</v>
      </c>
      <c r="BQ305" s="88"/>
      <c r="BR305" s="89"/>
      <c r="BS305" s="83"/>
      <c r="BT305" s="83"/>
      <c r="BU305" s="83"/>
      <c r="BV305" s="83"/>
      <c r="BW305" s="83"/>
      <c r="BX305" s="83"/>
      <c r="BY305" s="83"/>
      <c r="BZ305" s="82"/>
      <c r="CA305" s="82"/>
      <c r="CB305" s="82"/>
      <c r="CC305" s="82"/>
      <c r="CD305" s="82"/>
      <c r="CE305" s="82"/>
      <c r="CF305" s="82"/>
      <c r="CG305" s="86"/>
      <c r="CH305" s="66"/>
      <c r="CI305" s="51"/>
      <c r="CJ305" s="144"/>
      <c r="CK305" s="109"/>
      <c r="CL305" s="58"/>
      <c r="CM305" s="3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5"/>
      <c r="DC305" s="75">
        <f>CM305^3+CN305^3+CO305^3+CP305^3+CQ305^3+CR305^3+CS305^3+CT305^3+CM306^3+CN306^3+CO306^3+CP306^3+CQ306^3+CR306^3+CS306^3+CT306^3</f>
        <v>0</v>
      </c>
      <c r="DD305" s="76">
        <f t="shared" si="54"/>
        <v>0</v>
      </c>
      <c r="DE305" s="88"/>
      <c r="DF305" s="81"/>
      <c r="DG305" s="82"/>
      <c r="DH305" s="83"/>
      <c r="DI305" s="83"/>
      <c r="DJ305" s="82"/>
      <c r="DK305" s="82"/>
      <c r="DL305" s="83"/>
      <c r="DM305" s="83"/>
      <c r="DN305" s="82"/>
      <c r="DO305" s="82"/>
      <c r="DP305" s="83"/>
      <c r="DQ305" s="83"/>
      <c r="DR305" s="82"/>
      <c r="DS305" s="82"/>
      <c r="DT305" s="83"/>
      <c r="DU305" s="84"/>
      <c r="DV305" s="66"/>
      <c r="DW305" s="51"/>
      <c r="DY305" s="109"/>
      <c r="DZ305" s="58"/>
      <c r="EA305" s="3"/>
      <c r="EB305" s="4"/>
      <c r="EC305" s="4"/>
      <c r="ED305" s="4"/>
      <c r="EE305" s="4"/>
      <c r="EF305" s="4"/>
      <c r="EG305" s="4"/>
      <c r="EH305" s="4"/>
      <c r="EI305" s="4"/>
      <c r="EJ305" s="4"/>
      <c r="EK305" s="4"/>
      <c r="EL305" s="4"/>
      <c r="EM305" s="4"/>
      <c r="EN305" s="4"/>
      <c r="EO305" s="4"/>
      <c r="EP305" s="5"/>
      <c r="EQ305" s="75">
        <f>EA305^3+EB305^3+EC305^3+ED305^3+EE305^3+EF305^3+EG305^3+EH305^3+EA306^3+EB306^3+EC306^3+ED306^3+EE306^3+EF306^3+EG306^3+EH306^3</f>
        <v>0</v>
      </c>
      <c r="ER305" s="76">
        <f t="shared" si="55"/>
        <v>0</v>
      </c>
      <c r="ES305" s="88"/>
      <c r="ET305" s="81"/>
      <c r="EU305" s="82"/>
      <c r="EV305" s="82"/>
      <c r="EW305" s="82"/>
      <c r="EX305" s="82"/>
      <c r="EY305" s="82"/>
      <c r="EZ305" s="82"/>
      <c r="FA305" s="82"/>
      <c r="FB305" s="82"/>
      <c r="FC305" s="82"/>
      <c r="FD305" s="82"/>
      <c r="FE305" s="82"/>
      <c r="FF305" s="82"/>
      <c r="FG305" s="82"/>
      <c r="FH305" s="82"/>
      <c r="FI305" s="86"/>
      <c r="FJ305" s="66"/>
      <c r="FK305" s="51"/>
    </row>
    <row r="306" spans="9:167" x14ac:dyDescent="0.2">
      <c r="I306" s="109"/>
      <c r="J306" s="58"/>
      <c r="K306" s="3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5"/>
      <c r="AA306" s="75">
        <f>S305^3+T305^3+U305^3+V305^3+W305^3+X305^3+Y305^3+Z305^3+S306^3+T306^3+U306^3+V306^3+W306^3+X306^3+Y306^3+Z306^3</f>
        <v>0</v>
      </c>
      <c r="AB306" s="76">
        <f t="shared" si="52"/>
        <v>0</v>
      </c>
      <c r="AC306" s="61"/>
      <c r="AD306" s="81"/>
      <c r="AE306" s="82"/>
      <c r="AF306" s="82"/>
      <c r="AG306" s="82"/>
      <c r="AH306" s="83"/>
      <c r="AI306" s="83"/>
      <c r="AJ306" s="83"/>
      <c r="AK306" s="83"/>
      <c r="AL306" s="82"/>
      <c r="AM306" s="82"/>
      <c r="AN306" s="82"/>
      <c r="AO306" s="82"/>
      <c r="AP306" s="83"/>
      <c r="AQ306" s="83"/>
      <c r="AR306" s="83"/>
      <c r="AS306" s="84"/>
      <c r="AT306" s="66"/>
      <c r="AU306" s="51"/>
      <c r="AW306" s="109"/>
      <c r="AX306" s="58"/>
      <c r="AY306" s="3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5"/>
      <c r="BO306" s="75">
        <f>BG305^3+BH305^3+BI305^3+BJ305^3+BK305^3+BL305^3+BM305^3+BN305^3+BG306^3+BH306^3+BI306^3+BJ306^3+BK306^3+BL306^3+BM306^3+BN306^3</f>
        <v>0</v>
      </c>
      <c r="BP306" s="76">
        <f t="shared" si="53"/>
        <v>0</v>
      </c>
      <c r="BQ306" s="61"/>
      <c r="BR306" s="89"/>
      <c r="BS306" s="83"/>
      <c r="BT306" s="83"/>
      <c r="BU306" s="83"/>
      <c r="BV306" s="83"/>
      <c r="BW306" s="83"/>
      <c r="BX306" s="83"/>
      <c r="BY306" s="83"/>
      <c r="BZ306" s="82"/>
      <c r="CA306" s="82"/>
      <c r="CB306" s="82"/>
      <c r="CC306" s="82"/>
      <c r="CD306" s="82"/>
      <c r="CE306" s="82"/>
      <c r="CF306" s="82"/>
      <c r="CG306" s="86"/>
      <c r="CH306" s="66"/>
      <c r="CI306" s="51"/>
      <c r="CJ306" s="144"/>
      <c r="CK306" s="109"/>
      <c r="CL306" s="58"/>
      <c r="CM306" s="3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5"/>
      <c r="DC306" s="75">
        <f>CU305^3+CV305^3+CW305^3+CX305^3+CY305^3+CZ305^3+DA305^3+DB305^3+CU306^3+CV306^3+CW306^3+CX306^3+CY306^3+CZ306^3+DA306^3+DB306^3</f>
        <v>0</v>
      </c>
      <c r="DD306" s="76">
        <f t="shared" si="54"/>
        <v>0</v>
      </c>
      <c r="DE306" s="61"/>
      <c r="DF306" s="81"/>
      <c r="DG306" s="82"/>
      <c r="DH306" s="83"/>
      <c r="DI306" s="83"/>
      <c r="DJ306" s="82"/>
      <c r="DK306" s="82"/>
      <c r="DL306" s="83"/>
      <c r="DM306" s="83"/>
      <c r="DN306" s="82"/>
      <c r="DO306" s="82"/>
      <c r="DP306" s="83"/>
      <c r="DQ306" s="83"/>
      <c r="DR306" s="82"/>
      <c r="DS306" s="82"/>
      <c r="DT306" s="83"/>
      <c r="DU306" s="84"/>
      <c r="DV306" s="66"/>
      <c r="DW306" s="51"/>
      <c r="DY306" s="109"/>
      <c r="DZ306" s="58"/>
      <c r="EA306" s="3"/>
      <c r="EB306" s="4"/>
      <c r="EC306" s="4"/>
      <c r="ED306" s="4"/>
      <c r="EE306" s="4"/>
      <c r="EF306" s="4"/>
      <c r="EG306" s="4"/>
      <c r="EH306" s="4"/>
      <c r="EI306" s="4"/>
      <c r="EJ306" s="4"/>
      <c r="EK306" s="4"/>
      <c r="EL306" s="4"/>
      <c r="EM306" s="4"/>
      <c r="EN306" s="4"/>
      <c r="EO306" s="4"/>
      <c r="EP306" s="5"/>
      <c r="EQ306" s="75">
        <f>EI305^3+EJ305^3+EK305^3+EL305^3+EM305^3+EN305^3+EO305^3+EP305^3+EI306^3+EJ306^3+EK306^3+EL306^3+EM306^3+EN306^3+EO306^3+EP306^3</f>
        <v>0</v>
      </c>
      <c r="ER306" s="76">
        <f t="shared" si="55"/>
        <v>0</v>
      </c>
      <c r="ES306" s="61"/>
      <c r="ET306" s="89"/>
      <c r="EU306" s="83"/>
      <c r="EV306" s="83"/>
      <c r="EW306" s="83"/>
      <c r="EX306" s="83"/>
      <c r="EY306" s="83"/>
      <c r="EZ306" s="83"/>
      <c r="FA306" s="83"/>
      <c r="FB306" s="83"/>
      <c r="FC306" s="83"/>
      <c r="FD306" s="83"/>
      <c r="FE306" s="83"/>
      <c r="FF306" s="83"/>
      <c r="FG306" s="83"/>
      <c r="FH306" s="83"/>
      <c r="FI306" s="84"/>
      <c r="FJ306" s="66"/>
      <c r="FK306" s="51"/>
    </row>
    <row r="307" spans="9:167" x14ac:dyDescent="0.2">
      <c r="I307" s="109"/>
      <c r="J307" s="58"/>
      <c r="K307" s="3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5"/>
      <c r="AA307" s="75">
        <f>K307^3+L307^3+M307^3+N307^3+O307^3+P307^3+Q307^3+R307^3+K308^3+L308^3+M308^3+N308^3+O308^3+P308^3+Q308^3+R308^3</f>
        <v>0</v>
      </c>
      <c r="AB307" s="76">
        <f t="shared" si="52"/>
        <v>0</v>
      </c>
      <c r="AC307" s="61"/>
      <c r="AD307" s="89"/>
      <c r="AE307" s="83"/>
      <c r="AF307" s="83"/>
      <c r="AG307" s="83"/>
      <c r="AH307" s="82"/>
      <c r="AI307" s="82"/>
      <c r="AJ307" s="82"/>
      <c r="AK307" s="82"/>
      <c r="AL307" s="83"/>
      <c r="AM307" s="83"/>
      <c r="AN307" s="83"/>
      <c r="AO307" s="83"/>
      <c r="AP307" s="82"/>
      <c r="AQ307" s="82"/>
      <c r="AR307" s="82"/>
      <c r="AS307" s="86"/>
      <c r="AT307" s="66"/>
      <c r="AU307" s="51"/>
      <c r="AW307" s="109"/>
      <c r="AX307" s="58"/>
      <c r="AY307" s="3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5"/>
      <c r="BO307" s="75">
        <f>AY307^3+AZ307^3+BA307^3+BB307^3+BC307^3+BD307^3+BE307^3+BF307^3+AY308^3+AZ308^3+BA308^3+BB308^3+BC308^3+BD308^3+BE308^3+BF308^3</f>
        <v>0</v>
      </c>
      <c r="BP307" s="76">
        <f t="shared" si="53"/>
        <v>0</v>
      </c>
      <c r="BQ307" s="61"/>
      <c r="BR307" s="81"/>
      <c r="BS307" s="82"/>
      <c r="BT307" s="82"/>
      <c r="BU307" s="82"/>
      <c r="BV307" s="82"/>
      <c r="BW307" s="82"/>
      <c r="BX307" s="82"/>
      <c r="BY307" s="82"/>
      <c r="BZ307" s="83"/>
      <c r="CA307" s="83"/>
      <c r="CB307" s="83"/>
      <c r="CC307" s="83"/>
      <c r="CD307" s="83"/>
      <c r="CE307" s="83"/>
      <c r="CF307" s="83"/>
      <c r="CG307" s="84"/>
      <c r="CH307" s="66"/>
      <c r="CI307" s="51"/>
      <c r="CJ307" s="144"/>
      <c r="CK307" s="109"/>
      <c r="CL307" s="58"/>
      <c r="CM307" s="3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5"/>
      <c r="DC307" s="75">
        <f>CM307^3+CN307^3+CO307^3+CP307^3+CQ307^3+CR307^3+CS307^3+CT307^3+CM308^3+CN308^3+CO308^3+CP308^3+CQ308^3+CR308^3+CS308^3+CT308^3</f>
        <v>0</v>
      </c>
      <c r="DD307" s="76">
        <f t="shared" si="54"/>
        <v>0</v>
      </c>
      <c r="DE307" s="61"/>
      <c r="DF307" s="81"/>
      <c r="DG307" s="82"/>
      <c r="DH307" s="83"/>
      <c r="DI307" s="83"/>
      <c r="DJ307" s="82"/>
      <c r="DK307" s="82"/>
      <c r="DL307" s="83"/>
      <c r="DM307" s="83"/>
      <c r="DN307" s="82"/>
      <c r="DO307" s="82"/>
      <c r="DP307" s="83"/>
      <c r="DQ307" s="83"/>
      <c r="DR307" s="82"/>
      <c r="DS307" s="82"/>
      <c r="DT307" s="83"/>
      <c r="DU307" s="84"/>
      <c r="DV307" s="66"/>
      <c r="DW307" s="51"/>
      <c r="DY307" s="109"/>
      <c r="DZ307" s="58"/>
      <c r="EA307" s="3"/>
      <c r="EB307" s="4"/>
      <c r="EC307" s="4"/>
      <c r="ED307" s="4"/>
      <c r="EE307" s="4"/>
      <c r="EF307" s="4"/>
      <c r="EG307" s="4"/>
      <c r="EH307" s="4"/>
      <c r="EI307" s="4"/>
      <c r="EJ307" s="4"/>
      <c r="EK307" s="4"/>
      <c r="EL307" s="4"/>
      <c r="EM307" s="4"/>
      <c r="EN307" s="4"/>
      <c r="EO307" s="4"/>
      <c r="EP307" s="5"/>
      <c r="EQ307" s="75">
        <f>EA307^3+EB307^3+EC307^3+ED307^3+EE307^3+EF307^3+EG307^3+EH307^3+EA308^3+EB308^3+EC308^3+ED308^3+EE308^3+EF308^3+EG308^3+EH308^3</f>
        <v>0</v>
      </c>
      <c r="ER307" s="76">
        <f t="shared" si="55"/>
        <v>0</v>
      </c>
      <c r="ES307" s="61"/>
      <c r="ET307" s="81"/>
      <c r="EU307" s="82"/>
      <c r="EV307" s="82"/>
      <c r="EW307" s="82"/>
      <c r="EX307" s="82"/>
      <c r="EY307" s="82"/>
      <c r="EZ307" s="82"/>
      <c r="FA307" s="82"/>
      <c r="FB307" s="82"/>
      <c r="FC307" s="82"/>
      <c r="FD307" s="82"/>
      <c r="FE307" s="82"/>
      <c r="FF307" s="82"/>
      <c r="FG307" s="82"/>
      <c r="FH307" s="82"/>
      <c r="FI307" s="86"/>
      <c r="FJ307" s="66"/>
      <c r="FK307" s="51"/>
    </row>
    <row r="308" spans="9:167" x14ac:dyDescent="0.2">
      <c r="I308" s="109"/>
      <c r="J308" s="58"/>
      <c r="K308" s="3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5"/>
      <c r="AA308" s="75">
        <f>S307^3+T307^3+U307^3+V307^3+W307^3+X307^3+Y307^3+Z307^3+S308^3+T308^3+U308^3+V308^3+W308^3+X308^3+Y308^3+Z308^3</f>
        <v>0</v>
      </c>
      <c r="AB308" s="76">
        <f t="shared" si="52"/>
        <v>0</v>
      </c>
      <c r="AC308" s="61"/>
      <c r="AD308" s="89"/>
      <c r="AE308" s="83"/>
      <c r="AF308" s="83"/>
      <c r="AG308" s="83"/>
      <c r="AH308" s="82"/>
      <c r="AI308" s="82"/>
      <c r="AJ308" s="82"/>
      <c r="AK308" s="82"/>
      <c r="AL308" s="83"/>
      <c r="AM308" s="83"/>
      <c r="AN308" s="83"/>
      <c r="AO308" s="83"/>
      <c r="AP308" s="82"/>
      <c r="AQ308" s="82"/>
      <c r="AR308" s="82"/>
      <c r="AS308" s="86"/>
      <c r="AT308" s="66"/>
      <c r="AU308" s="51"/>
      <c r="AW308" s="109"/>
      <c r="AX308" s="58"/>
      <c r="AY308" s="3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5"/>
      <c r="BO308" s="75">
        <f>BG307^3+BH307^3+BI307^3+BJ307^3+BK307^3+BL307^3+BM307^3+BN307^3+BG308^3+BH308^3+BI308^3+BJ308^3+BK308^3+BL308^3+BM308^3+BN308^3</f>
        <v>0</v>
      </c>
      <c r="BP308" s="76">
        <f t="shared" si="53"/>
        <v>0</v>
      </c>
      <c r="BQ308" s="61"/>
      <c r="BR308" s="81"/>
      <c r="BS308" s="82"/>
      <c r="BT308" s="82"/>
      <c r="BU308" s="82"/>
      <c r="BV308" s="82"/>
      <c r="BW308" s="82"/>
      <c r="BX308" s="82"/>
      <c r="BY308" s="82"/>
      <c r="BZ308" s="83"/>
      <c r="CA308" s="83"/>
      <c r="CB308" s="83"/>
      <c r="CC308" s="83"/>
      <c r="CD308" s="83"/>
      <c r="CE308" s="83"/>
      <c r="CF308" s="83"/>
      <c r="CG308" s="84"/>
      <c r="CH308" s="66"/>
      <c r="CI308" s="51"/>
      <c r="CJ308" s="144"/>
      <c r="CK308" s="109"/>
      <c r="CL308" s="58"/>
      <c r="CM308" s="3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5"/>
      <c r="DC308" s="75">
        <f>CU307^3+CV307^3+CW307^3+CX307^3+CY307^3+CZ307^3+DA307^3+DB307^3+CU308^3+CV308^3+CW308^3+CX308^3+CY308^3+CZ308^3+DA308^3+DB308^3</f>
        <v>0</v>
      </c>
      <c r="DD308" s="76">
        <f t="shared" si="54"/>
        <v>0</v>
      </c>
      <c r="DE308" s="61"/>
      <c r="DF308" s="81"/>
      <c r="DG308" s="82"/>
      <c r="DH308" s="83"/>
      <c r="DI308" s="83"/>
      <c r="DJ308" s="82"/>
      <c r="DK308" s="82"/>
      <c r="DL308" s="83"/>
      <c r="DM308" s="83"/>
      <c r="DN308" s="82"/>
      <c r="DO308" s="82"/>
      <c r="DP308" s="83"/>
      <c r="DQ308" s="83"/>
      <c r="DR308" s="82"/>
      <c r="DS308" s="82"/>
      <c r="DT308" s="83"/>
      <c r="DU308" s="84"/>
      <c r="DV308" s="66"/>
      <c r="DW308" s="51"/>
      <c r="DY308" s="109"/>
      <c r="DZ308" s="58"/>
      <c r="EA308" s="3"/>
      <c r="EB308" s="4"/>
      <c r="EC308" s="4"/>
      <c r="ED308" s="4"/>
      <c r="EE308" s="4"/>
      <c r="EF308" s="4"/>
      <c r="EG308" s="4"/>
      <c r="EH308" s="4"/>
      <c r="EI308" s="4"/>
      <c r="EJ308" s="4"/>
      <c r="EK308" s="4"/>
      <c r="EL308" s="4"/>
      <c r="EM308" s="4"/>
      <c r="EN308" s="4"/>
      <c r="EO308" s="4"/>
      <c r="EP308" s="5"/>
      <c r="EQ308" s="75">
        <f>EI307^3+EJ307^3+EK307^3+EL307^3+EM307^3+EN307^3+EO307^3+EP307^3+EI308^3+EJ308^3+EK308^3+EL308^3+EM308^3+EN308^3+EO308^3+EP308^3</f>
        <v>0</v>
      </c>
      <c r="ER308" s="76">
        <f t="shared" si="55"/>
        <v>0</v>
      </c>
      <c r="ES308" s="61"/>
      <c r="ET308" s="89"/>
      <c r="EU308" s="83"/>
      <c r="EV308" s="83"/>
      <c r="EW308" s="83"/>
      <c r="EX308" s="83"/>
      <c r="EY308" s="83"/>
      <c r="EZ308" s="83"/>
      <c r="FA308" s="83"/>
      <c r="FB308" s="83"/>
      <c r="FC308" s="83"/>
      <c r="FD308" s="83"/>
      <c r="FE308" s="83"/>
      <c r="FF308" s="83"/>
      <c r="FG308" s="83"/>
      <c r="FH308" s="83"/>
      <c r="FI308" s="84"/>
      <c r="FJ308" s="66"/>
      <c r="FK308" s="51"/>
    </row>
    <row r="309" spans="9:167" x14ac:dyDescent="0.2">
      <c r="I309" s="109"/>
      <c r="J309" s="58"/>
      <c r="K309" s="3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5"/>
      <c r="AA309" s="75">
        <f>K309^3+L309^3+M309^3+N309^3+O309^3+P309^3+Q309^3+R309^3+K310^3+L310^3+M310^3+N310^3+O310^3+P310^3+Q310^3+R310^3</f>
        <v>0</v>
      </c>
      <c r="AB309" s="76">
        <f t="shared" si="52"/>
        <v>0</v>
      </c>
      <c r="AC309" s="61"/>
      <c r="AD309" s="89"/>
      <c r="AE309" s="83"/>
      <c r="AF309" s="83"/>
      <c r="AG309" s="83"/>
      <c r="AH309" s="82"/>
      <c r="AI309" s="82"/>
      <c r="AJ309" s="82"/>
      <c r="AK309" s="82"/>
      <c r="AL309" s="83"/>
      <c r="AM309" s="83"/>
      <c r="AN309" s="83"/>
      <c r="AO309" s="83"/>
      <c r="AP309" s="82"/>
      <c r="AQ309" s="82"/>
      <c r="AR309" s="82"/>
      <c r="AS309" s="86"/>
      <c r="AT309" s="66"/>
      <c r="AU309" s="51"/>
      <c r="AW309" s="109"/>
      <c r="AX309" s="58"/>
      <c r="AY309" s="3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5"/>
      <c r="BO309" s="75">
        <f>AY309^3+AZ309^3+BA309^3+BB309^3+BC309^3+BD309^3+BE309^3+BF309^3+AY310^3+AZ310^3+BA310^3+BB310^3+BC310^3+BD310^3+BE310^3+BF310^3</f>
        <v>0</v>
      </c>
      <c r="BP309" s="76">
        <f t="shared" si="53"/>
        <v>0</v>
      </c>
      <c r="BQ309" s="61"/>
      <c r="BR309" s="89"/>
      <c r="BS309" s="83"/>
      <c r="BT309" s="83"/>
      <c r="BU309" s="83"/>
      <c r="BV309" s="83"/>
      <c r="BW309" s="83"/>
      <c r="BX309" s="83"/>
      <c r="BY309" s="83"/>
      <c r="BZ309" s="82"/>
      <c r="CA309" s="82"/>
      <c r="CB309" s="82"/>
      <c r="CC309" s="82"/>
      <c r="CD309" s="82"/>
      <c r="CE309" s="82"/>
      <c r="CF309" s="82"/>
      <c r="CG309" s="86"/>
      <c r="CH309" s="66"/>
      <c r="CI309" s="51"/>
      <c r="CJ309" s="144"/>
      <c r="CK309" s="109"/>
      <c r="CL309" s="58"/>
      <c r="CM309" s="3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5"/>
      <c r="DC309" s="75">
        <f>CM309^3+CN309^3+CO309^3+CP309^3+CQ309^3+CR309^3+CS309^3+CT309^3+CM310^3+CN310^3+CO310^3+CP310^3+CQ310^3+CR310^3+CS310^3+CT310^3</f>
        <v>0</v>
      </c>
      <c r="DD309" s="76">
        <f t="shared" si="54"/>
        <v>0</v>
      </c>
      <c r="DE309" s="61"/>
      <c r="DF309" s="81"/>
      <c r="DG309" s="82"/>
      <c r="DH309" s="83"/>
      <c r="DI309" s="83"/>
      <c r="DJ309" s="82"/>
      <c r="DK309" s="82"/>
      <c r="DL309" s="83"/>
      <c r="DM309" s="83"/>
      <c r="DN309" s="82"/>
      <c r="DO309" s="82"/>
      <c r="DP309" s="83"/>
      <c r="DQ309" s="83"/>
      <c r="DR309" s="82"/>
      <c r="DS309" s="82"/>
      <c r="DT309" s="83"/>
      <c r="DU309" s="84"/>
      <c r="DV309" s="66"/>
      <c r="DW309" s="51"/>
      <c r="DY309" s="109"/>
      <c r="DZ309" s="58"/>
      <c r="EA309" s="3"/>
      <c r="EB309" s="4"/>
      <c r="EC309" s="4"/>
      <c r="ED309" s="4"/>
      <c r="EE309" s="4"/>
      <c r="EF309" s="4"/>
      <c r="EG309" s="4"/>
      <c r="EH309" s="4"/>
      <c r="EI309" s="4"/>
      <c r="EJ309" s="4"/>
      <c r="EK309" s="4"/>
      <c r="EL309" s="4"/>
      <c r="EM309" s="4"/>
      <c r="EN309" s="4"/>
      <c r="EO309" s="4"/>
      <c r="EP309" s="5"/>
      <c r="EQ309" s="75">
        <f>EA309^3+EB309^3+EC309^3+ED309^3+EE309^3+EF309^3+EG309^3+EH309^3+EA310^3+EB310^3+EC310^3+ED310^3+EE310^3+EF310^3+EG310^3+EH310^3</f>
        <v>0</v>
      </c>
      <c r="ER309" s="76">
        <f t="shared" si="55"/>
        <v>0</v>
      </c>
      <c r="ES309" s="61"/>
      <c r="ET309" s="81"/>
      <c r="EU309" s="82"/>
      <c r="EV309" s="82"/>
      <c r="EW309" s="82"/>
      <c r="EX309" s="82"/>
      <c r="EY309" s="82"/>
      <c r="EZ309" s="82"/>
      <c r="FA309" s="82"/>
      <c r="FB309" s="82"/>
      <c r="FC309" s="82"/>
      <c r="FD309" s="82"/>
      <c r="FE309" s="82"/>
      <c r="FF309" s="82"/>
      <c r="FG309" s="82"/>
      <c r="FH309" s="82"/>
      <c r="FI309" s="86"/>
      <c r="FJ309" s="66"/>
      <c r="FK309" s="51"/>
    </row>
    <row r="310" spans="9:167" x14ac:dyDescent="0.2">
      <c r="I310" s="109"/>
      <c r="J310" s="58"/>
      <c r="K310" s="3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5"/>
      <c r="AA310" s="75">
        <f>S309^3+T309^3+U309^3+V309^3+W309^3+X309^3+Y309^3+Z309^3+S310^3+T310^3+U310^3+V310^3+W310^3+X310^3+Y310^3+Z310^3</f>
        <v>0</v>
      </c>
      <c r="AB310" s="76">
        <f t="shared" si="52"/>
        <v>0</v>
      </c>
      <c r="AC310" s="61"/>
      <c r="AD310" s="89"/>
      <c r="AE310" s="83"/>
      <c r="AF310" s="83"/>
      <c r="AG310" s="83"/>
      <c r="AH310" s="82"/>
      <c r="AI310" s="82"/>
      <c r="AJ310" s="82"/>
      <c r="AK310" s="82"/>
      <c r="AL310" s="83"/>
      <c r="AM310" s="83"/>
      <c r="AN310" s="83"/>
      <c r="AO310" s="83"/>
      <c r="AP310" s="82"/>
      <c r="AQ310" s="82"/>
      <c r="AR310" s="82"/>
      <c r="AS310" s="86"/>
      <c r="AT310" s="66"/>
      <c r="AU310" s="51"/>
      <c r="AW310" s="109"/>
      <c r="AX310" s="58"/>
      <c r="AY310" s="3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5"/>
      <c r="BO310" s="75">
        <f>BG309^3+BH309^3+BI309^3+BJ309^3+BK309^3+BL309^3+BM309^3+BN309^3+BG310^3+BH310^3+BI310^3+BJ310^3+BK310^3+BL310^3+BM310^3+BN310^3</f>
        <v>0</v>
      </c>
      <c r="BP310" s="76">
        <f t="shared" si="53"/>
        <v>0</v>
      </c>
      <c r="BQ310" s="61"/>
      <c r="BR310" s="89"/>
      <c r="BS310" s="83"/>
      <c r="BT310" s="83"/>
      <c r="BU310" s="83"/>
      <c r="BV310" s="83"/>
      <c r="BW310" s="83"/>
      <c r="BX310" s="83"/>
      <c r="BY310" s="83"/>
      <c r="BZ310" s="82"/>
      <c r="CA310" s="82"/>
      <c r="CB310" s="82"/>
      <c r="CC310" s="82"/>
      <c r="CD310" s="82"/>
      <c r="CE310" s="82"/>
      <c r="CF310" s="82"/>
      <c r="CG310" s="86"/>
      <c r="CH310" s="66"/>
      <c r="CI310" s="51"/>
      <c r="CJ310" s="144"/>
      <c r="CK310" s="109"/>
      <c r="CL310" s="58"/>
      <c r="CM310" s="3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5"/>
      <c r="DC310" s="75">
        <f>CU309^3+CV309^3+CW309^3+CX309^3+CY309^3+CZ309^3+DA309^3+DB309^3+CU310^3+CV310^3+CW310^3+CX310^3+CY310^3+CZ310^3+DA310^3+DB310^3</f>
        <v>0</v>
      </c>
      <c r="DD310" s="76">
        <f t="shared" si="54"/>
        <v>0</v>
      </c>
      <c r="DE310" s="61"/>
      <c r="DF310" s="81"/>
      <c r="DG310" s="82"/>
      <c r="DH310" s="83"/>
      <c r="DI310" s="83"/>
      <c r="DJ310" s="82"/>
      <c r="DK310" s="82"/>
      <c r="DL310" s="83"/>
      <c r="DM310" s="83"/>
      <c r="DN310" s="82"/>
      <c r="DO310" s="82"/>
      <c r="DP310" s="83"/>
      <c r="DQ310" s="83"/>
      <c r="DR310" s="82"/>
      <c r="DS310" s="82"/>
      <c r="DT310" s="83"/>
      <c r="DU310" s="84"/>
      <c r="DV310" s="66"/>
      <c r="DW310" s="51"/>
      <c r="DY310" s="109"/>
      <c r="DZ310" s="58"/>
      <c r="EA310" s="3"/>
      <c r="EB310" s="4"/>
      <c r="EC310" s="4"/>
      <c r="ED310" s="4"/>
      <c r="EE310" s="4"/>
      <c r="EF310" s="4"/>
      <c r="EG310" s="4"/>
      <c r="EH310" s="4"/>
      <c r="EI310" s="4"/>
      <c r="EJ310" s="4"/>
      <c r="EK310" s="4"/>
      <c r="EL310" s="4"/>
      <c r="EM310" s="4"/>
      <c r="EN310" s="4"/>
      <c r="EO310" s="4"/>
      <c r="EP310" s="5"/>
      <c r="EQ310" s="75">
        <f>EI309^3+EJ309^3+EK309^3+EL309^3+EM309^3+EN309^3+EO309^3+EP309^3+EI310^3+EJ310^3+EK310^3+EL310^3+EM310^3+EN310^3+EO310^3+EP310^3</f>
        <v>0</v>
      </c>
      <c r="ER310" s="76">
        <f t="shared" si="55"/>
        <v>0</v>
      </c>
      <c r="ES310" s="61"/>
      <c r="ET310" s="89"/>
      <c r="EU310" s="83"/>
      <c r="EV310" s="83"/>
      <c r="EW310" s="83"/>
      <c r="EX310" s="83"/>
      <c r="EY310" s="83"/>
      <c r="EZ310" s="83"/>
      <c r="FA310" s="83"/>
      <c r="FB310" s="83"/>
      <c r="FC310" s="83"/>
      <c r="FD310" s="83"/>
      <c r="FE310" s="83"/>
      <c r="FF310" s="83"/>
      <c r="FG310" s="83"/>
      <c r="FH310" s="83"/>
      <c r="FI310" s="84"/>
      <c r="FJ310" s="66"/>
      <c r="FK310" s="51"/>
    </row>
    <row r="311" spans="9:167" x14ac:dyDescent="0.2">
      <c r="I311" s="109"/>
      <c r="J311" s="58"/>
      <c r="K311" s="3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5"/>
      <c r="AA311" s="75">
        <f>K311^3+L311^3+M311^3+N311^3+O311^3+P311^3+Q311^3+R311^3+K312^3+L312^3+M312^3+N312^3+O312^3+P312^3+Q312^3+R312^3</f>
        <v>0</v>
      </c>
      <c r="AB311" s="76">
        <f t="shared" si="52"/>
        <v>0</v>
      </c>
      <c r="AC311" s="95"/>
      <c r="AD311" s="81"/>
      <c r="AE311" s="82"/>
      <c r="AF311" s="82"/>
      <c r="AG311" s="82"/>
      <c r="AH311" s="83"/>
      <c r="AI311" s="83"/>
      <c r="AJ311" s="83"/>
      <c r="AK311" s="83"/>
      <c r="AL311" s="82"/>
      <c r="AM311" s="82"/>
      <c r="AN311" s="82"/>
      <c r="AO311" s="82"/>
      <c r="AP311" s="83"/>
      <c r="AQ311" s="83"/>
      <c r="AR311" s="83"/>
      <c r="AS311" s="84"/>
      <c r="AT311" s="66"/>
      <c r="AU311" s="51"/>
      <c r="AW311" s="109"/>
      <c r="AX311" s="58"/>
      <c r="AY311" s="3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5"/>
      <c r="BO311" s="75">
        <f>AY311^3+AZ311^3+BA311^3+BB311^3+BC311^3+BD311^3+BE311^3+BF311^3+AY312^3+AZ312^3+BA312^3+BB312^3+BC312^3+BD312^3+BE312^3+BF312^3</f>
        <v>0</v>
      </c>
      <c r="BP311" s="76">
        <f t="shared" si="53"/>
        <v>0</v>
      </c>
      <c r="BQ311" s="95"/>
      <c r="BR311" s="81"/>
      <c r="BS311" s="82"/>
      <c r="BT311" s="82"/>
      <c r="BU311" s="82"/>
      <c r="BV311" s="82"/>
      <c r="BW311" s="82"/>
      <c r="BX311" s="82"/>
      <c r="BY311" s="82"/>
      <c r="BZ311" s="83"/>
      <c r="CA311" s="83"/>
      <c r="CB311" s="83"/>
      <c r="CC311" s="83"/>
      <c r="CD311" s="83"/>
      <c r="CE311" s="83"/>
      <c r="CF311" s="83"/>
      <c r="CG311" s="84"/>
      <c r="CH311" s="66"/>
      <c r="CI311" s="51"/>
      <c r="CJ311" s="144"/>
      <c r="CK311" s="109"/>
      <c r="CL311" s="58"/>
      <c r="CM311" s="3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4"/>
      <c r="DB311" s="5"/>
      <c r="DC311" s="75">
        <f>CM311^3+CN311^3+CO311^3+CP311^3+CQ311^3+CR311^3+CS311^3+CT311^3+CM312^3+CN312^3+CO312^3+CP312^3+CQ312^3+CR312^3+CS312^3+CT312^3</f>
        <v>0</v>
      </c>
      <c r="DD311" s="76">
        <f t="shared" si="54"/>
        <v>0</v>
      </c>
      <c r="DE311" s="95"/>
      <c r="DF311" s="89"/>
      <c r="DG311" s="83"/>
      <c r="DH311" s="82"/>
      <c r="DI311" s="82"/>
      <c r="DJ311" s="83"/>
      <c r="DK311" s="83"/>
      <c r="DL311" s="82"/>
      <c r="DM311" s="82"/>
      <c r="DN311" s="83"/>
      <c r="DO311" s="83"/>
      <c r="DP311" s="82"/>
      <c r="DQ311" s="82"/>
      <c r="DR311" s="83"/>
      <c r="DS311" s="83"/>
      <c r="DT311" s="82"/>
      <c r="DU311" s="86"/>
      <c r="DV311" s="66"/>
      <c r="DW311" s="51"/>
      <c r="DY311" s="109"/>
      <c r="DZ311" s="58"/>
      <c r="EA311" s="3"/>
      <c r="EB311" s="4"/>
      <c r="EC311" s="4"/>
      <c r="ED311" s="4"/>
      <c r="EE311" s="4"/>
      <c r="EF311" s="4"/>
      <c r="EG311" s="4"/>
      <c r="EH311" s="4"/>
      <c r="EI311" s="4"/>
      <c r="EJ311" s="4"/>
      <c r="EK311" s="4"/>
      <c r="EL311" s="4"/>
      <c r="EM311" s="4"/>
      <c r="EN311" s="4"/>
      <c r="EO311" s="4"/>
      <c r="EP311" s="5"/>
      <c r="EQ311" s="75">
        <f>EA311^3+EB311^3+EC311^3+ED311^3+EE311^3+EF311^3+EG311^3+EH311^3+EA312^3+EB312^3+EC312^3+ED312^3+EE312^3+EF312^3+EG312^3+EH312^3</f>
        <v>0</v>
      </c>
      <c r="ER311" s="76">
        <f t="shared" si="55"/>
        <v>0</v>
      </c>
      <c r="ES311" s="95"/>
      <c r="ET311" s="81"/>
      <c r="EU311" s="82"/>
      <c r="EV311" s="82"/>
      <c r="EW311" s="82"/>
      <c r="EX311" s="82"/>
      <c r="EY311" s="82"/>
      <c r="EZ311" s="82"/>
      <c r="FA311" s="82"/>
      <c r="FB311" s="82"/>
      <c r="FC311" s="82"/>
      <c r="FD311" s="82"/>
      <c r="FE311" s="82"/>
      <c r="FF311" s="82"/>
      <c r="FG311" s="82"/>
      <c r="FH311" s="82"/>
      <c r="FI311" s="86"/>
      <c r="FJ311" s="66"/>
      <c r="FK311" s="51"/>
    </row>
    <row r="312" spans="9:167" x14ac:dyDescent="0.2">
      <c r="I312" s="109"/>
      <c r="J312" s="58"/>
      <c r="K312" s="3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5"/>
      <c r="AA312" s="75">
        <f>S311^3+T311^3+U311^3+V311^3+W311^3+X311^3+Y311^3+Z311^3+S312^3+T312^3+U312^3+V312^3+W312^3+X312^3+Y312^3+Z312^3</f>
        <v>0</v>
      </c>
      <c r="AB312" s="76">
        <f t="shared" si="52"/>
        <v>0</v>
      </c>
      <c r="AC312" s="61"/>
      <c r="AD312" s="81"/>
      <c r="AE312" s="82"/>
      <c r="AF312" s="82"/>
      <c r="AG312" s="82"/>
      <c r="AH312" s="83"/>
      <c r="AI312" s="83"/>
      <c r="AJ312" s="83"/>
      <c r="AK312" s="83"/>
      <c r="AL312" s="82"/>
      <c r="AM312" s="82"/>
      <c r="AN312" s="82"/>
      <c r="AO312" s="82"/>
      <c r="AP312" s="83"/>
      <c r="AQ312" s="83"/>
      <c r="AR312" s="83"/>
      <c r="AS312" s="84"/>
      <c r="AT312" s="66"/>
      <c r="AU312" s="51"/>
      <c r="AW312" s="109"/>
      <c r="AX312" s="58"/>
      <c r="AY312" s="3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5"/>
      <c r="BO312" s="75">
        <f>BG311^3+BH311^3+BI311^3+BJ311^3+BK311^3+BL311^3+BM311^3+BN311^3+BG312^3+BH312^3+BI312^3+BJ312^3+BK312^3+BL312^3+BM312^3+BN312^3</f>
        <v>0</v>
      </c>
      <c r="BP312" s="76">
        <f t="shared" si="53"/>
        <v>0</v>
      </c>
      <c r="BQ312" s="61"/>
      <c r="BR312" s="81"/>
      <c r="BS312" s="82"/>
      <c r="BT312" s="82"/>
      <c r="BU312" s="82"/>
      <c r="BV312" s="82"/>
      <c r="BW312" s="82"/>
      <c r="BX312" s="82"/>
      <c r="BY312" s="82"/>
      <c r="BZ312" s="83"/>
      <c r="CA312" s="83"/>
      <c r="CB312" s="83"/>
      <c r="CC312" s="83"/>
      <c r="CD312" s="83"/>
      <c r="CE312" s="83"/>
      <c r="CF312" s="83"/>
      <c r="CG312" s="84"/>
      <c r="CH312" s="66"/>
      <c r="CI312" s="51"/>
      <c r="CJ312" s="144"/>
      <c r="CK312" s="109"/>
      <c r="CL312" s="58"/>
      <c r="CM312" s="3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5"/>
      <c r="DC312" s="75">
        <f>CU311^3+CV311^3+CW311^3+CX311^3+CY311^3+CZ311^3+DA311^3+DB311^3+CU312^3+CV312^3+CW312^3+CX312^3+CY312^3+CZ312^3+DA312^3+DB312^3</f>
        <v>0</v>
      </c>
      <c r="DD312" s="76">
        <f t="shared" si="54"/>
        <v>0</v>
      </c>
      <c r="DE312" s="61"/>
      <c r="DF312" s="89"/>
      <c r="DG312" s="83"/>
      <c r="DH312" s="82"/>
      <c r="DI312" s="82"/>
      <c r="DJ312" s="83"/>
      <c r="DK312" s="83"/>
      <c r="DL312" s="82"/>
      <c r="DM312" s="82"/>
      <c r="DN312" s="83"/>
      <c r="DO312" s="83"/>
      <c r="DP312" s="82"/>
      <c r="DQ312" s="82"/>
      <c r="DR312" s="83"/>
      <c r="DS312" s="83"/>
      <c r="DT312" s="82"/>
      <c r="DU312" s="86"/>
      <c r="DV312" s="66"/>
      <c r="DW312" s="51"/>
      <c r="DY312" s="109"/>
      <c r="DZ312" s="58"/>
      <c r="EA312" s="3"/>
      <c r="EB312" s="4"/>
      <c r="EC312" s="4"/>
      <c r="ED312" s="4"/>
      <c r="EE312" s="4"/>
      <c r="EF312" s="4"/>
      <c r="EG312" s="4"/>
      <c r="EH312" s="4"/>
      <c r="EI312" s="4"/>
      <c r="EJ312" s="4"/>
      <c r="EK312" s="4"/>
      <c r="EL312" s="4"/>
      <c r="EM312" s="4"/>
      <c r="EN312" s="4"/>
      <c r="EO312" s="4"/>
      <c r="EP312" s="5"/>
      <c r="EQ312" s="75">
        <f>EI311^3+EJ311^3+EK311^3+EL311^3+EM311^3+EN311^3+EO311^3+EP311^3+EI312^3+EJ312^3+EK312^3+EL312^3+EM312^3+EN312^3+EO312^3+EP312^3</f>
        <v>0</v>
      </c>
      <c r="ER312" s="76">
        <f t="shared" si="55"/>
        <v>0</v>
      </c>
      <c r="ES312" s="61"/>
      <c r="ET312" s="89"/>
      <c r="EU312" s="83"/>
      <c r="EV312" s="83"/>
      <c r="EW312" s="83"/>
      <c r="EX312" s="83"/>
      <c r="EY312" s="83"/>
      <c r="EZ312" s="83"/>
      <c r="FA312" s="83"/>
      <c r="FB312" s="83"/>
      <c r="FC312" s="83"/>
      <c r="FD312" s="83"/>
      <c r="FE312" s="83"/>
      <c r="FF312" s="83"/>
      <c r="FG312" s="83"/>
      <c r="FH312" s="83"/>
      <c r="FI312" s="84"/>
      <c r="FJ312" s="66"/>
      <c r="FK312" s="51"/>
    </row>
    <row r="313" spans="9:167" x14ac:dyDescent="0.2">
      <c r="I313" s="109"/>
      <c r="J313" s="58"/>
      <c r="K313" s="3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5"/>
      <c r="AA313" s="75">
        <f>K313^3+L313^3+M313^3+N313^3+O313^3+P313^3+Q313^3+R313^3+K314^3+L314^3+M314^3+N314^3+O314^3+P314^3+Q314^3+R314^3</f>
        <v>0</v>
      </c>
      <c r="AB313" s="76">
        <f t="shared" si="52"/>
        <v>0</v>
      </c>
      <c r="AC313" s="61"/>
      <c r="AD313" s="81"/>
      <c r="AE313" s="82"/>
      <c r="AF313" s="82"/>
      <c r="AG313" s="82"/>
      <c r="AH313" s="83"/>
      <c r="AI313" s="83"/>
      <c r="AJ313" s="83"/>
      <c r="AK313" s="83"/>
      <c r="AL313" s="82"/>
      <c r="AM313" s="82"/>
      <c r="AN313" s="82"/>
      <c r="AO313" s="82"/>
      <c r="AP313" s="83"/>
      <c r="AQ313" s="83"/>
      <c r="AR313" s="83"/>
      <c r="AS313" s="84"/>
      <c r="AT313" s="66"/>
      <c r="AU313" s="51"/>
      <c r="AW313" s="109"/>
      <c r="AX313" s="58"/>
      <c r="AY313" s="3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5"/>
      <c r="BO313" s="75">
        <f>AY313^3+AZ313^3+BA313^3+BB313^3+BC313^3+BD313^3+BE313^3+BF313^3+AY314^3+AZ314^3+BA314^3+BB314^3+BC314^3+BD314^3+BE314^3+BF314^3</f>
        <v>0</v>
      </c>
      <c r="BP313" s="76">
        <f t="shared" si="53"/>
        <v>0</v>
      </c>
      <c r="BQ313" s="61"/>
      <c r="BR313" s="89"/>
      <c r="BS313" s="83"/>
      <c r="BT313" s="83"/>
      <c r="BU313" s="83"/>
      <c r="BV313" s="83"/>
      <c r="BW313" s="83"/>
      <c r="BX313" s="83"/>
      <c r="BY313" s="83"/>
      <c r="BZ313" s="82"/>
      <c r="CA313" s="82"/>
      <c r="CB313" s="82"/>
      <c r="CC313" s="82"/>
      <c r="CD313" s="82"/>
      <c r="CE313" s="82"/>
      <c r="CF313" s="82"/>
      <c r="CG313" s="86"/>
      <c r="CH313" s="66"/>
      <c r="CI313" s="51"/>
      <c r="CJ313" s="144"/>
      <c r="CK313" s="109"/>
      <c r="CL313" s="58"/>
      <c r="CM313" s="3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5"/>
      <c r="DC313" s="75">
        <f>CM313^3+CN313^3+CO313^3+CP313^3+CQ313^3+CR313^3+CS313^3+CT313^3+CM314^3+CN314^3+CO314^3+CP314^3+CQ314^3+CR314^3+CS314^3+CT314^3</f>
        <v>0</v>
      </c>
      <c r="DD313" s="76">
        <f t="shared" si="54"/>
        <v>0</v>
      </c>
      <c r="DE313" s="61"/>
      <c r="DF313" s="89"/>
      <c r="DG313" s="83"/>
      <c r="DH313" s="82"/>
      <c r="DI313" s="82"/>
      <c r="DJ313" s="83"/>
      <c r="DK313" s="83"/>
      <c r="DL313" s="82"/>
      <c r="DM313" s="82"/>
      <c r="DN313" s="83"/>
      <c r="DO313" s="83"/>
      <c r="DP313" s="82"/>
      <c r="DQ313" s="82"/>
      <c r="DR313" s="83"/>
      <c r="DS313" s="83"/>
      <c r="DT313" s="82"/>
      <c r="DU313" s="86"/>
      <c r="DV313" s="66"/>
      <c r="DW313" s="51"/>
      <c r="DY313" s="109"/>
      <c r="DZ313" s="58"/>
      <c r="EA313" s="3"/>
      <c r="EB313" s="4"/>
      <c r="EC313" s="4"/>
      <c r="ED313" s="4"/>
      <c r="EE313" s="4"/>
      <c r="EF313" s="4"/>
      <c r="EG313" s="4"/>
      <c r="EH313" s="4"/>
      <c r="EI313" s="4"/>
      <c r="EJ313" s="4"/>
      <c r="EK313" s="4"/>
      <c r="EL313" s="4"/>
      <c r="EM313" s="4"/>
      <c r="EN313" s="4"/>
      <c r="EO313" s="4"/>
      <c r="EP313" s="5"/>
      <c r="EQ313" s="75">
        <f>EA313^3+EB313^3+EC313^3+ED313^3+EE313^3+EF313^3+EG313^3+EH313^3+EA314^3+EB314^3+EC314^3+ED314^3+EE314^3+EF314^3+EG314^3+EH314^3</f>
        <v>0</v>
      </c>
      <c r="ER313" s="76">
        <f t="shared" si="55"/>
        <v>0</v>
      </c>
      <c r="ES313" s="61"/>
      <c r="ET313" s="81"/>
      <c r="EU313" s="82"/>
      <c r="EV313" s="82"/>
      <c r="EW313" s="82"/>
      <c r="EX313" s="82"/>
      <c r="EY313" s="82"/>
      <c r="EZ313" s="82"/>
      <c r="FA313" s="82"/>
      <c r="FB313" s="82"/>
      <c r="FC313" s="82"/>
      <c r="FD313" s="82"/>
      <c r="FE313" s="82"/>
      <c r="FF313" s="82"/>
      <c r="FG313" s="82"/>
      <c r="FH313" s="82"/>
      <c r="FI313" s="86"/>
      <c r="FJ313" s="66"/>
      <c r="FK313" s="51"/>
    </row>
    <row r="314" spans="9:167" x14ac:dyDescent="0.2">
      <c r="I314" s="109"/>
      <c r="J314" s="58"/>
      <c r="K314" s="3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5"/>
      <c r="AA314" s="75">
        <f>S313^3+T313^3+U313^3+V313^3+W313^3+X313^3+Y313^3+Z313^3+S314^3+T314^3+U314^3+V314^3+W314^3+X314^3+Y314^3+Z314^3</f>
        <v>0</v>
      </c>
      <c r="AB314" s="76">
        <f t="shared" si="52"/>
        <v>0</v>
      </c>
      <c r="AC314" s="61"/>
      <c r="AD314" s="81"/>
      <c r="AE314" s="82"/>
      <c r="AF314" s="82"/>
      <c r="AG314" s="82"/>
      <c r="AH314" s="83"/>
      <c r="AI314" s="83"/>
      <c r="AJ314" s="83"/>
      <c r="AK314" s="83"/>
      <c r="AL314" s="82"/>
      <c r="AM314" s="82"/>
      <c r="AN314" s="82"/>
      <c r="AO314" s="82"/>
      <c r="AP314" s="83"/>
      <c r="AQ314" s="83"/>
      <c r="AR314" s="83"/>
      <c r="AS314" s="84"/>
      <c r="AT314" s="66"/>
      <c r="AU314" s="51"/>
      <c r="AW314" s="109"/>
      <c r="AX314" s="58"/>
      <c r="AY314" s="3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5"/>
      <c r="BO314" s="75">
        <f>BG313^3+BH313^3+BI313^3+BJ313^3+BK313^3+BL313^3+BM313^3+BN313^3+BG314^3+BH314^3+BI314^3+BJ314^3+BK314^3+BL314^3+BM314^3+BN314^3</f>
        <v>0</v>
      </c>
      <c r="BP314" s="76">
        <f t="shared" si="53"/>
        <v>0</v>
      </c>
      <c r="BQ314" s="61"/>
      <c r="BR314" s="89"/>
      <c r="BS314" s="83"/>
      <c r="BT314" s="83"/>
      <c r="BU314" s="83"/>
      <c r="BV314" s="83"/>
      <c r="BW314" s="83"/>
      <c r="BX314" s="83"/>
      <c r="BY314" s="83"/>
      <c r="BZ314" s="82"/>
      <c r="CA314" s="82"/>
      <c r="CB314" s="82"/>
      <c r="CC314" s="82"/>
      <c r="CD314" s="82"/>
      <c r="CE314" s="82"/>
      <c r="CF314" s="82"/>
      <c r="CG314" s="86"/>
      <c r="CH314" s="66"/>
      <c r="CI314" s="51"/>
      <c r="CJ314" s="144"/>
      <c r="CK314" s="109"/>
      <c r="CL314" s="58"/>
      <c r="CM314" s="3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4"/>
      <c r="DB314" s="5"/>
      <c r="DC314" s="75">
        <f>CU313^3+CV313^3+CW313^3+CX313^3+CY313^3+CZ313^3+DA313^3+DB313^3+CU314^3+CV314^3+CW314^3+CX314^3+CY314^3+CZ314^3+DA314^3+DB314^3</f>
        <v>0</v>
      </c>
      <c r="DD314" s="76">
        <f t="shared" si="54"/>
        <v>0</v>
      </c>
      <c r="DE314" s="61"/>
      <c r="DF314" s="89"/>
      <c r="DG314" s="83"/>
      <c r="DH314" s="82"/>
      <c r="DI314" s="82"/>
      <c r="DJ314" s="83"/>
      <c r="DK314" s="83"/>
      <c r="DL314" s="82"/>
      <c r="DM314" s="82"/>
      <c r="DN314" s="83"/>
      <c r="DO314" s="83"/>
      <c r="DP314" s="82"/>
      <c r="DQ314" s="82"/>
      <c r="DR314" s="83"/>
      <c r="DS314" s="83"/>
      <c r="DT314" s="82"/>
      <c r="DU314" s="86"/>
      <c r="DV314" s="66"/>
      <c r="DW314" s="51"/>
      <c r="DY314" s="109"/>
      <c r="DZ314" s="58"/>
      <c r="EA314" s="3"/>
      <c r="EB314" s="4"/>
      <c r="EC314" s="4"/>
      <c r="ED314" s="4"/>
      <c r="EE314" s="4"/>
      <c r="EF314" s="4"/>
      <c r="EG314" s="4"/>
      <c r="EH314" s="4"/>
      <c r="EI314" s="4"/>
      <c r="EJ314" s="4"/>
      <c r="EK314" s="4"/>
      <c r="EL314" s="4"/>
      <c r="EM314" s="4"/>
      <c r="EN314" s="4"/>
      <c r="EO314" s="4"/>
      <c r="EP314" s="5"/>
      <c r="EQ314" s="75">
        <f>EI313^3+EJ313^3+EK313^3+EL313^3+EM313^3+EN313^3+EO313^3+EP313^3+EI314^3+EJ314^3+EK314^3+EL314^3+EM314^3+EN314^3+EO314^3+EP314^3</f>
        <v>0</v>
      </c>
      <c r="ER314" s="76">
        <f t="shared" si="55"/>
        <v>0</v>
      </c>
      <c r="ES314" s="61"/>
      <c r="ET314" s="89"/>
      <c r="EU314" s="83"/>
      <c r="EV314" s="83"/>
      <c r="EW314" s="83"/>
      <c r="EX314" s="83"/>
      <c r="EY314" s="83"/>
      <c r="EZ314" s="83"/>
      <c r="FA314" s="83"/>
      <c r="FB314" s="83"/>
      <c r="FC314" s="83"/>
      <c r="FD314" s="83"/>
      <c r="FE314" s="83"/>
      <c r="FF314" s="83"/>
      <c r="FG314" s="83"/>
      <c r="FH314" s="83"/>
      <c r="FI314" s="84"/>
      <c r="FJ314" s="66"/>
      <c r="FK314" s="51"/>
    </row>
    <row r="315" spans="9:167" x14ac:dyDescent="0.2">
      <c r="I315" s="109"/>
      <c r="J315" s="58"/>
      <c r="K315" s="3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5"/>
      <c r="AA315" s="75">
        <f>K315^3+L315^3+M315^3+N315^3+O315^3+P315^3+Q315^3+R315^3+K316^3+L316^3+M316^3+N316^3+O316^3+P316^3+Q316^3+R316^3</f>
        <v>0</v>
      </c>
      <c r="AB315" s="76">
        <f t="shared" si="52"/>
        <v>0</v>
      </c>
      <c r="AC315" s="61"/>
      <c r="AD315" s="89"/>
      <c r="AE315" s="83"/>
      <c r="AF315" s="83"/>
      <c r="AG315" s="83"/>
      <c r="AH315" s="82"/>
      <c r="AI315" s="82"/>
      <c r="AJ315" s="82"/>
      <c r="AK315" s="82"/>
      <c r="AL315" s="83"/>
      <c r="AM315" s="83"/>
      <c r="AN315" s="83"/>
      <c r="AO315" s="83"/>
      <c r="AP315" s="82"/>
      <c r="AQ315" s="82"/>
      <c r="AR315" s="82"/>
      <c r="AS315" s="86"/>
      <c r="AT315" s="66"/>
      <c r="AU315" s="51"/>
      <c r="AW315" s="109"/>
      <c r="AX315" s="58"/>
      <c r="AY315" s="3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5"/>
      <c r="BO315" s="75">
        <f>AY315^3+AZ315^3+BA315^3+BB315^3+BC315^3+BD315^3+BE315^3+BF315^3+AY316^3+AZ316^3+BA316^3+BB316^3+BC316^3+BD316^3+BE316^3+BF316^3</f>
        <v>0</v>
      </c>
      <c r="BP315" s="76">
        <f t="shared" si="53"/>
        <v>0</v>
      </c>
      <c r="BQ315" s="61"/>
      <c r="BR315" s="81"/>
      <c r="BS315" s="82"/>
      <c r="BT315" s="82"/>
      <c r="BU315" s="82"/>
      <c r="BV315" s="82"/>
      <c r="BW315" s="82"/>
      <c r="BX315" s="82"/>
      <c r="BY315" s="82"/>
      <c r="BZ315" s="83"/>
      <c r="CA315" s="83"/>
      <c r="CB315" s="83"/>
      <c r="CC315" s="83"/>
      <c r="CD315" s="83"/>
      <c r="CE315" s="83"/>
      <c r="CF315" s="83"/>
      <c r="CG315" s="84"/>
      <c r="CH315" s="66"/>
      <c r="CI315" s="51"/>
      <c r="CJ315" s="144"/>
      <c r="CK315" s="109"/>
      <c r="CL315" s="58"/>
      <c r="CM315" s="3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4"/>
      <c r="DB315" s="5"/>
      <c r="DC315" s="75">
        <f>CM315^3+CN315^3+CO315^3+CP315^3+CQ315^3+CR315^3+CS315^3+CT315^3+CM316^3+CN316^3+CO316^3+CP316^3+CQ316^3+CR316^3+CS316^3+CT316^3</f>
        <v>0</v>
      </c>
      <c r="DD315" s="76">
        <f t="shared" si="54"/>
        <v>0</v>
      </c>
      <c r="DE315" s="61"/>
      <c r="DF315" s="89"/>
      <c r="DG315" s="83"/>
      <c r="DH315" s="82"/>
      <c r="DI315" s="82"/>
      <c r="DJ315" s="83"/>
      <c r="DK315" s="83"/>
      <c r="DL315" s="82"/>
      <c r="DM315" s="82"/>
      <c r="DN315" s="83"/>
      <c r="DO315" s="83"/>
      <c r="DP315" s="82"/>
      <c r="DQ315" s="82"/>
      <c r="DR315" s="83"/>
      <c r="DS315" s="83"/>
      <c r="DT315" s="82"/>
      <c r="DU315" s="86"/>
      <c r="DV315" s="66"/>
      <c r="DW315" s="51"/>
      <c r="DY315" s="109"/>
      <c r="DZ315" s="58"/>
      <c r="EA315" s="3"/>
      <c r="EB315" s="4"/>
      <c r="EC315" s="4"/>
      <c r="ED315" s="4"/>
      <c r="EE315" s="4"/>
      <c r="EF315" s="4"/>
      <c r="EG315" s="4"/>
      <c r="EH315" s="4"/>
      <c r="EI315" s="4"/>
      <c r="EJ315" s="4"/>
      <c r="EK315" s="4"/>
      <c r="EL315" s="4"/>
      <c r="EM315" s="4"/>
      <c r="EN315" s="4"/>
      <c r="EO315" s="4"/>
      <c r="EP315" s="5"/>
      <c r="EQ315" s="75">
        <f>EA315^3+EB315^3+EC315^3+ED315^3+EE315^3+EF315^3+EG315^3+EH315^3+EA316^3+EB316^3+EC316^3+ED316^3+EE316^3+EF316^3+EG316^3+EH316^3</f>
        <v>0</v>
      </c>
      <c r="ER315" s="76">
        <f t="shared" si="55"/>
        <v>0</v>
      </c>
      <c r="ES315" s="61"/>
      <c r="ET315" s="81"/>
      <c r="EU315" s="82"/>
      <c r="EV315" s="82"/>
      <c r="EW315" s="82"/>
      <c r="EX315" s="82"/>
      <c r="EY315" s="82"/>
      <c r="EZ315" s="82"/>
      <c r="FA315" s="82"/>
      <c r="FB315" s="82"/>
      <c r="FC315" s="82"/>
      <c r="FD315" s="82"/>
      <c r="FE315" s="82"/>
      <c r="FF315" s="82"/>
      <c r="FG315" s="82"/>
      <c r="FH315" s="82"/>
      <c r="FI315" s="86"/>
      <c r="FJ315" s="66"/>
      <c r="FK315" s="51"/>
    </row>
    <row r="316" spans="9:167" x14ac:dyDescent="0.2">
      <c r="I316" s="109"/>
      <c r="J316" s="58"/>
      <c r="K316" s="3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5"/>
      <c r="AA316" s="75">
        <f>S315^3+T315^3+U315^3+V315^3+W315^3+X315^3+Y315^3+Z315^3+S316^3+T316^3+U316^3+V316^3+W316^3+X316^3+Y316^3+Z316^3</f>
        <v>0</v>
      </c>
      <c r="AB316" s="76">
        <f t="shared" si="52"/>
        <v>0</v>
      </c>
      <c r="AC316" s="61"/>
      <c r="AD316" s="89"/>
      <c r="AE316" s="83"/>
      <c r="AF316" s="83"/>
      <c r="AG316" s="83"/>
      <c r="AH316" s="82"/>
      <c r="AI316" s="82"/>
      <c r="AJ316" s="82"/>
      <c r="AK316" s="82"/>
      <c r="AL316" s="83"/>
      <c r="AM316" s="83"/>
      <c r="AN316" s="83"/>
      <c r="AO316" s="83"/>
      <c r="AP316" s="82"/>
      <c r="AQ316" s="82"/>
      <c r="AR316" s="82"/>
      <c r="AS316" s="86"/>
      <c r="AT316" s="66"/>
      <c r="AU316" s="51"/>
      <c r="AW316" s="109"/>
      <c r="AX316" s="58"/>
      <c r="AY316" s="3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5"/>
      <c r="BO316" s="75">
        <f>BG315^3+BH315^3+BI315^3+BJ315^3+BK315^3+BL315^3+BM315^3+BN315^3+BG316^3+BH316^3+BI316^3+BJ316^3+BK316^3+BL316^3+BM316^3+BN316^3</f>
        <v>0</v>
      </c>
      <c r="BP316" s="76">
        <f t="shared" si="53"/>
        <v>0</v>
      </c>
      <c r="BQ316" s="61"/>
      <c r="BR316" s="81"/>
      <c r="BS316" s="82"/>
      <c r="BT316" s="82"/>
      <c r="BU316" s="82"/>
      <c r="BV316" s="82"/>
      <c r="BW316" s="82"/>
      <c r="BX316" s="82"/>
      <c r="BY316" s="82"/>
      <c r="BZ316" s="83"/>
      <c r="CA316" s="83"/>
      <c r="CB316" s="83"/>
      <c r="CC316" s="83"/>
      <c r="CD316" s="83"/>
      <c r="CE316" s="83"/>
      <c r="CF316" s="83"/>
      <c r="CG316" s="84"/>
      <c r="CH316" s="66"/>
      <c r="CI316" s="51"/>
      <c r="CJ316" s="144"/>
      <c r="CK316" s="109"/>
      <c r="CL316" s="58"/>
      <c r="CM316" s="3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5"/>
      <c r="DC316" s="75">
        <f>CU315^3+CV315^3+CW315^3+CX315^3+CY315^3+CZ315^3+DA315^3+DB315^3+CU316^3+CV316^3+CW316^3+CX316^3+CY316^3+CZ316^3+DA316^3+DB316^3</f>
        <v>0</v>
      </c>
      <c r="DD316" s="76">
        <f t="shared" si="54"/>
        <v>0</v>
      </c>
      <c r="DE316" s="61"/>
      <c r="DF316" s="89"/>
      <c r="DG316" s="83"/>
      <c r="DH316" s="82"/>
      <c r="DI316" s="82"/>
      <c r="DJ316" s="83"/>
      <c r="DK316" s="83"/>
      <c r="DL316" s="82"/>
      <c r="DM316" s="82"/>
      <c r="DN316" s="83"/>
      <c r="DO316" s="83"/>
      <c r="DP316" s="82"/>
      <c r="DQ316" s="82"/>
      <c r="DR316" s="83"/>
      <c r="DS316" s="83"/>
      <c r="DT316" s="82"/>
      <c r="DU316" s="86"/>
      <c r="DV316" s="66"/>
      <c r="DW316" s="51"/>
      <c r="DY316" s="109"/>
      <c r="DZ316" s="58"/>
      <c r="EA316" s="3"/>
      <c r="EB316" s="4"/>
      <c r="EC316" s="4"/>
      <c r="ED316" s="4"/>
      <c r="EE316" s="4"/>
      <c r="EF316" s="4"/>
      <c r="EG316" s="4"/>
      <c r="EH316" s="4"/>
      <c r="EI316" s="4"/>
      <c r="EJ316" s="4"/>
      <c r="EK316" s="4"/>
      <c r="EL316" s="4"/>
      <c r="EM316" s="4"/>
      <c r="EN316" s="4"/>
      <c r="EO316" s="4"/>
      <c r="EP316" s="5"/>
      <c r="EQ316" s="75">
        <f>EI315^3+EJ315^3+EK315^3+EL315^3+EM315^3+EN315^3+EO315^3+EP315^3+EI316^3+EJ316^3+EK316^3+EL316^3+EM316^3+EN316^3+EO316^3+EP316^3</f>
        <v>0</v>
      </c>
      <c r="ER316" s="76">
        <f t="shared" si="55"/>
        <v>0</v>
      </c>
      <c r="ES316" s="61"/>
      <c r="ET316" s="89"/>
      <c r="EU316" s="83"/>
      <c r="EV316" s="83"/>
      <c r="EW316" s="83"/>
      <c r="EX316" s="83"/>
      <c r="EY316" s="83"/>
      <c r="EZ316" s="83"/>
      <c r="FA316" s="83"/>
      <c r="FB316" s="83"/>
      <c r="FC316" s="83"/>
      <c r="FD316" s="83"/>
      <c r="FE316" s="83"/>
      <c r="FF316" s="83"/>
      <c r="FG316" s="83"/>
      <c r="FH316" s="83"/>
      <c r="FI316" s="84"/>
      <c r="FJ316" s="66"/>
      <c r="FK316" s="51"/>
    </row>
    <row r="317" spans="9:167" x14ac:dyDescent="0.2">
      <c r="I317" s="109"/>
      <c r="J317" s="58"/>
      <c r="K317" s="3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5"/>
      <c r="AA317" s="75">
        <f>K317^3+L317^3+M317^3+N317^3+O317^3+P317^3+Q317^3+R317^3+K318^3+L318^3+M318^3+N318^3+O318^3+P318^3+Q318^3+R318^3</f>
        <v>0</v>
      </c>
      <c r="AB317" s="76">
        <f t="shared" si="52"/>
        <v>0</v>
      </c>
      <c r="AC317" s="61"/>
      <c r="AD317" s="89"/>
      <c r="AE317" s="83"/>
      <c r="AF317" s="83"/>
      <c r="AG317" s="83"/>
      <c r="AH317" s="82"/>
      <c r="AI317" s="82"/>
      <c r="AJ317" s="82"/>
      <c r="AK317" s="82"/>
      <c r="AL317" s="83"/>
      <c r="AM317" s="83"/>
      <c r="AN317" s="83"/>
      <c r="AO317" s="83"/>
      <c r="AP317" s="82"/>
      <c r="AQ317" s="82"/>
      <c r="AR317" s="82"/>
      <c r="AS317" s="86"/>
      <c r="AT317" s="66"/>
      <c r="AU317" s="51"/>
      <c r="AW317" s="109"/>
      <c r="AX317" s="58"/>
      <c r="AY317" s="3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5"/>
      <c r="BO317" s="75">
        <f>AY317^3+AZ317^3+BA317^3+BB317^3+BC317^3+BD317^3+BE317^3+BF317^3+AY318^3+AZ318^3+BA318^3+BB318^3+BC318^3+BD318^3+BE318^3+BF318^3</f>
        <v>0</v>
      </c>
      <c r="BP317" s="76">
        <f t="shared" si="53"/>
        <v>0</v>
      </c>
      <c r="BQ317" s="61"/>
      <c r="BR317" s="89"/>
      <c r="BS317" s="83"/>
      <c r="BT317" s="83"/>
      <c r="BU317" s="83"/>
      <c r="BV317" s="83"/>
      <c r="BW317" s="83"/>
      <c r="BX317" s="83"/>
      <c r="BY317" s="83"/>
      <c r="BZ317" s="82"/>
      <c r="CA317" s="82"/>
      <c r="CB317" s="82"/>
      <c r="CC317" s="82"/>
      <c r="CD317" s="82"/>
      <c r="CE317" s="82"/>
      <c r="CF317" s="82"/>
      <c r="CG317" s="86"/>
      <c r="CH317" s="66"/>
      <c r="CI317" s="51"/>
      <c r="CJ317" s="144"/>
      <c r="CK317" s="109"/>
      <c r="CL317" s="58"/>
      <c r="CM317" s="3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5"/>
      <c r="DC317" s="75">
        <f>CM317^3+CN317^3+CO317^3+CP317^3+CQ317^3+CR317^3+CS317^3+CT317^3+CM318^3+CN318^3+CO318^3+CP318^3+CQ318^3+CR318^3+CS318^3+CT318^3</f>
        <v>0</v>
      </c>
      <c r="DD317" s="76">
        <f t="shared" si="54"/>
        <v>0</v>
      </c>
      <c r="DE317" s="61"/>
      <c r="DF317" s="89"/>
      <c r="DG317" s="83"/>
      <c r="DH317" s="82"/>
      <c r="DI317" s="82"/>
      <c r="DJ317" s="83"/>
      <c r="DK317" s="83"/>
      <c r="DL317" s="82"/>
      <c r="DM317" s="82"/>
      <c r="DN317" s="83"/>
      <c r="DO317" s="83"/>
      <c r="DP317" s="82"/>
      <c r="DQ317" s="82"/>
      <c r="DR317" s="83"/>
      <c r="DS317" s="83"/>
      <c r="DT317" s="82"/>
      <c r="DU317" s="86"/>
      <c r="DV317" s="66"/>
      <c r="DW317" s="51"/>
      <c r="DY317" s="109"/>
      <c r="DZ317" s="58"/>
      <c r="EA317" s="3"/>
      <c r="EB317" s="4"/>
      <c r="EC317" s="4"/>
      <c r="ED317" s="4"/>
      <c r="EE317" s="4"/>
      <c r="EF317" s="4"/>
      <c r="EG317" s="4"/>
      <c r="EH317" s="4"/>
      <c r="EI317" s="4"/>
      <c r="EJ317" s="4"/>
      <c r="EK317" s="4"/>
      <c r="EL317" s="4"/>
      <c r="EM317" s="4"/>
      <c r="EN317" s="4"/>
      <c r="EO317" s="4"/>
      <c r="EP317" s="5"/>
      <c r="EQ317" s="75">
        <f>EA317^3+EB317^3+EC317^3+ED317^3+EE317^3+EF317^3+EG317^3+EH317^3+EA318^3+EB318^3+EC318^3+ED318^3+EE318^3+EF318^3+EG318^3+EH318^3</f>
        <v>0</v>
      </c>
      <c r="ER317" s="76">
        <f t="shared" si="55"/>
        <v>0</v>
      </c>
      <c r="ES317" s="61"/>
      <c r="ET317" s="81"/>
      <c r="EU317" s="82"/>
      <c r="EV317" s="82"/>
      <c r="EW317" s="82"/>
      <c r="EX317" s="82"/>
      <c r="EY317" s="82"/>
      <c r="EZ317" s="82"/>
      <c r="FA317" s="82"/>
      <c r="FB317" s="82"/>
      <c r="FC317" s="82"/>
      <c r="FD317" s="82"/>
      <c r="FE317" s="82"/>
      <c r="FF317" s="82"/>
      <c r="FG317" s="82"/>
      <c r="FH317" s="82"/>
      <c r="FI317" s="86"/>
      <c r="FJ317" s="66"/>
      <c r="FK317" s="51"/>
    </row>
    <row r="318" spans="9:167" x14ac:dyDescent="0.2">
      <c r="I318" s="109"/>
      <c r="J318" s="58"/>
      <c r="K318" s="7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9"/>
      <c r="AA318" s="75">
        <f>S317^3+T317^3+U317^3+V317^3+W317^3+X317^3+Y317^3+Z317^3+S318^3+T318^3+U318^3+V318^3+W318^3+X318^3+Y318^3+Z318^3</f>
        <v>0</v>
      </c>
      <c r="AB318" s="76">
        <f t="shared" si="52"/>
        <v>0</v>
      </c>
      <c r="AC318" s="61"/>
      <c r="AD318" s="116"/>
      <c r="AE318" s="117"/>
      <c r="AF318" s="117"/>
      <c r="AG318" s="117"/>
      <c r="AH318" s="118"/>
      <c r="AI318" s="118"/>
      <c r="AJ318" s="118"/>
      <c r="AK318" s="118"/>
      <c r="AL318" s="117"/>
      <c r="AM318" s="117"/>
      <c r="AN318" s="117"/>
      <c r="AO318" s="117"/>
      <c r="AP318" s="118"/>
      <c r="AQ318" s="118"/>
      <c r="AR318" s="118"/>
      <c r="AS318" s="119"/>
      <c r="AT318" s="32"/>
      <c r="AU318" s="115"/>
      <c r="AW318" s="109"/>
      <c r="AX318" s="58"/>
      <c r="AY318" s="7"/>
      <c r="AZ318" s="8"/>
      <c r="BA318" s="8"/>
      <c r="BB318" s="8"/>
      <c r="BC318" s="8"/>
      <c r="BD318" s="8"/>
      <c r="BE318" s="8"/>
      <c r="BF318" s="8"/>
      <c r="BG318" s="8"/>
      <c r="BH318" s="8"/>
      <c r="BI318" s="8"/>
      <c r="BJ318" s="8"/>
      <c r="BK318" s="8"/>
      <c r="BL318" s="8"/>
      <c r="BM318" s="8"/>
      <c r="BN318" s="9"/>
      <c r="BO318" s="75">
        <f>BG317^3+BH317^3+BI317^3+BJ317^3+BK317^3+BL317^3+BM317^3+BN317^3+BG318^3+BH318^3+BI318^3+BJ318^3+BK318^3+BL318^3+BM318^3+BN318^3</f>
        <v>0</v>
      </c>
      <c r="BP318" s="76">
        <f t="shared" si="53"/>
        <v>0</v>
      </c>
      <c r="BQ318" s="61"/>
      <c r="BR318" s="116"/>
      <c r="BS318" s="117"/>
      <c r="BT318" s="117"/>
      <c r="BU318" s="117"/>
      <c r="BV318" s="117"/>
      <c r="BW318" s="117"/>
      <c r="BX318" s="117"/>
      <c r="BY318" s="117"/>
      <c r="BZ318" s="118"/>
      <c r="CA318" s="118"/>
      <c r="CB318" s="118"/>
      <c r="CC318" s="118"/>
      <c r="CD318" s="118"/>
      <c r="CE318" s="118"/>
      <c r="CF318" s="118"/>
      <c r="CG318" s="119"/>
      <c r="CH318" s="32"/>
      <c r="CI318" s="115"/>
      <c r="CJ318" s="144"/>
      <c r="CK318" s="109"/>
      <c r="CL318" s="58"/>
      <c r="CM318" s="7"/>
      <c r="CN318" s="8"/>
      <c r="CO318" s="8"/>
      <c r="CP318" s="8"/>
      <c r="CQ318" s="8"/>
      <c r="CR318" s="8"/>
      <c r="CS318" s="8"/>
      <c r="CT318" s="8"/>
      <c r="CU318" s="8"/>
      <c r="CV318" s="8"/>
      <c r="CW318" s="8"/>
      <c r="CX318" s="8"/>
      <c r="CY318" s="8"/>
      <c r="CZ318" s="8"/>
      <c r="DA318" s="8"/>
      <c r="DB318" s="9"/>
      <c r="DC318" s="75">
        <f>CU317^3+CV317^3+CW317^3+CX317^3+CY317^3+CZ317^3+DA317^3+DB317^3+CU318^3+CV318^3+CW318^3+CX318^3+CY318^3+CZ318^3+DA318^3+DB318^3</f>
        <v>0</v>
      </c>
      <c r="DD318" s="76">
        <f t="shared" si="54"/>
        <v>0</v>
      </c>
      <c r="DE318" s="61"/>
      <c r="DF318" s="116"/>
      <c r="DG318" s="117"/>
      <c r="DH318" s="118"/>
      <c r="DI318" s="118"/>
      <c r="DJ318" s="117"/>
      <c r="DK318" s="117"/>
      <c r="DL318" s="118"/>
      <c r="DM318" s="118"/>
      <c r="DN318" s="117"/>
      <c r="DO318" s="117"/>
      <c r="DP318" s="118"/>
      <c r="DQ318" s="118"/>
      <c r="DR318" s="117"/>
      <c r="DS318" s="117"/>
      <c r="DT318" s="118"/>
      <c r="DU318" s="119"/>
      <c r="DV318" s="32"/>
      <c r="DW318" s="115"/>
      <c r="DY318" s="109"/>
      <c r="DZ318" s="58"/>
      <c r="EA318" s="7"/>
      <c r="EB318" s="8"/>
      <c r="EC318" s="8"/>
      <c r="ED318" s="8"/>
      <c r="EE318" s="8"/>
      <c r="EF318" s="8"/>
      <c r="EG318" s="8"/>
      <c r="EH318" s="8"/>
      <c r="EI318" s="8"/>
      <c r="EJ318" s="8"/>
      <c r="EK318" s="8"/>
      <c r="EL318" s="8"/>
      <c r="EM318" s="8"/>
      <c r="EN318" s="8"/>
      <c r="EO318" s="8"/>
      <c r="EP318" s="9"/>
      <c r="EQ318" s="75">
        <f>EI317^3+EJ317^3+EK317^3+EL317^3+EM317^3+EN317^3+EO317^3+EP317^3+EI318^3+EJ318^3+EK318^3+EL318^3+EM318^3+EN318^3+EO318^3+EP318^3</f>
        <v>0</v>
      </c>
      <c r="ER318" s="76">
        <f t="shared" si="55"/>
        <v>0</v>
      </c>
      <c r="ES318" s="61"/>
      <c r="ET318" s="116"/>
      <c r="EU318" s="117"/>
      <c r="EV318" s="117"/>
      <c r="EW318" s="117"/>
      <c r="EX318" s="117"/>
      <c r="EY318" s="117"/>
      <c r="EZ318" s="117"/>
      <c r="FA318" s="117"/>
      <c r="FB318" s="117"/>
      <c r="FC318" s="117"/>
      <c r="FD318" s="117"/>
      <c r="FE318" s="117"/>
      <c r="FF318" s="117"/>
      <c r="FG318" s="117"/>
      <c r="FH318" s="117"/>
      <c r="FI318" s="120"/>
      <c r="FJ318" s="32"/>
      <c r="FK318" s="115"/>
    </row>
    <row r="319" spans="9:167" x14ac:dyDescent="0.2">
      <c r="I319" s="109"/>
      <c r="J319" s="58"/>
      <c r="K319" s="121">
        <f>K303^3+K304^3+K305^3+K306^3+K307^3+K308^3+K309^3+K310^3+L303^3+L304^3+L305^3+L306^3+L307^3+L308^3+L309^3+L310^3</f>
        <v>0</v>
      </c>
      <c r="L319" s="122">
        <f>K318^3+K317^3+K316^3+K315^3+K314^3+K313^3+K312^3+K311^3+L318^3+L317^3+L316^3+L315^3+L314^3+L313^3+L312^3+L311^3</f>
        <v>0</v>
      </c>
      <c r="M319" s="122">
        <f>M303^3+M304^3+M305^3+M306^3+M307^3+M308^3+M309^3+M310^3+N303^3+N304^3+N305^3+N306^3+N307^3+N308^3+N309^3+N310^3</f>
        <v>0</v>
      </c>
      <c r="N319" s="122">
        <f>M318^3+M317^3+M316^3+M315^3+M314^3+M313^3+M312^3+M311^3+N318^3+N317^3+N316^3+N315^3+N314^3+N313^3+N312^3+N311^3</f>
        <v>0</v>
      </c>
      <c r="O319" s="122">
        <f>O303^3+O304^3+O305^3+O306^3+O307^3+O308^3+O309^3+O310^3+P303^3+P304^3+P305^3+P306^3+P307^3+P308^3+P309^3+P310^3</f>
        <v>0</v>
      </c>
      <c r="P319" s="122">
        <f>O318^3+O317^3+O316^3+O315^3+O314^3+O313^3+O312^3+O311^3+P318^3+P317^3+P316^3+P315^3+P314^3+P313^3+P312^3+P311^3</f>
        <v>0</v>
      </c>
      <c r="Q319" s="122">
        <f>Q303^3+Q304^3+Q305^3+Q306^3+Q307^3+Q308^3+Q309^3+Q310^3+R303^3+R304^3+R305^3+R306^3+R307^3+R308^3+R309^3+R310^3</f>
        <v>0</v>
      </c>
      <c r="R319" s="122">
        <f>Q318^3+Q317^3+Q316^3+Q315^3+Q314^3+Q313^3+Q312^3+Q311^3+R318^3+R317^3+R316^3+R315^3+R314^3+R313^3+R312^3+R311^3</f>
        <v>0</v>
      </c>
      <c r="S319" s="122">
        <f>S303^3+S304^3+S305^3+S306^3+S307^3+S308^3+S309^3+S310^3+T303^3+T304^3+T305^3+T306^3+T307^3+T308^3+T309^3+T310^3</f>
        <v>0</v>
      </c>
      <c r="T319" s="122">
        <f>S318^3+S317^3+S316^3+S315^3+S314^3+S313^3+S312^3+S311^3+T318^3+T317^3+T316^3+T315^3+T314^3+T313^3+T312^3+T311^3</f>
        <v>0</v>
      </c>
      <c r="U319" s="122">
        <f>U303^3+U304^3+U305^3+U306^3+U307^3+U308^3+U309^3+U310^3+V303^3+V304^3+V305^3+V306^3+V307^3+V308^3+V309^3+V310^3</f>
        <v>0</v>
      </c>
      <c r="V319" s="122">
        <f>U318^3+U317^3+U316^3+U315^3+U314^3+U313^3+U312^3+U311^3+V318^3+V317^3+V316^3+V315^3+V314^3+V313^3+V312^3+V311^3</f>
        <v>0</v>
      </c>
      <c r="W319" s="122">
        <f>W303^3+W304^3+W305^3+W306^3+W307^3+W308^3+W309^3+W310^3+X303^3+X304^3+X305^3+X306^3+X307^3+X308^3+X309^3+X310^3</f>
        <v>0</v>
      </c>
      <c r="X319" s="122">
        <f>W318^3+W317^3+W316^3+W315^3+W314^3+W313^3+W312^3+W311^3+X318^3+X317^3+X316^3+X315^3+X314^3+X313^3+X312^3+X311^3</f>
        <v>0</v>
      </c>
      <c r="Y319" s="122">
        <f>Y303^3+Y304^3+Y305^3+Y306^3+Y307^3+Y308^3+Y309^3+Y310^3+Z303^3+Z304^3+Z305^3+Z306^3+Z307^3+Z308^3+Z309^3+Z310^3</f>
        <v>0</v>
      </c>
      <c r="Z319" s="123">
        <f>Y318^3+Y317^3+Y316^3+Y315^3+Y314^3+Y313^3+Y312^3+Y311^3+Z318^3+Z317^3+Z316^3+Z315^3+Z314^3+Z313^3+Z312^3+Z311^3</f>
        <v>0</v>
      </c>
      <c r="AA319" s="124">
        <f>SUMSQ(K303,L304,M305,N306,O307,P308,Q309,R310,S311,T312,U313,V314,W315,X316,Y317,Z318)</f>
        <v>0</v>
      </c>
      <c r="AB319" s="125">
        <f>SUMSQ(K311,L312,M313,N314,O315,P316,Q317,R318,S303,T304,U305,V306,W307,X308,Y309,Z310)</f>
        <v>0</v>
      </c>
      <c r="AC319" s="52"/>
      <c r="AD319" s="126"/>
      <c r="AE319" s="126"/>
      <c r="AF319" s="126"/>
      <c r="AG319" s="126"/>
      <c r="AH319" s="126"/>
      <c r="AI319" s="126"/>
      <c r="AJ319" s="126"/>
      <c r="AK319" s="126"/>
      <c r="AL319" s="126"/>
      <c r="AM319" s="126"/>
      <c r="AN319" s="126"/>
      <c r="AO319" s="126"/>
      <c r="AP319" s="126"/>
      <c r="AQ319" s="126"/>
      <c r="AR319" s="126"/>
      <c r="AS319" s="126"/>
      <c r="AT319" s="32"/>
      <c r="AU319" s="115"/>
      <c r="AW319" s="109"/>
      <c r="AX319" s="58"/>
      <c r="AY319" s="121">
        <f>AY303^3+AY304^3+AY305^3+AY306^3+AY307^3+AY308^3+AY309^3+AY310^3+AZ303^3+AZ304^3+AZ305^3+AZ306^3+AZ307^3+AZ308^3+AZ309^3+AZ310^3</f>
        <v>0</v>
      </c>
      <c r="AZ319" s="122">
        <f>AY318^3+AY317^3+AY316^3+AY315^3+AY314^3+AY313^3+AY312^3+AY311^3+AZ318^3+AZ317^3+AZ316^3+AZ315^3+AZ314^3+AZ313^3+AZ312^3+AZ311^3</f>
        <v>0</v>
      </c>
      <c r="BA319" s="122">
        <f>BA303^3+BA304^3+BA305^3+BA306^3+BA307^3+BA308^3+BA309^3+BA310^3+BB303^3+BB304^3+BB305^3+BB306^3+BB307^3+BB308^3+BB309^3+BB310^3</f>
        <v>0</v>
      </c>
      <c r="BB319" s="122">
        <f>BA318^3+BA317^3+BA316^3+BA315^3+BA314^3+BA313^3+BA312^3+BA311^3+BB318^3+BB317^3+BB316^3+BB315^3+BB314^3+BB313^3+BB312^3+BB311^3</f>
        <v>0</v>
      </c>
      <c r="BC319" s="122">
        <f>BC303^3+BC304^3+BC305^3+BC306^3+BC307^3+BC308^3+BC309^3+BC310^3+BD303^3+BD304^3+BD305^3+BD306^3+BD307^3+BD308^3+BD309^3+BD310^3</f>
        <v>0</v>
      </c>
      <c r="BD319" s="122">
        <f>BC318^3+BC317^3+BC316^3+BC315^3+BC314^3+BC313^3+BC312^3+BC311^3+BD318^3+BD317^3+BD316^3+BD315^3+BD314^3+BD313^3+BD312^3+BD311^3</f>
        <v>0</v>
      </c>
      <c r="BE319" s="122">
        <f>BE303^3+BE304^3+BE305^3+BE306^3+BE307^3+BE308^3+BE309^3+BE310^3+BF303^3+BF304^3+BF305^3+BF306^3+BF307^3+BF308^3+BF309^3+BF310^3</f>
        <v>0</v>
      </c>
      <c r="BF319" s="122">
        <f>BE318^3+BE317^3+BE316^3+BE315^3+BE314^3+BE313^3+BE312^3+BE311^3+BF318^3+BF317^3+BF316^3+BF315^3+BF314^3+BF313^3+BF312^3+BF311^3</f>
        <v>0</v>
      </c>
      <c r="BG319" s="122">
        <f>BG303^3+BG304^3+BG305^3+BG306^3+BG307^3+BG308^3+BG309^3+BG310^3+BH303^3+BH304^3+BH305^3+BH306^3+BH307^3+BH308^3+BH309^3+BH310^3</f>
        <v>0</v>
      </c>
      <c r="BH319" s="122">
        <f>BG318^3+BG317^3+BG316^3+BG315^3+BG314^3+BG313^3+BG312^3+BG311^3+BH318^3+BH317^3+BH316^3+BH315^3+BH314^3+BH313^3+BH312^3+BH311^3</f>
        <v>0</v>
      </c>
      <c r="BI319" s="122">
        <f>BI303^3+BI304^3+BI305^3+BI306^3+BI307^3+BI308^3+BI309^3+BI310^3+BJ303^3+BJ304^3+BJ305^3+BJ306^3+BJ307^3+BJ308^3+BJ309^3+BJ310^3</f>
        <v>0</v>
      </c>
      <c r="BJ319" s="122">
        <f>BI318^3+BI317^3+BI316^3+BI315^3+BI314^3+BI313^3+BI312^3+BI311^3+BJ318^3+BJ317^3+BJ316^3+BJ315^3+BJ314^3+BJ313^3+BJ312^3+BJ311^3</f>
        <v>0</v>
      </c>
      <c r="BK319" s="122">
        <f>BK303^3+BK304^3+BK305^3+BK306^3+BK307^3+BK308^3+BK309^3+BK310^3+BL303^3+BL304^3+BL305^3+BL306^3+BL307^3+BL308^3+BL309^3+BL310^3</f>
        <v>0</v>
      </c>
      <c r="BL319" s="122">
        <f>BK318^3+BK317^3+BK316^3+BK315^3+BK314^3+BK313^3+BK312^3+BK311^3+BL318^3+BL317^3+BL316^3+BL315^3+BL314^3+BL313^3+BL312^3+BL311^3</f>
        <v>0</v>
      </c>
      <c r="BM319" s="122">
        <f>BM303^3+BM304^3+BM305^3+BM306^3+BM307^3+BM308^3+BM309^3+BM310^3+BN303^3+BN304^3+BN305^3+BN306^3+BN307^3+BN308^3+BN309^3+BN310^3</f>
        <v>0</v>
      </c>
      <c r="BN319" s="123">
        <f>BM318^3+BM317^3+BM316^3+BM315^3+BM314^3+BM313^3+BM312^3+BM311^3+BN318^3+BN317^3+BN316^3+BN315^3+BN314^3+BN313^3+BN312^3+BN311^3</f>
        <v>0</v>
      </c>
      <c r="BO319" s="124">
        <f>SUMSQ(AY303,AZ304,BA305,BB306,BC307,BD308,BE309,BF310,BG311,BH312,BI313,BJ314,BK315,BL316,BM317,BN318)</f>
        <v>0</v>
      </c>
      <c r="BP319" s="125">
        <f>SUMSQ(AY311,AZ312,BA313,BB314,BC315,BD316,BE317,BF318,BG303,BH304,BI305,BJ306,BK307,BL308,BM309,BN310)</f>
        <v>0</v>
      </c>
      <c r="BQ319" s="52"/>
      <c r="BR319" s="126"/>
      <c r="BS319" s="126"/>
      <c r="BT319" s="126"/>
      <c r="BU319" s="126"/>
      <c r="BV319" s="126"/>
      <c r="BW319" s="126"/>
      <c r="BX319" s="126"/>
      <c r="BY319" s="126"/>
      <c r="BZ319" s="126"/>
      <c r="CA319" s="126"/>
      <c r="CB319" s="126"/>
      <c r="CC319" s="126"/>
      <c r="CD319" s="126"/>
      <c r="CE319" s="126"/>
      <c r="CF319" s="126"/>
      <c r="CG319" s="126"/>
      <c r="CH319" s="32"/>
      <c r="CI319" s="115"/>
      <c r="CJ319" s="144"/>
      <c r="CK319" s="109"/>
      <c r="CL319" s="58"/>
      <c r="CM319" s="121">
        <f>CM303^3+CM304^3+CM305^3+CM306^3+CM307^3+CM308^3+CM309^3+CM310^3+CN303^3+CN304^3+CN305^3+CN306^3+CN307^3+CN308^3+CN309^3+CN310^3</f>
        <v>0</v>
      </c>
      <c r="CN319" s="122">
        <f>CM318^3+CM317^3+CM316^3+CM315^3+CM314^3+CM313^3+CM312^3+CM311^3+CN318^3+CN317^3+CN316^3+CN315^3+CN314^3+CN313^3+CN312^3+CN311^3</f>
        <v>0</v>
      </c>
      <c r="CO319" s="122">
        <f>CO303^3+CO304^3+CO305^3+CO306^3+CO307^3+CO308^3+CO309^3+CO310^3+CP303^3+CP304^3+CP305^3+CP306^3+CP307^3+CP308^3+CP309^3+CP310^3</f>
        <v>0</v>
      </c>
      <c r="CP319" s="122">
        <f>CO318^3+CO317^3+CO316^3+CO315^3+CO314^3+CO313^3+CO312^3+CO311^3+CP318^3+CP317^3+CP316^3+CP315^3+CP314^3+CP313^3+CP312^3+CP311^3</f>
        <v>0</v>
      </c>
      <c r="CQ319" s="122">
        <f>CQ303^3+CQ304^3+CQ305^3+CQ306^3+CQ307^3+CQ308^3+CQ309^3+CQ310^3+CR303^3+CR304^3+CR305^3+CR306^3+CR307^3+CR308^3+CR309^3+CR310^3</f>
        <v>0</v>
      </c>
      <c r="CR319" s="122">
        <f>CQ318^3+CQ317^3+CQ316^3+CQ315^3+CQ314^3+CQ313^3+CQ312^3+CQ311^3+CR318^3+CR317^3+CR316^3+CR315^3+CR314^3+CR313^3+CR312^3+CR311^3</f>
        <v>0</v>
      </c>
      <c r="CS319" s="122">
        <f>CS303^3+CS304^3+CS305^3+CS306^3+CS307^3+CS308^3+CS309^3+CS310^3+CT303^3+CT304^3+CT305^3+CT306^3+CT307^3+CT308^3+CT309^3+CT310^3</f>
        <v>0</v>
      </c>
      <c r="CT319" s="122">
        <f>CS318^3+CS317^3+CS316^3+CS315^3+CS314^3+CS313^3+CS312^3+CS311^3+CT318^3+CT317^3+CT316^3+CT315^3+CT314^3+CT313^3+CT312^3+CT311^3</f>
        <v>0</v>
      </c>
      <c r="CU319" s="122">
        <f>CU303^3+CU304^3+CU305^3+CU306^3+CU307^3+CU308^3+CU309^3+CU310^3+CV303^3+CV304^3+CV305^3+CV306^3+CV307^3+CV308^3+CV309^3+CV310^3</f>
        <v>0</v>
      </c>
      <c r="CV319" s="122">
        <f>CU318^3+CU317^3+CU316^3+CU315^3+CU314^3+CU313^3+CU312^3+CU311^3+CV318^3+CV317^3+CV316^3+CV315^3+CV314^3+CV313^3+CV312^3+CV311^3</f>
        <v>0</v>
      </c>
      <c r="CW319" s="122">
        <f>CW303^3+CW304^3+CW305^3+CW306^3+CW307^3+CW308^3+CW309^3+CW310^3+CX303^3+CX304^3+CX305^3+CX306^3+CX307^3+CX308^3+CX309^3+CX310^3</f>
        <v>0</v>
      </c>
      <c r="CX319" s="122">
        <f>CW318^3+CW317^3+CW316^3+CW315^3+CW314^3+CW313^3+CW312^3+CW311^3+CX318^3+CX317^3+CX316^3+CX315^3+CX314^3+CX313^3+CX312^3+CX311^3</f>
        <v>0</v>
      </c>
      <c r="CY319" s="122">
        <f>CY303^3+CY304^3+CY305^3+CY306^3+CY307^3+CY308^3+CY309^3+CY310^3+CZ303^3+CZ304^3+CZ305^3+CZ306^3+CZ307^3+CZ308^3+CZ309^3+CZ310^3</f>
        <v>0</v>
      </c>
      <c r="CZ319" s="122">
        <f>CY318^3+CY317^3+CY316^3+CY315^3+CY314^3+CY313^3+CY312^3+CY311^3+CZ318^3+CZ317^3+CZ316^3+CZ315^3+CZ314^3+CZ313^3+CZ312^3+CZ311^3</f>
        <v>0</v>
      </c>
      <c r="DA319" s="122">
        <f>DA303^3+DA304^3+DA305^3+DA306^3+DA307^3+DA308^3+DA309^3+DA310^3+DB303^3+DB304^3+DB305^3+DB306^3+DB307^3+DB308^3+DB309^3+DB310^3</f>
        <v>0</v>
      </c>
      <c r="DB319" s="123">
        <f>DA318^3+DA317^3+DA316^3+DA315^3+DA314^3+DA313^3+DA312^3+DA311^3+DB318^3+DB317^3+DB316^3+DB315^3+DB314^3+DB313^3+DB312^3+DB311^3</f>
        <v>0</v>
      </c>
      <c r="DC319" s="124">
        <f>SUMSQ(CM303,CN304,CO305,CP306,CQ307,CR308,CS309,CT310,CU311,CV312,CW313,CX314,CY315,CZ316,DA317,DB318)</f>
        <v>0</v>
      </c>
      <c r="DD319" s="125">
        <f>SUMSQ(CM311,CN312,CO313,CP314,CQ315,CR316,CS317,CT318,CU303,CV304,CW305,CX306,CY307,CZ308,DA309,DB310)</f>
        <v>0</v>
      </c>
      <c r="DE319" s="52"/>
      <c r="DF319" s="126"/>
      <c r="DG319" s="126"/>
      <c r="DH319" s="126"/>
      <c r="DI319" s="126"/>
      <c r="DJ319" s="126"/>
      <c r="DK319" s="126"/>
      <c r="DL319" s="126"/>
      <c r="DM319" s="126"/>
      <c r="DN319" s="126"/>
      <c r="DO319" s="126"/>
      <c r="DP319" s="126"/>
      <c r="DQ319" s="126"/>
      <c r="DR319" s="126"/>
      <c r="DS319" s="126"/>
      <c r="DT319" s="126"/>
      <c r="DU319" s="126"/>
      <c r="DV319" s="32"/>
      <c r="DW319" s="115"/>
      <c r="DY319" s="109"/>
      <c r="DZ319" s="58"/>
      <c r="EA319" s="121">
        <f>EA303^3+EA304^3+EA305^3+EA306^3+EA307^3+EA308^3+EA309^3+EA310^3+EB303^3+EB304^3+EB305^3+EB306^3+EB307^3+EB308^3+EB309^3+EB310^3</f>
        <v>0</v>
      </c>
      <c r="EB319" s="122">
        <f>EA318^3+EA317^3+EA316^3+EA315^3+EA314^3+EA313^3+EA312^3+EA311^3+EB318^3+EB317^3+EB316^3+EB315^3+EB314^3+EB313^3+EB312^3+EB311^3</f>
        <v>0</v>
      </c>
      <c r="EC319" s="122">
        <f>EC303^3+EC304^3+EC305^3+EC306^3+EC307^3+EC308^3+EC309^3+EC310^3+ED303^3+ED304^3+ED305^3+ED306^3+ED307^3+ED308^3+ED309^3+ED310^3</f>
        <v>0</v>
      </c>
      <c r="ED319" s="122">
        <f>EC318^3+EC317^3+EC316^3+EC315^3+EC314^3+EC313^3+EC312^3+EC311^3+ED318^3+ED317^3+ED316^3+ED315^3+ED314^3+ED313^3+ED312^3+ED311^3</f>
        <v>0</v>
      </c>
      <c r="EE319" s="122">
        <f>EE303^3+EE304^3+EE305^3+EE306^3+EE307^3+EE308^3+EE309^3+EE310^3+EF303^3+EF304^3+EF305^3+EF306^3+EF307^3+EF308^3+EF309^3+EF310^3</f>
        <v>0</v>
      </c>
      <c r="EF319" s="122">
        <f>EE318^3+EE317^3+EE316^3+EE315^3+EE314^3+EE313^3+EE312^3+EE311^3+EF318^3+EF317^3+EF316^3+EF315^3+EF314^3+EF313^3+EF312^3+EF311^3</f>
        <v>0</v>
      </c>
      <c r="EG319" s="122">
        <f>EG303^3+EG304^3+EG305^3+EG306^3+EG307^3+EG308^3+EG309^3+EG310^3+EH303^3+EH304^3+EH305^3+EH306^3+EH307^3+EH308^3+EH309^3+EH310^3</f>
        <v>0</v>
      </c>
      <c r="EH319" s="122">
        <f>EG318^3+EG317^3+EG316^3+EG315^3+EG314^3+EG313^3+EG312^3+EG311^3+EH318^3+EH317^3+EH316^3+EH315^3+EH314^3+EH313^3+EH312^3+EH311^3</f>
        <v>0</v>
      </c>
      <c r="EI319" s="122">
        <f>EI303^3+EI304^3+EI305^3+EI306^3+EI307^3+EI308^3+EI309^3+EI310^3+EJ303^3+EJ304^3+EJ305^3+EJ306^3+EJ307^3+EJ308^3+EJ309^3+EJ310^3</f>
        <v>0</v>
      </c>
      <c r="EJ319" s="122">
        <f>EI318^3+EI317^3+EI316^3+EI315^3+EI314^3+EI313^3+EI312^3+EI311^3+EJ318^3+EJ317^3+EJ316^3+EJ315^3+EJ314^3+EJ313^3+EJ312^3+EJ311^3</f>
        <v>0</v>
      </c>
      <c r="EK319" s="122">
        <f>EK303^3+EK304^3+EK305^3+EK306^3+EK307^3+EK308^3+EK309^3+EK310^3+EL303^3+EL304^3+EL305^3+EL306^3+EL307^3+EL308^3+EL309^3+EL310^3</f>
        <v>0</v>
      </c>
      <c r="EL319" s="122">
        <f>EK318^3+EK317^3+EK316^3+EK315^3+EK314^3+EK313^3+EK312^3+EK311^3+EL318^3+EL317^3+EL316^3+EL315^3+EL314^3+EL313^3+EL312^3+EL311^3</f>
        <v>0</v>
      </c>
      <c r="EM319" s="122">
        <f>EM303^3+EM304^3+EM305^3+EM306^3+EM307^3+EM308^3+EM309^3+EM310^3+EN303^3+EN304^3+EN305^3+EN306^3+EN307^3+EN308^3+EN309^3+EN310^3</f>
        <v>0</v>
      </c>
      <c r="EN319" s="122">
        <f>EM318^3+EM317^3+EM316^3+EM315^3+EM314^3+EM313^3+EM312^3+EM311^3+EN318^3+EN317^3+EN316^3+EN315^3+EN314^3+EN313^3+EN312^3+EN311^3</f>
        <v>0</v>
      </c>
      <c r="EO319" s="122">
        <f>EO303^3+EO304^3+EO305^3+EO306^3+EO307^3+EO308^3+EO309^3+EO310^3+EP303^3+EP304^3+EP305^3+EP306^3+EP307^3+EP308^3+EP309^3+EP310^3</f>
        <v>0</v>
      </c>
      <c r="EP319" s="123">
        <f>EO318^3+EO317^3+EO316^3+EO315^3+EO314^3+EO313^3+EO312^3+EO311^3+EP318^3+EP317^3+EP316^3+EP315^3+EP314^3+EP313^3+EP312^3+EP311^3</f>
        <v>0</v>
      </c>
      <c r="EQ319" s="124">
        <f>SUMSQ(EA303,EB304,EC305,ED306,EE307,EF308,EG309,EH310,EI311,EJ312,EK313,EL314,EM315,EN316,EO317,EP318)</f>
        <v>0</v>
      </c>
      <c r="ER319" s="125">
        <f>SUMSQ(EA311,EB312,EC313,ED314,EE315,EF316,EG317,EH318,EI303,EJ304,EK305,EL306,EM307,EN308,EO309,EP310)</f>
        <v>0</v>
      </c>
      <c r="ES319" s="52"/>
      <c r="ET319" s="126"/>
      <c r="EU319" s="126"/>
      <c r="EV319" s="126"/>
      <c r="EW319" s="126"/>
      <c r="EX319" s="126"/>
      <c r="EY319" s="126"/>
      <c r="EZ319" s="126"/>
      <c r="FA319" s="126"/>
      <c r="FB319" s="126"/>
      <c r="FC319" s="126"/>
      <c r="FD319" s="126"/>
      <c r="FE319" s="126"/>
      <c r="FF319" s="126"/>
      <c r="FG319" s="126"/>
      <c r="FH319" s="126"/>
      <c r="FI319" s="126"/>
      <c r="FJ319" s="32"/>
      <c r="FK319" s="115"/>
    </row>
    <row r="320" spans="9:167" ht="13.5" thickBot="1" x14ac:dyDescent="0.25">
      <c r="I320" s="109"/>
      <c r="J320" s="58"/>
      <c r="K320" s="127">
        <f>K303^3+L303^3+M303^3+N303^3+K304^3+L304^3+M304^3+N304^3+K305^3+L305^3+M305^3+N305^3+K306^3+L306^3+M306^3+N306^3</f>
        <v>0</v>
      </c>
      <c r="L320" s="128">
        <f>K307^3+L307^3+M307^3+N307^3+K308^3+L308^3+M308^3+N308^3+K309^3+L309^3+M309^3+N309^3+K310^3+L310^3+M310^3+N310^3</f>
        <v>0</v>
      </c>
      <c r="M320" s="128">
        <f>K311^3+L311^3+M311^3+N311^3+K312^3+L312^3+M312^3+N312^3+K313^3+L313^3+M313^3+N313^3+K314^3+L314^3+M314^3+N314^3</f>
        <v>0</v>
      </c>
      <c r="N320" s="128">
        <f>K315^3+L315^3+M315^3+N315^3+K316^3+L316^3+M316^3+N316^3+K317^3+L317^3+M317^3+N317^3+K318^3+L318^3+M318^3+N318^3</f>
        <v>0</v>
      </c>
      <c r="O320" s="128">
        <f>O303^3+P303^3+Q303^3+R303^3+O304^3+P304^3+Q304^3+R304^3+O305^3+P305^3+Q305^3+R305^3+O306^3+P306^3+Q306^3+R306^3</f>
        <v>0</v>
      </c>
      <c r="P320" s="128">
        <f>O307^3+P307^3+Q307^3+R307^3+O308^3+P308^3+Q308^3+R308^3+O309^3+P309^3+Q309^3+R309^3+O310^3+P310^3+Q310^3+R310^3</f>
        <v>0</v>
      </c>
      <c r="Q320" s="128">
        <f>O311^3+P311^3+Q311^3+R311^3+O312^3+P312^3+Q312^3+R312^3+O313^3+P313^3+Q313^3+R313^3+O314^3+P314^3+Q314^3+R314^3</f>
        <v>0</v>
      </c>
      <c r="R320" s="128">
        <f>O315^3+P315^3+Q315^3+R315^3+O316^3+P316^3+Q316^3+R316^3+O317^3+P317^3+Q317^3+R317^3+O318^3+P318^3+Q318^3+R318^3</f>
        <v>0</v>
      </c>
      <c r="S320" s="128">
        <f>S303^3+T303^3+U303^3+V303^3+S304^3+T304^3+U304^3+V304^3+S305^3+T305^3+U305^3+V305^3+S306^3+T306^3+U306^3+V306^3</f>
        <v>0</v>
      </c>
      <c r="T320" s="128">
        <f>S307^3+T307^3+U307^3+V307^3+S308^3+T308^3+U308^3+V308^3+S309^3+T309^3+U309^3+V309^3+S310^3+T310^3+U310^3+V310^3</f>
        <v>0</v>
      </c>
      <c r="U320" s="128">
        <f>S311^3+T311^3+U311^3+V311^3+S312^3+T312^3+U312^3+V312^3+S313^3+T313^3+U313^3+V313^3+S314^3+T314^3+U314^3+V314^3</f>
        <v>0</v>
      </c>
      <c r="V320" s="128">
        <f>S315^3+T315^3+U315^3+V315^3+S316^3+T316^3+U316^3+V316^3+S317^3+T317^3+U317^3+V317^3+S318^3+T318^3+U318^3+V318^3</f>
        <v>0</v>
      </c>
      <c r="W320" s="128">
        <f>W303^3+X303^3+Y303^3+Z303^3+W304^3+X304^3+Y304^3+Z304^3+W305^3+X305^3+Y305^3+Z305^3+W306^3+X306^3+Y306^3+Z306^3</f>
        <v>0</v>
      </c>
      <c r="X320" s="128">
        <f>W307^3+X307^3+Y307^3+Z307^3+W308^3+X308^3+Y308^3+Z308^3+W309^3+X309^3+Y309^3+Z309^3+W310^3+X310^3+Y310^3+Z310^3</f>
        <v>0</v>
      </c>
      <c r="Y320" s="128">
        <f>W311^3+X311^3+Y311^3+Z311^3+W312^3+X312^3+Y312^3+Z312^3+W313^3+X313^3+Y313^3+Z313^3+W314^3+X314^3+Y314^3+Z314^3</f>
        <v>0</v>
      </c>
      <c r="Z320" s="128">
        <f>W315^3+X315^3+Y315^3+Z315^3+W316^3+X316^3+Y316^3+Z316^3+W317^3+X317^3+Y317^3+Z317^3+W318^3+X318^3+Y318^3+Z318^3</f>
        <v>0</v>
      </c>
      <c r="AA320" s="129">
        <f>SUMSQ(K318,L317,M316,N315,O314,P313,Q312,R311,S310,T309,U308,V307,W306,X305,Y304,BN302,Z303)</f>
        <v>0</v>
      </c>
      <c r="AB320" s="130">
        <f>SUMSQ(K310,L309,M308,N307,O306,P305,Q304,R303,S318,T317,U316,V315,W314,X313,Y312,Z311)</f>
        <v>0</v>
      </c>
      <c r="AC320" s="32"/>
      <c r="AD320" s="131"/>
      <c r="AE320" s="131"/>
      <c r="AF320" s="131"/>
      <c r="AG320" s="131"/>
      <c r="AH320" s="131"/>
      <c r="AI320" s="131"/>
      <c r="AJ320" s="131"/>
      <c r="AK320" s="131"/>
      <c r="AL320" s="131"/>
      <c r="AM320" s="131"/>
      <c r="AN320" s="131"/>
      <c r="AO320" s="131"/>
      <c r="AP320" s="131"/>
      <c r="AQ320" s="131"/>
      <c r="AR320" s="131"/>
      <c r="AS320" s="131"/>
      <c r="AT320" s="32"/>
      <c r="AU320" s="115"/>
      <c r="AW320" s="109"/>
      <c r="AX320" s="58"/>
      <c r="AY320" s="127">
        <f>AY303^3+AZ303^3+BA303^3+BB303^3+AY304^3+AZ304^3+BA304^3+BB304^3+AY305^3+AZ305^3+BA305^3+BB305^3+AY306^3+AZ306^3+BA306^3+BB306^3</f>
        <v>0</v>
      </c>
      <c r="AZ320" s="128">
        <f>AY307^3+AZ307^3+BA307^3+BB307^3+AY308^3+AZ308^3+BA308^3+BB308^3+AY309^3+AZ309^3+BA309^3+BB309^3+AY310^3+AZ310^3+BA310^3+BB310^3</f>
        <v>0</v>
      </c>
      <c r="BA320" s="128">
        <f>AY311^3+AZ311^3+BA311^3+BB311^3+AY312^3+AZ312^3+BA312^3+BB312^3+AY313^3+AZ313^3+BA313^3+BB313^3+AY314^3+AZ314^3+BA314^3+BB314^3</f>
        <v>0</v>
      </c>
      <c r="BB320" s="128">
        <f>AY315^3+AZ315^3+BA315^3+BB315^3+AY316^3+AZ316^3+BA316^3+BB316^3+AY317^3+AZ317^3+BA317^3+BB317^3+AY318^3+AZ318^3+BA318^3+BB318^3</f>
        <v>0</v>
      </c>
      <c r="BC320" s="128">
        <f>BC303^3+BD303^3+BE303^3+BF303^3+BC304^3+BD304^3+BE304^3+BF304^3+BC305^3+BD305^3+BE305^3+BF305^3+BC306^3+BD306^3+BE306^3+BF306^3</f>
        <v>0</v>
      </c>
      <c r="BD320" s="128">
        <f>BC307^3+BD307^3+BE307^3+BF307^3+BC308^3+BD308^3+BE308^3+BF308^3+BC309^3+BD309^3+BE309^3+BF309^3+BC310^3+BD310^3+BE310^3+BF310^3</f>
        <v>0</v>
      </c>
      <c r="BE320" s="128">
        <f>BC311^3+BD311^3+BE311^3+BF311^3+BC312^3+BD312^3+BE312^3+BF312^3+BC313^3+BD313^3+BE313^3+BF313^3+BC314^3+BD314^3+BE314^3+BF314^3</f>
        <v>0</v>
      </c>
      <c r="BF320" s="128">
        <f>BC315^3+BD315^3+BE315^3+BF315^3+BC316^3+BD316^3+BE316^3+BF316^3+BC317^3+BD317^3+BE317^3+BF317^3+BC318^3+BD318^3+BE318^3+BF318^3</f>
        <v>0</v>
      </c>
      <c r="BG320" s="128">
        <f>BG303^3+BH303^3+BI303^3+BJ303^3+BG304^3+BH304^3+BI304^3+BJ304^3+BG305^3+BH305^3+BI305^3+BJ305^3+BG306^3+BH306^3+BI306^3+BJ306^3</f>
        <v>0</v>
      </c>
      <c r="BH320" s="128">
        <f>BG307^3+BH307^3+BI307^3+BJ307^3+BG308^3+BH308^3+BI308^3+BJ308^3+BG309^3+BH309^3+BI309^3+BJ309^3+BG310^3+BH310^3+BI310^3+BJ310^3</f>
        <v>0</v>
      </c>
      <c r="BI320" s="128">
        <f>BG311^3+BH311^3+BI311^3+BJ311^3+BG312^3+BH312^3+BI312^3+BJ312^3+BG313^3+BH313^3+BI313^3+BJ313^3+BG314^3+BH314^3+BI314^3+BJ314^3</f>
        <v>0</v>
      </c>
      <c r="BJ320" s="128">
        <f>BG315^3+BH315^3+BI315^3+BJ315^3+BG316^3+BH316^3+BI316^3+BJ316^3+BG317^3+BH317^3+BI317^3+BJ317^3+BG318^3+BH318^3+BI318^3+BJ318^3</f>
        <v>0</v>
      </c>
      <c r="BK320" s="128">
        <f>BK303^3+BL303^3+BM303^3+BN303^3+BK304^3+BL304^3+BM304^3+BN304^3+BK305^3+BL305^3+BM305^3+BN305^3+BK306^3+BL306^3+BM306^3+BN306^3</f>
        <v>0</v>
      </c>
      <c r="BL320" s="128">
        <f>BK307^3+BL307^3+BM307^3+BN307^3+BK308^3+BL308^3+BM308^3+BN308^3+BK309^3+BL309^3+BM309^3+BN309^3+BK310^3+BL310^3+BM310^3+BN310^3</f>
        <v>0</v>
      </c>
      <c r="BM320" s="128">
        <f>BK311^3+BL311^3+BM311^3+BN311^3+BK312^3+BL312^3+BM312^3+BN312^3+BK313^3+BL313^3+BM313^3+BN313^3+BK314^3+BL314^3+BM314^3+BN314^3</f>
        <v>0</v>
      </c>
      <c r="BN320" s="128">
        <f>BK315^3+BL315^3+BM315^3+BN315^3+BK316^3+BL316^3+BM316^3+BN316^3+BK317^3+BL317^3+BM317^3+BN317^3+BK318^3+BL318^3+BM318^3+BN318^3</f>
        <v>0</v>
      </c>
      <c r="BO320" s="129">
        <f>SUMSQ(AY318,AZ317,BA316,BB315,BC314,BD313,BE312,BF311,BG310,BH309,BI308,BJ307,BK306,BL305,BM304,DB302,BN303)</f>
        <v>0</v>
      </c>
      <c r="BP320" s="130">
        <f>SUMSQ(AY310,AZ309,BA308,BB307,BC306,BD305,BE304,BF303,BG318,BH317,BI316,BJ315,BK314,BL313,BM312,BN311)</f>
        <v>0</v>
      </c>
      <c r="BQ320" s="32"/>
      <c r="BR320" s="131"/>
      <c r="BS320" s="131"/>
      <c r="BT320" s="131"/>
      <c r="BU320" s="131"/>
      <c r="BV320" s="131"/>
      <c r="BW320" s="131"/>
      <c r="BX320" s="131"/>
      <c r="BY320" s="131"/>
      <c r="BZ320" s="131"/>
      <c r="CA320" s="131"/>
      <c r="CB320" s="131"/>
      <c r="CC320" s="131"/>
      <c r="CD320" s="131"/>
      <c r="CE320" s="131"/>
      <c r="CF320" s="131"/>
      <c r="CG320" s="131"/>
      <c r="CH320" s="32"/>
      <c r="CI320" s="115"/>
      <c r="CJ320" s="144"/>
      <c r="CK320" s="109"/>
      <c r="CL320" s="58"/>
      <c r="CM320" s="127">
        <f>CM303^3+CN303^3+CO303^3+CP303^3+CM304^3+CN304^3+CO304^3+CP304^3+CM305^3+CN305^3+CO305^3+CP305^3+CM306^3+CN306^3+CO306^3+CP306^3</f>
        <v>0</v>
      </c>
      <c r="CN320" s="128">
        <f>CM307^3+CN307^3+CO307^3+CP307^3+CM308^3+CN308^3+CO308^3+CP308^3+CM309^3+CN309^3+CO309^3+CP309^3+CM310^3+CN310^3+CO310^3+CP310^3</f>
        <v>0</v>
      </c>
      <c r="CO320" s="128">
        <f>CM311^3+CN311^3+CO311^3+CP311^3+CM312^3+CN312^3+CO312^3+CP312^3+CM313^3+CN313^3+CO313^3+CP313^3+CM314^3+CN314^3+CO314^3+CP314^3</f>
        <v>0</v>
      </c>
      <c r="CP320" s="128">
        <f>CM315^3+CN315^3+CO315^3+CP315^3+CM316^3+CN316^3+CO316^3+CP316^3+CM317^3+CN317^3+CO317^3+CP317^3+CM318^3+CN318^3+CO318^3+CP318^3</f>
        <v>0</v>
      </c>
      <c r="CQ320" s="128">
        <f>CQ303^3+CR303^3+CS303^3+CT303^3+CQ304^3+CR304^3+CS304^3+CT304^3+CQ305^3+CR305^3+CS305^3+CT305^3+CQ306^3+CR306^3+CS306^3+CT306^3</f>
        <v>0</v>
      </c>
      <c r="CR320" s="128">
        <f>CQ307^3+CR307^3+CS307^3+CT307^3+CQ308^3+CR308^3+CS308^3+CT308^3+CQ309^3+CR309^3+CS309^3+CT309^3+CQ310^3+CR310^3+CS310^3+CT310^3</f>
        <v>0</v>
      </c>
      <c r="CS320" s="128">
        <f>CQ311^3+CR311^3+CS311^3+CT311^3+CQ312^3+CR312^3+CS312^3+CT312^3+CQ313^3+CR313^3+CS313^3+CT313^3+CQ314^3+CR314^3+CS314^3+CT314^3</f>
        <v>0</v>
      </c>
      <c r="CT320" s="128">
        <f>CQ315^3+CR315^3+CS315^3+CT315^3+CQ316^3+CR316^3+CS316^3+CT316^3+CQ317^3+CR317^3+CS317^3+CT317^3+CQ318^3+CR318^3+CS318^3+CT318^3</f>
        <v>0</v>
      </c>
      <c r="CU320" s="128">
        <f>CU303^3+CV303^3+CW303^3+CX303^3+CU304^3+CV304^3+CW304^3+CX304^3+CU305^3+CV305^3+CW305^3+CX305^3+CU306^3+CV306^3+CW306^3+CX306^3</f>
        <v>0</v>
      </c>
      <c r="CV320" s="128">
        <f>CU307^3+CV307^3+CW307^3+CX307^3+CU308^3+CV308^3+CW308^3+CX308^3+CU309^3+CV309^3+CW309^3+CX309^3+CU310^3+CV310^3+CW310^3+CX310^3</f>
        <v>0</v>
      </c>
      <c r="CW320" s="128">
        <f>CU311^3+CV311^3+CW311^3+CX311^3+CU312^3+CV312^3+CW312^3+CX312^3+CU313^3+CV313^3+CW313^3+CX313^3+CU314^3+CV314^3+CW314^3+CX314^3</f>
        <v>0</v>
      </c>
      <c r="CX320" s="128">
        <f>CU315^3+CV315^3+CW315^3+CX315^3+CU316^3+CV316^3+CW316^3+CX316^3+CU317^3+CV317^3+CW317^3+CX317^3+CU318^3+CV318^3+CW318^3+CX318^3</f>
        <v>0</v>
      </c>
      <c r="CY320" s="128">
        <f>CY303^3+CZ303^3+DA303^3+DB303^3+CY304^3+CZ304^3+DA304^3+DB304^3+CY305^3+CZ305^3+DA305^3+DB305^3+CY306^3+CZ306^3+DA306^3+DB306^3</f>
        <v>0</v>
      </c>
      <c r="CZ320" s="128">
        <f>CY307^3+CZ307^3+DA307^3+DB307^3+CY308^3+CZ308^3+DA308^3+DB308^3+CY309^3+CZ309^3+DA309^3+DB309^3+CY310^3+CZ310^3+DA310^3+DB310^3</f>
        <v>0</v>
      </c>
      <c r="DA320" s="128">
        <f>CY311^3+CZ311^3+DA311^3+DB311^3+CY312^3+CZ312^3+DA312^3+DB312^3+CY313^3+CZ313^3+DA313^3+DB313^3+CY314^3+CZ314^3+DA314^3+DB314^3</f>
        <v>0</v>
      </c>
      <c r="DB320" s="128">
        <f>CY315^3+CZ315^3+DA315^3+DB315^3+CY316^3+CZ316^3+DA316^3+DB316^3+CY317^3+CZ317^3+DA317^3+DB317^3+CY318^3+CZ318^3+DA318^3+DB318^3</f>
        <v>0</v>
      </c>
      <c r="DC320" s="129">
        <f>SUMSQ(CM318,CN317,CO316,CP315,CQ314,CR313,CS312,CT311,CU310,CV309,CW308,CX307,CY306,CZ305,DA304,EP302,DB303)</f>
        <v>0</v>
      </c>
      <c r="DD320" s="130">
        <f>SUMSQ(CM310,CN309,CO308,CP307,CQ306,CR305,CS304,CT303,CU318,CV317,CW316,CX315,CY314,CZ313,DA312,DB311)</f>
        <v>0</v>
      </c>
      <c r="DE320" s="32"/>
      <c r="DF320" s="131"/>
      <c r="DG320" s="131"/>
      <c r="DH320" s="131"/>
      <c r="DI320" s="131"/>
      <c r="DJ320" s="131"/>
      <c r="DK320" s="131"/>
      <c r="DL320" s="131"/>
      <c r="DM320" s="131"/>
      <c r="DN320" s="131"/>
      <c r="DO320" s="131"/>
      <c r="DP320" s="131"/>
      <c r="DQ320" s="131"/>
      <c r="DR320" s="131"/>
      <c r="DS320" s="131"/>
      <c r="DT320" s="131"/>
      <c r="DU320" s="131"/>
      <c r="DV320" s="32"/>
      <c r="DW320" s="115"/>
      <c r="DY320" s="109"/>
      <c r="DZ320" s="58"/>
      <c r="EA320" s="127">
        <f>EA303^3+EB303^3+EC303^3+ED303^3+EA304^3+EB304^3+EC304^3+ED304^3+EA305^3+EB305^3+EC305^3+ED305^3+EA306^3+EB306^3+EC306^3+ED306^3</f>
        <v>0</v>
      </c>
      <c r="EB320" s="128">
        <f>EA307^3+EB307^3+EC307^3+ED307^3+EA308^3+EB308^3+EC308^3+ED308^3+EA309^3+EB309^3+EC309^3+ED309^3+EA310^3+EB310^3+EC310^3+ED310^3</f>
        <v>0</v>
      </c>
      <c r="EC320" s="128">
        <f>EA311^3+EB311^3+EC311^3+ED311^3+EA312^3+EB312^3+EC312^3+ED312^3+EA313^3+EB313^3+EC313^3+ED313^3+EA314^3+EB314^3+EC314^3+ED314^3</f>
        <v>0</v>
      </c>
      <c r="ED320" s="128">
        <f>EA315^3+EB315^3+EC315^3+ED315^3+EA316^3+EB316^3+EC316^3+ED316^3+EA317^3+EB317^3+EC317^3+ED317^3+EA318^3+EB318^3+EC318^3+ED318^3</f>
        <v>0</v>
      </c>
      <c r="EE320" s="128">
        <f>EE303^3+EF303^3+EG303^3+EH303^3+EE304^3+EF304^3+EG304^3+EH304^3+EE305^3+EF305^3+EG305^3+EH305^3+EE306^3+EF306^3+EG306^3+EH306^3</f>
        <v>0</v>
      </c>
      <c r="EF320" s="128">
        <f>EE307^3+EF307^3+EG307^3+EH307^3+EE308^3+EF308^3+EG308^3+EH308^3+EE309^3+EF309^3+EG309^3+EH309^3+EE310^3+EF310^3+EG310^3+EH310^3</f>
        <v>0</v>
      </c>
      <c r="EG320" s="128">
        <f>EE311^3+EF311^3+EG311^3+EH311^3+EE312^3+EF312^3+EG312^3+EH312^3+EE313^3+EF313^3+EG313^3+EH313^3+EE314^3+EF314^3+EG314^3+EH314^3</f>
        <v>0</v>
      </c>
      <c r="EH320" s="128">
        <f>EE315^3+EF315^3+EG315^3+EH315^3+EE316^3+EF316^3+EG316^3+EH316^3+EE317^3+EF317^3+EG317^3+EH317^3+EE318^3+EF318^3+EG318^3+EH318^3</f>
        <v>0</v>
      </c>
      <c r="EI320" s="128">
        <f>EI303^3+EJ303^3+EK303^3+EL303^3+EI304^3+EJ304^3+EK304^3+EL304^3+EI305^3+EJ305^3+EK305^3+EL305^3+EI306^3+EJ306^3+EK306^3+EL306^3</f>
        <v>0</v>
      </c>
      <c r="EJ320" s="128">
        <f>EI307^3+EJ307^3+EK307^3+EL307^3+EI308^3+EJ308^3+EK308^3+EL308^3+EI309^3+EJ309^3+EK309^3+EL309^3+EI310^3+EJ310^3+EK310^3+EL310^3</f>
        <v>0</v>
      </c>
      <c r="EK320" s="128">
        <f>EI311^3+EJ311^3+EK311^3+EL311^3+EI312^3+EJ312^3+EK312^3+EL312^3+EI313^3+EJ313^3+EK313^3+EL313^3+EI314^3+EJ314^3+EK314^3+EL314^3</f>
        <v>0</v>
      </c>
      <c r="EL320" s="128">
        <f>EI315^3+EJ315^3+EK315^3+EL315^3+EI316^3+EJ316^3+EK316^3+EL316^3+EI317^3+EJ317^3+EK317^3+EL317^3+EI318^3+EJ318^3+EK318^3+EL318^3</f>
        <v>0</v>
      </c>
      <c r="EM320" s="128">
        <f>EM303^3+EN303^3+EO303^3+EP303^3+EM304^3+EN304^3+EO304^3+EP304^3+EM305^3+EN305^3+EO305^3+EP305^3+EM306^3+EN306^3+EO306^3+EP306^3</f>
        <v>0</v>
      </c>
      <c r="EN320" s="128">
        <f>EM307^3+EN307^3+EO307^3+EP307^3+EM308^3+EN308^3+EO308^3+EP308^3+EM309^3+EN309^3+EO309^3+EP309^3+EM310^3+EN310^3+EO310^3+EP310^3</f>
        <v>0</v>
      </c>
      <c r="EO320" s="128">
        <f>EM311^3+EN311^3+EO311^3+EP311^3+EM312^3+EN312^3+EO312^3+EP312^3+EM313^3+EN313^3+EO313^3+EP313^3+EM314^3+EN314^3+EO314^3+EP314^3</f>
        <v>0</v>
      </c>
      <c r="EP320" s="128">
        <f>EM315^3+EN315^3+EO315^3+EP315^3+EM316^3+EN316^3+EO316^3+EP316^3+EM317^3+EN317^3+EO317^3+EP317^3+EM318^3+EN318^3+EO318^3+EP318^3</f>
        <v>0</v>
      </c>
      <c r="EQ320" s="129">
        <f>SUMSQ(EA318,EB317,EC316,ED315,EE314,EF313,EG312,EH311,EI310,EJ309,EK308,EL307,EM306,EN305,EO304,GD302,EP303)</f>
        <v>0</v>
      </c>
      <c r="ER320" s="130">
        <f>SUMSQ(EA310,EB309,EC308,ED307,EE306,EF305,EG304,EH303,EI318,EJ317,EK316,EL315,EM314,EN313,EO312,EP311)</f>
        <v>0</v>
      </c>
      <c r="ES320" s="32"/>
      <c r="ET320" s="131"/>
      <c r="EU320" s="131"/>
      <c r="EV320" s="131"/>
      <c r="EW320" s="131"/>
      <c r="EX320" s="131"/>
      <c r="EY320" s="131"/>
      <c r="EZ320" s="131"/>
      <c r="FA320" s="131"/>
      <c r="FB320" s="131"/>
      <c r="FC320" s="131"/>
      <c r="FD320" s="131"/>
      <c r="FE320" s="131"/>
      <c r="FF320" s="131"/>
      <c r="FG320" s="131"/>
      <c r="FH320" s="131"/>
      <c r="FI320" s="131"/>
      <c r="FJ320" s="32"/>
      <c r="FK320" s="115"/>
    </row>
    <row r="321" spans="9:167" ht="13.5" thickBot="1" x14ac:dyDescent="0.25">
      <c r="I321" s="109"/>
      <c r="J321" s="58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137"/>
      <c r="AB321" s="137"/>
      <c r="AC321" s="32" t="s">
        <v>0</v>
      </c>
      <c r="AD321" s="135"/>
      <c r="AE321" s="135"/>
      <c r="AF321" s="135"/>
      <c r="AG321" s="135"/>
      <c r="AH321" s="135"/>
      <c r="AI321" s="135"/>
      <c r="AJ321" s="135"/>
      <c r="AK321" s="135"/>
      <c r="AL321" s="135"/>
      <c r="AM321" s="135"/>
      <c r="AN321" s="135"/>
      <c r="AO321" s="135"/>
      <c r="AP321" s="135"/>
      <c r="AQ321" s="135"/>
      <c r="AR321" s="135"/>
      <c r="AS321" s="135"/>
      <c r="AT321" s="32"/>
      <c r="AU321" s="115"/>
      <c r="AW321" s="109"/>
      <c r="AX321" s="58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  <c r="BN321" s="46"/>
      <c r="BO321" s="137"/>
      <c r="BP321" s="137"/>
      <c r="BQ321" s="32" t="s">
        <v>0</v>
      </c>
      <c r="BR321" s="135"/>
      <c r="BS321" s="135"/>
      <c r="BT321" s="135"/>
      <c r="BU321" s="135"/>
      <c r="BV321" s="135"/>
      <c r="BW321" s="135"/>
      <c r="BX321" s="135"/>
      <c r="BY321" s="135"/>
      <c r="BZ321" s="135"/>
      <c r="CA321" s="135"/>
      <c r="CB321" s="135"/>
      <c r="CC321" s="135"/>
      <c r="CD321" s="135"/>
      <c r="CE321" s="135"/>
      <c r="CF321" s="135"/>
      <c r="CG321" s="135"/>
      <c r="CH321" s="32"/>
      <c r="CI321" s="115"/>
      <c r="CJ321" s="144"/>
      <c r="CK321" s="109"/>
      <c r="CL321" s="58"/>
      <c r="CM321" s="46"/>
      <c r="CN321" s="46"/>
      <c r="CO321" s="46"/>
      <c r="CP321" s="46"/>
      <c r="CQ321" s="46"/>
      <c r="CR321" s="46"/>
      <c r="CS321" s="46"/>
      <c r="CT321" s="46"/>
      <c r="CU321" s="46"/>
      <c r="CV321" s="46"/>
      <c r="CW321" s="46"/>
      <c r="CX321" s="46"/>
      <c r="CY321" s="46"/>
      <c r="CZ321" s="46"/>
      <c r="DA321" s="46"/>
      <c r="DB321" s="46"/>
      <c r="DC321" s="137"/>
      <c r="DD321" s="137"/>
      <c r="DE321" s="32" t="s">
        <v>0</v>
      </c>
      <c r="DF321" s="135"/>
      <c r="DG321" s="135"/>
      <c r="DH321" s="135"/>
      <c r="DI321" s="135"/>
      <c r="DJ321" s="135"/>
      <c r="DK321" s="135"/>
      <c r="DL321" s="135"/>
      <c r="DM321" s="135"/>
      <c r="DN321" s="135"/>
      <c r="DO321" s="135"/>
      <c r="DP321" s="135"/>
      <c r="DQ321" s="135"/>
      <c r="DR321" s="135"/>
      <c r="DS321" s="135"/>
      <c r="DT321" s="135"/>
      <c r="DU321" s="135"/>
      <c r="DV321" s="32"/>
      <c r="DW321" s="115"/>
      <c r="DY321" s="109"/>
      <c r="DZ321" s="58"/>
      <c r="EA321" s="46"/>
      <c r="EB321" s="46"/>
      <c r="EC321" s="46"/>
      <c r="ED321" s="46"/>
      <c r="EE321" s="46"/>
      <c r="EF321" s="46"/>
      <c r="EG321" s="46"/>
      <c r="EH321" s="46"/>
      <c r="EI321" s="46"/>
      <c r="EJ321" s="46"/>
      <c r="EK321" s="46"/>
      <c r="EL321" s="46"/>
      <c r="EM321" s="46"/>
      <c r="EN321" s="46"/>
      <c r="EO321" s="46"/>
      <c r="EP321" s="46"/>
      <c r="EQ321" s="137"/>
      <c r="ER321" s="137"/>
      <c r="ES321" s="32" t="s">
        <v>0</v>
      </c>
      <c r="ET321" s="135"/>
      <c r="EU321" s="135"/>
      <c r="EV321" s="135"/>
      <c r="EW321" s="135"/>
      <c r="EX321" s="135"/>
      <c r="EY321" s="135"/>
      <c r="EZ321" s="135"/>
      <c r="FA321" s="135"/>
      <c r="FB321" s="135"/>
      <c r="FC321" s="135"/>
      <c r="FD321" s="135"/>
      <c r="FE321" s="135"/>
      <c r="FF321" s="135"/>
      <c r="FG321" s="135"/>
      <c r="FH321" s="135"/>
      <c r="FI321" s="135"/>
      <c r="FJ321" s="32"/>
      <c r="FK321" s="115"/>
    </row>
    <row r="322" spans="9:167" ht="13.5" thickBot="1" x14ac:dyDescent="0.25">
      <c r="I322" s="138"/>
      <c r="J322" s="143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  <c r="V322" s="154"/>
      <c r="W322" s="154"/>
      <c r="X322" s="154"/>
      <c r="Y322" s="154"/>
      <c r="Z322" s="154"/>
      <c r="AA322" s="154"/>
      <c r="AB322" s="154"/>
      <c r="AC322" s="154"/>
      <c r="AD322" s="155"/>
      <c r="AE322" s="155"/>
      <c r="AF322" s="155"/>
      <c r="AG322" s="155"/>
      <c r="AH322" s="155"/>
      <c r="AI322" s="155"/>
      <c r="AJ322" s="155"/>
      <c r="AK322" s="155"/>
      <c r="AL322" s="155"/>
      <c r="AM322" s="155"/>
      <c r="AN322" s="155"/>
      <c r="AO322" s="155"/>
      <c r="AP322" s="155"/>
      <c r="AQ322" s="155"/>
      <c r="AR322" s="155"/>
      <c r="AS322" s="155"/>
      <c r="AT322" s="154"/>
      <c r="AU322" s="141"/>
      <c r="AW322" s="138"/>
      <c r="AX322" s="143"/>
      <c r="AY322" s="154"/>
      <c r="AZ322" s="154"/>
      <c r="BA322" s="154"/>
      <c r="BB322" s="154"/>
      <c r="BC322" s="154"/>
      <c r="BD322" s="154"/>
      <c r="BE322" s="154"/>
      <c r="BF322" s="154"/>
      <c r="BG322" s="154"/>
      <c r="BH322" s="154"/>
      <c r="BI322" s="154"/>
      <c r="BJ322" s="154"/>
      <c r="BK322" s="154"/>
      <c r="BL322" s="154"/>
      <c r="BM322" s="154"/>
      <c r="BN322" s="154"/>
      <c r="BO322" s="154"/>
      <c r="BP322" s="154"/>
      <c r="BQ322" s="154"/>
      <c r="BR322" s="155"/>
      <c r="BS322" s="155"/>
      <c r="BT322" s="155"/>
      <c r="BU322" s="155"/>
      <c r="BV322" s="155"/>
      <c r="BW322" s="155"/>
      <c r="BX322" s="155"/>
      <c r="BY322" s="155"/>
      <c r="BZ322" s="155"/>
      <c r="CA322" s="155"/>
      <c r="CB322" s="155"/>
      <c r="CC322" s="155"/>
      <c r="CD322" s="155"/>
      <c r="CE322" s="155"/>
      <c r="CF322" s="155"/>
      <c r="CG322" s="155"/>
      <c r="CH322" s="154"/>
      <c r="CI322" s="141"/>
      <c r="CJ322" s="144"/>
      <c r="CK322" s="138"/>
      <c r="CL322" s="143"/>
      <c r="CM322" s="154"/>
      <c r="CN322" s="154"/>
      <c r="CO322" s="154"/>
      <c r="CP322" s="154"/>
      <c r="CQ322" s="154"/>
      <c r="CR322" s="154"/>
      <c r="CS322" s="154"/>
      <c r="CT322" s="154"/>
      <c r="CU322" s="154"/>
      <c r="CV322" s="154"/>
      <c r="CW322" s="154"/>
      <c r="CX322" s="154"/>
      <c r="CY322" s="154"/>
      <c r="CZ322" s="154"/>
      <c r="DA322" s="154"/>
      <c r="DB322" s="154"/>
      <c r="DC322" s="154"/>
      <c r="DD322" s="154"/>
      <c r="DE322" s="154"/>
      <c r="DF322" s="155"/>
      <c r="DG322" s="155"/>
      <c r="DH322" s="155"/>
      <c r="DI322" s="155"/>
      <c r="DJ322" s="155"/>
      <c r="DK322" s="155"/>
      <c r="DL322" s="155"/>
      <c r="DM322" s="155"/>
      <c r="DN322" s="155"/>
      <c r="DO322" s="155"/>
      <c r="DP322" s="155"/>
      <c r="DQ322" s="155"/>
      <c r="DR322" s="155"/>
      <c r="DS322" s="155"/>
      <c r="DT322" s="155"/>
      <c r="DU322" s="155"/>
      <c r="DV322" s="154"/>
      <c r="DW322" s="141"/>
      <c r="DY322" s="138"/>
      <c r="DZ322" s="143"/>
      <c r="EA322" s="154"/>
      <c r="EB322" s="154"/>
      <c r="EC322" s="154"/>
      <c r="ED322" s="154"/>
      <c r="EE322" s="154"/>
      <c r="EF322" s="154"/>
      <c r="EG322" s="154"/>
      <c r="EH322" s="154"/>
      <c r="EI322" s="154"/>
      <c r="EJ322" s="154"/>
      <c r="EK322" s="154"/>
      <c r="EL322" s="154"/>
      <c r="EM322" s="154"/>
      <c r="EN322" s="154"/>
      <c r="EO322" s="154"/>
      <c r="EP322" s="154"/>
      <c r="EQ322" s="154"/>
      <c r="ER322" s="154"/>
      <c r="ES322" s="154"/>
      <c r="ET322" s="155"/>
      <c r="EU322" s="155"/>
      <c r="EV322" s="155"/>
      <c r="EW322" s="155"/>
      <c r="EX322" s="155"/>
      <c r="EY322" s="155"/>
      <c r="EZ322" s="155"/>
      <c r="FA322" s="155"/>
      <c r="FB322" s="155"/>
      <c r="FC322" s="155"/>
      <c r="FD322" s="155"/>
      <c r="FE322" s="155"/>
      <c r="FF322" s="155"/>
      <c r="FG322" s="155"/>
      <c r="FH322" s="155"/>
      <c r="FI322" s="155"/>
      <c r="FJ322" s="154"/>
      <c r="FK322" s="141"/>
    </row>
    <row r="323" spans="9:167" ht="14.25" thickTop="1" thickBot="1" x14ac:dyDescent="0.25"/>
    <row r="324" spans="9:167" ht="14.25" thickTop="1" thickBot="1" x14ac:dyDescent="0.25">
      <c r="I324" s="38" t="s">
        <v>0</v>
      </c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40"/>
      <c r="AE324" s="40"/>
      <c r="AF324" s="40"/>
      <c r="AG324" s="40"/>
      <c r="AH324" s="40"/>
      <c r="AI324" s="40"/>
      <c r="AJ324" s="40"/>
      <c r="AK324" s="40"/>
      <c r="AL324" s="40"/>
      <c r="AM324" s="40"/>
      <c r="AN324" s="40"/>
      <c r="AO324" s="40"/>
      <c r="AP324" s="40"/>
      <c r="AQ324" s="40"/>
      <c r="AR324" s="40"/>
      <c r="AS324" s="40"/>
      <c r="AT324" s="39"/>
      <c r="AU324" s="41"/>
      <c r="AW324" s="38" t="s">
        <v>0</v>
      </c>
      <c r="AX324" s="39"/>
      <c r="AY324" s="39"/>
      <c r="AZ324" s="39"/>
      <c r="BA324" s="39"/>
      <c r="BB324" s="39"/>
      <c r="BC324" s="39"/>
      <c r="BD324" s="39"/>
      <c r="BE324" s="39"/>
      <c r="BF324" s="39"/>
      <c r="BG324" s="39"/>
      <c r="BH324" s="39"/>
      <c r="BI324" s="39"/>
      <c r="BJ324" s="39"/>
      <c r="BK324" s="39"/>
      <c r="BL324" s="39"/>
      <c r="BM324" s="39"/>
      <c r="BN324" s="39"/>
      <c r="BO324" s="39"/>
      <c r="BP324" s="39"/>
      <c r="BQ324" s="39"/>
      <c r="BR324" s="40"/>
      <c r="BS324" s="40"/>
      <c r="BT324" s="40"/>
      <c r="BU324" s="40"/>
      <c r="BV324" s="40"/>
      <c r="BW324" s="40"/>
      <c r="BX324" s="40"/>
      <c r="BY324" s="40"/>
      <c r="BZ324" s="40"/>
      <c r="CA324" s="40"/>
      <c r="CB324" s="40"/>
      <c r="CC324" s="40"/>
      <c r="CD324" s="40"/>
      <c r="CE324" s="40"/>
      <c r="CF324" s="40"/>
      <c r="CG324" s="40"/>
      <c r="CH324" s="39"/>
      <c r="CI324" s="41"/>
      <c r="CK324" s="38" t="s">
        <v>0</v>
      </c>
      <c r="CL324" s="39"/>
      <c r="CM324" s="39"/>
      <c r="CN324" s="39"/>
      <c r="CO324" s="39"/>
      <c r="CP324" s="39"/>
      <c r="CQ324" s="39"/>
      <c r="CR324" s="39"/>
      <c r="CS324" s="39"/>
      <c r="CT324" s="39"/>
      <c r="CU324" s="39"/>
      <c r="CV324" s="39"/>
      <c r="CW324" s="39"/>
      <c r="CX324" s="39"/>
      <c r="CY324" s="39"/>
      <c r="CZ324" s="39"/>
      <c r="DA324" s="39"/>
      <c r="DB324" s="39"/>
      <c r="DC324" s="39"/>
      <c r="DD324" s="39"/>
      <c r="DE324" s="39"/>
      <c r="DF324" s="40"/>
      <c r="DG324" s="40"/>
      <c r="DH324" s="40"/>
      <c r="DI324" s="40"/>
      <c r="DJ324" s="40"/>
      <c r="DK324" s="40"/>
      <c r="DL324" s="40"/>
      <c r="DM324" s="40"/>
      <c r="DN324" s="40"/>
      <c r="DO324" s="40"/>
      <c r="DP324" s="40"/>
      <c r="DQ324" s="40"/>
      <c r="DR324" s="40"/>
      <c r="DS324" s="40"/>
      <c r="DT324" s="40"/>
      <c r="DU324" s="40"/>
      <c r="DV324" s="39"/>
      <c r="DW324" s="41"/>
      <c r="DY324" s="38" t="s">
        <v>0</v>
      </c>
      <c r="DZ324" s="39"/>
      <c r="EA324" s="39"/>
      <c r="EB324" s="39"/>
      <c r="EC324" s="39"/>
      <c r="ED324" s="39"/>
      <c r="EE324" s="39"/>
      <c r="EF324" s="39"/>
      <c r="EG324" s="39"/>
      <c r="EH324" s="39"/>
      <c r="EI324" s="39"/>
      <c r="EJ324" s="39"/>
      <c r="EK324" s="39"/>
      <c r="EL324" s="39"/>
      <c r="EM324" s="39"/>
      <c r="EN324" s="39"/>
      <c r="EO324" s="39"/>
      <c r="EP324" s="39"/>
      <c r="EQ324" s="39"/>
      <c r="ER324" s="39"/>
      <c r="ES324" s="39"/>
      <c r="ET324" s="40"/>
      <c r="EU324" s="40"/>
      <c r="EV324" s="40"/>
      <c r="EW324" s="40"/>
      <c r="EX324" s="40"/>
      <c r="EY324" s="40"/>
      <c r="EZ324" s="40"/>
      <c r="FA324" s="40"/>
      <c r="FB324" s="40"/>
      <c r="FC324" s="40"/>
      <c r="FD324" s="40"/>
      <c r="FE324" s="40"/>
      <c r="FF324" s="40"/>
      <c r="FG324" s="40"/>
      <c r="FH324" s="40"/>
      <c r="FI324" s="40"/>
      <c r="FJ324" s="39"/>
      <c r="FK324" s="41"/>
    </row>
    <row r="325" spans="9:167" ht="13.5" thickBot="1" x14ac:dyDescent="0.25">
      <c r="I325" s="109"/>
      <c r="J325" s="45" t="s">
        <v>0</v>
      </c>
      <c r="K325" s="46" t="s">
        <v>0</v>
      </c>
      <c r="L325" s="46"/>
      <c r="M325" s="46"/>
      <c r="N325" s="46"/>
      <c r="O325" s="46"/>
      <c r="P325" s="46"/>
      <c r="Q325" s="46"/>
      <c r="R325" s="46"/>
      <c r="S325" s="47" t="s">
        <v>382</v>
      </c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8"/>
      <c r="AE325" s="48"/>
      <c r="AF325" s="48"/>
      <c r="AG325" s="48"/>
      <c r="AH325" s="48"/>
      <c r="AI325" s="48"/>
      <c r="AJ325" s="48"/>
      <c r="AK325" s="48"/>
      <c r="AL325" s="49" t="s">
        <v>304</v>
      </c>
      <c r="AM325" s="48"/>
      <c r="AN325" s="48"/>
      <c r="AO325" s="48"/>
      <c r="AP325" s="48"/>
      <c r="AQ325" s="48"/>
      <c r="AR325" s="48"/>
      <c r="AS325" s="48"/>
      <c r="AT325" s="50"/>
      <c r="AU325" s="51"/>
      <c r="AW325" s="109"/>
      <c r="AX325" s="45" t="s">
        <v>0</v>
      </c>
      <c r="AY325" s="46" t="s">
        <v>0</v>
      </c>
      <c r="AZ325" s="46"/>
      <c r="BA325" s="46"/>
      <c r="BB325" s="46"/>
      <c r="BC325" s="46"/>
      <c r="BD325" s="46"/>
      <c r="BE325" s="46"/>
      <c r="BF325" s="46"/>
      <c r="BG325" s="47" t="s">
        <v>397</v>
      </c>
      <c r="BH325" s="46"/>
      <c r="BI325" s="46"/>
      <c r="BJ325" s="46"/>
      <c r="BK325" s="46"/>
      <c r="BL325" s="46"/>
      <c r="BM325" s="46"/>
      <c r="BN325" s="46"/>
      <c r="BO325" s="46"/>
      <c r="BP325" s="46"/>
      <c r="BQ325" s="46"/>
      <c r="BR325" s="48"/>
      <c r="BS325" s="48"/>
      <c r="BT325" s="48"/>
      <c r="BU325" s="48"/>
      <c r="BV325" s="48"/>
      <c r="BW325" s="48"/>
      <c r="BX325" s="48"/>
      <c r="BY325" s="48"/>
      <c r="BZ325" s="49" t="s">
        <v>304</v>
      </c>
      <c r="CA325" s="48"/>
      <c r="CB325" s="48"/>
      <c r="CC325" s="48"/>
      <c r="CD325" s="48"/>
      <c r="CE325" s="48"/>
      <c r="CF325" s="48"/>
      <c r="CG325" s="48"/>
      <c r="CH325" s="50"/>
      <c r="CI325" s="51"/>
      <c r="CK325" s="109"/>
      <c r="CL325" s="45" t="s">
        <v>0</v>
      </c>
      <c r="CM325" s="46" t="s">
        <v>0</v>
      </c>
      <c r="CN325" s="46"/>
      <c r="CO325" s="46"/>
      <c r="CP325" s="46"/>
      <c r="CQ325" s="46"/>
      <c r="CR325" s="46"/>
      <c r="CS325" s="46"/>
      <c r="CT325" s="46"/>
      <c r="CU325" s="47" t="s">
        <v>412</v>
      </c>
      <c r="CV325" s="46"/>
      <c r="CW325" s="46"/>
      <c r="CX325" s="46"/>
      <c r="CY325" s="46"/>
      <c r="CZ325" s="46"/>
      <c r="DA325" s="46"/>
      <c r="DB325" s="46"/>
      <c r="DC325" s="46"/>
      <c r="DD325" s="46"/>
      <c r="DE325" s="46"/>
      <c r="DF325" s="48"/>
      <c r="DG325" s="48"/>
      <c r="DH325" s="48"/>
      <c r="DI325" s="48"/>
      <c r="DJ325" s="48"/>
      <c r="DK325" s="48"/>
      <c r="DL325" s="48"/>
      <c r="DM325" s="48"/>
      <c r="DN325" s="49" t="s">
        <v>304</v>
      </c>
      <c r="DO325" s="48"/>
      <c r="DP325" s="48"/>
      <c r="DQ325" s="48"/>
      <c r="DR325" s="48"/>
      <c r="DS325" s="48"/>
      <c r="DT325" s="48"/>
      <c r="DU325" s="48"/>
      <c r="DV325" s="50"/>
      <c r="DW325" s="51"/>
      <c r="DY325" s="109"/>
      <c r="DZ325" s="45" t="s">
        <v>0</v>
      </c>
      <c r="EA325" s="46" t="s">
        <v>0</v>
      </c>
      <c r="EB325" s="46"/>
      <c r="EC325" s="46"/>
      <c r="ED325" s="46"/>
      <c r="EE325" s="46"/>
      <c r="EF325" s="46"/>
      <c r="EG325" s="46"/>
      <c r="EH325" s="46"/>
      <c r="EI325" s="47" t="s">
        <v>428</v>
      </c>
      <c r="EJ325" s="46"/>
      <c r="EK325" s="46"/>
      <c r="EL325" s="46"/>
      <c r="EM325" s="46"/>
      <c r="EN325" s="46"/>
      <c r="EO325" s="46"/>
      <c r="EP325" s="46"/>
      <c r="EQ325" s="46"/>
      <c r="ER325" s="46"/>
      <c r="ES325" s="46"/>
      <c r="ET325" s="48"/>
      <c r="EU325" s="48"/>
      <c r="EV325" s="48"/>
      <c r="EW325" s="48"/>
      <c r="EX325" s="48"/>
      <c r="EY325" s="48"/>
      <c r="EZ325" s="48"/>
      <c r="FA325" s="48"/>
      <c r="FB325" s="49" t="s">
        <v>304</v>
      </c>
      <c r="FC325" s="48"/>
      <c r="FD325" s="48"/>
      <c r="FE325" s="48"/>
      <c r="FF325" s="48"/>
      <c r="FG325" s="48"/>
      <c r="FH325" s="48"/>
      <c r="FI325" s="48"/>
      <c r="FJ325" s="50"/>
      <c r="FK325" s="51"/>
    </row>
    <row r="326" spans="9:167" x14ac:dyDescent="0.2">
      <c r="I326" s="109"/>
      <c r="J326" s="58"/>
      <c r="K326" s="1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2"/>
      <c r="AA326" s="59">
        <f>K326^3+L326^3+M326^3+N326^3+O326^3+P326^3+Q326^3+R326^3+K327^3+L327^3+M327^3+N327^3+O327^3+P327^3+Q327^3+R327^3</f>
        <v>0</v>
      </c>
      <c r="AB326" s="60">
        <f>K326^3+L326^3+M326^3+N326^3+O326^3+P326^3+Q326^3+R326^3+S326^3+T326^3+U326^3+V326^3+W326^3+X326^3+Y326^3+Z326^3</f>
        <v>0</v>
      </c>
      <c r="AC326" s="61"/>
      <c r="AD326" s="68"/>
      <c r="AE326" s="69"/>
      <c r="AF326" s="69"/>
      <c r="AG326" s="69"/>
      <c r="AH326" s="70"/>
      <c r="AI326" s="70"/>
      <c r="AJ326" s="70"/>
      <c r="AK326" s="70"/>
      <c r="AL326" s="69"/>
      <c r="AM326" s="69"/>
      <c r="AN326" s="69"/>
      <c r="AO326" s="69"/>
      <c r="AP326" s="70"/>
      <c r="AQ326" s="70"/>
      <c r="AR326" s="70"/>
      <c r="AS326" s="71"/>
      <c r="AT326" s="66"/>
      <c r="AU326" s="51"/>
      <c r="AW326" s="109"/>
      <c r="AX326" s="58"/>
      <c r="AY326" s="1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2"/>
      <c r="BO326" s="59">
        <f>AY326^3+AZ326^3+BA326^3+BB326^3+BC326^3+BD326^3+BE326^3+BF326^3+AY327^3+AZ327^3+BA327^3+BB327^3+BC327^3+BD327^3+BE327^3+BF327^3</f>
        <v>0</v>
      </c>
      <c r="BP326" s="60">
        <f>AY326^3+AZ326^3+BA326^3+BB326^3+BC326^3+BD326^3+BE326^3+BF326^3+BG326^3+BH326^3+BI326^3+BJ326^3+BK326^3+BL326^3+BM326^3+BN326^3</f>
        <v>0</v>
      </c>
      <c r="BQ326" s="61"/>
      <c r="BR326" s="68"/>
      <c r="BS326" s="69"/>
      <c r="BT326" s="69"/>
      <c r="BU326" s="69"/>
      <c r="BV326" s="69"/>
      <c r="BW326" s="69"/>
      <c r="BX326" s="69"/>
      <c r="BY326" s="69"/>
      <c r="BZ326" s="70"/>
      <c r="CA326" s="70"/>
      <c r="CB326" s="70"/>
      <c r="CC326" s="70"/>
      <c r="CD326" s="70"/>
      <c r="CE326" s="70"/>
      <c r="CF326" s="70"/>
      <c r="CG326" s="71"/>
      <c r="CH326" s="66"/>
      <c r="CI326" s="51"/>
      <c r="CK326" s="109"/>
      <c r="CL326" s="58"/>
      <c r="CM326" s="1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2"/>
      <c r="DC326" s="59">
        <f>CM326^3+CN326^3+CO326^3+CP326^3+CQ326^3+CR326^3+CS326^3+CT326^3+CM327^3+CN327^3+CO327^3+CP327^3+CQ327^3+CR327^3+CS327^3+CT327^3</f>
        <v>0</v>
      </c>
      <c r="DD326" s="60">
        <f>CM326^3+CN326^3+CO326^3+CP326^3+CQ326^3+CR326^3+CS326^3+CT326^3+CU326^3+CV326^3+CW326^3+CX326^3+CY326^3+CZ326^3+DA326^3+DB326^3</f>
        <v>0</v>
      </c>
      <c r="DE326" s="61"/>
      <c r="DF326" s="68"/>
      <c r="DG326" s="69"/>
      <c r="DH326" s="70"/>
      <c r="DI326" s="70"/>
      <c r="DJ326" s="69"/>
      <c r="DK326" s="69"/>
      <c r="DL326" s="70"/>
      <c r="DM326" s="70"/>
      <c r="DN326" s="69"/>
      <c r="DO326" s="69"/>
      <c r="DP326" s="70"/>
      <c r="DQ326" s="70"/>
      <c r="DR326" s="69"/>
      <c r="DS326" s="69"/>
      <c r="DT326" s="70"/>
      <c r="DU326" s="71"/>
      <c r="DV326" s="66"/>
      <c r="DW326" s="51"/>
      <c r="DY326" s="109"/>
      <c r="DZ326" s="58"/>
      <c r="EA326" s="1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2"/>
      <c r="EQ326" s="59">
        <f>EA326^3+EB326^3+EC326^3+ED326^3+EE326^3+EF326^3+EG326^3+EH326^3+EA327^3+EB327^3+EC327^3+ED327^3+EE327^3+EF327^3+EG327^3+EH327^3</f>
        <v>0</v>
      </c>
      <c r="ER326" s="60">
        <f>EA326^3+EB326^3+EC326^3+ED326^3+EE326^3+EF326^3+EG326^3+EH326^3+EI326^3+EJ326^3+EK326^3+EL326^3+EM326^3+EN326^3+EO326^3+EP326^3</f>
        <v>0</v>
      </c>
      <c r="ES326" s="61"/>
      <c r="ET326" s="68"/>
      <c r="EU326" s="69"/>
      <c r="EV326" s="69"/>
      <c r="EW326" s="69"/>
      <c r="EX326" s="69"/>
      <c r="EY326" s="69"/>
      <c r="EZ326" s="69"/>
      <c r="FA326" s="69"/>
      <c r="FB326" s="69"/>
      <c r="FC326" s="69"/>
      <c r="FD326" s="69"/>
      <c r="FE326" s="69"/>
      <c r="FF326" s="69"/>
      <c r="FG326" s="69"/>
      <c r="FH326" s="69"/>
      <c r="FI326" s="73"/>
      <c r="FJ326" s="66"/>
      <c r="FK326" s="51"/>
    </row>
    <row r="327" spans="9:167" x14ac:dyDescent="0.2">
      <c r="I327" s="109"/>
      <c r="J327" s="58"/>
      <c r="K327" s="3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5"/>
      <c r="AA327" s="75">
        <f>S326^3+T326^3+U326^3+V326^3+W326^3+X326^3+Y326^3+Z326^3+S327^3+T327^3+U327^3+V327^3+W327^3+X327^3+Y327^3+Z327^3</f>
        <v>0</v>
      </c>
      <c r="AB327" s="76">
        <f t="shared" ref="AB327:AB341" si="56">K327^3+L327^3+M327^3+N327^3+O327^3+P327^3+Q327^3+R327^3+S327^3+T327^3+U327^3+V327^3+W327^3+X327^3+Y327^3+Z327^3</f>
        <v>0</v>
      </c>
      <c r="AC327" s="61"/>
      <c r="AD327" s="81"/>
      <c r="AE327" s="82"/>
      <c r="AF327" s="82"/>
      <c r="AG327" s="82"/>
      <c r="AH327" s="83"/>
      <c r="AI327" s="83"/>
      <c r="AJ327" s="83"/>
      <c r="AK327" s="83"/>
      <c r="AL327" s="82"/>
      <c r="AM327" s="82"/>
      <c r="AN327" s="82"/>
      <c r="AO327" s="82"/>
      <c r="AP327" s="83"/>
      <c r="AQ327" s="83"/>
      <c r="AR327" s="83"/>
      <c r="AS327" s="84"/>
      <c r="AT327" s="66"/>
      <c r="AU327" s="51"/>
      <c r="AW327" s="109"/>
      <c r="AX327" s="58"/>
      <c r="AY327" s="3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5"/>
      <c r="BO327" s="75">
        <f>BG326^3+BH326^3+BI326^3+BJ326^3+BK326^3+BL326^3+BM326^3+BN326^3+BG327^3+BH327^3+BI327^3+BJ327^3+BK327^3+BL327^3+BM327^3+BN327^3</f>
        <v>0</v>
      </c>
      <c r="BP327" s="76">
        <f t="shared" ref="BP327:BP341" si="57">AY327^3+AZ327^3+BA327^3+BB327^3+BC327^3+BD327^3+BE327^3+BF327^3+BG327^3+BH327^3+BI327^3+BJ327^3+BK327^3+BL327^3+BM327^3+BN327^3</f>
        <v>0</v>
      </c>
      <c r="BQ327" s="61"/>
      <c r="BR327" s="81"/>
      <c r="BS327" s="82"/>
      <c r="BT327" s="82"/>
      <c r="BU327" s="82"/>
      <c r="BV327" s="82"/>
      <c r="BW327" s="82"/>
      <c r="BX327" s="82"/>
      <c r="BY327" s="82"/>
      <c r="BZ327" s="83"/>
      <c r="CA327" s="83"/>
      <c r="CB327" s="83"/>
      <c r="CC327" s="83"/>
      <c r="CD327" s="83"/>
      <c r="CE327" s="83"/>
      <c r="CF327" s="83"/>
      <c r="CG327" s="84"/>
      <c r="CH327" s="66"/>
      <c r="CI327" s="51"/>
      <c r="CK327" s="109"/>
      <c r="CL327" s="58"/>
      <c r="CM327" s="3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5"/>
      <c r="DC327" s="75">
        <f>CU326^3+CV326^3+CW326^3+CX326^3+CY326^3+CZ326^3+DA326^3+DB326^3+CU327^3+CV327^3+CW327^3+CX327^3+CY327^3+CZ327^3+DA327^3+DB327^3</f>
        <v>0</v>
      </c>
      <c r="DD327" s="76">
        <f t="shared" ref="DD327:DD341" si="58">CM327^3+CN327^3+CO327^3+CP327^3+CQ327^3+CR327^3+CS327^3+CT327^3+CU327^3+CV327^3+CW327^3+CX327^3+CY327^3+CZ327^3+DA327^3+DB327^3</f>
        <v>0</v>
      </c>
      <c r="DE327" s="61"/>
      <c r="DF327" s="81"/>
      <c r="DG327" s="82"/>
      <c r="DH327" s="83"/>
      <c r="DI327" s="83"/>
      <c r="DJ327" s="82"/>
      <c r="DK327" s="82"/>
      <c r="DL327" s="83"/>
      <c r="DM327" s="83"/>
      <c r="DN327" s="82"/>
      <c r="DO327" s="82"/>
      <c r="DP327" s="83"/>
      <c r="DQ327" s="83"/>
      <c r="DR327" s="82"/>
      <c r="DS327" s="82"/>
      <c r="DT327" s="83"/>
      <c r="DU327" s="84"/>
      <c r="DV327" s="66"/>
      <c r="DW327" s="51"/>
      <c r="DY327" s="109"/>
      <c r="DZ327" s="58"/>
      <c r="EA327" s="3"/>
      <c r="EB327" s="4"/>
      <c r="EC327" s="4"/>
      <c r="ED327" s="4"/>
      <c r="EE327" s="4"/>
      <c r="EF327" s="4"/>
      <c r="EG327" s="4"/>
      <c r="EH327" s="4"/>
      <c r="EI327" s="4"/>
      <c r="EJ327" s="4"/>
      <c r="EK327" s="4"/>
      <c r="EL327" s="4"/>
      <c r="EM327" s="4"/>
      <c r="EN327" s="4"/>
      <c r="EO327" s="4"/>
      <c r="EP327" s="5"/>
      <c r="EQ327" s="75">
        <f>EI326^3+EJ326^3+EK326^3+EL326^3+EM326^3+EN326^3+EO326^3+EP326^3+EI327^3+EJ327^3+EK327^3+EL327^3+EM327^3+EN327^3+EO327^3+EP327^3</f>
        <v>0</v>
      </c>
      <c r="ER327" s="76">
        <f t="shared" ref="ER327:ER341" si="59">EA327^3+EB327^3+EC327^3+ED327^3+EE327^3+EF327^3+EG327^3+EH327^3+EI327^3+EJ327^3+EK327^3+EL327^3+EM327^3+EN327^3+EO327^3+EP327^3</f>
        <v>0</v>
      </c>
      <c r="ES327" s="61"/>
      <c r="ET327" s="89"/>
      <c r="EU327" s="83"/>
      <c r="EV327" s="83"/>
      <c r="EW327" s="83"/>
      <c r="EX327" s="83"/>
      <c r="EY327" s="83"/>
      <c r="EZ327" s="83"/>
      <c r="FA327" s="83"/>
      <c r="FB327" s="83"/>
      <c r="FC327" s="83"/>
      <c r="FD327" s="83"/>
      <c r="FE327" s="83"/>
      <c r="FF327" s="83"/>
      <c r="FG327" s="83"/>
      <c r="FH327" s="83"/>
      <c r="FI327" s="84"/>
      <c r="FJ327" s="66"/>
      <c r="FK327" s="51"/>
    </row>
    <row r="328" spans="9:167" x14ac:dyDescent="0.2">
      <c r="I328" s="109"/>
      <c r="J328" s="58"/>
      <c r="K328" s="3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5"/>
      <c r="AA328" s="75">
        <f>K328^3+L328^3+M328^3+N328^3+O328^3+P328^3+Q328^3+R328^3+K329^3+L329^3+M329^3+N329^3+O329^3+P329^3+Q329^3+R329^3</f>
        <v>0</v>
      </c>
      <c r="AB328" s="76">
        <f t="shared" si="56"/>
        <v>0</v>
      </c>
      <c r="AC328" s="88"/>
      <c r="AD328" s="81"/>
      <c r="AE328" s="82"/>
      <c r="AF328" s="82"/>
      <c r="AG328" s="82"/>
      <c r="AH328" s="83"/>
      <c r="AI328" s="83"/>
      <c r="AJ328" s="83"/>
      <c r="AK328" s="83"/>
      <c r="AL328" s="82"/>
      <c r="AM328" s="82"/>
      <c r="AN328" s="82"/>
      <c r="AO328" s="82"/>
      <c r="AP328" s="83"/>
      <c r="AQ328" s="83"/>
      <c r="AR328" s="83"/>
      <c r="AS328" s="84"/>
      <c r="AT328" s="66"/>
      <c r="AU328" s="51"/>
      <c r="AW328" s="109"/>
      <c r="AX328" s="58"/>
      <c r="AY328" s="3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5"/>
      <c r="BO328" s="75">
        <f>AY328^3+AZ328^3+BA328^3+BB328^3+BC328^3+BD328^3+BE328^3+BF328^3+AY329^3+AZ329^3+BA329^3+BB329^3+BC329^3+BD329^3+BE329^3+BF329^3</f>
        <v>0</v>
      </c>
      <c r="BP328" s="76">
        <f t="shared" si="57"/>
        <v>0</v>
      </c>
      <c r="BQ328" s="88"/>
      <c r="BR328" s="89"/>
      <c r="BS328" s="83"/>
      <c r="BT328" s="83"/>
      <c r="BU328" s="83"/>
      <c r="BV328" s="83"/>
      <c r="BW328" s="83"/>
      <c r="BX328" s="83"/>
      <c r="BY328" s="83"/>
      <c r="BZ328" s="82"/>
      <c r="CA328" s="82"/>
      <c r="CB328" s="82"/>
      <c r="CC328" s="82"/>
      <c r="CD328" s="82"/>
      <c r="CE328" s="82"/>
      <c r="CF328" s="82"/>
      <c r="CG328" s="86"/>
      <c r="CH328" s="66"/>
      <c r="CI328" s="51"/>
      <c r="CK328" s="109"/>
      <c r="CL328" s="58"/>
      <c r="CM328" s="3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5"/>
      <c r="DC328" s="75">
        <f>CM328^3+CN328^3+CO328^3+CP328^3+CQ328^3+CR328^3+CS328^3+CT328^3+CM329^3+CN329^3+CO329^3+CP329^3+CQ329^3+CR329^3+CS329^3+CT329^3</f>
        <v>0</v>
      </c>
      <c r="DD328" s="76">
        <f t="shared" si="58"/>
        <v>0</v>
      </c>
      <c r="DE328" s="88"/>
      <c r="DF328" s="81"/>
      <c r="DG328" s="82"/>
      <c r="DH328" s="83"/>
      <c r="DI328" s="83"/>
      <c r="DJ328" s="82"/>
      <c r="DK328" s="82"/>
      <c r="DL328" s="83"/>
      <c r="DM328" s="83"/>
      <c r="DN328" s="82"/>
      <c r="DO328" s="82"/>
      <c r="DP328" s="83"/>
      <c r="DQ328" s="83"/>
      <c r="DR328" s="82"/>
      <c r="DS328" s="82"/>
      <c r="DT328" s="83"/>
      <c r="DU328" s="84"/>
      <c r="DV328" s="66"/>
      <c r="DW328" s="51"/>
      <c r="DY328" s="109"/>
      <c r="DZ328" s="58"/>
      <c r="EA328" s="3"/>
      <c r="EB328" s="4"/>
      <c r="EC328" s="4"/>
      <c r="ED328" s="4"/>
      <c r="EE328" s="4"/>
      <c r="EF328" s="4"/>
      <c r="EG328" s="4"/>
      <c r="EH328" s="4"/>
      <c r="EI328" s="4"/>
      <c r="EJ328" s="4"/>
      <c r="EK328" s="4"/>
      <c r="EL328" s="4"/>
      <c r="EM328" s="4"/>
      <c r="EN328" s="4"/>
      <c r="EO328" s="4"/>
      <c r="EP328" s="5"/>
      <c r="EQ328" s="75">
        <f>EA328^3+EB328^3+EC328^3+ED328^3+EE328^3+EF328^3+EG328^3+EH328^3+EA329^3+EB329^3+EC329^3+ED329^3+EE329^3+EF329^3+EG329^3+EH329^3</f>
        <v>0</v>
      </c>
      <c r="ER328" s="76">
        <f t="shared" si="59"/>
        <v>0</v>
      </c>
      <c r="ES328" s="88"/>
      <c r="ET328" s="81"/>
      <c r="EU328" s="82"/>
      <c r="EV328" s="82"/>
      <c r="EW328" s="82"/>
      <c r="EX328" s="82"/>
      <c r="EY328" s="82"/>
      <c r="EZ328" s="82"/>
      <c r="FA328" s="82"/>
      <c r="FB328" s="82"/>
      <c r="FC328" s="82"/>
      <c r="FD328" s="82"/>
      <c r="FE328" s="82"/>
      <c r="FF328" s="82"/>
      <c r="FG328" s="82"/>
      <c r="FH328" s="82"/>
      <c r="FI328" s="86"/>
      <c r="FJ328" s="66"/>
      <c r="FK328" s="51"/>
    </row>
    <row r="329" spans="9:167" x14ac:dyDescent="0.2">
      <c r="I329" s="109"/>
      <c r="J329" s="58"/>
      <c r="K329" s="3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5"/>
      <c r="AA329" s="75">
        <f>S328^3+T328^3+U328^3+V328^3+W328^3+X328^3+Y328^3+Z328^3+S329^3+T329^3+U329^3+V329^3+W329^3+X329^3+Y329^3+Z329^3</f>
        <v>0</v>
      </c>
      <c r="AB329" s="76">
        <f t="shared" si="56"/>
        <v>0</v>
      </c>
      <c r="AC329" s="61"/>
      <c r="AD329" s="81"/>
      <c r="AE329" s="82"/>
      <c r="AF329" s="82"/>
      <c r="AG329" s="82"/>
      <c r="AH329" s="83"/>
      <c r="AI329" s="83"/>
      <c r="AJ329" s="83"/>
      <c r="AK329" s="83"/>
      <c r="AL329" s="82"/>
      <c r="AM329" s="82"/>
      <c r="AN329" s="82"/>
      <c r="AO329" s="82"/>
      <c r="AP329" s="83"/>
      <c r="AQ329" s="83"/>
      <c r="AR329" s="83"/>
      <c r="AS329" s="84"/>
      <c r="AT329" s="66"/>
      <c r="AU329" s="51"/>
      <c r="AW329" s="109"/>
      <c r="AX329" s="58"/>
      <c r="AY329" s="3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5"/>
      <c r="BO329" s="75">
        <f>BG328^3+BH328^3+BI328^3+BJ328^3+BK328^3+BL328^3+BM328^3+BN328^3+BG329^3+BH329^3+BI329^3+BJ329^3+BK329^3+BL329^3+BM329^3+BN329^3</f>
        <v>0</v>
      </c>
      <c r="BP329" s="76">
        <f t="shared" si="57"/>
        <v>0</v>
      </c>
      <c r="BQ329" s="61"/>
      <c r="BR329" s="89"/>
      <c r="BS329" s="83"/>
      <c r="BT329" s="83"/>
      <c r="BU329" s="83"/>
      <c r="BV329" s="83"/>
      <c r="BW329" s="83"/>
      <c r="BX329" s="83"/>
      <c r="BY329" s="83"/>
      <c r="BZ329" s="82"/>
      <c r="CA329" s="82"/>
      <c r="CB329" s="82"/>
      <c r="CC329" s="82"/>
      <c r="CD329" s="82"/>
      <c r="CE329" s="82"/>
      <c r="CF329" s="82"/>
      <c r="CG329" s="86"/>
      <c r="CH329" s="66"/>
      <c r="CI329" s="51"/>
      <c r="CK329" s="109"/>
      <c r="CL329" s="58"/>
      <c r="CM329" s="3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4"/>
      <c r="DB329" s="5"/>
      <c r="DC329" s="75">
        <f>CU328^3+CV328^3+CW328^3+CX328^3+CY328^3+CZ328^3+DA328^3+DB328^3+CU329^3+CV329^3+CW329^3+CX329^3+CY329^3+CZ329^3+DA329^3+DB329^3</f>
        <v>0</v>
      </c>
      <c r="DD329" s="76">
        <f t="shared" si="58"/>
        <v>0</v>
      </c>
      <c r="DE329" s="61"/>
      <c r="DF329" s="81"/>
      <c r="DG329" s="82"/>
      <c r="DH329" s="83"/>
      <c r="DI329" s="83"/>
      <c r="DJ329" s="82"/>
      <c r="DK329" s="82"/>
      <c r="DL329" s="83"/>
      <c r="DM329" s="83"/>
      <c r="DN329" s="82"/>
      <c r="DO329" s="82"/>
      <c r="DP329" s="83"/>
      <c r="DQ329" s="83"/>
      <c r="DR329" s="82"/>
      <c r="DS329" s="82"/>
      <c r="DT329" s="83"/>
      <c r="DU329" s="84"/>
      <c r="DV329" s="66"/>
      <c r="DW329" s="51"/>
      <c r="DY329" s="109"/>
      <c r="DZ329" s="58"/>
      <c r="EA329" s="3"/>
      <c r="EB329" s="4"/>
      <c r="EC329" s="4"/>
      <c r="ED329" s="4"/>
      <c r="EE329" s="4"/>
      <c r="EF329" s="4"/>
      <c r="EG329" s="4"/>
      <c r="EH329" s="4"/>
      <c r="EI329" s="4"/>
      <c r="EJ329" s="4"/>
      <c r="EK329" s="4"/>
      <c r="EL329" s="4"/>
      <c r="EM329" s="4"/>
      <c r="EN329" s="4"/>
      <c r="EO329" s="4"/>
      <c r="EP329" s="5"/>
      <c r="EQ329" s="75">
        <f>EI328^3+EJ328^3+EK328^3+EL328^3+EM328^3+EN328^3+EO328^3+EP328^3+EI329^3+EJ329^3+EK329^3+EL329^3+EM329^3+EN329^3+EO329^3+EP329^3</f>
        <v>0</v>
      </c>
      <c r="ER329" s="76">
        <f t="shared" si="59"/>
        <v>0</v>
      </c>
      <c r="ES329" s="61"/>
      <c r="ET329" s="89"/>
      <c r="EU329" s="83"/>
      <c r="EV329" s="83"/>
      <c r="EW329" s="83"/>
      <c r="EX329" s="83"/>
      <c r="EY329" s="83"/>
      <c r="EZ329" s="83"/>
      <c r="FA329" s="83"/>
      <c r="FB329" s="83"/>
      <c r="FC329" s="83"/>
      <c r="FD329" s="83"/>
      <c r="FE329" s="83"/>
      <c r="FF329" s="83"/>
      <c r="FG329" s="83"/>
      <c r="FH329" s="83"/>
      <c r="FI329" s="84"/>
      <c r="FJ329" s="66"/>
      <c r="FK329" s="51"/>
    </row>
    <row r="330" spans="9:167" x14ac:dyDescent="0.2">
      <c r="I330" s="109"/>
      <c r="J330" s="58"/>
      <c r="K330" s="3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5"/>
      <c r="AA330" s="75">
        <f>K330^3+L330^3+M330^3+N330^3+O330^3+P330^3+Q330^3+R330^3+K331^3+L331^3+M331^3+N331^3+O331^3+P331^3+Q331^3+R331^3</f>
        <v>0</v>
      </c>
      <c r="AB330" s="76">
        <f t="shared" si="56"/>
        <v>0</v>
      </c>
      <c r="AC330" s="61"/>
      <c r="AD330" s="89"/>
      <c r="AE330" s="83"/>
      <c r="AF330" s="83"/>
      <c r="AG330" s="83"/>
      <c r="AH330" s="82"/>
      <c r="AI330" s="82"/>
      <c r="AJ330" s="82"/>
      <c r="AK330" s="82"/>
      <c r="AL330" s="83"/>
      <c r="AM330" s="83"/>
      <c r="AN330" s="83"/>
      <c r="AO330" s="83"/>
      <c r="AP330" s="82"/>
      <c r="AQ330" s="82"/>
      <c r="AR330" s="82"/>
      <c r="AS330" s="86"/>
      <c r="AT330" s="66"/>
      <c r="AU330" s="51"/>
      <c r="AW330" s="109"/>
      <c r="AX330" s="58"/>
      <c r="AY330" s="3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5"/>
      <c r="BO330" s="75">
        <f>AY330^3+AZ330^3+BA330^3+BB330^3+BC330^3+BD330^3+BE330^3+BF330^3+AY331^3+AZ331^3+BA331^3+BB331^3+BC331^3+BD331^3+BE331^3+BF331^3</f>
        <v>0</v>
      </c>
      <c r="BP330" s="76">
        <f t="shared" si="57"/>
        <v>0</v>
      </c>
      <c r="BQ330" s="61"/>
      <c r="BR330" s="81"/>
      <c r="BS330" s="82"/>
      <c r="BT330" s="82"/>
      <c r="BU330" s="82"/>
      <c r="BV330" s="82"/>
      <c r="BW330" s="82"/>
      <c r="BX330" s="82"/>
      <c r="BY330" s="82"/>
      <c r="BZ330" s="83"/>
      <c r="CA330" s="83"/>
      <c r="CB330" s="83"/>
      <c r="CC330" s="83"/>
      <c r="CD330" s="83"/>
      <c r="CE330" s="83"/>
      <c r="CF330" s="83"/>
      <c r="CG330" s="84"/>
      <c r="CH330" s="66"/>
      <c r="CI330" s="51"/>
      <c r="CK330" s="109"/>
      <c r="CL330" s="58"/>
      <c r="CM330" s="3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5"/>
      <c r="DC330" s="75">
        <f>CM330^3+CN330^3+CO330^3+CP330^3+CQ330^3+CR330^3+CS330^3+CT330^3+CM331^3+CN331^3+CO331^3+CP331^3+CQ331^3+CR331^3+CS331^3+CT331^3</f>
        <v>0</v>
      </c>
      <c r="DD330" s="76">
        <f t="shared" si="58"/>
        <v>0</v>
      </c>
      <c r="DE330" s="61"/>
      <c r="DF330" s="81"/>
      <c r="DG330" s="82"/>
      <c r="DH330" s="83"/>
      <c r="DI330" s="83"/>
      <c r="DJ330" s="82"/>
      <c r="DK330" s="82"/>
      <c r="DL330" s="83"/>
      <c r="DM330" s="83"/>
      <c r="DN330" s="82"/>
      <c r="DO330" s="82"/>
      <c r="DP330" s="83"/>
      <c r="DQ330" s="83"/>
      <c r="DR330" s="82"/>
      <c r="DS330" s="82"/>
      <c r="DT330" s="83"/>
      <c r="DU330" s="84"/>
      <c r="DV330" s="66"/>
      <c r="DW330" s="51"/>
      <c r="DY330" s="109"/>
      <c r="DZ330" s="58"/>
      <c r="EA330" s="3"/>
      <c r="EB330" s="4"/>
      <c r="EC330" s="4"/>
      <c r="ED330" s="4"/>
      <c r="EE330" s="4"/>
      <c r="EF330" s="4"/>
      <c r="EG330" s="4"/>
      <c r="EH330" s="4"/>
      <c r="EI330" s="4"/>
      <c r="EJ330" s="4"/>
      <c r="EK330" s="4"/>
      <c r="EL330" s="4"/>
      <c r="EM330" s="4"/>
      <c r="EN330" s="4"/>
      <c r="EO330" s="4"/>
      <c r="EP330" s="5"/>
      <c r="EQ330" s="75">
        <f>EA330^3+EB330^3+EC330^3+ED330^3+EE330^3+EF330^3+EG330^3+EH330^3+EA331^3+EB331^3+EC331^3+ED331^3+EE331^3+EF331^3+EG331^3+EH331^3</f>
        <v>0</v>
      </c>
      <c r="ER330" s="76">
        <f t="shared" si="59"/>
        <v>0</v>
      </c>
      <c r="ES330" s="61"/>
      <c r="ET330" s="81"/>
      <c r="EU330" s="82"/>
      <c r="EV330" s="82"/>
      <c r="EW330" s="82"/>
      <c r="EX330" s="82"/>
      <c r="EY330" s="82"/>
      <c r="EZ330" s="82"/>
      <c r="FA330" s="82"/>
      <c r="FB330" s="82"/>
      <c r="FC330" s="82"/>
      <c r="FD330" s="82"/>
      <c r="FE330" s="82"/>
      <c r="FF330" s="82"/>
      <c r="FG330" s="82"/>
      <c r="FH330" s="82"/>
      <c r="FI330" s="86"/>
      <c r="FJ330" s="66"/>
      <c r="FK330" s="51"/>
    </row>
    <row r="331" spans="9:167" x14ac:dyDescent="0.2">
      <c r="I331" s="109"/>
      <c r="J331" s="58"/>
      <c r="K331" s="3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5"/>
      <c r="AA331" s="75">
        <f>S330^3+T330^3+U330^3+V330^3+W330^3+X330^3+Y330^3+Z330^3+S331^3+T331^3+U331^3+V331^3+W331^3+X331^3+Y331^3+Z331^3</f>
        <v>0</v>
      </c>
      <c r="AB331" s="76">
        <f t="shared" si="56"/>
        <v>0</v>
      </c>
      <c r="AC331" s="61"/>
      <c r="AD331" s="89"/>
      <c r="AE331" s="83"/>
      <c r="AF331" s="83"/>
      <c r="AG331" s="83"/>
      <c r="AH331" s="82"/>
      <c r="AI331" s="82"/>
      <c r="AJ331" s="82"/>
      <c r="AK331" s="82"/>
      <c r="AL331" s="83"/>
      <c r="AM331" s="83"/>
      <c r="AN331" s="83"/>
      <c r="AO331" s="83"/>
      <c r="AP331" s="82"/>
      <c r="AQ331" s="82"/>
      <c r="AR331" s="82"/>
      <c r="AS331" s="86"/>
      <c r="AT331" s="66"/>
      <c r="AU331" s="51"/>
      <c r="AW331" s="109"/>
      <c r="AX331" s="58"/>
      <c r="AY331" s="3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5"/>
      <c r="BO331" s="75">
        <f>BG330^3+BH330^3+BI330^3+BJ330^3+BK330^3+BL330^3+BM330^3+BN330^3+BG331^3+BH331^3+BI331^3+BJ331^3+BK331^3+BL331^3+BM331^3+BN331^3</f>
        <v>0</v>
      </c>
      <c r="BP331" s="76">
        <f t="shared" si="57"/>
        <v>0</v>
      </c>
      <c r="BQ331" s="61"/>
      <c r="BR331" s="81"/>
      <c r="BS331" s="82"/>
      <c r="BT331" s="82"/>
      <c r="BU331" s="82"/>
      <c r="BV331" s="82"/>
      <c r="BW331" s="82"/>
      <c r="BX331" s="82"/>
      <c r="BY331" s="82"/>
      <c r="BZ331" s="83"/>
      <c r="CA331" s="83"/>
      <c r="CB331" s="83"/>
      <c r="CC331" s="83"/>
      <c r="CD331" s="83"/>
      <c r="CE331" s="83"/>
      <c r="CF331" s="83"/>
      <c r="CG331" s="84"/>
      <c r="CH331" s="66"/>
      <c r="CI331" s="51"/>
      <c r="CK331" s="109"/>
      <c r="CL331" s="58"/>
      <c r="CM331" s="3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5"/>
      <c r="DC331" s="75">
        <f>CU330^3+CV330^3+CW330^3+CX330^3+CY330^3+CZ330^3+DA330^3+DB330^3+CU331^3+CV331^3+CW331^3+CX331^3+CY331^3+CZ331^3+DA331^3+DB331^3</f>
        <v>0</v>
      </c>
      <c r="DD331" s="76">
        <f t="shared" si="58"/>
        <v>0</v>
      </c>
      <c r="DE331" s="61"/>
      <c r="DF331" s="81"/>
      <c r="DG331" s="82"/>
      <c r="DH331" s="83"/>
      <c r="DI331" s="83"/>
      <c r="DJ331" s="82"/>
      <c r="DK331" s="82"/>
      <c r="DL331" s="83"/>
      <c r="DM331" s="83"/>
      <c r="DN331" s="82"/>
      <c r="DO331" s="82"/>
      <c r="DP331" s="83"/>
      <c r="DQ331" s="83"/>
      <c r="DR331" s="82"/>
      <c r="DS331" s="82"/>
      <c r="DT331" s="83"/>
      <c r="DU331" s="84"/>
      <c r="DV331" s="66"/>
      <c r="DW331" s="51"/>
      <c r="DY331" s="109"/>
      <c r="DZ331" s="58"/>
      <c r="EA331" s="3"/>
      <c r="EB331" s="4"/>
      <c r="EC331" s="4"/>
      <c r="ED331" s="4"/>
      <c r="EE331" s="4"/>
      <c r="EF331" s="4"/>
      <c r="EG331" s="4"/>
      <c r="EH331" s="4"/>
      <c r="EI331" s="4"/>
      <c r="EJ331" s="4"/>
      <c r="EK331" s="4"/>
      <c r="EL331" s="4"/>
      <c r="EM331" s="4"/>
      <c r="EN331" s="4"/>
      <c r="EO331" s="4"/>
      <c r="EP331" s="5"/>
      <c r="EQ331" s="75">
        <f>EI330^3+EJ330^3+EK330^3+EL330^3+EM330^3+EN330^3+EO330^3+EP330^3+EI331^3+EJ331^3+EK331^3+EL331^3+EM331^3+EN331^3+EO331^3+EP331^3</f>
        <v>0</v>
      </c>
      <c r="ER331" s="76">
        <f t="shared" si="59"/>
        <v>0</v>
      </c>
      <c r="ES331" s="61"/>
      <c r="ET331" s="89"/>
      <c r="EU331" s="83"/>
      <c r="EV331" s="83"/>
      <c r="EW331" s="83"/>
      <c r="EX331" s="83"/>
      <c r="EY331" s="83"/>
      <c r="EZ331" s="83"/>
      <c r="FA331" s="83"/>
      <c r="FB331" s="83"/>
      <c r="FC331" s="83"/>
      <c r="FD331" s="83"/>
      <c r="FE331" s="83"/>
      <c r="FF331" s="83"/>
      <c r="FG331" s="83"/>
      <c r="FH331" s="83"/>
      <c r="FI331" s="84"/>
      <c r="FJ331" s="66"/>
      <c r="FK331" s="51"/>
    </row>
    <row r="332" spans="9:167" x14ac:dyDescent="0.2">
      <c r="I332" s="109"/>
      <c r="J332" s="58"/>
      <c r="K332" s="3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5"/>
      <c r="AA332" s="75">
        <f>K332^3+L332^3+M332^3+N332^3+O332^3+P332^3+Q332^3+R332^3+K333^3+L333^3+M333^3+N333^3+O333^3+P333^3+Q333^3+R333^3</f>
        <v>0</v>
      </c>
      <c r="AB332" s="76">
        <f t="shared" si="56"/>
        <v>0</v>
      </c>
      <c r="AC332" s="61"/>
      <c r="AD332" s="89"/>
      <c r="AE332" s="83"/>
      <c r="AF332" s="83"/>
      <c r="AG332" s="83"/>
      <c r="AH332" s="82"/>
      <c r="AI332" s="82"/>
      <c r="AJ332" s="82"/>
      <c r="AK332" s="82"/>
      <c r="AL332" s="83"/>
      <c r="AM332" s="83"/>
      <c r="AN332" s="83"/>
      <c r="AO332" s="83"/>
      <c r="AP332" s="82"/>
      <c r="AQ332" s="82"/>
      <c r="AR332" s="82"/>
      <c r="AS332" s="86"/>
      <c r="AT332" s="66"/>
      <c r="AU332" s="51"/>
      <c r="AW332" s="109"/>
      <c r="AX332" s="58"/>
      <c r="AY332" s="3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5"/>
      <c r="BO332" s="75">
        <f>AY332^3+AZ332^3+BA332^3+BB332^3+BC332^3+BD332^3+BE332^3+BF332^3+AY333^3+AZ333^3+BA333^3+BB333^3+BC333^3+BD333^3+BE333^3+BF333^3</f>
        <v>0</v>
      </c>
      <c r="BP332" s="76">
        <f t="shared" si="57"/>
        <v>0</v>
      </c>
      <c r="BQ332" s="61"/>
      <c r="BR332" s="89"/>
      <c r="BS332" s="83"/>
      <c r="BT332" s="83"/>
      <c r="BU332" s="83"/>
      <c r="BV332" s="83"/>
      <c r="BW332" s="83"/>
      <c r="BX332" s="83"/>
      <c r="BY332" s="83"/>
      <c r="BZ332" s="82"/>
      <c r="CA332" s="82"/>
      <c r="CB332" s="82"/>
      <c r="CC332" s="82"/>
      <c r="CD332" s="82"/>
      <c r="CE332" s="82"/>
      <c r="CF332" s="82"/>
      <c r="CG332" s="86"/>
      <c r="CH332" s="66"/>
      <c r="CI332" s="51"/>
      <c r="CK332" s="109"/>
      <c r="CL332" s="58"/>
      <c r="CM332" s="3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4"/>
      <c r="DB332" s="5"/>
      <c r="DC332" s="75">
        <f>CM332^3+CN332^3+CO332^3+CP332^3+CQ332^3+CR332^3+CS332^3+CT332^3+CM333^3+CN333^3+CO333^3+CP333^3+CQ333^3+CR333^3+CS333^3+CT333^3</f>
        <v>0</v>
      </c>
      <c r="DD332" s="76">
        <f t="shared" si="58"/>
        <v>0</v>
      </c>
      <c r="DE332" s="61"/>
      <c r="DF332" s="81"/>
      <c r="DG332" s="82"/>
      <c r="DH332" s="83"/>
      <c r="DI332" s="83"/>
      <c r="DJ332" s="82"/>
      <c r="DK332" s="82"/>
      <c r="DL332" s="83"/>
      <c r="DM332" s="83"/>
      <c r="DN332" s="82"/>
      <c r="DO332" s="82"/>
      <c r="DP332" s="83"/>
      <c r="DQ332" s="83"/>
      <c r="DR332" s="82"/>
      <c r="DS332" s="82"/>
      <c r="DT332" s="83"/>
      <c r="DU332" s="84"/>
      <c r="DV332" s="66"/>
      <c r="DW332" s="51"/>
      <c r="DY332" s="109"/>
      <c r="DZ332" s="58"/>
      <c r="EA332" s="3"/>
      <c r="EB332" s="4"/>
      <c r="EC332" s="4"/>
      <c r="ED332" s="4"/>
      <c r="EE332" s="4"/>
      <c r="EF332" s="4"/>
      <c r="EG332" s="4"/>
      <c r="EH332" s="4"/>
      <c r="EI332" s="4"/>
      <c r="EJ332" s="4"/>
      <c r="EK332" s="4"/>
      <c r="EL332" s="4"/>
      <c r="EM332" s="4"/>
      <c r="EN332" s="4"/>
      <c r="EO332" s="4"/>
      <c r="EP332" s="5"/>
      <c r="EQ332" s="75">
        <f>EA332^3+EB332^3+EC332^3+ED332^3+EE332^3+EF332^3+EG332^3+EH332^3+EA333^3+EB333^3+EC333^3+ED333^3+EE333^3+EF333^3+EG333^3+EH333^3</f>
        <v>0</v>
      </c>
      <c r="ER332" s="76">
        <f t="shared" si="59"/>
        <v>0</v>
      </c>
      <c r="ES332" s="61"/>
      <c r="ET332" s="81"/>
      <c r="EU332" s="82"/>
      <c r="EV332" s="82"/>
      <c r="EW332" s="82"/>
      <c r="EX332" s="82"/>
      <c r="EY332" s="82"/>
      <c r="EZ332" s="82"/>
      <c r="FA332" s="82"/>
      <c r="FB332" s="82"/>
      <c r="FC332" s="82"/>
      <c r="FD332" s="82"/>
      <c r="FE332" s="82"/>
      <c r="FF332" s="82"/>
      <c r="FG332" s="82"/>
      <c r="FH332" s="82"/>
      <c r="FI332" s="86"/>
      <c r="FJ332" s="66"/>
      <c r="FK332" s="51"/>
    </row>
    <row r="333" spans="9:167" x14ac:dyDescent="0.2">
      <c r="I333" s="109"/>
      <c r="J333" s="58"/>
      <c r="K333" s="3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5"/>
      <c r="AA333" s="75">
        <f>S332^3+T332^3+U332^3+V332^3+W332^3+X332^3+Y332^3+Z332^3+S333^3+T333^3+U333^3+V333^3+W333^3+X333^3+Y333^3+Z333^3</f>
        <v>0</v>
      </c>
      <c r="AB333" s="76">
        <f t="shared" si="56"/>
        <v>0</v>
      </c>
      <c r="AC333" s="61"/>
      <c r="AD333" s="89"/>
      <c r="AE333" s="83"/>
      <c r="AF333" s="83"/>
      <c r="AG333" s="83"/>
      <c r="AH333" s="82"/>
      <c r="AI333" s="82"/>
      <c r="AJ333" s="82"/>
      <c r="AK333" s="82"/>
      <c r="AL333" s="83"/>
      <c r="AM333" s="83"/>
      <c r="AN333" s="83"/>
      <c r="AO333" s="83"/>
      <c r="AP333" s="82"/>
      <c r="AQ333" s="82"/>
      <c r="AR333" s="82"/>
      <c r="AS333" s="86"/>
      <c r="AT333" s="66"/>
      <c r="AU333" s="51"/>
      <c r="AW333" s="109"/>
      <c r="AX333" s="58"/>
      <c r="AY333" s="3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5"/>
      <c r="BO333" s="75">
        <f>BG332^3+BH332^3+BI332^3+BJ332^3+BK332^3+BL332^3+BM332^3+BN332^3+BG333^3+BH333^3+BI333^3+BJ333^3+BK333^3+BL333^3+BM333^3+BN333^3</f>
        <v>0</v>
      </c>
      <c r="BP333" s="76">
        <f t="shared" si="57"/>
        <v>0</v>
      </c>
      <c r="BQ333" s="61"/>
      <c r="BR333" s="89"/>
      <c r="BS333" s="83"/>
      <c r="BT333" s="83"/>
      <c r="BU333" s="83"/>
      <c r="BV333" s="83"/>
      <c r="BW333" s="83"/>
      <c r="BX333" s="83"/>
      <c r="BY333" s="83"/>
      <c r="BZ333" s="82"/>
      <c r="CA333" s="82"/>
      <c r="CB333" s="82"/>
      <c r="CC333" s="82"/>
      <c r="CD333" s="82"/>
      <c r="CE333" s="82"/>
      <c r="CF333" s="82"/>
      <c r="CG333" s="86"/>
      <c r="CH333" s="66"/>
      <c r="CI333" s="51"/>
      <c r="CK333" s="109"/>
      <c r="CL333" s="58"/>
      <c r="CM333" s="3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5"/>
      <c r="DC333" s="75">
        <f>CU332^3+CV332^3+CW332^3+CX332^3+CY332^3+CZ332^3+DA332^3+DB332^3+CU333^3+CV333^3+CW333^3+CX333^3+CY333^3+CZ333^3+DA333^3+DB333^3</f>
        <v>0</v>
      </c>
      <c r="DD333" s="76">
        <f t="shared" si="58"/>
        <v>0</v>
      </c>
      <c r="DE333" s="61"/>
      <c r="DF333" s="81"/>
      <c r="DG333" s="82"/>
      <c r="DH333" s="83"/>
      <c r="DI333" s="83"/>
      <c r="DJ333" s="82"/>
      <c r="DK333" s="82"/>
      <c r="DL333" s="83"/>
      <c r="DM333" s="83"/>
      <c r="DN333" s="82"/>
      <c r="DO333" s="82"/>
      <c r="DP333" s="83"/>
      <c r="DQ333" s="83"/>
      <c r="DR333" s="82"/>
      <c r="DS333" s="82"/>
      <c r="DT333" s="83"/>
      <c r="DU333" s="84"/>
      <c r="DV333" s="66"/>
      <c r="DW333" s="51"/>
      <c r="DY333" s="109"/>
      <c r="DZ333" s="58"/>
      <c r="EA333" s="3"/>
      <c r="EB333" s="4"/>
      <c r="EC333" s="4"/>
      <c r="ED333" s="4"/>
      <c r="EE333" s="4"/>
      <c r="EF333" s="4"/>
      <c r="EG333" s="4"/>
      <c r="EH333" s="4"/>
      <c r="EI333" s="4"/>
      <c r="EJ333" s="4"/>
      <c r="EK333" s="4"/>
      <c r="EL333" s="4"/>
      <c r="EM333" s="4"/>
      <c r="EN333" s="4"/>
      <c r="EO333" s="4"/>
      <c r="EP333" s="5"/>
      <c r="EQ333" s="75">
        <f>EI332^3+EJ332^3+EK332^3+EL332^3+EM332^3+EN332^3+EO332^3+EP332^3+EI333^3+EJ333^3+EK333^3+EL333^3+EM333^3+EN333^3+EO333^3+EP333^3</f>
        <v>0</v>
      </c>
      <c r="ER333" s="76">
        <f t="shared" si="59"/>
        <v>0</v>
      </c>
      <c r="ES333" s="61"/>
      <c r="ET333" s="89"/>
      <c r="EU333" s="83"/>
      <c r="EV333" s="83"/>
      <c r="EW333" s="83"/>
      <c r="EX333" s="83"/>
      <c r="EY333" s="83"/>
      <c r="EZ333" s="83"/>
      <c r="FA333" s="83"/>
      <c r="FB333" s="83"/>
      <c r="FC333" s="83"/>
      <c r="FD333" s="83"/>
      <c r="FE333" s="83"/>
      <c r="FF333" s="83"/>
      <c r="FG333" s="83"/>
      <c r="FH333" s="83"/>
      <c r="FI333" s="84"/>
      <c r="FJ333" s="66"/>
      <c r="FK333" s="51"/>
    </row>
    <row r="334" spans="9:167" x14ac:dyDescent="0.2">
      <c r="I334" s="109"/>
      <c r="J334" s="58"/>
      <c r="K334" s="3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5"/>
      <c r="AA334" s="75">
        <f>K334^3+L334^3+M334^3+N334^3+O334^3+P334^3+Q334^3+R334^3+K335^3+L335^3+M335^3+N335^3+O335^3+P335^3+Q335^3+R335^3</f>
        <v>0</v>
      </c>
      <c r="AB334" s="76">
        <f t="shared" si="56"/>
        <v>0</v>
      </c>
      <c r="AC334" s="95"/>
      <c r="AD334" s="81"/>
      <c r="AE334" s="82"/>
      <c r="AF334" s="82"/>
      <c r="AG334" s="82"/>
      <c r="AH334" s="83"/>
      <c r="AI334" s="83"/>
      <c r="AJ334" s="83"/>
      <c r="AK334" s="83"/>
      <c r="AL334" s="82"/>
      <c r="AM334" s="82"/>
      <c r="AN334" s="82"/>
      <c r="AO334" s="82"/>
      <c r="AP334" s="83"/>
      <c r="AQ334" s="83"/>
      <c r="AR334" s="83"/>
      <c r="AS334" s="84"/>
      <c r="AT334" s="66"/>
      <c r="AU334" s="51"/>
      <c r="AW334" s="109"/>
      <c r="AX334" s="58"/>
      <c r="AY334" s="3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5"/>
      <c r="BO334" s="75">
        <f>AY334^3+AZ334^3+BA334^3+BB334^3+BC334^3+BD334^3+BE334^3+BF334^3+AY335^3+AZ335^3+BA335^3+BB335^3+BC335^3+BD335^3+BE335^3+BF335^3</f>
        <v>0</v>
      </c>
      <c r="BP334" s="76">
        <f t="shared" si="57"/>
        <v>0</v>
      </c>
      <c r="BQ334" s="95"/>
      <c r="BR334" s="81"/>
      <c r="BS334" s="82"/>
      <c r="BT334" s="82"/>
      <c r="BU334" s="82"/>
      <c r="BV334" s="82"/>
      <c r="BW334" s="82"/>
      <c r="BX334" s="82"/>
      <c r="BY334" s="82"/>
      <c r="BZ334" s="83"/>
      <c r="CA334" s="83"/>
      <c r="CB334" s="83"/>
      <c r="CC334" s="83"/>
      <c r="CD334" s="83"/>
      <c r="CE334" s="83"/>
      <c r="CF334" s="83"/>
      <c r="CG334" s="84"/>
      <c r="CH334" s="66"/>
      <c r="CI334" s="51"/>
      <c r="CK334" s="109"/>
      <c r="CL334" s="58"/>
      <c r="CM334" s="3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5"/>
      <c r="DC334" s="75">
        <f>CM334^3+CN334^3+CO334^3+CP334^3+CQ334^3+CR334^3+CS334^3+CT334^3+CM335^3+CN335^3+CO335^3+CP335^3+CQ335^3+CR335^3+CS335^3+CT335^3</f>
        <v>0</v>
      </c>
      <c r="DD334" s="76">
        <f t="shared" si="58"/>
        <v>0</v>
      </c>
      <c r="DE334" s="95"/>
      <c r="DF334" s="89"/>
      <c r="DG334" s="83"/>
      <c r="DH334" s="82"/>
      <c r="DI334" s="82"/>
      <c r="DJ334" s="83"/>
      <c r="DK334" s="83"/>
      <c r="DL334" s="82"/>
      <c r="DM334" s="82"/>
      <c r="DN334" s="83"/>
      <c r="DO334" s="83"/>
      <c r="DP334" s="82"/>
      <c r="DQ334" s="82"/>
      <c r="DR334" s="83"/>
      <c r="DS334" s="83"/>
      <c r="DT334" s="82"/>
      <c r="DU334" s="86"/>
      <c r="DV334" s="66"/>
      <c r="DW334" s="51"/>
      <c r="DY334" s="109"/>
      <c r="DZ334" s="58"/>
      <c r="EA334" s="3"/>
      <c r="EB334" s="4"/>
      <c r="EC334" s="4"/>
      <c r="ED334" s="4"/>
      <c r="EE334" s="4"/>
      <c r="EF334" s="4"/>
      <c r="EG334" s="4"/>
      <c r="EH334" s="4"/>
      <c r="EI334" s="4"/>
      <c r="EJ334" s="4"/>
      <c r="EK334" s="4"/>
      <c r="EL334" s="4"/>
      <c r="EM334" s="4"/>
      <c r="EN334" s="4"/>
      <c r="EO334" s="4"/>
      <c r="EP334" s="5"/>
      <c r="EQ334" s="75">
        <f>EA334^3+EB334^3+EC334^3+ED334^3+EE334^3+EF334^3+EG334^3+EH334^3+EA335^3+EB335^3+EC335^3+ED335^3+EE335^3+EF335^3+EG335^3+EH335^3</f>
        <v>0</v>
      </c>
      <c r="ER334" s="76">
        <f t="shared" si="59"/>
        <v>0</v>
      </c>
      <c r="ES334" s="95"/>
      <c r="ET334" s="81"/>
      <c r="EU334" s="82"/>
      <c r="EV334" s="82"/>
      <c r="EW334" s="82"/>
      <c r="EX334" s="82"/>
      <c r="EY334" s="82"/>
      <c r="EZ334" s="82"/>
      <c r="FA334" s="82"/>
      <c r="FB334" s="82"/>
      <c r="FC334" s="82"/>
      <c r="FD334" s="82"/>
      <c r="FE334" s="82"/>
      <c r="FF334" s="82"/>
      <c r="FG334" s="82"/>
      <c r="FH334" s="82"/>
      <c r="FI334" s="86"/>
      <c r="FJ334" s="66"/>
      <c r="FK334" s="51"/>
    </row>
    <row r="335" spans="9:167" x14ac:dyDescent="0.2">
      <c r="I335" s="109"/>
      <c r="J335" s="58"/>
      <c r="K335" s="3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5"/>
      <c r="AA335" s="75">
        <f>S334^3+T334^3+U334^3+V334^3+W334^3+X334^3+Y334^3+Z334^3+S335^3+T335^3+U335^3+V335^3+W335^3+X335^3+Y335^3+Z335^3</f>
        <v>0</v>
      </c>
      <c r="AB335" s="76">
        <f t="shared" si="56"/>
        <v>0</v>
      </c>
      <c r="AC335" s="61"/>
      <c r="AD335" s="81"/>
      <c r="AE335" s="82"/>
      <c r="AF335" s="82"/>
      <c r="AG335" s="82"/>
      <c r="AH335" s="83"/>
      <c r="AI335" s="83"/>
      <c r="AJ335" s="83"/>
      <c r="AK335" s="83"/>
      <c r="AL335" s="82"/>
      <c r="AM335" s="82"/>
      <c r="AN335" s="82"/>
      <c r="AO335" s="82"/>
      <c r="AP335" s="83"/>
      <c r="AQ335" s="83"/>
      <c r="AR335" s="83"/>
      <c r="AS335" s="84"/>
      <c r="AT335" s="66"/>
      <c r="AU335" s="51"/>
      <c r="AW335" s="109"/>
      <c r="AX335" s="58"/>
      <c r="AY335" s="3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5"/>
      <c r="BO335" s="75">
        <f>BG334^3+BH334^3+BI334^3+BJ334^3+BK334^3+BL334^3+BM334^3+BN334^3+BG335^3+BH335^3+BI335^3+BJ335^3+BK335^3+BL335^3+BM335^3+BN335^3</f>
        <v>0</v>
      </c>
      <c r="BP335" s="76">
        <f t="shared" si="57"/>
        <v>0</v>
      </c>
      <c r="BQ335" s="61"/>
      <c r="BR335" s="81"/>
      <c r="BS335" s="82"/>
      <c r="BT335" s="82"/>
      <c r="BU335" s="82"/>
      <c r="BV335" s="82"/>
      <c r="BW335" s="82"/>
      <c r="BX335" s="82"/>
      <c r="BY335" s="82"/>
      <c r="BZ335" s="83"/>
      <c r="CA335" s="83"/>
      <c r="CB335" s="83"/>
      <c r="CC335" s="83"/>
      <c r="CD335" s="83"/>
      <c r="CE335" s="83"/>
      <c r="CF335" s="83"/>
      <c r="CG335" s="84"/>
      <c r="CH335" s="66"/>
      <c r="CI335" s="51"/>
      <c r="CK335" s="109"/>
      <c r="CL335" s="58"/>
      <c r="CM335" s="3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5"/>
      <c r="DC335" s="75">
        <f>CU334^3+CV334^3+CW334^3+CX334^3+CY334^3+CZ334^3+DA334^3+DB334^3+CU335^3+CV335^3+CW335^3+CX335^3+CY335^3+CZ335^3+DA335^3+DB335^3</f>
        <v>0</v>
      </c>
      <c r="DD335" s="76">
        <f t="shared" si="58"/>
        <v>0</v>
      </c>
      <c r="DE335" s="61"/>
      <c r="DF335" s="89"/>
      <c r="DG335" s="83"/>
      <c r="DH335" s="82"/>
      <c r="DI335" s="82"/>
      <c r="DJ335" s="83"/>
      <c r="DK335" s="83"/>
      <c r="DL335" s="82"/>
      <c r="DM335" s="82"/>
      <c r="DN335" s="83"/>
      <c r="DO335" s="83"/>
      <c r="DP335" s="82"/>
      <c r="DQ335" s="82"/>
      <c r="DR335" s="83"/>
      <c r="DS335" s="83"/>
      <c r="DT335" s="82"/>
      <c r="DU335" s="86"/>
      <c r="DV335" s="66"/>
      <c r="DW335" s="51"/>
      <c r="DY335" s="109"/>
      <c r="DZ335" s="58"/>
      <c r="EA335" s="3"/>
      <c r="EB335" s="4"/>
      <c r="EC335" s="4"/>
      <c r="ED335" s="4"/>
      <c r="EE335" s="4"/>
      <c r="EF335" s="4"/>
      <c r="EG335" s="4"/>
      <c r="EH335" s="4"/>
      <c r="EI335" s="4"/>
      <c r="EJ335" s="4"/>
      <c r="EK335" s="4"/>
      <c r="EL335" s="4"/>
      <c r="EM335" s="4"/>
      <c r="EN335" s="4"/>
      <c r="EO335" s="4"/>
      <c r="EP335" s="5"/>
      <c r="EQ335" s="75">
        <f>EI334^3+EJ334^3+EK334^3+EL334^3+EM334^3+EN334^3+EO334^3+EP334^3+EI335^3+EJ335^3+EK335^3+EL335^3+EM335^3+EN335^3+EO335^3+EP335^3</f>
        <v>0</v>
      </c>
      <c r="ER335" s="76">
        <f t="shared" si="59"/>
        <v>0</v>
      </c>
      <c r="ES335" s="61"/>
      <c r="ET335" s="89"/>
      <c r="EU335" s="83"/>
      <c r="EV335" s="83"/>
      <c r="EW335" s="83"/>
      <c r="EX335" s="83"/>
      <c r="EY335" s="83"/>
      <c r="EZ335" s="83"/>
      <c r="FA335" s="83"/>
      <c r="FB335" s="83"/>
      <c r="FC335" s="83"/>
      <c r="FD335" s="83"/>
      <c r="FE335" s="83"/>
      <c r="FF335" s="83"/>
      <c r="FG335" s="83"/>
      <c r="FH335" s="83"/>
      <c r="FI335" s="84"/>
      <c r="FJ335" s="66"/>
      <c r="FK335" s="51"/>
    </row>
    <row r="336" spans="9:167" x14ac:dyDescent="0.2">
      <c r="I336" s="109"/>
      <c r="J336" s="58"/>
      <c r="K336" s="3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5"/>
      <c r="AA336" s="75">
        <f>K336^3+L336^3+M336^3+N336^3+O336^3+P336^3+Q336^3+R336^3+K337^3+L337^3+M337^3+N337^3+O337^3+P337^3+Q337^3+R337^3</f>
        <v>0</v>
      </c>
      <c r="AB336" s="76">
        <f t="shared" si="56"/>
        <v>0</v>
      </c>
      <c r="AC336" s="61"/>
      <c r="AD336" s="81"/>
      <c r="AE336" s="82"/>
      <c r="AF336" s="82"/>
      <c r="AG336" s="82"/>
      <c r="AH336" s="83"/>
      <c r="AI336" s="83"/>
      <c r="AJ336" s="83"/>
      <c r="AK336" s="83"/>
      <c r="AL336" s="82"/>
      <c r="AM336" s="82"/>
      <c r="AN336" s="82"/>
      <c r="AO336" s="82"/>
      <c r="AP336" s="83"/>
      <c r="AQ336" s="83"/>
      <c r="AR336" s="83"/>
      <c r="AS336" s="84"/>
      <c r="AT336" s="66"/>
      <c r="AU336" s="51"/>
      <c r="AW336" s="109"/>
      <c r="AX336" s="58"/>
      <c r="AY336" s="3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5"/>
      <c r="BO336" s="75">
        <f>AY336^3+AZ336^3+BA336^3+BB336^3+BC336^3+BD336^3+BE336^3+BF336^3+AY337^3+AZ337^3+BA337^3+BB337^3+BC337^3+BD337^3+BE337^3+BF337^3</f>
        <v>0</v>
      </c>
      <c r="BP336" s="76">
        <f t="shared" si="57"/>
        <v>0</v>
      </c>
      <c r="BQ336" s="61"/>
      <c r="BR336" s="89"/>
      <c r="BS336" s="83"/>
      <c r="BT336" s="83"/>
      <c r="BU336" s="83"/>
      <c r="BV336" s="83"/>
      <c r="BW336" s="83"/>
      <c r="BX336" s="83"/>
      <c r="BY336" s="83"/>
      <c r="BZ336" s="82"/>
      <c r="CA336" s="82"/>
      <c r="CB336" s="82"/>
      <c r="CC336" s="82"/>
      <c r="CD336" s="82"/>
      <c r="CE336" s="82"/>
      <c r="CF336" s="82"/>
      <c r="CG336" s="86"/>
      <c r="CH336" s="66"/>
      <c r="CI336" s="51"/>
      <c r="CK336" s="109"/>
      <c r="CL336" s="58"/>
      <c r="CM336" s="3"/>
      <c r="CN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4"/>
      <c r="DB336" s="5"/>
      <c r="DC336" s="75">
        <f>CM336^3+CN336^3+CO336^3+CP336^3+CQ336^3+CR336^3+CS336^3+CT336^3+CM337^3+CN337^3+CO337^3+CP337^3+CQ337^3+CR337^3+CS337^3+CT337^3</f>
        <v>0</v>
      </c>
      <c r="DD336" s="76">
        <f t="shared" si="58"/>
        <v>0</v>
      </c>
      <c r="DE336" s="61"/>
      <c r="DF336" s="89"/>
      <c r="DG336" s="83"/>
      <c r="DH336" s="82"/>
      <c r="DI336" s="82"/>
      <c r="DJ336" s="83"/>
      <c r="DK336" s="83"/>
      <c r="DL336" s="82"/>
      <c r="DM336" s="82"/>
      <c r="DN336" s="83"/>
      <c r="DO336" s="83"/>
      <c r="DP336" s="82"/>
      <c r="DQ336" s="82"/>
      <c r="DR336" s="83"/>
      <c r="DS336" s="83"/>
      <c r="DT336" s="82"/>
      <c r="DU336" s="86"/>
      <c r="DV336" s="66"/>
      <c r="DW336" s="51"/>
      <c r="DY336" s="109"/>
      <c r="DZ336" s="58"/>
      <c r="EA336" s="3"/>
      <c r="EB336" s="4"/>
      <c r="EC336" s="4"/>
      <c r="ED336" s="4"/>
      <c r="EE336" s="4"/>
      <c r="EF336" s="4"/>
      <c r="EG336" s="4"/>
      <c r="EH336" s="4"/>
      <c r="EI336" s="4"/>
      <c r="EJ336" s="4"/>
      <c r="EK336" s="4"/>
      <c r="EL336" s="4"/>
      <c r="EM336" s="4"/>
      <c r="EN336" s="4"/>
      <c r="EO336" s="4"/>
      <c r="EP336" s="5"/>
      <c r="EQ336" s="75">
        <f>EA336^3+EB336^3+EC336^3+ED336^3+EE336^3+EF336^3+EG336^3+EH336^3+EA337^3+EB337^3+EC337^3+ED337^3+EE337^3+EF337^3+EG337^3+EH337^3</f>
        <v>0</v>
      </c>
      <c r="ER336" s="76">
        <f t="shared" si="59"/>
        <v>0</v>
      </c>
      <c r="ES336" s="61"/>
      <c r="ET336" s="81"/>
      <c r="EU336" s="82"/>
      <c r="EV336" s="82"/>
      <c r="EW336" s="82"/>
      <c r="EX336" s="82"/>
      <c r="EY336" s="82"/>
      <c r="EZ336" s="82"/>
      <c r="FA336" s="82"/>
      <c r="FB336" s="82"/>
      <c r="FC336" s="82"/>
      <c r="FD336" s="82"/>
      <c r="FE336" s="82"/>
      <c r="FF336" s="82"/>
      <c r="FG336" s="82"/>
      <c r="FH336" s="82"/>
      <c r="FI336" s="86"/>
      <c r="FJ336" s="66"/>
      <c r="FK336" s="51"/>
    </row>
    <row r="337" spans="8:167" x14ac:dyDescent="0.2">
      <c r="I337" s="109"/>
      <c r="J337" s="58"/>
      <c r="K337" s="3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5"/>
      <c r="AA337" s="75">
        <f>S336^3+T336^3+U336^3+V336^3+W336^3+X336^3+Y336^3+Z336^3+S337^3+T337^3+U337^3+V337^3+W337^3+X337^3+Y337^3+Z337^3</f>
        <v>0</v>
      </c>
      <c r="AB337" s="76">
        <f t="shared" si="56"/>
        <v>0</v>
      </c>
      <c r="AC337" s="61"/>
      <c r="AD337" s="81"/>
      <c r="AE337" s="82"/>
      <c r="AF337" s="82"/>
      <c r="AG337" s="82"/>
      <c r="AH337" s="83"/>
      <c r="AI337" s="83"/>
      <c r="AJ337" s="83"/>
      <c r="AK337" s="83"/>
      <c r="AL337" s="82"/>
      <c r="AM337" s="82"/>
      <c r="AN337" s="82"/>
      <c r="AO337" s="82"/>
      <c r="AP337" s="83"/>
      <c r="AQ337" s="83"/>
      <c r="AR337" s="83"/>
      <c r="AS337" s="84"/>
      <c r="AT337" s="66"/>
      <c r="AU337" s="51"/>
      <c r="AW337" s="109"/>
      <c r="AX337" s="58"/>
      <c r="AY337" s="3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5"/>
      <c r="BO337" s="75">
        <f>BG336^3+BH336^3+BI336^3+BJ336^3+BK336^3+BL336^3+BM336^3+BN336^3+BG337^3+BH337^3+BI337^3+BJ337^3+BK337^3+BL337^3+BM337^3+BN337^3</f>
        <v>0</v>
      </c>
      <c r="BP337" s="76">
        <f t="shared" si="57"/>
        <v>0</v>
      </c>
      <c r="BQ337" s="61"/>
      <c r="BR337" s="89"/>
      <c r="BS337" s="83"/>
      <c r="BT337" s="83"/>
      <c r="BU337" s="83"/>
      <c r="BV337" s="83"/>
      <c r="BW337" s="83"/>
      <c r="BX337" s="83"/>
      <c r="BY337" s="83"/>
      <c r="BZ337" s="82"/>
      <c r="CA337" s="82"/>
      <c r="CB337" s="82"/>
      <c r="CC337" s="82"/>
      <c r="CD337" s="82"/>
      <c r="CE337" s="82"/>
      <c r="CF337" s="82"/>
      <c r="CG337" s="86"/>
      <c r="CH337" s="66"/>
      <c r="CI337" s="51"/>
      <c r="CK337" s="109"/>
      <c r="CL337" s="58"/>
      <c r="CM337" s="3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4"/>
      <c r="DB337" s="5"/>
      <c r="DC337" s="75">
        <f>CU336^3+CV336^3+CW336^3+CX336^3+CY336^3+CZ336^3+DA336^3+DB336^3+CU337^3+CV337^3+CW337^3+CX337^3+CY337^3+CZ337^3+DA337^3+DB337^3</f>
        <v>0</v>
      </c>
      <c r="DD337" s="76">
        <f t="shared" si="58"/>
        <v>0</v>
      </c>
      <c r="DE337" s="61"/>
      <c r="DF337" s="89"/>
      <c r="DG337" s="83"/>
      <c r="DH337" s="82"/>
      <c r="DI337" s="82"/>
      <c r="DJ337" s="83"/>
      <c r="DK337" s="83"/>
      <c r="DL337" s="82"/>
      <c r="DM337" s="82"/>
      <c r="DN337" s="83"/>
      <c r="DO337" s="83"/>
      <c r="DP337" s="82"/>
      <c r="DQ337" s="82"/>
      <c r="DR337" s="83"/>
      <c r="DS337" s="83"/>
      <c r="DT337" s="82"/>
      <c r="DU337" s="86"/>
      <c r="DV337" s="66"/>
      <c r="DW337" s="51"/>
      <c r="DY337" s="109"/>
      <c r="DZ337" s="58"/>
      <c r="EA337" s="3"/>
      <c r="EB337" s="4"/>
      <c r="EC337" s="4"/>
      <c r="ED337" s="4"/>
      <c r="EE337" s="4"/>
      <c r="EF337" s="4"/>
      <c r="EG337" s="4"/>
      <c r="EH337" s="4"/>
      <c r="EI337" s="4"/>
      <c r="EJ337" s="4"/>
      <c r="EK337" s="4"/>
      <c r="EL337" s="4"/>
      <c r="EM337" s="4"/>
      <c r="EN337" s="4"/>
      <c r="EO337" s="4"/>
      <c r="EP337" s="5"/>
      <c r="EQ337" s="75">
        <f>EI336^3+EJ336^3+EK336^3+EL336^3+EM336^3+EN336^3+EO336^3+EP336^3+EI337^3+EJ337^3+EK337^3+EL337^3+EM337^3+EN337^3+EO337^3+EP337^3</f>
        <v>0</v>
      </c>
      <c r="ER337" s="76">
        <f t="shared" si="59"/>
        <v>0</v>
      </c>
      <c r="ES337" s="61"/>
      <c r="ET337" s="89"/>
      <c r="EU337" s="83"/>
      <c r="EV337" s="83"/>
      <c r="EW337" s="83"/>
      <c r="EX337" s="83"/>
      <c r="EY337" s="83"/>
      <c r="EZ337" s="83"/>
      <c r="FA337" s="83"/>
      <c r="FB337" s="83"/>
      <c r="FC337" s="83"/>
      <c r="FD337" s="83"/>
      <c r="FE337" s="83"/>
      <c r="FF337" s="83"/>
      <c r="FG337" s="83"/>
      <c r="FH337" s="83"/>
      <c r="FI337" s="84"/>
      <c r="FJ337" s="66"/>
      <c r="FK337" s="51"/>
    </row>
    <row r="338" spans="8:167" x14ac:dyDescent="0.2">
      <c r="I338" s="109"/>
      <c r="J338" s="58"/>
      <c r="K338" s="3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5"/>
      <c r="AA338" s="75">
        <f>K338^3+L338^3+M338^3+N338^3+O338^3+P338^3+Q338^3+R338^3+K339^3+L339^3+M339^3+N339^3+O339^3+P339^3+Q339^3+R339^3</f>
        <v>0</v>
      </c>
      <c r="AB338" s="76">
        <f t="shared" si="56"/>
        <v>0</v>
      </c>
      <c r="AC338" s="61"/>
      <c r="AD338" s="89"/>
      <c r="AE338" s="83"/>
      <c r="AF338" s="83"/>
      <c r="AG338" s="83"/>
      <c r="AH338" s="82"/>
      <c r="AI338" s="82"/>
      <c r="AJ338" s="82"/>
      <c r="AK338" s="82"/>
      <c r="AL338" s="83"/>
      <c r="AM338" s="83"/>
      <c r="AN338" s="83"/>
      <c r="AO338" s="83"/>
      <c r="AP338" s="82"/>
      <c r="AQ338" s="82"/>
      <c r="AR338" s="82"/>
      <c r="AS338" s="86"/>
      <c r="AT338" s="66"/>
      <c r="AU338" s="51"/>
      <c r="AW338" s="109"/>
      <c r="AX338" s="58"/>
      <c r="AY338" s="3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5"/>
      <c r="BO338" s="75">
        <f>AY338^3+AZ338^3+BA338^3+BB338^3+BC338^3+BD338^3+BE338^3+BF338^3+AY339^3+AZ339^3+BA339^3+BB339^3+BC339^3+BD339^3+BE339^3+BF339^3</f>
        <v>0</v>
      </c>
      <c r="BP338" s="76">
        <f t="shared" si="57"/>
        <v>0</v>
      </c>
      <c r="BQ338" s="61"/>
      <c r="BR338" s="81"/>
      <c r="BS338" s="82"/>
      <c r="BT338" s="82"/>
      <c r="BU338" s="82"/>
      <c r="BV338" s="82"/>
      <c r="BW338" s="82"/>
      <c r="BX338" s="82"/>
      <c r="BY338" s="82"/>
      <c r="BZ338" s="83"/>
      <c r="CA338" s="83"/>
      <c r="CB338" s="83"/>
      <c r="CC338" s="83"/>
      <c r="CD338" s="83"/>
      <c r="CE338" s="83"/>
      <c r="CF338" s="83"/>
      <c r="CG338" s="84"/>
      <c r="CH338" s="66"/>
      <c r="CI338" s="51"/>
      <c r="CK338" s="109"/>
      <c r="CL338" s="58"/>
      <c r="CM338" s="3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5"/>
      <c r="DC338" s="75">
        <f>CM338^3+CN338^3+CO338^3+CP338^3+CQ338^3+CR338^3+CS338^3+CT338^3+CM339^3+CN339^3+CO339^3+CP339^3+CQ339^3+CR339^3+CS339^3+CT339^3</f>
        <v>0</v>
      </c>
      <c r="DD338" s="76">
        <f t="shared" si="58"/>
        <v>0</v>
      </c>
      <c r="DE338" s="61"/>
      <c r="DF338" s="89"/>
      <c r="DG338" s="83"/>
      <c r="DH338" s="82"/>
      <c r="DI338" s="82"/>
      <c r="DJ338" s="83"/>
      <c r="DK338" s="83"/>
      <c r="DL338" s="82"/>
      <c r="DM338" s="82"/>
      <c r="DN338" s="83"/>
      <c r="DO338" s="83"/>
      <c r="DP338" s="82"/>
      <c r="DQ338" s="82"/>
      <c r="DR338" s="83"/>
      <c r="DS338" s="83"/>
      <c r="DT338" s="82"/>
      <c r="DU338" s="86"/>
      <c r="DV338" s="66"/>
      <c r="DW338" s="51"/>
      <c r="DY338" s="109"/>
      <c r="DZ338" s="58"/>
      <c r="EA338" s="3"/>
      <c r="EB338" s="4"/>
      <c r="EC338" s="4"/>
      <c r="ED338" s="4"/>
      <c r="EE338" s="4"/>
      <c r="EF338" s="4"/>
      <c r="EG338" s="4"/>
      <c r="EH338" s="4"/>
      <c r="EI338" s="4"/>
      <c r="EJ338" s="4"/>
      <c r="EK338" s="4"/>
      <c r="EL338" s="4"/>
      <c r="EM338" s="4"/>
      <c r="EN338" s="4"/>
      <c r="EO338" s="4"/>
      <c r="EP338" s="5"/>
      <c r="EQ338" s="75">
        <f>EA338^3+EB338^3+EC338^3+ED338^3+EE338^3+EF338^3+EG338^3+EH338^3+EA339^3+EB339^3+EC339^3+ED339^3+EE339^3+EF339^3+EG339^3+EH339^3</f>
        <v>0</v>
      </c>
      <c r="ER338" s="76">
        <f t="shared" si="59"/>
        <v>0</v>
      </c>
      <c r="ES338" s="61"/>
      <c r="ET338" s="81"/>
      <c r="EU338" s="82"/>
      <c r="EV338" s="82"/>
      <c r="EW338" s="82"/>
      <c r="EX338" s="82"/>
      <c r="EY338" s="82"/>
      <c r="EZ338" s="82"/>
      <c r="FA338" s="82"/>
      <c r="FB338" s="82"/>
      <c r="FC338" s="82"/>
      <c r="FD338" s="82"/>
      <c r="FE338" s="82"/>
      <c r="FF338" s="82"/>
      <c r="FG338" s="82"/>
      <c r="FH338" s="82"/>
      <c r="FI338" s="86"/>
      <c r="FJ338" s="66"/>
      <c r="FK338" s="51"/>
    </row>
    <row r="339" spans="8:167" x14ac:dyDescent="0.2">
      <c r="I339" s="109"/>
      <c r="J339" s="58"/>
      <c r="K339" s="3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5"/>
      <c r="AA339" s="75">
        <f>S338^3+T338^3+U338^3+V338^3+W338^3+X338^3+Y338^3+Z338^3+S339^3+T339^3+U339^3+V339^3+W339^3+X339^3+Y339^3+Z339^3</f>
        <v>0</v>
      </c>
      <c r="AB339" s="76">
        <f t="shared" si="56"/>
        <v>0</v>
      </c>
      <c r="AC339" s="61"/>
      <c r="AD339" s="89"/>
      <c r="AE339" s="83"/>
      <c r="AF339" s="83"/>
      <c r="AG339" s="83"/>
      <c r="AH339" s="82"/>
      <c r="AI339" s="82"/>
      <c r="AJ339" s="82"/>
      <c r="AK339" s="82"/>
      <c r="AL339" s="83"/>
      <c r="AM339" s="83"/>
      <c r="AN339" s="83"/>
      <c r="AO339" s="83"/>
      <c r="AP339" s="82"/>
      <c r="AQ339" s="82"/>
      <c r="AR339" s="82"/>
      <c r="AS339" s="86"/>
      <c r="AT339" s="66"/>
      <c r="AU339" s="51"/>
      <c r="AW339" s="109"/>
      <c r="AX339" s="58"/>
      <c r="AY339" s="3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5"/>
      <c r="BO339" s="75">
        <f>BG338^3+BH338^3+BI338^3+BJ338^3+BK338^3+BL338^3+BM338^3+BN338^3+BG339^3+BH339^3+BI339^3+BJ339^3+BK339^3+BL339^3+BM339^3+BN339^3</f>
        <v>0</v>
      </c>
      <c r="BP339" s="76">
        <f t="shared" si="57"/>
        <v>0</v>
      </c>
      <c r="BQ339" s="61"/>
      <c r="BR339" s="81"/>
      <c r="BS339" s="82"/>
      <c r="BT339" s="82"/>
      <c r="BU339" s="82"/>
      <c r="BV339" s="82"/>
      <c r="BW339" s="82"/>
      <c r="BX339" s="82"/>
      <c r="BY339" s="82"/>
      <c r="BZ339" s="83"/>
      <c r="CA339" s="83"/>
      <c r="CB339" s="83"/>
      <c r="CC339" s="83"/>
      <c r="CD339" s="83"/>
      <c r="CE339" s="83"/>
      <c r="CF339" s="83"/>
      <c r="CG339" s="84"/>
      <c r="CH339" s="66"/>
      <c r="CI339" s="51"/>
      <c r="CK339" s="109"/>
      <c r="CL339" s="58"/>
      <c r="CM339" s="3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4"/>
      <c r="DB339" s="5"/>
      <c r="DC339" s="75">
        <f>CU338^3+CV338^3+CW338^3+CX338^3+CY338^3+CZ338^3+DA338^3+DB338^3+CU339^3+CV339^3+CW339^3+CX339^3+CY339^3+CZ339^3+DA339^3+DB339^3</f>
        <v>0</v>
      </c>
      <c r="DD339" s="76">
        <f t="shared" si="58"/>
        <v>0</v>
      </c>
      <c r="DE339" s="61"/>
      <c r="DF339" s="89"/>
      <c r="DG339" s="83"/>
      <c r="DH339" s="82"/>
      <c r="DI339" s="82"/>
      <c r="DJ339" s="83"/>
      <c r="DK339" s="83"/>
      <c r="DL339" s="82"/>
      <c r="DM339" s="82"/>
      <c r="DN339" s="83"/>
      <c r="DO339" s="83"/>
      <c r="DP339" s="82"/>
      <c r="DQ339" s="82"/>
      <c r="DR339" s="83"/>
      <c r="DS339" s="83"/>
      <c r="DT339" s="82"/>
      <c r="DU339" s="86"/>
      <c r="DV339" s="66"/>
      <c r="DW339" s="51"/>
      <c r="DY339" s="109"/>
      <c r="DZ339" s="58"/>
      <c r="EA339" s="3"/>
      <c r="EB339" s="4"/>
      <c r="EC339" s="4"/>
      <c r="ED339" s="4"/>
      <c r="EE339" s="4"/>
      <c r="EF339" s="4"/>
      <c r="EG339" s="4"/>
      <c r="EH339" s="4"/>
      <c r="EI339" s="4"/>
      <c r="EJ339" s="4"/>
      <c r="EK339" s="4"/>
      <c r="EL339" s="4"/>
      <c r="EM339" s="4"/>
      <c r="EN339" s="4"/>
      <c r="EO339" s="4"/>
      <c r="EP339" s="5"/>
      <c r="EQ339" s="75">
        <f>EI338^3+EJ338^3+EK338^3+EL338^3+EM338^3+EN338^3+EO338^3+EP338^3+EI339^3+EJ339^3+EK339^3+EL339^3+EM339^3+EN339^3+EO339^3+EP339^3</f>
        <v>0</v>
      </c>
      <c r="ER339" s="76">
        <f t="shared" si="59"/>
        <v>0</v>
      </c>
      <c r="ES339" s="61"/>
      <c r="ET339" s="89"/>
      <c r="EU339" s="83"/>
      <c r="EV339" s="83"/>
      <c r="EW339" s="83"/>
      <c r="EX339" s="83"/>
      <c r="EY339" s="83"/>
      <c r="EZ339" s="83"/>
      <c r="FA339" s="83"/>
      <c r="FB339" s="83"/>
      <c r="FC339" s="83"/>
      <c r="FD339" s="83"/>
      <c r="FE339" s="83"/>
      <c r="FF339" s="83"/>
      <c r="FG339" s="83"/>
      <c r="FH339" s="83"/>
      <c r="FI339" s="84"/>
      <c r="FJ339" s="66"/>
      <c r="FK339" s="51"/>
    </row>
    <row r="340" spans="8:167" x14ac:dyDescent="0.2">
      <c r="I340" s="109"/>
      <c r="J340" s="58"/>
      <c r="K340" s="3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5"/>
      <c r="AA340" s="75">
        <f>K340^3+L340^3+M340^3+N340^3+O340^3+P340^3+Q340^3+R340^3+K341^3+L341^3+M341^3+N341^3+O341^3+P341^3+Q341^3+R341^3</f>
        <v>0</v>
      </c>
      <c r="AB340" s="76">
        <f t="shared" si="56"/>
        <v>0</v>
      </c>
      <c r="AC340" s="61"/>
      <c r="AD340" s="89"/>
      <c r="AE340" s="83"/>
      <c r="AF340" s="83"/>
      <c r="AG340" s="83"/>
      <c r="AH340" s="82"/>
      <c r="AI340" s="82"/>
      <c r="AJ340" s="82"/>
      <c r="AK340" s="82"/>
      <c r="AL340" s="83"/>
      <c r="AM340" s="83"/>
      <c r="AN340" s="83"/>
      <c r="AO340" s="83"/>
      <c r="AP340" s="82"/>
      <c r="AQ340" s="82"/>
      <c r="AR340" s="82"/>
      <c r="AS340" s="86"/>
      <c r="AT340" s="66"/>
      <c r="AU340" s="51"/>
      <c r="AW340" s="109"/>
      <c r="AX340" s="58"/>
      <c r="AY340" s="3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5"/>
      <c r="BO340" s="75">
        <f>AY340^3+AZ340^3+BA340^3+BB340^3+BC340^3+BD340^3+BE340^3+BF340^3+AY341^3+AZ341^3+BA341^3+BB341^3+BC341^3+BD341^3+BE341^3+BF341^3</f>
        <v>0</v>
      </c>
      <c r="BP340" s="76">
        <f t="shared" si="57"/>
        <v>0</v>
      </c>
      <c r="BQ340" s="61"/>
      <c r="BR340" s="89"/>
      <c r="BS340" s="83"/>
      <c r="BT340" s="83"/>
      <c r="BU340" s="83"/>
      <c r="BV340" s="83"/>
      <c r="BW340" s="83"/>
      <c r="BX340" s="83"/>
      <c r="BY340" s="83"/>
      <c r="BZ340" s="82"/>
      <c r="CA340" s="82"/>
      <c r="CB340" s="82"/>
      <c r="CC340" s="82"/>
      <c r="CD340" s="82"/>
      <c r="CE340" s="82"/>
      <c r="CF340" s="82"/>
      <c r="CG340" s="86"/>
      <c r="CH340" s="66"/>
      <c r="CI340" s="51"/>
      <c r="CK340" s="109"/>
      <c r="CL340" s="58"/>
      <c r="CM340" s="3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4"/>
      <c r="DB340" s="5"/>
      <c r="DC340" s="75">
        <f>CM340^3+CN340^3+CO340^3+CP340^3+CQ340^3+CR340^3+CS340^3+CT340^3+CM341^3+CN341^3+CO341^3+CP341^3+CQ341^3+CR341^3+CS341^3+CT341^3</f>
        <v>0</v>
      </c>
      <c r="DD340" s="76">
        <f t="shared" si="58"/>
        <v>0</v>
      </c>
      <c r="DE340" s="61"/>
      <c r="DF340" s="89"/>
      <c r="DG340" s="83"/>
      <c r="DH340" s="82"/>
      <c r="DI340" s="82"/>
      <c r="DJ340" s="83"/>
      <c r="DK340" s="83"/>
      <c r="DL340" s="82"/>
      <c r="DM340" s="82"/>
      <c r="DN340" s="83"/>
      <c r="DO340" s="83"/>
      <c r="DP340" s="82"/>
      <c r="DQ340" s="82"/>
      <c r="DR340" s="83"/>
      <c r="DS340" s="83"/>
      <c r="DT340" s="82"/>
      <c r="DU340" s="86"/>
      <c r="DV340" s="66"/>
      <c r="DW340" s="51"/>
      <c r="DY340" s="109"/>
      <c r="DZ340" s="58"/>
      <c r="EA340" s="3"/>
      <c r="EB340" s="4"/>
      <c r="EC340" s="4"/>
      <c r="ED340" s="4"/>
      <c r="EE340" s="4"/>
      <c r="EF340" s="4"/>
      <c r="EG340" s="4"/>
      <c r="EH340" s="4"/>
      <c r="EI340" s="4"/>
      <c r="EJ340" s="4"/>
      <c r="EK340" s="4"/>
      <c r="EL340" s="4"/>
      <c r="EM340" s="4"/>
      <c r="EN340" s="4"/>
      <c r="EO340" s="4"/>
      <c r="EP340" s="5"/>
      <c r="EQ340" s="75">
        <f>EA340^3+EB340^3+EC340^3+ED340^3+EE340^3+EF340^3+EG340^3+EH340^3+EA341^3+EB341^3+EC341^3+ED341^3+EE341^3+EF341^3+EG341^3+EH341^3</f>
        <v>0</v>
      </c>
      <c r="ER340" s="76">
        <f t="shared" si="59"/>
        <v>0</v>
      </c>
      <c r="ES340" s="61"/>
      <c r="ET340" s="81"/>
      <c r="EU340" s="82"/>
      <c r="EV340" s="82"/>
      <c r="EW340" s="82"/>
      <c r="EX340" s="82"/>
      <c r="EY340" s="82"/>
      <c r="EZ340" s="82"/>
      <c r="FA340" s="82"/>
      <c r="FB340" s="82"/>
      <c r="FC340" s="82"/>
      <c r="FD340" s="82"/>
      <c r="FE340" s="82"/>
      <c r="FF340" s="82"/>
      <c r="FG340" s="82"/>
      <c r="FH340" s="82"/>
      <c r="FI340" s="86"/>
      <c r="FJ340" s="66"/>
      <c r="FK340" s="51"/>
    </row>
    <row r="341" spans="8:167" x14ac:dyDescent="0.2">
      <c r="I341" s="109"/>
      <c r="J341" s="58"/>
      <c r="K341" s="7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9"/>
      <c r="AA341" s="75">
        <f>S340^3+T340^3+U340^3+V340^3+W340^3+X340^3+Y340^3+Z340^3+S341^3+T341^3+U341^3+V341^3+W341^3+X341^3+Y341^3+Z341^3</f>
        <v>0</v>
      </c>
      <c r="AB341" s="76">
        <f t="shared" si="56"/>
        <v>0</v>
      </c>
      <c r="AC341" s="61"/>
      <c r="AD341" s="116"/>
      <c r="AE341" s="117"/>
      <c r="AF341" s="117"/>
      <c r="AG341" s="117"/>
      <c r="AH341" s="118"/>
      <c r="AI341" s="118"/>
      <c r="AJ341" s="118"/>
      <c r="AK341" s="118"/>
      <c r="AL341" s="117"/>
      <c r="AM341" s="117"/>
      <c r="AN341" s="117"/>
      <c r="AO341" s="117"/>
      <c r="AP341" s="118"/>
      <c r="AQ341" s="118"/>
      <c r="AR341" s="118"/>
      <c r="AS341" s="119"/>
      <c r="AT341" s="32"/>
      <c r="AU341" s="115"/>
      <c r="AW341" s="109"/>
      <c r="AX341" s="58"/>
      <c r="AY341" s="7"/>
      <c r="AZ341" s="8"/>
      <c r="BA341" s="8"/>
      <c r="BB341" s="8"/>
      <c r="BC341" s="8"/>
      <c r="BD341" s="8"/>
      <c r="BE341" s="8"/>
      <c r="BF341" s="8"/>
      <c r="BG341" s="8"/>
      <c r="BH341" s="8"/>
      <c r="BI341" s="8"/>
      <c r="BJ341" s="8"/>
      <c r="BK341" s="8"/>
      <c r="BL341" s="8"/>
      <c r="BM341" s="8"/>
      <c r="BN341" s="9"/>
      <c r="BO341" s="75">
        <f>BG340^3+BH340^3+BI340^3+BJ340^3+BK340^3+BL340^3+BM340^3+BN340^3+BG341^3+BH341^3+BI341^3+BJ341^3+BK341^3+BL341^3+BM341^3+BN341^3</f>
        <v>0</v>
      </c>
      <c r="BP341" s="76">
        <f t="shared" si="57"/>
        <v>0</v>
      </c>
      <c r="BQ341" s="61"/>
      <c r="BR341" s="116"/>
      <c r="BS341" s="117"/>
      <c r="BT341" s="117"/>
      <c r="BU341" s="117"/>
      <c r="BV341" s="117"/>
      <c r="BW341" s="117"/>
      <c r="BX341" s="117"/>
      <c r="BY341" s="117"/>
      <c r="BZ341" s="118"/>
      <c r="CA341" s="118"/>
      <c r="CB341" s="118"/>
      <c r="CC341" s="118"/>
      <c r="CD341" s="118"/>
      <c r="CE341" s="118"/>
      <c r="CF341" s="118"/>
      <c r="CG341" s="119"/>
      <c r="CH341" s="32"/>
      <c r="CI341" s="115"/>
      <c r="CK341" s="109"/>
      <c r="CL341" s="58"/>
      <c r="CM341" s="7"/>
      <c r="CN341" s="8"/>
      <c r="CO341" s="8"/>
      <c r="CP341" s="8"/>
      <c r="CQ341" s="8"/>
      <c r="CR341" s="8"/>
      <c r="CS341" s="8"/>
      <c r="CT341" s="8"/>
      <c r="CU341" s="8"/>
      <c r="CV341" s="8"/>
      <c r="CW341" s="8"/>
      <c r="CX341" s="8"/>
      <c r="CY341" s="8"/>
      <c r="CZ341" s="8"/>
      <c r="DA341" s="8"/>
      <c r="DB341" s="9"/>
      <c r="DC341" s="75">
        <f>CU340^3+CV340^3+CW340^3+CX340^3+CY340^3+CZ340^3+DA340^3+DB340^3+CU341^3+CV341^3+CW341^3+CX341^3+CY341^3+CZ341^3+DA341^3+DB341^3</f>
        <v>0</v>
      </c>
      <c r="DD341" s="76">
        <f t="shared" si="58"/>
        <v>0</v>
      </c>
      <c r="DE341" s="61"/>
      <c r="DF341" s="116"/>
      <c r="DG341" s="117"/>
      <c r="DH341" s="118"/>
      <c r="DI341" s="118"/>
      <c r="DJ341" s="117"/>
      <c r="DK341" s="117"/>
      <c r="DL341" s="118"/>
      <c r="DM341" s="118"/>
      <c r="DN341" s="117"/>
      <c r="DO341" s="117"/>
      <c r="DP341" s="118"/>
      <c r="DQ341" s="118"/>
      <c r="DR341" s="117"/>
      <c r="DS341" s="117"/>
      <c r="DT341" s="118"/>
      <c r="DU341" s="119"/>
      <c r="DV341" s="32"/>
      <c r="DW341" s="115"/>
      <c r="DY341" s="109"/>
      <c r="DZ341" s="58"/>
      <c r="EA341" s="7"/>
      <c r="EB341" s="8"/>
      <c r="EC341" s="8"/>
      <c r="ED341" s="8"/>
      <c r="EE341" s="8"/>
      <c r="EF341" s="8"/>
      <c r="EG341" s="8"/>
      <c r="EH341" s="8"/>
      <c r="EI341" s="8"/>
      <c r="EJ341" s="8"/>
      <c r="EK341" s="8"/>
      <c r="EL341" s="8"/>
      <c r="EM341" s="8"/>
      <c r="EN341" s="8"/>
      <c r="EO341" s="8"/>
      <c r="EP341" s="9"/>
      <c r="EQ341" s="75">
        <f>EI340^3+EJ340^3+EK340^3+EL340^3+EM340^3+EN340^3+EO340^3+EP340^3+EI341^3+EJ341^3+EK341^3+EL341^3+EM341^3+EN341^3+EO341^3+EP341^3</f>
        <v>0</v>
      </c>
      <c r="ER341" s="76">
        <f t="shared" si="59"/>
        <v>0</v>
      </c>
      <c r="ES341" s="61"/>
      <c r="ET341" s="116"/>
      <c r="EU341" s="117"/>
      <c r="EV341" s="117"/>
      <c r="EW341" s="117"/>
      <c r="EX341" s="117"/>
      <c r="EY341" s="117"/>
      <c r="EZ341" s="117"/>
      <c r="FA341" s="117"/>
      <c r="FB341" s="117"/>
      <c r="FC341" s="117"/>
      <c r="FD341" s="117"/>
      <c r="FE341" s="117"/>
      <c r="FF341" s="117"/>
      <c r="FG341" s="117"/>
      <c r="FH341" s="117"/>
      <c r="FI341" s="120"/>
      <c r="FJ341" s="32"/>
      <c r="FK341" s="115"/>
    </row>
    <row r="342" spans="8:167" x14ac:dyDescent="0.2">
      <c r="I342" s="109"/>
      <c r="J342" s="58"/>
      <c r="K342" s="121">
        <f>K326^3+K327^3+K328^3+K329^3+K330^3+K331^3+K332^3+K333^3+L326^3+L327^3+L328^3+L329^3+L330^3+L331^3+L332^3+L333^3</f>
        <v>0</v>
      </c>
      <c r="L342" s="122">
        <f>K341^3+K340^3+K339^3+K338^3+K337^3+K336^3+K335^3+K334^3+L341^3+L340^3+L339^3+L338^3+L337^3+L336^3+L335^3+L334^3</f>
        <v>0</v>
      </c>
      <c r="M342" s="122">
        <f>M326^3+M327^3+M328^3+M329^3+M330^3+M331^3+M332^3+M333^3+N326^3+N327^3+N328^3+N329^3+N330^3+N331^3+N332^3+N333^3</f>
        <v>0</v>
      </c>
      <c r="N342" s="122">
        <f>M341^3+M340^3+M339^3+M338^3+M337^3+M336^3+M335^3+M334^3+N341^3+N340^3+N339^3+N338^3+N337^3+N336^3+N335^3+N334^3</f>
        <v>0</v>
      </c>
      <c r="O342" s="122">
        <f>O326^3+O327^3+O328^3+O329^3+O330^3+O331^3+O332^3+O333^3+P326^3+P327^3+P328^3+P329^3+P330^3+P331^3+P332^3+P333^3</f>
        <v>0</v>
      </c>
      <c r="P342" s="122">
        <f>O341^3+O340^3+O339^3+O338^3+O337^3+O336^3+O335^3+O334^3+P341^3+P340^3+P339^3+P338^3+P337^3+P336^3+P335^3+P334^3</f>
        <v>0</v>
      </c>
      <c r="Q342" s="122">
        <f>Q326^3+Q327^3+Q328^3+Q329^3+Q330^3+Q331^3+Q332^3+Q333^3+R326^3+R327^3+R328^3+R329^3+R330^3+R331^3+R332^3+R333^3</f>
        <v>0</v>
      </c>
      <c r="R342" s="122">
        <f>Q341^3+Q340^3+Q339^3+Q338^3+Q337^3+Q336^3+Q335^3+Q334^3+R341^3+R340^3+R339^3+R338^3+R337^3+R336^3+R335^3+R334^3</f>
        <v>0</v>
      </c>
      <c r="S342" s="122">
        <f>S326^3+S327^3+S328^3+S329^3+S330^3+S331^3+S332^3+S333^3+T326^3+T327^3+T328^3+T329^3+T330^3+T331^3+T332^3+T333^3</f>
        <v>0</v>
      </c>
      <c r="T342" s="122">
        <f>S341^3+S340^3+S339^3+S338^3+S337^3+S336^3+S335^3+S334^3+T341^3+T340^3+T339^3+T338^3+T337^3+T336^3+T335^3+T334^3</f>
        <v>0</v>
      </c>
      <c r="U342" s="122">
        <f>U326^3+U327^3+U328^3+U329^3+U330^3+U331^3+U332^3+U333^3+V326^3+V327^3+V328^3+V329^3+V330^3+V331^3+V332^3+V333^3</f>
        <v>0</v>
      </c>
      <c r="V342" s="122">
        <f>U341^3+U340^3+U339^3+U338^3+U337^3+U336^3+U335^3+U334^3+V341^3+V340^3+V339^3+V338^3+V337^3+V336^3+V335^3+V334^3</f>
        <v>0</v>
      </c>
      <c r="W342" s="122">
        <f>W326^3+W327^3+W328^3+W329^3+W330^3+W331^3+W332^3+W333^3+X326^3+X327^3+X328^3+X329^3+X330^3+X331^3+X332^3+X333^3</f>
        <v>0</v>
      </c>
      <c r="X342" s="122">
        <f>W341^3+W340^3+W339^3+W338^3+W337^3+W336^3+W335^3+W334^3+X341^3+X340^3+X339^3+X338^3+X337^3+X336^3+X335^3+X334^3</f>
        <v>0</v>
      </c>
      <c r="Y342" s="122">
        <f>Y326^3+Y327^3+Y328^3+Y329^3+Y330^3+Y331^3+Y332^3+Y333^3+Z326^3+Z327^3+Z328^3+Z329^3+Z330^3+Z331^3+Z332^3+Z333^3</f>
        <v>0</v>
      </c>
      <c r="Z342" s="123">
        <f>Y341^3+Y340^3+Y339^3+Y338^3+Y337^3+Y336^3+Y335^3+Y334^3+Z341^3+Z340^3+Z339^3+Z338^3+Z337^3+Z336^3+Z335^3+Z334^3</f>
        <v>0</v>
      </c>
      <c r="AA342" s="124">
        <f>SUMSQ(K326,L327,M328,N329,O330,P331,Q332,R333,S334,T335,U336,V337,W338,X339,Y340,Z341)</f>
        <v>0</v>
      </c>
      <c r="AB342" s="125">
        <f>SUMSQ(K334,L335,M336,N337,O338,P339,Q340,R341,S326,T327,U328,V329,W330,X331,Y332,Z333)</f>
        <v>0</v>
      </c>
      <c r="AC342" s="52"/>
      <c r="AD342" s="126"/>
      <c r="AE342" s="126"/>
      <c r="AF342" s="126"/>
      <c r="AG342" s="126"/>
      <c r="AH342" s="126"/>
      <c r="AI342" s="126"/>
      <c r="AJ342" s="126"/>
      <c r="AK342" s="126"/>
      <c r="AL342" s="126"/>
      <c r="AM342" s="126"/>
      <c r="AN342" s="126"/>
      <c r="AO342" s="126"/>
      <c r="AP342" s="126"/>
      <c r="AQ342" s="126"/>
      <c r="AR342" s="126"/>
      <c r="AS342" s="126"/>
      <c r="AT342" s="32"/>
      <c r="AU342" s="115"/>
      <c r="AW342" s="109"/>
      <c r="AX342" s="58"/>
      <c r="AY342" s="121">
        <f>AY326^3+AY327^3+AY328^3+AY329^3+AY330^3+AY331^3+AY332^3+AY333^3+AZ326^3+AZ327^3+AZ328^3+AZ329^3+AZ330^3+AZ331^3+AZ332^3+AZ333^3</f>
        <v>0</v>
      </c>
      <c r="AZ342" s="122">
        <f>AY341^3+AY340^3+AY339^3+AY338^3+AY337^3+AY336^3+AY335^3+AY334^3+AZ341^3+AZ340^3+AZ339^3+AZ338^3+AZ337^3+AZ336^3+AZ335^3+AZ334^3</f>
        <v>0</v>
      </c>
      <c r="BA342" s="122">
        <f>BA326^3+BA327^3+BA328^3+BA329^3+BA330^3+BA331^3+BA332^3+BA333^3+BB326^3+BB327^3+BB328^3+BB329^3+BB330^3+BB331^3+BB332^3+BB333^3</f>
        <v>0</v>
      </c>
      <c r="BB342" s="122">
        <f>BA341^3+BA340^3+BA339^3+BA338^3+BA337^3+BA336^3+BA335^3+BA334^3+BB341^3+BB340^3+BB339^3+BB338^3+BB337^3+BB336^3+BB335^3+BB334^3</f>
        <v>0</v>
      </c>
      <c r="BC342" s="122">
        <f>BC326^3+BC327^3+BC328^3+BC329^3+BC330^3+BC331^3+BC332^3+BC333^3+BD326^3+BD327^3+BD328^3+BD329^3+BD330^3+BD331^3+BD332^3+BD333^3</f>
        <v>0</v>
      </c>
      <c r="BD342" s="122">
        <f>BC341^3+BC340^3+BC339^3+BC338^3+BC337^3+BC336^3+BC335^3+BC334^3+BD341^3+BD340^3+BD339^3+BD338^3+BD337^3+BD336^3+BD335^3+BD334^3</f>
        <v>0</v>
      </c>
      <c r="BE342" s="122">
        <f>BE326^3+BE327^3+BE328^3+BE329^3+BE330^3+BE331^3+BE332^3+BE333^3+BF326^3+BF327^3+BF328^3+BF329^3+BF330^3+BF331^3+BF332^3+BF333^3</f>
        <v>0</v>
      </c>
      <c r="BF342" s="122">
        <f>BE341^3+BE340^3+BE339^3+BE338^3+BE337^3+BE336^3+BE335^3+BE334^3+BF341^3+BF340^3+BF339^3+BF338^3+BF337^3+BF336^3+BF335^3+BF334^3</f>
        <v>0</v>
      </c>
      <c r="BG342" s="122">
        <f>BG326^3+BG327^3+BG328^3+BG329^3+BG330^3+BG331^3+BG332^3+BG333^3+BH326^3+BH327^3+BH328^3+BH329^3+BH330^3+BH331^3+BH332^3+BH333^3</f>
        <v>0</v>
      </c>
      <c r="BH342" s="122">
        <f>BG341^3+BG340^3+BG339^3+BG338^3+BG337^3+BG336^3+BG335^3+BG334^3+BH341^3+BH340^3+BH339^3+BH338^3+BH337^3+BH336^3+BH335^3+BH334^3</f>
        <v>0</v>
      </c>
      <c r="BI342" s="122">
        <f>BI326^3+BI327^3+BI328^3+BI329^3+BI330^3+BI331^3+BI332^3+BI333^3+BJ326^3+BJ327^3+BJ328^3+BJ329^3+BJ330^3+BJ331^3+BJ332^3+BJ333^3</f>
        <v>0</v>
      </c>
      <c r="BJ342" s="122">
        <f>BI341^3+BI340^3+BI339^3+BI338^3+BI337^3+BI336^3+BI335^3+BI334^3+BJ341^3+BJ340^3+BJ339^3+BJ338^3+BJ337^3+BJ336^3+BJ335^3+BJ334^3</f>
        <v>0</v>
      </c>
      <c r="BK342" s="122">
        <f>BK326^3+BK327^3+BK328^3+BK329^3+BK330^3+BK331^3+BK332^3+BK333^3+BL326^3+BL327^3+BL328^3+BL329^3+BL330^3+BL331^3+BL332^3+BL333^3</f>
        <v>0</v>
      </c>
      <c r="BL342" s="122">
        <f>BK341^3+BK340^3+BK339^3+BK338^3+BK337^3+BK336^3+BK335^3+BK334^3+BL341^3+BL340^3+BL339^3+BL338^3+BL337^3+BL336^3+BL335^3+BL334^3</f>
        <v>0</v>
      </c>
      <c r="BM342" s="122">
        <f>BM326^3+BM327^3+BM328^3+BM329^3+BM330^3+BM331^3+BM332^3+BM333^3+BN326^3+BN327^3+BN328^3+BN329^3+BN330^3+BN331^3+BN332^3+BN333^3</f>
        <v>0</v>
      </c>
      <c r="BN342" s="123">
        <f>BM341^3+BM340^3+BM339^3+BM338^3+BM337^3+BM336^3+BM335^3+BM334^3+BN341^3+BN340^3+BN339^3+BN338^3+BN337^3+BN336^3+BN335^3+BN334^3</f>
        <v>0</v>
      </c>
      <c r="BO342" s="124">
        <f>SUMSQ(AY326,AZ327,BA328,BB329,BC330,BD331,BE332,BF333,BG334,BH335,BI336,BJ337,BK338,BL339,BM340,BN341)</f>
        <v>0</v>
      </c>
      <c r="BP342" s="125">
        <f>SUMSQ(AY334,AZ335,BA336,BB337,BC338,BD339,BE340,BF341,BG326,BH327,BI328,BJ329,BK330,BL331,BM332,BN333)</f>
        <v>0</v>
      </c>
      <c r="BQ342" s="52"/>
      <c r="BR342" s="126"/>
      <c r="BS342" s="126"/>
      <c r="BT342" s="126"/>
      <c r="BU342" s="126"/>
      <c r="BV342" s="126"/>
      <c r="BW342" s="126"/>
      <c r="BX342" s="126"/>
      <c r="BY342" s="126"/>
      <c r="BZ342" s="126"/>
      <c r="CA342" s="126"/>
      <c r="CB342" s="126"/>
      <c r="CC342" s="126"/>
      <c r="CD342" s="126"/>
      <c r="CE342" s="126"/>
      <c r="CF342" s="126"/>
      <c r="CG342" s="126"/>
      <c r="CH342" s="32"/>
      <c r="CI342" s="115"/>
      <c r="CK342" s="109"/>
      <c r="CL342" s="58"/>
      <c r="CM342" s="121">
        <f>CM326^3+CM327^3+CM328^3+CM329^3+CM330^3+CM331^3+CM332^3+CM333^3+CN326^3+CN327^3+CN328^3+CN329^3+CN330^3+CN331^3+CN332^3+CN333^3</f>
        <v>0</v>
      </c>
      <c r="CN342" s="122">
        <f>CM341^3+CM340^3+CM339^3+CM338^3+CM337^3+CM336^3+CM335^3+CM334^3+CN341^3+CN340^3+CN339^3+CN338^3+CN337^3+CN336^3+CN335^3+CN334^3</f>
        <v>0</v>
      </c>
      <c r="CO342" s="122">
        <f>CO326^3+CO327^3+CO328^3+CO329^3+CO330^3+CO331^3+CO332^3+CO333^3+CP326^3+CP327^3+CP328^3+CP329^3+CP330^3+CP331^3+CP332^3+CP333^3</f>
        <v>0</v>
      </c>
      <c r="CP342" s="122">
        <f>CO341^3+CO340^3+CO339^3+CO338^3+CO337^3+CO336^3+CO335^3+CO334^3+CP341^3+CP340^3+CP339^3+CP338^3+CP337^3+CP336^3+CP335^3+CP334^3</f>
        <v>0</v>
      </c>
      <c r="CQ342" s="122">
        <f>CQ326^3+CQ327^3+CQ328^3+CQ329^3+CQ330^3+CQ331^3+CQ332^3+CQ333^3+CR326^3+CR327^3+CR328^3+CR329^3+CR330^3+CR331^3+CR332^3+CR333^3</f>
        <v>0</v>
      </c>
      <c r="CR342" s="122">
        <f>CQ341^3+CQ340^3+CQ339^3+CQ338^3+CQ337^3+CQ336^3+CQ335^3+CQ334^3+CR341^3+CR340^3+CR339^3+CR338^3+CR337^3+CR336^3+CR335^3+CR334^3</f>
        <v>0</v>
      </c>
      <c r="CS342" s="122">
        <f>CS326^3+CS327^3+CS328^3+CS329^3+CS330^3+CS331^3+CS332^3+CS333^3+CT326^3+CT327^3+CT328^3+CT329^3+CT330^3+CT331^3+CT332^3+CT333^3</f>
        <v>0</v>
      </c>
      <c r="CT342" s="122">
        <f>CS341^3+CS340^3+CS339^3+CS338^3+CS337^3+CS336^3+CS335^3+CS334^3+CT341^3+CT340^3+CT339^3+CT338^3+CT337^3+CT336^3+CT335^3+CT334^3</f>
        <v>0</v>
      </c>
      <c r="CU342" s="122">
        <f>CU326^3+CU327^3+CU328^3+CU329^3+CU330^3+CU331^3+CU332^3+CU333^3+CV326^3+CV327^3+CV328^3+CV329^3+CV330^3+CV331^3+CV332^3+CV333^3</f>
        <v>0</v>
      </c>
      <c r="CV342" s="122">
        <f>CU341^3+CU340^3+CU339^3+CU338^3+CU337^3+CU336^3+CU335^3+CU334^3+CV341^3+CV340^3+CV339^3+CV338^3+CV337^3+CV336^3+CV335^3+CV334^3</f>
        <v>0</v>
      </c>
      <c r="CW342" s="122">
        <f>CW326^3+CW327^3+CW328^3+CW329^3+CW330^3+CW331^3+CW332^3+CW333^3+CX326^3+CX327^3+CX328^3+CX329^3+CX330^3+CX331^3+CX332^3+CX333^3</f>
        <v>0</v>
      </c>
      <c r="CX342" s="122">
        <f>CW341^3+CW340^3+CW339^3+CW338^3+CW337^3+CW336^3+CW335^3+CW334^3+CX341^3+CX340^3+CX339^3+CX338^3+CX337^3+CX336^3+CX335^3+CX334^3</f>
        <v>0</v>
      </c>
      <c r="CY342" s="122">
        <f>CY326^3+CY327^3+CY328^3+CY329^3+CY330^3+CY331^3+CY332^3+CY333^3+CZ326^3+CZ327^3+CZ328^3+CZ329^3+CZ330^3+CZ331^3+CZ332^3+CZ333^3</f>
        <v>0</v>
      </c>
      <c r="CZ342" s="122">
        <f>CY341^3+CY340^3+CY339^3+CY338^3+CY337^3+CY336^3+CY335^3+CY334^3+CZ341^3+CZ340^3+CZ339^3+CZ338^3+CZ337^3+CZ336^3+CZ335^3+CZ334^3</f>
        <v>0</v>
      </c>
      <c r="DA342" s="122">
        <f>DA326^3+DA327^3+DA328^3+DA329^3+DA330^3+DA331^3+DA332^3+DA333^3+DB326^3+DB327^3+DB328^3+DB329^3+DB330^3+DB331^3+DB332^3+DB333^3</f>
        <v>0</v>
      </c>
      <c r="DB342" s="123">
        <f>DA341^3+DA340^3+DA339^3+DA338^3+DA337^3+DA336^3+DA335^3+DA334^3+DB341^3+DB340^3+DB339^3+DB338^3+DB337^3+DB336^3+DB335^3+DB334^3</f>
        <v>0</v>
      </c>
      <c r="DC342" s="124">
        <f>SUMSQ(CM326,CN327,CO328,CP329,CQ330,CR331,CS332,CT333,CU334,CV335,CW336,CX337,CY338,CZ339,DA340,DB341)</f>
        <v>0</v>
      </c>
      <c r="DD342" s="125">
        <f>SUMSQ(CM334,CN335,CO336,CP337,CQ338,CR339,CS340,CT341,CU326,CV327,CW328,CX329,CY330,CZ331,DA332,DB333)</f>
        <v>0</v>
      </c>
      <c r="DE342" s="52"/>
      <c r="DF342" s="126"/>
      <c r="DG342" s="126"/>
      <c r="DH342" s="126"/>
      <c r="DI342" s="126"/>
      <c r="DJ342" s="126"/>
      <c r="DK342" s="126"/>
      <c r="DL342" s="126"/>
      <c r="DM342" s="126"/>
      <c r="DN342" s="126"/>
      <c r="DO342" s="126"/>
      <c r="DP342" s="126"/>
      <c r="DQ342" s="126"/>
      <c r="DR342" s="126"/>
      <c r="DS342" s="126"/>
      <c r="DT342" s="126"/>
      <c r="DU342" s="126"/>
      <c r="DV342" s="32"/>
      <c r="DW342" s="115"/>
      <c r="DY342" s="109"/>
      <c r="DZ342" s="58"/>
      <c r="EA342" s="121">
        <f>EA326^3+EA327^3+EA328^3+EA329^3+EA330^3+EA331^3+EA332^3+EA333^3+EB326^3+EB327^3+EB328^3+EB329^3+EB330^3+EB331^3+EB332^3+EB333^3</f>
        <v>0</v>
      </c>
      <c r="EB342" s="122">
        <f>EA341^3+EA340^3+EA339^3+EA338^3+EA337^3+EA336^3+EA335^3+EA334^3+EB341^3+EB340^3+EB339^3+EB338^3+EB337^3+EB336^3+EB335^3+EB334^3</f>
        <v>0</v>
      </c>
      <c r="EC342" s="122">
        <f>EC326^3+EC327^3+EC328^3+EC329^3+EC330^3+EC331^3+EC332^3+EC333^3+ED326^3+ED327^3+ED328^3+ED329^3+ED330^3+ED331^3+ED332^3+ED333^3</f>
        <v>0</v>
      </c>
      <c r="ED342" s="122">
        <f>EC341^3+EC340^3+EC339^3+EC338^3+EC337^3+EC336^3+EC335^3+EC334^3+ED341^3+ED340^3+ED339^3+ED338^3+ED337^3+ED336^3+ED335^3+ED334^3</f>
        <v>0</v>
      </c>
      <c r="EE342" s="122">
        <f>EE326^3+EE327^3+EE328^3+EE329^3+EE330^3+EE331^3+EE332^3+EE333^3+EF326^3+EF327^3+EF328^3+EF329^3+EF330^3+EF331^3+EF332^3+EF333^3</f>
        <v>0</v>
      </c>
      <c r="EF342" s="122">
        <f>EE341^3+EE340^3+EE339^3+EE338^3+EE337^3+EE336^3+EE335^3+EE334^3+EF341^3+EF340^3+EF339^3+EF338^3+EF337^3+EF336^3+EF335^3+EF334^3</f>
        <v>0</v>
      </c>
      <c r="EG342" s="122">
        <f>EG326^3+EG327^3+EG328^3+EG329^3+EG330^3+EG331^3+EG332^3+EG333^3+EH326^3+EH327^3+EH328^3+EH329^3+EH330^3+EH331^3+EH332^3+EH333^3</f>
        <v>0</v>
      </c>
      <c r="EH342" s="122">
        <f>EG341^3+EG340^3+EG339^3+EG338^3+EG337^3+EG336^3+EG335^3+EG334^3+EH341^3+EH340^3+EH339^3+EH338^3+EH337^3+EH336^3+EH335^3+EH334^3</f>
        <v>0</v>
      </c>
      <c r="EI342" s="122">
        <f>EI326^3+EI327^3+EI328^3+EI329^3+EI330^3+EI331^3+EI332^3+EI333^3+EJ326^3+EJ327^3+EJ328^3+EJ329^3+EJ330^3+EJ331^3+EJ332^3+EJ333^3</f>
        <v>0</v>
      </c>
      <c r="EJ342" s="122">
        <f>EI341^3+EI340^3+EI339^3+EI338^3+EI337^3+EI336^3+EI335^3+EI334^3+EJ341^3+EJ340^3+EJ339^3+EJ338^3+EJ337^3+EJ336^3+EJ335^3+EJ334^3</f>
        <v>0</v>
      </c>
      <c r="EK342" s="122">
        <f>EK326^3+EK327^3+EK328^3+EK329^3+EK330^3+EK331^3+EK332^3+EK333^3+EL326^3+EL327^3+EL328^3+EL329^3+EL330^3+EL331^3+EL332^3+EL333^3</f>
        <v>0</v>
      </c>
      <c r="EL342" s="122">
        <f>EK341^3+EK340^3+EK339^3+EK338^3+EK337^3+EK336^3+EK335^3+EK334^3+EL341^3+EL340^3+EL339^3+EL338^3+EL337^3+EL336^3+EL335^3+EL334^3</f>
        <v>0</v>
      </c>
      <c r="EM342" s="122">
        <f>EM326^3+EM327^3+EM328^3+EM329^3+EM330^3+EM331^3+EM332^3+EM333^3+EN326^3+EN327^3+EN328^3+EN329^3+EN330^3+EN331^3+EN332^3+EN333^3</f>
        <v>0</v>
      </c>
      <c r="EN342" s="122">
        <f>EM341^3+EM340^3+EM339^3+EM338^3+EM337^3+EM336^3+EM335^3+EM334^3+EN341^3+EN340^3+EN339^3+EN338^3+EN337^3+EN336^3+EN335^3+EN334^3</f>
        <v>0</v>
      </c>
      <c r="EO342" s="122">
        <f>EO326^3+EO327^3+EO328^3+EO329^3+EO330^3+EO331^3+EO332^3+EO333^3+EP326^3+EP327^3+EP328^3+EP329^3+EP330^3+EP331^3+EP332^3+EP333^3</f>
        <v>0</v>
      </c>
      <c r="EP342" s="123">
        <f>EO341^3+EO340^3+EO339^3+EO338^3+EO337^3+EO336^3+EO335^3+EO334^3+EP341^3+EP340^3+EP339^3+EP338^3+EP337^3+EP336^3+EP335^3+EP334^3</f>
        <v>0</v>
      </c>
      <c r="EQ342" s="124">
        <f>SUMSQ(EA326,EB327,EC328,ED329,EE330,EF331,EG332,EH333,EI334,EJ335,EK336,EL337,EM338,EN339,EO340,EP341)</f>
        <v>0</v>
      </c>
      <c r="ER342" s="125">
        <f>SUMSQ(EA334,EB335,EC336,ED337,EE338,EF339,EG340,EH341,EI326,EJ327,EK328,EL329,EM330,EN331,EO332,EP333)</f>
        <v>0</v>
      </c>
      <c r="ES342" s="52"/>
      <c r="ET342" s="126"/>
      <c r="EU342" s="126"/>
      <c r="EV342" s="126"/>
      <c r="EW342" s="126"/>
      <c r="EX342" s="126"/>
      <c r="EY342" s="126"/>
      <c r="EZ342" s="126"/>
      <c r="FA342" s="126"/>
      <c r="FB342" s="126"/>
      <c r="FC342" s="126"/>
      <c r="FD342" s="126"/>
      <c r="FE342" s="126"/>
      <c r="FF342" s="126"/>
      <c r="FG342" s="126"/>
      <c r="FH342" s="126"/>
      <c r="FI342" s="126"/>
      <c r="FJ342" s="32"/>
      <c r="FK342" s="115"/>
    </row>
    <row r="343" spans="8:167" ht="13.5" thickBot="1" x14ac:dyDescent="0.25">
      <c r="I343" s="109"/>
      <c r="J343" s="58"/>
      <c r="K343" s="127">
        <f>K326^3+L326^3+M326^3+N326^3+K327^3+L327^3+M327^3+N327^3+K328^3+L328^3+M328^3+N328^3+K329^3+L329^3+M329^3+N329^3</f>
        <v>0</v>
      </c>
      <c r="L343" s="128">
        <f>K330^3+L330^3+M330^3+N330^3+K331^3+L331^3+M331^3+N331^3+K332^3+L332^3+M332^3+N332^3+K333^3+L333^3+M333^3+N333^3</f>
        <v>0</v>
      </c>
      <c r="M343" s="128">
        <f>K334^3+L334^3+M334^3+N334^3+K335^3+L335^3+M335^3+N335^3+K336^3+L336^3+M336^3+N336^3+K337^3+L337^3+M337^3+N337^3</f>
        <v>0</v>
      </c>
      <c r="N343" s="128">
        <f>K338^3+L338^3+M338^3+N338^3+K339^3+L339^3+M339^3+N339^3+K340^3+L340^3+M340^3+N340^3+K341^3+L341^3+M341^3+N341^3</f>
        <v>0</v>
      </c>
      <c r="O343" s="128">
        <f>O326^3+P326^3+Q326^3+R326^3+O327^3+P327^3+Q327^3+R327^3+O328^3+P328^3+Q328^3+R328^3+O329^3+P329^3+Q329^3+R329^3</f>
        <v>0</v>
      </c>
      <c r="P343" s="128">
        <f>O330^3+P330^3+Q330^3+R330^3+O331^3+P331^3+Q331^3+R331^3+O332^3+P332^3+Q332^3+R332^3+O333^3+P333^3+Q333^3+R333^3</f>
        <v>0</v>
      </c>
      <c r="Q343" s="128">
        <f>O334^3+P334^3+Q334^3+R334^3+O335^3+P335^3+Q335^3+R335^3+O336^3+P336^3+Q336^3+R336^3+O337^3+P337^3+Q337^3+R337^3</f>
        <v>0</v>
      </c>
      <c r="R343" s="128">
        <f>O338^3+P338^3+Q338^3+R338^3+O339^3+P339^3+Q339^3+R339^3+O340^3+P340^3+Q340^3+R340^3+O341^3+P341^3+Q341^3+R341^3</f>
        <v>0</v>
      </c>
      <c r="S343" s="128">
        <f>S326^3+T326^3+U326^3+V326^3+S327^3+T327^3+U327^3+V327^3+S328^3+T328^3+U328^3+V328^3+S329^3+T329^3+U329^3+V329^3</f>
        <v>0</v>
      </c>
      <c r="T343" s="128">
        <f>S330^3+T330^3+U330^3+V330^3+S331^3+T331^3+U331^3+V331^3+S332^3+T332^3+U332^3+V332^3+S333^3+T333^3+U333^3+V333^3</f>
        <v>0</v>
      </c>
      <c r="U343" s="128">
        <f>S334^3+T334^3+U334^3+V334^3+S335^3+T335^3+U335^3+V335^3+S336^3+T336^3+U336^3+V336^3+S337^3+T337^3+U337^3+V337^3</f>
        <v>0</v>
      </c>
      <c r="V343" s="128">
        <f>S338^3+T338^3+U338^3+V338^3+S339^3+T339^3+U339^3+V339^3+S340^3+T340^3+U340^3+V340^3+S341^3+T341^3+U341^3+V341^3</f>
        <v>0</v>
      </c>
      <c r="W343" s="128">
        <f>W326^3+X326^3+Y326^3+Z326^3+W327^3+X327^3+Y327^3+Z327^3+W328^3+X328^3+Y328^3+Z328^3+W329^3+X329^3+Y329^3+Z329^3</f>
        <v>0</v>
      </c>
      <c r="X343" s="128">
        <f>W330^3+X330^3+Y330^3+Z330^3+W331^3+X331^3+Y331^3+Z331^3+W332^3+X332^3+Y332^3+Z332^3+W333^3+X333^3+Y333^3+Z333^3</f>
        <v>0</v>
      </c>
      <c r="Y343" s="128">
        <f>W334^3+X334^3+Y334^3+Z334^3+W335^3+X335^3+Y335^3+Z335^3+W336^3+X336^3+Y336^3+Z336^3+W337^3+X337^3+Y337^3+Z337^3</f>
        <v>0</v>
      </c>
      <c r="Z343" s="128">
        <f>W338^3+X338^3+Y338^3+Z338^3+W339^3+X339^3+Y339^3+Z339^3+W340^3+X340^3+Y340^3+Z340^3+W341^3+X341^3+Y341^3+Z341^3</f>
        <v>0</v>
      </c>
      <c r="AA343" s="129">
        <f>SUMSQ(K341,L340,M339,N338,O337,P336,Q335,R334,S333,T332,U331,V330,W329,X328,Y327,BN325,Z326)</f>
        <v>0</v>
      </c>
      <c r="AB343" s="130">
        <f>SUMSQ(K333,L332,M331,N330,O329,P328,Q327,R326,S341,T340,U339,V338,W337,X336,Y335,Z334)</f>
        <v>0</v>
      </c>
      <c r="AC343" s="32"/>
      <c r="AD343" s="131"/>
      <c r="AE343" s="131"/>
      <c r="AF343" s="131"/>
      <c r="AG343" s="131"/>
      <c r="AH343" s="131"/>
      <c r="AI343" s="131"/>
      <c r="AJ343" s="131"/>
      <c r="AK343" s="131"/>
      <c r="AL343" s="131"/>
      <c r="AM343" s="131"/>
      <c r="AN343" s="131"/>
      <c r="AO343" s="131"/>
      <c r="AP343" s="131"/>
      <c r="AQ343" s="131"/>
      <c r="AR343" s="131"/>
      <c r="AS343" s="131"/>
      <c r="AT343" s="32"/>
      <c r="AU343" s="115"/>
      <c r="AW343" s="109"/>
      <c r="AX343" s="58"/>
      <c r="AY343" s="127">
        <f>AY326^3+AZ326^3+BA326^3+BB326^3+AY327^3+AZ327^3+BA327^3+BB327^3+AY328^3+AZ328^3+BA328^3+BB328^3+AY329^3+AZ329^3+BA329^3+BB329^3</f>
        <v>0</v>
      </c>
      <c r="AZ343" s="128">
        <f>AY330^3+AZ330^3+BA330^3+BB330^3+AY331^3+AZ331^3+BA331^3+BB331^3+AY332^3+AZ332^3+BA332^3+BB332^3+AY333^3+AZ333^3+BA333^3+BB333^3</f>
        <v>0</v>
      </c>
      <c r="BA343" s="128">
        <f>AY334^3+AZ334^3+BA334^3+BB334^3+AY335^3+AZ335^3+BA335^3+BB335^3+AY336^3+AZ336^3+BA336^3+BB336^3+AY337^3+AZ337^3+BA337^3+BB337^3</f>
        <v>0</v>
      </c>
      <c r="BB343" s="128">
        <f>AY338^3+AZ338^3+BA338^3+BB338^3+AY339^3+AZ339^3+BA339^3+BB339^3+AY340^3+AZ340^3+BA340^3+BB340^3+AY341^3+AZ341^3+BA341^3+BB341^3</f>
        <v>0</v>
      </c>
      <c r="BC343" s="128">
        <f>BC326^3+BD326^3+BE326^3+BF326^3+BC327^3+BD327^3+BE327^3+BF327^3+BC328^3+BD328^3+BE328^3+BF328^3+BC329^3+BD329^3+BE329^3+BF329^3</f>
        <v>0</v>
      </c>
      <c r="BD343" s="128">
        <f>BC330^3+BD330^3+BE330^3+BF330^3+BC331^3+BD331^3+BE331^3+BF331^3+BC332^3+BD332^3+BE332^3+BF332^3+BC333^3+BD333^3+BE333^3+BF333^3</f>
        <v>0</v>
      </c>
      <c r="BE343" s="128">
        <f>BC334^3+BD334^3+BE334^3+BF334^3+BC335^3+BD335^3+BE335^3+BF335^3+BC336^3+BD336^3+BE336^3+BF336^3+BC337^3+BD337^3+BE337^3+BF337^3</f>
        <v>0</v>
      </c>
      <c r="BF343" s="128">
        <f>BC338^3+BD338^3+BE338^3+BF338^3+BC339^3+BD339^3+BE339^3+BF339^3+BC340^3+BD340^3+BE340^3+BF340^3+BC341^3+BD341^3+BE341^3+BF341^3</f>
        <v>0</v>
      </c>
      <c r="BG343" s="128">
        <f>BG326^3+BH326^3+BI326^3+BJ326^3+BG327^3+BH327^3+BI327^3+BJ327^3+BG328^3+BH328^3+BI328^3+BJ328^3+BG329^3+BH329^3+BI329^3+BJ329^3</f>
        <v>0</v>
      </c>
      <c r="BH343" s="128">
        <f>BG330^3+BH330^3+BI330^3+BJ330^3+BG331^3+BH331^3+BI331^3+BJ331^3+BG332^3+BH332^3+BI332^3+BJ332^3+BG333^3+BH333^3+BI333^3+BJ333^3</f>
        <v>0</v>
      </c>
      <c r="BI343" s="128">
        <f>BG334^3+BH334^3+BI334^3+BJ334^3+BG335^3+BH335^3+BI335^3+BJ335^3+BG336^3+BH336^3+BI336^3+BJ336^3+BG337^3+BH337^3+BI337^3+BJ337^3</f>
        <v>0</v>
      </c>
      <c r="BJ343" s="128">
        <f>BG338^3+BH338^3+BI338^3+BJ338^3+BG339^3+BH339^3+BI339^3+BJ339^3+BG340^3+BH340^3+BI340^3+BJ340^3+BG341^3+BH341^3+BI341^3+BJ341^3</f>
        <v>0</v>
      </c>
      <c r="BK343" s="128">
        <f>BK326^3+BL326^3+BM326^3+BN326^3+BK327^3+BL327^3+BM327^3+BN327^3+BK328^3+BL328^3+BM328^3+BN328^3+BK329^3+BL329^3+BM329^3+BN329^3</f>
        <v>0</v>
      </c>
      <c r="BL343" s="128">
        <f>BK330^3+BL330^3+BM330^3+BN330^3+BK331^3+BL331^3+BM331^3+BN331^3+BK332^3+BL332^3+BM332^3+BN332^3+BK333^3+BL333^3+BM333^3+BN333^3</f>
        <v>0</v>
      </c>
      <c r="BM343" s="128">
        <f>BK334^3+BL334^3+BM334^3+BN334^3+BK335^3+BL335^3+BM335^3+BN335^3+BK336^3+BL336^3+BM336^3+BN336^3+BK337^3+BL337^3+BM337^3+BN337^3</f>
        <v>0</v>
      </c>
      <c r="BN343" s="128">
        <f>BK338^3+BL338^3+BM338^3+BN338^3+BK339^3+BL339^3+BM339^3+BN339^3+BK340^3+BL340^3+BM340^3+BN340^3+BK341^3+BL341^3+BM341^3+BN341^3</f>
        <v>0</v>
      </c>
      <c r="BO343" s="129">
        <f>SUMSQ(AY341,AZ340,BA339,BB338,BC337,BD336,BE335,BF334,BG333,BH332,BI331,BJ330,BK329,BL328,BM327,DB325,BN326)</f>
        <v>0</v>
      </c>
      <c r="BP343" s="130">
        <f>SUMSQ(AY333,AZ332,BA331,BB330,BC329,BD328,BE327,BF326,BG341,BH340,BI339,BJ338,BK337,BL336,BM335,BN334)</f>
        <v>0</v>
      </c>
      <c r="BQ343" s="32"/>
      <c r="BR343" s="131"/>
      <c r="BS343" s="131"/>
      <c r="BT343" s="131"/>
      <c r="BU343" s="131"/>
      <c r="BV343" s="131"/>
      <c r="BW343" s="131"/>
      <c r="BX343" s="131"/>
      <c r="BY343" s="131"/>
      <c r="BZ343" s="131"/>
      <c r="CA343" s="131"/>
      <c r="CB343" s="131"/>
      <c r="CC343" s="131"/>
      <c r="CD343" s="131"/>
      <c r="CE343" s="131"/>
      <c r="CF343" s="131"/>
      <c r="CG343" s="131"/>
      <c r="CH343" s="32"/>
      <c r="CI343" s="115"/>
      <c r="CK343" s="109"/>
      <c r="CL343" s="58"/>
      <c r="CM343" s="127">
        <f>CM326^3+CN326^3+CO326^3+CP326^3+CM327^3+CN327^3+CO327^3+CP327^3+CM328^3+CN328^3+CO328^3+CP328^3+CM329^3+CN329^3+CO329^3+CP329^3</f>
        <v>0</v>
      </c>
      <c r="CN343" s="128">
        <f>CM330^3+CN330^3+CO330^3+CP330^3+CM331^3+CN331^3+CO331^3+CP331^3+CM332^3+CN332^3+CO332^3+CP332^3+CM333^3+CN333^3+CO333^3+CP333^3</f>
        <v>0</v>
      </c>
      <c r="CO343" s="128">
        <f>CM334^3+CN334^3+CO334^3+CP334^3+CM335^3+CN335^3+CO335^3+CP335^3+CM336^3+CN336^3+CO336^3+CP336^3+CM337^3+CN337^3+CO337^3+CP337^3</f>
        <v>0</v>
      </c>
      <c r="CP343" s="128">
        <f>CM338^3+CN338^3+CO338^3+CP338^3+CM339^3+CN339^3+CO339^3+CP339^3+CM340^3+CN340^3+CO340^3+CP340^3+CM341^3+CN341^3+CO341^3+CP341^3</f>
        <v>0</v>
      </c>
      <c r="CQ343" s="128">
        <f>CQ326^3+CR326^3+CS326^3+CT326^3+CQ327^3+CR327^3+CS327^3+CT327^3+CQ328^3+CR328^3+CS328^3+CT328^3+CQ329^3+CR329^3+CS329^3+CT329^3</f>
        <v>0</v>
      </c>
      <c r="CR343" s="128">
        <f>CQ330^3+CR330^3+CS330^3+CT330^3+CQ331^3+CR331^3+CS331^3+CT331^3+CQ332^3+CR332^3+CS332^3+CT332^3+CQ333^3+CR333^3+CS333^3+CT333^3</f>
        <v>0</v>
      </c>
      <c r="CS343" s="128">
        <f>CQ334^3+CR334^3+CS334^3+CT334^3+CQ335^3+CR335^3+CS335^3+CT335^3+CQ336^3+CR336^3+CS336^3+CT336^3+CQ337^3+CR337^3+CS337^3+CT337^3</f>
        <v>0</v>
      </c>
      <c r="CT343" s="128">
        <f>CQ338^3+CR338^3+CS338^3+CT338^3+CQ339^3+CR339^3+CS339^3+CT339^3+CQ340^3+CR340^3+CS340^3+CT340^3+CQ341^3+CR341^3+CS341^3+CT341^3</f>
        <v>0</v>
      </c>
      <c r="CU343" s="128">
        <f>CU326^3+CV326^3+CW326^3+CX326^3+CU327^3+CV327^3+CW327^3+CX327^3+CU328^3+CV328^3+CW328^3+CX328^3+CU329^3+CV329^3+CW329^3+CX329^3</f>
        <v>0</v>
      </c>
      <c r="CV343" s="128">
        <f>CU330^3+CV330^3+CW330^3+CX330^3+CU331^3+CV331^3+CW331^3+CX331^3+CU332^3+CV332^3+CW332^3+CX332^3+CU333^3+CV333^3+CW333^3+CX333^3</f>
        <v>0</v>
      </c>
      <c r="CW343" s="128">
        <f>CU334^3+CV334^3+CW334^3+CX334^3+CU335^3+CV335^3+CW335^3+CX335^3+CU336^3+CV336^3+CW336^3+CX336^3+CU337^3+CV337^3+CW337^3+CX337^3</f>
        <v>0</v>
      </c>
      <c r="CX343" s="128">
        <f>CU338^3+CV338^3+CW338^3+CX338^3+CU339^3+CV339^3+CW339^3+CX339^3+CU340^3+CV340^3+CW340^3+CX340^3+CU341^3+CV341^3+CW341^3+CX341^3</f>
        <v>0</v>
      </c>
      <c r="CY343" s="128">
        <f>CY326^3+CZ326^3+DA326^3+DB326^3+CY327^3+CZ327^3+DA327^3+DB327^3+CY328^3+CZ328^3+DA328^3+DB328^3+CY329^3+CZ329^3+DA329^3+DB329^3</f>
        <v>0</v>
      </c>
      <c r="CZ343" s="128">
        <f>CY330^3+CZ330^3+DA330^3+DB330^3+CY331^3+CZ331^3+DA331^3+DB331^3+CY332^3+CZ332^3+DA332^3+DB332^3+CY333^3+CZ333^3+DA333^3+DB333^3</f>
        <v>0</v>
      </c>
      <c r="DA343" s="128">
        <f>CY334^3+CZ334^3+DA334^3+DB334^3+CY335^3+CZ335^3+DA335^3+DB335^3+CY336^3+CZ336^3+DA336^3+DB336^3+CY337^3+CZ337^3+DA337^3+DB337^3</f>
        <v>0</v>
      </c>
      <c r="DB343" s="128">
        <f>CY338^3+CZ338^3+DA338^3+DB338^3+CY339^3+CZ339^3+DA339^3+DB339^3+CY340^3+CZ340^3+DA340^3+DB340^3+CY341^3+CZ341^3+DA341^3+DB341^3</f>
        <v>0</v>
      </c>
      <c r="DC343" s="129">
        <f>SUMSQ(CM341,CN340,CO339,CP338,CQ337,CR336,CS335,CT334,CU333,CV332,CW331,CX330,CY329,CZ328,DA327,EP325,DB326)</f>
        <v>0</v>
      </c>
      <c r="DD343" s="130">
        <f>SUMSQ(CM333,CN332,CO331,CP330,CQ329,CR328,CS327,CT326,CU341,CV340,CW339,CX338,CY337,CZ336,DA335,DB334)</f>
        <v>0</v>
      </c>
      <c r="DE343" s="32"/>
      <c r="DF343" s="131"/>
      <c r="DG343" s="131"/>
      <c r="DH343" s="131"/>
      <c r="DI343" s="131"/>
      <c r="DJ343" s="131"/>
      <c r="DK343" s="131"/>
      <c r="DL343" s="131"/>
      <c r="DM343" s="131"/>
      <c r="DN343" s="131"/>
      <c r="DO343" s="131"/>
      <c r="DP343" s="131"/>
      <c r="DQ343" s="131"/>
      <c r="DR343" s="131"/>
      <c r="DS343" s="131"/>
      <c r="DT343" s="131"/>
      <c r="DU343" s="131"/>
      <c r="DV343" s="32"/>
      <c r="DW343" s="115"/>
      <c r="DY343" s="109"/>
      <c r="DZ343" s="58"/>
      <c r="EA343" s="127">
        <f>EA326^3+EB326^3+EC326^3+ED326^3+EA327^3+EB327^3+EC327^3+ED327^3+EA328^3+EB328^3+EC328^3+ED328^3+EA329^3+EB329^3+EC329^3+ED329^3</f>
        <v>0</v>
      </c>
      <c r="EB343" s="128">
        <f>EA330^3+EB330^3+EC330^3+ED330^3+EA331^3+EB331^3+EC331^3+ED331^3+EA332^3+EB332^3+EC332^3+ED332^3+EA333^3+EB333^3+EC333^3+ED333^3</f>
        <v>0</v>
      </c>
      <c r="EC343" s="128">
        <f>EA334^3+EB334^3+EC334^3+ED334^3+EA335^3+EB335^3+EC335^3+ED335^3+EA336^3+EB336^3+EC336^3+ED336^3+EA337^3+EB337^3+EC337^3+ED337^3</f>
        <v>0</v>
      </c>
      <c r="ED343" s="128">
        <f>EA338^3+EB338^3+EC338^3+ED338^3+EA339^3+EB339^3+EC339^3+ED339^3+EA340^3+EB340^3+EC340^3+ED340^3+EA341^3+EB341^3+EC341^3+ED341^3</f>
        <v>0</v>
      </c>
      <c r="EE343" s="128">
        <f>EE326^3+EF326^3+EG326^3+EH326^3+EE327^3+EF327^3+EG327^3+EH327^3+EE328^3+EF328^3+EG328^3+EH328^3+EE329^3+EF329^3+EG329^3+EH329^3</f>
        <v>0</v>
      </c>
      <c r="EF343" s="128">
        <f>EE330^3+EF330^3+EG330^3+EH330^3+EE331^3+EF331^3+EG331^3+EH331^3+EE332^3+EF332^3+EG332^3+EH332^3+EE333^3+EF333^3+EG333^3+EH333^3</f>
        <v>0</v>
      </c>
      <c r="EG343" s="128">
        <f>EE334^3+EF334^3+EG334^3+EH334^3+EE335^3+EF335^3+EG335^3+EH335^3+EE336^3+EF336^3+EG336^3+EH336^3+EE337^3+EF337^3+EG337^3+EH337^3</f>
        <v>0</v>
      </c>
      <c r="EH343" s="128">
        <f>EE338^3+EF338^3+EG338^3+EH338^3+EE339^3+EF339^3+EG339^3+EH339^3+EE340^3+EF340^3+EG340^3+EH340^3+EE341^3+EF341^3+EG341^3+EH341^3</f>
        <v>0</v>
      </c>
      <c r="EI343" s="128">
        <f>EI326^3+EJ326^3+EK326^3+EL326^3+EI327^3+EJ327^3+EK327^3+EL327^3+EI328^3+EJ328^3+EK328^3+EL328^3+EI329^3+EJ329^3+EK329^3+EL329^3</f>
        <v>0</v>
      </c>
      <c r="EJ343" s="128">
        <f>EI330^3+EJ330^3+EK330^3+EL330^3+EI331^3+EJ331^3+EK331^3+EL331^3+EI332^3+EJ332^3+EK332^3+EL332^3+EI333^3+EJ333^3+EK333^3+EL333^3</f>
        <v>0</v>
      </c>
      <c r="EK343" s="128">
        <f>EI334^3+EJ334^3+EK334^3+EL334^3+EI335^3+EJ335^3+EK335^3+EL335^3+EI336^3+EJ336^3+EK336^3+EL336^3+EI337^3+EJ337^3+EK337^3+EL337^3</f>
        <v>0</v>
      </c>
      <c r="EL343" s="128">
        <f>EI338^3+EJ338^3+EK338^3+EL338^3+EI339^3+EJ339^3+EK339^3+EL339^3+EI340^3+EJ340^3+EK340^3+EL340^3+EI341^3+EJ341^3+EK341^3+EL341^3</f>
        <v>0</v>
      </c>
      <c r="EM343" s="128">
        <f>EM326^3+EN326^3+EO326^3+EP326^3+EM327^3+EN327^3+EO327^3+EP327^3+EM328^3+EN328^3+EO328^3+EP328^3+EM329^3+EN329^3+EO329^3+EP329^3</f>
        <v>0</v>
      </c>
      <c r="EN343" s="128">
        <f>EM330^3+EN330^3+EO330^3+EP330^3+EM331^3+EN331^3+EO331^3+EP331^3+EM332^3+EN332^3+EO332^3+EP332^3+EM333^3+EN333^3+EO333^3+EP333^3</f>
        <v>0</v>
      </c>
      <c r="EO343" s="128">
        <f>EM334^3+EN334^3+EO334^3+EP334^3+EM335^3+EN335^3+EO335^3+EP335^3+EM336^3+EN336^3+EO336^3+EP336^3+EM337^3+EN337^3+EO337^3+EP337^3</f>
        <v>0</v>
      </c>
      <c r="EP343" s="128">
        <f>EM338^3+EN338^3+EO338^3+EP338^3+EM339^3+EN339^3+EO339^3+EP339^3+EM340^3+EN340^3+EO340^3+EP340^3+EM341^3+EN341^3+EO341^3+EP341^3</f>
        <v>0</v>
      </c>
      <c r="EQ343" s="129">
        <f>SUMSQ(EA341,EB340,EC339,ED338,EE337,EF336,EG335,EH334,EI333,EJ332,EK331,EL330,EM329,EN328,EO327,GD325,EP326)</f>
        <v>0</v>
      </c>
      <c r="ER343" s="130">
        <f>SUMSQ(EA333,EB332,EC331,ED330,EE329,EF328,EG327,EH326,EI341,EJ340,EK339,EL338,EM337,EN336,EO335,EP334)</f>
        <v>0</v>
      </c>
      <c r="ES343" s="32"/>
      <c r="ET343" s="131"/>
      <c r="EU343" s="131"/>
      <c r="EV343" s="131"/>
      <c r="EW343" s="131"/>
      <c r="EX343" s="131"/>
      <c r="EY343" s="131"/>
      <c r="EZ343" s="131"/>
      <c r="FA343" s="131"/>
      <c r="FB343" s="131"/>
      <c r="FC343" s="131"/>
      <c r="FD343" s="131"/>
      <c r="FE343" s="131"/>
      <c r="FF343" s="131"/>
      <c r="FG343" s="131"/>
      <c r="FH343" s="131"/>
      <c r="FI343" s="131"/>
      <c r="FJ343" s="32"/>
      <c r="FK343" s="115"/>
    </row>
    <row r="344" spans="8:167" ht="13.5" thickBot="1" x14ac:dyDescent="0.25">
      <c r="I344" s="109"/>
      <c r="J344" s="58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137"/>
      <c r="AB344" s="137"/>
      <c r="AC344" s="32" t="s">
        <v>0</v>
      </c>
      <c r="AD344" s="135"/>
      <c r="AE344" s="135"/>
      <c r="AF344" s="135"/>
      <c r="AG344" s="135"/>
      <c r="AH344" s="135"/>
      <c r="AI344" s="135"/>
      <c r="AJ344" s="135"/>
      <c r="AK344" s="135"/>
      <c r="AL344" s="135"/>
      <c r="AM344" s="135"/>
      <c r="AN344" s="135"/>
      <c r="AO344" s="135"/>
      <c r="AP344" s="135"/>
      <c r="AQ344" s="135"/>
      <c r="AR344" s="135"/>
      <c r="AS344" s="135"/>
      <c r="AT344" s="32"/>
      <c r="AU344" s="115"/>
      <c r="AW344" s="109"/>
      <c r="AX344" s="58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  <c r="BN344" s="46"/>
      <c r="BO344" s="137"/>
      <c r="BP344" s="137"/>
      <c r="BQ344" s="32" t="s">
        <v>0</v>
      </c>
      <c r="BR344" s="135"/>
      <c r="BS344" s="135"/>
      <c r="BT344" s="135"/>
      <c r="BU344" s="135"/>
      <c r="BV344" s="135"/>
      <c r="BW344" s="135"/>
      <c r="BX344" s="135"/>
      <c r="BY344" s="135"/>
      <c r="BZ344" s="135"/>
      <c r="CA344" s="135"/>
      <c r="CB344" s="135"/>
      <c r="CC344" s="135"/>
      <c r="CD344" s="135"/>
      <c r="CE344" s="135"/>
      <c r="CF344" s="135"/>
      <c r="CG344" s="135"/>
      <c r="CH344" s="32"/>
      <c r="CI344" s="115"/>
      <c r="CK344" s="109"/>
      <c r="CL344" s="58"/>
      <c r="CM344" s="46"/>
      <c r="CN344" s="46"/>
      <c r="CO344" s="46"/>
      <c r="CP344" s="46"/>
      <c r="CQ344" s="46"/>
      <c r="CR344" s="46"/>
      <c r="CS344" s="46"/>
      <c r="CT344" s="46"/>
      <c r="CU344" s="46"/>
      <c r="CV344" s="46"/>
      <c r="CW344" s="46"/>
      <c r="CX344" s="46"/>
      <c r="CY344" s="46"/>
      <c r="CZ344" s="46"/>
      <c r="DA344" s="46"/>
      <c r="DB344" s="46"/>
      <c r="DC344" s="137"/>
      <c r="DD344" s="137"/>
      <c r="DE344" s="32" t="s">
        <v>0</v>
      </c>
      <c r="DF344" s="135"/>
      <c r="DG344" s="135"/>
      <c r="DH344" s="135"/>
      <c r="DI344" s="135"/>
      <c r="DJ344" s="135"/>
      <c r="DK344" s="135"/>
      <c r="DL344" s="135"/>
      <c r="DM344" s="135"/>
      <c r="DN344" s="135"/>
      <c r="DO344" s="135"/>
      <c r="DP344" s="135"/>
      <c r="DQ344" s="135"/>
      <c r="DR344" s="135"/>
      <c r="DS344" s="135"/>
      <c r="DT344" s="135"/>
      <c r="DU344" s="135"/>
      <c r="DV344" s="32"/>
      <c r="DW344" s="115"/>
      <c r="DY344" s="109"/>
      <c r="DZ344" s="58"/>
      <c r="EA344" s="46"/>
      <c r="EB344" s="46"/>
      <c r="EC344" s="46"/>
      <c r="ED344" s="46"/>
      <c r="EE344" s="46"/>
      <c r="EF344" s="46"/>
      <c r="EG344" s="46"/>
      <c r="EH344" s="46"/>
      <c r="EI344" s="46"/>
      <c r="EJ344" s="46"/>
      <c r="EK344" s="46"/>
      <c r="EL344" s="46"/>
      <c r="EM344" s="46"/>
      <c r="EN344" s="46"/>
      <c r="EO344" s="46"/>
      <c r="EP344" s="46"/>
      <c r="EQ344" s="137"/>
      <c r="ER344" s="137"/>
      <c r="ES344" s="32" t="s">
        <v>0</v>
      </c>
      <c r="ET344" s="135"/>
      <c r="EU344" s="135"/>
      <c r="EV344" s="135"/>
      <c r="EW344" s="135"/>
      <c r="EX344" s="135"/>
      <c r="EY344" s="135"/>
      <c r="EZ344" s="135"/>
      <c r="FA344" s="135"/>
      <c r="FB344" s="135"/>
      <c r="FC344" s="135"/>
      <c r="FD344" s="135"/>
      <c r="FE344" s="135"/>
      <c r="FF344" s="135"/>
      <c r="FG344" s="135"/>
      <c r="FH344" s="135"/>
      <c r="FI344" s="135"/>
      <c r="FJ344" s="32"/>
      <c r="FK344" s="115"/>
    </row>
    <row r="345" spans="8:167" ht="13.5" thickBot="1" x14ac:dyDescent="0.25">
      <c r="I345" s="138"/>
      <c r="J345" s="143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  <c r="X345" s="154"/>
      <c r="Y345" s="154"/>
      <c r="Z345" s="154"/>
      <c r="AA345" s="154"/>
      <c r="AB345" s="154"/>
      <c r="AC345" s="154"/>
      <c r="AD345" s="155"/>
      <c r="AE345" s="155"/>
      <c r="AF345" s="155"/>
      <c r="AG345" s="155"/>
      <c r="AH345" s="155"/>
      <c r="AI345" s="155"/>
      <c r="AJ345" s="155"/>
      <c r="AK345" s="155"/>
      <c r="AL345" s="155"/>
      <c r="AM345" s="155"/>
      <c r="AN345" s="155"/>
      <c r="AO345" s="155"/>
      <c r="AP345" s="155"/>
      <c r="AQ345" s="155"/>
      <c r="AR345" s="155"/>
      <c r="AS345" s="155"/>
      <c r="AT345" s="154"/>
      <c r="AU345" s="141"/>
      <c r="AW345" s="138"/>
      <c r="AX345" s="143"/>
      <c r="AY345" s="154"/>
      <c r="AZ345" s="154"/>
      <c r="BA345" s="154"/>
      <c r="BB345" s="154"/>
      <c r="BC345" s="154"/>
      <c r="BD345" s="154"/>
      <c r="BE345" s="154"/>
      <c r="BF345" s="154"/>
      <c r="BG345" s="154"/>
      <c r="BH345" s="154"/>
      <c r="BI345" s="154"/>
      <c r="BJ345" s="154"/>
      <c r="BK345" s="154"/>
      <c r="BL345" s="154"/>
      <c r="BM345" s="154"/>
      <c r="BN345" s="154"/>
      <c r="BO345" s="154"/>
      <c r="BP345" s="154"/>
      <c r="BQ345" s="154"/>
      <c r="BR345" s="155"/>
      <c r="BS345" s="155"/>
      <c r="BT345" s="155"/>
      <c r="BU345" s="155"/>
      <c r="BV345" s="155"/>
      <c r="BW345" s="155"/>
      <c r="BX345" s="155"/>
      <c r="BY345" s="155"/>
      <c r="BZ345" s="155"/>
      <c r="CA345" s="155"/>
      <c r="CB345" s="155"/>
      <c r="CC345" s="155"/>
      <c r="CD345" s="155"/>
      <c r="CE345" s="155"/>
      <c r="CF345" s="155"/>
      <c r="CG345" s="155"/>
      <c r="CH345" s="154"/>
      <c r="CI345" s="141"/>
      <c r="CK345" s="138"/>
      <c r="CL345" s="143"/>
      <c r="CM345" s="154"/>
      <c r="CN345" s="154"/>
      <c r="CO345" s="154"/>
      <c r="CP345" s="154"/>
      <c r="CQ345" s="154"/>
      <c r="CR345" s="154"/>
      <c r="CS345" s="154"/>
      <c r="CT345" s="154"/>
      <c r="CU345" s="154"/>
      <c r="CV345" s="154"/>
      <c r="CW345" s="154"/>
      <c r="CX345" s="154"/>
      <c r="CY345" s="154"/>
      <c r="CZ345" s="154"/>
      <c r="DA345" s="154"/>
      <c r="DB345" s="154"/>
      <c r="DC345" s="154"/>
      <c r="DD345" s="154"/>
      <c r="DE345" s="154"/>
      <c r="DF345" s="155"/>
      <c r="DG345" s="155"/>
      <c r="DH345" s="155"/>
      <c r="DI345" s="155"/>
      <c r="DJ345" s="155"/>
      <c r="DK345" s="155"/>
      <c r="DL345" s="155"/>
      <c r="DM345" s="155"/>
      <c r="DN345" s="155"/>
      <c r="DO345" s="155"/>
      <c r="DP345" s="155"/>
      <c r="DQ345" s="155"/>
      <c r="DR345" s="155"/>
      <c r="DS345" s="155"/>
      <c r="DT345" s="155"/>
      <c r="DU345" s="155"/>
      <c r="DV345" s="154"/>
      <c r="DW345" s="141"/>
      <c r="DY345" s="138"/>
      <c r="DZ345" s="143"/>
      <c r="EA345" s="154"/>
      <c r="EB345" s="154"/>
      <c r="EC345" s="154"/>
      <c r="ED345" s="154"/>
      <c r="EE345" s="154"/>
      <c r="EF345" s="154"/>
      <c r="EG345" s="154"/>
      <c r="EH345" s="154"/>
      <c r="EI345" s="154"/>
      <c r="EJ345" s="154"/>
      <c r="EK345" s="154"/>
      <c r="EL345" s="154"/>
      <c r="EM345" s="154"/>
      <c r="EN345" s="154"/>
      <c r="EO345" s="154"/>
      <c r="EP345" s="154"/>
      <c r="EQ345" s="154"/>
      <c r="ER345" s="154"/>
      <c r="ES345" s="154"/>
      <c r="ET345" s="155"/>
      <c r="EU345" s="155"/>
      <c r="EV345" s="155"/>
      <c r="EW345" s="155"/>
      <c r="EX345" s="155"/>
      <c r="EY345" s="155"/>
      <c r="EZ345" s="155"/>
      <c r="FA345" s="155"/>
      <c r="FB345" s="155"/>
      <c r="FC345" s="155"/>
      <c r="FD345" s="155"/>
      <c r="FE345" s="155"/>
      <c r="FF345" s="155"/>
      <c r="FG345" s="155"/>
      <c r="FH345" s="155"/>
      <c r="FI345" s="155"/>
      <c r="FJ345" s="154"/>
      <c r="FK345" s="141"/>
    </row>
    <row r="346" spans="8:167" ht="14.25" thickTop="1" thickBot="1" x14ac:dyDescent="0.25">
      <c r="H346" s="25" t="s">
        <v>0</v>
      </c>
    </row>
    <row r="347" spans="8:167" ht="14.25" thickTop="1" thickBot="1" x14ac:dyDescent="0.25">
      <c r="I347" s="38" t="s">
        <v>0</v>
      </c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40"/>
      <c r="AE347" s="40"/>
      <c r="AF347" s="40"/>
      <c r="AG347" s="40"/>
      <c r="AH347" s="40"/>
      <c r="AI347" s="40"/>
      <c r="AJ347" s="40"/>
      <c r="AK347" s="40"/>
      <c r="AL347" s="40"/>
      <c r="AM347" s="40"/>
      <c r="AN347" s="40"/>
      <c r="AO347" s="40"/>
      <c r="AP347" s="40"/>
      <c r="AQ347" s="40"/>
      <c r="AR347" s="40"/>
      <c r="AS347" s="40"/>
      <c r="AT347" s="39"/>
      <c r="AU347" s="41"/>
      <c r="AW347" s="38" t="s">
        <v>0</v>
      </c>
      <c r="AX347" s="39"/>
      <c r="AY347" s="39"/>
      <c r="AZ347" s="39"/>
      <c r="BA347" s="39"/>
      <c r="BB347" s="39"/>
      <c r="BC347" s="39"/>
      <c r="BD347" s="39"/>
      <c r="BE347" s="39"/>
      <c r="BF347" s="39"/>
      <c r="BG347" s="39"/>
      <c r="BH347" s="39"/>
      <c r="BI347" s="39"/>
      <c r="BJ347" s="39"/>
      <c r="BK347" s="39"/>
      <c r="BL347" s="39"/>
      <c r="BM347" s="39"/>
      <c r="BN347" s="39"/>
      <c r="BO347" s="39"/>
      <c r="BP347" s="39"/>
      <c r="BQ347" s="39"/>
      <c r="BR347" s="40"/>
      <c r="BS347" s="40"/>
      <c r="BT347" s="40"/>
      <c r="BU347" s="40"/>
      <c r="BV347" s="40"/>
      <c r="BW347" s="40"/>
      <c r="BX347" s="40"/>
      <c r="BY347" s="40"/>
      <c r="BZ347" s="40"/>
      <c r="CA347" s="40"/>
      <c r="CB347" s="40"/>
      <c r="CC347" s="40"/>
      <c r="CD347" s="40"/>
      <c r="CE347" s="40"/>
      <c r="CF347" s="40"/>
      <c r="CG347" s="40"/>
      <c r="CH347" s="39"/>
      <c r="CI347" s="41"/>
      <c r="CK347" s="38" t="s">
        <v>0</v>
      </c>
      <c r="CL347" s="39"/>
      <c r="CM347" s="39"/>
      <c r="CN347" s="39"/>
      <c r="CO347" s="39"/>
      <c r="CP347" s="39"/>
      <c r="CQ347" s="39"/>
      <c r="CR347" s="39"/>
      <c r="CS347" s="39"/>
      <c r="CT347" s="39"/>
      <c r="CU347" s="39"/>
      <c r="CV347" s="39"/>
      <c r="CW347" s="39"/>
      <c r="CX347" s="39"/>
      <c r="CY347" s="39"/>
      <c r="CZ347" s="39"/>
      <c r="DA347" s="39"/>
      <c r="DB347" s="39"/>
      <c r="DC347" s="39"/>
      <c r="DD347" s="39"/>
      <c r="DE347" s="39"/>
      <c r="DF347" s="40"/>
      <c r="DG347" s="40"/>
      <c r="DH347" s="40"/>
      <c r="DI347" s="40"/>
      <c r="DJ347" s="40"/>
      <c r="DK347" s="40"/>
      <c r="DL347" s="40"/>
      <c r="DM347" s="40"/>
      <c r="DN347" s="40"/>
      <c r="DO347" s="40"/>
      <c r="DP347" s="40"/>
      <c r="DQ347" s="40"/>
      <c r="DR347" s="40"/>
      <c r="DS347" s="40"/>
      <c r="DT347" s="40"/>
      <c r="DU347" s="40"/>
      <c r="DV347" s="39"/>
      <c r="DW347" s="41"/>
      <c r="DY347" s="38" t="s">
        <v>0</v>
      </c>
      <c r="DZ347" s="39"/>
      <c r="EA347" s="39"/>
      <c r="EB347" s="39"/>
      <c r="EC347" s="39"/>
      <c r="ED347" s="39"/>
      <c r="EE347" s="39"/>
      <c r="EF347" s="39"/>
      <c r="EG347" s="39"/>
      <c r="EH347" s="39"/>
      <c r="EI347" s="39"/>
      <c r="EJ347" s="39"/>
      <c r="EK347" s="39"/>
      <c r="EL347" s="39"/>
      <c r="EM347" s="39"/>
      <c r="EN347" s="39"/>
      <c r="EO347" s="39"/>
      <c r="EP347" s="39"/>
      <c r="EQ347" s="39"/>
      <c r="ER347" s="39"/>
      <c r="ES347" s="39"/>
      <c r="ET347" s="40"/>
      <c r="EU347" s="40"/>
      <c r="EV347" s="40"/>
      <c r="EW347" s="40"/>
      <c r="EX347" s="40"/>
      <c r="EY347" s="40"/>
      <c r="EZ347" s="40"/>
      <c r="FA347" s="40"/>
      <c r="FB347" s="40"/>
      <c r="FC347" s="40"/>
      <c r="FD347" s="40"/>
      <c r="FE347" s="40"/>
      <c r="FF347" s="40"/>
      <c r="FG347" s="40"/>
      <c r="FH347" s="40"/>
      <c r="FI347" s="40"/>
      <c r="FJ347" s="39"/>
      <c r="FK347" s="41"/>
    </row>
    <row r="348" spans="8:167" ht="13.5" thickBot="1" x14ac:dyDescent="0.25">
      <c r="I348" s="109"/>
      <c r="J348" s="45" t="s">
        <v>0</v>
      </c>
      <c r="K348" s="46" t="s">
        <v>0</v>
      </c>
      <c r="L348" s="46"/>
      <c r="M348" s="46"/>
      <c r="N348" s="46"/>
      <c r="O348" s="46"/>
      <c r="P348" s="46"/>
      <c r="Q348" s="46"/>
      <c r="R348" s="46"/>
      <c r="S348" s="47" t="s">
        <v>383</v>
      </c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8"/>
      <c r="AE348" s="48"/>
      <c r="AF348" s="48"/>
      <c r="AG348" s="48"/>
      <c r="AH348" s="48"/>
      <c r="AI348" s="48"/>
      <c r="AJ348" s="48"/>
      <c r="AK348" s="48"/>
      <c r="AL348" s="49" t="s">
        <v>305</v>
      </c>
      <c r="AM348" s="48"/>
      <c r="AN348" s="48"/>
      <c r="AO348" s="48"/>
      <c r="AP348" s="48"/>
      <c r="AQ348" s="48"/>
      <c r="AR348" s="48"/>
      <c r="AS348" s="48"/>
      <c r="AT348" s="50"/>
      <c r="AU348" s="51"/>
      <c r="AW348" s="109"/>
      <c r="AX348" s="45" t="s">
        <v>0</v>
      </c>
      <c r="AY348" s="46" t="s">
        <v>0</v>
      </c>
      <c r="AZ348" s="46"/>
      <c r="BA348" s="46"/>
      <c r="BB348" s="46"/>
      <c r="BC348" s="46"/>
      <c r="BD348" s="46"/>
      <c r="BE348" s="46"/>
      <c r="BF348" s="46"/>
      <c r="BG348" s="47" t="s">
        <v>398</v>
      </c>
      <c r="BH348" s="46"/>
      <c r="BI348" s="46"/>
      <c r="BJ348" s="46"/>
      <c r="BK348" s="46"/>
      <c r="BL348" s="46"/>
      <c r="BM348" s="46"/>
      <c r="BN348" s="46"/>
      <c r="BO348" s="46"/>
      <c r="BP348" s="46"/>
      <c r="BQ348" s="46"/>
      <c r="BR348" s="48"/>
      <c r="BS348" s="48"/>
      <c r="BT348" s="48"/>
      <c r="BU348" s="48"/>
      <c r="BV348" s="48"/>
      <c r="BW348" s="48"/>
      <c r="BX348" s="48"/>
      <c r="BY348" s="48"/>
      <c r="BZ348" s="49" t="s">
        <v>305</v>
      </c>
      <c r="CA348" s="48"/>
      <c r="CB348" s="48"/>
      <c r="CC348" s="48"/>
      <c r="CD348" s="48"/>
      <c r="CE348" s="48"/>
      <c r="CF348" s="48"/>
      <c r="CG348" s="48"/>
      <c r="CH348" s="50"/>
      <c r="CI348" s="51"/>
      <c r="CK348" s="109"/>
      <c r="CL348" s="45" t="s">
        <v>0</v>
      </c>
      <c r="CM348" s="46" t="s">
        <v>0</v>
      </c>
      <c r="CN348" s="46"/>
      <c r="CO348" s="46"/>
      <c r="CP348" s="46"/>
      <c r="CQ348" s="46"/>
      <c r="CR348" s="46"/>
      <c r="CS348" s="46"/>
      <c r="CT348" s="46"/>
      <c r="CU348" s="47" t="s">
        <v>413</v>
      </c>
      <c r="CV348" s="46"/>
      <c r="CW348" s="46"/>
      <c r="CX348" s="46"/>
      <c r="CY348" s="46"/>
      <c r="CZ348" s="46"/>
      <c r="DA348" s="46"/>
      <c r="DB348" s="46"/>
      <c r="DC348" s="46"/>
      <c r="DD348" s="46"/>
      <c r="DE348" s="46"/>
      <c r="DF348" s="48"/>
      <c r="DG348" s="48"/>
      <c r="DH348" s="48"/>
      <c r="DI348" s="48"/>
      <c r="DJ348" s="48"/>
      <c r="DK348" s="48"/>
      <c r="DL348" s="48"/>
      <c r="DM348" s="48"/>
      <c r="DN348" s="49" t="s">
        <v>305</v>
      </c>
      <c r="DO348" s="48"/>
      <c r="DP348" s="48"/>
      <c r="DQ348" s="48"/>
      <c r="DR348" s="48"/>
      <c r="DS348" s="48"/>
      <c r="DT348" s="48"/>
      <c r="DU348" s="48"/>
      <c r="DV348" s="50"/>
      <c r="DW348" s="51"/>
      <c r="DY348" s="109"/>
      <c r="DZ348" s="45" t="s">
        <v>0</v>
      </c>
      <c r="EA348" s="46" t="s">
        <v>0</v>
      </c>
      <c r="EB348" s="46"/>
      <c r="EC348" s="46"/>
      <c r="ED348" s="46"/>
      <c r="EE348" s="46"/>
      <c r="EF348" s="46"/>
      <c r="EG348" s="46"/>
      <c r="EH348" s="46"/>
      <c r="EI348" s="47" t="s">
        <v>420</v>
      </c>
      <c r="EJ348" s="46"/>
      <c r="EK348" s="46"/>
      <c r="EL348" s="46"/>
      <c r="EM348" s="46"/>
      <c r="EN348" s="46"/>
      <c r="EO348" s="46"/>
      <c r="EP348" s="46"/>
      <c r="EQ348" s="46"/>
      <c r="ER348" s="46"/>
      <c r="ES348" s="46"/>
      <c r="ET348" s="48"/>
      <c r="EU348" s="48"/>
      <c r="EV348" s="48"/>
      <c r="EW348" s="48"/>
      <c r="EX348" s="48"/>
      <c r="EY348" s="48"/>
      <c r="EZ348" s="48"/>
      <c r="FA348" s="48"/>
      <c r="FB348" s="49" t="s">
        <v>305</v>
      </c>
      <c r="FC348" s="48"/>
      <c r="FD348" s="48"/>
      <c r="FE348" s="48"/>
      <c r="FF348" s="48"/>
      <c r="FG348" s="48"/>
      <c r="FH348" s="48"/>
      <c r="FI348" s="48"/>
      <c r="FJ348" s="50"/>
      <c r="FK348" s="51"/>
    </row>
    <row r="349" spans="8:167" x14ac:dyDescent="0.2">
      <c r="I349" s="109"/>
      <c r="J349" s="58"/>
      <c r="K349" s="1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2"/>
      <c r="AA349" s="59">
        <f>K349^3+L349^3+M349^3+N349^3+O349^3+P349^3+Q349^3+R349^3+K350^3+L350^3+M350^3+N350^3+O350^3+P350^3+Q350^3+R350^3</f>
        <v>0</v>
      </c>
      <c r="AB349" s="60">
        <f>K349^3+L349^3+M349^3+N349^3+O349^3+P349^3+Q349^3+R349^3+S349^3+T349^3+U349^3+V349^3+W349^3+X349^3+Y349^3+Z349^3</f>
        <v>0</v>
      </c>
      <c r="AC349" s="61"/>
      <c r="AD349" s="68"/>
      <c r="AE349" s="69"/>
      <c r="AF349" s="69"/>
      <c r="AG349" s="69"/>
      <c r="AH349" s="70"/>
      <c r="AI349" s="70"/>
      <c r="AJ349" s="70"/>
      <c r="AK349" s="70"/>
      <c r="AL349" s="69"/>
      <c r="AM349" s="69"/>
      <c r="AN349" s="69"/>
      <c r="AO349" s="69"/>
      <c r="AP349" s="70"/>
      <c r="AQ349" s="70"/>
      <c r="AR349" s="70"/>
      <c r="AS349" s="71"/>
      <c r="AT349" s="66"/>
      <c r="AU349" s="51"/>
      <c r="AW349" s="109"/>
      <c r="AX349" s="58"/>
      <c r="AY349" s="1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2"/>
      <c r="BO349" s="59">
        <f>AY349^3+AZ349^3+BA349^3+BB349^3+BC349^3+BD349^3+BE349^3+BF349^3+AY350^3+AZ350^3+BA350^3+BB350^3+BC350^3+BD350^3+BE350^3+BF350^3</f>
        <v>0</v>
      </c>
      <c r="BP349" s="60">
        <f>AY349^3+AZ349^3+BA349^3+BB349^3+BC349^3+BD349^3+BE349^3+BF349^3+BG349^3+BH349^3+BI349^3+BJ349^3+BK349^3+BL349^3+BM349^3+BN349^3</f>
        <v>0</v>
      </c>
      <c r="BQ349" s="61"/>
      <c r="BR349" s="68"/>
      <c r="BS349" s="69"/>
      <c r="BT349" s="69"/>
      <c r="BU349" s="69"/>
      <c r="BV349" s="69"/>
      <c r="BW349" s="69"/>
      <c r="BX349" s="69"/>
      <c r="BY349" s="69"/>
      <c r="BZ349" s="70"/>
      <c r="CA349" s="70"/>
      <c r="CB349" s="70"/>
      <c r="CC349" s="70"/>
      <c r="CD349" s="70"/>
      <c r="CE349" s="70"/>
      <c r="CF349" s="70"/>
      <c r="CG349" s="71"/>
      <c r="CH349" s="66"/>
      <c r="CI349" s="51"/>
      <c r="CK349" s="109"/>
      <c r="CL349" s="58"/>
      <c r="CM349" s="1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2"/>
      <c r="DC349" s="59">
        <f>CM349^3+CN349^3+CO349^3+CP349^3+CQ349^3+CR349^3+CS349^3+CT349^3+CM350^3+CN350^3+CO350^3+CP350^3+CQ350^3+CR350^3+CS350^3+CT350^3</f>
        <v>0</v>
      </c>
      <c r="DD349" s="60">
        <f>CM349^3+CN349^3+CO349^3+CP349^3+CQ349^3+CR349^3+CS349^3+CT349^3+CU349^3+CV349^3+CW349^3+CX349^3+CY349^3+CZ349^3+DA349^3+DB349^3</f>
        <v>0</v>
      </c>
      <c r="DE349" s="61"/>
      <c r="DF349" s="68"/>
      <c r="DG349" s="69"/>
      <c r="DH349" s="70"/>
      <c r="DI349" s="70"/>
      <c r="DJ349" s="69"/>
      <c r="DK349" s="69"/>
      <c r="DL349" s="70"/>
      <c r="DM349" s="70"/>
      <c r="DN349" s="69"/>
      <c r="DO349" s="69"/>
      <c r="DP349" s="70"/>
      <c r="DQ349" s="70"/>
      <c r="DR349" s="69"/>
      <c r="DS349" s="69"/>
      <c r="DT349" s="70"/>
      <c r="DU349" s="71"/>
      <c r="DV349" s="66"/>
      <c r="DW349" s="51"/>
      <c r="DY349" s="109"/>
      <c r="DZ349" s="58"/>
      <c r="EA349" s="1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2"/>
      <c r="EQ349" s="59">
        <f>EA349^3+EB349^3+EC349^3+ED349^3+EE349^3+EF349^3+EG349^3+EH349^3+EA350^3+EB350^3+EC350^3+ED350^3+EE350^3+EF350^3+EG350^3+EH350^3</f>
        <v>0</v>
      </c>
      <c r="ER349" s="60">
        <f>EA349^3+EB349^3+EC349^3+ED349^3+EE349^3+EF349^3+EG349^3+EH349^3+EI349^3+EJ349^3+EK349^3+EL349^3+EM349^3+EN349^3+EO349^3+EP349^3</f>
        <v>0</v>
      </c>
      <c r="ES349" s="61"/>
      <c r="ET349" s="68"/>
      <c r="EU349" s="69"/>
      <c r="EV349" s="69"/>
      <c r="EW349" s="69"/>
      <c r="EX349" s="69"/>
      <c r="EY349" s="69"/>
      <c r="EZ349" s="69"/>
      <c r="FA349" s="69"/>
      <c r="FB349" s="69"/>
      <c r="FC349" s="69"/>
      <c r="FD349" s="69"/>
      <c r="FE349" s="69"/>
      <c r="FF349" s="69"/>
      <c r="FG349" s="69"/>
      <c r="FH349" s="69"/>
      <c r="FI349" s="73"/>
      <c r="FJ349" s="66"/>
      <c r="FK349" s="51"/>
    </row>
    <row r="350" spans="8:167" x14ac:dyDescent="0.2">
      <c r="I350" s="109"/>
      <c r="J350" s="58"/>
      <c r="K350" s="3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5"/>
      <c r="AA350" s="75">
        <f>S349^3+T349^3+U349^3+V349^3+W349^3+X349^3+Y349^3+Z349^3+S350^3+T350^3+U350^3+V350^3+W350^3+X350^3+Y350^3+Z350^3</f>
        <v>0</v>
      </c>
      <c r="AB350" s="76">
        <f t="shared" ref="AB350:AB364" si="60">K350^3+L350^3+M350^3+N350^3+O350^3+P350^3+Q350^3+R350^3+S350^3+T350^3+U350^3+V350^3+W350^3+X350^3+Y350^3+Z350^3</f>
        <v>0</v>
      </c>
      <c r="AC350" s="61"/>
      <c r="AD350" s="81"/>
      <c r="AE350" s="82"/>
      <c r="AF350" s="82"/>
      <c r="AG350" s="82"/>
      <c r="AH350" s="83"/>
      <c r="AI350" s="83"/>
      <c r="AJ350" s="83"/>
      <c r="AK350" s="83"/>
      <c r="AL350" s="82"/>
      <c r="AM350" s="82"/>
      <c r="AN350" s="82"/>
      <c r="AO350" s="82"/>
      <c r="AP350" s="83"/>
      <c r="AQ350" s="83"/>
      <c r="AR350" s="83"/>
      <c r="AS350" s="84"/>
      <c r="AT350" s="66"/>
      <c r="AU350" s="51"/>
      <c r="AW350" s="109"/>
      <c r="AX350" s="58"/>
      <c r="AY350" s="3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5"/>
      <c r="BO350" s="75">
        <f>BG349^3+BH349^3+BI349^3+BJ349^3+BK349^3+BL349^3+BM349^3+BN349^3+BG350^3+BH350^3+BI350^3+BJ350^3+BK350^3+BL350^3+BM350^3+BN350^3</f>
        <v>0</v>
      </c>
      <c r="BP350" s="76">
        <f t="shared" ref="BP350:BP364" si="61">AY350^3+AZ350^3+BA350^3+BB350^3+BC350^3+BD350^3+BE350^3+BF350^3+BG350^3+BH350^3+BI350^3+BJ350^3+BK350^3+BL350^3+BM350^3+BN350^3</f>
        <v>0</v>
      </c>
      <c r="BQ350" s="61"/>
      <c r="BR350" s="81"/>
      <c r="BS350" s="82"/>
      <c r="BT350" s="82"/>
      <c r="BU350" s="82"/>
      <c r="BV350" s="82"/>
      <c r="BW350" s="82"/>
      <c r="BX350" s="82"/>
      <c r="BY350" s="82"/>
      <c r="BZ350" s="83"/>
      <c r="CA350" s="83"/>
      <c r="CB350" s="83"/>
      <c r="CC350" s="83"/>
      <c r="CD350" s="83"/>
      <c r="CE350" s="83"/>
      <c r="CF350" s="83"/>
      <c r="CG350" s="84"/>
      <c r="CH350" s="66"/>
      <c r="CI350" s="51"/>
      <c r="CK350" s="109"/>
      <c r="CL350" s="58"/>
      <c r="CM350" s="3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4"/>
      <c r="DB350" s="5"/>
      <c r="DC350" s="75">
        <f>CU349^3+CV349^3+CW349^3+CX349^3+CY349^3+CZ349^3+DA349^3+DB349^3+CU350^3+CV350^3+CW350^3+CX350^3+CY350^3+CZ350^3+DA350^3+DB350^3</f>
        <v>0</v>
      </c>
      <c r="DD350" s="76">
        <f t="shared" ref="DD350:DD364" si="62">CM350^3+CN350^3+CO350^3+CP350^3+CQ350^3+CR350^3+CS350^3+CT350^3+CU350^3+CV350^3+CW350^3+CX350^3+CY350^3+CZ350^3+DA350^3+DB350^3</f>
        <v>0</v>
      </c>
      <c r="DE350" s="61"/>
      <c r="DF350" s="81"/>
      <c r="DG350" s="82"/>
      <c r="DH350" s="83"/>
      <c r="DI350" s="83"/>
      <c r="DJ350" s="82"/>
      <c r="DK350" s="82"/>
      <c r="DL350" s="83"/>
      <c r="DM350" s="83"/>
      <c r="DN350" s="82"/>
      <c r="DO350" s="82"/>
      <c r="DP350" s="83"/>
      <c r="DQ350" s="83"/>
      <c r="DR350" s="82"/>
      <c r="DS350" s="82"/>
      <c r="DT350" s="83"/>
      <c r="DU350" s="84"/>
      <c r="DV350" s="66"/>
      <c r="DW350" s="51"/>
      <c r="DY350" s="109"/>
      <c r="DZ350" s="58"/>
      <c r="EA350" s="3"/>
      <c r="EB350" s="4"/>
      <c r="EC350" s="4"/>
      <c r="ED350" s="4"/>
      <c r="EE350" s="4"/>
      <c r="EF350" s="4"/>
      <c r="EG350" s="4"/>
      <c r="EH350" s="4"/>
      <c r="EI350" s="4"/>
      <c r="EJ350" s="4"/>
      <c r="EK350" s="4"/>
      <c r="EL350" s="4"/>
      <c r="EM350" s="4"/>
      <c r="EN350" s="4"/>
      <c r="EO350" s="4"/>
      <c r="EP350" s="5"/>
      <c r="EQ350" s="75">
        <f>EI349^3+EJ349^3+EK349^3+EL349^3+EM349^3+EN349^3+EO349^3+EP349^3+EI350^3+EJ350^3+EK350^3+EL350^3+EM350^3+EN350^3+EO350^3+EP350^3</f>
        <v>0</v>
      </c>
      <c r="ER350" s="76">
        <f t="shared" ref="ER350:ER364" si="63">EA350^3+EB350^3+EC350^3+ED350^3+EE350^3+EF350^3+EG350^3+EH350^3+EI350^3+EJ350^3+EK350^3+EL350^3+EM350^3+EN350^3+EO350^3+EP350^3</f>
        <v>0</v>
      </c>
      <c r="ES350" s="61"/>
      <c r="ET350" s="89"/>
      <c r="EU350" s="83"/>
      <c r="EV350" s="83"/>
      <c r="EW350" s="83"/>
      <c r="EX350" s="83"/>
      <c r="EY350" s="83"/>
      <c r="EZ350" s="83"/>
      <c r="FA350" s="83"/>
      <c r="FB350" s="83"/>
      <c r="FC350" s="83"/>
      <c r="FD350" s="83"/>
      <c r="FE350" s="83"/>
      <c r="FF350" s="83"/>
      <c r="FG350" s="83"/>
      <c r="FH350" s="83"/>
      <c r="FI350" s="84"/>
      <c r="FJ350" s="66"/>
      <c r="FK350" s="51"/>
    </row>
    <row r="351" spans="8:167" x14ac:dyDescent="0.2">
      <c r="I351" s="109"/>
      <c r="J351" s="58"/>
      <c r="K351" s="3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5"/>
      <c r="AA351" s="75">
        <f>K351^3+L351^3+M351^3+N351^3+O351^3+P351^3+Q351^3+R351^3+K352^3+L352^3+M352^3+N352^3+O352^3+P352^3+Q352^3+R352^3</f>
        <v>0</v>
      </c>
      <c r="AB351" s="76">
        <f t="shared" si="60"/>
        <v>0</v>
      </c>
      <c r="AC351" s="88"/>
      <c r="AD351" s="81"/>
      <c r="AE351" s="82"/>
      <c r="AF351" s="82"/>
      <c r="AG351" s="82"/>
      <c r="AH351" s="83"/>
      <c r="AI351" s="83"/>
      <c r="AJ351" s="83"/>
      <c r="AK351" s="83"/>
      <c r="AL351" s="82"/>
      <c r="AM351" s="82"/>
      <c r="AN351" s="82"/>
      <c r="AO351" s="82"/>
      <c r="AP351" s="83"/>
      <c r="AQ351" s="83"/>
      <c r="AR351" s="83"/>
      <c r="AS351" s="84"/>
      <c r="AT351" s="66"/>
      <c r="AU351" s="51"/>
      <c r="AW351" s="109"/>
      <c r="AX351" s="58"/>
      <c r="AY351" s="3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5"/>
      <c r="BO351" s="75">
        <f>AY351^3+AZ351^3+BA351^3+BB351^3+BC351^3+BD351^3+BE351^3+BF351^3+AY352^3+AZ352^3+BA352^3+BB352^3+BC352^3+BD352^3+BE352^3+BF352^3</f>
        <v>0</v>
      </c>
      <c r="BP351" s="76">
        <f t="shared" si="61"/>
        <v>0</v>
      </c>
      <c r="BQ351" s="88"/>
      <c r="BR351" s="89"/>
      <c r="BS351" s="83"/>
      <c r="BT351" s="83"/>
      <c r="BU351" s="83"/>
      <c r="BV351" s="83"/>
      <c r="BW351" s="83"/>
      <c r="BX351" s="83"/>
      <c r="BY351" s="83"/>
      <c r="BZ351" s="82"/>
      <c r="CA351" s="82"/>
      <c r="CB351" s="82"/>
      <c r="CC351" s="82"/>
      <c r="CD351" s="82"/>
      <c r="CE351" s="82"/>
      <c r="CF351" s="82"/>
      <c r="CG351" s="86"/>
      <c r="CH351" s="66"/>
      <c r="CI351" s="51"/>
      <c r="CK351" s="109"/>
      <c r="CL351" s="58"/>
      <c r="CM351" s="3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4"/>
      <c r="DB351" s="5"/>
      <c r="DC351" s="75">
        <f>CM351^3+CN351^3+CO351^3+CP351^3+CQ351^3+CR351^3+CS351^3+CT351^3+CM352^3+CN352^3+CO352^3+CP352^3+CQ352^3+CR352^3+CS352^3+CT352^3</f>
        <v>0</v>
      </c>
      <c r="DD351" s="76">
        <f t="shared" si="62"/>
        <v>0</v>
      </c>
      <c r="DE351" s="88"/>
      <c r="DF351" s="81"/>
      <c r="DG351" s="82"/>
      <c r="DH351" s="83"/>
      <c r="DI351" s="83"/>
      <c r="DJ351" s="82"/>
      <c r="DK351" s="82"/>
      <c r="DL351" s="83"/>
      <c r="DM351" s="83"/>
      <c r="DN351" s="82"/>
      <c r="DO351" s="82"/>
      <c r="DP351" s="83"/>
      <c r="DQ351" s="83"/>
      <c r="DR351" s="82"/>
      <c r="DS351" s="82"/>
      <c r="DT351" s="83"/>
      <c r="DU351" s="84"/>
      <c r="DV351" s="66"/>
      <c r="DW351" s="51"/>
      <c r="DY351" s="109"/>
      <c r="DZ351" s="58"/>
      <c r="EA351" s="3"/>
      <c r="EB351" s="4"/>
      <c r="EC351" s="4"/>
      <c r="ED351" s="4"/>
      <c r="EE351" s="4"/>
      <c r="EF351" s="4"/>
      <c r="EG351" s="4"/>
      <c r="EH351" s="4"/>
      <c r="EI351" s="4"/>
      <c r="EJ351" s="4"/>
      <c r="EK351" s="4"/>
      <c r="EL351" s="4"/>
      <c r="EM351" s="4"/>
      <c r="EN351" s="4"/>
      <c r="EO351" s="4"/>
      <c r="EP351" s="5"/>
      <c r="EQ351" s="75">
        <f>EA351^3+EB351^3+EC351^3+ED351^3+EE351^3+EF351^3+EG351^3+EH351^3+EA352^3+EB352^3+EC352^3+ED352^3+EE352^3+EF352^3+EG352^3+EH352^3</f>
        <v>0</v>
      </c>
      <c r="ER351" s="76">
        <f t="shared" si="63"/>
        <v>0</v>
      </c>
      <c r="ES351" s="88"/>
      <c r="ET351" s="81"/>
      <c r="EU351" s="82"/>
      <c r="EV351" s="82"/>
      <c r="EW351" s="82"/>
      <c r="EX351" s="82"/>
      <c r="EY351" s="82"/>
      <c r="EZ351" s="82"/>
      <c r="FA351" s="82"/>
      <c r="FB351" s="82"/>
      <c r="FC351" s="82"/>
      <c r="FD351" s="82"/>
      <c r="FE351" s="82"/>
      <c r="FF351" s="82"/>
      <c r="FG351" s="82"/>
      <c r="FH351" s="82"/>
      <c r="FI351" s="86"/>
      <c r="FJ351" s="66"/>
      <c r="FK351" s="51"/>
    </row>
    <row r="352" spans="8:167" x14ac:dyDescent="0.2">
      <c r="I352" s="109"/>
      <c r="J352" s="58"/>
      <c r="K352" s="3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5"/>
      <c r="AA352" s="75">
        <f>S351^3+T351^3+U351^3+V351^3+W351^3+X351^3+Y351^3+Z351^3+S352^3+T352^3+U352^3+V352^3+W352^3+X352^3+Y352^3+Z352^3</f>
        <v>0</v>
      </c>
      <c r="AB352" s="76">
        <f t="shared" si="60"/>
        <v>0</v>
      </c>
      <c r="AC352" s="61"/>
      <c r="AD352" s="81"/>
      <c r="AE352" s="82"/>
      <c r="AF352" s="82"/>
      <c r="AG352" s="82"/>
      <c r="AH352" s="83"/>
      <c r="AI352" s="83"/>
      <c r="AJ352" s="83"/>
      <c r="AK352" s="83"/>
      <c r="AL352" s="82"/>
      <c r="AM352" s="82"/>
      <c r="AN352" s="82"/>
      <c r="AO352" s="82"/>
      <c r="AP352" s="83"/>
      <c r="AQ352" s="83"/>
      <c r="AR352" s="83"/>
      <c r="AS352" s="84"/>
      <c r="AT352" s="66"/>
      <c r="AU352" s="51"/>
      <c r="AW352" s="109"/>
      <c r="AX352" s="58"/>
      <c r="AY352" s="3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5"/>
      <c r="BO352" s="75">
        <f>BG351^3+BH351^3+BI351^3+BJ351^3+BK351^3+BL351^3+BM351^3+BN351^3+BG352^3+BH352^3+BI352^3+BJ352^3+BK352^3+BL352^3+BM352^3+BN352^3</f>
        <v>0</v>
      </c>
      <c r="BP352" s="76">
        <f t="shared" si="61"/>
        <v>0</v>
      </c>
      <c r="BQ352" s="61"/>
      <c r="BR352" s="89"/>
      <c r="BS352" s="83"/>
      <c r="BT352" s="83"/>
      <c r="BU352" s="83"/>
      <c r="BV352" s="83"/>
      <c r="BW352" s="83"/>
      <c r="BX352" s="83"/>
      <c r="BY352" s="83"/>
      <c r="BZ352" s="82"/>
      <c r="CA352" s="82"/>
      <c r="CB352" s="82"/>
      <c r="CC352" s="82"/>
      <c r="CD352" s="82"/>
      <c r="CE352" s="82"/>
      <c r="CF352" s="82"/>
      <c r="CG352" s="86"/>
      <c r="CH352" s="66"/>
      <c r="CI352" s="51"/>
      <c r="CK352" s="109"/>
      <c r="CL352" s="58"/>
      <c r="CM352" s="3"/>
      <c r="CN352" s="4"/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/>
      <c r="DA352" s="4"/>
      <c r="DB352" s="5"/>
      <c r="DC352" s="75">
        <f>CU351^3+CV351^3+CW351^3+CX351^3+CY351^3+CZ351^3+DA351^3+DB351^3+CU352^3+CV352^3+CW352^3+CX352^3+CY352^3+CZ352^3+DA352^3+DB352^3</f>
        <v>0</v>
      </c>
      <c r="DD352" s="76">
        <f t="shared" si="62"/>
        <v>0</v>
      </c>
      <c r="DE352" s="61"/>
      <c r="DF352" s="81"/>
      <c r="DG352" s="82"/>
      <c r="DH352" s="83"/>
      <c r="DI352" s="83"/>
      <c r="DJ352" s="82"/>
      <c r="DK352" s="82"/>
      <c r="DL352" s="83"/>
      <c r="DM352" s="83"/>
      <c r="DN352" s="82"/>
      <c r="DO352" s="82"/>
      <c r="DP352" s="83"/>
      <c r="DQ352" s="83"/>
      <c r="DR352" s="82"/>
      <c r="DS352" s="82"/>
      <c r="DT352" s="83"/>
      <c r="DU352" s="84"/>
      <c r="DV352" s="66"/>
      <c r="DW352" s="51"/>
      <c r="DY352" s="109"/>
      <c r="DZ352" s="58"/>
      <c r="EA352" s="3"/>
      <c r="EB352" s="4"/>
      <c r="EC352" s="4"/>
      <c r="ED352" s="4"/>
      <c r="EE352" s="4"/>
      <c r="EF352" s="4"/>
      <c r="EG352" s="4"/>
      <c r="EH352" s="4"/>
      <c r="EI352" s="4"/>
      <c r="EJ352" s="4"/>
      <c r="EK352" s="4"/>
      <c r="EL352" s="4"/>
      <c r="EM352" s="4"/>
      <c r="EN352" s="4"/>
      <c r="EO352" s="4"/>
      <c r="EP352" s="5"/>
      <c r="EQ352" s="75">
        <f>EI351^3+EJ351^3+EK351^3+EL351^3+EM351^3+EN351^3+EO351^3+EP351^3+EI352^3+EJ352^3+EK352^3+EL352^3+EM352^3+EN352^3+EO352^3+EP352^3</f>
        <v>0</v>
      </c>
      <c r="ER352" s="76">
        <f t="shared" si="63"/>
        <v>0</v>
      </c>
      <c r="ES352" s="61"/>
      <c r="ET352" s="89"/>
      <c r="EU352" s="83"/>
      <c r="EV352" s="83"/>
      <c r="EW352" s="83"/>
      <c r="EX352" s="83"/>
      <c r="EY352" s="83"/>
      <c r="EZ352" s="83"/>
      <c r="FA352" s="83"/>
      <c r="FB352" s="83"/>
      <c r="FC352" s="83"/>
      <c r="FD352" s="83"/>
      <c r="FE352" s="83"/>
      <c r="FF352" s="83"/>
      <c r="FG352" s="83"/>
      <c r="FH352" s="83"/>
      <c r="FI352" s="84"/>
      <c r="FJ352" s="66"/>
      <c r="FK352" s="51"/>
    </row>
    <row r="353" spans="9:167" x14ac:dyDescent="0.2">
      <c r="I353" s="109"/>
      <c r="J353" s="58"/>
      <c r="K353" s="3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5"/>
      <c r="AA353" s="75">
        <f>K353^3+L353^3+M353^3+N353^3+O353^3+P353^3+Q353^3+R353^3+K354^3+L354^3+M354^3+N354^3+O354^3+P354^3+Q354^3+R354^3</f>
        <v>0</v>
      </c>
      <c r="AB353" s="76">
        <f t="shared" si="60"/>
        <v>0</v>
      </c>
      <c r="AC353" s="61"/>
      <c r="AD353" s="89"/>
      <c r="AE353" s="83"/>
      <c r="AF353" s="83"/>
      <c r="AG353" s="83"/>
      <c r="AH353" s="82"/>
      <c r="AI353" s="82"/>
      <c r="AJ353" s="82"/>
      <c r="AK353" s="82"/>
      <c r="AL353" s="83"/>
      <c r="AM353" s="83"/>
      <c r="AN353" s="83"/>
      <c r="AO353" s="83"/>
      <c r="AP353" s="82"/>
      <c r="AQ353" s="82"/>
      <c r="AR353" s="82"/>
      <c r="AS353" s="86"/>
      <c r="AT353" s="66"/>
      <c r="AU353" s="51"/>
      <c r="AW353" s="109"/>
      <c r="AX353" s="58"/>
      <c r="AY353" s="3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5"/>
      <c r="BO353" s="75">
        <f>AY353^3+AZ353^3+BA353^3+BB353^3+BC353^3+BD353^3+BE353^3+BF353^3+AY354^3+AZ354^3+BA354^3+BB354^3+BC354^3+BD354^3+BE354^3+BF354^3</f>
        <v>0</v>
      </c>
      <c r="BP353" s="76">
        <f t="shared" si="61"/>
        <v>0</v>
      </c>
      <c r="BQ353" s="61"/>
      <c r="BR353" s="81"/>
      <c r="BS353" s="82"/>
      <c r="BT353" s="82"/>
      <c r="BU353" s="82"/>
      <c r="BV353" s="82"/>
      <c r="BW353" s="82"/>
      <c r="BX353" s="82"/>
      <c r="BY353" s="82"/>
      <c r="BZ353" s="83"/>
      <c r="CA353" s="83"/>
      <c r="CB353" s="83"/>
      <c r="CC353" s="83"/>
      <c r="CD353" s="83"/>
      <c r="CE353" s="83"/>
      <c r="CF353" s="83"/>
      <c r="CG353" s="84"/>
      <c r="CH353" s="66"/>
      <c r="CI353" s="51"/>
      <c r="CK353" s="109"/>
      <c r="CL353" s="58"/>
      <c r="CM353" s="3"/>
      <c r="CN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4"/>
      <c r="DB353" s="5"/>
      <c r="DC353" s="75">
        <f>CM353^3+CN353^3+CO353^3+CP353^3+CQ353^3+CR353^3+CS353^3+CT353^3+CM354^3+CN354^3+CO354^3+CP354^3+CQ354^3+CR354^3+CS354^3+CT354^3</f>
        <v>0</v>
      </c>
      <c r="DD353" s="76">
        <f t="shared" si="62"/>
        <v>0</v>
      </c>
      <c r="DE353" s="61"/>
      <c r="DF353" s="81"/>
      <c r="DG353" s="82"/>
      <c r="DH353" s="83"/>
      <c r="DI353" s="83"/>
      <c r="DJ353" s="82"/>
      <c r="DK353" s="82"/>
      <c r="DL353" s="83"/>
      <c r="DM353" s="83"/>
      <c r="DN353" s="82"/>
      <c r="DO353" s="82"/>
      <c r="DP353" s="83"/>
      <c r="DQ353" s="83"/>
      <c r="DR353" s="82"/>
      <c r="DS353" s="82"/>
      <c r="DT353" s="83"/>
      <c r="DU353" s="84"/>
      <c r="DV353" s="66"/>
      <c r="DW353" s="51"/>
      <c r="DY353" s="109"/>
      <c r="DZ353" s="58"/>
      <c r="EA353" s="3"/>
      <c r="EB353" s="4"/>
      <c r="EC353" s="4"/>
      <c r="ED353" s="4"/>
      <c r="EE353" s="4"/>
      <c r="EF353" s="4"/>
      <c r="EG353" s="4"/>
      <c r="EH353" s="4"/>
      <c r="EI353" s="4"/>
      <c r="EJ353" s="4"/>
      <c r="EK353" s="4"/>
      <c r="EL353" s="4"/>
      <c r="EM353" s="4"/>
      <c r="EN353" s="4"/>
      <c r="EO353" s="4"/>
      <c r="EP353" s="5"/>
      <c r="EQ353" s="75">
        <f>EA353^3+EB353^3+EC353^3+ED353^3+EE353^3+EF353^3+EG353^3+EH353^3+EA354^3+EB354^3+EC354^3+ED354^3+EE354^3+EF354^3+EG354^3+EH354^3</f>
        <v>0</v>
      </c>
      <c r="ER353" s="76">
        <f t="shared" si="63"/>
        <v>0</v>
      </c>
      <c r="ES353" s="61"/>
      <c r="ET353" s="81"/>
      <c r="EU353" s="82"/>
      <c r="EV353" s="82"/>
      <c r="EW353" s="82"/>
      <c r="EX353" s="82"/>
      <c r="EY353" s="82"/>
      <c r="EZ353" s="82"/>
      <c r="FA353" s="82"/>
      <c r="FB353" s="82"/>
      <c r="FC353" s="82"/>
      <c r="FD353" s="82"/>
      <c r="FE353" s="82"/>
      <c r="FF353" s="82"/>
      <c r="FG353" s="82"/>
      <c r="FH353" s="82"/>
      <c r="FI353" s="86"/>
      <c r="FJ353" s="66"/>
      <c r="FK353" s="51"/>
    </row>
    <row r="354" spans="9:167" x14ac:dyDescent="0.2">
      <c r="I354" s="109"/>
      <c r="J354" s="58"/>
      <c r="K354" s="3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5"/>
      <c r="AA354" s="75">
        <f>S353^3+T353^3+U353^3+V353^3+W353^3+X353^3+Y353^3+Z353^3+S354^3+T354^3+U354^3+V354^3+W354^3+X354^3+Y354^3+Z354^3</f>
        <v>0</v>
      </c>
      <c r="AB354" s="76">
        <f t="shared" si="60"/>
        <v>0</v>
      </c>
      <c r="AC354" s="61"/>
      <c r="AD354" s="89"/>
      <c r="AE354" s="83"/>
      <c r="AF354" s="83"/>
      <c r="AG354" s="83"/>
      <c r="AH354" s="82"/>
      <c r="AI354" s="82"/>
      <c r="AJ354" s="82"/>
      <c r="AK354" s="82"/>
      <c r="AL354" s="83"/>
      <c r="AM354" s="83"/>
      <c r="AN354" s="83"/>
      <c r="AO354" s="83"/>
      <c r="AP354" s="82"/>
      <c r="AQ354" s="82"/>
      <c r="AR354" s="82"/>
      <c r="AS354" s="86"/>
      <c r="AT354" s="66"/>
      <c r="AU354" s="51"/>
      <c r="AW354" s="109"/>
      <c r="AX354" s="58"/>
      <c r="AY354" s="3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5"/>
      <c r="BO354" s="75">
        <f>BG353^3+BH353^3+BI353^3+BJ353^3+BK353^3+BL353^3+BM353^3+BN353^3+BG354^3+BH354^3+BI354^3+BJ354^3+BK354^3+BL354^3+BM354^3+BN354^3</f>
        <v>0</v>
      </c>
      <c r="BP354" s="76">
        <f t="shared" si="61"/>
        <v>0</v>
      </c>
      <c r="BQ354" s="61"/>
      <c r="BR354" s="81"/>
      <c r="BS354" s="82"/>
      <c r="BT354" s="82"/>
      <c r="BU354" s="82"/>
      <c r="BV354" s="82"/>
      <c r="BW354" s="82"/>
      <c r="BX354" s="82"/>
      <c r="BY354" s="82"/>
      <c r="BZ354" s="83"/>
      <c r="CA354" s="83"/>
      <c r="CB354" s="83"/>
      <c r="CC354" s="83"/>
      <c r="CD354" s="83"/>
      <c r="CE354" s="83"/>
      <c r="CF354" s="83"/>
      <c r="CG354" s="84"/>
      <c r="CH354" s="66"/>
      <c r="CI354" s="51"/>
      <c r="CK354" s="109"/>
      <c r="CL354" s="58"/>
      <c r="CM354" s="3"/>
      <c r="CN354" s="4"/>
      <c r="CO354" s="4"/>
      <c r="CP354" s="4"/>
      <c r="CQ354" s="4"/>
      <c r="CR354" s="4"/>
      <c r="CS354" s="4"/>
      <c r="CT354" s="4"/>
      <c r="CU354" s="4"/>
      <c r="CV354" s="4"/>
      <c r="CW354" s="4"/>
      <c r="CX354" s="4"/>
      <c r="CY354" s="4"/>
      <c r="CZ354" s="4"/>
      <c r="DA354" s="4"/>
      <c r="DB354" s="5"/>
      <c r="DC354" s="75">
        <f>CU353^3+CV353^3+CW353^3+CX353^3+CY353^3+CZ353^3+DA353^3+DB353^3+CU354^3+CV354^3+CW354^3+CX354^3+CY354^3+CZ354^3+DA354^3+DB354^3</f>
        <v>0</v>
      </c>
      <c r="DD354" s="76">
        <f t="shared" si="62"/>
        <v>0</v>
      </c>
      <c r="DE354" s="61"/>
      <c r="DF354" s="81"/>
      <c r="DG354" s="82"/>
      <c r="DH354" s="83"/>
      <c r="DI354" s="83"/>
      <c r="DJ354" s="82"/>
      <c r="DK354" s="82"/>
      <c r="DL354" s="83"/>
      <c r="DM354" s="83"/>
      <c r="DN354" s="82"/>
      <c r="DO354" s="82"/>
      <c r="DP354" s="83"/>
      <c r="DQ354" s="83"/>
      <c r="DR354" s="82"/>
      <c r="DS354" s="82"/>
      <c r="DT354" s="83"/>
      <c r="DU354" s="84"/>
      <c r="DV354" s="66"/>
      <c r="DW354" s="51"/>
      <c r="DY354" s="109"/>
      <c r="DZ354" s="58"/>
      <c r="EA354" s="3"/>
      <c r="EB354" s="4"/>
      <c r="EC354" s="4"/>
      <c r="ED354" s="4"/>
      <c r="EE354" s="4"/>
      <c r="EF354" s="4"/>
      <c r="EG354" s="4"/>
      <c r="EH354" s="4"/>
      <c r="EI354" s="4"/>
      <c r="EJ354" s="4"/>
      <c r="EK354" s="4"/>
      <c r="EL354" s="4"/>
      <c r="EM354" s="4"/>
      <c r="EN354" s="4"/>
      <c r="EO354" s="4"/>
      <c r="EP354" s="5"/>
      <c r="EQ354" s="75">
        <f>EI353^3+EJ353^3+EK353^3+EL353^3+EM353^3+EN353^3+EO353^3+EP353^3+EI354^3+EJ354^3+EK354^3+EL354^3+EM354^3+EN354^3+EO354^3+EP354^3</f>
        <v>0</v>
      </c>
      <c r="ER354" s="76">
        <f t="shared" si="63"/>
        <v>0</v>
      </c>
      <c r="ES354" s="61"/>
      <c r="ET354" s="89"/>
      <c r="EU354" s="83"/>
      <c r="EV354" s="83"/>
      <c r="EW354" s="83"/>
      <c r="EX354" s="83"/>
      <c r="EY354" s="83"/>
      <c r="EZ354" s="83"/>
      <c r="FA354" s="83"/>
      <c r="FB354" s="83"/>
      <c r="FC354" s="83"/>
      <c r="FD354" s="83"/>
      <c r="FE354" s="83"/>
      <c r="FF354" s="83"/>
      <c r="FG354" s="83"/>
      <c r="FH354" s="83"/>
      <c r="FI354" s="84"/>
      <c r="FJ354" s="66"/>
      <c r="FK354" s="51"/>
    </row>
    <row r="355" spans="9:167" x14ac:dyDescent="0.2">
      <c r="I355" s="109"/>
      <c r="J355" s="58"/>
      <c r="K355" s="3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5"/>
      <c r="AA355" s="75">
        <f>K355^3+L355^3+M355^3+N355^3+O355^3+P355^3+Q355^3+R355^3+K356^3+L356^3+M356^3+N356^3+O356^3+P356^3+Q356^3+R356^3</f>
        <v>0</v>
      </c>
      <c r="AB355" s="76">
        <f t="shared" si="60"/>
        <v>0</v>
      </c>
      <c r="AC355" s="61"/>
      <c r="AD355" s="89"/>
      <c r="AE355" s="83"/>
      <c r="AF355" s="83"/>
      <c r="AG355" s="83"/>
      <c r="AH355" s="82"/>
      <c r="AI355" s="82"/>
      <c r="AJ355" s="82"/>
      <c r="AK355" s="82"/>
      <c r="AL355" s="83"/>
      <c r="AM355" s="83"/>
      <c r="AN355" s="83"/>
      <c r="AO355" s="83"/>
      <c r="AP355" s="82"/>
      <c r="AQ355" s="82"/>
      <c r="AR355" s="82"/>
      <c r="AS355" s="86"/>
      <c r="AT355" s="66"/>
      <c r="AU355" s="51"/>
      <c r="AW355" s="109"/>
      <c r="AX355" s="58"/>
      <c r="AY355" s="3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5"/>
      <c r="BO355" s="75">
        <f>AY355^3+AZ355^3+BA355^3+BB355^3+BC355^3+BD355^3+BE355^3+BF355^3+AY356^3+AZ356^3+BA356^3+BB356^3+BC356^3+BD356^3+BE356^3+BF356^3</f>
        <v>0</v>
      </c>
      <c r="BP355" s="76">
        <f t="shared" si="61"/>
        <v>0</v>
      </c>
      <c r="BQ355" s="61"/>
      <c r="BR355" s="89"/>
      <c r="BS355" s="83"/>
      <c r="BT355" s="83"/>
      <c r="BU355" s="83"/>
      <c r="BV355" s="83"/>
      <c r="BW355" s="83"/>
      <c r="BX355" s="83"/>
      <c r="BY355" s="83"/>
      <c r="BZ355" s="82"/>
      <c r="CA355" s="82"/>
      <c r="CB355" s="82"/>
      <c r="CC355" s="82"/>
      <c r="CD355" s="82"/>
      <c r="CE355" s="82"/>
      <c r="CF355" s="82"/>
      <c r="CG355" s="86"/>
      <c r="CH355" s="66"/>
      <c r="CI355" s="51"/>
      <c r="CK355" s="109"/>
      <c r="CL355" s="58"/>
      <c r="CM355" s="3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4"/>
      <c r="DB355" s="5"/>
      <c r="DC355" s="75">
        <f>CM355^3+CN355^3+CO355^3+CP355^3+CQ355^3+CR355^3+CS355^3+CT355^3+CM356^3+CN356^3+CO356^3+CP356^3+CQ356^3+CR356^3+CS356^3+CT356^3</f>
        <v>0</v>
      </c>
      <c r="DD355" s="76">
        <f t="shared" si="62"/>
        <v>0</v>
      </c>
      <c r="DE355" s="61"/>
      <c r="DF355" s="81"/>
      <c r="DG355" s="82"/>
      <c r="DH355" s="83"/>
      <c r="DI355" s="83"/>
      <c r="DJ355" s="82"/>
      <c r="DK355" s="82"/>
      <c r="DL355" s="83"/>
      <c r="DM355" s="83"/>
      <c r="DN355" s="82"/>
      <c r="DO355" s="82"/>
      <c r="DP355" s="83"/>
      <c r="DQ355" s="83"/>
      <c r="DR355" s="82"/>
      <c r="DS355" s="82"/>
      <c r="DT355" s="83"/>
      <c r="DU355" s="84"/>
      <c r="DV355" s="66"/>
      <c r="DW355" s="51"/>
      <c r="DY355" s="109"/>
      <c r="DZ355" s="58"/>
      <c r="EA355" s="3"/>
      <c r="EB355" s="4"/>
      <c r="EC355" s="4"/>
      <c r="ED355" s="4"/>
      <c r="EE355" s="4"/>
      <c r="EF355" s="4"/>
      <c r="EG355" s="4"/>
      <c r="EH355" s="4"/>
      <c r="EI355" s="4"/>
      <c r="EJ355" s="4"/>
      <c r="EK355" s="4"/>
      <c r="EL355" s="4"/>
      <c r="EM355" s="4"/>
      <c r="EN355" s="4"/>
      <c r="EO355" s="4"/>
      <c r="EP355" s="5"/>
      <c r="EQ355" s="75">
        <f>EA355^3+EB355^3+EC355^3+ED355^3+EE355^3+EF355^3+EG355^3+EH355^3+EA356^3+EB356^3+EC356^3+ED356^3+EE356^3+EF356^3+EG356^3+EH356^3</f>
        <v>0</v>
      </c>
      <c r="ER355" s="76">
        <f t="shared" si="63"/>
        <v>0</v>
      </c>
      <c r="ES355" s="61"/>
      <c r="ET355" s="81"/>
      <c r="EU355" s="82"/>
      <c r="EV355" s="82"/>
      <c r="EW355" s="82"/>
      <c r="EX355" s="82"/>
      <c r="EY355" s="82"/>
      <c r="EZ355" s="82"/>
      <c r="FA355" s="82"/>
      <c r="FB355" s="82"/>
      <c r="FC355" s="82"/>
      <c r="FD355" s="82"/>
      <c r="FE355" s="82"/>
      <c r="FF355" s="82"/>
      <c r="FG355" s="82"/>
      <c r="FH355" s="82"/>
      <c r="FI355" s="86"/>
      <c r="FJ355" s="66"/>
      <c r="FK355" s="51"/>
    </row>
    <row r="356" spans="9:167" x14ac:dyDescent="0.2">
      <c r="I356" s="109"/>
      <c r="J356" s="58"/>
      <c r="K356" s="3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5"/>
      <c r="AA356" s="75">
        <f>S355^3+T355^3+U355^3+V355^3+W355^3+X355^3+Y355^3+Z355^3+S356^3+T356^3+U356^3+V356^3+W356^3+X356^3+Y356^3+Z356^3</f>
        <v>0</v>
      </c>
      <c r="AB356" s="76">
        <f t="shared" si="60"/>
        <v>0</v>
      </c>
      <c r="AC356" s="61"/>
      <c r="AD356" s="89"/>
      <c r="AE356" s="83"/>
      <c r="AF356" s="83"/>
      <c r="AG356" s="83"/>
      <c r="AH356" s="82"/>
      <c r="AI356" s="82"/>
      <c r="AJ356" s="82"/>
      <c r="AK356" s="82"/>
      <c r="AL356" s="83"/>
      <c r="AM356" s="83"/>
      <c r="AN356" s="83"/>
      <c r="AO356" s="83"/>
      <c r="AP356" s="82"/>
      <c r="AQ356" s="82"/>
      <c r="AR356" s="82"/>
      <c r="AS356" s="86"/>
      <c r="AT356" s="66"/>
      <c r="AU356" s="51"/>
      <c r="AW356" s="109"/>
      <c r="AX356" s="58"/>
      <c r="AY356" s="3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5"/>
      <c r="BO356" s="75">
        <f>BG355^3+BH355^3+BI355^3+BJ355^3+BK355^3+BL355^3+BM355^3+BN355^3+BG356^3+BH356^3+BI356^3+BJ356^3+BK356^3+BL356^3+BM356^3+BN356^3</f>
        <v>0</v>
      </c>
      <c r="BP356" s="76">
        <f t="shared" si="61"/>
        <v>0</v>
      </c>
      <c r="BQ356" s="61"/>
      <c r="BR356" s="89"/>
      <c r="BS356" s="83"/>
      <c r="BT356" s="83"/>
      <c r="BU356" s="83"/>
      <c r="BV356" s="83"/>
      <c r="BW356" s="83"/>
      <c r="BX356" s="83"/>
      <c r="BY356" s="83"/>
      <c r="BZ356" s="82"/>
      <c r="CA356" s="82"/>
      <c r="CB356" s="82"/>
      <c r="CC356" s="82"/>
      <c r="CD356" s="82"/>
      <c r="CE356" s="82"/>
      <c r="CF356" s="82"/>
      <c r="CG356" s="86"/>
      <c r="CH356" s="66"/>
      <c r="CI356" s="51"/>
      <c r="CK356" s="109"/>
      <c r="CL356" s="58"/>
      <c r="CM356" s="3"/>
      <c r="CN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4"/>
      <c r="DB356" s="5"/>
      <c r="DC356" s="75">
        <f>CU355^3+CV355^3+CW355^3+CX355^3+CY355^3+CZ355^3+DA355^3+DB355^3+CU356^3+CV356^3+CW356^3+CX356^3+CY356^3+CZ356^3+DA356^3+DB356^3</f>
        <v>0</v>
      </c>
      <c r="DD356" s="76">
        <f t="shared" si="62"/>
        <v>0</v>
      </c>
      <c r="DE356" s="61"/>
      <c r="DF356" s="81"/>
      <c r="DG356" s="82"/>
      <c r="DH356" s="83"/>
      <c r="DI356" s="83"/>
      <c r="DJ356" s="82"/>
      <c r="DK356" s="82"/>
      <c r="DL356" s="83"/>
      <c r="DM356" s="83"/>
      <c r="DN356" s="82"/>
      <c r="DO356" s="82"/>
      <c r="DP356" s="83"/>
      <c r="DQ356" s="83"/>
      <c r="DR356" s="82"/>
      <c r="DS356" s="82"/>
      <c r="DT356" s="83"/>
      <c r="DU356" s="84"/>
      <c r="DV356" s="66"/>
      <c r="DW356" s="51"/>
      <c r="DY356" s="109"/>
      <c r="DZ356" s="58"/>
      <c r="EA356" s="3"/>
      <c r="EB356" s="4"/>
      <c r="EC356" s="4"/>
      <c r="ED356" s="4"/>
      <c r="EE356" s="4"/>
      <c r="EF356" s="4"/>
      <c r="EG356" s="4"/>
      <c r="EH356" s="4"/>
      <c r="EI356" s="4"/>
      <c r="EJ356" s="4"/>
      <c r="EK356" s="4"/>
      <c r="EL356" s="4"/>
      <c r="EM356" s="4"/>
      <c r="EN356" s="4"/>
      <c r="EO356" s="4"/>
      <c r="EP356" s="5"/>
      <c r="EQ356" s="75">
        <f>EI355^3+EJ355^3+EK355^3+EL355^3+EM355^3+EN355^3+EO355^3+EP355^3+EI356^3+EJ356^3+EK356^3+EL356^3+EM356^3+EN356^3+EO356^3+EP356^3</f>
        <v>0</v>
      </c>
      <c r="ER356" s="76">
        <f t="shared" si="63"/>
        <v>0</v>
      </c>
      <c r="ES356" s="61"/>
      <c r="ET356" s="89"/>
      <c r="EU356" s="83"/>
      <c r="EV356" s="83"/>
      <c r="EW356" s="83"/>
      <c r="EX356" s="83"/>
      <c r="EY356" s="83"/>
      <c r="EZ356" s="83"/>
      <c r="FA356" s="83"/>
      <c r="FB356" s="83"/>
      <c r="FC356" s="83"/>
      <c r="FD356" s="83"/>
      <c r="FE356" s="83"/>
      <c r="FF356" s="83"/>
      <c r="FG356" s="83"/>
      <c r="FH356" s="83"/>
      <c r="FI356" s="84"/>
      <c r="FJ356" s="66"/>
      <c r="FK356" s="51"/>
    </row>
    <row r="357" spans="9:167" x14ac:dyDescent="0.2">
      <c r="I357" s="109"/>
      <c r="J357" s="58"/>
      <c r="K357" s="3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5"/>
      <c r="AA357" s="75">
        <f>K357^3+L357^3+M357^3+N357^3+O357^3+P357^3+Q357^3+R357^3+K358^3+L358^3+M358^3+N358^3+O358^3+P358^3+Q358^3+R358^3</f>
        <v>0</v>
      </c>
      <c r="AB357" s="76">
        <f t="shared" si="60"/>
        <v>0</v>
      </c>
      <c r="AC357" s="95"/>
      <c r="AD357" s="81"/>
      <c r="AE357" s="82"/>
      <c r="AF357" s="82"/>
      <c r="AG357" s="82"/>
      <c r="AH357" s="83"/>
      <c r="AI357" s="83"/>
      <c r="AJ357" s="83"/>
      <c r="AK357" s="83"/>
      <c r="AL357" s="82"/>
      <c r="AM357" s="82"/>
      <c r="AN357" s="82"/>
      <c r="AO357" s="82"/>
      <c r="AP357" s="83"/>
      <c r="AQ357" s="83"/>
      <c r="AR357" s="83"/>
      <c r="AS357" s="84"/>
      <c r="AT357" s="66"/>
      <c r="AU357" s="51"/>
      <c r="AW357" s="109"/>
      <c r="AX357" s="58"/>
      <c r="AY357" s="3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5"/>
      <c r="BO357" s="75">
        <f>AY357^3+AZ357^3+BA357^3+BB357^3+BC357^3+BD357^3+BE357^3+BF357^3+AY358^3+AZ358^3+BA358^3+BB358^3+BC358^3+BD358^3+BE358^3+BF358^3</f>
        <v>0</v>
      </c>
      <c r="BP357" s="76">
        <f t="shared" si="61"/>
        <v>0</v>
      </c>
      <c r="BQ357" s="95"/>
      <c r="BR357" s="81"/>
      <c r="BS357" s="82"/>
      <c r="BT357" s="82"/>
      <c r="BU357" s="82"/>
      <c r="BV357" s="82"/>
      <c r="BW357" s="82"/>
      <c r="BX357" s="82"/>
      <c r="BY357" s="82"/>
      <c r="BZ357" s="83"/>
      <c r="CA357" s="83"/>
      <c r="CB357" s="83"/>
      <c r="CC357" s="83"/>
      <c r="CD357" s="83"/>
      <c r="CE357" s="83"/>
      <c r="CF357" s="83"/>
      <c r="CG357" s="84"/>
      <c r="CH357" s="66"/>
      <c r="CI357" s="51"/>
      <c r="CK357" s="109"/>
      <c r="CL357" s="58"/>
      <c r="CM357" s="3"/>
      <c r="CN357" s="4"/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4"/>
      <c r="DB357" s="5"/>
      <c r="DC357" s="75">
        <f>CM357^3+CN357^3+CO357^3+CP357^3+CQ357^3+CR357^3+CS357^3+CT357^3+CM358^3+CN358^3+CO358^3+CP358^3+CQ358^3+CR358^3+CS358^3+CT358^3</f>
        <v>0</v>
      </c>
      <c r="DD357" s="76">
        <f t="shared" si="62"/>
        <v>0</v>
      </c>
      <c r="DE357" s="95"/>
      <c r="DF357" s="89"/>
      <c r="DG357" s="83"/>
      <c r="DH357" s="82"/>
      <c r="DI357" s="82"/>
      <c r="DJ357" s="83"/>
      <c r="DK357" s="83"/>
      <c r="DL357" s="82"/>
      <c r="DM357" s="82"/>
      <c r="DN357" s="83"/>
      <c r="DO357" s="83"/>
      <c r="DP357" s="82"/>
      <c r="DQ357" s="82"/>
      <c r="DR357" s="83"/>
      <c r="DS357" s="83"/>
      <c r="DT357" s="82"/>
      <c r="DU357" s="86"/>
      <c r="DV357" s="66"/>
      <c r="DW357" s="51"/>
      <c r="DY357" s="109"/>
      <c r="DZ357" s="58"/>
      <c r="EA357" s="3"/>
      <c r="EB357" s="4"/>
      <c r="EC357" s="4"/>
      <c r="ED357" s="4"/>
      <c r="EE357" s="4"/>
      <c r="EF357" s="4"/>
      <c r="EG357" s="4"/>
      <c r="EH357" s="4"/>
      <c r="EI357" s="4"/>
      <c r="EJ357" s="4"/>
      <c r="EK357" s="4"/>
      <c r="EL357" s="4"/>
      <c r="EM357" s="4"/>
      <c r="EN357" s="4"/>
      <c r="EO357" s="4"/>
      <c r="EP357" s="5"/>
      <c r="EQ357" s="75">
        <f>EA357^3+EB357^3+EC357^3+ED357^3+EE357^3+EF357^3+EG357^3+EH357^3+EA358^3+EB358^3+EC358^3+ED358^3+EE358^3+EF358^3+EG358^3+EH358^3</f>
        <v>0</v>
      </c>
      <c r="ER357" s="76">
        <f t="shared" si="63"/>
        <v>0</v>
      </c>
      <c r="ES357" s="95"/>
      <c r="ET357" s="81"/>
      <c r="EU357" s="82"/>
      <c r="EV357" s="82"/>
      <c r="EW357" s="82"/>
      <c r="EX357" s="82"/>
      <c r="EY357" s="82"/>
      <c r="EZ357" s="82"/>
      <c r="FA357" s="82"/>
      <c r="FB357" s="82"/>
      <c r="FC357" s="82"/>
      <c r="FD357" s="82"/>
      <c r="FE357" s="82"/>
      <c r="FF357" s="82"/>
      <c r="FG357" s="82"/>
      <c r="FH357" s="82"/>
      <c r="FI357" s="86"/>
      <c r="FJ357" s="66"/>
      <c r="FK357" s="51"/>
    </row>
    <row r="358" spans="9:167" x14ac:dyDescent="0.2">
      <c r="I358" s="109"/>
      <c r="J358" s="58"/>
      <c r="K358" s="3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5"/>
      <c r="AA358" s="75">
        <f>S357^3+T357^3+U357^3+V357^3+W357^3+X357^3+Y357^3+Z357^3+S358^3+T358^3+U358^3+V358^3+W358^3+X358^3+Y358^3+Z358^3</f>
        <v>0</v>
      </c>
      <c r="AB358" s="76">
        <f t="shared" si="60"/>
        <v>0</v>
      </c>
      <c r="AC358" s="61"/>
      <c r="AD358" s="81"/>
      <c r="AE358" s="82"/>
      <c r="AF358" s="82"/>
      <c r="AG358" s="82"/>
      <c r="AH358" s="83"/>
      <c r="AI358" s="83"/>
      <c r="AJ358" s="83"/>
      <c r="AK358" s="83"/>
      <c r="AL358" s="82"/>
      <c r="AM358" s="82"/>
      <c r="AN358" s="82"/>
      <c r="AO358" s="82"/>
      <c r="AP358" s="83"/>
      <c r="AQ358" s="83"/>
      <c r="AR358" s="83"/>
      <c r="AS358" s="84"/>
      <c r="AT358" s="66"/>
      <c r="AU358" s="51"/>
      <c r="AW358" s="109"/>
      <c r="AX358" s="58"/>
      <c r="AY358" s="3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5"/>
      <c r="BO358" s="75">
        <f>BG357^3+BH357^3+BI357^3+BJ357^3+BK357^3+BL357^3+BM357^3+BN357^3+BG358^3+BH358^3+BI358^3+BJ358^3+BK358^3+BL358^3+BM358^3+BN358^3</f>
        <v>0</v>
      </c>
      <c r="BP358" s="76">
        <f t="shared" si="61"/>
        <v>0</v>
      </c>
      <c r="BQ358" s="61"/>
      <c r="BR358" s="81"/>
      <c r="BS358" s="82"/>
      <c r="BT358" s="82"/>
      <c r="BU358" s="82"/>
      <c r="BV358" s="82"/>
      <c r="BW358" s="82"/>
      <c r="BX358" s="82"/>
      <c r="BY358" s="82"/>
      <c r="BZ358" s="83"/>
      <c r="CA358" s="83"/>
      <c r="CB358" s="83"/>
      <c r="CC358" s="83"/>
      <c r="CD358" s="83"/>
      <c r="CE358" s="83"/>
      <c r="CF358" s="83"/>
      <c r="CG358" s="84"/>
      <c r="CH358" s="66"/>
      <c r="CI358" s="51"/>
      <c r="CK358" s="109"/>
      <c r="CL358" s="58"/>
      <c r="CM358" s="3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4"/>
      <c r="DB358" s="5"/>
      <c r="DC358" s="75">
        <f>CU357^3+CV357^3+CW357^3+CX357^3+CY357^3+CZ357^3+DA357^3+DB357^3+CU358^3+CV358^3+CW358^3+CX358^3+CY358^3+CZ358^3+DA358^3+DB358^3</f>
        <v>0</v>
      </c>
      <c r="DD358" s="76">
        <f t="shared" si="62"/>
        <v>0</v>
      </c>
      <c r="DE358" s="61"/>
      <c r="DF358" s="89"/>
      <c r="DG358" s="83"/>
      <c r="DH358" s="82"/>
      <c r="DI358" s="82"/>
      <c r="DJ358" s="83"/>
      <c r="DK358" s="83"/>
      <c r="DL358" s="82"/>
      <c r="DM358" s="82"/>
      <c r="DN358" s="83"/>
      <c r="DO358" s="83"/>
      <c r="DP358" s="82"/>
      <c r="DQ358" s="82"/>
      <c r="DR358" s="83"/>
      <c r="DS358" s="83"/>
      <c r="DT358" s="82"/>
      <c r="DU358" s="86"/>
      <c r="DV358" s="66"/>
      <c r="DW358" s="51"/>
      <c r="DY358" s="109"/>
      <c r="DZ358" s="58"/>
      <c r="EA358" s="3"/>
      <c r="EB358" s="4"/>
      <c r="EC358" s="4"/>
      <c r="ED358" s="4"/>
      <c r="EE358" s="4"/>
      <c r="EF358" s="4"/>
      <c r="EG358" s="4"/>
      <c r="EH358" s="4"/>
      <c r="EI358" s="4"/>
      <c r="EJ358" s="4"/>
      <c r="EK358" s="4"/>
      <c r="EL358" s="4"/>
      <c r="EM358" s="4"/>
      <c r="EN358" s="4"/>
      <c r="EO358" s="4"/>
      <c r="EP358" s="5"/>
      <c r="EQ358" s="75">
        <f>EI357^3+EJ357^3+EK357^3+EL357^3+EM357^3+EN357^3+EO357^3+EP357^3+EI358^3+EJ358^3+EK358^3+EL358^3+EM358^3+EN358^3+EO358^3+EP358^3</f>
        <v>0</v>
      </c>
      <c r="ER358" s="76">
        <f t="shared" si="63"/>
        <v>0</v>
      </c>
      <c r="ES358" s="61"/>
      <c r="ET358" s="89"/>
      <c r="EU358" s="83"/>
      <c r="EV358" s="83"/>
      <c r="EW358" s="83"/>
      <c r="EX358" s="83"/>
      <c r="EY358" s="83"/>
      <c r="EZ358" s="83"/>
      <c r="FA358" s="83"/>
      <c r="FB358" s="83"/>
      <c r="FC358" s="83"/>
      <c r="FD358" s="83"/>
      <c r="FE358" s="83"/>
      <c r="FF358" s="83"/>
      <c r="FG358" s="83"/>
      <c r="FH358" s="83"/>
      <c r="FI358" s="84"/>
      <c r="FJ358" s="66"/>
      <c r="FK358" s="51"/>
    </row>
    <row r="359" spans="9:167" x14ac:dyDescent="0.2">
      <c r="I359" s="109"/>
      <c r="J359" s="58"/>
      <c r="K359" s="3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5"/>
      <c r="AA359" s="75">
        <f>K359^3+L359^3+M359^3+N359^3+O359^3+P359^3+Q359^3+R359^3+K360^3+L360^3+M360^3+N360^3+O360^3+P360^3+Q360^3+R360^3</f>
        <v>0</v>
      </c>
      <c r="AB359" s="76">
        <f t="shared" si="60"/>
        <v>0</v>
      </c>
      <c r="AC359" s="61"/>
      <c r="AD359" s="81"/>
      <c r="AE359" s="82"/>
      <c r="AF359" s="82"/>
      <c r="AG359" s="82"/>
      <c r="AH359" s="83"/>
      <c r="AI359" s="83"/>
      <c r="AJ359" s="83"/>
      <c r="AK359" s="83"/>
      <c r="AL359" s="82"/>
      <c r="AM359" s="82"/>
      <c r="AN359" s="82"/>
      <c r="AO359" s="82"/>
      <c r="AP359" s="83"/>
      <c r="AQ359" s="83"/>
      <c r="AR359" s="83"/>
      <c r="AS359" s="84"/>
      <c r="AT359" s="66"/>
      <c r="AU359" s="51"/>
      <c r="AW359" s="109"/>
      <c r="AX359" s="58"/>
      <c r="AY359" s="3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5"/>
      <c r="BO359" s="75">
        <f>AY359^3+AZ359^3+BA359^3+BB359^3+BC359^3+BD359^3+BE359^3+BF359^3+AY360^3+AZ360^3+BA360^3+BB360^3+BC360^3+BD360^3+BE360^3+BF360^3</f>
        <v>0</v>
      </c>
      <c r="BP359" s="76">
        <f t="shared" si="61"/>
        <v>0</v>
      </c>
      <c r="BQ359" s="61"/>
      <c r="BR359" s="89"/>
      <c r="BS359" s="83"/>
      <c r="BT359" s="83"/>
      <c r="BU359" s="83"/>
      <c r="BV359" s="83"/>
      <c r="BW359" s="83"/>
      <c r="BX359" s="83"/>
      <c r="BY359" s="83"/>
      <c r="BZ359" s="82"/>
      <c r="CA359" s="82"/>
      <c r="CB359" s="82"/>
      <c r="CC359" s="82"/>
      <c r="CD359" s="82"/>
      <c r="CE359" s="82"/>
      <c r="CF359" s="82"/>
      <c r="CG359" s="86"/>
      <c r="CH359" s="66"/>
      <c r="CI359" s="51"/>
      <c r="CK359" s="109"/>
      <c r="CL359" s="58"/>
      <c r="CM359" s="3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4"/>
      <c r="DB359" s="5"/>
      <c r="DC359" s="75">
        <f>CM359^3+CN359^3+CO359^3+CP359^3+CQ359^3+CR359^3+CS359^3+CT359^3+CM360^3+CN360^3+CO360^3+CP360^3+CQ360^3+CR360^3+CS360^3+CT360^3</f>
        <v>0</v>
      </c>
      <c r="DD359" s="76">
        <f t="shared" si="62"/>
        <v>0</v>
      </c>
      <c r="DE359" s="61"/>
      <c r="DF359" s="89"/>
      <c r="DG359" s="83"/>
      <c r="DH359" s="82"/>
      <c r="DI359" s="82"/>
      <c r="DJ359" s="83"/>
      <c r="DK359" s="83"/>
      <c r="DL359" s="82"/>
      <c r="DM359" s="82"/>
      <c r="DN359" s="83"/>
      <c r="DO359" s="83"/>
      <c r="DP359" s="82"/>
      <c r="DQ359" s="82"/>
      <c r="DR359" s="83"/>
      <c r="DS359" s="83"/>
      <c r="DT359" s="82"/>
      <c r="DU359" s="86"/>
      <c r="DV359" s="66"/>
      <c r="DW359" s="51"/>
      <c r="DY359" s="109"/>
      <c r="DZ359" s="58"/>
      <c r="EA359" s="3"/>
      <c r="EB359" s="4"/>
      <c r="EC359" s="4"/>
      <c r="ED359" s="4"/>
      <c r="EE359" s="4"/>
      <c r="EF359" s="4"/>
      <c r="EG359" s="4"/>
      <c r="EH359" s="4"/>
      <c r="EI359" s="4"/>
      <c r="EJ359" s="4"/>
      <c r="EK359" s="4"/>
      <c r="EL359" s="4"/>
      <c r="EM359" s="4"/>
      <c r="EN359" s="4"/>
      <c r="EO359" s="4"/>
      <c r="EP359" s="5"/>
      <c r="EQ359" s="75">
        <f>EA359^3+EB359^3+EC359^3+ED359^3+EE359^3+EF359^3+EG359^3+EH359^3+EA360^3+EB360^3+EC360^3+ED360^3+EE360^3+EF360^3+EG360^3+EH360^3</f>
        <v>0</v>
      </c>
      <c r="ER359" s="76">
        <f t="shared" si="63"/>
        <v>0</v>
      </c>
      <c r="ES359" s="61"/>
      <c r="ET359" s="81"/>
      <c r="EU359" s="82"/>
      <c r="EV359" s="82"/>
      <c r="EW359" s="82"/>
      <c r="EX359" s="82"/>
      <c r="EY359" s="82"/>
      <c r="EZ359" s="82"/>
      <c r="FA359" s="82"/>
      <c r="FB359" s="82"/>
      <c r="FC359" s="82"/>
      <c r="FD359" s="82"/>
      <c r="FE359" s="82"/>
      <c r="FF359" s="82"/>
      <c r="FG359" s="82"/>
      <c r="FH359" s="82"/>
      <c r="FI359" s="86"/>
      <c r="FJ359" s="66"/>
      <c r="FK359" s="51"/>
    </row>
    <row r="360" spans="9:167" x14ac:dyDescent="0.2">
      <c r="I360" s="109"/>
      <c r="J360" s="58"/>
      <c r="K360" s="3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5"/>
      <c r="AA360" s="75">
        <f>S359^3+T359^3+U359^3+V359^3+W359^3+X359^3+Y359^3+Z359^3+S360^3+T360^3+U360^3+V360^3+W360^3+X360^3+Y360^3+Z360^3</f>
        <v>0</v>
      </c>
      <c r="AB360" s="76">
        <f t="shared" si="60"/>
        <v>0</v>
      </c>
      <c r="AC360" s="61"/>
      <c r="AD360" s="81"/>
      <c r="AE360" s="82"/>
      <c r="AF360" s="82"/>
      <c r="AG360" s="82"/>
      <c r="AH360" s="83"/>
      <c r="AI360" s="83"/>
      <c r="AJ360" s="83"/>
      <c r="AK360" s="83"/>
      <c r="AL360" s="82"/>
      <c r="AM360" s="82"/>
      <c r="AN360" s="82"/>
      <c r="AO360" s="82"/>
      <c r="AP360" s="83"/>
      <c r="AQ360" s="83"/>
      <c r="AR360" s="83"/>
      <c r="AS360" s="84"/>
      <c r="AT360" s="66"/>
      <c r="AU360" s="51"/>
      <c r="AW360" s="109"/>
      <c r="AX360" s="58"/>
      <c r="AY360" s="3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5"/>
      <c r="BO360" s="75">
        <f>BG359^3+BH359^3+BI359^3+BJ359^3+BK359^3+BL359^3+BM359^3+BN359^3+BG360^3+BH360^3+BI360^3+BJ360^3+BK360^3+BL360^3+BM360^3+BN360^3</f>
        <v>0</v>
      </c>
      <c r="BP360" s="76">
        <f t="shared" si="61"/>
        <v>0</v>
      </c>
      <c r="BQ360" s="61"/>
      <c r="BR360" s="89"/>
      <c r="BS360" s="83"/>
      <c r="BT360" s="83"/>
      <c r="BU360" s="83"/>
      <c r="BV360" s="83"/>
      <c r="BW360" s="83"/>
      <c r="BX360" s="83"/>
      <c r="BY360" s="83"/>
      <c r="BZ360" s="82"/>
      <c r="CA360" s="82"/>
      <c r="CB360" s="82"/>
      <c r="CC360" s="82"/>
      <c r="CD360" s="82"/>
      <c r="CE360" s="82"/>
      <c r="CF360" s="82"/>
      <c r="CG360" s="86"/>
      <c r="CH360" s="66"/>
      <c r="CI360" s="51"/>
      <c r="CK360" s="109"/>
      <c r="CL360" s="58"/>
      <c r="CM360" s="3"/>
      <c r="CN360" s="4"/>
      <c r="CO360" s="4"/>
      <c r="CP360" s="4"/>
      <c r="CQ360" s="4"/>
      <c r="CR360" s="4"/>
      <c r="CS360" s="4"/>
      <c r="CT360" s="4"/>
      <c r="CU360" s="4"/>
      <c r="CV360" s="4"/>
      <c r="CW360" s="4"/>
      <c r="CX360" s="4"/>
      <c r="CY360" s="4"/>
      <c r="CZ360" s="4"/>
      <c r="DA360" s="4"/>
      <c r="DB360" s="5"/>
      <c r="DC360" s="75">
        <f>CU359^3+CV359^3+CW359^3+CX359^3+CY359^3+CZ359^3+DA359^3+DB359^3+CU360^3+CV360^3+CW360^3+CX360^3+CY360^3+CZ360^3+DA360^3+DB360^3</f>
        <v>0</v>
      </c>
      <c r="DD360" s="76">
        <f t="shared" si="62"/>
        <v>0</v>
      </c>
      <c r="DE360" s="61"/>
      <c r="DF360" s="89"/>
      <c r="DG360" s="83"/>
      <c r="DH360" s="82"/>
      <c r="DI360" s="82"/>
      <c r="DJ360" s="83"/>
      <c r="DK360" s="83"/>
      <c r="DL360" s="82"/>
      <c r="DM360" s="82"/>
      <c r="DN360" s="83"/>
      <c r="DO360" s="83"/>
      <c r="DP360" s="82"/>
      <c r="DQ360" s="82"/>
      <c r="DR360" s="83"/>
      <c r="DS360" s="83"/>
      <c r="DT360" s="82"/>
      <c r="DU360" s="86"/>
      <c r="DV360" s="66"/>
      <c r="DW360" s="51"/>
      <c r="DY360" s="109"/>
      <c r="DZ360" s="58"/>
      <c r="EA360" s="3"/>
      <c r="EB360" s="4"/>
      <c r="EC360" s="4"/>
      <c r="ED360" s="4"/>
      <c r="EE360" s="4"/>
      <c r="EF360" s="4"/>
      <c r="EG360" s="4"/>
      <c r="EH360" s="4"/>
      <c r="EI360" s="4"/>
      <c r="EJ360" s="4"/>
      <c r="EK360" s="4"/>
      <c r="EL360" s="4"/>
      <c r="EM360" s="4"/>
      <c r="EN360" s="4"/>
      <c r="EO360" s="4"/>
      <c r="EP360" s="5"/>
      <c r="EQ360" s="75">
        <f>EI359^3+EJ359^3+EK359^3+EL359^3+EM359^3+EN359^3+EO359^3+EP359^3+EI360^3+EJ360^3+EK360^3+EL360^3+EM360^3+EN360^3+EO360^3+EP360^3</f>
        <v>0</v>
      </c>
      <c r="ER360" s="76">
        <f t="shared" si="63"/>
        <v>0</v>
      </c>
      <c r="ES360" s="61"/>
      <c r="ET360" s="89"/>
      <c r="EU360" s="83"/>
      <c r="EV360" s="83"/>
      <c r="EW360" s="83"/>
      <c r="EX360" s="83"/>
      <c r="EY360" s="83"/>
      <c r="EZ360" s="83"/>
      <c r="FA360" s="83"/>
      <c r="FB360" s="83"/>
      <c r="FC360" s="83"/>
      <c r="FD360" s="83"/>
      <c r="FE360" s="83"/>
      <c r="FF360" s="83"/>
      <c r="FG360" s="83"/>
      <c r="FH360" s="83"/>
      <c r="FI360" s="84"/>
      <c r="FJ360" s="66"/>
      <c r="FK360" s="51"/>
    </row>
    <row r="361" spans="9:167" x14ac:dyDescent="0.2">
      <c r="I361" s="109"/>
      <c r="J361" s="58"/>
      <c r="K361" s="3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5"/>
      <c r="AA361" s="75">
        <f>K361^3+L361^3+M361^3+N361^3+O361^3+P361^3+Q361^3+R361^3+K362^3+L362^3+M362^3+N362^3+O362^3+P362^3+Q362^3+R362^3</f>
        <v>0</v>
      </c>
      <c r="AB361" s="76">
        <f t="shared" si="60"/>
        <v>0</v>
      </c>
      <c r="AC361" s="61"/>
      <c r="AD361" s="89"/>
      <c r="AE361" s="83"/>
      <c r="AF361" s="83"/>
      <c r="AG361" s="83"/>
      <c r="AH361" s="82"/>
      <c r="AI361" s="82"/>
      <c r="AJ361" s="82"/>
      <c r="AK361" s="82"/>
      <c r="AL361" s="83"/>
      <c r="AM361" s="83"/>
      <c r="AN361" s="83"/>
      <c r="AO361" s="83"/>
      <c r="AP361" s="82"/>
      <c r="AQ361" s="82"/>
      <c r="AR361" s="82"/>
      <c r="AS361" s="86"/>
      <c r="AT361" s="66"/>
      <c r="AU361" s="51"/>
      <c r="AW361" s="109"/>
      <c r="AX361" s="58"/>
      <c r="AY361" s="3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5"/>
      <c r="BO361" s="75">
        <f>AY361^3+AZ361^3+BA361^3+BB361^3+BC361^3+BD361^3+BE361^3+BF361^3+AY362^3+AZ362^3+BA362^3+BB362^3+BC362^3+BD362^3+BE362^3+BF362^3</f>
        <v>0</v>
      </c>
      <c r="BP361" s="76">
        <f t="shared" si="61"/>
        <v>0</v>
      </c>
      <c r="BQ361" s="61"/>
      <c r="BR361" s="81"/>
      <c r="BS361" s="82"/>
      <c r="BT361" s="82"/>
      <c r="BU361" s="82"/>
      <c r="BV361" s="82"/>
      <c r="BW361" s="82"/>
      <c r="BX361" s="82"/>
      <c r="BY361" s="82"/>
      <c r="BZ361" s="83"/>
      <c r="CA361" s="83"/>
      <c r="CB361" s="83"/>
      <c r="CC361" s="83"/>
      <c r="CD361" s="83"/>
      <c r="CE361" s="83"/>
      <c r="CF361" s="83"/>
      <c r="CG361" s="84"/>
      <c r="CH361" s="66"/>
      <c r="CI361" s="51"/>
      <c r="CK361" s="109"/>
      <c r="CL361" s="58"/>
      <c r="CM361" s="3"/>
      <c r="CN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4"/>
      <c r="DB361" s="5"/>
      <c r="DC361" s="75">
        <f>CM361^3+CN361^3+CO361^3+CP361^3+CQ361^3+CR361^3+CS361^3+CT361^3+CM362^3+CN362^3+CO362^3+CP362^3+CQ362^3+CR362^3+CS362^3+CT362^3</f>
        <v>0</v>
      </c>
      <c r="DD361" s="76">
        <f t="shared" si="62"/>
        <v>0</v>
      </c>
      <c r="DE361" s="61"/>
      <c r="DF361" s="89"/>
      <c r="DG361" s="83"/>
      <c r="DH361" s="82"/>
      <c r="DI361" s="82"/>
      <c r="DJ361" s="83"/>
      <c r="DK361" s="83"/>
      <c r="DL361" s="82"/>
      <c r="DM361" s="82"/>
      <c r="DN361" s="83"/>
      <c r="DO361" s="83"/>
      <c r="DP361" s="82"/>
      <c r="DQ361" s="82"/>
      <c r="DR361" s="83"/>
      <c r="DS361" s="83"/>
      <c r="DT361" s="82"/>
      <c r="DU361" s="86"/>
      <c r="DV361" s="66"/>
      <c r="DW361" s="51"/>
      <c r="DY361" s="109"/>
      <c r="DZ361" s="58"/>
      <c r="EA361" s="3"/>
      <c r="EB361" s="4"/>
      <c r="EC361" s="4"/>
      <c r="ED361" s="4"/>
      <c r="EE361" s="4"/>
      <c r="EF361" s="4"/>
      <c r="EG361" s="4"/>
      <c r="EH361" s="4"/>
      <c r="EI361" s="4"/>
      <c r="EJ361" s="4"/>
      <c r="EK361" s="4"/>
      <c r="EL361" s="4"/>
      <c r="EM361" s="4"/>
      <c r="EN361" s="4"/>
      <c r="EO361" s="4"/>
      <c r="EP361" s="5"/>
      <c r="EQ361" s="75">
        <f>EA361^3+EB361^3+EC361^3+ED361^3+EE361^3+EF361^3+EG361^3+EH361^3+EA362^3+EB362^3+EC362^3+ED362^3+EE362^3+EF362^3+EG362^3+EH362^3</f>
        <v>0</v>
      </c>
      <c r="ER361" s="76">
        <f t="shared" si="63"/>
        <v>0</v>
      </c>
      <c r="ES361" s="61"/>
      <c r="ET361" s="81"/>
      <c r="EU361" s="82"/>
      <c r="EV361" s="82"/>
      <c r="EW361" s="82"/>
      <c r="EX361" s="82"/>
      <c r="EY361" s="82"/>
      <c r="EZ361" s="82"/>
      <c r="FA361" s="82"/>
      <c r="FB361" s="82"/>
      <c r="FC361" s="82"/>
      <c r="FD361" s="82"/>
      <c r="FE361" s="82"/>
      <c r="FF361" s="82"/>
      <c r="FG361" s="82"/>
      <c r="FH361" s="82"/>
      <c r="FI361" s="86"/>
      <c r="FJ361" s="66"/>
      <c r="FK361" s="51"/>
    </row>
    <row r="362" spans="9:167" x14ac:dyDescent="0.2">
      <c r="I362" s="109"/>
      <c r="J362" s="58"/>
      <c r="K362" s="3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5"/>
      <c r="AA362" s="75">
        <f>S361^3+T361^3+U361^3+V361^3+W361^3+X361^3+Y361^3+Z361^3+S362^3+T362^3+U362^3+V362^3+W362^3+X362^3+Y362^3+Z362^3</f>
        <v>0</v>
      </c>
      <c r="AB362" s="76">
        <f t="shared" si="60"/>
        <v>0</v>
      </c>
      <c r="AC362" s="61"/>
      <c r="AD362" s="89"/>
      <c r="AE362" s="83"/>
      <c r="AF362" s="83"/>
      <c r="AG362" s="83"/>
      <c r="AH362" s="82"/>
      <c r="AI362" s="82"/>
      <c r="AJ362" s="82"/>
      <c r="AK362" s="82"/>
      <c r="AL362" s="83"/>
      <c r="AM362" s="83"/>
      <c r="AN362" s="83"/>
      <c r="AO362" s="83"/>
      <c r="AP362" s="82"/>
      <c r="AQ362" s="82"/>
      <c r="AR362" s="82"/>
      <c r="AS362" s="86"/>
      <c r="AT362" s="66"/>
      <c r="AU362" s="51"/>
      <c r="AW362" s="109"/>
      <c r="AX362" s="58"/>
      <c r="AY362" s="3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5"/>
      <c r="BO362" s="75">
        <f>BG361^3+BH361^3+BI361^3+BJ361^3+BK361^3+BL361^3+BM361^3+BN361^3+BG362^3+BH362^3+BI362^3+BJ362^3+BK362^3+BL362^3+BM362^3+BN362^3</f>
        <v>0</v>
      </c>
      <c r="BP362" s="76">
        <f t="shared" si="61"/>
        <v>0</v>
      </c>
      <c r="BQ362" s="61"/>
      <c r="BR362" s="81"/>
      <c r="BS362" s="82"/>
      <c r="BT362" s="82"/>
      <c r="BU362" s="82"/>
      <c r="BV362" s="82"/>
      <c r="BW362" s="82"/>
      <c r="BX362" s="82"/>
      <c r="BY362" s="82"/>
      <c r="BZ362" s="83"/>
      <c r="CA362" s="83"/>
      <c r="CB362" s="83"/>
      <c r="CC362" s="83"/>
      <c r="CD362" s="83"/>
      <c r="CE362" s="83"/>
      <c r="CF362" s="83"/>
      <c r="CG362" s="84"/>
      <c r="CH362" s="66"/>
      <c r="CI362" s="51"/>
      <c r="CK362" s="109"/>
      <c r="CL362" s="58"/>
      <c r="CM362" s="3"/>
      <c r="CN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/>
      <c r="DA362" s="4"/>
      <c r="DB362" s="5"/>
      <c r="DC362" s="75">
        <f>CU361^3+CV361^3+CW361^3+CX361^3+CY361^3+CZ361^3+DA361^3+DB361^3+CU362^3+CV362^3+CW362^3+CX362^3+CY362^3+CZ362^3+DA362^3+DB362^3</f>
        <v>0</v>
      </c>
      <c r="DD362" s="76">
        <f t="shared" si="62"/>
        <v>0</v>
      </c>
      <c r="DE362" s="61"/>
      <c r="DF362" s="89"/>
      <c r="DG362" s="83"/>
      <c r="DH362" s="82"/>
      <c r="DI362" s="82"/>
      <c r="DJ362" s="83"/>
      <c r="DK362" s="83"/>
      <c r="DL362" s="82"/>
      <c r="DM362" s="82"/>
      <c r="DN362" s="83"/>
      <c r="DO362" s="83"/>
      <c r="DP362" s="82"/>
      <c r="DQ362" s="82"/>
      <c r="DR362" s="83"/>
      <c r="DS362" s="83"/>
      <c r="DT362" s="82"/>
      <c r="DU362" s="86"/>
      <c r="DV362" s="66"/>
      <c r="DW362" s="51"/>
      <c r="DY362" s="109"/>
      <c r="DZ362" s="58"/>
      <c r="EA362" s="3"/>
      <c r="EB362" s="4"/>
      <c r="EC362" s="4"/>
      <c r="ED362" s="4"/>
      <c r="EE362" s="4"/>
      <c r="EF362" s="4"/>
      <c r="EG362" s="4"/>
      <c r="EH362" s="4"/>
      <c r="EI362" s="4"/>
      <c r="EJ362" s="4"/>
      <c r="EK362" s="4"/>
      <c r="EL362" s="4"/>
      <c r="EM362" s="4"/>
      <c r="EN362" s="4"/>
      <c r="EO362" s="4"/>
      <c r="EP362" s="5"/>
      <c r="EQ362" s="75">
        <f>EI361^3+EJ361^3+EK361^3+EL361^3+EM361^3+EN361^3+EO361^3+EP361^3+EI362^3+EJ362^3+EK362^3+EL362^3+EM362^3+EN362^3+EO362^3+EP362^3</f>
        <v>0</v>
      </c>
      <c r="ER362" s="76">
        <f t="shared" si="63"/>
        <v>0</v>
      </c>
      <c r="ES362" s="61"/>
      <c r="ET362" s="89"/>
      <c r="EU362" s="83"/>
      <c r="EV362" s="83"/>
      <c r="EW362" s="83"/>
      <c r="EX362" s="83"/>
      <c r="EY362" s="83"/>
      <c r="EZ362" s="83"/>
      <c r="FA362" s="83"/>
      <c r="FB362" s="83"/>
      <c r="FC362" s="83"/>
      <c r="FD362" s="83"/>
      <c r="FE362" s="83"/>
      <c r="FF362" s="83"/>
      <c r="FG362" s="83"/>
      <c r="FH362" s="83"/>
      <c r="FI362" s="84"/>
      <c r="FJ362" s="66"/>
      <c r="FK362" s="51"/>
    </row>
    <row r="363" spans="9:167" x14ac:dyDescent="0.2">
      <c r="I363" s="109"/>
      <c r="J363" s="58"/>
      <c r="K363" s="3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5"/>
      <c r="AA363" s="75">
        <f>K363^3+L363^3+M363^3+N363^3+O363^3+P363^3+Q363^3+R363^3+K364^3+L364^3+M364^3+N364^3+O364^3+P364^3+Q364^3+R364^3</f>
        <v>0</v>
      </c>
      <c r="AB363" s="76">
        <f t="shared" si="60"/>
        <v>0</v>
      </c>
      <c r="AC363" s="61"/>
      <c r="AD363" s="89"/>
      <c r="AE363" s="83"/>
      <c r="AF363" s="83"/>
      <c r="AG363" s="83"/>
      <c r="AH363" s="82"/>
      <c r="AI363" s="82"/>
      <c r="AJ363" s="82"/>
      <c r="AK363" s="82"/>
      <c r="AL363" s="83"/>
      <c r="AM363" s="83"/>
      <c r="AN363" s="83"/>
      <c r="AO363" s="83"/>
      <c r="AP363" s="82"/>
      <c r="AQ363" s="82"/>
      <c r="AR363" s="82"/>
      <c r="AS363" s="86"/>
      <c r="AT363" s="66"/>
      <c r="AU363" s="51"/>
      <c r="AW363" s="109"/>
      <c r="AX363" s="58"/>
      <c r="AY363" s="3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5"/>
      <c r="BO363" s="75">
        <f>AY363^3+AZ363^3+BA363^3+BB363^3+BC363^3+BD363^3+BE363^3+BF363^3+AY364^3+AZ364^3+BA364^3+BB364^3+BC364^3+BD364^3+BE364^3+BF364^3</f>
        <v>0</v>
      </c>
      <c r="BP363" s="76">
        <f t="shared" si="61"/>
        <v>0</v>
      </c>
      <c r="BQ363" s="61"/>
      <c r="BR363" s="89"/>
      <c r="BS363" s="83"/>
      <c r="BT363" s="83"/>
      <c r="BU363" s="83"/>
      <c r="BV363" s="83"/>
      <c r="BW363" s="83"/>
      <c r="BX363" s="83"/>
      <c r="BY363" s="83"/>
      <c r="BZ363" s="82"/>
      <c r="CA363" s="82"/>
      <c r="CB363" s="82"/>
      <c r="CC363" s="82"/>
      <c r="CD363" s="82"/>
      <c r="CE363" s="82"/>
      <c r="CF363" s="82"/>
      <c r="CG363" s="86"/>
      <c r="CH363" s="66"/>
      <c r="CI363" s="51"/>
      <c r="CK363" s="109"/>
      <c r="CL363" s="58"/>
      <c r="CM363" s="3"/>
      <c r="CN363" s="4"/>
      <c r="CO363" s="4"/>
      <c r="CP363" s="4"/>
      <c r="CQ363" s="4"/>
      <c r="CR363" s="4"/>
      <c r="CS363" s="4"/>
      <c r="CT363" s="4"/>
      <c r="CU363" s="4"/>
      <c r="CV363" s="4"/>
      <c r="CW363" s="4"/>
      <c r="CX363" s="4"/>
      <c r="CY363" s="4"/>
      <c r="CZ363" s="4"/>
      <c r="DA363" s="4"/>
      <c r="DB363" s="5"/>
      <c r="DC363" s="75">
        <f>CM363^3+CN363^3+CO363^3+CP363^3+CQ363^3+CR363^3+CS363^3+CT363^3+CM364^3+CN364^3+CO364^3+CP364^3+CQ364^3+CR364^3+CS364^3+CT364^3</f>
        <v>0</v>
      </c>
      <c r="DD363" s="76">
        <f t="shared" si="62"/>
        <v>0</v>
      </c>
      <c r="DE363" s="61"/>
      <c r="DF363" s="89"/>
      <c r="DG363" s="83"/>
      <c r="DH363" s="82"/>
      <c r="DI363" s="82"/>
      <c r="DJ363" s="83"/>
      <c r="DK363" s="83"/>
      <c r="DL363" s="82"/>
      <c r="DM363" s="82"/>
      <c r="DN363" s="83"/>
      <c r="DO363" s="83"/>
      <c r="DP363" s="82"/>
      <c r="DQ363" s="82"/>
      <c r="DR363" s="83"/>
      <c r="DS363" s="83"/>
      <c r="DT363" s="82"/>
      <c r="DU363" s="86"/>
      <c r="DV363" s="66"/>
      <c r="DW363" s="51"/>
      <c r="DY363" s="109"/>
      <c r="DZ363" s="58"/>
      <c r="EA363" s="3"/>
      <c r="EB363" s="4"/>
      <c r="EC363" s="4"/>
      <c r="ED363" s="4"/>
      <c r="EE363" s="4"/>
      <c r="EF363" s="4"/>
      <c r="EG363" s="4"/>
      <c r="EH363" s="4"/>
      <c r="EI363" s="4"/>
      <c r="EJ363" s="4"/>
      <c r="EK363" s="4"/>
      <c r="EL363" s="4"/>
      <c r="EM363" s="4"/>
      <c r="EN363" s="4"/>
      <c r="EO363" s="4"/>
      <c r="EP363" s="5"/>
      <c r="EQ363" s="75">
        <f>EA363^3+EB363^3+EC363^3+ED363^3+EE363^3+EF363^3+EG363^3+EH363^3+EA364^3+EB364^3+EC364^3+ED364^3+EE364^3+EF364^3+EG364^3+EH364^3</f>
        <v>0</v>
      </c>
      <c r="ER363" s="76">
        <f t="shared" si="63"/>
        <v>0</v>
      </c>
      <c r="ES363" s="61"/>
      <c r="ET363" s="81"/>
      <c r="EU363" s="82"/>
      <c r="EV363" s="82"/>
      <c r="EW363" s="82"/>
      <c r="EX363" s="82"/>
      <c r="EY363" s="82"/>
      <c r="EZ363" s="82"/>
      <c r="FA363" s="82"/>
      <c r="FB363" s="82"/>
      <c r="FC363" s="82"/>
      <c r="FD363" s="82"/>
      <c r="FE363" s="82"/>
      <c r="FF363" s="82"/>
      <c r="FG363" s="82"/>
      <c r="FH363" s="82"/>
      <c r="FI363" s="86"/>
      <c r="FJ363" s="66"/>
      <c r="FK363" s="51"/>
    </row>
    <row r="364" spans="9:167" x14ac:dyDescent="0.2">
      <c r="I364" s="109"/>
      <c r="J364" s="58"/>
      <c r="K364" s="7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9"/>
      <c r="AA364" s="75">
        <f>S363^3+T363^3+U363^3+V363^3+W363^3+X363^3+Y363^3+Z363^3+S364^3+T364^3+U364^3+V364^3+W364^3+X364^3+Y364^3+Z364^3</f>
        <v>0</v>
      </c>
      <c r="AB364" s="76">
        <f t="shared" si="60"/>
        <v>0</v>
      </c>
      <c r="AC364" s="61"/>
      <c r="AD364" s="116"/>
      <c r="AE364" s="117"/>
      <c r="AF364" s="117"/>
      <c r="AG364" s="117"/>
      <c r="AH364" s="118"/>
      <c r="AI364" s="118"/>
      <c r="AJ364" s="118"/>
      <c r="AK364" s="118"/>
      <c r="AL364" s="117"/>
      <c r="AM364" s="117"/>
      <c r="AN364" s="117"/>
      <c r="AO364" s="117"/>
      <c r="AP364" s="118"/>
      <c r="AQ364" s="118"/>
      <c r="AR364" s="118"/>
      <c r="AS364" s="119"/>
      <c r="AT364" s="32"/>
      <c r="AU364" s="115"/>
      <c r="AW364" s="109"/>
      <c r="AX364" s="58"/>
      <c r="AY364" s="7"/>
      <c r="AZ364" s="8"/>
      <c r="BA364" s="8"/>
      <c r="BB364" s="8"/>
      <c r="BC364" s="8"/>
      <c r="BD364" s="8"/>
      <c r="BE364" s="8"/>
      <c r="BF364" s="8"/>
      <c r="BG364" s="8"/>
      <c r="BH364" s="8"/>
      <c r="BI364" s="8"/>
      <c r="BJ364" s="8"/>
      <c r="BK364" s="8"/>
      <c r="BL364" s="8"/>
      <c r="BM364" s="8"/>
      <c r="BN364" s="9"/>
      <c r="BO364" s="75">
        <f>BG363^3+BH363^3+BI363^3+BJ363^3+BK363^3+BL363^3+BM363^3+BN363^3+BG364^3+BH364^3+BI364^3+BJ364^3+BK364^3+BL364^3+BM364^3+BN364^3</f>
        <v>0</v>
      </c>
      <c r="BP364" s="76">
        <f t="shared" si="61"/>
        <v>0</v>
      </c>
      <c r="BQ364" s="61"/>
      <c r="BR364" s="116"/>
      <c r="BS364" s="117"/>
      <c r="BT364" s="117"/>
      <c r="BU364" s="117"/>
      <c r="BV364" s="117"/>
      <c r="BW364" s="117"/>
      <c r="BX364" s="117"/>
      <c r="BY364" s="117"/>
      <c r="BZ364" s="118"/>
      <c r="CA364" s="118"/>
      <c r="CB364" s="118"/>
      <c r="CC364" s="118"/>
      <c r="CD364" s="118"/>
      <c r="CE364" s="118"/>
      <c r="CF364" s="118"/>
      <c r="CG364" s="119"/>
      <c r="CH364" s="32"/>
      <c r="CI364" s="115"/>
      <c r="CK364" s="109"/>
      <c r="CL364" s="58"/>
      <c r="CM364" s="7"/>
      <c r="CN364" s="8"/>
      <c r="CO364" s="8"/>
      <c r="CP364" s="8"/>
      <c r="CQ364" s="8"/>
      <c r="CR364" s="8"/>
      <c r="CS364" s="8"/>
      <c r="CT364" s="8"/>
      <c r="CU364" s="8"/>
      <c r="CV364" s="8"/>
      <c r="CW364" s="8"/>
      <c r="CX364" s="8"/>
      <c r="CY364" s="8"/>
      <c r="CZ364" s="8"/>
      <c r="DA364" s="8"/>
      <c r="DB364" s="9"/>
      <c r="DC364" s="75">
        <f>CU363^3+CV363^3+CW363^3+CX363^3+CY363^3+CZ363^3+DA363^3+DB363^3+CU364^3+CV364^3+CW364^3+CX364^3+CY364^3+CZ364^3+DA364^3+DB364^3</f>
        <v>0</v>
      </c>
      <c r="DD364" s="76">
        <f t="shared" si="62"/>
        <v>0</v>
      </c>
      <c r="DE364" s="61"/>
      <c r="DF364" s="116"/>
      <c r="DG364" s="117"/>
      <c r="DH364" s="118"/>
      <c r="DI364" s="118"/>
      <c r="DJ364" s="117"/>
      <c r="DK364" s="117"/>
      <c r="DL364" s="118"/>
      <c r="DM364" s="118"/>
      <c r="DN364" s="117"/>
      <c r="DO364" s="117"/>
      <c r="DP364" s="118"/>
      <c r="DQ364" s="118"/>
      <c r="DR364" s="117"/>
      <c r="DS364" s="117"/>
      <c r="DT364" s="118"/>
      <c r="DU364" s="119"/>
      <c r="DV364" s="32"/>
      <c r="DW364" s="115"/>
      <c r="DY364" s="109"/>
      <c r="DZ364" s="58"/>
      <c r="EA364" s="7"/>
      <c r="EB364" s="8"/>
      <c r="EC364" s="8"/>
      <c r="ED364" s="8"/>
      <c r="EE364" s="8"/>
      <c r="EF364" s="8"/>
      <c r="EG364" s="8"/>
      <c r="EH364" s="8"/>
      <c r="EI364" s="8"/>
      <c r="EJ364" s="8"/>
      <c r="EK364" s="8"/>
      <c r="EL364" s="8"/>
      <c r="EM364" s="8"/>
      <c r="EN364" s="8"/>
      <c r="EO364" s="8"/>
      <c r="EP364" s="9"/>
      <c r="EQ364" s="75">
        <f>EI363^3+EJ363^3+EK363^3+EL363^3+EM363^3+EN363^3+EO363^3+EP363^3+EI364^3+EJ364^3+EK364^3+EL364^3+EM364^3+EN364^3+EO364^3+EP364^3</f>
        <v>0</v>
      </c>
      <c r="ER364" s="76">
        <f t="shared" si="63"/>
        <v>0</v>
      </c>
      <c r="ES364" s="61"/>
      <c r="ET364" s="116"/>
      <c r="EU364" s="117"/>
      <c r="EV364" s="117"/>
      <c r="EW364" s="117"/>
      <c r="EX364" s="117"/>
      <c r="EY364" s="117"/>
      <c r="EZ364" s="117"/>
      <c r="FA364" s="117"/>
      <c r="FB364" s="117"/>
      <c r="FC364" s="117"/>
      <c r="FD364" s="117"/>
      <c r="FE364" s="117"/>
      <c r="FF364" s="117"/>
      <c r="FG364" s="117"/>
      <c r="FH364" s="117"/>
      <c r="FI364" s="120"/>
      <c r="FJ364" s="32"/>
      <c r="FK364" s="115"/>
    </row>
    <row r="365" spans="9:167" x14ac:dyDescent="0.2">
      <c r="I365" s="109"/>
      <c r="J365" s="58"/>
      <c r="K365" s="121">
        <f>K349^3+K350^3+K351^3+K352^3+K353^3+K354^3+K355^3+K356^3+L349^3+L350^3+L351^3+L352^3+L353^3+L354^3+L355^3+L356^3</f>
        <v>0</v>
      </c>
      <c r="L365" s="122">
        <f>K364^3+K363^3+K362^3+K361^3+K360^3+K359^3+K358^3+K357^3+L364^3+L363^3+L362^3+L361^3+L360^3+L359^3+L358^3+L357^3</f>
        <v>0</v>
      </c>
      <c r="M365" s="122">
        <f>M349^3+M350^3+M351^3+M352^3+M353^3+M354^3+M355^3+M356^3+N349^3+N350^3+N351^3+N352^3+N353^3+N354^3+N355^3+N356^3</f>
        <v>0</v>
      </c>
      <c r="N365" s="122">
        <f>M364^3+M363^3+M362^3+M361^3+M360^3+M359^3+M358^3+M357^3+N364^3+N363^3+N362^3+N361^3+N360^3+N359^3+N358^3+N357^3</f>
        <v>0</v>
      </c>
      <c r="O365" s="122">
        <f>O349^3+O350^3+O351^3+O352^3+O353^3+O354^3+O355^3+O356^3+P349^3+P350^3+P351^3+P352^3+P353^3+P354^3+P355^3+P356^3</f>
        <v>0</v>
      </c>
      <c r="P365" s="122">
        <f>O364^3+O363^3+O362^3+O361^3+O360^3+O359^3+O358^3+O357^3+P364^3+P363^3+P362^3+P361^3+P360^3+P359^3+P358^3+P357^3</f>
        <v>0</v>
      </c>
      <c r="Q365" s="122">
        <f>Q349^3+Q350^3+Q351^3+Q352^3+Q353^3+Q354^3+Q355^3+Q356^3+R349^3+R350^3+R351^3+R352^3+R353^3+R354^3+R355^3+R356^3</f>
        <v>0</v>
      </c>
      <c r="R365" s="122">
        <f>Q364^3+Q363^3+Q362^3+Q361^3+Q360^3+Q359^3+Q358^3+Q357^3+R364^3+R363^3+R362^3+R361^3+R360^3+R359^3+R358^3+R357^3</f>
        <v>0</v>
      </c>
      <c r="S365" s="122">
        <f>S349^3+S350^3+S351^3+S352^3+S353^3+S354^3+S355^3+S356^3+T349^3+T350^3+T351^3+T352^3+T353^3+T354^3+T355^3+T356^3</f>
        <v>0</v>
      </c>
      <c r="T365" s="122">
        <f>S364^3+S363^3+S362^3+S361^3+S360^3+S359^3+S358^3+S357^3+T364^3+T363^3+T362^3+T361^3+T360^3+T359^3+T358^3+T357^3</f>
        <v>0</v>
      </c>
      <c r="U365" s="122">
        <f>U349^3+U350^3+U351^3+U352^3+U353^3+U354^3+U355^3+U356^3+V349^3+V350^3+V351^3+V352^3+V353^3+V354^3+V355^3+V356^3</f>
        <v>0</v>
      </c>
      <c r="V365" s="122">
        <f>U364^3+U363^3+U362^3+U361^3+U360^3+U359^3+U358^3+U357^3+V364^3+V363^3+V362^3+V361^3+V360^3+V359^3+V358^3+V357^3</f>
        <v>0</v>
      </c>
      <c r="W365" s="122">
        <f>W349^3+W350^3+W351^3+W352^3+W353^3+W354^3+W355^3+W356^3+X349^3+X350^3+X351^3+X352^3+X353^3+X354^3+X355^3+X356^3</f>
        <v>0</v>
      </c>
      <c r="X365" s="122">
        <f>W364^3+W363^3+W362^3+W361^3+W360^3+W359^3+W358^3+W357^3+X364^3+X363^3+X362^3+X361^3+X360^3+X359^3+X358^3+X357^3</f>
        <v>0</v>
      </c>
      <c r="Y365" s="122">
        <f>Y349^3+Y350^3+Y351^3+Y352^3+Y353^3+Y354^3+Y355^3+Y356^3+Z349^3+Z350^3+Z351^3+Z352^3+Z353^3+Z354^3+Z355^3+Z356^3</f>
        <v>0</v>
      </c>
      <c r="Z365" s="123">
        <f>Y364^3+Y363^3+Y362^3+Y361^3+Y360^3+Y359^3+Y358^3+Y357^3+Z364^3+Z363^3+Z362^3+Z361^3+Z360^3+Z359^3+Z358^3+Z357^3</f>
        <v>0</v>
      </c>
      <c r="AA365" s="124">
        <f>SUMSQ(K349,L350,M351,N352,O353,P354,Q355,R356,S357,T358,U359,V360,W361,X362,Y363,Z364)</f>
        <v>0</v>
      </c>
      <c r="AB365" s="125">
        <f>SUMSQ(K357,L358,M359,N360,O361,P362,Q363,R364,S349,T350,U351,V352,W353,X354,Y355,Z356)</f>
        <v>0</v>
      </c>
      <c r="AC365" s="52"/>
      <c r="AD365" s="126"/>
      <c r="AE365" s="126"/>
      <c r="AF365" s="126"/>
      <c r="AG365" s="126"/>
      <c r="AH365" s="126"/>
      <c r="AI365" s="126"/>
      <c r="AJ365" s="126"/>
      <c r="AK365" s="126"/>
      <c r="AL365" s="126"/>
      <c r="AM365" s="126"/>
      <c r="AN365" s="126"/>
      <c r="AO365" s="126"/>
      <c r="AP365" s="126"/>
      <c r="AQ365" s="126"/>
      <c r="AR365" s="126"/>
      <c r="AS365" s="126"/>
      <c r="AT365" s="32"/>
      <c r="AU365" s="115"/>
      <c r="AW365" s="109"/>
      <c r="AX365" s="58"/>
      <c r="AY365" s="121">
        <f>AY349^3+AY350^3+AY351^3+AY352^3+AY353^3+AY354^3+AY355^3+AY356^3+AZ349^3+AZ350^3+AZ351^3+AZ352^3+AZ353^3+AZ354^3+AZ355^3+AZ356^3</f>
        <v>0</v>
      </c>
      <c r="AZ365" s="122">
        <f>AY364^3+AY363^3+AY362^3+AY361^3+AY360^3+AY359^3+AY358^3+AY357^3+AZ364^3+AZ363^3+AZ362^3+AZ361^3+AZ360^3+AZ359^3+AZ358^3+AZ357^3</f>
        <v>0</v>
      </c>
      <c r="BA365" s="122">
        <f>BA349^3+BA350^3+BA351^3+BA352^3+BA353^3+BA354^3+BA355^3+BA356^3+BB349^3+BB350^3+BB351^3+BB352^3+BB353^3+BB354^3+BB355^3+BB356^3</f>
        <v>0</v>
      </c>
      <c r="BB365" s="122">
        <f>BA364^3+BA363^3+BA362^3+BA361^3+BA360^3+BA359^3+BA358^3+BA357^3+BB364^3+BB363^3+BB362^3+BB361^3+BB360^3+BB359^3+BB358^3+BB357^3</f>
        <v>0</v>
      </c>
      <c r="BC365" s="122">
        <f>BC349^3+BC350^3+BC351^3+BC352^3+BC353^3+BC354^3+BC355^3+BC356^3+BD349^3+BD350^3+BD351^3+BD352^3+BD353^3+BD354^3+BD355^3+BD356^3</f>
        <v>0</v>
      </c>
      <c r="BD365" s="122">
        <f>BC364^3+BC363^3+BC362^3+BC361^3+BC360^3+BC359^3+BC358^3+BC357^3+BD364^3+BD363^3+BD362^3+BD361^3+BD360^3+BD359^3+BD358^3+BD357^3</f>
        <v>0</v>
      </c>
      <c r="BE365" s="122">
        <f>BE349^3+BE350^3+BE351^3+BE352^3+BE353^3+BE354^3+BE355^3+BE356^3+BF349^3+BF350^3+BF351^3+BF352^3+BF353^3+BF354^3+BF355^3+BF356^3</f>
        <v>0</v>
      </c>
      <c r="BF365" s="122">
        <f>BE364^3+BE363^3+BE362^3+BE361^3+BE360^3+BE359^3+BE358^3+BE357^3+BF364^3+BF363^3+BF362^3+BF361^3+BF360^3+BF359^3+BF358^3+BF357^3</f>
        <v>0</v>
      </c>
      <c r="BG365" s="122">
        <f>BG349^3+BG350^3+BG351^3+BG352^3+BG353^3+BG354^3+BG355^3+BG356^3+BH349^3+BH350^3+BH351^3+BH352^3+BH353^3+BH354^3+BH355^3+BH356^3</f>
        <v>0</v>
      </c>
      <c r="BH365" s="122">
        <f>BG364^3+BG363^3+BG362^3+BG361^3+BG360^3+BG359^3+BG358^3+BG357^3+BH364^3+BH363^3+BH362^3+BH361^3+BH360^3+BH359^3+BH358^3+BH357^3</f>
        <v>0</v>
      </c>
      <c r="BI365" s="122">
        <f>BI349^3+BI350^3+BI351^3+BI352^3+BI353^3+BI354^3+BI355^3+BI356^3+BJ349^3+BJ350^3+BJ351^3+BJ352^3+BJ353^3+BJ354^3+BJ355^3+BJ356^3</f>
        <v>0</v>
      </c>
      <c r="BJ365" s="122">
        <f>BI364^3+BI363^3+BI362^3+BI361^3+BI360^3+BI359^3+BI358^3+BI357^3+BJ364^3+BJ363^3+BJ362^3+BJ361^3+BJ360^3+BJ359^3+BJ358^3+BJ357^3</f>
        <v>0</v>
      </c>
      <c r="BK365" s="122">
        <f>BK349^3+BK350^3+BK351^3+BK352^3+BK353^3+BK354^3+BK355^3+BK356^3+BL349^3+BL350^3+BL351^3+BL352^3+BL353^3+BL354^3+BL355^3+BL356^3</f>
        <v>0</v>
      </c>
      <c r="BL365" s="122">
        <f>BK364^3+BK363^3+BK362^3+BK361^3+BK360^3+BK359^3+BK358^3+BK357^3+BL364^3+BL363^3+BL362^3+BL361^3+BL360^3+BL359^3+BL358^3+BL357^3</f>
        <v>0</v>
      </c>
      <c r="BM365" s="122">
        <f>BM349^3+BM350^3+BM351^3+BM352^3+BM353^3+BM354^3+BM355^3+BM356^3+BN349^3+BN350^3+BN351^3+BN352^3+BN353^3+BN354^3+BN355^3+BN356^3</f>
        <v>0</v>
      </c>
      <c r="BN365" s="123">
        <f>BM364^3+BM363^3+BM362^3+BM361^3+BM360^3+BM359^3+BM358^3+BM357^3+BN364^3+BN363^3+BN362^3+BN361^3+BN360^3+BN359^3+BN358^3+BN357^3</f>
        <v>0</v>
      </c>
      <c r="BO365" s="124">
        <f>SUMSQ(AY349,AZ350,BA351,BB352,BC353,BD354,BE355,BF356,BG357,BH358,BI359,BJ360,BK361,BL362,BM363,BN364)</f>
        <v>0</v>
      </c>
      <c r="BP365" s="125">
        <f>SUMSQ(AY357,AZ358,BA359,BB360,BC361,BD362,BE363,BF364,BG349,BH350,BI351,BJ352,BK353,BL354,BM355,BN356)</f>
        <v>0</v>
      </c>
      <c r="BQ365" s="52"/>
      <c r="BR365" s="126"/>
      <c r="BS365" s="126"/>
      <c r="BT365" s="126"/>
      <c r="BU365" s="126"/>
      <c r="BV365" s="126"/>
      <c r="BW365" s="126"/>
      <c r="BX365" s="126"/>
      <c r="BY365" s="126"/>
      <c r="BZ365" s="126"/>
      <c r="CA365" s="126"/>
      <c r="CB365" s="126"/>
      <c r="CC365" s="126"/>
      <c r="CD365" s="126"/>
      <c r="CE365" s="126"/>
      <c r="CF365" s="126"/>
      <c r="CG365" s="126"/>
      <c r="CH365" s="32"/>
      <c r="CI365" s="115"/>
      <c r="CK365" s="109"/>
      <c r="CL365" s="58"/>
      <c r="CM365" s="121">
        <f>CM349^3+CM350^3+CM351^3+CM352^3+CM353^3+CM354^3+CM355^3+CM356^3+CN349^3+CN350^3+CN351^3+CN352^3+CN353^3+CN354^3+CN355^3+CN356^3</f>
        <v>0</v>
      </c>
      <c r="CN365" s="122">
        <f>CM364^3+CM363^3+CM362^3+CM361^3+CM360^3+CM359^3+CM358^3+CM357^3+CN364^3+CN363^3+CN362^3+CN361^3+CN360^3+CN359^3+CN358^3+CN357^3</f>
        <v>0</v>
      </c>
      <c r="CO365" s="122">
        <f>CO349^3+CO350^3+CO351^3+CO352^3+CO353^3+CO354^3+CO355^3+CO356^3+CP349^3+CP350^3+CP351^3+CP352^3+CP353^3+CP354^3+CP355^3+CP356^3</f>
        <v>0</v>
      </c>
      <c r="CP365" s="122">
        <f>CO364^3+CO363^3+CO362^3+CO361^3+CO360^3+CO359^3+CO358^3+CO357^3+CP364^3+CP363^3+CP362^3+CP361^3+CP360^3+CP359^3+CP358^3+CP357^3</f>
        <v>0</v>
      </c>
      <c r="CQ365" s="122">
        <f>CQ349^3+CQ350^3+CQ351^3+CQ352^3+CQ353^3+CQ354^3+CQ355^3+CQ356^3+CR349^3+CR350^3+CR351^3+CR352^3+CR353^3+CR354^3+CR355^3+CR356^3</f>
        <v>0</v>
      </c>
      <c r="CR365" s="122">
        <f>CQ364^3+CQ363^3+CQ362^3+CQ361^3+CQ360^3+CQ359^3+CQ358^3+CQ357^3+CR364^3+CR363^3+CR362^3+CR361^3+CR360^3+CR359^3+CR358^3+CR357^3</f>
        <v>0</v>
      </c>
      <c r="CS365" s="122">
        <f>CS349^3+CS350^3+CS351^3+CS352^3+CS353^3+CS354^3+CS355^3+CS356^3+CT349^3+CT350^3+CT351^3+CT352^3+CT353^3+CT354^3+CT355^3+CT356^3</f>
        <v>0</v>
      </c>
      <c r="CT365" s="122">
        <f>CS364^3+CS363^3+CS362^3+CS361^3+CS360^3+CS359^3+CS358^3+CS357^3+CT364^3+CT363^3+CT362^3+CT361^3+CT360^3+CT359^3+CT358^3+CT357^3</f>
        <v>0</v>
      </c>
      <c r="CU365" s="122">
        <f>CU349^3+CU350^3+CU351^3+CU352^3+CU353^3+CU354^3+CU355^3+CU356^3+CV349^3+CV350^3+CV351^3+CV352^3+CV353^3+CV354^3+CV355^3+CV356^3</f>
        <v>0</v>
      </c>
      <c r="CV365" s="122">
        <f>CU364^3+CU363^3+CU362^3+CU361^3+CU360^3+CU359^3+CU358^3+CU357^3+CV364^3+CV363^3+CV362^3+CV361^3+CV360^3+CV359^3+CV358^3+CV357^3</f>
        <v>0</v>
      </c>
      <c r="CW365" s="122">
        <f>CW349^3+CW350^3+CW351^3+CW352^3+CW353^3+CW354^3+CW355^3+CW356^3+CX349^3+CX350^3+CX351^3+CX352^3+CX353^3+CX354^3+CX355^3+CX356^3</f>
        <v>0</v>
      </c>
      <c r="CX365" s="122">
        <f>CW364^3+CW363^3+CW362^3+CW361^3+CW360^3+CW359^3+CW358^3+CW357^3+CX364^3+CX363^3+CX362^3+CX361^3+CX360^3+CX359^3+CX358^3+CX357^3</f>
        <v>0</v>
      </c>
      <c r="CY365" s="122">
        <f>CY349^3+CY350^3+CY351^3+CY352^3+CY353^3+CY354^3+CY355^3+CY356^3+CZ349^3+CZ350^3+CZ351^3+CZ352^3+CZ353^3+CZ354^3+CZ355^3+CZ356^3</f>
        <v>0</v>
      </c>
      <c r="CZ365" s="122">
        <f>CY364^3+CY363^3+CY362^3+CY361^3+CY360^3+CY359^3+CY358^3+CY357^3+CZ364^3+CZ363^3+CZ362^3+CZ361^3+CZ360^3+CZ359^3+CZ358^3+CZ357^3</f>
        <v>0</v>
      </c>
      <c r="DA365" s="122">
        <f>DA349^3+DA350^3+DA351^3+DA352^3+DA353^3+DA354^3+DA355^3+DA356^3+DB349^3+DB350^3+DB351^3+DB352^3+DB353^3+DB354^3+DB355^3+DB356^3</f>
        <v>0</v>
      </c>
      <c r="DB365" s="123">
        <f>DA364^3+DA363^3+DA362^3+DA361^3+DA360^3+DA359^3+DA358^3+DA357^3+DB364^3+DB363^3+DB362^3+DB361^3+DB360^3+DB359^3+DB358^3+DB357^3</f>
        <v>0</v>
      </c>
      <c r="DC365" s="124">
        <f>SUMSQ(CM349,CN350,CO351,CP352,CQ353,CR354,CS355,CT356,CU357,CV358,CW359,CX360,CY361,CZ362,DA363,DB364)</f>
        <v>0</v>
      </c>
      <c r="DD365" s="125">
        <f>SUMSQ(CM357,CN358,CO359,CP360,CQ361,CR362,CS363,CT364,CU349,CV350,CW351,CX352,CY353,CZ354,DA355,DB356)</f>
        <v>0</v>
      </c>
      <c r="DE365" s="52"/>
      <c r="DF365" s="126"/>
      <c r="DG365" s="126"/>
      <c r="DH365" s="126"/>
      <c r="DI365" s="126"/>
      <c r="DJ365" s="126"/>
      <c r="DK365" s="126"/>
      <c r="DL365" s="126"/>
      <c r="DM365" s="126"/>
      <c r="DN365" s="126"/>
      <c r="DO365" s="126"/>
      <c r="DP365" s="126"/>
      <c r="DQ365" s="126"/>
      <c r="DR365" s="126"/>
      <c r="DS365" s="126"/>
      <c r="DT365" s="126"/>
      <c r="DU365" s="126"/>
      <c r="DV365" s="32"/>
      <c r="DW365" s="115"/>
      <c r="DY365" s="109"/>
      <c r="DZ365" s="58"/>
      <c r="EA365" s="121">
        <f>EA349^3+EA350^3+EA351^3+EA352^3+EA353^3+EA354^3+EA355^3+EA356^3+EB349^3+EB350^3+EB351^3+EB352^3+EB353^3+EB354^3+EB355^3+EB356^3</f>
        <v>0</v>
      </c>
      <c r="EB365" s="122">
        <f>EA364^3+EA363^3+EA362^3+EA361^3+EA360^3+EA359^3+EA358^3+EA357^3+EB364^3+EB363^3+EB362^3+EB361^3+EB360^3+EB359^3+EB358^3+EB357^3</f>
        <v>0</v>
      </c>
      <c r="EC365" s="122">
        <f>EC349^3+EC350^3+EC351^3+EC352^3+EC353^3+EC354^3+EC355^3+EC356^3+ED349^3+ED350^3+ED351^3+ED352^3+ED353^3+ED354^3+ED355^3+ED356^3</f>
        <v>0</v>
      </c>
      <c r="ED365" s="122">
        <f>EC364^3+EC363^3+EC362^3+EC361^3+EC360^3+EC359^3+EC358^3+EC357^3+ED364^3+ED363^3+ED362^3+ED361^3+ED360^3+ED359^3+ED358^3+ED357^3</f>
        <v>0</v>
      </c>
      <c r="EE365" s="122">
        <f>EE349^3+EE350^3+EE351^3+EE352^3+EE353^3+EE354^3+EE355^3+EE356^3+EF349^3+EF350^3+EF351^3+EF352^3+EF353^3+EF354^3+EF355^3+EF356^3</f>
        <v>0</v>
      </c>
      <c r="EF365" s="122">
        <f>EE364^3+EE363^3+EE362^3+EE361^3+EE360^3+EE359^3+EE358^3+EE357^3+EF364^3+EF363^3+EF362^3+EF361^3+EF360^3+EF359^3+EF358^3+EF357^3</f>
        <v>0</v>
      </c>
      <c r="EG365" s="122">
        <f>EG349^3+EG350^3+EG351^3+EG352^3+EG353^3+EG354^3+EG355^3+EG356^3+EH349^3+EH350^3+EH351^3+EH352^3+EH353^3+EH354^3+EH355^3+EH356^3</f>
        <v>0</v>
      </c>
      <c r="EH365" s="122">
        <f>EG364^3+EG363^3+EG362^3+EG361^3+EG360^3+EG359^3+EG358^3+EG357^3+EH364^3+EH363^3+EH362^3+EH361^3+EH360^3+EH359^3+EH358^3+EH357^3</f>
        <v>0</v>
      </c>
      <c r="EI365" s="122">
        <f>EI349^3+EI350^3+EI351^3+EI352^3+EI353^3+EI354^3+EI355^3+EI356^3+EJ349^3+EJ350^3+EJ351^3+EJ352^3+EJ353^3+EJ354^3+EJ355^3+EJ356^3</f>
        <v>0</v>
      </c>
      <c r="EJ365" s="122">
        <f>EI364^3+EI363^3+EI362^3+EI361^3+EI360^3+EI359^3+EI358^3+EI357^3+EJ364^3+EJ363^3+EJ362^3+EJ361^3+EJ360^3+EJ359^3+EJ358^3+EJ357^3</f>
        <v>0</v>
      </c>
      <c r="EK365" s="122">
        <f>EK349^3+EK350^3+EK351^3+EK352^3+EK353^3+EK354^3+EK355^3+EK356^3+EL349^3+EL350^3+EL351^3+EL352^3+EL353^3+EL354^3+EL355^3+EL356^3</f>
        <v>0</v>
      </c>
      <c r="EL365" s="122">
        <f>EK364^3+EK363^3+EK362^3+EK361^3+EK360^3+EK359^3+EK358^3+EK357^3+EL364^3+EL363^3+EL362^3+EL361^3+EL360^3+EL359^3+EL358^3+EL357^3</f>
        <v>0</v>
      </c>
      <c r="EM365" s="122">
        <f>EM349^3+EM350^3+EM351^3+EM352^3+EM353^3+EM354^3+EM355^3+EM356^3+EN349^3+EN350^3+EN351^3+EN352^3+EN353^3+EN354^3+EN355^3+EN356^3</f>
        <v>0</v>
      </c>
      <c r="EN365" s="122">
        <f>EM364^3+EM363^3+EM362^3+EM361^3+EM360^3+EM359^3+EM358^3+EM357^3+EN364^3+EN363^3+EN362^3+EN361^3+EN360^3+EN359^3+EN358^3+EN357^3</f>
        <v>0</v>
      </c>
      <c r="EO365" s="122">
        <f>EO349^3+EO350^3+EO351^3+EO352^3+EO353^3+EO354^3+EO355^3+EO356^3+EP349^3+EP350^3+EP351^3+EP352^3+EP353^3+EP354^3+EP355^3+EP356^3</f>
        <v>0</v>
      </c>
      <c r="EP365" s="123">
        <f>EO364^3+EO363^3+EO362^3+EO361^3+EO360^3+EO359^3+EO358^3+EO357^3+EP364^3+EP363^3+EP362^3+EP361^3+EP360^3+EP359^3+EP358^3+EP357^3</f>
        <v>0</v>
      </c>
      <c r="EQ365" s="124">
        <f>SUMSQ(EA349,EB350,EC351,ED352,EE353,EF354,EG355,EH356,EI357,EJ358,EK359,EL360,EM361,EN362,EO363,EP364)</f>
        <v>0</v>
      </c>
      <c r="ER365" s="125">
        <f>SUMSQ(EA357,EB358,EC359,ED360,EE361,EF362,EG363,EH364,EI349,EJ350,EK351,EL352,EM353,EN354,EO355,EP356)</f>
        <v>0</v>
      </c>
      <c r="ES365" s="52"/>
      <c r="ET365" s="126"/>
      <c r="EU365" s="126"/>
      <c r="EV365" s="126"/>
      <c r="EW365" s="126"/>
      <c r="EX365" s="126"/>
      <c r="EY365" s="126"/>
      <c r="EZ365" s="126"/>
      <c r="FA365" s="126"/>
      <c r="FB365" s="126"/>
      <c r="FC365" s="126"/>
      <c r="FD365" s="126"/>
      <c r="FE365" s="126"/>
      <c r="FF365" s="126"/>
      <c r="FG365" s="126"/>
      <c r="FH365" s="126"/>
      <c r="FI365" s="126"/>
      <c r="FJ365" s="32"/>
      <c r="FK365" s="115"/>
    </row>
    <row r="366" spans="9:167" ht="13.5" thickBot="1" x14ac:dyDescent="0.25">
      <c r="I366" s="109"/>
      <c r="J366" s="58"/>
      <c r="K366" s="127">
        <f>K349^3+L349^3+M349^3+N349^3+K350^3+L350^3+M350^3+N350^3+K351^3+L351^3+M351^3+N351^3+K352^3+L352^3+M352^3+N352^3</f>
        <v>0</v>
      </c>
      <c r="L366" s="128">
        <f>K353^3+L353^3+M353^3+N353^3+K354^3+L354^3+M354^3+N354^3+K355^3+L355^3+M355^3+N355^3+K356^3+L356^3+M356^3+N356^3</f>
        <v>0</v>
      </c>
      <c r="M366" s="128">
        <f>K357^3+L357^3+M357^3+N357^3+K358^3+L358^3+M358^3+N358^3+K359^3+L359^3+M359^3+N359^3+K360^3+L360^3+M360^3+N360^3</f>
        <v>0</v>
      </c>
      <c r="N366" s="128">
        <f>K361^3+L361^3+M361^3+N361^3+K362^3+L362^3+M362^3+N362^3+K363^3+L363^3+M363^3+N363^3+K364^3+L364^3+M364^3+N364^3</f>
        <v>0</v>
      </c>
      <c r="O366" s="128">
        <f>O349^3+P349^3+Q349^3+R349^3+O350^3+P350^3+Q350^3+R350^3+O351^3+P351^3+Q351^3+R351^3+O352^3+P352^3+Q352^3+R352^3</f>
        <v>0</v>
      </c>
      <c r="P366" s="128">
        <f>O353^3+P353^3+Q353^3+R353^3+O354^3+P354^3+Q354^3+R354^3+O355^3+P355^3+Q355^3+R355^3+O356^3+P356^3+Q356^3+R356^3</f>
        <v>0</v>
      </c>
      <c r="Q366" s="128">
        <f>O357^3+P357^3+Q357^3+R357^3+O358^3+P358^3+Q358^3+R358^3+O359^3+P359^3+Q359^3+R359^3+O360^3+P360^3+Q360^3+R360^3</f>
        <v>0</v>
      </c>
      <c r="R366" s="128">
        <f>O361^3+P361^3+Q361^3+R361^3+O362^3+P362^3+Q362^3+R362^3+O363^3+P363^3+Q363^3+R363^3+O364^3+P364^3+Q364^3+R364^3</f>
        <v>0</v>
      </c>
      <c r="S366" s="128">
        <f>S349^3+T349^3+U349^3+V349^3+S350^3+T350^3+U350^3+V350^3+S351^3+T351^3+U351^3+V351^3+S352^3+T352^3+U352^3+V352^3</f>
        <v>0</v>
      </c>
      <c r="T366" s="128">
        <f>S353^3+T353^3+U353^3+V353^3+S354^3+T354^3+U354^3+V354^3+S355^3+T355^3+U355^3+V355^3+S356^3+T356^3+U356^3+V356^3</f>
        <v>0</v>
      </c>
      <c r="U366" s="128">
        <f>S357^3+T357^3+U357^3+V357^3+S358^3+T358^3+U358^3+V358^3+S359^3+T359^3+U359^3+V359^3+S360^3+T360^3+U360^3+V360^3</f>
        <v>0</v>
      </c>
      <c r="V366" s="128">
        <f>S361^3+T361^3+U361^3+V361^3+S362^3+T362^3+U362^3+V362^3+S363^3+T363^3+U363^3+V363^3+S364^3+T364^3+U364^3+V364^3</f>
        <v>0</v>
      </c>
      <c r="W366" s="128">
        <f>W349^3+X349^3+Y349^3+Z349^3+W350^3+X350^3+Y350^3+Z350^3+W351^3+X351^3+Y351^3+Z351^3+W352^3+X352^3+Y352^3+Z352^3</f>
        <v>0</v>
      </c>
      <c r="X366" s="128">
        <f>W353^3+X353^3+Y353^3+Z353^3+W354^3+X354^3+Y354^3+Z354^3+W355^3+X355^3+Y355^3+Z355^3+W356^3+X356^3+Y356^3+Z356^3</f>
        <v>0</v>
      </c>
      <c r="Y366" s="128">
        <f>W357^3+X357^3+Y357^3+Z357^3+W358^3+X358^3+Y358^3+Z358^3+W359^3+X359^3+Y359^3+Z359^3+W360^3+X360^3+Y360^3+Z360^3</f>
        <v>0</v>
      </c>
      <c r="Z366" s="128">
        <f>W361^3+X361^3+Y361^3+Z361^3+W362^3+X362^3+Y362^3+Z362^3+W363^3+X363^3+Y363^3+Z363^3+W364^3+X364^3+Y364^3+Z364^3</f>
        <v>0</v>
      </c>
      <c r="AA366" s="129">
        <f>SUMSQ(K364,L363,M362,N361,O360,P359,Q358,R357,S356,T355,U354,V353,W352,X351,Y350,BN348,Z349)</f>
        <v>0</v>
      </c>
      <c r="AB366" s="130">
        <f>SUMSQ(K356,L355,M354,N353,O352,P351,Q350,R349,S364,T363,U362,V361,W360,X359,Y358,Z357)</f>
        <v>0</v>
      </c>
      <c r="AC366" s="32"/>
      <c r="AD366" s="131"/>
      <c r="AE366" s="131"/>
      <c r="AF366" s="131"/>
      <c r="AG366" s="131"/>
      <c r="AH366" s="131"/>
      <c r="AI366" s="131"/>
      <c r="AJ366" s="131"/>
      <c r="AK366" s="131"/>
      <c r="AL366" s="131"/>
      <c r="AM366" s="131"/>
      <c r="AN366" s="131"/>
      <c r="AO366" s="131"/>
      <c r="AP366" s="131"/>
      <c r="AQ366" s="131"/>
      <c r="AR366" s="131"/>
      <c r="AS366" s="131"/>
      <c r="AT366" s="32"/>
      <c r="AU366" s="115"/>
      <c r="AW366" s="109"/>
      <c r="AX366" s="58"/>
      <c r="AY366" s="127">
        <f>AY349^3+AZ349^3+BA349^3+BB349^3+AY350^3+AZ350^3+BA350^3+BB350^3+AY351^3+AZ351^3+BA351^3+BB351^3+AY352^3+AZ352^3+BA352^3+BB352^3</f>
        <v>0</v>
      </c>
      <c r="AZ366" s="128">
        <f>AY353^3+AZ353^3+BA353^3+BB353^3+AY354^3+AZ354^3+BA354^3+BB354^3+AY355^3+AZ355^3+BA355^3+BB355^3+AY356^3+AZ356^3+BA356^3+BB356^3</f>
        <v>0</v>
      </c>
      <c r="BA366" s="128">
        <f>AY357^3+AZ357^3+BA357^3+BB357^3+AY358^3+AZ358^3+BA358^3+BB358^3+AY359^3+AZ359^3+BA359^3+BB359^3+AY360^3+AZ360^3+BA360^3+BB360^3</f>
        <v>0</v>
      </c>
      <c r="BB366" s="128">
        <f>AY361^3+AZ361^3+BA361^3+BB361^3+AY362^3+AZ362^3+BA362^3+BB362^3+AY363^3+AZ363^3+BA363^3+BB363^3+AY364^3+AZ364^3+BA364^3+BB364^3</f>
        <v>0</v>
      </c>
      <c r="BC366" s="128">
        <f>BC349^3+BD349^3+BE349^3+BF349^3+BC350^3+BD350^3+BE350^3+BF350^3+BC351^3+BD351^3+BE351^3+BF351^3+BC352^3+BD352^3+BE352^3+BF352^3</f>
        <v>0</v>
      </c>
      <c r="BD366" s="128">
        <f>BC353^3+BD353^3+BE353^3+BF353^3+BC354^3+BD354^3+BE354^3+BF354^3+BC355^3+BD355^3+BE355^3+BF355^3+BC356^3+BD356^3+BE356^3+BF356^3</f>
        <v>0</v>
      </c>
      <c r="BE366" s="128">
        <f>BC357^3+BD357^3+BE357^3+BF357^3+BC358^3+BD358^3+BE358^3+BF358^3+BC359^3+BD359^3+BE359^3+BF359^3+BC360^3+BD360^3+BE360^3+BF360^3</f>
        <v>0</v>
      </c>
      <c r="BF366" s="128">
        <f>BC361^3+BD361^3+BE361^3+BF361^3+BC362^3+BD362^3+BE362^3+BF362^3+BC363^3+BD363^3+BE363^3+BF363^3+BC364^3+BD364^3+BE364^3+BF364^3</f>
        <v>0</v>
      </c>
      <c r="BG366" s="128">
        <f>BG349^3+BH349^3+BI349^3+BJ349^3+BG350^3+BH350^3+BI350^3+BJ350^3+BG351^3+BH351^3+BI351^3+BJ351^3+BG352^3+BH352^3+BI352^3+BJ352^3</f>
        <v>0</v>
      </c>
      <c r="BH366" s="128">
        <f>BG353^3+BH353^3+BI353^3+BJ353^3+BG354^3+BH354^3+BI354^3+BJ354^3+BG355^3+BH355^3+BI355^3+BJ355^3+BG356^3+BH356^3+BI356^3+BJ356^3</f>
        <v>0</v>
      </c>
      <c r="BI366" s="128">
        <f>BG357^3+BH357^3+BI357^3+BJ357^3+BG358^3+BH358^3+BI358^3+BJ358^3+BG359^3+BH359^3+BI359^3+BJ359^3+BG360^3+BH360^3+BI360^3+BJ360^3</f>
        <v>0</v>
      </c>
      <c r="BJ366" s="128">
        <f>BG361^3+BH361^3+BI361^3+BJ361^3+BG362^3+BH362^3+BI362^3+BJ362^3+BG363^3+BH363^3+BI363^3+BJ363^3+BG364^3+BH364^3+BI364^3+BJ364^3</f>
        <v>0</v>
      </c>
      <c r="BK366" s="128">
        <f>BK349^3+BL349^3+BM349^3+BN349^3+BK350^3+BL350^3+BM350^3+BN350^3+BK351^3+BL351^3+BM351^3+BN351^3+BK352^3+BL352^3+BM352^3+BN352^3</f>
        <v>0</v>
      </c>
      <c r="BL366" s="128">
        <f>BK353^3+BL353^3+BM353^3+BN353^3+BK354^3+BL354^3+BM354^3+BN354^3+BK355^3+BL355^3+BM355^3+BN355^3+BK356^3+BL356^3+BM356^3+BN356^3</f>
        <v>0</v>
      </c>
      <c r="BM366" s="128">
        <f>BK357^3+BL357^3+BM357^3+BN357^3+BK358^3+BL358^3+BM358^3+BN358^3+BK359^3+BL359^3+BM359^3+BN359^3+BK360^3+BL360^3+BM360^3+BN360^3</f>
        <v>0</v>
      </c>
      <c r="BN366" s="128">
        <f>BK361^3+BL361^3+BM361^3+BN361^3+BK362^3+BL362^3+BM362^3+BN362^3+BK363^3+BL363^3+BM363^3+BN363^3+BK364^3+BL364^3+BM364^3+BN364^3</f>
        <v>0</v>
      </c>
      <c r="BO366" s="129">
        <f>SUMSQ(AY364,AZ363,BA362,BB361,BC360,BD359,BE358,BF357,BG356,BH355,BI354,BJ353,BK352,BL351,BM350,DB348,BN349)</f>
        <v>0</v>
      </c>
      <c r="BP366" s="130">
        <f>SUMSQ(AY356,AZ355,BA354,BB353,BC352,BD351,BE350,BF349,BG364,BH363,BI362,BJ361,BK360,BL359,BM358,BN357)</f>
        <v>0</v>
      </c>
      <c r="BQ366" s="32"/>
      <c r="BR366" s="131"/>
      <c r="BS366" s="131"/>
      <c r="BT366" s="131"/>
      <c r="BU366" s="131"/>
      <c r="BV366" s="131"/>
      <c r="BW366" s="131"/>
      <c r="BX366" s="131"/>
      <c r="BY366" s="131"/>
      <c r="BZ366" s="131"/>
      <c r="CA366" s="131"/>
      <c r="CB366" s="131"/>
      <c r="CC366" s="131"/>
      <c r="CD366" s="131"/>
      <c r="CE366" s="131"/>
      <c r="CF366" s="131"/>
      <c r="CG366" s="131"/>
      <c r="CH366" s="32"/>
      <c r="CI366" s="115"/>
      <c r="CK366" s="109"/>
      <c r="CL366" s="58"/>
      <c r="CM366" s="127">
        <f>CM349^3+CN349^3+CO349^3+CP349^3+CM350^3+CN350^3+CO350^3+CP350^3+CM351^3+CN351^3+CO351^3+CP351^3+CM352^3+CN352^3+CO352^3+CP352^3</f>
        <v>0</v>
      </c>
      <c r="CN366" s="128">
        <f>CM353^3+CN353^3+CO353^3+CP353^3+CM354^3+CN354^3+CO354^3+CP354^3+CM355^3+CN355^3+CO355^3+CP355^3+CM356^3+CN356^3+CO356^3+CP356^3</f>
        <v>0</v>
      </c>
      <c r="CO366" s="128">
        <f>CM357^3+CN357^3+CO357^3+CP357^3+CM358^3+CN358^3+CO358^3+CP358^3+CM359^3+CN359^3+CO359^3+CP359^3+CM360^3+CN360^3+CO360^3+CP360^3</f>
        <v>0</v>
      </c>
      <c r="CP366" s="128">
        <f>CM361^3+CN361^3+CO361^3+CP361^3+CM362^3+CN362^3+CO362^3+CP362^3+CM363^3+CN363^3+CO363^3+CP363^3+CM364^3+CN364^3+CO364^3+CP364^3</f>
        <v>0</v>
      </c>
      <c r="CQ366" s="128">
        <f>CQ349^3+CR349^3+CS349^3+CT349^3+CQ350^3+CR350^3+CS350^3+CT350^3+CQ351^3+CR351^3+CS351^3+CT351^3+CQ352^3+CR352^3+CS352^3+CT352^3</f>
        <v>0</v>
      </c>
      <c r="CR366" s="128">
        <f>CQ353^3+CR353^3+CS353^3+CT353^3+CQ354^3+CR354^3+CS354^3+CT354^3+CQ355^3+CR355^3+CS355^3+CT355^3+CQ356^3+CR356^3+CS356^3+CT356^3</f>
        <v>0</v>
      </c>
      <c r="CS366" s="128">
        <f>CQ357^3+CR357^3+CS357^3+CT357^3+CQ358^3+CR358^3+CS358^3+CT358^3+CQ359^3+CR359^3+CS359^3+CT359^3+CQ360^3+CR360^3+CS360^3+CT360^3</f>
        <v>0</v>
      </c>
      <c r="CT366" s="128">
        <f>CQ361^3+CR361^3+CS361^3+CT361^3+CQ362^3+CR362^3+CS362^3+CT362^3+CQ363^3+CR363^3+CS363^3+CT363^3+CQ364^3+CR364^3+CS364^3+CT364^3</f>
        <v>0</v>
      </c>
      <c r="CU366" s="128">
        <f>CU349^3+CV349^3+CW349^3+CX349^3+CU350^3+CV350^3+CW350^3+CX350^3+CU351^3+CV351^3+CW351^3+CX351^3+CU352^3+CV352^3+CW352^3+CX352^3</f>
        <v>0</v>
      </c>
      <c r="CV366" s="128">
        <f>CU353^3+CV353^3+CW353^3+CX353^3+CU354^3+CV354^3+CW354^3+CX354^3+CU355^3+CV355^3+CW355^3+CX355^3+CU356^3+CV356^3+CW356^3+CX356^3</f>
        <v>0</v>
      </c>
      <c r="CW366" s="128">
        <f>CU357^3+CV357^3+CW357^3+CX357^3+CU358^3+CV358^3+CW358^3+CX358^3+CU359^3+CV359^3+CW359^3+CX359^3+CU360^3+CV360^3+CW360^3+CX360^3</f>
        <v>0</v>
      </c>
      <c r="CX366" s="128">
        <f>CU361^3+CV361^3+CW361^3+CX361^3+CU362^3+CV362^3+CW362^3+CX362^3+CU363^3+CV363^3+CW363^3+CX363^3+CU364^3+CV364^3+CW364^3+CX364^3</f>
        <v>0</v>
      </c>
      <c r="CY366" s="128">
        <f>CY349^3+CZ349^3+DA349^3+DB349^3+CY350^3+CZ350^3+DA350^3+DB350^3+CY351^3+CZ351^3+DA351^3+DB351^3+CY352^3+CZ352^3+DA352^3+DB352^3</f>
        <v>0</v>
      </c>
      <c r="CZ366" s="128">
        <f>CY353^3+CZ353^3+DA353^3+DB353^3+CY354^3+CZ354^3+DA354^3+DB354^3+CY355^3+CZ355^3+DA355^3+DB355^3+CY356^3+CZ356^3+DA356^3+DB356^3</f>
        <v>0</v>
      </c>
      <c r="DA366" s="128">
        <f>CY357^3+CZ357^3+DA357^3+DB357^3+CY358^3+CZ358^3+DA358^3+DB358^3+CY359^3+CZ359^3+DA359^3+DB359^3+CY360^3+CZ360^3+DA360^3+DB360^3</f>
        <v>0</v>
      </c>
      <c r="DB366" s="128">
        <f>CY361^3+CZ361^3+DA361^3+DB361^3+CY362^3+CZ362^3+DA362^3+DB362^3+CY363^3+CZ363^3+DA363^3+DB363^3+CY364^3+CZ364^3+DA364^3+DB364^3</f>
        <v>0</v>
      </c>
      <c r="DC366" s="129">
        <f>SUMSQ(CM364,CN363,CO362,CP361,CQ360,CR359,CS358,CT357,CU356,CV355,CW354,CX353,CY352,CZ351,DA350,EP348,DB349)</f>
        <v>0</v>
      </c>
      <c r="DD366" s="130">
        <f>SUMSQ(CM356,CN355,CO354,CP353,CQ352,CR351,CS350,CT349,CU364,CV363,CW362,CX361,CY360,CZ359,DA358,DB357)</f>
        <v>0</v>
      </c>
      <c r="DE366" s="32"/>
      <c r="DF366" s="131"/>
      <c r="DG366" s="131"/>
      <c r="DH366" s="131"/>
      <c r="DI366" s="131"/>
      <c r="DJ366" s="131"/>
      <c r="DK366" s="131"/>
      <c r="DL366" s="131"/>
      <c r="DM366" s="131"/>
      <c r="DN366" s="131"/>
      <c r="DO366" s="131"/>
      <c r="DP366" s="131"/>
      <c r="DQ366" s="131"/>
      <c r="DR366" s="131"/>
      <c r="DS366" s="131"/>
      <c r="DT366" s="131"/>
      <c r="DU366" s="131"/>
      <c r="DV366" s="32"/>
      <c r="DW366" s="115"/>
      <c r="DY366" s="109"/>
      <c r="DZ366" s="58"/>
      <c r="EA366" s="127">
        <f>EA349^3+EB349^3+EC349^3+ED349^3+EA350^3+EB350^3+EC350^3+ED350^3+EA351^3+EB351^3+EC351^3+ED351^3+EA352^3+EB352^3+EC352^3+ED352^3</f>
        <v>0</v>
      </c>
      <c r="EB366" s="128">
        <f>EA353^3+EB353^3+EC353^3+ED353^3+EA354^3+EB354^3+EC354^3+ED354^3+EA355^3+EB355^3+EC355^3+ED355^3+EA356^3+EB356^3+EC356^3+ED356^3</f>
        <v>0</v>
      </c>
      <c r="EC366" s="128">
        <f>EA357^3+EB357^3+EC357^3+ED357^3+EA358^3+EB358^3+EC358^3+ED358^3+EA359^3+EB359^3+EC359^3+ED359^3+EA360^3+EB360^3+EC360^3+ED360^3</f>
        <v>0</v>
      </c>
      <c r="ED366" s="128">
        <f>EA361^3+EB361^3+EC361^3+ED361^3+EA362^3+EB362^3+EC362^3+ED362^3+EA363^3+EB363^3+EC363^3+ED363^3+EA364^3+EB364^3+EC364^3+ED364^3</f>
        <v>0</v>
      </c>
      <c r="EE366" s="128">
        <f>EE349^3+EF349^3+EG349^3+EH349^3+EE350^3+EF350^3+EG350^3+EH350^3+EE351^3+EF351^3+EG351^3+EH351^3+EE352^3+EF352^3+EG352^3+EH352^3</f>
        <v>0</v>
      </c>
      <c r="EF366" s="128">
        <f>EE353^3+EF353^3+EG353^3+EH353^3+EE354^3+EF354^3+EG354^3+EH354^3+EE355^3+EF355^3+EG355^3+EH355^3+EE356^3+EF356^3+EG356^3+EH356^3</f>
        <v>0</v>
      </c>
      <c r="EG366" s="128">
        <f>EE357^3+EF357^3+EG357^3+EH357^3+EE358^3+EF358^3+EG358^3+EH358^3+EE359^3+EF359^3+EG359^3+EH359^3+EE360^3+EF360^3+EG360^3+EH360^3</f>
        <v>0</v>
      </c>
      <c r="EH366" s="128">
        <f>EE361^3+EF361^3+EG361^3+EH361^3+EE362^3+EF362^3+EG362^3+EH362^3+EE363^3+EF363^3+EG363^3+EH363^3+EE364^3+EF364^3+EG364^3+EH364^3</f>
        <v>0</v>
      </c>
      <c r="EI366" s="128">
        <f>EI349^3+EJ349^3+EK349^3+EL349^3+EI350^3+EJ350^3+EK350^3+EL350^3+EI351^3+EJ351^3+EK351^3+EL351^3+EI352^3+EJ352^3+EK352^3+EL352^3</f>
        <v>0</v>
      </c>
      <c r="EJ366" s="128">
        <f>EI353^3+EJ353^3+EK353^3+EL353^3+EI354^3+EJ354^3+EK354^3+EL354^3+EI355^3+EJ355^3+EK355^3+EL355^3+EI356^3+EJ356^3+EK356^3+EL356^3</f>
        <v>0</v>
      </c>
      <c r="EK366" s="128">
        <f>EI357^3+EJ357^3+EK357^3+EL357^3+EI358^3+EJ358^3+EK358^3+EL358^3+EI359^3+EJ359^3+EK359^3+EL359^3+EI360^3+EJ360^3+EK360^3+EL360^3</f>
        <v>0</v>
      </c>
      <c r="EL366" s="128">
        <f>EI361^3+EJ361^3+EK361^3+EL361^3+EI362^3+EJ362^3+EK362^3+EL362^3+EI363^3+EJ363^3+EK363^3+EL363^3+EI364^3+EJ364^3+EK364^3+EL364^3</f>
        <v>0</v>
      </c>
      <c r="EM366" s="128">
        <f>EM349^3+EN349^3+EO349^3+EP349^3+EM350^3+EN350^3+EO350^3+EP350^3+EM351^3+EN351^3+EO351^3+EP351^3+EM352^3+EN352^3+EO352^3+EP352^3</f>
        <v>0</v>
      </c>
      <c r="EN366" s="128">
        <f>EM353^3+EN353^3+EO353^3+EP353^3+EM354^3+EN354^3+EO354^3+EP354^3+EM355^3+EN355^3+EO355^3+EP355^3+EM356^3+EN356^3+EO356^3+EP356^3</f>
        <v>0</v>
      </c>
      <c r="EO366" s="128">
        <f>EM357^3+EN357^3+EO357^3+EP357^3+EM358^3+EN358^3+EO358^3+EP358^3+EM359^3+EN359^3+EO359^3+EP359^3+EM360^3+EN360^3+EO360^3+EP360^3</f>
        <v>0</v>
      </c>
      <c r="EP366" s="128">
        <f>EM361^3+EN361^3+EO361^3+EP361^3+EM362^3+EN362^3+EO362^3+EP362^3+EM363^3+EN363^3+EO363^3+EP363^3+EM364^3+EN364^3+EO364^3+EP364^3</f>
        <v>0</v>
      </c>
      <c r="EQ366" s="129">
        <f>SUMSQ(EA364,EB363,EC362,ED361,EE360,EF359,EG358,EH357,EI356,EJ355,EK354,EL353,EM352,EN351,EO350,GD348,EP349)</f>
        <v>0</v>
      </c>
      <c r="ER366" s="130">
        <f>SUMSQ(EA356,EB355,EC354,ED353,EE352,EF351,EG350,EH349,EI364,EJ363,EK362,EL361,EM360,EN359,EO358,EP357)</f>
        <v>0</v>
      </c>
      <c r="ES366" s="32"/>
      <c r="ET366" s="131"/>
      <c r="EU366" s="131"/>
      <c r="EV366" s="131"/>
      <c r="EW366" s="131"/>
      <c r="EX366" s="131"/>
      <c r="EY366" s="131"/>
      <c r="EZ366" s="131"/>
      <c r="FA366" s="131"/>
      <c r="FB366" s="131"/>
      <c r="FC366" s="131"/>
      <c r="FD366" s="131"/>
      <c r="FE366" s="131"/>
      <c r="FF366" s="131"/>
      <c r="FG366" s="131"/>
      <c r="FH366" s="131"/>
      <c r="FI366" s="131"/>
      <c r="FJ366" s="32"/>
      <c r="FK366" s="115"/>
    </row>
    <row r="367" spans="9:167" ht="13.5" thickBot="1" x14ac:dyDescent="0.25">
      <c r="I367" s="109"/>
      <c r="J367" s="58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137"/>
      <c r="AB367" s="137"/>
      <c r="AC367" s="32" t="s">
        <v>0</v>
      </c>
      <c r="AD367" s="135"/>
      <c r="AE367" s="135"/>
      <c r="AF367" s="135"/>
      <c r="AG367" s="135"/>
      <c r="AH367" s="135"/>
      <c r="AI367" s="135"/>
      <c r="AJ367" s="135"/>
      <c r="AK367" s="135"/>
      <c r="AL367" s="135"/>
      <c r="AM367" s="135"/>
      <c r="AN367" s="135"/>
      <c r="AO367" s="135"/>
      <c r="AP367" s="135"/>
      <c r="AQ367" s="135"/>
      <c r="AR367" s="135"/>
      <c r="AS367" s="135"/>
      <c r="AT367" s="32"/>
      <c r="AU367" s="115"/>
      <c r="AW367" s="109"/>
      <c r="AX367" s="58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  <c r="BN367" s="46"/>
      <c r="BO367" s="137"/>
      <c r="BP367" s="137"/>
      <c r="BQ367" s="32" t="s">
        <v>0</v>
      </c>
      <c r="BR367" s="135"/>
      <c r="BS367" s="135"/>
      <c r="BT367" s="135"/>
      <c r="BU367" s="135"/>
      <c r="BV367" s="135"/>
      <c r="BW367" s="135"/>
      <c r="BX367" s="135"/>
      <c r="BY367" s="135"/>
      <c r="BZ367" s="135"/>
      <c r="CA367" s="135"/>
      <c r="CB367" s="135"/>
      <c r="CC367" s="135"/>
      <c r="CD367" s="135"/>
      <c r="CE367" s="135"/>
      <c r="CF367" s="135"/>
      <c r="CG367" s="135"/>
      <c r="CH367" s="32"/>
      <c r="CI367" s="115"/>
      <c r="CK367" s="109"/>
      <c r="CL367" s="58"/>
      <c r="CM367" s="46"/>
      <c r="CN367" s="46"/>
      <c r="CO367" s="46"/>
      <c r="CP367" s="46"/>
      <c r="CQ367" s="46"/>
      <c r="CR367" s="46"/>
      <c r="CS367" s="46"/>
      <c r="CT367" s="46"/>
      <c r="CU367" s="46"/>
      <c r="CV367" s="46"/>
      <c r="CW367" s="46"/>
      <c r="CX367" s="46"/>
      <c r="CY367" s="46"/>
      <c r="CZ367" s="46"/>
      <c r="DA367" s="46"/>
      <c r="DB367" s="46"/>
      <c r="DC367" s="137"/>
      <c r="DD367" s="137"/>
      <c r="DE367" s="32" t="s">
        <v>0</v>
      </c>
      <c r="DF367" s="135"/>
      <c r="DG367" s="135"/>
      <c r="DH367" s="135"/>
      <c r="DI367" s="135"/>
      <c r="DJ367" s="135"/>
      <c r="DK367" s="135"/>
      <c r="DL367" s="135"/>
      <c r="DM367" s="135"/>
      <c r="DN367" s="135"/>
      <c r="DO367" s="135"/>
      <c r="DP367" s="135"/>
      <c r="DQ367" s="135"/>
      <c r="DR367" s="135"/>
      <c r="DS367" s="135"/>
      <c r="DT367" s="135"/>
      <c r="DU367" s="135"/>
      <c r="DV367" s="32"/>
      <c r="DW367" s="115"/>
      <c r="DY367" s="109"/>
      <c r="DZ367" s="58"/>
      <c r="EA367" s="46"/>
      <c r="EB367" s="46"/>
      <c r="EC367" s="46"/>
      <c r="ED367" s="46"/>
      <c r="EE367" s="46"/>
      <c r="EF367" s="46"/>
      <c r="EG367" s="46"/>
      <c r="EH367" s="46"/>
      <c r="EI367" s="46"/>
      <c r="EJ367" s="46"/>
      <c r="EK367" s="46"/>
      <c r="EL367" s="46"/>
      <c r="EM367" s="46"/>
      <c r="EN367" s="46"/>
      <c r="EO367" s="46"/>
      <c r="EP367" s="46"/>
      <c r="EQ367" s="137"/>
      <c r="ER367" s="137"/>
      <c r="ES367" s="32" t="s">
        <v>0</v>
      </c>
      <c r="ET367" s="135"/>
      <c r="EU367" s="135"/>
      <c r="EV367" s="135"/>
      <c r="EW367" s="135"/>
      <c r="EX367" s="135"/>
      <c r="EY367" s="135"/>
      <c r="EZ367" s="135"/>
      <c r="FA367" s="135"/>
      <c r="FB367" s="135"/>
      <c r="FC367" s="135"/>
      <c r="FD367" s="135"/>
      <c r="FE367" s="135"/>
      <c r="FF367" s="135"/>
      <c r="FG367" s="135"/>
      <c r="FH367" s="135"/>
      <c r="FI367" s="135"/>
      <c r="FJ367" s="32"/>
      <c r="FK367" s="115"/>
    </row>
    <row r="368" spans="9:167" ht="13.5" thickBot="1" x14ac:dyDescent="0.25">
      <c r="I368" s="138"/>
      <c r="J368" s="143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  <c r="V368" s="154"/>
      <c r="W368" s="154"/>
      <c r="X368" s="154"/>
      <c r="Y368" s="154"/>
      <c r="Z368" s="154"/>
      <c r="AA368" s="154"/>
      <c r="AB368" s="154"/>
      <c r="AC368" s="154"/>
      <c r="AD368" s="155"/>
      <c r="AE368" s="155"/>
      <c r="AF368" s="155"/>
      <c r="AG368" s="155"/>
      <c r="AH368" s="155"/>
      <c r="AI368" s="155"/>
      <c r="AJ368" s="155"/>
      <c r="AK368" s="155"/>
      <c r="AL368" s="155"/>
      <c r="AM368" s="155"/>
      <c r="AN368" s="155"/>
      <c r="AO368" s="155"/>
      <c r="AP368" s="155"/>
      <c r="AQ368" s="155"/>
      <c r="AR368" s="155"/>
      <c r="AS368" s="155"/>
      <c r="AT368" s="154"/>
      <c r="AU368" s="141"/>
      <c r="AW368" s="138"/>
      <c r="AX368" s="143"/>
      <c r="AY368" s="154"/>
      <c r="AZ368" s="154"/>
      <c r="BA368" s="154"/>
      <c r="BB368" s="154"/>
      <c r="BC368" s="154"/>
      <c r="BD368" s="154"/>
      <c r="BE368" s="154"/>
      <c r="BF368" s="154"/>
      <c r="BG368" s="154"/>
      <c r="BH368" s="154"/>
      <c r="BI368" s="154"/>
      <c r="BJ368" s="154"/>
      <c r="BK368" s="154"/>
      <c r="BL368" s="154"/>
      <c r="BM368" s="154"/>
      <c r="BN368" s="154"/>
      <c r="BO368" s="154"/>
      <c r="BP368" s="154"/>
      <c r="BQ368" s="154"/>
      <c r="BR368" s="155"/>
      <c r="BS368" s="155"/>
      <c r="BT368" s="155"/>
      <c r="BU368" s="155"/>
      <c r="BV368" s="155"/>
      <c r="BW368" s="155"/>
      <c r="BX368" s="155"/>
      <c r="BY368" s="155"/>
      <c r="BZ368" s="155"/>
      <c r="CA368" s="155"/>
      <c r="CB368" s="155"/>
      <c r="CC368" s="155"/>
      <c r="CD368" s="155"/>
      <c r="CE368" s="155"/>
      <c r="CF368" s="155"/>
      <c r="CG368" s="155"/>
      <c r="CH368" s="154"/>
      <c r="CI368" s="141"/>
      <c r="CK368" s="138"/>
      <c r="CL368" s="143"/>
      <c r="CM368" s="154"/>
      <c r="CN368" s="154"/>
      <c r="CO368" s="154"/>
      <c r="CP368" s="154"/>
      <c r="CQ368" s="154"/>
      <c r="CR368" s="154"/>
      <c r="CS368" s="154"/>
      <c r="CT368" s="154"/>
      <c r="CU368" s="154"/>
      <c r="CV368" s="154"/>
      <c r="CW368" s="154"/>
      <c r="CX368" s="154"/>
      <c r="CY368" s="154"/>
      <c r="CZ368" s="154"/>
      <c r="DA368" s="154"/>
      <c r="DB368" s="154"/>
      <c r="DC368" s="154"/>
      <c r="DD368" s="154"/>
      <c r="DE368" s="154"/>
      <c r="DF368" s="155"/>
      <c r="DG368" s="155"/>
      <c r="DH368" s="155"/>
      <c r="DI368" s="155"/>
      <c r="DJ368" s="155"/>
      <c r="DK368" s="155"/>
      <c r="DL368" s="155"/>
      <c r="DM368" s="155"/>
      <c r="DN368" s="155"/>
      <c r="DO368" s="155"/>
      <c r="DP368" s="155"/>
      <c r="DQ368" s="155"/>
      <c r="DR368" s="155"/>
      <c r="DS368" s="155"/>
      <c r="DT368" s="155"/>
      <c r="DU368" s="155"/>
      <c r="DV368" s="154"/>
      <c r="DW368" s="141"/>
      <c r="DY368" s="138"/>
      <c r="DZ368" s="143"/>
      <c r="EA368" s="154"/>
      <c r="EB368" s="154"/>
      <c r="EC368" s="154"/>
      <c r="ED368" s="154"/>
      <c r="EE368" s="154"/>
      <c r="EF368" s="154"/>
      <c r="EG368" s="154"/>
      <c r="EH368" s="154"/>
      <c r="EI368" s="154"/>
      <c r="EJ368" s="154"/>
      <c r="EK368" s="154"/>
      <c r="EL368" s="154"/>
      <c r="EM368" s="154"/>
      <c r="EN368" s="154"/>
      <c r="EO368" s="154"/>
      <c r="EP368" s="154"/>
      <c r="EQ368" s="154"/>
      <c r="ER368" s="154"/>
      <c r="ES368" s="154"/>
      <c r="ET368" s="155"/>
      <c r="EU368" s="155"/>
      <c r="EV368" s="155"/>
      <c r="EW368" s="155"/>
      <c r="EX368" s="155"/>
      <c r="EY368" s="155"/>
      <c r="EZ368" s="155"/>
      <c r="FA368" s="155"/>
      <c r="FB368" s="155"/>
      <c r="FC368" s="155"/>
      <c r="FD368" s="155"/>
      <c r="FE368" s="155"/>
      <c r="FF368" s="155"/>
      <c r="FG368" s="155"/>
      <c r="FH368" s="155"/>
      <c r="FI368" s="155"/>
      <c r="FJ368" s="154"/>
      <c r="FK368" s="141"/>
    </row>
    <row r="369" ht="13.5" thickTop="1" x14ac:dyDescent="0.2"/>
  </sheetData>
  <pageMargins left="0.7" right="0.7" top="0.75" bottom="0.75" header="0.3" footer="0.3"/>
  <ignoredErrors>
    <ignoredError sqref="AA5:AB366 L20:Z23 BO5:BP366 AZ20:BN25 DC28:DD366 DC5:DD21 CN20:DB25 EQ5:ER366 EB20:EP25 L25:Z25 L24:X24 Z24 L204:R204 L209:Z209 L208:P208 R208:Z208 L43:Z48 L26:R26 T26:Z26 L50:Z71 L49:R49 T49:Z49 L73:Z94 L72:R72 T72:Z72 L96:Z117 L95:R95 T95:Z95 L119:Z140 L118:R118 T118:Z118 L142:Z163 L141:R141 T141:Z141 L165:Z186 L164:R164 T164:Z164 L187:R187 T187:Z187 L227:Z232 L210:R210 T210:Z210 L234:Z255 L233:R233 T233:Z233 L257:Z278 L256:R256 T256:Z256 L280:Z301 L279:R279 T279:Z279 L303:Z324 L302:R302 T302:Z302 L326:Z347 L325:R325 T325:Z325 L349:Z366 L348:R348 T348:Z348 AZ27:BN48 AZ26:BF26 BH26:BN26 AZ50:BN71 AZ49:BF49 BH49:BN49 AZ73:BN94 AZ72:BF72 BH72:BN72 AZ96:BN117 AZ95:BF95 BH95:BN95 AZ119:BN140 AZ118:BF118 BH118:BN118 AZ142:BN163 AZ141:BF141 BH141:BN141 AZ165:BN186 AZ164:BF164 BH164:BN164 AZ188:BN209 AZ187:BF187 BH187:BN187 AZ211:BN232 AZ210:BF210 BH210:BN210 AZ234:BN255 AZ233:BF233 BH233:BN233 AZ257:BN278 AZ256:BF256 BH256:BN256 AZ280:BN301 AZ279:BF279 BH279:BN279 AZ303:BN324 AZ302:BF302 BH302:BN302 AZ326:BN347 AZ325:BF325 BH325:BN325 AZ349:BN366 AZ348:BF348 BH348:BN348 CN27:DB48 CN26:CT26 CV26:DB26 CN50:DB71 CN49:CT49 CV49:DB49 CN73:DB94 CN72:CT72 CV72:DB72 CN96:DB117 CN95:CT95 CV95:DB95 CN119:DB140 CN118:CT118 CV118:DB118 CN142:DB163 CN141:CT141 CV141:DB141 CN165:DB186 CN164:CT164 CV164:DB164 CN188:DB209 CN187:CT187 CV187:DB187 CN211:DB232 CN210:CT210 CV210:DB210 CN234:DB255 CN233:CT233 CV233:DB233 CN257:DB278 CN256:CT256 CV256:DB256 CN280:DB301 CN279:CT279 CV279:DB279 CN303:DB324 CN302:CT302 CV302:DB302 CN326:DB347 CN325:CT325 CV325:DB325 CN349:DB366 CN348:CT348 CV348:DB348 EB27:EP48 EB26:EH26 EJ26:EP26 EB50:EP71 EB49:EH49 EJ49:EP49 EB73:EP94 EB72:EH72 EJ72:EP72 EB96:EP117 EB95:EH95 EJ95:EP95 EB119:EP140 EB118:EH118 EJ118:EP118 EB142:EP163 EB141:EH141 EJ141:EP141 EB165:EP186 EB164:EH164 EJ164:EP164 EB188:EP209 EB187:EH187 EJ187:EP187 EB211:EP232 EB210:EH210 EJ210:EP210 EB234:EP255 EB233:EH233 EJ233:EP233 EB257:EP278 EB256:EH256 EJ256:EP256 EB280:EP301 EB279:EH279 EJ279:EP279 EB303:EP324 EB302:EH302 EJ302:EP302 EB326:EP347 EB325:EH325 EJ325:EP325 EB349:EP366 EB348:EH348 EJ348:EP348 T196 L206:Z207 L205:R205 T205:Z205 S204:Z204" formula="1"/>
  </ignoredErrors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09A8E7-FEC7-4550-89C8-71BE4427FDF9}">
  <sheetPr>
    <tabColor rgb="FFFFFF00"/>
  </sheetPr>
  <dimension ref="A1:FL369"/>
  <sheetViews>
    <sheetView workbookViewId="0"/>
  </sheetViews>
  <sheetFormatPr defaultRowHeight="12.75" x14ac:dyDescent="0.2"/>
  <cols>
    <col min="1" max="1" width="5" style="25" customWidth="1"/>
    <col min="2" max="2" width="7.140625" style="25" customWidth="1"/>
    <col min="3" max="5" width="5" style="25" customWidth="1"/>
    <col min="6" max="6" width="7.140625" style="25" customWidth="1"/>
    <col min="7" max="7" width="6.85546875" style="25" customWidth="1"/>
    <col min="8" max="10" width="4.140625" style="25" customWidth="1"/>
    <col min="11" max="12" width="9.28515625" style="25" bestFit="1" customWidth="1"/>
    <col min="13" max="13" width="9" style="25" bestFit="1" customWidth="1"/>
    <col min="14" max="14" width="9.28515625" style="25" customWidth="1"/>
    <col min="15" max="22" width="9.28515625" style="25" bestFit="1" customWidth="1"/>
    <col min="23" max="23" width="9" style="25" bestFit="1" customWidth="1"/>
    <col min="24" max="24" width="9.28515625" style="25" bestFit="1" customWidth="1"/>
    <col min="25" max="25" width="9" style="25" bestFit="1" customWidth="1"/>
    <col min="26" max="26" width="9.28515625" style="25" bestFit="1" customWidth="1"/>
    <col min="27" max="28" width="9.28515625" style="25" customWidth="1"/>
    <col min="29" max="29" width="4.140625" style="25" customWidth="1"/>
    <col min="30" max="45" width="4.5703125" style="33" customWidth="1"/>
    <col min="46" max="50" width="4.140625" style="25" customWidth="1"/>
    <col min="51" max="52" width="9.28515625" style="25" bestFit="1" customWidth="1"/>
    <col min="53" max="53" width="8.28515625" style="25" bestFit="1" customWidth="1"/>
    <col min="54" max="54" width="8.140625" style="25" customWidth="1"/>
    <col min="55" max="62" width="9.28515625" style="25" bestFit="1" customWidth="1"/>
    <col min="63" max="63" width="8.28515625" style="25" bestFit="1" customWidth="1"/>
    <col min="64" max="64" width="9.28515625" style="25" bestFit="1" customWidth="1"/>
    <col min="65" max="65" width="8.28515625" style="25" bestFit="1" customWidth="1"/>
    <col min="66" max="66" width="9.28515625" style="25" bestFit="1" customWidth="1"/>
    <col min="67" max="68" width="9.28515625" style="25" customWidth="1"/>
    <col min="69" max="69" width="4.140625" style="25" customWidth="1"/>
    <col min="70" max="85" width="4.5703125" style="33" customWidth="1"/>
    <col min="86" max="90" width="4.140625" style="25" customWidth="1"/>
    <col min="91" max="92" width="9.28515625" style="25" bestFit="1" customWidth="1"/>
    <col min="93" max="93" width="8.28515625" style="25" bestFit="1" customWidth="1"/>
    <col min="94" max="94" width="8.140625" style="25" customWidth="1"/>
    <col min="95" max="102" width="9.28515625" style="25" bestFit="1" customWidth="1"/>
    <col min="103" max="103" width="8.28515625" style="25" bestFit="1" customWidth="1"/>
    <col min="104" max="104" width="9.28515625" style="25" bestFit="1" customWidth="1"/>
    <col min="105" max="105" width="8.28515625" style="25" bestFit="1" customWidth="1"/>
    <col min="106" max="106" width="9.28515625" style="25" bestFit="1" customWidth="1"/>
    <col min="107" max="108" width="9.28515625" style="25" customWidth="1"/>
    <col min="109" max="109" width="4.140625" style="25" customWidth="1"/>
    <col min="110" max="125" width="4.5703125" style="33" customWidth="1"/>
    <col min="126" max="130" width="4.140625" style="25" customWidth="1"/>
    <col min="131" max="132" width="9.28515625" style="25" bestFit="1" customWidth="1"/>
    <col min="133" max="133" width="8.28515625" style="25" bestFit="1" customWidth="1"/>
    <col min="134" max="134" width="8.140625" style="25" customWidth="1"/>
    <col min="135" max="142" width="9.28515625" style="25" bestFit="1" customWidth="1"/>
    <col min="143" max="143" width="8.28515625" style="25" bestFit="1" customWidth="1"/>
    <col min="144" max="144" width="9.28515625" style="25" bestFit="1" customWidth="1"/>
    <col min="145" max="145" width="8.28515625" style="25" bestFit="1" customWidth="1"/>
    <col min="146" max="146" width="9.28515625" style="25" bestFit="1" customWidth="1"/>
    <col min="147" max="148" width="9.28515625" style="25" customWidth="1"/>
    <col min="149" max="149" width="4.140625" style="25" customWidth="1"/>
    <col min="150" max="165" width="4.5703125" style="33" customWidth="1"/>
    <col min="166" max="168" width="4.140625" style="25" customWidth="1"/>
    <col min="169" max="16384" width="9.140625" style="25"/>
  </cols>
  <sheetData>
    <row r="1" spans="1:168" ht="13.5" thickBot="1" x14ac:dyDescent="0.25">
      <c r="A1" s="31" t="s">
        <v>0</v>
      </c>
      <c r="B1" s="32"/>
      <c r="C1" s="32"/>
      <c r="D1" s="32"/>
      <c r="E1" s="32"/>
      <c r="F1" s="32"/>
      <c r="G1" s="32"/>
      <c r="DY1" s="25" t="s">
        <v>0</v>
      </c>
      <c r="FL1" s="25" t="s">
        <v>0</v>
      </c>
    </row>
    <row r="2" spans="1:168" ht="14.25" thickTop="1" thickBot="1" x14ac:dyDescent="0.25">
      <c r="A2" s="32"/>
      <c r="B2" s="34" t="s">
        <v>1</v>
      </c>
      <c r="C2" s="34"/>
      <c r="D2" s="35"/>
      <c r="E2" s="35"/>
      <c r="F2" s="36"/>
      <c r="G2" s="36"/>
      <c r="H2" s="37"/>
      <c r="I2" s="38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39"/>
      <c r="AU2" s="41"/>
      <c r="AV2" s="42"/>
      <c r="AW2" s="38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  <c r="CD2" s="40"/>
      <c r="CE2" s="40"/>
      <c r="CF2" s="40"/>
      <c r="CG2" s="40"/>
      <c r="CH2" s="39"/>
      <c r="CI2" s="41"/>
      <c r="CJ2" s="43"/>
      <c r="CK2" s="38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40"/>
      <c r="DG2" s="40"/>
      <c r="DH2" s="40"/>
      <c r="DI2" s="40"/>
      <c r="DJ2" s="40"/>
      <c r="DK2" s="40"/>
      <c r="DL2" s="40"/>
      <c r="DM2" s="40"/>
      <c r="DN2" s="40"/>
      <c r="DO2" s="40"/>
      <c r="DP2" s="40"/>
      <c r="DQ2" s="40"/>
      <c r="DR2" s="40"/>
      <c r="DS2" s="40"/>
      <c r="DT2" s="40"/>
      <c r="DU2" s="40"/>
      <c r="DV2" s="39"/>
      <c r="DW2" s="41"/>
      <c r="DY2" s="38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40"/>
      <c r="EU2" s="40"/>
      <c r="EV2" s="40"/>
      <c r="EW2" s="40"/>
      <c r="EX2" s="40"/>
      <c r="EY2" s="40"/>
      <c r="EZ2" s="40"/>
      <c r="FA2" s="40"/>
      <c r="FB2" s="40"/>
      <c r="FC2" s="40"/>
      <c r="FD2" s="40"/>
      <c r="FE2" s="40"/>
      <c r="FF2" s="40"/>
      <c r="FG2" s="40"/>
      <c r="FH2" s="40"/>
      <c r="FI2" s="40"/>
      <c r="FJ2" s="39"/>
      <c r="FK2" s="41"/>
    </row>
    <row r="3" spans="1:168" ht="13.5" thickBot="1" x14ac:dyDescent="0.25">
      <c r="A3" s="32"/>
      <c r="B3" s="32"/>
      <c r="C3" s="32"/>
      <c r="D3" s="32"/>
      <c r="E3" s="32"/>
      <c r="F3" s="32"/>
      <c r="G3" s="32"/>
      <c r="I3" s="44"/>
      <c r="J3" s="45" t="s">
        <v>2</v>
      </c>
      <c r="K3" s="46"/>
      <c r="L3" s="46"/>
      <c r="M3" s="46"/>
      <c r="N3" s="46"/>
      <c r="O3" s="46"/>
      <c r="P3" s="46"/>
      <c r="Q3" s="46"/>
      <c r="R3" s="46"/>
      <c r="S3" s="47" t="s">
        <v>429</v>
      </c>
      <c r="T3" s="46"/>
      <c r="U3" s="46"/>
      <c r="V3" s="46"/>
      <c r="W3" s="46"/>
      <c r="X3" s="46"/>
      <c r="Y3" s="46"/>
      <c r="Z3" s="46"/>
      <c r="AA3" s="46"/>
      <c r="AB3" s="46"/>
      <c r="AC3" s="46" t="s">
        <v>0</v>
      </c>
      <c r="AD3" s="48"/>
      <c r="AE3" s="48"/>
      <c r="AF3" s="48"/>
      <c r="AG3" s="48"/>
      <c r="AH3" s="48"/>
      <c r="AI3" s="48"/>
      <c r="AJ3" s="48"/>
      <c r="AK3" s="48"/>
      <c r="AL3" s="49" t="s">
        <v>274</v>
      </c>
      <c r="AM3" s="48"/>
      <c r="AN3" s="48"/>
      <c r="AO3" s="48"/>
      <c r="AP3" s="48"/>
      <c r="AQ3" s="48"/>
      <c r="AR3" s="48"/>
      <c r="AS3" s="48"/>
      <c r="AT3" s="50"/>
      <c r="AU3" s="51"/>
      <c r="AV3" s="42"/>
      <c r="AW3" s="44"/>
      <c r="AX3" s="45" t="s">
        <v>2</v>
      </c>
      <c r="AY3" s="46"/>
      <c r="AZ3" s="46"/>
      <c r="BA3" s="46"/>
      <c r="BB3" s="46"/>
      <c r="BC3" s="46"/>
      <c r="BD3" s="46"/>
      <c r="BE3" s="46"/>
      <c r="BF3" s="46"/>
      <c r="BG3" s="47" t="s">
        <v>557</v>
      </c>
      <c r="BH3" s="46"/>
      <c r="BI3" s="46"/>
      <c r="BJ3" s="46"/>
      <c r="BK3" s="46"/>
      <c r="BL3" s="46"/>
      <c r="BM3" s="46"/>
      <c r="BN3" s="46"/>
      <c r="BO3" s="46"/>
      <c r="BP3" s="46"/>
      <c r="BQ3" s="46" t="s">
        <v>0</v>
      </c>
      <c r="BR3" s="48"/>
      <c r="BS3" s="48"/>
      <c r="BT3" s="48"/>
      <c r="BU3" s="48"/>
      <c r="BV3" s="48"/>
      <c r="BW3" s="48"/>
      <c r="BX3" s="48"/>
      <c r="BY3" s="48"/>
      <c r="BZ3" s="49" t="s">
        <v>274</v>
      </c>
      <c r="CA3" s="48"/>
      <c r="CB3" s="48"/>
      <c r="CC3" s="48"/>
      <c r="CD3" s="48"/>
      <c r="CE3" s="48"/>
      <c r="CF3" s="48"/>
      <c r="CG3" s="48"/>
      <c r="CH3" s="50"/>
      <c r="CI3" s="51"/>
      <c r="CJ3" s="42"/>
      <c r="CK3" s="44"/>
      <c r="CL3" s="45" t="s">
        <v>2</v>
      </c>
      <c r="CM3" s="46"/>
      <c r="CN3" s="46"/>
      <c r="CO3" s="46"/>
      <c r="CP3" s="46"/>
      <c r="CQ3" s="46"/>
      <c r="CR3" s="46"/>
      <c r="CS3" s="46"/>
      <c r="CT3" s="46"/>
      <c r="CU3" s="47" t="s">
        <v>558</v>
      </c>
      <c r="CV3" s="46"/>
      <c r="CW3" s="46"/>
      <c r="CX3" s="46"/>
      <c r="CY3" s="46"/>
      <c r="CZ3" s="46"/>
      <c r="DA3" s="46"/>
      <c r="DB3" s="46"/>
      <c r="DC3" s="46"/>
      <c r="DD3" s="46"/>
      <c r="DE3" s="46" t="s">
        <v>0</v>
      </c>
      <c r="DF3" s="48"/>
      <c r="DG3" s="48"/>
      <c r="DH3" s="48"/>
      <c r="DI3" s="48"/>
      <c r="DJ3" s="48"/>
      <c r="DK3" s="48"/>
      <c r="DL3" s="48"/>
      <c r="DM3" s="48"/>
      <c r="DN3" s="49" t="s">
        <v>274</v>
      </c>
      <c r="DO3" s="48"/>
      <c r="DP3" s="48"/>
      <c r="DQ3" s="48"/>
      <c r="DR3" s="48"/>
      <c r="DS3" s="48"/>
      <c r="DT3" s="48"/>
      <c r="DU3" s="48"/>
      <c r="DV3" s="50"/>
      <c r="DW3" s="51"/>
      <c r="DY3" s="44"/>
      <c r="DZ3" s="45" t="s">
        <v>2</v>
      </c>
      <c r="EA3" s="46"/>
      <c r="EB3" s="46"/>
      <c r="EC3" s="46"/>
      <c r="ED3" s="46"/>
      <c r="EE3" s="46"/>
      <c r="EF3" s="46"/>
      <c r="EG3" s="46"/>
      <c r="EH3" s="46"/>
      <c r="EI3" s="47" t="s">
        <v>559</v>
      </c>
      <c r="EJ3" s="46"/>
      <c r="EK3" s="46"/>
      <c r="EL3" s="46"/>
      <c r="EM3" s="46"/>
      <c r="EN3" s="46"/>
      <c r="EO3" s="46"/>
      <c r="EP3" s="46"/>
      <c r="EQ3" s="46"/>
      <c r="ER3" s="46"/>
      <c r="ES3" s="46" t="s">
        <v>0</v>
      </c>
      <c r="ET3" s="48"/>
      <c r="EU3" s="48"/>
      <c r="EV3" s="48"/>
      <c r="EW3" s="48"/>
      <c r="EX3" s="48"/>
      <c r="EY3" s="48"/>
      <c r="EZ3" s="48"/>
      <c r="FA3" s="48"/>
      <c r="FB3" s="49" t="s">
        <v>274</v>
      </c>
      <c r="FC3" s="48"/>
      <c r="FD3" s="48"/>
      <c r="FE3" s="48"/>
      <c r="FF3" s="48"/>
      <c r="FG3" s="48"/>
      <c r="FH3" s="48"/>
      <c r="FI3" s="48"/>
      <c r="FJ3" s="50"/>
      <c r="FK3" s="51"/>
    </row>
    <row r="4" spans="1:168" x14ac:dyDescent="0.2">
      <c r="A4" s="52" t="s">
        <v>3</v>
      </c>
      <c r="B4" s="53">
        <v>1</v>
      </c>
      <c r="C4" s="32"/>
      <c r="D4" s="54" t="s">
        <v>4</v>
      </c>
      <c r="E4" s="32"/>
      <c r="F4" s="55" t="s">
        <v>5</v>
      </c>
      <c r="G4" s="55"/>
      <c r="H4" s="56"/>
      <c r="I4" s="57"/>
      <c r="J4" s="58"/>
      <c r="K4" s="11">
        <f>F14</f>
        <v>1</v>
      </c>
      <c r="L4" s="1">
        <f>F269</f>
        <v>256</v>
      </c>
      <c r="M4" s="1">
        <f>F113</f>
        <v>100</v>
      </c>
      <c r="N4" s="1">
        <f>F170</f>
        <v>157</v>
      </c>
      <c r="O4" s="1">
        <f>F41</f>
        <v>28</v>
      </c>
      <c r="P4" s="1">
        <f>F242</f>
        <v>229</v>
      </c>
      <c r="Q4" s="1">
        <f>F134</f>
        <v>121</v>
      </c>
      <c r="R4" s="1">
        <f>F149</f>
        <v>136</v>
      </c>
      <c r="S4" s="1">
        <f>F223</f>
        <v>210</v>
      </c>
      <c r="T4" s="1">
        <f>F60</f>
        <v>47</v>
      </c>
      <c r="U4" s="1">
        <f>F192</f>
        <v>179</v>
      </c>
      <c r="V4" s="1">
        <f>F91</f>
        <v>78</v>
      </c>
      <c r="W4" s="1">
        <f>F216</f>
        <v>203</v>
      </c>
      <c r="X4" s="1">
        <f>F67</f>
        <v>54</v>
      </c>
      <c r="Y4" s="1">
        <f>F183</f>
        <v>170</v>
      </c>
      <c r="Z4" s="12">
        <f>F100</f>
        <v>87</v>
      </c>
      <c r="AA4" s="59">
        <f>K4^3+L4^3+M4^3+N4^3+O4^3+P4^3+Q4^3+R4^3+K5^3+L5^3+M5^3+N5^3+O5^3+P5^3+Q5^3+R5^3</f>
        <v>67634176</v>
      </c>
      <c r="AB4" s="60">
        <f>K4^3+L4^3+M4^3+N4^3+O4^3+P4^3+Q4^3+R4^3+S4^3+T4^3+U4^3+V4^3+W4^3+X4^3+Y4^3+Z4^3</f>
        <v>67634176</v>
      </c>
      <c r="AC4" s="61"/>
      <c r="AD4" s="68" t="s">
        <v>6</v>
      </c>
      <c r="AE4" s="69" t="s">
        <v>7</v>
      </c>
      <c r="AF4" s="69" t="s">
        <v>8</v>
      </c>
      <c r="AG4" s="69" t="s">
        <v>9</v>
      </c>
      <c r="AH4" s="70" t="s">
        <v>22</v>
      </c>
      <c r="AI4" s="70" t="s">
        <v>23</v>
      </c>
      <c r="AJ4" s="70" t="s">
        <v>24</v>
      </c>
      <c r="AK4" s="70" t="s">
        <v>25</v>
      </c>
      <c r="AL4" s="69" t="s">
        <v>26</v>
      </c>
      <c r="AM4" s="69" t="s">
        <v>27</v>
      </c>
      <c r="AN4" s="69" t="s">
        <v>28</v>
      </c>
      <c r="AO4" s="69" t="s">
        <v>29</v>
      </c>
      <c r="AP4" s="70" t="s">
        <v>30</v>
      </c>
      <c r="AQ4" s="70" t="s">
        <v>31</v>
      </c>
      <c r="AR4" s="70" t="s">
        <v>32</v>
      </c>
      <c r="AS4" s="71" t="s">
        <v>33</v>
      </c>
      <c r="AT4" s="66"/>
      <c r="AU4" s="51"/>
      <c r="AV4" s="67"/>
      <c r="AW4" s="57"/>
      <c r="AX4" s="58"/>
      <c r="AY4" s="1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2"/>
      <c r="BO4" s="59">
        <f>AY4^3+AZ4^3+BA4^3+BB4^3+BC4^3+BD4^3+BE4^3+BF4^3+AY5^3+AZ5^3+BA5^3+BB5^3+BC5^3+BD5^3+BE5^3+BF5^3</f>
        <v>0</v>
      </c>
      <c r="BP4" s="60">
        <f>AY4^3+AZ4^3+BA4^3+BB4^3+BC4^3+BD4^3+BE4^3+BF4^3+BG4^3+BH4^3+BI4^3+BJ4^3+BK4^3+BL4^3+BM4^3+BN4^3</f>
        <v>0</v>
      </c>
      <c r="BQ4" s="61"/>
      <c r="BR4" s="68"/>
      <c r="BS4" s="69"/>
      <c r="BT4" s="69"/>
      <c r="BU4" s="69"/>
      <c r="BV4" s="69"/>
      <c r="BW4" s="69"/>
      <c r="BX4" s="69"/>
      <c r="BY4" s="69"/>
      <c r="BZ4" s="70"/>
      <c r="CA4" s="70"/>
      <c r="CB4" s="70"/>
      <c r="CC4" s="70"/>
      <c r="CD4" s="70"/>
      <c r="CE4" s="70"/>
      <c r="CF4" s="70"/>
      <c r="CG4" s="71"/>
      <c r="CH4" s="66"/>
      <c r="CI4" s="51"/>
      <c r="CJ4" s="72"/>
      <c r="CK4" s="57"/>
      <c r="CL4" s="58"/>
      <c r="CM4" s="1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2"/>
      <c r="DC4" s="59">
        <f>CM4^3+CN4^3+CO4^3+CP4^3+CQ4^3+CR4^3+CS4^3+CT4^3+CM5^3+CN5^3+CO5^3+CP5^3+CQ5^3+CR5^3+CS5^3+CT5^3</f>
        <v>0</v>
      </c>
      <c r="DD4" s="60">
        <f>CM4^3+CN4^3+CO4^3+CP4^3+CQ4^3+CR4^3+CS4^3+CT4^3+CU4^3+CV4^3+CW4^3+CX4^3+CY4^3+CZ4^3+DA4^3+DB4^3</f>
        <v>0</v>
      </c>
      <c r="DE4" s="61"/>
      <c r="DF4" s="68"/>
      <c r="DG4" s="69"/>
      <c r="DH4" s="70"/>
      <c r="DI4" s="70"/>
      <c r="DJ4" s="69"/>
      <c r="DK4" s="69"/>
      <c r="DL4" s="70"/>
      <c r="DM4" s="70"/>
      <c r="DN4" s="69"/>
      <c r="DO4" s="69"/>
      <c r="DP4" s="70"/>
      <c r="DQ4" s="70"/>
      <c r="DR4" s="69"/>
      <c r="DS4" s="69"/>
      <c r="DT4" s="70"/>
      <c r="DU4" s="71"/>
      <c r="DV4" s="66"/>
      <c r="DW4" s="51"/>
      <c r="DY4" s="57"/>
      <c r="DZ4" s="58"/>
      <c r="EA4" s="1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2"/>
      <c r="EQ4" s="59">
        <f>EA4^3+EB4^3+EC4^3+ED4^3+EE4^3+EF4^3+EG4^3+EH4^3+EA5^3+EB5^3+EC5^3+ED5^3+EE5^3+EF5^3+EG5^3+EH5^3</f>
        <v>0</v>
      </c>
      <c r="ER4" s="60">
        <f>EA4^3+EB4^3+EC4^3+ED4^3+EE4^3+EF4^3+EG4^3+EH4^3+EI4^3+EJ4^3+EK4^3+EL4^3+EM4^3+EN4^3+EO4^3+EP4^3</f>
        <v>0</v>
      </c>
      <c r="ES4" s="61"/>
      <c r="ET4" s="68"/>
      <c r="EU4" s="69"/>
      <c r="EV4" s="69"/>
      <c r="EW4" s="69"/>
      <c r="EX4" s="69"/>
      <c r="EY4" s="69"/>
      <c r="EZ4" s="69"/>
      <c r="FA4" s="69"/>
      <c r="FB4" s="69"/>
      <c r="FC4" s="69"/>
      <c r="FD4" s="69"/>
      <c r="FE4" s="69"/>
      <c r="FF4" s="69"/>
      <c r="FG4" s="69"/>
      <c r="FH4" s="69"/>
      <c r="FI4" s="73"/>
      <c r="FJ4" s="66"/>
      <c r="FK4" s="51"/>
    </row>
    <row r="5" spans="1:168" x14ac:dyDescent="0.2">
      <c r="A5" s="32"/>
      <c r="B5" s="32"/>
      <c r="C5" s="32"/>
      <c r="D5" s="32"/>
      <c r="E5" s="32"/>
      <c r="F5" s="32"/>
      <c r="G5" s="32"/>
      <c r="I5" s="74"/>
      <c r="J5" s="58"/>
      <c r="K5" s="3">
        <f>F99</f>
        <v>86</v>
      </c>
      <c r="L5" s="4">
        <f>F184</f>
        <v>171</v>
      </c>
      <c r="M5" s="4">
        <f>F68</f>
        <v>55</v>
      </c>
      <c r="N5" s="4">
        <f>F215</f>
        <v>202</v>
      </c>
      <c r="O5" s="4">
        <f>F92</f>
        <v>79</v>
      </c>
      <c r="P5" s="4">
        <f>F191</f>
        <v>178</v>
      </c>
      <c r="Q5" s="4">
        <f>F59</f>
        <v>46</v>
      </c>
      <c r="R5" s="4">
        <f>F224</f>
        <v>211</v>
      </c>
      <c r="S5" s="4">
        <f>F146</f>
        <v>133</v>
      </c>
      <c r="T5" s="4">
        <f>F137</f>
        <v>124</v>
      </c>
      <c r="U5" s="4">
        <f>F245</f>
        <v>232</v>
      </c>
      <c r="V5" s="4">
        <f>F38</f>
        <v>25</v>
      </c>
      <c r="W5" s="4">
        <f>F173</f>
        <v>160</v>
      </c>
      <c r="X5" s="4">
        <f>F110</f>
        <v>97</v>
      </c>
      <c r="Y5" s="4">
        <f>F266</f>
        <v>253</v>
      </c>
      <c r="Z5" s="5">
        <f>F17</f>
        <v>4</v>
      </c>
      <c r="AA5" s="75">
        <f>S4^3+T4^3+U4^3+V4^3+W4^3+X4^3+Y4^3+Z4^3+S5^3+T5^3+U5^3+V5^3+W5^3+X5^3+Y5^3+Z5^3</f>
        <v>67634176</v>
      </c>
      <c r="AB5" s="76">
        <f t="shared" ref="AB5:AB19" si="0">K5^3+L5^3+M5^3+N5^3+O5^3+P5^3+Q5^3+R5^3+S5^3+T5^3+U5^3+V5^3+W5^3+X5^3+Y5^3+Z5^3</f>
        <v>67634176</v>
      </c>
      <c r="AC5" s="61"/>
      <c r="AD5" s="81" t="s">
        <v>10</v>
      </c>
      <c r="AE5" s="82" t="s">
        <v>11</v>
      </c>
      <c r="AF5" s="82" t="s">
        <v>12</v>
      </c>
      <c r="AG5" s="82" t="s">
        <v>13</v>
      </c>
      <c r="AH5" s="83" t="s">
        <v>34</v>
      </c>
      <c r="AI5" s="83" t="s">
        <v>35</v>
      </c>
      <c r="AJ5" s="83" t="s">
        <v>36</v>
      </c>
      <c r="AK5" s="83" t="s">
        <v>37</v>
      </c>
      <c r="AL5" s="82" t="s">
        <v>46</v>
      </c>
      <c r="AM5" s="82" t="s">
        <v>47</v>
      </c>
      <c r="AN5" s="82" t="s">
        <v>48</v>
      </c>
      <c r="AO5" s="82" t="s">
        <v>49</v>
      </c>
      <c r="AP5" s="83" t="s">
        <v>50</v>
      </c>
      <c r="AQ5" s="83" t="s">
        <v>51</v>
      </c>
      <c r="AR5" s="83" t="s">
        <v>52</v>
      </c>
      <c r="AS5" s="84" t="s">
        <v>53</v>
      </c>
      <c r="AT5" s="66"/>
      <c r="AU5" s="51"/>
      <c r="AV5" s="67"/>
      <c r="AW5" s="74"/>
      <c r="AX5" s="58"/>
      <c r="AY5" s="3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5"/>
      <c r="BO5" s="75">
        <f>BG4^3+BH4^3+BI4^3+BJ4^3+BK4^3+BL4^3+BM4^3+BN4^3+BG5^3+BH5^3+BI5^3+BJ5^3+BK5^3+BL5^3+BM5^3+BN5^3</f>
        <v>0</v>
      </c>
      <c r="BP5" s="76">
        <f t="shared" ref="BP5:BP19" si="1">AY5^3+AZ5^3+BA5^3+BB5^3+BC5^3+BD5^3+BE5^3+BF5^3+BG5^3+BH5^3+BI5^3+BJ5^3+BK5^3+BL5^3+BM5^3+BN5^3</f>
        <v>0</v>
      </c>
      <c r="BQ5" s="61"/>
      <c r="BR5" s="81"/>
      <c r="BS5" s="82"/>
      <c r="BT5" s="82"/>
      <c r="BU5" s="82"/>
      <c r="BV5" s="82"/>
      <c r="BW5" s="82"/>
      <c r="BX5" s="82"/>
      <c r="BY5" s="82"/>
      <c r="BZ5" s="83"/>
      <c r="CA5" s="83"/>
      <c r="CB5" s="83"/>
      <c r="CC5" s="83"/>
      <c r="CD5" s="83"/>
      <c r="CE5" s="83"/>
      <c r="CF5" s="83"/>
      <c r="CG5" s="84"/>
      <c r="CH5" s="66"/>
      <c r="CI5" s="51"/>
      <c r="CJ5" s="85"/>
      <c r="CK5" s="74"/>
      <c r="CL5" s="58"/>
      <c r="CM5" s="3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5"/>
      <c r="DC5" s="75">
        <f>CU4^3+CV4^3+CW4^3+CX4^3+CY4^3+CZ4^3+DA4^3+DB4^3+CU5^3+CV5^3+CW5^3+CX5^3+CY5^3+CZ5^3+DA5^3+DB5^3</f>
        <v>0</v>
      </c>
      <c r="DD5" s="76">
        <f t="shared" ref="DD5:DD19" si="2">CM5^3+CN5^3+CO5^3+CP5^3+CQ5^3+CR5^3+CS5^3+CT5^3+CU5^3+CV5^3+CW5^3+CX5^3+CY5^3+CZ5^3+DA5^3+DB5^3</f>
        <v>0</v>
      </c>
      <c r="DE5" s="61"/>
      <c r="DF5" s="81"/>
      <c r="DG5" s="82"/>
      <c r="DH5" s="83"/>
      <c r="DI5" s="83"/>
      <c r="DJ5" s="82"/>
      <c r="DK5" s="82"/>
      <c r="DL5" s="83"/>
      <c r="DM5" s="83"/>
      <c r="DN5" s="82"/>
      <c r="DO5" s="82"/>
      <c r="DP5" s="83"/>
      <c r="DQ5" s="83"/>
      <c r="DR5" s="82"/>
      <c r="DS5" s="82"/>
      <c r="DT5" s="83"/>
      <c r="DU5" s="84"/>
      <c r="DV5" s="66"/>
      <c r="DW5" s="51"/>
      <c r="DY5" s="74"/>
      <c r="DZ5" s="58"/>
      <c r="EA5" s="3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5"/>
      <c r="EQ5" s="75">
        <f>EI4^3+EJ4^3+EK4^3+EL4^3+EM4^3+EN4^3+EO4^3+EP4^3+EI5^3+EJ5^3+EK5^3+EL5^3+EM5^3+EN5^3+EO5^3+EP5^3</f>
        <v>0</v>
      </c>
      <c r="ER5" s="76">
        <f t="shared" ref="ER5:ER19" si="3">EA5^3+EB5^3+EC5^3+ED5^3+EE5^3+EF5^3+EG5^3+EH5^3+EI5^3+EJ5^3+EK5^3+EL5^3+EM5^3+EN5^3+EO5^3+EP5^3</f>
        <v>0</v>
      </c>
      <c r="ES5" s="61"/>
      <c r="ET5" s="89"/>
      <c r="EU5" s="83"/>
      <c r="EV5" s="83"/>
      <c r="EW5" s="83"/>
      <c r="EX5" s="83"/>
      <c r="EY5" s="83"/>
      <c r="EZ5" s="83"/>
      <c r="FA5" s="83"/>
      <c r="FB5" s="83"/>
      <c r="FC5" s="83"/>
      <c r="FD5" s="83"/>
      <c r="FE5" s="83"/>
      <c r="FF5" s="83"/>
      <c r="FG5" s="83"/>
      <c r="FH5" s="83"/>
      <c r="FI5" s="84"/>
      <c r="FJ5" s="66"/>
      <c r="FK5" s="51"/>
    </row>
    <row r="6" spans="1:168" x14ac:dyDescent="0.2">
      <c r="A6" s="52" t="s">
        <v>54</v>
      </c>
      <c r="B6" s="53">
        <v>1</v>
      </c>
      <c r="C6" s="32"/>
      <c r="D6" s="54" t="s">
        <v>55</v>
      </c>
      <c r="E6" s="32"/>
      <c r="F6" s="54" t="s">
        <v>56</v>
      </c>
      <c r="G6" s="54"/>
      <c r="H6" s="87"/>
      <c r="I6" s="57"/>
      <c r="J6" s="58"/>
      <c r="K6" s="3">
        <f>F29</f>
        <v>16</v>
      </c>
      <c r="L6" s="4">
        <f>F254</f>
        <v>241</v>
      </c>
      <c r="M6" s="4">
        <f>F122</f>
        <v>109</v>
      </c>
      <c r="N6" s="4">
        <f>F161</f>
        <v>148</v>
      </c>
      <c r="O6" s="4">
        <f>F34</f>
        <v>21</v>
      </c>
      <c r="P6" s="4">
        <f>F249</f>
        <v>236</v>
      </c>
      <c r="Q6" s="4">
        <f>F133</f>
        <v>120</v>
      </c>
      <c r="R6" s="4">
        <f>F150</f>
        <v>137</v>
      </c>
      <c r="S6" s="4">
        <f>F236</f>
        <v>223</v>
      </c>
      <c r="T6" s="4">
        <f>F47</f>
        <v>34</v>
      </c>
      <c r="U6" s="4">
        <f>F203</f>
        <v>190</v>
      </c>
      <c r="V6" s="4">
        <f>F80</f>
        <v>67</v>
      </c>
      <c r="W6" s="4">
        <f>F211</f>
        <v>198</v>
      </c>
      <c r="X6" s="4">
        <f>F72</f>
        <v>59</v>
      </c>
      <c r="Y6" s="4">
        <f>F180</f>
        <v>167</v>
      </c>
      <c r="Z6" s="5">
        <f>F103</f>
        <v>90</v>
      </c>
      <c r="AA6" s="75">
        <f>K6^3+L6^3+M6^3+N6^3+O6^3+P6^3+Q6^3+R6^3+K7^3+L7^3+M7^3+N7^3+O7^3+P7^3+Q7^3+R7^3</f>
        <v>67634176</v>
      </c>
      <c r="AB6" s="76">
        <f t="shared" si="0"/>
        <v>67634176</v>
      </c>
      <c r="AC6" s="88"/>
      <c r="AD6" s="81" t="s">
        <v>14</v>
      </c>
      <c r="AE6" s="82" t="s">
        <v>7</v>
      </c>
      <c r="AF6" s="82" t="s">
        <v>16</v>
      </c>
      <c r="AG6" s="82" t="s">
        <v>17</v>
      </c>
      <c r="AH6" s="83" t="s">
        <v>38</v>
      </c>
      <c r="AI6" s="83" t="s">
        <v>39</v>
      </c>
      <c r="AJ6" s="83" t="s">
        <v>40</v>
      </c>
      <c r="AK6" s="83" t="s">
        <v>41</v>
      </c>
      <c r="AL6" s="82" t="s">
        <v>57</v>
      </c>
      <c r="AM6" s="82" t="s">
        <v>58</v>
      </c>
      <c r="AN6" s="82" t="s">
        <v>59</v>
      </c>
      <c r="AO6" s="82" t="s">
        <v>60</v>
      </c>
      <c r="AP6" s="83" t="s">
        <v>65</v>
      </c>
      <c r="AQ6" s="83" t="s">
        <v>66</v>
      </c>
      <c r="AR6" s="83" t="s">
        <v>67</v>
      </c>
      <c r="AS6" s="84" t="s">
        <v>68</v>
      </c>
      <c r="AT6" s="66"/>
      <c r="AU6" s="51"/>
      <c r="AV6" s="67"/>
      <c r="AW6" s="57"/>
      <c r="AX6" s="58"/>
      <c r="AY6" s="3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5"/>
      <c r="BO6" s="75">
        <f>AY6^3+AZ6^3+BA6^3+BB6^3+BC6^3+BD6^3+BE6^3+BF6^3+AY7^3+AZ7^3+BA7^3+BB7^3+BC7^3+BD7^3+BE7^3+BF7^3</f>
        <v>0</v>
      </c>
      <c r="BP6" s="76">
        <f t="shared" si="1"/>
        <v>0</v>
      </c>
      <c r="BQ6" s="88"/>
      <c r="BR6" s="89"/>
      <c r="BS6" s="83"/>
      <c r="BT6" s="83"/>
      <c r="BU6" s="83"/>
      <c r="BV6" s="83"/>
      <c r="BW6" s="83"/>
      <c r="BX6" s="83"/>
      <c r="BY6" s="83"/>
      <c r="BZ6" s="82"/>
      <c r="CA6" s="82"/>
      <c r="CB6" s="82"/>
      <c r="CC6" s="82"/>
      <c r="CD6" s="82"/>
      <c r="CE6" s="82"/>
      <c r="CF6" s="82"/>
      <c r="CG6" s="86"/>
      <c r="CH6" s="66"/>
      <c r="CI6" s="51"/>
      <c r="CJ6" s="72"/>
      <c r="CK6" s="57"/>
      <c r="CL6" s="58"/>
      <c r="CM6" s="3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5"/>
      <c r="DC6" s="75">
        <f>CM6^3+CN6^3+CO6^3+CP6^3+CQ6^3+CR6^3+CS6^3+CT6^3+CM7^3+CN7^3+CO7^3+CP7^3+CQ7^3+CR7^3+CS7^3+CT7^3</f>
        <v>0</v>
      </c>
      <c r="DD6" s="76">
        <f t="shared" si="2"/>
        <v>0</v>
      </c>
      <c r="DE6" s="88"/>
      <c r="DF6" s="81"/>
      <c r="DG6" s="82"/>
      <c r="DH6" s="83"/>
      <c r="DI6" s="83"/>
      <c r="DJ6" s="82"/>
      <c r="DK6" s="82"/>
      <c r="DL6" s="83"/>
      <c r="DM6" s="83"/>
      <c r="DN6" s="82"/>
      <c r="DO6" s="82"/>
      <c r="DP6" s="83"/>
      <c r="DQ6" s="83"/>
      <c r="DR6" s="82"/>
      <c r="DS6" s="82"/>
      <c r="DT6" s="83"/>
      <c r="DU6" s="84"/>
      <c r="DV6" s="66"/>
      <c r="DW6" s="51"/>
      <c r="DY6" s="57"/>
      <c r="DZ6" s="58"/>
      <c r="EA6" s="3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5"/>
      <c r="EQ6" s="75">
        <f>EA6^3+EB6^3+EC6^3+ED6^3+EE6^3+EF6^3+EG6^3+EH6^3+EA7^3+EB7^3+EC7^3+ED7^3+EE7^3+EF7^3+EG7^3+EH7^3</f>
        <v>0</v>
      </c>
      <c r="ER6" s="76">
        <f t="shared" si="3"/>
        <v>0</v>
      </c>
      <c r="ES6" s="88"/>
      <c r="ET6" s="81"/>
      <c r="EU6" s="82"/>
      <c r="EV6" s="82"/>
      <c r="EW6" s="82"/>
      <c r="EX6" s="82"/>
      <c r="EY6" s="82"/>
      <c r="EZ6" s="82"/>
      <c r="FA6" s="82"/>
      <c r="FB6" s="82"/>
      <c r="FC6" s="82"/>
      <c r="FD6" s="82"/>
      <c r="FE6" s="82"/>
      <c r="FF6" s="82"/>
      <c r="FG6" s="82"/>
      <c r="FH6" s="82"/>
      <c r="FI6" s="86"/>
      <c r="FJ6" s="66"/>
      <c r="FK6" s="51"/>
    </row>
    <row r="7" spans="1:168" x14ac:dyDescent="0.2">
      <c r="A7" s="32"/>
      <c r="B7" s="32"/>
      <c r="C7" s="32"/>
      <c r="D7" s="32"/>
      <c r="E7" s="32"/>
      <c r="F7" s="32"/>
      <c r="G7" s="32"/>
      <c r="I7" s="90"/>
      <c r="J7" s="58"/>
      <c r="K7" s="3">
        <f>F104</f>
        <v>91</v>
      </c>
      <c r="L7" s="4">
        <f>F179</f>
        <v>166</v>
      </c>
      <c r="M7" s="4">
        <f>F71</f>
        <v>58</v>
      </c>
      <c r="N7" s="4">
        <f>F212</f>
        <v>199</v>
      </c>
      <c r="O7" s="4">
        <f>F79</f>
        <v>66</v>
      </c>
      <c r="P7" s="4">
        <f>F204</f>
        <v>191</v>
      </c>
      <c r="Q7" s="4">
        <f>F48</f>
        <v>35</v>
      </c>
      <c r="R7" s="4">
        <f>F235</f>
        <v>222</v>
      </c>
      <c r="S7" s="4">
        <f>F153</f>
        <v>140</v>
      </c>
      <c r="T7" s="4">
        <f>F130</f>
        <v>117</v>
      </c>
      <c r="U7" s="4">
        <f>F246</f>
        <v>233</v>
      </c>
      <c r="V7" s="4">
        <f>F37</f>
        <v>24</v>
      </c>
      <c r="W7" s="4">
        <f>F158</f>
        <v>145</v>
      </c>
      <c r="X7" s="4">
        <f>F125</f>
        <v>112</v>
      </c>
      <c r="Y7" s="4">
        <f>F257</f>
        <v>244</v>
      </c>
      <c r="Z7" s="5">
        <f>F26</f>
        <v>13</v>
      </c>
      <c r="AA7" s="75">
        <f>S6^3+T6^3+U6^3+V6^3+W6^3+X6^3+Y6^3+Z6^3+S7^3+T7^3+U7^3+V7^3+W7^3+X7^3+Y7^3+Z7^3</f>
        <v>67634176</v>
      </c>
      <c r="AB7" s="76">
        <f t="shared" si="0"/>
        <v>67634176</v>
      </c>
      <c r="AC7" s="61"/>
      <c r="AD7" s="81" t="s">
        <v>18</v>
      </c>
      <c r="AE7" s="82" t="s">
        <v>19</v>
      </c>
      <c r="AF7" s="82" t="s">
        <v>20</v>
      </c>
      <c r="AG7" s="82" t="s">
        <v>21</v>
      </c>
      <c r="AH7" s="83" t="s">
        <v>42</v>
      </c>
      <c r="AI7" s="83" t="s">
        <v>43</v>
      </c>
      <c r="AJ7" s="83" t="s">
        <v>44</v>
      </c>
      <c r="AK7" s="83" t="s">
        <v>45</v>
      </c>
      <c r="AL7" s="82" t="s">
        <v>61</v>
      </c>
      <c r="AM7" s="82" t="s">
        <v>62</v>
      </c>
      <c r="AN7" s="82" t="s">
        <v>63</v>
      </c>
      <c r="AO7" s="82" t="s">
        <v>64</v>
      </c>
      <c r="AP7" s="83" t="s">
        <v>50</v>
      </c>
      <c r="AQ7" s="83" t="s">
        <v>70</v>
      </c>
      <c r="AR7" s="83" t="s">
        <v>71</v>
      </c>
      <c r="AS7" s="84" t="s">
        <v>72</v>
      </c>
      <c r="AT7" s="66"/>
      <c r="AU7" s="51"/>
      <c r="AV7" s="67"/>
      <c r="AW7" s="90"/>
      <c r="AX7" s="58"/>
      <c r="AY7" s="3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5"/>
      <c r="BO7" s="75">
        <f>BG6^3+BH6^3+BI6^3+BJ6^3+BK6^3+BL6^3+BM6^3+BN6^3+BG7^3+BH7^3+BI7^3+BJ7^3+BK7^3+BL7^3+BM7^3+BN7^3</f>
        <v>0</v>
      </c>
      <c r="BP7" s="76">
        <f t="shared" si="1"/>
        <v>0</v>
      </c>
      <c r="BQ7" s="61"/>
      <c r="BR7" s="89"/>
      <c r="BS7" s="83"/>
      <c r="BT7" s="83"/>
      <c r="BU7" s="83"/>
      <c r="BV7" s="83"/>
      <c r="BW7" s="83"/>
      <c r="BX7" s="83"/>
      <c r="BY7" s="83"/>
      <c r="BZ7" s="82"/>
      <c r="CA7" s="82"/>
      <c r="CB7" s="82"/>
      <c r="CC7" s="82"/>
      <c r="CD7" s="82"/>
      <c r="CE7" s="82"/>
      <c r="CF7" s="82"/>
      <c r="CG7" s="86"/>
      <c r="CH7" s="66"/>
      <c r="CI7" s="51"/>
      <c r="CJ7" s="72"/>
      <c r="CK7" s="90"/>
      <c r="CL7" s="58"/>
      <c r="CM7" s="3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5"/>
      <c r="DC7" s="75">
        <f>CU6^3+CV6^3+CW6^3+CX6^3+CY6^3+CZ6^3+DA6^3+DB6^3+CU7^3+CV7^3+CW7^3+CX7^3+CY7^3+CZ7^3+DA7^3+DB7^3</f>
        <v>0</v>
      </c>
      <c r="DD7" s="76">
        <f t="shared" si="2"/>
        <v>0</v>
      </c>
      <c r="DE7" s="61"/>
      <c r="DF7" s="81"/>
      <c r="DG7" s="82"/>
      <c r="DH7" s="83"/>
      <c r="DI7" s="83"/>
      <c r="DJ7" s="82"/>
      <c r="DK7" s="82"/>
      <c r="DL7" s="83"/>
      <c r="DM7" s="83"/>
      <c r="DN7" s="82"/>
      <c r="DO7" s="82"/>
      <c r="DP7" s="83"/>
      <c r="DQ7" s="83"/>
      <c r="DR7" s="82"/>
      <c r="DS7" s="82"/>
      <c r="DT7" s="83"/>
      <c r="DU7" s="84"/>
      <c r="DV7" s="66"/>
      <c r="DW7" s="51"/>
      <c r="DY7" s="90"/>
      <c r="DZ7" s="58"/>
      <c r="EA7" s="3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5"/>
      <c r="EQ7" s="75">
        <f>EI6^3+EJ6^3+EK6^3+EL6^3+EM6^3+EN6^3+EO6^3+EP6^3+EI7^3+EJ7^3+EK7^3+EL7^3+EM7^3+EN7^3+EO7^3+EP7^3</f>
        <v>0</v>
      </c>
      <c r="ER7" s="76">
        <f t="shared" si="3"/>
        <v>0</v>
      </c>
      <c r="ES7" s="61"/>
      <c r="ET7" s="89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  <c r="FF7" s="83"/>
      <c r="FG7" s="83"/>
      <c r="FH7" s="83"/>
      <c r="FI7" s="84"/>
      <c r="FJ7" s="66"/>
      <c r="FK7" s="51"/>
    </row>
    <row r="8" spans="1:168" x14ac:dyDescent="0.2">
      <c r="A8" s="52" t="s">
        <v>73</v>
      </c>
      <c r="B8" s="91">
        <f>SUM(F14:F269)/C12</f>
        <v>2056</v>
      </c>
      <c r="C8" s="32"/>
      <c r="D8" s="32" t="s">
        <v>74</v>
      </c>
      <c r="E8" s="32"/>
      <c r="F8" s="32"/>
      <c r="G8" s="32"/>
      <c r="I8" s="57"/>
      <c r="J8" s="58"/>
      <c r="K8" s="3">
        <f>F164</f>
        <v>151</v>
      </c>
      <c r="L8" s="4">
        <f>F119</f>
        <v>106</v>
      </c>
      <c r="M8" s="4">
        <f>F259</f>
        <v>246</v>
      </c>
      <c r="N8" s="4">
        <f>F24</f>
        <v>11</v>
      </c>
      <c r="O8" s="4">
        <f>F155</f>
        <v>142</v>
      </c>
      <c r="P8" s="4">
        <f>F128</f>
        <v>115</v>
      </c>
      <c r="Q8" s="4">
        <f>F252</f>
        <v>239</v>
      </c>
      <c r="R8" s="4">
        <f>F31</f>
        <v>18</v>
      </c>
      <c r="S8" s="4">
        <f>F85</f>
        <v>72</v>
      </c>
      <c r="T8" s="4">
        <f>F198</f>
        <v>185</v>
      </c>
      <c r="U8" s="4">
        <f>F50</f>
        <v>37</v>
      </c>
      <c r="V8" s="4">
        <f>F233</f>
        <v>220</v>
      </c>
      <c r="W8" s="4">
        <f>F106</f>
        <v>93</v>
      </c>
      <c r="X8" s="4">
        <f>F177</f>
        <v>164</v>
      </c>
      <c r="Y8" s="4">
        <f>F77</f>
        <v>64</v>
      </c>
      <c r="Z8" s="5">
        <f>F206</f>
        <v>193</v>
      </c>
      <c r="AA8" s="75">
        <f>K8^3+L8^3+M8^3+N8^3+O8^3+P8^3+Q8^3+R8^3+K9^3+L9^3+M9^3+N9^3+O9^3+P9^3+Q9^3+R9^3</f>
        <v>67634176</v>
      </c>
      <c r="AB8" s="76">
        <f t="shared" si="0"/>
        <v>67634176</v>
      </c>
      <c r="AC8" s="61"/>
      <c r="AD8" s="89" t="s">
        <v>171</v>
      </c>
      <c r="AE8" s="83" t="s">
        <v>170</v>
      </c>
      <c r="AF8" s="83" t="s">
        <v>173</v>
      </c>
      <c r="AG8" s="83" t="s">
        <v>172</v>
      </c>
      <c r="AH8" s="82" t="s">
        <v>167</v>
      </c>
      <c r="AI8" s="82" t="s">
        <v>166</v>
      </c>
      <c r="AJ8" s="82" t="s">
        <v>169</v>
      </c>
      <c r="AK8" s="82" t="s">
        <v>168</v>
      </c>
      <c r="AL8" s="83" t="s">
        <v>163</v>
      </c>
      <c r="AM8" s="83" t="s">
        <v>162</v>
      </c>
      <c r="AN8" s="83" t="s">
        <v>165</v>
      </c>
      <c r="AO8" s="83" t="s">
        <v>164</v>
      </c>
      <c r="AP8" s="82" t="s">
        <v>159</v>
      </c>
      <c r="AQ8" s="82" t="s">
        <v>158</v>
      </c>
      <c r="AR8" s="82" t="s">
        <v>161</v>
      </c>
      <c r="AS8" s="86" t="s">
        <v>160</v>
      </c>
      <c r="AT8" s="66"/>
      <c r="AU8" s="51"/>
      <c r="AV8" s="67"/>
      <c r="AW8" s="57"/>
      <c r="AX8" s="58"/>
      <c r="AY8" s="3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5"/>
      <c r="BO8" s="75">
        <f>AY8^3+AZ8^3+BA8^3+BB8^3+BC8^3+BD8^3+BE8^3+BF8^3+AY9^3+AZ9^3+BA9^3+BB9^3+BC9^3+BD9^3+BE9^3+BF9^3</f>
        <v>0</v>
      </c>
      <c r="BP8" s="76">
        <f t="shared" si="1"/>
        <v>0</v>
      </c>
      <c r="BQ8" s="61"/>
      <c r="BR8" s="81"/>
      <c r="BS8" s="82"/>
      <c r="BT8" s="82"/>
      <c r="BU8" s="82"/>
      <c r="BV8" s="82"/>
      <c r="BW8" s="82"/>
      <c r="BX8" s="82"/>
      <c r="BY8" s="82"/>
      <c r="BZ8" s="83"/>
      <c r="CA8" s="83"/>
      <c r="CB8" s="83"/>
      <c r="CC8" s="83"/>
      <c r="CD8" s="83"/>
      <c r="CE8" s="83"/>
      <c r="CF8" s="83"/>
      <c r="CG8" s="84"/>
      <c r="CH8" s="66"/>
      <c r="CI8" s="51"/>
      <c r="CJ8" s="72"/>
      <c r="CK8" s="57"/>
      <c r="CL8" s="58"/>
      <c r="CM8" s="3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5"/>
      <c r="DC8" s="75">
        <f>CM8^3+CN8^3+CO8^3+CP8^3+CQ8^3+CR8^3+CS8^3+CT8^3+CM9^3+CN9^3+CO9^3+CP9^3+CQ9^3+CR9^3+CS9^3+CT9^3</f>
        <v>0</v>
      </c>
      <c r="DD8" s="76">
        <f t="shared" si="2"/>
        <v>0</v>
      </c>
      <c r="DE8" s="61"/>
      <c r="DF8" s="81"/>
      <c r="DG8" s="82"/>
      <c r="DH8" s="83"/>
      <c r="DI8" s="83"/>
      <c r="DJ8" s="82"/>
      <c r="DK8" s="82"/>
      <c r="DL8" s="83"/>
      <c r="DM8" s="83"/>
      <c r="DN8" s="82"/>
      <c r="DO8" s="82"/>
      <c r="DP8" s="83"/>
      <c r="DQ8" s="83"/>
      <c r="DR8" s="82"/>
      <c r="DS8" s="82"/>
      <c r="DT8" s="83"/>
      <c r="DU8" s="84"/>
      <c r="DV8" s="66"/>
      <c r="DW8" s="51"/>
      <c r="DY8" s="57"/>
      <c r="DZ8" s="58"/>
      <c r="EA8" s="3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5"/>
      <c r="EQ8" s="75">
        <f>EA8^3+EB8^3+EC8^3+ED8^3+EE8^3+EF8^3+EG8^3+EH8^3+EA9^3+EB9^3+EC9^3+ED9^3+EE9^3+EF9^3+EG9^3+EH9^3</f>
        <v>0</v>
      </c>
      <c r="ER8" s="76">
        <f t="shared" si="3"/>
        <v>0</v>
      </c>
      <c r="ES8" s="61"/>
      <c r="ET8" s="81"/>
      <c r="EU8" s="82"/>
      <c r="EV8" s="82"/>
      <c r="EW8" s="82"/>
      <c r="EX8" s="82"/>
      <c r="EY8" s="82"/>
      <c r="EZ8" s="82"/>
      <c r="FA8" s="82"/>
      <c r="FB8" s="82"/>
      <c r="FC8" s="82"/>
      <c r="FD8" s="82"/>
      <c r="FE8" s="82"/>
      <c r="FF8" s="82"/>
      <c r="FG8" s="82"/>
      <c r="FH8" s="82"/>
      <c r="FI8" s="86"/>
      <c r="FJ8" s="66"/>
      <c r="FK8" s="51"/>
    </row>
    <row r="9" spans="1:168" x14ac:dyDescent="0.2">
      <c r="A9" s="32"/>
      <c r="B9" s="32"/>
      <c r="C9" s="32"/>
      <c r="D9" s="32"/>
      <c r="E9" s="32"/>
      <c r="F9" s="32"/>
      <c r="G9" s="32"/>
      <c r="I9" s="57"/>
      <c r="J9" s="58"/>
      <c r="K9" s="3">
        <f>F209</f>
        <v>196</v>
      </c>
      <c r="L9" s="4">
        <f>F74</f>
        <v>61</v>
      </c>
      <c r="M9" s="4">
        <f>F174</f>
        <v>161</v>
      </c>
      <c r="N9" s="4">
        <f>F109</f>
        <v>96</v>
      </c>
      <c r="O9" s="4">
        <f>F230</f>
        <v>217</v>
      </c>
      <c r="P9" s="4">
        <f>F53</f>
        <v>40</v>
      </c>
      <c r="Q9" s="4">
        <f>F201</f>
        <v>188</v>
      </c>
      <c r="R9" s="4">
        <f>F82</f>
        <v>69</v>
      </c>
      <c r="S9" s="4">
        <f>F32</f>
        <v>19</v>
      </c>
      <c r="T9" s="4">
        <f>F251</f>
        <v>238</v>
      </c>
      <c r="U9" s="4">
        <f>F127</f>
        <v>114</v>
      </c>
      <c r="V9" s="4">
        <f>F156</f>
        <v>143</v>
      </c>
      <c r="W9" s="4">
        <f>F23</f>
        <v>10</v>
      </c>
      <c r="X9" s="4">
        <f>F260</f>
        <v>247</v>
      </c>
      <c r="Y9" s="4">
        <f>F120</f>
        <v>107</v>
      </c>
      <c r="Z9" s="5">
        <f>F163</f>
        <v>150</v>
      </c>
      <c r="AA9" s="75">
        <f>S8^3+T8^3+U8^3+V8^3+W8^3+X8^3+Y8^3+Z8^3+S9^3+T9^3+U9^3+V9^3+W9^3+X9^3+Y9^3+Z9^3</f>
        <v>67634176</v>
      </c>
      <c r="AB9" s="76">
        <f t="shared" si="0"/>
        <v>67634176</v>
      </c>
      <c r="AC9" s="61"/>
      <c r="AD9" s="89" t="s">
        <v>204</v>
      </c>
      <c r="AE9" s="83" t="s">
        <v>203</v>
      </c>
      <c r="AF9" s="83" t="s">
        <v>206</v>
      </c>
      <c r="AG9" s="83" t="s">
        <v>205</v>
      </c>
      <c r="AH9" s="82" t="s">
        <v>200</v>
      </c>
      <c r="AI9" s="82" t="s">
        <v>199</v>
      </c>
      <c r="AJ9" s="82" t="s">
        <v>202</v>
      </c>
      <c r="AK9" s="82" t="s">
        <v>201</v>
      </c>
      <c r="AL9" s="83" t="s">
        <v>196</v>
      </c>
      <c r="AM9" s="83" t="s">
        <v>195</v>
      </c>
      <c r="AN9" s="83" t="s">
        <v>166</v>
      </c>
      <c r="AO9" s="83" t="s">
        <v>197</v>
      </c>
      <c r="AP9" s="82" t="s">
        <v>192</v>
      </c>
      <c r="AQ9" s="82" t="s">
        <v>191</v>
      </c>
      <c r="AR9" s="82" t="s">
        <v>194</v>
      </c>
      <c r="AS9" s="86" t="s">
        <v>193</v>
      </c>
      <c r="AT9" s="66"/>
      <c r="AU9" s="51"/>
      <c r="AV9" s="67"/>
      <c r="AW9" s="57"/>
      <c r="AX9" s="58"/>
      <c r="AY9" s="3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5"/>
      <c r="BO9" s="75">
        <f>BG8^3+BH8^3+BI8^3+BJ8^3+BK8^3+BL8^3+BM8^3+BN8^3+BG9^3+BH9^3+BI9^3+BJ9^3+BK9^3+BL9^3+BM9^3+BN9^3</f>
        <v>0</v>
      </c>
      <c r="BP9" s="76">
        <f t="shared" si="1"/>
        <v>0</v>
      </c>
      <c r="BQ9" s="61"/>
      <c r="BR9" s="81"/>
      <c r="BS9" s="82"/>
      <c r="BT9" s="82"/>
      <c r="BU9" s="82"/>
      <c r="BV9" s="82"/>
      <c r="BW9" s="82"/>
      <c r="BX9" s="82"/>
      <c r="BY9" s="82"/>
      <c r="BZ9" s="83"/>
      <c r="CA9" s="83"/>
      <c r="CB9" s="83"/>
      <c r="CC9" s="83"/>
      <c r="CD9" s="83"/>
      <c r="CE9" s="83"/>
      <c r="CF9" s="83"/>
      <c r="CG9" s="84"/>
      <c r="CH9" s="66"/>
      <c r="CI9" s="51"/>
      <c r="CJ9" s="72"/>
      <c r="CK9" s="57"/>
      <c r="CL9" s="58"/>
      <c r="CM9" s="3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5"/>
      <c r="DC9" s="75">
        <f>CU8^3+CV8^3+CW8^3+CX8^3+CY8^3+CZ8^3+DA8^3+DB8^3+CU9^3+CV9^3+CW9^3+CX9^3+CY9^3+CZ9^3+DA9^3+DB9^3</f>
        <v>0</v>
      </c>
      <c r="DD9" s="76">
        <f t="shared" si="2"/>
        <v>0</v>
      </c>
      <c r="DE9" s="61"/>
      <c r="DF9" s="81"/>
      <c r="DG9" s="82"/>
      <c r="DH9" s="83"/>
      <c r="DI9" s="83"/>
      <c r="DJ9" s="82"/>
      <c r="DK9" s="82"/>
      <c r="DL9" s="83"/>
      <c r="DM9" s="83"/>
      <c r="DN9" s="82"/>
      <c r="DO9" s="82"/>
      <c r="DP9" s="83"/>
      <c r="DQ9" s="83"/>
      <c r="DR9" s="82"/>
      <c r="DS9" s="82"/>
      <c r="DT9" s="83"/>
      <c r="DU9" s="84"/>
      <c r="DV9" s="66"/>
      <c r="DW9" s="51"/>
      <c r="DY9" s="57"/>
      <c r="DZ9" s="58"/>
      <c r="EA9" s="3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5"/>
      <c r="EQ9" s="75">
        <f>EI8^3+EJ8^3+EK8^3+EL8^3+EM8^3+EN8^3+EO8^3+EP8^3+EI9^3+EJ9^3+EK9^3+EL9^3+EM9^3+EN9^3+EO9^3+EP9^3</f>
        <v>0</v>
      </c>
      <c r="ER9" s="76">
        <f t="shared" si="3"/>
        <v>0</v>
      </c>
      <c r="ES9" s="61"/>
      <c r="ET9" s="89"/>
      <c r="EU9" s="83"/>
      <c r="EV9" s="83"/>
      <c r="EW9" s="83"/>
      <c r="EX9" s="83"/>
      <c r="EY9" s="83"/>
      <c r="EZ9" s="83"/>
      <c r="FA9" s="83"/>
      <c r="FB9" s="83"/>
      <c r="FC9" s="83"/>
      <c r="FD9" s="83"/>
      <c r="FE9" s="83"/>
      <c r="FF9" s="83"/>
      <c r="FG9" s="83"/>
      <c r="FH9" s="83"/>
      <c r="FI9" s="84"/>
      <c r="FJ9" s="66"/>
      <c r="FK9" s="51"/>
    </row>
    <row r="10" spans="1:168" x14ac:dyDescent="0.2">
      <c r="A10" s="52" t="s">
        <v>73</v>
      </c>
      <c r="B10" s="91">
        <f>0.5*C12*(2*B4+B6*(C12^2-1))</f>
        <v>2056</v>
      </c>
      <c r="C10" s="32"/>
      <c r="D10" s="54" t="s">
        <v>123</v>
      </c>
      <c r="E10" s="54"/>
      <c r="F10" s="32"/>
      <c r="G10" s="32"/>
      <c r="I10" s="57"/>
      <c r="J10" s="58"/>
      <c r="K10" s="3">
        <f>F167</f>
        <v>154</v>
      </c>
      <c r="L10" s="4">
        <f>F116</f>
        <v>103</v>
      </c>
      <c r="M10" s="4">
        <f>F264</f>
        <v>251</v>
      </c>
      <c r="N10" s="4">
        <f>F19</f>
        <v>6</v>
      </c>
      <c r="O10" s="4">
        <f>F144</f>
        <v>131</v>
      </c>
      <c r="P10" s="4">
        <f>F139</f>
        <v>126</v>
      </c>
      <c r="Q10" s="4">
        <f>F239</f>
        <v>226</v>
      </c>
      <c r="R10" s="4">
        <f>F44</f>
        <v>31</v>
      </c>
      <c r="S10" s="4">
        <f>F86</f>
        <v>73</v>
      </c>
      <c r="T10" s="4">
        <f>F197</f>
        <v>184</v>
      </c>
      <c r="U10" s="4">
        <f>F57</f>
        <v>44</v>
      </c>
      <c r="V10" s="4">
        <f>F226</f>
        <v>213</v>
      </c>
      <c r="W10" s="4">
        <f>F97</f>
        <v>84</v>
      </c>
      <c r="X10" s="4">
        <f>F186</f>
        <v>173</v>
      </c>
      <c r="Y10" s="4">
        <f>F62</f>
        <v>49</v>
      </c>
      <c r="Z10" s="5">
        <f>F221</f>
        <v>208</v>
      </c>
      <c r="AA10" s="75">
        <f>K10^3+L10^3+M10^3+N10^3+O10^3+P10^3+Q10^3+R10^3+K11^3+L11^3+M11^3+N11^3+O11^3+P11^3+Q11^3+R11^3</f>
        <v>67634176</v>
      </c>
      <c r="AB10" s="76">
        <f t="shared" si="0"/>
        <v>67634176</v>
      </c>
      <c r="AC10" s="61"/>
      <c r="AD10" s="89" t="s">
        <v>237</v>
      </c>
      <c r="AE10" s="83" t="s">
        <v>236</v>
      </c>
      <c r="AF10" s="83" t="s">
        <v>239</v>
      </c>
      <c r="AG10" s="83" t="s">
        <v>238</v>
      </c>
      <c r="AH10" s="82" t="s">
        <v>233</v>
      </c>
      <c r="AI10" s="82" t="s">
        <v>232</v>
      </c>
      <c r="AJ10" s="82" t="s">
        <v>235</v>
      </c>
      <c r="AK10" s="82" t="s">
        <v>234</v>
      </c>
      <c r="AL10" s="83" t="s">
        <v>229</v>
      </c>
      <c r="AM10" s="83" t="s">
        <v>228</v>
      </c>
      <c r="AN10" s="83" t="s">
        <v>231</v>
      </c>
      <c r="AO10" s="83" t="s">
        <v>230</v>
      </c>
      <c r="AP10" s="82" t="s">
        <v>225</v>
      </c>
      <c r="AQ10" s="82" t="s">
        <v>224</v>
      </c>
      <c r="AR10" s="82" t="s">
        <v>161</v>
      </c>
      <c r="AS10" s="86" t="s">
        <v>226</v>
      </c>
      <c r="AT10" s="66"/>
      <c r="AU10" s="51"/>
      <c r="AV10" s="67"/>
      <c r="AW10" s="57"/>
      <c r="AX10" s="58"/>
      <c r="AY10" s="3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5"/>
      <c r="BO10" s="75">
        <f>AY10^3+AZ10^3+BA10^3+BB10^3+BC10^3+BD10^3+BE10^3+BF10^3+AY11^3+AZ11^3+BA11^3+BB11^3+BC11^3+BD11^3+BE11^3+BF11^3</f>
        <v>0</v>
      </c>
      <c r="BP10" s="76">
        <f t="shared" si="1"/>
        <v>0</v>
      </c>
      <c r="BQ10" s="61"/>
      <c r="BR10" s="89"/>
      <c r="BS10" s="83"/>
      <c r="BT10" s="83"/>
      <c r="BU10" s="83"/>
      <c r="BV10" s="83"/>
      <c r="BW10" s="83"/>
      <c r="BX10" s="83"/>
      <c r="BY10" s="83"/>
      <c r="BZ10" s="82"/>
      <c r="CA10" s="82"/>
      <c r="CB10" s="82"/>
      <c r="CC10" s="82"/>
      <c r="CD10" s="82"/>
      <c r="CE10" s="82"/>
      <c r="CF10" s="82"/>
      <c r="CG10" s="86"/>
      <c r="CH10" s="66"/>
      <c r="CI10" s="51"/>
      <c r="CJ10" s="72"/>
      <c r="CK10" s="57"/>
      <c r="CL10" s="58"/>
      <c r="CM10" s="3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5"/>
      <c r="DC10" s="75">
        <f>CM10^3+CN10^3+CO10^3+CP10^3+CQ10^3+CR10^3+CS10^3+CT10^3+CM11^3+CN11^3+CO11^3+CP11^3+CQ11^3+CR11^3+CS11^3+CT11^3</f>
        <v>0</v>
      </c>
      <c r="DD10" s="76">
        <f t="shared" si="2"/>
        <v>0</v>
      </c>
      <c r="DE10" s="61"/>
      <c r="DF10" s="81"/>
      <c r="DG10" s="82"/>
      <c r="DH10" s="83"/>
      <c r="DI10" s="83"/>
      <c r="DJ10" s="82"/>
      <c r="DK10" s="82"/>
      <c r="DL10" s="83"/>
      <c r="DM10" s="83"/>
      <c r="DN10" s="82"/>
      <c r="DO10" s="82"/>
      <c r="DP10" s="83"/>
      <c r="DQ10" s="83"/>
      <c r="DR10" s="82"/>
      <c r="DS10" s="82"/>
      <c r="DT10" s="83"/>
      <c r="DU10" s="84"/>
      <c r="DV10" s="66"/>
      <c r="DW10" s="51"/>
      <c r="DY10" s="57"/>
      <c r="DZ10" s="58"/>
      <c r="EA10" s="3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5"/>
      <c r="EQ10" s="75">
        <f>EA10^3+EB10^3+EC10^3+ED10^3+EE10^3+EF10^3+EG10^3+EH10^3+EA11^3+EB11^3+EC11^3+ED11^3+EE11^3+EF11^3+EG11^3+EH11^3</f>
        <v>0</v>
      </c>
      <c r="ER10" s="76">
        <f t="shared" si="3"/>
        <v>0</v>
      </c>
      <c r="ES10" s="61"/>
      <c r="ET10" s="81"/>
      <c r="EU10" s="82"/>
      <c r="EV10" s="82"/>
      <c r="EW10" s="82"/>
      <c r="EX10" s="82"/>
      <c r="EY10" s="82"/>
      <c r="EZ10" s="82"/>
      <c r="FA10" s="82"/>
      <c r="FB10" s="82"/>
      <c r="FC10" s="82"/>
      <c r="FD10" s="82"/>
      <c r="FE10" s="82"/>
      <c r="FF10" s="82"/>
      <c r="FG10" s="82"/>
      <c r="FH10" s="82"/>
      <c r="FI10" s="86"/>
      <c r="FJ10" s="66"/>
      <c r="FK10" s="51"/>
    </row>
    <row r="11" spans="1:168" x14ac:dyDescent="0.2">
      <c r="A11" s="32"/>
      <c r="B11" s="32"/>
      <c r="C11" s="32"/>
      <c r="D11" s="94" t="s">
        <v>136</v>
      </c>
      <c r="E11" s="32"/>
      <c r="F11" s="32"/>
      <c r="G11" s="32"/>
      <c r="I11" s="57"/>
      <c r="J11" s="58"/>
      <c r="K11" s="3">
        <f>F218</f>
        <v>205</v>
      </c>
      <c r="L11" s="4">
        <f>F65</f>
        <v>52</v>
      </c>
      <c r="M11" s="4">
        <f>F189</f>
        <v>176</v>
      </c>
      <c r="N11" s="4">
        <f>F94</f>
        <v>81</v>
      </c>
      <c r="O11" s="4">
        <f>F229</f>
        <v>216</v>
      </c>
      <c r="P11" s="4">
        <f>F54</f>
        <v>41</v>
      </c>
      <c r="Q11" s="4">
        <f>F194</f>
        <v>181</v>
      </c>
      <c r="R11" s="4">
        <f>F89</f>
        <v>76</v>
      </c>
      <c r="S11" s="4">
        <f>F43</f>
        <v>30</v>
      </c>
      <c r="T11" s="4">
        <f>F240</f>
        <v>227</v>
      </c>
      <c r="U11" s="4">
        <f>F140</f>
        <v>127</v>
      </c>
      <c r="V11" s="4">
        <f>F143</f>
        <v>130</v>
      </c>
      <c r="W11" s="4">
        <f>F20</f>
        <v>7</v>
      </c>
      <c r="X11" s="4">
        <f>F263</f>
        <v>250</v>
      </c>
      <c r="Y11" s="4">
        <f>F115</f>
        <v>102</v>
      </c>
      <c r="Z11" s="5">
        <f>F168</f>
        <v>155</v>
      </c>
      <c r="AA11" s="75">
        <f>S10^3+T10^3+U10^3+V10^3+W10^3+X10^3+Y10^3+Z10^3+S11^3+T11^3+U11^3+V11^3+W11^3+X11^3+Y11^3+Z11^3</f>
        <v>67634176</v>
      </c>
      <c r="AB11" s="76">
        <f t="shared" si="0"/>
        <v>67634176</v>
      </c>
      <c r="AC11" s="61"/>
      <c r="AD11" s="89" t="s">
        <v>269</v>
      </c>
      <c r="AE11" s="83" t="s">
        <v>268</v>
      </c>
      <c r="AF11" s="83" t="s">
        <v>271</v>
      </c>
      <c r="AG11" s="83" t="s">
        <v>270</v>
      </c>
      <c r="AH11" s="82" t="s">
        <v>265</v>
      </c>
      <c r="AI11" s="82" t="s">
        <v>264</v>
      </c>
      <c r="AJ11" s="82" t="s">
        <v>267</v>
      </c>
      <c r="AK11" s="82" t="s">
        <v>266</v>
      </c>
      <c r="AL11" s="83" t="s">
        <v>261</v>
      </c>
      <c r="AM11" s="83" t="s">
        <v>260</v>
      </c>
      <c r="AN11" s="83" t="s">
        <v>263</v>
      </c>
      <c r="AO11" s="83" t="s">
        <v>262</v>
      </c>
      <c r="AP11" s="82" t="s">
        <v>257</v>
      </c>
      <c r="AQ11" s="82" t="s">
        <v>256</v>
      </c>
      <c r="AR11" s="82" t="s">
        <v>259</v>
      </c>
      <c r="AS11" s="86" t="s">
        <v>258</v>
      </c>
      <c r="AT11" s="66"/>
      <c r="AU11" s="51"/>
      <c r="AV11" s="67"/>
      <c r="AW11" s="57"/>
      <c r="AX11" s="58"/>
      <c r="AY11" s="3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5"/>
      <c r="BO11" s="75">
        <f>BG10^3+BH10^3+BI10^3+BJ10^3+BK10^3+BL10^3+BM10^3+BN10^3+BG11^3+BH11^3+BI11^3+BJ11^3+BK11^3+BL11^3+BM11^3+BN11^3</f>
        <v>0</v>
      </c>
      <c r="BP11" s="76">
        <f t="shared" si="1"/>
        <v>0</v>
      </c>
      <c r="BQ11" s="61"/>
      <c r="BR11" s="89"/>
      <c r="BS11" s="83"/>
      <c r="BT11" s="83"/>
      <c r="BU11" s="83"/>
      <c r="BV11" s="83"/>
      <c r="BW11" s="83"/>
      <c r="BX11" s="83"/>
      <c r="BY11" s="83"/>
      <c r="BZ11" s="82"/>
      <c r="CA11" s="82"/>
      <c r="CB11" s="82"/>
      <c r="CC11" s="82"/>
      <c r="CD11" s="82"/>
      <c r="CE11" s="82"/>
      <c r="CF11" s="82"/>
      <c r="CG11" s="86"/>
      <c r="CH11" s="66"/>
      <c r="CI11" s="51"/>
      <c r="CJ11" s="72"/>
      <c r="CK11" s="57"/>
      <c r="CL11" s="58"/>
      <c r="CM11" s="3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5"/>
      <c r="DC11" s="75">
        <f>CU10^3+CV10^3+CW10^3+CX10^3+CY10^3+CZ10^3+DA10^3+DB10^3+CU11^3+CV11^3+CW11^3+CX11^3+CY11^3+CZ11^3+DA11^3+DB11^3</f>
        <v>0</v>
      </c>
      <c r="DD11" s="76">
        <f t="shared" si="2"/>
        <v>0</v>
      </c>
      <c r="DE11" s="61"/>
      <c r="DF11" s="81"/>
      <c r="DG11" s="82"/>
      <c r="DH11" s="83"/>
      <c r="DI11" s="83"/>
      <c r="DJ11" s="82"/>
      <c r="DK11" s="82"/>
      <c r="DL11" s="83"/>
      <c r="DM11" s="83"/>
      <c r="DN11" s="82"/>
      <c r="DO11" s="82"/>
      <c r="DP11" s="83"/>
      <c r="DQ11" s="83"/>
      <c r="DR11" s="82"/>
      <c r="DS11" s="82"/>
      <c r="DT11" s="83"/>
      <c r="DU11" s="84"/>
      <c r="DV11" s="66"/>
      <c r="DW11" s="51"/>
      <c r="DY11" s="57"/>
      <c r="DZ11" s="58"/>
      <c r="EA11" s="3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5"/>
      <c r="EQ11" s="75">
        <f>EI10^3+EJ10^3+EK10^3+EL10^3+EM10^3+EN10^3+EO10^3+EP10^3+EI11^3+EJ11^3+EK11^3+EL11^3+EM11^3+EN11^3+EO11^3+EP11^3</f>
        <v>0</v>
      </c>
      <c r="ER11" s="76">
        <f t="shared" si="3"/>
        <v>0</v>
      </c>
      <c r="ES11" s="61"/>
      <c r="ET11" s="89"/>
      <c r="EU11" s="83"/>
      <c r="EV11" s="83"/>
      <c r="EW11" s="83"/>
      <c r="EX11" s="83"/>
      <c r="EY11" s="83"/>
      <c r="EZ11" s="83"/>
      <c r="FA11" s="83"/>
      <c r="FB11" s="83"/>
      <c r="FC11" s="83"/>
      <c r="FD11" s="83"/>
      <c r="FE11" s="83"/>
      <c r="FF11" s="83"/>
      <c r="FG11" s="83"/>
      <c r="FH11" s="83"/>
      <c r="FI11" s="84"/>
      <c r="FJ11" s="66"/>
      <c r="FK11" s="51"/>
    </row>
    <row r="12" spans="1:168" x14ac:dyDescent="0.2">
      <c r="A12" s="52"/>
      <c r="B12" s="35" t="s">
        <v>141</v>
      </c>
      <c r="C12" s="36">
        <v>16</v>
      </c>
      <c r="D12" s="32"/>
      <c r="E12" s="32"/>
      <c r="F12" s="32"/>
      <c r="G12" s="32"/>
      <c r="I12" s="57"/>
      <c r="J12" s="58"/>
      <c r="K12" s="3">
        <f>F182</f>
        <v>169</v>
      </c>
      <c r="L12" s="4">
        <f>F101</f>
        <v>88</v>
      </c>
      <c r="M12" s="4">
        <f>F217</f>
        <v>204</v>
      </c>
      <c r="N12" s="4">
        <f>F66</f>
        <v>53</v>
      </c>
      <c r="O12" s="4">
        <f>F193</f>
        <v>180</v>
      </c>
      <c r="P12" s="4">
        <f>F90</f>
        <v>77</v>
      </c>
      <c r="Q12" s="4">
        <f>F222</f>
        <v>209</v>
      </c>
      <c r="R12" s="4">
        <f>F61</f>
        <v>48</v>
      </c>
      <c r="S12" s="4">
        <f>F135</f>
        <v>122</v>
      </c>
      <c r="T12" s="4">
        <f>F148</f>
        <v>135</v>
      </c>
      <c r="U12" s="4">
        <f>F40</f>
        <v>27</v>
      </c>
      <c r="V12" s="4">
        <f>F243</f>
        <v>230</v>
      </c>
      <c r="W12" s="4">
        <f>F112</f>
        <v>99</v>
      </c>
      <c r="X12" s="4">
        <f>F171</f>
        <v>158</v>
      </c>
      <c r="Y12" s="4">
        <f>F15</f>
        <v>2</v>
      </c>
      <c r="Z12" s="5">
        <f>F268</f>
        <v>255</v>
      </c>
      <c r="AA12" s="75">
        <f>K12^3+L12^3+M12^3+N12^3+O12^3+P12^3+Q12^3+R12^3+K13^3+L13^3+M13^3+N13^3+O13^3+P13^3+Q13^3+R13^3</f>
        <v>67634176</v>
      </c>
      <c r="AB12" s="76">
        <f t="shared" si="0"/>
        <v>67634176</v>
      </c>
      <c r="AC12" s="95"/>
      <c r="AD12" s="81" t="s">
        <v>176</v>
      </c>
      <c r="AE12" s="82" t="s">
        <v>175</v>
      </c>
      <c r="AF12" s="82" t="s">
        <v>178</v>
      </c>
      <c r="AG12" s="82" t="s">
        <v>177</v>
      </c>
      <c r="AH12" s="83" t="s">
        <v>143</v>
      </c>
      <c r="AI12" s="83" t="s">
        <v>142</v>
      </c>
      <c r="AJ12" s="83" t="s">
        <v>145</v>
      </c>
      <c r="AK12" s="83" t="s">
        <v>144</v>
      </c>
      <c r="AL12" s="82" t="s">
        <v>241</v>
      </c>
      <c r="AM12" s="82" t="s">
        <v>240</v>
      </c>
      <c r="AN12" s="82" t="s">
        <v>243</v>
      </c>
      <c r="AO12" s="82" t="s">
        <v>242</v>
      </c>
      <c r="AP12" s="83" t="s">
        <v>209</v>
      </c>
      <c r="AQ12" s="83" t="s">
        <v>208</v>
      </c>
      <c r="AR12" s="83" t="s">
        <v>211</v>
      </c>
      <c r="AS12" s="84" t="s">
        <v>210</v>
      </c>
      <c r="AT12" s="66"/>
      <c r="AU12" s="51"/>
      <c r="AV12" s="67"/>
      <c r="AW12" s="57"/>
      <c r="AX12" s="58"/>
      <c r="AY12" s="3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5"/>
      <c r="BO12" s="75">
        <f>AY12^3+AZ12^3+BA12^3+BB12^3+BC12^3+BD12^3+BE12^3+BF12^3+AY13^3+AZ13^3+BA13^3+BB13^3+BC13^3+BD13^3+BE13^3+BF13^3</f>
        <v>0</v>
      </c>
      <c r="BP12" s="76">
        <f t="shared" si="1"/>
        <v>0</v>
      </c>
      <c r="BQ12" s="95"/>
      <c r="BR12" s="81"/>
      <c r="BS12" s="82"/>
      <c r="BT12" s="82"/>
      <c r="BU12" s="82"/>
      <c r="BV12" s="82"/>
      <c r="BW12" s="82"/>
      <c r="BX12" s="82"/>
      <c r="BY12" s="82"/>
      <c r="BZ12" s="83"/>
      <c r="CA12" s="83"/>
      <c r="CB12" s="83"/>
      <c r="CC12" s="83"/>
      <c r="CD12" s="83"/>
      <c r="CE12" s="83"/>
      <c r="CF12" s="83"/>
      <c r="CG12" s="84"/>
      <c r="CH12" s="66"/>
      <c r="CI12" s="51"/>
      <c r="CJ12" s="85"/>
      <c r="CK12" s="57"/>
      <c r="CL12" s="58"/>
      <c r="CM12" s="3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5"/>
      <c r="DC12" s="75">
        <f>CM12^3+CN12^3+CO12^3+CP12^3+CQ12^3+CR12^3+CS12^3+CT12^3+CM13^3+CN13^3+CO13^3+CP13^3+CQ13^3+CR13^3+CS13^3+CT13^3</f>
        <v>0</v>
      </c>
      <c r="DD12" s="76">
        <f t="shared" si="2"/>
        <v>0</v>
      </c>
      <c r="DE12" s="95"/>
      <c r="DF12" s="89"/>
      <c r="DG12" s="83"/>
      <c r="DH12" s="82"/>
      <c r="DI12" s="82"/>
      <c r="DJ12" s="83"/>
      <c r="DK12" s="83"/>
      <c r="DL12" s="82"/>
      <c r="DM12" s="82"/>
      <c r="DN12" s="83"/>
      <c r="DO12" s="83"/>
      <c r="DP12" s="82"/>
      <c r="DQ12" s="82"/>
      <c r="DR12" s="83"/>
      <c r="DS12" s="83"/>
      <c r="DT12" s="82"/>
      <c r="DU12" s="86"/>
      <c r="DV12" s="66"/>
      <c r="DW12" s="51"/>
      <c r="DY12" s="57"/>
      <c r="DZ12" s="58"/>
      <c r="EA12" s="3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5"/>
      <c r="EQ12" s="75">
        <f>EA12^3+EB12^3+EC12^3+ED12^3+EE12^3+EF12^3+EG12^3+EH12^3+EA13^3+EB13^3+EC13^3+ED13^3+EE13^3+EF13^3+EG13^3+EH13^3</f>
        <v>0</v>
      </c>
      <c r="ER12" s="76">
        <f t="shared" si="3"/>
        <v>0</v>
      </c>
      <c r="ES12" s="95"/>
      <c r="ET12" s="81"/>
      <c r="EU12" s="82"/>
      <c r="EV12" s="82"/>
      <c r="EW12" s="82"/>
      <c r="EX12" s="82"/>
      <c r="EY12" s="82"/>
      <c r="EZ12" s="82"/>
      <c r="FA12" s="82"/>
      <c r="FB12" s="82"/>
      <c r="FC12" s="82"/>
      <c r="FD12" s="82"/>
      <c r="FE12" s="82"/>
      <c r="FF12" s="82"/>
      <c r="FG12" s="82"/>
      <c r="FH12" s="82"/>
      <c r="FI12" s="86"/>
      <c r="FJ12" s="66"/>
      <c r="FK12" s="51"/>
    </row>
    <row r="13" spans="1:168" ht="13.5" thickBot="1" x14ac:dyDescent="0.25">
      <c r="A13" s="96"/>
      <c r="B13" s="97"/>
      <c r="C13" s="32"/>
      <c r="D13" s="98"/>
      <c r="E13" s="99" t="s">
        <v>174</v>
      </c>
      <c r="F13" s="98"/>
      <c r="G13" s="98"/>
      <c r="H13" s="100"/>
      <c r="I13" s="57"/>
      <c r="J13" s="58"/>
      <c r="K13" s="3">
        <f>F267</f>
        <v>254</v>
      </c>
      <c r="L13" s="4">
        <f>F16</f>
        <v>3</v>
      </c>
      <c r="M13" s="4">
        <f>F172</f>
        <v>159</v>
      </c>
      <c r="N13" s="4">
        <f>F111</f>
        <v>98</v>
      </c>
      <c r="O13" s="4">
        <f>F244</f>
        <v>231</v>
      </c>
      <c r="P13" s="4">
        <f>F39</f>
        <v>26</v>
      </c>
      <c r="Q13" s="4">
        <f>F147</f>
        <v>134</v>
      </c>
      <c r="R13" s="4">
        <f>F136</f>
        <v>123</v>
      </c>
      <c r="S13" s="4">
        <f>F58</f>
        <v>45</v>
      </c>
      <c r="T13" s="4">
        <f>F225</f>
        <v>212</v>
      </c>
      <c r="U13" s="4">
        <f>F93</f>
        <v>80</v>
      </c>
      <c r="V13" s="4">
        <f>F190</f>
        <v>177</v>
      </c>
      <c r="W13" s="4">
        <f>F69</f>
        <v>56</v>
      </c>
      <c r="X13" s="4">
        <f>F214</f>
        <v>201</v>
      </c>
      <c r="Y13" s="4">
        <f>F98</f>
        <v>85</v>
      </c>
      <c r="Z13" s="5">
        <f>F185</f>
        <v>172</v>
      </c>
      <c r="AA13" s="75">
        <f>S12^3+T12^3+U12^3+V12^3+W12^3+X12^3+Y12^3+Z12^3+S13^3+T13^3+U13^3+V13^3+W13^3+X13^3+Y13^3+Z13^3</f>
        <v>67634176</v>
      </c>
      <c r="AB13" s="76">
        <f t="shared" si="0"/>
        <v>67634176</v>
      </c>
      <c r="AC13" s="61"/>
      <c r="AD13" s="81" t="s">
        <v>180</v>
      </c>
      <c r="AE13" s="82" t="s">
        <v>179</v>
      </c>
      <c r="AF13" s="82" t="s">
        <v>182</v>
      </c>
      <c r="AG13" s="82" t="s">
        <v>181</v>
      </c>
      <c r="AH13" s="83" t="s">
        <v>147</v>
      </c>
      <c r="AI13" s="83" t="s">
        <v>146</v>
      </c>
      <c r="AJ13" s="83" t="s">
        <v>149</v>
      </c>
      <c r="AK13" s="83" t="s">
        <v>148</v>
      </c>
      <c r="AL13" s="82" t="s">
        <v>245</v>
      </c>
      <c r="AM13" s="82" t="s">
        <v>244</v>
      </c>
      <c r="AN13" s="82" t="s">
        <v>247</v>
      </c>
      <c r="AO13" s="82" t="s">
        <v>246</v>
      </c>
      <c r="AP13" s="83" t="s">
        <v>213</v>
      </c>
      <c r="AQ13" s="83" t="s">
        <v>212</v>
      </c>
      <c r="AR13" s="83" t="s">
        <v>215</v>
      </c>
      <c r="AS13" s="84" t="s">
        <v>214</v>
      </c>
      <c r="AT13" s="66"/>
      <c r="AU13" s="51"/>
      <c r="AV13" s="67"/>
      <c r="AW13" s="57"/>
      <c r="AX13" s="58"/>
      <c r="AY13" s="3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5"/>
      <c r="BO13" s="75">
        <f>BG12^3+BH12^3+BI12^3+BJ12^3+BK12^3+BL12^3+BM12^3+BN12^3+BG13^3+BH13^3+BI13^3+BJ13^3+BK13^3+BL13^3+BM13^3+BN13^3</f>
        <v>0</v>
      </c>
      <c r="BP13" s="76">
        <f t="shared" si="1"/>
        <v>0</v>
      </c>
      <c r="BQ13" s="61"/>
      <c r="BR13" s="81"/>
      <c r="BS13" s="82"/>
      <c r="BT13" s="82"/>
      <c r="BU13" s="82"/>
      <c r="BV13" s="82"/>
      <c r="BW13" s="82"/>
      <c r="BX13" s="82"/>
      <c r="BY13" s="82"/>
      <c r="BZ13" s="83"/>
      <c r="CA13" s="83"/>
      <c r="CB13" s="83"/>
      <c r="CC13" s="83"/>
      <c r="CD13" s="83"/>
      <c r="CE13" s="83"/>
      <c r="CF13" s="83"/>
      <c r="CG13" s="84"/>
      <c r="CH13" s="66"/>
      <c r="CI13" s="51"/>
      <c r="CJ13" s="85"/>
      <c r="CK13" s="57"/>
      <c r="CL13" s="58"/>
      <c r="CM13" s="3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5"/>
      <c r="DC13" s="75">
        <f>CU12^3+CV12^3+CW12^3+CX12^3+CY12^3+CZ12^3+DA12^3+DB12^3+CU13^3+CV13^3+CW13^3+CX13^3+CY13^3+CZ13^3+DA13^3+DB13^3</f>
        <v>0</v>
      </c>
      <c r="DD13" s="76">
        <f t="shared" si="2"/>
        <v>0</v>
      </c>
      <c r="DE13" s="61"/>
      <c r="DF13" s="89"/>
      <c r="DG13" s="83"/>
      <c r="DH13" s="82"/>
      <c r="DI13" s="82"/>
      <c r="DJ13" s="83"/>
      <c r="DK13" s="83"/>
      <c r="DL13" s="82"/>
      <c r="DM13" s="82"/>
      <c r="DN13" s="83"/>
      <c r="DO13" s="83"/>
      <c r="DP13" s="82"/>
      <c r="DQ13" s="82"/>
      <c r="DR13" s="83"/>
      <c r="DS13" s="83"/>
      <c r="DT13" s="82"/>
      <c r="DU13" s="86"/>
      <c r="DV13" s="66"/>
      <c r="DW13" s="51"/>
      <c r="DY13" s="57"/>
      <c r="DZ13" s="58"/>
      <c r="EA13" s="3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5"/>
      <c r="EQ13" s="75">
        <f>EI12^3+EJ12^3+EK12^3+EL12^3+EM12^3+EN12^3+EO12^3+EP12^3+EI13^3+EJ13^3+EK13^3+EL13^3+EM13^3+EN13^3+EO13^3+EP13^3</f>
        <v>0</v>
      </c>
      <c r="ER13" s="76">
        <f t="shared" si="3"/>
        <v>0</v>
      </c>
      <c r="ES13" s="61"/>
      <c r="ET13" s="89"/>
      <c r="EU13" s="83"/>
      <c r="EV13" s="83"/>
      <c r="EW13" s="83"/>
      <c r="EX13" s="83"/>
      <c r="EY13" s="83"/>
      <c r="EZ13" s="83"/>
      <c r="FA13" s="83"/>
      <c r="FB13" s="83"/>
      <c r="FC13" s="83"/>
      <c r="FD13" s="83"/>
      <c r="FE13" s="83"/>
      <c r="FF13" s="83"/>
      <c r="FG13" s="83"/>
      <c r="FH13" s="83"/>
      <c r="FI13" s="84"/>
      <c r="FJ13" s="66"/>
      <c r="FK13" s="51"/>
    </row>
    <row r="14" spans="1:168" x14ac:dyDescent="0.2">
      <c r="A14" s="32"/>
      <c r="B14" s="32" t="s">
        <v>0</v>
      </c>
      <c r="C14" s="32"/>
      <c r="D14" s="101" t="s">
        <v>6</v>
      </c>
      <c r="E14" s="102" t="s">
        <v>207</v>
      </c>
      <c r="F14" s="103">
        <f>B4+(0*B6)</f>
        <v>1</v>
      </c>
      <c r="G14" s="104"/>
      <c r="H14" s="43"/>
      <c r="I14" s="105"/>
      <c r="J14" s="58"/>
      <c r="K14" s="3">
        <f>F181</f>
        <v>168</v>
      </c>
      <c r="L14" s="4">
        <f>F102</f>
        <v>89</v>
      </c>
      <c r="M14" s="4">
        <f>F210</f>
        <v>197</v>
      </c>
      <c r="N14" s="4">
        <f>F73</f>
        <v>60</v>
      </c>
      <c r="O14" s="4">
        <f>F202</f>
        <v>189</v>
      </c>
      <c r="P14" s="4">
        <f>F81</f>
        <v>68</v>
      </c>
      <c r="Q14" s="4">
        <f>F237</f>
        <v>224</v>
      </c>
      <c r="R14" s="4">
        <f>F46</f>
        <v>33</v>
      </c>
      <c r="S14" s="4">
        <f>F132</f>
        <v>119</v>
      </c>
      <c r="T14" s="4">
        <f>F151</f>
        <v>138</v>
      </c>
      <c r="U14" s="4">
        <f>F35</f>
        <v>22</v>
      </c>
      <c r="V14" s="4">
        <f>F248</f>
        <v>235</v>
      </c>
      <c r="W14" s="4">
        <f>F123</f>
        <v>110</v>
      </c>
      <c r="X14" s="4">
        <f>F160</f>
        <v>147</v>
      </c>
      <c r="Y14" s="4">
        <f>F28</f>
        <v>15</v>
      </c>
      <c r="Z14" s="5">
        <f>F255</f>
        <v>242</v>
      </c>
      <c r="AA14" s="75">
        <f>K14^3+L14^3+M14^3+N14^3+O14^3+P14^3+Q14^3+R14^3+K15^3+L15^3+M15^3+N15^3+O15^3+P15^3+Q15^3+R15^3</f>
        <v>67634176</v>
      </c>
      <c r="AB14" s="76">
        <f t="shared" si="0"/>
        <v>67634176</v>
      </c>
      <c r="AC14" s="61"/>
      <c r="AD14" s="81" t="s">
        <v>184</v>
      </c>
      <c r="AE14" s="82" t="s">
        <v>183</v>
      </c>
      <c r="AF14" s="82" t="s">
        <v>186</v>
      </c>
      <c r="AG14" s="82" t="s">
        <v>185</v>
      </c>
      <c r="AH14" s="83" t="s">
        <v>151</v>
      </c>
      <c r="AI14" s="83" t="s">
        <v>150</v>
      </c>
      <c r="AJ14" s="83" t="s">
        <v>153</v>
      </c>
      <c r="AK14" s="83" t="s">
        <v>152</v>
      </c>
      <c r="AL14" s="82" t="s">
        <v>249</v>
      </c>
      <c r="AM14" s="82" t="s">
        <v>248</v>
      </c>
      <c r="AN14" s="82" t="s">
        <v>251</v>
      </c>
      <c r="AO14" s="82" t="s">
        <v>250</v>
      </c>
      <c r="AP14" s="83" t="s">
        <v>217</v>
      </c>
      <c r="AQ14" s="83" t="s">
        <v>216</v>
      </c>
      <c r="AR14" s="83" t="s">
        <v>219</v>
      </c>
      <c r="AS14" s="84" t="s">
        <v>218</v>
      </c>
      <c r="AT14" s="66"/>
      <c r="AU14" s="51"/>
      <c r="AV14" s="67"/>
      <c r="AW14" s="105"/>
      <c r="AX14" s="58"/>
      <c r="AY14" s="3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5"/>
      <c r="BO14" s="75">
        <f>AY14^3+AZ14^3+BA14^3+BB14^3+BC14^3+BD14^3+BE14^3+BF14^3+AY15^3+AZ15^3+BA15^3+BB15^3+BC15^3+BD15^3+BE15^3+BF15^3</f>
        <v>0</v>
      </c>
      <c r="BP14" s="76">
        <f t="shared" si="1"/>
        <v>0</v>
      </c>
      <c r="BQ14" s="61"/>
      <c r="BR14" s="89"/>
      <c r="BS14" s="83"/>
      <c r="BT14" s="83"/>
      <c r="BU14" s="83"/>
      <c r="BV14" s="83"/>
      <c r="BW14" s="83"/>
      <c r="BX14" s="83"/>
      <c r="BY14" s="83"/>
      <c r="BZ14" s="82"/>
      <c r="CA14" s="82"/>
      <c r="CB14" s="82"/>
      <c r="CC14" s="82"/>
      <c r="CD14" s="82"/>
      <c r="CE14" s="82"/>
      <c r="CF14" s="82"/>
      <c r="CG14" s="86"/>
      <c r="CH14" s="66"/>
      <c r="CI14" s="51"/>
      <c r="CJ14" s="72"/>
      <c r="CK14" s="105"/>
      <c r="CL14" s="58"/>
      <c r="CM14" s="3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5"/>
      <c r="DC14" s="75">
        <f>CM14^3+CN14^3+CO14^3+CP14^3+CQ14^3+CR14^3+CS14^3+CT14^3+CM15^3+CN15^3+CO15^3+CP15^3+CQ15^3+CR15^3+CS15^3+CT15^3</f>
        <v>0</v>
      </c>
      <c r="DD14" s="76">
        <f t="shared" si="2"/>
        <v>0</v>
      </c>
      <c r="DE14" s="61"/>
      <c r="DF14" s="89"/>
      <c r="DG14" s="83"/>
      <c r="DH14" s="82"/>
      <c r="DI14" s="82"/>
      <c r="DJ14" s="83"/>
      <c r="DK14" s="83"/>
      <c r="DL14" s="82"/>
      <c r="DM14" s="82"/>
      <c r="DN14" s="83"/>
      <c r="DO14" s="83"/>
      <c r="DP14" s="82"/>
      <c r="DQ14" s="82"/>
      <c r="DR14" s="83"/>
      <c r="DS14" s="83"/>
      <c r="DT14" s="82"/>
      <c r="DU14" s="86"/>
      <c r="DV14" s="66"/>
      <c r="DW14" s="51"/>
      <c r="DY14" s="105"/>
      <c r="DZ14" s="58"/>
      <c r="EA14" s="3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5"/>
      <c r="EQ14" s="75">
        <f>EA14^3+EB14^3+EC14^3+ED14^3+EE14^3+EF14^3+EG14^3+EH14^3+EA15^3+EB15^3+EC15^3+ED15^3+EE15^3+EF15^3+EG15^3+EH15^3</f>
        <v>0</v>
      </c>
      <c r="ER14" s="76">
        <f t="shared" si="3"/>
        <v>0</v>
      </c>
      <c r="ES14" s="61"/>
      <c r="ET14" s="81"/>
      <c r="EU14" s="82"/>
      <c r="EV14" s="82"/>
      <c r="EW14" s="82"/>
      <c r="EX14" s="82"/>
      <c r="EY14" s="82"/>
      <c r="EZ14" s="82"/>
      <c r="FA14" s="82"/>
      <c r="FB14" s="82"/>
      <c r="FC14" s="82"/>
      <c r="FD14" s="82"/>
      <c r="FE14" s="82"/>
      <c r="FF14" s="82"/>
      <c r="FG14" s="82"/>
      <c r="FH14" s="82"/>
      <c r="FI14" s="86"/>
      <c r="FJ14" s="66"/>
      <c r="FK14" s="51"/>
    </row>
    <row r="15" spans="1:168" x14ac:dyDescent="0.2">
      <c r="A15" s="32"/>
      <c r="B15" s="32"/>
      <c r="C15" s="32"/>
      <c r="D15" s="106" t="s">
        <v>211</v>
      </c>
      <c r="E15" s="107" t="s">
        <v>207</v>
      </c>
      <c r="F15" s="108">
        <f>B4+(1*B6)</f>
        <v>2</v>
      </c>
      <c r="G15" s="104"/>
      <c r="H15" s="43"/>
      <c r="I15" s="109"/>
      <c r="J15" s="58"/>
      <c r="K15" s="3">
        <f>F256</f>
        <v>243</v>
      </c>
      <c r="L15" s="4">
        <f>F27</f>
        <v>14</v>
      </c>
      <c r="M15" s="4">
        <f>F159</f>
        <v>146</v>
      </c>
      <c r="N15" s="4">
        <f>F124</f>
        <v>111</v>
      </c>
      <c r="O15" s="4">
        <f>F247</f>
        <v>234</v>
      </c>
      <c r="P15" s="4">
        <f>F36</f>
        <v>23</v>
      </c>
      <c r="Q15" s="4">
        <f>F152</f>
        <v>139</v>
      </c>
      <c r="R15" s="4">
        <f>F131</f>
        <v>118</v>
      </c>
      <c r="S15" s="4">
        <f>F49</f>
        <v>36</v>
      </c>
      <c r="T15" s="4">
        <f>F234</f>
        <v>221</v>
      </c>
      <c r="U15" s="4">
        <f>F78</f>
        <v>65</v>
      </c>
      <c r="V15" s="4">
        <f>F205</f>
        <v>192</v>
      </c>
      <c r="W15" s="4">
        <f>F70</f>
        <v>57</v>
      </c>
      <c r="X15" s="4">
        <f>F213</f>
        <v>200</v>
      </c>
      <c r="Y15" s="4">
        <f>F105</f>
        <v>92</v>
      </c>
      <c r="Z15" s="5">
        <f>F178</f>
        <v>165</v>
      </c>
      <c r="AA15" s="75">
        <f>S14^3+T14^3+U14^3+V14^3+W14^3+X14^3+Y14^3+Z14^3+S15^3+T15^3+U15^3+V15^3+W15^3+X15^3+Y15^3+Z15^3</f>
        <v>67634176</v>
      </c>
      <c r="AB15" s="76">
        <f t="shared" si="0"/>
        <v>67634176</v>
      </c>
      <c r="AC15" s="61"/>
      <c r="AD15" s="81" t="s">
        <v>188</v>
      </c>
      <c r="AE15" s="82" t="s">
        <v>187</v>
      </c>
      <c r="AF15" s="82" t="s">
        <v>190</v>
      </c>
      <c r="AG15" s="82" t="s">
        <v>189</v>
      </c>
      <c r="AH15" s="83" t="s">
        <v>155</v>
      </c>
      <c r="AI15" s="83" t="s">
        <v>154</v>
      </c>
      <c r="AJ15" s="83" t="s">
        <v>157</v>
      </c>
      <c r="AK15" s="83" t="s">
        <v>156</v>
      </c>
      <c r="AL15" s="82" t="s">
        <v>253</v>
      </c>
      <c r="AM15" s="82" t="s">
        <v>252</v>
      </c>
      <c r="AN15" s="82" t="s">
        <v>247</v>
      </c>
      <c r="AO15" s="82" t="s">
        <v>254</v>
      </c>
      <c r="AP15" s="83" t="s">
        <v>221</v>
      </c>
      <c r="AQ15" s="83" t="s">
        <v>220</v>
      </c>
      <c r="AR15" s="83" t="s">
        <v>223</v>
      </c>
      <c r="AS15" s="84" t="s">
        <v>222</v>
      </c>
      <c r="AT15" s="66"/>
      <c r="AU15" s="51"/>
      <c r="AV15" s="67"/>
      <c r="AW15" s="109"/>
      <c r="AX15" s="58"/>
      <c r="AY15" s="3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5"/>
      <c r="BO15" s="75">
        <f>BG14^3+BH14^3+BI14^3+BJ14^3+BK14^3+BL14^3+BM14^3+BN14^3+BG15^3+BH15^3+BI15^3+BJ15^3+BK15^3+BL15^3+BM15^3+BN15^3</f>
        <v>0</v>
      </c>
      <c r="BP15" s="76">
        <f t="shared" si="1"/>
        <v>0</v>
      </c>
      <c r="BQ15" s="61"/>
      <c r="BR15" s="89"/>
      <c r="BS15" s="83"/>
      <c r="BT15" s="83"/>
      <c r="BU15" s="83"/>
      <c r="BV15" s="83"/>
      <c r="BW15" s="83"/>
      <c r="BX15" s="83"/>
      <c r="BY15" s="83"/>
      <c r="BZ15" s="82"/>
      <c r="CA15" s="82"/>
      <c r="CB15" s="82"/>
      <c r="CC15" s="82"/>
      <c r="CD15" s="82"/>
      <c r="CE15" s="82"/>
      <c r="CF15" s="82"/>
      <c r="CG15" s="86"/>
      <c r="CH15" s="66"/>
      <c r="CI15" s="51"/>
      <c r="CJ15" s="72"/>
      <c r="CK15" s="109"/>
      <c r="CL15" s="58"/>
      <c r="CM15" s="3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5"/>
      <c r="DC15" s="75">
        <f>CU14^3+CV14^3+CW14^3+CX14^3+CY14^3+CZ14^3+DA14^3+DB14^3+CU15^3+CV15^3+CW15^3+CX15^3+CY15^3+CZ15^3+DA15^3+DB15^3</f>
        <v>0</v>
      </c>
      <c r="DD15" s="76">
        <f t="shared" si="2"/>
        <v>0</v>
      </c>
      <c r="DE15" s="61"/>
      <c r="DF15" s="89"/>
      <c r="DG15" s="83"/>
      <c r="DH15" s="82"/>
      <c r="DI15" s="82"/>
      <c r="DJ15" s="83"/>
      <c r="DK15" s="83"/>
      <c r="DL15" s="82"/>
      <c r="DM15" s="82"/>
      <c r="DN15" s="83"/>
      <c r="DO15" s="83"/>
      <c r="DP15" s="82"/>
      <c r="DQ15" s="82"/>
      <c r="DR15" s="83"/>
      <c r="DS15" s="83"/>
      <c r="DT15" s="82"/>
      <c r="DU15" s="86"/>
      <c r="DV15" s="66"/>
      <c r="DW15" s="51"/>
      <c r="DY15" s="109"/>
      <c r="DZ15" s="58"/>
      <c r="EA15" s="3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5"/>
      <c r="EQ15" s="75">
        <f>EI14^3+EJ14^3+EK14^3+EL14^3+EM14^3+EN14^3+EO14^3+EP14^3+EI15^3+EJ15^3+EK15^3+EL15^3+EM15^3+EN15^3+EO15^3+EP15^3</f>
        <v>0</v>
      </c>
      <c r="ER15" s="76">
        <f t="shared" si="3"/>
        <v>0</v>
      </c>
      <c r="ES15" s="61"/>
      <c r="ET15" s="89"/>
      <c r="EU15" s="83"/>
      <c r="EV15" s="83"/>
      <c r="EW15" s="83"/>
      <c r="EX15" s="83"/>
      <c r="EY15" s="83"/>
      <c r="EZ15" s="83"/>
      <c r="FA15" s="83"/>
      <c r="FB15" s="83"/>
      <c r="FC15" s="83"/>
      <c r="FD15" s="83"/>
      <c r="FE15" s="83"/>
      <c r="FF15" s="83"/>
      <c r="FG15" s="83"/>
      <c r="FH15" s="83"/>
      <c r="FI15" s="84"/>
      <c r="FJ15" s="66"/>
      <c r="FK15" s="51"/>
    </row>
    <row r="16" spans="1:168" x14ac:dyDescent="0.2">
      <c r="A16" s="32"/>
      <c r="B16" s="32"/>
      <c r="C16" s="32"/>
      <c r="D16" s="106" t="s">
        <v>179</v>
      </c>
      <c r="E16" s="107" t="s">
        <v>207</v>
      </c>
      <c r="F16" s="108">
        <f>B4+(2*B6)</f>
        <v>3</v>
      </c>
      <c r="G16" s="104"/>
      <c r="H16" s="43"/>
      <c r="I16" s="109"/>
      <c r="J16" s="58"/>
      <c r="K16" s="3">
        <f>F76</f>
        <v>63</v>
      </c>
      <c r="L16" s="4">
        <f>F207</f>
        <v>194</v>
      </c>
      <c r="M16" s="4">
        <f>F107</f>
        <v>94</v>
      </c>
      <c r="N16" s="4">
        <f>F176</f>
        <v>163</v>
      </c>
      <c r="O16" s="4">
        <f>F51</f>
        <v>38</v>
      </c>
      <c r="P16" s="4">
        <f>F232</f>
        <v>219</v>
      </c>
      <c r="Q16" s="4">
        <f>F84</f>
        <v>71</v>
      </c>
      <c r="R16" s="4">
        <f>F199</f>
        <v>186</v>
      </c>
      <c r="S16" s="4">
        <f>F253</f>
        <v>240</v>
      </c>
      <c r="T16" s="4">
        <f>F30</f>
        <v>17</v>
      </c>
      <c r="U16" s="4">
        <f>F154</f>
        <v>141</v>
      </c>
      <c r="V16" s="4">
        <f>F129</f>
        <v>116</v>
      </c>
      <c r="W16" s="4">
        <f>F258</f>
        <v>245</v>
      </c>
      <c r="X16" s="4">
        <f>F25</f>
        <v>12</v>
      </c>
      <c r="Y16" s="4">
        <f>F165</f>
        <v>152</v>
      </c>
      <c r="Z16" s="5">
        <f>F118</f>
        <v>105</v>
      </c>
      <c r="AA16" s="75">
        <f>K16^3+L16^3+M16^3+N16^3+O16^3+P16^3+Q16^3+R16^3+K17^3+L17^3+M17^3+N17^3+O17^3+P17^3+Q17^3+R17^3</f>
        <v>67634176</v>
      </c>
      <c r="AB16" s="76">
        <f t="shared" si="0"/>
        <v>67634176</v>
      </c>
      <c r="AC16" s="61"/>
      <c r="AD16" s="89" t="s">
        <v>75</v>
      </c>
      <c r="AE16" s="83" t="s">
        <v>76</v>
      </c>
      <c r="AF16" s="83" t="s">
        <v>77</v>
      </c>
      <c r="AG16" s="83" t="s">
        <v>78</v>
      </c>
      <c r="AH16" s="82" t="s">
        <v>91</v>
      </c>
      <c r="AI16" s="82" t="s">
        <v>92</v>
      </c>
      <c r="AJ16" s="82" t="s">
        <v>93</v>
      </c>
      <c r="AK16" s="82" t="s">
        <v>94</v>
      </c>
      <c r="AL16" s="83" t="s">
        <v>95</v>
      </c>
      <c r="AM16" s="83" t="s">
        <v>96</v>
      </c>
      <c r="AN16" s="83" t="s">
        <v>97</v>
      </c>
      <c r="AO16" s="83" t="s">
        <v>98</v>
      </c>
      <c r="AP16" s="82" t="s">
        <v>99</v>
      </c>
      <c r="AQ16" s="82" t="s">
        <v>100</v>
      </c>
      <c r="AR16" s="82" t="s">
        <v>101</v>
      </c>
      <c r="AS16" s="86" t="s">
        <v>102</v>
      </c>
      <c r="AT16" s="66"/>
      <c r="AU16" s="51"/>
      <c r="AV16" s="67"/>
      <c r="AW16" s="109"/>
      <c r="AX16" s="58"/>
      <c r="AY16" s="3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5"/>
      <c r="BO16" s="75">
        <f>AY16^3+AZ16^3+BA16^3+BB16^3+BC16^3+BD16^3+BE16^3+BF16^3+AY17^3+AZ17^3+BA17^3+BB17^3+BC17^3+BD17^3+BE17^3+BF17^3</f>
        <v>0</v>
      </c>
      <c r="BP16" s="76">
        <f t="shared" si="1"/>
        <v>0</v>
      </c>
      <c r="BQ16" s="61"/>
      <c r="BR16" s="81"/>
      <c r="BS16" s="82"/>
      <c r="BT16" s="82"/>
      <c r="BU16" s="82"/>
      <c r="BV16" s="82"/>
      <c r="BW16" s="82"/>
      <c r="BX16" s="82"/>
      <c r="BY16" s="82"/>
      <c r="BZ16" s="83"/>
      <c r="CA16" s="83"/>
      <c r="CB16" s="83"/>
      <c r="CC16" s="83"/>
      <c r="CD16" s="83"/>
      <c r="CE16" s="83"/>
      <c r="CF16" s="83"/>
      <c r="CG16" s="84"/>
      <c r="CH16" s="66"/>
      <c r="CI16" s="51"/>
      <c r="CJ16" s="72"/>
      <c r="CK16" s="109"/>
      <c r="CL16" s="58"/>
      <c r="CM16" s="3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5"/>
      <c r="DC16" s="75">
        <f>CM16^3+CN16^3+CO16^3+CP16^3+CQ16^3+CR16^3+CS16^3+CT16^3+CM17^3+CN17^3+CO17^3+CP17^3+CQ17^3+CR17^3+CS17^3+CT17^3</f>
        <v>0</v>
      </c>
      <c r="DD16" s="76">
        <f t="shared" si="2"/>
        <v>0</v>
      </c>
      <c r="DE16" s="61"/>
      <c r="DF16" s="89"/>
      <c r="DG16" s="83"/>
      <c r="DH16" s="82"/>
      <c r="DI16" s="82"/>
      <c r="DJ16" s="83"/>
      <c r="DK16" s="83"/>
      <c r="DL16" s="82"/>
      <c r="DM16" s="82"/>
      <c r="DN16" s="83"/>
      <c r="DO16" s="83"/>
      <c r="DP16" s="82"/>
      <c r="DQ16" s="82"/>
      <c r="DR16" s="83"/>
      <c r="DS16" s="83"/>
      <c r="DT16" s="82"/>
      <c r="DU16" s="86"/>
      <c r="DV16" s="66"/>
      <c r="DW16" s="51"/>
      <c r="DY16" s="109"/>
      <c r="DZ16" s="58"/>
      <c r="EA16" s="3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5"/>
      <c r="EQ16" s="75">
        <f>EA16^3+EB16^3+EC16^3+ED16^3+EE16^3+EF16^3+EG16^3+EH16^3+EA17^3+EB17^3+EC17^3+ED17^3+EE17^3+EF17^3+EG17^3+EH17^3</f>
        <v>0</v>
      </c>
      <c r="ER16" s="76">
        <f t="shared" si="3"/>
        <v>0</v>
      </c>
      <c r="ES16" s="61"/>
      <c r="ET16" s="81"/>
      <c r="EU16" s="82"/>
      <c r="EV16" s="82"/>
      <c r="EW16" s="82"/>
      <c r="EX16" s="82"/>
      <c r="EY16" s="82"/>
      <c r="EZ16" s="82"/>
      <c r="FA16" s="82"/>
      <c r="FB16" s="82"/>
      <c r="FC16" s="82"/>
      <c r="FD16" s="82"/>
      <c r="FE16" s="82"/>
      <c r="FF16" s="82"/>
      <c r="FG16" s="82"/>
      <c r="FH16" s="82"/>
      <c r="FI16" s="86"/>
      <c r="FJ16" s="66"/>
      <c r="FK16" s="51"/>
    </row>
    <row r="17" spans="1:168" x14ac:dyDescent="0.2">
      <c r="A17" s="32"/>
      <c r="B17" s="32"/>
      <c r="C17" s="32"/>
      <c r="D17" s="106" t="s">
        <v>53</v>
      </c>
      <c r="E17" s="107" t="s">
        <v>207</v>
      </c>
      <c r="F17" s="110">
        <f>B4+(3*B6)</f>
        <v>4</v>
      </c>
      <c r="G17" s="104"/>
      <c r="H17" s="43"/>
      <c r="I17" s="109"/>
      <c r="J17" s="58"/>
      <c r="K17" s="3">
        <f>F121</f>
        <v>108</v>
      </c>
      <c r="L17" s="4">
        <f>F162</f>
        <v>149</v>
      </c>
      <c r="M17" s="4">
        <f>F22</f>
        <v>9</v>
      </c>
      <c r="N17" s="4">
        <f>F261</f>
        <v>248</v>
      </c>
      <c r="O17" s="4">
        <f>F126</f>
        <v>113</v>
      </c>
      <c r="P17" s="4">
        <f>F157</f>
        <v>144</v>
      </c>
      <c r="Q17" s="4">
        <f>F33</f>
        <v>20</v>
      </c>
      <c r="R17" s="4">
        <f>F250</f>
        <v>237</v>
      </c>
      <c r="S17" s="4">
        <f>F200</f>
        <v>187</v>
      </c>
      <c r="T17" s="4">
        <f>F83</f>
        <v>70</v>
      </c>
      <c r="U17" s="4">
        <f>F231</f>
        <v>218</v>
      </c>
      <c r="V17" s="4">
        <f>F52</f>
        <v>39</v>
      </c>
      <c r="W17" s="4">
        <f>F175</f>
        <v>162</v>
      </c>
      <c r="X17" s="4">
        <f>F108</f>
        <v>95</v>
      </c>
      <c r="Y17" s="4">
        <f>F208</f>
        <v>195</v>
      </c>
      <c r="Z17" s="5">
        <f>F75</f>
        <v>62</v>
      </c>
      <c r="AA17" s="75">
        <f>S16^3+T16^3+U16^3+V16^3+W16^3+X16^3+Y16^3+Z16^3+S17^3+T17^3+U17^3+V17^3+W17^3+X17^3+Y17^3+Z17^3</f>
        <v>67634176</v>
      </c>
      <c r="AB17" s="76">
        <f t="shared" si="0"/>
        <v>67634176</v>
      </c>
      <c r="AC17" s="61"/>
      <c r="AD17" s="89" t="s">
        <v>79</v>
      </c>
      <c r="AE17" s="83" t="s">
        <v>80</v>
      </c>
      <c r="AF17" s="83" t="s">
        <v>81</v>
      </c>
      <c r="AG17" s="83" t="s">
        <v>82</v>
      </c>
      <c r="AH17" s="82" t="s">
        <v>103</v>
      </c>
      <c r="AI17" s="82" t="s">
        <v>104</v>
      </c>
      <c r="AJ17" s="82" t="s">
        <v>105</v>
      </c>
      <c r="AK17" s="82" t="s">
        <v>106</v>
      </c>
      <c r="AL17" s="83" t="s">
        <v>115</v>
      </c>
      <c r="AM17" s="83" t="s">
        <v>116</v>
      </c>
      <c r="AN17" s="83" t="s">
        <v>117</v>
      </c>
      <c r="AO17" s="83" t="s">
        <v>118</v>
      </c>
      <c r="AP17" s="82" t="s">
        <v>119</v>
      </c>
      <c r="AQ17" s="82" t="s">
        <v>120</v>
      </c>
      <c r="AR17" s="82" t="s">
        <v>121</v>
      </c>
      <c r="AS17" s="86" t="s">
        <v>122</v>
      </c>
      <c r="AT17" s="66"/>
      <c r="AU17" s="51"/>
      <c r="AV17" s="67"/>
      <c r="AW17" s="109"/>
      <c r="AX17" s="58"/>
      <c r="AY17" s="3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5"/>
      <c r="BO17" s="75">
        <f>BG16^3+BH16^3+BI16^3+BJ16^3+BK16^3+BL16^3+BM16^3+BN16^3+BG17^3+BH17^3+BI17^3+BJ17^3+BK17^3+BL17^3+BM17^3+BN17^3</f>
        <v>0</v>
      </c>
      <c r="BP17" s="76">
        <f t="shared" si="1"/>
        <v>0</v>
      </c>
      <c r="BQ17" s="61"/>
      <c r="BR17" s="81"/>
      <c r="BS17" s="82"/>
      <c r="BT17" s="82"/>
      <c r="BU17" s="82"/>
      <c r="BV17" s="82"/>
      <c r="BW17" s="82"/>
      <c r="BX17" s="82"/>
      <c r="BY17" s="82"/>
      <c r="BZ17" s="83"/>
      <c r="CA17" s="83"/>
      <c r="CB17" s="83"/>
      <c r="CC17" s="83"/>
      <c r="CD17" s="83"/>
      <c r="CE17" s="83"/>
      <c r="CF17" s="83"/>
      <c r="CG17" s="84"/>
      <c r="CH17" s="66"/>
      <c r="CI17" s="51"/>
      <c r="CJ17" s="85"/>
      <c r="CK17" s="109"/>
      <c r="CL17" s="58"/>
      <c r="CM17" s="3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5"/>
      <c r="DC17" s="75">
        <f>CU16^3+CV16^3+CW16^3+CX16^3+CY16^3+CZ16^3+DA16^3+DB16^3+CU17^3+CV17^3+CW17^3+CX17^3+CY17^3+CZ17^3+DA17^3+DB17^3</f>
        <v>0</v>
      </c>
      <c r="DD17" s="76">
        <f t="shared" si="2"/>
        <v>0</v>
      </c>
      <c r="DE17" s="61"/>
      <c r="DF17" s="89"/>
      <c r="DG17" s="83"/>
      <c r="DH17" s="82"/>
      <c r="DI17" s="82"/>
      <c r="DJ17" s="83"/>
      <c r="DK17" s="83"/>
      <c r="DL17" s="82"/>
      <c r="DM17" s="82"/>
      <c r="DN17" s="83"/>
      <c r="DO17" s="83"/>
      <c r="DP17" s="82"/>
      <c r="DQ17" s="82"/>
      <c r="DR17" s="83"/>
      <c r="DS17" s="83"/>
      <c r="DT17" s="82"/>
      <c r="DU17" s="86"/>
      <c r="DV17" s="66"/>
      <c r="DW17" s="51"/>
      <c r="DY17" s="109"/>
      <c r="DZ17" s="58"/>
      <c r="EA17" s="3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5"/>
      <c r="EQ17" s="75">
        <f>EI16^3+EJ16^3+EK16^3+EL16^3+EM16^3+EN16^3+EO16^3+EP16^3+EI17^3+EJ17^3+EK17^3+EL17^3+EM17^3+EN17^3+EO17^3+EP17^3</f>
        <v>0</v>
      </c>
      <c r="ER17" s="76">
        <f t="shared" si="3"/>
        <v>0</v>
      </c>
      <c r="ES17" s="61"/>
      <c r="ET17" s="89"/>
      <c r="EU17" s="83"/>
      <c r="EV17" s="83"/>
      <c r="EW17" s="83"/>
      <c r="EX17" s="83"/>
      <c r="EY17" s="83"/>
      <c r="EZ17" s="83"/>
      <c r="FA17" s="83"/>
      <c r="FB17" s="83"/>
      <c r="FC17" s="83"/>
      <c r="FD17" s="83"/>
      <c r="FE17" s="83"/>
      <c r="FF17" s="83"/>
      <c r="FG17" s="83"/>
      <c r="FH17" s="83"/>
      <c r="FI17" s="84"/>
      <c r="FJ17" s="66"/>
      <c r="FK17" s="51"/>
    </row>
    <row r="18" spans="1:168" x14ac:dyDescent="0.2">
      <c r="A18" s="32"/>
      <c r="B18" s="32"/>
      <c r="C18" s="32"/>
      <c r="D18" s="106" t="s">
        <v>133</v>
      </c>
      <c r="E18" s="107" t="s">
        <v>207</v>
      </c>
      <c r="F18" s="110">
        <f>B4+(4*B6)</f>
        <v>5</v>
      </c>
      <c r="G18" s="104"/>
      <c r="H18" s="43"/>
      <c r="I18" s="109"/>
      <c r="J18" s="58"/>
      <c r="K18" s="3">
        <f>F63</f>
        <v>50</v>
      </c>
      <c r="L18" s="4">
        <f>F220</f>
        <v>207</v>
      </c>
      <c r="M18" s="4">
        <f>F96</f>
        <v>83</v>
      </c>
      <c r="N18" s="4">
        <f>F187</f>
        <v>174</v>
      </c>
      <c r="O18" s="4">
        <f>F56</f>
        <v>43</v>
      </c>
      <c r="P18" s="4">
        <f>F227</f>
        <v>214</v>
      </c>
      <c r="Q18" s="4">
        <f>F87</f>
        <v>74</v>
      </c>
      <c r="R18" s="4">
        <f>F196</f>
        <v>183</v>
      </c>
      <c r="S18" s="4">
        <f>F238</f>
        <v>225</v>
      </c>
      <c r="T18" s="4">
        <f>F45</f>
        <v>32</v>
      </c>
      <c r="U18" s="4">
        <f>F145</f>
        <v>132</v>
      </c>
      <c r="V18" s="4">
        <f>F138</f>
        <v>125</v>
      </c>
      <c r="W18" s="4">
        <f>F265</f>
        <v>252</v>
      </c>
      <c r="X18" s="4">
        <f>F18</f>
        <v>5</v>
      </c>
      <c r="Y18" s="4">
        <f>F166</f>
        <v>153</v>
      </c>
      <c r="Z18" s="5">
        <f>F117</f>
        <v>104</v>
      </c>
      <c r="AA18" s="75">
        <f>K18^3+L18^3+M18^3+N18^3+O18^3+P18^3+Q18^3+R18^3+K19^3+L19^3+M19^3+N19^3+O19^3+P19^3+Q19^3+R19^3</f>
        <v>67634176</v>
      </c>
      <c r="AB18" s="76">
        <f t="shared" si="0"/>
        <v>67634176</v>
      </c>
      <c r="AC18" s="61"/>
      <c r="AD18" s="89" t="s">
        <v>83</v>
      </c>
      <c r="AE18" s="83" t="s">
        <v>84</v>
      </c>
      <c r="AF18" s="83" t="s">
        <v>85</v>
      </c>
      <c r="AG18" s="83" t="s">
        <v>86</v>
      </c>
      <c r="AH18" s="82" t="s">
        <v>107</v>
      </c>
      <c r="AI18" s="82" t="s">
        <v>108</v>
      </c>
      <c r="AJ18" s="82" t="s">
        <v>109</v>
      </c>
      <c r="AK18" s="82" t="s">
        <v>110</v>
      </c>
      <c r="AL18" s="83" t="s">
        <v>95</v>
      </c>
      <c r="AM18" s="83" t="s">
        <v>125</v>
      </c>
      <c r="AN18" s="83" t="s">
        <v>126</v>
      </c>
      <c r="AO18" s="83" t="s">
        <v>127</v>
      </c>
      <c r="AP18" s="82" t="s">
        <v>132</v>
      </c>
      <c r="AQ18" s="82" t="s">
        <v>133</v>
      </c>
      <c r="AR18" s="82" t="s">
        <v>134</v>
      </c>
      <c r="AS18" s="86" t="s">
        <v>135</v>
      </c>
      <c r="AT18" s="66"/>
      <c r="AU18" s="51"/>
      <c r="AV18" s="67"/>
      <c r="AW18" s="109"/>
      <c r="AX18" s="58"/>
      <c r="AY18" s="3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5"/>
      <c r="BO18" s="75">
        <f>AY18^3+AZ18^3+BA18^3+BB18^3+BC18^3+BD18^3+BE18^3+BF18^3+AY19^3+AZ19^3+BA19^3+BB19^3+BC19^3+BD19^3+BE19^3+BF19^3</f>
        <v>0</v>
      </c>
      <c r="BP18" s="76">
        <f t="shared" si="1"/>
        <v>0</v>
      </c>
      <c r="BQ18" s="61"/>
      <c r="BR18" s="89"/>
      <c r="BS18" s="83"/>
      <c r="BT18" s="83"/>
      <c r="BU18" s="83"/>
      <c r="BV18" s="83"/>
      <c r="BW18" s="83"/>
      <c r="BX18" s="83"/>
      <c r="BY18" s="83"/>
      <c r="BZ18" s="82"/>
      <c r="CA18" s="82"/>
      <c r="CB18" s="82"/>
      <c r="CC18" s="82"/>
      <c r="CD18" s="82"/>
      <c r="CE18" s="82"/>
      <c r="CF18" s="82"/>
      <c r="CG18" s="86"/>
      <c r="CH18" s="66"/>
      <c r="CI18" s="51"/>
      <c r="CJ18" s="72"/>
      <c r="CK18" s="109"/>
      <c r="CL18" s="58"/>
      <c r="CM18" s="3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5"/>
      <c r="DC18" s="75">
        <f>CM18^3+CN18^3+CO18^3+CP18^3+CQ18^3+CR18^3+CS18^3+CT18^3+CM19^3+CN19^3+CO19^3+CP19^3+CQ19^3+CR19^3+CS19^3+CT19^3</f>
        <v>0</v>
      </c>
      <c r="DD18" s="76">
        <f t="shared" si="2"/>
        <v>0</v>
      </c>
      <c r="DE18" s="61"/>
      <c r="DF18" s="89"/>
      <c r="DG18" s="83"/>
      <c r="DH18" s="82"/>
      <c r="DI18" s="82"/>
      <c r="DJ18" s="83"/>
      <c r="DK18" s="83"/>
      <c r="DL18" s="82"/>
      <c r="DM18" s="82"/>
      <c r="DN18" s="83"/>
      <c r="DO18" s="83"/>
      <c r="DP18" s="82"/>
      <c r="DQ18" s="82"/>
      <c r="DR18" s="83"/>
      <c r="DS18" s="83"/>
      <c r="DT18" s="82"/>
      <c r="DU18" s="86"/>
      <c r="DV18" s="66"/>
      <c r="DW18" s="51"/>
      <c r="DY18" s="109"/>
      <c r="DZ18" s="58"/>
      <c r="EA18" s="3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5"/>
      <c r="EQ18" s="75">
        <f>EA18^3+EB18^3+EC18^3+ED18^3+EE18^3+EF18^3+EG18^3+EH18^3+EA19^3+EB19^3+EC19^3+ED19^3+EE19^3+EF19^3+EG19^3+EH19^3</f>
        <v>0</v>
      </c>
      <c r="ER18" s="76">
        <f t="shared" si="3"/>
        <v>0</v>
      </c>
      <c r="ES18" s="61"/>
      <c r="ET18" s="81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2"/>
      <c r="FF18" s="82"/>
      <c r="FG18" s="82"/>
      <c r="FH18" s="82"/>
      <c r="FI18" s="86"/>
      <c r="FJ18" s="66"/>
      <c r="FK18" s="51"/>
    </row>
    <row r="19" spans="1:168" x14ac:dyDescent="0.2">
      <c r="A19" s="32"/>
      <c r="B19" s="32"/>
      <c r="C19" s="32"/>
      <c r="D19" s="106" t="s">
        <v>238</v>
      </c>
      <c r="E19" s="107" t="s">
        <v>207</v>
      </c>
      <c r="F19" s="108">
        <f>B4+(5*B6)</f>
        <v>6</v>
      </c>
      <c r="G19" s="104"/>
      <c r="H19" s="43"/>
      <c r="I19" s="109"/>
      <c r="J19" s="58"/>
      <c r="K19" s="7">
        <f>F114</f>
        <v>101</v>
      </c>
      <c r="L19" s="8">
        <f>F169</f>
        <v>156</v>
      </c>
      <c r="M19" s="8">
        <f>F21</f>
        <v>8</v>
      </c>
      <c r="N19" s="8">
        <f>F262</f>
        <v>249</v>
      </c>
      <c r="O19" s="8">
        <f>F141</f>
        <v>128</v>
      </c>
      <c r="P19" s="8">
        <f>F142</f>
        <v>129</v>
      </c>
      <c r="Q19" s="8">
        <f>F42</f>
        <v>29</v>
      </c>
      <c r="R19" s="8">
        <f>F241</f>
        <v>228</v>
      </c>
      <c r="S19" s="8">
        <f>F195</f>
        <v>182</v>
      </c>
      <c r="T19" s="8">
        <f>F88</f>
        <v>75</v>
      </c>
      <c r="U19" s="8">
        <f>F228</f>
        <v>215</v>
      </c>
      <c r="V19" s="8">
        <f>F55</f>
        <v>42</v>
      </c>
      <c r="W19" s="8">
        <f>F188</f>
        <v>175</v>
      </c>
      <c r="X19" s="8">
        <f>F95</f>
        <v>82</v>
      </c>
      <c r="Y19" s="8">
        <f>F219</f>
        <v>206</v>
      </c>
      <c r="Z19" s="9">
        <f>F64</f>
        <v>51</v>
      </c>
      <c r="AA19" s="75">
        <f>S18^3+T18^3+U18^3+V18^3+W18^3+X18^3+Y18^3+Z18^3+S19^3+T19^3+U19^3+V19^3+W19^3+X19^3+Y19^3+Z19^3</f>
        <v>67634176</v>
      </c>
      <c r="AB19" s="76">
        <f t="shared" si="0"/>
        <v>67634176</v>
      </c>
      <c r="AC19" s="61"/>
      <c r="AD19" s="116" t="s">
        <v>87</v>
      </c>
      <c r="AE19" s="117" t="s">
        <v>88</v>
      </c>
      <c r="AF19" s="117" t="s">
        <v>89</v>
      </c>
      <c r="AG19" s="117" t="s">
        <v>90</v>
      </c>
      <c r="AH19" s="118" t="s">
        <v>111</v>
      </c>
      <c r="AI19" s="118" t="s">
        <v>112</v>
      </c>
      <c r="AJ19" s="118" t="s">
        <v>113</v>
      </c>
      <c r="AK19" s="118" t="s">
        <v>114</v>
      </c>
      <c r="AL19" s="117" t="s">
        <v>128</v>
      </c>
      <c r="AM19" s="117" t="s">
        <v>129</v>
      </c>
      <c r="AN19" s="117" t="s">
        <v>130</v>
      </c>
      <c r="AO19" s="117" t="s">
        <v>131</v>
      </c>
      <c r="AP19" s="118" t="s">
        <v>137</v>
      </c>
      <c r="AQ19" s="118" t="s">
        <v>138</v>
      </c>
      <c r="AR19" s="118" t="s">
        <v>139</v>
      </c>
      <c r="AS19" s="119" t="s">
        <v>140</v>
      </c>
      <c r="AT19" s="66"/>
      <c r="AU19" s="115"/>
      <c r="AV19" s="67"/>
      <c r="AW19" s="109"/>
      <c r="AX19" s="58"/>
      <c r="AY19" s="7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9"/>
      <c r="BO19" s="75">
        <f>BG18^3+BH18^3+BI18^3+BJ18^3+BK18^3+BL18^3+BM18^3+BN18^3+BG19^3+BH19^3+BI19^3+BJ19^3+BK19^3+BL19^3+BM19^3+BN19^3</f>
        <v>0</v>
      </c>
      <c r="BP19" s="76">
        <f t="shared" si="1"/>
        <v>0</v>
      </c>
      <c r="BQ19" s="61"/>
      <c r="BR19" s="116"/>
      <c r="BS19" s="117"/>
      <c r="BT19" s="117"/>
      <c r="BU19" s="117"/>
      <c r="BV19" s="117"/>
      <c r="BW19" s="117"/>
      <c r="BX19" s="117"/>
      <c r="BY19" s="117"/>
      <c r="BZ19" s="118"/>
      <c r="CA19" s="118"/>
      <c r="CB19" s="118"/>
      <c r="CC19" s="118"/>
      <c r="CD19" s="118"/>
      <c r="CE19" s="118"/>
      <c r="CF19" s="118"/>
      <c r="CG19" s="119"/>
      <c r="CH19" s="32"/>
      <c r="CI19" s="115"/>
      <c r="CJ19" s="72"/>
      <c r="CK19" s="109"/>
      <c r="CL19" s="58"/>
      <c r="CM19" s="7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9"/>
      <c r="DC19" s="75">
        <f>CU18^3+CV18^3+CW18^3+CX18^3+CY18^3+CZ18^3+DA18^3+DB18^3+CU19^3+CV19^3+CW19^3+CX19^3+CY19^3+CZ19^3+DA19^3+DB19^3</f>
        <v>0</v>
      </c>
      <c r="DD19" s="76">
        <f t="shared" si="2"/>
        <v>0</v>
      </c>
      <c r="DE19" s="61"/>
      <c r="DF19" s="116"/>
      <c r="DG19" s="117"/>
      <c r="DH19" s="118"/>
      <c r="DI19" s="118"/>
      <c r="DJ19" s="117"/>
      <c r="DK19" s="117"/>
      <c r="DL19" s="118"/>
      <c r="DM19" s="118"/>
      <c r="DN19" s="117"/>
      <c r="DO19" s="117"/>
      <c r="DP19" s="118"/>
      <c r="DQ19" s="118"/>
      <c r="DR19" s="117"/>
      <c r="DS19" s="117"/>
      <c r="DT19" s="118"/>
      <c r="DU19" s="119"/>
      <c r="DV19" s="32"/>
      <c r="DW19" s="115"/>
      <c r="DY19" s="109"/>
      <c r="DZ19" s="58"/>
      <c r="EA19" s="7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9"/>
      <c r="EQ19" s="75">
        <f>EI18^3+EJ18^3+EK18^3+EL18^3+EM18^3+EN18^3+EO18^3+EP18^3+EI19^3+EJ19^3+EK19^3+EL19^3+EM19^3+EN19^3+EO19^3+EP19^3</f>
        <v>0</v>
      </c>
      <c r="ER19" s="76">
        <f t="shared" si="3"/>
        <v>0</v>
      </c>
      <c r="ES19" s="61"/>
      <c r="ET19" s="116"/>
      <c r="EU19" s="117"/>
      <c r="EV19" s="117"/>
      <c r="EW19" s="117"/>
      <c r="EX19" s="117"/>
      <c r="EY19" s="117"/>
      <c r="EZ19" s="117"/>
      <c r="FA19" s="117"/>
      <c r="FB19" s="117"/>
      <c r="FC19" s="117"/>
      <c r="FD19" s="117"/>
      <c r="FE19" s="117"/>
      <c r="FF19" s="117"/>
      <c r="FG19" s="117"/>
      <c r="FH19" s="117"/>
      <c r="FI19" s="120"/>
      <c r="FJ19" s="32"/>
      <c r="FK19" s="115"/>
    </row>
    <row r="20" spans="1:168" x14ac:dyDescent="0.2">
      <c r="A20" s="32"/>
      <c r="B20" s="32"/>
      <c r="C20" s="32"/>
      <c r="D20" s="106" t="s">
        <v>257</v>
      </c>
      <c r="E20" s="107" t="s">
        <v>207</v>
      </c>
      <c r="F20" s="108">
        <f>B4+(6*B6)</f>
        <v>7</v>
      </c>
      <c r="G20" s="104"/>
      <c r="H20" s="43"/>
      <c r="I20" s="109"/>
      <c r="J20" s="58"/>
      <c r="K20" s="121">
        <f>K4^3+K5^3+K6^3+K7^3+K8^3+K9^3+K10^3+K11^3+L4^3+L5^3+L6^3+L7^3+L8^3+L9^3+L10^3+L11^3</f>
        <v>67634176</v>
      </c>
      <c r="L20" s="122">
        <f>K19^3+K18^3+K17^3+K16^3+K15^3+K14^3+K13^3+K12^3+L19^3+L18^3+L17^3+L16^3+L15^3+L14^3+L13^3+L12^3</f>
        <v>67634176</v>
      </c>
      <c r="M20" s="122">
        <f>M4^3+M5^3+M6^3+M7^3+M8^3+M9^3+M10^3+M11^3+N4^3+N5^3+N6^3+N7^3+N8^3+N9^3+N10^3+N11^3</f>
        <v>67634176</v>
      </c>
      <c r="N20" s="122">
        <f>M19^3+M18^3+M17^3+M16^3+M15^3+M14^3+M13^3+M12^3+N19^3+N18^3+N17^3+N16^3+N15^3+N14^3+N13^3+N12^3</f>
        <v>67634176</v>
      </c>
      <c r="O20" s="122">
        <f>O4^3+O5^3+O6^3+O7^3+O8^3+O9^3+O10^3+O11^3+P4^3+P5^3+P6^3+P7^3+P8^3+P9^3+P10^3+P11^3</f>
        <v>67634176</v>
      </c>
      <c r="P20" s="122">
        <f>O19^3+O18^3+O17^3+O16^3+O15^3+O14^3+O13^3+O12^3+P19^3+P18^3+P17^3+P16^3+P15^3+P14^3+P13^3+P12^3</f>
        <v>67634176</v>
      </c>
      <c r="Q20" s="122">
        <f>Q4^3+Q5^3+Q6^3+Q7^3+Q8^3+Q9^3+Q10^3+Q11^3+R4^3+R5^3+R6^3+R7^3+R8^3+R9^3+R10^3+R11^3</f>
        <v>67634176</v>
      </c>
      <c r="R20" s="122">
        <f>Q19^3+Q18^3+Q17^3+Q16^3+Q15^3+Q14^3+Q13^3+Q12^3+R19^3+R18^3+R17^3+R16^3+R15^3+R14^3+R13^3+R12^3</f>
        <v>67634176</v>
      </c>
      <c r="S20" s="122">
        <f>S4^3+S5^3+S6^3+S7^3+S8^3+S9^3+S10^3+S11^3+T4^3+T5^3+T6^3+T7^3+T8^3+T9^3+T10^3+T11^3</f>
        <v>67634176</v>
      </c>
      <c r="T20" s="122">
        <f>S19^3+S18^3+S17^3+S16^3+S15^3+S14^3+S13^3+S12^3+T19^3+T18^3+T17^3+T16^3+T15^3+T14^3+T13^3+T12^3</f>
        <v>67634176</v>
      </c>
      <c r="U20" s="122">
        <f>U4^3+U5^3+U6^3+U7^3+U8^3+U9^3+U10^3+U11^3+V4^3+V5^3+V6^3+V7^3+V8^3+V9^3+V10^3+V11^3</f>
        <v>67634176</v>
      </c>
      <c r="V20" s="122">
        <f>U19^3+U18^3+U17^3+U16^3+U15^3+U14^3+U13^3+U12^3+V19^3+V18^3+V17^3+V16^3+V15^3+V14^3+V13^3+V12^3</f>
        <v>67634176</v>
      </c>
      <c r="W20" s="122">
        <f>W4^3+W5^3+W6^3+W7^3+W8^3+W9^3+W10^3+W11^3+X4^3+X5^3+X6^3+X7^3+X8^3+X9^3+X10^3+X11^3</f>
        <v>67634176</v>
      </c>
      <c r="X20" s="122">
        <f>W19^3+W18^3+W17^3+W16^3+W15^3+W14^3+W13^3+W12^3+X19^3+X18^3+X17^3+X16^3+X15^3+X14^3+X13^3+X12^3</f>
        <v>67634176</v>
      </c>
      <c r="Y20" s="122">
        <f>Y4^3+Y5^3+Y6^3+Y7^3+Y8^3+Y9^3+Y10^3+Y11^3+Z4^3+Z5^3+Z6^3+Z7^3+Z8^3+Z9^3+Z10^3+Z11^3</f>
        <v>67634176</v>
      </c>
      <c r="Z20" s="123">
        <f>Y19^3+Y18^3+Y17^3+Y16^3+Y15^3+Y14^3+Y13^3+Y12^3+Z19^3+Z18^3+Z17^3+Z16^3+Z15^3+Z14^3+Z13^3+Z12^3</f>
        <v>67634176</v>
      </c>
      <c r="AA20" s="124">
        <f>SUMSQ(K4,L5,M6,N7,O8,P9,Q10,R11,S12,T13,U14,V15,W16,X17,Y18,Z19)</f>
        <v>351576</v>
      </c>
      <c r="AB20" s="125">
        <f>SUMSQ(K12,L13,M14,N15,O16,P17,Q18,R19,S4,T5,U6,V7,W8,X9,Y10,Z11)</f>
        <v>351576</v>
      </c>
      <c r="AC20" s="52" t="s">
        <v>0</v>
      </c>
      <c r="AD20" s="10" t="s">
        <v>272</v>
      </c>
      <c r="AE20" s="126"/>
      <c r="AF20" s="126"/>
      <c r="AG20" s="126"/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66"/>
      <c r="AU20" s="115"/>
      <c r="AV20" s="42"/>
      <c r="AW20" s="109"/>
      <c r="AX20" s="58"/>
      <c r="AY20" s="121">
        <f>AY4^3+AY5^3+AY6^3+AY7^3+AY8^3+AY9^3+AY10^3+AY11^3+AZ4^3+AZ5^3+AZ6^3+AZ7^3+AZ8^3+AZ9^3+AZ10^3+AZ11^3</f>
        <v>0</v>
      </c>
      <c r="AZ20" s="122">
        <f>AY19^3+AY18^3+AY17^3+AY16^3+AY15^3+AY14^3+AY13^3+AY12^3+AZ19^3+AZ18^3+AZ17^3+AZ16^3+AZ15^3+AZ14^3+AZ13^3+AZ12^3</f>
        <v>0</v>
      </c>
      <c r="BA20" s="122">
        <f>BA4^3+BA5^3+BA6^3+BA7^3+BA8^3+BA9^3+BA10^3+BA11^3+BB4^3+BB5^3+BB6^3+BB7^3+BB8^3+BB9^3+BB10^3+BB11^3</f>
        <v>0</v>
      </c>
      <c r="BB20" s="122">
        <f>BA19^3+BA18^3+BA17^3+BA16^3+BA15^3+BA14^3+BA13^3+BA12^3+BB19^3+BB18^3+BB17^3+BB16^3+BB15^3+BB14^3+BB13^3+BB12^3</f>
        <v>0</v>
      </c>
      <c r="BC20" s="122">
        <f>BC4^3+BC5^3+BC6^3+BC7^3+BC8^3+BC9^3+BC10^3+BC11^3+BD4^3+BD5^3+BD6^3+BD7^3+BD8^3+BD9^3+BD10^3+BD11^3</f>
        <v>0</v>
      </c>
      <c r="BD20" s="122">
        <f>BC19^3+BC18^3+BC17^3+BC16^3+BC15^3+BC14^3+BC13^3+BC12^3+BD19^3+BD18^3+BD17^3+BD16^3+BD15^3+BD14^3+BD13^3+BD12^3</f>
        <v>0</v>
      </c>
      <c r="BE20" s="122">
        <f>BE4^3+BE5^3+BE6^3+BE7^3+BE8^3+BE9^3+BE10^3+BE11^3+BF4^3+BF5^3+BF6^3+BF7^3+BF8^3+BF9^3+BF10^3+BF11^3</f>
        <v>0</v>
      </c>
      <c r="BF20" s="122">
        <f>BE19^3+BE18^3+BE17^3+BE16^3+BE15^3+BE14^3+BE13^3+BE12^3+BF19^3+BF18^3+BF17^3+BF16^3+BF15^3+BF14^3+BF13^3+BF12^3</f>
        <v>0</v>
      </c>
      <c r="BG20" s="122">
        <f>BG4^3+BG5^3+BG6^3+BG7^3+BG8^3+BG9^3+BG10^3+BG11^3+BH4^3+BH5^3+BH6^3+BH7^3+BH8^3+BH9^3+BH10^3+BH11^3</f>
        <v>0</v>
      </c>
      <c r="BH20" s="122">
        <f>BG19^3+BG18^3+BG17^3+BG16^3+BG15^3+BG14^3+BG13^3+BG12^3+BH19^3+BH18^3+BH17^3+BH16^3+BH15^3+BH14^3+BH13^3+BH12^3</f>
        <v>0</v>
      </c>
      <c r="BI20" s="122">
        <f>BI4^3+BI5^3+BI6^3+BI7^3+BI8^3+BI9^3+BI10^3+BI11^3+BJ4^3+BJ5^3+BJ6^3+BJ7^3+BJ8^3+BJ9^3+BJ10^3+BJ11^3</f>
        <v>0</v>
      </c>
      <c r="BJ20" s="122">
        <f>BI19^3+BI18^3+BI17^3+BI16^3+BI15^3+BI14^3+BI13^3+BI12^3+BJ19^3+BJ18^3+BJ17^3+BJ16^3+BJ15^3+BJ14^3+BJ13^3+BJ12^3</f>
        <v>0</v>
      </c>
      <c r="BK20" s="122">
        <f>BK4^3+BK5^3+BK6^3+BK7^3+BK8^3+BK9^3+BK10^3+BK11^3+BL4^3+BL5^3+BL6^3+BL7^3+BL8^3+BL9^3+BL10^3+BL11^3</f>
        <v>0</v>
      </c>
      <c r="BL20" s="122">
        <f>BK19^3+BK18^3+BK17^3+BK16^3+BK15^3+BK14^3+BK13^3+BK12^3+BL19^3+BL18^3+BL17^3+BL16^3+BL15^3+BL14^3+BL13^3+BL12^3</f>
        <v>0</v>
      </c>
      <c r="BM20" s="122">
        <f>BM4^3+BM5^3+BM6^3+BM7^3+BM8^3+BM9^3+BM10^3+BM11^3+BN4^3+BN5^3+BN6^3+BN7^3+BN8^3+BN9^3+BN10^3+BN11^3</f>
        <v>0</v>
      </c>
      <c r="BN20" s="123">
        <f>BM19^3+BM18^3+BM17^3+BM16^3+BM15^3+BM14^3+BM13^3+BM12^3+BN19^3+BN18^3+BN17^3+BN16^3+BN15^3+BN14^3+BN13^3+BN12^3</f>
        <v>0</v>
      </c>
      <c r="BO20" s="124">
        <f>SUMSQ(AY4,AZ5,BA6,BB7,BC8,BD9,BE10,BF11,BG12,BH13,BI14,BJ15,BK16,BL17,BM18,BN19)</f>
        <v>0</v>
      </c>
      <c r="BP20" s="125">
        <f>SUMSQ(AY12,AZ13,BA14,BB15,BC16,BD17,BE18,BF19,BG4,BH5,BI6,BJ7,BK8,BL9,BM10,BN11)</f>
        <v>0</v>
      </c>
      <c r="BQ20" s="52"/>
      <c r="BR20" s="10" t="s">
        <v>272</v>
      </c>
      <c r="BS20" s="126"/>
      <c r="BT20" s="126"/>
      <c r="BU20" s="126"/>
      <c r="BV20" s="126"/>
      <c r="BW20" s="126"/>
      <c r="BX20" s="126"/>
      <c r="BY20" s="126"/>
      <c r="BZ20" s="126"/>
      <c r="CA20" s="126"/>
      <c r="CB20" s="126"/>
      <c r="CC20" s="126"/>
      <c r="CD20" s="126"/>
      <c r="CE20" s="126"/>
      <c r="CF20" s="126"/>
      <c r="CG20" s="126"/>
      <c r="CH20" s="32"/>
      <c r="CI20" s="115"/>
      <c r="CJ20" s="42"/>
      <c r="CK20" s="109"/>
      <c r="CL20" s="58"/>
      <c r="CM20" s="121">
        <f>CM4^3+CM5^3+CM6^3+CM7^3+CM8^3+CM9^3+CM10^3+CM11^3+CN4^3+CN5^3+CN6^3+CN7^3+CN8^3+CN9^3+CN10^3+CN11^3</f>
        <v>0</v>
      </c>
      <c r="CN20" s="122">
        <f>CM19^3+CM18^3+CM17^3+CM16^3+CM15^3+CM14^3+CM13^3+CM12^3+CN19^3+CN18^3+CN17^3+CN16^3+CN15^3+CN14^3+CN13^3+CN12^3</f>
        <v>0</v>
      </c>
      <c r="CO20" s="122">
        <f>CO4^3+CO5^3+CO6^3+CO7^3+CO8^3+CO9^3+CO10^3+CO11^3+CP4^3+CP5^3+CP6^3+CP7^3+CP8^3+CP9^3+CP10^3+CP11^3</f>
        <v>0</v>
      </c>
      <c r="CP20" s="122">
        <f>CO19^3+CO18^3+CO17^3+CO16^3+CO15^3+CO14^3+CO13^3+CO12^3+CP19^3+CP18^3+CP17^3+CP16^3+CP15^3+CP14^3+CP13^3+CP12^3</f>
        <v>0</v>
      </c>
      <c r="CQ20" s="122">
        <f>CQ4^3+CQ5^3+CQ6^3+CQ7^3+CQ8^3+CQ9^3+CQ10^3+CQ11^3+CR4^3+CR5^3+CR6^3+CR7^3+CR8^3+CR9^3+CR10^3+CR11^3</f>
        <v>0</v>
      </c>
      <c r="CR20" s="122">
        <f>CQ19^3+CQ18^3+CQ17^3+CQ16^3+CQ15^3+CQ14^3+CQ13^3+CQ12^3+CR19^3+CR18^3+CR17^3+CR16^3+CR15^3+CR14^3+CR13^3+CR12^3</f>
        <v>0</v>
      </c>
      <c r="CS20" s="122">
        <f>CS4^3+CS5^3+CS6^3+CS7^3+CS8^3+CS9^3+CS10^3+CS11^3+CT4^3+CT5^3+CT6^3+CT7^3+CT8^3+CT9^3+CT10^3+CT11^3</f>
        <v>0</v>
      </c>
      <c r="CT20" s="122">
        <f>CS19^3+CS18^3+CS17^3+CS16^3+CS15^3+CS14^3+CS13^3+CS12^3+CT19^3+CT18^3+CT17^3+CT16^3+CT15^3+CT14^3+CT13^3+CT12^3</f>
        <v>0</v>
      </c>
      <c r="CU20" s="122">
        <f>CU4^3+CU5^3+CU6^3+CU7^3+CU8^3+CU9^3+CU10^3+CU11^3+CV4^3+CV5^3+CV6^3+CV7^3+CV8^3+CV9^3+CV10^3+CV11^3</f>
        <v>0</v>
      </c>
      <c r="CV20" s="122">
        <f>CU19^3+CU18^3+CU17^3+CU16^3+CU15^3+CU14^3+CU13^3+CU12^3+CV19^3+CV18^3+CV17^3+CV16^3+CV15^3+CV14^3+CV13^3+CV12^3</f>
        <v>0</v>
      </c>
      <c r="CW20" s="122">
        <f>CW4^3+CW5^3+CW6^3+CW7^3+CW8^3+CW9^3+CW10^3+CW11^3+CX4^3+CX5^3+CX6^3+CX7^3+CX8^3+CX9^3+CX10^3+CX11^3</f>
        <v>0</v>
      </c>
      <c r="CX20" s="122">
        <f>CW19^3+CW18^3+CW17^3+CW16^3+CW15^3+CW14^3+CW13^3+CW12^3+CX19^3+CX18^3+CX17^3+CX16^3+CX15^3+CX14^3+CX13^3+CX12^3</f>
        <v>0</v>
      </c>
      <c r="CY20" s="122">
        <f>CY4^3+CY5^3+CY6^3+CY7^3+CY8^3+CY9^3+CY10^3+CY11^3+CZ4^3+CZ5^3+CZ6^3+CZ7^3+CZ8^3+CZ9^3+CZ10^3+CZ11^3</f>
        <v>0</v>
      </c>
      <c r="CZ20" s="122">
        <f>CY19^3+CY18^3+CY17^3+CY16^3+CY15^3+CY14^3+CY13^3+CY12^3+CZ19^3+CZ18^3+CZ17^3+CZ16^3+CZ15^3+CZ14^3+CZ13^3+CZ12^3</f>
        <v>0</v>
      </c>
      <c r="DA20" s="122">
        <f>DA4^3+DA5^3+DA6^3+DA7^3+DA8^3+DA9^3+DA10^3+DA11^3+DB4^3+DB5^3+DB6^3+DB7^3+DB8^3+DB9^3+DB10^3+DB11^3</f>
        <v>0</v>
      </c>
      <c r="DB20" s="123">
        <f>DA19^3+DA18^3+DA17^3+DA16^3+DA15^3+DA14^3+DA13^3+DA12^3+DB19^3+DB18^3+DB17^3+DB16^3+DB15^3+DB14^3+DB13^3+DB12^3</f>
        <v>0</v>
      </c>
      <c r="DC20" s="124">
        <f>SUMSQ(CM4,CN5,CO6,CP7,CQ8,CR9,CS10,CT11,CU12,CV13,CW14,CX15,CY16,CZ17,DA18,DB19)</f>
        <v>0</v>
      </c>
      <c r="DD20" s="125">
        <f>SUMSQ(CM12,CN13,CO14,CP15,CQ16,CR17,CS18,CT19,CU4,CV5,CW6,CX7,CY8,CZ9,DA10,DB11)</f>
        <v>0</v>
      </c>
      <c r="DE20" s="52"/>
      <c r="DF20" s="10" t="s">
        <v>272</v>
      </c>
      <c r="DG20" s="126"/>
      <c r="DH20" s="126"/>
      <c r="DI20" s="126"/>
      <c r="DJ20" s="126"/>
      <c r="DK20" s="126"/>
      <c r="DL20" s="126"/>
      <c r="DM20" s="126"/>
      <c r="DN20" s="126"/>
      <c r="DO20" s="126"/>
      <c r="DP20" s="126"/>
      <c r="DQ20" s="126"/>
      <c r="DR20" s="126"/>
      <c r="DS20" s="126"/>
      <c r="DT20" s="126"/>
      <c r="DU20" s="126"/>
      <c r="DV20" s="32"/>
      <c r="DW20" s="115"/>
      <c r="DY20" s="109"/>
      <c r="DZ20" s="58"/>
      <c r="EA20" s="121">
        <f>EA4^3+EA5^3+EA6^3+EA7^3+EA8^3+EA9^3+EA10^3+EA11^3+EB4^3+EB5^3+EB6^3+EB7^3+EB8^3+EB9^3+EB10^3+EB11^3</f>
        <v>0</v>
      </c>
      <c r="EB20" s="122">
        <f>EA19^3+EA18^3+EA17^3+EA16^3+EA15^3+EA14^3+EA13^3+EA12^3+EB19^3+EB18^3+EB17^3+EB16^3+EB15^3+EB14^3+EB13^3+EB12^3</f>
        <v>0</v>
      </c>
      <c r="EC20" s="122">
        <f>EC4^3+EC5^3+EC6^3+EC7^3+EC8^3+EC9^3+EC10^3+EC11^3+ED4^3+ED5^3+ED6^3+ED7^3+ED8^3+ED9^3+ED10^3+ED11^3</f>
        <v>0</v>
      </c>
      <c r="ED20" s="122">
        <f>EC19^3+EC18^3+EC17^3+EC16^3+EC15^3+EC14^3+EC13^3+EC12^3+ED19^3+ED18^3+ED17^3+ED16^3+ED15^3+ED14^3+ED13^3+ED12^3</f>
        <v>0</v>
      </c>
      <c r="EE20" s="122">
        <f>EE4^3+EE5^3+EE6^3+EE7^3+EE8^3+EE9^3+EE10^3+EE11^3+EF4^3+EF5^3+EF6^3+EF7^3+EF8^3+EF9^3+EF10^3+EF11^3</f>
        <v>0</v>
      </c>
      <c r="EF20" s="122">
        <f>EE19^3+EE18^3+EE17^3+EE16^3+EE15^3+EE14^3+EE13^3+EE12^3+EF19^3+EF18^3+EF17^3+EF16^3+EF15^3+EF14^3+EF13^3+EF12^3</f>
        <v>0</v>
      </c>
      <c r="EG20" s="122">
        <f>EG4^3+EG5^3+EG6^3+EG7^3+EG8^3+EG9^3+EG10^3+EG11^3+EH4^3+EH5^3+EH6^3+EH7^3+EH8^3+EH9^3+EH10^3+EH11^3</f>
        <v>0</v>
      </c>
      <c r="EH20" s="122">
        <f>EG19^3+EG18^3+EG17^3+EG16^3+EG15^3+EG14^3+EG13^3+EG12^3+EH19^3+EH18^3+EH17^3+EH16^3+EH15^3+EH14^3+EH13^3+EH12^3</f>
        <v>0</v>
      </c>
      <c r="EI20" s="122">
        <f>EI4^3+EI5^3+EI6^3+EI7^3+EI8^3+EI9^3+EI10^3+EI11^3+EJ4^3+EJ5^3+EJ6^3+EJ7^3+EJ8^3+EJ9^3+EJ10^3+EJ11^3</f>
        <v>0</v>
      </c>
      <c r="EJ20" s="122">
        <f>EI19^3+EI18^3+EI17^3+EI16^3+EI15^3+EI14^3+EI13^3+EI12^3+EJ19^3+EJ18^3+EJ17^3+EJ16^3+EJ15^3+EJ14^3+EJ13^3+EJ12^3</f>
        <v>0</v>
      </c>
      <c r="EK20" s="122">
        <f>EK4^3+EK5^3+EK6^3+EK7^3+EK8^3+EK9^3+EK10^3+EK11^3+EL4^3+EL5^3+EL6^3+EL7^3+EL8^3+EL9^3+EL10^3+EL11^3</f>
        <v>0</v>
      </c>
      <c r="EL20" s="122">
        <f>EK19^3+EK18^3+EK17^3+EK16^3+EK15^3+EK14^3+EK13^3+EK12^3+EL19^3+EL18^3+EL17^3+EL16^3+EL15^3+EL14^3+EL13^3+EL12^3</f>
        <v>0</v>
      </c>
      <c r="EM20" s="122">
        <f>EM4^3+EM5^3+EM6^3+EM7^3+EM8^3+EM9^3+EM10^3+EM11^3+EN4^3+EN5^3+EN6^3+EN7^3+EN8^3+EN9^3+EN10^3+EN11^3</f>
        <v>0</v>
      </c>
      <c r="EN20" s="122">
        <f>EM19^3+EM18^3+EM17^3+EM16^3+EM15^3+EM14^3+EM13^3+EM12^3+EN19^3+EN18^3+EN17^3+EN16^3+EN15^3+EN14^3+EN13^3+EN12^3</f>
        <v>0</v>
      </c>
      <c r="EO20" s="122">
        <f>EO4^3+EO5^3+EO6^3+EO7^3+EO8^3+EO9^3+EO10^3+EO11^3+EP4^3+EP5^3+EP6^3+EP7^3+EP8^3+EP9^3+EP10^3+EP11^3</f>
        <v>0</v>
      </c>
      <c r="EP20" s="123">
        <f>EO19^3+EO18^3+EO17^3+EO16^3+EO15^3+EO14^3+EO13^3+EO12^3+EP19^3+EP18^3+EP17^3+EP16^3+EP15^3+EP14^3+EP13^3+EP12^3</f>
        <v>0</v>
      </c>
      <c r="EQ20" s="124">
        <f>SUMSQ(EA4,EB5,EC6,ED7,EE8,EF9,EG10,EH11,EI12,EJ13,EK14,EL15,EM16,EN17,EO18,EP19)</f>
        <v>0</v>
      </c>
      <c r="ER20" s="125">
        <f>SUMSQ(EA12,EB13,EC14,ED15,EE16,EF17,EG18,EH19,EI4,EJ5,EK6,EL7,EM8,EN9,EO10,EP11)</f>
        <v>0</v>
      </c>
      <c r="ES20" s="52"/>
      <c r="ET20" s="10" t="s">
        <v>272</v>
      </c>
      <c r="EU20" s="126"/>
      <c r="EV20" s="126"/>
      <c r="EW20" s="126"/>
      <c r="EX20" s="126"/>
      <c r="EY20" s="126"/>
      <c r="EZ20" s="126"/>
      <c r="FA20" s="126"/>
      <c r="FB20" s="126"/>
      <c r="FC20" s="126"/>
      <c r="FD20" s="126"/>
      <c r="FE20" s="126"/>
      <c r="FF20" s="126"/>
      <c r="FG20" s="126"/>
      <c r="FH20" s="126"/>
      <c r="FI20" s="126"/>
      <c r="FJ20" s="32"/>
      <c r="FK20" s="115"/>
    </row>
    <row r="21" spans="1:168" ht="13.5" thickBot="1" x14ac:dyDescent="0.25">
      <c r="A21" s="32"/>
      <c r="B21" s="32"/>
      <c r="C21" s="32"/>
      <c r="D21" s="106" t="s">
        <v>89</v>
      </c>
      <c r="E21" s="107" t="s">
        <v>207</v>
      </c>
      <c r="F21" s="110">
        <f>B4+(7*B6)</f>
        <v>8</v>
      </c>
      <c r="G21" s="104"/>
      <c r="H21" s="43"/>
      <c r="I21" s="109"/>
      <c r="J21" s="58"/>
      <c r="K21" s="127">
        <f>K4^3+L4^3+M4^3+N4^3+K5^3+L5^3+M5^3+N5^3+K6^3+L6^3+M6^3+N6^3+K7^3+L7^3+M7^3+N7^3</f>
        <v>67634176</v>
      </c>
      <c r="L21" s="128">
        <f>K8^3+L8^3+M8^3+N8^3+K9^3+L9^3+M9^3+N9^3+K10^3+L10^3+M10^3+N10^3+K11^3+L11^3+M11^3+N11^3</f>
        <v>67634176</v>
      </c>
      <c r="M21" s="128">
        <f>K12^3+L12^3+M12^3+N12^3+K13^3+L13^3+M13^3+N13^3+K14^3+L14^3+M14^3+N14^3+K15^3+L15^3+M15^3+N15^3</f>
        <v>67634176</v>
      </c>
      <c r="N21" s="128">
        <f>K16^3+L16^3+M16^3+N16^3+K17^3+L17^3+M17^3+N17^3+K18^3+L18^3+M18^3+N18^3+K19^3+L19^3+M19^3+N19^3</f>
        <v>67634176</v>
      </c>
      <c r="O21" s="128">
        <f>O4^3+P4^3+Q4^3+R4^3+O5^3+P5^3+Q5^3+R5^3+O6^3+P6^3+Q6^3+R6^3+O7^3+P7^3+Q7^3+R7^3</f>
        <v>67634176</v>
      </c>
      <c r="P21" s="128">
        <f>O8^3+P8^3+Q8^3+R8^3+O9^3+P9^3+Q9^3+R9^3+O10^3+P10^3+Q10^3+R10^3+O11^3+P11^3+Q11^3+R11^3</f>
        <v>67634176</v>
      </c>
      <c r="Q21" s="128">
        <f>O12^3+P12^3+Q12^3+R12^3+O13^3+P13^3+Q13^3+R13^3+O14^3+P14^3+Q14^3+R14^3+O15^3+P15^3+Q15^3+R15^3</f>
        <v>67634176</v>
      </c>
      <c r="R21" s="128">
        <f>O16^3+P16^3+Q16^3+R16^3+O17^3+P17^3+Q17^3+R17^3+O18^3+P18^3+Q18^3+R18^3+O19^3+P19^3+Q19^3+R19^3</f>
        <v>67634176</v>
      </c>
      <c r="S21" s="128">
        <f>S4^3+T4^3+U4^3+V4^3+S5^3+T5^3+U5^3+V5^3+S6^3+T6^3+U6^3+V6^3+S7^3+T7^3+U7^3+V7^3</f>
        <v>67634176</v>
      </c>
      <c r="T21" s="128">
        <f>S8^3+T8^3+U8^3+V8^3+S9^3+T9^3+U9^3+V9^3+S10^3+T10^3+U10^3+V10^3+S11^3+T11^3+U11^3+V11^3</f>
        <v>67634176</v>
      </c>
      <c r="U21" s="128">
        <f>S12^3+T12^3+U12^3+V12^3+S13^3+T13^3+U13^3+V13^3+S14^3+T14^3+U14^3+V14^3+S15^3+T15^3+U15^3+V15^3</f>
        <v>67634176</v>
      </c>
      <c r="V21" s="128">
        <f>S16^3+T16^3+U16^3+V16^3+S17^3+T17^3+U17^3+V17^3+S18^3+T18^3+U18^3+V18^3+S19^3+T19^3+U19^3+V19^3</f>
        <v>67634176</v>
      </c>
      <c r="W21" s="128">
        <f>W4^3+X4^3+Y4^3+Z4^3+W5^3+X5^3+Y5^3+Z5^3+W6^3+X6^3+Y6^3+Z6^3+W7^3+X7^3+Y7^3+Z7^3</f>
        <v>67634176</v>
      </c>
      <c r="X21" s="128">
        <f>W8^3+X8^3+Y8^3+Z8^3+W9^3+X9^3+Y9^3+Z9^3+W10^3+X10^3+Y10^3+Z10^3+W11^3+X11^3+Y11^3+Z11^3</f>
        <v>67634176</v>
      </c>
      <c r="Y21" s="128">
        <f>W12^3+X12^3+Y12^3+Z12^3+W13^3+X13^3+Y13^3+Z13^3+W14^3+X14^3+Y14^3+Z14^3+W15^3+X15^3+Y15^3+Z15^3</f>
        <v>67634176</v>
      </c>
      <c r="Z21" s="128">
        <f>W16^3+X16^3+Y16^3+Z16^3+W17^3+X17^3+Y17^3+Z17^3+W18^3+X18^3+Y18^3+Z18^3+W19^3+X19^3+Y19^3+Z19^3</f>
        <v>67634176</v>
      </c>
      <c r="AA21" s="129">
        <f>SUMSQ(K19,L18,M17,N16,O15,P14,Q13,R12,S11,T10,U9,V8,W7,X6,Y5,BN3,Z4)</f>
        <v>351576</v>
      </c>
      <c r="AB21" s="130">
        <f>SUMSQ(K11,L10,M9,N8,O7,P6,Q5,R4,S19,T18,U17,V16,W15,X14,Y13,Z12)</f>
        <v>351576</v>
      </c>
      <c r="AC21" s="32"/>
      <c r="AD21" s="131" t="s">
        <v>6</v>
      </c>
      <c r="AE21" s="131" t="s">
        <v>11</v>
      </c>
      <c r="AF21" s="131" t="s">
        <v>16</v>
      </c>
      <c r="AG21" s="131" t="s">
        <v>21</v>
      </c>
      <c r="AH21" s="131" t="s">
        <v>167</v>
      </c>
      <c r="AI21" s="131" t="s">
        <v>199</v>
      </c>
      <c r="AJ21" s="131" t="s">
        <v>235</v>
      </c>
      <c r="AK21" s="131" t="s">
        <v>266</v>
      </c>
      <c r="AL21" s="131" t="s">
        <v>241</v>
      </c>
      <c r="AM21" s="131" t="s">
        <v>244</v>
      </c>
      <c r="AN21" s="131" t="s">
        <v>251</v>
      </c>
      <c r="AO21" s="131" t="s">
        <v>254</v>
      </c>
      <c r="AP21" s="131" t="s">
        <v>99</v>
      </c>
      <c r="AQ21" s="131" t="s">
        <v>120</v>
      </c>
      <c r="AR21" s="131" t="s">
        <v>134</v>
      </c>
      <c r="AS21" s="131" t="s">
        <v>140</v>
      </c>
      <c r="AT21" s="66"/>
      <c r="AU21" s="115"/>
      <c r="AV21" s="42"/>
      <c r="AW21" s="109"/>
      <c r="AX21" s="58"/>
      <c r="AY21" s="127">
        <f>AY4^3+AZ4^3+BA4^3+BB4^3+AY5^3+AZ5^3+BA5^3+BB5^3+AY6^3+AZ6^3+BA6^3+BB6^3+AY7^3+AZ7^3+BA7^3+BB7^3</f>
        <v>0</v>
      </c>
      <c r="AZ21" s="128">
        <f>AY8^3+AZ8^3+BA8^3+BB8^3+AY9^3+AZ9^3+BA9^3+BB9^3+AY10^3+AZ10^3+BA10^3+BB10^3+AY11^3+AZ11^3+BA11^3+BB11^3</f>
        <v>0</v>
      </c>
      <c r="BA21" s="128">
        <f>AY12^3+AZ12^3+BA12^3+BB12^3+AY13^3+AZ13^3+BA13^3+BB13^3+AY14^3+AZ14^3+BA14^3+BB14^3+AY15^3+AZ15^3+BA15^3+BB15^3</f>
        <v>0</v>
      </c>
      <c r="BB21" s="128">
        <f>AY16^3+AZ16^3+BA16^3+BB16^3+AY17^3+AZ17^3+BA17^3+BB17^3+AY18^3+AZ18^3+BA18^3+BB18^3+AY19^3+AZ19^3+BA19^3+BB19^3</f>
        <v>0</v>
      </c>
      <c r="BC21" s="128">
        <f>BC4^3+BD4^3+BE4^3+BF4^3+BC5^3+BD5^3+BE5^3+BF5^3+BC6^3+BD6^3+BE6^3+BF6^3+BC7^3+BD7^3+BE7^3+BF7^3</f>
        <v>0</v>
      </c>
      <c r="BD21" s="128">
        <f>BC8^3+BD8^3+BE8^3+BF8^3+BC9^3+BD9^3+BE9^3+BF9^3+BC10^3+BD10^3+BE10^3+BF10^3+BC11^3+BD11^3+BE11^3+BF11^3</f>
        <v>0</v>
      </c>
      <c r="BE21" s="128">
        <f>BC12^3+BD12^3+BE12^3+BF12^3+BC13^3+BD13^3+BE13^3+BF13^3+BC14^3+BD14^3+BE14^3+BF14^3+BC15^3+BD15^3+BE15^3+BF15^3</f>
        <v>0</v>
      </c>
      <c r="BF21" s="128">
        <f>BC16^3+BD16^3+BE16^3+BF16^3+BC17^3+BD17^3+BE17^3+BF17^3+BC18^3+BD18^3+BE18^3+BF18^3+BC19^3+BD19^3+BE19^3+BF19^3</f>
        <v>0</v>
      </c>
      <c r="BG21" s="128">
        <f>BG4^3+BH4^3+BI4^3+BJ4^3+BG5^3+BH5^3+BI5^3+BJ5^3+BG6^3+BH6^3+BI6^3+BJ6^3+BG7^3+BH7^3+BI7^3+BJ7^3</f>
        <v>0</v>
      </c>
      <c r="BH21" s="128">
        <f>BG8^3+BH8^3+BI8^3+BJ8^3+BG9^3+BH9^3+BI9^3+BJ9^3+BG10^3+BH10^3+BI10^3+BJ10^3+BG11^3+BH11^3+BI11^3+BJ11^3</f>
        <v>0</v>
      </c>
      <c r="BI21" s="128">
        <f>BG12^3+BH12^3+BI12^3+BJ12^3+BG13^3+BH13^3+BI13^3+BJ13^3+BG14^3+BH14^3+BI14^3+BJ14^3+BG15^3+BH15^3+BI15^3+BJ15^3</f>
        <v>0</v>
      </c>
      <c r="BJ21" s="128">
        <f>BG16^3+BH16^3+BI16^3+BJ16^3+BG17^3+BH17^3+BI17^3+BJ17^3+BG18^3+BH18^3+BI18^3+BJ18^3+BG19^3+BH19^3+BI19^3+BJ19^3</f>
        <v>0</v>
      </c>
      <c r="BK21" s="128">
        <f>BK4^3+BL4^3+BM4^3+BN4^3+BK5^3+BL5^3+BM5^3+BN5^3+BK6^3+BL6^3+BM6^3+BN6^3+BK7^3+BL7^3+BM7^3+BN7^3</f>
        <v>0</v>
      </c>
      <c r="BL21" s="128">
        <f>BK8^3+BL8^3+BM8^3+BN8^3+BK9^3+BL9^3+BM9^3+BN9^3+BK10^3+BL10^3+BM10^3+BN10^3+BK11^3+BL11^3+BM11^3+BN11^3</f>
        <v>0</v>
      </c>
      <c r="BM21" s="128">
        <f>BK12^3+BL12^3+BM12^3+BN12^3+BK13^3+BL13^3+BM13^3+BN13^3+BK14^3+BL14^3+BM14^3+BN14^3+BK15^3+BL15^3+BM15^3+BN15^3</f>
        <v>0</v>
      </c>
      <c r="BN21" s="128">
        <f>BK16^3+BL16^3+BM16^3+BN16^3+BK17^3+BL17^3+BM17^3+BN17^3+BK18^3+BL18^3+BM18^3+BN18^3+BK19^3+BL19^3+BM19^3+BN19^3</f>
        <v>0</v>
      </c>
      <c r="BO21" s="129">
        <f>SUMSQ(AY19,AZ18,BA17,BB16,BC15,BD14,BE13,BF12,BG11,BH10,BI9,BJ8,BK7,BL6,BM5,DB3,BN4)</f>
        <v>0</v>
      </c>
      <c r="BP21" s="130">
        <f>SUMSQ(AY11,AZ10,BA9,BB8,BC7,BD6,BE5,BF4,BG19,BH18,BI17,BJ16,BK15,BL14,BM13,BN12)</f>
        <v>0</v>
      </c>
      <c r="BQ21" s="32"/>
      <c r="BR21" s="131"/>
      <c r="BS21" s="131"/>
      <c r="BT21" s="131"/>
      <c r="BU21" s="131"/>
      <c r="BV21" s="131"/>
      <c r="BW21" s="131"/>
      <c r="BX21" s="131"/>
      <c r="BY21" s="131"/>
      <c r="BZ21" s="131"/>
      <c r="CA21" s="131"/>
      <c r="CB21" s="131"/>
      <c r="CC21" s="131"/>
      <c r="CD21" s="131"/>
      <c r="CE21" s="131"/>
      <c r="CF21" s="131"/>
      <c r="CG21" s="131"/>
      <c r="CH21" s="32"/>
      <c r="CI21" s="115"/>
      <c r="CJ21" s="42"/>
      <c r="CK21" s="109"/>
      <c r="CL21" s="58"/>
      <c r="CM21" s="127">
        <f>CM4^3+CN4^3+CO4^3+CP4^3+CM5^3+CN5^3+CO5^3+CP5^3+CM6^3+CN6^3+CO6^3+CP6^3+CM7^3+CN7^3+CO7^3+CP7^3</f>
        <v>0</v>
      </c>
      <c r="CN21" s="128">
        <f>CM8^3+CN8^3+CO8^3+CP8^3+CM9^3+CN9^3+CO9^3+CP9^3+CM10^3+CN10^3+CO10^3+CP10^3+CM11^3+CN11^3+CO11^3+CP11^3</f>
        <v>0</v>
      </c>
      <c r="CO21" s="128">
        <f>CM12^3+CN12^3+CO12^3+CP12^3+CM13^3+CN13^3+CO13^3+CP13^3+CM14^3+CN14^3+CO14^3+CP14^3+CM15^3+CN15^3+CO15^3+CP15^3</f>
        <v>0</v>
      </c>
      <c r="CP21" s="128">
        <f>CM16^3+CN16^3+CO16^3+CP16^3+CM17^3+CN17^3+CO17^3+CP17^3+CM18^3+CN18^3+CO18^3+CP18^3+CM19^3+CN19^3+CO19^3+CP19^3</f>
        <v>0</v>
      </c>
      <c r="CQ21" s="128">
        <f>CQ4^3+CR4^3+CS4^3+CT4^3+CQ5^3+CR5^3+CS5^3+CT5^3+CQ6^3+CR6^3+CS6^3+CT6^3+CQ7^3+CR7^3+CS7^3+CT7^3</f>
        <v>0</v>
      </c>
      <c r="CR21" s="128">
        <f>CQ8^3+CR8^3+CS8^3+CT8^3+CQ9^3+CR9^3+CS9^3+CT9^3+CQ10^3+CR10^3+CS10^3+CT10^3+CQ11^3+CR11^3+CS11^3+CT11^3</f>
        <v>0</v>
      </c>
      <c r="CS21" s="128">
        <f>CQ12^3+CR12^3+CS12^3+CT12^3+CQ13^3+CR13^3+CS13^3+CT13^3+CQ14^3+CR14^3+CS14^3+CT14^3+CQ15^3+CR15^3+CS15^3+CT15^3</f>
        <v>0</v>
      </c>
      <c r="CT21" s="128">
        <f>CQ16^3+CR16^3+CS16^3+CT16^3+CQ17^3+CR17^3+CS17^3+CT17^3+CQ18^3+CR18^3+CS18^3+CT18^3+CQ19^3+CR19^3+CS19^3+CT19^3</f>
        <v>0</v>
      </c>
      <c r="CU21" s="128">
        <f>CU4^3+CV4^3+CW4^3+CX4^3+CU5^3+CV5^3+CW5^3+CX5^3+CU6^3+CV6^3+CW6^3+CX6^3+CU7^3+CV7^3+CW7^3+CX7^3</f>
        <v>0</v>
      </c>
      <c r="CV21" s="128">
        <f>CU8^3+CV8^3+CW8^3+CX8^3+CU9^3+CV9^3+CW9^3+CX9^3+CU10^3+CV10^3+CW10^3+CX10^3+CU11^3+CV11^3+CW11^3+CX11^3</f>
        <v>0</v>
      </c>
      <c r="CW21" s="128">
        <f>CU12^3+CV12^3+CW12^3+CX12^3+CU13^3+CV13^3+CW13^3+CX13^3+CU14^3+CV14^3+CW14^3+CX14^3+CU15^3+CV15^3+CW15^3+CX15^3</f>
        <v>0</v>
      </c>
      <c r="CX21" s="128">
        <f>CU16^3+CV16^3+CW16^3+CX16^3+CU17^3+CV17^3+CW17^3+CX17^3+CU18^3+CV18^3+CW18^3+CX18^3+CU19^3+CV19^3+CW19^3+CX19^3</f>
        <v>0</v>
      </c>
      <c r="CY21" s="128">
        <f>CY4^3+CZ4^3+DA4^3+DB4^3+CY5^3+CZ5^3+DA5^3+DB5^3+CY6^3+CZ6^3+DA6^3+DB6^3+CY7^3+CZ7^3+DA7^3+DB7^3</f>
        <v>0</v>
      </c>
      <c r="CZ21" s="128">
        <f>CY8^3+CZ8^3+DA8^3+DB8^3+CY9^3+CZ9^3+DA9^3+DB9^3+CY10^3+CZ10^3+DA10^3+DB10^3+CY11^3+CZ11^3+DA11^3+DB11^3</f>
        <v>0</v>
      </c>
      <c r="DA21" s="128">
        <f>CY12^3+CZ12^3+DA12^3+DB12^3+CY13^3+CZ13^3+DA13^3+DB13^3+CY14^3+CZ14^3+DA14^3+DB14^3+CY15^3+CZ15^3+DA15^3+DB15^3</f>
        <v>0</v>
      </c>
      <c r="DB21" s="128">
        <f>CY16^3+CZ16^3+DA16^3+DB16^3+CY17^3+CZ17^3+DA17^3+DB17^3+CY18^3+CZ18^3+DA18^3+DB18^3+CY19^3+CZ19^3+DA19^3+DB19^3</f>
        <v>0</v>
      </c>
      <c r="DC21" s="129">
        <f>SUMSQ(CM19,CN18,CO17,CP16,CQ15,CR14,CS13,CT12,CU11,CV10,CW9,CX8,CY7,CZ6,DA5,EP3,DB4)</f>
        <v>0</v>
      </c>
      <c r="DD21" s="130">
        <f>SUMSQ(CM11,CN10,CO9,CP8,CQ7,CR6,CS5,CT4,CU19,CV18,CW17,CX16,CY15,CZ14,DA13,DB12)</f>
        <v>0</v>
      </c>
      <c r="DE21" s="32"/>
      <c r="DF21" s="131"/>
      <c r="DG21" s="131"/>
      <c r="DH21" s="131"/>
      <c r="DI21" s="131"/>
      <c r="DJ21" s="131"/>
      <c r="DK21" s="131"/>
      <c r="DL21" s="131"/>
      <c r="DM21" s="131"/>
      <c r="DN21" s="131"/>
      <c r="DO21" s="131"/>
      <c r="DP21" s="131"/>
      <c r="DQ21" s="131"/>
      <c r="DR21" s="131"/>
      <c r="DS21" s="131"/>
      <c r="DT21" s="131"/>
      <c r="DU21" s="131"/>
      <c r="DV21" s="32"/>
      <c r="DW21" s="115"/>
      <c r="DY21" s="109"/>
      <c r="DZ21" s="58"/>
      <c r="EA21" s="127">
        <f>EA4^3+EB4^3+EC4^3+ED4^3+EA5^3+EB5^3+EC5^3+ED5^3+EA6^3+EB6^3+EC6^3+ED6^3+EA7^3+EB7^3+EC7^3+ED7^3</f>
        <v>0</v>
      </c>
      <c r="EB21" s="128">
        <f>EA8^3+EB8^3+EC8^3+ED8^3+EA9^3+EB9^3+EC9^3+ED9^3+EA10^3+EB10^3+EC10^3+ED10^3+EA11^3+EB11^3+EC11^3+ED11^3</f>
        <v>0</v>
      </c>
      <c r="EC21" s="128">
        <f>EA12^3+EB12^3+EC12^3+ED12^3+EA13^3+EB13^3+EC13^3+ED13^3+EA14^3+EB14^3+EC14^3+ED14^3+EA15^3+EB15^3+EC15^3+ED15^3</f>
        <v>0</v>
      </c>
      <c r="ED21" s="128">
        <f>EA16^3+EB16^3+EC16^3+ED16^3+EA17^3+EB17^3+EC17^3+ED17^3+EA18^3+EB18^3+EC18^3+ED18^3+EA19^3+EB19^3+EC19^3+ED19^3</f>
        <v>0</v>
      </c>
      <c r="EE21" s="128">
        <f>EE4^3+EF4^3+EG4^3+EH4^3+EE5^3+EF5^3+EG5^3+EH5^3+EE6^3+EF6^3+EG6^3+EH6^3+EE7^3+EF7^3+EG7^3+EH7^3</f>
        <v>0</v>
      </c>
      <c r="EF21" s="128">
        <f>EE8^3+EF8^3+EG8^3+EH8^3+EE9^3+EF9^3+EG9^3+EH9^3+EE10^3+EF10^3+EG10^3+EH10^3+EE11^3+EF11^3+EG11^3+EH11^3</f>
        <v>0</v>
      </c>
      <c r="EG21" s="128">
        <f>EE12^3+EF12^3+EG12^3+EH12^3+EE13^3+EF13^3+EG13^3+EH13^3+EE14^3+EF14^3+EG14^3+EH14^3+EE15^3+EF15^3+EG15^3+EH15^3</f>
        <v>0</v>
      </c>
      <c r="EH21" s="128">
        <f>EE16^3+EF16^3+EG16^3+EH16^3+EE17^3+EF17^3+EG17^3+EH17^3+EE18^3+EF18^3+EG18^3+EH18^3+EE19^3+EF19^3+EG19^3+EH19^3</f>
        <v>0</v>
      </c>
      <c r="EI21" s="128">
        <f>EI4^3+EJ4^3+EK4^3+EL4^3+EI5^3+EJ5^3+EK5^3+EL5^3+EI6^3+EJ6^3+EK6^3+EL6^3+EI7^3+EJ7^3+EK7^3+EL7^3</f>
        <v>0</v>
      </c>
      <c r="EJ21" s="128">
        <f>EI8^3+EJ8^3+EK8^3+EL8^3+EI9^3+EJ9^3+EK9^3+EL9^3+EI10^3+EJ10^3+EK10^3+EL10^3+EI11^3+EJ11^3+EK11^3+EL11^3</f>
        <v>0</v>
      </c>
      <c r="EK21" s="128">
        <f>EI12^3+EJ12^3+EK12^3+EL12^3+EI13^3+EJ13^3+EK13^3+EL13^3+EI14^3+EJ14^3+EK14^3+EL14^3+EI15^3+EJ15^3+EK15^3+EL15^3</f>
        <v>0</v>
      </c>
      <c r="EL21" s="128">
        <f>EI16^3+EJ16^3+EK16^3+EL16^3+EI17^3+EJ17^3+EK17^3+EL17^3+EI18^3+EJ18^3+EK18^3+EL18^3+EI19^3+EJ19^3+EK19^3+EL19^3</f>
        <v>0</v>
      </c>
      <c r="EM21" s="128">
        <f>EM4^3+EN4^3+EO4^3+EP4^3+EM5^3+EN5^3+EO5^3+EP5^3+EM6^3+EN6^3+EO6^3+EP6^3+EM7^3+EN7^3+EO7^3+EP7^3</f>
        <v>0</v>
      </c>
      <c r="EN21" s="128">
        <f>EM8^3+EN8^3+EO8^3+EP8^3+EM9^3+EN9^3+EO9^3+EP9^3+EM10^3+EN10^3+EO10^3+EP10^3+EM11^3+EN11^3+EO11^3+EP11^3</f>
        <v>0</v>
      </c>
      <c r="EO21" s="128">
        <f>EM12^3+EN12^3+EO12^3+EP12^3+EM13^3+EN13^3+EO13^3+EP13^3+EM14^3+EN14^3+EO14^3+EP14^3+EM15^3+EN15^3+EO15^3+EP15^3</f>
        <v>0</v>
      </c>
      <c r="EP21" s="128">
        <f>EM16^3+EN16^3+EO16^3+EP16^3+EM17^3+EN17^3+EO17^3+EP17^3+EM18^3+EN18^3+EO18^3+EP18^3+EM19^3+EN19^3+EO19^3+EP19^3</f>
        <v>0</v>
      </c>
      <c r="EQ21" s="129">
        <f>SUMSQ(EA19,EB18,EC17,ED16,EE15,EF14,EG13,EH12,EI11,EJ10,EK9,EL8,EM7,EN6,EO5,GD3,EP4)</f>
        <v>0</v>
      </c>
      <c r="ER21" s="130">
        <f>SUMSQ(EA11,EB10,EC9,ED8,EE7,EF6,EG5,EH4,EI19,EJ18,EK17,EL16,EM15,EN14,EO13,EP12)</f>
        <v>0</v>
      </c>
      <c r="ES21" s="32"/>
      <c r="ET21" s="131"/>
      <c r="EU21" s="131"/>
      <c r="EV21" s="131"/>
      <c r="EW21" s="131"/>
      <c r="EX21" s="131"/>
      <c r="EY21" s="131"/>
      <c r="EZ21" s="131"/>
      <c r="FA21" s="131"/>
      <c r="FB21" s="131"/>
      <c r="FC21" s="131"/>
      <c r="FD21" s="131"/>
      <c r="FE21" s="131"/>
      <c r="FF21" s="131"/>
      <c r="FG21" s="131"/>
      <c r="FH21" s="131"/>
      <c r="FI21" s="131"/>
      <c r="FJ21" s="32"/>
      <c r="FK21" s="115"/>
    </row>
    <row r="22" spans="1:168" ht="13.5" thickBot="1" x14ac:dyDescent="0.25">
      <c r="A22" s="32"/>
      <c r="B22" s="32"/>
      <c r="C22" s="32"/>
      <c r="D22" s="106" t="s">
        <v>81</v>
      </c>
      <c r="E22" s="107" t="s">
        <v>207</v>
      </c>
      <c r="F22" s="110">
        <f>B4+(8*B6)</f>
        <v>9</v>
      </c>
      <c r="G22" s="104"/>
      <c r="H22" s="43"/>
      <c r="I22" s="109"/>
      <c r="J22" s="132"/>
      <c r="K22" s="133"/>
      <c r="L22" s="133"/>
      <c r="M22" s="133"/>
      <c r="N22" s="133"/>
      <c r="O22" s="133"/>
      <c r="P22" s="133"/>
      <c r="Q22" s="133"/>
      <c r="R22" s="133"/>
      <c r="S22" s="133"/>
      <c r="T22" s="133"/>
      <c r="U22" s="133"/>
      <c r="V22" s="133"/>
      <c r="W22" s="133"/>
      <c r="X22" s="133"/>
      <c r="Y22" s="133"/>
      <c r="Z22" s="133"/>
      <c r="AA22" s="134"/>
      <c r="AB22" s="134"/>
      <c r="AC22" s="133"/>
      <c r="AD22" s="135" t="s">
        <v>87</v>
      </c>
      <c r="AE22" s="135" t="s">
        <v>84</v>
      </c>
      <c r="AF22" s="135" t="s">
        <v>81</v>
      </c>
      <c r="AG22" s="135" t="s">
        <v>78</v>
      </c>
      <c r="AH22" s="135" t="s">
        <v>155</v>
      </c>
      <c r="AI22" s="135" t="s">
        <v>150</v>
      </c>
      <c r="AJ22" s="135" t="s">
        <v>149</v>
      </c>
      <c r="AK22" s="135" t="s">
        <v>144</v>
      </c>
      <c r="AL22" s="135" t="s">
        <v>261</v>
      </c>
      <c r="AM22" s="135" t="s">
        <v>228</v>
      </c>
      <c r="AN22" s="135" t="s">
        <v>166</v>
      </c>
      <c r="AO22" s="135" t="s">
        <v>164</v>
      </c>
      <c r="AP22" s="135" t="s">
        <v>50</v>
      </c>
      <c r="AQ22" s="135" t="s">
        <v>66</v>
      </c>
      <c r="AR22" s="135" t="s">
        <v>52</v>
      </c>
      <c r="AS22" s="135" t="s">
        <v>33</v>
      </c>
      <c r="AT22" s="136"/>
      <c r="AU22" s="115"/>
      <c r="AV22" s="42"/>
      <c r="AW22" s="109"/>
      <c r="AX22" s="58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  <c r="BN22" s="46"/>
      <c r="BO22" s="137"/>
      <c r="BP22" s="137"/>
      <c r="BQ22" s="32" t="s">
        <v>0</v>
      </c>
      <c r="BR22" s="135"/>
      <c r="BS22" s="135"/>
      <c r="BT22" s="135"/>
      <c r="BU22" s="135"/>
      <c r="BV22" s="135"/>
      <c r="BW22" s="135"/>
      <c r="BX22" s="135"/>
      <c r="BY22" s="135"/>
      <c r="BZ22" s="135"/>
      <c r="CA22" s="135"/>
      <c r="CB22" s="135"/>
      <c r="CC22" s="135"/>
      <c r="CD22" s="135"/>
      <c r="CE22" s="135"/>
      <c r="CF22" s="135"/>
      <c r="CG22" s="135"/>
      <c r="CH22" s="32"/>
      <c r="CI22" s="115"/>
      <c r="CK22" s="109"/>
      <c r="CL22" s="58"/>
      <c r="CM22" s="46"/>
      <c r="CN22" s="46"/>
      <c r="CO22" s="46"/>
      <c r="CP22" s="46"/>
      <c r="CQ22" s="46"/>
      <c r="CR22" s="46"/>
      <c r="CS22" s="46"/>
      <c r="CT22" s="46"/>
      <c r="CU22" s="46"/>
      <c r="CV22" s="46"/>
      <c r="CW22" s="46"/>
      <c r="CX22" s="46"/>
      <c r="CY22" s="46"/>
      <c r="CZ22" s="46"/>
      <c r="DA22" s="46"/>
      <c r="DB22" s="46"/>
      <c r="DC22" s="137"/>
      <c r="DD22" s="137"/>
      <c r="DE22" s="32" t="s">
        <v>0</v>
      </c>
      <c r="DF22" s="135"/>
      <c r="DG22" s="135"/>
      <c r="DH22" s="135"/>
      <c r="DI22" s="135"/>
      <c r="DJ22" s="135"/>
      <c r="DK22" s="135"/>
      <c r="DL22" s="135"/>
      <c r="DM22" s="135"/>
      <c r="DN22" s="135"/>
      <c r="DO22" s="135"/>
      <c r="DP22" s="135"/>
      <c r="DQ22" s="135"/>
      <c r="DR22" s="135"/>
      <c r="DS22" s="135"/>
      <c r="DT22" s="135"/>
      <c r="DU22" s="135"/>
      <c r="DV22" s="32"/>
      <c r="DW22" s="115"/>
      <c r="DY22" s="109"/>
      <c r="DZ22" s="58"/>
      <c r="EA22" s="46"/>
      <c r="EB22" s="46"/>
      <c r="EC22" s="46"/>
      <c r="ED22" s="46"/>
      <c r="EE22" s="46"/>
      <c r="EF22" s="46"/>
      <c r="EG22" s="46"/>
      <c r="EH22" s="46"/>
      <c r="EI22" s="46"/>
      <c r="EJ22" s="46"/>
      <c r="EK22" s="46"/>
      <c r="EL22" s="46"/>
      <c r="EM22" s="46"/>
      <c r="EN22" s="46"/>
      <c r="EO22" s="46"/>
      <c r="EP22" s="46"/>
      <c r="EQ22" s="137"/>
      <c r="ER22" s="137"/>
      <c r="ES22" s="32" t="s">
        <v>0</v>
      </c>
      <c r="ET22" s="135"/>
      <c r="EU22" s="135"/>
      <c r="EV22" s="135"/>
      <c r="EW22" s="135"/>
      <c r="EX22" s="135"/>
      <c r="EY22" s="135"/>
      <c r="EZ22" s="135"/>
      <c r="FA22" s="135"/>
      <c r="FB22" s="135"/>
      <c r="FC22" s="135"/>
      <c r="FD22" s="135"/>
      <c r="FE22" s="135"/>
      <c r="FF22" s="135"/>
      <c r="FG22" s="135"/>
      <c r="FH22" s="135"/>
      <c r="FI22" s="135"/>
      <c r="FJ22" s="32"/>
      <c r="FK22" s="115"/>
    </row>
    <row r="23" spans="1:168" ht="14.25" thickTop="1" thickBot="1" x14ac:dyDescent="0.25">
      <c r="A23" s="32"/>
      <c r="B23" s="32"/>
      <c r="C23" s="32"/>
      <c r="D23" s="106" t="s">
        <v>192</v>
      </c>
      <c r="E23" s="107" t="s">
        <v>207</v>
      </c>
      <c r="F23" s="108">
        <f>B4+(9*B6)</f>
        <v>10</v>
      </c>
      <c r="G23" s="104"/>
      <c r="H23" s="43"/>
      <c r="I23" s="138"/>
      <c r="J23" s="139"/>
      <c r="K23" s="139"/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  <c r="AC23" s="139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39"/>
      <c r="AU23" s="141" t="s">
        <v>0</v>
      </c>
      <c r="AV23" s="42"/>
      <c r="AW23" s="138"/>
      <c r="AX23" s="142"/>
      <c r="AY23" s="143"/>
      <c r="AZ23" s="143"/>
      <c r="BA23" s="143"/>
      <c r="BB23" s="143"/>
      <c r="BC23" s="143"/>
      <c r="BD23" s="143"/>
      <c r="BE23" s="143"/>
      <c r="BF23" s="143"/>
      <c r="BG23" s="143"/>
      <c r="BH23" s="143"/>
      <c r="BI23" s="143"/>
      <c r="BJ23" s="143"/>
      <c r="BK23" s="143"/>
      <c r="BL23" s="143"/>
      <c r="BM23" s="143"/>
      <c r="BN23" s="143"/>
      <c r="BO23" s="143"/>
      <c r="BP23" s="143"/>
      <c r="BQ23" s="143"/>
      <c r="BR23" s="140"/>
      <c r="BS23" s="140"/>
      <c r="BT23" s="140"/>
      <c r="BU23" s="140"/>
      <c r="BV23" s="140"/>
      <c r="BW23" s="140"/>
      <c r="BX23" s="140"/>
      <c r="BY23" s="140"/>
      <c r="BZ23" s="140"/>
      <c r="CA23" s="140"/>
      <c r="CB23" s="140"/>
      <c r="CC23" s="140"/>
      <c r="CD23" s="140"/>
      <c r="CE23" s="140"/>
      <c r="CF23" s="140"/>
      <c r="CG23" s="140"/>
      <c r="CH23" s="143"/>
      <c r="CI23" s="141" t="s">
        <v>0</v>
      </c>
      <c r="CJ23" s="43"/>
      <c r="CK23" s="138"/>
      <c r="CL23" s="142"/>
      <c r="CM23" s="143"/>
      <c r="CN23" s="143"/>
      <c r="CO23" s="143"/>
      <c r="CP23" s="143"/>
      <c r="CQ23" s="143"/>
      <c r="CR23" s="143"/>
      <c r="CS23" s="143"/>
      <c r="CT23" s="143"/>
      <c r="CU23" s="143"/>
      <c r="CV23" s="143"/>
      <c r="CW23" s="143"/>
      <c r="CX23" s="143"/>
      <c r="CY23" s="143"/>
      <c r="CZ23" s="143"/>
      <c r="DA23" s="143"/>
      <c r="DB23" s="143"/>
      <c r="DC23" s="143"/>
      <c r="DD23" s="143"/>
      <c r="DE23" s="143"/>
      <c r="DF23" s="140"/>
      <c r="DG23" s="140"/>
      <c r="DH23" s="140"/>
      <c r="DI23" s="140"/>
      <c r="DJ23" s="140"/>
      <c r="DK23" s="140"/>
      <c r="DL23" s="140"/>
      <c r="DM23" s="140"/>
      <c r="DN23" s="140"/>
      <c r="DO23" s="140"/>
      <c r="DP23" s="140"/>
      <c r="DQ23" s="140"/>
      <c r="DR23" s="140"/>
      <c r="DS23" s="140"/>
      <c r="DT23" s="140"/>
      <c r="DU23" s="140"/>
      <c r="DV23" s="143"/>
      <c r="DW23" s="141" t="s">
        <v>0</v>
      </c>
      <c r="DX23" s="43"/>
      <c r="DY23" s="138"/>
      <c r="DZ23" s="142"/>
      <c r="EA23" s="143"/>
      <c r="EB23" s="143"/>
      <c r="EC23" s="143"/>
      <c r="ED23" s="143"/>
      <c r="EE23" s="143"/>
      <c r="EF23" s="143"/>
      <c r="EG23" s="143"/>
      <c r="EH23" s="143"/>
      <c r="EI23" s="143"/>
      <c r="EJ23" s="143"/>
      <c r="EK23" s="143"/>
      <c r="EL23" s="143"/>
      <c r="EM23" s="143"/>
      <c r="EN23" s="143"/>
      <c r="EO23" s="143"/>
      <c r="EP23" s="143"/>
      <c r="EQ23" s="143"/>
      <c r="ER23" s="143"/>
      <c r="ES23" s="143"/>
      <c r="ET23" s="140"/>
      <c r="EU23" s="140"/>
      <c r="EV23" s="140"/>
      <c r="EW23" s="140"/>
      <c r="EX23" s="140"/>
      <c r="EY23" s="140"/>
      <c r="EZ23" s="140"/>
      <c r="FA23" s="140"/>
      <c r="FB23" s="140"/>
      <c r="FC23" s="140"/>
      <c r="FD23" s="140"/>
      <c r="FE23" s="140"/>
      <c r="FF23" s="140"/>
      <c r="FG23" s="140"/>
      <c r="FH23" s="140"/>
      <c r="FI23" s="140"/>
      <c r="FJ23" s="143"/>
      <c r="FK23" s="141" t="s">
        <v>0</v>
      </c>
      <c r="FL23" s="43"/>
    </row>
    <row r="24" spans="1:168" ht="14.25" thickTop="1" thickBot="1" x14ac:dyDescent="0.25">
      <c r="A24" s="32"/>
      <c r="B24" s="32"/>
      <c r="C24" s="32"/>
      <c r="D24" s="106" t="s">
        <v>172</v>
      </c>
      <c r="E24" s="107" t="s">
        <v>207</v>
      </c>
      <c r="F24" s="108">
        <f>B4+(10*B6)</f>
        <v>11</v>
      </c>
      <c r="G24" s="104"/>
      <c r="H24" s="43"/>
      <c r="K24" s="25" t="s">
        <v>0</v>
      </c>
      <c r="L24" s="25" t="s">
        <v>0</v>
      </c>
      <c r="W24" s="25" t="s">
        <v>0</v>
      </c>
      <c r="X24" s="25" t="s">
        <v>0</v>
      </c>
      <c r="Y24" s="25" t="s">
        <v>0</v>
      </c>
      <c r="Z24" s="25" t="s">
        <v>0</v>
      </c>
      <c r="AA24" s="25" t="s">
        <v>0</v>
      </c>
      <c r="AB24" s="25" t="s">
        <v>0</v>
      </c>
      <c r="AY24" s="25" t="s">
        <v>0</v>
      </c>
      <c r="AZ24" s="25" t="s">
        <v>0</v>
      </c>
      <c r="BO24" s="25" t="s">
        <v>0</v>
      </c>
      <c r="CM24" s="25" t="s">
        <v>0</v>
      </c>
      <c r="CN24" s="25" t="s">
        <v>0</v>
      </c>
      <c r="DC24" s="25" t="s">
        <v>0</v>
      </c>
      <c r="EA24" s="25" t="s">
        <v>0</v>
      </c>
      <c r="EB24" s="25" t="s">
        <v>0</v>
      </c>
      <c r="EJ24" s="25" t="s">
        <v>0</v>
      </c>
      <c r="EQ24" s="25" t="s">
        <v>0</v>
      </c>
      <c r="ET24" s="33" t="s">
        <v>0</v>
      </c>
    </row>
    <row r="25" spans="1:168" ht="14.25" thickTop="1" thickBot="1" x14ac:dyDescent="0.25">
      <c r="A25" s="32"/>
      <c r="B25" s="32"/>
      <c r="C25" s="32"/>
      <c r="D25" s="106" t="s">
        <v>100</v>
      </c>
      <c r="E25" s="107" t="s">
        <v>207</v>
      </c>
      <c r="F25" s="110">
        <f>B4+(11*B6)</f>
        <v>12</v>
      </c>
      <c r="G25" s="104"/>
      <c r="H25" s="43"/>
      <c r="I25" s="38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39"/>
      <c r="AU25" s="41"/>
      <c r="AW25" s="38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  <c r="BO25" s="39"/>
      <c r="BP25" s="39"/>
      <c r="BQ25" s="39"/>
      <c r="BR25" s="40"/>
      <c r="BS25" s="40"/>
      <c r="BT25" s="40"/>
      <c r="BU25" s="40"/>
      <c r="BV25" s="40"/>
      <c r="BW25" s="40"/>
      <c r="BX25" s="40"/>
      <c r="BY25" s="40"/>
      <c r="BZ25" s="40"/>
      <c r="CA25" s="40"/>
      <c r="CB25" s="40"/>
      <c r="CC25" s="40"/>
      <c r="CD25" s="40"/>
      <c r="CE25" s="40"/>
      <c r="CF25" s="40"/>
      <c r="CG25" s="40"/>
      <c r="CH25" s="39"/>
      <c r="CI25" s="41"/>
      <c r="CJ25" s="144"/>
      <c r="CK25" s="38"/>
      <c r="CL25" s="39"/>
      <c r="CM25" s="39"/>
      <c r="CN25" s="39"/>
      <c r="CO25" s="39"/>
      <c r="CP25" s="39"/>
      <c r="CQ25" s="39"/>
      <c r="CR25" s="39"/>
      <c r="CS25" s="39"/>
      <c r="CT25" s="39"/>
      <c r="CU25" s="39"/>
      <c r="CV25" s="39"/>
      <c r="CW25" s="39"/>
      <c r="CX25" s="39"/>
      <c r="CY25" s="39"/>
      <c r="CZ25" s="39"/>
      <c r="DA25" s="39"/>
      <c r="DB25" s="39"/>
      <c r="DC25" s="39"/>
      <c r="DD25" s="39"/>
      <c r="DE25" s="39"/>
      <c r="DF25" s="40"/>
      <c r="DG25" s="40"/>
      <c r="DH25" s="40"/>
      <c r="DI25" s="40"/>
      <c r="DJ25" s="40"/>
      <c r="DK25" s="40"/>
      <c r="DL25" s="40"/>
      <c r="DM25" s="40"/>
      <c r="DN25" s="40"/>
      <c r="DO25" s="40"/>
      <c r="DP25" s="40"/>
      <c r="DQ25" s="40"/>
      <c r="DR25" s="40"/>
      <c r="DS25" s="40"/>
      <c r="DT25" s="40"/>
      <c r="DU25" s="40"/>
      <c r="DV25" s="39"/>
      <c r="DW25" s="41"/>
      <c r="DY25" s="38"/>
      <c r="DZ25" s="39"/>
      <c r="EA25" s="39"/>
      <c r="EB25" s="39"/>
      <c r="EC25" s="39"/>
      <c r="ED25" s="39"/>
      <c r="EE25" s="39"/>
      <c r="EF25" s="39"/>
      <c r="EG25" s="39"/>
      <c r="EH25" s="39"/>
      <c r="EI25" s="39"/>
      <c r="EJ25" s="39"/>
      <c r="EK25" s="39"/>
      <c r="EL25" s="39"/>
      <c r="EM25" s="39"/>
      <c r="EN25" s="39"/>
      <c r="EO25" s="39"/>
      <c r="EP25" s="39"/>
      <c r="EQ25" s="39"/>
      <c r="ER25" s="39"/>
      <c r="ES25" s="39"/>
      <c r="ET25" s="40"/>
      <c r="EU25" s="40"/>
      <c r="EV25" s="40"/>
      <c r="EW25" s="40"/>
      <c r="EX25" s="40"/>
      <c r="EY25" s="40"/>
      <c r="EZ25" s="40"/>
      <c r="FA25" s="40"/>
      <c r="FB25" s="40"/>
      <c r="FC25" s="40"/>
      <c r="FD25" s="40"/>
      <c r="FE25" s="40"/>
      <c r="FF25" s="40"/>
      <c r="FG25" s="40"/>
      <c r="FH25" s="40"/>
      <c r="FI25" s="40"/>
      <c r="FJ25" s="39"/>
      <c r="FK25" s="41"/>
    </row>
    <row r="26" spans="1:168" ht="13.5" thickBot="1" x14ac:dyDescent="0.25">
      <c r="A26" s="32"/>
      <c r="B26" s="32"/>
      <c r="C26" s="32"/>
      <c r="D26" s="106" t="s">
        <v>72</v>
      </c>
      <c r="E26" s="107" t="s">
        <v>207</v>
      </c>
      <c r="F26" s="110">
        <f>B4+(12*B6)</f>
        <v>13</v>
      </c>
      <c r="G26" s="104"/>
      <c r="H26" s="43"/>
      <c r="I26" s="44"/>
      <c r="J26" s="45" t="s">
        <v>2</v>
      </c>
      <c r="K26" s="46" t="s">
        <v>0</v>
      </c>
      <c r="L26" s="46"/>
      <c r="M26" s="46"/>
      <c r="N26" s="46"/>
      <c r="O26" s="46"/>
      <c r="P26" s="46"/>
      <c r="Q26" s="46"/>
      <c r="R26" s="46"/>
      <c r="S26" s="47" t="s">
        <v>430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8"/>
      <c r="AE26" s="48"/>
      <c r="AF26" s="48"/>
      <c r="AG26" s="48"/>
      <c r="AH26" s="48"/>
      <c r="AI26" s="48"/>
      <c r="AJ26" s="48"/>
      <c r="AK26" s="48"/>
      <c r="AL26" s="49" t="s">
        <v>275</v>
      </c>
      <c r="AM26" s="48"/>
      <c r="AN26" s="48"/>
      <c r="AO26" s="48"/>
      <c r="AP26" s="48"/>
      <c r="AQ26" s="48"/>
      <c r="AR26" s="48"/>
      <c r="AS26" s="48"/>
      <c r="AT26" s="50"/>
      <c r="AU26" s="51"/>
      <c r="AW26" s="44"/>
      <c r="AX26" s="45" t="s">
        <v>2</v>
      </c>
      <c r="AY26" s="46" t="s">
        <v>0</v>
      </c>
      <c r="AZ26" s="46"/>
      <c r="BA26" s="46"/>
      <c r="BB26" s="46"/>
      <c r="BC26" s="46"/>
      <c r="BD26" s="46"/>
      <c r="BE26" s="46"/>
      <c r="BF26" s="46"/>
      <c r="BG26" s="47" t="s">
        <v>445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8"/>
      <c r="BS26" s="48"/>
      <c r="BT26" s="48"/>
      <c r="BU26" s="48"/>
      <c r="BV26" s="48"/>
      <c r="BW26" s="48"/>
      <c r="BX26" s="48"/>
      <c r="BY26" s="48"/>
      <c r="BZ26" s="49" t="s">
        <v>275</v>
      </c>
      <c r="CA26" s="48"/>
      <c r="CB26" s="48"/>
      <c r="CC26" s="48"/>
      <c r="CD26" s="48"/>
      <c r="CE26" s="48"/>
      <c r="CF26" s="48"/>
      <c r="CG26" s="48"/>
      <c r="CH26" s="50"/>
      <c r="CI26" s="51"/>
      <c r="CJ26" s="144"/>
      <c r="CK26" s="44"/>
      <c r="CL26" s="45" t="s">
        <v>2</v>
      </c>
      <c r="CM26" s="46" t="s">
        <v>0</v>
      </c>
      <c r="CN26" s="46"/>
      <c r="CO26" s="46"/>
      <c r="CP26" s="46"/>
      <c r="CQ26" s="46"/>
      <c r="CR26" s="46"/>
      <c r="CS26" s="46"/>
      <c r="CT26" s="46"/>
      <c r="CU26" s="47" t="s">
        <v>460</v>
      </c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8"/>
      <c r="DG26" s="48"/>
      <c r="DH26" s="48"/>
      <c r="DI26" s="48"/>
      <c r="DJ26" s="48"/>
      <c r="DK26" s="48"/>
      <c r="DL26" s="48"/>
      <c r="DM26" s="48"/>
      <c r="DN26" s="49" t="s">
        <v>275</v>
      </c>
      <c r="DO26" s="48"/>
      <c r="DP26" s="48"/>
      <c r="DQ26" s="48"/>
      <c r="DR26" s="48"/>
      <c r="DS26" s="48"/>
      <c r="DT26" s="48"/>
      <c r="DU26" s="48"/>
      <c r="DV26" s="50"/>
      <c r="DW26" s="51"/>
      <c r="DY26" s="44"/>
      <c r="DZ26" s="45" t="s">
        <v>2</v>
      </c>
      <c r="EA26" s="46" t="s">
        <v>0</v>
      </c>
      <c r="EB26" s="46"/>
      <c r="EC26" s="46"/>
      <c r="ED26" s="46"/>
      <c r="EE26" s="46"/>
      <c r="EF26" s="46"/>
      <c r="EG26" s="46"/>
      <c r="EH26" s="46"/>
      <c r="EI26" s="47" t="s">
        <v>475</v>
      </c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8"/>
      <c r="EU26" s="48"/>
      <c r="EV26" s="48"/>
      <c r="EW26" s="48"/>
      <c r="EX26" s="48"/>
      <c r="EY26" s="48"/>
      <c r="EZ26" s="48"/>
      <c r="FA26" s="48"/>
      <c r="FB26" s="49" t="s">
        <v>275</v>
      </c>
      <c r="FC26" s="48"/>
      <c r="FD26" s="48"/>
      <c r="FE26" s="48"/>
      <c r="FF26" s="48"/>
      <c r="FG26" s="48"/>
      <c r="FH26" s="48"/>
      <c r="FI26" s="48"/>
      <c r="FJ26" s="50"/>
      <c r="FK26" s="51"/>
    </row>
    <row r="27" spans="1:168" x14ac:dyDescent="0.2">
      <c r="A27" s="32"/>
      <c r="B27" s="32"/>
      <c r="C27" s="32"/>
      <c r="D27" s="106" t="s">
        <v>187</v>
      </c>
      <c r="E27" s="107" t="s">
        <v>207</v>
      </c>
      <c r="F27" s="108">
        <f>B4+(13*B6)</f>
        <v>14</v>
      </c>
      <c r="G27" s="104"/>
      <c r="H27" s="43"/>
      <c r="I27" s="57"/>
      <c r="J27" s="58"/>
      <c r="K27" s="1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2"/>
      <c r="AA27" s="59">
        <f>K27^3+L27^3+M27^3+N27^3+O27^3+P27^3+Q27^3+R27^3+K28^3+L28^3+M28^3+N28^3+O28^3+P28^3+Q28^3+R28^3</f>
        <v>0</v>
      </c>
      <c r="AB27" s="60">
        <f>K27^3+L27^3+M27^3+N27^3+O27^3+P27^3+Q27^3+R27^3+S27^3+T27^3+U27^3+V27^3+W27^3+X27^3+Y27^3+Z27^3</f>
        <v>0</v>
      </c>
      <c r="AC27" s="61"/>
      <c r="AD27" s="68"/>
      <c r="AE27" s="69"/>
      <c r="AF27" s="69"/>
      <c r="AG27" s="69"/>
      <c r="AH27" s="70"/>
      <c r="AI27" s="70"/>
      <c r="AJ27" s="70"/>
      <c r="AK27" s="70"/>
      <c r="AL27" s="69"/>
      <c r="AM27" s="69"/>
      <c r="AN27" s="69"/>
      <c r="AO27" s="69"/>
      <c r="AP27" s="70"/>
      <c r="AQ27" s="70"/>
      <c r="AR27" s="70"/>
      <c r="AS27" s="71"/>
      <c r="AT27" s="66"/>
      <c r="AU27" s="51"/>
      <c r="AW27" s="57"/>
      <c r="AX27" s="58"/>
      <c r="AY27" s="1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2"/>
      <c r="BO27" s="59">
        <f>AY27^3+AZ27^3+BA27^3+BB27^3+BC27^3+BD27^3+BE27^3+BF27^3+AY28^3+AZ28^3+BA28^3+BB28^3+BC28^3+BD28^3+BE28^3+BF28^3</f>
        <v>0</v>
      </c>
      <c r="BP27" s="60">
        <f>AY27^3+AZ27^3+BA27^3+BB27^3+BC27^3+BD27^3+BE27^3+BF27^3+BG27^3+BH27^3+BI27^3+BJ27^3+BK27^3+BL27^3+BM27^3+BN27^3</f>
        <v>0</v>
      </c>
      <c r="BQ27" s="61"/>
      <c r="BR27" s="68"/>
      <c r="BS27" s="69"/>
      <c r="BT27" s="69"/>
      <c r="BU27" s="69"/>
      <c r="BV27" s="69"/>
      <c r="BW27" s="69"/>
      <c r="BX27" s="69"/>
      <c r="BY27" s="69"/>
      <c r="BZ27" s="70"/>
      <c r="CA27" s="70"/>
      <c r="CB27" s="70"/>
      <c r="CC27" s="70"/>
      <c r="CD27" s="70"/>
      <c r="CE27" s="70"/>
      <c r="CF27" s="70"/>
      <c r="CG27" s="71"/>
      <c r="CH27" s="66"/>
      <c r="CI27" s="51"/>
      <c r="CJ27" s="144"/>
      <c r="CK27" s="57"/>
      <c r="CL27" s="58"/>
      <c r="CM27" s="1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2"/>
      <c r="DC27" s="59">
        <f>CM27^3+CN27^3+CO27^3+CP27^3+CQ27^3+CR27^3+CS27^3+CT27^3+CM28^3+CN28^3+CO28^3+CP28^3+CQ28^3+CR28^3+CS28^3+CT28^3</f>
        <v>0</v>
      </c>
      <c r="DD27" s="60">
        <f>CM27^3+CN27^3+CO27^3+CP27^3+CQ27^3+CR27^3+CS27^3+CT27^3+CU27^3+CV27^3+CW27^3+CX27^3+CY27^3+CZ27^3+DA27^3+DB27^3</f>
        <v>0</v>
      </c>
      <c r="DE27" s="61"/>
      <c r="DF27" s="68"/>
      <c r="DG27" s="69"/>
      <c r="DH27" s="70"/>
      <c r="DI27" s="70"/>
      <c r="DJ27" s="69"/>
      <c r="DK27" s="69"/>
      <c r="DL27" s="70"/>
      <c r="DM27" s="70"/>
      <c r="DN27" s="69"/>
      <c r="DO27" s="69"/>
      <c r="DP27" s="70"/>
      <c r="DQ27" s="70"/>
      <c r="DR27" s="69"/>
      <c r="DS27" s="69"/>
      <c r="DT27" s="70"/>
      <c r="DU27" s="71"/>
      <c r="DV27" s="66"/>
      <c r="DW27" s="51"/>
      <c r="DY27" s="57"/>
      <c r="DZ27" s="58"/>
      <c r="EA27" s="1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2"/>
      <c r="EQ27" s="59">
        <f>EA27^3+EB27^3+EC27^3+ED27^3+EE27^3+EF27^3+EG27^3+EH27^3+EA28^3+EB28^3+EC28^3+ED28^3+EE28^3+EF28^3+EG28^3+EH28^3</f>
        <v>0</v>
      </c>
      <c r="ER27" s="60">
        <f>EA27^3+EB27^3+EC27^3+ED27^3+EE27^3+EF27^3+EG27^3+EH27^3+EI27^3+EJ27^3+EK27^3+EL27^3+EM27^3+EN27^3+EO27^3+EP27^3</f>
        <v>0</v>
      </c>
      <c r="ES27" s="61"/>
      <c r="ET27" s="68"/>
      <c r="EU27" s="69"/>
      <c r="EV27" s="69"/>
      <c r="EW27" s="69"/>
      <c r="EX27" s="69"/>
      <c r="EY27" s="69"/>
      <c r="EZ27" s="69"/>
      <c r="FA27" s="69"/>
      <c r="FB27" s="69"/>
      <c r="FC27" s="69"/>
      <c r="FD27" s="69"/>
      <c r="FE27" s="69"/>
      <c r="FF27" s="69"/>
      <c r="FG27" s="69"/>
      <c r="FH27" s="69"/>
      <c r="FI27" s="73"/>
      <c r="FJ27" s="66"/>
      <c r="FK27" s="51"/>
    </row>
    <row r="28" spans="1:168" x14ac:dyDescent="0.2">
      <c r="A28" s="32"/>
      <c r="B28" s="32"/>
      <c r="C28" s="32"/>
      <c r="D28" s="106" t="s">
        <v>219</v>
      </c>
      <c r="E28" s="107" t="s">
        <v>207</v>
      </c>
      <c r="F28" s="108">
        <f>B4+(14*B6)</f>
        <v>15</v>
      </c>
      <c r="G28" s="104"/>
      <c r="H28" s="43"/>
      <c r="I28" s="74"/>
      <c r="J28" s="58"/>
      <c r="K28" s="3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5"/>
      <c r="AA28" s="75">
        <f>S27^3+T27^3+U27^3+V27^3+W27^3+X27^3+Y27^3+Z27^3+S28^3+T28^3+U28^3+V28^3+W28^3+X28^3+Y28^3+Z28^3</f>
        <v>0</v>
      </c>
      <c r="AB28" s="76">
        <f t="shared" ref="AB28:AB42" si="4">K28^3+L28^3+M28^3+N28^3+O28^3+P28^3+Q28^3+R28^3+S28^3+T28^3+U28^3+V28^3+W28^3+X28^3+Y28^3+Z28^3</f>
        <v>0</v>
      </c>
      <c r="AC28" s="61"/>
      <c r="AD28" s="81"/>
      <c r="AE28" s="82"/>
      <c r="AF28" s="82"/>
      <c r="AG28" s="82"/>
      <c r="AH28" s="83"/>
      <c r="AI28" s="83"/>
      <c r="AJ28" s="83"/>
      <c r="AK28" s="83"/>
      <c r="AL28" s="82"/>
      <c r="AM28" s="82"/>
      <c r="AN28" s="82"/>
      <c r="AO28" s="82"/>
      <c r="AP28" s="83"/>
      <c r="AQ28" s="83"/>
      <c r="AR28" s="83"/>
      <c r="AS28" s="84"/>
      <c r="AT28" s="66"/>
      <c r="AU28" s="51"/>
      <c r="AW28" s="74"/>
      <c r="AX28" s="58"/>
      <c r="AY28" s="3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5"/>
      <c r="BO28" s="75">
        <f>BG27^3+BH27^3+BI27^3+BJ27^3+BK27^3+BL27^3+BM27^3+BN27^3+BG28^3+BH28^3+BI28^3+BJ28^3+BK28^3+BL28^3+BM28^3+BN28^3</f>
        <v>0</v>
      </c>
      <c r="BP28" s="76">
        <f t="shared" ref="BP28:BP42" si="5">AY28^3+AZ28^3+BA28^3+BB28^3+BC28^3+BD28^3+BE28^3+BF28^3+BG28^3+BH28^3+BI28^3+BJ28^3+BK28^3+BL28^3+BM28^3+BN28^3</f>
        <v>0</v>
      </c>
      <c r="BQ28" s="61"/>
      <c r="BR28" s="81"/>
      <c r="BS28" s="82"/>
      <c r="BT28" s="82"/>
      <c r="BU28" s="82"/>
      <c r="BV28" s="82"/>
      <c r="BW28" s="82"/>
      <c r="BX28" s="82"/>
      <c r="BY28" s="82"/>
      <c r="BZ28" s="83"/>
      <c r="CA28" s="83"/>
      <c r="CB28" s="83"/>
      <c r="CC28" s="83"/>
      <c r="CD28" s="83"/>
      <c r="CE28" s="83"/>
      <c r="CF28" s="83"/>
      <c r="CG28" s="84"/>
      <c r="CH28" s="66"/>
      <c r="CI28" s="51"/>
      <c r="CJ28" s="144"/>
      <c r="CK28" s="74"/>
      <c r="CL28" s="58"/>
      <c r="CM28" s="3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5"/>
      <c r="DC28" s="75">
        <f>CU27^3+CV27^3+CW27^3+CX27^3+CY27^3+CZ27^3+DA27^3+DB27^3+CU28^3+CV28^3+CW28^3+CX28^3+CY28^3+CZ28^3+DA28^3+DB28^3</f>
        <v>0</v>
      </c>
      <c r="DD28" s="76">
        <f t="shared" ref="DD28:DD42" si="6">CM28^3+CN28^3+CO28^3+CP28^3+CQ28^3+CR28^3+CS28^3+CT28^3+CU28^3+CV28^3+CW28^3+CX28^3+CY28^3+CZ28^3+DA28^3+DB28^3</f>
        <v>0</v>
      </c>
      <c r="DE28" s="61"/>
      <c r="DF28" s="81"/>
      <c r="DG28" s="82"/>
      <c r="DH28" s="83"/>
      <c r="DI28" s="83"/>
      <c r="DJ28" s="82"/>
      <c r="DK28" s="82"/>
      <c r="DL28" s="83"/>
      <c r="DM28" s="83"/>
      <c r="DN28" s="82"/>
      <c r="DO28" s="82"/>
      <c r="DP28" s="83"/>
      <c r="DQ28" s="83"/>
      <c r="DR28" s="82"/>
      <c r="DS28" s="82"/>
      <c r="DT28" s="83"/>
      <c r="DU28" s="84"/>
      <c r="DV28" s="66"/>
      <c r="DW28" s="51"/>
      <c r="DY28" s="74"/>
      <c r="DZ28" s="58"/>
      <c r="EA28" s="3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5"/>
      <c r="EQ28" s="75">
        <f>EI27^3+EJ27^3+EK27^3+EL27^3+EM27^3+EN27^3+EO27^3+EP27^3+EI28^3+EJ28^3+EK28^3+EL28^3+EM28^3+EN28^3+EO28^3+EP28^3</f>
        <v>0</v>
      </c>
      <c r="ER28" s="76">
        <f t="shared" ref="ER28:ER42" si="7">EA28^3+EB28^3+EC28^3+ED28^3+EE28^3+EF28^3+EG28^3+EH28^3+EI28^3+EJ28^3+EK28^3+EL28^3+EM28^3+EN28^3+EO28^3+EP28^3</f>
        <v>0</v>
      </c>
      <c r="ES28" s="61"/>
      <c r="ET28" s="89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  <c r="FF28" s="83"/>
      <c r="FG28" s="83"/>
      <c r="FH28" s="83"/>
      <c r="FI28" s="84"/>
      <c r="FJ28" s="66"/>
      <c r="FK28" s="51"/>
    </row>
    <row r="29" spans="1:168" x14ac:dyDescent="0.2">
      <c r="A29" s="32"/>
      <c r="B29" s="32"/>
      <c r="C29" s="32"/>
      <c r="D29" s="106" t="s">
        <v>14</v>
      </c>
      <c r="E29" s="107" t="s">
        <v>207</v>
      </c>
      <c r="F29" s="108">
        <f>B4+(15*B6)</f>
        <v>16</v>
      </c>
      <c r="G29" s="104"/>
      <c r="H29" s="43"/>
      <c r="I29" s="57"/>
      <c r="J29" s="58"/>
      <c r="K29" s="3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5"/>
      <c r="AA29" s="75">
        <f>K29^3+L29^3+M29^3+N29^3+O29^3+P29^3+Q29^3+R29^3+K30^3+L30^3+M30^3+N30^3+O30^3+P30^3+Q30^3+R30^3</f>
        <v>0</v>
      </c>
      <c r="AB29" s="76">
        <f t="shared" si="4"/>
        <v>0</v>
      </c>
      <c r="AC29" s="88"/>
      <c r="AD29" s="81"/>
      <c r="AE29" s="82"/>
      <c r="AF29" s="82"/>
      <c r="AG29" s="82"/>
      <c r="AH29" s="83"/>
      <c r="AI29" s="83"/>
      <c r="AJ29" s="83"/>
      <c r="AK29" s="83"/>
      <c r="AL29" s="82"/>
      <c r="AM29" s="82"/>
      <c r="AN29" s="82"/>
      <c r="AO29" s="82"/>
      <c r="AP29" s="83"/>
      <c r="AQ29" s="83"/>
      <c r="AR29" s="83"/>
      <c r="AS29" s="84"/>
      <c r="AT29" s="66"/>
      <c r="AU29" s="51"/>
      <c r="AW29" s="57"/>
      <c r="AX29" s="58"/>
      <c r="AY29" s="3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5"/>
      <c r="BO29" s="75">
        <f>AY29^3+AZ29^3+BA29^3+BB29^3+BC29^3+BD29^3+BE29^3+BF29^3+AY30^3+AZ30^3+BA30^3+BB30^3+BC30^3+BD30^3+BE30^3+BF30^3</f>
        <v>0</v>
      </c>
      <c r="BP29" s="76">
        <f t="shared" si="5"/>
        <v>0</v>
      </c>
      <c r="BQ29" s="88"/>
      <c r="BR29" s="89"/>
      <c r="BS29" s="83"/>
      <c r="BT29" s="83"/>
      <c r="BU29" s="83"/>
      <c r="BV29" s="83"/>
      <c r="BW29" s="83"/>
      <c r="BX29" s="83"/>
      <c r="BY29" s="83"/>
      <c r="BZ29" s="82"/>
      <c r="CA29" s="82"/>
      <c r="CB29" s="82"/>
      <c r="CC29" s="82"/>
      <c r="CD29" s="82"/>
      <c r="CE29" s="82"/>
      <c r="CF29" s="82"/>
      <c r="CG29" s="86"/>
      <c r="CH29" s="66"/>
      <c r="CI29" s="51"/>
      <c r="CJ29" s="144"/>
      <c r="CK29" s="57"/>
      <c r="CL29" s="58"/>
      <c r="CM29" s="3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5"/>
      <c r="DC29" s="75">
        <f>CM29^3+CN29^3+CO29^3+CP29^3+CQ29^3+CR29^3+CS29^3+CT29^3+CM30^3+CN30^3+CO30^3+CP30^3+CQ30^3+CR30^3+CS30^3+CT30^3</f>
        <v>0</v>
      </c>
      <c r="DD29" s="76">
        <f t="shared" si="6"/>
        <v>0</v>
      </c>
      <c r="DE29" s="88"/>
      <c r="DF29" s="81"/>
      <c r="DG29" s="82"/>
      <c r="DH29" s="83"/>
      <c r="DI29" s="83"/>
      <c r="DJ29" s="82"/>
      <c r="DK29" s="82"/>
      <c r="DL29" s="83"/>
      <c r="DM29" s="83"/>
      <c r="DN29" s="82"/>
      <c r="DO29" s="82"/>
      <c r="DP29" s="83"/>
      <c r="DQ29" s="83"/>
      <c r="DR29" s="82"/>
      <c r="DS29" s="82"/>
      <c r="DT29" s="83"/>
      <c r="DU29" s="84"/>
      <c r="DV29" s="66"/>
      <c r="DW29" s="51"/>
      <c r="DY29" s="57"/>
      <c r="DZ29" s="58"/>
      <c r="EA29" s="3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5"/>
      <c r="EQ29" s="75">
        <f>EA29^3+EB29^3+EC29^3+ED29^3+EE29^3+EF29^3+EG29^3+EH29^3+EA30^3+EB30^3+EC30^3+ED30^3+EE30^3+EF30^3+EG30^3+EH30^3</f>
        <v>0</v>
      </c>
      <c r="ER29" s="76">
        <f t="shared" si="7"/>
        <v>0</v>
      </c>
      <c r="ES29" s="88"/>
      <c r="ET29" s="81"/>
      <c r="EU29" s="82"/>
      <c r="EV29" s="82"/>
      <c r="EW29" s="82"/>
      <c r="EX29" s="82"/>
      <c r="EY29" s="82"/>
      <c r="EZ29" s="82"/>
      <c r="FA29" s="82"/>
      <c r="FB29" s="82"/>
      <c r="FC29" s="82"/>
      <c r="FD29" s="82"/>
      <c r="FE29" s="82"/>
      <c r="FF29" s="82"/>
      <c r="FG29" s="82"/>
      <c r="FH29" s="82"/>
      <c r="FI29" s="86"/>
      <c r="FJ29" s="66"/>
      <c r="FK29" s="51"/>
    </row>
    <row r="30" spans="1:168" x14ac:dyDescent="0.2">
      <c r="A30" s="32"/>
      <c r="B30" s="32"/>
      <c r="C30" s="32"/>
      <c r="D30" s="106" t="s">
        <v>96</v>
      </c>
      <c r="E30" s="107" t="s">
        <v>207</v>
      </c>
      <c r="F30" s="108">
        <f>B4+(16*B6)</f>
        <v>17</v>
      </c>
      <c r="G30" s="104"/>
      <c r="H30" s="43"/>
      <c r="I30" s="90"/>
      <c r="J30" s="58"/>
      <c r="K30" s="3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5"/>
      <c r="AA30" s="75">
        <f>S29^3+T29^3+U29^3+V29^3+W29^3+X29^3+Y29^3+Z29^3+S30^3+T30^3+U30^3+V30^3+W30^3+X30^3+Y30^3+Z30^3</f>
        <v>0</v>
      </c>
      <c r="AB30" s="76">
        <f t="shared" si="4"/>
        <v>0</v>
      </c>
      <c r="AC30" s="61"/>
      <c r="AD30" s="81"/>
      <c r="AE30" s="82"/>
      <c r="AF30" s="82"/>
      <c r="AG30" s="82"/>
      <c r="AH30" s="83"/>
      <c r="AI30" s="83"/>
      <c r="AJ30" s="83"/>
      <c r="AK30" s="83"/>
      <c r="AL30" s="82"/>
      <c r="AM30" s="82"/>
      <c r="AN30" s="82"/>
      <c r="AO30" s="82"/>
      <c r="AP30" s="83"/>
      <c r="AQ30" s="83"/>
      <c r="AR30" s="83"/>
      <c r="AS30" s="84"/>
      <c r="AT30" s="66"/>
      <c r="AU30" s="51"/>
      <c r="AW30" s="90"/>
      <c r="AX30" s="58"/>
      <c r="AY30" s="3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5"/>
      <c r="BO30" s="75">
        <f>BG29^3+BH29^3+BI29^3+BJ29^3+BK29^3+BL29^3+BM29^3+BN29^3+BG30^3+BH30^3+BI30^3+BJ30^3+BK30^3+BL30^3+BM30^3+BN30^3</f>
        <v>0</v>
      </c>
      <c r="BP30" s="76">
        <f t="shared" si="5"/>
        <v>0</v>
      </c>
      <c r="BQ30" s="61"/>
      <c r="BR30" s="89"/>
      <c r="BS30" s="83"/>
      <c r="BT30" s="83"/>
      <c r="BU30" s="83"/>
      <c r="BV30" s="83"/>
      <c r="BW30" s="83"/>
      <c r="BX30" s="83"/>
      <c r="BY30" s="83"/>
      <c r="BZ30" s="82"/>
      <c r="CA30" s="82"/>
      <c r="CB30" s="82"/>
      <c r="CC30" s="82"/>
      <c r="CD30" s="82"/>
      <c r="CE30" s="82"/>
      <c r="CF30" s="82"/>
      <c r="CG30" s="86"/>
      <c r="CH30" s="66"/>
      <c r="CI30" s="51"/>
      <c r="CJ30" s="144"/>
      <c r="CK30" s="90"/>
      <c r="CL30" s="58"/>
      <c r="CM30" s="3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5"/>
      <c r="DC30" s="75">
        <f>CU29^3+CV29^3+CW29^3+CX29^3+CY29^3+CZ29^3+DA29^3+DB29^3+CU30^3+CV30^3+CW30^3+CX30^3+CY30^3+CZ30^3+DA30^3+DB30^3</f>
        <v>0</v>
      </c>
      <c r="DD30" s="76">
        <f t="shared" si="6"/>
        <v>0</v>
      </c>
      <c r="DE30" s="61"/>
      <c r="DF30" s="81"/>
      <c r="DG30" s="82"/>
      <c r="DH30" s="83"/>
      <c r="DI30" s="83"/>
      <c r="DJ30" s="82"/>
      <c r="DK30" s="82"/>
      <c r="DL30" s="83"/>
      <c r="DM30" s="83"/>
      <c r="DN30" s="82"/>
      <c r="DO30" s="82"/>
      <c r="DP30" s="83"/>
      <c r="DQ30" s="83"/>
      <c r="DR30" s="82"/>
      <c r="DS30" s="82"/>
      <c r="DT30" s="83"/>
      <c r="DU30" s="84"/>
      <c r="DV30" s="66"/>
      <c r="DW30" s="51"/>
      <c r="DY30" s="90"/>
      <c r="DZ30" s="58"/>
      <c r="EA30" s="3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5"/>
      <c r="EQ30" s="75">
        <f>EI29^3+EJ29^3+EK29^3+EL29^3+EM29^3+EN29^3+EO29^3+EP29^3+EI30^3+EJ30^3+EK30^3+EL30^3+EM30^3+EN30^3+EO30^3+EP30^3</f>
        <v>0</v>
      </c>
      <c r="ER30" s="76">
        <f t="shared" si="7"/>
        <v>0</v>
      </c>
      <c r="ES30" s="61"/>
      <c r="ET30" s="89"/>
      <c r="EU30" s="83"/>
      <c r="EV30" s="83"/>
      <c r="EW30" s="83"/>
      <c r="EX30" s="83"/>
      <c r="EY30" s="83"/>
      <c r="EZ30" s="83"/>
      <c r="FA30" s="83"/>
      <c r="FB30" s="83"/>
      <c r="FC30" s="83"/>
      <c r="FD30" s="83"/>
      <c r="FE30" s="83"/>
      <c r="FF30" s="83"/>
      <c r="FG30" s="83"/>
      <c r="FH30" s="83"/>
      <c r="FI30" s="84"/>
      <c r="FJ30" s="66"/>
      <c r="FK30" s="51"/>
    </row>
    <row r="31" spans="1:168" x14ac:dyDescent="0.2">
      <c r="A31" s="32"/>
      <c r="B31" s="32"/>
      <c r="C31" s="32"/>
      <c r="D31" s="106" t="s">
        <v>168</v>
      </c>
      <c r="E31" s="107" t="s">
        <v>207</v>
      </c>
      <c r="F31" s="108">
        <f>B4+(17*B6)</f>
        <v>18</v>
      </c>
      <c r="G31" s="104"/>
      <c r="H31" s="43"/>
      <c r="I31" s="57"/>
      <c r="J31" s="58"/>
      <c r="K31" s="3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5"/>
      <c r="AA31" s="75">
        <f>K31^3+L31^3+M31^3+N31^3+O31^3+P31^3+Q31^3+R31^3+K32^3+L32^3+M32^3+N32^3+O32^3+P32^3+Q32^3+R32^3</f>
        <v>0</v>
      </c>
      <c r="AB31" s="76">
        <f t="shared" si="4"/>
        <v>0</v>
      </c>
      <c r="AC31" s="61"/>
      <c r="AD31" s="89"/>
      <c r="AE31" s="83"/>
      <c r="AF31" s="83"/>
      <c r="AG31" s="83"/>
      <c r="AH31" s="82"/>
      <c r="AI31" s="82"/>
      <c r="AJ31" s="82"/>
      <c r="AK31" s="82"/>
      <c r="AL31" s="83"/>
      <c r="AM31" s="83"/>
      <c r="AN31" s="83"/>
      <c r="AO31" s="83"/>
      <c r="AP31" s="82"/>
      <c r="AQ31" s="82"/>
      <c r="AR31" s="82"/>
      <c r="AS31" s="86"/>
      <c r="AT31" s="66"/>
      <c r="AU31" s="51"/>
      <c r="AW31" s="57"/>
      <c r="AX31" s="58"/>
      <c r="AY31" s="3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5"/>
      <c r="BO31" s="75">
        <f>AY31^3+AZ31^3+BA31^3+BB31^3+BC31^3+BD31^3+BE31^3+BF31^3+AY32^3+AZ32^3+BA32^3+BB32^3+BC32^3+BD32^3+BE32^3+BF32^3</f>
        <v>0</v>
      </c>
      <c r="BP31" s="76">
        <f t="shared" si="5"/>
        <v>0</v>
      </c>
      <c r="BQ31" s="61"/>
      <c r="BR31" s="81"/>
      <c r="BS31" s="82"/>
      <c r="BT31" s="82"/>
      <c r="BU31" s="82"/>
      <c r="BV31" s="82"/>
      <c r="BW31" s="82"/>
      <c r="BX31" s="82"/>
      <c r="BY31" s="82"/>
      <c r="BZ31" s="83"/>
      <c r="CA31" s="83"/>
      <c r="CB31" s="83"/>
      <c r="CC31" s="83"/>
      <c r="CD31" s="83"/>
      <c r="CE31" s="83"/>
      <c r="CF31" s="83"/>
      <c r="CG31" s="84"/>
      <c r="CH31" s="66"/>
      <c r="CI31" s="51"/>
      <c r="CJ31" s="144"/>
      <c r="CK31" s="57"/>
      <c r="CL31" s="58"/>
      <c r="CM31" s="3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5"/>
      <c r="DC31" s="75">
        <f>CM31^3+CN31^3+CO31^3+CP31^3+CQ31^3+CR31^3+CS31^3+CT31^3+CM32^3+CN32^3+CO32^3+CP32^3+CQ32^3+CR32^3+CS32^3+CT32^3</f>
        <v>0</v>
      </c>
      <c r="DD31" s="76">
        <f t="shared" si="6"/>
        <v>0</v>
      </c>
      <c r="DE31" s="61"/>
      <c r="DF31" s="81"/>
      <c r="DG31" s="82"/>
      <c r="DH31" s="83"/>
      <c r="DI31" s="83"/>
      <c r="DJ31" s="82"/>
      <c r="DK31" s="82"/>
      <c r="DL31" s="83"/>
      <c r="DM31" s="83"/>
      <c r="DN31" s="82"/>
      <c r="DO31" s="82"/>
      <c r="DP31" s="83"/>
      <c r="DQ31" s="83"/>
      <c r="DR31" s="82"/>
      <c r="DS31" s="82"/>
      <c r="DT31" s="83"/>
      <c r="DU31" s="84"/>
      <c r="DV31" s="66"/>
      <c r="DW31" s="51"/>
      <c r="DY31" s="57"/>
      <c r="DZ31" s="58"/>
      <c r="EA31" s="3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5"/>
      <c r="EQ31" s="75">
        <f>EA31^3+EB31^3+EC31^3+ED31^3+EE31^3+EF31^3+EG31^3+EH31^3+EA32^3+EB32^3+EC32^3+ED32^3+EE32^3+EF32^3+EG32^3+EH32^3</f>
        <v>0</v>
      </c>
      <c r="ER31" s="76">
        <f t="shared" si="7"/>
        <v>0</v>
      </c>
      <c r="ES31" s="61"/>
      <c r="ET31" s="81"/>
      <c r="EU31" s="82"/>
      <c r="EV31" s="82"/>
      <c r="EW31" s="82"/>
      <c r="EX31" s="82"/>
      <c r="EY31" s="82"/>
      <c r="EZ31" s="82"/>
      <c r="FA31" s="82"/>
      <c r="FB31" s="82"/>
      <c r="FC31" s="82"/>
      <c r="FD31" s="82"/>
      <c r="FE31" s="82"/>
      <c r="FF31" s="82"/>
      <c r="FG31" s="82"/>
      <c r="FH31" s="82"/>
      <c r="FI31" s="86"/>
      <c r="FJ31" s="66"/>
      <c r="FK31" s="51"/>
    </row>
    <row r="32" spans="1:168" x14ac:dyDescent="0.2">
      <c r="A32" s="32"/>
      <c r="B32" s="32"/>
      <c r="C32" s="32"/>
      <c r="D32" s="106" t="s">
        <v>196</v>
      </c>
      <c r="E32" s="107" t="s">
        <v>207</v>
      </c>
      <c r="F32" s="108">
        <f>B4+(18*B6)</f>
        <v>19</v>
      </c>
      <c r="G32" s="104"/>
      <c r="H32" s="43"/>
      <c r="I32" s="57"/>
      <c r="J32" s="58"/>
      <c r="K32" s="3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5"/>
      <c r="AA32" s="75">
        <f>S31^3+T31^3+U31^3+V31^3+W31^3+X31^3+Y31^3+Z31^3+S32^3+T32^3+U32^3+V32^3+W32^3+X32^3+Y32^3+Z32^3</f>
        <v>0</v>
      </c>
      <c r="AB32" s="76">
        <f t="shared" si="4"/>
        <v>0</v>
      </c>
      <c r="AC32" s="61"/>
      <c r="AD32" s="89"/>
      <c r="AE32" s="83"/>
      <c r="AF32" s="83"/>
      <c r="AG32" s="83"/>
      <c r="AH32" s="82"/>
      <c r="AI32" s="82"/>
      <c r="AJ32" s="82"/>
      <c r="AK32" s="82"/>
      <c r="AL32" s="83"/>
      <c r="AM32" s="83"/>
      <c r="AN32" s="83"/>
      <c r="AO32" s="83"/>
      <c r="AP32" s="82"/>
      <c r="AQ32" s="82"/>
      <c r="AR32" s="82"/>
      <c r="AS32" s="86"/>
      <c r="AT32" s="66"/>
      <c r="AU32" s="51"/>
      <c r="AW32" s="57"/>
      <c r="AX32" s="58"/>
      <c r="AY32" s="3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5"/>
      <c r="BO32" s="75">
        <f>BG31^3+BH31^3+BI31^3+BJ31^3+BK31^3+BL31^3+BM31^3+BN31^3+BG32^3+BH32^3+BI32^3+BJ32^3+BK32^3+BL32^3+BM32^3+BN32^3</f>
        <v>0</v>
      </c>
      <c r="BP32" s="76">
        <f t="shared" si="5"/>
        <v>0</v>
      </c>
      <c r="BQ32" s="61"/>
      <c r="BR32" s="81"/>
      <c r="BS32" s="82"/>
      <c r="BT32" s="82"/>
      <c r="BU32" s="82"/>
      <c r="BV32" s="82"/>
      <c r="BW32" s="82"/>
      <c r="BX32" s="82"/>
      <c r="BY32" s="82"/>
      <c r="BZ32" s="83"/>
      <c r="CA32" s="83"/>
      <c r="CB32" s="83"/>
      <c r="CC32" s="83"/>
      <c r="CD32" s="83"/>
      <c r="CE32" s="83"/>
      <c r="CF32" s="83"/>
      <c r="CG32" s="84"/>
      <c r="CH32" s="66"/>
      <c r="CI32" s="51"/>
      <c r="CJ32" s="144"/>
      <c r="CK32" s="57"/>
      <c r="CL32" s="58"/>
      <c r="CM32" s="3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5"/>
      <c r="DC32" s="75">
        <f>CU31^3+CV31^3+CW31^3+CX31^3+CY31^3+CZ31^3+DA31^3+DB31^3+CU32^3+CV32^3+CW32^3+CX32^3+CY32^3+CZ32^3+DA32^3+DB32^3</f>
        <v>0</v>
      </c>
      <c r="DD32" s="76">
        <f t="shared" si="6"/>
        <v>0</v>
      </c>
      <c r="DE32" s="61"/>
      <c r="DF32" s="81"/>
      <c r="DG32" s="82"/>
      <c r="DH32" s="83"/>
      <c r="DI32" s="83"/>
      <c r="DJ32" s="82"/>
      <c r="DK32" s="82"/>
      <c r="DL32" s="83"/>
      <c r="DM32" s="83"/>
      <c r="DN32" s="82"/>
      <c r="DO32" s="82"/>
      <c r="DP32" s="83"/>
      <c r="DQ32" s="83"/>
      <c r="DR32" s="82"/>
      <c r="DS32" s="82"/>
      <c r="DT32" s="83"/>
      <c r="DU32" s="84"/>
      <c r="DV32" s="66"/>
      <c r="DW32" s="51"/>
      <c r="DY32" s="57"/>
      <c r="DZ32" s="58"/>
      <c r="EA32" s="3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5"/>
      <c r="EQ32" s="75">
        <f>EI31^3+EJ31^3+EK31^3+EL31^3+EM31^3+EN31^3+EO31^3+EP31^3+EI32^3+EJ32^3+EK32^3+EL32^3+EM32^3+EN32^3+EO32^3+EP32^3</f>
        <v>0</v>
      </c>
      <c r="ER32" s="76">
        <f t="shared" si="7"/>
        <v>0</v>
      </c>
      <c r="ES32" s="61"/>
      <c r="ET32" s="89"/>
      <c r="EU32" s="83"/>
      <c r="EV32" s="83"/>
      <c r="EW32" s="83"/>
      <c r="EX32" s="83"/>
      <c r="EY32" s="83"/>
      <c r="EZ32" s="83"/>
      <c r="FA32" s="83"/>
      <c r="FB32" s="83"/>
      <c r="FC32" s="83"/>
      <c r="FD32" s="83"/>
      <c r="FE32" s="83"/>
      <c r="FF32" s="83"/>
      <c r="FG32" s="83"/>
      <c r="FH32" s="83"/>
      <c r="FI32" s="84"/>
      <c r="FJ32" s="66"/>
      <c r="FK32" s="51"/>
    </row>
    <row r="33" spans="1:167" x14ac:dyDescent="0.2">
      <c r="A33" s="32"/>
      <c r="B33" s="32"/>
      <c r="C33" s="32"/>
      <c r="D33" s="106" t="s">
        <v>105</v>
      </c>
      <c r="E33" s="107" t="s">
        <v>207</v>
      </c>
      <c r="F33" s="108">
        <f>B4+(19*B6)</f>
        <v>20</v>
      </c>
      <c r="G33" s="104"/>
      <c r="H33" s="43"/>
      <c r="I33" s="57"/>
      <c r="J33" s="58"/>
      <c r="K33" s="3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5"/>
      <c r="AA33" s="75">
        <f>K33^3+L33^3+M33^3+N33^3+O33^3+P33^3+Q33^3+R33^3+K34^3+L34^3+M34^3+N34^3+O34^3+P34^3+Q34^3+R34^3</f>
        <v>0</v>
      </c>
      <c r="AB33" s="76">
        <f t="shared" si="4"/>
        <v>0</v>
      </c>
      <c r="AC33" s="61"/>
      <c r="AD33" s="89"/>
      <c r="AE33" s="83"/>
      <c r="AF33" s="83"/>
      <c r="AG33" s="83"/>
      <c r="AH33" s="82"/>
      <c r="AI33" s="82"/>
      <c r="AJ33" s="82"/>
      <c r="AK33" s="82"/>
      <c r="AL33" s="83"/>
      <c r="AM33" s="83"/>
      <c r="AN33" s="83"/>
      <c r="AO33" s="83"/>
      <c r="AP33" s="82"/>
      <c r="AQ33" s="82"/>
      <c r="AR33" s="82"/>
      <c r="AS33" s="86"/>
      <c r="AT33" s="66"/>
      <c r="AU33" s="51"/>
      <c r="AW33" s="57"/>
      <c r="AX33" s="58"/>
      <c r="AY33" s="3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5"/>
      <c r="BO33" s="75">
        <f>AY33^3+AZ33^3+BA33^3+BB33^3+BC33^3+BD33^3+BE33^3+BF33^3+AY34^3+AZ34^3+BA34^3+BB34^3+BC34^3+BD34^3+BE34^3+BF34^3</f>
        <v>0</v>
      </c>
      <c r="BP33" s="76">
        <f t="shared" si="5"/>
        <v>0</v>
      </c>
      <c r="BQ33" s="61"/>
      <c r="BR33" s="89"/>
      <c r="BS33" s="83"/>
      <c r="BT33" s="83"/>
      <c r="BU33" s="83"/>
      <c r="BV33" s="83"/>
      <c r="BW33" s="83"/>
      <c r="BX33" s="83"/>
      <c r="BY33" s="83"/>
      <c r="BZ33" s="82"/>
      <c r="CA33" s="82"/>
      <c r="CB33" s="82"/>
      <c r="CC33" s="82"/>
      <c r="CD33" s="82"/>
      <c r="CE33" s="82"/>
      <c r="CF33" s="82"/>
      <c r="CG33" s="86"/>
      <c r="CH33" s="66"/>
      <c r="CI33" s="51"/>
      <c r="CJ33" s="144"/>
      <c r="CK33" s="57"/>
      <c r="CL33" s="58"/>
      <c r="CM33" s="3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5"/>
      <c r="DC33" s="75">
        <f>CM33^3+CN33^3+CO33^3+CP33^3+CQ33^3+CR33^3+CS33^3+CT33^3+CM34^3+CN34^3+CO34^3+CP34^3+CQ34^3+CR34^3+CS34^3+CT34^3</f>
        <v>0</v>
      </c>
      <c r="DD33" s="76">
        <f t="shared" si="6"/>
        <v>0</v>
      </c>
      <c r="DE33" s="61"/>
      <c r="DF33" s="81"/>
      <c r="DG33" s="82"/>
      <c r="DH33" s="83"/>
      <c r="DI33" s="83"/>
      <c r="DJ33" s="82"/>
      <c r="DK33" s="82"/>
      <c r="DL33" s="83"/>
      <c r="DM33" s="83"/>
      <c r="DN33" s="82"/>
      <c r="DO33" s="82"/>
      <c r="DP33" s="83"/>
      <c r="DQ33" s="83"/>
      <c r="DR33" s="82"/>
      <c r="DS33" s="82"/>
      <c r="DT33" s="83"/>
      <c r="DU33" s="84"/>
      <c r="DV33" s="66"/>
      <c r="DW33" s="51"/>
      <c r="DY33" s="57"/>
      <c r="DZ33" s="58"/>
      <c r="EA33" s="3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5"/>
      <c r="EQ33" s="75">
        <f>EA33^3+EB33^3+EC33^3+ED33^3+EE33^3+EF33^3+EG33^3+EH33^3+EA34^3+EB34^3+EC34^3+ED34^3+EE34^3+EF34^3+EG34^3+EH34^3</f>
        <v>0</v>
      </c>
      <c r="ER33" s="76">
        <f t="shared" si="7"/>
        <v>0</v>
      </c>
      <c r="ES33" s="61"/>
      <c r="ET33" s="81"/>
      <c r="EU33" s="82"/>
      <c r="EV33" s="82"/>
      <c r="EW33" s="82"/>
      <c r="EX33" s="82"/>
      <c r="EY33" s="82"/>
      <c r="EZ33" s="82"/>
      <c r="FA33" s="82"/>
      <c r="FB33" s="82"/>
      <c r="FC33" s="82"/>
      <c r="FD33" s="82"/>
      <c r="FE33" s="82"/>
      <c r="FF33" s="82"/>
      <c r="FG33" s="82"/>
      <c r="FH33" s="82"/>
      <c r="FI33" s="86"/>
      <c r="FJ33" s="66"/>
      <c r="FK33" s="51"/>
    </row>
    <row r="34" spans="1:167" x14ac:dyDescent="0.2">
      <c r="A34" s="32"/>
      <c r="B34" s="32"/>
      <c r="C34" s="32"/>
      <c r="D34" s="106" t="s">
        <v>38</v>
      </c>
      <c r="E34" s="107" t="s">
        <v>207</v>
      </c>
      <c r="F34" s="108">
        <f>B4+(20*B6)</f>
        <v>21</v>
      </c>
      <c r="G34" s="104"/>
      <c r="H34" s="43"/>
      <c r="I34" s="57"/>
      <c r="J34" s="58"/>
      <c r="K34" s="3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5"/>
      <c r="AA34" s="75">
        <f>S33^3+T33^3+U33^3+V33^3+W33^3+X33^3+Y33^3+Z33^3+S34^3+T34^3+U34^3+V34^3+W34^3+X34^3+Y34^3+Z34^3</f>
        <v>0</v>
      </c>
      <c r="AB34" s="76">
        <f t="shared" si="4"/>
        <v>0</v>
      </c>
      <c r="AC34" s="61"/>
      <c r="AD34" s="89"/>
      <c r="AE34" s="83"/>
      <c r="AF34" s="83"/>
      <c r="AG34" s="83"/>
      <c r="AH34" s="82"/>
      <c r="AI34" s="82"/>
      <c r="AJ34" s="82"/>
      <c r="AK34" s="82"/>
      <c r="AL34" s="83"/>
      <c r="AM34" s="83"/>
      <c r="AN34" s="83"/>
      <c r="AO34" s="83"/>
      <c r="AP34" s="82"/>
      <c r="AQ34" s="82"/>
      <c r="AR34" s="82"/>
      <c r="AS34" s="86"/>
      <c r="AT34" s="66"/>
      <c r="AU34" s="51"/>
      <c r="AW34" s="57"/>
      <c r="AX34" s="145"/>
      <c r="AY34" s="3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5"/>
      <c r="BO34" s="75">
        <f>BG33^3+BH33^3+BI33^3+BJ33^3+BK33^3+BL33^3+BM33^3+BN33^3+BG34^3+BH34^3+BI34^3+BJ34^3+BK34^3+BL34^3+BM34^3+BN34^3</f>
        <v>0</v>
      </c>
      <c r="BP34" s="76">
        <f t="shared" si="5"/>
        <v>0</v>
      </c>
      <c r="BQ34" s="61"/>
      <c r="BR34" s="89"/>
      <c r="BS34" s="83"/>
      <c r="BT34" s="83"/>
      <c r="BU34" s="83"/>
      <c r="BV34" s="83"/>
      <c r="BW34" s="83"/>
      <c r="BX34" s="83"/>
      <c r="BY34" s="83"/>
      <c r="BZ34" s="82"/>
      <c r="CA34" s="82"/>
      <c r="CB34" s="82"/>
      <c r="CC34" s="82"/>
      <c r="CD34" s="82"/>
      <c r="CE34" s="82"/>
      <c r="CF34" s="82"/>
      <c r="CG34" s="86"/>
      <c r="CH34" s="66"/>
      <c r="CI34" s="51"/>
      <c r="CJ34" s="144"/>
      <c r="CK34" s="57"/>
      <c r="CL34" s="145"/>
      <c r="CM34" s="3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5"/>
      <c r="DC34" s="75">
        <f>CU33^3+CV33^3+CW33^3+CX33^3+CY33^3+CZ33^3+DA33^3+DB33^3+CU34^3+CV34^3+CW34^3+CX34^3+CY34^3+CZ34^3+DA34^3+DB34^3</f>
        <v>0</v>
      </c>
      <c r="DD34" s="76">
        <f t="shared" si="6"/>
        <v>0</v>
      </c>
      <c r="DE34" s="61"/>
      <c r="DF34" s="81"/>
      <c r="DG34" s="82"/>
      <c r="DH34" s="83"/>
      <c r="DI34" s="83"/>
      <c r="DJ34" s="82"/>
      <c r="DK34" s="82"/>
      <c r="DL34" s="83"/>
      <c r="DM34" s="83"/>
      <c r="DN34" s="82"/>
      <c r="DO34" s="82"/>
      <c r="DP34" s="83"/>
      <c r="DQ34" s="83"/>
      <c r="DR34" s="82"/>
      <c r="DS34" s="82"/>
      <c r="DT34" s="83"/>
      <c r="DU34" s="84"/>
      <c r="DV34" s="66"/>
      <c r="DW34" s="51"/>
      <c r="DY34" s="57"/>
      <c r="DZ34" s="145"/>
      <c r="EA34" s="3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5"/>
      <c r="EQ34" s="75">
        <f>EI33^3+EJ33^3+EK33^3+EL33^3+EM33^3+EN33^3+EO33^3+EP33^3+EI34^3+EJ34^3+EK34^3+EL34^3+EM34^3+EN34^3+EO34^3+EP34^3</f>
        <v>0</v>
      </c>
      <c r="ER34" s="76">
        <f t="shared" si="7"/>
        <v>0</v>
      </c>
      <c r="ES34" s="61"/>
      <c r="ET34" s="89"/>
      <c r="EU34" s="83"/>
      <c r="EV34" s="83"/>
      <c r="EW34" s="83"/>
      <c r="EX34" s="83"/>
      <c r="EY34" s="83"/>
      <c r="EZ34" s="83"/>
      <c r="FA34" s="83"/>
      <c r="FB34" s="83"/>
      <c r="FC34" s="83"/>
      <c r="FD34" s="83"/>
      <c r="FE34" s="83"/>
      <c r="FF34" s="83"/>
      <c r="FG34" s="83"/>
      <c r="FH34" s="83"/>
      <c r="FI34" s="84"/>
      <c r="FJ34" s="66"/>
      <c r="FK34" s="51"/>
    </row>
    <row r="35" spans="1:167" x14ac:dyDescent="0.2">
      <c r="A35" s="32"/>
      <c r="B35" s="32"/>
      <c r="C35" s="32"/>
      <c r="D35" s="106" t="s">
        <v>251</v>
      </c>
      <c r="E35" s="107" t="s">
        <v>207</v>
      </c>
      <c r="F35" s="108">
        <f>B4+(21*B6)</f>
        <v>22</v>
      </c>
      <c r="G35" s="104"/>
      <c r="H35" s="43"/>
      <c r="I35" s="57"/>
      <c r="J35" s="58"/>
      <c r="K35" s="3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5"/>
      <c r="AA35" s="75">
        <f>K35^3+L35^3+M35^3+N35^3+O35^3+P35^3+Q35^3+R35^3+K36^3+L36^3+M36^3+N36^3+O36^3+P36^3+Q36^3+R36^3</f>
        <v>0</v>
      </c>
      <c r="AB35" s="76">
        <f t="shared" si="4"/>
        <v>0</v>
      </c>
      <c r="AC35" s="95"/>
      <c r="AD35" s="81"/>
      <c r="AE35" s="82"/>
      <c r="AF35" s="82"/>
      <c r="AG35" s="82"/>
      <c r="AH35" s="83"/>
      <c r="AI35" s="83"/>
      <c r="AJ35" s="83"/>
      <c r="AK35" s="83"/>
      <c r="AL35" s="82"/>
      <c r="AM35" s="82"/>
      <c r="AN35" s="82"/>
      <c r="AO35" s="82"/>
      <c r="AP35" s="83"/>
      <c r="AQ35" s="83"/>
      <c r="AR35" s="83"/>
      <c r="AS35" s="84"/>
      <c r="AT35" s="66"/>
      <c r="AU35" s="51"/>
      <c r="AW35" s="57"/>
      <c r="AX35" s="145"/>
      <c r="AY35" s="3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5"/>
      <c r="BO35" s="75">
        <f>AY35^3+AZ35^3+BA35^3+BB35^3+BC35^3+BD35^3+BE35^3+BF35^3+AY36^3+AZ36^3+BA36^3+BB36^3+BC36^3+BD36^3+BE36^3+BF36^3</f>
        <v>0</v>
      </c>
      <c r="BP35" s="76">
        <f t="shared" si="5"/>
        <v>0</v>
      </c>
      <c r="BQ35" s="95"/>
      <c r="BR35" s="81"/>
      <c r="BS35" s="82"/>
      <c r="BT35" s="82"/>
      <c r="BU35" s="82"/>
      <c r="BV35" s="82"/>
      <c r="BW35" s="82"/>
      <c r="BX35" s="82"/>
      <c r="BY35" s="82"/>
      <c r="BZ35" s="83"/>
      <c r="CA35" s="83"/>
      <c r="CB35" s="83"/>
      <c r="CC35" s="83"/>
      <c r="CD35" s="83"/>
      <c r="CE35" s="83"/>
      <c r="CF35" s="83"/>
      <c r="CG35" s="84"/>
      <c r="CH35" s="66"/>
      <c r="CI35" s="51"/>
      <c r="CJ35" s="144"/>
      <c r="CK35" s="57"/>
      <c r="CL35" s="145"/>
      <c r="CM35" s="3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5"/>
      <c r="DC35" s="75">
        <f>CM35^3+CN35^3+CO35^3+CP35^3+CQ35^3+CR35^3+CS35^3+CT35^3+CM36^3+CN36^3+CO36^3+CP36^3+CQ36^3+CR36^3+CS36^3+CT36^3</f>
        <v>0</v>
      </c>
      <c r="DD35" s="76">
        <f t="shared" si="6"/>
        <v>0</v>
      </c>
      <c r="DE35" s="95"/>
      <c r="DF35" s="89"/>
      <c r="DG35" s="83"/>
      <c r="DH35" s="82"/>
      <c r="DI35" s="82"/>
      <c r="DJ35" s="83"/>
      <c r="DK35" s="83"/>
      <c r="DL35" s="82"/>
      <c r="DM35" s="82"/>
      <c r="DN35" s="83"/>
      <c r="DO35" s="83"/>
      <c r="DP35" s="82"/>
      <c r="DQ35" s="82"/>
      <c r="DR35" s="83"/>
      <c r="DS35" s="83"/>
      <c r="DT35" s="82"/>
      <c r="DU35" s="86"/>
      <c r="DV35" s="66"/>
      <c r="DW35" s="51"/>
      <c r="DY35" s="57"/>
      <c r="DZ35" s="145"/>
      <c r="EA35" s="3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5"/>
      <c r="EQ35" s="75">
        <f>EA35^3+EB35^3+EC35^3+ED35^3+EE35^3+EF35^3+EG35^3+EH35^3+EA36^3+EB36^3+EC36^3+ED36^3+EE36^3+EF36^3+EG36^3+EH36^3</f>
        <v>0</v>
      </c>
      <c r="ER35" s="76">
        <f t="shared" si="7"/>
        <v>0</v>
      </c>
      <c r="ES35" s="95"/>
      <c r="ET35" s="81"/>
      <c r="EU35" s="82"/>
      <c r="EV35" s="82"/>
      <c r="EW35" s="82"/>
      <c r="EX35" s="82"/>
      <c r="EY35" s="82"/>
      <c r="EZ35" s="82"/>
      <c r="FA35" s="82"/>
      <c r="FB35" s="82"/>
      <c r="FC35" s="82"/>
      <c r="FD35" s="82"/>
      <c r="FE35" s="82"/>
      <c r="FF35" s="82"/>
      <c r="FG35" s="82"/>
      <c r="FH35" s="82"/>
      <c r="FI35" s="86"/>
      <c r="FJ35" s="66"/>
      <c r="FK35" s="51"/>
    </row>
    <row r="36" spans="1:167" x14ac:dyDescent="0.2">
      <c r="A36" s="32"/>
      <c r="B36" s="32"/>
      <c r="C36" s="32"/>
      <c r="D36" s="106" t="s">
        <v>154</v>
      </c>
      <c r="E36" s="107" t="s">
        <v>207</v>
      </c>
      <c r="F36" s="108">
        <f>B4+(22*B6)</f>
        <v>23</v>
      </c>
      <c r="G36" s="104"/>
      <c r="H36" s="43"/>
      <c r="I36" s="57"/>
      <c r="J36" s="58"/>
      <c r="K36" s="3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5"/>
      <c r="AA36" s="75">
        <f>S35^3+T35^3+U35^3+V35^3+W35^3+X35^3+Y35^3+Z35^3+S36^3+T36^3+U36^3+V36^3+W36^3+X36^3+Y36^3+Z36^3</f>
        <v>0</v>
      </c>
      <c r="AB36" s="76">
        <f t="shared" si="4"/>
        <v>0</v>
      </c>
      <c r="AC36" s="61"/>
      <c r="AD36" s="81"/>
      <c r="AE36" s="82"/>
      <c r="AF36" s="82"/>
      <c r="AG36" s="82"/>
      <c r="AH36" s="83"/>
      <c r="AI36" s="83"/>
      <c r="AJ36" s="83"/>
      <c r="AK36" s="83"/>
      <c r="AL36" s="82"/>
      <c r="AM36" s="82"/>
      <c r="AN36" s="82"/>
      <c r="AO36" s="82"/>
      <c r="AP36" s="83"/>
      <c r="AQ36" s="83"/>
      <c r="AR36" s="83"/>
      <c r="AS36" s="84"/>
      <c r="AT36" s="66"/>
      <c r="AU36" s="51"/>
      <c r="AW36" s="57"/>
      <c r="AX36" s="58"/>
      <c r="AY36" s="3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5"/>
      <c r="BO36" s="75">
        <f>BG35^3+BH35^3+BI35^3+BJ35^3+BK35^3+BL35^3+BM35^3+BN35^3+BG36^3+BH36^3+BI36^3+BJ36^3+BK36^3+BL36^3+BM36^3+BN36^3</f>
        <v>0</v>
      </c>
      <c r="BP36" s="76">
        <f t="shared" si="5"/>
        <v>0</v>
      </c>
      <c r="BQ36" s="61"/>
      <c r="BR36" s="81"/>
      <c r="BS36" s="82"/>
      <c r="BT36" s="82"/>
      <c r="BU36" s="82"/>
      <c r="BV36" s="82"/>
      <c r="BW36" s="82"/>
      <c r="BX36" s="82"/>
      <c r="BY36" s="82"/>
      <c r="BZ36" s="83"/>
      <c r="CA36" s="83"/>
      <c r="CB36" s="83"/>
      <c r="CC36" s="83"/>
      <c r="CD36" s="83"/>
      <c r="CE36" s="83"/>
      <c r="CF36" s="83"/>
      <c r="CG36" s="84"/>
      <c r="CH36" s="66"/>
      <c r="CI36" s="51"/>
      <c r="CJ36" s="144"/>
      <c r="CK36" s="57"/>
      <c r="CL36" s="58"/>
      <c r="CM36" s="3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5"/>
      <c r="DC36" s="75">
        <f>CU35^3+CV35^3+CW35^3+CX35^3+CY35^3+CZ35^3+DA35^3+DB35^3+CU36^3+CV36^3+CW36^3+CX36^3+CY36^3+CZ36^3+DA36^3+DB36^3</f>
        <v>0</v>
      </c>
      <c r="DD36" s="76">
        <f t="shared" si="6"/>
        <v>0</v>
      </c>
      <c r="DE36" s="61"/>
      <c r="DF36" s="89"/>
      <c r="DG36" s="83"/>
      <c r="DH36" s="82"/>
      <c r="DI36" s="82"/>
      <c r="DJ36" s="83"/>
      <c r="DK36" s="83"/>
      <c r="DL36" s="82"/>
      <c r="DM36" s="82"/>
      <c r="DN36" s="83"/>
      <c r="DO36" s="83"/>
      <c r="DP36" s="82"/>
      <c r="DQ36" s="82"/>
      <c r="DR36" s="83"/>
      <c r="DS36" s="83"/>
      <c r="DT36" s="82"/>
      <c r="DU36" s="86"/>
      <c r="DV36" s="66"/>
      <c r="DW36" s="51"/>
      <c r="DY36" s="57"/>
      <c r="DZ36" s="58"/>
      <c r="EA36" s="3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5"/>
      <c r="EQ36" s="75">
        <f>EI35^3+EJ35^3+EK35^3+EL35^3+EM35^3+EN35^3+EO35^3+EP35^3+EI36^3+EJ36^3+EK36^3+EL36^3+EM36^3+EN36^3+EO36^3+EP36^3</f>
        <v>0</v>
      </c>
      <c r="ER36" s="76">
        <f t="shared" si="7"/>
        <v>0</v>
      </c>
      <c r="ES36" s="61"/>
      <c r="ET36" s="89"/>
      <c r="EU36" s="83"/>
      <c r="EV36" s="83"/>
      <c r="EW36" s="83"/>
      <c r="EX36" s="83"/>
      <c r="EY36" s="83"/>
      <c r="EZ36" s="83"/>
      <c r="FA36" s="83"/>
      <c r="FB36" s="83"/>
      <c r="FC36" s="83"/>
      <c r="FD36" s="83"/>
      <c r="FE36" s="83"/>
      <c r="FF36" s="83"/>
      <c r="FG36" s="83"/>
      <c r="FH36" s="83"/>
      <c r="FI36" s="84"/>
      <c r="FJ36" s="66"/>
      <c r="FK36" s="51"/>
    </row>
    <row r="37" spans="1:167" x14ac:dyDescent="0.2">
      <c r="A37" s="32"/>
      <c r="B37" s="32"/>
      <c r="C37" s="32"/>
      <c r="D37" s="106" t="s">
        <v>64</v>
      </c>
      <c r="E37" s="107" t="s">
        <v>207</v>
      </c>
      <c r="F37" s="108">
        <f>B4+(23*B6)</f>
        <v>24</v>
      </c>
      <c r="G37" s="104"/>
      <c r="H37" s="43"/>
      <c r="I37" s="105"/>
      <c r="J37" s="58"/>
      <c r="K37" s="3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5"/>
      <c r="AA37" s="75">
        <f>K37^3+L37^3+M37^3+N37^3+O37^3+P37^3+Q37^3+R37^3+K38^3+L38^3+M38^3+N38^3+O38^3+P38^3+Q38^3+R38^3</f>
        <v>0</v>
      </c>
      <c r="AB37" s="76">
        <f t="shared" si="4"/>
        <v>0</v>
      </c>
      <c r="AC37" s="61"/>
      <c r="AD37" s="81"/>
      <c r="AE37" s="82"/>
      <c r="AF37" s="82"/>
      <c r="AG37" s="82"/>
      <c r="AH37" s="83"/>
      <c r="AI37" s="83"/>
      <c r="AJ37" s="83"/>
      <c r="AK37" s="83"/>
      <c r="AL37" s="82"/>
      <c r="AM37" s="82"/>
      <c r="AN37" s="82"/>
      <c r="AO37" s="82"/>
      <c r="AP37" s="83"/>
      <c r="AQ37" s="83"/>
      <c r="AR37" s="83"/>
      <c r="AS37" s="84"/>
      <c r="AT37" s="66"/>
      <c r="AU37" s="51"/>
      <c r="AW37" s="105"/>
      <c r="AX37" s="58"/>
      <c r="AY37" s="3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5"/>
      <c r="BO37" s="75">
        <f>AY37^3+AZ37^3+BA37^3+BB37^3+BC37^3+BD37^3+BE37^3+BF37^3+AY38^3+AZ38^3+BA38^3+BB38^3+BC38^3+BD38^3+BE38^3+BF38^3</f>
        <v>0</v>
      </c>
      <c r="BP37" s="76">
        <f t="shared" si="5"/>
        <v>0</v>
      </c>
      <c r="BQ37" s="61"/>
      <c r="BR37" s="89"/>
      <c r="BS37" s="83"/>
      <c r="BT37" s="83"/>
      <c r="BU37" s="83"/>
      <c r="BV37" s="83"/>
      <c r="BW37" s="83"/>
      <c r="BX37" s="83"/>
      <c r="BY37" s="83"/>
      <c r="BZ37" s="82"/>
      <c r="CA37" s="82"/>
      <c r="CB37" s="82"/>
      <c r="CC37" s="82"/>
      <c r="CD37" s="82"/>
      <c r="CE37" s="82"/>
      <c r="CF37" s="82"/>
      <c r="CG37" s="86"/>
      <c r="CH37" s="66"/>
      <c r="CI37" s="51"/>
      <c r="CJ37" s="144"/>
      <c r="CK37" s="105"/>
      <c r="CL37" s="58"/>
      <c r="CM37" s="3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5"/>
      <c r="DC37" s="75">
        <f>CM37^3+CN37^3+CO37^3+CP37^3+CQ37^3+CR37^3+CS37^3+CT37^3+CM38^3+CN38^3+CO38^3+CP38^3+CQ38^3+CR38^3+CS38^3+CT38^3</f>
        <v>0</v>
      </c>
      <c r="DD37" s="76">
        <f t="shared" si="6"/>
        <v>0</v>
      </c>
      <c r="DE37" s="61"/>
      <c r="DF37" s="89"/>
      <c r="DG37" s="83"/>
      <c r="DH37" s="82"/>
      <c r="DI37" s="82"/>
      <c r="DJ37" s="83"/>
      <c r="DK37" s="83"/>
      <c r="DL37" s="82"/>
      <c r="DM37" s="82"/>
      <c r="DN37" s="83"/>
      <c r="DO37" s="83"/>
      <c r="DP37" s="82"/>
      <c r="DQ37" s="82"/>
      <c r="DR37" s="83"/>
      <c r="DS37" s="83"/>
      <c r="DT37" s="82"/>
      <c r="DU37" s="86"/>
      <c r="DV37" s="66"/>
      <c r="DW37" s="51"/>
      <c r="DY37" s="105"/>
      <c r="DZ37" s="58"/>
      <c r="EA37" s="3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5"/>
      <c r="EQ37" s="75">
        <f>EA37^3+EB37^3+EC37^3+ED37^3+EE37^3+EF37^3+EG37^3+EH37^3+EA38^3+EB38^3+EC38^3+ED38^3+EE38^3+EF38^3+EG38^3+EH38^3</f>
        <v>0</v>
      </c>
      <c r="ER37" s="76">
        <f t="shared" si="7"/>
        <v>0</v>
      </c>
      <c r="ES37" s="61"/>
      <c r="ET37" s="81"/>
      <c r="EU37" s="82"/>
      <c r="EV37" s="82"/>
      <c r="EW37" s="82"/>
      <c r="EX37" s="82"/>
      <c r="EY37" s="82"/>
      <c r="EZ37" s="82"/>
      <c r="FA37" s="82"/>
      <c r="FB37" s="82"/>
      <c r="FC37" s="82"/>
      <c r="FD37" s="82"/>
      <c r="FE37" s="82"/>
      <c r="FF37" s="82"/>
      <c r="FG37" s="82"/>
      <c r="FH37" s="82"/>
      <c r="FI37" s="86"/>
      <c r="FJ37" s="66"/>
      <c r="FK37" s="51"/>
    </row>
    <row r="38" spans="1:167" x14ac:dyDescent="0.2">
      <c r="A38" s="32"/>
      <c r="B38" s="32"/>
      <c r="C38" s="32"/>
      <c r="D38" s="106" t="s">
        <v>49</v>
      </c>
      <c r="E38" s="107" t="s">
        <v>207</v>
      </c>
      <c r="F38" s="108">
        <f>B4+(24*B6)</f>
        <v>25</v>
      </c>
      <c r="G38" s="104"/>
      <c r="H38" s="43"/>
      <c r="I38" s="109"/>
      <c r="J38" s="58"/>
      <c r="K38" s="3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5"/>
      <c r="AA38" s="75">
        <f>S37^3+T37^3+U37^3+V37^3+W37^3+X37^3+Y37^3+Z37^3+S38^3+T38^3+U38^3+V38^3+W38^3+X38^3+Y38^3+Z38^3</f>
        <v>0</v>
      </c>
      <c r="AB38" s="76">
        <f t="shared" si="4"/>
        <v>0</v>
      </c>
      <c r="AC38" s="61"/>
      <c r="AD38" s="81"/>
      <c r="AE38" s="82"/>
      <c r="AF38" s="82"/>
      <c r="AG38" s="82"/>
      <c r="AH38" s="83"/>
      <c r="AI38" s="83"/>
      <c r="AJ38" s="83"/>
      <c r="AK38" s="83"/>
      <c r="AL38" s="82"/>
      <c r="AM38" s="82"/>
      <c r="AN38" s="82"/>
      <c r="AO38" s="82"/>
      <c r="AP38" s="83"/>
      <c r="AQ38" s="83"/>
      <c r="AR38" s="83"/>
      <c r="AS38" s="84"/>
      <c r="AT38" s="66"/>
      <c r="AU38" s="51"/>
      <c r="AW38" s="109"/>
      <c r="AX38" s="58"/>
      <c r="AY38" s="3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5"/>
      <c r="BO38" s="75">
        <f>BG37^3+BH37^3+BI37^3+BJ37^3+BK37^3+BL37^3+BM37^3+BN37^3+BG38^3+BH38^3+BI38^3+BJ38^3+BK38^3+BL38^3+BM38^3+BN38^3</f>
        <v>0</v>
      </c>
      <c r="BP38" s="76">
        <f t="shared" si="5"/>
        <v>0</v>
      </c>
      <c r="BQ38" s="61"/>
      <c r="BR38" s="89"/>
      <c r="BS38" s="83"/>
      <c r="BT38" s="83"/>
      <c r="BU38" s="83"/>
      <c r="BV38" s="83"/>
      <c r="BW38" s="83"/>
      <c r="BX38" s="83"/>
      <c r="BY38" s="83"/>
      <c r="BZ38" s="82"/>
      <c r="CA38" s="82"/>
      <c r="CB38" s="82"/>
      <c r="CC38" s="82"/>
      <c r="CD38" s="82"/>
      <c r="CE38" s="82"/>
      <c r="CF38" s="82"/>
      <c r="CG38" s="86"/>
      <c r="CH38" s="66"/>
      <c r="CI38" s="51"/>
      <c r="CJ38" s="144"/>
      <c r="CK38" s="109"/>
      <c r="CL38" s="58"/>
      <c r="CM38" s="3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5"/>
      <c r="DC38" s="75">
        <f>CU37^3+CV37^3+CW37^3+CX37^3+CY37^3+CZ37^3+DA37^3+DB37^3+CU38^3+CV38^3+CW38^3+CX38^3+CY38^3+CZ38^3+DA38^3+DB38^3</f>
        <v>0</v>
      </c>
      <c r="DD38" s="76">
        <f t="shared" si="6"/>
        <v>0</v>
      </c>
      <c r="DE38" s="61"/>
      <c r="DF38" s="89"/>
      <c r="DG38" s="83"/>
      <c r="DH38" s="82"/>
      <c r="DI38" s="82"/>
      <c r="DJ38" s="83"/>
      <c r="DK38" s="83"/>
      <c r="DL38" s="82"/>
      <c r="DM38" s="82"/>
      <c r="DN38" s="83"/>
      <c r="DO38" s="83"/>
      <c r="DP38" s="82"/>
      <c r="DQ38" s="82"/>
      <c r="DR38" s="83"/>
      <c r="DS38" s="83"/>
      <c r="DT38" s="82"/>
      <c r="DU38" s="86"/>
      <c r="DV38" s="66"/>
      <c r="DW38" s="51"/>
      <c r="DY38" s="109"/>
      <c r="DZ38" s="58"/>
      <c r="EA38" s="3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5"/>
      <c r="EQ38" s="75">
        <f>EI37^3+EJ37^3+EK37^3+EL37^3+EM37^3+EN37^3+EO37^3+EP37^3+EI38^3+EJ38^3+EK38^3+EL38^3+EM38^3+EN38^3+EO38^3+EP38^3</f>
        <v>0</v>
      </c>
      <c r="ER38" s="76">
        <f t="shared" si="7"/>
        <v>0</v>
      </c>
      <c r="ES38" s="61"/>
      <c r="ET38" s="89"/>
      <c r="EU38" s="83"/>
      <c r="EV38" s="83"/>
      <c r="EW38" s="83"/>
      <c r="EX38" s="83"/>
      <c r="EY38" s="83"/>
      <c r="EZ38" s="83"/>
      <c r="FA38" s="83"/>
      <c r="FB38" s="83"/>
      <c r="FC38" s="83"/>
      <c r="FD38" s="83"/>
      <c r="FE38" s="83"/>
      <c r="FF38" s="83"/>
      <c r="FG38" s="83"/>
      <c r="FH38" s="83"/>
      <c r="FI38" s="84"/>
      <c r="FJ38" s="66"/>
      <c r="FK38" s="51"/>
    </row>
    <row r="39" spans="1:167" x14ac:dyDescent="0.2">
      <c r="A39" s="32"/>
      <c r="B39" s="32"/>
      <c r="C39" s="32"/>
      <c r="D39" s="106" t="s">
        <v>146</v>
      </c>
      <c r="E39" s="107" t="s">
        <v>207</v>
      </c>
      <c r="F39" s="108">
        <f>B4+(25*B6)</f>
        <v>26</v>
      </c>
      <c r="G39" s="104"/>
      <c r="H39" s="43"/>
      <c r="I39" s="109"/>
      <c r="J39" s="58"/>
      <c r="K39" s="3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5"/>
      <c r="AA39" s="75">
        <f>K39^3+L39^3+M39^3+N39^3+O39^3+P39^3+Q39^3+R39^3+K40^3+L40^3+M40^3+N40^3+O40^3+P40^3+Q40^3+R40^3</f>
        <v>0</v>
      </c>
      <c r="AB39" s="76">
        <f t="shared" si="4"/>
        <v>0</v>
      </c>
      <c r="AC39" s="61"/>
      <c r="AD39" s="89"/>
      <c r="AE39" s="83"/>
      <c r="AF39" s="83"/>
      <c r="AG39" s="83"/>
      <c r="AH39" s="82"/>
      <c r="AI39" s="82"/>
      <c r="AJ39" s="82"/>
      <c r="AK39" s="82"/>
      <c r="AL39" s="83"/>
      <c r="AM39" s="83"/>
      <c r="AN39" s="83"/>
      <c r="AO39" s="83"/>
      <c r="AP39" s="82"/>
      <c r="AQ39" s="82"/>
      <c r="AR39" s="82"/>
      <c r="AS39" s="86"/>
      <c r="AT39" s="66"/>
      <c r="AU39" s="51"/>
      <c r="AW39" s="109"/>
      <c r="AX39" s="58"/>
      <c r="AY39" s="3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5"/>
      <c r="BO39" s="75">
        <f>AY39^3+AZ39^3+BA39^3+BB39^3+BC39^3+BD39^3+BE39^3+BF39^3+AY40^3+AZ40^3+BA40^3+BB40^3+BC40^3+BD40^3+BE40^3+BF40^3</f>
        <v>0</v>
      </c>
      <c r="BP39" s="76">
        <f t="shared" si="5"/>
        <v>0</v>
      </c>
      <c r="BQ39" s="61"/>
      <c r="BR39" s="81"/>
      <c r="BS39" s="82"/>
      <c r="BT39" s="82"/>
      <c r="BU39" s="82"/>
      <c r="BV39" s="82"/>
      <c r="BW39" s="82"/>
      <c r="BX39" s="82"/>
      <c r="BY39" s="82"/>
      <c r="BZ39" s="83"/>
      <c r="CA39" s="83"/>
      <c r="CB39" s="83"/>
      <c r="CC39" s="83"/>
      <c r="CD39" s="83"/>
      <c r="CE39" s="83"/>
      <c r="CF39" s="83"/>
      <c r="CG39" s="84"/>
      <c r="CH39" s="66"/>
      <c r="CI39" s="51"/>
      <c r="CJ39" s="144"/>
      <c r="CK39" s="109"/>
      <c r="CL39" s="58"/>
      <c r="CM39" s="3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5"/>
      <c r="DC39" s="75">
        <f>CM39^3+CN39^3+CO39^3+CP39^3+CQ39^3+CR39^3+CS39^3+CT39^3+CM40^3+CN40^3+CO40^3+CP40^3+CQ40^3+CR40^3+CS40^3+CT40^3</f>
        <v>0</v>
      </c>
      <c r="DD39" s="76">
        <f t="shared" si="6"/>
        <v>0</v>
      </c>
      <c r="DE39" s="61"/>
      <c r="DF39" s="89"/>
      <c r="DG39" s="83"/>
      <c r="DH39" s="82"/>
      <c r="DI39" s="82"/>
      <c r="DJ39" s="83"/>
      <c r="DK39" s="83"/>
      <c r="DL39" s="82"/>
      <c r="DM39" s="82"/>
      <c r="DN39" s="83"/>
      <c r="DO39" s="83"/>
      <c r="DP39" s="82"/>
      <c r="DQ39" s="82"/>
      <c r="DR39" s="83"/>
      <c r="DS39" s="83"/>
      <c r="DT39" s="82"/>
      <c r="DU39" s="86"/>
      <c r="DV39" s="66"/>
      <c r="DW39" s="51"/>
      <c r="DY39" s="109"/>
      <c r="DZ39" s="58"/>
      <c r="EA39" s="3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5"/>
      <c r="EQ39" s="75">
        <f>EA39^3+EB39^3+EC39^3+ED39^3+EE39^3+EF39^3+EG39^3+EH39^3+EA40^3+EB40^3+EC40^3+ED40^3+EE40^3+EF40^3+EG40^3+EH40^3</f>
        <v>0</v>
      </c>
      <c r="ER39" s="76">
        <f t="shared" si="7"/>
        <v>0</v>
      </c>
      <c r="ES39" s="61"/>
      <c r="ET39" s="81"/>
      <c r="EU39" s="82"/>
      <c r="EV39" s="82"/>
      <c r="EW39" s="82"/>
      <c r="EX39" s="82"/>
      <c r="EY39" s="82"/>
      <c r="EZ39" s="82"/>
      <c r="FA39" s="82"/>
      <c r="FB39" s="82"/>
      <c r="FC39" s="82"/>
      <c r="FD39" s="82"/>
      <c r="FE39" s="82"/>
      <c r="FF39" s="82"/>
      <c r="FG39" s="82"/>
      <c r="FH39" s="82"/>
      <c r="FI39" s="86"/>
      <c r="FJ39" s="66"/>
      <c r="FK39" s="51"/>
    </row>
    <row r="40" spans="1:167" x14ac:dyDescent="0.2">
      <c r="A40" s="32"/>
      <c r="B40" s="32"/>
      <c r="C40" s="32"/>
      <c r="D40" s="106" t="s">
        <v>243</v>
      </c>
      <c r="E40" s="107" t="s">
        <v>207</v>
      </c>
      <c r="F40" s="108">
        <f>B4+(26*B6)</f>
        <v>27</v>
      </c>
      <c r="G40" s="104"/>
      <c r="H40" s="43"/>
      <c r="I40" s="109"/>
      <c r="J40" s="58"/>
      <c r="K40" s="3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5"/>
      <c r="AA40" s="75">
        <f>S39^3+T39^3+U39^3+V39^3+W39^3+X39^3+Y39^3+Z39^3+S40^3+T40^3+U40^3+V40^3+W40^3+X40^3+Y40^3+Z40^3</f>
        <v>0</v>
      </c>
      <c r="AB40" s="76">
        <f t="shared" si="4"/>
        <v>0</v>
      </c>
      <c r="AC40" s="61"/>
      <c r="AD40" s="89"/>
      <c r="AE40" s="83"/>
      <c r="AF40" s="83"/>
      <c r="AG40" s="83"/>
      <c r="AH40" s="82"/>
      <c r="AI40" s="82"/>
      <c r="AJ40" s="82"/>
      <c r="AK40" s="82"/>
      <c r="AL40" s="83"/>
      <c r="AM40" s="83"/>
      <c r="AN40" s="83"/>
      <c r="AO40" s="83"/>
      <c r="AP40" s="82"/>
      <c r="AQ40" s="82"/>
      <c r="AR40" s="82"/>
      <c r="AS40" s="86"/>
      <c r="AT40" s="66"/>
      <c r="AU40" s="51"/>
      <c r="AW40" s="109"/>
      <c r="AX40" s="58"/>
      <c r="AY40" s="3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5"/>
      <c r="BO40" s="75">
        <f>BG39^3+BH39^3+BI39^3+BJ39^3+BK39^3+BL39^3+BM39^3+BN39^3+BG40^3+BH40^3+BI40^3+BJ40^3+BK40^3+BL40^3+BM40^3+BN40^3</f>
        <v>0</v>
      </c>
      <c r="BP40" s="76">
        <f t="shared" si="5"/>
        <v>0</v>
      </c>
      <c r="BQ40" s="61"/>
      <c r="BR40" s="81"/>
      <c r="BS40" s="82"/>
      <c r="BT40" s="82"/>
      <c r="BU40" s="82"/>
      <c r="BV40" s="82"/>
      <c r="BW40" s="82"/>
      <c r="BX40" s="82"/>
      <c r="BY40" s="82"/>
      <c r="BZ40" s="83"/>
      <c r="CA40" s="83"/>
      <c r="CB40" s="83"/>
      <c r="CC40" s="83"/>
      <c r="CD40" s="83"/>
      <c r="CE40" s="83"/>
      <c r="CF40" s="83"/>
      <c r="CG40" s="84"/>
      <c r="CH40" s="66"/>
      <c r="CI40" s="51"/>
      <c r="CJ40" s="144"/>
      <c r="CK40" s="109"/>
      <c r="CL40" s="58"/>
      <c r="CM40" s="3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5"/>
      <c r="DC40" s="75">
        <f>CU39^3+CV39^3+CW39^3+CX39^3+CY39^3+CZ39^3+DA39^3+DB39^3+CU40^3+CV40^3+CW40^3+CX40^3+CY40^3+CZ40^3+DA40^3+DB40^3</f>
        <v>0</v>
      </c>
      <c r="DD40" s="76">
        <f t="shared" si="6"/>
        <v>0</v>
      </c>
      <c r="DE40" s="61"/>
      <c r="DF40" s="89"/>
      <c r="DG40" s="83"/>
      <c r="DH40" s="82"/>
      <c r="DI40" s="82"/>
      <c r="DJ40" s="83"/>
      <c r="DK40" s="83"/>
      <c r="DL40" s="82"/>
      <c r="DM40" s="82"/>
      <c r="DN40" s="83"/>
      <c r="DO40" s="83"/>
      <c r="DP40" s="82"/>
      <c r="DQ40" s="82"/>
      <c r="DR40" s="83"/>
      <c r="DS40" s="83"/>
      <c r="DT40" s="82"/>
      <c r="DU40" s="86"/>
      <c r="DV40" s="66"/>
      <c r="DW40" s="51"/>
      <c r="DY40" s="109"/>
      <c r="DZ40" s="58"/>
      <c r="EA40" s="3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5"/>
      <c r="EQ40" s="75">
        <f>EI39^3+EJ39^3+EK39^3+EL39^3+EM39^3+EN39^3+EO39^3+EP39^3+EI40^3+EJ40^3+EK40^3+EL40^3+EM40^3+EN40^3+EO40^3+EP40^3</f>
        <v>0</v>
      </c>
      <c r="ER40" s="76">
        <f t="shared" si="7"/>
        <v>0</v>
      </c>
      <c r="ES40" s="61"/>
      <c r="ET40" s="89"/>
      <c r="EU40" s="83"/>
      <c r="EV40" s="83"/>
      <c r="EW40" s="83"/>
      <c r="EX40" s="83"/>
      <c r="EY40" s="83"/>
      <c r="EZ40" s="83"/>
      <c r="FA40" s="83"/>
      <c r="FB40" s="83"/>
      <c r="FC40" s="83"/>
      <c r="FD40" s="83"/>
      <c r="FE40" s="83"/>
      <c r="FF40" s="83"/>
      <c r="FG40" s="83"/>
      <c r="FH40" s="83"/>
      <c r="FI40" s="84"/>
      <c r="FJ40" s="66"/>
      <c r="FK40" s="51"/>
    </row>
    <row r="41" spans="1:167" x14ac:dyDescent="0.2">
      <c r="A41" s="32"/>
      <c r="B41" s="32"/>
      <c r="C41" s="32"/>
      <c r="D41" s="106" t="s">
        <v>22</v>
      </c>
      <c r="E41" s="107" t="s">
        <v>207</v>
      </c>
      <c r="F41" s="108">
        <f>B4+(27*B6)</f>
        <v>28</v>
      </c>
      <c r="G41" s="104"/>
      <c r="H41" s="43"/>
      <c r="I41" s="109"/>
      <c r="J41" s="58"/>
      <c r="K41" s="3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5"/>
      <c r="AA41" s="75">
        <f>K41^3+L41^3+M41^3+N41^3+O41^3+P41^3+Q41^3+R41^3+K42^3+L42^3+M42^3+N42^3+O42^3+P42^3+Q42^3+R42^3</f>
        <v>0</v>
      </c>
      <c r="AB41" s="76">
        <f t="shared" si="4"/>
        <v>0</v>
      </c>
      <c r="AC41" s="61"/>
      <c r="AD41" s="89"/>
      <c r="AE41" s="83"/>
      <c r="AF41" s="83"/>
      <c r="AG41" s="83"/>
      <c r="AH41" s="82"/>
      <c r="AI41" s="82"/>
      <c r="AJ41" s="82"/>
      <c r="AK41" s="82"/>
      <c r="AL41" s="83"/>
      <c r="AM41" s="83"/>
      <c r="AN41" s="83"/>
      <c r="AO41" s="83"/>
      <c r="AP41" s="82"/>
      <c r="AQ41" s="82"/>
      <c r="AR41" s="82"/>
      <c r="AS41" s="86"/>
      <c r="AT41" s="66"/>
      <c r="AU41" s="51"/>
      <c r="AW41" s="109"/>
      <c r="AX41" s="58"/>
      <c r="AY41" s="3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5"/>
      <c r="BO41" s="75">
        <f>AY41^3+AZ41^3+BA41^3+BB41^3+BC41^3+BD41^3+BE41^3+BF41^3+AY42^3+AZ42^3+BA42^3+BB42^3+BC42^3+BD42^3+BE42^3+BF42^3</f>
        <v>0</v>
      </c>
      <c r="BP41" s="76">
        <f t="shared" si="5"/>
        <v>0</v>
      </c>
      <c r="BQ41" s="61"/>
      <c r="BR41" s="89"/>
      <c r="BS41" s="83"/>
      <c r="BT41" s="83"/>
      <c r="BU41" s="83"/>
      <c r="BV41" s="83"/>
      <c r="BW41" s="83"/>
      <c r="BX41" s="83"/>
      <c r="BY41" s="83"/>
      <c r="BZ41" s="82"/>
      <c r="CA41" s="82"/>
      <c r="CB41" s="82"/>
      <c r="CC41" s="82"/>
      <c r="CD41" s="82"/>
      <c r="CE41" s="82"/>
      <c r="CF41" s="82"/>
      <c r="CG41" s="86"/>
      <c r="CH41" s="66"/>
      <c r="CI41" s="51"/>
      <c r="CJ41" s="144"/>
      <c r="CK41" s="109"/>
      <c r="CL41" s="58"/>
      <c r="CM41" s="3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5"/>
      <c r="DC41" s="75">
        <f>CM41^3+CN41^3+CO41^3+CP41^3+CQ41^3+CR41^3+CS41^3+CT41^3+CM42^3+CN42^3+CO42^3+CP42^3+CQ42^3+CR42^3+CS42^3+CT42^3</f>
        <v>0</v>
      </c>
      <c r="DD41" s="76">
        <f t="shared" si="6"/>
        <v>0</v>
      </c>
      <c r="DE41" s="61"/>
      <c r="DF41" s="89"/>
      <c r="DG41" s="83"/>
      <c r="DH41" s="82"/>
      <c r="DI41" s="82"/>
      <c r="DJ41" s="83"/>
      <c r="DK41" s="83"/>
      <c r="DL41" s="82"/>
      <c r="DM41" s="82"/>
      <c r="DN41" s="83"/>
      <c r="DO41" s="83"/>
      <c r="DP41" s="82"/>
      <c r="DQ41" s="82"/>
      <c r="DR41" s="83"/>
      <c r="DS41" s="83"/>
      <c r="DT41" s="82"/>
      <c r="DU41" s="86"/>
      <c r="DV41" s="66"/>
      <c r="DW41" s="51"/>
      <c r="DY41" s="109"/>
      <c r="DZ41" s="58"/>
      <c r="EA41" s="3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5"/>
      <c r="EQ41" s="75">
        <f>EA41^3+EB41^3+EC41^3+ED41^3+EE41^3+EF41^3+EG41^3+EH41^3+EA42^3+EB42^3+EC42^3+ED42^3+EE42^3+EF42^3+EG42^3+EH42^3</f>
        <v>0</v>
      </c>
      <c r="ER41" s="76">
        <f t="shared" si="7"/>
        <v>0</v>
      </c>
      <c r="ES41" s="61"/>
      <c r="ET41" s="81"/>
      <c r="EU41" s="82"/>
      <c r="EV41" s="82"/>
      <c r="EW41" s="82"/>
      <c r="EX41" s="82"/>
      <c r="EY41" s="82"/>
      <c r="EZ41" s="82"/>
      <c r="FA41" s="82"/>
      <c r="FB41" s="82"/>
      <c r="FC41" s="82"/>
      <c r="FD41" s="82"/>
      <c r="FE41" s="82"/>
      <c r="FF41" s="82"/>
      <c r="FG41" s="82"/>
      <c r="FH41" s="82"/>
      <c r="FI41" s="86"/>
      <c r="FJ41" s="66"/>
      <c r="FK41" s="51"/>
    </row>
    <row r="42" spans="1:167" x14ac:dyDescent="0.2">
      <c r="A42" s="32"/>
      <c r="B42" s="32"/>
      <c r="C42" s="32"/>
      <c r="D42" s="106" t="s">
        <v>113</v>
      </c>
      <c r="E42" s="107" t="s">
        <v>207</v>
      </c>
      <c r="F42" s="108">
        <f>B4+(28*B6)</f>
        <v>29</v>
      </c>
      <c r="G42" s="104"/>
      <c r="H42" s="43"/>
      <c r="I42" s="109"/>
      <c r="J42" s="58"/>
      <c r="K42" s="7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9"/>
      <c r="AA42" s="75">
        <f>S41^3+T41^3+U41^3+V41^3+W41^3+X41^3+Y41^3+Z41^3+S42^3+T42^3+U42^3+V42^3+W42^3+X42^3+Y42^3+Z42^3</f>
        <v>0</v>
      </c>
      <c r="AB42" s="76">
        <f t="shared" si="4"/>
        <v>0</v>
      </c>
      <c r="AC42" s="61"/>
      <c r="AD42" s="116"/>
      <c r="AE42" s="117"/>
      <c r="AF42" s="117"/>
      <c r="AG42" s="117"/>
      <c r="AH42" s="118"/>
      <c r="AI42" s="118"/>
      <c r="AJ42" s="118"/>
      <c r="AK42" s="118"/>
      <c r="AL42" s="117"/>
      <c r="AM42" s="117"/>
      <c r="AN42" s="117"/>
      <c r="AO42" s="117"/>
      <c r="AP42" s="118"/>
      <c r="AQ42" s="118"/>
      <c r="AR42" s="118"/>
      <c r="AS42" s="119"/>
      <c r="AT42" s="32"/>
      <c r="AU42" s="115"/>
      <c r="AW42" s="109"/>
      <c r="AX42" s="58"/>
      <c r="AY42" s="7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9"/>
      <c r="BO42" s="75">
        <f>BG41^3+BH41^3+BI41^3+BJ41^3+BK41^3+BL41^3+BM41^3+BN41^3+BG42^3+BH42^3+BI42^3+BJ42^3+BK42^3+BL42^3+BM42^3+BN42^3</f>
        <v>0</v>
      </c>
      <c r="BP42" s="76">
        <f t="shared" si="5"/>
        <v>0</v>
      </c>
      <c r="BQ42" s="61"/>
      <c r="BR42" s="116"/>
      <c r="BS42" s="117"/>
      <c r="BT42" s="117"/>
      <c r="BU42" s="117"/>
      <c r="BV42" s="117"/>
      <c r="BW42" s="117"/>
      <c r="BX42" s="117"/>
      <c r="BY42" s="117"/>
      <c r="BZ42" s="118"/>
      <c r="CA42" s="118"/>
      <c r="CB42" s="118"/>
      <c r="CC42" s="118"/>
      <c r="CD42" s="118"/>
      <c r="CE42" s="118"/>
      <c r="CF42" s="118"/>
      <c r="CG42" s="119"/>
      <c r="CH42" s="32"/>
      <c r="CI42" s="115"/>
      <c r="CJ42" s="144"/>
      <c r="CK42" s="109"/>
      <c r="CL42" s="58"/>
      <c r="CM42" s="7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  <c r="DA42" s="8"/>
      <c r="DB42" s="9"/>
      <c r="DC42" s="75">
        <f>CU41^3+CV41^3+CW41^3+CX41^3+CY41^3+CZ41^3+DA41^3+DB41^3+CU42^3+CV42^3+CW42^3+CX42^3+CY42^3+CZ42^3+DA42^3+DB42^3</f>
        <v>0</v>
      </c>
      <c r="DD42" s="76">
        <f t="shared" si="6"/>
        <v>0</v>
      </c>
      <c r="DE42" s="61"/>
      <c r="DF42" s="116"/>
      <c r="DG42" s="117"/>
      <c r="DH42" s="118"/>
      <c r="DI42" s="118"/>
      <c r="DJ42" s="117"/>
      <c r="DK42" s="117"/>
      <c r="DL42" s="118"/>
      <c r="DM42" s="118"/>
      <c r="DN42" s="117"/>
      <c r="DO42" s="117"/>
      <c r="DP42" s="118"/>
      <c r="DQ42" s="118"/>
      <c r="DR42" s="117"/>
      <c r="DS42" s="117"/>
      <c r="DT42" s="118"/>
      <c r="DU42" s="119"/>
      <c r="DV42" s="32"/>
      <c r="DW42" s="115"/>
      <c r="DY42" s="109"/>
      <c r="DZ42" s="58"/>
      <c r="EA42" s="7"/>
      <c r="EB42" s="8"/>
      <c r="EC42" s="8"/>
      <c r="ED42" s="8"/>
      <c r="EE42" s="8"/>
      <c r="EF42" s="8"/>
      <c r="EG42" s="8"/>
      <c r="EH42" s="8"/>
      <c r="EI42" s="8"/>
      <c r="EJ42" s="8"/>
      <c r="EK42" s="8"/>
      <c r="EL42" s="8"/>
      <c r="EM42" s="8"/>
      <c r="EN42" s="8"/>
      <c r="EO42" s="8"/>
      <c r="EP42" s="9"/>
      <c r="EQ42" s="75">
        <f>EI41^3+EJ41^3+EK41^3+EL41^3+EM41^3+EN41^3+EO41^3+EP41^3+EI42^3+EJ42^3+EK42^3+EL42^3+EM42^3+EN42^3+EO42^3+EP42^3</f>
        <v>0</v>
      </c>
      <c r="ER42" s="76">
        <f t="shared" si="7"/>
        <v>0</v>
      </c>
      <c r="ES42" s="61"/>
      <c r="ET42" s="116"/>
      <c r="EU42" s="117"/>
      <c r="EV42" s="117"/>
      <c r="EW42" s="117"/>
      <c r="EX42" s="117"/>
      <c r="EY42" s="117"/>
      <c r="EZ42" s="117"/>
      <c r="FA42" s="117"/>
      <c r="FB42" s="117"/>
      <c r="FC42" s="117"/>
      <c r="FD42" s="117"/>
      <c r="FE42" s="117"/>
      <c r="FF42" s="117"/>
      <c r="FG42" s="117"/>
      <c r="FH42" s="117"/>
      <c r="FI42" s="120"/>
      <c r="FJ42" s="32"/>
      <c r="FK42" s="115"/>
    </row>
    <row r="43" spans="1:167" x14ac:dyDescent="0.2">
      <c r="A43" s="32"/>
      <c r="B43" s="32"/>
      <c r="C43" s="32"/>
      <c r="D43" s="106" t="s">
        <v>261</v>
      </c>
      <c r="E43" s="107" t="s">
        <v>207</v>
      </c>
      <c r="F43" s="108">
        <f>B4+(29*B6)</f>
        <v>30</v>
      </c>
      <c r="G43" s="104"/>
      <c r="H43" s="43"/>
      <c r="I43" s="109"/>
      <c r="J43" s="58"/>
      <c r="K43" s="121">
        <f>K27^3+K28^3+K29^3+K30^3+K31^3+K32^3+K33^3+K34^3+L27^3+L28^3+L29^3+L30^3+L31^3+L32^3+L33^3+L34^3</f>
        <v>0</v>
      </c>
      <c r="L43" s="122">
        <f>K42^3+K41^3+K40^3+K39^3+K38^3+K37^3+K36^3+K35^3+L42^3+L41^3+L40^3+L39^3+L38^3+L37^3+L36^3+L35^3</f>
        <v>0</v>
      </c>
      <c r="M43" s="122">
        <f>M27^3+M28^3+M29^3+M30^3+M31^3+M32^3+M33^3+M34^3+N27^3+N28^3+N29^3+N30^3+N31^3+N32^3+N33^3+N34^3</f>
        <v>0</v>
      </c>
      <c r="N43" s="122">
        <f>M42^3+M41^3+M40^3+M39^3+M38^3+M37^3+M36^3+M35^3+N42^3+N41^3+N40^3+N39^3+N38^3+N37^3+N36^3+N35^3</f>
        <v>0</v>
      </c>
      <c r="O43" s="122">
        <f>O27^3+O28^3+O29^3+O30^3+O31^3+O32^3+O33^3+O34^3+P27^3+P28^3+P29^3+P30^3+P31^3+P32^3+P33^3+P34^3</f>
        <v>0</v>
      </c>
      <c r="P43" s="122">
        <f>O42^3+O41^3+O40^3+O39^3+O38^3+O37^3+O36^3+O35^3+P42^3+P41^3+P40^3+P39^3+P38^3+P37^3+P36^3+P35^3</f>
        <v>0</v>
      </c>
      <c r="Q43" s="122">
        <f>Q27^3+Q28^3+Q29^3+Q30^3+Q31^3+Q32^3+Q33^3+Q34^3+R27^3+R28^3+R29^3+R30^3+R31^3+R32^3+R33^3+R34^3</f>
        <v>0</v>
      </c>
      <c r="R43" s="122">
        <f>Q42^3+Q41^3+Q40^3+Q39^3+Q38^3+Q37^3+Q36^3+Q35^3+R42^3+R41^3+R40^3+R39^3+R38^3+R37^3+R36^3+R35^3</f>
        <v>0</v>
      </c>
      <c r="S43" s="122">
        <f>S27^3+S28^3+S29^3+S30^3+S31^3+S32^3+S33^3+S34^3+T27^3+T28^3+T29^3+T30^3+T31^3+T32^3+T33^3+T34^3</f>
        <v>0</v>
      </c>
      <c r="T43" s="122">
        <f>S42^3+S41^3+S40^3+S39^3+S38^3+S37^3+S36^3+S35^3+T42^3+T41^3+T40^3+T39^3+T38^3+T37^3+T36^3+T35^3</f>
        <v>0</v>
      </c>
      <c r="U43" s="122">
        <f>U27^3+U28^3+U29^3+U30^3+U31^3+U32^3+U33^3+U34^3+V27^3+V28^3+V29^3+V30^3+V31^3+V32^3+V33^3+V34^3</f>
        <v>0</v>
      </c>
      <c r="V43" s="122">
        <f>U42^3+U41^3+U40^3+U39^3+U38^3+U37^3+U36^3+U35^3+V42^3+V41^3+V40^3+V39^3+V38^3+V37^3+V36^3+V35^3</f>
        <v>0</v>
      </c>
      <c r="W43" s="122">
        <f>W27^3+W28^3+W29^3+W30^3+W31^3+W32^3+W33^3+W34^3+X27^3+X28^3+X29^3+X30^3+X31^3+X32^3+X33^3+X34^3</f>
        <v>0</v>
      </c>
      <c r="X43" s="122">
        <f>W42^3+W41^3+W40^3+W39^3+W38^3+W37^3+W36^3+W35^3+X42^3+X41^3+X40^3+X39^3+X38^3+X37^3+X36^3+X35^3</f>
        <v>0</v>
      </c>
      <c r="Y43" s="122">
        <f>Y27^3+Y28^3+Y29^3+Y30^3+Y31^3+Y32^3+Y33^3+Y34^3+Z27^3+Z28^3+Z29^3+Z30^3+Z31^3+Z32^3+Z33^3+Z34^3</f>
        <v>0</v>
      </c>
      <c r="Z43" s="122">
        <f>Y42^3+Y41^3+Y40^3+Y39^3+Y38^3+Y37^3+Y36^3+Y35^3+Z42^3+Z41^3+Z40^3+Z39^3+Z38^3+Z37^3+Z36^3+Z35^3</f>
        <v>0</v>
      </c>
      <c r="AA43" s="124">
        <f>SUMSQ(K27,L28,M29,N30,O31,P32,Q33,R34,S35,T36,U37,V38,W39,X40,Y41,Z42)</f>
        <v>0</v>
      </c>
      <c r="AB43" s="125">
        <f>SUMSQ(K35,L36,M37,N38,O39,P40,Q41,R42,S27,T28,U29,V30,W31,X32,Y33,Z34)</f>
        <v>0</v>
      </c>
      <c r="AC43" s="52"/>
      <c r="AD43" s="126"/>
      <c r="AE43" s="126"/>
      <c r="AF43" s="126"/>
      <c r="AG43" s="126"/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32"/>
      <c r="AU43" s="115"/>
      <c r="AW43" s="109"/>
      <c r="AX43" s="58"/>
      <c r="AY43" s="121">
        <f>AY27^3+AY28^3+AY29^3+AY30^3+AY31^3+AY32^3+AY33^3+AY34^3+AZ27^3+AZ28^3+AZ29^3+AZ30^3+AZ31^3+AZ32^3+AZ33^3+AZ34^3</f>
        <v>0</v>
      </c>
      <c r="AZ43" s="122">
        <f>AY42^3+AY41^3+AY40^3+AY39^3+AY38^3+AY37^3+AY36^3+AY35^3+AZ42^3+AZ41^3+AZ40^3+AZ39^3+AZ38^3+AZ37^3+AZ36^3+AZ35^3</f>
        <v>0</v>
      </c>
      <c r="BA43" s="122">
        <f>BA27^3+BA28^3+BA29^3+BA30^3+BA31^3+BA32^3+BA33^3+BA34^3+BB27^3+BB28^3+BB29^3+BB30^3+BB31^3+BB32^3+BB33^3+BB34^3</f>
        <v>0</v>
      </c>
      <c r="BB43" s="122">
        <f>BA42^3+BA41^3+BA40^3+BA39^3+BA38^3+BA37^3+BA36^3+BA35^3+BB42^3+BB41^3+BB40^3+BB39^3+BB38^3+BB37^3+BB36^3+BB35^3</f>
        <v>0</v>
      </c>
      <c r="BC43" s="122">
        <f>BC27^3+BC28^3+BC29^3+BC30^3+BC31^3+BC32^3+BC33^3+BC34^3+BD27^3+BD28^3+BD29^3+BD30^3+BD31^3+BD32^3+BD33^3+BD34^3</f>
        <v>0</v>
      </c>
      <c r="BD43" s="122">
        <f>BC42^3+BC41^3+BC40^3+BC39^3+BC38^3+BC37^3+BC36^3+BC35^3+BD42^3+BD41^3+BD40^3+BD39^3+BD38^3+BD37^3+BD36^3+BD35^3</f>
        <v>0</v>
      </c>
      <c r="BE43" s="122">
        <f>BE27^3+BE28^3+BE29^3+BE30^3+BE31^3+BE32^3+BE33^3+BE34^3+BF27^3+BF28^3+BF29^3+BF30^3+BF31^3+BF32^3+BF33^3+BF34^3</f>
        <v>0</v>
      </c>
      <c r="BF43" s="122">
        <f>BE42^3+BE41^3+BE40^3+BE39^3+BE38^3+BE37^3+BE36^3+BE35^3+BF42^3+BF41^3+BF40^3+BF39^3+BF38^3+BF37^3+BF36^3+BF35^3</f>
        <v>0</v>
      </c>
      <c r="BG43" s="122">
        <f>BG27^3+BG28^3+BG29^3+BG30^3+BG31^3+BG32^3+BG33^3+BG34^3+BH27^3+BH28^3+BH29^3+BH30^3+BH31^3+BH32^3+BH33^3+BH34^3</f>
        <v>0</v>
      </c>
      <c r="BH43" s="122">
        <f>BG42^3+BG41^3+BG40^3+BG39^3+BG38^3+BG37^3+BG36^3+BG35^3+BH42^3+BH41^3+BH40^3+BH39^3+BH38^3+BH37^3+BH36^3+BH35^3</f>
        <v>0</v>
      </c>
      <c r="BI43" s="122">
        <f>BI27^3+BI28^3+BI29^3+BI30^3+BI31^3+BI32^3+BI33^3+BI34^3+BJ27^3+BJ28^3+BJ29^3+BJ30^3+BJ31^3+BJ32^3+BJ33^3+BJ34^3</f>
        <v>0</v>
      </c>
      <c r="BJ43" s="122">
        <f>BI42^3+BI41^3+BI40^3+BI39^3+BI38^3+BI37^3+BI36^3+BI35^3+BJ42^3+BJ41^3+BJ40^3+BJ39^3+BJ38^3+BJ37^3+BJ36^3+BJ35^3</f>
        <v>0</v>
      </c>
      <c r="BK43" s="122">
        <f>BK27^3+BK28^3+BK29^3+BK30^3+BK31^3+BK32^3+BK33^3+BK34^3+BL27^3+BL28^3+BL29^3+BL30^3+BL31^3+BL32^3+BL33^3+BL34^3</f>
        <v>0</v>
      </c>
      <c r="BL43" s="122">
        <f>BK42^3+BK41^3+BK40^3+BK39^3+BK38^3+BK37^3+BK36^3+BK35^3+BL42^3+BL41^3+BL40^3+BL39^3+BL38^3+BL37^3+BL36^3+BL35^3</f>
        <v>0</v>
      </c>
      <c r="BM43" s="122">
        <f>BM27^3+BM28^3+BM29^3+BM30^3+BM31^3+BM32^3+BM33^3+BM34^3+BN27^3+BN28^3+BN29^3+BN30^3+BN31^3+BN32^3+BN33^3+BN34^3</f>
        <v>0</v>
      </c>
      <c r="BN43" s="123">
        <f>BM42^3+BM41^3+BM40^3+BM39^3+BM38^3+BM37^3+BM36^3+BM35^3+BN42^3+BN41^3+BN40^3+BN39^3+BN38^3+BN37^3+BN36^3+BN35^3</f>
        <v>0</v>
      </c>
      <c r="BO43" s="124">
        <f>SUMSQ(AY27,AZ28,BA29,BB30,BC31,BD32,BE33,BF34,BG35,BH36,BI37,BJ38,BK39,BL40,BM41,BN42)</f>
        <v>0</v>
      </c>
      <c r="BP43" s="125">
        <f>SUMSQ(AY35,AZ36,BA37,BB38,BC39,BD40,BE41,BF42,BG27,BH28,BI29,BJ30,BK31,BL32,BM33,BN34)</f>
        <v>0</v>
      </c>
      <c r="BQ43" s="52"/>
      <c r="BR43" s="126"/>
      <c r="BS43" s="126"/>
      <c r="BT43" s="126"/>
      <c r="BU43" s="126"/>
      <c r="BV43" s="126"/>
      <c r="BW43" s="126"/>
      <c r="BX43" s="126"/>
      <c r="BY43" s="126"/>
      <c r="BZ43" s="126"/>
      <c r="CA43" s="126"/>
      <c r="CB43" s="126"/>
      <c r="CC43" s="126"/>
      <c r="CD43" s="126"/>
      <c r="CE43" s="126"/>
      <c r="CF43" s="126"/>
      <c r="CG43" s="126"/>
      <c r="CH43" s="32"/>
      <c r="CI43" s="115"/>
      <c r="CJ43" s="144"/>
      <c r="CK43" s="109"/>
      <c r="CL43" s="58"/>
      <c r="CM43" s="121">
        <f>CM27^3+CM28^3+CM29^3+CM30^3+CM31^3+CM32^3+CM33^3+CM34^3+CN27^3+CN28^3+CN29^3+CN30^3+CN31^3+CN32^3+CN33^3+CN34^3</f>
        <v>0</v>
      </c>
      <c r="CN43" s="122">
        <f>CM42^3+CM41^3+CM40^3+CM39^3+CM38^3+CM37^3+CM36^3+CM35^3+CN42^3+CN41^3+CN40^3+CN39^3+CN38^3+CN37^3+CN36^3+CN35^3</f>
        <v>0</v>
      </c>
      <c r="CO43" s="122">
        <f>CO27^3+CO28^3+CO29^3+CO30^3+CO31^3+CO32^3+CO33^3+CO34^3+CP27^3+CP28^3+CP29^3+CP30^3+CP31^3+CP32^3+CP33^3+CP34^3</f>
        <v>0</v>
      </c>
      <c r="CP43" s="122">
        <f>CO42^3+CO41^3+CO40^3+CO39^3+CO38^3+CO37^3+CO36^3+CO35^3+CP42^3+CP41^3+CP40^3+CP39^3+CP38^3+CP37^3+CP36^3+CP35^3</f>
        <v>0</v>
      </c>
      <c r="CQ43" s="122">
        <f>CQ27^3+CQ28^3+CQ29^3+CQ30^3+CQ31^3+CQ32^3+CQ33^3+CQ34^3+CR27^3+CR28^3+CR29^3+CR30^3+CR31^3+CR32^3+CR33^3+CR34^3</f>
        <v>0</v>
      </c>
      <c r="CR43" s="122">
        <f>CQ42^3+CQ41^3+CQ40^3+CQ39^3+CQ38^3+CQ37^3+CQ36^3+CQ35^3+CR42^3+CR41^3+CR40^3+CR39^3+CR38^3+CR37^3+CR36^3+CR35^3</f>
        <v>0</v>
      </c>
      <c r="CS43" s="122">
        <f>CS27^3+CS28^3+CS29^3+CS30^3+CS31^3+CS32^3+CS33^3+CS34^3+CT27^3+CT28^3+CT29^3+CT30^3+CT31^3+CT32^3+CT33^3+CT34^3</f>
        <v>0</v>
      </c>
      <c r="CT43" s="122">
        <f>CS42^3+CS41^3+CS40^3+CS39^3+CS38^3+CS37^3+CS36^3+CS35^3+CT42^3+CT41^3+CT40^3+CT39^3+CT38^3+CT37^3+CT36^3+CT35^3</f>
        <v>0</v>
      </c>
      <c r="CU43" s="122">
        <f>CU27^3+CU28^3+CU29^3+CU30^3+CU31^3+CU32^3+CU33^3+CU34^3+CV27^3+CV28^3+CV29^3+CV30^3+CV31^3+CV32^3+CV33^3+CV34^3</f>
        <v>0</v>
      </c>
      <c r="CV43" s="122">
        <f>CU42^3+CU41^3+CU40^3+CU39^3+CU38^3+CU37^3+CU36^3+CU35^3+CV42^3+CV41^3+CV40^3+CV39^3+CV38^3+CV37^3+CV36^3+CV35^3</f>
        <v>0</v>
      </c>
      <c r="CW43" s="122">
        <f>CW27^3+CW28^3+CW29^3+CW30^3+CW31^3+CW32^3+CW33^3+CW34^3+CX27^3+CX28^3+CX29^3+CX30^3+CX31^3+CX32^3+CX33^3+CX34^3</f>
        <v>0</v>
      </c>
      <c r="CX43" s="122">
        <f>CW42^3+CW41^3+CW40^3+CW39^3+CW38^3+CW37^3+CW36^3+CW35^3+CX42^3+CX41^3+CX40^3+CX39^3+CX38^3+CX37^3+CX36^3+CX35^3</f>
        <v>0</v>
      </c>
      <c r="CY43" s="122">
        <f>CY27^3+CY28^3+CY29^3+CY30^3+CY31^3+CY32^3+CY33^3+CY34^3+CZ27^3+CZ28^3+CZ29^3+CZ30^3+CZ31^3+CZ32^3+CZ33^3+CZ34^3</f>
        <v>0</v>
      </c>
      <c r="CZ43" s="122">
        <f>CY42^3+CY41^3+CY40^3+CY39^3+CY38^3+CY37^3+CY36^3+CY35^3+CZ42^3+CZ41^3+CZ40^3+CZ39^3+CZ38^3+CZ37^3+CZ36^3+CZ35^3</f>
        <v>0</v>
      </c>
      <c r="DA43" s="122">
        <f>DA27^3+DA28^3+DA29^3+DA30^3+DA31^3+DA32^3+DA33^3+DA34^3+DB27^3+DB28^3+DB29^3+DB30^3+DB31^3+DB32^3+DB33^3+DB34^3</f>
        <v>0</v>
      </c>
      <c r="DB43" s="123">
        <f>DA42^3+DA41^3+DA40^3+DA39^3+DA38^3+DA37^3+DA36^3+DA35^3+DB42^3+DB41^3+DB40^3+DB39^3+DB38^3+DB37^3+DB36^3+DB35^3</f>
        <v>0</v>
      </c>
      <c r="DC43" s="124">
        <f>SUMSQ(CM27,CN28,CO29,CP30,CQ31,CR32,CS33,CT34,CU35,CV36,CW37,CX38,CY39,CZ40,DA41,DB42)</f>
        <v>0</v>
      </c>
      <c r="DD43" s="125">
        <f>SUMSQ(CM35,CN36,CO37,CP38,CQ39,CR40,CS41,CT42,CU27,CV28,CW29,CX30,CY31,CZ32,DA33,DB34)</f>
        <v>0</v>
      </c>
      <c r="DE43" s="52"/>
      <c r="DF43" s="126"/>
      <c r="DG43" s="126"/>
      <c r="DH43" s="126"/>
      <c r="DI43" s="126"/>
      <c r="DJ43" s="126"/>
      <c r="DK43" s="126"/>
      <c r="DL43" s="126"/>
      <c r="DM43" s="126"/>
      <c r="DN43" s="126"/>
      <c r="DO43" s="126"/>
      <c r="DP43" s="126"/>
      <c r="DQ43" s="126"/>
      <c r="DR43" s="126"/>
      <c r="DS43" s="126"/>
      <c r="DT43" s="126"/>
      <c r="DU43" s="126"/>
      <c r="DV43" s="32"/>
      <c r="DW43" s="115"/>
      <c r="DY43" s="109"/>
      <c r="DZ43" s="58"/>
      <c r="EA43" s="121">
        <f>EA27^3+EA28^3+EA29^3+EA30^3+EA31^3+EA32^3+EA33^3+EA34^3+EB27^3+EB28^3+EB29^3+EB30^3+EB31^3+EB32^3+EB33^3+EB34^3</f>
        <v>0</v>
      </c>
      <c r="EB43" s="122">
        <f>EA42^3+EA41^3+EA40^3+EA39^3+EA38^3+EA37^3+EA36^3+EA35^3+EB42^3+EB41^3+EB40^3+EB39^3+EB38^3+EB37^3+EB36^3+EB35^3</f>
        <v>0</v>
      </c>
      <c r="EC43" s="122">
        <f>EC27^3+EC28^3+EC29^3+EC30^3+EC31^3+EC32^3+EC33^3+EC34^3+ED27^3+ED28^3+ED29^3+ED30^3+ED31^3+ED32^3+ED33^3+ED34^3</f>
        <v>0</v>
      </c>
      <c r="ED43" s="122">
        <f>EC42^3+EC41^3+EC40^3+EC39^3+EC38^3+EC37^3+EC36^3+EC35^3+ED42^3+ED41^3+ED40^3+ED39^3+ED38^3+ED37^3+ED36^3+ED35^3</f>
        <v>0</v>
      </c>
      <c r="EE43" s="122">
        <f>EE27^3+EE28^3+EE29^3+EE30^3+EE31^3+EE32^3+EE33^3+EE34^3+EF27^3+EF28^3+EF29^3+EF30^3+EF31^3+EF32^3+EF33^3+EF34^3</f>
        <v>0</v>
      </c>
      <c r="EF43" s="122">
        <f>EE42^3+EE41^3+EE40^3+EE39^3+EE38^3+EE37^3+EE36^3+EE35^3+EF42^3+EF41^3+EF40^3+EF39^3+EF38^3+EF37^3+EF36^3+EF35^3</f>
        <v>0</v>
      </c>
      <c r="EG43" s="122">
        <f>EG27^3+EG28^3+EG29^3+EG30^3+EG31^3+EG32^3+EG33^3+EG34^3+EH27^3+EH28^3+EH29^3+EH30^3+EH31^3+EH32^3+EH33^3+EH34^3</f>
        <v>0</v>
      </c>
      <c r="EH43" s="122">
        <f>EG42^3+EG41^3+EG40^3+EG39^3+EG38^3+EG37^3+EG36^3+EG35^3+EH42^3+EH41^3+EH40^3+EH39^3+EH38^3+EH37^3+EH36^3+EH35^3</f>
        <v>0</v>
      </c>
      <c r="EI43" s="122">
        <f>EI27^3+EI28^3+EI29^3+EI30^3+EI31^3+EI32^3+EI33^3+EI34^3+EJ27^3+EJ28^3+EJ29^3+EJ30^3+EJ31^3+EJ32^3+EJ33^3+EJ34^3</f>
        <v>0</v>
      </c>
      <c r="EJ43" s="122">
        <f>EI42^3+EI41^3+EI40^3+EI39^3+EI38^3+EI37^3+EI36^3+EI35^3+EJ42^3+EJ41^3+EJ40^3+EJ39^3+EJ38^3+EJ37^3+EJ36^3+EJ35^3</f>
        <v>0</v>
      </c>
      <c r="EK43" s="122">
        <f>EK27^3+EK28^3+EK29^3+EK30^3+EK31^3+EK32^3+EK33^3+EK34^3+EL27^3+EL28^3+EL29^3+EL30^3+EL31^3+EL32^3+EL33^3+EL34^3</f>
        <v>0</v>
      </c>
      <c r="EL43" s="122">
        <f>EK42^3+EK41^3+EK40^3+EK39^3+EK38^3+EK37^3+EK36^3+EK35^3+EL42^3+EL41^3+EL40^3+EL39^3+EL38^3+EL37^3+EL36^3+EL35^3</f>
        <v>0</v>
      </c>
      <c r="EM43" s="122">
        <f>EM27^3+EM28^3+EM29^3+EM30^3+EM31^3+EM32^3+EM33^3+EM34^3+EN27^3+EN28^3+EN29^3+EN30^3+EN31^3+EN32^3+EN33^3+EN34^3</f>
        <v>0</v>
      </c>
      <c r="EN43" s="122">
        <f>EM42^3+EM41^3+EM40^3+EM39^3+EM38^3+EM37^3+EM36^3+EM35^3+EN42^3+EN41^3+EN40^3+EN39^3+EN38^3+EN37^3+EN36^3+EN35^3</f>
        <v>0</v>
      </c>
      <c r="EO43" s="122">
        <f>EO27^3+EO28^3+EO29^3+EO30^3+EO31^3+EO32^3+EO33^3+EO34^3+EP27^3+EP28^3+EP29^3+EP30^3+EP31^3+EP32^3+EP33^3+EP34^3</f>
        <v>0</v>
      </c>
      <c r="EP43" s="123">
        <f>EO42^3+EO41^3+EO40^3+EO39^3+EO38^3+EO37^3+EO36^3+EO35^3+EP42^3+EP41^3+EP40^3+EP39^3+EP38^3+EP37^3+EP36^3+EP35^3</f>
        <v>0</v>
      </c>
      <c r="EQ43" s="124">
        <f>SUMSQ(EA27,EB28,EC29,ED30,EE31,EF32,EG33,EH34,EI35,EJ36,EK37,EL38,EM39,EN40,EO41,EP42)</f>
        <v>0</v>
      </c>
      <c r="ER43" s="125">
        <f>SUMSQ(EA35,EB36,EC37,ED38,EE39,EF40,EG41,EH42,EI27,EJ28,EK29,EL30,EM31,EN32,EO33,EP34)</f>
        <v>0</v>
      </c>
      <c r="ES43" s="52"/>
      <c r="ET43" s="126"/>
      <c r="EU43" s="126"/>
      <c r="EV43" s="126"/>
      <c r="EW43" s="126"/>
      <c r="EX43" s="126"/>
      <c r="EY43" s="126"/>
      <c r="EZ43" s="126"/>
      <c r="FA43" s="126"/>
      <c r="FB43" s="126"/>
      <c r="FC43" s="126"/>
      <c r="FD43" s="126"/>
      <c r="FE43" s="126"/>
      <c r="FF43" s="126"/>
      <c r="FG43" s="126"/>
      <c r="FH43" s="126"/>
      <c r="FI43" s="126"/>
      <c r="FJ43" s="32"/>
      <c r="FK43" s="115"/>
    </row>
    <row r="44" spans="1:167" ht="13.5" thickBot="1" x14ac:dyDescent="0.25">
      <c r="A44" s="32"/>
      <c r="B44" s="32"/>
      <c r="C44" s="32"/>
      <c r="D44" s="106" t="s">
        <v>234</v>
      </c>
      <c r="E44" s="107" t="s">
        <v>207</v>
      </c>
      <c r="F44" s="108">
        <f>B4+(30*B6)</f>
        <v>31</v>
      </c>
      <c r="G44" s="104"/>
      <c r="H44" s="43"/>
      <c r="I44" s="109"/>
      <c r="J44" s="58"/>
      <c r="K44" s="127">
        <f>K27^3+L27^3+M27^3+N27^3+K28^3+L28^3+M28^3+N28^3+K29^3+L29^3+M29^3+N29^3+K30^3+L30^3+M30^3+N30^3</f>
        <v>0</v>
      </c>
      <c r="L44" s="128">
        <f>K31^3+L31^3+M31^3+N31^3+K32^3+L32^3+M32^3+N32^3+K33^3+L33^3+M33^3+N33^3+K34^3+L34^3+M34^3+N34^3</f>
        <v>0</v>
      </c>
      <c r="M44" s="128">
        <f>K35^3+L35^3+M35^3+N35^3+K36^3+L36^3+M36^3+N36^3+K37^3+L37^3+M37^3+N37^3+K38^3+L38^3+M38^3+N38^3</f>
        <v>0</v>
      </c>
      <c r="N44" s="128">
        <f>K39^3+L39^3+M39^3+N39^3+K40^3+L40^3+M40^3+N40^3+K41^3+L41^3+M41^3+N41^3+K42^3+L42^3+M42^3+N42^3</f>
        <v>0</v>
      </c>
      <c r="O44" s="128">
        <f>O27^3+P27^3+Q27^3+R27^3+O28^3+P28^3+Q28^3+R28^3+O29^3+P29^3+Q29^3+R29^3+O30^3+P30^3+Q30^3+R30^3</f>
        <v>0</v>
      </c>
      <c r="P44" s="128">
        <f>O31^3+P31^3+Q31^3+R31^3+O32^3+P32^3+Q32^3+R32^3+O33^3+P33^3+Q33^3+R33^3+O34^3+P34^3+Q34^3+R34^3</f>
        <v>0</v>
      </c>
      <c r="Q44" s="128">
        <f>O35^3+P35^3+Q35^3+R35^3+O36^3+P36^3+Q36^3+R36^3+O37^3+P37^3+Q37^3+R37^3+O38^3+P38^3+Q38^3+R38^3</f>
        <v>0</v>
      </c>
      <c r="R44" s="128">
        <f>O39^3+P39^3+Q39^3+R39^3+O40^3+P40^3+Q40^3+R40^3+O41^3+P41^3+Q41^3+R41^3+O42^3+P42^3+Q42^3+R42^3</f>
        <v>0</v>
      </c>
      <c r="S44" s="128">
        <f>S27^3+T27^3+U27^3+V27^3+S28^3+T28^3+U28^3+V28^3+S29^3+T29^3+U29^3+V29^3+S30^3+T30^3+U30^3+V30^3</f>
        <v>0</v>
      </c>
      <c r="T44" s="128">
        <f>S31^3+T31^3+U31^3+V31^3+S32^3+T32^3+U32^3+V32^3+S33^3+T33^3+U33^3+V33^3+S34^3+T34^3+U34^3+V34^3</f>
        <v>0</v>
      </c>
      <c r="U44" s="128">
        <f>S35^3+T35^3+U35^3+V35^3+S36^3+T36^3+U36^3+V36^3+S37^3+T37^3+U37^3+V37^3+S38^3+T38^3+U38^3+V38^3</f>
        <v>0</v>
      </c>
      <c r="V44" s="128">
        <f>S39^3+T39^3+U39^3+V39^3+S40^3+T40^3+U40^3+V40^3+S41^3+T41^3+U41^3+V41^3+S42^3+T42^3+U42^3+V42^3</f>
        <v>0</v>
      </c>
      <c r="W44" s="128">
        <f>W27^3+X27^3+Y27^3+Z27^3+W28^3+X28^3+Y28^3+Z28^3+W29^3+X29^3+Y29^3+Z29^3+W30^3+X30^3+Y30^3+Z30^3</f>
        <v>0</v>
      </c>
      <c r="X44" s="128">
        <f>W31^3+X31^3+Y31^3+Z31^3+W32^3+X32^3+Y32^3+Z32^3+W33^3+X33^3+Y33^3+Z33^3+W34^3+X34^3+Y34^3+Z34^3</f>
        <v>0</v>
      </c>
      <c r="Y44" s="128">
        <f>W35^3+X35^3+Y35^3+Z35^3+W36^3+X36^3+Y36^3+Z36^3+W37^3+X37^3+Y37^3+Z37^3+W38^3+X38^3+Y38^3+Z38^3</f>
        <v>0</v>
      </c>
      <c r="Z44" s="128">
        <f>W39^3+X39^3+Y39^3+Z39^3+W40^3+X40^3+Y40^3+Z40^3+W41^3+X41^3+Y41^3+Z41^3+W42^3+X42^3+Y42^3+Z42^3</f>
        <v>0</v>
      </c>
      <c r="AA44" s="129">
        <f>SUMSQ(K42,L41,M40,N39,O38,P37,Q36,R35,S34,T33,U32,V31,W30,X29,Y28,BN26,Z27)</f>
        <v>0</v>
      </c>
      <c r="AB44" s="130">
        <f>SUMSQ(K34,L33,M32,N31,O30,P29,Q28,R27,S42,T41,U40,V39,W38,X37,Y36,Z35)</f>
        <v>0</v>
      </c>
      <c r="AC44" s="32"/>
      <c r="AD44" s="131"/>
      <c r="AE44" s="131"/>
      <c r="AF44" s="131"/>
      <c r="AG44" s="131"/>
      <c r="AH44" s="131"/>
      <c r="AI44" s="131"/>
      <c r="AJ44" s="131"/>
      <c r="AK44" s="131"/>
      <c r="AL44" s="131"/>
      <c r="AM44" s="131"/>
      <c r="AN44" s="131"/>
      <c r="AO44" s="131"/>
      <c r="AP44" s="131"/>
      <c r="AQ44" s="131"/>
      <c r="AR44" s="131"/>
      <c r="AS44" s="131"/>
      <c r="AT44" s="32"/>
      <c r="AU44" s="115"/>
      <c r="AW44" s="109"/>
      <c r="AX44" s="58"/>
      <c r="AY44" s="127">
        <f>AY27^3+AZ27^3+BA27^3+BB27^3+AY28^3+AZ28^3+BA28^3+BB28^3+AY29^3+AZ29^3+BA29^3+BB29^3+AY30^3+AZ30^3+BA30^3+BB30^3</f>
        <v>0</v>
      </c>
      <c r="AZ44" s="128">
        <f>AY31^3+AZ31^3+BA31^3+BB31^3+AY32^3+AZ32^3+BA32^3+BB32^3+AY33^3+AZ33^3+BA33^3+BB33^3+AY34^3+AZ34^3+BA34^3+BB34^3</f>
        <v>0</v>
      </c>
      <c r="BA44" s="128">
        <f>AY35^3+AZ35^3+BA35^3+BB35^3+AY36^3+AZ36^3+BA36^3+BB36^3+AY37^3+AZ37^3+BA37^3+BB37^3+AY38^3+AZ38^3+BA38^3+BB38^3</f>
        <v>0</v>
      </c>
      <c r="BB44" s="128">
        <f>AY39^3+AZ39^3+BA39^3+BB39^3+AY40^3+AZ40^3+BA40^3+BB40^3+AY41^3+AZ41^3+BA41^3+BB41^3+AY42^3+AZ42^3+BA42^3+BB42^3</f>
        <v>0</v>
      </c>
      <c r="BC44" s="128">
        <f>BC27^3+BD27^3+BE27^3+BF27^3+BC28^3+BD28^3+BE28^3+BF28^3+BC29^3+BD29^3+BE29^3+BF29^3+BC30^3+BD30^3+BE30^3+BF30^3</f>
        <v>0</v>
      </c>
      <c r="BD44" s="128">
        <f>BC31^3+BD31^3+BE31^3+BF31^3+BC32^3+BD32^3+BE32^3+BF32^3+BC33^3+BD33^3+BE33^3+BF33^3+BC34^3+BD34^3+BE34^3+BF34^3</f>
        <v>0</v>
      </c>
      <c r="BE44" s="128">
        <f>BC35^3+BD35^3+BE35^3+BF35^3+BC36^3+BD36^3+BE36^3+BF36^3+BC37^3+BD37^3+BE37^3+BF37^3+BC38^3+BD38^3+BE38^3+BF38^3</f>
        <v>0</v>
      </c>
      <c r="BF44" s="128">
        <f>BC39^3+BD39^3+BE39^3+BF39^3+BC40^3+BD40^3+BE40^3+BF40^3+BC41^3+BD41^3+BE41^3+BF41^3+BC42^3+BD42^3+BE42^3+BF42^3</f>
        <v>0</v>
      </c>
      <c r="BG44" s="128">
        <f>BG27^3+BH27^3+BI27^3+BJ27^3+BG28^3+BH28^3+BI28^3+BJ28^3+BG29^3+BH29^3+BI29^3+BJ29^3+BG30^3+BH30^3+BI30^3+BJ30^3</f>
        <v>0</v>
      </c>
      <c r="BH44" s="128">
        <f>BG31^3+BH31^3+BI31^3+BJ31^3+BG32^3+BH32^3+BI32^3+BJ32^3+BG33^3+BH33^3+BI33^3+BJ33^3+BG34^3+BH34^3+BI34^3+BJ34^3</f>
        <v>0</v>
      </c>
      <c r="BI44" s="128">
        <f>BG35^3+BH35^3+BI35^3+BJ35^3+BG36^3+BH36^3+BI36^3+BJ36^3+BG37^3+BH37^3+BI37^3+BJ37^3+BG38^3+BH38^3+BI38^3+BJ38^3</f>
        <v>0</v>
      </c>
      <c r="BJ44" s="128">
        <f>BG39^3+BH39^3+BI39^3+BJ39^3+BG40^3+BH40^3+BI40^3+BJ40^3+BG41^3+BH41^3+BI41^3+BJ41^3+BG42^3+BH42^3+BI42^3+BJ42^3</f>
        <v>0</v>
      </c>
      <c r="BK44" s="128">
        <f>BK27^3+BL27^3+BM27^3+BN27^3+BK28^3+BL28^3+BM28^3+BN28^3+BK29^3+BL29^3+BM29^3+BN29^3+BK30^3+BL30^3+BM30^3+BN30^3</f>
        <v>0</v>
      </c>
      <c r="BL44" s="128">
        <f>BK31^3+BL31^3+BM31^3+BN31^3+BK32^3+BL32^3+BM32^3+BN32^3+BK33^3+BL33^3+BM33^3+BN33^3+BK34^3+BL34^3+BM34^3+BN34^3</f>
        <v>0</v>
      </c>
      <c r="BM44" s="128">
        <f>BK35^3+BL35^3+BM35^3+BN35^3+BK36^3+BL36^3+BM36^3+BN36^3+BK37^3+BL37^3+BM37^3+BN37^3+BK38^3+BL38^3+BM38^3+BN38^3</f>
        <v>0</v>
      </c>
      <c r="BN44" s="128">
        <f>BK39^3+BL39^3+BM39^3+BN39^3+BK40^3+BL40^3+BM40^3+BN40^3+BK41^3+BL41^3+BM41^3+BN41^3+BK42^3+BL42^3+BM42^3+BN42^3</f>
        <v>0</v>
      </c>
      <c r="BO44" s="129">
        <f>SUMSQ(AY42,AZ41,BA40,BB39,BC38,BD37,BE36,BF35,BG34,BH33,BI32,BJ31,BK30,BL29,BM28,DB26,BN27)</f>
        <v>0</v>
      </c>
      <c r="BP44" s="130">
        <f>SUMSQ(AY34,AZ33,BA32,BB31,BC30,BD29,BE28,BF27,BG42,BH41,BI40,BJ39,BK38,BL37,BM36,BN35)</f>
        <v>0</v>
      </c>
      <c r="BQ44" s="32"/>
      <c r="BR44" s="131"/>
      <c r="BS44" s="131"/>
      <c r="BT44" s="131"/>
      <c r="BU44" s="131"/>
      <c r="BV44" s="131"/>
      <c r="BW44" s="131"/>
      <c r="BX44" s="131"/>
      <c r="BY44" s="131"/>
      <c r="BZ44" s="131"/>
      <c r="CA44" s="131"/>
      <c r="CB44" s="131"/>
      <c r="CC44" s="131"/>
      <c r="CD44" s="131"/>
      <c r="CE44" s="131"/>
      <c r="CF44" s="131"/>
      <c r="CG44" s="131"/>
      <c r="CH44" s="32"/>
      <c r="CI44" s="115"/>
      <c r="CJ44" s="144"/>
      <c r="CK44" s="109"/>
      <c r="CL44" s="58"/>
      <c r="CM44" s="127">
        <f>CM27^3+CN27^3+CO27^3+CP27^3+CM28^3+CN28^3+CO28^3+CP28^3+CM29^3+CN29^3+CO29^3+CP29^3+CM30^3+CN30^3+CO30^3+CP30^3</f>
        <v>0</v>
      </c>
      <c r="CN44" s="128">
        <f>CM31^3+CN31^3+CO31^3+CP31^3+CM32^3+CN32^3+CO32^3+CP32^3+CM33^3+CN33^3+CO33^3+CP33^3+CM34^3+CN34^3+CO34^3+CP34^3</f>
        <v>0</v>
      </c>
      <c r="CO44" s="128">
        <f>CM35^3+CN35^3+CO35^3+CP35^3+CM36^3+CN36^3+CO36^3+CP36^3+CM37^3+CN37^3+CO37^3+CP37^3+CM38^3+CN38^3+CO38^3+CP38^3</f>
        <v>0</v>
      </c>
      <c r="CP44" s="128">
        <f>CM39^3+CN39^3+CO39^3+CP39^3+CM40^3+CN40^3+CO40^3+CP40^3+CM41^3+CN41^3+CO41^3+CP41^3+CM42^3+CN42^3+CO42^3+CP42^3</f>
        <v>0</v>
      </c>
      <c r="CQ44" s="128">
        <f>CQ27^3+CR27^3+CS27^3+CT27^3+CQ28^3+CR28^3+CS28^3+CT28^3+CQ29^3+CR29^3+CS29^3+CT29^3+CQ30^3+CR30^3+CS30^3+CT30^3</f>
        <v>0</v>
      </c>
      <c r="CR44" s="128">
        <f>CQ31^3+CR31^3+CS31^3+CT31^3+CQ32^3+CR32^3+CS32^3+CT32^3+CQ33^3+CR33^3+CS33^3+CT33^3+CQ34^3+CR34^3+CS34^3+CT34^3</f>
        <v>0</v>
      </c>
      <c r="CS44" s="128">
        <f>CQ35^3+CR35^3+CS35^3+CT35^3+CQ36^3+CR36^3+CS36^3+CT36^3+CQ37^3+CR37^3+CS37^3+CT37^3+CQ38^3+CR38^3+CS38^3+CT38^3</f>
        <v>0</v>
      </c>
      <c r="CT44" s="128">
        <f>CQ39^3+CR39^3+CS39^3+CT39^3+CQ40^3+CR40^3+CS40^3+CT40^3+CQ41^3+CR41^3+CS41^3+CT41^3+CQ42^3+CR42^3+CS42^3+CT42^3</f>
        <v>0</v>
      </c>
      <c r="CU44" s="128">
        <f>CU27^3+CV27^3+CW27^3+CX27^3+CU28^3+CV28^3+CW28^3+CX28^3+CU29^3+CV29^3+CW29^3+CX29^3+CU30^3+CV30^3+CW30^3+CX30^3</f>
        <v>0</v>
      </c>
      <c r="CV44" s="128">
        <f>CU31^3+CV31^3+CW31^3+CX31^3+CU32^3+CV32^3+CW32^3+CX32^3+CU33^3+CV33^3+CW33^3+CX33^3+CU34^3+CV34^3+CW34^3+CX34^3</f>
        <v>0</v>
      </c>
      <c r="CW44" s="128">
        <f>CU35^3+CV35^3+CW35^3+CX35^3+CU36^3+CV36^3+CW36^3+CX36^3+CU37^3+CV37^3+CW37^3+CX37^3+CU38^3+CV38^3+CW38^3+CX38^3</f>
        <v>0</v>
      </c>
      <c r="CX44" s="128">
        <f>CU39^3+CV39^3+CW39^3+CX39^3+CU40^3+CV40^3+CW40^3+CX40^3+CU41^3+CV41^3+CW41^3+CX41^3+CU42^3+CV42^3+CW42^3+CX42^3</f>
        <v>0</v>
      </c>
      <c r="CY44" s="128">
        <f>CY27^3+CZ27^3+DA27^3+DB27^3+CY28^3+CZ28^3+DA28^3+DB28^3+CY29^3+CZ29^3+DA29^3+DB29^3+CY30^3+CZ30^3+DA30^3+DB30^3</f>
        <v>0</v>
      </c>
      <c r="CZ44" s="128">
        <f>CY31^3+CZ31^3+DA31^3+DB31^3+CY32^3+CZ32^3+DA32^3+DB32^3+CY33^3+CZ33^3+DA33^3+DB33^3+CY34^3+CZ34^3+DA34^3+DB34^3</f>
        <v>0</v>
      </c>
      <c r="DA44" s="128">
        <f>CY35^3+CZ35^3+DA35^3+DB35^3+CY36^3+CZ36^3+DA36^3+DB36^3+CY37^3+CZ37^3+DA37^3+DB37^3+CY38^3+CZ38^3+DA38^3+DB38^3</f>
        <v>0</v>
      </c>
      <c r="DB44" s="128">
        <f>CY39^3+CZ39^3+DA39^3+DB39^3+CY40^3+CZ40^3+DA40^3+DB40^3+CY41^3+CZ41^3+DA41^3+DB41^3+CY42^3+CZ42^3+DA42^3+DB42^3</f>
        <v>0</v>
      </c>
      <c r="DC44" s="129">
        <f>SUMSQ(CM42,CN41,CO40,CP39,CQ38,CR37,CS36,CT35,CU34,CV33,CW32,CX31,CY30,CZ29,DA28,EP26,DB27)</f>
        <v>0</v>
      </c>
      <c r="DD44" s="130">
        <f>SUMSQ(CM34,CN33,CO32,CP31,CQ30,CR29,CS28,CT27,CU42,CV41,CW40,CX39,CY38,CZ37,DA36,DB35)</f>
        <v>0</v>
      </c>
      <c r="DE44" s="32"/>
      <c r="DF44" s="131"/>
      <c r="DG44" s="131"/>
      <c r="DH44" s="131"/>
      <c r="DI44" s="131"/>
      <c r="DJ44" s="131"/>
      <c r="DK44" s="131"/>
      <c r="DL44" s="131"/>
      <c r="DM44" s="131"/>
      <c r="DN44" s="131"/>
      <c r="DO44" s="131"/>
      <c r="DP44" s="131"/>
      <c r="DQ44" s="131"/>
      <c r="DR44" s="131"/>
      <c r="DS44" s="131"/>
      <c r="DT44" s="131"/>
      <c r="DU44" s="131"/>
      <c r="DV44" s="32"/>
      <c r="DW44" s="115"/>
      <c r="DY44" s="109"/>
      <c r="DZ44" s="58"/>
      <c r="EA44" s="127">
        <f>EA27^3+EB27^3+EC27^3+ED27^3+EA28^3+EB28^3+EC28^3+ED28^3+EA29^3+EB29^3+EC29^3+ED29^3+EA30^3+EB30^3+EC30^3+ED30^3</f>
        <v>0</v>
      </c>
      <c r="EB44" s="128">
        <f>EA31^3+EB31^3+EC31^3+ED31^3+EA32^3+EB32^3+EC32^3+ED32^3+EA33^3+EB33^3+EC33^3+ED33^3+EA34^3+EB34^3+EC34^3+ED34^3</f>
        <v>0</v>
      </c>
      <c r="EC44" s="128">
        <f>EA35^3+EB35^3+EC35^3+ED35^3+EA36^3+EB36^3+EC36^3+ED36^3+EA37^3+EB37^3+EC37^3+ED37^3+EA38^3+EB38^3+EC38^3+ED38^3</f>
        <v>0</v>
      </c>
      <c r="ED44" s="128">
        <f>EA39^3+EB39^3+EC39^3+ED39^3+EA40^3+EB40^3+EC40^3+ED40^3+EA41^3+EB41^3+EC41^3+ED41^3+EA42^3+EB42^3+EC42^3+ED42^3</f>
        <v>0</v>
      </c>
      <c r="EE44" s="128">
        <f>EE27^3+EF27^3+EG27^3+EH27^3+EE28^3+EF28^3+EG28^3+EH28^3+EE29^3+EF29^3+EG29^3+EH29^3+EE30^3+EF30^3+EG30^3+EH30^3</f>
        <v>0</v>
      </c>
      <c r="EF44" s="128">
        <f>EE31^3+EF31^3+EG31^3+EH31^3+EE32^3+EF32^3+EG32^3+EH32^3+EE33^3+EF33^3+EG33^3+EH33^3+EE34^3+EF34^3+EG34^3+EH34^3</f>
        <v>0</v>
      </c>
      <c r="EG44" s="128">
        <f>EE35^3+EF35^3+EG35^3+EH35^3+EE36^3+EF36^3+EG36^3+EH36^3+EE37^3+EF37^3+EG37^3+EH37^3+EE38^3+EF38^3+EG38^3+EH38^3</f>
        <v>0</v>
      </c>
      <c r="EH44" s="128">
        <f>EE39^3+EF39^3+EG39^3+EH39^3+EE40^3+EF40^3+EG40^3+EH40^3+EE41^3+EF41^3+EG41^3+EH41^3+EE42^3+EF42^3+EG42^3+EH42^3</f>
        <v>0</v>
      </c>
      <c r="EI44" s="128">
        <f>EI27^3+EJ27^3+EK27^3+EL27^3+EI28^3+EJ28^3+EK28^3+EL28^3+EI29^3+EJ29^3+EK29^3+EL29^3+EI30^3+EJ30^3+EK30^3+EL30^3</f>
        <v>0</v>
      </c>
      <c r="EJ44" s="128">
        <f>EI31^3+EJ31^3+EK31^3+EL31^3+EI32^3+EJ32^3+EK32^3+EL32^3+EI33^3+EJ33^3+EK33^3+EL33^3+EI34^3+EJ34^3+EK34^3+EL34^3</f>
        <v>0</v>
      </c>
      <c r="EK44" s="128">
        <f>EI35^3+EJ35^3+EK35^3+EL35^3+EI36^3+EJ36^3+EK36^3+EL36^3+EI37^3+EJ37^3+EK37^3+EL37^3+EI38^3+EJ38^3+EK38^3+EL38^3</f>
        <v>0</v>
      </c>
      <c r="EL44" s="128">
        <f>EI39^3+EJ39^3+EK39^3+EL39^3+EI40^3+EJ40^3+EK40^3+EL40^3+EI41^3+EJ41^3+EK41^3+EL41^3+EI42^3+EJ42^3+EK42^3+EL42^3</f>
        <v>0</v>
      </c>
      <c r="EM44" s="128">
        <f>EM27^3+EN27^3+EO27^3+EP27^3+EM28^3+EN28^3+EO28^3+EP28^3+EM29^3+EN29^3+EO29^3+EP29^3+EM30^3+EN30^3+EO30^3+EP30^3</f>
        <v>0</v>
      </c>
      <c r="EN44" s="128">
        <f>EM31^3+EN31^3+EO31^3+EP31^3+EM32^3+EN32^3+EO32^3+EP32^3+EM33^3+EN33^3+EO33^3+EP33^3+EM34^3+EN34^3+EO34^3+EP34^3</f>
        <v>0</v>
      </c>
      <c r="EO44" s="128">
        <f>EM35^3+EN35^3+EO35^3+EP35^3+EM36^3+EN36^3+EO36^3+EP36^3+EM37^3+EN37^3+EO37^3+EP37^3+EM38^3+EN38^3+EO38^3+EP38^3</f>
        <v>0</v>
      </c>
      <c r="EP44" s="128">
        <f>EM39^3+EN39^3+EO39^3+EP39^3+EM40^3+EN40^3+EO40^3+EP40^3+EM41^3+EN41^3+EO41^3+EP41^3+EM42^3+EN42^3+EO42^3+EP42^3</f>
        <v>0</v>
      </c>
      <c r="EQ44" s="129">
        <f>SUMSQ(EA42,EB41,EC40,ED39,EE38,EF37,EG36,EH35,EI34,EJ33,EK32,EL31,EM30,EN29,EO28,GD26,EP27)</f>
        <v>0</v>
      </c>
      <c r="ER44" s="130">
        <f>SUMSQ(EA34,EB33,EC32,ED31,EE30,EF29,EG28,EH27,EI42,EJ41,EK40,EL39,EM38,EN37,EO36,EP35)</f>
        <v>0</v>
      </c>
      <c r="ES44" s="32"/>
      <c r="ET44" s="131"/>
      <c r="EU44" s="131"/>
      <c r="EV44" s="131"/>
      <c r="EW44" s="131"/>
      <c r="EX44" s="131"/>
      <c r="EY44" s="131"/>
      <c r="EZ44" s="131"/>
      <c r="FA44" s="131"/>
      <c r="FB44" s="131"/>
      <c r="FC44" s="131"/>
      <c r="FD44" s="131"/>
      <c r="FE44" s="131"/>
      <c r="FF44" s="131"/>
      <c r="FG44" s="131"/>
      <c r="FH44" s="131"/>
      <c r="FI44" s="131"/>
      <c r="FJ44" s="32"/>
      <c r="FK44" s="115"/>
    </row>
    <row r="45" spans="1:167" ht="13.5" thickBot="1" x14ac:dyDescent="0.25">
      <c r="A45" s="32"/>
      <c r="B45" s="32"/>
      <c r="C45" s="32"/>
      <c r="D45" s="106" t="s">
        <v>125</v>
      </c>
      <c r="E45" s="107" t="s">
        <v>207</v>
      </c>
      <c r="F45" s="108">
        <f>B4+(31*B6)</f>
        <v>32</v>
      </c>
      <c r="G45" s="104"/>
      <c r="H45" s="43"/>
      <c r="I45" s="109"/>
      <c r="J45" s="58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137"/>
      <c r="AB45" s="137"/>
      <c r="AC45" s="32" t="s">
        <v>0</v>
      </c>
      <c r="AD45" s="135"/>
      <c r="AE45" s="135"/>
      <c r="AF45" s="135"/>
      <c r="AG45" s="135"/>
      <c r="AH45" s="135"/>
      <c r="AI45" s="135"/>
      <c r="AJ45" s="135"/>
      <c r="AK45" s="135"/>
      <c r="AL45" s="135"/>
      <c r="AM45" s="135"/>
      <c r="AN45" s="135"/>
      <c r="AO45" s="135"/>
      <c r="AP45" s="135"/>
      <c r="AQ45" s="135"/>
      <c r="AR45" s="135"/>
      <c r="AS45" s="135"/>
      <c r="AT45" s="32"/>
      <c r="AU45" s="115"/>
      <c r="AW45" s="109"/>
      <c r="AX45" s="58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  <c r="BN45" s="46"/>
      <c r="BO45" s="137"/>
      <c r="BP45" s="137"/>
      <c r="BQ45" s="32" t="s">
        <v>0</v>
      </c>
      <c r="BR45" s="135"/>
      <c r="BS45" s="135"/>
      <c r="BT45" s="135"/>
      <c r="BU45" s="135"/>
      <c r="BV45" s="135"/>
      <c r="BW45" s="135"/>
      <c r="BX45" s="135"/>
      <c r="BY45" s="135"/>
      <c r="BZ45" s="135"/>
      <c r="CA45" s="135"/>
      <c r="CB45" s="135"/>
      <c r="CC45" s="135"/>
      <c r="CD45" s="135"/>
      <c r="CE45" s="135"/>
      <c r="CF45" s="135"/>
      <c r="CG45" s="135"/>
      <c r="CH45" s="32"/>
      <c r="CI45" s="115"/>
      <c r="CJ45" s="144"/>
      <c r="CK45" s="109"/>
      <c r="CL45" s="58"/>
      <c r="CM45" s="46"/>
      <c r="CN45" s="46"/>
      <c r="CO45" s="46"/>
      <c r="CP45" s="46"/>
      <c r="CQ45" s="46"/>
      <c r="CR45" s="46"/>
      <c r="CS45" s="46"/>
      <c r="CT45" s="46"/>
      <c r="CU45" s="46"/>
      <c r="CV45" s="46"/>
      <c r="CW45" s="46"/>
      <c r="CX45" s="46"/>
      <c r="CY45" s="46"/>
      <c r="CZ45" s="46"/>
      <c r="DA45" s="46"/>
      <c r="DB45" s="46"/>
      <c r="DC45" s="137"/>
      <c r="DD45" s="137"/>
      <c r="DE45" s="32" t="s">
        <v>0</v>
      </c>
      <c r="DF45" s="135"/>
      <c r="DG45" s="135"/>
      <c r="DH45" s="135"/>
      <c r="DI45" s="135"/>
      <c r="DJ45" s="135"/>
      <c r="DK45" s="135"/>
      <c r="DL45" s="135"/>
      <c r="DM45" s="135"/>
      <c r="DN45" s="135"/>
      <c r="DO45" s="135"/>
      <c r="DP45" s="135"/>
      <c r="DQ45" s="135"/>
      <c r="DR45" s="135"/>
      <c r="DS45" s="135"/>
      <c r="DT45" s="135"/>
      <c r="DU45" s="135"/>
      <c r="DV45" s="32"/>
      <c r="DW45" s="115"/>
      <c r="DY45" s="109"/>
      <c r="DZ45" s="58"/>
      <c r="EA45" s="46"/>
      <c r="EB45" s="46"/>
      <c r="EC45" s="46"/>
      <c r="ED45" s="46"/>
      <c r="EE45" s="46"/>
      <c r="EF45" s="46"/>
      <c r="EG45" s="46"/>
      <c r="EH45" s="46"/>
      <c r="EI45" s="46"/>
      <c r="EJ45" s="46"/>
      <c r="EK45" s="46"/>
      <c r="EL45" s="46"/>
      <c r="EM45" s="46"/>
      <c r="EN45" s="46"/>
      <c r="EO45" s="46"/>
      <c r="EP45" s="46"/>
      <c r="EQ45" s="137"/>
      <c r="ER45" s="137"/>
      <c r="ES45" s="32" t="s">
        <v>0</v>
      </c>
      <c r="ET45" s="135"/>
      <c r="EU45" s="135"/>
      <c r="EV45" s="135"/>
      <c r="EW45" s="135"/>
      <c r="EX45" s="135"/>
      <c r="EY45" s="135"/>
      <c r="EZ45" s="135"/>
      <c r="FA45" s="135"/>
      <c r="FB45" s="135"/>
      <c r="FC45" s="135"/>
      <c r="FD45" s="135"/>
      <c r="FE45" s="135"/>
      <c r="FF45" s="135"/>
      <c r="FG45" s="135"/>
      <c r="FH45" s="135"/>
      <c r="FI45" s="135"/>
      <c r="FJ45" s="32"/>
      <c r="FK45" s="115"/>
    </row>
    <row r="46" spans="1:167" ht="14.25" thickTop="1" thickBot="1" x14ac:dyDescent="0.25">
      <c r="A46" s="32"/>
      <c r="B46" s="32"/>
      <c r="C46" s="32"/>
      <c r="D46" s="106" t="s">
        <v>152</v>
      </c>
      <c r="E46" s="107" t="s">
        <v>207</v>
      </c>
      <c r="F46" s="108">
        <f>B4+(32*B6)</f>
        <v>33</v>
      </c>
      <c r="G46" s="104"/>
      <c r="H46" s="43"/>
      <c r="I46" s="138"/>
      <c r="J46" s="142"/>
      <c r="K46" s="143"/>
      <c r="L46" s="143"/>
      <c r="M46" s="143"/>
      <c r="N46" s="143"/>
      <c r="O46" s="143"/>
      <c r="P46" s="143"/>
      <c r="Q46" s="143"/>
      <c r="R46" s="143"/>
      <c r="S46" s="143"/>
      <c r="T46" s="143"/>
      <c r="U46" s="143"/>
      <c r="V46" s="143"/>
      <c r="W46" s="143"/>
      <c r="X46" s="143"/>
      <c r="Y46" s="143"/>
      <c r="Z46" s="143"/>
      <c r="AA46" s="143"/>
      <c r="AB46" s="143"/>
      <c r="AC46" s="143"/>
      <c r="AD46" s="140"/>
      <c r="AE46" s="140"/>
      <c r="AF46" s="140"/>
      <c r="AG46" s="140"/>
      <c r="AH46" s="140"/>
      <c r="AI46" s="140"/>
      <c r="AJ46" s="140"/>
      <c r="AK46" s="140"/>
      <c r="AL46" s="140"/>
      <c r="AM46" s="140"/>
      <c r="AN46" s="140"/>
      <c r="AO46" s="140"/>
      <c r="AP46" s="140"/>
      <c r="AQ46" s="140"/>
      <c r="AR46" s="140"/>
      <c r="AS46" s="140"/>
      <c r="AT46" s="139"/>
      <c r="AU46" s="141" t="s">
        <v>0</v>
      </c>
      <c r="AW46" s="138"/>
      <c r="AX46" s="142"/>
      <c r="AY46" s="143"/>
      <c r="AZ46" s="143"/>
      <c r="BA46" s="143"/>
      <c r="BB46" s="143"/>
      <c r="BC46" s="143"/>
      <c r="BD46" s="143"/>
      <c r="BE46" s="143"/>
      <c r="BF46" s="143"/>
      <c r="BG46" s="143"/>
      <c r="BH46" s="143"/>
      <c r="BI46" s="143"/>
      <c r="BJ46" s="143"/>
      <c r="BK46" s="143"/>
      <c r="BL46" s="143"/>
      <c r="BM46" s="143"/>
      <c r="BN46" s="143"/>
      <c r="BO46" s="143"/>
      <c r="BP46" s="143"/>
      <c r="BQ46" s="143"/>
      <c r="BR46" s="140"/>
      <c r="BS46" s="140"/>
      <c r="BT46" s="140"/>
      <c r="BU46" s="140"/>
      <c r="BV46" s="140"/>
      <c r="BW46" s="140"/>
      <c r="BX46" s="140"/>
      <c r="BY46" s="140"/>
      <c r="BZ46" s="140"/>
      <c r="CA46" s="140"/>
      <c r="CB46" s="140"/>
      <c r="CC46" s="140"/>
      <c r="CD46" s="140"/>
      <c r="CE46" s="140"/>
      <c r="CF46" s="140"/>
      <c r="CG46" s="140"/>
      <c r="CH46" s="139"/>
      <c r="CI46" s="141" t="s">
        <v>0</v>
      </c>
      <c r="CJ46" s="144"/>
      <c r="CK46" s="138"/>
      <c r="CL46" s="142"/>
      <c r="CM46" s="143"/>
      <c r="CN46" s="143"/>
      <c r="CO46" s="143"/>
      <c r="CP46" s="143"/>
      <c r="CQ46" s="143"/>
      <c r="CR46" s="143"/>
      <c r="CS46" s="143"/>
      <c r="CT46" s="143"/>
      <c r="CU46" s="143"/>
      <c r="CV46" s="143"/>
      <c r="CW46" s="143"/>
      <c r="CX46" s="143"/>
      <c r="CY46" s="143"/>
      <c r="CZ46" s="143"/>
      <c r="DA46" s="143"/>
      <c r="DB46" s="143"/>
      <c r="DC46" s="143"/>
      <c r="DD46" s="143"/>
      <c r="DE46" s="143"/>
      <c r="DF46" s="140"/>
      <c r="DG46" s="140"/>
      <c r="DH46" s="140"/>
      <c r="DI46" s="140"/>
      <c r="DJ46" s="140"/>
      <c r="DK46" s="140"/>
      <c r="DL46" s="140"/>
      <c r="DM46" s="140"/>
      <c r="DN46" s="140"/>
      <c r="DO46" s="140"/>
      <c r="DP46" s="140"/>
      <c r="DQ46" s="140"/>
      <c r="DR46" s="140"/>
      <c r="DS46" s="140"/>
      <c r="DT46" s="140"/>
      <c r="DU46" s="140"/>
      <c r="DV46" s="139"/>
      <c r="DW46" s="141" t="s">
        <v>0</v>
      </c>
      <c r="DY46" s="138"/>
      <c r="DZ46" s="142"/>
      <c r="EA46" s="143"/>
      <c r="EB46" s="143"/>
      <c r="EC46" s="143"/>
      <c r="ED46" s="143"/>
      <c r="EE46" s="143"/>
      <c r="EF46" s="143"/>
      <c r="EG46" s="143"/>
      <c r="EH46" s="143"/>
      <c r="EI46" s="143"/>
      <c r="EJ46" s="143"/>
      <c r="EK46" s="143"/>
      <c r="EL46" s="143"/>
      <c r="EM46" s="143"/>
      <c r="EN46" s="143"/>
      <c r="EO46" s="143"/>
      <c r="EP46" s="143"/>
      <c r="EQ46" s="143"/>
      <c r="ER46" s="143"/>
      <c r="ES46" s="143"/>
      <c r="ET46" s="140"/>
      <c r="EU46" s="140"/>
      <c r="EV46" s="140"/>
      <c r="EW46" s="140"/>
      <c r="EX46" s="140"/>
      <c r="EY46" s="140"/>
      <c r="EZ46" s="140"/>
      <c r="FA46" s="140"/>
      <c r="FB46" s="140"/>
      <c r="FC46" s="140"/>
      <c r="FD46" s="140"/>
      <c r="FE46" s="140"/>
      <c r="FF46" s="140"/>
      <c r="FG46" s="140"/>
      <c r="FH46" s="140"/>
      <c r="FI46" s="140"/>
      <c r="FJ46" s="139"/>
      <c r="FK46" s="141" t="s">
        <v>0</v>
      </c>
    </row>
    <row r="47" spans="1:167" ht="14.25" thickTop="1" thickBot="1" x14ac:dyDescent="0.25">
      <c r="A47" s="32"/>
      <c r="B47" s="32"/>
      <c r="C47" s="32"/>
      <c r="D47" s="106" t="s">
        <v>58</v>
      </c>
      <c r="E47" s="107" t="s">
        <v>207</v>
      </c>
      <c r="F47" s="108">
        <f>B4+(33*B6)</f>
        <v>34</v>
      </c>
      <c r="G47" s="104"/>
      <c r="H47" s="43"/>
      <c r="T47" s="25" t="s">
        <v>0</v>
      </c>
      <c r="V47" s="25" t="s">
        <v>0</v>
      </c>
      <c r="W47" s="25" t="s">
        <v>0</v>
      </c>
      <c r="X47" s="25" t="s">
        <v>0</v>
      </c>
      <c r="Z47" s="25" t="s">
        <v>0</v>
      </c>
      <c r="BL47" s="25" t="s">
        <v>0</v>
      </c>
      <c r="CJ47" s="144"/>
      <c r="CZ47" s="25" t="s">
        <v>0</v>
      </c>
      <c r="EN47" s="25" t="s">
        <v>0</v>
      </c>
    </row>
    <row r="48" spans="1:167" ht="14.25" thickTop="1" thickBot="1" x14ac:dyDescent="0.25">
      <c r="A48" s="32"/>
      <c r="B48" s="32"/>
      <c r="C48" s="32"/>
      <c r="D48" s="106" t="s">
        <v>44</v>
      </c>
      <c r="E48" s="107" t="s">
        <v>207</v>
      </c>
      <c r="F48" s="108">
        <f>B4+(34*B6)</f>
        <v>35</v>
      </c>
      <c r="G48" s="104"/>
      <c r="H48" s="43"/>
      <c r="I48" s="38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40"/>
      <c r="AE48" s="40"/>
      <c r="AF48" s="40"/>
      <c r="AG48" s="40"/>
      <c r="AH48" s="40"/>
      <c r="AI48" s="40"/>
      <c r="AJ48" s="40"/>
      <c r="AK48" s="40"/>
      <c r="AL48" s="40"/>
      <c r="AM48" s="40"/>
      <c r="AN48" s="40"/>
      <c r="AO48" s="40"/>
      <c r="AP48" s="40"/>
      <c r="AQ48" s="40"/>
      <c r="AR48" s="40"/>
      <c r="AS48" s="40"/>
      <c r="AT48" s="39"/>
      <c r="AU48" s="41"/>
      <c r="AW48" s="38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  <c r="BN48" s="39"/>
      <c r="BO48" s="39"/>
      <c r="BP48" s="39"/>
      <c r="BQ48" s="39"/>
      <c r="BR48" s="40"/>
      <c r="BS48" s="40"/>
      <c r="BT48" s="40"/>
      <c r="BU48" s="40"/>
      <c r="BV48" s="40"/>
      <c r="BW48" s="40"/>
      <c r="BX48" s="40"/>
      <c r="BY48" s="40"/>
      <c r="BZ48" s="40"/>
      <c r="CA48" s="40"/>
      <c r="CB48" s="40"/>
      <c r="CC48" s="40"/>
      <c r="CD48" s="40"/>
      <c r="CE48" s="40"/>
      <c r="CF48" s="40"/>
      <c r="CG48" s="40"/>
      <c r="CH48" s="39"/>
      <c r="CI48" s="41"/>
      <c r="CJ48" s="144"/>
      <c r="CK48" s="38"/>
      <c r="CL48" s="39"/>
      <c r="CM48" s="39"/>
      <c r="CN48" s="39"/>
      <c r="CO48" s="39"/>
      <c r="CP48" s="39"/>
      <c r="CQ48" s="39"/>
      <c r="CR48" s="39"/>
      <c r="CS48" s="39"/>
      <c r="CT48" s="39"/>
      <c r="CU48" s="39"/>
      <c r="CV48" s="39"/>
      <c r="CW48" s="39"/>
      <c r="CX48" s="39"/>
      <c r="CY48" s="39"/>
      <c r="CZ48" s="39"/>
      <c r="DA48" s="39"/>
      <c r="DB48" s="39"/>
      <c r="DC48" s="39"/>
      <c r="DD48" s="39"/>
      <c r="DE48" s="39"/>
      <c r="DF48" s="40"/>
      <c r="DG48" s="40"/>
      <c r="DH48" s="40"/>
      <c r="DI48" s="40"/>
      <c r="DJ48" s="40"/>
      <c r="DK48" s="40"/>
      <c r="DL48" s="40"/>
      <c r="DM48" s="40"/>
      <c r="DN48" s="40"/>
      <c r="DO48" s="40"/>
      <c r="DP48" s="40"/>
      <c r="DQ48" s="40"/>
      <c r="DR48" s="40"/>
      <c r="DS48" s="40"/>
      <c r="DT48" s="40"/>
      <c r="DU48" s="40"/>
      <c r="DV48" s="39"/>
      <c r="DW48" s="41"/>
      <c r="DY48" s="38"/>
      <c r="DZ48" s="39"/>
      <c r="EA48" s="39"/>
      <c r="EB48" s="39"/>
      <c r="EC48" s="39"/>
      <c r="ED48" s="39"/>
      <c r="EE48" s="39"/>
      <c r="EF48" s="39"/>
      <c r="EG48" s="39"/>
      <c r="EH48" s="39"/>
      <c r="EI48" s="39"/>
      <c r="EJ48" s="39"/>
      <c r="EK48" s="39"/>
      <c r="EL48" s="39"/>
      <c r="EM48" s="39"/>
      <c r="EN48" s="39"/>
      <c r="EO48" s="39"/>
      <c r="EP48" s="39"/>
      <c r="EQ48" s="39"/>
      <c r="ER48" s="39"/>
      <c r="ES48" s="39"/>
      <c r="ET48" s="40"/>
      <c r="EU48" s="40"/>
      <c r="EV48" s="40"/>
      <c r="EW48" s="40"/>
      <c r="EX48" s="40"/>
      <c r="EY48" s="40"/>
      <c r="EZ48" s="40"/>
      <c r="FA48" s="40"/>
      <c r="FB48" s="40"/>
      <c r="FC48" s="40"/>
      <c r="FD48" s="40"/>
      <c r="FE48" s="40"/>
      <c r="FF48" s="40"/>
      <c r="FG48" s="40"/>
      <c r="FH48" s="40"/>
      <c r="FI48" s="40"/>
      <c r="FJ48" s="39"/>
      <c r="FK48" s="41"/>
    </row>
    <row r="49" spans="1:167" ht="13.5" thickBot="1" x14ac:dyDescent="0.25">
      <c r="A49" s="32"/>
      <c r="B49" s="32"/>
      <c r="C49" s="32"/>
      <c r="D49" s="106" t="s">
        <v>253</v>
      </c>
      <c r="E49" s="107" t="s">
        <v>207</v>
      </c>
      <c r="F49" s="108">
        <f>B4+(35*B6)</f>
        <v>36</v>
      </c>
      <c r="G49" s="104"/>
      <c r="H49" s="43"/>
      <c r="I49" s="44"/>
      <c r="J49" s="45" t="s">
        <v>2</v>
      </c>
      <c r="K49" s="46"/>
      <c r="L49" s="46"/>
      <c r="M49" s="46"/>
      <c r="N49" s="46"/>
      <c r="O49" s="46"/>
      <c r="P49" s="46"/>
      <c r="Q49" s="46"/>
      <c r="R49" s="46"/>
      <c r="S49" s="47" t="s">
        <v>431</v>
      </c>
      <c r="T49" s="46"/>
      <c r="U49" s="46"/>
      <c r="V49" s="46"/>
      <c r="W49" s="46"/>
      <c r="X49" s="46"/>
      <c r="Y49" s="46"/>
      <c r="Z49" s="46"/>
      <c r="AA49" s="46"/>
      <c r="AB49" s="46"/>
      <c r="AC49" s="46" t="s">
        <v>0</v>
      </c>
      <c r="AD49" s="48"/>
      <c r="AE49" s="48"/>
      <c r="AF49" s="48"/>
      <c r="AG49" s="48"/>
      <c r="AH49" s="48"/>
      <c r="AI49" s="48"/>
      <c r="AJ49" s="48"/>
      <c r="AK49" s="48"/>
      <c r="AL49" s="49" t="s">
        <v>276</v>
      </c>
      <c r="AM49" s="48"/>
      <c r="AN49" s="48"/>
      <c r="AO49" s="48"/>
      <c r="AP49" s="48"/>
      <c r="AQ49" s="48"/>
      <c r="AR49" s="48"/>
      <c r="AS49" s="48"/>
      <c r="AT49" s="50"/>
      <c r="AU49" s="51"/>
      <c r="AW49" s="44"/>
      <c r="AX49" s="45" t="s">
        <v>2</v>
      </c>
      <c r="AY49" s="46"/>
      <c r="AZ49" s="46"/>
      <c r="BA49" s="46"/>
      <c r="BB49" s="46"/>
      <c r="BC49" s="46"/>
      <c r="BD49" s="46"/>
      <c r="BE49" s="46"/>
      <c r="BF49" s="46"/>
      <c r="BG49" s="47" t="s">
        <v>446</v>
      </c>
      <c r="BH49" s="46"/>
      <c r="BI49" s="46"/>
      <c r="BJ49" s="46"/>
      <c r="BK49" s="46"/>
      <c r="BL49" s="46"/>
      <c r="BM49" s="46"/>
      <c r="BN49" s="46"/>
      <c r="BO49" s="46"/>
      <c r="BP49" s="46"/>
      <c r="BQ49" s="46" t="s">
        <v>0</v>
      </c>
      <c r="BR49" s="48"/>
      <c r="BS49" s="48"/>
      <c r="BT49" s="48"/>
      <c r="BU49" s="48"/>
      <c r="BV49" s="48"/>
      <c r="BW49" s="48"/>
      <c r="BX49" s="48"/>
      <c r="BY49" s="48"/>
      <c r="BZ49" s="49" t="s">
        <v>276</v>
      </c>
      <c r="CA49" s="48"/>
      <c r="CB49" s="48"/>
      <c r="CC49" s="48"/>
      <c r="CD49" s="48"/>
      <c r="CE49" s="48"/>
      <c r="CF49" s="48"/>
      <c r="CG49" s="48"/>
      <c r="CH49" s="50"/>
      <c r="CI49" s="51"/>
      <c r="CJ49" s="144"/>
      <c r="CK49" s="44"/>
      <c r="CL49" s="45" t="s">
        <v>2</v>
      </c>
      <c r="CM49" s="46"/>
      <c r="CN49" s="46"/>
      <c r="CO49" s="46"/>
      <c r="CP49" s="46"/>
      <c r="CQ49" s="46"/>
      <c r="CR49" s="46"/>
      <c r="CS49" s="46"/>
      <c r="CT49" s="46"/>
      <c r="CU49" s="47" t="s">
        <v>461</v>
      </c>
      <c r="CV49" s="46"/>
      <c r="CW49" s="46"/>
      <c r="CX49" s="46"/>
      <c r="CY49" s="46"/>
      <c r="CZ49" s="46"/>
      <c r="DA49" s="46"/>
      <c r="DB49" s="46"/>
      <c r="DC49" s="46"/>
      <c r="DD49" s="46"/>
      <c r="DE49" s="46" t="s">
        <v>0</v>
      </c>
      <c r="DF49" s="48"/>
      <c r="DG49" s="48"/>
      <c r="DH49" s="48"/>
      <c r="DI49" s="48"/>
      <c r="DJ49" s="48"/>
      <c r="DK49" s="48"/>
      <c r="DL49" s="48"/>
      <c r="DM49" s="48"/>
      <c r="DN49" s="49" t="s">
        <v>276</v>
      </c>
      <c r="DO49" s="48"/>
      <c r="DP49" s="48"/>
      <c r="DQ49" s="48"/>
      <c r="DR49" s="48"/>
      <c r="DS49" s="48"/>
      <c r="DT49" s="48"/>
      <c r="DU49" s="48"/>
      <c r="DV49" s="50"/>
      <c r="DW49" s="51"/>
      <c r="DY49" s="44"/>
      <c r="DZ49" s="45" t="s">
        <v>2</v>
      </c>
      <c r="EA49" s="46"/>
      <c r="EB49" s="46"/>
      <c r="EC49" s="46"/>
      <c r="ED49" s="46"/>
      <c r="EE49" s="46"/>
      <c r="EF49" s="46"/>
      <c r="EG49" s="46"/>
      <c r="EH49" s="46"/>
      <c r="EI49" s="47" t="s">
        <v>476</v>
      </c>
      <c r="EJ49" s="46"/>
      <c r="EK49" s="46"/>
      <c r="EL49" s="46"/>
      <c r="EM49" s="46"/>
      <c r="EN49" s="46"/>
      <c r="EO49" s="46"/>
      <c r="EP49" s="46"/>
      <c r="EQ49" s="46"/>
      <c r="ER49" s="46"/>
      <c r="ES49" s="46" t="s">
        <v>0</v>
      </c>
      <c r="ET49" s="48"/>
      <c r="EU49" s="48"/>
      <c r="EV49" s="48"/>
      <c r="EW49" s="48"/>
      <c r="EX49" s="48"/>
      <c r="EY49" s="48"/>
      <c r="EZ49" s="48"/>
      <c r="FA49" s="48"/>
      <c r="FB49" s="49" t="s">
        <v>276</v>
      </c>
      <c r="FC49" s="48"/>
      <c r="FD49" s="48"/>
      <c r="FE49" s="48"/>
      <c r="FF49" s="48"/>
      <c r="FG49" s="48"/>
      <c r="FH49" s="48"/>
      <c r="FI49" s="48"/>
      <c r="FJ49" s="50"/>
      <c r="FK49" s="51"/>
    </row>
    <row r="50" spans="1:167" x14ac:dyDescent="0.2">
      <c r="A50" s="32"/>
      <c r="B50" s="32"/>
      <c r="C50" s="32"/>
      <c r="D50" s="106" t="s">
        <v>165</v>
      </c>
      <c r="E50" s="107" t="s">
        <v>207</v>
      </c>
      <c r="F50" s="108">
        <f>B4+(36*B6)</f>
        <v>37</v>
      </c>
      <c r="G50" s="104"/>
      <c r="H50" s="43"/>
      <c r="I50" s="57"/>
      <c r="J50" s="58"/>
      <c r="K50" s="1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2"/>
      <c r="AA50" s="59">
        <f>K50^3+L50^3+M50^3+N50^3+O50^3+P50^3+Q50^3+R50^3+K51^3+L51^3+M51^3+N51^3+O51^3+P51^3+Q51^3+R51^3</f>
        <v>0</v>
      </c>
      <c r="AB50" s="60">
        <f>K50^3+L50^3+M50^3+N50^3+O50^3+P50^3+Q50^3+R50^3+S50^3+T50^3+U50^3+V50^3+W50^3+X50^3+Y50^3+Z50^3</f>
        <v>0</v>
      </c>
      <c r="AC50" s="61"/>
      <c r="AD50" s="68"/>
      <c r="AE50" s="69"/>
      <c r="AF50" s="69"/>
      <c r="AG50" s="69"/>
      <c r="AH50" s="70"/>
      <c r="AI50" s="70"/>
      <c r="AJ50" s="70"/>
      <c r="AK50" s="70"/>
      <c r="AL50" s="69"/>
      <c r="AM50" s="69"/>
      <c r="AN50" s="69"/>
      <c r="AO50" s="69"/>
      <c r="AP50" s="70"/>
      <c r="AQ50" s="70"/>
      <c r="AR50" s="70"/>
      <c r="AS50" s="71"/>
      <c r="AT50" s="66"/>
      <c r="AU50" s="51"/>
      <c r="AW50" s="57"/>
      <c r="AX50" s="58"/>
      <c r="AY50" s="1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2"/>
      <c r="BO50" s="59">
        <f>AY50^3+AZ50^3+BA50^3+BB50^3+BC50^3+BD50^3+BE50^3+BF50^3+AY51^3+AZ51^3+BA51^3+BB51^3+BC51^3+BD51^3+BE51^3+BF51^3</f>
        <v>0</v>
      </c>
      <c r="BP50" s="60">
        <f>AY50^3+AZ50^3+BA50^3+BB50^3+BC50^3+BD50^3+BE50^3+BF50^3+BG50^3+BH50^3+BI50^3+BJ50^3+BK50^3+BL50^3+BM50^3+BN50^3</f>
        <v>0</v>
      </c>
      <c r="BQ50" s="61"/>
      <c r="BR50" s="68"/>
      <c r="BS50" s="69"/>
      <c r="BT50" s="69"/>
      <c r="BU50" s="69"/>
      <c r="BV50" s="69"/>
      <c r="BW50" s="69"/>
      <c r="BX50" s="69"/>
      <c r="BY50" s="69"/>
      <c r="BZ50" s="70"/>
      <c r="CA50" s="70"/>
      <c r="CB50" s="70"/>
      <c r="CC50" s="70"/>
      <c r="CD50" s="70"/>
      <c r="CE50" s="70"/>
      <c r="CF50" s="70"/>
      <c r="CG50" s="71"/>
      <c r="CH50" s="66"/>
      <c r="CI50" s="51"/>
      <c r="CJ50" s="144"/>
      <c r="CK50" s="57"/>
      <c r="CL50" s="58"/>
      <c r="CM50" s="1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2"/>
      <c r="DC50" s="59">
        <f>CM50^3+CN50^3+CO50^3+CP50^3+CQ50^3+CR50^3+CS50^3+CT50^3+CM51^3+CN51^3+CO51^3+CP51^3+CQ51^3+CR51^3+CS51^3+CT51^3</f>
        <v>0</v>
      </c>
      <c r="DD50" s="60">
        <f>CM50^3+CN50^3+CO50^3+CP50^3+CQ50^3+CR50^3+CS50^3+CT50^3+CU50^3+CV50^3+CW50^3+CX50^3+CY50^3+CZ50^3+DA50^3+DB50^3</f>
        <v>0</v>
      </c>
      <c r="DE50" s="61"/>
      <c r="DF50" s="68"/>
      <c r="DG50" s="69"/>
      <c r="DH50" s="70"/>
      <c r="DI50" s="70"/>
      <c r="DJ50" s="69"/>
      <c r="DK50" s="69"/>
      <c r="DL50" s="70"/>
      <c r="DM50" s="70"/>
      <c r="DN50" s="69"/>
      <c r="DO50" s="69"/>
      <c r="DP50" s="70"/>
      <c r="DQ50" s="70"/>
      <c r="DR50" s="69"/>
      <c r="DS50" s="69"/>
      <c r="DT50" s="70"/>
      <c r="DU50" s="71"/>
      <c r="DV50" s="66"/>
      <c r="DW50" s="51"/>
      <c r="DY50" s="57"/>
      <c r="DZ50" s="58"/>
      <c r="EA50" s="1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2"/>
      <c r="EQ50" s="59">
        <f>EA50^3+EB50^3+EC50^3+ED50^3+EE50^3+EF50^3+EG50^3+EH50^3+EA51^3+EB51^3+EC51^3+ED51^3+EE51^3+EF51^3+EG51^3+EH51^3</f>
        <v>0</v>
      </c>
      <c r="ER50" s="60">
        <f>EA50^3+EB50^3+EC50^3+ED50^3+EE50^3+EF50^3+EG50^3+EH50^3+EI50^3+EJ50^3+EK50^3+EL50^3+EM50^3+EN50^3+EO50^3+EP50^3</f>
        <v>0</v>
      </c>
      <c r="ES50" s="61"/>
      <c r="ET50" s="68"/>
      <c r="EU50" s="69"/>
      <c r="EV50" s="69"/>
      <c r="EW50" s="69"/>
      <c r="EX50" s="69"/>
      <c r="EY50" s="69"/>
      <c r="EZ50" s="69"/>
      <c r="FA50" s="69"/>
      <c r="FB50" s="69"/>
      <c r="FC50" s="69"/>
      <c r="FD50" s="69"/>
      <c r="FE50" s="69"/>
      <c r="FF50" s="69"/>
      <c r="FG50" s="69"/>
      <c r="FH50" s="69"/>
      <c r="FI50" s="73"/>
      <c r="FJ50" s="66"/>
      <c r="FK50" s="51"/>
    </row>
    <row r="51" spans="1:167" x14ac:dyDescent="0.2">
      <c r="A51" s="32"/>
      <c r="B51" s="32"/>
      <c r="C51" s="32"/>
      <c r="D51" s="106" t="s">
        <v>91</v>
      </c>
      <c r="E51" s="107" t="s">
        <v>207</v>
      </c>
      <c r="F51" s="108">
        <f>B4+(37*B6)</f>
        <v>38</v>
      </c>
      <c r="G51" s="104"/>
      <c r="H51" s="43"/>
      <c r="I51" s="74"/>
      <c r="J51" s="58"/>
      <c r="K51" s="3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5"/>
      <c r="AA51" s="75">
        <f>S50^3+T50^3+U50^3+V50^3+W50^3+X50^3+Y50^3+Z50^3+S51^3+T51^3+U51^3+V51^3+W51^3+X51^3+Y51^3+Z51^3</f>
        <v>0</v>
      </c>
      <c r="AB51" s="76">
        <f t="shared" ref="AB51:AB65" si="8">K51^3+L51^3+M51^3+N51^3+O51^3+P51^3+Q51^3+R51^3+S51^3+T51^3+U51^3+V51^3+W51^3+X51^3+Y51^3+Z51^3</f>
        <v>0</v>
      </c>
      <c r="AC51" s="61"/>
      <c r="AD51" s="81"/>
      <c r="AE51" s="82"/>
      <c r="AF51" s="82"/>
      <c r="AG51" s="82"/>
      <c r="AH51" s="83"/>
      <c r="AI51" s="83"/>
      <c r="AJ51" s="83"/>
      <c r="AK51" s="83"/>
      <c r="AL51" s="82"/>
      <c r="AM51" s="82"/>
      <c r="AN51" s="82"/>
      <c r="AO51" s="82"/>
      <c r="AP51" s="83"/>
      <c r="AQ51" s="83"/>
      <c r="AR51" s="83"/>
      <c r="AS51" s="84"/>
      <c r="AT51" s="66"/>
      <c r="AU51" s="51"/>
      <c r="AW51" s="74"/>
      <c r="AX51" s="58"/>
      <c r="AY51" s="3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5"/>
      <c r="BO51" s="75">
        <f>BG50^3+BH50^3+BI50^3+BJ50^3+BK50^3+BL50^3+BM50^3+BN50^3+BG51^3+BH51^3+BI51^3+BJ51^3+BK51^3+BL51^3+BM51^3+BN51^3</f>
        <v>0</v>
      </c>
      <c r="BP51" s="76">
        <f t="shared" ref="BP51:BP65" si="9">AY51^3+AZ51^3+BA51^3+BB51^3+BC51^3+BD51^3+BE51^3+BF51^3+BG51^3+BH51^3+BI51^3+BJ51^3+BK51^3+BL51^3+BM51^3+BN51^3</f>
        <v>0</v>
      </c>
      <c r="BQ51" s="61"/>
      <c r="BR51" s="81"/>
      <c r="BS51" s="82"/>
      <c r="BT51" s="82"/>
      <c r="BU51" s="82"/>
      <c r="BV51" s="82"/>
      <c r="BW51" s="82"/>
      <c r="BX51" s="82"/>
      <c r="BY51" s="82"/>
      <c r="BZ51" s="83"/>
      <c r="CA51" s="83"/>
      <c r="CB51" s="83"/>
      <c r="CC51" s="83"/>
      <c r="CD51" s="83"/>
      <c r="CE51" s="83"/>
      <c r="CF51" s="83"/>
      <c r="CG51" s="84"/>
      <c r="CH51" s="66"/>
      <c r="CI51" s="51"/>
      <c r="CJ51" s="144"/>
      <c r="CK51" s="74"/>
      <c r="CL51" s="58"/>
      <c r="CM51" s="3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5"/>
      <c r="DC51" s="75">
        <f>CU50^3+CV50^3+CW50^3+CX50^3+CY50^3+CZ50^3+DA50^3+DB50^3+CU51^3+CV51^3+CW51^3+CX51^3+CY51^3+CZ51^3+DA51^3+DB51^3</f>
        <v>0</v>
      </c>
      <c r="DD51" s="76">
        <f t="shared" ref="DD51:DD65" si="10">CM51^3+CN51^3+CO51^3+CP51^3+CQ51^3+CR51^3+CS51^3+CT51^3+CU51^3+CV51^3+CW51^3+CX51^3+CY51^3+CZ51^3+DA51^3+DB51^3</f>
        <v>0</v>
      </c>
      <c r="DE51" s="61"/>
      <c r="DF51" s="81"/>
      <c r="DG51" s="82"/>
      <c r="DH51" s="83"/>
      <c r="DI51" s="83"/>
      <c r="DJ51" s="82"/>
      <c r="DK51" s="82"/>
      <c r="DL51" s="83"/>
      <c r="DM51" s="83"/>
      <c r="DN51" s="82"/>
      <c r="DO51" s="82"/>
      <c r="DP51" s="83"/>
      <c r="DQ51" s="83"/>
      <c r="DR51" s="82"/>
      <c r="DS51" s="82"/>
      <c r="DT51" s="83"/>
      <c r="DU51" s="84"/>
      <c r="DV51" s="66"/>
      <c r="DW51" s="51"/>
      <c r="DY51" s="74"/>
      <c r="DZ51" s="58"/>
      <c r="EA51" s="3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5"/>
      <c r="EQ51" s="75">
        <f>EI50^3+EJ50^3+EK50^3+EL50^3+EM50^3+EN50^3+EO50^3+EP50^3+EI51^3+EJ51^3+EK51^3+EL51^3+EM51^3+EN51^3+EO51^3+EP51^3</f>
        <v>0</v>
      </c>
      <c r="ER51" s="76">
        <f t="shared" ref="ER51:ER65" si="11">EA51^3+EB51^3+EC51^3+ED51^3+EE51^3+EF51^3+EG51^3+EH51^3+EI51^3+EJ51^3+EK51^3+EL51^3+EM51^3+EN51^3+EO51^3+EP51^3</f>
        <v>0</v>
      </c>
      <c r="ES51" s="61"/>
      <c r="ET51" s="89"/>
      <c r="EU51" s="83"/>
      <c r="EV51" s="83"/>
      <c r="EW51" s="83"/>
      <c r="EX51" s="83"/>
      <c r="EY51" s="83"/>
      <c r="EZ51" s="83"/>
      <c r="FA51" s="83"/>
      <c r="FB51" s="83"/>
      <c r="FC51" s="83"/>
      <c r="FD51" s="83"/>
      <c r="FE51" s="83"/>
      <c r="FF51" s="83"/>
      <c r="FG51" s="83"/>
      <c r="FH51" s="83"/>
      <c r="FI51" s="84"/>
      <c r="FJ51" s="66"/>
      <c r="FK51" s="51"/>
    </row>
    <row r="52" spans="1:167" x14ac:dyDescent="0.2">
      <c r="A52" s="32"/>
      <c r="B52" s="32"/>
      <c r="C52" s="32"/>
      <c r="D52" s="106" t="s">
        <v>118</v>
      </c>
      <c r="E52" s="107" t="s">
        <v>207</v>
      </c>
      <c r="F52" s="108">
        <f>B4+(38*B6)</f>
        <v>39</v>
      </c>
      <c r="G52" s="104"/>
      <c r="H52" s="43"/>
      <c r="I52" s="57"/>
      <c r="J52" s="58"/>
      <c r="K52" s="3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5"/>
      <c r="AA52" s="75">
        <f>K52^3+L52^3+M52^3+N52^3+O52^3+P52^3+Q52^3+R52^3+K53^3+L53^3+M53^3+N53^3+O53^3+P53^3+Q53^3+R53^3</f>
        <v>0</v>
      </c>
      <c r="AB52" s="76">
        <f t="shared" si="8"/>
        <v>0</v>
      </c>
      <c r="AC52" s="88"/>
      <c r="AD52" s="81"/>
      <c r="AE52" s="82"/>
      <c r="AF52" s="82"/>
      <c r="AG52" s="82"/>
      <c r="AH52" s="83"/>
      <c r="AI52" s="83"/>
      <c r="AJ52" s="83"/>
      <c r="AK52" s="83"/>
      <c r="AL52" s="82"/>
      <c r="AM52" s="82"/>
      <c r="AN52" s="82"/>
      <c r="AO52" s="82"/>
      <c r="AP52" s="83"/>
      <c r="AQ52" s="83"/>
      <c r="AR52" s="83"/>
      <c r="AS52" s="84"/>
      <c r="AT52" s="66"/>
      <c r="AU52" s="51"/>
      <c r="AW52" s="57"/>
      <c r="AX52" s="58"/>
      <c r="AY52" s="3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5"/>
      <c r="BO52" s="75">
        <f>AY52^3+AZ52^3+BA52^3+BB52^3+BC52^3+BD52^3+BE52^3+BF52^3+AY53^3+AZ53^3+BA53^3+BB53^3+BC53^3+BD53^3+BE53^3+BF53^3</f>
        <v>0</v>
      </c>
      <c r="BP52" s="76">
        <f t="shared" si="9"/>
        <v>0</v>
      </c>
      <c r="BQ52" s="88"/>
      <c r="BR52" s="89"/>
      <c r="BS52" s="83"/>
      <c r="BT52" s="83"/>
      <c r="BU52" s="83"/>
      <c r="BV52" s="83"/>
      <c r="BW52" s="83"/>
      <c r="BX52" s="83"/>
      <c r="BY52" s="83"/>
      <c r="BZ52" s="82"/>
      <c r="CA52" s="82"/>
      <c r="CB52" s="82"/>
      <c r="CC52" s="82"/>
      <c r="CD52" s="82"/>
      <c r="CE52" s="82"/>
      <c r="CF52" s="82"/>
      <c r="CG52" s="86"/>
      <c r="CH52" s="66"/>
      <c r="CI52" s="51"/>
      <c r="CJ52" s="144"/>
      <c r="CK52" s="57"/>
      <c r="CL52" s="58"/>
      <c r="CM52" s="3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5"/>
      <c r="DC52" s="75">
        <f>CM52^3+CN52^3+CO52^3+CP52^3+CQ52^3+CR52^3+CS52^3+CT52^3+CM53^3+CN53^3+CO53^3+CP53^3+CQ53^3+CR53^3+CS53^3+CT53^3</f>
        <v>0</v>
      </c>
      <c r="DD52" s="76">
        <f t="shared" si="10"/>
        <v>0</v>
      </c>
      <c r="DE52" s="88"/>
      <c r="DF52" s="81"/>
      <c r="DG52" s="82"/>
      <c r="DH52" s="83"/>
      <c r="DI52" s="83"/>
      <c r="DJ52" s="82"/>
      <c r="DK52" s="82"/>
      <c r="DL52" s="83"/>
      <c r="DM52" s="83"/>
      <c r="DN52" s="82"/>
      <c r="DO52" s="82"/>
      <c r="DP52" s="83"/>
      <c r="DQ52" s="83"/>
      <c r="DR52" s="82"/>
      <c r="DS52" s="82"/>
      <c r="DT52" s="83"/>
      <c r="DU52" s="84"/>
      <c r="DV52" s="66"/>
      <c r="DW52" s="51"/>
      <c r="DY52" s="57"/>
      <c r="DZ52" s="58"/>
      <c r="EA52" s="3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5"/>
      <c r="EQ52" s="75">
        <f>EA52^3+EB52^3+EC52^3+ED52^3+EE52^3+EF52^3+EG52^3+EH52^3+EA53^3+EB53^3+EC53^3+ED53^3+EE53^3+EF53^3+EG53^3+EH53^3</f>
        <v>0</v>
      </c>
      <c r="ER52" s="76">
        <f t="shared" si="11"/>
        <v>0</v>
      </c>
      <c r="ES52" s="88"/>
      <c r="ET52" s="81"/>
      <c r="EU52" s="82"/>
      <c r="EV52" s="82"/>
      <c r="EW52" s="82"/>
      <c r="EX52" s="82"/>
      <c r="EY52" s="82"/>
      <c r="EZ52" s="82"/>
      <c r="FA52" s="82"/>
      <c r="FB52" s="82"/>
      <c r="FC52" s="82"/>
      <c r="FD52" s="82"/>
      <c r="FE52" s="82"/>
      <c r="FF52" s="82"/>
      <c r="FG52" s="82"/>
      <c r="FH52" s="82"/>
      <c r="FI52" s="86"/>
      <c r="FJ52" s="66"/>
      <c r="FK52" s="51"/>
    </row>
    <row r="53" spans="1:167" x14ac:dyDescent="0.2">
      <c r="A53" s="32"/>
      <c r="B53" s="32"/>
      <c r="C53" s="32"/>
      <c r="D53" s="106" t="s">
        <v>199</v>
      </c>
      <c r="E53" s="107" t="s">
        <v>207</v>
      </c>
      <c r="F53" s="108">
        <f>B4+(39*B6)</f>
        <v>40</v>
      </c>
      <c r="G53" s="104"/>
      <c r="H53" s="43"/>
      <c r="I53" s="90"/>
      <c r="J53" s="58"/>
      <c r="K53" s="3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5"/>
      <c r="AA53" s="75">
        <f>S52^3+T52^3+U52^3+V52^3+W52^3+X52^3+Y52^3+Z52^3+S53^3+T53^3+U53^3+V53^3+W53^3+X53^3+Y53^3+Z53^3</f>
        <v>0</v>
      </c>
      <c r="AB53" s="76">
        <f t="shared" si="8"/>
        <v>0</v>
      </c>
      <c r="AC53" s="61"/>
      <c r="AD53" s="81"/>
      <c r="AE53" s="82"/>
      <c r="AF53" s="82"/>
      <c r="AG53" s="82"/>
      <c r="AH53" s="83"/>
      <c r="AI53" s="83"/>
      <c r="AJ53" s="83"/>
      <c r="AK53" s="83"/>
      <c r="AL53" s="82"/>
      <c r="AM53" s="82"/>
      <c r="AN53" s="82"/>
      <c r="AO53" s="82"/>
      <c r="AP53" s="83"/>
      <c r="AQ53" s="83"/>
      <c r="AR53" s="83"/>
      <c r="AS53" s="84"/>
      <c r="AT53" s="66"/>
      <c r="AU53" s="51"/>
      <c r="AW53" s="90"/>
      <c r="AX53" s="58"/>
      <c r="AY53" s="3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5"/>
      <c r="BO53" s="75">
        <f>BG52^3+BH52^3+BI52^3+BJ52^3+BK52^3+BL52^3+BM52^3+BN52^3+BG53^3+BH53^3+BI53^3+BJ53^3+BK53^3+BL53^3+BM53^3+BN53^3</f>
        <v>0</v>
      </c>
      <c r="BP53" s="76">
        <f t="shared" si="9"/>
        <v>0</v>
      </c>
      <c r="BQ53" s="61"/>
      <c r="BR53" s="89"/>
      <c r="BS53" s="83"/>
      <c r="BT53" s="83"/>
      <c r="BU53" s="83"/>
      <c r="BV53" s="83"/>
      <c r="BW53" s="83"/>
      <c r="BX53" s="83"/>
      <c r="BY53" s="83"/>
      <c r="BZ53" s="82"/>
      <c r="CA53" s="82"/>
      <c r="CB53" s="82"/>
      <c r="CC53" s="82"/>
      <c r="CD53" s="82"/>
      <c r="CE53" s="82"/>
      <c r="CF53" s="82"/>
      <c r="CG53" s="86"/>
      <c r="CH53" s="66"/>
      <c r="CI53" s="51"/>
      <c r="CJ53" s="144"/>
      <c r="CK53" s="90"/>
      <c r="CL53" s="58"/>
      <c r="CM53" s="3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5"/>
      <c r="DC53" s="75">
        <f>CU52^3+CV52^3+CW52^3+CX52^3+CY52^3+CZ52^3+DA52^3+DB52^3+CU53^3+CV53^3+CW53^3+CX53^3+CY53^3+CZ53^3+DA53^3+DB53^3</f>
        <v>0</v>
      </c>
      <c r="DD53" s="76">
        <f t="shared" si="10"/>
        <v>0</v>
      </c>
      <c r="DE53" s="61"/>
      <c r="DF53" s="81"/>
      <c r="DG53" s="82"/>
      <c r="DH53" s="83"/>
      <c r="DI53" s="83"/>
      <c r="DJ53" s="82"/>
      <c r="DK53" s="82"/>
      <c r="DL53" s="83"/>
      <c r="DM53" s="83"/>
      <c r="DN53" s="82"/>
      <c r="DO53" s="82"/>
      <c r="DP53" s="83"/>
      <c r="DQ53" s="83"/>
      <c r="DR53" s="82"/>
      <c r="DS53" s="82"/>
      <c r="DT53" s="83"/>
      <c r="DU53" s="84"/>
      <c r="DV53" s="66"/>
      <c r="DW53" s="51"/>
      <c r="DY53" s="90"/>
      <c r="DZ53" s="58"/>
      <c r="EA53" s="3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5"/>
      <c r="EQ53" s="75">
        <f>EI52^3+EJ52^3+EK52^3+EL52^3+EM52^3+EN52^3+EO52^3+EP52^3+EI53^3+EJ53^3+EK53^3+EL53^3+EM53^3+EN53^3+EO53^3+EP53^3</f>
        <v>0</v>
      </c>
      <c r="ER53" s="76">
        <f t="shared" si="11"/>
        <v>0</v>
      </c>
      <c r="ES53" s="61"/>
      <c r="ET53" s="89"/>
      <c r="EU53" s="83"/>
      <c r="EV53" s="83"/>
      <c r="EW53" s="83"/>
      <c r="EX53" s="83"/>
      <c r="EY53" s="83"/>
      <c r="EZ53" s="83"/>
      <c r="FA53" s="83"/>
      <c r="FB53" s="83"/>
      <c r="FC53" s="83"/>
      <c r="FD53" s="83"/>
      <c r="FE53" s="83"/>
      <c r="FF53" s="83"/>
      <c r="FG53" s="83"/>
      <c r="FH53" s="83"/>
      <c r="FI53" s="84"/>
      <c r="FJ53" s="66"/>
      <c r="FK53" s="51"/>
    </row>
    <row r="54" spans="1:167" x14ac:dyDescent="0.2">
      <c r="A54" s="32"/>
      <c r="B54" s="32"/>
      <c r="C54" s="32"/>
      <c r="D54" s="106" t="s">
        <v>264</v>
      </c>
      <c r="E54" s="107" t="s">
        <v>207</v>
      </c>
      <c r="F54" s="110">
        <f>B4+(40*B6)</f>
        <v>41</v>
      </c>
      <c r="G54" s="104"/>
      <c r="H54" s="43"/>
      <c r="I54" s="57"/>
      <c r="J54" s="58"/>
      <c r="K54" s="3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5"/>
      <c r="AA54" s="75">
        <f>K54^3+L54^3+M54^3+N54^3+O54^3+P54^3+Q54^3+R54^3+K55^3+L55^3+M55^3+N55^3+O55^3+P55^3+Q55^3+R55^3</f>
        <v>0</v>
      </c>
      <c r="AB54" s="76">
        <f t="shared" si="8"/>
        <v>0</v>
      </c>
      <c r="AC54" s="61"/>
      <c r="AD54" s="89"/>
      <c r="AE54" s="83"/>
      <c r="AF54" s="83"/>
      <c r="AG54" s="83"/>
      <c r="AH54" s="82"/>
      <c r="AI54" s="82"/>
      <c r="AJ54" s="82"/>
      <c r="AK54" s="82"/>
      <c r="AL54" s="83"/>
      <c r="AM54" s="83"/>
      <c r="AN54" s="83"/>
      <c r="AO54" s="83"/>
      <c r="AP54" s="82"/>
      <c r="AQ54" s="82"/>
      <c r="AR54" s="82"/>
      <c r="AS54" s="86"/>
      <c r="AT54" s="66"/>
      <c r="AU54" s="51"/>
      <c r="AW54" s="57"/>
      <c r="AX54" s="58"/>
      <c r="AY54" s="3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5"/>
      <c r="BO54" s="75">
        <f>AY54^3+AZ54^3+BA54^3+BB54^3+BC54^3+BD54^3+BE54^3+BF54^3+AY55^3+AZ55^3+BA55^3+BB55^3+BC55^3+BD55^3+BE55^3+BF55^3</f>
        <v>0</v>
      </c>
      <c r="BP54" s="76">
        <f t="shared" si="9"/>
        <v>0</v>
      </c>
      <c r="BQ54" s="61"/>
      <c r="BR54" s="81"/>
      <c r="BS54" s="82"/>
      <c r="BT54" s="82"/>
      <c r="BU54" s="82"/>
      <c r="BV54" s="82"/>
      <c r="BW54" s="82"/>
      <c r="BX54" s="82"/>
      <c r="BY54" s="82"/>
      <c r="BZ54" s="83"/>
      <c r="CA54" s="83"/>
      <c r="CB54" s="83"/>
      <c r="CC54" s="83"/>
      <c r="CD54" s="83"/>
      <c r="CE54" s="83"/>
      <c r="CF54" s="83"/>
      <c r="CG54" s="84"/>
      <c r="CH54" s="66"/>
      <c r="CI54" s="51"/>
      <c r="CJ54" s="144"/>
      <c r="CK54" s="57"/>
      <c r="CL54" s="58"/>
      <c r="CM54" s="3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5"/>
      <c r="DC54" s="75">
        <f>CM54^3+CN54^3+CO54^3+CP54^3+CQ54^3+CR54^3+CS54^3+CT54^3+CM55^3+CN55^3+CO55^3+CP55^3+CQ55^3+CR55^3+CS55^3+CT55^3</f>
        <v>0</v>
      </c>
      <c r="DD54" s="76">
        <f t="shared" si="10"/>
        <v>0</v>
      </c>
      <c r="DE54" s="61"/>
      <c r="DF54" s="81"/>
      <c r="DG54" s="82"/>
      <c r="DH54" s="83"/>
      <c r="DI54" s="83"/>
      <c r="DJ54" s="82"/>
      <c r="DK54" s="82"/>
      <c r="DL54" s="83"/>
      <c r="DM54" s="83"/>
      <c r="DN54" s="82"/>
      <c r="DO54" s="82"/>
      <c r="DP54" s="83"/>
      <c r="DQ54" s="83"/>
      <c r="DR54" s="82"/>
      <c r="DS54" s="82"/>
      <c r="DT54" s="83"/>
      <c r="DU54" s="84"/>
      <c r="DV54" s="66"/>
      <c r="DW54" s="51"/>
      <c r="DY54" s="57"/>
      <c r="DZ54" s="58"/>
      <c r="EA54" s="3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5"/>
      <c r="EQ54" s="75">
        <f>EA54^3+EB54^3+EC54^3+ED54^3+EE54^3+EF54^3+EG54^3+EH54^3+EA55^3+EB55^3+EC55^3+ED55^3+EE55^3+EF55^3+EG55^3+EH55^3</f>
        <v>0</v>
      </c>
      <c r="ER54" s="76">
        <f t="shared" si="11"/>
        <v>0</v>
      </c>
      <c r="ES54" s="61"/>
      <c r="ET54" s="81"/>
      <c r="EU54" s="82"/>
      <c r="EV54" s="82"/>
      <c r="EW54" s="82"/>
      <c r="EX54" s="82"/>
      <c r="EY54" s="82"/>
      <c r="EZ54" s="82"/>
      <c r="FA54" s="82"/>
      <c r="FB54" s="82"/>
      <c r="FC54" s="82"/>
      <c r="FD54" s="82"/>
      <c r="FE54" s="82"/>
      <c r="FF54" s="82"/>
      <c r="FG54" s="82"/>
      <c r="FH54" s="82"/>
      <c r="FI54" s="86"/>
      <c r="FJ54" s="66"/>
      <c r="FK54" s="51"/>
    </row>
    <row r="55" spans="1:167" x14ac:dyDescent="0.2">
      <c r="A55" s="32"/>
      <c r="B55" s="32"/>
      <c r="C55" s="32"/>
      <c r="D55" s="106" t="s">
        <v>131</v>
      </c>
      <c r="E55" s="107" t="s">
        <v>207</v>
      </c>
      <c r="F55" s="108">
        <f>B4+(41*B6)</f>
        <v>42</v>
      </c>
      <c r="G55" s="104"/>
      <c r="H55" s="43"/>
      <c r="I55" s="57"/>
      <c r="J55" s="58"/>
      <c r="K55" s="3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5"/>
      <c r="AA55" s="75">
        <f>S54^3+T54^3+U54^3+V54^3+W54^3+X54^3+Y54^3+Z54^3+S55^3+T55^3+U55^3+V55^3+W55^3+X55^3+Y55^3+Z55^3</f>
        <v>0</v>
      </c>
      <c r="AB55" s="76">
        <f t="shared" si="8"/>
        <v>0</v>
      </c>
      <c r="AC55" s="61"/>
      <c r="AD55" s="89"/>
      <c r="AE55" s="83"/>
      <c r="AF55" s="83"/>
      <c r="AG55" s="83"/>
      <c r="AH55" s="82"/>
      <c r="AI55" s="82"/>
      <c r="AJ55" s="82"/>
      <c r="AK55" s="82"/>
      <c r="AL55" s="83"/>
      <c r="AM55" s="83"/>
      <c r="AN55" s="83"/>
      <c r="AO55" s="83"/>
      <c r="AP55" s="82"/>
      <c r="AQ55" s="82"/>
      <c r="AR55" s="82"/>
      <c r="AS55" s="86"/>
      <c r="AT55" s="66"/>
      <c r="AU55" s="51"/>
      <c r="AW55" s="57"/>
      <c r="AX55" s="58"/>
      <c r="AY55" s="3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5"/>
      <c r="BO55" s="75">
        <f>BG54^3+BH54^3+BI54^3+BJ54^3+BK54^3+BL54^3+BM54^3+BN54^3+BG55^3+BH55^3+BI55^3+BJ55^3+BK55^3+BL55^3+BM55^3+BN55^3</f>
        <v>0</v>
      </c>
      <c r="BP55" s="76">
        <f t="shared" si="9"/>
        <v>0</v>
      </c>
      <c r="BQ55" s="61"/>
      <c r="BR55" s="81"/>
      <c r="BS55" s="82"/>
      <c r="BT55" s="82"/>
      <c r="BU55" s="82"/>
      <c r="BV55" s="82"/>
      <c r="BW55" s="82"/>
      <c r="BX55" s="82"/>
      <c r="BY55" s="82"/>
      <c r="BZ55" s="83"/>
      <c r="CA55" s="83"/>
      <c r="CB55" s="83"/>
      <c r="CC55" s="83"/>
      <c r="CD55" s="83"/>
      <c r="CE55" s="83"/>
      <c r="CF55" s="83"/>
      <c r="CG55" s="84"/>
      <c r="CH55" s="66"/>
      <c r="CI55" s="51"/>
      <c r="CJ55" s="144"/>
      <c r="CK55" s="57"/>
      <c r="CL55" s="58"/>
      <c r="CM55" s="3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5"/>
      <c r="DC55" s="75">
        <f>CU54^3+CV54^3+CW54^3+CX54^3+CY54^3+CZ54^3+DA54^3+DB54^3+CU55^3+CV55^3+CW55^3+CX55^3+CY55^3+CZ55^3+DA55^3+DB55^3</f>
        <v>0</v>
      </c>
      <c r="DD55" s="76">
        <f t="shared" si="10"/>
        <v>0</v>
      </c>
      <c r="DE55" s="61"/>
      <c r="DF55" s="81"/>
      <c r="DG55" s="82"/>
      <c r="DH55" s="83"/>
      <c r="DI55" s="83"/>
      <c r="DJ55" s="82"/>
      <c r="DK55" s="82"/>
      <c r="DL55" s="83"/>
      <c r="DM55" s="83"/>
      <c r="DN55" s="82"/>
      <c r="DO55" s="82"/>
      <c r="DP55" s="83"/>
      <c r="DQ55" s="83"/>
      <c r="DR55" s="82"/>
      <c r="DS55" s="82"/>
      <c r="DT55" s="83"/>
      <c r="DU55" s="84"/>
      <c r="DV55" s="66"/>
      <c r="DW55" s="51"/>
      <c r="DY55" s="57"/>
      <c r="DZ55" s="58"/>
      <c r="EA55" s="3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5"/>
      <c r="EQ55" s="75">
        <f>EI54^3+EJ54^3+EK54^3+EL54^3+EM54^3+EN54^3+EO54^3+EP54^3+EI55^3+EJ55^3+EK55^3+EL55^3+EM55^3+EN55^3+EO55^3+EP55^3</f>
        <v>0</v>
      </c>
      <c r="ER55" s="76">
        <f t="shared" si="11"/>
        <v>0</v>
      </c>
      <c r="ES55" s="61"/>
      <c r="ET55" s="89"/>
      <c r="EU55" s="83"/>
      <c r="EV55" s="83"/>
      <c r="EW55" s="83"/>
      <c r="EX55" s="83"/>
      <c r="EY55" s="83"/>
      <c r="EZ55" s="83"/>
      <c r="FA55" s="83"/>
      <c r="FB55" s="83"/>
      <c r="FC55" s="83"/>
      <c r="FD55" s="83"/>
      <c r="FE55" s="83"/>
      <c r="FF55" s="83"/>
      <c r="FG55" s="83"/>
      <c r="FH55" s="83"/>
      <c r="FI55" s="84"/>
      <c r="FJ55" s="66"/>
      <c r="FK55" s="51"/>
    </row>
    <row r="56" spans="1:167" x14ac:dyDescent="0.2">
      <c r="A56" s="32"/>
      <c r="B56" s="32"/>
      <c r="C56" s="32"/>
      <c r="D56" s="106" t="s">
        <v>107</v>
      </c>
      <c r="E56" s="107" t="s">
        <v>207</v>
      </c>
      <c r="F56" s="108">
        <f>B4+(42*B6)</f>
        <v>43</v>
      </c>
      <c r="G56" s="104"/>
      <c r="H56" s="43"/>
      <c r="I56" s="57"/>
      <c r="J56" s="58"/>
      <c r="K56" s="3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5"/>
      <c r="AA56" s="75">
        <f>K56^3+L56^3+M56^3+N56^3+O56^3+P56^3+Q56^3+R56^3+K57^3+L57^3+M57^3+N57^3+O57^3+P57^3+Q57^3+R57^3</f>
        <v>0</v>
      </c>
      <c r="AB56" s="76">
        <f t="shared" si="8"/>
        <v>0</v>
      </c>
      <c r="AC56" s="61"/>
      <c r="AD56" s="89"/>
      <c r="AE56" s="83"/>
      <c r="AF56" s="83"/>
      <c r="AG56" s="83"/>
      <c r="AH56" s="82"/>
      <c r="AI56" s="82"/>
      <c r="AJ56" s="82"/>
      <c r="AK56" s="82"/>
      <c r="AL56" s="83"/>
      <c r="AM56" s="83"/>
      <c r="AN56" s="83"/>
      <c r="AO56" s="83"/>
      <c r="AP56" s="82"/>
      <c r="AQ56" s="82"/>
      <c r="AR56" s="82"/>
      <c r="AS56" s="86"/>
      <c r="AT56" s="66"/>
      <c r="AU56" s="51"/>
      <c r="AW56" s="57"/>
      <c r="AX56" s="58"/>
      <c r="AY56" s="3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5"/>
      <c r="BO56" s="75">
        <f>AY56^3+AZ56^3+BA56^3+BB56^3+BC56^3+BD56^3+BE56^3+BF56^3+AY57^3+AZ57^3+BA57^3+BB57^3+BC57^3+BD57^3+BE57^3+BF57^3</f>
        <v>0</v>
      </c>
      <c r="BP56" s="76">
        <f t="shared" si="9"/>
        <v>0</v>
      </c>
      <c r="BQ56" s="61"/>
      <c r="BR56" s="89"/>
      <c r="BS56" s="83"/>
      <c r="BT56" s="83"/>
      <c r="BU56" s="83"/>
      <c r="BV56" s="83"/>
      <c r="BW56" s="83"/>
      <c r="BX56" s="83"/>
      <c r="BY56" s="83"/>
      <c r="BZ56" s="82"/>
      <c r="CA56" s="82"/>
      <c r="CB56" s="82"/>
      <c r="CC56" s="82"/>
      <c r="CD56" s="82"/>
      <c r="CE56" s="82"/>
      <c r="CF56" s="82"/>
      <c r="CG56" s="86"/>
      <c r="CH56" s="66"/>
      <c r="CI56" s="51"/>
      <c r="CJ56" s="144"/>
      <c r="CK56" s="57"/>
      <c r="CL56" s="58"/>
      <c r="CM56" s="3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5"/>
      <c r="DC56" s="75">
        <f>CM56^3+CN56^3+CO56^3+CP56^3+CQ56^3+CR56^3+CS56^3+CT56^3+CM57^3+CN57^3+CO57^3+CP57^3+CQ57^3+CR57^3+CS57^3+CT57^3</f>
        <v>0</v>
      </c>
      <c r="DD56" s="76">
        <f t="shared" si="10"/>
        <v>0</v>
      </c>
      <c r="DE56" s="61"/>
      <c r="DF56" s="81"/>
      <c r="DG56" s="82"/>
      <c r="DH56" s="83"/>
      <c r="DI56" s="83"/>
      <c r="DJ56" s="82"/>
      <c r="DK56" s="82"/>
      <c r="DL56" s="83"/>
      <c r="DM56" s="83"/>
      <c r="DN56" s="82"/>
      <c r="DO56" s="82"/>
      <c r="DP56" s="83"/>
      <c r="DQ56" s="83"/>
      <c r="DR56" s="82"/>
      <c r="DS56" s="82"/>
      <c r="DT56" s="83"/>
      <c r="DU56" s="84"/>
      <c r="DV56" s="66"/>
      <c r="DW56" s="51"/>
      <c r="DY56" s="57"/>
      <c r="DZ56" s="58"/>
      <c r="EA56" s="3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5"/>
      <c r="EQ56" s="75">
        <f>EA56^3+EB56^3+EC56^3+ED56^3+EE56^3+EF56^3+EG56^3+EH56^3+EA57^3+EB57^3+EC57^3+ED57^3+EE57^3+EF57^3+EG57^3+EH57^3</f>
        <v>0</v>
      </c>
      <c r="ER56" s="76">
        <f t="shared" si="11"/>
        <v>0</v>
      </c>
      <c r="ES56" s="61"/>
      <c r="ET56" s="81"/>
      <c r="EU56" s="82"/>
      <c r="EV56" s="82"/>
      <c r="EW56" s="82"/>
      <c r="EX56" s="82"/>
      <c r="EY56" s="82"/>
      <c r="EZ56" s="82"/>
      <c r="FA56" s="82"/>
      <c r="FB56" s="82"/>
      <c r="FC56" s="82"/>
      <c r="FD56" s="82"/>
      <c r="FE56" s="82"/>
      <c r="FF56" s="82"/>
      <c r="FG56" s="82"/>
      <c r="FH56" s="82"/>
      <c r="FI56" s="86"/>
      <c r="FJ56" s="66"/>
      <c r="FK56" s="51"/>
    </row>
    <row r="57" spans="1:167" x14ac:dyDescent="0.2">
      <c r="A57" s="32"/>
      <c r="B57" s="32"/>
      <c r="C57" s="32"/>
      <c r="D57" s="106" t="s">
        <v>231</v>
      </c>
      <c r="E57" s="107" t="s">
        <v>207</v>
      </c>
      <c r="F57" s="108">
        <f>B4+(43*B6)</f>
        <v>44</v>
      </c>
      <c r="G57" s="104"/>
      <c r="H57" s="43"/>
      <c r="I57" s="57"/>
      <c r="J57" s="58"/>
      <c r="K57" s="3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5"/>
      <c r="AA57" s="75">
        <f>S56^3+T56^3+U56^3+V56^3+W56^3+X56^3+Y56^3+Z56^3+S57^3+T57^3+U57^3+V57^3+W57^3+X57^3+Y57^3+Z57^3</f>
        <v>0</v>
      </c>
      <c r="AB57" s="76">
        <f t="shared" si="8"/>
        <v>0</v>
      </c>
      <c r="AC57" s="61"/>
      <c r="AD57" s="89"/>
      <c r="AE57" s="83"/>
      <c r="AF57" s="83"/>
      <c r="AG57" s="83"/>
      <c r="AH57" s="82"/>
      <c r="AI57" s="82"/>
      <c r="AJ57" s="82"/>
      <c r="AK57" s="82"/>
      <c r="AL57" s="83"/>
      <c r="AM57" s="83"/>
      <c r="AN57" s="83"/>
      <c r="AO57" s="83"/>
      <c r="AP57" s="82"/>
      <c r="AQ57" s="82"/>
      <c r="AR57" s="82"/>
      <c r="AS57" s="86"/>
      <c r="AT57" s="66"/>
      <c r="AU57" s="51"/>
      <c r="AW57" s="57"/>
      <c r="AX57" s="145"/>
      <c r="AY57" s="3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5"/>
      <c r="BO57" s="75">
        <f>BG56^3+BH56^3+BI56^3+BJ56^3+BK56^3+BL56^3+BM56^3+BN56^3+BG57^3+BH57^3+BI57^3+BJ57^3+BK57^3+BL57^3+BM57^3+BN57^3</f>
        <v>0</v>
      </c>
      <c r="BP57" s="76">
        <f t="shared" si="9"/>
        <v>0</v>
      </c>
      <c r="BQ57" s="61"/>
      <c r="BR57" s="89"/>
      <c r="BS57" s="83"/>
      <c r="BT57" s="83"/>
      <c r="BU57" s="83"/>
      <c r="BV57" s="83"/>
      <c r="BW57" s="83"/>
      <c r="BX57" s="83"/>
      <c r="BY57" s="83"/>
      <c r="BZ57" s="82"/>
      <c r="CA57" s="82"/>
      <c r="CB57" s="82"/>
      <c r="CC57" s="82"/>
      <c r="CD57" s="82"/>
      <c r="CE57" s="82"/>
      <c r="CF57" s="82"/>
      <c r="CG57" s="86"/>
      <c r="CH57" s="66"/>
      <c r="CI57" s="51"/>
      <c r="CJ57" s="144"/>
      <c r="CK57" s="57"/>
      <c r="CL57" s="145"/>
      <c r="CM57" s="3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5"/>
      <c r="DC57" s="75">
        <f>CU56^3+CV56^3+CW56^3+CX56^3+CY56^3+CZ56^3+DA56^3+DB56^3+CU57^3+CV57^3+CW57^3+CX57^3+CY57^3+CZ57^3+DA57^3+DB57^3</f>
        <v>0</v>
      </c>
      <c r="DD57" s="76">
        <f t="shared" si="10"/>
        <v>0</v>
      </c>
      <c r="DE57" s="61"/>
      <c r="DF57" s="81"/>
      <c r="DG57" s="82"/>
      <c r="DH57" s="83"/>
      <c r="DI57" s="83"/>
      <c r="DJ57" s="82"/>
      <c r="DK57" s="82"/>
      <c r="DL57" s="83"/>
      <c r="DM57" s="83"/>
      <c r="DN57" s="82"/>
      <c r="DO57" s="82"/>
      <c r="DP57" s="83"/>
      <c r="DQ57" s="83"/>
      <c r="DR57" s="82"/>
      <c r="DS57" s="82"/>
      <c r="DT57" s="83"/>
      <c r="DU57" s="84"/>
      <c r="DV57" s="66"/>
      <c r="DW57" s="51"/>
      <c r="DY57" s="57"/>
      <c r="DZ57" s="145"/>
      <c r="EA57" s="3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5"/>
      <c r="EQ57" s="75">
        <f>EI56^3+EJ56^3+EK56^3+EL56^3+EM56^3+EN56^3+EO56^3+EP56^3+EI57^3+EJ57^3+EK57^3+EL57^3+EM57^3+EN57^3+EO57^3+EP57^3</f>
        <v>0</v>
      </c>
      <c r="ER57" s="76">
        <f t="shared" si="11"/>
        <v>0</v>
      </c>
      <c r="ES57" s="61"/>
      <c r="ET57" s="89"/>
      <c r="EU57" s="83"/>
      <c r="EV57" s="83"/>
      <c r="EW57" s="83"/>
      <c r="EX57" s="83"/>
      <c r="EY57" s="83"/>
      <c r="EZ57" s="83"/>
      <c r="FA57" s="83"/>
      <c r="FB57" s="83"/>
      <c r="FC57" s="83"/>
      <c r="FD57" s="83"/>
      <c r="FE57" s="83"/>
      <c r="FF57" s="83"/>
      <c r="FG57" s="83"/>
      <c r="FH57" s="83"/>
      <c r="FI57" s="84"/>
      <c r="FJ57" s="66"/>
      <c r="FK57" s="51"/>
    </row>
    <row r="58" spans="1:167" x14ac:dyDescent="0.2">
      <c r="A58" s="32"/>
      <c r="B58" s="32"/>
      <c r="C58" s="32"/>
      <c r="D58" s="106" t="s">
        <v>245</v>
      </c>
      <c r="E58" s="107" t="s">
        <v>207</v>
      </c>
      <c r="F58" s="108">
        <f>B4+(44*B6)</f>
        <v>45</v>
      </c>
      <c r="G58" s="104"/>
      <c r="H58" s="43"/>
      <c r="I58" s="57"/>
      <c r="J58" s="58"/>
      <c r="K58" s="3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5"/>
      <c r="AA58" s="75">
        <f>K58^3+L58^3+M58^3+N58^3+O58^3+P58^3+Q58^3+R58^3+K59^3+L59^3+M59^3+N59^3+O59^3+P59^3+Q59^3+R59^3</f>
        <v>0</v>
      </c>
      <c r="AB58" s="76">
        <f t="shared" si="8"/>
        <v>0</v>
      </c>
      <c r="AC58" s="95"/>
      <c r="AD58" s="81"/>
      <c r="AE58" s="82"/>
      <c r="AF58" s="82"/>
      <c r="AG58" s="82"/>
      <c r="AH58" s="83"/>
      <c r="AI58" s="83"/>
      <c r="AJ58" s="83"/>
      <c r="AK58" s="83"/>
      <c r="AL58" s="82"/>
      <c r="AM58" s="82"/>
      <c r="AN58" s="82"/>
      <c r="AO58" s="82"/>
      <c r="AP58" s="83"/>
      <c r="AQ58" s="83"/>
      <c r="AR58" s="83"/>
      <c r="AS58" s="84"/>
      <c r="AT58" s="66"/>
      <c r="AU58" s="51"/>
      <c r="AW58" s="57"/>
      <c r="AX58" s="145"/>
      <c r="AY58" s="3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5"/>
      <c r="BO58" s="75">
        <f>AY58^3+AZ58^3+BA58^3+BB58^3+BC58^3+BD58^3+BE58^3+BF58^3+AY59^3+AZ59^3+BA59^3+BB59^3+BC59^3+BD59^3+BE59^3+BF59^3</f>
        <v>0</v>
      </c>
      <c r="BP58" s="76">
        <f t="shared" si="9"/>
        <v>0</v>
      </c>
      <c r="BQ58" s="95"/>
      <c r="BR58" s="81"/>
      <c r="BS58" s="82"/>
      <c r="BT58" s="82"/>
      <c r="BU58" s="82"/>
      <c r="BV58" s="82"/>
      <c r="BW58" s="82"/>
      <c r="BX58" s="82"/>
      <c r="BY58" s="82"/>
      <c r="BZ58" s="83"/>
      <c r="CA58" s="83"/>
      <c r="CB58" s="83"/>
      <c r="CC58" s="83"/>
      <c r="CD58" s="83"/>
      <c r="CE58" s="83"/>
      <c r="CF58" s="83"/>
      <c r="CG58" s="84"/>
      <c r="CH58" s="66"/>
      <c r="CI58" s="51"/>
      <c r="CJ58" s="144"/>
      <c r="CK58" s="57"/>
      <c r="CL58" s="145"/>
      <c r="CM58" s="3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5"/>
      <c r="DC58" s="75">
        <f>CM58^3+CN58^3+CO58^3+CP58^3+CQ58^3+CR58^3+CS58^3+CT58^3+CM59^3+CN59^3+CO59^3+CP59^3+CQ59^3+CR59^3+CS59^3+CT59^3</f>
        <v>0</v>
      </c>
      <c r="DD58" s="76">
        <f t="shared" si="10"/>
        <v>0</v>
      </c>
      <c r="DE58" s="95"/>
      <c r="DF58" s="89"/>
      <c r="DG58" s="83"/>
      <c r="DH58" s="82"/>
      <c r="DI58" s="82"/>
      <c r="DJ58" s="83"/>
      <c r="DK58" s="83"/>
      <c r="DL58" s="82"/>
      <c r="DM58" s="82"/>
      <c r="DN58" s="83"/>
      <c r="DO58" s="83"/>
      <c r="DP58" s="82"/>
      <c r="DQ58" s="82"/>
      <c r="DR58" s="83"/>
      <c r="DS58" s="83"/>
      <c r="DT58" s="82"/>
      <c r="DU58" s="86"/>
      <c r="DV58" s="66"/>
      <c r="DW58" s="51"/>
      <c r="DY58" s="57"/>
      <c r="DZ58" s="145"/>
      <c r="EA58" s="3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5"/>
      <c r="EQ58" s="75">
        <f>EA58^3+EB58^3+EC58^3+ED58^3+EE58^3+EF58^3+EG58^3+EH58^3+EA59^3+EB59^3+EC59^3+ED59^3+EE59^3+EF59^3+EG59^3+EH59^3</f>
        <v>0</v>
      </c>
      <c r="ER58" s="76">
        <f t="shared" si="11"/>
        <v>0</v>
      </c>
      <c r="ES58" s="95"/>
      <c r="ET58" s="81"/>
      <c r="EU58" s="82"/>
      <c r="EV58" s="82"/>
      <c r="EW58" s="82"/>
      <c r="EX58" s="82"/>
      <c r="EY58" s="82"/>
      <c r="EZ58" s="82"/>
      <c r="FA58" s="82"/>
      <c r="FB58" s="82"/>
      <c r="FC58" s="82"/>
      <c r="FD58" s="82"/>
      <c r="FE58" s="82"/>
      <c r="FF58" s="82"/>
      <c r="FG58" s="82"/>
      <c r="FH58" s="82"/>
      <c r="FI58" s="86"/>
      <c r="FJ58" s="66"/>
      <c r="FK58" s="51"/>
    </row>
    <row r="59" spans="1:167" x14ac:dyDescent="0.2">
      <c r="A59" s="32"/>
      <c r="B59" s="32"/>
      <c r="C59" s="32"/>
      <c r="D59" s="106" t="s">
        <v>36</v>
      </c>
      <c r="E59" s="107" t="s">
        <v>207</v>
      </c>
      <c r="F59" s="110">
        <f>B4+(45*B6)</f>
        <v>46</v>
      </c>
      <c r="G59" s="104"/>
      <c r="H59" s="43"/>
      <c r="I59" s="57"/>
      <c r="J59" s="58"/>
      <c r="K59" s="3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5"/>
      <c r="AA59" s="75">
        <f>S58^3+T58^3+U58^3+V58^3+W58^3+X58^3+Y58^3+Z58^3+S59^3+T59^3+U59^3+V59^3+W59^3+X59^3+Y59^3+Z59^3</f>
        <v>0</v>
      </c>
      <c r="AB59" s="76">
        <f t="shared" si="8"/>
        <v>0</v>
      </c>
      <c r="AC59" s="61"/>
      <c r="AD59" s="81"/>
      <c r="AE59" s="82"/>
      <c r="AF59" s="82"/>
      <c r="AG59" s="82"/>
      <c r="AH59" s="83"/>
      <c r="AI59" s="83"/>
      <c r="AJ59" s="83"/>
      <c r="AK59" s="83"/>
      <c r="AL59" s="82"/>
      <c r="AM59" s="82"/>
      <c r="AN59" s="82"/>
      <c r="AO59" s="82"/>
      <c r="AP59" s="83"/>
      <c r="AQ59" s="83"/>
      <c r="AR59" s="83"/>
      <c r="AS59" s="84"/>
      <c r="AT59" s="66"/>
      <c r="AU59" s="51"/>
      <c r="AW59" s="57"/>
      <c r="AX59" s="58"/>
      <c r="AY59" s="3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5"/>
      <c r="BO59" s="75">
        <f>BG58^3+BH58^3+BI58^3+BJ58^3+BK58^3+BL58^3+BM58^3+BN58^3+BG59^3+BH59^3+BI59^3+BJ59^3+BK59^3+BL59^3+BM59^3+BN59^3</f>
        <v>0</v>
      </c>
      <c r="BP59" s="76">
        <f t="shared" si="9"/>
        <v>0</v>
      </c>
      <c r="BQ59" s="61"/>
      <c r="BR59" s="81"/>
      <c r="BS59" s="82"/>
      <c r="BT59" s="82"/>
      <c r="BU59" s="82"/>
      <c r="BV59" s="82"/>
      <c r="BW59" s="82"/>
      <c r="BX59" s="82"/>
      <c r="BY59" s="82"/>
      <c r="BZ59" s="83"/>
      <c r="CA59" s="83"/>
      <c r="CB59" s="83"/>
      <c r="CC59" s="83"/>
      <c r="CD59" s="83"/>
      <c r="CE59" s="83"/>
      <c r="CF59" s="83"/>
      <c r="CG59" s="84"/>
      <c r="CH59" s="66"/>
      <c r="CI59" s="51"/>
      <c r="CJ59" s="144"/>
      <c r="CK59" s="57"/>
      <c r="CL59" s="58"/>
      <c r="CM59" s="3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5"/>
      <c r="DC59" s="75">
        <f>CU58^3+CV58^3+CW58^3+CX58^3+CY58^3+CZ58^3+DA58^3+DB58^3+CU59^3+CV59^3+CW59^3+CX59^3+CY59^3+CZ59^3+DA59^3+DB59^3</f>
        <v>0</v>
      </c>
      <c r="DD59" s="76">
        <f t="shared" si="10"/>
        <v>0</v>
      </c>
      <c r="DE59" s="61"/>
      <c r="DF59" s="89"/>
      <c r="DG59" s="83"/>
      <c r="DH59" s="82"/>
      <c r="DI59" s="82"/>
      <c r="DJ59" s="83"/>
      <c r="DK59" s="83"/>
      <c r="DL59" s="82"/>
      <c r="DM59" s="82"/>
      <c r="DN59" s="83"/>
      <c r="DO59" s="83"/>
      <c r="DP59" s="82"/>
      <c r="DQ59" s="82"/>
      <c r="DR59" s="83"/>
      <c r="DS59" s="83"/>
      <c r="DT59" s="82"/>
      <c r="DU59" s="86"/>
      <c r="DV59" s="66"/>
      <c r="DW59" s="51"/>
      <c r="DY59" s="57"/>
      <c r="DZ59" s="58"/>
      <c r="EA59" s="3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5"/>
      <c r="EQ59" s="75">
        <f>EI58^3+EJ58^3+EK58^3+EL58^3+EM58^3+EN58^3+EO58^3+EP58^3+EI59^3+EJ59^3+EK59^3+EL59^3+EM59^3+EN59^3+EO59^3+EP59^3</f>
        <v>0</v>
      </c>
      <c r="ER59" s="76">
        <f t="shared" si="11"/>
        <v>0</v>
      </c>
      <c r="ES59" s="61"/>
      <c r="ET59" s="89"/>
      <c r="EU59" s="83"/>
      <c r="EV59" s="83"/>
      <c r="EW59" s="83"/>
      <c r="EX59" s="83"/>
      <c r="EY59" s="83"/>
      <c r="EZ59" s="83"/>
      <c r="FA59" s="83"/>
      <c r="FB59" s="83"/>
      <c r="FC59" s="83"/>
      <c r="FD59" s="83"/>
      <c r="FE59" s="83"/>
      <c r="FF59" s="83"/>
      <c r="FG59" s="83"/>
      <c r="FH59" s="83"/>
      <c r="FI59" s="84"/>
      <c r="FJ59" s="66"/>
      <c r="FK59" s="51"/>
    </row>
    <row r="60" spans="1:167" x14ac:dyDescent="0.2">
      <c r="A60" s="32"/>
      <c r="B60" s="32"/>
      <c r="C60" s="32"/>
      <c r="D60" s="106" t="s">
        <v>27</v>
      </c>
      <c r="E60" s="107" t="s">
        <v>207</v>
      </c>
      <c r="F60" s="110">
        <f>B4+(46*B6)</f>
        <v>47</v>
      </c>
      <c r="G60" s="104"/>
      <c r="H60" s="43"/>
      <c r="I60" s="105"/>
      <c r="J60" s="58"/>
      <c r="K60" s="3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5"/>
      <c r="AA60" s="75">
        <f>K60^3+L60^3+M60^3+N60^3+O60^3+P60^3+Q60^3+R60^3+K61^3+L61^3+M61^3+N61^3+O61^3+P61^3+Q61^3+R61^3</f>
        <v>0</v>
      </c>
      <c r="AB60" s="76">
        <f t="shared" si="8"/>
        <v>0</v>
      </c>
      <c r="AC60" s="61"/>
      <c r="AD60" s="81"/>
      <c r="AE60" s="82"/>
      <c r="AF60" s="82"/>
      <c r="AG60" s="82"/>
      <c r="AH60" s="83"/>
      <c r="AI60" s="83"/>
      <c r="AJ60" s="83"/>
      <c r="AK60" s="83"/>
      <c r="AL60" s="82"/>
      <c r="AM60" s="82"/>
      <c r="AN60" s="82"/>
      <c r="AO60" s="82"/>
      <c r="AP60" s="83"/>
      <c r="AQ60" s="83"/>
      <c r="AR60" s="83"/>
      <c r="AS60" s="84"/>
      <c r="AT60" s="66"/>
      <c r="AU60" s="51"/>
      <c r="AW60" s="105"/>
      <c r="AX60" s="58"/>
      <c r="AY60" s="3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5"/>
      <c r="BO60" s="75">
        <f>AY60^3+AZ60^3+BA60^3+BB60^3+BC60^3+BD60^3+BE60^3+BF60^3+AY61^3+AZ61^3+BA61^3+BB61^3+BC61^3+BD61^3+BE61^3+BF61^3</f>
        <v>0</v>
      </c>
      <c r="BP60" s="76">
        <f t="shared" si="9"/>
        <v>0</v>
      </c>
      <c r="BQ60" s="61"/>
      <c r="BR60" s="89"/>
      <c r="BS60" s="83"/>
      <c r="BT60" s="83"/>
      <c r="BU60" s="83"/>
      <c r="BV60" s="83"/>
      <c r="BW60" s="83"/>
      <c r="BX60" s="83"/>
      <c r="BY60" s="83"/>
      <c r="BZ60" s="82"/>
      <c r="CA60" s="82"/>
      <c r="CB60" s="82"/>
      <c r="CC60" s="82"/>
      <c r="CD60" s="82"/>
      <c r="CE60" s="82"/>
      <c r="CF60" s="82"/>
      <c r="CG60" s="86"/>
      <c r="CH60" s="66"/>
      <c r="CI60" s="51"/>
      <c r="CJ60" s="144"/>
      <c r="CK60" s="105"/>
      <c r="CL60" s="58"/>
      <c r="CM60" s="3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5"/>
      <c r="DC60" s="75">
        <f>CM60^3+CN60^3+CO60^3+CP60^3+CQ60^3+CR60^3+CS60^3+CT60^3+CM61^3+CN61^3+CO61^3+CP61^3+CQ61^3+CR61^3+CS61^3+CT61^3</f>
        <v>0</v>
      </c>
      <c r="DD60" s="76">
        <f t="shared" si="10"/>
        <v>0</v>
      </c>
      <c r="DE60" s="61"/>
      <c r="DF60" s="89"/>
      <c r="DG60" s="83"/>
      <c r="DH60" s="82"/>
      <c r="DI60" s="82"/>
      <c r="DJ60" s="83"/>
      <c r="DK60" s="83"/>
      <c r="DL60" s="82"/>
      <c r="DM60" s="82"/>
      <c r="DN60" s="83"/>
      <c r="DO60" s="83"/>
      <c r="DP60" s="82"/>
      <c r="DQ60" s="82"/>
      <c r="DR60" s="83"/>
      <c r="DS60" s="83"/>
      <c r="DT60" s="82"/>
      <c r="DU60" s="86"/>
      <c r="DV60" s="66"/>
      <c r="DW60" s="51"/>
      <c r="DY60" s="105"/>
      <c r="DZ60" s="58"/>
      <c r="EA60" s="3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5"/>
      <c r="EQ60" s="75">
        <f>EA60^3+EB60^3+EC60^3+ED60^3+EE60^3+EF60^3+EG60^3+EH60^3+EA61^3+EB61^3+EC61^3+ED61^3+EE61^3+EF61^3+EG61^3+EH61^3</f>
        <v>0</v>
      </c>
      <c r="ER60" s="76">
        <f t="shared" si="11"/>
        <v>0</v>
      </c>
      <c r="ES60" s="61"/>
      <c r="ET60" s="81"/>
      <c r="EU60" s="82"/>
      <c r="EV60" s="82"/>
      <c r="EW60" s="82"/>
      <c r="EX60" s="82"/>
      <c r="EY60" s="82"/>
      <c r="EZ60" s="82"/>
      <c r="FA60" s="82"/>
      <c r="FB60" s="82"/>
      <c r="FC60" s="82"/>
      <c r="FD60" s="82"/>
      <c r="FE60" s="82"/>
      <c r="FF60" s="82"/>
      <c r="FG60" s="82"/>
      <c r="FH60" s="82"/>
      <c r="FI60" s="86"/>
      <c r="FJ60" s="66"/>
      <c r="FK60" s="51"/>
    </row>
    <row r="61" spans="1:167" x14ac:dyDescent="0.2">
      <c r="A61" s="32"/>
      <c r="B61" s="32"/>
      <c r="C61" s="32"/>
      <c r="D61" s="106" t="s">
        <v>144</v>
      </c>
      <c r="E61" s="107" t="s">
        <v>207</v>
      </c>
      <c r="F61" s="108">
        <f>B4+(47*B6)</f>
        <v>48</v>
      </c>
      <c r="G61" s="104"/>
      <c r="H61" s="43"/>
      <c r="I61" s="109"/>
      <c r="J61" s="58"/>
      <c r="K61" s="3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5"/>
      <c r="AA61" s="75">
        <f>S60^3+T60^3+U60^3+V60^3+W60^3+X60^3+Y60^3+Z60^3+S61^3+T61^3+U61^3+V61^3+W61^3+X61^3+Y61^3+Z61^3</f>
        <v>0</v>
      </c>
      <c r="AB61" s="76">
        <f t="shared" si="8"/>
        <v>0</v>
      </c>
      <c r="AC61" s="61"/>
      <c r="AD61" s="81"/>
      <c r="AE61" s="82"/>
      <c r="AF61" s="82"/>
      <c r="AG61" s="82"/>
      <c r="AH61" s="83"/>
      <c r="AI61" s="83"/>
      <c r="AJ61" s="83"/>
      <c r="AK61" s="83"/>
      <c r="AL61" s="82"/>
      <c r="AM61" s="82"/>
      <c r="AN61" s="82"/>
      <c r="AO61" s="82"/>
      <c r="AP61" s="83"/>
      <c r="AQ61" s="83"/>
      <c r="AR61" s="83"/>
      <c r="AS61" s="84"/>
      <c r="AT61" s="66"/>
      <c r="AU61" s="51"/>
      <c r="AW61" s="109"/>
      <c r="AX61" s="58"/>
      <c r="AY61" s="3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5"/>
      <c r="BO61" s="75">
        <f>BG60^3+BH60^3+BI60^3+BJ60^3+BK60^3+BL60^3+BM60^3+BN60^3+BG61^3+BH61^3+BI61^3+BJ61^3+BK61^3+BL61^3+BM61^3+BN61^3</f>
        <v>0</v>
      </c>
      <c r="BP61" s="76">
        <f t="shared" si="9"/>
        <v>0</v>
      </c>
      <c r="BQ61" s="61"/>
      <c r="BR61" s="89"/>
      <c r="BS61" s="83"/>
      <c r="BT61" s="83"/>
      <c r="BU61" s="83"/>
      <c r="BV61" s="83"/>
      <c r="BW61" s="83"/>
      <c r="BX61" s="83"/>
      <c r="BY61" s="83"/>
      <c r="BZ61" s="82"/>
      <c r="CA61" s="82"/>
      <c r="CB61" s="82"/>
      <c r="CC61" s="82"/>
      <c r="CD61" s="82"/>
      <c r="CE61" s="82"/>
      <c r="CF61" s="82"/>
      <c r="CG61" s="86"/>
      <c r="CH61" s="66"/>
      <c r="CI61" s="51"/>
      <c r="CJ61" s="144"/>
      <c r="CK61" s="109"/>
      <c r="CL61" s="58"/>
      <c r="CM61" s="3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5"/>
      <c r="DC61" s="75">
        <f>CU60^3+CV60^3+CW60^3+CX60^3+CY60^3+CZ60^3+DA60^3+DB60^3+CU61^3+CV61^3+CW61^3+CX61^3+CY61^3+CZ61^3+DA61^3+DB61^3</f>
        <v>0</v>
      </c>
      <c r="DD61" s="76">
        <f t="shared" si="10"/>
        <v>0</v>
      </c>
      <c r="DE61" s="61"/>
      <c r="DF61" s="89"/>
      <c r="DG61" s="83"/>
      <c r="DH61" s="82"/>
      <c r="DI61" s="82"/>
      <c r="DJ61" s="83"/>
      <c r="DK61" s="83"/>
      <c r="DL61" s="82"/>
      <c r="DM61" s="82"/>
      <c r="DN61" s="83"/>
      <c r="DO61" s="83"/>
      <c r="DP61" s="82"/>
      <c r="DQ61" s="82"/>
      <c r="DR61" s="83"/>
      <c r="DS61" s="83"/>
      <c r="DT61" s="82"/>
      <c r="DU61" s="86"/>
      <c r="DV61" s="66"/>
      <c r="DW61" s="51"/>
      <c r="DY61" s="109"/>
      <c r="DZ61" s="58"/>
      <c r="EA61" s="3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5"/>
      <c r="EQ61" s="75">
        <f>EI60^3+EJ60^3+EK60^3+EL60^3+EM60^3+EN60^3+EO60^3+EP60^3+EI61^3+EJ61^3+EK61^3+EL61^3+EM61^3+EN61^3+EO61^3+EP61^3</f>
        <v>0</v>
      </c>
      <c r="ER61" s="76">
        <f t="shared" si="11"/>
        <v>0</v>
      </c>
      <c r="ES61" s="61"/>
      <c r="ET61" s="89"/>
      <c r="EU61" s="83"/>
      <c r="EV61" s="83"/>
      <c r="EW61" s="83"/>
      <c r="EX61" s="83"/>
      <c r="EY61" s="83"/>
      <c r="EZ61" s="83"/>
      <c r="FA61" s="83"/>
      <c r="FB61" s="83"/>
      <c r="FC61" s="83"/>
      <c r="FD61" s="83"/>
      <c r="FE61" s="83"/>
      <c r="FF61" s="83"/>
      <c r="FG61" s="83"/>
      <c r="FH61" s="83"/>
      <c r="FI61" s="84"/>
      <c r="FJ61" s="66"/>
      <c r="FK61" s="51"/>
    </row>
    <row r="62" spans="1:167" x14ac:dyDescent="0.2">
      <c r="A62" s="32"/>
      <c r="B62" s="32"/>
      <c r="C62" s="32"/>
      <c r="D62" s="106" t="s">
        <v>227</v>
      </c>
      <c r="E62" s="107" t="s">
        <v>207</v>
      </c>
      <c r="F62" s="108">
        <f>B4+(48*B6)</f>
        <v>49</v>
      </c>
      <c r="G62" s="104"/>
      <c r="H62" s="43"/>
      <c r="I62" s="109"/>
      <c r="J62" s="58"/>
      <c r="K62" s="3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5"/>
      <c r="AA62" s="75">
        <f>K62^3+L62^3+M62^3+N62^3+O62^3+P62^3+Q62^3+R62^3+K63^3+L63^3+M63^3+N63^3+O63^3+P63^3+Q63^3+R63^3</f>
        <v>0</v>
      </c>
      <c r="AB62" s="76">
        <f t="shared" si="8"/>
        <v>0</v>
      </c>
      <c r="AC62" s="61"/>
      <c r="AD62" s="89"/>
      <c r="AE62" s="83"/>
      <c r="AF62" s="83"/>
      <c r="AG62" s="83"/>
      <c r="AH62" s="82"/>
      <c r="AI62" s="82"/>
      <c r="AJ62" s="82"/>
      <c r="AK62" s="82"/>
      <c r="AL62" s="83"/>
      <c r="AM62" s="83"/>
      <c r="AN62" s="83"/>
      <c r="AO62" s="83"/>
      <c r="AP62" s="82"/>
      <c r="AQ62" s="82"/>
      <c r="AR62" s="82"/>
      <c r="AS62" s="86"/>
      <c r="AT62" s="66"/>
      <c r="AU62" s="51"/>
      <c r="AW62" s="109"/>
      <c r="AX62" s="58"/>
      <c r="AY62" s="3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5"/>
      <c r="BO62" s="75">
        <f>AY62^3+AZ62^3+BA62^3+BB62^3+BC62^3+BD62^3+BE62^3+BF62^3+AY63^3+AZ63^3+BA63^3+BB63^3+BC63^3+BD63^3+BE63^3+BF63^3</f>
        <v>0</v>
      </c>
      <c r="BP62" s="76">
        <f t="shared" si="9"/>
        <v>0</v>
      </c>
      <c r="BQ62" s="61"/>
      <c r="BR62" s="81"/>
      <c r="BS62" s="82"/>
      <c r="BT62" s="82"/>
      <c r="BU62" s="82"/>
      <c r="BV62" s="82"/>
      <c r="BW62" s="82"/>
      <c r="BX62" s="82"/>
      <c r="BY62" s="82"/>
      <c r="BZ62" s="83"/>
      <c r="CA62" s="83"/>
      <c r="CB62" s="83"/>
      <c r="CC62" s="83"/>
      <c r="CD62" s="83"/>
      <c r="CE62" s="83"/>
      <c r="CF62" s="83"/>
      <c r="CG62" s="84"/>
      <c r="CH62" s="66"/>
      <c r="CI62" s="51"/>
      <c r="CJ62" s="144"/>
      <c r="CK62" s="109"/>
      <c r="CL62" s="58"/>
      <c r="CM62" s="3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5"/>
      <c r="DC62" s="75">
        <f>CM62^3+CN62^3+CO62^3+CP62^3+CQ62^3+CR62^3+CS62^3+CT62^3+CM63^3+CN63^3+CO63^3+CP63^3+CQ63^3+CR63^3+CS63^3+CT63^3</f>
        <v>0</v>
      </c>
      <c r="DD62" s="76">
        <f t="shared" si="10"/>
        <v>0</v>
      </c>
      <c r="DE62" s="61"/>
      <c r="DF62" s="89"/>
      <c r="DG62" s="83"/>
      <c r="DH62" s="82"/>
      <c r="DI62" s="82"/>
      <c r="DJ62" s="83"/>
      <c r="DK62" s="83"/>
      <c r="DL62" s="82"/>
      <c r="DM62" s="82"/>
      <c r="DN62" s="83"/>
      <c r="DO62" s="83"/>
      <c r="DP62" s="82"/>
      <c r="DQ62" s="82"/>
      <c r="DR62" s="83"/>
      <c r="DS62" s="83"/>
      <c r="DT62" s="82"/>
      <c r="DU62" s="86"/>
      <c r="DV62" s="66"/>
      <c r="DW62" s="51"/>
      <c r="DY62" s="109"/>
      <c r="DZ62" s="58"/>
      <c r="EA62" s="3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5"/>
      <c r="EQ62" s="75">
        <f>EA62^3+EB62^3+EC62^3+ED62^3+EE62^3+EF62^3+EG62^3+EH62^3+EA63^3+EB63^3+EC63^3+ED63^3+EE63^3+EF63^3+EG63^3+EH63^3</f>
        <v>0</v>
      </c>
      <c r="ER62" s="76">
        <f t="shared" si="11"/>
        <v>0</v>
      </c>
      <c r="ES62" s="61"/>
      <c r="ET62" s="81"/>
      <c r="EU62" s="82"/>
      <c r="EV62" s="82"/>
      <c r="EW62" s="82"/>
      <c r="EX62" s="82"/>
      <c r="EY62" s="82"/>
      <c r="EZ62" s="82"/>
      <c r="FA62" s="82"/>
      <c r="FB62" s="82"/>
      <c r="FC62" s="82"/>
      <c r="FD62" s="82"/>
      <c r="FE62" s="82"/>
      <c r="FF62" s="82"/>
      <c r="FG62" s="82"/>
      <c r="FH62" s="82"/>
      <c r="FI62" s="86"/>
      <c r="FJ62" s="66"/>
      <c r="FK62" s="51"/>
    </row>
    <row r="63" spans="1:167" x14ac:dyDescent="0.2">
      <c r="A63" s="32"/>
      <c r="B63" s="32"/>
      <c r="C63" s="32"/>
      <c r="D63" s="106" t="s">
        <v>83</v>
      </c>
      <c r="E63" s="107" t="s">
        <v>207</v>
      </c>
      <c r="F63" s="110">
        <f>B4+(49*B6)</f>
        <v>50</v>
      </c>
      <c r="G63" s="104"/>
      <c r="H63" s="43"/>
      <c r="I63" s="109"/>
      <c r="J63" s="58"/>
      <c r="K63" s="3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5"/>
      <c r="AA63" s="75">
        <f>S62^3+T62^3+U62^3+V62^3+W62^3+X62^3+Y62^3+Z62^3+S63^3+T63^3+U63^3+V63^3+W63^3+X63^3+Y63^3+Z63^3</f>
        <v>0</v>
      </c>
      <c r="AB63" s="76">
        <f t="shared" si="8"/>
        <v>0</v>
      </c>
      <c r="AC63" s="61"/>
      <c r="AD63" s="89"/>
      <c r="AE63" s="83"/>
      <c r="AF63" s="83"/>
      <c r="AG63" s="83"/>
      <c r="AH63" s="82"/>
      <c r="AI63" s="82"/>
      <c r="AJ63" s="82"/>
      <c r="AK63" s="82"/>
      <c r="AL63" s="83"/>
      <c r="AM63" s="83"/>
      <c r="AN63" s="83"/>
      <c r="AO63" s="83"/>
      <c r="AP63" s="82"/>
      <c r="AQ63" s="82"/>
      <c r="AR63" s="82"/>
      <c r="AS63" s="86"/>
      <c r="AT63" s="66"/>
      <c r="AU63" s="51"/>
      <c r="AW63" s="109"/>
      <c r="AX63" s="58"/>
      <c r="AY63" s="3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5"/>
      <c r="BO63" s="75">
        <f>BG62^3+BH62^3+BI62^3+BJ62^3+BK62^3+BL62^3+BM62^3+BN62^3+BG63^3+BH63^3+BI63^3+BJ63^3+BK63^3+BL63^3+BM63^3+BN63^3</f>
        <v>0</v>
      </c>
      <c r="BP63" s="76">
        <f t="shared" si="9"/>
        <v>0</v>
      </c>
      <c r="BQ63" s="61"/>
      <c r="BR63" s="81"/>
      <c r="BS63" s="82"/>
      <c r="BT63" s="82"/>
      <c r="BU63" s="82"/>
      <c r="BV63" s="82"/>
      <c r="BW63" s="82"/>
      <c r="BX63" s="82"/>
      <c r="BY63" s="82"/>
      <c r="BZ63" s="83"/>
      <c r="CA63" s="83"/>
      <c r="CB63" s="83"/>
      <c r="CC63" s="83"/>
      <c r="CD63" s="83"/>
      <c r="CE63" s="83"/>
      <c r="CF63" s="83"/>
      <c r="CG63" s="84"/>
      <c r="CH63" s="66"/>
      <c r="CI63" s="51"/>
      <c r="CJ63" s="144"/>
      <c r="CK63" s="109"/>
      <c r="CL63" s="58"/>
      <c r="CM63" s="3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5"/>
      <c r="DC63" s="75">
        <f>CU62^3+CV62^3+CW62^3+CX62^3+CY62^3+CZ62^3+DA62^3+DB62^3+CU63^3+CV63^3+CW63^3+CX63^3+CY63^3+CZ63^3+DA63^3+DB63^3</f>
        <v>0</v>
      </c>
      <c r="DD63" s="76">
        <f t="shared" si="10"/>
        <v>0</v>
      </c>
      <c r="DE63" s="61"/>
      <c r="DF63" s="89"/>
      <c r="DG63" s="83"/>
      <c r="DH63" s="82"/>
      <c r="DI63" s="82"/>
      <c r="DJ63" s="83"/>
      <c r="DK63" s="83"/>
      <c r="DL63" s="82"/>
      <c r="DM63" s="82"/>
      <c r="DN63" s="83"/>
      <c r="DO63" s="83"/>
      <c r="DP63" s="82"/>
      <c r="DQ63" s="82"/>
      <c r="DR63" s="83"/>
      <c r="DS63" s="83"/>
      <c r="DT63" s="82"/>
      <c r="DU63" s="86"/>
      <c r="DV63" s="66"/>
      <c r="DW63" s="51"/>
      <c r="DY63" s="109"/>
      <c r="DZ63" s="58"/>
      <c r="EA63" s="3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5"/>
      <c r="EQ63" s="75">
        <f>EI62^3+EJ62^3+EK62^3+EL62^3+EM62^3+EN62^3+EO62^3+EP62^3+EI63^3+EJ63^3+EK63^3+EL63^3+EM63^3+EN63^3+EO63^3+EP63^3</f>
        <v>0</v>
      </c>
      <c r="ER63" s="76">
        <f t="shared" si="11"/>
        <v>0</v>
      </c>
      <c r="ES63" s="61"/>
      <c r="ET63" s="89"/>
      <c r="EU63" s="83"/>
      <c r="EV63" s="83"/>
      <c r="EW63" s="83"/>
      <c r="EX63" s="83"/>
      <c r="EY63" s="83"/>
      <c r="EZ63" s="83"/>
      <c r="FA63" s="83"/>
      <c r="FB63" s="83"/>
      <c r="FC63" s="83"/>
      <c r="FD63" s="83"/>
      <c r="FE63" s="83"/>
      <c r="FF63" s="83"/>
      <c r="FG63" s="83"/>
      <c r="FH63" s="83"/>
      <c r="FI63" s="84"/>
      <c r="FJ63" s="66"/>
      <c r="FK63" s="51"/>
    </row>
    <row r="64" spans="1:167" x14ac:dyDescent="0.2">
      <c r="A64" s="32"/>
      <c r="B64" s="32"/>
      <c r="C64" s="32"/>
      <c r="D64" s="106" t="s">
        <v>140</v>
      </c>
      <c r="E64" s="107" t="s">
        <v>207</v>
      </c>
      <c r="F64" s="110">
        <f>B4+(50*B6)</f>
        <v>51</v>
      </c>
      <c r="G64" s="104"/>
      <c r="H64" s="43"/>
      <c r="I64" s="109"/>
      <c r="J64" s="58"/>
      <c r="K64" s="3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5"/>
      <c r="AA64" s="75">
        <f>K64^3+L64^3+M64^3+N64^3+O64^3+P64^3+Q64^3+R64^3+K65^3+L65^3+M65^3+N65^3+O65^3+P65^3+Q65^3+R65^3</f>
        <v>0</v>
      </c>
      <c r="AB64" s="76">
        <f t="shared" si="8"/>
        <v>0</v>
      </c>
      <c r="AC64" s="61"/>
      <c r="AD64" s="89"/>
      <c r="AE64" s="83"/>
      <c r="AF64" s="83"/>
      <c r="AG64" s="83"/>
      <c r="AH64" s="82"/>
      <c r="AI64" s="82"/>
      <c r="AJ64" s="82"/>
      <c r="AK64" s="82"/>
      <c r="AL64" s="83"/>
      <c r="AM64" s="83"/>
      <c r="AN64" s="83"/>
      <c r="AO64" s="83"/>
      <c r="AP64" s="82"/>
      <c r="AQ64" s="82"/>
      <c r="AR64" s="82"/>
      <c r="AS64" s="86"/>
      <c r="AT64" s="66"/>
      <c r="AU64" s="51"/>
      <c r="AW64" s="109"/>
      <c r="AX64" s="58"/>
      <c r="AY64" s="3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5"/>
      <c r="BO64" s="75">
        <f>AY64^3+AZ64^3+BA64^3+BB64^3+BC64^3+BD64^3+BE64^3+BF64^3+AY65^3+AZ65^3+BA65^3+BB65^3+BC65^3+BD65^3+BE65^3+BF65^3</f>
        <v>0</v>
      </c>
      <c r="BP64" s="76">
        <f t="shared" si="9"/>
        <v>0</v>
      </c>
      <c r="BQ64" s="61"/>
      <c r="BR64" s="89"/>
      <c r="BS64" s="83"/>
      <c r="BT64" s="83"/>
      <c r="BU64" s="83"/>
      <c r="BV64" s="83"/>
      <c r="BW64" s="83"/>
      <c r="BX64" s="83"/>
      <c r="BY64" s="83"/>
      <c r="BZ64" s="82"/>
      <c r="CA64" s="82"/>
      <c r="CB64" s="82"/>
      <c r="CC64" s="82"/>
      <c r="CD64" s="82"/>
      <c r="CE64" s="82"/>
      <c r="CF64" s="82"/>
      <c r="CG64" s="86"/>
      <c r="CH64" s="66"/>
      <c r="CI64" s="51"/>
      <c r="CJ64" s="144"/>
      <c r="CK64" s="109"/>
      <c r="CL64" s="58"/>
      <c r="CM64" s="3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5"/>
      <c r="DC64" s="75">
        <f>CM64^3+CN64^3+CO64^3+CP64^3+CQ64^3+CR64^3+CS64^3+CT64^3+CM65^3+CN65^3+CO65^3+CP65^3+CQ65^3+CR65^3+CS65^3+CT65^3</f>
        <v>0</v>
      </c>
      <c r="DD64" s="76">
        <f t="shared" si="10"/>
        <v>0</v>
      </c>
      <c r="DE64" s="61"/>
      <c r="DF64" s="89"/>
      <c r="DG64" s="83"/>
      <c r="DH64" s="82"/>
      <c r="DI64" s="82"/>
      <c r="DJ64" s="83"/>
      <c r="DK64" s="83"/>
      <c r="DL64" s="82"/>
      <c r="DM64" s="82"/>
      <c r="DN64" s="83"/>
      <c r="DO64" s="83"/>
      <c r="DP64" s="82"/>
      <c r="DQ64" s="82"/>
      <c r="DR64" s="83"/>
      <c r="DS64" s="83"/>
      <c r="DT64" s="82"/>
      <c r="DU64" s="86"/>
      <c r="DV64" s="66"/>
      <c r="DW64" s="51"/>
      <c r="DY64" s="109"/>
      <c r="DZ64" s="58"/>
      <c r="EA64" s="3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5"/>
      <c r="EQ64" s="75">
        <f>EA64^3+EB64^3+EC64^3+ED64^3+EE64^3+EF64^3+EG64^3+EH64^3+EA65^3+EB65^3+EC65^3+ED65^3+EE65^3+EF65^3+EG65^3+EH65^3</f>
        <v>0</v>
      </c>
      <c r="ER64" s="76">
        <f t="shared" si="11"/>
        <v>0</v>
      </c>
      <c r="ES64" s="61"/>
      <c r="ET64" s="81"/>
      <c r="EU64" s="82"/>
      <c r="EV64" s="82"/>
      <c r="EW64" s="82"/>
      <c r="EX64" s="82"/>
      <c r="EY64" s="82"/>
      <c r="EZ64" s="82"/>
      <c r="FA64" s="82"/>
      <c r="FB64" s="82"/>
      <c r="FC64" s="82"/>
      <c r="FD64" s="82"/>
      <c r="FE64" s="82"/>
      <c r="FF64" s="82"/>
      <c r="FG64" s="82"/>
      <c r="FH64" s="82"/>
      <c r="FI64" s="86"/>
      <c r="FJ64" s="66"/>
      <c r="FK64" s="51"/>
    </row>
    <row r="65" spans="1:167" x14ac:dyDescent="0.2">
      <c r="A65" s="32"/>
      <c r="B65" s="32"/>
      <c r="C65" s="32"/>
      <c r="D65" s="106" t="s">
        <v>268</v>
      </c>
      <c r="E65" s="107" t="s">
        <v>207</v>
      </c>
      <c r="F65" s="108">
        <f>B4+(51*B6)</f>
        <v>52</v>
      </c>
      <c r="G65" s="104"/>
      <c r="H65" s="43"/>
      <c r="I65" s="109"/>
      <c r="J65" s="58"/>
      <c r="K65" s="7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9"/>
      <c r="AA65" s="75">
        <f>S64^3+T64^3+U64^3+V64^3+W64^3+X64^3+Y64^3+Z64^3+S65^3+T65^3+U65^3+V65^3+W65^3+X65^3+Y65^3+Z65^3</f>
        <v>0</v>
      </c>
      <c r="AB65" s="76">
        <f t="shared" si="8"/>
        <v>0</v>
      </c>
      <c r="AC65" s="61"/>
      <c r="AD65" s="116"/>
      <c r="AE65" s="117"/>
      <c r="AF65" s="117"/>
      <c r="AG65" s="117"/>
      <c r="AH65" s="118"/>
      <c r="AI65" s="118"/>
      <c r="AJ65" s="118"/>
      <c r="AK65" s="118"/>
      <c r="AL65" s="117"/>
      <c r="AM65" s="117"/>
      <c r="AN65" s="117"/>
      <c r="AO65" s="117"/>
      <c r="AP65" s="118"/>
      <c r="AQ65" s="118"/>
      <c r="AR65" s="118"/>
      <c r="AS65" s="119"/>
      <c r="AT65" s="32"/>
      <c r="AU65" s="115"/>
      <c r="AW65" s="109"/>
      <c r="AX65" s="58"/>
      <c r="AY65" s="7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9"/>
      <c r="BO65" s="75">
        <f>BG64^3+BH64^3+BI64^3+BJ64^3+BK64^3+BL64^3+BM64^3+BN64^3+BG65^3+BH65^3+BI65^3+BJ65^3+BK65^3+BL65^3+BM65^3+BN65^3</f>
        <v>0</v>
      </c>
      <c r="BP65" s="76">
        <f t="shared" si="9"/>
        <v>0</v>
      </c>
      <c r="BQ65" s="61"/>
      <c r="BR65" s="116"/>
      <c r="BS65" s="117"/>
      <c r="BT65" s="117"/>
      <c r="BU65" s="117"/>
      <c r="BV65" s="117"/>
      <c r="BW65" s="117"/>
      <c r="BX65" s="117"/>
      <c r="BY65" s="117"/>
      <c r="BZ65" s="118"/>
      <c r="CA65" s="118"/>
      <c r="CB65" s="118"/>
      <c r="CC65" s="118"/>
      <c r="CD65" s="118"/>
      <c r="CE65" s="118"/>
      <c r="CF65" s="118"/>
      <c r="CG65" s="119"/>
      <c r="CH65" s="32"/>
      <c r="CI65" s="115"/>
      <c r="CJ65" s="144"/>
      <c r="CK65" s="109"/>
      <c r="CL65" s="58"/>
      <c r="CM65" s="7"/>
      <c r="CN65" s="8"/>
      <c r="CO65" s="8"/>
      <c r="CP65" s="8"/>
      <c r="CQ65" s="8"/>
      <c r="CR65" s="8"/>
      <c r="CS65" s="8"/>
      <c r="CT65" s="8"/>
      <c r="CU65" s="8"/>
      <c r="CV65" s="8"/>
      <c r="CW65" s="8"/>
      <c r="CX65" s="8"/>
      <c r="CY65" s="8"/>
      <c r="CZ65" s="8"/>
      <c r="DA65" s="8"/>
      <c r="DB65" s="9"/>
      <c r="DC65" s="75">
        <f>CU64^3+CV64^3+CW64^3+CX64^3+CY64^3+CZ64^3+DA64^3+DB64^3+CU65^3+CV65^3+CW65^3+CX65^3+CY65^3+CZ65^3+DA65^3+DB65^3</f>
        <v>0</v>
      </c>
      <c r="DD65" s="76">
        <f t="shared" si="10"/>
        <v>0</v>
      </c>
      <c r="DE65" s="61"/>
      <c r="DF65" s="116"/>
      <c r="DG65" s="117"/>
      <c r="DH65" s="118"/>
      <c r="DI65" s="118"/>
      <c r="DJ65" s="117"/>
      <c r="DK65" s="117"/>
      <c r="DL65" s="118"/>
      <c r="DM65" s="118"/>
      <c r="DN65" s="117"/>
      <c r="DO65" s="117"/>
      <c r="DP65" s="118"/>
      <c r="DQ65" s="118"/>
      <c r="DR65" s="117"/>
      <c r="DS65" s="117"/>
      <c r="DT65" s="118"/>
      <c r="DU65" s="119"/>
      <c r="DV65" s="32"/>
      <c r="DW65" s="115"/>
      <c r="DY65" s="109"/>
      <c r="DZ65" s="58"/>
      <c r="EA65" s="7"/>
      <c r="EB65" s="8"/>
      <c r="EC65" s="8"/>
      <c r="ED65" s="8"/>
      <c r="EE65" s="8"/>
      <c r="EF65" s="8"/>
      <c r="EG65" s="8"/>
      <c r="EH65" s="8"/>
      <c r="EI65" s="8"/>
      <c r="EJ65" s="8"/>
      <c r="EK65" s="8"/>
      <c r="EL65" s="8"/>
      <c r="EM65" s="8"/>
      <c r="EN65" s="8"/>
      <c r="EO65" s="8"/>
      <c r="EP65" s="9"/>
      <c r="EQ65" s="75">
        <f>EI64^3+EJ64^3+EK64^3+EL64^3+EM64^3+EN64^3+EO64^3+EP64^3+EI65^3+EJ65^3+EK65^3+EL65^3+EM65^3+EN65^3+EO65^3+EP65^3</f>
        <v>0</v>
      </c>
      <c r="ER65" s="76">
        <f t="shared" si="11"/>
        <v>0</v>
      </c>
      <c r="ES65" s="61"/>
      <c r="ET65" s="116"/>
      <c r="EU65" s="117"/>
      <c r="EV65" s="117"/>
      <c r="EW65" s="117"/>
      <c r="EX65" s="117"/>
      <c r="EY65" s="117"/>
      <c r="EZ65" s="117"/>
      <c r="FA65" s="117"/>
      <c r="FB65" s="117"/>
      <c r="FC65" s="117"/>
      <c r="FD65" s="117"/>
      <c r="FE65" s="117"/>
      <c r="FF65" s="117"/>
      <c r="FG65" s="117"/>
      <c r="FH65" s="117"/>
      <c r="FI65" s="120"/>
      <c r="FJ65" s="32"/>
      <c r="FK65" s="115"/>
    </row>
    <row r="66" spans="1:167" x14ac:dyDescent="0.2">
      <c r="A66" s="32"/>
      <c r="B66" s="32"/>
      <c r="C66" s="32"/>
      <c r="D66" s="106" t="s">
        <v>177</v>
      </c>
      <c r="E66" s="107" t="s">
        <v>207</v>
      </c>
      <c r="F66" s="108">
        <f>B4+(52*B6)</f>
        <v>53</v>
      </c>
      <c r="G66" s="104"/>
      <c r="H66" s="43"/>
      <c r="I66" s="109"/>
      <c r="J66" s="58"/>
      <c r="K66" s="146">
        <f>K50^3+K51^3+K52^3+K53^3+K54^3+K55^3+K56^3+K57^3+L50^3+L51^3+L52^3+L53^3+L54^3+L55^3+L56^3+L57^3</f>
        <v>0</v>
      </c>
      <c r="L66" s="147">
        <f>K65^3+K64^3+K63^3+K62^3+K61^3+K60^3+K59^3+K58^3+L65^3+L64^3+L63^3+L62^3+L61^3+L60^3+L59^3+L58^3</f>
        <v>0</v>
      </c>
      <c r="M66" s="147">
        <f>M50^3+M51^3+M52^3+M53^3+M54^3+M55^3+M56^3+M57^3+N50^3+N51^3+N52^3+N53^3+N54^3+N55^3+N56^3+N57^3</f>
        <v>0</v>
      </c>
      <c r="N66" s="147">
        <f>M65^3+M64^3+M63^3+M62^3+M61^3+M60^3+M59^3+M58^3+N65^3+N64^3+N63^3+N62^3+N61^3+N60^3+N59^3+N58^3</f>
        <v>0</v>
      </c>
      <c r="O66" s="147">
        <f>O50^3+O51^3+O52^3+O53^3+O54^3+O55^3+O56^3+O57^3+P50^3+P51^3+P52^3+P53^3+P54^3+P55^3+P56^3+P57^3</f>
        <v>0</v>
      </c>
      <c r="P66" s="147">
        <f>O65^3+O64^3+O63^3+O62^3+O61^3+O60^3+O59^3+O58^3+P65^3+P64^3+P63^3+P62^3+P61^3+P60^3+P59^3+P58^3</f>
        <v>0</v>
      </c>
      <c r="Q66" s="147">
        <f>Q50^3+Q51^3+Q52^3+Q53^3+Q54^3+Q55^3+Q56^3+Q57^3+R50^3+R51^3+R52^3+R53^3+R54^3+R55^3+R56^3+R57^3</f>
        <v>0</v>
      </c>
      <c r="R66" s="147">
        <f>Q65^3+Q64^3+Q63^3+Q62^3+Q61^3+Q60^3+Q59^3+Q58^3+R65^3+R64^3+R63^3+R62^3+R61^3+R60^3+R59^3+R58^3</f>
        <v>0</v>
      </c>
      <c r="S66" s="147">
        <f>S50^3+S51^3+S52^3+S53^3+S54^3+S55^3+S56^3+S57^3+T50^3+T51^3+T52^3+T53^3+T54^3+T55^3+T56^3+T57^3</f>
        <v>0</v>
      </c>
      <c r="T66" s="147">
        <f>S65^3+S64^3+S63^3+S62^3+S61^3+S60^3+S59^3+S58^3+T65^3+T64^3+T63^3+T62^3+T61^3+T60^3+T59^3+T58^3</f>
        <v>0</v>
      </c>
      <c r="U66" s="147">
        <f>U50^3+U51^3+U52^3+U53^3+U54^3+U55^3+U56^3+U57^3+V50^3+V51^3+V52^3+V53^3+V54^3+V55^3+V56^3+V57^3</f>
        <v>0</v>
      </c>
      <c r="V66" s="147">
        <f>U65^3+U64^3+U63^3+U62^3+U61^3+U60^3+U59^3+U58^3+V65^3+V64^3+V63^3+V62^3+V61^3+V60^3+V59^3+V58^3</f>
        <v>0</v>
      </c>
      <c r="W66" s="147">
        <f>W50^3+W51^3+W52^3+W53^3+W54^3+W55^3+W56^3+W57^3+X50^3+X51^3+X52^3+X53^3+X54^3+X55^3+X56^3+X57^3</f>
        <v>0</v>
      </c>
      <c r="X66" s="147">
        <f>W65^3+W64^3+W63^3+W62^3+W61^3+W60^3+W59^3+W58^3+X65^3+X64^3+X63^3+X62^3+X61^3+X60^3+X59^3+X58^3</f>
        <v>0</v>
      </c>
      <c r="Y66" s="147">
        <f>Y50^3+Y51^3+Y52^3+Y53^3+Y54^3+Y55^3+Y56^3+Y57^3+Z50^3+Z51^3+Z52^3+Z53^3+Z54^3+Z55^3+Z56^3+Z57^3</f>
        <v>0</v>
      </c>
      <c r="Z66" s="147">
        <f>Y65^3+Y64^3+Y63^3+Y62^3+Y61^3+Y60^3+Y59^3+Y58^3+Z65^3+Z64^3+Z63^3+Z62^3+Z61^3+Z60^3+Z59^3+Z58^3</f>
        <v>0</v>
      </c>
      <c r="AA66" s="124">
        <f>SUMSQ(K50,L51,M52,N53,O54,P55,Q56,R57,S58,T59,U60,V61,W62,X63,Y64,Z65)</f>
        <v>0</v>
      </c>
      <c r="AB66" s="125">
        <f>SUMSQ(K58,L59,M60,N61,O62,P63,Q64,R65,S50,T51,U52,V53,W54,X55,Y56,Z57)</f>
        <v>0</v>
      </c>
      <c r="AC66" s="52"/>
      <c r="AD66" s="126"/>
      <c r="AE66" s="126"/>
      <c r="AF66" s="126"/>
      <c r="AG66" s="126"/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32"/>
      <c r="AU66" s="115"/>
      <c r="AW66" s="109"/>
      <c r="AX66" s="58"/>
      <c r="AY66" s="121">
        <f>AY50^3+AY51^3+AY52^3+AY53^3+AY54^3+AY55^3+AY56^3+AY57^3+AZ50^3+AZ51^3+AZ52^3+AZ53^3+AZ54^3+AZ55^3+AZ56^3+AZ57^3</f>
        <v>0</v>
      </c>
      <c r="AZ66" s="122">
        <f>AY65^3+AY64^3+AY63^3+AY62^3+AY61^3+AY60^3+AY59^3+AY58^3+AZ65^3+AZ64^3+AZ63^3+AZ62^3+AZ61^3+AZ60^3+AZ59^3+AZ58^3</f>
        <v>0</v>
      </c>
      <c r="BA66" s="122">
        <f>BA50^3+BA51^3+BA52^3+BA53^3+BA54^3+BA55^3+BA56^3+BA57^3+BB50^3+BB51^3+BB52^3+BB53^3+BB54^3+BB55^3+BB56^3+BB57^3</f>
        <v>0</v>
      </c>
      <c r="BB66" s="122">
        <f>BA65^3+BA64^3+BA63^3+BA62^3+BA61^3+BA60^3+BA59^3+BA58^3+BB65^3+BB64^3+BB63^3+BB62^3+BB61^3+BB60^3+BB59^3+BB58^3</f>
        <v>0</v>
      </c>
      <c r="BC66" s="122">
        <f>BC50^3+BC51^3+BC52^3+BC53^3+BC54^3+BC55^3+BC56^3+BC57^3+BD50^3+BD51^3+BD52^3+BD53^3+BD54^3+BD55^3+BD56^3+BD57^3</f>
        <v>0</v>
      </c>
      <c r="BD66" s="122">
        <f>BC65^3+BC64^3+BC63^3+BC62^3+BC61^3+BC60^3+BC59^3+BC58^3+BD65^3+BD64^3+BD63^3+BD62^3+BD61^3+BD60^3+BD59^3+BD58^3</f>
        <v>0</v>
      </c>
      <c r="BE66" s="122">
        <f>BE50^3+BE51^3+BE52^3+BE53^3+BE54^3+BE55^3+BE56^3+BE57^3+BF50^3+BF51^3+BF52^3+BF53^3+BF54^3+BF55^3+BF56^3+BF57^3</f>
        <v>0</v>
      </c>
      <c r="BF66" s="122">
        <f>BE65^3+BE64^3+BE63^3+BE62^3+BE61^3+BE60^3+BE59^3+BE58^3+BF65^3+BF64^3+BF63^3+BF62^3+BF61^3+BF60^3+BF59^3+BF58^3</f>
        <v>0</v>
      </c>
      <c r="BG66" s="122">
        <f>BG50^3+BG51^3+BG52^3+BG53^3+BG54^3+BG55^3+BG56^3+BG57^3+BH50^3+BH51^3+BH52^3+BH53^3+BH54^3+BH55^3+BH56^3+BH57^3</f>
        <v>0</v>
      </c>
      <c r="BH66" s="122">
        <f>BG65^3+BG64^3+BG63^3+BG62^3+BG61^3+BG60^3+BG59^3+BG58^3+BH65^3+BH64^3+BH63^3+BH62^3+BH61^3+BH60^3+BH59^3+BH58^3</f>
        <v>0</v>
      </c>
      <c r="BI66" s="122">
        <f>BI50^3+BI51^3+BI52^3+BI53^3+BI54^3+BI55^3+BI56^3+BI57^3+BJ50^3+BJ51^3+BJ52^3+BJ53^3+BJ54^3+BJ55^3+BJ56^3+BJ57^3</f>
        <v>0</v>
      </c>
      <c r="BJ66" s="122">
        <f>BI65^3+BI64^3+BI63^3+BI62^3+BI61^3+BI60^3+BI59^3+BI58^3+BJ65^3+BJ64^3+BJ63^3+BJ62^3+BJ61^3+BJ60^3+BJ59^3+BJ58^3</f>
        <v>0</v>
      </c>
      <c r="BK66" s="122">
        <f>BK50^3+BK51^3+BK52^3+BK53^3+BK54^3+BK55^3+BK56^3+BK57^3+BL50^3+BL51^3+BL52^3+BL53^3+BL54^3+BL55^3+BL56^3+BL57^3</f>
        <v>0</v>
      </c>
      <c r="BL66" s="122">
        <f>BK65^3+BK64^3+BK63^3+BK62^3+BK61^3+BK60^3+BK59^3+BK58^3+BL65^3+BL64^3+BL63^3+BL62^3+BL61^3+BL60^3+BL59^3+BL58^3</f>
        <v>0</v>
      </c>
      <c r="BM66" s="122">
        <f>BM50^3+BM51^3+BM52^3+BM53^3+BM54^3+BM55^3+BM56^3+BM57^3+BN50^3+BN51^3+BN52^3+BN53^3+BN54^3+BN55^3+BN56^3+BN57^3</f>
        <v>0</v>
      </c>
      <c r="BN66" s="123">
        <f>BM65^3+BM64^3+BM63^3+BM62^3+BM61^3+BM60^3+BM59^3+BM58^3+BN65^3+BN64^3+BN63^3+BN62^3+BN61^3+BN60^3+BN59^3+BN58^3</f>
        <v>0</v>
      </c>
      <c r="BO66" s="124">
        <f>SUMSQ(AY50,AZ51,BA52,BB53,BC54,BD55,BE56,BF57,BG58,BH59,BI60,BJ61,BK62,BL63,BM64,BN65)</f>
        <v>0</v>
      </c>
      <c r="BP66" s="125">
        <f>SUMSQ(AY58,AZ59,BA60,BB61,BC62,BD63,BE64,BF65,BG50,BH51,BI52,BJ53,BK54,BL55,BM56,BN57)</f>
        <v>0</v>
      </c>
      <c r="BQ66" s="52"/>
      <c r="BR66" s="126"/>
      <c r="BS66" s="126"/>
      <c r="BT66" s="126"/>
      <c r="BU66" s="126"/>
      <c r="BV66" s="126"/>
      <c r="BW66" s="126"/>
      <c r="BX66" s="126"/>
      <c r="BY66" s="126"/>
      <c r="BZ66" s="126"/>
      <c r="CA66" s="126"/>
      <c r="CB66" s="126"/>
      <c r="CC66" s="126"/>
      <c r="CD66" s="126"/>
      <c r="CE66" s="126"/>
      <c r="CF66" s="126"/>
      <c r="CG66" s="126"/>
      <c r="CH66" s="32"/>
      <c r="CI66" s="115"/>
      <c r="CJ66" s="144"/>
      <c r="CK66" s="109"/>
      <c r="CL66" s="58"/>
      <c r="CM66" s="121">
        <f>CM50^3+CM51^3+CM52^3+CM53^3+CM54^3+CM55^3+CM56^3+CM57^3+CN50^3+CN51^3+CN52^3+CN53^3+CN54^3+CN55^3+CN56^3+CN57^3</f>
        <v>0</v>
      </c>
      <c r="CN66" s="122">
        <f>CM65^3+CM64^3+CM63^3+CM62^3+CM61^3+CM60^3+CM59^3+CM58^3+CN65^3+CN64^3+CN63^3+CN62^3+CN61^3+CN60^3+CN59^3+CN58^3</f>
        <v>0</v>
      </c>
      <c r="CO66" s="122">
        <f>CO50^3+CO51^3+CO52^3+CO53^3+CO54^3+CO55^3+CO56^3+CO57^3+CP50^3+CP51^3+CP52^3+CP53^3+CP54^3+CP55^3+CP56^3+CP57^3</f>
        <v>0</v>
      </c>
      <c r="CP66" s="122">
        <f>CO65^3+CO64^3+CO63^3+CO62^3+CO61^3+CO60^3+CO59^3+CO58^3+CP65^3+CP64^3+CP63^3+CP62^3+CP61^3+CP60^3+CP59^3+CP58^3</f>
        <v>0</v>
      </c>
      <c r="CQ66" s="122">
        <f>CQ50^3+CQ51^3+CQ52^3+CQ53^3+CQ54^3+CQ55^3+CQ56^3+CQ57^3+CR50^3+CR51^3+CR52^3+CR53^3+CR54^3+CR55^3+CR56^3+CR57^3</f>
        <v>0</v>
      </c>
      <c r="CR66" s="122">
        <f>CQ65^3+CQ64^3+CQ63^3+CQ62^3+CQ61^3+CQ60^3+CQ59^3+CQ58^3+CR65^3+CR64^3+CR63^3+CR62^3+CR61^3+CR60^3+CR59^3+CR58^3</f>
        <v>0</v>
      </c>
      <c r="CS66" s="122">
        <f>CS50^3+CS51^3+CS52^3+CS53^3+CS54^3+CS55^3+CS56^3+CS57^3+CT50^3+CT51^3+CT52^3+CT53^3+CT54^3+CT55^3+CT56^3+CT57^3</f>
        <v>0</v>
      </c>
      <c r="CT66" s="122">
        <f>CS65^3+CS64^3+CS63^3+CS62^3+CS61^3+CS60^3+CS59^3+CS58^3+CT65^3+CT64^3+CT63^3+CT62^3+CT61^3+CT60^3+CT59^3+CT58^3</f>
        <v>0</v>
      </c>
      <c r="CU66" s="122">
        <f>CU50^3+CU51^3+CU52^3+CU53^3+CU54^3+CU55^3+CU56^3+CU57^3+CV50^3+CV51^3+CV52^3+CV53^3+CV54^3+CV55^3+CV56^3+CV57^3</f>
        <v>0</v>
      </c>
      <c r="CV66" s="122">
        <f>CU65^3+CU64^3+CU63^3+CU62^3+CU61^3+CU60^3+CU59^3+CU58^3+CV65^3+CV64^3+CV63^3+CV62^3+CV61^3+CV60^3+CV59^3+CV58^3</f>
        <v>0</v>
      </c>
      <c r="CW66" s="122">
        <f>CW50^3+CW51^3+CW52^3+CW53^3+CW54^3+CW55^3+CW56^3+CW57^3+CX50^3+CX51^3+CX52^3+CX53^3+CX54^3+CX55^3+CX56^3+CX57^3</f>
        <v>0</v>
      </c>
      <c r="CX66" s="122">
        <f>CW65^3+CW64^3+CW63^3+CW62^3+CW61^3+CW60^3+CW59^3+CW58^3+CX65^3+CX64^3+CX63^3+CX62^3+CX61^3+CX60^3+CX59^3+CX58^3</f>
        <v>0</v>
      </c>
      <c r="CY66" s="122">
        <f>CY50^3+CY51^3+CY52^3+CY53^3+CY54^3+CY55^3+CY56^3+CY57^3+CZ50^3+CZ51^3+CZ52^3+CZ53^3+CZ54^3+CZ55^3+CZ56^3+CZ57^3</f>
        <v>0</v>
      </c>
      <c r="CZ66" s="122">
        <f>CY65^3+CY64^3+CY63^3+CY62^3+CY61^3+CY60^3+CY59^3+CY58^3+CZ65^3+CZ64^3+CZ63^3+CZ62^3+CZ61^3+CZ60^3+CZ59^3+CZ58^3</f>
        <v>0</v>
      </c>
      <c r="DA66" s="122">
        <f>DA50^3+DA51^3+DA52^3+DA53^3+DA54^3+DA55^3+DA56^3+DA57^3+DB50^3+DB51^3+DB52^3+DB53^3+DB54^3+DB55^3+DB56^3+DB57^3</f>
        <v>0</v>
      </c>
      <c r="DB66" s="123">
        <f>DA65^3+DA64^3+DA63^3+DA62^3+DA61^3+DA60^3+DA59^3+DA58^3+DB65^3+DB64^3+DB63^3+DB62^3+DB61^3+DB60^3+DB59^3+DB58^3</f>
        <v>0</v>
      </c>
      <c r="DC66" s="124">
        <f>SUMSQ(CM50,CN51,CO52,CP53,CQ54,CR55,CS56,CT57,CU58,CV59,CW60,CX61,CY62,CZ63,DA64,DB65)</f>
        <v>0</v>
      </c>
      <c r="DD66" s="125">
        <f>SUMSQ(CM58,CN59,CO60,CP61,CQ62,CR63,CS64,CT65,CU50,CV51,CW52,CX53,CY54,CZ55,DA56,DB57)</f>
        <v>0</v>
      </c>
      <c r="DE66" s="52"/>
      <c r="DF66" s="126"/>
      <c r="DG66" s="126"/>
      <c r="DH66" s="126"/>
      <c r="DI66" s="126"/>
      <c r="DJ66" s="126"/>
      <c r="DK66" s="126"/>
      <c r="DL66" s="126"/>
      <c r="DM66" s="126"/>
      <c r="DN66" s="126"/>
      <c r="DO66" s="126"/>
      <c r="DP66" s="126"/>
      <c r="DQ66" s="126"/>
      <c r="DR66" s="126"/>
      <c r="DS66" s="126"/>
      <c r="DT66" s="126"/>
      <c r="DU66" s="126"/>
      <c r="DV66" s="32"/>
      <c r="DW66" s="115"/>
      <c r="DY66" s="109"/>
      <c r="DZ66" s="58"/>
      <c r="EA66" s="121">
        <f>EA50^3+EA51^3+EA52^3+EA53^3+EA54^3+EA55^3+EA56^3+EA57^3+EB50^3+EB51^3+EB52^3+EB53^3+EB54^3+EB55^3+EB56^3+EB57^3</f>
        <v>0</v>
      </c>
      <c r="EB66" s="122">
        <f>EA65^3+EA64^3+EA63^3+EA62^3+EA61^3+EA60^3+EA59^3+EA58^3+EB65^3+EB64^3+EB63^3+EB62^3+EB61^3+EB60^3+EB59^3+EB58^3</f>
        <v>0</v>
      </c>
      <c r="EC66" s="122">
        <f>EC50^3+EC51^3+EC52^3+EC53^3+EC54^3+EC55^3+EC56^3+EC57^3+ED50^3+ED51^3+ED52^3+ED53^3+ED54^3+ED55^3+ED56^3+ED57^3</f>
        <v>0</v>
      </c>
      <c r="ED66" s="122">
        <f>EC65^3+EC64^3+EC63^3+EC62^3+EC61^3+EC60^3+EC59^3+EC58^3+ED65^3+ED64^3+ED63^3+ED62^3+ED61^3+ED60^3+ED59^3+ED58^3</f>
        <v>0</v>
      </c>
      <c r="EE66" s="122">
        <f>EE50^3+EE51^3+EE52^3+EE53^3+EE54^3+EE55^3+EE56^3+EE57^3+EF50^3+EF51^3+EF52^3+EF53^3+EF54^3+EF55^3+EF56^3+EF57^3</f>
        <v>0</v>
      </c>
      <c r="EF66" s="122">
        <f>EE65^3+EE64^3+EE63^3+EE62^3+EE61^3+EE60^3+EE59^3+EE58^3+EF65^3+EF64^3+EF63^3+EF62^3+EF61^3+EF60^3+EF59^3+EF58^3</f>
        <v>0</v>
      </c>
      <c r="EG66" s="122">
        <f>EG50^3+EG51^3+EG52^3+EG53^3+EG54^3+EG55^3+EG56^3+EG57^3+EH50^3+EH51^3+EH52^3+EH53^3+EH54^3+EH55^3+EH56^3+EH57^3</f>
        <v>0</v>
      </c>
      <c r="EH66" s="122">
        <f>EG65^3+EG64^3+EG63^3+EG62^3+EG61^3+EG60^3+EG59^3+EG58^3+EH65^3+EH64^3+EH63^3+EH62^3+EH61^3+EH60^3+EH59^3+EH58^3</f>
        <v>0</v>
      </c>
      <c r="EI66" s="122">
        <f>EI50^3+EI51^3+EI52^3+EI53^3+EI54^3+EI55^3+EI56^3+EI57^3+EJ50^3+EJ51^3+EJ52^3+EJ53^3+EJ54^3+EJ55^3+EJ56^3+EJ57^3</f>
        <v>0</v>
      </c>
      <c r="EJ66" s="122">
        <f>EI65^3+EI64^3+EI63^3+EI62^3+EI61^3+EI60^3+EI59^3+EI58^3+EJ65^3+EJ64^3+EJ63^3+EJ62^3+EJ61^3+EJ60^3+EJ59^3+EJ58^3</f>
        <v>0</v>
      </c>
      <c r="EK66" s="122">
        <f>EK50^3+EK51^3+EK52^3+EK53^3+EK54^3+EK55^3+EK56^3+EK57^3+EL50^3+EL51^3+EL52^3+EL53^3+EL54^3+EL55^3+EL56^3+EL57^3</f>
        <v>0</v>
      </c>
      <c r="EL66" s="122">
        <f>EK65^3+EK64^3+EK63^3+EK62^3+EK61^3+EK60^3+EK59^3+EK58^3+EL65^3+EL64^3+EL63^3+EL62^3+EL61^3+EL60^3+EL59^3+EL58^3</f>
        <v>0</v>
      </c>
      <c r="EM66" s="122">
        <f>EM50^3+EM51^3+EM52^3+EM53^3+EM54^3+EM55^3+EM56^3+EM57^3+EN50^3+EN51^3+EN52^3+EN53^3+EN54^3+EN55^3+EN56^3+EN57^3</f>
        <v>0</v>
      </c>
      <c r="EN66" s="122">
        <f>EM65^3+EM64^3+EM63^3+EM62^3+EM61^3+EM60^3+EM59^3+EM58^3+EN65^3+EN64^3+EN63^3+EN62^3+EN61^3+EN60^3+EN59^3+EN58^3</f>
        <v>0</v>
      </c>
      <c r="EO66" s="122">
        <f>EO50^3+EO51^3+EO52^3+EO53^3+EO54^3+EO55^3+EO56^3+EO57^3+EP50^3+EP51^3+EP52^3+EP53^3+EP54^3+EP55^3+EP56^3+EP57^3</f>
        <v>0</v>
      </c>
      <c r="EP66" s="123">
        <f>EO65^3+EO64^3+EO63^3+EO62^3+EO61^3+EO60^3+EO59^3+EO58^3+EP65^3+EP64^3+EP63^3+EP62^3+EP61^3+EP60^3+EP59^3+EP58^3</f>
        <v>0</v>
      </c>
      <c r="EQ66" s="124">
        <f>SUMSQ(EA50,EB51,EC52,ED53,EE54,EF55,EG56,EH57,EI58,EJ59,EK60,EL61,EM62,EN63,EO64,EP65)</f>
        <v>0</v>
      </c>
      <c r="ER66" s="125">
        <f>SUMSQ(EA58,EB59,EC60,ED61,EE62,EF63,EG64,EH65,EI50,EJ51,EK52,EL53,EM54,EN55,EO56,EP57)</f>
        <v>0</v>
      </c>
      <c r="ES66" s="52"/>
      <c r="ET66" s="126"/>
      <c r="EU66" s="126"/>
      <c r="EV66" s="126"/>
      <c r="EW66" s="126"/>
      <c r="EX66" s="126"/>
      <c r="EY66" s="126"/>
      <c r="EZ66" s="126"/>
      <c r="FA66" s="126"/>
      <c r="FB66" s="126"/>
      <c r="FC66" s="126"/>
      <c r="FD66" s="126"/>
      <c r="FE66" s="126"/>
      <c r="FF66" s="126"/>
      <c r="FG66" s="126"/>
      <c r="FH66" s="126"/>
      <c r="FI66" s="126"/>
      <c r="FJ66" s="32"/>
      <c r="FK66" s="115"/>
    </row>
    <row r="67" spans="1:167" ht="13.5" thickBot="1" x14ac:dyDescent="0.25">
      <c r="A67" s="32"/>
      <c r="B67" s="32"/>
      <c r="C67" s="32"/>
      <c r="D67" s="106" t="s">
        <v>31</v>
      </c>
      <c r="E67" s="107" t="s">
        <v>207</v>
      </c>
      <c r="F67" s="110">
        <f>B4+(53*B6)</f>
        <v>54</v>
      </c>
      <c r="G67" s="104"/>
      <c r="H67" s="43"/>
      <c r="I67" s="109"/>
      <c r="J67" s="58"/>
      <c r="K67" s="148">
        <f>K50^3+L50^3+M50^3+N50^3+K51^3+L51^3+M51^3+N51^3+K52^3+L52^3+M52^3+N52^3+K53^3+L53^3+M53^3+N53^3</f>
        <v>0</v>
      </c>
      <c r="L67" s="149">
        <f>K54^3+L54^3+M54^3+N54^3+K55^3+L55^3+M55^3+N55^3+K56^3+L56^3+M56^3+N56^3+K57^3+L57^3+M57^3+N57^3</f>
        <v>0</v>
      </c>
      <c r="M67" s="149">
        <f>K58^3+L58^3+M58^3+N58^3+K59^3+L59^3+M59^3+N59^3+K60^3+L60^3+M60^3+N60^3+K61^3+L61^3+M61^3+N61^3</f>
        <v>0</v>
      </c>
      <c r="N67" s="149">
        <f>K62^3+L62^3+M62^3+N62^3+K63^3+L63^3+M63^3+N63^3+K64^3+L64^3+M64^3+N64^3+K65^3+L65^3+M65^3+N65^3</f>
        <v>0</v>
      </c>
      <c r="O67" s="149">
        <f>O50^3+P50^3+Q50^3+R50^3+O51^3+P51^3+Q51^3+R51^3+O52^3+P52^3+Q52^3+R52^3+O53^3+P53^3+Q53^3+R53^3</f>
        <v>0</v>
      </c>
      <c r="P67" s="149">
        <f>O54^3+P54^3+Q54^3+R54^3+O55^3+P55^3+Q55^3+R55^3+O56^3+P56^3+Q56^3+R56^3+O57^3+P57^3+Q57^3+R57^3</f>
        <v>0</v>
      </c>
      <c r="Q67" s="149">
        <f>O58^3+P58^3+Q58^3+R58^3+O59^3+P59^3+Q59^3+R59^3+O60^3+P60^3+Q60^3+R60^3+O61^3+P61^3+Q61^3+R61^3</f>
        <v>0</v>
      </c>
      <c r="R67" s="149">
        <f>O62^3+P62^3+Q62^3+R62^3+O63^3+P63^3+Q63^3+R63^3+O64^3+P64^3+Q64^3+R64^3+O65^3+P65^3+Q65^3+R65^3</f>
        <v>0</v>
      </c>
      <c r="S67" s="149">
        <f>S50^3+T50^3+U50^3+V50^3+S51^3+T51^3+U51^3+V51^3+S52^3+T52^3+U52^3+V52^3+S53^3+T53^3+U53^3+V53^3</f>
        <v>0</v>
      </c>
      <c r="T67" s="149">
        <f>S54^3+T54^3+U54^3+V54^3+S55^3+T55^3+U55^3+V55^3+S56^3+T56^3+U56^3+V56^3+S57^3+T57^3+U57^3+V57^3</f>
        <v>0</v>
      </c>
      <c r="U67" s="149">
        <f>S58^3+T58^3+U58^3+V58^3+S59^3+T59^3+U59^3+V59^3+S60^3+T60^3+U60^3+V60^3+S61^3+T61^3+U61^3+V61^3</f>
        <v>0</v>
      </c>
      <c r="V67" s="149">
        <f>S62^3+T62^3+U62^3+V62^3+S63^3+T63^3+U63^3+V63^3+S64^3+T64^3+U64^3+V64^3+S65^3+T65^3+U65^3+V65^3</f>
        <v>0</v>
      </c>
      <c r="W67" s="149">
        <f>W50^3+X50^3+Y50^3+Z50^3+W51^3+X51^3+Y51^3+Z51^3+W52^3+X52^3+Y52^3+Z52^3+W53^3+X53^3+Y53^3+Z53^3</f>
        <v>0</v>
      </c>
      <c r="X67" s="149">
        <f>W54^3+X54^3+Y54^3+Z54^3+W55^3+X55^3+Y55^3+Z55^3+W56^3+X56^3+Y56^3+Z56^3+W57^3+X57^3+Y57^3+Z57^3</f>
        <v>0</v>
      </c>
      <c r="Y67" s="149">
        <f>W58^3+X58^3+Y58^3+Z58^3+W59^3+X59^3+Y59^3+Z59^3+W60^3+X60^3+Y60^3+Z60^3+W61^3+X61^3+Y61^3+Z61^3</f>
        <v>0</v>
      </c>
      <c r="Z67" s="149">
        <f>W62^3+X62^3+Y62^3+Z62^3+W63^3+X63^3+Y63^3+Z63^3+W64^3+X64^3+Y64^3+Z64^3+W65^3+X65^3+Y65^3+Z65^3</f>
        <v>0</v>
      </c>
      <c r="AA67" s="129">
        <f>SUMSQ(K65,L64,M63,N62,O61,P60,Q59,R58,S57,T56,U55,V54,W53,X52,Y51,BN49,Z50)</f>
        <v>0</v>
      </c>
      <c r="AB67" s="130">
        <f>SUMSQ(K57,L56,M55,N54,O53,P52,Q51,R50,S65,T64,U63,V62,W61,X60,Y59,Z58)</f>
        <v>0</v>
      </c>
      <c r="AC67" s="32"/>
      <c r="AD67" s="131"/>
      <c r="AE67" s="131"/>
      <c r="AF67" s="131"/>
      <c r="AG67" s="131"/>
      <c r="AH67" s="131"/>
      <c r="AI67" s="131"/>
      <c r="AJ67" s="131"/>
      <c r="AK67" s="131"/>
      <c r="AL67" s="131"/>
      <c r="AM67" s="131"/>
      <c r="AN67" s="131"/>
      <c r="AO67" s="131"/>
      <c r="AP67" s="131"/>
      <c r="AQ67" s="131"/>
      <c r="AR67" s="131"/>
      <c r="AS67" s="131"/>
      <c r="AT67" s="32"/>
      <c r="AU67" s="115"/>
      <c r="AW67" s="109"/>
      <c r="AX67" s="58"/>
      <c r="AY67" s="127">
        <f>AY50^3+AZ50^3+BA50^3+BB50^3+AY51^3+AZ51^3+BA51^3+BB51^3+AY52^3+AZ52^3+BA52^3+BB52^3+AY53^3+AZ53^3+BA53^3+BB53^3</f>
        <v>0</v>
      </c>
      <c r="AZ67" s="128">
        <f>AY54^3+AZ54^3+BA54^3+BB54^3+AY55^3+AZ55^3+BA55^3+BB55^3+AY56^3+AZ56^3+BA56^3+BB56^3+AY57^3+AZ57^3+BA57^3+BB57^3</f>
        <v>0</v>
      </c>
      <c r="BA67" s="128">
        <f>AY58^3+AZ58^3+BA58^3+BB58^3+AY59^3+AZ59^3+BA59^3+BB59^3+AY60^3+AZ60^3+BA60^3+BB60^3+AY61^3+AZ61^3+BA61^3+BB61^3</f>
        <v>0</v>
      </c>
      <c r="BB67" s="128">
        <f>AY62^3+AZ62^3+BA62^3+BB62^3+AY63^3+AZ63^3+BA63^3+BB63^3+AY64^3+AZ64^3+BA64^3+BB64^3+AY65^3+AZ65^3+BA65^3+BB65^3</f>
        <v>0</v>
      </c>
      <c r="BC67" s="128">
        <f>BC50^3+BD50^3+BE50^3+BF50^3+BC51^3+BD51^3+BE51^3+BF51^3+BC52^3+BD52^3+BE52^3+BF52^3+BC53^3+BD53^3+BE53^3+BF53^3</f>
        <v>0</v>
      </c>
      <c r="BD67" s="128">
        <f>BC54^3+BD54^3+BE54^3+BF54^3+BC55^3+BD55^3+BE55^3+BF55^3+BC56^3+BD56^3+BE56^3+BF56^3+BC57^3+BD57^3+BE57^3+BF57^3</f>
        <v>0</v>
      </c>
      <c r="BE67" s="128">
        <f>BC58^3+BD58^3+BE58^3+BF58^3+BC59^3+BD59^3+BE59^3+BF59^3+BC60^3+BD60^3+BE60^3+BF60^3+BC61^3+BD61^3+BE61^3+BF61^3</f>
        <v>0</v>
      </c>
      <c r="BF67" s="128">
        <f>BC62^3+BD62^3+BE62^3+BF62^3+BC63^3+BD63^3+BE63^3+BF63^3+BC64^3+BD64^3+BE64^3+BF64^3+BC65^3+BD65^3+BE65^3+BF65^3</f>
        <v>0</v>
      </c>
      <c r="BG67" s="128">
        <f>BG50^3+BH50^3+BI50^3+BJ50^3+BG51^3+BH51^3+BI51^3+BJ51^3+BG52^3+BH52^3+BI52^3+BJ52^3+BG53^3+BH53^3+BI53^3+BJ53^3</f>
        <v>0</v>
      </c>
      <c r="BH67" s="128">
        <f>BG54^3+BH54^3+BI54^3+BJ54^3+BG55^3+BH55^3+BI55^3+BJ55^3+BG56^3+BH56^3+BI56^3+BJ56^3+BG57^3+BH57^3+BI57^3+BJ57^3</f>
        <v>0</v>
      </c>
      <c r="BI67" s="128">
        <f>BG58^3+BH58^3+BI58^3+BJ58^3+BG59^3+BH59^3+BI59^3+BJ59^3+BG60^3+BH60^3+BI60^3+BJ60^3+BG61^3+BH61^3+BI61^3+BJ61^3</f>
        <v>0</v>
      </c>
      <c r="BJ67" s="128">
        <f>BG62^3+BH62^3+BI62^3+BJ62^3+BG63^3+BH63^3+BI63^3+BJ63^3+BG64^3+BH64^3+BI64^3+BJ64^3+BG65^3+BH65^3+BI65^3+BJ65^3</f>
        <v>0</v>
      </c>
      <c r="BK67" s="128">
        <f>BK50^3+BL50^3+BM50^3+BN50^3+BK51^3+BL51^3+BM51^3+BN51^3+BK52^3+BL52^3+BM52^3+BN52^3+BK53^3+BL53^3+BM53^3+BN53^3</f>
        <v>0</v>
      </c>
      <c r="BL67" s="128">
        <f>BK54^3+BL54^3+BM54^3+BN54^3+BK55^3+BL55^3+BM55^3+BN55^3+BK56^3+BL56^3+BM56^3+BN56^3+BK57^3+BL57^3+BM57^3+BN57^3</f>
        <v>0</v>
      </c>
      <c r="BM67" s="128">
        <f>BK58^3+BL58^3+BM58^3+BN58^3+BK59^3+BL59^3+BM59^3+BN59^3+BK60^3+BL60^3+BM60^3+BN60^3+BK61^3+BL61^3+BM61^3+BN61^3</f>
        <v>0</v>
      </c>
      <c r="BN67" s="128">
        <f>BK62^3+BL62^3+BM62^3+BN62^3+BK63^3+BL63^3+BM63^3+BN63^3+BK64^3+BL64^3+BM64^3+BN64^3+BK65^3+BL65^3+BM65^3+BN65^3</f>
        <v>0</v>
      </c>
      <c r="BO67" s="129">
        <f>SUMSQ(AY65,AZ64,BA63,BB62,BC61,BD60,BE59,BF58,BG57,BH56,BI55,BJ54,BK53,BL52,BM51,DB49,BN50)</f>
        <v>0</v>
      </c>
      <c r="BP67" s="130">
        <f>SUMSQ(AY57,AZ56,BA55,BB54,BC53,BD52,BE51,BF50,BG65,BH64,BI63,BJ62,BK61,BL60,BM59,BN58)</f>
        <v>0</v>
      </c>
      <c r="BQ67" s="32"/>
      <c r="BR67" s="131"/>
      <c r="BS67" s="131"/>
      <c r="BT67" s="131"/>
      <c r="BU67" s="131"/>
      <c r="BV67" s="131"/>
      <c r="BW67" s="131"/>
      <c r="BX67" s="131"/>
      <c r="BY67" s="131"/>
      <c r="BZ67" s="131"/>
      <c r="CA67" s="131"/>
      <c r="CB67" s="131"/>
      <c r="CC67" s="131"/>
      <c r="CD67" s="131"/>
      <c r="CE67" s="131"/>
      <c r="CF67" s="131"/>
      <c r="CG67" s="131"/>
      <c r="CH67" s="32"/>
      <c r="CI67" s="115"/>
      <c r="CJ67" s="144"/>
      <c r="CK67" s="109"/>
      <c r="CL67" s="58"/>
      <c r="CM67" s="127">
        <f>CM50^3+CN50^3+CO50^3+CP50^3+CM51^3+CN51^3+CO51^3+CP51^3+CM52^3+CN52^3+CO52^3+CP52^3+CM53^3+CN53^3+CO53^3+CP53^3</f>
        <v>0</v>
      </c>
      <c r="CN67" s="128">
        <f>CM54^3+CN54^3+CO54^3+CP54^3+CM55^3+CN55^3+CO55^3+CP55^3+CM56^3+CN56^3+CO56^3+CP56^3+CM57^3+CN57^3+CO57^3+CP57^3</f>
        <v>0</v>
      </c>
      <c r="CO67" s="128">
        <f>CM58^3+CN58^3+CO58^3+CP58^3+CM59^3+CN59^3+CO59^3+CP59^3+CM60^3+CN60^3+CO60^3+CP60^3+CM61^3+CN61^3+CO61^3+CP61^3</f>
        <v>0</v>
      </c>
      <c r="CP67" s="128">
        <f>CM62^3+CN62^3+CO62^3+CP62^3+CM63^3+CN63^3+CO63^3+CP63^3+CM64^3+CN64^3+CO64^3+CP64^3+CM65^3+CN65^3+CO65^3+CP65^3</f>
        <v>0</v>
      </c>
      <c r="CQ67" s="128">
        <f>CQ50^3+CR50^3+CS50^3+CT50^3+CQ51^3+CR51^3+CS51^3+CT51^3+CQ52^3+CR52^3+CS52^3+CT52^3+CQ53^3+CR53^3+CS53^3+CT53^3</f>
        <v>0</v>
      </c>
      <c r="CR67" s="128">
        <f>CQ54^3+CR54^3+CS54^3+CT54^3+CQ55^3+CR55^3+CS55^3+CT55^3+CQ56^3+CR56^3+CS56^3+CT56^3+CQ57^3+CR57^3+CS57^3+CT57^3</f>
        <v>0</v>
      </c>
      <c r="CS67" s="128">
        <f>CQ58^3+CR58^3+CS58^3+CT58^3+CQ59^3+CR59^3+CS59^3+CT59^3+CQ60^3+CR60^3+CS60^3+CT60^3+CQ61^3+CR61^3+CS61^3+CT61^3</f>
        <v>0</v>
      </c>
      <c r="CT67" s="128">
        <f>CQ62^3+CR62^3+CS62^3+CT62^3+CQ63^3+CR63^3+CS63^3+CT63^3+CQ64^3+CR64^3+CS64^3+CT64^3+CQ65^3+CR65^3+CS65^3+CT65^3</f>
        <v>0</v>
      </c>
      <c r="CU67" s="128">
        <f>CU50^3+CV50^3+CW50^3+CX50^3+CU51^3+CV51^3+CW51^3+CX51^3+CU52^3+CV52^3+CW52^3+CX52^3+CU53^3+CV53^3+CW53^3+CX53^3</f>
        <v>0</v>
      </c>
      <c r="CV67" s="128">
        <f>CU54^3+CV54^3+CW54^3+CX54^3+CU55^3+CV55^3+CW55^3+CX55^3+CU56^3+CV56^3+CW56^3+CX56^3+CU57^3+CV57^3+CW57^3+CX57^3</f>
        <v>0</v>
      </c>
      <c r="CW67" s="128">
        <f>CU58^3+CV58^3+CW58^3+CX58^3+CU59^3+CV59^3+CW59^3+CX59^3+CU60^3+CV60^3+CW60^3+CX60^3+CU61^3+CV61^3+CW61^3+CX61^3</f>
        <v>0</v>
      </c>
      <c r="CX67" s="128">
        <f>CU62^3+CV62^3+CW62^3+CX62^3+CU63^3+CV63^3+CW63^3+CX63^3+CU64^3+CV64^3+CW64^3+CX64^3+CU65^3+CV65^3+CW65^3+CX65^3</f>
        <v>0</v>
      </c>
      <c r="CY67" s="128">
        <f>CY50^3+CZ50^3+DA50^3+DB50^3+CY51^3+CZ51^3+DA51^3+DB51^3+CY52^3+CZ52^3+DA52^3+DB52^3+CY53^3+CZ53^3+DA53^3+DB53^3</f>
        <v>0</v>
      </c>
      <c r="CZ67" s="128">
        <f>CY54^3+CZ54^3+DA54^3+DB54^3+CY55^3+CZ55^3+DA55^3+DB55^3+CY56^3+CZ56^3+DA56^3+DB56^3+CY57^3+CZ57^3+DA57^3+DB57^3</f>
        <v>0</v>
      </c>
      <c r="DA67" s="128">
        <f>CY58^3+CZ58^3+DA58^3+DB58^3+CY59^3+CZ59^3+DA59^3+DB59^3+CY60^3+CZ60^3+DA60^3+DB60^3+CY61^3+CZ61^3+DA61^3+DB61^3</f>
        <v>0</v>
      </c>
      <c r="DB67" s="128">
        <f>CY62^3+CZ62^3+DA62^3+DB62^3+CY63^3+CZ63^3+DA63^3+DB63^3+CY64^3+CZ64^3+DA64^3+DB64^3+CY65^3+CZ65^3+DA65^3+DB65^3</f>
        <v>0</v>
      </c>
      <c r="DC67" s="129">
        <f>SUMSQ(CM65,CN64,CO63,CP62,CQ61,CR60,CS59,CT58,CU57,CV56,CW55,CX54,CY53,CZ52,DA51,EP49,DB50)</f>
        <v>0</v>
      </c>
      <c r="DD67" s="130">
        <f>SUMSQ(CM57,CN56,CO55,CP54,CQ53,CR52,CS51,CT50,CU65,CV64,CW63,CX62,CY61,CZ60,DA59,DB58)</f>
        <v>0</v>
      </c>
      <c r="DE67" s="32"/>
      <c r="DF67" s="131"/>
      <c r="DG67" s="131"/>
      <c r="DH67" s="131"/>
      <c r="DI67" s="131"/>
      <c r="DJ67" s="131"/>
      <c r="DK67" s="131"/>
      <c r="DL67" s="131"/>
      <c r="DM67" s="131"/>
      <c r="DN67" s="131"/>
      <c r="DO67" s="131"/>
      <c r="DP67" s="131"/>
      <c r="DQ67" s="131"/>
      <c r="DR67" s="131"/>
      <c r="DS67" s="131"/>
      <c r="DT67" s="131"/>
      <c r="DU67" s="131"/>
      <c r="DV67" s="32"/>
      <c r="DW67" s="115"/>
      <c r="DY67" s="109"/>
      <c r="DZ67" s="58"/>
      <c r="EA67" s="127">
        <f>EA50^3+EB50^3+EC50^3+ED50^3+EA51^3+EB51^3+EC51^3+ED51^3+EA52^3+EB52^3+EC52^3+ED52^3+EA53^3+EB53^3+EC53^3+ED53^3</f>
        <v>0</v>
      </c>
      <c r="EB67" s="128">
        <f>EA54^3+EB54^3+EC54^3+ED54^3+EA55^3+EB55^3+EC55^3+ED55^3+EA56^3+EB56^3+EC56^3+ED56^3+EA57^3+EB57^3+EC57^3+ED57^3</f>
        <v>0</v>
      </c>
      <c r="EC67" s="128">
        <f>EA58^3+EB58^3+EC58^3+ED58^3+EA59^3+EB59^3+EC59^3+ED59^3+EA60^3+EB60^3+EC60^3+ED60^3+EA61^3+EB61^3+EC61^3+ED61^3</f>
        <v>0</v>
      </c>
      <c r="ED67" s="128">
        <f>EA62^3+EB62^3+EC62^3+ED62^3+EA63^3+EB63^3+EC63^3+ED63^3+EA64^3+EB64^3+EC64^3+ED64^3+EA65^3+EB65^3+EC65^3+ED65^3</f>
        <v>0</v>
      </c>
      <c r="EE67" s="128">
        <f>EE50^3+EF50^3+EG50^3+EH50^3+EE51^3+EF51^3+EG51^3+EH51^3+EE52^3+EF52^3+EG52^3+EH52^3+EE53^3+EF53^3+EG53^3+EH53^3</f>
        <v>0</v>
      </c>
      <c r="EF67" s="128">
        <f>EE54^3+EF54^3+EG54^3+EH54^3+EE55^3+EF55^3+EG55^3+EH55^3+EE56^3+EF56^3+EG56^3+EH56^3+EE57^3+EF57^3+EG57^3+EH57^3</f>
        <v>0</v>
      </c>
      <c r="EG67" s="128">
        <f>EE58^3+EF58^3+EG58^3+EH58^3+EE59^3+EF59^3+EG59^3+EH59^3+EE60^3+EF60^3+EG60^3+EH60^3+EE61^3+EF61^3+EG61^3+EH61^3</f>
        <v>0</v>
      </c>
      <c r="EH67" s="128">
        <f>EE62^3+EF62^3+EG62^3+EH62^3+EE63^3+EF63^3+EG63^3+EH63^3+EE64^3+EF64^3+EG64^3+EH64^3+EE65^3+EF65^3+EG65^3+EH65^3</f>
        <v>0</v>
      </c>
      <c r="EI67" s="128">
        <f>EI50^3+EJ50^3+EK50^3+EL50^3+EI51^3+EJ51^3+EK51^3+EL51^3+EI52^3+EJ52^3+EK52^3+EL52^3+EI53^3+EJ53^3+EK53^3+EL53^3</f>
        <v>0</v>
      </c>
      <c r="EJ67" s="128">
        <f>EI54^3+EJ54^3+EK54^3+EL54^3+EI55^3+EJ55^3+EK55^3+EL55^3+EI56^3+EJ56^3+EK56^3+EL56^3+EI57^3+EJ57^3+EK57^3+EL57^3</f>
        <v>0</v>
      </c>
      <c r="EK67" s="128">
        <f>EI58^3+EJ58^3+EK58^3+EL58^3+EI59^3+EJ59^3+EK59^3+EL59^3+EI60^3+EJ60^3+EK60^3+EL60^3+EI61^3+EJ61^3+EK61^3+EL61^3</f>
        <v>0</v>
      </c>
      <c r="EL67" s="128">
        <f>EI62^3+EJ62^3+EK62^3+EL62^3+EI63^3+EJ63^3+EK63^3+EL63^3+EI64^3+EJ64^3+EK64^3+EL64^3+EI65^3+EJ65^3+EK65^3+EL65^3</f>
        <v>0</v>
      </c>
      <c r="EM67" s="128">
        <f>EM50^3+EN50^3+EO50^3+EP50^3+EM51^3+EN51^3+EO51^3+EP51^3+EM52^3+EN52^3+EO52^3+EP52^3+EM53^3+EN53^3+EO53^3+EP53^3</f>
        <v>0</v>
      </c>
      <c r="EN67" s="128">
        <f>EM54^3+EN54^3+EO54^3+EP54^3+EM55^3+EN55^3+EO55^3+EP55^3+EM56^3+EN56^3+EO56^3+EP56^3+EM57^3+EN57^3+EO57^3+EP57^3</f>
        <v>0</v>
      </c>
      <c r="EO67" s="128">
        <f>EM58^3+EN58^3+EO58^3+EP58^3+EM59^3+EN59^3+EO59^3+EP59^3+EM60^3+EN60^3+EO60^3+EP60^3+EM61^3+EN61^3+EO61^3+EP61^3</f>
        <v>0</v>
      </c>
      <c r="EP67" s="128">
        <f>EM62^3+EN62^3+EO62^3+EP62^3+EM63^3+EN63^3+EO63^3+EP63^3+EM64^3+EN64^3+EO64^3+EP64^3+EM65^3+EN65^3+EO65^3+EP65^3</f>
        <v>0</v>
      </c>
      <c r="EQ67" s="129">
        <f>SUMSQ(EA65,EB64,EC63,ED62,EE61,EF60,EG59,EH58,EI57,EJ56,EK55,EL54,EM53,EN52,EO51,GD49,EP50)</f>
        <v>0</v>
      </c>
      <c r="ER67" s="130">
        <f>SUMSQ(EA57,EB56,EC55,ED54,EE53,EF52,EG51,EH50,EI65,EJ64,EK63,EL62,EM61,EN60,EO59,EP58)</f>
        <v>0</v>
      </c>
      <c r="ES67" s="32"/>
      <c r="ET67" s="131"/>
      <c r="EU67" s="131"/>
      <c r="EV67" s="131"/>
      <c r="EW67" s="131"/>
      <c r="EX67" s="131"/>
      <c r="EY67" s="131"/>
      <c r="EZ67" s="131"/>
      <c r="FA67" s="131"/>
      <c r="FB67" s="131"/>
      <c r="FC67" s="131"/>
      <c r="FD67" s="131"/>
      <c r="FE67" s="131"/>
      <c r="FF67" s="131"/>
      <c r="FG67" s="131"/>
      <c r="FH67" s="131"/>
      <c r="FI67" s="131"/>
      <c r="FJ67" s="32"/>
      <c r="FK67" s="115"/>
    </row>
    <row r="68" spans="1:167" ht="13.5" thickBot="1" x14ac:dyDescent="0.25">
      <c r="A68" s="32"/>
      <c r="B68" s="32"/>
      <c r="C68" s="32"/>
      <c r="D68" s="106" t="s">
        <v>12</v>
      </c>
      <c r="E68" s="107" t="s">
        <v>207</v>
      </c>
      <c r="F68" s="110">
        <f>B4+(54*B6)</f>
        <v>55</v>
      </c>
      <c r="G68" s="104"/>
      <c r="H68" s="43"/>
      <c r="I68" s="109"/>
      <c r="J68" s="58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137"/>
      <c r="AB68" s="137"/>
      <c r="AC68" s="32" t="s">
        <v>0</v>
      </c>
      <c r="AD68" s="135"/>
      <c r="AE68" s="135"/>
      <c r="AF68" s="135"/>
      <c r="AG68" s="135"/>
      <c r="AH68" s="135"/>
      <c r="AI68" s="135"/>
      <c r="AJ68" s="135"/>
      <c r="AK68" s="135"/>
      <c r="AL68" s="135"/>
      <c r="AM68" s="135"/>
      <c r="AN68" s="135"/>
      <c r="AO68" s="135"/>
      <c r="AP68" s="135"/>
      <c r="AQ68" s="135"/>
      <c r="AR68" s="135"/>
      <c r="AS68" s="135"/>
      <c r="AT68" s="32"/>
      <c r="AU68" s="115"/>
      <c r="AW68" s="109"/>
      <c r="AX68" s="58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  <c r="BN68" s="46"/>
      <c r="BO68" s="137"/>
      <c r="BP68" s="137"/>
      <c r="BQ68" s="32" t="s">
        <v>0</v>
      </c>
      <c r="BR68" s="135"/>
      <c r="BS68" s="135"/>
      <c r="BT68" s="135"/>
      <c r="BU68" s="135"/>
      <c r="BV68" s="135"/>
      <c r="BW68" s="135"/>
      <c r="BX68" s="135"/>
      <c r="BY68" s="135"/>
      <c r="BZ68" s="135"/>
      <c r="CA68" s="135"/>
      <c r="CB68" s="135"/>
      <c r="CC68" s="135"/>
      <c r="CD68" s="135"/>
      <c r="CE68" s="135"/>
      <c r="CF68" s="135"/>
      <c r="CG68" s="135"/>
      <c r="CH68" s="32"/>
      <c r="CI68" s="115"/>
      <c r="CJ68" s="144"/>
      <c r="CK68" s="109"/>
      <c r="CL68" s="58"/>
      <c r="CM68" s="46"/>
      <c r="CN68" s="46"/>
      <c r="CO68" s="46"/>
      <c r="CP68" s="46"/>
      <c r="CQ68" s="46"/>
      <c r="CR68" s="46"/>
      <c r="CS68" s="46"/>
      <c r="CT68" s="46"/>
      <c r="CU68" s="46"/>
      <c r="CV68" s="46"/>
      <c r="CW68" s="46"/>
      <c r="CX68" s="46"/>
      <c r="CY68" s="46"/>
      <c r="CZ68" s="46"/>
      <c r="DA68" s="46"/>
      <c r="DB68" s="46"/>
      <c r="DC68" s="137"/>
      <c r="DD68" s="137"/>
      <c r="DE68" s="32" t="s">
        <v>0</v>
      </c>
      <c r="DF68" s="135"/>
      <c r="DG68" s="135"/>
      <c r="DH68" s="135"/>
      <c r="DI68" s="135"/>
      <c r="DJ68" s="135"/>
      <c r="DK68" s="135"/>
      <c r="DL68" s="135"/>
      <c r="DM68" s="135"/>
      <c r="DN68" s="135"/>
      <c r="DO68" s="135"/>
      <c r="DP68" s="135"/>
      <c r="DQ68" s="135"/>
      <c r="DR68" s="135"/>
      <c r="DS68" s="135"/>
      <c r="DT68" s="135"/>
      <c r="DU68" s="135"/>
      <c r="DV68" s="32"/>
      <c r="DW68" s="115"/>
      <c r="DY68" s="109"/>
      <c r="DZ68" s="58"/>
      <c r="EA68" s="46"/>
      <c r="EB68" s="46"/>
      <c r="EC68" s="46"/>
      <c r="ED68" s="46"/>
      <c r="EE68" s="46"/>
      <c r="EF68" s="46"/>
      <c r="EG68" s="46"/>
      <c r="EH68" s="46"/>
      <c r="EI68" s="46"/>
      <c r="EJ68" s="46"/>
      <c r="EK68" s="46"/>
      <c r="EL68" s="46"/>
      <c r="EM68" s="46"/>
      <c r="EN68" s="46"/>
      <c r="EO68" s="46"/>
      <c r="EP68" s="46"/>
      <c r="EQ68" s="137"/>
      <c r="ER68" s="137"/>
      <c r="ES68" s="32" t="s">
        <v>0</v>
      </c>
      <c r="ET68" s="135"/>
      <c r="EU68" s="135"/>
      <c r="EV68" s="135"/>
      <c r="EW68" s="135"/>
      <c r="EX68" s="135"/>
      <c r="EY68" s="135"/>
      <c r="EZ68" s="135"/>
      <c r="FA68" s="135"/>
      <c r="FB68" s="135"/>
      <c r="FC68" s="135"/>
      <c r="FD68" s="135"/>
      <c r="FE68" s="135"/>
      <c r="FF68" s="135"/>
      <c r="FG68" s="135"/>
      <c r="FH68" s="135"/>
      <c r="FI68" s="135"/>
      <c r="FJ68" s="32"/>
      <c r="FK68" s="115"/>
    </row>
    <row r="69" spans="1:167" ht="14.25" thickTop="1" thickBot="1" x14ac:dyDescent="0.25">
      <c r="A69" s="32"/>
      <c r="B69" s="32"/>
      <c r="C69" s="32"/>
      <c r="D69" s="106" t="s">
        <v>213</v>
      </c>
      <c r="E69" s="107" t="s">
        <v>207</v>
      </c>
      <c r="F69" s="108">
        <f>B4+(55*B6)</f>
        <v>56</v>
      </c>
      <c r="G69" s="104"/>
      <c r="H69" s="43"/>
      <c r="I69" s="138"/>
      <c r="J69" s="142"/>
      <c r="K69" s="143"/>
      <c r="L69" s="143"/>
      <c r="M69" s="143"/>
      <c r="N69" s="143"/>
      <c r="O69" s="143"/>
      <c r="P69" s="143"/>
      <c r="Q69" s="143"/>
      <c r="R69" s="143"/>
      <c r="S69" s="143"/>
      <c r="T69" s="143"/>
      <c r="U69" s="143"/>
      <c r="V69" s="143"/>
      <c r="W69" s="143"/>
      <c r="X69" s="143"/>
      <c r="Y69" s="143"/>
      <c r="Z69" s="143"/>
      <c r="AA69" s="143"/>
      <c r="AB69" s="143"/>
      <c r="AC69" s="143"/>
      <c r="AD69" s="140"/>
      <c r="AE69" s="140"/>
      <c r="AF69" s="140"/>
      <c r="AG69" s="140"/>
      <c r="AH69" s="140"/>
      <c r="AI69" s="140"/>
      <c r="AJ69" s="140"/>
      <c r="AK69" s="140"/>
      <c r="AL69" s="140"/>
      <c r="AM69" s="140"/>
      <c r="AN69" s="140"/>
      <c r="AO69" s="140"/>
      <c r="AP69" s="140"/>
      <c r="AQ69" s="140"/>
      <c r="AR69" s="140"/>
      <c r="AS69" s="140"/>
      <c r="AT69" s="139"/>
      <c r="AU69" s="141" t="s">
        <v>0</v>
      </c>
      <c r="AW69" s="138"/>
      <c r="AX69" s="142"/>
      <c r="AY69" s="143"/>
      <c r="AZ69" s="143"/>
      <c r="BA69" s="143"/>
      <c r="BB69" s="143"/>
      <c r="BC69" s="143"/>
      <c r="BD69" s="143"/>
      <c r="BE69" s="143"/>
      <c r="BF69" s="143"/>
      <c r="BG69" s="143"/>
      <c r="BH69" s="143"/>
      <c r="BI69" s="143"/>
      <c r="BJ69" s="143"/>
      <c r="BK69" s="143"/>
      <c r="BL69" s="143"/>
      <c r="BM69" s="143"/>
      <c r="BN69" s="143"/>
      <c r="BO69" s="143"/>
      <c r="BP69" s="143"/>
      <c r="BQ69" s="143"/>
      <c r="BR69" s="140"/>
      <c r="BS69" s="140"/>
      <c r="BT69" s="140"/>
      <c r="BU69" s="140"/>
      <c r="BV69" s="140"/>
      <c r="BW69" s="140"/>
      <c r="BX69" s="140"/>
      <c r="BY69" s="140"/>
      <c r="BZ69" s="140"/>
      <c r="CA69" s="140"/>
      <c r="CB69" s="140"/>
      <c r="CC69" s="140"/>
      <c r="CD69" s="140"/>
      <c r="CE69" s="140"/>
      <c r="CF69" s="140"/>
      <c r="CG69" s="140"/>
      <c r="CH69" s="139"/>
      <c r="CI69" s="141" t="s">
        <v>0</v>
      </c>
      <c r="CJ69" s="144"/>
      <c r="CK69" s="138"/>
      <c r="CL69" s="142"/>
      <c r="CM69" s="143"/>
      <c r="CN69" s="143"/>
      <c r="CO69" s="143"/>
      <c r="CP69" s="143"/>
      <c r="CQ69" s="143"/>
      <c r="CR69" s="143"/>
      <c r="CS69" s="143"/>
      <c r="CT69" s="143"/>
      <c r="CU69" s="143"/>
      <c r="CV69" s="143"/>
      <c r="CW69" s="143"/>
      <c r="CX69" s="143"/>
      <c r="CY69" s="143"/>
      <c r="CZ69" s="143"/>
      <c r="DA69" s="143"/>
      <c r="DB69" s="143"/>
      <c r="DC69" s="143"/>
      <c r="DD69" s="143"/>
      <c r="DE69" s="143"/>
      <c r="DF69" s="140"/>
      <c r="DG69" s="140"/>
      <c r="DH69" s="140"/>
      <c r="DI69" s="140"/>
      <c r="DJ69" s="140"/>
      <c r="DK69" s="140"/>
      <c r="DL69" s="140"/>
      <c r="DM69" s="140"/>
      <c r="DN69" s="140"/>
      <c r="DO69" s="140"/>
      <c r="DP69" s="140"/>
      <c r="DQ69" s="140"/>
      <c r="DR69" s="140"/>
      <c r="DS69" s="140"/>
      <c r="DT69" s="140"/>
      <c r="DU69" s="140"/>
      <c r="DV69" s="139"/>
      <c r="DW69" s="141" t="s">
        <v>0</v>
      </c>
      <c r="DY69" s="138"/>
      <c r="DZ69" s="142"/>
      <c r="EA69" s="143"/>
      <c r="EB69" s="143"/>
      <c r="EC69" s="143"/>
      <c r="ED69" s="143"/>
      <c r="EE69" s="143"/>
      <c r="EF69" s="143"/>
      <c r="EG69" s="143"/>
      <c r="EH69" s="143"/>
      <c r="EI69" s="143"/>
      <c r="EJ69" s="143"/>
      <c r="EK69" s="143"/>
      <c r="EL69" s="143"/>
      <c r="EM69" s="143"/>
      <c r="EN69" s="143"/>
      <c r="EO69" s="143"/>
      <c r="EP69" s="143"/>
      <c r="EQ69" s="143"/>
      <c r="ER69" s="143"/>
      <c r="ES69" s="143"/>
      <c r="ET69" s="140"/>
      <c r="EU69" s="140"/>
      <c r="EV69" s="140"/>
      <c r="EW69" s="140"/>
      <c r="EX69" s="140"/>
      <c r="EY69" s="140"/>
      <c r="EZ69" s="140"/>
      <c r="FA69" s="140"/>
      <c r="FB69" s="140"/>
      <c r="FC69" s="140"/>
      <c r="FD69" s="140"/>
      <c r="FE69" s="140"/>
      <c r="FF69" s="140"/>
      <c r="FG69" s="140"/>
      <c r="FH69" s="140"/>
      <c r="FI69" s="140"/>
      <c r="FJ69" s="139"/>
      <c r="FK69" s="141" t="s">
        <v>0</v>
      </c>
    </row>
    <row r="70" spans="1:167" ht="14.25" thickTop="1" thickBot="1" x14ac:dyDescent="0.25">
      <c r="A70" s="32"/>
      <c r="B70" s="32"/>
      <c r="C70" s="32"/>
      <c r="D70" s="106" t="s">
        <v>221</v>
      </c>
      <c r="E70" s="107" t="s">
        <v>207</v>
      </c>
      <c r="F70" s="108">
        <f>B4+(56*B6)</f>
        <v>57</v>
      </c>
      <c r="G70" s="104"/>
      <c r="H70" s="43"/>
      <c r="W70" s="25" t="s">
        <v>0</v>
      </c>
      <c r="X70" s="25" t="s">
        <v>0</v>
      </c>
      <c r="Y70" s="25" t="s">
        <v>0</v>
      </c>
      <c r="Z70" s="25" t="s">
        <v>0</v>
      </c>
      <c r="BL70" s="25" t="s">
        <v>0</v>
      </c>
      <c r="BN70" s="25" t="s">
        <v>0</v>
      </c>
      <c r="CJ70" s="144"/>
      <c r="CZ70" s="25" t="s">
        <v>0</v>
      </c>
      <c r="DB70" s="25" t="s">
        <v>0</v>
      </c>
      <c r="EN70" s="25" t="s">
        <v>0</v>
      </c>
      <c r="EP70" s="25" t="s">
        <v>0</v>
      </c>
    </row>
    <row r="71" spans="1:167" ht="14.25" thickTop="1" thickBot="1" x14ac:dyDescent="0.25">
      <c r="A71" s="32"/>
      <c r="B71" s="32"/>
      <c r="C71" s="32"/>
      <c r="D71" s="106" t="s">
        <v>20</v>
      </c>
      <c r="E71" s="107" t="s">
        <v>207</v>
      </c>
      <c r="F71" s="108">
        <f>B4+(57*B6)</f>
        <v>58</v>
      </c>
      <c r="G71" s="104"/>
      <c r="H71" s="43"/>
      <c r="I71" s="38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40"/>
      <c r="AE71" s="40"/>
      <c r="AF71" s="40"/>
      <c r="AG71" s="40"/>
      <c r="AH71" s="40"/>
      <c r="AI71" s="40"/>
      <c r="AJ71" s="40"/>
      <c r="AK71" s="40"/>
      <c r="AL71" s="40"/>
      <c r="AM71" s="40"/>
      <c r="AN71" s="40"/>
      <c r="AO71" s="40"/>
      <c r="AP71" s="40"/>
      <c r="AQ71" s="40"/>
      <c r="AR71" s="40"/>
      <c r="AS71" s="40"/>
      <c r="AT71" s="39"/>
      <c r="AU71" s="41"/>
      <c r="AW71" s="38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39"/>
      <c r="BJ71" s="39"/>
      <c r="BK71" s="39"/>
      <c r="BL71" s="39"/>
      <c r="BM71" s="39"/>
      <c r="BN71" s="39"/>
      <c r="BO71" s="39"/>
      <c r="BP71" s="39"/>
      <c r="BQ71" s="39"/>
      <c r="BR71" s="40"/>
      <c r="BS71" s="40"/>
      <c r="BT71" s="40"/>
      <c r="BU71" s="40"/>
      <c r="BV71" s="40"/>
      <c r="BW71" s="40"/>
      <c r="BX71" s="40"/>
      <c r="BY71" s="40"/>
      <c r="BZ71" s="40"/>
      <c r="CA71" s="40"/>
      <c r="CB71" s="40"/>
      <c r="CC71" s="40"/>
      <c r="CD71" s="40"/>
      <c r="CE71" s="40"/>
      <c r="CF71" s="40"/>
      <c r="CG71" s="40"/>
      <c r="CH71" s="39"/>
      <c r="CI71" s="41"/>
      <c r="CJ71" s="144"/>
      <c r="CK71" s="38"/>
      <c r="CL71" s="39"/>
      <c r="CM71" s="39"/>
      <c r="CN71" s="39"/>
      <c r="CO71" s="39"/>
      <c r="CP71" s="39"/>
      <c r="CQ71" s="39"/>
      <c r="CR71" s="39"/>
      <c r="CS71" s="39"/>
      <c r="CT71" s="39"/>
      <c r="CU71" s="39"/>
      <c r="CV71" s="39"/>
      <c r="CW71" s="39"/>
      <c r="CX71" s="39"/>
      <c r="CY71" s="39"/>
      <c r="CZ71" s="39"/>
      <c r="DA71" s="39"/>
      <c r="DB71" s="39"/>
      <c r="DC71" s="39"/>
      <c r="DD71" s="39"/>
      <c r="DE71" s="39"/>
      <c r="DF71" s="40"/>
      <c r="DG71" s="40"/>
      <c r="DH71" s="40"/>
      <c r="DI71" s="40"/>
      <c r="DJ71" s="40"/>
      <c r="DK71" s="40"/>
      <c r="DL71" s="40"/>
      <c r="DM71" s="40"/>
      <c r="DN71" s="40"/>
      <c r="DO71" s="40"/>
      <c r="DP71" s="40"/>
      <c r="DQ71" s="40"/>
      <c r="DR71" s="40"/>
      <c r="DS71" s="40"/>
      <c r="DT71" s="40"/>
      <c r="DU71" s="40"/>
      <c r="DV71" s="39"/>
      <c r="DW71" s="41"/>
      <c r="DY71" s="38"/>
      <c r="DZ71" s="39"/>
      <c r="EA71" s="39"/>
      <c r="EB71" s="39"/>
      <c r="EC71" s="39"/>
      <c r="ED71" s="39"/>
      <c r="EE71" s="39"/>
      <c r="EF71" s="39"/>
      <c r="EG71" s="39"/>
      <c r="EH71" s="39"/>
      <c r="EI71" s="39"/>
      <c r="EJ71" s="39"/>
      <c r="EK71" s="39"/>
      <c r="EL71" s="39"/>
      <c r="EM71" s="39"/>
      <c r="EN71" s="39"/>
      <c r="EO71" s="39"/>
      <c r="EP71" s="39"/>
      <c r="EQ71" s="39"/>
      <c r="ER71" s="39"/>
      <c r="ES71" s="39"/>
      <c r="ET71" s="40"/>
      <c r="EU71" s="40"/>
      <c r="EV71" s="40"/>
      <c r="EW71" s="40"/>
      <c r="EX71" s="40"/>
      <c r="EY71" s="40"/>
      <c r="EZ71" s="40"/>
      <c r="FA71" s="40"/>
      <c r="FB71" s="40"/>
      <c r="FC71" s="40"/>
      <c r="FD71" s="40"/>
      <c r="FE71" s="40"/>
      <c r="FF71" s="40"/>
      <c r="FG71" s="40"/>
      <c r="FH71" s="40"/>
      <c r="FI71" s="40"/>
      <c r="FJ71" s="39"/>
      <c r="FK71" s="41"/>
    </row>
    <row r="72" spans="1:167" ht="13.5" thickBot="1" x14ac:dyDescent="0.25">
      <c r="A72" s="32"/>
      <c r="B72" s="32"/>
      <c r="C72" s="32"/>
      <c r="D72" s="106" t="s">
        <v>66</v>
      </c>
      <c r="E72" s="107" t="s">
        <v>207</v>
      </c>
      <c r="F72" s="108">
        <f>B4+(58*B6)</f>
        <v>59</v>
      </c>
      <c r="G72" s="104"/>
      <c r="H72" s="43"/>
      <c r="I72" s="44"/>
      <c r="J72" s="45" t="s">
        <v>2</v>
      </c>
      <c r="K72" s="46"/>
      <c r="L72" s="46"/>
      <c r="M72" s="46"/>
      <c r="N72" s="46"/>
      <c r="O72" s="46"/>
      <c r="P72" s="46"/>
      <c r="Q72" s="46"/>
      <c r="R72" s="46"/>
      <c r="S72" s="47" t="s">
        <v>432</v>
      </c>
      <c r="T72" s="46"/>
      <c r="U72" s="46"/>
      <c r="V72" s="46"/>
      <c r="W72" s="46"/>
      <c r="X72" s="46"/>
      <c r="Y72" s="46"/>
      <c r="Z72" s="46"/>
      <c r="AA72" s="46"/>
      <c r="AB72" s="46" t="s">
        <v>0</v>
      </c>
      <c r="AC72" s="46" t="s">
        <v>0</v>
      </c>
      <c r="AD72" s="48"/>
      <c r="AE72" s="48"/>
      <c r="AF72" s="48"/>
      <c r="AG72" s="48"/>
      <c r="AH72" s="48"/>
      <c r="AI72" s="48"/>
      <c r="AJ72" s="48"/>
      <c r="AK72" s="48"/>
      <c r="AL72" s="49" t="s">
        <v>277</v>
      </c>
      <c r="AM72" s="48"/>
      <c r="AN72" s="48"/>
      <c r="AO72" s="48"/>
      <c r="AP72" s="48"/>
      <c r="AQ72" s="48"/>
      <c r="AR72" s="48"/>
      <c r="AS72" s="48"/>
      <c r="AT72" s="50"/>
      <c r="AU72" s="51"/>
      <c r="AW72" s="44"/>
      <c r="AX72" s="45" t="s">
        <v>2</v>
      </c>
      <c r="AY72" s="46"/>
      <c r="AZ72" s="46"/>
      <c r="BA72" s="46"/>
      <c r="BB72" s="46"/>
      <c r="BC72" s="46"/>
      <c r="BD72" s="46"/>
      <c r="BE72" s="46"/>
      <c r="BF72" s="46"/>
      <c r="BG72" s="47" t="s">
        <v>447</v>
      </c>
      <c r="BH72" s="46"/>
      <c r="BI72" s="46"/>
      <c r="BJ72" s="46"/>
      <c r="BK72" s="46"/>
      <c r="BL72" s="46"/>
      <c r="BM72" s="46"/>
      <c r="BN72" s="46"/>
      <c r="BO72" s="46"/>
      <c r="BP72" s="46" t="s">
        <v>0</v>
      </c>
      <c r="BQ72" s="46" t="s">
        <v>0</v>
      </c>
      <c r="BR72" s="48"/>
      <c r="BS72" s="48"/>
      <c r="BT72" s="48"/>
      <c r="BU72" s="48"/>
      <c r="BV72" s="48"/>
      <c r="BW72" s="48"/>
      <c r="BX72" s="48"/>
      <c r="BY72" s="48"/>
      <c r="BZ72" s="49" t="s">
        <v>277</v>
      </c>
      <c r="CA72" s="48"/>
      <c r="CB72" s="48"/>
      <c r="CC72" s="48"/>
      <c r="CD72" s="48"/>
      <c r="CE72" s="48"/>
      <c r="CF72" s="48"/>
      <c r="CG72" s="48"/>
      <c r="CH72" s="50"/>
      <c r="CI72" s="51"/>
      <c r="CJ72" s="144"/>
      <c r="CK72" s="44"/>
      <c r="CL72" s="45" t="s">
        <v>2</v>
      </c>
      <c r="CM72" s="46"/>
      <c r="CN72" s="46"/>
      <c r="CO72" s="46"/>
      <c r="CP72" s="46"/>
      <c r="CQ72" s="46"/>
      <c r="CR72" s="46"/>
      <c r="CS72" s="46"/>
      <c r="CT72" s="46"/>
      <c r="CU72" s="47" t="s">
        <v>462</v>
      </c>
      <c r="CV72" s="46"/>
      <c r="CW72" s="46"/>
      <c r="CX72" s="46"/>
      <c r="CY72" s="46"/>
      <c r="CZ72" s="46"/>
      <c r="DA72" s="46"/>
      <c r="DB72" s="46"/>
      <c r="DC72" s="46"/>
      <c r="DD72" s="46" t="s">
        <v>0</v>
      </c>
      <c r="DE72" s="46" t="s">
        <v>0</v>
      </c>
      <c r="DF72" s="48"/>
      <c r="DG72" s="48"/>
      <c r="DH72" s="48"/>
      <c r="DI72" s="48"/>
      <c r="DJ72" s="48"/>
      <c r="DK72" s="48"/>
      <c r="DL72" s="48"/>
      <c r="DM72" s="48"/>
      <c r="DN72" s="49" t="s">
        <v>277</v>
      </c>
      <c r="DO72" s="48"/>
      <c r="DP72" s="48"/>
      <c r="DQ72" s="48"/>
      <c r="DR72" s="48"/>
      <c r="DS72" s="48"/>
      <c r="DT72" s="48"/>
      <c r="DU72" s="48"/>
      <c r="DV72" s="50"/>
      <c r="DW72" s="51"/>
      <c r="DY72" s="44"/>
      <c r="DZ72" s="45" t="s">
        <v>2</v>
      </c>
      <c r="EA72" s="46"/>
      <c r="EB72" s="46"/>
      <c r="EC72" s="46"/>
      <c r="ED72" s="46"/>
      <c r="EE72" s="46"/>
      <c r="EF72" s="46"/>
      <c r="EG72" s="46"/>
      <c r="EH72" s="46"/>
      <c r="EI72" s="47" t="s">
        <v>477</v>
      </c>
      <c r="EJ72" s="46"/>
      <c r="EK72" s="46"/>
      <c r="EL72" s="46"/>
      <c r="EM72" s="46"/>
      <c r="EN72" s="46"/>
      <c r="EO72" s="46"/>
      <c r="EP72" s="46"/>
      <c r="EQ72" s="46"/>
      <c r="ER72" s="46" t="s">
        <v>0</v>
      </c>
      <c r="ES72" s="46" t="s">
        <v>0</v>
      </c>
      <c r="ET72" s="48"/>
      <c r="EU72" s="48"/>
      <c r="EV72" s="48"/>
      <c r="EW72" s="48"/>
      <c r="EX72" s="48"/>
      <c r="EY72" s="48"/>
      <c r="EZ72" s="48"/>
      <c r="FA72" s="48"/>
      <c r="FB72" s="49" t="s">
        <v>277</v>
      </c>
      <c r="FC72" s="48"/>
      <c r="FD72" s="48"/>
      <c r="FE72" s="48"/>
      <c r="FF72" s="48"/>
      <c r="FG72" s="48"/>
      <c r="FH72" s="48"/>
      <c r="FI72" s="48"/>
      <c r="FJ72" s="50"/>
      <c r="FK72" s="51"/>
    </row>
    <row r="73" spans="1:167" x14ac:dyDescent="0.2">
      <c r="A73" s="32"/>
      <c r="B73" s="32"/>
      <c r="C73" s="32"/>
      <c r="D73" s="106" t="s">
        <v>185</v>
      </c>
      <c r="E73" s="107" t="s">
        <v>207</v>
      </c>
      <c r="F73" s="110">
        <f>B4+(59*B6)</f>
        <v>60</v>
      </c>
      <c r="G73" s="104"/>
      <c r="H73" s="43"/>
      <c r="I73" s="57"/>
      <c r="J73" s="58"/>
      <c r="K73" s="1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2"/>
      <c r="AA73" s="59">
        <f>K73^3+L73^3+M73^3+N73^3+O73^3+P73^3+Q73^3+R73^3+K74^3+L74^3+M74^3+N74^3+O74^3+P74^3+Q74^3+R74^3</f>
        <v>0</v>
      </c>
      <c r="AB73" s="60">
        <f>K73^3+L73^3+M73^3+N73^3+O73^3+P73^3+Q73^3+R73^3+S73^3+T73^3+U73^3+V73^3+W73^3+X73^3+Y73^3+Z73^3</f>
        <v>0</v>
      </c>
      <c r="AC73" s="61"/>
      <c r="AD73" s="68"/>
      <c r="AE73" s="69"/>
      <c r="AF73" s="69"/>
      <c r="AG73" s="69"/>
      <c r="AH73" s="70"/>
      <c r="AI73" s="70"/>
      <c r="AJ73" s="70"/>
      <c r="AK73" s="70"/>
      <c r="AL73" s="69"/>
      <c r="AM73" s="69"/>
      <c r="AN73" s="69"/>
      <c r="AO73" s="69"/>
      <c r="AP73" s="70"/>
      <c r="AQ73" s="70"/>
      <c r="AR73" s="70"/>
      <c r="AS73" s="71"/>
      <c r="AT73" s="66"/>
      <c r="AU73" s="51"/>
      <c r="AW73" s="57"/>
      <c r="AX73" s="58"/>
      <c r="AY73" s="1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2"/>
      <c r="BO73" s="59">
        <f>AY73^3+AZ73^3+BA73^3+BB73^3+BC73^3+BD73^3+BE73^3+BF73^3+AY74^3+AZ74^3+BA74^3+BB74^3+BC74^3+BD74^3+BE74^3+BF74^3</f>
        <v>0</v>
      </c>
      <c r="BP73" s="60">
        <f>AY73^3+AZ73^3+BA73^3+BB73^3+BC73^3+BD73^3+BE73^3+BF73^3+BG73^3+BH73^3+BI73^3+BJ73^3+BK73^3+BL73^3+BM73^3+BN73^3</f>
        <v>0</v>
      </c>
      <c r="BQ73" s="61"/>
      <c r="BR73" s="68"/>
      <c r="BS73" s="69"/>
      <c r="BT73" s="69"/>
      <c r="BU73" s="69"/>
      <c r="BV73" s="69"/>
      <c r="BW73" s="69"/>
      <c r="BX73" s="69"/>
      <c r="BY73" s="69"/>
      <c r="BZ73" s="70"/>
      <c r="CA73" s="70"/>
      <c r="CB73" s="70"/>
      <c r="CC73" s="70"/>
      <c r="CD73" s="70"/>
      <c r="CE73" s="70"/>
      <c r="CF73" s="70"/>
      <c r="CG73" s="71"/>
      <c r="CH73" s="66"/>
      <c r="CI73" s="51"/>
      <c r="CJ73" s="144"/>
      <c r="CK73" s="57"/>
      <c r="CL73" s="58"/>
      <c r="CM73" s="1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2"/>
      <c r="DC73" s="59">
        <f>CM73^3+CN73^3+CO73^3+CP73^3+CQ73^3+CR73^3+CS73^3+CT73^3+CM74^3+CN74^3+CO74^3+CP74^3+CQ74^3+CR74^3+CS74^3+CT74^3</f>
        <v>0</v>
      </c>
      <c r="DD73" s="60">
        <f>CM73^3+CN73^3+CO73^3+CP73^3+CQ73^3+CR73^3+CS73^3+CT73^3+CU73^3+CV73^3+CW73^3+CX73^3+CY73^3+CZ73^3+DA73^3+DB73^3</f>
        <v>0</v>
      </c>
      <c r="DE73" s="61"/>
      <c r="DF73" s="68"/>
      <c r="DG73" s="69"/>
      <c r="DH73" s="70"/>
      <c r="DI73" s="70"/>
      <c r="DJ73" s="69"/>
      <c r="DK73" s="69"/>
      <c r="DL73" s="70"/>
      <c r="DM73" s="70"/>
      <c r="DN73" s="69"/>
      <c r="DO73" s="69"/>
      <c r="DP73" s="70"/>
      <c r="DQ73" s="70"/>
      <c r="DR73" s="69"/>
      <c r="DS73" s="69"/>
      <c r="DT73" s="70"/>
      <c r="DU73" s="71"/>
      <c r="DV73" s="66"/>
      <c r="DW73" s="51"/>
      <c r="DY73" s="57"/>
      <c r="DZ73" s="58"/>
      <c r="EA73" s="1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2"/>
      <c r="EQ73" s="59">
        <f>EA73^3+EB73^3+EC73^3+ED73^3+EE73^3+EF73^3+EG73^3+EH73^3+EA74^3+EB74^3+EC74^3+ED74^3+EE74^3+EF74^3+EG74^3+EH74^3</f>
        <v>0</v>
      </c>
      <c r="ER73" s="60">
        <f>EA73^3+EB73^3+EC73^3+ED73^3+EE73^3+EF73^3+EG73^3+EH73^3+EI73^3+EJ73^3+EK73^3+EL73^3+EM73^3+EN73^3+EO73^3+EP73^3</f>
        <v>0</v>
      </c>
      <c r="ES73" s="61"/>
      <c r="ET73" s="68"/>
      <c r="EU73" s="69"/>
      <c r="EV73" s="69"/>
      <c r="EW73" s="69"/>
      <c r="EX73" s="69"/>
      <c r="EY73" s="69"/>
      <c r="EZ73" s="69"/>
      <c r="FA73" s="69"/>
      <c r="FB73" s="69"/>
      <c r="FC73" s="69"/>
      <c r="FD73" s="69"/>
      <c r="FE73" s="69"/>
      <c r="FF73" s="69"/>
      <c r="FG73" s="69"/>
      <c r="FH73" s="69"/>
      <c r="FI73" s="73"/>
      <c r="FJ73" s="66"/>
      <c r="FK73" s="51"/>
    </row>
    <row r="74" spans="1:167" x14ac:dyDescent="0.2">
      <c r="A74" s="32"/>
      <c r="B74" s="32"/>
      <c r="C74" s="32"/>
      <c r="D74" s="106" t="s">
        <v>203</v>
      </c>
      <c r="E74" s="107" t="s">
        <v>207</v>
      </c>
      <c r="F74" s="110">
        <f>B4+(60*B6)</f>
        <v>61</v>
      </c>
      <c r="G74" s="104"/>
      <c r="H74" s="43"/>
      <c r="I74" s="74"/>
      <c r="J74" s="58"/>
      <c r="K74" s="3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5"/>
      <c r="AA74" s="75">
        <f>S73^3+T73^3+U73^3+V73^3+W73^3+X73^3+Y73^3+Z73^3+S74^3+T74^3+U74^3+V74^3+W74^3+X74^3+Y74^3+Z74^3</f>
        <v>0</v>
      </c>
      <c r="AB74" s="76">
        <f t="shared" ref="AB74:AB88" si="12">K74^3+L74^3+M74^3+N74^3+O74^3+P74^3+Q74^3+R74^3+S74^3+T74^3+U74^3+V74^3+W74^3+X74^3+Y74^3+Z74^3</f>
        <v>0</v>
      </c>
      <c r="AC74" s="61"/>
      <c r="AD74" s="81"/>
      <c r="AE74" s="82"/>
      <c r="AF74" s="82"/>
      <c r="AG74" s="82"/>
      <c r="AH74" s="83"/>
      <c r="AI74" s="83"/>
      <c r="AJ74" s="83"/>
      <c r="AK74" s="83"/>
      <c r="AL74" s="82"/>
      <c r="AM74" s="82"/>
      <c r="AN74" s="82"/>
      <c r="AO74" s="82"/>
      <c r="AP74" s="83"/>
      <c r="AQ74" s="83"/>
      <c r="AR74" s="83"/>
      <c r="AS74" s="84"/>
      <c r="AT74" s="66"/>
      <c r="AU74" s="51"/>
      <c r="AW74" s="74"/>
      <c r="AX74" s="58"/>
      <c r="AY74" s="3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5"/>
      <c r="BO74" s="75">
        <f>BG73^3+BH73^3+BI73^3+BJ73^3+BK73^3+BL73^3+BM73^3+BN73^3+BG74^3+BH74^3+BI74^3+BJ74^3+BK74^3+BL74^3+BM74^3+BN74^3</f>
        <v>0</v>
      </c>
      <c r="BP74" s="76">
        <f t="shared" ref="BP74:BP88" si="13">AY74^3+AZ74^3+BA74^3+BB74^3+BC74^3+BD74^3+BE74^3+BF74^3+BG74^3+BH74^3+BI74^3+BJ74^3+BK74^3+BL74^3+BM74^3+BN74^3</f>
        <v>0</v>
      </c>
      <c r="BQ74" s="61"/>
      <c r="BR74" s="81"/>
      <c r="BS74" s="82"/>
      <c r="BT74" s="82"/>
      <c r="BU74" s="82"/>
      <c r="BV74" s="82"/>
      <c r="BW74" s="82"/>
      <c r="BX74" s="82"/>
      <c r="BY74" s="82"/>
      <c r="BZ74" s="83"/>
      <c r="CA74" s="83"/>
      <c r="CB74" s="83"/>
      <c r="CC74" s="83"/>
      <c r="CD74" s="83"/>
      <c r="CE74" s="83"/>
      <c r="CF74" s="83"/>
      <c r="CG74" s="84"/>
      <c r="CH74" s="66"/>
      <c r="CI74" s="51"/>
      <c r="CJ74" s="144"/>
      <c r="CK74" s="74"/>
      <c r="CL74" s="58"/>
      <c r="CM74" s="3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5"/>
      <c r="DC74" s="75">
        <f>CU73^3+CV73^3+CW73^3+CX73^3+CY73^3+CZ73^3+DA73^3+DB73^3+CU74^3+CV74^3+CW74^3+CX74^3+CY74^3+CZ74^3+DA74^3+DB74^3</f>
        <v>0</v>
      </c>
      <c r="DD74" s="76">
        <f t="shared" ref="DD74:DD88" si="14">CM74^3+CN74^3+CO74^3+CP74^3+CQ74^3+CR74^3+CS74^3+CT74^3+CU74^3+CV74^3+CW74^3+CX74^3+CY74^3+CZ74^3+DA74^3+DB74^3</f>
        <v>0</v>
      </c>
      <c r="DE74" s="61"/>
      <c r="DF74" s="81"/>
      <c r="DG74" s="82"/>
      <c r="DH74" s="83"/>
      <c r="DI74" s="83"/>
      <c r="DJ74" s="82"/>
      <c r="DK74" s="82"/>
      <c r="DL74" s="83"/>
      <c r="DM74" s="83"/>
      <c r="DN74" s="82"/>
      <c r="DO74" s="82"/>
      <c r="DP74" s="83"/>
      <c r="DQ74" s="83"/>
      <c r="DR74" s="82"/>
      <c r="DS74" s="82"/>
      <c r="DT74" s="83"/>
      <c r="DU74" s="84"/>
      <c r="DV74" s="66"/>
      <c r="DW74" s="51"/>
      <c r="DY74" s="74"/>
      <c r="DZ74" s="58"/>
      <c r="EA74" s="3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5"/>
      <c r="EQ74" s="75">
        <f>EI73^3+EJ73^3+EK73^3+EL73^3+EM73^3+EN73^3+EO73^3+EP73^3+EI74^3+EJ74^3+EK74^3+EL74^3+EM74^3+EN74^3+EO74^3+EP74^3</f>
        <v>0</v>
      </c>
      <c r="ER74" s="76">
        <f t="shared" ref="ER74:ER88" si="15">EA74^3+EB74^3+EC74^3+ED74^3+EE74^3+EF74^3+EG74^3+EH74^3+EI74^3+EJ74^3+EK74^3+EL74^3+EM74^3+EN74^3+EO74^3+EP74^3</f>
        <v>0</v>
      </c>
      <c r="ES74" s="61"/>
      <c r="ET74" s="89"/>
      <c r="EU74" s="83"/>
      <c r="EV74" s="83"/>
      <c r="EW74" s="83"/>
      <c r="EX74" s="83"/>
      <c r="EY74" s="83"/>
      <c r="EZ74" s="83"/>
      <c r="FA74" s="83"/>
      <c r="FB74" s="83"/>
      <c r="FC74" s="83"/>
      <c r="FD74" s="83"/>
      <c r="FE74" s="83"/>
      <c r="FF74" s="83"/>
      <c r="FG74" s="83"/>
      <c r="FH74" s="83"/>
      <c r="FI74" s="84"/>
      <c r="FJ74" s="66"/>
      <c r="FK74" s="51"/>
    </row>
    <row r="75" spans="1:167" x14ac:dyDescent="0.2">
      <c r="A75" s="32"/>
      <c r="B75" s="32"/>
      <c r="C75" s="32"/>
      <c r="D75" s="106" t="s">
        <v>122</v>
      </c>
      <c r="E75" s="107" t="s">
        <v>207</v>
      </c>
      <c r="F75" s="108">
        <f>B4+(61*B6)</f>
        <v>62</v>
      </c>
      <c r="G75" s="104"/>
      <c r="H75" s="43"/>
      <c r="I75" s="57"/>
      <c r="J75" s="58"/>
      <c r="K75" s="3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5"/>
      <c r="AA75" s="75">
        <f>K75^3+L75^3+M75^3+N75^3+O75^3+P75^3+Q75^3+R75^3+K76^3+L76^3+M76^3+N76^3+O76^3+P76^3+Q76^3+R76^3</f>
        <v>0</v>
      </c>
      <c r="AB75" s="76">
        <f t="shared" si="12"/>
        <v>0</v>
      </c>
      <c r="AC75" s="88"/>
      <c r="AD75" s="81"/>
      <c r="AE75" s="82"/>
      <c r="AF75" s="82"/>
      <c r="AG75" s="82"/>
      <c r="AH75" s="83"/>
      <c r="AI75" s="83"/>
      <c r="AJ75" s="83"/>
      <c r="AK75" s="83"/>
      <c r="AL75" s="82"/>
      <c r="AM75" s="82"/>
      <c r="AN75" s="82"/>
      <c r="AO75" s="82"/>
      <c r="AP75" s="83"/>
      <c r="AQ75" s="83"/>
      <c r="AR75" s="83"/>
      <c r="AS75" s="84"/>
      <c r="AT75" s="66"/>
      <c r="AU75" s="51"/>
      <c r="AW75" s="57"/>
      <c r="AX75" s="58"/>
      <c r="AY75" s="3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5"/>
      <c r="BO75" s="75">
        <f>AY75^3+AZ75^3+BA75^3+BB75^3+BC75^3+BD75^3+BE75^3+BF75^3+AY76^3+AZ76^3+BA76^3+BB76^3+BC76^3+BD76^3+BE76^3+BF76^3</f>
        <v>0</v>
      </c>
      <c r="BP75" s="76">
        <f t="shared" si="13"/>
        <v>0</v>
      </c>
      <c r="BQ75" s="88"/>
      <c r="BR75" s="89"/>
      <c r="BS75" s="83"/>
      <c r="BT75" s="83"/>
      <c r="BU75" s="83"/>
      <c r="BV75" s="83"/>
      <c r="BW75" s="83"/>
      <c r="BX75" s="83"/>
      <c r="BY75" s="83"/>
      <c r="BZ75" s="82"/>
      <c r="CA75" s="82"/>
      <c r="CB75" s="82"/>
      <c r="CC75" s="82"/>
      <c r="CD75" s="82"/>
      <c r="CE75" s="82"/>
      <c r="CF75" s="82"/>
      <c r="CG75" s="86"/>
      <c r="CH75" s="66"/>
      <c r="CI75" s="51"/>
      <c r="CJ75" s="144"/>
      <c r="CK75" s="57"/>
      <c r="CL75" s="58"/>
      <c r="CM75" s="3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5"/>
      <c r="DC75" s="75">
        <f>CM75^3+CN75^3+CO75^3+CP75^3+CQ75^3+CR75^3+CS75^3+CT75^3+CM76^3+CN76^3+CO76^3+CP76^3+CQ76^3+CR76^3+CS76^3+CT76^3</f>
        <v>0</v>
      </c>
      <c r="DD75" s="76">
        <f t="shared" si="14"/>
        <v>0</v>
      </c>
      <c r="DE75" s="88"/>
      <c r="DF75" s="81"/>
      <c r="DG75" s="82"/>
      <c r="DH75" s="83"/>
      <c r="DI75" s="83"/>
      <c r="DJ75" s="82"/>
      <c r="DK75" s="82"/>
      <c r="DL75" s="83"/>
      <c r="DM75" s="83"/>
      <c r="DN75" s="82"/>
      <c r="DO75" s="82"/>
      <c r="DP75" s="83"/>
      <c r="DQ75" s="83"/>
      <c r="DR75" s="82"/>
      <c r="DS75" s="82"/>
      <c r="DT75" s="83"/>
      <c r="DU75" s="84"/>
      <c r="DV75" s="66"/>
      <c r="DW75" s="51"/>
      <c r="DY75" s="57"/>
      <c r="DZ75" s="58"/>
      <c r="EA75" s="3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5"/>
      <c r="EQ75" s="75">
        <f>EA75^3+EB75^3+EC75^3+ED75^3+EE75^3+EF75^3+EG75^3+EH75^3+EA76^3+EB76^3+EC76^3+ED76^3+EE76^3+EF76^3+EG76^3+EH76^3</f>
        <v>0</v>
      </c>
      <c r="ER75" s="76">
        <f t="shared" si="15"/>
        <v>0</v>
      </c>
      <c r="ES75" s="88"/>
      <c r="ET75" s="81"/>
      <c r="EU75" s="82"/>
      <c r="EV75" s="82"/>
      <c r="EW75" s="82"/>
      <c r="EX75" s="82"/>
      <c r="EY75" s="82"/>
      <c r="EZ75" s="82"/>
      <c r="FA75" s="82"/>
      <c r="FB75" s="82"/>
      <c r="FC75" s="82"/>
      <c r="FD75" s="82"/>
      <c r="FE75" s="82"/>
      <c r="FF75" s="82"/>
      <c r="FG75" s="82"/>
      <c r="FH75" s="82"/>
      <c r="FI75" s="86"/>
      <c r="FJ75" s="66"/>
      <c r="FK75" s="51"/>
    </row>
    <row r="76" spans="1:167" x14ac:dyDescent="0.2">
      <c r="A76" s="32"/>
      <c r="B76" s="32"/>
      <c r="C76" s="32"/>
      <c r="D76" s="106" t="s">
        <v>75</v>
      </c>
      <c r="E76" s="107" t="s">
        <v>207</v>
      </c>
      <c r="F76" s="108">
        <f>B4+(62*B6)</f>
        <v>63</v>
      </c>
      <c r="G76" s="104"/>
      <c r="H76" s="43"/>
      <c r="I76" s="90"/>
      <c r="J76" s="58"/>
      <c r="K76" s="3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5"/>
      <c r="AA76" s="75">
        <f>S75^3+T75^3+U75^3+V75^3+W75^3+X75^3+Y75^3+Z75^3+S76^3+T76^3+U76^3+V76^3+W76^3+X76^3+Y76^3+Z76^3</f>
        <v>0</v>
      </c>
      <c r="AB76" s="76">
        <f t="shared" si="12"/>
        <v>0</v>
      </c>
      <c r="AC76" s="61"/>
      <c r="AD76" s="81"/>
      <c r="AE76" s="82"/>
      <c r="AF76" s="82"/>
      <c r="AG76" s="82"/>
      <c r="AH76" s="83"/>
      <c r="AI76" s="83"/>
      <c r="AJ76" s="83"/>
      <c r="AK76" s="83"/>
      <c r="AL76" s="82"/>
      <c r="AM76" s="82"/>
      <c r="AN76" s="82"/>
      <c r="AO76" s="82"/>
      <c r="AP76" s="83"/>
      <c r="AQ76" s="83"/>
      <c r="AR76" s="83"/>
      <c r="AS76" s="84"/>
      <c r="AT76" s="66"/>
      <c r="AU76" s="51"/>
      <c r="AW76" s="90"/>
      <c r="AX76" s="58"/>
      <c r="AY76" s="3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5"/>
      <c r="BO76" s="75">
        <f>BG75^3+BH75^3+BI75^3+BJ75^3+BK75^3+BL75^3+BM75^3+BN75^3+BG76^3+BH76^3+BI76^3+BJ76^3+BK76^3+BL76^3+BM76^3+BN76^3</f>
        <v>0</v>
      </c>
      <c r="BP76" s="76">
        <f t="shared" si="13"/>
        <v>0</v>
      </c>
      <c r="BQ76" s="61"/>
      <c r="BR76" s="89"/>
      <c r="BS76" s="83"/>
      <c r="BT76" s="83"/>
      <c r="BU76" s="83"/>
      <c r="BV76" s="83"/>
      <c r="BW76" s="83"/>
      <c r="BX76" s="83"/>
      <c r="BY76" s="83"/>
      <c r="BZ76" s="82"/>
      <c r="CA76" s="82"/>
      <c r="CB76" s="82"/>
      <c r="CC76" s="82"/>
      <c r="CD76" s="82"/>
      <c r="CE76" s="82"/>
      <c r="CF76" s="82"/>
      <c r="CG76" s="86"/>
      <c r="CH76" s="66"/>
      <c r="CI76" s="51"/>
      <c r="CJ76" s="144"/>
      <c r="CK76" s="90"/>
      <c r="CL76" s="58"/>
      <c r="CM76" s="3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5"/>
      <c r="DC76" s="75">
        <f>CU75^3+CV75^3+CW75^3+CX75^3+CY75^3+CZ75^3+DA75^3+DB75^3+CU76^3+CV76^3+CW76^3+CX76^3+CY76^3+CZ76^3+DA76^3+DB76^3</f>
        <v>0</v>
      </c>
      <c r="DD76" s="76">
        <f t="shared" si="14"/>
        <v>0</v>
      </c>
      <c r="DE76" s="61"/>
      <c r="DF76" s="81"/>
      <c r="DG76" s="82"/>
      <c r="DH76" s="83"/>
      <c r="DI76" s="83"/>
      <c r="DJ76" s="82"/>
      <c r="DK76" s="82"/>
      <c r="DL76" s="83"/>
      <c r="DM76" s="83"/>
      <c r="DN76" s="82"/>
      <c r="DO76" s="82"/>
      <c r="DP76" s="83"/>
      <c r="DQ76" s="83"/>
      <c r="DR76" s="82"/>
      <c r="DS76" s="82"/>
      <c r="DT76" s="83"/>
      <c r="DU76" s="84"/>
      <c r="DV76" s="66"/>
      <c r="DW76" s="51"/>
      <c r="DY76" s="90"/>
      <c r="DZ76" s="58"/>
      <c r="EA76" s="3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5"/>
      <c r="EQ76" s="75">
        <f>EI75^3+EJ75^3+EK75^3+EL75^3+EM75^3+EN75^3+EO75^3+EP75^3+EI76^3+EJ76^3+EK76^3+EL76^3+EM76^3+EN76^3+EO76^3+EP76^3</f>
        <v>0</v>
      </c>
      <c r="ER76" s="76">
        <f t="shared" si="15"/>
        <v>0</v>
      </c>
      <c r="ES76" s="61"/>
      <c r="ET76" s="89"/>
      <c r="EU76" s="83"/>
      <c r="EV76" s="83"/>
      <c r="EW76" s="83"/>
      <c r="EX76" s="83"/>
      <c r="EY76" s="83"/>
      <c r="EZ76" s="83"/>
      <c r="FA76" s="83"/>
      <c r="FB76" s="83"/>
      <c r="FC76" s="83"/>
      <c r="FD76" s="83"/>
      <c r="FE76" s="83"/>
      <c r="FF76" s="83"/>
      <c r="FG76" s="83"/>
      <c r="FH76" s="83"/>
      <c r="FI76" s="84"/>
      <c r="FJ76" s="66"/>
      <c r="FK76" s="51"/>
    </row>
    <row r="77" spans="1:167" x14ac:dyDescent="0.2">
      <c r="A77" s="32"/>
      <c r="B77" s="32"/>
      <c r="C77" s="32"/>
      <c r="D77" s="106" t="s">
        <v>161</v>
      </c>
      <c r="E77" s="107" t="s">
        <v>207</v>
      </c>
      <c r="F77" s="110">
        <f>B4+(63*B6)</f>
        <v>64</v>
      </c>
      <c r="G77" s="104"/>
      <c r="H77" s="43"/>
      <c r="I77" s="57"/>
      <c r="J77" s="58"/>
      <c r="K77" s="3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5"/>
      <c r="AA77" s="75">
        <f>K77^3+L77^3+M77^3+N77^3+O77^3+P77^3+Q77^3+R77^3+K78^3+L78^3+M78^3+N78^3+O78^3+P78^3+Q78^3+R78^3</f>
        <v>0</v>
      </c>
      <c r="AB77" s="76">
        <f t="shared" si="12"/>
        <v>0</v>
      </c>
      <c r="AC77" s="61"/>
      <c r="AD77" s="89"/>
      <c r="AE77" s="83"/>
      <c r="AF77" s="83"/>
      <c r="AG77" s="83"/>
      <c r="AH77" s="82"/>
      <c r="AI77" s="82"/>
      <c r="AJ77" s="82"/>
      <c r="AK77" s="82"/>
      <c r="AL77" s="83"/>
      <c r="AM77" s="83"/>
      <c r="AN77" s="83"/>
      <c r="AO77" s="83"/>
      <c r="AP77" s="82"/>
      <c r="AQ77" s="82"/>
      <c r="AR77" s="82"/>
      <c r="AS77" s="86"/>
      <c r="AT77" s="66"/>
      <c r="AU77" s="51"/>
      <c r="AW77" s="57"/>
      <c r="AX77" s="58"/>
      <c r="AY77" s="3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5"/>
      <c r="BO77" s="75">
        <f>AY77^3+AZ77^3+BA77^3+BB77^3+BC77^3+BD77^3+BE77^3+BF77^3+AY78^3+AZ78^3+BA78^3+BB78^3+BC78^3+BD78^3+BE78^3+BF78^3</f>
        <v>0</v>
      </c>
      <c r="BP77" s="76">
        <f t="shared" si="13"/>
        <v>0</v>
      </c>
      <c r="BQ77" s="61"/>
      <c r="BR77" s="81"/>
      <c r="BS77" s="82"/>
      <c r="BT77" s="82"/>
      <c r="BU77" s="82"/>
      <c r="BV77" s="82"/>
      <c r="BW77" s="82"/>
      <c r="BX77" s="82"/>
      <c r="BY77" s="82"/>
      <c r="BZ77" s="83"/>
      <c r="CA77" s="83"/>
      <c r="CB77" s="83"/>
      <c r="CC77" s="83"/>
      <c r="CD77" s="83"/>
      <c r="CE77" s="83"/>
      <c r="CF77" s="83"/>
      <c r="CG77" s="84"/>
      <c r="CH77" s="66"/>
      <c r="CI77" s="51"/>
      <c r="CJ77" s="144"/>
      <c r="CK77" s="57"/>
      <c r="CL77" s="58"/>
      <c r="CM77" s="3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5"/>
      <c r="DC77" s="75">
        <f>CM77^3+CN77^3+CO77^3+CP77^3+CQ77^3+CR77^3+CS77^3+CT77^3+CM78^3+CN78^3+CO78^3+CP78^3+CQ78^3+CR78^3+CS78^3+CT78^3</f>
        <v>0</v>
      </c>
      <c r="DD77" s="76">
        <f t="shared" si="14"/>
        <v>0</v>
      </c>
      <c r="DE77" s="61"/>
      <c r="DF77" s="81"/>
      <c r="DG77" s="82"/>
      <c r="DH77" s="83"/>
      <c r="DI77" s="83"/>
      <c r="DJ77" s="82"/>
      <c r="DK77" s="82"/>
      <c r="DL77" s="83"/>
      <c r="DM77" s="83"/>
      <c r="DN77" s="82"/>
      <c r="DO77" s="82"/>
      <c r="DP77" s="83"/>
      <c r="DQ77" s="83"/>
      <c r="DR77" s="82"/>
      <c r="DS77" s="82"/>
      <c r="DT77" s="83"/>
      <c r="DU77" s="84"/>
      <c r="DV77" s="66"/>
      <c r="DW77" s="51"/>
      <c r="DY77" s="57"/>
      <c r="DZ77" s="58"/>
      <c r="EA77" s="3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5"/>
      <c r="EQ77" s="75">
        <f>EA77^3+EB77^3+EC77^3+ED77^3+EE77^3+EF77^3+EG77^3+EH77^3+EA78^3+EB78^3+EC78^3+ED78^3+EE78^3+EF78^3+EG78^3+EH78^3</f>
        <v>0</v>
      </c>
      <c r="ER77" s="76">
        <f t="shared" si="15"/>
        <v>0</v>
      </c>
      <c r="ES77" s="61"/>
      <c r="ET77" s="81"/>
      <c r="EU77" s="82"/>
      <c r="EV77" s="82"/>
      <c r="EW77" s="82"/>
      <c r="EX77" s="82"/>
      <c r="EY77" s="82"/>
      <c r="EZ77" s="82"/>
      <c r="FA77" s="82"/>
      <c r="FB77" s="82"/>
      <c r="FC77" s="82"/>
      <c r="FD77" s="82"/>
      <c r="FE77" s="82"/>
      <c r="FF77" s="82"/>
      <c r="FG77" s="82"/>
      <c r="FH77" s="82"/>
      <c r="FI77" s="86"/>
      <c r="FJ77" s="66"/>
      <c r="FK77" s="51"/>
    </row>
    <row r="78" spans="1:167" x14ac:dyDescent="0.2">
      <c r="A78" s="32"/>
      <c r="B78" s="32"/>
      <c r="C78" s="32"/>
      <c r="D78" s="106" t="s">
        <v>255</v>
      </c>
      <c r="E78" s="107" t="s">
        <v>207</v>
      </c>
      <c r="F78" s="110">
        <f>B4+(64*B6)</f>
        <v>65</v>
      </c>
      <c r="G78" s="104"/>
      <c r="H78" s="43"/>
      <c r="I78" s="57"/>
      <c r="J78" s="58"/>
      <c r="K78" s="3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5"/>
      <c r="AA78" s="75">
        <f>S77^3+T77^3+U77^3+V77^3+W77^3+X77^3+Y77^3+Z77^3+S78^3+T78^3+U78^3+V78^3+W78^3+X78^3+Y78^3+Z78^3</f>
        <v>0</v>
      </c>
      <c r="AB78" s="76">
        <f t="shared" si="12"/>
        <v>0</v>
      </c>
      <c r="AC78" s="61"/>
      <c r="AD78" s="89"/>
      <c r="AE78" s="83"/>
      <c r="AF78" s="83"/>
      <c r="AG78" s="83"/>
      <c r="AH78" s="82"/>
      <c r="AI78" s="82"/>
      <c r="AJ78" s="82"/>
      <c r="AK78" s="82"/>
      <c r="AL78" s="83"/>
      <c r="AM78" s="83"/>
      <c r="AN78" s="83"/>
      <c r="AO78" s="83"/>
      <c r="AP78" s="82"/>
      <c r="AQ78" s="82"/>
      <c r="AR78" s="82"/>
      <c r="AS78" s="86"/>
      <c r="AT78" s="66"/>
      <c r="AU78" s="51"/>
      <c r="AW78" s="57"/>
      <c r="AX78" s="58"/>
      <c r="AY78" s="3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5"/>
      <c r="BO78" s="75">
        <f>BG77^3+BH77^3+BI77^3+BJ77^3+BK77^3+BL77^3+BM77^3+BN77^3+BG78^3+BH78^3+BI78^3+BJ78^3+BK78^3+BL78^3+BM78^3+BN78^3</f>
        <v>0</v>
      </c>
      <c r="BP78" s="76">
        <f t="shared" si="13"/>
        <v>0</v>
      </c>
      <c r="BQ78" s="61"/>
      <c r="BR78" s="81"/>
      <c r="BS78" s="82"/>
      <c r="BT78" s="82"/>
      <c r="BU78" s="82"/>
      <c r="BV78" s="82"/>
      <c r="BW78" s="82"/>
      <c r="BX78" s="82"/>
      <c r="BY78" s="82"/>
      <c r="BZ78" s="83"/>
      <c r="CA78" s="83"/>
      <c r="CB78" s="83"/>
      <c r="CC78" s="83"/>
      <c r="CD78" s="83"/>
      <c r="CE78" s="83"/>
      <c r="CF78" s="83"/>
      <c r="CG78" s="84"/>
      <c r="CH78" s="66"/>
      <c r="CI78" s="51"/>
      <c r="CJ78" s="144"/>
      <c r="CK78" s="57"/>
      <c r="CL78" s="58"/>
      <c r="CM78" s="3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5"/>
      <c r="DC78" s="75">
        <f>CU77^3+CV77^3+CW77^3+CX77^3+CY77^3+CZ77^3+DA77^3+DB77^3+CU78^3+CV78^3+CW78^3+CX78^3+CY78^3+CZ78^3+DA78^3+DB78^3</f>
        <v>0</v>
      </c>
      <c r="DD78" s="76">
        <f t="shared" si="14"/>
        <v>0</v>
      </c>
      <c r="DE78" s="61"/>
      <c r="DF78" s="81"/>
      <c r="DG78" s="82"/>
      <c r="DH78" s="83"/>
      <c r="DI78" s="83"/>
      <c r="DJ78" s="82"/>
      <c r="DK78" s="82"/>
      <c r="DL78" s="83"/>
      <c r="DM78" s="83"/>
      <c r="DN78" s="82"/>
      <c r="DO78" s="82"/>
      <c r="DP78" s="83"/>
      <c r="DQ78" s="83"/>
      <c r="DR78" s="82"/>
      <c r="DS78" s="82"/>
      <c r="DT78" s="83"/>
      <c r="DU78" s="84"/>
      <c r="DV78" s="66"/>
      <c r="DW78" s="51"/>
      <c r="DY78" s="57"/>
      <c r="DZ78" s="58"/>
      <c r="EA78" s="3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5"/>
      <c r="EQ78" s="75">
        <f>EI77^3+EJ77^3+EK77^3+EL77^3+EM77^3+EN77^3+EO77^3+EP77^3+EI78^3+EJ78^3+EK78^3+EL78^3+EM78^3+EN78^3+EO78^3+EP78^3</f>
        <v>0</v>
      </c>
      <c r="ER78" s="76">
        <f t="shared" si="15"/>
        <v>0</v>
      </c>
      <c r="ES78" s="61"/>
      <c r="ET78" s="89"/>
      <c r="EU78" s="83"/>
      <c r="EV78" s="83"/>
      <c r="EW78" s="83"/>
      <c r="EX78" s="83"/>
      <c r="EY78" s="83"/>
      <c r="EZ78" s="83"/>
      <c r="FA78" s="83"/>
      <c r="FB78" s="83"/>
      <c r="FC78" s="83"/>
      <c r="FD78" s="83"/>
      <c r="FE78" s="83"/>
      <c r="FF78" s="83"/>
      <c r="FG78" s="83"/>
      <c r="FH78" s="83"/>
      <c r="FI78" s="84"/>
      <c r="FJ78" s="66"/>
      <c r="FK78" s="51"/>
    </row>
    <row r="79" spans="1:167" x14ac:dyDescent="0.2">
      <c r="A79" s="150"/>
      <c r="B79" s="32"/>
      <c r="C79" s="32"/>
      <c r="D79" s="106" t="s">
        <v>42</v>
      </c>
      <c r="E79" s="107" t="s">
        <v>207</v>
      </c>
      <c r="F79" s="108">
        <f>B4+(65*B6)</f>
        <v>66</v>
      </c>
      <c r="G79" s="104"/>
      <c r="H79" s="43"/>
      <c r="I79" s="57"/>
      <c r="J79" s="58"/>
      <c r="K79" s="3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5"/>
      <c r="AA79" s="75">
        <f>K79^3+L79^3+M79^3+N79^3+O79^3+P79^3+Q79^3+R79^3+K80^3+L80^3+M80^3+N80^3+O80^3+P80^3+Q80^3+R80^3</f>
        <v>0</v>
      </c>
      <c r="AB79" s="76">
        <f t="shared" si="12"/>
        <v>0</v>
      </c>
      <c r="AC79" s="61"/>
      <c r="AD79" s="89"/>
      <c r="AE79" s="83"/>
      <c r="AF79" s="83"/>
      <c r="AG79" s="83"/>
      <c r="AH79" s="82"/>
      <c r="AI79" s="82"/>
      <c r="AJ79" s="82"/>
      <c r="AK79" s="82"/>
      <c r="AL79" s="83"/>
      <c r="AM79" s="83"/>
      <c r="AN79" s="83"/>
      <c r="AO79" s="83"/>
      <c r="AP79" s="82"/>
      <c r="AQ79" s="82"/>
      <c r="AR79" s="82"/>
      <c r="AS79" s="86"/>
      <c r="AT79" s="66"/>
      <c r="AU79" s="51"/>
      <c r="AW79" s="57"/>
      <c r="AX79" s="58"/>
      <c r="AY79" s="3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5"/>
      <c r="BO79" s="75">
        <f>AY79^3+AZ79^3+BA79^3+BB79^3+BC79^3+BD79^3+BE79^3+BF79^3+AY80^3+AZ80^3+BA80^3+BB80^3+BC80^3+BD80^3+BE80^3+BF80^3</f>
        <v>0</v>
      </c>
      <c r="BP79" s="76">
        <f t="shared" si="13"/>
        <v>0</v>
      </c>
      <c r="BQ79" s="61"/>
      <c r="BR79" s="89"/>
      <c r="BS79" s="83"/>
      <c r="BT79" s="83"/>
      <c r="BU79" s="83"/>
      <c r="BV79" s="83"/>
      <c r="BW79" s="83"/>
      <c r="BX79" s="83"/>
      <c r="BY79" s="83"/>
      <c r="BZ79" s="82"/>
      <c r="CA79" s="82"/>
      <c r="CB79" s="82"/>
      <c r="CC79" s="82"/>
      <c r="CD79" s="82"/>
      <c r="CE79" s="82"/>
      <c r="CF79" s="82"/>
      <c r="CG79" s="86"/>
      <c r="CH79" s="66"/>
      <c r="CI79" s="51"/>
      <c r="CJ79" s="144"/>
      <c r="CK79" s="57"/>
      <c r="CL79" s="58"/>
      <c r="CM79" s="3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5"/>
      <c r="DC79" s="75">
        <f>CM79^3+CN79^3+CO79^3+CP79^3+CQ79^3+CR79^3+CS79^3+CT79^3+CM80^3+CN80^3+CO80^3+CP80^3+CQ80^3+CR80^3+CS80^3+CT80^3</f>
        <v>0</v>
      </c>
      <c r="DD79" s="76">
        <f t="shared" si="14"/>
        <v>0</v>
      </c>
      <c r="DE79" s="61"/>
      <c r="DF79" s="81"/>
      <c r="DG79" s="82"/>
      <c r="DH79" s="83"/>
      <c r="DI79" s="83"/>
      <c r="DJ79" s="82"/>
      <c r="DK79" s="82"/>
      <c r="DL79" s="83"/>
      <c r="DM79" s="83"/>
      <c r="DN79" s="82"/>
      <c r="DO79" s="82"/>
      <c r="DP79" s="83"/>
      <c r="DQ79" s="83"/>
      <c r="DR79" s="82"/>
      <c r="DS79" s="82"/>
      <c r="DT79" s="83"/>
      <c r="DU79" s="84"/>
      <c r="DV79" s="66"/>
      <c r="DW79" s="51"/>
      <c r="DY79" s="57"/>
      <c r="DZ79" s="58"/>
      <c r="EA79" s="3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5"/>
      <c r="EQ79" s="75">
        <f>EA79^3+EB79^3+EC79^3+ED79^3+EE79^3+EF79^3+EG79^3+EH79^3+EA80^3+EB80^3+EC80^3+ED80^3+EE80^3+EF80^3+EG80^3+EH80^3</f>
        <v>0</v>
      </c>
      <c r="ER79" s="76">
        <f t="shared" si="15"/>
        <v>0</v>
      </c>
      <c r="ES79" s="61"/>
      <c r="ET79" s="81"/>
      <c r="EU79" s="82"/>
      <c r="EV79" s="82"/>
      <c r="EW79" s="82"/>
      <c r="EX79" s="82"/>
      <c r="EY79" s="82"/>
      <c r="EZ79" s="82"/>
      <c r="FA79" s="82"/>
      <c r="FB79" s="82"/>
      <c r="FC79" s="82"/>
      <c r="FD79" s="82"/>
      <c r="FE79" s="82"/>
      <c r="FF79" s="82"/>
      <c r="FG79" s="82"/>
      <c r="FH79" s="82"/>
      <c r="FI79" s="86"/>
      <c r="FJ79" s="66"/>
      <c r="FK79" s="51"/>
    </row>
    <row r="80" spans="1:167" x14ac:dyDescent="0.2">
      <c r="A80" s="32"/>
      <c r="B80" s="32"/>
      <c r="C80" s="32"/>
      <c r="D80" s="106" t="s">
        <v>60</v>
      </c>
      <c r="E80" s="107" t="s">
        <v>207</v>
      </c>
      <c r="F80" s="108">
        <f>B4+(66*B6)</f>
        <v>67</v>
      </c>
      <c r="G80" s="104"/>
      <c r="H80" s="43"/>
      <c r="I80" s="57"/>
      <c r="J80" s="58"/>
      <c r="K80" s="3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5"/>
      <c r="AA80" s="75">
        <f>S79^3+T79^3+U79^3+V79^3+W79^3+X79^3+Y79^3+Z79^3+S80^3+T80^3+U80^3+V80^3+W80^3+X80^3+Y80^3+Z80^3</f>
        <v>0</v>
      </c>
      <c r="AB80" s="76">
        <f t="shared" si="12"/>
        <v>0</v>
      </c>
      <c r="AC80" s="61"/>
      <c r="AD80" s="89"/>
      <c r="AE80" s="83"/>
      <c r="AF80" s="83"/>
      <c r="AG80" s="83"/>
      <c r="AH80" s="82"/>
      <c r="AI80" s="82"/>
      <c r="AJ80" s="82"/>
      <c r="AK80" s="82"/>
      <c r="AL80" s="83"/>
      <c r="AM80" s="83"/>
      <c r="AN80" s="83"/>
      <c r="AO80" s="83"/>
      <c r="AP80" s="82"/>
      <c r="AQ80" s="82"/>
      <c r="AR80" s="82"/>
      <c r="AS80" s="86"/>
      <c r="AT80" s="66"/>
      <c r="AU80" s="51"/>
      <c r="AW80" s="57"/>
      <c r="AX80" s="145"/>
      <c r="AY80" s="3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5"/>
      <c r="BO80" s="75">
        <f>BG79^3+BH79^3+BI79^3+BJ79^3+BK79^3+BL79^3+BM79^3+BN79^3+BG80^3+BH80^3+BI80^3+BJ80^3+BK80^3+BL80^3+BM80^3+BN80^3</f>
        <v>0</v>
      </c>
      <c r="BP80" s="76">
        <f t="shared" si="13"/>
        <v>0</v>
      </c>
      <c r="BQ80" s="61"/>
      <c r="BR80" s="89"/>
      <c r="BS80" s="83"/>
      <c r="BT80" s="83"/>
      <c r="BU80" s="83"/>
      <c r="BV80" s="83"/>
      <c r="BW80" s="83"/>
      <c r="BX80" s="83"/>
      <c r="BY80" s="83"/>
      <c r="BZ80" s="82"/>
      <c r="CA80" s="82"/>
      <c r="CB80" s="82"/>
      <c r="CC80" s="82"/>
      <c r="CD80" s="82"/>
      <c r="CE80" s="82"/>
      <c r="CF80" s="82"/>
      <c r="CG80" s="86"/>
      <c r="CH80" s="66"/>
      <c r="CI80" s="51"/>
      <c r="CJ80" s="144"/>
      <c r="CK80" s="57"/>
      <c r="CL80" s="145"/>
      <c r="CM80" s="3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5"/>
      <c r="DC80" s="75">
        <f>CU79^3+CV79^3+CW79^3+CX79^3+CY79^3+CZ79^3+DA79^3+DB79^3+CU80^3+CV80^3+CW80^3+CX80^3+CY80^3+CZ80^3+DA80^3+DB80^3</f>
        <v>0</v>
      </c>
      <c r="DD80" s="76">
        <f t="shared" si="14"/>
        <v>0</v>
      </c>
      <c r="DE80" s="61"/>
      <c r="DF80" s="81"/>
      <c r="DG80" s="82"/>
      <c r="DH80" s="83"/>
      <c r="DI80" s="83"/>
      <c r="DJ80" s="82"/>
      <c r="DK80" s="82"/>
      <c r="DL80" s="83"/>
      <c r="DM80" s="83"/>
      <c r="DN80" s="82"/>
      <c r="DO80" s="82"/>
      <c r="DP80" s="83"/>
      <c r="DQ80" s="83"/>
      <c r="DR80" s="82"/>
      <c r="DS80" s="82"/>
      <c r="DT80" s="83"/>
      <c r="DU80" s="84"/>
      <c r="DV80" s="66"/>
      <c r="DW80" s="51"/>
      <c r="DY80" s="57"/>
      <c r="DZ80" s="145"/>
      <c r="EA80" s="3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5"/>
      <c r="EQ80" s="75">
        <f>EI79^3+EJ79^3+EK79^3+EL79^3+EM79^3+EN79^3+EO79^3+EP79^3+EI80^3+EJ80^3+EK80^3+EL80^3+EM80^3+EN80^3+EO80^3+EP80^3</f>
        <v>0</v>
      </c>
      <c r="ER80" s="76">
        <f t="shared" si="15"/>
        <v>0</v>
      </c>
      <c r="ES80" s="61"/>
      <c r="ET80" s="89"/>
      <c r="EU80" s="83"/>
      <c r="EV80" s="83"/>
      <c r="EW80" s="83"/>
      <c r="EX80" s="83"/>
      <c r="EY80" s="83"/>
      <c r="EZ80" s="83"/>
      <c r="FA80" s="83"/>
      <c r="FB80" s="83"/>
      <c r="FC80" s="83"/>
      <c r="FD80" s="83"/>
      <c r="FE80" s="83"/>
      <c r="FF80" s="83"/>
      <c r="FG80" s="83"/>
      <c r="FH80" s="83"/>
      <c r="FI80" s="84"/>
      <c r="FJ80" s="66"/>
      <c r="FK80" s="51"/>
    </row>
    <row r="81" spans="1:167" x14ac:dyDescent="0.2">
      <c r="A81" s="150"/>
      <c r="B81" s="32"/>
      <c r="C81" s="32"/>
      <c r="D81" s="106" t="s">
        <v>150</v>
      </c>
      <c r="E81" s="107" t="s">
        <v>207</v>
      </c>
      <c r="F81" s="110">
        <f>B4+(67*B6)</f>
        <v>68</v>
      </c>
      <c r="G81" s="104"/>
      <c r="H81" s="43"/>
      <c r="I81" s="57"/>
      <c r="J81" s="58"/>
      <c r="K81" s="3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5"/>
      <c r="AA81" s="75">
        <f>K81^3+L81^3+M81^3+N81^3+O81^3+P81^3+Q81^3+R81^3+K82^3+L82^3+M82^3+N82^3+O82^3+P82^3+Q82^3+R82^3</f>
        <v>0</v>
      </c>
      <c r="AB81" s="76">
        <f t="shared" si="12"/>
        <v>0</v>
      </c>
      <c r="AC81" s="95"/>
      <c r="AD81" s="81"/>
      <c r="AE81" s="82"/>
      <c r="AF81" s="82"/>
      <c r="AG81" s="82"/>
      <c r="AH81" s="83"/>
      <c r="AI81" s="83"/>
      <c r="AJ81" s="83"/>
      <c r="AK81" s="83"/>
      <c r="AL81" s="82"/>
      <c r="AM81" s="82"/>
      <c r="AN81" s="82"/>
      <c r="AO81" s="82"/>
      <c r="AP81" s="83"/>
      <c r="AQ81" s="83"/>
      <c r="AR81" s="83"/>
      <c r="AS81" s="84"/>
      <c r="AT81" s="66"/>
      <c r="AU81" s="51"/>
      <c r="AW81" s="57"/>
      <c r="AX81" s="145"/>
      <c r="AY81" s="3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5"/>
      <c r="BO81" s="75">
        <f>AY81^3+AZ81^3+BA81^3+BB81^3+BC81^3+BD81^3+BE81^3+BF81^3+AY82^3+AZ82^3+BA82^3+BB82^3+BC82^3+BD82^3+BE82^3+BF82^3</f>
        <v>0</v>
      </c>
      <c r="BP81" s="76">
        <f t="shared" si="13"/>
        <v>0</v>
      </c>
      <c r="BQ81" s="95"/>
      <c r="BR81" s="81"/>
      <c r="BS81" s="82"/>
      <c r="BT81" s="82"/>
      <c r="BU81" s="82"/>
      <c r="BV81" s="82"/>
      <c r="BW81" s="82"/>
      <c r="BX81" s="82"/>
      <c r="BY81" s="82"/>
      <c r="BZ81" s="83"/>
      <c r="CA81" s="83"/>
      <c r="CB81" s="83"/>
      <c r="CC81" s="83"/>
      <c r="CD81" s="83"/>
      <c r="CE81" s="83"/>
      <c r="CF81" s="83"/>
      <c r="CG81" s="84"/>
      <c r="CH81" s="66"/>
      <c r="CI81" s="51"/>
      <c r="CJ81" s="144"/>
      <c r="CK81" s="57"/>
      <c r="CL81" s="145"/>
      <c r="CM81" s="3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5"/>
      <c r="DC81" s="75">
        <f>CM81^3+CN81^3+CO81^3+CP81^3+CQ81^3+CR81^3+CS81^3+CT81^3+CM82^3+CN82^3+CO82^3+CP82^3+CQ82^3+CR82^3+CS82^3+CT82^3</f>
        <v>0</v>
      </c>
      <c r="DD81" s="76">
        <f t="shared" si="14"/>
        <v>0</v>
      </c>
      <c r="DE81" s="95"/>
      <c r="DF81" s="89"/>
      <c r="DG81" s="83"/>
      <c r="DH81" s="82"/>
      <c r="DI81" s="82"/>
      <c r="DJ81" s="83"/>
      <c r="DK81" s="83"/>
      <c r="DL81" s="82"/>
      <c r="DM81" s="82"/>
      <c r="DN81" s="83"/>
      <c r="DO81" s="83"/>
      <c r="DP81" s="82"/>
      <c r="DQ81" s="82"/>
      <c r="DR81" s="83"/>
      <c r="DS81" s="83"/>
      <c r="DT81" s="82"/>
      <c r="DU81" s="86"/>
      <c r="DV81" s="66"/>
      <c r="DW81" s="51"/>
      <c r="DY81" s="57"/>
      <c r="DZ81" s="145"/>
      <c r="EA81" s="3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5"/>
      <c r="EQ81" s="75">
        <f>EA81^3+EB81^3+EC81^3+ED81^3+EE81^3+EF81^3+EG81^3+EH81^3+EA82^3+EB82^3+EC82^3+ED82^3+EE82^3+EF82^3+EG82^3+EH82^3</f>
        <v>0</v>
      </c>
      <c r="ER81" s="76">
        <f t="shared" si="15"/>
        <v>0</v>
      </c>
      <c r="ES81" s="95"/>
      <c r="ET81" s="81"/>
      <c r="EU81" s="82"/>
      <c r="EV81" s="82"/>
      <c r="EW81" s="82"/>
      <c r="EX81" s="82"/>
      <c r="EY81" s="82"/>
      <c r="EZ81" s="82"/>
      <c r="FA81" s="82"/>
      <c r="FB81" s="82"/>
      <c r="FC81" s="82"/>
      <c r="FD81" s="82"/>
      <c r="FE81" s="82"/>
      <c r="FF81" s="82"/>
      <c r="FG81" s="82"/>
      <c r="FH81" s="82"/>
      <c r="FI81" s="86"/>
      <c r="FJ81" s="66"/>
      <c r="FK81" s="51"/>
    </row>
    <row r="82" spans="1:167" x14ac:dyDescent="0.2">
      <c r="A82" s="32"/>
      <c r="B82" s="32"/>
      <c r="C82" s="32"/>
      <c r="D82" s="106" t="s">
        <v>201</v>
      </c>
      <c r="E82" s="107" t="s">
        <v>207</v>
      </c>
      <c r="F82" s="110">
        <f>B4+(68*B6)</f>
        <v>69</v>
      </c>
      <c r="G82" s="104"/>
      <c r="H82" s="43"/>
      <c r="I82" s="57"/>
      <c r="J82" s="58"/>
      <c r="K82" s="3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5"/>
      <c r="AA82" s="75">
        <f>S81^3+T81^3+U81^3+V81^3+W81^3+X81^3+Y81^3+Z81^3+S82^3+T82^3+U82^3+V82^3+W82^3+X82^3+Y82^3+Z82^3</f>
        <v>0</v>
      </c>
      <c r="AB82" s="76">
        <f t="shared" si="12"/>
        <v>0</v>
      </c>
      <c r="AC82" s="61"/>
      <c r="AD82" s="81"/>
      <c r="AE82" s="82"/>
      <c r="AF82" s="82"/>
      <c r="AG82" s="82"/>
      <c r="AH82" s="83"/>
      <c r="AI82" s="83"/>
      <c r="AJ82" s="83"/>
      <c r="AK82" s="83"/>
      <c r="AL82" s="82"/>
      <c r="AM82" s="82"/>
      <c r="AN82" s="82"/>
      <c r="AO82" s="82"/>
      <c r="AP82" s="83"/>
      <c r="AQ82" s="83"/>
      <c r="AR82" s="83"/>
      <c r="AS82" s="84"/>
      <c r="AT82" s="66"/>
      <c r="AU82" s="51"/>
      <c r="AW82" s="57"/>
      <c r="AX82" s="58"/>
      <c r="AY82" s="3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5"/>
      <c r="BO82" s="75">
        <f>BG81^3+BH81^3+BI81^3+BJ81^3+BK81^3+BL81^3+BM81^3+BN81^3+BG82^3+BH82^3+BI82^3+BJ82^3+BK82^3+BL82^3+BM82^3+BN82^3</f>
        <v>0</v>
      </c>
      <c r="BP82" s="76">
        <f t="shared" si="13"/>
        <v>0</v>
      </c>
      <c r="BQ82" s="61"/>
      <c r="BR82" s="81"/>
      <c r="BS82" s="82"/>
      <c r="BT82" s="82"/>
      <c r="BU82" s="82"/>
      <c r="BV82" s="82"/>
      <c r="BW82" s="82"/>
      <c r="BX82" s="82"/>
      <c r="BY82" s="82"/>
      <c r="BZ82" s="83"/>
      <c r="CA82" s="83"/>
      <c r="CB82" s="83"/>
      <c r="CC82" s="83"/>
      <c r="CD82" s="83"/>
      <c r="CE82" s="83"/>
      <c r="CF82" s="83"/>
      <c r="CG82" s="84"/>
      <c r="CH82" s="66"/>
      <c r="CI82" s="51"/>
      <c r="CJ82" s="144"/>
      <c r="CK82" s="57"/>
      <c r="CL82" s="58"/>
      <c r="CM82" s="3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5"/>
      <c r="DC82" s="75">
        <f>CU81^3+CV81^3+CW81^3+CX81^3+CY81^3+CZ81^3+DA81^3+DB81^3+CU82^3+CV82^3+CW82^3+CX82^3+CY82^3+CZ82^3+DA82^3+DB82^3</f>
        <v>0</v>
      </c>
      <c r="DD82" s="76">
        <f t="shared" si="14"/>
        <v>0</v>
      </c>
      <c r="DE82" s="61"/>
      <c r="DF82" s="89"/>
      <c r="DG82" s="83"/>
      <c r="DH82" s="82"/>
      <c r="DI82" s="82"/>
      <c r="DJ82" s="83"/>
      <c r="DK82" s="83"/>
      <c r="DL82" s="82"/>
      <c r="DM82" s="82"/>
      <c r="DN82" s="83"/>
      <c r="DO82" s="83"/>
      <c r="DP82" s="82"/>
      <c r="DQ82" s="82"/>
      <c r="DR82" s="83"/>
      <c r="DS82" s="83"/>
      <c r="DT82" s="82"/>
      <c r="DU82" s="86"/>
      <c r="DV82" s="66"/>
      <c r="DW82" s="51"/>
      <c r="DY82" s="57"/>
      <c r="DZ82" s="58"/>
      <c r="EA82" s="3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5"/>
      <c r="EQ82" s="75">
        <f>EI81^3+EJ81^3+EK81^3+EL81^3+EM81^3+EN81^3+EO81^3+EP81^3+EI82^3+EJ82^3+EK82^3+EL82^3+EM82^3+EN82^3+EO82^3+EP82^3</f>
        <v>0</v>
      </c>
      <c r="ER82" s="76">
        <f t="shared" si="15"/>
        <v>0</v>
      </c>
      <c r="ES82" s="61"/>
      <c r="ET82" s="89"/>
      <c r="EU82" s="83"/>
      <c r="EV82" s="83"/>
      <c r="EW82" s="83"/>
      <c r="EX82" s="83"/>
      <c r="EY82" s="83"/>
      <c r="EZ82" s="83"/>
      <c r="FA82" s="83"/>
      <c r="FB82" s="83"/>
      <c r="FC82" s="83"/>
      <c r="FD82" s="83"/>
      <c r="FE82" s="83"/>
      <c r="FF82" s="83"/>
      <c r="FG82" s="83"/>
      <c r="FH82" s="83"/>
      <c r="FI82" s="84"/>
      <c r="FJ82" s="66"/>
      <c r="FK82" s="51"/>
    </row>
    <row r="83" spans="1:167" x14ac:dyDescent="0.2">
      <c r="A83" s="32"/>
      <c r="B83" s="32"/>
      <c r="C83" s="32"/>
      <c r="D83" s="106" t="s">
        <v>116</v>
      </c>
      <c r="E83" s="107" t="s">
        <v>207</v>
      </c>
      <c r="F83" s="108">
        <f>B4+(69*B6)</f>
        <v>70</v>
      </c>
      <c r="G83" s="104"/>
      <c r="H83" s="43"/>
      <c r="I83" s="105"/>
      <c r="J83" s="58"/>
      <c r="K83" s="3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5"/>
      <c r="AA83" s="75">
        <f>K83^3+L83^3+M83^3+N83^3+O83^3+P83^3+Q83^3+R83^3+K84^3+L84^3+M84^3+N84^3+O84^3+P84^3+Q84^3+R84^3</f>
        <v>0</v>
      </c>
      <c r="AB83" s="76">
        <f t="shared" si="12"/>
        <v>0</v>
      </c>
      <c r="AC83" s="61"/>
      <c r="AD83" s="81"/>
      <c r="AE83" s="82"/>
      <c r="AF83" s="82"/>
      <c r="AG83" s="82"/>
      <c r="AH83" s="83"/>
      <c r="AI83" s="83"/>
      <c r="AJ83" s="83"/>
      <c r="AK83" s="83"/>
      <c r="AL83" s="82"/>
      <c r="AM83" s="82"/>
      <c r="AN83" s="82"/>
      <c r="AO83" s="82"/>
      <c r="AP83" s="83"/>
      <c r="AQ83" s="83"/>
      <c r="AR83" s="83"/>
      <c r="AS83" s="84"/>
      <c r="AT83" s="66"/>
      <c r="AU83" s="51"/>
      <c r="AW83" s="105"/>
      <c r="AX83" s="58"/>
      <c r="AY83" s="3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5"/>
      <c r="BO83" s="75">
        <f>AY83^3+AZ83^3+BA83^3+BB83^3+BC83^3+BD83^3+BE83^3+BF83^3+AY84^3+AZ84^3+BA84^3+BB84^3+BC84^3+BD84^3+BE84^3+BF84^3</f>
        <v>0</v>
      </c>
      <c r="BP83" s="76">
        <f t="shared" si="13"/>
        <v>0</v>
      </c>
      <c r="BQ83" s="61"/>
      <c r="BR83" s="89"/>
      <c r="BS83" s="83"/>
      <c r="BT83" s="83"/>
      <c r="BU83" s="83"/>
      <c r="BV83" s="83"/>
      <c r="BW83" s="83"/>
      <c r="BX83" s="83"/>
      <c r="BY83" s="83"/>
      <c r="BZ83" s="82"/>
      <c r="CA83" s="82"/>
      <c r="CB83" s="82"/>
      <c r="CC83" s="82"/>
      <c r="CD83" s="82"/>
      <c r="CE83" s="82"/>
      <c r="CF83" s="82"/>
      <c r="CG83" s="86"/>
      <c r="CH83" s="66"/>
      <c r="CI83" s="51"/>
      <c r="CJ83" s="144"/>
      <c r="CK83" s="105"/>
      <c r="CL83" s="58"/>
      <c r="CM83" s="3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5"/>
      <c r="DC83" s="75">
        <f>CM83^3+CN83^3+CO83^3+CP83^3+CQ83^3+CR83^3+CS83^3+CT83^3+CM84^3+CN84^3+CO84^3+CP84^3+CQ84^3+CR84^3+CS84^3+CT84^3</f>
        <v>0</v>
      </c>
      <c r="DD83" s="76">
        <f t="shared" si="14"/>
        <v>0</v>
      </c>
      <c r="DE83" s="61"/>
      <c r="DF83" s="89"/>
      <c r="DG83" s="83"/>
      <c r="DH83" s="82"/>
      <c r="DI83" s="82"/>
      <c r="DJ83" s="83"/>
      <c r="DK83" s="83"/>
      <c r="DL83" s="82"/>
      <c r="DM83" s="82"/>
      <c r="DN83" s="83"/>
      <c r="DO83" s="83"/>
      <c r="DP83" s="82"/>
      <c r="DQ83" s="82"/>
      <c r="DR83" s="83"/>
      <c r="DS83" s="83"/>
      <c r="DT83" s="82"/>
      <c r="DU83" s="86"/>
      <c r="DV83" s="66"/>
      <c r="DW83" s="51"/>
      <c r="DY83" s="105"/>
      <c r="DZ83" s="58"/>
      <c r="EA83" s="3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5"/>
      <c r="EQ83" s="75">
        <f>EA83^3+EB83^3+EC83^3+ED83^3+EE83^3+EF83^3+EG83^3+EH83^3+EA84^3+EB84^3+EC84^3+ED84^3+EE84^3+EF84^3+EG84^3+EH84^3</f>
        <v>0</v>
      </c>
      <c r="ER83" s="76">
        <f t="shared" si="15"/>
        <v>0</v>
      </c>
      <c r="ES83" s="61"/>
      <c r="ET83" s="81"/>
      <c r="EU83" s="82"/>
      <c r="EV83" s="82"/>
      <c r="EW83" s="82"/>
      <c r="EX83" s="82"/>
      <c r="EY83" s="82"/>
      <c r="EZ83" s="82"/>
      <c r="FA83" s="82"/>
      <c r="FB83" s="82"/>
      <c r="FC83" s="82"/>
      <c r="FD83" s="82"/>
      <c r="FE83" s="82"/>
      <c r="FF83" s="82"/>
      <c r="FG83" s="82"/>
      <c r="FH83" s="82"/>
      <c r="FI83" s="86"/>
      <c r="FJ83" s="66"/>
      <c r="FK83" s="51"/>
    </row>
    <row r="84" spans="1:167" x14ac:dyDescent="0.2">
      <c r="A84" s="32"/>
      <c r="B84" s="32"/>
      <c r="C84" s="32"/>
      <c r="D84" s="106" t="s">
        <v>93</v>
      </c>
      <c r="E84" s="107" t="s">
        <v>207</v>
      </c>
      <c r="F84" s="108">
        <f>B4+(70*B6)</f>
        <v>71</v>
      </c>
      <c r="G84" s="104"/>
      <c r="H84" s="43"/>
      <c r="I84" s="109"/>
      <c r="J84" s="58"/>
      <c r="K84" s="3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5"/>
      <c r="AA84" s="75">
        <f>S83^3+T83^3+U83^3+V83^3+W83^3+X83^3+Y83^3+Z83^3+S84^3+T84^3+U84^3+V84^3+W84^3+X84^3+Y84^3+Z84^3</f>
        <v>0</v>
      </c>
      <c r="AB84" s="76">
        <f t="shared" si="12"/>
        <v>0</v>
      </c>
      <c r="AC84" s="61"/>
      <c r="AD84" s="81"/>
      <c r="AE84" s="82"/>
      <c r="AF84" s="82"/>
      <c r="AG84" s="82"/>
      <c r="AH84" s="83"/>
      <c r="AI84" s="83"/>
      <c r="AJ84" s="83"/>
      <c r="AK84" s="83"/>
      <c r="AL84" s="82"/>
      <c r="AM84" s="82"/>
      <c r="AN84" s="82"/>
      <c r="AO84" s="82"/>
      <c r="AP84" s="83"/>
      <c r="AQ84" s="83"/>
      <c r="AR84" s="83"/>
      <c r="AS84" s="84"/>
      <c r="AT84" s="66"/>
      <c r="AU84" s="51"/>
      <c r="AW84" s="109"/>
      <c r="AX84" s="58"/>
      <c r="AY84" s="3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5"/>
      <c r="BO84" s="75">
        <f>BG83^3+BH83^3+BI83^3+BJ83^3+BK83^3+BL83^3+BM83^3+BN83^3+BG84^3+BH84^3+BI84^3+BJ84^3+BK84^3+BL84^3+BM84^3+BN84^3</f>
        <v>0</v>
      </c>
      <c r="BP84" s="76">
        <f t="shared" si="13"/>
        <v>0</v>
      </c>
      <c r="BQ84" s="61"/>
      <c r="BR84" s="89"/>
      <c r="BS84" s="83"/>
      <c r="BT84" s="83"/>
      <c r="BU84" s="83"/>
      <c r="BV84" s="83"/>
      <c r="BW84" s="83"/>
      <c r="BX84" s="83"/>
      <c r="BY84" s="83"/>
      <c r="BZ84" s="82"/>
      <c r="CA84" s="82"/>
      <c r="CB84" s="82"/>
      <c r="CC84" s="82"/>
      <c r="CD84" s="82"/>
      <c r="CE84" s="82"/>
      <c r="CF84" s="82"/>
      <c r="CG84" s="86"/>
      <c r="CH84" s="66"/>
      <c r="CI84" s="51"/>
      <c r="CJ84" s="144"/>
      <c r="CK84" s="109"/>
      <c r="CL84" s="58"/>
      <c r="CM84" s="3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5"/>
      <c r="DC84" s="75">
        <f>CU83^3+CV83^3+CW83^3+CX83^3+CY83^3+CZ83^3+DA83^3+DB83^3+CU84^3+CV84^3+CW84^3+CX84^3+CY84^3+CZ84^3+DA84^3+DB84^3</f>
        <v>0</v>
      </c>
      <c r="DD84" s="76">
        <f t="shared" si="14"/>
        <v>0</v>
      </c>
      <c r="DE84" s="61"/>
      <c r="DF84" s="89"/>
      <c r="DG84" s="83"/>
      <c r="DH84" s="82"/>
      <c r="DI84" s="82"/>
      <c r="DJ84" s="83"/>
      <c r="DK84" s="83"/>
      <c r="DL84" s="82"/>
      <c r="DM84" s="82"/>
      <c r="DN84" s="83"/>
      <c r="DO84" s="83"/>
      <c r="DP84" s="82"/>
      <c r="DQ84" s="82"/>
      <c r="DR84" s="83"/>
      <c r="DS84" s="83"/>
      <c r="DT84" s="82"/>
      <c r="DU84" s="86"/>
      <c r="DV84" s="66"/>
      <c r="DW84" s="51"/>
      <c r="DY84" s="109"/>
      <c r="DZ84" s="58"/>
      <c r="EA84" s="3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5"/>
      <c r="EQ84" s="75">
        <f>EI83^3+EJ83^3+EK83^3+EL83^3+EM83^3+EN83^3+EO83^3+EP83^3+EI84^3+EJ84^3+EK84^3+EL84^3+EM84^3+EN84^3+EO84^3+EP84^3</f>
        <v>0</v>
      </c>
      <c r="ER84" s="76">
        <f t="shared" si="15"/>
        <v>0</v>
      </c>
      <c r="ES84" s="61"/>
      <c r="ET84" s="89"/>
      <c r="EU84" s="83"/>
      <c r="EV84" s="83"/>
      <c r="EW84" s="83"/>
      <c r="EX84" s="83"/>
      <c r="EY84" s="83"/>
      <c r="EZ84" s="83"/>
      <c r="FA84" s="83"/>
      <c r="FB84" s="83"/>
      <c r="FC84" s="83"/>
      <c r="FD84" s="83"/>
      <c r="FE84" s="83"/>
      <c r="FF84" s="83"/>
      <c r="FG84" s="83"/>
      <c r="FH84" s="83"/>
      <c r="FI84" s="84"/>
      <c r="FJ84" s="66"/>
      <c r="FK84" s="51"/>
    </row>
    <row r="85" spans="1:167" x14ac:dyDescent="0.2">
      <c r="A85" s="32"/>
      <c r="B85" s="32"/>
      <c r="C85" s="32"/>
      <c r="D85" s="106" t="s">
        <v>163</v>
      </c>
      <c r="E85" s="107" t="s">
        <v>207</v>
      </c>
      <c r="F85" s="108">
        <f>B4+(71*B6)</f>
        <v>72</v>
      </c>
      <c r="G85" s="104"/>
      <c r="H85" s="43"/>
      <c r="I85" s="109"/>
      <c r="J85" s="58"/>
      <c r="K85" s="3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5"/>
      <c r="AA85" s="75">
        <f>K85^3+L85^3+M85^3+N85^3+O85^3+P85^3+Q85^3+R85^3+K86^3+L86^3+M86^3+N86^3+O86^3+P86^3+Q86^3+R86^3</f>
        <v>0</v>
      </c>
      <c r="AB85" s="76">
        <f t="shared" si="12"/>
        <v>0</v>
      </c>
      <c r="AC85" s="61"/>
      <c r="AD85" s="89"/>
      <c r="AE85" s="83"/>
      <c r="AF85" s="83"/>
      <c r="AG85" s="83"/>
      <c r="AH85" s="82"/>
      <c r="AI85" s="82"/>
      <c r="AJ85" s="82"/>
      <c r="AK85" s="82"/>
      <c r="AL85" s="83"/>
      <c r="AM85" s="83"/>
      <c r="AN85" s="83"/>
      <c r="AO85" s="83"/>
      <c r="AP85" s="82"/>
      <c r="AQ85" s="82"/>
      <c r="AR85" s="82"/>
      <c r="AS85" s="86"/>
      <c r="AT85" s="66"/>
      <c r="AU85" s="51"/>
      <c r="AW85" s="109"/>
      <c r="AX85" s="58"/>
      <c r="AY85" s="3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5"/>
      <c r="BO85" s="75">
        <f>AY85^3+AZ85^3+BA85^3+BB85^3+BC85^3+BD85^3+BE85^3+BF85^3+AY86^3+AZ86^3+BA86^3+BB86^3+BC86^3+BD86^3+BE86^3+BF86^3</f>
        <v>0</v>
      </c>
      <c r="BP85" s="76">
        <f t="shared" si="13"/>
        <v>0</v>
      </c>
      <c r="BQ85" s="61"/>
      <c r="BR85" s="81"/>
      <c r="BS85" s="82"/>
      <c r="BT85" s="82"/>
      <c r="BU85" s="82"/>
      <c r="BV85" s="82"/>
      <c r="BW85" s="82"/>
      <c r="BX85" s="82"/>
      <c r="BY85" s="82"/>
      <c r="BZ85" s="83"/>
      <c r="CA85" s="83"/>
      <c r="CB85" s="83"/>
      <c r="CC85" s="83"/>
      <c r="CD85" s="83"/>
      <c r="CE85" s="83"/>
      <c r="CF85" s="83"/>
      <c r="CG85" s="84"/>
      <c r="CH85" s="66"/>
      <c r="CI85" s="51"/>
      <c r="CJ85" s="144"/>
      <c r="CK85" s="109"/>
      <c r="CL85" s="58"/>
      <c r="CM85" s="3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5"/>
      <c r="DC85" s="75">
        <f>CM85^3+CN85^3+CO85^3+CP85^3+CQ85^3+CR85^3+CS85^3+CT85^3+CM86^3+CN86^3+CO86^3+CP86^3+CQ86^3+CR86^3+CS86^3+CT86^3</f>
        <v>0</v>
      </c>
      <c r="DD85" s="76">
        <f t="shared" si="14"/>
        <v>0</v>
      </c>
      <c r="DE85" s="61"/>
      <c r="DF85" s="89"/>
      <c r="DG85" s="83"/>
      <c r="DH85" s="82"/>
      <c r="DI85" s="82"/>
      <c r="DJ85" s="83"/>
      <c r="DK85" s="83"/>
      <c r="DL85" s="82"/>
      <c r="DM85" s="82"/>
      <c r="DN85" s="83"/>
      <c r="DO85" s="83"/>
      <c r="DP85" s="82"/>
      <c r="DQ85" s="82"/>
      <c r="DR85" s="83"/>
      <c r="DS85" s="83"/>
      <c r="DT85" s="82"/>
      <c r="DU85" s="86"/>
      <c r="DV85" s="66"/>
      <c r="DW85" s="51"/>
      <c r="DY85" s="109"/>
      <c r="DZ85" s="58"/>
      <c r="EA85" s="3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5"/>
      <c r="EQ85" s="75">
        <f>EA85^3+EB85^3+EC85^3+ED85^3+EE85^3+EF85^3+EG85^3+EH85^3+EA86^3+EB86^3+EC86^3+ED86^3+EE86^3+EF86^3+EG86^3+EH86^3</f>
        <v>0</v>
      </c>
      <c r="ER85" s="76">
        <f t="shared" si="15"/>
        <v>0</v>
      </c>
      <c r="ES85" s="61"/>
      <c r="ET85" s="81"/>
      <c r="EU85" s="82"/>
      <c r="EV85" s="82"/>
      <c r="EW85" s="82"/>
      <c r="EX85" s="82"/>
      <c r="EY85" s="82"/>
      <c r="EZ85" s="82"/>
      <c r="FA85" s="82"/>
      <c r="FB85" s="82"/>
      <c r="FC85" s="82"/>
      <c r="FD85" s="82"/>
      <c r="FE85" s="82"/>
      <c r="FF85" s="82"/>
      <c r="FG85" s="82"/>
      <c r="FH85" s="82"/>
      <c r="FI85" s="86"/>
      <c r="FJ85" s="66"/>
      <c r="FK85" s="51"/>
    </row>
    <row r="86" spans="1:167" x14ac:dyDescent="0.2">
      <c r="A86" s="32"/>
      <c r="B86" s="32"/>
      <c r="C86" s="32"/>
      <c r="D86" s="106" t="s">
        <v>229</v>
      </c>
      <c r="E86" s="107" t="s">
        <v>207</v>
      </c>
      <c r="F86" s="108">
        <f>B4+(72*B6)</f>
        <v>73</v>
      </c>
      <c r="G86" s="104"/>
      <c r="H86" s="43"/>
      <c r="I86" s="109"/>
      <c r="J86" s="58"/>
      <c r="K86" s="3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5"/>
      <c r="AA86" s="75">
        <f>S85^3+T85^3+U85^3+V85^3+W85^3+X85^3+Y85^3+Z85^3+S86^3+T86^3+U86^3+V86^3+W86^3+X86^3+Y86^3+Z86^3</f>
        <v>0</v>
      </c>
      <c r="AB86" s="76">
        <f t="shared" si="12"/>
        <v>0</v>
      </c>
      <c r="AC86" s="61"/>
      <c r="AD86" s="89"/>
      <c r="AE86" s="83"/>
      <c r="AF86" s="83"/>
      <c r="AG86" s="83"/>
      <c r="AH86" s="82"/>
      <c r="AI86" s="82"/>
      <c r="AJ86" s="82"/>
      <c r="AK86" s="82"/>
      <c r="AL86" s="83"/>
      <c r="AM86" s="83"/>
      <c r="AN86" s="83"/>
      <c r="AO86" s="83"/>
      <c r="AP86" s="82"/>
      <c r="AQ86" s="82"/>
      <c r="AR86" s="82"/>
      <c r="AS86" s="86"/>
      <c r="AT86" s="66"/>
      <c r="AU86" s="51"/>
      <c r="AW86" s="109"/>
      <c r="AX86" s="58"/>
      <c r="AY86" s="3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5"/>
      <c r="BO86" s="75">
        <f>BG85^3+BH85^3+BI85^3+BJ85^3+BK85^3+BL85^3+BM85^3+BN85^3+BG86^3+BH86^3+BI86^3+BJ86^3+BK86^3+BL86^3+BM86^3+BN86^3</f>
        <v>0</v>
      </c>
      <c r="BP86" s="76">
        <f t="shared" si="13"/>
        <v>0</v>
      </c>
      <c r="BQ86" s="61"/>
      <c r="BR86" s="81"/>
      <c r="BS86" s="82"/>
      <c r="BT86" s="82"/>
      <c r="BU86" s="82"/>
      <c r="BV86" s="82"/>
      <c r="BW86" s="82"/>
      <c r="BX86" s="82"/>
      <c r="BY86" s="82"/>
      <c r="BZ86" s="83"/>
      <c r="CA86" s="83"/>
      <c r="CB86" s="83"/>
      <c r="CC86" s="83"/>
      <c r="CD86" s="83"/>
      <c r="CE86" s="83"/>
      <c r="CF86" s="83"/>
      <c r="CG86" s="84"/>
      <c r="CH86" s="66"/>
      <c r="CI86" s="51"/>
      <c r="CJ86" s="144"/>
      <c r="CK86" s="109"/>
      <c r="CL86" s="58"/>
      <c r="CM86" s="3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5"/>
      <c r="DC86" s="75">
        <f>CU85^3+CV85^3+CW85^3+CX85^3+CY85^3+CZ85^3+DA85^3+DB85^3+CU86^3+CV86^3+CW86^3+CX86^3+CY86^3+CZ86^3+DA86^3+DB86^3</f>
        <v>0</v>
      </c>
      <c r="DD86" s="76">
        <f t="shared" si="14"/>
        <v>0</v>
      </c>
      <c r="DE86" s="61"/>
      <c r="DF86" s="89"/>
      <c r="DG86" s="83"/>
      <c r="DH86" s="82"/>
      <c r="DI86" s="82"/>
      <c r="DJ86" s="83"/>
      <c r="DK86" s="83"/>
      <c r="DL86" s="82"/>
      <c r="DM86" s="82"/>
      <c r="DN86" s="83"/>
      <c r="DO86" s="83"/>
      <c r="DP86" s="82"/>
      <c r="DQ86" s="82"/>
      <c r="DR86" s="83"/>
      <c r="DS86" s="83"/>
      <c r="DT86" s="82"/>
      <c r="DU86" s="86"/>
      <c r="DV86" s="66"/>
      <c r="DW86" s="51"/>
      <c r="DY86" s="109"/>
      <c r="DZ86" s="58"/>
      <c r="EA86" s="3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5"/>
      <c r="EQ86" s="75">
        <f>EI85^3+EJ85^3+EK85^3+EL85^3+EM85^3+EN85^3+EO85^3+EP85^3+EI86^3+EJ86^3+EK86^3+EL86^3+EM86^3+EN86^3+EO86^3+EP86^3</f>
        <v>0</v>
      </c>
      <c r="ER86" s="76">
        <f t="shared" si="15"/>
        <v>0</v>
      </c>
      <c r="ES86" s="61"/>
      <c r="ET86" s="89"/>
      <c r="EU86" s="83"/>
      <c r="EV86" s="83"/>
      <c r="EW86" s="83"/>
      <c r="EX86" s="83"/>
      <c r="EY86" s="83"/>
      <c r="EZ86" s="83"/>
      <c r="FA86" s="83"/>
      <c r="FB86" s="83"/>
      <c r="FC86" s="83"/>
      <c r="FD86" s="83"/>
      <c r="FE86" s="83"/>
      <c r="FF86" s="83"/>
      <c r="FG86" s="83"/>
      <c r="FH86" s="83"/>
      <c r="FI86" s="84"/>
      <c r="FJ86" s="66"/>
      <c r="FK86" s="51"/>
    </row>
    <row r="87" spans="1:167" x14ac:dyDescent="0.2">
      <c r="A87" s="32"/>
      <c r="B87" s="32"/>
      <c r="C87" s="32"/>
      <c r="D87" s="106" t="s">
        <v>109</v>
      </c>
      <c r="E87" s="107" t="s">
        <v>207</v>
      </c>
      <c r="F87" s="110">
        <f>B4+(73*B6)</f>
        <v>74</v>
      </c>
      <c r="G87" s="104"/>
      <c r="H87" s="43"/>
      <c r="I87" s="109"/>
      <c r="J87" s="58"/>
      <c r="K87" s="3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5"/>
      <c r="AA87" s="75">
        <f>K87^3+L87^3+M87^3+N87^3+O87^3+P87^3+Q87^3+R87^3+K88^3+L88^3+M88^3+N88^3+O88^3+P88^3+Q88^3+R88^3</f>
        <v>0</v>
      </c>
      <c r="AB87" s="76">
        <f t="shared" si="12"/>
        <v>0</v>
      </c>
      <c r="AC87" s="61"/>
      <c r="AD87" s="89"/>
      <c r="AE87" s="83"/>
      <c r="AF87" s="83"/>
      <c r="AG87" s="83"/>
      <c r="AH87" s="82"/>
      <c r="AI87" s="82"/>
      <c r="AJ87" s="82"/>
      <c r="AK87" s="82"/>
      <c r="AL87" s="83"/>
      <c r="AM87" s="83"/>
      <c r="AN87" s="83"/>
      <c r="AO87" s="83"/>
      <c r="AP87" s="82"/>
      <c r="AQ87" s="82"/>
      <c r="AR87" s="82"/>
      <c r="AS87" s="86"/>
      <c r="AT87" s="66"/>
      <c r="AU87" s="51"/>
      <c r="AW87" s="109"/>
      <c r="AX87" s="58"/>
      <c r="AY87" s="3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5"/>
      <c r="BO87" s="75">
        <f>AY87^3+AZ87^3+BA87^3+BB87^3+BC87^3+BD87^3+BE87^3+BF87^3+AY88^3+AZ88^3+BA88^3+BB88^3+BC88^3+BD88^3+BE88^3+BF88^3</f>
        <v>0</v>
      </c>
      <c r="BP87" s="76">
        <f t="shared" si="13"/>
        <v>0</v>
      </c>
      <c r="BQ87" s="61"/>
      <c r="BR87" s="89"/>
      <c r="BS87" s="83"/>
      <c r="BT87" s="83"/>
      <c r="BU87" s="83"/>
      <c r="BV87" s="83"/>
      <c r="BW87" s="83"/>
      <c r="BX87" s="83"/>
      <c r="BY87" s="83"/>
      <c r="BZ87" s="82"/>
      <c r="CA87" s="82"/>
      <c r="CB87" s="82"/>
      <c r="CC87" s="82"/>
      <c r="CD87" s="82"/>
      <c r="CE87" s="82"/>
      <c r="CF87" s="82"/>
      <c r="CG87" s="86"/>
      <c r="CH87" s="66"/>
      <c r="CI87" s="51"/>
      <c r="CJ87" s="144"/>
      <c r="CK87" s="109"/>
      <c r="CL87" s="58"/>
      <c r="CM87" s="3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5"/>
      <c r="DC87" s="75">
        <f>CM87^3+CN87^3+CO87^3+CP87^3+CQ87^3+CR87^3+CS87^3+CT87^3+CM88^3+CN88^3+CO88^3+CP88^3+CQ88^3+CR88^3+CS88^3+CT88^3</f>
        <v>0</v>
      </c>
      <c r="DD87" s="76">
        <f t="shared" si="14"/>
        <v>0</v>
      </c>
      <c r="DE87" s="61"/>
      <c r="DF87" s="89"/>
      <c r="DG87" s="83"/>
      <c r="DH87" s="82"/>
      <c r="DI87" s="82"/>
      <c r="DJ87" s="83"/>
      <c r="DK87" s="83"/>
      <c r="DL87" s="82"/>
      <c r="DM87" s="82"/>
      <c r="DN87" s="83"/>
      <c r="DO87" s="83"/>
      <c r="DP87" s="82"/>
      <c r="DQ87" s="82"/>
      <c r="DR87" s="83"/>
      <c r="DS87" s="83"/>
      <c r="DT87" s="82"/>
      <c r="DU87" s="86"/>
      <c r="DV87" s="66"/>
      <c r="DW87" s="51"/>
      <c r="DY87" s="109"/>
      <c r="DZ87" s="58"/>
      <c r="EA87" s="3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5"/>
      <c r="EQ87" s="75">
        <f>EA87^3+EB87^3+EC87^3+ED87^3+EE87^3+EF87^3+EG87^3+EH87^3+EA88^3+EB88^3+EC88^3+ED88^3+EE88^3+EF88^3+EG88^3+EH88^3</f>
        <v>0</v>
      </c>
      <c r="ER87" s="76">
        <f t="shared" si="15"/>
        <v>0</v>
      </c>
      <c r="ES87" s="61"/>
      <c r="ET87" s="81"/>
      <c r="EU87" s="82"/>
      <c r="EV87" s="82"/>
      <c r="EW87" s="82"/>
      <c r="EX87" s="82"/>
      <c r="EY87" s="82"/>
      <c r="EZ87" s="82"/>
      <c r="FA87" s="82"/>
      <c r="FB87" s="82"/>
      <c r="FC87" s="82"/>
      <c r="FD87" s="82"/>
      <c r="FE87" s="82"/>
      <c r="FF87" s="82"/>
      <c r="FG87" s="82"/>
      <c r="FH87" s="82"/>
      <c r="FI87" s="86"/>
      <c r="FJ87" s="66"/>
      <c r="FK87" s="51"/>
    </row>
    <row r="88" spans="1:167" x14ac:dyDescent="0.2">
      <c r="A88" s="32"/>
      <c r="B88" s="32"/>
      <c r="C88" s="32"/>
      <c r="D88" s="106" t="s">
        <v>129</v>
      </c>
      <c r="E88" s="107" t="s">
        <v>207</v>
      </c>
      <c r="F88" s="110">
        <f>B4+(74*B6)</f>
        <v>75</v>
      </c>
      <c r="G88" s="104"/>
      <c r="H88" s="43"/>
      <c r="I88" s="109"/>
      <c r="J88" s="58"/>
      <c r="K88" s="7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9"/>
      <c r="AA88" s="75">
        <f>S87^3+T87^3+U87^3+V87^3+W87^3+X87^3+Y87^3+Z87^3+S88^3+T88^3+U88^3+V88^3+W88^3+X88^3+Y88^3+Z88^3</f>
        <v>0</v>
      </c>
      <c r="AB88" s="76">
        <f t="shared" si="12"/>
        <v>0</v>
      </c>
      <c r="AC88" s="61"/>
      <c r="AD88" s="116"/>
      <c r="AE88" s="117"/>
      <c r="AF88" s="117"/>
      <c r="AG88" s="117"/>
      <c r="AH88" s="118"/>
      <c r="AI88" s="118"/>
      <c r="AJ88" s="118"/>
      <c r="AK88" s="118"/>
      <c r="AL88" s="117"/>
      <c r="AM88" s="117"/>
      <c r="AN88" s="117"/>
      <c r="AO88" s="117"/>
      <c r="AP88" s="118"/>
      <c r="AQ88" s="118"/>
      <c r="AR88" s="118"/>
      <c r="AS88" s="119"/>
      <c r="AT88" s="32"/>
      <c r="AU88" s="115"/>
      <c r="AW88" s="109"/>
      <c r="AX88" s="58"/>
      <c r="AY88" s="7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9"/>
      <c r="BO88" s="75">
        <f>BG87^3+BH87^3+BI87^3+BJ87^3+BK87^3+BL87^3+BM87^3+BN87^3+BG88^3+BH88^3+BI88^3+BJ88^3+BK88^3+BL88^3+BM88^3+BN88^3</f>
        <v>0</v>
      </c>
      <c r="BP88" s="76">
        <f t="shared" si="13"/>
        <v>0</v>
      </c>
      <c r="BQ88" s="61"/>
      <c r="BR88" s="116"/>
      <c r="BS88" s="117"/>
      <c r="BT88" s="117"/>
      <c r="BU88" s="117"/>
      <c r="BV88" s="117"/>
      <c r="BW88" s="117"/>
      <c r="BX88" s="117"/>
      <c r="BY88" s="117"/>
      <c r="BZ88" s="118"/>
      <c r="CA88" s="118"/>
      <c r="CB88" s="118"/>
      <c r="CC88" s="118"/>
      <c r="CD88" s="118"/>
      <c r="CE88" s="118"/>
      <c r="CF88" s="118"/>
      <c r="CG88" s="119"/>
      <c r="CH88" s="32"/>
      <c r="CI88" s="115"/>
      <c r="CJ88" s="144"/>
      <c r="CK88" s="109"/>
      <c r="CL88" s="58"/>
      <c r="CM88" s="7"/>
      <c r="CN88" s="8"/>
      <c r="CO88" s="8"/>
      <c r="CP88" s="8"/>
      <c r="CQ88" s="8"/>
      <c r="CR88" s="8"/>
      <c r="CS88" s="8"/>
      <c r="CT88" s="8"/>
      <c r="CU88" s="8"/>
      <c r="CV88" s="8"/>
      <c r="CW88" s="8"/>
      <c r="CX88" s="8"/>
      <c r="CY88" s="8"/>
      <c r="CZ88" s="8"/>
      <c r="DA88" s="8"/>
      <c r="DB88" s="9"/>
      <c r="DC88" s="75">
        <f>CU87^3+CV87^3+CW87^3+CX87^3+CY87^3+CZ87^3+DA87^3+DB87^3+CU88^3+CV88^3+CW88^3+CX88^3+CY88^3+CZ88^3+DA88^3+DB88^3</f>
        <v>0</v>
      </c>
      <c r="DD88" s="76">
        <f t="shared" si="14"/>
        <v>0</v>
      </c>
      <c r="DE88" s="61"/>
      <c r="DF88" s="116"/>
      <c r="DG88" s="117"/>
      <c r="DH88" s="118"/>
      <c r="DI88" s="118"/>
      <c r="DJ88" s="117"/>
      <c r="DK88" s="117"/>
      <c r="DL88" s="118"/>
      <c r="DM88" s="118"/>
      <c r="DN88" s="117"/>
      <c r="DO88" s="117"/>
      <c r="DP88" s="118"/>
      <c r="DQ88" s="118"/>
      <c r="DR88" s="117"/>
      <c r="DS88" s="117"/>
      <c r="DT88" s="118"/>
      <c r="DU88" s="119"/>
      <c r="DV88" s="32"/>
      <c r="DW88" s="115"/>
      <c r="DY88" s="109"/>
      <c r="DZ88" s="58"/>
      <c r="EA88" s="7"/>
      <c r="EB88" s="8"/>
      <c r="EC88" s="8"/>
      <c r="ED88" s="8"/>
      <c r="EE88" s="8"/>
      <c r="EF88" s="8"/>
      <c r="EG88" s="8"/>
      <c r="EH88" s="8"/>
      <c r="EI88" s="8"/>
      <c r="EJ88" s="8"/>
      <c r="EK88" s="8"/>
      <c r="EL88" s="8"/>
      <c r="EM88" s="8"/>
      <c r="EN88" s="8"/>
      <c r="EO88" s="8"/>
      <c r="EP88" s="9"/>
      <c r="EQ88" s="75">
        <f>EI87^3+EJ87^3+EK87^3+EL87^3+EM87^3+EN87^3+EO87^3+EP87^3+EI88^3+EJ88^3+EK88^3+EL88^3+EM88^3+EN88^3+EO88^3+EP88^3</f>
        <v>0</v>
      </c>
      <c r="ER88" s="76">
        <f t="shared" si="15"/>
        <v>0</v>
      </c>
      <c r="ES88" s="61"/>
      <c r="ET88" s="116"/>
      <c r="EU88" s="117"/>
      <c r="EV88" s="117"/>
      <c r="EW88" s="117"/>
      <c r="EX88" s="117"/>
      <c r="EY88" s="117"/>
      <c r="EZ88" s="117"/>
      <c r="FA88" s="117"/>
      <c r="FB88" s="117"/>
      <c r="FC88" s="117"/>
      <c r="FD88" s="117"/>
      <c r="FE88" s="117"/>
      <c r="FF88" s="117"/>
      <c r="FG88" s="117"/>
      <c r="FH88" s="117"/>
      <c r="FI88" s="120"/>
      <c r="FJ88" s="32"/>
      <c r="FK88" s="115"/>
    </row>
    <row r="89" spans="1:167" x14ac:dyDescent="0.2">
      <c r="A89" s="32"/>
      <c r="B89" s="32"/>
      <c r="C89" s="32"/>
      <c r="D89" s="106" t="s">
        <v>266</v>
      </c>
      <c r="E89" s="107" t="s">
        <v>207</v>
      </c>
      <c r="F89" s="108">
        <f>B4+(75*B6)</f>
        <v>76</v>
      </c>
      <c r="G89" s="104"/>
      <c r="H89" s="43"/>
      <c r="I89" s="109"/>
      <c r="J89" s="58"/>
      <c r="K89" s="121">
        <f>K73^3+K74^3+K75^3+K76^3+K77^3+K78^3+K79^3+K80^3+L73^3+L74^3+L75^3+L76^3+L77^3+L78^3+L79^3+L80^3</f>
        <v>0</v>
      </c>
      <c r="L89" s="122">
        <f>K88^3+K87^3+K86^3+K85^3+K84^3+K83^3+K82^3+K81^3+L88^3+L87^3+L86^3+L85^3+L84^3+L83^3+L82^3+L81^3</f>
        <v>0</v>
      </c>
      <c r="M89" s="122">
        <f>M73^3+M74^3+M75^3+M76^3+M77^3+M78^3+M79^3+M80^3+N73^3+N74^3+N75^3+N76^3+N77^3+N78^3+N79^3+N80^3</f>
        <v>0</v>
      </c>
      <c r="N89" s="122">
        <f>M88^3+M87^3+M86^3+M85^3+M84^3+M83^3+M82^3+M81^3+N88^3+N87^3+N86^3+N85^3+N84^3+N83^3+N82^3+N81^3</f>
        <v>0</v>
      </c>
      <c r="O89" s="122">
        <f>O73^3+O74^3+O75^3+O76^3+O77^3+O78^3+O79^3+O80^3+P73^3+P74^3+P75^3+P76^3+P77^3+P78^3+P79^3+P80^3</f>
        <v>0</v>
      </c>
      <c r="P89" s="122">
        <f>O88^3+O87^3+O86^3+O85^3+O84^3+O83^3+O82^3+O81^3+P88^3+P87^3+P86^3+P85^3+P84^3+P83^3+P82^3+P81^3</f>
        <v>0</v>
      </c>
      <c r="Q89" s="122">
        <f>Q73^3+Q74^3+Q75^3+Q76^3+Q77^3+Q78^3+Q79^3+Q80^3+R73^3+R74^3+R75^3+R76^3+R77^3+R78^3+R79^3+R80^3</f>
        <v>0</v>
      </c>
      <c r="R89" s="122">
        <f>Q88^3+Q87^3+Q86^3+Q85^3+Q84^3+Q83^3+Q82^3+Q81^3+R88^3+R87^3+R86^3+R85^3+R84^3+R83^3+R82^3+R81^3</f>
        <v>0</v>
      </c>
      <c r="S89" s="122">
        <f>S73^3+S74^3+S75^3+S76^3+S77^3+S78^3+S79^3+S80^3+T73^3+T74^3+T75^3+T76^3+T77^3+T78^3+T79^3+T80^3</f>
        <v>0</v>
      </c>
      <c r="T89" s="122">
        <f>S88^3+S87^3+S86^3+S85^3+S84^3+S83^3+S82^3+S81^3+T88^3+T87^3+T86^3+T85^3+T84^3+T83^3+T82^3+T81^3</f>
        <v>0</v>
      </c>
      <c r="U89" s="122">
        <f>U73^3+U74^3+U75^3+U76^3+U77^3+U78^3+U79^3+U80^3+V73^3+V74^3+V75^3+V76^3+V77^3+V78^3+V79^3+V80^3</f>
        <v>0</v>
      </c>
      <c r="V89" s="122">
        <f>U88^3+U87^3+U86^3+U85^3+U84^3+U83^3+U82^3+U81^3+V88^3+V87^3+V86^3+V85^3+V84^3+V83^3+V82^3+V81^3</f>
        <v>0</v>
      </c>
      <c r="W89" s="122">
        <f>W73^3+W74^3+W75^3+W76^3+W77^3+W78^3+W79^3+W80^3+X73^3+X74^3+X75^3+X76^3+X77^3+X78^3+X79^3+X80^3</f>
        <v>0</v>
      </c>
      <c r="X89" s="122">
        <f>W88^3+W87^3+W86^3+W85^3+W84^3+W83^3+W82^3+W81^3+X88^3+X87^3+X86^3+X85^3+X84^3+X83^3+X82^3+X81^3</f>
        <v>0</v>
      </c>
      <c r="Y89" s="122">
        <f>Y73^3+Y74^3+Y75^3+Y76^3+Y77^3+Y78^3+Y79^3+Y80^3+Z73^3+Z74^3+Z75^3+Z76^3+Z77^3+Z78^3+Z79^3+Z80^3</f>
        <v>0</v>
      </c>
      <c r="Z89" s="122">
        <f>Y88^3+Y87^3+Y86^3+Y85^3+Y84^3+Y83^3+Y82^3+Y81^3+Z88^3+Z87^3+Z86^3+Z85^3+Z84^3+Z83^3+Z82^3+Z81^3</f>
        <v>0</v>
      </c>
      <c r="AA89" s="124">
        <f>SUMSQ(K73,L74,M75,N76,O77,P78,Q79,R80,S81,T82,U83,V84,W85,X86,Y87,Z88)</f>
        <v>0</v>
      </c>
      <c r="AB89" s="125">
        <f>SUMSQ(K81,L82,M83,N84,O85,P86,Q87,R88,S73,T74,U75,V76,W77,X78,Y79,Z80)</f>
        <v>0</v>
      </c>
      <c r="AC89" s="52"/>
      <c r="AD89" s="126"/>
      <c r="AE89" s="126"/>
      <c r="AF89" s="126"/>
      <c r="AG89" s="126"/>
      <c r="AH89" s="126"/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32"/>
      <c r="AU89" s="115"/>
      <c r="AW89" s="109"/>
      <c r="AX89" s="58"/>
      <c r="AY89" s="121">
        <f>AY73^3+AY74^3+AY75^3+AY76^3+AY77^3+AY78^3+AY79^3+AY80^3+AZ73^3+AZ74^3+AZ75^3+AZ76^3+AZ77^3+AZ78^3+AZ79^3+AZ80^3</f>
        <v>0</v>
      </c>
      <c r="AZ89" s="122">
        <f>AY88^3+AY87^3+AY86^3+AY85^3+AY84^3+AY83^3+AY82^3+AY81^3+AZ88^3+AZ87^3+AZ86^3+AZ85^3+AZ84^3+AZ83^3+AZ82^3+AZ81^3</f>
        <v>0</v>
      </c>
      <c r="BA89" s="122">
        <f>BA73^3+BA74^3+BA75^3+BA76^3+BA77^3+BA78^3+BA79^3+BA80^3+BB73^3+BB74^3+BB75^3+BB76^3+BB77^3+BB78^3+BB79^3+BB80^3</f>
        <v>0</v>
      </c>
      <c r="BB89" s="122">
        <f>BA88^3+BA87^3+BA86^3+BA85^3+BA84^3+BA83^3+BA82^3+BA81^3+BB88^3+BB87^3+BB86^3+BB85^3+BB84^3+BB83^3+BB82^3+BB81^3</f>
        <v>0</v>
      </c>
      <c r="BC89" s="122">
        <f>BC73^3+BC74^3+BC75^3+BC76^3+BC77^3+BC78^3+BC79^3+BC80^3+BD73^3+BD74^3+BD75^3+BD76^3+BD77^3+BD78^3+BD79^3+BD80^3</f>
        <v>0</v>
      </c>
      <c r="BD89" s="122">
        <f>BC88^3+BC87^3+BC86^3+BC85^3+BC84^3+BC83^3+BC82^3+BC81^3+BD88^3+BD87^3+BD86^3+BD85^3+BD84^3+BD83^3+BD82^3+BD81^3</f>
        <v>0</v>
      </c>
      <c r="BE89" s="122">
        <f>BE73^3+BE74^3+BE75^3+BE76^3+BE77^3+BE78^3+BE79^3+BE80^3+BF73^3+BF74^3+BF75^3+BF76^3+BF77^3+BF78^3+BF79^3+BF80^3</f>
        <v>0</v>
      </c>
      <c r="BF89" s="122">
        <f>BE88^3+BE87^3+BE86^3+BE85^3+BE84^3+BE83^3+BE82^3+BE81^3+BF88^3+BF87^3+BF86^3+BF85^3+BF84^3+BF83^3+BF82^3+BF81^3</f>
        <v>0</v>
      </c>
      <c r="BG89" s="122">
        <f>BG73^3+BG74^3+BG75^3+BG76^3+BG77^3+BG78^3+BG79^3+BG80^3+BH73^3+BH74^3+BH75^3+BH76^3+BH77^3+BH78^3+BH79^3+BH80^3</f>
        <v>0</v>
      </c>
      <c r="BH89" s="122">
        <f>BG88^3+BG87^3+BG86^3+BG85^3+BG84^3+BG83^3+BG82^3+BG81^3+BH88^3+BH87^3+BH86^3+BH85^3+BH84^3+BH83^3+BH82^3+BH81^3</f>
        <v>0</v>
      </c>
      <c r="BI89" s="122">
        <f>BI73^3+BI74^3+BI75^3+BI76^3+BI77^3+BI78^3+BI79^3+BI80^3+BJ73^3+BJ74^3+BJ75^3+BJ76^3+BJ77^3+BJ78^3+BJ79^3+BJ80^3</f>
        <v>0</v>
      </c>
      <c r="BJ89" s="122">
        <f>BI88^3+BI87^3+BI86^3+BI85^3+BI84^3+BI83^3+BI82^3+BI81^3+BJ88^3+BJ87^3+BJ86^3+BJ85^3+BJ84^3+BJ83^3+BJ82^3+BJ81^3</f>
        <v>0</v>
      </c>
      <c r="BK89" s="122">
        <f>BK73^3+BK74^3+BK75^3+BK76^3+BK77^3+BK78^3+BK79^3+BK80^3+BL73^3+BL74^3+BL75^3+BL76^3+BL77^3+BL78^3+BL79^3+BL80^3</f>
        <v>0</v>
      </c>
      <c r="BL89" s="122">
        <f>BK88^3+BK87^3+BK86^3+BK85^3+BK84^3+BK83^3+BK82^3+BK81^3+BL88^3+BL87^3+BL86^3+BL85^3+BL84^3+BL83^3+BL82^3+BL81^3</f>
        <v>0</v>
      </c>
      <c r="BM89" s="122">
        <f>BM73^3+BM74^3+BM75^3+BM76^3+BM77^3+BM78^3+BM79^3+BM80^3+BN73^3+BN74^3+BN75^3+BN76^3+BN77^3+BN78^3+BN79^3+BN80^3</f>
        <v>0</v>
      </c>
      <c r="BN89" s="123">
        <f>BM88^3+BM87^3+BM86^3+BM85^3+BM84^3+BM83^3+BM82^3+BM81^3+BN88^3+BN87^3+BN86^3+BN85^3+BN84^3+BN83^3+BN82^3+BN81^3</f>
        <v>0</v>
      </c>
      <c r="BO89" s="124">
        <f>SUMSQ(AY73,AZ74,BA75,BB76,BC77,BD78,BE79,BF80,BG81,BH82,BI83,BJ84,BK85,BL86,BM87,BN88)</f>
        <v>0</v>
      </c>
      <c r="BP89" s="125">
        <f>SUMSQ(AY81,AZ82,BA83,BB84,BC85,BD86,BE87,BF88,BG73,BH74,BI75,BJ76,BK77,BL78,BM79,BN80)</f>
        <v>0</v>
      </c>
      <c r="BQ89" s="52"/>
      <c r="BR89" s="126"/>
      <c r="BS89" s="126"/>
      <c r="BT89" s="126"/>
      <c r="BU89" s="126"/>
      <c r="BV89" s="126"/>
      <c r="BW89" s="126"/>
      <c r="BX89" s="126"/>
      <c r="BY89" s="126"/>
      <c r="BZ89" s="126"/>
      <c r="CA89" s="126"/>
      <c r="CB89" s="126"/>
      <c r="CC89" s="126"/>
      <c r="CD89" s="126"/>
      <c r="CE89" s="126"/>
      <c r="CF89" s="126"/>
      <c r="CG89" s="126"/>
      <c r="CH89" s="32"/>
      <c r="CI89" s="115"/>
      <c r="CJ89" s="144"/>
      <c r="CK89" s="109"/>
      <c r="CL89" s="58"/>
      <c r="CM89" s="121">
        <f>CM73^3+CM74^3+CM75^3+CM76^3+CM77^3+CM78^3+CM79^3+CM80^3+CN73^3+CN74^3+CN75^3+CN76^3+CN77^3+CN78^3+CN79^3+CN80^3</f>
        <v>0</v>
      </c>
      <c r="CN89" s="122">
        <f>CM88^3+CM87^3+CM86^3+CM85^3+CM84^3+CM83^3+CM82^3+CM81^3+CN88^3+CN87^3+CN86^3+CN85^3+CN84^3+CN83^3+CN82^3+CN81^3</f>
        <v>0</v>
      </c>
      <c r="CO89" s="122">
        <f>CO73^3+CO74^3+CO75^3+CO76^3+CO77^3+CO78^3+CO79^3+CO80^3+CP73^3+CP74^3+CP75^3+CP76^3+CP77^3+CP78^3+CP79^3+CP80^3</f>
        <v>0</v>
      </c>
      <c r="CP89" s="122">
        <f>CO88^3+CO87^3+CO86^3+CO85^3+CO84^3+CO83^3+CO82^3+CO81^3+CP88^3+CP87^3+CP86^3+CP85^3+CP84^3+CP83^3+CP82^3+CP81^3</f>
        <v>0</v>
      </c>
      <c r="CQ89" s="122">
        <f>CQ73^3+CQ74^3+CQ75^3+CQ76^3+CQ77^3+CQ78^3+CQ79^3+CQ80^3+CR73^3+CR74^3+CR75^3+CR76^3+CR77^3+CR78^3+CR79^3+CR80^3</f>
        <v>0</v>
      </c>
      <c r="CR89" s="122">
        <f>CQ88^3+CQ87^3+CQ86^3+CQ85^3+CQ84^3+CQ83^3+CQ82^3+CQ81^3+CR88^3+CR87^3+CR86^3+CR85^3+CR84^3+CR83^3+CR82^3+CR81^3</f>
        <v>0</v>
      </c>
      <c r="CS89" s="122">
        <f>CS73^3+CS74^3+CS75^3+CS76^3+CS77^3+CS78^3+CS79^3+CS80^3+CT73^3+CT74^3+CT75^3+CT76^3+CT77^3+CT78^3+CT79^3+CT80^3</f>
        <v>0</v>
      </c>
      <c r="CT89" s="122">
        <f>CS88^3+CS87^3+CS86^3+CS85^3+CS84^3+CS83^3+CS82^3+CS81^3+CT88^3+CT87^3+CT86^3+CT85^3+CT84^3+CT83^3+CT82^3+CT81^3</f>
        <v>0</v>
      </c>
      <c r="CU89" s="122">
        <f>CU73^3+CU74^3+CU75^3+CU76^3+CU77^3+CU78^3+CU79^3+CU80^3+CV73^3+CV74^3+CV75^3+CV76^3+CV77^3+CV78^3+CV79^3+CV80^3</f>
        <v>0</v>
      </c>
      <c r="CV89" s="122">
        <f>CU88^3+CU87^3+CU86^3+CU85^3+CU84^3+CU83^3+CU82^3+CU81^3+CV88^3+CV87^3+CV86^3+CV85^3+CV84^3+CV83^3+CV82^3+CV81^3</f>
        <v>0</v>
      </c>
      <c r="CW89" s="122">
        <f>CW73^3+CW74^3+CW75^3+CW76^3+CW77^3+CW78^3+CW79^3+CW80^3+CX73^3+CX74^3+CX75^3+CX76^3+CX77^3+CX78^3+CX79^3+CX80^3</f>
        <v>0</v>
      </c>
      <c r="CX89" s="122">
        <f>CW88^3+CW87^3+CW86^3+CW85^3+CW84^3+CW83^3+CW82^3+CW81^3+CX88^3+CX87^3+CX86^3+CX85^3+CX84^3+CX83^3+CX82^3+CX81^3</f>
        <v>0</v>
      </c>
      <c r="CY89" s="122">
        <f>CY73^3+CY74^3+CY75^3+CY76^3+CY77^3+CY78^3+CY79^3+CY80^3+CZ73^3+CZ74^3+CZ75^3+CZ76^3+CZ77^3+CZ78^3+CZ79^3+CZ80^3</f>
        <v>0</v>
      </c>
      <c r="CZ89" s="122">
        <f>CY88^3+CY87^3+CY86^3+CY85^3+CY84^3+CY83^3+CY82^3+CY81^3+CZ88^3+CZ87^3+CZ86^3+CZ85^3+CZ84^3+CZ83^3+CZ82^3+CZ81^3</f>
        <v>0</v>
      </c>
      <c r="DA89" s="122">
        <f>DA73^3+DA74^3+DA75^3+DA76^3+DA77^3+DA78^3+DA79^3+DA80^3+DB73^3+DB74^3+DB75^3+DB76^3+DB77^3+DB78^3+DB79^3+DB80^3</f>
        <v>0</v>
      </c>
      <c r="DB89" s="123">
        <f>DA88^3+DA87^3+DA86^3+DA85^3+DA84^3+DA83^3+DA82^3+DA81^3+DB88^3+DB87^3+DB86^3+DB85^3+DB84^3+DB83^3+DB82^3+DB81^3</f>
        <v>0</v>
      </c>
      <c r="DC89" s="124">
        <f>SUMSQ(CM73,CN74,CO75,CP76,CQ77,CR78,CS79,CT80,CU81,CV82,CW83,CX84,CY85,CZ86,DA87,DB88)</f>
        <v>0</v>
      </c>
      <c r="DD89" s="125">
        <f>SUMSQ(CM81,CN82,CO83,CP84,CQ85,CR86,CS87,CT88,CU73,CV74,CW75,CX76,CY77,CZ78,DA79,DB80)</f>
        <v>0</v>
      </c>
      <c r="DE89" s="52"/>
      <c r="DF89" s="126"/>
      <c r="DG89" s="126"/>
      <c r="DH89" s="126"/>
      <c r="DI89" s="126"/>
      <c r="DJ89" s="126"/>
      <c r="DK89" s="126"/>
      <c r="DL89" s="126"/>
      <c r="DM89" s="126"/>
      <c r="DN89" s="126"/>
      <c r="DO89" s="126"/>
      <c r="DP89" s="126"/>
      <c r="DQ89" s="126"/>
      <c r="DR89" s="126"/>
      <c r="DS89" s="126"/>
      <c r="DT89" s="126"/>
      <c r="DU89" s="126"/>
      <c r="DV89" s="32"/>
      <c r="DW89" s="115"/>
      <c r="DY89" s="109"/>
      <c r="DZ89" s="58"/>
      <c r="EA89" s="121">
        <f>EA73^3+EA74^3+EA75^3+EA76^3+EA77^3+EA78^3+EA79^3+EA80^3+EB73^3+EB74^3+EB75^3+EB76^3+EB77^3+EB78^3+EB79^3+EB80^3</f>
        <v>0</v>
      </c>
      <c r="EB89" s="122">
        <f>EA88^3+EA87^3+EA86^3+EA85^3+EA84^3+EA83^3+EA82^3+EA81^3+EB88^3+EB87^3+EB86^3+EB85^3+EB84^3+EB83^3+EB82^3+EB81^3</f>
        <v>0</v>
      </c>
      <c r="EC89" s="122">
        <f>EC73^3+EC74^3+EC75^3+EC76^3+EC77^3+EC78^3+EC79^3+EC80^3+ED73^3+ED74^3+ED75^3+ED76^3+ED77^3+ED78^3+ED79^3+ED80^3</f>
        <v>0</v>
      </c>
      <c r="ED89" s="122">
        <f>EC88^3+EC87^3+EC86^3+EC85^3+EC84^3+EC83^3+EC82^3+EC81^3+ED88^3+ED87^3+ED86^3+ED85^3+ED84^3+ED83^3+ED82^3+ED81^3</f>
        <v>0</v>
      </c>
      <c r="EE89" s="122">
        <f>EE73^3+EE74^3+EE75^3+EE76^3+EE77^3+EE78^3+EE79^3+EE80^3+EF73^3+EF74^3+EF75^3+EF76^3+EF77^3+EF78^3+EF79^3+EF80^3</f>
        <v>0</v>
      </c>
      <c r="EF89" s="122">
        <f>EE88^3+EE87^3+EE86^3+EE85^3+EE84^3+EE83^3+EE82^3+EE81^3+EF88^3+EF87^3+EF86^3+EF85^3+EF84^3+EF83^3+EF82^3+EF81^3</f>
        <v>0</v>
      </c>
      <c r="EG89" s="122">
        <f>EG73^3+EG74^3+EG75^3+EG76^3+EG77^3+EG78^3+EG79^3+EG80^3+EH73^3+EH74^3+EH75^3+EH76^3+EH77^3+EH78^3+EH79^3+EH80^3</f>
        <v>0</v>
      </c>
      <c r="EH89" s="122">
        <f>EG88^3+EG87^3+EG86^3+EG85^3+EG84^3+EG83^3+EG82^3+EG81^3+EH88^3+EH87^3+EH86^3+EH85^3+EH84^3+EH83^3+EH82^3+EH81^3</f>
        <v>0</v>
      </c>
      <c r="EI89" s="122">
        <f>EI73^3+EI74^3+EI75^3+EI76^3+EI77^3+EI78^3+EI79^3+EI80^3+EJ73^3+EJ74^3+EJ75^3+EJ76^3+EJ77^3+EJ78^3+EJ79^3+EJ80^3</f>
        <v>0</v>
      </c>
      <c r="EJ89" s="122">
        <f>EI88^3+EI87^3+EI86^3+EI85^3+EI84^3+EI83^3+EI82^3+EI81^3+EJ88^3+EJ87^3+EJ86^3+EJ85^3+EJ84^3+EJ83^3+EJ82^3+EJ81^3</f>
        <v>0</v>
      </c>
      <c r="EK89" s="122">
        <f>EK73^3+EK74^3+EK75^3+EK76^3+EK77^3+EK78^3+EK79^3+EK80^3+EL73^3+EL74^3+EL75^3+EL76^3+EL77^3+EL78^3+EL79^3+EL80^3</f>
        <v>0</v>
      </c>
      <c r="EL89" s="122">
        <f>EK88^3+EK87^3+EK86^3+EK85^3+EK84^3+EK83^3+EK82^3+EK81^3+EL88^3+EL87^3+EL86^3+EL85^3+EL84^3+EL83^3+EL82^3+EL81^3</f>
        <v>0</v>
      </c>
      <c r="EM89" s="122">
        <f>EM73^3+EM74^3+EM75^3+EM76^3+EM77^3+EM78^3+EM79^3+EM80^3+EN73^3+EN74^3+EN75^3+EN76^3+EN77^3+EN78^3+EN79^3+EN80^3</f>
        <v>0</v>
      </c>
      <c r="EN89" s="122">
        <f>EM88^3+EM87^3+EM86^3+EM85^3+EM84^3+EM83^3+EM82^3+EM81^3+EN88^3+EN87^3+EN86^3+EN85^3+EN84^3+EN83^3+EN82^3+EN81^3</f>
        <v>0</v>
      </c>
      <c r="EO89" s="122">
        <f>EO73^3+EO74^3+EO75^3+EO76^3+EO77^3+EO78^3+EO79^3+EO80^3+EP73^3+EP74^3+EP75^3+EP76^3+EP77^3+EP78^3+EP79^3+EP80^3</f>
        <v>0</v>
      </c>
      <c r="EP89" s="123">
        <f>EO88^3+EO87^3+EO86^3+EO85^3+EO84^3+EO83^3+EO82^3+EO81^3+EP88^3+EP87^3+EP86^3+EP85^3+EP84^3+EP83^3+EP82^3+EP81^3</f>
        <v>0</v>
      </c>
      <c r="EQ89" s="124">
        <f>SUMSQ(EA73,EB74,EC75,ED76,EE77,EF78,EG79,EH80,EI81,EJ82,EK83,EL84,EM85,EN86,EO87,EP88)</f>
        <v>0</v>
      </c>
      <c r="ER89" s="125">
        <f>SUMSQ(EA81,EB82,EC83,ED84,EE85,EF86,EG87,EH88,EI73,EJ74,EK75,EL76,EM77,EN78,EO79,EP80)</f>
        <v>0</v>
      </c>
      <c r="ES89" s="52"/>
      <c r="ET89" s="126"/>
      <c r="EU89" s="126"/>
      <c r="EV89" s="126"/>
      <c r="EW89" s="126"/>
      <c r="EX89" s="126"/>
      <c r="EY89" s="126"/>
      <c r="EZ89" s="126"/>
      <c r="FA89" s="126"/>
      <c r="FB89" s="126"/>
      <c r="FC89" s="126"/>
      <c r="FD89" s="126"/>
      <c r="FE89" s="126"/>
      <c r="FF89" s="126"/>
      <c r="FG89" s="126"/>
      <c r="FH89" s="126"/>
      <c r="FI89" s="126"/>
      <c r="FJ89" s="32"/>
      <c r="FK89" s="115"/>
    </row>
    <row r="90" spans="1:167" ht="13.5" thickBot="1" x14ac:dyDescent="0.25">
      <c r="A90" s="32"/>
      <c r="B90" s="32"/>
      <c r="C90" s="32"/>
      <c r="D90" s="106" t="s">
        <v>142</v>
      </c>
      <c r="E90" s="107" t="s">
        <v>207</v>
      </c>
      <c r="F90" s="108">
        <f>B4+(76*B6)</f>
        <v>77</v>
      </c>
      <c r="G90" s="104"/>
      <c r="H90" s="43"/>
      <c r="I90" s="109"/>
      <c r="J90" s="58"/>
      <c r="K90" s="148">
        <f>K73^3+L73^3+M73^3+N73^3+K74^3+L74^3+M74^3+N74^3+K75^3+L75^3+M75^3+N75^3+K76^3+L76^3+M76^3+N76^3</f>
        <v>0</v>
      </c>
      <c r="L90" s="149">
        <f>K77^3+L77^3+M77^3+N77^3+K78^3+L78^3+M78^3+N78^3+K79^3+L79^3+M79^3+N79^3+K80^3+L80^3+M80^3+N80^3</f>
        <v>0</v>
      </c>
      <c r="M90" s="149">
        <f>K81^3+L81^3+M81^3+N81^3+K82^3+L82^3+M82^3+N82^3+K83^3+L83^3+M83^3+N83^3+K84^3+L84^3+M84^3+N84^3</f>
        <v>0</v>
      </c>
      <c r="N90" s="149">
        <f>K85^3+L85^3+M85^3+N85^3+K86^3+L86^3+M86^3+N86^3+K87^3+L87^3+M87^3+N87^3+K88^3+L88^3+M88^3+N88^3</f>
        <v>0</v>
      </c>
      <c r="O90" s="149">
        <f>O73^3+P73^3+Q73^3+R73^3+O74^3+P74^3+Q74^3+R74^3+O75^3+P75^3+Q75^3+R75^3+O76^3+P76^3+Q76^3+R76^3</f>
        <v>0</v>
      </c>
      <c r="P90" s="149">
        <f>O77^3+P77^3+Q77^3+R77^3+O78^3+P78^3+Q78^3+R78^3+O79^3+P79^3+Q79^3+R79^3+O80^3+P80^3+Q80^3+R80^3</f>
        <v>0</v>
      </c>
      <c r="Q90" s="149">
        <f>O81^3+P81^3+Q81^3+R81^3+O82^3+P82^3+Q82^3+R82^3+O83^3+P83^3+Q83^3+R83^3+O84^3+P84^3+Q84^3+R84^3</f>
        <v>0</v>
      </c>
      <c r="R90" s="149">
        <f>O85^3+P85^3+Q85^3+R85^3+O86^3+P86^3+Q86^3+R86^3+O87^3+P87^3+Q87^3+R87^3+O88^3+P88^3+Q88^3+R88^3</f>
        <v>0</v>
      </c>
      <c r="S90" s="149">
        <f>S73^3+T73^3+U73^3+V73^3+S74^3+T74^3+U74^3+V74^3+S75^3+T75^3+U75^3+V75^3+S76^3+T76^3+U76^3+V76^3</f>
        <v>0</v>
      </c>
      <c r="T90" s="149">
        <f>S77^3+T77^3+U77^3+V77^3+S78^3+T78^3+U78^3+V78^3+S79^3+T79^3+U79^3+V79^3+S80^3+T80^3+U80^3+V80^3</f>
        <v>0</v>
      </c>
      <c r="U90" s="149">
        <f>S81^3+T81^3+U81^3+V81^3+S82^3+T82^3+U82^3+V82^3+S83^3+T83^3+U83^3+V83^3+S84^3+T84^3+U84^3+V84^3</f>
        <v>0</v>
      </c>
      <c r="V90" s="149">
        <f>S85^3+T85^3+U85^3+V85^3+S86^3+T86^3+U86^3+V86^3+S87^3+T87^3+U87^3+V87^3+S88^3+T88^3+U88^3+V88^3</f>
        <v>0</v>
      </c>
      <c r="W90" s="149">
        <f>W73^3+X73^3+Y73^3+Z73^3+W74^3+X74^3+Y74^3+Z74^3+W75^3+X75^3+Y75^3+Z75^3+W76^3+X76^3+Y76^3+Z76^3</f>
        <v>0</v>
      </c>
      <c r="X90" s="149">
        <f>W77^3+X77^3+Y77^3+Z77^3+W78^3+X78^3+Y78^3+Z78^3+W79^3+X79^3+Y79^3+Z79^3+W80^3+X80^3+Y80^3+Z80^3</f>
        <v>0</v>
      </c>
      <c r="Y90" s="149">
        <f>W81^3+X81^3+Y81^3+Z81^3+W82^3+X82^3+Y82^3+Z82^3+W83^3+X83^3+Y83^3+Z83^3+W84^3+X84^3+Y84^3+Z84^3</f>
        <v>0</v>
      </c>
      <c r="Z90" s="149">
        <f>W85^3+X85^3+Y85^3+Z85^3+W86^3+X86^3+Y86^3+Z86^3+W87^3+X87^3+Y87^3+Z87^3+W88^3+X88^3+Y88^3+Z88^3</f>
        <v>0</v>
      </c>
      <c r="AA90" s="129">
        <f>SUMSQ(K88,L87,M86,N85,O84,P83,Q82,R81,S80,T79,U78,V77,W76,X75,Y74,BN72,Z73)</f>
        <v>0</v>
      </c>
      <c r="AB90" s="130">
        <f>SUMSQ(K80,L79,M78,N77,O76,P75,Q74,R73,S88,T87,U86,V85,W84,X83,Y82,Z81)</f>
        <v>0</v>
      </c>
      <c r="AC90" s="32"/>
      <c r="AD90" s="131"/>
      <c r="AE90" s="131"/>
      <c r="AF90" s="131"/>
      <c r="AG90" s="131"/>
      <c r="AH90" s="131"/>
      <c r="AI90" s="131"/>
      <c r="AJ90" s="131"/>
      <c r="AK90" s="131"/>
      <c r="AL90" s="131"/>
      <c r="AM90" s="131"/>
      <c r="AN90" s="131"/>
      <c r="AO90" s="131"/>
      <c r="AP90" s="131"/>
      <c r="AQ90" s="131"/>
      <c r="AR90" s="131"/>
      <c r="AS90" s="131"/>
      <c r="AT90" s="32"/>
      <c r="AU90" s="115"/>
      <c r="AW90" s="109"/>
      <c r="AX90" s="58"/>
      <c r="AY90" s="127">
        <f>AY73^3+AZ73^3+BA73^3+BB73^3+AY74^3+AZ74^3+BA74^3+BB74^3+AY75^3+AZ75^3+BA75^3+BB75^3+AY76^3+AZ76^3+BA76^3+BB76^3</f>
        <v>0</v>
      </c>
      <c r="AZ90" s="128">
        <f>AY77^3+AZ77^3+BA77^3+BB77^3+AY78^3+AZ78^3+BA78^3+BB78^3+AY79^3+AZ79^3+BA79^3+BB79^3+AY80^3+AZ80^3+BA80^3+BB80^3</f>
        <v>0</v>
      </c>
      <c r="BA90" s="128">
        <f>AY81^3+AZ81^3+BA81^3+BB81^3+AY82^3+AZ82^3+BA82^3+BB82^3+AY83^3+AZ83^3+BA83^3+BB83^3+AY84^3+AZ84^3+BA84^3+BB84^3</f>
        <v>0</v>
      </c>
      <c r="BB90" s="128">
        <f>AY85^3+AZ85^3+BA85^3+BB85^3+AY86^3+AZ86^3+BA86^3+BB86^3+AY87^3+AZ87^3+BA87^3+BB87^3+AY88^3+AZ88^3+BA88^3+BB88^3</f>
        <v>0</v>
      </c>
      <c r="BC90" s="128">
        <f>BC73^3+BD73^3+BE73^3+BF73^3+BC74^3+BD74^3+BE74^3+BF74^3+BC75^3+BD75^3+BE75^3+BF75^3+BC76^3+BD76^3+BE76^3+BF76^3</f>
        <v>0</v>
      </c>
      <c r="BD90" s="128">
        <f>BC77^3+BD77^3+BE77^3+BF77^3+BC78^3+BD78^3+BE78^3+BF78^3+BC79^3+BD79^3+BE79^3+BF79^3+BC80^3+BD80^3+BE80^3+BF80^3</f>
        <v>0</v>
      </c>
      <c r="BE90" s="128">
        <f>BC81^3+BD81^3+BE81^3+BF81^3+BC82^3+BD82^3+BE82^3+BF82^3+BC83^3+BD83^3+BE83^3+BF83^3+BC84^3+BD84^3+BE84^3+BF84^3</f>
        <v>0</v>
      </c>
      <c r="BF90" s="128">
        <f>BC85^3+BD85^3+BE85^3+BF85^3+BC86^3+BD86^3+BE86^3+BF86^3+BC87^3+BD87^3+BE87^3+BF87^3+BC88^3+BD88^3+BE88^3+BF88^3</f>
        <v>0</v>
      </c>
      <c r="BG90" s="128">
        <f>BG73^3+BH73^3+BI73^3+BJ73^3+BG74^3+BH74^3+BI74^3+BJ74^3+BG75^3+BH75^3+BI75^3+BJ75^3+BG76^3+BH76^3+BI76^3+BJ76^3</f>
        <v>0</v>
      </c>
      <c r="BH90" s="128">
        <f>BG77^3+BH77^3+BI77^3+BJ77^3+BG78^3+BH78^3+BI78^3+BJ78^3+BG79^3+BH79^3+BI79^3+BJ79^3+BG80^3+BH80^3+BI80^3+BJ80^3</f>
        <v>0</v>
      </c>
      <c r="BI90" s="128">
        <f>BG81^3+BH81^3+BI81^3+BJ81^3+BG82^3+BH82^3+BI82^3+BJ82^3+BG83^3+BH83^3+BI83^3+BJ83^3+BG84^3+BH84^3+BI84^3+BJ84^3</f>
        <v>0</v>
      </c>
      <c r="BJ90" s="128">
        <f>BG85^3+BH85^3+BI85^3+BJ85^3+BG86^3+BH86^3+BI86^3+BJ86^3+BG87^3+BH87^3+BI87^3+BJ87^3+BG88^3+BH88^3+BI88^3+BJ88^3</f>
        <v>0</v>
      </c>
      <c r="BK90" s="128">
        <f>BK73^3+BL73^3+BM73^3+BN73^3+BK74^3+BL74^3+BM74^3+BN74^3+BK75^3+BL75^3+BM75^3+BN75^3+BK76^3+BL76^3+BM76^3+BN76^3</f>
        <v>0</v>
      </c>
      <c r="BL90" s="128">
        <f>BK77^3+BL77^3+BM77^3+BN77^3+BK78^3+BL78^3+BM78^3+BN78^3+BK79^3+BL79^3+BM79^3+BN79^3+BK80^3+BL80^3+BM80^3+BN80^3</f>
        <v>0</v>
      </c>
      <c r="BM90" s="128">
        <f>BK81^3+BL81^3+BM81^3+BN81^3+BK82^3+BL82^3+BM82^3+BN82^3+BK83^3+BL83^3+BM83^3+BN83^3+BK84^3+BL84^3+BM84^3+BN84^3</f>
        <v>0</v>
      </c>
      <c r="BN90" s="128">
        <f>BK85^3+BL85^3+BM85^3+BN85^3+BK86^3+BL86^3+BM86^3+BN86^3+BK87^3+BL87^3+BM87^3+BN87^3+BK88^3+BL88^3+BM88^3+BN88^3</f>
        <v>0</v>
      </c>
      <c r="BO90" s="129">
        <f>SUMSQ(AY88,AZ87,BA86,BB85,BC84,BD83,BE82,BF81,BG80,BH79,BI78,BJ77,BK76,BL75,BM74,DB72,BN73)</f>
        <v>0</v>
      </c>
      <c r="BP90" s="130">
        <f>SUMSQ(AY80,AZ79,BA78,BB77,BC76,BD75,BE74,BF73,BG88,BH87,BI86,BJ85,BK84,BL83,BM82,BN81)</f>
        <v>0</v>
      </c>
      <c r="BQ90" s="32"/>
      <c r="BR90" s="131"/>
      <c r="BS90" s="131"/>
      <c r="BT90" s="131"/>
      <c r="BU90" s="131"/>
      <c r="BV90" s="131"/>
      <c r="BW90" s="131"/>
      <c r="BX90" s="131"/>
      <c r="BY90" s="131"/>
      <c r="BZ90" s="131"/>
      <c r="CA90" s="131"/>
      <c r="CB90" s="131"/>
      <c r="CC90" s="131"/>
      <c r="CD90" s="131"/>
      <c r="CE90" s="131"/>
      <c r="CF90" s="131"/>
      <c r="CG90" s="131"/>
      <c r="CH90" s="32"/>
      <c r="CI90" s="115"/>
      <c r="CJ90" s="144"/>
      <c r="CK90" s="109"/>
      <c r="CL90" s="58"/>
      <c r="CM90" s="127">
        <f>CM73^3+CN73^3+CO73^3+CP73^3+CM74^3+CN74^3+CO74^3+CP74^3+CM75^3+CN75^3+CO75^3+CP75^3+CM76^3+CN76^3+CO76^3+CP76^3</f>
        <v>0</v>
      </c>
      <c r="CN90" s="128">
        <f>CM77^3+CN77^3+CO77^3+CP77^3+CM78^3+CN78^3+CO78^3+CP78^3+CM79^3+CN79^3+CO79^3+CP79^3+CM80^3+CN80^3+CO80^3+CP80^3</f>
        <v>0</v>
      </c>
      <c r="CO90" s="128">
        <f>CM81^3+CN81^3+CO81^3+CP81^3+CM82^3+CN82^3+CO82^3+CP82^3+CM83^3+CN83^3+CO83^3+CP83^3+CM84^3+CN84^3+CO84^3+CP84^3</f>
        <v>0</v>
      </c>
      <c r="CP90" s="128">
        <f>CM85^3+CN85^3+CO85^3+CP85^3+CM86^3+CN86^3+CO86^3+CP86^3+CM87^3+CN87^3+CO87^3+CP87^3+CM88^3+CN88^3+CO88^3+CP88^3</f>
        <v>0</v>
      </c>
      <c r="CQ90" s="128">
        <f>CQ73^3+CR73^3+CS73^3+CT73^3+CQ74^3+CR74^3+CS74^3+CT74^3+CQ75^3+CR75^3+CS75^3+CT75^3+CQ76^3+CR76^3+CS76^3+CT76^3</f>
        <v>0</v>
      </c>
      <c r="CR90" s="128">
        <f>CQ77^3+CR77^3+CS77^3+CT77^3+CQ78^3+CR78^3+CS78^3+CT78^3+CQ79^3+CR79^3+CS79^3+CT79^3+CQ80^3+CR80^3+CS80^3+CT80^3</f>
        <v>0</v>
      </c>
      <c r="CS90" s="128">
        <f>CQ81^3+CR81^3+CS81^3+CT81^3+CQ82^3+CR82^3+CS82^3+CT82^3+CQ83^3+CR83^3+CS83^3+CT83^3+CQ84^3+CR84^3+CS84^3+CT84^3</f>
        <v>0</v>
      </c>
      <c r="CT90" s="128">
        <f>CQ85^3+CR85^3+CS85^3+CT85^3+CQ86^3+CR86^3+CS86^3+CT86^3+CQ87^3+CR87^3+CS87^3+CT87^3+CQ88^3+CR88^3+CS88^3+CT88^3</f>
        <v>0</v>
      </c>
      <c r="CU90" s="128">
        <f>CU73^3+CV73^3+CW73^3+CX73^3+CU74^3+CV74^3+CW74^3+CX74^3+CU75^3+CV75^3+CW75^3+CX75^3+CU76^3+CV76^3+CW76^3+CX76^3</f>
        <v>0</v>
      </c>
      <c r="CV90" s="128">
        <f>CU77^3+CV77^3+CW77^3+CX77^3+CU78^3+CV78^3+CW78^3+CX78^3+CU79^3+CV79^3+CW79^3+CX79^3+CU80^3+CV80^3+CW80^3+CX80^3</f>
        <v>0</v>
      </c>
      <c r="CW90" s="128">
        <f>CU81^3+CV81^3+CW81^3+CX81^3+CU82^3+CV82^3+CW82^3+CX82^3+CU83^3+CV83^3+CW83^3+CX83^3+CU84^3+CV84^3+CW84^3+CX84^3</f>
        <v>0</v>
      </c>
      <c r="CX90" s="128">
        <f>CU85^3+CV85^3+CW85^3+CX85^3+CU86^3+CV86^3+CW86^3+CX86^3+CU87^3+CV87^3+CW87^3+CX87^3+CU88^3+CV88^3+CW88^3+CX88^3</f>
        <v>0</v>
      </c>
      <c r="CY90" s="128">
        <f>CY73^3+CZ73^3+DA73^3+DB73^3+CY74^3+CZ74^3+DA74^3+DB74^3+CY75^3+CZ75^3+DA75^3+DB75^3+CY76^3+CZ76^3+DA76^3+DB76^3</f>
        <v>0</v>
      </c>
      <c r="CZ90" s="128">
        <f>CY77^3+CZ77^3+DA77^3+DB77^3+CY78^3+CZ78^3+DA78^3+DB78^3+CY79^3+CZ79^3+DA79^3+DB79^3+CY80^3+CZ80^3+DA80^3+DB80^3</f>
        <v>0</v>
      </c>
      <c r="DA90" s="128">
        <f>CY81^3+CZ81^3+DA81^3+DB81^3+CY82^3+CZ82^3+DA82^3+DB82^3+CY83^3+CZ83^3+DA83^3+DB83^3+CY84^3+CZ84^3+DA84^3+DB84^3</f>
        <v>0</v>
      </c>
      <c r="DB90" s="128">
        <f>CY85^3+CZ85^3+DA85^3+DB85^3+CY86^3+CZ86^3+DA86^3+DB86^3+CY87^3+CZ87^3+DA87^3+DB87^3+CY88^3+CZ88^3+DA88^3+DB88^3</f>
        <v>0</v>
      </c>
      <c r="DC90" s="129">
        <f>SUMSQ(CM88,CN87,CO86,CP85,CQ84,CR83,CS82,CT81,CU80,CV79,CW78,CX77,CY76,CZ75,DA74,EP72,DB73)</f>
        <v>0</v>
      </c>
      <c r="DD90" s="130">
        <f>SUMSQ(CM80,CN79,CO78,CP77,CQ76,CR75,CS74,CT73,CU88,CV87,CW86,CX85,CY84,CZ83,DA82,DB81)</f>
        <v>0</v>
      </c>
      <c r="DE90" s="32"/>
      <c r="DF90" s="131"/>
      <c r="DG90" s="131"/>
      <c r="DH90" s="131"/>
      <c r="DI90" s="131"/>
      <c r="DJ90" s="131"/>
      <c r="DK90" s="131"/>
      <c r="DL90" s="131"/>
      <c r="DM90" s="131"/>
      <c r="DN90" s="131"/>
      <c r="DO90" s="131"/>
      <c r="DP90" s="131"/>
      <c r="DQ90" s="131"/>
      <c r="DR90" s="131"/>
      <c r="DS90" s="131"/>
      <c r="DT90" s="131"/>
      <c r="DU90" s="131"/>
      <c r="DV90" s="32"/>
      <c r="DW90" s="115"/>
      <c r="DY90" s="109"/>
      <c r="DZ90" s="58"/>
      <c r="EA90" s="127">
        <f>EA73^3+EB73^3+EC73^3+ED73^3+EA74^3+EB74^3+EC74^3+ED74^3+EA75^3+EB75^3+EC75^3+ED75^3+EA76^3+EB76^3+EC76^3+ED76^3</f>
        <v>0</v>
      </c>
      <c r="EB90" s="128">
        <f>EA77^3+EB77^3+EC77^3+ED77^3+EA78^3+EB78^3+EC78^3+ED78^3+EA79^3+EB79^3+EC79^3+ED79^3+EA80^3+EB80^3+EC80^3+ED80^3</f>
        <v>0</v>
      </c>
      <c r="EC90" s="128">
        <f>EA81^3+EB81^3+EC81^3+ED81^3+EA82^3+EB82^3+EC82^3+ED82^3+EA83^3+EB83^3+EC83^3+ED83^3+EA84^3+EB84^3+EC84^3+ED84^3</f>
        <v>0</v>
      </c>
      <c r="ED90" s="128">
        <f>EA85^3+EB85^3+EC85^3+ED85^3+EA86^3+EB86^3+EC86^3+ED86^3+EA87^3+EB87^3+EC87^3+ED87^3+EA88^3+EB88^3+EC88^3+ED88^3</f>
        <v>0</v>
      </c>
      <c r="EE90" s="128">
        <f>EE73^3+EF73^3+EG73^3+EH73^3+EE74^3+EF74^3+EG74^3+EH74^3+EE75^3+EF75^3+EG75^3+EH75^3+EE76^3+EF76^3+EG76^3+EH76^3</f>
        <v>0</v>
      </c>
      <c r="EF90" s="128">
        <f>EE77^3+EF77^3+EG77^3+EH77^3+EE78^3+EF78^3+EG78^3+EH78^3+EE79^3+EF79^3+EG79^3+EH79^3+EE80^3+EF80^3+EG80^3+EH80^3</f>
        <v>0</v>
      </c>
      <c r="EG90" s="128">
        <f>EE81^3+EF81^3+EG81^3+EH81^3+EE82^3+EF82^3+EG82^3+EH82^3+EE83^3+EF83^3+EG83^3+EH83^3+EE84^3+EF84^3+EG84^3+EH84^3</f>
        <v>0</v>
      </c>
      <c r="EH90" s="128">
        <f>EE85^3+EF85^3+EG85^3+EH85^3+EE86^3+EF86^3+EG86^3+EH86^3+EE87^3+EF87^3+EG87^3+EH87^3+EE88^3+EF88^3+EG88^3+EH88^3</f>
        <v>0</v>
      </c>
      <c r="EI90" s="128">
        <f>EI73^3+EJ73^3+EK73^3+EL73^3+EI74^3+EJ74^3+EK74^3+EL74^3+EI75^3+EJ75^3+EK75^3+EL75^3+EI76^3+EJ76^3+EK76^3+EL76^3</f>
        <v>0</v>
      </c>
      <c r="EJ90" s="128">
        <f>EI77^3+EJ77^3+EK77^3+EL77^3+EI78^3+EJ78^3+EK78^3+EL78^3+EI79^3+EJ79^3+EK79^3+EL79^3+EI80^3+EJ80^3+EK80^3+EL80^3</f>
        <v>0</v>
      </c>
      <c r="EK90" s="128">
        <f>EI81^3+EJ81^3+EK81^3+EL81^3+EI82^3+EJ82^3+EK82^3+EL82^3+EI83^3+EJ83^3+EK83^3+EL83^3+EI84^3+EJ84^3+EK84^3+EL84^3</f>
        <v>0</v>
      </c>
      <c r="EL90" s="128">
        <f>EI85^3+EJ85^3+EK85^3+EL85^3+EI86^3+EJ86^3+EK86^3+EL86^3+EI87^3+EJ87^3+EK87^3+EL87^3+EI88^3+EJ88^3+EK88^3+EL88^3</f>
        <v>0</v>
      </c>
      <c r="EM90" s="128">
        <f>EM73^3+EN73^3+EO73^3+EP73^3+EM74^3+EN74^3+EO74^3+EP74^3+EM75^3+EN75^3+EO75^3+EP75^3+EM76^3+EN76^3+EO76^3+EP76^3</f>
        <v>0</v>
      </c>
      <c r="EN90" s="128">
        <f>EM77^3+EN77^3+EO77^3+EP77^3+EM78^3+EN78^3+EO78^3+EP78^3+EM79^3+EN79^3+EO79^3+EP79^3+EM80^3+EN80^3+EO80^3+EP80^3</f>
        <v>0</v>
      </c>
      <c r="EO90" s="128">
        <f>EM81^3+EN81^3+EO81^3+EP81^3+EM82^3+EN82^3+EO82^3+EP82^3+EM83^3+EN83^3+EO83^3+EP83^3+EM84^3+EN84^3+EO84^3+EP84^3</f>
        <v>0</v>
      </c>
      <c r="EP90" s="128">
        <f>EM85^3+EN85^3+EO85^3+EP85^3+EM86^3+EN86^3+EO86^3+EP86^3+EM87^3+EN87^3+EO87^3+EP87^3+EM88^3+EN88^3+EO88^3+EP88^3</f>
        <v>0</v>
      </c>
      <c r="EQ90" s="129">
        <f>SUMSQ(EA88,EB87,EC86,ED85,EE84,EF83,EG82,EH81,EI80,EJ79,EK78,EL77,EM76,EN75,EO74,GD72,EP73)</f>
        <v>0</v>
      </c>
      <c r="ER90" s="130">
        <f>SUMSQ(EA80,EB79,EC78,ED77,EE76,EF75,EG74,EH73,EI88,EJ87,EK86,EL85,EM84,EN83,EO82,EP81)</f>
        <v>0</v>
      </c>
      <c r="ES90" s="32"/>
      <c r="ET90" s="131"/>
      <c r="EU90" s="131"/>
      <c r="EV90" s="131"/>
      <c r="EW90" s="131"/>
      <c r="EX90" s="131"/>
      <c r="EY90" s="131"/>
      <c r="EZ90" s="131"/>
      <c r="FA90" s="131"/>
      <c r="FB90" s="131"/>
      <c r="FC90" s="131"/>
      <c r="FD90" s="131"/>
      <c r="FE90" s="131"/>
      <c r="FF90" s="131"/>
      <c r="FG90" s="131"/>
      <c r="FH90" s="131"/>
      <c r="FI90" s="131"/>
      <c r="FJ90" s="32"/>
      <c r="FK90" s="115"/>
    </row>
    <row r="91" spans="1:167" ht="13.5" thickBot="1" x14ac:dyDescent="0.25">
      <c r="A91" s="32"/>
      <c r="B91" s="32"/>
      <c r="C91" s="32"/>
      <c r="D91" s="106" t="s">
        <v>29</v>
      </c>
      <c r="E91" s="107" t="s">
        <v>207</v>
      </c>
      <c r="F91" s="110">
        <f>B4+(77*B6)</f>
        <v>78</v>
      </c>
      <c r="G91" s="104"/>
      <c r="H91" s="43"/>
      <c r="I91" s="109"/>
      <c r="J91" s="58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137"/>
      <c r="AB91" s="137"/>
      <c r="AC91" s="32" t="s">
        <v>0</v>
      </c>
      <c r="AD91" s="135"/>
      <c r="AE91" s="135"/>
      <c r="AF91" s="135"/>
      <c r="AG91" s="135"/>
      <c r="AH91" s="135"/>
      <c r="AI91" s="135"/>
      <c r="AJ91" s="135"/>
      <c r="AK91" s="135"/>
      <c r="AL91" s="135"/>
      <c r="AM91" s="135"/>
      <c r="AN91" s="135"/>
      <c r="AO91" s="135"/>
      <c r="AP91" s="135"/>
      <c r="AQ91" s="135"/>
      <c r="AR91" s="135"/>
      <c r="AS91" s="135"/>
      <c r="AT91" s="32"/>
      <c r="AU91" s="115"/>
      <c r="AW91" s="109"/>
      <c r="AX91" s="58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  <c r="BN91" s="46"/>
      <c r="BO91" s="137"/>
      <c r="BP91" s="137"/>
      <c r="BQ91" s="32" t="s">
        <v>0</v>
      </c>
      <c r="BR91" s="135"/>
      <c r="BS91" s="135"/>
      <c r="BT91" s="135"/>
      <c r="BU91" s="135"/>
      <c r="BV91" s="135"/>
      <c r="BW91" s="135"/>
      <c r="BX91" s="135"/>
      <c r="BY91" s="135"/>
      <c r="BZ91" s="135"/>
      <c r="CA91" s="135"/>
      <c r="CB91" s="135"/>
      <c r="CC91" s="135"/>
      <c r="CD91" s="135"/>
      <c r="CE91" s="135"/>
      <c r="CF91" s="135"/>
      <c r="CG91" s="135"/>
      <c r="CH91" s="32"/>
      <c r="CI91" s="115"/>
      <c r="CJ91" s="144"/>
      <c r="CK91" s="109"/>
      <c r="CL91" s="58"/>
      <c r="CM91" s="46"/>
      <c r="CN91" s="46"/>
      <c r="CO91" s="46"/>
      <c r="CP91" s="46"/>
      <c r="CQ91" s="46"/>
      <c r="CR91" s="46"/>
      <c r="CS91" s="46"/>
      <c r="CT91" s="46"/>
      <c r="CU91" s="46"/>
      <c r="CV91" s="46"/>
      <c r="CW91" s="46"/>
      <c r="CX91" s="46"/>
      <c r="CY91" s="46"/>
      <c r="CZ91" s="46"/>
      <c r="DA91" s="46"/>
      <c r="DB91" s="46"/>
      <c r="DC91" s="137"/>
      <c r="DD91" s="137"/>
      <c r="DE91" s="32" t="s">
        <v>0</v>
      </c>
      <c r="DF91" s="135"/>
      <c r="DG91" s="135"/>
      <c r="DH91" s="135"/>
      <c r="DI91" s="135"/>
      <c r="DJ91" s="135"/>
      <c r="DK91" s="135"/>
      <c r="DL91" s="135"/>
      <c r="DM91" s="135"/>
      <c r="DN91" s="135"/>
      <c r="DO91" s="135"/>
      <c r="DP91" s="135"/>
      <c r="DQ91" s="135"/>
      <c r="DR91" s="135"/>
      <c r="DS91" s="135"/>
      <c r="DT91" s="135"/>
      <c r="DU91" s="135"/>
      <c r="DV91" s="32"/>
      <c r="DW91" s="115"/>
      <c r="DY91" s="109"/>
      <c r="DZ91" s="58"/>
      <c r="EA91" s="46"/>
      <c r="EB91" s="46"/>
      <c r="EC91" s="46"/>
      <c r="ED91" s="46"/>
      <c r="EE91" s="46"/>
      <c r="EF91" s="46"/>
      <c r="EG91" s="46"/>
      <c r="EH91" s="46"/>
      <c r="EI91" s="46"/>
      <c r="EJ91" s="46"/>
      <c r="EK91" s="46"/>
      <c r="EL91" s="46"/>
      <c r="EM91" s="46"/>
      <c r="EN91" s="46"/>
      <c r="EO91" s="46"/>
      <c r="EP91" s="46"/>
      <c r="EQ91" s="137"/>
      <c r="ER91" s="137"/>
      <c r="ES91" s="32" t="s">
        <v>0</v>
      </c>
      <c r="ET91" s="135"/>
      <c r="EU91" s="135"/>
      <c r="EV91" s="135"/>
      <c r="EW91" s="135"/>
      <c r="EX91" s="135"/>
      <c r="EY91" s="135"/>
      <c r="EZ91" s="135"/>
      <c r="FA91" s="135"/>
      <c r="FB91" s="135"/>
      <c r="FC91" s="135"/>
      <c r="FD91" s="135"/>
      <c r="FE91" s="135"/>
      <c r="FF91" s="135"/>
      <c r="FG91" s="135"/>
      <c r="FH91" s="135"/>
      <c r="FI91" s="135"/>
      <c r="FJ91" s="32"/>
      <c r="FK91" s="115"/>
    </row>
    <row r="92" spans="1:167" ht="14.25" thickTop="1" thickBot="1" x14ac:dyDescent="0.25">
      <c r="A92" s="32"/>
      <c r="B92" s="32"/>
      <c r="C92" s="32"/>
      <c r="D92" s="106" t="s">
        <v>34</v>
      </c>
      <c r="E92" s="107" t="s">
        <v>207</v>
      </c>
      <c r="F92" s="110">
        <f>B4+(78*B6)</f>
        <v>79</v>
      </c>
      <c r="G92" s="104"/>
      <c r="H92" s="43"/>
      <c r="I92" s="138"/>
      <c r="J92" s="142"/>
      <c r="K92" s="143"/>
      <c r="L92" s="143"/>
      <c r="M92" s="143"/>
      <c r="N92" s="143"/>
      <c r="O92" s="143"/>
      <c r="P92" s="143"/>
      <c r="Q92" s="143"/>
      <c r="R92" s="143"/>
      <c r="S92" s="143"/>
      <c r="T92" s="143"/>
      <c r="U92" s="143"/>
      <c r="V92" s="143"/>
      <c r="W92" s="143"/>
      <c r="X92" s="143"/>
      <c r="Y92" s="143"/>
      <c r="Z92" s="143"/>
      <c r="AA92" s="143"/>
      <c r="AB92" s="143"/>
      <c r="AC92" s="143"/>
      <c r="AD92" s="140"/>
      <c r="AE92" s="140"/>
      <c r="AF92" s="140"/>
      <c r="AG92" s="140"/>
      <c r="AH92" s="140"/>
      <c r="AI92" s="140"/>
      <c r="AJ92" s="140"/>
      <c r="AK92" s="140"/>
      <c r="AL92" s="140"/>
      <c r="AM92" s="140"/>
      <c r="AN92" s="140"/>
      <c r="AO92" s="140"/>
      <c r="AP92" s="140"/>
      <c r="AQ92" s="140"/>
      <c r="AR92" s="140"/>
      <c r="AS92" s="140"/>
      <c r="AT92" s="139"/>
      <c r="AU92" s="141" t="s">
        <v>0</v>
      </c>
      <c r="AW92" s="138"/>
      <c r="AX92" s="142"/>
      <c r="AY92" s="143"/>
      <c r="AZ92" s="143"/>
      <c r="BA92" s="143"/>
      <c r="BB92" s="143"/>
      <c r="BC92" s="143"/>
      <c r="BD92" s="143"/>
      <c r="BE92" s="143"/>
      <c r="BF92" s="143"/>
      <c r="BG92" s="143"/>
      <c r="BH92" s="143"/>
      <c r="BI92" s="143"/>
      <c r="BJ92" s="143"/>
      <c r="BK92" s="143"/>
      <c r="BL92" s="143"/>
      <c r="BM92" s="143"/>
      <c r="BN92" s="143"/>
      <c r="BO92" s="143"/>
      <c r="BP92" s="143"/>
      <c r="BQ92" s="143"/>
      <c r="BR92" s="140"/>
      <c r="BS92" s="140"/>
      <c r="BT92" s="140"/>
      <c r="BU92" s="140"/>
      <c r="BV92" s="140"/>
      <c r="BW92" s="140"/>
      <c r="BX92" s="140"/>
      <c r="BY92" s="140"/>
      <c r="BZ92" s="140"/>
      <c r="CA92" s="140"/>
      <c r="CB92" s="140"/>
      <c r="CC92" s="140"/>
      <c r="CD92" s="140"/>
      <c r="CE92" s="140"/>
      <c r="CF92" s="140"/>
      <c r="CG92" s="140"/>
      <c r="CH92" s="139"/>
      <c r="CI92" s="141" t="s">
        <v>0</v>
      </c>
      <c r="CJ92" s="144"/>
      <c r="CK92" s="138"/>
      <c r="CL92" s="142"/>
      <c r="CM92" s="143"/>
      <c r="CN92" s="143"/>
      <c r="CO92" s="143"/>
      <c r="CP92" s="143"/>
      <c r="CQ92" s="143"/>
      <c r="CR92" s="143"/>
      <c r="CS92" s="143"/>
      <c r="CT92" s="143"/>
      <c r="CU92" s="143"/>
      <c r="CV92" s="143"/>
      <c r="CW92" s="143"/>
      <c r="CX92" s="143"/>
      <c r="CY92" s="143"/>
      <c r="CZ92" s="143"/>
      <c r="DA92" s="143"/>
      <c r="DB92" s="143"/>
      <c r="DC92" s="143"/>
      <c r="DD92" s="143"/>
      <c r="DE92" s="143"/>
      <c r="DF92" s="140"/>
      <c r="DG92" s="140"/>
      <c r="DH92" s="140"/>
      <c r="DI92" s="140"/>
      <c r="DJ92" s="140"/>
      <c r="DK92" s="140"/>
      <c r="DL92" s="140"/>
      <c r="DM92" s="140"/>
      <c r="DN92" s="140"/>
      <c r="DO92" s="140"/>
      <c r="DP92" s="140"/>
      <c r="DQ92" s="140"/>
      <c r="DR92" s="140"/>
      <c r="DS92" s="140"/>
      <c r="DT92" s="140"/>
      <c r="DU92" s="140"/>
      <c r="DV92" s="139"/>
      <c r="DW92" s="141" t="s">
        <v>0</v>
      </c>
      <c r="DY92" s="138"/>
      <c r="DZ92" s="142"/>
      <c r="EA92" s="143"/>
      <c r="EB92" s="143"/>
      <c r="EC92" s="143"/>
      <c r="ED92" s="143"/>
      <c r="EE92" s="143"/>
      <c r="EF92" s="143"/>
      <c r="EG92" s="143"/>
      <c r="EH92" s="143"/>
      <c r="EI92" s="143"/>
      <c r="EJ92" s="143"/>
      <c r="EK92" s="143"/>
      <c r="EL92" s="143"/>
      <c r="EM92" s="143"/>
      <c r="EN92" s="143"/>
      <c r="EO92" s="143"/>
      <c r="EP92" s="143"/>
      <c r="EQ92" s="143"/>
      <c r="ER92" s="143"/>
      <c r="ES92" s="143"/>
      <c r="ET92" s="140"/>
      <c r="EU92" s="140"/>
      <c r="EV92" s="140"/>
      <c r="EW92" s="140"/>
      <c r="EX92" s="140"/>
      <c r="EY92" s="140"/>
      <c r="EZ92" s="140"/>
      <c r="FA92" s="140"/>
      <c r="FB92" s="140"/>
      <c r="FC92" s="140"/>
      <c r="FD92" s="140"/>
      <c r="FE92" s="140"/>
      <c r="FF92" s="140"/>
      <c r="FG92" s="140"/>
      <c r="FH92" s="140"/>
      <c r="FI92" s="140"/>
      <c r="FJ92" s="139"/>
      <c r="FK92" s="141" t="s">
        <v>0</v>
      </c>
    </row>
    <row r="93" spans="1:167" ht="14.25" thickTop="1" thickBot="1" x14ac:dyDescent="0.25">
      <c r="A93" s="32"/>
      <c r="B93" s="32"/>
      <c r="C93" s="32"/>
      <c r="D93" s="106" t="s">
        <v>247</v>
      </c>
      <c r="E93" s="107" t="s">
        <v>207</v>
      </c>
      <c r="F93" s="108">
        <f>B4+(79*B6)</f>
        <v>80</v>
      </c>
      <c r="G93" s="104"/>
      <c r="H93" s="43"/>
      <c r="N93" s="25" t="s">
        <v>0</v>
      </c>
      <c r="W93" s="25" t="s">
        <v>0</v>
      </c>
      <c r="X93" s="25" t="s">
        <v>0</v>
      </c>
      <c r="AC93" s="25" t="s">
        <v>0</v>
      </c>
      <c r="BQ93" s="25" t="s">
        <v>0</v>
      </c>
      <c r="CJ93" s="144"/>
      <c r="DE93" s="25" t="s">
        <v>0</v>
      </c>
      <c r="ES93" s="25" t="s">
        <v>0</v>
      </c>
    </row>
    <row r="94" spans="1:167" ht="14.25" thickTop="1" thickBot="1" x14ac:dyDescent="0.25">
      <c r="A94" s="32"/>
      <c r="B94" s="32"/>
      <c r="C94" s="32"/>
      <c r="D94" s="106" t="s">
        <v>270</v>
      </c>
      <c r="E94" s="107" t="s">
        <v>207</v>
      </c>
      <c r="F94" s="108">
        <f>B4+(80*B6)</f>
        <v>81</v>
      </c>
      <c r="G94" s="104"/>
      <c r="H94" s="43"/>
      <c r="I94" s="38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40"/>
      <c r="AE94" s="40"/>
      <c r="AF94" s="40"/>
      <c r="AG94" s="40"/>
      <c r="AH94" s="40"/>
      <c r="AI94" s="40"/>
      <c r="AJ94" s="40"/>
      <c r="AK94" s="40"/>
      <c r="AL94" s="40"/>
      <c r="AM94" s="40"/>
      <c r="AN94" s="40"/>
      <c r="AO94" s="40"/>
      <c r="AP94" s="40"/>
      <c r="AQ94" s="40"/>
      <c r="AR94" s="40"/>
      <c r="AS94" s="40"/>
      <c r="AT94" s="39"/>
      <c r="AU94" s="41"/>
      <c r="AW94" s="38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  <c r="BL94" s="39"/>
      <c r="BM94" s="39"/>
      <c r="BN94" s="39"/>
      <c r="BO94" s="39"/>
      <c r="BP94" s="39"/>
      <c r="BQ94" s="39"/>
      <c r="BR94" s="40"/>
      <c r="BS94" s="40"/>
      <c r="BT94" s="40"/>
      <c r="BU94" s="40"/>
      <c r="BV94" s="40"/>
      <c r="BW94" s="40"/>
      <c r="BX94" s="40"/>
      <c r="BY94" s="40"/>
      <c r="BZ94" s="40"/>
      <c r="CA94" s="40"/>
      <c r="CB94" s="40"/>
      <c r="CC94" s="40"/>
      <c r="CD94" s="40"/>
      <c r="CE94" s="40"/>
      <c r="CF94" s="40"/>
      <c r="CG94" s="40"/>
      <c r="CH94" s="39"/>
      <c r="CI94" s="41"/>
      <c r="CJ94" s="144"/>
      <c r="CK94" s="38"/>
      <c r="CL94" s="39"/>
      <c r="CM94" s="39"/>
      <c r="CN94" s="39"/>
      <c r="CO94" s="39"/>
      <c r="CP94" s="39"/>
      <c r="CQ94" s="39"/>
      <c r="CR94" s="39"/>
      <c r="CS94" s="39"/>
      <c r="CT94" s="39"/>
      <c r="CU94" s="39"/>
      <c r="CV94" s="39"/>
      <c r="CW94" s="39"/>
      <c r="CX94" s="39"/>
      <c r="CY94" s="39"/>
      <c r="CZ94" s="39"/>
      <c r="DA94" s="39"/>
      <c r="DB94" s="39"/>
      <c r="DC94" s="39"/>
      <c r="DD94" s="39"/>
      <c r="DE94" s="39"/>
      <c r="DF94" s="40"/>
      <c r="DG94" s="40"/>
      <c r="DH94" s="40"/>
      <c r="DI94" s="40"/>
      <c r="DJ94" s="40"/>
      <c r="DK94" s="40"/>
      <c r="DL94" s="40"/>
      <c r="DM94" s="40"/>
      <c r="DN94" s="40"/>
      <c r="DO94" s="40"/>
      <c r="DP94" s="40"/>
      <c r="DQ94" s="40"/>
      <c r="DR94" s="40"/>
      <c r="DS94" s="40"/>
      <c r="DT94" s="40"/>
      <c r="DU94" s="40"/>
      <c r="DV94" s="39"/>
      <c r="DW94" s="41"/>
      <c r="DY94" s="38"/>
      <c r="DZ94" s="39"/>
      <c r="EA94" s="39"/>
      <c r="EB94" s="39"/>
      <c r="EC94" s="39"/>
      <c r="ED94" s="39"/>
      <c r="EE94" s="39"/>
      <c r="EF94" s="39"/>
      <c r="EG94" s="39"/>
      <c r="EH94" s="39"/>
      <c r="EI94" s="39"/>
      <c r="EJ94" s="39"/>
      <c r="EK94" s="39"/>
      <c r="EL94" s="39"/>
      <c r="EM94" s="39"/>
      <c r="EN94" s="39"/>
      <c r="EO94" s="39"/>
      <c r="EP94" s="39"/>
      <c r="EQ94" s="39"/>
      <c r="ER94" s="39"/>
      <c r="ES94" s="39"/>
      <c r="ET94" s="40"/>
      <c r="EU94" s="40"/>
      <c r="EV94" s="40"/>
      <c r="EW94" s="40"/>
      <c r="EX94" s="40"/>
      <c r="EY94" s="40"/>
      <c r="EZ94" s="40"/>
      <c r="FA94" s="40"/>
      <c r="FB94" s="40"/>
      <c r="FC94" s="40"/>
      <c r="FD94" s="40"/>
      <c r="FE94" s="40"/>
      <c r="FF94" s="40"/>
      <c r="FG94" s="40"/>
      <c r="FH94" s="40"/>
      <c r="FI94" s="40"/>
      <c r="FJ94" s="39"/>
      <c r="FK94" s="41"/>
    </row>
    <row r="95" spans="1:167" ht="13.5" thickBot="1" x14ac:dyDescent="0.25">
      <c r="A95" s="32"/>
      <c r="B95" s="32"/>
      <c r="C95" s="32"/>
      <c r="D95" s="106" t="s">
        <v>138</v>
      </c>
      <c r="E95" s="107" t="s">
        <v>207</v>
      </c>
      <c r="F95" s="110">
        <f>B4+(81*B6)</f>
        <v>82</v>
      </c>
      <c r="G95" s="104"/>
      <c r="H95" s="43"/>
      <c r="I95" s="44"/>
      <c r="J95" s="45" t="s">
        <v>2</v>
      </c>
      <c r="K95" s="46" t="s">
        <v>0</v>
      </c>
      <c r="L95" s="46"/>
      <c r="M95" s="46"/>
      <c r="N95" s="46"/>
      <c r="O95" s="46"/>
      <c r="P95" s="46"/>
      <c r="Q95" s="46"/>
      <c r="R95" s="46"/>
      <c r="S95" s="47" t="s">
        <v>433</v>
      </c>
      <c r="T95" s="46"/>
      <c r="U95" s="46"/>
      <c r="V95" s="46"/>
      <c r="W95" s="46"/>
      <c r="X95" s="46"/>
      <c r="Y95" s="46"/>
      <c r="Z95" s="46"/>
      <c r="AA95" s="46"/>
      <c r="AB95" s="46"/>
      <c r="AC95" s="46" t="s">
        <v>0</v>
      </c>
      <c r="AD95" s="48"/>
      <c r="AE95" s="48"/>
      <c r="AF95" s="48"/>
      <c r="AG95" s="48"/>
      <c r="AH95" s="48"/>
      <c r="AI95" s="48"/>
      <c r="AJ95" s="48"/>
      <c r="AK95" s="48"/>
      <c r="AL95" s="49" t="s">
        <v>278</v>
      </c>
      <c r="AM95" s="48"/>
      <c r="AN95" s="48"/>
      <c r="AO95" s="48"/>
      <c r="AP95" s="48"/>
      <c r="AQ95" s="48"/>
      <c r="AR95" s="48"/>
      <c r="AS95" s="48"/>
      <c r="AT95" s="50"/>
      <c r="AU95" s="51"/>
      <c r="AW95" s="44"/>
      <c r="AX95" s="45" t="s">
        <v>2</v>
      </c>
      <c r="AY95" s="46" t="s">
        <v>0</v>
      </c>
      <c r="AZ95" s="46"/>
      <c r="BA95" s="46"/>
      <c r="BB95" s="46"/>
      <c r="BC95" s="46"/>
      <c r="BD95" s="46"/>
      <c r="BE95" s="46"/>
      <c r="BF95" s="46"/>
      <c r="BG95" s="47" t="s">
        <v>448</v>
      </c>
      <c r="BH95" s="46"/>
      <c r="BI95" s="46"/>
      <c r="BJ95" s="46"/>
      <c r="BK95" s="46"/>
      <c r="BL95" s="46"/>
      <c r="BM95" s="46"/>
      <c r="BN95" s="46"/>
      <c r="BO95" s="46"/>
      <c r="BP95" s="46"/>
      <c r="BQ95" s="46" t="s">
        <v>0</v>
      </c>
      <c r="BR95" s="48"/>
      <c r="BS95" s="48"/>
      <c r="BT95" s="48"/>
      <c r="BU95" s="48"/>
      <c r="BV95" s="48"/>
      <c r="BW95" s="48"/>
      <c r="BX95" s="48"/>
      <c r="BY95" s="48"/>
      <c r="BZ95" s="49" t="s">
        <v>278</v>
      </c>
      <c r="CA95" s="48"/>
      <c r="CB95" s="48"/>
      <c r="CC95" s="48"/>
      <c r="CD95" s="48"/>
      <c r="CE95" s="48"/>
      <c r="CF95" s="48"/>
      <c r="CG95" s="48"/>
      <c r="CH95" s="50"/>
      <c r="CI95" s="51"/>
      <c r="CJ95" s="144"/>
      <c r="CK95" s="44"/>
      <c r="CL95" s="45" t="s">
        <v>2</v>
      </c>
      <c r="CM95" s="46" t="s">
        <v>0</v>
      </c>
      <c r="CN95" s="46"/>
      <c r="CO95" s="46"/>
      <c r="CP95" s="46"/>
      <c r="CQ95" s="46"/>
      <c r="CR95" s="46"/>
      <c r="CS95" s="46"/>
      <c r="CT95" s="46"/>
      <c r="CU95" s="47" t="s">
        <v>463</v>
      </c>
      <c r="CV95" s="46"/>
      <c r="CW95" s="46"/>
      <c r="CX95" s="46"/>
      <c r="CY95" s="46"/>
      <c r="CZ95" s="46"/>
      <c r="DA95" s="46"/>
      <c r="DB95" s="46"/>
      <c r="DC95" s="46"/>
      <c r="DD95" s="46"/>
      <c r="DE95" s="46" t="s">
        <v>0</v>
      </c>
      <c r="DF95" s="48"/>
      <c r="DG95" s="48"/>
      <c r="DH95" s="48"/>
      <c r="DI95" s="48"/>
      <c r="DJ95" s="48"/>
      <c r="DK95" s="48"/>
      <c r="DL95" s="48"/>
      <c r="DM95" s="48"/>
      <c r="DN95" s="49" t="s">
        <v>278</v>
      </c>
      <c r="DO95" s="48"/>
      <c r="DP95" s="48"/>
      <c r="DQ95" s="48"/>
      <c r="DR95" s="48"/>
      <c r="DS95" s="48"/>
      <c r="DT95" s="48"/>
      <c r="DU95" s="48"/>
      <c r="DV95" s="50"/>
      <c r="DW95" s="51"/>
      <c r="DY95" s="44"/>
      <c r="DZ95" s="45" t="s">
        <v>2</v>
      </c>
      <c r="EA95" s="46" t="s">
        <v>0</v>
      </c>
      <c r="EB95" s="46"/>
      <c r="EC95" s="46"/>
      <c r="ED95" s="46"/>
      <c r="EE95" s="46"/>
      <c r="EF95" s="46"/>
      <c r="EG95" s="46"/>
      <c r="EH95" s="46"/>
      <c r="EI95" s="47" t="s">
        <v>478</v>
      </c>
      <c r="EJ95" s="46"/>
      <c r="EK95" s="46"/>
      <c r="EL95" s="46"/>
      <c r="EM95" s="46"/>
      <c r="EN95" s="46"/>
      <c r="EO95" s="46"/>
      <c r="EP95" s="46"/>
      <c r="EQ95" s="46"/>
      <c r="ER95" s="46"/>
      <c r="ES95" s="46" t="s">
        <v>0</v>
      </c>
      <c r="ET95" s="48"/>
      <c r="EU95" s="48"/>
      <c r="EV95" s="48"/>
      <c r="EW95" s="48"/>
      <c r="EX95" s="48"/>
      <c r="EY95" s="48"/>
      <c r="EZ95" s="48"/>
      <c r="FA95" s="48"/>
      <c r="FB95" s="49" t="s">
        <v>278</v>
      </c>
      <c r="FC95" s="48"/>
      <c r="FD95" s="48"/>
      <c r="FE95" s="48"/>
      <c r="FF95" s="48"/>
      <c r="FG95" s="48"/>
      <c r="FH95" s="48"/>
      <c r="FI95" s="48"/>
      <c r="FJ95" s="50"/>
      <c r="FK95" s="51"/>
    </row>
    <row r="96" spans="1:167" x14ac:dyDescent="0.2">
      <c r="A96" s="32"/>
      <c r="B96" s="32"/>
      <c r="C96" s="32"/>
      <c r="D96" s="106" t="s">
        <v>85</v>
      </c>
      <c r="E96" s="107" t="s">
        <v>207</v>
      </c>
      <c r="F96" s="110">
        <f>B4+(82*B6)</f>
        <v>83</v>
      </c>
      <c r="G96" s="104"/>
      <c r="H96" s="43"/>
      <c r="I96" s="57"/>
      <c r="J96" s="58"/>
      <c r="K96" s="1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2"/>
      <c r="AA96" s="59">
        <f>K96^3+L96^3+M96^3+N96^3+O96^3+P96^3+Q96^3+R96^3+K97^3+L97^3+M97^3+N97^3+O97^3+P97^3+Q97^3+R97^3</f>
        <v>0</v>
      </c>
      <c r="AB96" s="60">
        <f>K96^3+L96^3+M96^3+N96^3+O96^3+P96^3+Q96^3+R96^3+S96^3+T96^3+U96^3+V96^3+W96^3+X96^3+Y96^3+Z96^3</f>
        <v>0</v>
      </c>
      <c r="AC96" s="61"/>
      <c r="AD96" s="68"/>
      <c r="AE96" s="69"/>
      <c r="AF96" s="69"/>
      <c r="AG96" s="69"/>
      <c r="AH96" s="70"/>
      <c r="AI96" s="70"/>
      <c r="AJ96" s="70"/>
      <c r="AK96" s="70"/>
      <c r="AL96" s="69"/>
      <c r="AM96" s="69"/>
      <c r="AN96" s="69"/>
      <c r="AO96" s="69"/>
      <c r="AP96" s="70"/>
      <c r="AQ96" s="70"/>
      <c r="AR96" s="70"/>
      <c r="AS96" s="71"/>
      <c r="AT96" s="66"/>
      <c r="AU96" s="51"/>
      <c r="AW96" s="57"/>
      <c r="AX96" s="58"/>
      <c r="AY96" s="1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2"/>
      <c r="BO96" s="59">
        <f>AY96^3+AZ96^3+BA96^3+BB96^3+BC96^3+BD96^3+BE96^3+BF96^3+AY97^3+AZ97^3+BA97^3+BB97^3+BC97^3+BD97^3+BE97^3+BF97^3</f>
        <v>0</v>
      </c>
      <c r="BP96" s="60">
        <f>AY96^3+AZ96^3+BA96^3+BB96^3+BC96^3+BD96^3+BE96^3+BF96^3+BG96^3+BH96^3+BI96^3+BJ96^3+BK96^3+BL96^3+BM96^3+BN96^3</f>
        <v>0</v>
      </c>
      <c r="BQ96" s="61"/>
      <c r="BR96" s="68"/>
      <c r="BS96" s="69"/>
      <c r="BT96" s="69"/>
      <c r="BU96" s="69"/>
      <c r="BV96" s="69"/>
      <c r="BW96" s="69"/>
      <c r="BX96" s="69"/>
      <c r="BY96" s="69"/>
      <c r="BZ96" s="70"/>
      <c r="CA96" s="70"/>
      <c r="CB96" s="70"/>
      <c r="CC96" s="70"/>
      <c r="CD96" s="70"/>
      <c r="CE96" s="70"/>
      <c r="CF96" s="70"/>
      <c r="CG96" s="71"/>
      <c r="CH96" s="66"/>
      <c r="CI96" s="51"/>
      <c r="CJ96" s="144"/>
      <c r="CK96" s="57"/>
      <c r="CL96" s="58"/>
      <c r="CM96" s="1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2"/>
      <c r="DC96" s="59">
        <f>CM96^3+CN96^3+CO96^3+CP96^3+CQ96^3+CR96^3+CS96^3+CT96^3+CM97^3+CN97^3+CO97^3+CP97^3+CQ97^3+CR97^3+CS97^3+CT97^3</f>
        <v>0</v>
      </c>
      <c r="DD96" s="60">
        <f>CM96^3+CN96^3+CO96^3+CP96^3+CQ96^3+CR96^3+CS96^3+CT96^3+CU96^3+CV96^3+CW96^3+CX96^3+CY96^3+CZ96^3+DA96^3+DB96^3</f>
        <v>0</v>
      </c>
      <c r="DE96" s="61"/>
      <c r="DF96" s="68"/>
      <c r="DG96" s="69"/>
      <c r="DH96" s="70"/>
      <c r="DI96" s="70"/>
      <c r="DJ96" s="69"/>
      <c r="DK96" s="69"/>
      <c r="DL96" s="70"/>
      <c r="DM96" s="70"/>
      <c r="DN96" s="69"/>
      <c r="DO96" s="69"/>
      <c r="DP96" s="70"/>
      <c r="DQ96" s="70"/>
      <c r="DR96" s="69"/>
      <c r="DS96" s="69"/>
      <c r="DT96" s="70"/>
      <c r="DU96" s="71"/>
      <c r="DV96" s="66"/>
      <c r="DW96" s="51"/>
      <c r="DY96" s="57"/>
      <c r="DZ96" s="58"/>
      <c r="EA96" s="1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2"/>
      <c r="EQ96" s="59">
        <f>EA96^3+EB96^3+EC96^3+ED96^3+EE96^3+EF96^3+EG96^3+EH96^3+EA97^3+EB97^3+EC97^3+ED97^3+EE97^3+EF97^3+EG97^3+EH97^3</f>
        <v>0</v>
      </c>
      <c r="ER96" s="60">
        <f>EA96^3+EB96^3+EC96^3+ED96^3+EE96^3+EF96^3+EG96^3+EH96^3+EI96^3+EJ96^3+EK96^3+EL96^3+EM96^3+EN96^3+EO96^3+EP96^3</f>
        <v>0</v>
      </c>
      <c r="ES96" s="61"/>
      <c r="ET96" s="68"/>
      <c r="EU96" s="69"/>
      <c r="EV96" s="69"/>
      <c r="EW96" s="69"/>
      <c r="EX96" s="69"/>
      <c r="EY96" s="69"/>
      <c r="EZ96" s="69"/>
      <c r="FA96" s="69"/>
      <c r="FB96" s="69"/>
      <c r="FC96" s="69"/>
      <c r="FD96" s="69"/>
      <c r="FE96" s="69"/>
      <c r="FF96" s="69"/>
      <c r="FG96" s="69"/>
      <c r="FH96" s="69"/>
      <c r="FI96" s="73"/>
      <c r="FJ96" s="66"/>
      <c r="FK96" s="51"/>
    </row>
    <row r="97" spans="1:167" x14ac:dyDescent="0.2">
      <c r="A97" s="32"/>
      <c r="B97" s="32"/>
      <c r="C97" s="32"/>
      <c r="D97" s="106" t="s">
        <v>225</v>
      </c>
      <c r="E97" s="107" t="s">
        <v>207</v>
      </c>
      <c r="F97" s="108">
        <f>B4+(83*B6)</f>
        <v>84</v>
      </c>
      <c r="G97" s="104"/>
      <c r="H97" s="43"/>
      <c r="I97" s="74"/>
      <c r="J97" s="58"/>
      <c r="K97" s="3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5"/>
      <c r="AA97" s="75">
        <f>S96^3+T96^3+U96^3+V96^3+W96^3+X96^3+Y96^3+Z96^3+S97^3+T97^3+U97^3+V97^3+W97^3+X97^3+Y97^3+Z97^3</f>
        <v>0</v>
      </c>
      <c r="AB97" s="76">
        <f t="shared" ref="AB97:AB111" si="16">K97^3+L97^3+M97^3+N97^3+O97^3+P97^3+Q97^3+R97^3+S97^3+T97^3+U97^3+V97^3+W97^3+X97^3+Y97^3+Z97^3</f>
        <v>0</v>
      </c>
      <c r="AC97" s="61"/>
      <c r="AD97" s="81"/>
      <c r="AE97" s="82"/>
      <c r="AF97" s="82"/>
      <c r="AG97" s="82"/>
      <c r="AH97" s="83"/>
      <c r="AI97" s="83"/>
      <c r="AJ97" s="83"/>
      <c r="AK97" s="83"/>
      <c r="AL97" s="82"/>
      <c r="AM97" s="82"/>
      <c r="AN97" s="82"/>
      <c r="AO97" s="82"/>
      <c r="AP97" s="83"/>
      <c r="AQ97" s="83"/>
      <c r="AR97" s="83"/>
      <c r="AS97" s="84"/>
      <c r="AT97" s="66"/>
      <c r="AU97" s="51"/>
      <c r="AW97" s="74"/>
      <c r="AX97" s="58"/>
      <c r="AY97" s="3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5"/>
      <c r="BO97" s="75">
        <f>BG96^3+BH96^3+BI96^3+BJ96^3+BK96^3+BL96^3+BM96^3+BN96^3+BG97^3+BH97^3+BI97^3+BJ97^3+BK97^3+BL97^3+BM97^3+BN97^3</f>
        <v>0</v>
      </c>
      <c r="BP97" s="76">
        <f t="shared" ref="BP97:BP111" si="17">AY97^3+AZ97^3+BA97^3+BB97^3+BC97^3+BD97^3+BE97^3+BF97^3+BG97^3+BH97^3+BI97^3+BJ97^3+BK97^3+BL97^3+BM97^3+BN97^3</f>
        <v>0</v>
      </c>
      <c r="BQ97" s="61"/>
      <c r="BR97" s="81"/>
      <c r="BS97" s="82"/>
      <c r="BT97" s="82"/>
      <c r="BU97" s="82"/>
      <c r="BV97" s="82"/>
      <c r="BW97" s="82"/>
      <c r="BX97" s="82"/>
      <c r="BY97" s="82"/>
      <c r="BZ97" s="83"/>
      <c r="CA97" s="83"/>
      <c r="CB97" s="83"/>
      <c r="CC97" s="83"/>
      <c r="CD97" s="83"/>
      <c r="CE97" s="83"/>
      <c r="CF97" s="83"/>
      <c r="CG97" s="84"/>
      <c r="CH97" s="66"/>
      <c r="CI97" s="51"/>
      <c r="CJ97" s="144"/>
      <c r="CK97" s="74"/>
      <c r="CL97" s="58"/>
      <c r="CM97" s="3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5"/>
      <c r="DC97" s="75">
        <f>CU96^3+CV96^3+CW96^3+CX96^3+CY96^3+CZ96^3+DA96^3+DB96^3+CU97^3+CV97^3+CW97^3+CX97^3+CY97^3+CZ97^3+DA97^3+DB97^3</f>
        <v>0</v>
      </c>
      <c r="DD97" s="76">
        <f t="shared" ref="DD97:DD111" si="18">CM97^3+CN97^3+CO97^3+CP97^3+CQ97^3+CR97^3+CS97^3+CT97^3+CU97^3+CV97^3+CW97^3+CX97^3+CY97^3+CZ97^3+DA97^3+DB97^3</f>
        <v>0</v>
      </c>
      <c r="DE97" s="61"/>
      <c r="DF97" s="81"/>
      <c r="DG97" s="82"/>
      <c r="DH97" s="83"/>
      <c r="DI97" s="83"/>
      <c r="DJ97" s="82"/>
      <c r="DK97" s="82"/>
      <c r="DL97" s="83"/>
      <c r="DM97" s="83"/>
      <c r="DN97" s="82"/>
      <c r="DO97" s="82"/>
      <c r="DP97" s="83"/>
      <c r="DQ97" s="83"/>
      <c r="DR97" s="82"/>
      <c r="DS97" s="82"/>
      <c r="DT97" s="83"/>
      <c r="DU97" s="84"/>
      <c r="DV97" s="66"/>
      <c r="DW97" s="51"/>
      <c r="DY97" s="74"/>
      <c r="DZ97" s="58"/>
      <c r="EA97" s="3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5"/>
      <c r="EQ97" s="75">
        <f>EI96^3+EJ96^3+EK96^3+EL96^3+EM96^3+EN96^3+EO96^3+EP96^3+EI97^3+EJ97^3+EK97^3+EL97^3+EM97^3+EN97^3+EO97^3+EP97^3</f>
        <v>0</v>
      </c>
      <c r="ER97" s="76">
        <f t="shared" ref="ER97:ER111" si="19">EA97^3+EB97^3+EC97^3+ED97^3+EE97^3+EF97^3+EG97^3+EH97^3+EI97^3+EJ97^3+EK97^3+EL97^3+EM97^3+EN97^3+EO97^3+EP97^3</f>
        <v>0</v>
      </c>
      <c r="ES97" s="61"/>
      <c r="ET97" s="89"/>
      <c r="EU97" s="83"/>
      <c r="EV97" s="83"/>
      <c r="EW97" s="83"/>
      <c r="EX97" s="83"/>
      <c r="EY97" s="83"/>
      <c r="EZ97" s="83"/>
      <c r="FA97" s="83"/>
      <c r="FB97" s="83"/>
      <c r="FC97" s="83"/>
      <c r="FD97" s="83"/>
      <c r="FE97" s="83"/>
      <c r="FF97" s="83"/>
      <c r="FG97" s="83"/>
      <c r="FH97" s="83"/>
      <c r="FI97" s="84"/>
      <c r="FJ97" s="66"/>
      <c r="FK97" s="51"/>
    </row>
    <row r="98" spans="1:167" x14ac:dyDescent="0.2">
      <c r="A98" s="32"/>
      <c r="B98" s="32"/>
      <c r="C98" s="32"/>
      <c r="D98" s="106" t="s">
        <v>215</v>
      </c>
      <c r="E98" s="107" t="s">
        <v>207</v>
      </c>
      <c r="F98" s="108">
        <f>B4+(84*B6)</f>
        <v>85</v>
      </c>
      <c r="G98" s="104"/>
      <c r="H98" s="43"/>
      <c r="I98" s="57"/>
      <c r="J98" s="58"/>
      <c r="K98" s="3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5"/>
      <c r="AA98" s="75">
        <f>K98^3+L98^3+M98^3+N98^3+O98^3+P98^3+Q98^3+R98^3+K99^3+L99^3+M99^3+N99^3+O99^3+P99^3+Q99^3+R99^3</f>
        <v>0</v>
      </c>
      <c r="AB98" s="76">
        <f t="shared" si="16"/>
        <v>0</v>
      </c>
      <c r="AC98" s="88"/>
      <c r="AD98" s="81"/>
      <c r="AE98" s="82"/>
      <c r="AF98" s="82"/>
      <c r="AG98" s="82"/>
      <c r="AH98" s="83"/>
      <c r="AI98" s="83"/>
      <c r="AJ98" s="83"/>
      <c r="AK98" s="83"/>
      <c r="AL98" s="82"/>
      <c r="AM98" s="82"/>
      <c r="AN98" s="82"/>
      <c r="AO98" s="82"/>
      <c r="AP98" s="83"/>
      <c r="AQ98" s="83"/>
      <c r="AR98" s="83"/>
      <c r="AS98" s="84"/>
      <c r="AT98" s="66"/>
      <c r="AU98" s="51"/>
      <c r="AW98" s="57"/>
      <c r="AX98" s="58"/>
      <c r="AY98" s="3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5"/>
      <c r="BO98" s="75">
        <f>AY98^3+AZ98^3+BA98^3+BB98^3+BC98^3+BD98^3+BE98^3+BF98^3+AY99^3+AZ99^3+BA99^3+BB99^3+BC99^3+BD99^3+BE99^3+BF99^3</f>
        <v>0</v>
      </c>
      <c r="BP98" s="76">
        <f t="shared" si="17"/>
        <v>0</v>
      </c>
      <c r="BQ98" s="88"/>
      <c r="BR98" s="89"/>
      <c r="BS98" s="83"/>
      <c r="BT98" s="83"/>
      <c r="BU98" s="83"/>
      <c r="BV98" s="83"/>
      <c r="BW98" s="83"/>
      <c r="BX98" s="83"/>
      <c r="BY98" s="83"/>
      <c r="BZ98" s="82"/>
      <c r="CA98" s="82"/>
      <c r="CB98" s="82"/>
      <c r="CC98" s="82"/>
      <c r="CD98" s="82"/>
      <c r="CE98" s="82"/>
      <c r="CF98" s="82"/>
      <c r="CG98" s="86"/>
      <c r="CH98" s="66"/>
      <c r="CI98" s="51"/>
      <c r="CJ98" s="144"/>
      <c r="CK98" s="57"/>
      <c r="CL98" s="58"/>
      <c r="CM98" s="3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5"/>
      <c r="DC98" s="75">
        <f>CM98^3+CN98^3+CO98^3+CP98^3+CQ98^3+CR98^3+CS98^3+CT98^3+CM99^3+CN99^3+CO99^3+CP99^3+CQ99^3+CR99^3+CS99^3+CT99^3</f>
        <v>0</v>
      </c>
      <c r="DD98" s="76">
        <f t="shared" si="18"/>
        <v>0</v>
      </c>
      <c r="DE98" s="88"/>
      <c r="DF98" s="81"/>
      <c r="DG98" s="82"/>
      <c r="DH98" s="83"/>
      <c r="DI98" s="83"/>
      <c r="DJ98" s="82"/>
      <c r="DK98" s="82"/>
      <c r="DL98" s="83"/>
      <c r="DM98" s="83"/>
      <c r="DN98" s="82"/>
      <c r="DO98" s="82"/>
      <c r="DP98" s="83"/>
      <c r="DQ98" s="83"/>
      <c r="DR98" s="82"/>
      <c r="DS98" s="82"/>
      <c r="DT98" s="83"/>
      <c r="DU98" s="84"/>
      <c r="DV98" s="66"/>
      <c r="DW98" s="51"/>
      <c r="DY98" s="57"/>
      <c r="DZ98" s="58"/>
      <c r="EA98" s="3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5"/>
      <c r="EQ98" s="75">
        <f>EA98^3+EB98^3+EC98^3+ED98^3+EE98^3+EF98^3+EG98^3+EH98^3+EA99^3+EB99^3+EC99^3+ED99^3+EE99^3+EF99^3+EG99^3+EH99^3</f>
        <v>0</v>
      </c>
      <c r="ER98" s="76">
        <f t="shared" si="19"/>
        <v>0</v>
      </c>
      <c r="ES98" s="88"/>
      <c r="ET98" s="81"/>
      <c r="EU98" s="82"/>
      <c r="EV98" s="82"/>
      <c r="EW98" s="82"/>
      <c r="EX98" s="82"/>
      <c r="EY98" s="82"/>
      <c r="EZ98" s="82"/>
      <c r="FA98" s="82"/>
      <c r="FB98" s="82"/>
      <c r="FC98" s="82"/>
      <c r="FD98" s="82"/>
      <c r="FE98" s="82"/>
      <c r="FF98" s="82"/>
      <c r="FG98" s="82"/>
      <c r="FH98" s="82"/>
      <c r="FI98" s="86"/>
      <c r="FJ98" s="66"/>
      <c r="FK98" s="51"/>
    </row>
    <row r="99" spans="1:167" x14ac:dyDescent="0.2">
      <c r="A99" s="32"/>
      <c r="B99" s="32"/>
      <c r="C99" s="32"/>
      <c r="D99" s="106" t="s">
        <v>10</v>
      </c>
      <c r="E99" s="107" t="s">
        <v>207</v>
      </c>
      <c r="F99" s="108">
        <f>B4+(85*B6)</f>
        <v>86</v>
      </c>
      <c r="G99" s="104"/>
      <c r="H99" s="43"/>
      <c r="I99" s="90"/>
      <c r="J99" s="58"/>
      <c r="K99" s="3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5"/>
      <c r="AA99" s="75">
        <f>S98^3+T98^3+U98^3+V98^3+W98^3+X98^3+Y98^3+Z98^3+S99^3+T99^3+U99^3+V99^3+W99^3+X99^3+Y99^3+Z99^3</f>
        <v>0</v>
      </c>
      <c r="AB99" s="76">
        <f t="shared" si="16"/>
        <v>0</v>
      </c>
      <c r="AC99" s="61"/>
      <c r="AD99" s="81"/>
      <c r="AE99" s="82"/>
      <c r="AF99" s="82"/>
      <c r="AG99" s="82"/>
      <c r="AH99" s="83"/>
      <c r="AI99" s="83"/>
      <c r="AJ99" s="83"/>
      <c r="AK99" s="83"/>
      <c r="AL99" s="82"/>
      <c r="AM99" s="82"/>
      <c r="AN99" s="82"/>
      <c r="AO99" s="82"/>
      <c r="AP99" s="83"/>
      <c r="AQ99" s="83"/>
      <c r="AR99" s="83"/>
      <c r="AS99" s="84"/>
      <c r="AT99" s="66"/>
      <c r="AU99" s="51"/>
      <c r="AW99" s="90"/>
      <c r="AX99" s="58"/>
      <c r="AY99" s="3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5"/>
      <c r="BO99" s="75">
        <f>BG98^3+BH98^3+BI98^3+BJ98^3+BK98^3+BL98^3+BM98^3+BN98^3+BG99^3+BH99^3+BI99^3+BJ99^3+BK99^3+BL99^3+BM99^3+BN99^3</f>
        <v>0</v>
      </c>
      <c r="BP99" s="76">
        <f t="shared" si="17"/>
        <v>0</v>
      </c>
      <c r="BQ99" s="61"/>
      <c r="BR99" s="89"/>
      <c r="BS99" s="83"/>
      <c r="BT99" s="83"/>
      <c r="BU99" s="83"/>
      <c r="BV99" s="83"/>
      <c r="BW99" s="83"/>
      <c r="BX99" s="83"/>
      <c r="BY99" s="83"/>
      <c r="BZ99" s="82"/>
      <c r="CA99" s="82"/>
      <c r="CB99" s="82"/>
      <c r="CC99" s="82"/>
      <c r="CD99" s="82"/>
      <c r="CE99" s="82"/>
      <c r="CF99" s="82"/>
      <c r="CG99" s="86"/>
      <c r="CH99" s="66"/>
      <c r="CI99" s="51"/>
      <c r="CJ99" s="144"/>
      <c r="CK99" s="90"/>
      <c r="CL99" s="58"/>
      <c r="CM99" s="3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5"/>
      <c r="DC99" s="75">
        <f>CU98^3+CV98^3+CW98^3+CX98^3+CY98^3+CZ98^3+DA98^3+DB98^3+CU99^3+CV99^3+CW99^3+CX99^3+CY99^3+CZ99^3+DA99^3+DB99^3</f>
        <v>0</v>
      </c>
      <c r="DD99" s="76">
        <f t="shared" si="18"/>
        <v>0</v>
      </c>
      <c r="DE99" s="61"/>
      <c r="DF99" s="81"/>
      <c r="DG99" s="82"/>
      <c r="DH99" s="83"/>
      <c r="DI99" s="83"/>
      <c r="DJ99" s="82"/>
      <c r="DK99" s="82"/>
      <c r="DL99" s="83"/>
      <c r="DM99" s="83"/>
      <c r="DN99" s="82"/>
      <c r="DO99" s="82"/>
      <c r="DP99" s="83"/>
      <c r="DQ99" s="83"/>
      <c r="DR99" s="82"/>
      <c r="DS99" s="82"/>
      <c r="DT99" s="83"/>
      <c r="DU99" s="84"/>
      <c r="DV99" s="66"/>
      <c r="DW99" s="51"/>
      <c r="DY99" s="90"/>
      <c r="DZ99" s="58"/>
      <c r="EA99" s="3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5"/>
      <c r="EQ99" s="75">
        <f>EI98^3+EJ98^3+EK98^3+EL98^3+EM98^3+EN98^3+EO98^3+EP98^3+EI99^3+EJ99^3+EK99^3+EL99^3+EM99^3+EN99^3+EO99^3+EP99^3</f>
        <v>0</v>
      </c>
      <c r="ER99" s="76">
        <f t="shared" si="19"/>
        <v>0</v>
      </c>
      <c r="ES99" s="61"/>
      <c r="ET99" s="89"/>
      <c r="EU99" s="83"/>
      <c r="EV99" s="83"/>
      <c r="EW99" s="83"/>
      <c r="EX99" s="83"/>
      <c r="EY99" s="83"/>
      <c r="EZ99" s="83"/>
      <c r="FA99" s="83"/>
      <c r="FB99" s="83"/>
      <c r="FC99" s="83"/>
      <c r="FD99" s="83"/>
      <c r="FE99" s="83"/>
      <c r="FF99" s="83"/>
      <c r="FG99" s="83"/>
      <c r="FH99" s="83"/>
      <c r="FI99" s="84"/>
      <c r="FJ99" s="66"/>
      <c r="FK99" s="51"/>
    </row>
    <row r="100" spans="1:167" x14ac:dyDescent="0.2">
      <c r="A100" s="32"/>
      <c r="B100" s="32"/>
      <c r="C100" s="32"/>
      <c r="D100" s="106" t="s">
        <v>33</v>
      </c>
      <c r="E100" s="107" t="s">
        <v>207</v>
      </c>
      <c r="F100" s="108">
        <f>B4+(86*B6)</f>
        <v>87</v>
      </c>
      <c r="G100" s="104"/>
      <c r="H100" s="43"/>
      <c r="I100" s="57"/>
      <c r="J100" s="58"/>
      <c r="K100" s="3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5"/>
      <c r="AA100" s="75">
        <f>K100^3+L100^3+M100^3+N100^3+O100^3+P100^3+Q100^3+R100^3+K101^3+L101^3+M101^3+N101^3+O101^3+P101^3+Q101^3+R101^3</f>
        <v>0</v>
      </c>
      <c r="AB100" s="76">
        <f t="shared" si="16"/>
        <v>0</v>
      </c>
      <c r="AC100" s="61"/>
      <c r="AD100" s="89"/>
      <c r="AE100" s="83"/>
      <c r="AF100" s="83"/>
      <c r="AG100" s="83"/>
      <c r="AH100" s="82"/>
      <c r="AI100" s="82"/>
      <c r="AJ100" s="82"/>
      <c r="AK100" s="82"/>
      <c r="AL100" s="83"/>
      <c r="AM100" s="83"/>
      <c r="AN100" s="83"/>
      <c r="AO100" s="83"/>
      <c r="AP100" s="82"/>
      <c r="AQ100" s="82"/>
      <c r="AR100" s="82"/>
      <c r="AS100" s="86"/>
      <c r="AT100" s="66"/>
      <c r="AU100" s="51"/>
      <c r="AW100" s="57"/>
      <c r="AX100" s="58"/>
      <c r="AY100" s="3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5"/>
      <c r="BO100" s="75">
        <f>AY100^3+AZ100^3+BA100^3+BB100^3+BC100^3+BD100^3+BE100^3+BF100^3+AY101^3+AZ101^3+BA101^3+BB101^3+BC101^3+BD101^3+BE101^3+BF101^3</f>
        <v>0</v>
      </c>
      <c r="BP100" s="76">
        <f t="shared" si="17"/>
        <v>0</v>
      </c>
      <c r="BQ100" s="61"/>
      <c r="BR100" s="81"/>
      <c r="BS100" s="82"/>
      <c r="BT100" s="82"/>
      <c r="BU100" s="82"/>
      <c r="BV100" s="82"/>
      <c r="BW100" s="82"/>
      <c r="BX100" s="82"/>
      <c r="BY100" s="82"/>
      <c r="BZ100" s="83"/>
      <c r="CA100" s="83"/>
      <c r="CB100" s="83"/>
      <c r="CC100" s="83"/>
      <c r="CD100" s="83"/>
      <c r="CE100" s="83"/>
      <c r="CF100" s="83"/>
      <c r="CG100" s="84"/>
      <c r="CH100" s="66"/>
      <c r="CI100" s="51"/>
      <c r="CJ100" s="144"/>
      <c r="CK100" s="57"/>
      <c r="CL100" s="58"/>
      <c r="CM100" s="3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5"/>
      <c r="DC100" s="75">
        <f>CM100^3+CN100^3+CO100^3+CP100^3+CQ100^3+CR100^3+CS100^3+CT100^3+CM101^3+CN101^3+CO101^3+CP101^3+CQ101^3+CR101^3+CS101^3+CT101^3</f>
        <v>0</v>
      </c>
      <c r="DD100" s="76">
        <f t="shared" si="18"/>
        <v>0</v>
      </c>
      <c r="DE100" s="61"/>
      <c r="DF100" s="81"/>
      <c r="DG100" s="82"/>
      <c r="DH100" s="83"/>
      <c r="DI100" s="83"/>
      <c r="DJ100" s="82"/>
      <c r="DK100" s="82"/>
      <c r="DL100" s="83"/>
      <c r="DM100" s="83"/>
      <c r="DN100" s="82"/>
      <c r="DO100" s="82"/>
      <c r="DP100" s="83"/>
      <c r="DQ100" s="83"/>
      <c r="DR100" s="82"/>
      <c r="DS100" s="82"/>
      <c r="DT100" s="83"/>
      <c r="DU100" s="84"/>
      <c r="DV100" s="66"/>
      <c r="DW100" s="51"/>
      <c r="DY100" s="57"/>
      <c r="DZ100" s="58"/>
      <c r="EA100" s="3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5"/>
      <c r="EQ100" s="75">
        <f>EA100^3+EB100^3+EC100^3+ED100^3+EE100^3+EF100^3+EG100^3+EH100^3+EA101^3+EB101^3+EC101^3+ED101^3+EE101^3+EF101^3+EG101^3+EH101^3</f>
        <v>0</v>
      </c>
      <c r="ER100" s="76">
        <f t="shared" si="19"/>
        <v>0</v>
      </c>
      <c r="ES100" s="61"/>
      <c r="ET100" s="81"/>
      <c r="EU100" s="82"/>
      <c r="EV100" s="82"/>
      <c r="EW100" s="82"/>
      <c r="EX100" s="82"/>
      <c r="EY100" s="82"/>
      <c r="EZ100" s="82"/>
      <c r="FA100" s="82"/>
      <c r="FB100" s="82"/>
      <c r="FC100" s="82"/>
      <c r="FD100" s="82"/>
      <c r="FE100" s="82"/>
      <c r="FF100" s="82"/>
      <c r="FG100" s="82"/>
      <c r="FH100" s="82"/>
      <c r="FI100" s="86"/>
      <c r="FJ100" s="66"/>
      <c r="FK100" s="51"/>
    </row>
    <row r="101" spans="1:167" x14ac:dyDescent="0.2">
      <c r="A101" s="32"/>
      <c r="B101" s="32"/>
      <c r="C101" s="32"/>
      <c r="D101" s="106" t="s">
        <v>175</v>
      </c>
      <c r="E101" s="107" t="s">
        <v>207</v>
      </c>
      <c r="F101" s="110">
        <f>B4+(87*B6)</f>
        <v>88</v>
      </c>
      <c r="G101" s="104"/>
      <c r="H101" s="43"/>
      <c r="I101" s="57"/>
      <c r="J101" s="58"/>
      <c r="K101" s="3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5"/>
      <c r="AA101" s="75">
        <f>S100^3+T100^3+U100^3+V100^3+W100^3+X100^3+Y100^3+Z100^3+S101^3+T101^3+U101^3+V101^3+W101^3+X101^3+Y101^3+Z101^3</f>
        <v>0</v>
      </c>
      <c r="AB101" s="76">
        <f t="shared" si="16"/>
        <v>0</v>
      </c>
      <c r="AC101" s="61"/>
      <c r="AD101" s="89"/>
      <c r="AE101" s="83"/>
      <c r="AF101" s="83"/>
      <c r="AG101" s="83"/>
      <c r="AH101" s="82"/>
      <c r="AI101" s="82"/>
      <c r="AJ101" s="82"/>
      <c r="AK101" s="82"/>
      <c r="AL101" s="83"/>
      <c r="AM101" s="83"/>
      <c r="AN101" s="83"/>
      <c r="AO101" s="83"/>
      <c r="AP101" s="82"/>
      <c r="AQ101" s="82"/>
      <c r="AR101" s="82"/>
      <c r="AS101" s="86"/>
      <c r="AT101" s="66"/>
      <c r="AU101" s="51"/>
      <c r="AW101" s="57"/>
      <c r="AX101" s="58"/>
      <c r="AY101" s="3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5"/>
      <c r="BO101" s="75">
        <f>BG100^3+BH100^3+BI100^3+BJ100^3+BK100^3+BL100^3+BM100^3+BN100^3+BG101^3+BH101^3+BI101^3+BJ101^3+BK101^3+BL101^3+BM101^3+BN101^3</f>
        <v>0</v>
      </c>
      <c r="BP101" s="76">
        <f t="shared" si="17"/>
        <v>0</v>
      </c>
      <c r="BQ101" s="61"/>
      <c r="BR101" s="81"/>
      <c r="BS101" s="82"/>
      <c r="BT101" s="82"/>
      <c r="BU101" s="82"/>
      <c r="BV101" s="82"/>
      <c r="BW101" s="82"/>
      <c r="BX101" s="82"/>
      <c r="BY101" s="82"/>
      <c r="BZ101" s="83"/>
      <c r="CA101" s="83"/>
      <c r="CB101" s="83"/>
      <c r="CC101" s="83"/>
      <c r="CD101" s="83"/>
      <c r="CE101" s="83"/>
      <c r="CF101" s="83"/>
      <c r="CG101" s="84"/>
      <c r="CH101" s="66"/>
      <c r="CI101" s="51"/>
      <c r="CJ101" s="144"/>
      <c r="CK101" s="57"/>
      <c r="CL101" s="58"/>
      <c r="CM101" s="3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5"/>
      <c r="DC101" s="75">
        <f>CU100^3+CV100^3+CW100^3+CX100^3+CY100^3+CZ100^3+DA100^3+DB100^3+CU101^3+CV101^3+CW101^3+CX101^3+CY101^3+CZ101^3+DA101^3+DB101^3</f>
        <v>0</v>
      </c>
      <c r="DD101" s="76">
        <f t="shared" si="18"/>
        <v>0</v>
      </c>
      <c r="DE101" s="61"/>
      <c r="DF101" s="81"/>
      <c r="DG101" s="82"/>
      <c r="DH101" s="83"/>
      <c r="DI101" s="83"/>
      <c r="DJ101" s="82"/>
      <c r="DK101" s="82"/>
      <c r="DL101" s="83"/>
      <c r="DM101" s="83"/>
      <c r="DN101" s="82"/>
      <c r="DO101" s="82"/>
      <c r="DP101" s="83"/>
      <c r="DQ101" s="83"/>
      <c r="DR101" s="82"/>
      <c r="DS101" s="82"/>
      <c r="DT101" s="83"/>
      <c r="DU101" s="84"/>
      <c r="DV101" s="66"/>
      <c r="DW101" s="51"/>
      <c r="DY101" s="57"/>
      <c r="DZ101" s="58"/>
      <c r="EA101" s="3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5"/>
      <c r="EQ101" s="75">
        <f>EI100^3+EJ100^3+EK100^3+EL100^3+EM100^3+EN100^3+EO100^3+EP100^3+EI101^3+EJ101^3+EK101^3+EL101^3+EM101^3+EN101^3+EO101^3+EP101^3</f>
        <v>0</v>
      </c>
      <c r="ER101" s="76">
        <f t="shared" si="19"/>
        <v>0</v>
      </c>
      <c r="ES101" s="61"/>
      <c r="ET101" s="89"/>
      <c r="EU101" s="83"/>
      <c r="EV101" s="83"/>
      <c r="EW101" s="83"/>
      <c r="EX101" s="83"/>
      <c r="EY101" s="83"/>
      <c r="EZ101" s="83"/>
      <c r="FA101" s="83"/>
      <c r="FB101" s="83"/>
      <c r="FC101" s="83"/>
      <c r="FD101" s="83"/>
      <c r="FE101" s="83"/>
      <c r="FF101" s="83"/>
      <c r="FG101" s="83"/>
      <c r="FH101" s="83"/>
      <c r="FI101" s="84"/>
      <c r="FJ101" s="66"/>
      <c r="FK101" s="51"/>
    </row>
    <row r="102" spans="1:167" x14ac:dyDescent="0.2">
      <c r="A102" s="32"/>
      <c r="B102" s="32"/>
      <c r="C102" s="32"/>
      <c r="D102" s="106" t="s">
        <v>183</v>
      </c>
      <c r="E102" s="107" t="s">
        <v>207</v>
      </c>
      <c r="F102" s="110">
        <f>B4+(88*B6)</f>
        <v>89</v>
      </c>
      <c r="G102" s="104"/>
      <c r="H102" s="43"/>
      <c r="I102" s="57"/>
      <c r="J102" s="58"/>
      <c r="K102" s="3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5"/>
      <c r="AA102" s="75">
        <f>K102^3+L102^3+M102^3+N102^3+O102^3+P102^3+Q102^3+R102^3+K103^3+L103^3+M103^3+N103^3+O103^3+P103^3+Q103^3+R103^3</f>
        <v>0</v>
      </c>
      <c r="AB102" s="76">
        <f t="shared" si="16"/>
        <v>0</v>
      </c>
      <c r="AC102" s="61"/>
      <c r="AD102" s="89"/>
      <c r="AE102" s="83"/>
      <c r="AF102" s="83"/>
      <c r="AG102" s="83"/>
      <c r="AH102" s="82"/>
      <c r="AI102" s="82"/>
      <c r="AJ102" s="82"/>
      <c r="AK102" s="82"/>
      <c r="AL102" s="83"/>
      <c r="AM102" s="83"/>
      <c r="AN102" s="83"/>
      <c r="AO102" s="83"/>
      <c r="AP102" s="82"/>
      <c r="AQ102" s="82"/>
      <c r="AR102" s="82"/>
      <c r="AS102" s="86"/>
      <c r="AT102" s="66"/>
      <c r="AU102" s="51"/>
      <c r="AW102" s="57"/>
      <c r="AX102" s="58"/>
      <c r="AY102" s="3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5"/>
      <c r="BO102" s="75">
        <f>AY102^3+AZ102^3+BA102^3+BB102^3+BC102^3+BD102^3+BE102^3+BF102^3+AY103^3+AZ103^3+BA103^3+BB103^3+BC103^3+BD103^3+BE103^3+BF103^3</f>
        <v>0</v>
      </c>
      <c r="BP102" s="76">
        <f t="shared" si="17"/>
        <v>0</v>
      </c>
      <c r="BQ102" s="61"/>
      <c r="BR102" s="89"/>
      <c r="BS102" s="83"/>
      <c r="BT102" s="83"/>
      <c r="BU102" s="83"/>
      <c r="BV102" s="83"/>
      <c r="BW102" s="83"/>
      <c r="BX102" s="83"/>
      <c r="BY102" s="83"/>
      <c r="BZ102" s="82"/>
      <c r="CA102" s="82"/>
      <c r="CB102" s="82"/>
      <c r="CC102" s="82"/>
      <c r="CD102" s="82"/>
      <c r="CE102" s="82"/>
      <c r="CF102" s="82"/>
      <c r="CG102" s="86"/>
      <c r="CH102" s="66"/>
      <c r="CI102" s="51"/>
      <c r="CJ102" s="144"/>
      <c r="CK102" s="57"/>
      <c r="CL102" s="58"/>
      <c r="CM102" s="3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5"/>
      <c r="DC102" s="75">
        <f>CM102^3+CN102^3+CO102^3+CP102^3+CQ102^3+CR102^3+CS102^3+CT102^3+CM103^3+CN103^3+CO103^3+CP103^3+CQ103^3+CR103^3+CS103^3+CT103^3</f>
        <v>0</v>
      </c>
      <c r="DD102" s="76">
        <f t="shared" si="18"/>
        <v>0</v>
      </c>
      <c r="DE102" s="61"/>
      <c r="DF102" s="81"/>
      <c r="DG102" s="82"/>
      <c r="DH102" s="83"/>
      <c r="DI102" s="83"/>
      <c r="DJ102" s="82"/>
      <c r="DK102" s="82"/>
      <c r="DL102" s="83"/>
      <c r="DM102" s="83"/>
      <c r="DN102" s="82"/>
      <c r="DO102" s="82"/>
      <c r="DP102" s="83"/>
      <c r="DQ102" s="83"/>
      <c r="DR102" s="82"/>
      <c r="DS102" s="82"/>
      <c r="DT102" s="83"/>
      <c r="DU102" s="84"/>
      <c r="DV102" s="66"/>
      <c r="DW102" s="51"/>
      <c r="DY102" s="57"/>
      <c r="DZ102" s="58"/>
      <c r="EA102" s="3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5"/>
      <c r="EQ102" s="75">
        <f>EA102^3+EB102^3+EC102^3+ED102^3+EE102^3+EF102^3+EG102^3+EH102^3+EA103^3+EB103^3+EC103^3+ED103^3+EE103^3+EF103^3+EG103^3+EH103^3</f>
        <v>0</v>
      </c>
      <c r="ER102" s="76">
        <f t="shared" si="19"/>
        <v>0</v>
      </c>
      <c r="ES102" s="61"/>
      <c r="ET102" s="81"/>
      <c r="EU102" s="82"/>
      <c r="EV102" s="82"/>
      <c r="EW102" s="82"/>
      <c r="EX102" s="82"/>
      <c r="EY102" s="82"/>
      <c r="EZ102" s="82"/>
      <c r="FA102" s="82"/>
      <c r="FB102" s="82"/>
      <c r="FC102" s="82"/>
      <c r="FD102" s="82"/>
      <c r="FE102" s="82"/>
      <c r="FF102" s="82"/>
      <c r="FG102" s="82"/>
      <c r="FH102" s="82"/>
      <c r="FI102" s="86"/>
      <c r="FJ102" s="66"/>
      <c r="FK102" s="51"/>
    </row>
    <row r="103" spans="1:167" x14ac:dyDescent="0.2">
      <c r="A103" s="32"/>
      <c r="B103" s="32"/>
      <c r="C103" s="32"/>
      <c r="D103" s="106" t="s">
        <v>68</v>
      </c>
      <c r="E103" s="107" t="s">
        <v>207</v>
      </c>
      <c r="F103" s="108">
        <f>B4+(89*B6)</f>
        <v>90</v>
      </c>
      <c r="G103" s="104"/>
      <c r="H103" s="43"/>
      <c r="I103" s="57"/>
      <c r="J103" s="58"/>
      <c r="K103" s="3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5"/>
      <c r="AA103" s="75">
        <f>S102^3+T102^3+U102^3+V102^3+W102^3+X102^3+Y102^3+Z102^3+S103^3+T103^3+U103^3+V103^3+W103^3+X103^3+Y103^3+Z103^3</f>
        <v>0</v>
      </c>
      <c r="AB103" s="76">
        <f t="shared" si="16"/>
        <v>0</v>
      </c>
      <c r="AC103" s="61"/>
      <c r="AD103" s="89"/>
      <c r="AE103" s="83"/>
      <c r="AF103" s="83"/>
      <c r="AG103" s="83"/>
      <c r="AH103" s="82"/>
      <c r="AI103" s="82"/>
      <c r="AJ103" s="82"/>
      <c r="AK103" s="82"/>
      <c r="AL103" s="83"/>
      <c r="AM103" s="83"/>
      <c r="AN103" s="83"/>
      <c r="AO103" s="83"/>
      <c r="AP103" s="82"/>
      <c r="AQ103" s="82"/>
      <c r="AR103" s="82"/>
      <c r="AS103" s="86"/>
      <c r="AT103" s="66"/>
      <c r="AU103" s="51"/>
      <c r="AW103" s="57"/>
      <c r="AX103" s="58"/>
      <c r="AY103" s="3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5"/>
      <c r="BO103" s="75">
        <f>BG102^3+BH102^3+BI102^3+BJ102^3+BK102^3+BL102^3+BM102^3+BN102^3+BG103^3+BH103^3+BI103^3+BJ103^3+BK103^3+BL103^3+BM103^3+BN103^3</f>
        <v>0</v>
      </c>
      <c r="BP103" s="76">
        <f t="shared" si="17"/>
        <v>0</v>
      </c>
      <c r="BQ103" s="61"/>
      <c r="BR103" s="89"/>
      <c r="BS103" s="83"/>
      <c r="BT103" s="83"/>
      <c r="BU103" s="83"/>
      <c r="BV103" s="83"/>
      <c r="BW103" s="83"/>
      <c r="BX103" s="83"/>
      <c r="BY103" s="83"/>
      <c r="BZ103" s="82"/>
      <c r="CA103" s="82"/>
      <c r="CB103" s="82"/>
      <c r="CC103" s="82"/>
      <c r="CD103" s="82"/>
      <c r="CE103" s="82"/>
      <c r="CF103" s="82"/>
      <c r="CG103" s="86"/>
      <c r="CH103" s="66"/>
      <c r="CI103" s="51"/>
      <c r="CJ103" s="144"/>
      <c r="CK103" s="57"/>
      <c r="CL103" s="58"/>
      <c r="CM103" s="3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5"/>
      <c r="DC103" s="75">
        <f>CU102^3+CV102^3+CW102^3+CX102^3+CY102^3+CZ102^3+DA102^3+DB102^3+CU103^3+CV103^3+CW103^3+CX103^3+CY103^3+CZ103^3+DA103^3+DB103^3</f>
        <v>0</v>
      </c>
      <c r="DD103" s="76">
        <f t="shared" si="18"/>
        <v>0</v>
      </c>
      <c r="DE103" s="61"/>
      <c r="DF103" s="81"/>
      <c r="DG103" s="82"/>
      <c r="DH103" s="83"/>
      <c r="DI103" s="83"/>
      <c r="DJ103" s="82"/>
      <c r="DK103" s="82"/>
      <c r="DL103" s="83"/>
      <c r="DM103" s="83"/>
      <c r="DN103" s="82"/>
      <c r="DO103" s="82"/>
      <c r="DP103" s="83"/>
      <c r="DQ103" s="83"/>
      <c r="DR103" s="82"/>
      <c r="DS103" s="82"/>
      <c r="DT103" s="83"/>
      <c r="DU103" s="84"/>
      <c r="DV103" s="66"/>
      <c r="DW103" s="51"/>
      <c r="DY103" s="57"/>
      <c r="DZ103" s="58"/>
      <c r="EA103" s="3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5"/>
      <c r="EQ103" s="75">
        <f>EI102^3+EJ102^3+EK102^3+EL102^3+EM102^3+EN102^3+EO102^3+EP102^3+EI103^3+EJ103^3+EK103^3+EL103^3+EM103^3+EN103^3+EO103^3+EP103^3</f>
        <v>0</v>
      </c>
      <c r="ER103" s="76">
        <f t="shared" si="19"/>
        <v>0</v>
      </c>
      <c r="ES103" s="61"/>
      <c r="ET103" s="89"/>
      <c r="EU103" s="83"/>
      <c r="EV103" s="83"/>
      <c r="EW103" s="83"/>
      <c r="EX103" s="83"/>
      <c r="EY103" s="83"/>
      <c r="EZ103" s="83"/>
      <c r="FA103" s="83"/>
      <c r="FB103" s="83"/>
      <c r="FC103" s="83"/>
      <c r="FD103" s="83"/>
      <c r="FE103" s="83"/>
      <c r="FF103" s="83"/>
      <c r="FG103" s="83"/>
      <c r="FH103" s="83"/>
      <c r="FI103" s="84"/>
      <c r="FJ103" s="66"/>
      <c r="FK103" s="51"/>
    </row>
    <row r="104" spans="1:167" x14ac:dyDescent="0.2">
      <c r="A104" s="32"/>
      <c r="B104" s="32"/>
      <c r="C104" s="32"/>
      <c r="D104" s="106" t="s">
        <v>18</v>
      </c>
      <c r="E104" s="107" t="s">
        <v>207</v>
      </c>
      <c r="F104" s="108">
        <f>B4+(90*B6)</f>
        <v>91</v>
      </c>
      <c r="G104" s="104"/>
      <c r="H104" s="43"/>
      <c r="I104" s="57"/>
      <c r="J104" s="58"/>
      <c r="K104" s="3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5"/>
      <c r="AA104" s="75">
        <f>K104^3+L104^3+M104^3+N104^3+O104^3+P104^3+Q104^3+R104^3+K105^3+L105^3+M105^3+N105^3+O105^3+P105^3+Q105^3+R105^3</f>
        <v>0</v>
      </c>
      <c r="AB104" s="76">
        <f t="shared" si="16"/>
        <v>0</v>
      </c>
      <c r="AC104" s="95"/>
      <c r="AD104" s="81"/>
      <c r="AE104" s="82"/>
      <c r="AF104" s="82"/>
      <c r="AG104" s="82"/>
      <c r="AH104" s="83"/>
      <c r="AI104" s="83"/>
      <c r="AJ104" s="83"/>
      <c r="AK104" s="83"/>
      <c r="AL104" s="82"/>
      <c r="AM104" s="82"/>
      <c r="AN104" s="82"/>
      <c r="AO104" s="82"/>
      <c r="AP104" s="83"/>
      <c r="AQ104" s="83"/>
      <c r="AR104" s="83"/>
      <c r="AS104" s="84"/>
      <c r="AT104" s="66"/>
      <c r="AU104" s="51"/>
      <c r="AW104" s="57"/>
      <c r="AX104" s="58"/>
      <c r="AY104" s="3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5"/>
      <c r="BO104" s="75">
        <f>AY104^3+AZ104^3+BA104^3+BB104^3+BC104^3+BD104^3+BE104^3+BF104^3+AY105^3+AZ105^3+BA105^3+BB105^3+BC105^3+BD105^3+BE105^3+BF105^3</f>
        <v>0</v>
      </c>
      <c r="BP104" s="76">
        <f t="shared" si="17"/>
        <v>0</v>
      </c>
      <c r="BQ104" s="95"/>
      <c r="BR104" s="81"/>
      <c r="BS104" s="82"/>
      <c r="BT104" s="82"/>
      <c r="BU104" s="82"/>
      <c r="BV104" s="82"/>
      <c r="BW104" s="82"/>
      <c r="BX104" s="82"/>
      <c r="BY104" s="82"/>
      <c r="BZ104" s="83"/>
      <c r="CA104" s="83"/>
      <c r="CB104" s="83"/>
      <c r="CC104" s="83"/>
      <c r="CD104" s="83"/>
      <c r="CE104" s="83"/>
      <c r="CF104" s="83"/>
      <c r="CG104" s="84"/>
      <c r="CH104" s="66"/>
      <c r="CI104" s="51"/>
      <c r="CJ104" s="144"/>
      <c r="CK104" s="57"/>
      <c r="CL104" s="58"/>
      <c r="CM104" s="3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5"/>
      <c r="DC104" s="75">
        <f>CM104^3+CN104^3+CO104^3+CP104^3+CQ104^3+CR104^3+CS104^3+CT104^3+CM105^3+CN105^3+CO105^3+CP105^3+CQ105^3+CR105^3+CS105^3+CT105^3</f>
        <v>0</v>
      </c>
      <c r="DD104" s="76">
        <f t="shared" si="18"/>
        <v>0</v>
      </c>
      <c r="DE104" s="95"/>
      <c r="DF104" s="89"/>
      <c r="DG104" s="83"/>
      <c r="DH104" s="82"/>
      <c r="DI104" s="82"/>
      <c r="DJ104" s="83"/>
      <c r="DK104" s="83"/>
      <c r="DL104" s="82"/>
      <c r="DM104" s="82"/>
      <c r="DN104" s="83"/>
      <c r="DO104" s="83"/>
      <c r="DP104" s="82"/>
      <c r="DQ104" s="82"/>
      <c r="DR104" s="83"/>
      <c r="DS104" s="83"/>
      <c r="DT104" s="82"/>
      <c r="DU104" s="86"/>
      <c r="DV104" s="66"/>
      <c r="DW104" s="51"/>
      <c r="DY104" s="57"/>
      <c r="DZ104" s="58"/>
      <c r="EA104" s="3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5"/>
      <c r="EQ104" s="75">
        <f>EA104^3+EB104^3+EC104^3+ED104^3+EE104^3+EF104^3+EG104^3+EH104^3+EA105^3+EB105^3+EC105^3+ED105^3+EE105^3+EF105^3+EG105^3+EH105^3</f>
        <v>0</v>
      </c>
      <c r="ER104" s="76">
        <f t="shared" si="19"/>
        <v>0</v>
      </c>
      <c r="ES104" s="95"/>
      <c r="ET104" s="81"/>
      <c r="EU104" s="82"/>
      <c r="EV104" s="82"/>
      <c r="EW104" s="82"/>
      <c r="EX104" s="82"/>
      <c r="EY104" s="82"/>
      <c r="EZ104" s="82"/>
      <c r="FA104" s="82"/>
      <c r="FB104" s="82"/>
      <c r="FC104" s="82"/>
      <c r="FD104" s="82"/>
      <c r="FE104" s="82"/>
      <c r="FF104" s="82"/>
      <c r="FG104" s="82"/>
      <c r="FH104" s="82"/>
      <c r="FI104" s="86"/>
      <c r="FJ104" s="66"/>
      <c r="FK104" s="51"/>
    </row>
    <row r="105" spans="1:167" x14ac:dyDescent="0.2">
      <c r="A105" s="32"/>
      <c r="B105" s="32"/>
      <c r="C105" s="32"/>
      <c r="D105" s="106" t="s">
        <v>223</v>
      </c>
      <c r="E105" s="107" t="s">
        <v>207</v>
      </c>
      <c r="F105" s="110">
        <f>B4+(91*B6)</f>
        <v>92</v>
      </c>
      <c r="G105" s="104"/>
      <c r="H105" s="43"/>
      <c r="I105" s="57"/>
      <c r="J105" s="58"/>
      <c r="K105" s="3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5"/>
      <c r="AA105" s="75">
        <f>S104^3+T104^3+U104^3+V104^3+W104^3+X104^3+Y104^3+Z104^3+S105^3+T105^3+U105^3+V105^3+W105^3+X105^3+Y105^3+Z105^3</f>
        <v>0</v>
      </c>
      <c r="AB105" s="76">
        <f t="shared" si="16"/>
        <v>0</v>
      </c>
      <c r="AC105" s="61"/>
      <c r="AD105" s="81"/>
      <c r="AE105" s="82"/>
      <c r="AF105" s="82"/>
      <c r="AG105" s="82"/>
      <c r="AH105" s="83"/>
      <c r="AI105" s="83"/>
      <c r="AJ105" s="83"/>
      <c r="AK105" s="83"/>
      <c r="AL105" s="82"/>
      <c r="AM105" s="82"/>
      <c r="AN105" s="82"/>
      <c r="AO105" s="82"/>
      <c r="AP105" s="83"/>
      <c r="AQ105" s="83"/>
      <c r="AR105" s="83"/>
      <c r="AS105" s="84"/>
      <c r="AT105" s="66"/>
      <c r="AU105" s="51"/>
      <c r="AW105" s="57"/>
      <c r="AX105" s="58"/>
      <c r="AY105" s="3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5"/>
      <c r="BO105" s="75">
        <f>BG104^3+BH104^3+BI104^3+BJ104^3+BK104^3+BL104^3+BM104^3+BN104^3+BG105^3+BH105^3+BI105^3+BJ105^3+BK105^3+BL105^3+BM105^3+BN105^3</f>
        <v>0</v>
      </c>
      <c r="BP105" s="76">
        <f t="shared" si="17"/>
        <v>0</v>
      </c>
      <c r="BQ105" s="61"/>
      <c r="BR105" s="81"/>
      <c r="BS105" s="82"/>
      <c r="BT105" s="82"/>
      <c r="BU105" s="82"/>
      <c r="BV105" s="82"/>
      <c r="BW105" s="82"/>
      <c r="BX105" s="82"/>
      <c r="BY105" s="82"/>
      <c r="BZ105" s="83"/>
      <c r="CA105" s="83"/>
      <c r="CB105" s="83"/>
      <c r="CC105" s="83"/>
      <c r="CD105" s="83"/>
      <c r="CE105" s="83"/>
      <c r="CF105" s="83"/>
      <c r="CG105" s="84"/>
      <c r="CH105" s="66"/>
      <c r="CI105" s="51"/>
      <c r="CJ105" s="144"/>
      <c r="CK105" s="57"/>
      <c r="CL105" s="58"/>
      <c r="CM105" s="3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5"/>
      <c r="DC105" s="75">
        <f>CU104^3+CV104^3+CW104^3+CX104^3+CY104^3+CZ104^3+DA104^3+DB104^3+CU105^3+CV105^3+CW105^3+CX105^3+CY105^3+CZ105^3+DA105^3+DB105^3</f>
        <v>0</v>
      </c>
      <c r="DD105" s="76">
        <f t="shared" si="18"/>
        <v>0</v>
      </c>
      <c r="DE105" s="61"/>
      <c r="DF105" s="89"/>
      <c r="DG105" s="83"/>
      <c r="DH105" s="82"/>
      <c r="DI105" s="82"/>
      <c r="DJ105" s="83"/>
      <c r="DK105" s="83"/>
      <c r="DL105" s="82"/>
      <c r="DM105" s="82"/>
      <c r="DN105" s="83"/>
      <c r="DO105" s="83"/>
      <c r="DP105" s="82"/>
      <c r="DQ105" s="82"/>
      <c r="DR105" s="83"/>
      <c r="DS105" s="83"/>
      <c r="DT105" s="82"/>
      <c r="DU105" s="86"/>
      <c r="DV105" s="66"/>
      <c r="DW105" s="51"/>
      <c r="DY105" s="57"/>
      <c r="DZ105" s="58"/>
      <c r="EA105" s="3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5"/>
      <c r="EQ105" s="75">
        <f>EI104^3+EJ104^3+EK104^3+EL104^3+EM104^3+EN104^3+EO104^3+EP104^3+EI105^3+EJ105^3+EK105^3+EL105^3+EM105^3+EN105^3+EO105^3+EP105^3</f>
        <v>0</v>
      </c>
      <c r="ER105" s="76">
        <f t="shared" si="19"/>
        <v>0</v>
      </c>
      <c r="ES105" s="61"/>
      <c r="ET105" s="89"/>
      <c r="EU105" s="83"/>
      <c r="EV105" s="83"/>
      <c r="EW105" s="83"/>
      <c r="EX105" s="83"/>
      <c r="EY105" s="83"/>
      <c r="EZ105" s="83"/>
      <c r="FA105" s="83"/>
      <c r="FB105" s="83"/>
      <c r="FC105" s="83"/>
      <c r="FD105" s="83"/>
      <c r="FE105" s="83"/>
      <c r="FF105" s="83"/>
      <c r="FG105" s="83"/>
      <c r="FH105" s="83"/>
      <c r="FI105" s="84"/>
      <c r="FJ105" s="66"/>
      <c r="FK105" s="51"/>
    </row>
    <row r="106" spans="1:167" x14ac:dyDescent="0.2">
      <c r="A106" s="32"/>
      <c r="B106" s="32"/>
      <c r="C106" s="32"/>
      <c r="D106" s="106" t="s">
        <v>159</v>
      </c>
      <c r="E106" s="107" t="s">
        <v>207</v>
      </c>
      <c r="F106" s="110">
        <f>B4+(92*B6)</f>
        <v>93</v>
      </c>
      <c r="G106" s="104"/>
      <c r="H106" s="43"/>
      <c r="I106" s="105"/>
      <c r="J106" s="58"/>
      <c r="K106" s="3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5"/>
      <c r="AA106" s="75">
        <f>K106^3+L106^3+M106^3+N106^3+O106^3+P106^3+Q106^3+R106^3+K107^3+L107^3+M107^3+N107^3+O107^3+P107^3+Q107^3+R107^3</f>
        <v>0</v>
      </c>
      <c r="AB106" s="76">
        <f t="shared" si="16"/>
        <v>0</v>
      </c>
      <c r="AC106" s="61"/>
      <c r="AD106" s="81"/>
      <c r="AE106" s="82"/>
      <c r="AF106" s="82"/>
      <c r="AG106" s="82"/>
      <c r="AH106" s="83"/>
      <c r="AI106" s="83"/>
      <c r="AJ106" s="83"/>
      <c r="AK106" s="83"/>
      <c r="AL106" s="82"/>
      <c r="AM106" s="82"/>
      <c r="AN106" s="82"/>
      <c r="AO106" s="82"/>
      <c r="AP106" s="83"/>
      <c r="AQ106" s="83"/>
      <c r="AR106" s="83"/>
      <c r="AS106" s="84"/>
      <c r="AT106" s="66"/>
      <c r="AU106" s="51"/>
      <c r="AW106" s="105"/>
      <c r="AX106" s="58"/>
      <c r="AY106" s="3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5"/>
      <c r="BO106" s="75">
        <f>AY106^3+AZ106^3+BA106^3+BB106^3+BC106^3+BD106^3+BE106^3+BF106^3+AY107^3+AZ107^3+BA107^3+BB107^3+BC107^3+BD107^3+BE107^3+BF107^3</f>
        <v>0</v>
      </c>
      <c r="BP106" s="76">
        <f t="shared" si="17"/>
        <v>0</v>
      </c>
      <c r="BQ106" s="61"/>
      <c r="BR106" s="89"/>
      <c r="BS106" s="83"/>
      <c r="BT106" s="83"/>
      <c r="BU106" s="83"/>
      <c r="BV106" s="83"/>
      <c r="BW106" s="83"/>
      <c r="BX106" s="83"/>
      <c r="BY106" s="83"/>
      <c r="BZ106" s="82"/>
      <c r="CA106" s="82"/>
      <c r="CB106" s="82"/>
      <c r="CC106" s="82"/>
      <c r="CD106" s="82"/>
      <c r="CE106" s="82"/>
      <c r="CF106" s="82"/>
      <c r="CG106" s="86"/>
      <c r="CH106" s="66"/>
      <c r="CI106" s="51"/>
      <c r="CJ106" s="144"/>
      <c r="CK106" s="105"/>
      <c r="CL106" s="58"/>
      <c r="CM106" s="3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5"/>
      <c r="DC106" s="75">
        <f>CM106^3+CN106^3+CO106^3+CP106^3+CQ106^3+CR106^3+CS106^3+CT106^3+CM107^3+CN107^3+CO107^3+CP107^3+CQ107^3+CR107^3+CS107^3+CT107^3</f>
        <v>0</v>
      </c>
      <c r="DD106" s="76">
        <f t="shared" si="18"/>
        <v>0</v>
      </c>
      <c r="DE106" s="61"/>
      <c r="DF106" s="89"/>
      <c r="DG106" s="83"/>
      <c r="DH106" s="82"/>
      <c r="DI106" s="82"/>
      <c r="DJ106" s="83"/>
      <c r="DK106" s="83"/>
      <c r="DL106" s="82"/>
      <c r="DM106" s="82"/>
      <c r="DN106" s="83"/>
      <c r="DO106" s="83"/>
      <c r="DP106" s="82"/>
      <c r="DQ106" s="82"/>
      <c r="DR106" s="83"/>
      <c r="DS106" s="83"/>
      <c r="DT106" s="82"/>
      <c r="DU106" s="86"/>
      <c r="DV106" s="66"/>
      <c r="DW106" s="51"/>
      <c r="DY106" s="105"/>
      <c r="DZ106" s="58"/>
      <c r="EA106" s="3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5"/>
      <c r="EQ106" s="75">
        <f>EA106^3+EB106^3+EC106^3+ED106^3+EE106^3+EF106^3+EG106^3+EH106^3+EA107^3+EB107^3+EC107^3+ED107^3+EE107^3+EF107^3+EG107^3+EH107^3</f>
        <v>0</v>
      </c>
      <c r="ER106" s="76">
        <f t="shared" si="19"/>
        <v>0</v>
      </c>
      <c r="ES106" s="61"/>
      <c r="ET106" s="81"/>
      <c r="EU106" s="82"/>
      <c r="EV106" s="82"/>
      <c r="EW106" s="82"/>
      <c r="EX106" s="82"/>
      <c r="EY106" s="82"/>
      <c r="EZ106" s="82"/>
      <c r="FA106" s="82"/>
      <c r="FB106" s="82"/>
      <c r="FC106" s="82"/>
      <c r="FD106" s="82"/>
      <c r="FE106" s="82"/>
      <c r="FF106" s="82"/>
      <c r="FG106" s="82"/>
      <c r="FH106" s="82"/>
      <c r="FI106" s="86"/>
      <c r="FJ106" s="66"/>
      <c r="FK106" s="51"/>
    </row>
    <row r="107" spans="1:167" x14ac:dyDescent="0.2">
      <c r="A107" s="32"/>
      <c r="B107" s="32"/>
      <c r="C107" s="32"/>
      <c r="D107" s="106" t="s">
        <v>77</v>
      </c>
      <c r="E107" s="107" t="s">
        <v>207</v>
      </c>
      <c r="F107" s="108">
        <f>B4+(93*B6)</f>
        <v>94</v>
      </c>
      <c r="G107" s="104"/>
      <c r="H107" s="43"/>
      <c r="I107" s="109"/>
      <c r="J107" s="58"/>
      <c r="K107" s="3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5"/>
      <c r="AA107" s="75">
        <f>S106^3+T106^3+U106^3+V106^3+W106^3+X106^3+Y106^3+Z106^3+S107^3+T107^3+U107^3+V107^3+W107^3+X107^3+Y107^3+Z107^3</f>
        <v>0</v>
      </c>
      <c r="AB107" s="76">
        <f t="shared" si="16"/>
        <v>0</v>
      </c>
      <c r="AC107" s="61"/>
      <c r="AD107" s="81"/>
      <c r="AE107" s="82"/>
      <c r="AF107" s="82"/>
      <c r="AG107" s="82"/>
      <c r="AH107" s="83"/>
      <c r="AI107" s="83"/>
      <c r="AJ107" s="83"/>
      <c r="AK107" s="83"/>
      <c r="AL107" s="82"/>
      <c r="AM107" s="82"/>
      <c r="AN107" s="82"/>
      <c r="AO107" s="82"/>
      <c r="AP107" s="83"/>
      <c r="AQ107" s="83"/>
      <c r="AR107" s="83"/>
      <c r="AS107" s="84"/>
      <c r="AT107" s="66"/>
      <c r="AU107" s="51"/>
      <c r="AW107" s="109"/>
      <c r="AX107" s="58"/>
      <c r="AY107" s="3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5"/>
      <c r="BO107" s="75">
        <f>BG106^3+BH106^3+BI106^3+BJ106^3+BK106^3+BL106^3+BM106^3+BN106^3+BG107^3+BH107^3+BI107^3+BJ107^3+BK107^3+BL107^3+BM107^3+BN107^3</f>
        <v>0</v>
      </c>
      <c r="BP107" s="76">
        <f t="shared" si="17"/>
        <v>0</v>
      </c>
      <c r="BQ107" s="61"/>
      <c r="BR107" s="89"/>
      <c r="BS107" s="83"/>
      <c r="BT107" s="83"/>
      <c r="BU107" s="83"/>
      <c r="BV107" s="83"/>
      <c r="BW107" s="83"/>
      <c r="BX107" s="83"/>
      <c r="BY107" s="83"/>
      <c r="BZ107" s="82"/>
      <c r="CA107" s="82"/>
      <c r="CB107" s="82"/>
      <c r="CC107" s="82"/>
      <c r="CD107" s="82"/>
      <c r="CE107" s="82"/>
      <c r="CF107" s="82"/>
      <c r="CG107" s="86"/>
      <c r="CH107" s="66"/>
      <c r="CI107" s="51"/>
      <c r="CJ107" s="144"/>
      <c r="CK107" s="109"/>
      <c r="CL107" s="58"/>
      <c r="CM107" s="3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5"/>
      <c r="DC107" s="75">
        <f>CU106^3+CV106^3+CW106^3+CX106^3+CY106^3+CZ106^3+DA106^3+DB106^3+CU107^3+CV107^3+CW107^3+CX107^3+CY107^3+CZ107^3+DA107^3+DB107^3</f>
        <v>0</v>
      </c>
      <c r="DD107" s="76">
        <f t="shared" si="18"/>
        <v>0</v>
      </c>
      <c r="DE107" s="61"/>
      <c r="DF107" s="89"/>
      <c r="DG107" s="83"/>
      <c r="DH107" s="82"/>
      <c r="DI107" s="82"/>
      <c r="DJ107" s="83"/>
      <c r="DK107" s="83"/>
      <c r="DL107" s="82"/>
      <c r="DM107" s="82"/>
      <c r="DN107" s="83"/>
      <c r="DO107" s="83"/>
      <c r="DP107" s="82"/>
      <c r="DQ107" s="82"/>
      <c r="DR107" s="83"/>
      <c r="DS107" s="83"/>
      <c r="DT107" s="82"/>
      <c r="DU107" s="86"/>
      <c r="DV107" s="66"/>
      <c r="DW107" s="51"/>
      <c r="DY107" s="109"/>
      <c r="DZ107" s="58"/>
      <c r="EA107" s="3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5"/>
      <c r="EQ107" s="75">
        <f>EI106^3+EJ106^3+EK106^3+EL106^3+EM106^3+EN106^3+EO106^3+EP106^3+EI107^3+EJ107^3+EK107^3+EL107^3+EM107^3+EN107^3+EO107^3+EP107^3</f>
        <v>0</v>
      </c>
      <c r="ER107" s="76">
        <f t="shared" si="19"/>
        <v>0</v>
      </c>
      <c r="ES107" s="61"/>
      <c r="ET107" s="89"/>
      <c r="EU107" s="83"/>
      <c r="EV107" s="83"/>
      <c r="EW107" s="83"/>
      <c r="EX107" s="83"/>
      <c r="EY107" s="83"/>
      <c r="EZ107" s="83"/>
      <c r="FA107" s="83"/>
      <c r="FB107" s="83"/>
      <c r="FC107" s="83"/>
      <c r="FD107" s="83"/>
      <c r="FE107" s="83"/>
      <c r="FF107" s="83"/>
      <c r="FG107" s="83"/>
      <c r="FH107" s="83"/>
      <c r="FI107" s="84"/>
      <c r="FJ107" s="66"/>
      <c r="FK107" s="51"/>
    </row>
    <row r="108" spans="1:167" x14ac:dyDescent="0.2">
      <c r="A108" s="32"/>
      <c r="B108" s="32"/>
      <c r="C108" s="32"/>
      <c r="D108" s="106" t="s">
        <v>120</v>
      </c>
      <c r="E108" s="107" t="s">
        <v>207</v>
      </c>
      <c r="F108" s="108">
        <f>B4+(94*B6)</f>
        <v>95</v>
      </c>
      <c r="G108" s="104"/>
      <c r="H108" s="43"/>
      <c r="I108" s="109"/>
      <c r="J108" s="58"/>
      <c r="K108" s="3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5"/>
      <c r="AA108" s="75">
        <f>K108^3+L108^3+M108^3+N108^3+O108^3+P108^3+Q108^3+R108^3+K109^3+L109^3+M109^3+N109^3+O109^3+P109^3+Q109^3+R109^3</f>
        <v>0</v>
      </c>
      <c r="AB108" s="76">
        <f t="shared" si="16"/>
        <v>0</v>
      </c>
      <c r="AC108" s="61"/>
      <c r="AD108" s="89"/>
      <c r="AE108" s="83"/>
      <c r="AF108" s="83"/>
      <c r="AG108" s="83"/>
      <c r="AH108" s="82"/>
      <c r="AI108" s="82"/>
      <c r="AJ108" s="82"/>
      <c r="AK108" s="82"/>
      <c r="AL108" s="83"/>
      <c r="AM108" s="83"/>
      <c r="AN108" s="83"/>
      <c r="AO108" s="83"/>
      <c r="AP108" s="82"/>
      <c r="AQ108" s="82"/>
      <c r="AR108" s="82"/>
      <c r="AS108" s="86"/>
      <c r="AT108" s="66"/>
      <c r="AU108" s="51"/>
      <c r="AW108" s="109"/>
      <c r="AX108" s="58"/>
      <c r="AY108" s="3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5"/>
      <c r="BO108" s="75">
        <f>AY108^3+AZ108^3+BA108^3+BB108^3+BC108^3+BD108^3+BE108^3+BF108^3+AY109^3+AZ109^3+BA109^3+BB109^3+BC109^3+BD109^3+BE109^3+BF109^3</f>
        <v>0</v>
      </c>
      <c r="BP108" s="76">
        <f t="shared" si="17"/>
        <v>0</v>
      </c>
      <c r="BQ108" s="61"/>
      <c r="BR108" s="81"/>
      <c r="BS108" s="82"/>
      <c r="BT108" s="82"/>
      <c r="BU108" s="82"/>
      <c r="BV108" s="82"/>
      <c r="BW108" s="82"/>
      <c r="BX108" s="82"/>
      <c r="BY108" s="82"/>
      <c r="BZ108" s="83"/>
      <c r="CA108" s="83"/>
      <c r="CB108" s="83"/>
      <c r="CC108" s="83"/>
      <c r="CD108" s="83"/>
      <c r="CE108" s="83"/>
      <c r="CF108" s="83"/>
      <c r="CG108" s="84"/>
      <c r="CH108" s="66"/>
      <c r="CI108" s="51"/>
      <c r="CJ108" s="144"/>
      <c r="CK108" s="109"/>
      <c r="CL108" s="58"/>
      <c r="CM108" s="3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5"/>
      <c r="DC108" s="75">
        <f>CM108^3+CN108^3+CO108^3+CP108^3+CQ108^3+CR108^3+CS108^3+CT108^3+CM109^3+CN109^3+CO109^3+CP109^3+CQ109^3+CR109^3+CS109^3+CT109^3</f>
        <v>0</v>
      </c>
      <c r="DD108" s="76">
        <f t="shared" si="18"/>
        <v>0</v>
      </c>
      <c r="DE108" s="61"/>
      <c r="DF108" s="89"/>
      <c r="DG108" s="83"/>
      <c r="DH108" s="82"/>
      <c r="DI108" s="82"/>
      <c r="DJ108" s="83"/>
      <c r="DK108" s="83"/>
      <c r="DL108" s="82"/>
      <c r="DM108" s="82"/>
      <c r="DN108" s="83"/>
      <c r="DO108" s="83"/>
      <c r="DP108" s="82"/>
      <c r="DQ108" s="82"/>
      <c r="DR108" s="83"/>
      <c r="DS108" s="83"/>
      <c r="DT108" s="82"/>
      <c r="DU108" s="86"/>
      <c r="DV108" s="66"/>
      <c r="DW108" s="51"/>
      <c r="DY108" s="109"/>
      <c r="DZ108" s="58"/>
      <c r="EA108" s="3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5"/>
      <c r="EQ108" s="75">
        <f>EA108^3+EB108^3+EC108^3+ED108^3+EE108^3+EF108^3+EG108^3+EH108^3+EA109^3+EB109^3+EC109^3+ED109^3+EE109^3+EF109^3+EG109^3+EH109^3</f>
        <v>0</v>
      </c>
      <c r="ER108" s="76">
        <f t="shared" si="19"/>
        <v>0</v>
      </c>
      <c r="ES108" s="61"/>
      <c r="ET108" s="81"/>
      <c r="EU108" s="82"/>
      <c r="EV108" s="82"/>
      <c r="EW108" s="82"/>
      <c r="EX108" s="82"/>
      <c r="EY108" s="82"/>
      <c r="EZ108" s="82"/>
      <c r="FA108" s="82"/>
      <c r="FB108" s="82"/>
      <c r="FC108" s="82"/>
      <c r="FD108" s="82"/>
      <c r="FE108" s="82"/>
      <c r="FF108" s="82"/>
      <c r="FG108" s="82"/>
      <c r="FH108" s="82"/>
      <c r="FI108" s="86"/>
      <c r="FJ108" s="66"/>
      <c r="FK108" s="51"/>
    </row>
    <row r="109" spans="1:167" x14ac:dyDescent="0.2">
      <c r="A109" s="32"/>
      <c r="B109" s="32"/>
      <c r="C109" s="32"/>
      <c r="D109" s="106" t="s">
        <v>205</v>
      </c>
      <c r="E109" s="107" t="s">
        <v>207</v>
      </c>
      <c r="F109" s="110">
        <f>B4+(95*B6)</f>
        <v>96</v>
      </c>
      <c r="G109" s="104"/>
      <c r="H109" s="43"/>
      <c r="I109" s="109"/>
      <c r="J109" s="58"/>
      <c r="K109" s="3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5"/>
      <c r="AA109" s="75">
        <f>S108^3+T108^3+U108^3+V108^3+W108^3+X108^3+Y108^3+Z108^3+S109^3+T109^3+U109^3+V109^3+W109^3+X109^3+Y109^3+Z109^3</f>
        <v>0</v>
      </c>
      <c r="AB109" s="76">
        <f t="shared" si="16"/>
        <v>0</v>
      </c>
      <c r="AC109" s="61"/>
      <c r="AD109" s="89"/>
      <c r="AE109" s="83"/>
      <c r="AF109" s="83"/>
      <c r="AG109" s="83"/>
      <c r="AH109" s="82"/>
      <c r="AI109" s="82"/>
      <c r="AJ109" s="82"/>
      <c r="AK109" s="82"/>
      <c r="AL109" s="83"/>
      <c r="AM109" s="83"/>
      <c r="AN109" s="83"/>
      <c r="AO109" s="83"/>
      <c r="AP109" s="82"/>
      <c r="AQ109" s="82"/>
      <c r="AR109" s="82"/>
      <c r="AS109" s="86"/>
      <c r="AT109" s="66"/>
      <c r="AU109" s="51"/>
      <c r="AW109" s="109"/>
      <c r="AX109" s="58"/>
      <c r="AY109" s="3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5"/>
      <c r="BO109" s="75">
        <f>BG108^3+BH108^3+BI108^3+BJ108^3+BK108^3+BL108^3+BM108^3+BN108^3+BG109^3+BH109^3+BI109^3+BJ109^3+BK109^3+BL109^3+BM109^3+BN109^3</f>
        <v>0</v>
      </c>
      <c r="BP109" s="76">
        <f t="shared" si="17"/>
        <v>0</v>
      </c>
      <c r="BQ109" s="61"/>
      <c r="BR109" s="81"/>
      <c r="BS109" s="82"/>
      <c r="BT109" s="82"/>
      <c r="BU109" s="82"/>
      <c r="BV109" s="82"/>
      <c r="BW109" s="82"/>
      <c r="BX109" s="82"/>
      <c r="BY109" s="82"/>
      <c r="BZ109" s="83"/>
      <c r="CA109" s="83"/>
      <c r="CB109" s="83"/>
      <c r="CC109" s="83"/>
      <c r="CD109" s="83"/>
      <c r="CE109" s="83"/>
      <c r="CF109" s="83"/>
      <c r="CG109" s="84"/>
      <c r="CH109" s="66"/>
      <c r="CI109" s="51"/>
      <c r="CJ109" s="144"/>
      <c r="CK109" s="109"/>
      <c r="CL109" s="58"/>
      <c r="CM109" s="3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5"/>
      <c r="DC109" s="75">
        <f>CU108^3+CV108^3+CW108^3+CX108^3+CY108^3+CZ108^3+DA108^3+DB108^3+CU109^3+CV109^3+CW109^3+CX109^3+CY109^3+CZ109^3+DA109^3+DB109^3</f>
        <v>0</v>
      </c>
      <c r="DD109" s="76">
        <f t="shared" si="18"/>
        <v>0</v>
      </c>
      <c r="DE109" s="61"/>
      <c r="DF109" s="89"/>
      <c r="DG109" s="83"/>
      <c r="DH109" s="82"/>
      <c r="DI109" s="82"/>
      <c r="DJ109" s="83"/>
      <c r="DK109" s="83"/>
      <c r="DL109" s="82"/>
      <c r="DM109" s="82"/>
      <c r="DN109" s="83"/>
      <c r="DO109" s="83"/>
      <c r="DP109" s="82"/>
      <c r="DQ109" s="82"/>
      <c r="DR109" s="83"/>
      <c r="DS109" s="83"/>
      <c r="DT109" s="82"/>
      <c r="DU109" s="86"/>
      <c r="DV109" s="66"/>
      <c r="DW109" s="51"/>
      <c r="DY109" s="109"/>
      <c r="DZ109" s="58"/>
      <c r="EA109" s="3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5"/>
      <c r="EQ109" s="75">
        <f>EI108^3+EJ108^3+EK108^3+EL108^3+EM108^3+EN108^3+EO108^3+EP108^3+EI109^3+EJ109^3+EK109^3+EL109^3+EM109^3+EN109^3+EO109^3+EP109^3</f>
        <v>0</v>
      </c>
      <c r="ER109" s="76">
        <f t="shared" si="19"/>
        <v>0</v>
      </c>
      <c r="ES109" s="61"/>
      <c r="ET109" s="89"/>
      <c r="EU109" s="83"/>
      <c r="EV109" s="83"/>
      <c r="EW109" s="83"/>
      <c r="EX109" s="83"/>
      <c r="EY109" s="83"/>
      <c r="EZ109" s="83"/>
      <c r="FA109" s="83"/>
      <c r="FB109" s="83"/>
      <c r="FC109" s="83"/>
      <c r="FD109" s="83"/>
      <c r="FE109" s="83"/>
      <c r="FF109" s="83"/>
      <c r="FG109" s="83"/>
      <c r="FH109" s="83"/>
      <c r="FI109" s="84"/>
      <c r="FJ109" s="66"/>
      <c r="FK109" s="51"/>
    </row>
    <row r="110" spans="1:167" x14ac:dyDescent="0.2">
      <c r="A110" s="32"/>
      <c r="B110" s="32"/>
      <c r="C110" s="32"/>
      <c r="D110" s="106" t="s">
        <v>51</v>
      </c>
      <c r="E110" s="107" t="s">
        <v>207</v>
      </c>
      <c r="F110" s="110">
        <f>B4+(96*B6)</f>
        <v>97</v>
      </c>
      <c r="G110" s="104"/>
      <c r="H110" s="43"/>
      <c r="I110" s="109"/>
      <c r="J110" s="58"/>
      <c r="K110" s="3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5"/>
      <c r="AA110" s="75">
        <f>K110^3+L110^3+M110^3+N110^3+O110^3+P110^3+Q110^3+R110^3+K111^3+L111^3+M111^3+N111^3+O111^3+P111^3+Q111^3+R111^3</f>
        <v>0</v>
      </c>
      <c r="AB110" s="76">
        <f t="shared" si="16"/>
        <v>0</v>
      </c>
      <c r="AC110" s="61"/>
      <c r="AD110" s="89"/>
      <c r="AE110" s="83"/>
      <c r="AF110" s="83"/>
      <c r="AG110" s="83"/>
      <c r="AH110" s="82"/>
      <c r="AI110" s="82"/>
      <c r="AJ110" s="82"/>
      <c r="AK110" s="82"/>
      <c r="AL110" s="83"/>
      <c r="AM110" s="83"/>
      <c r="AN110" s="83"/>
      <c r="AO110" s="83"/>
      <c r="AP110" s="82"/>
      <c r="AQ110" s="82"/>
      <c r="AR110" s="82"/>
      <c r="AS110" s="86"/>
      <c r="AT110" s="66"/>
      <c r="AU110" s="51"/>
      <c r="AW110" s="109"/>
      <c r="AX110" s="58"/>
      <c r="AY110" s="3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5"/>
      <c r="BO110" s="75">
        <f>AY110^3+AZ110^3+BA110^3+BB110^3+BC110^3+BD110^3+BE110^3+BF110^3+AY111^3+AZ111^3+BA111^3+BB111^3+BC111^3+BD111^3+BE111^3+BF111^3</f>
        <v>0</v>
      </c>
      <c r="BP110" s="76">
        <f t="shared" si="17"/>
        <v>0</v>
      </c>
      <c r="BQ110" s="61"/>
      <c r="BR110" s="89"/>
      <c r="BS110" s="83"/>
      <c r="BT110" s="83"/>
      <c r="BU110" s="83"/>
      <c r="BV110" s="83"/>
      <c r="BW110" s="83"/>
      <c r="BX110" s="83"/>
      <c r="BY110" s="83"/>
      <c r="BZ110" s="82"/>
      <c r="CA110" s="82"/>
      <c r="CB110" s="82"/>
      <c r="CC110" s="82"/>
      <c r="CD110" s="82"/>
      <c r="CE110" s="82"/>
      <c r="CF110" s="82"/>
      <c r="CG110" s="86"/>
      <c r="CH110" s="66"/>
      <c r="CI110" s="51"/>
      <c r="CJ110" s="144"/>
      <c r="CK110" s="109"/>
      <c r="CL110" s="58"/>
      <c r="CM110" s="3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5"/>
      <c r="DC110" s="75">
        <f>CM110^3+CN110^3+CO110^3+CP110^3+CQ110^3+CR110^3+CS110^3+CT110^3+CM111^3+CN111^3+CO111^3+CP111^3+CQ111^3+CR111^3+CS111^3+CT111^3</f>
        <v>0</v>
      </c>
      <c r="DD110" s="76">
        <f t="shared" si="18"/>
        <v>0</v>
      </c>
      <c r="DE110" s="61"/>
      <c r="DF110" s="89"/>
      <c r="DG110" s="83"/>
      <c r="DH110" s="82"/>
      <c r="DI110" s="82"/>
      <c r="DJ110" s="83"/>
      <c r="DK110" s="83"/>
      <c r="DL110" s="82"/>
      <c r="DM110" s="82"/>
      <c r="DN110" s="83"/>
      <c r="DO110" s="83"/>
      <c r="DP110" s="82"/>
      <c r="DQ110" s="82"/>
      <c r="DR110" s="83"/>
      <c r="DS110" s="83"/>
      <c r="DT110" s="82"/>
      <c r="DU110" s="86"/>
      <c r="DV110" s="66"/>
      <c r="DW110" s="51"/>
      <c r="DY110" s="109"/>
      <c r="DZ110" s="58"/>
      <c r="EA110" s="3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5"/>
      <c r="EQ110" s="75">
        <f>EA110^3+EB110^3+EC110^3+ED110^3+EE110^3+EF110^3+EG110^3+EH110^3+EA111^3+EB111^3+EC111^3+ED111^3+EE111^3+EF111^3+EG111^3+EH111^3</f>
        <v>0</v>
      </c>
      <c r="ER110" s="76">
        <f t="shared" si="19"/>
        <v>0</v>
      </c>
      <c r="ES110" s="61"/>
      <c r="ET110" s="81"/>
      <c r="EU110" s="82"/>
      <c r="EV110" s="82"/>
      <c r="EW110" s="82"/>
      <c r="EX110" s="82"/>
      <c r="EY110" s="82"/>
      <c r="EZ110" s="82"/>
      <c r="FA110" s="82"/>
      <c r="FB110" s="82"/>
      <c r="FC110" s="82"/>
      <c r="FD110" s="82"/>
      <c r="FE110" s="82"/>
      <c r="FF110" s="82"/>
      <c r="FG110" s="82"/>
      <c r="FH110" s="82"/>
      <c r="FI110" s="86"/>
      <c r="FJ110" s="66"/>
      <c r="FK110" s="51"/>
    </row>
    <row r="111" spans="1:167" x14ac:dyDescent="0.2">
      <c r="A111" s="32"/>
      <c r="B111" s="32"/>
      <c r="C111" s="32"/>
      <c r="D111" s="106" t="s">
        <v>181</v>
      </c>
      <c r="E111" s="107" t="s">
        <v>207</v>
      </c>
      <c r="F111" s="108">
        <f>B4+(97*B6)</f>
        <v>98</v>
      </c>
      <c r="G111" s="104"/>
      <c r="H111" s="43"/>
      <c r="I111" s="109"/>
      <c r="J111" s="58"/>
      <c r="K111" s="7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9"/>
      <c r="AA111" s="75">
        <f>S110^3+T110^3+U110^3+V110^3+W110^3+X110^3+Y110^3+Z110^3+S111^3+T111^3+U111^3+V111^3+W111^3+X111^3+Y111^3+Z111^3</f>
        <v>0</v>
      </c>
      <c r="AB111" s="76">
        <f t="shared" si="16"/>
        <v>0</v>
      </c>
      <c r="AC111" s="61"/>
      <c r="AD111" s="116"/>
      <c r="AE111" s="117"/>
      <c r="AF111" s="117"/>
      <c r="AG111" s="117"/>
      <c r="AH111" s="118"/>
      <c r="AI111" s="118"/>
      <c r="AJ111" s="118"/>
      <c r="AK111" s="118"/>
      <c r="AL111" s="117"/>
      <c r="AM111" s="117"/>
      <c r="AN111" s="117"/>
      <c r="AO111" s="117"/>
      <c r="AP111" s="118"/>
      <c r="AQ111" s="118"/>
      <c r="AR111" s="118"/>
      <c r="AS111" s="119"/>
      <c r="AT111" s="32"/>
      <c r="AU111" s="115"/>
      <c r="AW111" s="109"/>
      <c r="AX111" s="58"/>
      <c r="AY111" s="7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9"/>
      <c r="BO111" s="75">
        <f>BG110^3+BH110^3+BI110^3+BJ110^3+BK110^3+BL110^3+BM110^3+BN110^3+BG111^3+BH111^3+BI111^3+BJ111^3+BK111^3+BL111^3+BM111^3+BN111^3</f>
        <v>0</v>
      </c>
      <c r="BP111" s="76">
        <f t="shared" si="17"/>
        <v>0</v>
      </c>
      <c r="BQ111" s="61"/>
      <c r="BR111" s="116"/>
      <c r="BS111" s="117"/>
      <c r="BT111" s="117"/>
      <c r="BU111" s="117"/>
      <c r="BV111" s="117"/>
      <c r="BW111" s="117"/>
      <c r="BX111" s="117"/>
      <c r="BY111" s="117"/>
      <c r="BZ111" s="118"/>
      <c r="CA111" s="118"/>
      <c r="CB111" s="118"/>
      <c r="CC111" s="118"/>
      <c r="CD111" s="118"/>
      <c r="CE111" s="118"/>
      <c r="CF111" s="118"/>
      <c r="CG111" s="119"/>
      <c r="CH111" s="32"/>
      <c r="CI111" s="115"/>
      <c r="CJ111" s="144"/>
      <c r="CK111" s="109"/>
      <c r="CL111" s="58"/>
      <c r="CM111" s="7"/>
      <c r="CN111" s="8"/>
      <c r="CO111" s="8"/>
      <c r="CP111" s="8"/>
      <c r="CQ111" s="8"/>
      <c r="CR111" s="8"/>
      <c r="CS111" s="8"/>
      <c r="CT111" s="8"/>
      <c r="CU111" s="8"/>
      <c r="CV111" s="8"/>
      <c r="CW111" s="8"/>
      <c r="CX111" s="8"/>
      <c r="CY111" s="8"/>
      <c r="CZ111" s="8"/>
      <c r="DA111" s="8"/>
      <c r="DB111" s="9"/>
      <c r="DC111" s="75">
        <f>CU110^3+CV110^3+CW110^3+CX110^3+CY110^3+CZ110^3+DA110^3+DB110^3+CU111^3+CV111^3+CW111^3+CX111^3+CY111^3+CZ111^3+DA111^3+DB111^3</f>
        <v>0</v>
      </c>
      <c r="DD111" s="76">
        <f t="shared" si="18"/>
        <v>0</v>
      </c>
      <c r="DE111" s="61"/>
      <c r="DF111" s="116"/>
      <c r="DG111" s="117"/>
      <c r="DH111" s="118"/>
      <c r="DI111" s="118"/>
      <c r="DJ111" s="117"/>
      <c r="DK111" s="117"/>
      <c r="DL111" s="118"/>
      <c r="DM111" s="118"/>
      <c r="DN111" s="117"/>
      <c r="DO111" s="117"/>
      <c r="DP111" s="118"/>
      <c r="DQ111" s="118"/>
      <c r="DR111" s="117"/>
      <c r="DS111" s="117"/>
      <c r="DT111" s="118"/>
      <c r="DU111" s="119"/>
      <c r="DV111" s="32"/>
      <c r="DW111" s="115"/>
      <c r="DY111" s="109"/>
      <c r="DZ111" s="58"/>
      <c r="EA111" s="7"/>
      <c r="EB111" s="8"/>
      <c r="EC111" s="8"/>
      <c r="ED111" s="8"/>
      <c r="EE111" s="8"/>
      <c r="EF111" s="8"/>
      <c r="EG111" s="8"/>
      <c r="EH111" s="8"/>
      <c r="EI111" s="8"/>
      <c r="EJ111" s="8"/>
      <c r="EK111" s="8"/>
      <c r="EL111" s="8"/>
      <c r="EM111" s="8"/>
      <c r="EN111" s="8"/>
      <c r="EO111" s="8"/>
      <c r="EP111" s="9"/>
      <c r="EQ111" s="75">
        <f>EI110^3+EJ110^3+EK110^3+EL110^3+EM110^3+EN110^3+EO110^3+EP110^3+EI111^3+EJ111^3+EK111^3+EL111^3+EM111^3+EN111^3+EO111^3+EP111^3</f>
        <v>0</v>
      </c>
      <c r="ER111" s="76">
        <f t="shared" si="19"/>
        <v>0</v>
      </c>
      <c r="ES111" s="61"/>
      <c r="ET111" s="116"/>
      <c r="EU111" s="117"/>
      <c r="EV111" s="117"/>
      <c r="EW111" s="117"/>
      <c r="EX111" s="117"/>
      <c r="EY111" s="117"/>
      <c r="EZ111" s="117"/>
      <c r="FA111" s="117"/>
      <c r="FB111" s="117"/>
      <c r="FC111" s="117"/>
      <c r="FD111" s="117"/>
      <c r="FE111" s="117"/>
      <c r="FF111" s="117"/>
      <c r="FG111" s="117"/>
      <c r="FH111" s="117"/>
      <c r="FI111" s="120"/>
      <c r="FJ111" s="32"/>
      <c r="FK111" s="115"/>
    </row>
    <row r="112" spans="1:167" x14ac:dyDescent="0.2">
      <c r="A112" s="32"/>
      <c r="B112" s="32"/>
      <c r="C112" s="32"/>
      <c r="D112" s="106" t="s">
        <v>209</v>
      </c>
      <c r="E112" s="107" t="s">
        <v>207</v>
      </c>
      <c r="F112" s="108">
        <f>B4+(98*B6)</f>
        <v>99</v>
      </c>
      <c r="G112" s="104"/>
      <c r="H112" s="43"/>
      <c r="I112" s="109"/>
      <c r="J112" s="58"/>
      <c r="K112" s="121">
        <f>K96^3+K97^3+K98^3+K99^3+K100^3+K101^3+K102^3+K103^3+L96^3+L97^3+L98^3+L99^3+L100^3+L101^3+L102^3+L103^3</f>
        <v>0</v>
      </c>
      <c r="L112" s="122">
        <f>K111^3+K110^3+K109^3+K108^3+K107^3+K106^3+K105^3+K104^3+L111^3+L110^3+L109^3+L108^3+L107^3+L106^3+L105^3+L104^3</f>
        <v>0</v>
      </c>
      <c r="M112" s="122">
        <f>M96^3+M97^3+M98^3+M99^3+M100^3+M101^3+M102^3+M103^3+N96^3+N97^3+N98^3+N99^3+N100^3+N101^3+N102^3+N103^3</f>
        <v>0</v>
      </c>
      <c r="N112" s="122">
        <f>M111^3+M110^3+M109^3+M108^3+M107^3+M106^3+M105^3+M104^3+N111^3+N110^3+N109^3+N108^3+N107^3+N106^3+N105^3+N104^3</f>
        <v>0</v>
      </c>
      <c r="O112" s="122">
        <f>O96^3+O97^3+O98^3+O99^3+O100^3+O101^3+O102^3+O103^3+P96^3+P97^3+P98^3+P99^3+P100^3+P101^3+P102^3+P103^3</f>
        <v>0</v>
      </c>
      <c r="P112" s="122">
        <f>O111^3+O110^3+O109^3+O108^3+O107^3+O106^3+O105^3+O104^3+P111^3+P110^3+P109^3+P108^3+P107^3+P106^3+P105^3+P104^3</f>
        <v>0</v>
      </c>
      <c r="Q112" s="122">
        <f>Q96^3+Q97^3+Q98^3+Q99^3+Q100^3+Q101^3+Q102^3+Q103^3+R96^3+R97^3+R98^3+R99^3+R100^3+R101^3+R102^3+R103^3</f>
        <v>0</v>
      </c>
      <c r="R112" s="122">
        <f>Q111^3+Q110^3+Q109^3+Q108^3+Q107^3+Q106^3+Q105^3+Q104^3+R111^3+R110^3+R109^3+R108^3+R107^3+R106^3+R105^3+R104^3</f>
        <v>0</v>
      </c>
      <c r="S112" s="122">
        <f>S96^3+S97^3+S98^3+S99^3+S100^3+S101^3+S102^3+S103^3+T96^3+T97^3+T98^3+T99^3+T100^3+T101^3+T102^3+T103^3</f>
        <v>0</v>
      </c>
      <c r="T112" s="122">
        <f>S111^3+S110^3+S109^3+S108^3+S107^3+S106^3+S105^3+S104^3+T111^3+T110^3+T109^3+T108^3+T107^3+T106^3+T105^3+T104^3</f>
        <v>0</v>
      </c>
      <c r="U112" s="122">
        <f>U96^3+U97^3+U98^3+U99^3+U100^3+U101^3+U102^3+U103^3+V96^3+V97^3+V98^3+V99^3+V100^3+V101^3+V102^3+V103^3</f>
        <v>0</v>
      </c>
      <c r="V112" s="122">
        <f>U111^3+U110^3+U109^3+U108^3+U107^3+U106^3+U105^3+U104^3+V111^3+V110^3+V109^3+V108^3+V107^3+V106^3+V105^3+V104^3</f>
        <v>0</v>
      </c>
      <c r="W112" s="122">
        <f>W96^3+W97^3+W98^3+W99^3+W100^3+W101^3+W102^3+W103^3+X96^3+X97^3+X98^3+X99^3+X100^3+X101^3+X102^3+X103^3</f>
        <v>0</v>
      </c>
      <c r="X112" s="122">
        <f>W111^3+W110^3+W109^3+W108^3+W107^3+W106^3+W105^3+W104^3+X111^3+X110^3+X109^3+X108^3+X107^3+X106^3+X105^3+X104^3</f>
        <v>0</v>
      </c>
      <c r="Y112" s="122">
        <f>Y96^3+Y97^3+Y98^3+Y99^3+Y100^3+Y101^3+Y102^3+Y103^3+Z96^3+Z97^3+Z98^3+Z99^3+Z100^3+Z101^3+Z102^3+Z103^3</f>
        <v>0</v>
      </c>
      <c r="Z112" s="122">
        <f>Y111^3+Y110^3+Y109^3+Y108^3+Y107^3+Y106^3+Y105^3+Y104^3+Z111^3+Z110^3+Z109^3+Z108^3+Z107^3+Z106^3+Z105^3+Z104^3</f>
        <v>0</v>
      </c>
      <c r="AA112" s="124">
        <f>SUMSQ(K96,L97,M98,N99,O100,P101,Q102,R103,S104,T105,U106,V107,W108,X109,Y110,Z111)</f>
        <v>0</v>
      </c>
      <c r="AB112" s="125">
        <f>SUMSQ(K104,L105,M106,N107,O108,P109,Q110,R111,S96,T97,U98,V99,W100,X101,Y102,Z103)</f>
        <v>0</v>
      </c>
      <c r="AC112" s="52"/>
      <c r="AD112" s="126"/>
      <c r="AE112" s="126"/>
      <c r="AF112" s="126"/>
      <c r="AG112" s="126"/>
      <c r="AH112" s="126"/>
      <c r="AI112" s="126"/>
      <c r="AJ112" s="126"/>
      <c r="AK112" s="126"/>
      <c r="AL112" s="126"/>
      <c r="AM112" s="126"/>
      <c r="AN112" s="126"/>
      <c r="AO112" s="126"/>
      <c r="AP112" s="126"/>
      <c r="AQ112" s="126"/>
      <c r="AR112" s="126"/>
      <c r="AS112" s="126"/>
      <c r="AT112" s="32"/>
      <c r="AU112" s="115"/>
      <c r="AW112" s="109"/>
      <c r="AX112" s="58"/>
      <c r="AY112" s="121">
        <f>AY96^3+AY97^3+AY98^3+AY99^3+AY100^3+AY101^3+AY102^3+AY103^3+AZ96^3+AZ97^3+AZ98^3+AZ99^3+AZ100^3+AZ101^3+AZ102^3+AZ103^3</f>
        <v>0</v>
      </c>
      <c r="AZ112" s="122">
        <f>AY111^3+AY110^3+AY109^3+AY108^3+AY107^3+AY106^3+AY105^3+AY104^3+AZ111^3+AZ110^3+AZ109^3+AZ108^3+AZ107^3+AZ106^3+AZ105^3+AZ104^3</f>
        <v>0</v>
      </c>
      <c r="BA112" s="122">
        <f>BA96^3+BA97^3+BA98^3+BA99^3+BA100^3+BA101^3+BA102^3+BA103^3+BB96^3+BB97^3+BB98^3+BB99^3+BB100^3+BB101^3+BB102^3+BB103^3</f>
        <v>0</v>
      </c>
      <c r="BB112" s="122">
        <f>BA111^3+BA110^3+BA109^3+BA108^3+BA107^3+BA106^3+BA105^3+BA104^3+BB111^3+BB110^3+BB109^3+BB108^3+BB107^3+BB106^3+BB105^3+BB104^3</f>
        <v>0</v>
      </c>
      <c r="BC112" s="122">
        <f>BC96^3+BC97^3+BC98^3+BC99^3+BC100^3+BC101^3+BC102^3+BC103^3+BD96^3+BD97^3+BD98^3+BD99^3+BD100^3+BD101^3+BD102^3+BD103^3</f>
        <v>0</v>
      </c>
      <c r="BD112" s="122">
        <f>BC111^3+BC110^3+BC109^3+BC108^3+BC107^3+BC106^3+BC105^3+BC104^3+BD111^3+BD110^3+BD109^3+BD108^3+BD107^3+BD106^3+BD105^3+BD104^3</f>
        <v>0</v>
      </c>
      <c r="BE112" s="122">
        <f>BE96^3+BE97^3+BE98^3+BE99^3+BE100^3+BE101^3+BE102^3+BE103^3+BF96^3+BF97^3+BF98^3+BF99^3+BF100^3+BF101^3+BF102^3+BF103^3</f>
        <v>0</v>
      </c>
      <c r="BF112" s="122">
        <f>BE111^3+BE110^3+BE109^3+BE108^3+BE107^3+BE106^3+BE105^3+BE104^3+BF111^3+BF110^3+BF109^3+BF108^3+BF107^3+BF106^3+BF105^3+BF104^3</f>
        <v>0</v>
      </c>
      <c r="BG112" s="122">
        <f>BG96^3+BG97^3+BG98^3+BG99^3+BG100^3+BG101^3+BG102^3+BG103^3+BH96^3+BH97^3+BH98^3+BH99^3+BH100^3+BH101^3+BH102^3+BH103^3</f>
        <v>0</v>
      </c>
      <c r="BH112" s="122">
        <f>BG111^3+BG110^3+BG109^3+BG108^3+BG107^3+BG106^3+BG105^3+BG104^3+BH111^3+BH110^3+BH109^3+BH108^3+BH107^3+BH106^3+BH105^3+BH104^3</f>
        <v>0</v>
      </c>
      <c r="BI112" s="122">
        <f>BI96^3+BI97^3+BI98^3+BI99^3+BI100^3+BI101^3+BI102^3+BI103^3+BJ96^3+BJ97^3+BJ98^3+BJ99^3+BJ100^3+BJ101^3+BJ102^3+BJ103^3</f>
        <v>0</v>
      </c>
      <c r="BJ112" s="122">
        <f>BI111^3+BI110^3+BI109^3+BI108^3+BI107^3+BI106^3+BI105^3+BI104^3+BJ111^3+BJ110^3+BJ109^3+BJ108^3+BJ107^3+BJ106^3+BJ105^3+BJ104^3</f>
        <v>0</v>
      </c>
      <c r="BK112" s="122">
        <f>BK96^3+BK97^3+BK98^3+BK99^3+BK100^3+BK101^3+BK102^3+BK103^3+BL96^3+BL97^3+BL98^3+BL99^3+BL100^3+BL101^3+BL102^3+BL103^3</f>
        <v>0</v>
      </c>
      <c r="BL112" s="122">
        <f>BK111^3+BK110^3+BK109^3+BK108^3+BK107^3+BK106^3+BK105^3+BK104^3+BL111^3+BL110^3+BL109^3+BL108^3+BL107^3+BL106^3+BL105^3+BL104^3</f>
        <v>0</v>
      </c>
      <c r="BM112" s="122">
        <f>BM96^3+BM97^3+BM98^3+BM99^3+BM100^3+BM101^3+BM102^3+BM103^3+BN96^3+BN97^3+BN98^3+BN99^3+BN100^3+BN101^3+BN102^3+BN103^3</f>
        <v>0</v>
      </c>
      <c r="BN112" s="123">
        <f>BM111^3+BM110^3+BM109^3+BM108^3+BM107^3+BM106^3+BM105^3+BM104^3+BN111^3+BN110^3+BN109^3+BN108^3+BN107^3+BN106^3+BN105^3+BN104^3</f>
        <v>0</v>
      </c>
      <c r="BO112" s="124">
        <f>SUMSQ(AY96,AZ97,BA98,BB99,BC100,BD101,BE102,BF103,BG104,BH105,BI106,BJ107,BK108,BL109,BM110,BN111)</f>
        <v>0</v>
      </c>
      <c r="BP112" s="125">
        <f>SUMSQ(AY104,AZ105,BA106,BB107,BC108,BD109,BE110,BF111,BG96,BH97,BI98,BJ99,BK100,BL101,BM102,BN103)</f>
        <v>0</v>
      </c>
      <c r="BQ112" s="52"/>
      <c r="BR112" s="126"/>
      <c r="BS112" s="126"/>
      <c r="BT112" s="126"/>
      <c r="BU112" s="126"/>
      <c r="BV112" s="126"/>
      <c r="BW112" s="126"/>
      <c r="BX112" s="126"/>
      <c r="BY112" s="126"/>
      <c r="BZ112" s="126"/>
      <c r="CA112" s="126"/>
      <c r="CB112" s="126"/>
      <c r="CC112" s="126"/>
      <c r="CD112" s="126"/>
      <c r="CE112" s="126"/>
      <c r="CF112" s="126"/>
      <c r="CG112" s="126"/>
      <c r="CH112" s="32"/>
      <c r="CI112" s="115"/>
      <c r="CJ112" s="144"/>
      <c r="CK112" s="109"/>
      <c r="CL112" s="58"/>
      <c r="CM112" s="121">
        <f>CM96^3+CM97^3+CM98^3+CM99^3+CM100^3+CM101^3+CM102^3+CM103^3+CN96^3+CN97^3+CN98^3+CN99^3+CN100^3+CN101^3+CN102^3+CN103^3</f>
        <v>0</v>
      </c>
      <c r="CN112" s="122">
        <f>CM111^3+CM110^3+CM109^3+CM108^3+CM107^3+CM106^3+CM105^3+CM104^3+CN111^3+CN110^3+CN109^3+CN108^3+CN107^3+CN106^3+CN105^3+CN104^3</f>
        <v>0</v>
      </c>
      <c r="CO112" s="122">
        <f>CO96^3+CO97^3+CO98^3+CO99^3+CO100^3+CO101^3+CO102^3+CO103^3+CP96^3+CP97^3+CP98^3+CP99^3+CP100^3+CP101^3+CP102^3+CP103^3</f>
        <v>0</v>
      </c>
      <c r="CP112" s="122">
        <f>CO111^3+CO110^3+CO109^3+CO108^3+CO107^3+CO106^3+CO105^3+CO104^3+CP111^3+CP110^3+CP109^3+CP108^3+CP107^3+CP106^3+CP105^3+CP104^3</f>
        <v>0</v>
      </c>
      <c r="CQ112" s="122">
        <f>CQ96^3+CQ97^3+CQ98^3+CQ99^3+CQ100^3+CQ101^3+CQ102^3+CQ103^3+CR96^3+CR97^3+CR98^3+CR99^3+CR100^3+CR101^3+CR102^3+CR103^3</f>
        <v>0</v>
      </c>
      <c r="CR112" s="122">
        <f>CQ111^3+CQ110^3+CQ109^3+CQ108^3+CQ107^3+CQ106^3+CQ105^3+CQ104^3+CR111^3+CR110^3+CR109^3+CR108^3+CR107^3+CR106^3+CR105^3+CR104^3</f>
        <v>0</v>
      </c>
      <c r="CS112" s="122">
        <f>CS96^3+CS97^3+CS98^3+CS99^3+CS100^3+CS101^3+CS102^3+CS103^3+CT96^3+CT97^3+CT98^3+CT99^3+CT100^3+CT101^3+CT102^3+CT103^3</f>
        <v>0</v>
      </c>
      <c r="CT112" s="122">
        <f>CS111^3+CS110^3+CS109^3+CS108^3+CS107^3+CS106^3+CS105^3+CS104^3+CT111^3+CT110^3+CT109^3+CT108^3+CT107^3+CT106^3+CT105^3+CT104^3</f>
        <v>0</v>
      </c>
      <c r="CU112" s="122">
        <f>CU96^3+CU97^3+CU98^3+CU99^3+CU100^3+CU101^3+CU102^3+CU103^3+CV96^3+CV97^3+CV98^3+CV99^3+CV100^3+CV101^3+CV102^3+CV103^3</f>
        <v>0</v>
      </c>
      <c r="CV112" s="122">
        <f>CU111^3+CU110^3+CU109^3+CU108^3+CU107^3+CU106^3+CU105^3+CU104^3+CV111^3+CV110^3+CV109^3+CV108^3+CV107^3+CV106^3+CV105^3+CV104^3</f>
        <v>0</v>
      </c>
      <c r="CW112" s="122">
        <f>CW96^3+CW97^3+CW98^3+CW99^3+CW100^3+CW101^3+CW102^3+CW103^3+CX96^3+CX97^3+CX98^3+CX99^3+CX100^3+CX101^3+CX102^3+CX103^3</f>
        <v>0</v>
      </c>
      <c r="CX112" s="122">
        <f>CW111^3+CW110^3+CW109^3+CW108^3+CW107^3+CW106^3+CW105^3+CW104^3+CX111^3+CX110^3+CX109^3+CX108^3+CX107^3+CX106^3+CX105^3+CX104^3</f>
        <v>0</v>
      </c>
      <c r="CY112" s="122">
        <f>CY96^3+CY97^3+CY98^3+CY99^3+CY100^3+CY101^3+CY102^3+CY103^3+CZ96^3+CZ97^3+CZ98^3+CZ99^3+CZ100^3+CZ101^3+CZ102^3+CZ103^3</f>
        <v>0</v>
      </c>
      <c r="CZ112" s="122">
        <f>CY111^3+CY110^3+CY109^3+CY108^3+CY107^3+CY106^3+CY105^3+CY104^3+CZ111^3+CZ110^3+CZ109^3+CZ108^3+CZ107^3+CZ106^3+CZ105^3+CZ104^3</f>
        <v>0</v>
      </c>
      <c r="DA112" s="122">
        <f>DA96^3+DA97^3+DA98^3+DA99^3+DA100^3+DA101^3+DA102^3+DA103^3+DB96^3+DB97^3+DB98^3+DB99^3+DB100^3+DB101^3+DB102^3+DB103^3</f>
        <v>0</v>
      </c>
      <c r="DB112" s="123">
        <f>DA111^3+DA110^3+DA109^3+DA108^3+DA107^3+DA106^3+DA105^3+DA104^3+DB111^3+DB110^3+DB109^3+DB108^3+DB107^3+DB106^3+DB105^3+DB104^3</f>
        <v>0</v>
      </c>
      <c r="DC112" s="124">
        <f>SUMSQ(CM96,CN97,CO98,CP99,CQ100,CR101,CS102,CT103,CU104,CV105,CW106,CX107,CY108,CZ109,DA110,DB111)</f>
        <v>0</v>
      </c>
      <c r="DD112" s="125">
        <f>SUMSQ(CM104,CN105,CO106,CP107,CQ108,CR109,CS110,CT111,CU96,CV97,CW98,CX99,CY100,CZ101,DA102,DB103)</f>
        <v>0</v>
      </c>
      <c r="DE112" s="52"/>
      <c r="DF112" s="126"/>
      <c r="DG112" s="126"/>
      <c r="DH112" s="126"/>
      <c r="DI112" s="126"/>
      <c r="DJ112" s="126"/>
      <c r="DK112" s="126"/>
      <c r="DL112" s="126"/>
      <c r="DM112" s="126"/>
      <c r="DN112" s="126"/>
      <c r="DO112" s="126"/>
      <c r="DP112" s="126"/>
      <c r="DQ112" s="126"/>
      <c r="DR112" s="126"/>
      <c r="DS112" s="126"/>
      <c r="DT112" s="126"/>
      <c r="DU112" s="126"/>
      <c r="DV112" s="32"/>
      <c r="DW112" s="115"/>
      <c r="DY112" s="109"/>
      <c r="DZ112" s="58"/>
      <c r="EA112" s="121">
        <f>EA96^3+EA97^3+EA98^3+EA99^3+EA100^3+EA101^3+EA102^3+EA103^3+EB96^3+EB97^3+EB98^3+EB99^3+EB100^3+EB101^3+EB102^3+EB103^3</f>
        <v>0</v>
      </c>
      <c r="EB112" s="122">
        <f>EA111^3+EA110^3+EA109^3+EA108^3+EA107^3+EA106^3+EA105^3+EA104^3+EB111^3+EB110^3+EB109^3+EB108^3+EB107^3+EB106^3+EB105^3+EB104^3</f>
        <v>0</v>
      </c>
      <c r="EC112" s="122">
        <f>EC96^3+EC97^3+EC98^3+EC99^3+EC100^3+EC101^3+EC102^3+EC103^3+ED96^3+ED97^3+ED98^3+ED99^3+ED100^3+ED101^3+ED102^3+ED103^3</f>
        <v>0</v>
      </c>
      <c r="ED112" s="122">
        <f>EC111^3+EC110^3+EC109^3+EC108^3+EC107^3+EC106^3+EC105^3+EC104^3+ED111^3+ED110^3+ED109^3+ED108^3+ED107^3+ED106^3+ED105^3+ED104^3</f>
        <v>0</v>
      </c>
      <c r="EE112" s="122">
        <f>EE96^3+EE97^3+EE98^3+EE99^3+EE100^3+EE101^3+EE102^3+EE103^3+EF96^3+EF97^3+EF98^3+EF99^3+EF100^3+EF101^3+EF102^3+EF103^3</f>
        <v>0</v>
      </c>
      <c r="EF112" s="122">
        <f>EE111^3+EE110^3+EE109^3+EE108^3+EE107^3+EE106^3+EE105^3+EE104^3+EF111^3+EF110^3+EF109^3+EF108^3+EF107^3+EF106^3+EF105^3+EF104^3</f>
        <v>0</v>
      </c>
      <c r="EG112" s="122">
        <f>EG96^3+EG97^3+EG98^3+EG99^3+EG100^3+EG101^3+EG102^3+EG103^3+EH96^3+EH97^3+EH98^3+EH99^3+EH100^3+EH101^3+EH102^3+EH103^3</f>
        <v>0</v>
      </c>
      <c r="EH112" s="122">
        <f>EG111^3+EG110^3+EG109^3+EG108^3+EG107^3+EG106^3+EG105^3+EG104^3+EH111^3+EH110^3+EH109^3+EH108^3+EH107^3+EH106^3+EH105^3+EH104^3</f>
        <v>0</v>
      </c>
      <c r="EI112" s="122">
        <f>EI96^3+EI97^3+EI98^3+EI99^3+EI100^3+EI101^3+EI102^3+EI103^3+EJ96^3+EJ97^3+EJ98^3+EJ99^3+EJ100^3+EJ101^3+EJ102^3+EJ103^3</f>
        <v>0</v>
      </c>
      <c r="EJ112" s="122">
        <f>EI111^3+EI110^3+EI109^3+EI108^3+EI107^3+EI106^3+EI105^3+EI104^3+EJ111^3+EJ110^3+EJ109^3+EJ108^3+EJ107^3+EJ106^3+EJ105^3+EJ104^3</f>
        <v>0</v>
      </c>
      <c r="EK112" s="122">
        <f>EK96^3+EK97^3+EK98^3+EK99^3+EK100^3+EK101^3+EK102^3+EK103^3+EL96^3+EL97^3+EL98^3+EL99^3+EL100^3+EL101^3+EL102^3+EL103^3</f>
        <v>0</v>
      </c>
      <c r="EL112" s="122">
        <f>EK111^3+EK110^3+EK109^3+EK108^3+EK107^3+EK106^3+EK105^3+EK104^3+EL111^3+EL110^3+EL109^3+EL108^3+EL107^3+EL106^3+EL105^3+EL104^3</f>
        <v>0</v>
      </c>
      <c r="EM112" s="122">
        <f>EM96^3+EM97^3+EM98^3+EM99^3+EM100^3+EM101^3+EM102^3+EM103^3+EN96^3+EN97^3+EN98^3+EN99^3+EN100^3+EN101^3+EN102^3+EN103^3</f>
        <v>0</v>
      </c>
      <c r="EN112" s="122">
        <f>EM111^3+EM110^3+EM109^3+EM108^3+EM107^3+EM106^3+EM105^3+EM104^3+EN111^3+EN110^3+EN109^3+EN108^3+EN107^3+EN106^3+EN105^3+EN104^3</f>
        <v>0</v>
      </c>
      <c r="EO112" s="122">
        <f>EO96^3+EO97^3+EO98^3+EO99^3+EO100^3+EO101^3+EO102^3+EO103^3+EP96^3+EP97^3+EP98^3+EP99^3+EP100^3+EP101^3+EP102^3+EP103^3</f>
        <v>0</v>
      </c>
      <c r="EP112" s="123">
        <f>EO111^3+EO110^3+EO109^3+EO108^3+EO107^3+EO106^3+EO105^3+EO104^3+EP111^3+EP110^3+EP109^3+EP108^3+EP107^3+EP106^3+EP105^3+EP104^3</f>
        <v>0</v>
      </c>
      <c r="EQ112" s="124">
        <f>SUMSQ(EA96,EB97,EC98,ED99,EE100,EF101,EG102,EH103,EI104,EJ105,EK106,EL107,EM108,EN109,EO110,EP111)</f>
        <v>0</v>
      </c>
      <c r="ER112" s="125">
        <f>SUMSQ(EA104,EB105,EC106,ED107,EE108,EF109,EG110,EH111,EI96,EJ97,EK98,EL99,EM100,EN101,EO102,EP103)</f>
        <v>0</v>
      </c>
      <c r="ES112" s="52"/>
      <c r="ET112" s="126"/>
      <c r="EU112" s="126"/>
      <c r="EV112" s="126"/>
      <c r="EW112" s="126"/>
      <c r="EX112" s="126"/>
      <c r="EY112" s="126"/>
      <c r="EZ112" s="126"/>
      <c r="FA112" s="126"/>
      <c r="FB112" s="126"/>
      <c r="FC112" s="126"/>
      <c r="FD112" s="126"/>
      <c r="FE112" s="126"/>
      <c r="FF112" s="126"/>
      <c r="FG112" s="126"/>
      <c r="FH112" s="126"/>
      <c r="FI112" s="126"/>
      <c r="FJ112" s="32"/>
      <c r="FK112" s="115"/>
    </row>
    <row r="113" spans="1:167" ht="13.5" thickBot="1" x14ac:dyDescent="0.25">
      <c r="A113" s="32"/>
      <c r="B113" s="32"/>
      <c r="C113" s="32"/>
      <c r="D113" s="106" t="s">
        <v>8</v>
      </c>
      <c r="E113" s="107" t="s">
        <v>207</v>
      </c>
      <c r="F113" s="108">
        <f>B4+(99*B6)</f>
        <v>100</v>
      </c>
      <c r="G113" s="104"/>
      <c r="H113" s="43"/>
      <c r="I113" s="109"/>
      <c r="J113" s="58"/>
      <c r="K113" s="148">
        <f>K96^3+L96^3+M96^3+N96^3+K97^3+L97^3+M97^3+N97^3+K98^3+L98^3+M98^3+N98^3+K99^3+L99^3+M99^3+N99^3</f>
        <v>0</v>
      </c>
      <c r="L113" s="149">
        <f>K100^3+L100^3+M100^3+N100^3+K101^3+L101^3+M101^3+N101^3+K102^3+L102^3+M102^3+N102^3+K103^3+L103^3+M103^3+N103^3</f>
        <v>0</v>
      </c>
      <c r="M113" s="149">
        <f>K104^3+L104^3+M104^3+N104^3+K105^3+L105^3+M105^3+N105^3+K106^3+L106^3+M106^3+N106^3+K107^3+L107^3+M107^3+N107^3</f>
        <v>0</v>
      </c>
      <c r="N113" s="149">
        <f>K108^3+L108^3+M108^3+N108^3+K109^3+L109^3+M109^3+N109^3+K110^3+L110^3+M110^3+N110^3+K111^3+L111^3+M111^3+N111^3</f>
        <v>0</v>
      </c>
      <c r="O113" s="149">
        <f>O96^3+P96^3+Q96^3+R96^3+O97^3+P97^3+Q97^3+R97^3+O98^3+P98^3+Q98^3+R98^3+O99^3+P99^3+Q99^3+R99^3</f>
        <v>0</v>
      </c>
      <c r="P113" s="149">
        <f>O100^3+P100^3+Q100^3+R100^3+O101^3+P101^3+Q101^3+R101^3+O102^3+P102^3+Q102^3+R102^3+O103^3+P103^3+Q103^3+R103^3</f>
        <v>0</v>
      </c>
      <c r="Q113" s="149">
        <f>O104^3+P104^3+Q104^3+R104^3+O105^3+P105^3+Q105^3+R105^3+O106^3+P106^3+Q106^3+R106^3+O107^3+P107^3+Q107^3+R107^3</f>
        <v>0</v>
      </c>
      <c r="R113" s="149">
        <f>O108^3+P108^3+Q108^3+R108^3+O109^3+P109^3+Q109^3+R109^3+O110^3+P110^3+Q110^3+R110^3+O111^3+P111^3+Q111^3+R111^3</f>
        <v>0</v>
      </c>
      <c r="S113" s="149">
        <f>S96^3+T96^3+U96^3+V96^3+S97^3+T97^3+U97^3+V97^3+S98^3+T98^3+U98^3+V98^3+S99^3+T99^3+U99^3+V99^3</f>
        <v>0</v>
      </c>
      <c r="T113" s="149">
        <f>S100^3+T100^3+U100^3+V100^3+S101^3+T101^3+U101^3+V101^3+S102^3+T102^3+U102^3+V102^3+S103^3+T103^3+U103^3+V103^3</f>
        <v>0</v>
      </c>
      <c r="U113" s="149">
        <f>S104^3+T104^3+U104^3+V104^3+S105^3+T105^3+U105^3+V105^3+S106^3+T106^3+U106^3+V106^3+S107^3+T107^3+U107^3+V107^3</f>
        <v>0</v>
      </c>
      <c r="V113" s="149">
        <f>S108^3+T108^3+U108^3+V108^3+S109^3+T109^3+U109^3+V109^3+S110^3+T110^3+U110^3+V110^3+S111^3+T111^3+U111^3+V111^3</f>
        <v>0</v>
      </c>
      <c r="W113" s="149">
        <f>W96^3+X96^3+Y96^3+Z96^3+W97^3+X97^3+Y97^3+Z97^3+W98^3+X98^3+Y98^3+Z98^3+W99^3+X99^3+Y99^3+Z99^3</f>
        <v>0</v>
      </c>
      <c r="X113" s="149">
        <f>W100^3+X100^3+Y100^3+Z100^3+W101^3+X101^3+Y101^3+Z101^3+W102^3+X102^3+Y102^3+Z102^3+W103^3+X103^3+Y103^3+Z103^3</f>
        <v>0</v>
      </c>
      <c r="Y113" s="149">
        <f>W104^3+X104^3+Y104^3+Z104^3+W105^3+X105^3+Y105^3+Z105^3+W106^3+X106^3+Y106^3+Z106^3+W107^3+X107^3+Y107^3+Z107^3</f>
        <v>0</v>
      </c>
      <c r="Z113" s="149">
        <f>W108^3+X108^3+Y108^3+Z108^3+W109^3+X109^3+Y109^3+Z109^3+W110^3+X110^3+Y110^3+Z110^3+W111^3+X111^3+Y111^3+Z111^3</f>
        <v>0</v>
      </c>
      <c r="AA113" s="129">
        <f>SUMSQ(K111,L110,M109,N108,O107,P106,Q105,R104,S103,T102,U101,V100,W99,X98,Y97,BN95,Z96)</f>
        <v>0</v>
      </c>
      <c r="AB113" s="130">
        <f>SUMSQ(K103,L102,M101,N100,O99,P98,Q97,R96,S111,T110,U109,V108,W107,X106,Y105,Z104)</f>
        <v>0</v>
      </c>
      <c r="AC113" s="32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32"/>
      <c r="AU113" s="115"/>
      <c r="AW113" s="109"/>
      <c r="AX113" s="58"/>
      <c r="AY113" s="127">
        <f>AY96^3+AZ96^3+BA96^3+BB96^3+AY97^3+AZ97^3+BA97^3+BB97^3+AY98^3+AZ98^3+BA98^3+BB98^3+AY99^3+AZ99^3+BA99^3+BB99^3</f>
        <v>0</v>
      </c>
      <c r="AZ113" s="128">
        <f>AY100^3+AZ100^3+BA100^3+BB100^3+AY101^3+AZ101^3+BA101^3+BB101^3+AY102^3+AZ102^3+BA102^3+BB102^3+AY103^3+AZ103^3+BA103^3+BB103^3</f>
        <v>0</v>
      </c>
      <c r="BA113" s="128">
        <f>AY104^3+AZ104^3+BA104^3+BB104^3+AY105^3+AZ105^3+BA105^3+BB105^3+AY106^3+AZ106^3+BA106^3+BB106^3+AY107^3+AZ107^3+BA107^3+BB107^3</f>
        <v>0</v>
      </c>
      <c r="BB113" s="128">
        <f>AY108^3+AZ108^3+BA108^3+BB108^3+AY109^3+AZ109^3+BA109^3+BB109^3+AY110^3+AZ110^3+BA110^3+BB110^3+AY111^3+AZ111^3+BA111^3+BB111^3</f>
        <v>0</v>
      </c>
      <c r="BC113" s="128">
        <f>BC96^3+BD96^3+BE96^3+BF96^3+BC97^3+BD97^3+BE97^3+BF97^3+BC98^3+BD98^3+BE98^3+BF98^3+BC99^3+BD99^3+BE99^3+BF99^3</f>
        <v>0</v>
      </c>
      <c r="BD113" s="128">
        <f>BC100^3+BD100^3+BE100^3+BF100^3+BC101^3+BD101^3+BE101^3+BF101^3+BC102^3+BD102^3+BE102^3+BF102^3+BC103^3+BD103^3+BE103^3+BF103^3</f>
        <v>0</v>
      </c>
      <c r="BE113" s="128">
        <f>BC104^3+BD104^3+BE104^3+BF104^3+BC105^3+BD105^3+BE105^3+BF105^3+BC106^3+BD106^3+BE106^3+BF106^3+BC107^3+BD107^3+BE107^3+BF107^3</f>
        <v>0</v>
      </c>
      <c r="BF113" s="128">
        <f>BC108^3+BD108^3+BE108^3+BF108^3+BC109^3+BD109^3+BE109^3+BF109^3+BC110^3+BD110^3+BE110^3+BF110^3+BC111^3+BD111^3+BE111^3+BF111^3</f>
        <v>0</v>
      </c>
      <c r="BG113" s="128">
        <f>BG96^3+BH96^3+BI96^3+BJ96^3+BG97^3+BH97^3+BI97^3+BJ97^3+BG98^3+BH98^3+BI98^3+BJ98^3+BG99^3+BH99^3+BI99^3+BJ99^3</f>
        <v>0</v>
      </c>
      <c r="BH113" s="128">
        <f>BG100^3+BH100^3+BI100^3+BJ100^3+BG101^3+BH101^3+BI101^3+BJ101^3+BG102^3+BH102^3+BI102^3+BJ102^3+BG103^3+BH103^3+BI103^3+BJ103^3</f>
        <v>0</v>
      </c>
      <c r="BI113" s="128">
        <f>BG104^3+BH104^3+BI104^3+BJ104^3+BG105^3+BH105^3+BI105^3+BJ105^3+BG106^3+BH106^3+BI106^3+BJ106^3+BG107^3+BH107^3+BI107^3+BJ107^3</f>
        <v>0</v>
      </c>
      <c r="BJ113" s="128">
        <f>BG108^3+BH108^3+BI108^3+BJ108^3+BG109^3+BH109^3+BI109^3+BJ109^3+BG110^3+BH110^3+BI110^3+BJ110^3+BG111^3+BH111^3+BI111^3+BJ111^3</f>
        <v>0</v>
      </c>
      <c r="BK113" s="128">
        <f>BK96^3+BL96^3+BM96^3+BN96^3+BK97^3+BL97^3+BM97^3+BN97^3+BK98^3+BL98^3+BM98^3+BN98^3+BK99^3+BL99^3+BM99^3+BN99^3</f>
        <v>0</v>
      </c>
      <c r="BL113" s="128">
        <f>BK100^3+BL100^3+BM100^3+BN100^3+BK101^3+BL101^3+BM101^3+BN101^3+BK102^3+BL102^3+BM102^3+BN102^3+BK103^3+BL103^3+BM103^3+BN103^3</f>
        <v>0</v>
      </c>
      <c r="BM113" s="128">
        <f>BK104^3+BL104^3+BM104^3+BN104^3+BK105^3+BL105^3+BM105^3+BN105^3+BK106^3+BL106^3+BM106^3+BN106^3+BK107^3+BL107^3+BM107^3+BN107^3</f>
        <v>0</v>
      </c>
      <c r="BN113" s="128">
        <f>BK108^3+BL108^3+BM108^3+BN108^3+BK109^3+BL109^3+BM109^3+BN109^3+BK110^3+BL110^3+BM110^3+BN110^3+BK111^3+BL111^3+BM111^3+BN111^3</f>
        <v>0</v>
      </c>
      <c r="BO113" s="129">
        <f>SUMSQ(AY111,AZ110,BA109,BB108,BC107,BD106,BE105,BF104,BG103,BH102,BI101,BJ100,BK99,BL98,BM97,DB95,BN96)</f>
        <v>0</v>
      </c>
      <c r="BP113" s="130">
        <f>SUMSQ(AY103,AZ102,BA101,BB100,BC99,BD98,BE97,BF96,BG111,BH110,BI109,BJ108,BK107,BL106,BM105,BN104)</f>
        <v>0</v>
      </c>
      <c r="BQ113" s="32"/>
      <c r="BR113" s="131"/>
      <c r="BS113" s="131"/>
      <c r="BT113" s="131"/>
      <c r="BU113" s="131"/>
      <c r="BV113" s="131"/>
      <c r="BW113" s="131"/>
      <c r="BX113" s="131"/>
      <c r="BY113" s="131"/>
      <c r="BZ113" s="131"/>
      <c r="CA113" s="131"/>
      <c r="CB113" s="131"/>
      <c r="CC113" s="131"/>
      <c r="CD113" s="131"/>
      <c r="CE113" s="131"/>
      <c r="CF113" s="131"/>
      <c r="CG113" s="131"/>
      <c r="CH113" s="32"/>
      <c r="CI113" s="115"/>
      <c r="CJ113" s="144"/>
      <c r="CK113" s="109"/>
      <c r="CL113" s="58"/>
      <c r="CM113" s="127">
        <f>CM96^3+CN96^3+CO96^3+CP96^3+CM97^3+CN97^3+CO97^3+CP97^3+CM98^3+CN98^3+CO98^3+CP98^3+CM99^3+CN99^3+CO99^3+CP99^3</f>
        <v>0</v>
      </c>
      <c r="CN113" s="128">
        <f>CM100^3+CN100^3+CO100^3+CP100^3+CM101^3+CN101^3+CO101^3+CP101^3+CM102^3+CN102^3+CO102^3+CP102^3+CM103^3+CN103^3+CO103^3+CP103^3</f>
        <v>0</v>
      </c>
      <c r="CO113" s="128">
        <f>CM104^3+CN104^3+CO104^3+CP104^3+CM105^3+CN105^3+CO105^3+CP105^3+CM106^3+CN106^3+CO106^3+CP106^3+CM107^3+CN107^3+CO107^3+CP107^3</f>
        <v>0</v>
      </c>
      <c r="CP113" s="128">
        <f>CM108^3+CN108^3+CO108^3+CP108^3+CM109^3+CN109^3+CO109^3+CP109^3+CM110^3+CN110^3+CO110^3+CP110^3+CM111^3+CN111^3+CO111^3+CP111^3</f>
        <v>0</v>
      </c>
      <c r="CQ113" s="128">
        <f>CQ96^3+CR96^3+CS96^3+CT96^3+CQ97^3+CR97^3+CS97^3+CT97^3+CQ98^3+CR98^3+CS98^3+CT98^3+CQ99^3+CR99^3+CS99^3+CT99^3</f>
        <v>0</v>
      </c>
      <c r="CR113" s="128">
        <f>CQ100^3+CR100^3+CS100^3+CT100^3+CQ101^3+CR101^3+CS101^3+CT101^3+CQ102^3+CR102^3+CS102^3+CT102^3+CQ103^3+CR103^3+CS103^3+CT103^3</f>
        <v>0</v>
      </c>
      <c r="CS113" s="128">
        <f>CQ104^3+CR104^3+CS104^3+CT104^3+CQ105^3+CR105^3+CS105^3+CT105^3+CQ106^3+CR106^3+CS106^3+CT106^3+CQ107^3+CR107^3+CS107^3+CT107^3</f>
        <v>0</v>
      </c>
      <c r="CT113" s="128">
        <f>CQ108^3+CR108^3+CS108^3+CT108^3+CQ109^3+CR109^3+CS109^3+CT109^3+CQ110^3+CR110^3+CS110^3+CT110^3+CQ111^3+CR111^3+CS111^3+CT111^3</f>
        <v>0</v>
      </c>
      <c r="CU113" s="128">
        <f>CU96^3+CV96^3+CW96^3+CX96^3+CU97^3+CV97^3+CW97^3+CX97^3+CU98^3+CV98^3+CW98^3+CX98^3+CU99^3+CV99^3+CW99^3+CX99^3</f>
        <v>0</v>
      </c>
      <c r="CV113" s="128">
        <f>CU100^3+CV100^3+CW100^3+CX100^3+CU101^3+CV101^3+CW101^3+CX101^3+CU102^3+CV102^3+CW102^3+CX102^3+CU103^3+CV103^3+CW103^3+CX103^3</f>
        <v>0</v>
      </c>
      <c r="CW113" s="128">
        <f>CU104^3+CV104^3+CW104^3+CX104^3+CU105^3+CV105^3+CW105^3+CX105^3+CU106^3+CV106^3+CW106^3+CX106^3+CU107^3+CV107^3+CW107^3+CX107^3</f>
        <v>0</v>
      </c>
      <c r="CX113" s="128">
        <f>CU108^3+CV108^3+CW108^3+CX108^3+CU109^3+CV109^3+CW109^3+CX109^3+CU110^3+CV110^3+CW110^3+CX110^3+CU111^3+CV111^3+CW111^3+CX111^3</f>
        <v>0</v>
      </c>
      <c r="CY113" s="128">
        <f>CY96^3+CZ96^3+DA96^3+DB96^3+CY97^3+CZ97^3+DA97^3+DB97^3+CY98^3+CZ98^3+DA98^3+DB98^3+CY99^3+CZ99^3+DA99^3+DB99^3</f>
        <v>0</v>
      </c>
      <c r="CZ113" s="128">
        <f>CY100^3+CZ100^3+DA100^3+DB100^3+CY101^3+CZ101^3+DA101^3+DB101^3+CY102^3+CZ102^3+DA102^3+DB102^3+CY103^3+CZ103^3+DA103^3+DB103^3</f>
        <v>0</v>
      </c>
      <c r="DA113" s="128">
        <f>CY104^3+CZ104^3+DA104^3+DB104^3+CY105^3+CZ105^3+DA105^3+DB105^3+CY106^3+CZ106^3+DA106^3+DB106^3+CY107^3+CZ107^3+DA107^3+DB107^3</f>
        <v>0</v>
      </c>
      <c r="DB113" s="128">
        <f>CY108^3+CZ108^3+DA108^3+DB108^3+CY109^3+CZ109^3+DA109^3+DB109^3+CY110^3+CZ110^3+DA110^3+DB110^3+CY111^3+CZ111^3+DA111^3+DB111^3</f>
        <v>0</v>
      </c>
      <c r="DC113" s="129">
        <f>SUMSQ(CM111,CN110,CO109,CP108,CQ107,CR106,CS105,CT104,CU103,CV102,CW101,CX100,CY99,CZ98,DA97,EP95,DB96)</f>
        <v>0</v>
      </c>
      <c r="DD113" s="130">
        <f>SUMSQ(CM103,CN102,CO101,CP100,CQ99,CR98,CS97,CT96,CU111,CV110,CW109,CX108,CY107,CZ106,DA105,DB104)</f>
        <v>0</v>
      </c>
      <c r="DE113" s="32"/>
      <c r="DF113" s="131"/>
      <c r="DG113" s="131"/>
      <c r="DH113" s="131"/>
      <c r="DI113" s="131"/>
      <c r="DJ113" s="131"/>
      <c r="DK113" s="131"/>
      <c r="DL113" s="131"/>
      <c r="DM113" s="131"/>
      <c r="DN113" s="131"/>
      <c r="DO113" s="131"/>
      <c r="DP113" s="131"/>
      <c r="DQ113" s="131"/>
      <c r="DR113" s="131"/>
      <c r="DS113" s="131"/>
      <c r="DT113" s="131"/>
      <c r="DU113" s="131"/>
      <c r="DV113" s="32"/>
      <c r="DW113" s="115"/>
      <c r="DY113" s="109"/>
      <c r="DZ113" s="58"/>
      <c r="EA113" s="127">
        <f>EA96^3+EB96^3+EC96^3+ED96^3+EA97^3+EB97^3+EC97^3+ED97^3+EA98^3+EB98^3+EC98^3+ED98^3+EA99^3+EB99^3+EC99^3+ED99^3</f>
        <v>0</v>
      </c>
      <c r="EB113" s="128">
        <f>EA100^3+EB100^3+EC100^3+ED100^3+EA101^3+EB101^3+EC101^3+ED101^3+EA102^3+EB102^3+EC102^3+ED102^3+EA103^3+EB103^3+EC103^3+ED103^3</f>
        <v>0</v>
      </c>
      <c r="EC113" s="128">
        <f>EA104^3+EB104^3+EC104^3+ED104^3+EA105^3+EB105^3+EC105^3+ED105^3+EA106^3+EB106^3+EC106^3+ED106^3+EA107^3+EB107^3+EC107^3+ED107^3</f>
        <v>0</v>
      </c>
      <c r="ED113" s="128">
        <f>EA108^3+EB108^3+EC108^3+ED108^3+EA109^3+EB109^3+EC109^3+ED109^3+EA110^3+EB110^3+EC110^3+ED110^3+EA111^3+EB111^3+EC111^3+ED111^3</f>
        <v>0</v>
      </c>
      <c r="EE113" s="128">
        <f>EE96^3+EF96^3+EG96^3+EH96^3+EE97^3+EF97^3+EG97^3+EH97^3+EE98^3+EF98^3+EG98^3+EH98^3+EE99^3+EF99^3+EG99^3+EH99^3</f>
        <v>0</v>
      </c>
      <c r="EF113" s="128">
        <f>EE100^3+EF100^3+EG100^3+EH100^3+EE101^3+EF101^3+EG101^3+EH101^3+EE102^3+EF102^3+EG102^3+EH102^3+EE103^3+EF103^3+EG103^3+EH103^3</f>
        <v>0</v>
      </c>
      <c r="EG113" s="128">
        <f>EE104^3+EF104^3+EG104^3+EH104^3+EE105^3+EF105^3+EG105^3+EH105^3+EE106^3+EF106^3+EG106^3+EH106^3+EE107^3+EF107^3+EG107^3+EH107^3</f>
        <v>0</v>
      </c>
      <c r="EH113" s="128">
        <f>EE108^3+EF108^3+EG108^3+EH108^3+EE109^3+EF109^3+EG109^3+EH109^3+EE110^3+EF110^3+EG110^3+EH110^3+EE111^3+EF111^3+EG111^3+EH111^3</f>
        <v>0</v>
      </c>
      <c r="EI113" s="128">
        <f>EI96^3+EJ96^3+EK96^3+EL96^3+EI97^3+EJ97^3+EK97^3+EL97^3+EI98^3+EJ98^3+EK98^3+EL98^3+EI99^3+EJ99^3+EK99^3+EL99^3</f>
        <v>0</v>
      </c>
      <c r="EJ113" s="128">
        <f>EI100^3+EJ100^3+EK100^3+EL100^3+EI101^3+EJ101^3+EK101^3+EL101^3+EI102^3+EJ102^3+EK102^3+EL102^3+EI103^3+EJ103^3+EK103^3+EL103^3</f>
        <v>0</v>
      </c>
      <c r="EK113" s="128">
        <f>EI104^3+EJ104^3+EK104^3+EL104^3+EI105^3+EJ105^3+EK105^3+EL105^3+EI106^3+EJ106^3+EK106^3+EL106^3+EI107^3+EJ107^3+EK107^3+EL107^3</f>
        <v>0</v>
      </c>
      <c r="EL113" s="128">
        <f>EI108^3+EJ108^3+EK108^3+EL108^3+EI109^3+EJ109^3+EK109^3+EL109^3+EI110^3+EJ110^3+EK110^3+EL110^3+EI111^3+EJ111^3+EK111^3+EL111^3</f>
        <v>0</v>
      </c>
      <c r="EM113" s="128">
        <f>EM96^3+EN96^3+EO96^3+EP96^3+EM97^3+EN97^3+EO97^3+EP97^3+EM98^3+EN98^3+EO98^3+EP98^3+EM99^3+EN99^3+EO99^3+EP99^3</f>
        <v>0</v>
      </c>
      <c r="EN113" s="128">
        <f>EM100^3+EN100^3+EO100^3+EP100^3+EM101^3+EN101^3+EO101^3+EP101^3+EM102^3+EN102^3+EO102^3+EP102^3+EM103^3+EN103^3+EO103^3+EP103^3</f>
        <v>0</v>
      </c>
      <c r="EO113" s="128">
        <f>EM104^3+EN104^3+EO104^3+EP104^3+EM105^3+EN105^3+EO105^3+EP105^3+EM106^3+EN106^3+EO106^3+EP106^3+EM107^3+EN107^3+EO107^3+EP107^3</f>
        <v>0</v>
      </c>
      <c r="EP113" s="128">
        <f>EM108^3+EN108^3+EO108^3+EP108^3+EM109^3+EN109^3+EO109^3+EP109^3+EM110^3+EN110^3+EO110^3+EP110^3+EM111^3+EN111^3+EO111^3+EP111^3</f>
        <v>0</v>
      </c>
      <c r="EQ113" s="129">
        <f>SUMSQ(EA111,EB110,EC109,ED108,EE107,EF106,EG105,EH104,EI103,EJ102,EK101,EL100,EM99,EN98,EO97,GD95,EP96)</f>
        <v>0</v>
      </c>
      <c r="ER113" s="130">
        <f>SUMSQ(EA103,EB102,EC101,ED100,EE99,EF98,EG97,EH96,EI111,EJ110,EK109,EL108,EM107,EN106,EO105,EP104)</f>
        <v>0</v>
      </c>
      <c r="ES113" s="32"/>
      <c r="ET113" s="131"/>
      <c r="EU113" s="131"/>
      <c r="EV113" s="131"/>
      <c r="EW113" s="131"/>
      <c r="EX113" s="131"/>
      <c r="EY113" s="131"/>
      <c r="EZ113" s="131"/>
      <c r="FA113" s="131"/>
      <c r="FB113" s="131"/>
      <c r="FC113" s="131"/>
      <c r="FD113" s="131"/>
      <c r="FE113" s="131"/>
      <c r="FF113" s="131"/>
      <c r="FG113" s="131"/>
      <c r="FH113" s="131"/>
      <c r="FI113" s="131"/>
      <c r="FJ113" s="32"/>
      <c r="FK113" s="115"/>
    </row>
    <row r="114" spans="1:167" ht="13.5" thickBot="1" x14ac:dyDescent="0.25">
      <c r="A114" s="32"/>
      <c r="B114" s="32"/>
      <c r="C114" s="32"/>
      <c r="D114" s="106" t="s">
        <v>87</v>
      </c>
      <c r="E114" s="107" t="s">
        <v>207</v>
      </c>
      <c r="F114" s="108">
        <f>B4+(100*B6)</f>
        <v>101</v>
      </c>
      <c r="G114" s="104"/>
      <c r="H114" s="43"/>
      <c r="I114" s="109"/>
      <c r="J114" s="58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137"/>
      <c r="AB114" s="137"/>
      <c r="AC114" s="32" t="s">
        <v>0</v>
      </c>
      <c r="AD114" s="135"/>
      <c r="AE114" s="135"/>
      <c r="AF114" s="135"/>
      <c r="AG114" s="135"/>
      <c r="AH114" s="135"/>
      <c r="AI114" s="135"/>
      <c r="AJ114" s="135"/>
      <c r="AK114" s="135"/>
      <c r="AL114" s="135"/>
      <c r="AM114" s="135"/>
      <c r="AN114" s="135"/>
      <c r="AO114" s="135"/>
      <c r="AP114" s="135"/>
      <c r="AQ114" s="135"/>
      <c r="AR114" s="135"/>
      <c r="AS114" s="135"/>
      <c r="AT114" s="32"/>
      <c r="AU114" s="115"/>
      <c r="AW114" s="109"/>
      <c r="AX114" s="58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  <c r="BN114" s="46"/>
      <c r="BO114" s="137"/>
      <c r="BP114" s="137"/>
      <c r="BQ114" s="32" t="s">
        <v>0</v>
      </c>
      <c r="BR114" s="135"/>
      <c r="BS114" s="135"/>
      <c r="BT114" s="135"/>
      <c r="BU114" s="135"/>
      <c r="BV114" s="135"/>
      <c r="BW114" s="135"/>
      <c r="BX114" s="135"/>
      <c r="BY114" s="135"/>
      <c r="BZ114" s="135"/>
      <c r="CA114" s="135"/>
      <c r="CB114" s="135"/>
      <c r="CC114" s="135"/>
      <c r="CD114" s="135"/>
      <c r="CE114" s="135"/>
      <c r="CF114" s="135"/>
      <c r="CG114" s="135"/>
      <c r="CH114" s="32"/>
      <c r="CI114" s="115"/>
      <c r="CJ114" s="144"/>
      <c r="CK114" s="109"/>
      <c r="CL114" s="58"/>
      <c r="CM114" s="46"/>
      <c r="CN114" s="46"/>
      <c r="CO114" s="46"/>
      <c r="CP114" s="46"/>
      <c r="CQ114" s="46"/>
      <c r="CR114" s="46"/>
      <c r="CS114" s="46"/>
      <c r="CT114" s="46"/>
      <c r="CU114" s="46"/>
      <c r="CV114" s="46"/>
      <c r="CW114" s="46"/>
      <c r="CX114" s="46"/>
      <c r="CY114" s="46"/>
      <c r="CZ114" s="46"/>
      <c r="DA114" s="46"/>
      <c r="DB114" s="46"/>
      <c r="DC114" s="137"/>
      <c r="DD114" s="137"/>
      <c r="DE114" s="32" t="s">
        <v>0</v>
      </c>
      <c r="DF114" s="135"/>
      <c r="DG114" s="135"/>
      <c r="DH114" s="135"/>
      <c r="DI114" s="135"/>
      <c r="DJ114" s="135"/>
      <c r="DK114" s="135"/>
      <c r="DL114" s="135"/>
      <c r="DM114" s="135"/>
      <c r="DN114" s="135"/>
      <c r="DO114" s="135"/>
      <c r="DP114" s="135"/>
      <c r="DQ114" s="135"/>
      <c r="DR114" s="135"/>
      <c r="DS114" s="135"/>
      <c r="DT114" s="135"/>
      <c r="DU114" s="135"/>
      <c r="DV114" s="32"/>
      <c r="DW114" s="115"/>
      <c r="DY114" s="109"/>
      <c r="DZ114" s="58"/>
      <c r="EA114" s="46"/>
      <c r="EB114" s="46"/>
      <c r="EC114" s="46"/>
      <c r="ED114" s="46"/>
      <c r="EE114" s="46"/>
      <c r="EF114" s="46"/>
      <c r="EG114" s="46"/>
      <c r="EH114" s="46"/>
      <c r="EI114" s="46"/>
      <c r="EJ114" s="46"/>
      <c r="EK114" s="46"/>
      <c r="EL114" s="46"/>
      <c r="EM114" s="46"/>
      <c r="EN114" s="46"/>
      <c r="EO114" s="46"/>
      <c r="EP114" s="46"/>
      <c r="EQ114" s="137"/>
      <c r="ER114" s="137"/>
      <c r="ES114" s="32" t="s">
        <v>0</v>
      </c>
      <c r="ET114" s="135"/>
      <c r="EU114" s="135"/>
      <c r="EV114" s="135"/>
      <c r="EW114" s="135"/>
      <c r="EX114" s="135"/>
      <c r="EY114" s="135"/>
      <c r="EZ114" s="135"/>
      <c r="FA114" s="135"/>
      <c r="FB114" s="135"/>
      <c r="FC114" s="135"/>
      <c r="FD114" s="135"/>
      <c r="FE114" s="135"/>
      <c r="FF114" s="135"/>
      <c r="FG114" s="135"/>
      <c r="FH114" s="135"/>
      <c r="FI114" s="135"/>
      <c r="FJ114" s="32"/>
      <c r="FK114" s="115"/>
    </row>
    <row r="115" spans="1:167" ht="14.25" thickTop="1" thickBot="1" x14ac:dyDescent="0.25">
      <c r="A115" s="32"/>
      <c r="B115" s="32"/>
      <c r="C115" s="32"/>
      <c r="D115" s="106" t="s">
        <v>259</v>
      </c>
      <c r="E115" s="107" t="s">
        <v>207</v>
      </c>
      <c r="F115" s="110">
        <f>B4+(101*B6)</f>
        <v>102</v>
      </c>
      <c r="G115" s="104"/>
      <c r="H115" s="43"/>
      <c r="I115" s="138"/>
      <c r="J115" s="142"/>
      <c r="K115" s="143"/>
      <c r="L115" s="143"/>
      <c r="M115" s="143"/>
      <c r="N115" s="143"/>
      <c r="O115" s="143"/>
      <c r="P115" s="143"/>
      <c r="Q115" s="143"/>
      <c r="R115" s="143"/>
      <c r="S115" s="143"/>
      <c r="T115" s="143"/>
      <c r="U115" s="143"/>
      <c r="V115" s="143"/>
      <c r="W115" s="143"/>
      <c r="X115" s="143"/>
      <c r="Y115" s="143"/>
      <c r="Z115" s="143"/>
      <c r="AA115" s="143"/>
      <c r="AB115" s="143"/>
      <c r="AC115" s="143"/>
      <c r="AD115" s="140"/>
      <c r="AE115" s="140"/>
      <c r="AF115" s="140"/>
      <c r="AG115" s="140"/>
      <c r="AH115" s="140"/>
      <c r="AI115" s="140"/>
      <c r="AJ115" s="140"/>
      <c r="AK115" s="140"/>
      <c r="AL115" s="140"/>
      <c r="AM115" s="140"/>
      <c r="AN115" s="140"/>
      <c r="AO115" s="140"/>
      <c r="AP115" s="140"/>
      <c r="AQ115" s="140"/>
      <c r="AR115" s="140"/>
      <c r="AS115" s="140"/>
      <c r="AT115" s="139"/>
      <c r="AU115" s="141" t="s">
        <v>0</v>
      </c>
      <c r="AW115" s="138"/>
      <c r="AX115" s="142"/>
      <c r="AY115" s="143"/>
      <c r="AZ115" s="143"/>
      <c r="BA115" s="143"/>
      <c r="BB115" s="143"/>
      <c r="BC115" s="143"/>
      <c r="BD115" s="143"/>
      <c r="BE115" s="143"/>
      <c r="BF115" s="143"/>
      <c r="BG115" s="143"/>
      <c r="BH115" s="143"/>
      <c r="BI115" s="143"/>
      <c r="BJ115" s="143"/>
      <c r="BK115" s="143"/>
      <c r="BL115" s="143"/>
      <c r="BM115" s="143"/>
      <c r="BN115" s="143"/>
      <c r="BO115" s="143"/>
      <c r="BP115" s="143"/>
      <c r="BQ115" s="143"/>
      <c r="BR115" s="140"/>
      <c r="BS115" s="140"/>
      <c r="BT115" s="140"/>
      <c r="BU115" s="140"/>
      <c r="BV115" s="140"/>
      <c r="BW115" s="140"/>
      <c r="BX115" s="140"/>
      <c r="BY115" s="140"/>
      <c r="BZ115" s="140"/>
      <c r="CA115" s="140"/>
      <c r="CB115" s="140"/>
      <c r="CC115" s="140"/>
      <c r="CD115" s="140"/>
      <c r="CE115" s="140"/>
      <c r="CF115" s="140"/>
      <c r="CG115" s="140"/>
      <c r="CH115" s="139"/>
      <c r="CI115" s="141" t="s">
        <v>0</v>
      </c>
      <c r="CJ115" s="144"/>
      <c r="CK115" s="138"/>
      <c r="CL115" s="142"/>
      <c r="CM115" s="143"/>
      <c r="CN115" s="143"/>
      <c r="CO115" s="143"/>
      <c r="CP115" s="143"/>
      <c r="CQ115" s="143"/>
      <c r="CR115" s="143"/>
      <c r="CS115" s="143"/>
      <c r="CT115" s="143"/>
      <c r="CU115" s="143"/>
      <c r="CV115" s="143"/>
      <c r="CW115" s="143"/>
      <c r="CX115" s="143"/>
      <c r="CY115" s="143"/>
      <c r="CZ115" s="143"/>
      <c r="DA115" s="143"/>
      <c r="DB115" s="143"/>
      <c r="DC115" s="143"/>
      <c r="DD115" s="143"/>
      <c r="DE115" s="143"/>
      <c r="DF115" s="140"/>
      <c r="DG115" s="140"/>
      <c r="DH115" s="140"/>
      <c r="DI115" s="140"/>
      <c r="DJ115" s="140"/>
      <c r="DK115" s="140"/>
      <c r="DL115" s="140"/>
      <c r="DM115" s="140"/>
      <c r="DN115" s="140"/>
      <c r="DO115" s="140"/>
      <c r="DP115" s="140"/>
      <c r="DQ115" s="140"/>
      <c r="DR115" s="140"/>
      <c r="DS115" s="140"/>
      <c r="DT115" s="140"/>
      <c r="DU115" s="140"/>
      <c r="DV115" s="139"/>
      <c r="DW115" s="141" t="s">
        <v>0</v>
      </c>
      <c r="DY115" s="138"/>
      <c r="DZ115" s="142"/>
      <c r="EA115" s="143"/>
      <c r="EB115" s="143"/>
      <c r="EC115" s="143"/>
      <c r="ED115" s="143"/>
      <c r="EE115" s="143"/>
      <c r="EF115" s="143"/>
      <c r="EG115" s="143"/>
      <c r="EH115" s="143"/>
      <c r="EI115" s="143"/>
      <c r="EJ115" s="143"/>
      <c r="EK115" s="143"/>
      <c r="EL115" s="143"/>
      <c r="EM115" s="143"/>
      <c r="EN115" s="143"/>
      <c r="EO115" s="143"/>
      <c r="EP115" s="143"/>
      <c r="EQ115" s="143"/>
      <c r="ER115" s="143"/>
      <c r="ES115" s="143"/>
      <c r="ET115" s="140"/>
      <c r="EU115" s="140"/>
      <c r="EV115" s="140"/>
      <c r="EW115" s="140"/>
      <c r="EX115" s="140"/>
      <c r="EY115" s="140"/>
      <c r="EZ115" s="140"/>
      <c r="FA115" s="140"/>
      <c r="FB115" s="140"/>
      <c r="FC115" s="140"/>
      <c r="FD115" s="140"/>
      <c r="FE115" s="140"/>
      <c r="FF115" s="140"/>
      <c r="FG115" s="140"/>
      <c r="FH115" s="140"/>
      <c r="FI115" s="140"/>
      <c r="FJ115" s="139"/>
      <c r="FK115" s="141" t="s">
        <v>0</v>
      </c>
    </row>
    <row r="116" spans="1:167" ht="14.25" thickTop="1" thickBot="1" x14ac:dyDescent="0.25">
      <c r="A116" s="32"/>
      <c r="B116" s="32"/>
      <c r="C116" s="32"/>
      <c r="D116" s="106" t="s">
        <v>236</v>
      </c>
      <c r="E116" s="107" t="s">
        <v>207</v>
      </c>
      <c r="F116" s="110">
        <f>B4+(102*B6)</f>
        <v>103</v>
      </c>
      <c r="G116" s="104"/>
      <c r="H116" s="43"/>
      <c r="P116" s="25" t="s">
        <v>0</v>
      </c>
      <c r="W116" s="25" t="s">
        <v>0</v>
      </c>
      <c r="X116" s="25" t="s">
        <v>0</v>
      </c>
      <c r="Z116" s="25" t="s">
        <v>0</v>
      </c>
      <c r="AC116" s="25" t="s">
        <v>0</v>
      </c>
      <c r="BL116" s="25" t="s">
        <v>0</v>
      </c>
      <c r="CJ116" s="144"/>
      <c r="CZ116" s="25" t="s">
        <v>0</v>
      </c>
      <c r="EN116" s="25" t="s">
        <v>0</v>
      </c>
    </row>
    <row r="117" spans="1:167" ht="14.25" thickTop="1" thickBot="1" x14ac:dyDescent="0.25">
      <c r="A117" s="32"/>
      <c r="B117" s="32"/>
      <c r="C117" s="32"/>
      <c r="D117" s="106" t="s">
        <v>135</v>
      </c>
      <c r="E117" s="107" t="s">
        <v>207</v>
      </c>
      <c r="F117" s="108">
        <f>B4+(103*B6)</f>
        <v>104</v>
      </c>
      <c r="G117" s="104"/>
      <c r="H117" s="43"/>
      <c r="I117" s="38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40"/>
      <c r="AE117" s="40"/>
      <c r="AF117" s="40"/>
      <c r="AG117" s="40"/>
      <c r="AH117" s="40"/>
      <c r="AI117" s="40"/>
      <c r="AJ117" s="40"/>
      <c r="AK117" s="40"/>
      <c r="AL117" s="40"/>
      <c r="AM117" s="40"/>
      <c r="AN117" s="40"/>
      <c r="AO117" s="40"/>
      <c r="AP117" s="40"/>
      <c r="AQ117" s="40"/>
      <c r="AR117" s="40"/>
      <c r="AS117" s="40"/>
      <c r="AT117" s="39"/>
      <c r="AU117" s="41"/>
      <c r="AW117" s="38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  <c r="BN117" s="39"/>
      <c r="BO117" s="39"/>
      <c r="BP117" s="39"/>
      <c r="BQ117" s="39"/>
      <c r="BR117" s="40"/>
      <c r="BS117" s="40"/>
      <c r="BT117" s="40"/>
      <c r="BU117" s="40"/>
      <c r="BV117" s="40"/>
      <c r="BW117" s="40"/>
      <c r="BX117" s="40"/>
      <c r="BY117" s="40"/>
      <c r="BZ117" s="40"/>
      <c r="CA117" s="40"/>
      <c r="CB117" s="40"/>
      <c r="CC117" s="40"/>
      <c r="CD117" s="40"/>
      <c r="CE117" s="40"/>
      <c r="CF117" s="40"/>
      <c r="CG117" s="40"/>
      <c r="CH117" s="39"/>
      <c r="CI117" s="41"/>
      <c r="CJ117" s="144"/>
      <c r="CK117" s="38"/>
      <c r="CL117" s="39"/>
      <c r="CM117" s="39"/>
      <c r="CN117" s="39"/>
      <c r="CO117" s="39"/>
      <c r="CP117" s="39"/>
      <c r="CQ117" s="39"/>
      <c r="CR117" s="39"/>
      <c r="CS117" s="39"/>
      <c r="CT117" s="39"/>
      <c r="CU117" s="39"/>
      <c r="CV117" s="39"/>
      <c r="CW117" s="39"/>
      <c r="CX117" s="39"/>
      <c r="CY117" s="39"/>
      <c r="CZ117" s="39"/>
      <c r="DA117" s="39"/>
      <c r="DB117" s="39"/>
      <c r="DC117" s="39"/>
      <c r="DD117" s="39"/>
      <c r="DE117" s="39"/>
      <c r="DF117" s="40"/>
      <c r="DG117" s="40"/>
      <c r="DH117" s="40"/>
      <c r="DI117" s="40"/>
      <c r="DJ117" s="40"/>
      <c r="DK117" s="40"/>
      <c r="DL117" s="40"/>
      <c r="DM117" s="40"/>
      <c r="DN117" s="40"/>
      <c r="DO117" s="40"/>
      <c r="DP117" s="40"/>
      <c r="DQ117" s="40"/>
      <c r="DR117" s="40"/>
      <c r="DS117" s="40"/>
      <c r="DT117" s="40"/>
      <c r="DU117" s="40"/>
      <c r="DV117" s="39"/>
      <c r="DW117" s="41"/>
      <c r="DY117" s="38"/>
      <c r="DZ117" s="39"/>
      <c r="EA117" s="39"/>
      <c r="EB117" s="39"/>
      <c r="EC117" s="39"/>
      <c r="ED117" s="39"/>
      <c r="EE117" s="39"/>
      <c r="EF117" s="39"/>
      <c r="EG117" s="39"/>
      <c r="EH117" s="39"/>
      <c r="EI117" s="39"/>
      <c r="EJ117" s="39"/>
      <c r="EK117" s="39"/>
      <c r="EL117" s="39"/>
      <c r="EM117" s="39"/>
      <c r="EN117" s="39"/>
      <c r="EO117" s="39"/>
      <c r="EP117" s="39"/>
      <c r="EQ117" s="39"/>
      <c r="ER117" s="39"/>
      <c r="ES117" s="39"/>
      <c r="ET117" s="40"/>
      <c r="EU117" s="40"/>
      <c r="EV117" s="40"/>
      <c r="EW117" s="40"/>
      <c r="EX117" s="40"/>
      <c r="EY117" s="40"/>
      <c r="EZ117" s="40"/>
      <c r="FA117" s="40"/>
      <c r="FB117" s="40"/>
      <c r="FC117" s="40"/>
      <c r="FD117" s="40"/>
      <c r="FE117" s="40"/>
      <c r="FF117" s="40"/>
      <c r="FG117" s="40"/>
      <c r="FH117" s="40"/>
      <c r="FI117" s="40"/>
      <c r="FJ117" s="39"/>
      <c r="FK117" s="41"/>
    </row>
    <row r="118" spans="1:167" ht="13.5" thickBot="1" x14ac:dyDescent="0.25">
      <c r="A118" s="32"/>
      <c r="B118" s="32"/>
      <c r="C118" s="32"/>
      <c r="D118" s="106" t="s">
        <v>102</v>
      </c>
      <c r="E118" s="107" t="s">
        <v>207</v>
      </c>
      <c r="F118" s="108">
        <f>B4+(104*B6)</f>
        <v>105</v>
      </c>
      <c r="G118" s="104"/>
      <c r="H118" s="43"/>
      <c r="I118" s="44"/>
      <c r="J118" s="45" t="s">
        <v>2</v>
      </c>
      <c r="K118" s="46" t="s">
        <v>0</v>
      </c>
      <c r="L118" s="46"/>
      <c r="M118" s="46"/>
      <c r="N118" s="46"/>
      <c r="O118" s="46"/>
      <c r="P118" s="46"/>
      <c r="Q118" s="46"/>
      <c r="R118" s="46"/>
      <c r="S118" s="47" t="s">
        <v>434</v>
      </c>
      <c r="T118" s="46"/>
      <c r="U118" s="46"/>
      <c r="V118" s="46"/>
      <c r="W118" s="46"/>
      <c r="X118" s="46"/>
      <c r="Y118" s="46"/>
      <c r="Z118" s="46"/>
      <c r="AA118" s="46"/>
      <c r="AB118" s="46"/>
      <c r="AC118" s="46" t="s">
        <v>0</v>
      </c>
      <c r="AD118" s="48"/>
      <c r="AE118" s="48"/>
      <c r="AF118" s="48"/>
      <c r="AG118" s="48"/>
      <c r="AH118" s="48"/>
      <c r="AI118" s="48"/>
      <c r="AJ118" s="48"/>
      <c r="AK118" s="48"/>
      <c r="AL118" s="49" t="s">
        <v>279</v>
      </c>
      <c r="AM118" s="48"/>
      <c r="AN118" s="48"/>
      <c r="AO118" s="48"/>
      <c r="AP118" s="48"/>
      <c r="AQ118" s="48"/>
      <c r="AR118" s="48"/>
      <c r="AS118" s="48"/>
      <c r="AT118" s="50"/>
      <c r="AU118" s="51"/>
      <c r="AW118" s="44"/>
      <c r="AX118" s="45" t="s">
        <v>2</v>
      </c>
      <c r="AY118" s="46" t="s">
        <v>0</v>
      </c>
      <c r="AZ118" s="46"/>
      <c r="BA118" s="46"/>
      <c r="BB118" s="46"/>
      <c r="BC118" s="46"/>
      <c r="BD118" s="46"/>
      <c r="BE118" s="46"/>
      <c r="BF118" s="46"/>
      <c r="BG118" s="47" t="s">
        <v>449</v>
      </c>
      <c r="BH118" s="46"/>
      <c r="BI118" s="46"/>
      <c r="BJ118" s="46"/>
      <c r="BK118" s="46"/>
      <c r="BL118" s="46"/>
      <c r="BM118" s="46"/>
      <c r="BN118" s="46"/>
      <c r="BO118" s="46"/>
      <c r="BP118" s="46"/>
      <c r="BQ118" s="46" t="s">
        <v>0</v>
      </c>
      <c r="BR118" s="48"/>
      <c r="BS118" s="48"/>
      <c r="BT118" s="48"/>
      <c r="BU118" s="48"/>
      <c r="BV118" s="48"/>
      <c r="BW118" s="48"/>
      <c r="BX118" s="48"/>
      <c r="BY118" s="48"/>
      <c r="BZ118" s="49" t="s">
        <v>279</v>
      </c>
      <c r="CA118" s="48"/>
      <c r="CB118" s="48"/>
      <c r="CC118" s="48"/>
      <c r="CD118" s="48"/>
      <c r="CE118" s="48"/>
      <c r="CF118" s="48"/>
      <c r="CG118" s="48"/>
      <c r="CH118" s="50"/>
      <c r="CI118" s="51"/>
      <c r="CJ118" s="144"/>
      <c r="CK118" s="44"/>
      <c r="CL118" s="45" t="s">
        <v>2</v>
      </c>
      <c r="CM118" s="46" t="s">
        <v>0</v>
      </c>
      <c r="CN118" s="46"/>
      <c r="CO118" s="46"/>
      <c r="CP118" s="46"/>
      <c r="CQ118" s="46"/>
      <c r="CR118" s="46"/>
      <c r="CS118" s="46"/>
      <c r="CT118" s="46"/>
      <c r="CU118" s="47" t="s">
        <v>464</v>
      </c>
      <c r="CV118" s="46"/>
      <c r="CW118" s="46"/>
      <c r="CX118" s="46"/>
      <c r="CY118" s="46"/>
      <c r="CZ118" s="46"/>
      <c r="DA118" s="46"/>
      <c r="DB118" s="46"/>
      <c r="DC118" s="46"/>
      <c r="DD118" s="46"/>
      <c r="DE118" s="46" t="s">
        <v>0</v>
      </c>
      <c r="DF118" s="48"/>
      <c r="DG118" s="48"/>
      <c r="DH118" s="48"/>
      <c r="DI118" s="48"/>
      <c r="DJ118" s="48"/>
      <c r="DK118" s="48"/>
      <c r="DL118" s="48"/>
      <c r="DM118" s="48"/>
      <c r="DN118" s="49" t="s">
        <v>279</v>
      </c>
      <c r="DO118" s="48"/>
      <c r="DP118" s="48"/>
      <c r="DQ118" s="48"/>
      <c r="DR118" s="48"/>
      <c r="DS118" s="48"/>
      <c r="DT118" s="48"/>
      <c r="DU118" s="48"/>
      <c r="DV118" s="50"/>
      <c r="DW118" s="51"/>
      <c r="DY118" s="44"/>
      <c r="DZ118" s="45" t="s">
        <v>2</v>
      </c>
      <c r="EA118" s="46" t="s">
        <v>0</v>
      </c>
      <c r="EB118" s="46"/>
      <c r="EC118" s="46"/>
      <c r="ED118" s="46"/>
      <c r="EE118" s="46"/>
      <c r="EF118" s="46"/>
      <c r="EG118" s="46"/>
      <c r="EH118" s="46"/>
      <c r="EI118" s="47" t="s">
        <v>479</v>
      </c>
      <c r="EJ118" s="46"/>
      <c r="EK118" s="46"/>
      <c r="EL118" s="46"/>
      <c r="EM118" s="46"/>
      <c r="EN118" s="46"/>
      <c r="EO118" s="46"/>
      <c r="EP118" s="46"/>
      <c r="EQ118" s="46"/>
      <c r="ER118" s="46"/>
      <c r="ES118" s="46" t="s">
        <v>0</v>
      </c>
      <c r="ET118" s="48"/>
      <c r="EU118" s="48"/>
      <c r="EV118" s="48"/>
      <c r="EW118" s="48"/>
      <c r="EX118" s="48"/>
      <c r="EY118" s="48"/>
      <c r="EZ118" s="48"/>
      <c r="FA118" s="48"/>
      <c r="FB118" s="49" t="s">
        <v>279</v>
      </c>
      <c r="FC118" s="48"/>
      <c r="FD118" s="48"/>
      <c r="FE118" s="48"/>
      <c r="FF118" s="48"/>
      <c r="FG118" s="48"/>
      <c r="FH118" s="48"/>
      <c r="FI118" s="48"/>
      <c r="FJ118" s="50"/>
      <c r="FK118" s="51"/>
    </row>
    <row r="119" spans="1:167" x14ac:dyDescent="0.2">
      <c r="A119" s="32"/>
      <c r="B119" s="32"/>
      <c r="C119" s="32"/>
      <c r="D119" s="106" t="s">
        <v>170</v>
      </c>
      <c r="E119" s="107" t="s">
        <v>207</v>
      </c>
      <c r="F119" s="110">
        <f>B4+(105*B6)</f>
        <v>106</v>
      </c>
      <c r="G119" s="104"/>
      <c r="H119" s="43"/>
      <c r="I119" s="57"/>
      <c r="J119" s="58"/>
      <c r="K119" s="1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2"/>
      <c r="AA119" s="59">
        <f>K119^3+L119^3+M119^3+N119^3+O119^3+P119^3+Q119^3+R119^3+K120^3+L120^3+M120^3+N120^3+O120^3+P120^3+Q120^3+R120^3</f>
        <v>0</v>
      </c>
      <c r="AB119" s="60">
        <f>K119^3+L119^3+M119^3+N119^3+O119^3+P119^3+Q119^3+R119^3+S119^3+T119^3+U119^3+V119^3+W119^3+X119^3+Y119^3+Z119^3</f>
        <v>0</v>
      </c>
      <c r="AC119" s="61"/>
      <c r="AD119" s="68"/>
      <c r="AE119" s="69"/>
      <c r="AF119" s="69"/>
      <c r="AG119" s="69"/>
      <c r="AH119" s="70"/>
      <c r="AI119" s="70"/>
      <c r="AJ119" s="70"/>
      <c r="AK119" s="70"/>
      <c r="AL119" s="69"/>
      <c r="AM119" s="69"/>
      <c r="AN119" s="69"/>
      <c r="AO119" s="69"/>
      <c r="AP119" s="70"/>
      <c r="AQ119" s="70"/>
      <c r="AR119" s="70"/>
      <c r="AS119" s="71"/>
      <c r="AT119" s="66"/>
      <c r="AU119" s="51"/>
      <c r="AW119" s="57"/>
      <c r="AX119" s="58"/>
      <c r="AY119" s="1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2"/>
      <c r="BO119" s="59">
        <f>AY119^3+AZ119^3+BA119^3+BB119^3+BC119^3+BD119^3+BE119^3+BF119^3+AY120^3+AZ120^3+BA120^3+BB120^3+BC120^3+BD120^3+BE120^3+BF120^3</f>
        <v>0</v>
      </c>
      <c r="BP119" s="60">
        <f>AY119^3+AZ119^3+BA119^3+BB119^3+BC119^3+BD119^3+BE119^3+BF119^3+BG119^3+BH119^3+BI119^3+BJ119^3+BK119^3+BL119^3+BM119^3+BN119^3</f>
        <v>0</v>
      </c>
      <c r="BQ119" s="61"/>
      <c r="BR119" s="68"/>
      <c r="BS119" s="69"/>
      <c r="BT119" s="69"/>
      <c r="BU119" s="69"/>
      <c r="BV119" s="69"/>
      <c r="BW119" s="69"/>
      <c r="BX119" s="69"/>
      <c r="BY119" s="69"/>
      <c r="BZ119" s="70"/>
      <c r="CA119" s="70"/>
      <c r="CB119" s="70"/>
      <c r="CC119" s="70"/>
      <c r="CD119" s="70"/>
      <c r="CE119" s="70"/>
      <c r="CF119" s="70"/>
      <c r="CG119" s="71"/>
      <c r="CH119" s="66"/>
      <c r="CI119" s="51"/>
      <c r="CJ119" s="144"/>
      <c r="CK119" s="57"/>
      <c r="CL119" s="58"/>
      <c r="CM119" s="1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2"/>
      <c r="DC119" s="59">
        <f>CM119^3+CN119^3+CO119^3+CP119^3+CQ119^3+CR119^3+CS119^3+CT119^3+CM120^3+CN120^3+CO120^3+CP120^3+CQ120^3+CR120^3+CS120^3+CT120^3</f>
        <v>0</v>
      </c>
      <c r="DD119" s="60">
        <f>CM119^3+CN119^3+CO119^3+CP119^3+CQ119^3+CR119^3+CS119^3+CT119^3+CU119^3+CV119^3+CW119^3+CX119^3+CY119^3+CZ119^3+DA119^3+DB119^3</f>
        <v>0</v>
      </c>
      <c r="DE119" s="61"/>
      <c r="DF119" s="68"/>
      <c r="DG119" s="69"/>
      <c r="DH119" s="70"/>
      <c r="DI119" s="70"/>
      <c r="DJ119" s="69"/>
      <c r="DK119" s="69"/>
      <c r="DL119" s="70"/>
      <c r="DM119" s="70"/>
      <c r="DN119" s="69"/>
      <c r="DO119" s="69"/>
      <c r="DP119" s="70"/>
      <c r="DQ119" s="70"/>
      <c r="DR119" s="69"/>
      <c r="DS119" s="69"/>
      <c r="DT119" s="70"/>
      <c r="DU119" s="71"/>
      <c r="DV119" s="66"/>
      <c r="DW119" s="51"/>
      <c r="DY119" s="57"/>
      <c r="DZ119" s="58"/>
      <c r="EA119" s="1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2"/>
      <c r="EQ119" s="59">
        <f>EA119^3+EB119^3+EC119^3+ED119^3+EE119^3+EF119^3+EG119^3+EH119^3+EA120^3+EB120^3+EC120^3+ED120^3+EE120^3+EF120^3+EG120^3+EH120^3</f>
        <v>0</v>
      </c>
      <c r="ER119" s="60">
        <f>EA119^3+EB119^3+EC119^3+ED119^3+EE119^3+EF119^3+EG119^3+EH119^3+EI119^3+EJ119^3+EK119^3+EL119^3+EM119^3+EN119^3+EO119^3+EP119^3</f>
        <v>0</v>
      </c>
      <c r="ES119" s="61"/>
      <c r="ET119" s="68"/>
      <c r="EU119" s="69"/>
      <c r="EV119" s="69"/>
      <c r="EW119" s="69"/>
      <c r="EX119" s="69"/>
      <c r="EY119" s="69"/>
      <c r="EZ119" s="69"/>
      <c r="FA119" s="69"/>
      <c r="FB119" s="69"/>
      <c r="FC119" s="69"/>
      <c r="FD119" s="69"/>
      <c r="FE119" s="69"/>
      <c r="FF119" s="69"/>
      <c r="FG119" s="69"/>
      <c r="FH119" s="69"/>
      <c r="FI119" s="73"/>
      <c r="FJ119" s="66"/>
      <c r="FK119" s="51"/>
    </row>
    <row r="120" spans="1:167" x14ac:dyDescent="0.2">
      <c r="A120" s="32"/>
      <c r="B120" s="32"/>
      <c r="C120" s="32"/>
      <c r="D120" s="106" t="s">
        <v>194</v>
      </c>
      <c r="E120" s="107" t="s">
        <v>207</v>
      </c>
      <c r="F120" s="110">
        <f>B4+(106*B6)</f>
        <v>107</v>
      </c>
      <c r="G120" s="104"/>
      <c r="H120" s="43"/>
      <c r="I120" s="74"/>
      <c r="J120" s="58"/>
      <c r="K120" s="3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75">
        <f>S119^3+T119^3+U119^3+V119^3+W119^3+X119^3+Y119^3+Z119^3+S120^3+T120^3+U120^3+V120^3+W120^3+X120^3+Y120^3+Z120^3</f>
        <v>0</v>
      </c>
      <c r="AB120" s="76">
        <f t="shared" ref="AB120:AB134" si="20">K120^3+L120^3+M120^3+N120^3+O120^3+P120^3+Q120^3+R120^3+S120^3+T120^3+U120^3+V120^3+W120^3+X120^3+Y120^3+Z120^3</f>
        <v>0</v>
      </c>
      <c r="AC120" s="61"/>
      <c r="AD120" s="81"/>
      <c r="AE120" s="82"/>
      <c r="AF120" s="82"/>
      <c r="AG120" s="82"/>
      <c r="AH120" s="83"/>
      <c r="AI120" s="83"/>
      <c r="AJ120" s="83"/>
      <c r="AK120" s="83"/>
      <c r="AL120" s="82"/>
      <c r="AM120" s="82"/>
      <c r="AN120" s="82"/>
      <c r="AO120" s="82"/>
      <c r="AP120" s="83"/>
      <c r="AQ120" s="83"/>
      <c r="AR120" s="83"/>
      <c r="AS120" s="84"/>
      <c r="AT120" s="66"/>
      <c r="AU120" s="51"/>
      <c r="AW120" s="74"/>
      <c r="AX120" s="58"/>
      <c r="AY120" s="3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5"/>
      <c r="BO120" s="75">
        <f>BG119^3+BH119^3+BI119^3+BJ119^3+BK119^3+BL119^3+BM119^3+BN119^3+BG120^3+BH120^3+BI120^3+BJ120^3+BK120^3+BL120^3+BM120^3+BN120^3</f>
        <v>0</v>
      </c>
      <c r="BP120" s="76">
        <f t="shared" ref="BP120:BP134" si="21">AY120^3+AZ120^3+BA120^3+BB120^3+BC120^3+BD120^3+BE120^3+BF120^3+BG120^3+BH120^3+BI120^3+BJ120^3+BK120^3+BL120^3+BM120^3+BN120^3</f>
        <v>0</v>
      </c>
      <c r="BQ120" s="61"/>
      <c r="BR120" s="81"/>
      <c r="BS120" s="82"/>
      <c r="BT120" s="82"/>
      <c r="BU120" s="82"/>
      <c r="BV120" s="82"/>
      <c r="BW120" s="82"/>
      <c r="BX120" s="82"/>
      <c r="BY120" s="82"/>
      <c r="BZ120" s="83"/>
      <c r="CA120" s="83"/>
      <c r="CB120" s="83"/>
      <c r="CC120" s="83"/>
      <c r="CD120" s="83"/>
      <c r="CE120" s="83"/>
      <c r="CF120" s="83"/>
      <c r="CG120" s="84"/>
      <c r="CH120" s="66"/>
      <c r="CI120" s="51"/>
      <c r="CJ120" s="144"/>
      <c r="CK120" s="74"/>
      <c r="CL120" s="58"/>
      <c r="CM120" s="3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5"/>
      <c r="DC120" s="75">
        <f>CU119^3+CV119^3+CW119^3+CX119^3+CY119^3+CZ119^3+DA119^3+DB119^3+CU120^3+CV120^3+CW120^3+CX120^3+CY120^3+CZ120^3+DA120^3+DB120^3</f>
        <v>0</v>
      </c>
      <c r="DD120" s="76">
        <f t="shared" ref="DD120:DD134" si="22">CM120^3+CN120^3+CO120^3+CP120^3+CQ120^3+CR120^3+CS120^3+CT120^3+CU120^3+CV120^3+CW120^3+CX120^3+CY120^3+CZ120^3+DA120^3+DB120^3</f>
        <v>0</v>
      </c>
      <c r="DE120" s="61"/>
      <c r="DF120" s="81"/>
      <c r="DG120" s="82"/>
      <c r="DH120" s="83"/>
      <c r="DI120" s="83"/>
      <c r="DJ120" s="82"/>
      <c r="DK120" s="82"/>
      <c r="DL120" s="83"/>
      <c r="DM120" s="83"/>
      <c r="DN120" s="82"/>
      <c r="DO120" s="82"/>
      <c r="DP120" s="83"/>
      <c r="DQ120" s="83"/>
      <c r="DR120" s="82"/>
      <c r="DS120" s="82"/>
      <c r="DT120" s="83"/>
      <c r="DU120" s="84"/>
      <c r="DV120" s="66"/>
      <c r="DW120" s="51"/>
      <c r="DY120" s="74"/>
      <c r="DZ120" s="58"/>
      <c r="EA120" s="3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5"/>
      <c r="EQ120" s="75">
        <f>EI119^3+EJ119^3+EK119^3+EL119^3+EM119^3+EN119^3+EO119^3+EP119^3+EI120^3+EJ120^3+EK120^3+EL120^3+EM120^3+EN120^3+EO120^3+EP120^3</f>
        <v>0</v>
      </c>
      <c r="ER120" s="76">
        <f t="shared" ref="ER120:ER134" si="23">EA120^3+EB120^3+EC120^3+ED120^3+EE120^3+EF120^3+EG120^3+EH120^3+EI120^3+EJ120^3+EK120^3+EL120^3+EM120^3+EN120^3+EO120^3+EP120^3</f>
        <v>0</v>
      </c>
      <c r="ES120" s="61"/>
      <c r="ET120" s="89"/>
      <c r="EU120" s="83"/>
      <c r="EV120" s="83"/>
      <c r="EW120" s="83"/>
      <c r="EX120" s="83"/>
      <c r="EY120" s="83"/>
      <c r="EZ120" s="83"/>
      <c r="FA120" s="83"/>
      <c r="FB120" s="83"/>
      <c r="FC120" s="83"/>
      <c r="FD120" s="83"/>
      <c r="FE120" s="83"/>
      <c r="FF120" s="83"/>
      <c r="FG120" s="83"/>
      <c r="FH120" s="83"/>
      <c r="FI120" s="84"/>
      <c r="FJ120" s="66"/>
      <c r="FK120" s="51"/>
    </row>
    <row r="121" spans="1:167" x14ac:dyDescent="0.2">
      <c r="A121" s="32"/>
      <c r="B121" s="32"/>
      <c r="C121" s="32"/>
      <c r="D121" s="106" t="s">
        <v>79</v>
      </c>
      <c r="E121" s="107" t="s">
        <v>207</v>
      </c>
      <c r="F121" s="108">
        <f>B4+(107*B6)</f>
        <v>108</v>
      </c>
      <c r="G121" s="104"/>
      <c r="H121" s="43"/>
      <c r="I121" s="57"/>
      <c r="J121" s="58"/>
      <c r="K121" s="3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75">
        <f>K121^3+L121^3+M121^3+N121^3+O121^3+P121^3+Q121^3+R121^3+K122^3+L122^3+M122^3+N122^3+O122^3+P122^3+Q122^3+R122^3</f>
        <v>0</v>
      </c>
      <c r="AB121" s="76">
        <f t="shared" si="20"/>
        <v>0</v>
      </c>
      <c r="AC121" s="88"/>
      <c r="AD121" s="81"/>
      <c r="AE121" s="82"/>
      <c r="AF121" s="82"/>
      <c r="AG121" s="82"/>
      <c r="AH121" s="83"/>
      <c r="AI121" s="83"/>
      <c r="AJ121" s="83"/>
      <c r="AK121" s="83"/>
      <c r="AL121" s="82"/>
      <c r="AM121" s="82"/>
      <c r="AN121" s="82"/>
      <c r="AO121" s="82"/>
      <c r="AP121" s="83"/>
      <c r="AQ121" s="83"/>
      <c r="AR121" s="83"/>
      <c r="AS121" s="84"/>
      <c r="AT121" s="66"/>
      <c r="AU121" s="51"/>
      <c r="AW121" s="57"/>
      <c r="AX121" s="58"/>
      <c r="AY121" s="3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5"/>
      <c r="BO121" s="75">
        <f>AY121^3+AZ121^3+BA121^3+BB121^3+BC121^3+BD121^3+BE121^3+BF121^3+AY122^3+AZ122^3+BA122^3+BB122^3+BC122^3+BD122^3+BE122^3+BF122^3</f>
        <v>0</v>
      </c>
      <c r="BP121" s="76">
        <f t="shared" si="21"/>
        <v>0</v>
      </c>
      <c r="BQ121" s="88"/>
      <c r="BR121" s="89"/>
      <c r="BS121" s="83"/>
      <c r="BT121" s="83"/>
      <c r="BU121" s="83"/>
      <c r="BV121" s="83"/>
      <c r="BW121" s="83"/>
      <c r="BX121" s="83"/>
      <c r="BY121" s="83"/>
      <c r="BZ121" s="82"/>
      <c r="CA121" s="82"/>
      <c r="CB121" s="82"/>
      <c r="CC121" s="82"/>
      <c r="CD121" s="82"/>
      <c r="CE121" s="82"/>
      <c r="CF121" s="82"/>
      <c r="CG121" s="86"/>
      <c r="CH121" s="66"/>
      <c r="CI121" s="51"/>
      <c r="CJ121" s="144"/>
      <c r="CK121" s="57"/>
      <c r="CL121" s="58"/>
      <c r="CM121" s="3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5"/>
      <c r="DC121" s="75">
        <f>CM121^3+CN121^3+CO121^3+CP121^3+CQ121^3+CR121^3+CS121^3+CT121^3+CM122^3+CN122^3+CO122^3+CP122^3+CQ122^3+CR122^3+CS122^3+CT122^3</f>
        <v>0</v>
      </c>
      <c r="DD121" s="76">
        <f t="shared" si="22"/>
        <v>0</v>
      </c>
      <c r="DE121" s="88"/>
      <c r="DF121" s="81"/>
      <c r="DG121" s="82"/>
      <c r="DH121" s="83"/>
      <c r="DI121" s="83"/>
      <c r="DJ121" s="82"/>
      <c r="DK121" s="82"/>
      <c r="DL121" s="83"/>
      <c r="DM121" s="83"/>
      <c r="DN121" s="82"/>
      <c r="DO121" s="82"/>
      <c r="DP121" s="83"/>
      <c r="DQ121" s="83"/>
      <c r="DR121" s="82"/>
      <c r="DS121" s="82"/>
      <c r="DT121" s="83"/>
      <c r="DU121" s="84"/>
      <c r="DV121" s="66"/>
      <c r="DW121" s="51"/>
      <c r="DY121" s="57"/>
      <c r="DZ121" s="58"/>
      <c r="EA121" s="3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5"/>
      <c r="EQ121" s="75">
        <f>EA121^3+EB121^3+EC121^3+ED121^3+EE121^3+EF121^3+EG121^3+EH121^3+EA122^3+EB122^3+EC122^3+ED122^3+EE122^3+EF122^3+EG122^3+EH122^3</f>
        <v>0</v>
      </c>
      <c r="ER121" s="76">
        <f t="shared" si="23"/>
        <v>0</v>
      </c>
      <c r="ES121" s="88"/>
      <c r="ET121" s="81"/>
      <c r="EU121" s="82"/>
      <c r="EV121" s="82"/>
      <c r="EW121" s="82"/>
      <c r="EX121" s="82"/>
      <c r="EY121" s="82"/>
      <c r="EZ121" s="82"/>
      <c r="FA121" s="82"/>
      <c r="FB121" s="82"/>
      <c r="FC121" s="82"/>
      <c r="FD121" s="82"/>
      <c r="FE121" s="82"/>
      <c r="FF121" s="82"/>
      <c r="FG121" s="82"/>
      <c r="FH121" s="82"/>
      <c r="FI121" s="86"/>
      <c r="FJ121" s="66"/>
      <c r="FK121" s="51"/>
    </row>
    <row r="122" spans="1:167" x14ac:dyDescent="0.2">
      <c r="A122" s="32"/>
      <c r="B122" s="32"/>
      <c r="C122" s="32"/>
      <c r="D122" s="106" t="s">
        <v>16</v>
      </c>
      <c r="E122" s="107" t="s">
        <v>207</v>
      </c>
      <c r="F122" s="108">
        <f>B4+(108*B6)</f>
        <v>109</v>
      </c>
      <c r="G122" s="104"/>
      <c r="H122" s="43"/>
      <c r="I122" s="90"/>
      <c r="J122" s="58"/>
      <c r="K122" s="3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75">
        <f>S121^3+T121^3+U121^3+V121^3+W121^3+X121^3+Y121^3+Z121^3+S122^3+T122^3+U122^3+V122^3+W122^3+X122^3+Y122^3+Z122^3</f>
        <v>0</v>
      </c>
      <c r="AB122" s="76">
        <f t="shared" si="20"/>
        <v>0</v>
      </c>
      <c r="AC122" s="61"/>
      <c r="AD122" s="81"/>
      <c r="AE122" s="82"/>
      <c r="AF122" s="82"/>
      <c r="AG122" s="82"/>
      <c r="AH122" s="83"/>
      <c r="AI122" s="83"/>
      <c r="AJ122" s="83"/>
      <c r="AK122" s="83"/>
      <c r="AL122" s="82"/>
      <c r="AM122" s="82"/>
      <c r="AN122" s="82"/>
      <c r="AO122" s="82"/>
      <c r="AP122" s="83"/>
      <c r="AQ122" s="83"/>
      <c r="AR122" s="83"/>
      <c r="AS122" s="84"/>
      <c r="AT122" s="66"/>
      <c r="AU122" s="51"/>
      <c r="AW122" s="90"/>
      <c r="AX122" s="58"/>
      <c r="AY122" s="3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5"/>
      <c r="BO122" s="75">
        <f>BG121^3+BH121^3+BI121^3+BJ121^3+BK121^3+BL121^3+BM121^3+BN121^3+BG122^3+BH122^3+BI122^3+BJ122^3+BK122^3+BL122^3+BM122^3+BN122^3</f>
        <v>0</v>
      </c>
      <c r="BP122" s="76">
        <f t="shared" si="21"/>
        <v>0</v>
      </c>
      <c r="BQ122" s="61"/>
      <c r="BR122" s="89"/>
      <c r="BS122" s="83"/>
      <c r="BT122" s="83"/>
      <c r="BU122" s="83"/>
      <c r="BV122" s="83"/>
      <c r="BW122" s="83"/>
      <c r="BX122" s="83"/>
      <c r="BY122" s="83"/>
      <c r="BZ122" s="82"/>
      <c r="CA122" s="82"/>
      <c r="CB122" s="82"/>
      <c r="CC122" s="82"/>
      <c r="CD122" s="82"/>
      <c r="CE122" s="82"/>
      <c r="CF122" s="82"/>
      <c r="CG122" s="86"/>
      <c r="CH122" s="66"/>
      <c r="CI122" s="51"/>
      <c r="CJ122" s="144"/>
      <c r="CK122" s="90"/>
      <c r="CL122" s="58"/>
      <c r="CM122" s="3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5"/>
      <c r="DC122" s="75">
        <f>CU121^3+CV121^3+CW121^3+CX121^3+CY121^3+CZ121^3+DA121^3+DB121^3+CU122^3+CV122^3+CW122^3+CX122^3+CY122^3+CZ122^3+DA122^3+DB122^3</f>
        <v>0</v>
      </c>
      <c r="DD122" s="76">
        <f t="shared" si="22"/>
        <v>0</v>
      </c>
      <c r="DE122" s="61"/>
      <c r="DF122" s="81"/>
      <c r="DG122" s="82"/>
      <c r="DH122" s="83"/>
      <c r="DI122" s="83"/>
      <c r="DJ122" s="82"/>
      <c r="DK122" s="82"/>
      <c r="DL122" s="83"/>
      <c r="DM122" s="83"/>
      <c r="DN122" s="82"/>
      <c r="DO122" s="82"/>
      <c r="DP122" s="83"/>
      <c r="DQ122" s="83"/>
      <c r="DR122" s="82"/>
      <c r="DS122" s="82"/>
      <c r="DT122" s="83"/>
      <c r="DU122" s="84"/>
      <c r="DV122" s="66"/>
      <c r="DW122" s="51"/>
      <c r="DY122" s="90"/>
      <c r="DZ122" s="58"/>
      <c r="EA122" s="3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5"/>
      <c r="EQ122" s="75">
        <f>EI121^3+EJ121^3+EK121^3+EL121^3+EM121^3+EN121^3+EO121^3+EP121^3+EI122^3+EJ122^3+EK122^3+EL122^3+EM122^3+EN122^3+EO122^3+EP122^3</f>
        <v>0</v>
      </c>
      <c r="ER122" s="76">
        <f t="shared" si="23"/>
        <v>0</v>
      </c>
      <c r="ES122" s="61"/>
      <c r="ET122" s="89"/>
      <c r="EU122" s="83"/>
      <c r="EV122" s="83"/>
      <c r="EW122" s="83"/>
      <c r="EX122" s="83"/>
      <c r="EY122" s="83"/>
      <c r="EZ122" s="83"/>
      <c r="FA122" s="83"/>
      <c r="FB122" s="83"/>
      <c r="FC122" s="83"/>
      <c r="FD122" s="83"/>
      <c r="FE122" s="83"/>
      <c r="FF122" s="83"/>
      <c r="FG122" s="83"/>
      <c r="FH122" s="83"/>
      <c r="FI122" s="84"/>
      <c r="FJ122" s="66"/>
      <c r="FK122" s="51"/>
    </row>
    <row r="123" spans="1:167" x14ac:dyDescent="0.2">
      <c r="A123" s="32"/>
      <c r="B123" s="32"/>
      <c r="C123" s="32"/>
      <c r="D123" s="106" t="s">
        <v>217</v>
      </c>
      <c r="E123" s="107" t="s">
        <v>207</v>
      </c>
      <c r="F123" s="110">
        <f>B4+(109*B6)</f>
        <v>110</v>
      </c>
      <c r="G123" s="104"/>
      <c r="H123" s="43"/>
      <c r="I123" s="57"/>
      <c r="J123" s="58"/>
      <c r="K123" s="3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75">
        <f>K123^3+L123^3+M123^3+N123^3+O123^3+P123^3+Q123^3+R123^3+K124^3+L124^3+M124^3+N124^3+O124^3+P124^3+Q124^3+R124^3</f>
        <v>0</v>
      </c>
      <c r="AB123" s="76">
        <f t="shared" si="20"/>
        <v>0</v>
      </c>
      <c r="AC123" s="61"/>
      <c r="AD123" s="89"/>
      <c r="AE123" s="83"/>
      <c r="AF123" s="83"/>
      <c r="AG123" s="83"/>
      <c r="AH123" s="82"/>
      <c r="AI123" s="82"/>
      <c r="AJ123" s="82"/>
      <c r="AK123" s="82"/>
      <c r="AL123" s="83"/>
      <c r="AM123" s="83"/>
      <c r="AN123" s="83"/>
      <c r="AO123" s="83"/>
      <c r="AP123" s="82"/>
      <c r="AQ123" s="82"/>
      <c r="AR123" s="82"/>
      <c r="AS123" s="86"/>
      <c r="AT123" s="66"/>
      <c r="AU123" s="51"/>
      <c r="AW123" s="57"/>
      <c r="AX123" s="58"/>
      <c r="AY123" s="3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5"/>
      <c r="BO123" s="75">
        <f>AY123^3+AZ123^3+BA123^3+BB123^3+BC123^3+BD123^3+BE123^3+BF123^3+AY124^3+AZ124^3+BA124^3+BB124^3+BC124^3+BD124^3+BE124^3+BF124^3</f>
        <v>0</v>
      </c>
      <c r="BP123" s="76">
        <f t="shared" si="21"/>
        <v>0</v>
      </c>
      <c r="BQ123" s="61"/>
      <c r="BR123" s="81"/>
      <c r="BS123" s="82"/>
      <c r="BT123" s="82"/>
      <c r="BU123" s="82"/>
      <c r="BV123" s="82"/>
      <c r="BW123" s="82"/>
      <c r="BX123" s="82"/>
      <c r="BY123" s="82"/>
      <c r="BZ123" s="83"/>
      <c r="CA123" s="83"/>
      <c r="CB123" s="83"/>
      <c r="CC123" s="83"/>
      <c r="CD123" s="83"/>
      <c r="CE123" s="83"/>
      <c r="CF123" s="83"/>
      <c r="CG123" s="84"/>
      <c r="CH123" s="66"/>
      <c r="CI123" s="51"/>
      <c r="CJ123" s="144"/>
      <c r="CK123" s="57"/>
      <c r="CL123" s="58"/>
      <c r="CM123" s="3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5"/>
      <c r="DC123" s="75">
        <f>CM123^3+CN123^3+CO123^3+CP123^3+CQ123^3+CR123^3+CS123^3+CT123^3+CM124^3+CN124^3+CO124^3+CP124^3+CQ124^3+CR124^3+CS124^3+CT124^3</f>
        <v>0</v>
      </c>
      <c r="DD123" s="76">
        <f t="shared" si="22"/>
        <v>0</v>
      </c>
      <c r="DE123" s="61"/>
      <c r="DF123" s="81"/>
      <c r="DG123" s="82"/>
      <c r="DH123" s="83"/>
      <c r="DI123" s="83"/>
      <c r="DJ123" s="82"/>
      <c r="DK123" s="82"/>
      <c r="DL123" s="83"/>
      <c r="DM123" s="83"/>
      <c r="DN123" s="82"/>
      <c r="DO123" s="82"/>
      <c r="DP123" s="83"/>
      <c r="DQ123" s="83"/>
      <c r="DR123" s="82"/>
      <c r="DS123" s="82"/>
      <c r="DT123" s="83"/>
      <c r="DU123" s="84"/>
      <c r="DV123" s="66"/>
      <c r="DW123" s="51"/>
      <c r="DY123" s="57"/>
      <c r="DZ123" s="58"/>
      <c r="EA123" s="3"/>
      <c r="EB123" s="4"/>
      <c r="EC123" s="4"/>
      <c r="ED123" s="4"/>
      <c r="EE123" s="4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5"/>
      <c r="EQ123" s="75">
        <f>EA123^3+EB123^3+EC123^3+ED123^3+EE123^3+EF123^3+EG123^3+EH123^3+EA124^3+EB124^3+EC124^3+ED124^3+EE124^3+EF124^3+EG124^3+EH124^3</f>
        <v>0</v>
      </c>
      <c r="ER123" s="76">
        <f t="shared" si="23"/>
        <v>0</v>
      </c>
      <c r="ES123" s="61"/>
      <c r="ET123" s="81"/>
      <c r="EU123" s="82"/>
      <c r="EV123" s="82"/>
      <c r="EW123" s="82"/>
      <c r="EX123" s="82"/>
      <c r="EY123" s="82"/>
      <c r="EZ123" s="82"/>
      <c r="FA123" s="82"/>
      <c r="FB123" s="82"/>
      <c r="FC123" s="82"/>
      <c r="FD123" s="82"/>
      <c r="FE123" s="82"/>
      <c r="FF123" s="82"/>
      <c r="FG123" s="82"/>
      <c r="FH123" s="82"/>
      <c r="FI123" s="86"/>
      <c r="FJ123" s="66"/>
      <c r="FK123" s="51"/>
    </row>
    <row r="124" spans="1:167" x14ac:dyDescent="0.2">
      <c r="A124" s="32"/>
      <c r="B124" s="32"/>
      <c r="C124" s="32"/>
      <c r="D124" s="106" t="s">
        <v>189</v>
      </c>
      <c r="E124" s="107" t="s">
        <v>207</v>
      </c>
      <c r="F124" s="110">
        <f>B4+(110*B6)</f>
        <v>111</v>
      </c>
      <c r="G124" s="104"/>
      <c r="H124" s="43"/>
      <c r="I124" s="57"/>
      <c r="J124" s="58"/>
      <c r="K124" s="3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75">
        <f>S123^3+T123^3+U123^3+V123^3+W123^3+X123^3+Y123^3+Z123^3+S124^3+T124^3+U124^3+V124^3+W124^3+X124^3+Y124^3+Z124^3</f>
        <v>0</v>
      </c>
      <c r="AB124" s="76">
        <f t="shared" si="20"/>
        <v>0</v>
      </c>
      <c r="AC124" s="61"/>
      <c r="AD124" s="89"/>
      <c r="AE124" s="83"/>
      <c r="AF124" s="83"/>
      <c r="AG124" s="83"/>
      <c r="AH124" s="82"/>
      <c r="AI124" s="82"/>
      <c r="AJ124" s="82"/>
      <c r="AK124" s="82"/>
      <c r="AL124" s="83"/>
      <c r="AM124" s="83"/>
      <c r="AN124" s="83"/>
      <c r="AO124" s="83"/>
      <c r="AP124" s="82"/>
      <c r="AQ124" s="82"/>
      <c r="AR124" s="82"/>
      <c r="AS124" s="86"/>
      <c r="AT124" s="66"/>
      <c r="AU124" s="51"/>
      <c r="AW124" s="57"/>
      <c r="AX124" s="58"/>
      <c r="AY124" s="3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5"/>
      <c r="BO124" s="75">
        <f>BG123^3+BH123^3+BI123^3+BJ123^3+BK123^3+BL123^3+BM123^3+BN123^3+BG124^3+BH124^3+BI124^3+BJ124^3+BK124^3+BL124^3+BM124^3+BN124^3</f>
        <v>0</v>
      </c>
      <c r="BP124" s="76">
        <f t="shared" si="21"/>
        <v>0</v>
      </c>
      <c r="BQ124" s="61"/>
      <c r="BR124" s="81"/>
      <c r="BS124" s="82"/>
      <c r="BT124" s="82"/>
      <c r="BU124" s="82"/>
      <c r="BV124" s="82"/>
      <c r="BW124" s="82"/>
      <c r="BX124" s="82"/>
      <c r="BY124" s="82"/>
      <c r="BZ124" s="83"/>
      <c r="CA124" s="83"/>
      <c r="CB124" s="83"/>
      <c r="CC124" s="83"/>
      <c r="CD124" s="83"/>
      <c r="CE124" s="83"/>
      <c r="CF124" s="83"/>
      <c r="CG124" s="84"/>
      <c r="CH124" s="66"/>
      <c r="CI124" s="51"/>
      <c r="CJ124" s="144"/>
      <c r="CK124" s="57"/>
      <c r="CL124" s="58"/>
      <c r="CM124" s="3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5"/>
      <c r="DC124" s="75">
        <f>CU123^3+CV123^3+CW123^3+CX123^3+CY123^3+CZ123^3+DA123^3+DB123^3+CU124^3+CV124^3+CW124^3+CX124^3+CY124^3+CZ124^3+DA124^3+DB124^3</f>
        <v>0</v>
      </c>
      <c r="DD124" s="76">
        <f t="shared" si="22"/>
        <v>0</v>
      </c>
      <c r="DE124" s="61"/>
      <c r="DF124" s="81"/>
      <c r="DG124" s="82"/>
      <c r="DH124" s="83"/>
      <c r="DI124" s="83"/>
      <c r="DJ124" s="82"/>
      <c r="DK124" s="82"/>
      <c r="DL124" s="83"/>
      <c r="DM124" s="83"/>
      <c r="DN124" s="82"/>
      <c r="DO124" s="82"/>
      <c r="DP124" s="83"/>
      <c r="DQ124" s="83"/>
      <c r="DR124" s="82"/>
      <c r="DS124" s="82"/>
      <c r="DT124" s="83"/>
      <c r="DU124" s="84"/>
      <c r="DV124" s="66"/>
      <c r="DW124" s="51"/>
      <c r="DY124" s="57"/>
      <c r="DZ124" s="58"/>
      <c r="EA124" s="3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5"/>
      <c r="EQ124" s="75">
        <f>EI123^3+EJ123^3+EK123^3+EL123^3+EM123^3+EN123^3+EO123^3+EP123^3+EI124^3+EJ124^3+EK124^3+EL124^3+EM124^3+EN124^3+EO124^3+EP124^3</f>
        <v>0</v>
      </c>
      <c r="ER124" s="76">
        <f t="shared" si="23"/>
        <v>0</v>
      </c>
      <c r="ES124" s="61"/>
      <c r="ET124" s="89"/>
      <c r="EU124" s="83"/>
      <c r="EV124" s="83"/>
      <c r="EW124" s="83"/>
      <c r="EX124" s="83"/>
      <c r="EY124" s="83"/>
      <c r="EZ124" s="83"/>
      <c r="FA124" s="83"/>
      <c r="FB124" s="83"/>
      <c r="FC124" s="83"/>
      <c r="FD124" s="83"/>
      <c r="FE124" s="83"/>
      <c r="FF124" s="83"/>
      <c r="FG124" s="83"/>
      <c r="FH124" s="83"/>
      <c r="FI124" s="84"/>
      <c r="FJ124" s="66"/>
      <c r="FK124" s="51"/>
    </row>
    <row r="125" spans="1:167" x14ac:dyDescent="0.2">
      <c r="A125" s="32"/>
      <c r="B125" s="32"/>
      <c r="C125" s="32"/>
      <c r="D125" s="106" t="s">
        <v>70</v>
      </c>
      <c r="E125" s="107" t="s">
        <v>207</v>
      </c>
      <c r="F125" s="108">
        <f>B4+(111*B6)</f>
        <v>112</v>
      </c>
      <c r="G125" s="104"/>
      <c r="H125" s="43"/>
      <c r="I125" s="57"/>
      <c r="J125" s="58"/>
      <c r="K125" s="3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75">
        <f>K125^3+L125^3+M125^3+N125^3+O125^3+P125^3+Q125^3+R125^3+K126^3+L126^3+M126^3+N126^3+O126^3+P126^3+Q126^3+R126^3</f>
        <v>0</v>
      </c>
      <c r="AB125" s="76">
        <f t="shared" si="20"/>
        <v>0</v>
      </c>
      <c r="AC125" s="61"/>
      <c r="AD125" s="89"/>
      <c r="AE125" s="83"/>
      <c r="AF125" s="83"/>
      <c r="AG125" s="83"/>
      <c r="AH125" s="82"/>
      <c r="AI125" s="82"/>
      <c r="AJ125" s="82"/>
      <c r="AK125" s="82"/>
      <c r="AL125" s="83"/>
      <c r="AM125" s="83"/>
      <c r="AN125" s="83"/>
      <c r="AO125" s="83"/>
      <c r="AP125" s="82"/>
      <c r="AQ125" s="82"/>
      <c r="AR125" s="82"/>
      <c r="AS125" s="86"/>
      <c r="AT125" s="66"/>
      <c r="AU125" s="51"/>
      <c r="AW125" s="57"/>
      <c r="AX125" s="58"/>
      <c r="AY125" s="3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5"/>
      <c r="BO125" s="75">
        <f>AY125^3+AZ125^3+BA125^3+BB125^3+BC125^3+BD125^3+BE125^3+BF125^3+AY126^3+AZ126^3+BA126^3+BB126^3+BC126^3+BD126^3+BE126^3+BF126^3</f>
        <v>0</v>
      </c>
      <c r="BP125" s="76">
        <f t="shared" si="21"/>
        <v>0</v>
      </c>
      <c r="BQ125" s="61"/>
      <c r="BR125" s="89"/>
      <c r="BS125" s="83"/>
      <c r="BT125" s="83"/>
      <c r="BU125" s="83"/>
      <c r="BV125" s="83"/>
      <c r="BW125" s="83"/>
      <c r="BX125" s="83"/>
      <c r="BY125" s="83"/>
      <c r="BZ125" s="82"/>
      <c r="CA125" s="82"/>
      <c r="CB125" s="82"/>
      <c r="CC125" s="82"/>
      <c r="CD125" s="82"/>
      <c r="CE125" s="82"/>
      <c r="CF125" s="82"/>
      <c r="CG125" s="86"/>
      <c r="CH125" s="66"/>
      <c r="CI125" s="51"/>
      <c r="CJ125" s="144"/>
      <c r="CK125" s="57"/>
      <c r="CL125" s="58"/>
      <c r="CM125" s="3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5"/>
      <c r="DC125" s="75">
        <f>CM125^3+CN125^3+CO125^3+CP125^3+CQ125^3+CR125^3+CS125^3+CT125^3+CM126^3+CN126^3+CO126^3+CP126^3+CQ126^3+CR126^3+CS126^3+CT126^3</f>
        <v>0</v>
      </c>
      <c r="DD125" s="76">
        <f t="shared" si="22"/>
        <v>0</v>
      </c>
      <c r="DE125" s="61"/>
      <c r="DF125" s="81"/>
      <c r="DG125" s="82"/>
      <c r="DH125" s="83"/>
      <c r="DI125" s="83"/>
      <c r="DJ125" s="82"/>
      <c r="DK125" s="82"/>
      <c r="DL125" s="83"/>
      <c r="DM125" s="83"/>
      <c r="DN125" s="82"/>
      <c r="DO125" s="82"/>
      <c r="DP125" s="83"/>
      <c r="DQ125" s="83"/>
      <c r="DR125" s="82"/>
      <c r="DS125" s="82"/>
      <c r="DT125" s="83"/>
      <c r="DU125" s="84"/>
      <c r="DV125" s="66"/>
      <c r="DW125" s="51"/>
      <c r="DY125" s="57"/>
      <c r="DZ125" s="58"/>
      <c r="EA125" s="3"/>
      <c r="EB125" s="4"/>
      <c r="EC125" s="4"/>
      <c r="ED125" s="4"/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5"/>
      <c r="EQ125" s="75">
        <f>EA125^3+EB125^3+EC125^3+ED125^3+EE125^3+EF125^3+EG125^3+EH125^3+EA126^3+EB126^3+EC126^3+ED126^3+EE126^3+EF126^3+EG126^3+EH126^3</f>
        <v>0</v>
      </c>
      <c r="ER125" s="76">
        <f t="shared" si="23"/>
        <v>0</v>
      </c>
      <c r="ES125" s="61"/>
      <c r="ET125" s="81"/>
      <c r="EU125" s="82"/>
      <c r="EV125" s="82"/>
      <c r="EW125" s="82"/>
      <c r="EX125" s="82"/>
      <c r="EY125" s="82"/>
      <c r="EZ125" s="82"/>
      <c r="FA125" s="82"/>
      <c r="FB125" s="82"/>
      <c r="FC125" s="82"/>
      <c r="FD125" s="82"/>
      <c r="FE125" s="82"/>
      <c r="FF125" s="82"/>
      <c r="FG125" s="82"/>
      <c r="FH125" s="82"/>
      <c r="FI125" s="86"/>
      <c r="FJ125" s="66"/>
      <c r="FK125" s="51"/>
    </row>
    <row r="126" spans="1:167" x14ac:dyDescent="0.2">
      <c r="A126" s="32"/>
      <c r="B126" s="32"/>
      <c r="C126" s="32"/>
      <c r="D126" s="106" t="s">
        <v>103</v>
      </c>
      <c r="E126" s="107" t="s">
        <v>207</v>
      </c>
      <c r="F126" s="108">
        <f>B4+(112*B6)</f>
        <v>113</v>
      </c>
      <c r="G126" s="104"/>
      <c r="H126" s="43"/>
      <c r="I126" s="57"/>
      <c r="J126" s="58"/>
      <c r="K126" s="3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75">
        <f>S125^3+T125^3+U125^3+V125^3+W125^3+X125^3+Y125^3+Z125^3+S126^3+T126^3+U126^3+V126^3+W126^3+X126^3+Y126^3+Z126^3</f>
        <v>0</v>
      </c>
      <c r="AB126" s="76">
        <f t="shared" si="20"/>
        <v>0</v>
      </c>
      <c r="AC126" s="61"/>
      <c r="AD126" s="89"/>
      <c r="AE126" s="83"/>
      <c r="AF126" s="83"/>
      <c r="AG126" s="83"/>
      <c r="AH126" s="82"/>
      <c r="AI126" s="82"/>
      <c r="AJ126" s="82"/>
      <c r="AK126" s="82"/>
      <c r="AL126" s="83"/>
      <c r="AM126" s="83"/>
      <c r="AN126" s="83"/>
      <c r="AO126" s="83"/>
      <c r="AP126" s="82"/>
      <c r="AQ126" s="82"/>
      <c r="AR126" s="82"/>
      <c r="AS126" s="86"/>
      <c r="AT126" s="66"/>
      <c r="AU126" s="51"/>
      <c r="AW126" s="57"/>
      <c r="AX126" s="145"/>
      <c r="AY126" s="3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5"/>
      <c r="BO126" s="75">
        <f>BG125^3+BH125^3+BI125^3+BJ125^3+BK125^3+BL125^3+BM125^3+BN125^3+BG126^3+BH126^3+BI126^3+BJ126^3+BK126^3+BL126^3+BM126^3+BN126^3</f>
        <v>0</v>
      </c>
      <c r="BP126" s="76">
        <f t="shared" si="21"/>
        <v>0</v>
      </c>
      <c r="BQ126" s="61"/>
      <c r="BR126" s="89"/>
      <c r="BS126" s="83"/>
      <c r="BT126" s="83"/>
      <c r="BU126" s="83"/>
      <c r="BV126" s="83"/>
      <c r="BW126" s="83"/>
      <c r="BX126" s="83"/>
      <c r="BY126" s="83"/>
      <c r="BZ126" s="82"/>
      <c r="CA126" s="82"/>
      <c r="CB126" s="82"/>
      <c r="CC126" s="82"/>
      <c r="CD126" s="82"/>
      <c r="CE126" s="82"/>
      <c r="CF126" s="82"/>
      <c r="CG126" s="86"/>
      <c r="CH126" s="66"/>
      <c r="CI126" s="51"/>
      <c r="CJ126" s="144"/>
      <c r="CK126" s="57"/>
      <c r="CL126" s="145"/>
      <c r="CM126" s="3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5"/>
      <c r="DC126" s="75">
        <f>CU125^3+CV125^3+CW125^3+CX125^3+CY125^3+CZ125^3+DA125^3+DB125^3+CU126^3+CV126^3+CW126^3+CX126^3+CY126^3+CZ126^3+DA126^3+DB126^3</f>
        <v>0</v>
      </c>
      <c r="DD126" s="76">
        <f t="shared" si="22"/>
        <v>0</v>
      </c>
      <c r="DE126" s="61"/>
      <c r="DF126" s="81"/>
      <c r="DG126" s="82"/>
      <c r="DH126" s="83"/>
      <c r="DI126" s="83"/>
      <c r="DJ126" s="82"/>
      <c r="DK126" s="82"/>
      <c r="DL126" s="83"/>
      <c r="DM126" s="83"/>
      <c r="DN126" s="82"/>
      <c r="DO126" s="82"/>
      <c r="DP126" s="83"/>
      <c r="DQ126" s="83"/>
      <c r="DR126" s="82"/>
      <c r="DS126" s="82"/>
      <c r="DT126" s="83"/>
      <c r="DU126" s="84"/>
      <c r="DV126" s="66"/>
      <c r="DW126" s="51"/>
      <c r="DY126" s="57"/>
      <c r="DZ126" s="145"/>
      <c r="EA126" s="3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5"/>
      <c r="EQ126" s="75">
        <f>EI125^3+EJ125^3+EK125^3+EL125^3+EM125^3+EN125^3+EO125^3+EP125^3+EI126^3+EJ126^3+EK126^3+EL126^3+EM126^3+EN126^3+EO126^3+EP126^3</f>
        <v>0</v>
      </c>
      <c r="ER126" s="76">
        <f t="shared" si="23"/>
        <v>0</v>
      </c>
      <c r="ES126" s="61"/>
      <c r="ET126" s="89"/>
      <c r="EU126" s="83"/>
      <c r="EV126" s="83"/>
      <c r="EW126" s="83"/>
      <c r="EX126" s="83"/>
      <c r="EY126" s="83"/>
      <c r="EZ126" s="83"/>
      <c r="FA126" s="83"/>
      <c r="FB126" s="83"/>
      <c r="FC126" s="83"/>
      <c r="FD126" s="83"/>
      <c r="FE126" s="83"/>
      <c r="FF126" s="83"/>
      <c r="FG126" s="83"/>
      <c r="FH126" s="83"/>
      <c r="FI126" s="84"/>
      <c r="FJ126" s="66"/>
      <c r="FK126" s="51"/>
    </row>
    <row r="127" spans="1:167" x14ac:dyDescent="0.2">
      <c r="A127" s="32"/>
      <c r="B127" s="32"/>
      <c r="C127" s="32"/>
      <c r="D127" s="106" t="s">
        <v>198</v>
      </c>
      <c r="E127" s="107" t="s">
        <v>207</v>
      </c>
      <c r="F127" s="108">
        <f>B4+(113*B6)</f>
        <v>114</v>
      </c>
      <c r="G127" s="104"/>
      <c r="H127" s="43"/>
      <c r="I127" s="57"/>
      <c r="J127" s="58"/>
      <c r="K127" s="3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75">
        <f>K127^3+L127^3+M127^3+N127^3+O127^3+P127^3+Q127^3+R127^3+K128^3+L128^3+M128^3+N128^3+O128^3+P128^3+Q128^3+R128^3</f>
        <v>0</v>
      </c>
      <c r="AB127" s="76">
        <f t="shared" si="20"/>
        <v>0</v>
      </c>
      <c r="AC127" s="95"/>
      <c r="AD127" s="81"/>
      <c r="AE127" s="82"/>
      <c r="AF127" s="82"/>
      <c r="AG127" s="82"/>
      <c r="AH127" s="83"/>
      <c r="AI127" s="83"/>
      <c r="AJ127" s="83"/>
      <c r="AK127" s="83"/>
      <c r="AL127" s="82"/>
      <c r="AM127" s="82"/>
      <c r="AN127" s="82"/>
      <c r="AO127" s="82"/>
      <c r="AP127" s="83"/>
      <c r="AQ127" s="83"/>
      <c r="AR127" s="83"/>
      <c r="AS127" s="84"/>
      <c r="AT127" s="66"/>
      <c r="AU127" s="51"/>
      <c r="AW127" s="57"/>
      <c r="AX127" s="145"/>
      <c r="AY127" s="3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5"/>
      <c r="BO127" s="75">
        <f>AY127^3+AZ127^3+BA127^3+BB127^3+BC127^3+BD127^3+BE127^3+BF127^3+AY128^3+AZ128^3+BA128^3+BB128^3+BC128^3+BD128^3+BE128^3+BF128^3</f>
        <v>0</v>
      </c>
      <c r="BP127" s="76">
        <f t="shared" si="21"/>
        <v>0</v>
      </c>
      <c r="BQ127" s="95"/>
      <c r="BR127" s="81"/>
      <c r="BS127" s="82"/>
      <c r="BT127" s="82"/>
      <c r="BU127" s="82"/>
      <c r="BV127" s="82"/>
      <c r="BW127" s="82"/>
      <c r="BX127" s="82"/>
      <c r="BY127" s="82"/>
      <c r="BZ127" s="83"/>
      <c r="CA127" s="83"/>
      <c r="CB127" s="83"/>
      <c r="CC127" s="83"/>
      <c r="CD127" s="83"/>
      <c r="CE127" s="83"/>
      <c r="CF127" s="83"/>
      <c r="CG127" s="84"/>
      <c r="CH127" s="66"/>
      <c r="CI127" s="51"/>
      <c r="CJ127" s="144"/>
      <c r="CK127" s="57"/>
      <c r="CL127" s="145"/>
      <c r="CM127" s="3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5"/>
      <c r="DC127" s="75">
        <f>CM127^3+CN127^3+CO127^3+CP127^3+CQ127^3+CR127^3+CS127^3+CT127^3+CM128^3+CN128^3+CO128^3+CP128^3+CQ128^3+CR128^3+CS128^3+CT128^3</f>
        <v>0</v>
      </c>
      <c r="DD127" s="76">
        <f t="shared" si="22"/>
        <v>0</v>
      </c>
      <c r="DE127" s="95"/>
      <c r="DF127" s="89"/>
      <c r="DG127" s="83"/>
      <c r="DH127" s="82"/>
      <c r="DI127" s="82"/>
      <c r="DJ127" s="83"/>
      <c r="DK127" s="83"/>
      <c r="DL127" s="82"/>
      <c r="DM127" s="82"/>
      <c r="DN127" s="83"/>
      <c r="DO127" s="83"/>
      <c r="DP127" s="82"/>
      <c r="DQ127" s="82"/>
      <c r="DR127" s="83"/>
      <c r="DS127" s="83"/>
      <c r="DT127" s="82"/>
      <c r="DU127" s="86"/>
      <c r="DV127" s="66"/>
      <c r="DW127" s="51"/>
      <c r="DY127" s="57"/>
      <c r="DZ127" s="145"/>
      <c r="EA127" s="3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5"/>
      <c r="EQ127" s="75">
        <f>EA127^3+EB127^3+EC127^3+ED127^3+EE127^3+EF127^3+EG127^3+EH127^3+EA128^3+EB128^3+EC128^3+ED128^3+EE128^3+EF128^3+EG128^3+EH128^3</f>
        <v>0</v>
      </c>
      <c r="ER127" s="76">
        <f t="shared" si="23"/>
        <v>0</v>
      </c>
      <c r="ES127" s="95"/>
      <c r="ET127" s="81"/>
      <c r="EU127" s="82"/>
      <c r="EV127" s="82"/>
      <c r="EW127" s="82"/>
      <c r="EX127" s="82"/>
      <c r="EY127" s="82"/>
      <c r="EZ127" s="82"/>
      <c r="FA127" s="82"/>
      <c r="FB127" s="82"/>
      <c r="FC127" s="82"/>
      <c r="FD127" s="82"/>
      <c r="FE127" s="82"/>
      <c r="FF127" s="82"/>
      <c r="FG127" s="82"/>
      <c r="FH127" s="82"/>
      <c r="FI127" s="86"/>
      <c r="FJ127" s="66"/>
      <c r="FK127" s="51"/>
    </row>
    <row r="128" spans="1:167" x14ac:dyDescent="0.2">
      <c r="A128" s="32"/>
      <c r="B128" s="32"/>
      <c r="C128" s="32"/>
      <c r="D128" s="106" t="s">
        <v>166</v>
      </c>
      <c r="E128" s="107" t="s">
        <v>207</v>
      </c>
      <c r="F128" s="108">
        <f>B4+(114*B6)</f>
        <v>115</v>
      </c>
      <c r="G128" s="104"/>
      <c r="H128" s="43"/>
      <c r="I128" s="57"/>
      <c r="J128" s="58"/>
      <c r="K128" s="3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75">
        <f>S127^3+T127^3+U127^3+V127^3+W127^3+X127^3+Y127^3+Z127^3+S128^3+T128^3+U128^3+V128^3+W128^3+X128^3+Y128^3+Z128^3</f>
        <v>0</v>
      </c>
      <c r="AB128" s="76">
        <f t="shared" si="20"/>
        <v>0</v>
      </c>
      <c r="AC128" s="61"/>
      <c r="AD128" s="81"/>
      <c r="AE128" s="82"/>
      <c r="AF128" s="82"/>
      <c r="AG128" s="82"/>
      <c r="AH128" s="83"/>
      <c r="AI128" s="83"/>
      <c r="AJ128" s="83"/>
      <c r="AK128" s="83"/>
      <c r="AL128" s="82"/>
      <c r="AM128" s="82"/>
      <c r="AN128" s="82"/>
      <c r="AO128" s="82"/>
      <c r="AP128" s="83"/>
      <c r="AQ128" s="83"/>
      <c r="AR128" s="83"/>
      <c r="AS128" s="84"/>
      <c r="AT128" s="66"/>
      <c r="AU128" s="51"/>
      <c r="AW128" s="57"/>
      <c r="AX128" s="58"/>
      <c r="AY128" s="3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5"/>
      <c r="BO128" s="75">
        <f>BG127^3+BH127^3+BI127^3+BJ127^3+BK127^3+BL127^3+BM127^3+BN127^3+BG128^3+BH128^3+BI128^3+BJ128^3+BK128^3+BL128^3+BM128^3+BN128^3</f>
        <v>0</v>
      </c>
      <c r="BP128" s="76">
        <f t="shared" si="21"/>
        <v>0</v>
      </c>
      <c r="BQ128" s="61"/>
      <c r="BR128" s="81"/>
      <c r="BS128" s="82"/>
      <c r="BT128" s="82"/>
      <c r="BU128" s="82"/>
      <c r="BV128" s="82"/>
      <c r="BW128" s="82"/>
      <c r="BX128" s="82"/>
      <c r="BY128" s="82"/>
      <c r="BZ128" s="83"/>
      <c r="CA128" s="83"/>
      <c r="CB128" s="83"/>
      <c r="CC128" s="83"/>
      <c r="CD128" s="83"/>
      <c r="CE128" s="83"/>
      <c r="CF128" s="83"/>
      <c r="CG128" s="84"/>
      <c r="CH128" s="66"/>
      <c r="CI128" s="51"/>
      <c r="CJ128" s="144"/>
      <c r="CK128" s="57"/>
      <c r="CL128" s="58"/>
      <c r="CM128" s="3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5"/>
      <c r="DC128" s="75">
        <f>CU127^3+CV127^3+CW127^3+CX127^3+CY127^3+CZ127^3+DA127^3+DB127^3+CU128^3+CV128^3+CW128^3+CX128^3+CY128^3+CZ128^3+DA128^3+DB128^3</f>
        <v>0</v>
      </c>
      <c r="DD128" s="76">
        <f t="shared" si="22"/>
        <v>0</v>
      </c>
      <c r="DE128" s="61"/>
      <c r="DF128" s="89"/>
      <c r="DG128" s="83"/>
      <c r="DH128" s="82"/>
      <c r="DI128" s="82"/>
      <c r="DJ128" s="83"/>
      <c r="DK128" s="83"/>
      <c r="DL128" s="82"/>
      <c r="DM128" s="82"/>
      <c r="DN128" s="83"/>
      <c r="DO128" s="83"/>
      <c r="DP128" s="82"/>
      <c r="DQ128" s="82"/>
      <c r="DR128" s="83"/>
      <c r="DS128" s="83"/>
      <c r="DT128" s="82"/>
      <c r="DU128" s="86"/>
      <c r="DV128" s="66"/>
      <c r="DW128" s="51"/>
      <c r="DY128" s="57"/>
      <c r="DZ128" s="58"/>
      <c r="EA128" s="3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5"/>
      <c r="EQ128" s="75">
        <f>EI127^3+EJ127^3+EK127^3+EL127^3+EM127^3+EN127^3+EO127^3+EP127^3+EI128^3+EJ128^3+EK128^3+EL128^3+EM128^3+EN128^3+EO128^3+EP128^3</f>
        <v>0</v>
      </c>
      <c r="ER128" s="76">
        <f t="shared" si="23"/>
        <v>0</v>
      </c>
      <c r="ES128" s="61"/>
      <c r="ET128" s="89"/>
      <c r="EU128" s="83"/>
      <c r="EV128" s="83"/>
      <c r="EW128" s="83"/>
      <c r="EX128" s="83"/>
      <c r="EY128" s="83"/>
      <c r="EZ128" s="83"/>
      <c r="FA128" s="83"/>
      <c r="FB128" s="83"/>
      <c r="FC128" s="83"/>
      <c r="FD128" s="83"/>
      <c r="FE128" s="83"/>
      <c r="FF128" s="83"/>
      <c r="FG128" s="83"/>
      <c r="FH128" s="83"/>
      <c r="FI128" s="84"/>
      <c r="FJ128" s="66"/>
      <c r="FK128" s="51"/>
    </row>
    <row r="129" spans="1:167" x14ac:dyDescent="0.2">
      <c r="A129" s="32"/>
      <c r="B129" s="32"/>
      <c r="C129" s="32"/>
      <c r="D129" s="106" t="s">
        <v>98</v>
      </c>
      <c r="E129" s="107" t="s">
        <v>207</v>
      </c>
      <c r="F129" s="110">
        <f>B4+(115*B6)</f>
        <v>116</v>
      </c>
      <c r="G129" s="104"/>
      <c r="H129" s="43"/>
      <c r="I129" s="105"/>
      <c r="J129" s="58"/>
      <c r="K129" s="3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75">
        <f>K129^3+L129^3+M129^3+N129^3+O129^3+P129^3+Q129^3+R129^3+K130^3+L130^3+M130^3+N130^3+O130^3+P130^3+Q130^3+R130^3</f>
        <v>0</v>
      </c>
      <c r="AB129" s="76">
        <f t="shared" si="20"/>
        <v>0</v>
      </c>
      <c r="AC129" s="61"/>
      <c r="AD129" s="81"/>
      <c r="AE129" s="82"/>
      <c r="AF129" s="82"/>
      <c r="AG129" s="82"/>
      <c r="AH129" s="83"/>
      <c r="AI129" s="83"/>
      <c r="AJ129" s="83"/>
      <c r="AK129" s="83"/>
      <c r="AL129" s="82"/>
      <c r="AM129" s="82"/>
      <c r="AN129" s="82"/>
      <c r="AO129" s="82"/>
      <c r="AP129" s="83"/>
      <c r="AQ129" s="83"/>
      <c r="AR129" s="83"/>
      <c r="AS129" s="84"/>
      <c r="AT129" s="66"/>
      <c r="AU129" s="51"/>
      <c r="AW129" s="105"/>
      <c r="AX129" s="58"/>
      <c r="AY129" s="3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5"/>
      <c r="BO129" s="75">
        <f>AY129^3+AZ129^3+BA129^3+BB129^3+BC129^3+BD129^3+BE129^3+BF129^3+AY130^3+AZ130^3+BA130^3+BB130^3+BC130^3+BD130^3+BE130^3+BF130^3</f>
        <v>0</v>
      </c>
      <c r="BP129" s="76">
        <f t="shared" si="21"/>
        <v>0</v>
      </c>
      <c r="BQ129" s="61"/>
      <c r="BR129" s="89"/>
      <c r="BS129" s="83"/>
      <c r="BT129" s="83"/>
      <c r="BU129" s="83"/>
      <c r="BV129" s="83"/>
      <c r="BW129" s="83"/>
      <c r="BX129" s="83"/>
      <c r="BY129" s="83"/>
      <c r="BZ129" s="82"/>
      <c r="CA129" s="82"/>
      <c r="CB129" s="82"/>
      <c r="CC129" s="82"/>
      <c r="CD129" s="82"/>
      <c r="CE129" s="82"/>
      <c r="CF129" s="82"/>
      <c r="CG129" s="86"/>
      <c r="CH129" s="66"/>
      <c r="CI129" s="51"/>
      <c r="CJ129" s="144"/>
      <c r="CK129" s="105"/>
      <c r="CL129" s="58"/>
      <c r="CM129" s="3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5"/>
      <c r="DC129" s="75">
        <f>CM129^3+CN129^3+CO129^3+CP129^3+CQ129^3+CR129^3+CS129^3+CT129^3+CM130^3+CN130^3+CO130^3+CP130^3+CQ130^3+CR130^3+CS130^3+CT130^3</f>
        <v>0</v>
      </c>
      <c r="DD129" s="76">
        <f t="shared" si="22"/>
        <v>0</v>
      </c>
      <c r="DE129" s="61"/>
      <c r="DF129" s="89"/>
      <c r="DG129" s="83"/>
      <c r="DH129" s="82"/>
      <c r="DI129" s="82"/>
      <c r="DJ129" s="83"/>
      <c r="DK129" s="83"/>
      <c r="DL129" s="82"/>
      <c r="DM129" s="82"/>
      <c r="DN129" s="83"/>
      <c r="DO129" s="83"/>
      <c r="DP129" s="82"/>
      <c r="DQ129" s="82"/>
      <c r="DR129" s="83"/>
      <c r="DS129" s="83"/>
      <c r="DT129" s="82"/>
      <c r="DU129" s="86"/>
      <c r="DV129" s="66"/>
      <c r="DW129" s="51"/>
      <c r="DY129" s="105"/>
      <c r="DZ129" s="58"/>
      <c r="EA129" s="3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5"/>
      <c r="EQ129" s="75">
        <f>EA129^3+EB129^3+EC129^3+ED129^3+EE129^3+EF129^3+EG129^3+EH129^3+EA130^3+EB130^3+EC130^3+ED130^3+EE130^3+EF130^3+EG130^3+EH130^3</f>
        <v>0</v>
      </c>
      <c r="ER129" s="76">
        <f t="shared" si="23"/>
        <v>0</v>
      </c>
      <c r="ES129" s="61"/>
      <c r="ET129" s="81"/>
      <c r="EU129" s="82"/>
      <c r="EV129" s="82"/>
      <c r="EW129" s="82"/>
      <c r="EX129" s="82"/>
      <c r="EY129" s="82"/>
      <c r="EZ129" s="82"/>
      <c r="FA129" s="82"/>
      <c r="FB129" s="82"/>
      <c r="FC129" s="82"/>
      <c r="FD129" s="82"/>
      <c r="FE129" s="82"/>
      <c r="FF129" s="82"/>
      <c r="FG129" s="82"/>
      <c r="FH129" s="82"/>
      <c r="FI129" s="86"/>
      <c r="FJ129" s="66"/>
      <c r="FK129" s="51"/>
    </row>
    <row r="130" spans="1:167" x14ac:dyDescent="0.2">
      <c r="A130" s="32"/>
      <c r="B130" s="32"/>
      <c r="C130" s="32"/>
      <c r="D130" s="106" t="s">
        <v>62</v>
      </c>
      <c r="E130" s="107" t="s">
        <v>207</v>
      </c>
      <c r="F130" s="110">
        <f>B4+(116*B6)</f>
        <v>117</v>
      </c>
      <c r="G130" s="104"/>
      <c r="H130" s="43"/>
      <c r="I130" s="109"/>
      <c r="J130" s="58"/>
      <c r="K130" s="3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5"/>
      <c r="AA130" s="75">
        <f>S129^3+T129^3+U129^3+V129^3+W129^3+X129^3+Y129^3+Z129^3+S130^3+T130^3+U130^3+V130^3+W130^3+X130^3+Y130^3+Z130^3</f>
        <v>0</v>
      </c>
      <c r="AB130" s="76">
        <f t="shared" si="20"/>
        <v>0</v>
      </c>
      <c r="AC130" s="61"/>
      <c r="AD130" s="81"/>
      <c r="AE130" s="82"/>
      <c r="AF130" s="82"/>
      <c r="AG130" s="82"/>
      <c r="AH130" s="83"/>
      <c r="AI130" s="83"/>
      <c r="AJ130" s="83"/>
      <c r="AK130" s="83"/>
      <c r="AL130" s="82"/>
      <c r="AM130" s="82"/>
      <c r="AN130" s="82"/>
      <c r="AO130" s="82"/>
      <c r="AP130" s="83"/>
      <c r="AQ130" s="83"/>
      <c r="AR130" s="83"/>
      <c r="AS130" s="84"/>
      <c r="AT130" s="66"/>
      <c r="AU130" s="51"/>
      <c r="AW130" s="109"/>
      <c r="AX130" s="58"/>
      <c r="AY130" s="3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5"/>
      <c r="BO130" s="75">
        <f>BG129^3+BH129^3+BI129^3+BJ129^3+BK129^3+BL129^3+BM129^3+BN129^3+BG130^3+BH130^3+BI130^3+BJ130^3+BK130^3+BL130^3+BM130^3+BN130^3</f>
        <v>0</v>
      </c>
      <c r="BP130" s="76">
        <f t="shared" si="21"/>
        <v>0</v>
      </c>
      <c r="BQ130" s="61"/>
      <c r="BR130" s="89"/>
      <c r="BS130" s="83"/>
      <c r="BT130" s="83"/>
      <c r="BU130" s="83"/>
      <c r="BV130" s="83"/>
      <c r="BW130" s="83"/>
      <c r="BX130" s="83"/>
      <c r="BY130" s="83"/>
      <c r="BZ130" s="82"/>
      <c r="CA130" s="82"/>
      <c r="CB130" s="82"/>
      <c r="CC130" s="82"/>
      <c r="CD130" s="82"/>
      <c r="CE130" s="82"/>
      <c r="CF130" s="82"/>
      <c r="CG130" s="86"/>
      <c r="CH130" s="66"/>
      <c r="CI130" s="51"/>
      <c r="CJ130" s="144"/>
      <c r="CK130" s="109"/>
      <c r="CL130" s="58"/>
      <c r="CM130" s="3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5"/>
      <c r="DC130" s="75">
        <f>CU129^3+CV129^3+CW129^3+CX129^3+CY129^3+CZ129^3+DA129^3+DB129^3+CU130^3+CV130^3+CW130^3+CX130^3+CY130^3+CZ130^3+DA130^3+DB130^3</f>
        <v>0</v>
      </c>
      <c r="DD130" s="76">
        <f t="shared" si="22"/>
        <v>0</v>
      </c>
      <c r="DE130" s="61"/>
      <c r="DF130" s="89"/>
      <c r="DG130" s="83"/>
      <c r="DH130" s="82"/>
      <c r="DI130" s="82"/>
      <c r="DJ130" s="83"/>
      <c r="DK130" s="83"/>
      <c r="DL130" s="82"/>
      <c r="DM130" s="82"/>
      <c r="DN130" s="83"/>
      <c r="DO130" s="83"/>
      <c r="DP130" s="82"/>
      <c r="DQ130" s="82"/>
      <c r="DR130" s="83"/>
      <c r="DS130" s="83"/>
      <c r="DT130" s="82"/>
      <c r="DU130" s="86"/>
      <c r="DV130" s="66"/>
      <c r="DW130" s="51"/>
      <c r="DY130" s="109"/>
      <c r="DZ130" s="58"/>
      <c r="EA130" s="3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5"/>
      <c r="EQ130" s="75">
        <f>EI129^3+EJ129^3+EK129^3+EL129^3+EM129^3+EN129^3+EO129^3+EP129^3+EI130^3+EJ130^3+EK130^3+EL130^3+EM130^3+EN130^3+EO130^3+EP130^3</f>
        <v>0</v>
      </c>
      <c r="ER130" s="76">
        <f t="shared" si="23"/>
        <v>0</v>
      </c>
      <c r="ES130" s="61"/>
      <c r="ET130" s="89"/>
      <c r="EU130" s="83"/>
      <c r="EV130" s="83"/>
      <c r="EW130" s="83"/>
      <c r="EX130" s="83"/>
      <c r="EY130" s="83"/>
      <c r="EZ130" s="83"/>
      <c r="FA130" s="83"/>
      <c r="FB130" s="83"/>
      <c r="FC130" s="83"/>
      <c r="FD130" s="83"/>
      <c r="FE130" s="83"/>
      <c r="FF130" s="83"/>
      <c r="FG130" s="83"/>
      <c r="FH130" s="83"/>
      <c r="FI130" s="84"/>
      <c r="FJ130" s="66"/>
      <c r="FK130" s="51"/>
    </row>
    <row r="131" spans="1:167" x14ac:dyDescent="0.2">
      <c r="A131" s="32"/>
      <c r="B131" s="32"/>
      <c r="C131" s="32"/>
      <c r="D131" s="106" t="s">
        <v>156</v>
      </c>
      <c r="E131" s="107" t="s">
        <v>207</v>
      </c>
      <c r="F131" s="108">
        <f>B4+(117*B6)</f>
        <v>118</v>
      </c>
      <c r="G131" s="104"/>
      <c r="H131" s="43"/>
      <c r="I131" s="109"/>
      <c r="J131" s="58"/>
      <c r="K131" s="3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5"/>
      <c r="AA131" s="75">
        <f>K131^3+L131^3+M131^3+N131^3+O131^3+P131^3+Q131^3+R131^3+K132^3+L132^3+M132^3+N132^3+O132^3+P132^3+Q132^3+R132^3</f>
        <v>0</v>
      </c>
      <c r="AB131" s="76">
        <f t="shared" si="20"/>
        <v>0</v>
      </c>
      <c r="AC131" s="61"/>
      <c r="AD131" s="89"/>
      <c r="AE131" s="83"/>
      <c r="AF131" s="83"/>
      <c r="AG131" s="83"/>
      <c r="AH131" s="82"/>
      <c r="AI131" s="82"/>
      <c r="AJ131" s="82"/>
      <c r="AK131" s="82"/>
      <c r="AL131" s="83"/>
      <c r="AM131" s="83"/>
      <c r="AN131" s="83"/>
      <c r="AO131" s="83"/>
      <c r="AP131" s="82"/>
      <c r="AQ131" s="82"/>
      <c r="AR131" s="82"/>
      <c r="AS131" s="86"/>
      <c r="AT131" s="66"/>
      <c r="AU131" s="51"/>
      <c r="AW131" s="109"/>
      <c r="AX131" s="58"/>
      <c r="AY131" s="3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5"/>
      <c r="BO131" s="75">
        <f>AY131^3+AZ131^3+BA131^3+BB131^3+BC131^3+BD131^3+BE131^3+BF131^3+AY132^3+AZ132^3+BA132^3+BB132^3+BC132^3+BD132^3+BE132^3+BF132^3</f>
        <v>0</v>
      </c>
      <c r="BP131" s="76">
        <f t="shared" si="21"/>
        <v>0</v>
      </c>
      <c r="BQ131" s="61"/>
      <c r="BR131" s="81"/>
      <c r="BS131" s="82"/>
      <c r="BT131" s="82"/>
      <c r="BU131" s="82"/>
      <c r="BV131" s="82"/>
      <c r="BW131" s="82"/>
      <c r="BX131" s="82"/>
      <c r="BY131" s="82"/>
      <c r="BZ131" s="83"/>
      <c r="CA131" s="83"/>
      <c r="CB131" s="83"/>
      <c r="CC131" s="83"/>
      <c r="CD131" s="83"/>
      <c r="CE131" s="83"/>
      <c r="CF131" s="83"/>
      <c r="CG131" s="84"/>
      <c r="CH131" s="66"/>
      <c r="CI131" s="51"/>
      <c r="CJ131" s="144"/>
      <c r="CK131" s="109"/>
      <c r="CL131" s="58"/>
      <c r="CM131" s="3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5"/>
      <c r="DC131" s="75">
        <f>CM131^3+CN131^3+CO131^3+CP131^3+CQ131^3+CR131^3+CS131^3+CT131^3+CM132^3+CN132^3+CO132^3+CP132^3+CQ132^3+CR132^3+CS132^3+CT132^3</f>
        <v>0</v>
      </c>
      <c r="DD131" s="76">
        <f t="shared" si="22"/>
        <v>0</v>
      </c>
      <c r="DE131" s="61"/>
      <c r="DF131" s="89"/>
      <c r="DG131" s="83"/>
      <c r="DH131" s="82"/>
      <c r="DI131" s="82"/>
      <c r="DJ131" s="83"/>
      <c r="DK131" s="83"/>
      <c r="DL131" s="82"/>
      <c r="DM131" s="82"/>
      <c r="DN131" s="83"/>
      <c r="DO131" s="83"/>
      <c r="DP131" s="82"/>
      <c r="DQ131" s="82"/>
      <c r="DR131" s="83"/>
      <c r="DS131" s="83"/>
      <c r="DT131" s="82"/>
      <c r="DU131" s="86"/>
      <c r="DV131" s="66"/>
      <c r="DW131" s="51"/>
      <c r="DY131" s="109"/>
      <c r="DZ131" s="58"/>
      <c r="EA131" s="3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5"/>
      <c r="EQ131" s="75">
        <f>EA131^3+EB131^3+EC131^3+ED131^3+EE131^3+EF131^3+EG131^3+EH131^3+EA132^3+EB132^3+EC132^3+ED132^3+EE132^3+EF132^3+EG132^3+EH132^3</f>
        <v>0</v>
      </c>
      <c r="ER131" s="76">
        <f t="shared" si="23"/>
        <v>0</v>
      </c>
      <c r="ES131" s="61"/>
      <c r="ET131" s="81"/>
      <c r="EU131" s="82"/>
      <c r="EV131" s="82"/>
      <c r="EW131" s="82"/>
      <c r="EX131" s="82"/>
      <c r="EY131" s="82"/>
      <c r="EZ131" s="82"/>
      <c r="FA131" s="82"/>
      <c r="FB131" s="82"/>
      <c r="FC131" s="82"/>
      <c r="FD131" s="82"/>
      <c r="FE131" s="82"/>
      <c r="FF131" s="82"/>
      <c r="FG131" s="82"/>
      <c r="FH131" s="82"/>
      <c r="FI131" s="86"/>
      <c r="FJ131" s="66"/>
      <c r="FK131" s="51"/>
    </row>
    <row r="132" spans="1:167" x14ac:dyDescent="0.2">
      <c r="A132" s="32"/>
      <c r="B132" s="32"/>
      <c r="C132" s="32"/>
      <c r="D132" s="106" t="s">
        <v>249</v>
      </c>
      <c r="E132" s="107" t="s">
        <v>207</v>
      </c>
      <c r="F132" s="108">
        <f>B4+(118*B6)</f>
        <v>119</v>
      </c>
      <c r="G132" s="104"/>
      <c r="H132" s="43"/>
      <c r="I132" s="109"/>
      <c r="J132" s="58"/>
      <c r="K132" s="3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5"/>
      <c r="AA132" s="75">
        <f>S131^3+T131^3+U131^3+V131^3+W131^3+X131^3+Y131^3+Z131^3+S132^3+T132^3+U132^3+V132^3+W132^3+X132^3+Y132^3+Z132^3</f>
        <v>0</v>
      </c>
      <c r="AB132" s="76">
        <f t="shared" si="20"/>
        <v>0</v>
      </c>
      <c r="AC132" s="61"/>
      <c r="AD132" s="89"/>
      <c r="AE132" s="83"/>
      <c r="AF132" s="83"/>
      <c r="AG132" s="83"/>
      <c r="AH132" s="82"/>
      <c r="AI132" s="82"/>
      <c r="AJ132" s="82"/>
      <c r="AK132" s="82"/>
      <c r="AL132" s="83"/>
      <c r="AM132" s="83"/>
      <c r="AN132" s="83"/>
      <c r="AO132" s="83"/>
      <c r="AP132" s="82"/>
      <c r="AQ132" s="82"/>
      <c r="AR132" s="82"/>
      <c r="AS132" s="86"/>
      <c r="AT132" s="66"/>
      <c r="AU132" s="51"/>
      <c r="AW132" s="109"/>
      <c r="AX132" s="58"/>
      <c r="AY132" s="3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5"/>
      <c r="BO132" s="75">
        <f>BG131^3+BH131^3+BI131^3+BJ131^3+BK131^3+BL131^3+BM131^3+BN131^3+BG132^3+BH132^3+BI132^3+BJ132^3+BK132^3+BL132^3+BM132^3+BN132^3</f>
        <v>0</v>
      </c>
      <c r="BP132" s="76">
        <f t="shared" si="21"/>
        <v>0</v>
      </c>
      <c r="BQ132" s="61"/>
      <c r="BR132" s="81"/>
      <c r="BS132" s="82"/>
      <c r="BT132" s="82"/>
      <c r="BU132" s="82"/>
      <c r="BV132" s="82"/>
      <c r="BW132" s="82"/>
      <c r="BX132" s="82"/>
      <c r="BY132" s="82"/>
      <c r="BZ132" s="83"/>
      <c r="CA132" s="83"/>
      <c r="CB132" s="83"/>
      <c r="CC132" s="83"/>
      <c r="CD132" s="83"/>
      <c r="CE132" s="83"/>
      <c r="CF132" s="83"/>
      <c r="CG132" s="84"/>
      <c r="CH132" s="66"/>
      <c r="CI132" s="51"/>
      <c r="CJ132" s="144"/>
      <c r="CK132" s="109"/>
      <c r="CL132" s="58"/>
      <c r="CM132" s="3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5"/>
      <c r="DC132" s="75">
        <f>CU131^3+CV131^3+CW131^3+CX131^3+CY131^3+CZ131^3+DA131^3+DB131^3+CU132^3+CV132^3+CW132^3+CX132^3+CY132^3+CZ132^3+DA132^3+DB132^3</f>
        <v>0</v>
      </c>
      <c r="DD132" s="76">
        <f t="shared" si="22"/>
        <v>0</v>
      </c>
      <c r="DE132" s="61"/>
      <c r="DF132" s="89"/>
      <c r="DG132" s="83"/>
      <c r="DH132" s="82"/>
      <c r="DI132" s="82"/>
      <c r="DJ132" s="83"/>
      <c r="DK132" s="83"/>
      <c r="DL132" s="82"/>
      <c r="DM132" s="82"/>
      <c r="DN132" s="83"/>
      <c r="DO132" s="83"/>
      <c r="DP132" s="82"/>
      <c r="DQ132" s="82"/>
      <c r="DR132" s="83"/>
      <c r="DS132" s="83"/>
      <c r="DT132" s="82"/>
      <c r="DU132" s="86"/>
      <c r="DV132" s="66"/>
      <c r="DW132" s="51"/>
      <c r="DY132" s="109"/>
      <c r="DZ132" s="58"/>
      <c r="EA132" s="3"/>
      <c r="EB132" s="4"/>
      <c r="EC132" s="4"/>
      <c r="ED132" s="4"/>
      <c r="EE132" s="4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5"/>
      <c r="EQ132" s="75">
        <f>EI131^3+EJ131^3+EK131^3+EL131^3+EM131^3+EN131^3+EO131^3+EP131^3+EI132^3+EJ132^3+EK132^3+EL132^3+EM132^3+EN132^3+EO132^3+EP132^3</f>
        <v>0</v>
      </c>
      <c r="ER132" s="76">
        <f t="shared" si="23"/>
        <v>0</v>
      </c>
      <c r="ES132" s="61"/>
      <c r="ET132" s="89"/>
      <c r="EU132" s="83"/>
      <c r="EV132" s="83"/>
      <c r="EW132" s="83"/>
      <c r="EX132" s="83"/>
      <c r="EY132" s="83"/>
      <c r="EZ132" s="83"/>
      <c r="FA132" s="83"/>
      <c r="FB132" s="83"/>
      <c r="FC132" s="83"/>
      <c r="FD132" s="83"/>
      <c r="FE132" s="83"/>
      <c r="FF132" s="83"/>
      <c r="FG132" s="83"/>
      <c r="FH132" s="83"/>
      <c r="FI132" s="84"/>
      <c r="FJ132" s="66"/>
      <c r="FK132" s="51"/>
    </row>
    <row r="133" spans="1:167" x14ac:dyDescent="0.2">
      <c r="A133" s="32"/>
      <c r="B133" s="32"/>
      <c r="C133" s="32"/>
      <c r="D133" s="106" t="s">
        <v>40</v>
      </c>
      <c r="E133" s="107" t="s">
        <v>207</v>
      </c>
      <c r="F133" s="110">
        <f>B4+(119*B6)</f>
        <v>120</v>
      </c>
      <c r="G133" s="104"/>
      <c r="H133" s="43"/>
      <c r="I133" s="109"/>
      <c r="J133" s="58"/>
      <c r="K133" s="3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5"/>
      <c r="AA133" s="75">
        <f>K133^3+L133^3+M133^3+N133^3+O133^3+P133^3+Q133^3+R133^3+K134^3+L134^3+M134^3+N134^3+O134^3+P134^3+Q134^3+R134^3</f>
        <v>0</v>
      </c>
      <c r="AB133" s="76">
        <f t="shared" si="20"/>
        <v>0</v>
      </c>
      <c r="AC133" s="61"/>
      <c r="AD133" s="89"/>
      <c r="AE133" s="83"/>
      <c r="AF133" s="83"/>
      <c r="AG133" s="83"/>
      <c r="AH133" s="82"/>
      <c r="AI133" s="82"/>
      <c r="AJ133" s="82"/>
      <c r="AK133" s="82"/>
      <c r="AL133" s="83"/>
      <c r="AM133" s="83"/>
      <c r="AN133" s="83"/>
      <c r="AO133" s="83"/>
      <c r="AP133" s="82"/>
      <c r="AQ133" s="82"/>
      <c r="AR133" s="82"/>
      <c r="AS133" s="86"/>
      <c r="AT133" s="66"/>
      <c r="AU133" s="51"/>
      <c r="AW133" s="109"/>
      <c r="AX133" s="58"/>
      <c r="AY133" s="3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5"/>
      <c r="BO133" s="75">
        <f>AY133^3+AZ133^3+BA133^3+BB133^3+BC133^3+BD133^3+BE133^3+BF133^3+AY134^3+AZ134^3+BA134^3+BB134^3+BC134^3+BD134^3+BE134^3+BF134^3</f>
        <v>0</v>
      </c>
      <c r="BP133" s="76">
        <f t="shared" si="21"/>
        <v>0</v>
      </c>
      <c r="BQ133" s="61"/>
      <c r="BR133" s="89"/>
      <c r="BS133" s="83"/>
      <c r="BT133" s="83"/>
      <c r="BU133" s="83"/>
      <c r="BV133" s="83"/>
      <c r="BW133" s="83"/>
      <c r="BX133" s="83"/>
      <c r="BY133" s="83"/>
      <c r="BZ133" s="82"/>
      <c r="CA133" s="82"/>
      <c r="CB133" s="82"/>
      <c r="CC133" s="82"/>
      <c r="CD133" s="82"/>
      <c r="CE133" s="82"/>
      <c r="CF133" s="82"/>
      <c r="CG133" s="86"/>
      <c r="CH133" s="66"/>
      <c r="CI133" s="51"/>
      <c r="CJ133" s="144"/>
      <c r="CK133" s="109"/>
      <c r="CL133" s="58"/>
      <c r="CM133" s="3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5"/>
      <c r="DC133" s="75">
        <f>CM133^3+CN133^3+CO133^3+CP133^3+CQ133^3+CR133^3+CS133^3+CT133^3+CM134^3+CN134^3+CO134^3+CP134^3+CQ134^3+CR134^3+CS134^3+CT134^3</f>
        <v>0</v>
      </c>
      <c r="DD133" s="76">
        <f t="shared" si="22"/>
        <v>0</v>
      </c>
      <c r="DE133" s="61"/>
      <c r="DF133" s="89"/>
      <c r="DG133" s="83"/>
      <c r="DH133" s="82"/>
      <c r="DI133" s="82"/>
      <c r="DJ133" s="83"/>
      <c r="DK133" s="83"/>
      <c r="DL133" s="82"/>
      <c r="DM133" s="82"/>
      <c r="DN133" s="83"/>
      <c r="DO133" s="83"/>
      <c r="DP133" s="82"/>
      <c r="DQ133" s="82"/>
      <c r="DR133" s="83"/>
      <c r="DS133" s="83"/>
      <c r="DT133" s="82"/>
      <c r="DU133" s="86"/>
      <c r="DV133" s="66"/>
      <c r="DW133" s="51"/>
      <c r="DY133" s="109"/>
      <c r="DZ133" s="58"/>
      <c r="EA133" s="3"/>
      <c r="EB133" s="4"/>
      <c r="EC133" s="4"/>
      <c r="ED133" s="4"/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5"/>
      <c r="EQ133" s="75">
        <f>EA133^3+EB133^3+EC133^3+ED133^3+EE133^3+EF133^3+EG133^3+EH133^3+EA134^3+EB134^3+EC134^3+ED134^3+EE134^3+EF134^3+EG134^3+EH134^3</f>
        <v>0</v>
      </c>
      <c r="ER133" s="76">
        <f t="shared" si="23"/>
        <v>0</v>
      </c>
      <c r="ES133" s="61"/>
      <c r="ET133" s="81"/>
      <c r="EU133" s="82"/>
      <c r="EV133" s="82"/>
      <c r="EW133" s="82"/>
      <c r="EX133" s="82"/>
      <c r="EY133" s="82"/>
      <c r="EZ133" s="82"/>
      <c r="FA133" s="82"/>
      <c r="FB133" s="82"/>
      <c r="FC133" s="82"/>
      <c r="FD133" s="82"/>
      <c r="FE133" s="82"/>
      <c r="FF133" s="82"/>
      <c r="FG133" s="82"/>
      <c r="FH133" s="82"/>
      <c r="FI133" s="86"/>
      <c r="FJ133" s="66"/>
      <c r="FK133" s="51"/>
    </row>
    <row r="134" spans="1:167" x14ac:dyDescent="0.2">
      <c r="A134" s="32"/>
      <c r="B134" s="32"/>
      <c r="C134" s="32"/>
      <c r="D134" s="106" t="s">
        <v>24</v>
      </c>
      <c r="E134" s="107" t="s">
        <v>207</v>
      </c>
      <c r="F134" s="110">
        <f>B4+(120*B6)</f>
        <v>121</v>
      </c>
      <c r="G134" s="104"/>
      <c r="H134" s="43"/>
      <c r="I134" s="109"/>
      <c r="J134" s="58"/>
      <c r="K134" s="7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9"/>
      <c r="AA134" s="75">
        <f>S133^3+T133^3+U133^3+V133^3+W133^3+X133^3+Y133^3+Z133^3+S134^3+T134^3+U134^3+V134^3+W134^3+X134^3+Y134^3+Z134^3</f>
        <v>0</v>
      </c>
      <c r="AB134" s="76">
        <f t="shared" si="20"/>
        <v>0</v>
      </c>
      <c r="AC134" s="61"/>
      <c r="AD134" s="116"/>
      <c r="AE134" s="117"/>
      <c r="AF134" s="117"/>
      <c r="AG134" s="117"/>
      <c r="AH134" s="118"/>
      <c r="AI134" s="118"/>
      <c r="AJ134" s="118"/>
      <c r="AK134" s="118"/>
      <c r="AL134" s="117"/>
      <c r="AM134" s="117"/>
      <c r="AN134" s="117"/>
      <c r="AO134" s="117"/>
      <c r="AP134" s="118"/>
      <c r="AQ134" s="118"/>
      <c r="AR134" s="118"/>
      <c r="AS134" s="119"/>
      <c r="AT134" s="32"/>
      <c r="AU134" s="115"/>
      <c r="AW134" s="109"/>
      <c r="AX134" s="58"/>
      <c r="AY134" s="7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9"/>
      <c r="BO134" s="75">
        <f>BG133^3+BH133^3+BI133^3+BJ133^3+BK133^3+BL133^3+BM133^3+BN133^3+BG134^3+BH134^3+BI134^3+BJ134^3+BK134^3+BL134^3+BM134^3+BN134^3</f>
        <v>0</v>
      </c>
      <c r="BP134" s="76">
        <f t="shared" si="21"/>
        <v>0</v>
      </c>
      <c r="BQ134" s="61"/>
      <c r="BR134" s="116"/>
      <c r="BS134" s="117"/>
      <c r="BT134" s="117"/>
      <c r="BU134" s="117"/>
      <c r="BV134" s="117"/>
      <c r="BW134" s="117"/>
      <c r="BX134" s="117"/>
      <c r="BY134" s="117"/>
      <c r="BZ134" s="118"/>
      <c r="CA134" s="118"/>
      <c r="CB134" s="118"/>
      <c r="CC134" s="118"/>
      <c r="CD134" s="118"/>
      <c r="CE134" s="118"/>
      <c r="CF134" s="118"/>
      <c r="CG134" s="119"/>
      <c r="CH134" s="32"/>
      <c r="CI134" s="115"/>
      <c r="CJ134" s="144"/>
      <c r="CK134" s="109"/>
      <c r="CL134" s="58"/>
      <c r="CM134" s="7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9"/>
      <c r="DC134" s="75">
        <f>CU133^3+CV133^3+CW133^3+CX133^3+CY133^3+CZ133^3+DA133^3+DB133^3+CU134^3+CV134^3+CW134^3+CX134^3+CY134^3+CZ134^3+DA134^3+DB134^3</f>
        <v>0</v>
      </c>
      <c r="DD134" s="76">
        <f t="shared" si="22"/>
        <v>0</v>
      </c>
      <c r="DE134" s="61"/>
      <c r="DF134" s="116"/>
      <c r="DG134" s="117"/>
      <c r="DH134" s="118"/>
      <c r="DI134" s="118"/>
      <c r="DJ134" s="117"/>
      <c r="DK134" s="117"/>
      <c r="DL134" s="118"/>
      <c r="DM134" s="118"/>
      <c r="DN134" s="117"/>
      <c r="DO134" s="117"/>
      <c r="DP134" s="118"/>
      <c r="DQ134" s="118"/>
      <c r="DR134" s="117"/>
      <c r="DS134" s="117"/>
      <c r="DT134" s="118"/>
      <c r="DU134" s="119"/>
      <c r="DV134" s="32"/>
      <c r="DW134" s="115"/>
      <c r="DY134" s="109"/>
      <c r="DZ134" s="58"/>
      <c r="EA134" s="7"/>
      <c r="EB134" s="8"/>
      <c r="EC134" s="8"/>
      <c r="ED134" s="8"/>
      <c r="EE134" s="8"/>
      <c r="EF134" s="8"/>
      <c r="EG134" s="8"/>
      <c r="EH134" s="8"/>
      <c r="EI134" s="8"/>
      <c r="EJ134" s="8"/>
      <c r="EK134" s="8"/>
      <c r="EL134" s="8"/>
      <c r="EM134" s="8"/>
      <c r="EN134" s="8"/>
      <c r="EO134" s="8"/>
      <c r="EP134" s="9"/>
      <c r="EQ134" s="75">
        <f>EI133^3+EJ133^3+EK133^3+EL133^3+EM133^3+EN133^3+EO133^3+EP133^3+EI134^3+EJ134^3+EK134^3+EL134^3+EM134^3+EN134^3+EO134^3+EP134^3</f>
        <v>0</v>
      </c>
      <c r="ER134" s="76">
        <f t="shared" si="23"/>
        <v>0</v>
      </c>
      <c r="ES134" s="61"/>
      <c r="ET134" s="116"/>
      <c r="EU134" s="117"/>
      <c r="EV134" s="117"/>
      <c r="EW134" s="117"/>
      <c r="EX134" s="117"/>
      <c r="EY134" s="117"/>
      <c r="EZ134" s="117"/>
      <c r="FA134" s="117"/>
      <c r="FB134" s="117"/>
      <c r="FC134" s="117"/>
      <c r="FD134" s="117"/>
      <c r="FE134" s="117"/>
      <c r="FF134" s="117"/>
      <c r="FG134" s="117"/>
      <c r="FH134" s="117"/>
      <c r="FI134" s="120"/>
      <c r="FJ134" s="32"/>
      <c r="FK134" s="115"/>
    </row>
    <row r="135" spans="1:167" x14ac:dyDescent="0.2">
      <c r="A135" s="32"/>
      <c r="B135" s="32"/>
      <c r="C135" s="32"/>
      <c r="D135" s="106" t="s">
        <v>241</v>
      </c>
      <c r="E135" s="107" t="s">
        <v>207</v>
      </c>
      <c r="F135" s="108">
        <f>B4+(121*B6)</f>
        <v>122</v>
      </c>
      <c r="G135" s="104"/>
      <c r="H135" s="43"/>
      <c r="I135" s="109"/>
      <c r="J135" s="58"/>
      <c r="K135" s="121">
        <f>K119^3+K120^3+K121^3+K122^3+K123^3+K124^3+K125^3+K126^3+L119^3+L120^3+L121^3+L122^3+L123^3+L124^3+L125^3+L126^3</f>
        <v>0</v>
      </c>
      <c r="L135" s="122">
        <f>K134^3+K133^3+K132^3+K131^3+K130^3+K129^3+K128^3+K127^3+L134^3+L133^3+L132^3+L131^3+L130^3+L129^3+L128^3+L127^3</f>
        <v>0</v>
      </c>
      <c r="M135" s="122">
        <f>M119^3+M120^3+M121^3+M122^3+M123^3+M124^3+M125^3+M126^3+N119^3+N120^3+N121^3+N122^3+N123^3+N124^3+N125^3+N126^3</f>
        <v>0</v>
      </c>
      <c r="N135" s="122">
        <f>M134^3+M133^3+M132^3+M131^3+M130^3+M129^3+M128^3+M127^3+N134^3+N133^3+N132^3+N131^3+N130^3+N129^3+N128^3+N127^3</f>
        <v>0</v>
      </c>
      <c r="O135" s="122">
        <f>O119^3+O120^3+O121^3+O122^3+O123^3+O124^3+O125^3+O126^3+P119^3+P120^3+P121^3+P122^3+P123^3+P124^3+P125^3+P126^3</f>
        <v>0</v>
      </c>
      <c r="P135" s="122">
        <f>O134^3+O133^3+O132^3+O131^3+O130^3+O129^3+O128^3+O127^3+P134^3+P133^3+P132^3+P131^3+P130^3+P129^3+P128^3+P127^3</f>
        <v>0</v>
      </c>
      <c r="Q135" s="122">
        <f>Q119^3+Q120^3+Q121^3+Q122^3+Q123^3+Q124^3+Q125^3+Q126^3+R119^3+R120^3+R121^3+R122^3+R123^3+R124^3+R125^3+R126^3</f>
        <v>0</v>
      </c>
      <c r="R135" s="122">
        <f>Q134^3+Q133^3+Q132^3+Q131^3+Q130^3+Q129^3+Q128^3+Q127^3+R134^3+R133^3+R132^3+R131^3+R130^3+R129^3+R128^3+R127^3</f>
        <v>0</v>
      </c>
      <c r="S135" s="122">
        <f>S119^3+S120^3+S121^3+S122^3+S123^3+S124^3+S125^3+S126^3+T119^3+T120^3+T121^3+T122^3+T123^3+T124^3+T125^3+T126^3</f>
        <v>0</v>
      </c>
      <c r="T135" s="122">
        <f>S134^3+S133^3+S132^3+S131^3+S130^3+S129^3+S128^3+S127^3+T134^3+T133^3+T132^3+T131^3+T130^3+T129^3+T128^3+T127^3</f>
        <v>0</v>
      </c>
      <c r="U135" s="122">
        <f>U119^3+U120^3+U121^3+U122^3+U123^3+U124^3+U125^3+U126^3+V119^3+V120^3+V121^3+V122^3+V123^3+V124^3+V125^3+V126^3</f>
        <v>0</v>
      </c>
      <c r="V135" s="122">
        <f>U134^3+U133^3+U132^3+U131^3+U130^3+U129^3+U128^3+U127^3+V134^3+V133^3+V132^3+V131^3+V130^3+V129^3+V128^3+V127^3</f>
        <v>0</v>
      </c>
      <c r="W135" s="122">
        <f>W119^3+W120^3+W121^3+W122^3+W123^3+W124^3+W125^3+W126^3+X119^3+X120^3+X121^3+X122^3+X123^3+X124^3+X125^3+X126^3</f>
        <v>0</v>
      </c>
      <c r="X135" s="122">
        <f>W134^3+W133^3+W132^3+W131^3+W130^3+W129^3+W128^3+W127^3+X134^3+X133^3+X132^3+X131^3+X130^3+X129^3+X128^3+X127^3</f>
        <v>0</v>
      </c>
      <c r="Y135" s="122">
        <f>Y119^3+Y120^3+Y121^3+Y122^3+Y123^3+Y124^3+Y125^3+Y126^3+Z119^3+Z120^3+Z121^3+Z122^3+Z123^3+Z124^3+Z125^3+Z126^3</f>
        <v>0</v>
      </c>
      <c r="Z135" s="122">
        <f>Y134^3+Y133^3+Y132^3+Y131^3+Y130^3+Y129^3+Y128^3+Y127^3+Z134^3+Z133^3+Z132^3+Z131^3+Z130^3+Z129^3+Z128^3+Z127^3</f>
        <v>0</v>
      </c>
      <c r="AA135" s="124">
        <f>SUMSQ(K119,L120,M121,N122,O123,P124,Q125,R126,S127,T128,U129,V130,W131,X132,Y133,Z134)</f>
        <v>0</v>
      </c>
      <c r="AB135" s="125">
        <f>SUMSQ(K127,L128,M129,N130,O131,P132,Q133,R134,S119,T120,U121,V122,W123,X124,Y125,Z126)</f>
        <v>0</v>
      </c>
      <c r="AC135" s="52"/>
      <c r="AD135" s="126"/>
      <c r="AE135" s="126"/>
      <c r="AF135" s="126"/>
      <c r="AG135" s="126"/>
      <c r="AH135" s="126"/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32"/>
      <c r="AU135" s="115"/>
      <c r="AW135" s="109"/>
      <c r="AX135" s="58"/>
      <c r="AY135" s="121">
        <f>AY119^3+AY120^3+AY121^3+AY122^3+AY123^3+AY124^3+AY125^3+AY126^3+AZ119^3+AZ120^3+AZ121^3+AZ122^3+AZ123^3+AZ124^3+AZ125^3+AZ126^3</f>
        <v>0</v>
      </c>
      <c r="AZ135" s="122">
        <f>AY134^3+AY133^3+AY132^3+AY131^3+AY130^3+AY129^3+AY128^3+AY127^3+AZ134^3+AZ133^3+AZ132^3+AZ131^3+AZ130^3+AZ129^3+AZ128^3+AZ127^3</f>
        <v>0</v>
      </c>
      <c r="BA135" s="122">
        <f>BA119^3+BA120^3+BA121^3+BA122^3+BA123^3+BA124^3+BA125^3+BA126^3+BB119^3+BB120^3+BB121^3+BB122^3+BB123^3+BB124^3+BB125^3+BB126^3</f>
        <v>0</v>
      </c>
      <c r="BB135" s="122">
        <f>BA134^3+BA133^3+BA132^3+BA131^3+BA130^3+BA129^3+BA128^3+BA127^3+BB134^3+BB133^3+BB132^3+BB131^3+BB130^3+BB129^3+BB128^3+BB127^3</f>
        <v>0</v>
      </c>
      <c r="BC135" s="122">
        <f>BC119^3+BC120^3+BC121^3+BC122^3+BC123^3+BC124^3+BC125^3+BC126^3+BD119^3+BD120^3+BD121^3+BD122^3+BD123^3+BD124^3+BD125^3+BD126^3</f>
        <v>0</v>
      </c>
      <c r="BD135" s="122">
        <f>BC134^3+BC133^3+BC132^3+BC131^3+BC130^3+BC129^3+BC128^3+BC127^3+BD134^3+BD133^3+BD132^3+BD131^3+BD130^3+BD129^3+BD128^3+BD127^3</f>
        <v>0</v>
      </c>
      <c r="BE135" s="122">
        <f>BE119^3+BE120^3+BE121^3+BE122^3+BE123^3+BE124^3+BE125^3+BE126^3+BF119^3+BF120^3+BF121^3+BF122^3+BF123^3+BF124^3+BF125^3+BF126^3</f>
        <v>0</v>
      </c>
      <c r="BF135" s="122">
        <f>BE134^3+BE133^3+BE132^3+BE131^3+BE130^3+BE129^3+BE128^3+BE127^3+BF134^3+BF133^3+BF132^3+BF131^3+BF130^3+BF129^3+BF128^3+BF127^3</f>
        <v>0</v>
      </c>
      <c r="BG135" s="122">
        <f>BG119^3+BG120^3+BG121^3+BG122^3+BG123^3+BG124^3+BG125^3+BG126^3+BH119^3+BH120^3+BH121^3+BH122^3+BH123^3+BH124^3+BH125^3+BH126^3</f>
        <v>0</v>
      </c>
      <c r="BH135" s="122">
        <f>BG134^3+BG133^3+BG132^3+BG131^3+BG130^3+BG129^3+BG128^3+BG127^3+BH134^3+BH133^3+BH132^3+BH131^3+BH130^3+BH129^3+BH128^3+BH127^3</f>
        <v>0</v>
      </c>
      <c r="BI135" s="122">
        <f>BI119^3+BI120^3+BI121^3+BI122^3+BI123^3+BI124^3+BI125^3+BI126^3+BJ119^3+BJ120^3+BJ121^3+BJ122^3+BJ123^3+BJ124^3+BJ125^3+BJ126^3</f>
        <v>0</v>
      </c>
      <c r="BJ135" s="122">
        <f>BI134^3+BI133^3+BI132^3+BI131^3+BI130^3+BI129^3+BI128^3+BI127^3+BJ134^3+BJ133^3+BJ132^3+BJ131^3+BJ130^3+BJ129^3+BJ128^3+BJ127^3</f>
        <v>0</v>
      </c>
      <c r="BK135" s="122">
        <f>BK119^3+BK120^3+BK121^3+BK122^3+BK123^3+BK124^3+BK125^3+BK126^3+BL119^3+BL120^3+BL121^3+BL122^3+BL123^3+BL124^3+BL125^3+BL126^3</f>
        <v>0</v>
      </c>
      <c r="BL135" s="122">
        <f>BK134^3+BK133^3+BK132^3+BK131^3+BK130^3+BK129^3+BK128^3+BK127^3+BL134^3+BL133^3+BL132^3+BL131^3+BL130^3+BL129^3+BL128^3+BL127^3</f>
        <v>0</v>
      </c>
      <c r="BM135" s="122">
        <f>BM119^3+BM120^3+BM121^3+BM122^3+BM123^3+BM124^3+BM125^3+BM126^3+BN119^3+BN120^3+BN121^3+BN122^3+BN123^3+BN124^3+BN125^3+BN126^3</f>
        <v>0</v>
      </c>
      <c r="BN135" s="123">
        <f>BM134^3+BM133^3+BM132^3+BM131^3+BM130^3+BM129^3+BM128^3+BM127^3+BN134^3+BN133^3+BN132^3+BN131^3+BN130^3+BN129^3+BN128^3+BN127^3</f>
        <v>0</v>
      </c>
      <c r="BO135" s="124">
        <f>SUMSQ(AY119,AZ120,BA121,BB122,BC123,BD124,BE125,BF126,BG127,BH128,BI129,BJ130,BK131,BL132,BM133,BN134)</f>
        <v>0</v>
      </c>
      <c r="BP135" s="125">
        <f>SUMSQ(AY127,AZ128,BA129,BB130,BC131,BD132,BE133,BF134,BG119,BH120,BI121,BJ122,BK123,BL124,BM125,BN126)</f>
        <v>0</v>
      </c>
      <c r="BQ135" s="52"/>
      <c r="BR135" s="126"/>
      <c r="BS135" s="126"/>
      <c r="BT135" s="126"/>
      <c r="BU135" s="126"/>
      <c r="BV135" s="126"/>
      <c r="BW135" s="126"/>
      <c r="BX135" s="126"/>
      <c r="BY135" s="126"/>
      <c r="BZ135" s="126"/>
      <c r="CA135" s="126"/>
      <c r="CB135" s="126"/>
      <c r="CC135" s="126"/>
      <c r="CD135" s="126"/>
      <c r="CE135" s="126"/>
      <c r="CF135" s="126"/>
      <c r="CG135" s="126"/>
      <c r="CH135" s="32"/>
      <c r="CI135" s="115"/>
      <c r="CJ135" s="144"/>
      <c r="CK135" s="109"/>
      <c r="CL135" s="58"/>
      <c r="CM135" s="121">
        <f>CM119^3+CM120^3+CM121^3+CM122^3+CM123^3+CM124^3+CM125^3+CM126^3+CN119^3+CN120^3+CN121^3+CN122^3+CN123^3+CN124^3+CN125^3+CN126^3</f>
        <v>0</v>
      </c>
      <c r="CN135" s="122">
        <f>CM134^3+CM133^3+CM132^3+CM131^3+CM130^3+CM129^3+CM128^3+CM127^3+CN134^3+CN133^3+CN132^3+CN131^3+CN130^3+CN129^3+CN128^3+CN127^3</f>
        <v>0</v>
      </c>
      <c r="CO135" s="122">
        <f>CO119^3+CO120^3+CO121^3+CO122^3+CO123^3+CO124^3+CO125^3+CO126^3+CP119^3+CP120^3+CP121^3+CP122^3+CP123^3+CP124^3+CP125^3+CP126^3</f>
        <v>0</v>
      </c>
      <c r="CP135" s="122">
        <f>CO134^3+CO133^3+CO132^3+CO131^3+CO130^3+CO129^3+CO128^3+CO127^3+CP134^3+CP133^3+CP132^3+CP131^3+CP130^3+CP129^3+CP128^3+CP127^3</f>
        <v>0</v>
      </c>
      <c r="CQ135" s="122">
        <f>CQ119^3+CQ120^3+CQ121^3+CQ122^3+CQ123^3+CQ124^3+CQ125^3+CQ126^3+CR119^3+CR120^3+CR121^3+CR122^3+CR123^3+CR124^3+CR125^3+CR126^3</f>
        <v>0</v>
      </c>
      <c r="CR135" s="122">
        <f>CQ134^3+CQ133^3+CQ132^3+CQ131^3+CQ130^3+CQ129^3+CQ128^3+CQ127^3+CR134^3+CR133^3+CR132^3+CR131^3+CR130^3+CR129^3+CR128^3+CR127^3</f>
        <v>0</v>
      </c>
      <c r="CS135" s="122">
        <f>CS119^3+CS120^3+CS121^3+CS122^3+CS123^3+CS124^3+CS125^3+CS126^3+CT119^3+CT120^3+CT121^3+CT122^3+CT123^3+CT124^3+CT125^3+CT126^3</f>
        <v>0</v>
      </c>
      <c r="CT135" s="122">
        <f>CS134^3+CS133^3+CS132^3+CS131^3+CS130^3+CS129^3+CS128^3+CS127^3+CT134^3+CT133^3+CT132^3+CT131^3+CT130^3+CT129^3+CT128^3+CT127^3</f>
        <v>0</v>
      </c>
      <c r="CU135" s="122">
        <f>CU119^3+CU120^3+CU121^3+CU122^3+CU123^3+CU124^3+CU125^3+CU126^3+CV119^3+CV120^3+CV121^3+CV122^3+CV123^3+CV124^3+CV125^3+CV126^3</f>
        <v>0</v>
      </c>
      <c r="CV135" s="122">
        <f>CU134^3+CU133^3+CU132^3+CU131^3+CU130^3+CU129^3+CU128^3+CU127^3+CV134^3+CV133^3+CV132^3+CV131^3+CV130^3+CV129^3+CV128^3+CV127^3</f>
        <v>0</v>
      </c>
      <c r="CW135" s="122">
        <f>CW119^3+CW120^3+CW121^3+CW122^3+CW123^3+CW124^3+CW125^3+CW126^3+CX119^3+CX120^3+CX121^3+CX122^3+CX123^3+CX124^3+CX125^3+CX126^3</f>
        <v>0</v>
      </c>
      <c r="CX135" s="122">
        <f>CW134^3+CW133^3+CW132^3+CW131^3+CW130^3+CW129^3+CW128^3+CW127^3+CX134^3+CX133^3+CX132^3+CX131^3+CX130^3+CX129^3+CX128^3+CX127^3</f>
        <v>0</v>
      </c>
      <c r="CY135" s="122">
        <f>CY119^3+CY120^3+CY121^3+CY122^3+CY123^3+CY124^3+CY125^3+CY126^3+CZ119^3+CZ120^3+CZ121^3+CZ122^3+CZ123^3+CZ124^3+CZ125^3+CZ126^3</f>
        <v>0</v>
      </c>
      <c r="CZ135" s="122">
        <f>CY134^3+CY133^3+CY132^3+CY131^3+CY130^3+CY129^3+CY128^3+CY127^3+CZ134^3+CZ133^3+CZ132^3+CZ131^3+CZ130^3+CZ129^3+CZ128^3+CZ127^3</f>
        <v>0</v>
      </c>
      <c r="DA135" s="122">
        <f>DA119^3+DA120^3+DA121^3+DA122^3+DA123^3+DA124^3+DA125^3+DA126^3+DB119^3+DB120^3+DB121^3+DB122^3+DB123^3+DB124^3+DB125^3+DB126^3</f>
        <v>0</v>
      </c>
      <c r="DB135" s="123">
        <f>DA134^3+DA133^3+DA132^3+DA131^3+DA130^3+DA129^3+DA128^3+DA127^3+DB134^3+DB133^3+DB132^3+DB131^3+DB130^3+DB129^3+DB128^3+DB127^3</f>
        <v>0</v>
      </c>
      <c r="DC135" s="124">
        <f>SUMSQ(CM119,CN120,CO121,CP122,CQ123,CR124,CS125,CT126,CU127,CV128,CW129,CX130,CY131,CZ132,DA133,DB134)</f>
        <v>0</v>
      </c>
      <c r="DD135" s="125">
        <f>SUMSQ(CM127,CN128,CO129,CP130,CQ131,CR132,CS133,CT134,CU119,CV120,CW121,CX122,CY123,CZ124,DA125,DB126)</f>
        <v>0</v>
      </c>
      <c r="DE135" s="52"/>
      <c r="DF135" s="126"/>
      <c r="DG135" s="126"/>
      <c r="DH135" s="126"/>
      <c r="DI135" s="126"/>
      <c r="DJ135" s="126"/>
      <c r="DK135" s="126"/>
      <c r="DL135" s="126"/>
      <c r="DM135" s="126"/>
      <c r="DN135" s="126"/>
      <c r="DO135" s="126"/>
      <c r="DP135" s="126"/>
      <c r="DQ135" s="126"/>
      <c r="DR135" s="126"/>
      <c r="DS135" s="126"/>
      <c r="DT135" s="126"/>
      <c r="DU135" s="126"/>
      <c r="DV135" s="32"/>
      <c r="DW135" s="115"/>
      <c r="DY135" s="109"/>
      <c r="DZ135" s="58"/>
      <c r="EA135" s="121">
        <f>EA119^3+EA120^3+EA121^3+EA122^3+EA123^3+EA124^3+EA125^3+EA126^3+EB119^3+EB120^3+EB121^3+EB122^3+EB123^3+EB124^3+EB125^3+EB126^3</f>
        <v>0</v>
      </c>
      <c r="EB135" s="122">
        <f>EA134^3+EA133^3+EA132^3+EA131^3+EA130^3+EA129^3+EA128^3+EA127^3+EB134^3+EB133^3+EB132^3+EB131^3+EB130^3+EB129^3+EB128^3+EB127^3</f>
        <v>0</v>
      </c>
      <c r="EC135" s="122">
        <f>EC119^3+EC120^3+EC121^3+EC122^3+EC123^3+EC124^3+EC125^3+EC126^3+ED119^3+ED120^3+ED121^3+ED122^3+ED123^3+ED124^3+ED125^3+ED126^3</f>
        <v>0</v>
      </c>
      <c r="ED135" s="122">
        <f>EC134^3+EC133^3+EC132^3+EC131^3+EC130^3+EC129^3+EC128^3+EC127^3+ED134^3+ED133^3+ED132^3+ED131^3+ED130^3+ED129^3+ED128^3+ED127^3</f>
        <v>0</v>
      </c>
      <c r="EE135" s="122">
        <f>EE119^3+EE120^3+EE121^3+EE122^3+EE123^3+EE124^3+EE125^3+EE126^3+EF119^3+EF120^3+EF121^3+EF122^3+EF123^3+EF124^3+EF125^3+EF126^3</f>
        <v>0</v>
      </c>
      <c r="EF135" s="122">
        <f>EE134^3+EE133^3+EE132^3+EE131^3+EE130^3+EE129^3+EE128^3+EE127^3+EF134^3+EF133^3+EF132^3+EF131^3+EF130^3+EF129^3+EF128^3+EF127^3</f>
        <v>0</v>
      </c>
      <c r="EG135" s="122">
        <f>EG119^3+EG120^3+EG121^3+EG122^3+EG123^3+EG124^3+EG125^3+EG126^3+EH119^3+EH120^3+EH121^3+EH122^3+EH123^3+EH124^3+EH125^3+EH126^3</f>
        <v>0</v>
      </c>
      <c r="EH135" s="122">
        <f>EG134^3+EG133^3+EG132^3+EG131^3+EG130^3+EG129^3+EG128^3+EG127^3+EH134^3+EH133^3+EH132^3+EH131^3+EH130^3+EH129^3+EH128^3+EH127^3</f>
        <v>0</v>
      </c>
      <c r="EI135" s="122">
        <f>EI119^3+EI120^3+EI121^3+EI122^3+EI123^3+EI124^3+EI125^3+EI126^3+EJ119^3+EJ120^3+EJ121^3+EJ122^3+EJ123^3+EJ124^3+EJ125^3+EJ126^3</f>
        <v>0</v>
      </c>
      <c r="EJ135" s="122">
        <f>EI134^3+EI133^3+EI132^3+EI131^3+EI130^3+EI129^3+EI128^3+EI127^3+EJ134^3+EJ133^3+EJ132^3+EJ131^3+EJ130^3+EJ129^3+EJ128^3+EJ127^3</f>
        <v>0</v>
      </c>
      <c r="EK135" s="122">
        <f>EK119^3+EK120^3+EK121^3+EK122^3+EK123^3+EK124^3+EK125^3+EK126^3+EL119^3+EL120^3+EL121^3+EL122^3+EL123^3+EL124^3+EL125^3+EL126^3</f>
        <v>0</v>
      </c>
      <c r="EL135" s="122">
        <f>EK134^3+EK133^3+EK132^3+EK131^3+EK130^3+EK129^3+EK128^3+EK127^3+EL134^3+EL133^3+EL132^3+EL131^3+EL130^3+EL129^3+EL128^3+EL127^3</f>
        <v>0</v>
      </c>
      <c r="EM135" s="122">
        <f>EM119^3+EM120^3+EM121^3+EM122^3+EM123^3+EM124^3+EM125^3+EM126^3+EN119^3+EN120^3+EN121^3+EN122^3+EN123^3+EN124^3+EN125^3+EN126^3</f>
        <v>0</v>
      </c>
      <c r="EN135" s="122">
        <f>EM134^3+EM133^3+EM132^3+EM131^3+EM130^3+EM129^3+EM128^3+EM127^3+EN134^3+EN133^3+EN132^3+EN131^3+EN130^3+EN129^3+EN128^3+EN127^3</f>
        <v>0</v>
      </c>
      <c r="EO135" s="122">
        <f>EO119^3+EO120^3+EO121^3+EO122^3+EO123^3+EO124^3+EO125^3+EO126^3+EP119^3+EP120^3+EP121^3+EP122^3+EP123^3+EP124^3+EP125^3+EP126^3</f>
        <v>0</v>
      </c>
      <c r="EP135" s="123">
        <f>EO134^3+EO133^3+EO132^3+EO131^3+EO130^3+EO129^3+EO128^3+EO127^3+EP134^3+EP133^3+EP132^3+EP131^3+EP130^3+EP129^3+EP128^3+EP127^3</f>
        <v>0</v>
      </c>
      <c r="EQ135" s="124">
        <f>SUMSQ(EA119,EB120,EC121,ED122,EE123,EF124,EG125,EH126,EI127,EJ128,EK129,EL130,EM131,EN132,EO133,EP134)</f>
        <v>0</v>
      </c>
      <c r="ER135" s="125">
        <f>SUMSQ(EA127,EB128,EC129,ED130,EE131,EF132,EG133,EH134,EI119,EJ120,EK121,EL122,EM123,EN124,EO125,EP126)</f>
        <v>0</v>
      </c>
      <c r="ES135" s="52"/>
      <c r="ET135" s="126"/>
      <c r="EU135" s="126"/>
      <c r="EV135" s="126"/>
      <c r="EW135" s="126"/>
      <c r="EX135" s="126"/>
      <c r="EY135" s="126"/>
      <c r="EZ135" s="126"/>
      <c r="FA135" s="126"/>
      <c r="FB135" s="126"/>
      <c r="FC135" s="126"/>
      <c r="FD135" s="126"/>
      <c r="FE135" s="126"/>
      <c r="FF135" s="126"/>
      <c r="FG135" s="126"/>
      <c r="FH135" s="126"/>
      <c r="FI135" s="126"/>
      <c r="FJ135" s="32"/>
      <c r="FK135" s="115"/>
    </row>
    <row r="136" spans="1:167" ht="13.5" thickBot="1" x14ac:dyDescent="0.25">
      <c r="A136" s="32"/>
      <c r="B136" s="32"/>
      <c r="C136" s="32"/>
      <c r="D136" s="106" t="s">
        <v>148</v>
      </c>
      <c r="E136" s="107" t="s">
        <v>207</v>
      </c>
      <c r="F136" s="108">
        <f>B4+(122*B6)</f>
        <v>123</v>
      </c>
      <c r="G136" s="104"/>
      <c r="H136" s="43"/>
      <c r="I136" s="109"/>
      <c r="J136" s="58"/>
      <c r="K136" s="148">
        <f>K119^3+L119^3+M119^3+N119^3+K120^3+L120^3+M120^3+N120^3+K121^3+L121^3+M121^3+N121^3+K122^3+L122^3+M122^3+N122^3</f>
        <v>0</v>
      </c>
      <c r="L136" s="149">
        <f>K123^3+L123^3+M123^3+N123^3+K124^3+L124^3+M124^3+N124^3+K125^3+L125^3+M125^3+N125^3+K126^3+L126^3+M126^3+N126^3</f>
        <v>0</v>
      </c>
      <c r="M136" s="149">
        <f>K127^3+L127^3+M127^3+N127^3+K128^3+L128^3+M128^3+N128^3+K129^3+L129^3+M129^3+N129^3+K130^3+L130^3+M130^3+N130^3</f>
        <v>0</v>
      </c>
      <c r="N136" s="149">
        <f>K131^3+L131^3+M131^3+N131^3+K132^3+L132^3+M132^3+N132^3+K133^3+L133^3+M133^3+N133^3+K134^3+L134^3+M134^3+N134^3</f>
        <v>0</v>
      </c>
      <c r="O136" s="149">
        <f>O119^3+P119^3+Q119^3+R119^3+O120^3+P120^3+Q120^3+R120^3+O121^3+P121^3+Q121^3+R121^3+O122^3+P122^3+Q122^3+R122^3</f>
        <v>0</v>
      </c>
      <c r="P136" s="149">
        <f>O123^3+P123^3+Q123^3+R123^3+O124^3+P124^3+Q124^3+R124^3+O125^3+P125^3+Q125^3+R125^3+O126^3+P126^3+Q126^3+R126^3</f>
        <v>0</v>
      </c>
      <c r="Q136" s="149">
        <f>O127^3+P127^3+Q127^3+R127^3+O128^3+P128^3+Q128^3+R128^3+O129^3+P129^3+Q129^3+R129^3+O130^3+P130^3+Q130^3+R130^3</f>
        <v>0</v>
      </c>
      <c r="R136" s="149">
        <f>O131^3+P131^3+Q131^3+R131^3+O132^3+P132^3+Q132^3+R132^3+O133^3+P133^3+Q133^3+R133^3+O134^3+P134^3+Q134^3+R134^3</f>
        <v>0</v>
      </c>
      <c r="S136" s="149">
        <f>S119^3+T119^3+U119^3+V119^3+S120^3+T120^3+U120^3+V120^3+S121^3+T121^3+U121^3+V121^3+S122^3+T122^3+U122^3+V122^3</f>
        <v>0</v>
      </c>
      <c r="T136" s="149">
        <f>S123^3+T123^3+U123^3+V123^3+S124^3+T124^3+U124^3+V124^3+S125^3+T125^3+U125^3+V125^3+S126^3+T126^3+U126^3+V126^3</f>
        <v>0</v>
      </c>
      <c r="U136" s="149">
        <f>S127^3+T127^3+U127^3+V127^3+S128^3+T128^3+U128^3+V128^3+S129^3+T129^3+U129^3+V129^3+S130^3+T130^3+U130^3+V130^3</f>
        <v>0</v>
      </c>
      <c r="V136" s="149">
        <f>S131^3+T131^3+U131^3+V131^3+S132^3+T132^3+U132^3+V132^3+S133^3+T133^3+U133^3+V133^3+S134^3+T134^3+U134^3+V134^3</f>
        <v>0</v>
      </c>
      <c r="W136" s="149">
        <f>W119^3+X119^3+Y119^3+Z119^3+W120^3+X120^3+Y120^3+Z120^3+W121^3+X121^3+Y121^3+Z121^3+W122^3+X122^3+Y122^3+Z122^3</f>
        <v>0</v>
      </c>
      <c r="X136" s="149">
        <f>W123^3+X123^3+Y123^3+Z123^3+W124^3+X124^3+Y124^3+Z124^3+W125^3+X125^3+Y125^3+Z125^3+W126^3+X126^3+Y126^3+Z126^3</f>
        <v>0</v>
      </c>
      <c r="Y136" s="149">
        <f>W127^3+X127^3+Y127^3+Z127^3+W128^3+X128^3+Y128^3+Z128^3+W129^3+X129^3+Y129^3+Z129^3+W130^3+X130^3+Y130^3+Z130^3</f>
        <v>0</v>
      </c>
      <c r="Z136" s="149">
        <f>W131^3+X131^3+Y131^3+Z131^3+W132^3+X132^3+Y132^3+Z132^3+W133^3+X133^3+Y133^3+Z133^3+W134^3+X134^3+Y134^3+Z134^3</f>
        <v>0</v>
      </c>
      <c r="AA136" s="129">
        <f>SUMSQ(K134,L133,M132,N131,O130,P129,Q128,R127,S126,T125,U124,V123,W122,X121,Y120,BN118,Z119)</f>
        <v>0</v>
      </c>
      <c r="AB136" s="130">
        <f>SUMSQ(K126,L125,M124,N123,O122,P121,Q120,R119,S134,T133,U132,V131,W130,X129,Y128,Z127)</f>
        <v>0</v>
      </c>
      <c r="AC136" s="32"/>
      <c r="AD136" s="131"/>
      <c r="AE136" s="131"/>
      <c r="AF136" s="131"/>
      <c r="AG136" s="131"/>
      <c r="AH136" s="131"/>
      <c r="AI136" s="131"/>
      <c r="AJ136" s="131"/>
      <c r="AK136" s="131"/>
      <c r="AL136" s="131"/>
      <c r="AM136" s="131"/>
      <c r="AN136" s="131"/>
      <c r="AO136" s="131"/>
      <c r="AP136" s="131"/>
      <c r="AQ136" s="131"/>
      <c r="AR136" s="131"/>
      <c r="AS136" s="131"/>
      <c r="AT136" s="32"/>
      <c r="AU136" s="115"/>
      <c r="AW136" s="109"/>
      <c r="AX136" s="58"/>
      <c r="AY136" s="127">
        <f>AY119^3+AZ119^3+BA119^3+BB119^3+AY120^3+AZ120^3+BA120^3+BB120^3+AY121^3+AZ121^3+BA121^3+BB121^3+AY122^3+AZ122^3+BA122^3+BB122^3</f>
        <v>0</v>
      </c>
      <c r="AZ136" s="128">
        <f>AY123^3+AZ123^3+BA123^3+BB123^3+AY124^3+AZ124^3+BA124^3+BB124^3+AY125^3+AZ125^3+BA125^3+BB125^3+AY126^3+AZ126^3+BA126^3+BB126^3</f>
        <v>0</v>
      </c>
      <c r="BA136" s="128">
        <f>AY127^3+AZ127^3+BA127^3+BB127^3+AY128^3+AZ128^3+BA128^3+BB128^3+AY129^3+AZ129^3+BA129^3+BB129^3+AY130^3+AZ130^3+BA130^3+BB130^3</f>
        <v>0</v>
      </c>
      <c r="BB136" s="128">
        <f>AY131^3+AZ131^3+BA131^3+BB131^3+AY132^3+AZ132^3+BA132^3+BB132^3+AY133^3+AZ133^3+BA133^3+BB133^3+AY134^3+AZ134^3+BA134^3+BB134^3</f>
        <v>0</v>
      </c>
      <c r="BC136" s="128">
        <f>BC119^3+BD119^3+BE119^3+BF119^3+BC120^3+BD120^3+BE120^3+BF120^3+BC121^3+BD121^3+BE121^3+BF121^3+BC122^3+BD122^3+BE122^3+BF122^3</f>
        <v>0</v>
      </c>
      <c r="BD136" s="128">
        <f>BC123^3+BD123^3+BE123^3+BF123^3+BC124^3+BD124^3+BE124^3+BF124^3+BC125^3+BD125^3+BE125^3+BF125^3+BC126^3+BD126^3+BE126^3+BF126^3</f>
        <v>0</v>
      </c>
      <c r="BE136" s="128">
        <f>BC127^3+BD127^3+BE127^3+BF127^3+BC128^3+BD128^3+BE128^3+BF128^3+BC129^3+BD129^3+BE129^3+BF129^3+BC130^3+BD130^3+BE130^3+BF130^3</f>
        <v>0</v>
      </c>
      <c r="BF136" s="128">
        <f>BC131^3+BD131^3+BE131^3+BF131^3+BC132^3+BD132^3+BE132^3+BF132^3+BC133^3+BD133^3+BE133^3+BF133^3+BC134^3+BD134^3+BE134^3+BF134^3</f>
        <v>0</v>
      </c>
      <c r="BG136" s="128">
        <f>BG119^3+BH119^3+BI119^3+BJ119^3+BG120^3+BH120^3+BI120^3+BJ120^3+BG121^3+BH121^3+BI121^3+BJ121^3+BG122^3+BH122^3+BI122^3+BJ122^3</f>
        <v>0</v>
      </c>
      <c r="BH136" s="128">
        <f>BG123^3+BH123^3+BI123^3+BJ123^3+BG124^3+BH124^3+BI124^3+BJ124^3+BG125^3+BH125^3+BI125^3+BJ125^3+BG126^3+BH126^3+BI126^3+BJ126^3</f>
        <v>0</v>
      </c>
      <c r="BI136" s="128">
        <f>BG127^3+BH127^3+BI127^3+BJ127^3+BG128^3+BH128^3+BI128^3+BJ128^3+BG129^3+BH129^3+BI129^3+BJ129^3+BG130^3+BH130^3+BI130^3+BJ130^3</f>
        <v>0</v>
      </c>
      <c r="BJ136" s="128">
        <f>BG131^3+BH131^3+BI131^3+BJ131^3+BG132^3+BH132^3+BI132^3+BJ132^3+BG133^3+BH133^3+BI133^3+BJ133^3+BG134^3+BH134^3+BI134^3+BJ134^3</f>
        <v>0</v>
      </c>
      <c r="BK136" s="128">
        <f>BK119^3+BL119^3+BM119^3+BN119^3+BK120^3+BL120^3+BM120^3+BN120^3+BK121^3+BL121^3+BM121^3+BN121^3+BK122^3+BL122^3+BM122^3+BN122^3</f>
        <v>0</v>
      </c>
      <c r="BL136" s="128">
        <f>BK123^3+BL123^3+BM123^3+BN123^3+BK124^3+BL124^3+BM124^3+BN124^3+BK125^3+BL125^3+BM125^3+BN125^3+BK126^3+BL126^3+BM126^3+BN126^3</f>
        <v>0</v>
      </c>
      <c r="BM136" s="128">
        <f>BK127^3+BL127^3+BM127^3+BN127^3+BK128^3+BL128^3+BM128^3+BN128^3+BK129^3+BL129^3+BM129^3+BN129^3+BK130^3+BL130^3+BM130^3+BN130^3</f>
        <v>0</v>
      </c>
      <c r="BN136" s="128">
        <f>BK131^3+BL131^3+BM131^3+BN131^3+BK132^3+BL132^3+BM132^3+BN132^3+BK133^3+BL133^3+BM133^3+BN133^3+BK134^3+BL134^3+BM134^3+BN134^3</f>
        <v>0</v>
      </c>
      <c r="BO136" s="129">
        <f>SUMSQ(AY134,AZ133,BA132,BB131,BC130,BD129,BE128,BF127,BG126,BH125,BI124,BJ123,BK122,BL121,BM120,DB118,BN119)</f>
        <v>0</v>
      </c>
      <c r="BP136" s="130">
        <f>SUMSQ(AY126,AZ125,BA124,BB123,BC122,BD121,BE120,BF119,BG134,BH133,BI132,BJ131,BK130,BL129,BM128,BN127)</f>
        <v>0</v>
      </c>
      <c r="BQ136" s="32"/>
      <c r="BR136" s="131"/>
      <c r="BS136" s="131"/>
      <c r="BT136" s="131"/>
      <c r="BU136" s="131"/>
      <c r="BV136" s="131"/>
      <c r="BW136" s="131"/>
      <c r="BX136" s="131"/>
      <c r="BY136" s="131"/>
      <c r="BZ136" s="131"/>
      <c r="CA136" s="131"/>
      <c r="CB136" s="131"/>
      <c r="CC136" s="131"/>
      <c r="CD136" s="131"/>
      <c r="CE136" s="131"/>
      <c r="CF136" s="131"/>
      <c r="CG136" s="131"/>
      <c r="CH136" s="32"/>
      <c r="CI136" s="115"/>
      <c r="CJ136" s="144"/>
      <c r="CK136" s="109"/>
      <c r="CL136" s="58"/>
      <c r="CM136" s="127">
        <f>CM119^3+CN119^3+CO119^3+CP119^3+CM120^3+CN120^3+CO120^3+CP120^3+CM121^3+CN121^3+CO121^3+CP121^3+CM122^3+CN122^3+CO122^3+CP122^3</f>
        <v>0</v>
      </c>
      <c r="CN136" s="128">
        <f>CM123^3+CN123^3+CO123^3+CP123^3+CM124^3+CN124^3+CO124^3+CP124^3+CM125^3+CN125^3+CO125^3+CP125^3+CM126^3+CN126^3+CO126^3+CP126^3</f>
        <v>0</v>
      </c>
      <c r="CO136" s="128">
        <f>CM127^3+CN127^3+CO127^3+CP127^3+CM128^3+CN128^3+CO128^3+CP128^3+CM129^3+CN129^3+CO129^3+CP129^3+CM130^3+CN130^3+CO130^3+CP130^3</f>
        <v>0</v>
      </c>
      <c r="CP136" s="128">
        <f>CM131^3+CN131^3+CO131^3+CP131^3+CM132^3+CN132^3+CO132^3+CP132^3+CM133^3+CN133^3+CO133^3+CP133^3+CM134^3+CN134^3+CO134^3+CP134^3</f>
        <v>0</v>
      </c>
      <c r="CQ136" s="128">
        <f>CQ119^3+CR119^3+CS119^3+CT119^3+CQ120^3+CR120^3+CS120^3+CT120^3+CQ121^3+CR121^3+CS121^3+CT121^3+CQ122^3+CR122^3+CS122^3+CT122^3</f>
        <v>0</v>
      </c>
      <c r="CR136" s="128">
        <f>CQ123^3+CR123^3+CS123^3+CT123^3+CQ124^3+CR124^3+CS124^3+CT124^3+CQ125^3+CR125^3+CS125^3+CT125^3+CQ126^3+CR126^3+CS126^3+CT126^3</f>
        <v>0</v>
      </c>
      <c r="CS136" s="128">
        <f>CQ127^3+CR127^3+CS127^3+CT127^3+CQ128^3+CR128^3+CS128^3+CT128^3+CQ129^3+CR129^3+CS129^3+CT129^3+CQ130^3+CR130^3+CS130^3+CT130^3</f>
        <v>0</v>
      </c>
      <c r="CT136" s="128">
        <f>CQ131^3+CR131^3+CS131^3+CT131^3+CQ132^3+CR132^3+CS132^3+CT132^3+CQ133^3+CR133^3+CS133^3+CT133^3+CQ134^3+CR134^3+CS134^3+CT134^3</f>
        <v>0</v>
      </c>
      <c r="CU136" s="128">
        <f>CU119^3+CV119^3+CW119^3+CX119^3+CU120^3+CV120^3+CW120^3+CX120^3+CU121^3+CV121^3+CW121^3+CX121^3+CU122^3+CV122^3+CW122^3+CX122^3</f>
        <v>0</v>
      </c>
      <c r="CV136" s="128">
        <f>CU123^3+CV123^3+CW123^3+CX123^3+CU124^3+CV124^3+CW124^3+CX124^3+CU125^3+CV125^3+CW125^3+CX125^3+CU126^3+CV126^3+CW126^3+CX126^3</f>
        <v>0</v>
      </c>
      <c r="CW136" s="128">
        <f>CU127^3+CV127^3+CW127^3+CX127^3+CU128^3+CV128^3+CW128^3+CX128^3+CU129^3+CV129^3+CW129^3+CX129^3+CU130^3+CV130^3+CW130^3+CX130^3</f>
        <v>0</v>
      </c>
      <c r="CX136" s="128">
        <f>CU131^3+CV131^3+CW131^3+CX131^3+CU132^3+CV132^3+CW132^3+CX132^3+CU133^3+CV133^3+CW133^3+CX133^3+CU134^3+CV134^3+CW134^3+CX134^3</f>
        <v>0</v>
      </c>
      <c r="CY136" s="128">
        <f>CY119^3+CZ119^3+DA119^3+DB119^3+CY120^3+CZ120^3+DA120^3+DB120^3+CY121^3+CZ121^3+DA121^3+DB121^3+CY122^3+CZ122^3+DA122^3+DB122^3</f>
        <v>0</v>
      </c>
      <c r="CZ136" s="128">
        <f>CY123^3+CZ123^3+DA123^3+DB123^3+CY124^3+CZ124^3+DA124^3+DB124^3+CY125^3+CZ125^3+DA125^3+DB125^3+CY126^3+CZ126^3+DA126^3+DB126^3</f>
        <v>0</v>
      </c>
      <c r="DA136" s="128">
        <f>CY127^3+CZ127^3+DA127^3+DB127^3+CY128^3+CZ128^3+DA128^3+DB128^3+CY129^3+CZ129^3+DA129^3+DB129^3+CY130^3+CZ130^3+DA130^3+DB130^3</f>
        <v>0</v>
      </c>
      <c r="DB136" s="128">
        <f>CY131^3+CZ131^3+DA131^3+DB131^3+CY132^3+CZ132^3+DA132^3+DB132^3+CY133^3+CZ133^3+DA133^3+DB133^3+CY134^3+CZ134^3+DA134^3+DB134^3</f>
        <v>0</v>
      </c>
      <c r="DC136" s="129">
        <f>SUMSQ(CM134,CN133,CO132,CP131,CQ130,CR129,CS128,CT127,CU126,CV125,CW124,CX123,CY122,CZ121,DA120,EP118,DB119)</f>
        <v>0</v>
      </c>
      <c r="DD136" s="130">
        <f>SUMSQ(CM126,CN125,CO124,CP123,CQ122,CR121,CS120,CT119,CU134,CV133,CW132,CX131,CY130,CZ129,DA128,DB127)</f>
        <v>0</v>
      </c>
      <c r="DE136" s="32"/>
      <c r="DF136" s="131"/>
      <c r="DG136" s="131"/>
      <c r="DH136" s="131"/>
      <c r="DI136" s="131"/>
      <c r="DJ136" s="131"/>
      <c r="DK136" s="131"/>
      <c r="DL136" s="131"/>
      <c r="DM136" s="131"/>
      <c r="DN136" s="131"/>
      <c r="DO136" s="131"/>
      <c r="DP136" s="131"/>
      <c r="DQ136" s="131"/>
      <c r="DR136" s="131"/>
      <c r="DS136" s="131"/>
      <c r="DT136" s="131"/>
      <c r="DU136" s="131"/>
      <c r="DV136" s="32"/>
      <c r="DW136" s="115"/>
      <c r="DY136" s="109"/>
      <c r="DZ136" s="58"/>
      <c r="EA136" s="127">
        <f>EA119^3+EB119^3+EC119^3+ED119^3+EA120^3+EB120^3+EC120^3+ED120^3+EA121^3+EB121^3+EC121^3+ED121^3+EA122^3+EB122^3+EC122^3+ED122^3</f>
        <v>0</v>
      </c>
      <c r="EB136" s="128">
        <f>EA123^3+EB123^3+EC123^3+ED123^3+EA124^3+EB124^3+EC124^3+ED124^3+EA125^3+EB125^3+EC125^3+ED125^3+EA126^3+EB126^3+EC126^3+ED126^3</f>
        <v>0</v>
      </c>
      <c r="EC136" s="128">
        <f>EA127^3+EB127^3+EC127^3+ED127^3+EA128^3+EB128^3+EC128^3+ED128^3+EA129^3+EB129^3+EC129^3+ED129^3+EA130^3+EB130^3+EC130^3+ED130^3</f>
        <v>0</v>
      </c>
      <c r="ED136" s="128">
        <f>EA131^3+EB131^3+EC131^3+ED131^3+EA132^3+EB132^3+EC132^3+ED132^3+EA133^3+EB133^3+EC133^3+ED133^3+EA134^3+EB134^3+EC134^3+ED134^3</f>
        <v>0</v>
      </c>
      <c r="EE136" s="128">
        <f>EE119^3+EF119^3+EG119^3+EH119^3+EE120^3+EF120^3+EG120^3+EH120^3+EE121^3+EF121^3+EG121^3+EH121^3+EE122^3+EF122^3+EG122^3+EH122^3</f>
        <v>0</v>
      </c>
      <c r="EF136" s="128">
        <f>EE123^3+EF123^3+EG123^3+EH123^3+EE124^3+EF124^3+EG124^3+EH124^3+EE125^3+EF125^3+EG125^3+EH125^3+EE126^3+EF126^3+EG126^3+EH126^3</f>
        <v>0</v>
      </c>
      <c r="EG136" s="128">
        <f>EE127^3+EF127^3+EG127^3+EH127^3+EE128^3+EF128^3+EG128^3+EH128^3+EE129^3+EF129^3+EG129^3+EH129^3+EE130^3+EF130^3+EG130^3+EH130^3</f>
        <v>0</v>
      </c>
      <c r="EH136" s="128">
        <f>EE131^3+EF131^3+EG131^3+EH131^3+EE132^3+EF132^3+EG132^3+EH132^3+EE133^3+EF133^3+EG133^3+EH133^3+EE134^3+EF134^3+EG134^3+EH134^3</f>
        <v>0</v>
      </c>
      <c r="EI136" s="128">
        <f>EI119^3+EJ119^3+EK119^3+EL119^3+EI120^3+EJ120^3+EK120^3+EL120^3+EI121^3+EJ121^3+EK121^3+EL121^3+EI122^3+EJ122^3+EK122^3+EL122^3</f>
        <v>0</v>
      </c>
      <c r="EJ136" s="128">
        <f>EI123^3+EJ123^3+EK123^3+EL123^3+EI124^3+EJ124^3+EK124^3+EL124^3+EI125^3+EJ125^3+EK125^3+EL125^3+EI126^3+EJ126^3+EK126^3+EL126^3</f>
        <v>0</v>
      </c>
      <c r="EK136" s="128">
        <f>EI127^3+EJ127^3+EK127^3+EL127^3+EI128^3+EJ128^3+EK128^3+EL128^3+EI129^3+EJ129^3+EK129^3+EL129^3+EI130^3+EJ130^3+EK130^3+EL130^3</f>
        <v>0</v>
      </c>
      <c r="EL136" s="128">
        <f>EI131^3+EJ131^3+EK131^3+EL131^3+EI132^3+EJ132^3+EK132^3+EL132^3+EI133^3+EJ133^3+EK133^3+EL133^3+EI134^3+EJ134^3+EK134^3+EL134^3</f>
        <v>0</v>
      </c>
      <c r="EM136" s="128">
        <f>EM119^3+EN119^3+EO119^3+EP119^3+EM120^3+EN120^3+EO120^3+EP120^3+EM121^3+EN121^3+EO121^3+EP121^3+EM122^3+EN122^3+EO122^3+EP122^3</f>
        <v>0</v>
      </c>
      <c r="EN136" s="128">
        <f>EM123^3+EN123^3+EO123^3+EP123^3+EM124^3+EN124^3+EO124^3+EP124^3+EM125^3+EN125^3+EO125^3+EP125^3+EM126^3+EN126^3+EO126^3+EP126^3</f>
        <v>0</v>
      </c>
      <c r="EO136" s="128">
        <f>EM127^3+EN127^3+EO127^3+EP127^3+EM128^3+EN128^3+EO128^3+EP128^3+EM129^3+EN129^3+EO129^3+EP129^3+EM130^3+EN130^3+EO130^3+EP130^3</f>
        <v>0</v>
      </c>
      <c r="EP136" s="128">
        <f>EM131^3+EN131^3+EO131^3+EP131^3+EM132^3+EN132^3+EO132^3+EP132^3+EM133^3+EN133^3+EO133^3+EP133^3+EM134^3+EN134^3+EO134^3+EP134^3</f>
        <v>0</v>
      </c>
      <c r="EQ136" s="129">
        <f>SUMSQ(EA134,EB133,EC132,ED131,EE130,EF129,EG128,EH127,EI126,EJ125,EK124,EL123,EM122,EN121,EO120,GD118,EP119)</f>
        <v>0</v>
      </c>
      <c r="ER136" s="130">
        <f>SUMSQ(EA126,EB125,EC124,ED123,EE122,EF121,EG120,EH119,EI134,EJ133,EK132,EL131,EM130,EN129,EO128,EP127)</f>
        <v>0</v>
      </c>
      <c r="ES136" s="32"/>
      <c r="ET136" s="131"/>
      <c r="EU136" s="131"/>
      <c r="EV136" s="131"/>
      <c r="EW136" s="131"/>
      <c r="EX136" s="131"/>
      <c r="EY136" s="131"/>
      <c r="EZ136" s="131"/>
      <c r="FA136" s="131"/>
      <c r="FB136" s="131"/>
      <c r="FC136" s="131"/>
      <c r="FD136" s="131"/>
      <c r="FE136" s="131"/>
      <c r="FF136" s="131"/>
      <c r="FG136" s="131"/>
      <c r="FH136" s="131"/>
      <c r="FI136" s="131"/>
      <c r="FJ136" s="32"/>
      <c r="FK136" s="115"/>
    </row>
    <row r="137" spans="1:167" ht="13.5" thickBot="1" x14ac:dyDescent="0.25">
      <c r="A137" s="32"/>
      <c r="B137" s="32"/>
      <c r="C137" s="32"/>
      <c r="D137" s="106" t="s">
        <v>47</v>
      </c>
      <c r="E137" s="107" t="s">
        <v>207</v>
      </c>
      <c r="F137" s="110">
        <f>B4+(123*B6)</f>
        <v>124</v>
      </c>
      <c r="G137" s="104"/>
      <c r="H137" s="43"/>
      <c r="I137" s="109"/>
      <c r="J137" s="58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137"/>
      <c r="AB137" s="137"/>
      <c r="AC137" s="32" t="s">
        <v>0</v>
      </c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32"/>
      <c r="AU137" s="115"/>
      <c r="AW137" s="109"/>
      <c r="AX137" s="58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  <c r="BN137" s="46"/>
      <c r="BO137" s="137"/>
      <c r="BP137" s="137"/>
      <c r="BQ137" s="32" t="s">
        <v>0</v>
      </c>
      <c r="BR137" s="135"/>
      <c r="BS137" s="135"/>
      <c r="BT137" s="135"/>
      <c r="BU137" s="135"/>
      <c r="BV137" s="135"/>
      <c r="BW137" s="135"/>
      <c r="BX137" s="135"/>
      <c r="BY137" s="135"/>
      <c r="BZ137" s="135"/>
      <c r="CA137" s="135"/>
      <c r="CB137" s="135"/>
      <c r="CC137" s="135"/>
      <c r="CD137" s="135"/>
      <c r="CE137" s="135"/>
      <c r="CF137" s="135"/>
      <c r="CG137" s="135"/>
      <c r="CH137" s="32"/>
      <c r="CI137" s="115"/>
      <c r="CJ137" s="144"/>
      <c r="CK137" s="109"/>
      <c r="CL137" s="58"/>
      <c r="CM137" s="46"/>
      <c r="CN137" s="46"/>
      <c r="CO137" s="46"/>
      <c r="CP137" s="46"/>
      <c r="CQ137" s="46"/>
      <c r="CR137" s="46"/>
      <c r="CS137" s="46"/>
      <c r="CT137" s="46"/>
      <c r="CU137" s="46"/>
      <c r="CV137" s="46"/>
      <c r="CW137" s="46"/>
      <c r="CX137" s="46"/>
      <c r="CY137" s="46"/>
      <c r="CZ137" s="46"/>
      <c r="DA137" s="46"/>
      <c r="DB137" s="46"/>
      <c r="DC137" s="137"/>
      <c r="DD137" s="137"/>
      <c r="DE137" s="32" t="s">
        <v>0</v>
      </c>
      <c r="DF137" s="135"/>
      <c r="DG137" s="135"/>
      <c r="DH137" s="135"/>
      <c r="DI137" s="135"/>
      <c r="DJ137" s="135"/>
      <c r="DK137" s="135"/>
      <c r="DL137" s="135"/>
      <c r="DM137" s="135"/>
      <c r="DN137" s="135"/>
      <c r="DO137" s="135"/>
      <c r="DP137" s="135"/>
      <c r="DQ137" s="135"/>
      <c r="DR137" s="135"/>
      <c r="DS137" s="135"/>
      <c r="DT137" s="135"/>
      <c r="DU137" s="135"/>
      <c r="DV137" s="32"/>
      <c r="DW137" s="115"/>
      <c r="DY137" s="109"/>
      <c r="DZ137" s="58"/>
      <c r="EA137" s="46"/>
      <c r="EB137" s="46"/>
      <c r="EC137" s="46"/>
      <c r="ED137" s="46"/>
      <c r="EE137" s="46"/>
      <c r="EF137" s="46"/>
      <c r="EG137" s="46"/>
      <c r="EH137" s="46"/>
      <c r="EI137" s="46"/>
      <c r="EJ137" s="46"/>
      <c r="EK137" s="46"/>
      <c r="EL137" s="46"/>
      <c r="EM137" s="46"/>
      <c r="EN137" s="46"/>
      <c r="EO137" s="46"/>
      <c r="EP137" s="46"/>
      <c r="EQ137" s="137"/>
      <c r="ER137" s="137"/>
      <c r="ES137" s="32" t="s">
        <v>0</v>
      </c>
      <c r="ET137" s="135"/>
      <c r="EU137" s="135"/>
      <c r="EV137" s="135"/>
      <c r="EW137" s="135"/>
      <c r="EX137" s="135"/>
      <c r="EY137" s="135"/>
      <c r="EZ137" s="135"/>
      <c r="FA137" s="135"/>
      <c r="FB137" s="135"/>
      <c r="FC137" s="135"/>
      <c r="FD137" s="135"/>
      <c r="FE137" s="135"/>
      <c r="FF137" s="135"/>
      <c r="FG137" s="135"/>
      <c r="FH137" s="135"/>
      <c r="FI137" s="135"/>
      <c r="FJ137" s="32"/>
      <c r="FK137" s="115"/>
    </row>
    <row r="138" spans="1:167" ht="14.25" thickTop="1" thickBot="1" x14ac:dyDescent="0.25">
      <c r="A138" s="32"/>
      <c r="B138" s="32"/>
      <c r="C138" s="32"/>
      <c r="D138" s="106" t="s">
        <v>127</v>
      </c>
      <c r="E138" s="107" t="s">
        <v>207</v>
      </c>
      <c r="F138" s="110">
        <f>B4+(124*B6)</f>
        <v>125</v>
      </c>
      <c r="G138" s="104"/>
      <c r="H138" s="43"/>
      <c r="I138" s="138"/>
      <c r="J138" s="142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  <c r="Y138" s="143"/>
      <c r="Z138" s="143"/>
      <c r="AA138" s="143"/>
      <c r="AB138" s="143"/>
      <c r="AC138" s="143"/>
      <c r="AD138" s="140"/>
      <c r="AE138" s="140"/>
      <c r="AF138" s="140"/>
      <c r="AG138" s="140"/>
      <c r="AH138" s="140"/>
      <c r="AI138" s="140"/>
      <c r="AJ138" s="140"/>
      <c r="AK138" s="140"/>
      <c r="AL138" s="140"/>
      <c r="AM138" s="140"/>
      <c r="AN138" s="140"/>
      <c r="AO138" s="140"/>
      <c r="AP138" s="140"/>
      <c r="AQ138" s="140"/>
      <c r="AR138" s="140"/>
      <c r="AS138" s="140"/>
      <c r="AT138" s="139"/>
      <c r="AU138" s="141" t="s">
        <v>0</v>
      </c>
      <c r="AW138" s="138"/>
      <c r="AX138" s="142"/>
      <c r="AY138" s="143"/>
      <c r="AZ138" s="143"/>
      <c r="BA138" s="143"/>
      <c r="BB138" s="143"/>
      <c r="BC138" s="143"/>
      <c r="BD138" s="143"/>
      <c r="BE138" s="143"/>
      <c r="BF138" s="143"/>
      <c r="BG138" s="143"/>
      <c r="BH138" s="143"/>
      <c r="BI138" s="143"/>
      <c r="BJ138" s="143"/>
      <c r="BK138" s="143"/>
      <c r="BL138" s="143"/>
      <c r="BM138" s="143"/>
      <c r="BN138" s="143"/>
      <c r="BO138" s="143"/>
      <c r="BP138" s="143"/>
      <c r="BQ138" s="143"/>
      <c r="BR138" s="140"/>
      <c r="BS138" s="140"/>
      <c r="BT138" s="140"/>
      <c r="BU138" s="140"/>
      <c r="BV138" s="140"/>
      <c r="BW138" s="140"/>
      <c r="BX138" s="140"/>
      <c r="BY138" s="140"/>
      <c r="BZ138" s="140"/>
      <c r="CA138" s="140"/>
      <c r="CB138" s="140"/>
      <c r="CC138" s="140"/>
      <c r="CD138" s="140"/>
      <c r="CE138" s="140"/>
      <c r="CF138" s="140"/>
      <c r="CG138" s="140"/>
      <c r="CH138" s="139"/>
      <c r="CI138" s="141" t="s">
        <v>0</v>
      </c>
      <c r="CJ138" s="144"/>
      <c r="CK138" s="138"/>
      <c r="CL138" s="142"/>
      <c r="CM138" s="143"/>
      <c r="CN138" s="143"/>
      <c r="CO138" s="143"/>
      <c r="CP138" s="143"/>
      <c r="CQ138" s="143"/>
      <c r="CR138" s="143"/>
      <c r="CS138" s="143"/>
      <c r="CT138" s="143"/>
      <c r="CU138" s="143"/>
      <c r="CV138" s="143"/>
      <c r="CW138" s="143"/>
      <c r="CX138" s="143"/>
      <c r="CY138" s="143"/>
      <c r="CZ138" s="143"/>
      <c r="DA138" s="143"/>
      <c r="DB138" s="143"/>
      <c r="DC138" s="143"/>
      <c r="DD138" s="143"/>
      <c r="DE138" s="143"/>
      <c r="DF138" s="140"/>
      <c r="DG138" s="140"/>
      <c r="DH138" s="140"/>
      <c r="DI138" s="140"/>
      <c r="DJ138" s="140"/>
      <c r="DK138" s="140"/>
      <c r="DL138" s="140"/>
      <c r="DM138" s="140"/>
      <c r="DN138" s="140"/>
      <c r="DO138" s="140"/>
      <c r="DP138" s="140"/>
      <c r="DQ138" s="140"/>
      <c r="DR138" s="140"/>
      <c r="DS138" s="140"/>
      <c r="DT138" s="140"/>
      <c r="DU138" s="140"/>
      <c r="DV138" s="139"/>
      <c r="DW138" s="141" t="s">
        <v>0</v>
      </c>
      <c r="DY138" s="138"/>
      <c r="DZ138" s="142"/>
      <c r="EA138" s="143"/>
      <c r="EB138" s="143"/>
      <c r="EC138" s="143"/>
      <c r="ED138" s="143"/>
      <c r="EE138" s="143"/>
      <c r="EF138" s="143"/>
      <c r="EG138" s="143"/>
      <c r="EH138" s="143"/>
      <c r="EI138" s="143"/>
      <c r="EJ138" s="143"/>
      <c r="EK138" s="143"/>
      <c r="EL138" s="143"/>
      <c r="EM138" s="143"/>
      <c r="EN138" s="143"/>
      <c r="EO138" s="143"/>
      <c r="EP138" s="143"/>
      <c r="EQ138" s="143"/>
      <c r="ER138" s="143"/>
      <c r="ES138" s="143"/>
      <c r="ET138" s="140"/>
      <c r="EU138" s="140"/>
      <c r="EV138" s="140"/>
      <c r="EW138" s="140"/>
      <c r="EX138" s="140"/>
      <c r="EY138" s="140"/>
      <c r="EZ138" s="140"/>
      <c r="FA138" s="140"/>
      <c r="FB138" s="140"/>
      <c r="FC138" s="140"/>
      <c r="FD138" s="140"/>
      <c r="FE138" s="140"/>
      <c r="FF138" s="140"/>
      <c r="FG138" s="140"/>
      <c r="FH138" s="140"/>
      <c r="FI138" s="140"/>
      <c r="FJ138" s="139"/>
      <c r="FK138" s="141" t="s">
        <v>0</v>
      </c>
    </row>
    <row r="139" spans="1:167" ht="14.25" thickTop="1" thickBot="1" x14ac:dyDescent="0.25">
      <c r="A139" s="32"/>
      <c r="B139" s="32"/>
      <c r="C139" s="32"/>
      <c r="D139" s="106" t="s">
        <v>232</v>
      </c>
      <c r="E139" s="107" t="s">
        <v>207</v>
      </c>
      <c r="F139" s="108">
        <f>B4+(125*B6)</f>
        <v>126</v>
      </c>
      <c r="G139" s="104"/>
      <c r="H139" s="43"/>
      <c r="R139" s="25" t="s">
        <v>0</v>
      </c>
      <c r="V139" s="25" t="s">
        <v>0</v>
      </c>
      <c r="W139" s="25" t="s">
        <v>0</v>
      </c>
      <c r="Y139" s="25" t="s">
        <v>0</v>
      </c>
      <c r="CJ139" s="144"/>
    </row>
    <row r="140" spans="1:167" ht="14.25" thickTop="1" thickBot="1" x14ac:dyDescent="0.25">
      <c r="A140" s="32"/>
      <c r="B140" s="32"/>
      <c r="C140" s="32"/>
      <c r="D140" s="106" t="s">
        <v>263</v>
      </c>
      <c r="E140" s="107" t="s">
        <v>207</v>
      </c>
      <c r="F140" s="108">
        <f>B4+(126*B6)</f>
        <v>127</v>
      </c>
      <c r="G140" s="104"/>
      <c r="H140" s="43"/>
      <c r="I140" s="38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40"/>
      <c r="AE140" s="40"/>
      <c r="AF140" s="40"/>
      <c r="AG140" s="40"/>
      <c r="AH140" s="40"/>
      <c r="AI140" s="40"/>
      <c r="AJ140" s="40"/>
      <c r="AK140" s="40"/>
      <c r="AL140" s="40"/>
      <c r="AM140" s="40"/>
      <c r="AN140" s="40"/>
      <c r="AO140" s="40"/>
      <c r="AP140" s="40"/>
      <c r="AQ140" s="40"/>
      <c r="AR140" s="40"/>
      <c r="AS140" s="40"/>
      <c r="AT140" s="39"/>
      <c r="AU140" s="41"/>
      <c r="AW140" s="38"/>
      <c r="AX140" s="39"/>
      <c r="AY140" s="39"/>
      <c r="AZ140" s="39"/>
      <c r="BA140" s="39"/>
      <c r="BB140" s="39"/>
      <c r="BC140" s="39"/>
      <c r="BD140" s="39"/>
      <c r="BE140" s="39"/>
      <c r="BF140" s="39"/>
      <c r="BG140" s="39"/>
      <c r="BH140" s="39"/>
      <c r="BI140" s="39"/>
      <c r="BJ140" s="39"/>
      <c r="BK140" s="39"/>
      <c r="BL140" s="39"/>
      <c r="BM140" s="39"/>
      <c r="BN140" s="39"/>
      <c r="BO140" s="39"/>
      <c r="BP140" s="39"/>
      <c r="BQ140" s="39"/>
      <c r="BR140" s="40"/>
      <c r="BS140" s="40"/>
      <c r="BT140" s="40"/>
      <c r="BU140" s="40"/>
      <c r="BV140" s="40"/>
      <c r="BW140" s="40"/>
      <c r="BX140" s="40"/>
      <c r="BY140" s="40"/>
      <c r="BZ140" s="40"/>
      <c r="CA140" s="40"/>
      <c r="CB140" s="40"/>
      <c r="CC140" s="40"/>
      <c r="CD140" s="40"/>
      <c r="CE140" s="40"/>
      <c r="CF140" s="40"/>
      <c r="CG140" s="40"/>
      <c r="CH140" s="39"/>
      <c r="CI140" s="41"/>
      <c r="CJ140" s="144"/>
      <c r="CK140" s="38"/>
      <c r="CL140" s="39"/>
      <c r="CM140" s="39"/>
      <c r="CN140" s="39"/>
      <c r="CO140" s="39"/>
      <c r="CP140" s="39"/>
      <c r="CQ140" s="39"/>
      <c r="CR140" s="39"/>
      <c r="CS140" s="39"/>
      <c r="CT140" s="39"/>
      <c r="CU140" s="39"/>
      <c r="CV140" s="39"/>
      <c r="CW140" s="39"/>
      <c r="CX140" s="39"/>
      <c r="CY140" s="39"/>
      <c r="CZ140" s="39"/>
      <c r="DA140" s="39"/>
      <c r="DB140" s="39"/>
      <c r="DC140" s="39"/>
      <c r="DD140" s="39"/>
      <c r="DE140" s="39"/>
      <c r="DF140" s="40"/>
      <c r="DG140" s="40"/>
      <c r="DH140" s="40"/>
      <c r="DI140" s="40"/>
      <c r="DJ140" s="40"/>
      <c r="DK140" s="40"/>
      <c r="DL140" s="40"/>
      <c r="DM140" s="40"/>
      <c r="DN140" s="40"/>
      <c r="DO140" s="40"/>
      <c r="DP140" s="40"/>
      <c r="DQ140" s="40"/>
      <c r="DR140" s="40"/>
      <c r="DS140" s="40"/>
      <c r="DT140" s="40"/>
      <c r="DU140" s="40"/>
      <c r="DV140" s="39"/>
      <c r="DW140" s="41"/>
      <c r="DY140" s="38"/>
      <c r="DZ140" s="39"/>
      <c r="EA140" s="39"/>
      <c r="EB140" s="39"/>
      <c r="EC140" s="39"/>
      <c r="ED140" s="39"/>
      <c r="EE140" s="39"/>
      <c r="EF140" s="39"/>
      <c r="EG140" s="39"/>
      <c r="EH140" s="39"/>
      <c r="EI140" s="39"/>
      <c r="EJ140" s="39"/>
      <c r="EK140" s="39"/>
      <c r="EL140" s="39"/>
      <c r="EM140" s="39"/>
      <c r="EN140" s="39"/>
      <c r="EO140" s="39"/>
      <c r="EP140" s="39"/>
      <c r="EQ140" s="39"/>
      <c r="ER140" s="39"/>
      <c r="ES140" s="39"/>
      <c r="ET140" s="40"/>
      <c r="EU140" s="40"/>
      <c r="EV140" s="40"/>
      <c r="EW140" s="40"/>
      <c r="EX140" s="40"/>
      <c r="EY140" s="40"/>
      <c r="EZ140" s="40"/>
      <c r="FA140" s="40"/>
      <c r="FB140" s="40"/>
      <c r="FC140" s="40"/>
      <c r="FD140" s="40"/>
      <c r="FE140" s="40"/>
      <c r="FF140" s="40"/>
      <c r="FG140" s="40"/>
      <c r="FH140" s="40"/>
      <c r="FI140" s="40"/>
      <c r="FJ140" s="39"/>
      <c r="FK140" s="41"/>
    </row>
    <row r="141" spans="1:167" ht="13.5" thickBot="1" x14ac:dyDescent="0.25">
      <c r="A141" s="32"/>
      <c r="B141" s="32"/>
      <c r="C141" s="32"/>
      <c r="D141" s="106" t="s">
        <v>111</v>
      </c>
      <c r="E141" s="107" t="s">
        <v>207</v>
      </c>
      <c r="F141" s="108">
        <f>B4+(127*B6)</f>
        <v>128</v>
      </c>
      <c r="G141" s="104"/>
      <c r="H141" s="43"/>
      <c r="I141" s="44"/>
      <c r="J141" s="45" t="s">
        <v>2</v>
      </c>
      <c r="K141" s="46"/>
      <c r="L141" s="46"/>
      <c r="M141" s="46"/>
      <c r="N141" s="46"/>
      <c r="O141" s="46"/>
      <c r="P141" s="46"/>
      <c r="Q141" s="46"/>
      <c r="R141" s="46"/>
      <c r="S141" s="47" t="s">
        <v>435</v>
      </c>
      <c r="T141" s="46"/>
      <c r="U141" s="46"/>
      <c r="V141" s="46"/>
      <c r="W141" s="46"/>
      <c r="X141" s="46"/>
      <c r="Y141" s="46"/>
      <c r="Z141" s="46"/>
      <c r="AA141" s="46"/>
      <c r="AB141" s="46"/>
      <c r="AC141" s="46" t="s">
        <v>0</v>
      </c>
      <c r="AD141" s="48"/>
      <c r="AE141" s="48"/>
      <c r="AF141" s="48"/>
      <c r="AG141" s="48"/>
      <c r="AH141" s="48"/>
      <c r="AI141" s="48"/>
      <c r="AJ141" s="48"/>
      <c r="AK141" s="48"/>
      <c r="AL141" s="49" t="s">
        <v>280</v>
      </c>
      <c r="AM141" s="48"/>
      <c r="AN141" s="48"/>
      <c r="AO141" s="48"/>
      <c r="AP141" s="48"/>
      <c r="AQ141" s="48"/>
      <c r="AR141" s="48"/>
      <c r="AS141" s="48"/>
      <c r="AT141" s="50"/>
      <c r="AU141" s="51"/>
      <c r="AW141" s="44"/>
      <c r="AX141" s="45" t="s">
        <v>2</v>
      </c>
      <c r="AY141" s="46"/>
      <c r="AZ141" s="46"/>
      <c r="BA141" s="46"/>
      <c r="BB141" s="46"/>
      <c r="BC141" s="46"/>
      <c r="BD141" s="46"/>
      <c r="BE141" s="46"/>
      <c r="BF141" s="46"/>
      <c r="BG141" s="47" t="s">
        <v>450</v>
      </c>
      <c r="BH141" s="46"/>
      <c r="BI141" s="46"/>
      <c r="BJ141" s="46"/>
      <c r="BK141" s="46"/>
      <c r="BL141" s="46"/>
      <c r="BM141" s="46"/>
      <c r="BN141" s="46"/>
      <c r="BO141" s="46"/>
      <c r="BP141" s="46"/>
      <c r="BQ141" s="46" t="s">
        <v>0</v>
      </c>
      <c r="BR141" s="48"/>
      <c r="BS141" s="48"/>
      <c r="BT141" s="48"/>
      <c r="BU141" s="48"/>
      <c r="BV141" s="48"/>
      <c r="BW141" s="48"/>
      <c r="BX141" s="48"/>
      <c r="BY141" s="48"/>
      <c r="BZ141" s="49" t="s">
        <v>280</v>
      </c>
      <c r="CA141" s="48"/>
      <c r="CB141" s="48"/>
      <c r="CC141" s="48"/>
      <c r="CD141" s="48"/>
      <c r="CE141" s="48"/>
      <c r="CF141" s="48"/>
      <c r="CG141" s="48"/>
      <c r="CH141" s="50"/>
      <c r="CI141" s="51"/>
      <c r="CJ141" s="144"/>
      <c r="CK141" s="44"/>
      <c r="CL141" s="45" t="s">
        <v>2</v>
      </c>
      <c r="CM141" s="46"/>
      <c r="CN141" s="46"/>
      <c r="CO141" s="46"/>
      <c r="CP141" s="46"/>
      <c r="CQ141" s="46"/>
      <c r="CR141" s="46"/>
      <c r="CS141" s="46"/>
      <c r="CT141" s="46"/>
      <c r="CU141" s="47" t="s">
        <v>465</v>
      </c>
      <c r="CV141" s="46"/>
      <c r="CW141" s="46"/>
      <c r="CX141" s="46"/>
      <c r="CY141" s="46"/>
      <c r="CZ141" s="46"/>
      <c r="DA141" s="46"/>
      <c r="DB141" s="46"/>
      <c r="DC141" s="46"/>
      <c r="DD141" s="46"/>
      <c r="DE141" s="46" t="s">
        <v>0</v>
      </c>
      <c r="DF141" s="48"/>
      <c r="DG141" s="48"/>
      <c r="DH141" s="48"/>
      <c r="DI141" s="48"/>
      <c r="DJ141" s="48"/>
      <c r="DK141" s="48"/>
      <c r="DL141" s="48"/>
      <c r="DM141" s="48"/>
      <c r="DN141" s="49" t="s">
        <v>280</v>
      </c>
      <c r="DO141" s="48"/>
      <c r="DP141" s="48"/>
      <c r="DQ141" s="48"/>
      <c r="DR141" s="48"/>
      <c r="DS141" s="48"/>
      <c r="DT141" s="48"/>
      <c r="DU141" s="48"/>
      <c r="DV141" s="50"/>
      <c r="DW141" s="51"/>
      <c r="DY141" s="44"/>
      <c r="DZ141" s="45" t="s">
        <v>2</v>
      </c>
      <c r="EA141" s="46"/>
      <c r="EB141" s="46"/>
      <c r="EC141" s="46"/>
      <c r="ED141" s="46"/>
      <c r="EE141" s="46"/>
      <c r="EF141" s="46"/>
      <c r="EG141" s="46"/>
      <c r="EH141" s="46"/>
      <c r="EI141" s="47" t="s">
        <v>480</v>
      </c>
      <c r="EJ141" s="46"/>
      <c r="EK141" s="46"/>
      <c r="EL141" s="46"/>
      <c r="EM141" s="46"/>
      <c r="EN141" s="46"/>
      <c r="EO141" s="46"/>
      <c r="EP141" s="46"/>
      <c r="EQ141" s="46"/>
      <c r="ER141" s="46"/>
      <c r="ES141" s="46" t="s">
        <v>0</v>
      </c>
      <c r="ET141" s="48"/>
      <c r="EU141" s="48"/>
      <c r="EV141" s="48"/>
      <c r="EW141" s="48"/>
      <c r="EX141" s="48"/>
      <c r="EY141" s="48"/>
      <c r="EZ141" s="48"/>
      <c r="FA141" s="48"/>
      <c r="FB141" s="49" t="s">
        <v>280</v>
      </c>
      <c r="FC141" s="48"/>
      <c r="FD141" s="48"/>
      <c r="FE141" s="48"/>
      <c r="FF141" s="48"/>
      <c r="FG141" s="48"/>
      <c r="FH141" s="48"/>
      <c r="FI141" s="48"/>
      <c r="FJ141" s="50"/>
      <c r="FK141" s="51"/>
    </row>
    <row r="142" spans="1:167" x14ac:dyDescent="0.2">
      <c r="A142" s="32"/>
      <c r="B142" s="32"/>
      <c r="C142" s="32"/>
      <c r="D142" s="106" t="s">
        <v>112</v>
      </c>
      <c r="E142" s="107" t="s">
        <v>207</v>
      </c>
      <c r="F142" s="108">
        <f>B4+(128*B6)</f>
        <v>129</v>
      </c>
      <c r="G142" s="104"/>
      <c r="H142" s="43"/>
      <c r="I142" s="57"/>
      <c r="J142" s="58"/>
      <c r="K142" s="1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2"/>
      <c r="AA142" s="59">
        <f>K142^3+L142^3+M142^3+N142^3+O142^3+P142^3+Q142^3+R142^3+K143^3+L143^3+M143^3+N143^3+O143^3+P143^3+Q143^3+R143^3</f>
        <v>0</v>
      </c>
      <c r="AB142" s="60">
        <f>K142^3+L142^3+M142^3+N142^3+O142^3+P142^3+Q142^3+R142^3+S142^3+T142^3+U142^3+V142^3+W142^3+X142^3+Y142^3+Z142^3</f>
        <v>0</v>
      </c>
      <c r="AC142" s="61"/>
      <c r="AD142" s="68"/>
      <c r="AE142" s="69"/>
      <c r="AF142" s="69"/>
      <c r="AG142" s="69"/>
      <c r="AH142" s="70"/>
      <c r="AI142" s="70"/>
      <c r="AJ142" s="70"/>
      <c r="AK142" s="70"/>
      <c r="AL142" s="69"/>
      <c r="AM142" s="69"/>
      <c r="AN142" s="69"/>
      <c r="AO142" s="69"/>
      <c r="AP142" s="70"/>
      <c r="AQ142" s="70"/>
      <c r="AR142" s="70"/>
      <c r="AS142" s="71"/>
      <c r="AT142" s="66"/>
      <c r="AU142" s="51"/>
      <c r="AW142" s="57"/>
      <c r="AX142" s="58"/>
      <c r="AY142" s="1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2"/>
      <c r="BO142" s="59">
        <f>AY142^3+AZ142^3+BA142^3+BB142^3+BC142^3+BD142^3+BE142^3+BF142^3+AY143^3+AZ143^3+BA143^3+BB143^3+BC143^3+BD143^3+BE143^3+BF143^3</f>
        <v>0</v>
      </c>
      <c r="BP142" s="60">
        <f>AY142^3+AZ142^3+BA142^3+BB142^3+BC142^3+BD142^3+BE142^3+BF142^3+BG142^3+BH142^3+BI142^3+BJ142^3+BK142^3+BL142^3+BM142^3+BN142^3</f>
        <v>0</v>
      </c>
      <c r="BQ142" s="61"/>
      <c r="BR142" s="68"/>
      <c r="BS142" s="69"/>
      <c r="BT142" s="69"/>
      <c r="BU142" s="69"/>
      <c r="BV142" s="69"/>
      <c r="BW142" s="69"/>
      <c r="BX142" s="69"/>
      <c r="BY142" s="69"/>
      <c r="BZ142" s="70"/>
      <c r="CA142" s="70"/>
      <c r="CB142" s="70"/>
      <c r="CC142" s="70"/>
      <c r="CD142" s="70"/>
      <c r="CE142" s="70"/>
      <c r="CF142" s="70"/>
      <c r="CG142" s="71"/>
      <c r="CH142" s="66"/>
      <c r="CI142" s="51"/>
      <c r="CJ142" s="144"/>
      <c r="CK142" s="57"/>
      <c r="CL142" s="58"/>
      <c r="CM142" s="1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2"/>
      <c r="DC142" s="59">
        <f>CM142^3+CN142^3+CO142^3+CP142^3+CQ142^3+CR142^3+CS142^3+CT142^3+CM143^3+CN143^3+CO143^3+CP143^3+CQ143^3+CR143^3+CS143^3+CT143^3</f>
        <v>0</v>
      </c>
      <c r="DD142" s="60">
        <f>CM142^3+CN142^3+CO142^3+CP142^3+CQ142^3+CR142^3+CS142^3+CT142^3+CU142^3+CV142^3+CW142^3+CX142^3+CY142^3+CZ142^3+DA142^3+DB142^3</f>
        <v>0</v>
      </c>
      <c r="DE142" s="61"/>
      <c r="DF142" s="68"/>
      <c r="DG142" s="69"/>
      <c r="DH142" s="70"/>
      <c r="DI142" s="70"/>
      <c r="DJ142" s="69"/>
      <c r="DK142" s="69"/>
      <c r="DL142" s="70"/>
      <c r="DM142" s="70"/>
      <c r="DN142" s="69"/>
      <c r="DO142" s="69"/>
      <c r="DP142" s="70"/>
      <c r="DQ142" s="70"/>
      <c r="DR142" s="69"/>
      <c r="DS142" s="69"/>
      <c r="DT142" s="70"/>
      <c r="DU142" s="71"/>
      <c r="DV142" s="66"/>
      <c r="DW142" s="51"/>
      <c r="DY142" s="57"/>
      <c r="DZ142" s="58"/>
      <c r="EA142" s="1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2"/>
      <c r="EQ142" s="59">
        <f>EA142^3+EB142^3+EC142^3+ED142^3+EE142^3+EF142^3+EG142^3+EH142^3+EA143^3+EB143^3+EC143^3+ED143^3+EE143^3+EF143^3+EG143^3+EH143^3</f>
        <v>0</v>
      </c>
      <c r="ER142" s="60">
        <f>EA142^3+EB142^3+EC142^3+ED142^3+EE142^3+EF142^3+EG142^3+EH142^3+EI142^3+EJ142^3+EK142^3+EL142^3+EM142^3+EN142^3+EO142^3+EP142^3</f>
        <v>0</v>
      </c>
      <c r="ES142" s="61"/>
      <c r="ET142" s="68"/>
      <c r="EU142" s="69"/>
      <c r="EV142" s="69"/>
      <c r="EW142" s="69"/>
      <c r="EX142" s="69"/>
      <c r="EY142" s="69"/>
      <c r="EZ142" s="69"/>
      <c r="FA142" s="69"/>
      <c r="FB142" s="69"/>
      <c r="FC142" s="69"/>
      <c r="FD142" s="69"/>
      <c r="FE142" s="69"/>
      <c r="FF142" s="69"/>
      <c r="FG142" s="69"/>
      <c r="FH142" s="69"/>
      <c r="FI142" s="73"/>
      <c r="FJ142" s="66"/>
      <c r="FK142" s="51"/>
    </row>
    <row r="143" spans="1:167" x14ac:dyDescent="0.2">
      <c r="A143" s="32"/>
      <c r="B143" s="32"/>
      <c r="C143" s="32"/>
      <c r="D143" s="106" t="s">
        <v>262</v>
      </c>
      <c r="E143" s="107" t="s">
        <v>207</v>
      </c>
      <c r="F143" s="110">
        <f>B4+(129*B6)</f>
        <v>130</v>
      </c>
      <c r="G143" s="104"/>
      <c r="H143" s="43"/>
      <c r="I143" s="74"/>
      <c r="J143" s="58"/>
      <c r="K143" s="3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75">
        <f>S142^3+T142^3+U142^3+V142^3+W142^3+X142^3+Y142^3+Z142^3+S143^3+T143^3+U143^3+V143^3+W143^3+X143^3+Y143^3+Z143^3</f>
        <v>0</v>
      </c>
      <c r="AB143" s="76">
        <f t="shared" ref="AB143:AB157" si="24">K143^3+L143^3+M143^3+N143^3+O143^3+P143^3+Q143^3+R143^3+S143^3+T143^3+U143^3+V143^3+W143^3+X143^3+Y143^3+Z143^3</f>
        <v>0</v>
      </c>
      <c r="AC143" s="61"/>
      <c r="AD143" s="81"/>
      <c r="AE143" s="82"/>
      <c r="AF143" s="82"/>
      <c r="AG143" s="82"/>
      <c r="AH143" s="83"/>
      <c r="AI143" s="83"/>
      <c r="AJ143" s="83"/>
      <c r="AK143" s="83"/>
      <c r="AL143" s="82"/>
      <c r="AM143" s="82"/>
      <c r="AN143" s="82"/>
      <c r="AO143" s="82"/>
      <c r="AP143" s="83"/>
      <c r="AQ143" s="83"/>
      <c r="AR143" s="83"/>
      <c r="AS143" s="84"/>
      <c r="AT143" s="66"/>
      <c r="AU143" s="51"/>
      <c r="AW143" s="74"/>
      <c r="AX143" s="58"/>
      <c r="AY143" s="3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5"/>
      <c r="BO143" s="75">
        <f>BG142^3+BH142^3+BI142^3+BJ142^3+BK142^3+BL142^3+BM142^3+BN142^3+BG143^3+BH143^3+BI143^3+BJ143^3+BK143^3+BL143^3+BM143^3+BN143^3</f>
        <v>0</v>
      </c>
      <c r="BP143" s="76">
        <f t="shared" ref="BP143:BP157" si="25">AY143^3+AZ143^3+BA143^3+BB143^3+BC143^3+BD143^3+BE143^3+BF143^3+BG143^3+BH143^3+BI143^3+BJ143^3+BK143^3+BL143^3+BM143^3+BN143^3</f>
        <v>0</v>
      </c>
      <c r="BQ143" s="61"/>
      <c r="BR143" s="81"/>
      <c r="BS143" s="82"/>
      <c r="BT143" s="82"/>
      <c r="BU143" s="82"/>
      <c r="BV143" s="82"/>
      <c r="BW143" s="82"/>
      <c r="BX143" s="82"/>
      <c r="BY143" s="82"/>
      <c r="BZ143" s="83"/>
      <c r="CA143" s="83"/>
      <c r="CB143" s="83"/>
      <c r="CC143" s="83"/>
      <c r="CD143" s="83"/>
      <c r="CE143" s="83"/>
      <c r="CF143" s="83"/>
      <c r="CG143" s="84"/>
      <c r="CH143" s="66"/>
      <c r="CI143" s="51"/>
      <c r="CJ143" s="144"/>
      <c r="CK143" s="74"/>
      <c r="CL143" s="58"/>
      <c r="CM143" s="3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5"/>
      <c r="DC143" s="75">
        <f>CU142^3+CV142^3+CW142^3+CX142^3+CY142^3+CZ142^3+DA142^3+DB142^3+CU143^3+CV143^3+CW143^3+CX143^3+CY143^3+CZ143^3+DA143^3+DB143^3</f>
        <v>0</v>
      </c>
      <c r="DD143" s="76">
        <f t="shared" ref="DD143:DD157" si="26">CM143^3+CN143^3+CO143^3+CP143^3+CQ143^3+CR143^3+CS143^3+CT143^3+CU143^3+CV143^3+CW143^3+CX143^3+CY143^3+CZ143^3+DA143^3+DB143^3</f>
        <v>0</v>
      </c>
      <c r="DE143" s="61"/>
      <c r="DF143" s="81"/>
      <c r="DG143" s="82"/>
      <c r="DH143" s="83"/>
      <c r="DI143" s="83"/>
      <c r="DJ143" s="82"/>
      <c r="DK143" s="82"/>
      <c r="DL143" s="83"/>
      <c r="DM143" s="83"/>
      <c r="DN143" s="82"/>
      <c r="DO143" s="82"/>
      <c r="DP143" s="83"/>
      <c r="DQ143" s="83"/>
      <c r="DR143" s="82"/>
      <c r="DS143" s="82"/>
      <c r="DT143" s="83"/>
      <c r="DU143" s="84"/>
      <c r="DV143" s="66"/>
      <c r="DW143" s="51"/>
      <c r="DY143" s="74"/>
      <c r="DZ143" s="58"/>
      <c r="EA143" s="3"/>
      <c r="EB143" s="4"/>
      <c r="EC143" s="4"/>
      <c r="ED143" s="4"/>
      <c r="EE143" s="4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5"/>
      <c r="EQ143" s="75">
        <f>EI142^3+EJ142^3+EK142^3+EL142^3+EM142^3+EN142^3+EO142^3+EP142^3+EI143^3+EJ143^3+EK143^3+EL143^3+EM143^3+EN143^3+EO143^3+EP143^3</f>
        <v>0</v>
      </c>
      <c r="ER143" s="76">
        <f t="shared" ref="ER143:ER157" si="27">EA143^3+EB143^3+EC143^3+ED143^3+EE143^3+EF143^3+EG143^3+EH143^3+EI143^3+EJ143^3+EK143^3+EL143^3+EM143^3+EN143^3+EO143^3+EP143^3</f>
        <v>0</v>
      </c>
      <c r="ES143" s="61"/>
      <c r="ET143" s="89"/>
      <c r="EU143" s="83"/>
      <c r="EV143" s="83"/>
      <c r="EW143" s="83"/>
      <c r="EX143" s="83"/>
      <c r="EY143" s="83"/>
      <c r="EZ143" s="83"/>
      <c r="FA143" s="83"/>
      <c r="FB143" s="83"/>
      <c r="FC143" s="83"/>
      <c r="FD143" s="83"/>
      <c r="FE143" s="83"/>
      <c r="FF143" s="83"/>
      <c r="FG143" s="83"/>
      <c r="FH143" s="83"/>
      <c r="FI143" s="84"/>
      <c r="FJ143" s="66"/>
      <c r="FK143" s="51"/>
    </row>
    <row r="144" spans="1:167" x14ac:dyDescent="0.2">
      <c r="A144" s="32"/>
      <c r="B144" s="32"/>
      <c r="C144" s="32"/>
      <c r="D144" s="106" t="s">
        <v>233</v>
      </c>
      <c r="E144" s="107" t="s">
        <v>207</v>
      </c>
      <c r="F144" s="110">
        <f>B4+(130*B6)</f>
        <v>131</v>
      </c>
      <c r="G144" s="104"/>
      <c r="H144" s="43"/>
      <c r="I144" s="57"/>
      <c r="J144" s="58"/>
      <c r="K144" s="3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75">
        <f>K144^3+L144^3+M144^3+N144^3+O144^3+P144^3+Q144^3+R144^3+K145^3+L145^3+M145^3+N145^3+O145^3+P145^3+Q145^3+R145^3</f>
        <v>0</v>
      </c>
      <c r="AB144" s="76">
        <f t="shared" si="24"/>
        <v>0</v>
      </c>
      <c r="AC144" s="88"/>
      <c r="AD144" s="81"/>
      <c r="AE144" s="82"/>
      <c r="AF144" s="82"/>
      <c r="AG144" s="82"/>
      <c r="AH144" s="83"/>
      <c r="AI144" s="83"/>
      <c r="AJ144" s="83"/>
      <c r="AK144" s="83"/>
      <c r="AL144" s="82"/>
      <c r="AM144" s="82"/>
      <c r="AN144" s="82"/>
      <c r="AO144" s="82"/>
      <c r="AP144" s="83"/>
      <c r="AQ144" s="83"/>
      <c r="AR144" s="83"/>
      <c r="AS144" s="84"/>
      <c r="AT144" s="66"/>
      <c r="AU144" s="51"/>
      <c r="AW144" s="57"/>
      <c r="AX144" s="58"/>
      <c r="AY144" s="3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5"/>
      <c r="BO144" s="75">
        <f>AY144^3+AZ144^3+BA144^3+BB144^3+BC144^3+BD144^3+BE144^3+BF144^3+AY145^3+AZ145^3+BA145^3+BB145^3+BC145^3+BD145^3+BE145^3+BF145^3</f>
        <v>0</v>
      </c>
      <c r="BP144" s="76">
        <f t="shared" si="25"/>
        <v>0</v>
      </c>
      <c r="BQ144" s="88"/>
      <c r="BR144" s="89"/>
      <c r="BS144" s="83"/>
      <c r="BT144" s="83"/>
      <c r="BU144" s="83"/>
      <c r="BV144" s="83"/>
      <c r="BW144" s="83"/>
      <c r="BX144" s="83"/>
      <c r="BY144" s="83"/>
      <c r="BZ144" s="82"/>
      <c r="CA144" s="82"/>
      <c r="CB144" s="82"/>
      <c r="CC144" s="82"/>
      <c r="CD144" s="82"/>
      <c r="CE144" s="82"/>
      <c r="CF144" s="82"/>
      <c r="CG144" s="86"/>
      <c r="CH144" s="66"/>
      <c r="CI144" s="51"/>
      <c r="CJ144" s="144"/>
      <c r="CK144" s="57"/>
      <c r="CL144" s="58"/>
      <c r="CM144" s="3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5"/>
      <c r="DC144" s="75">
        <f>CM144^3+CN144^3+CO144^3+CP144^3+CQ144^3+CR144^3+CS144^3+CT144^3+CM145^3+CN145^3+CO145^3+CP145^3+CQ145^3+CR145^3+CS145^3+CT145^3</f>
        <v>0</v>
      </c>
      <c r="DD144" s="76">
        <f t="shared" si="26"/>
        <v>0</v>
      </c>
      <c r="DE144" s="88"/>
      <c r="DF144" s="81"/>
      <c r="DG144" s="82"/>
      <c r="DH144" s="83"/>
      <c r="DI144" s="83"/>
      <c r="DJ144" s="82"/>
      <c r="DK144" s="82"/>
      <c r="DL144" s="83"/>
      <c r="DM144" s="83"/>
      <c r="DN144" s="82"/>
      <c r="DO144" s="82"/>
      <c r="DP144" s="83"/>
      <c r="DQ144" s="83"/>
      <c r="DR144" s="82"/>
      <c r="DS144" s="82"/>
      <c r="DT144" s="83"/>
      <c r="DU144" s="84"/>
      <c r="DV144" s="66"/>
      <c r="DW144" s="51"/>
      <c r="DY144" s="57"/>
      <c r="DZ144" s="58"/>
      <c r="EA144" s="3"/>
      <c r="EB144" s="4"/>
      <c r="EC144" s="4"/>
      <c r="ED144" s="4"/>
      <c r="EE144" s="4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5"/>
      <c r="EQ144" s="75">
        <f>EA144^3+EB144^3+EC144^3+ED144^3+EE144^3+EF144^3+EG144^3+EH144^3+EA145^3+EB145^3+EC145^3+ED145^3+EE145^3+EF145^3+EG145^3+EH145^3</f>
        <v>0</v>
      </c>
      <c r="ER144" s="76">
        <f t="shared" si="27"/>
        <v>0</v>
      </c>
      <c r="ES144" s="88"/>
      <c r="ET144" s="81"/>
      <c r="EU144" s="82"/>
      <c r="EV144" s="82"/>
      <c r="EW144" s="82"/>
      <c r="EX144" s="82"/>
      <c r="EY144" s="82"/>
      <c r="EZ144" s="82"/>
      <c r="FA144" s="82"/>
      <c r="FB144" s="82"/>
      <c r="FC144" s="82"/>
      <c r="FD144" s="82"/>
      <c r="FE144" s="82"/>
      <c r="FF144" s="82"/>
      <c r="FG144" s="82"/>
      <c r="FH144" s="82"/>
      <c r="FI144" s="86"/>
      <c r="FJ144" s="66"/>
      <c r="FK144" s="51"/>
    </row>
    <row r="145" spans="1:167" x14ac:dyDescent="0.2">
      <c r="A145" s="32"/>
      <c r="B145" s="32"/>
      <c r="C145" s="32"/>
      <c r="D145" s="106" t="s">
        <v>126</v>
      </c>
      <c r="E145" s="107" t="s">
        <v>207</v>
      </c>
      <c r="F145" s="108">
        <f>B4+(131*B6)</f>
        <v>132</v>
      </c>
      <c r="G145" s="104"/>
      <c r="H145" s="43"/>
      <c r="I145" s="90"/>
      <c r="J145" s="58"/>
      <c r="K145" s="3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75">
        <f>S144^3+T144^3+U144^3+V144^3+W144^3+X144^3+Y144^3+Z144^3+S145^3+T145^3+U145^3+V145^3+W145^3+X145^3+Y145^3+Z145^3</f>
        <v>0</v>
      </c>
      <c r="AB145" s="76">
        <f t="shared" si="24"/>
        <v>0</v>
      </c>
      <c r="AC145" s="61"/>
      <c r="AD145" s="81"/>
      <c r="AE145" s="82"/>
      <c r="AF145" s="82"/>
      <c r="AG145" s="82"/>
      <c r="AH145" s="83"/>
      <c r="AI145" s="83"/>
      <c r="AJ145" s="83"/>
      <c r="AK145" s="83"/>
      <c r="AL145" s="82"/>
      <c r="AM145" s="82"/>
      <c r="AN145" s="82"/>
      <c r="AO145" s="82"/>
      <c r="AP145" s="83"/>
      <c r="AQ145" s="83"/>
      <c r="AR145" s="83"/>
      <c r="AS145" s="84"/>
      <c r="AT145" s="66"/>
      <c r="AU145" s="51"/>
      <c r="AW145" s="90"/>
      <c r="AX145" s="58"/>
      <c r="AY145" s="3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5"/>
      <c r="BO145" s="75">
        <f>BG144^3+BH144^3+BI144^3+BJ144^3+BK144^3+BL144^3+BM144^3+BN144^3+BG145^3+BH145^3+BI145^3+BJ145^3+BK145^3+BL145^3+BM145^3+BN145^3</f>
        <v>0</v>
      </c>
      <c r="BP145" s="76">
        <f t="shared" si="25"/>
        <v>0</v>
      </c>
      <c r="BQ145" s="61"/>
      <c r="BR145" s="89"/>
      <c r="BS145" s="83"/>
      <c r="BT145" s="83"/>
      <c r="BU145" s="83"/>
      <c r="BV145" s="83"/>
      <c r="BW145" s="83"/>
      <c r="BX145" s="83"/>
      <c r="BY145" s="83"/>
      <c r="BZ145" s="82"/>
      <c r="CA145" s="82"/>
      <c r="CB145" s="82"/>
      <c r="CC145" s="82"/>
      <c r="CD145" s="82"/>
      <c r="CE145" s="82"/>
      <c r="CF145" s="82"/>
      <c r="CG145" s="86"/>
      <c r="CH145" s="66"/>
      <c r="CI145" s="51"/>
      <c r="CJ145" s="144"/>
      <c r="CK145" s="90"/>
      <c r="CL145" s="58"/>
      <c r="CM145" s="3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5"/>
      <c r="DC145" s="75">
        <f>CU144^3+CV144^3+CW144^3+CX144^3+CY144^3+CZ144^3+DA144^3+DB144^3+CU145^3+CV145^3+CW145^3+CX145^3+CY145^3+CZ145^3+DA145^3+DB145^3</f>
        <v>0</v>
      </c>
      <c r="DD145" s="76">
        <f t="shared" si="26"/>
        <v>0</v>
      </c>
      <c r="DE145" s="61"/>
      <c r="DF145" s="81"/>
      <c r="DG145" s="82"/>
      <c r="DH145" s="83"/>
      <c r="DI145" s="83"/>
      <c r="DJ145" s="82"/>
      <c r="DK145" s="82"/>
      <c r="DL145" s="83"/>
      <c r="DM145" s="83"/>
      <c r="DN145" s="82"/>
      <c r="DO145" s="82"/>
      <c r="DP145" s="83"/>
      <c r="DQ145" s="83"/>
      <c r="DR145" s="82"/>
      <c r="DS145" s="82"/>
      <c r="DT145" s="83"/>
      <c r="DU145" s="84"/>
      <c r="DV145" s="66"/>
      <c r="DW145" s="51"/>
      <c r="DY145" s="90"/>
      <c r="DZ145" s="58"/>
      <c r="EA145" s="3"/>
      <c r="EB145" s="4"/>
      <c r="EC145" s="4"/>
      <c r="ED145" s="4"/>
      <c r="EE145" s="4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5"/>
      <c r="EQ145" s="75">
        <f>EI144^3+EJ144^3+EK144^3+EL144^3+EM144^3+EN144^3+EO144^3+EP144^3+EI145^3+EJ145^3+EK145^3+EL145^3+EM145^3+EN145^3+EO145^3+EP145^3</f>
        <v>0</v>
      </c>
      <c r="ER145" s="76">
        <f t="shared" si="27"/>
        <v>0</v>
      </c>
      <c r="ES145" s="61"/>
      <c r="ET145" s="89"/>
      <c r="EU145" s="83"/>
      <c r="EV145" s="83"/>
      <c r="EW145" s="83"/>
      <c r="EX145" s="83"/>
      <c r="EY145" s="83"/>
      <c r="EZ145" s="83"/>
      <c r="FA145" s="83"/>
      <c r="FB145" s="83"/>
      <c r="FC145" s="83"/>
      <c r="FD145" s="83"/>
      <c r="FE145" s="83"/>
      <c r="FF145" s="83"/>
      <c r="FG145" s="83"/>
      <c r="FH145" s="83"/>
      <c r="FI145" s="84"/>
      <c r="FJ145" s="66"/>
      <c r="FK145" s="51"/>
    </row>
    <row r="146" spans="1:167" x14ac:dyDescent="0.2">
      <c r="A146" s="32"/>
      <c r="B146" s="32"/>
      <c r="C146" s="32"/>
      <c r="D146" s="106" t="s">
        <v>46</v>
      </c>
      <c r="E146" s="107" t="s">
        <v>207</v>
      </c>
      <c r="F146" s="108">
        <f>B4+(132*B6)</f>
        <v>133</v>
      </c>
      <c r="G146" s="104"/>
      <c r="H146" s="43"/>
      <c r="I146" s="57"/>
      <c r="J146" s="58"/>
      <c r="K146" s="3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75">
        <f>K146^3+L146^3+M146^3+N146^3+O146^3+P146^3+Q146^3+R146^3+K147^3+L147^3+M147^3+N147^3+O147^3+P147^3+Q147^3+R147^3</f>
        <v>0</v>
      </c>
      <c r="AB146" s="76">
        <f t="shared" si="24"/>
        <v>0</v>
      </c>
      <c r="AC146" s="61"/>
      <c r="AD146" s="89"/>
      <c r="AE146" s="83"/>
      <c r="AF146" s="83"/>
      <c r="AG146" s="83"/>
      <c r="AH146" s="82"/>
      <c r="AI146" s="82"/>
      <c r="AJ146" s="82"/>
      <c r="AK146" s="82"/>
      <c r="AL146" s="83"/>
      <c r="AM146" s="83"/>
      <c r="AN146" s="83"/>
      <c r="AO146" s="83"/>
      <c r="AP146" s="82"/>
      <c r="AQ146" s="82"/>
      <c r="AR146" s="82"/>
      <c r="AS146" s="86"/>
      <c r="AT146" s="66"/>
      <c r="AU146" s="51"/>
      <c r="AW146" s="57"/>
      <c r="AX146" s="58"/>
      <c r="AY146" s="3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5"/>
      <c r="BO146" s="75">
        <f>AY146^3+AZ146^3+BA146^3+BB146^3+BC146^3+BD146^3+BE146^3+BF146^3+AY147^3+AZ147^3+BA147^3+BB147^3+BC147^3+BD147^3+BE147^3+BF147^3</f>
        <v>0</v>
      </c>
      <c r="BP146" s="76">
        <f t="shared" si="25"/>
        <v>0</v>
      </c>
      <c r="BQ146" s="61"/>
      <c r="BR146" s="81"/>
      <c r="BS146" s="82"/>
      <c r="BT146" s="82"/>
      <c r="BU146" s="82"/>
      <c r="BV146" s="82"/>
      <c r="BW146" s="82"/>
      <c r="BX146" s="82"/>
      <c r="BY146" s="82"/>
      <c r="BZ146" s="83"/>
      <c r="CA146" s="83"/>
      <c r="CB146" s="83"/>
      <c r="CC146" s="83"/>
      <c r="CD146" s="83"/>
      <c r="CE146" s="83"/>
      <c r="CF146" s="83"/>
      <c r="CG146" s="84"/>
      <c r="CH146" s="66"/>
      <c r="CI146" s="51"/>
      <c r="CJ146" s="144"/>
      <c r="CK146" s="57"/>
      <c r="CL146" s="58"/>
      <c r="CM146" s="3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5"/>
      <c r="DC146" s="75">
        <f>CM146^3+CN146^3+CO146^3+CP146^3+CQ146^3+CR146^3+CS146^3+CT146^3+CM147^3+CN147^3+CO147^3+CP147^3+CQ147^3+CR147^3+CS147^3+CT147^3</f>
        <v>0</v>
      </c>
      <c r="DD146" s="76">
        <f t="shared" si="26"/>
        <v>0</v>
      </c>
      <c r="DE146" s="61"/>
      <c r="DF146" s="81"/>
      <c r="DG146" s="82"/>
      <c r="DH146" s="83"/>
      <c r="DI146" s="83"/>
      <c r="DJ146" s="82"/>
      <c r="DK146" s="82"/>
      <c r="DL146" s="83"/>
      <c r="DM146" s="83"/>
      <c r="DN146" s="82"/>
      <c r="DO146" s="82"/>
      <c r="DP146" s="83"/>
      <c r="DQ146" s="83"/>
      <c r="DR146" s="82"/>
      <c r="DS146" s="82"/>
      <c r="DT146" s="83"/>
      <c r="DU146" s="84"/>
      <c r="DV146" s="66"/>
      <c r="DW146" s="51"/>
      <c r="DY146" s="57"/>
      <c r="DZ146" s="58"/>
      <c r="EA146" s="3"/>
      <c r="EB146" s="4"/>
      <c r="EC146" s="4"/>
      <c r="ED146" s="4"/>
      <c r="EE146" s="4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5"/>
      <c r="EQ146" s="75">
        <f>EA146^3+EB146^3+EC146^3+ED146^3+EE146^3+EF146^3+EG146^3+EH146^3+EA147^3+EB147^3+EC147^3+ED147^3+EE147^3+EF147^3+EG147^3+EH147^3</f>
        <v>0</v>
      </c>
      <c r="ER146" s="76">
        <f t="shared" si="27"/>
        <v>0</v>
      </c>
      <c r="ES146" s="61"/>
      <c r="ET146" s="81"/>
      <c r="EU146" s="82"/>
      <c r="EV146" s="82"/>
      <c r="EW146" s="82"/>
      <c r="EX146" s="82"/>
      <c r="EY146" s="82"/>
      <c r="EZ146" s="82"/>
      <c r="FA146" s="82"/>
      <c r="FB146" s="82"/>
      <c r="FC146" s="82"/>
      <c r="FD146" s="82"/>
      <c r="FE146" s="82"/>
      <c r="FF146" s="82"/>
      <c r="FG146" s="82"/>
      <c r="FH146" s="82"/>
      <c r="FI146" s="86"/>
      <c r="FJ146" s="66"/>
      <c r="FK146" s="51"/>
    </row>
    <row r="147" spans="1:167" x14ac:dyDescent="0.2">
      <c r="A147" s="32"/>
      <c r="B147" s="32"/>
      <c r="C147" s="32"/>
      <c r="D147" s="106" t="s">
        <v>149</v>
      </c>
      <c r="E147" s="107" t="s">
        <v>207</v>
      </c>
      <c r="F147" s="110">
        <f>B4+(133*B6)</f>
        <v>134</v>
      </c>
      <c r="G147" s="104"/>
      <c r="H147" s="43"/>
      <c r="I147" s="57"/>
      <c r="J147" s="58"/>
      <c r="K147" s="3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75">
        <f>S146^3+T146^3+U146^3+V146^3+W146^3+X146^3+Y146^3+Z146^3+S147^3+T147^3+U147^3+V147^3+W147^3+X147^3+Y147^3+Z147^3</f>
        <v>0</v>
      </c>
      <c r="AB147" s="76">
        <f t="shared" si="24"/>
        <v>0</v>
      </c>
      <c r="AC147" s="61"/>
      <c r="AD147" s="89"/>
      <c r="AE147" s="83"/>
      <c r="AF147" s="83"/>
      <c r="AG147" s="83"/>
      <c r="AH147" s="82"/>
      <c r="AI147" s="82"/>
      <c r="AJ147" s="82"/>
      <c r="AK147" s="82"/>
      <c r="AL147" s="83"/>
      <c r="AM147" s="83"/>
      <c r="AN147" s="83"/>
      <c r="AO147" s="83"/>
      <c r="AP147" s="82"/>
      <c r="AQ147" s="82"/>
      <c r="AR147" s="82"/>
      <c r="AS147" s="86"/>
      <c r="AT147" s="66"/>
      <c r="AU147" s="51"/>
      <c r="AW147" s="57"/>
      <c r="AX147" s="58"/>
      <c r="AY147" s="3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5"/>
      <c r="BO147" s="75">
        <f>BG146^3+BH146^3+BI146^3+BJ146^3+BK146^3+BL146^3+BM146^3+BN146^3+BG147^3+BH147^3+BI147^3+BJ147^3+BK147^3+BL147^3+BM147^3+BN147^3</f>
        <v>0</v>
      </c>
      <c r="BP147" s="76">
        <f t="shared" si="25"/>
        <v>0</v>
      </c>
      <c r="BQ147" s="61"/>
      <c r="BR147" s="81"/>
      <c r="BS147" s="82"/>
      <c r="BT147" s="82"/>
      <c r="BU147" s="82"/>
      <c r="BV147" s="82"/>
      <c r="BW147" s="82"/>
      <c r="BX147" s="82"/>
      <c r="BY147" s="82"/>
      <c r="BZ147" s="83"/>
      <c r="CA147" s="83"/>
      <c r="CB147" s="83"/>
      <c r="CC147" s="83"/>
      <c r="CD147" s="83"/>
      <c r="CE147" s="83"/>
      <c r="CF147" s="83"/>
      <c r="CG147" s="84"/>
      <c r="CH147" s="66"/>
      <c r="CI147" s="51"/>
      <c r="CJ147" s="144"/>
      <c r="CK147" s="57"/>
      <c r="CL147" s="58"/>
      <c r="CM147" s="3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5"/>
      <c r="DC147" s="75">
        <f>CU146^3+CV146^3+CW146^3+CX146^3+CY146^3+CZ146^3+DA146^3+DB146^3+CU147^3+CV147^3+CW147^3+CX147^3+CY147^3+CZ147^3+DA147^3+DB147^3</f>
        <v>0</v>
      </c>
      <c r="DD147" s="76">
        <f t="shared" si="26"/>
        <v>0</v>
      </c>
      <c r="DE147" s="61"/>
      <c r="DF147" s="81"/>
      <c r="DG147" s="82"/>
      <c r="DH147" s="83"/>
      <c r="DI147" s="83"/>
      <c r="DJ147" s="82"/>
      <c r="DK147" s="82"/>
      <c r="DL147" s="83"/>
      <c r="DM147" s="83"/>
      <c r="DN147" s="82"/>
      <c r="DO147" s="82"/>
      <c r="DP147" s="83"/>
      <c r="DQ147" s="83"/>
      <c r="DR147" s="82"/>
      <c r="DS147" s="82"/>
      <c r="DT147" s="83"/>
      <c r="DU147" s="84"/>
      <c r="DV147" s="66"/>
      <c r="DW147" s="51"/>
      <c r="DY147" s="57"/>
      <c r="DZ147" s="58"/>
      <c r="EA147" s="3"/>
      <c r="EB147" s="4"/>
      <c r="EC147" s="4"/>
      <c r="ED147" s="4"/>
      <c r="EE147" s="4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5"/>
      <c r="EQ147" s="75">
        <f>EI146^3+EJ146^3+EK146^3+EL146^3+EM146^3+EN146^3+EO146^3+EP146^3+EI147^3+EJ147^3+EK147^3+EL147^3+EM147^3+EN147^3+EO147^3+EP147^3</f>
        <v>0</v>
      </c>
      <c r="ER147" s="76">
        <f t="shared" si="27"/>
        <v>0</v>
      </c>
      <c r="ES147" s="61"/>
      <c r="ET147" s="89"/>
      <c r="EU147" s="83"/>
      <c r="EV147" s="83"/>
      <c r="EW147" s="83"/>
      <c r="EX147" s="83"/>
      <c r="EY147" s="83"/>
      <c r="EZ147" s="83"/>
      <c r="FA147" s="83"/>
      <c r="FB147" s="83"/>
      <c r="FC147" s="83"/>
      <c r="FD147" s="83"/>
      <c r="FE147" s="83"/>
      <c r="FF147" s="83"/>
      <c r="FG147" s="83"/>
      <c r="FH147" s="83"/>
      <c r="FI147" s="84"/>
      <c r="FJ147" s="66"/>
      <c r="FK147" s="51"/>
    </row>
    <row r="148" spans="1:167" x14ac:dyDescent="0.2">
      <c r="A148" s="32"/>
      <c r="B148" s="32"/>
      <c r="C148" s="32"/>
      <c r="D148" s="106" t="s">
        <v>240</v>
      </c>
      <c r="E148" s="107" t="s">
        <v>207</v>
      </c>
      <c r="F148" s="110">
        <f>B4+(134*B6)</f>
        <v>135</v>
      </c>
      <c r="G148" s="104"/>
      <c r="H148" s="43"/>
      <c r="I148" s="57"/>
      <c r="J148" s="58"/>
      <c r="K148" s="3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75">
        <f>K148^3+L148^3+M148^3+N148^3+O148^3+P148^3+Q148^3+R148^3+K149^3+L149^3+M149^3+N149^3+O149^3+P149^3+Q149^3+R149^3</f>
        <v>0</v>
      </c>
      <c r="AB148" s="76">
        <f t="shared" si="24"/>
        <v>0</v>
      </c>
      <c r="AC148" s="61"/>
      <c r="AD148" s="89"/>
      <c r="AE148" s="83"/>
      <c r="AF148" s="83"/>
      <c r="AG148" s="83"/>
      <c r="AH148" s="82"/>
      <c r="AI148" s="82"/>
      <c r="AJ148" s="82"/>
      <c r="AK148" s="82"/>
      <c r="AL148" s="83"/>
      <c r="AM148" s="83"/>
      <c r="AN148" s="83"/>
      <c r="AO148" s="83"/>
      <c r="AP148" s="82"/>
      <c r="AQ148" s="82"/>
      <c r="AR148" s="82"/>
      <c r="AS148" s="86"/>
      <c r="AT148" s="66"/>
      <c r="AU148" s="51"/>
      <c r="AW148" s="57"/>
      <c r="AX148" s="58"/>
      <c r="AY148" s="3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5"/>
      <c r="BO148" s="75">
        <f>AY148^3+AZ148^3+BA148^3+BB148^3+BC148^3+BD148^3+BE148^3+BF148^3+AY149^3+AZ149^3+BA149^3+BB149^3+BC149^3+BD149^3+BE149^3+BF149^3</f>
        <v>0</v>
      </c>
      <c r="BP148" s="76">
        <f t="shared" si="25"/>
        <v>0</v>
      </c>
      <c r="BQ148" s="61"/>
      <c r="BR148" s="89"/>
      <c r="BS148" s="83"/>
      <c r="BT148" s="83"/>
      <c r="BU148" s="83"/>
      <c r="BV148" s="83"/>
      <c r="BW148" s="83"/>
      <c r="BX148" s="83"/>
      <c r="BY148" s="83"/>
      <c r="BZ148" s="82"/>
      <c r="CA148" s="82"/>
      <c r="CB148" s="82"/>
      <c r="CC148" s="82"/>
      <c r="CD148" s="82"/>
      <c r="CE148" s="82"/>
      <c r="CF148" s="82"/>
      <c r="CG148" s="86"/>
      <c r="CH148" s="66"/>
      <c r="CI148" s="51"/>
      <c r="CJ148" s="144"/>
      <c r="CK148" s="57"/>
      <c r="CL148" s="58"/>
      <c r="CM148" s="3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5"/>
      <c r="DC148" s="75">
        <f>CM148^3+CN148^3+CO148^3+CP148^3+CQ148^3+CR148^3+CS148^3+CT148^3+CM149^3+CN149^3+CO149^3+CP149^3+CQ149^3+CR149^3+CS149^3+CT149^3</f>
        <v>0</v>
      </c>
      <c r="DD148" s="76">
        <f t="shared" si="26"/>
        <v>0</v>
      </c>
      <c r="DE148" s="61"/>
      <c r="DF148" s="81"/>
      <c r="DG148" s="82"/>
      <c r="DH148" s="83"/>
      <c r="DI148" s="83"/>
      <c r="DJ148" s="82"/>
      <c r="DK148" s="82"/>
      <c r="DL148" s="83"/>
      <c r="DM148" s="83"/>
      <c r="DN148" s="82"/>
      <c r="DO148" s="82"/>
      <c r="DP148" s="83"/>
      <c r="DQ148" s="83"/>
      <c r="DR148" s="82"/>
      <c r="DS148" s="82"/>
      <c r="DT148" s="83"/>
      <c r="DU148" s="84"/>
      <c r="DV148" s="66"/>
      <c r="DW148" s="51"/>
      <c r="DY148" s="57"/>
      <c r="DZ148" s="58"/>
      <c r="EA148" s="3"/>
      <c r="EB148" s="4"/>
      <c r="EC148" s="4"/>
      <c r="ED148" s="4"/>
      <c r="EE148" s="4"/>
      <c r="EF148" s="4"/>
      <c r="EG148" s="4"/>
      <c r="EH148" s="4"/>
      <c r="EI148" s="4"/>
      <c r="EJ148" s="4"/>
      <c r="EK148" s="4"/>
      <c r="EL148" s="4"/>
      <c r="EM148" s="4"/>
      <c r="EN148" s="4"/>
      <c r="EO148" s="4"/>
      <c r="EP148" s="5"/>
      <c r="EQ148" s="75">
        <f>EA148^3+EB148^3+EC148^3+ED148^3+EE148^3+EF148^3+EG148^3+EH148^3+EA149^3+EB149^3+EC149^3+ED149^3+EE149^3+EF149^3+EG149^3+EH149^3</f>
        <v>0</v>
      </c>
      <c r="ER148" s="76">
        <f t="shared" si="27"/>
        <v>0</v>
      </c>
      <c r="ES148" s="61"/>
      <c r="ET148" s="81"/>
      <c r="EU148" s="82"/>
      <c r="EV148" s="82"/>
      <c r="EW148" s="82"/>
      <c r="EX148" s="82"/>
      <c r="EY148" s="82"/>
      <c r="EZ148" s="82"/>
      <c r="FA148" s="82"/>
      <c r="FB148" s="82"/>
      <c r="FC148" s="82"/>
      <c r="FD148" s="82"/>
      <c r="FE148" s="82"/>
      <c r="FF148" s="82"/>
      <c r="FG148" s="82"/>
      <c r="FH148" s="82"/>
      <c r="FI148" s="86"/>
      <c r="FJ148" s="66"/>
      <c r="FK148" s="51"/>
    </row>
    <row r="149" spans="1:167" x14ac:dyDescent="0.2">
      <c r="A149" s="32"/>
      <c r="B149" s="32"/>
      <c r="C149" s="32"/>
      <c r="D149" s="106" t="s">
        <v>25</v>
      </c>
      <c r="E149" s="107" t="s">
        <v>207</v>
      </c>
      <c r="F149" s="108">
        <f>B4+(135*B6)</f>
        <v>136</v>
      </c>
      <c r="G149" s="104"/>
      <c r="H149" s="43"/>
      <c r="I149" s="57"/>
      <c r="J149" s="58"/>
      <c r="K149" s="3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75">
        <f>S148^3+T148^3+U148^3+V148^3+W148^3+X148^3+Y148^3+Z148^3+S149^3+T149^3+U149^3+V149^3+W149^3+X149^3+Y149^3+Z149^3</f>
        <v>0</v>
      </c>
      <c r="AB149" s="76">
        <f t="shared" si="24"/>
        <v>0</v>
      </c>
      <c r="AC149" s="61"/>
      <c r="AD149" s="89"/>
      <c r="AE149" s="83"/>
      <c r="AF149" s="83"/>
      <c r="AG149" s="83"/>
      <c r="AH149" s="82"/>
      <c r="AI149" s="82"/>
      <c r="AJ149" s="82"/>
      <c r="AK149" s="82"/>
      <c r="AL149" s="83"/>
      <c r="AM149" s="83"/>
      <c r="AN149" s="83"/>
      <c r="AO149" s="83"/>
      <c r="AP149" s="82"/>
      <c r="AQ149" s="82"/>
      <c r="AR149" s="82"/>
      <c r="AS149" s="86"/>
      <c r="AT149" s="66"/>
      <c r="AU149" s="51"/>
      <c r="AW149" s="57"/>
      <c r="AX149" s="145"/>
      <c r="AY149" s="3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5"/>
      <c r="BO149" s="75">
        <f>BG148^3+BH148^3+BI148^3+BJ148^3+BK148^3+BL148^3+BM148^3+BN148^3+BG149^3+BH149^3+BI149^3+BJ149^3+BK149^3+BL149^3+BM149^3+BN149^3</f>
        <v>0</v>
      </c>
      <c r="BP149" s="76">
        <f t="shared" si="25"/>
        <v>0</v>
      </c>
      <c r="BQ149" s="61"/>
      <c r="BR149" s="89"/>
      <c r="BS149" s="83"/>
      <c r="BT149" s="83"/>
      <c r="BU149" s="83"/>
      <c r="BV149" s="83"/>
      <c r="BW149" s="83"/>
      <c r="BX149" s="83"/>
      <c r="BY149" s="83"/>
      <c r="BZ149" s="82"/>
      <c r="CA149" s="82"/>
      <c r="CB149" s="82"/>
      <c r="CC149" s="82"/>
      <c r="CD149" s="82"/>
      <c r="CE149" s="82"/>
      <c r="CF149" s="82"/>
      <c r="CG149" s="86"/>
      <c r="CH149" s="66"/>
      <c r="CI149" s="51"/>
      <c r="CJ149" s="144"/>
      <c r="CK149" s="57"/>
      <c r="CL149" s="145"/>
      <c r="CM149" s="3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5"/>
      <c r="DC149" s="75">
        <f>CU148^3+CV148^3+CW148^3+CX148^3+CY148^3+CZ148^3+DA148^3+DB148^3+CU149^3+CV149^3+CW149^3+CX149^3+CY149^3+CZ149^3+DA149^3+DB149^3</f>
        <v>0</v>
      </c>
      <c r="DD149" s="76">
        <f t="shared" si="26"/>
        <v>0</v>
      </c>
      <c r="DE149" s="61"/>
      <c r="DF149" s="81"/>
      <c r="DG149" s="82"/>
      <c r="DH149" s="83"/>
      <c r="DI149" s="83"/>
      <c r="DJ149" s="82"/>
      <c r="DK149" s="82"/>
      <c r="DL149" s="83"/>
      <c r="DM149" s="83"/>
      <c r="DN149" s="82"/>
      <c r="DO149" s="82"/>
      <c r="DP149" s="83"/>
      <c r="DQ149" s="83"/>
      <c r="DR149" s="82"/>
      <c r="DS149" s="82"/>
      <c r="DT149" s="83"/>
      <c r="DU149" s="84"/>
      <c r="DV149" s="66"/>
      <c r="DW149" s="51"/>
      <c r="DY149" s="57"/>
      <c r="DZ149" s="145"/>
      <c r="EA149" s="3"/>
      <c r="EB149" s="4"/>
      <c r="EC149" s="4"/>
      <c r="ED149" s="4"/>
      <c r="EE149" s="4"/>
      <c r="EF149" s="4"/>
      <c r="EG149" s="4"/>
      <c r="EH149" s="4"/>
      <c r="EI149" s="4"/>
      <c r="EJ149" s="4"/>
      <c r="EK149" s="4"/>
      <c r="EL149" s="4"/>
      <c r="EM149" s="4"/>
      <c r="EN149" s="4"/>
      <c r="EO149" s="4"/>
      <c r="EP149" s="5"/>
      <c r="EQ149" s="75">
        <f>EI148^3+EJ148^3+EK148^3+EL148^3+EM148^3+EN148^3+EO148^3+EP148^3+EI149^3+EJ149^3+EK149^3+EL149^3+EM149^3+EN149^3+EO149^3+EP149^3</f>
        <v>0</v>
      </c>
      <c r="ER149" s="76">
        <f t="shared" si="27"/>
        <v>0</v>
      </c>
      <c r="ES149" s="61"/>
      <c r="ET149" s="89"/>
      <c r="EU149" s="83"/>
      <c r="EV149" s="83"/>
      <c r="EW149" s="83"/>
      <c r="EX149" s="83"/>
      <c r="EY149" s="83"/>
      <c r="EZ149" s="83"/>
      <c r="FA149" s="83"/>
      <c r="FB149" s="83"/>
      <c r="FC149" s="83"/>
      <c r="FD149" s="83"/>
      <c r="FE149" s="83"/>
      <c r="FF149" s="83"/>
      <c r="FG149" s="83"/>
      <c r="FH149" s="83"/>
      <c r="FI149" s="84"/>
      <c r="FJ149" s="66"/>
      <c r="FK149" s="51"/>
    </row>
    <row r="150" spans="1:167" x14ac:dyDescent="0.2">
      <c r="A150" s="32"/>
      <c r="B150" s="32"/>
      <c r="C150" s="32"/>
      <c r="D150" s="106" t="s">
        <v>41</v>
      </c>
      <c r="E150" s="107" t="s">
        <v>207</v>
      </c>
      <c r="F150" s="108">
        <f>B4+(136*B6)</f>
        <v>137</v>
      </c>
      <c r="G150" s="104"/>
      <c r="H150" s="43"/>
      <c r="I150" s="57"/>
      <c r="J150" s="58"/>
      <c r="K150" s="3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75">
        <f>K150^3+L150^3+M150^3+N150^3+O150^3+P150^3+Q150^3+R150^3+K151^3+L151^3+M151^3+N151^3+O151^3+P151^3+Q151^3+R151^3</f>
        <v>0</v>
      </c>
      <c r="AB150" s="76">
        <f t="shared" si="24"/>
        <v>0</v>
      </c>
      <c r="AC150" s="95"/>
      <c r="AD150" s="81"/>
      <c r="AE150" s="82"/>
      <c r="AF150" s="82"/>
      <c r="AG150" s="82"/>
      <c r="AH150" s="83"/>
      <c r="AI150" s="83"/>
      <c r="AJ150" s="83"/>
      <c r="AK150" s="83"/>
      <c r="AL150" s="82"/>
      <c r="AM150" s="82"/>
      <c r="AN150" s="82"/>
      <c r="AO150" s="82"/>
      <c r="AP150" s="83"/>
      <c r="AQ150" s="83"/>
      <c r="AR150" s="83"/>
      <c r="AS150" s="84"/>
      <c r="AT150" s="66"/>
      <c r="AU150" s="51"/>
      <c r="AW150" s="57"/>
      <c r="AX150" s="145"/>
      <c r="AY150" s="3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5"/>
      <c r="BO150" s="75">
        <f>AY150^3+AZ150^3+BA150^3+BB150^3+BC150^3+BD150^3+BE150^3+BF150^3+AY151^3+AZ151^3+BA151^3+BB151^3+BC151^3+BD151^3+BE151^3+BF151^3</f>
        <v>0</v>
      </c>
      <c r="BP150" s="76">
        <f t="shared" si="25"/>
        <v>0</v>
      </c>
      <c r="BQ150" s="95"/>
      <c r="BR150" s="81"/>
      <c r="BS150" s="82"/>
      <c r="BT150" s="82"/>
      <c r="BU150" s="82"/>
      <c r="BV150" s="82"/>
      <c r="BW150" s="82"/>
      <c r="BX150" s="82"/>
      <c r="BY150" s="82"/>
      <c r="BZ150" s="83"/>
      <c r="CA150" s="83"/>
      <c r="CB150" s="83"/>
      <c r="CC150" s="83"/>
      <c r="CD150" s="83"/>
      <c r="CE150" s="83"/>
      <c r="CF150" s="83"/>
      <c r="CG150" s="84"/>
      <c r="CH150" s="66"/>
      <c r="CI150" s="51"/>
      <c r="CJ150" s="144"/>
      <c r="CK150" s="57"/>
      <c r="CL150" s="145"/>
      <c r="CM150" s="3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5"/>
      <c r="DC150" s="75">
        <f>CM150^3+CN150^3+CO150^3+CP150^3+CQ150^3+CR150^3+CS150^3+CT150^3+CM151^3+CN151^3+CO151^3+CP151^3+CQ151^3+CR151^3+CS151^3+CT151^3</f>
        <v>0</v>
      </c>
      <c r="DD150" s="76">
        <f t="shared" si="26"/>
        <v>0</v>
      </c>
      <c r="DE150" s="95"/>
      <c r="DF150" s="89"/>
      <c r="DG150" s="83"/>
      <c r="DH150" s="82"/>
      <c r="DI150" s="82"/>
      <c r="DJ150" s="83"/>
      <c r="DK150" s="83"/>
      <c r="DL150" s="82"/>
      <c r="DM150" s="82"/>
      <c r="DN150" s="83"/>
      <c r="DO150" s="83"/>
      <c r="DP150" s="82"/>
      <c r="DQ150" s="82"/>
      <c r="DR150" s="83"/>
      <c r="DS150" s="83"/>
      <c r="DT150" s="82"/>
      <c r="DU150" s="86"/>
      <c r="DV150" s="66"/>
      <c r="DW150" s="51"/>
      <c r="DY150" s="57"/>
      <c r="DZ150" s="145"/>
      <c r="EA150" s="3"/>
      <c r="EB150" s="4"/>
      <c r="EC150" s="4"/>
      <c r="ED150" s="4"/>
      <c r="EE150" s="4"/>
      <c r="EF150" s="4"/>
      <c r="EG150" s="4"/>
      <c r="EH150" s="4"/>
      <c r="EI150" s="4"/>
      <c r="EJ150" s="4"/>
      <c r="EK150" s="4"/>
      <c r="EL150" s="4"/>
      <c r="EM150" s="4"/>
      <c r="EN150" s="4"/>
      <c r="EO150" s="4"/>
      <c r="EP150" s="5"/>
      <c r="EQ150" s="75">
        <f>EA150^3+EB150^3+EC150^3+ED150^3+EE150^3+EF150^3+EG150^3+EH150^3+EA151^3+EB151^3+EC151^3+ED151^3+EE151^3+EF151^3+EG151^3+EH151^3</f>
        <v>0</v>
      </c>
      <c r="ER150" s="76">
        <f t="shared" si="27"/>
        <v>0</v>
      </c>
      <c r="ES150" s="95"/>
      <c r="ET150" s="81"/>
      <c r="EU150" s="82"/>
      <c r="EV150" s="82"/>
      <c r="EW150" s="82"/>
      <c r="EX150" s="82"/>
      <c r="EY150" s="82"/>
      <c r="EZ150" s="82"/>
      <c r="FA150" s="82"/>
      <c r="FB150" s="82"/>
      <c r="FC150" s="82"/>
      <c r="FD150" s="82"/>
      <c r="FE150" s="82"/>
      <c r="FF150" s="82"/>
      <c r="FG150" s="82"/>
      <c r="FH150" s="82"/>
      <c r="FI150" s="86"/>
      <c r="FJ150" s="66"/>
      <c r="FK150" s="51"/>
    </row>
    <row r="151" spans="1:167" x14ac:dyDescent="0.2">
      <c r="A151" s="32"/>
      <c r="B151" s="32"/>
      <c r="C151" s="32"/>
      <c r="D151" s="106" t="s">
        <v>248</v>
      </c>
      <c r="E151" s="107" t="s">
        <v>207</v>
      </c>
      <c r="F151" s="110">
        <f>B4+(137*B6)</f>
        <v>138</v>
      </c>
      <c r="G151" s="104"/>
      <c r="H151" s="43"/>
      <c r="I151" s="57"/>
      <c r="J151" s="58"/>
      <c r="K151" s="3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5"/>
      <c r="AA151" s="75">
        <f>S150^3+T150^3+U150^3+V150^3+W150^3+X150^3+Y150^3+Z150^3+S151^3+T151^3+U151^3+V151^3+W151^3+X151^3+Y151^3+Z151^3</f>
        <v>0</v>
      </c>
      <c r="AB151" s="76">
        <f t="shared" si="24"/>
        <v>0</v>
      </c>
      <c r="AC151" s="61"/>
      <c r="AD151" s="81"/>
      <c r="AE151" s="82"/>
      <c r="AF151" s="82"/>
      <c r="AG151" s="82"/>
      <c r="AH151" s="83"/>
      <c r="AI151" s="83"/>
      <c r="AJ151" s="83"/>
      <c r="AK151" s="83"/>
      <c r="AL151" s="82"/>
      <c r="AM151" s="82"/>
      <c r="AN151" s="82"/>
      <c r="AO151" s="82"/>
      <c r="AP151" s="83"/>
      <c r="AQ151" s="83"/>
      <c r="AR151" s="83"/>
      <c r="AS151" s="84"/>
      <c r="AT151" s="66"/>
      <c r="AU151" s="51"/>
      <c r="AW151" s="57"/>
      <c r="AX151" s="58"/>
      <c r="AY151" s="3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5"/>
      <c r="BO151" s="75">
        <f>BG150^3+BH150^3+BI150^3+BJ150^3+BK150^3+BL150^3+BM150^3+BN150^3+BG151^3+BH151^3+BI151^3+BJ151^3+BK151^3+BL151^3+BM151^3+BN151^3</f>
        <v>0</v>
      </c>
      <c r="BP151" s="76">
        <f t="shared" si="25"/>
        <v>0</v>
      </c>
      <c r="BQ151" s="61"/>
      <c r="BR151" s="81"/>
      <c r="BS151" s="82"/>
      <c r="BT151" s="82"/>
      <c r="BU151" s="82"/>
      <c r="BV151" s="82"/>
      <c r="BW151" s="82"/>
      <c r="BX151" s="82"/>
      <c r="BY151" s="82"/>
      <c r="BZ151" s="83"/>
      <c r="CA151" s="83"/>
      <c r="CB151" s="83"/>
      <c r="CC151" s="83"/>
      <c r="CD151" s="83"/>
      <c r="CE151" s="83"/>
      <c r="CF151" s="83"/>
      <c r="CG151" s="84"/>
      <c r="CH151" s="66"/>
      <c r="CI151" s="51"/>
      <c r="CJ151" s="144"/>
      <c r="CK151" s="57"/>
      <c r="CL151" s="58"/>
      <c r="CM151" s="3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5"/>
      <c r="DC151" s="75">
        <f>CU150^3+CV150^3+CW150^3+CX150^3+CY150^3+CZ150^3+DA150^3+DB150^3+CU151^3+CV151^3+CW151^3+CX151^3+CY151^3+CZ151^3+DA151^3+DB151^3</f>
        <v>0</v>
      </c>
      <c r="DD151" s="76">
        <f t="shared" si="26"/>
        <v>0</v>
      </c>
      <c r="DE151" s="61"/>
      <c r="DF151" s="89"/>
      <c r="DG151" s="83"/>
      <c r="DH151" s="82"/>
      <c r="DI151" s="82"/>
      <c r="DJ151" s="83"/>
      <c r="DK151" s="83"/>
      <c r="DL151" s="82"/>
      <c r="DM151" s="82"/>
      <c r="DN151" s="83"/>
      <c r="DO151" s="83"/>
      <c r="DP151" s="82"/>
      <c r="DQ151" s="82"/>
      <c r="DR151" s="83"/>
      <c r="DS151" s="83"/>
      <c r="DT151" s="82"/>
      <c r="DU151" s="86"/>
      <c r="DV151" s="66"/>
      <c r="DW151" s="51"/>
      <c r="DY151" s="57"/>
      <c r="DZ151" s="58"/>
      <c r="EA151" s="3"/>
      <c r="EB151" s="4"/>
      <c r="EC151" s="4"/>
      <c r="ED151" s="4"/>
      <c r="EE151" s="4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5"/>
      <c r="EQ151" s="75">
        <f>EI150^3+EJ150^3+EK150^3+EL150^3+EM150^3+EN150^3+EO150^3+EP150^3+EI151^3+EJ151^3+EK151^3+EL151^3+EM151^3+EN151^3+EO151^3+EP151^3</f>
        <v>0</v>
      </c>
      <c r="ER151" s="76">
        <f t="shared" si="27"/>
        <v>0</v>
      </c>
      <c r="ES151" s="61"/>
      <c r="ET151" s="89"/>
      <c r="EU151" s="83"/>
      <c r="EV151" s="83"/>
      <c r="EW151" s="83"/>
      <c r="EX151" s="83"/>
      <c r="EY151" s="83"/>
      <c r="EZ151" s="83"/>
      <c r="FA151" s="83"/>
      <c r="FB151" s="83"/>
      <c r="FC151" s="83"/>
      <c r="FD151" s="83"/>
      <c r="FE151" s="83"/>
      <c r="FF151" s="83"/>
      <c r="FG151" s="83"/>
      <c r="FH151" s="83"/>
      <c r="FI151" s="84"/>
      <c r="FJ151" s="66"/>
      <c r="FK151" s="51"/>
    </row>
    <row r="152" spans="1:167" x14ac:dyDescent="0.2">
      <c r="A152" s="32"/>
      <c r="B152" s="32"/>
      <c r="C152" s="32"/>
      <c r="D152" s="106" t="s">
        <v>157</v>
      </c>
      <c r="E152" s="107" t="s">
        <v>207</v>
      </c>
      <c r="F152" s="110">
        <f>B4+(138*B6)</f>
        <v>139</v>
      </c>
      <c r="G152" s="104"/>
      <c r="H152" s="43"/>
      <c r="I152" s="105"/>
      <c r="J152" s="58"/>
      <c r="K152" s="3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5"/>
      <c r="AA152" s="75">
        <f>K152^3+L152^3+M152^3+N152^3+O152^3+P152^3+Q152^3+R152^3+K153^3+L153^3+M153^3+N153^3+O153^3+P153^3+Q153^3+R153^3</f>
        <v>0</v>
      </c>
      <c r="AB152" s="76">
        <f t="shared" si="24"/>
        <v>0</v>
      </c>
      <c r="AC152" s="61"/>
      <c r="AD152" s="81"/>
      <c r="AE152" s="82"/>
      <c r="AF152" s="82"/>
      <c r="AG152" s="82"/>
      <c r="AH152" s="83"/>
      <c r="AI152" s="83"/>
      <c r="AJ152" s="83"/>
      <c r="AK152" s="83"/>
      <c r="AL152" s="82"/>
      <c r="AM152" s="82"/>
      <c r="AN152" s="82"/>
      <c r="AO152" s="82"/>
      <c r="AP152" s="83"/>
      <c r="AQ152" s="83"/>
      <c r="AR152" s="83"/>
      <c r="AS152" s="84"/>
      <c r="AT152" s="66"/>
      <c r="AU152" s="51"/>
      <c r="AW152" s="105"/>
      <c r="AX152" s="58"/>
      <c r="AY152" s="3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5"/>
      <c r="BO152" s="75">
        <f>AY152^3+AZ152^3+BA152^3+BB152^3+BC152^3+BD152^3+BE152^3+BF152^3+AY153^3+AZ153^3+BA153^3+BB153^3+BC153^3+BD153^3+BE153^3+BF153^3</f>
        <v>0</v>
      </c>
      <c r="BP152" s="76">
        <f t="shared" si="25"/>
        <v>0</v>
      </c>
      <c r="BQ152" s="61"/>
      <c r="BR152" s="89"/>
      <c r="BS152" s="83"/>
      <c r="BT152" s="83"/>
      <c r="BU152" s="83"/>
      <c r="BV152" s="83"/>
      <c r="BW152" s="83"/>
      <c r="BX152" s="83"/>
      <c r="BY152" s="83"/>
      <c r="BZ152" s="82"/>
      <c r="CA152" s="82"/>
      <c r="CB152" s="82"/>
      <c r="CC152" s="82"/>
      <c r="CD152" s="82"/>
      <c r="CE152" s="82"/>
      <c r="CF152" s="82"/>
      <c r="CG152" s="86"/>
      <c r="CH152" s="66"/>
      <c r="CI152" s="51"/>
      <c r="CJ152" s="144"/>
      <c r="CK152" s="105"/>
      <c r="CL152" s="58"/>
      <c r="CM152" s="3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5"/>
      <c r="DC152" s="75">
        <f>CM152^3+CN152^3+CO152^3+CP152^3+CQ152^3+CR152^3+CS152^3+CT152^3+CM153^3+CN153^3+CO153^3+CP153^3+CQ153^3+CR153^3+CS153^3+CT153^3</f>
        <v>0</v>
      </c>
      <c r="DD152" s="76">
        <f t="shared" si="26"/>
        <v>0</v>
      </c>
      <c r="DE152" s="61"/>
      <c r="DF152" s="89"/>
      <c r="DG152" s="83"/>
      <c r="DH152" s="82"/>
      <c r="DI152" s="82"/>
      <c r="DJ152" s="83"/>
      <c r="DK152" s="83"/>
      <c r="DL152" s="82"/>
      <c r="DM152" s="82"/>
      <c r="DN152" s="83"/>
      <c r="DO152" s="83"/>
      <c r="DP152" s="82"/>
      <c r="DQ152" s="82"/>
      <c r="DR152" s="83"/>
      <c r="DS152" s="83"/>
      <c r="DT152" s="82"/>
      <c r="DU152" s="86"/>
      <c r="DV152" s="66"/>
      <c r="DW152" s="51"/>
      <c r="DY152" s="105"/>
      <c r="DZ152" s="58"/>
      <c r="EA152" s="3"/>
      <c r="EB152" s="4"/>
      <c r="EC152" s="4"/>
      <c r="ED152" s="4"/>
      <c r="EE152" s="4"/>
      <c r="EF152" s="4"/>
      <c r="EG152" s="4"/>
      <c r="EH152" s="4"/>
      <c r="EI152" s="4"/>
      <c r="EJ152" s="4"/>
      <c r="EK152" s="4"/>
      <c r="EL152" s="4"/>
      <c r="EM152" s="4"/>
      <c r="EN152" s="4"/>
      <c r="EO152" s="4"/>
      <c r="EP152" s="5"/>
      <c r="EQ152" s="75">
        <f>EA152^3+EB152^3+EC152^3+ED152^3+EE152^3+EF152^3+EG152^3+EH152^3+EA153^3+EB153^3+EC153^3+ED153^3+EE153^3+EF153^3+EG153^3+EH153^3</f>
        <v>0</v>
      </c>
      <c r="ER152" s="76">
        <f t="shared" si="27"/>
        <v>0</v>
      </c>
      <c r="ES152" s="61"/>
      <c r="ET152" s="81"/>
      <c r="EU152" s="82"/>
      <c r="EV152" s="82"/>
      <c r="EW152" s="82"/>
      <c r="EX152" s="82"/>
      <c r="EY152" s="82"/>
      <c r="EZ152" s="82"/>
      <c r="FA152" s="82"/>
      <c r="FB152" s="82"/>
      <c r="FC152" s="82"/>
      <c r="FD152" s="82"/>
      <c r="FE152" s="82"/>
      <c r="FF152" s="82"/>
      <c r="FG152" s="82"/>
      <c r="FH152" s="82"/>
      <c r="FI152" s="86"/>
      <c r="FJ152" s="66"/>
      <c r="FK152" s="51"/>
    </row>
    <row r="153" spans="1:167" x14ac:dyDescent="0.2">
      <c r="A153" s="32"/>
      <c r="B153" s="32"/>
      <c r="C153" s="32"/>
      <c r="D153" s="106" t="s">
        <v>61</v>
      </c>
      <c r="E153" s="107" t="s">
        <v>207</v>
      </c>
      <c r="F153" s="108">
        <f>B4+(139*B6)</f>
        <v>140</v>
      </c>
      <c r="G153" s="104"/>
      <c r="H153" s="43"/>
      <c r="I153" s="109"/>
      <c r="J153" s="58"/>
      <c r="K153" s="3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5"/>
      <c r="AA153" s="75">
        <f>S152^3+T152^3+U152^3+V152^3+W152^3+X152^3+Y152^3+Z152^3+S153^3+T153^3+U153^3+V153^3+W153^3+X153^3+Y153^3+Z153^3</f>
        <v>0</v>
      </c>
      <c r="AB153" s="76">
        <f t="shared" si="24"/>
        <v>0</v>
      </c>
      <c r="AC153" s="61"/>
      <c r="AD153" s="81"/>
      <c r="AE153" s="82"/>
      <c r="AF153" s="82"/>
      <c r="AG153" s="82"/>
      <c r="AH153" s="83"/>
      <c r="AI153" s="83"/>
      <c r="AJ153" s="83"/>
      <c r="AK153" s="83"/>
      <c r="AL153" s="82"/>
      <c r="AM153" s="82"/>
      <c r="AN153" s="82"/>
      <c r="AO153" s="82"/>
      <c r="AP153" s="83"/>
      <c r="AQ153" s="83"/>
      <c r="AR153" s="83"/>
      <c r="AS153" s="84"/>
      <c r="AT153" s="66"/>
      <c r="AU153" s="51"/>
      <c r="AW153" s="109"/>
      <c r="AX153" s="58"/>
      <c r="AY153" s="3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5"/>
      <c r="BO153" s="75">
        <f>BG152^3+BH152^3+BI152^3+BJ152^3+BK152^3+BL152^3+BM152^3+BN152^3+BG153^3+BH153^3+BI153^3+BJ153^3+BK153^3+BL153^3+BM153^3+BN153^3</f>
        <v>0</v>
      </c>
      <c r="BP153" s="76">
        <f t="shared" si="25"/>
        <v>0</v>
      </c>
      <c r="BQ153" s="61"/>
      <c r="BR153" s="89"/>
      <c r="BS153" s="83"/>
      <c r="BT153" s="83"/>
      <c r="BU153" s="83"/>
      <c r="BV153" s="83"/>
      <c r="BW153" s="83"/>
      <c r="BX153" s="83"/>
      <c r="BY153" s="83"/>
      <c r="BZ153" s="82"/>
      <c r="CA153" s="82"/>
      <c r="CB153" s="82"/>
      <c r="CC153" s="82"/>
      <c r="CD153" s="82"/>
      <c r="CE153" s="82"/>
      <c r="CF153" s="82"/>
      <c r="CG153" s="86"/>
      <c r="CH153" s="66"/>
      <c r="CI153" s="51"/>
      <c r="CJ153" s="144"/>
      <c r="CK153" s="109"/>
      <c r="CL153" s="58"/>
      <c r="CM153" s="3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5"/>
      <c r="DC153" s="75">
        <f>CU152^3+CV152^3+CW152^3+CX152^3+CY152^3+CZ152^3+DA152^3+DB152^3+CU153^3+CV153^3+CW153^3+CX153^3+CY153^3+CZ153^3+DA153^3+DB153^3</f>
        <v>0</v>
      </c>
      <c r="DD153" s="76">
        <f t="shared" si="26"/>
        <v>0</v>
      </c>
      <c r="DE153" s="61"/>
      <c r="DF153" s="89"/>
      <c r="DG153" s="83"/>
      <c r="DH153" s="82"/>
      <c r="DI153" s="82"/>
      <c r="DJ153" s="83"/>
      <c r="DK153" s="83"/>
      <c r="DL153" s="82"/>
      <c r="DM153" s="82"/>
      <c r="DN153" s="83"/>
      <c r="DO153" s="83"/>
      <c r="DP153" s="82"/>
      <c r="DQ153" s="82"/>
      <c r="DR153" s="83"/>
      <c r="DS153" s="83"/>
      <c r="DT153" s="82"/>
      <c r="DU153" s="86"/>
      <c r="DV153" s="66"/>
      <c r="DW153" s="51"/>
      <c r="DY153" s="109"/>
      <c r="DZ153" s="58"/>
      <c r="EA153" s="3"/>
      <c r="EB153" s="4"/>
      <c r="EC153" s="4"/>
      <c r="ED153" s="4"/>
      <c r="EE153" s="4"/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5"/>
      <c r="EQ153" s="75">
        <f>EI152^3+EJ152^3+EK152^3+EL152^3+EM152^3+EN152^3+EO152^3+EP152^3+EI153^3+EJ153^3+EK153^3+EL153^3+EM153^3+EN153^3+EO153^3+EP153^3</f>
        <v>0</v>
      </c>
      <c r="ER153" s="76">
        <f t="shared" si="27"/>
        <v>0</v>
      </c>
      <c r="ES153" s="61"/>
      <c r="ET153" s="89"/>
      <c r="EU153" s="83"/>
      <c r="EV153" s="83"/>
      <c r="EW153" s="83"/>
      <c r="EX153" s="83"/>
      <c r="EY153" s="83"/>
      <c r="EZ153" s="83"/>
      <c r="FA153" s="83"/>
      <c r="FB153" s="83"/>
      <c r="FC153" s="83"/>
      <c r="FD153" s="83"/>
      <c r="FE153" s="83"/>
      <c r="FF153" s="83"/>
      <c r="FG153" s="83"/>
      <c r="FH153" s="83"/>
      <c r="FI153" s="84"/>
      <c r="FJ153" s="66"/>
      <c r="FK153" s="51"/>
    </row>
    <row r="154" spans="1:167" x14ac:dyDescent="0.2">
      <c r="A154" s="32"/>
      <c r="B154" s="32"/>
      <c r="C154" s="32"/>
      <c r="D154" s="106" t="s">
        <v>97</v>
      </c>
      <c r="E154" s="107" t="s">
        <v>207</v>
      </c>
      <c r="F154" s="108">
        <f>B4+(140*B6)</f>
        <v>141</v>
      </c>
      <c r="G154" s="104"/>
      <c r="H154" s="43"/>
      <c r="I154" s="109"/>
      <c r="J154" s="58"/>
      <c r="K154" s="3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5"/>
      <c r="AA154" s="75">
        <f>K154^3+L154^3+M154^3+N154^3+O154^3+P154^3+Q154^3+R154^3+K155^3+L155^3+M155^3+N155^3+O155^3+P155^3+Q155^3+R155^3</f>
        <v>0</v>
      </c>
      <c r="AB154" s="76">
        <f t="shared" si="24"/>
        <v>0</v>
      </c>
      <c r="AC154" s="61"/>
      <c r="AD154" s="89"/>
      <c r="AE154" s="83"/>
      <c r="AF154" s="83"/>
      <c r="AG154" s="83"/>
      <c r="AH154" s="82"/>
      <c r="AI154" s="82"/>
      <c r="AJ154" s="82"/>
      <c r="AK154" s="82"/>
      <c r="AL154" s="83"/>
      <c r="AM154" s="83"/>
      <c r="AN154" s="83"/>
      <c r="AO154" s="83"/>
      <c r="AP154" s="82"/>
      <c r="AQ154" s="82"/>
      <c r="AR154" s="82"/>
      <c r="AS154" s="86"/>
      <c r="AT154" s="66"/>
      <c r="AU154" s="51"/>
      <c r="AW154" s="109"/>
      <c r="AX154" s="58"/>
      <c r="AY154" s="3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5"/>
      <c r="BO154" s="75">
        <f>AY154^3+AZ154^3+BA154^3+BB154^3+BC154^3+BD154^3+BE154^3+BF154^3+AY155^3+AZ155^3+BA155^3+BB155^3+BC155^3+BD155^3+BE155^3+BF155^3</f>
        <v>0</v>
      </c>
      <c r="BP154" s="76">
        <f t="shared" si="25"/>
        <v>0</v>
      </c>
      <c r="BQ154" s="61"/>
      <c r="BR154" s="81"/>
      <c r="BS154" s="82"/>
      <c r="BT154" s="82"/>
      <c r="BU154" s="82"/>
      <c r="BV154" s="82"/>
      <c r="BW154" s="82"/>
      <c r="BX154" s="82"/>
      <c r="BY154" s="82"/>
      <c r="BZ154" s="83"/>
      <c r="CA154" s="83"/>
      <c r="CB154" s="83"/>
      <c r="CC154" s="83"/>
      <c r="CD154" s="83"/>
      <c r="CE154" s="83"/>
      <c r="CF154" s="83"/>
      <c r="CG154" s="84"/>
      <c r="CH154" s="66"/>
      <c r="CI154" s="51"/>
      <c r="CJ154" s="144"/>
      <c r="CK154" s="109"/>
      <c r="CL154" s="58"/>
      <c r="CM154" s="3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5"/>
      <c r="DC154" s="75">
        <f>CM154^3+CN154^3+CO154^3+CP154^3+CQ154^3+CR154^3+CS154^3+CT154^3+CM155^3+CN155^3+CO155^3+CP155^3+CQ155^3+CR155^3+CS155^3+CT155^3</f>
        <v>0</v>
      </c>
      <c r="DD154" s="76">
        <f t="shared" si="26"/>
        <v>0</v>
      </c>
      <c r="DE154" s="61"/>
      <c r="DF154" s="89"/>
      <c r="DG154" s="83"/>
      <c r="DH154" s="82"/>
      <c r="DI154" s="82"/>
      <c r="DJ154" s="83"/>
      <c r="DK154" s="83"/>
      <c r="DL154" s="82"/>
      <c r="DM154" s="82"/>
      <c r="DN154" s="83"/>
      <c r="DO154" s="83"/>
      <c r="DP154" s="82"/>
      <c r="DQ154" s="82"/>
      <c r="DR154" s="83"/>
      <c r="DS154" s="83"/>
      <c r="DT154" s="82"/>
      <c r="DU154" s="86"/>
      <c r="DV154" s="66"/>
      <c r="DW154" s="51"/>
      <c r="DY154" s="109"/>
      <c r="DZ154" s="58"/>
      <c r="EA154" s="3"/>
      <c r="EB154" s="4"/>
      <c r="EC154" s="4"/>
      <c r="ED154" s="4"/>
      <c r="EE154" s="4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5"/>
      <c r="EQ154" s="75">
        <f>EA154^3+EB154^3+EC154^3+ED154^3+EE154^3+EF154^3+EG154^3+EH154^3+EA155^3+EB155^3+EC155^3+ED155^3+EE155^3+EF155^3+EG155^3+EH155^3</f>
        <v>0</v>
      </c>
      <c r="ER154" s="76">
        <f t="shared" si="27"/>
        <v>0</v>
      </c>
      <c r="ES154" s="61"/>
      <c r="ET154" s="81"/>
      <c r="EU154" s="82"/>
      <c r="EV154" s="82"/>
      <c r="EW154" s="82"/>
      <c r="EX154" s="82"/>
      <c r="EY154" s="82"/>
      <c r="EZ154" s="82"/>
      <c r="FA154" s="82"/>
      <c r="FB154" s="82"/>
      <c r="FC154" s="82"/>
      <c r="FD154" s="82"/>
      <c r="FE154" s="82"/>
      <c r="FF154" s="82"/>
      <c r="FG154" s="82"/>
      <c r="FH154" s="82"/>
      <c r="FI154" s="86"/>
      <c r="FJ154" s="66"/>
      <c r="FK154" s="51"/>
    </row>
    <row r="155" spans="1:167" x14ac:dyDescent="0.2">
      <c r="A155" s="32"/>
      <c r="B155" s="32"/>
      <c r="C155" s="32"/>
      <c r="D155" s="106" t="s">
        <v>167</v>
      </c>
      <c r="E155" s="107" t="s">
        <v>207</v>
      </c>
      <c r="F155" s="108">
        <f>B4+(141*B6)</f>
        <v>142</v>
      </c>
      <c r="G155" s="104"/>
      <c r="H155" s="43"/>
      <c r="I155" s="109"/>
      <c r="J155" s="58"/>
      <c r="K155" s="3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5"/>
      <c r="AA155" s="75">
        <f>S154^3+T154^3+U154^3+V154^3+W154^3+X154^3+Y154^3+Z154^3+S155^3+T155^3+U155^3+V155^3+W155^3+X155^3+Y155^3+Z155^3</f>
        <v>0</v>
      </c>
      <c r="AB155" s="76">
        <f t="shared" si="24"/>
        <v>0</v>
      </c>
      <c r="AC155" s="61"/>
      <c r="AD155" s="89"/>
      <c r="AE155" s="83"/>
      <c r="AF155" s="83"/>
      <c r="AG155" s="83"/>
      <c r="AH155" s="82"/>
      <c r="AI155" s="82"/>
      <c r="AJ155" s="82"/>
      <c r="AK155" s="82"/>
      <c r="AL155" s="83"/>
      <c r="AM155" s="83"/>
      <c r="AN155" s="83"/>
      <c r="AO155" s="83"/>
      <c r="AP155" s="82"/>
      <c r="AQ155" s="82"/>
      <c r="AR155" s="82"/>
      <c r="AS155" s="86"/>
      <c r="AT155" s="66"/>
      <c r="AU155" s="51"/>
      <c r="AW155" s="109"/>
      <c r="AX155" s="58"/>
      <c r="AY155" s="3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5"/>
      <c r="BO155" s="75">
        <f>BG154^3+BH154^3+BI154^3+BJ154^3+BK154^3+BL154^3+BM154^3+BN154^3+BG155^3+BH155^3+BI155^3+BJ155^3+BK155^3+BL155^3+BM155^3+BN155^3</f>
        <v>0</v>
      </c>
      <c r="BP155" s="76">
        <f t="shared" si="25"/>
        <v>0</v>
      </c>
      <c r="BQ155" s="61"/>
      <c r="BR155" s="81"/>
      <c r="BS155" s="82"/>
      <c r="BT155" s="82"/>
      <c r="BU155" s="82"/>
      <c r="BV155" s="82"/>
      <c r="BW155" s="82"/>
      <c r="BX155" s="82"/>
      <c r="BY155" s="82"/>
      <c r="BZ155" s="83"/>
      <c r="CA155" s="83"/>
      <c r="CB155" s="83"/>
      <c r="CC155" s="83"/>
      <c r="CD155" s="83"/>
      <c r="CE155" s="83"/>
      <c r="CF155" s="83"/>
      <c r="CG155" s="84"/>
      <c r="CH155" s="66"/>
      <c r="CI155" s="51"/>
      <c r="CJ155" s="144"/>
      <c r="CK155" s="109"/>
      <c r="CL155" s="58"/>
      <c r="CM155" s="3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5"/>
      <c r="DC155" s="75">
        <f>CU154^3+CV154^3+CW154^3+CX154^3+CY154^3+CZ154^3+DA154^3+DB154^3+CU155^3+CV155^3+CW155^3+CX155^3+CY155^3+CZ155^3+DA155^3+DB155^3</f>
        <v>0</v>
      </c>
      <c r="DD155" s="76">
        <f t="shared" si="26"/>
        <v>0</v>
      </c>
      <c r="DE155" s="61"/>
      <c r="DF155" s="89"/>
      <c r="DG155" s="83"/>
      <c r="DH155" s="82"/>
      <c r="DI155" s="82"/>
      <c r="DJ155" s="83"/>
      <c r="DK155" s="83"/>
      <c r="DL155" s="82"/>
      <c r="DM155" s="82"/>
      <c r="DN155" s="83"/>
      <c r="DO155" s="83"/>
      <c r="DP155" s="82"/>
      <c r="DQ155" s="82"/>
      <c r="DR155" s="83"/>
      <c r="DS155" s="83"/>
      <c r="DT155" s="82"/>
      <c r="DU155" s="86"/>
      <c r="DV155" s="66"/>
      <c r="DW155" s="51"/>
      <c r="DY155" s="109"/>
      <c r="DZ155" s="58"/>
      <c r="EA155" s="3"/>
      <c r="EB155" s="4"/>
      <c r="EC155" s="4"/>
      <c r="ED155" s="4"/>
      <c r="EE155" s="4"/>
      <c r="EF155" s="4"/>
      <c r="EG155" s="4"/>
      <c r="EH155" s="4"/>
      <c r="EI155" s="4"/>
      <c r="EJ155" s="4"/>
      <c r="EK155" s="4"/>
      <c r="EL155" s="4"/>
      <c r="EM155" s="4"/>
      <c r="EN155" s="4"/>
      <c r="EO155" s="4"/>
      <c r="EP155" s="5"/>
      <c r="EQ155" s="75">
        <f>EI154^3+EJ154^3+EK154^3+EL154^3+EM154^3+EN154^3+EO154^3+EP154^3+EI155^3+EJ155^3+EK155^3+EL155^3+EM155^3+EN155^3+EO155^3+EP155^3</f>
        <v>0</v>
      </c>
      <c r="ER155" s="76">
        <f t="shared" si="27"/>
        <v>0</v>
      </c>
      <c r="ES155" s="61"/>
      <c r="ET155" s="89"/>
      <c r="EU155" s="83"/>
      <c r="EV155" s="83"/>
      <c r="EW155" s="83"/>
      <c r="EX155" s="83"/>
      <c r="EY155" s="83"/>
      <c r="EZ155" s="83"/>
      <c r="FA155" s="83"/>
      <c r="FB155" s="83"/>
      <c r="FC155" s="83"/>
      <c r="FD155" s="83"/>
      <c r="FE155" s="83"/>
      <c r="FF155" s="83"/>
      <c r="FG155" s="83"/>
      <c r="FH155" s="83"/>
      <c r="FI155" s="84"/>
      <c r="FJ155" s="66"/>
      <c r="FK155" s="51"/>
    </row>
    <row r="156" spans="1:167" x14ac:dyDescent="0.2">
      <c r="A156" s="32"/>
      <c r="B156" s="32"/>
      <c r="C156" s="32"/>
      <c r="D156" s="106" t="s">
        <v>197</v>
      </c>
      <c r="E156" s="107" t="s">
        <v>207</v>
      </c>
      <c r="F156" s="108">
        <f>B4+(142*B6)</f>
        <v>143</v>
      </c>
      <c r="G156" s="104"/>
      <c r="H156" s="43"/>
      <c r="I156" s="109"/>
      <c r="J156" s="58"/>
      <c r="K156" s="3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5"/>
      <c r="AA156" s="75">
        <f>K156^3+L156^3+M156^3+N156^3+O156^3+P156^3+Q156^3+R156^3+K157^3+L157^3+M157^3+N157^3+O157^3+P157^3+Q157^3+R157^3</f>
        <v>0</v>
      </c>
      <c r="AB156" s="76">
        <f t="shared" si="24"/>
        <v>0</v>
      </c>
      <c r="AC156" s="61"/>
      <c r="AD156" s="89"/>
      <c r="AE156" s="83"/>
      <c r="AF156" s="83"/>
      <c r="AG156" s="83"/>
      <c r="AH156" s="82"/>
      <c r="AI156" s="82"/>
      <c r="AJ156" s="82"/>
      <c r="AK156" s="82"/>
      <c r="AL156" s="83"/>
      <c r="AM156" s="83"/>
      <c r="AN156" s="83"/>
      <c r="AO156" s="83"/>
      <c r="AP156" s="82"/>
      <c r="AQ156" s="82"/>
      <c r="AR156" s="82"/>
      <c r="AS156" s="86"/>
      <c r="AT156" s="66"/>
      <c r="AU156" s="51"/>
      <c r="AW156" s="109"/>
      <c r="AX156" s="58"/>
      <c r="AY156" s="3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5"/>
      <c r="BO156" s="75">
        <f>AY156^3+AZ156^3+BA156^3+BB156^3+BC156^3+BD156^3+BE156^3+BF156^3+AY157^3+AZ157^3+BA157^3+BB157^3+BC157^3+BD157^3+BE157^3+BF157^3</f>
        <v>0</v>
      </c>
      <c r="BP156" s="76">
        <f t="shared" si="25"/>
        <v>0</v>
      </c>
      <c r="BQ156" s="61"/>
      <c r="BR156" s="89"/>
      <c r="BS156" s="83"/>
      <c r="BT156" s="83"/>
      <c r="BU156" s="83"/>
      <c r="BV156" s="83"/>
      <c r="BW156" s="83"/>
      <c r="BX156" s="83"/>
      <c r="BY156" s="83"/>
      <c r="BZ156" s="82"/>
      <c r="CA156" s="82"/>
      <c r="CB156" s="82"/>
      <c r="CC156" s="82"/>
      <c r="CD156" s="82"/>
      <c r="CE156" s="82"/>
      <c r="CF156" s="82"/>
      <c r="CG156" s="86"/>
      <c r="CH156" s="66"/>
      <c r="CI156" s="51"/>
      <c r="CJ156" s="144"/>
      <c r="CK156" s="109"/>
      <c r="CL156" s="58"/>
      <c r="CM156" s="3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5"/>
      <c r="DC156" s="75">
        <f>CM156^3+CN156^3+CO156^3+CP156^3+CQ156^3+CR156^3+CS156^3+CT156^3+CM157^3+CN157^3+CO157^3+CP157^3+CQ157^3+CR157^3+CS157^3+CT157^3</f>
        <v>0</v>
      </c>
      <c r="DD156" s="76">
        <f t="shared" si="26"/>
        <v>0</v>
      </c>
      <c r="DE156" s="61"/>
      <c r="DF156" s="89"/>
      <c r="DG156" s="83"/>
      <c r="DH156" s="82"/>
      <c r="DI156" s="82"/>
      <c r="DJ156" s="83"/>
      <c r="DK156" s="83"/>
      <c r="DL156" s="82"/>
      <c r="DM156" s="82"/>
      <c r="DN156" s="83"/>
      <c r="DO156" s="83"/>
      <c r="DP156" s="82"/>
      <c r="DQ156" s="82"/>
      <c r="DR156" s="83"/>
      <c r="DS156" s="83"/>
      <c r="DT156" s="82"/>
      <c r="DU156" s="86"/>
      <c r="DV156" s="66"/>
      <c r="DW156" s="51"/>
      <c r="DY156" s="109"/>
      <c r="DZ156" s="58"/>
      <c r="EA156" s="3"/>
      <c r="EB156" s="4"/>
      <c r="EC156" s="4"/>
      <c r="ED156" s="4"/>
      <c r="EE156" s="4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5"/>
      <c r="EQ156" s="75">
        <f>EA156^3+EB156^3+EC156^3+ED156^3+EE156^3+EF156^3+EG156^3+EH156^3+EA157^3+EB157^3+EC157^3+ED157^3+EE157^3+EF157^3+EG157^3+EH157^3</f>
        <v>0</v>
      </c>
      <c r="ER156" s="76">
        <f t="shared" si="27"/>
        <v>0</v>
      </c>
      <c r="ES156" s="61"/>
      <c r="ET156" s="81"/>
      <c r="EU156" s="82"/>
      <c r="EV156" s="82"/>
      <c r="EW156" s="82"/>
      <c r="EX156" s="82"/>
      <c r="EY156" s="82"/>
      <c r="EZ156" s="82"/>
      <c r="FA156" s="82"/>
      <c r="FB156" s="82"/>
      <c r="FC156" s="82"/>
      <c r="FD156" s="82"/>
      <c r="FE156" s="82"/>
      <c r="FF156" s="82"/>
      <c r="FG156" s="82"/>
      <c r="FH156" s="82"/>
      <c r="FI156" s="86"/>
      <c r="FJ156" s="66"/>
      <c r="FK156" s="51"/>
    </row>
    <row r="157" spans="1:167" x14ac:dyDescent="0.2">
      <c r="A157" s="32"/>
      <c r="B157" s="32"/>
      <c r="C157" s="32"/>
      <c r="D157" s="106" t="s">
        <v>104</v>
      </c>
      <c r="E157" s="107" t="s">
        <v>207</v>
      </c>
      <c r="F157" s="110">
        <f>B4+(143*B6)</f>
        <v>144</v>
      </c>
      <c r="G157" s="104"/>
      <c r="H157" s="43"/>
      <c r="I157" s="109"/>
      <c r="J157" s="58"/>
      <c r="K157" s="7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9"/>
      <c r="AA157" s="75">
        <f>S156^3+T156^3+U156^3+V156^3+W156^3+X156^3+Y156^3+Z156^3+S157^3+T157^3+U157^3+V157^3+W157^3+X157^3+Y157^3+Z157^3</f>
        <v>0</v>
      </c>
      <c r="AB157" s="76">
        <f t="shared" si="24"/>
        <v>0</v>
      </c>
      <c r="AC157" s="61"/>
      <c r="AD157" s="116"/>
      <c r="AE157" s="117"/>
      <c r="AF157" s="117"/>
      <c r="AG157" s="117"/>
      <c r="AH157" s="118"/>
      <c r="AI157" s="118"/>
      <c r="AJ157" s="118"/>
      <c r="AK157" s="118"/>
      <c r="AL157" s="117"/>
      <c r="AM157" s="117"/>
      <c r="AN157" s="117"/>
      <c r="AO157" s="117"/>
      <c r="AP157" s="118"/>
      <c r="AQ157" s="118"/>
      <c r="AR157" s="118"/>
      <c r="AS157" s="119"/>
      <c r="AT157" s="32"/>
      <c r="AU157" s="115"/>
      <c r="AW157" s="109"/>
      <c r="AX157" s="58"/>
      <c r="AY157" s="7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9"/>
      <c r="BO157" s="75">
        <f>BG156^3+BH156^3+BI156^3+BJ156^3+BK156^3+BL156^3+BM156^3+BN156^3+BG157^3+BH157^3+BI157^3+BJ157^3+BK157^3+BL157^3+BM157^3+BN157^3</f>
        <v>0</v>
      </c>
      <c r="BP157" s="76">
        <f t="shared" si="25"/>
        <v>0</v>
      </c>
      <c r="BQ157" s="61"/>
      <c r="BR157" s="116"/>
      <c r="BS157" s="117"/>
      <c r="BT157" s="117"/>
      <c r="BU157" s="117"/>
      <c r="BV157" s="117"/>
      <c r="BW157" s="117"/>
      <c r="BX157" s="117"/>
      <c r="BY157" s="117"/>
      <c r="BZ157" s="118"/>
      <c r="CA157" s="118"/>
      <c r="CB157" s="118"/>
      <c r="CC157" s="118"/>
      <c r="CD157" s="118"/>
      <c r="CE157" s="118"/>
      <c r="CF157" s="118"/>
      <c r="CG157" s="119"/>
      <c r="CH157" s="32"/>
      <c r="CI157" s="115"/>
      <c r="CJ157" s="144"/>
      <c r="CK157" s="109"/>
      <c r="CL157" s="58"/>
      <c r="CM157" s="7"/>
      <c r="CN157" s="8"/>
      <c r="CO157" s="8"/>
      <c r="CP157" s="8"/>
      <c r="CQ157" s="8"/>
      <c r="CR157" s="8"/>
      <c r="CS157" s="8"/>
      <c r="CT157" s="8"/>
      <c r="CU157" s="8"/>
      <c r="CV157" s="8"/>
      <c r="CW157" s="8"/>
      <c r="CX157" s="8"/>
      <c r="CY157" s="8"/>
      <c r="CZ157" s="8"/>
      <c r="DA157" s="8"/>
      <c r="DB157" s="9"/>
      <c r="DC157" s="75">
        <f>CU156^3+CV156^3+CW156^3+CX156^3+CY156^3+CZ156^3+DA156^3+DB156^3+CU157^3+CV157^3+CW157^3+CX157^3+CY157^3+CZ157^3+DA157^3+DB157^3</f>
        <v>0</v>
      </c>
      <c r="DD157" s="76">
        <f t="shared" si="26"/>
        <v>0</v>
      </c>
      <c r="DE157" s="61"/>
      <c r="DF157" s="116"/>
      <c r="DG157" s="117"/>
      <c r="DH157" s="118"/>
      <c r="DI157" s="118"/>
      <c r="DJ157" s="117"/>
      <c r="DK157" s="117"/>
      <c r="DL157" s="118"/>
      <c r="DM157" s="118"/>
      <c r="DN157" s="117"/>
      <c r="DO157" s="117"/>
      <c r="DP157" s="118"/>
      <c r="DQ157" s="118"/>
      <c r="DR157" s="117"/>
      <c r="DS157" s="117"/>
      <c r="DT157" s="118"/>
      <c r="DU157" s="119"/>
      <c r="DV157" s="32"/>
      <c r="DW157" s="115"/>
      <c r="DY157" s="109"/>
      <c r="DZ157" s="58"/>
      <c r="EA157" s="7"/>
      <c r="EB157" s="8"/>
      <c r="EC157" s="8"/>
      <c r="ED157" s="8"/>
      <c r="EE157" s="8"/>
      <c r="EF157" s="8"/>
      <c r="EG157" s="8"/>
      <c r="EH157" s="8"/>
      <c r="EI157" s="8"/>
      <c r="EJ157" s="8"/>
      <c r="EK157" s="8"/>
      <c r="EL157" s="8"/>
      <c r="EM157" s="8"/>
      <c r="EN157" s="8"/>
      <c r="EO157" s="8"/>
      <c r="EP157" s="9"/>
      <c r="EQ157" s="75">
        <f>EI156^3+EJ156^3+EK156^3+EL156^3+EM156^3+EN156^3+EO156^3+EP156^3+EI157^3+EJ157^3+EK157^3+EL157^3+EM157^3+EN157^3+EO157^3+EP157^3</f>
        <v>0</v>
      </c>
      <c r="ER157" s="76">
        <f t="shared" si="27"/>
        <v>0</v>
      </c>
      <c r="ES157" s="61"/>
      <c r="ET157" s="116"/>
      <c r="EU157" s="117"/>
      <c r="EV157" s="117"/>
      <c r="EW157" s="117"/>
      <c r="EX157" s="117"/>
      <c r="EY157" s="117"/>
      <c r="EZ157" s="117"/>
      <c r="FA157" s="117"/>
      <c r="FB157" s="117"/>
      <c r="FC157" s="117"/>
      <c r="FD157" s="117"/>
      <c r="FE157" s="117"/>
      <c r="FF157" s="117"/>
      <c r="FG157" s="117"/>
      <c r="FH157" s="117"/>
      <c r="FI157" s="120"/>
      <c r="FJ157" s="32"/>
      <c r="FK157" s="115"/>
    </row>
    <row r="158" spans="1:167" x14ac:dyDescent="0.2">
      <c r="A158" s="32"/>
      <c r="B158" s="32"/>
      <c r="C158" s="32"/>
      <c r="D158" s="106" t="s">
        <v>69</v>
      </c>
      <c r="E158" s="107" t="s">
        <v>207</v>
      </c>
      <c r="F158" s="110">
        <f>B4+(144*B6)</f>
        <v>145</v>
      </c>
      <c r="G158" s="104"/>
      <c r="H158" s="43"/>
      <c r="I158" s="109"/>
      <c r="J158" s="58"/>
      <c r="K158" s="121">
        <f>K142^3+K143^3+K144^3+K145^3+K146^3+K147^3+K148^3+K149^3+L142^3+L143^3+L144^3+L145^3+L146^3+L147^3+L148^3+L149^3</f>
        <v>0</v>
      </c>
      <c r="L158" s="122">
        <f>K157^3+K156^3+K155^3+K154^3+K153^3+K152^3+K151^3+K150^3+L157^3+L156^3+L155^3+L154^3+L153^3+L152^3+L151^3+L150^3</f>
        <v>0</v>
      </c>
      <c r="M158" s="122">
        <f>M142^3+M143^3+M144^3+M145^3+M146^3+M147^3+M148^3+M149^3+N142^3+N143^3+N144^3+N145^3+N146^3+N147^3+N148^3+N149^3</f>
        <v>0</v>
      </c>
      <c r="N158" s="122">
        <f>M157^3+M156^3+M155^3+M154^3+M153^3+M152^3+M151^3+M150^3+N157^3+N156^3+N155^3+N154^3+N153^3+N152^3+N151^3+N150^3</f>
        <v>0</v>
      </c>
      <c r="O158" s="122">
        <f>O142^3+O143^3+O144^3+O145^3+O146^3+O147^3+O148^3+O149^3+P142^3+P143^3+P144^3+P145^3+P146^3+P147^3+P148^3+P149^3</f>
        <v>0</v>
      </c>
      <c r="P158" s="122">
        <f>O157^3+O156^3+O155^3+O154^3+O153^3+O152^3+O151^3+O150^3+P157^3+P156^3+P155^3+P154^3+P153^3+P152^3+P151^3+P150^3</f>
        <v>0</v>
      </c>
      <c r="Q158" s="122">
        <f>Q142^3+Q143^3+Q144^3+Q145^3+Q146^3+Q147^3+Q148^3+Q149^3+R142^3+R143^3+R144^3+R145^3+R146^3+R147^3+R148^3+R149^3</f>
        <v>0</v>
      </c>
      <c r="R158" s="122">
        <f>Q157^3+Q156^3+Q155^3+Q154^3+Q153^3+Q152^3+Q151^3+Q150^3+R157^3+R156^3+R155^3+R154^3+R153^3+R152^3+R151^3+R150^3</f>
        <v>0</v>
      </c>
      <c r="S158" s="122">
        <f>S142^3+S143^3+S144^3+S145^3+S146^3+S147^3+S148^3+S149^3+T142^3+T143^3+T144^3+T145^3+T146^3+T147^3+T148^3+T149^3</f>
        <v>0</v>
      </c>
      <c r="T158" s="122">
        <f>S157^3+S156^3+S155^3+S154^3+S153^3+S152^3+S151^3+S150^3+T157^3+T156^3+T155^3+T154^3+T153^3+T152^3+T151^3+T150^3</f>
        <v>0</v>
      </c>
      <c r="U158" s="122">
        <f>U142^3+U143^3+U144^3+U145^3+U146^3+U147^3+U148^3+U149^3+V142^3+V143^3+V144^3+V145^3+V146^3+V147^3+V148^3+V149^3</f>
        <v>0</v>
      </c>
      <c r="V158" s="122">
        <f>U157^3+U156^3+U155^3+U154^3+U153^3+U152^3+U151^3+U150^3+V157^3+V156^3+V155^3+V154^3+V153^3+V152^3+V151^3+V150^3</f>
        <v>0</v>
      </c>
      <c r="W158" s="122">
        <f>W142^3+W143^3+W144^3+W145^3+W146^3+W147^3+W148^3+W149^3+X142^3+X143^3+X144^3+X145^3+X146^3+X147^3+X148^3+X149^3</f>
        <v>0</v>
      </c>
      <c r="X158" s="122">
        <f>W157^3+W156^3+W155^3+W154^3+W153^3+W152^3+W151^3+W150^3+X157^3+X156^3+X155^3+X154^3+X153^3+X152^3+X151^3+X150^3</f>
        <v>0</v>
      </c>
      <c r="Y158" s="122">
        <f>Y142^3+Y143^3+Y144^3+Y145^3+Y146^3+Y147^3+Y148^3+Y149^3+Z142^3+Z143^3+Z144^3+Z145^3+Z146^3+Z147^3+Z148^3+Z149^3</f>
        <v>0</v>
      </c>
      <c r="Z158" s="122">
        <f>Y157^3+Y156^3+Y155^3+Y154^3+Y153^3+Y152^3+Y151^3+Y150^3+Z157^3+Z156^3+Z155^3+Z154^3+Z153^3+Z152^3+Z151^3+Z150^3</f>
        <v>0</v>
      </c>
      <c r="AA158" s="124">
        <f>SUMSQ(K142,L143,M144,N145,O146,P147,Q148,R149,S150,T151,U152,V153,W154,X155,Y156,Z157)</f>
        <v>0</v>
      </c>
      <c r="AB158" s="125">
        <f>SUMSQ(K150,L151,M152,N153,O154,P155,Q156,R157,S142,T143,U144,V145,W146,X147,Y148,Z149)</f>
        <v>0</v>
      </c>
      <c r="AC158" s="52"/>
      <c r="AD158" s="126"/>
      <c r="AE158" s="126"/>
      <c r="AF158" s="126"/>
      <c r="AG158" s="126"/>
      <c r="AH158" s="126"/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32"/>
      <c r="AU158" s="115"/>
      <c r="AW158" s="109"/>
      <c r="AX158" s="58"/>
      <c r="AY158" s="121">
        <f>AY142^3+AY143^3+AY144^3+AY145^3+AY146^3+AY147^3+AY148^3+AY149^3+AZ142^3+AZ143^3+AZ144^3+AZ145^3+AZ146^3+AZ147^3+AZ148^3+AZ149^3</f>
        <v>0</v>
      </c>
      <c r="AZ158" s="122">
        <f>AY157^3+AY156^3+AY155^3+AY154^3+AY153^3+AY152^3+AY151^3+AY150^3+AZ157^3+AZ156^3+AZ155^3+AZ154^3+AZ153^3+AZ152^3+AZ151^3+AZ150^3</f>
        <v>0</v>
      </c>
      <c r="BA158" s="122">
        <f>BA142^3+BA143^3+BA144^3+BA145^3+BA146^3+BA147^3+BA148^3+BA149^3+BB142^3+BB143^3+BB144^3+BB145^3+BB146^3+BB147^3+BB148^3+BB149^3</f>
        <v>0</v>
      </c>
      <c r="BB158" s="122">
        <f>BA157^3+BA156^3+BA155^3+BA154^3+BA153^3+BA152^3+BA151^3+BA150^3+BB157^3+BB156^3+BB155^3+BB154^3+BB153^3+BB152^3+BB151^3+BB150^3</f>
        <v>0</v>
      </c>
      <c r="BC158" s="122">
        <f>BC142^3+BC143^3+BC144^3+BC145^3+BC146^3+BC147^3+BC148^3+BC149^3+BD142^3+BD143^3+BD144^3+BD145^3+BD146^3+BD147^3+BD148^3+BD149^3</f>
        <v>0</v>
      </c>
      <c r="BD158" s="122">
        <f>BC157^3+BC156^3+BC155^3+BC154^3+BC153^3+BC152^3+BC151^3+BC150^3+BD157^3+BD156^3+BD155^3+BD154^3+BD153^3+BD152^3+BD151^3+BD150^3</f>
        <v>0</v>
      </c>
      <c r="BE158" s="122">
        <f>BE142^3+BE143^3+BE144^3+BE145^3+BE146^3+BE147^3+BE148^3+BE149^3+BF142^3+BF143^3+BF144^3+BF145^3+BF146^3+BF147^3+BF148^3+BF149^3</f>
        <v>0</v>
      </c>
      <c r="BF158" s="122">
        <f>BE157^3+BE156^3+BE155^3+BE154^3+BE153^3+BE152^3+BE151^3+BE150^3+BF157^3+BF156^3+BF155^3+BF154^3+BF153^3+BF152^3+BF151^3+BF150^3</f>
        <v>0</v>
      </c>
      <c r="BG158" s="122">
        <f>BG142^3+BG143^3+BG144^3+BG145^3+BG146^3+BG147^3+BG148^3+BG149^3+BH142^3+BH143^3+BH144^3+BH145^3+BH146^3+BH147^3+BH148^3+BH149^3</f>
        <v>0</v>
      </c>
      <c r="BH158" s="122">
        <f>BG157^3+BG156^3+BG155^3+BG154^3+BG153^3+BG152^3+BG151^3+BG150^3+BH157^3+BH156^3+BH155^3+BH154^3+BH153^3+BH152^3+BH151^3+BH150^3</f>
        <v>0</v>
      </c>
      <c r="BI158" s="122">
        <f>BI142^3+BI143^3+BI144^3+BI145^3+BI146^3+BI147^3+BI148^3+BI149^3+BJ142^3+BJ143^3+BJ144^3+BJ145^3+BJ146^3+BJ147^3+BJ148^3+BJ149^3</f>
        <v>0</v>
      </c>
      <c r="BJ158" s="122">
        <f>BI157^3+BI156^3+BI155^3+BI154^3+BI153^3+BI152^3+BI151^3+BI150^3+BJ157^3+BJ156^3+BJ155^3+BJ154^3+BJ153^3+BJ152^3+BJ151^3+BJ150^3</f>
        <v>0</v>
      </c>
      <c r="BK158" s="122">
        <f>BK142^3+BK143^3+BK144^3+BK145^3+BK146^3+BK147^3+BK148^3+BK149^3+BL142^3+BL143^3+BL144^3+BL145^3+BL146^3+BL147^3+BL148^3+BL149^3</f>
        <v>0</v>
      </c>
      <c r="BL158" s="122">
        <f>BK157^3+BK156^3+BK155^3+BK154^3+BK153^3+BK152^3+BK151^3+BK150^3+BL157^3+BL156^3+BL155^3+BL154^3+BL153^3+BL152^3+BL151^3+BL150^3</f>
        <v>0</v>
      </c>
      <c r="BM158" s="122">
        <f>BM142^3+BM143^3+BM144^3+BM145^3+BM146^3+BM147^3+BM148^3+BM149^3+BN142^3+BN143^3+BN144^3+BN145^3+BN146^3+BN147^3+BN148^3+BN149^3</f>
        <v>0</v>
      </c>
      <c r="BN158" s="123">
        <f>BM157^3+BM156^3+BM155^3+BM154^3+BM153^3+BM152^3+BM151^3+BM150^3+BN157^3+BN156^3+BN155^3+BN154^3+BN153^3+BN152^3+BN151^3+BN150^3</f>
        <v>0</v>
      </c>
      <c r="BO158" s="124">
        <f>SUMSQ(AY142,AZ143,BA144,BB145,BC146,BD147,BE148,BF149,BG150,BH151,BI152,BJ153,BK154,BL155,BM156,BN157)</f>
        <v>0</v>
      </c>
      <c r="BP158" s="125">
        <f>SUMSQ(AY150,AZ151,BA152,BB153,BC154,BD155,BE156,BF157,BG142,BH143,BI144,BJ145,BK146,BL147,BM148,BN149)</f>
        <v>0</v>
      </c>
      <c r="BQ158" s="52"/>
      <c r="BR158" s="126"/>
      <c r="BS158" s="126"/>
      <c r="BT158" s="126"/>
      <c r="BU158" s="126"/>
      <c r="BV158" s="126"/>
      <c r="BW158" s="126"/>
      <c r="BX158" s="126"/>
      <c r="BY158" s="126"/>
      <c r="BZ158" s="126"/>
      <c r="CA158" s="126"/>
      <c r="CB158" s="126"/>
      <c r="CC158" s="126"/>
      <c r="CD158" s="126"/>
      <c r="CE158" s="126"/>
      <c r="CF158" s="126"/>
      <c r="CG158" s="126"/>
      <c r="CH158" s="32"/>
      <c r="CI158" s="115"/>
      <c r="CJ158" s="144"/>
      <c r="CK158" s="109"/>
      <c r="CL158" s="58"/>
      <c r="CM158" s="121">
        <f>CM142^3+CM143^3+CM144^3+CM145^3+CM146^3+CM147^3+CM148^3+CM149^3+CN142^3+CN143^3+CN144^3+CN145^3+CN146^3+CN147^3+CN148^3+CN149^3</f>
        <v>0</v>
      </c>
      <c r="CN158" s="122">
        <f>CM157^3+CM156^3+CM155^3+CM154^3+CM153^3+CM152^3+CM151^3+CM150^3+CN157^3+CN156^3+CN155^3+CN154^3+CN153^3+CN152^3+CN151^3+CN150^3</f>
        <v>0</v>
      </c>
      <c r="CO158" s="122">
        <f>CO142^3+CO143^3+CO144^3+CO145^3+CO146^3+CO147^3+CO148^3+CO149^3+CP142^3+CP143^3+CP144^3+CP145^3+CP146^3+CP147^3+CP148^3+CP149^3</f>
        <v>0</v>
      </c>
      <c r="CP158" s="122">
        <f>CO157^3+CO156^3+CO155^3+CO154^3+CO153^3+CO152^3+CO151^3+CO150^3+CP157^3+CP156^3+CP155^3+CP154^3+CP153^3+CP152^3+CP151^3+CP150^3</f>
        <v>0</v>
      </c>
      <c r="CQ158" s="122">
        <f>CQ142^3+CQ143^3+CQ144^3+CQ145^3+CQ146^3+CQ147^3+CQ148^3+CQ149^3+CR142^3+CR143^3+CR144^3+CR145^3+CR146^3+CR147^3+CR148^3+CR149^3</f>
        <v>0</v>
      </c>
      <c r="CR158" s="122">
        <f>CQ157^3+CQ156^3+CQ155^3+CQ154^3+CQ153^3+CQ152^3+CQ151^3+CQ150^3+CR157^3+CR156^3+CR155^3+CR154^3+CR153^3+CR152^3+CR151^3+CR150^3</f>
        <v>0</v>
      </c>
      <c r="CS158" s="122">
        <f>CS142^3+CS143^3+CS144^3+CS145^3+CS146^3+CS147^3+CS148^3+CS149^3+CT142^3+CT143^3+CT144^3+CT145^3+CT146^3+CT147^3+CT148^3+CT149^3</f>
        <v>0</v>
      </c>
      <c r="CT158" s="122">
        <f>CS157^3+CS156^3+CS155^3+CS154^3+CS153^3+CS152^3+CS151^3+CS150^3+CT157^3+CT156^3+CT155^3+CT154^3+CT153^3+CT152^3+CT151^3+CT150^3</f>
        <v>0</v>
      </c>
      <c r="CU158" s="122">
        <f>CU142^3+CU143^3+CU144^3+CU145^3+CU146^3+CU147^3+CU148^3+CU149^3+CV142^3+CV143^3+CV144^3+CV145^3+CV146^3+CV147^3+CV148^3+CV149^3</f>
        <v>0</v>
      </c>
      <c r="CV158" s="122">
        <f>CU157^3+CU156^3+CU155^3+CU154^3+CU153^3+CU152^3+CU151^3+CU150^3+CV157^3+CV156^3+CV155^3+CV154^3+CV153^3+CV152^3+CV151^3+CV150^3</f>
        <v>0</v>
      </c>
      <c r="CW158" s="122">
        <f>CW142^3+CW143^3+CW144^3+CW145^3+CW146^3+CW147^3+CW148^3+CW149^3+CX142^3+CX143^3+CX144^3+CX145^3+CX146^3+CX147^3+CX148^3+CX149^3</f>
        <v>0</v>
      </c>
      <c r="CX158" s="122">
        <f>CW157^3+CW156^3+CW155^3+CW154^3+CW153^3+CW152^3+CW151^3+CW150^3+CX157^3+CX156^3+CX155^3+CX154^3+CX153^3+CX152^3+CX151^3+CX150^3</f>
        <v>0</v>
      </c>
      <c r="CY158" s="122">
        <f>CY142^3+CY143^3+CY144^3+CY145^3+CY146^3+CY147^3+CY148^3+CY149^3+CZ142^3+CZ143^3+CZ144^3+CZ145^3+CZ146^3+CZ147^3+CZ148^3+CZ149^3</f>
        <v>0</v>
      </c>
      <c r="CZ158" s="122">
        <f>CY157^3+CY156^3+CY155^3+CY154^3+CY153^3+CY152^3+CY151^3+CY150^3+CZ157^3+CZ156^3+CZ155^3+CZ154^3+CZ153^3+CZ152^3+CZ151^3+CZ150^3</f>
        <v>0</v>
      </c>
      <c r="DA158" s="122">
        <f>DA142^3+DA143^3+DA144^3+DA145^3+DA146^3+DA147^3+DA148^3+DA149^3+DB142^3+DB143^3+DB144^3+DB145^3+DB146^3+DB147^3+DB148^3+DB149^3</f>
        <v>0</v>
      </c>
      <c r="DB158" s="123">
        <f>DA157^3+DA156^3+DA155^3+DA154^3+DA153^3+DA152^3+DA151^3+DA150^3+DB157^3+DB156^3+DB155^3+DB154^3+DB153^3+DB152^3+DB151^3+DB150^3</f>
        <v>0</v>
      </c>
      <c r="DC158" s="124">
        <f>SUMSQ(CM142,CN143,CO144,CP145,CQ146,CR147,CS148,CT149,CU150,CV151,CW152,CX153,CY154,CZ155,DA156,DB157)</f>
        <v>0</v>
      </c>
      <c r="DD158" s="125">
        <f>SUMSQ(CM150,CN151,CO152,CP153,CQ154,CR155,CS156,CT157,CU142,CV143,CW144,CX145,CY146,CZ147,DA148,DB149)</f>
        <v>0</v>
      </c>
      <c r="DE158" s="52"/>
      <c r="DF158" s="126"/>
      <c r="DG158" s="126"/>
      <c r="DH158" s="126"/>
      <c r="DI158" s="126"/>
      <c r="DJ158" s="126"/>
      <c r="DK158" s="126"/>
      <c r="DL158" s="126"/>
      <c r="DM158" s="126"/>
      <c r="DN158" s="126"/>
      <c r="DO158" s="126"/>
      <c r="DP158" s="126"/>
      <c r="DQ158" s="126"/>
      <c r="DR158" s="126"/>
      <c r="DS158" s="126"/>
      <c r="DT158" s="126"/>
      <c r="DU158" s="126"/>
      <c r="DV158" s="32"/>
      <c r="DW158" s="115"/>
      <c r="DY158" s="109"/>
      <c r="DZ158" s="58"/>
      <c r="EA158" s="121">
        <f>EA142^3+EA143^3+EA144^3+EA145^3+EA146^3+EA147^3+EA148^3+EA149^3+EB142^3+EB143^3+EB144^3+EB145^3+EB146^3+EB147^3+EB148^3+EB149^3</f>
        <v>0</v>
      </c>
      <c r="EB158" s="122">
        <f>EA157^3+EA156^3+EA155^3+EA154^3+EA153^3+EA152^3+EA151^3+EA150^3+EB157^3+EB156^3+EB155^3+EB154^3+EB153^3+EB152^3+EB151^3+EB150^3</f>
        <v>0</v>
      </c>
      <c r="EC158" s="122">
        <f>EC142^3+EC143^3+EC144^3+EC145^3+EC146^3+EC147^3+EC148^3+EC149^3+ED142^3+ED143^3+ED144^3+ED145^3+ED146^3+ED147^3+ED148^3+ED149^3</f>
        <v>0</v>
      </c>
      <c r="ED158" s="122">
        <f>EC157^3+EC156^3+EC155^3+EC154^3+EC153^3+EC152^3+EC151^3+EC150^3+ED157^3+ED156^3+ED155^3+ED154^3+ED153^3+ED152^3+ED151^3+ED150^3</f>
        <v>0</v>
      </c>
      <c r="EE158" s="122">
        <f>EE142^3+EE143^3+EE144^3+EE145^3+EE146^3+EE147^3+EE148^3+EE149^3+EF142^3+EF143^3+EF144^3+EF145^3+EF146^3+EF147^3+EF148^3+EF149^3</f>
        <v>0</v>
      </c>
      <c r="EF158" s="122">
        <f>EE157^3+EE156^3+EE155^3+EE154^3+EE153^3+EE152^3+EE151^3+EE150^3+EF157^3+EF156^3+EF155^3+EF154^3+EF153^3+EF152^3+EF151^3+EF150^3</f>
        <v>0</v>
      </c>
      <c r="EG158" s="122">
        <f>EG142^3+EG143^3+EG144^3+EG145^3+EG146^3+EG147^3+EG148^3+EG149^3+EH142^3+EH143^3+EH144^3+EH145^3+EH146^3+EH147^3+EH148^3+EH149^3</f>
        <v>0</v>
      </c>
      <c r="EH158" s="122">
        <f>EG157^3+EG156^3+EG155^3+EG154^3+EG153^3+EG152^3+EG151^3+EG150^3+EH157^3+EH156^3+EH155^3+EH154^3+EH153^3+EH152^3+EH151^3+EH150^3</f>
        <v>0</v>
      </c>
      <c r="EI158" s="122">
        <f>EI142^3+EI143^3+EI144^3+EI145^3+EI146^3+EI147^3+EI148^3+EI149^3+EJ142^3+EJ143^3+EJ144^3+EJ145^3+EJ146^3+EJ147^3+EJ148^3+EJ149^3</f>
        <v>0</v>
      </c>
      <c r="EJ158" s="122">
        <f>EI157^3+EI156^3+EI155^3+EI154^3+EI153^3+EI152^3+EI151^3+EI150^3+EJ157^3+EJ156^3+EJ155^3+EJ154^3+EJ153^3+EJ152^3+EJ151^3+EJ150^3</f>
        <v>0</v>
      </c>
      <c r="EK158" s="122">
        <f>EK142^3+EK143^3+EK144^3+EK145^3+EK146^3+EK147^3+EK148^3+EK149^3+EL142^3+EL143^3+EL144^3+EL145^3+EL146^3+EL147^3+EL148^3+EL149^3</f>
        <v>0</v>
      </c>
      <c r="EL158" s="122">
        <f>EK157^3+EK156^3+EK155^3+EK154^3+EK153^3+EK152^3+EK151^3+EK150^3+EL157^3+EL156^3+EL155^3+EL154^3+EL153^3+EL152^3+EL151^3+EL150^3</f>
        <v>0</v>
      </c>
      <c r="EM158" s="122">
        <f>EM142^3+EM143^3+EM144^3+EM145^3+EM146^3+EM147^3+EM148^3+EM149^3+EN142^3+EN143^3+EN144^3+EN145^3+EN146^3+EN147^3+EN148^3+EN149^3</f>
        <v>0</v>
      </c>
      <c r="EN158" s="122">
        <f>EM157^3+EM156^3+EM155^3+EM154^3+EM153^3+EM152^3+EM151^3+EM150^3+EN157^3+EN156^3+EN155^3+EN154^3+EN153^3+EN152^3+EN151^3+EN150^3</f>
        <v>0</v>
      </c>
      <c r="EO158" s="122">
        <f>EO142^3+EO143^3+EO144^3+EO145^3+EO146^3+EO147^3+EO148^3+EO149^3+EP142^3+EP143^3+EP144^3+EP145^3+EP146^3+EP147^3+EP148^3+EP149^3</f>
        <v>0</v>
      </c>
      <c r="EP158" s="123">
        <f>EO157^3+EO156^3+EO155^3+EO154^3+EO153^3+EO152^3+EO151^3+EO150^3+EP157^3+EP156^3+EP155^3+EP154^3+EP153^3+EP152^3+EP151^3+EP150^3</f>
        <v>0</v>
      </c>
      <c r="EQ158" s="124">
        <f>SUMSQ(EA142,EB143,EC144,ED145,EE146,EF147,EG148,EH149,EI150,EJ151,EK152,EL153,EM154,EN155,EO156,EP157)</f>
        <v>0</v>
      </c>
      <c r="ER158" s="125">
        <f>SUMSQ(EA150,EB151,EC152,ED153,EE154,EF155,EG156,EH157,EI142,EJ143,EK144,EL145,EM146,EN147,EO148,EP149)</f>
        <v>0</v>
      </c>
      <c r="ES158" s="52"/>
      <c r="ET158" s="126"/>
      <c r="EU158" s="126"/>
      <c r="EV158" s="126"/>
      <c r="EW158" s="126"/>
      <c r="EX158" s="126"/>
      <c r="EY158" s="126"/>
      <c r="EZ158" s="126"/>
      <c r="FA158" s="126"/>
      <c r="FB158" s="126"/>
      <c r="FC158" s="126"/>
      <c r="FD158" s="126"/>
      <c r="FE158" s="126"/>
      <c r="FF158" s="126"/>
      <c r="FG158" s="126"/>
      <c r="FH158" s="126"/>
      <c r="FI158" s="126"/>
      <c r="FJ158" s="32"/>
      <c r="FK158" s="115"/>
    </row>
    <row r="159" spans="1:167" ht="13.5" thickBot="1" x14ac:dyDescent="0.25">
      <c r="A159" s="32"/>
      <c r="B159" s="32"/>
      <c r="C159" s="32"/>
      <c r="D159" s="106" t="s">
        <v>190</v>
      </c>
      <c r="E159" s="107" t="s">
        <v>207</v>
      </c>
      <c r="F159" s="108">
        <f>B4+(145*B6)</f>
        <v>146</v>
      </c>
      <c r="G159" s="104"/>
      <c r="H159" s="43"/>
      <c r="I159" s="109"/>
      <c r="J159" s="58"/>
      <c r="K159" s="148">
        <f>K142^3+L142^3+M142^3+N142^3+K143^3+L143^3+M143^3+N143^3+K144^3+L144^3+M144^3+N144^3+K145^3+L145^3+M145^3+N145^3</f>
        <v>0</v>
      </c>
      <c r="L159" s="149">
        <f>K146^3+L146^3+M146^3+N146^3+K147^3+L147^3+M147^3+N147^3+K148^3+L148^3+M148^3+N148^3+K149^3+L149^3+M149^3+N149^3</f>
        <v>0</v>
      </c>
      <c r="M159" s="149">
        <f>K150^3+L150^3+M150^3+N150^3+K151^3+L151^3+M151^3+N151^3+K152^3+L152^3+M152^3+N152^3+K153^3+L153^3+M153^3+N153^3</f>
        <v>0</v>
      </c>
      <c r="N159" s="149">
        <f>K154^3+L154^3+M154^3+N154^3+K155^3+L155^3+M155^3+N155^3+K156^3+L156^3+M156^3+N156^3+K157^3+L157^3+M157^3+N157^3</f>
        <v>0</v>
      </c>
      <c r="O159" s="149">
        <f>O142^3+P142^3+Q142^3+R142^3+O143^3+P143^3+Q143^3+R143^3+O144^3+P144^3+Q144^3+R144^3+O145^3+P145^3+Q145^3+R145^3</f>
        <v>0</v>
      </c>
      <c r="P159" s="149">
        <f>O146^3+P146^3+Q146^3+R146^3+O147^3+P147^3+Q147^3+R147^3+O148^3+P148^3+Q148^3+R148^3+O149^3+P149^3+Q149^3+R149^3</f>
        <v>0</v>
      </c>
      <c r="Q159" s="149">
        <f>O150^3+P150^3+Q150^3+R150^3+O151^3+P151^3+Q151^3+R151^3+O152^3+P152^3+Q152^3+R152^3+O153^3+P153^3+Q153^3+R153^3</f>
        <v>0</v>
      </c>
      <c r="R159" s="149">
        <f>O154^3+P154^3+Q154^3+R154^3+O155^3+P155^3+Q155^3+R155^3+O156^3+P156^3+Q156^3+R156^3+O157^3+P157^3+Q157^3+R157^3</f>
        <v>0</v>
      </c>
      <c r="S159" s="149">
        <f>S142^3+T142^3+U142^3+V142^3+S143^3+T143^3+U143^3+V143^3+S144^3+T144^3+U144^3+V144^3+S145^3+T145^3+U145^3+V145^3</f>
        <v>0</v>
      </c>
      <c r="T159" s="149">
        <f>S146^3+T146^3+U146^3+V146^3+S147^3+T147^3+U147^3+V147^3+S148^3+T148^3+U148^3+V148^3+S149^3+T149^3+U149^3+V149^3</f>
        <v>0</v>
      </c>
      <c r="U159" s="149">
        <f>S150^3+T150^3+U150^3+V150^3+S151^3+T151^3+U151^3+V151^3+S152^3+T152^3+U152^3+V152^3+S153^3+T153^3+U153^3+V153^3</f>
        <v>0</v>
      </c>
      <c r="V159" s="149">
        <f>S154^3+T154^3+U154^3+V154^3+S155^3+T155^3+U155^3+V155^3+S156^3+T156^3+U156^3+V156^3+S157^3+T157^3+U157^3+V157^3</f>
        <v>0</v>
      </c>
      <c r="W159" s="149">
        <f>W142^3+X142^3+Y142^3+Z142^3+W143^3+X143^3+Y143^3+Z143^3+W144^3+X144^3+Y144^3+Z144^3+W145^3+X145^3+Y145^3+Z145^3</f>
        <v>0</v>
      </c>
      <c r="X159" s="149">
        <f>W146^3+X146^3+Y146^3+Z146^3+W147^3+X147^3+Y147^3+Z147^3+W148^3+X148^3+Y148^3+Z148^3+W149^3+X149^3+Y149^3+Z149^3</f>
        <v>0</v>
      </c>
      <c r="Y159" s="149">
        <f>W150^3+X150^3+Y150^3+Z150^3+W151^3+X151^3+Y151^3+Z151^3+W152^3+X152^3+Y152^3+Z152^3+W153^3+X153^3+Y153^3+Z153^3</f>
        <v>0</v>
      </c>
      <c r="Z159" s="149">
        <f>W154^3+X154^3+Y154^3+Z154^3+W155^3+X155^3+Y155^3+Z155^3+W156^3+X156^3+Y156^3+Z156^3+W157^3+X157^3+Y157^3+Z157^3</f>
        <v>0</v>
      </c>
      <c r="AA159" s="129">
        <f>SUMSQ(K157,L156,M155,N154,O153,P152,Q151,R150,S149,T148,U147,V146,W145,X144,Y143,BN141,Z142)</f>
        <v>0</v>
      </c>
      <c r="AB159" s="130">
        <f>SUMSQ(K149,L148,M147,N146,O145,P144,Q143,R142,S157,T156,U155,V154,W153,X152,Y151,Z150)</f>
        <v>0</v>
      </c>
      <c r="AC159" s="32"/>
      <c r="AD159" s="131"/>
      <c r="AE159" s="131"/>
      <c r="AF159" s="131"/>
      <c r="AG159" s="131"/>
      <c r="AH159" s="131"/>
      <c r="AI159" s="131"/>
      <c r="AJ159" s="131"/>
      <c r="AK159" s="131"/>
      <c r="AL159" s="131"/>
      <c r="AM159" s="131"/>
      <c r="AN159" s="131"/>
      <c r="AO159" s="131"/>
      <c r="AP159" s="131"/>
      <c r="AQ159" s="131"/>
      <c r="AR159" s="131"/>
      <c r="AS159" s="131"/>
      <c r="AT159" s="32"/>
      <c r="AU159" s="115"/>
      <c r="AW159" s="109"/>
      <c r="AX159" s="58"/>
      <c r="AY159" s="127">
        <f>AY142^3+AZ142^3+BA142^3+BB142^3+AY143^3+AZ143^3+BA143^3+BB143^3+AY144^3+AZ144^3+BA144^3+BB144^3+AY145^3+AZ145^3+BA145^3+BB145^3</f>
        <v>0</v>
      </c>
      <c r="AZ159" s="128">
        <f>AY146^3+AZ146^3+BA146^3+BB146^3+AY147^3+AZ147^3+BA147^3+BB147^3+AY148^3+AZ148^3+BA148^3+BB148^3+AY149^3+AZ149^3+BA149^3+BB149^3</f>
        <v>0</v>
      </c>
      <c r="BA159" s="128">
        <f>AY150^3+AZ150^3+BA150^3+BB150^3+AY151^3+AZ151^3+BA151^3+BB151^3+AY152^3+AZ152^3+BA152^3+BB152^3+AY153^3+AZ153^3+BA153^3+BB153^3</f>
        <v>0</v>
      </c>
      <c r="BB159" s="128">
        <f>AY154^3+AZ154^3+BA154^3+BB154^3+AY155^3+AZ155^3+BA155^3+BB155^3+AY156^3+AZ156^3+BA156^3+BB156^3+AY157^3+AZ157^3+BA157^3+BB157^3</f>
        <v>0</v>
      </c>
      <c r="BC159" s="128">
        <f>BC142^3+BD142^3+BE142^3+BF142^3+BC143^3+BD143^3+BE143^3+BF143^3+BC144^3+BD144^3+BE144^3+BF144^3+BC145^3+BD145^3+BE145^3+BF145^3</f>
        <v>0</v>
      </c>
      <c r="BD159" s="128">
        <f>BC146^3+BD146^3+BE146^3+BF146^3+BC147^3+BD147^3+BE147^3+BF147^3+BC148^3+BD148^3+BE148^3+BF148^3+BC149^3+BD149^3+BE149^3+BF149^3</f>
        <v>0</v>
      </c>
      <c r="BE159" s="128">
        <f>BC150^3+BD150^3+BE150^3+BF150^3+BC151^3+BD151^3+BE151^3+BF151^3+BC152^3+BD152^3+BE152^3+BF152^3+BC153^3+BD153^3+BE153^3+BF153^3</f>
        <v>0</v>
      </c>
      <c r="BF159" s="128">
        <f>BC154^3+BD154^3+BE154^3+BF154^3+BC155^3+BD155^3+BE155^3+BF155^3+BC156^3+BD156^3+BE156^3+BF156^3+BC157^3+BD157^3+BE157^3+BF157^3</f>
        <v>0</v>
      </c>
      <c r="BG159" s="128">
        <f>BG142^3+BH142^3+BI142^3+BJ142^3+BG143^3+BH143^3+BI143^3+BJ143^3+BG144^3+BH144^3+BI144^3+BJ144^3+BG145^3+BH145^3+BI145^3+BJ145^3</f>
        <v>0</v>
      </c>
      <c r="BH159" s="128">
        <f>BG146^3+BH146^3+BI146^3+BJ146^3+BG147^3+BH147^3+BI147^3+BJ147^3+BG148^3+BH148^3+BI148^3+BJ148^3+BG149^3+BH149^3+BI149^3+BJ149^3</f>
        <v>0</v>
      </c>
      <c r="BI159" s="128">
        <f>BG150^3+BH150^3+BI150^3+BJ150^3+BG151^3+BH151^3+BI151^3+BJ151^3+BG152^3+BH152^3+BI152^3+BJ152^3+BG153^3+BH153^3+BI153^3+BJ153^3</f>
        <v>0</v>
      </c>
      <c r="BJ159" s="128">
        <f>BG154^3+BH154^3+BI154^3+BJ154^3+BG155^3+BH155^3+BI155^3+BJ155^3+BG156^3+BH156^3+BI156^3+BJ156^3+BG157^3+BH157^3+BI157^3+BJ157^3</f>
        <v>0</v>
      </c>
      <c r="BK159" s="128">
        <f>BK142^3+BL142^3+BM142^3+BN142^3+BK143^3+BL143^3+BM143^3+BN143^3+BK144^3+BL144^3+BM144^3+BN144^3+BK145^3+BL145^3+BM145^3+BN145^3</f>
        <v>0</v>
      </c>
      <c r="BL159" s="128">
        <f>BK146^3+BL146^3+BM146^3+BN146^3+BK147^3+BL147^3+BM147^3+BN147^3+BK148^3+BL148^3+BM148^3+BN148^3+BK149^3+BL149^3+BM149^3+BN149^3</f>
        <v>0</v>
      </c>
      <c r="BM159" s="128">
        <f>BK150^3+BL150^3+BM150^3+BN150^3+BK151^3+BL151^3+BM151^3+BN151^3+BK152^3+BL152^3+BM152^3+BN152^3+BK153^3+BL153^3+BM153^3+BN153^3</f>
        <v>0</v>
      </c>
      <c r="BN159" s="128">
        <f>BK154^3+BL154^3+BM154^3+BN154^3+BK155^3+BL155^3+BM155^3+BN155^3+BK156^3+BL156^3+BM156^3+BN156^3+BK157^3+BL157^3+BM157^3+BN157^3</f>
        <v>0</v>
      </c>
      <c r="BO159" s="129">
        <f>SUMSQ(AY157,AZ156,BA155,BB154,BC153,BD152,BE151,BF150,BG149,BH148,BI147,BJ146,BK145,BL144,BM143,DB141,BN142)</f>
        <v>0</v>
      </c>
      <c r="BP159" s="130">
        <f>SUMSQ(AY149,AZ148,BA147,BB146,BC145,BD144,BE143,BF142,BG157,BH156,BI155,BJ154,BK153,BL152,BM151,BN150)</f>
        <v>0</v>
      </c>
      <c r="BQ159" s="32"/>
      <c r="BR159" s="131"/>
      <c r="BS159" s="131"/>
      <c r="BT159" s="131"/>
      <c r="BU159" s="131"/>
      <c r="BV159" s="131"/>
      <c r="BW159" s="131"/>
      <c r="BX159" s="131"/>
      <c r="BY159" s="131"/>
      <c r="BZ159" s="131"/>
      <c r="CA159" s="131"/>
      <c r="CB159" s="131"/>
      <c r="CC159" s="131"/>
      <c r="CD159" s="131"/>
      <c r="CE159" s="131"/>
      <c r="CF159" s="131"/>
      <c r="CG159" s="131"/>
      <c r="CH159" s="32"/>
      <c r="CI159" s="115"/>
      <c r="CJ159" s="144"/>
      <c r="CK159" s="109"/>
      <c r="CL159" s="58"/>
      <c r="CM159" s="127">
        <f>CM142^3+CN142^3+CO142^3+CP142^3+CM143^3+CN143^3+CO143^3+CP143^3+CM144^3+CN144^3+CO144^3+CP144^3+CM145^3+CN145^3+CO145^3+CP145^3</f>
        <v>0</v>
      </c>
      <c r="CN159" s="128">
        <f>CM146^3+CN146^3+CO146^3+CP146^3+CM147^3+CN147^3+CO147^3+CP147^3+CM148^3+CN148^3+CO148^3+CP148^3+CM149^3+CN149^3+CO149^3+CP149^3</f>
        <v>0</v>
      </c>
      <c r="CO159" s="128">
        <f>CM150^3+CN150^3+CO150^3+CP150^3+CM151^3+CN151^3+CO151^3+CP151^3+CM152^3+CN152^3+CO152^3+CP152^3+CM153^3+CN153^3+CO153^3+CP153^3</f>
        <v>0</v>
      </c>
      <c r="CP159" s="128">
        <f>CM154^3+CN154^3+CO154^3+CP154^3+CM155^3+CN155^3+CO155^3+CP155^3+CM156^3+CN156^3+CO156^3+CP156^3+CM157^3+CN157^3+CO157^3+CP157^3</f>
        <v>0</v>
      </c>
      <c r="CQ159" s="128">
        <f>CQ142^3+CR142^3+CS142^3+CT142^3+CQ143^3+CR143^3+CS143^3+CT143^3+CQ144^3+CR144^3+CS144^3+CT144^3+CQ145^3+CR145^3+CS145^3+CT145^3</f>
        <v>0</v>
      </c>
      <c r="CR159" s="128">
        <f>CQ146^3+CR146^3+CS146^3+CT146^3+CQ147^3+CR147^3+CS147^3+CT147^3+CQ148^3+CR148^3+CS148^3+CT148^3+CQ149^3+CR149^3+CS149^3+CT149^3</f>
        <v>0</v>
      </c>
      <c r="CS159" s="128">
        <f>CQ150^3+CR150^3+CS150^3+CT150^3+CQ151^3+CR151^3+CS151^3+CT151^3+CQ152^3+CR152^3+CS152^3+CT152^3+CQ153^3+CR153^3+CS153^3+CT153^3</f>
        <v>0</v>
      </c>
      <c r="CT159" s="128">
        <f>CQ154^3+CR154^3+CS154^3+CT154^3+CQ155^3+CR155^3+CS155^3+CT155^3+CQ156^3+CR156^3+CS156^3+CT156^3+CQ157^3+CR157^3+CS157^3+CT157^3</f>
        <v>0</v>
      </c>
      <c r="CU159" s="128">
        <f>CU142^3+CV142^3+CW142^3+CX142^3+CU143^3+CV143^3+CW143^3+CX143^3+CU144^3+CV144^3+CW144^3+CX144^3+CU145^3+CV145^3+CW145^3+CX145^3</f>
        <v>0</v>
      </c>
      <c r="CV159" s="128">
        <f>CU146^3+CV146^3+CW146^3+CX146^3+CU147^3+CV147^3+CW147^3+CX147^3+CU148^3+CV148^3+CW148^3+CX148^3+CU149^3+CV149^3+CW149^3+CX149^3</f>
        <v>0</v>
      </c>
      <c r="CW159" s="128">
        <f>CU150^3+CV150^3+CW150^3+CX150^3+CU151^3+CV151^3+CW151^3+CX151^3+CU152^3+CV152^3+CW152^3+CX152^3+CU153^3+CV153^3+CW153^3+CX153^3</f>
        <v>0</v>
      </c>
      <c r="CX159" s="128">
        <f>CU154^3+CV154^3+CW154^3+CX154^3+CU155^3+CV155^3+CW155^3+CX155^3+CU156^3+CV156^3+CW156^3+CX156^3+CU157^3+CV157^3+CW157^3+CX157^3</f>
        <v>0</v>
      </c>
      <c r="CY159" s="128">
        <f>CY142^3+CZ142^3+DA142^3+DB142^3+CY143^3+CZ143^3+DA143^3+DB143^3+CY144^3+CZ144^3+DA144^3+DB144^3+CY145^3+CZ145^3+DA145^3+DB145^3</f>
        <v>0</v>
      </c>
      <c r="CZ159" s="128">
        <f>CY146^3+CZ146^3+DA146^3+DB146^3+CY147^3+CZ147^3+DA147^3+DB147^3+CY148^3+CZ148^3+DA148^3+DB148^3+CY149^3+CZ149^3+DA149^3+DB149^3</f>
        <v>0</v>
      </c>
      <c r="DA159" s="128">
        <f>CY150^3+CZ150^3+DA150^3+DB150^3+CY151^3+CZ151^3+DA151^3+DB151^3+CY152^3+CZ152^3+DA152^3+DB152^3+CY153^3+CZ153^3+DA153^3+DB153^3</f>
        <v>0</v>
      </c>
      <c r="DB159" s="128">
        <f>CY154^3+CZ154^3+DA154^3+DB154^3+CY155^3+CZ155^3+DA155^3+DB155^3+CY156^3+CZ156^3+DA156^3+DB156^3+CY157^3+CZ157^3+DA157^3+DB157^3</f>
        <v>0</v>
      </c>
      <c r="DC159" s="129">
        <f>SUMSQ(CM157,CN156,CO155,CP154,CQ153,CR152,CS151,CT150,CU149,CV148,CW147,CX146,CY145,CZ144,DA143,EP141,DB142)</f>
        <v>0</v>
      </c>
      <c r="DD159" s="130">
        <f>SUMSQ(CM149,CN148,CO147,CP146,CQ145,CR144,CS143,CT142,CU157,CV156,CW155,CX154,CY153,CZ152,DA151,DB150)</f>
        <v>0</v>
      </c>
      <c r="DE159" s="32"/>
      <c r="DF159" s="131"/>
      <c r="DG159" s="131"/>
      <c r="DH159" s="131"/>
      <c r="DI159" s="131"/>
      <c r="DJ159" s="131"/>
      <c r="DK159" s="131"/>
      <c r="DL159" s="131"/>
      <c r="DM159" s="131"/>
      <c r="DN159" s="131"/>
      <c r="DO159" s="131"/>
      <c r="DP159" s="131"/>
      <c r="DQ159" s="131"/>
      <c r="DR159" s="131"/>
      <c r="DS159" s="131"/>
      <c r="DT159" s="131"/>
      <c r="DU159" s="131"/>
      <c r="DV159" s="32"/>
      <c r="DW159" s="115"/>
      <c r="DY159" s="109"/>
      <c r="DZ159" s="58"/>
      <c r="EA159" s="127">
        <f>EA142^3+EB142^3+EC142^3+ED142^3+EA143^3+EB143^3+EC143^3+ED143^3+EA144^3+EB144^3+EC144^3+ED144^3+EA145^3+EB145^3+EC145^3+ED145^3</f>
        <v>0</v>
      </c>
      <c r="EB159" s="128">
        <f>EA146^3+EB146^3+EC146^3+ED146^3+EA147^3+EB147^3+EC147^3+ED147^3+EA148^3+EB148^3+EC148^3+ED148^3+EA149^3+EB149^3+EC149^3+ED149^3</f>
        <v>0</v>
      </c>
      <c r="EC159" s="128">
        <f>EA150^3+EB150^3+EC150^3+ED150^3+EA151^3+EB151^3+EC151^3+ED151^3+EA152^3+EB152^3+EC152^3+ED152^3+EA153^3+EB153^3+EC153^3+ED153^3</f>
        <v>0</v>
      </c>
      <c r="ED159" s="128">
        <f>EA154^3+EB154^3+EC154^3+ED154^3+EA155^3+EB155^3+EC155^3+ED155^3+EA156^3+EB156^3+EC156^3+ED156^3+EA157^3+EB157^3+EC157^3+ED157^3</f>
        <v>0</v>
      </c>
      <c r="EE159" s="128">
        <f>EE142^3+EF142^3+EG142^3+EH142^3+EE143^3+EF143^3+EG143^3+EH143^3+EE144^3+EF144^3+EG144^3+EH144^3+EE145^3+EF145^3+EG145^3+EH145^3</f>
        <v>0</v>
      </c>
      <c r="EF159" s="128">
        <f>EE146^3+EF146^3+EG146^3+EH146^3+EE147^3+EF147^3+EG147^3+EH147^3+EE148^3+EF148^3+EG148^3+EH148^3+EE149^3+EF149^3+EG149^3+EH149^3</f>
        <v>0</v>
      </c>
      <c r="EG159" s="128">
        <f>EE150^3+EF150^3+EG150^3+EH150^3+EE151^3+EF151^3+EG151^3+EH151^3+EE152^3+EF152^3+EG152^3+EH152^3+EE153^3+EF153^3+EG153^3+EH153^3</f>
        <v>0</v>
      </c>
      <c r="EH159" s="128">
        <f>EE154^3+EF154^3+EG154^3+EH154^3+EE155^3+EF155^3+EG155^3+EH155^3+EE156^3+EF156^3+EG156^3+EH156^3+EE157^3+EF157^3+EG157^3+EH157^3</f>
        <v>0</v>
      </c>
      <c r="EI159" s="128">
        <f>EI142^3+EJ142^3+EK142^3+EL142^3+EI143^3+EJ143^3+EK143^3+EL143^3+EI144^3+EJ144^3+EK144^3+EL144^3+EI145^3+EJ145^3+EK145^3+EL145^3</f>
        <v>0</v>
      </c>
      <c r="EJ159" s="128">
        <f>EI146^3+EJ146^3+EK146^3+EL146^3+EI147^3+EJ147^3+EK147^3+EL147^3+EI148^3+EJ148^3+EK148^3+EL148^3+EI149^3+EJ149^3+EK149^3+EL149^3</f>
        <v>0</v>
      </c>
      <c r="EK159" s="128">
        <f>EI150^3+EJ150^3+EK150^3+EL150^3+EI151^3+EJ151^3+EK151^3+EL151^3+EI152^3+EJ152^3+EK152^3+EL152^3+EI153^3+EJ153^3+EK153^3+EL153^3</f>
        <v>0</v>
      </c>
      <c r="EL159" s="128">
        <f>EI154^3+EJ154^3+EK154^3+EL154^3+EI155^3+EJ155^3+EK155^3+EL155^3+EI156^3+EJ156^3+EK156^3+EL156^3+EI157^3+EJ157^3+EK157^3+EL157^3</f>
        <v>0</v>
      </c>
      <c r="EM159" s="128">
        <f>EM142^3+EN142^3+EO142^3+EP142^3+EM143^3+EN143^3+EO143^3+EP143^3+EM144^3+EN144^3+EO144^3+EP144^3+EM145^3+EN145^3+EO145^3+EP145^3</f>
        <v>0</v>
      </c>
      <c r="EN159" s="128">
        <f>EM146^3+EN146^3+EO146^3+EP146^3+EM147^3+EN147^3+EO147^3+EP147^3+EM148^3+EN148^3+EO148^3+EP148^3+EM149^3+EN149^3+EO149^3+EP149^3</f>
        <v>0</v>
      </c>
      <c r="EO159" s="128">
        <f>EM150^3+EN150^3+EO150^3+EP150^3+EM151^3+EN151^3+EO151^3+EP151^3+EM152^3+EN152^3+EO152^3+EP152^3+EM153^3+EN153^3+EO153^3+EP153^3</f>
        <v>0</v>
      </c>
      <c r="EP159" s="128">
        <f>EM154^3+EN154^3+EO154^3+EP154^3+EM155^3+EN155^3+EO155^3+EP155^3+EM156^3+EN156^3+EO156^3+EP156^3+EM157^3+EN157^3+EO157^3+EP157^3</f>
        <v>0</v>
      </c>
      <c r="EQ159" s="129">
        <f>SUMSQ(EA157,EB156,EC155,ED154,EE153,EF152,EG151,EH150,EI149,EJ148,EK147,EL146,EM145,EN144,EO143,GD141,EP142)</f>
        <v>0</v>
      </c>
      <c r="ER159" s="130">
        <f>SUMSQ(EA149,EB148,EC147,ED146,EE145,EF144,EG143,EH142,EI157,EJ156,EK155,EL154,EM153,EN152,EO151,EP150)</f>
        <v>0</v>
      </c>
      <c r="ES159" s="32"/>
      <c r="ET159" s="131"/>
      <c r="EU159" s="131"/>
      <c r="EV159" s="131"/>
      <c r="EW159" s="131"/>
      <c r="EX159" s="131"/>
      <c r="EY159" s="131"/>
      <c r="EZ159" s="131"/>
      <c r="FA159" s="131"/>
      <c r="FB159" s="131"/>
      <c r="FC159" s="131"/>
      <c r="FD159" s="131"/>
      <c r="FE159" s="131"/>
      <c r="FF159" s="131"/>
      <c r="FG159" s="131"/>
      <c r="FH159" s="131"/>
      <c r="FI159" s="131"/>
      <c r="FJ159" s="32"/>
      <c r="FK159" s="115"/>
    </row>
    <row r="160" spans="1:167" ht="13.5" thickBot="1" x14ac:dyDescent="0.25">
      <c r="A160" s="32"/>
      <c r="B160" s="32"/>
      <c r="C160" s="32"/>
      <c r="D160" s="106" t="s">
        <v>216</v>
      </c>
      <c r="E160" s="107" t="s">
        <v>207</v>
      </c>
      <c r="F160" s="108">
        <f>B4+(146*B6)</f>
        <v>147</v>
      </c>
      <c r="G160" s="104"/>
      <c r="H160" s="43"/>
      <c r="I160" s="109"/>
      <c r="J160" s="58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137"/>
      <c r="AB160" s="137"/>
      <c r="AC160" s="32" t="s">
        <v>0</v>
      </c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32"/>
      <c r="AU160" s="115"/>
      <c r="AW160" s="109"/>
      <c r="AX160" s="58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  <c r="BN160" s="46"/>
      <c r="BO160" s="137"/>
      <c r="BP160" s="137"/>
      <c r="BQ160" s="32" t="s">
        <v>0</v>
      </c>
      <c r="BR160" s="135"/>
      <c r="BS160" s="135"/>
      <c r="BT160" s="135"/>
      <c r="BU160" s="135"/>
      <c r="BV160" s="135"/>
      <c r="BW160" s="135"/>
      <c r="BX160" s="135"/>
      <c r="BY160" s="135"/>
      <c r="BZ160" s="135"/>
      <c r="CA160" s="135"/>
      <c r="CB160" s="135"/>
      <c r="CC160" s="135"/>
      <c r="CD160" s="135"/>
      <c r="CE160" s="135"/>
      <c r="CF160" s="135"/>
      <c r="CG160" s="135"/>
      <c r="CH160" s="32"/>
      <c r="CI160" s="115"/>
      <c r="CJ160" s="144"/>
      <c r="CK160" s="109"/>
      <c r="CL160" s="58"/>
      <c r="CM160" s="46"/>
      <c r="CN160" s="46"/>
      <c r="CO160" s="46"/>
      <c r="CP160" s="46"/>
      <c r="CQ160" s="46"/>
      <c r="CR160" s="46"/>
      <c r="CS160" s="46"/>
      <c r="CT160" s="46"/>
      <c r="CU160" s="46"/>
      <c r="CV160" s="46"/>
      <c r="CW160" s="46"/>
      <c r="CX160" s="46"/>
      <c r="CY160" s="46"/>
      <c r="CZ160" s="46"/>
      <c r="DA160" s="46"/>
      <c r="DB160" s="46"/>
      <c r="DC160" s="137"/>
      <c r="DD160" s="137"/>
      <c r="DE160" s="32" t="s">
        <v>0</v>
      </c>
      <c r="DF160" s="135"/>
      <c r="DG160" s="135"/>
      <c r="DH160" s="135"/>
      <c r="DI160" s="135"/>
      <c r="DJ160" s="135"/>
      <c r="DK160" s="135"/>
      <c r="DL160" s="135"/>
      <c r="DM160" s="135"/>
      <c r="DN160" s="135"/>
      <c r="DO160" s="135"/>
      <c r="DP160" s="135"/>
      <c r="DQ160" s="135"/>
      <c r="DR160" s="135"/>
      <c r="DS160" s="135"/>
      <c r="DT160" s="135"/>
      <c r="DU160" s="135"/>
      <c r="DV160" s="32"/>
      <c r="DW160" s="115"/>
      <c r="DY160" s="109"/>
      <c r="DZ160" s="58"/>
      <c r="EA160" s="46"/>
      <c r="EB160" s="46"/>
      <c r="EC160" s="46"/>
      <c r="ED160" s="46"/>
      <c r="EE160" s="46"/>
      <c r="EF160" s="46"/>
      <c r="EG160" s="46"/>
      <c r="EH160" s="46"/>
      <c r="EI160" s="46"/>
      <c r="EJ160" s="46"/>
      <c r="EK160" s="46"/>
      <c r="EL160" s="46"/>
      <c r="EM160" s="46"/>
      <c r="EN160" s="46"/>
      <c r="EO160" s="46"/>
      <c r="EP160" s="46"/>
      <c r="EQ160" s="137"/>
      <c r="ER160" s="137"/>
      <c r="ES160" s="32" t="s">
        <v>0</v>
      </c>
      <c r="ET160" s="135"/>
      <c r="EU160" s="135"/>
      <c r="EV160" s="135"/>
      <c r="EW160" s="135"/>
      <c r="EX160" s="135"/>
      <c r="EY160" s="135"/>
      <c r="EZ160" s="135"/>
      <c r="FA160" s="135"/>
      <c r="FB160" s="135"/>
      <c r="FC160" s="135"/>
      <c r="FD160" s="135"/>
      <c r="FE160" s="135"/>
      <c r="FF160" s="135"/>
      <c r="FG160" s="135"/>
      <c r="FH160" s="135"/>
      <c r="FI160" s="135"/>
      <c r="FJ160" s="32"/>
      <c r="FK160" s="115"/>
    </row>
    <row r="161" spans="1:167" ht="14.25" thickTop="1" thickBot="1" x14ac:dyDescent="0.25">
      <c r="A161" s="32"/>
      <c r="B161" s="32"/>
      <c r="C161" s="32"/>
      <c r="D161" s="106" t="s">
        <v>17</v>
      </c>
      <c r="E161" s="107" t="s">
        <v>207</v>
      </c>
      <c r="F161" s="110">
        <f>B4+(147*B6)</f>
        <v>148</v>
      </c>
      <c r="G161" s="104"/>
      <c r="H161" s="43"/>
      <c r="I161" s="138"/>
      <c r="J161" s="142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  <c r="Y161" s="143"/>
      <c r="Z161" s="143"/>
      <c r="AA161" s="143"/>
      <c r="AB161" s="143"/>
      <c r="AC161" s="143"/>
      <c r="AD161" s="140"/>
      <c r="AE161" s="140"/>
      <c r="AF161" s="140"/>
      <c r="AG161" s="140"/>
      <c r="AH161" s="140"/>
      <c r="AI161" s="140"/>
      <c r="AJ161" s="140"/>
      <c r="AK161" s="140"/>
      <c r="AL161" s="140"/>
      <c r="AM161" s="140"/>
      <c r="AN161" s="140"/>
      <c r="AO161" s="140"/>
      <c r="AP161" s="140"/>
      <c r="AQ161" s="140"/>
      <c r="AR161" s="140"/>
      <c r="AS161" s="140"/>
      <c r="AT161" s="139"/>
      <c r="AU161" s="141" t="s">
        <v>0</v>
      </c>
      <c r="AW161" s="138"/>
      <c r="AX161" s="142"/>
      <c r="AY161" s="143"/>
      <c r="AZ161" s="143"/>
      <c r="BA161" s="143"/>
      <c r="BB161" s="143"/>
      <c r="BC161" s="143"/>
      <c r="BD161" s="143"/>
      <c r="BE161" s="143"/>
      <c r="BF161" s="143"/>
      <c r="BG161" s="143"/>
      <c r="BH161" s="143"/>
      <c r="BI161" s="143"/>
      <c r="BJ161" s="143"/>
      <c r="BK161" s="143"/>
      <c r="BL161" s="143"/>
      <c r="BM161" s="143"/>
      <c r="BN161" s="143"/>
      <c r="BO161" s="143"/>
      <c r="BP161" s="143"/>
      <c r="BQ161" s="143"/>
      <c r="BR161" s="140"/>
      <c r="BS161" s="140"/>
      <c r="BT161" s="140"/>
      <c r="BU161" s="140"/>
      <c r="BV161" s="140"/>
      <c r="BW161" s="140"/>
      <c r="BX161" s="140"/>
      <c r="BY161" s="140"/>
      <c r="BZ161" s="140"/>
      <c r="CA161" s="140"/>
      <c r="CB161" s="140"/>
      <c r="CC161" s="140"/>
      <c r="CD161" s="140"/>
      <c r="CE161" s="140"/>
      <c r="CF161" s="140"/>
      <c r="CG161" s="140"/>
      <c r="CH161" s="139"/>
      <c r="CI161" s="141" t="s">
        <v>0</v>
      </c>
      <c r="CJ161" s="144"/>
      <c r="CK161" s="138"/>
      <c r="CL161" s="142"/>
      <c r="CM161" s="143"/>
      <c r="CN161" s="143"/>
      <c r="CO161" s="143"/>
      <c r="CP161" s="143"/>
      <c r="CQ161" s="143"/>
      <c r="CR161" s="143"/>
      <c r="CS161" s="143"/>
      <c r="CT161" s="143"/>
      <c r="CU161" s="143"/>
      <c r="CV161" s="143"/>
      <c r="CW161" s="143"/>
      <c r="CX161" s="143"/>
      <c r="CY161" s="143"/>
      <c r="CZ161" s="143"/>
      <c r="DA161" s="143"/>
      <c r="DB161" s="143"/>
      <c r="DC161" s="143"/>
      <c r="DD161" s="143"/>
      <c r="DE161" s="143"/>
      <c r="DF161" s="140"/>
      <c r="DG161" s="140"/>
      <c r="DH161" s="140"/>
      <c r="DI161" s="140"/>
      <c r="DJ161" s="140"/>
      <c r="DK161" s="140"/>
      <c r="DL161" s="140"/>
      <c r="DM161" s="140"/>
      <c r="DN161" s="140"/>
      <c r="DO161" s="140"/>
      <c r="DP161" s="140"/>
      <c r="DQ161" s="140"/>
      <c r="DR161" s="140"/>
      <c r="DS161" s="140"/>
      <c r="DT161" s="140"/>
      <c r="DU161" s="140"/>
      <c r="DV161" s="139"/>
      <c r="DW161" s="141" t="s">
        <v>0</v>
      </c>
      <c r="DY161" s="138"/>
      <c r="DZ161" s="142"/>
      <c r="EA161" s="143"/>
      <c r="EB161" s="143"/>
      <c r="EC161" s="143"/>
      <c r="ED161" s="143"/>
      <c r="EE161" s="143"/>
      <c r="EF161" s="143"/>
      <c r="EG161" s="143"/>
      <c r="EH161" s="143"/>
      <c r="EI161" s="143"/>
      <c r="EJ161" s="143"/>
      <c r="EK161" s="143"/>
      <c r="EL161" s="143"/>
      <c r="EM161" s="143"/>
      <c r="EN161" s="143"/>
      <c r="EO161" s="143"/>
      <c r="EP161" s="143"/>
      <c r="EQ161" s="143"/>
      <c r="ER161" s="143"/>
      <c r="ES161" s="143"/>
      <c r="ET161" s="140"/>
      <c r="EU161" s="140"/>
      <c r="EV161" s="140"/>
      <c r="EW161" s="140"/>
      <c r="EX161" s="140"/>
      <c r="EY161" s="140"/>
      <c r="EZ161" s="140"/>
      <c r="FA161" s="140"/>
      <c r="FB161" s="140"/>
      <c r="FC161" s="140"/>
      <c r="FD161" s="140"/>
      <c r="FE161" s="140"/>
      <c r="FF161" s="140"/>
      <c r="FG161" s="140"/>
      <c r="FH161" s="140"/>
      <c r="FI161" s="140"/>
      <c r="FJ161" s="139"/>
      <c r="FK161" s="141" t="s">
        <v>0</v>
      </c>
    </row>
    <row r="162" spans="1:167" ht="14.25" thickTop="1" thickBot="1" x14ac:dyDescent="0.25">
      <c r="A162" s="32"/>
      <c r="B162" s="32"/>
      <c r="C162" s="32"/>
      <c r="D162" s="106" t="s">
        <v>80</v>
      </c>
      <c r="E162" s="107" t="s">
        <v>207</v>
      </c>
      <c r="F162" s="110">
        <f>B4+(148*B6)</f>
        <v>149</v>
      </c>
      <c r="G162" s="104"/>
      <c r="H162" s="43"/>
      <c r="J162" s="25" t="s">
        <v>0</v>
      </c>
      <c r="O162" s="25" t="s">
        <v>0</v>
      </c>
      <c r="W162" s="25" t="s">
        <v>0</v>
      </c>
      <c r="X162" s="25" t="s">
        <v>0</v>
      </c>
      <c r="Y162" s="25" t="s">
        <v>0</v>
      </c>
      <c r="AX162" s="25" t="s">
        <v>0</v>
      </c>
      <c r="CJ162" s="144"/>
      <c r="CL162" s="25" t="s">
        <v>0</v>
      </c>
      <c r="DZ162" s="25" t="s">
        <v>0</v>
      </c>
    </row>
    <row r="163" spans="1:167" ht="14.25" thickTop="1" thickBot="1" x14ac:dyDescent="0.25">
      <c r="A163" s="32"/>
      <c r="B163" s="32"/>
      <c r="C163" s="32"/>
      <c r="D163" s="106" t="s">
        <v>193</v>
      </c>
      <c r="E163" s="107" t="s">
        <v>207</v>
      </c>
      <c r="F163" s="108">
        <f>B4+(149*B6)</f>
        <v>150</v>
      </c>
      <c r="G163" s="104"/>
      <c r="H163" s="43"/>
      <c r="I163" s="38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40"/>
      <c r="AE163" s="40"/>
      <c r="AF163" s="40"/>
      <c r="AG163" s="40"/>
      <c r="AH163" s="40"/>
      <c r="AI163" s="40"/>
      <c r="AJ163" s="40"/>
      <c r="AK163" s="40"/>
      <c r="AL163" s="40"/>
      <c r="AM163" s="40"/>
      <c r="AN163" s="40"/>
      <c r="AO163" s="40"/>
      <c r="AP163" s="40"/>
      <c r="AQ163" s="40"/>
      <c r="AR163" s="40"/>
      <c r="AS163" s="40"/>
      <c r="AT163" s="39"/>
      <c r="AU163" s="41"/>
      <c r="AW163" s="38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  <c r="BN163" s="39"/>
      <c r="BO163" s="39"/>
      <c r="BP163" s="39"/>
      <c r="BQ163" s="39"/>
      <c r="BR163" s="40"/>
      <c r="BS163" s="40"/>
      <c r="BT163" s="40"/>
      <c r="BU163" s="40"/>
      <c r="BV163" s="40"/>
      <c r="BW163" s="40"/>
      <c r="BX163" s="40"/>
      <c r="BY163" s="40"/>
      <c r="BZ163" s="40"/>
      <c r="CA163" s="40"/>
      <c r="CB163" s="40"/>
      <c r="CC163" s="40"/>
      <c r="CD163" s="40"/>
      <c r="CE163" s="40"/>
      <c r="CF163" s="40"/>
      <c r="CG163" s="40"/>
      <c r="CH163" s="39"/>
      <c r="CI163" s="41"/>
      <c r="CJ163" s="144"/>
      <c r="CK163" s="38"/>
      <c r="CL163" s="39"/>
      <c r="CM163" s="39"/>
      <c r="CN163" s="39"/>
      <c r="CO163" s="39"/>
      <c r="CP163" s="39"/>
      <c r="CQ163" s="39"/>
      <c r="CR163" s="39"/>
      <c r="CS163" s="39"/>
      <c r="CT163" s="39"/>
      <c r="CU163" s="39"/>
      <c r="CV163" s="39"/>
      <c r="CW163" s="39"/>
      <c r="CX163" s="39"/>
      <c r="CY163" s="39"/>
      <c r="CZ163" s="39"/>
      <c r="DA163" s="39"/>
      <c r="DB163" s="39"/>
      <c r="DC163" s="39"/>
      <c r="DD163" s="39"/>
      <c r="DE163" s="39"/>
      <c r="DF163" s="40"/>
      <c r="DG163" s="40"/>
      <c r="DH163" s="40"/>
      <c r="DI163" s="40"/>
      <c r="DJ163" s="40"/>
      <c r="DK163" s="40"/>
      <c r="DL163" s="40"/>
      <c r="DM163" s="40"/>
      <c r="DN163" s="40"/>
      <c r="DO163" s="40"/>
      <c r="DP163" s="40"/>
      <c r="DQ163" s="40"/>
      <c r="DR163" s="40"/>
      <c r="DS163" s="40"/>
      <c r="DT163" s="40"/>
      <c r="DU163" s="40"/>
      <c r="DV163" s="39"/>
      <c r="DW163" s="41"/>
      <c r="DY163" s="38"/>
      <c r="DZ163" s="39"/>
      <c r="EA163" s="39"/>
      <c r="EB163" s="39"/>
      <c r="EC163" s="39"/>
      <c r="ED163" s="39"/>
      <c r="EE163" s="39"/>
      <c r="EF163" s="39"/>
      <c r="EG163" s="39"/>
      <c r="EH163" s="39"/>
      <c r="EI163" s="39"/>
      <c r="EJ163" s="39"/>
      <c r="EK163" s="39"/>
      <c r="EL163" s="39"/>
      <c r="EM163" s="39"/>
      <c r="EN163" s="39"/>
      <c r="EO163" s="39"/>
      <c r="EP163" s="39"/>
      <c r="EQ163" s="39"/>
      <c r="ER163" s="39"/>
      <c r="ES163" s="39"/>
      <c r="ET163" s="40"/>
      <c r="EU163" s="40"/>
      <c r="EV163" s="40"/>
      <c r="EW163" s="40"/>
      <c r="EX163" s="40"/>
      <c r="EY163" s="40"/>
      <c r="EZ163" s="40"/>
      <c r="FA163" s="40"/>
      <c r="FB163" s="40"/>
      <c r="FC163" s="40"/>
      <c r="FD163" s="40"/>
      <c r="FE163" s="40"/>
      <c r="FF163" s="40"/>
      <c r="FG163" s="40"/>
      <c r="FH163" s="40"/>
      <c r="FI163" s="40"/>
      <c r="FJ163" s="39"/>
      <c r="FK163" s="41"/>
    </row>
    <row r="164" spans="1:167" ht="13.5" thickBot="1" x14ac:dyDescent="0.25">
      <c r="A164" s="32"/>
      <c r="B164" s="32"/>
      <c r="C164" s="32"/>
      <c r="D164" s="106" t="s">
        <v>171</v>
      </c>
      <c r="E164" s="107" t="s">
        <v>207</v>
      </c>
      <c r="F164" s="108">
        <f>B4+(150*B6)</f>
        <v>151</v>
      </c>
      <c r="G164" s="104"/>
      <c r="H164" s="43"/>
      <c r="I164" s="44"/>
      <c r="J164" s="45" t="s">
        <v>2</v>
      </c>
      <c r="K164" s="46"/>
      <c r="L164" s="46"/>
      <c r="M164" s="46"/>
      <c r="N164" s="46"/>
      <c r="O164" s="46"/>
      <c r="P164" s="46"/>
      <c r="Q164" s="46"/>
      <c r="R164" s="46"/>
      <c r="S164" s="47" t="s">
        <v>436</v>
      </c>
      <c r="T164" s="46"/>
      <c r="U164" s="46"/>
      <c r="V164" s="46"/>
      <c r="W164" s="46"/>
      <c r="X164" s="46"/>
      <c r="Y164" s="46"/>
      <c r="Z164" s="46"/>
      <c r="AA164" s="46" t="s">
        <v>0</v>
      </c>
      <c r="AB164" s="46"/>
      <c r="AC164" s="46" t="s">
        <v>0</v>
      </c>
      <c r="AD164" s="48"/>
      <c r="AE164" s="48"/>
      <c r="AF164" s="48"/>
      <c r="AG164" s="48"/>
      <c r="AH164" s="48"/>
      <c r="AI164" s="48"/>
      <c r="AJ164" s="48"/>
      <c r="AK164" s="48"/>
      <c r="AL164" s="49" t="s">
        <v>281</v>
      </c>
      <c r="AM164" s="48"/>
      <c r="AN164" s="48"/>
      <c r="AO164" s="48"/>
      <c r="AP164" s="48"/>
      <c r="AQ164" s="48"/>
      <c r="AR164" s="48"/>
      <c r="AS164" s="48"/>
      <c r="AT164" s="50"/>
      <c r="AU164" s="51"/>
      <c r="AW164" s="44"/>
      <c r="AX164" s="45" t="s">
        <v>2</v>
      </c>
      <c r="AY164" s="46"/>
      <c r="AZ164" s="46"/>
      <c r="BA164" s="46"/>
      <c r="BB164" s="46"/>
      <c r="BC164" s="46"/>
      <c r="BD164" s="46"/>
      <c r="BE164" s="46"/>
      <c r="BF164" s="46"/>
      <c r="BG164" s="47" t="s">
        <v>451</v>
      </c>
      <c r="BH164" s="46"/>
      <c r="BI164" s="46"/>
      <c r="BJ164" s="46"/>
      <c r="BK164" s="46"/>
      <c r="BL164" s="46"/>
      <c r="BM164" s="46"/>
      <c r="BN164" s="46"/>
      <c r="BO164" s="46" t="s">
        <v>0</v>
      </c>
      <c r="BP164" s="46"/>
      <c r="BQ164" s="46" t="s">
        <v>0</v>
      </c>
      <c r="BR164" s="48"/>
      <c r="BS164" s="48"/>
      <c r="BT164" s="48"/>
      <c r="BU164" s="48"/>
      <c r="BV164" s="48"/>
      <c r="BW164" s="48"/>
      <c r="BX164" s="48"/>
      <c r="BY164" s="48"/>
      <c r="BZ164" s="49" t="s">
        <v>281</v>
      </c>
      <c r="CA164" s="48"/>
      <c r="CB164" s="48"/>
      <c r="CC164" s="48"/>
      <c r="CD164" s="48"/>
      <c r="CE164" s="48"/>
      <c r="CF164" s="48"/>
      <c r="CG164" s="48"/>
      <c r="CH164" s="50"/>
      <c r="CI164" s="51"/>
      <c r="CJ164" s="144"/>
      <c r="CK164" s="44"/>
      <c r="CL164" s="45" t="s">
        <v>2</v>
      </c>
      <c r="CM164" s="46"/>
      <c r="CN164" s="46"/>
      <c r="CO164" s="46"/>
      <c r="CP164" s="46"/>
      <c r="CQ164" s="46"/>
      <c r="CR164" s="46"/>
      <c r="CS164" s="46"/>
      <c r="CT164" s="46"/>
      <c r="CU164" s="47" t="s">
        <v>466</v>
      </c>
      <c r="CV164" s="46"/>
      <c r="CW164" s="46"/>
      <c r="CX164" s="46"/>
      <c r="CY164" s="46"/>
      <c r="CZ164" s="46"/>
      <c r="DA164" s="46"/>
      <c r="DB164" s="46"/>
      <c r="DC164" s="46" t="s">
        <v>0</v>
      </c>
      <c r="DD164" s="46"/>
      <c r="DE164" s="46" t="s">
        <v>0</v>
      </c>
      <c r="DF164" s="48"/>
      <c r="DG164" s="48"/>
      <c r="DH164" s="48"/>
      <c r="DI164" s="48"/>
      <c r="DJ164" s="48"/>
      <c r="DK164" s="48"/>
      <c r="DL164" s="48"/>
      <c r="DM164" s="48"/>
      <c r="DN164" s="49" t="s">
        <v>281</v>
      </c>
      <c r="DO164" s="48"/>
      <c r="DP164" s="48"/>
      <c r="DQ164" s="48"/>
      <c r="DR164" s="48"/>
      <c r="DS164" s="48"/>
      <c r="DT164" s="48"/>
      <c r="DU164" s="48"/>
      <c r="DV164" s="50"/>
      <c r="DW164" s="51"/>
      <c r="DY164" s="44"/>
      <c r="DZ164" s="45" t="s">
        <v>2</v>
      </c>
      <c r="EA164" s="46"/>
      <c r="EB164" s="46"/>
      <c r="EC164" s="46"/>
      <c r="ED164" s="46"/>
      <c r="EE164" s="46"/>
      <c r="EF164" s="46"/>
      <c r="EG164" s="46"/>
      <c r="EH164" s="46"/>
      <c r="EI164" s="47" t="s">
        <v>481</v>
      </c>
      <c r="EJ164" s="46"/>
      <c r="EK164" s="46"/>
      <c r="EL164" s="46"/>
      <c r="EM164" s="46"/>
      <c r="EN164" s="46"/>
      <c r="EO164" s="46"/>
      <c r="EP164" s="46"/>
      <c r="EQ164" s="46" t="s">
        <v>0</v>
      </c>
      <c r="ER164" s="46"/>
      <c r="ES164" s="46" t="s">
        <v>0</v>
      </c>
      <c r="ET164" s="48"/>
      <c r="EU164" s="48"/>
      <c r="EV164" s="48"/>
      <c r="EW164" s="48"/>
      <c r="EX164" s="48"/>
      <c r="EY164" s="48"/>
      <c r="EZ164" s="48"/>
      <c r="FA164" s="48"/>
      <c r="FB164" s="49" t="s">
        <v>281</v>
      </c>
      <c r="FC164" s="48"/>
      <c r="FD164" s="48"/>
      <c r="FE164" s="48"/>
      <c r="FF164" s="48"/>
      <c r="FG164" s="48"/>
      <c r="FH164" s="48"/>
      <c r="FI164" s="48"/>
      <c r="FJ164" s="50"/>
      <c r="FK164" s="51"/>
    </row>
    <row r="165" spans="1:167" x14ac:dyDescent="0.2">
      <c r="A165" s="32"/>
      <c r="B165" s="32"/>
      <c r="C165" s="32"/>
      <c r="D165" s="106" t="s">
        <v>101</v>
      </c>
      <c r="E165" s="107" t="s">
        <v>207</v>
      </c>
      <c r="F165" s="110">
        <f>B4+(151*B6)</f>
        <v>152</v>
      </c>
      <c r="G165" s="104"/>
      <c r="H165" s="43"/>
      <c r="I165" s="57"/>
      <c r="J165" s="58"/>
      <c r="K165" s="1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2"/>
      <c r="AA165" s="59">
        <f>K165^3+L165^3+M165^3+N165^3+O165^3+P165^3+Q165^3+R165^3+K166^3+L166^3+M166^3+N166^3+O166^3+P166^3+Q166^3+R166^3</f>
        <v>0</v>
      </c>
      <c r="AB165" s="60">
        <f>K165^3+L165^3+M165^3+N165^3+O165^3+P165^3+Q165^3+R165^3+S165^3+T165^3+U165^3+V165^3+W165^3+X165^3+Y165^3+Z165^3</f>
        <v>0</v>
      </c>
      <c r="AC165" s="61"/>
      <c r="AD165" s="68"/>
      <c r="AE165" s="69"/>
      <c r="AF165" s="69"/>
      <c r="AG165" s="69"/>
      <c r="AH165" s="70"/>
      <c r="AI165" s="70"/>
      <c r="AJ165" s="70"/>
      <c r="AK165" s="70"/>
      <c r="AL165" s="69"/>
      <c r="AM165" s="69"/>
      <c r="AN165" s="69"/>
      <c r="AO165" s="69"/>
      <c r="AP165" s="70"/>
      <c r="AQ165" s="70"/>
      <c r="AR165" s="70"/>
      <c r="AS165" s="71"/>
      <c r="AT165" s="66"/>
      <c r="AU165" s="51"/>
      <c r="AW165" s="57"/>
      <c r="AX165" s="58"/>
      <c r="AY165" s="1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2"/>
      <c r="BO165" s="59">
        <f>AY165^3+AZ165^3+BA165^3+BB165^3+BC165^3+BD165^3+BE165^3+BF165^3+AY166^3+AZ166^3+BA166^3+BB166^3+BC166^3+BD166^3+BE166^3+BF166^3</f>
        <v>0</v>
      </c>
      <c r="BP165" s="60">
        <f>AY165^3+AZ165^3+BA165^3+BB165^3+BC165^3+BD165^3+BE165^3+BF165^3+BG165^3+BH165^3+BI165^3+BJ165^3+BK165^3+BL165^3+BM165^3+BN165^3</f>
        <v>0</v>
      </c>
      <c r="BQ165" s="61"/>
      <c r="BR165" s="68"/>
      <c r="BS165" s="69"/>
      <c r="BT165" s="69"/>
      <c r="BU165" s="69"/>
      <c r="BV165" s="69"/>
      <c r="BW165" s="69"/>
      <c r="BX165" s="69"/>
      <c r="BY165" s="69"/>
      <c r="BZ165" s="70"/>
      <c r="CA165" s="70"/>
      <c r="CB165" s="70"/>
      <c r="CC165" s="70"/>
      <c r="CD165" s="70"/>
      <c r="CE165" s="70"/>
      <c r="CF165" s="70"/>
      <c r="CG165" s="71"/>
      <c r="CH165" s="66"/>
      <c r="CI165" s="51"/>
      <c r="CJ165" s="144"/>
      <c r="CK165" s="57"/>
      <c r="CL165" s="58"/>
      <c r="CM165" s="1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2"/>
      <c r="DC165" s="59">
        <f>CM165^3+CN165^3+CO165^3+CP165^3+CQ165^3+CR165^3+CS165^3+CT165^3+CM166^3+CN166^3+CO166^3+CP166^3+CQ166^3+CR166^3+CS166^3+CT166^3</f>
        <v>0</v>
      </c>
      <c r="DD165" s="60">
        <f>CM165^3+CN165^3+CO165^3+CP165^3+CQ165^3+CR165^3+CS165^3+CT165^3+CU165^3+CV165^3+CW165^3+CX165^3+CY165^3+CZ165^3+DA165^3+DB165^3</f>
        <v>0</v>
      </c>
      <c r="DE165" s="61"/>
      <c r="DF165" s="68"/>
      <c r="DG165" s="69"/>
      <c r="DH165" s="70"/>
      <c r="DI165" s="70"/>
      <c r="DJ165" s="69"/>
      <c r="DK165" s="69"/>
      <c r="DL165" s="70"/>
      <c r="DM165" s="70"/>
      <c r="DN165" s="69"/>
      <c r="DO165" s="69"/>
      <c r="DP165" s="70"/>
      <c r="DQ165" s="70"/>
      <c r="DR165" s="69"/>
      <c r="DS165" s="69"/>
      <c r="DT165" s="70"/>
      <c r="DU165" s="71"/>
      <c r="DV165" s="66"/>
      <c r="DW165" s="51"/>
      <c r="DY165" s="57"/>
      <c r="DZ165" s="58"/>
      <c r="EA165" s="1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2"/>
      <c r="EQ165" s="59">
        <f>EA165^3+EB165^3+EC165^3+ED165^3+EE165^3+EF165^3+EG165^3+EH165^3+EA166^3+EB166^3+EC166^3+ED166^3+EE166^3+EF166^3+EG166^3+EH166^3</f>
        <v>0</v>
      </c>
      <c r="ER165" s="60">
        <f>EA165^3+EB165^3+EC165^3+ED165^3+EE165^3+EF165^3+EG165^3+EH165^3+EI165^3+EJ165^3+EK165^3+EL165^3+EM165^3+EN165^3+EO165^3+EP165^3</f>
        <v>0</v>
      </c>
      <c r="ES165" s="61"/>
      <c r="ET165" s="68"/>
      <c r="EU165" s="69"/>
      <c r="EV165" s="69"/>
      <c r="EW165" s="69"/>
      <c r="EX165" s="69"/>
      <c r="EY165" s="69"/>
      <c r="EZ165" s="69"/>
      <c r="FA165" s="69"/>
      <c r="FB165" s="69"/>
      <c r="FC165" s="69"/>
      <c r="FD165" s="69"/>
      <c r="FE165" s="69"/>
      <c r="FF165" s="69"/>
      <c r="FG165" s="69"/>
      <c r="FH165" s="69"/>
      <c r="FI165" s="73"/>
      <c r="FJ165" s="66"/>
      <c r="FK165" s="51"/>
    </row>
    <row r="166" spans="1:167" x14ac:dyDescent="0.2">
      <c r="A166" s="32"/>
      <c r="B166" s="32"/>
      <c r="C166" s="32"/>
      <c r="D166" s="106" t="s">
        <v>134</v>
      </c>
      <c r="E166" s="107" t="s">
        <v>207</v>
      </c>
      <c r="F166" s="110">
        <f>B4+(152*B6)</f>
        <v>153</v>
      </c>
      <c r="G166" s="104"/>
      <c r="H166" s="43"/>
      <c r="I166" s="74"/>
      <c r="J166" s="58"/>
      <c r="K166" s="3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5"/>
      <c r="AA166" s="75">
        <f>S165^3+T165^3+U165^3+V165^3+W165^3+X165^3+Y165^3+Z165^3+S166^3+T166^3+U166^3+V166^3+W166^3+X166^3+Y166^3+Z166^3</f>
        <v>0</v>
      </c>
      <c r="AB166" s="76">
        <f t="shared" ref="AB166:AB180" si="28">K166^3+L166^3+M166^3+N166^3+O166^3+P166^3+Q166^3+R166^3+S166^3+T166^3+U166^3+V166^3+W166^3+X166^3+Y166^3+Z166^3</f>
        <v>0</v>
      </c>
      <c r="AC166" s="61"/>
      <c r="AD166" s="81"/>
      <c r="AE166" s="82"/>
      <c r="AF166" s="82"/>
      <c r="AG166" s="82"/>
      <c r="AH166" s="83"/>
      <c r="AI166" s="83"/>
      <c r="AJ166" s="83"/>
      <c r="AK166" s="83"/>
      <c r="AL166" s="82"/>
      <c r="AM166" s="82"/>
      <c r="AN166" s="82"/>
      <c r="AO166" s="82"/>
      <c r="AP166" s="83"/>
      <c r="AQ166" s="83"/>
      <c r="AR166" s="83"/>
      <c r="AS166" s="84"/>
      <c r="AT166" s="66"/>
      <c r="AU166" s="51"/>
      <c r="AW166" s="74"/>
      <c r="AX166" s="58"/>
      <c r="AY166" s="3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5"/>
      <c r="BO166" s="75">
        <f>BG165^3+BH165^3+BI165^3+BJ165^3+BK165^3+BL165^3+BM165^3+BN165^3+BG166^3+BH166^3+BI166^3+BJ166^3+BK166^3+BL166^3+BM166^3+BN166^3</f>
        <v>0</v>
      </c>
      <c r="BP166" s="76">
        <f t="shared" ref="BP166:BP180" si="29">AY166^3+AZ166^3+BA166^3+BB166^3+BC166^3+BD166^3+BE166^3+BF166^3+BG166^3+BH166^3+BI166^3+BJ166^3+BK166^3+BL166^3+BM166^3+BN166^3</f>
        <v>0</v>
      </c>
      <c r="BQ166" s="61"/>
      <c r="BR166" s="81"/>
      <c r="BS166" s="82"/>
      <c r="BT166" s="82"/>
      <c r="BU166" s="82"/>
      <c r="BV166" s="82"/>
      <c r="BW166" s="82"/>
      <c r="BX166" s="82"/>
      <c r="BY166" s="82"/>
      <c r="BZ166" s="83"/>
      <c r="CA166" s="83"/>
      <c r="CB166" s="83"/>
      <c r="CC166" s="83"/>
      <c r="CD166" s="83"/>
      <c r="CE166" s="83"/>
      <c r="CF166" s="83"/>
      <c r="CG166" s="84"/>
      <c r="CH166" s="66"/>
      <c r="CI166" s="51"/>
      <c r="CJ166" s="144"/>
      <c r="CK166" s="74"/>
      <c r="CL166" s="58"/>
      <c r="CM166" s="3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5"/>
      <c r="DC166" s="75">
        <f>CU165^3+CV165^3+CW165^3+CX165^3+CY165^3+CZ165^3+DA165^3+DB165^3+CU166^3+CV166^3+CW166^3+CX166^3+CY166^3+CZ166^3+DA166^3+DB166^3</f>
        <v>0</v>
      </c>
      <c r="DD166" s="76">
        <f t="shared" ref="DD166:DD180" si="30">CM166^3+CN166^3+CO166^3+CP166^3+CQ166^3+CR166^3+CS166^3+CT166^3+CU166^3+CV166^3+CW166^3+CX166^3+CY166^3+CZ166^3+DA166^3+DB166^3</f>
        <v>0</v>
      </c>
      <c r="DE166" s="61"/>
      <c r="DF166" s="81"/>
      <c r="DG166" s="82"/>
      <c r="DH166" s="83"/>
      <c r="DI166" s="83"/>
      <c r="DJ166" s="82"/>
      <c r="DK166" s="82"/>
      <c r="DL166" s="83"/>
      <c r="DM166" s="83"/>
      <c r="DN166" s="82"/>
      <c r="DO166" s="82"/>
      <c r="DP166" s="83"/>
      <c r="DQ166" s="83"/>
      <c r="DR166" s="82"/>
      <c r="DS166" s="82"/>
      <c r="DT166" s="83"/>
      <c r="DU166" s="84"/>
      <c r="DV166" s="66"/>
      <c r="DW166" s="51"/>
      <c r="DY166" s="74"/>
      <c r="DZ166" s="58"/>
      <c r="EA166" s="3"/>
      <c r="EB166" s="4"/>
      <c r="EC166" s="4"/>
      <c r="ED166" s="4"/>
      <c r="EE166" s="4"/>
      <c r="EF166" s="4"/>
      <c r="EG166" s="4"/>
      <c r="EH166" s="4"/>
      <c r="EI166" s="4"/>
      <c r="EJ166" s="4"/>
      <c r="EK166" s="4"/>
      <c r="EL166" s="4"/>
      <c r="EM166" s="4"/>
      <c r="EN166" s="4"/>
      <c r="EO166" s="4"/>
      <c r="EP166" s="5"/>
      <c r="EQ166" s="75">
        <f>EI165^3+EJ165^3+EK165^3+EL165^3+EM165^3+EN165^3+EO165^3+EP165^3+EI166^3+EJ166^3+EK166^3+EL166^3+EM166^3+EN166^3+EO166^3+EP166^3</f>
        <v>0</v>
      </c>
      <c r="ER166" s="76">
        <f t="shared" ref="ER166:ER180" si="31">EA166^3+EB166^3+EC166^3+ED166^3+EE166^3+EF166^3+EG166^3+EH166^3+EI166^3+EJ166^3+EK166^3+EL166^3+EM166^3+EN166^3+EO166^3+EP166^3</f>
        <v>0</v>
      </c>
      <c r="ES166" s="61"/>
      <c r="ET166" s="89"/>
      <c r="EU166" s="83"/>
      <c r="EV166" s="83"/>
      <c r="EW166" s="83"/>
      <c r="EX166" s="83"/>
      <c r="EY166" s="83"/>
      <c r="EZ166" s="83"/>
      <c r="FA166" s="83"/>
      <c r="FB166" s="83"/>
      <c r="FC166" s="83"/>
      <c r="FD166" s="83"/>
      <c r="FE166" s="83"/>
      <c r="FF166" s="83"/>
      <c r="FG166" s="83"/>
      <c r="FH166" s="83"/>
      <c r="FI166" s="84"/>
      <c r="FJ166" s="66"/>
      <c r="FK166" s="51"/>
    </row>
    <row r="167" spans="1:167" x14ac:dyDescent="0.2">
      <c r="A167" s="32"/>
      <c r="B167" s="32"/>
      <c r="C167" s="32"/>
      <c r="D167" s="106" t="s">
        <v>237</v>
      </c>
      <c r="E167" s="107" t="s">
        <v>207</v>
      </c>
      <c r="F167" s="108">
        <f>B4+(153*B6)</f>
        <v>154</v>
      </c>
      <c r="G167" s="104"/>
      <c r="H167" s="43"/>
      <c r="I167" s="57"/>
      <c r="J167" s="58"/>
      <c r="K167" s="3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5"/>
      <c r="AA167" s="75">
        <f>K167^3+L167^3+M167^3+N167^3+O167^3+P167^3+Q167^3+R167^3+K168^3+L168^3+M168^3+N168^3+O168^3+P168^3+Q168^3+R168^3</f>
        <v>0</v>
      </c>
      <c r="AB167" s="76">
        <f t="shared" si="28"/>
        <v>0</v>
      </c>
      <c r="AC167" s="88"/>
      <c r="AD167" s="81"/>
      <c r="AE167" s="82"/>
      <c r="AF167" s="82"/>
      <c r="AG167" s="82"/>
      <c r="AH167" s="83"/>
      <c r="AI167" s="83"/>
      <c r="AJ167" s="83"/>
      <c r="AK167" s="83"/>
      <c r="AL167" s="82"/>
      <c r="AM167" s="82"/>
      <c r="AN167" s="82"/>
      <c r="AO167" s="82"/>
      <c r="AP167" s="83"/>
      <c r="AQ167" s="83"/>
      <c r="AR167" s="83"/>
      <c r="AS167" s="84"/>
      <c r="AT167" s="66"/>
      <c r="AU167" s="51"/>
      <c r="AW167" s="57"/>
      <c r="AX167" s="58"/>
      <c r="AY167" s="3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5"/>
      <c r="BO167" s="75">
        <f>AY167^3+AZ167^3+BA167^3+BB167^3+BC167^3+BD167^3+BE167^3+BF167^3+AY168^3+AZ168^3+BA168^3+BB168^3+BC168^3+BD168^3+BE168^3+BF168^3</f>
        <v>0</v>
      </c>
      <c r="BP167" s="76">
        <f t="shared" si="29"/>
        <v>0</v>
      </c>
      <c r="BQ167" s="88"/>
      <c r="BR167" s="89"/>
      <c r="BS167" s="83"/>
      <c r="BT167" s="83"/>
      <c r="BU167" s="83"/>
      <c r="BV167" s="83"/>
      <c r="BW167" s="83"/>
      <c r="BX167" s="83"/>
      <c r="BY167" s="83"/>
      <c r="BZ167" s="82"/>
      <c r="CA167" s="82"/>
      <c r="CB167" s="82"/>
      <c r="CC167" s="82"/>
      <c r="CD167" s="82"/>
      <c r="CE167" s="82"/>
      <c r="CF167" s="82"/>
      <c r="CG167" s="86"/>
      <c r="CH167" s="66"/>
      <c r="CI167" s="51"/>
      <c r="CJ167" s="144"/>
      <c r="CK167" s="57"/>
      <c r="CL167" s="58"/>
      <c r="CM167" s="3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5"/>
      <c r="DC167" s="75">
        <f>CM167^3+CN167^3+CO167^3+CP167^3+CQ167^3+CR167^3+CS167^3+CT167^3+CM168^3+CN168^3+CO168^3+CP168^3+CQ168^3+CR168^3+CS168^3+CT168^3</f>
        <v>0</v>
      </c>
      <c r="DD167" s="76">
        <f t="shared" si="30"/>
        <v>0</v>
      </c>
      <c r="DE167" s="88"/>
      <c r="DF167" s="81"/>
      <c r="DG167" s="82"/>
      <c r="DH167" s="83"/>
      <c r="DI167" s="83"/>
      <c r="DJ167" s="82"/>
      <c r="DK167" s="82"/>
      <c r="DL167" s="83"/>
      <c r="DM167" s="83"/>
      <c r="DN167" s="82"/>
      <c r="DO167" s="82"/>
      <c r="DP167" s="83"/>
      <c r="DQ167" s="83"/>
      <c r="DR167" s="82"/>
      <c r="DS167" s="82"/>
      <c r="DT167" s="83"/>
      <c r="DU167" s="84"/>
      <c r="DV167" s="66"/>
      <c r="DW167" s="51"/>
      <c r="DY167" s="57"/>
      <c r="DZ167" s="58"/>
      <c r="EA167" s="3"/>
      <c r="EB167" s="4"/>
      <c r="EC167" s="4"/>
      <c r="ED167" s="4"/>
      <c r="EE167" s="4"/>
      <c r="EF167" s="4"/>
      <c r="EG167" s="4"/>
      <c r="EH167" s="4"/>
      <c r="EI167" s="4"/>
      <c r="EJ167" s="4"/>
      <c r="EK167" s="4"/>
      <c r="EL167" s="4"/>
      <c r="EM167" s="4"/>
      <c r="EN167" s="4"/>
      <c r="EO167" s="4"/>
      <c r="EP167" s="5"/>
      <c r="EQ167" s="75">
        <f>EA167^3+EB167^3+EC167^3+ED167^3+EE167^3+EF167^3+EG167^3+EH167^3+EA168^3+EB168^3+EC168^3+ED168^3+EE168^3+EF168^3+EG168^3+EH168^3</f>
        <v>0</v>
      </c>
      <c r="ER167" s="76">
        <f t="shared" si="31"/>
        <v>0</v>
      </c>
      <c r="ES167" s="88"/>
      <c r="ET167" s="81"/>
      <c r="EU167" s="82"/>
      <c r="EV167" s="82"/>
      <c r="EW167" s="82"/>
      <c r="EX167" s="82"/>
      <c r="EY167" s="82"/>
      <c r="EZ167" s="82"/>
      <c r="FA167" s="82"/>
      <c r="FB167" s="82"/>
      <c r="FC167" s="82"/>
      <c r="FD167" s="82"/>
      <c r="FE167" s="82"/>
      <c r="FF167" s="82"/>
      <c r="FG167" s="82"/>
      <c r="FH167" s="82"/>
      <c r="FI167" s="86"/>
      <c r="FJ167" s="66"/>
      <c r="FK167" s="51"/>
    </row>
    <row r="168" spans="1:167" x14ac:dyDescent="0.2">
      <c r="A168" s="32"/>
      <c r="B168" s="32"/>
      <c r="C168" s="32"/>
      <c r="D168" s="106" t="s">
        <v>258</v>
      </c>
      <c r="E168" s="107" t="s">
        <v>207</v>
      </c>
      <c r="F168" s="108">
        <f>B4+(154*B6)</f>
        <v>155</v>
      </c>
      <c r="G168" s="104"/>
      <c r="H168" s="43"/>
      <c r="I168" s="90"/>
      <c r="J168" s="58"/>
      <c r="K168" s="3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5"/>
      <c r="AA168" s="75">
        <f>S167^3+T167^3+U167^3+V167^3+W167^3+X167^3+Y167^3+Z167^3+S168^3+T168^3+U168^3+V168^3+W168^3+X168^3+Y168^3+Z168^3</f>
        <v>0</v>
      </c>
      <c r="AB168" s="76">
        <f t="shared" si="28"/>
        <v>0</v>
      </c>
      <c r="AC168" s="61"/>
      <c r="AD168" s="81"/>
      <c r="AE168" s="82"/>
      <c r="AF168" s="82"/>
      <c r="AG168" s="82"/>
      <c r="AH168" s="83"/>
      <c r="AI168" s="83"/>
      <c r="AJ168" s="83"/>
      <c r="AK168" s="83"/>
      <c r="AL168" s="82"/>
      <c r="AM168" s="82"/>
      <c r="AN168" s="82"/>
      <c r="AO168" s="82"/>
      <c r="AP168" s="83"/>
      <c r="AQ168" s="83"/>
      <c r="AR168" s="83"/>
      <c r="AS168" s="84"/>
      <c r="AT168" s="66"/>
      <c r="AU168" s="51"/>
      <c r="AW168" s="90"/>
      <c r="AX168" s="58"/>
      <c r="AY168" s="3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5"/>
      <c r="BO168" s="75">
        <f>BG167^3+BH167^3+BI167^3+BJ167^3+BK167^3+BL167^3+BM167^3+BN167^3+BG168^3+BH168^3+BI168^3+BJ168^3+BK168^3+BL168^3+BM168^3+BN168^3</f>
        <v>0</v>
      </c>
      <c r="BP168" s="76">
        <f t="shared" si="29"/>
        <v>0</v>
      </c>
      <c r="BQ168" s="61"/>
      <c r="BR168" s="89"/>
      <c r="BS168" s="83"/>
      <c r="BT168" s="83"/>
      <c r="BU168" s="83"/>
      <c r="BV168" s="83"/>
      <c r="BW168" s="83"/>
      <c r="BX168" s="83"/>
      <c r="BY168" s="83"/>
      <c r="BZ168" s="82"/>
      <c r="CA168" s="82"/>
      <c r="CB168" s="82"/>
      <c r="CC168" s="82"/>
      <c r="CD168" s="82"/>
      <c r="CE168" s="82"/>
      <c r="CF168" s="82"/>
      <c r="CG168" s="86"/>
      <c r="CH168" s="66"/>
      <c r="CI168" s="51"/>
      <c r="CJ168" s="144"/>
      <c r="CK168" s="90"/>
      <c r="CL168" s="58"/>
      <c r="CM168" s="3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5"/>
      <c r="DC168" s="75">
        <f>CU167^3+CV167^3+CW167^3+CX167^3+CY167^3+CZ167^3+DA167^3+DB167^3+CU168^3+CV168^3+CW168^3+CX168^3+CY168^3+CZ168^3+DA168^3+DB168^3</f>
        <v>0</v>
      </c>
      <c r="DD168" s="76">
        <f t="shared" si="30"/>
        <v>0</v>
      </c>
      <c r="DE168" s="61"/>
      <c r="DF168" s="81"/>
      <c r="DG168" s="82"/>
      <c r="DH168" s="83"/>
      <c r="DI168" s="83"/>
      <c r="DJ168" s="82"/>
      <c r="DK168" s="82"/>
      <c r="DL168" s="83"/>
      <c r="DM168" s="83"/>
      <c r="DN168" s="82"/>
      <c r="DO168" s="82"/>
      <c r="DP168" s="83"/>
      <c r="DQ168" s="83"/>
      <c r="DR168" s="82"/>
      <c r="DS168" s="82"/>
      <c r="DT168" s="83"/>
      <c r="DU168" s="84"/>
      <c r="DV168" s="66"/>
      <c r="DW168" s="51"/>
      <c r="DY168" s="90"/>
      <c r="DZ168" s="58"/>
      <c r="EA168" s="3"/>
      <c r="EB168" s="4"/>
      <c r="EC168" s="4"/>
      <c r="ED168" s="4"/>
      <c r="EE168" s="4"/>
      <c r="EF168" s="4"/>
      <c r="EG168" s="4"/>
      <c r="EH168" s="4"/>
      <c r="EI168" s="4"/>
      <c r="EJ168" s="4"/>
      <c r="EK168" s="4"/>
      <c r="EL168" s="4"/>
      <c r="EM168" s="4"/>
      <c r="EN168" s="4"/>
      <c r="EO168" s="4"/>
      <c r="EP168" s="5"/>
      <c r="EQ168" s="75">
        <f>EI167^3+EJ167^3+EK167^3+EL167^3+EM167^3+EN167^3+EO167^3+EP167^3+EI168^3+EJ168^3+EK168^3+EL168^3+EM168^3+EN168^3+EO168^3+EP168^3</f>
        <v>0</v>
      </c>
      <c r="ER168" s="76">
        <f t="shared" si="31"/>
        <v>0</v>
      </c>
      <c r="ES168" s="61"/>
      <c r="ET168" s="89"/>
      <c r="EU168" s="83"/>
      <c r="EV168" s="83"/>
      <c r="EW168" s="83"/>
      <c r="EX168" s="83"/>
      <c r="EY168" s="83"/>
      <c r="EZ168" s="83"/>
      <c r="FA168" s="83"/>
      <c r="FB168" s="83"/>
      <c r="FC168" s="83"/>
      <c r="FD168" s="83"/>
      <c r="FE168" s="83"/>
      <c r="FF168" s="83"/>
      <c r="FG168" s="83"/>
      <c r="FH168" s="83"/>
      <c r="FI168" s="84"/>
      <c r="FJ168" s="66"/>
      <c r="FK168" s="51"/>
    </row>
    <row r="169" spans="1:167" x14ac:dyDescent="0.2">
      <c r="A169" s="32"/>
      <c r="B169" s="32"/>
      <c r="C169" s="32"/>
      <c r="D169" s="106" t="s">
        <v>88</v>
      </c>
      <c r="E169" s="107" t="s">
        <v>207</v>
      </c>
      <c r="F169" s="108">
        <f>B4+(155*B6)</f>
        <v>156</v>
      </c>
      <c r="G169" s="104"/>
      <c r="H169" s="43"/>
      <c r="I169" s="57"/>
      <c r="J169" s="58"/>
      <c r="K169" s="3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5"/>
      <c r="AA169" s="75">
        <f>K169^3+L169^3+M169^3+N169^3+O169^3+P169^3+Q169^3+R169^3+K170^3+L170^3+M170^3+N170^3+O170^3+P170^3+Q170^3+R170^3</f>
        <v>0</v>
      </c>
      <c r="AB169" s="76">
        <f t="shared" si="28"/>
        <v>0</v>
      </c>
      <c r="AC169" s="61"/>
      <c r="AD169" s="89"/>
      <c r="AE169" s="83"/>
      <c r="AF169" s="83"/>
      <c r="AG169" s="83"/>
      <c r="AH169" s="82"/>
      <c r="AI169" s="82"/>
      <c r="AJ169" s="82"/>
      <c r="AK169" s="82"/>
      <c r="AL169" s="83"/>
      <c r="AM169" s="83"/>
      <c r="AN169" s="83"/>
      <c r="AO169" s="83"/>
      <c r="AP169" s="82"/>
      <c r="AQ169" s="82"/>
      <c r="AR169" s="82"/>
      <c r="AS169" s="86"/>
      <c r="AT169" s="66"/>
      <c r="AU169" s="51"/>
      <c r="AW169" s="57"/>
      <c r="AX169" s="58"/>
      <c r="AY169" s="3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5"/>
      <c r="BO169" s="75">
        <f>AY169^3+AZ169^3+BA169^3+BB169^3+BC169^3+BD169^3+BE169^3+BF169^3+AY170^3+AZ170^3+BA170^3+BB170^3+BC170^3+BD170^3+BE170^3+BF170^3</f>
        <v>0</v>
      </c>
      <c r="BP169" s="76">
        <f t="shared" si="29"/>
        <v>0</v>
      </c>
      <c r="BQ169" s="61"/>
      <c r="BR169" s="81"/>
      <c r="BS169" s="82"/>
      <c r="BT169" s="82"/>
      <c r="BU169" s="82"/>
      <c r="BV169" s="82"/>
      <c r="BW169" s="82"/>
      <c r="BX169" s="82"/>
      <c r="BY169" s="82"/>
      <c r="BZ169" s="83"/>
      <c r="CA169" s="83"/>
      <c r="CB169" s="83"/>
      <c r="CC169" s="83"/>
      <c r="CD169" s="83"/>
      <c r="CE169" s="83"/>
      <c r="CF169" s="83"/>
      <c r="CG169" s="84"/>
      <c r="CH169" s="66"/>
      <c r="CI169" s="51"/>
      <c r="CJ169" s="144"/>
      <c r="CK169" s="57"/>
      <c r="CL169" s="58"/>
      <c r="CM169" s="3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5"/>
      <c r="DC169" s="75">
        <f>CM169^3+CN169^3+CO169^3+CP169^3+CQ169^3+CR169^3+CS169^3+CT169^3+CM170^3+CN170^3+CO170^3+CP170^3+CQ170^3+CR170^3+CS170^3+CT170^3</f>
        <v>0</v>
      </c>
      <c r="DD169" s="76">
        <f t="shared" si="30"/>
        <v>0</v>
      </c>
      <c r="DE169" s="61"/>
      <c r="DF169" s="81"/>
      <c r="DG169" s="82"/>
      <c r="DH169" s="83"/>
      <c r="DI169" s="83"/>
      <c r="DJ169" s="82"/>
      <c r="DK169" s="82"/>
      <c r="DL169" s="83"/>
      <c r="DM169" s="83"/>
      <c r="DN169" s="82"/>
      <c r="DO169" s="82"/>
      <c r="DP169" s="83"/>
      <c r="DQ169" s="83"/>
      <c r="DR169" s="82"/>
      <c r="DS169" s="82"/>
      <c r="DT169" s="83"/>
      <c r="DU169" s="84"/>
      <c r="DV169" s="66"/>
      <c r="DW169" s="51"/>
      <c r="DY169" s="57"/>
      <c r="DZ169" s="58"/>
      <c r="EA169" s="3"/>
      <c r="EB169" s="4"/>
      <c r="EC169" s="4"/>
      <c r="ED169" s="4"/>
      <c r="EE169" s="4"/>
      <c r="EF169" s="4"/>
      <c r="EG169" s="4"/>
      <c r="EH169" s="4"/>
      <c r="EI169" s="4"/>
      <c r="EJ169" s="4"/>
      <c r="EK169" s="4"/>
      <c r="EL169" s="4"/>
      <c r="EM169" s="4"/>
      <c r="EN169" s="4"/>
      <c r="EO169" s="4"/>
      <c r="EP169" s="5"/>
      <c r="EQ169" s="75">
        <f>EA169^3+EB169^3+EC169^3+ED169^3+EE169^3+EF169^3+EG169^3+EH169^3+EA170^3+EB170^3+EC170^3+ED170^3+EE170^3+EF170^3+EG170^3+EH170^3</f>
        <v>0</v>
      </c>
      <c r="ER169" s="76">
        <f t="shared" si="31"/>
        <v>0</v>
      </c>
      <c r="ES169" s="61"/>
      <c r="ET169" s="81"/>
      <c r="EU169" s="82"/>
      <c r="EV169" s="82"/>
      <c r="EW169" s="82"/>
      <c r="EX169" s="82"/>
      <c r="EY169" s="82"/>
      <c r="EZ169" s="82"/>
      <c r="FA169" s="82"/>
      <c r="FB169" s="82"/>
      <c r="FC169" s="82"/>
      <c r="FD169" s="82"/>
      <c r="FE169" s="82"/>
      <c r="FF169" s="82"/>
      <c r="FG169" s="82"/>
      <c r="FH169" s="82"/>
      <c r="FI169" s="86"/>
      <c r="FJ169" s="66"/>
      <c r="FK169" s="51"/>
    </row>
    <row r="170" spans="1:167" x14ac:dyDescent="0.2">
      <c r="A170" s="32"/>
      <c r="B170" s="32"/>
      <c r="C170" s="32"/>
      <c r="D170" s="106" t="s">
        <v>9</v>
      </c>
      <c r="E170" s="107" t="s">
        <v>207</v>
      </c>
      <c r="F170" s="108">
        <f>B4+(156*B6)</f>
        <v>157</v>
      </c>
      <c r="G170" s="104"/>
      <c r="H170" s="43"/>
      <c r="I170" s="57"/>
      <c r="J170" s="58"/>
      <c r="K170" s="3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5"/>
      <c r="AA170" s="75">
        <f>S169^3+T169^3+U169^3+V169^3+W169^3+X169^3+Y169^3+Z169^3+S170^3+T170^3+U170^3+V170^3+W170^3+X170^3+Y170^3+Z170^3</f>
        <v>0</v>
      </c>
      <c r="AB170" s="76">
        <f t="shared" si="28"/>
        <v>0</v>
      </c>
      <c r="AC170" s="61"/>
      <c r="AD170" s="89"/>
      <c r="AE170" s="83"/>
      <c r="AF170" s="83"/>
      <c r="AG170" s="83"/>
      <c r="AH170" s="82"/>
      <c r="AI170" s="82"/>
      <c r="AJ170" s="82"/>
      <c r="AK170" s="82"/>
      <c r="AL170" s="83"/>
      <c r="AM170" s="83"/>
      <c r="AN170" s="83"/>
      <c r="AO170" s="83"/>
      <c r="AP170" s="82"/>
      <c r="AQ170" s="82"/>
      <c r="AR170" s="82"/>
      <c r="AS170" s="86"/>
      <c r="AT170" s="66"/>
      <c r="AU170" s="51"/>
      <c r="AW170" s="57"/>
      <c r="AX170" s="58"/>
      <c r="AY170" s="3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5"/>
      <c r="BO170" s="75">
        <f>BG169^3+BH169^3+BI169^3+BJ169^3+BK169^3+BL169^3+BM169^3+BN169^3+BG170^3+BH170^3+BI170^3+BJ170^3+BK170^3+BL170^3+BM170^3+BN170^3</f>
        <v>0</v>
      </c>
      <c r="BP170" s="76">
        <f t="shared" si="29"/>
        <v>0</v>
      </c>
      <c r="BQ170" s="61"/>
      <c r="BR170" s="81"/>
      <c r="BS170" s="82"/>
      <c r="BT170" s="82"/>
      <c r="BU170" s="82"/>
      <c r="BV170" s="82"/>
      <c r="BW170" s="82"/>
      <c r="BX170" s="82"/>
      <c r="BY170" s="82"/>
      <c r="BZ170" s="83"/>
      <c r="CA170" s="83"/>
      <c r="CB170" s="83"/>
      <c r="CC170" s="83"/>
      <c r="CD170" s="83"/>
      <c r="CE170" s="83"/>
      <c r="CF170" s="83"/>
      <c r="CG170" s="84"/>
      <c r="CH170" s="66"/>
      <c r="CI170" s="51"/>
      <c r="CJ170" s="144"/>
      <c r="CK170" s="57"/>
      <c r="CL170" s="58"/>
      <c r="CM170" s="3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5"/>
      <c r="DC170" s="75">
        <f>CU169^3+CV169^3+CW169^3+CX169^3+CY169^3+CZ169^3+DA169^3+DB169^3+CU170^3+CV170^3+CW170^3+CX170^3+CY170^3+CZ170^3+DA170^3+DB170^3</f>
        <v>0</v>
      </c>
      <c r="DD170" s="76">
        <f t="shared" si="30"/>
        <v>0</v>
      </c>
      <c r="DE170" s="61"/>
      <c r="DF170" s="81"/>
      <c r="DG170" s="82"/>
      <c r="DH170" s="83"/>
      <c r="DI170" s="83"/>
      <c r="DJ170" s="82"/>
      <c r="DK170" s="82"/>
      <c r="DL170" s="83"/>
      <c r="DM170" s="83"/>
      <c r="DN170" s="82"/>
      <c r="DO170" s="82"/>
      <c r="DP170" s="83"/>
      <c r="DQ170" s="83"/>
      <c r="DR170" s="82"/>
      <c r="DS170" s="82"/>
      <c r="DT170" s="83"/>
      <c r="DU170" s="84"/>
      <c r="DV170" s="66"/>
      <c r="DW170" s="51"/>
      <c r="DY170" s="57"/>
      <c r="DZ170" s="58"/>
      <c r="EA170" s="3"/>
      <c r="EB170" s="4"/>
      <c r="EC170" s="4"/>
      <c r="ED170" s="4"/>
      <c r="EE170" s="4"/>
      <c r="EF170" s="4"/>
      <c r="EG170" s="4"/>
      <c r="EH170" s="4"/>
      <c r="EI170" s="4"/>
      <c r="EJ170" s="4"/>
      <c r="EK170" s="4"/>
      <c r="EL170" s="4"/>
      <c r="EM170" s="4"/>
      <c r="EN170" s="4"/>
      <c r="EO170" s="4"/>
      <c r="EP170" s="5"/>
      <c r="EQ170" s="75">
        <f>EI169^3+EJ169^3+EK169^3+EL169^3+EM169^3+EN169^3+EO169^3+EP169^3+EI170^3+EJ170^3+EK170^3+EL170^3+EM170^3+EN170^3+EO170^3+EP170^3</f>
        <v>0</v>
      </c>
      <c r="ER170" s="76">
        <f t="shared" si="31"/>
        <v>0</v>
      </c>
      <c r="ES170" s="61"/>
      <c r="ET170" s="89"/>
      <c r="EU170" s="83"/>
      <c r="EV170" s="83"/>
      <c r="EW170" s="83"/>
      <c r="EX170" s="83"/>
      <c r="EY170" s="83"/>
      <c r="EZ170" s="83"/>
      <c r="FA170" s="83"/>
      <c r="FB170" s="83"/>
      <c r="FC170" s="83"/>
      <c r="FD170" s="83"/>
      <c r="FE170" s="83"/>
      <c r="FF170" s="83"/>
      <c r="FG170" s="83"/>
      <c r="FH170" s="83"/>
      <c r="FI170" s="84"/>
      <c r="FJ170" s="66"/>
      <c r="FK170" s="51"/>
    </row>
    <row r="171" spans="1:167" x14ac:dyDescent="0.2">
      <c r="A171" s="32"/>
      <c r="B171" s="32"/>
      <c r="C171" s="32"/>
      <c r="D171" s="106" t="s">
        <v>208</v>
      </c>
      <c r="E171" s="107" t="s">
        <v>207</v>
      </c>
      <c r="F171" s="110">
        <f>B4+(157*B6)</f>
        <v>158</v>
      </c>
      <c r="G171" s="104"/>
      <c r="H171" s="43"/>
      <c r="I171" s="57"/>
      <c r="J171" s="58"/>
      <c r="K171" s="3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5"/>
      <c r="AA171" s="75">
        <f>K171^3+L171^3+M171^3+N171^3+O171^3+P171^3+Q171^3+R171^3+K172^3+L172^3+M172^3+N172^3+O172^3+P172^3+Q172^3+R172^3</f>
        <v>0</v>
      </c>
      <c r="AB171" s="76">
        <f t="shared" si="28"/>
        <v>0</v>
      </c>
      <c r="AC171" s="61"/>
      <c r="AD171" s="89"/>
      <c r="AE171" s="83"/>
      <c r="AF171" s="83"/>
      <c r="AG171" s="83"/>
      <c r="AH171" s="82"/>
      <c r="AI171" s="82"/>
      <c r="AJ171" s="82"/>
      <c r="AK171" s="82"/>
      <c r="AL171" s="83"/>
      <c r="AM171" s="83"/>
      <c r="AN171" s="83"/>
      <c r="AO171" s="83"/>
      <c r="AP171" s="82"/>
      <c r="AQ171" s="82"/>
      <c r="AR171" s="82"/>
      <c r="AS171" s="86"/>
      <c r="AT171" s="66"/>
      <c r="AU171" s="51"/>
      <c r="AW171" s="57"/>
      <c r="AX171" s="58"/>
      <c r="AY171" s="3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5"/>
      <c r="BO171" s="75">
        <f>AY171^3+AZ171^3+BA171^3+BB171^3+BC171^3+BD171^3+BE171^3+BF171^3+AY172^3+AZ172^3+BA172^3+BB172^3+BC172^3+BD172^3+BE172^3+BF172^3</f>
        <v>0</v>
      </c>
      <c r="BP171" s="76">
        <f t="shared" si="29"/>
        <v>0</v>
      </c>
      <c r="BQ171" s="61"/>
      <c r="BR171" s="89"/>
      <c r="BS171" s="83"/>
      <c r="BT171" s="83"/>
      <c r="BU171" s="83"/>
      <c r="BV171" s="83"/>
      <c r="BW171" s="83"/>
      <c r="BX171" s="83"/>
      <c r="BY171" s="83"/>
      <c r="BZ171" s="82"/>
      <c r="CA171" s="82"/>
      <c r="CB171" s="82"/>
      <c r="CC171" s="82"/>
      <c r="CD171" s="82"/>
      <c r="CE171" s="82"/>
      <c r="CF171" s="82"/>
      <c r="CG171" s="86"/>
      <c r="CH171" s="66"/>
      <c r="CI171" s="51"/>
      <c r="CJ171" s="144"/>
      <c r="CK171" s="57"/>
      <c r="CL171" s="58"/>
      <c r="CM171" s="3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5"/>
      <c r="DC171" s="75">
        <f>CM171^3+CN171^3+CO171^3+CP171^3+CQ171^3+CR171^3+CS171^3+CT171^3+CM172^3+CN172^3+CO172^3+CP172^3+CQ172^3+CR172^3+CS172^3+CT172^3</f>
        <v>0</v>
      </c>
      <c r="DD171" s="76">
        <f t="shared" si="30"/>
        <v>0</v>
      </c>
      <c r="DE171" s="61"/>
      <c r="DF171" s="81"/>
      <c r="DG171" s="82"/>
      <c r="DH171" s="83"/>
      <c r="DI171" s="83"/>
      <c r="DJ171" s="82"/>
      <c r="DK171" s="82"/>
      <c r="DL171" s="83"/>
      <c r="DM171" s="83"/>
      <c r="DN171" s="82"/>
      <c r="DO171" s="82"/>
      <c r="DP171" s="83"/>
      <c r="DQ171" s="83"/>
      <c r="DR171" s="82"/>
      <c r="DS171" s="82"/>
      <c r="DT171" s="83"/>
      <c r="DU171" s="84"/>
      <c r="DV171" s="66"/>
      <c r="DW171" s="51"/>
      <c r="DY171" s="57"/>
      <c r="DZ171" s="58"/>
      <c r="EA171" s="3"/>
      <c r="EB171" s="4"/>
      <c r="EC171" s="4"/>
      <c r="ED171" s="4"/>
      <c r="EE171" s="4"/>
      <c r="EF171" s="4"/>
      <c r="EG171" s="4"/>
      <c r="EH171" s="4"/>
      <c r="EI171" s="4"/>
      <c r="EJ171" s="4"/>
      <c r="EK171" s="4"/>
      <c r="EL171" s="4"/>
      <c r="EM171" s="4"/>
      <c r="EN171" s="4"/>
      <c r="EO171" s="4"/>
      <c r="EP171" s="5"/>
      <c r="EQ171" s="75">
        <f>EA171^3+EB171^3+EC171^3+ED171^3+EE171^3+EF171^3+EG171^3+EH171^3+EA172^3+EB172^3+EC172^3+ED172^3+EE172^3+EF172^3+EG172^3+EH172^3</f>
        <v>0</v>
      </c>
      <c r="ER171" s="76">
        <f t="shared" si="31"/>
        <v>0</v>
      </c>
      <c r="ES171" s="61"/>
      <c r="ET171" s="81"/>
      <c r="EU171" s="82"/>
      <c r="EV171" s="82"/>
      <c r="EW171" s="82"/>
      <c r="EX171" s="82"/>
      <c r="EY171" s="82"/>
      <c r="EZ171" s="82"/>
      <c r="FA171" s="82"/>
      <c r="FB171" s="82"/>
      <c r="FC171" s="82"/>
      <c r="FD171" s="82"/>
      <c r="FE171" s="82"/>
      <c r="FF171" s="82"/>
      <c r="FG171" s="82"/>
      <c r="FH171" s="82"/>
      <c r="FI171" s="86"/>
      <c r="FJ171" s="66"/>
      <c r="FK171" s="51"/>
    </row>
    <row r="172" spans="1:167" x14ac:dyDescent="0.2">
      <c r="A172" s="32"/>
      <c r="B172" s="32"/>
      <c r="C172" s="32"/>
      <c r="D172" s="106" t="s">
        <v>182</v>
      </c>
      <c r="E172" s="107" t="s">
        <v>207</v>
      </c>
      <c r="F172" s="110">
        <f>B4+(158*B6)</f>
        <v>159</v>
      </c>
      <c r="G172" s="104"/>
      <c r="H172" s="43"/>
      <c r="I172" s="57"/>
      <c r="J172" s="58"/>
      <c r="K172" s="3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5"/>
      <c r="AA172" s="75">
        <f>S171^3+T171^3+U171^3+V171^3+W171^3+X171^3+Y171^3+Z171^3+S172^3+T172^3+U172^3+V172^3+W172^3+X172^3+Y172^3+Z172^3</f>
        <v>0</v>
      </c>
      <c r="AB172" s="76">
        <f t="shared" si="28"/>
        <v>0</v>
      </c>
      <c r="AC172" s="61"/>
      <c r="AD172" s="89"/>
      <c r="AE172" s="83"/>
      <c r="AF172" s="83"/>
      <c r="AG172" s="83"/>
      <c r="AH172" s="82"/>
      <c r="AI172" s="82"/>
      <c r="AJ172" s="82"/>
      <c r="AK172" s="82"/>
      <c r="AL172" s="83"/>
      <c r="AM172" s="83"/>
      <c r="AN172" s="83"/>
      <c r="AO172" s="83"/>
      <c r="AP172" s="82"/>
      <c r="AQ172" s="82"/>
      <c r="AR172" s="82"/>
      <c r="AS172" s="86"/>
      <c r="AT172" s="66"/>
      <c r="AU172" s="51"/>
      <c r="AW172" s="57"/>
      <c r="AX172" s="145"/>
      <c r="AY172" s="3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5"/>
      <c r="BO172" s="75">
        <f>BG171^3+BH171^3+BI171^3+BJ171^3+BK171^3+BL171^3+BM171^3+BN171^3+BG172^3+BH172^3+BI172^3+BJ172^3+BK172^3+BL172^3+BM172^3+BN172^3</f>
        <v>0</v>
      </c>
      <c r="BP172" s="76">
        <f t="shared" si="29"/>
        <v>0</v>
      </c>
      <c r="BQ172" s="61"/>
      <c r="BR172" s="89"/>
      <c r="BS172" s="83"/>
      <c r="BT172" s="83"/>
      <c r="BU172" s="83"/>
      <c r="BV172" s="83"/>
      <c r="BW172" s="83"/>
      <c r="BX172" s="83"/>
      <c r="BY172" s="83"/>
      <c r="BZ172" s="82"/>
      <c r="CA172" s="82"/>
      <c r="CB172" s="82"/>
      <c r="CC172" s="82"/>
      <c r="CD172" s="82"/>
      <c r="CE172" s="82"/>
      <c r="CF172" s="82"/>
      <c r="CG172" s="86"/>
      <c r="CH172" s="66"/>
      <c r="CI172" s="51"/>
      <c r="CJ172" s="144"/>
      <c r="CK172" s="57"/>
      <c r="CL172" s="145"/>
      <c r="CM172" s="3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5"/>
      <c r="DC172" s="75">
        <f>CU171^3+CV171^3+CW171^3+CX171^3+CY171^3+CZ171^3+DA171^3+DB171^3+CU172^3+CV172^3+CW172^3+CX172^3+CY172^3+CZ172^3+DA172^3+DB172^3</f>
        <v>0</v>
      </c>
      <c r="DD172" s="76">
        <f t="shared" si="30"/>
        <v>0</v>
      </c>
      <c r="DE172" s="61"/>
      <c r="DF172" s="81"/>
      <c r="DG172" s="82"/>
      <c r="DH172" s="83"/>
      <c r="DI172" s="83"/>
      <c r="DJ172" s="82"/>
      <c r="DK172" s="82"/>
      <c r="DL172" s="83"/>
      <c r="DM172" s="83"/>
      <c r="DN172" s="82"/>
      <c r="DO172" s="82"/>
      <c r="DP172" s="83"/>
      <c r="DQ172" s="83"/>
      <c r="DR172" s="82"/>
      <c r="DS172" s="82"/>
      <c r="DT172" s="83"/>
      <c r="DU172" s="84"/>
      <c r="DV172" s="66"/>
      <c r="DW172" s="51"/>
      <c r="DY172" s="57"/>
      <c r="DZ172" s="145"/>
      <c r="EA172" s="3"/>
      <c r="EB172" s="4"/>
      <c r="EC172" s="4"/>
      <c r="ED172" s="4"/>
      <c r="EE172" s="4"/>
      <c r="EF172" s="4"/>
      <c r="EG172" s="4"/>
      <c r="EH172" s="4"/>
      <c r="EI172" s="4"/>
      <c r="EJ172" s="4"/>
      <c r="EK172" s="4"/>
      <c r="EL172" s="4"/>
      <c r="EM172" s="4"/>
      <c r="EN172" s="4"/>
      <c r="EO172" s="4"/>
      <c r="EP172" s="5"/>
      <c r="EQ172" s="75">
        <f>EI171^3+EJ171^3+EK171^3+EL171^3+EM171^3+EN171^3+EO171^3+EP171^3+EI172^3+EJ172^3+EK172^3+EL172^3+EM172^3+EN172^3+EO172^3+EP172^3</f>
        <v>0</v>
      </c>
      <c r="ER172" s="76">
        <f t="shared" si="31"/>
        <v>0</v>
      </c>
      <c r="ES172" s="61"/>
      <c r="ET172" s="89"/>
      <c r="EU172" s="83"/>
      <c r="EV172" s="83"/>
      <c r="EW172" s="83"/>
      <c r="EX172" s="83"/>
      <c r="EY172" s="83"/>
      <c r="EZ172" s="83"/>
      <c r="FA172" s="83"/>
      <c r="FB172" s="83"/>
      <c r="FC172" s="83"/>
      <c r="FD172" s="83"/>
      <c r="FE172" s="83"/>
      <c r="FF172" s="83"/>
      <c r="FG172" s="83"/>
      <c r="FH172" s="83"/>
      <c r="FI172" s="84"/>
      <c r="FJ172" s="66"/>
      <c r="FK172" s="51"/>
    </row>
    <row r="173" spans="1:167" x14ac:dyDescent="0.2">
      <c r="A173" s="32"/>
      <c r="B173" s="32"/>
      <c r="C173" s="32"/>
      <c r="D173" s="151" t="s">
        <v>50</v>
      </c>
      <c r="E173" s="107" t="s">
        <v>207</v>
      </c>
      <c r="F173" s="108">
        <f>B4+(159*B6)</f>
        <v>160</v>
      </c>
      <c r="G173" s="104"/>
      <c r="H173" s="43"/>
      <c r="I173" s="57"/>
      <c r="J173" s="58"/>
      <c r="K173" s="3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5"/>
      <c r="AA173" s="75">
        <f>K173^3+L173^3+M173^3+N173^3+O173^3+P173^3+Q173^3+R173^3+K174^3+L174^3+M174^3+N174^3+O174^3+P174^3+Q174^3+R174^3</f>
        <v>0</v>
      </c>
      <c r="AB173" s="76">
        <f t="shared" si="28"/>
        <v>0</v>
      </c>
      <c r="AC173" s="95"/>
      <c r="AD173" s="81"/>
      <c r="AE173" s="82"/>
      <c r="AF173" s="82"/>
      <c r="AG173" s="82"/>
      <c r="AH173" s="83"/>
      <c r="AI173" s="83"/>
      <c r="AJ173" s="83"/>
      <c r="AK173" s="83"/>
      <c r="AL173" s="82"/>
      <c r="AM173" s="82"/>
      <c r="AN173" s="82"/>
      <c r="AO173" s="82"/>
      <c r="AP173" s="83"/>
      <c r="AQ173" s="83"/>
      <c r="AR173" s="83"/>
      <c r="AS173" s="84"/>
      <c r="AT173" s="66"/>
      <c r="AU173" s="51"/>
      <c r="AW173" s="57"/>
      <c r="AX173" s="145"/>
      <c r="AY173" s="3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5"/>
      <c r="BO173" s="75">
        <f>AY173^3+AZ173^3+BA173^3+BB173^3+BC173^3+BD173^3+BE173^3+BF173^3+AY174^3+AZ174^3+BA174^3+BB174^3+BC174^3+BD174^3+BE174^3+BF174^3</f>
        <v>0</v>
      </c>
      <c r="BP173" s="76">
        <f t="shared" si="29"/>
        <v>0</v>
      </c>
      <c r="BQ173" s="95"/>
      <c r="BR173" s="81"/>
      <c r="BS173" s="82"/>
      <c r="BT173" s="82"/>
      <c r="BU173" s="82"/>
      <c r="BV173" s="82"/>
      <c r="BW173" s="82"/>
      <c r="BX173" s="82"/>
      <c r="BY173" s="82"/>
      <c r="BZ173" s="83"/>
      <c r="CA173" s="83"/>
      <c r="CB173" s="83"/>
      <c r="CC173" s="83"/>
      <c r="CD173" s="83"/>
      <c r="CE173" s="83"/>
      <c r="CF173" s="83"/>
      <c r="CG173" s="84"/>
      <c r="CH173" s="66"/>
      <c r="CI173" s="51"/>
      <c r="CJ173" s="144"/>
      <c r="CK173" s="57"/>
      <c r="CL173" s="145"/>
      <c r="CM173" s="3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5"/>
      <c r="DC173" s="75">
        <f>CM173^3+CN173^3+CO173^3+CP173^3+CQ173^3+CR173^3+CS173^3+CT173^3+CM174^3+CN174^3+CO174^3+CP174^3+CQ174^3+CR174^3+CS174^3+CT174^3</f>
        <v>0</v>
      </c>
      <c r="DD173" s="76">
        <f t="shared" si="30"/>
        <v>0</v>
      </c>
      <c r="DE173" s="95"/>
      <c r="DF173" s="89"/>
      <c r="DG173" s="83"/>
      <c r="DH173" s="82"/>
      <c r="DI173" s="82"/>
      <c r="DJ173" s="83"/>
      <c r="DK173" s="83"/>
      <c r="DL173" s="82"/>
      <c r="DM173" s="82"/>
      <c r="DN173" s="83"/>
      <c r="DO173" s="83"/>
      <c r="DP173" s="82"/>
      <c r="DQ173" s="82"/>
      <c r="DR173" s="83"/>
      <c r="DS173" s="83"/>
      <c r="DT173" s="82"/>
      <c r="DU173" s="86"/>
      <c r="DV173" s="66"/>
      <c r="DW173" s="51"/>
      <c r="DY173" s="57"/>
      <c r="DZ173" s="145"/>
      <c r="EA173" s="3"/>
      <c r="EB173" s="4"/>
      <c r="EC173" s="4"/>
      <c r="ED173" s="4"/>
      <c r="EE173" s="4"/>
      <c r="EF173" s="4"/>
      <c r="EG173" s="4"/>
      <c r="EH173" s="4"/>
      <c r="EI173" s="4"/>
      <c r="EJ173" s="4"/>
      <c r="EK173" s="4"/>
      <c r="EL173" s="4"/>
      <c r="EM173" s="4"/>
      <c r="EN173" s="4"/>
      <c r="EO173" s="4"/>
      <c r="EP173" s="5"/>
      <c r="EQ173" s="75">
        <f>EA173^3+EB173^3+EC173^3+ED173^3+EE173^3+EF173^3+EG173^3+EH173^3+EA174^3+EB174^3+EC174^3+ED174^3+EE174^3+EF174^3+EG174^3+EH174^3</f>
        <v>0</v>
      </c>
      <c r="ER173" s="76">
        <f t="shared" si="31"/>
        <v>0</v>
      </c>
      <c r="ES173" s="95"/>
      <c r="ET173" s="81"/>
      <c r="EU173" s="82"/>
      <c r="EV173" s="82"/>
      <c r="EW173" s="82"/>
      <c r="EX173" s="82"/>
      <c r="EY173" s="82"/>
      <c r="EZ173" s="82"/>
      <c r="FA173" s="82"/>
      <c r="FB173" s="82"/>
      <c r="FC173" s="82"/>
      <c r="FD173" s="82"/>
      <c r="FE173" s="82"/>
      <c r="FF173" s="82"/>
      <c r="FG173" s="82"/>
      <c r="FH173" s="82"/>
      <c r="FI173" s="86"/>
      <c r="FJ173" s="66"/>
      <c r="FK173" s="51"/>
    </row>
    <row r="174" spans="1:167" x14ac:dyDescent="0.2">
      <c r="A174" s="32"/>
      <c r="B174" s="32"/>
      <c r="C174" s="32"/>
      <c r="D174" s="106" t="s">
        <v>206</v>
      </c>
      <c r="E174" s="107" t="s">
        <v>207</v>
      </c>
      <c r="F174" s="108">
        <f>B4+(160*B6)</f>
        <v>161</v>
      </c>
      <c r="G174" s="104"/>
      <c r="H174" s="43"/>
      <c r="I174" s="57"/>
      <c r="J174" s="58"/>
      <c r="K174" s="3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5"/>
      <c r="AA174" s="75">
        <f>S173^3+T173^3+U173^3+V173^3+W173^3+X173^3+Y173^3+Z173^3+S174^3+T174^3+U174^3+V174^3+W174^3+X174^3+Y174^3+Z174^3</f>
        <v>0</v>
      </c>
      <c r="AB174" s="76">
        <f t="shared" si="28"/>
        <v>0</v>
      </c>
      <c r="AC174" s="61"/>
      <c r="AD174" s="81"/>
      <c r="AE174" s="82"/>
      <c r="AF174" s="82"/>
      <c r="AG174" s="82"/>
      <c r="AH174" s="83"/>
      <c r="AI174" s="83"/>
      <c r="AJ174" s="83"/>
      <c r="AK174" s="83"/>
      <c r="AL174" s="82"/>
      <c r="AM174" s="82"/>
      <c r="AN174" s="82"/>
      <c r="AO174" s="82"/>
      <c r="AP174" s="83"/>
      <c r="AQ174" s="83"/>
      <c r="AR174" s="83"/>
      <c r="AS174" s="84"/>
      <c r="AT174" s="66"/>
      <c r="AU174" s="51"/>
      <c r="AW174" s="57"/>
      <c r="AX174" s="58"/>
      <c r="AY174" s="3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5"/>
      <c r="BO174" s="75">
        <f>BG173^3+BH173^3+BI173^3+BJ173^3+BK173^3+BL173^3+BM173^3+BN173^3+BG174^3+BH174^3+BI174^3+BJ174^3+BK174^3+BL174^3+BM174^3+BN174^3</f>
        <v>0</v>
      </c>
      <c r="BP174" s="76">
        <f t="shared" si="29"/>
        <v>0</v>
      </c>
      <c r="BQ174" s="61"/>
      <c r="BR174" s="81"/>
      <c r="BS174" s="82"/>
      <c r="BT174" s="82"/>
      <c r="BU174" s="82"/>
      <c r="BV174" s="82"/>
      <c r="BW174" s="82"/>
      <c r="BX174" s="82"/>
      <c r="BY174" s="82"/>
      <c r="BZ174" s="83"/>
      <c r="CA174" s="83"/>
      <c r="CB174" s="83"/>
      <c r="CC174" s="83"/>
      <c r="CD174" s="83"/>
      <c r="CE174" s="83"/>
      <c r="CF174" s="83"/>
      <c r="CG174" s="84"/>
      <c r="CH174" s="66"/>
      <c r="CI174" s="51"/>
      <c r="CJ174" s="144"/>
      <c r="CK174" s="57"/>
      <c r="CL174" s="58"/>
      <c r="CM174" s="3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5"/>
      <c r="DC174" s="75">
        <f>CU173^3+CV173^3+CW173^3+CX173^3+CY173^3+CZ173^3+DA173^3+DB173^3+CU174^3+CV174^3+CW174^3+CX174^3+CY174^3+CZ174^3+DA174^3+DB174^3</f>
        <v>0</v>
      </c>
      <c r="DD174" s="76">
        <f t="shared" si="30"/>
        <v>0</v>
      </c>
      <c r="DE174" s="61"/>
      <c r="DF174" s="89"/>
      <c r="DG174" s="83"/>
      <c r="DH174" s="82"/>
      <c r="DI174" s="82"/>
      <c r="DJ174" s="83"/>
      <c r="DK174" s="83"/>
      <c r="DL174" s="82"/>
      <c r="DM174" s="82"/>
      <c r="DN174" s="83"/>
      <c r="DO174" s="83"/>
      <c r="DP174" s="82"/>
      <c r="DQ174" s="82"/>
      <c r="DR174" s="83"/>
      <c r="DS174" s="83"/>
      <c r="DT174" s="82"/>
      <c r="DU174" s="86"/>
      <c r="DV174" s="66"/>
      <c r="DW174" s="51"/>
      <c r="DY174" s="57"/>
      <c r="DZ174" s="58"/>
      <c r="EA174" s="3"/>
      <c r="EB174" s="4"/>
      <c r="EC174" s="4"/>
      <c r="ED174" s="4"/>
      <c r="EE174" s="4"/>
      <c r="EF174" s="4"/>
      <c r="EG174" s="4"/>
      <c r="EH174" s="4"/>
      <c r="EI174" s="4"/>
      <c r="EJ174" s="4"/>
      <c r="EK174" s="4"/>
      <c r="EL174" s="4"/>
      <c r="EM174" s="4"/>
      <c r="EN174" s="4"/>
      <c r="EO174" s="4"/>
      <c r="EP174" s="5"/>
      <c r="EQ174" s="75">
        <f>EI173^3+EJ173^3+EK173^3+EL173^3+EM173^3+EN173^3+EO173^3+EP173^3+EI174^3+EJ174^3+EK174^3+EL174^3+EM174^3+EN174^3+EO174^3+EP174^3</f>
        <v>0</v>
      </c>
      <c r="ER174" s="76">
        <f t="shared" si="31"/>
        <v>0</v>
      </c>
      <c r="ES174" s="61"/>
      <c r="ET174" s="89"/>
      <c r="EU174" s="83"/>
      <c r="EV174" s="83"/>
      <c r="EW174" s="83"/>
      <c r="EX174" s="83"/>
      <c r="EY174" s="83"/>
      <c r="EZ174" s="83"/>
      <c r="FA174" s="83"/>
      <c r="FB174" s="83"/>
      <c r="FC174" s="83"/>
      <c r="FD174" s="83"/>
      <c r="FE174" s="83"/>
      <c r="FF174" s="83"/>
      <c r="FG174" s="83"/>
      <c r="FH174" s="83"/>
      <c r="FI174" s="84"/>
      <c r="FJ174" s="66"/>
      <c r="FK174" s="51"/>
    </row>
    <row r="175" spans="1:167" x14ac:dyDescent="0.2">
      <c r="A175" s="32"/>
      <c r="B175" s="32"/>
      <c r="C175" s="32"/>
      <c r="D175" s="106" t="s">
        <v>119</v>
      </c>
      <c r="E175" s="107" t="s">
        <v>207</v>
      </c>
      <c r="F175" s="110">
        <f>B4+(161*B6)</f>
        <v>162</v>
      </c>
      <c r="G175" s="104"/>
      <c r="H175" s="43"/>
      <c r="I175" s="105"/>
      <c r="J175" s="58"/>
      <c r="K175" s="3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5"/>
      <c r="AA175" s="75">
        <f>K175^3+L175^3+M175^3+N175^3+O175^3+P175^3+Q175^3+R175^3+K176^3+L176^3+M176^3+N176^3+O176^3+P176^3+Q176^3+R176^3</f>
        <v>0</v>
      </c>
      <c r="AB175" s="76">
        <f t="shared" si="28"/>
        <v>0</v>
      </c>
      <c r="AC175" s="61"/>
      <c r="AD175" s="81"/>
      <c r="AE175" s="82"/>
      <c r="AF175" s="82"/>
      <c r="AG175" s="82"/>
      <c r="AH175" s="83"/>
      <c r="AI175" s="83"/>
      <c r="AJ175" s="83"/>
      <c r="AK175" s="83"/>
      <c r="AL175" s="82"/>
      <c r="AM175" s="82"/>
      <c r="AN175" s="82"/>
      <c r="AO175" s="82"/>
      <c r="AP175" s="83"/>
      <c r="AQ175" s="83"/>
      <c r="AR175" s="83"/>
      <c r="AS175" s="84"/>
      <c r="AT175" s="66"/>
      <c r="AU175" s="51"/>
      <c r="AW175" s="105"/>
      <c r="AX175" s="58"/>
      <c r="AY175" s="3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5"/>
      <c r="BO175" s="75">
        <f>AY175^3+AZ175^3+BA175^3+BB175^3+BC175^3+BD175^3+BE175^3+BF175^3+AY176^3+AZ176^3+BA176^3+BB176^3+BC176^3+BD176^3+BE176^3+BF176^3</f>
        <v>0</v>
      </c>
      <c r="BP175" s="76">
        <f t="shared" si="29"/>
        <v>0</v>
      </c>
      <c r="BQ175" s="61"/>
      <c r="BR175" s="89"/>
      <c r="BS175" s="83"/>
      <c r="BT175" s="83"/>
      <c r="BU175" s="83"/>
      <c r="BV175" s="83"/>
      <c r="BW175" s="83"/>
      <c r="BX175" s="83"/>
      <c r="BY175" s="83"/>
      <c r="BZ175" s="82"/>
      <c r="CA175" s="82"/>
      <c r="CB175" s="82"/>
      <c r="CC175" s="82"/>
      <c r="CD175" s="82"/>
      <c r="CE175" s="82"/>
      <c r="CF175" s="82"/>
      <c r="CG175" s="86"/>
      <c r="CH175" s="66"/>
      <c r="CI175" s="51"/>
      <c r="CJ175" s="144"/>
      <c r="CK175" s="105"/>
      <c r="CL175" s="58"/>
      <c r="CM175" s="3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5"/>
      <c r="DC175" s="75">
        <f>CM175^3+CN175^3+CO175^3+CP175^3+CQ175^3+CR175^3+CS175^3+CT175^3+CM176^3+CN176^3+CO176^3+CP176^3+CQ176^3+CR176^3+CS176^3+CT176^3</f>
        <v>0</v>
      </c>
      <c r="DD175" s="76">
        <f t="shared" si="30"/>
        <v>0</v>
      </c>
      <c r="DE175" s="61"/>
      <c r="DF175" s="89"/>
      <c r="DG175" s="83"/>
      <c r="DH175" s="82"/>
      <c r="DI175" s="82"/>
      <c r="DJ175" s="83"/>
      <c r="DK175" s="83"/>
      <c r="DL175" s="82"/>
      <c r="DM175" s="82"/>
      <c r="DN175" s="83"/>
      <c r="DO175" s="83"/>
      <c r="DP175" s="82"/>
      <c r="DQ175" s="82"/>
      <c r="DR175" s="83"/>
      <c r="DS175" s="83"/>
      <c r="DT175" s="82"/>
      <c r="DU175" s="86"/>
      <c r="DV175" s="66"/>
      <c r="DW175" s="51"/>
      <c r="DY175" s="105"/>
      <c r="DZ175" s="58"/>
      <c r="EA175" s="3"/>
      <c r="EB175" s="4"/>
      <c r="EC175" s="4"/>
      <c r="ED175" s="4"/>
      <c r="EE175" s="4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5"/>
      <c r="EQ175" s="75">
        <f>EA175^3+EB175^3+EC175^3+ED175^3+EE175^3+EF175^3+EG175^3+EH175^3+EA176^3+EB176^3+EC176^3+ED176^3+EE176^3+EF176^3+EG176^3+EH176^3</f>
        <v>0</v>
      </c>
      <c r="ER175" s="76">
        <f t="shared" si="31"/>
        <v>0</v>
      </c>
      <c r="ES175" s="61"/>
      <c r="ET175" s="81"/>
      <c r="EU175" s="82"/>
      <c r="EV175" s="82"/>
      <c r="EW175" s="82"/>
      <c r="EX175" s="82"/>
      <c r="EY175" s="82"/>
      <c r="EZ175" s="82"/>
      <c r="FA175" s="82"/>
      <c r="FB175" s="82"/>
      <c r="FC175" s="82"/>
      <c r="FD175" s="82"/>
      <c r="FE175" s="82"/>
      <c r="FF175" s="82"/>
      <c r="FG175" s="82"/>
      <c r="FH175" s="82"/>
      <c r="FI175" s="86"/>
      <c r="FJ175" s="66"/>
      <c r="FK175" s="51"/>
    </row>
    <row r="176" spans="1:167" x14ac:dyDescent="0.2">
      <c r="A176" s="32"/>
      <c r="B176" s="32"/>
      <c r="C176" s="32"/>
      <c r="D176" s="106" t="s">
        <v>78</v>
      </c>
      <c r="E176" s="107" t="s">
        <v>207</v>
      </c>
      <c r="F176" s="110">
        <f>B4+(162*B6)</f>
        <v>163</v>
      </c>
      <c r="G176" s="104"/>
      <c r="H176" s="43"/>
      <c r="I176" s="109"/>
      <c r="J176" s="58"/>
      <c r="K176" s="3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5"/>
      <c r="AA176" s="75">
        <f>S175^3+T175^3+U175^3+V175^3+W175^3+X175^3+Y175^3+Z175^3+S176^3+T176^3+U176^3+V176^3+W176^3+X176^3+Y176^3+Z176^3</f>
        <v>0</v>
      </c>
      <c r="AB176" s="76">
        <f t="shared" si="28"/>
        <v>0</v>
      </c>
      <c r="AC176" s="61"/>
      <c r="AD176" s="81"/>
      <c r="AE176" s="82"/>
      <c r="AF176" s="82"/>
      <c r="AG176" s="82"/>
      <c r="AH176" s="83"/>
      <c r="AI176" s="83"/>
      <c r="AJ176" s="83"/>
      <c r="AK176" s="83"/>
      <c r="AL176" s="82"/>
      <c r="AM176" s="82"/>
      <c r="AN176" s="82"/>
      <c r="AO176" s="82"/>
      <c r="AP176" s="83"/>
      <c r="AQ176" s="83"/>
      <c r="AR176" s="83"/>
      <c r="AS176" s="84"/>
      <c r="AT176" s="66"/>
      <c r="AU176" s="51"/>
      <c r="AW176" s="109"/>
      <c r="AX176" s="58"/>
      <c r="AY176" s="3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5"/>
      <c r="BO176" s="75">
        <f>BG175^3+BH175^3+BI175^3+BJ175^3+BK175^3+BL175^3+BM175^3+BN175^3+BG176^3+BH176^3+BI176^3+BJ176^3+BK176^3+BL176^3+BM176^3+BN176^3</f>
        <v>0</v>
      </c>
      <c r="BP176" s="76">
        <f t="shared" si="29"/>
        <v>0</v>
      </c>
      <c r="BQ176" s="61"/>
      <c r="BR176" s="89"/>
      <c r="BS176" s="83"/>
      <c r="BT176" s="83"/>
      <c r="BU176" s="83"/>
      <c r="BV176" s="83"/>
      <c r="BW176" s="83"/>
      <c r="BX176" s="83"/>
      <c r="BY176" s="83"/>
      <c r="BZ176" s="82"/>
      <c r="CA176" s="82"/>
      <c r="CB176" s="82"/>
      <c r="CC176" s="82"/>
      <c r="CD176" s="82"/>
      <c r="CE176" s="82"/>
      <c r="CF176" s="82"/>
      <c r="CG176" s="86"/>
      <c r="CH176" s="66"/>
      <c r="CI176" s="51"/>
      <c r="CJ176" s="144"/>
      <c r="CK176" s="109"/>
      <c r="CL176" s="58"/>
      <c r="CM176" s="3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5"/>
      <c r="DC176" s="75">
        <f>CU175^3+CV175^3+CW175^3+CX175^3+CY175^3+CZ175^3+DA175^3+DB175^3+CU176^3+CV176^3+CW176^3+CX176^3+CY176^3+CZ176^3+DA176^3+DB176^3</f>
        <v>0</v>
      </c>
      <c r="DD176" s="76">
        <f t="shared" si="30"/>
        <v>0</v>
      </c>
      <c r="DE176" s="61"/>
      <c r="DF176" s="89"/>
      <c r="DG176" s="83"/>
      <c r="DH176" s="82"/>
      <c r="DI176" s="82"/>
      <c r="DJ176" s="83"/>
      <c r="DK176" s="83"/>
      <c r="DL176" s="82"/>
      <c r="DM176" s="82"/>
      <c r="DN176" s="83"/>
      <c r="DO176" s="83"/>
      <c r="DP176" s="82"/>
      <c r="DQ176" s="82"/>
      <c r="DR176" s="83"/>
      <c r="DS176" s="83"/>
      <c r="DT176" s="82"/>
      <c r="DU176" s="86"/>
      <c r="DV176" s="66"/>
      <c r="DW176" s="51"/>
      <c r="DY176" s="109"/>
      <c r="DZ176" s="58"/>
      <c r="EA176" s="3"/>
      <c r="EB176" s="4"/>
      <c r="EC176" s="4"/>
      <c r="ED176" s="4"/>
      <c r="EE176" s="4"/>
      <c r="EF176" s="4"/>
      <c r="EG176" s="4"/>
      <c r="EH176" s="4"/>
      <c r="EI176" s="4"/>
      <c r="EJ176" s="4"/>
      <c r="EK176" s="4"/>
      <c r="EL176" s="4"/>
      <c r="EM176" s="4"/>
      <c r="EN176" s="4"/>
      <c r="EO176" s="4"/>
      <c r="EP176" s="5"/>
      <c r="EQ176" s="75">
        <f>EI175^3+EJ175^3+EK175^3+EL175^3+EM175^3+EN175^3+EO175^3+EP175^3+EI176^3+EJ176^3+EK176^3+EL176^3+EM176^3+EN176^3+EO176^3+EP176^3</f>
        <v>0</v>
      </c>
      <c r="ER176" s="76">
        <f t="shared" si="31"/>
        <v>0</v>
      </c>
      <c r="ES176" s="61"/>
      <c r="ET176" s="89"/>
      <c r="EU176" s="83"/>
      <c r="EV176" s="83"/>
      <c r="EW176" s="83"/>
      <c r="EX176" s="83"/>
      <c r="EY176" s="83"/>
      <c r="EZ176" s="83"/>
      <c r="FA176" s="83"/>
      <c r="FB176" s="83"/>
      <c r="FC176" s="83"/>
      <c r="FD176" s="83"/>
      <c r="FE176" s="83"/>
      <c r="FF176" s="83"/>
      <c r="FG176" s="83"/>
      <c r="FH176" s="83"/>
      <c r="FI176" s="84"/>
      <c r="FJ176" s="66"/>
      <c r="FK176" s="51"/>
    </row>
    <row r="177" spans="1:167" x14ac:dyDescent="0.2">
      <c r="A177" s="32"/>
      <c r="B177" s="32"/>
      <c r="C177" s="32"/>
      <c r="D177" s="106" t="s">
        <v>158</v>
      </c>
      <c r="E177" s="107" t="s">
        <v>207</v>
      </c>
      <c r="F177" s="108">
        <f>B4+(163*B6)</f>
        <v>164</v>
      </c>
      <c r="G177" s="104"/>
      <c r="H177" s="43"/>
      <c r="I177" s="109"/>
      <c r="J177" s="58"/>
      <c r="K177" s="3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5"/>
      <c r="AA177" s="75">
        <f>K177^3+L177^3+M177^3+N177^3+O177^3+P177^3+Q177^3+R177^3+K178^3+L178^3+M178^3+N178^3+O178^3+P178^3+Q178^3+R178^3</f>
        <v>0</v>
      </c>
      <c r="AB177" s="76">
        <f t="shared" si="28"/>
        <v>0</v>
      </c>
      <c r="AC177" s="61"/>
      <c r="AD177" s="89"/>
      <c r="AE177" s="83"/>
      <c r="AF177" s="83"/>
      <c r="AG177" s="83"/>
      <c r="AH177" s="82"/>
      <c r="AI177" s="82"/>
      <c r="AJ177" s="82"/>
      <c r="AK177" s="82"/>
      <c r="AL177" s="83"/>
      <c r="AM177" s="83"/>
      <c r="AN177" s="83"/>
      <c r="AO177" s="83"/>
      <c r="AP177" s="82"/>
      <c r="AQ177" s="82"/>
      <c r="AR177" s="82"/>
      <c r="AS177" s="86"/>
      <c r="AT177" s="66"/>
      <c r="AU177" s="51"/>
      <c r="AW177" s="109"/>
      <c r="AX177" s="58"/>
      <c r="AY177" s="3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5"/>
      <c r="BO177" s="75">
        <f>AY177^3+AZ177^3+BA177^3+BB177^3+BC177^3+BD177^3+BE177^3+BF177^3+AY178^3+AZ178^3+BA178^3+BB178^3+BC178^3+BD178^3+BE178^3+BF178^3</f>
        <v>0</v>
      </c>
      <c r="BP177" s="76">
        <f t="shared" si="29"/>
        <v>0</v>
      </c>
      <c r="BQ177" s="61"/>
      <c r="BR177" s="81"/>
      <c r="BS177" s="82"/>
      <c r="BT177" s="82"/>
      <c r="BU177" s="82"/>
      <c r="BV177" s="82"/>
      <c r="BW177" s="82"/>
      <c r="BX177" s="82"/>
      <c r="BY177" s="82"/>
      <c r="BZ177" s="83"/>
      <c r="CA177" s="83"/>
      <c r="CB177" s="83"/>
      <c r="CC177" s="83"/>
      <c r="CD177" s="83"/>
      <c r="CE177" s="83"/>
      <c r="CF177" s="83"/>
      <c r="CG177" s="84"/>
      <c r="CH177" s="66"/>
      <c r="CI177" s="51"/>
      <c r="CJ177" s="144"/>
      <c r="CK177" s="109"/>
      <c r="CL177" s="58"/>
      <c r="CM177" s="3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5"/>
      <c r="DC177" s="75">
        <f>CM177^3+CN177^3+CO177^3+CP177^3+CQ177^3+CR177^3+CS177^3+CT177^3+CM178^3+CN178^3+CO178^3+CP178^3+CQ178^3+CR178^3+CS178^3+CT178^3</f>
        <v>0</v>
      </c>
      <c r="DD177" s="76">
        <f t="shared" si="30"/>
        <v>0</v>
      </c>
      <c r="DE177" s="61"/>
      <c r="DF177" s="89"/>
      <c r="DG177" s="83"/>
      <c r="DH177" s="82"/>
      <c r="DI177" s="82"/>
      <c r="DJ177" s="83"/>
      <c r="DK177" s="83"/>
      <c r="DL177" s="82"/>
      <c r="DM177" s="82"/>
      <c r="DN177" s="83"/>
      <c r="DO177" s="83"/>
      <c r="DP177" s="82"/>
      <c r="DQ177" s="82"/>
      <c r="DR177" s="83"/>
      <c r="DS177" s="83"/>
      <c r="DT177" s="82"/>
      <c r="DU177" s="86"/>
      <c r="DV177" s="66"/>
      <c r="DW177" s="51"/>
      <c r="DY177" s="109"/>
      <c r="DZ177" s="58"/>
      <c r="EA177" s="3"/>
      <c r="EB177" s="4"/>
      <c r="EC177" s="4"/>
      <c r="ED177" s="4"/>
      <c r="EE177" s="4"/>
      <c r="EF177" s="4"/>
      <c r="EG177" s="4"/>
      <c r="EH177" s="4"/>
      <c r="EI177" s="4"/>
      <c r="EJ177" s="4"/>
      <c r="EK177" s="4"/>
      <c r="EL177" s="4"/>
      <c r="EM177" s="4"/>
      <c r="EN177" s="4"/>
      <c r="EO177" s="4"/>
      <c r="EP177" s="5"/>
      <c r="EQ177" s="75">
        <f>EA177^3+EB177^3+EC177^3+ED177^3+EE177^3+EF177^3+EG177^3+EH177^3+EA178^3+EB178^3+EC178^3+ED178^3+EE178^3+EF178^3+EG178^3+EH178^3</f>
        <v>0</v>
      </c>
      <c r="ER177" s="76">
        <f t="shared" si="31"/>
        <v>0</v>
      </c>
      <c r="ES177" s="61"/>
      <c r="ET177" s="81"/>
      <c r="EU177" s="82"/>
      <c r="EV177" s="82"/>
      <c r="EW177" s="82"/>
      <c r="EX177" s="82"/>
      <c r="EY177" s="82"/>
      <c r="EZ177" s="82"/>
      <c r="FA177" s="82"/>
      <c r="FB177" s="82"/>
      <c r="FC177" s="82"/>
      <c r="FD177" s="82"/>
      <c r="FE177" s="82"/>
      <c r="FF177" s="82"/>
      <c r="FG177" s="82"/>
      <c r="FH177" s="82"/>
      <c r="FI177" s="86"/>
      <c r="FJ177" s="66"/>
      <c r="FK177" s="51"/>
    </row>
    <row r="178" spans="1:167" x14ac:dyDescent="0.2">
      <c r="A178" s="32"/>
      <c r="B178" s="32"/>
      <c r="C178" s="32"/>
      <c r="D178" s="106" t="s">
        <v>222</v>
      </c>
      <c r="E178" s="107" t="s">
        <v>207</v>
      </c>
      <c r="F178" s="108">
        <f>B4+(164*B6)</f>
        <v>165</v>
      </c>
      <c r="G178" s="104"/>
      <c r="H178" s="43"/>
      <c r="I178" s="109"/>
      <c r="J178" s="58"/>
      <c r="K178" s="3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5"/>
      <c r="AA178" s="75">
        <f>S177^3+T177^3+U177^3+V177^3+W177^3+X177^3+Y177^3+Z177^3+S178^3+T178^3+U178^3+V178^3+W178^3+X178^3+Y178^3+Z178^3</f>
        <v>0</v>
      </c>
      <c r="AB178" s="76">
        <f t="shared" si="28"/>
        <v>0</v>
      </c>
      <c r="AC178" s="61"/>
      <c r="AD178" s="89"/>
      <c r="AE178" s="83"/>
      <c r="AF178" s="83"/>
      <c r="AG178" s="83"/>
      <c r="AH178" s="82"/>
      <c r="AI178" s="82"/>
      <c r="AJ178" s="82"/>
      <c r="AK178" s="82"/>
      <c r="AL178" s="83"/>
      <c r="AM178" s="83"/>
      <c r="AN178" s="83"/>
      <c r="AO178" s="83"/>
      <c r="AP178" s="82"/>
      <c r="AQ178" s="82"/>
      <c r="AR178" s="82"/>
      <c r="AS178" s="86"/>
      <c r="AT178" s="66"/>
      <c r="AU178" s="51"/>
      <c r="AW178" s="109"/>
      <c r="AX178" s="58"/>
      <c r="AY178" s="3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5"/>
      <c r="BO178" s="75">
        <f>BG177^3+BH177^3+BI177^3+BJ177^3+BK177^3+BL177^3+BM177^3+BN177^3+BG178^3+BH178^3+BI178^3+BJ178^3+BK178^3+BL178^3+BM178^3+BN178^3</f>
        <v>0</v>
      </c>
      <c r="BP178" s="76">
        <f t="shared" si="29"/>
        <v>0</v>
      </c>
      <c r="BQ178" s="61"/>
      <c r="BR178" s="81"/>
      <c r="BS178" s="82"/>
      <c r="BT178" s="82"/>
      <c r="BU178" s="82"/>
      <c r="BV178" s="82"/>
      <c r="BW178" s="82"/>
      <c r="BX178" s="82"/>
      <c r="BY178" s="82"/>
      <c r="BZ178" s="83"/>
      <c r="CA178" s="83"/>
      <c r="CB178" s="83"/>
      <c r="CC178" s="83"/>
      <c r="CD178" s="83"/>
      <c r="CE178" s="83"/>
      <c r="CF178" s="83"/>
      <c r="CG178" s="84"/>
      <c r="CH178" s="66"/>
      <c r="CI178" s="51"/>
      <c r="CJ178" s="144"/>
      <c r="CK178" s="109"/>
      <c r="CL178" s="58"/>
      <c r="CM178" s="3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5"/>
      <c r="DC178" s="75">
        <f>CU177^3+CV177^3+CW177^3+CX177^3+CY177^3+CZ177^3+DA177^3+DB177^3+CU178^3+CV178^3+CW178^3+CX178^3+CY178^3+CZ178^3+DA178^3+DB178^3</f>
        <v>0</v>
      </c>
      <c r="DD178" s="76">
        <f t="shared" si="30"/>
        <v>0</v>
      </c>
      <c r="DE178" s="61"/>
      <c r="DF178" s="89"/>
      <c r="DG178" s="83"/>
      <c r="DH178" s="82"/>
      <c r="DI178" s="82"/>
      <c r="DJ178" s="83"/>
      <c r="DK178" s="83"/>
      <c r="DL178" s="82"/>
      <c r="DM178" s="82"/>
      <c r="DN178" s="83"/>
      <c r="DO178" s="83"/>
      <c r="DP178" s="82"/>
      <c r="DQ178" s="82"/>
      <c r="DR178" s="83"/>
      <c r="DS178" s="83"/>
      <c r="DT178" s="82"/>
      <c r="DU178" s="86"/>
      <c r="DV178" s="66"/>
      <c r="DW178" s="51"/>
      <c r="DY178" s="109"/>
      <c r="DZ178" s="58"/>
      <c r="EA178" s="3"/>
      <c r="EB178" s="4"/>
      <c r="EC178" s="4"/>
      <c r="ED178" s="4"/>
      <c r="EE178" s="4"/>
      <c r="EF178" s="4"/>
      <c r="EG178" s="4"/>
      <c r="EH178" s="4"/>
      <c r="EI178" s="4"/>
      <c r="EJ178" s="4"/>
      <c r="EK178" s="4"/>
      <c r="EL178" s="4"/>
      <c r="EM178" s="4"/>
      <c r="EN178" s="4"/>
      <c r="EO178" s="4"/>
      <c r="EP178" s="5"/>
      <c r="EQ178" s="75">
        <f>EI177^3+EJ177^3+EK177^3+EL177^3+EM177^3+EN177^3+EO177^3+EP177^3+EI178^3+EJ178^3+EK178^3+EL178^3+EM178^3+EN178^3+EO178^3+EP178^3</f>
        <v>0</v>
      </c>
      <c r="ER178" s="76">
        <f t="shared" si="31"/>
        <v>0</v>
      </c>
      <c r="ES178" s="61"/>
      <c r="ET178" s="89"/>
      <c r="EU178" s="83"/>
      <c r="EV178" s="83"/>
      <c r="EW178" s="83"/>
      <c r="EX178" s="83"/>
      <c r="EY178" s="83"/>
      <c r="EZ178" s="83"/>
      <c r="FA178" s="83"/>
      <c r="FB178" s="83"/>
      <c r="FC178" s="83"/>
      <c r="FD178" s="83"/>
      <c r="FE178" s="83"/>
      <c r="FF178" s="83"/>
      <c r="FG178" s="83"/>
      <c r="FH178" s="83"/>
      <c r="FI178" s="84"/>
      <c r="FJ178" s="66"/>
      <c r="FK178" s="51"/>
    </row>
    <row r="179" spans="1:167" x14ac:dyDescent="0.2">
      <c r="A179" s="32"/>
      <c r="B179" s="32"/>
      <c r="C179" s="32"/>
      <c r="D179" s="106" t="s">
        <v>19</v>
      </c>
      <c r="E179" s="107" t="s">
        <v>207</v>
      </c>
      <c r="F179" s="110">
        <f>B4+(165*B6)</f>
        <v>166</v>
      </c>
      <c r="G179" s="104"/>
      <c r="H179" s="43"/>
      <c r="I179" s="109"/>
      <c r="J179" s="58"/>
      <c r="K179" s="3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5"/>
      <c r="AA179" s="75">
        <f>K179^3+L179^3+M179^3+N179^3+O179^3+P179^3+Q179^3+R179^3+K180^3+L180^3+M180^3+N180^3+O180^3+P180^3+Q180^3+R180^3</f>
        <v>0</v>
      </c>
      <c r="AB179" s="76">
        <f t="shared" si="28"/>
        <v>0</v>
      </c>
      <c r="AC179" s="61"/>
      <c r="AD179" s="89"/>
      <c r="AE179" s="83"/>
      <c r="AF179" s="83"/>
      <c r="AG179" s="83"/>
      <c r="AH179" s="82"/>
      <c r="AI179" s="82"/>
      <c r="AJ179" s="82"/>
      <c r="AK179" s="82"/>
      <c r="AL179" s="83"/>
      <c r="AM179" s="83"/>
      <c r="AN179" s="83"/>
      <c r="AO179" s="83"/>
      <c r="AP179" s="82"/>
      <c r="AQ179" s="82"/>
      <c r="AR179" s="82"/>
      <c r="AS179" s="86"/>
      <c r="AT179" s="66"/>
      <c r="AU179" s="51"/>
      <c r="AW179" s="109"/>
      <c r="AX179" s="58"/>
      <c r="AY179" s="3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5"/>
      <c r="BO179" s="75">
        <f>AY179^3+AZ179^3+BA179^3+BB179^3+BC179^3+BD179^3+BE179^3+BF179^3+AY180^3+AZ180^3+BA180^3+BB180^3+BC180^3+BD180^3+BE180^3+BF180^3</f>
        <v>0</v>
      </c>
      <c r="BP179" s="76">
        <f t="shared" si="29"/>
        <v>0</v>
      </c>
      <c r="BQ179" s="61"/>
      <c r="BR179" s="89"/>
      <c r="BS179" s="83"/>
      <c r="BT179" s="83"/>
      <c r="BU179" s="83"/>
      <c r="BV179" s="83"/>
      <c r="BW179" s="83"/>
      <c r="BX179" s="83"/>
      <c r="BY179" s="83"/>
      <c r="BZ179" s="82"/>
      <c r="CA179" s="82"/>
      <c r="CB179" s="82"/>
      <c r="CC179" s="82"/>
      <c r="CD179" s="82"/>
      <c r="CE179" s="82"/>
      <c r="CF179" s="82"/>
      <c r="CG179" s="86"/>
      <c r="CH179" s="66"/>
      <c r="CI179" s="51"/>
      <c r="CJ179" s="144"/>
      <c r="CK179" s="109"/>
      <c r="CL179" s="58"/>
      <c r="CM179" s="3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5"/>
      <c r="DC179" s="75">
        <f>CM179^3+CN179^3+CO179^3+CP179^3+CQ179^3+CR179^3+CS179^3+CT179^3+CM180^3+CN180^3+CO180^3+CP180^3+CQ180^3+CR180^3+CS180^3+CT180^3</f>
        <v>0</v>
      </c>
      <c r="DD179" s="76">
        <f t="shared" si="30"/>
        <v>0</v>
      </c>
      <c r="DE179" s="61"/>
      <c r="DF179" s="89"/>
      <c r="DG179" s="83"/>
      <c r="DH179" s="82"/>
      <c r="DI179" s="82"/>
      <c r="DJ179" s="83"/>
      <c r="DK179" s="83"/>
      <c r="DL179" s="82"/>
      <c r="DM179" s="82"/>
      <c r="DN179" s="83"/>
      <c r="DO179" s="83"/>
      <c r="DP179" s="82"/>
      <c r="DQ179" s="82"/>
      <c r="DR179" s="83"/>
      <c r="DS179" s="83"/>
      <c r="DT179" s="82"/>
      <c r="DU179" s="86"/>
      <c r="DV179" s="66"/>
      <c r="DW179" s="51"/>
      <c r="DY179" s="109"/>
      <c r="DZ179" s="58"/>
      <c r="EA179" s="3"/>
      <c r="EB179" s="4"/>
      <c r="EC179" s="4"/>
      <c r="ED179" s="4"/>
      <c r="EE179" s="4"/>
      <c r="EF179" s="4"/>
      <c r="EG179" s="4"/>
      <c r="EH179" s="4"/>
      <c r="EI179" s="4"/>
      <c r="EJ179" s="4"/>
      <c r="EK179" s="4"/>
      <c r="EL179" s="4"/>
      <c r="EM179" s="4"/>
      <c r="EN179" s="4"/>
      <c r="EO179" s="4"/>
      <c r="EP179" s="5"/>
      <c r="EQ179" s="75">
        <f>EA179^3+EB179^3+EC179^3+ED179^3+EE179^3+EF179^3+EG179^3+EH179^3+EA180^3+EB180^3+EC180^3+ED180^3+EE180^3+EF180^3+EG180^3+EH180^3</f>
        <v>0</v>
      </c>
      <c r="ER179" s="76">
        <f t="shared" si="31"/>
        <v>0</v>
      </c>
      <c r="ES179" s="61"/>
      <c r="ET179" s="81"/>
      <c r="EU179" s="82"/>
      <c r="EV179" s="82"/>
      <c r="EW179" s="82"/>
      <c r="EX179" s="82"/>
      <c r="EY179" s="82"/>
      <c r="EZ179" s="82"/>
      <c r="FA179" s="82"/>
      <c r="FB179" s="82"/>
      <c r="FC179" s="82"/>
      <c r="FD179" s="82"/>
      <c r="FE179" s="82"/>
      <c r="FF179" s="82"/>
      <c r="FG179" s="82"/>
      <c r="FH179" s="82"/>
      <c r="FI179" s="86"/>
      <c r="FJ179" s="66"/>
      <c r="FK179" s="51"/>
    </row>
    <row r="180" spans="1:167" x14ac:dyDescent="0.2">
      <c r="A180" s="32"/>
      <c r="B180" s="32"/>
      <c r="C180" s="32"/>
      <c r="D180" s="106" t="s">
        <v>67</v>
      </c>
      <c r="E180" s="107" t="s">
        <v>207</v>
      </c>
      <c r="F180" s="110">
        <f>B4+(166*B6)</f>
        <v>167</v>
      </c>
      <c r="G180" s="104"/>
      <c r="H180" s="43"/>
      <c r="I180" s="109"/>
      <c r="J180" s="58"/>
      <c r="K180" s="7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9"/>
      <c r="AA180" s="75">
        <f>S179^3+T179^3+U179^3+V179^3+W179^3+X179^3+Y179^3+Z179^3+S180^3+T180^3+U180^3+V180^3+W180^3+X180^3+Y180^3+Z180^3</f>
        <v>0</v>
      </c>
      <c r="AB180" s="76">
        <f t="shared" si="28"/>
        <v>0</v>
      </c>
      <c r="AC180" s="61"/>
      <c r="AD180" s="116"/>
      <c r="AE180" s="117"/>
      <c r="AF180" s="117"/>
      <c r="AG180" s="117"/>
      <c r="AH180" s="118"/>
      <c r="AI180" s="118"/>
      <c r="AJ180" s="118"/>
      <c r="AK180" s="118"/>
      <c r="AL180" s="117"/>
      <c r="AM180" s="117"/>
      <c r="AN180" s="117"/>
      <c r="AO180" s="117"/>
      <c r="AP180" s="118"/>
      <c r="AQ180" s="118"/>
      <c r="AR180" s="118"/>
      <c r="AS180" s="119"/>
      <c r="AT180" s="32"/>
      <c r="AU180" s="115"/>
      <c r="AW180" s="109"/>
      <c r="AX180" s="58"/>
      <c r="AY180" s="7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9"/>
      <c r="BO180" s="75">
        <f>BG179^3+BH179^3+BI179^3+BJ179^3+BK179^3+BL179^3+BM179^3+BN179^3+BG180^3+BH180^3+BI180^3+BJ180^3+BK180^3+BL180^3+BM180^3+BN180^3</f>
        <v>0</v>
      </c>
      <c r="BP180" s="76">
        <f t="shared" si="29"/>
        <v>0</v>
      </c>
      <c r="BQ180" s="61"/>
      <c r="BR180" s="116"/>
      <c r="BS180" s="117"/>
      <c r="BT180" s="117"/>
      <c r="BU180" s="117"/>
      <c r="BV180" s="117"/>
      <c r="BW180" s="117"/>
      <c r="BX180" s="117"/>
      <c r="BY180" s="117"/>
      <c r="BZ180" s="118"/>
      <c r="CA180" s="118"/>
      <c r="CB180" s="118"/>
      <c r="CC180" s="118"/>
      <c r="CD180" s="118"/>
      <c r="CE180" s="118"/>
      <c r="CF180" s="118"/>
      <c r="CG180" s="119"/>
      <c r="CH180" s="32"/>
      <c r="CI180" s="115"/>
      <c r="CJ180" s="144"/>
      <c r="CK180" s="109"/>
      <c r="CL180" s="58"/>
      <c r="CM180" s="7"/>
      <c r="CN180" s="8"/>
      <c r="CO180" s="8"/>
      <c r="CP180" s="8"/>
      <c r="CQ180" s="8"/>
      <c r="CR180" s="8"/>
      <c r="CS180" s="8"/>
      <c r="CT180" s="8"/>
      <c r="CU180" s="8"/>
      <c r="CV180" s="8"/>
      <c r="CW180" s="8"/>
      <c r="CX180" s="8"/>
      <c r="CY180" s="8"/>
      <c r="CZ180" s="8"/>
      <c r="DA180" s="8"/>
      <c r="DB180" s="9"/>
      <c r="DC180" s="75">
        <f>CU179^3+CV179^3+CW179^3+CX179^3+CY179^3+CZ179^3+DA179^3+DB179^3+CU180^3+CV180^3+CW180^3+CX180^3+CY180^3+CZ180^3+DA180^3+DB180^3</f>
        <v>0</v>
      </c>
      <c r="DD180" s="76">
        <f t="shared" si="30"/>
        <v>0</v>
      </c>
      <c r="DE180" s="61"/>
      <c r="DF180" s="116"/>
      <c r="DG180" s="117"/>
      <c r="DH180" s="118"/>
      <c r="DI180" s="118"/>
      <c r="DJ180" s="117"/>
      <c r="DK180" s="117"/>
      <c r="DL180" s="118"/>
      <c r="DM180" s="118"/>
      <c r="DN180" s="117"/>
      <c r="DO180" s="117"/>
      <c r="DP180" s="118"/>
      <c r="DQ180" s="118"/>
      <c r="DR180" s="117"/>
      <c r="DS180" s="117"/>
      <c r="DT180" s="118"/>
      <c r="DU180" s="119"/>
      <c r="DV180" s="32"/>
      <c r="DW180" s="115"/>
      <c r="DY180" s="109"/>
      <c r="DZ180" s="58"/>
      <c r="EA180" s="7"/>
      <c r="EB180" s="8"/>
      <c r="EC180" s="8"/>
      <c r="ED180" s="8"/>
      <c r="EE180" s="8"/>
      <c r="EF180" s="8"/>
      <c r="EG180" s="8"/>
      <c r="EH180" s="8"/>
      <c r="EI180" s="8"/>
      <c r="EJ180" s="8"/>
      <c r="EK180" s="8"/>
      <c r="EL180" s="8"/>
      <c r="EM180" s="8"/>
      <c r="EN180" s="8"/>
      <c r="EO180" s="8"/>
      <c r="EP180" s="9"/>
      <c r="EQ180" s="75">
        <f>EI179^3+EJ179^3+EK179^3+EL179^3+EM179^3+EN179^3+EO179^3+EP179^3+EI180^3+EJ180^3+EK180^3+EL180^3+EM180^3+EN180^3+EO180^3+EP180^3</f>
        <v>0</v>
      </c>
      <c r="ER180" s="76">
        <f t="shared" si="31"/>
        <v>0</v>
      </c>
      <c r="ES180" s="61"/>
      <c r="ET180" s="116"/>
      <c r="EU180" s="117"/>
      <c r="EV180" s="117"/>
      <c r="EW180" s="117"/>
      <c r="EX180" s="117"/>
      <c r="EY180" s="117"/>
      <c r="EZ180" s="117"/>
      <c r="FA180" s="117"/>
      <c r="FB180" s="117"/>
      <c r="FC180" s="117"/>
      <c r="FD180" s="117"/>
      <c r="FE180" s="117"/>
      <c r="FF180" s="117"/>
      <c r="FG180" s="117"/>
      <c r="FH180" s="117"/>
      <c r="FI180" s="120"/>
      <c r="FJ180" s="32"/>
      <c r="FK180" s="115"/>
    </row>
    <row r="181" spans="1:167" x14ac:dyDescent="0.2">
      <c r="A181" s="32"/>
      <c r="B181" s="32"/>
      <c r="C181" s="32"/>
      <c r="D181" s="106" t="s">
        <v>184</v>
      </c>
      <c r="E181" s="107" t="s">
        <v>207</v>
      </c>
      <c r="F181" s="108">
        <f>B4+(167*B6)</f>
        <v>168</v>
      </c>
      <c r="G181" s="104"/>
      <c r="H181" s="43"/>
      <c r="I181" s="109"/>
      <c r="J181" s="58"/>
      <c r="K181" s="121">
        <f>K165^3+K166^3+K167^3+K168^3+K169^3+K170^3+K171^3+K172^3+L165^3+L166^3+L167^3+L168^3+L169^3+L170^3+L171^3+L172^3</f>
        <v>0</v>
      </c>
      <c r="L181" s="122">
        <f>K180^3+K179^3+K178^3+K177^3+K176^3+K175^3+K174^3+K173^3+L180^3+L179^3+L178^3+L177^3+L176^3+L175^3+L174^3+L173^3</f>
        <v>0</v>
      </c>
      <c r="M181" s="122">
        <f>M165^3+M166^3+M167^3+M168^3+M169^3+M170^3+M171^3+M172^3+N165^3+N166^3+N167^3+N168^3+N169^3+N170^3+N171^3+N172^3</f>
        <v>0</v>
      </c>
      <c r="N181" s="122">
        <f>M180^3+M179^3+M178^3+M177^3+M176^3+M175^3+M174^3+M173^3+N180^3+N179^3+N178^3+N177^3+N176^3+N175^3+N174^3+N173^3</f>
        <v>0</v>
      </c>
      <c r="O181" s="122">
        <f>O165^3+O166^3+O167^3+O168^3+O169^3+O170^3+O171^3+O172^3+P165^3+P166^3+P167^3+P168^3+P169^3+P170^3+P171^3+P172^3</f>
        <v>0</v>
      </c>
      <c r="P181" s="122">
        <f>O180^3+O179^3+O178^3+O177^3+O176^3+O175^3+O174^3+O173^3+P180^3+P179^3+P178^3+P177^3+P176^3+P175^3+P174^3+P173^3</f>
        <v>0</v>
      </c>
      <c r="Q181" s="122">
        <f>Q165^3+Q166^3+Q167^3+Q168^3+Q169^3+Q170^3+Q171^3+Q172^3+R165^3+R166^3+R167^3+R168^3+R169^3+R170^3+R171^3+R172^3</f>
        <v>0</v>
      </c>
      <c r="R181" s="122">
        <f>Q180^3+Q179^3+Q178^3+Q177^3+Q176^3+Q175^3+Q174^3+Q173^3+R180^3+R179^3+R178^3+R177^3+R176^3+R175^3+R174^3+R173^3</f>
        <v>0</v>
      </c>
      <c r="S181" s="122">
        <f>S165^3+S166^3+S167^3+S168^3+S169^3+S170^3+S171^3+S172^3+T165^3+T166^3+T167^3+T168^3+T169^3+T170^3+T171^3+T172^3</f>
        <v>0</v>
      </c>
      <c r="T181" s="122">
        <f>S180^3+S179^3+S178^3+S177^3+S176^3+S175^3+S174^3+S173^3+T180^3+T179^3+T178^3+T177^3+T176^3+T175^3+T174^3+T173^3</f>
        <v>0</v>
      </c>
      <c r="U181" s="122">
        <f>U165^3+U166^3+U167^3+U168^3+U169^3+U170^3+U171^3+U172^3+V165^3+V166^3+V167^3+V168^3+V169^3+V170^3+V171^3+V172^3</f>
        <v>0</v>
      </c>
      <c r="V181" s="122">
        <f>U180^3+U179^3+U178^3+U177^3+U176^3+U175^3+U174^3+U173^3+V180^3+V179^3+V178^3+V177^3+V176^3+V175^3+V174^3+V173^3</f>
        <v>0</v>
      </c>
      <c r="W181" s="122">
        <f>W165^3+W166^3+W167^3+W168^3+W169^3+W170^3+W171^3+W172^3+X165^3+X166^3+X167^3+X168^3+X169^3+X170^3+X171^3+X172^3</f>
        <v>0</v>
      </c>
      <c r="X181" s="122">
        <f>W180^3+W179^3+W178^3+W177^3+W176^3+W175^3+W174^3+W173^3+X180^3+X179^3+X178^3+X177^3+X176^3+X175^3+X174^3+X173^3</f>
        <v>0</v>
      </c>
      <c r="Y181" s="122">
        <f>Y165^3+Y166^3+Y167^3+Y168^3+Y169^3+Y170^3+Y171^3+Y172^3+Z165^3+Z166^3+Z167^3+Z168^3+Z169^3+Z170^3+Z171^3+Z172^3</f>
        <v>0</v>
      </c>
      <c r="Z181" s="122">
        <f>Y180^3+Y179^3+Y178^3+Y177^3+Y176^3+Y175^3+Y174^3+Y173^3+Z180^3+Z179^3+Z178^3+Z177^3+Z176^3+Z175^3+Z174^3+Z173^3</f>
        <v>0</v>
      </c>
      <c r="AA181" s="124">
        <f>SUMSQ(K165,L166,M167,N168,O169,P170,Q171,R172,S173,T174,U175,V176,W177,X178,Y179,Z180)</f>
        <v>0</v>
      </c>
      <c r="AB181" s="125">
        <f>SUMSQ(K173,L174,M175,N176,O177,P178,Q179,R180,S165,T166,U167,V168,W169,X170,Y171,Z172)</f>
        <v>0</v>
      </c>
      <c r="AC181" s="52"/>
      <c r="AD181" s="126"/>
      <c r="AE181" s="126"/>
      <c r="AF181" s="126"/>
      <c r="AG181" s="126"/>
      <c r="AH181" s="126"/>
      <c r="AI181" s="126"/>
      <c r="AJ181" s="126"/>
      <c r="AK181" s="126"/>
      <c r="AL181" s="126"/>
      <c r="AM181" s="126"/>
      <c r="AN181" s="126"/>
      <c r="AO181" s="126"/>
      <c r="AP181" s="126"/>
      <c r="AQ181" s="126"/>
      <c r="AR181" s="126"/>
      <c r="AS181" s="126"/>
      <c r="AT181" s="32"/>
      <c r="AU181" s="115"/>
      <c r="AW181" s="109"/>
      <c r="AX181" s="58"/>
      <c r="AY181" s="121">
        <f>AY165^3+AY166^3+AY167^3+AY168^3+AY169^3+AY170^3+AY171^3+AY172^3+AZ165^3+AZ166^3+AZ167^3+AZ168^3+AZ169^3+AZ170^3+AZ171^3+AZ172^3</f>
        <v>0</v>
      </c>
      <c r="AZ181" s="122">
        <f>AY180^3+AY179^3+AY178^3+AY177^3+AY176^3+AY175^3+AY174^3+AY173^3+AZ180^3+AZ179^3+AZ178^3+AZ177^3+AZ176^3+AZ175^3+AZ174^3+AZ173^3</f>
        <v>0</v>
      </c>
      <c r="BA181" s="122">
        <f>BA165^3+BA166^3+BA167^3+BA168^3+BA169^3+BA170^3+BA171^3+BA172^3+BB165^3+BB166^3+BB167^3+BB168^3+BB169^3+BB170^3+BB171^3+BB172^3</f>
        <v>0</v>
      </c>
      <c r="BB181" s="122">
        <f>BA180^3+BA179^3+BA178^3+BA177^3+BA176^3+BA175^3+BA174^3+BA173^3+BB180^3+BB179^3+BB178^3+BB177^3+BB176^3+BB175^3+BB174^3+BB173^3</f>
        <v>0</v>
      </c>
      <c r="BC181" s="122">
        <f>BC165^3+BC166^3+BC167^3+BC168^3+BC169^3+BC170^3+BC171^3+BC172^3+BD165^3+BD166^3+BD167^3+BD168^3+BD169^3+BD170^3+BD171^3+BD172^3</f>
        <v>0</v>
      </c>
      <c r="BD181" s="122">
        <f>BC180^3+BC179^3+BC178^3+BC177^3+BC176^3+BC175^3+BC174^3+BC173^3+BD180^3+BD179^3+BD178^3+BD177^3+BD176^3+BD175^3+BD174^3+BD173^3</f>
        <v>0</v>
      </c>
      <c r="BE181" s="122">
        <f>BE165^3+BE166^3+BE167^3+BE168^3+BE169^3+BE170^3+BE171^3+BE172^3+BF165^3+BF166^3+BF167^3+BF168^3+BF169^3+BF170^3+BF171^3+BF172^3</f>
        <v>0</v>
      </c>
      <c r="BF181" s="122">
        <f>BE180^3+BE179^3+BE178^3+BE177^3+BE176^3+BE175^3+BE174^3+BE173^3+BF180^3+BF179^3+BF178^3+BF177^3+BF176^3+BF175^3+BF174^3+BF173^3</f>
        <v>0</v>
      </c>
      <c r="BG181" s="122">
        <f>BG165^3+BG166^3+BG167^3+BG168^3+BG169^3+BG170^3+BG171^3+BG172^3+BH165^3+BH166^3+BH167^3+BH168^3+BH169^3+BH170^3+BH171^3+BH172^3</f>
        <v>0</v>
      </c>
      <c r="BH181" s="122">
        <f>BG180^3+BG179^3+BG178^3+BG177^3+BG176^3+BG175^3+BG174^3+BG173^3+BH180^3+BH179^3+BH178^3+BH177^3+BH176^3+BH175^3+BH174^3+BH173^3</f>
        <v>0</v>
      </c>
      <c r="BI181" s="122">
        <f>BI165^3+BI166^3+BI167^3+BI168^3+BI169^3+BI170^3+BI171^3+BI172^3+BJ165^3+BJ166^3+BJ167^3+BJ168^3+BJ169^3+BJ170^3+BJ171^3+BJ172^3</f>
        <v>0</v>
      </c>
      <c r="BJ181" s="122">
        <f>BI180^3+BI179^3+BI178^3+BI177^3+BI176^3+BI175^3+BI174^3+BI173^3+BJ180^3+BJ179^3+BJ178^3+BJ177^3+BJ176^3+BJ175^3+BJ174^3+BJ173^3</f>
        <v>0</v>
      </c>
      <c r="BK181" s="122">
        <f>BK165^3+BK166^3+BK167^3+BK168^3+BK169^3+BK170^3+BK171^3+BK172^3+BL165^3+BL166^3+BL167^3+BL168^3+BL169^3+BL170^3+BL171^3+BL172^3</f>
        <v>0</v>
      </c>
      <c r="BL181" s="122">
        <f>BK180^3+BK179^3+BK178^3+BK177^3+BK176^3+BK175^3+BK174^3+BK173^3+BL180^3+BL179^3+BL178^3+BL177^3+BL176^3+BL175^3+BL174^3+BL173^3</f>
        <v>0</v>
      </c>
      <c r="BM181" s="122">
        <f>BM165^3+BM166^3+BM167^3+BM168^3+BM169^3+BM170^3+BM171^3+BM172^3+BN165^3+BN166^3+BN167^3+BN168^3+BN169^3+BN170^3+BN171^3+BN172^3</f>
        <v>0</v>
      </c>
      <c r="BN181" s="123">
        <f>BM180^3+BM179^3+BM178^3+BM177^3+BM176^3+BM175^3+BM174^3+BM173^3+BN180^3+BN179^3+BN178^3+BN177^3+BN176^3+BN175^3+BN174^3+BN173^3</f>
        <v>0</v>
      </c>
      <c r="BO181" s="124">
        <f>SUMSQ(AY165,AZ166,BA167,BB168,BC169,BD170,BE171,BF172,BG173,BH174,BI175,BJ176,BK177,BL178,BM179,BN180)</f>
        <v>0</v>
      </c>
      <c r="BP181" s="125">
        <f>SUMSQ(AY173,AZ174,BA175,BB176,BC177,BD178,BE179,BF180,BG165,BH166,BI167,BJ168,BK169,BL170,BM171,BN172)</f>
        <v>0</v>
      </c>
      <c r="BQ181" s="52"/>
      <c r="BR181" s="126"/>
      <c r="BS181" s="126"/>
      <c r="BT181" s="126"/>
      <c r="BU181" s="126"/>
      <c r="BV181" s="126"/>
      <c r="BW181" s="126"/>
      <c r="BX181" s="126"/>
      <c r="BY181" s="126"/>
      <c r="BZ181" s="126"/>
      <c r="CA181" s="126"/>
      <c r="CB181" s="126"/>
      <c r="CC181" s="126"/>
      <c r="CD181" s="126"/>
      <c r="CE181" s="126"/>
      <c r="CF181" s="126"/>
      <c r="CG181" s="126"/>
      <c r="CH181" s="32"/>
      <c r="CI181" s="115"/>
      <c r="CJ181" s="144"/>
      <c r="CK181" s="109"/>
      <c r="CL181" s="58"/>
      <c r="CM181" s="121">
        <f>CM165^3+CM166^3+CM167^3+CM168^3+CM169^3+CM170^3+CM171^3+CM172^3+CN165^3+CN166^3+CN167^3+CN168^3+CN169^3+CN170^3+CN171^3+CN172^3</f>
        <v>0</v>
      </c>
      <c r="CN181" s="122">
        <f>CM180^3+CM179^3+CM178^3+CM177^3+CM176^3+CM175^3+CM174^3+CM173^3+CN180^3+CN179^3+CN178^3+CN177^3+CN176^3+CN175^3+CN174^3+CN173^3</f>
        <v>0</v>
      </c>
      <c r="CO181" s="122">
        <f>CO165^3+CO166^3+CO167^3+CO168^3+CO169^3+CO170^3+CO171^3+CO172^3+CP165^3+CP166^3+CP167^3+CP168^3+CP169^3+CP170^3+CP171^3+CP172^3</f>
        <v>0</v>
      </c>
      <c r="CP181" s="122">
        <f>CO180^3+CO179^3+CO178^3+CO177^3+CO176^3+CO175^3+CO174^3+CO173^3+CP180^3+CP179^3+CP178^3+CP177^3+CP176^3+CP175^3+CP174^3+CP173^3</f>
        <v>0</v>
      </c>
      <c r="CQ181" s="122">
        <f>CQ165^3+CQ166^3+CQ167^3+CQ168^3+CQ169^3+CQ170^3+CQ171^3+CQ172^3+CR165^3+CR166^3+CR167^3+CR168^3+CR169^3+CR170^3+CR171^3+CR172^3</f>
        <v>0</v>
      </c>
      <c r="CR181" s="122">
        <f>CQ180^3+CQ179^3+CQ178^3+CQ177^3+CQ176^3+CQ175^3+CQ174^3+CQ173^3+CR180^3+CR179^3+CR178^3+CR177^3+CR176^3+CR175^3+CR174^3+CR173^3</f>
        <v>0</v>
      </c>
      <c r="CS181" s="122">
        <f>CS165^3+CS166^3+CS167^3+CS168^3+CS169^3+CS170^3+CS171^3+CS172^3+CT165^3+CT166^3+CT167^3+CT168^3+CT169^3+CT170^3+CT171^3+CT172^3</f>
        <v>0</v>
      </c>
      <c r="CT181" s="122">
        <f>CS180^3+CS179^3+CS178^3+CS177^3+CS176^3+CS175^3+CS174^3+CS173^3+CT180^3+CT179^3+CT178^3+CT177^3+CT176^3+CT175^3+CT174^3+CT173^3</f>
        <v>0</v>
      </c>
      <c r="CU181" s="122">
        <f>CU165^3+CU166^3+CU167^3+CU168^3+CU169^3+CU170^3+CU171^3+CU172^3+CV165^3+CV166^3+CV167^3+CV168^3+CV169^3+CV170^3+CV171^3+CV172^3</f>
        <v>0</v>
      </c>
      <c r="CV181" s="122">
        <f>CU180^3+CU179^3+CU178^3+CU177^3+CU176^3+CU175^3+CU174^3+CU173^3+CV180^3+CV179^3+CV178^3+CV177^3+CV176^3+CV175^3+CV174^3+CV173^3</f>
        <v>0</v>
      </c>
      <c r="CW181" s="122">
        <f>CW165^3+CW166^3+CW167^3+CW168^3+CW169^3+CW170^3+CW171^3+CW172^3+CX165^3+CX166^3+CX167^3+CX168^3+CX169^3+CX170^3+CX171^3+CX172^3</f>
        <v>0</v>
      </c>
      <c r="CX181" s="122">
        <f>CW180^3+CW179^3+CW178^3+CW177^3+CW176^3+CW175^3+CW174^3+CW173^3+CX180^3+CX179^3+CX178^3+CX177^3+CX176^3+CX175^3+CX174^3+CX173^3</f>
        <v>0</v>
      </c>
      <c r="CY181" s="122">
        <f>CY165^3+CY166^3+CY167^3+CY168^3+CY169^3+CY170^3+CY171^3+CY172^3+CZ165^3+CZ166^3+CZ167^3+CZ168^3+CZ169^3+CZ170^3+CZ171^3+CZ172^3</f>
        <v>0</v>
      </c>
      <c r="CZ181" s="122">
        <f>CY180^3+CY179^3+CY178^3+CY177^3+CY176^3+CY175^3+CY174^3+CY173^3+CZ180^3+CZ179^3+CZ178^3+CZ177^3+CZ176^3+CZ175^3+CZ174^3+CZ173^3</f>
        <v>0</v>
      </c>
      <c r="DA181" s="122">
        <f>DA165^3+DA166^3+DA167^3+DA168^3+DA169^3+DA170^3+DA171^3+DA172^3+DB165^3+DB166^3+DB167^3+DB168^3+DB169^3+DB170^3+DB171^3+DB172^3</f>
        <v>0</v>
      </c>
      <c r="DB181" s="123">
        <f>DA180^3+DA179^3+DA178^3+DA177^3+DA176^3+DA175^3+DA174^3+DA173^3+DB180^3+DB179^3+DB178^3+DB177^3+DB176^3+DB175^3+DB174^3+DB173^3</f>
        <v>0</v>
      </c>
      <c r="DC181" s="124">
        <f>SUMSQ(CM165,CN166,CO167,CP168,CQ169,CR170,CS171,CT172,CU173,CV174,CW175,CX176,CY177,CZ178,DA179,DB180)</f>
        <v>0</v>
      </c>
      <c r="DD181" s="125">
        <f>SUMSQ(CM173,CN174,CO175,CP176,CQ177,CR178,CS179,CT180,CU165,CV166,CW167,CX168,CY169,CZ170,DA171,DB172)</f>
        <v>0</v>
      </c>
      <c r="DE181" s="52"/>
      <c r="DF181" s="126"/>
      <c r="DG181" s="126"/>
      <c r="DH181" s="126"/>
      <c r="DI181" s="126"/>
      <c r="DJ181" s="126"/>
      <c r="DK181" s="126"/>
      <c r="DL181" s="126"/>
      <c r="DM181" s="126"/>
      <c r="DN181" s="126"/>
      <c r="DO181" s="126"/>
      <c r="DP181" s="126"/>
      <c r="DQ181" s="126"/>
      <c r="DR181" s="126"/>
      <c r="DS181" s="126"/>
      <c r="DT181" s="126"/>
      <c r="DU181" s="126"/>
      <c r="DV181" s="32"/>
      <c r="DW181" s="115"/>
      <c r="DY181" s="109"/>
      <c r="DZ181" s="58"/>
      <c r="EA181" s="121">
        <f>EA165^3+EA166^3+EA167^3+EA168^3+EA169^3+EA170^3+EA171^3+EA172^3+EB165^3+EB166^3+EB167^3+EB168^3+EB169^3+EB170^3+EB171^3+EB172^3</f>
        <v>0</v>
      </c>
      <c r="EB181" s="122">
        <f>EA180^3+EA179^3+EA178^3+EA177^3+EA176^3+EA175^3+EA174^3+EA173^3+EB180^3+EB179^3+EB178^3+EB177^3+EB176^3+EB175^3+EB174^3+EB173^3</f>
        <v>0</v>
      </c>
      <c r="EC181" s="122">
        <f>EC165^3+EC166^3+EC167^3+EC168^3+EC169^3+EC170^3+EC171^3+EC172^3+ED165^3+ED166^3+ED167^3+ED168^3+ED169^3+ED170^3+ED171^3+ED172^3</f>
        <v>0</v>
      </c>
      <c r="ED181" s="122">
        <f>EC180^3+EC179^3+EC178^3+EC177^3+EC176^3+EC175^3+EC174^3+EC173^3+ED180^3+ED179^3+ED178^3+ED177^3+ED176^3+ED175^3+ED174^3+ED173^3</f>
        <v>0</v>
      </c>
      <c r="EE181" s="122">
        <f>EE165^3+EE166^3+EE167^3+EE168^3+EE169^3+EE170^3+EE171^3+EE172^3+EF165^3+EF166^3+EF167^3+EF168^3+EF169^3+EF170^3+EF171^3+EF172^3</f>
        <v>0</v>
      </c>
      <c r="EF181" s="122">
        <f>EE180^3+EE179^3+EE178^3+EE177^3+EE176^3+EE175^3+EE174^3+EE173^3+EF180^3+EF179^3+EF178^3+EF177^3+EF176^3+EF175^3+EF174^3+EF173^3</f>
        <v>0</v>
      </c>
      <c r="EG181" s="122">
        <f>EG165^3+EG166^3+EG167^3+EG168^3+EG169^3+EG170^3+EG171^3+EG172^3+EH165^3+EH166^3+EH167^3+EH168^3+EH169^3+EH170^3+EH171^3+EH172^3</f>
        <v>0</v>
      </c>
      <c r="EH181" s="122">
        <f>EG180^3+EG179^3+EG178^3+EG177^3+EG176^3+EG175^3+EG174^3+EG173^3+EH180^3+EH179^3+EH178^3+EH177^3+EH176^3+EH175^3+EH174^3+EH173^3</f>
        <v>0</v>
      </c>
      <c r="EI181" s="122">
        <f>EI165^3+EI166^3+EI167^3+EI168^3+EI169^3+EI170^3+EI171^3+EI172^3+EJ165^3+EJ166^3+EJ167^3+EJ168^3+EJ169^3+EJ170^3+EJ171^3+EJ172^3</f>
        <v>0</v>
      </c>
      <c r="EJ181" s="122">
        <f>EI180^3+EI179^3+EI178^3+EI177^3+EI176^3+EI175^3+EI174^3+EI173^3+EJ180^3+EJ179^3+EJ178^3+EJ177^3+EJ176^3+EJ175^3+EJ174^3+EJ173^3</f>
        <v>0</v>
      </c>
      <c r="EK181" s="122">
        <f>EK165^3+EK166^3+EK167^3+EK168^3+EK169^3+EK170^3+EK171^3+EK172^3+EL165^3+EL166^3+EL167^3+EL168^3+EL169^3+EL170^3+EL171^3+EL172^3</f>
        <v>0</v>
      </c>
      <c r="EL181" s="122">
        <f>EK180^3+EK179^3+EK178^3+EK177^3+EK176^3+EK175^3+EK174^3+EK173^3+EL180^3+EL179^3+EL178^3+EL177^3+EL176^3+EL175^3+EL174^3+EL173^3</f>
        <v>0</v>
      </c>
      <c r="EM181" s="122">
        <f>EM165^3+EM166^3+EM167^3+EM168^3+EM169^3+EM170^3+EM171^3+EM172^3+EN165^3+EN166^3+EN167^3+EN168^3+EN169^3+EN170^3+EN171^3+EN172^3</f>
        <v>0</v>
      </c>
      <c r="EN181" s="122">
        <f>EM180^3+EM179^3+EM178^3+EM177^3+EM176^3+EM175^3+EM174^3+EM173^3+EN180^3+EN179^3+EN178^3+EN177^3+EN176^3+EN175^3+EN174^3+EN173^3</f>
        <v>0</v>
      </c>
      <c r="EO181" s="122">
        <f>EO165^3+EO166^3+EO167^3+EO168^3+EO169^3+EO170^3+EO171^3+EO172^3+EP165^3+EP166^3+EP167^3+EP168^3+EP169^3+EP170^3+EP171^3+EP172^3</f>
        <v>0</v>
      </c>
      <c r="EP181" s="123">
        <f>EO180^3+EO179^3+EO178^3+EO177^3+EO176^3+EO175^3+EO174^3+EO173^3+EP180^3+EP179^3+EP178^3+EP177^3+EP176^3+EP175^3+EP174^3+EP173^3</f>
        <v>0</v>
      </c>
      <c r="EQ181" s="124">
        <f>SUMSQ(EA165,EB166,EC167,ED168,EE169,EF170,EG171,EH172,EI173,EJ174,EK175,EL176,EM177,EN178,EO179,EP180)</f>
        <v>0</v>
      </c>
      <c r="ER181" s="125">
        <f>SUMSQ(EA173,EB174,EC175,ED176,EE177,EF178,EG179,EH180,EI165,EJ166,EK167,EL168,EM169,EN170,EO171,EP172)</f>
        <v>0</v>
      </c>
      <c r="ES181" s="52"/>
      <c r="ET181" s="126"/>
      <c r="EU181" s="126"/>
      <c r="EV181" s="126"/>
      <c r="EW181" s="126"/>
      <c r="EX181" s="126"/>
      <c r="EY181" s="126"/>
      <c r="EZ181" s="126"/>
      <c r="FA181" s="126"/>
      <c r="FB181" s="126"/>
      <c r="FC181" s="126"/>
      <c r="FD181" s="126"/>
      <c r="FE181" s="126"/>
      <c r="FF181" s="126"/>
      <c r="FG181" s="126"/>
      <c r="FH181" s="126"/>
      <c r="FI181" s="126"/>
      <c r="FJ181" s="32"/>
      <c r="FK181" s="115"/>
    </row>
    <row r="182" spans="1:167" ht="13.5" thickBot="1" x14ac:dyDescent="0.25">
      <c r="A182" s="32"/>
      <c r="B182" s="32"/>
      <c r="C182" s="32"/>
      <c r="D182" s="106" t="s">
        <v>176</v>
      </c>
      <c r="E182" s="152" t="s">
        <v>207</v>
      </c>
      <c r="F182" s="153">
        <f>B4+(168*B6)</f>
        <v>169</v>
      </c>
      <c r="G182" s="104"/>
      <c r="H182" s="43"/>
      <c r="I182" s="109"/>
      <c r="J182" s="58"/>
      <c r="K182" s="148">
        <f>K165^3+L165^3+M165^3+N165^3+K166^3+L166^3+M166^3+N166^3+K167^3+L167^3+M167^3+N167^3+K168^3+L168^3+M168^3+N168^3</f>
        <v>0</v>
      </c>
      <c r="L182" s="149">
        <f>K169^3+L169^3+M169^3+N169^3+K170^3+L170^3+M170^3+N170^3+K171^3+L171^3+M171^3+N171^3+K172^3+L172^3+M172^3+N172^3</f>
        <v>0</v>
      </c>
      <c r="M182" s="149">
        <f>K173^3+L173^3+M173^3+N173^3+K174^3+L174^3+M174^3+N174^3+K175^3+L175^3+M175^3+N175^3+K176^3+L176^3+M176^3+N176^3</f>
        <v>0</v>
      </c>
      <c r="N182" s="149">
        <f>K177^3+L177^3+M177^3+N177^3+K178^3+L178^3+M178^3+N178^3+K179^3+L179^3+M179^3+N179^3+K180^3+L180^3+M180^3+N180^3</f>
        <v>0</v>
      </c>
      <c r="O182" s="149">
        <f>O165^3+P165^3+Q165^3+R165^3+O166^3+P166^3+Q166^3+R166^3+O167^3+P167^3+Q167^3+R167^3+O168^3+P168^3+Q168^3+R168^3</f>
        <v>0</v>
      </c>
      <c r="P182" s="149">
        <f>O169^3+P169^3+Q169^3+R169^3+O170^3+P170^3+Q170^3+R170^3+O171^3+P171^3+Q171^3+R171^3+O172^3+P172^3+Q172^3+R172^3</f>
        <v>0</v>
      </c>
      <c r="Q182" s="149">
        <f>O173^3+P173^3+Q173^3+R173^3+O174^3+P174^3+Q174^3+R174^3+O175^3+P175^3+Q175^3+R175^3+O176^3+P176^3+Q176^3+R176^3</f>
        <v>0</v>
      </c>
      <c r="R182" s="149">
        <f>O177^3+P177^3+Q177^3+R177^3+O178^3+P178^3+Q178^3+R178^3+O179^3+P179^3+Q179^3+R179^3+O180^3+P180^3+Q180^3+R180^3</f>
        <v>0</v>
      </c>
      <c r="S182" s="149">
        <f>S165^3+T165^3+U165^3+V165^3+S166^3+T166^3+U166^3+V166^3+S167^3+T167^3+U167^3+V167^3+S168^3+T168^3+U168^3+V168^3</f>
        <v>0</v>
      </c>
      <c r="T182" s="149">
        <f>S169^3+T169^3+U169^3+V169^3+S170^3+T170^3+U170^3+V170^3+S171^3+T171^3+U171^3+V171^3+S172^3+T172^3+U172^3+V172^3</f>
        <v>0</v>
      </c>
      <c r="U182" s="149">
        <f>S173^3+T173^3+U173^3+V173^3+S174^3+T174^3+U174^3+V174^3+S175^3+T175^3+U175^3+V175^3+S176^3+T176^3+U176^3+V176^3</f>
        <v>0</v>
      </c>
      <c r="V182" s="149">
        <f>S177^3+T177^3+U177^3+V177^3+S178^3+T178^3+U178^3+V178^3+S179^3+T179^3+U179^3+V179^3+S180^3+T180^3+U180^3+V180^3</f>
        <v>0</v>
      </c>
      <c r="W182" s="149">
        <f>W165^3+X165^3+Y165^3+Z165^3+W166^3+X166^3+Y166^3+Z166^3+W167^3+X167^3+Y167^3+Z167^3+W168^3+X168^3+Y168^3+Z168^3</f>
        <v>0</v>
      </c>
      <c r="X182" s="149">
        <f>W169^3+X169^3+Y169^3+Z169^3+W170^3+X170^3+Y170^3+Z170^3+W171^3+X171^3+Y171^3+Z171^3+W172^3+X172^3+Y172^3+Z172^3</f>
        <v>0</v>
      </c>
      <c r="Y182" s="149">
        <f>W173^3+X173^3+Y173^3+Z173^3+W174^3+X174^3+Y174^3+Z174^3+W175^3+X175^3+Y175^3+Z175^3+W176^3+X176^3+Y176^3+Z176^3</f>
        <v>0</v>
      </c>
      <c r="Z182" s="149">
        <f>W177^3+X177^3+Y177^3+Z177^3+W178^3+X178^3+Y178^3+Z178^3+W179^3+X179^3+Y179^3+Z179^3+W180^3+X180^3+Y180^3+Z180^3</f>
        <v>0</v>
      </c>
      <c r="AA182" s="129">
        <f>SUMSQ(K180,L179,M178,N177,O176,P175,Q174,R173,S172,T171,U170,V169,W168,X167,Y166,BN164,Z165)</f>
        <v>0</v>
      </c>
      <c r="AB182" s="130">
        <f>SUMSQ(K172,L171,M170,N169,O168,P167,Q166,R165,S180,T179,U178,V177,W176,X175,Y174,Z173)</f>
        <v>0</v>
      </c>
      <c r="AC182" s="32"/>
      <c r="AD182" s="131"/>
      <c r="AE182" s="131"/>
      <c r="AF182" s="131"/>
      <c r="AG182" s="131"/>
      <c r="AH182" s="131"/>
      <c r="AI182" s="131"/>
      <c r="AJ182" s="131"/>
      <c r="AK182" s="131"/>
      <c r="AL182" s="131"/>
      <c r="AM182" s="131"/>
      <c r="AN182" s="131"/>
      <c r="AO182" s="131"/>
      <c r="AP182" s="131"/>
      <c r="AQ182" s="131"/>
      <c r="AR182" s="131"/>
      <c r="AS182" s="131"/>
      <c r="AT182" s="32"/>
      <c r="AU182" s="115"/>
      <c r="AW182" s="109"/>
      <c r="AX182" s="58"/>
      <c r="AY182" s="127">
        <f>AY165^3+AZ165^3+BA165^3+BB165^3+AY166^3+AZ166^3+BA166^3+BB166^3+AY167^3+AZ167^3+BA167^3+BB167^3+AY168^3+AZ168^3+BA168^3+BB168^3</f>
        <v>0</v>
      </c>
      <c r="AZ182" s="128">
        <f>AY169^3+AZ169^3+BA169^3+BB169^3+AY170^3+AZ170^3+BA170^3+BB170^3+AY171^3+AZ171^3+BA171^3+BB171^3+AY172^3+AZ172^3+BA172^3+BB172^3</f>
        <v>0</v>
      </c>
      <c r="BA182" s="128">
        <f>AY173^3+AZ173^3+BA173^3+BB173^3+AY174^3+AZ174^3+BA174^3+BB174^3+AY175^3+AZ175^3+BA175^3+BB175^3+AY176^3+AZ176^3+BA176^3+BB176^3</f>
        <v>0</v>
      </c>
      <c r="BB182" s="128">
        <f>AY177^3+AZ177^3+BA177^3+BB177^3+AY178^3+AZ178^3+BA178^3+BB178^3+AY179^3+AZ179^3+BA179^3+BB179^3+AY180^3+AZ180^3+BA180^3+BB180^3</f>
        <v>0</v>
      </c>
      <c r="BC182" s="128">
        <f>BC165^3+BD165^3+BE165^3+BF165^3+BC166^3+BD166^3+BE166^3+BF166^3+BC167^3+BD167^3+BE167^3+BF167^3+BC168^3+BD168^3+BE168^3+BF168^3</f>
        <v>0</v>
      </c>
      <c r="BD182" s="128">
        <f>BC169^3+BD169^3+BE169^3+BF169^3+BC170^3+BD170^3+BE170^3+BF170^3+BC171^3+BD171^3+BE171^3+BF171^3+BC172^3+BD172^3+BE172^3+BF172^3</f>
        <v>0</v>
      </c>
      <c r="BE182" s="128">
        <f>BC173^3+BD173^3+BE173^3+BF173^3+BC174^3+BD174^3+BE174^3+BF174^3+BC175^3+BD175^3+BE175^3+BF175^3+BC176^3+BD176^3+BE176^3+BF176^3</f>
        <v>0</v>
      </c>
      <c r="BF182" s="128">
        <f>BC177^3+BD177^3+BE177^3+BF177^3+BC178^3+BD178^3+BE178^3+BF178^3+BC179^3+BD179^3+BE179^3+BF179^3+BC180^3+BD180^3+BE180^3+BF180^3</f>
        <v>0</v>
      </c>
      <c r="BG182" s="128">
        <f>BG165^3+BH165^3+BI165^3+BJ165^3+BG166^3+BH166^3+BI166^3+BJ166^3+BG167^3+BH167^3+BI167^3+BJ167^3+BG168^3+BH168^3+BI168^3+BJ168^3</f>
        <v>0</v>
      </c>
      <c r="BH182" s="128">
        <f>BG169^3+BH169^3+BI169^3+BJ169^3+BG170^3+BH170^3+BI170^3+BJ170^3+BG171^3+BH171^3+BI171^3+BJ171^3+BG172^3+BH172^3+BI172^3+BJ172^3</f>
        <v>0</v>
      </c>
      <c r="BI182" s="128">
        <f>BG173^3+BH173^3+BI173^3+BJ173^3+BG174^3+BH174^3+BI174^3+BJ174^3+BG175^3+BH175^3+BI175^3+BJ175^3+BG176^3+BH176^3+BI176^3+BJ176^3</f>
        <v>0</v>
      </c>
      <c r="BJ182" s="128">
        <f>BG177^3+BH177^3+BI177^3+BJ177^3+BG178^3+BH178^3+BI178^3+BJ178^3+BG179^3+BH179^3+BI179^3+BJ179^3+BG180^3+BH180^3+BI180^3+BJ180^3</f>
        <v>0</v>
      </c>
      <c r="BK182" s="128">
        <f>BK165^3+BL165^3+BM165^3+BN165^3+BK166^3+BL166^3+BM166^3+BN166^3+BK167^3+BL167^3+BM167^3+BN167^3+BK168^3+BL168^3+BM168^3+BN168^3</f>
        <v>0</v>
      </c>
      <c r="BL182" s="128">
        <f>BK169^3+BL169^3+BM169^3+BN169^3+BK170^3+BL170^3+BM170^3+BN170^3+BK171^3+BL171^3+BM171^3+BN171^3+BK172^3+BL172^3+BM172^3+BN172^3</f>
        <v>0</v>
      </c>
      <c r="BM182" s="128">
        <f>BK173^3+BL173^3+BM173^3+BN173^3+BK174^3+BL174^3+BM174^3+BN174^3+BK175^3+BL175^3+BM175^3+BN175^3+BK176^3+BL176^3+BM176^3+BN176^3</f>
        <v>0</v>
      </c>
      <c r="BN182" s="128">
        <f>BK177^3+BL177^3+BM177^3+BN177^3+BK178^3+BL178^3+BM178^3+BN178^3+BK179^3+BL179^3+BM179^3+BN179^3+BK180^3+BL180^3+BM180^3+BN180^3</f>
        <v>0</v>
      </c>
      <c r="BO182" s="129">
        <f>SUMSQ(AY180,AZ179,BA178,BB177,BC176,BD175,BE174,BF173,BG172,BH171,BI170,BJ169,BK168,BL167,BM166,DB164,BN165)</f>
        <v>0</v>
      </c>
      <c r="BP182" s="130">
        <f>SUMSQ(AY172,AZ171,BA170,BB169,BC168,BD167,BE166,BF165,BG180,BH179,BI178,BJ177,BK176,BL175,BM174,BN173)</f>
        <v>0</v>
      </c>
      <c r="BQ182" s="32"/>
      <c r="BR182" s="131"/>
      <c r="BS182" s="131"/>
      <c r="BT182" s="131"/>
      <c r="BU182" s="131"/>
      <c r="BV182" s="131"/>
      <c r="BW182" s="131"/>
      <c r="BX182" s="131"/>
      <c r="BY182" s="131"/>
      <c r="BZ182" s="131"/>
      <c r="CA182" s="131"/>
      <c r="CB182" s="131"/>
      <c r="CC182" s="131"/>
      <c r="CD182" s="131"/>
      <c r="CE182" s="131"/>
      <c r="CF182" s="131"/>
      <c r="CG182" s="131"/>
      <c r="CH182" s="32"/>
      <c r="CI182" s="115"/>
      <c r="CJ182" s="144"/>
      <c r="CK182" s="109"/>
      <c r="CL182" s="58"/>
      <c r="CM182" s="127">
        <f>CM165^3+CN165^3+CO165^3+CP165^3+CM166^3+CN166^3+CO166^3+CP166^3+CM167^3+CN167^3+CO167^3+CP167^3+CM168^3+CN168^3+CO168^3+CP168^3</f>
        <v>0</v>
      </c>
      <c r="CN182" s="128">
        <f>CM169^3+CN169^3+CO169^3+CP169^3+CM170^3+CN170^3+CO170^3+CP170^3+CM171^3+CN171^3+CO171^3+CP171^3+CM172^3+CN172^3+CO172^3+CP172^3</f>
        <v>0</v>
      </c>
      <c r="CO182" s="128">
        <f>CM173^3+CN173^3+CO173^3+CP173^3+CM174^3+CN174^3+CO174^3+CP174^3+CM175^3+CN175^3+CO175^3+CP175^3+CM176^3+CN176^3+CO176^3+CP176^3</f>
        <v>0</v>
      </c>
      <c r="CP182" s="128">
        <f>CM177^3+CN177^3+CO177^3+CP177^3+CM178^3+CN178^3+CO178^3+CP178^3+CM179^3+CN179^3+CO179^3+CP179^3+CM180^3+CN180^3+CO180^3+CP180^3</f>
        <v>0</v>
      </c>
      <c r="CQ182" s="128">
        <f>CQ165^3+CR165^3+CS165^3+CT165^3+CQ166^3+CR166^3+CS166^3+CT166^3+CQ167^3+CR167^3+CS167^3+CT167^3+CQ168^3+CR168^3+CS168^3+CT168^3</f>
        <v>0</v>
      </c>
      <c r="CR182" s="128">
        <f>CQ169^3+CR169^3+CS169^3+CT169^3+CQ170^3+CR170^3+CS170^3+CT170^3+CQ171^3+CR171^3+CS171^3+CT171^3+CQ172^3+CR172^3+CS172^3+CT172^3</f>
        <v>0</v>
      </c>
      <c r="CS182" s="128">
        <f>CQ173^3+CR173^3+CS173^3+CT173^3+CQ174^3+CR174^3+CS174^3+CT174^3+CQ175^3+CR175^3+CS175^3+CT175^3+CQ176^3+CR176^3+CS176^3+CT176^3</f>
        <v>0</v>
      </c>
      <c r="CT182" s="128">
        <f>CQ177^3+CR177^3+CS177^3+CT177^3+CQ178^3+CR178^3+CS178^3+CT178^3+CQ179^3+CR179^3+CS179^3+CT179^3+CQ180^3+CR180^3+CS180^3+CT180^3</f>
        <v>0</v>
      </c>
      <c r="CU182" s="128">
        <f>CU165^3+CV165^3+CW165^3+CX165^3+CU166^3+CV166^3+CW166^3+CX166^3+CU167^3+CV167^3+CW167^3+CX167^3+CU168^3+CV168^3+CW168^3+CX168^3</f>
        <v>0</v>
      </c>
      <c r="CV182" s="128">
        <f>CU169^3+CV169^3+CW169^3+CX169^3+CU170^3+CV170^3+CW170^3+CX170^3+CU171^3+CV171^3+CW171^3+CX171^3+CU172^3+CV172^3+CW172^3+CX172^3</f>
        <v>0</v>
      </c>
      <c r="CW182" s="128">
        <f>CU173^3+CV173^3+CW173^3+CX173^3+CU174^3+CV174^3+CW174^3+CX174^3+CU175^3+CV175^3+CW175^3+CX175^3+CU176^3+CV176^3+CW176^3+CX176^3</f>
        <v>0</v>
      </c>
      <c r="CX182" s="128">
        <f>CU177^3+CV177^3+CW177^3+CX177^3+CU178^3+CV178^3+CW178^3+CX178^3+CU179^3+CV179^3+CW179^3+CX179^3+CU180^3+CV180^3+CW180^3+CX180^3</f>
        <v>0</v>
      </c>
      <c r="CY182" s="128">
        <f>CY165^3+CZ165^3+DA165^3+DB165^3+CY166^3+CZ166^3+DA166^3+DB166^3+CY167^3+CZ167^3+DA167^3+DB167^3+CY168^3+CZ168^3+DA168^3+DB168^3</f>
        <v>0</v>
      </c>
      <c r="CZ182" s="128">
        <f>CY169^3+CZ169^3+DA169^3+DB169^3+CY170^3+CZ170^3+DA170^3+DB170^3+CY171^3+CZ171^3+DA171^3+DB171^3+CY172^3+CZ172^3+DA172^3+DB172^3</f>
        <v>0</v>
      </c>
      <c r="DA182" s="128">
        <f>CY173^3+CZ173^3+DA173^3+DB173^3+CY174^3+CZ174^3+DA174^3+DB174^3+CY175^3+CZ175^3+DA175^3+DB175^3+CY176^3+CZ176^3+DA176^3+DB176^3</f>
        <v>0</v>
      </c>
      <c r="DB182" s="128">
        <f>CY177^3+CZ177^3+DA177^3+DB177^3+CY178^3+CZ178^3+DA178^3+DB178^3+CY179^3+CZ179^3+DA179^3+DB179^3+CY180^3+CZ180^3+DA180^3+DB180^3</f>
        <v>0</v>
      </c>
      <c r="DC182" s="129">
        <f>SUMSQ(CM180,CN179,CO178,CP177,CQ176,CR175,CS174,CT173,CU172,CV171,CW170,CX169,CY168,CZ167,DA166,EP164,DB165)</f>
        <v>0</v>
      </c>
      <c r="DD182" s="130">
        <f>SUMSQ(CM172,CN171,CO170,CP169,CQ168,CR167,CS166,CT165,CU180,CV179,CW178,CX177,CY176,CZ175,DA174,DB173)</f>
        <v>0</v>
      </c>
      <c r="DE182" s="32"/>
      <c r="DF182" s="131"/>
      <c r="DG182" s="131"/>
      <c r="DH182" s="131"/>
      <c r="DI182" s="131"/>
      <c r="DJ182" s="131"/>
      <c r="DK182" s="131"/>
      <c r="DL182" s="131"/>
      <c r="DM182" s="131"/>
      <c r="DN182" s="131"/>
      <c r="DO182" s="131"/>
      <c r="DP182" s="131"/>
      <c r="DQ182" s="131"/>
      <c r="DR182" s="131"/>
      <c r="DS182" s="131"/>
      <c r="DT182" s="131"/>
      <c r="DU182" s="131"/>
      <c r="DV182" s="32"/>
      <c r="DW182" s="115"/>
      <c r="DY182" s="109"/>
      <c r="DZ182" s="58"/>
      <c r="EA182" s="127">
        <f>EA165^3+EB165^3+EC165^3+ED165^3+EA166^3+EB166^3+EC166^3+ED166^3+EA167^3+EB167^3+EC167^3+ED167^3+EA168^3+EB168^3+EC168^3+ED168^3</f>
        <v>0</v>
      </c>
      <c r="EB182" s="128">
        <f>EA169^3+EB169^3+EC169^3+ED169^3+EA170^3+EB170^3+EC170^3+ED170^3+EA171^3+EB171^3+EC171^3+ED171^3+EA172^3+EB172^3+EC172^3+ED172^3</f>
        <v>0</v>
      </c>
      <c r="EC182" s="128">
        <f>EA173^3+EB173^3+EC173^3+ED173^3+EA174^3+EB174^3+EC174^3+ED174^3+EA175^3+EB175^3+EC175^3+ED175^3+EA176^3+EB176^3+EC176^3+ED176^3</f>
        <v>0</v>
      </c>
      <c r="ED182" s="128">
        <f>EA177^3+EB177^3+EC177^3+ED177^3+EA178^3+EB178^3+EC178^3+ED178^3+EA179^3+EB179^3+EC179^3+ED179^3+EA180^3+EB180^3+EC180^3+ED180^3</f>
        <v>0</v>
      </c>
      <c r="EE182" s="128">
        <f>EE165^3+EF165^3+EG165^3+EH165^3+EE166^3+EF166^3+EG166^3+EH166^3+EE167^3+EF167^3+EG167^3+EH167^3+EE168^3+EF168^3+EG168^3+EH168^3</f>
        <v>0</v>
      </c>
      <c r="EF182" s="128">
        <f>EE169^3+EF169^3+EG169^3+EH169^3+EE170^3+EF170^3+EG170^3+EH170^3+EE171^3+EF171^3+EG171^3+EH171^3+EE172^3+EF172^3+EG172^3+EH172^3</f>
        <v>0</v>
      </c>
      <c r="EG182" s="128">
        <f>EE173^3+EF173^3+EG173^3+EH173^3+EE174^3+EF174^3+EG174^3+EH174^3+EE175^3+EF175^3+EG175^3+EH175^3+EE176^3+EF176^3+EG176^3+EH176^3</f>
        <v>0</v>
      </c>
      <c r="EH182" s="128">
        <f>EE177^3+EF177^3+EG177^3+EH177^3+EE178^3+EF178^3+EG178^3+EH178^3+EE179^3+EF179^3+EG179^3+EH179^3+EE180^3+EF180^3+EG180^3+EH180^3</f>
        <v>0</v>
      </c>
      <c r="EI182" s="128">
        <f>EI165^3+EJ165^3+EK165^3+EL165^3+EI166^3+EJ166^3+EK166^3+EL166^3+EI167^3+EJ167^3+EK167^3+EL167^3+EI168^3+EJ168^3+EK168^3+EL168^3</f>
        <v>0</v>
      </c>
      <c r="EJ182" s="128">
        <f>EI169^3+EJ169^3+EK169^3+EL169^3+EI170^3+EJ170^3+EK170^3+EL170^3+EI171^3+EJ171^3+EK171^3+EL171^3+EI172^3+EJ172^3+EK172^3+EL172^3</f>
        <v>0</v>
      </c>
      <c r="EK182" s="128">
        <f>EI173^3+EJ173^3+EK173^3+EL173^3+EI174^3+EJ174^3+EK174^3+EL174^3+EI175^3+EJ175^3+EK175^3+EL175^3+EI176^3+EJ176^3+EK176^3+EL176^3</f>
        <v>0</v>
      </c>
      <c r="EL182" s="128">
        <f>EI177^3+EJ177^3+EK177^3+EL177^3+EI178^3+EJ178^3+EK178^3+EL178^3+EI179^3+EJ179^3+EK179^3+EL179^3+EI180^3+EJ180^3+EK180^3+EL180^3</f>
        <v>0</v>
      </c>
      <c r="EM182" s="128">
        <f>EM165^3+EN165^3+EO165^3+EP165^3+EM166^3+EN166^3+EO166^3+EP166^3+EM167^3+EN167^3+EO167^3+EP167^3+EM168^3+EN168^3+EO168^3+EP168^3</f>
        <v>0</v>
      </c>
      <c r="EN182" s="128">
        <f>EM169^3+EN169^3+EO169^3+EP169^3+EM170^3+EN170^3+EO170^3+EP170^3+EM171^3+EN171^3+EO171^3+EP171^3+EM172^3+EN172^3+EO172^3+EP172^3</f>
        <v>0</v>
      </c>
      <c r="EO182" s="128">
        <f>EM173^3+EN173^3+EO173^3+EP173^3+EM174^3+EN174^3+EO174^3+EP174^3+EM175^3+EN175^3+EO175^3+EP175^3+EM176^3+EN176^3+EO176^3+EP176^3</f>
        <v>0</v>
      </c>
      <c r="EP182" s="128">
        <f>EM177^3+EN177^3+EO177^3+EP177^3+EM178^3+EN178^3+EO178^3+EP178^3+EM179^3+EN179^3+EO179^3+EP179^3+EM180^3+EN180^3+EO180^3+EP180^3</f>
        <v>0</v>
      </c>
      <c r="EQ182" s="129">
        <f>SUMSQ(EA180,EB179,EC178,ED177,EE176,EF175,EG174,EH173,EI172,EJ171,EK170,EL169,EM168,EN167,EO166,GD164,EP165)</f>
        <v>0</v>
      </c>
      <c r="ER182" s="130">
        <f>SUMSQ(EA172,EB171,EC170,ED169,EE168,EF167,EG166,EH165,EI180,EJ179,EK178,EL177,EM176,EN175,EO174,EP173)</f>
        <v>0</v>
      </c>
      <c r="ES182" s="32"/>
      <c r="ET182" s="131"/>
      <c r="EU182" s="131"/>
      <c r="EV182" s="131"/>
      <c r="EW182" s="131"/>
      <c r="EX182" s="131"/>
      <c r="EY182" s="131"/>
      <c r="EZ182" s="131"/>
      <c r="FA182" s="131"/>
      <c r="FB182" s="131"/>
      <c r="FC182" s="131"/>
      <c r="FD182" s="131"/>
      <c r="FE182" s="131"/>
      <c r="FF182" s="131"/>
      <c r="FG182" s="131"/>
      <c r="FH182" s="131"/>
      <c r="FI182" s="131"/>
      <c r="FJ182" s="32"/>
      <c r="FK182" s="115"/>
    </row>
    <row r="183" spans="1:167" ht="13.5" thickBot="1" x14ac:dyDescent="0.25">
      <c r="A183" s="32"/>
      <c r="B183" s="32"/>
      <c r="C183" s="32"/>
      <c r="D183" s="106" t="s">
        <v>32</v>
      </c>
      <c r="E183" s="107" t="s">
        <v>207</v>
      </c>
      <c r="F183" s="108">
        <f>B4+(169*B6)</f>
        <v>170</v>
      </c>
      <c r="G183" s="104"/>
      <c r="H183" s="43"/>
      <c r="I183" s="109"/>
      <c r="J183" s="58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137"/>
      <c r="AB183" s="137"/>
      <c r="AC183" s="32" t="s">
        <v>0</v>
      </c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32"/>
      <c r="AU183" s="115"/>
      <c r="AW183" s="109"/>
      <c r="AX183" s="58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  <c r="BN183" s="46"/>
      <c r="BO183" s="137"/>
      <c r="BP183" s="137"/>
      <c r="BQ183" s="32" t="s">
        <v>0</v>
      </c>
      <c r="BR183" s="135"/>
      <c r="BS183" s="135"/>
      <c r="BT183" s="135"/>
      <c r="BU183" s="135"/>
      <c r="BV183" s="135"/>
      <c r="BW183" s="135"/>
      <c r="BX183" s="135"/>
      <c r="BY183" s="135"/>
      <c r="BZ183" s="135"/>
      <c r="CA183" s="135"/>
      <c r="CB183" s="135"/>
      <c r="CC183" s="135"/>
      <c r="CD183" s="135"/>
      <c r="CE183" s="135"/>
      <c r="CF183" s="135"/>
      <c r="CG183" s="135"/>
      <c r="CH183" s="32"/>
      <c r="CI183" s="115"/>
      <c r="CJ183" s="144"/>
      <c r="CK183" s="109"/>
      <c r="CL183" s="58"/>
      <c r="CM183" s="46"/>
      <c r="CN183" s="46"/>
      <c r="CO183" s="46"/>
      <c r="CP183" s="46"/>
      <c r="CQ183" s="46"/>
      <c r="CR183" s="46"/>
      <c r="CS183" s="46"/>
      <c r="CT183" s="46"/>
      <c r="CU183" s="46"/>
      <c r="CV183" s="46"/>
      <c r="CW183" s="46"/>
      <c r="CX183" s="46"/>
      <c r="CY183" s="46"/>
      <c r="CZ183" s="46"/>
      <c r="DA183" s="46"/>
      <c r="DB183" s="46"/>
      <c r="DC183" s="137"/>
      <c r="DD183" s="137"/>
      <c r="DE183" s="32" t="s">
        <v>0</v>
      </c>
      <c r="DF183" s="135"/>
      <c r="DG183" s="135"/>
      <c r="DH183" s="135"/>
      <c r="DI183" s="135"/>
      <c r="DJ183" s="135"/>
      <c r="DK183" s="135"/>
      <c r="DL183" s="135"/>
      <c r="DM183" s="135"/>
      <c r="DN183" s="135"/>
      <c r="DO183" s="135"/>
      <c r="DP183" s="135"/>
      <c r="DQ183" s="135"/>
      <c r="DR183" s="135"/>
      <c r="DS183" s="135"/>
      <c r="DT183" s="135"/>
      <c r="DU183" s="135"/>
      <c r="DV183" s="32"/>
      <c r="DW183" s="115"/>
      <c r="DY183" s="109"/>
      <c r="DZ183" s="58"/>
      <c r="EA183" s="46"/>
      <c r="EB183" s="46"/>
      <c r="EC183" s="46"/>
      <c r="ED183" s="46"/>
      <c r="EE183" s="46"/>
      <c r="EF183" s="46"/>
      <c r="EG183" s="46"/>
      <c r="EH183" s="46"/>
      <c r="EI183" s="46"/>
      <c r="EJ183" s="46"/>
      <c r="EK183" s="46"/>
      <c r="EL183" s="46"/>
      <c r="EM183" s="46"/>
      <c r="EN183" s="46"/>
      <c r="EO183" s="46"/>
      <c r="EP183" s="46"/>
      <c r="EQ183" s="137"/>
      <c r="ER183" s="137"/>
      <c r="ES183" s="32" t="s">
        <v>0</v>
      </c>
      <c r="ET183" s="135"/>
      <c r="EU183" s="135"/>
      <c r="EV183" s="135"/>
      <c r="EW183" s="135"/>
      <c r="EX183" s="135"/>
      <c r="EY183" s="135"/>
      <c r="EZ183" s="135"/>
      <c r="FA183" s="135"/>
      <c r="FB183" s="135"/>
      <c r="FC183" s="135"/>
      <c r="FD183" s="135"/>
      <c r="FE183" s="135"/>
      <c r="FF183" s="135"/>
      <c r="FG183" s="135"/>
      <c r="FH183" s="135"/>
      <c r="FI183" s="135"/>
      <c r="FJ183" s="32"/>
      <c r="FK183" s="115"/>
    </row>
    <row r="184" spans="1:167" ht="14.25" thickTop="1" thickBot="1" x14ac:dyDescent="0.25">
      <c r="A184" s="32"/>
      <c r="B184" s="32"/>
      <c r="C184" s="32"/>
      <c r="D184" s="106" t="s">
        <v>11</v>
      </c>
      <c r="E184" s="107" t="s">
        <v>207</v>
      </c>
      <c r="F184" s="108">
        <f>B4+(170*B6)</f>
        <v>171</v>
      </c>
      <c r="G184" s="104"/>
      <c r="H184" s="43"/>
      <c r="I184" s="138"/>
      <c r="J184" s="142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  <c r="Y184" s="143"/>
      <c r="Z184" s="143"/>
      <c r="AA184" s="143"/>
      <c r="AB184" s="143"/>
      <c r="AC184" s="143"/>
      <c r="AD184" s="140"/>
      <c r="AE184" s="140"/>
      <c r="AF184" s="140"/>
      <c r="AG184" s="140"/>
      <c r="AH184" s="140"/>
      <c r="AI184" s="140"/>
      <c r="AJ184" s="140"/>
      <c r="AK184" s="140"/>
      <c r="AL184" s="140"/>
      <c r="AM184" s="140"/>
      <c r="AN184" s="140"/>
      <c r="AO184" s="140"/>
      <c r="AP184" s="140"/>
      <c r="AQ184" s="140"/>
      <c r="AR184" s="140"/>
      <c r="AS184" s="140"/>
      <c r="AT184" s="139"/>
      <c r="AU184" s="141" t="s">
        <v>0</v>
      </c>
      <c r="AW184" s="138"/>
      <c r="AX184" s="142"/>
      <c r="AY184" s="143"/>
      <c r="AZ184" s="143"/>
      <c r="BA184" s="143"/>
      <c r="BB184" s="143"/>
      <c r="BC184" s="143"/>
      <c r="BD184" s="143"/>
      <c r="BE184" s="143"/>
      <c r="BF184" s="143"/>
      <c r="BG184" s="143"/>
      <c r="BH184" s="143"/>
      <c r="BI184" s="143"/>
      <c r="BJ184" s="143"/>
      <c r="BK184" s="143"/>
      <c r="BL184" s="143"/>
      <c r="BM184" s="143"/>
      <c r="BN184" s="143"/>
      <c r="BO184" s="143"/>
      <c r="BP184" s="143"/>
      <c r="BQ184" s="143"/>
      <c r="BR184" s="140"/>
      <c r="BS184" s="140"/>
      <c r="BT184" s="140"/>
      <c r="BU184" s="140"/>
      <c r="BV184" s="140"/>
      <c r="BW184" s="140"/>
      <c r="BX184" s="140"/>
      <c r="BY184" s="140"/>
      <c r="BZ184" s="140"/>
      <c r="CA184" s="140"/>
      <c r="CB184" s="140"/>
      <c r="CC184" s="140"/>
      <c r="CD184" s="140"/>
      <c r="CE184" s="140"/>
      <c r="CF184" s="140"/>
      <c r="CG184" s="140"/>
      <c r="CH184" s="139"/>
      <c r="CI184" s="141" t="s">
        <v>0</v>
      </c>
      <c r="CJ184" s="144"/>
      <c r="CK184" s="138"/>
      <c r="CL184" s="142"/>
      <c r="CM184" s="143"/>
      <c r="CN184" s="143"/>
      <c r="CO184" s="143"/>
      <c r="CP184" s="143"/>
      <c r="CQ184" s="143"/>
      <c r="CR184" s="143"/>
      <c r="CS184" s="143"/>
      <c r="CT184" s="143"/>
      <c r="CU184" s="143"/>
      <c r="CV184" s="143"/>
      <c r="CW184" s="143"/>
      <c r="CX184" s="143"/>
      <c r="CY184" s="143"/>
      <c r="CZ184" s="143"/>
      <c r="DA184" s="143"/>
      <c r="DB184" s="143"/>
      <c r="DC184" s="143"/>
      <c r="DD184" s="143"/>
      <c r="DE184" s="143"/>
      <c r="DF184" s="140"/>
      <c r="DG184" s="140"/>
      <c r="DH184" s="140"/>
      <c r="DI184" s="140"/>
      <c r="DJ184" s="140"/>
      <c r="DK184" s="140"/>
      <c r="DL184" s="140"/>
      <c r="DM184" s="140"/>
      <c r="DN184" s="140"/>
      <c r="DO184" s="140"/>
      <c r="DP184" s="140"/>
      <c r="DQ184" s="140"/>
      <c r="DR184" s="140"/>
      <c r="DS184" s="140"/>
      <c r="DT184" s="140"/>
      <c r="DU184" s="140"/>
      <c r="DV184" s="139"/>
      <c r="DW184" s="141" t="s">
        <v>0</v>
      </c>
      <c r="DY184" s="138"/>
      <c r="DZ184" s="142"/>
      <c r="EA184" s="143"/>
      <c r="EB184" s="143"/>
      <c r="EC184" s="143"/>
      <c r="ED184" s="143"/>
      <c r="EE184" s="143"/>
      <c r="EF184" s="143"/>
      <c r="EG184" s="143"/>
      <c r="EH184" s="143"/>
      <c r="EI184" s="143"/>
      <c r="EJ184" s="143"/>
      <c r="EK184" s="143"/>
      <c r="EL184" s="143"/>
      <c r="EM184" s="143"/>
      <c r="EN184" s="143"/>
      <c r="EO184" s="143"/>
      <c r="EP184" s="143"/>
      <c r="EQ184" s="143"/>
      <c r="ER184" s="143"/>
      <c r="ES184" s="143"/>
      <c r="ET184" s="140"/>
      <c r="EU184" s="140"/>
      <c r="EV184" s="140"/>
      <c r="EW184" s="140"/>
      <c r="EX184" s="140"/>
      <c r="EY184" s="140"/>
      <c r="EZ184" s="140"/>
      <c r="FA184" s="140"/>
      <c r="FB184" s="140"/>
      <c r="FC184" s="140"/>
      <c r="FD184" s="140"/>
      <c r="FE184" s="140"/>
      <c r="FF184" s="140"/>
      <c r="FG184" s="140"/>
      <c r="FH184" s="140"/>
      <c r="FI184" s="140"/>
      <c r="FJ184" s="139"/>
      <c r="FK184" s="141" t="s">
        <v>0</v>
      </c>
    </row>
    <row r="185" spans="1:167" ht="14.25" thickTop="1" thickBot="1" x14ac:dyDescent="0.25">
      <c r="A185" s="32"/>
      <c r="B185" s="32"/>
      <c r="C185" s="32"/>
      <c r="D185" s="106" t="s">
        <v>214</v>
      </c>
      <c r="E185" s="107" t="s">
        <v>207</v>
      </c>
      <c r="F185" s="108">
        <f>B4+(171*B6)</f>
        <v>172</v>
      </c>
      <c r="G185" s="104"/>
      <c r="H185" s="43" t="s">
        <v>0</v>
      </c>
      <c r="Q185" s="25" t="s">
        <v>0</v>
      </c>
      <c r="R185" s="25" t="s">
        <v>0</v>
      </c>
      <c r="S185" s="25" t="s">
        <v>0</v>
      </c>
      <c r="Z185" s="25" t="s">
        <v>0</v>
      </c>
      <c r="AB185" s="25" t="s">
        <v>0</v>
      </c>
      <c r="CJ185" s="144"/>
    </row>
    <row r="186" spans="1:167" ht="14.25" thickTop="1" thickBot="1" x14ac:dyDescent="0.25">
      <c r="A186" s="32"/>
      <c r="B186" s="32"/>
      <c r="C186" s="32"/>
      <c r="D186" s="106" t="s">
        <v>224</v>
      </c>
      <c r="E186" s="107" t="s">
        <v>207</v>
      </c>
      <c r="F186" s="108">
        <f>B4+(172*B6)</f>
        <v>173</v>
      </c>
      <c r="G186" s="104"/>
      <c r="H186" s="43"/>
      <c r="I186" s="38" t="s">
        <v>0</v>
      </c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40"/>
      <c r="AE186" s="40"/>
      <c r="AF186" s="40"/>
      <c r="AG186" s="40"/>
      <c r="AH186" s="40"/>
      <c r="AI186" s="40"/>
      <c r="AJ186" s="40"/>
      <c r="AK186" s="40"/>
      <c r="AL186" s="40"/>
      <c r="AM186" s="40"/>
      <c r="AN186" s="40"/>
      <c r="AO186" s="40"/>
      <c r="AP186" s="40"/>
      <c r="AQ186" s="40"/>
      <c r="AR186" s="40"/>
      <c r="AS186" s="40"/>
      <c r="AT186" s="39"/>
      <c r="AU186" s="41"/>
      <c r="AW186" s="38" t="s">
        <v>0</v>
      </c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  <c r="BN186" s="39"/>
      <c r="BO186" s="39"/>
      <c r="BP186" s="39"/>
      <c r="BQ186" s="39"/>
      <c r="BR186" s="40"/>
      <c r="BS186" s="40"/>
      <c r="BT186" s="40"/>
      <c r="BU186" s="40"/>
      <c r="BV186" s="40"/>
      <c r="BW186" s="40"/>
      <c r="BX186" s="40"/>
      <c r="BY186" s="40"/>
      <c r="BZ186" s="40"/>
      <c r="CA186" s="40"/>
      <c r="CB186" s="40"/>
      <c r="CC186" s="40"/>
      <c r="CD186" s="40"/>
      <c r="CE186" s="40"/>
      <c r="CF186" s="40"/>
      <c r="CG186" s="40"/>
      <c r="CH186" s="39"/>
      <c r="CI186" s="41"/>
      <c r="CJ186" s="144"/>
      <c r="CK186" s="38" t="s">
        <v>0</v>
      </c>
      <c r="CL186" s="39"/>
      <c r="CM186" s="39"/>
      <c r="CN186" s="39"/>
      <c r="CO186" s="39"/>
      <c r="CP186" s="39"/>
      <c r="CQ186" s="39"/>
      <c r="CR186" s="39"/>
      <c r="CS186" s="39"/>
      <c r="CT186" s="39"/>
      <c r="CU186" s="39"/>
      <c r="CV186" s="39"/>
      <c r="CW186" s="39"/>
      <c r="CX186" s="39"/>
      <c r="CY186" s="39"/>
      <c r="CZ186" s="39"/>
      <c r="DA186" s="39"/>
      <c r="DB186" s="39"/>
      <c r="DC186" s="39"/>
      <c r="DD186" s="39"/>
      <c r="DE186" s="39"/>
      <c r="DF186" s="40"/>
      <c r="DG186" s="40"/>
      <c r="DH186" s="40"/>
      <c r="DI186" s="40"/>
      <c r="DJ186" s="40"/>
      <c r="DK186" s="40"/>
      <c r="DL186" s="40"/>
      <c r="DM186" s="40"/>
      <c r="DN186" s="40"/>
      <c r="DO186" s="40"/>
      <c r="DP186" s="40"/>
      <c r="DQ186" s="40"/>
      <c r="DR186" s="40"/>
      <c r="DS186" s="40"/>
      <c r="DT186" s="40"/>
      <c r="DU186" s="40"/>
      <c r="DV186" s="39"/>
      <c r="DW186" s="41"/>
      <c r="DY186" s="38" t="s">
        <v>0</v>
      </c>
      <c r="DZ186" s="39"/>
      <c r="EA186" s="39"/>
      <c r="EB186" s="39"/>
      <c r="EC186" s="39"/>
      <c r="ED186" s="39"/>
      <c r="EE186" s="39"/>
      <c r="EF186" s="39"/>
      <c r="EG186" s="39"/>
      <c r="EH186" s="39"/>
      <c r="EI186" s="39"/>
      <c r="EJ186" s="39"/>
      <c r="EK186" s="39"/>
      <c r="EL186" s="39"/>
      <c r="EM186" s="39"/>
      <c r="EN186" s="39"/>
      <c r="EO186" s="39"/>
      <c r="EP186" s="39"/>
      <c r="EQ186" s="39"/>
      <c r="ER186" s="39"/>
      <c r="ES186" s="39"/>
      <c r="ET186" s="40"/>
      <c r="EU186" s="40"/>
      <c r="EV186" s="40"/>
      <c r="EW186" s="40"/>
      <c r="EX186" s="40"/>
      <c r="EY186" s="40"/>
      <c r="EZ186" s="40"/>
      <c r="FA186" s="40"/>
      <c r="FB186" s="40"/>
      <c r="FC186" s="40"/>
      <c r="FD186" s="40"/>
      <c r="FE186" s="40"/>
      <c r="FF186" s="40"/>
      <c r="FG186" s="40"/>
      <c r="FH186" s="40"/>
      <c r="FI186" s="40"/>
      <c r="FJ186" s="39"/>
      <c r="FK186" s="41"/>
    </row>
    <row r="187" spans="1:167" ht="13.5" thickBot="1" x14ac:dyDescent="0.25">
      <c r="A187" s="32"/>
      <c r="B187" s="32"/>
      <c r="C187" s="32"/>
      <c r="D187" s="106" t="s">
        <v>86</v>
      </c>
      <c r="E187" s="107" t="s">
        <v>207</v>
      </c>
      <c r="F187" s="110">
        <f>B4+(173*B6)</f>
        <v>174</v>
      </c>
      <c r="G187" s="104"/>
      <c r="H187" s="43"/>
      <c r="I187" s="109"/>
      <c r="J187" s="45" t="s">
        <v>0</v>
      </c>
      <c r="K187" s="46" t="s">
        <v>0</v>
      </c>
      <c r="L187" s="46"/>
      <c r="M187" s="46"/>
      <c r="N187" s="46"/>
      <c r="O187" s="46"/>
      <c r="P187" s="46"/>
      <c r="Q187" s="46"/>
      <c r="R187" s="46"/>
      <c r="S187" s="47" t="s">
        <v>437</v>
      </c>
      <c r="T187" s="46"/>
      <c r="U187" s="46"/>
      <c r="V187" s="46"/>
      <c r="W187" s="46"/>
      <c r="X187" s="46"/>
      <c r="Y187" s="46"/>
      <c r="Z187" s="46"/>
      <c r="AA187" s="46"/>
      <c r="AB187" s="46"/>
      <c r="AC187" s="46" t="s">
        <v>0</v>
      </c>
      <c r="AD187" s="48"/>
      <c r="AE187" s="48"/>
      <c r="AF187" s="48"/>
      <c r="AG187" s="48"/>
      <c r="AH187" s="48"/>
      <c r="AI187" s="48"/>
      <c r="AJ187" s="48"/>
      <c r="AK187" s="48"/>
      <c r="AL187" s="49" t="s">
        <v>282</v>
      </c>
      <c r="AM187" s="48"/>
      <c r="AN187" s="48"/>
      <c r="AO187" s="48"/>
      <c r="AP187" s="48"/>
      <c r="AQ187" s="48"/>
      <c r="AR187" s="48"/>
      <c r="AS187" s="48"/>
      <c r="AT187" s="50"/>
      <c r="AU187" s="51"/>
      <c r="AW187" s="109"/>
      <c r="AX187" s="45" t="s">
        <v>0</v>
      </c>
      <c r="AY187" s="46" t="s">
        <v>0</v>
      </c>
      <c r="AZ187" s="46"/>
      <c r="BA187" s="46"/>
      <c r="BB187" s="46"/>
      <c r="BC187" s="46"/>
      <c r="BD187" s="46"/>
      <c r="BE187" s="46"/>
      <c r="BF187" s="46"/>
      <c r="BG187" s="47" t="s">
        <v>452</v>
      </c>
      <c r="BH187" s="46"/>
      <c r="BI187" s="46"/>
      <c r="BJ187" s="46"/>
      <c r="BK187" s="46"/>
      <c r="BL187" s="46"/>
      <c r="BM187" s="46"/>
      <c r="BN187" s="46"/>
      <c r="BO187" s="46"/>
      <c r="BP187" s="46"/>
      <c r="BQ187" s="46" t="s">
        <v>0</v>
      </c>
      <c r="BR187" s="48"/>
      <c r="BS187" s="48"/>
      <c r="BT187" s="48"/>
      <c r="BU187" s="48"/>
      <c r="BV187" s="48"/>
      <c r="BW187" s="48"/>
      <c r="BX187" s="48"/>
      <c r="BY187" s="48"/>
      <c r="BZ187" s="49" t="s">
        <v>282</v>
      </c>
      <c r="CA187" s="48"/>
      <c r="CB187" s="48"/>
      <c r="CC187" s="48"/>
      <c r="CD187" s="48"/>
      <c r="CE187" s="48"/>
      <c r="CF187" s="48"/>
      <c r="CG187" s="48"/>
      <c r="CH187" s="50"/>
      <c r="CI187" s="51"/>
      <c r="CJ187" s="144"/>
      <c r="CK187" s="109"/>
      <c r="CL187" s="45" t="s">
        <v>0</v>
      </c>
      <c r="CM187" s="46" t="s">
        <v>0</v>
      </c>
      <c r="CN187" s="46"/>
      <c r="CO187" s="46"/>
      <c r="CP187" s="46"/>
      <c r="CQ187" s="46"/>
      <c r="CR187" s="46"/>
      <c r="CS187" s="46"/>
      <c r="CT187" s="46"/>
      <c r="CU187" s="47" t="s">
        <v>467</v>
      </c>
      <c r="CV187" s="46"/>
      <c r="CW187" s="46"/>
      <c r="CX187" s="46"/>
      <c r="CY187" s="46"/>
      <c r="CZ187" s="46"/>
      <c r="DA187" s="46"/>
      <c r="DB187" s="46"/>
      <c r="DC187" s="46"/>
      <c r="DD187" s="46"/>
      <c r="DE187" s="46" t="s">
        <v>0</v>
      </c>
      <c r="DF187" s="48"/>
      <c r="DG187" s="48"/>
      <c r="DH187" s="48"/>
      <c r="DI187" s="48"/>
      <c r="DJ187" s="48"/>
      <c r="DK187" s="48"/>
      <c r="DL187" s="48"/>
      <c r="DM187" s="48"/>
      <c r="DN187" s="49" t="s">
        <v>282</v>
      </c>
      <c r="DO187" s="48"/>
      <c r="DP187" s="48"/>
      <c r="DQ187" s="48"/>
      <c r="DR187" s="48"/>
      <c r="DS187" s="48"/>
      <c r="DT187" s="48"/>
      <c r="DU187" s="48"/>
      <c r="DV187" s="50"/>
      <c r="DW187" s="51"/>
      <c r="DY187" s="109"/>
      <c r="DZ187" s="45" t="s">
        <v>0</v>
      </c>
      <c r="EA187" s="46" t="s">
        <v>0</v>
      </c>
      <c r="EB187" s="46"/>
      <c r="EC187" s="46"/>
      <c r="ED187" s="46"/>
      <c r="EE187" s="46"/>
      <c r="EF187" s="46"/>
      <c r="EG187" s="46"/>
      <c r="EH187" s="46"/>
      <c r="EI187" s="47" t="s">
        <v>482</v>
      </c>
      <c r="EJ187" s="46"/>
      <c r="EK187" s="46"/>
      <c r="EL187" s="46"/>
      <c r="EM187" s="46"/>
      <c r="EN187" s="46"/>
      <c r="EO187" s="46"/>
      <c r="EP187" s="46"/>
      <c r="EQ187" s="46"/>
      <c r="ER187" s="46"/>
      <c r="ES187" s="46" t="s">
        <v>0</v>
      </c>
      <c r="ET187" s="48"/>
      <c r="EU187" s="48"/>
      <c r="EV187" s="48"/>
      <c r="EW187" s="48"/>
      <c r="EX187" s="48"/>
      <c r="EY187" s="48"/>
      <c r="EZ187" s="48"/>
      <c r="FA187" s="48"/>
      <c r="FB187" s="49" t="s">
        <v>282</v>
      </c>
      <c r="FC187" s="48"/>
      <c r="FD187" s="48"/>
      <c r="FE187" s="48"/>
      <c r="FF187" s="48"/>
      <c r="FG187" s="48"/>
      <c r="FH187" s="48"/>
      <c r="FI187" s="48"/>
      <c r="FJ187" s="50"/>
      <c r="FK187" s="51"/>
    </row>
    <row r="188" spans="1:167" x14ac:dyDescent="0.2">
      <c r="A188" s="32"/>
      <c r="B188" s="32"/>
      <c r="C188" s="32"/>
      <c r="D188" s="106" t="s">
        <v>137</v>
      </c>
      <c r="E188" s="107" t="s">
        <v>207</v>
      </c>
      <c r="F188" s="110">
        <f>B4+(174*B6)</f>
        <v>175</v>
      </c>
      <c r="G188" s="104"/>
      <c r="H188" s="43"/>
      <c r="I188" s="109"/>
      <c r="J188" s="58"/>
      <c r="K188" s="26">
        <f>F14</f>
        <v>1</v>
      </c>
      <c r="L188" s="27">
        <f>F269</f>
        <v>256</v>
      </c>
      <c r="M188" s="27">
        <f>F113</f>
        <v>100</v>
      </c>
      <c r="N188" s="27">
        <f>F170</f>
        <v>157</v>
      </c>
      <c r="O188" s="27">
        <f>F41</f>
        <v>28</v>
      </c>
      <c r="P188" s="27">
        <f>F242</f>
        <v>229</v>
      </c>
      <c r="Q188" s="27">
        <f>F134</f>
        <v>121</v>
      </c>
      <c r="R188" s="27">
        <f>F149</f>
        <v>136</v>
      </c>
      <c r="S188" s="27">
        <f>F100</f>
        <v>87</v>
      </c>
      <c r="T188" s="27">
        <f>F183</f>
        <v>170</v>
      </c>
      <c r="U188" s="27">
        <f>F67</f>
        <v>54</v>
      </c>
      <c r="V188" s="27">
        <f>F216</f>
        <v>203</v>
      </c>
      <c r="W188" s="27">
        <f>F91</f>
        <v>78</v>
      </c>
      <c r="X188" s="27">
        <f>F192</f>
        <v>179</v>
      </c>
      <c r="Y188" s="27">
        <f>F60</f>
        <v>47</v>
      </c>
      <c r="Z188" s="28">
        <f>F223</f>
        <v>210</v>
      </c>
      <c r="AA188" s="59">
        <f>K188^3+L188^3+M188^3+N188^3+O188^3+P188^3+Q188^3+R188^3+K189^3+L189^3+M189^3+N189^3+O189^3+P189^3+Q189^3+R189^3</f>
        <v>67634176</v>
      </c>
      <c r="AB188" s="60">
        <f>K188^3+L188^3+M188^3+N188^3+O188^3+P188^3+Q188^3+R188^3+S188^3+T188^3+U188^3+V188^3+W188^3+X188^3+Y188^3+Z188^3</f>
        <v>67634176</v>
      </c>
      <c r="AC188" s="61"/>
      <c r="AD188" s="68" t="s">
        <v>6</v>
      </c>
      <c r="AE188" s="69" t="s">
        <v>7</v>
      </c>
      <c r="AF188" s="69" t="s">
        <v>8</v>
      </c>
      <c r="AG188" s="69" t="s">
        <v>9</v>
      </c>
      <c r="AH188" s="70" t="s">
        <v>22</v>
      </c>
      <c r="AI188" s="70" t="s">
        <v>23</v>
      </c>
      <c r="AJ188" s="70" t="s">
        <v>24</v>
      </c>
      <c r="AK188" s="70" t="s">
        <v>25</v>
      </c>
      <c r="AL188" s="69" t="s">
        <v>33</v>
      </c>
      <c r="AM188" s="69" t="s">
        <v>32</v>
      </c>
      <c r="AN188" s="69" t="s">
        <v>31</v>
      </c>
      <c r="AO188" s="69" t="s">
        <v>30</v>
      </c>
      <c r="AP188" s="70" t="s">
        <v>29</v>
      </c>
      <c r="AQ188" s="70" t="s">
        <v>28</v>
      </c>
      <c r="AR188" s="70" t="s">
        <v>27</v>
      </c>
      <c r="AS188" s="71" t="s">
        <v>26</v>
      </c>
      <c r="AT188" s="66"/>
      <c r="AU188" s="51"/>
      <c r="AW188" s="109"/>
      <c r="AX188" s="58"/>
      <c r="AY188" s="1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2"/>
      <c r="BO188" s="59">
        <f>AY188^3+AZ188^3+BA188^3+BB188^3+BC188^3+BD188^3+BE188^3+BF188^3+AY189^3+AZ189^3+BA189^3+BB189^3+BC189^3+BD189^3+BE189^3+BF189^3</f>
        <v>0</v>
      </c>
      <c r="BP188" s="60">
        <f>AY188^3+AZ188^3+BA188^3+BB188^3+BC188^3+BD188^3+BE188^3+BF188^3+BG188^3+BH188^3+BI188^3+BJ188^3+BK188^3+BL188^3+BM188^3+BN188^3</f>
        <v>0</v>
      </c>
      <c r="BQ188" s="61"/>
      <c r="BR188" s="68"/>
      <c r="BS188" s="69"/>
      <c r="BT188" s="69"/>
      <c r="BU188" s="69"/>
      <c r="BV188" s="69"/>
      <c r="BW188" s="69"/>
      <c r="BX188" s="69"/>
      <c r="BY188" s="69"/>
      <c r="BZ188" s="70"/>
      <c r="CA188" s="70"/>
      <c r="CB188" s="70"/>
      <c r="CC188" s="70"/>
      <c r="CD188" s="70"/>
      <c r="CE188" s="70"/>
      <c r="CF188" s="70"/>
      <c r="CG188" s="71"/>
      <c r="CH188" s="66"/>
      <c r="CI188" s="51"/>
      <c r="CJ188" s="144"/>
      <c r="CK188" s="109"/>
      <c r="CL188" s="58"/>
      <c r="CM188" s="1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2"/>
      <c r="DC188" s="59">
        <f>CM188^3+CN188^3+CO188^3+CP188^3+CQ188^3+CR188^3+CS188^3+CT188^3+CM189^3+CN189^3+CO189^3+CP189^3+CQ189^3+CR189^3+CS189^3+CT189^3</f>
        <v>0</v>
      </c>
      <c r="DD188" s="60">
        <f>CM188^3+CN188^3+CO188^3+CP188^3+CQ188^3+CR188^3+CS188^3+CT188^3+CU188^3+CV188^3+CW188^3+CX188^3+CY188^3+CZ188^3+DA188^3+DB188^3</f>
        <v>0</v>
      </c>
      <c r="DE188" s="61"/>
      <c r="DF188" s="68"/>
      <c r="DG188" s="69"/>
      <c r="DH188" s="70"/>
      <c r="DI188" s="70"/>
      <c r="DJ188" s="69"/>
      <c r="DK188" s="69"/>
      <c r="DL188" s="70"/>
      <c r="DM188" s="70"/>
      <c r="DN188" s="69"/>
      <c r="DO188" s="69"/>
      <c r="DP188" s="70"/>
      <c r="DQ188" s="70"/>
      <c r="DR188" s="69"/>
      <c r="DS188" s="69"/>
      <c r="DT188" s="70"/>
      <c r="DU188" s="71"/>
      <c r="DV188" s="66"/>
      <c r="DW188" s="51"/>
      <c r="DY188" s="109"/>
      <c r="DZ188" s="58"/>
      <c r="EA188" s="1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2"/>
      <c r="EQ188" s="59">
        <f>EA188^3+EB188^3+EC188^3+ED188^3+EE188^3+EF188^3+EG188^3+EH188^3+EA189^3+EB189^3+EC189^3+ED189^3+EE189^3+EF189^3+EG189^3+EH189^3</f>
        <v>0</v>
      </c>
      <c r="ER188" s="60">
        <f>EA188^3+EB188^3+EC188^3+ED188^3+EE188^3+EF188^3+EG188^3+EH188^3+EI188^3+EJ188^3+EK188^3+EL188^3+EM188^3+EN188^3+EO188^3+EP188^3</f>
        <v>0</v>
      </c>
      <c r="ES188" s="61"/>
      <c r="ET188" s="68"/>
      <c r="EU188" s="69"/>
      <c r="EV188" s="69"/>
      <c r="EW188" s="69"/>
      <c r="EX188" s="69"/>
      <c r="EY188" s="69"/>
      <c r="EZ188" s="69"/>
      <c r="FA188" s="69"/>
      <c r="FB188" s="69"/>
      <c r="FC188" s="69"/>
      <c r="FD188" s="69"/>
      <c r="FE188" s="69"/>
      <c r="FF188" s="69"/>
      <c r="FG188" s="69"/>
      <c r="FH188" s="69"/>
      <c r="FI188" s="73"/>
      <c r="FJ188" s="66"/>
      <c r="FK188" s="51"/>
    </row>
    <row r="189" spans="1:167" x14ac:dyDescent="0.2">
      <c r="A189" s="32"/>
      <c r="B189" s="32"/>
      <c r="C189" s="32"/>
      <c r="D189" s="106" t="s">
        <v>271</v>
      </c>
      <c r="E189" s="107" t="s">
        <v>207</v>
      </c>
      <c r="F189" s="108">
        <f>B4+(175*B6)</f>
        <v>176</v>
      </c>
      <c r="G189" s="104"/>
      <c r="H189" s="43"/>
      <c r="I189" s="109"/>
      <c r="J189" s="58"/>
      <c r="K189" s="29">
        <f>F99</f>
        <v>86</v>
      </c>
      <c r="L189" s="19">
        <f>F184</f>
        <v>171</v>
      </c>
      <c r="M189" s="19">
        <f>F68</f>
        <v>55</v>
      </c>
      <c r="N189" s="19">
        <f>F215</f>
        <v>202</v>
      </c>
      <c r="O189" s="19">
        <f>F92</f>
        <v>79</v>
      </c>
      <c r="P189" s="19">
        <f>F191</f>
        <v>178</v>
      </c>
      <c r="Q189" s="19">
        <f>F59</f>
        <v>46</v>
      </c>
      <c r="R189" s="19">
        <f>F224</f>
        <v>211</v>
      </c>
      <c r="S189" s="19">
        <f>F17</f>
        <v>4</v>
      </c>
      <c r="T189" s="19">
        <f>F266</f>
        <v>253</v>
      </c>
      <c r="U189" s="19">
        <f>F110</f>
        <v>97</v>
      </c>
      <c r="V189" s="19">
        <f>F173</f>
        <v>160</v>
      </c>
      <c r="W189" s="19">
        <f>F38</f>
        <v>25</v>
      </c>
      <c r="X189" s="19">
        <f>F245</f>
        <v>232</v>
      </c>
      <c r="Y189" s="19">
        <f>F137</f>
        <v>124</v>
      </c>
      <c r="Z189" s="21">
        <f>F146</f>
        <v>133</v>
      </c>
      <c r="AA189" s="75">
        <f>S188^3+T188^3+U188^3+V188^3+W188^3+X188^3+Y188^3+Z188^3+S189^3+T189^3+U189^3+V189^3+W189^3+X189^3+Y189^3+Z189^3</f>
        <v>67634176</v>
      </c>
      <c r="AB189" s="76">
        <f t="shared" ref="AB189:AB203" si="32">K189^3+L189^3+M189^3+N189^3+O189^3+P189^3+Q189^3+R189^3+S189^3+T189^3+U189^3+V189^3+W189^3+X189^3+Y189^3+Z189^3</f>
        <v>67634176</v>
      </c>
      <c r="AC189" s="61"/>
      <c r="AD189" s="81" t="s">
        <v>10</v>
      </c>
      <c r="AE189" s="82" t="s">
        <v>11</v>
      </c>
      <c r="AF189" s="82" t="s">
        <v>12</v>
      </c>
      <c r="AG189" s="82" t="s">
        <v>13</v>
      </c>
      <c r="AH189" s="83" t="s">
        <v>34</v>
      </c>
      <c r="AI189" s="83" t="s">
        <v>35</v>
      </c>
      <c r="AJ189" s="83" t="s">
        <v>36</v>
      </c>
      <c r="AK189" s="83" t="s">
        <v>37</v>
      </c>
      <c r="AL189" s="82" t="s">
        <v>53</v>
      </c>
      <c r="AM189" s="82" t="s">
        <v>52</v>
      </c>
      <c r="AN189" s="82" t="s">
        <v>51</v>
      </c>
      <c r="AO189" s="82" t="s">
        <v>50</v>
      </c>
      <c r="AP189" s="83" t="s">
        <v>49</v>
      </c>
      <c r="AQ189" s="83" t="s">
        <v>48</v>
      </c>
      <c r="AR189" s="83" t="s">
        <v>47</v>
      </c>
      <c r="AS189" s="84" t="s">
        <v>46</v>
      </c>
      <c r="AT189" s="66"/>
      <c r="AU189" s="51"/>
      <c r="AW189" s="109"/>
      <c r="AX189" s="58"/>
      <c r="AY189" s="3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5"/>
      <c r="BO189" s="75">
        <f>BG188^3+BH188^3+BI188^3+BJ188^3+BK188^3+BL188^3+BM188^3+BN188^3+BG189^3+BH189^3+BI189^3+BJ189^3+BK189^3+BL189^3+BM189^3+BN189^3</f>
        <v>0</v>
      </c>
      <c r="BP189" s="76">
        <f t="shared" ref="BP189:BP203" si="33">AY189^3+AZ189^3+BA189^3+BB189^3+BC189^3+BD189^3+BE189^3+BF189^3+BG189^3+BH189^3+BI189^3+BJ189^3+BK189^3+BL189^3+BM189^3+BN189^3</f>
        <v>0</v>
      </c>
      <c r="BQ189" s="61"/>
      <c r="BR189" s="81"/>
      <c r="BS189" s="82"/>
      <c r="BT189" s="82"/>
      <c r="BU189" s="82"/>
      <c r="BV189" s="82"/>
      <c r="BW189" s="82"/>
      <c r="BX189" s="82"/>
      <c r="BY189" s="82"/>
      <c r="BZ189" s="83"/>
      <c r="CA189" s="83"/>
      <c r="CB189" s="83"/>
      <c r="CC189" s="83"/>
      <c r="CD189" s="83"/>
      <c r="CE189" s="83"/>
      <c r="CF189" s="83"/>
      <c r="CG189" s="84"/>
      <c r="CH189" s="66"/>
      <c r="CI189" s="51"/>
      <c r="CJ189" s="144"/>
      <c r="CK189" s="109"/>
      <c r="CL189" s="58"/>
      <c r="CM189" s="3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5"/>
      <c r="DC189" s="75">
        <f>CU188^3+CV188^3+CW188^3+CX188^3+CY188^3+CZ188^3+DA188^3+DB188^3+CU189^3+CV189^3+CW189^3+CX189^3+CY189^3+CZ189^3+DA189^3+DB189^3</f>
        <v>0</v>
      </c>
      <c r="DD189" s="76">
        <f t="shared" ref="DD189:DD203" si="34">CM189^3+CN189^3+CO189^3+CP189^3+CQ189^3+CR189^3+CS189^3+CT189^3+CU189^3+CV189^3+CW189^3+CX189^3+CY189^3+CZ189^3+DA189^3+DB189^3</f>
        <v>0</v>
      </c>
      <c r="DE189" s="61"/>
      <c r="DF189" s="81"/>
      <c r="DG189" s="82"/>
      <c r="DH189" s="83"/>
      <c r="DI189" s="83"/>
      <c r="DJ189" s="82"/>
      <c r="DK189" s="82"/>
      <c r="DL189" s="83"/>
      <c r="DM189" s="83"/>
      <c r="DN189" s="82"/>
      <c r="DO189" s="82"/>
      <c r="DP189" s="83"/>
      <c r="DQ189" s="83"/>
      <c r="DR189" s="82"/>
      <c r="DS189" s="82"/>
      <c r="DT189" s="83"/>
      <c r="DU189" s="84"/>
      <c r="DV189" s="66"/>
      <c r="DW189" s="51"/>
      <c r="DY189" s="109"/>
      <c r="DZ189" s="58"/>
      <c r="EA189" s="3"/>
      <c r="EB189" s="4"/>
      <c r="EC189" s="4"/>
      <c r="ED189" s="4"/>
      <c r="EE189" s="4"/>
      <c r="EF189" s="4"/>
      <c r="EG189" s="4"/>
      <c r="EH189" s="4"/>
      <c r="EI189" s="4"/>
      <c r="EJ189" s="4"/>
      <c r="EK189" s="4"/>
      <c r="EL189" s="4"/>
      <c r="EM189" s="4"/>
      <c r="EN189" s="4"/>
      <c r="EO189" s="4"/>
      <c r="EP189" s="5"/>
      <c r="EQ189" s="75">
        <f>EI188^3+EJ188^3+EK188^3+EL188^3+EM188^3+EN188^3+EO188^3+EP188^3+EI189^3+EJ189^3+EK189^3+EL189^3+EM189^3+EN189^3+EO189^3+EP189^3</f>
        <v>0</v>
      </c>
      <c r="ER189" s="76">
        <f t="shared" ref="ER189:ER203" si="35">EA189^3+EB189^3+EC189^3+ED189^3+EE189^3+EF189^3+EG189^3+EH189^3+EI189^3+EJ189^3+EK189^3+EL189^3+EM189^3+EN189^3+EO189^3+EP189^3</f>
        <v>0</v>
      </c>
      <c r="ES189" s="61"/>
      <c r="ET189" s="89"/>
      <c r="EU189" s="83"/>
      <c r="EV189" s="83"/>
      <c r="EW189" s="83"/>
      <c r="EX189" s="83"/>
      <c r="EY189" s="83"/>
      <c r="EZ189" s="83"/>
      <c r="FA189" s="83"/>
      <c r="FB189" s="83"/>
      <c r="FC189" s="83"/>
      <c r="FD189" s="83"/>
      <c r="FE189" s="83"/>
      <c r="FF189" s="83"/>
      <c r="FG189" s="83"/>
      <c r="FH189" s="83"/>
      <c r="FI189" s="84"/>
      <c r="FJ189" s="66"/>
      <c r="FK189" s="51"/>
    </row>
    <row r="190" spans="1:167" x14ac:dyDescent="0.2">
      <c r="A190" s="32"/>
      <c r="B190" s="32"/>
      <c r="C190" s="32"/>
      <c r="D190" s="106" t="s">
        <v>246</v>
      </c>
      <c r="E190" s="107" t="s">
        <v>207</v>
      </c>
      <c r="F190" s="108">
        <f>B4+(176*B6)</f>
        <v>177</v>
      </c>
      <c r="G190" s="104"/>
      <c r="H190" s="43"/>
      <c r="I190" s="109"/>
      <c r="J190" s="58"/>
      <c r="K190" s="29">
        <f>F29</f>
        <v>16</v>
      </c>
      <c r="L190" s="19">
        <f>F254</f>
        <v>241</v>
      </c>
      <c r="M190" s="19">
        <f>F122</f>
        <v>109</v>
      </c>
      <c r="N190" s="19">
        <f>F161</f>
        <v>148</v>
      </c>
      <c r="O190" s="19">
        <f>F34</f>
        <v>21</v>
      </c>
      <c r="P190" s="19">
        <f>F249</f>
        <v>236</v>
      </c>
      <c r="Q190" s="19">
        <f>F133</f>
        <v>120</v>
      </c>
      <c r="R190" s="19">
        <f>F150</f>
        <v>137</v>
      </c>
      <c r="S190" s="19">
        <f>F103</f>
        <v>90</v>
      </c>
      <c r="T190" s="19">
        <f>F180</f>
        <v>167</v>
      </c>
      <c r="U190" s="19">
        <f>F72</f>
        <v>59</v>
      </c>
      <c r="V190" s="19">
        <f>F211</f>
        <v>198</v>
      </c>
      <c r="W190" s="19">
        <f>F80</f>
        <v>67</v>
      </c>
      <c r="X190" s="19">
        <f>F203</f>
        <v>190</v>
      </c>
      <c r="Y190" s="19">
        <f>F47</f>
        <v>34</v>
      </c>
      <c r="Z190" s="21">
        <f>F236</f>
        <v>223</v>
      </c>
      <c r="AA190" s="75">
        <f>K190^3+L190^3+M190^3+N190^3+O190^3+P190^3+Q190^3+R190^3+K191^3+L191^3+M191^3+N191^3+O191^3+P191^3+Q191^3+R191^3</f>
        <v>67634176</v>
      </c>
      <c r="AB190" s="76">
        <f t="shared" si="32"/>
        <v>67634176</v>
      </c>
      <c r="AC190" s="88"/>
      <c r="AD190" s="81" t="s">
        <v>14</v>
      </c>
      <c r="AE190" s="82" t="s">
        <v>15</v>
      </c>
      <c r="AF190" s="82" t="s">
        <v>16</v>
      </c>
      <c r="AG190" s="82" t="s">
        <v>17</v>
      </c>
      <c r="AH190" s="83" t="s">
        <v>38</v>
      </c>
      <c r="AI190" s="83" t="s">
        <v>39</v>
      </c>
      <c r="AJ190" s="83" t="s">
        <v>40</v>
      </c>
      <c r="AK190" s="83" t="s">
        <v>41</v>
      </c>
      <c r="AL190" s="82" t="s">
        <v>68</v>
      </c>
      <c r="AM190" s="82" t="s">
        <v>67</v>
      </c>
      <c r="AN190" s="82" t="s">
        <v>66</v>
      </c>
      <c r="AO190" s="82" t="s">
        <v>65</v>
      </c>
      <c r="AP190" s="83" t="s">
        <v>60</v>
      </c>
      <c r="AQ190" s="83" t="s">
        <v>59</v>
      </c>
      <c r="AR190" s="83" t="s">
        <v>58</v>
      </c>
      <c r="AS190" s="84" t="s">
        <v>57</v>
      </c>
      <c r="AT190" s="66"/>
      <c r="AU190" s="51"/>
      <c r="AW190" s="109"/>
      <c r="AX190" s="58"/>
      <c r="AY190" s="3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5"/>
      <c r="BO190" s="75">
        <f>AY190^3+AZ190^3+BA190^3+BB190^3+BC190^3+BD190^3+BE190^3+BF190^3+AY191^3+AZ191^3+BA191^3+BB191^3+BC191^3+BD191^3+BE191^3+BF191^3</f>
        <v>0</v>
      </c>
      <c r="BP190" s="76">
        <f t="shared" si="33"/>
        <v>0</v>
      </c>
      <c r="BQ190" s="88"/>
      <c r="BR190" s="89"/>
      <c r="BS190" s="83"/>
      <c r="BT190" s="83"/>
      <c r="BU190" s="83"/>
      <c r="BV190" s="83"/>
      <c r="BW190" s="83"/>
      <c r="BX190" s="83"/>
      <c r="BY190" s="83"/>
      <c r="BZ190" s="82"/>
      <c r="CA190" s="82"/>
      <c r="CB190" s="82"/>
      <c r="CC190" s="82"/>
      <c r="CD190" s="82"/>
      <c r="CE190" s="82"/>
      <c r="CF190" s="82"/>
      <c r="CG190" s="86"/>
      <c r="CH190" s="66"/>
      <c r="CI190" s="51"/>
      <c r="CJ190" s="144"/>
      <c r="CK190" s="109"/>
      <c r="CL190" s="58"/>
      <c r="CM190" s="3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5"/>
      <c r="DC190" s="75">
        <f>CM190^3+CN190^3+CO190^3+CP190^3+CQ190^3+CR190^3+CS190^3+CT190^3+CM191^3+CN191^3+CO191^3+CP191^3+CQ191^3+CR191^3+CS191^3+CT191^3</f>
        <v>0</v>
      </c>
      <c r="DD190" s="76">
        <f t="shared" si="34"/>
        <v>0</v>
      </c>
      <c r="DE190" s="88"/>
      <c r="DF190" s="81"/>
      <c r="DG190" s="82"/>
      <c r="DH190" s="83"/>
      <c r="DI190" s="83"/>
      <c r="DJ190" s="82"/>
      <c r="DK190" s="82"/>
      <c r="DL190" s="83"/>
      <c r="DM190" s="83"/>
      <c r="DN190" s="82"/>
      <c r="DO190" s="82"/>
      <c r="DP190" s="83"/>
      <c r="DQ190" s="83"/>
      <c r="DR190" s="82"/>
      <c r="DS190" s="82"/>
      <c r="DT190" s="83"/>
      <c r="DU190" s="84"/>
      <c r="DV190" s="66"/>
      <c r="DW190" s="51"/>
      <c r="DY190" s="109"/>
      <c r="DZ190" s="58"/>
      <c r="EA190" s="3"/>
      <c r="EB190" s="4"/>
      <c r="EC190" s="4"/>
      <c r="ED190" s="4"/>
      <c r="EE190" s="4"/>
      <c r="EF190" s="4"/>
      <c r="EG190" s="4"/>
      <c r="EH190" s="4"/>
      <c r="EI190" s="4"/>
      <c r="EJ190" s="4"/>
      <c r="EK190" s="4"/>
      <c r="EL190" s="4"/>
      <c r="EM190" s="4"/>
      <c r="EN190" s="4"/>
      <c r="EO190" s="4"/>
      <c r="EP190" s="5"/>
      <c r="EQ190" s="75">
        <f>EA190^3+EB190^3+EC190^3+ED190^3+EE190^3+EF190^3+EG190^3+EH190^3+EA191^3+EB191^3+EC191^3+ED191^3+EE191^3+EF191^3+EG191^3+EH191^3</f>
        <v>0</v>
      </c>
      <c r="ER190" s="76">
        <f t="shared" si="35"/>
        <v>0</v>
      </c>
      <c r="ES190" s="88"/>
      <c r="ET190" s="81"/>
      <c r="EU190" s="82"/>
      <c r="EV190" s="82"/>
      <c r="EW190" s="82"/>
      <c r="EX190" s="82"/>
      <c r="EY190" s="82"/>
      <c r="EZ190" s="82"/>
      <c r="FA190" s="82"/>
      <c r="FB190" s="82"/>
      <c r="FC190" s="82"/>
      <c r="FD190" s="82"/>
      <c r="FE190" s="82"/>
      <c r="FF190" s="82"/>
      <c r="FG190" s="82"/>
      <c r="FH190" s="82"/>
      <c r="FI190" s="86"/>
      <c r="FJ190" s="66"/>
      <c r="FK190" s="51"/>
    </row>
    <row r="191" spans="1:167" x14ac:dyDescent="0.2">
      <c r="A191" s="32"/>
      <c r="B191" s="32"/>
      <c r="C191" s="32"/>
      <c r="D191" s="106" t="s">
        <v>35</v>
      </c>
      <c r="E191" s="107" t="s">
        <v>207</v>
      </c>
      <c r="F191" s="110">
        <f>B4+(177*B6)</f>
        <v>178</v>
      </c>
      <c r="G191" s="104"/>
      <c r="H191" s="43"/>
      <c r="I191" s="109"/>
      <c r="J191" s="58"/>
      <c r="K191" s="29">
        <f>F104</f>
        <v>91</v>
      </c>
      <c r="L191" s="19">
        <f>F179</f>
        <v>166</v>
      </c>
      <c r="M191" s="19">
        <f>F71</f>
        <v>58</v>
      </c>
      <c r="N191" s="19">
        <f>F212</f>
        <v>199</v>
      </c>
      <c r="O191" s="19">
        <f>F79</f>
        <v>66</v>
      </c>
      <c r="P191" s="19">
        <f>F204</f>
        <v>191</v>
      </c>
      <c r="Q191" s="19">
        <f>F48</f>
        <v>35</v>
      </c>
      <c r="R191" s="19">
        <f>F235</f>
        <v>222</v>
      </c>
      <c r="S191" s="19">
        <f>F26</f>
        <v>13</v>
      </c>
      <c r="T191" s="19">
        <f>F257</f>
        <v>244</v>
      </c>
      <c r="U191" s="19">
        <f>F125</f>
        <v>112</v>
      </c>
      <c r="V191" s="19">
        <f>F158</f>
        <v>145</v>
      </c>
      <c r="W191" s="19">
        <f>F37</f>
        <v>24</v>
      </c>
      <c r="X191" s="19">
        <f>F246</f>
        <v>233</v>
      </c>
      <c r="Y191" s="19">
        <f>F130</f>
        <v>117</v>
      </c>
      <c r="Z191" s="21">
        <f>F153</f>
        <v>140</v>
      </c>
      <c r="AA191" s="75">
        <f>S190^3+T190^3+U190^3+V190^3+W190^3+X190^3+Y190^3+Z190^3+S191^3+T191^3+U191^3+V191^3+W191^3+X191^3+Y191^3+Z191^3</f>
        <v>67634176</v>
      </c>
      <c r="AB191" s="76">
        <f t="shared" si="32"/>
        <v>67634176</v>
      </c>
      <c r="AC191" s="61"/>
      <c r="AD191" s="81" t="s">
        <v>18</v>
      </c>
      <c r="AE191" s="82" t="s">
        <v>19</v>
      </c>
      <c r="AF191" s="82" t="s">
        <v>20</v>
      </c>
      <c r="AG191" s="82" t="s">
        <v>21</v>
      </c>
      <c r="AH191" s="83" t="s">
        <v>42</v>
      </c>
      <c r="AI191" s="83" t="s">
        <v>43</v>
      </c>
      <c r="AJ191" s="83" t="s">
        <v>44</v>
      </c>
      <c r="AK191" s="83" t="s">
        <v>45</v>
      </c>
      <c r="AL191" s="82" t="s">
        <v>72</v>
      </c>
      <c r="AM191" s="82" t="s">
        <v>71</v>
      </c>
      <c r="AN191" s="82" t="s">
        <v>70</v>
      </c>
      <c r="AO191" s="82" t="s">
        <v>69</v>
      </c>
      <c r="AP191" s="83" t="s">
        <v>64</v>
      </c>
      <c r="AQ191" s="83" t="s">
        <v>63</v>
      </c>
      <c r="AR191" s="83" t="s">
        <v>62</v>
      </c>
      <c r="AS191" s="84" t="s">
        <v>61</v>
      </c>
      <c r="AT191" s="66"/>
      <c r="AU191" s="51"/>
      <c r="AW191" s="109"/>
      <c r="AX191" s="58"/>
      <c r="AY191" s="3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5"/>
      <c r="BO191" s="75">
        <f>BG190^3+BH190^3+BI190^3+BJ190^3+BK190^3+BL190^3+BM190^3+BN190^3+BG191^3+BH191^3+BI191^3+BJ191^3+BK191^3+BL191^3+BM191^3+BN191^3</f>
        <v>0</v>
      </c>
      <c r="BP191" s="76">
        <f t="shared" si="33"/>
        <v>0</v>
      </c>
      <c r="BQ191" s="61"/>
      <c r="BR191" s="89"/>
      <c r="BS191" s="83"/>
      <c r="BT191" s="83"/>
      <c r="BU191" s="83"/>
      <c r="BV191" s="83"/>
      <c r="BW191" s="83"/>
      <c r="BX191" s="83"/>
      <c r="BY191" s="83"/>
      <c r="BZ191" s="82"/>
      <c r="CA191" s="82"/>
      <c r="CB191" s="82"/>
      <c r="CC191" s="82"/>
      <c r="CD191" s="82"/>
      <c r="CE191" s="82"/>
      <c r="CF191" s="82"/>
      <c r="CG191" s="86"/>
      <c r="CH191" s="66"/>
      <c r="CI191" s="51"/>
      <c r="CJ191" s="144"/>
      <c r="CK191" s="109"/>
      <c r="CL191" s="58"/>
      <c r="CM191" s="3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5"/>
      <c r="DC191" s="75">
        <f>CU190^3+CV190^3+CW190^3+CX190^3+CY190^3+CZ190^3+DA190^3+DB190^3+CU191^3+CV191^3+CW191^3+CX191^3+CY191^3+CZ191^3+DA191^3+DB191^3</f>
        <v>0</v>
      </c>
      <c r="DD191" s="76">
        <f t="shared" si="34"/>
        <v>0</v>
      </c>
      <c r="DE191" s="61"/>
      <c r="DF191" s="81"/>
      <c r="DG191" s="82"/>
      <c r="DH191" s="83"/>
      <c r="DI191" s="83"/>
      <c r="DJ191" s="82"/>
      <c r="DK191" s="82"/>
      <c r="DL191" s="83"/>
      <c r="DM191" s="83"/>
      <c r="DN191" s="82"/>
      <c r="DO191" s="82"/>
      <c r="DP191" s="83"/>
      <c r="DQ191" s="83"/>
      <c r="DR191" s="82"/>
      <c r="DS191" s="82"/>
      <c r="DT191" s="83"/>
      <c r="DU191" s="84"/>
      <c r="DV191" s="66"/>
      <c r="DW191" s="51"/>
      <c r="DY191" s="109"/>
      <c r="DZ191" s="58"/>
      <c r="EA191" s="3"/>
      <c r="EB191" s="4"/>
      <c r="EC191" s="4"/>
      <c r="ED191" s="4"/>
      <c r="EE191" s="4"/>
      <c r="EF191" s="4"/>
      <c r="EG191" s="4"/>
      <c r="EH191" s="4"/>
      <c r="EI191" s="4"/>
      <c r="EJ191" s="4"/>
      <c r="EK191" s="4"/>
      <c r="EL191" s="4"/>
      <c r="EM191" s="4"/>
      <c r="EN191" s="4"/>
      <c r="EO191" s="4"/>
      <c r="EP191" s="5"/>
      <c r="EQ191" s="75">
        <f>EI190^3+EJ190^3+EK190^3+EL190^3+EM190^3+EN190^3+EO190^3+EP190^3+EI191^3+EJ191^3+EK191^3+EL191^3+EM191^3+EN191^3+EO191^3+EP191^3</f>
        <v>0</v>
      </c>
      <c r="ER191" s="76">
        <f t="shared" si="35"/>
        <v>0</v>
      </c>
      <c r="ES191" s="61"/>
      <c r="ET191" s="89"/>
      <c r="EU191" s="83"/>
      <c r="EV191" s="83"/>
      <c r="EW191" s="83"/>
      <c r="EX191" s="83"/>
      <c r="EY191" s="83"/>
      <c r="EZ191" s="83"/>
      <c r="FA191" s="83"/>
      <c r="FB191" s="83"/>
      <c r="FC191" s="83"/>
      <c r="FD191" s="83"/>
      <c r="FE191" s="83"/>
      <c r="FF191" s="83"/>
      <c r="FG191" s="83"/>
      <c r="FH191" s="83"/>
      <c r="FI191" s="84"/>
      <c r="FJ191" s="66"/>
      <c r="FK191" s="51"/>
    </row>
    <row r="192" spans="1:167" x14ac:dyDescent="0.2">
      <c r="A192" s="32"/>
      <c r="B192" s="32"/>
      <c r="C192" s="32"/>
      <c r="D192" s="106" t="s">
        <v>28</v>
      </c>
      <c r="E192" s="107" t="s">
        <v>207</v>
      </c>
      <c r="F192" s="110">
        <f>B4+(178*B6)</f>
        <v>179</v>
      </c>
      <c r="G192" s="104"/>
      <c r="H192" s="43"/>
      <c r="I192" s="109"/>
      <c r="J192" s="58"/>
      <c r="K192" s="29">
        <f>F164</f>
        <v>151</v>
      </c>
      <c r="L192" s="19">
        <f>F119</f>
        <v>106</v>
      </c>
      <c r="M192" s="19">
        <f>F259</f>
        <v>246</v>
      </c>
      <c r="N192" s="19">
        <f>F24</f>
        <v>11</v>
      </c>
      <c r="O192" s="19">
        <f>F155</f>
        <v>142</v>
      </c>
      <c r="P192" s="19">
        <f>F128</f>
        <v>115</v>
      </c>
      <c r="Q192" s="19">
        <f>F252</f>
        <v>239</v>
      </c>
      <c r="R192" s="19">
        <f>F31</f>
        <v>18</v>
      </c>
      <c r="S192" s="19">
        <f>F206</f>
        <v>193</v>
      </c>
      <c r="T192" s="19">
        <f>F77</f>
        <v>64</v>
      </c>
      <c r="U192" s="19">
        <f>F177</f>
        <v>164</v>
      </c>
      <c r="V192" s="19">
        <f>F106</f>
        <v>93</v>
      </c>
      <c r="W192" s="19">
        <f>F233</f>
        <v>220</v>
      </c>
      <c r="X192" s="19">
        <f>F50</f>
        <v>37</v>
      </c>
      <c r="Y192" s="19">
        <f>F198</f>
        <v>185</v>
      </c>
      <c r="Z192" s="21">
        <f>F85</f>
        <v>72</v>
      </c>
      <c r="AA192" s="75">
        <f>K192^3+L192^3+M192^3+N192^3+O192^3+P192^3+Q192^3+R192^3+K193^3+L193^3+M193^3+N193^3+O193^3+P193^3+Q193^3+R193^3</f>
        <v>67634176</v>
      </c>
      <c r="AB192" s="76">
        <f t="shared" si="32"/>
        <v>67634176</v>
      </c>
      <c r="AC192" s="61"/>
      <c r="AD192" s="89" t="s">
        <v>171</v>
      </c>
      <c r="AE192" s="83" t="s">
        <v>170</v>
      </c>
      <c r="AF192" s="83" t="s">
        <v>173</v>
      </c>
      <c r="AG192" s="83" t="s">
        <v>172</v>
      </c>
      <c r="AH192" s="82" t="s">
        <v>167</v>
      </c>
      <c r="AI192" s="82" t="s">
        <v>166</v>
      </c>
      <c r="AJ192" s="82" t="s">
        <v>169</v>
      </c>
      <c r="AK192" s="82" t="s">
        <v>168</v>
      </c>
      <c r="AL192" s="83" t="s">
        <v>160</v>
      </c>
      <c r="AM192" s="83" t="s">
        <v>161</v>
      </c>
      <c r="AN192" s="83" t="s">
        <v>158</v>
      </c>
      <c r="AO192" s="83" t="s">
        <v>159</v>
      </c>
      <c r="AP192" s="82" t="s">
        <v>164</v>
      </c>
      <c r="AQ192" s="82" t="s">
        <v>165</v>
      </c>
      <c r="AR192" s="82" t="s">
        <v>162</v>
      </c>
      <c r="AS192" s="86" t="s">
        <v>163</v>
      </c>
      <c r="AT192" s="66"/>
      <c r="AU192" s="51"/>
      <c r="AW192" s="109"/>
      <c r="AX192" s="58"/>
      <c r="AY192" s="3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5"/>
      <c r="BO192" s="75">
        <f>AY192^3+AZ192^3+BA192^3+BB192^3+BC192^3+BD192^3+BE192^3+BF192^3+AY193^3+AZ193^3+BA193^3+BB193^3+BC193^3+BD193^3+BE193^3+BF193^3</f>
        <v>0</v>
      </c>
      <c r="BP192" s="76">
        <f t="shared" si="33"/>
        <v>0</v>
      </c>
      <c r="BQ192" s="61"/>
      <c r="BR192" s="81"/>
      <c r="BS192" s="82"/>
      <c r="BT192" s="82"/>
      <c r="BU192" s="82"/>
      <c r="BV192" s="82"/>
      <c r="BW192" s="82"/>
      <c r="BX192" s="82"/>
      <c r="BY192" s="82"/>
      <c r="BZ192" s="83"/>
      <c r="CA192" s="83"/>
      <c r="CB192" s="83"/>
      <c r="CC192" s="83"/>
      <c r="CD192" s="83"/>
      <c r="CE192" s="83"/>
      <c r="CF192" s="83"/>
      <c r="CG192" s="84"/>
      <c r="CH192" s="66"/>
      <c r="CI192" s="51"/>
      <c r="CJ192" s="144"/>
      <c r="CK192" s="109"/>
      <c r="CL192" s="58"/>
      <c r="CM192" s="3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5"/>
      <c r="DC192" s="75">
        <f>CM192^3+CN192^3+CO192^3+CP192^3+CQ192^3+CR192^3+CS192^3+CT192^3+CM193^3+CN193^3+CO193^3+CP193^3+CQ193^3+CR193^3+CS193^3+CT193^3</f>
        <v>0</v>
      </c>
      <c r="DD192" s="76">
        <f t="shared" si="34"/>
        <v>0</v>
      </c>
      <c r="DE192" s="61"/>
      <c r="DF192" s="81"/>
      <c r="DG192" s="82"/>
      <c r="DH192" s="83"/>
      <c r="DI192" s="83"/>
      <c r="DJ192" s="82"/>
      <c r="DK192" s="82"/>
      <c r="DL192" s="83"/>
      <c r="DM192" s="83"/>
      <c r="DN192" s="82"/>
      <c r="DO192" s="82"/>
      <c r="DP192" s="83"/>
      <c r="DQ192" s="83"/>
      <c r="DR192" s="82"/>
      <c r="DS192" s="82"/>
      <c r="DT192" s="83"/>
      <c r="DU192" s="84"/>
      <c r="DV192" s="66"/>
      <c r="DW192" s="51"/>
      <c r="DY192" s="109"/>
      <c r="DZ192" s="58"/>
      <c r="EA192" s="3"/>
      <c r="EB192" s="4"/>
      <c r="EC192" s="4"/>
      <c r="ED192" s="4"/>
      <c r="EE192" s="4"/>
      <c r="EF192" s="4"/>
      <c r="EG192" s="4"/>
      <c r="EH192" s="4"/>
      <c r="EI192" s="4"/>
      <c r="EJ192" s="4"/>
      <c r="EK192" s="4"/>
      <c r="EL192" s="4"/>
      <c r="EM192" s="4"/>
      <c r="EN192" s="4"/>
      <c r="EO192" s="4"/>
      <c r="EP192" s="5"/>
      <c r="EQ192" s="75">
        <f>EA192^3+EB192^3+EC192^3+ED192^3+EE192^3+EF192^3+EG192^3+EH192^3+EA193^3+EB193^3+EC193^3+ED193^3+EE193^3+EF193^3+EG193^3+EH193^3</f>
        <v>0</v>
      </c>
      <c r="ER192" s="76">
        <f t="shared" si="35"/>
        <v>0</v>
      </c>
      <c r="ES192" s="61"/>
      <c r="ET192" s="81"/>
      <c r="EU192" s="82"/>
      <c r="EV192" s="82"/>
      <c r="EW192" s="82"/>
      <c r="EX192" s="82"/>
      <c r="EY192" s="82"/>
      <c r="EZ192" s="82"/>
      <c r="FA192" s="82"/>
      <c r="FB192" s="82"/>
      <c r="FC192" s="82"/>
      <c r="FD192" s="82"/>
      <c r="FE192" s="82"/>
      <c r="FF192" s="82"/>
      <c r="FG192" s="82"/>
      <c r="FH192" s="82"/>
      <c r="FI192" s="86"/>
      <c r="FJ192" s="66"/>
      <c r="FK192" s="51"/>
    </row>
    <row r="193" spans="1:167" x14ac:dyDescent="0.2">
      <c r="A193" s="32"/>
      <c r="B193" s="32"/>
      <c r="C193" s="32"/>
      <c r="D193" s="106" t="s">
        <v>143</v>
      </c>
      <c r="E193" s="107" t="s">
        <v>207</v>
      </c>
      <c r="F193" s="108">
        <f>B4+(179*B6)</f>
        <v>180</v>
      </c>
      <c r="G193" s="104"/>
      <c r="H193" s="43"/>
      <c r="I193" s="109"/>
      <c r="J193" s="58"/>
      <c r="K193" s="29">
        <f>F209</f>
        <v>196</v>
      </c>
      <c r="L193" s="19">
        <f>F74</f>
        <v>61</v>
      </c>
      <c r="M193" s="19">
        <f>F174</f>
        <v>161</v>
      </c>
      <c r="N193" s="19">
        <f>F109</f>
        <v>96</v>
      </c>
      <c r="O193" s="19">
        <f>F230</f>
        <v>217</v>
      </c>
      <c r="P193" s="19">
        <f>F53</f>
        <v>40</v>
      </c>
      <c r="Q193" s="19">
        <f>F201</f>
        <v>188</v>
      </c>
      <c r="R193" s="19">
        <f>F82</f>
        <v>69</v>
      </c>
      <c r="S193" s="19">
        <f>F163</f>
        <v>150</v>
      </c>
      <c r="T193" s="19">
        <f>F120</f>
        <v>107</v>
      </c>
      <c r="U193" s="19">
        <f>F260</f>
        <v>247</v>
      </c>
      <c r="V193" s="19">
        <f>F23</f>
        <v>10</v>
      </c>
      <c r="W193" s="19">
        <f>F156</f>
        <v>143</v>
      </c>
      <c r="X193" s="19">
        <f>F127</f>
        <v>114</v>
      </c>
      <c r="Y193" s="19">
        <f>F251</f>
        <v>238</v>
      </c>
      <c r="Z193" s="21">
        <f>F32</f>
        <v>19</v>
      </c>
      <c r="AA193" s="75">
        <f>S192^3+T192^3+U192^3+V192^3+W192^3+X192^3+Y192^3+Z192^3+S193^3+T193^3+U193^3+V193^3+W193^3+X193^3+Y193^3+Z193^3</f>
        <v>67634176</v>
      </c>
      <c r="AB193" s="76">
        <f t="shared" si="32"/>
        <v>67634176</v>
      </c>
      <c r="AC193" s="61"/>
      <c r="AD193" s="89" t="s">
        <v>204</v>
      </c>
      <c r="AE193" s="83" t="s">
        <v>203</v>
      </c>
      <c r="AF193" s="83" t="s">
        <v>206</v>
      </c>
      <c r="AG193" s="83" t="s">
        <v>205</v>
      </c>
      <c r="AH193" s="82" t="s">
        <v>200</v>
      </c>
      <c r="AI193" s="82" t="s">
        <v>199</v>
      </c>
      <c r="AJ193" s="82" t="s">
        <v>202</v>
      </c>
      <c r="AK193" s="82" t="s">
        <v>201</v>
      </c>
      <c r="AL193" s="83" t="s">
        <v>193</v>
      </c>
      <c r="AM193" s="83" t="s">
        <v>194</v>
      </c>
      <c r="AN193" s="83" t="s">
        <v>191</v>
      </c>
      <c r="AO193" s="83" t="s">
        <v>192</v>
      </c>
      <c r="AP193" s="82" t="s">
        <v>197</v>
      </c>
      <c r="AQ193" s="82" t="s">
        <v>198</v>
      </c>
      <c r="AR193" s="82" t="s">
        <v>195</v>
      </c>
      <c r="AS193" s="86" t="s">
        <v>196</v>
      </c>
      <c r="AT193" s="66"/>
      <c r="AU193" s="51"/>
      <c r="AW193" s="109"/>
      <c r="AX193" s="58"/>
      <c r="AY193" s="3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5"/>
      <c r="BO193" s="75">
        <f>BG192^3+BH192^3+BI192^3+BJ192^3+BK192^3+BL192^3+BM192^3+BN192^3+BG193^3+BH193^3+BI193^3+BJ193^3+BK193^3+BL193^3+BM193^3+BN193^3</f>
        <v>0</v>
      </c>
      <c r="BP193" s="76">
        <f t="shared" si="33"/>
        <v>0</v>
      </c>
      <c r="BQ193" s="61"/>
      <c r="BR193" s="81"/>
      <c r="BS193" s="82"/>
      <c r="BT193" s="82"/>
      <c r="BU193" s="82"/>
      <c r="BV193" s="82"/>
      <c r="BW193" s="82"/>
      <c r="BX193" s="82"/>
      <c r="BY193" s="82"/>
      <c r="BZ193" s="83"/>
      <c r="CA193" s="83"/>
      <c r="CB193" s="83"/>
      <c r="CC193" s="83"/>
      <c r="CD193" s="83"/>
      <c r="CE193" s="83"/>
      <c r="CF193" s="83"/>
      <c r="CG193" s="84"/>
      <c r="CH193" s="66"/>
      <c r="CI193" s="51"/>
      <c r="CJ193" s="144"/>
      <c r="CK193" s="109"/>
      <c r="CL193" s="58"/>
      <c r="CM193" s="3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5"/>
      <c r="DC193" s="75">
        <f>CU192^3+CV192^3+CW192^3+CX192^3+CY192^3+CZ192^3+DA192^3+DB192^3+CU193^3+CV193^3+CW193^3+CX193^3+CY193^3+CZ193^3+DA193^3+DB193^3</f>
        <v>0</v>
      </c>
      <c r="DD193" s="76">
        <f t="shared" si="34"/>
        <v>0</v>
      </c>
      <c r="DE193" s="61"/>
      <c r="DF193" s="81"/>
      <c r="DG193" s="82"/>
      <c r="DH193" s="83"/>
      <c r="DI193" s="83"/>
      <c r="DJ193" s="82"/>
      <c r="DK193" s="82"/>
      <c r="DL193" s="83"/>
      <c r="DM193" s="83"/>
      <c r="DN193" s="82"/>
      <c r="DO193" s="82"/>
      <c r="DP193" s="83"/>
      <c r="DQ193" s="83"/>
      <c r="DR193" s="82"/>
      <c r="DS193" s="82"/>
      <c r="DT193" s="83"/>
      <c r="DU193" s="84"/>
      <c r="DV193" s="66"/>
      <c r="DW193" s="51"/>
      <c r="DY193" s="109"/>
      <c r="DZ193" s="58"/>
      <c r="EA193" s="3"/>
      <c r="EB193" s="4"/>
      <c r="EC193" s="4"/>
      <c r="ED193" s="4"/>
      <c r="EE193" s="4"/>
      <c r="EF193" s="4"/>
      <c r="EG193" s="4"/>
      <c r="EH193" s="4"/>
      <c r="EI193" s="4"/>
      <c r="EJ193" s="4"/>
      <c r="EK193" s="4"/>
      <c r="EL193" s="4"/>
      <c r="EM193" s="4"/>
      <c r="EN193" s="4"/>
      <c r="EO193" s="4"/>
      <c r="EP193" s="5"/>
      <c r="EQ193" s="75">
        <f>EI192^3+EJ192^3+EK192^3+EL192^3+EM192^3+EN192^3+EO192^3+EP192^3+EI193^3+EJ193^3+EK193^3+EL193^3+EM193^3+EN193^3+EO193^3+EP193^3</f>
        <v>0</v>
      </c>
      <c r="ER193" s="76">
        <f t="shared" si="35"/>
        <v>0</v>
      </c>
      <c r="ES193" s="61"/>
      <c r="ET193" s="89"/>
      <c r="EU193" s="83"/>
      <c r="EV193" s="83"/>
      <c r="EW193" s="83"/>
      <c r="EX193" s="83"/>
      <c r="EY193" s="83"/>
      <c r="EZ193" s="83"/>
      <c r="FA193" s="83"/>
      <c r="FB193" s="83"/>
      <c r="FC193" s="83"/>
      <c r="FD193" s="83"/>
      <c r="FE193" s="83"/>
      <c r="FF193" s="83"/>
      <c r="FG193" s="83"/>
      <c r="FH193" s="83"/>
      <c r="FI193" s="84"/>
      <c r="FJ193" s="66"/>
      <c r="FK193" s="51"/>
    </row>
    <row r="194" spans="1:167" x14ac:dyDescent="0.2">
      <c r="A194" s="32"/>
      <c r="B194" s="32"/>
      <c r="C194" s="32"/>
      <c r="D194" s="106" t="s">
        <v>267</v>
      </c>
      <c r="E194" s="107" t="s">
        <v>207</v>
      </c>
      <c r="F194" s="108">
        <f>B4+(180*B6)</f>
        <v>181</v>
      </c>
      <c r="G194" s="104"/>
      <c r="H194" s="43"/>
      <c r="I194" s="109"/>
      <c r="J194" s="58"/>
      <c r="K194" s="29">
        <f>F167</f>
        <v>154</v>
      </c>
      <c r="L194" s="19">
        <f>F116</f>
        <v>103</v>
      </c>
      <c r="M194" s="19">
        <f>F264</f>
        <v>251</v>
      </c>
      <c r="N194" s="19">
        <f>F19</f>
        <v>6</v>
      </c>
      <c r="O194" s="19">
        <f>F144</f>
        <v>131</v>
      </c>
      <c r="P194" s="19">
        <f>F139</f>
        <v>126</v>
      </c>
      <c r="Q194" s="19">
        <f>F239</f>
        <v>226</v>
      </c>
      <c r="R194" s="19">
        <f>F44</f>
        <v>31</v>
      </c>
      <c r="S194" s="19">
        <f>F221</f>
        <v>208</v>
      </c>
      <c r="T194" s="19">
        <f>F62</f>
        <v>49</v>
      </c>
      <c r="U194" s="19">
        <f>F186</f>
        <v>173</v>
      </c>
      <c r="V194" s="19">
        <f>F97</f>
        <v>84</v>
      </c>
      <c r="W194" s="19">
        <f>F226</f>
        <v>213</v>
      </c>
      <c r="X194" s="19">
        <f>F57</f>
        <v>44</v>
      </c>
      <c r="Y194" s="19">
        <f>F197</f>
        <v>184</v>
      </c>
      <c r="Z194" s="21">
        <f>F86</f>
        <v>73</v>
      </c>
      <c r="AA194" s="75">
        <f>K194^3+L194^3+M194^3+N194^3+O194^3+P194^3+Q194^3+R194^3+K195^3+L195^3+M195^3+N195^3+O195^3+P195^3+Q195^3+R195^3</f>
        <v>67634176</v>
      </c>
      <c r="AB194" s="76">
        <f t="shared" si="32"/>
        <v>67634176</v>
      </c>
      <c r="AC194" s="61"/>
      <c r="AD194" s="89" t="s">
        <v>237</v>
      </c>
      <c r="AE194" s="83" t="s">
        <v>236</v>
      </c>
      <c r="AF194" s="83" t="s">
        <v>239</v>
      </c>
      <c r="AG194" s="83" t="s">
        <v>238</v>
      </c>
      <c r="AH194" s="82" t="s">
        <v>233</v>
      </c>
      <c r="AI194" s="82" t="s">
        <v>232</v>
      </c>
      <c r="AJ194" s="82" t="s">
        <v>235</v>
      </c>
      <c r="AK194" s="82" t="s">
        <v>234</v>
      </c>
      <c r="AL194" s="83" t="s">
        <v>226</v>
      </c>
      <c r="AM194" s="83" t="s">
        <v>227</v>
      </c>
      <c r="AN194" s="83" t="s">
        <v>224</v>
      </c>
      <c r="AO194" s="83" t="s">
        <v>225</v>
      </c>
      <c r="AP194" s="82" t="s">
        <v>230</v>
      </c>
      <c r="AQ194" s="82" t="s">
        <v>231</v>
      </c>
      <c r="AR194" s="82" t="s">
        <v>228</v>
      </c>
      <c r="AS194" s="86" t="s">
        <v>229</v>
      </c>
      <c r="AT194" s="66"/>
      <c r="AU194" s="51"/>
      <c r="AW194" s="109"/>
      <c r="AX194" s="58"/>
      <c r="AY194" s="3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5"/>
      <c r="BO194" s="75">
        <f>AY194^3+AZ194^3+BA194^3+BB194^3+BC194^3+BD194^3+BE194^3+BF194^3+AY195^3+AZ195^3+BA195^3+BB195^3+BC195^3+BD195^3+BE195^3+BF195^3</f>
        <v>0</v>
      </c>
      <c r="BP194" s="76">
        <f t="shared" si="33"/>
        <v>0</v>
      </c>
      <c r="BQ194" s="61"/>
      <c r="BR194" s="89"/>
      <c r="BS194" s="83"/>
      <c r="BT194" s="83"/>
      <c r="BU194" s="83"/>
      <c r="BV194" s="83"/>
      <c r="BW194" s="83"/>
      <c r="BX194" s="83"/>
      <c r="BY194" s="83"/>
      <c r="BZ194" s="82"/>
      <c r="CA194" s="82"/>
      <c r="CB194" s="82"/>
      <c r="CC194" s="82"/>
      <c r="CD194" s="82"/>
      <c r="CE194" s="82"/>
      <c r="CF194" s="82"/>
      <c r="CG194" s="86"/>
      <c r="CH194" s="66"/>
      <c r="CI194" s="51"/>
      <c r="CJ194" s="144"/>
      <c r="CK194" s="109"/>
      <c r="CL194" s="58"/>
      <c r="CM194" s="3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5"/>
      <c r="DC194" s="75">
        <f>CM194^3+CN194^3+CO194^3+CP194^3+CQ194^3+CR194^3+CS194^3+CT194^3+CM195^3+CN195^3+CO195^3+CP195^3+CQ195^3+CR195^3+CS195^3+CT195^3</f>
        <v>0</v>
      </c>
      <c r="DD194" s="76">
        <f t="shared" si="34"/>
        <v>0</v>
      </c>
      <c r="DE194" s="61"/>
      <c r="DF194" s="81"/>
      <c r="DG194" s="82"/>
      <c r="DH194" s="83"/>
      <c r="DI194" s="83"/>
      <c r="DJ194" s="82"/>
      <c r="DK194" s="82"/>
      <c r="DL194" s="83"/>
      <c r="DM194" s="83"/>
      <c r="DN194" s="82"/>
      <c r="DO194" s="82"/>
      <c r="DP194" s="83"/>
      <c r="DQ194" s="83"/>
      <c r="DR194" s="82"/>
      <c r="DS194" s="82"/>
      <c r="DT194" s="83"/>
      <c r="DU194" s="84"/>
      <c r="DV194" s="66"/>
      <c r="DW194" s="51"/>
      <c r="DY194" s="109"/>
      <c r="DZ194" s="58"/>
      <c r="EA194" s="3"/>
      <c r="EB194" s="4"/>
      <c r="EC194" s="4"/>
      <c r="ED194" s="4"/>
      <c r="EE194" s="4"/>
      <c r="EF194" s="4"/>
      <c r="EG194" s="4"/>
      <c r="EH194" s="4"/>
      <c r="EI194" s="4"/>
      <c r="EJ194" s="4"/>
      <c r="EK194" s="4"/>
      <c r="EL194" s="4"/>
      <c r="EM194" s="4"/>
      <c r="EN194" s="4"/>
      <c r="EO194" s="4"/>
      <c r="EP194" s="5"/>
      <c r="EQ194" s="75">
        <f>EA194^3+EB194^3+EC194^3+ED194^3+EE194^3+EF194^3+EG194^3+EH194^3+EA195^3+EB195^3+EC195^3+ED195^3+EE195^3+EF195^3+EG195^3+EH195^3</f>
        <v>0</v>
      </c>
      <c r="ER194" s="76">
        <f t="shared" si="35"/>
        <v>0</v>
      </c>
      <c r="ES194" s="61"/>
      <c r="ET194" s="81"/>
      <c r="EU194" s="82"/>
      <c r="EV194" s="82"/>
      <c r="EW194" s="82"/>
      <c r="EX194" s="82"/>
      <c r="EY194" s="82"/>
      <c r="EZ194" s="82"/>
      <c r="FA194" s="82"/>
      <c r="FB194" s="82"/>
      <c r="FC194" s="82"/>
      <c r="FD194" s="82"/>
      <c r="FE194" s="82"/>
      <c r="FF194" s="82"/>
      <c r="FG194" s="82"/>
      <c r="FH194" s="82"/>
      <c r="FI194" s="86"/>
      <c r="FJ194" s="66"/>
      <c r="FK194" s="51"/>
    </row>
    <row r="195" spans="1:167" x14ac:dyDescent="0.2">
      <c r="A195" s="32"/>
      <c r="B195" s="32"/>
      <c r="C195" s="32"/>
      <c r="D195" s="106" t="s">
        <v>128</v>
      </c>
      <c r="E195" s="107" t="s">
        <v>207</v>
      </c>
      <c r="F195" s="110">
        <f>B4+(181*B6)</f>
        <v>182</v>
      </c>
      <c r="G195" s="104"/>
      <c r="H195" s="43"/>
      <c r="I195" s="109"/>
      <c r="J195" s="58"/>
      <c r="K195" s="29">
        <f>F218</f>
        <v>205</v>
      </c>
      <c r="L195" s="19">
        <f>F65</f>
        <v>52</v>
      </c>
      <c r="M195" s="19">
        <f>F189</f>
        <v>176</v>
      </c>
      <c r="N195" s="19">
        <f>F94</f>
        <v>81</v>
      </c>
      <c r="O195" s="19">
        <f>F229</f>
        <v>216</v>
      </c>
      <c r="P195" s="19">
        <f>F54</f>
        <v>41</v>
      </c>
      <c r="Q195" s="19">
        <f>F194</f>
        <v>181</v>
      </c>
      <c r="R195" s="19">
        <f>F89</f>
        <v>76</v>
      </c>
      <c r="S195" s="19">
        <f>F168</f>
        <v>155</v>
      </c>
      <c r="T195" s="19">
        <f>F115</f>
        <v>102</v>
      </c>
      <c r="U195" s="19">
        <f>F263</f>
        <v>250</v>
      </c>
      <c r="V195" s="19">
        <f>F20</f>
        <v>7</v>
      </c>
      <c r="W195" s="19">
        <f>F143</f>
        <v>130</v>
      </c>
      <c r="X195" s="19">
        <f>F140</f>
        <v>127</v>
      </c>
      <c r="Y195" s="19">
        <f>F240</f>
        <v>227</v>
      </c>
      <c r="Z195" s="21">
        <f>F43</f>
        <v>30</v>
      </c>
      <c r="AA195" s="75">
        <f>S194^3+T194^3+U194^3+V194^3+W194^3+X194^3+Y194^3+Z194^3+S195^3+T195^3+U195^3+V195^3+W195^3+X195^3+Y195^3+Z195^3</f>
        <v>67634176</v>
      </c>
      <c r="AB195" s="76">
        <f t="shared" si="32"/>
        <v>67634176</v>
      </c>
      <c r="AC195" s="61"/>
      <c r="AD195" s="89" t="s">
        <v>269</v>
      </c>
      <c r="AE195" s="83" t="s">
        <v>268</v>
      </c>
      <c r="AF195" s="83" t="s">
        <v>271</v>
      </c>
      <c r="AG195" s="83" t="s">
        <v>270</v>
      </c>
      <c r="AH195" s="82" t="s">
        <v>265</v>
      </c>
      <c r="AI195" s="82" t="s">
        <v>264</v>
      </c>
      <c r="AJ195" s="82" t="s">
        <v>267</v>
      </c>
      <c r="AK195" s="82" t="s">
        <v>266</v>
      </c>
      <c r="AL195" s="83" t="s">
        <v>258</v>
      </c>
      <c r="AM195" s="83" t="s">
        <v>259</v>
      </c>
      <c r="AN195" s="83" t="s">
        <v>256</v>
      </c>
      <c r="AO195" s="83" t="s">
        <v>257</v>
      </c>
      <c r="AP195" s="82" t="s">
        <v>262</v>
      </c>
      <c r="AQ195" s="82" t="s">
        <v>263</v>
      </c>
      <c r="AR195" s="82" t="s">
        <v>260</v>
      </c>
      <c r="AS195" s="86" t="s">
        <v>261</v>
      </c>
      <c r="AT195" s="66"/>
      <c r="AU195" s="51"/>
      <c r="AW195" s="109"/>
      <c r="AX195" s="58"/>
      <c r="AY195" s="3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5"/>
      <c r="BO195" s="75">
        <f>BG194^3+BH194^3+BI194^3+BJ194^3+BK194^3+BL194^3+BM194^3+BN194^3+BG195^3+BH195^3+BI195^3+BJ195^3+BK195^3+BL195^3+BM195^3+BN195^3</f>
        <v>0</v>
      </c>
      <c r="BP195" s="76">
        <f t="shared" si="33"/>
        <v>0</v>
      </c>
      <c r="BQ195" s="61"/>
      <c r="BR195" s="89"/>
      <c r="BS195" s="83"/>
      <c r="BT195" s="83"/>
      <c r="BU195" s="83"/>
      <c r="BV195" s="83"/>
      <c r="BW195" s="83"/>
      <c r="BX195" s="83"/>
      <c r="BY195" s="83"/>
      <c r="BZ195" s="82"/>
      <c r="CA195" s="82"/>
      <c r="CB195" s="82"/>
      <c r="CC195" s="82"/>
      <c r="CD195" s="82"/>
      <c r="CE195" s="82"/>
      <c r="CF195" s="82"/>
      <c r="CG195" s="86"/>
      <c r="CH195" s="66"/>
      <c r="CI195" s="51"/>
      <c r="CJ195" s="144"/>
      <c r="CK195" s="109"/>
      <c r="CL195" s="58"/>
      <c r="CM195" s="3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5"/>
      <c r="DC195" s="75">
        <f>CU194^3+CV194^3+CW194^3+CX194^3+CY194^3+CZ194^3+DA194^3+DB194^3+CU195^3+CV195^3+CW195^3+CX195^3+CY195^3+CZ195^3+DA195^3+DB195^3</f>
        <v>0</v>
      </c>
      <c r="DD195" s="76">
        <f t="shared" si="34"/>
        <v>0</v>
      </c>
      <c r="DE195" s="61"/>
      <c r="DF195" s="81"/>
      <c r="DG195" s="82"/>
      <c r="DH195" s="83"/>
      <c r="DI195" s="83"/>
      <c r="DJ195" s="82"/>
      <c r="DK195" s="82"/>
      <c r="DL195" s="83"/>
      <c r="DM195" s="83"/>
      <c r="DN195" s="82"/>
      <c r="DO195" s="82"/>
      <c r="DP195" s="83"/>
      <c r="DQ195" s="83"/>
      <c r="DR195" s="82"/>
      <c r="DS195" s="82"/>
      <c r="DT195" s="83"/>
      <c r="DU195" s="84"/>
      <c r="DV195" s="66"/>
      <c r="DW195" s="51"/>
      <c r="DY195" s="109"/>
      <c r="DZ195" s="58"/>
      <c r="EA195" s="3"/>
      <c r="EB195" s="4"/>
      <c r="EC195" s="4"/>
      <c r="ED195" s="4"/>
      <c r="EE195" s="4"/>
      <c r="EF195" s="4"/>
      <c r="EG195" s="4"/>
      <c r="EH195" s="4"/>
      <c r="EI195" s="4"/>
      <c r="EJ195" s="4"/>
      <c r="EK195" s="4"/>
      <c r="EL195" s="4"/>
      <c r="EM195" s="4"/>
      <c r="EN195" s="4"/>
      <c r="EO195" s="4"/>
      <c r="EP195" s="5"/>
      <c r="EQ195" s="75">
        <f>EI194^3+EJ194^3+EK194^3+EL194^3+EM194^3+EN194^3+EO194^3+EP194^3+EI195^3+EJ195^3+EK195^3+EL195^3+EM195^3+EN195^3+EO195^3+EP195^3</f>
        <v>0</v>
      </c>
      <c r="ER195" s="76">
        <f t="shared" si="35"/>
        <v>0</v>
      </c>
      <c r="ES195" s="61"/>
      <c r="ET195" s="89"/>
      <c r="EU195" s="83"/>
      <c r="EV195" s="83"/>
      <c r="EW195" s="83"/>
      <c r="EX195" s="83"/>
      <c r="EY195" s="83"/>
      <c r="EZ195" s="83"/>
      <c r="FA195" s="83"/>
      <c r="FB195" s="83"/>
      <c r="FC195" s="83"/>
      <c r="FD195" s="83"/>
      <c r="FE195" s="83"/>
      <c r="FF195" s="83"/>
      <c r="FG195" s="83"/>
      <c r="FH195" s="83"/>
      <c r="FI195" s="84"/>
      <c r="FJ195" s="66"/>
      <c r="FK195" s="51"/>
    </row>
    <row r="196" spans="1:167" x14ac:dyDescent="0.2">
      <c r="A196" s="32"/>
      <c r="B196" s="32"/>
      <c r="C196" s="32"/>
      <c r="D196" s="106" t="s">
        <v>110</v>
      </c>
      <c r="E196" s="107" t="s">
        <v>207</v>
      </c>
      <c r="F196" s="110">
        <f>B4+(182*B6)</f>
        <v>183</v>
      </c>
      <c r="G196" s="104"/>
      <c r="H196" s="43"/>
      <c r="I196" s="109"/>
      <c r="J196" s="58"/>
      <c r="K196" s="29">
        <f>F124</f>
        <v>111</v>
      </c>
      <c r="L196" s="19">
        <f>F159</f>
        <v>146</v>
      </c>
      <c r="M196" s="19">
        <f>F27</f>
        <v>14</v>
      </c>
      <c r="N196" s="19">
        <f>F256</f>
        <v>243</v>
      </c>
      <c r="O196" s="19">
        <f>F131</f>
        <v>118</v>
      </c>
      <c r="P196" s="19">
        <f>F152</f>
        <v>139</v>
      </c>
      <c r="Q196" s="19">
        <f>F36</f>
        <v>23</v>
      </c>
      <c r="R196" s="19">
        <f>F247</f>
        <v>234</v>
      </c>
      <c r="S196" s="19">
        <f>F70</f>
        <v>57</v>
      </c>
      <c r="T196" s="19">
        <f>F213</f>
        <v>200</v>
      </c>
      <c r="U196" s="19">
        <f>F105</f>
        <v>92</v>
      </c>
      <c r="V196" s="19">
        <f>F178</f>
        <v>165</v>
      </c>
      <c r="W196" s="19">
        <f>F49</f>
        <v>36</v>
      </c>
      <c r="X196" s="19">
        <f>F234</f>
        <v>221</v>
      </c>
      <c r="Y196" s="19">
        <f>F78</f>
        <v>65</v>
      </c>
      <c r="Z196" s="21">
        <f>F205</f>
        <v>192</v>
      </c>
      <c r="AA196" s="75">
        <f>K196^3+L196^3+M196^3+N196^3+O196^3+P196^3+Q196^3+R196^3+K197^3+L197^3+M197^3+N197^3+O197^3+P197^3+Q197^3+R197^3</f>
        <v>67634176</v>
      </c>
      <c r="AB196" s="76">
        <f t="shared" si="32"/>
        <v>67634176</v>
      </c>
      <c r="AC196" s="95"/>
      <c r="AD196" s="81" t="s">
        <v>189</v>
      </c>
      <c r="AE196" s="82" t="s">
        <v>190</v>
      </c>
      <c r="AF196" s="82" t="s">
        <v>187</v>
      </c>
      <c r="AG196" s="82" t="s">
        <v>188</v>
      </c>
      <c r="AH196" s="83" t="s">
        <v>156</v>
      </c>
      <c r="AI196" s="83" t="s">
        <v>157</v>
      </c>
      <c r="AJ196" s="83" t="s">
        <v>154</v>
      </c>
      <c r="AK196" s="83" t="s">
        <v>155</v>
      </c>
      <c r="AL196" s="82" t="s">
        <v>221</v>
      </c>
      <c r="AM196" s="82" t="s">
        <v>220</v>
      </c>
      <c r="AN196" s="82" t="s">
        <v>223</v>
      </c>
      <c r="AO196" s="82" t="s">
        <v>222</v>
      </c>
      <c r="AP196" s="83" t="s">
        <v>253</v>
      </c>
      <c r="AQ196" s="83" t="s">
        <v>252</v>
      </c>
      <c r="AR196" s="83" t="s">
        <v>255</v>
      </c>
      <c r="AS196" s="84" t="s">
        <v>254</v>
      </c>
      <c r="AT196" s="66"/>
      <c r="AU196" s="51"/>
      <c r="AW196" s="109"/>
      <c r="AX196" s="58"/>
      <c r="AY196" s="3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5"/>
      <c r="BO196" s="75">
        <f>AY196^3+AZ196^3+BA196^3+BB196^3+BC196^3+BD196^3+BE196^3+BF196^3+AY197^3+AZ197^3+BA197^3+BB197^3+BC197^3+BD197^3+BE197^3+BF197^3</f>
        <v>0</v>
      </c>
      <c r="BP196" s="76">
        <f t="shared" si="33"/>
        <v>0</v>
      </c>
      <c r="BQ196" s="95"/>
      <c r="BR196" s="81"/>
      <c r="BS196" s="82"/>
      <c r="BT196" s="82"/>
      <c r="BU196" s="82"/>
      <c r="BV196" s="82"/>
      <c r="BW196" s="82"/>
      <c r="BX196" s="82"/>
      <c r="BY196" s="82"/>
      <c r="BZ196" s="83"/>
      <c r="CA196" s="83"/>
      <c r="CB196" s="83"/>
      <c r="CC196" s="83"/>
      <c r="CD196" s="83"/>
      <c r="CE196" s="83"/>
      <c r="CF196" s="83"/>
      <c r="CG196" s="84"/>
      <c r="CH196" s="66"/>
      <c r="CI196" s="51"/>
      <c r="CJ196" s="144"/>
      <c r="CK196" s="109"/>
      <c r="CL196" s="58"/>
      <c r="CM196" s="3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5"/>
      <c r="DC196" s="75">
        <f>CM196^3+CN196^3+CO196^3+CP196^3+CQ196^3+CR196^3+CS196^3+CT196^3+CM197^3+CN197^3+CO197^3+CP197^3+CQ197^3+CR197^3+CS197^3+CT197^3</f>
        <v>0</v>
      </c>
      <c r="DD196" s="76">
        <f t="shared" si="34"/>
        <v>0</v>
      </c>
      <c r="DE196" s="95"/>
      <c r="DF196" s="89"/>
      <c r="DG196" s="83"/>
      <c r="DH196" s="82"/>
      <c r="DI196" s="82"/>
      <c r="DJ196" s="83"/>
      <c r="DK196" s="83"/>
      <c r="DL196" s="82"/>
      <c r="DM196" s="82"/>
      <c r="DN196" s="83"/>
      <c r="DO196" s="83"/>
      <c r="DP196" s="82"/>
      <c r="DQ196" s="82"/>
      <c r="DR196" s="83"/>
      <c r="DS196" s="83"/>
      <c r="DT196" s="82"/>
      <c r="DU196" s="86"/>
      <c r="DV196" s="66"/>
      <c r="DW196" s="51"/>
      <c r="DY196" s="109"/>
      <c r="DZ196" s="58"/>
      <c r="EA196" s="3"/>
      <c r="EB196" s="4"/>
      <c r="EC196" s="4"/>
      <c r="ED196" s="4"/>
      <c r="EE196" s="4"/>
      <c r="EF196" s="4"/>
      <c r="EG196" s="4"/>
      <c r="EH196" s="4"/>
      <c r="EI196" s="4"/>
      <c r="EJ196" s="4"/>
      <c r="EK196" s="4"/>
      <c r="EL196" s="4"/>
      <c r="EM196" s="4"/>
      <c r="EN196" s="4"/>
      <c r="EO196" s="4"/>
      <c r="EP196" s="5"/>
      <c r="EQ196" s="75">
        <f>EA196^3+EB196^3+EC196^3+ED196^3+EE196^3+EF196^3+EG196^3+EH196^3+EA197^3+EB197^3+EC197^3+ED197^3+EE197^3+EF197^3+EG197^3+EH197^3</f>
        <v>0</v>
      </c>
      <c r="ER196" s="76">
        <f t="shared" si="35"/>
        <v>0</v>
      </c>
      <c r="ES196" s="95"/>
      <c r="ET196" s="81"/>
      <c r="EU196" s="82"/>
      <c r="EV196" s="82"/>
      <c r="EW196" s="82"/>
      <c r="EX196" s="82"/>
      <c r="EY196" s="82"/>
      <c r="EZ196" s="82"/>
      <c r="FA196" s="82"/>
      <c r="FB196" s="82"/>
      <c r="FC196" s="82"/>
      <c r="FD196" s="82"/>
      <c r="FE196" s="82"/>
      <c r="FF196" s="82"/>
      <c r="FG196" s="82"/>
      <c r="FH196" s="82"/>
      <c r="FI196" s="86"/>
      <c r="FJ196" s="66"/>
      <c r="FK196" s="51"/>
    </row>
    <row r="197" spans="1:167" x14ac:dyDescent="0.2">
      <c r="A197" s="32"/>
      <c r="B197" s="32"/>
      <c r="C197" s="32"/>
      <c r="D197" s="106" t="s">
        <v>228</v>
      </c>
      <c r="E197" s="107" t="s">
        <v>207</v>
      </c>
      <c r="F197" s="108">
        <f>B4+(183*B6)</f>
        <v>184</v>
      </c>
      <c r="G197" s="104"/>
      <c r="H197" s="43"/>
      <c r="I197" s="109"/>
      <c r="J197" s="58"/>
      <c r="K197" s="29">
        <f>F73</f>
        <v>60</v>
      </c>
      <c r="L197" s="19">
        <f>F210</f>
        <v>197</v>
      </c>
      <c r="M197" s="19">
        <f>F102</f>
        <v>89</v>
      </c>
      <c r="N197" s="19">
        <f>F181</f>
        <v>168</v>
      </c>
      <c r="O197" s="19">
        <f>F46</f>
        <v>33</v>
      </c>
      <c r="P197" s="19">
        <f>F237</f>
        <v>224</v>
      </c>
      <c r="Q197" s="19">
        <f>F81</f>
        <v>68</v>
      </c>
      <c r="R197" s="19">
        <f>F202</f>
        <v>189</v>
      </c>
      <c r="S197" s="19">
        <f>F123</f>
        <v>110</v>
      </c>
      <c r="T197" s="19">
        <f>F160</f>
        <v>147</v>
      </c>
      <c r="U197" s="19">
        <f>F28</f>
        <v>15</v>
      </c>
      <c r="V197" s="19">
        <f>F255</f>
        <v>242</v>
      </c>
      <c r="W197" s="19">
        <f>F132</f>
        <v>119</v>
      </c>
      <c r="X197" s="19">
        <f>F151</f>
        <v>138</v>
      </c>
      <c r="Y197" s="19">
        <f>F35</f>
        <v>22</v>
      </c>
      <c r="Z197" s="21">
        <f>F248</f>
        <v>235</v>
      </c>
      <c r="AA197" s="75">
        <f>S196^3+T196^3+U196^3+V196^3+W196^3+X196^3+Y196^3+Z196^3+S197^3+T197^3+U197^3+V197^3+W197^3+X197^3+Y197^3+Z197^3</f>
        <v>67634176</v>
      </c>
      <c r="AB197" s="76">
        <f t="shared" si="32"/>
        <v>67634176</v>
      </c>
      <c r="AC197" s="61"/>
      <c r="AD197" s="81" t="s">
        <v>185</v>
      </c>
      <c r="AE197" s="82" t="s">
        <v>186</v>
      </c>
      <c r="AF197" s="82" t="s">
        <v>183</v>
      </c>
      <c r="AG197" s="82" t="s">
        <v>184</v>
      </c>
      <c r="AH197" s="83" t="s">
        <v>152</v>
      </c>
      <c r="AI197" s="83" t="s">
        <v>153</v>
      </c>
      <c r="AJ197" s="83" t="s">
        <v>150</v>
      </c>
      <c r="AK197" s="83" t="s">
        <v>151</v>
      </c>
      <c r="AL197" s="82" t="s">
        <v>217</v>
      </c>
      <c r="AM197" s="82" t="s">
        <v>216</v>
      </c>
      <c r="AN197" s="82" t="s">
        <v>219</v>
      </c>
      <c r="AO197" s="82" t="s">
        <v>218</v>
      </c>
      <c r="AP197" s="83" t="s">
        <v>249</v>
      </c>
      <c r="AQ197" s="83" t="s">
        <v>248</v>
      </c>
      <c r="AR197" s="83" t="s">
        <v>251</v>
      </c>
      <c r="AS197" s="84" t="s">
        <v>250</v>
      </c>
      <c r="AT197" s="66"/>
      <c r="AU197" s="51"/>
      <c r="AW197" s="109"/>
      <c r="AX197" s="58"/>
      <c r="AY197" s="3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5"/>
      <c r="BO197" s="75">
        <f>BG196^3+BH196^3+BI196^3+BJ196^3+BK196^3+BL196^3+BM196^3+BN196^3+BG197^3+BH197^3+BI197^3+BJ197^3+BK197^3+BL197^3+BM197^3+BN197^3</f>
        <v>0</v>
      </c>
      <c r="BP197" s="76">
        <f t="shared" si="33"/>
        <v>0</v>
      </c>
      <c r="BQ197" s="61"/>
      <c r="BR197" s="81"/>
      <c r="BS197" s="82"/>
      <c r="BT197" s="82"/>
      <c r="BU197" s="82"/>
      <c r="BV197" s="82"/>
      <c r="BW197" s="82"/>
      <c r="BX197" s="82"/>
      <c r="BY197" s="82"/>
      <c r="BZ197" s="83"/>
      <c r="CA197" s="83"/>
      <c r="CB197" s="83"/>
      <c r="CC197" s="83"/>
      <c r="CD197" s="83"/>
      <c r="CE197" s="83"/>
      <c r="CF197" s="83"/>
      <c r="CG197" s="84"/>
      <c r="CH197" s="66"/>
      <c r="CI197" s="51"/>
      <c r="CJ197" s="144"/>
      <c r="CK197" s="109"/>
      <c r="CL197" s="58"/>
      <c r="CM197" s="3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5"/>
      <c r="DC197" s="75">
        <f>CU196^3+CV196^3+CW196^3+CX196^3+CY196^3+CZ196^3+DA196^3+DB196^3+CU197^3+CV197^3+CW197^3+CX197^3+CY197^3+CZ197^3+DA197^3+DB197^3</f>
        <v>0</v>
      </c>
      <c r="DD197" s="76">
        <f t="shared" si="34"/>
        <v>0</v>
      </c>
      <c r="DE197" s="61"/>
      <c r="DF197" s="89"/>
      <c r="DG197" s="83"/>
      <c r="DH197" s="82"/>
      <c r="DI197" s="82"/>
      <c r="DJ197" s="83"/>
      <c r="DK197" s="83"/>
      <c r="DL197" s="82"/>
      <c r="DM197" s="82"/>
      <c r="DN197" s="83"/>
      <c r="DO197" s="83"/>
      <c r="DP197" s="82"/>
      <c r="DQ197" s="82"/>
      <c r="DR197" s="83"/>
      <c r="DS197" s="83"/>
      <c r="DT197" s="82"/>
      <c r="DU197" s="86"/>
      <c r="DV197" s="66"/>
      <c r="DW197" s="51"/>
      <c r="DY197" s="109"/>
      <c r="DZ197" s="58"/>
      <c r="EA197" s="3"/>
      <c r="EB197" s="4"/>
      <c r="EC197" s="4"/>
      <c r="ED197" s="4"/>
      <c r="EE197" s="4"/>
      <c r="EF197" s="4"/>
      <c r="EG197" s="4"/>
      <c r="EH197" s="4"/>
      <c r="EI197" s="4"/>
      <c r="EJ197" s="4"/>
      <c r="EK197" s="4"/>
      <c r="EL197" s="4"/>
      <c r="EM197" s="4"/>
      <c r="EN197" s="4"/>
      <c r="EO197" s="4"/>
      <c r="EP197" s="5"/>
      <c r="EQ197" s="75">
        <f>EI196^3+EJ196^3+EK196^3+EL196^3+EM196^3+EN196^3+EO196^3+EP196^3+EI197^3+EJ197^3+EK197^3+EL197^3+EM197^3+EN197^3+EO197^3+EP197^3</f>
        <v>0</v>
      </c>
      <c r="ER197" s="76">
        <f t="shared" si="35"/>
        <v>0</v>
      </c>
      <c r="ES197" s="61"/>
      <c r="ET197" s="89"/>
      <c r="EU197" s="83"/>
      <c r="EV197" s="83"/>
      <c r="EW197" s="83"/>
      <c r="EX197" s="83"/>
      <c r="EY197" s="83"/>
      <c r="EZ197" s="83"/>
      <c r="FA197" s="83"/>
      <c r="FB197" s="83"/>
      <c r="FC197" s="83"/>
      <c r="FD197" s="83"/>
      <c r="FE197" s="83"/>
      <c r="FF197" s="83"/>
      <c r="FG197" s="83"/>
      <c r="FH197" s="83"/>
      <c r="FI197" s="84"/>
      <c r="FJ197" s="66"/>
      <c r="FK197" s="51"/>
    </row>
    <row r="198" spans="1:167" x14ac:dyDescent="0.2">
      <c r="A198" s="32"/>
      <c r="B198" s="32"/>
      <c r="C198" s="32"/>
      <c r="D198" s="106" t="s">
        <v>162</v>
      </c>
      <c r="E198" s="107" t="s">
        <v>207</v>
      </c>
      <c r="F198" s="108">
        <f>B4+(184*B6)</f>
        <v>185</v>
      </c>
      <c r="G198" s="104"/>
      <c r="H198" s="43"/>
      <c r="I198" s="109"/>
      <c r="J198" s="58"/>
      <c r="K198" s="29">
        <f>F111</f>
        <v>98</v>
      </c>
      <c r="L198" s="19">
        <f>F172</f>
        <v>159</v>
      </c>
      <c r="M198" s="19">
        <f>F16</f>
        <v>3</v>
      </c>
      <c r="N198" s="19">
        <f>F267</f>
        <v>254</v>
      </c>
      <c r="O198" s="19">
        <f>F136</f>
        <v>123</v>
      </c>
      <c r="P198" s="19">
        <f>F147</f>
        <v>134</v>
      </c>
      <c r="Q198" s="19">
        <f>F39</f>
        <v>26</v>
      </c>
      <c r="R198" s="19">
        <f>F244</f>
        <v>231</v>
      </c>
      <c r="S198" s="19">
        <f>F69</f>
        <v>56</v>
      </c>
      <c r="T198" s="19">
        <f>F214</f>
        <v>201</v>
      </c>
      <c r="U198" s="19">
        <f>F98</f>
        <v>85</v>
      </c>
      <c r="V198" s="19">
        <f>F185</f>
        <v>172</v>
      </c>
      <c r="W198" s="19">
        <f>F58</f>
        <v>45</v>
      </c>
      <c r="X198" s="19">
        <f>F225</f>
        <v>212</v>
      </c>
      <c r="Y198" s="19">
        <f>F93</f>
        <v>80</v>
      </c>
      <c r="Z198" s="21">
        <f>F190</f>
        <v>177</v>
      </c>
      <c r="AA198" s="75">
        <f>K198^3+L198^3+M198^3+N198^3+O198^3+P198^3+Q198^3+R198^3+K199^3+L199^3+M199^3+N199^3+O199^3+P199^3+Q199^3+R199^3</f>
        <v>67634176</v>
      </c>
      <c r="AB198" s="76">
        <f t="shared" si="32"/>
        <v>67634176</v>
      </c>
      <c r="AC198" s="61"/>
      <c r="AD198" s="81" t="s">
        <v>181</v>
      </c>
      <c r="AE198" s="82" t="s">
        <v>182</v>
      </c>
      <c r="AF198" s="82" t="s">
        <v>179</v>
      </c>
      <c r="AG198" s="82" t="s">
        <v>180</v>
      </c>
      <c r="AH198" s="83" t="s">
        <v>148</v>
      </c>
      <c r="AI198" s="83" t="s">
        <v>149</v>
      </c>
      <c r="AJ198" s="83" t="s">
        <v>146</v>
      </c>
      <c r="AK198" s="83" t="s">
        <v>147</v>
      </c>
      <c r="AL198" s="82" t="s">
        <v>213</v>
      </c>
      <c r="AM198" s="82" t="s">
        <v>212</v>
      </c>
      <c r="AN198" s="82" t="s">
        <v>215</v>
      </c>
      <c r="AO198" s="82" t="s">
        <v>214</v>
      </c>
      <c r="AP198" s="83" t="s">
        <v>245</v>
      </c>
      <c r="AQ198" s="83" t="s">
        <v>244</v>
      </c>
      <c r="AR198" s="83" t="s">
        <v>247</v>
      </c>
      <c r="AS198" s="84" t="s">
        <v>246</v>
      </c>
      <c r="AT198" s="66"/>
      <c r="AU198" s="51"/>
      <c r="AW198" s="109"/>
      <c r="AX198" s="58"/>
      <c r="AY198" s="3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5"/>
      <c r="BO198" s="75">
        <f>AY198^3+AZ198^3+BA198^3+BB198^3+BC198^3+BD198^3+BE198^3+BF198^3+AY199^3+AZ199^3+BA199^3+BB199^3+BC199^3+BD199^3+BE199^3+BF199^3</f>
        <v>0</v>
      </c>
      <c r="BP198" s="76">
        <f t="shared" si="33"/>
        <v>0</v>
      </c>
      <c r="BQ198" s="61"/>
      <c r="BR198" s="89"/>
      <c r="BS198" s="83"/>
      <c r="BT198" s="83"/>
      <c r="BU198" s="83"/>
      <c r="BV198" s="83"/>
      <c r="BW198" s="83"/>
      <c r="BX198" s="83"/>
      <c r="BY198" s="83"/>
      <c r="BZ198" s="82"/>
      <c r="CA198" s="82"/>
      <c r="CB198" s="82"/>
      <c r="CC198" s="82"/>
      <c r="CD198" s="82"/>
      <c r="CE198" s="82"/>
      <c r="CF198" s="82"/>
      <c r="CG198" s="86"/>
      <c r="CH198" s="66"/>
      <c r="CI198" s="51"/>
      <c r="CJ198" s="144"/>
      <c r="CK198" s="109"/>
      <c r="CL198" s="58"/>
      <c r="CM198" s="3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5"/>
      <c r="DC198" s="75">
        <f>CM198^3+CN198^3+CO198^3+CP198^3+CQ198^3+CR198^3+CS198^3+CT198^3+CM199^3+CN199^3+CO199^3+CP199^3+CQ199^3+CR199^3+CS199^3+CT199^3</f>
        <v>0</v>
      </c>
      <c r="DD198" s="76">
        <f t="shared" si="34"/>
        <v>0</v>
      </c>
      <c r="DE198" s="61"/>
      <c r="DF198" s="89"/>
      <c r="DG198" s="83"/>
      <c r="DH198" s="82"/>
      <c r="DI198" s="82"/>
      <c r="DJ198" s="83"/>
      <c r="DK198" s="83"/>
      <c r="DL198" s="82"/>
      <c r="DM198" s="82"/>
      <c r="DN198" s="83"/>
      <c r="DO198" s="83"/>
      <c r="DP198" s="82"/>
      <c r="DQ198" s="82"/>
      <c r="DR198" s="83"/>
      <c r="DS198" s="83"/>
      <c r="DT198" s="82"/>
      <c r="DU198" s="86"/>
      <c r="DV198" s="66"/>
      <c r="DW198" s="51"/>
      <c r="DY198" s="109"/>
      <c r="DZ198" s="58"/>
      <c r="EA198" s="3"/>
      <c r="EB198" s="4"/>
      <c r="EC198" s="4"/>
      <c r="ED198" s="4"/>
      <c r="EE198" s="4"/>
      <c r="EF198" s="4"/>
      <c r="EG198" s="4"/>
      <c r="EH198" s="4"/>
      <c r="EI198" s="4"/>
      <c r="EJ198" s="4"/>
      <c r="EK198" s="4"/>
      <c r="EL198" s="4"/>
      <c r="EM198" s="4"/>
      <c r="EN198" s="4"/>
      <c r="EO198" s="4"/>
      <c r="EP198" s="5"/>
      <c r="EQ198" s="75">
        <f>EA198^3+EB198^3+EC198^3+ED198^3+EE198^3+EF198^3+EG198^3+EH198^3+EA199^3+EB199^3+EC199^3+ED199^3+EE199^3+EF199^3+EG199^3+EH199^3</f>
        <v>0</v>
      </c>
      <c r="ER198" s="76">
        <f t="shared" si="35"/>
        <v>0</v>
      </c>
      <c r="ES198" s="61"/>
      <c r="ET198" s="81"/>
      <c r="EU198" s="82"/>
      <c r="EV198" s="82"/>
      <c r="EW198" s="82"/>
      <c r="EX198" s="82"/>
      <c r="EY198" s="82"/>
      <c r="EZ198" s="82"/>
      <c r="FA198" s="82"/>
      <c r="FB198" s="82"/>
      <c r="FC198" s="82"/>
      <c r="FD198" s="82"/>
      <c r="FE198" s="82"/>
      <c r="FF198" s="82"/>
      <c r="FG198" s="82"/>
      <c r="FH198" s="82"/>
      <c r="FI198" s="86"/>
      <c r="FJ198" s="66"/>
      <c r="FK198" s="51"/>
    </row>
    <row r="199" spans="1:167" x14ac:dyDescent="0.2">
      <c r="A199" s="32"/>
      <c r="B199" s="32"/>
      <c r="C199" s="32"/>
      <c r="D199" s="106" t="s">
        <v>94</v>
      </c>
      <c r="E199" s="107" t="s">
        <v>207</v>
      </c>
      <c r="F199" s="108">
        <f>B4+(185*B6)</f>
        <v>186</v>
      </c>
      <c r="G199" s="104"/>
      <c r="H199" s="43"/>
      <c r="I199" s="109"/>
      <c r="J199" s="58"/>
      <c r="K199" s="29">
        <f>F66</f>
        <v>53</v>
      </c>
      <c r="L199" s="19">
        <f>F217</f>
        <v>204</v>
      </c>
      <c r="M199" s="19">
        <f>F101</f>
        <v>88</v>
      </c>
      <c r="N199" s="19">
        <f>F182</f>
        <v>169</v>
      </c>
      <c r="O199" s="19">
        <f>F61</f>
        <v>48</v>
      </c>
      <c r="P199" s="19">
        <f>F222</f>
        <v>209</v>
      </c>
      <c r="Q199" s="19">
        <f>F90</f>
        <v>77</v>
      </c>
      <c r="R199" s="19">
        <f>F193</f>
        <v>180</v>
      </c>
      <c r="S199" s="19">
        <f>F112</f>
        <v>99</v>
      </c>
      <c r="T199" s="19">
        <f>F171</f>
        <v>158</v>
      </c>
      <c r="U199" s="19">
        <f>F15</f>
        <v>2</v>
      </c>
      <c r="V199" s="19">
        <f>F268</f>
        <v>255</v>
      </c>
      <c r="W199" s="19">
        <f>F135</f>
        <v>122</v>
      </c>
      <c r="X199" s="19">
        <f>F148</f>
        <v>135</v>
      </c>
      <c r="Y199" s="19">
        <f>F40</f>
        <v>27</v>
      </c>
      <c r="Z199" s="21">
        <f>F243</f>
        <v>230</v>
      </c>
      <c r="AA199" s="75">
        <f>S198^3+T198^3+U198^3+V198^3+W198^3+X198^3+Y198^3+Z198^3+S199^3+T199^3+U199^3+V199^3+W199^3+X199^3+Y199^3+Z199^3</f>
        <v>67634176</v>
      </c>
      <c r="AB199" s="76">
        <f t="shared" si="32"/>
        <v>67634176</v>
      </c>
      <c r="AC199" s="61"/>
      <c r="AD199" s="81" t="s">
        <v>177</v>
      </c>
      <c r="AE199" s="82" t="s">
        <v>178</v>
      </c>
      <c r="AF199" s="82" t="s">
        <v>175</v>
      </c>
      <c r="AG199" s="82" t="s">
        <v>176</v>
      </c>
      <c r="AH199" s="83" t="s">
        <v>144</v>
      </c>
      <c r="AI199" s="83" t="s">
        <v>145</v>
      </c>
      <c r="AJ199" s="83" t="s">
        <v>142</v>
      </c>
      <c r="AK199" s="83" t="s">
        <v>143</v>
      </c>
      <c r="AL199" s="82" t="s">
        <v>209</v>
      </c>
      <c r="AM199" s="82" t="s">
        <v>208</v>
      </c>
      <c r="AN199" s="82" t="s">
        <v>211</v>
      </c>
      <c r="AO199" s="82" t="s">
        <v>210</v>
      </c>
      <c r="AP199" s="83" t="s">
        <v>241</v>
      </c>
      <c r="AQ199" s="83" t="s">
        <v>240</v>
      </c>
      <c r="AR199" s="83" t="s">
        <v>243</v>
      </c>
      <c r="AS199" s="84" t="s">
        <v>242</v>
      </c>
      <c r="AT199" s="66"/>
      <c r="AU199" s="51"/>
      <c r="AW199" s="109"/>
      <c r="AX199" s="58"/>
      <c r="AY199" s="3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5"/>
      <c r="BO199" s="75">
        <f>BG198^3+BH198^3+BI198^3+BJ198^3+BK198^3+BL198^3+BM198^3+BN198^3+BG199^3+BH199^3+BI199^3+BJ199^3+BK199^3+BL199^3+BM199^3+BN199^3</f>
        <v>0</v>
      </c>
      <c r="BP199" s="76">
        <f t="shared" si="33"/>
        <v>0</v>
      </c>
      <c r="BQ199" s="61"/>
      <c r="BR199" s="89"/>
      <c r="BS199" s="83"/>
      <c r="BT199" s="83"/>
      <c r="BU199" s="83"/>
      <c r="BV199" s="83"/>
      <c r="BW199" s="83"/>
      <c r="BX199" s="83"/>
      <c r="BY199" s="83"/>
      <c r="BZ199" s="82"/>
      <c r="CA199" s="82"/>
      <c r="CB199" s="82"/>
      <c r="CC199" s="82"/>
      <c r="CD199" s="82"/>
      <c r="CE199" s="82"/>
      <c r="CF199" s="82"/>
      <c r="CG199" s="86"/>
      <c r="CH199" s="66"/>
      <c r="CI199" s="51"/>
      <c r="CJ199" s="144"/>
      <c r="CK199" s="109"/>
      <c r="CL199" s="58"/>
      <c r="CM199" s="3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5"/>
      <c r="DC199" s="75">
        <f>CU198^3+CV198^3+CW198^3+CX198^3+CY198^3+CZ198^3+DA198^3+DB198^3+CU199^3+CV199^3+CW199^3+CX199^3+CY199^3+CZ199^3+DA199^3+DB199^3</f>
        <v>0</v>
      </c>
      <c r="DD199" s="76">
        <f t="shared" si="34"/>
        <v>0</v>
      </c>
      <c r="DE199" s="61"/>
      <c r="DF199" s="89"/>
      <c r="DG199" s="83"/>
      <c r="DH199" s="82"/>
      <c r="DI199" s="82"/>
      <c r="DJ199" s="83"/>
      <c r="DK199" s="83"/>
      <c r="DL199" s="82"/>
      <c r="DM199" s="82"/>
      <c r="DN199" s="83"/>
      <c r="DO199" s="83"/>
      <c r="DP199" s="82"/>
      <c r="DQ199" s="82"/>
      <c r="DR199" s="83"/>
      <c r="DS199" s="83"/>
      <c r="DT199" s="82"/>
      <c r="DU199" s="86"/>
      <c r="DV199" s="66"/>
      <c r="DW199" s="51"/>
      <c r="DY199" s="109"/>
      <c r="DZ199" s="58"/>
      <c r="EA199" s="3"/>
      <c r="EB199" s="4"/>
      <c r="EC199" s="4"/>
      <c r="ED199" s="4"/>
      <c r="EE199" s="4"/>
      <c r="EF199" s="4"/>
      <c r="EG199" s="4"/>
      <c r="EH199" s="4"/>
      <c r="EI199" s="4"/>
      <c r="EJ199" s="4"/>
      <c r="EK199" s="4"/>
      <c r="EL199" s="4"/>
      <c r="EM199" s="4"/>
      <c r="EN199" s="4"/>
      <c r="EO199" s="4"/>
      <c r="EP199" s="5"/>
      <c r="EQ199" s="75">
        <f>EI198^3+EJ198^3+EK198^3+EL198^3+EM198^3+EN198^3+EO198^3+EP198^3+EI199^3+EJ199^3+EK199^3+EL199^3+EM199^3+EN199^3+EO199^3+EP199^3</f>
        <v>0</v>
      </c>
      <c r="ER199" s="76">
        <f t="shared" si="35"/>
        <v>0</v>
      </c>
      <c r="ES199" s="61"/>
      <c r="ET199" s="89"/>
      <c r="EU199" s="83"/>
      <c r="EV199" s="83"/>
      <c r="EW199" s="83"/>
      <c r="EX199" s="83"/>
      <c r="EY199" s="83"/>
      <c r="EZ199" s="83"/>
      <c r="FA199" s="83"/>
      <c r="FB199" s="83"/>
      <c r="FC199" s="83"/>
      <c r="FD199" s="83"/>
      <c r="FE199" s="83"/>
      <c r="FF199" s="83"/>
      <c r="FG199" s="83"/>
      <c r="FH199" s="83"/>
      <c r="FI199" s="84"/>
      <c r="FJ199" s="66"/>
      <c r="FK199" s="51"/>
    </row>
    <row r="200" spans="1:167" x14ac:dyDescent="0.2">
      <c r="A200" s="32"/>
      <c r="B200" s="32"/>
      <c r="C200" s="32"/>
      <c r="D200" s="106" t="s">
        <v>115</v>
      </c>
      <c r="E200" s="107" t="s">
        <v>207</v>
      </c>
      <c r="F200" s="108">
        <f>B4+(186*B6)</f>
        <v>187</v>
      </c>
      <c r="G200" s="104"/>
      <c r="H200" s="43"/>
      <c r="I200" s="109"/>
      <c r="J200" s="58"/>
      <c r="K200" s="29">
        <f>F262</f>
        <v>249</v>
      </c>
      <c r="L200" s="19">
        <f>F21</f>
        <v>8</v>
      </c>
      <c r="M200" s="19">
        <f>F169</f>
        <v>156</v>
      </c>
      <c r="N200" s="19">
        <f>F114</f>
        <v>101</v>
      </c>
      <c r="O200" s="19">
        <f>F241</f>
        <v>228</v>
      </c>
      <c r="P200" s="19">
        <f>F42</f>
        <v>29</v>
      </c>
      <c r="Q200" s="19">
        <f>F142</f>
        <v>129</v>
      </c>
      <c r="R200" s="19">
        <f>F141</f>
        <v>128</v>
      </c>
      <c r="S200" s="19">
        <f>F188</f>
        <v>175</v>
      </c>
      <c r="T200" s="19">
        <f>F95</f>
        <v>82</v>
      </c>
      <c r="U200" s="19">
        <f>F219</f>
        <v>206</v>
      </c>
      <c r="V200" s="19">
        <f>F64</f>
        <v>51</v>
      </c>
      <c r="W200" s="19">
        <f>F195</f>
        <v>182</v>
      </c>
      <c r="X200" s="19">
        <f>F88</f>
        <v>75</v>
      </c>
      <c r="Y200" s="19">
        <f>F228</f>
        <v>215</v>
      </c>
      <c r="Z200" s="21">
        <f>F55</f>
        <v>42</v>
      </c>
      <c r="AA200" s="75">
        <f>K200^3+L200^3+M200^3+N200^3+O200^3+P200^3+Q200^3+R200^3+K201^3+L201^3+M201^3+N201^3+O201^3+P201^3+Q201^3+R201^3</f>
        <v>67634176</v>
      </c>
      <c r="AB200" s="76">
        <f t="shared" si="32"/>
        <v>67634176</v>
      </c>
      <c r="AC200" s="61"/>
      <c r="AD200" s="89" t="s">
        <v>90</v>
      </c>
      <c r="AE200" s="83" t="s">
        <v>89</v>
      </c>
      <c r="AF200" s="83" t="s">
        <v>88</v>
      </c>
      <c r="AG200" s="83" t="s">
        <v>87</v>
      </c>
      <c r="AH200" s="82" t="s">
        <v>114</v>
      </c>
      <c r="AI200" s="82" t="s">
        <v>113</v>
      </c>
      <c r="AJ200" s="82" t="s">
        <v>112</v>
      </c>
      <c r="AK200" s="82" t="s">
        <v>111</v>
      </c>
      <c r="AL200" s="83" t="s">
        <v>137</v>
      </c>
      <c r="AM200" s="83" t="s">
        <v>138</v>
      </c>
      <c r="AN200" s="83" t="s">
        <v>139</v>
      </c>
      <c r="AO200" s="83" t="s">
        <v>140</v>
      </c>
      <c r="AP200" s="82" t="s">
        <v>128</v>
      </c>
      <c r="AQ200" s="82" t="s">
        <v>129</v>
      </c>
      <c r="AR200" s="82" t="s">
        <v>130</v>
      </c>
      <c r="AS200" s="86" t="s">
        <v>131</v>
      </c>
      <c r="AT200" s="66"/>
      <c r="AU200" s="51"/>
      <c r="AW200" s="109"/>
      <c r="AX200" s="58"/>
      <c r="AY200" s="3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5"/>
      <c r="BO200" s="75">
        <f>AY200^3+AZ200^3+BA200^3+BB200^3+BC200^3+BD200^3+BE200^3+BF200^3+AY201^3+AZ201^3+BA201^3+BB201^3+BC201^3+BD201^3+BE201^3+BF201^3</f>
        <v>0</v>
      </c>
      <c r="BP200" s="76">
        <f t="shared" si="33"/>
        <v>0</v>
      </c>
      <c r="BQ200" s="61"/>
      <c r="BR200" s="81"/>
      <c r="BS200" s="82"/>
      <c r="BT200" s="82"/>
      <c r="BU200" s="82"/>
      <c r="BV200" s="82"/>
      <c r="BW200" s="82"/>
      <c r="BX200" s="82"/>
      <c r="BY200" s="82"/>
      <c r="BZ200" s="83"/>
      <c r="CA200" s="83"/>
      <c r="CB200" s="83"/>
      <c r="CC200" s="83"/>
      <c r="CD200" s="83"/>
      <c r="CE200" s="83"/>
      <c r="CF200" s="83"/>
      <c r="CG200" s="84"/>
      <c r="CH200" s="66"/>
      <c r="CI200" s="51"/>
      <c r="CJ200" s="144"/>
      <c r="CK200" s="109"/>
      <c r="CL200" s="58"/>
      <c r="CM200" s="3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5"/>
      <c r="DC200" s="75">
        <f>CM200^3+CN200^3+CO200^3+CP200^3+CQ200^3+CR200^3+CS200^3+CT200^3+CM201^3+CN201^3+CO201^3+CP201^3+CQ201^3+CR201^3+CS201^3+CT201^3</f>
        <v>0</v>
      </c>
      <c r="DD200" s="76">
        <f t="shared" si="34"/>
        <v>0</v>
      </c>
      <c r="DE200" s="61"/>
      <c r="DF200" s="89"/>
      <c r="DG200" s="83"/>
      <c r="DH200" s="82"/>
      <c r="DI200" s="82"/>
      <c r="DJ200" s="83"/>
      <c r="DK200" s="83"/>
      <c r="DL200" s="82"/>
      <c r="DM200" s="82"/>
      <c r="DN200" s="83"/>
      <c r="DO200" s="83"/>
      <c r="DP200" s="82"/>
      <c r="DQ200" s="82"/>
      <c r="DR200" s="83"/>
      <c r="DS200" s="83"/>
      <c r="DT200" s="82"/>
      <c r="DU200" s="86"/>
      <c r="DV200" s="66"/>
      <c r="DW200" s="51"/>
      <c r="DY200" s="109"/>
      <c r="DZ200" s="58"/>
      <c r="EA200" s="3"/>
      <c r="EB200" s="4"/>
      <c r="EC200" s="4"/>
      <c r="ED200" s="4"/>
      <c r="EE200" s="4"/>
      <c r="EF200" s="4"/>
      <c r="EG200" s="4"/>
      <c r="EH200" s="4"/>
      <c r="EI200" s="4"/>
      <c r="EJ200" s="4"/>
      <c r="EK200" s="4"/>
      <c r="EL200" s="4"/>
      <c r="EM200" s="4"/>
      <c r="EN200" s="4"/>
      <c r="EO200" s="4"/>
      <c r="EP200" s="5"/>
      <c r="EQ200" s="75">
        <f>EA200^3+EB200^3+EC200^3+ED200^3+EE200^3+EF200^3+EG200^3+EH200^3+EA201^3+EB201^3+EC201^3+ED201^3+EE201^3+EF201^3+EG201^3+EH201^3</f>
        <v>0</v>
      </c>
      <c r="ER200" s="76">
        <f t="shared" si="35"/>
        <v>0</v>
      </c>
      <c r="ES200" s="61"/>
      <c r="ET200" s="81"/>
      <c r="EU200" s="82"/>
      <c r="EV200" s="82"/>
      <c r="EW200" s="82"/>
      <c r="EX200" s="82"/>
      <c r="EY200" s="82"/>
      <c r="EZ200" s="82"/>
      <c r="FA200" s="82"/>
      <c r="FB200" s="82"/>
      <c r="FC200" s="82"/>
      <c r="FD200" s="82"/>
      <c r="FE200" s="82"/>
      <c r="FF200" s="82"/>
      <c r="FG200" s="82"/>
      <c r="FH200" s="82"/>
      <c r="FI200" s="86"/>
      <c r="FJ200" s="66"/>
      <c r="FK200" s="51"/>
    </row>
    <row r="201" spans="1:167" x14ac:dyDescent="0.2">
      <c r="A201" s="32"/>
      <c r="B201" s="32"/>
      <c r="C201" s="32"/>
      <c r="D201" s="106" t="s">
        <v>202</v>
      </c>
      <c r="E201" s="107" t="s">
        <v>207</v>
      </c>
      <c r="F201" s="110">
        <f>B4+(187*B6)</f>
        <v>188</v>
      </c>
      <c r="G201" s="104"/>
      <c r="H201" s="43"/>
      <c r="I201" s="109"/>
      <c r="J201" s="58"/>
      <c r="K201" s="29">
        <f>F187</f>
        <v>174</v>
      </c>
      <c r="L201" s="19">
        <f>F96</f>
        <v>83</v>
      </c>
      <c r="M201" s="19">
        <f>F220</f>
        <v>207</v>
      </c>
      <c r="N201" s="19">
        <f>F63</f>
        <v>50</v>
      </c>
      <c r="O201" s="19">
        <f>F196</f>
        <v>183</v>
      </c>
      <c r="P201" s="19">
        <f>F87</f>
        <v>74</v>
      </c>
      <c r="Q201" s="19">
        <f>F227</f>
        <v>214</v>
      </c>
      <c r="R201" s="19">
        <f>F56</f>
        <v>43</v>
      </c>
      <c r="S201" s="19">
        <f>F265</f>
        <v>252</v>
      </c>
      <c r="T201" s="19">
        <f>F18</f>
        <v>5</v>
      </c>
      <c r="U201" s="19">
        <f>F166</f>
        <v>153</v>
      </c>
      <c r="V201" s="19">
        <f>F117</f>
        <v>104</v>
      </c>
      <c r="W201" s="19">
        <f>F238</f>
        <v>225</v>
      </c>
      <c r="X201" s="19">
        <f>F45</f>
        <v>32</v>
      </c>
      <c r="Y201" s="19">
        <f>F145</f>
        <v>132</v>
      </c>
      <c r="Z201" s="21">
        <f>F138</f>
        <v>125</v>
      </c>
      <c r="AA201" s="75">
        <f>S200^3+T200^3+U200^3+V200^3+W200^3+X200^3+Y200^3+Z200^3+S201^3+T201^3+U201^3+V201^3+W201^3+X201^3+Y201^3+Z201^3</f>
        <v>67634176</v>
      </c>
      <c r="AB201" s="76">
        <f t="shared" si="32"/>
        <v>67634176</v>
      </c>
      <c r="AC201" s="61"/>
      <c r="AD201" s="89" t="s">
        <v>86</v>
      </c>
      <c r="AE201" s="83" t="s">
        <v>85</v>
      </c>
      <c r="AF201" s="83" t="s">
        <v>84</v>
      </c>
      <c r="AG201" s="83" t="s">
        <v>83</v>
      </c>
      <c r="AH201" s="82" t="s">
        <v>110</v>
      </c>
      <c r="AI201" s="82" t="s">
        <v>109</v>
      </c>
      <c r="AJ201" s="82" t="s">
        <v>108</v>
      </c>
      <c r="AK201" s="82" t="s">
        <v>107</v>
      </c>
      <c r="AL201" s="83" t="s">
        <v>132</v>
      </c>
      <c r="AM201" s="83" t="s">
        <v>133</v>
      </c>
      <c r="AN201" s="83" t="s">
        <v>134</v>
      </c>
      <c r="AO201" s="83" t="s">
        <v>135</v>
      </c>
      <c r="AP201" s="82" t="s">
        <v>124</v>
      </c>
      <c r="AQ201" s="82" t="s">
        <v>125</v>
      </c>
      <c r="AR201" s="82" t="s">
        <v>126</v>
      </c>
      <c r="AS201" s="86" t="s">
        <v>127</v>
      </c>
      <c r="AT201" s="66"/>
      <c r="AU201" s="51"/>
      <c r="AW201" s="109"/>
      <c r="AX201" s="58"/>
      <c r="AY201" s="3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5"/>
      <c r="BO201" s="75">
        <f>BG200^3+BH200^3+BI200^3+BJ200^3+BK200^3+BL200^3+BM200^3+BN200^3+BG201^3+BH201^3+BI201^3+BJ201^3+BK201^3+BL201^3+BM201^3+BN201^3</f>
        <v>0</v>
      </c>
      <c r="BP201" s="76">
        <f t="shared" si="33"/>
        <v>0</v>
      </c>
      <c r="BQ201" s="61"/>
      <c r="BR201" s="81"/>
      <c r="BS201" s="82"/>
      <c r="BT201" s="82"/>
      <c r="BU201" s="82"/>
      <c r="BV201" s="82"/>
      <c r="BW201" s="82"/>
      <c r="BX201" s="82"/>
      <c r="BY201" s="82"/>
      <c r="BZ201" s="83"/>
      <c r="CA201" s="83"/>
      <c r="CB201" s="83"/>
      <c r="CC201" s="83"/>
      <c r="CD201" s="83"/>
      <c r="CE201" s="83"/>
      <c r="CF201" s="83"/>
      <c r="CG201" s="84"/>
      <c r="CH201" s="66"/>
      <c r="CI201" s="51"/>
      <c r="CJ201" s="144"/>
      <c r="CK201" s="109"/>
      <c r="CL201" s="58"/>
      <c r="CM201" s="3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5"/>
      <c r="DC201" s="75">
        <f>CU200^3+CV200^3+CW200^3+CX200^3+CY200^3+CZ200^3+DA200^3+DB200^3+CU201^3+CV201^3+CW201^3+CX201^3+CY201^3+CZ201^3+DA201^3+DB201^3</f>
        <v>0</v>
      </c>
      <c r="DD201" s="76">
        <f t="shared" si="34"/>
        <v>0</v>
      </c>
      <c r="DE201" s="61"/>
      <c r="DF201" s="89"/>
      <c r="DG201" s="83"/>
      <c r="DH201" s="82"/>
      <c r="DI201" s="82"/>
      <c r="DJ201" s="83"/>
      <c r="DK201" s="83"/>
      <c r="DL201" s="82"/>
      <c r="DM201" s="82"/>
      <c r="DN201" s="83"/>
      <c r="DO201" s="83"/>
      <c r="DP201" s="82"/>
      <c r="DQ201" s="82"/>
      <c r="DR201" s="83"/>
      <c r="DS201" s="83"/>
      <c r="DT201" s="82"/>
      <c r="DU201" s="86"/>
      <c r="DV201" s="66"/>
      <c r="DW201" s="51"/>
      <c r="DY201" s="109"/>
      <c r="DZ201" s="58"/>
      <c r="EA201" s="3"/>
      <c r="EB201" s="4"/>
      <c r="EC201" s="4"/>
      <c r="ED201" s="4"/>
      <c r="EE201" s="4"/>
      <c r="EF201" s="4"/>
      <c r="EG201" s="4"/>
      <c r="EH201" s="4"/>
      <c r="EI201" s="4"/>
      <c r="EJ201" s="4"/>
      <c r="EK201" s="4"/>
      <c r="EL201" s="4"/>
      <c r="EM201" s="4"/>
      <c r="EN201" s="4"/>
      <c r="EO201" s="4"/>
      <c r="EP201" s="5"/>
      <c r="EQ201" s="75">
        <f>EI200^3+EJ200^3+EK200^3+EL200^3+EM200^3+EN200^3+EO200^3+EP200^3+EI201^3+EJ201^3+EK201^3+EL201^3+EM201^3+EN201^3+EO201^3+EP201^3</f>
        <v>0</v>
      </c>
      <c r="ER201" s="76">
        <f t="shared" si="35"/>
        <v>0</v>
      </c>
      <c r="ES201" s="61"/>
      <c r="ET201" s="89"/>
      <c r="EU201" s="83"/>
      <c r="EV201" s="83"/>
      <c r="EW201" s="83"/>
      <c r="EX201" s="83"/>
      <c r="EY201" s="83"/>
      <c r="EZ201" s="83"/>
      <c r="FA201" s="83"/>
      <c r="FB201" s="83"/>
      <c r="FC201" s="83"/>
      <c r="FD201" s="83"/>
      <c r="FE201" s="83"/>
      <c r="FF201" s="83"/>
      <c r="FG201" s="83"/>
      <c r="FH201" s="83"/>
      <c r="FI201" s="84"/>
      <c r="FJ201" s="66"/>
      <c r="FK201" s="51"/>
    </row>
    <row r="202" spans="1:167" x14ac:dyDescent="0.2">
      <c r="A202" s="32"/>
      <c r="B202" s="32"/>
      <c r="C202" s="32"/>
      <c r="D202" s="106" t="s">
        <v>151</v>
      </c>
      <c r="E202" s="107" t="s">
        <v>207</v>
      </c>
      <c r="F202" s="110">
        <f>B4+(188*B6)</f>
        <v>189</v>
      </c>
      <c r="G202" s="104"/>
      <c r="H202" s="43"/>
      <c r="I202" s="109"/>
      <c r="J202" s="58"/>
      <c r="K202" s="29">
        <f>F261</f>
        <v>248</v>
      </c>
      <c r="L202" s="19">
        <f>F22</f>
        <v>9</v>
      </c>
      <c r="M202" s="19">
        <f>F162</f>
        <v>149</v>
      </c>
      <c r="N202" s="19">
        <f>F121</f>
        <v>108</v>
      </c>
      <c r="O202" s="19">
        <f>F250</f>
        <v>237</v>
      </c>
      <c r="P202" s="19">
        <f>F33</f>
        <v>20</v>
      </c>
      <c r="Q202" s="19">
        <f>F157</f>
        <v>144</v>
      </c>
      <c r="R202" s="19">
        <f>F126</f>
        <v>113</v>
      </c>
      <c r="S202" s="19">
        <f>F175</f>
        <v>162</v>
      </c>
      <c r="T202" s="19">
        <f>F108</f>
        <v>95</v>
      </c>
      <c r="U202" s="19">
        <f>F208</f>
        <v>195</v>
      </c>
      <c r="V202" s="19">
        <f>F75</f>
        <v>62</v>
      </c>
      <c r="W202" s="19">
        <f>F200</f>
        <v>187</v>
      </c>
      <c r="X202" s="19">
        <f>F83</f>
        <v>70</v>
      </c>
      <c r="Y202" s="19">
        <f>F231</f>
        <v>218</v>
      </c>
      <c r="Z202" s="21">
        <f>F52</f>
        <v>39</v>
      </c>
      <c r="AA202" s="75">
        <f>K202^3+L202^3+M202^3+N202^3+O202^3+P202^3+Q202^3+R202^3+K203^3+L203^3+M203^3+N203^3+O203^3+P203^3+Q203^3+R203^3</f>
        <v>67634176</v>
      </c>
      <c r="AB202" s="76">
        <f t="shared" si="32"/>
        <v>67634176</v>
      </c>
      <c r="AC202" s="61"/>
      <c r="AD202" s="89" t="s">
        <v>82</v>
      </c>
      <c r="AE202" s="83" t="s">
        <v>81</v>
      </c>
      <c r="AF202" s="83" t="s">
        <v>80</v>
      </c>
      <c r="AG202" s="83" t="s">
        <v>79</v>
      </c>
      <c r="AH202" s="82" t="s">
        <v>106</v>
      </c>
      <c r="AI202" s="82" t="s">
        <v>105</v>
      </c>
      <c r="AJ202" s="82" t="s">
        <v>104</v>
      </c>
      <c r="AK202" s="82" t="s">
        <v>103</v>
      </c>
      <c r="AL202" s="83" t="s">
        <v>119</v>
      </c>
      <c r="AM202" s="83" t="s">
        <v>120</v>
      </c>
      <c r="AN202" s="83" t="s">
        <v>121</v>
      </c>
      <c r="AO202" s="83" t="s">
        <v>122</v>
      </c>
      <c r="AP202" s="82" t="s">
        <v>115</v>
      </c>
      <c r="AQ202" s="82" t="s">
        <v>116</v>
      </c>
      <c r="AR202" s="82" t="s">
        <v>117</v>
      </c>
      <c r="AS202" s="86" t="s">
        <v>118</v>
      </c>
      <c r="AT202" s="66"/>
      <c r="AU202" s="51"/>
      <c r="AW202" s="109"/>
      <c r="AX202" s="58"/>
      <c r="AY202" s="3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5"/>
      <c r="BO202" s="75">
        <f>AY202^3+AZ202^3+BA202^3+BB202^3+BC202^3+BD202^3+BE202^3+BF202^3+AY203^3+AZ203^3+BA203^3+BB203^3+BC203^3+BD203^3+BE203^3+BF203^3</f>
        <v>0</v>
      </c>
      <c r="BP202" s="76">
        <f t="shared" si="33"/>
        <v>0</v>
      </c>
      <c r="BQ202" s="61"/>
      <c r="BR202" s="89"/>
      <c r="BS202" s="83"/>
      <c r="BT202" s="83"/>
      <c r="BU202" s="83"/>
      <c r="BV202" s="83"/>
      <c r="BW202" s="83"/>
      <c r="BX202" s="83"/>
      <c r="BY202" s="83"/>
      <c r="BZ202" s="82"/>
      <c r="CA202" s="82"/>
      <c r="CB202" s="82"/>
      <c r="CC202" s="82"/>
      <c r="CD202" s="82"/>
      <c r="CE202" s="82"/>
      <c r="CF202" s="82"/>
      <c r="CG202" s="86"/>
      <c r="CH202" s="66"/>
      <c r="CI202" s="51"/>
      <c r="CJ202" s="144"/>
      <c r="CK202" s="109"/>
      <c r="CL202" s="58"/>
      <c r="CM202" s="3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5"/>
      <c r="DC202" s="75">
        <f>CM202^3+CN202^3+CO202^3+CP202^3+CQ202^3+CR202^3+CS202^3+CT202^3+CM203^3+CN203^3+CO203^3+CP203^3+CQ203^3+CR203^3+CS203^3+CT203^3</f>
        <v>0</v>
      </c>
      <c r="DD202" s="76">
        <f t="shared" si="34"/>
        <v>0</v>
      </c>
      <c r="DE202" s="61"/>
      <c r="DF202" s="89"/>
      <c r="DG202" s="83"/>
      <c r="DH202" s="82"/>
      <c r="DI202" s="82"/>
      <c r="DJ202" s="83"/>
      <c r="DK202" s="83"/>
      <c r="DL202" s="82"/>
      <c r="DM202" s="82"/>
      <c r="DN202" s="83"/>
      <c r="DO202" s="83"/>
      <c r="DP202" s="82"/>
      <c r="DQ202" s="82"/>
      <c r="DR202" s="83"/>
      <c r="DS202" s="83"/>
      <c r="DT202" s="82"/>
      <c r="DU202" s="86"/>
      <c r="DV202" s="66"/>
      <c r="DW202" s="51"/>
      <c r="DY202" s="109"/>
      <c r="DZ202" s="58"/>
      <c r="EA202" s="3"/>
      <c r="EB202" s="4"/>
      <c r="EC202" s="4"/>
      <c r="ED202" s="4"/>
      <c r="EE202" s="4"/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5"/>
      <c r="EQ202" s="75">
        <f>EA202^3+EB202^3+EC202^3+ED202^3+EE202^3+EF202^3+EG202^3+EH202^3+EA203^3+EB203^3+EC203^3+ED203^3+EE203^3+EF203^3+EG203^3+EH203^3</f>
        <v>0</v>
      </c>
      <c r="ER202" s="76">
        <f t="shared" si="35"/>
        <v>0</v>
      </c>
      <c r="ES202" s="61"/>
      <c r="ET202" s="81"/>
      <c r="EU202" s="82"/>
      <c r="EV202" s="82"/>
      <c r="EW202" s="82"/>
      <c r="EX202" s="82"/>
      <c r="EY202" s="82"/>
      <c r="EZ202" s="82"/>
      <c r="FA202" s="82"/>
      <c r="FB202" s="82"/>
      <c r="FC202" s="82"/>
      <c r="FD202" s="82"/>
      <c r="FE202" s="82"/>
      <c r="FF202" s="82"/>
      <c r="FG202" s="82"/>
      <c r="FH202" s="82"/>
      <c r="FI202" s="86"/>
      <c r="FJ202" s="66"/>
      <c r="FK202" s="51"/>
    </row>
    <row r="203" spans="1:167" x14ac:dyDescent="0.2">
      <c r="A203" s="32"/>
      <c r="B203" s="32"/>
      <c r="C203" s="32"/>
      <c r="D203" s="106" t="s">
        <v>59</v>
      </c>
      <c r="E203" s="107" t="s">
        <v>207</v>
      </c>
      <c r="F203" s="108">
        <f>B4+(189*B6)</f>
        <v>190</v>
      </c>
      <c r="G203" s="104"/>
      <c r="H203" s="43"/>
      <c r="I203" s="109"/>
      <c r="J203" s="58"/>
      <c r="K203" s="30">
        <f>F176</f>
        <v>163</v>
      </c>
      <c r="L203" s="23">
        <f>F107</f>
        <v>94</v>
      </c>
      <c r="M203" s="23">
        <f>F207</f>
        <v>194</v>
      </c>
      <c r="N203" s="23">
        <f>F76</f>
        <v>63</v>
      </c>
      <c r="O203" s="23">
        <f>F199</f>
        <v>186</v>
      </c>
      <c r="P203" s="23">
        <f>F84</f>
        <v>71</v>
      </c>
      <c r="Q203" s="23">
        <f>F232</f>
        <v>219</v>
      </c>
      <c r="R203" s="23">
        <f>F51</f>
        <v>38</v>
      </c>
      <c r="S203" s="23">
        <f>F258</f>
        <v>245</v>
      </c>
      <c r="T203" s="23">
        <f>F25</f>
        <v>12</v>
      </c>
      <c r="U203" s="23">
        <f>F165</f>
        <v>152</v>
      </c>
      <c r="V203" s="23">
        <f>F118</f>
        <v>105</v>
      </c>
      <c r="W203" s="23">
        <f>F253</f>
        <v>240</v>
      </c>
      <c r="X203" s="23">
        <f>F30</f>
        <v>17</v>
      </c>
      <c r="Y203" s="23">
        <f>F154</f>
        <v>141</v>
      </c>
      <c r="Z203" s="24">
        <f>F129</f>
        <v>116</v>
      </c>
      <c r="AA203" s="75">
        <f>S202^3+T202^3+U202^3+V202^3+W202^3+X202^3+Y202^3+Z202^3+S203^3+T203^3+U203^3+V203^3+W203^3+X203^3+Y203^3+Z203^3</f>
        <v>67634176</v>
      </c>
      <c r="AB203" s="76">
        <f t="shared" si="32"/>
        <v>67634176</v>
      </c>
      <c r="AC203" s="61"/>
      <c r="AD203" s="116" t="s">
        <v>78</v>
      </c>
      <c r="AE203" s="117" t="s">
        <v>77</v>
      </c>
      <c r="AF203" s="117" t="s">
        <v>76</v>
      </c>
      <c r="AG203" s="117" t="s">
        <v>75</v>
      </c>
      <c r="AH203" s="118" t="s">
        <v>94</v>
      </c>
      <c r="AI203" s="118" t="s">
        <v>93</v>
      </c>
      <c r="AJ203" s="118" t="s">
        <v>92</v>
      </c>
      <c r="AK203" s="118" t="s">
        <v>91</v>
      </c>
      <c r="AL203" s="117" t="s">
        <v>99</v>
      </c>
      <c r="AM203" s="117" t="s">
        <v>100</v>
      </c>
      <c r="AN203" s="117" t="s">
        <v>101</v>
      </c>
      <c r="AO203" s="117" t="s">
        <v>102</v>
      </c>
      <c r="AP203" s="118" t="s">
        <v>95</v>
      </c>
      <c r="AQ203" s="118" t="s">
        <v>96</v>
      </c>
      <c r="AR203" s="118" t="s">
        <v>97</v>
      </c>
      <c r="AS203" s="119" t="s">
        <v>98</v>
      </c>
      <c r="AT203" s="32"/>
      <c r="AU203" s="115"/>
      <c r="AW203" s="109"/>
      <c r="AX203" s="58"/>
      <c r="AY203" s="7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9"/>
      <c r="BO203" s="75">
        <f>BG202^3+BH202^3+BI202^3+BJ202^3+BK202^3+BL202^3+BM202^3+BN202^3+BG203^3+BH203^3+BI203^3+BJ203^3+BK203^3+BL203^3+BM203^3+BN203^3</f>
        <v>0</v>
      </c>
      <c r="BP203" s="76">
        <f t="shared" si="33"/>
        <v>0</v>
      </c>
      <c r="BQ203" s="61"/>
      <c r="BR203" s="116"/>
      <c r="BS203" s="117"/>
      <c r="BT203" s="117"/>
      <c r="BU203" s="117"/>
      <c r="BV203" s="117"/>
      <c r="BW203" s="117"/>
      <c r="BX203" s="117"/>
      <c r="BY203" s="117"/>
      <c r="BZ203" s="118"/>
      <c r="CA203" s="118"/>
      <c r="CB203" s="118"/>
      <c r="CC203" s="118"/>
      <c r="CD203" s="118"/>
      <c r="CE203" s="118"/>
      <c r="CF203" s="118"/>
      <c r="CG203" s="119"/>
      <c r="CH203" s="32"/>
      <c r="CI203" s="115"/>
      <c r="CJ203" s="144"/>
      <c r="CK203" s="109"/>
      <c r="CL203" s="58"/>
      <c r="CM203" s="7"/>
      <c r="CN203" s="8"/>
      <c r="CO203" s="8"/>
      <c r="CP203" s="8"/>
      <c r="CQ203" s="8"/>
      <c r="CR203" s="8"/>
      <c r="CS203" s="8"/>
      <c r="CT203" s="8"/>
      <c r="CU203" s="8"/>
      <c r="CV203" s="8"/>
      <c r="CW203" s="8"/>
      <c r="CX203" s="8"/>
      <c r="CY203" s="8"/>
      <c r="CZ203" s="8"/>
      <c r="DA203" s="8"/>
      <c r="DB203" s="9"/>
      <c r="DC203" s="75">
        <f>CU202^3+CV202^3+CW202^3+CX202^3+CY202^3+CZ202^3+DA202^3+DB202^3+CU203^3+CV203^3+CW203^3+CX203^3+CY203^3+CZ203^3+DA203^3+DB203^3</f>
        <v>0</v>
      </c>
      <c r="DD203" s="76">
        <f t="shared" si="34"/>
        <v>0</v>
      </c>
      <c r="DE203" s="61"/>
      <c r="DF203" s="116"/>
      <c r="DG203" s="117"/>
      <c r="DH203" s="118"/>
      <c r="DI203" s="118"/>
      <c r="DJ203" s="117"/>
      <c r="DK203" s="117"/>
      <c r="DL203" s="118"/>
      <c r="DM203" s="118"/>
      <c r="DN203" s="117"/>
      <c r="DO203" s="117"/>
      <c r="DP203" s="118"/>
      <c r="DQ203" s="118"/>
      <c r="DR203" s="117"/>
      <c r="DS203" s="117"/>
      <c r="DT203" s="118"/>
      <c r="DU203" s="119"/>
      <c r="DV203" s="32"/>
      <c r="DW203" s="115"/>
      <c r="DY203" s="109"/>
      <c r="DZ203" s="58"/>
      <c r="EA203" s="7"/>
      <c r="EB203" s="8"/>
      <c r="EC203" s="8"/>
      <c r="ED203" s="8"/>
      <c r="EE203" s="8"/>
      <c r="EF203" s="8"/>
      <c r="EG203" s="8"/>
      <c r="EH203" s="8"/>
      <c r="EI203" s="8"/>
      <c r="EJ203" s="8"/>
      <c r="EK203" s="8"/>
      <c r="EL203" s="8"/>
      <c r="EM203" s="8"/>
      <c r="EN203" s="8"/>
      <c r="EO203" s="8"/>
      <c r="EP203" s="9"/>
      <c r="EQ203" s="75">
        <f>EI202^3+EJ202^3+EK202^3+EL202^3+EM202^3+EN202^3+EO202^3+EP202^3+EI203^3+EJ203^3+EK203^3+EL203^3+EM203^3+EN203^3+EO203^3+EP203^3</f>
        <v>0</v>
      </c>
      <c r="ER203" s="76">
        <f t="shared" si="35"/>
        <v>0</v>
      </c>
      <c r="ES203" s="61"/>
      <c r="ET203" s="116"/>
      <c r="EU203" s="117"/>
      <c r="EV203" s="117"/>
      <c r="EW203" s="117"/>
      <c r="EX203" s="117"/>
      <c r="EY203" s="117"/>
      <c r="EZ203" s="117"/>
      <c r="FA203" s="117"/>
      <c r="FB203" s="117"/>
      <c r="FC203" s="117"/>
      <c r="FD203" s="117"/>
      <c r="FE203" s="117"/>
      <c r="FF203" s="117"/>
      <c r="FG203" s="117"/>
      <c r="FH203" s="117"/>
      <c r="FI203" s="120"/>
      <c r="FJ203" s="32"/>
      <c r="FK203" s="115"/>
    </row>
    <row r="204" spans="1:167" x14ac:dyDescent="0.2">
      <c r="A204" s="32"/>
      <c r="B204" s="32"/>
      <c r="C204" s="32"/>
      <c r="D204" s="106" t="s">
        <v>43</v>
      </c>
      <c r="E204" s="107" t="s">
        <v>207</v>
      </c>
      <c r="F204" s="108">
        <f>B4+(190*B6)</f>
        <v>191</v>
      </c>
      <c r="G204" s="104"/>
      <c r="H204" s="43"/>
      <c r="I204" s="109"/>
      <c r="J204" s="58"/>
      <c r="K204" s="160">
        <f>K188^3+K189^3+K190^3+K191^3+K192^3+K193^3+K194^3+K195^3+L188^3+L189^3+L190^3+L191^3+L192^3+L193^3+L194^3+L195^3</f>
        <v>67634176</v>
      </c>
      <c r="L204" s="161">
        <f>K203^3+K202^3+K201^3+K200^3+K199^3+K198^3+K197^3+K196^3+L203^3+L202^3+L201^3+L200^3+L199^3+L198^3+L197^3+L196^3</f>
        <v>67634176</v>
      </c>
      <c r="M204" s="161">
        <f>M188^3+M189^3+M190^3+M191^3+M192^3+M193^3+M194^3+M195^3+N188^3+N189^3+N190^3+N191^3+N192^3+N193^3+N194^3+N195^3</f>
        <v>67634176</v>
      </c>
      <c r="N204" s="161">
        <f>M203^3+M202^3+M201^3+M200^3+M199^3+M198^3+M197^3+M196^3+N203^3+N202^3+N201^3+N200^3+N199^3+N198^3+N197^3+N196^3</f>
        <v>67634176</v>
      </c>
      <c r="O204" s="161">
        <f>O188^3+O189^3+O190^3+O191^3+O192^3+O193^3+O194^3+O195^3+P188^3+P189^3+P190^3+P191^3+P192^3+P193^3+P194^3+P195^3</f>
        <v>67634176</v>
      </c>
      <c r="P204" s="161">
        <f>O203^3+O202^3+O201^3+O200^3+O199^3+O198^3+O197^3+O196^3+P203^3+P202^3+P201^3+P200^3+P199^3+P198^3+P197^3+P196^3</f>
        <v>67634176</v>
      </c>
      <c r="Q204" s="161">
        <f>Q188^3+Q189^3+Q190^3+Q191^3+Q192^3+Q193^3+Q194^3+Q195^3+R188^3+R189^3+R190^3+R191^3+R192^3+R193^3+R194^3+R195^3</f>
        <v>67634176</v>
      </c>
      <c r="R204" s="161">
        <f>Q203^3+Q202^3+Q201^3+Q200^3+Q199^3+Q198^3+Q197^3+Q196^3+R203^3+R202^3+R201^3+R200^3+R199^3+R198^3+R197^3+R196^3</f>
        <v>67634176</v>
      </c>
      <c r="S204" s="161">
        <f>S188^3+S189^3+S190^3+S191^3+S192^3+S193^3+S194^3+S195^3+T188^3+T189^3+T190^3+T191^3+T192^3+T193^3+T194^3+T195^3</f>
        <v>67634176</v>
      </c>
      <c r="T204" s="161">
        <f>S203^3+S202^3+S201^3+S200^3+S199^3+S198^3+S197^3+S196^3+T203^3+T202^3+T201^3+T200^3+T199^3+T198^3+T197^3+T196^3</f>
        <v>67634176</v>
      </c>
      <c r="U204" s="161">
        <f>U188^3+U189^3+U190^3+U191^3+U192^3+U193^3+U194^3+U195^3+V188^3+V189^3+V190^3+V191^3+V192^3+V193^3+V194^3+V195^3</f>
        <v>67634176</v>
      </c>
      <c r="V204" s="161">
        <f>U203^3+U202^3+U201^3+U200^3+U199^3+U198^3+U197^3+U196^3+V203^3+V202^3+V201^3+V200^3+V199^3+V198^3+V197^3+V196^3</f>
        <v>67634176</v>
      </c>
      <c r="W204" s="161">
        <f>W188^3+W189^3+W190^3+W191^3+W192^3+W193^3+W194^3+W195^3+X188^3+X189^3+X190^3+X191^3+X192^3+X193^3+X194^3+X195^3</f>
        <v>67634176</v>
      </c>
      <c r="X204" s="161">
        <f>W203^3+W202^3+W201^3+W200^3+W199^3+W198^3+W197^3+W196^3+X203^3+X202^3+X201^3+X200^3+X199^3+X198^3+X197^3+X196^3</f>
        <v>67634176</v>
      </c>
      <c r="Y204" s="161">
        <f>Y188^3+Y189^3+Y190^3+Y191^3+Y192^3+Y193^3+Y194^3+Y195^3+Z188^3+Z189^3+Z190^3+Z191^3+Z192^3+Z193^3+Z194^3+Z195^3</f>
        <v>67634176</v>
      </c>
      <c r="Z204" s="161">
        <f>Y203^3+Y202^3+Y201^3+Y200^3+Y199^3+Y198^3+Y197^3+Y196^3+Z203^3+Z202^3+Z201^3+Z200^3+Z199^3+Z198^3+Z197^3+Z196^3</f>
        <v>67634176</v>
      </c>
      <c r="AA204" s="124">
        <f>SUMSQ(K188,L189,M190,N191,O192,P193,Q194,R195,S196,T197,U198,V199,W200,X201,Y202,Z203)</f>
        <v>351576</v>
      </c>
      <c r="AB204" s="125">
        <f>SUMSQ(K196,L197,M198,N199,O200,P201,Q202,R203,S188,T189,U190,V191,W192,X193,Y194,Z195)</f>
        <v>351576</v>
      </c>
      <c r="AC204" s="52" t="s">
        <v>0</v>
      </c>
      <c r="AD204" s="126"/>
      <c r="AE204" s="126"/>
      <c r="AF204" s="126"/>
      <c r="AG204" s="126"/>
      <c r="AH204" s="126"/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32"/>
      <c r="AU204" s="115"/>
      <c r="AW204" s="109"/>
      <c r="AX204" s="58"/>
      <c r="AY204" s="121">
        <f>AY188^3+AY189^3+AY190^3+AY191^3+AY192^3+AY193^3+AY194^3+AY195^3+AZ188^3+AZ189^3+AZ190^3+AZ191^3+AZ192^3+AZ193^3+AZ194^3+AZ195^3</f>
        <v>0</v>
      </c>
      <c r="AZ204" s="122">
        <f>AY203^3+AY202^3+AY201^3+AY200^3+AY199^3+AY198^3+AY197^3+AY196^3+AZ203^3+AZ202^3+AZ201^3+AZ200^3+AZ199^3+AZ198^3+AZ197^3+AZ196^3</f>
        <v>0</v>
      </c>
      <c r="BA204" s="122">
        <f>BA188^3+BA189^3+BA190^3+BA191^3+BA192^3+BA193^3+BA194^3+BA195^3+BB188^3+BB189^3+BB190^3+BB191^3+BB192^3+BB193^3+BB194^3+BB195^3</f>
        <v>0</v>
      </c>
      <c r="BB204" s="122">
        <f>BA203^3+BA202^3+BA201^3+BA200^3+BA199^3+BA198^3+BA197^3+BA196^3+BB203^3+BB202^3+BB201^3+BB200^3+BB199^3+BB198^3+BB197^3+BB196^3</f>
        <v>0</v>
      </c>
      <c r="BC204" s="122">
        <f>BC188^3+BC189^3+BC190^3+BC191^3+BC192^3+BC193^3+BC194^3+BC195^3+BD188^3+BD189^3+BD190^3+BD191^3+BD192^3+BD193^3+BD194^3+BD195^3</f>
        <v>0</v>
      </c>
      <c r="BD204" s="122">
        <f>BC203^3+BC202^3+BC201^3+BC200^3+BC199^3+BC198^3+BC197^3+BC196^3+BD203^3+BD202^3+BD201^3+BD200^3+BD199^3+BD198^3+BD197^3+BD196^3</f>
        <v>0</v>
      </c>
      <c r="BE204" s="122">
        <f>BE188^3+BE189^3+BE190^3+BE191^3+BE192^3+BE193^3+BE194^3+BE195^3+BF188^3+BF189^3+BF190^3+BF191^3+BF192^3+BF193^3+BF194^3+BF195^3</f>
        <v>0</v>
      </c>
      <c r="BF204" s="122">
        <f>BE203^3+BE202^3+BE201^3+BE200^3+BE199^3+BE198^3+BE197^3+BE196^3+BF203^3+BF202^3+BF201^3+BF200^3+BF199^3+BF198^3+BF197^3+BF196^3</f>
        <v>0</v>
      </c>
      <c r="BG204" s="122">
        <f>BG188^3+BG189^3+BG190^3+BG191^3+BG192^3+BG193^3+BG194^3+BG195^3+BH188^3+BH189^3+BH190^3+BH191^3+BH192^3+BH193^3+BH194^3+BH195^3</f>
        <v>0</v>
      </c>
      <c r="BH204" s="122">
        <f>BG203^3+BG202^3+BG201^3+BG200^3+BG199^3+BG198^3+BG197^3+BG196^3+BH203^3+BH202^3+BH201^3+BH200^3+BH199^3+BH198^3+BH197^3+BH196^3</f>
        <v>0</v>
      </c>
      <c r="BI204" s="122">
        <f>BI188^3+BI189^3+BI190^3+BI191^3+BI192^3+BI193^3+BI194^3+BI195^3+BJ188^3+BJ189^3+BJ190^3+BJ191^3+BJ192^3+BJ193^3+BJ194^3+BJ195^3</f>
        <v>0</v>
      </c>
      <c r="BJ204" s="122">
        <f>BI203^3+BI202^3+BI201^3+BI200^3+BI199^3+BI198^3+BI197^3+BI196^3+BJ203^3+BJ202^3+BJ201^3+BJ200^3+BJ199^3+BJ198^3+BJ197^3+BJ196^3</f>
        <v>0</v>
      </c>
      <c r="BK204" s="122">
        <f>BK188^3+BK189^3+BK190^3+BK191^3+BK192^3+BK193^3+BK194^3+BK195^3+BL188^3+BL189^3+BL190^3+BL191^3+BL192^3+BL193^3+BL194^3+BL195^3</f>
        <v>0</v>
      </c>
      <c r="BL204" s="122">
        <f>BK203^3+BK202^3+BK201^3+BK200^3+BK199^3+BK198^3+BK197^3+BK196^3+BL203^3+BL202^3+BL201^3+BL200^3+BL199^3+BL198^3+BL197^3+BL196^3</f>
        <v>0</v>
      </c>
      <c r="BM204" s="122">
        <f>BM188^3+BM189^3+BM190^3+BM191^3+BM192^3+BM193^3+BM194^3+BM195^3+BN188^3+BN189^3+BN190^3+BN191^3+BN192^3+BN193^3+BN194^3+BN195^3</f>
        <v>0</v>
      </c>
      <c r="BN204" s="123">
        <f>BM203^3+BM202^3+BM201^3+BM200^3+BM199^3+BM198^3+BM197^3+BM196^3+BN203^3+BN202^3+BN201^3+BN200^3+BN199^3+BN198^3+BN197^3+BN196^3</f>
        <v>0</v>
      </c>
      <c r="BO204" s="124">
        <f>SUMSQ(AY188,AZ189,BA190,BB191,BC192,BD193,BE194,BF195,BG196,BH197,BI198,BJ199,BK200,BL201,BM202,BN203)</f>
        <v>0</v>
      </c>
      <c r="BP204" s="125">
        <f>SUMSQ(AY196,AZ197,BA198,BB199,BC200,BD201,BE202,BF203,BG188,BH189,BI190,BJ191,BK192,BL193,BM194,BN195)</f>
        <v>0</v>
      </c>
      <c r="BQ204" s="52"/>
      <c r="BR204" s="126"/>
      <c r="BS204" s="126"/>
      <c r="BT204" s="126"/>
      <c r="BU204" s="126"/>
      <c r="BV204" s="126"/>
      <c r="BW204" s="126"/>
      <c r="BX204" s="126"/>
      <c r="BY204" s="126"/>
      <c r="BZ204" s="126"/>
      <c r="CA204" s="126"/>
      <c r="CB204" s="126"/>
      <c r="CC204" s="126"/>
      <c r="CD204" s="126"/>
      <c r="CE204" s="126"/>
      <c r="CF204" s="126"/>
      <c r="CG204" s="126"/>
      <c r="CH204" s="32"/>
      <c r="CI204" s="115"/>
      <c r="CJ204" s="144"/>
      <c r="CK204" s="109"/>
      <c r="CL204" s="58"/>
      <c r="CM204" s="121">
        <f>CM188^3+CM189^3+CM190^3+CM191^3+CM192^3+CM193^3+CM194^3+CM195^3+CN188^3+CN189^3+CN190^3+CN191^3+CN192^3+CN193^3+CN194^3+CN195^3</f>
        <v>0</v>
      </c>
      <c r="CN204" s="122">
        <f>CM203^3+CM202^3+CM201^3+CM200^3+CM199^3+CM198^3+CM197^3+CM196^3+CN203^3+CN202^3+CN201^3+CN200^3+CN199^3+CN198^3+CN197^3+CN196^3</f>
        <v>0</v>
      </c>
      <c r="CO204" s="122">
        <f>CO188^3+CO189^3+CO190^3+CO191^3+CO192^3+CO193^3+CO194^3+CO195^3+CP188^3+CP189^3+CP190^3+CP191^3+CP192^3+CP193^3+CP194^3+CP195^3</f>
        <v>0</v>
      </c>
      <c r="CP204" s="122">
        <f>CO203^3+CO202^3+CO201^3+CO200^3+CO199^3+CO198^3+CO197^3+CO196^3+CP203^3+CP202^3+CP201^3+CP200^3+CP199^3+CP198^3+CP197^3+CP196^3</f>
        <v>0</v>
      </c>
      <c r="CQ204" s="122">
        <f>CQ188^3+CQ189^3+CQ190^3+CQ191^3+CQ192^3+CQ193^3+CQ194^3+CQ195^3+CR188^3+CR189^3+CR190^3+CR191^3+CR192^3+CR193^3+CR194^3+CR195^3</f>
        <v>0</v>
      </c>
      <c r="CR204" s="122">
        <f>CQ203^3+CQ202^3+CQ201^3+CQ200^3+CQ199^3+CQ198^3+CQ197^3+CQ196^3+CR203^3+CR202^3+CR201^3+CR200^3+CR199^3+CR198^3+CR197^3+CR196^3</f>
        <v>0</v>
      </c>
      <c r="CS204" s="122">
        <f>CS188^3+CS189^3+CS190^3+CS191^3+CS192^3+CS193^3+CS194^3+CS195^3+CT188^3+CT189^3+CT190^3+CT191^3+CT192^3+CT193^3+CT194^3+CT195^3</f>
        <v>0</v>
      </c>
      <c r="CT204" s="122">
        <f>CS203^3+CS202^3+CS201^3+CS200^3+CS199^3+CS198^3+CS197^3+CS196^3+CT203^3+CT202^3+CT201^3+CT200^3+CT199^3+CT198^3+CT197^3+CT196^3</f>
        <v>0</v>
      </c>
      <c r="CU204" s="122">
        <f>CU188^3+CU189^3+CU190^3+CU191^3+CU192^3+CU193^3+CU194^3+CU195^3+CV188^3+CV189^3+CV190^3+CV191^3+CV192^3+CV193^3+CV194^3+CV195^3</f>
        <v>0</v>
      </c>
      <c r="CV204" s="122">
        <f>CU203^3+CU202^3+CU201^3+CU200^3+CU199^3+CU198^3+CU197^3+CU196^3+CV203^3+CV202^3+CV201^3+CV200^3+CV199^3+CV198^3+CV197^3+CV196^3</f>
        <v>0</v>
      </c>
      <c r="CW204" s="122">
        <f>CW188^3+CW189^3+CW190^3+CW191^3+CW192^3+CW193^3+CW194^3+CW195^3+CX188^3+CX189^3+CX190^3+CX191^3+CX192^3+CX193^3+CX194^3+CX195^3</f>
        <v>0</v>
      </c>
      <c r="CX204" s="122">
        <f>CW203^3+CW202^3+CW201^3+CW200^3+CW199^3+CW198^3+CW197^3+CW196^3+CX203^3+CX202^3+CX201^3+CX200^3+CX199^3+CX198^3+CX197^3+CX196^3</f>
        <v>0</v>
      </c>
      <c r="CY204" s="122">
        <f>CY188^3+CY189^3+CY190^3+CY191^3+CY192^3+CY193^3+CY194^3+CY195^3+CZ188^3+CZ189^3+CZ190^3+CZ191^3+CZ192^3+CZ193^3+CZ194^3+CZ195^3</f>
        <v>0</v>
      </c>
      <c r="CZ204" s="122">
        <f>CY203^3+CY202^3+CY201^3+CY200^3+CY199^3+CY198^3+CY197^3+CY196^3+CZ203^3+CZ202^3+CZ201^3+CZ200^3+CZ199^3+CZ198^3+CZ197^3+CZ196^3</f>
        <v>0</v>
      </c>
      <c r="DA204" s="122">
        <f>DA188^3+DA189^3+DA190^3+DA191^3+DA192^3+DA193^3+DA194^3+DA195^3+DB188^3+DB189^3+DB190^3+DB191^3+DB192^3+DB193^3+DB194^3+DB195^3</f>
        <v>0</v>
      </c>
      <c r="DB204" s="123">
        <f>DA203^3+DA202^3+DA201^3+DA200^3+DA199^3+DA198^3+DA197^3+DA196^3+DB203^3+DB202^3+DB201^3+DB200^3+DB199^3+DB198^3+DB197^3+DB196^3</f>
        <v>0</v>
      </c>
      <c r="DC204" s="124">
        <f>SUMSQ(CM188,CN189,CO190,CP191,CQ192,CR193,CS194,CT195,CU196,CV197,CW198,CX199,CY200,CZ201,DA202,DB203)</f>
        <v>0</v>
      </c>
      <c r="DD204" s="125">
        <f>SUMSQ(CM196,CN197,CO198,CP199,CQ200,CR201,CS202,CT203,CU188,CV189,CW190,CX191,CY192,CZ193,DA194,DB195)</f>
        <v>0</v>
      </c>
      <c r="DE204" s="52"/>
      <c r="DF204" s="126"/>
      <c r="DG204" s="126"/>
      <c r="DH204" s="126"/>
      <c r="DI204" s="126"/>
      <c r="DJ204" s="126"/>
      <c r="DK204" s="126"/>
      <c r="DL204" s="126"/>
      <c r="DM204" s="126"/>
      <c r="DN204" s="126"/>
      <c r="DO204" s="126"/>
      <c r="DP204" s="126"/>
      <c r="DQ204" s="126"/>
      <c r="DR204" s="126"/>
      <c r="DS204" s="126"/>
      <c r="DT204" s="126"/>
      <c r="DU204" s="126"/>
      <c r="DV204" s="32"/>
      <c r="DW204" s="115"/>
      <c r="DY204" s="109"/>
      <c r="DZ204" s="58"/>
      <c r="EA204" s="121">
        <f>EA188^3+EA189^3+EA190^3+EA191^3+EA192^3+EA193^3+EA194^3+EA195^3+EB188^3+EB189^3+EB190^3+EB191^3+EB192^3+EB193^3+EB194^3+EB195^3</f>
        <v>0</v>
      </c>
      <c r="EB204" s="122">
        <f>EA203^3+EA202^3+EA201^3+EA200^3+EA199^3+EA198^3+EA197^3+EA196^3+EB203^3+EB202^3+EB201^3+EB200^3+EB199^3+EB198^3+EB197^3+EB196^3</f>
        <v>0</v>
      </c>
      <c r="EC204" s="122">
        <f>EC188^3+EC189^3+EC190^3+EC191^3+EC192^3+EC193^3+EC194^3+EC195^3+ED188^3+ED189^3+ED190^3+ED191^3+ED192^3+ED193^3+ED194^3+ED195^3</f>
        <v>0</v>
      </c>
      <c r="ED204" s="122">
        <f>EC203^3+EC202^3+EC201^3+EC200^3+EC199^3+EC198^3+EC197^3+EC196^3+ED203^3+ED202^3+ED201^3+ED200^3+ED199^3+ED198^3+ED197^3+ED196^3</f>
        <v>0</v>
      </c>
      <c r="EE204" s="122">
        <f>EE188^3+EE189^3+EE190^3+EE191^3+EE192^3+EE193^3+EE194^3+EE195^3+EF188^3+EF189^3+EF190^3+EF191^3+EF192^3+EF193^3+EF194^3+EF195^3</f>
        <v>0</v>
      </c>
      <c r="EF204" s="122">
        <f>EE203^3+EE202^3+EE201^3+EE200^3+EE199^3+EE198^3+EE197^3+EE196^3+EF203^3+EF202^3+EF201^3+EF200^3+EF199^3+EF198^3+EF197^3+EF196^3</f>
        <v>0</v>
      </c>
      <c r="EG204" s="122">
        <f>EG188^3+EG189^3+EG190^3+EG191^3+EG192^3+EG193^3+EG194^3+EG195^3+EH188^3+EH189^3+EH190^3+EH191^3+EH192^3+EH193^3+EH194^3+EH195^3</f>
        <v>0</v>
      </c>
      <c r="EH204" s="122">
        <f>EG203^3+EG202^3+EG201^3+EG200^3+EG199^3+EG198^3+EG197^3+EG196^3+EH203^3+EH202^3+EH201^3+EH200^3+EH199^3+EH198^3+EH197^3+EH196^3</f>
        <v>0</v>
      </c>
      <c r="EI204" s="122">
        <f>EI188^3+EI189^3+EI190^3+EI191^3+EI192^3+EI193^3+EI194^3+EI195^3+EJ188^3+EJ189^3+EJ190^3+EJ191^3+EJ192^3+EJ193^3+EJ194^3+EJ195^3</f>
        <v>0</v>
      </c>
      <c r="EJ204" s="122">
        <f>EI203^3+EI202^3+EI201^3+EI200^3+EI199^3+EI198^3+EI197^3+EI196^3+EJ203^3+EJ202^3+EJ201^3+EJ200^3+EJ199^3+EJ198^3+EJ197^3+EJ196^3</f>
        <v>0</v>
      </c>
      <c r="EK204" s="122">
        <f>EK188^3+EK189^3+EK190^3+EK191^3+EK192^3+EK193^3+EK194^3+EK195^3+EL188^3+EL189^3+EL190^3+EL191^3+EL192^3+EL193^3+EL194^3+EL195^3</f>
        <v>0</v>
      </c>
      <c r="EL204" s="122">
        <f>EK203^3+EK202^3+EK201^3+EK200^3+EK199^3+EK198^3+EK197^3+EK196^3+EL203^3+EL202^3+EL201^3+EL200^3+EL199^3+EL198^3+EL197^3+EL196^3</f>
        <v>0</v>
      </c>
      <c r="EM204" s="122">
        <f>EM188^3+EM189^3+EM190^3+EM191^3+EM192^3+EM193^3+EM194^3+EM195^3+EN188^3+EN189^3+EN190^3+EN191^3+EN192^3+EN193^3+EN194^3+EN195^3</f>
        <v>0</v>
      </c>
      <c r="EN204" s="122">
        <f>EM203^3+EM202^3+EM201^3+EM200^3+EM199^3+EM198^3+EM197^3+EM196^3+EN203^3+EN202^3+EN201^3+EN200^3+EN199^3+EN198^3+EN197^3+EN196^3</f>
        <v>0</v>
      </c>
      <c r="EO204" s="122">
        <f>EO188^3+EO189^3+EO190^3+EO191^3+EO192^3+EO193^3+EO194^3+EO195^3+EP188^3+EP189^3+EP190^3+EP191^3+EP192^3+EP193^3+EP194^3+EP195^3</f>
        <v>0</v>
      </c>
      <c r="EP204" s="123">
        <f>EO203^3+EO202^3+EO201^3+EO200^3+EO199^3+EO198^3+EO197^3+EO196^3+EP203^3+EP202^3+EP201^3+EP200^3+EP199^3+EP198^3+EP197^3+EP196^3</f>
        <v>0</v>
      </c>
      <c r="EQ204" s="124">
        <f>SUMSQ(EA188,EB189,EC190,ED191,EE192,EF193,EG194,EH195,EI196,EJ197,EK198,EL199,EM200,EN201,EO202,EP203)</f>
        <v>0</v>
      </c>
      <c r="ER204" s="125">
        <f>SUMSQ(EA196,EB197,EC198,ED199,EE200,EF201,EG202,EH203,EI188,EJ189,EK190,EL191,EM192,EN193,EO194,EP195)</f>
        <v>0</v>
      </c>
      <c r="ES204" s="52"/>
      <c r="ET204" s="126"/>
      <c r="EU204" s="126"/>
      <c r="EV204" s="126"/>
      <c r="EW204" s="126"/>
      <c r="EX204" s="126"/>
      <c r="EY204" s="126"/>
      <c r="EZ204" s="126"/>
      <c r="FA204" s="126"/>
      <c r="FB204" s="126"/>
      <c r="FC204" s="126"/>
      <c r="FD204" s="126"/>
      <c r="FE204" s="126"/>
      <c r="FF204" s="126"/>
      <c r="FG204" s="126"/>
      <c r="FH204" s="126"/>
      <c r="FI204" s="126"/>
      <c r="FJ204" s="32"/>
      <c r="FK204" s="115"/>
    </row>
    <row r="205" spans="1:167" ht="13.5" thickBot="1" x14ac:dyDescent="0.25">
      <c r="A205" s="32"/>
      <c r="B205" s="32"/>
      <c r="C205" s="32"/>
      <c r="D205" s="106" t="s">
        <v>254</v>
      </c>
      <c r="E205" s="107" t="s">
        <v>207</v>
      </c>
      <c r="F205" s="110">
        <f>B4+(191*B6)</f>
        <v>192</v>
      </c>
      <c r="G205" s="104"/>
      <c r="H205" s="43"/>
      <c r="I205" s="109"/>
      <c r="J205" s="58"/>
      <c r="K205" s="148">
        <f>K188^3+L188^3+M188^3+N188^3+K189^3+L189^3+M189^3+N189^3+K190^3+L190^3+M190^3+N190^3+K191^3+L191^3+M191^3+N191^3</f>
        <v>67634176</v>
      </c>
      <c r="L205" s="149">
        <f>K192^3+L192^3+M192^3+N192^3+K193^3+L193^3+M193^3+N193^3+K194^3+L194^3+M194^3+N194^3+K195^3+L195^3+M195^3+N195^3</f>
        <v>67634176</v>
      </c>
      <c r="M205" s="149">
        <f>K196^3+L196^3+M196^3+N196^3+K197^3+L197^3+M197^3+N197^3+K198^3+L198^3+M198^3+N198^3+K199^3+L199^3+M199^3+N199^3</f>
        <v>67634176</v>
      </c>
      <c r="N205" s="149">
        <f>K200^3+L200^3+M200^3+N200^3+K201^3+L201^3+M201^3+N201^3+K202^3+L202^3+M202^3+N202^3+K203^3+L203^3+M203^3+N203^3</f>
        <v>67634176</v>
      </c>
      <c r="O205" s="149">
        <f>O188^3+P188^3+Q188^3+R188^3+O189^3+P189^3+Q189^3+R189^3+O190^3+P190^3+Q190^3+R190^3+O191^3+P191^3+Q191^3+R191^3</f>
        <v>67634176</v>
      </c>
      <c r="P205" s="149">
        <f>O192^3+P192^3+Q192^3+R192^3+O193^3+P193^3+Q193^3+R193^3+O194^3+P194^3+Q194^3+R194^3+O195^3+P195^3+Q195^3+R195^3</f>
        <v>67634176</v>
      </c>
      <c r="Q205" s="149">
        <f>O196^3+P196^3+Q196^3+R196^3+O197^3+P197^3+Q197^3+R197^3+O198^3+P198^3+Q198^3+R198^3+O199^3+P199^3+Q199^3+R199^3</f>
        <v>67634176</v>
      </c>
      <c r="R205" s="149">
        <f>O200^3+P200^3+Q200^3+R200^3+O201^3+P201^3+Q201^3+R201^3+O202^3+P202^3+Q202^3+R202^3+O203^3+P203^3+Q203^3+R203^3</f>
        <v>67634176</v>
      </c>
      <c r="S205" s="149">
        <f>S188^3+T188^3+U188^3+V188^3+S189^3+T189^3+U189^3+V189^3+S190^3+T190^3+U190^3+V190^3+S191^3+T191^3+U191^3+V191^3</f>
        <v>67634176</v>
      </c>
      <c r="T205" s="149">
        <f>S192^3+T192^3+U192^3+V192^3+S193^3+T193^3+U193^3+V193^3+S194^3+T194^3+U194^3+V194^3+S195^3+T195^3+U195^3+V195^3</f>
        <v>67634176</v>
      </c>
      <c r="U205" s="149">
        <f>S196^3+T196^3+U196^3+V196^3+S197^3+T197^3+U197^3+V197^3+S198^3+T198^3+U198^3+V198^3+S199^3+T199^3+U199^3+V199^3</f>
        <v>67634176</v>
      </c>
      <c r="V205" s="149">
        <f>S200^3+T200^3+U200^3+V200^3+S201^3+T201^3+U201^3+V201^3+S202^3+T202^3+U202^3+V202^3+S203^3+T203^3+U203^3+V203^3</f>
        <v>67634176</v>
      </c>
      <c r="W205" s="149">
        <f>W188^3+X188^3+Y188^3+Z188^3+W189^3+X189^3+Y189^3+Z189^3+W190^3+X190^3+Y190^3+Z190^3+W191^3+X191^3+Y191^3+Z191^3</f>
        <v>67634176</v>
      </c>
      <c r="X205" s="149">
        <f>W192^3+X192^3+Y192^3+Z192^3+W193^3+X193^3+Y193^3+Z193^3+W194^3+X194^3+Y194^3+Z194^3+W195^3+X195^3+Y195^3+Z195^3</f>
        <v>67634176</v>
      </c>
      <c r="Y205" s="149">
        <f>W196^3+X196^3+Y196^3+Z196^3+W197^3+X197^3+Y197^3+Z197^3+W198^3+X198^3+Y198^3+Z198^3+W199^3+X199^3+Y199^3+Z199^3</f>
        <v>67634176</v>
      </c>
      <c r="Z205" s="149">
        <f>W200^3+X200^3+Y200^3+Z200^3+W201^3+X201^3+Y201^3+Z201^3+W202^3+X202^3+Y202^3+Z202^3+W203^3+X203^3+Y203^3+Z203^3</f>
        <v>67634176</v>
      </c>
      <c r="AA205" s="129">
        <f>SUMSQ(K203,L202,M201,N200,O199,P198,Q197,R196,S195,T194,U193,V192,W191,X190,Y189,BN187,Z188)</f>
        <v>351576</v>
      </c>
      <c r="AB205" s="130">
        <f>SUMSQ(K195,L194,M193,N192,O191,P190,Q189,R188,S203,T202,U201,V200,W199,X198,Y197,Z196)</f>
        <v>351576</v>
      </c>
      <c r="AC205" s="32"/>
      <c r="AD205" s="131" t="s">
        <v>6</v>
      </c>
      <c r="AE205" s="131" t="s">
        <v>11</v>
      </c>
      <c r="AF205" s="131" t="s">
        <v>16</v>
      </c>
      <c r="AG205" s="131" t="s">
        <v>21</v>
      </c>
      <c r="AH205" s="131" t="s">
        <v>167</v>
      </c>
      <c r="AI205" s="131" t="s">
        <v>199</v>
      </c>
      <c r="AJ205" s="131" t="s">
        <v>235</v>
      </c>
      <c r="AK205" s="131" t="s">
        <v>266</v>
      </c>
      <c r="AL205" s="131" t="s">
        <v>221</v>
      </c>
      <c r="AM205" s="131" t="s">
        <v>216</v>
      </c>
      <c r="AN205" s="131" t="s">
        <v>215</v>
      </c>
      <c r="AO205" s="131" t="s">
        <v>210</v>
      </c>
      <c r="AP205" s="131" t="s">
        <v>128</v>
      </c>
      <c r="AQ205" s="131" t="s">
        <v>125</v>
      </c>
      <c r="AR205" s="131" t="s">
        <v>117</v>
      </c>
      <c r="AS205" s="131" t="s">
        <v>98</v>
      </c>
      <c r="AT205" s="32"/>
      <c r="AU205" s="115"/>
      <c r="AW205" s="109"/>
      <c r="AX205" s="58"/>
      <c r="AY205" s="127">
        <f>AY188^3+AZ188^3+BA188^3+BB188^3+AY189^3+AZ189^3+BA189^3+BB189^3+AY190^3+AZ190^3+BA190^3+BB190^3+AY191^3+AZ191^3+BA191^3+BB191^3</f>
        <v>0</v>
      </c>
      <c r="AZ205" s="128">
        <f>AY192^3+AZ192^3+BA192^3+BB192^3+AY193^3+AZ193^3+BA193^3+BB193^3+AY194^3+AZ194^3+BA194^3+BB194^3+AY195^3+AZ195^3+BA195^3+BB195^3</f>
        <v>0</v>
      </c>
      <c r="BA205" s="128">
        <f>AY196^3+AZ196^3+BA196^3+BB196^3+AY197^3+AZ197^3+BA197^3+BB197^3+AY198^3+AZ198^3+BA198^3+BB198^3+AY199^3+AZ199^3+BA199^3+BB199^3</f>
        <v>0</v>
      </c>
      <c r="BB205" s="128">
        <f>AY200^3+AZ200^3+BA200^3+BB200^3+AY201^3+AZ201^3+BA201^3+BB201^3+AY202^3+AZ202^3+BA202^3+BB202^3+AY203^3+AZ203^3+BA203^3+BB203^3</f>
        <v>0</v>
      </c>
      <c r="BC205" s="128">
        <f>BC188^3+BD188^3+BE188^3+BF188^3+BC189^3+BD189^3+BE189^3+BF189^3+BC190^3+BD190^3+BE190^3+BF190^3+BC191^3+BD191^3+BE191^3+BF191^3</f>
        <v>0</v>
      </c>
      <c r="BD205" s="128">
        <f>BC192^3+BD192^3+BE192^3+BF192^3+BC193^3+BD193^3+BE193^3+BF193^3+BC194^3+BD194^3+BE194^3+BF194^3+BC195^3+BD195^3+BE195^3+BF195^3</f>
        <v>0</v>
      </c>
      <c r="BE205" s="128">
        <f>BC196^3+BD196^3+BE196^3+BF196^3+BC197^3+BD197^3+BE197^3+BF197^3+BC198^3+BD198^3+BE198^3+BF198^3+BC199^3+BD199^3+BE199^3+BF199^3</f>
        <v>0</v>
      </c>
      <c r="BF205" s="128">
        <f>BC200^3+BD200^3+BE200^3+BF200^3+BC201^3+BD201^3+BE201^3+BF201^3+BC202^3+BD202^3+BE202^3+BF202^3+BC203^3+BD203^3+BE203^3+BF203^3</f>
        <v>0</v>
      </c>
      <c r="BG205" s="128">
        <f>BG188^3+BH188^3+BI188^3+BJ188^3+BG189^3+BH189^3+BI189^3+BJ189^3+BG190^3+BH190^3+BI190^3+BJ190^3+BG191^3+BH191^3+BI191^3+BJ191^3</f>
        <v>0</v>
      </c>
      <c r="BH205" s="128">
        <f>BG192^3+BH192^3+BI192^3+BJ192^3+BG193^3+BH193^3+BI193^3+BJ193^3+BG194^3+BH194^3+BI194^3+BJ194^3+BG195^3+BH195^3+BI195^3+BJ195^3</f>
        <v>0</v>
      </c>
      <c r="BI205" s="128">
        <f>BG196^3+BH196^3+BI196^3+BJ196^3+BG197^3+BH197^3+BI197^3+BJ197^3+BG198^3+BH198^3+BI198^3+BJ198^3+BG199^3+BH199^3+BI199^3+BJ199^3</f>
        <v>0</v>
      </c>
      <c r="BJ205" s="128">
        <f>BG200^3+BH200^3+BI200^3+BJ200^3+BG201^3+BH201^3+BI201^3+BJ201^3+BG202^3+BH202^3+BI202^3+BJ202^3+BG203^3+BH203^3+BI203^3+BJ203^3</f>
        <v>0</v>
      </c>
      <c r="BK205" s="128">
        <f>BK188^3+BL188^3+BM188^3+BN188^3+BK189^3+BL189^3+BM189^3+BN189^3+BK190^3+BL190^3+BM190^3+BN190^3+BK191^3+BL191^3+BM191^3+BN191^3</f>
        <v>0</v>
      </c>
      <c r="BL205" s="128">
        <f>BK192^3+BL192^3+BM192^3+BN192^3+BK193^3+BL193^3+BM193^3+BN193^3+BK194^3+BL194^3+BM194^3+BN194^3+BK195^3+BL195^3+BM195^3+BN195^3</f>
        <v>0</v>
      </c>
      <c r="BM205" s="128">
        <f>BK196^3+BL196^3+BM196^3+BN196^3+BK197^3+BL197^3+BM197^3+BN197^3+BK198^3+BL198^3+BM198^3+BN198^3+BK199^3+BL199^3+BM199^3+BN199^3</f>
        <v>0</v>
      </c>
      <c r="BN205" s="128">
        <f>BK200^3+BL200^3+BM200^3+BN200^3+BK201^3+BL201^3+BM201^3+BN201^3+BK202^3+BL202^3+BM202^3+BN202^3+BK203^3+BL203^3+BM203^3+BN203^3</f>
        <v>0</v>
      </c>
      <c r="BO205" s="129">
        <f>SUMSQ(AY203,AZ202,BA201,BB200,BC199,BD198,BE197,BF196,BG195,BH194,BI193,BJ192,BK191,BL190,BM189,DB187,BN188)</f>
        <v>0</v>
      </c>
      <c r="BP205" s="130">
        <f>SUMSQ(AY195,AZ194,BA193,BB192,BC191,BD190,BE189,BF188,BG203,BH202,BI201,BJ200,BK199,BL198,BM197,BN196)</f>
        <v>0</v>
      </c>
      <c r="BQ205" s="32"/>
      <c r="BR205" s="131"/>
      <c r="BS205" s="131"/>
      <c r="BT205" s="131"/>
      <c r="BU205" s="131"/>
      <c r="BV205" s="131"/>
      <c r="BW205" s="131"/>
      <c r="BX205" s="131"/>
      <c r="BY205" s="131"/>
      <c r="BZ205" s="131"/>
      <c r="CA205" s="131"/>
      <c r="CB205" s="131"/>
      <c r="CC205" s="131"/>
      <c r="CD205" s="131"/>
      <c r="CE205" s="131"/>
      <c r="CF205" s="131"/>
      <c r="CG205" s="131"/>
      <c r="CH205" s="32"/>
      <c r="CI205" s="115"/>
      <c r="CJ205" s="144"/>
      <c r="CK205" s="109"/>
      <c r="CL205" s="58"/>
      <c r="CM205" s="127">
        <f>CM188^3+CN188^3+CO188^3+CP188^3+CM189^3+CN189^3+CO189^3+CP189^3+CM190^3+CN190^3+CO190^3+CP190^3+CM191^3+CN191^3+CO191^3+CP191^3</f>
        <v>0</v>
      </c>
      <c r="CN205" s="128">
        <f>CM192^3+CN192^3+CO192^3+CP192^3+CM193^3+CN193^3+CO193^3+CP193^3+CM194^3+CN194^3+CO194^3+CP194^3+CM195^3+CN195^3+CO195^3+CP195^3</f>
        <v>0</v>
      </c>
      <c r="CO205" s="128">
        <f>CM196^3+CN196^3+CO196^3+CP196^3+CM197^3+CN197^3+CO197^3+CP197^3+CM198^3+CN198^3+CO198^3+CP198^3+CM199^3+CN199^3+CO199^3+CP199^3</f>
        <v>0</v>
      </c>
      <c r="CP205" s="128">
        <f>CM200^3+CN200^3+CO200^3+CP200^3+CM201^3+CN201^3+CO201^3+CP201^3+CM202^3+CN202^3+CO202^3+CP202^3+CM203^3+CN203^3+CO203^3+CP203^3</f>
        <v>0</v>
      </c>
      <c r="CQ205" s="128">
        <f>CQ188^3+CR188^3+CS188^3+CT188^3+CQ189^3+CR189^3+CS189^3+CT189^3+CQ190^3+CR190^3+CS190^3+CT190^3+CQ191^3+CR191^3+CS191^3+CT191^3</f>
        <v>0</v>
      </c>
      <c r="CR205" s="128">
        <f>CQ192^3+CR192^3+CS192^3+CT192^3+CQ193^3+CR193^3+CS193^3+CT193^3+CQ194^3+CR194^3+CS194^3+CT194^3+CQ195^3+CR195^3+CS195^3+CT195^3</f>
        <v>0</v>
      </c>
      <c r="CS205" s="128">
        <f>CQ196^3+CR196^3+CS196^3+CT196^3+CQ197^3+CR197^3+CS197^3+CT197^3+CQ198^3+CR198^3+CS198^3+CT198^3+CQ199^3+CR199^3+CS199^3+CT199^3</f>
        <v>0</v>
      </c>
      <c r="CT205" s="128">
        <f>CQ200^3+CR200^3+CS200^3+CT200^3+CQ201^3+CR201^3+CS201^3+CT201^3+CQ202^3+CR202^3+CS202^3+CT202^3+CQ203^3+CR203^3+CS203^3+CT203^3</f>
        <v>0</v>
      </c>
      <c r="CU205" s="128">
        <f>CU188^3+CV188^3+CW188^3+CX188^3+CU189^3+CV189^3+CW189^3+CX189^3+CU190^3+CV190^3+CW190^3+CX190^3+CU191^3+CV191^3+CW191^3+CX191^3</f>
        <v>0</v>
      </c>
      <c r="CV205" s="128">
        <f>CU192^3+CV192^3+CW192^3+CX192^3+CU193^3+CV193^3+CW193^3+CX193^3+CU194^3+CV194^3+CW194^3+CX194^3+CU195^3+CV195^3+CW195^3+CX195^3</f>
        <v>0</v>
      </c>
      <c r="CW205" s="128">
        <f>CU196^3+CV196^3+CW196^3+CX196^3+CU197^3+CV197^3+CW197^3+CX197^3+CU198^3+CV198^3+CW198^3+CX198^3+CU199^3+CV199^3+CW199^3+CX199^3</f>
        <v>0</v>
      </c>
      <c r="CX205" s="128">
        <f>CU200^3+CV200^3+CW200^3+CX200^3+CU201^3+CV201^3+CW201^3+CX201^3+CU202^3+CV202^3+CW202^3+CX202^3+CU203^3+CV203^3+CW203^3+CX203^3</f>
        <v>0</v>
      </c>
      <c r="CY205" s="128">
        <f>CY188^3+CZ188^3+DA188^3+DB188^3+CY189^3+CZ189^3+DA189^3+DB189^3+CY190^3+CZ190^3+DA190^3+DB190^3+CY191^3+CZ191^3+DA191^3+DB191^3</f>
        <v>0</v>
      </c>
      <c r="CZ205" s="128">
        <f>CY192^3+CZ192^3+DA192^3+DB192^3+CY193^3+CZ193^3+DA193^3+DB193^3+CY194^3+CZ194^3+DA194^3+DB194^3+CY195^3+CZ195^3+DA195^3+DB195^3</f>
        <v>0</v>
      </c>
      <c r="DA205" s="128">
        <f>CY196^3+CZ196^3+DA196^3+DB196^3+CY197^3+CZ197^3+DA197^3+DB197^3+CY198^3+CZ198^3+DA198^3+DB198^3+CY199^3+CZ199^3+DA199^3+DB199^3</f>
        <v>0</v>
      </c>
      <c r="DB205" s="128">
        <f>CY200^3+CZ200^3+DA200^3+DB200^3+CY201^3+CZ201^3+DA201^3+DB201^3+CY202^3+CZ202^3+DA202^3+DB202^3+CY203^3+CZ203^3+DA203^3+DB203^3</f>
        <v>0</v>
      </c>
      <c r="DC205" s="129">
        <f>SUMSQ(CM203,CN202,CO201,CP200,CQ199,CR198,CS197,CT196,CU195,CV194,CW193,CX192,CY191,CZ190,DA189,EP187,DB188)</f>
        <v>0</v>
      </c>
      <c r="DD205" s="130">
        <f>SUMSQ(CM195,CN194,CO193,CP192,CQ191,CR190,CS189,CT188,CU203,CV202,CW201,CX200,CY199,CZ198,DA197,DB196)</f>
        <v>0</v>
      </c>
      <c r="DE205" s="32"/>
      <c r="DF205" s="131"/>
      <c r="DG205" s="131"/>
      <c r="DH205" s="131"/>
      <c r="DI205" s="131"/>
      <c r="DJ205" s="131"/>
      <c r="DK205" s="131"/>
      <c r="DL205" s="131"/>
      <c r="DM205" s="131"/>
      <c r="DN205" s="131"/>
      <c r="DO205" s="131"/>
      <c r="DP205" s="131"/>
      <c r="DQ205" s="131"/>
      <c r="DR205" s="131"/>
      <c r="DS205" s="131"/>
      <c r="DT205" s="131"/>
      <c r="DU205" s="131"/>
      <c r="DV205" s="32"/>
      <c r="DW205" s="115"/>
      <c r="DY205" s="109"/>
      <c r="DZ205" s="58"/>
      <c r="EA205" s="127">
        <f>EA188^3+EB188^3+EC188^3+ED188^3+EA189^3+EB189^3+EC189^3+ED189^3+EA190^3+EB190^3+EC190^3+ED190^3+EA191^3+EB191^3+EC191^3+ED191^3</f>
        <v>0</v>
      </c>
      <c r="EB205" s="128">
        <f>EA192^3+EB192^3+EC192^3+ED192^3+EA193^3+EB193^3+EC193^3+ED193^3+EA194^3+EB194^3+EC194^3+ED194^3+EA195^3+EB195^3+EC195^3+ED195^3</f>
        <v>0</v>
      </c>
      <c r="EC205" s="128">
        <f>EA196^3+EB196^3+EC196^3+ED196^3+EA197^3+EB197^3+EC197^3+ED197^3+EA198^3+EB198^3+EC198^3+ED198^3+EA199^3+EB199^3+EC199^3+ED199^3</f>
        <v>0</v>
      </c>
      <c r="ED205" s="128">
        <f>EA200^3+EB200^3+EC200^3+ED200^3+EA201^3+EB201^3+EC201^3+ED201^3+EA202^3+EB202^3+EC202^3+ED202^3+EA203^3+EB203^3+EC203^3+ED203^3</f>
        <v>0</v>
      </c>
      <c r="EE205" s="128">
        <f>EE188^3+EF188^3+EG188^3+EH188^3+EE189^3+EF189^3+EG189^3+EH189^3+EE190^3+EF190^3+EG190^3+EH190^3+EE191^3+EF191^3+EG191^3+EH191^3</f>
        <v>0</v>
      </c>
      <c r="EF205" s="128">
        <f>EE192^3+EF192^3+EG192^3+EH192^3+EE193^3+EF193^3+EG193^3+EH193^3+EE194^3+EF194^3+EG194^3+EH194^3+EE195^3+EF195^3+EG195^3+EH195^3</f>
        <v>0</v>
      </c>
      <c r="EG205" s="128">
        <f>EE196^3+EF196^3+EG196^3+EH196^3+EE197^3+EF197^3+EG197^3+EH197^3+EE198^3+EF198^3+EG198^3+EH198^3+EE199^3+EF199^3+EG199^3+EH199^3</f>
        <v>0</v>
      </c>
      <c r="EH205" s="128">
        <f>EE200^3+EF200^3+EG200^3+EH200^3+EE201^3+EF201^3+EG201^3+EH201^3+EE202^3+EF202^3+EG202^3+EH202^3+EE203^3+EF203^3+EG203^3+EH203^3</f>
        <v>0</v>
      </c>
      <c r="EI205" s="128">
        <f>EI188^3+EJ188^3+EK188^3+EL188^3+EI189^3+EJ189^3+EK189^3+EL189^3+EI190^3+EJ190^3+EK190^3+EL190^3+EI191^3+EJ191^3+EK191^3+EL191^3</f>
        <v>0</v>
      </c>
      <c r="EJ205" s="128">
        <f>EI192^3+EJ192^3+EK192^3+EL192^3+EI193^3+EJ193^3+EK193^3+EL193^3+EI194^3+EJ194^3+EK194^3+EL194^3+EI195^3+EJ195^3+EK195^3+EL195^3</f>
        <v>0</v>
      </c>
      <c r="EK205" s="128">
        <f>EI196^3+EJ196^3+EK196^3+EL196^3+EI197^3+EJ197^3+EK197^3+EL197^3+EI198^3+EJ198^3+EK198^3+EL198^3+EI199^3+EJ199^3+EK199^3+EL199^3</f>
        <v>0</v>
      </c>
      <c r="EL205" s="128">
        <f>EI200^3+EJ200^3+EK200^3+EL200^3+EI201^3+EJ201^3+EK201^3+EL201^3+EI202^3+EJ202^3+EK202^3+EL202^3+EI203^3+EJ203^3+EK203^3+EL203^3</f>
        <v>0</v>
      </c>
      <c r="EM205" s="128">
        <f>EM188^3+EN188^3+EO188^3+EP188^3+EM189^3+EN189^3+EO189^3+EP189^3+EM190^3+EN190^3+EO190^3+EP190^3+EM191^3+EN191^3+EO191^3+EP191^3</f>
        <v>0</v>
      </c>
      <c r="EN205" s="128">
        <f>EM192^3+EN192^3+EO192^3+EP192^3+EM193^3+EN193^3+EO193^3+EP193^3+EM194^3+EN194^3+EO194^3+EP194^3+EM195^3+EN195^3+EO195^3+EP195^3</f>
        <v>0</v>
      </c>
      <c r="EO205" s="128">
        <f>EM196^3+EN196^3+EO196^3+EP196^3+EM197^3+EN197^3+EO197^3+EP197^3+EM198^3+EN198^3+EO198^3+EP198^3+EM199^3+EN199^3+EO199^3+EP199^3</f>
        <v>0</v>
      </c>
      <c r="EP205" s="128">
        <f>EM200^3+EN200^3+EO200^3+EP200^3+EM201^3+EN201^3+EO201^3+EP201^3+EM202^3+EN202^3+EO202^3+EP202^3+EM203^3+EN203^3+EO203^3+EP203^3</f>
        <v>0</v>
      </c>
      <c r="EQ205" s="129">
        <f>SUMSQ(EA203,EB202,EC201,ED200,EE199,EF198,EG197,EH196,EI195,EJ194,EK193,EL192,EM191,EN190,EO189,GD187,EP188)</f>
        <v>0</v>
      </c>
      <c r="ER205" s="130">
        <f>SUMSQ(EA195,EB194,EC193,ED192,EE191,EF190,EG189,EH188,EI203,EJ202,EK201,EL200,EM199,EN198,EO197,EP196)</f>
        <v>0</v>
      </c>
      <c r="ES205" s="32"/>
      <c r="ET205" s="131"/>
      <c r="EU205" s="131"/>
      <c r="EV205" s="131"/>
      <c r="EW205" s="131"/>
      <c r="EX205" s="131"/>
      <c r="EY205" s="131"/>
      <c r="EZ205" s="131"/>
      <c r="FA205" s="131"/>
      <c r="FB205" s="131"/>
      <c r="FC205" s="131"/>
      <c r="FD205" s="131"/>
      <c r="FE205" s="131"/>
      <c r="FF205" s="131"/>
      <c r="FG205" s="131"/>
      <c r="FH205" s="131"/>
      <c r="FI205" s="131"/>
      <c r="FJ205" s="32"/>
      <c r="FK205" s="115"/>
    </row>
    <row r="206" spans="1:167" ht="13.5" thickBot="1" x14ac:dyDescent="0.25">
      <c r="A206" s="32"/>
      <c r="B206" s="32"/>
      <c r="C206" s="32"/>
      <c r="D206" s="106" t="s">
        <v>160</v>
      </c>
      <c r="E206" s="107" t="s">
        <v>207</v>
      </c>
      <c r="F206" s="110">
        <f>B4+(192*B6)</f>
        <v>193</v>
      </c>
      <c r="G206" s="104"/>
      <c r="H206" s="43"/>
      <c r="I206" s="109"/>
      <c r="J206" s="58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137"/>
      <c r="AB206" s="137"/>
      <c r="AC206" s="32"/>
      <c r="AD206" s="135" t="s">
        <v>78</v>
      </c>
      <c r="AE206" s="135" t="s">
        <v>81</v>
      </c>
      <c r="AF206" s="135" t="s">
        <v>84</v>
      </c>
      <c r="AG206" s="135" t="s">
        <v>87</v>
      </c>
      <c r="AH206" s="135" t="s">
        <v>144</v>
      </c>
      <c r="AI206" s="135" t="s">
        <v>149</v>
      </c>
      <c r="AJ206" s="135" t="s">
        <v>150</v>
      </c>
      <c r="AK206" s="135" t="s">
        <v>155</v>
      </c>
      <c r="AL206" s="135" t="s">
        <v>258</v>
      </c>
      <c r="AM206" s="135" t="s">
        <v>161</v>
      </c>
      <c r="AN206" s="135" t="s">
        <v>191</v>
      </c>
      <c r="AO206" s="135" t="s">
        <v>159</v>
      </c>
      <c r="AP206" s="135" t="s">
        <v>64</v>
      </c>
      <c r="AQ206" s="135" t="s">
        <v>59</v>
      </c>
      <c r="AR206" s="135" t="s">
        <v>47</v>
      </c>
      <c r="AS206" s="135" t="s">
        <v>26</v>
      </c>
      <c r="AT206" s="32"/>
      <c r="AU206" s="115"/>
      <c r="AW206" s="109"/>
      <c r="AX206" s="58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  <c r="BN206" s="46"/>
      <c r="BO206" s="137"/>
      <c r="BP206" s="137"/>
      <c r="BQ206" s="32" t="s">
        <v>0</v>
      </c>
      <c r="BR206" s="135"/>
      <c r="BS206" s="135"/>
      <c r="BT206" s="135"/>
      <c r="BU206" s="135"/>
      <c r="BV206" s="135"/>
      <c r="BW206" s="135"/>
      <c r="BX206" s="135"/>
      <c r="BY206" s="135"/>
      <c r="BZ206" s="135"/>
      <c r="CA206" s="135"/>
      <c r="CB206" s="135"/>
      <c r="CC206" s="135"/>
      <c r="CD206" s="135"/>
      <c r="CE206" s="135"/>
      <c r="CF206" s="135"/>
      <c r="CG206" s="135"/>
      <c r="CH206" s="32"/>
      <c r="CI206" s="115"/>
      <c r="CJ206" s="144"/>
      <c r="CK206" s="109"/>
      <c r="CL206" s="58"/>
      <c r="CM206" s="46"/>
      <c r="CN206" s="46"/>
      <c r="CO206" s="46"/>
      <c r="CP206" s="46"/>
      <c r="CQ206" s="46"/>
      <c r="CR206" s="46"/>
      <c r="CS206" s="46"/>
      <c r="CT206" s="46"/>
      <c r="CU206" s="46"/>
      <c r="CV206" s="46"/>
      <c r="CW206" s="46"/>
      <c r="CX206" s="46"/>
      <c r="CY206" s="46"/>
      <c r="CZ206" s="46"/>
      <c r="DA206" s="46"/>
      <c r="DB206" s="46"/>
      <c r="DC206" s="137"/>
      <c r="DD206" s="137"/>
      <c r="DE206" s="32" t="s">
        <v>0</v>
      </c>
      <c r="DF206" s="135"/>
      <c r="DG206" s="135"/>
      <c r="DH206" s="135"/>
      <c r="DI206" s="135"/>
      <c r="DJ206" s="135"/>
      <c r="DK206" s="135"/>
      <c r="DL206" s="135"/>
      <c r="DM206" s="135"/>
      <c r="DN206" s="135"/>
      <c r="DO206" s="135"/>
      <c r="DP206" s="135"/>
      <c r="DQ206" s="135"/>
      <c r="DR206" s="135"/>
      <c r="DS206" s="135"/>
      <c r="DT206" s="135"/>
      <c r="DU206" s="135"/>
      <c r="DV206" s="32"/>
      <c r="DW206" s="115"/>
      <c r="DY206" s="109"/>
      <c r="DZ206" s="58"/>
      <c r="EA206" s="46"/>
      <c r="EB206" s="46"/>
      <c r="EC206" s="46"/>
      <c r="ED206" s="46"/>
      <c r="EE206" s="46"/>
      <c r="EF206" s="46"/>
      <c r="EG206" s="46"/>
      <c r="EH206" s="46"/>
      <c r="EI206" s="46"/>
      <c r="EJ206" s="46"/>
      <c r="EK206" s="46"/>
      <c r="EL206" s="46"/>
      <c r="EM206" s="46"/>
      <c r="EN206" s="46"/>
      <c r="EO206" s="46"/>
      <c r="EP206" s="46"/>
      <c r="EQ206" s="137"/>
      <c r="ER206" s="137"/>
      <c r="ES206" s="32" t="s">
        <v>0</v>
      </c>
      <c r="ET206" s="135"/>
      <c r="EU206" s="135"/>
      <c r="EV206" s="135"/>
      <c r="EW206" s="135"/>
      <c r="EX206" s="135"/>
      <c r="EY206" s="135"/>
      <c r="EZ206" s="135"/>
      <c r="FA206" s="135"/>
      <c r="FB206" s="135"/>
      <c r="FC206" s="135"/>
      <c r="FD206" s="135"/>
      <c r="FE206" s="135"/>
      <c r="FF206" s="135"/>
      <c r="FG206" s="135"/>
      <c r="FH206" s="135"/>
      <c r="FI206" s="135"/>
      <c r="FJ206" s="32"/>
      <c r="FK206" s="115"/>
    </row>
    <row r="207" spans="1:167" ht="13.5" thickBot="1" x14ac:dyDescent="0.25">
      <c r="A207" s="32"/>
      <c r="B207" s="32"/>
      <c r="C207" s="32"/>
      <c r="D207" s="106" t="s">
        <v>76</v>
      </c>
      <c r="E207" s="107" t="s">
        <v>207</v>
      </c>
      <c r="F207" s="108">
        <f>B4+(193*B6)</f>
        <v>194</v>
      </c>
      <c r="G207" s="104"/>
      <c r="H207" s="43"/>
      <c r="I207" s="138"/>
      <c r="J207" s="143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 t="s">
        <v>0</v>
      </c>
      <c r="Z207" s="154"/>
      <c r="AA207" s="154"/>
      <c r="AB207" s="154"/>
      <c r="AC207" s="154"/>
      <c r="AD207" s="155"/>
      <c r="AE207" s="155"/>
      <c r="AF207" s="155"/>
      <c r="AG207" s="155"/>
      <c r="AH207" s="155"/>
      <c r="AI207" s="155"/>
      <c r="AJ207" s="155"/>
      <c r="AK207" s="155"/>
      <c r="AL207" s="155"/>
      <c r="AM207" s="155"/>
      <c r="AN207" s="155"/>
      <c r="AO207" s="155"/>
      <c r="AP207" s="155"/>
      <c r="AQ207" s="155"/>
      <c r="AR207" s="155"/>
      <c r="AS207" s="155"/>
      <c r="AT207" s="154"/>
      <c r="AU207" s="141"/>
      <c r="AW207" s="138"/>
      <c r="AX207" s="143"/>
      <c r="AY207" s="154"/>
      <c r="AZ207" s="154"/>
      <c r="BA207" s="154"/>
      <c r="BB207" s="154"/>
      <c r="BC207" s="154"/>
      <c r="BD207" s="154"/>
      <c r="BE207" s="154"/>
      <c r="BF207" s="154"/>
      <c r="BG207" s="154"/>
      <c r="BH207" s="154"/>
      <c r="BI207" s="154"/>
      <c r="BJ207" s="154"/>
      <c r="BK207" s="154"/>
      <c r="BL207" s="154"/>
      <c r="BM207" s="154"/>
      <c r="BN207" s="154"/>
      <c r="BO207" s="154"/>
      <c r="BP207" s="154"/>
      <c r="BQ207" s="154"/>
      <c r="BR207" s="155"/>
      <c r="BS207" s="155"/>
      <c r="BT207" s="155"/>
      <c r="BU207" s="155"/>
      <c r="BV207" s="155"/>
      <c r="BW207" s="155"/>
      <c r="BX207" s="155"/>
      <c r="BY207" s="155"/>
      <c r="BZ207" s="155"/>
      <c r="CA207" s="155"/>
      <c r="CB207" s="155"/>
      <c r="CC207" s="155"/>
      <c r="CD207" s="155"/>
      <c r="CE207" s="155"/>
      <c r="CF207" s="155"/>
      <c r="CG207" s="155"/>
      <c r="CH207" s="154"/>
      <c r="CI207" s="141"/>
      <c r="CJ207" s="144"/>
      <c r="CK207" s="138"/>
      <c r="CL207" s="143"/>
      <c r="CM207" s="154"/>
      <c r="CN207" s="154"/>
      <c r="CO207" s="154"/>
      <c r="CP207" s="154"/>
      <c r="CQ207" s="154"/>
      <c r="CR207" s="154"/>
      <c r="CS207" s="154"/>
      <c r="CT207" s="154"/>
      <c r="CU207" s="154"/>
      <c r="CV207" s="154"/>
      <c r="CW207" s="154"/>
      <c r="CX207" s="154"/>
      <c r="CY207" s="154"/>
      <c r="CZ207" s="154"/>
      <c r="DA207" s="154"/>
      <c r="DB207" s="154"/>
      <c r="DC207" s="154"/>
      <c r="DD207" s="154"/>
      <c r="DE207" s="154"/>
      <c r="DF207" s="155"/>
      <c r="DG207" s="155"/>
      <c r="DH207" s="155"/>
      <c r="DI207" s="155"/>
      <c r="DJ207" s="155"/>
      <c r="DK207" s="155"/>
      <c r="DL207" s="155"/>
      <c r="DM207" s="155"/>
      <c r="DN207" s="155"/>
      <c r="DO207" s="155"/>
      <c r="DP207" s="155"/>
      <c r="DQ207" s="155"/>
      <c r="DR207" s="155"/>
      <c r="DS207" s="155"/>
      <c r="DT207" s="155"/>
      <c r="DU207" s="155"/>
      <c r="DV207" s="154"/>
      <c r="DW207" s="141"/>
      <c r="DY207" s="138"/>
      <c r="DZ207" s="143"/>
      <c r="EA207" s="154"/>
      <c r="EB207" s="154"/>
      <c r="EC207" s="154"/>
      <c r="ED207" s="154"/>
      <c r="EE207" s="154"/>
      <c r="EF207" s="154"/>
      <c r="EG207" s="154"/>
      <c r="EH207" s="154"/>
      <c r="EI207" s="154"/>
      <c r="EJ207" s="154"/>
      <c r="EK207" s="154"/>
      <c r="EL207" s="154"/>
      <c r="EM207" s="154"/>
      <c r="EN207" s="154"/>
      <c r="EO207" s="154"/>
      <c r="EP207" s="154"/>
      <c r="EQ207" s="154"/>
      <c r="ER207" s="154"/>
      <c r="ES207" s="154"/>
      <c r="ET207" s="155"/>
      <c r="EU207" s="155"/>
      <c r="EV207" s="155"/>
      <c r="EW207" s="155"/>
      <c r="EX207" s="155"/>
      <c r="EY207" s="155"/>
      <c r="EZ207" s="155"/>
      <c r="FA207" s="155"/>
      <c r="FB207" s="155"/>
      <c r="FC207" s="155"/>
      <c r="FD207" s="155"/>
      <c r="FE207" s="155"/>
      <c r="FF207" s="155"/>
      <c r="FG207" s="155"/>
      <c r="FH207" s="155"/>
      <c r="FI207" s="155"/>
      <c r="FJ207" s="154"/>
      <c r="FK207" s="141"/>
    </row>
    <row r="208" spans="1:167" ht="14.25" thickTop="1" thickBot="1" x14ac:dyDescent="0.25">
      <c r="A208" s="32"/>
      <c r="B208" s="32"/>
      <c r="C208" s="32"/>
      <c r="D208" s="106" t="s">
        <v>121</v>
      </c>
      <c r="E208" s="107" t="s">
        <v>207</v>
      </c>
      <c r="F208" s="108">
        <f>B4+(194*B6)</f>
        <v>195</v>
      </c>
      <c r="G208" s="104"/>
      <c r="H208" s="43"/>
      <c r="S208" s="25" t="s">
        <v>0</v>
      </c>
      <c r="V208" s="25" t="s">
        <v>0</v>
      </c>
      <c r="W208" s="25" t="s">
        <v>0</v>
      </c>
      <c r="X208" s="25" t="s">
        <v>0</v>
      </c>
      <c r="Y208" s="25" t="s">
        <v>0</v>
      </c>
      <c r="Z208" s="25" t="s">
        <v>0</v>
      </c>
      <c r="AB208" s="25" t="s">
        <v>0</v>
      </c>
      <c r="BJ208" s="25" t="s">
        <v>0</v>
      </c>
      <c r="BK208" s="25" t="s">
        <v>0</v>
      </c>
      <c r="BN208" s="25" t="s">
        <v>0</v>
      </c>
      <c r="BP208" s="25" t="s">
        <v>0</v>
      </c>
      <c r="CJ208" s="144"/>
      <c r="CX208" s="25" t="s">
        <v>0</v>
      </c>
      <c r="CY208" s="25" t="s">
        <v>0</v>
      </c>
      <c r="DB208" s="25" t="s">
        <v>0</v>
      </c>
      <c r="DD208" s="25" t="s">
        <v>0</v>
      </c>
      <c r="EL208" s="25" t="s">
        <v>0</v>
      </c>
      <c r="EM208" s="25" t="s">
        <v>0</v>
      </c>
      <c r="EP208" s="25" t="s">
        <v>0</v>
      </c>
      <c r="ER208" s="25" t="s">
        <v>0</v>
      </c>
    </row>
    <row r="209" spans="1:167" ht="14.25" thickTop="1" thickBot="1" x14ac:dyDescent="0.25">
      <c r="A209" s="32"/>
      <c r="B209" s="32"/>
      <c r="C209" s="32"/>
      <c r="D209" s="106" t="s">
        <v>204</v>
      </c>
      <c r="E209" s="107" t="s">
        <v>207</v>
      </c>
      <c r="F209" s="110">
        <f>B4+(195*B6)</f>
        <v>196</v>
      </c>
      <c r="G209" s="104"/>
      <c r="H209" s="43"/>
      <c r="I209" s="38" t="s">
        <v>0</v>
      </c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40"/>
      <c r="AE209" s="40"/>
      <c r="AF209" s="40"/>
      <c r="AG209" s="40"/>
      <c r="AH209" s="40"/>
      <c r="AI209" s="40"/>
      <c r="AJ209" s="40"/>
      <c r="AK209" s="40"/>
      <c r="AL209" s="40"/>
      <c r="AM209" s="40"/>
      <c r="AN209" s="40"/>
      <c r="AO209" s="40"/>
      <c r="AP209" s="40"/>
      <c r="AQ209" s="40"/>
      <c r="AR209" s="40"/>
      <c r="AS209" s="40"/>
      <c r="AT209" s="39"/>
      <c r="AU209" s="41"/>
      <c r="AW209" s="38" t="s">
        <v>0</v>
      </c>
      <c r="AX209" s="39"/>
      <c r="AY209" s="39"/>
      <c r="AZ209" s="39"/>
      <c r="BA209" s="39"/>
      <c r="BB209" s="39"/>
      <c r="BC209" s="39"/>
      <c r="BD209" s="39"/>
      <c r="BE209" s="39"/>
      <c r="BF209" s="39"/>
      <c r="BG209" s="39"/>
      <c r="BH209" s="39"/>
      <c r="BI209" s="39"/>
      <c r="BJ209" s="39"/>
      <c r="BK209" s="39"/>
      <c r="BL209" s="39"/>
      <c r="BM209" s="39"/>
      <c r="BN209" s="39"/>
      <c r="BO209" s="39"/>
      <c r="BP209" s="39"/>
      <c r="BQ209" s="39"/>
      <c r="BR209" s="40"/>
      <c r="BS209" s="40"/>
      <c r="BT209" s="40"/>
      <c r="BU209" s="40"/>
      <c r="BV209" s="40"/>
      <c r="BW209" s="40"/>
      <c r="BX209" s="40"/>
      <c r="BY209" s="40"/>
      <c r="BZ209" s="40"/>
      <c r="CA209" s="40"/>
      <c r="CB209" s="40"/>
      <c r="CC209" s="40"/>
      <c r="CD209" s="40"/>
      <c r="CE209" s="40"/>
      <c r="CF209" s="40"/>
      <c r="CG209" s="40"/>
      <c r="CH209" s="39"/>
      <c r="CI209" s="41"/>
      <c r="CJ209" s="144"/>
      <c r="CK209" s="38" t="s">
        <v>0</v>
      </c>
      <c r="CL209" s="39"/>
      <c r="CM209" s="39"/>
      <c r="CN209" s="39"/>
      <c r="CO209" s="39"/>
      <c r="CP209" s="39"/>
      <c r="CQ209" s="39"/>
      <c r="CR209" s="39"/>
      <c r="CS209" s="39"/>
      <c r="CT209" s="39"/>
      <c r="CU209" s="39"/>
      <c r="CV209" s="39"/>
      <c r="CW209" s="39"/>
      <c r="CX209" s="39"/>
      <c r="CY209" s="39"/>
      <c r="CZ209" s="39"/>
      <c r="DA209" s="39"/>
      <c r="DB209" s="39"/>
      <c r="DC209" s="39"/>
      <c r="DD209" s="39"/>
      <c r="DE209" s="39"/>
      <c r="DF209" s="40"/>
      <c r="DG209" s="40"/>
      <c r="DH209" s="40"/>
      <c r="DI209" s="40"/>
      <c r="DJ209" s="40"/>
      <c r="DK209" s="40"/>
      <c r="DL209" s="40"/>
      <c r="DM209" s="40"/>
      <c r="DN209" s="40"/>
      <c r="DO209" s="40"/>
      <c r="DP209" s="40"/>
      <c r="DQ209" s="40"/>
      <c r="DR209" s="40"/>
      <c r="DS209" s="40"/>
      <c r="DT209" s="40"/>
      <c r="DU209" s="40"/>
      <c r="DV209" s="39"/>
      <c r="DW209" s="41"/>
      <c r="DY209" s="38" t="s">
        <v>0</v>
      </c>
      <c r="DZ209" s="39"/>
      <c r="EA209" s="39"/>
      <c r="EB209" s="39"/>
      <c r="EC209" s="39"/>
      <c r="ED209" s="39"/>
      <c r="EE209" s="39"/>
      <c r="EF209" s="39"/>
      <c r="EG209" s="39"/>
      <c r="EH209" s="39"/>
      <c r="EI209" s="39"/>
      <c r="EJ209" s="39"/>
      <c r="EK209" s="39"/>
      <c r="EL209" s="39"/>
      <c r="EM209" s="39"/>
      <c r="EN209" s="39"/>
      <c r="EO209" s="39"/>
      <c r="EP209" s="39"/>
      <c r="EQ209" s="39"/>
      <c r="ER209" s="39"/>
      <c r="ES209" s="39"/>
      <c r="ET209" s="40"/>
      <c r="EU209" s="40"/>
      <c r="EV209" s="40"/>
      <c r="EW209" s="40"/>
      <c r="EX209" s="40"/>
      <c r="EY209" s="40"/>
      <c r="EZ209" s="40"/>
      <c r="FA209" s="40"/>
      <c r="FB209" s="40"/>
      <c r="FC209" s="40"/>
      <c r="FD209" s="40"/>
      <c r="FE209" s="40"/>
      <c r="FF209" s="40"/>
      <c r="FG209" s="40"/>
      <c r="FH209" s="40"/>
      <c r="FI209" s="40"/>
      <c r="FJ209" s="39"/>
      <c r="FK209" s="41"/>
    </row>
    <row r="210" spans="1:167" ht="13.5" thickBot="1" x14ac:dyDescent="0.25">
      <c r="A210" s="32"/>
      <c r="B210" s="32"/>
      <c r="C210" s="32"/>
      <c r="D210" s="106" t="s">
        <v>186</v>
      </c>
      <c r="E210" s="107" t="s">
        <v>207</v>
      </c>
      <c r="F210" s="110">
        <f>B4+(196*B6)</f>
        <v>197</v>
      </c>
      <c r="G210" s="104"/>
      <c r="H210" s="43"/>
      <c r="I210" s="109"/>
      <c r="J210" s="45" t="s">
        <v>0</v>
      </c>
      <c r="K210" s="46" t="s">
        <v>0</v>
      </c>
      <c r="L210" s="46"/>
      <c r="M210" s="46"/>
      <c r="N210" s="46"/>
      <c r="O210" s="46"/>
      <c r="P210" s="46"/>
      <c r="Q210" s="46"/>
      <c r="R210" s="46"/>
      <c r="S210" s="47" t="s">
        <v>438</v>
      </c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8"/>
      <c r="AE210" s="48"/>
      <c r="AF210" s="48"/>
      <c r="AG210" s="48"/>
      <c r="AH210" s="48"/>
      <c r="AI210" s="48"/>
      <c r="AJ210" s="48"/>
      <c r="AK210" s="48"/>
      <c r="AL210" s="49" t="s">
        <v>283</v>
      </c>
      <c r="AM210" s="48"/>
      <c r="AN210" s="48"/>
      <c r="AO210" s="48"/>
      <c r="AP210" s="48"/>
      <c r="AQ210" s="48"/>
      <c r="AR210" s="48"/>
      <c r="AS210" s="48"/>
      <c r="AT210" s="50"/>
      <c r="AU210" s="51"/>
      <c r="AW210" s="109"/>
      <c r="AX210" s="45" t="s">
        <v>0</v>
      </c>
      <c r="AY210" s="46" t="s">
        <v>0</v>
      </c>
      <c r="AZ210" s="46"/>
      <c r="BA210" s="46"/>
      <c r="BB210" s="46"/>
      <c r="BC210" s="46"/>
      <c r="BD210" s="46"/>
      <c r="BE210" s="46"/>
      <c r="BF210" s="46"/>
      <c r="BG210" s="47" t="s">
        <v>453</v>
      </c>
      <c r="BH210" s="46"/>
      <c r="BI210" s="46"/>
      <c r="BJ210" s="46"/>
      <c r="BK210" s="46"/>
      <c r="BL210" s="46"/>
      <c r="BM210" s="46"/>
      <c r="BN210" s="46"/>
      <c r="BO210" s="46"/>
      <c r="BP210" s="46"/>
      <c r="BQ210" s="46"/>
      <c r="BR210" s="48"/>
      <c r="BS210" s="48"/>
      <c r="BT210" s="48"/>
      <c r="BU210" s="48"/>
      <c r="BV210" s="48"/>
      <c r="BW210" s="48"/>
      <c r="BX210" s="48"/>
      <c r="BY210" s="48"/>
      <c r="BZ210" s="49" t="s">
        <v>283</v>
      </c>
      <c r="CA210" s="48"/>
      <c r="CB210" s="48"/>
      <c r="CC210" s="48"/>
      <c r="CD210" s="48"/>
      <c r="CE210" s="48"/>
      <c r="CF210" s="48"/>
      <c r="CG210" s="48"/>
      <c r="CH210" s="50"/>
      <c r="CI210" s="51"/>
      <c r="CJ210" s="144"/>
      <c r="CK210" s="109"/>
      <c r="CL210" s="45" t="s">
        <v>0</v>
      </c>
      <c r="CM210" s="46" t="s">
        <v>0</v>
      </c>
      <c r="CN210" s="46"/>
      <c r="CO210" s="46"/>
      <c r="CP210" s="46"/>
      <c r="CQ210" s="46"/>
      <c r="CR210" s="46"/>
      <c r="CS210" s="46"/>
      <c r="CT210" s="46"/>
      <c r="CU210" s="47" t="s">
        <v>468</v>
      </c>
      <c r="CV210" s="46"/>
      <c r="CW210" s="46"/>
      <c r="CX210" s="46"/>
      <c r="CY210" s="46"/>
      <c r="CZ210" s="46"/>
      <c r="DA210" s="46"/>
      <c r="DB210" s="46"/>
      <c r="DC210" s="46"/>
      <c r="DD210" s="46"/>
      <c r="DE210" s="46"/>
      <c r="DF210" s="48"/>
      <c r="DG210" s="48"/>
      <c r="DH210" s="48"/>
      <c r="DI210" s="48"/>
      <c r="DJ210" s="48"/>
      <c r="DK210" s="48"/>
      <c r="DL210" s="48"/>
      <c r="DM210" s="48"/>
      <c r="DN210" s="49" t="s">
        <v>283</v>
      </c>
      <c r="DO210" s="48"/>
      <c r="DP210" s="48"/>
      <c r="DQ210" s="48"/>
      <c r="DR210" s="48"/>
      <c r="DS210" s="48"/>
      <c r="DT210" s="48"/>
      <c r="DU210" s="48"/>
      <c r="DV210" s="50"/>
      <c r="DW210" s="51"/>
      <c r="DY210" s="109"/>
      <c r="DZ210" s="45" t="s">
        <v>0</v>
      </c>
      <c r="EA210" s="46" t="s">
        <v>0</v>
      </c>
      <c r="EB210" s="46"/>
      <c r="EC210" s="46"/>
      <c r="ED210" s="46"/>
      <c r="EE210" s="46"/>
      <c r="EF210" s="46"/>
      <c r="EG210" s="46"/>
      <c r="EH210" s="46"/>
      <c r="EI210" s="47" t="s">
        <v>483</v>
      </c>
      <c r="EJ210" s="46"/>
      <c r="EK210" s="46"/>
      <c r="EL210" s="46"/>
      <c r="EM210" s="46"/>
      <c r="EN210" s="46"/>
      <c r="EO210" s="46"/>
      <c r="EP210" s="46"/>
      <c r="EQ210" s="46"/>
      <c r="ER210" s="46"/>
      <c r="ES210" s="46"/>
      <c r="ET210" s="48"/>
      <c r="EU210" s="48"/>
      <c r="EV210" s="48"/>
      <c r="EW210" s="48"/>
      <c r="EX210" s="48"/>
      <c r="EY210" s="48"/>
      <c r="EZ210" s="48"/>
      <c r="FA210" s="48"/>
      <c r="FB210" s="49" t="s">
        <v>283</v>
      </c>
      <c r="FC210" s="48"/>
      <c r="FD210" s="48"/>
      <c r="FE210" s="48"/>
      <c r="FF210" s="48"/>
      <c r="FG210" s="48"/>
      <c r="FH210" s="48"/>
      <c r="FI210" s="48"/>
      <c r="FJ210" s="50"/>
      <c r="FK210" s="51"/>
    </row>
    <row r="211" spans="1:167" x14ac:dyDescent="0.2">
      <c r="A211" s="32"/>
      <c r="B211" s="32"/>
      <c r="C211" s="32"/>
      <c r="D211" s="106" t="s">
        <v>65</v>
      </c>
      <c r="E211" s="107" t="s">
        <v>207</v>
      </c>
      <c r="F211" s="108">
        <f>B4+(197*B6)</f>
        <v>198</v>
      </c>
      <c r="G211" s="104"/>
      <c r="H211" s="43"/>
      <c r="I211" s="109"/>
      <c r="J211" s="58"/>
      <c r="K211" s="1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2"/>
      <c r="AA211" s="59">
        <f>K211^3+L211^3+M211^3+N211^3+O211^3+P211^3+Q211^3+R211^3+K212^3+L212^3+M212^3+N212^3+O212^3+P212^3+Q212^3+R212^3</f>
        <v>0</v>
      </c>
      <c r="AB211" s="60">
        <f>K211^3+L211^3+M211^3+N211^3+O211^3+P211^3+Q211^3+R211^3+S211^3+T211^3+U211^3+V211^3+W211^3+X211^3+Y211^3+Z211^3</f>
        <v>0</v>
      </c>
      <c r="AC211" s="61"/>
      <c r="AD211" s="68"/>
      <c r="AE211" s="69"/>
      <c r="AF211" s="69"/>
      <c r="AG211" s="69"/>
      <c r="AH211" s="70"/>
      <c r="AI211" s="70"/>
      <c r="AJ211" s="70"/>
      <c r="AK211" s="70"/>
      <c r="AL211" s="69"/>
      <c r="AM211" s="69"/>
      <c r="AN211" s="69"/>
      <c r="AO211" s="69"/>
      <c r="AP211" s="70"/>
      <c r="AQ211" s="70"/>
      <c r="AR211" s="70"/>
      <c r="AS211" s="71"/>
      <c r="AT211" s="66"/>
      <c r="AU211" s="51"/>
      <c r="AW211" s="109"/>
      <c r="AX211" s="58"/>
      <c r="AY211" s="1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2"/>
      <c r="BO211" s="59">
        <f>AY211^3+AZ211^3+BA211^3+BB211^3+BC211^3+BD211^3+BE211^3+BF211^3+AY212^3+AZ212^3+BA212^3+BB212^3+BC212^3+BD212^3+BE212^3+BF212^3</f>
        <v>0</v>
      </c>
      <c r="BP211" s="60">
        <f>AY211^3+AZ211^3+BA211^3+BB211^3+BC211^3+BD211^3+BE211^3+BF211^3+BG211^3+BH211^3+BI211^3+BJ211^3+BK211^3+BL211^3+BM211^3+BN211^3</f>
        <v>0</v>
      </c>
      <c r="BQ211" s="61"/>
      <c r="BR211" s="68"/>
      <c r="BS211" s="69"/>
      <c r="BT211" s="69"/>
      <c r="BU211" s="69"/>
      <c r="BV211" s="69"/>
      <c r="BW211" s="69"/>
      <c r="BX211" s="69"/>
      <c r="BY211" s="69"/>
      <c r="BZ211" s="70"/>
      <c r="CA211" s="70"/>
      <c r="CB211" s="70"/>
      <c r="CC211" s="70"/>
      <c r="CD211" s="70"/>
      <c r="CE211" s="70"/>
      <c r="CF211" s="70"/>
      <c r="CG211" s="71"/>
      <c r="CH211" s="66"/>
      <c r="CI211" s="51"/>
      <c r="CJ211" s="144"/>
      <c r="CK211" s="109"/>
      <c r="CL211" s="58"/>
      <c r="CM211" s="1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2"/>
      <c r="DC211" s="59">
        <f>CM211^3+CN211^3+CO211^3+CP211^3+CQ211^3+CR211^3+CS211^3+CT211^3+CM212^3+CN212^3+CO212^3+CP212^3+CQ212^3+CR212^3+CS212^3+CT212^3</f>
        <v>0</v>
      </c>
      <c r="DD211" s="60">
        <f>CM211^3+CN211^3+CO211^3+CP211^3+CQ211^3+CR211^3+CS211^3+CT211^3+CU211^3+CV211^3+CW211^3+CX211^3+CY211^3+CZ211^3+DA211^3+DB211^3</f>
        <v>0</v>
      </c>
      <c r="DE211" s="61"/>
      <c r="DF211" s="68"/>
      <c r="DG211" s="69"/>
      <c r="DH211" s="70"/>
      <c r="DI211" s="70"/>
      <c r="DJ211" s="69"/>
      <c r="DK211" s="69"/>
      <c r="DL211" s="70"/>
      <c r="DM211" s="70"/>
      <c r="DN211" s="69"/>
      <c r="DO211" s="69"/>
      <c r="DP211" s="70"/>
      <c r="DQ211" s="70"/>
      <c r="DR211" s="69"/>
      <c r="DS211" s="69"/>
      <c r="DT211" s="70"/>
      <c r="DU211" s="71"/>
      <c r="DV211" s="66"/>
      <c r="DW211" s="51"/>
      <c r="DY211" s="109"/>
      <c r="DZ211" s="58"/>
      <c r="EA211" s="1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2"/>
      <c r="EQ211" s="59">
        <f>EA211^3+EB211^3+EC211^3+ED211^3+EE211^3+EF211^3+EG211^3+EH211^3+EA212^3+EB212^3+EC212^3+ED212^3+EE212^3+EF212^3+EG212^3+EH212^3</f>
        <v>0</v>
      </c>
      <c r="ER211" s="60">
        <f>EA211^3+EB211^3+EC211^3+ED211^3+EE211^3+EF211^3+EG211^3+EH211^3+EI211^3+EJ211^3+EK211^3+EL211^3+EM211^3+EN211^3+EO211^3+EP211^3</f>
        <v>0</v>
      </c>
      <c r="ES211" s="61"/>
      <c r="ET211" s="68"/>
      <c r="EU211" s="69"/>
      <c r="EV211" s="69"/>
      <c r="EW211" s="69"/>
      <c r="EX211" s="69"/>
      <c r="EY211" s="69"/>
      <c r="EZ211" s="69"/>
      <c r="FA211" s="69"/>
      <c r="FB211" s="69"/>
      <c r="FC211" s="69"/>
      <c r="FD211" s="69"/>
      <c r="FE211" s="69"/>
      <c r="FF211" s="69"/>
      <c r="FG211" s="69"/>
      <c r="FH211" s="69"/>
      <c r="FI211" s="73"/>
      <c r="FJ211" s="66"/>
      <c r="FK211" s="51"/>
    </row>
    <row r="212" spans="1:167" x14ac:dyDescent="0.2">
      <c r="A212" s="32"/>
      <c r="B212" s="32"/>
      <c r="C212" s="32"/>
      <c r="D212" s="106" t="s">
        <v>21</v>
      </c>
      <c r="E212" s="107" t="s">
        <v>207</v>
      </c>
      <c r="F212" s="108">
        <f>B4+(198*B6)</f>
        <v>199</v>
      </c>
      <c r="G212" s="104"/>
      <c r="H212" s="43"/>
      <c r="I212" s="109"/>
      <c r="J212" s="58"/>
      <c r="K212" s="3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5"/>
      <c r="AA212" s="75">
        <f>S211^3+T211^3+U211^3+V211^3+W211^3+X211^3+Y211^3+Z211^3+S212^3+T212^3+U212^3+V212^3+W212^3+X212^3+Y212^3+Z212^3</f>
        <v>0</v>
      </c>
      <c r="AB212" s="76">
        <f t="shared" ref="AB212:AB226" si="36">K212^3+L212^3+M212^3+N212^3+O212^3+P212^3+Q212^3+R212^3+S212^3+T212^3+U212^3+V212^3+W212^3+X212^3+Y212^3+Z212^3</f>
        <v>0</v>
      </c>
      <c r="AC212" s="61"/>
      <c r="AD212" s="81"/>
      <c r="AE212" s="82"/>
      <c r="AF212" s="82"/>
      <c r="AG212" s="82"/>
      <c r="AH212" s="83"/>
      <c r="AI212" s="83"/>
      <c r="AJ212" s="83"/>
      <c r="AK212" s="83"/>
      <c r="AL212" s="82"/>
      <c r="AM212" s="82"/>
      <c r="AN212" s="82"/>
      <c r="AO212" s="82"/>
      <c r="AP212" s="83"/>
      <c r="AQ212" s="83"/>
      <c r="AR212" s="83"/>
      <c r="AS212" s="84"/>
      <c r="AT212" s="66"/>
      <c r="AU212" s="51"/>
      <c r="AW212" s="109"/>
      <c r="AX212" s="58"/>
      <c r="AY212" s="3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5"/>
      <c r="BO212" s="75">
        <f>BG211^3+BH211^3+BI211^3+BJ211^3+BK211^3+BL211^3+BM211^3+BN211^3+BG212^3+BH212^3+BI212^3+BJ212^3+BK212^3+BL212^3+BM212^3+BN212^3</f>
        <v>0</v>
      </c>
      <c r="BP212" s="76">
        <f t="shared" ref="BP212:BP226" si="37">AY212^3+AZ212^3+BA212^3+BB212^3+BC212^3+BD212^3+BE212^3+BF212^3+BG212^3+BH212^3+BI212^3+BJ212^3+BK212^3+BL212^3+BM212^3+BN212^3</f>
        <v>0</v>
      </c>
      <c r="BQ212" s="61"/>
      <c r="BR212" s="81"/>
      <c r="BS212" s="82"/>
      <c r="BT212" s="82"/>
      <c r="BU212" s="82"/>
      <c r="BV212" s="82"/>
      <c r="BW212" s="82"/>
      <c r="BX212" s="82"/>
      <c r="BY212" s="82"/>
      <c r="BZ212" s="83"/>
      <c r="CA212" s="83"/>
      <c r="CB212" s="83"/>
      <c r="CC212" s="83"/>
      <c r="CD212" s="83"/>
      <c r="CE212" s="83"/>
      <c r="CF212" s="83"/>
      <c r="CG212" s="84"/>
      <c r="CH212" s="66"/>
      <c r="CI212" s="51"/>
      <c r="CJ212" s="144"/>
      <c r="CK212" s="109"/>
      <c r="CL212" s="58"/>
      <c r="CM212" s="3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5"/>
      <c r="DC212" s="75">
        <f>CU211^3+CV211^3+CW211^3+CX211^3+CY211^3+CZ211^3+DA211^3+DB211^3+CU212^3+CV212^3+CW212^3+CX212^3+CY212^3+CZ212^3+DA212^3+DB212^3</f>
        <v>0</v>
      </c>
      <c r="DD212" s="76">
        <f t="shared" ref="DD212:DD226" si="38">CM212^3+CN212^3+CO212^3+CP212^3+CQ212^3+CR212^3+CS212^3+CT212^3+CU212^3+CV212^3+CW212^3+CX212^3+CY212^3+CZ212^3+DA212^3+DB212^3</f>
        <v>0</v>
      </c>
      <c r="DE212" s="61"/>
      <c r="DF212" s="81"/>
      <c r="DG212" s="82"/>
      <c r="DH212" s="83"/>
      <c r="DI212" s="83"/>
      <c r="DJ212" s="82"/>
      <c r="DK212" s="82"/>
      <c r="DL212" s="83"/>
      <c r="DM212" s="83"/>
      <c r="DN212" s="82"/>
      <c r="DO212" s="82"/>
      <c r="DP212" s="83"/>
      <c r="DQ212" s="83"/>
      <c r="DR212" s="82"/>
      <c r="DS212" s="82"/>
      <c r="DT212" s="83"/>
      <c r="DU212" s="84"/>
      <c r="DV212" s="66"/>
      <c r="DW212" s="51"/>
      <c r="DY212" s="109"/>
      <c r="DZ212" s="58"/>
      <c r="EA212" s="3"/>
      <c r="EB212" s="4"/>
      <c r="EC212" s="4"/>
      <c r="ED212" s="4"/>
      <c r="EE212" s="4"/>
      <c r="EF212" s="4"/>
      <c r="EG212" s="4"/>
      <c r="EH212" s="4"/>
      <c r="EI212" s="4"/>
      <c r="EJ212" s="4"/>
      <c r="EK212" s="4"/>
      <c r="EL212" s="4"/>
      <c r="EM212" s="4"/>
      <c r="EN212" s="4"/>
      <c r="EO212" s="4"/>
      <c r="EP212" s="5"/>
      <c r="EQ212" s="75">
        <f>EI211^3+EJ211^3+EK211^3+EL211^3+EM211^3+EN211^3+EO211^3+EP211^3+EI212^3+EJ212^3+EK212^3+EL212^3+EM212^3+EN212^3+EO212^3+EP212^3</f>
        <v>0</v>
      </c>
      <c r="ER212" s="76">
        <f t="shared" ref="ER212:ER226" si="39">EA212^3+EB212^3+EC212^3+ED212^3+EE212^3+EF212^3+EG212^3+EH212^3+EI212^3+EJ212^3+EK212^3+EL212^3+EM212^3+EN212^3+EO212^3+EP212^3</f>
        <v>0</v>
      </c>
      <c r="ES212" s="61"/>
      <c r="ET212" s="89"/>
      <c r="EU212" s="83"/>
      <c r="EV212" s="83"/>
      <c r="EW212" s="83"/>
      <c r="EX212" s="83"/>
      <c r="EY212" s="83"/>
      <c r="EZ212" s="83"/>
      <c r="FA212" s="83"/>
      <c r="FB212" s="83"/>
      <c r="FC212" s="83"/>
      <c r="FD212" s="83"/>
      <c r="FE212" s="83"/>
      <c r="FF212" s="83"/>
      <c r="FG212" s="83"/>
      <c r="FH212" s="83"/>
      <c r="FI212" s="84"/>
      <c r="FJ212" s="66"/>
      <c r="FK212" s="51"/>
    </row>
    <row r="213" spans="1:167" x14ac:dyDescent="0.2">
      <c r="A213" s="32"/>
      <c r="B213" s="32"/>
      <c r="C213" s="32"/>
      <c r="D213" s="106" t="s">
        <v>220</v>
      </c>
      <c r="E213" s="107" t="s">
        <v>207</v>
      </c>
      <c r="F213" s="108">
        <f>B4+(199*B6)</f>
        <v>200</v>
      </c>
      <c r="G213" s="104"/>
      <c r="H213" s="43"/>
      <c r="I213" s="109"/>
      <c r="J213" s="58"/>
      <c r="K213" s="3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5"/>
      <c r="AA213" s="75">
        <f>K213^3+L213^3+M213^3+N213^3+O213^3+P213^3+Q213^3+R213^3+K214^3+L214^3+M214^3+N214^3+O214^3+P214^3+Q214^3+R214^3</f>
        <v>0</v>
      </c>
      <c r="AB213" s="76">
        <f t="shared" si="36"/>
        <v>0</v>
      </c>
      <c r="AC213" s="88"/>
      <c r="AD213" s="81"/>
      <c r="AE213" s="82"/>
      <c r="AF213" s="82"/>
      <c r="AG213" s="82"/>
      <c r="AH213" s="83"/>
      <c r="AI213" s="83"/>
      <c r="AJ213" s="83"/>
      <c r="AK213" s="83"/>
      <c r="AL213" s="82"/>
      <c r="AM213" s="82"/>
      <c r="AN213" s="82"/>
      <c r="AO213" s="82"/>
      <c r="AP213" s="83"/>
      <c r="AQ213" s="83"/>
      <c r="AR213" s="83"/>
      <c r="AS213" s="84"/>
      <c r="AT213" s="66"/>
      <c r="AU213" s="51"/>
      <c r="AW213" s="109"/>
      <c r="AX213" s="58"/>
      <c r="AY213" s="3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5"/>
      <c r="BO213" s="75">
        <f>AY213^3+AZ213^3+BA213^3+BB213^3+BC213^3+BD213^3+BE213^3+BF213^3+AY214^3+AZ214^3+BA214^3+BB214^3+BC214^3+BD214^3+BE214^3+BF214^3</f>
        <v>0</v>
      </c>
      <c r="BP213" s="76">
        <f t="shared" si="37"/>
        <v>0</v>
      </c>
      <c r="BQ213" s="88"/>
      <c r="BR213" s="89"/>
      <c r="BS213" s="83"/>
      <c r="BT213" s="83"/>
      <c r="BU213" s="83"/>
      <c r="BV213" s="83"/>
      <c r="BW213" s="83"/>
      <c r="BX213" s="83"/>
      <c r="BY213" s="83"/>
      <c r="BZ213" s="82"/>
      <c r="CA213" s="82"/>
      <c r="CB213" s="82"/>
      <c r="CC213" s="82"/>
      <c r="CD213" s="82"/>
      <c r="CE213" s="82"/>
      <c r="CF213" s="82"/>
      <c r="CG213" s="86"/>
      <c r="CH213" s="66"/>
      <c r="CI213" s="51"/>
      <c r="CJ213" s="144"/>
      <c r="CK213" s="109"/>
      <c r="CL213" s="58"/>
      <c r="CM213" s="3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5"/>
      <c r="DC213" s="75">
        <f>CM213^3+CN213^3+CO213^3+CP213^3+CQ213^3+CR213^3+CS213^3+CT213^3+CM214^3+CN214^3+CO214^3+CP214^3+CQ214^3+CR214^3+CS214^3+CT214^3</f>
        <v>0</v>
      </c>
      <c r="DD213" s="76">
        <f t="shared" si="38"/>
        <v>0</v>
      </c>
      <c r="DE213" s="88"/>
      <c r="DF213" s="81"/>
      <c r="DG213" s="82"/>
      <c r="DH213" s="83"/>
      <c r="DI213" s="83"/>
      <c r="DJ213" s="82"/>
      <c r="DK213" s="82"/>
      <c r="DL213" s="83"/>
      <c r="DM213" s="83"/>
      <c r="DN213" s="82"/>
      <c r="DO213" s="82"/>
      <c r="DP213" s="83"/>
      <c r="DQ213" s="83"/>
      <c r="DR213" s="82"/>
      <c r="DS213" s="82"/>
      <c r="DT213" s="83"/>
      <c r="DU213" s="84"/>
      <c r="DV213" s="66"/>
      <c r="DW213" s="51"/>
      <c r="DY213" s="109"/>
      <c r="DZ213" s="58"/>
      <c r="EA213" s="3"/>
      <c r="EB213" s="4"/>
      <c r="EC213" s="4"/>
      <c r="ED213" s="4"/>
      <c r="EE213" s="4"/>
      <c r="EF213" s="4"/>
      <c r="EG213" s="4"/>
      <c r="EH213" s="4"/>
      <c r="EI213" s="4"/>
      <c r="EJ213" s="4"/>
      <c r="EK213" s="4"/>
      <c r="EL213" s="4"/>
      <c r="EM213" s="4"/>
      <c r="EN213" s="4"/>
      <c r="EO213" s="4"/>
      <c r="EP213" s="5"/>
      <c r="EQ213" s="75">
        <f>EA213^3+EB213^3+EC213^3+ED213^3+EE213^3+EF213^3+EG213^3+EH213^3+EA214^3+EB214^3+EC214^3+ED214^3+EE214^3+EF214^3+EG214^3+EH214^3</f>
        <v>0</v>
      </c>
      <c r="ER213" s="76">
        <f t="shared" si="39"/>
        <v>0</v>
      </c>
      <c r="ES213" s="88"/>
      <c r="ET213" s="81"/>
      <c r="EU213" s="82"/>
      <c r="EV213" s="82"/>
      <c r="EW213" s="82"/>
      <c r="EX213" s="82"/>
      <c r="EY213" s="82"/>
      <c r="EZ213" s="82"/>
      <c r="FA213" s="82"/>
      <c r="FB213" s="82"/>
      <c r="FC213" s="82"/>
      <c r="FD213" s="82"/>
      <c r="FE213" s="82"/>
      <c r="FF213" s="82"/>
      <c r="FG213" s="82"/>
      <c r="FH213" s="82"/>
      <c r="FI213" s="86"/>
      <c r="FJ213" s="66"/>
      <c r="FK213" s="51"/>
    </row>
    <row r="214" spans="1:167" x14ac:dyDescent="0.2">
      <c r="A214" s="32"/>
      <c r="B214" s="32"/>
      <c r="C214" s="32"/>
      <c r="D214" s="106" t="s">
        <v>212</v>
      </c>
      <c r="E214" s="107" t="s">
        <v>207</v>
      </c>
      <c r="F214" s="108">
        <f>B4+(200*B6)</f>
        <v>201</v>
      </c>
      <c r="G214" s="104"/>
      <c r="H214" s="43"/>
      <c r="I214" s="109"/>
      <c r="J214" s="58"/>
      <c r="K214" s="3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5"/>
      <c r="AA214" s="75">
        <f>S213^3+T213^3+U213^3+V213^3+W213^3+X213^3+Y213^3+Z213^3+S214^3+T214^3+U214^3+V214^3+W214^3+X214^3+Y214^3+Z214^3</f>
        <v>0</v>
      </c>
      <c r="AB214" s="76">
        <f t="shared" si="36"/>
        <v>0</v>
      </c>
      <c r="AC214" s="61"/>
      <c r="AD214" s="81"/>
      <c r="AE214" s="82"/>
      <c r="AF214" s="82"/>
      <c r="AG214" s="82"/>
      <c r="AH214" s="83"/>
      <c r="AI214" s="83"/>
      <c r="AJ214" s="83"/>
      <c r="AK214" s="83"/>
      <c r="AL214" s="82"/>
      <c r="AM214" s="82"/>
      <c r="AN214" s="82"/>
      <c r="AO214" s="82"/>
      <c r="AP214" s="83"/>
      <c r="AQ214" s="83"/>
      <c r="AR214" s="83"/>
      <c r="AS214" s="84"/>
      <c r="AT214" s="66"/>
      <c r="AU214" s="51"/>
      <c r="AW214" s="109"/>
      <c r="AX214" s="58"/>
      <c r="AY214" s="3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5"/>
      <c r="BO214" s="75">
        <f>BG213^3+BH213^3+BI213^3+BJ213^3+BK213^3+BL213^3+BM213^3+BN213^3+BG214^3+BH214^3+BI214^3+BJ214^3+BK214^3+BL214^3+BM214^3+BN214^3</f>
        <v>0</v>
      </c>
      <c r="BP214" s="76">
        <f t="shared" si="37"/>
        <v>0</v>
      </c>
      <c r="BQ214" s="61"/>
      <c r="BR214" s="89"/>
      <c r="BS214" s="83"/>
      <c r="BT214" s="83"/>
      <c r="BU214" s="83"/>
      <c r="BV214" s="83"/>
      <c r="BW214" s="83"/>
      <c r="BX214" s="83"/>
      <c r="BY214" s="83"/>
      <c r="BZ214" s="82"/>
      <c r="CA214" s="82"/>
      <c r="CB214" s="82"/>
      <c r="CC214" s="82"/>
      <c r="CD214" s="82"/>
      <c r="CE214" s="82"/>
      <c r="CF214" s="82"/>
      <c r="CG214" s="86"/>
      <c r="CH214" s="66"/>
      <c r="CI214" s="51"/>
      <c r="CJ214" s="144"/>
      <c r="CK214" s="109"/>
      <c r="CL214" s="58"/>
      <c r="CM214" s="3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5"/>
      <c r="DC214" s="75">
        <f>CU213^3+CV213^3+CW213^3+CX213^3+CY213^3+CZ213^3+DA213^3+DB213^3+CU214^3+CV214^3+CW214^3+CX214^3+CY214^3+CZ214^3+DA214^3+DB214^3</f>
        <v>0</v>
      </c>
      <c r="DD214" s="76">
        <f t="shared" si="38"/>
        <v>0</v>
      </c>
      <c r="DE214" s="61"/>
      <c r="DF214" s="81"/>
      <c r="DG214" s="82"/>
      <c r="DH214" s="83"/>
      <c r="DI214" s="83"/>
      <c r="DJ214" s="82"/>
      <c r="DK214" s="82"/>
      <c r="DL214" s="83"/>
      <c r="DM214" s="83"/>
      <c r="DN214" s="82"/>
      <c r="DO214" s="82"/>
      <c r="DP214" s="83"/>
      <c r="DQ214" s="83"/>
      <c r="DR214" s="82"/>
      <c r="DS214" s="82"/>
      <c r="DT214" s="83"/>
      <c r="DU214" s="84"/>
      <c r="DV214" s="66"/>
      <c r="DW214" s="51"/>
      <c r="DY214" s="109"/>
      <c r="DZ214" s="58"/>
      <c r="EA214" s="3"/>
      <c r="EB214" s="4"/>
      <c r="EC214" s="4"/>
      <c r="ED214" s="4"/>
      <c r="EE214" s="4"/>
      <c r="EF214" s="4"/>
      <c r="EG214" s="4"/>
      <c r="EH214" s="4"/>
      <c r="EI214" s="4"/>
      <c r="EJ214" s="4"/>
      <c r="EK214" s="4"/>
      <c r="EL214" s="4"/>
      <c r="EM214" s="4"/>
      <c r="EN214" s="4"/>
      <c r="EO214" s="4"/>
      <c r="EP214" s="5"/>
      <c r="EQ214" s="75">
        <f>EI213^3+EJ213^3+EK213^3+EL213^3+EM213^3+EN213^3+EO213^3+EP213^3+EI214^3+EJ214^3+EK214^3+EL214^3+EM214^3+EN214^3+EO214^3+EP214^3</f>
        <v>0</v>
      </c>
      <c r="ER214" s="76">
        <f t="shared" si="39"/>
        <v>0</v>
      </c>
      <c r="ES214" s="61"/>
      <c r="ET214" s="89"/>
      <c r="EU214" s="83"/>
      <c r="EV214" s="83"/>
      <c r="EW214" s="83"/>
      <c r="EX214" s="83"/>
      <c r="EY214" s="83"/>
      <c r="EZ214" s="83"/>
      <c r="FA214" s="83"/>
      <c r="FB214" s="83"/>
      <c r="FC214" s="83"/>
      <c r="FD214" s="83"/>
      <c r="FE214" s="83"/>
      <c r="FF214" s="83"/>
      <c r="FG214" s="83"/>
      <c r="FH214" s="83"/>
      <c r="FI214" s="84"/>
      <c r="FJ214" s="66"/>
      <c r="FK214" s="51"/>
    </row>
    <row r="215" spans="1:167" x14ac:dyDescent="0.2">
      <c r="A215" s="32"/>
      <c r="B215" s="32"/>
      <c r="C215" s="32"/>
      <c r="D215" s="106" t="s">
        <v>13</v>
      </c>
      <c r="E215" s="107" t="s">
        <v>207</v>
      </c>
      <c r="F215" s="110">
        <f>B4+(201*B6)</f>
        <v>202</v>
      </c>
      <c r="G215" s="104"/>
      <c r="H215" s="43"/>
      <c r="I215" s="109"/>
      <c r="J215" s="58"/>
      <c r="K215" s="3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5"/>
      <c r="AA215" s="75">
        <f>K215^3+L215^3+M215^3+N215^3+O215^3+P215^3+Q215^3+R215^3+K216^3+L216^3+M216^3+N216^3+O216^3+P216^3+Q216^3+R216^3</f>
        <v>0</v>
      </c>
      <c r="AB215" s="76">
        <f t="shared" si="36"/>
        <v>0</v>
      </c>
      <c r="AC215" s="61"/>
      <c r="AD215" s="89"/>
      <c r="AE215" s="83"/>
      <c r="AF215" s="83"/>
      <c r="AG215" s="83"/>
      <c r="AH215" s="82"/>
      <c r="AI215" s="82"/>
      <c r="AJ215" s="82"/>
      <c r="AK215" s="82"/>
      <c r="AL215" s="83"/>
      <c r="AM215" s="83"/>
      <c r="AN215" s="83"/>
      <c r="AO215" s="83"/>
      <c r="AP215" s="82"/>
      <c r="AQ215" s="82"/>
      <c r="AR215" s="82"/>
      <c r="AS215" s="86"/>
      <c r="AT215" s="66"/>
      <c r="AU215" s="51"/>
      <c r="AW215" s="109"/>
      <c r="AX215" s="58"/>
      <c r="AY215" s="3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5"/>
      <c r="BO215" s="75">
        <f>AY215^3+AZ215^3+BA215^3+BB215^3+BC215^3+BD215^3+BE215^3+BF215^3+AY216^3+AZ216^3+BA216^3+BB216^3+BC216^3+BD216^3+BE216^3+BF216^3</f>
        <v>0</v>
      </c>
      <c r="BP215" s="76">
        <f t="shared" si="37"/>
        <v>0</v>
      </c>
      <c r="BQ215" s="61"/>
      <c r="BR215" s="81"/>
      <c r="BS215" s="82"/>
      <c r="BT215" s="82"/>
      <c r="BU215" s="82"/>
      <c r="BV215" s="82"/>
      <c r="BW215" s="82"/>
      <c r="BX215" s="82"/>
      <c r="BY215" s="82"/>
      <c r="BZ215" s="83"/>
      <c r="CA215" s="83"/>
      <c r="CB215" s="83"/>
      <c r="CC215" s="83"/>
      <c r="CD215" s="83"/>
      <c r="CE215" s="83"/>
      <c r="CF215" s="83"/>
      <c r="CG215" s="84"/>
      <c r="CH215" s="66"/>
      <c r="CI215" s="51"/>
      <c r="CJ215" s="144"/>
      <c r="CK215" s="109"/>
      <c r="CL215" s="58"/>
      <c r="CM215" s="3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5"/>
      <c r="DC215" s="75">
        <f>CM215^3+CN215^3+CO215^3+CP215^3+CQ215^3+CR215^3+CS215^3+CT215^3+CM216^3+CN216^3+CO216^3+CP216^3+CQ216^3+CR216^3+CS216^3+CT216^3</f>
        <v>0</v>
      </c>
      <c r="DD215" s="76">
        <f t="shared" si="38"/>
        <v>0</v>
      </c>
      <c r="DE215" s="61"/>
      <c r="DF215" s="81"/>
      <c r="DG215" s="82"/>
      <c r="DH215" s="83"/>
      <c r="DI215" s="83"/>
      <c r="DJ215" s="82"/>
      <c r="DK215" s="82"/>
      <c r="DL215" s="83"/>
      <c r="DM215" s="83"/>
      <c r="DN215" s="82"/>
      <c r="DO215" s="82"/>
      <c r="DP215" s="83"/>
      <c r="DQ215" s="83"/>
      <c r="DR215" s="82"/>
      <c r="DS215" s="82"/>
      <c r="DT215" s="83"/>
      <c r="DU215" s="84"/>
      <c r="DV215" s="66"/>
      <c r="DW215" s="51"/>
      <c r="DY215" s="109"/>
      <c r="DZ215" s="58"/>
      <c r="EA215" s="3"/>
      <c r="EB215" s="4"/>
      <c r="EC215" s="4"/>
      <c r="ED215" s="4"/>
      <c r="EE215" s="4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5"/>
      <c r="EQ215" s="75">
        <f>EA215^3+EB215^3+EC215^3+ED215^3+EE215^3+EF215^3+EG215^3+EH215^3+EA216^3+EB216^3+EC216^3+ED216^3+EE216^3+EF216^3+EG216^3+EH216^3</f>
        <v>0</v>
      </c>
      <c r="ER215" s="76">
        <f t="shared" si="39"/>
        <v>0</v>
      </c>
      <c r="ES215" s="61"/>
      <c r="ET215" s="81"/>
      <c r="EU215" s="82"/>
      <c r="EV215" s="82"/>
      <c r="EW215" s="82"/>
      <c r="EX215" s="82"/>
      <c r="EY215" s="82"/>
      <c r="EZ215" s="82"/>
      <c r="FA215" s="82"/>
      <c r="FB215" s="82"/>
      <c r="FC215" s="82"/>
      <c r="FD215" s="82"/>
      <c r="FE215" s="82"/>
      <c r="FF215" s="82"/>
      <c r="FG215" s="82"/>
      <c r="FH215" s="82"/>
      <c r="FI215" s="86"/>
      <c r="FJ215" s="66"/>
      <c r="FK215" s="51"/>
    </row>
    <row r="216" spans="1:167" x14ac:dyDescent="0.2">
      <c r="A216" s="32"/>
      <c r="B216" s="32"/>
      <c r="C216" s="32"/>
      <c r="D216" s="106" t="s">
        <v>30</v>
      </c>
      <c r="E216" s="107" t="s">
        <v>207</v>
      </c>
      <c r="F216" s="110">
        <f>B4+(202*B6)</f>
        <v>203</v>
      </c>
      <c r="G216" s="104"/>
      <c r="H216" s="43"/>
      <c r="I216" s="109"/>
      <c r="J216" s="58"/>
      <c r="K216" s="3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5"/>
      <c r="AA216" s="75">
        <f>S215^3+T215^3+U215^3+V215^3+W215^3+X215^3+Y215^3+Z215^3+S216^3+T216^3+U216^3+V216^3+W216^3+X216^3+Y216^3+Z216^3</f>
        <v>0</v>
      </c>
      <c r="AB216" s="76">
        <f t="shared" si="36"/>
        <v>0</v>
      </c>
      <c r="AC216" s="61"/>
      <c r="AD216" s="89"/>
      <c r="AE216" s="83"/>
      <c r="AF216" s="83"/>
      <c r="AG216" s="83"/>
      <c r="AH216" s="82"/>
      <c r="AI216" s="82"/>
      <c r="AJ216" s="82"/>
      <c r="AK216" s="82"/>
      <c r="AL216" s="83"/>
      <c r="AM216" s="83"/>
      <c r="AN216" s="83"/>
      <c r="AO216" s="83"/>
      <c r="AP216" s="82"/>
      <c r="AQ216" s="82"/>
      <c r="AR216" s="82"/>
      <c r="AS216" s="86"/>
      <c r="AT216" s="66"/>
      <c r="AU216" s="51"/>
      <c r="AW216" s="109"/>
      <c r="AX216" s="58"/>
      <c r="AY216" s="3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5"/>
      <c r="BO216" s="75">
        <f>BG215^3+BH215^3+BI215^3+BJ215^3+BK215^3+BL215^3+BM215^3+BN215^3+BG216^3+BH216^3+BI216^3+BJ216^3+BK216^3+BL216^3+BM216^3+BN216^3</f>
        <v>0</v>
      </c>
      <c r="BP216" s="76">
        <f t="shared" si="37"/>
        <v>0</v>
      </c>
      <c r="BQ216" s="61"/>
      <c r="BR216" s="81"/>
      <c r="BS216" s="82"/>
      <c r="BT216" s="82"/>
      <c r="BU216" s="82"/>
      <c r="BV216" s="82"/>
      <c r="BW216" s="82"/>
      <c r="BX216" s="82"/>
      <c r="BY216" s="82"/>
      <c r="BZ216" s="83"/>
      <c r="CA216" s="83"/>
      <c r="CB216" s="83"/>
      <c r="CC216" s="83"/>
      <c r="CD216" s="83"/>
      <c r="CE216" s="83"/>
      <c r="CF216" s="83"/>
      <c r="CG216" s="84"/>
      <c r="CH216" s="66"/>
      <c r="CI216" s="51"/>
      <c r="CJ216" s="144"/>
      <c r="CK216" s="109"/>
      <c r="CL216" s="58"/>
      <c r="CM216" s="3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5"/>
      <c r="DC216" s="75">
        <f>CU215^3+CV215^3+CW215^3+CX215^3+CY215^3+CZ215^3+DA215^3+DB215^3+CU216^3+CV216^3+CW216^3+CX216^3+CY216^3+CZ216^3+DA216^3+DB216^3</f>
        <v>0</v>
      </c>
      <c r="DD216" s="76">
        <f t="shared" si="38"/>
        <v>0</v>
      </c>
      <c r="DE216" s="61"/>
      <c r="DF216" s="81"/>
      <c r="DG216" s="82"/>
      <c r="DH216" s="83"/>
      <c r="DI216" s="83"/>
      <c r="DJ216" s="82"/>
      <c r="DK216" s="82"/>
      <c r="DL216" s="83"/>
      <c r="DM216" s="83"/>
      <c r="DN216" s="82"/>
      <c r="DO216" s="82"/>
      <c r="DP216" s="83"/>
      <c r="DQ216" s="83"/>
      <c r="DR216" s="82"/>
      <c r="DS216" s="82"/>
      <c r="DT216" s="83"/>
      <c r="DU216" s="84"/>
      <c r="DV216" s="66"/>
      <c r="DW216" s="51"/>
      <c r="DY216" s="109"/>
      <c r="DZ216" s="58"/>
      <c r="EA216" s="3"/>
      <c r="EB216" s="4"/>
      <c r="EC216" s="4"/>
      <c r="ED216" s="4"/>
      <c r="EE216" s="4"/>
      <c r="EF216" s="4"/>
      <c r="EG216" s="4"/>
      <c r="EH216" s="4"/>
      <c r="EI216" s="4"/>
      <c r="EJ216" s="4"/>
      <c r="EK216" s="4"/>
      <c r="EL216" s="4"/>
      <c r="EM216" s="4"/>
      <c r="EN216" s="4"/>
      <c r="EO216" s="4"/>
      <c r="EP216" s="5"/>
      <c r="EQ216" s="75">
        <f>EI215^3+EJ215^3+EK215^3+EL215^3+EM215^3+EN215^3+EO215^3+EP215^3+EI216^3+EJ216^3+EK216^3+EL216^3+EM216^3+EN216^3+EO216^3+EP216^3</f>
        <v>0</v>
      </c>
      <c r="ER216" s="76">
        <f t="shared" si="39"/>
        <v>0</v>
      </c>
      <c r="ES216" s="61"/>
      <c r="ET216" s="89"/>
      <c r="EU216" s="83"/>
      <c r="EV216" s="83"/>
      <c r="EW216" s="83"/>
      <c r="EX216" s="83"/>
      <c r="EY216" s="83"/>
      <c r="EZ216" s="83"/>
      <c r="FA216" s="83"/>
      <c r="FB216" s="83"/>
      <c r="FC216" s="83"/>
      <c r="FD216" s="83"/>
      <c r="FE216" s="83"/>
      <c r="FF216" s="83"/>
      <c r="FG216" s="83"/>
      <c r="FH216" s="83"/>
      <c r="FI216" s="84"/>
      <c r="FJ216" s="66"/>
      <c r="FK216" s="51"/>
    </row>
    <row r="217" spans="1:167" x14ac:dyDescent="0.2">
      <c r="A217" s="32"/>
      <c r="B217" s="32"/>
      <c r="C217" s="32"/>
      <c r="D217" s="106" t="s">
        <v>178</v>
      </c>
      <c r="E217" s="107" t="s">
        <v>207</v>
      </c>
      <c r="F217" s="108">
        <f>B4+(203*B6)</f>
        <v>204</v>
      </c>
      <c r="G217" s="104"/>
      <c r="H217" s="43"/>
      <c r="I217" s="109"/>
      <c r="J217" s="58"/>
      <c r="K217" s="3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5"/>
      <c r="AA217" s="75">
        <f>K217^3+L217^3+M217^3+N217^3+O217^3+P217^3+Q217^3+R217^3+K218^3+L218^3+M218^3+N218^3+O218^3+P218^3+Q218^3+R218^3</f>
        <v>0</v>
      </c>
      <c r="AB217" s="76">
        <f t="shared" si="36"/>
        <v>0</v>
      </c>
      <c r="AC217" s="61"/>
      <c r="AD217" s="89"/>
      <c r="AE217" s="83"/>
      <c r="AF217" s="83"/>
      <c r="AG217" s="83"/>
      <c r="AH217" s="82"/>
      <c r="AI217" s="82"/>
      <c r="AJ217" s="82"/>
      <c r="AK217" s="82"/>
      <c r="AL217" s="83"/>
      <c r="AM217" s="83"/>
      <c r="AN217" s="83"/>
      <c r="AO217" s="83"/>
      <c r="AP217" s="82"/>
      <c r="AQ217" s="82"/>
      <c r="AR217" s="82"/>
      <c r="AS217" s="86"/>
      <c r="AT217" s="66"/>
      <c r="AU217" s="51"/>
      <c r="AW217" s="109"/>
      <c r="AX217" s="58"/>
      <c r="AY217" s="3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5"/>
      <c r="BO217" s="75">
        <f>AY217^3+AZ217^3+BA217^3+BB217^3+BC217^3+BD217^3+BE217^3+BF217^3+AY218^3+AZ218^3+BA218^3+BB218^3+BC218^3+BD218^3+BE218^3+BF218^3</f>
        <v>0</v>
      </c>
      <c r="BP217" s="76">
        <f t="shared" si="37"/>
        <v>0</v>
      </c>
      <c r="BQ217" s="61"/>
      <c r="BR217" s="89"/>
      <c r="BS217" s="83"/>
      <c r="BT217" s="83"/>
      <c r="BU217" s="83"/>
      <c r="BV217" s="83"/>
      <c r="BW217" s="83"/>
      <c r="BX217" s="83"/>
      <c r="BY217" s="83"/>
      <c r="BZ217" s="82"/>
      <c r="CA217" s="82"/>
      <c r="CB217" s="82"/>
      <c r="CC217" s="82"/>
      <c r="CD217" s="82"/>
      <c r="CE217" s="82"/>
      <c r="CF217" s="82"/>
      <c r="CG217" s="86"/>
      <c r="CH217" s="66"/>
      <c r="CI217" s="51"/>
      <c r="CJ217" s="144"/>
      <c r="CK217" s="109"/>
      <c r="CL217" s="58"/>
      <c r="CM217" s="3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5"/>
      <c r="DC217" s="75">
        <f>CM217^3+CN217^3+CO217^3+CP217^3+CQ217^3+CR217^3+CS217^3+CT217^3+CM218^3+CN218^3+CO218^3+CP218^3+CQ218^3+CR218^3+CS218^3+CT218^3</f>
        <v>0</v>
      </c>
      <c r="DD217" s="76">
        <f t="shared" si="38"/>
        <v>0</v>
      </c>
      <c r="DE217" s="61"/>
      <c r="DF217" s="81"/>
      <c r="DG217" s="82"/>
      <c r="DH217" s="83"/>
      <c r="DI217" s="83"/>
      <c r="DJ217" s="82"/>
      <c r="DK217" s="82"/>
      <c r="DL217" s="83"/>
      <c r="DM217" s="83"/>
      <c r="DN217" s="82"/>
      <c r="DO217" s="82"/>
      <c r="DP217" s="83"/>
      <c r="DQ217" s="83"/>
      <c r="DR217" s="82"/>
      <c r="DS217" s="82"/>
      <c r="DT217" s="83"/>
      <c r="DU217" s="84"/>
      <c r="DV217" s="66"/>
      <c r="DW217" s="51"/>
      <c r="DY217" s="109"/>
      <c r="DZ217" s="58"/>
      <c r="EA217" s="3"/>
      <c r="EB217" s="4"/>
      <c r="EC217" s="4"/>
      <c r="ED217" s="4"/>
      <c r="EE217" s="4"/>
      <c r="EF217" s="4"/>
      <c r="EG217" s="4"/>
      <c r="EH217" s="4"/>
      <c r="EI217" s="4"/>
      <c r="EJ217" s="4"/>
      <c r="EK217" s="4"/>
      <c r="EL217" s="4"/>
      <c r="EM217" s="4"/>
      <c r="EN217" s="4"/>
      <c r="EO217" s="4"/>
      <c r="EP217" s="5"/>
      <c r="EQ217" s="75">
        <f>EA217^3+EB217^3+EC217^3+ED217^3+EE217^3+EF217^3+EG217^3+EH217^3+EA218^3+EB218^3+EC218^3+ED218^3+EE218^3+EF218^3+EG218^3+EH218^3</f>
        <v>0</v>
      </c>
      <c r="ER217" s="76">
        <f t="shared" si="39"/>
        <v>0</v>
      </c>
      <c r="ES217" s="61"/>
      <c r="ET217" s="81"/>
      <c r="EU217" s="82"/>
      <c r="EV217" s="82"/>
      <c r="EW217" s="82"/>
      <c r="EX217" s="82"/>
      <c r="EY217" s="82"/>
      <c r="EZ217" s="82"/>
      <c r="FA217" s="82"/>
      <c r="FB217" s="82"/>
      <c r="FC217" s="82"/>
      <c r="FD217" s="82"/>
      <c r="FE217" s="82"/>
      <c r="FF217" s="82"/>
      <c r="FG217" s="82"/>
      <c r="FH217" s="82"/>
      <c r="FI217" s="86"/>
      <c r="FJ217" s="66"/>
      <c r="FK217" s="51"/>
    </row>
    <row r="218" spans="1:167" x14ac:dyDescent="0.2">
      <c r="A218" s="32"/>
      <c r="B218" s="32"/>
      <c r="C218" s="32"/>
      <c r="D218" s="106" t="s">
        <v>269</v>
      </c>
      <c r="E218" s="107" t="s">
        <v>207</v>
      </c>
      <c r="F218" s="108">
        <f>B4+(204*B6)</f>
        <v>205</v>
      </c>
      <c r="G218" s="104"/>
      <c r="H218" s="43"/>
      <c r="I218" s="109"/>
      <c r="J218" s="58"/>
      <c r="K218" s="3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5"/>
      <c r="AA218" s="75">
        <f>S217^3+T217^3+U217^3+V217^3+W217^3+X217^3+Y217^3+Z217^3+S218^3+T218^3+U218^3+V218^3+W218^3+X218^3+Y218^3+Z218^3</f>
        <v>0</v>
      </c>
      <c r="AB218" s="76">
        <f t="shared" si="36"/>
        <v>0</v>
      </c>
      <c r="AC218" s="61"/>
      <c r="AD218" s="89"/>
      <c r="AE218" s="83"/>
      <c r="AF218" s="83"/>
      <c r="AG218" s="83"/>
      <c r="AH218" s="82"/>
      <c r="AI218" s="82"/>
      <c r="AJ218" s="82"/>
      <c r="AK218" s="82"/>
      <c r="AL218" s="83"/>
      <c r="AM218" s="83"/>
      <c r="AN218" s="83"/>
      <c r="AO218" s="83"/>
      <c r="AP218" s="82"/>
      <c r="AQ218" s="82"/>
      <c r="AR218" s="82"/>
      <c r="AS218" s="86"/>
      <c r="AT218" s="66"/>
      <c r="AU218" s="51"/>
      <c r="AW218" s="109"/>
      <c r="AX218" s="58"/>
      <c r="AY218" s="3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5"/>
      <c r="BO218" s="75">
        <f>BG217^3+BH217^3+BI217^3+BJ217^3+BK217^3+BL217^3+BM217^3+BN217^3+BG218^3+BH218^3+BI218^3+BJ218^3+BK218^3+BL218^3+BM218^3+BN218^3</f>
        <v>0</v>
      </c>
      <c r="BP218" s="76">
        <f t="shared" si="37"/>
        <v>0</v>
      </c>
      <c r="BQ218" s="61"/>
      <c r="BR218" s="89"/>
      <c r="BS218" s="83"/>
      <c r="BT218" s="83"/>
      <c r="BU218" s="83"/>
      <c r="BV218" s="83"/>
      <c r="BW218" s="83"/>
      <c r="BX218" s="83"/>
      <c r="BY218" s="83"/>
      <c r="BZ218" s="82"/>
      <c r="CA218" s="82"/>
      <c r="CB218" s="82"/>
      <c r="CC218" s="82"/>
      <c r="CD218" s="82"/>
      <c r="CE218" s="82"/>
      <c r="CF218" s="82"/>
      <c r="CG218" s="86"/>
      <c r="CH218" s="66"/>
      <c r="CI218" s="51"/>
      <c r="CJ218" s="144"/>
      <c r="CK218" s="109"/>
      <c r="CL218" s="58"/>
      <c r="CM218" s="3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5"/>
      <c r="DC218" s="75">
        <f>CU217^3+CV217^3+CW217^3+CX217^3+CY217^3+CZ217^3+DA217^3+DB217^3+CU218^3+CV218^3+CW218^3+CX218^3+CY218^3+CZ218^3+DA218^3+DB218^3</f>
        <v>0</v>
      </c>
      <c r="DD218" s="76">
        <f t="shared" si="38"/>
        <v>0</v>
      </c>
      <c r="DE218" s="61"/>
      <c r="DF218" s="81"/>
      <c r="DG218" s="82"/>
      <c r="DH218" s="83"/>
      <c r="DI218" s="83"/>
      <c r="DJ218" s="82"/>
      <c r="DK218" s="82"/>
      <c r="DL218" s="83"/>
      <c r="DM218" s="83"/>
      <c r="DN218" s="82"/>
      <c r="DO218" s="82"/>
      <c r="DP218" s="83"/>
      <c r="DQ218" s="83"/>
      <c r="DR218" s="82"/>
      <c r="DS218" s="82"/>
      <c r="DT218" s="83"/>
      <c r="DU218" s="84"/>
      <c r="DV218" s="66"/>
      <c r="DW218" s="51"/>
      <c r="DY218" s="109"/>
      <c r="DZ218" s="58"/>
      <c r="EA218" s="3"/>
      <c r="EB218" s="4"/>
      <c r="EC218" s="4"/>
      <c r="ED218" s="4"/>
      <c r="EE218" s="4"/>
      <c r="EF218" s="4"/>
      <c r="EG218" s="4"/>
      <c r="EH218" s="4"/>
      <c r="EI218" s="4"/>
      <c r="EJ218" s="4"/>
      <c r="EK218" s="4"/>
      <c r="EL218" s="4"/>
      <c r="EM218" s="4"/>
      <c r="EN218" s="4"/>
      <c r="EO218" s="4"/>
      <c r="EP218" s="5"/>
      <c r="EQ218" s="75">
        <f>EI217^3+EJ217^3+EK217^3+EL217^3+EM217^3+EN217^3+EO217^3+EP217^3+EI218^3+EJ218^3+EK218^3+EL218^3+EM218^3+EN218^3+EO218^3+EP218^3</f>
        <v>0</v>
      </c>
      <c r="ER218" s="76">
        <f t="shared" si="39"/>
        <v>0</v>
      </c>
      <c r="ES218" s="61"/>
      <c r="ET218" s="89"/>
      <c r="EU218" s="83"/>
      <c r="EV218" s="83"/>
      <c r="EW218" s="83"/>
      <c r="EX218" s="83"/>
      <c r="EY218" s="83"/>
      <c r="EZ218" s="83"/>
      <c r="FA218" s="83"/>
      <c r="FB218" s="83"/>
      <c r="FC218" s="83"/>
      <c r="FD218" s="83"/>
      <c r="FE218" s="83"/>
      <c r="FF218" s="83"/>
      <c r="FG218" s="83"/>
      <c r="FH218" s="83"/>
      <c r="FI218" s="84"/>
      <c r="FJ218" s="66"/>
      <c r="FK218" s="51"/>
    </row>
    <row r="219" spans="1:167" x14ac:dyDescent="0.2">
      <c r="A219" s="32"/>
      <c r="B219" s="32"/>
      <c r="C219" s="32"/>
      <c r="D219" s="106" t="s">
        <v>139</v>
      </c>
      <c r="E219" s="107" t="s">
        <v>207</v>
      </c>
      <c r="F219" s="110">
        <f>B4+(205*B6)</f>
        <v>206</v>
      </c>
      <c r="G219" s="104"/>
      <c r="H219" s="43"/>
      <c r="I219" s="109"/>
      <c r="J219" s="58"/>
      <c r="K219" s="3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5"/>
      <c r="AA219" s="75">
        <f>K219^3+L219^3+M219^3+N219^3+O219^3+P219^3+Q219^3+R219^3+K220^3+L220^3+M220^3+N220^3+O220^3+P220^3+Q220^3+R220^3</f>
        <v>0</v>
      </c>
      <c r="AB219" s="76">
        <f t="shared" si="36"/>
        <v>0</v>
      </c>
      <c r="AC219" s="95"/>
      <c r="AD219" s="81"/>
      <c r="AE219" s="82"/>
      <c r="AF219" s="82"/>
      <c r="AG219" s="82"/>
      <c r="AH219" s="83"/>
      <c r="AI219" s="83"/>
      <c r="AJ219" s="83"/>
      <c r="AK219" s="83"/>
      <c r="AL219" s="82"/>
      <c r="AM219" s="82"/>
      <c r="AN219" s="82"/>
      <c r="AO219" s="82"/>
      <c r="AP219" s="83"/>
      <c r="AQ219" s="83"/>
      <c r="AR219" s="83"/>
      <c r="AS219" s="84"/>
      <c r="AT219" s="66"/>
      <c r="AU219" s="51"/>
      <c r="AW219" s="109"/>
      <c r="AX219" s="58"/>
      <c r="AY219" s="3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5"/>
      <c r="BO219" s="75">
        <f>AY219^3+AZ219^3+BA219^3+BB219^3+BC219^3+BD219^3+BE219^3+BF219^3+AY220^3+AZ220^3+BA220^3+BB220^3+BC220^3+BD220^3+BE220^3+BF220^3</f>
        <v>0</v>
      </c>
      <c r="BP219" s="76">
        <f t="shared" si="37"/>
        <v>0</v>
      </c>
      <c r="BQ219" s="95"/>
      <c r="BR219" s="81"/>
      <c r="BS219" s="82"/>
      <c r="BT219" s="82"/>
      <c r="BU219" s="82"/>
      <c r="BV219" s="82"/>
      <c r="BW219" s="82"/>
      <c r="BX219" s="82"/>
      <c r="BY219" s="82"/>
      <c r="BZ219" s="83"/>
      <c r="CA219" s="83"/>
      <c r="CB219" s="83"/>
      <c r="CC219" s="83"/>
      <c r="CD219" s="83"/>
      <c r="CE219" s="83"/>
      <c r="CF219" s="83"/>
      <c r="CG219" s="84"/>
      <c r="CH219" s="66"/>
      <c r="CI219" s="51"/>
      <c r="CJ219" s="144"/>
      <c r="CK219" s="109"/>
      <c r="CL219" s="58"/>
      <c r="CM219" s="3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5"/>
      <c r="DC219" s="75">
        <f>CM219^3+CN219^3+CO219^3+CP219^3+CQ219^3+CR219^3+CS219^3+CT219^3+CM220^3+CN220^3+CO220^3+CP220^3+CQ220^3+CR220^3+CS220^3+CT220^3</f>
        <v>0</v>
      </c>
      <c r="DD219" s="76">
        <f t="shared" si="38"/>
        <v>0</v>
      </c>
      <c r="DE219" s="95"/>
      <c r="DF219" s="89"/>
      <c r="DG219" s="83"/>
      <c r="DH219" s="82"/>
      <c r="DI219" s="82"/>
      <c r="DJ219" s="83"/>
      <c r="DK219" s="83"/>
      <c r="DL219" s="82"/>
      <c r="DM219" s="82"/>
      <c r="DN219" s="83"/>
      <c r="DO219" s="83"/>
      <c r="DP219" s="82"/>
      <c r="DQ219" s="82"/>
      <c r="DR219" s="83"/>
      <c r="DS219" s="83"/>
      <c r="DT219" s="82"/>
      <c r="DU219" s="86"/>
      <c r="DV219" s="66"/>
      <c r="DW219" s="51"/>
      <c r="DY219" s="109"/>
      <c r="DZ219" s="58"/>
      <c r="EA219" s="3"/>
      <c r="EB219" s="4"/>
      <c r="EC219" s="4"/>
      <c r="ED219" s="4"/>
      <c r="EE219" s="4"/>
      <c r="EF219" s="4"/>
      <c r="EG219" s="4"/>
      <c r="EH219" s="4"/>
      <c r="EI219" s="4"/>
      <c r="EJ219" s="4"/>
      <c r="EK219" s="4"/>
      <c r="EL219" s="4"/>
      <c r="EM219" s="4"/>
      <c r="EN219" s="4"/>
      <c r="EO219" s="4"/>
      <c r="EP219" s="5"/>
      <c r="EQ219" s="75">
        <f>EA219^3+EB219^3+EC219^3+ED219^3+EE219^3+EF219^3+EG219^3+EH219^3+EA220^3+EB220^3+EC220^3+ED220^3+EE220^3+EF220^3+EG220^3+EH220^3</f>
        <v>0</v>
      </c>
      <c r="ER219" s="76">
        <f t="shared" si="39"/>
        <v>0</v>
      </c>
      <c r="ES219" s="95"/>
      <c r="ET219" s="81"/>
      <c r="EU219" s="82"/>
      <c r="EV219" s="82"/>
      <c r="EW219" s="82"/>
      <c r="EX219" s="82"/>
      <c r="EY219" s="82"/>
      <c r="EZ219" s="82"/>
      <c r="FA219" s="82"/>
      <c r="FB219" s="82"/>
      <c r="FC219" s="82"/>
      <c r="FD219" s="82"/>
      <c r="FE219" s="82"/>
      <c r="FF219" s="82"/>
      <c r="FG219" s="82"/>
      <c r="FH219" s="82"/>
      <c r="FI219" s="86"/>
      <c r="FJ219" s="66"/>
      <c r="FK219" s="51"/>
    </row>
    <row r="220" spans="1:167" x14ac:dyDescent="0.2">
      <c r="A220" s="32"/>
      <c r="B220" s="32"/>
      <c r="C220" s="32"/>
      <c r="D220" s="106" t="s">
        <v>84</v>
      </c>
      <c r="E220" s="107" t="s">
        <v>207</v>
      </c>
      <c r="F220" s="110">
        <f>B4+(206*B6)</f>
        <v>207</v>
      </c>
      <c r="G220" s="104"/>
      <c r="H220" s="43"/>
      <c r="I220" s="109"/>
      <c r="J220" s="58"/>
      <c r="K220" s="3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5"/>
      <c r="AA220" s="75">
        <f>S219^3+T219^3+U219^3+V219^3+W219^3+X219^3+Y219^3+Z219^3+S220^3+T220^3+U220^3+V220^3+W220^3+X220^3+Y220^3+Z220^3</f>
        <v>0</v>
      </c>
      <c r="AB220" s="76">
        <f t="shared" si="36"/>
        <v>0</v>
      </c>
      <c r="AC220" s="61"/>
      <c r="AD220" s="81"/>
      <c r="AE220" s="82"/>
      <c r="AF220" s="82"/>
      <c r="AG220" s="82"/>
      <c r="AH220" s="83"/>
      <c r="AI220" s="83"/>
      <c r="AJ220" s="83"/>
      <c r="AK220" s="83"/>
      <c r="AL220" s="82"/>
      <c r="AM220" s="82"/>
      <c r="AN220" s="82"/>
      <c r="AO220" s="82"/>
      <c r="AP220" s="83"/>
      <c r="AQ220" s="83"/>
      <c r="AR220" s="83"/>
      <c r="AS220" s="84"/>
      <c r="AT220" s="66"/>
      <c r="AU220" s="51"/>
      <c r="AW220" s="109"/>
      <c r="AX220" s="58"/>
      <c r="AY220" s="3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5"/>
      <c r="BO220" s="75">
        <f>BG219^3+BH219^3+BI219^3+BJ219^3+BK219^3+BL219^3+BM219^3+BN219^3+BG220^3+BH220^3+BI220^3+BJ220^3+BK220^3+BL220^3+BM220^3+BN220^3</f>
        <v>0</v>
      </c>
      <c r="BP220" s="76">
        <f t="shared" si="37"/>
        <v>0</v>
      </c>
      <c r="BQ220" s="61"/>
      <c r="BR220" s="81"/>
      <c r="BS220" s="82"/>
      <c r="BT220" s="82"/>
      <c r="BU220" s="82"/>
      <c r="BV220" s="82"/>
      <c r="BW220" s="82"/>
      <c r="BX220" s="82"/>
      <c r="BY220" s="82"/>
      <c r="BZ220" s="83"/>
      <c r="CA220" s="83"/>
      <c r="CB220" s="83"/>
      <c r="CC220" s="83"/>
      <c r="CD220" s="83"/>
      <c r="CE220" s="83"/>
      <c r="CF220" s="83"/>
      <c r="CG220" s="84"/>
      <c r="CH220" s="66"/>
      <c r="CI220" s="51"/>
      <c r="CJ220" s="144"/>
      <c r="CK220" s="109"/>
      <c r="CL220" s="58"/>
      <c r="CM220" s="3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5"/>
      <c r="DC220" s="75">
        <f>CU219^3+CV219^3+CW219^3+CX219^3+CY219^3+CZ219^3+DA219^3+DB219^3+CU220^3+CV220^3+CW220^3+CX220^3+CY220^3+CZ220^3+DA220^3+DB220^3</f>
        <v>0</v>
      </c>
      <c r="DD220" s="76">
        <f t="shared" si="38"/>
        <v>0</v>
      </c>
      <c r="DE220" s="61"/>
      <c r="DF220" s="89"/>
      <c r="DG220" s="83"/>
      <c r="DH220" s="82"/>
      <c r="DI220" s="82"/>
      <c r="DJ220" s="83"/>
      <c r="DK220" s="83"/>
      <c r="DL220" s="82"/>
      <c r="DM220" s="82"/>
      <c r="DN220" s="83"/>
      <c r="DO220" s="83"/>
      <c r="DP220" s="82"/>
      <c r="DQ220" s="82"/>
      <c r="DR220" s="83"/>
      <c r="DS220" s="83"/>
      <c r="DT220" s="82"/>
      <c r="DU220" s="86"/>
      <c r="DV220" s="66"/>
      <c r="DW220" s="51"/>
      <c r="DY220" s="109"/>
      <c r="DZ220" s="58"/>
      <c r="EA220" s="3"/>
      <c r="EB220" s="4"/>
      <c r="EC220" s="4"/>
      <c r="ED220" s="4"/>
      <c r="EE220" s="4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5"/>
      <c r="EQ220" s="75">
        <f>EI219^3+EJ219^3+EK219^3+EL219^3+EM219^3+EN219^3+EO219^3+EP219^3+EI220^3+EJ220^3+EK220^3+EL220^3+EM220^3+EN220^3+EO220^3+EP220^3</f>
        <v>0</v>
      </c>
      <c r="ER220" s="76">
        <f t="shared" si="39"/>
        <v>0</v>
      </c>
      <c r="ES220" s="61"/>
      <c r="ET220" s="89"/>
      <c r="EU220" s="83"/>
      <c r="EV220" s="83"/>
      <c r="EW220" s="83"/>
      <c r="EX220" s="83"/>
      <c r="EY220" s="83"/>
      <c r="EZ220" s="83"/>
      <c r="FA220" s="83"/>
      <c r="FB220" s="83"/>
      <c r="FC220" s="83"/>
      <c r="FD220" s="83"/>
      <c r="FE220" s="83"/>
      <c r="FF220" s="83"/>
      <c r="FG220" s="83"/>
      <c r="FH220" s="83"/>
      <c r="FI220" s="84"/>
      <c r="FJ220" s="66"/>
      <c r="FK220" s="51"/>
    </row>
    <row r="221" spans="1:167" x14ac:dyDescent="0.2">
      <c r="A221" s="32"/>
      <c r="B221" s="32"/>
      <c r="C221" s="32"/>
      <c r="D221" s="106" t="s">
        <v>226</v>
      </c>
      <c r="E221" s="107" t="s">
        <v>207</v>
      </c>
      <c r="F221" s="108">
        <f>B4+(207*B6)</f>
        <v>208</v>
      </c>
      <c r="G221" s="104"/>
      <c r="H221" s="43"/>
      <c r="I221" s="109"/>
      <c r="J221" s="58"/>
      <c r="K221" s="3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5"/>
      <c r="AA221" s="75">
        <f>K221^3+L221^3+M221^3+N221^3+O221^3+P221^3+Q221^3+R221^3+K222^3+L222^3+M222^3+N222^3+O222^3+P222^3+Q222^3+R222^3</f>
        <v>0</v>
      </c>
      <c r="AB221" s="76">
        <f t="shared" si="36"/>
        <v>0</v>
      </c>
      <c r="AC221" s="61"/>
      <c r="AD221" s="81"/>
      <c r="AE221" s="82"/>
      <c r="AF221" s="82"/>
      <c r="AG221" s="82"/>
      <c r="AH221" s="83"/>
      <c r="AI221" s="83"/>
      <c r="AJ221" s="83"/>
      <c r="AK221" s="83"/>
      <c r="AL221" s="82"/>
      <c r="AM221" s="82"/>
      <c r="AN221" s="82"/>
      <c r="AO221" s="82"/>
      <c r="AP221" s="83"/>
      <c r="AQ221" s="83"/>
      <c r="AR221" s="83"/>
      <c r="AS221" s="84"/>
      <c r="AT221" s="66"/>
      <c r="AU221" s="51"/>
      <c r="AW221" s="109"/>
      <c r="AX221" s="58"/>
      <c r="AY221" s="3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5"/>
      <c r="BO221" s="75">
        <f>AY221^3+AZ221^3+BA221^3+BB221^3+BC221^3+BD221^3+BE221^3+BF221^3+AY222^3+AZ222^3+BA222^3+BB222^3+BC222^3+BD222^3+BE222^3+BF222^3</f>
        <v>0</v>
      </c>
      <c r="BP221" s="76">
        <f t="shared" si="37"/>
        <v>0</v>
      </c>
      <c r="BQ221" s="61"/>
      <c r="BR221" s="89"/>
      <c r="BS221" s="83"/>
      <c r="BT221" s="83"/>
      <c r="BU221" s="83"/>
      <c r="BV221" s="83"/>
      <c r="BW221" s="83"/>
      <c r="BX221" s="83"/>
      <c r="BY221" s="83"/>
      <c r="BZ221" s="82"/>
      <c r="CA221" s="82"/>
      <c r="CB221" s="82"/>
      <c r="CC221" s="82"/>
      <c r="CD221" s="82"/>
      <c r="CE221" s="82"/>
      <c r="CF221" s="82"/>
      <c r="CG221" s="86"/>
      <c r="CH221" s="66"/>
      <c r="CI221" s="51"/>
      <c r="CJ221" s="144"/>
      <c r="CK221" s="109"/>
      <c r="CL221" s="58"/>
      <c r="CM221" s="3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5"/>
      <c r="DC221" s="75">
        <f>CM221^3+CN221^3+CO221^3+CP221^3+CQ221^3+CR221^3+CS221^3+CT221^3+CM222^3+CN222^3+CO222^3+CP222^3+CQ222^3+CR222^3+CS222^3+CT222^3</f>
        <v>0</v>
      </c>
      <c r="DD221" s="76">
        <f t="shared" si="38"/>
        <v>0</v>
      </c>
      <c r="DE221" s="61"/>
      <c r="DF221" s="89"/>
      <c r="DG221" s="83"/>
      <c r="DH221" s="82"/>
      <c r="DI221" s="82"/>
      <c r="DJ221" s="83"/>
      <c r="DK221" s="83"/>
      <c r="DL221" s="82"/>
      <c r="DM221" s="82"/>
      <c r="DN221" s="83"/>
      <c r="DO221" s="83"/>
      <c r="DP221" s="82"/>
      <c r="DQ221" s="82"/>
      <c r="DR221" s="83"/>
      <c r="DS221" s="83"/>
      <c r="DT221" s="82"/>
      <c r="DU221" s="86"/>
      <c r="DV221" s="66"/>
      <c r="DW221" s="51"/>
      <c r="DY221" s="109"/>
      <c r="DZ221" s="58"/>
      <c r="EA221" s="3"/>
      <c r="EB221" s="4"/>
      <c r="EC221" s="4"/>
      <c r="ED221" s="4"/>
      <c r="EE221" s="4"/>
      <c r="EF221" s="4"/>
      <c r="EG221" s="4"/>
      <c r="EH221" s="4"/>
      <c r="EI221" s="4"/>
      <c r="EJ221" s="4"/>
      <c r="EK221" s="4"/>
      <c r="EL221" s="4"/>
      <c r="EM221" s="4"/>
      <c r="EN221" s="4"/>
      <c r="EO221" s="4"/>
      <c r="EP221" s="5"/>
      <c r="EQ221" s="75">
        <f>EA221^3+EB221^3+EC221^3+ED221^3+EE221^3+EF221^3+EG221^3+EH221^3+EA222^3+EB222^3+EC222^3+ED222^3+EE222^3+EF222^3+EG222^3+EH222^3</f>
        <v>0</v>
      </c>
      <c r="ER221" s="76">
        <f t="shared" si="39"/>
        <v>0</v>
      </c>
      <c r="ES221" s="61"/>
      <c r="ET221" s="81"/>
      <c r="EU221" s="82"/>
      <c r="EV221" s="82"/>
      <c r="EW221" s="82"/>
      <c r="EX221" s="82"/>
      <c r="EY221" s="82"/>
      <c r="EZ221" s="82"/>
      <c r="FA221" s="82"/>
      <c r="FB221" s="82"/>
      <c r="FC221" s="82"/>
      <c r="FD221" s="82"/>
      <c r="FE221" s="82"/>
      <c r="FF221" s="82"/>
      <c r="FG221" s="82"/>
      <c r="FH221" s="82"/>
      <c r="FI221" s="86"/>
      <c r="FJ221" s="66"/>
      <c r="FK221" s="51"/>
    </row>
    <row r="222" spans="1:167" x14ac:dyDescent="0.2">
      <c r="A222" s="32"/>
      <c r="B222" s="32"/>
      <c r="C222" s="32"/>
      <c r="D222" s="106" t="s">
        <v>145</v>
      </c>
      <c r="E222" s="107" t="s">
        <v>207</v>
      </c>
      <c r="F222" s="108">
        <f>B4+(208*B6)</f>
        <v>209</v>
      </c>
      <c r="G222" s="104"/>
      <c r="H222" s="43"/>
      <c r="I222" s="109"/>
      <c r="J222" s="58"/>
      <c r="K222" s="3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5"/>
      <c r="AA222" s="75">
        <f>S221^3+T221^3+U221^3+V221^3+W221^3+X221^3+Y221^3+Z221^3+S222^3+T222^3+U222^3+V222^3+W222^3+X222^3+Y222^3+Z222^3</f>
        <v>0</v>
      </c>
      <c r="AB222" s="76">
        <f t="shared" si="36"/>
        <v>0</v>
      </c>
      <c r="AC222" s="61"/>
      <c r="AD222" s="81"/>
      <c r="AE222" s="82"/>
      <c r="AF222" s="82"/>
      <c r="AG222" s="82"/>
      <c r="AH222" s="83"/>
      <c r="AI222" s="83"/>
      <c r="AJ222" s="83"/>
      <c r="AK222" s="83"/>
      <c r="AL222" s="82"/>
      <c r="AM222" s="82"/>
      <c r="AN222" s="82"/>
      <c r="AO222" s="82"/>
      <c r="AP222" s="83"/>
      <c r="AQ222" s="83"/>
      <c r="AR222" s="83"/>
      <c r="AS222" s="84"/>
      <c r="AT222" s="66"/>
      <c r="AU222" s="51"/>
      <c r="AW222" s="109"/>
      <c r="AX222" s="58"/>
      <c r="AY222" s="3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5"/>
      <c r="BO222" s="75">
        <f>BG221^3+BH221^3+BI221^3+BJ221^3+BK221^3+BL221^3+BM221^3+BN221^3+BG222^3+BH222^3+BI222^3+BJ222^3+BK222^3+BL222^3+BM222^3+BN222^3</f>
        <v>0</v>
      </c>
      <c r="BP222" s="76">
        <f t="shared" si="37"/>
        <v>0</v>
      </c>
      <c r="BQ222" s="61"/>
      <c r="BR222" s="89"/>
      <c r="BS222" s="83"/>
      <c r="BT222" s="83"/>
      <c r="BU222" s="83"/>
      <c r="BV222" s="83"/>
      <c r="BW222" s="83"/>
      <c r="BX222" s="83"/>
      <c r="BY222" s="83"/>
      <c r="BZ222" s="82"/>
      <c r="CA222" s="82"/>
      <c r="CB222" s="82"/>
      <c r="CC222" s="82"/>
      <c r="CD222" s="82"/>
      <c r="CE222" s="82"/>
      <c r="CF222" s="82"/>
      <c r="CG222" s="86"/>
      <c r="CH222" s="66"/>
      <c r="CI222" s="51"/>
      <c r="CJ222" s="144"/>
      <c r="CK222" s="109"/>
      <c r="CL222" s="58"/>
      <c r="CM222" s="3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5"/>
      <c r="DC222" s="75">
        <f>CU221^3+CV221^3+CW221^3+CX221^3+CY221^3+CZ221^3+DA221^3+DB221^3+CU222^3+CV222^3+CW222^3+CX222^3+CY222^3+CZ222^3+DA222^3+DB222^3</f>
        <v>0</v>
      </c>
      <c r="DD222" s="76">
        <f t="shared" si="38"/>
        <v>0</v>
      </c>
      <c r="DE222" s="61"/>
      <c r="DF222" s="89"/>
      <c r="DG222" s="83"/>
      <c r="DH222" s="82"/>
      <c r="DI222" s="82"/>
      <c r="DJ222" s="83"/>
      <c r="DK222" s="83"/>
      <c r="DL222" s="82"/>
      <c r="DM222" s="82"/>
      <c r="DN222" s="83"/>
      <c r="DO222" s="83"/>
      <c r="DP222" s="82"/>
      <c r="DQ222" s="82"/>
      <c r="DR222" s="83"/>
      <c r="DS222" s="83"/>
      <c r="DT222" s="82"/>
      <c r="DU222" s="86"/>
      <c r="DV222" s="66"/>
      <c r="DW222" s="51"/>
      <c r="DY222" s="109"/>
      <c r="DZ222" s="58"/>
      <c r="EA222" s="3"/>
      <c r="EB222" s="4"/>
      <c r="EC222" s="4"/>
      <c r="ED222" s="4"/>
      <c r="EE222" s="4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5"/>
      <c r="EQ222" s="75">
        <f>EI221^3+EJ221^3+EK221^3+EL221^3+EM221^3+EN221^3+EO221^3+EP221^3+EI222^3+EJ222^3+EK222^3+EL222^3+EM222^3+EN222^3+EO222^3+EP222^3</f>
        <v>0</v>
      </c>
      <c r="ER222" s="76">
        <f t="shared" si="39"/>
        <v>0</v>
      </c>
      <c r="ES222" s="61"/>
      <c r="ET222" s="89"/>
      <c r="EU222" s="83"/>
      <c r="EV222" s="83"/>
      <c r="EW222" s="83"/>
      <c r="EX222" s="83"/>
      <c r="EY222" s="83"/>
      <c r="EZ222" s="83"/>
      <c r="FA222" s="83"/>
      <c r="FB222" s="83"/>
      <c r="FC222" s="83"/>
      <c r="FD222" s="83"/>
      <c r="FE222" s="83"/>
      <c r="FF222" s="83"/>
      <c r="FG222" s="83"/>
      <c r="FH222" s="83"/>
      <c r="FI222" s="84"/>
      <c r="FJ222" s="66"/>
      <c r="FK222" s="51"/>
    </row>
    <row r="223" spans="1:167" x14ac:dyDescent="0.2">
      <c r="A223" s="32"/>
      <c r="B223" s="32"/>
      <c r="C223" s="32"/>
      <c r="D223" s="106" t="s">
        <v>26</v>
      </c>
      <c r="E223" s="107" t="s">
        <v>207</v>
      </c>
      <c r="F223" s="110">
        <f>B4+(209*B6)</f>
        <v>210</v>
      </c>
      <c r="G223" s="104"/>
      <c r="H223" s="43"/>
      <c r="I223" s="109"/>
      <c r="J223" s="58"/>
      <c r="K223" s="3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5"/>
      <c r="AA223" s="75">
        <f>K223^3+L223^3+M223^3+N223^3+O223^3+P223^3+Q223^3+R223^3+K224^3+L224^3+M224^3+N224^3+O224^3+P224^3+Q224^3+R224^3</f>
        <v>0</v>
      </c>
      <c r="AB223" s="76">
        <f t="shared" si="36"/>
        <v>0</v>
      </c>
      <c r="AC223" s="61"/>
      <c r="AD223" s="89"/>
      <c r="AE223" s="83"/>
      <c r="AF223" s="83"/>
      <c r="AG223" s="83"/>
      <c r="AH223" s="82"/>
      <c r="AI223" s="82"/>
      <c r="AJ223" s="82"/>
      <c r="AK223" s="82"/>
      <c r="AL223" s="83"/>
      <c r="AM223" s="83"/>
      <c r="AN223" s="83"/>
      <c r="AO223" s="83"/>
      <c r="AP223" s="82"/>
      <c r="AQ223" s="82"/>
      <c r="AR223" s="82"/>
      <c r="AS223" s="86"/>
      <c r="AT223" s="66"/>
      <c r="AU223" s="51"/>
      <c r="AW223" s="109"/>
      <c r="AX223" s="58"/>
      <c r="AY223" s="3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5"/>
      <c r="BO223" s="75">
        <f>AY223^3+AZ223^3+BA223^3+BB223^3+BC223^3+BD223^3+BE223^3+BF223^3+AY224^3+AZ224^3+BA224^3+BB224^3+BC224^3+BD224^3+BE224^3+BF224^3</f>
        <v>0</v>
      </c>
      <c r="BP223" s="76">
        <f t="shared" si="37"/>
        <v>0</v>
      </c>
      <c r="BQ223" s="61"/>
      <c r="BR223" s="81"/>
      <c r="BS223" s="82"/>
      <c r="BT223" s="82"/>
      <c r="BU223" s="82"/>
      <c r="BV223" s="82"/>
      <c r="BW223" s="82"/>
      <c r="BX223" s="82"/>
      <c r="BY223" s="82"/>
      <c r="BZ223" s="83"/>
      <c r="CA223" s="83"/>
      <c r="CB223" s="83"/>
      <c r="CC223" s="83"/>
      <c r="CD223" s="83"/>
      <c r="CE223" s="83"/>
      <c r="CF223" s="83"/>
      <c r="CG223" s="84"/>
      <c r="CH223" s="66"/>
      <c r="CI223" s="51"/>
      <c r="CJ223" s="144"/>
      <c r="CK223" s="109"/>
      <c r="CL223" s="58"/>
      <c r="CM223" s="3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5"/>
      <c r="DC223" s="75">
        <f>CM223^3+CN223^3+CO223^3+CP223^3+CQ223^3+CR223^3+CS223^3+CT223^3+CM224^3+CN224^3+CO224^3+CP224^3+CQ224^3+CR224^3+CS224^3+CT224^3</f>
        <v>0</v>
      </c>
      <c r="DD223" s="76">
        <f t="shared" si="38"/>
        <v>0</v>
      </c>
      <c r="DE223" s="61"/>
      <c r="DF223" s="89"/>
      <c r="DG223" s="83"/>
      <c r="DH223" s="82"/>
      <c r="DI223" s="82"/>
      <c r="DJ223" s="83"/>
      <c r="DK223" s="83"/>
      <c r="DL223" s="82"/>
      <c r="DM223" s="82"/>
      <c r="DN223" s="83"/>
      <c r="DO223" s="83"/>
      <c r="DP223" s="82"/>
      <c r="DQ223" s="82"/>
      <c r="DR223" s="83"/>
      <c r="DS223" s="83"/>
      <c r="DT223" s="82"/>
      <c r="DU223" s="86"/>
      <c r="DV223" s="66"/>
      <c r="DW223" s="51"/>
      <c r="DY223" s="109"/>
      <c r="DZ223" s="58"/>
      <c r="EA223" s="3"/>
      <c r="EB223" s="4"/>
      <c r="EC223" s="4"/>
      <c r="ED223" s="4"/>
      <c r="EE223" s="4"/>
      <c r="EF223" s="4"/>
      <c r="EG223" s="4"/>
      <c r="EH223" s="4"/>
      <c r="EI223" s="4"/>
      <c r="EJ223" s="4"/>
      <c r="EK223" s="4"/>
      <c r="EL223" s="4"/>
      <c r="EM223" s="4"/>
      <c r="EN223" s="4"/>
      <c r="EO223" s="4"/>
      <c r="EP223" s="5"/>
      <c r="EQ223" s="75">
        <f>EA223^3+EB223^3+EC223^3+ED223^3+EE223^3+EF223^3+EG223^3+EH223^3+EA224^3+EB224^3+EC224^3+ED224^3+EE224^3+EF224^3+EG224^3+EH224^3</f>
        <v>0</v>
      </c>
      <c r="ER223" s="76">
        <f t="shared" si="39"/>
        <v>0</v>
      </c>
      <c r="ES223" s="61"/>
      <c r="ET223" s="81"/>
      <c r="EU223" s="82"/>
      <c r="EV223" s="82"/>
      <c r="EW223" s="82"/>
      <c r="EX223" s="82"/>
      <c r="EY223" s="82"/>
      <c r="EZ223" s="82"/>
      <c r="FA223" s="82"/>
      <c r="FB223" s="82"/>
      <c r="FC223" s="82"/>
      <c r="FD223" s="82"/>
      <c r="FE223" s="82"/>
      <c r="FF223" s="82"/>
      <c r="FG223" s="82"/>
      <c r="FH223" s="82"/>
      <c r="FI223" s="86"/>
      <c r="FJ223" s="66"/>
      <c r="FK223" s="51"/>
    </row>
    <row r="224" spans="1:167" x14ac:dyDescent="0.2">
      <c r="A224" s="32"/>
      <c r="B224" s="32"/>
      <c r="C224" s="32"/>
      <c r="D224" s="106" t="s">
        <v>37</v>
      </c>
      <c r="E224" s="107" t="s">
        <v>207</v>
      </c>
      <c r="F224" s="110">
        <f>B4+(210*B6)</f>
        <v>211</v>
      </c>
      <c r="G224" s="104"/>
      <c r="H224" s="43"/>
      <c r="I224" s="109"/>
      <c r="J224" s="58"/>
      <c r="K224" s="3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5"/>
      <c r="AA224" s="75">
        <f>S223^3+T223^3+U223^3+V223^3+W223^3+X223^3+Y223^3+Z223^3+S224^3+T224^3+U224^3+V224^3+W224^3+X224^3+Y224^3+Z224^3</f>
        <v>0</v>
      </c>
      <c r="AB224" s="76">
        <f t="shared" si="36"/>
        <v>0</v>
      </c>
      <c r="AC224" s="61"/>
      <c r="AD224" s="89"/>
      <c r="AE224" s="83"/>
      <c r="AF224" s="83"/>
      <c r="AG224" s="83"/>
      <c r="AH224" s="82"/>
      <c r="AI224" s="82"/>
      <c r="AJ224" s="82"/>
      <c r="AK224" s="82"/>
      <c r="AL224" s="83"/>
      <c r="AM224" s="83"/>
      <c r="AN224" s="83"/>
      <c r="AO224" s="83"/>
      <c r="AP224" s="82"/>
      <c r="AQ224" s="82"/>
      <c r="AR224" s="82"/>
      <c r="AS224" s="86"/>
      <c r="AT224" s="66"/>
      <c r="AU224" s="51"/>
      <c r="AW224" s="109"/>
      <c r="AX224" s="58"/>
      <c r="AY224" s="3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5"/>
      <c r="BO224" s="75">
        <f>BG223^3+BH223^3+BI223^3+BJ223^3+BK223^3+BL223^3+BM223^3+BN223^3+BG224^3+BH224^3+BI224^3+BJ224^3+BK224^3+BL224^3+BM224^3+BN224^3</f>
        <v>0</v>
      </c>
      <c r="BP224" s="76">
        <f t="shared" si="37"/>
        <v>0</v>
      </c>
      <c r="BQ224" s="61"/>
      <c r="BR224" s="81"/>
      <c r="BS224" s="82"/>
      <c r="BT224" s="82"/>
      <c r="BU224" s="82"/>
      <c r="BV224" s="82"/>
      <c r="BW224" s="82"/>
      <c r="BX224" s="82"/>
      <c r="BY224" s="82"/>
      <c r="BZ224" s="83"/>
      <c r="CA224" s="83"/>
      <c r="CB224" s="83"/>
      <c r="CC224" s="83"/>
      <c r="CD224" s="83"/>
      <c r="CE224" s="83"/>
      <c r="CF224" s="83"/>
      <c r="CG224" s="84"/>
      <c r="CH224" s="66"/>
      <c r="CI224" s="51"/>
      <c r="CJ224" s="144"/>
      <c r="CK224" s="109"/>
      <c r="CL224" s="58"/>
      <c r="CM224" s="3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5"/>
      <c r="DC224" s="75">
        <f>CU223^3+CV223^3+CW223^3+CX223^3+CY223^3+CZ223^3+DA223^3+DB223^3+CU224^3+CV224^3+CW224^3+CX224^3+CY224^3+CZ224^3+DA224^3+DB224^3</f>
        <v>0</v>
      </c>
      <c r="DD224" s="76">
        <f t="shared" si="38"/>
        <v>0</v>
      </c>
      <c r="DE224" s="61"/>
      <c r="DF224" s="89"/>
      <c r="DG224" s="83"/>
      <c r="DH224" s="82"/>
      <c r="DI224" s="82"/>
      <c r="DJ224" s="83"/>
      <c r="DK224" s="83"/>
      <c r="DL224" s="82"/>
      <c r="DM224" s="82"/>
      <c r="DN224" s="83"/>
      <c r="DO224" s="83"/>
      <c r="DP224" s="82"/>
      <c r="DQ224" s="82"/>
      <c r="DR224" s="83"/>
      <c r="DS224" s="83"/>
      <c r="DT224" s="82"/>
      <c r="DU224" s="86"/>
      <c r="DV224" s="66"/>
      <c r="DW224" s="51"/>
      <c r="DY224" s="109"/>
      <c r="DZ224" s="58"/>
      <c r="EA224" s="3"/>
      <c r="EB224" s="4"/>
      <c r="EC224" s="4"/>
      <c r="ED224" s="4"/>
      <c r="EE224" s="4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5"/>
      <c r="EQ224" s="75">
        <f>EI223^3+EJ223^3+EK223^3+EL223^3+EM223^3+EN223^3+EO223^3+EP223^3+EI224^3+EJ224^3+EK224^3+EL224^3+EM224^3+EN224^3+EO224^3+EP224^3</f>
        <v>0</v>
      </c>
      <c r="ER224" s="76">
        <f t="shared" si="39"/>
        <v>0</v>
      </c>
      <c r="ES224" s="61"/>
      <c r="ET224" s="89"/>
      <c r="EU224" s="83"/>
      <c r="EV224" s="83"/>
      <c r="EW224" s="83"/>
      <c r="EX224" s="83"/>
      <c r="EY224" s="83"/>
      <c r="EZ224" s="83"/>
      <c r="FA224" s="83"/>
      <c r="FB224" s="83"/>
      <c r="FC224" s="83"/>
      <c r="FD224" s="83"/>
      <c r="FE224" s="83"/>
      <c r="FF224" s="83"/>
      <c r="FG224" s="83"/>
      <c r="FH224" s="83"/>
      <c r="FI224" s="84"/>
      <c r="FJ224" s="66"/>
      <c r="FK224" s="51"/>
    </row>
    <row r="225" spans="1:167" x14ac:dyDescent="0.2">
      <c r="A225" s="32"/>
      <c r="B225" s="32"/>
      <c r="C225" s="32"/>
      <c r="D225" s="106" t="s">
        <v>244</v>
      </c>
      <c r="E225" s="107" t="s">
        <v>207</v>
      </c>
      <c r="F225" s="108">
        <f>B4+(211*B6)</f>
        <v>212</v>
      </c>
      <c r="G225" s="104"/>
      <c r="H225" s="43"/>
      <c r="I225" s="109"/>
      <c r="J225" s="58"/>
      <c r="K225" s="3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5"/>
      <c r="AA225" s="75">
        <f>K225^3+L225^3+M225^3+N225^3+O225^3+P225^3+Q225^3+R225^3+K226^3+L226^3+M226^3+N226^3+O226^3+P226^3+Q226^3+R226^3</f>
        <v>0</v>
      </c>
      <c r="AB225" s="76">
        <f t="shared" si="36"/>
        <v>0</v>
      </c>
      <c r="AC225" s="61"/>
      <c r="AD225" s="89"/>
      <c r="AE225" s="83"/>
      <c r="AF225" s="83"/>
      <c r="AG225" s="83"/>
      <c r="AH225" s="82"/>
      <c r="AI225" s="82"/>
      <c r="AJ225" s="82"/>
      <c r="AK225" s="82"/>
      <c r="AL225" s="83"/>
      <c r="AM225" s="83"/>
      <c r="AN225" s="83"/>
      <c r="AO225" s="83"/>
      <c r="AP225" s="82"/>
      <c r="AQ225" s="82"/>
      <c r="AR225" s="82"/>
      <c r="AS225" s="86"/>
      <c r="AT225" s="66"/>
      <c r="AU225" s="51"/>
      <c r="AW225" s="109"/>
      <c r="AX225" s="58"/>
      <c r="AY225" s="3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5"/>
      <c r="BO225" s="75">
        <f>AY225^3+AZ225^3+BA225^3+BB225^3+BC225^3+BD225^3+BE225^3+BF225^3+AY226^3+AZ226^3+BA226^3+BB226^3+BC226^3+BD226^3+BE226^3+BF226^3</f>
        <v>0</v>
      </c>
      <c r="BP225" s="76">
        <f t="shared" si="37"/>
        <v>0</v>
      </c>
      <c r="BQ225" s="61"/>
      <c r="BR225" s="89"/>
      <c r="BS225" s="83"/>
      <c r="BT225" s="83"/>
      <c r="BU225" s="83"/>
      <c r="BV225" s="83"/>
      <c r="BW225" s="83"/>
      <c r="BX225" s="83"/>
      <c r="BY225" s="83"/>
      <c r="BZ225" s="82"/>
      <c r="CA225" s="82"/>
      <c r="CB225" s="82"/>
      <c r="CC225" s="82"/>
      <c r="CD225" s="82"/>
      <c r="CE225" s="82"/>
      <c r="CF225" s="82"/>
      <c r="CG225" s="86"/>
      <c r="CH225" s="66"/>
      <c r="CI225" s="51"/>
      <c r="CJ225" s="144"/>
      <c r="CK225" s="109"/>
      <c r="CL225" s="58"/>
      <c r="CM225" s="3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5"/>
      <c r="DC225" s="75">
        <f>CM225^3+CN225^3+CO225^3+CP225^3+CQ225^3+CR225^3+CS225^3+CT225^3+CM226^3+CN226^3+CO226^3+CP226^3+CQ226^3+CR226^3+CS226^3+CT226^3</f>
        <v>0</v>
      </c>
      <c r="DD225" s="76">
        <f t="shared" si="38"/>
        <v>0</v>
      </c>
      <c r="DE225" s="61"/>
      <c r="DF225" s="89"/>
      <c r="DG225" s="83"/>
      <c r="DH225" s="82"/>
      <c r="DI225" s="82"/>
      <c r="DJ225" s="83"/>
      <c r="DK225" s="83"/>
      <c r="DL225" s="82"/>
      <c r="DM225" s="82"/>
      <c r="DN225" s="83"/>
      <c r="DO225" s="83"/>
      <c r="DP225" s="82"/>
      <c r="DQ225" s="82"/>
      <c r="DR225" s="83"/>
      <c r="DS225" s="83"/>
      <c r="DT225" s="82"/>
      <c r="DU225" s="86"/>
      <c r="DV225" s="66"/>
      <c r="DW225" s="51"/>
      <c r="DY225" s="109"/>
      <c r="DZ225" s="58"/>
      <c r="EA225" s="3"/>
      <c r="EB225" s="4"/>
      <c r="EC225" s="4"/>
      <c r="ED225" s="4"/>
      <c r="EE225" s="4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5"/>
      <c r="EQ225" s="75">
        <f>EA225^3+EB225^3+EC225^3+ED225^3+EE225^3+EF225^3+EG225^3+EH225^3+EA226^3+EB226^3+EC226^3+ED226^3+EE226^3+EF226^3+EG226^3+EH226^3</f>
        <v>0</v>
      </c>
      <c r="ER225" s="76">
        <f t="shared" si="39"/>
        <v>0</v>
      </c>
      <c r="ES225" s="61"/>
      <c r="ET225" s="81"/>
      <c r="EU225" s="82"/>
      <c r="EV225" s="82"/>
      <c r="EW225" s="82"/>
      <c r="EX225" s="82"/>
      <c r="EY225" s="82"/>
      <c r="EZ225" s="82"/>
      <c r="FA225" s="82"/>
      <c r="FB225" s="82"/>
      <c r="FC225" s="82"/>
      <c r="FD225" s="82"/>
      <c r="FE225" s="82"/>
      <c r="FF225" s="82"/>
      <c r="FG225" s="82"/>
      <c r="FH225" s="82"/>
      <c r="FI225" s="86"/>
      <c r="FJ225" s="66"/>
      <c r="FK225" s="51"/>
    </row>
    <row r="226" spans="1:167" x14ac:dyDescent="0.2">
      <c r="A226" s="32"/>
      <c r="B226" s="32"/>
      <c r="C226" s="32"/>
      <c r="D226" s="106" t="s">
        <v>230</v>
      </c>
      <c r="E226" s="107" t="s">
        <v>207</v>
      </c>
      <c r="F226" s="108">
        <f>B4+(212*B6)</f>
        <v>213</v>
      </c>
      <c r="G226" s="104"/>
      <c r="H226" s="43"/>
      <c r="I226" s="109"/>
      <c r="J226" s="58"/>
      <c r="K226" s="7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9"/>
      <c r="AA226" s="75">
        <f>S225^3+T225^3+U225^3+V225^3+W225^3+X225^3+Y225^3+Z225^3+S226^3+T226^3+U226^3+V226^3+W226^3+X226^3+Y226^3+Z226^3</f>
        <v>0</v>
      </c>
      <c r="AB226" s="76">
        <f t="shared" si="36"/>
        <v>0</v>
      </c>
      <c r="AC226" s="61"/>
      <c r="AD226" s="116"/>
      <c r="AE226" s="117"/>
      <c r="AF226" s="117"/>
      <c r="AG226" s="117"/>
      <c r="AH226" s="118"/>
      <c r="AI226" s="118"/>
      <c r="AJ226" s="118"/>
      <c r="AK226" s="118"/>
      <c r="AL226" s="117"/>
      <c r="AM226" s="117"/>
      <c r="AN226" s="117"/>
      <c r="AO226" s="117"/>
      <c r="AP226" s="118"/>
      <c r="AQ226" s="118"/>
      <c r="AR226" s="118"/>
      <c r="AS226" s="119"/>
      <c r="AT226" s="32"/>
      <c r="AU226" s="115"/>
      <c r="AW226" s="109"/>
      <c r="AX226" s="58"/>
      <c r="AY226" s="7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9"/>
      <c r="BO226" s="75">
        <f>BG225^3+BH225^3+BI225^3+BJ225^3+BK225^3+BL225^3+BM225^3+BN225^3+BG226^3+BH226^3+BI226^3+BJ226^3+BK226^3+BL226^3+BM226^3+BN226^3</f>
        <v>0</v>
      </c>
      <c r="BP226" s="76">
        <f t="shared" si="37"/>
        <v>0</v>
      </c>
      <c r="BQ226" s="61"/>
      <c r="BR226" s="116"/>
      <c r="BS226" s="117"/>
      <c r="BT226" s="117"/>
      <c r="BU226" s="117"/>
      <c r="BV226" s="117"/>
      <c r="BW226" s="117"/>
      <c r="BX226" s="117"/>
      <c r="BY226" s="117"/>
      <c r="BZ226" s="118"/>
      <c r="CA226" s="118"/>
      <c r="CB226" s="118"/>
      <c r="CC226" s="118"/>
      <c r="CD226" s="118"/>
      <c r="CE226" s="118"/>
      <c r="CF226" s="118"/>
      <c r="CG226" s="119"/>
      <c r="CH226" s="32"/>
      <c r="CI226" s="115"/>
      <c r="CJ226" s="144"/>
      <c r="CK226" s="109"/>
      <c r="CL226" s="58"/>
      <c r="CM226" s="7"/>
      <c r="CN226" s="8"/>
      <c r="CO226" s="8"/>
      <c r="CP226" s="8"/>
      <c r="CQ226" s="8"/>
      <c r="CR226" s="8"/>
      <c r="CS226" s="8"/>
      <c r="CT226" s="8"/>
      <c r="CU226" s="8"/>
      <c r="CV226" s="8"/>
      <c r="CW226" s="8"/>
      <c r="CX226" s="8"/>
      <c r="CY226" s="8"/>
      <c r="CZ226" s="8"/>
      <c r="DA226" s="8"/>
      <c r="DB226" s="9"/>
      <c r="DC226" s="75">
        <f>CU225^3+CV225^3+CW225^3+CX225^3+CY225^3+CZ225^3+DA225^3+DB225^3+CU226^3+CV226^3+CW226^3+CX226^3+CY226^3+CZ226^3+DA226^3+DB226^3</f>
        <v>0</v>
      </c>
      <c r="DD226" s="76">
        <f t="shared" si="38"/>
        <v>0</v>
      </c>
      <c r="DE226" s="61"/>
      <c r="DF226" s="116"/>
      <c r="DG226" s="117"/>
      <c r="DH226" s="118"/>
      <c r="DI226" s="118"/>
      <c r="DJ226" s="117"/>
      <c r="DK226" s="117"/>
      <c r="DL226" s="118"/>
      <c r="DM226" s="118"/>
      <c r="DN226" s="117"/>
      <c r="DO226" s="117"/>
      <c r="DP226" s="118"/>
      <c r="DQ226" s="118"/>
      <c r="DR226" s="117"/>
      <c r="DS226" s="117"/>
      <c r="DT226" s="118"/>
      <c r="DU226" s="119"/>
      <c r="DV226" s="32"/>
      <c r="DW226" s="115"/>
      <c r="DY226" s="109"/>
      <c r="DZ226" s="58"/>
      <c r="EA226" s="7"/>
      <c r="EB226" s="8"/>
      <c r="EC226" s="8"/>
      <c r="ED226" s="8"/>
      <c r="EE226" s="8"/>
      <c r="EF226" s="8"/>
      <c r="EG226" s="8"/>
      <c r="EH226" s="8"/>
      <c r="EI226" s="8"/>
      <c r="EJ226" s="8"/>
      <c r="EK226" s="8"/>
      <c r="EL226" s="8"/>
      <c r="EM226" s="8"/>
      <c r="EN226" s="8"/>
      <c r="EO226" s="8"/>
      <c r="EP226" s="9"/>
      <c r="EQ226" s="75">
        <f>EI225^3+EJ225^3+EK225^3+EL225^3+EM225^3+EN225^3+EO225^3+EP225^3+EI226^3+EJ226^3+EK226^3+EL226^3+EM226^3+EN226^3+EO226^3+EP226^3</f>
        <v>0</v>
      </c>
      <c r="ER226" s="76">
        <f t="shared" si="39"/>
        <v>0</v>
      </c>
      <c r="ES226" s="61"/>
      <c r="ET226" s="116"/>
      <c r="EU226" s="117"/>
      <c r="EV226" s="117"/>
      <c r="EW226" s="117"/>
      <c r="EX226" s="117"/>
      <c r="EY226" s="117"/>
      <c r="EZ226" s="117"/>
      <c r="FA226" s="117"/>
      <c r="FB226" s="117"/>
      <c r="FC226" s="117"/>
      <c r="FD226" s="117"/>
      <c r="FE226" s="117"/>
      <c r="FF226" s="117"/>
      <c r="FG226" s="117"/>
      <c r="FH226" s="117"/>
      <c r="FI226" s="120"/>
      <c r="FJ226" s="32"/>
      <c r="FK226" s="115"/>
    </row>
    <row r="227" spans="1:167" x14ac:dyDescent="0.2">
      <c r="A227" s="32"/>
      <c r="B227" s="32"/>
      <c r="C227" s="32"/>
      <c r="D227" s="106" t="s">
        <v>108</v>
      </c>
      <c r="E227" s="107" t="s">
        <v>207</v>
      </c>
      <c r="F227" s="108">
        <f>B4+(213*B6)</f>
        <v>214</v>
      </c>
      <c r="G227" s="104"/>
      <c r="H227" s="43"/>
      <c r="I227" s="109"/>
      <c r="J227" s="58"/>
      <c r="K227" s="121">
        <f>K211^3+K212^3+K213^3+K214^3+K215^3+K216^3+K217^3+K218^3+L211^3+L212^3+L213^3+L214^3+L215^3+L216^3+L217^3+L218^3</f>
        <v>0</v>
      </c>
      <c r="L227" s="122">
        <f>K226^3+K225^3+K224^3+K223^3+K222^3+K221^3+K220^3+K219^3+L226^3+L225^3+L224^3+L223^3+L222^3+L221^3+L220^3+L219^3</f>
        <v>0</v>
      </c>
      <c r="M227" s="122">
        <f>M211^3+M212^3+M213^3+M214^3+M215^3+M216^3+M217^3+M218^3+N211^3+N212^3+N213^3+N214^3+N215^3+N216^3+N217^3+N218^3</f>
        <v>0</v>
      </c>
      <c r="N227" s="122">
        <f>M226^3+M225^3+M224^3+M223^3+M222^3+M221^3+M220^3+M219^3+N226^3+N225^3+N224^3+N223^3+N222^3+N221^3+N220^3+N219^3</f>
        <v>0</v>
      </c>
      <c r="O227" s="122">
        <f>O211^3+O212^3+O213^3+O214^3+O215^3+O216^3+O217^3+O218^3+P211^3+P212^3+P213^3+P214^3+P215^3+P216^3+P217^3+P218^3</f>
        <v>0</v>
      </c>
      <c r="P227" s="122">
        <f>O226^3+O225^3+O224^3+O223^3+O222^3+O221^3+O220^3+O219^3+P226^3+P225^3+P224^3+P223^3+P222^3+P221^3+P220^3+P219^3</f>
        <v>0</v>
      </c>
      <c r="Q227" s="122">
        <f>Q211^3+Q212^3+Q213^3+Q214^3+Q215^3+Q216^3+Q217^3+Q218^3+R211^3+R212^3+R213^3+R214^3+R215^3+R216^3+R217^3+R218^3</f>
        <v>0</v>
      </c>
      <c r="R227" s="122">
        <f>Q226^3+Q225^3+Q224^3+Q223^3+Q222^3+Q221^3+Q220^3+Q219^3+R226^3+R225^3+R224^3+R223^3+R222^3+R221^3+R220^3+R219^3</f>
        <v>0</v>
      </c>
      <c r="S227" s="122">
        <f>S211^3+S212^3+S213^3+S214^3+S215^3+S216^3+S217^3+S218^3+T211^3+T212^3+T213^3+T214^3+T215^3+T216^3+T217^3+T218^3</f>
        <v>0</v>
      </c>
      <c r="T227" s="122">
        <f>S226^3+S225^3+S224^3+S223^3+S222^3+S221^3+S220^3+S219^3+T226^3+T225^3+T224^3+T223^3+T222^3+T221^3+T220^3+T219^3</f>
        <v>0</v>
      </c>
      <c r="U227" s="122">
        <f>U211^3+U212^3+U213^3+U214^3+U215^3+U216^3+U217^3+U218^3+V211^3+V212^3+V213^3+V214^3+V215^3+V216^3+V217^3+V218^3</f>
        <v>0</v>
      </c>
      <c r="V227" s="122">
        <f>U226^3+U225^3+U224^3+U223^3+U222^3+U221^3+U220^3+U219^3+V226^3+V225^3+V224^3+V223^3+V222^3+V221^3+V220^3+V219^3</f>
        <v>0</v>
      </c>
      <c r="W227" s="122">
        <f>W211^3+W212^3+W213^3+W214^3+W215^3+W216^3+W217^3+W218^3+X211^3+X212^3+X213^3+X214^3+X215^3+X216^3+X217^3+X218^3</f>
        <v>0</v>
      </c>
      <c r="X227" s="122">
        <f>W226^3+W225^3+W224^3+W223^3+W222^3+W221^3+W220^3+W219^3+X226^3+X225^3+X224^3+X223^3+X222^3+X221^3+X220^3+X219^3</f>
        <v>0</v>
      </c>
      <c r="Y227" s="122">
        <f>Y211^3+Y212^3+Y213^3+Y214^3+Y215^3+Y216^3+Y217^3+Y218^3+Z211^3+Z212^3+Z213^3+Z214^3+Z215^3+Z216^3+Z217^3+Z218^3</f>
        <v>0</v>
      </c>
      <c r="Z227" s="123">
        <f>Y226^3+Y225^3+Y224^3+Y223^3+Y222^3+Y221^3+Y220^3+Y219^3+Z226^3+Z225^3+Z224^3+Z223^3+Z222^3+Z221^3+Z220^3+Z219^3</f>
        <v>0</v>
      </c>
      <c r="AA227" s="124">
        <f>SUMSQ(K211,L212,M213,N214,O215,P216,Q217,R218,S219,T220,U221,V222,W223,X224,Y225,Z226)</f>
        <v>0</v>
      </c>
      <c r="AB227" s="125">
        <f>SUMSQ(K219,L220,M221,N222,O223,P224,Q225,R226,S211,T212,U213,V214,W215,X216,Y217,Z218)</f>
        <v>0</v>
      </c>
      <c r="AC227" s="52"/>
      <c r="AD227" s="126"/>
      <c r="AE227" s="126"/>
      <c r="AF227" s="126"/>
      <c r="AG227" s="126"/>
      <c r="AH227" s="126"/>
      <c r="AI227" s="126"/>
      <c r="AJ227" s="126"/>
      <c r="AK227" s="126"/>
      <c r="AL227" s="126"/>
      <c r="AM227" s="126"/>
      <c r="AN227" s="126"/>
      <c r="AO227" s="126"/>
      <c r="AP227" s="126"/>
      <c r="AQ227" s="126"/>
      <c r="AR227" s="126"/>
      <c r="AS227" s="126"/>
      <c r="AT227" s="32"/>
      <c r="AU227" s="115"/>
      <c r="AW227" s="109"/>
      <c r="AX227" s="58"/>
      <c r="AY227" s="121">
        <f>AY211^3+AY212^3+AY213^3+AY214^3+AY215^3+AY216^3+AY217^3+AY218^3+AZ211^3+AZ212^3+AZ213^3+AZ214^3+AZ215^3+AZ216^3+AZ217^3+AZ218^3</f>
        <v>0</v>
      </c>
      <c r="AZ227" s="122">
        <f>AY226^3+AY225^3+AY224^3+AY223^3+AY222^3+AY221^3+AY220^3+AY219^3+AZ226^3+AZ225^3+AZ224^3+AZ223^3+AZ222^3+AZ221^3+AZ220^3+AZ219^3</f>
        <v>0</v>
      </c>
      <c r="BA227" s="122">
        <f>BA211^3+BA212^3+BA213^3+BA214^3+BA215^3+BA216^3+BA217^3+BA218^3+BB211^3+BB212^3+BB213^3+BB214^3+BB215^3+BB216^3+BB217^3+BB218^3</f>
        <v>0</v>
      </c>
      <c r="BB227" s="122">
        <f>BA226^3+BA225^3+BA224^3+BA223^3+BA222^3+BA221^3+BA220^3+BA219^3+BB226^3+BB225^3+BB224^3+BB223^3+BB222^3+BB221^3+BB220^3+BB219^3</f>
        <v>0</v>
      </c>
      <c r="BC227" s="122">
        <f>BC211^3+BC212^3+BC213^3+BC214^3+BC215^3+BC216^3+BC217^3+BC218^3+BD211^3+BD212^3+BD213^3+BD214^3+BD215^3+BD216^3+BD217^3+BD218^3</f>
        <v>0</v>
      </c>
      <c r="BD227" s="122">
        <f>BC226^3+BC225^3+BC224^3+BC223^3+BC222^3+BC221^3+BC220^3+BC219^3+BD226^3+BD225^3+BD224^3+BD223^3+BD222^3+BD221^3+BD220^3+BD219^3</f>
        <v>0</v>
      </c>
      <c r="BE227" s="122">
        <f>BE211^3+BE212^3+BE213^3+BE214^3+BE215^3+BE216^3+BE217^3+BE218^3+BF211^3+BF212^3+BF213^3+BF214^3+BF215^3+BF216^3+BF217^3+BF218^3</f>
        <v>0</v>
      </c>
      <c r="BF227" s="122">
        <f>BE226^3+BE225^3+BE224^3+BE223^3+BE222^3+BE221^3+BE220^3+BE219^3+BF226^3+BF225^3+BF224^3+BF223^3+BF222^3+BF221^3+BF220^3+BF219^3</f>
        <v>0</v>
      </c>
      <c r="BG227" s="122">
        <f>BG211^3+BG212^3+BG213^3+BG214^3+BG215^3+BG216^3+BG217^3+BG218^3+BH211^3+BH212^3+BH213^3+BH214^3+BH215^3+BH216^3+BH217^3+BH218^3</f>
        <v>0</v>
      </c>
      <c r="BH227" s="122">
        <f>BG226^3+BG225^3+BG224^3+BG223^3+BG222^3+BG221^3+BG220^3+BG219^3+BH226^3+BH225^3+BH224^3+BH223^3+BH222^3+BH221^3+BH220^3+BH219^3</f>
        <v>0</v>
      </c>
      <c r="BI227" s="122">
        <f>BI211^3+BI212^3+BI213^3+BI214^3+BI215^3+BI216^3+BI217^3+BI218^3+BJ211^3+BJ212^3+BJ213^3+BJ214^3+BJ215^3+BJ216^3+BJ217^3+BJ218^3</f>
        <v>0</v>
      </c>
      <c r="BJ227" s="122">
        <f>BI226^3+BI225^3+BI224^3+BI223^3+BI222^3+BI221^3+BI220^3+BI219^3+BJ226^3+BJ225^3+BJ224^3+BJ223^3+BJ222^3+BJ221^3+BJ220^3+BJ219^3</f>
        <v>0</v>
      </c>
      <c r="BK227" s="122">
        <f>BK211^3+BK212^3+BK213^3+BK214^3+BK215^3+BK216^3+BK217^3+BK218^3+BL211^3+BL212^3+BL213^3+BL214^3+BL215^3+BL216^3+BL217^3+BL218^3</f>
        <v>0</v>
      </c>
      <c r="BL227" s="122">
        <f>BK226^3+BK225^3+BK224^3+BK223^3+BK222^3+BK221^3+BK220^3+BK219^3+BL226^3+BL225^3+BL224^3+BL223^3+BL222^3+BL221^3+BL220^3+BL219^3</f>
        <v>0</v>
      </c>
      <c r="BM227" s="122">
        <f>BM211^3+BM212^3+BM213^3+BM214^3+BM215^3+BM216^3+BM217^3+BM218^3+BN211^3+BN212^3+BN213^3+BN214^3+BN215^3+BN216^3+BN217^3+BN218^3</f>
        <v>0</v>
      </c>
      <c r="BN227" s="123">
        <f>BM226^3+BM225^3+BM224^3+BM223^3+BM222^3+BM221^3+BM220^3+BM219^3+BN226^3+BN225^3+BN224^3+BN223^3+BN222^3+BN221^3+BN220^3+BN219^3</f>
        <v>0</v>
      </c>
      <c r="BO227" s="124">
        <f>SUMSQ(AY211,AZ212,BA213,BB214,BC215,BD216,BE217,BF218,BG219,BH220,BI221,BJ222,BK223,BL224,BM225,BN226)</f>
        <v>0</v>
      </c>
      <c r="BP227" s="125">
        <f>SUMSQ(AY219,AZ220,BA221,BB222,BC223,BD224,BE225,BF226,BG211,BH212,BI213,BJ214,BK215,BL216,BM217,BN218)</f>
        <v>0</v>
      </c>
      <c r="BQ227" s="52"/>
      <c r="BR227" s="126"/>
      <c r="BS227" s="126"/>
      <c r="BT227" s="126"/>
      <c r="BU227" s="126"/>
      <c r="BV227" s="126"/>
      <c r="BW227" s="126"/>
      <c r="BX227" s="126"/>
      <c r="BY227" s="126"/>
      <c r="BZ227" s="126"/>
      <c r="CA227" s="126"/>
      <c r="CB227" s="126"/>
      <c r="CC227" s="126"/>
      <c r="CD227" s="126"/>
      <c r="CE227" s="126"/>
      <c r="CF227" s="126"/>
      <c r="CG227" s="126"/>
      <c r="CH227" s="32"/>
      <c r="CI227" s="115"/>
      <c r="CJ227" s="144"/>
      <c r="CK227" s="109"/>
      <c r="CL227" s="58"/>
      <c r="CM227" s="121">
        <f>CM211^3+CM212^3+CM213^3+CM214^3+CM215^3+CM216^3+CM217^3+CM218^3+CN211^3+CN212^3+CN213^3+CN214^3+CN215^3+CN216^3+CN217^3+CN218^3</f>
        <v>0</v>
      </c>
      <c r="CN227" s="122">
        <f>CM226^3+CM225^3+CM224^3+CM223^3+CM222^3+CM221^3+CM220^3+CM219^3+CN226^3+CN225^3+CN224^3+CN223^3+CN222^3+CN221^3+CN220^3+CN219^3</f>
        <v>0</v>
      </c>
      <c r="CO227" s="122">
        <f>CO211^3+CO212^3+CO213^3+CO214^3+CO215^3+CO216^3+CO217^3+CO218^3+CP211^3+CP212^3+CP213^3+CP214^3+CP215^3+CP216^3+CP217^3+CP218^3</f>
        <v>0</v>
      </c>
      <c r="CP227" s="122">
        <f>CO226^3+CO225^3+CO224^3+CO223^3+CO222^3+CO221^3+CO220^3+CO219^3+CP226^3+CP225^3+CP224^3+CP223^3+CP222^3+CP221^3+CP220^3+CP219^3</f>
        <v>0</v>
      </c>
      <c r="CQ227" s="122">
        <f>CQ211^3+CQ212^3+CQ213^3+CQ214^3+CQ215^3+CQ216^3+CQ217^3+CQ218^3+CR211^3+CR212^3+CR213^3+CR214^3+CR215^3+CR216^3+CR217^3+CR218^3</f>
        <v>0</v>
      </c>
      <c r="CR227" s="122">
        <f>CQ226^3+CQ225^3+CQ224^3+CQ223^3+CQ222^3+CQ221^3+CQ220^3+CQ219^3+CR226^3+CR225^3+CR224^3+CR223^3+CR222^3+CR221^3+CR220^3+CR219^3</f>
        <v>0</v>
      </c>
      <c r="CS227" s="122">
        <f>CS211^3+CS212^3+CS213^3+CS214^3+CS215^3+CS216^3+CS217^3+CS218^3+CT211^3+CT212^3+CT213^3+CT214^3+CT215^3+CT216^3+CT217^3+CT218^3</f>
        <v>0</v>
      </c>
      <c r="CT227" s="122">
        <f>CS226^3+CS225^3+CS224^3+CS223^3+CS222^3+CS221^3+CS220^3+CS219^3+CT226^3+CT225^3+CT224^3+CT223^3+CT222^3+CT221^3+CT220^3+CT219^3</f>
        <v>0</v>
      </c>
      <c r="CU227" s="122">
        <f>CU211^3+CU212^3+CU213^3+CU214^3+CU215^3+CU216^3+CU217^3+CU218^3+CV211^3+CV212^3+CV213^3+CV214^3+CV215^3+CV216^3+CV217^3+CV218^3</f>
        <v>0</v>
      </c>
      <c r="CV227" s="122">
        <f>CU226^3+CU225^3+CU224^3+CU223^3+CU222^3+CU221^3+CU220^3+CU219^3+CV226^3+CV225^3+CV224^3+CV223^3+CV222^3+CV221^3+CV220^3+CV219^3</f>
        <v>0</v>
      </c>
      <c r="CW227" s="122">
        <f>CW211^3+CW212^3+CW213^3+CW214^3+CW215^3+CW216^3+CW217^3+CW218^3+CX211^3+CX212^3+CX213^3+CX214^3+CX215^3+CX216^3+CX217^3+CX218^3</f>
        <v>0</v>
      </c>
      <c r="CX227" s="122">
        <f>CW226^3+CW225^3+CW224^3+CW223^3+CW222^3+CW221^3+CW220^3+CW219^3+CX226^3+CX225^3+CX224^3+CX223^3+CX222^3+CX221^3+CX220^3+CX219^3</f>
        <v>0</v>
      </c>
      <c r="CY227" s="122">
        <f>CY211^3+CY212^3+CY213^3+CY214^3+CY215^3+CY216^3+CY217^3+CY218^3+CZ211^3+CZ212^3+CZ213^3+CZ214^3+CZ215^3+CZ216^3+CZ217^3+CZ218^3</f>
        <v>0</v>
      </c>
      <c r="CZ227" s="122">
        <f>CY226^3+CY225^3+CY224^3+CY223^3+CY222^3+CY221^3+CY220^3+CY219^3+CZ226^3+CZ225^3+CZ224^3+CZ223^3+CZ222^3+CZ221^3+CZ220^3+CZ219^3</f>
        <v>0</v>
      </c>
      <c r="DA227" s="122">
        <f>DA211^3+DA212^3+DA213^3+DA214^3+DA215^3+DA216^3+DA217^3+DA218^3+DB211^3+DB212^3+DB213^3+DB214^3+DB215^3+DB216^3+DB217^3+DB218^3</f>
        <v>0</v>
      </c>
      <c r="DB227" s="123">
        <f>DA226^3+DA225^3+DA224^3+DA223^3+DA222^3+DA221^3+DA220^3+DA219^3+DB226^3+DB225^3+DB224^3+DB223^3+DB222^3+DB221^3+DB220^3+DB219^3</f>
        <v>0</v>
      </c>
      <c r="DC227" s="124">
        <f>SUMSQ(CM211,CN212,CO213,CP214,CQ215,CR216,CS217,CT218,CU219,CV220,CW221,CX222,CY223,CZ224,DA225,DB226)</f>
        <v>0</v>
      </c>
      <c r="DD227" s="125">
        <f>SUMSQ(CM219,CN220,CO221,CP222,CQ223,CR224,CS225,CT226,CU211,CV212,CW213,CX214,CY215,CZ216,DA217,DB218)</f>
        <v>0</v>
      </c>
      <c r="DE227" s="52"/>
      <c r="DF227" s="126"/>
      <c r="DG227" s="126"/>
      <c r="DH227" s="126"/>
      <c r="DI227" s="126"/>
      <c r="DJ227" s="126"/>
      <c r="DK227" s="126"/>
      <c r="DL227" s="126"/>
      <c r="DM227" s="126"/>
      <c r="DN227" s="126"/>
      <c r="DO227" s="126"/>
      <c r="DP227" s="126"/>
      <c r="DQ227" s="126"/>
      <c r="DR227" s="126"/>
      <c r="DS227" s="126"/>
      <c r="DT227" s="126"/>
      <c r="DU227" s="126"/>
      <c r="DV227" s="32"/>
      <c r="DW227" s="115"/>
      <c r="DY227" s="109"/>
      <c r="DZ227" s="58"/>
      <c r="EA227" s="121">
        <f>EA211^3+EA212^3+EA213^3+EA214^3+EA215^3+EA216^3+EA217^3+EA218^3+EB211^3+EB212^3+EB213^3+EB214^3+EB215^3+EB216^3+EB217^3+EB218^3</f>
        <v>0</v>
      </c>
      <c r="EB227" s="122">
        <f>EA226^3+EA225^3+EA224^3+EA223^3+EA222^3+EA221^3+EA220^3+EA219^3+EB226^3+EB225^3+EB224^3+EB223^3+EB222^3+EB221^3+EB220^3+EB219^3</f>
        <v>0</v>
      </c>
      <c r="EC227" s="122">
        <f>EC211^3+EC212^3+EC213^3+EC214^3+EC215^3+EC216^3+EC217^3+EC218^3+ED211^3+ED212^3+ED213^3+ED214^3+ED215^3+ED216^3+ED217^3+ED218^3</f>
        <v>0</v>
      </c>
      <c r="ED227" s="122">
        <f>EC226^3+EC225^3+EC224^3+EC223^3+EC222^3+EC221^3+EC220^3+EC219^3+ED226^3+ED225^3+ED224^3+ED223^3+ED222^3+ED221^3+ED220^3+ED219^3</f>
        <v>0</v>
      </c>
      <c r="EE227" s="122">
        <f>EE211^3+EE212^3+EE213^3+EE214^3+EE215^3+EE216^3+EE217^3+EE218^3+EF211^3+EF212^3+EF213^3+EF214^3+EF215^3+EF216^3+EF217^3+EF218^3</f>
        <v>0</v>
      </c>
      <c r="EF227" s="122">
        <f>EE226^3+EE225^3+EE224^3+EE223^3+EE222^3+EE221^3+EE220^3+EE219^3+EF226^3+EF225^3+EF224^3+EF223^3+EF222^3+EF221^3+EF220^3+EF219^3</f>
        <v>0</v>
      </c>
      <c r="EG227" s="122">
        <f>EG211^3+EG212^3+EG213^3+EG214^3+EG215^3+EG216^3+EG217^3+EG218^3+EH211^3+EH212^3+EH213^3+EH214^3+EH215^3+EH216^3+EH217^3+EH218^3</f>
        <v>0</v>
      </c>
      <c r="EH227" s="122">
        <f>EG226^3+EG225^3+EG224^3+EG223^3+EG222^3+EG221^3+EG220^3+EG219^3+EH226^3+EH225^3+EH224^3+EH223^3+EH222^3+EH221^3+EH220^3+EH219^3</f>
        <v>0</v>
      </c>
      <c r="EI227" s="122">
        <f>EI211^3+EI212^3+EI213^3+EI214^3+EI215^3+EI216^3+EI217^3+EI218^3+EJ211^3+EJ212^3+EJ213^3+EJ214^3+EJ215^3+EJ216^3+EJ217^3+EJ218^3</f>
        <v>0</v>
      </c>
      <c r="EJ227" s="122">
        <f>EI226^3+EI225^3+EI224^3+EI223^3+EI222^3+EI221^3+EI220^3+EI219^3+EJ226^3+EJ225^3+EJ224^3+EJ223^3+EJ222^3+EJ221^3+EJ220^3+EJ219^3</f>
        <v>0</v>
      </c>
      <c r="EK227" s="122">
        <f>EK211^3+EK212^3+EK213^3+EK214^3+EK215^3+EK216^3+EK217^3+EK218^3+EL211^3+EL212^3+EL213^3+EL214^3+EL215^3+EL216^3+EL217^3+EL218^3</f>
        <v>0</v>
      </c>
      <c r="EL227" s="122">
        <f>EK226^3+EK225^3+EK224^3+EK223^3+EK222^3+EK221^3+EK220^3+EK219^3+EL226^3+EL225^3+EL224^3+EL223^3+EL222^3+EL221^3+EL220^3+EL219^3</f>
        <v>0</v>
      </c>
      <c r="EM227" s="122">
        <f>EM211^3+EM212^3+EM213^3+EM214^3+EM215^3+EM216^3+EM217^3+EM218^3+EN211^3+EN212^3+EN213^3+EN214^3+EN215^3+EN216^3+EN217^3+EN218^3</f>
        <v>0</v>
      </c>
      <c r="EN227" s="122">
        <f>EM226^3+EM225^3+EM224^3+EM223^3+EM222^3+EM221^3+EM220^3+EM219^3+EN226^3+EN225^3+EN224^3+EN223^3+EN222^3+EN221^3+EN220^3+EN219^3</f>
        <v>0</v>
      </c>
      <c r="EO227" s="122">
        <f>EO211^3+EO212^3+EO213^3+EO214^3+EO215^3+EO216^3+EO217^3+EO218^3+EP211^3+EP212^3+EP213^3+EP214^3+EP215^3+EP216^3+EP217^3+EP218^3</f>
        <v>0</v>
      </c>
      <c r="EP227" s="123">
        <f>EO226^3+EO225^3+EO224^3+EO223^3+EO222^3+EO221^3+EO220^3+EO219^3+EP226^3+EP225^3+EP224^3+EP223^3+EP222^3+EP221^3+EP220^3+EP219^3</f>
        <v>0</v>
      </c>
      <c r="EQ227" s="124">
        <f>SUMSQ(EA211,EB212,EC213,ED214,EE215,EF216,EG217,EH218,EI219,EJ220,EK221,EL222,EM223,EN224,EO225,EP226)</f>
        <v>0</v>
      </c>
      <c r="ER227" s="125">
        <f>SUMSQ(EA219,EB220,EC221,ED222,EE223,EF224,EG225,EH226,EI211,EJ212,EK213,EL214,EM215,EN216,EO217,EP218)</f>
        <v>0</v>
      </c>
      <c r="ES227" s="52"/>
      <c r="ET227" s="126"/>
      <c r="EU227" s="126"/>
      <c r="EV227" s="126"/>
      <c r="EW227" s="126"/>
      <c r="EX227" s="126"/>
      <c r="EY227" s="126"/>
      <c r="EZ227" s="126"/>
      <c r="FA227" s="126"/>
      <c r="FB227" s="126"/>
      <c r="FC227" s="126"/>
      <c r="FD227" s="126"/>
      <c r="FE227" s="126"/>
      <c r="FF227" s="126"/>
      <c r="FG227" s="126"/>
      <c r="FH227" s="126"/>
      <c r="FI227" s="126"/>
      <c r="FJ227" s="32"/>
      <c r="FK227" s="115"/>
    </row>
    <row r="228" spans="1:167" ht="13.5" thickBot="1" x14ac:dyDescent="0.25">
      <c r="A228" s="32"/>
      <c r="B228" s="32"/>
      <c r="C228" s="32"/>
      <c r="D228" s="106" t="s">
        <v>130</v>
      </c>
      <c r="E228" s="107" t="s">
        <v>207</v>
      </c>
      <c r="F228" s="108">
        <f>B4+(214*B6)</f>
        <v>215</v>
      </c>
      <c r="G228" s="104"/>
      <c r="H228" s="43"/>
      <c r="I228" s="109"/>
      <c r="J228" s="58"/>
      <c r="K228" s="127">
        <f>K211^3+L211^3+M211^3+N211^3+K212^3+L212^3+M212^3+N212^3+K213^3+L213^3+M213^3+N213^3+K214^3+L214^3+M214^3+N214^3</f>
        <v>0</v>
      </c>
      <c r="L228" s="128">
        <f>K215^3+L215^3+M215^3+N215^3+K216^3+L216^3+M216^3+N216^3+K217^3+L217^3+M217^3+N217^3+K218^3+L218^3+M218^3+N218^3</f>
        <v>0</v>
      </c>
      <c r="M228" s="128">
        <f>K219^3+L219^3+M219^3+N219^3+K220^3+L220^3+M220^3+N220^3+K221^3+L221^3+M221^3+N221^3+K222^3+L222^3+M222^3+N222^3</f>
        <v>0</v>
      </c>
      <c r="N228" s="128">
        <f>K223^3+L223^3+M223^3+N223^3+K224^3+L224^3+M224^3+N224^3+K225^3+L225^3+M225^3+N225^3+K226^3+L226^3+M226^3+N226^3</f>
        <v>0</v>
      </c>
      <c r="O228" s="128">
        <f>O211^3+P211^3+Q211^3+R211^3+O212^3+P212^3+Q212^3+R212^3+O213^3+P213^3+Q213^3+R213^3+O214^3+P214^3+Q214^3+R214^3</f>
        <v>0</v>
      </c>
      <c r="P228" s="128">
        <f>O215^3+P215^3+Q215^3+R215^3+O216^3+P216^3+Q216^3+R216^3+O217^3+P217^3+Q217^3+R217^3+O218^3+P218^3+Q218^3+R218^3</f>
        <v>0</v>
      </c>
      <c r="Q228" s="128">
        <f>O219^3+P219^3+Q219^3+R219^3+O220^3+P220^3+Q220^3+R220^3+O221^3+P221^3+Q221^3+R221^3+O222^3+P222^3+Q222^3+R222^3</f>
        <v>0</v>
      </c>
      <c r="R228" s="128">
        <f>O223^3+P223^3+Q223^3+R223^3+O224^3+P224^3+Q224^3+R224^3+O225^3+P225^3+Q225^3+R225^3+O226^3+P226^3+Q226^3+R226^3</f>
        <v>0</v>
      </c>
      <c r="S228" s="128">
        <f>S211^3+T211^3+U211^3+V211^3+S212^3+T212^3+U212^3+V212^3+S213^3+T213^3+U213^3+V213^3+S214^3+T214^3+U214^3+V214^3</f>
        <v>0</v>
      </c>
      <c r="T228" s="128">
        <f>S215^3+T215^3+U215^3+V215^3+S216^3+T216^3+U216^3+V216^3+S217^3+T217^3+U217^3+V217^3+S218^3+T218^3+U218^3+V218^3</f>
        <v>0</v>
      </c>
      <c r="U228" s="128">
        <f>S219^3+T219^3+U219^3+V219^3+S220^3+T220^3+U220^3+V220^3+S221^3+T221^3+U221^3+V221^3+S222^3+T222^3+U222^3+V222^3</f>
        <v>0</v>
      </c>
      <c r="V228" s="128">
        <f>S223^3+T223^3+U223^3+V223^3+S224^3+T224^3+U224^3+V224^3+S225^3+T225^3+U225^3+V225^3+S226^3+T226^3+U226^3+V226^3</f>
        <v>0</v>
      </c>
      <c r="W228" s="128">
        <f>W211^3+X211^3+Y211^3+Z211^3+W212^3+X212^3+Y212^3+Z212^3+W213^3+X213^3+Y213^3+Z213^3+W214^3+X214^3+Y214^3+Z214^3</f>
        <v>0</v>
      </c>
      <c r="X228" s="128">
        <f>W215^3+X215^3+Y215^3+Z215^3+W216^3+X216^3+Y216^3+Z216^3+W217^3+X217^3+Y217^3+Z217^3+W218^3+X218^3+Y218^3+Z218^3</f>
        <v>0</v>
      </c>
      <c r="Y228" s="128">
        <f>W219^3+X219^3+Y219^3+Z219^3+W220^3+X220^3+Y220^3+Z220^3+W221^3+X221^3+Y221^3+Z221^3+W222^3+X222^3+Y222^3+Z222^3</f>
        <v>0</v>
      </c>
      <c r="Z228" s="128">
        <f>W223^3+X223^3+Y223^3+Z223^3+W224^3+X224^3+Y224^3+Z224^3+W225^3+X225^3+Y225^3+Z225^3+W226^3+X226^3+Y226^3+Z226^3</f>
        <v>0</v>
      </c>
      <c r="AA228" s="129">
        <f>SUMSQ(K226,L225,M224,N223,O222,P221,Q220,R219,S218,T217,U216,V215,W214,X213,Y212,BN210,Z211)</f>
        <v>0</v>
      </c>
      <c r="AB228" s="130">
        <f>SUMSQ(K218,L217,M216,N215,O214,P213,Q212,R211,S226,T225,U224,V223,W222,X221,Y220,Z219)</f>
        <v>0</v>
      </c>
      <c r="AC228" s="32"/>
      <c r="AD228" s="131"/>
      <c r="AE228" s="131"/>
      <c r="AF228" s="131"/>
      <c r="AG228" s="131"/>
      <c r="AH228" s="131"/>
      <c r="AI228" s="131"/>
      <c r="AJ228" s="131"/>
      <c r="AK228" s="131"/>
      <c r="AL228" s="131"/>
      <c r="AM228" s="131"/>
      <c r="AN228" s="131"/>
      <c r="AO228" s="131"/>
      <c r="AP228" s="131"/>
      <c r="AQ228" s="131"/>
      <c r="AR228" s="131"/>
      <c r="AS228" s="131"/>
      <c r="AT228" s="32"/>
      <c r="AU228" s="115"/>
      <c r="AW228" s="109"/>
      <c r="AX228" s="58"/>
      <c r="AY228" s="127">
        <f>AY211^3+AZ211^3+BA211^3+BB211^3+AY212^3+AZ212^3+BA212^3+BB212^3+AY213^3+AZ213^3+BA213^3+BB213^3+AY214^3+AZ214^3+BA214^3+BB214^3</f>
        <v>0</v>
      </c>
      <c r="AZ228" s="128">
        <f>AY215^3+AZ215^3+BA215^3+BB215^3+AY216^3+AZ216^3+BA216^3+BB216^3+AY217^3+AZ217^3+BA217^3+BB217^3+AY218^3+AZ218^3+BA218^3+BB218^3</f>
        <v>0</v>
      </c>
      <c r="BA228" s="128">
        <f>AY219^3+AZ219^3+BA219^3+BB219^3+AY220^3+AZ220^3+BA220^3+BB220^3+AY221^3+AZ221^3+BA221^3+BB221^3+AY222^3+AZ222^3+BA222^3+BB222^3</f>
        <v>0</v>
      </c>
      <c r="BB228" s="128">
        <f>AY223^3+AZ223^3+BA223^3+BB223^3+AY224^3+AZ224^3+BA224^3+BB224^3+AY225^3+AZ225^3+BA225^3+BB225^3+AY226^3+AZ226^3+BA226^3+BB226^3</f>
        <v>0</v>
      </c>
      <c r="BC228" s="128">
        <f>BC211^3+BD211^3+BE211^3+BF211^3+BC212^3+BD212^3+BE212^3+BF212^3+BC213^3+BD213^3+BE213^3+BF213^3+BC214^3+BD214^3+BE214^3+BF214^3</f>
        <v>0</v>
      </c>
      <c r="BD228" s="128">
        <f>BC215^3+BD215^3+BE215^3+BF215^3+BC216^3+BD216^3+BE216^3+BF216^3+BC217^3+BD217^3+BE217^3+BF217^3+BC218^3+BD218^3+BE218^3+BF218^3</f>
        <v>0</v>
      </c>
      <c r="BE228" s="128">
        <f>BC219^3+BD219^3+BE219^3+BF219^3+BC220^3+BD220^3+BE220^3+BF220^3+BC221^3+BD221^3+BE221^3+BF221^3+BC222^3+BD222^3+BE222^3+BF222^3</f>
        <v>0</v>
      </c>
      <c r="BF228" s="128">
        <f>BC223^3+BD223^3+BE223^3+BF223^3+BC224^3+BD224^3+BE224^3+BF224^3+BC225^3+BD225^3+BE225^3+BF225^3+BC226^3+BD226^3+BE226^3+BF226^3</f>
        <v>0</v>
      </c>
      <c r="BG228" s="128">
        <f>BG211^3+BH211^3+BI211^3+BJ211^3+BG212^3+BH212^3+BI212^3+BJ212^3+BG213^3+BH213^3+BI213^3+BJ213^3+BG214^3+BH214^3+BI214^3+BJ214^3</f>
        <v>0</v>
      </c>
      <c r="BH228" s="128">
        <f>BG215^3+BH215^3+BI215^3+BJ215^3+BG216^3+BH216^3+BI216^3+BJ216^3+BG217^3+BH217^3+BI217^3+BJ217^3+BG218^3+BH218^3+BI218^3+BJ218^3</f>
        <v>0</v>
      </c>
      <c r="BI228" s="128">
        <f>BG219^3+BH219^3+BI219^3+BJ219^3+BG220^3+BH220^3+BI220^3+BJ220^3+BG221^3+BH221^3+BI221^3+BJ221^3+BG222^3+BH222^3+BI222^3+BJ222^3</f>
        <v>0</v>
      </c>
      <c r="BJ228" s="128">
        <f>BG223^3+BH223^3+BI223^3+BJ223^3+BG224^3+BH224^3+BI224^3+BJ224^3+BG225^3+BH225^3+BI225^3+BJ225^3+BG226^3+BH226^3+BI226^3+BJ226^3</f>
        <v>0</v>
      </c>
      <c r="BK228" s="128">
        <f>BK211^3+BL211^3+BM211^3+BN211^3+BK212^3+BL212^3+BM212^3+BN212^3+BK213^3+BL213^3+BM213^3+BN213^3+BK214^3+BL214^3+BM214^3+BN214^3</f>
        <v>0</v>
      </c>
      <c r="BL228" s="128">
        <f>BK215^3+BL215^3+BM215^3+BN215^3+BK216^3+BL216^3+BM216^3+BN216^3+BK217^3+BL217^3+BM217^3+BN217^3+BK218^3+BL218^3+BM218^3+BN218^3</f>
        <v>0</v>
      </c>
      <c r="BM228" s="128">
        <f>BK219^3+BL219^3+BM219^3+BN219^3+BK220^3+BL220^3+BM220^3+BN220^3+BK221^3+BL221^3+BM221^3+BN221^3+BK222^3+BL222^3+BM222^3+BN222^3</f>
        <v>0</v>
      </c>
      <c r="BN228" s="128">
        <f>BK223^3+BL223^3+BM223^3+BN223^3+BK224^3+BL224^3+BM224^3+BN224^3+BK225^3+BL225^3+BM225^3+BN225^3+BK226^3+BL226^3+BM226^3+BN226^3</f>
        <v>0</v>
      </c>
      <c r="BO228" s="129">
        <f>SUMSQ(AY226,AZ225,BA224,BB223,BC222,BD221,BE220,BF219,BG218,BH217,BI216,BJ215,BK214,BL213,BM212,DB210,BN211)</f>
        <v>0</v>
      </c>
      <c r="BP228" s="130">
        <f>SUMSQ(AY218,AZ217,BA216,BB215,BC214,BD213,BE212,BF211,BG226,BH225,BI224,BJ223,BK222,BL221,BM220,BN219)</f>
        <v>0</v>
      </c>
      <c r="BQ228" s="32"/>
      <c r="BR228" s="131"/>
      <c r="BS228" s="131"/>
      <c r="BT228" s="131"/>
      <c r="BU228" s="131"/>
      <c r="BV228" s="131"/>
      <c r="BW228" s="131"/>
      <c r="BX228" s="131"/>
      <c r="BY228" s="131"/>
      <c r="BZ228" s="131"/>
      <c r="CA228" s="131"/>
      <c r="CB228" s="131"/>
      <c r="CC228" s="131"/>
      <c r="CD228" s="131"/>
      <c r="CE228" s="131"/>
      <c r="CF228" s="131"/>
      <c r="CG228" s="131"/>
      <c r="CH228" s="32"/>
      <c r="CI228" s="115"/>
      <c r="CJ228" s="144"/>
      <c r="CK228" s="109"/>
      <c r="CL228" s="58"/>
      <c r="CM228" s="127">
        <f>CM211^3+CN211^3+CO211^3+CP211^3+CM212^3+CN212^3+CO212^3+CP212^3+CM213^3+CN213^3+CO213^3+CP213^3+CM214^3+CN214^3+CO214^3+CP214^3</f>
        <v>0</v>
      </c>
      <c r="CN228" s="128">
        <f>CM215^3+CN215^3+CO215^3+CP215^3+CM216^3+CN216^3+CO216^3+CP216^3+CM217^3+CN217^3+CO217^3+CP217^3+CM218^3+CN218^3+CO218^3+CP218^3</f>
        <v>0</v>
      </c>
      <c r="CO228" s="128">
        <f>CM219^3+CN219^3+CO219^3+CP219^3+CM220^3+CN220^3+CO220^3+CP220^3+CM221^3+CN221^3+CO221^3+CP221^3+CM222^3+CN222^3+CO222^3+CP222^3</f>
        <v>0</v>
      </c>
      <c r="CP228" s="128">
        <f>CM223^3+CN223^3+CO223^3+CP223^3+CM224^3+CN224^3+CO224^3+CP224^3+CM225^3+CN225^3+CO225^3+CP225^3+CM226^3+CN226^3+CO226^3+CP226^3</f>
        <v>0</v>
      </c>
      <c r="CQ228" s="128">
        <f>CQ211^3+CR211^3+CS211^3+CT211^3+CQ212^3+CR212^3+CS212^3+CT212^3+CQ213^3+CR213^3+CS213^3+CT213^3+CQ214^3+CR214^3+CS214^3+CT214^3</f>
        <v>0</v>
      </c>
      <c r="CR228" s="128">
        <f>CQ215^3+CR215^3+CS215^3+CT215^3+CQ216^3+CR216^3+CS216^3+CT216^3+CQ217^3+CR217^3+CS217^3+CT217^3+CQ218^3+CR218^3+CS218^3+CT218^3</f>
        <v>0</v>
      </c>
      <c r="CS228" s="128">
        <f>CQ219^3+CR219^3+CS219^3+CT219^3+CQ220^3+CR220^3+CS220^3+CT220^3+CQ221^3+CR221^3+CS221^3+CT221^3+CQ222^3+CR222^3+CS222^3+CT222^3</f>
        <v>0</v>
      </c>
      <c r="CT228" s="128">
        <f>CQ223^3+CR223^3+CS223^3+CT223^3+CQ224^3+CR224^3+CS224^3+CT224^3+CQ225^3+CR225^3+CS225^3+CT225^3+CQ226^3+CR226^3+CS226^3+CT226^3</f>
        <v>0</v>
      </c>
      <c r="CU228" s="128">
        <f>CU211^3+CV211^3+CW211^3+CX211^3+CU212^3+CV212^3+CW212^3+CX212^3+CU213^3+CV213^3+CW213^3+CX213^3+CU214^3+CV214^3+CW214^3+CX214^3</f>
        <v>0</v>
      </c>
      <c r="CV228" s="128">
        <f>CU215^3+CV215^3+CW215^3+CX215^3+CU216^3+CV216^3+CW216^3+CX216^3+CU217^3+CV217^3+CW217^3+CX217^3+CU218^3+CV218^3+CW218^3+CX218^3</f>
        <v>0</v>
      </c>
      <c r="CW228" s="128">
        <f>CU219^3+CV219^3+CW219^3+CX219^3+CU220^3+CV220^3+CW220^3+CX220^3+CU221^3+CV221^3+CW221^3+CX221^3+CU222^3+CV222^3+CW222^3+CX222^3</f>
        <v>0</v>
      </c>
      <c r="CX228" s="128">
        <f>CU223^3+CV223^3+CW223^3+CX223^3+CU224^3+CV224^3+CW224^3+CX224^3+CU225^3+CV225^3+CW225^3+CX225^3+CU226^3+CV226^3+CW226^3+CX226^3</f>
        <v>0</v>
      </c>
      <c r="CY228" s="128">
        <f>CY211^3+CZ211^3+DA211^3+DB211^3+CY212^3+CZ212^3+DA212^3+DB212^3+CY213^3+CZ213^3+DA213^3+DB213^3+CY214^3+CZ214^3+DA214^3+DB214^3</f>
        <v>0</v>
      </c>
      <c r="CZ228" s="128">
        <f>CY215^3+CZ215^3+DA215^3+DB215^3+CY216^3+CZ216^3+DA216^3+DB216^3+CY217^3+CZ217^3+DA217^3+DB217^3+CY218^3+CZ218^3+DA218^3+DB218^3</f>
        <v>0</v>
      </c>
      <c r="DA228" s="128">
        <f>CY219^3+CZ219^3+DA219^3+DB219^3+CY220^3+CZ220^3+DA220^3+DB220^3+CY221^3+CZ221^3+DA221^3+DB221^3+CY222^3+CZ222^3+DA222^3+DB222^3</f>
        <v>0</v>
      </c>
      <c r="DB228" s="128">
        <f>CY223^3+CZ223^3+DA223^3+DB223^3+CY224^3+CZ224^3+DA224^3+DB224^3+CY225^3+CZ225^3+DA225^3+DB225^3+CY226^3+CZ226^3+DA226^3+DB226^3</f>
        <v>0</v>
      </c>
      <c r="DC228" s="129">
        <f>SUMSQ(CM226,CN225,CO224,CP223,CQ222,CR221,CS220,CT219,CU218,CV217,CW216,CX215,CY214,CZ213,DA212,EP210,DB211)</f>
        <v>0</v>
      </c>
      <c r="DD228" s="130">
        <f>SUMSQ(CM218,CN217,CO216,CP215,CQ214,CR213,CS212,CT211,CU226,CV225,CW224,CX223,CY222,CZ221,DA220,DB219)</f>
        <v>0</v>
      </c>
      <c r="DE228" s="32"/>
      <c r="DF228" s="131"/>
      <c r="DG228" s="131"/>
      <c r="DH228" s="131"/>
      <c r="DI228" s="131"/>
      <c r="DJ228" s="131"/>
      <c r="DK228" s="131"/>
      <c r="DL228" s="131"/>
      <c r="DM228" s="131"/>
      <c r="DN228" s="131"/>
      <c r="DO228" s="131"/>
      <c r="DP228" s="131"/>
      <c r="DQ228" s="131"/>
      <c r="DR228" s="131"/>
      <c r="DS228" s="131"/>
      <c r="DT228" s="131"/>
      <c r="DU228" s="131"/>
      <c r="DV228" s="32"/>
      <c r="DW228" s="115"/>
      <c r="DY228" s="109"/>
      <c r="DZ228" s="58"/>
      <c r="EA228" s="127">
        <f>EA211^3+EB211^3+EC211^3+ED211^3+EA212^3+EB212^3+EC212^3+ED212^3+EA213^3+EB213^3+EC213^3+ED213^3+EA214^3+EB214^3+EC214^3+ED214^3</f>
        <v>0</v>
      </c>
      <c r="EB228" s="128">
        <f>EA215^3+EB215^3+EC215^3+ED215^3+EA216^3+EB216^3+EC216^3+ED216^3+EA217^3+EB217^3+EC217^3+ED217^3+EA218^3+EB218^3+EC218^3+ED218^3</f>
        <v>0</v>
      </c>
      <c r="EC228" s="128">
        <f>EA219^3+EB219^3+EC219^3+ED219^3+EA220^3+EB220^3+EC220^3+ED220^3+EA221^3+EB221^3+EC221^3+ED221^3+EA222^3+EB222^3+EC222^3+ED222^3</f>
        <v>0</v>
      </c>
      <c r="ED228" s="128">
        <f>EA223^3+EB223^3+EC223^3+ED223^3+EA224^3+EB224^3+EC224^3+ED224^3+EA225^3+EB225^3+EC225^3+ED225^3+EA226^3+EB226^3+EC226^3+ED226^3</f>
        <v>0</v>
      </c>
      <c r="EE228" s="128">
        <f>EE211^3+EF211^3+EG211^3+EH211^3+EE212^3+EF212^3+EG212^3+EH212^3+EE213^3+EF213^3+EG213^3+EH213^3+EE214^3+EF214^3+EG214^3+EH214^3</f>
        <v>0</v>
      </c>
      <c r="EF228" s="128">
        <f>EE215^3+EF215^3+EG215^3+EH215^3+EE216^3+EF216^3+EG216^3+EH216^3+EE217^3+EF217^3+EG217^3+EH217^3+EE218^3+EF218^3+EG218^3+EH218^3</f>
        <v>0</v>
      </c>
      <c r="EG228" s="128">
        <f>EE219^3+EF219^3+EG219^3+EH219^3+EE220^3+EF220^3+EG220^3+EH220^3+EE221^3+EF221^3+EG221^3+EH221^3+EE222^3+EF222^3+EG222^3+EH222^3</f>
        <v>0</v>
      </c>
      <c r="EH228" s="128">
        <f>EE223^3+EF223^3+EG223^3+EH223^3+EE224^3+EF224^3+EG224^3+EH224^3+EE225^3+EF225^3+EG225^3+EH225^3+EE226^3+EF226^3+EG226^3+EH226^3</f>
        <v>0</v>
      </c>
      <c r="EI228" s="128">
        <f>EI211^3+EJ211^3+EK211^3+EL211^3+EI212^3+EJ212^3+EK212^3+EL212^3+EI213^3+EJ213^3+EK213^3+EL213^3+EI214^3+EJ214^3+EK214^3+EL214^3</f>
        <v>0</v>
      </c>
      <c r="EJ228" s="128">
        <f>EI215^3+EJ215^3+EK215^3+EL215^3+EI216^3+EJ216^3+EK216^3+EL216^3+EI217^3+EJ217^3+EK217^3+EL217^3+EI218^3+EJ218^3+EK218^3+EL218^3</f>
        <v>0</v>
      </c>
      <c r="EK228" s="128">
        <f>EI219^3+EJ219^3+EK219^3+EL219^3+EI220^3+EJ220^3+EK220^3+EL220^3+EI221^3+EJ221^3+EK221^3+EL221^3+EI222^3+EJ222^3+EK222^3+EL222^3</f>
        <v>0</v>
      </c>
      <c r="EL228" s="128">
        <f>EI223^3+EJ223^3+EK223^3+EL223^3+EI224^3+EJ224^3+EK224^3+EL224^3+EI225^3+EJ225^3+EK225^3+EL225^3+EI226^3+EJ226^3+EK226^3+EL226^3</f>
        <v>0</v>
      </c>
      <c r="EM228" s="128">
        <f>EM211^3+EN211^3+EO211^3+EP211^3+EM212^3+EN212^3+EO212^3+EP212^3+EM213^3+EN213^3+EO213^3+EP213^3+EM214^3+EN214^3+EO214^3+EP214^3</f>
        <v>0</v>
      </c>
      <c r="EN228" s="128">
        <f>EM215^3+EN215^3+EO215^3+EP215^3+EM216^3+EN216^3+EO216^3+EP216^3+EM217^3+EN217^3+EO217^3+EP217^3+EM218^3+EN218^3+EO218^3+EP218^3</f>
        <v>0</v>
      </c>
      <c r="EO228" s="128">
        <f>EM219^3+EN219^3+EO219^3+EP219^3+EM220^3+EN220^3+EO220^3+EP220^3+EM221^3+EN221^3+EO221^3+EP221^3+EM222^3+EN222^3+EO222^3+EP222^3</f>
        <v>0</v>
      </c>
      <c r="EP228" s="128">
        <f>EM223^3+EN223^3+EO223^3+EP223^3+EM224^3+EN224^3+EO224^3+EP224^3+EM225^3+EN225^3+EO225^3+EP225^3+EM226^3+EN226^3+EO226^3+EP226^3</f>
        <v>0</v>
      </c>
      <c r="EQ228" s="129">
        <f>SUMSQ(EA226,EB225,EC224,ED223,EE222,EF221,EG220,EH219,EI218,EJ217,EK216,EL215,EM214,EN213,EO212,GD210,EP211)</f>
        <v>0</v>
      </c>
      <c r="ER228" s="130">
        <f>SUMSQ(EA218,EB217,EC216,ED215,EE214,EF213,EG212,EH211,EI226,EJ225,EK224,EL223,EM222,EN221,EO220,EP219)</f>
        <v>0</v>
      </c>
      <c r="ES228" s="32"/>
      <c r="ET228" s="131"/>
      <c r="EU228" s="131"/>
      <c r="EV228" s="131"/>
      <c r="EW228" s="131"/>
      <c r="EX228" s="131"/>
      <c r="EY228" s="131"/>
      <c r="EZ228" s="131"/>
      <c r="FA228" s="131"/>
      <c r="FB228" s="131"/>
      <c r="FC228" s="131"/>
      <c r="FD228" s="131"/>
      <c r="FE228" s="131"/>
      <c r="FF228" s="131"/>
      <c r="FG228" s="131"/>
      <c r="FH228" s="131"/>
      <c r="FI228" s="131"/>
      <c r="FJ228" s="32"/>
      <c r="FK228" s="115"/>
    </row>
    <row r="229" spans="1:167" ht="13.5" thickBot="1" x14ac:dyDescent="0.25">
      <c r="A229" s="32"/>
      <c r="B229" s="32"/>
      <c r="C229" s="32"/>
      <c r="D229" s="106" t="s">
        <v>265</v>
      </c>
      <c r="E229" s="107" t="s">
        <v>207</v>
      </c>
      <c r="F229" s="110">
        <f>B4+(215*B6)</f>
        <v>216</v>
      </c>
      <c r="G229" s="104"/>
      <c r="H229" s="43"/>
      <c r="I229" s="109"/>
      <c r="J229" s="58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137"/>
      <c r="AB229" s="137"/>
      <c r="AC229" s="32" t="s">
        <v>0</v>
      </c>
      <c r="AD229" s="135"/>
      <c r="AE229" s="135"/>
      <c r="AF229" s="135"/>
      <c r="AG229" s="135"/>
      <c r="AH229" s="135"/>
      <c r="AI229" s="135"/>
      <c r="AJ229" s="135"/>
      <c r="AK229" s="135"/>
      <c r="AL229" s="135"/>
      <c r="AM229" s="135"/>
      <c r="AN229" s="135"/>
      <c r="AO229" s="135"/>
      <c r="AP229" s="135"/>
      <c r="AQ229" s="135"/>
      <c r="AR229" s="135"/>
      <c r="AS229" s="135"/>
      <c r="AT229" s="32"/>
      <c r="AU229" s="115"/>
      <c r="AW229" s="109"/>
      <c r="AX229" s="58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  <c r="BN229" s="46"/>
      <c r="BO229" s="137"/>
      <c r="BP229" s="137"/>
      <c r="BQ229" s="32" t="s">
        <v>0</v>
      </c>
      <c r="BR229" s="135"/>
      <c r="BS229" s="135"/>
      <c r="BT229" s="135"/>
      <c r="BU229" s="135"/>
      <c r="BV229" s="135"/>
      <c r="BW229" s="135"/>
      <c r="BX229" s="135"/>
      <c r="BY229" s="135"/>
      <c r="BZ229" s="135"/>
      <c r="CA229" s="135"/>
      <c r="CB229" s="135"/>
      <c r="CC229" s="135"/>
      <c r="CD229" s="135"/>
      <c r="CE229" s="135"/>
      <c r="CF229" s="135"/>
      <c r="CG229" s="135"/>
      <c r="CH229" s="32"/>
      <c r="CI229" s="115"/>
      <c r="CJ229" s="144"/>
      <c r="CK229" s="109"/>
      <c r="CL229" s="58"/>
      <c r="CM229" s="46"/>
      <c r="CN229" s="46"/>
      <c r="CO229" s="46"/>
      <c r="CP229" s="46"/>
      <c r="CQ229" s="46"/>
      <c r="CR229" s="46"/>
      <c r="CS229" s="46"/>
      <c r="CT229" s="46"/>
      <c r="CU229" s="46"/>
      <c r="CV229" s="46"/>
      <c r="CW229" s="46"/>
      <c r="CX229" s="46"/>
      <c r="CY229" s="46"/>
      <c r="CZ229" s="46"/>
      <c r="DA229" s="46"/>
      <c r="DB229" s="46"/>
      <c r="DC229" s="137"/>
      <c r="DD229" s="137"/>
      <c r="DE229" s="32" t="s">
        <v>0</v>
      </c>
      <c r="DF229" s="135"/>
      <c r="DG229" s="135"/>
      <c r="DH229" s="135"/>
      <c r="DI229" s="135"/>
      <c r="DJ229" s="135"/>
      <c r="DK229" s="135"/>
      <c r="DL229" s="135"/>
      <c r="DM229" s="135"/>
      <c r="DN229" s="135"/>
      <c r="DO229" s="135"/>
      <c r="DP229" s="135"/>
      <c r="DQ229" s="135"/>
      <c r="DR229" s="135"/>
      <c r="DS229" s="135"/>
      <c r="DT229" s="135"/>
      <c r="DU229" s="135"/>
      <c r="DV229" s="32"/>
      <c r="DW229" s="115"/>
      <c r="DY229" s="109"/>
      <c r="DZ229" s="58"/>
      <c r="EA229" s="46"/>
      <c r="EB229" s="46"/>
      <c r="EC229" s="46"/>
      <c r="ED229" s="46"/>
      <c r="EE229" s="46"/>
      <c r="EF229" s="46"/>
      <c r="EG229" s="46"/>
      <c r="EH229" s="46"/>
      <c r="EI229" s="46"/>
      <c r="EJ229" s="46"/>
      <c r="EK229" s="46"/>
      <c r="EL229" s="46"/>
      <c r="EM229" s="46"/>
      <c r="EN229" s="46"/>
      <c r="EO229" s="46"/>
      <c r="EP229" s="46"/>
      <c r="EQ229" s="137"/>
      <c r="ER229" s="137"/>
      <c r="ES229" s="32" t="s">
        <v>0</v>
      </c>
      <c r="ET229" s="135"/>
      <c r="EU229" s="135"/>
      <c r="EV229" s="135"/>
      <c r="EW229" s="135"/>
      <c r="EX229" s="135"/>
      <c r="EY229" s="135"/>
      <c r="EZ229" s="135"/>
      <c r="FA229" s="135"/>
      <c r="FB229" s="135"/>
      <c r="FC229" s="135"/>
      <c r="FD229" s="135"/>
      <c r="FE229" s="135"/>
      <c r="FF229" s="135"/>
      <c r="FG229" s="135"/>
      <c r="FH229" s="135"/>
      <c r="FI229" s="135"/>
      <c r="FJ229" s="32"/>
      <c r="FK229" s="115"/>
    </row>
    <row r="230" spans="1:167" ht="13.5" thickBot="1" x14ac:dyDescent="0.25">
      <c r="A230" s="32"/>
      <c r="B230" s="32"/>
      <c r="C230" s="32"/>
      <c r="D230" s="106" t="s">
        <v>200</v>
      </c>
      <c r="E230" s="107" t="s">
        <v>207</v>
      </c>
      <c r="F230" s="110">
        <f>B4+(216*B6)</f>
        <v>217</v>
      </c>
      <c r="G230" s="104"/>
      <c r="H230" s="43"/>
      <c r="I230" s="138"/>
      <c r="J230" s="143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54"/>
      <c r="Z230" s="154"/>
      <c r="AA230" s="154"/>
      <c r="AB230" s="154"/>
      <c r="AC230" s="154"/>
      <c r="AD230" s="155"/>
      <c r="AE230" s="155"/>
      <c r="AF230" s="155"/>
      <c r="AG230" s="155"/>
      <c r="AH230" s="155"/>
      <c r="AI230" s="155"/>
      <c r="AJ230" s="155"/>
      <c r="AK230" s="155"/>
      <c r="AL230" s="155"/>
      <c r="AM230" s="155"/>
      <c r="AN230" s="155"/>
      <c r="AO230" s="155"/>
      <c r="AP230" s="155"/>
      <c r="AQ230" s="155"/>
      <c r="AR230" s="155"/>
      <c r="AS230" s="155"/>
      <c r="AT230" s="154"/>
      <c r="AU230" s="141"/>
      <c r="AW230" s="138"/>
      <c r="AX230" s="143"/>
      <c r="AY230" s="154"/>
      <c r="AZ230" s="154"/>
      <c r="BA230" s="154"/>
      <c r="BB230" s="154"/>
      <c r="BC230" s="154"/>
      <c r="BD230" s="154"/>
      <c r="BE230" s="154"/>
      <c r="BF230" s="154"/>
      <c r="BG230" s="154"/>
      <c r="BH230" s="154"/>
      <c r="BI230" s="154"/>
      <c r="BJ230" s="154"/>
      <c r="BK230" s="154"/>
      <c r="BL230" s="154"/>
      <c r="BM230" s="154"/>
      <c r="BN230" s="154"/>
      <c r="BO230" s="154"/>
      <c r="BP230" s="154"/>
      <c r="BQ230" s="154"/>
      <c r="BR230" s="155"/>
      <c r="BS230" s="155"/>
      <c r="BT230" s="155"/>
      <c r="BU230" s="155"/>
      <c r="BV230" s="155"/>
      <c r="BW230" s="155"/>
      <c r="BX230" s="155"/>
      <c r="BY230" s="155"/>
      <c r="BZ230" s="155"/>
      <c r="CA230" s="155"/>
      <c r="CB230" s="155"/>
      <c r="CC230" s="155"/>
      <c r="CD230" s="155"/>
      <c r="CE230" s="155"/>
      <c r="CF230" s="155"/>
      <c r="CG230" s="155"/>
      <c r="CH230" s="154"/>
      <c r="CI230" s="141"/>
      <c r="CJ230" s="144"/>
      <c r="CK230" s="138"/>
      <c r="CL230" s="143"/>
      <c r="CM230" s="154"/>
      <c r="CN230" s="154"/>
      <c r="CO230" s="154"/>
      <c r="CP230" s="154"/>
      <c r="CQ230" s="154"/>
      <c r="CR230" s="154"/>
      <c r="CS230" s="154"/>
      <c r="CT230" s="154"/>
      <c r="CU230" s="154"/>
      <c r="CV230" s="154"/>
      <c r="CW230" s="154"/>
      <c r="CX230" s="154"/>
      <c r="CY230" s="154"/>
      <c r="CZ230" s="154"/>
      <c r="DA230" s="154"/>
      <c r="DB230" s="154"/>
      <c r="DC230" s="154"/>
      <c r="DD230" s="154"/>
      <c r="DE230" s="154"/>
      <c r="DF230" s="155"/>
      <c r="DG230" s="155"/>
      <c r="DH230" s="155"/>
      <c r="DI230" s="155"/>
      <c r="DJ230" s="155"/>
      <c r="DK230" s="155"/>
      <c r="DL230" s="155"/>
      <c r="DM230" s="155"/>
      <c r="DN230" s="155"/>
      <c r="DO230" s="155"/>
      <c r="DP230" s="155"/>
      <c r="DQ230" s="155"/>
      <c r="DR230" s="155"/>
      <c r="DS230" s="155"/>
      <c r="DT230" s="155"/>
      <c r="DU230" s="155"/>
      <c r="DV230" s="154"/>
      <c r="DW230" s="141"/>
      <c r="DY230" s="138"/>
      <c r="DZ230" s="143"/>
      <c r="EA230" s="154"/>
      <c r="EB230" s="154"/>
      <c r="EC230" s="154"/>
      <c r="ED230" s="154"/>
      <c r="EE230" s="154"/>
      <c r="EF230" s="154"/>
      <c r="EG230" s="154"/>
      <c r="EH230" s="154"/>
      <c r="EI230" s="154"/>
      <c r="EJ230" s="154"/>
      <c r="EK230" s="154"/>
      <c r="EL230" s="154"/>
      <c r="EM230" s="154"/>
      <c r="EN230" s="154"/>
      <c r="EO230" s="154"/>
      <c r="EP230" s="154"/>
      <c r="EQ230" s="154"/>
      <c r="ER230" s="154"/>
      <c r="ES230" s="154"/>
      <c r="ET230" s="155"/>
      <c r="EU230" s="155"/>
      <c r="EV230" s="155"/>
      <c r="EW230" s="155"/>
      <c r="EX230" s="155"/>
      <c r="EY230" s="155"/>
      <c r="EZ230" s="155"/>
      <c r="FA230" s="155"/>
      <c r="FB230" s="155"/>
      <c r="FC230" s="155"/>
      <c r="FD230" s="155"/>
      <c r="FE230" s="155"/>
      <c r="FF230" s="155"/>
      <c r="FG230" s="155"/>
      <c r="FH230" s="155"/>
      <c r="FI230" s="155"/>
      <c r="FJ230" s="154"/>
      <c r="FK230" s="141"/>
    </row>
    <row r="231" spans="1:167" ht="14.25" thickTop="1" thickBot="1" x14ac:dyDescent="0.25">
      <c r="A231" s="32"/>
      <c r="B231" s="32"/>
      <c r="C231" s="32"/>
      <c r="D231" s="106" t="s">
        <v>117</v>
      </c>
      <c r="E231" s="107" t="s">
        <v>207</v>
      </c>
      <c r="F231" s="108">
        <f>B4+(217*B6)</f>
        <v>218</v>
      </c>
      <c r="G231" s="104"/>
      <c r="H231" s="43"/>
      <c r="CJ231" s="144"/>
    </row>
    <row r="232" spans="1:167" ht="14.25" thickTop="1" thickBot="1" x14ac:dyDescent="0.25">
      <c r="A232" s="32"/>
      <c r="B232" s="32"/>
      <c r="C232" s="32"/>
      <c r="D232" s="106" t="s">
        <v>92</v>
      </c>
      <c r="E232" s="107" t="s">
        <v>207</v>
      </c>
      <c r="F232" s="108">
        <f>B4+(218*B6)</f>
        <v>219</v>
      </c>
      <c r="G232" s="104"/>
      <c r="H232" s="43"/>
      <c r="I232" s="38" t="s">
        <v>0</v>
      </c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40"/>
      <c r="AE232" s="40"/>
      <c r="AF232" s="40"/>
      <c r="AG232" s="40"/>
      <c r="AH232" s="40"/>
      <c r="AI232" s="40"/>
      <c r="AJ232" s="40"/>
      <c r="AK232" s="40"/>
      <c r="AL232" s="40"/>
      <c r="AM232" s="40"/>
      <c r="AN232" s="40"/>
      <c r="AO232" s="40"/>
      <c r="AP232" s="40"/>
      <c r="AQ232" s="40"/>
      <c r="AR232" s="40"/>
      <c r="AS232" s="40"/>
      <c r="AT232" s="39"/>
      <c r="AU232" s="41"/>
      <c r="AW232" s="38" t="s">
        <v>0</v>
      </c>
      <c r="AX232" s="39"/>
      <c r="AY232" s="39"/>
      <c r="AZ232" s="39"/>
      <c r="BA232" s="39"/>
      <c r="BB232" s="39"/>
      <c r="BC232" s="39"/>
      <c r="BD232" s="39"/>
      <c r="BE232" s="39"/>
      <c r="BF232" s="39"/>
      <c r="BG232" s="39"/>
      <c r="BH232" s="39"/>
      <c r="BI232" s="39"/>
      <c r="BJ232" s="39"/>
      <c r="BK232" s="39"/>
      <c r="BL232" s="39"/>
      <c r="BM232" s="39"/>
      <c r="BN232" s="39"/>
      <c r="BO232" s="39"/>
      <c r="BP232" s="39"/>
      <c r="BQ232" s="39"/>
      <c r="BR232" s="40"/>
      <c r="BS232" s="40"/>
      <c r="BT232" s="40"/>
      <c r="BU232" s="40"/>
      <c r="BV232" s="40"/>
      <c r="BW232" s="40"/>
      <c r="BX232" s="40"/>
      <c r="BY232" s="40"/>
      <c r="BZ232" s="40"/>
      <c r="CA232" s="40"/>
      <c r="CB232" s="40"/>
      <c r="CC232" s="40"/>
      <c r="CD232" s="40"/>
      <c r="CE232" s="40"/>
      <c r="CF232" s="40"/>
      <c r="CG232" s="40"/>
      <c r="CH232" s="39"/>
      <c r="CI232" s="41"/>
      <c r="CJ232" s="144"/>
      <c r="CK232" s="38" t="s">
        <v>0</v>
      </c>
      <c r="CL232" s="39"/>
      <c r="CM232" s="39"/>
      <c r="CN232" s="39"/>
      <c r="CO232" s="39"/>
      <c r="CP232" s="39"/>
      <c r="CQ232" s="39"/>
      <c r="CR232" s="39"/>
      <c r="CS232" s="39"/>
      <c r="CT232" s="39"/>
      <c r="CU232" s="39"/>
      <c r="CV232" s="39"/>
      <c r="CW232" s="39"/>
      <c r="CX232" s="39"/>
      <c r="CY232" s="39"/>
      <c r="CZ232" s="39"/>
      <c r="DA232" s="39"/>
      <c r="DB232" s="39"/>
      <c r="DC232" s="39"/>
      <c r="DD232" s="39"/>
      <c r="DE232" s="39"/>
      <c r="DF232" s="40"/>
      <c r="DG232" s="40"/>
      <c r="DH232" s="40"/>
      <c r="DI232" s="40"/>
      <c r="DJ232" s="40"/>
      <c r="DK232" s="40"/>
      <c r="DL232" s="40"/>
      <c r="DM232" s="40"/>
      <c r="DN232" s="40"/>
      <c r="DO232" s="40"/>
      <c r="DP232" s="40"/>
      <c r="DQ232" s="40"/>
      <c r="DR232" s="40"/>
      <c r="DS232" s="40"/>
      <c r="DT232" s="40"/>
      <c r="DU232" s="40"/>
      <c r="DV232" s="39"/>
      <c r="DW232" s="41"/>
      <c r="DY232" s="38" t="s">
        <v>0</v>
      </c>
      <c r="DZ232" s="39"/>
      <c r="EA232" s="39"/>
      <c r="EB232" s="39"/>
      <c r="EC232" s="39"/>
      <c r="ED232" s="39"/>
      <c r="EE232" s="39"/>
      <c r="EF232" s="39"/>
      <c r="EG232" s="39"/>
      <c r="EH232" s="39"/>
      <c r="EI232" s="39"/>
      <c r="EJ232" s="39"/>
      <c r="EK232" s="39"/>
      <c r="EL232" s="39"/>
      <c r="EM232" s="39"/>
      <c r="EN232" s="39"/>
      <c r="EO232" s="39"/>
      <c r="EP232" s="39"/>
      <c r="EQ232" s="39"/>
      <c r="ER232" s="39"/>
      <c r="ES232" s="39"/>
      <c r="ET232" s="40"/>
      <c r="EU232" s="40"/>
      <c r="EV232" s="40"/>
      <c r="EW232" s="40"/>
      <c r="EX232" s="40"/>
      <c r="EY232" s="40"/>
      <c r="EZ232" s="40"/>
      <c r="FA232" s="40"/>
      <c r="FB232" s="40"/>
      <c r="FC232" s="40"/>
      <c r="FD232" s="40"/>
      <c r="FE232" s="40"/>
      <c r="FF232" s="40"/>
      <c r="FG232" s="40"/>
      <c r="FH232" s="40"/>
      <c r="FI232" s="40"/>
      <c r="FJ232" s="39"/>
      <c r="FK232" s="41"/>
    </row>
    <row r="233" spans="1:167" ht="13.5" thickBot="1" x14ac:dyDescent="0.25">
      <c r="A233" s="32"/>
      <c r="B233" s="32"/>
      <c r="C233" s="32"/>
      <c r="D233" s="106" t="s">
        <v>164</v>
      </c>
      <c r="E233" s="107" t="s">
        <v>207</v>
      </c>
      <c r="F233" s="110">
        <f>B4+(219*B6)</f>
        <v>220</v>
      </c>
      <c r="G233" s="104"/>
      <c r="H233" s="43"/>
      <c r="I233" s="109"/>
      <c r="J233" s="45" t="s">
        <v>0</v>
      </c>
      <c r="K233" s="46" t="s">
        <v>0</v>
      </c>
      <c r="L233" s="46"/>
      <c r="M233" s="46"/>
      <c r="N233" s="46"/>
      <c r="O233" s="46"/>
      <c r="P233" s="46"/>
      <c r="Q233" s="46"/>
      <c r="R233" s="46"/>
      <c r="S233" s="47" t="s">
        <v>439</v>
      </c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8"/>
      <c r="AE233" s="48"/>
      <c r="AF233" s="48"/>
      <c r="AG233" s="48"/>
      <c r="AH233" s="48"/>
      <c r="AI233" s="48"/>
      <c r="AJ233" s="48"/>
      <c r="AK233" s="48"/>
      <c r="AL233" s="49" t="s">
        <v>284</v>
      </c>
      <c r="AM233" s="48"/>
      <c r="AN233" s="48"/>
      <c r="AO233" s="48"/>
      <c r="AP233" s="48"/>
      <c r="AQ233" s="48"/>
      <c r="AR233" s="48"/>
      <c r="AS233" s="48"/>
      <c r="AT233" s="50"/>
      <c r="AU233" s="51"/>
      <c r="AW233" s="109"/>
      <c r="AX233" s="45" t="s">
        <v>0</v>
      </c>
      <c r="AY233" s="46" t="s">
        <v>0</v>
      </c>
      <c r="AZ233" s="46"/>
      <c r="BA233" s="46"/>
      <c r="BB233" s="46"/>
      <c r="BC233" s="46"/>
      <c r="BD233" s="46"/>
      <c r="BE233" s="46"/>
      <c r="BF233" s="46"/>
      <c r="BG233" s="47" t="s">
        <v>454</v>
      </c>
      <c r="BH233" s="46"/>
      <c r="BI233" s="46"/>
      <c r="BJ233" s="46"/>
      <c r="BK233" s="46"/>
      <c r="BL233" s="46"/>
      <c r="BM233" s="46"/>
      <c r="BN233" s="46"/>
      <c r="BO233" s="46"/>
      <c r="BP233" s="46"/>
      <c r="BQ233" s="46"/>
      <c r="BR233" s="48"/>
      <c r="BS233" s="48"/>
      <c r="BT233" s="48"/>
      <c r="BU233" s="48"/>
      <c r="BV233" s="48"/>
      <c r="BW233" s="48"/>
      <c r="BX233" s="48"/>
      <c r="BY233" s="48"/>
      <c r="BZ233" s="49" t="s">
        <v>284</v>
      </c>
      <c r="CA233" s="48"/>
      <c r="CB233" s="48"/>
      <c r="CC233" s="48"/>
      <c r="CD233" s="48"/>
      <c r="CE233" s="48"/>
      <c r="CF233" s="48"/>
      <c r="CG233" s="48"/>
      <c r="CH233" s="50"/>
      <c r="CI233" s="51"/>
      <c r="CJ233" s="144"/>
      <c r="CK233" s="109"/>
      <c r="CL233" s="45" t="s">
        <v>0</v>
      </c>
      <c r="CM233" s="46" t="s">
        <v>0</v>
      </c>
      <c r="CN233" s="46"/>
      <c r="CO233" s="46"/>
      <c r="CP233" s="46"/>
      <c r="CQ233" s="46"/>
      <c r="CR233" s="46"/>
      <c r="CS233" s="46"/>
      <c r="CT233" s="46"/>
      <c r="CU233" s="47" t="s">
        <v>469</v>
      </c>
      <c r="CV233" s="46"/>
      <c r="CW233" s="46"/>
      <c r="CX233" s="46"/>
      <c r="CY233" s="46"/>
      <c r="CZ233" s="46"/>
      <c r="DA233" s="46"/>
      <c r="DB233" s="46"/>
      <c r="DC233" s="46"/>
      <c r="DD233" s="46"/>
      <c r="DE233" s="46"/>
      <c r="DF233" s="48"/>
      <c r="DG233" s="48"/>
      <c r="DH233" s="48"/>
      <c r="DI233" s="48"/>
      <c r="DJ233" s="48"/>
      <c r="DK233" s="48"/>
      <c r="DL233" s="48"/>
      <c r="DM233" s="48"/>
      <c r="DN233" s="49" t="s">
        <v>284</v>
      </c>
      <c r="DO233" s="48"/>
      <c r="DP233" s="48"/>
      <c r="DQ233" s="48"/>
      <c r="DR233" s="48"/>
      <c r="DS233" s="48"/>
      <c r="DT233" s="48"/>
      <c r="DU233" s="48"/>
      <c r="DV233" s="50"/>
      <c r="DW233" s="51"/>
      <c r="DY233" s="109"/>
      <c r="DZ233" s="45" t="s">
        <v>0</v>
      </c>
      <c r="EA233" s="46" t="s">
        <v>0</v>
      </c>
      <c r="EB233" s="46"/>
      <c r="EC233" s="46"/>
      <c r="ED233" s="46"/>
      <c r="EE233" s="46"/>
      <c r="EF233" s="46"/>
      <c r="EG233" s="46"/>
      <c r="EH233" s="46"/>
      <c r="EI233" s="47" t="s">
        <v>484</v>
      </c>
      <c r="EJ233" s="46"/>
      <c r="EK233" s="46"/>
      <c r="EL233" s="46"/>
      <c r="EM233" s="46"/>
      <c r="EN233" s="46"/>
      <c r="EO233" s="46"/>
      <c r="EP233" s="46"/>
      <c r="EQ233" s="46"/>
      <c r="ER233" s="46"/>
      <c r="ES233" s="46"/>
      <c r="ET233" s="48"/>
      <c r="EU233" s="48"/>
      <c r="EV233" s="48"/>
      <c r="EW233" s="48"/>
      <c r="EX233" s="48"/>
      <c r="EY233" s="48"/>
      <c r="EZ233" s="48"/>
      <c r="FA233" s="48"/>
      <c r="FB233" s="49" t="s">
        <v>284</v>
      </c>
      <c r="FC233" s="48"/>
      <c r="FD233" s="48"/>
      <c r="FE233" s="48"/>
      <c r="FF233" s="48"/>
      <c r="FG233" s="48"/>
      <c r="FH233" s="48"/>
      <c r="FI233" s="48"/>
      <c r="FJ233" s="50"/>
      <c r="FK233" s="51"/>
    </row>
    <row r="234" spans="1:167" x14ac:dyDescent="0.2">
      <c r="A234" s="32"/>
      <c r="B234" s="32"/>
      <c r="C234" s="32"/>
      <c r="D234" s="106" t="s">
        <v>252</v>
      </c>
      <c r="E234" s="107" t="s">
        <v>207</v>
      </c>
      <c r="F234" s="110">
        <f>B4+(220*B6)</f>
        <v>221</v>
      </c>
      <c r="G234" s="104"/>
      <c r="H234" s="43"/>
      <c r="I234" s="109"/>
      <c r="J234" s="58"/>
      <c r="K234" s="1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2"/>
      <c r="AA234" s="59">
        <f>K234^3+L234^3+M234^3+N234^3+O234^3+P234^3+Q234^3+R234^3+K235^3+L235^3+M235^3+N235^3+O235^3+P235^3+Q235^3+R235^3</f>
        <v>0</v>
      </c>
      <c r="AB234" s="60">
        <f>K234^3+L234^3+M234^3+N234^3+O234^3+P234^3+Q234^3+R234^3+S234^3+T234^3+U234^3+V234^3+W234^3+X234^3+Y234^3+Z234^3</f>
        <v>0</v>
      </c>
      <c r="AC234" s="61"/>
      <c r="AD234" s="68"/>
      <c r="AE234" s="69"/>
      <c r="AF234" s="69"/>
      <c r="AG234" s="69"/>
      <c r="AH234" s="70"/>
      <c r="AI234" s="70"/>
      <c r="AJ234" s="70"/>
      <c r="AK234" s="70"/>
      <c r="AL234" s="69"/>
      <c r="AM234" s="69"/>
      <c r="AN234" s="69"/>
      <c r="AO234" s="69"/>
      <c r="AP234" s="70"/>
      <c r="AQ234" s="70"/>
      <c r="AR234" s="70"/>
      <c r="AS234" s="71"/>
      <c r="AT234" s="66"/>
      <c r="AU234" s="51"/>
      <c r="AW234" s="109"/>
      <c r="AX234" s="58"/>
      <c r="AY234" s="1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2"/>
      <c r="BO234" s="59">
        <f>AY234^3+AZ234^3+BA234^3+BB234^3+BC234^3+BD234^3+BE234^3+BF234^3+AY235^3+AZ235^3+BA235^3+BB235^3+BC235^3+BD235^3+BE235^3+BF235^3</f>
        <v>0</v>
      </c>
      <c r="BP234" s="60">
        <f>AY234^3+AZ234^3+BA234^3+BB234^3+BC234^3+BD234^3+BE234^3+BF234^3+BG234^3+BH234^3+BI234^3+BJ234^3+BK234^3+BL234^3+BM234^3+BN234^3</f>
        <v>0</v>
      </c>
      <c r="BQ234" s="61"/>
      <c r="BR234" s="68"/>
      <c r="BS234" s="69"/>
      <c r="BT234" s="69"/>
      <c r="BU234" s="69"/>
      <c r="BV234" s="69"/>
      <c r="BW234" s="69"/>
      <c r="BX234" s="69"/>
      <c r="BY234" s="69"/>
      <c r="BZ234" s="70"/>
      <c r="CA234" s="70"/>
      <c r="CB234" s="70"/>
      <c r="CC234" s="70"/>
      <c r="CD234" s="70"/>
      <c r="CE234" s="70"/>
      <c r="CF234" s="70"/>
      <c r="CG234" s="71"/>
      <c r="CH234" s="66"/>
      <c r="CI234" s="51"/>
      <c r="CJ234" s="144"/>
      <c r="CK234" s="109"/>
      <c r="CL234" s="58"/>
      <c r="CM234" s="1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2"/>
      <c r="DC234" s="59">
        <f>CM234^3+CN234^3+CO234^3+CP234^3+CQ234^3+CR234^3+CS234^3+CT234^3+CM235^3+CN235^3+CO235^3+CP235^3+CQ235^3+CR235^3+CS235^3+CT235^3</f>
        <v>0</v>
      </c>
      <c r="DD234" s="60">
        <f>CM234^3+CN234^3+CO234^3+CP234^3+CQ234^3+CR234^3+CS234^3+CT234^3+CU234^3+CV234^3+CW234^3+CX234^3+CY234^3+CZ234^3+DA234^3+DB234^3</f>
        <v>0</v>
      </c>
      <c r="DE234" s="61"/>
      <c r="DF234" s="68"/>
      <c r="DG234" s="69"/>
      <c r="DH234" s="70"/>
      <c r="DI234" s="70"/>
      <c r="DJ234" s="69"/>
      <c r="DK234" s="69"/>
      <c r="DL234" s="70"/>
      <c r="DM234" s="70"/>
      <c r="DN234" s="69"/>
      <c r="DO234" s="69"/>
      <c r="DP234" s="70"/>
      <c r="DQ234" s="70"/>
      <c r="DR234" s="69"/>
      <c r="DS234" s="69"/>
      <c r="DT234" s="70"/>
      <c r="DU234" s="71"/>
      <c r="DV234" s="66"/>
      <c r="DW234" s="51"/>
      <c r="DY234" s="109"/>
      <c r="DZ234" s="58"/>
      <c r="EA234" s="1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2"/>
      <c r="EQ234" s="59">
        <f>EA234^3+EB234^3+EC234^3+ED234^3+EE234^3+EF234^3+EG234^3+EH234^3+EA235^3+EB235^3+EC235^3+ED235^3+EE235^3+EF235^3+EG235^3+EH235^3</f>
        <v>0</v>
      </c>
      <c r="ER234" s="60">
        <f>EA234^3+EB234^3+EC234^3+ED234^3+EE234^3+EF234^3+EG234^3+EH234^3+EI234^3+EJ234^3+EK234^3+EL234^3+EM234^3+EN234^3+EO234^3+EP234^3</f>
        <v>0</v>
      </c>
      <c r="ES234" s="61"/>
      <c r="ET234" s="68"/>
      <c r="EU234" s="69"/>
      <c r="EV234" s="69"/>
      <c r="EW234" s="69"/>
      <c r="EX234" s="69"/>
      <c r="EY234" s="69"/>
      <c r="EZ234" s="69"/>
      <c r="FA234" s="69"/>
      <c r="FB234" s="69"/>
      <c r="FC234" s="69"/>
      <c r="FD234" s="69"/>
      <c r="FE234" s="69"/>
      <c r="FF234" s="69"/>
      <c r="FG234" s="69"/>
      <c r="FH234" s="69"/>
      <c r="FI234" s="73"/>
      <c r="FJ234" s="66"/>
      <c r="FK234" s="51"/>
    </row>
    <row r="235" spans="1:167" x14ac:dyDescent="0.2">
      <c r="A235" s="32"/>
      <c r="B235" s="32"/>
      <c r="C235" s="32"/>
      <c r="D235" s="106" t="s">
        <v>45</v>
      </c>
      <c r="E235" s="107" t="s">
        <v>207</v>
      </c>
      <c r="F235" s="108">
        <f>B4+(221*B6)</f>
        <v>222</v>
      </c>
      <c r="G235" s="104"/>
      <c r="H235" s="43"/>
      <c r="I235" s="109"/>
      <c r="J235" s="58"/>
      <c r="K235" s="3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5"/>
      <c r="AA235" s="75">
        <f>S234^3+T234^3+U234^3+V234^3+W234^3+X234^3+Y234^3+Z234^3+S235^3+T235^3+U235^3+V235^3+W235^3+X235^3+Y235^3+Z235^3</f>
        <v>0</v>
      </c>
      <c r="AB235" s="76">
        <f t="shared" ref="AB235:AB249" si="40">K235^3+L235^3+M235^3+N235^3+O235^3+P235^3+Q235^3+R235^3+S235^3+T235^3+U235^3+V235^3+W235^3+X235^3+Y235^3+Z235^3</f>
        <v>0</v>
      </c>
      <c r="AC235" s="61"/>
      <c r="AD235" s="81"/>
      <c r="AE235" s="82"/>
      <c r="AF235" s="82"/>
      <c r="AG235" s="82"/>
      <c r="AH235" s="83"/>
      <c r="AI235" s="83"/>
      <c r="AJ235" s="83"/>
      <c r="AK235" s="83"/>
      <c r="AL235" s="82"/>
      <c r="AM235" s="82"/>
      <c r="AN235" s="82"/>
      <c r="AO235" s="82"/>
      <c r="AP235" s="83"/>
      <c r="AQ235" s="83"/>
      <c r="AR235" s="83"/>
      <c r="AS235" s="84"/>
      <c r="AT235" s="66"/>
      <c r="AU235" s="51"/>
      <c r="AW235" s="109"/>
      <c r="AX235" s="58"/>
      <c r="AY235" s="3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5"/>
      <c r="BO235" s="75">
        <f>BG234^3+BH234^3+BI234^3+BJ234^3+BK234^3+BL234^3+BM234^3+BN234^3+BG235^3+BH235^3+BI235^3+BJ235^3+BK235^3+BL235^3+BM235^3+BN235^3</f>
        <v>0</v>
      </c>
      <c r="BP235" s="76">
        <f t="shared" ref="BP235:BP249" si="41">AY235^3+AZ235^3+BA235^3+BB235^3+BC235^3+BD235^3+BE235^3+BF235^3+BG235^3+BH235^3+BI235^3+BJ235^3+BK235^3+BL235^3+BM235^3+BN235^3</f>
        <v>0</v>
      </c>
      <c r="BQ235" s="61"/>
      <c r="BR235" s="81"/>
      <c r="BS235" s="82"/>
      <c r="BT235" s="82"/>
      <c r="BU235" s="82"/>
      <c r="BV235" s="82"/>
      <c r="BW235" s="82"/>
      <c r="BX235" s="82"/>
      <c r="BY235" s="82"/>
      <c r="BZ235" s="83"/>
      <c r="CA235" s="83"/>
      <c r="CB235" s="83"/>
      <c r="CC235" s="83"/>
      <c r="CD235" s="83"/>
      <c r="CE235" s="83"/>
      <c r="CF235" s="83"/>
      <c r="CG235" s="84"/>
      <c r="CH235" s="66"/>
      <c r="CI235" s="51"/>
      <c r="CJ235" s="144"/>
      <c r="CK235" s="109"/>
      <c r="CL235" s="58"/>
      <c r="CM235" s="3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5"/>
      <c r="DC235" s="75">
        <f>CU234^3+CV234^3+CW234^3+CX234^3+CY234^3+CZ234^3+DA234^3+DB234^3+CU235^3+CV235^3+CW235^3+CX235^3+CY235^3+CZ235^3+DA235^3+DB235^3</f>
        <v>0</v>
      </c>
      <c r="DD235" s="76">
        <f t="shared" ref="DD235:DD249" si="42">CM235^3+CN235^3+CO235^3+CP235^3+CQ235^3+CR235^3+CS235^3+CT235^3+CU235^3+CV235^3+CW235^3+CX235^3+CY235^3+CZ235^3+DA235^3+DB235^3</f>
        <v>0</v>
      </c>
      <c r="DE235" s="61"/>
      <c r="DF235" s="81"/>
      <c r="DG235" s="82"/>
      <c r="DH235" s="83"/>
      <c r="DI235" s="83"/>
      <c r="DJ235" s="82"/>
      <c r="DK235" s="82"/>
      <c r="DL235" s="83"/>
      <c r="DM235" s="83"/>
      <c r="DN235" s="82"/>
      <c r="DO235" s="82"/>
      <c r="DP235" s="83"/>
      <c r="DQ235" s="83"/>
      <c r="DR235" s="82"/>
      <c r="DS235" s="82"/>
      <c r="DT235" s="83"/>
      <c r="DU235" s="84"/>
      <c r="DV235" s="66"/>
      <c r="DW235" s="51"/>
      <c r="DY235" s="109"/>
      <c r="DZ235" s="58"/>
      <c r="EA235" s="3"/>
      <c r="EB235" s="4"/>
      <c r="EC235" s="4"/>
      <c r="ED235" s="4"/>
      <c r="EE235" s="4"/>
      <c r="EF235" s="4"/>
      <c r="EG235" s="4"/>
      <c r="EH235" s="4"/>
      <c r="EI235" s="4"/>
      <c r="EJ235" s="4"/>
      <c r="EK235" s="4"/>
      <c r="EL235" s="4"/>
      <c r="EM235" s="4"/>
      <c r="EN235" s="4"/>
      <c r="EO235" s="4"/>
      <c r="EP235" s="5"/>
      <c r="EQ235" s="75">
        <f>EI234^3+EJ234^3+EK234^3+EL234^3+EM234^3+EN234^3+EO234^3+EP234^3+EI235^3+EJ235^3+EK235^3+EL235^3+EM235^3+EN235^3+EO235^3+EP235^3</f>
        <v>0</v>
      </c>
      <c r="ER235" s="76">
        <f t="shared" ref="ER235:ER249" si="43">EA235^3+EB235^3+EC235^3+ED235^3+EE235^3+EF235^3+EG235^3+EH235^3+EI235^3+EJ235^3+EK235^3+EL235^3+EM235^3+EN235^3+EO235^3+EP235^3</f>
        <v>0</v>
      </c>
      <c r="ES235" s="61"/>
      <c r="ET235" s="89"/>
      <c r="EU235" s="83"/>
      <c r="EV235" s="83"/>
      <c r="EW235" s="83"/>
      <c r="EX235" s="83"/>
      <c r="EY235" s="83"/>
      <c r="EZ235" s="83"/>
      <c r="FA235" s="83"/>
      <c r="FB235" s="83"/>
      <c r="FC235" s="83"/>
      <c r="FD235" s="83"/>
      <c r="FE235" s="83"/>
      <c r="FF235" s="83"/>
      <c r="FG235" s="83"/>
      <c r="FH235" s="83"/>
      <c r="FI235" s="84"/>
      <c r="FJ235" s="66"/>
      <c r="FK235" s="51"/>
    </row>
    <row r="236" spans="1:167" x14ac:dyDescent="0.2">
      <c r="A236" s="32"/>
      <c r="B236" s="32"/>
      <c r="C236" s="32"/>
      <c r="D236" s="106" t="s">
        <v>57</v>
      </c>
      <c r="E236" s="107" t="s">
        <v>207</v>
      </c>
      <c r="F236" s="108">
        <f>B4+(222*B6)</f>
        <v>223</v>
      </c>
      <c r="G236" s="104"/>
      <c r="H236" s="43"/>
      <c r="I236" s="109"/>
      <c r="J236" s="58"/>
      <c r="K236" s="3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5"/>
      <c r="AA236" s="75">
        <f>K236^3+L236^3+M236^3+N236^3+O236^3+P236^3+Q236^3+R236^3+K237^3+L237^3+M237^3+N237^3+O237^3+P237^3+Q237^3+R237^3</f>
        <v>0</v>
      </c>
      <c r="AB236" s="76">
        <f t="shared" si="40"/>
        <v>0</v>
      </c>
      <c r="AC236" s="88"/>
      <c r="AD236" s="81"/>
      <c r="AE236" s="82"/>
      <c r="AF236" s="82"/>
      <c r="AG236" s="82"/>
      <c r="AH236" s="83"/>
      <c r="AI236" s="83"/>
      <c r="AJ236" s="83"/>
      <c r="AK236" s="83"/>
      <c r="AL236" s="82"/>
      <c r="AM236" s="82"/>
      <c r="AN236" s="82"/>
      <c r="AO236" s="82"/>
      <c r="AP236" s="83"/>
      <c r="AQ236" s="83"/>
      <c r="AR236" s="83"/>
      <c r="AS236" s="84"/>
      <c r="AT236" s="66"/>
      <c r="AU236" s="51"/>
      <c r="AW236" s="109"/>
      <c r="AX236" s="58"/>
      <c r="AY236" s="3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5"/>
      <c r="BO236" s="75">
        <f>AY236^3+AZ236^3+BA236^3+BB236^3+BC236^3+BD236^3+BE236^3+BF236^3+AY237^3+AZ237^3+BA237^3+BB237^3+BC237^3+BD237^3+BE237^3+BF237^3</f>
        <v>0</v>
      </c>
      <c r="BP236" s="76">
        <f t="shared" si="41"/>
        <v>0</v>
      </c>
      <c r="BQ236" s="88"/>
      <c r="BR236" s="89"/>
      <c r="BS236" s="83"/>
      <c r="BT236" s="83"/>
      <c r="BU236" s="83"/>
      <c r="BV236" s="83"/>
      <c r="BW236" s="83"/>
      <c r="BX236" s="83"/>
      <c r="BY236" s="83"/>
      <c r="BZ236" s="82"/>
      <c r="CA236" s="82"/>
      <c r="CB236" s="82"/>
      <c r="CC236" s="82"/>
      <c r="CD236" s="82"/>
      <c r="CE236" s="82"/>
      <c r="CF236" s="82"/>
      <c r="CG236" s="86"/>
      <c r="CH236" s="66"/>
      <c r="CI236" s="51"/>
      <c r="CJ236" s="144"/>
      <c r="CK236" s="109"/>
      <c r="CL236" s="58"/>
      <c r="CM236" s="3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5"/>
      <c r="DC236" s="75">
        <f>CM236^3+CN236^3+CO236^3+CP236^3+CQ236^3+CR236^3+CS236^3+CT236^3+CM237^3+CN237^3+CO237^3+CP237^3+CQ237^3+CR237^3+CS237^3+CT237^3</f>
        <v>0</v>
      </c>
      <c r="DD236" s="76">
        <f t="shared" si="42"/>
        <v>0</v>
      </c>
      <c r="DE236" s="88"/>
      <c r="DF236" s="81"/>
      <c r="DG236" s="82"/>
      <c r="DH236" s="83"/>
      <c r="DI236" s="83"/>
      <c r="DJ236" s="82"/>
      <c r="DK236" s="82"/>
      <c r="DL236" s="83"/>
      <c r="DM236" s="83"/>
      <c r="DN236" s="82"/>
      <c r="DO236" s="82"/>
      <c r="DP236" s="83"/>
      <c r="DQ236" s="83"/>
      <c r="DR236" s="82"/>
      <c r="DS236" s="82"/>
      <c r="DT236" s="83"/>
      <c r="DU236" s="84"/>
      <c r="DV236" s="66"/>
      <c r="DW236" s="51"/>
      <c r="DY236" s="109"/>
      <c r="DZ236" s="58"/>
      <c r="EA236" s="3"/>
      <c r="EB236" s="4"/>
      <c r="EC236" s="4"/>
      <c r="ED236" s="4"/>
      <c r="EE236" s="4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5"/>
      <c r="EQ236" s="75">
        <f>EA236^3+EB236^3+EC236^3+ED236^3+EE236^3+EF236^3+EG236^3+EH236^3+EA237^3+EB237^3+EC237^3+ED237^3+EE237^3+EF237^3+EG237^3+EH237^3</f>
        <v>0</v>
      </c>
      <c r="ER236" s="76">
        <f t="shared" si="43"/>
        <v>0</v>
      </c>
      <c r="ES236" s="88"/>
      <c r="ET236" s="81"/>
      <c r="EU236" s="82"/>
      <c r="EV236" s="82"/>
      <c r="EW236" s="82"/>
      <c r="EX236" s="82"/>
      <c r="EY236" s="82"/>
      <c r="EZ236" s="82"/>
      <c r="FA236" s="82"/>
      <c r="FB236" s="82"/>
      <c r="FC236" s="82"/>
      <c r="FD236" s="82"/>
      <c r="FE236" s="82"/>
      <c r="FF236" s="82"/>
      <c r="FG236" s="82"/>
      <c r="FH236" s="82"/>
      <c r="FI236" s="86"/>
      <c r="FJ236" s="66"/>
      <c r="FK236" s="51"/>
    </row>
    <row r="237" spans="1:167" x14ac:dyDescent="0.2">
      <c r="A237" s="32"/>
      <c r="B237" s="32"/>
      <c r="C237" s="32"/>
      <c r="D237" s="151" t="s">
        <v>153</v>
      </c>
      <c r="E237" s="107" t="s">
        <v>207</v>
      </c>
      <c r="F237" s="108">
        <f>B4+(223*B6)</f>
        <v>224</v>
      </c>
      <c r="G237" s="104"/>
      <c r="H237" s="43"/>
      <c r="I237" s="109"/>
      <c r="J237" s="58"/>
      <c r="K237" s="3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5"/>
      <c r="AA237" s="75">
        <f>S236^3+T236^3+U236^3+V236^3+W236^3+X236^3+Y236^3+Z236^3+S237^3+T237^3+U237^3+V237^3+W237^3+X237^3+Y237^3+Z237^3</f>
        <v>0</v>
      </c>
      <c r="AB237" s="76">
        <f t="shared" si="40"/>
        <v>0</v>
      </c>
      <c r="AC237" s="61"/>
      <c r="AD237" s="81"/>
      <c r="AE237" s="82"/>
      <c r="AF237" s="82"/>
      <c r="AG237" s="82"/>
      <c r="AH237" s="83"/>
      <c r="AI237" s="83"/>
      <c r="AJ237" s="83"/>
      <c r="AK237" s="83"/>
      <c r="AL237" s="82"/>
      <c r="AM237" s="82"/>
      <c r="AN237" s="82"/>
      <c r="AO237" s="82"/>
      <c r="AP237" s="83"/>
      <c r="AQ237" s="83"/>
      <c r="AR237" s="83"/>
      <c r="AS237" s="84"/>
      <c r="AT237" s="66"/>
      <c r="AU237" s="51"/>
      <c r="AW237" s="109"/>
      <c r="AX237" s="58"/>
      <c r="AY237" s="3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5"/>
      <c r="BO237" s="75">
        <f>BG236^3+BH236^3+BI236^3+BJ236^3+BK236^3+BL236^3+BM236^3+BN236^3+BG237^3+BH237^3+BI237^3+BJ237^3+BK237^3+BL237^3+BM237^3+BN237^3</f>
        <v>0</v>
      </c>
      <c r="BP237" s="76">
        <f t="shared" si="41"/>
        <v>0</v>
      </c>
      <c r="BQ237" s="61"/>
      <c r="BR237" s="89"/>
      <c r="BS237" s="83"/>
      <c r="BT237" s="83"/>
      <c r="BU237" s="83"/>
      <c r="BV237" s="83"/>
      <c r="BW237" s="83"/>
      <c r="BX237" s="83"/>
      <c r="BY237" s="83"/>
      <c r="BZ237" s="82"/>
      <c r="CA237" s="82"/>
      <c r="CB237" s="82"/>
      <c r="CC237" s="82"/>
      <c r="CD237" s="82"/>
      <c r="CE237" s="82"/>
      <c r="CF237" s="82"/>
      <c r="CG237" s="86"/>
      <c r="CH237" s="66"/>
      <c r="CI237" s="51"/>
      <c r="CJ237" s="144"/>
      <c r="CK237" s="109"/>
      <c r="CL237" s="58"/>
      <c r="CM237" s="3"/>
      <c r="CN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5"/>
      <c r="DC237" s="75">
        <f>CU236^3+CV236^3+CW236^3+CX236^3+CY236^3+CZ236^3+DA236^3+DB236^3+CU237^3+CV237^3+CW237^3+CX237^3+CY237^3+CZ237^3+DA237^3+DB237^3</f>
        <v>0</v>
      </c>
      <c r="DD237" s="76">
        <f t="shared" si="42"/>
        <v>0</v>
      </c>
      <c r="DE237" s="61"/>
      <c r="DF237" s="81"/>
      <c r="DG237" s="82"/>
      <c r="DH237" s="83"/>
      <c r="DI237" s="83"/>
      <c r="DJ237" s="82"/>
      <c r="DK237" s="82"/>
      <c r="DL237" s="83"/>
      <c r="DM237" s="83"/>
      <c r="DN237" s="82"/>
      <c r="DO237" s="82"/>
      <c r="DP237" s="83"/>
      <c r="DQ237" s="83"/>
      <c r="DR237" s="82"/>
      <c r="DS237" s="82"/>
      <c r="DT237" s="83"/>
      <c r="DU237" s="84"/>
      <c r="DV237" s="66"/>
      <c r="DW237" s="51"/>
      <c r="DY237" s="109"/>
      <c r="DZ237" s="58"/>
      <c r="EA237" s="3"/>
      <c r="EB237" s="4"/>
      <c r="EC237" s="4"/>
      <c r="ED237" s="4"/>
      <c r="EE237" s="4"/>
      <c r="EF237" s="4"/>
      <c r="EG237" s="4"/>
      <c r="EH237" s="4"/>
      <c r="EI237" s="4"/>
      <c r="EJ237" s="4"/>
      <c r="EK237" s="4"/>
      <c r="EL237" s="4"/>
      <c r="EM237" s="4"/>
      <c r="EN237" s="4"/>
      <c r="EO237" s="4"/>
      <c r="EP237" s="5"/>
      <c r="EQ237" s="75">
        <f>EI236^3+EJ236^3+EK236^3+EL236^3+EM236^3+EN236^3+EO236^3+EP236^3+EI237^3+EJ237^3+EK237^3+EL237^3+EM237^3+EN237^3+EO237^3+EP237^3</f>
        <v>0</v>
      </c>
      <c r="ER237" s="76">
        <f t="shared" si="43"/>
        <v>0</v>
      </c>
      <c r="ES237" s="61"/>
      <c r="ET237" s="89"/>
      <c r="EU237" s="83"/>
      <c r="EV237" s="83"/>
      <c r="EW237" s="83"/>
      <c r="EX237" s="83"/>
      <c r="EY237" s="83"/>
      <c r="EZ237" s="83"/>
      <c r="FA237" s="83"/>
      <c r="FB237" s="83"/>
      <c r="FC237" s="83"/>
      <c r="FD237" s="83"/>
      <c r="FE237" s="83"/>
      <c r="FF237" s="83"/>
      <c r="FG237" s="83"/>
      <c r="FH237" s="83"/>
      <c r="FI237" s="84"/>
      <c r="FJ237" s="66"/>
      <c r="FK237" s="51"/>
    </row>
    <row r="238" spans="1:167" x14ac:dyDescent="0.2">
      <c r="A238" s="32"/>
      <c r="B238" s="32"/>
      <c r="C238" s="32"/>
      <c r="D238" s="106" t="s">
        <v>124</v>
      </c>
      <c r="E238" s="107" t="s">
        <v>207</v>
      </c>
      <c r="F238" s="108">
        <f>B4+(224*B6)</f>
        <v>225</v>
      </c>
      <c r="G238" s="104"/>
      <c r="H238" s="43"/>
      <c r="I238" s="109"/>
      <c r="J238" s="58"/>
      <c r="K238" s="3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5"/>
      <c r="AA238" s="75">
        <f>K238^3+L238^3+M238^3+N238^3+O238^3+P238^3+Q238^3+R238^3+K239^3+L239^3+M239^3+N239^3+O239^3+P239^3+Q239^3+R239^3</f>
        <v>0</v>
      </c>
      <c r="AB238" s="76">
        <f t="shared" si="40"/>
        <v>0</v>
      </c>
      <c r="AC238" s="61"/>
      <c r="AD238" s="89"/>
      <c r="AE238" s="83"/>
      <c r="AF238" s="83"/>
      <c r="AG238" s="83"/>
      <c r="AH238" s="82"/>
      <c r="AI238" s="82"/>
      <c r="AJ238" s="82"/>
      <c r="AK238" s="82"/>
      <c r="AL238" s="83"/>
      <c r="AM238" s="83"/>
      <c r="AN238" s="83"/>
      <c r="AO238" s="83"/>
      <c r="AP238" s="82"/>
      <c r="AQ238" s="82"/>
      <c r="AR238" s="82"/>
      <c r="AS238" s="86"/>
      <c r="AT238" s="66"/>
      <c r="AU238" s="51"/>
      <c r="AW238" s="109"/>
      <c r="AX238" s="58"/>
      <c r="AY238" s="3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5"/>
      <c r="BO238" s="75">
        <f>AY238^3+AZ238^3+BA238^3+BB238^3+BC238^3+BD238^3+BE238^3+BF238^3+AY239^3+AZ239^3+BA239^3+BB239^3+BC239^3+BD239^3+BE239^3+BF239^3</f>
        <v>0</v>
      </c>
      <c r="BP238" s="76">
        <f t="shared" si="41"/>
        <v>0</v>
      </c>
      <c r="BQ238" s="61"/>
      <c r="BR238" s="81"/>
      <c r="BS238" s="82"/>
      <c r="BT238" s="82"/>
      <c r="BU238" s="82"/>
      <c r="BV238" s="82"/>
      <c r="BW238" s="82"/>
      <c r="BX238" s="82"/>
      <c r="BY238" s="82"/>
      <c r="BZ238" s="83"/>
      <c r="CA238" s="83"/>
      <c r="CB238" s="83"/>
      <c r="CC238" s="83"/>
      <c r="CD238" s="83"/>
      <c r="CE238" s="83"/>
      <c r="CF238" s="83"/>
      <c r="CG238" s="84"/>
      <c r="CH238" s="66"/>
      <c r="CI238" s="51"/>
      <c r="CJ238" s="144"/>
      <c r="CK238" s="109"/>
      <c r="CL238" s="58"/>
      <c r="CM238" s="3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5"/>
      <c r="DC238" s="75">
        <f>CM238^3+CN238^3+CO238^3+CP238^3+CQ238^3+CR238^3+CS238^3+CT238^3+CM239^3+CN239^3+CO239^3+CP239^3+CQ239^3+CR239^3+CS239^3+CT239^3</f>
        <v>0</v>
      </c>
      <c r="DD238" s="76">
        <f t="shared" si="42"/>
        <v>0</v>
      </c>
      <c r="DE238" s="61"/>
      <c r="DF238" s="81"/>
      <c r="DG238" s="82"/>
      <c r="DH238" s="83"/>
      <c r="DI238" s="83"/>
      <c r="DJ238" s="82"/>
      <c r="DK238" s="82"/>
      <c r="DL238" s="83"/>
      <c r="DM238" s="83"/>
      <c r="DN238" s="82"/>
      <c r="DO238" s="82"/>
      <c r="DP238" s="83"/>
      <c r="DQ238" s="83"/>
      <c r="DR238" s="82"/>
      <c r="DS238" s="82"/>
      <c r="DT238" s="83"/>
      <c r="DU238" s="84"/>
      <c r="DV238" s="66"/>
      <c r="DW238" s="51"/>
      <c r="DY238" s="109"/>
      <c r="DZ238" s="58"/>
      <c r="EA238" s="3"/>
      <c r="EB238" s="4"/>
      <c r="EC238" s="4"/>
      <c r="ED238" s="4"/>
      <c r="EE238" s="4"/>
      <c r="EF238" s="4"/>
      <c r="EG238" s="4"/>
      <c r="EH238" s="4"/>
      <c r="EI238" s="4"/>
      <c r="EJ238" s="4"/>
      <c r="EK238" s="4"/>
      <c r="EL238" s="4"/>
      <c r="EM238" s="4"/>
      <c r="EN238" s="4"/>
      <c r="EO238" s="4"/>
      <c r="EP238" s="5"/>
      <c r="EQ238" s="75">
        <f>EA238^3+EB238^3+EC238^3+ED238^3+EE238^3+EF238^3+EG238^3+EH238^3+EA239^3+EB239^3+EC239^3+ED239^3+EE239^3+EF239^3+EG239^3+EH239^3</f>
        <v>0</v>
      </c>
      <c r="ER238" s="76">
        <f t="shared" si="43"/>
        <v>0</v>
      </c>
      <c r="ES238" s="61"/>
      <c r="ET238" s="81"/>
      <c r="EU238" s="82"/>
      <c r="EV238" s="82"/>
      <c r="EW238" s="82"/>
      <c r="EX238" s="82"/>
      <c r="EY238" s="82"/>
      <c r="EZ238" s="82"/>
      <c r="FA238" s="82"/>
      <c r="FB238" s="82"/>
      <c r="FC238" s="82"/>
      <c r="FD238" s="82"/>
      <c r="FE238" s="82"/>
      <c r="FF238" s="82"/>
      <c r="FG238" s="82"/>
      <c r="FH238" s="82"/>
      <c r="FI238" s="86"/>
      <c r="FJ238" s="66"/>
      <c r="FK238" s="51"/>
    </row>
    <row r="239" spans="1:167" x14ac:dyDescent="0.2">
      <c r="A239" s="32"/>
      <c r="B239" s="32"/>
      <c r="C239" s="32"/>
      <c r="D239" s="106" t="s">
        <v>235</v>
      </c>
      <c r="E239" s="107" t="s">
        <v>207</v>
      </c>
      <c r="F239" s="110">
        <f>B4+(225*B6)</f>
        <v>226</v>
      </c>
      <c r="G239" s="104"/>
      <c r="H239" s="43"/>
      <c r="I239" s="109"/>
      <c r="J239" s="58"/>
      <c r="K239" s="3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5"/>
      <c r="AA239" s="75">
        <f>S238^3+T238^3+U238^3+V238^3+W238^3+X238^3+Y238^3+Z238^3+S239^3+T239^3+U239^3+V239^3+W239^3+X239^3+Y239^3+Z239^3</f>
        <v>0</v>
      </c>
      <c r="AB239" s="76">
        <f t="shared" si="40"/>
        <v>0</v>
      </c>
      <c r="AC239" s="61"/>
      <c r="AD239" s="89"/>
      <c r="AE239" s="83"/>
      <c r="AF239" s="83"/>
      <c r="AG239" s="83"/>
      <c r="AH239" s="82"/>
      <c r="AI239" s="82"/>
      <c r="AJ239" s="82"/>
      <c r="AK239" s="82"/>
      <c r="AL239" s="83"/>
      <c r="AM239" s="83"/>
      <c r="AN239" s="83"/>
      <c r="AO239" s="83"/>
      <c r="AP239" s="82"/>
      <c r="AQ239" s="82"/>
      <c r="AR239" s="82"/>
      <c r="AS239" s="86"/>
      <c r="AT239" s="66"/>
      <c r="AU239" s="51"/>
      <c r="AW239" s="109"/>
      <c r="AX239" s="58"/>
      <c r="AY239" s="3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5"/>
      <c r="BO239" s="75">
        <f>BG238^3+BH238^3+BI238^3+BJ238^3+BK238^3+BL238^3+BM238^3+BN238^3+BG239^3+BH239^3+BI239^3+BJ239^3+BK239^3+BL239^3+BM239^3+BN239^3</f>
        <v>0</v>
      </c>
      <c r="BP239" s="76">
        <f t="shared" si="41"/>
        <v>0</v>
      </c>
      <c r="BQ239" s="61"/>
      <c r="BR239" s="81"/>
      <c r="BS239" s="82"/>
      <c r="BT239" s="82"/>
      <c r="BU239" s="82"/>
      <c r="BV239" s="82"/>
      <c r="BW239" s="82"/>
      <c r="BX239" s="82"/>
      <c r="BY239" s="82"/>
      <c r="BZ239" s="83"/>
      <c r="CA239" s="83"/>
      <c r="CB239" s="83"/>
      <c r="CC239" s="83"/>
      <c r="CD239" s="83"/>
      <c r="CE239" s="83"/>
      <c r="CF239" s="83"/>
      <c r="CG239" s="84"/>
      <c r="CH239" s="66"/>
      <c r="CI239" s="51"/>
      <c r="CJ239" s="144"/>
      <c r="CK239" s="109"/>
      <c r="CL239" s="58"/>
      <c r="CM239" s="3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5"/>
      <c r="DC239" s="75">
        <f>CU238^3+CV238^3+CW238^3+CX238^3+CY238^3+CZ238^3+DA238^3+DB238^3+CU239^3+CV239^3+CW239^3+CX239^3+CY239^3+CZ239^3+DA239^3+DB239^3</f>
        <v>0</v>
      </c>
      <c r="DD239" s="76">
        <f t="shared" si="42"/>
        <v>0</v>
      </c>
      <c r="DE239" s="61"/>
      <c r="DF239" s="81"/>
      <c r="DG239" s="82"/>
      <c r="DH239" s="83"/>
      <c r="DI239" s="83"/>
      <c r="DJ239" s="82"/>
      <c r="DK239" s="82"/>
      <c r="DL239" s="83"/>
      <c r="DM239" s="83"/>
      <c r="DN239" s="82"/>
      <c r="DO239" s="82"/>
      <c r="DP239" s="83"/>
      <c r="DQ239" s="83"/>
      <c r="DR239" s="82"/>
      <c r="DS239" s="82"/>
      <c r="DT239" s="83"/>
      <c r="DU239" s="84"/>
      <c r="DV239" s="66"/>
      <c r="DW239" s="51"/>
      <c r="DY239" s="109"/>
      <c r="DZ239" s="58"/>
      <c r="EA239" s="3"/>
      <c r="EB239" s="4"/>
      <c r="EC239" s="4"/>
      <c r="ED239" s="4"/>
      <c r="EE239" s="4"/>
      <c r="EF239" s="4"/>
      <c r="EG239" s="4"/>
      <c r="EH239" s="4"/>
      <c r="EI239" s="4"/>
      <c r="EJ239" s="4"/>
      <c r="EK239" s="4"/>
      <c r="EL239" s="4"/>
      <c r="EM239" s="4"/>
      <c r="EN239" s="4"/>
      <c r="EO239" s="4"/>
      <c r="EP239" s="5"/>
      <c r="EQ239" s="75">
        <f>EI238^3+EJ238^3+EK238^3+EL238^3+EM238^3+EN238^3+EO238^3+EP238^3+EI239^3+EJ239^3+EK239^3+EL239^3+EM239^3+EN239^3+EO239^3+EP239^3</f>
        <v>0</v>
      </c>
      <c r="ER239" s="76">
        <f t="shared" si="43"/>
        <v>0</v>
      </c>
      <c r="ES239" s="61"/>
      <c r="ET239" s="89"/>
      <c r="EU239" s="83"/>
      <c r="EV239" s="83"/>
      <c r="EW239" s="83"/>
      <c r="EX239" s="83"/>
      <c r="EY239" s="83"/>
      <c r="EZ239" s="83"/>
      <c r="FA239" s="83"/>
      <c r="FB239" s="83"/>
      <c r="FC239" s="83"/>
      <c r="FD239" s="83"/>
      <c r="FE239" s="83"/>
      <c r="FF239" s="83"/>
      <c r="FG239" s="83"/>
      <c r="FH239" s="83"/>
      <c r="FI239" s="84"/>
      <c r="FJ239" s="66"/>
      <c r="FK239" s="51"/>
    </row>
    <row r="240" spans="1:167" x14ac:dyDescent="0.2">
      <c r="A240" s="32"/>
      <c r="B240" s="32"/>
      <c r="C240" s="32"/>
      <c r="D240" s="106" t="s">
        <v>260</v>
      </c>
      <c r="E240" s="107" t="s">
        <v>207</v>
      </c>
      <c r="F240" s="110">
        <f>B4+(226*B6)</f>
        <v>227</v>
      </c>
      <c r="G240" s="104"/>
      <c r="H240" s="43"/>
      <c r="I240" s="109"/>
      <c r="J240" s="58"/>
      <c r="K240" s="3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5"/>
      <c r="AA240" s="75">
        <f>K240^3+L240^3+M240^3+N240^3+O240^3+P240^3+Q240^3+R240^3+K241^3+L241^3+M241^3+N241^3+O241^3+P241^3+Q241^3+R241^3</f>
        <v>0</v>
      </c>
      <c r="AB240" s="76">
        <f t="shared" si="40"/>
        <v>0</v>
      </c>
      <c r="AC240" s="61"/>
      <c r="AD240" s="89"/>
      <c r="AE240" s="83"/>
      <c r="AF240" s="83"/>
      <c r="AG240" s="83"/>
      <c r="AH240" s="82"/>
      <c r="AI240" s="82"/>
      <c r="AJ240" s="82"/>
      <c r="AK240" s="82"/>
      <c r="AL240" s="83"/>
      <c r="AM240" s="83"/>
      <c r="AN240" s="83"/>
      <c r="AO240" s="83"/>
      <c r="AP240" s="82"/>
      <c r="AQ240" s="82"/>
      <c r="AR240" s="82"/>
      <c r="AS240" s="86"/>
      <c r="AT240" s="66"/>
      <c r="AU240" s="51"/>
      <c r="AW240" s="109"/>
      <c r="AX240" s="58"/>
      <c r="AY240" s="3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5"/>
      <c r="BO240" s="75">
        <f>AY240^3+AZ240^3+BA240^3+BB240^3+BC240^3+BD240^3+BE240^3+BF240^3+AY241^3+AZ241^3+BA241^3+BB241^3+BC241^3+BD241^3+BE241^3+BF241^3</f>
        <v>0</v>
      </c>
      <c r="BP240" s="76">
        <f t="shared" si="41"/>
        <v>0</v>
      </c>
      <c r="BQ240" s="61"/>
      <c r="BR240" s="89"/>
      <c r="BS240" s="83"/>
      <c r="BT240" s="83"/>
      <c r="BU240" s="83"/>
      <c r="BV240" s="83"/>
      <c r="BW240" s="83"/>
      <c r="BX240" s="83"/>
      <c r="BY240" s="83"/>
      <c r="BZ240" s="82"/>
      <c r="CA240" s="82"/>
      <c r="CB240" s="82"/>
      <c r="CC240" s="82"/>
      <c r="CD240" s="82"/>
      <c r="CE240" s="82"/>
      <c r="CF240" s="82"/>
      <c r="CG240" s="86"/>
      <c r="CH240" s="66"/>
      <c r="CI240" s="51"/>
      <c r="CJ240" s="144"/>
      <c r="CK240" s="109"/>
      <c r="CL240" s="58"/>
      <c r="CM240" s="3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5"/>
      <c r="DC240" s="75">
        <f>CM240^3+CN240^3+CO240^3+CP240^3+CQ240^3+CR240^3+CS240^3+CT240^3+CM241^3+CN241^3+CO241^3+CP241^3+CQ241^3+CR241^3+CS241^3+CT241^3</f>
        <v>0</v>
      </c>
      <c r="DD240" s="76">
        <f t="shared" si="42"/>
        <v>0</v>
      </c>
      <c r="DE240" s="61"/>
      <c r="DF240" s="81"/>
      <c r="DG240" s="82"/>
      <c r="DH240" s="83"/>
      <c r="DI240" s="83"/>
      <c r="DJ240" s="82"/>
      <c r="DK240" s="82"/>
      <c r="DL240" s="83"/>
      <c r="DM240" s="83"/>
      <c r="DN240" s="82"/>
      <c r="DO240" s="82"/>
      <c r="DP240" s="83"/>
      <c r="DQ240" s="83"/>
      <c r="DR240" s="82"/>
      <c r="DS240" s="82"/>
      <c r="DT240" s="83"/>
      <c r="DU240" s="84"/>
      <c r="DV240" s="66"/>
      <c r="DW240" s="51"/>
      <c r="DY240" s="109"/>
      <c r="DZ240" s="58"/>
      <c r="EA240" s="3"/>
      <c r="EB240" s="4"/>
      <c r="EC240" s="4"/>
      <c r="ED240" s="4"/>
      <c r="EE240" s="4"/>
      <c r="EF240" s="4"/>
      <c r="EG240" s="4"/>
      <c r="EH240" s="4"/>
      <c r="EI240" s="4"/>
      <c r="EJ240" s="4"/>
      <c r="EK240" s="4"/>
      <c r="EL240" s="4"/>
      <c r="EM240" s="4"/>
      <c r="EN240" s="4"/>
      <c r="EO240" s="4"/>
      <c r="EP240" s="5"/>
      <c r="EQ240" s="75">
        <f>EA240^3+EB240^3+EC240^3+ED240^3+EE240^3+EF240^3+EG240^3+EH240^3+EA241^3+EB241^3+EC241^3+ED241^3+EE241^3+EF241^3+EG241^3+EH241^3</f>
        <v>0</v>
      </c>
      <c r="ER240" s="76">
        <f t="shared" si="43"/>
        <v>0</v>
      </c>
      <c r="ES240" s="61"/>
      <c r="ET240" s="81"/>
      <c r="EU240" s="82"/>
      <c r="EV240" s="82"/>
      <c r="EW240" s="82"/>
      <c r="EX240" s="82"/>
      <c r="EY240" s="82"/>
      <c r="EZ240" s="82"/>
      <c r="FA240" s="82"/>
      <c r="FB240" s="82"/>
      <c r="FC240" s="82"/>
      <c r="FD240" s="82"/>
      <c r="FE240" s="82"/>
      <c r="FF240" s="82"/>
      <c r="FG240" s="82"/>
      <c r="FH240" s="82"/>
      <c r="FI240" s="86"/>
      <c r="FJ240" s="66"/>
      <c r="FK240" s="51"/>
    </row>
    <row r="241" spans="1:167" x14ac:dyDescent="0.2">
      <c r="A241" s="32"/>
      <c r="B241" s="32"/>
      <c r="C241" s="32"/>
      <c r="D241" s="106" t="s">
        <v>114</v>
      </c>
      <c r="E241" s="107" t="s">
        <v>207</v>
      </c>
      <c r="F241" s="108">
        <f>B4+(227*B6)</f>
        <v>228</v>
      </c>
      <c r="G241" s="104"/>
      <c r="H241" s="43"/>
      <c r="I241" s="109"/>
      <c r="J241" s="58"/>
      <c r="K241" s="3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5"/>
      <c r="AA241" s="75">
        <f>S240^3+T240^3+U240^3+V240^3+W240^3+X240^3+Y240^3+Z240^3+S241^3+T241^3+U241^3+V241^3+W241^3+X241^3+Y241^3+Z241^3</f>
        <v>0</v>
      </c>
      <c r="AB241" s="76">
        <f t="shared" si="40"/>
        <v>0</v>
      </c>
      <c r="AC241" s="61"/>
      <c r="AD241" s="89"/>
      <c r="AE241" s="83"/>
      <c r="AF241" s="83"/>
      <c r="AG241" s="83"/>
      <c r="AH241" s="82"/>
      <c r="AI241" s="82"/>
      <c r="AJ241" s="82"/>
      <c r="AK241" s="82"/>
      <c r="AL241" s="83"/>
      <c r="AM241" s="83"/>
      <c r="AN241" s="83"/>
      <c r="AO241" s="83"/>
      <c r="AP241" s="82"/>
      <c r="AQ241" s="82"/>
      <c r="AR241" s="82"/>
      <c r="AS241" s="86"/>
      <c r="AT241" s="66"/>
      <c r="AU241" s="51"/>
      <c r="AW241" s="109"/>
      <c r="AX241" s="58"/>
      <c r="AY241" s="3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5"/>
      <c r="BO241" s="75">
        <f>BG240^3+BH240^3+BI240^3+BJ240^3+BK240^3+BL240^3+BM240^3+BN240^3+BG241^3+BH241^3+BI241^3+BJ241^3+BK241^3+BL241^3+BM241^3+BN241^3</f>
        <v>0</v>
      </c>
      <c r="BP241" s="76">
        <f t="shared" si="41"/>
        <v>0</v>
      </c>
      <c r="BQ241" s="61"/>
      <c r="BR241" s="89"/>
      <c r="BS241" s="83"/>
      <c r="BT241" s="83"/>
      <c r="BU241" s="83"/>
      <c r="BV241" s="83"/>
      <c r="BW241" s="83"/>
      <c r="BX241" s="83"/>
      <c r="BY241" s="83"/>
      <c r="BZ241" s="82"/>
      <c r="CA241" s="82"/>
      <c r="CB241" s="82"/>
      <c r="CC241" s="82"/>
      <c r="CD241" s="82"/>
      <c r="CE241" s="82"/>
      <c r="CF241" s="82"/>
      <c r="CG241" s="86"/>
      <c r="CH241" s="66"/>
      <c r="CI241" s="51"/>
      <c r="CJ241" s="144"/>
      <c r="CK241" s="109"/>
      <c r="CL241" s="58"/>
      <c r="CM241" s="3"/>
      <c r="CN241" s="4"/>
      <c r="CO241" s="4"/>
      <c r="CP241" s="4"/>
      <c r="CQ241" s="4"/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5"/>
      <c r="DC241" s="75">
        <f>CU240^3+CV240^3+CW240^3+CX240^3+CY240^3+CZ240^3+DA240^3+DB240^3+CU241^3+CV241^3+CW241^3+CX241^3+CY241^3+CZ241^3+DA241^3+DB241^3</f>
        <v>0</v>
      </c>
      <c r="DD241" s="76">
        <f t="shared" si="42"/>
        <v>0</v>
      </c>
      <c r="DE241" s="61"/>
      <c r="DF241" s="81"/>
      <c r="DG241" s="82"/>
      <c r="DH241" s="83"/>
      <c r="DI241" s="83"/>
      <c r="DJ241" s="82"/>
      <c r="DK241" s="82"/>
      <c r="DL241" s="83"/>
      <c r="DM241" s="83"/>
      <c r="DN241" s="82"/>
      <c r="DO241" s="82"/>
      <c r="DP241" s="83"/>
      <c r="DQ241" s="83"/>
      <c r="DR241" s="82"/>
      <c r="DS241" s="82"/>
      <c r="DT241" s="83"/>
      <c r="DU241" s="84"/>
      <c r="DV241" s="66"/>
      <c r="DW241" s="51"/>
      <c r="DY241" s="109"/>
      <c r="DZ241" s="58"/>
      <c r="EA241" s="3"/>
      <c r="EB241" s="4"/>
      <c r="EC241" s="4"/>
      <c r="ED241" s="4"/>
      <c r="EE241" s="4"/>
      <c r="EF241" s="4"/>
      <c r="EG241" s="4"/>
      <c r="EH241" s="4"/>
      <c r="EI241" s="4"/>
      <c r="EJ241" s="4"/>
      <c r="EK241" s="4"/>
      <c r="EL241" s="4"/>
      <c r="EM241" s="4"/>
      <c r="EN241" s="4"/>
      <c r="EO241" s="4"/>
      <c r="EP241" s="5"/>
      <c r="EQ241" s="75">
        <f>EI240^3+EJ240^3+EK240^3+EL240^3+EM240^3+EN240^3+EO240^3+EP240^3+EI241^3+EJ241^3+EK241^3+EL241^3+EM241^3+EN241^3+EO241^3+EP241^3</f>
        <v>0</v>
      </c>
      <c r="ER241" s="76">
        <f t="shared" si="43"/>
        <v>0</v>
      </c>
      <c r="ES241" s="61"/>
      <c r="ET241" s="89"/>
      <c r="EU241" s="83"/>
      <c r="EV241" s="83"/>
      <c r="EW241" s="83"/>
      <c r="EX241" s="83"/>
      <c r="EY241" s="83"/>
      <c r="EZ241" s="83"/>
      <c r="FA241" s="83"/>
      <c r="FB241" s="83"/>
      <c r="FC241" s="83"/>
      <c r="FD241" s="83"/>
      <c r="FE241" s="83"/>
      <c r="FF241" s="83"/>
      <c r="FG241" s="83"/>
      <c r="FH241" s="83"/>
      <c r="FI241" s="84"/>
      <c r="FJ241" s="66"/>
      <c r="FK241" s="51"/>
    </row>
    <row r="242" spans="1:167" x14ac:dyDescent="0.2">
      <c r="A242" s="32"/>
      <c r="B242" s="32"/>
      <c r="C242" s="32"/>
      <c r="D242" s="106" t="s">
        <v>23</v>
      </c>
      <c r="E242" s="107" t="s">
        <v>207</v>
      </c>
      <c r="F242" s="108">
        <f>B4+(228*B6)</f>
        <v>229</v>
      </c>
      <c r="G242" s="104"/>
      <c r="H242" s="43"/>
      <c r="I242" s="109"/>
      <c r="J242" s="58"/>
      <c r="K242" s="3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5"/>
      <c r="AA242" s="75">
        <f>K242^3+L242^3+M242^3+N242^3+O242^3+P242^3+Q242^3+R242^3+K243^3+L243^3+M243^3+N243^3+O243^3+P243^3+Q243^3+R243^3</f>
        <v>0</v>
      </c>
      <c r="AB242" s="76">
        <f t="shared" si="40"/>
        <v>0</v>
      </c>
      <c r="AC242" s="95"/>
      <c r="AD242" s="81"/>
      <c r="AE242" s="82"/>
      <c r="AF242" s="82"/>
      <c r="AG242" s="82"/>
      <c r="AH242" s="83"/>
      <c r="AI242" s="83"/>
      <c r="AJ242" s="83"/>
      <c r="AK242" s="83"/>
      <c r="AL242" s="82"/>
      <c r="AM242" s="82"/>
      <c r="AN242" s="82"/>
      <c r="AO242" s="82"/>
      <c r="AP242" s="83"/>
      <c r="AQ242" s="83"/>
      <c r="AR242" s="83"/>
      <c r="AS242" s="84"/>
      <c r="AT242" s="66"/>
      <c r="AU242" s="51"/>
      <c r="AW242" s="109"/>
      <c r="AX242" s="58"/>
      <c r="AY242" s="3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5"/>
      <c r="BO242" s="75">
        <f>AY242^3+AZ242^3+BA242^3+BB242^3+BC242^3+BD242^3+BE242^3+BF242^3+AY243^3+AZ243^3+BA243^3+BB243^3+BC243^3+BD243^3+BE243^3+BF243^3</f>
        <v>0</v>
      </c>
      <c r="BP242" s="76">
        <f t="shared" si="41"/>
        <v>0</v>
      </c>
      <c r="BQ242" s="95"/>
      <c r="BR242" s="81"/>
      <c r="BS242" s="82"/>
      <c r="BT242" s="82"/>
      <c r="BU242" s="82"/>
      <c r="BV242" s="82"/>
      <c r="BW242" s="82"/>
      <c r="BX242" s="82"/>
      <c r="BY242" s="82"/>
      <c r="BZ242" s="83"/>
      <c r="CA242" s="83"/>
      <c r="CB242" s="83"/>
      <c r="CC242" s="83"/>
      <c r="CD242" s="83"/>
      <c r="CE242" s="83"/>
      <c r="CF242" s="83"/>
      <c r="CG242" s="84"/>
      <c r="CH242" s="66"/>
      <c r="CI242" s="51"/>
      <c r="CJ242" s="144"/>
      <c r="CK242" s="109"/>
      <c r="CL242" s="58"/>
      <c r="CM242" s="3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5"/>
      <c r="DC242" s="75">
        <f>CM242^3+CN242^3+CO242^3+CP242^3+CQ242^3+CR242^3+CS242^3+CT242^3+CM243^3+CN243^3+CO243^3+CP243^3+CQ243^3+CR243^3+CS243^3+CT243^3</f>
        <v>0</v>
      </c>
      <c r="DD242" s="76">
        <f t="shared" si="42"/>
        <v>0</v>
      </c>
      <c r="DE242" s="95"/>
      <c r="DF242" s="89"/>
      <c r="DG242" s="83"/>
      <c r="DH242" s="82"/>
      <c r="DI242" s="82"/>
      <c r="DJ242" s="83"/>
      <c r="DK242" s="83"/>
      <c r="DL242" s="82"/>
      <c r="DM242" s="82"/>
      <c r="DN242" s="83"/>
      <c r="DO242" s="83"/>
      <c r="DP242" s="82"/>
      <c r="DQ242" s="82"/>
      <c r="DR242" s="83"/>
      <c r="DS242" s="83"/>
      <c r="DT242" s="82"/>
      <c r="DU242" s="86"/>
      <c r="DV242" s="66"/>
      <c r="DW242" s="51"/>
      <c r="DY242" s="109"/>
      <c r="DZ242" s="58"/>
      <c r="EA242" s="3"/>
      <c r="EB242" s="4"/>
      <c r="EC242" s="4"/>
      <c r="ED242" s="4"/>
      <c r="EE242" s="4"/>
      <c r="EF242" s="4"/>
      <c r="EG242" s="4"/>
      <c r="EH242" s="4"/>
      <c r="EI242" s="4"/>
      <c r="EJ242" s="4"/>
      <c r="EK242" s="4"/>
      <c r="EL242" s="4"/>
      <c r="EM242" s="4"/>
      <c r="EN242" s="4"/>
      <c r="EO242" s="4"/>
      <c r="EP242" s="5"/>
      <c r="EQ242" s="75">
        <f>EA242^3+EB242^3+EC242^3+ED242^3+EE242^3+EF242^3+EG242^3+EH242^3+EA243^3+EB243^3+EC243^3+ED243^3+EE243^3+EF243^3+EG243^3+EH243^3</f>
        <v>0</v>
      </c>
      <c r="ER242" s="76">
        <f t="shared" si="43"/>
        <v>0</v>
      </c>
      <c r="ES242" s="95"/>
      <c r="ET242" s="81"/>
      <c r="EU242" s="82"/>
      <c r="EV242" s="82"/>
      <c r="EW242" s="82"/>
      <c r="EX242" s="82"/>
      <c r="EY242" s="82"/>
      <c r="EZ242" s="82"/>
      <c r="FA242" s="82"/>
      <c r="FB242" s="82"/>
      <c r="FC242" s="82"/>
      <c r="FD242" s="82"/>
      <c r="FE242" s="82"/>
      <c r="FF242" s="82"/>
      <c r="FG242" s="82"/>
      <c r="FH242" s="82"/>
      <c r="FI242" s="86"/>
      <c r="FJ242" s="66"/>
      <c r="FK242" s="51"/>
    </row>
    <row r="243" spans="1:167" x14ac:dyDescent="0.2">
      <c r="A243" s="32"/>
      <c r="B243" s="32"/>
      <c r="C243" s="32"/>
      <c r="D243" s="106" t="s">
        <v>242</v>
      </c>
      <c r="E243" s="107" t="s">
        <v>207</v>
      </c>
      <c r="F243" s="110">
        <f>B4+(229*B6)</f>
        <v>230</v>
      </c>
      <c r="G243" s="104"/>
      <c r="H243" s="43"/>
      <c r="I243" s="109"/>
      <c r="J243" s="58"/>
      <c r="K243" s="3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5"/>
      <c r="AA243" s="75">
        <f>S242^3+T242^3+U242^3+V242^3+W242^3+X242^3+Y242^3+Z242^3+S243^3+T243^3+U243^3+V243^3+W243^3+X243^3+Y243^3+Z243^3</f>
        <v>0</v>
      </c>
      <c r="AB243" s="76">
        <f t="shared" si="40"/>
        <v>0</v>
      </c>
      <c r="AC243" s="61"/>
      <c r="AD243" s="81"/>
      <c r="AE243" s="82"/>
      <c r="AF243" s="82"/>
      <c r="AG243" s="82"/>
      <c r="AH243" s="83"/>
      <c r="AI243" s="83"/>
      <c r="AJ243" s="83"/>
      <c r="AK243" s="83"/>
      <c r="AL243" s="82"/>
      <c r="AM243" s="82"/>
      <c r="AN243" s="82"/>
      <c r="AO243" s="82"/>
      <c r="AP243" s="83"/>
      <c r="AQ243" s="83"/>
      <c r="AR243" s="83"/>
      <c r="AS243" s="84"/>
      <c r="AT243" s="66"/>
      <c r="AU243" s="51"/>
      <c r="AW243" s="109"/>
      <c r="AX243" s="58"/>
      <c r="AY243" s="3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5"/>
      <c r="BO243" s="75">
        <f>BG242^3+BH242^3+BI242^3+BJ242^3+BK242^3+BL242^3+BM242^3+BN242^3+BG243^3+BH243^3+BI243^3+BJ243^3+BK243^3+BL243^3+BM243^3+BN243^3</f>
        <v>0</v>
      </c>
      <c r="BP243" s="76">
        <f t="shared" si="41"/>
        <v>0</v>
      </c>
      <c r="BQ243" s="61"/>
      <c r="BR243" s="81"/>
      <c r="BS243" s="82"/>
      <c r="BT243" s="82"/>
      <c r="BU243" s="82"/>
      <c r="BV243" s="82"/>
      <c r="BW243" s="82"/>
      <c r="BX243" s="82"/>
      <c r="BY243" s="82"/>
      <c r="BZ243" s="83"/>
      <c r="CA243" s="83"/>
      <c r="CB243" s="83"/>
      <c r="CC243" s="83"/>
      <c r="CD243" s="83"/>
      <c r="CE243" s="83"/>
      <c r="CF243" s="83"/>
      <c r="CG243" s="84"/>
      <c r="CH243" s="66"/>
      <c r="CI243" s="51"/>
      <c r="CJ243" s="144"/>
      <c r="CK243" s="109"/>
      <c r="CL243" s="58"/>
      <c r="CM243" s="3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5"/>
      <c r="DC243" s="75">
        <f>CU242^3+CV242^3+CW242^3+CX242^3+CY242^3+CZ242^3+DA242^3+DB242^3+CU243^3+CV243^3+CW243^3+CX243^3+CY243^3+CZ243^3+DA243^3+DB243^3</f>
        <v>0</v>
      </c>
      <c r="DD243" s="76">
        <f t="shared" si="42"/>
        <v>0</v>
      </c>
      <c r="DE243" s="61"/>
      <c r="DF243" s="89"/>
      <c r="DG243" s="83"/>
      <c r="DH243" s="82"/>
      <c r="DI243" s="82"/>
      <c r="DJ243" s="83"/>
      <c r="DK243" s="83"/>
      <c r="DL243" s="82"/>
      <c r="DM243" s="82"/>
      <c r="DN243" s="83"/>
      <c r="DO243" s="83"/>
      <c r="DP243" s="82"/>
      <c r="DQ243" s="82"/>
      <c r="DR243" s="83"/>
      <c r="DS243" s="83"/>
      <c r="DT243" s="82"/>
      <c r="DU243" s="86"/>
      <c r="DV243" s="66"/>
      <c r="DW243" s="51"/>
      <c r="DY243" s="109"/>
      <c r="DZ243" s="58"/>
      <c r="EA243" s="3"/>
      <c r="EB243" s="4"/>
      <c r="EC243" s="4"/>
      <c r="ED243" s="4"/>
      <c r="EE243" s="4"/>
      <c r="EF243" s="4"/>
      <c r="EG243" s="4"/>
      <c r="EH243" s="4"/>
      <c r="EI243" s="4"/>
      <c r="EJ243" s="4"/>
      <c r="EK243" s="4"/>
      <c r="EL243" s="4"/>
      <c r="EM243" s="4"/>
      <c r="EN243" s="4"/>
      <c r="EO243" s="4"/>
      <c r="EP243" s="5"/>
      <c r="EQ243" s="75">
        <f>EI242^3+EJ242^3+EK242^3+EL242^3+EM242^3+EN242^3+EO242^3+EP242^3+EI243^3+EJ243^3+EK243^3+EL243^3+EM243^3+EN243^3+EO243^3+EP243^3</f>
        <v>0</v>
      </c>
      <c r="ER243" s="76">
        <f t="shared" si="43"/>
        <v>0</v>
      </c>
      <c r="ES243" s="61"/>
      <c r="ET243" s="89"/>
      <c r="EU243" s="83"/>
      <c r="EV243" s="83"/>
      <c r="EW243" s="83"/>
      <c r="EX243" s="83"/>
      <c r="EY243" s="83"/>
      <c r="EZ243" s="83"/>
      <c r="FA243" s="83"/>
      <c r="FB243" s="83"/>
      <c r="FC243" s="83"/>
      <c r="FD243" s="83"/>
      <c r="FE243" s="83"/>
      <c r="FF243" s="83"/>
      <c r="FG243" s="83"/>
      <c r="FH243" s="83"/>
      <c r="FI243" s="84"/>
      <c r="FJ243" s="66"/>
      <c r="FK243" s="51"/>
    </row>
    <row r="244" spans="1:167" x14ac:dyDescent="0.2">
      <c r="A244" s="32"/>
      <c r="B244" s="32"/>
      <c r="C244" s="32"/>
      <c r="D244" s="106" t="s">
        <v>147</v>
      </c>
      <c r="E244" s="107" t="s">
        <v>207</v>
      </c>
      <c r="F244" s="110">
        <f>B4+(230*B6)</f>
        <v>231</v>
      </c>
      <c r="G244" s="104"/>
      <c r="H244" s="43"/>
      <c r="I244" s="109"/>
      <c r="J244" s="58"/>
      <c r="K244" s="3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5"/>
      <c r="AA244" s="75">
        <f>K244^3+L244^3+M244^3+N244^3+O244^3+P244^3+Q244^3+R244^3+K245^3+L245^3+M245^3+N245^3+O245^3+P245^3+Q245^3+R245^3</f>
        <v>0</v>
      </c>
      <c r="AB244" s="76">
        <f t="shared" si="40"/>
        <v>0</v>
      </c>
      <c r="AC244" s="61"/>
      <c r="AD244" s="81"/>
      <c r="AE244" s="82"/>
      <c r="AF244" s="82"/>
      <c r="AG244" s="82"/>
      <c r="AH244" s="83"/>
      <c r="AI244" s="83"/>
      <c r="AJ244" s="83"/>
      <c r="AK244" s="83"/>
      <c r="AL244" s="82"/>
      <c r="AM244" s="82"/>
      <c r="AN244" s="82"/>
      <c r="AO244" s="82"/>
      <c r="AP244" s="83"/>
      <c r="AQ244" s="83"/>
      <c r="AR244" s="83"/>
      <c r="AS244" s="84"/>
      <c r="AT244" s="66"/>
      <c r="AU244" s="51"/>
      <c r="AW244" s="109"/>
      <c r="AX244" s="58"/>
      <c r="AY244" s="3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5"/>
      <c r="BO244" s="75">
        <f>AY244^3+AZ244^3+BA244^3+BB244^3+BC244^3+BD244^3+BE244^3+BF244^3+AY245^3+AZ245^3+BA245^3+BB245^3+BC245^3+BD245^3+BE245^3+BF245^3</f>
        <v>0</v>
      </c>
      <c r="BP244" s="76">
        <f t="shared" si="41"/>
        <v>0</v>
      </c>
      <c r="BQ244" s="61"/>
      <c r="BR244" s="89"/>
      <c r="BS244" s="83"/>
      <c r="BT244" s="83"/>
      <c r="BU244" s="83"/>
      <c r="BV244" s="83"/>
      <c r="BW244" s="83"/>
      <c r="BX244" s="83"/>
      <c r="BY244" s="83"/>
      <c r="BZ244" s="82"/>
      <c r="CA244" s="82"/>
      <c r="CB244" s="82"/>
      <c r="CC244" s="82"/>
      <c r="CD244" s="82"/>
      <c r="CE244" s="82"/>
      <c r="CF244" s="82"/>
      <c r="CG244" s="86"/>
      <c r="CH244" s="66"/>
      <c r="CI244" s="51"/>
      <c r="CJ244" s="144"/>
      <c r="CK244" s="109"/>
      <c r="CL244" s="58"/>
      <c r="CM244" s="3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5"/>
      <c r="DC244" s="75">
        <f>CM244^3+CN244^3+CO244^3+CP244^3+CQ244^3+CR244^3+CS244^3+CT244^3+CM245^3+CN245^3+CO245^3+CP245^3+CQ245^3+CR245^3+CS245^3+CT245^3</f>
        <v>0</v>
      </c>
      <c r="DD244" s="76">
        <f t="shared" si="42"/>
        <v>0</v>
      </c>
      <c r="DE244" s="61"/>
      <c r="DF244" s="89"/>
      <c r="DG244" s="83"/>
      <c r="DH244" s="82"/>
      <c r="DI244" s="82"/>
      <c r="DJ244" s="83"/>
      <c r="DK244" s="83"/>
      <c r="DL244" s="82"/>
      <c r="DM244" s="82"/>
      <c r="DN244" s="83"/>
      <c r="DO244" s="83"/>
      <c r="DP244" s="82"/>
      <c r="DQ244" s="82"/>
      <c r="DR244" s="83"/>
      <c r="DS244" s="83"/>
      <c r="DT244" s="82"/>
      <c r="DU244" s="86"/>
      <c r="DV244" s="66"/>
      <c r="DW244" s="51"/>
      <c r="DY244" s="109"/>
      <c r="DZ244" s="58"/>
      <c r="EA244" s="3"/>
      <c r="EB244" s="4"/>
      <c r="EC244" s="4"/>
      <c r="ED244" s="4"/>
      <c r="EE244" s="4"/>
      <c r="EF244" s="4"/>
      <c r="EG244" s="4"/>
      <c r="EH244" s="4"/>
      <c r="EI244" s="4"/>
      <c r="EJ244" s="4"/>
      <c r="EK244" s="4"/>
      <c r="EL244" s="4"/>
      <c r="EM244" s="4"/>
      <c r="EN244" s="4"/>
      <c r="EO244" s="4"/>
      <c r="EP244" s="5"/>
      <c r="EQ244" s="75">
        <f>EA244^3+EB244^3+EC244^3+ED244^3+EE244^3+EF244^3+EG244^3+EH244^3+EA245^3+EB245^3+EC245^3+ED245^3+EE245^3+EF245^3+EG245^3+EH245^3</f>
        <v>0</v>
      </c>
      <c r="ER244" s="76">
        <f t="shared" si="43"/>
        <v>0</v>
      </c>
      <c r="ES244" s="61"/>
      <c r="ET244" s="81"/>
      <c r="EU244" s="82"/>
      <c r="EV244" s="82"/>
      <c r="EW244" s="82"/>
      <c r="EX244" s="82"/>
      <c r="EY244" s="82"/>
      <c r="EZ244" s="82"/>
      <c r="FA244" s="82"/>
      <c r="FB244" s="82"/>
      <c r="FC244" s="82"/>
      <c r="FD244" s="82"/>
      <c r="FE244" s="82"/>
      <c r="FF244" s="82"/>
      <c r="FG244" s="82"/>
      <c r="FH244" s="82"/>
      <c r="FI244" s="86"/>
      <c r="FJ244" s="66"/>
      <c r="FK244" s="51"/>
    </row>
    <row r="245" spans="1:167" x14ac:dyDescent="0.2">
      <c r="A245" s="32"/>
      <c r="B245" s="32"/>
      <c r="C245" s="32"/>
      <c r="D245" s="106" t="s">
        <v>48</v>
      </c>
      <c r="E245" s="107" t="s">
        <v>207</v>
      </c>
      <c r="F245" s="108">
        <f>B4+(231*B6)</f>
        <v>232</v>
      </c>
      <c r="G245" s="104"/>
      <c r="H245" s="43"/>
      <c r="I245" s="109"/>
      <c r="J245" s="58"/>
      <c r="K245" s="3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5"/>
      <c r="AA245" s="75">
        <f>S244^3+T244^3+U244^3+V244^3+W244^3+X244^3+Y244^3+Z244^3+S245^3+T245^3+U245^3+V245^3+W245^3+X245^3+Y245^3+Z245^3</f>
        <v>0</v>
      </c>
      <c r="AB245" s="76">
        <f t="shared" si="40"/>
        <v>0</v>
      </c>
      <c r="AC245" s="61"/>
      <c r="AD245" s="81"/>
      <c r="AE245" s="82"/>
      <c r="AF245" s="82"/>
      <c r="AG245" s="82"/>
      <c r="AH245" s="83"/>
      <c r="AI245" s="83"/>
      <c r="AJ245" s="83"/>
      <c r="AK245" s="83"/>
      <c r="AL245" s="82"/>
      <c r="AM245" s="82"/>
      <c r="AN245" s="82"/>
      <c r="AO245" s="82"/>
      <c r="AP245" s="83"/>
      <c r="AQ245" s="83"/>
      <c r="AR245" s="83"/>
      <c r="AS245" s="84"/>
      <c r="AT245" s="66"/>
      <c r="AU245" s="51"/>
      <c r="AW245" s="109"/>
      <c r="AX245" s="58"/>
      <c r="AY245" s="3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5"/>
      <c r="BO245" s="75">
        <f>BG244^3+BH244^3+BI244^3+BJ244^3+BK244^3+BL244^3+BM244^3+BN244^3+BG245^3+BH245^3+BI245^3+BJ245^3+BK245^3+BL245^3+BM245^3+BN245^3</f>
        <v>0</v>
      </c>
      <c r="BP245" s="76">
        <f t="shared" si="41"/>
        <v>0</v>
      </c>
      <c r="BQ245" s="61"/>
      <c r="BR245" s="89"/>
      <c r="BS245" s="83"/>
      <c r="BT245" s="83"/>
      <c r="BU245" s="83"/>
      <c r="BV245" s="83"/>
      <c r="BW245" s="83"/>
      <c r="BX245" s="83"/>
      <c r="BY245" s="83"/>
      <c r="BZ245" s="82"/>
      <c r="CA245" s="82"/>
      <c r="CB245" s="82"/>
      <c r="CC245" s="82"/>
      <c r="CD245" s="82"/>
      <c r="CE245" s="82"/>
      <c r="CF245" s="82"/>
      <c r="CG245" s="86"/>
      <c r="CH245" s="66"/>
      <c r="CI245" s="51"/>
      <c r="CJ245" s="144"/>
      <c r="CK245" s="109"/>
      <c r="CL245" s="58"/>
      <c r="CM245" s="3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/>
      <c r="DA245" s="4"/>
      <c r="DB245" s="5"/>
      <c r="DC245" s="75">
        <f>CU244^3+CV244^3+CW244^3+CX244^3+CY244^3+CZ244^3+DA244^3+DB244^3+CU245^3+CV245^3+CW245^3+CX245^3+CY245^3+CZ245^3+DA245^3+DB245^3</f>
        <v>0</v>
      </c>
      <c r="DD245" s="76">
        <f t="shared" si="42"/>
        <v>0</v>
      </c>
      <c r="DE245" s="61"/>
      <c r="DF245" s="89"/>
      <c r="DG245" s="83"/>
      <c r="DH245" s="82"/>
      <c r="DI245" s="82"/>
      <c r="DJ245" s="83"/>
      <c r="DK245" s="83"/>
      <c r="DL245" s="82"/>
      <c r="DM245" s="82"/>
      <c r="DN245" s="83"/>
      <c r="DO245" s="83"/>
      <c r="DP245" s="82"/>
      <c r="DQ245" s="82"/>
      <c r="DR245" s="83"/>
      <c r="DS245" s="83"/>
      <c r="DT245" s="82"/>
      <c r="DU245" s="86"/>
      <c r="DV245" s="66"/>
      <c r="DW245" s="51"/>
      <c r="DY245" s="109"/>
      <c r="DZ245" s="58"/>
      <c r="EA245" s="3"/>
      <c r="EB245" s="4"/>
      <c r="EC245" s="4"/>
      <c r="ED245" s="4"/>
      <c r="EE245" s="4"/>
      <c r="EF245" s="4"/>
      <c r="EG245" s="4"/>
      <c r="EH245" s="4"/>
      <c r="EI245" s="4"/>
      <c r="EJ245" s="4"/>
      <c r="EK245" s="4"/>
      <c r="EL245" s="4"/>
      <c r="EM245" s="4"/>
      <c r="EN245" s="4"/>
      <c r="EO245" s="4"/>
      <c r="EP245" s="5"/>
      <c r="EQ245" s="75">
        <f>EI244^3+EJ244^3+EK244^3+EL244^3+EM244^3+EN244^3+EO244^3+EP244^3+EI245^3+EJ245^3+EK245^3+EL245^3+EM245^3+EN245^3+EO245^3+EP245^3</f>
        <v>0</v>
      </c>
      <c r="ER245" s="76">
        <f t="shared" si="43"/>
        <v>0</v>
      </c>
      <c r="ES245" s="61"/>
      <c r="ET245" s="89"/>
      <c r="EU245" s="83"/>
      <c r="EV245" s="83"/>
      <c r="EW245" s="83"/>
      <c r="EX245" s="83"/>
      <c r="EY245" s="83"/>
      <c r="EZ245" s="83"/>
      <c r="FA245" s="83"/>
      <c r="FB245" s="83"/>
      <c r="FC245" s="83"/>
      <c r="FD245" s="83"/>
      <c r="FE245" s="83"/>
      <c r="FF245" s="83"/>
      <c r="FG245" s="83"/>
      <c r="FH245" s="83"/>
      <c r="FI245" s="84"/>
      <c r="FJ245" s="66"/>
      <c r="FK245" s="51"/>
    </row>
    <row r="246" spans="1:167" x14ac:dyDescent="0.2">
      <c r="A246" s="32"/>
      <c r="B246" s="32"/>
      <c r="C246" s="32"/>
      <c r="D246" s="106" t="s">
        <v>63</v>
      </c>
      <c r="E246" s="107" t="s">
        <v>207</v>
      </c>
      <c r="F246" s="108">
        <f>B4+(232*B6)</f>
        <v>233</v>
      </c>
      <c r="G246" s="104"/>
      <c r="H246" s="43"/>
      <c r="I246" s="109"/>
      <c r="J246" s="58"/>
      <c r="K246" s="3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5"/>
      <c r="AA246" s="75">
        <f>K246^3+L246^3+M246^3+N246^3+O246^3+P246^3+Q246^3+R246^3+K247^3+L247^3+M247^3+N247^3+O247^3+P247^3+Q247^3+R247^3</f>
        <v>0</v>
      </c>
      <c r="AB246" s="76">
        <f t="shared" si="40"/>
        <v>0</v>
      </c>
      <c r="AC246" s="61"/>
      <c r="AD246" s="89"/>
      <c r="AE246" s="83"/>
      <c r="AF246" s="83"/>
      <c r="AG246" s="83"/>
      <c r="AH246" s="82"/>
      <c r="AI246" s="82"/>
      <c r="AJ246" s="82"/>
      <c r="AK246" s="82"/>
      <c r="AL246" s="83"/>
      <c r="AM246" s="83"/>
      <c r="AN246" s="83"/>
      <c r="AO246" s="83"/>
      <c r="AP246" s="82"/>
      <c r="AQ246" s="82"/>
      <c r="AR246" s="82"/>
      <c r="AS246" s="86"/>
      <c r="AT246" s="66"/>
      <c r="AU246" s="51"/>
      <c r="AW246" s="109"/>
      <c r="AX246" s="58"/>
      <c r="AY246" s="3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5"/>
      <c r="BO246" s="75">
        <f>AY246^3+AZ246^3+BA246^3+BB246^3+BC246^3+BD246^3+BE246^3+BF246^3+AY247^3+AZ247^3+BA247^3+BB247^3+BC247^3+BD247^3+BE247^3+BF247^3</f>
        <v>0</v>
      </c>
      <c r="BP246" s="76">
        <f t="shared" si="41"/>
        <v>0</v>
      </c>
      <c r="BQ246" s="61"/>
      <c r="BR246" s="81"/>
      <c r="BS246" s="82"/>
      <c r="BT246" s="82"/>
      <c r="BU246" s="82"/>
      <c r="BV246" s="82"/>
      <c r="BW246" s="82"/>
      <c r="BX246" s="82"/>
      <c r="BY246" s="82"/>
      <c r="BZ246" s="83"/>
      <c r="CA246" s="83"/>
      <c r="CB246" s="83"/>
      <c r="CC246" s="83"/>
      <c r="CD246" s="83"/>
      <c r="CE246" s="83"/>
      <c r="CF246" s="83"/>
      <c r="CG246" s="84"/>
      <c r="CH246" s="66"/>
      <c r="CI246" s="51"/>
      <c r="CJ246" s="144"/>
      <c r="CK246" s="109"/>
      <c r="CL246" s="58"/>
      <c r="CM246" s="3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5"/>
      <c r="DC246" s="75">
        <f>CM246^3+CN246^3+CO246^3+CP246^3+CQ246^3+CR246^3+CS246^3+CT246^3+CM247^3+CN247^3+CO247^3+CP247^3+CQ247^3+CR247^3+CS247^3+CT247^3</f>
        <v>0</v>
      </c>
      <c r="DD246" s="76">
        <f t="shared" si="42"/>
        <v>0</v>
      </c>
      <c r="DE246" s="61"/>
      <c r="DF246" s="89"/>
      <c r="DG246" s="83"/>
      <c r="DH246" s="82"/>
      <c r="DI246" s="82"/>
      <c r="DJ246" s="83"/>
      <c r="DK246" s="83"/>
      <c r="DL246" s="82"/>
      <c r="DM246" s="82"/>
      <c r="DN246" s="83"/>
      <c r="DO246" s="83"/>
      <c r="DP246" s="82"/>
      <c r="DQ246" s="82"/>
      <c r="DR246" s="83"/>
      <c r="DS246" s="83"/>
      <c r="DT246" s="82"/>
      <c r="DU246" s="86"/>
      <c r="DV246" s="66"/>
      <c r="DW246" s="51"/>
      <c r="DY246" s="109"/>
      <c r="DZ246" s="58"/>
      <c r="EA246" s="3"/>
      <c r="EB246" s="4"/>
      <c r="EC246" s="4"/>
      <c r="ED246" s="4"/>
      <c r="EE246" s="4"/>
      <c r="EF246" s="4"/>
      <c r="EG246" s="4"/>
      <c r="EH246" s="4"/>
      <c r="EI246" s="4"/>
      <c r="EJ246" s="4"/>
      <c r="EK246" s="4"/>
      <c r="EL246" s="4"/>
      <c r="EM246" s="4"/>
      <c r="EN246" s="4"/>
      <c r="EO246" s="4"/>
      <c r="EP246" s="5"/>
      <c r="EQ246" s="75">
        <f>EA246^3+EB246^3+EC246^3+ED246^3+EE246^3+EF246^3+EG246^3+EH246^3+EA247^3+EB247^3+EC247^3+ED247^3+EE247^3+EF247^3+EG247^3+EH247^3</f>
        <v>0</v>
      </c>
      <c r="ER246" s="76">
        <f t="shared" si="43"/>
        <v>0</v>
      </c>
      <c r="ES246" s="61"/>
      <c r="ET246" s="81"/>
      <c r="EU246" s="82"/>
      <c r="EV246" s="82"/>
      <c r="EW246" s="82"/>
      <c r="EX246" s="82"/>
      <c r="EY246" s="82"/>
      <c r="EZ246" s="82"/>
      <c r="FA246" s="82"/>
      <c r="FB246" s="82"/>
      <c r="FC246" s="82"/>
      <c r="FD246" s="82"/>
      <c r="FE246" s="82"/>
      <c r="FF246" s="82"/>
      <c r="FG246" s="82"/>
      <c r="FH246" s="82"/>
      <c r="FI246" s="86"/>
      <c r="FJ246" s="66"/>
      <c r="FK246" s="51"/>
    </row>
    <row r="247" spans="1:167" x14ac:dyDescent="0.2">
      <c r="A247" s="32"/>
      <c r="B247" s="32"/>
      <c r="C247" s="32"/>
      <c r="D247" s="106" t="s">
        <v>155</v>
      </c>
      <c r="E247" s="107" t="s">
        <v>207</v>
      </c>
      <c r="F247" s="110">
        <f>B4+(233*B6)</f>
        <v>234</v>
      </c>
      <c r="G247" s="104"/>
      <c r="H247" s="43"/>
      <c r="I247" s="109"/>
      <c r="J247" s="58"/>
      <c r="K247" s="3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5"/>
      <c r="AA247" s="75">
        <f>S246^3+T246^3+U246^3+V246^3+W246^3+X246^3+Y246^3+Z246^3+S247^3+T247^3+U247^3+V247^3+W247^3+X247^3+Y247^3+Z247^3</f>
        <v>0</v>
      </c>
      <c r="AB247" s="76">
        <f t="shared" si="40"/>
        <v>0</v>
      </c>
      <c r="AC247" s="61"/>
      <c r="AD247" s="89"/>
      <c r="AE247" s="83"/>
      <c r="AF247" s="83"/>
      <c r="AG247" s="83"/>
      <c r="AH247" s="82"/>
      <c r="AI247" s="82"/>
      <c r="AJ247" s="82"/>
      <c r="AK247" s="82"/>
      <c r="AL247" s="83"/>
      <c r="AM247" s="83"/>
      <c r="AN247" s="83"/>
      <c r="AO247" s="83"/>
      <c r="AP247" s="82"/>
      <c r="AQ247" s="82"/>
      <c r="AR247" s="82"/>
      <c r="AS247" s="86"/>
      <c r="AT247" s="66"/>
      <c r="AU247" s="51"/>
      <c r="AW247" s="109"/>
      <c r="AX247" s="58"/>
      <c r="AY247" s="3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5"/>
      <c r="BO247" s="75">
        <f>BG246^3+BH246^3+BI246^3+BJ246^3+BK246^3+BL246^3+BM246^3+BN246^3+BG247^3+BH247^3+BI247^3+BJ247^3+BK247^3+BL247^3+BM247^3+BN247^3</f>
        <v>0</v>
      </c>
      <c r="BP247" s="76">
        <f t="shared" si="41"/>
        <v>0</v>
      </c>
      <c r="BQ247" s="61"/>
      <c r="BR247" s="81"/>
      <c r="BS247" s="82"/>
      <c r="BT247" s="82"/>
      <c r="BU247" s="82"/>
      <c r="BV247" s="82"/>
      <c r="BW247" s="82"/>
      <c r="BX247" s="82"/>
      <c r="BY247" s="82"/>
      <c r="BZ247" s="83"/>
      <c r="CA247" s="83"/>
      <c r="CB247" s="83"/>
      <c r="CC247" s="83"/>
      <c r="CD247" s="83"/>
      <c r="CE247" s="83"/>
      <c r="CF247" s="83"/>
      <c r="CG247" s="84"/>
      <c r="CH247" s="66"/>
      <c r="CI247" s="51"/>
      <c r="CJ247" s="144"/>
      <c r="CK247" s="109"/>
      <c r="CL247" s="58"/>
      <c r="CM247" s="3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5"/>
      <c r="DC247" s="75">
        <f>CU246^3+CV246^3+CW246^3+CX246^3+CY246^3+CZ246^3+DA246^3+DB246^3+CU247^3+CV247^3+CW247^3+CX247^3+CY247^3+CZ247^3+DA247^3+DB247^3</f>
        <v>0</v>
      </c>
      <c r="DD247" s="76">
        <f t="shared" si="42"/>
        <v>0</v>
      </c>
      <c r="DE247" s="61"/>
      <c r="DF247" s="89"/>
      <c r="DG247" s="83"/>
      <c r="DH247" s="82"/>
      <c r="DI247" s="82"/>
      <c r="DJ247" s="83"/>
      <c r="DK247" s="83"/>
      <c r="DL247" s="82"/>
      <c r="DM247" s="82"/>
      <c r="DN247" s="83"/>
      <c r="DO247" s="83"/>
      <c r="DP247" s="82"/>
      <c r="DQ247" s="82"/>
      <c r="DR247" s="83"/>
      <c r="DS247" s="83"/>
      <c r="DT247" s="82"/>
      <c r="DU247" s="86"/>
      <c r="DV247" s="66"/>
      <c r="DW247" s="51"/>
      <c r="DY247" s="109"/>
      <c r="DZ247" s="58"/>
      <c r="EA247" s="3"/>
      <c r="EB247" s="4"/>
      <c r="EC247" s="4"/>
      <c r="ED247" s="4"/>
      <c r="EE247" s="4"/>
      <c r="EF247" s="4"/>
      <c r="EG247" s="4"/>
      <c r="EH247" s="4"/>
      <c r="EI247" s="4"/>
      <c r="EJ247" s="4"/>
      <c r="EK247" s="4"/>
      <c r="EL247" s="4"/>
      <c r="EM247" s="4"/>
      <c r="EN247" s="4"/>
      <c r="EO247" s="4"/>
      <c r="EP247" s="5"/>
      <c r="EQ247" s="75">
        <f>EI246^3+EJ246^3+EK246^3+EL246^3+EM246^3+EN246^3+EO246^3+EP246^3+EI247^3+EJ247^3+EK247^3+EL247^3+EM247^3+EN247^3+EO247^3+EP247^3</f>
        <v>0</v>
      </c>
      <c r="ER247" s="76">
        <f t="shared" si="43"/>
        <v>0</v>
      </c>
      <c r="ES247" s="61"/>
      <c r="ET247" s="89"/>
      <c r="EU247" s="83"/>
      <c r="EV247" s="83"/>
      <c r="EW247" s="83"/>
      <c r="EX247" s="83"/>
      <c r="EY247" s="83"/>
      <c r="EZ247" s="83"/>
      <c r="FA247" s="83"/>
      <c r="FB247" s="83"/>
      <c r="FC247" s="83"/>
      <c r="FD247" s="83"/>
      <c r="FE247" s="83"/>
      <c r="FF247" s="83"/>
      <c r="FG247" s="83"/>
      <c r="FH247" s="83"/>
      <c r="FI247" s="84"/>
      <c r="FJ247" s="66"/>
      <c r="FK247" s="51"/>
    </row>
    <row r="248" spans="1:167" x14ac:dyDescent="0.2">
      <c r="A248" s="32"/>
      <c r="B248" s="32"/>
      <c r="C248" s="32"/>
      <c r="D248" s="106" t="s">
        <v>250</v>
      </c>
      <c r="E248" s="107" t="s">
        <v>207</v>
      </c>
      <c r="F248" s="110">
        <f>B4+(234*B6)</f>
        <v>235</v>
      </c>
      <c r="G248" s="104"/>
      <c r="H248" s="43"/>
      <c r="I248" s="109"/>
      <c r="J248" s="58"/>
      <c r="K248" s="3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5"/>
      <c r="AA248" s="75">
        <f>K248^3+L248^3+M248^3+N248^3+O248^3+P248^3+Q248^3+R248^3+K249^3+L249^3+M249^3+N249^3+O249^3+P249^3+Q249^3+R249^3</f>
        <v>0</v>
      </c>
      <c r="AB248" s="76">
        <f t="shared" si="40"/>
        <v>0</v>
      </c>
      <c r="AC248" s="61"/>
      <c r="AD248" s="89"/>
      <c r="AE248" s="83"/>
      <c r="AF248" s="83"/>
      <c r="AG248" s="83"/>
      <c r="AH248" s="82"/>
      <c r="AI248" s="82"/>
      <c r="AJ248" s="82"/>
      <c r="AK248" s="82"/>
      <c r="AL248" s="83"/>
      <c r="AM248" s="83"/>
      <c r="AN248" s="83"/>
      <c r="AO248" s="83"/>
      <c r="AP248" s="82"/>
      <c r="AQ248" s="82"/>
      <c r="AR248" s="82"/>
      <c r="AS248" s="86"/>
      <c r="AT248" s="66"/>
      <c r="AU248" s="51"/>
      <c r="AW248" s="109"/>
      <c r="AX248" s="58"/>
      <c r="AY248" s="3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5"/>
      <c r="BO248" s="75">
        <f>AY248^3+AZ248^3+BA248^3+BB248^3+BC248^3+BD248^3+BE248^3+BF248^3+AY249^3+AZ249^3+BA249^3+BB249^3+BC249^3+BD249^3+BE249^3+BF249^3</f>
        <v>0</v>
      </c>
      <c r="BP248" s="76">
        <f t="shared" si="41"/>
        <v>0</v>
      </c>
      <c r="BQ248" s="61"/>
      <c r="BR248" s="89"/>
      <c r="BS248" s="83"/>
      <c r="BT248" s="83"/>
      <c r="BU248" s="83"/>
      <c r="BV248" s="83"/>
      <c r="BW248" s="83"/>
      <c r="BX248" s="83"/>
      <c r="BY248" s="83"/>
      <c r="BZ248" s="82"/>
      <c r="CA248" s="82"/>
      <c r="CB248" s="82"/>
      <c r="CC248" s="82"/>
      <c r="CD248" s="82"/>
      <c r="CE248" s="82"/>
      <c r="CF248" s="82"/>
      <c r="CG248" s="86"/>
      <c r="CH248" s="66"/>
      <c r="CI248" s="51"/>
      <c r="CJ248" s="144"/>
      <c r="CK248" s="109"/>
      <c r="CL248" s="58"/>
      <c r="CM248" s="3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5"/>
      <c r="DC248" s="75">
        <f>CM248^3+CN248^3+CO248^3+CP248^3+CQ248^3+CR248^3+CS248^3+CT248^3+CM249^3+CN249^3+CO249^3+CP249^3+CQ249^3+CR249^3+CS249^3+CT249^3</f>
        <v>0</v>
      </c>
      <c r="DD248" s="76">
        <f t="shared" si="42"/>
        <v>0</v>
      </c>
      <c r="DE248" s="61"/>
      <c r="DF248" s="89"/>
      <c r="DG248" s="83"/>
      <c r="DH248" s="82"/>
      <c r="DI248" s="82"/>
      <c r="DJ248" s="83"/>
      <c r="DK248" s="83"/>
      <c r="DL248" s="82"/>
      <c r="DM248" s="82"/>
      <c r="DN248" s="83"/>
      <c r="DO248" s="83"/>
      <c r="DP248" s="82"/>
      <c r="DQ248" s="82"/>
      <c r="DR248" s="83"/>
      <c r="DS248" s="83"/>
      <c r="DT248" s="82"/>
      <c r="DU248" s="86"/>
      <c r="DV248" s="66"/>
      <c r="DW248" s="51"/>
      <c r="DY248" s="109"/>
      <c r="DZ248" s="58"/>
      <c r="EA248" s="3"/>
      <c r="EB248" s="4"/>
      <c r="EC248" s="4"/>
      <c r="ED248" s="4"/>
      <c r="EE248" s="4"/>
      <c r="EF248" s="4"/>
      <c r="EG248" s="4"/>
      <c r="EH248" s="4"/>
      <c r="EI248" s="4"/>
      <c r="EJ248" s="4"/>
      <c r="EK248" s="4"/>
      <c r="EL248" s="4"/>
      <c r="EM248" s="4"/>
      <c r="EN248" s="4"/>
      <c r="EO248" s="4"/>
      <c r="EP248" s="5"/>
      <c r="EQ248" s="75">
        <f>EA248^3+EB248^3+EC248^3+ED248^3+EE248^3+EF248^3+EG248^3+EH248^3+EA249^3+EB249^3+EC249^3+ED249^3+EE249^3+EF249^3+EG249^3+EH249^3</f>
        <v>0</v>
      </c>
      <c r="ER248" s="76">
        <f t="shared" si="43"/>
        <v>0</v>
      </c>
      <c r="ES248" s="61"/>
      <c r="ET248" s="81"/>
      <c r="EU248" s="82"/>
      <c r="EV248" s="82"/>
      <c r="EW248" s="82"/>
      <c r="EX248" s="82"/>
      <c r="EY248" s="82"/>
      <c r="EZ248" s="82"/>
      <c r="FA248" s="82"/>
      <c r="FB248" s="82"/>
      <c r="FC248" s="82"/>
      <c r="FD248" s="82"/>
      <c r="FE248" s="82"/>
      <c r="FF248" s="82"/>
      <c r="FG248" s="82"/>
      <c r="FH248" s="82"/>
      <c r="FI248" s="86"/>
      <c r="FJ248" s="66"/>
      <c r="FK248" s="51"/>
    </row>
    <row r="249" spans="1:167" x14ac:dyDescent="0.2">
      <c r="A249" s="32"/>
      <c r="B249" s="32"/>
      <c r="C249" s="32"/>
      <c r="D249" s="106" t="s">
        <v>39</v>
      </c>
      <c r="E249" s="107" t="s">
        <v>207</v>
      </c>
      <c r="F249" s="108">
        <f>B4+(235*B6)</f>
        <v>236</v>
      </c>
      <c r="G249" s="104"/>
      <c r="H249" s="43"/>
      <c r="I249" s="109"/>
      <c r="J249" s="58"/>
      <c r="K249" s="7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9"/>
      <c r="AA249" s="75">
        <f>S248^3+T248^3+U248^3+V248^3+W248^3+X248^3+Y248^3+Z248^3+S249^3+T249^3+U249^3+V249^3+W249^3+X249^3+Y249^3+Z249^3</f>
        <v>0</v>
      </c>
      <c r="AB249" s="76">
        <f t="shared" si="40"/>
        <v>0</v>
      </c>
      <c r="AC249" s="61"/>
      <c r="AD249" s="116"/>
      <c r="AE249" s="117"/>
      <c r="AF249" s="117"/>
      <c r="AG249" s="117"/>
      <c r="AH249" s="118"/>
      <c r="AI249" s="118"/>
      <c r="AJ249" s="118"/>
      <c r="AK249" s="118"/>
      <c r="AL249" s="117"/>
      <c r="AM249" s="117"/>
      <c r="AN249" s="117"/>
      <c r="AO249" s="117"/>
      <c r="AP249" s="118"/>
      <c r="AQ249" s="118"/>
      <c r="AR249" s="118"/>
      <c r="AS249" s="119"/>
      <c r="AT249" s="32"/>
      <c r="AU249" s="115"/>
      <c r="AW249" s="109"/>
      <c r="AX249" s="58"/>
      <c r="AY249" s="7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9"/>
      <c r="BO249" s="75">
        <f>BG248^3+BH248^3+BI248^3+BJ248^3+BK248^3+BL248^3+BM248^3+BN248^3+BG249^3+BH249^3+BI249^3+BJ249^3+BK249^3+BL249^3+BM249^3+BN249^3</f>
        <v>0</v>
      </c>
      <c r="BP249" s="76">
        <f t="shared" si="41"/>
        <v>0</v>
      </c>
      <c r="BQ249" s="61"/>
      <c r="BR249" s="116"/>
      <c r="BS249" s="117"/>
      <c r="BT249" s="117"/>
      <c r="BU249" s="117"/>
      <c r="BV249" s="117"/>
      <c r="BW249" s="117"/>
      <c r="BX249" s="117"/>
      <c r="BY249" s="117"/>
      <c r="BZ249" s="118"/>
      <c r="CA249" s="118"/>
      <c r="CB249" s="118"/>
      <c r="CC249" s="118"/>
      <c r="CD249" s="118"/>
      <c r="CE249" s="118"/>
      <c r="CF249" s="118"/>
      <c r="CG249" s="119"/>
      <c r="CH249" s="32"/>
      <c r="CI249" s="115"/>
      <c r="CJ249" s="144"/>
      <c r="CK249" s="109"/>
      <c r="CL249" s="58"/>
      <c r="CM249" s="7"/>
      <c r="CN249" s="8"/>
      <c r="CO249" s="8"/>
      <c r="CP249" s="8"/>
      <c r="CQ249" s="8"/>
      <c r="CR249" s="8"/>
      <c r="CS249" s="8"/>
      <c r="CT249" s="8"/>
      <c r="CU249" s="8"/>
      <c r="CV249" s="8"/>
      <c r="CW249" s="8"/>
      <c r="CX249" s="8"/>
      <c r="CY249" s="8"/>
      <c r="CZ249" s="8"/>
      <c r="DA249" s="8"/>
      <c r="DB249" s="9"/>
      <c r="DC249" s="75">
        <f>CU248^3+CV248^3+CW248^3+CX248^3+CY248^3+CZ248^3+DA248^3+DB248^3+CU249^3+CV249^3+CW249^3+CX249^3+CY249^3+CZ249^3+DA249^3+DB249^3</f>
        <v>0</v>
      </c>
      <c r="DD249" s="76">
        <f t="shared" si="42"/>
        <v>0</v>
      </c>
      <c r="DE249" s="61"/>
      <c r="DF249" s="116"/>
      <c r="DG249" s="117"/>
      <c r="DH249" s="118"/>
      <c r="DI249" s="118"/>
      <c r="DJ249" s="117"/>
      <c r="DK249" s="117"/>
      <c r="DL249" s="118"/>
      <c r="DM249" s="118"/>
      <c r="DN249" s="117"/>
      <c r="DO249" s="117"/>
      <c r="DP249" s="118"/>
      <c r="DQ249" s="118"/>
      <c r="DR249" s="117"/>
      <c r="DS249" s="117"/>
      <c r="DT249" s="118"/>
      <c r="DU249" s="119"/>
      <c r="DV249" s="32"/>
      <c r="DW249" s="115"/>
      <c r="DY249" s="109"/>
      <c r="DZ249" s="58"/>
      <c r="EA249" s="7"/>
      <c r="EB249" s="8"/>
      <c r="EC249" s="8"/>
      <c r="ED249" s="8"/>
      <c r="EE249" s="8"/>
      <c r="EF249" s="8"/>
      <c r="EG249" s="8"/>
      <c r="EH249" s="8"/>
      <c r="EI249" s="8"/>
      <c r="EJ249" s="8"/>
      <c r="EK249" s="8"/>
      <c r="EL249" s="8"/>
      <c r="EM249" s="8"/>
      <c r="EN249" s="8"/>
      <c r="EO249" s="8"/>
      <c r="EP249" s="9"/>
      <c r="EQ249" s="75">
        <f>EI248^3+EJ248^3+EK248^3+EL248^3+EM248^3+EN248^3+EO248^3+EP248^3+EI249^3+EJ249^3+EK249^3+EL249^3+EM249^3+EN249^3+EO249^3+EP249^3</f>
        <v>0</v>
      </c>
      <c r="ER249" s="76">
        <f t="shared" si="43"/>
        <v>0</v>
      </c>
      <c r="ES249" s="61"/>
      <c r="ET249" s="116"/>
      <c r="EU249" s="117"/>
      <c r="EV249" s="117"/>
      <c r="EW249" s="117"/>
      <c r="EX249" s="117"/>
      <c r="EY249" s="117"/>
      <c r="EZ249" s="117"/>
      <c r="FA249" s="117"/>
      <c r="FB249" s="117"/>
      <c r="FC249" s="117"/>
      <c r="FD249" s="117"/>
      <c r="FE249" s="117"/>
      <c r="FF249" s="117"/>
      <c r="FG249" s="117"/>
      <c r="FH249" s="117"/>
      <c r="FI249" s="120"/>
      <c r="FJ249" s="32"/>
      <c r="FK249" s="115"/>
    </row>
    <row r="250" spans="1:167" x14ac:dyDescent="0.2">
      <c r="A250" s="32"/>
      <c r="B250" s="32"/>
      <c r="C250" s="32"/>
      <c r="D250" s="106" t="s">
        <v>106</v>
      </c>
      <c r="E250" s="152" t="s">
        <v>207</v>
      </c>
      <c r="F250" s="153">
        <f>B4+(236*B6)</f>
        <v>237</v>
      </c>
      <c r="G250" s="104"/>
      <c r="H250" s="43"/>
      <c r="I250" s="109"/>
      <c r="J250" s="58"/>
      <c r="K250" s="121">
        <f>K234^3+K235^3+K236^3+K237^3+K238^3+K239^3+K240^3+K241^3+L234^3+L235^3+L236^3+L237^3+L238^3+L239^3+L240^3+L241^3</f>
        <v>0</v>
      </c>
      <c r="L250" s="122">
        <f>K249^3+K248^3+K247^3+K246^3+K245^3+K244^3+K243^3+K242^3+L249^3+L248^3+L247^3+L246^3+L245^3+L244^3+L243^3+L242^3</f>
        <v>0</v>
      </c>
      <c r="M250" s="122">
        <f>M234^3+M235^3+M236^3+M237^3+M238^3+M239^3+M240^3+M241^3+N234^3+N235^3+N236^3+N237^3+N238^3+N239^3+N240^3+N241^3</f>
        <v>0</v>
      </c>
      <c r="N250" s="122">
        <f>M249^3+M248^3+M247^3+M246^3+M245^3+M244^3+M243^3+M242^3+N249^3+N248^3+N247^3+N246^3+N245^3+N244^3+N243^3+N242^3</f>
        <v>0</v>
      </c>
      <c r="O250" s="122">
        <f>O234^3+O235^3+O236^3+O237^3+O238^3+O239^3+O240^3+O241^3+P234^3+P235^3+P236^3+P237^3+P238^3+P239^3+P240^3+P241^3</f>
        <v>0</v>
      </c>
      <c r="P250" s="122">
        <f>O249^3+O248^3+O247^3+O246^3+O245^3+O244^3+O243^3+O242^3+P249^3+P248^3+P247^3+P246^3+P245^3+P244^3+P243^3+P242^3</f>
        <v>0</v>
      </c>
      <c r="Q250" s="122">
        <f>Q234^3+Q235^3+Q236^3+Q237^3+Q238^3+Q239^3+Q240^3+Q241^3+R234^3+R235^3+R236^3+R237^3+R238^3+R239^3+R240^3+R241^3</f>
        <v>0</v>
      </c>
      <c r="R250" s="122">
        <f>Q249^3+Q248^3+Q247^3+Q246^3+Q245^3+Q244^3+Q243^3+Q242^3+R249^3+R248^3+R247^3+R246^3+R245^3+R244^3+R243^3+R242^3</f>
        <v>0</v>
      </c>
      <c r="S250" s="122">
        <f>S234^3+S235^3+S236^3+S237^3+S238^3+S239^3+S240^3+S241^3+T234^3+T235^3+T236^3+T237^3+T238^3+T239^3+T240^3+T241^3</f>
        <v>0</v>
      </c>
      <c r="T250" s="122">
        <f>S249^3+S248^3+S247^3+S246^3+S245^3+S244^3+S243^3+S242^3+T249^3+T248^3+T247^3+T246^3+T245^3+T244^3+T243^3+T242^3</f>
        <v>0</v>
      </c>
      <c r="U250" s="122">
        <f>U234^3+U235^3+U236^3+U237^3+U238^3+U239^3+U240^3+U241^3+V234^3+V235^3+V236^3+V237^3+V238^3+V239^3+V240^3+V241^3</f>
        <v>0</v>
      </c>
      <c r="V250" s="122">
        <f>U249^3+U248^3+U247^3+U246^3+U245^3+U244^3+U243^3+U242^3+V249^3+V248^3+V247^3+V246^3+V245^3+V244^3+V243^3+V242^3</f>
        <v>0</v>
      </c>
      <c r="W250" s="122">
        <f>W234^3+W235^3+W236^3+W237^3+W238^3+W239^3+W240^3+W241^3+X234^3+X235^3+X236^3+X237^3+X238^3+X239^3+X240^3+X241^3</f>
        <v>0</v>
      </c>
      <c r="X250" s="122">
        <f>W249^3+W248^3+W247^3+W246^3+W245^3+W244^3+W243^3+W242^3+X249^3+X248^3+X247^3+X246^3+X245^3+X244^3+X243^3+X242^3</f>
        <v>0</v>
      </c>
      <c r="Y250" s="122">
        <f>Y234^3+Y235^3+Y236^3+Y237^3+Y238^3+Y239^3+Y240^3+Y241^3+Z234^3+Z235^3+Z236^3+Z237^3+Z238^3+Z239^3+Z240^3+Z241^3</f>
        <v>0</v>
      </c>
      <c r="Z250" s="123">
        <f>Y249^3+Y248^3+Y247^3+Y246^3+Y245^3+Y244^3+Y243^3+Y242^3+Z249^3+Z248^3+Z247^3+Z246^3+Z245^3+Z244^3+Z243^3+Z242^3</f>
        <v>0</v>
      </c>
      <c r="AA250" s="124">
        <f>SUMSQ(K234,L235,M236,N237,O238,P239,Q240,R241,S242,T243,U244,V245,W246,X247,Y248,Z249)</f>
        <v>0</v>
      </c>
      <c r="AB250" s="125">
        <f>SUMSQ(K242,L243,M244,N245,O246,P247,Q248,R249,S234,T235,U236,V237,W238,X239,Y240,Z241)</f>
        <v>0</v>
      </c>
      <c r="AC250" s="52"/>
      <c r="AD250" s="126"/>
      <c r="AE250" s="126"/>
      <c r="AF250" s="126"/>
      <c r="AG250" s="126"/>
      <c r="AH250" s="126"/>
      <c r="AI250" s="126"/>
      <c r="AJ250" s="126"/>
      <c r="AK250" s="126"/>
      <c r="AL250" s="126"/>
      <c r="AM250" s="126"/>
      <c r="AN250" s="126"/>
      <c r="AO250" s="126"/>
      <c r="AP250" s="126"/>
      <c r="AQ250" s="126"/>
      <c r="AR250" s="126"/>
      <c r="AS250" s="126"/>
      <c r="AT250" s="32"/>
      <c r="AU250" s="115"/>
      <c r="AW250" s="109"/>
      <c r="AX250" s="58"/>
      <c r="AY250" s="121">
        <f>AY234^3+AY235^3+AY236^3+AY237^3+AY238^3+AY239^3+AY240^3+AY241^3+AZ234^3+AZ235^3+AZ236^3+AZ237^3+AZ238^3+AZ239^3+AZ240^3+AZ241^3</f>
        <v>0</v>
      </c>
      <c r="AZ250" s="122">
        <f>AY249^3+AY248^3+AY247^3+AY246^3+AY245^3+AY244^3+AY243^3+AY242^3+AZ249^3+AZ248^3+AZ247^3+AZ246^3+AZ245^3+AZ244^3+AZ243^3+AZ242^3</f>
        <v>0</v>
      </c>
      <c r="BA250" s="122">
        <f>BA234^3+BA235^3+BA236^3+BA237^3+BA238^3+BA239^3+BA240^3+BA241^3+BB234^3+BB235^3+BB236^3+BB237^3+BB238^3+BB239^3+BB240^3+BB241^3</f>
        <v>0</v>
      </c>
      <c r="BB250" s="122">
        <f>BA249^3+BA248^3+BA247^3+BA246^3+BA245^3+BA244^3+BA243^3+BA242^3+BB249^3+BB248^3+BB247^3+BB246^3+BB245^3+BB244^3+BB243^3+BB242^3</f>
        <v>0</v>
      </c>
      <c r="BC250" s="122">
        <f>BC234^3+BC235^3+BC236^3+BC237^3+BC238^3+BC239^3+BC240^3+BC241^3+BD234^3+BD235^3+BD236^3+BD237^3+BD238^3+BD239^3+BD240^3+BD241^3</f>
        <v>0</v>
      </c>
      <c r="BD250" s="122">
        <f>BC249^3+BC248^3+BC247^3+BC246^3+BC245^3+BC244^3+BC243^3+BC242^3+BD249^3+BD248^3+BD247^3+BD246^3+BD245^3+BD244^3+BD243^3+BD242^3</f>
        <v>0</v>
      </c>
      <c r="BE250" s="122">
        <f>BE234^3+BE235^3+BE236^3+BE237^3+BE238^3+BE239^3+BE240^3+BE241^3+BF234^3+BF235^3+BF236^3+BF237^3+BF238^3+BF239^3+BF240^3+BF241^3</f>
        <v>0</v>
      </c>
      <c r="BF250" s="122">
        <f>BE249^3+BE248^3+BE247^3+BE246^3+BE245^3+BE244^3+BE243^3+BE242^3+BF249^3+BF248^3+BF247^3+BF246^3+BF245^3+BF244^3+BF243^3+BF242^3</f>
        <v>0</v>
      </c>
      <c r="BG250" s="122">
        <f>BG234^3+BG235^3+BG236^3+BG237^3+BG238^3+BG239^3+BG240^3+BG241^3+BH234^3+BH235^3+BH236^3+BH237^3+BH238^3+BH239^3+BH240^3+BH241^3</f>
        <v>0</v>
      </c>
      <c r="BH250" s="122">
        <f>BG249^3+BG248^3+BG247^3+BG246^3+BG245^3+BG244^3+BG243^3+BG242^3+BH249^3+BH248^3+BH247^3+BH246^3+BH245^3+BH244^3+BH243^3+BH242^3</f>
        <v>0</v>
      </c>
      <c r="BI250" s="122">
        <f>BI234^3+BI235^3+BI236^3+BI237^3+BI238^3+BI239^3+BI240^3+BI241^3+BJ234^3+BJ235^3+BJ236^3+BJ237^3+BJ238^3+BJ239^3+BJ240^3+BJ241^3</f>
        <v>0</v>
      </c>
      <c r="BJ250" s="122">
        <f>BI249^3+BI248^3+BI247^3+BI246^3+BI245^3+BI244^3+BI243^3+BI242^3+BJ249^3+BJ248^3+BJ247^3+BJ246^3+BJ245^3+BJ244^3+BJ243^3+BJ242^3</f>
        <v>0</v>
      </c>
      <c r="BK250" s="122">
        <f>BK234^3+BK235^3+BK236^3+BK237^3+BK238^3+BK239^3+BK240^3+BK241^3+BL234^3+BL235^3+BL236^3+BL237^3+BL238^3+BL239^3+BL240^3+BL241^3</f>
        <v>0</v>
      </c>
      <c r="BL250" s="122">
        <f>BK249^3+BK248^3+BK247^3+BK246^3+BK245^3+BK244^3+BK243^3+BK242^3+BL249^3+BL248^3+BL247^3+BL246^3+BL245^3+BL244^3+BL243^3+BL242^3</f>
        <v>0</v>
      </c>
      <c r="BM250" s="122">
        <f>BM234^3+BM235^3+BM236^3+BM237^3+BM238^3+BM239^3+BM240^3+BM241^3+BN234^3+BN235^3+BN236^3+BN237^3+BN238^3+BN239^3+BN240^3+BN241^3</f>
        <v>0</v>
      </c>
      <c r="BN250" s="123">
        <f>BM249^3+BM248^3+BM247^3+BM246^3+BM245^3+BM244^3+BM243^3+BM242^3+BN249^3+BN248^3+BN247^3+BN246^3+BN245^3+BN244^3+BN243^3+BN242^3</f>
        <v>0</v>
      </c>
      <c r="BO250" s="124">
        <f>SUMSQ(AY234,AZ235,BA236,BB237,BC238,BD239,BE240,BF241,BG242,BH243,BI244,BJ245,BK246,BL247,BM248,BN249)</f>
        <v>0</v>
      </c>
      <c r="BP250" s="125">
        <f>SUMSQ(AY242,AZ243,BA244,BB245,BC246,BD247,BE248,BF249,BG234,BH235,BI236,BJ237,BK238,BL239,BM240,BN241)</f>
        <v>0</v>
      </c>
      <c r="BQ250" s="52"/>
      <c r="BR250" s="126"/>
      <c r="BS250" s="126"/>
      <c r="BT250" s="126"/>
      <c r="BU250" s="126"/>
      <c r="BV250" s="126"/>
      <c r="BW250" s="126"/>
      <c r="BX250" s="126"/>
      <c r="BY250" s="126"/>
      <c r="BZ250" s="126"/>
      <c r="CA250" s="126"/>
      <c r="CB250" s="126"/>
      <c r="CC250" s="126"/>
      <c r="CD250" s="126"/>
      <c r="CE250" s="126"/>
      <c r="CF250" s="126"/>
      <c r="CG250" s="126"/>
      <c r="CH250" s="32"/>
      <c r="CI250" s="115"/>
      <c r="CJ250" s="144"/>
      <c r="CK250" s="109"/>
      <c r="CL250" s="58"/>
      <c r="CM250" s="121">
        <f>CM234^3+CM235^3+CM236^3+CM237^3+CM238^3+CM239^3+CM240^3+CM241^3+CN234^3+CN235^3+CN236^3+CN237^3+CN238^3+CN239^3+CN240^3+CN241^3</f>
        <v>0</v>
      </c>
      <c r="CN250" s="122">
        <f>CM249^3+CM248^3+CM247^3+CM246^3+CM245^3+CM244^3+CM243^3+CM242^3+CN249^3+CN248^3+CN247^3+CN246^3+CN245^3+CN244^3+CN243^3+CN242^3</f>
        <v>0</v>
      </c>
      <c r="CO250" s="122">
        <f>CO234^3+CO235^3+CO236^3+CO237^3+CO238^3+CO239^3+CO240^3+CO241^3+CP234^3+CP235^3+CP236^3+CP237^3+CP238^3+CP239^3+CP240^3+CP241^3</f>
        <v>0</v>
      </c>
      <c r="CP250" s="122">
        <f>CO249^3+CO248^3+CO247^3+CO246^3+CO245^3+CO244^3+CO243^3+CO242^3+CP249^3+CP248^3+CP247^3+CP246^3+CP245^3+CP244^3+CP243^3+CP242^3</f>
        <v>0</v>
      </c>
      <c r="CQ250" s="122">
        <f>CQ234^3+CQ235^3+CQ236^3+CQ237^3+CQ238^3+CQ239^3+CQ240^3+CQ241^3+CR234^3+CR235^3+CR236^3+CR237^3+CR238^3+CR239^3+CR240^3+CR241^3</f>
        <v>0</v>
      </c>
      <c r="CR250" s="122">
        <f>CQ249^3+CQ248^3+CQ247^3+CQ246^3+CQ245^3+CQ244^3+CQ243^3+CQ242^3+CR249^3+CR248^3+CR247^3+CR246^3+CR245^3+CR244^3+CR243^3+CR242^3</f>
        <v>0</v>
      </c>
      <c r="CS250" s="122">
        <f>CS234^3+CS235^3+CS236^3+CS237^3+CS238^3+CS239^3+CS240^3+CS241^3+CT234^3+CT235^3+CT236^3+CT237^3+CT238^3+CT239^3+CT240^3+CT241^3</f>
        <v>0</v>
      </c>
      <c r="CT250" s="122">
        <f>CS249^3+CS248^3+CS247^3+CS246^3+CS245^3+CS244^3+CS243^3+CS242^3+CT249^3+CT248^3+CT247^3+CT246^3+CT245^3+CT244^3+CT243^3+CT242^3</f>
        <v>0</v>
      </c>
      <c r="CU250" s="122">
        <f>CU234^3+CU235^3+CU236^3+CU237^3+CU238^3+CU239^3+CU240^3+CU241^3+CV234^3+CV235^3+CV236^3+CV237^3+CV238^3+CV239^3+CV240^3+CV241^3</f>
        <v>0</v>
      </c>
      <c r="CV250" s="122">
        <f>CU249^3+CU248^3+CU247^3+CU246^3+CU245^3+CU244^3+CU243^3+CU242^3+CV249^3+CV248^3+CV247^3+CV246^3+CV245^3+CV244^3+CV243^3+CV242^3</f>
        <v>0</v>
      </c>
      <c r="CW250" s="122">
        <f>CW234^3+CW235^3+CW236^3+CW237^3+CW238^3+CW239^3+CW240^3+CW241^3+CX234^3+CX235^3+CX236^3+CX237^3+CX238^3+CX239^3+CX240^3+CX241^3</f>
        <v>0</v>
      </c>
      <c r="CX250" s="122">
        <f>CW249^3+CW248^3+CW247^3+CW246^3+CW245^3+CW244^3+CW243^3+CW242^3+CX249^3+CX248^3+CX247^3+CX246^3+CX245^3+CX244^3+CX243^3+CX242^3</f>
        <v>0</v>
      </c>
      <c r="CY250" s="122">
        <f>CY234^3+CY235^3+CY236^3+CY237^3+CY238^3+CY239^3+CY240^3+CY241^3+CZ234^3+CZ235^3+CZ236^3+CZ237^3+CZ238^3+CZ239^3+CZ240^3+CZ241^3</f>
        <v>0</v>
      </c>
      <c r="CZ250" s="122">
        <f>CY249^3+CY248^3+CY247^3+CY246^3+CY245^3+CY244^3+CY243^3+CY242^3+CZ249^3+CZ248^3+CZ247^3+CZ246^3+CZ245^3+CZ244^3+CZ243^3+CZ242^3</f>
        <v>0</v>
      </c>
      <c r="DA250" s="122">
        <f>DA234^3+DA235^3+DA236^3+DA237^3+DA238^3+DA239^3+DA240^3+DA241^3+DB234^3+DB235^3+DB236^3+DB237^3+DB238^3+DB239^3+DB240^3+DB241^3</f>
        <v>0</v>
      </c>
      <c r="DB250" s="123">
        <f>DA249^3+DA248^3+DA247^3+DA246^3+DA245^3+DA244^3+DA243^3+DA242^3+DB249^3+DB248^3+DB247^3+DB246^3+DB245^3+DB244^3+DB243^3+DB242^3</f>
        <v>0</v>
      </c>
      <c r="DC250" s="124">
        <f>SUMSQ(CM234,CN235,CO236,CP237,CQ238,CR239,CS240,CT241,CU242,CV243,CW244,CX245,CY246,CZ247,DA248,DB249)</f>
        <v>0</v>
      </c>
      <c r="DD250" s="125">
        <f>SUMSQ(CM242,CN243,CO244,CP245,CQ246,CR247,CS248,CT249,CU234,CV235,CW236,CX237,CY238,CZ239,DA240,DB241)</f>
        <v>0</v>
      </c>
      <c r="DE250" s="52"/>
      <c r="DF250" s="126"/>
      <c r="DG250" s="126"/>
      <c r="DH250" s="126"/>
      <c r="DI250" s="126"/>
      <c r="DJ250" s="126"/>
      <c r="DK250" s="126"/>
      <c r="DL250" s="126"/>
      <c r="DM250" s="126"/>
      <c r="DN250" s="126"/>
      <c r="DO250" s="126"/>
      <c r="DP250" s="126"/>
      <c r="DQ250" s="126"/>
      <c r="DR250" s="126"/>
      <c r="DS250" s="126"/>
      <c r="DT250" s="126"/>
      <c r="DU250" s="126"/>
      <c r="DV250" s="32"/>
      <c r="DW250" s="115"/>
      <c r="DY250" s="109"/>
      <c r="DZ250" s="58"/>
      <c r="EA250" s="121">
        <f>EA234^3+EA235^3+EA236^3+EA237^3+EA238^3+EA239^3+EA240^3+EA241^3+EB234^3+EB235^3+EB236^3+EB237^3+EB238^3+EB239^3+EB240^3+EB241^3</f>
        <v>0</v>
      </c>
      <c r="EB250" s="122">
        <f>EA249^3+EA248^3+EA247^3+EA246^3+EA245^3+EA244^3+EA243^3+EA242^3+EB249^3+EB248^3+EB247^3+EB246^3+EB245^3+EB244^3+EB243^3+EB242^3</f>
        <v>0</v>
      </c>
      <c r="EC250" s="122">
        <f>EC234^3+EC235^3+EC236^3+EC237^3+EC238^3+EC239^3+EC240^3+EC241^3+ED234^3+ED235^3+ED236^3+ED237^3+ED238^3+ED239^3+ED240^3+ED241^3</f>
        <v>0</v>
      </c>
      <c r="ED250" s="122">
        <f>EC249^3+EC248^3+EC247^3+EC246^3+EC245^3+EC244^3+EC243^3+EC242^3+ED249^3+ED248^3+ED247^3+ED246^3+ED245^3+ED244^3+ED243^3+ED242^3</f>
        <v>0</v>
      </c>
      <c r="EE250" s="122">
        <f>EE234^3+EE235^3+EE236^3+EE237^3+EE238^3+EE239^3+EE240^3+EE241^3+EF234^3+EF235^3+EF236^3+EF237^3+EF238^3+EF239^3+EF240^3+EF241^3</f>
        <v>0</v>
      </c>
      <c r="EF250" s="122">
        <f>EE249^3+EE248^3+EE247^3+EE246^3+EE245^3+EE244^3+EE243^3+EE242^3+EF249^3+EF248^3+EF247^3+EF246^3+EF245^3+EF244^3+EF243^3+EF242^3</f>
        <v>0</v>
      </c>
      <c r="EG250" s="122">
        <f>EG234^3+EG235^3+EG236^3+EG237^3+EG238^3+EG239^3+EG240^3+EG241^3+EH234^3+EH235^3+EH236^3+EH237^3+EH238^3+EH239^3+EH240^3+EH241^3</f>
        <v>0</v>
      </c>
      <c r="EH250" s="122">
        <f>EG249^3+EG248^3+EG247^3+EG246^3+EG245^3+EG244^3+EG243^3+EG242^3+EH249^3+EH248^3+EH247^3+EH246^3+EH245^3+EH244^3+EH243^3+EH242^3</f>
        <v>0</v>
      </c>
      <c r="EI250" s="122">
        <f>EI234^3+EI235^3+EI236^3+EI237^3+EI238^3+EI239^3+EI240^3+EI241^3+EJ234^3+EJ235^3+EJ236^3+EJ237^3+EJ238^3+EJ239^3+EJ240^3+EJ241^3</f>
        <v>0</v>
      </c>
      <c r="EJ250" s="122">
        <f>EI249^3+EI248^3+EI247^3+EI246^3+EI245^3+EI244^3+EI243^3+EI242^3+EJ249^3+EJ248^3+EJ247^3+EJ246^3+EJ245^3+EJ244^3+EJ243^3+EJ242^3</f>
        <v>0</v>
      </c>
      <c r="EK250" s="122">
        <f>EK234^3+EK235^3+EK236^3+EK237^3+EK238^3+EK239^3+EK240^3+EK241^3+EL234^3+EL235^3+EL236^3+EL237^3+EL238^3+EL239^3+EL240^3+EL241^3</f>
        <v>0</v>
      </c>
      <c r="EL250" s="122">
        <f>EK249^3+EK248^3+EK247^3+EK246^3+EK245^3+EK244^3+EK243^3+EK242^3+EL249^3+EL248^3+EL247^3+EL246^3+EL245^3+EL244^3+EL243^3+EL242^3</f>
        <v>0</v>
      </c>
      <c r="EM250" s="122">
        <f>EM234^3+EM235^3+EM236^3+EM237^3+EM238^3+EM239^3+EM240^3+EM241^3+EN234^3+EN235^3+EN236^3+EN237^3+EN238^3+EN239^3+EN240^3+EN241^3</f>
        <v>0</v>
      </c>
      <c r="EN250" s="122">
        <f>EM249^3+EM248^3+EM247^3+EM246^3+EM245^3+EM244^3+EM243^3+EM242^3+EN249^3+EN248^3+EN247^3+EN246^3+EN245^3+EN244^3+EN243^3+EN242^3</f>
        <v>0</v>
      </c>
      <c r="EO250" s="122">
        <f>EO234^3+EO235^3+EO236^3+EO237^3+EO238^3+EO239^3+EO240^3+EO241^3+EP234^3+EP235^3+EP236^3+EP237^3+EP238^3+EP239^3+EP240^3+EP241^3</f>
        <v>0</v>
      </c>
      <c r="EP250" s="123">
        <f>EO249^3+EO248^3+EO247^3+EO246^3+EO245^3+EO244^3+EO243^3+EO242^3+EP249^3+EP248^3+EP247^3+EP246^3+EP245^3+EP244^3+EP243^3+EP242^3</f>
        <v>0</v>
      </c>
      <c r="EQ250" s="124">
        <f>SUMSQ(EA234,EB235,EC236,ED237,EE238,EF239,EG240,EH241,EI242,EJ243,EK244,EL245,EM246,EN247,EO248,EP249)</f>
        <v>0</v>
      </c>
      <c r="ER250" s="125">
        <f>SUMSQ(EA242,EB243,EC244,ED245,EE246,EF247,EG248,EH249,EI234,EJ235,EK236,EL237,EM238,EN239,EO240,EP241)</f>
        <v>0</v>
      </c>
      <c r="ES250" s="52"/>
      <c r="ET250" s="126"/>
      <c r="EU250" s="126"/>
      <c r="EV250" s="126"/>
      <c r="EW250" s="126"/>
      <c r="EX250" s="126"/>
      <c r="EY250" s="126"/>
      <c r="EZ250" s="126"/>
      <c r="FA250" s="126"/>
      <c r="FB250" s="126"/>
      <c r="FC250" s="126"/>
      <c r="FD250" s="126"/>
      <c r="FE250" s="126"/>
      <c r="FF250" s="126"/>
      <c r="FG250" s="126"/>
      <c r="FH250" s="126"/>
      <c r="FI250" s="126"/>
      <c r="FJ250" s="32"/>
      <c r="FK250" s="115"/>
    </row>
    <row r="251" spans="1:167" ht="13.5" thickBot="1" x14ac:dyDescent="0.25">
      <c r="A251" s="32"/>
      <c r="B251" s="32"/>
      <c r="C251" s="32"/>
      <c r="D251" s="106" t="s">
        <v>195</v>
      </c>
      <c r="E251" s="107" t="s">
        <v>207</v>
      </c>
      <c r="F251" s="108">
        <f>B4+(237*B6)</f>
        <v>238</v>
      </c>
      <c r="G251" s="104"/>
      <c r="H251" s="43"/>
      <c r="I251" s="109"/>
      <c r="J251" s="58"/>
      <c r="K251" s="127">
        <f>K234^3+L234^3+M234^3+N234^3+K235^3+L235^3+M235^3+N235^3+K236^3+L236^3+M236^3+N236^3+K237^3+L237^3+M237^3+N237^3</f>
        <v>0</v>
      </c>
      <c r="L251" s="128">
        <f>K238^3+L238^3+M238^3+N238^3+K239^3+L239^3+M239^3+N239^3+K240^3+L240^3+M240^3+N240^3+K241^3+L241^3+M241^3+N241^3</f>
        <v>0</v>
      </c>
      <c r="M251" s="128">
        <f>K242^3+L242^3+M242^3+N242^3+K243^3+L243^3+M243^3+N243^3+K244^3+L244^3+M244^3+N244^3+K245^3+L245^3+M245^3+N245^3</f>
        <v>0</v>
      </c>
      <c r="N251" s="128">
        <f>K246^3+L246^3+M246^3+N246^3+K247^3+L247^3+M247^3+N247^3+K248^3+L248^3+M248^3+N248^3+K249^3+L249^3+M249^3+N249^3</f>
        <v>0</v>
      </c>
      <c r="O251" s="128">
        <f>O234^3+P234^3+Q234^3+R234^3+O235^3+P235^3+Q235^3+R235^3+O236^3+P236^3+Q236^3+R236^3+O237^3+P237^3+Q237^3+R237^3</f>
        <v>0</v>
      </c>
      <c r="P251" s="128">
        <f>O238^3+P238^3+Q238^3+R238^3+O239^3+P239^3+Q239^3+R239^3+O240^3+P240^3+Q240^3+R240^3+O241^3+P241^3+Q241^3+R241^3</f>
        <v>0</v>
      </c>
      <c r="Q251" s="128">
        <f>O242^3+P242^3+Q242^3+R242^3+O243^3+P243^3+Q243^3+R243^3+O244^3+P244^3+Q244^3+R244^3+O245^3+P245^3+Q245^3+R245^3</f>
        <v>0</v>
      </c>
      <c r="R251" s="128">
        <f>O246^3+P246^3+Q246^3+R246^3+O247^3+P247^3+Q247^3+R247^3+O248^3+P248^3+Q248^3+R248^3+O249^3+P249^3+Q249^3+R249^3</f>
        <v>0</v>
      </c>
      <c r="S251" s="128">
        <f>S234^3+T234^3+U234^3+V234^3+S235^3+T235^3+U235^3+V235^3+S236^3+T236^3+U236^3+V236^3+S237^3+T237^3+U237^3+V237^3</f>
        <v>0</v>
      </c>
      <c r="T251" s="128">
        <f>S238^3+T238^3+U238^3+V238^3+S239^3+T239^3+U239^3+V239^3+S240^3+T240^3+U240^3+V240^3+S241^3+T241^3+U241^3+V241^3</f>
        <v>0</v>
      </c>
      <c r="U251" s="128">
        <f>S242^3+T242^3+U242^3+V242^3+S243^3+T243^3+U243^3+V243^3+S244^3+T244^3+U244^3+V244^3+S245^3+T245^3+U245^3+V245^3</f>
        <v>0</v>
      </c>
      <c r="V251" s="128">
        <f>S246^3+T246^3+U246^3+V246^3+S247^3+T247^3+U247^3+V247^3+S248^3+T248^3+U248^3+V248^3+S249^3+T249^3+U249^3+V249^3</f>
        <v>0</v>
      </c>
      <c r="W251" s="128">
        <f>W234^3+X234^3+Y234^3+Z234^3+W235^3+X235^3+Y235^3+Z235^3+W236^3+X236^3+Y236^3+Z236^3+W237^3+X237^3+Y237^3+Z237^3</f>
        <v>0</v>
      </c>
      <c r="X251" s="128">
        <f>W238^3+X238^3+Y238^3+Z238^3+W239^3+X239^3+Y239^3+Z239^3+W240^3+X240^3+Y240^3+Z240^3+W241^3+X241^3+Y241^3+Z241^3</f>
        <v>0</v>
      </c>
      <c r="Y251" s="128">
        <f>W242^3+X242^3+Y242^3+Z242^3+W243^3+X243^3+Y243^3+Z243^3+W244^3+X244^3+Y244^3+Z244^3+W245^3+X245^3+Y245^3+Z245^3</f>
        <v>0</v>
      </c>
      <c r="Z251" s="128">
        <f>W246^3+X246^3+Y246^3+Z246^3+W247^3+X247^3+Y247^3+Z247^3+W248^3+X248^3+Y248^3+Z248^3+W249^3+X249^3+Y249^3+Z249^3</f>
        <v>0</v>
      </c>
      <c r="AA251" s="129">
        <f>SUMSQ(K249,L248,M247,N246,O245,P244,Q243,R242,S241,T240,U239,V238,W237,X236,Y235,BN233,Z234)</f>
        <v>0</v>
      </c>
      <c r="AB251" s="130">
        <f>SUMSQ(K241,L240,M239,N238,O237,P236,Q235,R234,S249,T248,U247,V246,W245,X244,Y243,Z242)</f>
        <v>0</v>
      </c>
      <c r="AC251" s="32"/>
      <c r="AD251" s="131"/>
      <c r="AE251" s="131"/>
      <c r="AF251" s="131"/>
      <c r="AG251" s="131"/>
      <c r="AH251" s="131"/>
      <c r="AI251" s="131"/>
      <c r="AJ251" s="131"/>
      <c r="AK251" s="131"/>
      <c r="AL251" s="131"/>
      <c r="AM251" s="131"/>
      <c r="AN251" s="131"/>
      <c r="AO251" s="131"/>
      <c r="AP251" s="131"/>
      <c r="AQ251" s="131"/>
      <c r="AR251" s="131"/>
      <c r="AS251" s="131"/>
      <c r="AT251" s="32"/>
      <c r="AU251" s="115"/>
      <c r="AW251" s="109"/>
      <c r="AX251" s="58"/>
      <c r="AY251" s="127">
        <f>AY234^3+AZ234^3+BA234^3+BB234^3+AY235^3+AZ235^3+BA235^3+BB235^3+AY236^3+AZ236^3+BA236^3+BB236^3+AY237^3+AZ237^3+BA237^3+BB237^3</f>
        <v>0</v>
      </c>
      <c r="AZ251" s="128">
        <f>AY238^3+AZ238^3+BA238^3+BB238^3+AY239^3+AZ239^3+BA239^3+BB239^3+AY240^3+AZ240^3+BA240^3+BB240^3+AY241^3+AZ241^3+BA241^3+BB241^3</f>
        <v>0</v>
      </c>
      <c r="BA251" s="128">
        <f>AY242^3+AZ242^3+BA242^3+BB242^3+AY243^3+AZ243^3+BA243^3+BB243^3+AY244^3+AZ244^3+BA244^3+BB244^3+AY245^3+AZ245^3+BA245^3+BB245^3</f>
        <v>0</v>
      </c>
      <c r="BB251" s="128">
        <f>AY246^3+AZ246^3+BA246^3+BB246^3+AY247^3+AZ247^3+BA247^3+BB247^3+AY248^3+AZ248^3+BA248^3+BB248^3+AY249^3+AZ249^3+BA249^3+BB249^3</f>
        <v>0</v>
      </c>
      <c r="BC251" s="128">
        <f>BC234^3+BD234^3+BE234^3+BF234^3+BC235^3+BD235^3+BE235^3+BF235^3+BC236^3+BD236^3+BE236^3+BF236^3+BC237^3+BD237^3+BE237^3+BF237^3</f>
        <v>0</v>
      </c>
      <c r="BD251" s="128">
        <f>BC238^3+BD238^3+BE238^3+BF238^3+BC239^3+BD239^3+BE239^3+BF239^3+BC240^3+BD240^3+BE240^3+BF240^3+BC241^3+BD241^3+BE241^3+BF241^3</f>
        <v>0</v>
      </c>
      <c r="BE251" s="128">
        <f>BC242^3+BD242^3+BE242^3+BF242^3+BC243^3+BD243^3+BE243^3+BF243^3+BC244^3+BD244^3+BE244^3+BF244^3+BC245^3+BD245^3+BE245^3+BF245^3</f>
        <v>0</v>
      </c>
      <c r="BF251" s="128">
        <f>BC246^3+BD246^3+BE246^3+BF246^3+BC247^3+BD247^3+BE247^3+BF247^3+BC248^3+BD248^3+BE248^3+BF248^3+BC249^3+BD249^3+BE249^3+BF249^3</f>
        <v>0</v>
      </c>
      <c r="BG251" s="128">
        <f>BG234^3+BH234^3+BI234^3+BJ234^3+BG235^3+BH235^3+BI235^3+BJ235^3+BG236^3+BH236^3+BI236^3+BJ236^3+BG237^3+BH237^3+BI237^3+BJ237^3</f>
        <v>0</v>
      </c>
      <c r="BH251" s="128">
        <f>BG238^3+BH238^3+BI238^3+BJ238^3+BG239^3+BH239^3+BI239^3+BJ239^3+BG240^3+BH240^3+BI240^3+BJ240^3+BG241^3+BH241^3+BI241^3+BJ241^3</f>
        <v>0</v>
      </c>
      <c r="BI251" s="128">
        <f>BG242^3+BH242^3+BI242^3+BJ242^3+BG243^3+BH243^3+BI243^3+BJ243^3+BG244^3+BH244^3+BI244^3+BJ244^3+BG245^3+BH245^3+BI245^3+BJ245^3</f>
        <v>0</v>
      </c>
      <c r="BJ251" s="128">
        <f>BG246^3+BH246^3+BI246^3+BJ246^3+BG247^3+BH247^3+BI247^3+BJ247^3+BG248^3+BH248^3+BI248^3+BJ248^3+BG249^3+BH249^3+BI249^3+BJ249^3</f>
        <v>0</v>
      </c>
      <c r="BK251" s="128">
        <f>BK234^3+BL234^3+BM234^3+BN234^3+BK235^3+BL235^3+BM235^3+BN235^3+BK236^3+BL236^3+BM236^3+BN236^3+BK237^3+BL237^3+BM237^3+BN237^3</f>
        <v>0</v>
      </c>
      <c r="BL251" s="128">
        <f>BK238^3+BL238^3+BM238^3+BN238^3+BK239^3+BL239^3+BM239^3+BN239^3+BK240^3+BL240^3+BM240^3+BN240^3+BK241^3+BL241^3+BM241^3+BN241^3</f>
        <v>0</v>
      </c>
      <c r="BM251" s="128">
        <f>BK242^3+BL242^3+BM242^3+BN242^3+BK243^3+BL243^3+BM243^3+BN243^3+BK244^3+BL244^3+BM244^3+BN244^3+BK245^3+BL245^3+BM245^3+BN245^3</f>
        <v>0</v>
      </c>
      <c r="BN251" s="128">
        <f>BK246^3+BL246^3+BM246^3+BN246^3+BK247^3+BL247^3+BM247^3+BN247^3+BK248^3+BL248^3+BM248^3+BN248^3+BK249^3+BL249^3+BM249^3+BN249^3</f>
        <v>0</v>
      </c>
      <c r="BO251" s="129">
        <f>SUMSQ(AY249,AZ248,BA247,BB246,BC245,BD244,BE243,BF242,BG241,BH240,BI239,BJ238,BK237,BL236,BM235,DB233,BN234)</f>
        <v>0</v>
      </c>
      <c r="BP251" s="130">
        <f>SUMSQ(AY241,AZ240,BA239,BB238,BC237,BD236,BE235,BF234,BG249,BH248,BI247,BJ246,BK245,BL244,BM243,BN242)</f>
        <v>0</v>
      </c>
      <c r="BQ251" s="32"/>
      <c r="BR251" s="131"/>
      <c r="BS251" s="131"/>
      <c r="BT251" s="131"/>
      <c r="BU251" s="131"/>
      <c r="BV251" s="131"/>
      <c r="BW251" s="131"/>
      <c r="BX251" s="131"/>
      <c r="BY251" s="131"/>
      <c r="BZ251" s="131"/>
      <c r="CA251" s="131"/>
      <c r="CB251" s="131"/>
      <c r="CC251" s="131"/>
      <c r="CD251" s="131"/>
      <c r="CE251" s="131"/>
      <c r="CF251" s="131"/>
      <c r="CG251" s="131"/>
      <c r="CH251" s="32"/>
      <c r="CI251" s="115"/>
      <c r="CJ251" s="144"/>
      <c r="CK251" s="109"/>
      <c r="CL251" s="58"/>
      <c r="CM251" s="127">
        <f>CM234^3+CN234^3+CO234^3+CP234^3+CM235^3+CN235^3+CO235^3+CP235^3+CM236^3+CN236^3+CO236^3+CP236^3+CM237^3+CN237^3+CO237^3+CP237^3</f>
        <v>0</v>
      </c>
      <c r="CN251" s="128">
        <f>CM238^3+CN238^3+CO238^3+CP238^3+CM239^3+CN239^3+CO239^3+CP239^3+CM240^3+CN240^3+CO240^3+CP240^3+CM241^3+CN241^3+CO241^3+CP241^3</f>
        <v>0</v>
      </c>
      <c r="CO251" s="128">
        <f>CM242^3+CN242^3+CO242^3+CP242^3+CM243^3+CN243^3+CO243^3+CP243^3+CM244^3+CN244^3+CO244^3+CP244^3+CM245^3+CN245^3+CO245^3+CP245^3</f>
        <v>0</v>
      </c>
      <c r="CP251" s="128">
        <f>CM246^3+CN246^3+CO246^3+CP246^3+CM247^3+CN247^3+CO247^3+CP247^3+CM248^3+CN248^3+CO248^3+CP248^3+CM249^3+CN249^3+CO249^3+CP249^3</f>
        <v>0</v>
      </c>
      <c r="CQ251" s="128">
        <f>CQ234^3+CR234^3+CS234^3+CT234^3+CQ235^3+CR235^3+CS235^3+CT235^3+CQ236^3+CR236^3+CS236^3+CT236^3+CQ237^3+CR237^3+CS237^3+CT237^3</f>
        <v>0</v>
      </c>
      <c r="CR251" s="128">
        <f>CQ238^3+CR238^3+CS238^3+CT238^3+CQ239^3+CR239^3+CS239^3+CT239^3+CQ240^3+CR240^3+CS240^3+CT240^3+CQ241^3+CR241^3+CS241^3+CT241^3</f>
        <v>0</v>
      </c>
      <c r="CS251" s="128">
        <f>CQ242^3+CR242^3+CS242^3+CT242^3+CQ243^3+CR243^3+CS243^3+CT243^3+CQ244^3+CR244^3+CS244^3+CT244^3+CQ245^3+CR245^3+CS245^3+CT245^3</f>
        <v>0</v>
      </c>
      <c r="CT251" s="128">
        <f>CQ246^3+CR246^3+CS246^3+CT246^3+CQ247^3+CR247^3+CS247^3+CT247^3+CQ248^3+CR248^3+CS248^3+CT248^3+CQ249^3+CR249^3+CS249^3+CT249^3</f>
        <v>0</v>
      </c>
      <c r="CU251" s="128">
        <f>CU234^3+CV234^3+CW234^3+CX234^3+CU235^3+CV235^3+CW235^3+CX235^3+CU236^3+CV236^3+CW236^3+CX236^3+CU237^3+CV237^3+CW237^3+CX237^3</f>
        <v>0</v>
      </c>
      <c r="CV251" s="128">
        <f>CU238^3+CV238^3+CW238^3+CX238^3+CU239^3+CV239^3+CW239^3+CX239^3+CU240^3+CV240^3+CW240^3+CX240^3+CU241^3+CV241^3+CW241^3+CX241^3</f>
        <v>0</v>
      </c>
      <c r="CW251" s="128">
        <f>CU242^3+CV242^3+CW242^3+CX242^3+CU243^3+CV243^3+CW243^3+CX243^3+CU244^3+CV244^3+CW244^3+CX244^3+CU245^3+CV245^3+CW245^3+CX245^3</f>
        <v>0</v>
      </c>
      <c r="CX251" s="128">
        <f>CU246^3+CV246^3+CW246^3+CX246^3+CU247^3+CV247^3+CW247^3+CX247^3+CU248^3+CV248^3+CW248^3+CX248^3+CU249^3+CV249^3+CW249^3+CX249^3</f>
        <v>0</v>
      </c>
      <c r="CY251" s="128">
        <f>CY234^3+CZ234^3+DA234^3+DB234^3+CY235^3+CZ235^3+DA235^3+DB235^3+CY236^3+CZ236^3+DA236^3+DB236^3+CY237^3+CZ237^3+DA237^3+DB237^3</f>
        <v>0</v>
      </c>
      <c r="CZ251" s="128">
        <f>CY238^3+CZ238^3+DA238^3+DB238^3+CY239^3+CZ239^3+DA239^3+DB239^3+CY240^3+CZ240^3+DA240^3+DB240^3+CY241^3+CZ241^3+DA241^3+DB241^3</f>
        <v>0</v>
      </c>
      <c r="DA251" s="128">
        <f>CY242^3+CZ242^3+DA242^3+DB242^3+CY243^3+CZ243^3+DA243^3+DB243^3+CY244^3+CZ244^3+DA244^3+DB244^3+CY245^3+CZ245^3+DA245^3+DB245^3</f>
        <v>0</v>
      </c>
      <c r="DB251" s="128">
        <f>CY246^3+CZ246^3+DA246^3+DB246^3+CY247^3+CZ247^3+DA247^3+DB247^3+CY248^3+CZ248^3+DA248^3+DB248^3+CY249^3+CZ249^3+DA249^3+DB249^3</f>
        <v>0</v>
      </c>
      <c r="DC251" s="129">
        <f>SUMSQ(CM249,CN248,CO247,CP246,CQ245,CR244,CS243,CT242,CU241,CV240,CW239,CX238,CY237,CZ236,DA235,EP233,DB234)</f>
        <v>0</v>
      </c>
      <c r="DD251" s="130">
        <f>SUMSQ(CM241,CN240,CO239,CP238,CQ237,CR236,CS235,CT234,CU249,CV248,CW247,CX246,CY245,CZ244,DA243,DB242)</f>
        <v>0</v>
      </c>
      <c r="DE251" s="32"/>
      <c r="DF251" s="131"/>
      <c r="DG251" s="131"/>
      <c r="DH251" s="131"/>
      <c r="DI251" s="131"/>
      <c r="DJ251" s="131"/>
      <c r="DK251" s="131"/>
      <c r="DL251" s="131"/>
      <c r="DM251" s="131"/>
      <c r="DN251" s="131"/>
      <c r="DO251" s="131"/>
      <c r="DP251" s="131"/>
      <c r="DQ251" s="131"/>
      <c r="DR251" s="131"/>
      <c r="DS251" s="131"/>
      <c r="DT251" s="131"/>
      <c r="DU251" s="131"/>
      <c r="DV251" s="32"/>
      <c r="DW251" s="115"/>
      <c r="DY251" s="109"/>
      <c r="DZ251" s="58"/>
      <c r="EA251" s="127">
        <f>EA234^3+EB234^3+EC234^3+ED234^3+EA235^3+EB235^3+EC235^3+ED235^3+EA236^3+EB236^3+EC236^3+ED236^3+EA237^3+EB237^3+EC237^3+ED237^3</f>
        <v>0</v>
      </c>
      <c r="EB251" s="128">
        <f>EA238^3+EB238^3+EC238^3+ED238^3+EA239^3+EB239^3+EC239^3+ED239^3+EA240^3+EB240^3+EC240^3+ED240^3+EA241^3+EB241^3+EC241^3+ED241^3</f>
        <v>0</v>
      </c>
      <c r="EC251" s="128">
        <f>EA242^3+EB242^3+EC242^3+ED242^3+EA243^3+EB243^3+EC243^3+ED243^3+EA244^3+EB244^3+EC244^3+ED244^3+EA245^3+EB245^3+EC245^3+ED245^3</f>
        <v>0</v>
      </c>
      <c r="ED251" s="128">
        <f>EA246^3+EB246^3+EC246^3+ED246^3+EA247^3+EB247^3+EC247^3+ED247^3+EA248^3+EB248^3+EC248^3+ED248^3+EA249^3+EB249^3+EC249^3+ED249^3</f>
        <v>0</v>
      </c>
      <c r="EE251" s="128">
        <f>EE234^3+EF234^3+EG234^3+EH234^3+EE235^3+EF235^3+EG235^3+EH235^3+EE236^3+EF236^3+EG236^3+EH236^3+EE237^3+EF237^3+EG237^3+EH237^3</f>
        <v>0</v>
      </c>
      <c r="EF251" s="128">
        <f>EE238^3+EF238^3+EG238^3+EH238^3+EE239^3+EF239^3+EG239^3+EH239^3+EE240^3+EF240^3+EG240^3+EH240^3+EE241^3+EF241^3+EG241^3+EH241^3</f>
        <v>0</v>
      </c>
      <c r="EG251" s="128">
        <f>EE242^3+EF242^3+EG242^3+EH242^3+EE243^3+EF243^3+EG243^3+EH243^3+EE244^3+EF244^3+EG244^3+EH244^3+EE245^3+EF245^3+EG245^3+EH245^3</f>
        <v>0</v>
      </c>
      <c r="EH251" s="128">
        <f>EE246^3+EF246^3+EG246^3+EH246^3+EE247^3+EF247^3+EG247^3+EH247^3+EE248^3+EF248^3+EG248^3+EH248^3+EE249^3+EF249^3+EG249^3+EH249^3</f>
        <v>0</v>
      </c>
      <c r="EI251" s="128">
        <f>EI234^3+EJ234^3+EK234^3+EL234^3+EI235^3+EJ235^3+EK235^3+EL235^3+EI236^3+EJ236^3+EK236^3+EL236^3+EI237^3+EJ237^3+EK237^3+EL237^3</f>
        <v>0</v>
      </c>
      <c r="EJ251" s="128">
        <f>EI238^3+EJ238^3+EK238^3+EL238^3+EI239^3+EJ239^3+EK239^3+EL239^3+EI240^3+EJ240^3+EK240^3+EL240^3+EI241^3+EJ241^3+EK241^3+EL241^3</f>
        <v>0</v>
      </c>
      <c r="EK251" s="128">
        <f>EI242^3+EJ242^3+EK242^3+EL242^3+EI243^3+EJ243^3+EK243^3+EL243^3+EI244^3+EJ244^3+EK244^3+EL244^3+EI245^3+EJ245^3+EK245^3+EL245^3</f>
        <v>0</v>
      </c>
      <c r="EL251" s="128">
        <f>EI246^3+EJ246^3+EK246^3+EL246^3+EI247^3+EJ247^3+EK247^3+EL247^3+EI248^3+EJ248^3+EK248^3+EL248^3+EI249^3+EJ249^3+EK249^3+EL249^3</f>
        <v>0</v>
      </c>
      <c r="EM251" s="128">
        <f>EM234^3+EN234^3+EO234^3+EP234^3+EM235^3+EN235^3+EO235^3+EP235^3+EM236^3+EN236^3+EO236^3+EP236^3+EM237^3+EN237^3+EO237^3+EP237^3</f>
        <v>0</v>
      </c>
      <c r="EN251" s="128">
        <f>EM238^3+EN238^3+EO238^3+EP238^3+EM239^3+EN239^3+EO239^3+EP239^3+EM240^3+EN240^3+EO240^3+EP240^3+EM241^3+EN241^3+EO241^3+EP241^3</f>
        <v>0</v>
      </c>
      <c r="EO251" s="128">
        <f>EM242^3+EN242^3+EO242^3+EP242^3+EM243^3+EN243^3+EO243^3+EP243^3+EM244^3+EN244^3+EO244^3+EP244^3+EM245^3+EN245^3+EO245^3+EP245^3</f>
        <v>0</v>
      </c>
      <c r="EP251" s="128">
        <f>EM246^3+EN246^3+EO246^3+EP246^3+EM247^3+EN247^3+EO247^3+EP247^3+EM248^3+EN248^3+EO248^3+EP248^3+EM249^3+EN249^3+EO249^3+EP249^3</f>
        <v>0</v>
      </c>
      <c r="EQ251" s="129">
        <f>SUMSQ(EA249,EB248,EC247,ED246,EE245,EF244,EG243,EH242,EI241,EJ240,EK239,EL238,EM237,EN236,EO235,GD233,EP234)</f>
        <v>0</v>
      </c>
      <c r="ER251" s="130">
        <f>SUMSQ(EA241,EB240,EC239,ED238,EE237,EF236,EG235,EH234,EI249,EJ248,EK247,EL246,EM245,EN244,EO243,EP242)</f>
        <v>0</v>
      </c>
      <c r="ES251" s="32"/>
      <c r="ET251" s="131"/>
      <c r="EU251" s="131"/>
      <c r="EV251" s="131"/>
      <c r="EW251" s="131"/>
      <c r="EX251" s="131"/>
      <c r="EY251" s="131"/>
      <c r="EZ251" s="131"/>
      <c r="FA251" s="131"/>
      <c r="FB251" s="131"/>
      <c r="FC251" s="131"/>
      <c r="FD251" s="131"/>
      <c r="FE251" s="131"/>
      <c r="FF251" s="131"/>
      <c r="FG251" s="131"/>
      <c r="FH251" s="131"/>
      <c r="FI251" s="131"/>
      <c r="FJ251" s="32"/>
      <c r="FK251" s="115"/>
    </row>
    <row r="252" spans="1:167" ht="13.5" thickBot="1" x14ac:dyDescent="0.25">
      <c r="A252" s="32"/>
      <c r="B252" s="32"/>
      <c r="C252" s="32"/>
      <c r="D252" s="106" t="s">
        <v>169</v>
      </c>
      <c r="E252" s="107" t="s">
        <v>207</v>
      </c>
      <c r="F252" s="108">
        <f>B4+(238*B6)</f>
        <v>239</v>
      </c>
      <c r="G252" s="104"/>
      <c r="H252" s="43"/>
      <c r="I252" s="109"/>
      <c r="J252" s="58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137"/>
      <c r="AB252" s="137"/>
      <c r="AC252" s="32" t="s">
        <v>0</v>
      </c>
      <c r="AD252" s="135"/>
      <c r="AE252" s="135"/>
      <c r="AF252" s="135"/>
      <c r="AG252" s="135"/>
      <c r="AH252" s="135"/>
      <c r="AI252" s="135"/>
      <c r="AJ252" s="135"/>
      <c r="AK252" s="135"/>
      <c r="AL252" s="135"/>
      <c r="AM252" s="135"/>
      <c r="AN252" s="135"/>
      <c r="AO252" s="135"/>
      <c r="AP252" s="135"/>
      <c r="AQ252" s="135"/>
      <c r="AR252" s="135"/>
      <c r="AS252" s="135"/>
      <c r="AT252" s="32"/>
      <c r="AU252" s="115"/>
      <c r="AW252" s="109"/>
      <c r="AX252" s="58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  <c r="BN252" s="46"/>
      <c r="BO252" s="137"/>
      <c r="BP252" s="137"/>
      <c r="BQ252" s="32" t="s">
        <v>0</v>
      </c>
      <c r="BR252" s="135"/>
      <c r="BS252" s="135"/>
      <c r="BT252" s="135"/>
      <c r="BU252" s="135"/>
      <c r="BV252" s="135"/>
      <c r="BW252" s="135"/>
      <c r="BX252" s="135"/>
      <c r="BY252" s="135"/>
      <c r="BZ252" s="135"/>
      <c r="CA252" s="135"/>
      <c r="CB252" s="135"/>
      <c r="CC252" s="135"/>
      <c r="CD252" s="135"/>
      <c r="CE252" s="135"/>
      <c r="CF252" s="135"/>
      <c r="CG252" s="135"/>
      <c r="CH252" s="32"/>
      <c r="CI252" s="115"/>
      <c r="CJ252" s="144"/>
      <c r="CK252" s="109"/>
      <c r="CL252" s="58"/>
      <c r="CM252" s="46"/>
      <c r="CN252" s="46"/>
      <c r="CO252" s="46"/>
      <c r="CP252" s="46"/>
      <c r="CQ252" s="46"/>
      <c r="CR252" s="46"/>
      <c r="CS252" s="46"/>
      <c r="CT252" s="46"/>
      <c r="CU252" s="46"/>
      <c r="CV252" s="46"/>
      <c r="CW252" s="46"/>
      <c r="CX252" s="46"/>
      <c r="CY252" s="46"/>
      <c r="CZ252" s="46"/>
      <c r="DA252" s="46"/>
      <c r="DB252" s="46"/>
      <c r="DC252" s="137"/>
      <c r="DD252" s="137"/>
      <c r="DE252" s="32" t="s">
        <v>0</v>
      </c>
      <c r="DF252" s="135"/>
      <c r="DG252" s="135"/>
      <c r="DH252" s="135"/>
      <c r="DI252" s="135"/>
      <c r="DJ252" s="135"/>
      <c r="DK252" s="135"/>
      <c r="DL252" s="135"/>
      <c r="DM252" s="135"/>
      <c r="DN252" s="135"/>
      <c r="DO252" s="135"/>
      <c r="DP252" s="135"/>
      <c r="DQ252" s="135"/>
      <c r="DR252" s="135"/>
      <c r="DS252" s="135"/>
      <c r="DT252" s="135"/>
      <c r="DU252" s="135"/>
      <c r="DV252" s="32"/>
      <c r="DW252" s="115"/>
      <c r="DY252" s="109"/>
      <c r="DZ252" s="58"/>
      <c r="EA252" s="46"/>
      <c r="EB252" s="46"/>
      <c r="EC252" s="46"/>
      <c r="ED252" s="46"/>
      <c r="EE252" s="46"/>
      <c r="EF252" s="46"/>
      <c r="EG252" s="46"/>
      <c r="EH252" s="46"/>
      <c r="EI252" s="46"/>
      <c r="EJ252" s="46"/>
      <c r="EK252" s="46"/>
      <c r="EL252" s="46"/>
      <c r="EM252" s="46"/>
      <c r="EN252" s="46"/>
      <c r="EO252" s="46"/>
      <c r="EP252" s="46"/>
      <c r="EQ252" s="137"/>
      <c r="ER252" s="137"/>
      <c r="ES252" s="32" t="s">
        <v>0</v>
      </c>
      <c r="ET252" s="135"/>
      <c r="EU252" s="135"/>
      <c r="EV252" s="135"/>
      <c r="EW252" s="135"/>
      <c r="EX252" s="135"/>
      <c r="EY252" s="135"/>
      <c r="EZ252" s="135"/>
      <c r="FA252" s="135"/>
      <c r="FB252" s="135"/>
      <c r="FC252" s="135"/>
      <c r="FD252" s="135"/>
      <c r="FE252" s="135"/>
      <c r="FF252" s="135"/>
      <c r="FG252" s="135"/>
      <c r="FH252" s="135"/>
      <c r="FI252" s="135"/>
      <c r="FJ252" s="32"/>
      <c r="FK252" s="115"/>
    </row>
    <row r="253" spans="1:167" ht="13.5" thickBot="1" x14ac:dyDescent="0.25">
      <c r="A253" s="32"/>
      <c r="B253" s="32"/>
      <c r="C253" s="32"/>
      <c r="D253" s="106" t="s">
        <v>95</v>
      </c>
      <c r="E253" s="107" t="s">
        <v>207</v>
      </c>
      <c r="F253" s="108">
        <f>B4+(239*B6)</f>
        <v>240</v>
      </c>
      <c r="G253" s="104"/>
      <c r="H253" s="43"/>
      <c r="I253" s="138"/>
      <c r="J253" s="143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  <c r="V253" s="154"/>
      <c r="W253" s="154"/>
      <c r="X253" s="154"/>
      <c r="Y253" s="154"/>
      <c r="Z253" s="154"/>
      <c r="AA253" s="154"/>
      <c r="AB253" s="154"/>
      <c r="AC253" s="154"/>
      <c r="AD253" s="155"/>
      <c r="AE253" s="155"/>
      <c r="AF253" s="155"/>
      <c r="AG253" s="155"/>
      <c r="AH253" s="155"/>
      <c r="AI253" s="155"/>
      <c r="AJ253" s="155"/>
      <c r="AK253" s="155"/>
      <c r="AL253" s="155"/>
      <c r="AM253" s="155"/>
      <c r="AN253" s="155"/>
      <c r="AO253" s="155"/>
      <c r="AP253" s="155"/>
      <c r="AQ253" s="155"/>
      <c r="AR253" s="155"/>
      <c r="AS253" s="155"/>
      <c r="AT253" s="154"/>
      <c r="AU253" s="141"/>
      <c r="AW253" s="138"/>
      <c r="AX253" s="143"/>
      <c r="AY253" s="154"/>
      <c r="AZ253" s="154"/>
      <c r="BA253" s="154"/>
      <c r="BB253" s="154"/>
      <c r="BC253" s="154"/>
      <c r="BD253" s="154"/>
      <c r="BE253" s="154"/>
      <c r="BF253" s="154"/>
      <c r="BG253" s="154"/>
      <c r="BH253" s="154"/>
      <c r="BI253" s="154"/>
      <c r="BJ253" s="154"/>
      <c r="BK253" s="154"/>
      <c r="BL253" s="154"/>
      <c r="BM253" s="154"/>
      <c r="BN253" s="154"/>
      <c r="BO253" s="154"/>
      <c r="BP253" s="154"/>
      <c r="BQ253" s="154"/>
      <c r="BR253" s="155"/>
      <c r="BS253" s="155"/>
      <c r="BT253" s="155"/>
      <c r="BU253" s="155"/>
      <c r="BV253" s="155"/>
      <c r="BW253" s="155"/>
      <c r="BX253" s="155"/>
      <c r="BY253" s="155"/>
      <c r="BZ253" s="155"/>
      <c r="CA253" s="155"/>
      <c r="CB253" s="155"/>
      <c r="CC253" s="155"/>
      <c r="CD253" s="155"/>
      <c r="CE253" s="155"/>
      <c r="CF253" s="155"/>
      <c r="CG253" s="155"/>
      <c r="CH253" s="154"/>
      <c r="CI253" s="141"/>
      <c r="CJ253" s="144"/>
      <c r="CK253" s="138"/>
      <c r="CL253" s="143"/>
      <c r="CM253" s="154"/>
      <c r="CN253" s="154"/>
      <c r="CO253" s="154"/>
      <c r="CP253" s="154"/>
      <c r="CQ253" s="154"/>
      <c r="CR253" s="154"/>
      <c r="CS253" s="154"/>
      <c r="CT253" s="154"/>
      <c r="CU253" s="154"/>
      <c r="CV253" s="154"/>
      <c r="CW253" s="154"/>
      <c r="CX253" s="154"/>
      <c r="CY253" s="154"/>
      <c r="CZ253" s="154"/>
      <c r="DA253" s="154"/>
      <c r="DB253" s="154"/>
      <c r="DC253" s="154"/>
      <c r="DD253" s="154"/>
      <c r="DE253" s="154"/>
      <c r="DF253" s="155"/>
      <c r="DG253" s="155"/>
      <c r="DH253" s="155"/>
      <c r="DI253" s="155"/>
      <c r="DJ253" s="155"/>
      <c r="DK253" s="155"/>
      <c r="DL253" s="155"/>
      <c r="DM253" s="155"/>
      <c r="DN253" s="155"/>
      <c r="DO253" s="155"/>
      <c r="DP253" s="155"/>
      <c r="DQ253" s="155"/>
      <c r="DR253" s="155"/>
      <c r="DS253" s="155"/>
      <c r="DT253" s="155"/>
      <c r="DU253" s="155"/>
      <c r="DV253" s="154"/>
      <c r="DW253" s="141"/>
      <c r="DY253" s="138"/>
      <c r="DZ253" s="143"/>
      <c r="EA253" s="154"/>
      <c r="EB253" s="154"/>
      <c r="EC253" s="154"/>
      <c r="ED253" s="154"/>
      <c r="EE253" s="154"/>
      <c r="EF253" s="154"/>
      <c r="EG253" s="154"/>
      <c r="EH253" s="154"/>
      <c r="EI253" s="154"/>
      <c r="EJ253" s="154"/>
      <c r="EK253" s="154"/>
      <c r="EL253" s="154"/>
      <c r="EM253" s="154"/>
      <c r="EN253" s="154"/>
      <c r="EO253" s="154"/>
      <c r="EP253" s="154"/>
      <c r="EQ253" s="154"/>
      <c r="ER253" s="154"/>
      <c r="ES253" s="154"/>
      <c r="ET253" s="155"/>
      <c r="EU253" s="155"/>
      <c r="EV253" s="155"/>
      <c r="EW253" s="155"/>
      <c r="EX253" s="155"/>
      <c r="EY253" s="155"/>
      <c r="EZ253" s="155"/>
      <c r="FA253" s="155"/>
      <c r="FB253" s="155"/>
      <c r="FC253" s="155"/>
      <c r="FD253" s="155"/>
      <c r="FE253" s="155"/>
      <c r="FF253" s="155"/>
      <c r="FG253" s="155"/>
      <c r="FH253" s="155"/>
      <c r="FI253" s="155"/>
      <c r="FJ253" s="154"/>
      <c r="FK253" s="141"/>
    </row>
    <row r="254" spans="1:167" ht="14.25" thickTop="1" thickBot="1" x14ac:dyDescent="0.25">
      <c r="A254" s="32"/>
      <c r="B254" s="32"/>
      <c r="C254" s="32"/>
      <c r="D254" s="106" t="s">
        <v>15</v>
      </c>
      <c r="E254" s="107" t="s">
        <v>207</v>
      </c>
      <c r="F254" s="108">
        <f>B4+(240*B6)</f>
        <v>241</v>
      </c>
      <c r="G254" s="104"/>
      <c r="H254" s="43"/>
      <c r="CJ254" s="144"/>
    </row>
    <row r="255" spans="1:167" ht="14.25" thickTop="1" thickBot="1" x14ac:dyDescent="0.25">
      <c r="A255" s="32"/>
      <c r="B255" s="32"/>
      <c r="C255" s="32"/>
      <c r="D255" s="106" t="s">
        <v>218</v>
      </c>
      <c r="E255" s="107" t="s">
        <v>207</v>
      </c>
      <c r="F255" s="110">
        <f>B4+(241*B6)</f>
        <v>242</v>
      </c>
      <c r="G255" s="104"/>
      <c r="H255" s="43"/>
      <c r="I255" s="38" t="s">
        <v>0</v>
      </c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40"/>
      <c r="AE255" s="40"/>
      <c r="AF255" s="40"/>
      <c r="AG255" s="40"/>
      <c r="AH255" s="40"/>
      <c r="AI255" s="40"/>
      <c r="AJ255" s="40"/>
      <c r="AK255" s="40"/>
      <c r="AL255" s="40"/>
      <c r="AM255" s="40"/>
      <c r="AN255" s="40"/>
      <c r="AO255" s="40"/>
      <c r="AP255" s="40"/>
      <c r="AQ255" s="40"/>
      <c r="AR255" s="40"/>
      <c r="AS255" s="40"/>
      <c r="AT255" s="39"/>
      <c r="AU255" s="41"/>
      <c r="AW255" s="38" t="s">
        <v>0</v>
      </c>
      <c r="AX255" s="39"/>
      <c r="AY255" s="39"/>
      <c r="AZ255" s="39"/>
      <c r="BA255" s="39"/>
      <c r="BB255" s="39"/>
      <c r="BC255" s="39"/>
      <c r="BD255" s="39"/>
      <c r="BE255" s="39"/>
      <c r="BF255" s="39"/>
      <c r="BG255" s="39"/>
      <c r="BH255" s="39"/>
      <c r="BI255" s="39"/>
      <c r="BJ255" s="39"/>
      <c r="BK255" s="39"/>
      <c r="BL255" s="39"/>
      <c r="BM255" s="39"/>
      <c r="BN255" s="39"/>
      <c r="BO255" s="39"/>
      <c r="BP255" s="39"/>
      <c r="BQ255" s="39"/>
      <c r="BR255" s="40"/>
      <c r="BS255" s="40"/>
      <c r="BT255" s="40"/>
      <c r="BU255" s="40"/>
      <c r="BV255" s="40"/>
      <c r="BW255" s="40"/>
      <c r="BX255" s="40"/>
      <c r="BY255" s="40"/>
      <c r="BZ255" s="40"/>
      <c r="CA255" s="40"/>
      <c r="CB255" s="40"/>
      <c r="CC255" s="40"/>
      <c r="CD255" s="40"/>
      <c r="CE255" s="40"/>
      <c r="CF255" s="40"/>
      <c r="CG255" s="40"/>
      <c r="CH255" s="39"/>
      <c r="CI255" s="41"/>
      <c r="CJ255" s="144"/>
      <c r="CK255" s="38" t="s">
        <v>0</v>
      </c>
      <c r="CL255" s="39"/>
      <c r="CM255" s="39"/>
      <c r="CN255" s="39"/>
      <c r="CO255" s="39"/>
      <c r="CP255" s="39"/>
      <c r="CQ255" s="39"/>
      <c r="CR255" s="39"/>
      <c r="CS255" s="39"/>
      <c r="CT255" s="39"/>
      <c r="CU255" s="39"/>
      <c r="CV255" s="39"/>
      <c r="CW255" s="39"/>
      <c r="CX255" s="39"/>
      <c r="CY255" s="39"/>
      <c r="CZ255" s="39"/>
      <c r="DA255" s="39"/>
      <c r="DB255" s="39"/>
      <c r="DC255" s="39"/>
      <c r="DD255" s="39"/>
      <c r="DE255" s="39"/>
      <c r="DF255" s="40"/>
      <c r="DG255" s="40"/>
      <c r="DH255" s="40"/>
      <c r="DI255" s="40"/>
      <c r="DJ255" s="40"/>
      <c r="DK255" s="40"/>
      <c r="DL255" s="40"/>
      <c r="DM255" s="40"/>
      <c r="DN255" s="40"/>
      <c r="DO255" s="40"/>
      <c r="DP255" s="40"/>
      <c r="DQ255" s="40"/>
      <c r="DR255" s="40"/>
      <c r="DS255" s="40"/>
      <c r="DT255" s="40"/>
      <c r="DU255" s="40"/>
      <c r="DV255" s="39"/>
      <c r="DW255" s="41"/>
      <c r="DY255" s="38" t="s">
        <v>0</v>
      </c>
      <c r="DZ255" s="39"/>
      <c r="EA255" s="39"/>
      <c r="EB255" s="39"/>
      <c r="EC255" s="39"/>
      <c r="ED255" s="39"/>
      <c r="EE255" s="39"/>
      <c r="EF255" s="39"/>
      <c r="EG255" s="39"/>
      <c r="EH255" s="39"/>
      <c r="EI255" s="39"/>
      <c r="EJ255" s="39"/>
      <c r="EK255" s="39"/>
      <c r="EL255" s="39"/>
      <c r="EM255" s="39"/>
      <c r="EN255" s="39"/>
      <c r="EO255" s="39"/>
      <c r="EP255" s="39"/>
      <c r="EQ255" s="39"/>
      <c r="ER255" s="39"/>
      <c r="ES255" s="39"/>
      <c r="ET255" s="40"/>
      <c r="EU255" s="40"/>
      <c r="EV255" s="40"/>
      <c r="EW255" s="40"/>
      <c r="EX255" s="40"/>
      <c r="EY255" s="40"/>
      <c r="EZ255" s="40"/>
      <c r="FA255" s="40"/>
      <c r="FB255" s="40"/>
      <c r="FC255" s="40"/>
      <c r="FD255" s="40"/>
      <c r="FE255" s="40"/>
      <c r="FF255" s="40"/>
      <c r="FG255" s="40"/>
      <c r="FH255" s="40"/>
      <c r="FI255" s="40"/>
      <c r="FJ255" s="39"/>
      <c r="FK255" s="41"/>
    </row>
    <row r="256" spans="1:167" ht="13.5" thickBot="1" x14ac:dyDescent="0.25">
      <c r="A256" s="32"/>
      <c r="B256" s="32"/>
      <c r="C256" s="32"/>
      <c r="D256" s="106" t="s">
        <v>188</v>
      </c>
      <c r="E256" s="107" t="s">
        <v>207</v>
      </c>
      <c r="F256" s="110">
        <f>B4+(242*B6)</f>
        <v>243</v>
      </c>
      <c r="G256" s="104"/>
      <c r="H256" s="43"/>
      <c r="I256" s="109"/>
      <c r="J256" s="45" t="s">
        <v>0</v>
      </c>
      <c r="K256" s="46" t="s">
        <v>0</v>
      </c>
      <c r="L256" s="46"/>
      <c r="M256" s="46"/>
      <c r="N256" s="46"/>
      <c r="O256" s="46"/>
      <c r="P256" s="46"/>
      <c r="Q256" s="46"/>
      <c r="R256" s="46"/>
      <c r="S256" s="47" t="s">
        <v>440</v>
      </c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8"/>
      <c r="AE256" s="48"/>
      <c r="AF256" s="48"/>
      <c r="AG256" s="48"/>
      <c r="AH256" s="48"/>
      <c r="AI256" s="48"/>
      <c r="AJ256" s="48"/>
      <c r="AK256" s="48"/>
      <c r="AL256" s="49" t="s">
        <v>285</v>
      </c>
      <c r="AM256" s="48"/>
      <c r="AN256" s="48"/>
      <c r="AO256" s="48"/>
      <c r="AP256" s="48"/>
      <c r="AQ256" s="48"/>
      <c r="AR256" s="48"/>
      <c r="AS256" s="48"/>
      <c r="AT256" s="50"/>
      <c r="AU256" s="51"/>
      <c r="AW256" s="109"/>
      <c r="AX256" s="45" t="s">
        <v>0</v>
      </c>
      <c r="AY256" s="46" t="s">
        <v>0</v>
      </c>
      <c r="AZ256" s="46"/>
      <c r="BA256" s="46"/>
      <c r="BB256" s="46"/>
      <c r="BC256" s="46"/>
      <c r="BD256" s="46"/>
      <c r="BE256" s="46"/>
      <c r="BF256" s="46"/>
      <c r="BG256" s="47" t="s">
        <v>455</v>
      </c>
      <c r="BH256" s="46"/>
      <c r="BI256" s="46"/>
      <c r="BJ256" s="46"/>
      <c r="BK256" s="46"/>
      <c r="BL256" s="46"/>
      <c r="BM256" s="46"/>
      <c r="BN256" s="46"/>
      <c r="BO256" s="46"/>
      <c r="BP256" s="46"/>
      <c r="BQ256" s="46"/>
      <c r="BR256" s="48"/>
      <c r="BS256" s="48"/>
      <c r="BT256" s="48"/>
      <c r="BU256" s="48"/>
      <c r="BV256" s="48"/>
      <c r="BW256" s="48"/>
      <c r="BX256" s="48"/>
      <c r="BY256" s="48"/>
      <c r="BZ256" s="49" t="s">
        <v>285</v>
      </c>
      <c r="CA256" s="48"/>
      <c r="CB256" s="48"/>
      <c r="CC256" s="48"/>
      <c r="CD256" s="48"/>
      <c r="CE256" s="48"/>
      <c r="CF256" s="48"/>
      <c r="CG256" s="48"/>
      <c r="CH256" s="50"/>
      <c r="CI256" s="51"/>
      <c r="CJ256" s="144"/>
      <c r="CK256" s="109"/>
      <c r="CL256" s="45" t="s">
        <v>0</v>
      </c>
      <c r="CM256" s="46" t="s">
        <v>0</v>
      </c>
      <c r="CN256" s="46"/>
      <c r="CO256" s="46"/>
      <c r="CP256" s="46"/>
      <c r="CQ256" s="46"/>
      <c r="CR256" s="46"/>
      <c r="CS256" s="46"/>
      <c r="CT256" s="46"/>
      <c r="CU256" s="47" t="s">
        <v>470</v>
      </c>
      <c r="CV256" s="46"/>
      <c r="CW256" s="46"/>
      <c r="CX256" s="46"/>
      <c r="CY256" s="46"/>
      <c r="CZ256" s="46"/>
      <c r="DA256" s="46"/>
      <c r="DB256" s="46"/>
      <c r="DC256" s="46"/>
      <c r="DD256" s="46"/>
      <c r="DE256" s="46"/>
      <c r="DF256" s="48"/>
      <c r="DG256" s="48"/>
      <c r="DH256" s="48"/>
      <c r="DI256" s="48"/>
      <c r="DJ256" s="48"/>
      <c r="DK256" s="48"/>
      <c r="DL256" s="48"/>
      <c r="DM256" s="48"/>
      <c r="DN256" s="49" t="s">
        <v>285</v>
      </c>
      <c r="DO256" s="48"/>
      <c r="DP256" s="48"/>
      <c r="DQ256" s="48"/>
      <c r="DR256" s="48"/>
      <c r="DS256" s="48"/>
      <c r="DT256" s="48"/>
      <c r="DU256" s="48"/>
      <c r="DV256" s="50"/>
      <c r="DW256" s="51"/>
      <c r="DY256" s="109"/>
      <c r="DZ256" s="45" t="s">
        <v>0</v>
      </c>
      <c r="EA256" s="46" t="s">
        <v>0</v>
      </c>
      <c r="EB256" s="46"/>
      <c r="EC256" s="46"/>
      <c r="ED256" s="46"/>
      <c r="EE256" s="46"/>
      <c r="EF256" s="46"/>
      <c r="EG256" s="46"/>
      <c r="EH256" s="46"/>
      <c r="EI256" s="47" t="s">
        <v>485</v>
      </c>
      <c r="EJ256" s="46"/>
      <c r="EK256" s="46"/>
      <c r="EL256" s="46"/>
      <c r="EM256" s="46"/>
      <c r="EN256" s="46"/>
      <c r="EO256" s="46"/>
      <c r="EP256" s="46"/>
      <c r="EQ256" s="46"/>
      <c r="ER256" s="46"/>
      <c r="ES256" s="46"/>
      <c r="ET256" s="48"/>
      <c r="EU256" s="48"/>
      <c r="EV256" s="48"/>
      <c r="EW256" s="48"/>
      <c r="EX256" s="48"/>
      <c r="EY256" s="48"/>
      <c r="EZ256" s="48"/>
      <c r="FA256" s="48"/>
      <c r="FB256" s="49" t="s">
        <v>285</v>
      </c>
      <c r="FC256" s="48"/>
      <c r="FD256" s="48"/>
      <c r="FE256" s="48"/>
      <c r="FF256" s="48"/>
      <c r="FG256" s="48"/>
      <c r="FH256" s="48"/>
      <c r="FI256" s="48"/>
      <c r="FJ256" s="50"/>
      <c r="FK256" s="51"/>
    </row>
    <row r="257" spans="1:167" x14ac:dyDescent="0.2">
      <c r="A257" s="32"/>
      <c r="B257" s="32"/>
      <c r="C257" s="32"/>
      <c r="D257" s="106" t="s">
        <v>71</v>
      </c>
      <c r="E257" s="107" t="s">
        <v>207</v>
      </c>
      <c r="F257" s="108">
        <f>B4+(243*B6)</f>
        <v>244</v>
      </c>
      <c r="G257" s="104"/>
      <c r="H257" s="43"/>
      <c r="I257" s="109"/>
      <c r="J257" s="58"/>
      <c r="K257" s="1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2"/>
      <c r="AA257" s="59">
        <f>K257^3+L257^3+M257^3+N257^3+O257^3+P257^3+Q257^3+R257^3+K258^3+L258^3+M258^3+N258^3+O258^3+P258^3+Q258^3+R258^3</f>
        <v>0</v>
      </c>
      <c r="AB257" s="60">
        <f>K257^3+L257^3+M257^3+N257^3+O257^3+P257^3+Q257^3+R257^3+S257^3+T257^3+U257^3+V257^3+W257^3+X257^3+Y257^3+Z257^3</f>
        <v>0</v>
      </c>
      <c r="AC257" s="61"/>
      <c r="AD257" s="68"/>
      <c r="AE257" s="69"/>
      <c r="AF257" s="69"/>
      <c r="AG257" s="69"/>
      <c r="AH257" s="70"/>
      <c r="AI257" s="70"/>
      <c r="AJ257" s="70"/>
      <c r="AK257" s="70"/>
      <c r="AL257" s="69"/>
      <c r="AM257" s="69"/>
      <c r="AN257" s="69"/>
      <c r="AO257" s="69"/>
      <c r="AP257" s="70"/>
      <c r="AQ257" s="70"/>
      <c r="AR257" s="70"/>
      <c r="AS257" s="71"/>
      <c r="AT257" s="66"/>
      <c r="AU257" s="51"/>
      <c r="AW257" s="109"/>
      <c r="AX257" s="58"/>
      <c r="AY257" s="1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2"/>
      <c r="BO257" s="59">
        <f>AY257^3+AZ257^3+BA257^3+BB257^3+BC257^3+BD257^3+BE257^3+BF257^3+AY258^3+AZ258^3+BA258^3+BB258^3+BC258^3+BD258^3+BE258^3+BF258^3</f>
        <v>0</v>
      </c>
      <c r="BP257" s="60">
        <f>AY257^3+AZ257^3+BA257^3+BB257^3+BC257^3+BD257^3+BE257^3+BF257^3+BG257^3+BH257^3+BI257^3+BJ257^3+BK257^3+BL257^3+BM257^3+BN257^3</f>
        <v>0</v>
      </c>
      <c r="BQ257" s="61"/>
      <c r="BR257" s="68"/>
      <c r="BS257" s="69"/>
      <c r="BT257" s="69"/>
      <c r="BU257" s="69"/>
      <c r="BV257" s="69"/>
      <c r="BW257" s="69"/>
      <c r="BX257" s="69"/>
      <c r="BY257" s="69"/>
      <c r="BZ257" s="70"/>
      <c r="CA257" s="70"/>
      <c r="CB257" s="70"/>
      <c r="CC257" s="70"/>
      <c r="CD257" s="70"/>
      <c r="CE257" s="70"/>
      <c r="CF257" s="70"/>
      <c r="CG257" s="71"/>
      <c r="CH257" s="66"/>
      <c r="CI257" s="51"/>
      <c r="CJ257" s="144"/>
      <c r="CK257" s="109"/>
      <c r="CL257" s="58"/>
      <c r="CM257" s="1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2"/>
      <c r="DC257" s="59">
        <f>CM257^3+CN257^3+CO257^3+CP257^3+CQ257^3+CR257^3+CS257^3+CT257^3+CM258^3+CN258^3+CO258^3+CP258^3+CQ258^3+CR258^3+CS258^3+CT258^3</f>
        <v>0</v>
      </c>
      <c r="DD257" s="60">
        <f>CM257^3+CN257^3+CO257^3+CP257^3+CQ257^3+CR257^3+CS257^3+CT257^3+CU257^3+CV257^3+CW257^3+CX257^3+CY257^3+CZ257^3+DA257^3+DB257^3</f>
        <v>0</v>
      </c>
      <c r="DE257" s="61"/>
      <c r="DF257" s="68"/>
      <c r="DG257" s="69"/>
      <c r="DH257" s="70"/>
      <c r="DI257" s="70"/>
      <c r="DJ257" s="69"/>
      <c r="DK257" s="69"/>
      <c r="DL257" s="70"/>
      <c r="DM257" s="70"/>
      <c r="DN257" s="69"/>
      <c r="DO257" s="69"/>
      <c r="DP257" s="70"/>
      <c r="DQ257" s="70"/>
      <c r="DR257" s="69"/>
      <c r="DS257" s="69"/>
      <c r="DT257" s="70"/>
      <c r="DU257" s="71"/>
      <c r="DV257" s="66"/>
      <c r="DW257" s="51"/>
      <c r="DY257" s="109"/>
      <c r="DZ257" s="58"/>
      <c r="EA257" s="1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2"/>
      <c r="EQ257" s="59">
        <f>EA257^3+EB257^3+EC257^3+ED257^3+EE257^3+EF257^3+EG257^3+EH257^3+EA258^3+EB258^3+EC258^3+ED258^3+EE258^3+EF258^3+EG258^3+EH258^3</f>
        <v>0</v>
      </c>
      <c r="ER257" s="60">
        <f>EA257^3+EB257^3+EC257^3+ED257^3+EE257^3+EF257^3+EG257^3+EH257^3+EI257^3+EJ257^3+EK257^3+EL257^3+EM257^3+EN257^3+EO257^3+EP257^3</f>
        <v>0</v>
      </c>
      <c r="ES257" s="61"/>
      <c r="ET257" s="68"/>
      <c r="EU257" s="69"/>
      <c r="EV257" s="69"/>
      <c r="EW257" s="69"/>
      <c r="EX257" s="69"/>
      <c r="EY257" s="69"/>
      <c r="EZ257" s="69"/>
      <c r="FA257" s="69"/>
      <c r="FB257" s="69"/>
      <c r="FC257" s="69"/>
      <c r="FD257" s="69"/>
      <c r="FE257" s="69"/>
      <c r="FF257" s="69"/>
      <c r="FG257" s="69"/>
      <c r="FH257" s="69"/>
      <c r="FI257" s="73"/>
      <c r="FJ257" s="66"/>
      <c r="FK257" s="51"/>
    </row>
    <row r="258" spans="1:167" x14ac:dyDescent="0.2">
      <c r="A258" s="32"/>
      <c r="B258" s="32"/>
      <c r="C258" s="32"/>
      <c r="D258" s="106" t="s">
        <v>99</v>
      </c>
      <c r="E258" s="107" t="s">
        <v>207</v>
      </c>
      <c r="F258" s="108">
        <f>B4+(244*B6)</f>
        <v>245</v>
      </c>
      <c r="G258" s="104"/>
      <c r="H258" s="43"/>
      <c r="I258" s="109"/>
      <c r="J258" s="58"/>
      <c r="K258" s="3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5"/>
      <c r="AA258" s="75">
        <f>S257^3+T257^3+U257^3+V257^3+W257^3+X257^3+Y257^3+Z257^3+S258^3+T258^3+U258^3+V258^3+W258^3+X258^3+Y258^3+Z258^3</f>
        <v>0</v>
      </c>
      <c r="AB258" s="76">
        <f t="shared" ref="AB258:AB272" si="44">K258^3+L258^3+M258^3+N258^3+O258^3+P258^3+Q258^3+R258^3+S258^3+T258^3+U258^3+V258^3+W258^3+X258^3+Y258^3+Z258^3</f>
        <v>0</v>
      </c>
      <c r="AC258" s="61"/>
      <c r="AD258" s="81"/>
      <c r="AE258" s="82"/>
      <c r="AF258" s="82"/>
      <c r="AG258" s="82"/>
      <c r="AH258" s="83"/>
      <c r="AI258" s="83"/>
      <c r="AJ258" s="83"/>
      <c r="AK258" s="83"/>
      <c r="AL258" s="82"/>
      <c r="AM258" s="82"/>
      <c r="AN258" s="82"/>
      <c r="AO258" s="82"/>
      <c r="AP258" s="83"/>
      <c r="AQ258" s="83"/>
      <c r="AR258" s="83"/>
      <c r="AS258" s="84"/>
      <c r="AT258" s="66"/>
      <c r="AU258" s="51"/>
      <c r="AW258" s="109"/>
      <c r="AX258" s="58"/>
      <c r="AY258" s="3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5"/>
      <c r="BO258" s="75">
        <f>BG257^3+BH257^3+BI257^3+BJ257^3+BK257^3+BL257^3+BM257^3+BN257^3+BG258^3+BH258^3+BI258^3+BJ258^3+BK258^3+BL258^3+BM258^3+BN258^3</f>
        <v>0</v>
      </c>
      <c r="BP258" s="76">
        <f t="shared" ref="BP258:BP272" si="45">AY258^3+AZ258^3+BA258^3+BB258^3+BC258^3+BD258^3+BE258^3+BF258^3+BG258^3+BH258^3+BI258^3+BJ258^3+BK258^3+BL258^3+BM258^3+BN258^3</f>
        <v>0</v>
      </c>
      <c r="BQ258" s="61"/>
      <c r="BR258" s="81"/>
      <c r="BS258" s="82"/>
      <c r="BT258" s="82"/>
      <c r="BU258" s="82"/>
      <c r="BV258" s="82"/>
      <c r="BW258" s="82"/>
      <c r="BX258" s="82"/>
      <c r="BY258" s="82"/>
      <c r="BZ258" s="83"/>
      <c r="CA258" s="83"/>
      <c r="CB258" s="83"/>
      <c r="CC258" s="83"/>
      <c r="CD258" s="83"/>
      <c r="CE258" s="83"/>
      <c r="CF258" s="83"/>
      <c r="CG258" s="84"/>
      <c r="CH258" s="66"/>
      <c r="CI258" s="51"/>
      <c r="CJ258" s="144"/>
      <c r="CK258" s="109"/>
      <c r="CL258" s="58"/>
      <c r="CM258" s="3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/>
      <c r="CZ258" s="4"/>
      <c r="DA258" s="4"/>
      <c r="DB258" s="5"/>
      <c r="DC258" s="75">
        <f>CU257^3+CV257^3+CW257^3+CX257^3+CY257^3+CZ257^3+DA257^3+DB257^3+CU258^3+CV258^3+CW258^3+CX258^3+CY258^3+CZ258^3+DA258^3+DB258^3</f>
        <v>0</v>
      </c>
      <c r="DD258" s="76">
        <f t="shared" ref="DD258:DD272" si="46">CM258^3+CN258^3+CO258^3+CP258^3+CQ258^3+CR258^3+CS258^3+CT258^3+CU258^3+CV258^3+CW258^3+CX258^3+CY258^3+CZ258^3+DA258^3+DB258^3</f>
        <v>0</v>
      </c>
      <c r="DE258" s="61"/>
      <c r="DF258" s="81"/>
      <c r="DG258" s="82"/>
      <c r="DH258" s="83"/>
      <c r="DI258" s="83"/>
      <c r="DJ258" s="82"/>
      <c r="DK258" s="82"/>
      <c r="DL258" s="83"/>
      <c r="DM258" s="83"/>
      <c r="DN258" s="82"/>
      <c r="DO258" s="82"/>
      <c r="DP258" s="83"/>
      <c r="DQ258" s="83"/>
      <c r="DR258" s="82"/>
      <c r="DS258" s="82"/>
      <c r="DT258" s="83"/>
      <c r="DU258" s="84"/>
      <c r="DV258" s="66"/>
      <c r="DW258" s="51"/>
      <c r="DY258" s="109"/>
      <c r="DZ258" s="58"/>
      <c r="EA258" s="3"/>
      <c r="EB258" s="4"/>
      <c r="EC258" s="4"/>
      <c r="ED258" s="4"/>
      <c r="EE258" s="4"/>
      <c r="EF258" s="4"/>
      <c r="EG258" s="4"/>
      <c r="EH258" s="4"/>
      <c r="EI258" s="4"/>
      <c r="EJ258" s="4"/>
      <c r="EK258" s="4"/>
      <c r="EL258" s="4"/>
      <c r="EM258" s="4"/>
      <c r="EN258" s="4"/>
      <c r="EO258" s="4"/>
      <c r="EP258" s="5"/>
      <c r="EQ258" s="75">
        <f>EI257^3+EJ257^3+EK257^3+EL257^3+EM257^3+EN257^3+EO257^3+EP257^3+EI258^3+EJ258^3+EK258^3+EL258^3+EM258^3+EN258^3+EO258^3+EP258^3</f>
        <v>0</v>
      </c>
      <c r="ER258" s="76">
        <f t="shared" ref="ER258:ER272" si="47">EA258^3+EB258^3+EC258^3+ED258^3+EE258^3+EF258^3+EG258^3+EH258^3+EI258^3+EJ258^3+EK258^3+EL258^3+EM258^3+EN258^3+EO258^3+EP258^3</f>
        <v>0</v>
      </c>
      <c r="ES258" s="61"/>
      <c r="ET258" s="89"/>
      <c r="EU258" s="83"/>
      <c r="EV258" s="83"/>
      <c r="EW258" s="83"/>
      <c r="EX258" s="83"/>
      <c r="EY258" s="83"/>
      <c r="EZ258" s="83"/>
      <c r="FA258" s="83"/>
      <c r="FB258" s="83"/>
      <c r="FC258" s="83"/>
      <c r="FD258" s="83"/>
      <c r="FE258" s="83"/>
      <c r="FF258" s="83"/>
      <c r="FG258" s="83"/>
      <c r="FH258" s="83"/>
      <c r="FI258" s="84"/>
      <c r="FJ258" s="66"/>
      <c r="FK258" s="51"/>
    </row>
    <row r="259" spans="1:167" x14ac:dyDescent="0.2">
      <c r="A259" s="32"/>
      <c r="B259" s="32"/>
      <c r="C259" s="32"/>
      <c r="D259" s="106" t="s">
        <v>173</v>
      </c>
      <c r="E259" s="107" t="s">
        <v>207</v>
      </c>
      <c r="F259" s="110">
        <f>B4+(245*B6)</f>
        <v>246</v>
      </c>
      <c r="G259" s="104"/>
      <c r="H259" s="43"/>
      <c r="I259" s="109"/>
      <c r="J259" s="58"/>
      <c r="K259" s="3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5"/>
      <c r="AA259" s="75">
        <f>K259^3+L259^3+M259^3+N259^3+O259^3+P259^3+Q259^3+R259^3+K260^3+L260^3+M260^3+N260^3+O260^3+P260^3+Q260^3+R260^3</f>
        <v>0</v>
      </c>
      <c r="AB259" s="76">
        <f t="shared" si="44"/>
        <v>0</v>
      </c>
      <c r="AC259" s="88"/>
      <c r="AD259" s="81"/>
      <c r="AE259" s="82"/>
      <c r="AF259" s="82"/>
      <c r="AG259" s="82"/>
      <c r="AH259" s="83"/>
      <c r="AI259" s="83"/>
      <c r="AJ259" s="83"/>
      <c r="AK259" s="83"/>
      <c r="AL259" s="82"/>
      <c r="AM259" s="82"/>
      <c r="AN259" s="82"/>
      <c r="AO259" s="82"/>
      <c r="AP259" s="83"/>
      <c r="AQ259" s="83"/>
      <c r="AR259" s="83"/>
      <c r="AS259" s="84"/>
      <c r="AT259" s="66"/>
      <c r="AU259" s="51"/>
      <c r="AW259" s="109"/>
      <c r="AX259" s="58"/>
      <c r="AY259" s="3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5"/>
      <c r="BO259" s="75">
        <f>AY259^3+AZ259^3+BA259^3+BB259^3+BC259^3+BD259^3+BE259^3+BF259^3+AY260^3+AZ260^3+BA260^3+BB260^3+BC260^3+BD260^3+BE260^3+BF260^3</f>
        <v>0</v>
      </c>
      <c r="BP259" s="76">
        <f t="shared" si="45"/>
        <v>0</v>
      </c>
      <c r="BQ259" s="88"/>
      <c r="BR259" s="89"/>
      <c r="BS259" s="83"/>
      <c r="BT259" s="83"/>
      <c r="BU259" s="83"/>
      <c r="BV259" s="83"/>
      <c r="BW259" s="83"/>
      <c r="BX259" s="83"/>
      <c r="BY259" s="83"/>
      <c r="BZ259" s="82"/>
      <c r="CA259" s="82"/>
      <c r="CB259" s="82"/>
      <c r="CC259" s="82"/>
      <c r="CD259" s="82"/>
      <c r="CE259" s="82"/>
      <c r="CF259" s="82"/>
      <c r="CG259" s="86"/>
      <c r="CH259" s="66"/>
      <c r="CI259" s="51"/>
      <c r="CJ259" s="144"/>
      <c r="CK259" s="109"/>
      <c r="CL259" s="58"/>
      <c r="CM259" s="3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4"/>
      <c r="DB259" s="5"/>
      <c r="DC259" s="75">
        <f>CM259^3+CN259^3+CO259^3+CP259^3+CQ259^3+CR259^3+CS259^3+CT259^3+CM260^3+CN260^3+CO260^3+CP260^3+CQ260^3+CR260^3+CS260^3+CT260^3</f>
        <v>0</v>
      </c>
      <c r="DD259" s="76">
        <f t="shared" si="46"/>
        <v>0</v>
      </c>
      <c r="DE259" s="88"/>
      <c r="DF259" s="81"/>
      <c r="DG259" s="82"/>
      <c r="DH259" s="83"/>
      <c r="DI259" s="83"/>
      <c r="DJ259" s="82"/>
      <c r="DK259" s="82"/>
      <c r="DL259" s="83"/>
      <c r="DM259" s="83"/>
      <c r="DN259" s="82"/>
      <c r="DO259" s="82"/>
      <c r="DP259" s="83"/>
      <c r="DQ259" s="83"/>
      <c r="DR259" s="82"/>
      <c r="DS259" s="82"/>
      <c r="DT259" s="83"/>
      <c r="DU259" s="84"/>
      <c r="DV259" s="66"/>
      <c r="DW259" s="51"/>
      <c r="DY259" s="109"/>
      <c r="DZ259" s="58"/>
      <c r="EA259" s="3"/>
      <c r="EB259" s="4"/>
      <c r="EC259" s="4"/>
      <c r="ED259" s="4"/>
      <c r="EE259" s="4"/>
      <c r="EF259" s="4"/>
      <c r="EG259" s="4"/>
      <c r="EH259" s="4"/>
      <c r="EI259" s="4"/>
      <c r="EJ259" s="4"/>
      <c r="EK259" s="4"/>
      <c r="EL259" s="4"/>
      <c r="EM259" s="4"/>
      <c r="EN259" s="4"/>
      <c r="EO259" s="4"/>
      <c r="EP259" s="5"/>
      <c r="EQ259" s="75">
        <f>EA259^3+EB259^3+EC259^3+ED259^3+EE259^3+EF259^3+EG259^3+EH259^3+EA260^3+EB260^3+EC260^3+ED260^3+EE260^3+EF260^3+EG260^3+EH260^3</f>
        <v>0</v>
      </c>
      <c r="ER259" s="76">
        <f t="shared" si="47"/>
        <v>0</v>
      </c>
      <c r="ES259" s="88"/>
      <c r="ET259" s="81"/>
      <c r="EU259" s="82"/>
      <c r="EV259" s="82"/>
      <c r="EW259" s="82"/>
      <c r="EX259" s="82"/>
      <c r="EY259" s="82"/>
      <c r="EZ259" s="82"/>
      <c r="FA259" s="82"/>
      <c r="FB259" s="82"/>
      <c r="FC259" s="82"/>
      <c r="FD259" s="82"/>
      <c r="FE259" s="82"/>
      <c r="FF259" s="82"/>
      <c r="FG259" s="82"/>
      <c r="FH259" s="82"/>
      <c r="FI259" s="86"/>
      <c r="FJ259" s="66"/>
      <c r="FK259" s="51"/>
    </row>
    <row r="260" spans="1:167" x14ac:dyDescent="0.2">
      <c r="A260" s="32"/>
      <c r="B260" s="32"/>
      <c r="C260" s="32"/>
      <c r="D260" s="106" t="s">
        <v>191</v>
      </c>
      <c r="E260" s="107" t="s">
        <v>207</v>
      </c>
      <c r="F260" s="110">
        <f>B4+(246*B6)</f>
        <v>247</v>
      </c>
      <c r="G260" s="104"/>
      <c r="H260" s="43"/>
      <c r="I260" s="109"/>
      <c r="J260" s="58"/>
      <c r="K260" s="3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5"/>
      <c r="AA260" s="75">
        <f>S259^3+T259^3+U259^3+V259^3+W259^3+X259^3+Y259^3+Z259^3+S260^3+T260^3+U260^3+V260^3+W260^3+X260^3+Y260^3+Z260^3</f>
        <v>0</v>
      </c>
      <c r="AB260" s="76">
        <f t="shared" si="44"/>
        <v>0</v>
      </c>
      <c r="AC260" s="61"/>
      <c r="AD260" s="81"/>
      <c r="AE260" s="82"/>
      <c r="AF260" s="82"/>
      <c r="AG260" s="82"/>
      <c r="AH260" s="83"/>
      <c r="AI260" s="83"/>
      <c r="AJ260" s="83"/>
      <c r="AK260" s="83"/>
      <c r="AL260" s="82"/>
      <c r="AM260" s="82"/>
      <c r="AN260" s="82"/>
      <c r="AO260" s="82"/>
      <c r="AP260" s="83"/>
      <c r="AQ260" s="83"/>
      <c r="AR260" s="83"/>
      <c r="AS260" s="84"/>
      <c r="AT260" s="66"/>
      <c r="AU260" s="51"/>
      <c r="AW260" s="109"/>
      <c r="AX260" s="58"/>
      <c r="AY260" s="3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5"/>
      <c r="BO260" s="75">
        <f>BG259^3+BH259^3+BI259^3+BJ259^3+BK259^3+BL259^3+BM259^3+BN259^3+BG260^3+BH260^3+BI260^3+BJ260^3+BK260^3+BL260^3+BM260^3+BN260^3</f>
        <v>0</v>
      </c>
      <c r="BP260" s="76">
        <f t="shared" si="45"/>
        <v>0</v>
      </c>
      <c r="BQ260" s="61"/>
      <c r="BR260" s="89"/>
      <c r="BS260" s="83"/>
      <c r="BT260" s="83"/>
      <c r="BU260" s="83"/>
      <c r="BV260" s="83"/>
      <c r="BW260" s="83"/>
      <c r="BX260" s="83"/>
      <c r="BY260" s="83"/>
      <c r="BZ260" s="82"/>
      <c r="CA260" s="82"/>
      <c r="CB260" s="82"/>
      <c r="CC260" s="82"/>
      <c r="CD260" s="82"/>
      <c r="CE260" s="82"/>
      <c r="CF260" s="82"/>
      <c r="CG260" s="86"/>
      <c r="CH260" s="66"/>
      <c r="CI260" s="51"/>
      <c r="CJ260" s="144"/>
      <c r="CK260" s="109"/>
      <c r="CL260" s="58"/>
      <c r="CM260" s="3"/>
      <c r="CN260" s="4"/>
      <c r="CO260" s="4"/>
      <c r="CP260" s="4"/>
      <c r="CQ260" s="4"/>
      <c r="CR260" s="4"/>
      <c r="CS260" s="4"/>
      <c r="CT260" s="4"/>
      <c r="CU260" s="4"/>
      <c r="CV260" s="4"/>
      <c r="CW260" s="4"/>
      <c r="CX260" s="4"/>
      <c r="CY260" s="4"/>
      <c r="CZ260" s="4"/>
      <c r="DA260" s="4"/>
      <c r="DB260" s="5"/>
      <c r="DC260" s="75">
        <f>CU259^3+CV259^3+CW259^3+CX259^3+CY259^3+CZ259^3+DA259^3+DB259^3+CU260^3+CV260^3+CW260^3+CX260^3+CY260^3+CZ260^3+DA260^3+DB260^3</f>
        <v>0</v>
      </c>
      <c r="DD260" s="76">
        <f t="shared" si="46"/>
        <v>0</v>
      </c>
      <c r="DE260" s="61"/>
      <c r="DF260" s="81"/>
      <c r="DG260" s="82"/>
      <c r="DH260" s="83"/>
      <c r="DI260" s="83"/>
      <c r="DJ260" s="82"/>
      <c r="DK260" s="82"/>
      <c r="DL260" s="83"/>
      <c r="DM260" s="83"/>
      <c r="DN260" s="82"/>
      <c r="DO260" s="82"/>
      <c r="DP260" s="83"/>
      <c r="DQ260" s="83"/>
      <c r="DR260" s="82"/>
      <c r="DS260" s="82"/>
      <c r="DT260" s="83"/>
      <c r="DU260" s="84"/>
      <c r="DV260" s="66"/>
      <c r="DW260" s="51"/>
      <c r="DY260" s="109"/>
      <c r="DZ260" s="58"/>
      <c r="EA260" s="3"/>
      <c r="EB260" s="4"/>
      <c r="EC260" s="4"/>
      <c r="ED260" s="4"/>
      <c r="EE260" s="4"/>
      <c r="EF260" s="4"/>
      <c r="EG260" s="4"/>
      <c r="EH260" s="4"/>
      <c r="EI260" s="4"/>
      <c r="EJ260" s="4"/>
      <c r="EK260" s="4"/>
      <c r="EL260" s="4"/>
      <c r="EM260" s="4"/>
      <c r="EN260" s="4"/>
      <c r="EO260" s="4"/>
      <c r="EP260" s="5"/>
      <c r="EQ260" s="75">
        <f>EI259^3+EJ259^3+EK259^3+EL259^3+EM259^3+EN259^3+EO259^3+EP259^3+EI260^3+EJ260^3+EK260^3+EL260^3+EM260^3+EN260^3+EO260^3+EP260^3</f>
        <v>0</v>
      </c>
      <c r="ER260" s="76">
        <f t="shared" si="47"/>
        <v>0</v>
      </c>
      <c r="ES260" s="61"/>
      <c r="ET260" s="89"/>
      <c r="EU260" s="83"/>
      <c r="EV260" s="83"/>
      <c r="EW260" s="83"/>
      <c r="EX260" s="83"/>
      <c r="EY260" s="83"/>
      <c r="EZ260" s="83"/>
      <c r="FA260" s="83"/>
      <c r="FB260" s="83"/>
      <c r="FC260" s="83"/>
      <c r="FD260" s="83"/>
      <c r="FE260" s="83"/>
      <c r="FF260" s="83"/>
      <c r="FG260" s="83"/>
      <c r="FH260" s="83"/>
      <c r="FI260" s="84"/>
      <c r="FJ260" s="66"/>
      <c r="FK260" s="51"/>
    </row>
    <row r="261" spans="1:167" x14ac:dyDescent="0.2">
      <c r="A261" s="32"/>
      <c r="B261" s="32"/>
      <c r="C261" s="32"/>
      <c r="D261" s="106" t="s">
        <v>82</v>
      </c>
      <c r="E261" s="107" t="s">
        <v>207</v>
      </c>
      <c r="F261" s="108">
        <f>B4+(247*B6)</f>
        <v>248</v>
      </c>
      <c r="G261" s="104"/>
      <c r="H261" s="43"/>
      <c r="I261" s="109"/>
      <c r="J261" s="58"/>
      <c r="K261" s="3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5"/>
      <c r="AA261" s="75">
        <f>K261^3+L261^3+M261^3+N261^3+O261^3+P261^3+Q261^3+R261^3+K262^3+L262^3+M262^3+N262^3+O262^3+P262^3+Q262^3+R262^3</f>
        <v>0</v>
      </c>
      <c r="AB261" s="76">
        <f t="shared" si="44"/>
        <v>0</v>
      </c>
      <c r="AC261" s="61"/>
      <c r="AD261" s="89"/>
      <c r="AE261" s="83"/>
      <c r="AF261" s="83"/>
      <c r="AG261" s="83"/>
      <c r="AH261" s="82"/>
      <c r="AI261" s="82"/>
      <c r="AJ261" s="82"/>
      <c r="AK261" s="82"/>
      <c r="AL261" s="83"/>
      <c r="AM261" s="83"/>
      <c r="AN261" s="83"/>
      <c r="AO261" s="83"/>
      <c r="AP261" s="82"/>
      <c r="AQ261" s="82"/>
      <c r="AR261" s="82"/>
      <c r="AS261" s="86"/>
      <c r="AT261" s="66"/>
      <c r="AU261" s="51"/>
      <c r="AW261" s="109"/>
      <c r="AX261" s="58"/>
      <c r="AY261" s="3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5"/>
      <c r="BO261" s="75">
        <f>AY261^3+AZ261^3+BA261^3+BB261^3+BC261^3+BD261^3+BE261^3+BF261^3+AY262^3+AZ262^3+BA262^3+BB262^3+BC262^3+BD262^3+BE262^3+BF262^3</f>
        <v>0</v>
      </c>
      <c r="BP261" s="76">
        <f t="shared" si="45"/>
        <v>0</v>
      </c>
      <c r="BQ261" s="61"/>
      <c r="BR261" s="81"/>
      <c r="BS261" s="82"/>
      <c r="BT261" s="82"/>
      <c r="BU261" s="82"/>
      <c r="BV261" s="82"/>
      <c r="BW261" s="82"/>
      <c r="BX261" s="82"/>
      <c r="BY261" s="82"/>
      <c r="BZ261" s="83"/>
      <c r="CA261" s="83"/>
      <c r="CB261" s="83"/>
      <c r="CC261" s="83"/>
      <c r="CD261" s="83"/>
      <c r="CE261" s="83"/>
      <c r="CF261" s="83"/>
      <c r="CG261" s="84"/>
      <c r="CH261" s="66"/>
      <c r="CI261" s="51"/>
      <c r="CJ261" s="144"/>
      <c r="CK261" s="109"/>
      <c r="CL261" s="58"/>
      <c r="CM261" s="3"/>
      <c r="CN261" s="4"/>
      <c r="CO261" s="4"/>
      <c r="CP261" s="4"/>
      <c r="CQ261" s="4"/>
      <c r="CR261" s="4"/>
      <c r="CS261" s="4"/>
      <c r="CT261" s="4"/>
      <c r="CU261" s="4"/>
      <c r="CV261" s="4"/>
      <c r="CW261" s="4"/>
      <c r="CX261" s="4"/>
      <c r="CY261" s="4"/>
      <c r="CZ261" s="4"/>
      <c r="DA261" s="4"/>
      <c r="DB261" s="5"/>
      <c r="DC261" s="75">
        <f>CM261^3+CN261^3+CO261^3+CP261^3+CQ261^3+CR261^3+CS261^3+CT261^3+CM262^3+CN262^3+CO262^3+CP262^3+CQ262^3+CR262^3+CS262^3+CT262^3</f>
        <v>0</v>
      </c>
      <c r="DD261" s="76">
        <f t="shared" si="46"/>
        <v>0</v>
      </c>
      <c r="DE261" s="61"/>
      <c r="DF261" s="81"/>
      <c r="DG261" s="82"/>
      <c r="DH261" s="83"/>
      <c r="DI261" s="83"/>
      <c r="DJ261" s="82"/>
      <c r="DK261" s="82"/>
      <c r="DL261" s="83"/>
      <c r="DM261" s="83"/>
      <c r="DN261" s="82"/>
      <c r="DO261" s="82"/>
      <c r="DP261" s="83"/>
      <c r="DQ261" s="83"/>
      <c r="DR261" s="82"/>
      <c r="DS261" s="82"/>
      <c r="DT261" s="83"/>
      <c r="DU261" s="84"/>
      <c r="DV261" s="66"/>
      <c r="DW261" s="51"/>
      <c r="DY261" s="109"/>
      <c r="DZ261" s="58"/>
      <c r="EA261" s="3"/>
      <c r="EB261" s="4"/>
      <c r="EC261" s="4"/>
      <c r="ED261" s="4"/>
      <c r="EE261" s="4"/>
      <c r="EF261" s="4"/>
      <c r="EG261" s="4"/>
      <c r="EH261" s="4"/>
      <c r="EI261" s="4"/>
      <c r="EJ261" s="4"/>
      <c r="EK261" s="4"/>
      <c r="EL261" s="4"/>
      <c r="EM261" s="4"/>
      <c r="EN261" s="4"/>
      <c r="EO261" s="4"/>
      <c r="EP261" s="5"/>
      <c r="EQ261" s="75">
        <f>EA261^3+EB261^3+EC261^3+ED261^3+EE261^3+EF261^3+EG261^3+EH261^3+EA262^3+EB262^3+EC262^3+ED262^3+EE262^3+EF262^3+EG262^3+EH262^3</f>
        <v>0</v>
      </c>
      <c r="ER261" s="76">
        <f t="shared" si="47"/>
        <v>0</v>
      </c>
      <c r="ES261" s="61"/>
      <c r="ET261" s="81"/>
      <c r="EU261" s="82"/>
      <c r="EV261" s="82"/>
      <c r="EW261" s="82"/>
      <c r="EX261" s="82"/>
      <c r="EY261" s="82"/>
      <c r="EZ261" s="82"/>
      <c r="FA261" s="82"/>
      <c r="FB261" s="82"/>
      <c r="FC261" s="82"/>
      <c r="FD261" s="82"/>
      <c r="FE261" s="82"/>
      <c r="FF261" s="82"/>
      <c r="FG261" s="82"/>
      <c r="FH261" s="82"/>
      <c r="FI261" s="86"/>
      <c r="FJ261" s="66"/>
      <c r="FK261" s="51"/>
    </row>
    <row r="262" spans="1:167" x14ac:dyDescent="0.2">
      <c r="A262" s="32"/>
      <c r="B262" s="32"/>
      <c r="C262" s="32"/>
      <c r="D262" s="106" t="s">
        <v>90</v>
      </c>
      <c r="E262" s="107" t="s">
        <v>207</v>
      </c>
      <c r="F262" s="108">
        <f>B4+(248*B6)</f>
        <v>249</v>
      </c>
      <c r="G262" s="104"/>
      <c r="H262" s="43"/>
      <c r="I262" s="109"/>
      <c r="J262" s="58"/>
      <c r="K262" s="3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5"/>
      <c r="AA262" s="75">
        <f>S261^3+T261^3+U261^3+V261^3+W261^3+X261^3+Y261^3+Z261^3+S262^3+T262^3+U262^3+V262^3+W262^3+X262^3+Y262^3+Z262^3</f>
        <v>0</v>
      </c>
      <c r="AB262" s="76">
        <f t="shared" si="44"/>
        <v>0</v>
      </c>
      <c r="AC262" s="61"/>
      <c r="AD262" s="89"/>
      <c r="AE262" s="83"/>
      <c r="AF262" s="83"/>
      <c r="AG262" s="83"/>
      <c r="AH262" s="82"/>
      <c r="AI262" s="82"/>
      <c r="AJ262" s="82"/>
      <c r="AK262" s="82"/>
      <c r="AL262" s="83"/>
      <c r="AM262" s="83"/>
      <c r="AN262" s="83"/>
      <c r="AO262" s="83"/>
      <c r="AP262" s="82"/>
      <c r="AQ262" s="82"/>
      <c r="AR262" s="82"/>
      <c r="AS262" s="86"/>
      <c r="AT262" s="66"/>
      <c r="AU262" s="51"/>
      <c r="AW262" s="109"/>
      <c r="AX262" s="58"/>
      <c r="AY262" s="3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5"/>
      <c r="BO262" s="75">
        <f>BG261^3+BH261^3+BI261^3+BJ261^3+BK261^3+BL261^3+BM261^3+BN261^3+BG262^3+BH262^3+BI262^3+BJ262^3+BK262^3+BL262^3+BM262^3+BN262^3</f>
        <v>0</v>
      </c>
      <c r="BP262" s="76">
        <f t="shared" si="45"/>
        <v>0</v>
      </c>
      <c r="BQ262" s="61"/>
      <c r="BR262" s="81"/>
      <c r="BS262" s="82"/>
      <c r="BT262" s="82"/>
      <c r="BU262" s="82"/>
      <c r="BV262" s="82"/>
      <c r="BW262" s="82"/>
      <c r="BX262" s="82"/>
      <c r="BY262" s="82"/>
      <c r="BZ262" s="83"/>
      <c r="CA262" s="83"/>
      <c r="CB262" s="83"/>
      <c r="CC262" s="83"/>
      <c r="CD262" s="83"/>
      <c r="CE262" s="83"/>
      <c r="CF262" s="83"/>
      <c r="CG262" s="84"/>
      <c r="CH262" s="66"/>
      <c r="CI262" s="51"/>
      <c r="CJ262" s="144"/>
      <c r="CK262" s="109"/>
      <c r="CL262" s="58"/>
      <c r="CM262" s="3"/>
      <c r="CN262" s="4"/>
      <c r="CO262" s="4"/>
      <c r="CP262" s="4"/>
      <c r="CQ262" s="4"/>
      <c r="CR262" s="4"/>
      <c r="CS262" s="4"/>
      <c r="CT262" s="4"/>
      <c r="CU262" s="4"/>
      <c r="CV262" s="4"/>
      <c r="CW262" s="4"/>
      <c r="CX262" s="4"/>
      <c r="CY262" s="4"/>
      <c r="CZ262" s="4"/>
      <c r="DA262" s="4"/>
      <c r="DB262" s="5"/>
      <c r="DC262" s="75">
        <f>CU261^3+CV261^3+CW261^3+CX261^3+CY261^3+CZ261^3+DA261^3+DB261^3+CU262^3+CV262^3+CW262^3+CX262^3+CY262^3+CZ262^3+DA262^3+DB262^3</f>
        <v>0</v>
      </c>
      <c r="DD262" s="76">
        <f t="shared" si="46"/>
        <v>0</v>
      </c>
      <c r="DE262" s="61"/>
      <c r="DF262" s="81"/>
      <c r="DG262" s="82"/>
      <c r="DH262" s="83"/>
      <c r="DI262" s="83"/>
      <c r="DJ262" s="82"/>
      <c r="DK262" s="82"/>
      <c r="DL262" s="83"/>
      <c r="DM262" s="83"/>
      <c r="DN262" s="82"/>
      <c r="DO262" s="82"/>
      <c r="DP262" s="83"/>
      <c r="DQ262" s="83"/>
      <c r="DR262" s="82"/>
      <c r="DS262" s="82"/>
      <c r="DT262" s="83"/>
      <c r="DU262" s="84"/>
      <c r="DV262" s="66"/>
      <c r="DW262" s="51"/>
      <c r="DY262" s="109"/>
      <c r="DZ262" s="58"/>
      <c r="EA262" s="3"/>
      <c r="EB262" s="4"/>
      <c r="EC262" s="4"/>
      <c r="ED262" s="4"/>
      <c r="EE262" s="4"/>
      <c r="EF262" s="4"/>
      <c r="EG262" s="4"/>
      <c r="EH262" s="4"/>
      <c r="EI262" s="4"/>
      <c r="EJ262" s="4"/>
      <c r="EK262" s="4"/>
      <c r="EL262" s="4"/>
      <c r="EM262" s="4"/>
      <c r="EN262" s="4"/>
      <c r="EO262" s="4"/>
      <c r="EP262" s="5"/>
      <c r="EQ262" s="75">
        <f>EI261^3+EJ261^3+EK261^3+EL261^3+EM261^3+EN261^3+EO261^3+EP261^3+EI262^3+EJ262^3+EK262^3+EL262^3+EM262^3+EN262^3+EO262^3+EP262^3</f>
        <v>0</v>
      </c>
      <c r="ER262" s="76">
        <f t="shared" si="47"/>
        <v>0</v>
      </c>
      <c r="ES262" s="61"/>
      <c r="ET262" s="89"/>
      <c r="EU262" s="83"/>
      <c r="EV262" s="83"/>
      <c r="EW262" s="83"/>
      <c r="EX262" s="83"/>
      <c r="EY262" s="83"/>
      <c r="EZ262" s="83"/>
      <c r="FA262" s="83"/>
      <c r="FB262" s="83"/>
      <c r="FC262" s="83"/>
      <c r="FD262" s="83"/>
      <c r="FE262" s="83"/>
      <c r="FF262" s="83"/>
      <c r="FG262" s="83"/>
      <c r="FH262" s="83"/>
      <c r="FI262" s="84"/>
      <c r="FJ262" s="66"/>
      <c r="FK262" s="51"/>
    </row>
    <row r="263" spans="1:167" x14ac:dyDescent="0.2">
      <c r="A263" s="32"/>
      <c r="B263" s="32"/>
      <c r="C263" s="32"/>
      <c r="D263" s="106" t="s">
        <v>256</v>
      </c>
      <c r="E263" s="107" t="s">
        <v>207</v>
      </c>
      <c r="F263" s="110">
        <f>B4+(249*B6)</f>
        <v>250</v>
      </c>
      <c r="G263" s="104"/>
      <c r="H263" s="43"/>
      <c r="I263" s="109"/>
      <c r="J263" s="58"/>
      <c r="K263" s="3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5"/>
      <c r="AA263" s="75">
        <f>K263^3+L263^3+M263^3+N263^3+O263^3+P263^3+Q263^3+R263^3+K264^3+L264^3+M264^3+N264^3+O264^3+P264^3+Q264^3+R264^3</f>
        <v>0</v>
      </c>
      <c r="AB263" s="76">
        <f t="shared" si="44"/>
        <v>0</v>
      </c>
      <c r="AC263" s="61"/>
      <c r="AD263" s="89"/>
      <c r="AE263" s="83"/>
      <c r="AF263" s="83"/>
      <c r="AG263" s="83"/>
      <c r="AH263" s="82"/>
      <c r="AI263" s="82"/>
      <c r="AJ263" s="82"/>
      <c r="AK263" s="82"/>
      <c r="AL263" s="83"/>
      <c r="AM263" s="83"/>
      <c r="AN263" s="83"/>
      <c r="AO263" s="83"/>
      <c r="AP263" s="82"/>
      <c r="AQ263" s="82"/>
      <c r="AR263" s="82"/>
      <c r="AS263" s="86"/>
      <c r="AT263" s="66"/>
      <c r="AU263" s="51"/>
      <c r="AW263" s="109"/>
      <c r="AX263" s="58"/>
      <c r="AY263" s="3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5"/>
      <c r="BO263" s="75">
        <f>AY263^3+AZ263^3+BA263^3+BB263^3+BC263^3+BD263^3+BE263^3+BF263^3+AY264^3+AZ264^3+BA264^3+BB264^3+BC264^3+BD264^3+BE264^3+BF264^3</f>
        <v>0</v>
      </c>
      <c r="BP263" s="76">
        <f t="shared" si="45"/>
        <v>0</v>
      </c>
      <c r="BQ263" s="61"/>
      <c r="BR263" s="89"/>
      <c r="BS263" s="83"/>
      <c r="BT263" s="83"/>
      <c r="BU263" s="83"/>
      <c r="BV263" s="83"/>
      <c r="BW263" s="83"/>
      <c r="BX263" s="83"/>
      <c r="BY263" s="83"/>
      <c r="BZ263" s="82"/>
      <c r="CA263" s="82"/>
      <c r="CB263" s="82"/>
      <c r="CC263" s="82"/>
      <c r="CD263" s="82"/>
      <c r="CE263" s="82"/>
      <c r="CF263" s="82"/>
      <c r="CG263" s="86"/>
      <c r="CH263" s="66"/>
      <c r="CI263" s="51"/>
      <c r="CJ263" s="144"/>
      <c r="CK263" s="109"/>
      <c r="CL263" s="58"/>
      <c r="CM263" s="3"/>
      <c r="CN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5"/>
      <c r="DC263" s="75">
        <f>CM263^3+CN263^3+CO263^3+CP263^3+CQ263^3+CR263^3+CS263^3+CT263^3+CM264^3+CN264^3+CO264^3+CP264^3+CQ264^3+CR264^3+CS264^3+CT264^3</f>
        <v>0</v>
      </c>
      <c r="DD263" s="76">
        <f t="shared" si="46"/>
        <v>0</v>
      </c>
      <c r="DE263" s="61"/>
      <c r="DF263" s="81"/>
      <c r="DG263" s="82"/>
      <c r="DH263" s="83"/>
      <c r="DI263" s="83"/>
      <c r="DJ263" s="82"/>
      <c r="DK263" s="82"/>
      <c r="DL263" s="83"/>
      <c r="DM263" s="83"/>
      <c r="DN263" s="82"/>
      <c r="DO263" s="82"/>
      <c r="DP263" s="83"/>
      <c r="DQ263" s="83"/>
      <c r="DR263" s="82"/>
      <c r="DS263" s="82"/>
      <c r="DT263" s="83"/>
      <c r="DU263" s="84"/>
      <c r="DV263" s="66"/>
      <c r="DW263" s="51"/>
      <c r="DY263" s="109"/>
      <c r="DZ263" s="58"/>
      <c r="EA263" s="3"/>
      <c r="EB263" s="4"/>
      <c r="EC263" s="4"/>
      <c r="ED263" s="4"/>
      <c r="EE263" s="4"/>
      <c r="EF263" s="4"/>
      <c r="EG263" s="4"/>
      <c r="EH263" s="4"/>
      <c r="EI263" s="4"/>
      <c r="EJ263" s="4"/>
      <c r="EK263" s="4"/>
      <c r="EL263" s="4"/>
      <c r="EM263" s="4"/>
      <c r="EN263" s="4"/>
      <c r="EO263" s="4"/>
      <c r="EP263" s="5"/>
      <c r="EQ263" s="75">
        <f>EA263^3+EB263^3+EC263^3+ED263^3+EE263^3+EF263^3+EG263^3+EH263^3+EA264^3+EB264^3+EC264^3+ED264^3+EE264^3+EF264^3+EG264^3+EH264^3</f>
        <v>0</v>
      </c>
      <c r="ER263" s="76">
        <f t="shared" si="47"/>
        <v>0</v>
      </c>
      <c r="ES263" s="61"/>
      <c r="ET263" s="81"/>
      <c r="EU263" s="82"/>
      <c r="EV263" s="82"/>
      <c r="EW263" s="82"/>
      <c r="EX263" s="82"/>
      <c r="EY263" s="82"/>
      <c r="EZ263" s="82"/>
      <c r="FA263" s="82"/>
      <c r="FB263" s="82"/>
      <c r="FC263" s="82"/>
      <c r="FD263" s="82"/>
      <c r="FE263" s="82"/>
      <c r="FF263" s="82"/>
      <c r="FG263" s="82"/>
      <c r="FH263" s="82"/>
      <c r="FI263" s="86"/>
      <c r="FJ263" s="66"/>
      <c r="FK263" s="51"/>
    </row>
    <row r="264" spans="1:167" x14ac:dyDescent="0.2">
      <c r="A264" s="32"/>
      <c r="B264" s="32"/>
      <c r="C264" s="32"/>
      <c r="D264" s="106" t="s">
        <v>239</v>
      </c>
      <c r="E264" s="107" t="s">
        <v>207</v>
      </c>
      <c r="F264" s="110">
        <f>B4+(250*B6)</f>
        <v>251</v>
      </c>
      <c r="G264" s="104"/>
      <c r="H264" s="43"/>
      <c r="I264" s="109"/>
      <c r="J264" s="58"/>
      <c r="K264" s="3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5"/>
      <c r="AA264" s="75">
        <f>S263^3+T263^3+U263^3+V263^3+W263^3+X263^3+Y263^3+Z263^3+S264^3+T264^3+U264^3+V264^3+W264^3+X264^3+Y264^3+Z264^3</f>
        <v>0</v>
      </c>
      <c r="AB264" s="76">
        <f t="shared" si="44"/>
        <v>0</v>
      </c>
      <c r="AC264" s="61"/>
      <c r="AD264" s="89"/>
      <c r="AE264" s="83"/>
      <c r="AF264" s="83"/>
      <c r="AG264" s="83"/>
      <c r="AH264" s="82"/>
      <c r="AI264" s="82"/>
      <c r="AJ264" s="82"/>
      <c r="AK264" s="82"/>
      <c r="AL264" s="83"/>
      <c r="AM264" s="83"/>
      <c r="AN264" s="83"/>
      <c r="AO264" s="83"/>
      <c r="AP264" s="82"/>
      <c r="AQ264" s="82"/>
      <c r="AR264" s="82"/>
      <c r="AS264" s="86"/>
      <c r="AT264" s="66"/>
      <c r="AU264" s="51"/>
      <c r="AW264" s="109"/>
      <c r="AX264" s="58"/>
      <c r="AY264" s="3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5"/>
      <c r="BO264" s="75">
        <f>BG263^3+BH263^3+BI263^3+BJ263^3+BK263^3+BL263^3+BM263^3+BN263^3+BG264^3+BH264^3+BI264^3+BJ264^3+BK264^3+BL264^3+BM264^3+BN264^3</f>
        <v>0</v>
      </c>
      <c r="BP264" s="76">
        <f t="shared" si="45"/>
        <v>0</v>
      </c>
      <c r="BQ264" s="61"/>
      <c r="BR264" s="89"/>
      <c r="BS264" s="83"/>
      <c r="BT264" s="83"/>
      <c r="BU264" s="83"/>
      <c r="BV264" s="83"/>
      <c r="BW264" s="83"/>
      <c r="BX264" s="83"/>
      <c r="BY264" s="83"/>
      <c r="BZ264" s="82"/>
      <c r="CA264" s="82"/>
      <c r="CB264" s="82"/>
      <c r="CC264" s="82"/>
      <c r="CD264" s="82"/>
      <c r="CE264" s="82"/>
      <c r="CF264" s="82"/>
      <c r="CG264" s="86"/>
      <c r="CH264" s="66"/>
      <c r="CI264" s="51"/>
      <c r="CJ264" s="144"/>
      <c r="CK264" s="109"/>
      <c r="CL264" s="58"/>
      <c r="CM264" s="3"/>
      <c r="CN264" s="4"/>
      <c r="CO264" s="4"/>
      <c r="CP264" s="4"/>
      <c r="CQ264" s="4"/>
      <c r="CR264" s="4"/>
      <c r="CS264" s="4"/>
      <c r="CT264" s="4"/>
      <c r="CU264" s="4"/>
      <c r="CV264" s="4"/>
      <c r="CW264" s="4"/>
      <c r="CX264" s="4"/>
      <c r="CY264" s="4"/>
      <c r="CZ264" s="4"/>
      <c r="DA264" s="4"/>
      <c r="DB264" s="5"/>
      <c r="DC264" s="75">
        <f>CU263^3+CV263^3+CW263^3+CX263^3+CY263^3+CZ263^3+DA263^3+DB263^3+CU264^3+CV264^3+CW264^3+CX264^3+CY264^3+CZ264^3+DA264^3+DB264^3</f>
        <v>0</v>
      </c>
      <c r="DD264" s="76">
        <f t="shared" si="46"/>
        <v>0</v>
      </c>
      <c r="DE264" s="61"/>
      <c r="DF264" s="81"/>
      <c r="DG264" s="82"/>
      <c r="DH264" s="83"/>
      <c r="DI264" s="83"/>
      <c r="DJ264" s="82"/>
      <c r="DK264" s="82"/>
      <c r="DL264" s="83"/>
      <c r="DM264" s="83"/>
      <c r="DN264" s="82"/>
      <c r="DO264" s="82"/>
      <c r="DP264" s="83"/>
      <c r="DQ264" s="83"/>
      <c r="DR264" s="82"/>
      <c r="DS264" s="82"/>
      <c r="DT264" s="83"/>
      <c r="DU264" s="84"/>
      <c r="DV264" s="66"/>
      <c r="DW264" s="51"/>
      <c r="DY264" s="109"/>
      <c r="DZ264" s="58"/>
      <c r="EA264" s="3"/>
      <c r="EB264" s="4"/>
      <c r="EC264" s="4"/>
      <c r="ED264" s="4"/>
      <c r="EE264" s="4"/>
      <c r="EF264" s="4"/>
      <c r="EG264" s="4"/>
      <c r="EH264" s="4"/>
      <c r="EI264" s="4"/>
      <c r="EJ264" s="4"/>
      <c r="EK264" s="4"/>
      <c r="EL264" s="4"/>
      <c r="EM264" s="4"/>
      <c r="EN264" s="4"/>
      <c r="EO264" s="4"/>
      <c r="EP264" s="5"/>
      <c r="EQ264" s="75">
        <f>EI263^3+EJ263^3+EK263^3+EL263^3+EM263^3+EN263^3+EO263^3+EP263^3+EI264^3+EJ264^3+EK264^3+EL264^3+EM264^3+EN264^3+EO264^3+EP264^3</f>
        <v>0</v>
      </c>
      <c r="ER264" s="76">
        <f t="shared" si="47"/>
        <v>0</v>
      </c>
      <c r="ES264" s="61"/>
      <c r="ET264" s="89"/>
      <c r="EU264" s="83"/>
      <c r="EV264" s="83"/>
      <c r="EW264" s="83"/>
      <c r="EX264" s="83"/>
      <c r="EY264" s="83"/>
      <c r="EZ264" s="83"/>
      <c r="FA264" s="83"/>
      <c r="FB264" s="83"/>
      <c r="FC264" s="83"/>
      <c r="FD264" s="83"/>
      <c r="FE264" s="83"/>
      <c r="FF264" s="83"/>
      <c r="FG264" s="83"/>
      <c r="FH264" s="83"/>
      <c r="FI264" s="84"/>
      <c r="FJ264" s="66"/>
      <c r="FK264" s="51"/>
    </row>
    <row r="265" spans="1:167" x14ac:dyDescent="0.2">
      <c r="A265" s="32"/>
      <c r="B265" s="32"/>
      <c r="C265" s="32"/>
      <c r="D265" s="106" t="s">
        <v>132</v>
      </c>
      <c r="E265" s="107" t="s">
        <v>207</v>
      </c>
      <c r="F265" s="108">
        <f>B4+(251*B6)</f>
        <v>252</v>
      </c>
      <c r="G265" s="104"/>
      <c r="H265" s="43"/>
      <c r="I265" s="109"/>
      <c r="J265" s="58"/>
      <c r="K265" s="3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5"/>
      <c r="AA265" s="75">
        <f>K265^3+L265^3+M265^3+N265^3+O265^3+P265^3+Q265^3+R265^3+K266^3+L266^3+M266^3+N266^3+O266^3+P266^3+Q266^3+R266^3</f>
        <v>0</v>
      </c>
      <c r="AB265" s="76">
        <f t="shared" si="44"/>
        <v>0</v>
      </c>
      <c r="AC265" s="95"/>
      <c r="AD265" s="81"/>
      <c r="AE265" s="82"/>
      <c r="AF265" s="82"/>
      <c r="AG265" s="82"/>
      <c r="AH265" s="83"/>
      <c r="AI265" s="83"/>
      <c r="AJ265" s="83"/>
      <c r="AK265" s="83"/>
      <c r="AL265" s="82"/>
      <c r="AM265" s="82"/>
      <c r="AN265" s="82"/>
      <c r="AO265" s="82"/>
      <c r="AP265" s="83"/>
      <c r="AQ265" s="83"/>
      <c r="AR265" s="83"/>
      <c r="AS265" s="84"/>
      <c r="AT265" s="66"/>
      <c r="AU265" s="51"/>
      <c r="AW265" s="109"/>
      <c r="AX265" s="58"/>
      <c r="AY265" s="3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5"/>
      <c r="BO265" s="75">
        <f>AY265^3+AZ265^3+BA265^3+BB265^3+BC265^3+BD265^3+BE265^3+BF265^3+AY266^3+AZ266^3+BA266^3+BB266^3+BC266^3+BD266^3+BE266^3+BF266^3</f>
        <v>0</v>
      </c>
      <c r="BP265" s="76">
        <f t="shared" si="45"/>
        <v>0</v>
      </c>
      <c r="BQ265" s="95"/>
      <c r="BR265" s="81"/>
      <c r="BS265" s="82"/>
      <c r="BT265" s="82"/>
      <c r="BU265" s="82"/>
      <c r="BV265" s="82"/>
      <c r="BW265" s="82"/>
      <c r="BX265" s="82"/>
      <c r="BY265" s="82"/>
      <c r="BZ265" s="83"/>
      <c r="CA265" s="83"/>
      <c r="CB265" s="83"/>
      <c r="CC265" s="83"/>
      <c r="CD265" s="83"/>
      <c r="CE265" s="83"/>
      <c r="CF265" s="83"/>
      <c r="CG265" s="84"/>
      <c r="CH265" s="66"/>
      <c r="CI265" s="51"/>
      <c r="CJ265" s="144"/>
      <c r="CK265" s="109"/>
      <c r="CL265" s="58"/>
      <c r="CM265" s="3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5"/>
      <c r="DC265" s="75">
        <f>CM265^3+CN265^3+CO265^3+CP265^3+CQ265^3+CR265^3+CS265^3+CT265^3+CM266^3+CN266^3+CO266^3+CP266^3+CQ266^3+CR266^3+CS266^3+CT266^3</f>
        <v>0</v>
      </c>
      <c r="DD265" s="76">
        <f t="shared" si="46"/>
        <v>0</v>
      </c>
      <c r="DE265" s="95"/>
      <c r="DF265" s="89"/>
      <c r="DG265" s="83"/>
      <c r="DH265" s="82"/>
      <c r="DI265" s="82"/>
      <c r="DJ265" s="83"/>
      <c r="DK265" s="83"/>
      <c r="DL265" s="82"/>
      <c r="DM265" s="82"/>
      <c r="DN265" s="83"/>
      <c r="DO265" s="83"/>
      <c r="DP265" s="82"/>
      <c r="DQ265" s="82"/>
      <c r="DR265" s="83"/>
      <c r="DS265" s="83"/>
      <c r="DT265" s="82"/>
      <c r="DU265" s="86"/>
      <c r="DV265" s="66"/>
      <c r="DW265" s="51"/>
      <c r="DY265" s="109"/>
      <c r="DZ265" s="58"/>
      <c r="EA265" s="3"/>
      <c r="EB265" s="4"/>
      <c r="EC265" s="4"/>
      <c r="ED265" s="4"/>
      <c r="EE265" s="4"/>
      <c r="EF265" s="4"/>
      <c r="EG265" s="4"/>
      <c r="EH265" s="4"/>
      <c r="EI265" s="4"/>
      <c r="EJ265" s="4"/>
      <c r="EK265" s="4"/>
      <c r="EL265" s="4"/>
      <c r="EM265" s="4"/>
      <c r="EN265" s="4"/>
      <c r="EO265" s="4"/>
      <c r="EP265" s="5"/>
      <c r="EQ265" s="75">
        <f>EA265^3+EB265^3+EC265^3+ED265^3+EE265^3+EF265^3+EG265^3+EH265^3+EA266^3+EB266^3+EC266^3+ED266^3+EE266^3+EF266^3+EG266^3+EH266^3</f>
        <v>0</v>
      </c>
      <c r="ER265" s="76">
        <f t="shared" si="47"/>
        <v>0</v>
      </c>
      <c r="ES265" s="95"/>
      <c r="ET265" s="81"/>
      <c r="EU265" s="82"/>
      <c r="EV265" s="82"/>
      <c r="EW265" s="82"/>
      <c r="EX265" s="82"/>
      <c r="EY265" s="82"/>
      <c r="EZ265" s="82"/>
      <c r="FA265" s="82"/>
      <c r="FB265" s="82"/>
      <c r="FC265" s="82"/>
      <c r="FD265" s="82"/>
      <c r="FE265" s="82"/>
      <c r="FF265" s="82"/>
      <c r="FG265" s="82"/>
      <c r="FH265" s="82"/>
      <c r="FI265" s="86"/>
      <c r="FJ265" s="66"/>
      <c r="FK265" s="51"/>
    </row>
    <row r="266" spans="1:167" x14ac:dyDescent="0.2">
      <c r="A266" s="32"/>
      <c r="B266" s="32"/>
      <c r="C266" s="32"/>
      <c r="D266" s="106" t="s">
        <v>52</v>
      </c>
      <c r="E266" s="107" t="s">
        <v>207</v>
      </c>
      <c r="F266" s="108">
        <f>B4+(252*B6)</f>
        <v>253</v>
      </c>
      <c r="G266" s="104"/>
      <c r="H266" s="43"/>
      <c r="I266" s="109"/>
      <c r="J266" s="58"/>
      <c r="K266" s="3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5"/>
      <c r="AA266" s="75">
        <f>S265^3+T265^3+U265^3+V265^3+W265^3+X265^3+Y265^3+Z265^3+S266^3+T266^3+U266^3+V266^3+W266^3+X266^3+Y266^3+Z266^3</f>
        <v>0</v>
      </c>
      <c r="AB266" s="76">
        <f t="shared" si="44"/>
        <v>0</v>
      </c>
      <c r="AC266" s="61"/>
      <c r="AD266" s="81"/>
      <c r="AE266" s="82"/>
      <c r="AF266" s="82"/>
      <c r="AG266" s="82"/>
      <c r="AH266" s="83"/>
      <c r="AI266" s="83"/>
      <c r="AJ266" s="83"/>
      <c r="AK266" s="83"/>
      <c r="AL266" s="82"/>
      <c r="AM266" s="82"/>
      <c r="AN266" s="82"/>
      <c r="AO266" s="82"/>
      <c r="AP266" s="83"/>
      <c r="AQ266" s="83"/>
      <c r="AR266" s="83"/>
      <c r="AS266" s="84"/>
      <c r="AT266" s="66"/>
      <c r="AU266" s="51"/>
      <c r="AW266" s="109"/>
      <c r="AX266" s="58"/>
      <c r="AY266" s="3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5"/>
      <c r="BO266" s="75">
        <f>BG265^3+BH265^3+BI265^3+BJ265^3+BK265^3+BL265^3+BM265^3+BN265^3+BG266^3+BH266^3+BI266^3+BJ266^3+BK266^3+BL266^3+BM266^3+BN266^3</f>
        <v>0</v>
      </c>
      <c r="BP266" s="76">
        <f t="shared" si="45"/>
        <v>0</v>
      </c>
      <c r="BQ266" s="61"/>
      <c r="BR266" s="81"/>
      <c r="BS266" s="82"/>
      <c r="BT266" s="82"/>
      <c r="BU266" s="82"/>
      <c r="BV266" s="82"/>
      <c r="BW266" s="82"/>
      <c r="BX266" s="82"/>
      <c r="BY266" s="82"/>
      <c r="BZ266" s="83"/>
      <c r="CA266" s="83"/>
      <c r="CB266" s="83"/>
      <c r="CC266" s="83"/>
      <c r="CD266" s="83"/>
      <c r="CE266" s="83"/>
      <c r="CF266" s="83"/>
      <c r="CG266" s="84"/>
      <c r="CH266" s="66"/>
      <c r="CI266" s="51"/>
      <c r="CJ266" s="144"/>
      <c r="CK266" s="109"/>
      <c r="CL266" s="58"/>
      <c r="CM266" s="3"/>
      <c r="CN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5"/>
      <c r="DC266" s="75">
        <f>CU265^3+CV265^3+CW265^3+CX265^3+CY265^3+CZ265^3+DA265^3+DB265^3+CU266^3+CV266^3+CW266^3+CX266^3+CY266^3+CZ266^3+DA266^3+DB266^3</f>
        <v>0</v>
      </c>
      <c r="DD266" s="76">
        <f t="shared" si="46"/>
        <v>0</v>
      </c>
      <c r="DE266" s="61"/>
      <c r="DF266" s="89"/>
      <c r="DG266" s="83"/>
      <c r="DH266" s="82"/>
      <c r="DI266" s="82"/>
      <c r="DJ266" s="83"/>
      <c r="DK266" s="83"/>
      <c r="DL266" s="82"/>
      <c r="DM266" s="82"/>
      <c r="DN266" s="83"/>
      <c r="DO266" s="83"/>
      <c r="DP266" s="82"/>
      <c r="DQ266" s="82"/>
      <c r="DR266" s="83"/>
      <c r="DS266" s="83"/>
      <c r="DT266" s="82"/>
      <c r="DU266" s="86"/>
      <c r="DV266" s="66"/>
      <c r="DW266" s="51"/>
      <c r="DY266" s="109"/>
      <c r="DZ266" s="58"/>
      <c r="EA266" s="3"/>
      <c r="EB266" s="4"/>
      <c r="EC266" s="4"/>
      <c r="ED266" s="4"/>
      <c r="EE266" s="4"/>
      <c r="EF266" s="4"/>
      <c r="EG266" s="4"/>
      <c r="EH266" s="4"/>
      <c r="EI266" s="4"/>
      <c r="EJ266" s="4"/>
      <c r="EK266" s="4"/>
      <c r="EL266" s="4"/>
      <c r="EM266" s="4"/>
      <c r="EN266" s="4"/>
      <c r="EO266" s="4"/>
      <c r="EP266" s="5"/>
      <c r="EQ266" s="75">
        <f>EI265^3+EJ265^3+EK265^3+EL265^3+EM265^3+EN265^3+EO265^3+EP265^3+EI266^3+EJ266^3+EK266^3+EL266^3+EM266^3+EN266^3+EO266^3+EP266^3</f>
        <v>0</v>
      </c>
      <c r="ER266" s="76">
        <f t="shared" si="47"/>
        <v>0</v>
      </c>
      <c r="ES266" s="61"/>
      <c r="ET266" s="89"/>
      <c r="EU266" s="83"/>
      <c r="EV266" s="83"/>
      <c r="EW266" s="83"/>
      <c r="EX266" s="83"/>
      <c r="EY266" s="83"/>
      <c r="EZ266" s="83"/>
      <c r="FA266" s="83"/>
      <c r="FB266" s="83"/>
      <c r="FC266" s="83"/>
      <c r="FD266" s="83"/>
      <c r="FE266" s="83"/>
      <c r="FF266" s="83"/>
      <c r="FG266" s="83"/>
      <c r="FH266" s="83"/>
      <c r="FI266" s="84"/>
      <c r="FJ266" s="66"/>
      <c r="FK266" s="51"/>
    </row>
    <row r="267" spans="1:167" x14ac:dyDescent="0.2">
      <c r="A267" s="32"/>
      <c r="B267" s="32"/>
      <c r="C267" s="32"/>
      <c r="D267" s="106" t="s">
        <v>180</v>
      </c>
      <c r="E267" s="107" t="s">
        <v>207</v>
      </c>
      <c r="F267" s="108">
        <f>B4+(253*B6)</f>
        <v>254</v>
      </c>
      <c r="G267" s="104"/>
      <c r="H267" s="43"/>
      <c r="I267" s="109"/>
      <c r="J267" s="58"/>
      <c r="K267" s="3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5"/>
      <c r="AA267" s="75">
        <f>K267^3+L267^3+M267^3+N267^3+O267^3+P267^3+Q267^3+R267^3+K268^3+L268^3+M268^3+N268^3+O268^3+P268^3+Q268^3+R268^3</f>
        <v>0</v>
      </c>
      <c r="AB267" s="76">
        <f t="shared" si="44"/>
        <v>0</v>
      </c>
      <c r="AC267" s="61"/>
      <c r="AD267" s="81"/>
      <c r="AE267" s="82"/>
      <c r="AF267" s="82"/>
      <c r="AG267" s="82"/>
      <c r="AH267" s="83"/>
      <c r="AI267" s="83"/>
      <c r="AJ267" s="83"/>
      <c r="AK267" s="83"/>
      <c r="AL267" s="82"/>
      <c r="AM267" s="82"/>
      <c r="AN267" s="82"/>
      <c r="AO267" s="82"/>
      <c r="AP267" s="83"/>
      <c r="AQ267" s="83"/>
      <c r="AR267" s="83"/>
      <c r="AS267" s="84"/>
      <c r="AT267" s="66"/>
      <c r="AU267" s="51"/>
      <c r="AW267" s="109"/>
      <c r="AX267" s="58"/>
      <c r="AY267" s="3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5"/>
      <c r="BO267" s="75">
        <f>AY267^3+AZ267^3+BA267^3+BB267^3+BC267^3+BD267^3+BE267^3+BF267^3+AY268^3+AZ268^3+BA268^3+BB268^3+BC268^3+BD268^3+BE268^3+BF268^3</f>
        <v>0</v>
      </c>
      <c r="BP267" s="76">
        <f t="shared" si="45"/>
        <v>0</v>
      </c>
      <c r="BQ267" s="61"/>
      <c r="BR267" s="89"/>
      <c r="BS267" s="83"/>
      <c r="BT267" s="83"/>
      <c r="BU267" s="83"/>
      <c r="BV267" s="83"/>
      <c r="BW267" s="83"/>
      <c r="BX267" s="83"/>
      <c r="BY267" s="83"/>
      <c r="BZ267" s="82"/>
      <c r="CA267" s="82"/>
      <c r="CB267" s="82"/>
      <c r="CC267" s="82"/>
      <c r="CD267" s="82"/>
      <c r="CE267" s="82"/>
      <c r="CF267" s="82"/>
      <c r="CG267" s="86"/>
      <c r="CH267" s="66"/>
      <c r="CI267" s="51"/>
      <c r="CJ267" s="144"/>
      <c r="CK267" s="109"/>
      <c r="CL267" s="58"/>
      <c r="CM267" s="3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5"/>
      <c r="DC267" s="75">
        <f>CM267^3+CN267^3+CO267^3+CP267^3+CQ267^3+CR267^3+CS267^3+CT267^3+CM268^3+CN268^3+CO268^3+CP268^3+CQ268^3+CR268^3+CS268^3+CT268^3</f>
        <v>0</v>
      </c>
      <c r="DD267" s="76">
        <f t="shared" si="46"/>
        <v>0</v>
      </c>
      <c r="DE267" s="61"/>
      <c r="DF267" s="89"/>
      <c r="DG267" s="83"/>
      <c r="DH267" s="82"/>
      <c r="DI267" s="82"/>
      <c r="DJ267" s="83"/>
      <c r="DK267" s="83"/>
      <c r="DL267" s="82"/>
      <c r="DM267" s="82"/>
      <c r="DN267" s="83"/>
      <c r="DO267" s="83"/>
      <c r="DP267" s="82"/>
      <c r="DQ267" s="82"/>
      <c r="DR267" s="83"/>
      <c r="DS267" s="83"/>
      <c r="DT267" s="82"/>
      <c r="DU267" s="86"/>
      <c r="DV267" s="66"/>
      <c r="DW267" s="51"/>
      <c r="DY267" s="109"/>
      <c r="DZ267" s="58"/>
      <c r="EA267" s="3"/>
      <c r="EB267" s="4"/>
      <c r="EC267" s="4"/>
      <c r="ED267" s="4"/>
      <c r="EE267" s="4"/>
      <c r="EF267" s="4"/>
      <c r="EG267" s="4"/>
      <c r="EH267" s="4"/>
      <c r="EI267" s="4"/>
      <c r="EJ267" s="4"/>
      <c r="EK267" s="4"/>
      <c r="EL267" s="4"/>
      <c r="EM267" s="4"/>
      <c r="EN267" s="4"/>
      <c r="EO267" s="4"/>
      <c r="EP267" s="5"/>
      <c r="EQ267" s="75">
        <f>EA267^3+EB267^3+EC267^3+ED267^3+EE267^3+EF267^3+EG267^3+EH267^3+EA268^3+EB268^3+EC268^3+ED268^3+EE268^3+EF268^3+EG268^3+EH268^3</f>
        <v>0</v>
      </c>
      <c r="ER267" s="76">
        <f t="shared" si="47"/>
        <v>0</v>
      </c>
      <c r="ES267" s="61"/>
      <c r="ET267" s="81"/>
      <c r="EU267" s="82"/>
      <c r="EV267" s="82"/>
      <c r="EW267" s="82"/>
      <c r="EX267" s="82"/>
      <c r="EY267" s="82"/>
      <c r="EZ267" s="82"/>
      <c r="FA267" s="82"/>
      <c r="FB267" s="82"/>
      <c r="FC267" s="82"/>
      <c r="FD267" s="82"/>
      <c r="FE267" s="82"/>
      <c r="FF267" s="82"/>
      <c r="FG267" s="82"/>
      <c r="FH267" s="82"/>
      <c r="FI267" s="86"/>
      <c r="FJ267" s="66"/>
      <c r="FK267" s="51"/>
    </row>
    <row r="268" spans="1:167" x14ac:dyDescent="0.2">
      <c r="A268" s="32"/>
      <c r="B268" s="32"/>
      <c r="C268" s="32"/>
      <c r="D268" s="106" t="s">
        <v>210</v>
      </c>
      <c r="E268" s="107" t="s">
        <v>207</v>
      </c>
      <c r="F268" s="108">
        <f>B4+(254*B6)</f>
        <v>255</v>
      </c>
      <c r="G268" s="104"/>
      <c r="H268" s="43"/>
      <c r="I268" s="109"/>
      <c r="J268" s="58"/>
      <c r="K268" s="3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5"/>
      <c r="AA268" s="75">
        <f>S267^3+T267^3+U267^3+V267^3+W267^3+X267^3+Y267^3+Z267^3+S268^3+T268^3+U268^3+V268^3+W268^3+X268^3+Y268^3+Z268^3</f>
        <v>0</v>
      </c>
      <c r="AB268" s="76">
        <f t="shared" si="44"/>
        <v>0</v>
      </c>
      <c r="AC268" s="61"/>
      <c r="AD268" s="81"/>
      <c r="AE268" s="82"/>
      <c r="AF268" s="82"/>
      <c r="AG268" s="82"/>
      <c r="AH268" s="83"/>
      <c r="AI268" s="83"/>
      <c r="AJ268" s="83"/>
      <c r="AK268" s="83"/>
      <c r="AL268" s="82"/>
      <c r="AM268" s="82"/>
      <c r="AN268" s="82"/>
      <c r="AO268" s="82"/>
      <c r="AP268" s="83"/>
      <c r="AQ268" s="83"/>
      <c r="AR268" s="83"/>
      <c r="AS268" s="84"/>
      <c r="AT268" s="66"/>
      <c r="AU268" s="51"/>
      <c r="AW268" s="109"/>
      <c r="AX268" s="58"/>
      <c r="AY268" s="3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5"/>
      <c r="BO268" s="75">
        <f>BG267^3+BH267^3+BI267^3+BJ267^3+BK267^3+BL267^3+BM267^3+BN267^3+BG268^3+BH268^3+BI268^3+BJ268^3+BK268^3+BL268^3+BM268^3+BN268^3</f>
        <v>0</v>
      </c>
      <c r="BP268" s="76">
        <f t="shared" si="45"/>
        <v>0</v>
      </c>
      <c r="BQ268" s="61"/>
      <c r="BR268" s="89"/>
      <c r="BS268" s="83"/>
      <c r="BT268" s="83"/>
      <c r="BU268" s="83"/>
      <c r="BV268" s="83"/>
      <c r="BW268" s="83"/>
      <c r="BX268" s="83"/>
      <c r="BY268" s="83"/>
      <c r="BZ268" s="82"/>
      <c r="CA268" s="82"/>
      <c r="CB268" s="82"/>
      <c r="CC268" s="82"/>
      <c r="CD268" s="82"/>
      <c r="CE268" s="82"/>
      <c r="CF268" s="82"/>
      <c r="CG268" s="86"/>
      <c r="CH268" s="66"/>
      <c r="CI268" s="51"/>
      <c r="CJ268" s="144"/>
      <c r="CK268" s="109"/>
      <c r="CL268" s="58"/>
      <c r="CM268" s="3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5"/>
      <c r="DC268" s="75">
        <f>CU267^3+CV267^3+CW267^3+CX267^3+CY267^3+CZ267^3+DA267^3+DB267^3+CU268^3+CV268^3+CW268^3+CX268^3+CY268^3+CZ268^3+DA268^3+DB268^3</f>
        <v>0</v>
      </c>
      <c r="DD268" s="76">
        <f t="shared" si="46"/>
        <v>0</v>
      </c>
      <c r="DE268" s="61"/>
      <c r="DF268" s="89"/>
      <c r="DG268" s="83"/>
      <c r="DH268" s="82"/>
      <c r="DI268" s="82"/>
      <c r="DJ268" s="83"/>
      <c r="DK268" s="83"/>
      <c r="DL268" s="82"/>
      <c r="DM268" s="82"/>
      <c r="DN268" s="83"/>
      <c r="DO268" s="83"/>
      <c r="DP268" s="82"/>
      <c r="DQ268" s="82"/>
      <c r="DR268" s="83"/>
      <c r="DS268" s="83"/>
      <c r="DT268" s="82"/>
      <c r="DU268" s="86"/>
      <c r="DV268" s="66"/>
      <c r="DW268" s="51"/>
      <c r="DY268" s="109"/>
      <c r="DZ268" s="58"/>
      <c r="EA268" s="3"/>
      <c r="EB268" s="4"/>
      <c r="EC268" s="4"/>
      <c r="ED268" s="4"/>
      <c r="EE268" s="4"/>
      <c r="EF268" s="4"/>
      <c r="EG268" s="4"/>
      <c r="EH268" s="4"/>
      <c r="EI268" s="4"/>
      <c r="EJ268" s="4"/>
      <c r="EK268" s="4"/>
      <c r="EL268" s="4"/>
      <c r="EM268" s="4"/>
      <c r="EN268" s="4"/>
      <c r="EO268" s="4"/>
      <c r="EP268" s="5"/>
      <c r="EQ268" s="75">
        <f>EI267^3+EJ267^3+EK267^3+EL267^3+EM267^3+EN267^3+EO267^3+EP267^3+EI268^3+EJ268^3+EK268^3+EL268^3+EM268^3+EN268^3+EO268^3+EP268^3</f>
        <v>0</v>
      </c>
      <c r="ER268" s="76">
        <f t="shared" si="47"/>
        <v>0</v>
      </c>
      <c r="ES268" s="61"/>
      <c r="ET268" s="89"/>
      <c r="EU268" s="83"/>
      <c r="EV268" s="83"/>
      <c r="EW268" s="83"/>
      <c r="EX268" s="83"/>
      <c r="EY268" s="83"/>
      <c r="EZ268" s="83"/>
      <c r="FA268" s="83"/>
      <c r="FB268" s="83"/>
      <c r="FC268" s="83"/>
      <c r="FD268" s="83"/>
      <c r="FE268" s="83"/>
      <c r="FF268" s="83"/>
      <c r="FG268" s="83"/>
      <c r="FH268" s="83"/>
      <c r="FI268" s="84"/>
      <c r="FJ268" s="66"/>
      <c r="FK268" s="51"/>
    </row>
    <row r="269" spans="1:167" ht="13.5" thickBot="1" x14ac:dyDescent="0.25">
      <c r="A269" s="32"/>
      <c r="B269" s="32"/>
      <c r="C269" s="32"/>
      <c r="D269" s="106" t="s">
        <v>7</v>
      </c>
      <c r="E269" s="107" t="s">
        <v>207</v>
      </c>
      <c r="F269" s="110">
        <f>B4+(255*B6)</f>
        <v>256</v>
      </c>
      <c r="G269" s="104"/>
      <c r="H269" s="43"/>
      <c r="I269" s="109"/>
      <c r="J269" s="58"/>
      <c r="K269" s="3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5"/>
      <c r="AA269" s="75">
        <f>K269^3+L269^3+M269^3+N269^3+O269^3+P269^3+Q269^3+R269^3+K270^3+L270^3+M270^3+N270^3+O270^3+P270^3+Q270^3+R270^3</f>
        <v>0</v>
      </c>
      <c r="AB269" s="76">
        <f t="shared" si="44"/>
        <v>0</v>
      </c>
      <c r="AC269" s="61"/>
      <c r="AD269" s="89"/>
      <c r="AE269" s="83"/>
      <c r="AF269" s="83"/>
      <c r="AG269" s="83"/>
      <c r="AH269" s="82"/>
      <c r="AI269" s="82"/>
      <c r="AJ269" s="82"/>
      <c r="AK269" s="82"/>
      <c r="AL269" s="83"/>
      <c r="AM269" s="83"/>
      <c r="AN269" s="83"/>
      <c r="AO269" s="83"/>
      <c r="AP269" s="82"/>
      <c r="AQ269" s="82"/>
      <c r="AR269" s="82"/>
      <c r="AS269" s="86"/>
      <c r="AT269" s="66"/>
      <c r="AU269" s="51"/>
      <c r="AW269" s="109"/>
      <c r="AX269" s="58"/>
      <c r="AY269" s="3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5"/>
      <c r="BO269" s="75">
        <f>AY269^3+AZ269^3+BA269^3+BB269^3+BC269^3+BD269^3+BE269^3+BF269^3+AY270^3+AZ270^3+BA270^3+BB270^3+BC270^3+BD270^3+BE270^3+BF270^3</f>
        <v>0</v>
      </c>
      <c r="BP269" s="76">
        <f t="shared" si="45"/>
        <v>0</v>
      </c>
      <c r="BQ269" s="61"/>
      <c r="BR269" s="81"/>
      <c r="BS269" s="82"/>
      <c r="BT269" s="82"/>
      <c r="BU269" s="82"/>
      <c r="BV269" s="82"/>
      <c r="BW269" s="82"/>
      <c r="BX269" s="82"/>
      <c r="BY269" s="82"/>
      <c r="BZ269" s="83"/>
      <c r="CA269" s="83"/>
      <c r="CB269" s="83"/>
      <c r="CC269" s="83"/>
      <c r="CD269" s="83"/>
      <c r="CE269" s="83"/>
      <c r="CF269" s="83"/>
      <c r="CG269" s="84"/>
      <c r="CH269" s="66"/>
      <c r="CI269" s="51"/>
      <c r="CJ269" s="144"/>
      <c r="CK269" s="109"/>
      <c r="CL269" s="58"/>
      <c r="CM269" s="3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5"/>
      <c r="DC269" s="75">
        <f>CM269^3+CN269^3+CO269^3+CP269^3+CQ269^3+CR269^3+CS269^3+CT269^3+CM270^3+CN270^3+CO270^3+CP270^3+CQ270^3+CR270^3+CS270^3+CT270^3</f>
        <v>0</v>
      </c>
      <c r="DD269" s="76">
        <f t="shared" si="46"/>
        <v>0</v>
      </c>
      <c r="DE269" s="61"/>
      <c r="DF269" s="89"/>
      <c r="DG269" s="83"/>
      <c r="DH269" s="82"/>
      <c r="DI269" s="82"/>
      <c r="DJ269" s="83"/>
      <c r="DK269" s="83"/>
      <c r="DL269" s="82"/>
      <c r="DM269" s="82"/>
      <c r="DN269" s="83"/>
      <c r="DO269" s="83"/>
      <c r="DP269" s="82"/>
      <c r="DQ269" s="82"/>
      <c r="DR269" s="83"/>
      <c r="DS269" s="83"/>
      <c r="DT269" s="82"/>
      <c r="DU269" s="86"/>
      <c r="DV269" s="66"/>
      <c r="DW269" s="51"/>
      <c r="DY269" s="109"/>
      <c r="DZ269" s="58"/>
      <c r="EA269" s="3"/>
      <c r="EB269" s="4"/>
      <c r="EC269" s="4"/>
      <c r="ED269" s="4"/>
      <c r="EE269" s="4"/>
      <c r="EF269" s="4"/>
      <c r="EG269" s="4"/>
      <c r="EH269" s="4"/>
      <c r="EI269" s="4"/>
      <c r="EJ269" s="4"/>
      <c r="EK269" s="4"/>
      <c r="EL269" s="4"/>
      <c r="EM269" s="4"/>
      <c r="EN269" s="4"/>
      <c r="EO269" s="4"/>
      <c r="EP269" s="5"/>
      <c r="EQ269" s="75">
        <f>EA269^3+EB269^3+EC269^3+ED269^3+EE269^3+EF269^3+EG269^3+EH269^3+EA270^3+EB270^3+EC270^3+ED270^3+EE270^3+EF270^3+EG270^3+EH270^3</f>
        <v>0</v>
      </c>
      <c r="ER269" s="76">
        <f t="shared" si="47"/>
        <v>0</v>
      </c>
      <c r="ES269" s="61"/>
      <c r="ET269" s="81"/>
      <c r="EU269" s="82"/>
      <c r="EV269" s="82"/>
      <c r="EW269" s="82"/>
      <c r="EX269" s="82"/>
      <c r="EY269" s="82"/>
      <c r="EZ269" s="82"/>
      <c r="FA269" s="82"/>
      <c r="FB269" s="82"/>
      <c r="FC269" s="82"/>
      <c r="FD269" s="82"/>
      <c r="FE269" s="82"/>
      <c r="FF269" s="82"/>
      <c r="FG269" s="82"/>
      <c r="FH269" s="82"/>
      <c r="FI269" s="86"/>
      <c r="FJ269" s="66"/>
      <c r="FK269" s="51"/>
    </row>
    <row r="270" spans="1:167" x14ac:dyDescent="0.2">
      <c r="A270" s="32"/>
      <c r="B270" s="32"/>
      <c r="C270" s="32"/>
      <c r="D270" s="156"/>
      <c r="E270" s="157"/>
      <c r="F270" s="158"/>
      <c r="G270" s="104"/>
      <c r="H270" s="43"/>
      <c r="I270" s="109"/>
      <c r="J270" s="58"/>
      <c r="K270" s="3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5"/>
      <c r="AA270" s="75">
        <f>S269^3+T269^3+U269^3+V269^3+W269^3+X269^3+Y269^3+Z269^3+S270^3+T270^3+U270^3+V270^3+W270^3+X270^3+Y270^3+Z270^3</f>
        <v>0</v>
      </c>
      <c r="AB270" s="76">
        <f t="shared" si="44"/>
        <v>0</v>
      </c>
      <c r="AC270" s="61"/>
      <c r="AD270" s="89"/>
      <c r="AE270" s="83"/>
      <c r="AF270" s="83"/>
      <c r="AG270" s="83"/>
      <c r="AH270" s="82"/>
      <c r="AI270" s="82"/>
      <c r="AJ270" s="82"/>
      <c r="AK270" s="82"/>
      <c r="AL270" s="83"/>
      <c r="AM270" s="83"/>
      <c r="AN270" s="83"/>
      <c r="AO270" s="83"/>
      <c r="AP270" s="82"/>
      <c r="AQ270" s="82"/>
      <c r="AR270" s="82"/>
      <c r="AS270" s="86"/>
      <c r="AT270" s="66"/>
      <c r="AU270" s="51"/>
      <c r="AW270" s="109"/>
      <c r="AX270" s="58"/>
      <c r="AY270" s="3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5"/>
      <c r="BO270" s="75">
        <f>BG269^3+BH269^3+BI269^3+BJ269^3+BK269^3+BL269^3+BM269^3+BN269^3+BG270^3+BH270^3+BI270^3+BJ270^3+BK270^3+BL270^3+BM270^3+BN270^3</f>
        <v>0</v>
      </c>
      <c r="BP270" s="76">
        <f t="shared" si="45"/>
        <v>0</v>
      </c>
      <c r="BQ270" s="61"/>
      <c r="BR270" s="81"/>
      <c r="BS270" s="82"/>
      <c r="BT270" s="82"/>
      <c r="BU270" s="82"/>
      <c r="BV270" s="82"/>
      <c r="BW270" s="82"/>
      <c r="BX270" s="82"/>
      <c r="BY270" s="82"/>
      <c r="BZ270" s="83"/>
      <c r="CA270" s="83"/>
      <c r="CB270" s="83"/>
      <c r="CC270" s="83"/>
      <c r="CD270" s="83"/>
      <c r="CE270" s="83"/>
      <c r="CF270" s="83"/>
      <c r="CG270" s="84"/>
      <c r="CH270" s="66"/>
      <c r="CI270" s="51"/>
      <c r="CJ270" s="144"/>
      <c r="CK270" s="109"/>
      <c r="CL270" s="58"/>
      <c r="CM270" s="3"/>
      <c r="CN270" s="4"/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5"/>
      <c r="DC270" s="75">
        <f>CU269^3+CV269^3+CW269^3+CX269^3+CY269^3+CZ269^3+DA269^3+DB269^3+CU270^3+CV270^3+CW270^3+CX270^3+CY270^3+CZ270^3+DA270^3+DB270^3</f>
        <v>0</v>
      </c>
      <c r="DD270" s="76">
        <f t="shared" si="46"/>
        <v>0</v>
      </c>
      <c r="DE270" s="61"/>
      <c r="DF270" s="89"/>
      <c r="DG270" s="83"/>
      <c r="DH270" s="82"/>
      <c r="DI270" s="82"/>
      <c r="DJ270" s="83"/>
      <c r="DK270" s="83"/>
      <c r="DL270" s="82"/>
      <c r="DM270" s="82"/>
      <c r="DN270" s="83"/>
      <c r="DO270" s="83"/>
      <c r="DP270" s="82"/>
      <c r="DQ270" s="82"/>
      <c r="DR270" s="83"/>
      <c r="DS270" s="83"/>
      <c r="DT270" s="82"/>
      <c r="DU270" s="86"/>
      <c r="DV270" s="66"/>
      <c r="DW270" s="51"/>
      <c r="DY270" s="109"/>
      <c r="DZ270" s="58"/>
      <c r="EA270" s="3"/>
      <c r="EB270" s="4"/>
      <c r="EC270" s="4"/>
      <c r="ED270" s="4"/>
      <c r="EE270" s="4"/>
      <c r="EF270" s="4"/>
      <c r="EG270" s="4"/>
      <c r="EH270" s="4"/>
      <c r="EI270" s="4"/>
      <c r="EJ270" s="4"/>
      <c r="EK270" s="4"/>
      <c r="EL270" s="4"/>
      <c r="EM270" s="4"/>
      <c r="EN270" s="4"/>
      <c r="EO270" s="4"/>
      <c r="EP270" s="5"/>
      <c r="EQ270" s="75">
        <f>EI269^3+EJ269^3+EK269^3+EL269^3+EM269^3+EN269^3+EO269^3+EP269^3+EI270^3+EJ270^3+EK270^3+EL270^3+EM270^3+EN270^3+EO270^3+EP270^3</f>
        <v>0</v>
      </c>
      <c r="ER270" s="76">
        <f t="shared" si="47"/>
        <v>0</v>
      </c>
      <c r="ES270" s="61"/>
      <c r="ET270" s="89"/>
      <c r="EU270" s="83"/>
      <c r="EV270" s="83"/>
      <c r="EW270" s="83"/>
      <c r="EX270" s="83"/>
      <c r="EY270" s="83"/>
      <c r="EZ270" s="83"/>
      <c r="FA270" s="83"/>
      <c r="FB270" s="83"/>
      <c r="FC270" s="83"/>
      <c r="FD270" s="83"/>
      <c r="FE270" s="83"/>
      <c r="FF270" s="83"/>
      <c r="FG270" s="83"/>
      <c r="FH270" s="83"/>
      <c r="FI270" s="84"/>
      <c r="FJ270" s="66"/>
      <c r="FK270" s="51"/>
    </row>
    <row r="271" spans="1:167" x14ac:dyDescent="0.2">
      <c r="A271" s="32"/>
      <c r="B271" s="159"/>
      <c r="C271" s="52"/>
      <c r="D271" s="159" t="s">
        <v>273</v>
      </c>
      <c r="E271" s="32"/>
      <c r="F271" s="32"/>
      <c r="G271" s="32"/>
      <c r="I271" s="109"/>
      <c r="J271" s="58"/>
      <c r="K271" s="3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5"/>
      <c r="AA271" s="75">
        <f>K271^3+L271^3+M271^3+N271^3+O271^3+P271^3+Q271^3+R271^3+K272^3+L272^3+M272^3+N272^3+O272^3+P272^3+Q272^3+R272^3</f>
        <v>0</v>
      </c>
      <c r="AB271" s="76">
        <f t="shared" si="44"/>
        <v>0</v>
      </c>
      <c r="AC271" s="61"/>
      <c r="AD271" s="89"/>
      <c r="AE271" s="83"/>
      <c r="AF271" s="83"/>
      <c r="AG271" s="83"/>
      <c r="AH271" s="82"/>
      <c r="AI271" s="82"/>
      <c r="AJ271" s="82"/>
      <c r="AK271" s="82"/>
      <c r="AL271" s="83"/>
      <c r="AM271" s="83"/>
      <c r="AN271" s="83"/>
      <c r="AO271" s="83"/>
      <c r="AP271" s="82"/>
      <c r="AQ271" s="82"/>
      <c r="AR271" s="82"/>
      <c r="AS271" s="86"/>
      <c r="AT271" s="66"/>
      <c r="AU271" s="51"/>
      <c r="AW271" s="109"/>
      <c r="AX271" s="58"/>
      <c r="AY271" s="3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5"/>
      <c r="BO271" s="75">
        <f>AY271^3+AZ271^3+BA271^3+BB271^3+BC271^3+BD271^3+BE271^3+BF271^3+AY272^3+AZ272^3+BA272^3+BB272^3+BC272^3+BD272^3+BE272^3+BF272^3</f>
        <v>0</v>
      </c>
      <c r="BP271" s="76">
        <f t="shared" si="45"/>
        <v>0</v>
      </c>
      <c r="BQ271" s="61"/>
      <c r="BR271" s="89"/>
      <c r="BS271" s="83"/>
      <c r="BT271" s="83"/>
      <c r="BU271" s="83"/>
      <c r="BV271" s="83"/>
      <c r="BW271" s="83"/>
      <c r="BX271" s="83"/>
      <c r="BY271" s="83"/>
      <c r="BZ271" s="82"/>
      <c r="CA271" s="82"/>
      <c r="CB271" s="82"/>
      <c r="CC271" s="82"/>
      <c r="CD271" s="82"/>
      <c r="CE271" s="82"/>
      <c r="CF271" s="82"/>
      <c r="CG271" s="86"/>
      <c r="CH271" s="66"/>
      <c r="CI271" s="51"/>
      <c r="CJ271" s="144"/>
      <c r="CK271" s="109"/>
      <c r="CL271" s="58"/>
      <c r="CM271" s="3"/>
      <c r="CN271" s="4"/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4"/>
      <c r="CZ271" s="4"/>
      <c r="DA271" s="4"/>
      <c r="DB271" s="5"/>
      <c r="DC271" s="75">
        <f>CM271^3+CN271^3+CO271^3+CP271^3+CQ271^3+CR271^3+CS271^3+CT271^3+CM272^3+CN272^3+CO272^3+CP272^3+CQ272^3+CR272^3+CS272^3+CT272^3</f>
        <v>0</v>
      </c>
      <c r="DD271" s="76">
        <f t="shared" si="46"/>
        <v>0</v>
      </c>
      <c r="DE271" s="61"/>
      <c r="DF271" s="89"/>
      <c r="DG271" s="83"/>
      <c r="DH271" s="82"/>
      <c r="DI271" s="82"/>
      <c r="DJ271" s="83"/>
      <c r="DK271" s="83"/>
      <c r="DL271" s="82"/>
      <c r="DM271" s="82"/>
      <c r="DN271" s="83"/>
      <c r="DO271" s="83"/>
      <c r="DP271" s="82"/>
      <c r="DQ271" s="82"/>
      <c r="DR271" s="83"/>
      <c r="DS271" s="83"/>
      <c r="DT271" s="82"/>
      <c r="DU271" s="86"/>
      <c r="DV271" s="66"/>
      <c r="DW271" s="51"/>
      <c r="DY271" s="109"/>
      <c r="DZ271" s="58"/>
      <c r="EA271" s="3"/>
      <c r="EB271" s="4"/>
      <c r="EC271" s="4"/>
      <c r="ED271" s="4"/>
      <c r="EE271" s="4"/>
      <c r="EF271" s="4"/>
      <c r="EG271" s="4"/>
      <c r="EH271" s="4"/>
      <c r="EI271" s="4"/>
      <c r="EJ271" s="4"/>
      <c r="EK271" s="4"/>
      <c r="EL271" s="4"/>
      <c r="EM271" s="4"/>
      <c r="EN271" s="4"/>
      <c r="EO271" s="4"/>
      <c r="EP271" s="5"/>
      <c r="EQ271" s="75">
        <f>EA271^3+EB271^3+EC271^3+ED271^3+EE271^3+EF271^3+EG271^3+EH271^3+EA272^3+EB272^3+EC272^3+ED272^3+EE272^3+EF272^3+EG272^3+EH272^3</f>
        <v>0</v>
      </c>
      <c r="ER271" s="76">
        <f t="shared" si="47"/>
        <v>0</v>
      </c>
      <c r="ES271" s="61"/>
      <c r="ET271" s="81"/>
      <c r="EU271" s="82"/>
      <c r="EV271" s="82"/>
      <c r="EW271" s="82"/>
      <c r="EX271" s="82"/>
      <c r="EY271" s="82"/>
      <c r="EZ271" s="82"/>
      <c r="FA271" s="82"/>
      <c r="FB271" s="82"/>
      <c r="FC271" s="82"/>
      <c r="FD271" s="82"/>
      <c r="FE271" s="82"/>
      <c r="FF271" s="82"/>
      <c r="FG271" s="82"/>
      <c r="FH271" s="82"/>
      <c r="FI271" s="86"/>
      <c r="FJ271" s="66"/>
      <c r="FK271" s="51"/>
    </row>
    <row r="272" spans="1:167" x14ac:dyDescent="0.2">
      <c r="I272" s="109"/>
      <c r="J272" s="58"/>
      <c r="K272" s="7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9"/>
      <c r="AA272" s="75">
        <f>S271^3+T271^3+U271^3+V271^3+W271^3+X271^3+Y271^3+Z271^3+S272^3+T272^3+U272^3+V272^3+W272^3+X272^3+Y272^3+Z272^3</f>
        <v>0</v>
      </c>
      <c r="AB272" s="76">
        <f t="shared" si="44"/>
        <v>0</v>
      </c>
      <c r="AC272" s="61"/>
      <c r="AD272" s="116"/>
      <c r="AE272" s="117"/>
      <c r="AF272" s="117"/>
      <c r="AG272" s="117"/>
      <c r="AH272" s="118"/>
      <c r="AI272" s="118"/>
      <c r="AJ272" s="118"/>
      <c r="AK272" s="118"/>
      <c r="AL272" s="117"/>
      <c r="AM272" s="117"/>
      <c r="AN272" s="117"/>
      <c r="AO272" s="117"/>
      <c r="AP272" s="118"/>
      <c r="AQ272" s="118"/>
      <c r="AR272" s="118"/>
      <c r="AS272" s="119"/>
      <c r="AT272" s="32"/>
      <c r="AU272" s="115"/>
      <c r="AW272" s="109"/>
      <c r="AX272" s="58"/>
      <c r="AY272" s="7"/>
      <c r="AZ272" s="8"/>
      <c r="BA272" s="8"/>
      <c r="BB272" s="8"/>
      <c r="BC272" s="8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9"/>
      <c r="BO272" s="75">
        <f>BG271^3+BH271^3+BI271^3+BJ271^3+BK271^3+BL271^3+BM271^3+BN271^3+BG272^3+BH272^3+BI272^3+BJ272^3+BK272^3+BL272^3+BM272^3+BN272^3</f>
        <v>0</v>
      </c>
      <c r="BP272" s="76">
        <f t="shared" si="45"/>
        <v>0</v>
      </c>
      <c r="BQ272" s="61"/>
      <c r="BR272" s="116"/>
      <c r="BS272" s="117"/>
      <c r="BT272" s="117"/>
      <c r="BU272" s="117"/>
      <c r="BV272" s="117"/>
      <c r="BW272" s="117"/>
      <c r="BX272" s="117"/>
      <c r="BY272" s="117"/>
      <c r="BZ272" s="118"/>
      <c r="CA272" s="118"/>
      <c r="CB272" s="118"/>
      <c r="CC272" s="118"/>
      <c r="CD272" s="118"/>
      <c r="CE272" s="118"/>
      <c r="CF272" s="118"/>
      <c r="CG272" s="119"/>
      <c r="CH272" s="32"/>
      <c r="CI272" s="115"/>
      <c r="CJ272" s="144"/>
      <c r="CK272" s="109"/>
      <c r="CL272" s="58"/>
      <c r="CM272" s="7"/>
      <c r="CN272" s="8"/>
      <c r="CO272" s="8"/>
      <c r="CP272" s="8"/>
      <c r="CQ272" s="8"/>
      <c r="CR272" s="8"/>
      <c r="CS272" s="8"/>
      <c r="CT272" s="8"/>
      <c r="CU272" s="8"/>
      <c r="CV272" s="8"/>
      <c r="CW272" s="8"/>
      <c r="CX272" s="8"/>
      <c r="CY272" s="8"/>
      <c r="CZ272" s="8"/>
      <c r="DA272" s="8"/>
      <c r="DB272" s="9"/>
      <c r="DC272" s="75">
        <f>CU271^3+CV271^3+CW271^3+CX271^3+CY271^3+CZ271^3+DA271^3+DB271^3+CU272^3+CV272^3+CW272^3+CX272^3+CY272^3+CZ272^3+DA272^3+DB272^3</f>
        <v>0</v>
      </c>
      <c r="DD272" s="76">
        <f t="shared" si="46"/>
        <v>0</v>
      </c>
      <c r="DE272" s="61"/>
      <c r="DF272" s="116"/>
      <c r="DG272" s="117"/>
      <c r="DH272" s="118"/>
      <c r="DI272" s="118"/>
      <c r="DJ272" s="117"/>
      <c r="DK272" s="117"/>
      <c r="DL272" s="118"/>
      <c r="DM272" s="118"/>
      <c r="DN272" s="117"/>
      <c r="DO272" s="117"/>
      <c r="DP272" s="118"/>
      <c r="DQ272" s="118"/>
      <c r="DR272" s="117"/>
      <c r="DS272" s="117"/>
      <c r="DT272" s="118"/>
      <c r="DU272" s="119"/>
      <c r="DV272" s="32"/>
      <c r="DW272" s="115"/>
      <c r="DY272" s="109"/>
      <c r="DZ272" s="58"/>
      <c r="EA272" s="7"/>
      <c r="EB272" s="8"/>
      <c r="EC272" s="8"/>
      <c r="ED272" s="8"/>
      <c r="EE272" s="8"/>
      <c r="EF272" s="8"/>
      <c r="EG272" s="8"/>
      <c r="EH272" s="8"/>
      <c r="EI272" s="8"/>
      <c r="EJ272" s="8"/>
      <c r="EK272" s="8"/>
      <c r="EL272" s="8"/>
      <c r="EM272" s="8"/>
      <c r="EN272" s="8"/>
      <c r="EO272" s="8"/>
      <c r="EP272" s="9"/>
      <c r="EQ272" s="75">
        <f>EI271^3+EJ271^3+EK271^3+EL271^3+EM271^3+EN271^3+EO271^3+EP271^3+EI272^3+EJ272^3+EK272^3+EL272^3+EM272^3+EN272^3+EO272^3+EP272^3</f>
        <v>0</v>
      </c>
      <c r="ER272" s="76">
        <f t="shared" si="47"/>
        <v>0</v>
      </c>
      <c r="ES272" s="61"/>
      <c r="ET272" s="116"/>
      <c r="EU272" s="117"/>
      <c r="EV272" s="117"/>
      <c r="EW272" s="117"/>
      <c r="EX272" s="117"/>
      <c r="EY272" s="117"/>
      <c r="EZ272" s="117"/>
      <c r="FA272" s="117"/>
      <c r="FB272" s="117"/>
      <c r="FC272" s="117"/>
      <c r="FD272" s="117"/>
      <c r="FE272" s="117"/>
      <c r="FF272" s="117"/>
      <c r="FG272" s="117"/>
      <c r="FH272" s="117"/>
      <c r="FI272" s="120"/>
      <c r="FJ272" s="32"/>
      <c r="FK272" s="115"/>
    </row>
    <row r="273" spans="9:167" x14ac:dyDescent="0.2">
      <c r="I273" s="109"/>
      <c r="J273" s="58"/>
      <c r="K273" s="121">
        <f>K257^3+K258^3+K259^3+K260^3+K261^3+K262^3+K263^3+K264^3+L257^3+L258^3+L259^3+L260^3+L261^3+L262^3+L263^3+L264^3</f>
        <v>0</v>
      </c>
      <c r="L273" s="122">
        <f>K272^3+K271^3+K270^3+K269^3+K268^3+K267^3+K266^3+K265^3+L272^3+L271^3+L270^3+L269^3+L268^3+L267^3+L266^3+L265^3</f>
        <v>0</v>
      </c>
      <c r="M273" s="122">
        <f>M257^3+M258^3+M259^3+M260^3+M261^3+M262^3+M263^3+M264^3+N257^3+N258^3+N259^3+N260^3+N261^3+N262^3+N263^3+N264^3</f>
        <v>0</v>
      </c>
      <c r="N273" s="122">
        <f>M272^3+M271^3+M270^3+M269^3+M268^3+M267^3+M266^3+M265^3+N272^3+N271^3+N270^3+N269^3+N268^3+N267^3+N266^3+N265^3</f>
        <v>0</v>
      </c>
      <c r="O273" s="122">
        <f>O257^3+O258^3+O259^3+O260^3+O261^3+O262^3+O263^3+O264^3+P257^3+P258^3+P259^3+P260^3+P261^3+P262^3+P263^3+P264^3</f>
        <v>0</v>
      </c>
      <c r="P273" s="122">
        <f>O272^3+O271^3+O270^3+O269^3+O268^3+O267^3+O266^3+O265^3+P272^3+P271^3+P270^3+P269^3+P268^3+P267^3+P266^3+P265^3</f>
        <v>0</v>
      </c>
      <c r="Q273" s="122">
        <f>Q257^3+Q258^3+Q259^3+Q260^3+Q261^3+Q262^3+Q263^3+Q264^3+R257^3+R258^3+R259^3+R260^3+R261^3+R262^3+R263^3+R264^3</f>
        <v>0</v>
      </c>
      <c r="R273" s="122">
        <f>Q272^3+Q271^3+Q270^3+Q269^3+Q268^3+Q267^3+Q266^3+Q265^3+R272^3+R271^3+R270^3+R269^3+R268^3+R267^3+R266^3+R265^3</f>
        <v>0</v>
      </c>
      <c r="S273" s="122">
        <f>S257^3+S258^3+S259^3+S260^3+S261^3+S262^3+S263^3+S264^3+T257^3+T258^3+T259^3+T260^3+T261^3+T262^3+T263^3+T264^3</f>
        <v>0</v>
      </c>
      <c r="T273" s="122">
        <f>S272^3+S271^3+S270^3+S269^3+S268^3+S267^3+S266^3+S265^3+T272^3+T271^3+T270^3+T269^3+T268^3+T267^3+T266^3+T265^3</f>
        <v>0</v>
      </c>
      <c r="U273" s="122">
        <f>U257^3+U258^3+U259^3+U260^3+U261^3+U262^3+U263^3+U264^3+V257^3+V258^3+V259^3+V260^3+V261^3+V262^3+V263^3+V264^3</f>
        <v>0</v>
      </c>
      <c r="V273" s="122">
        <f>U272^3+U271^3+U270^3+U269^3+U268^3+U267^3+U266^3+U265^3+V272^3+V271^3+V270^3+V269^3+V268^3+V267^3+V266^3+V265^3</f>
        <v>0</v>
      </c>
      <c r="W273" s="122">
        <f>W257^3+W258^3+W259^3+W260^3+W261^3+W262^3+W263^3+W264^3+X257^3+X258^3+X259^3+X260^3+X261^3+X262^3+X263^3+X264^3</f>
        <v>0</v>
      </c>
      <c r="X273" s="122">
        <f>W272^3+W271^3+W270^3+W269^3+W268^3+W267^3+W266^3+W265^3+X272^3+X271^3+X270^3+X269^3+X268^3+X267^3+X266^3+X265^3</f>
        <v>0</v>
      </c>
      <c r="Y273" s="122">
        <f>Y257^3+Y258^3+Y259^3+Y260^3+Y261^3+Y262^3+Y263^3+Y264^3+Z257^3+Z258^3+Z259^3+Z260^3+Z261^3+Z262^3+Z263^3+Z264^3</f>
        <v>0</v>
      </c>
      <c r="Z273" s="123">
        <f>Y272^3+Y271^3+Y270^3+Y269^3+Y268^3+Y267^3+Y266^3+Y265^3+Z272^3+Z271^3+Z270^3+Z269^3+Z268^3+Z267^3+Z266^3+Z265^3</f>
        <v>0</v>
      </c>
      <c r="AA273" s="124">
        <f>SUMSQ(K257,L258,M259,N260,O261,P262,Q263,R264,S265,T266,U267,V268,W269,X270,Y271,Z272)</f>
        <v>0</v>
      </c>
      <c r="AB273" s="125">
        <f>SUMSQ(K265,L266,M267,N268,O269,P270,Q271,R272,S257,T258,U259,V260,W261,X262,Y263,Z264)</f>
        <v>0</v>
      </c>
      <c r="AC273" s="52"/>
      <c r="AD273" s="126"/>
      <c r="AE273" s="126"/>
      <c r="AF273" s="126"/>
      <c r="AG273" s="126"/>
      <c r="AH273" s="126"/>
      <c r="AI273" s="126"/>
      <c r="AJ273" s="126"/>
      <c r="AK273" s="126"/>
      <c r="AL273" s="126"/>
      <c r="AM273" s="126"/>
      <c r="AN273" s="126"/>
      <c r="AO273" s="126"/>
      <c r="AP273" s="126"/>
      <c r="AQ273" s="126"/>
      <c r="AR273" s="126"/>
      <c r="AS273" s="126"/>
      <c r="AT273" s="32"/>
      <c r="AU273" s="115"/>
      <c r="AW273" s="109"/>
      <c r="AX273" s="58"/>
      <c r="AY273" s="121">
        <f>AY257^3+AY258^3+AY259^3+AY260^3+AY261^3+AY262^3+AY263^3+AY264^3+AZ257^3+AZ258^3+AZ259^3+AZ260^3+AZ261^3+AZ262^3+AZ263^3+AZ264^3</f>
        <v>0</v>
      </c>
      <c r="AZ273" s="122">
        <f>AY272^3+AY271^3+AY270^3+AY269^3+AY268^3+AY267^3+AY266^3+AY265^3+AZ272^3+AZ271^3+AZ270^3+AZ269^3+AZ268^3+AZ267^3+AZ266^3+AZ265^3</f>
        <v>0</v>
      </c>
      <c r="BA273" s="122">
        <f>BA257^3+BA258^3+BA259^3+BA260^3+BA261^3+BA262^3+BA263^3+BA264^3+BB257^3+BB258^3+BB259^3+BB260^3+BB261^3+BB262^3+BB263^3+BB264^3</f>
        <v>0</v>
      </c>
      <c r="BB273" s="122">
        <f>BA272^3+BA271^3+BA270^3+BA269^3+BA268^3+BA267^3+BA266^3+BA265^3+BB272^3+BB271^3+BB270^3+BB269^3+BB268^3+BB267^3+BB266^3+BB265^3</f>
        <v>0</v>
      </c>
      <c r="BC273" s="122">
        <f>BC257^3+BC258^3+BC259^3+BC260^3+BC261^3+BC262^3+BC263^3+BC264^3+BD257^3+BD258^3+BD259^3+BD260^3+BD261^3+BD262^3+BD263^3+BD264^3</f>
        <v>0</v>
      </c>
      <c r="BD273" s="122">
        <f>BC272^3+BC271^3+BC270^3+BC269^3+BC268^3+BC267^3+BC266^3+BC265^3+BD272^3+BD271^3+BD270^3+BD269^3+BD268^3+BD267^3+BD266^3+BD265^3</f>
        <v>0</v>
      </c>
      <c r="BE273" s="122">
        <f>BE257^3+BE258^3+BE259^3+BE260^3+BE261^3+BE262^3+BE263^3+BE264^3+BF257^3+BF258^3+BF259^3+BF260^3+BF261^3+BF262^3+BF263^3+BF264^3</f>
        <v>0</v>
      </c>
      <c r="BF273" s="122">
        <f>BE272^3+BE271^3+BE270^3+BE269^3+BE268^3+BE267^3+BE266^3+BE265^3+BF272^3+BF271^3+BF270^3+BF269^3+BF268^3+BF267^3+BF266^3+BF265^3</f>
        <v>0</v>
      </c>
      <c r="BG273" s="122">
        <f>BG257^3+BG258^3+BG259^3+BG260^3+BG261^3+BG262^3+BG263^3+BG264^3+BH257^3+BH258^3+BH259^3+BH260^3+BH261^3+BH262^3+BH263^3+BH264^3</f>
        <v>0</v>
      </c>
      <c r="BH273" s="122">
        <f>BG272^3+BG271^3+BG270^3+BG269^3+BG268^3+BG267^3+BG266^3+BG265^3+BH272^3+BH271^3+BH270^3+BH269^3+BH268^3+BH267^3+BH266^3+BH265^3</f>
        <v>0</v>
      </c>
      <c r="BI273" s="122">
        <f>BI257^3+BI258^3+BI259^3+BI260^3+BI261^3+BI262^3+BI263^3+BI264^3+BJ257^3+BJ258^3+BJ259^3+BJ260^3+BJ261^3+BJ262^3+BJ263^3+BJ264^3</f>
        <v>0</v>
      </c>
      <c r="BJ273" s="122">
        <f>BI272^3+BI271^3+BI270^3+BI269^3+BI268^3+BI267^3+BI266^3+BI265^3+BJ272^3+BJ271^3+BJ270^3+BJ269^3+BJ268^3+BJ267^3+BJ266^3+BJ265^3</f>
        <v>0</v>
      </c>
      <c r="BK273" s="122">
        <f>BK257^3+BK258^3+BK259^3+BK260^3+BK261^3+BK262^3+BK263^3+BK264^3+BL257^3+BL258^3+BL259^3+BL260^3+BL261^3+BL262^3+BL263^3+BL264^3</f>
        <v>0</v>
      </c>
      <c r="BL273" s="122">
        <f>BK272^3+BK271^3+BK270^3+BK269^3+BK268^3+BK267^3+BK266^3+BK265^3+BL272^3+BL271^3+BL270^3+BL269^3+BL268^3+BL267^3+BL266^3+BL265^3</f>
        <v>0</v>
      </c>
      <c r="BM273" s="122">
        <f>BM257^3+BM258^3+BM259^3+BM260^3+BM261^3+BM262^3+BM263^3+BM264^3+BN257^3+BN258^3+BN259^3+BN260^3+BN261^3+BN262^3+BN263^3+BN264^3</f>
        <v>0</v>
      </c>
      <c r="BN273" s="123">
        <f>BM272^3+BM271^3+BM270^3+BM269^3+BM268^3+BM267^3+BM266^3+BM265^3+BN272^3+BN271^3+BN270^3+BN269^3+BN268^3+BN267^3+BN266^3+BN265^3</f>
        <v>0</v>
      </c>
      <c r="BO273" s="124">
        <f>SUMSQ(AY257,AZ258,BA259,BB260,BC261,BD262,BE263,BF264,BG265,BH266,BI267,BJ268,BK269,BL270,BM271,BN272)</f>
        <v>0</v>
      </c>
      <c r="BP273" s="125">
        <f>SUMSQ(AY265,AZ266,BA267,BB268,BC269,BD270,BE271,BF272,BG257,BH258,BI259,BJ260,BK261,BL262,BM263,BN264)</f>
        <v>0</v>
      </c>
      <c r="BQ273" s="52"/>
      <c r="BR273" s="126"/>
      <c r="BS273" s="126"/>
      <c r="BT273" s="126"/>
      <c r="BU273" s="126"/>
      <c r="BV273" s="126"/>
      <c r="BW273" s="126"/>
      <c r="BX273" s="126"/>
      <c r="BY273" s="126"/>
      <c r="BZ273" s="126"/>
      <c r="CA273" s="126"/>
      <c r="CB273" s="126"/>
      <c r="CC273" s="126"/>
      <c r="CD273" s="126"/>
      <c r="CE273" s="126"/>
      <c r="CF273" s="126"/>
      <c r="CG273" s="126"/>
      <c r="CH273" s="32"/>
      <c r="CI273" s="115"/>
      <c r="CJ273" s="144"/>
      <c r="CK273" s="109"/>
      <c r="CL273" s="58"/>
      <c r="CM273" s="121">
        <f>CM257^3+CM258^3+CM259^3+CM260^3+CM261^3+CM262^3+CM263^3+CM264^3+CN257^3+CN258^3+CN259^3+CN260^3+CN261^3+CN262^3+CN263^3+CN264^3</f>
        <v>0</v>
      </c>
      <c r="CN273" s="122">
        <f>CM272^3+CM271^3+CM270^3+CM269^3+CM268^3+CM267^3+CM266^3+CM265^3+CN272^3+CN271^3+CN270^3+CN269^3+CN268^3+CN267^3+CN266^3+CN265^3</f>
        <v>0</v>
      </c>
      <c r="CO273" s="122">
        <f>CO257^3+CO258^3+CO259^3+CO260^3+CO261^3+CO262^3+CO263^3+CO264^3+CP257^3+CP258^3+CP259^3+CP260^3+CP261^3+CP262^3+CP263^3+CP264^3</f>
        <v>0</v>
      </c>
      <c r="CP273" s="122">
        <f>CO272^3+CO271^3+CO270^3+CO269^3+CO268^3+CO267^3+CO266^3+CO265^3+CP272^3+CP271^3+CP270^3+CP269^3+CP268^3+CP267^3+CP266^3+CP265^3</f>
        <v>0</v>
      </c>
      <c r="CQ273" s="122">
        <f>CQ257^3+CQ258^3+CQ259^3+CQ260^3+CQ261^3+CQ262^3+CQ263^3+CQ264^3+CR257^3+CR258^3+CR259^3+CR260^3+CR261^3+CR262^3+CR263^3+CR264^3</f>
        <v>0</v>
      </c>
      <c r="CR273" s="122">
        <f>CQ272^3+CQ271^3+CQ270^3+CQ269^3+CQ268^3+CQ267^3+CQ266^3+CQ265^3+CR272^3+CR271^3+CR270^3+CR269^3+CR268^3+CR267^3+CR266^3+CR265^3</f>
        <v>0</v>
      </c>
      <c r="CS273" s="122">
        <f>CS257^3+CS258^3+CS259^3+CS260^3+CS261^3+CS262^3+CS263^3+CS264^3+CT257^3+CT258^3+CT259^3+CT260^3+CT261^3+CT262^3+CT263^3+CT264^3</f>
        <v>0</v>
      </c>
      <c r="CT273" s="122">
        <f>CS272^3+CS271^3+CS270^3+CS269^3+CS268^3+CS267^3+CS266^3+CS265^3+CT272^3+CT271^3+CT270^3+CT269^3+CT268^3+CT267^3+CT266^3+CT265^3</f>
        <v>0</v>
      </c>
      <c r="CU273" s="122">
        <f>CU257^3+CU258^3+CU259^3+CU260^3+CU261^3+CU262^3+CU263^3+CU264^3+CV257^3+CV258^3+CV259^3+CV260^3+CV261^3+CV262^3+CV263^3+CV264^3</f>
        <v>0</v>
      </c>
      <c r="CV273" s="122">
        <f>CU272^3+CU271^3+CU270^3+CU269^3+CU268^3+CU267^3+CU266^3+CU265^3+CV272^3+CV271^3+CV270^3+CV269^3+CV268^3+CV267^3+CV266^3+CV265^3</f>
        <v>0</v>
      </c>
      <c r="CW273" s="122">
        <f>CW257^3+CW258^3+CW259^3+CW260^3+CW261^3+CW262^3+CW263^3+CW264^3+CX257^3+CX258^3+CX259^3+CX260^3+CX261^3+CX262^3+CX263^3+CX264^3</f>
        <v>0</v>
      </c>
      <c r="CX273" s="122">
        <f>CW272^3+CW271^3+CW270^3+CW269^3+CW268^3+CW267^3+CW266^3+CW265^3+CX272^3+CX271^3+CX270^3+CX269^3+CX268^3+CX267^3+CX266^3+CX265^3</f>
        <v>0</v>
      </c>
      <c r="CY273" s="122">
        <f>CY257^3+CY258^3+CY259^3+CY260^3+CY261^3+CY262^3+CY263^3+CY264^3+CZ257^3+CZ258^3+CZ259^3+CZ260^3+CZ261^3+CZ262^3+CZ263^3+CZ264^3</f>
        <v>0</v>
      </c>
      <c r="CZ273" s="122">
        <f>CY272^3+CY271^3+CY270^3+CY269^3+CY268^3+CY267^3+CY266^3+CY265^3+CZ272^3+CZ271^3+CZ270^3+CZ269^3+CZ268^3+CZ267^3+CZ266^3+CZ265^3</f>
        <v>0</v>
      </c>
      <c r="DA273" s="122">
        <f>DA257^3+DA258^3+DA259^3+DA260^3+DA261^3+DA262^3+DA263^3+DA264^3+DB257^3+DB258^3+DB259^3+DB260^3+DB261^3+DB262^3+DB263^3+DB264^3</f>
        <v>0</v>
      </c>
      <c r="DB273" s="123">
        <f>DA272^3+DA271^3+DA270^3+DA269^3+DA268^3+DA267^3+DA266^3+DA265^3+DB272^3+DB271^3+DB270^3+DB269^3+DB268^3+DB267^3+DB266^3+DB265^3</f>
        <v>0</v>
      </c>
      <c r="DC273" s="124">
        <f>SUMSQ(CM257,CN258,CO259,CP260,CQ261,CR262,CS263,CT264,CU265,CV266,CW267,CX268,CY269,CZ270,DA271,DB272)</f>
        <v>0</v>
      </c>
      <c r="DD273" s="125">
        <f>SUMSQ(CM265,CN266,CO267,CP268,CQ269,CR270,CS271,CT272,CU257,CV258,CW259,CX260,CY261,CZ262,DA263,DB264)</f>
        <v>0</v>
      </c>
      <c r="DE273" s="52"/>
      <c r="DF273" s="126"/>
      <c r="DG273" s="126"/>
      <c r="DH273" s="126"/>
      <c r="DI273" s="126"/>
      <c r="DJ273" s="126"/>
      <c r="DK273" s="126"/>
      <c r="DL273" s="126"/>
      <c r="DM273" s="126"/>
      <c r="DN273" s="126"/>
      <c r="DO273" s="126"/>
      <c r="DP273" s="126"/>
      <c r="DQ273" s="126"/>
      <c r="DR273" s="126"/>
      <c r="DS273" s="126"/>
      <c r="DT273" s="126"/>
      <c r="DU273" s="126"/>
      <c r="DV273" s="32"/>
      <c r="DW273" s="115"/>
      <c r="DY273" s="109"/>
      <c r="DZ273" s="58"/>
      <c r="EA273" s="121">
        <f>EA257^3+EA258^3+EA259^3+EA260^3+EA261^3+EA262^3+EA263^3+EA264^3+EB257^3+EB258^3+EB259^3+EB260^3+EB261^3+EB262^3+EB263^3+EB264^3</f>
        <v>0</v>
      </c>
      <c r="EB273" s="122">
        <f>EA272^3+EA271^3+EA270^3+EA269^3+EA268^3+EA267^3+EA266^3+EA265^3+EB272^3+EB271^3+EB270^3+EB269^3+EB268^3+EB267^3+EB266^3+EB265^3</f>
        <v>0</v>
      </c>
      <c r="EC273" s="122">
        <f>EC257^3+EC258^3+EC259^3+EC260^3+EC261^3+EC262^3+EC263^3+EC264^3+ED257^3+ED258^3+ED259^3+ED260^3+ED261^3+ED262^3+ED263^3+ED264^3</f>
        <v>0</v>
      </c>
      <c r="ED273" s="122">
        <f>EC272^3+EC271^3+EC270^3+EC269^3+EC268^3+EC267^3+EC266^3+EC265^3+ED272^3+ED271^3+ED270^3+ED269^3+ED268^3+ED267^3+ED266^3+ED265^3</f>
        <v>0</v>
      </c>
      <c r="EE273" s="122">
        <f>EE257^3+EE258^3+EE259^3+EE260^3+EE261^3+EE262^3+EE263^3+EE264^3+EF257^3+EF258^3+EF259^3+EF260^3+EF261^3+EF262^3+EF263^3+EF264^3</f>
        <v>0</v>
      </c>
      <c r="EF273" s="122">
        <f>EE272^3+EE271^3+EE270^3+EE269^3+EE268^3+EE267^3+EE266^3+EE265^3+EF272^3+EF271^3+EF270^3+EF269^3+EF268^3+EF267^3+EF266^3+EF265^3</f>
        <v>0</v>
      </c>
      <c r="EG273" s="122">
        <f>EG257^3+EG258^3+EG259^3+EG260^3+EG261^3+EG262^3+EG263^3+EG264^3+EH257^3+EH258^3+EH259^3+EH260^3+EH261^3+EH262^3+EH263^3+EH264^3</f>
        <v>0</v>
      </c>
      <c r="EH273" s="122">
        <f>EG272^3+EG271^3+EG270^3+EG269^3+EG268^3+EG267^3+EG266^3+EG265^3+EH272^3+EH271^3+EH270^3+EH269^3+EH268^3+EH267^3+EH266^3+EH265^3</f>
        <v>0</v>
      </c>
      <c r="EI273" s="122">
        <f>EI257^3+EI258^3+EI259^3+EI260^3+EI261^3+EI262^3+EI263^3+EI264^3+EJ257^3+EJ258^3+EJ259^3+EJ260^3+EJ261^3+EJ262^3+EJ263^3+EJ264^3</f>
        <v>0</v>
      </c>
      <c r="EJ273" s="122">
        <f>EI272^3+EI271^3+EI270^3+EI269^3+EI268^3+EI267^3+EI266^3+EI265^3+EJ272^3+EJ271^3+EJ270^3+EJ269^3+EJ268^3+EJ267^3+EJ266^3+EJ265^3</f>
        <v>0</v>
      </c>
      <c r="EK273" s="122">
        <f>EK257^3+EK258^3+EK259^3+EK260^3+EK261^3+EK262^3+EK263^3+EK264^3+EL257^3+EL258^3+EL259^3+EL260^3+EL261^3+EL262^3+EL263^3+EL264^3</f>
        <v>0</v>
      </c>
      <c r="EL273" s="122">
        <f>EK272^3+EK271^3+EK270^3+EK269^3+EK268^3+EK267^3+EK266^3+EK265^3+EL272^3+EL271^3+EL270^3+EL269^3+EL268^3+EL267^3+EL266^3+EL265^3</f>
        <v>0</v>
      </c>
      <c r="EM273" s="122">
        <f>EM257^3+EM258^3+EM259^3+EM260^3+EM261^3+EM262^3+EM263^3+EM264^3+EN257^3+EN258^3+EN259^3+EN260^3+EN261^3+EN262^3+EN263^3+EN264^3</f>
        <v>0</v>
      </c>
      <c r="EN273" s="122">
        <f>EM272^3+EM271^3+EM270^3+EM269^3+EM268^3+EM267^3+EM266^3+EM265^3+EN272^3+EN271^3+EN270^3+EN269^3+EN268^3+EN267^3+EN266^3+EN265^3</f>
        <v>0</v>
      </c>
      <c r="EO273" s="122">
        <f>EO257^3+EO258^3+EO259^3+EO260^3+EO261^3+EO262^3+EO263^3+EO264^3+EP257^3+EP258^3+EP259^3+EP260^3+EP261^3+EP262^3+EP263^3+EP264^3</f>
        <v>0</v>
      </c>
      <c r="EP273" s="123">
        <f>EO272^3+EO271^3+EO270^3+EO269^3+EO268^3+EO267^3+EO266^3+EO265^3+EP272^3+EP271^3+EP270^3+EP269^3+EP268^3+EP267^3+EP266^3+EP265^3</f>
        <v>0</v>
      </c>
      <c r="EQ273" s="124">
        <f>SUMSQ(EA257,EB258,EC259,ED260,EE261,EF262,EG263,EH264,EI265,EJ266,EK267,EL268,EM269,EN270,EO271,EP272)</f>
        <v>0</v>
      </c>
      <c r="ER273" s="125">
        <f>SUMSQ(EA265,EB266,EC267,ED268,EE269,EF270,EG271,EH272,EI257,EJ258,EK259,EL260,EM261,EN262,EO263,EP264)</f>
        <v>0</v>
      </c>
      <c r="ES273" s="52"/>
      <c r="ET273" s="126"/>
      <c r="EU273" s="126"/>
      <c r="EV273" s="126"/>
      <c r="EW273" s="126"/>
      <c r="EX273" s="126"/>
      <c r="EY273" s="126"/>
      <c r="EZ273" s="126"/>
      <c r="FA273" s="126"/>
      <c r="FB273" s="126"/>
      <c r="FC273" s="126"/>
      <c r="FD273" s="126"/>
      <c r="FE273" s="126"/>
      <c r="FF273" s="126"/>
      <c r="FG273" s="126"/>
      <c r="FH273" s="126"/>
      <c r="FI273" s="126"/>
      <c r="FJ273" s="32"/>
      <c r="FK273" s="115"/>
    </row>
    <row r="274" spans="9:167" ht="13.5" thickBot="1" x14ac:dyDescent="0.25">
      <c r="I274" s="109"/>
      <c r="J274" s="58"/>
      <c r="K274" s="127">
        <f>K257^3+L257^3+M257^3+N257^3+K258^3+L258^3+M258^3+N258^3+K259^3+L259^3+M259^3+N259^3+K260^3+L260^3+M260^3+N260^3</f>
        <v>0</v>
      </c>
      <c r="L274" s="128">
        <f>K261^3+L261^3+M261^3+N261^3+K262^3+L262^3+M262^3+N262^3+K263^3+L263^3+M263^3+N263^3+K264^3+L264^3+M264^3+N264^3</f>
        <v>0</v>
      </c>
      <c r="M274" s="128">
        <f>K265^3+L265^3+M265^3+N265^3+K266^3+L266^3+M266^3+N266^3+K267^3+L267^3+M267^3+N267^3+K268^3+L268^3+M268^3+N268^3</f>
        <v>0</v>
      </c>
      <c r="N274" s="128">
        <f>K269^3+L269^3+M269^3+N269^3+K270^3+L270^3+M270^3+N270^3+K271^3+L271^3+M271^3+N271^3+K272^3+L272^3+M272^3+N272^3</f>
        <v>0</v>
      </c>
      <c r="O274" s="128">
        <f>O257^3+P257^3+Q257^3+R257^3+O258^3+P258^3+Q258^3+R258^3+O259^3+P259^3+Q259^3+R259^3+O260^3+P260^3+Q260^3+R260^3</f>
        <v>0</v>
      </c>
      <c r="P274" s="128">
        <f>O261^3+P261^3+Q261^3+R261^3+O262^3+P262^3+Q262^3+R262^3+O263^3+P263^3+Q263^3+R263^3+O264^3+P264^3+Q264^3+R264^3</f>
        <v>0</v>
      </c>
      <c r="Q274" s="128">
        <f>O265^3+P265^3+Q265^3+R265^3+O266^3+P266^3+Q266^3+R266^3+O267^3+P267^3+Q267^3+R267^3+O268^3+P268^3+Q268^3+R268^3</f>
        <v>0</v>
      </c>
      <c r="R274" s="128">
        <f>O269^3+P269^3+Q269^3+R269^3+O270^3+P270^3+Q270^3+R270^3+O271^3+P271^3+Q271^3+R271^3+O272^3+P272^3+Q272^3+R272^3</f>
        <v>0</v>
      </c>
      <c r="S274" s="128">
        <f>S257^3+T257^3+U257^3+V257^3+S258^3+T258^3+U258^3+V258^3+S259^3+T259^3+U259^3+V259^3+S260^3+T260^3+U260^3+V260^3</f>
        <v>0</v>
      </c>
      <c r="T274" s="128">
        <f>S261^3+T261^3+U261^3+V261^3+S262^3+T262^3+U262^3+V262^3+S263^3+T263^3+U263^3+V263^3+S264^3+T264^3+U264^3+V264^3</f>
        <v>0</v>
      </c>
      <c r="U274" s="128">
        <f>S265^3+T265^3+U265^3+V265^3+S266^3+T266^3+U266^3+V266^3+S267^3+T267^3+U267^3+V267^3+S268^3+T268^3+U268^3+V268^3</f>
        <v>0</v>
      </c>
      <c r="V274" s="128">
        <f>S269^3+T269^3+U269^3+V269^3+S270^3+T270^3+U270^3+V270^3+S271^3+T271^3+U271^3+V271^3+S272^3+T272^3+U272^3+V272^3</f>
        <v>0</v>
      </c>
      <c r="W274" s="128">
        <f>W257^3+X257^3+Y257^3+Z257^3+W258^3+X258^3+Y258^3+Z258^3+W259^3+X259^3+Y259^3+Z259^3+W260^3+X260^3+Y260^3+Z260^3</f>
        <v>0</v>
      </c>
      <c r="X274" s="128">
        <f>W261^3+X261^3+Y261^3+Z261^3+W262^3+X262^3+Y262^3+Z262^3+W263^3+X263^3+Y263^3+Z263^3+W264^3+X264^3+Y264^3+Z264^3</f>
        <v>0</v>
      </c>
      <c r="Y274" s="128">
        <f>W265^3+X265^3+Y265^3+Z265^3+W266^3+X266^3+Y266^3+Z266^3+W267^3+X267^3+Y267^3+Z267^3+W268^3+X268^3+Y268^3+Z268^3</f>
        <v>0</v>
      </c>
      <c r="Z274" s="128">
        <f>W269^3+X269^3+Y269^3+Z269^3+W270^3+X270^3+Y270^3+Z270^3+W271^3+X271^3+Y271^3+Z271^3+W272^3+X272^3+Y272^3+Z272^3</f>
        <v>0</v>
      </c>
      <c r="AA274" s="129">
        <f>SUMSQ(K272,L271,M270,N269,O268,P267,Q266,R265,S264,T263,U262,V261,W260,X259,Y258,BN256,Z257)</f>
        <v>0</v>
      </c>
      <c r="AB274" s="130">
        <f>SUMSQ(K264,L263,M262,N261,O260,P259,Q258,R257,S272,T271,U270,V269,W268,X267,Y266,Z265)</f>
        <v>0</v>
      </c>
      <c r="AC274" s="32"/>
      <c r="AD274" s="131"/>
      <c r="AE274" s="131"/>
      <c r="AF274" s="131"/>
      <c r="AG274" s="131"/>
      <c r="AH274" s="131"/>
      <c r="AI274" s="131"/>
      <c r="AJ274" s="131"/>
      <c r="AK274" s="131"/>
      <c r="AL274" s="131"/>
      <c r="AM274" s="131"/>
      <c r="AN274" s="131"/>
      <c r="AO274" s="131"/>
      <c r="AP274" s="131"/>
      <c r="AQ274" s="131"/>
      <c r="AR274" s="131"/>
      <c r="AS274" s="131"/>
      <c r="AT274" s="32"/>
      <c r="AU274" s="115"/>
      <c r="AW274" s="109"/>
      <c r="AX274" s="58"/>
      <c r="AY274" s="127">
        <f>AY257^3+AZ257^3+BA257^3+BB257^3+AY258^3+AZ258^3+BA258^3+BB258^3+AY259^3+AZ259^3+BA259^3+BB259^3+AY260^3+AZ260^3+BA260^3+BB260^3</f>
        <v>0</v>
      </c>
      <c r="AZ274" s="128">
        <f>AY261^3+AZ261^3+BA261^3+BB261^3+AY262^3+AZ262^3+BA262^3+BB262^3+AY263^3+AZ263^3+BA263^3+BB263^3+AY264^3+AZ264^3+BA264^3+BB264^3</f>
        <v>0</v>
      </c>
      <c r="BA274" s="128">
        <f>AY265^3+AZ265^3+BA265^3+BB265^3+AY266^3+AZ266^3+BA266^3+BB266^3+AY267^3+AZ267^3+BA267^3+BB267^3+AY268^3+AZ268^3+BA268^3+BB268^3</f>
        <v>0</v>
      </c>
      <c r="BB274" s="128">
        <f>AY269^3+AZ269^3+BA269^3+BB269^3+AY270^3+AZ270^3+BA270^3+BB270^3+AY271^3+AZ271^3+BA271^3+BB271^3+AY272^3+AZ272^3+BA272^3+BB272^3</f>
        <v>0</v>
      </c>
      <c r="BC274" s="128">
        <f>BC257^3+BD257^3+BE257^3+BF257^3+BC258^3+BD258^3+BE258^3+BF258^3+BC259^3+BD259^3+BE259^3+BF259^3+BC260^3+BD260^3+BE260^3+BF260^3</f>
        <v>0</v>
      </c>
      <c r="BD274" s="128">
        <f>BC261^3+BD261^3+BE261^3+BF261^3+BC262^3+BD262^3+BE262^3+BF262^3+BC263^3+BD263^3+BE263^3+BF263^3+BC264^3+BD264^3+BE264^3+BF264^3</f>
        <v>0</v>
      </c>
      <c r="BE274" s="128">
        <f>BC265^3+BD265^3+BE265^3+BF265^3+BC266^3+BD266^3+BE266^3+BF266^3+BC267^3+BD267^3+BE267^3+BF267^3+BC268^3+BD268^3+BE268^3+BF268^3</f>
        <v>0</v>
      </c>
      <c r="BF274" s="128">
        <f>BC269^3+BD269^3+BE269^3+BF269^3+BC270^3+BD270^3+BE270^3+BF270^3+BC271^3+BD271^3+BE271^3+BF271^3+BC272^3+BD272^3+BE272^3+BF272^3</f>
        <v>0</v>
      </c>
      <c r="BG274" s="128">
        <f>BG257^3+BH257^3+BI257^3+BJ257^3+BG258^3+BH258^3+BI258^3+BJ258^3+BG259^3+BH259^3+BI259^3+BJ259^3+BG260^3+BH260^3+BI260^3+BJ260^3</f>
        <v>0</v>
      </c>
      <c r="BH274" s="128">
        <f>BG261^3+BH261^3+BI261^3+BJ261^3+BG262^3+BH262^3+BI262^3+BJ262^3+BG263^3+BH263^3+BI263^3+BJ263^3+BG264^3+BH264^3+BI264^3+BJ264^3</f>
        <v>0</v>
      </c>
      <c r="BI274" s="128">
        <f>BG265^3+BH265^3+BI265^3+BJ265^3+BG266^3+BH266^3+BI266^3+BJ266^3+BG267^3+BH267^3+BI267^3+BJ267^3+BG268^3+BH268^3+BI268^3+BJ268^3</f>
        <v>0</v>
      </c>
      <c r="BJ274" s="128">
        <f>BG269^3+BH269^3+BI269^3+BJ269^3+BG270^3+BH270^3+BI270^3+BJ270^3+BG271^3+BH271^3+BI271^3+BJ271^3+BG272^3+BH272^3+BI272^3+BJ272^3</f>
        <v>0</v>
      </c>
      <c r="BK274" s="128">
        <f>BK257^3+BL257^3+BM257^3+BN257^3+BK258^3+BL258^3+BM258^3+BN258^3+BK259^3+BL259^3+BM259^3+BN259^3+BK260^3+BL260^3+BM260^3+BN260^3</f>
        <v>0</v>
      </c>
      <c r="BL274" s="128">
        <f>BK261^3+BL261^3+BM261^3+BN261^3+BK262^3+BL262^3+BM262^3+BN262^3+BK263^3+BL263^3+BM263^3+BN263^3+BK264^3+BL264^3+BM264^3+BN264^3</f>
        <v>0</v>
      </c>
      <c r="BM274" s="128">
        <f>BK265^3+BL265^3+BM265^3+BN265^3+BK266^3+BL266^3+BM266^3+BN266^3+BK267^3+BL267^3+BM267^3+BN267^3+BK268^3+BL268^3+BM268^3+BN268^3</f>
        <v>0</v>
      </c>
      <c r="BN274" s="128">
        <f>BK269^3+BL269^3+BM269^3+BN269^3+BK270^3+BL270^3+BM270^3+BN270^3+BK271^3+BL271^3+BM271^3+BN271^3+BK272^3+BL272^3+BM272^3+BN272^3</f>
        <v>0</v>
      </c>
      <c r="BO274" s="129">
        <f>SUMSQ(AY272,AZ271,BA270,BB269,BC268,BD267,BE266,BF265,BG264,BH263,BI262,BJ261,BK260,BL259,BM258,DB256,BN257)</f>
        <v>0</v>
      </c>
      <c r="BP274" s="130">
        <f>SUMSQ(AY264,AZ263,BA262,BB261,BC260,BD259,BE258,BF257,BG272,BH271,BI270,BJ269,BK268,BL267,BM266,BN265)</f>
        <v>0</v>
      </c>
      <c r="BQ274" s="32"/>
      <c r="BR274" s="131"/>
      <c r="BS274" s="131"/>
      <c r="BT274" s="131"/>
      <c r="BU274" s="131"/>
      <c r="BV274" s="131"/>
      <c r="BW274" s="131"/>
      <c r="BX274" s="131"/>
      <c r="BY274" s="131"/>
      <c r="BZ274" s="131"/>
      <c r="CA274" s="131"/>
      <c r="CB274" s="131"/>
      <c r="CC274" s="131"/>
      <c r="CD274" s="131"/>
      <c r="CE274" s="131"/>
      <c r="CF274" s="131"/>
      <c r="CG274" s="131"/>
      <c r="CH274" s="32"/>
      <c r="CI274" s="115"/>
      <c r="CJ274" s="144"/>
      <c r="CK274" s="109"/>
      <c r="CL274" s="58"/>
      <c r="CM274" s="127">
        <f>CM257^3+CN257^3+CO257^3+CP257^3+CM258^3+CN258^3+CO258^3+CP258^3+CM259^3+CN259^3+CO259^3+CP259^3+CM260^3+CN260^3+CO260^3+CP260^3</f>
        <v>0</v>
      </c>
      <c r="CN274" s="128">
        <f>CM261^3+CN261^3+CO261^3+CP261^3+CM262^3+CN262^3+CO262^3+CP262^3+CM263^3+CN263^3+CO263^3+CP263^3+CM264^3+CN264^3+CO264^3+CP264^3</f>
        <v>0</v>
      </c>
      <c r="CO274" s="128">
        <f>CM265^3+CN265^3+CO265^3+CP265^3+CM266^3+CN266^3+CO266^3+CP266^3+CM267^3+CN267^3+CO267^3+CP267^3+CM268^3+CN268^3+CO268^3+CP268^3</f>
        <v>0</v>
      </c>
      <c r="CP274" s="128">
        <f>CM269^3+CN269^3+CO269^3+CP269^3+CM270^3+CN270^3+CO270^3+CP270^3+CM271^3+CN271^3+CO271^3+CP271^3+CM272^3+CN272^3+CO272^3+CP272^3</f>
        <v>0</v>
      </c>
      <c r="CQ274" s="128">
        <f>CQ257^3+CR257^3+CS257^3+CT257^3+CQ258^3+CR258^3+CS258^3+CT258^3+CQ259^3+CR259^3+CS259^3+CT259^3+CQ260^3+CR260^3+CS260^3+CT260^3</f>
        <v>0</v>
      </c>
      <c r="CR274" s="128">
        <f>CQ261^3+CR261^3+CS261^3+CT261^3+CQ262^3+CR262^3+CS262^3+CT262^3+CQ263^3+CR263^3+CS263^3+CT263^3+CQ264^3+CR264^3+CS264^3+CT264^3</f>
        <v>0</v>
      </c>
      <c r="CS274" s="128">
        <f>CQ265^3+CR265^3+CS265^3+CT265^3+CQ266^3+CR266^3+CS266^3+CT266^3+CQ267^3+CR267^3+CS267^3+CT267^3+CQ268^3+CR268^3+CS268^3+CT268^3</f>
        <v>0</v>
      </c>
      <c r="CT274" s="128">
        <f>CQ269^3+CR269^3+CS269^3+CT269^3+CQ270^3+CR270^3+CS270^3+CT270^3+CQ271^3+CR271^3+CS271^3+CT271^3+CQ272^3+CR272^3+CS272^3+CT272^3</f>
        <v>0</v>
      </c>
      <c r="CU274" s="128">
        <f>CU257^3+CV257^3+CW257^3+CX257^3+CU258^3+CV258^3+CW258^3+CX258^3+CU259^3+CV259^3+CW259^3+CX259^3+CU260^3+CV260^3+CW260^3+CX260^3</f>
        <v>0</v>
      </c>
      <c r="CV274" s="128">
        <f>CU261^3+CV261^3+CW261^3+CX261^3+CU262^3+CV262^3+CW262^3+CX262^3+CU263^3+CV263^3+CW263^3+CX263^3+CU264^3+CV264^3+CW264^3+CX264^3</f>
        <v>0</v>
      </c>
      <c r="CW274" s="128">
        <f>CU265^3+CV265^3+CW265^3+CX265^3+CU266^3+CV266^3+CW266^3+CX266^3+CU267^3+CV267^3+CW267^3+CX267^3+CU268^3+CV268^3+CW268^3+CX268^3</f>
        <v>0</v>
      </c>
      <c r="CX274" s="128">
        <f>CU269^3+CV269^3+CW269^3+CX269^3+CU270^3+CV270^3+CW270^3+CX270^3+CU271^3+CV271^3+CW271^3+CX271^3+CU272^3+CV272^3+CW272^3+CX272^3</f>
        <v>0</v>
      </c>
      <c r="CY274" s="128">
        <f>CY257^3+CZ257^3+DA257^3+DB257^3+CY258^3+CZ258^3+DA258^3+DB258^3+CY259^3+CZ259^3+DA259^3+DB259^3+CY260^3+CZ260^3+DA260^3+DB260^3</f>
        <v>0</v>
      </c>
      <c r="CZ274" s="128">
        <f>CY261^3+CZ261^3+DA261^3+DB261^3+CY262^3+CZ262^3+DA262^3+DB262^3+CY263^3+CZ263^3+DA263^3+DB263^3+CY264^3+CZ264^3+DA264^3+DB264^3</f>
        <v>0</v>
      </c>
      <c r="DA274" s="128">
        <f>CY265^3+CZ265^3+DA265^3+DB265^3+CY266^3+CZ266^3+DA266^3+DB266^3+CY267^3+CZ267^3+DA267^3+DB267^3+CY268^3+CZ268^3+DA268^3+DB268^3</f>
        <v>0</v>
      </c>
      <c r="DB274" s="128">
        <f>CY269^3+CZ269^3+DA269^3+DB269^3+CY270^3+CZ270^3+DA270^3+DB270^3+CY271^3+CZ271^3+DA271^3+DB271^3+CY272^3+CZ272^3+DA272^3+DB272^3</f>
        <v>0</v>
      </c>
      <c r="DC274" s="129">
        <f>SUMSQ(CM272,CN271,CO270,CP269,CQ268,CR267,CS266,CT265,CU264,CV263,CW262,CX261,CY260,CZ259,DA258,EP256,DB257)</f>
        <v>0</v>
      </c>
      <c r="DD274" s="130">
        <f>SUMSQ(CM264,CN263,CO262,CP261,CQ260,CR259,CS258,CT257,CU272,CV271,CW270,CX269,CY268,CZ267,DA266,DB265)</f>
        <v>0</v>
      </c>
      <c r="DE274" s="32"/>
      <c r="DF274" s="131"/>
      <c r="DG274" s="131"/>
      <c r="DH274" s="131"/>
      <c r="DI274" s="131"/>
      <c r="DJ274" s="131"/>
      <c r="DK274" s="131"/>
      <c r="DL274" s="131"/>
      <c r="DM274" s="131"/>
      <c r="DN274" s="131"/>
      <c r="DO274" s="131"/>
      <c r="DP274" s="131"/>
      <c r="DQ274" s="131"/>
      <c r="DR274" s="131"/>
      <c r="DS274" s="131"/>
      <c r="DT274" s="131"/>
      <c r="DU274" s="131"/>
      <c r="DV274" s="32"/>
      <c r="DW274" s="115"/>
      <c r="DY274" s="109"/>
      <c r="DZ274" s="58"/>
      <c r="EA274" s="127">
        <f>EA257^3+EB257^3+EC257^3+ED257^3+EA258^3+EB258^3+EC258^3+ED258^3+EA259^3+EB259^3+EC259^3+ED259^3+EA260^3+EB260^3+EC260^3+ED260^3</f>
        <v>0</v>
      </c>
      <c r="EB274" s="128">
        <f>EA261^3+EB261^3+EC261^3+ED261^3+EA262^3+EB262^3+EC262^3+ED262^3+EA263^3+EB263^3+EC263^3+ED263^3+EA264^3+EB264^3+EC264^3+ED264^3</f>
        <v>0</v>
      </c>
      <c r="EC274" s="128">
        <f>EA265^3+EB265^3+EC265^3+ED265^3+EA266^3+EB266^3+EC266^3+ED266^3+EA267^3+EB267^3+EC267^3+ED267^3+EA268^3+EB268^3+EC268^3+ED268^3</f>
        <v>0</v>
      </c>
      <c r="ED274" s="128">
        <f>EA269^3+EB269^3+EC269^3+ED269^3+EA270^3+EB270^3+EC270^3+ED270^3+EA271^3+EB271^3+EC271^3+ED271^3+EA272^3+EB272^3+EC272^3+ED272^3</f>
        <v>0</v>
      </c>
      <c r="EE274" s="128">
        <f>EE257^3+EF257^3+EG257^3+EH257^3+EE258^3+EF258^3+EG258^3+EH258^3+EE259^3+EF259^3+EG259^3+EH259^3+EE260^3+EF260^3+EG260^3+EH260^3</f>
        <v>0</v>
      </c>
      <c r="EF274" s="128">
        <f>EE261^3+EF261^3+EG261^3+EH261^3+EE262^3+EF262^3+EG262^3+EH262^3+EE263^3+EF263^3+EG263^3+EH263^3+EE264^3+EF264^3+EG264^3+EH264^3</f>
        <v>0</v>
      </c>
      <c r="EG274" s="128">
        <f>EE265^3+EF265^3+EG265^3+EH265^3+EE266^3+EF266^3+EG266^3+EH266^3+EE267^3+EF267^3+EG267^3+EH267^3+EE268^3+EF268^3+EG268^3+EH268^3</f>
        <v>0</v>
      </c>
      <c r="EH274" s="128">
        <f>EE269^3+EF269^3+EG269^3+EH269^3+EE270^3+EF270^3+EG270^3+EH270^3+EE271^3+EF271^3+EG271^3+EH271^3+EE272^3+EF272^3+EG272^3+EH272^3</f>
        <v>0</v>
      </c>
      <c r="EI274" s="128">
        <f>EI257^3+EJ257^3+EK257^3+EL257^3+EI258^3+EJ258^3+EK258^3+EL258^3+EI259^3+EJ259^3+EK259^3+EL259^3+EI260^3+EJ260^3+EK260^3+EL260^3</f>
        <v>0</v>
      </c>
      <c r="EJ274" s="128">
        <f>EI261^3+EJ261^3+EK261^3+EL261^3+EI262^3+EJ262^3+EK262^3+EL262^3+EI263^3+EJ263^3+EK263^3+EL263^3+EI264^3+EJ264^3+EK264^3+EL264^3</f>
        <v>0</v>
      </c>
      <c r="EK274" s="128">
        <f>EI265^3+EJ265^3+EK265^3+EL265^3+EI266^3+EJ266^3+EK266^3+EL266^3+EI267^3+EJ267^3+EK267^3+EL267^3+EI268^3+EJ268^3+EK268^3+EL268^3</f>
        <v>0</v>
      </c>
      <c r="EL274" s="128">
        <f>EI269^3+EJ269^3+EK269^3+EL269^3+EI270^3+EJ270^3+EK270^3+EL270^3+EI271^3+EJ271^3+EK271^3+EL271^3+EI272^3+EJ272^3+EK272^3+EL272^3</f>
        <v>0</v>
      </c>
      <c r="EM274" s="128">
        <f>EM257^3+EN257^3+EO257^3+EP257^3+EM258^3+EN258^3+EO258^3+EP258^3+EM259^3+EN259^3+EO259^3+EP259^3+EM260^3+EN260^3+EO260^3+EP260^3</f>
        <v>0</v>
      </c>
      <c r="EN274" s="128">
        <f>EM261^3+EN261^3+EO261^3+EP261^3+EM262^3+EN262^3+EO262^3+EP262^3+EM263^3+EN263^3+EO263^3+EP263^3+EM264^3+EN264^3+EO264^3+EP264^3</f>
        <v>0</v>
      </c>
      <c r="EO274" s="128">
        <f>EM265^3+EN265^3+EO265^3+EP265^3+EM266^3+EN266^3+EO266^3+EP266^3+EM267^3+EN267^3+EO267^3+EP267^3+EM268^3+EN268^3+EO268^3+EP268^3</f>
        <v>0</v>
      </c>
      <c r="EP274" s="128">
        <f>EM269^3+EN269^3+EO269^3+EP269^3+EM270^3+EN270^3+EO270^3+EP270^3+EM271^3+EN271^3+EO271^3+EP271^3+EM272^3+EN272^3+EO272^3+EP272^3</f>
        <v>0</v>
      </c>
      <c r="EQ274" s="129">
        <f>SUMSQ(EA272,EB271,EC270,ED269,EE268,EF267,EG266,EH265,EI264,EJ263,EK262,EL261,EM260,EN259,EO258,GD256,EP257)</f>
        <v>0</v>
      </c>
      <c r="ER274" s="130">
        <f>SUMSQ(EA264,EB263,EC262,ED261,EE260,EF259,EG258,EH257,EI272,EJ271,EK270,EL269,EM268,EN267,EO266,EP265)</f>
        <v>0</v>
      </c>
      <c r="ES274" s="32"/>
      <c r="ET274" s="131"/>
      <c r="EU274" s="131"/>
      <c r="EV274" s="131"/>
      <c r="EW274" s="131"/>
      <c r="EX274" s="131"/>
      <c r="EY274" s="131"/>
      <c r="EZ274" s="131"/>
      <c r="FA274" s="131"/>
      <c r="FB274" s="131"/>
      <c r="FC274" s="131"/>
      <c r="FD274" s="131"/>
      <c r="FE274" s="131"/>
      <c r="FF274" s="131"/>
      <c r="FG274" s="131"/>
      <c r="FH274" s="131"/>
      <c r="FI274" s="131"/>
      <c r="FJ274" s="32"/>
      <c r="FK274" s="115"/>
    </row>
    <row r="275" spans="9:167" ht="13.5" thickBot="1" x14ac:dyDescent="0.25">
      <c r="I275" s="109"/>
      <c r="J275" s="58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137"/>
      <c r="AB275" s="137"/>
      <c r="AC275" s="32" t="s">
        <v>0</v>
      </c>
      <c r="AD275" s="135"/>
      <c r="AE275" s="135"/>
      <c r="AF275" s="135"/>
      <c r="AG275" s="135"/>
      <c r="AH275" s="135"/>
      <c r="AI275" s="135"/>
      <c r="AJ275" s="135"/>
      <c r="AK275" s="135"/>
      <c r="AL275" s="135"/>
      <c r="AM275" s="135"/>
      <c r="AN275" s="135"/>
      <c r="AO275" s="135"/>
      <c r="AP275" s="135"/>
      <c r="AQ275" s="135"/>
      <c r="AR275" s="135"/>
      <c r="AS275" s="135"/>
      <c r="AT275" s="32"/>
      <c r="AU275" s="115"/>
      <c r="AW275" s="109"/>
      <c r="AX275" s="58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  <c r="BN275" s="46"/>
      <c r="BO275" s="137"/>
      <c r="BP275" s="137"/>
      <c r="BQ275" s="32" t="s">
        <v>0</v>
      </c>
      <c r="BR275" s="135"/>
      <c r="BS275" s="135"/>
      <c r="BT275" s="135"/>
      <c r="BU275" s="135"/>
      <c r="BV275" s="135"/>
      <c r="BW275" s="135"/>
      <c r="BX275" s="135"/>
      <c r="BY275" s="135"/>
      <c r="BZ275" s="135"/>
      <c r="CA275" s="135"/>
      <c r="CB275" s="135"/>
      <c r="CC275" s="135"/>
      <c r="CD275" s="135"/>
      <c r="CE275" s="135"/>
      <c r="CF275" s="135"/>
      <c r="CG275" s="135"/>
      <c r="CH275" s="32"/>
      <c r="CI275" s="115"/>
      <c r="CJ275" s="144"/>
      <c r="CK275" s="109"/>
      <c r="CL275" s="58"/>
      <c r="CM275" s="46"/>
      <c r="CN275" s="46"/>
      <c r="CO275" s="46"/>
      <c r="CP275" s="46"/>
      <c r="CQ275" s="46"/>
      <c r="CR275" s="46"/>
      <c r="CS275" s="46"/>
      <c r="CT275" s="46"/>
      <c r="CU275" s="46"/>
      <c r="CV275" s="46"/>
      <c r="CW275" s="46"/>
      <c r="CX275" s="46"/>
      <c r="CY275" s="46"/>
      <c r="CZ275" s="46"/>
      <c r="DA275" s="46"/>
      <c r="DB275" s="46"/>
      <c r="DC275" s="137"/>
      <c r="DD275" s="137"/>
      <c r="DE275" s="32" t="s">
        <v>0</v>
      </c>
      <c r="DF275" s="135"/>
      <c r="DG275" s="135"/>
      <c r="DH275" s="135"/>
      <c r="DI275" s="135"/>
      <c r="DJ275" s="135"/>
      <c r="DK275" s="135"/>
      <c r="DL275" s="135"/>
      <c r="DM275" s="135"/>
      <c r="DN275" s="135"/>
      <c r="DO275" s="135"/>
      <c r="DP275" s="135"/>
      <c r="DQ275" s="135"/>
      <c r="DR275" s="135"/>
      <c r="DS275" s="135"/>
      <c r="DT275" s="135"/>
      <c r="DU275" s="135"/>
      <c r="DV275" s="32"/>
      <c r="DW275" s="115"/>
      <c r="DY275" s="109"/>
      <c r="DZ275" s="58"/>
      <c r="EA275" s="46"/>
      <c r="EB275" s="46"/>
      <c r="EC275" s="46"/>
      <c r="ED275" s="46"/>
      <c r="EE275" s="46"/>
      <c r="EF275" s="46"/>
      <c r="EG275" s="46"/>
      <c r="EH275" s="46"/>
      <c r="EI275" s="46"/>
      <c r="EJ275" s="46"/>
      <c r="EK275" s="46"/>
      <c r="EL275" s="46"/>
      <c r="EM275" s="46"/>
      <c r="EN275" s="46"/>
      <c r="EO275" s="46"/>
      <c r="EP275" s="46"/>
      <c r="EQ275" s="137"/>
      <c r="ER275" s="137"/>
      <c r="ES275" s="32" t="s">
        <v>0</v>
      </c>
      <c r="ET275" s="135"/>
      <c r="EU275" s="135"/>
      <c r="EV275" s="135"/>
      <c r="EW275" s="135"/>
      <c r="EX275" s="135"/>
      <c r="EY275" s="135"/>
      <c r="EZ275" s="135"/>
      <c r="FA275" s="135"/>
      <c r="FB275" s="135"/>
      <c r="FC275" s="135"/>
      <c r="FD275" s="135"/>
      <c r="FE275" s="135"/>
      <c r="FF275" s="135"/>
      <c r="FG275" s="135"/>
      <c r="FH275" s="135"/>
      <c r="FI275" s="135"/>
      <c r="FJ275" s="32"/>
      <c r="FK275" s="115"/>
    </row>
    <row r="276" spans="9:167" ht="13.5" thickBot="1" x14ac:dyDescent="0.25">
      <c r="I276" s="138"/>
      <c r="J276" s="143"/>
      <c r="K276" s="154"/>
      <c r="L276" s="154"/>
      <c r="M276" s="154"/>
      <c r="N276" s="154"/>
      <c r="O276" s="154"/>
      <c r="P276" s="154"/>
      <c r="Q276" s="154"/>
      <c r="R276" s="154"/>
      <c r="S276" s="154"/>
      <c r="T276" s="154"/>
      <c r="U276" s="154"/>
      <c r="V276" s="154"/>
      <c r="W276" s="154"/>
      <c r="X276" s="154"/>
      <c r="Y276" s="154"/>
      <c r="Z276" s="154"/>
      <c r="AA276" s="154"/>
      <c r="AB276" s="154"/>
      <c r="AC276" s="154"/>
      <c r="AD276" s="155"/>
      <c r="AE276" s="155"/>
      <c r="AF276" s="155"/>
      <c r="AG276" s="155"/>
      <c r="AH276" s="155"/>
      <c r="AI276" s="155"/>
      <c r="AJ276" s="155"/>
      <c r="AK276" s="155"/>
      <c r="AL276" s="155"/>
      <c r="AM276" s="155"/>
      <c r="AN276" s="155"/>
      <c r="AO276" s="155"/>
      <c r="AP276" s="155"/>
      <c r="AQ276" s="155"/>
      <c r="AR276" s="155"/>
      <c r="AS276" s="155"/>
      <c r="AT276" s="154"/>
      <c r="AU276" s="141"/>
      <c r="AW276" s="138"/>
      <c r="AX276" s="143"/>
      <c r="AY276" s="154"/>
      <c r="AZ276" s="154"/>
      <c r="BA276" s="154"/>
      <c r="BB276" s="154"/>
      <c r="BC276" s="154"/>
      <c r="BD276" s="154"/>
      <c r="BE276" s="154"/>
      <c r="BF276" s="154"/>
      <c r="BG276" s="154"/>
      <c r="BH276" s="154"/>
      <c r="BI276" s="154"/>
      <c r="BJ276" s="154"/>
      <c r="BK276" s="154"/>
      <c r="BL276" s="154"/>
      <c r="BM276" s="154"/>
      <c r="BN276" s="154"/>
      <c r="BO276" s="154"/>
      <c r="BP276" s="154"/>
      <c r="BQ276" s="154"/>
      <c r="BR276" s="155"/>
      <c r="BS276" s="155"/>
      <c r="BT276" s="155"/>
      <c r="BU276" s="155"/>
      <c r="BV276" s="155"/>
      <c r="BW276" s="155"/>
      <c r="BX276" s="155"/>
      <c r="BY276" s="155"/>
      <c r="BZ276" s="155"/>
      <c r="CA276" s="155"/>
      <c r="CB276" s="155"/>
      <c r="CC276" s="155"/>
      <c r="CD276" s="155"/>
      <c r="CE276" s="155"/>
      <c r="CF276" s="155"/>
      <c r="CG276" s="155"/>
      <c r="CH276" s="154"/>
      <c r="CI276" s="141"/>
      <c r="CJ276" s="144"/>
      <c r="CK276" s="138"/>
      <c r="CL276" s="143"/>
      <c r="CM276" s="154"/>
      <c r="CN276" s="154"/>
      <c r="CO276" s="154"/>
      <c r="CP276" s="154"/>
      <c r="CQ276" s="154"/>
      <c r="CR276" s="154"/>
      <c r="CS276" s="154"/>
      <c r="CT276" s="154"/>
      <c r="CU276" s="154"/>
      <c r="CV276" s="154"/>
      <c r="CW276" s="154"/>
      <c r="CX276" s="154"/>
      <c r="CY276" s="154"/>
      <c r="CZ276" s="154"/>
      <c r="DA276" s="154"/>
      <c r="DB276" s="154"/>
      <c r="DC276" s="154"/>
      <c r="DD276" s="154"/>
      <c r="DE276" s="154"/>
      <c r="DF276" s="155"/>
      <c r="DG276" s="155"/>
      <c r="DH276" s="155"/>
      <c r="DI276" s="155"/>
      <c r="DJ276" s="155"/>
      <c r="DK276" s="155"/>
      <c r="DL276" s="155"/>
      <c r="DM276" s="155"/>
      <c r="DN276" s="155"/>
      <c r="DO276" s="155"/>
      <c r="DP276" s="155"/>
      <c r="DQ276" s="155"/>
      <c r="DR276" s="155"/>
      <c r="DS276" s="155"/>
      <c r="DT276" s="155"/>
      <c r="DU276" s="155"/>
      <c r="DV276" s="154"/>
      <c r="DW276" s="141"/>
      <c r="DY276" s="138"/>
      <c r="DZ276" s="143"/>
      <c r="EA276" s="154"/>
      <c r="EB276" s="154"/>
      <c r="EC276" s="154"/>
      <c r="ED276" s="154"/>
      <c r="EE276" s="154"/>
      <c r="EF276" s="154"/>
      <c r="EG276" s="154"/>
      <c r="EH276" s="154"/>
      <c r="EI276" s="154"/>
      <c r="EJ276" s="154"/>
      <c r="EK276" s="154"/>
      <c r="EL276" s="154"/>
      <c r="EM276" s="154"/>
      <c r="EN276" s="154"/>
      <c r="EO276" s="154"/>
      <c r="EP276" s="154"/>
      <c r="EQ276" s="154"/>
      <c r="ER276" s="154"/>
      <c r="ES276" s="154"/>
      <c r="ET276" s="155"/>
      <c r="EU276" s="155"/>
      <c r="EV276" s="155"/>
      <c r="EW276" s="155"/>
      <c r="EX276" s="155"/>
      <c r="EY276" s="155"/>
      <c r="EZ276" s="155"/>
      <c r="FA276" s="155"/>
      <c r="FB276" s="155"/>
      <c r="FC276" s="155"/>
      <c r="FD276" s="155"/>
      <c r="FE276" s="155"/>
      <c r="FF276" s="155"/>
      <c r="FG276" s="155"/>
      <c r="FH276" s="155"/>
      <c r="FI276" s="155"/>
      <c r="FJ276" s="154"/>
      <c r="FK276" s="141"/>
    </row>
    <row r="277" spans="9:167" ht="14.25" thickTop="1" thickBot="1" x14ac:dyDescent="0.25">
      <c r="CJ277" s="144"/>
    </row>
    <row r="278" spans="9:167" ht="14.25" thickTop="1" thickBot="1" x14ac:dyDescent="0.25">
      <c r="I278" s="38" t="s">
        <v>0</v>
      </c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40"/>
      <c r="AE278" s="40"/>
      <c r="AF278" s="40"/>
      <c r="AG278" s="40"/>
      <c r="AH278" s="40"/>
      <c r="AI278" s="40"/>
      <c r="AJ278" s="40"/>
      <c r="AK278" s="40"/>
      <c r="AL278" s="40"/>
      <c r="AM278" s="40"/>
      <c r="AN278" s="40"/>
      <c r="AO278" s="40"/>
      <c r="AP278" s="40"/>
      <c r="AQ278" s="40"/>
      <c r="AR278" s="40"/>
      <c r="AS278" s="40"/>
      <c r="AT278" s="39"/>
      <c r="AU278" s="41"/>
      <c r="AW278" s="38" t="s">
        <v>0</v>
      </c>
      <c r="AX278" s="39"/>
      <c r="AY278" s="39"/>
      <c r="AZ278" s="39"/>
      <c r="BA278" s="39"/>
      <c r="BB278" s="39"/>
      <c r="BC278" s="39"/>
      <c r="BD278" s="39"/>
      <c r="BE278" s="39"/>
      <c r="BF278" s="39"/>
      <c r="BG278" s="39"/>
      <c r="BH278" s="39"/>
      <c r="BI278" s="39"/>
      <c r="BJ278" s="39"/>
      <c r="BK278" s="39"/>
      <c r="BL278" s="39"/>
      <c r="BM278" s="39"/>
      <c r="BN278" s="39"/>
      <c r="BO278" s="39"/>
      <c r="BP278" s="39"/>
      <c r="BQ278" s="39"/>
      <c r="BR278" s="40"/>
      <c r="BS278" s="40"/>
      <c r="BT278" s="40"/>
      <c r="BU278" s="40"/>
      <c r="BV278" s="40"/>
      <c r="BW278" s="40"/>
      <c r="BX278" s="40"/>
      <c r="BY278" s="40"/>
      <c r="BZ278" s="40"/>
      <c r="CA278" s="40"/>
      <c r="CB278" s="40"/>
      <c r="CC278" s="40"/>
      <c r="CD278" s="40"/>
      <c r="CE278" s="40"/>
      <c r="CF278" s="40"/>
      <c r="CG278" s="40"/>
      <c r="CH278" s="39"/>
      <c r="CI278" s="41"/>
      <c r="CJ278" s="144"/>
      <c r="CK278" s="38" t="s">
        <v>0</v>
      </c>
      <c r="CL278" s="39"/>
      <c r="CM278" s="39"/>
      <c r="CN278" s="39"/>
      <c r="CO278" s="39"/>
      <c r="CP278" s="39"/>
      <c r="CQ278" s="39"/>
      <c r="CR278" s="39"/>
      <c r="CS278" s="39"/>
      <c r="CT278" s="39"/>
      <c r="CU278" s="39"/>
      <c r="CV278" s="39"/>
      <c r="CW278" s="39"/>
      <c r="CX278" s="39"/>
      <c r="CY278" s="39"/>
      <c r="CZ278" s="39"/>
      <c r="DA278" s="39"/>
      <c r="DB278" s="39"/>
      <c r="DC278" s="39"/>
      <c r="DD278" s="39"/>
      <c r="DE278" s="39"/>
      <c r="DF278" s="40"/>
      <c r="DG278" s="40"/>
      <c r="DH278" s="40"/>
      <c r="DI278" s="40"/>
      <c r="DJ278" s="40"/>
      <c r="DK278" s="40"/>
      <c r="DL278" s="40"/>
      <c r="DM278" s="40"/>
      <c r="DN278" s="40"/>
      <c r="DO278" s="40"/>
      <c r="DP278" s="40"/>
      <c r="DQ278" s="40"/>
      <c r="DR278" s="40"/>
      <c r="DS278" s="40"/>
      <c r="DT278" s="40"/>
      <c r="DU278" s="40"/>
      <c r="DV278" s="39"/>
      <c r="DW278" s="41"/>
      <c r="DY278" s="38" t="s">
        <v>0</v>
      </c>
      <c r="DZ278" s="39"/>
      <c r="EA278" s="39"/>
      <c r="EB278" s="39"/>
      <c r="EC278" s="39"/>
      <c r="ED278" s="39"/>
      <c r="EE278" s="39"/>
      <c r="EF278" s="39"/>
      <c r="EG278" s="39"/>
      <c r="EH278" s="39"/>
      <c r="EI278" s="39"/>
      <c r="EJ278" s="39"/>
      <c r="EK278" s="39"/>
      <c r="EL278" s="39"/>
      <c r="EM278" s="39"/>
      <c r="EN278" s="39"/>
      <c r="EO278" s="39"/>
      <c r="EP278" s="39"/>
      <c r="EQ278" s="39"/>
      <c r="ER278" s="39"/>
      <c r="ES278" s="39"/>
      <c r="ET278" s="40"/>
      <c r="EU278" s="40"/>
      <c r="EV278" s="40"/>
      <c r="EW278" s="40"/>
      <c r="EX278" s="40"/>
      <c r="EY278" s="40"/>
      <c r="EZ278" s="40"/>
      <c r="FA278" s="40"/>
      <c r="FB278" s="40"/>
      <c r="FC278" s="40"/>
      <c r="FD278" s="40"/>
      <c r="FE278" s="40"/>
      <c r="FF278" s="40"/>
      <c r="FG278" s="40"/>
      <c r="FH278" s="40"/>
      <c r="FI278" s="40"/>
      <c r="FJ278" s="39"/>
      <c r="FK278" s="41"/>
    </row>
    <row r="279" spans="9:167" ht="13.5" thickBot="1" x14ac:dyDescent="0.25">
      <c r="I279" s="109"/>
      <c r="J279" s="45" t="s">
        <v>0</v>
      </c>
      <c r="K279" s="46" t="s">
        <v>0</v>
      </c>
      <c r="L279" s="46"/>
      <c r="M279" s="46"/>
      <c r="N279" s="46"/>
      <c r="O279" s="46"/>
      <c r="P279" s="46"/>
      <c r="Q279" s="46"/>
      <c r="R279" s="46"/>
      <c r="S279" s="47" t="s">
        <v>441</v>
      </c>
      <c r="T279" s="46"/>
      <c r="U279" s="46"/>
      <c r="V279" s="46"/>
      <c r="W279" s="46"/>
      <c r="X279" s="46"/>
      <c r="Y279" s="46"/>
      <c r="Z279" s="46"/>
      <c r="AA279" s="46"/>
      <c r="AB279" s="46"/>
      <c r="AC279" s="46" t="s">
        <v>0</v>
      </c>
      <c r="AD279" s="48"/>
      <c r="AE279" s="48"/>
      <c r="AF279" s="48"/>
      <c r="AG279" s="48"/>
      <c r="AH279" s="48"/>
      <c r="AI279" s="48"/>
      <c r="AJ279" s="48"/>
      <c r="AK279" s="48"/>
      <c r="AL279" s="49" t="s">
        <v>286</v>
      </c>
      <c r="AM279" s="48"/>
      <c r="AN279" s="48"/>
      <c r="AO279" s="48"/>
      <c r="AP279" s="48"/>
      <c r="AQ279" s="48"/>
      <c r="AR279" s="48"/>
      <c r="AS279" s="48"/>
      <c r="AT279" s="50"/>
      <c r="AU279" s="51"/>
      <c r="AW279" s="109"/>
      <c r="AX279" s="45" t="s">
        <v>0</v>
      </c>
      <c r="AY279" s="46" t="s">
        <v>0</v>
      </c>
      <c r="AZ279" s="46"/>
      <c r="BA279" s="46"/>
      <c r="BB279" s="46"/>
      <c r="BC279" s="46"/>
      <c r="BD279" s="46"/>
      <c r="BE279" s="46"/>
      <c r="BF279" s="46"/>
      <c r="BG279" s="47" t="s">
        <v>456</v>
      </c>
      <c r="BH279" s="46"/>
      <c r="BI279" s="46"/>
      <c r="BJ279" s="46"/>
      <c r="BK279" s="46"/>
      <c r="BL279" s="46"/>
      <c r="BM279" s="46"/>
      <c r="BN279" s="46"/>
      <c r="BO279" s="46"/>
      <c r="BP279" s="46"/>
      <c r="BQ279" s="46" t="s">
        <v>0</v>
      </c>
      <c r="BR279" s="48"/>
      <c r="BS279" s="48"/>
      <c r="BT279" s="48"/>
      <c r="BU279" s="48"/>
      <c r="BV279" s="48"/>
      <c r="BW279" s="48"/>
      <c r="BX279" s="48"/>
      <c r="BY279" s="48"/>
      <c r="BZ279" s="49" t="s">
        <v>286</v>
      </c>
      <c r="CA279" s="48"/>
      <c r="CB279" s="48"/>
      <c r="CC279" s="48"/>
      <c r="CD279" s="48"/>
      <c r="CE279" s="48"/>
      <c r="CF279" s="48"/>
      <c r="CG279" s="48"/>
      <c r="CH279" s="50"/>
      <c r="CI279" s="51"/>
      <c r="CJ279" s="144"/>
      <c r="CK279" s="109"/>
      <c r="CL279" s="45" t="s">
        <v>0</v>
      </c>
      <c r="CM279" s="46" t="s">
        <v>0</v>
      </c>
      <c r="CN279" s="46"/>
      <c r="CO279" s="46"/>
      <c r="CP279" s="46"/>
      <c r="CQ279" s="46"/>
      <c r="CR279" s="46"/>
      <c r="CS279" s="46"/>
      <c r="CT279" s="46"/>
      <c r="CU279" s="47" t="s">
        <v>471</v>
      </c>
      <c r="CV279" s="46"/>
      <c r="CW279" s="46"/>
      <c r="CX279" s="46"/>
      <c r="CY279" s="46"/>
      <c r="CZ279" s="46"/>
      <c r="DA279" s="46"/>
      <c r="DB279" s="46"/>
      <c r="DC279" s="46"/>
      <c r="DD279" s="46"/>
      <c r="DE279" s="46" t="s">
        <v>0</v>
      </c>
      <c r="DF279" s="48"/>
      <c r="DG279" s="48"/>
      <c r="DH279" s="48"/>
      <c r="DI279" s="48"/>
      <c r="DJ279" s="48"/>
      <c r="DK279" s="48"/>
      <c r="DL279" s="48"/>
      <c r="DM279" s="48"/>
      <c r="DN279" s="49" t="s">
        <v>286</v>
      </c>
      <c r="DO279" s="48"/>
      <c r="DP279" s="48"/>
      <c r="DQ279" s="48"/>
      <c r="DR279" s="48"/>
      <c r="DS279" s="48"/>
      <c r="DT279" s="48"/>
      <c r="DU279" s="48"/>
      <c r="DV279" s="50"/>
      <c r="DW279" s="51"/>
      <c r="DY279" s="109"/>
      <c r="DZ279" s="45" t="s">
        <v>0</v>
      </c>
      <c r="EA279" s="46" t="s">
        <v>0</v>
      </c>
      <c r="EB279" s="46"/>
      <c r="EC279" s="46"/>
      <c r="ED279" s="46"/>
      <c r="EE279" s="46"/>
      <c r="EF279" s="46"/>
      <c r="EG279" s="46"/>
      <c r="EH279" s="46"/>
      <c r="EI279" s="47" t="s">
        <v>486</v>
      </c>
      <c r="EJ279" s="46"/>
      <c r="EK279" s="46"/>
      <c r="EL279" s="46"/>
      <c r="EM279" s="46"/>
      <c r="EN279" s="46"/>
      <c r="EO279" s="46"/>
      <c r="EP279" s="46"/>
      <c r="EQ279" s="46"/>
      <c r="ER279" s="46"/>
      <c r="ES279" s="46" t="s">
        <v>0</v>
      </c>
      <c r="ET279" s="48"/>
      <c r="EU279" s="48"/>
      <c r="EV279" s="48"/>
      <c r="EW279" s="48"/>
      <c r="EX279" s="48"/>
      <c r="EY279" s="48"/>
      <c r="EZ279" s="48"/>
      <c r="FA279" s="48"/>
      <c r="FB279" s="49" t="s">
        <v>286</v>
      </c>
      <c r="FC279" s="48"/>
      <c r="FD279" s="48"/>
      <c r="FE279" s="48"/>
      <c r="FF279" s="48"/>
      <c r="FG279" s="48"/>
      <c r="FH279" s="48"/>
      <c r="FI279" s="48"/>
      <c r="FJ279" s="50"/>
      <c r="FK279" s="51"/>
    </row>
    <row r="280" spans="9:167" x14ac:dyDescent="0.2">
      <c r="I280" s="109"/>
      <c r="J280" s="58"/>
      <c r="K280" s="1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2"/>
      <c r="AA280" s="59">
        <f>K280^3+L280^3+M280^3+N280^3+O280^3+P280^3+Q280^3+R280^3+K281^3+L281^3+M281^3+N281^3+O281^3+P281^3+Q281^3+R281^3</f>
        <v>0</v>
      </c>
      <c r="AB280" s="60">
        <f>K280^3+L280^3+M280^3+N280^3+O280^3+P280^3+Q280^3+R280^3+S280^3+T280^3+U280^3+V280^3+W280^3+X280^3+Y280^3+Z280^3</f>
        <v>0</v>
      </c>
      <c r="AC280" s="61"/>
      <c r="AD280" s="68"/>
      <c r="AE280" s="69"/>
      <c r="AF280" s="69"/>
      <c r="AG280" s="69"/>
      <c r="AH280" s="70"/>
      <c r="AI280" s="70"/>
      <c r="AJ280" s="70"/>
      <c r="AK280" s="70"/>
      <c r="AL280" s="69"/>
      <c r="AM280" s="69"/>
      <c r="AN280" s="69"/>
      <c r="AO280" s="69"/>
      <c r="AP280" s="70"/>
      <c r="AQ280" s="70"/>
      <c r="AR280" s="70"/>
      <c r="AS280" s="71"/>
      <c r="AT280" s="66"/>
      <c r="AU280" s="51"/>
      <c r="AW280" s="109"/>
      <c r="AX280" s="58"/>
      <c r="AY280" s="1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2"/>
      <c r="BO280" s="59">
        <f>AY280^3+AZ280^3+BA280^3+BB280^3+BC280^3+BD280^3+BE280^3+BF280^3+AY281^3+AZ281^3+BA281^3+BB281^3+BC281^3+BD281^3+BE281^3+BF281^3</f>
        <v>0</v>
      </c>
      <c r="BP280" s="60">
        <f>AY280^3+AZ280^3+BA280^3+BB280^3+BC280^3+BD280^3+BE280^3+BF280^3+BG280^3+BH280^3+BI280^3+BJ280^3+BK280^3+BL280^3+BM280^3+BN280^3</f>
        <v>0</v>
      </c>
      <c r="BQ280" s="61"/>
      <c r="BR280" s="68"/>
      <c r="BS280" s="69"/>
      <c r="BT280" s="69"/>
      <c r="BU280" s="69"/>
      <c r="BV280" s="69"/>
      <c r="BW280" s="69"/>
      <c r="BX280" s="69"/>
      <c r="BY280" s="69"/>
      <c r="BZ280" s="70"/>
      <c r="CA280" s="70"/>
      <c r="CB280" s="70"/>
      <c r="CC280" s="70"/>
      <c r="CD280" s="70"/>
      <c r="CE280" s="70"/>
      <c r="CF280" s="70"/>
      <c r="CG280" s="71"/>
      <c r="CH280" s="66"/>
      <c r="CI280" s="51"/>
      <c r="CJ280" s="144"/>
      <c r="CK280" s="109"/>
      <c r="CL280" s="58"/>
      <c r="CM280" s="1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2"/>
      <c r="DC280" s="59">
        <f>CM280^3+CN280^3+CO280^3+CP280^3+CQ280^3+CR280^3+CS280^3+CT280^3+CM281^3+CN281^3+CO281^3+CP281^3+CQ281^3+CR281^3+CS281^3+CT281^3</f>
        <v>0</v>
      </c>
      <c r="DD280" s="60">
        <f>CM280^3+CN280^3+CO280^3+CP280^3+CQ280^3+CR280^3+CS280^3+CT280^3+CU280^3+CV280^3+CW280^3+CX280^3+CY280^3+CZ280^3+DA280^3+DB280^3</f>
        <v>0</v>
      </c>
      <c r="DE280" s="61"/>
      <c r="DF280" s="68"/>
      <c r="DG280" s="69"/>
      <c r="DH280" s="70"/>
      <c r="DI280" s="70"/>
      <c r="DJ280" s="69"/>
      <c r="DK280" s="69"/>
      <c r="DL280" s="70"/>
      <c r="DM280" s="70"/>
      <c r="DN280" s="69"/>
      <c r="DO280" s="69"/>
      <c r="DP280" s="70"/>
      <c r="DQ280" s="70"/>
      <c r="DR280" s="69"/>
      <c r="DS280" s="69"/>
      <c r="DT280" s="70"/>
      <c r="DU280" s="71"/>
      <c r="DV280" s="66"/>
      <c r="DW280" s="51"/>
      <c r="DY280" s="109"/>
      <c r="DZ280" s="58"/>
      <c r="EA280" s="1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2"/>
      <c r="EQ280" s="59">
        <f>EA280^3+EB280^3+EC280^3+ED280^3+EE280^3+EF280^3+EG280^3+EH280^3+EA281^3+EB281^3+EC281^3+ED281^3+EE281^3+EF281^3+EG281^3+EH281^3</f>
        <v>0</v>
      </c>
      <c r="ER280" s="60">
        <f>EA280^3+EB280^3+EC280^3+ED280^3+EE280^3+EF280^3+EG280^3+EH280^3+EI280^3+EJ280^3+EK280^3+EL280^3+EM280^3+EN280^3+EO280^3+EP280^3</f>
        <v>0</v>
      </c>
      <c r="ES280" s="61"/>
      <c r="ET280" s="68"/>
      <c r="EU280" s="69"/>
      <c r="EV280" s="69"/>
      <c r="EW280" s="69"/>
      <c r="EX280" s="69"/>
      <c r="EY280" s="69"/>
      <c r="EZ280" s="69"/>
      <c r="FA280" s="69"/>
      <c r="FB280" s="69"/>
      <c r="FC280" s="69"/>
      <c r="FD280" s="69"/>
      <c r="FE280" s="69"/>
      <c r="FF280" s="69"/>
      <c r="FG280" s="69"/>
      <c r="FH280" s="69"/>
      <c r="FI280" s="73"/>
      <c r="FJ280" s="66"/>
      <c r="FK280" s="51"/>
    </row>
    <row r="281" spans="9:167" x14ac:dyDescent="0.2">
      <c r="I281" s="109"/>
      <c r="J281" s="58"/>
      <c r="K281" s="3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5"/>
      <c r="AA281" s="75">
        <f>S280^3+T280^3+U280^3+V280^3+W280^3+X280^3+Y280^3+Z280^3+S281^3+T281^3+U281^3+V281^3+W281^3+X281^3+Y281^3+Z281^3</f>
        <v>0</v>
      </c>
      <c r="AB281" s="76">
        <f t="shared" ref="AB281:AB295" si="48">K281^3+L281^3+M281^3+N281^3+O281^3+P281^3+Q281^3+R281^3+S281^3+T281^3+U281^3+V281^3+W281^3+X281^3+Y281^3+Z281^3</f>
        <v>0</v>
      </c>
      <c r="AC281" s="61"/>
      <c r="AD281" s="81"/>
      <c r="AE281" s="82"/>
      <c r="AF281" s="82"/>
      <c r="AG281" s="82"/>
      <c r="AH281" s="83"/>
      <c r="AI281" s="83"/>
      <c r="AJ281" s="83"/>
      <c r="AK281" s="83"/>
      <c r="AL281" s="82"/>
      <c r="AM281" s="82"/>
      <c r="AN281" s="82"/>
      <c r="AO281" s="82"/>
      <c r="AP281" s="83"/>
      <c r="AQ281" s="83"/>
      <c r="AR281" s="83"/>
      <c r="AS281" s="84"/>
      <c r="AT281" s="66"/>
      <c r="AU281" s="51"/>
      <c r="AW281" s="109"/>
      <c r="AX281" s="58"/>
      <c r="AY281" s="3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5"/>
      <c r="BO281" s="75">
        <f>BG280^3+BH280^3+BI280^3+BJ280^3+BK280^3+BL280^3+BM280^3+BN280^3+BG281^3+BH281^3+BI281^3+BJ281^3+BK281^3+BL281^3+BM281^3+BN281^3</f>
        <v>0</v>
      </c>
      <c r="BP281" s="76">
        <f t="shared" ref="BP281:BP295" si="49">AY281^3+AZ281^3+BA281^3+BB281^3+BC281^3+BD281^3+BE281^3+BF281^3+BG281^3+BH281^3+BI281^3+BJ281^3+BK281^3+BL281^3+BM281^3+BN281^3</f>
        <v>0</v>
      </c>
      <c r="BQ281" s="61"/>
      <c r="BR281" s="81"/>
      <c r="BS281" s="82"/>
      <c r="BT281" s="82"/>
      <c r="BU281" s="82"/>
      <c r="BV281" s="82"/>
      <c r="BW281" s="82"/>
      <c r="BX281" s="82"/>
      <c r="BY281" s="82"/>
      <c r="BZ281" s="83"/>
      <c r="CA281" s="83"/>
      <c r="CB281" s="83"/>
      <c r="CC281" s="83"/>
      <c r="CD281" s="83"/>
      <c r="CE281" s="83"/>
      <c r="CF281" s="83"/>
      <c r="CG281" s="84"/>
      <c r="CH281" s="66"/>
      <c r="CI281" s="51"/>
      <c r="CJ281" s="144"/>
      <c r="CK281" s="109"/>
      <c r="CL281" s="58"/>
      <c r="CM281" s="3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5"/>
      <c r="DC281" s="75">
        <f>CU280^3+CV280^3+CW280^3+CX280^3+CY280^3+CZ280^3+DA280^3+DB280^3+CU281^3+CV281^3+CW281^3+CX281^3+CY281^3+CZ281^3+DA281^3+DB281^3</f>
        <v>0</v>
      </c>
      <c r="DD281" s="76">
        <f t="shared" ref="DD281:DD295" si="50">CM281^3+CN281^3+CO281^3+CP281^3+CQ281^3+CR281^3+CS281^3+CT281^3+CU281^3+CV281^3+CW281^3+CX281^3+CY281^3+CZ281^3+DA281^3+DB281^3</f>
        <v>0</v>
      </c>
      <c r="DE281" s="61"/>
      <c r="DF281" s="81"/>
      <c r="DG281" s="82"/>
      <c r="DH281" s="83"/>
      <c r="DI281" s="83"/>
      <c r="DJ281" s="82"/>
      <c r="DK281" s="82"/>
      <c r="DL281" s="83"/>
      <c r="DM281" s="83"/>
      <c r="DN281" s="82"/>
      <c r="DO281" s="82"/>
      <c r="DP281" s="83"/>
      <c r="DQ281" s="83"/>
      <c r="DR281" s="82"/>
      <c r="DS281" s="82"/>
      <c r="DT281" s="83"/>
      <c r="DU281" s="84"/>
      <c r="DV281" s="66"/>
      <c r="DW281" s="51"/>
      <c r="DY281" s="109"/>
      <c r="DZ281" s="58"/>
      <c r="EA281" s="3"/>
      <c r="EB281" s="4"/>
      <c r="EC281" s="4"/>
      <c r="ED281" s="4"/>
      <c r="EE281" s="4"/>
      <c r="EF281" s="4"/>
      <c r="EG281" s="4"/>
      <c r="EH281" s="4"/>
      <c r="EI281" s="4"/>
      <c r="EJ281" s="4"/>
      <c r="EK281" s="4"/>
      <c r="EL281" s="4"/>
      <c r="EM281" s="4"/>
      <c r="EN281" s="4"/>
      <c r="EO281" s="4"/>
      <c r="EP281" s="5"/>
      <c r="EQ281" s="75">
        <f>EI280^3+EJ280^3+EK280^3+EL280^3+EM280^3+EN280^3+EO280^3+EP280^3+EI281^3+EJ281^3+EK281^3+EL281^3+EM281^3+EN281^3+EO281^3+EP281^3</f>
        <v>0</v>
      </c>
      <c r="ER281" s="76">
        <f t="shared" ref="ER281:ER295" si="51">EA281^3+EB281^3+EC281^3+ED281^3+EE281^3+EF281^3+EG281^3+EH281^3+EI281^3+EJ281^3+EK281^3+EL281^3+EM281^3+EN281^3+EO281^3+EP281^3</f>
        <v>0</v>
      </c>
      <c r="ES281" s="61"/>
      <c r="ET281" s="89"/>
      <c r="EU281" s="83"/>
      <c r="EV281" s="83"/>
      <c r="EW281" s="83"/>
      <c r="EX281" s="83"/>
      <c r="EY281" s="83"/>
      <c r="EZ281" s="83"/>
      <c r="FA281" s="83"/>
      <c r="FB281" s="83"/>
      <c r="FC281" s="83"/>
      <c r="FD281" s="83"/>
      <c r="FE281" s="83"/>
      <c r="FF281" s="83"/>
      <c r="FG281" s="83"/>
      <c r="FH281" s="83"/>
      <c r="FI281" s="84"/>
      <c r="FJ281" s="66"/>
      <c r="FK281" s="51"/>
    </row>
    <row r="282" spans="9:167" x14ac:dyDescent="0.2">
      <c r="I282" s="109"/>
      <c r="J282" s="58"/>
      <c r="K282" s="3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5"/>
      <c r="AA282" s="75">
        <f>K282^3+L282^3+M282^3+N282^3+O282^3+P282^3+Q282^3+R282^3+K283^3+L283^3+M283^3+N283^3+O283^3+P283^3+Q283^3+R283^3</f>
        <v>0</v>
      </c>
      <c r="AB282" s="76">
        <f t="shared" si="48"/>
        <v>0</v>
      </c>
      <c r="AC282" s="88"/>
      <c r="AD282" s="81"/>
      <c r="AE282" s="82"/>
      <c r="AF282" s="82"/>
      <c r="AG282" s="82"/>
      <c r="AH282" s="83"/>
      <c r="AI282" s="83"/>
      <c r="AJ282" s="83"/>
      <c r="AK282" s="83"/>
      <c r="AL282" s="82"/>
      <c r="AM282" s="82"/>
      <c r="AN282" s="82"/>
      <c r="AO282" s="82"/>
      <c r="AP282" s="83"/>
      <c r="AQ282" s="83"/>
      <c r="AR282" s="83"/>
      <c r="AS282" s="84"/>
      <c r="AT282" s="66"/>
      <c r="AU282" s="51"/>
      <c r="AW282" s="109"/>
      <c r="AX282" s="58"/>
      <c r="AY282" s="3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5"/>
      <c r="BO282" s="75">
        <f>AY282^3+AZ282^3+BA282^3+BB282^3+BC282^3+BD282^3+BE282^3+BF282^3+AY283^3+AZ283^3+BA283^3+BB283^3+BC283^3+BD283^3+BE283^3+BF283^3</f>
        <v>0</v>
      </c>
      <c r="BP282" s="76">
        <f t="shared" si="49"/>
        <v>0</v>
      </c>
      <c r="BQ282" s="88"/>
      <c r="BR282" s="89"/>
      <c r="BS282" s="83"/>
      <c r="BT282" s="83"/>
      <c r="BU282" s="83"/>
      <c r="BV282" s="83"/>
      <c r="BW282" s="83"/>
      <c r="BX282" s="83"/>
      <c r="BY282" s="83"/>
      <c r="BZ282" s="82"/>
      <c r="CA282" s="82"/>
      <c r="CB282" s="82"/>
      <c r="CC282" s="82"/>
      <c r="CD282" s="82"/>
      <c r="CE282" s="82"/>
      <c r="CF282" s="82"/>
      <c r="CG282" s="86"/>
      <c r="CH282" s="66"/>
      <c r="CI282" s="51"/>
      <c r="CJ282" s="144"/>
      <c r="CK282" s="109"/>
      <c r="CL282" s="58"/>
      <c r="CM282" s="3"/>
      <c r="CN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5"/>
      <c r="DC282" s="75">
        <f>CM282^3+CN282^3+CO282^3+CP282^3+CQ282^3+CR282^3+CS282^3+CT282^3+CM283^3+CN283^3+CO283^3+CP283^3+CQ283^3+CR283^3+CS283^3+CT283^3</f>
        <v>0</v>
      </c>
      <c r="DD282" s="76">
        <f t="shared" si="50"/>
        <v>0</v>
      </c>
      <c r="DE282" s="88"/>
      <c r="DF282" s="81"/>
      <c r="DG282" s="82"/>
      <c r="DH282" s="83"/>
      <c r="DI282" s="83"/>
      <c r="DJ282" s="82"/>
      <c r="DK282" s="82"/>
      <c r="DL282" s="83"/>
      <c r="DM282" s="83"/>
      <c r="DN282" s="82"/>
      <c r="DO282" s="82"/>
      <c r="DP282" s="83"/>
      <c r="DQ282" s="83"/>
      <c r="DR282" s="82"/>
      <c r="DS282" s="82"/>
      <c r="DT282" s="83"/>
      <c r="DU282" s="84"/>
      <c r="DV282" s="66"/>
      <c r="DW282" s="51"/>
      <c r="DY282" s="109"/>
      <c r="DZ282" s="58"/>
      <c r="EA282" s="3"/>
      <c r="EB282" s="4"/>
      <c r="EC282" s="4"/>
      <c r="ED282" s="4"/>
      <c r="EE282" s="4"/>
      <c r="EF282" s="4"/>
      <c r="EG282" s="4"/>
      <c r="EH282" s="4"/>
      <c r="EI282" s="4"/>
      <c r="EJ282" s="4"/>
      <c r="EK282" s="4"/>
      <c r="EL282" s="4"/>
      <c r="EM282" s="4"/>
      <c r="EN282" s="4"/>
      <c r="EO282" s="4"/>
      <c r="EP282" s="5"/>
      <c r="EQ282" s="75">
        <f>EA282^3+EB282^3+EC282^3+ED282^3+EE282^3+EF282^3+EG282^3+EH282^3+EA283^3+EB283^3+EC283^3+ED283^3+EE283^3+EF283^3+EG283^3+EH283^3</f>
        <v>0</v>
      </c>
      <c r="ER282" s="76">
        <f t="shared" si="51"/>
        <v>0</v>
      </c>
      <c r="ES282" s="88"/>
      <c r="ET282" s="81"/>
      <c r="EU282" s="82"/>
      <c r="EV282" s="82"/>
      <c r="EW282" s="82"/>
      <c r="EX282" s="82"/>
      <c r="EY282" s="82"/>
      <c r="EZ282" s="82"/>
      <c r="FA282" s="82"/>
      <c r="FB282" s="82"/>
      <c r="FC282" s="82"/>
      <c r="FD282" s="82"/>
      <c r="FE282" s="82"/>
      <c r="FF282" s="82"/>
      <c r="FG282" s="82"/>
      <c r="FH282" s="82"/>
      <c r="FI282" s="86"/>
      <c r="FJ282" s="66"/>
      <c r="FK282" s="51"/>
    </row>
    <row r="283" spans="9:167" x14ac:dyDescent="0.2">
      <c r="I283" s="109"/>
      <c r="J283" s="58"/>
      <c r="K283" s="3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5"/>
      <c r="AA283" s="75">
        <f>S282^3+T282^3+U282^3+V282^3+W282^3+X282^3+Y282^3+Z282^3+S283^3+T283^3+U283^3+V283^3+W283^3+X283^3+Y283^3+Z283^3</f>
        <v>0</v>
      </c>
      <c r="AB283" s="76">
        <f t="shared" si="48"/>
        <v>0</v>
      </c>
      <c r="AC283" s="61"/>
      <c r="AD283" s="81"/>
      <c r="AE283" s="82"/>
      <c r="AF283" s="82"/>
      <c r="AG283" s="82"/>
      <c r="AH283" s="83"/>
      <c r="AI283" s="83"/>
      <c r="AJ283" s="83"/>
      <c r="AK283" s="83"/>
      <c r="AL283" s="82"/>
      <c r="AM283" s="82"/>
      <c r="AN283" s="82"/>
      <c r="AO283" s="82"/>
      <c r="AP283" s="83"/>
      <c r="AQ283" s="83"/>
      <c r="AR283" s="83"/>
      <c r="AS283" s="84"/>
      <c r="AT283" s="66"/>
      <c r="AU283" s="51"/>
      <c r="AW283" s="109"/>
      <c r="AX283" s="58"/>
      <c r="AY283" s="3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5"/>
      <c r="BO283" s="75">
        <f>BG282^3+BH282^3+BI282^3+BJ282^3+BK282^3+BL282^3+BM282^3+BN282^3+BG283^3+BH283^3+BI283^3+BJ283^3+BK283^3+BL283^3+BM283^3+BN283^3</f>
        <v>0</v>
      </c>
      <c r="BP283" s="76">
        <f t="shared" si="49"/>
        <v>0</v>
      </c>
      <c r="BQ283" s="61"/>
      <c r="BR283" s="89"/>
      <c r="BS283" s="83"/>
      <c r="BT283" s="83"/>
      <c r="BU283" s="83"/>
      <c r="BV283" s="83"/>
      <c r="BW283" s="83"/>
      <c r="BX283" s="83"/>
      <c r="BY283" s="83"/>
      <c r="BZ283" s="82"/>
      <c r="CA283" s="82"/>
      <c r="CB283" s="82"/>
      <c r="CC283" s="82"/>
      <c r="CD283" s="82"/>
      <c r="CE283" s="82"/>
      <c r="CF283" s="82"/>
      <c r="CG283" s="86"/>
      <c r="CH283" s="66"/>
      <c r="CI283" s="51"/>
      <c r="CJ283" s="144"/>
      <c r="CK283" s="109"/>
      <c r="CL283" s="58"/>
      <c r="CM283" s="3"/>
      <c r="CN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/>
      <c r="DA283" s="4"/>
      <c r="DB283" s="5"/>
      <c r="DC283" s="75">
        <f>CU282^3+CV282^3+CW282^3+CX282^3+CY282^3+CZ282^3+DA282^3+DB282^3+CU283^3+CV283^3+CW283^3+CX283^3+CY283^3+CZ283^3+DA283^3+DB283^3</f>
        <v>0</v>
      </c>
      <c r="DD283" s="76">
        <f t="shared" si="50"/>
        <v>0</v>
      </c>
      <c r="DE283" s="61"/>
      <c r="DF283" s="81"/>
      <c r="DG283" s="82"/>
      <c r="DH283" s="83"/>
      <c r="DI283" s="83"/>
      <c r="DJ283" s="82"/>
      <c r="DK283" s="82"/>
      <c r="DL283" s="83"/>
      <c r="DM283" s="83"/>
      <c r="DN283" s="82"/>
      <c r="DO283" s="82"/>
      <c r="DP283" s="83"/>
      <c r="DQ283" s="83"/>
      <c r="DR283" s="82"/>
      <c r="DS283" s="82"/>
      <c r="DT283" s="83"/>
      <c r="DU283" s="84"/>
      <c r="DV283" s="66"/>
      <c r="DW283" s="51"/>
      <c r="DY283" s="109"/>
      <c r="DZ283" s="58"/>
      <c r="EA283" s="3"/>
      <c r="EB283" s="4"/>
      <c r="EC283" s="4"/>
      <c r="ED283" s="4"/>
      <c r="EE283" s="4"/>
      <c r="EF283" s="4"/>
      <c r="EG283" s="4"/>
      <c r="EH283" s="4"/>
      <c r="EI283" s="4"/>
      <c r="EJ283" s="4"/>
      <c r="EK283" s="4"/>
      <c r="EL283" s="4"/>
      <c r="EM283" s="4"/>
      <c r="EN283" s="4"/>
      <c r="EO283" s="4"/>
      <c r="EP283" s="5"/>
      <c r="EQ283" s="75">
        <f>EI282^3+EJ282^3+EK282^3+EL282^3+EM282^3+EN282^3+EO282^3+EP282^3+EI283^3+EJ283^3+EK283^3+EL283^3+EM283^3+EN283^3+EO283^3+EP283^3</f>
        <v>0</v>
      </c>
      <c r="ER283" s="76">
        <f t="shared" si="51"/>
        <v>0</v>
      </c>
      <c r="ES283" s="61"/>
      <c r="ET283" s="89"/>
      <c r="EU283" s="83"/>
      <c r="EV283" s="83"/>
      <c r="EW283" s="83"/>
      <c r="EX283" s="83"/>
      <c r="EY283" s="83"/>
      <c r="EZ283" s="83"/>
      <c r="FA283" s="83"/>
      <c r="FB283" s="83"/>
      <c r="FC283" s="83"/>
      <c r="FD283" s="83"/>
      <c r="FE283" s="83"/>
      <c r="FF283" s="83"/>
      <c r="FG283" s="83"/>
      <c r="FH283" s="83"/>
      <c r="FI283" s="84"/>
      <c r="FJ283" s="66"/>
      <c r="FK283" s="51"/>
    </row>
    <row r="284" spans="9:167" x14ac:dyDescent="0.2">
      <c r="I284" s="109"/>
      <c r="J284" s="58"/>
      <c r="K284" s="3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5"/>
      <c r="AA284" s="75">
        <f>K284^3+L284^3+M284^3+N284^3+O284^3+P284^3+Q284^3+R284^3+K285^3+L285^3+M285^3+N285^3+O285^3+P285^3+Q285^3+R285^3</f>
        <v>0</v>
      </c>
      <c r="AB284" s="76">
        <f t="shared" si="48"/>
        <v>0</v>
      </c>
      <c r="AC284" s="61"/>
      <c r="AD284" s="89"/>
      <c r="AE284" s="83"/>
      <c r="AF284" s="83"/>
      <c r="AG284" s="83"/>
      <c r="AH284" s="82"/>
      <c r="AI284" s="82"/>
      <c r="AJ284" s="82"/>
      <c r="AK284" s="82"/>
      <c r="AL284" s="83"/>
      <c r="AM284" s="83"/>
      <c r="AN284" s="83"/>
      <c r="AO284" s="83"/>
      <c r="AP284" s="82"/>
      <c r="AQ284" s="82"/>
      <c r="AR284" s="82"/>
      <c r="AS284" s="86"/>
      <c r="AT284" s="66"/>
      <c r="AU284" s="51"/>
      <c r="AW284" s="109"/>
      <c r="AX284" s="58"/>
      <c r="AY284" s="3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5"/>
      <c r="BO284" s="75">
        <f>AY284^3+AZ284^3+BA284^3+BB284^3+BC284^3+BD284^3+BE284^3+BF284^3+AY285^3+AZ285^3+BA285^3+BB285^3+BC285^3+BD285^3+BE285^3+BF285^3</f>
        <v>0</v>
      </c>
      <c r="BP284" s="76">
        <f t="shared" si="49"/>
        <v>0</v>
      </c>
      <c r="BQ284" s="61"/>
      <c r="BR284" s="81"/>
      <c r="BS284" s="82"/>
      <c r="BT284" s="82"/>
      <c r="BU284" s="82"/>
      <c r="BV284" s="82"/>
      <c r="BW284" s="82"/>
      <c r="BX284" s="82"/>
      <c r="BY284" s="82"/>
      <c r="BZ284" s="83"/>
      <c r="CA284" s="83"/>
      <c r="CB284" s="83"/>
      <c r="CC284" s="83"/>
      <c r="CD284" s="83"/>
      <c r="CE284" s="83"/>
      <c r="CF284" s="83"/>
      <c r="CG284" s="84"/>
      <c r="CH284" s="66"/>
      <c r="CI284" s="51"/>
      <c r="CJ284" s="144"/>
      <c r="CK284" s="109"/>
      <c r="CL284" s="58"/>
      <c r="CM284" s="3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5"/>
      <c r="DC284" s="75">
        <f>CM284^3+CN284^3+CO284^3+CP284^3+CQ284^3+CR284^3+CS284^3+CT284^3+CM285^3+CN285^3+CO285^3+CP285^3+CQ285^3+CR285^3+CS285^3+CT285^3</f>
        <v>0</v>
      </c>
      <c r="DD284" s="76">
        <f t="shared" si="50"/>
        <v>0</v>
      </c>
      <c r="DE284" s="61"/>
      <c r="DF284" s="81"/>
      <c r="DG284" s="82"/>
      <c r="DH284" s="83"/>
      <c r="DI284" s="83"/>
      <c r="DJ284" s="82"/>
      <c r="DK284" s="82"/>
      <c r="DL284" s="83"/>
      <c r="DM284" s="83"/>
      <c r="DN284" s="82"/>
      <c r="DO284" s="82"/>
      <c r="DP284" s="83"/>
      <c r="DQ284" s="83"/>
      <c r="DR284" s="82"/>
      <c r="DS284" s="82"/>
      <c r="DT284" s="83"/>
      <c r="DU284" s="84"/>
      <c r="DV284" s="66"/>
      <c r="DW284" s="51"/>
      <c r="DY284" s="109"/>
      <c r="DZ284" s="58"/>
      <c r="EA284" s="3"/>
      <c r="EB284" s="4"/>
      <c r="EC284" s="4"/>
      <c r="ED284" s="4"/>
      <c r="EE284" s="4"/>
      <c r="EF284" s="4"/>
      <c r="EG284" s="4"/>
      <c r="EH284" s="4"/>
      <c r="EI284" s="4"/>
      <c r="EJ284" s="4"/>
      <c r="EK284" s="4"/>
      <c r="EL284" s="4"/>
      <c r="EM284" s="4"/>
      <c r="EN284" s="4"/>
      <c r="EO284" s="4"/>
      <c r="EP284" s="5"/>
      <c r="EQ284" s="75">
        <f>EA284^3+EB284^3+EC284^3+ED284^3+EE284^3+EF284^3+EG284^3+EH284^3+EA285^3+EB285^3+EC285^3+ED285^3+EE285^3+EF285^3+EG285^3+EH285^3</f>
        <v>0</v>
      </c>
      <c r="ER284" s="76">
        <f t="shared" si="51"/>
        <v>0</v>
      </c>
      <c r="ES284" s="61"/>
      <c r="ET284" s="81"/>
      <c r="EU284" s="82"/>
      <c r="EV284" s="82"/>
      <c r="EW284" s="82"/>
      <c r="EX284" s="82"/>
      <c r="EY284" s="82"/>
      <c r="EZ284" s="82"/>
      <c r="FA284" s="82"/>
      <c r="FB284" s="82"/>
      <c r="FC284" s="82"/>
      <c r="FD284" s="82"/>
      <c r="FE284" s="82"/>
      <c r="FF284" s="82"/>
      <c r="FG284" s="82"/>
      <c r="FH284" s="82"/>
      <c r="FI284" s="86"/>
      <c r="FJ284" s="66"/>
      <c r="FK284" s="51"/>
    </row>
    <row r="285" spans="9:167" x14ac:dyDescent="0.2">
      <c r="I285" s="109"/>
      <c r="J285" s="58"/>
      <c r="K285" s="3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5"/>
      <c r="AA285" s="75">
        <f>S284^3+T284^3+U284^3+V284^3+W284^3+X284^3+Y284^3+Z284^3+S285^3+T285^3+U285^3+V285^3+W285^3+X285^3+Y285^3+Z285^3</f>
        <v>0</v>
      </c>
      <c r="AB285" s="76">
        <f t="shared" si="48"/>
        <v>0</v>
      </c>
      <c r="AC285" s="61"/>
      <c r="AD285" s="89"/>
      <c r="AE285" s="83"/>
      <c r="AF285" s="83"/>
      <c r="AG285" s="83"/>
      <c r="AH285" s="82"/>
      <c r="AI285" s="82"/>
      <c r="AJ285" s="82"/>
      <c r="AK285" s="82"/>
      <c r="AL285" s="83"/>
      <c r="AM285" s="83"/>
      <c r="AN285" s="83"/>
      <c r="AO285" s="83"/>
      <c r="AP285" s="82"/>
      <c r="AQ285" s="82"/>
      <c r="AR285" s="82"/>
      <c r="AS285" s="86"/>
      <c r="AT285" s="66"/>
      <c r="AU285" s="51"/>
      <c r="AW285" s="109"/>
      <c r="AX285" s="58"/>
      <c r="AY285" s="3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5"/>
      <c r="BO285" s="75">
        <f>BG284^3+BH284^3+BI284^3+BJ284^3+BK284^3+BL284^3+BM284^3+BN284^3+BG285^3+BH285^3+BI285^3+BJ285^3+BK285^3+BL285^3+BM285^3+BN285^3</f>
        <v>0</v>
      </c>
      <c r="BP285" s="76">
        <f t="shared" si="49"/>
        <v>0</v>
      </c>
      <c r="BQ285" s="61"/>
      <c r="BR285" s="81"/>
      <c r="BS285" s="82"/>
      <c r="BT285" s="82"/>
      <c r="BU285" s="82"/>
      <c r="BV285" s="82"/>
      <c r="BW285" s="82"/>
      <c r="BX285" s="82"/>
      <c r="BY285" s="82"/>
      <c r="BZ285" s="83"/>
      <c r="CA285" s="83"/>
      <c r="CB285" s="83"/>
      <c r="CC285" s="83"/>
      <c r="CD285" s="83"/>
      <c r="CE285" s="83"/>
      <c r="CF285" s="83"/>
      <c r="CG285" s="84"/>
      <c r="CH285" s="66"/>
      <c r="CI285" s="51"/>
      <c r="CJ285" s="144"/>
      <c r="CK285" s="109"/>
      <c r="CL285" s="58"/>
      <c r="CM285" s="3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5"/>
      <c r="DC285" s="75">
        <f>CU284^3+CV284^3+CW284^3+CX284^3+CY284^3+CZ284^3+DA284^3+DB284^3+CU285^3+CV285^3+CW285^3+CX285^3+CY285^3+CZ285^3+DA285^3+DB285^3</f>
        <v>0</v>
      </c>
      <c r="DD285" s="76">
        <f t="shared" si="50"/>
        <v>0</v>
      </c>
      <c r="DE285" s="61"/>
      <c r="DF285" s="81"/>
      <c r="DG285" s="82"/>
      <c r="DH285" s="83"/>
      <c r="DI285" s="83"/>
      <c r="DJ285" s="82"/>
      <c r="DK285" s="82"/>
      <c r="DL285" s="83"/>
      <c r="DM285" s="83"/>
      <c r="DN285" s="82"/>
      <c r="DO285" s="82"/>
      <c r="DP285" s="83"/>
      <c r="DQ285" s="83"/>
      <c r="DR285" s="82"/>
      <c r="DS285" s="82"/>
      <c r="DT285" s="83"/>
      <c r="DU285" s="84"/>
      <c r="DV285" s="66"/>
      <c r="DW285" s="51"/>
      <c r="DY285" s="109"/>
      <c r="DZ285" s="58"/>
      <c r="EA285" s="3"/>
      <c r="EB285" s="4"/>
      <c r="EC285" s="4"/>
      <c r="ED285" s="4"/>
      <c r="EE285" s="4"/>
      <c r="EF285" s="4"/>
      <c r="EG285" s="4"/>
      <c r="EH285" s="4"/>
      <c r="EI285" s="4"/>
      <c r="EJ285" s="4"/>
      <c r="EK285" s="4"/>
      <c r="EL285" s="4"/>
      <c r="EM285" s="4"/>
      <c r="EN285" s="4"/>
      <c r="EO285" s="4"/>
      <c r="EP285" s="5"/>
      <c r="EQ285" s="75">
        <f>EI284^3+EJ284^3+EK284^3+EL284^3+EM284^3+EN284^3+EO284^3+EP284^3+EI285^3+EJ285^3+EK285^3+EL285^3+EM285^3+EN285^3+EO285^3+EP285^3</f>
        <v>0</v>
      </c>
      <c r="ER285" s="76">
        <f t="shared" si="51"/>
        <v>0</v>
      </c>
      <c r="ES285" s="61"/>
      <c r="ET285" s="89"/>
      <c r="EU285" s="83"/>
      <c r="EV285" s="83"/>
      <c r="EW285" s="83"/>
      <c r="EX285" s="83"/>
      <c r="EY285" s="83"/>
      <c r="EZ285" s="83"/>
      <c r="FA285" s="83"/>
      <c r="FB285" s="83"/>
      <c r="FC285" s="83"/>
      <c r="FD285" s="83"/>
      <c r="FE285" s="83"/>
      <c r="FF285" s="83"/>
      <c r="FG285" s="83"/>
      <c r="FH285" s="83"/>
      <c r="FI285" s="84"/>
      <c r="FJ285" s="66"/>
      <c r="FK285" s="51"/>
    </row>
    <row r="286" spans="9:167" x14ac:dyDescent="0.2">
      <c r="I286" s="109"/>
      <c r="J286" s="58"/>
      <c r="K286" s="3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5"/>
      <c r="AA286" s="75">
        <f>K286^3+L286^3+M286^3+N286^3+O286^3+P286^3+Q286^3+R286^3+K287^3+L287^3+M287^3+N287^3+O287^3+P287^3+Q287^3+R287^3</f>
        <v>0</v>
      </c>
      <c r="AB286" s="76">
        <f t="shared" si="48"/>
        <v>0</v>
      </c>
      <c r="AC286" s="61"/>
      <c r="AD286" s="89"/>
      <c r="AE286" s="83"/>
      <c r="AF286" s="83"/>
      <c r="AG286" s="83"/>
      <c r="AH286" s="82"/>
      <c r="AI286" s="82"/>
      <c r="AJ286" s="82"/>
      <c r="AK286" s="82"/>
      <c r="AL286" s="83"/>
      <c r="AM286" s="83"/>
      <c r="AN286" s="83"/>
      <c r="AO286" s="83"/>
      <c r="AP286" s="82"/>
      <c r="AQ286" s="82"/>
      <c r="AR286" s="82"/>
      <c r="AS286" s="86"/>
      <c r="AT286" s="66"/>
      <c r="AU286" s="51"/>
      <c r="AW286" s="109"/>
      <c r="AX286" s="58"/>
      <c r="AY286" s="3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5"/>
      <c r="BO286" s="75">
        <f>AY286^3+AZ286^3+BA286^3+BB286^3+BC286^3+BD286^3+BE286^3+BF286^3+AY287^3+AZ287^3+BA287^3+BB287^3+BC287^3+BD287^3+BE287^3+BF287^3</f>
        <v>0</v>
      </c>
      <c r="BP286" s="76">
        <f t="shared" si="49"/>
        <v>0</v>
      </c>
      <c r="BQ286" s="61"/>
      <c r="BR286" s="89"/>
      <c r="BS286" s="83"/>
      <c r="BT286" s="83"/>
      <c r="BU286" s="83"/>
      <c r="BV286" s="83"/>
      <c r="BW286" s="83"/>
      <c r="BX286" s="83"/>
      <c r="BY286" s="83"/>
      <c r="BZ286" s="82"/>
      <c r="CA286" s="82"/>
      <c r="CB286" s="82"/>
      <c r="CC286" s="82"/>
      <c r="CD286" s="82"/>
      <c r="CE286" s="82"/>
      <c r="CF286" s="82"/>
      <c r="CG286" s="86"/>
      <c r="CH286" s="66"/>
      <c r="CI286" s="51"/>
      <c r="CJ286" s="144"/>
      <c r="CK286" s="109"/>
      <c r="CL286" s="58"/>
      <c r="CM286" s="3"/>
      <c r="CN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/>
      <c r="DA286" s="4"/>
      <c r="DB286" s="5"/>
      <c r="DC286" s="75">
        <f>CM286^3+CN286^3+CO286^3+CP286^3+CQ286^3+CR286^3+CS286^3+CT286^3+CM287^3+CN287^3+CO287^3+CP287^3+CQ287^3+CR287^3+CS287^3+CT287^3</f>
        <v>0</v>
      </c>
      <c r="DD286" s="76">
        <f t="shared" si="50"/>
        <v>0</v>
      </c>
      <c r="DE286" s="61"/>
      <c r="DF286" s="81"/>
      <c r="DG286" s="82"/>
      <c r="DH286" s="83"/>
      <c r="DI286" s="83"/>
      <c r="DJ286" s="82"/>
      <c r="DK286" s="82"/>
      <c r="DL286" s="83"/>
      <c r="DM286" s="83"/>
      <c r="DN286" s="82"/>
      <c r="DO286" s="82"/>
      <c r="DP286" s="83"/>
      <c r="DQ286" s="83"/>
      <c r="DR286" s="82"/>
      <c r="DS286" s="82"/>
      <c r="DT286" s="83"/>
      <c r="DU286" s="84"/>
      <c r="DV286" s="66"/>
      <c r="DW286" s="51"/>
      <c r="DY286" s="109"/>
      <c r="DZ286" s="58"/>
      <c r="EA286" s="3"/>
      <c r="EB286" s="4"/>
      <c r="EC286" s="4"/>
      <c r="ED286" s="4"/>
      <c r="EE286" s="4"/>
      <c r="EF286" s="4"/>
      <c r="EG286" s="4"/>
      <c r="EH286" s="4"/>
      <c r="EI286" s="4"/>
      <c r="EJ286" s="4"/>
      <c r="EK286" s="4"/>
      <c r="EL286" s="4"/>
      <c r="EM286" s="4"/>
      <c r="EN286" s="4"/>
      <c r="EO286" s="4"/>
      <c r="EP286" s="5"/>
      <c r="EQ286" s="75">
        <f>EA286^3+EB286^3+EC286^3+ED286^3+EE286^3+EF286^3+EG286^3+EH286^3+EA287^3+EB287^3+EC287^3+ED287^3+EE287^3+EF287^3+EG287^3+EH287^3</f>
        <v>0</v>
      </c>
      <c r="ER286" s="76">
        <f t="shared" si="51"/>
        <v>0</v>
      </c>
      <c r="ES286" s="61"/>
      <c r="ET286" s="81"/>
      <c r="EU286" s="82"/>
      <c r="EV286" s="82"/>
      <c r="EW286" s="82"/>
      <c r="EX286" s="82"/>
      <c r="EY286" s="82"/>
      <c r="EZ286" s="82"/>
      <c r="FA286" s="82"/>
      <c r="FB286" s="82"/>
      <c r="FC286" s="82"/>
      <c r="FD286" s="82"/>
      <c r="FE286" s="82"/>
      <c r="FF286" s="82"/>
      <c r="FG286" s="82"/>
      <c r="FH286" s="82"/>
      <c r="FI286" s="86"/>
      <c r="FJ286" s="66"/>
      <c r="FK286" s="51"/>
    </row>
    <row r="287" spans="9:167" x14ac:dyDescent="0.2">
      <c r="I287" s="109"/>
      <c r="J287" s="58"/>
      <c r="K287" s="3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5"/>
      <c r="AA287" s="75">
        <f>S286^3+T286^3+U286^3+V286^3+W286^3+X286^3+Y286^3+Z286^3+S287^3+T287^3+U287^3+V287^3+W287^3+X287^3+Y287^3+Z287^3</f>
        <v>0</v>
      </c>
      <c r="AB287" s="76">
        <f t="shared" si="48"/>
        <v>0</v>
      </c>
      <c r="AC287" s="61"/>
      <c r="AD287" s="89"/>
      <c r="AE287" s="83"/>
      <c r="AF287" s="83"/>
      <c r="AG287" s="83"/>
      <c r="AH287" s="82"/>
      <c r="AI287" s="82"/>
      <c r="AJ287" s="82"/>
      <c r="AK287" s="82"/>
      <c r="AL287" s="83"/>
      <c r="AM287" s="83"/>
      <c r="AN287" s="83"/>
      <c r="AO287" s="83"/>
      <c r="AP287" s="82"/>
      <c r="AQ287" s="82"/>
      <c r="AR287" s="82"/>
      <c r="AS287" s="86"/>
      <c r="AT287" s="66"/>
      <c r="AU287" s="51"/>
      <c r="AW287" s="109"/>
      <c r="AX287" s="58"/>
      <c r="AY287" s="3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5"/>
      <c r="BO287" s="75">
        <f>BG286^3+BH286^3+BI286^3+BJ286^3+BK286^3+BL286^3+BM286^3+BN286^3+BG287^3+BH287^3+BI287^3+BJ287^3+BK287^3+BL287^3+BM287^3+BN287^3</f>
        <v>0</v>
      </c>
      <c r="BP287" s="76">
        <f t="shared" si="49"/>
        <v>0</v>
      </c>
      <c r="BQ287" s="61"/>
      <c r="BR287" s="89"/>
      <c r="BS287" s="83"/>
      <c r="BT287" s="83"/>
      <c r="BU287" s="83"/>
      <c r="BV287" s="83"/>
      <c r="BW287" s="83"/>
      <c r="BX287" s="83"/>
      <c r="BY287" s="83"/>
      <c r="BZ287" s="82"/>
      <c r="CA287" s="82"/>
      <c r="CB287" s="82"/>
      <c r="CC287" s="82"/>
      <c r="CD287" s="82"/>
      <c r="CE287" s="82"/>
      <c r="CF287" s="82"/>
      <c r="CG287" s="86"/>
      <c r="CH287" s="66"/>
      <c r="CI287" s="51"/>
      <c r="CJ287" s="144"/>
      <c r="CK287" s="109"/>
      <c r="CL287" s="58"/>
      <c r="CM287" s="3"/>
      <c r="CN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/>
      <c r="DA287" s="4"/>
      <c r="DB287" s="5"/>
      <c r="DC287" s="75">
        <f>CU286^3+CV286^3+CW286^3+CX286^3+CY286^3+CZ286^3+DA286^3+DB286^3+CU287^3+CV287^3+CW287^3+CX287^3+CY287^3+CZ287^3+DA287^3+DB287^3</f>
        <v>0</v>
      </c>
      <c r="DD287" s="76">
        <f t="shared" si="50"/>
        <v>0</v>
      </c>
      <c r="DE287" s="61"/>
      <c r="DF287" s="81"/>
      <c r="DG287" s="82"/>
      <c r="DH287" s="83"/>
      <c r="DI287" s="83"/>
      <c r="DJ287" s="82"/>
      <c r="DK287" s="82"/>
      <c r="DL287" s="83"/>
      <c r="DM287" s="83"/>
      <c r="DN287" s="82"/>
      <c r="DO287" s="82"/>
      <c r="DP287" s="83"/>
      <c r="DQ287" s="83"/>
      <c r="DR287" s="82"/>
      <c r="DS287" s="82"/>
      <c r="DT287" s="83"/>
      <c r="DU287" s="84"/>
      <c r="DV287" s="66"/>
      <c r="DW287" s="51"/>
      <c r="DY287" s="109"/>
      <c r="DZ287" s="58"/>
      <c r="EA287" s="3"/>
      <c r="EB287" s="4"/>
      <c r="EC287" s="4"/>
      <c r="ED287" s="4"/>
      <c r="EE287" s="4"/>
      <c r="EF287" s="4"/>
      <c r="EG287" s="4"/>
      <c r="EH287" s="4"/>
      <c r="EI287" s="4"/>
      <c r="EJ287" s="4"/>
      <c r="EK287" s="4"/>
      <c r="EL287" s="4"/>
      <c r="EM287" s="4"/>
      <c r="EN287" s="4"/>
      <c r="EO287" s="4"/>
      <c r="EP287" s="5"/>
      <c r="EQ287" s="75">
        <f>EI286^3+EJ286^3+EK286^3+EL286^3+EM286^3+EN286^3+EO286^3+EP286^3+EI287^3+EJ287^3+EK287^3+EL287^3+EM287^3+EN287^3+EO287^3+EP287^3</f>
        <v>0</v>
      </c>
      <c r="ER287" s="76">
        <f t="shared" si="51"/>
        <v>0</v>
      </c>
      <c r="ES287" s="61"/>
      <c r="ET287" s="89"/>
      <c r="EU287" s="83"/>
      <c r="EV287" s="83"/>
      <c r="EW287" s="83"/>
      <c r="EX287" s="83"/>
      <c r="EY287" s="83"/>
      <c r="EZ287" s="83"/>
      <c r="FA287" s="83"/>
      <c r="FB287" s="83"/>
      <c r="FC287" s="83"/>
      <c r="FD287" s="83"/>
      <c r="FE287" s="83"/>
      <c r="FF287" s="83"/>
      <c r="FG287" s="83"/>
      <c r="FH287" s="83"/>
      <c r="FI287" s="84"/>
      <c r="FJ287" s="66"/>
      <c r="FK287" s="51"/>
    </row>
    <row r="288" spans="9:167" x14ac:dyDescent="0.2">
      <c r="I288" s="109"/>
      <c r="J288" s="58"/>
      <c r="K288" s="3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5"/>
      <c r="AA288" s="75">
        <f>K288^3+L288^3+M288^3+N288^3+O288^3+P288^3+Q288^3+R288^3+K289^3+L289^3+M289^3+N289^3+O289^3+P289^3+Q289^3+R289^3</f>
        <v>0</v>
      </c>
      <c r="AB288" s="76">
        <f t="shared" si="48"/>
        <v>0</v>
      </c>
      <c r="AC288" s="95"/>
      <c r="AD288" s="81"/>
      <c r="AE288" s="82"/>
      <c r="AF288" s="82"/>
      <c r="AG288" s="82"/>
      <c r="AH288" s="83"/>
      <c r="AI288" s="83"/>
      <c r="AJ288" s="83"/>
      <c r="AK288" s="83"/>
      <c r="AL288" s="82"/>
      <c r="AM288" s="82"/>
      <c r="AN288" s="82"/>
      <c r="AO288" s="82"/>
      <c r="AP288" s="83"/>
      <c r="AQ288" s="83"/>
      <c r="AR288" s="83"/>
      <c r="AS288" s="84"/>
      <c r="AT288" s="66"/>
      <c r="AU288" s="51"/>
      <c r="AW288" s="109"/>
      <c r="AX288" s="58"/>
      <c r="AY288" s="3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5"/>
      <c r="BO288" s="75">
        <f>AY288^3+AZ288^3+BA288^3+BB288^3+BC288^3+BD288^3+BE288^3+BF288^3+AY289^3+AZ289^3+BA289^3+BB289^3+BC289^3+BD289^3+BE289^3+BF289^3</f>
        <v>0</v>
      </c>
      <c r="BP288" s="76">
        <f t="shared" si="49"/>
        <v>0</v>
      </c>
      <c r="BQ288" s="95"/>
      <c r="BR288" s="81"/>
      <c r="BS288" s="82"/>
      <c r="BT288" s="82"/>
      <c r="BU288" s="82"/>
      <c r="BV288" s="82"/>
      <c r="BW288" s="82"/>
      <c r="BX288" s="82"/>
      <c r="BY288" s="82"/>
      <c r="BZ288" s="83"/>
      <c r="CA288" s="83"/>
      <c r="CB288" s="83"/>
      <c r="CC288" s="83"/>
      <c r="CD288" s="83"/>
      <c r="CE288" s="83"/>
      <c r="CF288" s="83"/>
      <c r="CG288" s="84"/>
      <c r="CH288" s="66"/>
      <c r="CI288" s="51"/>
      <c r="CJ288" s="144"/>
      <c r="CK288" s="109"/>
      <c r="CL288" s="58"/>
      <c r="CM288" s="3"/>
      <c r="CN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5"/>
      <c r="DC288" s="75">
        <f>CM288^3+CN288^3+CO288^3+CP288^3+CQ288^3+CR288^3+CS288^3+CT288^3+CM289^3+CN289^3+CO289^3+CP289^3+CQ289^3+CR289^3+CS289^3+CT289^3</f>
        <v>0</v>
      </c>
      <c r="DD288" s="76">
        <f t="shared" si="50"/>
        <v>0</v>
      </c>
      <c r="DE288" s="95"/>
      <c r="DF288" s="89"/>
      <c r="DG288" s="83"/>
      <c r="DH288" s="82"/>
      <c r="DI288" s="82"/>
      <c r="DJ288" s="83"/>
      <c r="DK288" s="83"/>
      <c r="DL288" s="82"/>
      <c r="DM288" s="82"/>
      <c r="DN288" s="83"/>
      <c r="DO288" s="83"/>
      <c r="DP288" s="82"/>
      <c r="DQ288" s="82"/>
      <c r="DR288" s="83"/>
      <c r="DS288" s="83"/>
      <c r="DT288" s="82"/>
      <c r="DU288" s="86"/>
      <c r="DV288" s="66"/>
      <c r="DW288" s="51"/>
      <c r="DY288" s="109"/>
      <c r="DZ288" s="58"/>
      <c r="EA288" s="3"/>
      <c r="EB288" s="4"/>
      <c r="EC288" s="4"/>
      <c r="ED288" s="4"/>
      <c r="EE288" s="4"/>
      <c r="EF288" s="4"/>
      <c r="EG288" s="4"/>
      <c r="EH288" s="4"/>
      <c r="EI288" s="4"/>
      <c r="EJ288" s="4"/>
      <c r="EK288" s="4"/>
      <c r="EL288" s="4"/>
      <c r="EM288" s="4"/>
      <c r="EN288" s="4"/>
      <c r="EO288" s="4"/>
      <c r="EP288" s="5"/>
      <c r="EQ288" s="75">
        <f>EA288^3+EB288^3+EC288^3+ED288^3+EE288^3+EF288^3+EG288^3+EH288^3+EA289^3+EB289^3+EC289^3+ED289^3+EE289^3+EF289^3+EG289^3+EH289^3</f>
        <v>0</v>
      </c>
      <c r="ER288" s="76">
        <f t="shared" si="51"/>
        <v>0</v>
      </c>
      <c r="ES288" s="95"/>
      <c r="ET288" s="81"/>
      <c r="EU288" s="82"/>
      <c r="EV288" s="82"/>
      <c r="EW288" s="82"/>
      <c r="EX288" s="82"/>
      <c r="EY288" s="82"/>
      <c r="EZ288" s="82"/>
      <c r="FA288" s="82"/>
      <c r="FB288" s="82"/>
      <c r="FC288" s="82"/>
      <c r="FD288" s="82"/>
      <c r="FE288" s="82"/>
      <c r="FF288" s="82"/>
      <c r="FG288" s="82"/>
      <c r="FH288" s="82"/>
      <c r="FI288" s="86"/>
      <c r="FJ288" s="66"/>
      <c r="FK288" s="51"/>
    </row>
    <row r="289" spans="9:167" x14ac:dyDescent="0.2">
      <c r="I289" s="109"/>
      <c r="J289" s="58"/>
      <c r="K289" s="3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5"/>
      <c r="AA289" s="75">
        <f>S288^3+T288^3+U288^3+V288^3+W288^3+X288^3+Y288^3+Z288^3+S289^3+T289^3+U289^3+V289^3+W289^3+X289^3+Y289^3+Z289^3</f>
        <v>0</v>
      </c>
      <c r="AB289" s="76">
        <f t="shared" si="48"/>
        <v>0</v>
      </c>
      <c r="AC289" s="61"/>
      <c r="AD289" s="81"/>
      <c r="AE289" s="82"/>
      <c r="AF289" s="82"/>
      <c r="AG289" s="82"/>
      <c r="AH289" s="83"/>
      <c r="AI289" s="83"/>
      <c r="AJ289" s="83"/>
      <c r="AK289" s="83"/>
      <c r="AL289" s="82"/>
      <c r="AM289" s="82"/>
      <c r="AN289" s="82"/>
      <c r="AO289" s="82"/>
      <c r="AP289" s="83"/>
      <c r="AQ289" s="83"/>
      <c r="AR289" s="83"/>
      <c r="AS289" s="84"/>
      <c r="AT289" s="66"/>
      <c r="AU289" s="51"/>
      <c r="AW289" s="109"/>
      <c r="AX289" s="58"/>
      <c r="AY289" s="3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5"/>
      <c r="BO289" s="75">
        <f>BG288^3+BH288^3+BI288^3+BJ288^3+BK288^3+BL288^3+BM288^3+BN288^3+BG289^3+BH289^3+BI289^3+BJ289^3+BK289^3+BL289^3+BM289^3+BN289^3</f>
        <v>0</v>
      </c>
      <c r="BP289" s="76">
        <f t="shared" si="49"/>
        <v>0</v>
      </c>
      <c r="BQ289" s="61"/>
      <c r="BR289" s="81"/>
      <c r="BS289" s="82"/>
      <c r="BT289" s="82"/>
      <c r="BU289" s="82"/>
      <c r="BV289" s="82"/>
      <c r="BW289" s="82"/>
      <c r="BX289" s="82"/>
      <c r="BY289" s="82"/>
      <c r="BZ289" s="83"/>
      <c r="CA289" s="83"/>
      <c r="CB289" s="83"/>
      <c r="CC289" s="83"/>
      <c r="CD289" s="83"/>
      <c r="CE289" s="83"/>
      <c r="CF289" s="83"/>
      <c r="CG289" s="84"/>
      <c r="CH289" s="66"/>
      <c r="CI289" s="51"/>
      <c r="CJ289" s="144"/>
      <c r="CK289" s="109"/>
      <c r="CL289" s="58"/>
      <c r="CM289" s="3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4"/>
      <c r="DB289" s="5"/>
      <c r="DC289" s="75">
        <f>CU288^3+CV288^3+CW288^3+CX288^3+CY288^3+CZ288^3+DA288^3+DB288^3+CU289^3+CV289^3+CW289^3+CX289^3+CY289^3+CZ289^3+DA289^3+DB289^3</f>
        <v>0</v>
      </c>
      <c r="DD289" s="76">
        <f t="shared" si="50"/>
        <v>0</v>
      </c>
      <c r="DE289" s="61"/>
      <c r="DF289" s="89"/>
      <c r="DG289" s="83"/>
      <c r="DH289" s="82"/>
      <c r="DI289" s="82"/>
      <c r="DJ289" s="83"/>
      <c r="DK289" s="83"/>
      <c r="DL289" s="82"/>
      <c r="DM289" s="82"/>
      <c r="DN289" s="83"/>
      <c r="DO289" s="83"/>
      <c r="DP289" s="82"/>
      <c r="DQ289" s="82"/>
      <c r="DR289" s="83"/>
      <c r="DS289" s="83"/>
      <c r="DT289" s="82"/>
      <c r="DU289" s="86"/>
      <c r="DV289" s="66"/>
      <c r="DW289" s="51"/>
      <c r="DY289" s="109"/>
      <c r="DZ289" s="58"/>
      <c r="EA289" s="3"/>
      <c r="EB289" s="4"/>
      <c r="EC289" s="4"/>
      <c r="ED289" s="4"/>
      <c r="EE289" s="4"/>
      <c r="EF289" s="4"/>
      <c r="EG289" s="4"/>
      <c r="EH289" s="4"/>
      <c r="EI289" s="4"/>
      <c r="EJ289" s="4"/>
      <c r="EK289" s="4"/>
      <c r="EL289" s="4"/>
      <c r="EM289" s="4"/>
      <c r="EN289" s="4"/>
      <c r="EO289" s="4"/>
      <c r="EP289" s="5"/>
      <c r="EQ289" s="75">
        <f>EI288^3+EJ288^3+EK288^3+EL288^3+EM288^3+EN288^3+EO288^3+EP288^3+EI289^3+EJ289^3+EK289^3+EL289^3+EM289^3+EN289^3+EO289^3+EP289^3</f>
        <v>0</v>
      </c>
      <c r="ER289" s="76">
        <f t="shared" si="51"/>
        <v>0</v>
      </c>
      <c r="ES289" s="61"/>
      <c r="ET289" s="89"/>
      <c r="EU289" s="83"/>
      <c r="EV289" s="83"/>
      <c r="EW289" s="83"/>
      <c r="EX289" s="83"/>
      <c r="EY289" s="83"/>
      <c r="EZ289" s="83"/>
      <c r="FA289" s="83"/>
      <c r="FB289" s="83"/>
      <c r="FC289" s="83"/>
      <c r="FD289" s="83"/>
      <c r="FE289" s="83"/>
      <c r="FF289" s="83"/>
      <c r="FG289" s="83"/>
      <c r="FH289" s="83"/>
      <c r="FI289" s="84"/>
      <c r="FJ289" s="66"/>
      <c r="FK289" s="51"/>
    </row>
    <row r="290" spans="9:167" x14ac:dyDescent="0.2">
      <c r="I290" s="109"/>
      <c r="J290" s="58"/>
      <c r="K290" s="3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5"/>
      <c r="AA290" s="75">
        <f>K290^3+L290^3+M290^3+N290^3+O290^3+P290^3+Q290^3+R290^3+K291^3+L291^3+M291^3+N291^3+O291^3+P291^3+Q291^3+R291^3</f>
        <v>0</v>
      </c>
      <c r="AB290" s="76">
        <f t="shared" si="48"/>
        <v>0</v>
      </c>
      <c r="AC290" s="61"/>
      <c r="AD290" s="81"/>
      <c r="AE290" s="82"/>
      <c r="AF290" s="82"/>
      <c r="AG290" s="82"/>
      <c r="AH290" s="83"/>
      <c r="AI290" s="83"/>
      <c r="AJ290" s="83"/>
      <c r="AK290" s="83"/>
      <c r="AL290" s="82"/>
      <c r="AM290" s="82"/>
      <c r="AN290" s="82"/>
      <c r="AO290" s="82"/>
      <c r="AP290" s="83"/>
      <c r="AQ290" s="83"/>
      <c r="AR290" s="83"/>
      <c r="AS290" s="84"/>
      <c r="AT290" s="66"/>
      <c r="AU290" s="51"/>
      <c r="AW290" s="109"/>
      <c r="AX290" s="58"/>
      <c r="AY290" s="3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5"/>
      <c r="BO290" s="75">
        <f>AY290^3+AZ290^3+BA290^3+BB290^3+BC290^3+BD290^3+BE290^3+BF290^3+AY291^3+AZ291^3+BA291^3+BB291^3+BC291^3+BD291^3+BE291^3+BF291^3</f>
        <v>0</v>
      </c>
      <c r="BP290" s="76">
        <f t="shared" si="49"/>
        <v>0</v>
      </c>
      <c r="BQ290" s="61"/>
      <c r="BR290" s="89"/>
      <c r="BS290" s="83"/>
      <c r="BT290" s="83"/>
      <c r="BU290" s="83"/>
      <c r="BV290" s="83"/>
      <c r="BW290" s="83"/>
      <c r="BX290" s="83"/>
      <c r="BY290" s="83"/>
      <c r="BZ290" s="82"/>
      <c r="CA290" s="82"/>
      <c r="CB290" s="82"/>
      <c r="CC290" s="82"/>
      <c r="CD290" s="82"/>
      <c r="CE290" s="82"/>
      <c r="CF290" s="82"/>
      <c r="CG290" s="86"/>
      <c r="CH290" s="66"/>
      <c r="CI290" s="51"/>
      <c r="CJ290" s="144"/>
      <c r="CK290" s="109"/>
      <c r="CL290" s="58"/>
      <c r="CM290" s="3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4"/>
      <c r="DB290" s="5"/>
      <c r="DC290" s="75">
        <f>CM290^3+CN290^3+CO290^3+CP290^3+CQ290^3+CR290^3+CS290^3+CT290^3+CM291^3+CN291^3+CO291^3+CP291^3+CQ291^3+CR291^3+CS291^3+CT291^3</f>
        <v>0</v>
      </c>
      <c r="DD290" s="76">
        <f t="shared" si="50"/>
        <v>0</v>
      </c>
      <c r="DE290" s="61"/>
      <c r="DF290" s="89"/>
      <c r="DG290" s="83"/>
      <c r="DH290" s="82"/>
      <c r="DI290" s="82"/>
      <c r="DJ290" s="83"/>
      <c r="DK290" s="83"/>
      <c r="DL290" s="82"/>
      <c r="DM290" s="82"/>
      <c r="DN290" s="83"/>
      <c r="DO290" s="83"/>
      <c r="DP290" s="82"/>
      <c r="DQ290" s="82"/>
      <c r="DR290" s="83"/>
      <c r="DS290" s="83"/>
      <c r="DT290" s="82"/>
      <c r="DU290" s="86"/>
      <c r="DV290" s="66"/>
      <c r="DW290" s="51"/>
      <c r="DY290" s="109"/>
      <c r="DZ290" s="58"/>
      <c r="EA290" s="3"/>
      <c r="EB290" s="4"/>
      <c r="EC290" s="4"/>
      <c r="ED290" s="4"/>
      <c r="EE290" s="4"/>
      <c r="EF290" s="4"/>
      <c r="EG290" s="4"/>
      <c r="EH290" s="4"/>
      <c r="EI290" s="4"/>
      <c r="EJ290" s="4"/>
      <c r="EK290" s="4"/>
      <c r="EL290" s="4"/>
      <c r="EM290" s="4"/>
      <c r="EN290" s="4"/>
      <c r="EO290" s="4"/>
      <c r="EP290" s="5"/>
      <c r="EQ290" s="75">
        <f>EA290^3+EB290^3+EC290^3+ED290^3+EE290^3+EF290^3+EG290^3+EH290^3+EA291^3+EB291^3+EC291^3+ED291^3+EE291^3+EF291^3+EG291^3+EH291^3</f>
        <v>0</v>
      </c>
      <c r="ER290" s="76">
        <f t="shared" si="51"/>
        <v>0</v>
      </c>
      <c r="ES290" s="61"/>
      <c r="ET290" s="81"/>
      <c r="EU290" s="82"/>
      <c r="EV290" s="82"/>
      <c r="EW290" s="82"/>
      <c r="EX290" s="82"/>
      <c r="EY290" s="82"/>
      <c r="EZ290" s="82"/>
      <c r="FA290" s="82"/>
      <c r="FB290" s="82"/>
      <c r="FC290" s="82"/>
      <c r="FD290" s="82"/>
      <c r="FE290" s="82"/>
      <c r="FF290" s="82"/>
      <c r="FG290" s="82"/>
      <c r="FH290" s="82"/>
      <c r="FI290" s="86"/>
      <c r="FJ290" s="66"/>
      <c r="FK290" s="51"/>
    </row>
    <row r="291" spans="9:167" x14ac:dyDescent="0.2">
      <c r="I291" s="109"/>
      <c r="J291" s="58"/>
      <c r="K291" s="3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5"/>
      <c r="AA291" s="75">
        <f>S290^3+T290^3+U290^3+V290^3+W290^3+X290^3+Y290^3+Z290^3+S291^3+T291^3+U291^3+V291^3+W291^3+X291^3+Y291^3+Z291^3</f>
        <v>0</v>
      </c>
      <c r="AB291" s="76">
        <f t="shared" si="48"/>
        <v>0</v>
      </c>
      <c r="AC291" s="61"/>
      <c r="AD291" s="81"/>
      <c r="AE291" s="82"/>
      <c r="AF291" s="82"/>
      <c r="AG291" s="82"/>
      <c r="AH291" s="83"/>
      <c r="AI291" s="83"/>
      <c r="AJ291" s="83"/>
      <c r="AK291" s="83"/>
      <c r="AL291" s="82"/>
      <c r="AM291" s="82"/>
      <c r="AN291" s="82"/>
      <c r="AO291" s="82"/>
      <c r="AP291" s="83"/>
      <c r="AQ291" s="83"/>
      <c r="AR291" s="83"/>
      <c r="AS291" s="84"/>
      <c r="AT291" s="66"/>
      <c r="AU291" s="51"/>
      <c r="AW291" s="109"/>
      <c r="AX291" s="58"/>
      <c r="AY291" s="3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5"/>
      <c r="BO291" s="75">
        <f>BG290^3+BH290^3+BI290^3+BJ290^3+BK290^3+BL290^3+BM290^3+BN290^3+BG291^3+BH291^3+BI291^3+BJ291^3+BK291^3+BL291^3+BM291^3+BN291^3</f>
        <v>0</v>
      </c>
      <c r="BP291" s="76">
        <f t="shared" si="49"/>
        <v>0</v>
      </c>
      <c r="BQ291" s="61"/>
      <c r="BR291" s="89"/>
      <c r="BS291" s="83"/>
      <c r="BT291" s="83"/>
      <c r="BU291" s="83"/>
      <c r="BV291" s="83"/>
      <c r="BW291" s="83"/>
      <c r="BX291" s="83"/>
      <c r="BY291" s="83"/>
      <c r="BZ291" s="82"/>
      <c r="CA291" s="82"/>
      <c r="CB291" s="82"/>
      <c r="CC291" s="82"/>
      <c r="CD291" s="82"/>
      <c r="CE291" s="82"/>
      <c r="CF291" s="82"/>
      <c r="CG291" s="86"/>
      <c r="CH291" s="66"/>
      <c r="CI291" s="51"/>
      <c r="CJ291" s="144"/>
      <c r="CK291" s="109"/>
      <c r="CL291" s="58"/>
      <c r="CM291" s="3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4"/>
      <c r="DB291" s="5"/>
      <c r="DC291" s="75">
        <f>CU290^3+CV290^3+CW290^3+CX290^3+CY290^3+CZ290^3+DA290^3+DB290^3+CU291^3+CV291^3+CW291^3+CX291^3+CY291^3+CZ291^3+DA291^3+DB291^3</f>
        <v>0</v>
      </c>
      <c r="DD291" s="76">
        <f t="shared" si="50"/>
        <v>0</v>
      </c>
      <c r="DE291" s="61"/>
      <c r="DF291" s="89"/>
      <c r="DG291" s="83"/>
      <c r="DH291" s="82"/>
      <c r="DI291" s="82"/>
      <c r="DJ291" s="83"/>
      <c r="DK291" s="83"/>
      <c r="DL291" s="82"/>
      <c r="DM291" s="82"/>
      <c r="DN291" s="83"/>
      <c r="DO291" s="83"/>
      <c r="DP291" s="82"/>
      <c r="DQ291" s="82"/>
      <c r="DR291" s="83"/>
      <c r="DS291" s="83"/>
      <c r="DT291" s="82"/>
      <c r="DU291" s="86"/>
      <c r="DV291" s="66"/>
      <c r="DW291" s="51"/>
      <c r="DY291" s="109"/>
      <c r="DZ291" s="58"/>
      <c r="EA291" s="3"/>
      <c r="EB291" s="4"/>
      <c r="EC291" s="4"/>
      <c r="ED291" s="4"/>
      <c r="EE291" s="4"/>
      <c r="EF291" s="4"/>
      <c r="EG291" s="4"/>
      <c r="EH291" s="4"/>
      <c r="EI291" s="4"/>
      <c r="EJ291" s="4"/>
      <c r="EK291" s="4"/>
      <c r="EL291" s="4"/>
      <c r="EM291" s="4"/>
      <c r="EN291" s="4"/>
      <c r="EO291" s="4"/>
      <c r="EP291" s="5"/>
      <c r="EQ291" s="75">
        <f>EI290^3+EJ290^3+EK290^3+EL290^3+EM290^3+EN290^3+EO290^3+EP290^3+EI291^3+EJ291^3+EK291^3+EL291^3+EM291^3+EN291^3+EO291^3+EP291^3</f>
        <v>0</v>
      </c>
      <c r="ER291" s="76">
        <f t="shared" si="51"/>
        <v>0</v>
      </c>
      <c r="ES291" s="61"/>
      <c r="ET291" s="89"/>
      <c r="EU291" s="83"/>
      <c r="EV291" s="83"/>
      <c r="EW291" s="83"/>
      <c r="EX291" s="83"/>
      <c r="EY291" s="83"/>
      <c r="EZ291" s="83"/>
      <c r="FA291" s="83"/>
      <c r="FB291" s="83"/>
      <c r="FC291" s="83"/>
      <c r="FD291" s="83"/>
      <c r="FE291" s="83"/>
      <c r="FF291" s="83"/>
      <c r="FG291" s="83"/>
      <c r="FH291" s="83"/>
      <c r="FI291" s="84"/>
      <c r="FJ291" s="66"/>
      <c r="FK291" s="51"/>
    </row>
    <row r="292" spans="9:167" x14ac:dyDescent="0.2">
      <c r="I292" s="109"/>
      <c r="J292" s="58"/>
      <c r="K292" s="3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5"/>
      <c r="AA292" s="75">
        <f>K292^3+L292^3+M292^3+N292^3+O292^3+P292^3+Q292^3+R292^3+K293^3+L293^3+M293^3+N293^3+O293^3+P293^3+Q293^3+R293^3</f>
        <v>0</v>
      </c>
      <c r="AB292" s="76">
        <f t="shared" si="48"/>
        <v>0</v>
      </c>
      <c r="AC292" s="61"/>
      <c r="AD292" s="89"/>
      <c r="AE292" s="83"/>
      <c r="AF292" s="83"/>
      <c r="AG292" s="83"/>
      <c r="AH292" s="82"/>
      <c r="AI292" s="82"/>
      <c r="AJ292" s="82"/>
      <c r="AK292" s="82"/>
      <c r="AL292" s="83"/>
      <c r="AM292" s="83"/>
      <c r="AN292" s="83"/>
      <c r="AO292" s="83"/>
      <c r="AP292" s="82"/>
      <c r="AQ292" s="82"/>
      <c r="AR292" s="82"/>
      <c r="AS292" s="86"/>
      <c r="AT292" s="66"/>
      <c r="AU292" s="51"/>
      <c r="AW292" s="109"/>
      <c r="AX292" s="58"/>
      <c r="AY292" s="3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5"/>
      <c r="BO292" s="75">
        <f>AY292^3+AZ292^3+BA292^3+BB292^3+BC292^3+BD292^3+BE292^3+BF292^3+AY293^3+AZ293^3+BA293^3+BB293^3+BC293^3+BD293^3+BE293^3+BF293^3</f>
        <v>0</v>
      </c>
      <c r="BP292" s="76">
        <f t="shared" si="49"/>
        <v>0</v>
      </c>
      <c r="BQ292" s="61"/>
      <c r="BR292" s="81"/>
      <c r="BS292" s="82"/>
      <c r="BT292" s="82"/>
      <c r="BU292" s="82"/>
      <c r="BV292" s="82"/>
      <c r="BW292" s="82"/>
      <c r="BX292" s="82"/>
      <c r="BY292" s="82"/>
      <c r="BZ292" s="83"/>
      <c r="CA292" s="83"/>
      <c r="CB292" s="83"/>
      <c r="CC292" s="83"/>
      <c r="CD292" s="83"/>
      <c r="CE292" s="83"/>
      <c r="CF292" s="83"/>
      <c r="CG292" s="84"/>
      <c r="CH292" s="66"/>
      <c r="CI292" s="51"/>
      <c r="CJ292" s="144"/>
      <c r="CK292" s="109"/>
      <c r="CL292" s="58"/>
      <c r="CM292" s="3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4"/>
      <c r="DB292" s="5"/>
      <c r="DC292" s="75">
        <f>CM292^3+CN292^3+CO292^3+CP292^3+CQ292^3+CR292^3+CS292^3+CT292^3+CM293^3+CN293^3+CO293^3+CP293^3+CQ293^3+CR293^3+CS293^3+CT293^3</f>
        <v>0</v>
      </c>
      <c r="DD292" s="76">
        <f t="shared" si="50"/>
        <v>0</v>
      </c>
      <c r="DE292" s="61"/>
      <c r="DF292" s="89"/>
      <c r="DG292" s="83"/>
      <c r="DH292" s="82"/>
      <c r="DI292" s="82"/>
      <c r="DJ292" s="83"/>
      <c r="DK292" s="83"/>
      <c r="DL292" s="82"/>
      <c r="DM292" s="82"/>
      <c r="DN292" s="83"/>
      <c r="DO292" s="83"/>
      <c r="DP292" s="82"/>
      <c r="DQ292" s="82"/>
      <c r="DR292" s="83"/>
      <c r="DS292" s="83"/>
      <c r="DT292" s="82"/>
      <c r="DU292" s="86"/>
      <c r="DV292" s="66"/>
      <c r="DW292" s="51"/>
      <c r="DY292" s="109"/>
      <c r="DZ292" s="58"/>
      <c r="EA292" s="3"/>
      <c r="EB292" s="4"/>
      <c r="EC292" s="4"/>
      <c r="ED292" s="4"/>
      <c r="EE292" s="4"/>
      <c r="EF292" s="4"/>
      <c r="EG292" s="4"/>
      <c r="EH292" s="4"/>
      <c r="EI292" s="4"/>
      <c r="EJ292" s="4"/>
      <c r="EK292" s="4"/>
      <c r="EL292" s="4"/>
      <c r="EM292" s="4"/>
      <c r="EN292" s="4"/>
      <c r="EO292" s="4"/>
      <c r="EP292" s="5"/>
      <c r="EQ292" s="75">
        <f>EA292^3+EB292^3+EC292^3+ED292^3+EE292^3+EF292^3+EG292^3+EH292^3+EA293^3+EB293^3+EC293^3+ED293^3+EE293^3+EF293^3+EG293^3+EH293^3</f>
        <v>0</v>
      </c>
      <c r="ER292" s="76">
        <f t="shared" si="51"/>
        <v>0</v>
      </c>
      <c r="ES292" s="61"/>
      <c r="ET292" s="81"/>
      <c r="EU292" s="82"/>
      <c r="EV292" s="82"/>
      <c r="EW292" s="82"/>
      <c r="EX292" s="82"/>
      <c r="EY292" s="82"/>
      <c r="EZ292" s="82"/>
      <c r="FA292" s="82"/>
      <c r="FB292" s="82"/>
      <c r="FC292" s="82"/>
      <c r="FD292" s="82"/>
      <c r="FE292" s="82"/>
      <c r="FF292" s="82"/>
      <c r="FG292" s="82"/>
      <c r="FH292" s="82"/>
      <c r="FI292" s="86"/>
      <c r="FJ292" s="66"/>
      <c r="FK292" s="51"/>
    </row>
    <row r="293" spans="9:167" x14ac:dyDescent="0.2">
      <c r="I293" s="109"/>
      <c r="J293" s="58"/>
      <c r="K293" s="3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5"/>
      <c r="AA293" s="75">
        <f>S292^3+T292^3+U292^3+V292^3+W292^3+X292^3+Y292^3+Z292^3+S293^3+T293^3+U293^3+V293^3+W293^3+X293^3+Y293^3+Z293^3</f>
        <v>0</v>
      </c>
      <c r="AB293" s="76">
        <f t="shared" si="48"/>
        <v>0</v>
      </c>
      <c r="AC293" s="61"/>
      <c r="AD293" s="89"/>
      <c r="AE293" s="83"/>
      <c r="AF293" s="83"/>
      <c r="AG293" s="83"/>
      <c r="AH293" s="82"/>
      <c r="AI293" s="82"/>
      <c r="AJ293" s="82"/>
      <c r="AK293" s="82"/>
      <c r="AL293" s="83"/>
      <c r="AM293" s="83"/>
      <c r="AN293" s="83"/>
      <c r="AO293" s="83"/>
      <c r="AP293" s="82"/>
      <c r="AQ293" s="82"/>
      <c r="AR293" s="82"/>
      <c r="AS293" s="86"/>
      <c r="AT293" s="66"/>
      <c r="AU293" s="51"/>
      <c r="AW293" s="109"/>
      <c r="AX293" s="58"/>
      <c r="AY293" s="3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5"/>
      <c r="BO293" s="75">
        <f>BG292^3+BH292^3+BI292^3+BJ292^3+BK292^3+BL292^3+BM292^3+BN292^3+BG293^3+BH293^3+BI293^3+BJ293^3+BK293^3+BL293^3+BM293^3+BN293^3</f>
        <v>0</v>
      </c>
      <c r="BP293" s="76">
        <f t="shared" si="49"/>
        <v>0</v>
      </c>
      <c r="BQ293" s="61"/>
      <c r="BR293" s="81"/>
      <c r="BS293" s="82"/>
      <c r="BT293" s="82"/>
      <c r="BU293" s="82"/>
      <c r="BV293" s="82"/>
      <c r="BW293" s="82"/>
      <c r="BX293" s="82"/>
      <c r="BY293" s="82"/>
      <c r="BZ293" s="83"/>
      <c r="CA293" s="83"/>
      <c r="CB293" s="83"/>
      <c r="CC293" s="83"/>
      <c r="CD293" s="83"/>
      <c r="CE293" s="83"/>
      <c r="CF293" s="83"/>
      <c r="CG293" s="84"/>
      <c r="CH293" s="66"/>
      <c r="CI293" s="51"/>
      <c r="CJ293" s="144"/>
      <c r="CK293" s="109"/>
      <c r="CL293" s="58"/>
      <c r="CM293" s="3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5"/>
      <c r="DC293" s="75">
        <f>CU292^3+CV292^3+CW292^3+CX292^3+CY292^3+CZ292^3+DA292^3+DB292^3+CU293^3+CV293^3+CW293^3+CX293^3+CY293^3+CZ293^3+DA293^3+DB293^3</f>
        <v>0</v>
      </c>
      <c r="DD293" s="76">
        <f t="shared" si="50"/>
        <v>0</v>
      </c>
      <c r="DE293" s="61"/>
      <c r="DF293" s="89"/>
      <c r="DG293" s="83"/>
      <c r="DH293" s="82"/>
      <c r="DI293" s="82"/>
      <c r="DJ293" s="83"/>
      <c r="DK293" s="83"/>
      <c r="DL293" s="82"/>
      <c r="DM293" s="82"/>
      <c r="DN293" s="83"/>
      <c r="DO293" s="83"/>
      <c r="DP293" s="82"/>
      <c r="DQ293" s="82"/>
      <c r="DR293" s="83"/>
      <c r="DS293" s="83"/>
      <c r="DT293" s="82"/>
      <c r="DU293" s="86"/>
      <c r="DV293" s="66"/>
      <c r="DW293" s="51"/>
      <c r="DY293" s="109"/>
      <c r="DZ293" s="58"/>
      <c r="EA293" s="3"/>
      <c r="EB293" s="4"/>
      <c r="EC293" s="4"/>
      <c r="ED293" s="4"/>
      <c r="EE293" s="4"/>
      <c r="EF293" s="4"/>
      <c r="EG293" s="4"/>
      <c r="EH293" s="4"/>
      <c r="EI293" s="4"/>
      <c r="EJ293" s="4"/>
      <c r="EK293" s="4"/>
      <c r="EL293" s="4"/>
      <c r="EM293" s="4"/>
      <c r="EN293" s="4"/>
      <c r="EO293" s="4"/>
      <c r="EP293" s="5"/>
      <c r="EQ293" s="75">
        <f>EI292^3+EJ292^3+EK292^3+EL292^3+EM292^3+EN292^3+EO292^3+EP292^3+EI293^3+EJ293^3+EK293^3+EL293^3+EM293^3+EN293^3+EO293^3+EP293^3</f>
        <v>0</v>
      </c>
      <c r="ER293" s="76">
        <f t="shared" si="51"/>
        <v>0</v>
      </c>
      <c r="ES293" s="61"/>
      <c r="ET293" s="89"/>
      <c r="EU293" s="83"/>
      <c r="EV293" s="83"/>
      <c r="EW293" s="83"/>
      <c r="EX293" s="83"/>
      <c r="EY293" s="83"/>
      <c r="EZ293" s="83"/>
      <c r="FA293" s="83"/>
      <c r="FB293" s="83"/>
      <c r="FC293" s="83"/>
      <c r="FD293" s="83"/>
      <c r="FE293" s="83"/>
      <c r="FF293" s="83"/>
      <c r="FG293" s="83"/>
      <c r="FH293" s="83"/>
      <c r="FI293" s="84"/>
      <c r="FJ293" s="66"/>
      <c r="FK293" s="51"/>
    </row>
    <row r="294" spans="9:167" x14ac:dyDescent="0.2">
      <c r="I294" s="109"/>
      <c r="J294" s="58"/>
      <c r="K294" s="3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5"/>
      <c r="AA294" s="75">
        <f>K294^3+L294^3+M294^3+N294^3+O294^3+P294^3+Q294^3+R294^3+K295^3+L295^3+M295^3+N295^3+O295^3+P295^3+Q295^3+R295^3</f>
        <v>0</v>
      </c>
      <c r="AB294" s="76">
        <f t="shared" si="48"/>
        <v>0</v>
      </c>
      <c r="AC294" s="61"/>
      <c r="AD294" s="89"/>
      <c r="AE294" s="83"/>
      <c r="AF294" s="83"/>
      <c r="AG294" s="83"/>
      <c r="AH294" s="82"/>
      <c r="AI294" s="82"/>
      <c r="AJ294" s="82"/>
      <c r="AK294" s="82"/>
      <c r="AL294" s="83"/>
      <c r="AM294" s="83"/>
      <c r="AN294" s="83"/>
      <c r="AO294" s="83"/>
      <c r="AP294" s="82"/>
      <c r="AQ294" s="82"/>
      <c r="AR294" s="82"/>
      <c r="AS294" s="86"/>
      <c r="AT294" s="66"/>
      <c r="AU294" s="51"/>
      <c r="AW294" s="109"/>
      <c r="AX294" s="58"/>
      <c r="AY294" s="3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5"/>
      <c r="BO294" s="75">
        <f>AY294^3+AZ294^3+BA294^3+BB294^3+BC294^3+BD294^3+BE294^3+BF294^3+AY295^3+AZ295^3+BA295^3+BB295^3+BC295^3+BD295^3+BE295^3+BF295^3</f>
        <v>0</v>
      </c>
      <c r="BP294" s="76">
        <f t="shared" si="49"/>
        <v>0</v>
      </c>
      <c r="BQ294" s="61"/>
      <c r="BR294" s="89"/>
      <c r="BS294" s="83"/>
      <c r="BT294" s="83"/>
      <c r="BU294" s="83"/>
      <c r="BV294" s="83"/>
      <c r="BW294" s="83"/>
      <c r="BX294" s="83"/>
      <c r="BY294" s="83"/>
      <c r="BZ294" s="82"/>
      <c r="CA294" s="82"/>
      <c r="CB294" s="82"/>
      <c r="CC294" s="82"/>
      <c r="CD294" s="82"/>
      <c r="CE294" s="82"/>
      <c r="CF294" s="82"/>
      <c r="CG294" s="86"/>
      <c r="CH294" s="66"/>
      <c r="CI294" s="51"/>
      <c r="CJ294" s="144"/>
      <c r="CK294" s="109"/>
      <c r="CL294" s="58"/>
      <c r="CM294" s="3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5"/>
      <c r="DC294" s="75">
        <f>CM294^3+CN294^3+CO294^3+CP294^3+CQ294^3+CR294^3+CS294^3+CT294^3+CM295^3+CN295^3+CO295^3+CP295^3+CQ295^3+CR295^3+CS295^3+CT295^3</f>
        <v>0</v>
      </c>
      <c r="DD294" s="76">
        <f t="shared" si="50"/>
        <v>0</v>
      </c>
      <c r="DE294" s="61"/>
      <c r="DF294" s="89"/>
      <c r="DG294" s="83"/>
      <c r="DH294" s="82"/>
      <c r="DI294" s="82"/>
      <c r="DJ294" s="83"/>
      <c r="DK294" s="83"/>
      <c r="DL294" s="82"/>
      <c r="DM294" s="82"/>
      <c r="DN294" s="83"/>
      <c r="DO294" s="83"/>
      <c r="DP294" s="82"/>
      <c r="DQ294" s="82"/>
      <c r="DR294" s="83"/>
      <c r="DS294" s="83"/>
      <c r="DT294" s="82"/>
      <c r="DU294" s="86"/>
      <c r="DV294" s="66"/>
      <c r="DW294" s="51"/>
      <c r="DY294" s="109"/>
      <c r="DZ294" s="58"/>
      <c r="EA294" s="3"/>
      <c r="EB294" s="4"/>
      <c r="EC294" s="4"/>
      <c r="ED294" s="4"/>
      <c r="EE294" s="4"/>
      <c r="EF294" s="4"/>
      <c r="EG294" s="4"/>
      <c r="EH294" s="4"/>
      <c r="EI294" s="4"/>
      <c r="EJ294" s="4"/>
      <c r="EK294" s="4"/>
      <c r="EL294" s="4"/>
      <c r="EM294" s="4"/>
      <c r="EN294" s="4"/>
      <c r="EO294" s="4"/>
      <c r="EP294" s="5"/>
      <c r="EQ294" s="75">
        <f>EA294^3+EB294^3+EC294^3+ED294^3+EE294^3+EF294^3+EG294^3+EH294^3+EA295^3+EB295^3+EC295^3+ED295^3+EE295^3+EF295^3+EG295^3+EH295^3</f>
        <v>0</v>
      </c>
      <c r="ER294" s="76">
        <f t="shared" si="51"/>
        <v>0</v>
      </c>
      <c r="ES294" s="61"/>
      <c r="ET294" s="81"/>
      <c r="EU294" s="82"/>
      <c r="EV294" s="82"/>
      <c r="EW294" s="82"/>
      <c r="EX294" s="82"/>
      <c r="EY294" s="82"/>
      <c r="EZ294" s="82"/>
      <c r="FA294" s="82"/>
      <c r="FB294" s="82"/>
      <c r="FC294" s="82"/>
      <c r="FD294" s="82"/>
      <c r="FE294" s="82"/>
      <c r="FF294" s="82"/>
      <c r="FG294" s="82"/>
      <c r="FH294" s="82"/>
      <c r="FI294" s="86"/>
      <c r="FJ294" s="66"/>
      <c r="FK294" s="51"/>
    </row>
    <row r="295" spans="9:167" x14ac:dyDescent="0.2">
      <c r="I295" s="109"/>
      <c r="J295" s="58"/>
      <c r="K295" s="7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9"/>
      <c r="AA295" s="75">
        <f>S294^3+T294^3+U294^3+V294^3+W294^3+X294^3+Y294^3+Z294^3+S295^3+T295^3+U295^3+V295^3+W295^3+X295^3+Y295^3+Z295^3</f>
        <v>0</v>
      </c>
      <c r="AB295" s="76">
        <f t="shared" si="48"/>
        <v>0</v>
      </c>
      <c r="AC295" s="61"/>
      <c r="AD295" s="116"/>
      <c r="AE295" s="117"/>
      <c r="AF295" s="117"/>
      <c r="AG295" s="117"/>
      <c r="AH295" s="118"/>
      <c r="AI295" s="118"/>
      <c r="AJ295" s="118"/>
      <c r="AK295" s="118"/>
      <c r="AL295" s="117"/>
      <c r="AM295" s="117"/>
      <c r="AN295" s="117"/>
      <c r="AO295" s="117"/>
      <c r="AP295" s="118"/>
      <c r="AQ295" s="118"/>
      <c r="AR295" s="118"/>
      <c r="AS295" s="119"/>
      <c r="AT295" s="32"/>
      <c r="AU295" s="115"/>
      <c r="AW295" s="109"/>
      <c r="AX295" s="58"/>
      <c r="AY295" s="7"/>
      <c r="AZ295" s="8"/>
      <c r="BA295" s="8"/>
      <c r="BB295" s="8"/>
      <c r="BC295" s="8"/>
      <c r="BD295" s="8"/>
      <c r="BE295" s="8"/>
      <c r="BF295" s="8"/>
      <c r="BG295" s="8"/>
      <c r="BH295" s="8"/>
      <c r="BI295" s="8"/>
      <c r="BJ295" s="8"/>
      <c r="BK295" s="8"/>
      <c r="BL295" s="8"/>
      <c r="BM295" s="8"/>
      <c r="BN295" s="9"/>
      <c r="BO295" s="75">
        <f>BG294^3+BH294^3+BI294^3+BJ294^3+BK294^3+BL294^3+BM294^3+BN294^3+BG295^3+BH295^3+BI295^3+BJ295^3+BK295^3+BL295^3+BM295^3+BN295^3</f>
        <v>0</v>
      </c>
      <c r="BP295" s="76">
        <f t="shared" si="49"/>
        <v>0</v>
      </c>
      <c r="BQ295" s="61"/>
      <c r="BR295" s="116"/>
      <c r="BS295" s="117"/>
      <c r="BT295" s="117"/>
      <c r="BU295" s="117"/>
      <c r="BV295" s="117"/>
      <c r="BW295" s="117"/>
      <c r="BX295" s="117"/>
      <c r="BY295" s="117"/>
      <c r="BZ295" s="118"/>
      <c r="CA295" s="118"/>
      <c r="CB295" s="118"/>
      <c r="CC295" s="118"/>
      <c r="CD295" s="118"/>
      <c r="CE295" s="118"/>
      <c r="CF295" s="118"/>
      <c r="CG295" s="119"/>
      <c r="CH295" s="32"/>
      <c r="CI295" s="115"/>
      <c r="CJ295" s="144"/>
      <c r="CK295" s="109"/>
      <c r="CL295" s="58"/>
      <c r="CM295" s="7"/>
      <c r="CN295" s="8"/>
      <c r="CO295" s="8"/>
      <c r="CP295" s="8"/>
      <c r="CQ295" s="8"/>
      <c r="CR295" s="8"/>
      <c r="CS295" s="8"/>
      <c r="CT295" s="8"/>
      <c r="CU295" s="8"/>
      <c r="CV295" s="8"/>
      <c r="CW295" s="8"/>
      <c r="CX295" s="8"/>
      <c r="CY295" s="8"/>
      <c r="CZ295" s="8"/>
      <c r="DA295" s="8"/>
      <c r="DB295" s="9"/>
      <c r="DC295" s="75">
        <f>CU294^3+CV294^3+CW294^3+CX294^3+CY294^3+CZ294^3+DA294^3+DB294^3+CU295^3+CV295^3+CW295^3+CX295^3+CY295^3+CZ295^3+DA295^3+DB295^3</f>
        <v>0</v>
      </c>
      <c r="DD295" s="76">
        <f t="shared" si="50"/>
        <v>0</v>
      </c>
      <c r="DE295" s="61"/>
      <c r="DF295" s="116"/>
      <c r="DG295" s="117"/>
      <c r="DH295" s="118"/>
      <c r="DI295" s="118"/>
      <c r="DJ295" s="117"/>
      <c r="DK295" s="117"/>
      <c r="DL295" s="118"/>
      <c r="DM295" s="118"/>
      <c r="DN295" s="117"/>
      <c r="DO295" s="117"/>
      <c r="DP295" s="118"/>
      <c r="DQ295" s="118"/>
      <c r="DR295" s="117"/>
      <c r="DS295" s="117"/>
      <c r="DT295" s="118"/>
      <c r="DU295" s="119"/>
      <c r="DV295" s="32"/>
      <c r="DW295" s="115"/>
      <c r="DY295" s="109"/>
      <c r="DZ295" s="58"/>
      <c r="EA295" s="7"/>
      <c r="EB295" s="8"/>
      <c r="EC295" s="8"/>
      <c r="ED295" s="8"/>
      <c r="EE295" s="8"/>
      <c r="EF295" s="8"/>
      <c r="EG295" s="8"/>
      <c r="EH295" s="8"/>
      <c r="EI295" s="8"/>
      <c r="EJ295" s="8"/>
      <c r="EK295" s="8"/>
      <c r="EL295" s="8"/>
      <c r="EM295" s="8"/>
      <c r="EN295" s="8"/>
      <c r="EO295" s="8"/>
      <c r="EP295" s="9"/>
      <c r="EQ295" s="75">
        <f>EI294^3+EJ294^3+EK294^3+EL294^3+EM294^3+EN294^3+EO294^3+EP294^3+EI295^3+EJ295^3+EK295^3+EL295^3+EM295^3+EN295^3+EO295^3+EP295^3</f>
        <v>0</v>
      </c>
      <c r="ER295" s="76">
        <f t="shared" si="51"/>
        <v>0</v>
      </c>
      <c r="ES295" s="61"/>
      <c r="ET295" s="116"/>
      <c r="EU295" s="117"/>
      <c r="EV295" s="117"/>
      <c r="EW295" s="117"/>
      <c r="EX295" s="117"/>
      <c r="EY295" s="117"/>
      <c r="EZ295" s="117"/>
      <c r="FA295" s="117"/>
      <c r="FB295" s="117"/>
      <c r="FC295" s="117"/>
      <c r="FD295" s="117"/>
      <c r="FE295" s="117"/>
      <c r="FF295" s="117"/>
      <c r="FG295" s="117"/>
      <c r="FH295" s="117"/>
      <c r="FI295" s="120"/>
      <c r="FJ295" s="32"/>
      <c r="FK295" s="115"/>
    </row>
    <row r="296" spans="9:167" x14ac:dyDescent="0.2">
      <c r="I296" s="109"/>
      <c r="J296" s="58"/>
      <c r="K296" s="121">
        <f>K280^3+K281^3+K282^3+K283^3+K284^3+K285^3+K286^3+K287^3+L280^3+L281^3+L282^3+L283^3+L284^3+L285^3+L286^3+L287^3</f>
        <v>0</v>
      </c>
      <c r="L296" s="122">
        <f>K295^3+K294^3+K293^3+K292^3+K291^3+K290^3+K289^3+K288^3+L295^3+L294^3+L293^3+L292^3+L291^3+L290^3+L289^3+L288^3</f>
        <v>0</v>
      </c>
      <c r="M296" s="122">
        <f>M280^3+M281^3+M282^3+M283^3+M284^3+M285^3+M286^3+M287^3+N280^3+N281^3+N282^3+N283^3+N284^3+N285^3+N286^3+N287^3</f>
        <v>0</v>
      </c>
      <c r="N296" s="122">
        <f>M295^3+M294^3+M293^3+M292^3+M291^3+M290^3+M289^3+M288^3+N295^3+N294^3+N293^3+N292^3+N291^3+N290^3+N289^3+N288^3</f>
        <v>0</v>
      </c>
      <c r="O296" s="122">
        <f>O280^3+O281^3+O282^3+O283^3+O284^3+O285^3+O286^3+O287^3+P280^3+P281^3+P282^3+P283^3+P284^3+P285^3+P286^3+P287^3</f>
        <v>0</v>
      </c>
      <c r="P296" s="122">
        <f>O295^3+O294^3+O293^3+O292^3+O291^3+O290^3+O289^3+O288^3+P295^3+P294^3+P293^3+P292^3+P291^3+P290^3+P289^3+P288^3</f>
        <v>0</v>
      </c>
      <c r="Q296" s="122">
        <f>Q280^3+Q281^3+Q282^3+Q283^3+Q284^3+Q285^3+Q286^3+Q287^3+R280^3+R281^3+R282^3+R283^3+R284^3+R285^3+R286^3+R287^3</f>
        <v>0</v>
      </c>
      <c r="R296" s="122">
        <f>Q295^3+Q294^3+Q293^3+Q292^3+Q291^3+Q290^3+Q289^3+Q288^3+R295^3+R294^3+R293^3+R292^3+R291^3+R290^3+R289^3+R288^3</f>
        <v>0</v>
      </c>
      <c r="S296" s="122">
        <f>S280^3+S281^3+S282^3+S283^3+S284^3+S285^3+S286^3+S287^3+T280^3+T281^3+T282^3+T283^3+T284^3+T285^3+T286^3+T287^3</f>
        <v>0</v>
      </c>
      <c r="T296" s="122">
        <f>S295^3+S294^3+S293^3+S292^3+S291^3+S290^3+S289^3+S288^3+T295^3+T294^3+T293^3+T292^3+T291^3+T290^3+T289^3+T288^3</f>
        <v>0</v>
      </c>
      <c r="U296" s="122">
        <f>U280^3+U281^3+U282^3+U283^3+U284^3+U285^3+U286^3+U287^3+V280^3+V281^3+V282^3+V283^3+V284^3+V285^3+V286^3+V287^3</f>
        <v>0</v>
      </c>
      <c r="V296" s="122">
        <f>U295^3+U294^3+U293^3+U292^3+U291^3+U290^3+U289^3+U288^3+V295^3+V294^3+V293^3+V292^3+V291^3+V290^3+V289^3+V288^3</f>
        <v>0</v>
      </c>
      <c r="W296" s="122">
        <f>W280^3+W281^3+W282^3+W283^3+W284^3+W285^3+W286^3+W287^3+X280^3+X281^3+X282^3+X283^3+X284^3+X285^3+X286^3+X287^3</f>
        <v>0</v>
      </c>
      <c r="X296" s="122">
        <f>W295^3+W294^3+W293^3+W292^3+W291^3+W290^3+W289^3+W288^3+X295^3+X294^3+X293^3+X292^3+X291^3+X290^3+X289^3+X288^3</f>
        <v>0</v>
      </c>
      <c r="Y296" s="122">
        <f>Y280^3+Y281^3+Y282^3+Y283^3+Y284^3+Y285^3+Y286^3+Y287^3+Z280^3+Z281^3+Z282^3+Z283^3+Z284^3+Z285^3+Z286^3+Z287^3</f>
        <v>0</v>
      </c>
      <c r="Z296" s="123">
        <f>Y295^3+Y294^3+Y293^3+Y292^3+Y291^3+Y290^3+Y289^3+Y288^3+Z295^3+Z294^3+Z293^3+Z292^3+Z291^3+Z290^3+Z289^3+Z288^3</f>
        <v>0</v>
      </c>
      <c r="AA296" s="124">
        <f>SUMSQ(K280,L281,M282,N283,O284,P285,Q286,R287,S288,T289,U290,V291,W292,X293,Y294,Z295)</f>
        <v>0</v>
      </c>
      <c r="AB296" s="125">
        <f>SUMSQ(K288,L289,M290,N291,O292,P293,Q294,R295,S280,T281,U282,V283,W284,X285,Y286,Z287)</f>
        <v>0</v>
      </c>
      <c r="AC296" s="52"/>
      <c r="AD296" s="126"/>
      <c r="AE296" s="126"/>
      <c r="AF296" s="126"/>
      <c r="AG296" s="126"/>
      <c r="AH296" s="126"/>
      <c r="AI296" s="126"/>
      <c r="AJ296" s="126"/>
      <c r="AK296" s="126"/>
      <c r="AL296" s="126"/>
      <c r="AM296" s="126"/>
      <c r="AN296" s="126"/>
      <c r="AO296" s="126"/>
      <c r="AP296" s="126"/>
      <c r="AQ296" s="126"/>
      <c r="AR296" s="126"/>
      <c r="AS296" s="126"/>
      <c r="AT296" s="32"/>
      <c r="AU296" s="115"/>
      <c r="AW296" s="109"/>
      <c r="AX296" s="58"/>
      <c r="AY296" s="121">
        <f>AY280^3+AY281^3+AY282^3+AY283^3+AY284^3+AY285^3+AY286^3+AY287^3+AZ280^3+AZ281^3+AZ282^3+AZ283^3+AZ284^3+AZ285^3+AZ286^3+AZ287^3</f>
        <v>0</v>
      </c>
      <c r="AZ296" s="122">
        <f>AY295^3+AY294^3+AY293^3+AY292^3+AY291^3+AY290^3+AY289^3+AY288^3+AZ295^3+AZ294^3+AZ293^3+AZ292^3+AZ291^3+AZ290^3+AZ289^3+AZ288^3</f>
        <v>0</v>
      </c>
      <c r="BA296" s="122">
        <f>BA280^3+BA281^3+BA282^3+BA283^3+BA284^3+BA285^3+BA286^3+BA287^3+BB280^3+BB281^3+BB282^3+BB283^3+BB284^3+BB285^3+BB286^3+BB287^3</f>
        <v>0</v>
      </c>
      <c r="BB296" s="122">
        <f>BA295^3+BA294^3+BA293^3+BA292^3+BA291^3+BA290^3+BA289^3+BA288^3+BB295^3+BB294^3+BB293^3+BB292^3+BB291^3+BB290^3+BB289^3+BB288^3</f>
        <v>0</v>
      </c>
      <c r="BC296" s="122">
        <f>BC280^3+BC281^3+BC282^3+BC283^3+BC284^3+BC285^3+BC286^3+BC287^3+BD280^3+BD281^3+BD282^3+BD283^3+BD284^3+BD285^3+BD286^3+BD287^3</f>
        <v>0</v>
      </c>
      <c r="BD296" s="122">
        <f>BC295^3+BC294^3+BC293^3+BC292^3+BC291^3+BC290^3+BC289^3+BC288^3+BD295^3+BD294^3+BD293^3+BD292^3+BD291^3+BD290^3+BD289^3+BD288^3</f>
        <v>0</v>
      </c>
      <c r="BE296" s="122">
        <f>BE280^3+BE281^3+BE282^3+BE283^3+BE284^3+BE285^3+BE286^3+BE287^3+BF280^3+BF281^3+BF282^3+BF283^3+BF284^3+BF285^3+BF286^3+BF287^3</f>
        <v>0</v>
      </c>
      <c r="BF296" s="122">
        <f>BE295^3+BE294^3+BE293^3+BE292^3+BE291^3+BE290^3+BE289^3+BE288^3+BF295^3+BF294^3+BF293^3+BF292^3+BF291^3+BF290^3+BF289^3+BF288^3</f>
        <v>0</v>
      </c>
      <c r="BG296" s="122">
        <f>BG280^3+BG281^3+BG282^3+BG283^3+BG284^3+BG285^3+BG286^3+BG287^3+BH280^3+BH281^3+BH282^3+BH283^3+BH284^3+BH285^3+BH286^3+BH287^3</f>
        <v>0</v>
      </c>
      <c r="BH296" s="122">
        <f>BG295^3+BG294^3+BG293^3+BG292^3+BG291^3+BG290^3+BG289^3+BG288^3+BH295^3+BH294^3+BH293^3+BH292^3+BH291^3+BH290^3+BH289^3+BH288^3</f>
        <v>0</v>
      </c>
      <c r="BI296" s="122">
        <f>BI280^3+BI281^3+BI282^3+BI283^3+BI284^3+BI285^3+BI286^3+BI287^3+BJ280^3+BJ281^3+BJ282^3+BJ283^3+BJ284^3+BJ285^3+BJ286^3+BJ287^3</f>
        <v>0</v>
      </c>
      <c r="BJ296" s="122">
        <f>BI295^3+BI294^3+BI293^3+BI292^3+BI291^3+BI290^3+BI289^3+BI288^3+BJ295^3+BJ294^3+BJ293^3+BJ292^3+BJ291^3+BJ290^3+BJ289^3+BJ288^3</f>
        <v>0</v>
      </c>
      <c r="BK296" s="122">
        <f>BK280^3+BK281^3+BK282^3+BK283^3+BK284^3+BK285^3+BK286^3+BK287^3+BL280^3+BL281^3+BL282^3+BL283^3+BL284^3+BL285^3+BL286^3+BL287^3</f>
        <v>0</v>
      </c>
      <c r="BL296" s="122">
        <f>BK295^3+BK294^3+BK293^3+BK292^3+BK291^3+BK290^3+BK289^3+BK288^3+BL295^3+BL294^3+BL293^3+BL292^3+BL291^3+BL290^3+BL289^3+BL288^3</f>
        <v>0</v>
      </c>
      <c r="BM296" s="122">
        <f>BM280^3+BM281^3+BM282^3+BM283^3+BM284^3+BM285^3+BM286^3+BM287^3+BN280^3+BN281^3+BN282^3+BN283^3+BN284^3+BN285^3+BN286^3+BN287^3</f>
        <v>0</v>
      </c>
      <c r="BN296" s="123">
        <f>BM295^3+BM294^3+BM293^3+BM292^3+BM291^3+BM290^3+BM289^3+BM288^3+BN295^3+BN294^3+BN293^3+BN292^3+BN291^3+BN290^3+BN289^3+BN288^3</f>
        <v>0</v>
      </c>
      <c r="BO296" s="124">
        <f>SUMSQ(AY280,AZ281,BA282,BB283,BC284,BD285,BE286,BF287,BG288,BH289,BI290,BJ291,BK292,BL293,BM294,BN295)</f>
        <v>0</v>
      </c>
      <c r="BP296" s="125">
        <f>SUMSQ(AY288,AZ289,BA290,BB291,BC292,BD293,BE294,BF295,BG280,BH281,BI282,BJ283,BK284,BL285,BM286,BN287)</f>
        <v>0</v>
      </c>
      <c r="BQ296" s="52"/>
      <c r="BR296" s="126"/>
      <c r="BS296" s="126"/>
      <c r="BT296" s="126"/>
      <c r="BU296" s="126"/>
      <c r="BV296" s="126"/>
      <c r="BW296" s="126"/>
      <c r="BX296" s="126"/>
      <c r="BY296" s="126"/>
      <c r="BZ296" s="126"/>
      <c r="CA296" s="126"/>
      <c r="CB296" s="126"/>
      <c r="CC296" s="126"/>
      <c r="CD296" s="126"/>
      <c r="CE296" s="126"/>
      <c r="CF296" s="126"/>
      <c r="CG296" s="126"/>
      <c r="CH296" s="32"/>
      <c r="CI296" s="115"/>
      <c r="CJ296" s="144"/>
      <c r="CK296" s="109"/>
      <c r="CL296" s="58"/>
      <c r="CM296" s="121">
        <f>CM280^3+CM281^3+CM282^3+CM283^3+CM284^3+CM285^3+CM286^3+CM287^3+CN280^3+CN281^3+CN282^3+CN283^3+CN284^3+CN285^3+CN286^3+CN287^3</f>
        <v>0</v>
      </c>
      <c r="CN296" s="122">
        <f>CM295^3+CM294^3+CM293^3+CM292^3+CM291^3+CM290^3+CM289^3+CM288^3+CN295^3+CN294^3+CN293^3+CN292^3+CN291^3+CN290^3+CN289^3+CN288^3</f>
        <v>0</v>
      </c>
      <c r="CO296" s="122">
        <f>CO280^3+CO281^3+CO282^3+CO283^3+CO284^3+CO285^3+CO286^3+CO287^3+CP280^3+CP281^3+CP282^3+CP283^3+CP284^3+CP285^3+CP286^3+CP287^3</f>
        <v>0</v>
      </c>
      <c r="CP296" s="122">
        <f>CO295^3+CO294^3+CO293^3+CO292^3+CO291^3+CO290^3+CO289^3+CO288^3+CP295^3+CP294^3+CP293^3+CP292^3+CP291^3+CP290^3+CP289^3+CP288^3</f>
        <v>0</v>
      </c>
      <c r="CQ296" s="122">
        <f>CQ280^3+CQ281^3+CQ282^3+CQ283^3+CQ284^3+CQ285^3+CQ286^3+CQ287^3+CR280^3+CR281^3+CR282^3+CR283^3+CR284^3+CR285^3+CR286^3+CR287^3</f>
        <v>0</v>
      </c>
      <c r="CR296" s="122">
        <f>CQ295^3+CQ294^3+CQ293^3+CQ292^3+CQ291^3+CQ290^3+CQ289^3+CQ288^3+CR295^3+CR294^3+CR293^3+CR292^3+CR291^3+CR290^3+CR289^3+CR288^3</f>
        <v>0</v>
      </c>
      <c r="CS296" s="122">
        <f>CS280^3+CS281^3+CS282^3+CS283^3+CS284^3+CS285^3+CS286^3+CS287^3+CT280^3+CT281^3+CT282^3+CT283^3+CT284^3+CT285^3+CT286^3+CT287^3</f>
        <v>0</v>
      </c>
      <c r="CT296" s="122">
        <f>CS295^3+CS294^3+CS293^3+CS292^3+CS291^3+CS290^3+CS289^3+CS288^3+CT295^3+CT294^3+CT293^3+CT292^3+CT291^3+CT290^3+CT289^3+CT288^3</f>
        <v>0</v>
      </c>
      <c r="CU296" s="122">
        <f>CU280^3+CU281^3+CU282^3+CU283^3+CU284^3+CU285^3+CU286^3+CU287^3+CV280^3+CV281^3+CV282^3+CV283^3+CV284^3+CV285^3+CV286^3+CV287^3</f>
        <v>0</v>
      </c>
      <c r="CV296" s="122">
        <f>CU295^3+CU294^3+CU293^3+CU292^3+CU291^3+CU290^3+CU289^3+CU288^3+CV295^3+CV294^3+CV293^3+CV292^3+CV291^3+CV290^3+CV289^3+CV288^3</f>
        <v>0</v>
      </c>
      <c r="CW296" s="122">
        <f>CW280^3+CW281^3+CW282^3+CW283^3+CW284^3+CW285^3+CW286^3+CW287^3+CX280^3+CX281^3+CX282^3+CX283^3+CX284^3+CX285^3+CX286^3+CX287^3</f>
        <v>0</v>
      </c>
      <c r="CX296" s="122">
        <f>CW295^3+CW294^3+CW293^3+CW292^3+CW291^3+CW290^3+CW289^3+CW288^3+CX295^3+CX294^3+CX293^3+CX292^3+CX291^3+CX290^3+CX289^3+CX288^3</f>
        <v>0</v>
      </c>
      <c r="CY296" s="122">
        <f>CY280^3+CY281^3+CY282^3+CY283^3+CY284^3+CY285^3+CY286^3+CY287^3+CZ280^3+CZ281^3+CZ282^3+CZ283^3+CZ284^3+CZ285^3+CZ286^3+CZ287^3</f>
        <v>0</v>
      </c>
      <c r="CZ296" s="122">
        <f>CY295^3+CY294^3+CY293^3+CY292^3+CY291^3+CY290^3+CY289^3+CY288^3+CZ295^3+CZ294^3+CZ293^3+CZ292^3+CZ291^3+CZ290^3+CZ289^3+CZ288^3</f>
        <v>0</v>
      </c>
      <c r="DA296" s="122">
        <f>DA280^3+DA281^3+DA282^3+DA283^3+DA284^3+DA285^3+DA286^3+DA287^3+DB280^3+DB281^3+DB282^3+DB283^3+DB284^3+DB285^3+DB286^3+DB287^3</f>
        <v>0</v>
      </c>
      <c r="DB296" s="123">
        <f>DA295^3+DA294^3+DA293^3+DA292^3+DA291^3+DA290^3+DA289^3+DA288^3+DB295^3+DB294^3+DB293^3+DB292^3+DB291^3+DB290^3+DB289^3+DB288^3</f>
        <v>0</v>
      </c>
      <c r="DC296" s="124">
        <f>SUMSQ(CM280,CN281,CO282,CP283,CQ284,CR285,CS286,CT287,CU288,CV289,CW290,CX291,CY292,CZ293,DA294,DB295)</f>
        <v>0</v>
      </c>
      <c r="DD296" s="125">
        <f>SUMSQ(CM288,CN289,CO290,CP291,CQ292,CR293,CS294,CT295,CU280,CV281,CW282,CX283,CY284,CZ285,DA286,DB287)</f>
        <v>0</v>
      </c>
      <c r="DE296" s="52"/>
      <c r="DF296" s="126"/>
      <c r="DG296" s="126"/>
      <c r="DH296" s="126"/>
      <c r="DI296" s="126"/>
      <c r="DJ296" s="126"/>
      <c r="DK296" s="126"/>
      <c r="DL296" s="126"/>
      <c r="DM296" s="126"/>
      <c r="DN296" s="126"/>
      <c r="DO296" s="126"/>
      <c r="DP296" s="126"/>
      <c r="DQ296" s="126"/>
      <c r="DR296" s="126"/>
      <c r="DS296" s="126"/>
      <c r="DT296" s="126"/>
      <c r="DU296" s="126"/>
      <c r="DV296" s="32"/>
      <c r="DW296" s="115"/>
      <c r="DY296" s="109"/>
      <c r="DZ296" s="58"/>
      <c r="EA296" s="121">
        <f>EA280^3+EA281^3+EA282^3+EA283^3+EA284^3+EA285^3+EA286^3+EA287^3+EB280^3+EB281^3+EB282^3+EB283^3+EB284^3+EB285^3+EB286^3+EB287^3</f>
        <v>0</v>
      </c>
      <c r="EB296" s="122">
        <f>EA295^3+EA294^3+EA293^3+EA292^3+EA291^3+EA290^3+EA289^3+EA288^3+EB295^3+EB294^3+EB293^3+EB292^3+EB291^3+EB290^3+EB289^3+EB288^3</f>
        <v>0</v>
      </c>
      <c r="EC296" s="122">
        <f>EC280^3+EC281^3+EC282^3+EC283^3+EC284^3+EC285^3+EC286^3+EC287^3+ED280^3+ED281^3+ED282^3+ED283^3+ED284^3+ED285^3+ED286^3+ED287^3</f>
        <v>0</v>
      </c>
      <c r="ED296" s="122">
        <f>EC295^3+EC294^3+EC293^3+EC292^3+EC291^3+EC290^3+EC289^3+EC288^3+ED295^3+ED294^3+ED293^3+ED292^3+ED291^3+ED290^3+ED289^3+ED288^3</f>
        <v>0</v>
      </c>
      <c r="EE296" s="122">
        <f>EE280^3+EE281^3+EE282^3+EE283^3+EE284^3+EE285^3+EE286^3+EE287^3+EF280^3+EF281^3+EF282^3+EF283^3+EF284^3+EF285^3+EF286^3+EF287^3</f>
        <v>0</v>
      </c>
      <c r="EF296" s="122">
        <f>EE295^3+EE294^3+EE293^3+EE292^3+EE291^3+EE290^3+EE289^3+EE288^3+EF295^3+EF294^3+EF293^3+EF292^3+EF291^3+EF290^3+EF289^3+EF288^3</f>
        <v>0</v>
      </c>
      <c r="EG296" s="122">
        <f>EG280^3+EG281^3+EG282^3+EG283^3+EG284^3+EG285^3+EG286^3+EG287^3+EH280^3+EH281^3+EH282^3+EH283^3+EH284^3+EH285^3+EH286^3+EH287^3</f>
        <v>0</v>
      </c>
      <c r="EH296" s="122">
        <f>EG295^3+EG294^3+EG293^3+EG292^3+EG291^3+EG290^3+EG289^3+EG288^3+EH295^3+EH294^3+EH293^3+EH292^3+EH291^3+EH290^3+EH289^3+EH288^3</f>
        <v>0</v>
      </c>
      <c r="EI296" s="122">
        <f>EI280^3+EI281^3+EI282^3+EI283^3+EI284^3+EI285^3+EI286^3+EI287^3+EJ280^3+EJ281^3+EJ282^3+EJ283^3+EJ284^3+EJ285^3+EJ286^3+EJ287^3</f>
        <v>0</v>
      </c>
      <c r="EJ296" s="122">
        <f>EI295^3+EI294^3+EI293^3+EI292^3+EI291^3+EI290^3+EI289^3+EI288^3+EJ295^3+EJ294^3+EJ293^3+EJ292^3+EJ291^3+EJ290^3+EJ289^3+EJ288^3</f>
        <v>0</v>
      </c>
      <c r="EK296" s="122">
        <f>EK280^3+EK281^3+EK282^3+EK283^3+EK284^3+EK285^3+EK286^3+EK287^3+EL280^3+EL281^3+EL282^3+EL283^3+EL284^3+EL285^3+EL286^3+EL287^3</f>
        <v>0</v>
      </c>
      <c r="EL296" s="122">
        <f>EK295^3+EK294^3+EK293^3+EK292^3+EK291^3+EK290^3+EK289^3+EK288^3+EL295^3+EL294^3+EL293^3+EL292^3+EL291^3+EL290^3+EL289^3+EL288^3</f>
        <v>0</v>
      </c>
      <c r="EM296" s="122">
        <f>EM280^3+EM281^3+EM282^3+EM283^3+EM284^3+EM285^3+EM286^3+EM287^3+EN280^3+EN281^3+EN282^3+EN283^3+EN284^3+EN285^3+EN286^3+EN287^3</f>
        <v>0</v>
      </c>
      <c r="EN296" s="122">
        <f>EM295^3+EM294^3+EM293^3+EM292^3+EM291^3+EM290^3+EM289^3+EM288^3+EN295^3+EN294^3+EN293^3+EN292^3+EN291^3+EN290^3+EN289^3+EN288^3</f>
        <v>0</v>
      </c>
      <c r="EO296" s="122">
        <f>EO280^3+EO281^3+EO282^3+EO283^3+EO284^3+EO285^3+EO286^3+EO287^3+EP280^3+EP281^3+EP282^3+EP283^3+EP284^3+EP285^3+EP286^3+EP287^3</f>
        <v>0</v>
      </c>
      <c r="EP296" s="123">
        <f>EO295^3+EO294^3+EO293^3+EO292^3+EO291^3+EO290^3+EO289^3+EO288^3+EP295^3+EP294^3+EP293^3+EP292^3+EP291^3+EP290^3+EP289^3+EP288^3</f>
        <v>0</v>
      </c>
      <c r="EQ296" s="124">
        <f>SUMSQ(EA280,EB281,EC282,ED283,EE284,EF285,EG286,EH287,EI288,EJ289,EK290,EL291,EM292,EN293,EO294,EP295)</f>
        <v>0</v>
      </c>
      <c r="ER296" s="125">
        <f>SUMSQ(EA288,EB289,EC290,ED291,EE292,EF293,EG294,EH295,EI280,EJ281,EK282,EL283,EM284,EN285,EO286,EP287)</f>
        <v>0</v>
      </c>
      <c r="ES296" s="52"/>
      <c r="ET296" s="126"/>
      <c r="EU296" s="126"/>
      <c r="EV296" s="126"/>
      <c r="EW296" s="126"/>
      <c r="EX296" s="126"/>
      <c r="EY296" s="126"/>
      <c r="EZ296" s="126"/>
      <c r="FA296" s="126"/>
      <c r="FB296" s="126"/>
      <c r="FC296" s="126"/>
      <c r="FD296" s="126"/>
      <c r="FE296" s="126"/>
      <c r="FF296" s="126"/>
      <c r="FG296" s="126"/>
      <c r="FH296" s="126"/>
      <c r="FI296" s="126"/>
      <c r="FJ296" s="32"/>
      <c r="FK296" s="115"/>
    </row>
    <row r="297" spans="9:167" ht="13.5" thickBot="1" x14ac:dyDescent="0.25">
      <c r="I297" s="109"/>
      <c r="J297" s="58"/>
      <c r="K297" s="127">
        <f>K280^3+L280^3+M280^3+N280^3+K281^3+L281^3+M281^3+N281^3+K282^3+L282^3+M282^3+N282^3+K283^3+L283^3+M283^3+N283^3</f>
        <v>0</v>
      </c>
      <c r="L297" s="128">
        <f>K284^3+L284^3+M284^3+N284^3+K285^3+L285^3+M285^3+N285^3+K286^3+L286^3+M286^3+N286^3+K287^3+L287^3+M287^3+N287^3</f>
        <v>0</v>
      </c>
      <c r="M297" s="128">
        <f>K288^3+L288^3+M288^3+N288^3+K289^3+L289^3+M289^3+N289^3+K290^3+L290^3+M290^3+N290^3+K291^3+L291^3+M291^3+N291^3</f>
        <v>0</v>
      </c>
      <c r="N297" s="128">
        <f>K292^3+L292^3+M292^3+N292^3+K293^3+L293^3+M293^3+N293^3+K294^3+L294^3+M294^3+N294^3+K295^3+L295^3+M295^3+N295^3</f>
        <v>0</v>
      </c>
      <c r="O297" s="128">
        <f>O280^3+P280^3+Q280^3+R280^3+O281^3+P281^3+Q281^3+R281^3+O282^3+P282^3+Q282^3+R282^3+O283^3+P283^3+Q283^3+R283^3</f>
        <v>0</v>
      </c>
      <c r="P297" s="128">
        <f>O284^3+P284^3+Q284^3+R284^3+O285^3+P285^3+Q285^3+R285^3+O286^3+P286^3+Q286^3+R286^3+O287^3+P287^3+Q287^3+R287^3</f>
        <v>0</v>
      </c>
      <c r="Q297" s="128">
        <f>O288^3+P288^3+Q288^3+R288^3+O289^3+P289^3+Q289^3+R289^3+O290^3+P290^3+Q290^3+R290^3+O291^3+P291^3+Q291^3+R291^3</f>
        <v>0</v>
      </c>
      <c r="R297" s="128">
        <f>O292^3+P292^3+Q292^3+R292^3+O293^3+P293^3+Q293^3+R293^3+O294^3+P294^3+Q294^3+R294^3+O295^3+P295^3+Q295^3+R295^3</f>
        <v>0</v>
      </c>
      <c r="S297" s="128">
        <f>S280^3+T280^3+U280^3+V280^3+S281^3+T281^3+U281^3+V281^3+S282^3+T282^3+U282^3+V282^3+S283^3+T283^3+U283^3+V283^3</f>
        <v>0</v>
      </c>
      <c r="T297" s="128">
        <f>S284^3+T284^3+U284^3+V284^3+S285^3+T285^3+U285^3+V285^3+S286^3+T286^3+U286^3+V286^3+S287^3+T287^3+U287^3+V287^3</f>
        <v>0</v>
      </c>
      <c r="U297" s="128">
        <f>S288^3+T288^3+U288^3+V288^3+S289^3+T289^3+U289^3+V289^3+S290^3+T290^3+U290^3+V290^3+S291^3+T291^3+U291^3+V291^3</f>
        <v>0</v>
      </c>
      <c r="V297" s="128">
        <f>S292^3+T292^3+U292^3+V292^3+S293^3+T293^3+U293^3+V293^3+S294^3+T294^3+U294^3+V294^3+S295^3+T295^3+U295^3+V295^3</f>
        <v>0</v>
      </c>
      <c r="W297" s="128">
        <f>W280^3+X280^3+Y280^3+Z280^3+W281^3+X281^3+Y281^3+Z281^3+W282^3+X282^3+Y282^3+Z282^3+W283^3+X283^3+Y283^3+Z283^3</f>
        <v>0</v>
      </c>
      <c r="X297" s="128">
        <f>W284^3+X284^3+Y284^3+Z284^3+W285^3+X285^3+Y285^3+Z285^3+W286^3+X286^3+Y286^3+Z286^3+W287^3+X287^3+Y287^3+Z287^3</f>
        <v>0</v>
      </c>
      <c r="Y297" s="128">
        <f>W288^3+X288^3+Y288^3+Z288^3+W289^3+X289^3+Y289^3+Z289^3+W290^3+X290^3+Y290^3+Z290^3+W291^3+X291^3+Y291^3+Z291^3</f>
        <v>0</v>
      </c>
      <c r="Z297" s="128">
        <f>W292^3+X292^3+Y292^3+Z292^3+W293^3+X293^3+Y293^3+Z293^3+W294^3+X294^3+Y294^3+Z294^3+W295^3+X295^3+Y295^3+Z295^3</f>
        <v>0</v>
      </c>
      <c r="AA297" s="129">
        <f>SUMSQ(K295,L294,M293,N292,O291,P290,Q289,R288,S287,T286,U285,V284,W283,X282,Y281,BN279,Z280)</f>
        <v>0</v>
      </c>
      <c r="AB297" s="130">
        <f>SUMSQ(K287,L286,M285,N284,O283,P282,Q281,R280,S295,T294,U293,V292,W291,X290,Y289,Z288)</f>
        <v>0</v>
      </c>
      <c r="AC297" s="32"/>
      <c r="AD297" s="131"/>
      <c r="AE297" s="131"/>
      <c r="AF297" s="131"/>
      <c r="AG297" s="131"/>
      <c r="AH297" s="131"/>
      <c r="AI297" s="131"/>
      <c r="AJ297" s="131"/>
      <c r="AK297" s="131"/>
      <c r="AL297" s="131"/>
      <c r="AM297" s="131"/>
      <c r="AN297" s="131"/>
      <c r="AO297" s="131"/>
      <c r="AP297" s="131"/>
      <c r="AQ297" s="131"/>
      <c r="AR297" s="131"/>
      <c r="AS297" s="131"/>
      <c r="AT297" s="32"/>
      <c r="AU297" s="115"/>
      <c r="AW297" s="109"/>
      <c r="AX297" s="58"/>
      <c r="AY297" s="127">
        <f>AY280^3+AZ280^3+BA280^3+BB280^3+AY281^3+AZ281^3+BA281^3+BB281^3+AY282^3+AZ282^3+BA282^3+BB282^3+AY283^3+AZ283^3+BA283^3+BB283^3</f>
        <v>0</v>
      </c>
      <c r="AZ297" s="128">
        <f>AY284^3+AZ284^3+BA284^3+BB284^3+AY285^3+AZ285^3+BA285^3+BB285^3+AY286^3+AZ286^3+BA286^3+BB286^3+AY287^3+AZ287^3+BA287^3+BB287^3</f>
        <v>0</v>
      </c>
      <c r="BA297" s="128">
        <f>AY288^3+AZ288^3+BA288^3+BB288^3+AY289^3+AZ289^3+BA289^3+BB289^3+AY290^3+AZ290^3+BA290^3+BB290^3+AY291^3+AZ291^3+BA291^3+BB291^3</f>
        <v>0</v>
      </c>
      <c r="BB297" s="128">
        <f>AY292^3+AZ292^3+BA292^3+BB292^3+AY293^3+AZ293^3+BA293^3+BB293^3+AY294^3+AZ294^3+BA294^3+BB294^3+AY295^3+AZ295^3+BA295^3+BB295^3</f>
        <v>0</v>
      </c>
      <c r="BC297" s="128">
        <f>BC280^3+BD280^3+BE280^3+BF280^3+BC281^3+BD281^3+BE281^3+BF281^3+BC282^3+BD282^3+BE282^3+BF282^3+BC283^3+BD283^3+BE283^3+BF283^3</f>
        <v>0</v>
      </c>
      <c r="BD297" s="128">
        <f>BC284^3+BD284^3+BE284^3+BF284^3+BC285^3+BD285^3+BE285^3+BF285^3+BC286^3+BD286^3+BE286^3+BF286^3+BC287^3+BD287^3+BE287^3+BF287^3</f>
        <v>0</v>
      </c>
      <c r="BE297" s="128">
        <f>BC288^3+BD288^3+BE288^3+BF288^3+BC289^3+BD289^3+BE289^3+BF289^3+BC290^3+BD290^3+BE290^3+BF290^3+BC291^3+BD291^3+BE291^3+BF291^3</f>
        <v>0</v>
      </c>
      <c r="BF297" s="128">
        <f>BC292^3+BD292^3+BE292^3+BF292^3+BC293^3+BD293^3+BE293^3+BF293^3+BC294^3+BD294^3+BE294^3+BF294^3+BC295^3+BD295^3+BE295^3+BF295^3</f>
        <v>0</v>
      </c>
      <c r="BG297" s="128">
        <f>BG280^3+BH280^3+BI280^3+BJ280^3+BG281^3+BH281^3+BI281^3+BJ281^3+BG282^3+BH282^3+BI282^3+BJ282^3+BG283^3+BH283^3+BI283^3+BJ283^3</f>
        <v>0</v>
      </c>
      <c r="BH297" s="128">
        <f>BG284^3+BH284^3+BI284^3+BJ284^3+BG285^3+BH285^3+BI285^3+BJ285^3+BG286^3+BH286^3+BI286^3+BJ286^3+BG287^3+BH287^3+BI287^3+BJ287^3</f>
        <v>0</v>
      </c>
      <c r="BI297" s="128">
        <f>BG288^3+BH288^3+BI288^3+BJ288^3+BG289^3+BH289^3+BI289^3+BJ289^3+BG290^3+BH290^3+BI290^3+BJ290^3+BG291^3+BH291^3+BI291^3+BJ291^3</f>
        <v>0</v>
      </c>
      <c r="BJ297" s="128">
        <f>BG292^3+BH292^3+BI292^3+BJ292^3+BG293^3+BH293^3+BI293^3+BJ293^3+BG294^3+BH294^3+BI294^3+BJ294^3+BG295^3+BH295^3+BI295^3+BJ295^3</f>
        <v>0</v>
      </c>
      <c r="BK297" s="128">
        <f>BK280^3+BL280^3+BM280^3+BN280^3+BK281^3+BL281^3+BM281^3+BN281^3+BK282^3+BL282^3+BM282^3+BN282^3+BK283^3+BL283^3+BM283^3+BN283^3</f>
        <v>0</v>
      </c>
      <c r="BL297" s="128">
        <f>BK284^3+BL284^3+BM284^3+BN284^3+BK285^3+BL285^3+BM285^3+BN285^3+BK286^3+BL286^3+BM286^3+BN286^3+BK287^3+BL287^3+BM287^3+BN287^3</f>
        <v>0</v>
      </c>
      <c r="BM297" s="128">
        <f>BK288^3+BL288^3+BM288^3+BN288^3+BK289^3+BL289^3+BM289^3+BN289^3+BK290^3+BL290^3+BM290^3+BN290^3+BK291^3+BL291^3+BM291^3+BN291^3</f>
        <v>0</v>
      </c>
      <c r="BN297" s="128">
        <f>BK292^3+BL292^3+BM292^3+BN292^3+BK293^3+BL293^3+BM293^3+BN293^3+BK294^3+BL294^3+BM294^3+BN294^3+BK295^3+BL295^3+BM295^3+BN295^3</f>
        <v>0</v>
      </c>
      <c r="BO297" s="129">
        <f>SUMSQ(AY295,AZ294,BA293,BB292,BC291,BD290,BE289,BF288,BG287,BH286,BI285,BJ284,BK283,BL282,BM281,DB279,BN280)</f>
        <v>0</v>
      </c>
      <c r="BP297" s="130">
        <f>SUMSQ(AY287,AZ286,BA285,BB284,BC283,BD282,BE281,BF280,BG295,BH294,BI293,BJ292,BK291,BL290,BM289,BN288)</f>
        <v>0</v>
      </c>
      <c r="BQ297" s="32"/>
      <c r="BR297" s="131"/>
      <c r="BS297" s="131"/>
      <c r="BT297" s="131"/>
      <c r="BU297" s="131"/>
      <c r="BV297" s="131"/>
      <c r="BW297" s="131"/>
      <c r="BX297" s="131"/>
      <c r="BY297" s="131"/>
      <c r="BZ297" s="131"/>
      <c r="CA297" s="131"/>
      <c r="CB297" s="131"/>
      <c r="CC297" s="131"/>
      <c r="CD297" s="131"/>
      <c r="CE297" s="131"/>
      <c r="CF297" s="131"/>
      <c r="CG297" s="131"/>
      <c r="CH297" s="32"/>
      <c r="CI297" s="115"/>
      <c r="CJ297" s="144"/>
      <c r="CK297" s="109"/>
      <c r="CL297" s="58"/>
      <c r="CM297" s="127">
        <f>CM280^3+CN280^3+CO280^3+CP280^3+CM281^3+CN281^3+CO281^3+CP281^3+CM282^3+CN282^3+CO282^3+CP282^3+CM283^3+CN283^3+CO283^3+CP283^3</f>
        <v>0</v>
      </c>
      <c r="CN297" s="128">
        <f>CM284^3+CN284^3+CO284^3+CP284^3+CM285^3+CN285^3+CO285^3+CP285^3+CM286^3+CN286^3+CO286^3+CP286^3+CM287^3+CN287^3+CO287^3+CP287^3</f>
        <v>0</v>
      </c>
      <c r="CO297" s="128">
        <f>CM288^3+CN288^3+CO288^3+CP288^3+CM289^3+CN289^3+CO289^3+CP289^3+CM290^3+CN290^3+CO290^3+CP290^3+CM291^3+CN291^3+CO291^3+CP291^3</f>
        <v>0</v>
      </c>
      <c r="CP297" s="128">
        <f>CM292^3+CN292^3+CO292^3+CP292^3+CM293^3+CN293^3+CO293^3+CP293^3+CM294^3+CN294^3+CO294^3+CP294^3+CM295^3+CN295^3+CO295^3+CP295^3</f>
        <v>0</v>
      </c>
      <c r="CQ297" s="128">
        <f>CQ280^3+CR280^3+CS280^3+CT280^3+CQ281^3+CR281^3+CS281^3+CT281^3+CQ282^3+CR282^3+CS282^3+CT282^3+CQ283^3+CR283^3+CS283^3+CT283^3</f>
        <v>0</v>
      </c>
      <c r="CR297" s="128">
        <f>CQ284^3+CR284^3+CS284^3+CT284^3+CQ285^3+CR285^3+CS285^3+CT285^3+CQ286^3+CR286^3+CS286^3+CT286^3+CQ287^3+CR287^3+CS287^3+CT287^3</f>
        <v>0</v>
      </c>
      <c r="CS297" s="128">
        <f>CQ288^3+CR288^3+CS288^3+CT288^3+CQ289^3+CR289^3+CS289^3+CT289^3+CQ290^3+CR290^3+CS290^3+CT290^3+CQ291^3+CR291^3+CS291^3+CT291^3</f>
        <v>0</v>
      </c>
      <c r="CT297" s="128">
        <f>CQ292^3+CR292^3+CS292^3+CT292^3+CQ293^3+CR293^3+CS293^3+CT293^3+CQ294^3+CR294^3+CS294^3+CT294^3+CQ295^3+CR295^3+CS295^3+CT295^3</f>
        <v>0</v>
      </c>
      <c r="CU297" s="128">
        <f>CU280^3+CV280^3+CW280^3+CX280^3+CU281^3+CV281^3+CW281^3+CX281^3+CU282^3+CV282^3+CW282^3+CX282^3+CU283^3+CV283^3+CW283^3+CX283^3</f>
        <v>0</v>
      </c>
      <c r="CV297" s="128">
        <f>CU284^3+CV284^3+CW284^3+CX284^3+CU285^3+CV285^3+CW285^3+CX285^3+CU286^3+CV286^3+CW286^3+CX286^3+CU287^3+CV287^3+CW287^3+CX287^3</f>
        <v>0</v>
      </c>
      <c r="CW297" s="128">
        <f>CU288^3+CV288^3+CW288^3+CX288^3+CU289^3+CV289^3+CW289^3+CX289^3+CU290^3+CV290^3+CW290^3+CX290^3+CU291^3+CV291^3+CW291^3+CX291^3</f>
        <v>0</v>
      </c>
      <c r="CX297" s="128">
        <f>CU292^3+CV292^3+CW292^3+CX292^3+CU293^3+CV293^3+CW293^3+CX293^3+CU294^3+CV294^3+CW294^3+CX294^3+CU295^3+CV295^3+CW295^3+CX295^3</f>
        <v>0</v>
      </c>
      <c r="CY297" s="128">
        <f>CY280^3+CZ280^3+DA280^3+DB280^3+CY281^3+CZ281^3+DA281^3+DB281^3+CY282^3+CZ282^3+DA282^3+DB282^3+CY283^3+CZ283^3+DA283^3+DB283^3</f>
        <v>0</v>
      </c>
      <c r="CZ297" s="128">
        <f>CY284^3+CZ284^3+DA284^3+DB284^3+CY285^3+CZ285^3+DA285^3+DB285^3+CY286^3+CZ286^3+DA286^3+DB286^3+CY287^3+CZ287^3+DA287^3+DB287^3</f>
        <v>0</v>
      </c>
      <c r="DA297" s="128">
        <f>CY288^3+CZ288^3+DA288^3+DB288^3+CY289^3+CZ289^3+DA289^3+DB289^3+CY290^3+CZ290^3+DA290^3+DB290^3+CY291^3+CZ291^3+DA291^3+DB291^3</f>
        <v>0</v>
      </c>
      <c r="DB297" s="128">
        <f>CY292^3+CZ292^3+DA292^3+DB292^3+CY293^3+CZ293^3+DA293^3+DB293^3+CY294^3+CZ294^3+DA294^3+DB294^3+CY295^3+CZ295^3+DA295^3+DB295^3</f>
        <v>0</v>
      </c>
      <c r="DC297" s="129">
        <f>SUMSQ(CM295,CN294,CO293,CP292,CQ291,CR290,CS289,CT288,CU287,CV286,CW285,CX284,CY283,CZ282,DA281,EP279,DB280)</f>
        <v>0</v>
      </c>
      <c r="DD297" s="130">
        <f>SUMSQ(CM287,CN286,CO285,CP284,CQ283,CR282,CS281,CT280,CU295,CV294,CW293,CX292,CY291,CZ290,DA289,DB288)</f>
        <v>0</v>
      </c>
      <c r="DE297" s="32"/>
      <c r="DF297" s="131"/>
      <c r="DG297" s="131"/>
      <c r="DH297" s="131"/>
      <c r="DI297" s="131"/>
      <c r="DJ297" s="131"/>
      <c r="DK297" s="131"/>
      <c r="DL297" s="131"/>
      <c r="DM297" s="131"/>
      <c r="DN297" s="131"/>
      <c r="DO297" s="131"/>
      <c r="DP297" s="131"/>
      <c r="DQ297" s="131"/>
      <c r="DR297" s="131"/>
      <c r="DS297" s="131"/>
      <c r="DT297" s="131"/>
      <c r="DU297" s="131"/>
      <c r="DV297" s="32"/>
      <c r="DW297" s="115"/>
      <c r="DY297" s="109"/>
      <c r="DZ297" s="58"/>
      <c r="EA297" s="127">
        <f>EA280^3+EB280^3+EC280^3+ED280^3+EA281^3+EB281^3+EC281^3+ED281^3+EA282^3+EB282^3+EC282^3+ED282^3+EA283^3+EB283^3+EC283^3+ED283^3</f>
        <v>0</v>
      </c>
      <c r="EB297" s="128">
        <f>EA284^3+EB284^3+EC284^3+ED284^3+EA285^3+EB285^3+EC285^3+ED285^3+EA286^3+EB286^3+EC286^3+ED286^3+EA287^3+EB287^3+EC287^3+ED287^3</f>
        <v>0</v>
      </c>
      <c r="EC297" s="128">
        <f>EA288^3+EB288^3+EC288^3+ED288^3+EA289^3+EB289^3+EC289^3+ED289^3+EA290^3+EB290^3+EC290^3+ED290^3+EA291^3+EB291^3+EC291^3+ED291^3</f>
        <v>0</v>
      </c>
      <c r="ED297" s="128">
        <f>EA292^3+EB292^3+EC292^3+ED292^3+EA293^3+EB293^3+EC293^3+ED293^3+EA294^3+EB294^3+EC294^3+ED294^3+EA295^3+EB295^3+EC295^3+ED295^3</f>
        <v>0</v>
      </c>
      <c r="EE297" s="128">
        <f>EE280^3+EF280^3+EG280^3+EH280^3+EE281^3+EF281^3+EG281^3+EH281^3+EE282^3+EF282^3+EG282^3+EH282^3+EE283^3+EF283^3+EG283^3+EH283^3</f>
        <v>0</v>
      </c>
      <c r="EF297" s="128">
        <f>EE284^3+EF284^3+EG284^3+EH284^3+EE285^3+EF285^3+EG285^3+EH285^3+EE286^3+EF286^3+EG286^3+EH286^3+EE287^3+EF287^3+EG287^3+EH287^3</f>
        <v>0</v>
      </c>
      <c r="EG297" s="128">
        <f>EE288^3+EF288^3+EG288^3+EH288^3+EE289^3+EF289^3+EG289^3+EH289^3+EE290^3+EF290^3+EG290^3+EH290^3+EE291^3+EF291^3+EG291^3+EH291^3</f>
        <v>0</v>
      </c>
      <c r="EH297" s="128">
        <f>EE292^3+EF292^3+EG292^3+EH292^3+EE293^3+EF293^3+EG293^3+EH293^3+EE294^3+EF294^3+EG294^3+EH294^3+EE295^3+EF295^3+EG295^3+EH295^3</f>
        <v>0</v>
      </c>
      <c r="EI297" s="128">
        <f>EI280^3+EJ280^3+EK280^3+EL280^3+EI281^3+EJ281^3+EK281^3+EL281^3+EI282^3+EJ282^3+EK282^3+EL282^3+EI283^3+EJ283^3+EK283^3+EL283^3</f>
        <v>0</v>
      </c>
      <c r="EJ297" s="128">
        <f>EI284^3+EJ284^3+EK284^3+EL284^3+EI285^3+EJ285^3+EK285^3+EL285^3+EI286^3+EJ286^3+EK286^3+EL286^3+EI287^3+EJ287^3+EK287^3+EL287^3</f>
        <v>0</v>
      </c>
      <c r="EK297" s="128">
        <f>EI288^3+EJ288^3+EK288^3+EL288^3+EI289^3+EJ289^3+EK289^3+EL289^3+EI290^3+EJ290^3+EK290^3+EL290^3+EI291^3+EJ291^3+EK291^3+EL291^3</f>
        <v>0</v>
      </c>
      <c r="EL297" s="128">
        <f>EI292^3+EJ292^3+EK292^3+EL292^3+EI293^3+EJ293^3+EK293^3+EL293^3+EI294^3+EJ294^3+EK294^3+EL294^3+EI295^3+EJ295^3+EK295^3+EL295^3</f>
        <v>0</v>
      </c>
      <c r="EM297" s="128">
        <f>EM280^3+EN280^3+EO280^3+EP280^3+EM281^3+EN281^3+EO281^3+EP281^3+EM282^3+EN282^3+EO282^3+EP282^3+EM283^3+EN283^3+EO283^3+EP283^3</f>
        <v>0</v>
      </c>
      <c r="EN297" s="128">
        <f>EM284^3+EN284^3+EO284^3+EP284^3+EM285^3+EN285^3+EO285^3+EP285^3+EM286^3+EN286^3+EO286^3+EP286^3+EM287^3+EN287^3+EO287^3+EP287^3</f>
        <v>0</v>
      </c>
      <c r="EO297" s="128">
        <f>EM288^3+EN288^3+EO288^3+EP288^3+EM289^3+EN289^3+EO289^3+EP289^3+EM290^3+EN290^3+EO290^3+EP290^3+EM291^3+EN291^3+EO291^3+EP291^3</f>
        <v>0</v>
      </c>
      <c r="EP297" s="128">
        <f>EM292^3+EN292^3+EO292^3+EP292^3+EM293^3+EN293^3+EO293^3+EP293^3+EM294^3+EN294^3+EO294^3+EP294^3+EM295^3+EN295^3+EO295^3+EP295^3</f>
        <v>0</v>
      </c>
      <c r="EQ297" s="129">
        <f>SUMSQ(EA295,EB294,EC293,ED292,EE291,EF290,EG289,EH288,EI287,EJ286,EK285,EL284,EM283,EN282,EO281,GD279,EP280)</f>
        <v>0</v>
      </c>
      <c r="ER297" s="130">
        <f>SUMSQ(EA287,EB286,EC285,ED284,EE283,EF282,EG281,EH280,EI295,EJ294,EK293,EL292,EM291,EN290,EO289,EP288)</f>
        <v>0</v>
      </c>
      <c r="ES297" s="32"/>
      <c r="ET297" s="131"/>
      <c r="EU297" s="131"/>
      <c r="EV297" s="131"/>
      <c r="EW297" s="131"/>
      <c r="EX297" s="131"/>
      <c r="EY297" s="131"/>
      <c r="EZ297" s="131"/>
      <c r="FA297" s="131"/>
      <c r="FB297" s="131"/>
      <c r="FC297" s="131"/>
      <c r="FD297" s="131"/>
      <c r="FE297" s="131"/>
      <c r="FF297" s="131"/>
      <c r="FG297" s="131"/>
      <c r="FH297" s="131"/>
      <c r="FI297" s="131"/>
      <c r="FJ297" s="32"/>
      <c r="FK297" s="115"/>
    </row>
    <row r="298" spans="9:167" ht="13.5" thickBot="1" x14ac:dyDescent="0.25">
      <c r="I298" s="109"/>
      <c r="J298" s="58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137"/>
      <c r="AB298" s="137"/>
      <c r="AC298" s="32" t="s">
        <v>0</v>
      </c>
      <c r="AD298" s="135"/>
      <c r="AE298" s="135"/>
      <c r="AF298" s="135"/>
      <c r="AG298" s="135"/>
      <c r="AH298" s="135"/>
      <c r="AI298" s="135"/>
      <c r="AJ298" s="135"/>
      <c r="AK298" s="135"/>
      <c r="AL298" s="135"/>
      <c r="AM298" s="135"/>
      <c r="AN298" s="135"/>
      <c r="AO298" s="135"/>
      <c r="AP298" s="135"/>
      <c r="AQ298" s="135"/>
      <c r="AR298" s="135"/>
      <c r="AS298" s="135"/>
      <c r="AT298" s="32"/>
      <c r="AU298" s="115"/>
      <c r="AW298" s="109"/>
      <c r="AX298" s="58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  <c r="BN298" s="46"/>
      <c r="BO298" s="137"/>
      <c r="BP298" s="137"/>
      <c r="BQ298" s="32" t="s">
        <v>0</v>
      </c>
      <c r="BR298" s="135"/>
      <c r="BS298" s="135"/>
      <c r="BT298" s="135"/>
      <c r="BU298" s="135"/>
      <c r="BV298" s="135"/>
      <c r="BW298" s="135"/>
      <c r="BX298" s="135"/>
      <c r="BY298" s="135"/>
      <c r="BZ298" s="135"/>
      <c r="CA298" s="135"/>
      <c r="CB298" s="135"/>
      <c r="CC298" s="135"/>
      <c r="CD298" s="135"/>
      <c r="CE298" s="135"/>
      <c r="CF298" s="135"/>
      <c r="CG298" s="135"/>
      <c r="CH298" s="32"/>
      <c r="CI298" s="115"/>
      <c r="CJ298" s="144"/>
      <c r="CK298" s="109"/>
      <c r="CL298" s="58"/>
      <c r="CM298" s="46"/>
      <c r="CN298" s="46"/>
      <c r="CO298" s="46"/>
      <c r="CP298" s="46"/>
      <c r="CQ298" s="46"/>
      <c r="CR298" s="46"/>
      <c r="CS298" s="46"/>
      <c r="CT298" s="46"/>
      <c r="CU298" s="46"/>
      <c r="CV298" s="46"/>
      <c r="CW298" s="46"/>
      <c r="CX298" s="46"/>
      <c r="CY298" s="46"/>
      <c r="CZ298" s="46"/>
      <c r="DA298" s="46"/>
      <c r="DB298" s="46"/>
      <c r="DC298" s="137"/>
      <c r="DD298" s="137"/>
      <c r="DE298" s="32" t="s">
        <v>0</v>
      </c>
      <c r="DF298" s="135"/>
      <c r="DG298" s="135"/>
      <c r="DH298" s="135"/>
      <c r="DI298" s="135"/>
      <c r="DJ298" s="135"/>
      <c r="DK298" s="135"/>
      <c r="DL298" s="135"/>
      <c r="DM298" s="135"/>
      <c r="DN298" s="135"/>
      <c r="DO298" s="135"/>
      <c r="DP298" s="135"/>
      <c r="DQ298" s="135"/>
      <c r="DR298" s="135"/>
      <c r="DS298" s="135"/>
      <c r="DT298" s="135"/>
      <c r="DU298" s="135"/>
      <c r="DV298" s="32"/>
      <c r="DW298" s="115"/>
      <c r="DY298" s="109"/>
      <c r="DZ298" s="58"/>
      <c r="EA298" s="46"/>
      <c r="EB298" s="46"/>
      <c r="EC298" s="46"/>
      <c r="ED298" s="46"/>
      <c r="EE298" s="46"/>
      <c r="EF298" s="46"/>
      <c r="EG298" s="46"/>
      <c r="EH298" s="46"/>
      <c r="EI298" s="46"/>
      <c r="EJ298" s="46"/>
      <c r="EK298" s="46"/>
      <c r="EL298" s="46"/>
      <c r="EM298" s="46"/>
      <c r="EN298" s="46"/>
      <c r="EO298" s="46"/>
      <c r="EP298" s="46"/>
      <c r="EQ298" s="137"/>
      <c r="ER298" s="137"/>
      <c r="ES298" s="32" t="s">
        <v>0</v>
      </c>
      <c r="ET298" s="135"/>
      <c r="EU298" s="135"/>
      <c r="EV298" s="135"/>
      <c r="EW298" s="135"/>
      <c r="EX298" s="135"/>
      <c r="EY298" s="135"/>
      <c r="EZ298" s="135"/>
      <c r="FA298" s="135"/>
      <c r="FB298" s="135"/>
      <c r="FC298" s="135"/>
      <c r="FD298" s="135"/>
      <c r="FE298" s="135"/>
      <c r="FF298" s="135"/>
      <c r="FG298" s="135"/>
      <c r="FH298" s="135"/>
      <c r="FI298" s="135"/>
      <c r="FJ298" s="32"/>
      <c r="FK298" s="115"/>
    </row>
    <row r="299" spans="9:167" ht="13.5" thickBot="1" x14ac:dyDescent="0.25">
      <c r="I299" s="138"/>
      <c r="J299" s="143"/>
      <c r="K299" s="154"/>
      <c r="L299" s="154"/>
      <c r="M299" s="154"/>
      <c r="N299" s="154"/>
      <c r="O299" s="154"/>
      <c r="P299" s="154"/>
      <c r="Q299" s="154"/>
      <c r="R299" s="154"/>
      <c r="S299" s="154"/>
      <c r="T299" s="154"/>
      <c r="U299" s="154"/>
      <c r="V299" s="154"/>
      <c r="W299" s="154"/>
      <c r="X299" s="154"/>
      <c r="Y299" s="154"/>
      <c r="Z299" s="154"/>
      <c r="AA299" s="154"/>
      <c r="AB299" s="154"/>
      <c r="AC299" s="154"/>
      <c r="AD299" s="155"/>
      <c r="AE299" s="155"/>
      <c r="AF299" s="155"/>
      <c r="AG299" s="155"/>
      <c r="AH299" s="155"/>
      <c r="AI299" s="155"/>
      <c r="AJ299" s="155"/>
      <c r="AK299" s="155"/>
      <c r="AL299" s="155"/>
      <c r="AM299" s="155"/>
      <c r="AN299" s="155"/>
      <c r="AO299" s="155"/>
      <c r="AP299" s="155"/>
      <c r="AQ299" s="155"/>
      <c r="AR299" s="155"/>
      <c r="AS299" s="155"/>
      <c r="AT299" s="154"/>
      <c r="AU299" s="141"/>
      <c r="AW299" s="138"/>
      <c r="AX299" s="143"/>
      <c r="AY299" s="154"/>
      <c r="AZ299" s="154"/>
      <c r="BA299" s="154"/>
      <c r="BB299" s="154"/>
      <c r="BC299" s="154"/>
      <c r="BD299" s="154"/>
      <c r="BE299" s="154"/>
      <c r="BF299" s="154"/>
      <c r="BG299" s="154"/>
      <c r="BH299" s="154"/>
      <c r="BI299" s="154"/>
      <c r="BJ299" s="154"/>
      <c r="BK299" s="154"/>
      <c r="BL299" s="154"/>
      <c r="BM299" s="154"/>
      <c r="BN299" s="154"/>
      <c r="BO299" s="154"/>
      <c r="BP299" s="154"/>
      <c r="BQ299" s="154"/>
      <c r="BR299" s="155"/>
      <c r="BS299" s="155"/>
      <c r="BT299" s="155"/>
      <c r="BU299" s="155"/>
      <c r="BV299" s="155"/>
      <c r="BW299" s="155"/>
      <c r="BX299" s="155"/>
      <c r="BY299" s="155"/>
      <c r="BZ299" s="155"/>
      <c r="CA299" s="155"/>
      <c r="CB299" s="155"/>
      <c r="CC299" s="155"/>
      <c r="CD299" s="155"/>
      <c r="CE299" s="155"/>
      <c r="CF299" s="155"/>
      <c r="CG299" s="155"/>
      <c r="CH299" s="154"/>
      <c r="CI299" s="141"/>
      <c r="CJ299" s="144"/>
      <c r="CK299" s="138"/>
      <c r="CL299" s="143"/>
      <c r="CM299" s="154"/>
      <c r="CN299" s="154"/>
      <c r="CO299" s="154"/>
      <c r="CP299" s="154"/>
      <c r="CQ299" s="154"/>
      <c r="CR299" s="154"/>
      <c r="CS299" s="154"/>
      <c r="CT299" s="154"/>
      <c r="CU299" s="154"/>
      <c r="CV299" s="154"/>
      <c r="CW299" s="154"/>
      <c r="CX299" s="154"/>
      <c r="CY299" s="154"/>
      <c r="CZ299" s="154"/>
      <c r="DA299" s="154"/>
      <c r="DB299" s="154"/>
      <c r="DC299" s="154"/>
      <c r="DD299" s="154"/>
      <c r="DE299" s="154"/>
      <c r="DF299" s="155"/>
      <c r="DG299" s="155"/>
      <c r="DH299" s="155"/>
      <c r="DI299" s="155"/>
      <c r="DJ299" s="155"/>
      <c r="DK299" s="155"/>
      <c r="DL299" s="155"/>
      <c r="DM299" s="155"/>
      <c r="DN299" s="155"/>
      <c r="DO299" s="155"/>
      <c r="DP299" s="155"/>
      <c r="DQ299" s="155"/>
      <c r="DR299" s="155"/>
      <c r="DS299" s="155"/>
      <c r="DT299" s="155"/>
      <c r="DU299" s="155"/>
      <c r="DV299" s="154"/>
      <c r="DW299" s="141"/>
      <c r="DY299" s="138"/>
      <c r="DZ299" s="143"/>
      <c r="EA299" s="154"/>
      <c r="EB299" s="154"/>
      <c r="EC299" s="154"/>
      <c r="ED299" s="154"/>
      <c r="EE299" s="154"/>
      <c r="EF299" s="154"/>
      <c r="EG299" s="154"/>
      <c r="EH299" s="154"/>
      <c r="EI299" s="154"/>
      <c r="EJ299" s="154"/>
      <c r="EK299" s="154"/>
      <c r="EL299" s="154"/>
      <c r="EM299" s="154"/>
      <c r="EN299" s="154"/>
      <c r="EO299" s="154"/>
      <c r="EP299" s="154"/>
      <c r="EQ299" s="154"/>
      <c r="ER299" s="154"/>
      <c r="ES299" s="154"/>
      <c r="ET299" s="155"/>
      <c r="EU299" s="155"/>
      <c r="EV299" s="155"/>
      <c r="EW299" s="155"/>
      <c r="EX299" s="155"/>
      <c r="EY299" s="155"/>
      <c r="EZ299" s="155"/>
      <c r="FA299" s="155"/>
      <c r="FB299" s="155"/>
      <c r="FC299" s="155"/>
      <c r="FD299" s="155"/>
      <c r="FE299" s="155"/>
      <c r="FF299" s="155"/>
      <c r="FG299" s="155"/>
      <c r="FH299" s="155"/>
      <c r="FI299" s="155"/>
      <c r="FJ299" s="154"/>
      <c r="FK299" s="141"/>
    </row>
    <row r="300" spans="9:167" ht="14.25" thickTop="1" thickBot="1" x14ac:dyDescent="0.25">
      <c r="S300" s="25" t="s">
        <v>0</v>
      </c>
      <c r="AO300" s="33" t="s">
        <v>0</v>
      </c>
      <c r="BG300" s="25" t="s">
        <v>0</v>
      </c>
      <c r="CC300" s="33" t="s">
        <v>0</v>
      </c>
      <c r="CJ300" s="144"/>
      <c r="CU300" s="25" t="s">
        <v>0</v>
      </c>
      <c r="DQ300" s="33" t="s">
        <v>0</v>
      </c>
      <c r="EI300" s="25" t="s">
        <v>0</v>
      </c>
      <c r="FE300" s="33" t="s">
        <v>0</v>
      </c>
    </row>
    <row r="301" spans="9:167" ht="14.25" thickTop="1" thickBot="1" x14ac:dyDescent="0.25">
      <c r="I301" s="38" t="s">
        <v>0</v>
      </c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40"/>
      <c r="AE301" s="40"/>
      <c r="AF301" s="40"/>
      <c r="AG301" s="40"/>
      <c r="AH301" s="40"/>
      <c r="AI301" s="40"/>
      <c r="AJ301" s="40"/>
      <c r="AK301" s="40"/>
      <c r="AL301" s="40"/>
      <c r="AM301" s="40"/>
      <c r="AN301" s="40"/>
      <c r="AO301" s="40"/>
      <c r="AP301" s="40"/>
      <c r="AQ301" s="40"/>
      <c r="AR301" s="40"/>
      <c r="AS301" s="40"/>
      <c r="AT301" s="39"/>
      <c r="AU301" s="41"/>
      <c r="AW301" s="38" t="s">
        <v>0</v>
      </c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  <c r="BN301" s="39"/>
      <c r="BO301" s="39"/>
      <c r="BP301" s="39"/>
      <c r="BQ301" s="39"/>
      <c r="BR301" s="40"/>
      <c r="BS301" s="40"/>
      <c r="BT301" s="40"/>
      <c r="BU301" s="40"/>
      <c r="BV301" s="40"/>
      <c r="BW301" s="40"/>
      <c r="BX301" s="40"/>
      <c r="BY301" s="40"/>
      <c r="BZ301" s="40"/>
      <c r="CA301" s="40"/>
      <c r="CB301" s="40"/>
      <c r="CC301" s="40"/>
      <c r="CD301" s="40"/>
      <c r="CE301" s="40"/>
      <c r="CF301" s="40"/>
      <c r="CG301" s="40"/>
      <c r="CH301" s="39"/>
      <c r="CI301" s="41"/>
      <c r="CJ301" s="144"/>
      <c r="CK301" s="38" t="s">
        <v>0</v>
      </c>
      <c r="CL301" s="39"/>
      <c r="CM301" s="39"/>
      <c r="CN301" s="39"/>
      <c r="CO301" s="39"/>
      <c r="CP301" s="39"/>
      <c r="CQ301" s="39"/>
      <c r="CR301" s="39"/>
      <c r="CS301" s="39"/>
      <c r="CT301" s="39"/>
      <c r="CU301" s="39"/>
      <c r="CV301" s="39"/>
      <c r="CW301" s="39"/>
      <c r="CX301" s="39"/>
      <c r="CY301" s="39"/>
      <c r="CZ301" s="39"/>
      <c r="DA301" s="39"/>
      <c r="DB301" s="39"/>
      <c r="DC301" s="39"/>
      <c r="DD301" s="39"/>
      <c r="DE301" s="39"/>
      <c r="DF301" s="40"/>
      <c r="DG301" s="40"/>
      <c r="DH301" s="40"/>
      <c r="DI301" s="40"/>
      <c r="DJ301" s="40"/>
      <c r="DK301" s="40"/>
      <c r="DL301" s="40"/>
      <c r="DM301" s="40"/>
      <c r="DN301" s="40"/>
      <c r="DO301" s="40"/>
      <c r="DP301" s="40"/>
      <c r="DQ301" s="40"/>
      <c r="DR301" s="40"/>
      <c r="DS301" s="40"/>
      <c r="DT301" s="40"/>
      <c r="DU301" s="40"/>
      <c r="DV301" s="39"/>
      <c r="DW301" s="41"/>
      <c r="DY301" s="38" t="s">
        <v>0</v>
      </c>
      <c r="DZ301" s="39"/>
      <c r="EA301" s="39"/>
      <c r="EB301" s="39"/>
      <c r="EC301" s="39"/>
      <c r="ED301" s="39"/>
      <c r="EE301" s="39"/>
      <c r="EF301" s="39"/>
      <c r="EG301" s="39"/>
      <c r="EH301" s="39"/>
      <c r="EI301" s="39"/>
      <c r="EJ301" s="39"/>
      <c r="EK301" s="39"/>
      <c r="EL301" s="39"/>
      <c r="EM301" s="39"/>
      <c r="EN301" s="39"/>
      <c r="EO301" s="39"/>
      <c r="EP301" s="39"/>
      <c r="EQ301" s="39"/>
      <c r="ER301" s="39"/>
      <c r="ES301" s="39"/>
      <c r="ET301" s="40"/>
      <c r="EU301" s="40"/>
      <c r="EV301" s="40"/>
      <c r="EW301" s="40"/>
      <c r="EX301" s="40"/>
      <c r="EY301" s="40"/>
      <c r="EZ301" s="40"/>
      <c r="FA301" s="40"/>
      <c r="FB301" s="40"/>
      <c r="FC301" s="40"/>
      <c r="FD301" s="40"/>
      <c r="FE301" s="40"/>
      <c r="FF301" s="40"/>
      <c r="FG301" s="40"/>
      <c r="FH301" s="40"/>
      <c r="FI301" s="40"/>
      <c r="FJ301" s="39"/>
      <c r="FK301" s="41"/>
    </row>
    <row r="302" spans="9:167" ht="13.5" thickBot="1" x14ac:dyDescent="0.25">
      <c r="I302" s="109"/>
      <c r="J302" s="45" t="s">
        <v>0</v>
      </c>
      <c r="K302" s="46" t="s">
        <v>0</v>
      </c>
      <c r="L302" s="46"/>
      <c r="M302" s="46"/>
      <c r="N302" s="46"/>
      <c r="O302" s="46"/>
      <c r="P302" s="46"/>
      <c r="Q302" s="46"/>
      <c r="R302" s="46"/>
      <c r="S302" s="47" t="s">
        <v>442</v>
      </c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8"/>
      <c r="AE302" s="48"/>
      <c r="AF302" s="48"/>
      <c r="AG302" s="48"/>
      <c r="AH302" s="48"/>
      <c r="AI302" s="48"/>
      <c r="AJ302" s="48"/>
      <c r="AK302" s="48"/>
      <c r="AL302" s="49" t="s">
        <v>287</v>
      </c>
      <c r="AM302" s="48"/>
      <c r="AN302" s="48"/>
      <c r="AO302" s="48"/>
      <c r="AP302" s="48"/>
      <c r="AQ302" s="48"/>
      <c r="AR302" s="48"/>
      <c r="AS302" s="48"/>
      <c r="AT302" s="50"/>
      <c r="AU302" s="51"/>
      <c r="AW302" s="109"/>
      <c r="AX302" s="45" t="s">
        <v>0</v>
      </c>
      <c r="AY302" s="46" t="s">
        <v>0</v>
      </c>
      <c r="AZ302" s="46"/>
      <c r="BA302" s="46"/>
      <c r="BB302" s="46"/>
      <c r="BC302" s="46"/>
      <c r="BD302" s="46"/>
      <c r="BE302" s="46"/>
      <c r="BF302" s="46"/>
      <c r="BG302" s="47" t="s">
        <v>457</v>
      </c>
      <c r="BH302" s="46"/>
      <c r="BI302" s="46"/>
      <c r="BJ302" s="46"/>
      <c r="BK302" s="46"/>
      <c r="BL302" s="46"/>
      <c r="BM302" s="46"/>
      <c r="BN302" s="46"/>
      <c r="BO302" s="46"/>
      <c r="BP302" s="46"/>
      <c r="BQ302" s="46"/>
      <c r="BR302" s="48"/>
      <c r="BS302" s="48"/>
      <c r="BT302" s="48"/>
      <c r="BU302" s="48"/>
      <c r="BV302" s="48"/>
      <c r="BW302" s="48"/>
      <c r="BX302" s="48"/>
      <c r="BY302" s="48"/>
      <c r="BZ302" s="49" t="s">
        <v>287</v>
      </c>
      <c r="CA302" s="48"/>
      <c r="CB302" s="48"/>
      <c r="CC302" s="48"/>
      <c r="CD302" s="48"/>
      <c r="CE302" s="48"/>
      <c r="CF302" s="48"/>
      <c r="CG302" s="48"/>
      <c r="CH302" s="50"/>
      <c r="CI302" s="51"/>
      <c r="CJ302" s="144"/>
      <c r="CK302" s="109"/>
      <c r="CL302" s="45" t="s">
        <v>0</v>
      </c>
      <c r="CM302" s="46" t="s">
        <v>0</v>
      </c>
      <c r="CN302" s="46"/>
      <c r="CO302" s="46"/>
      <c r="CP302" s="46"/>
      <c r="CQ302" s="46"/>
      <c r="CR302" s="46"/>
      <c r="CS302" s="46"/>
      <c r="CT302" s="46"/>
      <c r="CU302" s="47" t="s">
        <v>472</v>
      </c>
      <c r="CV302" s="46"/>
      <c r="CW302" s="46"/>
      <c r="CX302" s="46"/>
      <c r="CY302" s="46"/>
      <c r="CZ302" s="46"/>
      <c r="DA302" s="46"/>
      <c r="DB302" s="46"/>
      <c r="DC302" s="46"/>
      <c r="DD302" s="46"/>
      <c r="DE302" s="46"/>
      <c r="DF302" s="48"/>
      <c r="DG302" s="48"/>
      <c r="DH302" s="48"/>
      <c r="DI302" s="48"/>
      <c r="DJ302" s="48"/>
      <c r="DK302" s="48"/>
      <c r="DL302" s="48"/>
      <c r="DM302" s="48"/>
      <c r="DN302" s="49" t="s">
        <v>287</v>
      </c>
      <c r="DO302" s="48"/>
      <c r="DP302" s="48"/>
      <c r="DQ302" s="48"/>
      <c r="DR302" s="48"/>
      <c r="DS302" s="48"/>
      <c r="DT302" s="48"/>
      <c r="DU302" s="48"/>
      <c r="DV302" s="50"/>
      <c r="DW302" s="51"/>
      <c r="DY302" s="109"/>
      <c r="DZ302" s="45" t="s">
        <v>0</v>
      </c>
      <c r="EA302" s="46" t="s">
        <v>0</v>
      </c>
      <c r="EB302" s="46"/>
      <c r="EC302" s="46"/>
      <c r="ED302" s="46"/>
      <c r="EE302" s="46"/>
      <c r="EF302" s="46"/>
      <c r="EG302" s="46"/>
      <c r="EH302" s="46"/>
      <c r="EI302" s="47" t="s">
        <v>487</v>
      </c>
      <c r="EJ302" s="46"/>
      <c r="EK302" s="46"/>
      <c r="EL302" s="46"/>
      <c r="EM302" s="46"/>
      <c r="EN302" s="46"/>
      <c r="EO302" s="46"/>
      <c r="EP302" s="46"/>
      <c r="EQ302" s="46"/>
      <c r="ER302" s="46"/>
      <c r="ES302" s="46"/>
      <c r="ET302" s="48"/>
      <c r="EU302" s="48"/>
      <c r="EV302" s="48"/>
      <c r="EW302" s="48"/>
      <c r="EX302" s="48"/>
      <c r="EY302" s="48"/>
      <c r="EZ302" s="48"/>
      <c r="FA302" s="48"/>
      <c r="FB302" s="49" t="s">
        <v>287</v>
      </c>
      <c r="FC302" s="48"/>
      <c r="FD302" s="48"/>
      <c r="FE302" s="48"/>
      <c r="FF302" s="48"/>
      <c r="FG302" s="48"/>
      <c r="FH302" s="48"/>
      <c r="FI302" s="48"/>
      <c r="FJ302" s="50"/>
      <c r="FK302" s="51"/>
    </row>
    <row r="303" spans="9:167" x14ac:dyDescent="0.2">
      <c r="I303" s="109"/>
      <c r="J303" s="58"/>
      <c r="K303" s="1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2"/>
      <c r="AA303" s="59">
        <f>K303^3+L303^3+M303^3+N303^3+O303^3+P303^3+Q303^3+R303^3+K304^3+L304^3+M304^3+N304^3+O304^3+P304^3+Q304^3+R304^3</f>
        <v>0</v>
      </c>
      <c r="AB303" s="60">
        <f>K303^3+L303^3+M303^3+N303^3+O303^3+P303^3+Q303^3+R303^3+S303^3+T303^3+U303^3+V303^3+W303^3+X303^3+Y303^3+Z303^3</f>
        <v>0</v>
      </c>
      <c r="AC303" s="61"/>
      <c r="AD303" s="68"/>
      <c r="AE303" s="69"/>
      <c r="AF303" s="69"/>
      <c r="AG303" s="69"/>
      <c r="AH303" s="70"/>
      <c r="AI303" s="70"/>
      <c r="AJ303" s="70"/>
      <c r="AK303" s="70"/>
      <c r="AL303" s="69"/>
      <c r="AM303" s="69"/>
      <c r="AN303" s="69"/>
      <c r="AO303" s="69"/>
      <c r="AP303" s="70"/>
      <c r="AQ303" s="70"/>
      <c r="AR303" s="70"/>
      <c r="AS303" s="71"/>
      <c r="AT303" s="66"/>
      <c r="AU303" s="51"/>
      <c r="AW303" s="109"/>
      <c r="AX303" s="58"/>
      <c r="AY303" s="1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2"/>
      <c r="BO303" s="59">
        <f>AY303^3+AZ303^3+BA303^3+BB303^3+BC303^3+BD303^3+BE303^3+BF303^3+AY304^3+AZ304^3+BA304^3+BB304^3+BC304^3+BD304^3+BE304^3+BF304^3</f>
        <v>0</v>
      </c>
      <c r="BP303" s="60">
        <f>AY303^3+AZ303^3+BA303^3+BB303^3+BC303^3+BD303^3+BE303^3+BF303^3+BG303^3+BH303^3+BI303^3+BJ303^3+BK303^3+BL303^3+BM303^3+BN303^3</f>
        <v>0</v>
      </c>
      <c r="BQ303" s="61"/>
      <c r="BR303" s="68"/>
      <c r="BS303" s="69"/>
      <c r="BT303" s="69"/>
      <c r="BU303" s="69"/>
      <c r="BV303" s="69"/>
      <c r="BW303" s="69"/>
      <c r="BX303" s="69"/>
      <c r="BY303" s="69"/>
      <c r="BZ303" s="70"/>
      <c r="CA303" s="70"/>
      <c r="CB303" s="70"/>
      <c r="CC303" s="70"/>
      <c r="CD303" s="70"/>
      <c r="CE303" s="70"/>
      <c r="CF303" s="70"/>
      <c r="CG303" s="71"/>
      <c r="CH303" s="66"/>
      <c r="CI303" s="51"/>
      <c r="CJ303" s="144"/>
      <c r="CK303" s="109"/>
      <c r="CL303" s="58"/>
      <c r="CM303" s="1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2"/>
      <c r="DC303" s="59">
        <f>CM303^3+CN303^3+CO303^3+CP303^3+CQ303^3+CR303^3+CS303^3+CT303^3+CM304^3+CN304^3+CO304^3+CP304^3+CQ304^3+CR304^3+CS304^3+CT304^3</f>
        <v>0</v>
      </c>
      <c r="DD303" s="60">
        <f>CM303^3+CN303^3+CO303^3+CP303^3+CQ303^3+CR303^3+CS303^3+CT303^3+CU303^3+CV303^3+CW303^3+CX303^3+CY303^3+CZ303^3+DA303^3+DB303^3</f>
        <v>0</v>
      </c>
      <c r="DE303" s="61"/>
      <c r="DF303" s="68"/>
      <c r="DG303" s="69"/>
      <c r="DH303" s="70"/>
      <c r="DI303" s="70"/>
      <c r="DJ303" s="69"/>
      <c r="DK303" s="69"/>
      <c r="DL303" s="70"/>
      <c r="DM303" s="70"/>
      <c r="DN303" s="69"/>
      <c r="DO303" s="69"/>
      <c r="DP303" s="70"/>
      <c r="DQ303" s="70"/>
      <c r="DR303" s="69"/>
      <c r="DS303" s="69"/>
      <c r="DT303" s="70"/>
      <c r="DU303" s="71"/>
      <c r="DV303" s="66"/>
      <c r="DW303" s="51"/>
      <c r="DY303" s="109"/>
      <c r="DZ303" s="58"/>
      <c r="EA303" s="1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2"/>
      <c r="EQ303" s="59">
        <f>EA303^3+EB303^3+EC303^3+ED303^3+EE303^3+EF303^3+EG303^3+EH303^3+EA304^3+EB304^3+EC304^3+ED304^3+EE304^3+EF304^3+EG304^3+EH304^3</f>
        <v>0</v>
      </c>
      <c r="ER303" s="60">
        <f>EA303^3+EB303^3+EC303^3+ED303^3+EE303^3+EF303^3+EG303^3+EH303^3+EI303^3+EJ303^3+EK303^3+EL303^3+EM303^3+EN303^3+EO303^3+EP303^3</f>
        <v>0</v>
      </c>
      <c r="ES303" s="61"/>
      <c r="ET303" s="68"/>
      <c r="EU303" s="69"/>
      <c r="EV303" s="69"/>
      <c r="EW303" s="69"/>
      <c r="EX303" s="69"/>
      <c r="EY303" s="69"/>
      <c r="EZ303" s="69"/>
      <c r="FA303" s="69"/>
      <c r="FB303" s="69"/>
      <c r="FC303" s="69"/>
      <c r="FD303" s="69"/>
      <c r="FE303" s="69"/>
      <c r="FF303" s="69"/>
      <c r="FG303" s="69"/>
      <c r="FH303" s="69"/>
      <c r="FI303" s="73"/>
      <c r="FJ303" s="66"/>
      <c r="FK303" s="51"/>
    </row>
    <row r="304" spans="9:167" x14ac:dyDescent="0.2">
      <c r="I304" s="109"/>
      <c r="J304" s="58"/>
      <c r="K304" s="3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5"/>
      <c r="AA304" s="75">
        <f>S303^3+T303^3+U303^3+V303^3+W303^3+X303^3+Y303^3+Z303^3+S304^3+T304^3+U304^3+V304^3+W304^3+X304^3+Y304^3+Z304^3</f>
        <v>0</v>
      </c>
      <c r="AB304" s="76">
        <f t="shared" ref="AB304:AB318" si="52">K304^3+L304^3+M304^3+N304^3+O304^3+P304^3+Q304^3+R304^3+S304^3+T304^3+U304^3+V304^3+W304^3+X304^3+Y304^3+Z304^3</f>
        <v>0</v>
      </c>
      <c r="AC304" s="61"/>
      <c r="AD304" s="81"/>
      <c r="AE304" s="82"/>
      <c r="AF304" s="82"/>
      <c r="AG304" s="82"/>
      <c r="AH304" s="83"/>
      <c r="AI304" s="83"/>
      <c r="AJ304" s="83"/>
      <c r="AK304" s="83"/>
      <c r="AL304" s="82"/>
      <c r="AM304" s="82"/>
      <c r="AN304" s="82"/>
      <c r="AO304" s="82"/>
      <c r="AP304" s="83"/>
      <c r="AQ304" s="83"/>
      <c r="AR304" s="83"/>
      <c r="AS304" s="84"/>
      <c r="AT304" s="66"/>
      <c r="AU304" s="51"/>
      <c r="AW304" s="109"/>
      <c r="AX304" s="58"/>
      <c r="AY304" s="3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5"/>
      <c r="BO304" s="75">
        <f>BG303^3+BH303^3+BI303^3+BJ303^3+BK303^3+BL303^3+BM303^3+BN303^3+BG304^3+BH304^3+BI304^3+BJ304^3+BK304^3+BL304^3+BM304^3+BN304^3</f>
        <v>0</v>
      </c>
      <c r="BP304" s="76">
        <f t="shared" ref="BP304:BP318" si="53">AY304^3+AZ304^3+BA304^3+BB304^3+BC304^3+BD304^3+BE304^3+BF304^3+BG304^3+BH304^3+BI304^3+BJ304^3+BK304^3+BL304^3+BM304^3+BN304^3</f>
        <v>0</v>
      </c>
      <c r="BQ304" s="61"/>
      <c r="BR304" s="81"/>
      <c r="BS304" s="82"/>
      <c r="BT304" s="82"/>
      <c r="BU304" s="82"/>
      <c r="BV304" s="82"/>
      <c r="BW304" s="82"/>
      <c r="BX304" s="82"/>
      <c r="BY304" s="82"/>
      <c r="BZ304" s="83"/>
      <c r="CA304" s="83"/>
      <c r="CB304" s="83"/>
      <c r="CC304" s="83"/>
      <c r="CD304" s="83"/>
      <c r="CE304" s="83"/>
      <c r="CF304" s="83"/>
      <c r="CG304" s="84"/>
      <c r="CH304" s="66"/>
      <c r="CI304" s="51"/>
      <c r="CJ304" s="144"/>
      <c r="CK304" s="109"/>
      <c r="CL304" s="58"/>
      <c r="CM304" s="3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5"/>
      <c r="DC304" s="75">
        <f>CU303^3+CV303^3+CW303^3+CX303^3+CY303^3+CZ303^3+DA303^3+DB303^3+CU304^3+CV304^3+CW304^3+CX304^3+CY304^3+CZ304^3+DA304^3+DB304^3</f>
        <v>0</v>
      </c>
      <c r="DD304" s="76">
        <f t="shared" ref="DD304:DD318" si="54">CM304^3+CN304^3+CO304^3+CP304^3+CQ304^3+CR304^3+CS304^3+CT304^3+CU304^3+CV304^3+CW304^3+CX304^3+CY304^3+CZ304^3+DA304^3+DB304^3</f>
        <v>0</v>
      </c>
      <c r="DE304" s="61"/>
      <c r="DF304" s="81"/>
      <c r="DG304" s="82"/>
      <c r="DH304" s="83"/>
      <c r="DI304" s="83"/>
      <c r="DJ304" s="82"/>
      <c r="DK304" s="82"/>
      <c r="DL304" s="83"/>
      <c r="DM304" s="83"/>
      <c r="DN304" s="82"/>
      <c r="DO304" s="82"/>
      <c r="DP304" s="83"/>
      <c r="DQ304" s="83"/>
      <c r="DR304" s="82"/>
      <c r="DS304" s="82"/>
      <c r="DT304" s="83"/>
      <c r="DU304" s="84"/>
      <c r="DV304" s="66"/>
      <c r="DW304" s="51"/>
      <c r="DY304" s="109"/>
      <c r="DZ304" s="58"/>
      <c r="EA304" s="3"/>
      <c r="EB304" s="4"/>
      <c r="EC304" s="4"/>
      <c r="ED304" s="4"/>
      <c r="EE304" s="4"/>
      <c r="EF304" s="4"/>
      <c r="EG304" s="4"/>
      <c r="EH304" s="4"/>
      <c r="EI304" s="4"/>
      <c r="EJ304" s="4"/>
      <c r="EK304" s="4"/>
      <c r="EL304" s="4"/>
      <c r="EM304" s="4"/>
      <c r="EN304" s="4"/>
      <c r="EO304" s="4"/>
      <c r="EP304" s="5"/>
      <c r="EQ304" s="75">
        <f>EI303^3+EJ303^3+EK303^3+EL303^3+EM303^3+EN303^3+EO303^3+EP303^3+EI304^3+EJ304^3+EK304^3+EL304^3+EM304^3+EN304^3+EO304^3+EP304^3</f>
        <v>0</v>
      </c>
      <c r="ER304" s="76">
        <f t="shared" ref="ER304:ER318" si="55">EA304^3+EB304^3+EC304^3+ED304^3+EE304^3+EF304^3+EG304^3+EH304^3+EI304^3+EJ304^3+EK304^3+EL304^3+EM304^3+EN304^3+EO304^3+EP304^3</f>
        <v>0</v>
      </c>
      <c r="ES304" s="61"/>
      <c r="ET304" s="89"/>
      <c r="EU304" s="83"/>
      <c r="EV304" s="83"/>
      <c r="EW304" s="83"/>
      <c r="EX304" s="83"/>
      <c r="EY304" s="83"/>
      <c r="EZ304" s="83"/>
      <c r="FA304" s="83"/>
      <c r="FB304" s="83"/>
      <c r="FC304" s="83"/>
      <c r="FD304" s="83"/>
      <c r="FE304" s="83"/>
      <c r="FF304" s="83"/>
      <c r="FG304" s="83"/>
      <c r="FH304" s="83"/>
      <c r="FI304" s="84"/>
      <c r="FJ304" s="66"/>
      <c r="FK304" s="51"/>
    </row>
    <row r="305" spans="9:167" x14ac:dyDescent="0.2">
      <c r="I305" s="109"/>
      <c r="J305" s="58"/>
      <c r="K305" s="3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5"/>
      <c r="AA305" s="75">
        <f>K305^3+L305^3+M305^3+N305^3+O305^3+P305^3+Q305^3+R305^3+K306^3+L306^3+M306^3+N306^3+O306^3+P306^3+Q306^3+R306^3</f>
        <v>0</v>
      </c>
      <c r="AB305" s="76">
        <f t="shared" si="52"/>
        <v>0</v>
      </c>
      <c r="AC305" s="88"/>
      <c r="AD305" s="81"/>
      <c r="AE305" s="82"/>
      <c r="AF305" s="82"/>
      <c r="AG305" s="82"/>
      <c r="AH305" s="83"/>
      <c r="AI305" s="83"/>
      <c r="AJ305" s="83"/>
      <c r="AK305" s="83"/>
      <c r="AL305" s="82"/>
      <c r="AM305" s="82"/>
      <c r="AN305" s="82"/>
      <c r="AO305" s="82"/>
      <c r="AP305" s="83"/>
      <c r="AQ305" s="83"/>
      <c r="AR305" s="83"/>
      <c r="AS305" s="84"/>
      <c r="AT305" s="66"/>
      <c r="AU305" s="51"/>
      <c r="AW305" s="109"/>
      <c r="AX305" s="58"/>
      <c r="AY305" s="3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5"/>
      <c r="BO305" s="75">
        <f>AY305^3+AZ305^3+BA305^3+BB305^3+BC305^3+BD305^3+BE305^3+BF305^3+AY306^3+AZ306^3+BA306^3+BB306^3+BC306^3+BD306^3+BE306^3+BF306^3</f>
        <v>0</v>
      </c>
      <c r="BP305" s="76">
        <f t="shared" si="53"/>
        <v>0</v>
      </c>
      <c r="BQ305" s="88"/>
      <c r="BR305" s="89"/>
      <c r="BS305" s="83"/>
      <c r="BT305" s="83"/>
      <c r="BU305" s="83"/>
      <c r="BV305" s="83"/>
      <c r="BW305" s="83"/>
      <c r="BX305" s="83"/>
      <c r="BY305" s="83"/>
      <c r="BZ305" s="82"/>
      <c r="CA305" s="82"/>
      <c r="CB305" s="82"/>
      <c r="CC305" s="82"/>
      <c r="CD305" s="82"/>
      <c r="CE305" s="82"/>
      <c r="CF305" s="82"/>
      <c r="CG305" s="86"/>
      <c r="CH305" s="66"/>
      <c r="CI305" s="51"/>
      <c r="CJ305" s="144"/>
      <c r="CK305" s="109"/>
      <c r="CL305" s="58"/>
      <c r="CM305" s="3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5"/>
      <c r="DC305" s="75">
        <f>CM305^3+CN305^3+CO305^3+CP305^3+CQ305^3+CR305^3+CS305^3+CT305^3+CM306^3+CN306^3+CO306^3+CP306^3+CQ306^3+CR306^3+CS306^3+CT306^3</f>
        <v>0</v>
      </c>
      <c r="DD305" s="76">
        <f t="shared" si="54"/>
        <v>0</v>
      </c>
      <c r="DE305" s="88"/>
      <c r="DF305" s="81"/>
      <c r="DG305" s="82"/>
      <c r="DH305" s="83"/>
      <c r="DI305" s="83"/>
      <c r="DJ305" s="82"/>
      <c r="DK305" s="82"/>
      <c r="DL305" s="83"/>
      <c r="DM305" s="83"/>
      <c r="DN305" s="82"/>
      <c r="DO305" s="82"/>
      <c r="DP305" s="83"/>
      <c r="DQ305" s="83"/>
      <c r="DR305" s="82"/>
      <c r="DS305" s="82"/>
      <c r="DT305" s="83"/>
      <c r="DU305" s="84"/>
      <c r="DV305" s="66"/>
      <c r="DW305" s="51"/>
      <c r="DY305" s="109"/>
      <c r="DZ305" s="58"/>
      <c r="EA305" s="3"/>
      <c r="EB305" s="4"/>
      <c r="EC305" s="4"/>
      <c r="ED305" s="4"/>
      <c r="EE305" s="4"/>
      <c r="EF305" s="4"/>
      <c r="EG305" s="4"/>
      <c r="EH305" s="4"/>
      <c r="EI305" s="4"/>
      <c r="EJ305" s="4"/>
      <c r="EK305" s="4"/>
      <c r="EL305" s="4"/>
      <c r="EM305" s="4"/>
      <c r="EN305" s="4"/>
      <c r="EO305" s="4"/>
      <c r="EP305" s="5"/>
      <c r="EQ305" s="75">
        <f>EA305^3+EB305^3+EC305^3+ED305^3+EE305^3+EF305^3+EG305^3+EH305^3+EA306^3+EB306^3+EC306^3+ED306^3+EE306^3+EF306^3+EG306^3+EH306^3</f>
        <v>0</v>
      </c>
      <c r="ER305" s="76">
        <f t="shared" si="55"/>
        <v>0</v>
      </c>
      <c r="ES305" s="88"/>
      <c r="ET305" s="81"/>
      <c r="EU305" s="82"/>
      <c r="EV305" s="82"/>
      <c r="EW305" s="82"/>
      <c r="EX305" s="82"/>
      <c r="EY305" s="82"/>
      <c r="EZ305" s="82"/>
      <c r="FA305" s="82"/>
      <c r="FB305" s="82"/>
      <c r="FC305" s="82"/>
      <c r="FD305" s="82"/>
      <c r="FE305" s="82"/>
      <c r="FF305" s="82"/>
      <c r="FG305" s="82"/>
      <c r="FH305" s="82"/>
      <c r="FI305" s="86"/>
      <c r="FJ305" s="66"/>
      <c r="FK305" s="51"/>
    </row>
    <row r="306" spans="9:167" x14ac:dyDescent="0.2">
      <c r="I306" s="109"/>
      <c r="J306" s="58"/>
      <c r="K306" s="3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5"/>
      <c r="AA306" s="75">
        <f>S305^3+T305^3+U305^3+V305^3+W305^3+X305^3+Y305^3+Z305^3+S306^3+T306^3+U306^3+V306^3+W306^3+X306^3+Y306^3+Z306^3</f>
        <v>0</v>
      </c>
      <c r="AB306" s="76">
        <f t="shared" si="52"/>
        <v>0</v>
      </c>
      <c r="AC306" s="61"/>
      <c r="AD306" s="81"/>
      <c r="AE306" s="82"/>
      <c r="AF306" s="82"/>
      <c r="AG306" s="82"/>
      <c r="AH306" s="83"/>
      <c r="AI306" s="83"/>
      <c r="AJ306" s="83"/>
      <c r="AK306" s="83"/>
      <c r="AL306" s="82"/>
      <c r="AM306" s="82"/>
      <c r="AN306" s="82"/>
      <c r="AO306" s="82"/>
      <c r="AP306" s="83"/>
      <c r="AQ306" s="83"/>
      <c r="AR306" s="83"/>
      <c r="AS306" s="84"/>
      <c r="AT306" s="66"/>
      <c r="AU306" s="51"/>
      <c r="AW306" s="109"/>
      <c r="AX306" s="58"/>
      <c r="AY306" s="3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5"/>
      <c r="BO306" s="75">
        <f>BG305^3+BH305^3+BI305^3+BJ305^3+BK305^3+BL305^3+BM305^3+BN305^3+BG306^3+BH306^3+BI306^3+BJ306^3+BK306^3+BL306^3+BM306^3+BN306^3</f>
        <v>0</v>
      </c>
      <c r="BP306" s="76">
        <f t="shared" si="53"/>
        <v>0</v>
      </c>
      <c r="BQ306" s="61"/>
      <c r="BR306" s="89"/>
      <c r="BS306" s="83"/>
      <c r="BT306" s="83"/>
      <c r="BU306" s="83"/>
      <c r="BV306" s="83"/>
      <c r="BW306" s="83"/>
      <c r="BX306" s="83"/>
      <c r="BY306" s="83"/>
      <c r="BZ306" s="82"/>
      <c r="CA306" s="82"/>
      <c r="CB306" s="82"/>
      <c r="CC306" s="82"/>
      <c r="CD306" s="82"/>
      <c r="CE306" s="82"/>
      <c r="CF306" s="82"/>
      <c r="CG306" s="86"/>
      <c r="CH306" s="66"/>
      <c r="CI306" s="51"/>
      <c r="CJ306" s="144"/>
      <c r="CK306" s="109"/>
      <c r="CL306" s="58"/>
      <c r="CM306" s="3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5"/>
      <c r="DC306" s="75">
        <f>CU305^3+CV305^3+CW305^3+CX305^3+CY305^3+CZ305^3+DA305^3+DB305^3+CU306^3+CV306^3+CW306^3+CX306^3+CY306^3+CZ306^3+DA306^3+DB306^3</f>
        <v>0</v>
      </c>
      <c r="DD306" s="76">
        <f t="shared" si="54"/>
        <v>0</v>
      </c>
      <c r="DE306" s="61"/>
      <c r="DF306" s="81"/>
      <c r="DG306" s="82"/>
      <c r="DH306" s="83"/>
      <c r="DI306" s="83"/>
      <c r="DJ306" s="82"/>
      <c r="DK306" s="82"/>
      <c r="DL306" s="83"/>
      <c r="DM306" s="83"/>
      <c r="DN306" s="82"/>
      <c r="DO306" s="82"/>
      <c r="DP306" s="83"/>
      <c r="DQ306" s="83"/>
      <c r="DR306" s="82"/>
      <c r="DS306" s="82"/>
      <c r="DT306" s="83"/>
      <c r="DU306" s="84"/>
      <c r="DV306" s="66"/>
      <c r="DW306" s="51"/>
      <c r="DY306" s="109"/>
      <c r="DZ306" s="58"/>
      <c r="EA306" s="3"/>
      <c r="EB306" s="4"/>
      <c r="EC306" s="4"/>
      <c r="ED306" s="4"/>
      <c r="EE306" s="4"/>
      <c r="EF306" s="4"/>
      <c r="EG306" s="4"/>
      <c r="EH306" s="4"/>
      <c r="EI306" s="4"/>
      <c r="EJ306" s="4"/>
      <c r="EK306" s="4"/>
      <c r="EL306" s="4"/>
      <c r="EM306" s="4"/>
      <c r="EN306" s="4"/>
      <c r="EO306" s="4"/>
      <c r="EP306" s="5"/>
      <c r="EQ306" s="75">
        <f>EI305^3+EJ305^3+EK305^3+EL305^3+EM305^3+EN305^3+EO305^3+EP305^3+EI306^3+EJ306^3+EK306^3+EL306^3+EM306^3+EN306^3+EO306^3+EP306^3</f>
        <v>0</v>
      </c>
      <c r="ER306" s="76">
        <f t="shared" si="55"/>
        <v>0</v>
      </c>
      <c r="ES306" s="61"/>
      <c r="ET306" s="89"/>
      <c r="EU306" s="83"/>
      <c r="EV306" s="83"/>
      <c r="EW306" s="83"/>
      <c r="EX306" s="83"/>
      <c r="EY306" s="83"/>
      <c r="EZ306" s="83"/>
      <c r="FA306" s="83"/>
      <c r="FB306" s="83"/>
      <c r="FC306" s="83"/>
      <c r="FD306" s="83"/>
      <c r="FE306" s="83"/>
      <c r="FF306" s="83"/>
      <c r="FG306" s="83"/>
      <c r="FH306" s="83"/>
      <c r="FI306" s="84"/>
      <c r="FJ306" s="66"/>
      <c r="FK306" s="51"/>
    </row>
    <row r="307" spans="9:167" x14ac:dyDescent="0.2">
      <c r="I307" s="109"/>
      <c r="J307" s="58"/>
      <c r="K307" s="3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5"/>
      <c r="AA307" s="75">
        <f>K307^3+L307^3+M307^3+N307^3+O307^3+P307^3+Q307^3+R307^3+K308^3+L308^3+M308^3+N308^3+O308^3+P308^3+Q308^3+R308^3</f>
        <v>0</v>
      </c>
      <c r="AB307" s="76">
        <f t="shared" si="52"/>
        <v>0</v>
      </c>
      <c r="AC307" s="61"/>
      <c r="AD307" s="89"/>
      <c r="AE307" s="83"/>
      <c r="AF307" s="83"/>
      <c r="AG307" s="83"/>
      <c r="AH307" s="82"/>
      <c r="AI307" s="82"/>
      <c r="AJ307" s="82"/>
      <c r="AK307" s="82"/>
      <c r="AL307" s="83"/>
      <c r="AM307" s="83"/>
      <c r="AN307" s="83"/>
      <c r="AO307" s="83"/>
      <c r="AP307" s="82"/>
      <c r="AQ307" s="82"/>
      <c r="AR307" s="82"/>
      <c r="AS307" s="86"/>
      <c r="AT307" s="66"/>
      <c r="AU307" s="51"/>
      <c r="AW307" s="109"/>
      <c r="AX307" s="58"/>
      <c r="AY307" s="3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5"/>
      <c r="BO307" s="75">
        <f>AY307^3+AZ307^3+BA307^3+BB307^3+BC307^3+BD307^3+BE307^3+BF307^3+AY308^3+AZ308^3+BA308^3+BB308^3+BC308^3+BD308^3+BE308^3+BF308^3</f>
        <v>0</v>
      </c>
      <c r="BP307" s="76">
        <f t="shared" si="53"/>
        <v>0</v>
      </c>
      <c r="BQ307" s="61"/>
      <c r="BR307" s="81"/>
      <c r="BS307" s="82"/>
      <c r="BT307" s="82"/>
      <c r="BU307" s="82"/>
      <c r="BV307" s="82"/>
      <c r="BW307" s="82"/>
      <c r="BX307" s="82"/>
      <c r="BY307" s="82"/>
      <c r="BZ307" s="83"/>
      <c r="CA307" s="83"/>
      <c r="CB307" s="83"/>
      <c r="CC307" s="83"/>
      <c r="CD307" s="83"/>
      <c r="CE307" s="83"/>
      <c r="CF307" s="83"/>
      <c r="CG307" s="84"/>
      <c r="CH307" s="66"/>
      <c r="CI307" s="51"/>
      <c r="CJ307" s="144"/>
      <c r="CK307" s="109"/>
      <c r="CL307" s="58"/>
      <c r="CM307" s="3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5"/>
      <c r="DC307" s="75">
        <f>CM307^3+CN307^3+CO307^3+CP307^3+CQ307^3+CR307^3+CS307^3+CT307^3+CM308^3+CN308^3+CO308^3+CP308^3+CQ308^3+CR308^3+CS308^3+CT308^3</f>
        <v>0</v>
      </c>
      <c r="DD307" s="76">
        <f t="shared" si="54"/>
        <v>0</v>
      </c>
      <c r="DE307" s="61"/>
      <c r="DF307" s="81"/>
      <c r="DG307" s="82"/>
      <c r="DH307" s="83"/>
      <c r="DI307" s="83"/>
      <c r="DJ307" s="82"/>
      <c r="DK307" s="82"/>
      <c r="DL307" s="83"/>
      <c r="DM307" s="83"/>
      <c r="DN307" s="82"/>
      <c r="DO307" s="82"/>
      <c r="DP307" s="83"/>
      <c r="DQ307" s="83"/>
      <c r="DR307" s="82"/>
      <c r="DS307" s="82"/>
      <c r="DT307" s="83"/>
      <c r="DU307" s="84"/>
      <c r="DV307" s="66"/>
      <c r="DW307" s="51"/>
      <c r="DY307" s="109"/>
      <c r="DZ307" s="58"/>
      <c r="EA307" s="3"/>
      <c r="EB307" s="4"/>
      <c r="EC307" s="4"/>
      <c r="ED307" s="4"/>
      <c r="EE307" s="4"/>
      <c r="EF307" s="4"/>
      <c r="EG307" s="4"/>
      <c r="EH307" s="4"/>
      <c r="EI307" s="4"/>
      <c r="EJ307" s="4"/>
      <c r="EK307" s="4"/>
      <c r="EL307" s="4"/>
      <c r="EM307" s="4"/>
      <c r="EN307" s="4"/>
      <c r="EO307" s="4"/>
      <c r="EP307" s="5"/>
      <c r="EQ307" s="75">
        <f>EA307^3+EB307^3+EC307^3+ED307^3+EE307^3+EF307^3+EG307^3+EH307^3+EA308^3+EB308^3+EC308^3+ED308^3+EE308^3+EF308^3+EG308^3+EH308^3</f>
        <v>0</v>
      </c>
      <c r="ER307" s="76">
        <f t="shared" si="55"/>
        <v>0</v>
      </c>
      <c r="ES307" s="61"/>
      <c r="ET307" s="81"/>
      <c r="EU307" s="82"/>
      <c r="EV307" s="82"/>
      <c r="EW307" s="82"/>
      <c r="EX307" s="82"/>
      <c r="EY307" s="82"/>
      <c r="EZ307" s="82"/>
      <c r="FA307" s="82"/>
      <c r="FB307" s="82"/>
      <c r="FC307" s="82"/>
      <c r="FD307" s="82"/>
      <c r="FE307" s="82"/>
      <c r="FF307" s="82"/>
      <c r="FG307" s="82"/>
      <c r="FH307" s="82"/>
      <c r="FI307" s="86"/>
      <c r="FJ307" s="66"/>
      <c r="FK307" s="51"/>
    </row>
    <row r="308" spans="9:167" x14ac:dyDescent="0.2">
      <c r="I308" s="109"/>
      <c r="J308" s="58"/>
      <c r="K308" s="3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5"/>
      <c r="AA308" s="75">
        <f>S307^3+T307^3+U307^3+V307^3+W307^3+X307^3+Y307^3+Z307^3+S308^3+T308^3+U308^3+V308^3+W308^3+X308^3+Y308^3+Z308^3</f>
        <v>0</v>
      </c>
      <c r="AB308" s="76">
        <f t="shared" si="52"/>
        <v>0</v>
      </c>
      <c r="AC308" s="61"/>
      <c r="AD308" s="89"/>
      <c r="AE308" s="83"/>
      <c r="AF308" s="83"/>
      <c r="AG308" s="83"/>
      <c r="AH308" s="82"/>
      <c r="AI308" s="82"/>
      <c r="AJ308" s="82"/>
      <c r="AK308" s="82"/>
      <c r="AL308" s="83"/>
      <c r="AM308" s="83"/>
      <c r="AN308" s="83"/>
      <c r="AO308" s="83"/>
      <c r="AP308" s="82"/>
      <c r="AQ308" s="82"/>
      <c r="AR308" s="82"/>
      <c r="AS308" s="86"/>
      <c r="AT308" s="66"/>
      <c r="AU308" s="51"/>
      <c r="AW308" s="109"/>
      <c r="AX308" s="58"/>
      <c r="AY308" s="3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5"/>
      <c r="BO308" s="75">
        <f>BG307^3+BH307^3+BI307^3+BJ307^3+BK307^3+BL307^3+BM307^3+BN307^3+BG308^3+BH308^3+BI308^3+BJ308^3+BK308^3+BL308^3+BM308^3+BN308^3</f>
        <v>0</v>
      </c>
      <c r="BP308" s="76">
        <f t="shared" si="53"/>
        <v>0</v>
      </c>
      <c r="BQ308" s="61"/>
      <c r="BR308" s="81"/>
      <c r="BS308" s="82"/>
      <c r="BT308" s="82"/>
      <c r="BU308" s="82"/>
      <c r="BV308" s="82"/>
      <c r="BW308" s="82"/>
      <c r="BX308" s="82"/>
      <c r="BY308" s="82"/>
      <c r="BZ308" s="83"/>
      <c r="CA308" s="83"/>
      <c r="CB308" s="83"/>
      <c r="CC308" s="83"/>
      <c r="CD308" s="83"/>
      <c r="CE308" s="83"/>
      <c r="CF308" s="83"/>
      <c r="CG308" s="84"/>
      <c r="CH308" s="66"/>
      <c r="CI308" s="51"/>
      <c r="CJ308" s="144"/>
      <c r="CK308" s="109"/>
      <c r="CL308" s="58"/>
      <c r="CM308" s="3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5"/>
      <c r="DC308" s="75">
        <f>CU307^3+CV307^3+CW307^3+CX307^3+CY307^3+CZ307^3+DA307^3+DB307^3+CU308^3+CV308^3+CW308^3+CX308^3+CY308^3+CZ308^3+DA308^3+DB308^3</f>
        <v>0</v>
      </c>
      <c r="DD308" s="76">
        <f t="shared" si="54"/>
        <v>0</v>
      </c>
      <c r="DE308" s="61"/>
      <c r="DF308" s="81"/>
      <c r="DG308" s="82"/>
      <c r="DH308" s="83"/>
      <c r="DI308" s="83"/>
      <c r="DJ308" s="82"/>
      <c r="DK308" s="82"/>
      <c r="DL308" s="83"/>
      <c r="DM308" s="83"/>
      <c r="DN308" s="82"/>
      <c r="DO308" s="82"/>
      <c r="DP308" s="83"/>
      <c r="DQ308" s="83"/>
      <c r="DR308" s="82"/>
      <c r="DS308" s="82"/>
      <c r="DT308" s="83"/>
      <c r="DU308" s="84"/>
      <c r="DV308" s="66"/>
      <c r="DW308" s="51"/>
      <c r="DY308" s="109"/>
      <c r="DZ308" s="58"/>
      <c r="EA308" s="3"/>
      <c r="EB308" s="4"/>
      <c r="EC308" s="4"/>
      <c r="ED308" s="4"/>
      <c r="EE308" s="4"/>
      <c r="EF308" s="4"/>
      <c r="EG308" s="4"/>
      <c r="EH308" s="4"/>
      <c r="EI308" s="4"/>
      <c r="EJ308" s="4"/>
      <c r="EK308" s="4"/>
      <c r="EL308" s="4"/>
      <c r="EM308" s="4"/>
      <c r="EN308" s="4"/>
      <c r="EO308" s="4"/>
      <c r="EP308" s="5"/>
      <c r="EQ308" s="75">
        <f>EI307^3+EJ307^3+EK307^3+EL307^3+EM307^3+EN307^3+EO307^3+EP307^3+EI308^3+EJ308^3+EK308^3+EL308^3+EM308^3+EN308^3+EO308^3+EP308^3</f>
        <v>0</v>
      </c>
      <c r="ER308" s="76">
        <f t="shared" si="55"/>
        <v>0</v>
      </c>
      <c r="ES308" s="61"/>
      <c r="ET308" s="89"/>
      <c r="EU308" s="83"/>
      <c r="EV308" s="83"/>
      <c r="EW308" s="83"/>
      <c r="EX308" s="83"/>
      <c r="EY308" s="83"/>
      <c r="EZ308" s="83"/>
      <c r="FA308" s="83"/>
      <c r="FB308" s="83"/>
      <c r="FC308" s="83"/>
      <c r="FD308" s="83"/>
      <c r="FE308" s="83"/>
      <c r="FF308" s="83"/>
      <c r="FG308" s="83"/>
      <c r="FH308" s="83"/>
      <c r="FI308" s="84"/>
      <c r="FJ308" s="66"/>
      <c r="FK308" s="51"/>
    </row>
    <row r="309" spans="9:167" x14ac:dyDescent="0.2">
      <c r="I309" s="109"/>
      <c r="J309" s="58"/>
      <c r="K309" s="3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5"/>
      <c r="AA309" s="75">
        <f>K309^3+L309^3+M309^3+N309^3+O309^3+P309^3+Q309^3+R309^3+K310^3+L310^3+M310^3+N310^3+O310^3+P310^3+Q310^3+R310^3</f>
        <v>0</v>
      </c>
      <c r="AB309" s="76">
        <f t="shared" si="52"/>
        <v>0</v>
      </c>
      <c r="AC309" s="61"/>
      <c r="AD309" s="89"/>
      <c r="AE309" s="83"/>
      <c r="AF309" s="83"/>
      <c r="AG309" s="83"/>
      <c r="AH309" s="82"/>
      <c r="AI309" s="82"/>
      <c r="AJ309" s="82"/>
      <c r="AK309" s="82"/>
      <c r="AL309" s="83"/>
      <c r="AM309" s="83"/>
      <c r="AN309" s="83"/>
      <c r="AO309" s="83"/>
      <c r="AP309" s="82"/>
      <c r="AQ309" s="82"/>
      <c r="AR309" s="82"/>
      <c r="AS309" s="86"/>
      <c r="AT309" s="66"/>
      <c r="AU309" s="51"/>
      <c r="AW309" s="109"/>
      <c r="AX309" s="58"/>
      <c r="AY309" s="3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5"/>
      <c r="BO309" s="75">
        <f>AY309^3+AZ309^3+BA309^3+BB309^3+BC309^3+BD309^3+BE309^3+BF309^3+AY310^3+AZ310^3+BA310^3+BB310^3+BC310^3+BD310^3+BE310^3+BF310^3</f>
        <v>0</v>
      </c>
      <c r="BP309" s="76">
        <f t="shared" si="53"/>
        <v>0</v>
      </c>
      <c r="BQ309" s="61"/>
      <c r="BR309" s="89"/>
      <c r="BS309" s="83"/>
      <c r="BT309" s="83"/>
      <c r="BU309" s="83"/>
      <c r="BV309" s="83"/>
      <c r="BW309" s="83"/>
      <c r="BX309" s="83"/>
      <c r="BY309" s="83"/>
      <c r="BZ309" s="82"/>
      <c r="CA309" s="82"/>
      <c r="CB309" s="82"/>
      <c r="CC309" s="82"/>
      <c r="CD309" s="82"/>
      <c r="CE309" s="82"/>
      <c r="CF309" s="82"/>
      <c r="CG309" s="86"/>
      <c r="CH309" s="66"/>
      <c r="CI309" s="51"/>
      <c r="CJ309" s="144"/>
      <c r="CK309" s="109"/>
      <c r="CL309" s="58"/>
      <c r="CM309" s="3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5"/>
      <c r="DC309" s="75">
        <f>CM309^3+CN309^3+CO309^3+CP309^3+CQ309^3+CR309^3+CS309^3+CT309^3+CM310^3+CN310^3+CO310^3+CP310^3+CQ310^3+CR310^3+CS310^3+CT310^3</f>
        <v>0</v>
      </c>
      <c r="DD309" s="76">
        <f t="shared" si="54"/>
        <v>0</v>
      </c>
      <c r="DE309" s="61"/>
      <c r="DF309" s="81"/>
      <c r="DG309" s="82"/>
      <c r="DH309" s="83"/>
      <c r="DI309" s="83"/>
      <c r="DJ309" s="82"/>
      <c r="DK309" s="82"/>
      <c r="DL309" s="83"/>
      <c r="DM309" s="83"/>
      <c r="DN309" s="82"/>
      <c r="DO309" s="82"/>
      <c r="DP309" s="83"/>
      <c r="DQ309" s="83"/>
      <c r="DR309" s="82"/>
      <c r="DS309" s="82"/>
      <c r="DT309" s="83"/>
      <c r="DU309" s="84"/>
      <c r="DV309" s="66"/>
      <c r="DW309" s="51"/>
      <c r="DY309" s="109"/>
      <c r="DZ309" s="58"/>
      <c r="EA309" s="3"/>
      <c r="EB309" s="4"/>
      <c r="EC309" s="4"/>
      <c r="ED309" s="4"/>
      <c r="EE309" s="4"/>
      <c r="EF309" s="4"/>
      <c r="EG309" s="4"/>
      <c r="EH309" s="4"/>
      <c r="EI309" s="4"/>
      <c r="EJ309" s="4"/>
      <c r="EK309" s="4"/>
      <c r="EL309" s="4"/>
      <c r="EM309" s="4"/>
      <c r="EN309" s="4"/>
      <c r="EO309" s="4"/>
      <c r="EP309" s="5"/>
      <c r="EQ309" s="75">
        <f>EA309^3+EB309^3+EC309^3+ED309^3+EE309^3+EF309^3+EG309^3+EH309^3+EA310^3+EB310^3+EC310^3+ED310^3+EE310^3+EF310^3+EG310^3+EH310^3</f>
        <v>0</v>
      </c>
      <c r="ER309" s="76">
        <f t="shared" si="55"/>
        <v>0</v>
      </c>
      <c r="ES309" s="61"/>
      <c r="ET309" s="81"/>
      <c r="EU309" s="82"/>
      <c r="EV309" s="82"/>
      <c r="EW309" s="82"/>
      <c r="EX309" s="82"/>
      <c r="EY309" s="82"/>
      <c r="EZ309" s="82"/>
      <c r="FA309" s="82"/>
      <c r="FB309" s="82"/>
      <c r="FC309" s="82"/>
      <c r="FD309" s="82"/>
      <c r="FE309" s="82"/>
      <c r="FF309" s="82"/>
      <c r="FG309" s="82"/>
      <c r="FH309" s="82"/>
      <c r="FI309" s="86"/>
      <c r="FJ309" s="66"/>
      <c r="FK309" s="51"/>
    </row>
    <row r="310" spans="9:167" x14ac:dyDescent="0.2">
      <c r="I310" s="109"/>
      <c r="J310" s="58"/>
      <c r="K310" s="3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5"/>
      <c r="AA310" s="75">
        <f>S309^3+T309^3+U309^3+V309^3+W309^3+X309^3+Y309^3+Z309^3+S310^3+T310^3+U310^3+V310^3+W310^3+X310^3+Y310^3+Z310^3</f>
        <v>0</v>
      </c>
      <c r="AB310" s="76">
        <f t="shared" si="52"/>
        <v>0</v>
      </c>
      <c r="AC310" s="61"/>
      <c r="AD310" s="89"/>
      <c r="AE310" s="83"/>
      <c r="AF310" s="83"/>
      <c r="AG310" s="83"/>
      <c r="AH310" s="82"/>
      <c r="AI310" s="82"/>
      <c r="AJ310" s="82"/>
      <c r="AK310" s="82"/>
      <c r="AL310" s="83"/>
      <c r="AM310" s="83"/>
      <c r="AN310" s="83"/>
      <c r="AO310" s="83"/>
      <c r="AP310" s="82"/>
      <c r="AQ310" s="82"/>
      <c r="AR310" s="82"/>
      <c r="AS310" s="86"/>
      <c r="AT310" s="66"/>
      <c r="AU310" s="51"/>
      <c r="AW310" s="109"/>
      <c r="AX310" s="58"/>
      <c r="AY310" s="3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5"/>
      <c r="BO310" s="75">
        <f>BG309^3+BH309^3+BI309^3+BJ309^3+BK309^3+BL309^3+BM309^3+BN309^3+BG310^3+BH310^3+BI310^3+BJ310^3+BK310^3+BL310^3+BM310^3+BN310^3</f>
        <v>0</v>
      </c>
      <c r="BP310" s="76">
        <f t="shared" si="53"/>
        <v>0</v>
      </c>
      <c r="BQ310" s="61"/>
      <c r="BR310" s="89"/>
      <c r="BS310" s="83"/>
      <c r="BT310" s="83"/>
      <c r="BU310" s="83"/>
      <c r="BV310" s="83"/>
      <c r="BW310" s="83"/>
      <c r="BX310" s="83"/>
      <c r="BY310" s="83"/>
      <c r="BZ310" s="82"/>
      <c r="CA310" s="82"/>
      <c r="CB310" s="82"/>
      <c r="CC310" s="82"/>
      <c r="CD310" s="82"/>
      <c r="CE310" s="82"/>
      <c r="CF310" s="82"/>
      <c r="CG310" s="86"/>
      <c r="CH310" s="66"/>
      <c r="CI310" s="51"/>
      <c r="CJ310" s="144"/>
      <c r="CK310" s="109"/>
      <c r="CL310" s="58"/>
      <c r="CM310" s="3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5"/>
      <c r="DC310" s="75">
        <f>CU309^3+CV309^3+CW309^3+CX309^3+CY309^3+CZ309^3+DA309^3+DB309^3+CU310^3+CV310^3+CW310^3+CX310^3+CY310^3+CZ310^3+DA310^3+DB310^3</f>
        <v>0</v>
      </c>
      <c r="DD310" s="76">
        <f t="shared" si="54"/>
        <v>0</v>
      </c>
      <c r="DE310" s="61"/>
      <c r="DF310" s="81"/>
      <c r="DG310" s="82"/>
      <c r="DH310" s="83"/>
      <c r="DI310" s="83"/>
      <c r="DJ310" s="82"/>
      <c r="DK310" s="82"/>
      <c r="DL310" s="83"/>
      <c r="DM310" s="83"/>
      <c r="DN310" s="82"/>
      <c r="DO310" s="82"/>
      <c r="DP310" s="83"/>
      <c r="DQ310" s="83"/>
      <c r="DR310" s="82"/>
      <c r="DS310" s="82"/>
      <c r="DT310" s="83"/>
      <c r="DU310" s="84"/>
      <c r="DV310" s="66"/>
      <c r="DW310" s="51"/>
      <c r="DY310" s="109"/>
      <c r="DZ310" s="58"/>
      <c r="EA310" s="3"/>
      <c r="EB310" s="4"/>
      <c r="EC310" s="4"/>
      <c r="ED310" s="4"/>
      <c r="EE310" s="4"/>
      <c r="EF310" s="4"/>
      <c r="EG310" s="4"/>
      <c r="EH310" s="4"/>
      <c r="EI310" s="4"/>
      <c r="EJ310" s="4"/>
      <c r="EK310" s="4"/>
      <c r="EL310" s="4"/>
      <c r="EM310" s="4"/>
      <c r="EN310" s="4"/>
      <c r="EO310" s="4"/>
      <c r="EP310" s="5"/>
      <c r="EQ310" s="75">
        <f>EI309^3+EJ309^3+EK309^3+EL309^3+EM309^3+EN309^3+EO309^3+EP309^3+EI310^3+EJ310^3+EK310^3+EL310^3+EM310^3+EN310^3+EO310^3+EP310^3</f>
        <v>0</v>
      </c>
      <c r="ER310" s="76">
        <f t="shared" si="55"/>
        <v>0</v>
      </c>
      <c r="ES310" s="61"/>
      <c r="ET310" s="89"/>
      <c r="EU310" s="83"/>
      <c r="EV310" s="83"/>
      <c r="EW310" s="83"/>
      <c r="EX310" s="83"/>
      <c r="EY310" s="83"/>
      <c r="EZ310" s="83"/>
      <c r="FA310" s="83"/>
      <c r="FB310" s="83"/>
      <c r="FC310" s="83"/>
      <c r="FD310" s="83"/>
      <c r="FE310" s="83"/>
      <c r="FF310" s="83"/>
      <c r="FG310" s="83"/>
      <c r="FH310" s="83"/>
      <c r="FI310" s="84"/>
      <c r="FJ310" s="66"/>
      <c r="FK310" s="51"/>
    </row>
    <row r="311" spans="9:167" x14ac:dyDescent="0.2">
      <c r="I311" s="109"/>
      <c r="J311" s="58"/>
      <c r="K311" s="3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5"/>
      <c r="AA311" s="75">
        <f>K311^3+L311^3+M311^3+N311^3+O311^3+P311^3+Q311^3+R311^3+K312^3+L312^3+M312^3+N312^3+O312^3+P312^3+Q312^3+R312^3</f>
        <v>0</v>
      </c>
      <c r="AB311" s="76">
        <f t="shared" si="52"/>
        <v>0</v>
      </c>
      <c r="AC311" s="95"/>
      <c r="AD311" s="81"/>
      <c r="AE311" s="82"/>
      <c r="AF311" s="82"/>
      <c r="AG311" s="82"/>
      <c r="AH311" s="83"/>
      <c r="AI311" s="83"/>
      <c r="AJ311" s="83"/>
      <c r="AK311" s="83"/>
      <c r="AL311" s="82"/>
      <c r="AM311" s="82"/>
      <c r="AN311" s="82"/>
      <c r="AO311" s="82"/>
      <c r="AP311" s="83"/>
      <c r="AQ311" s="83"/>
      <c r="AR311" s="83"/>
      <c r="AS311" s="84"/>
      <c r="AT311" s="66"/>
      <c r="AU311" s="51"/>
      <c r="AW311" s="109"/>
      <c r="AX311" s="58"/>
      <c r="AY311" s="3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5"/>
      <c r="BO311" s="75">
        <f>AY311^3+AZ311^3+BA311^3+BB311^3+BC311^3+BD311^3+BE311^3+BF311^3+AY312^3+AZ312^3+BA312^3+BB312^3+BC312^3+BD312^3+BE312^3+BF312^3</f>
        <v>0</v>
      </c>
      <c r="BP311" s="76">
        <f t="shared" si="53"/>
        <v>0</v>
      </c>
      <c r="BQ311" s="95"/>
      <c r="BR311" s="81"/>
      <c r="BS311" s="82"/>
      <c r="BT311" s="82"/>
      <c r="BU311" s="82"/>
      <c r="BV311" s="82"/>
      <c r="BW311" s="82"/>
      <c r="BX311" s="82"/>
      <c r="BY311" s="82"/>
      <c r="BZ311" s="83"/>
      <c r="CA311" s="83"/>
      <c r="CB311" s="83"/>
      <c r="CC311" s="83"/>
      <c r="CD311" s="83"/>
      <c r="CE311" s="83"/>
      <c r="CF311" s="83"/>
      <c r="CG311" s="84"/>
      <c r="CH311" s="66"/>
      <c r="CI311" s="51"/>
      <c r="CJ311" s="144"/>
      <c r="CK311" s="109"/>
      <c r="CL311" s="58"/>
      <c r="CM311" s="3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4"/>
      <c r="DB311" s="5"/>
      <c r="DC311" s="75">
        <f>CM311^3+CN311^3+CO311^3+CP311^3+CQ311^3+CR311^3+CS311^3+CT311^3+CM312^3+CN312^3+CO312^3+CP312^3+CQ312^3+CR312^3+CS312^3+CT312^3</f>
        <v>0</v>
      </c>
      <c r="DD311" s="76">
        <f t="shared" si="54"/>
        <v>0</v>
      </c>
      <c r="DE311" s="95"/>
      <c r="DF311" s="89"/>
      <c r="DG311" s="83"/>
      <c r="DH311" s="82"/>
      <c r="DI311" s="82"/>
      <c r="DJ311" s="83"/>
      <c r="DK311" s="83"/>
      <c r="DL311" s="82"/>
      <c r="DM311" s="82"/>
      <c r="DN311" s="83"/>
      <c r="DO311" s="83"/>
      <c r="DP311" s="82"/>
      <c r="DQ311" s="82"/>
      <c r="DR311" s="83"/>
      <c r="DS311" s="83"/>
      <c r="DT311" s="82"/>
      <c r="DU311" s="86"/>
      <c r="DV311" s="66"/>
      <c r="DW311" s="51"/>
      <c r="DY311" s="109"/>
      <c r="DZ311" s="58"/>
      <c r="EA311" s="3"/>
      <c r="EB311" s="4"/>
      <c r="EC311" s="4"/>
      <c r="ED311" s="4"/>
      <c r="EE311" s="4"/>
      <c r="EF311" s="4"/>
      <c r="EG311" s="4"/>
      <c r="EH311" s="4"/>
      <c r="EI311" s="4"/>
      <c r="EJ311" s="4"/>
      <c r="EK311" s="4"/>
      <c r="EL311" s="4"/>
      <c r="EM311" s="4"/>
      <c r="EN311" s="4"/>
      <c r="EO311" s="4"/>
      <c r="EP311" s="5"/>
      <c r="EQ311" s="75">
        <f>EA311^3+EB311^3+EC311^3+ED311^3+EE311^3+EF311^3+EG311^3+EH311^3+EA312^3+EB312^3+EC312^3+ED312^3+EE312^3+EF312^3+EG312^3+EH312^3</f>
        <v>0</v>
      </c>
      <c r="ER311" s="76">
        <f t="shared" si="55"/>
        <v>0</v>
      </c>
      <c r="ES311" s="95"/>
      <c r="ET311" s="81"/>
      <c r="EU311" s="82"/>
      <c r="EV311" s="82"/>
      <c r="EW311" s="82"/>
      <c r="EX311" s="82"/>
      <c r="EY311" s="82"/>
      <c r="EZ311" s="82"/>
      <c r="FA311" s="82"/>
      <c r="FB311" s="82"/>
      <c r="FC311" s="82"/>
      <c r="FD311" s="82"/>
      <c r="FE311" s="82"/>
      <c r="FF311" s="82"/>
      <c r="FG311" s="82"/>
      <c r="FH311" s="82"/>
      <c r="FI311" s="86"/>
      <c r="FJ311" s="66"/>
      <c r="FK311" s="51"/>
    </row>
    <row r="312" spans="9:167" x14ac:dyDescent="0.2">
      <c r="I312" s="109"/>
      <c r="J312" s="58"/>
      <c r="K312" s="3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5"/>
      <c r="AA312" s="75">
        <f>S311^3+T311^3+U311^3+V311^3+W311^3+X311^3+Y311^3+Z311^3+S312^3+T312^3+U312^3+V312^3+W312^3+X312^3+Y312^3+Z312^3</f>
        <v>0</v>
      </c>
      <c r="AB312" s="76">
        <f t="shared" si="52"/>
        <v>0</v>
      </c>
      <c r="AC312" s="61"/>
      <c r="AD312" s="81"/>
      <c r="AE312" s="82"/>
      <c r="AF312" s="82"/>
      <c r="AG312" s="82"/>
      <c r="AH312" s="83"/>
      <c r="AI312" s="83"/>
      <c r="AJ312" s="83"/>
      <c r="AK312" s="83"/>
      <c r="AL312" s="82"/>
      <c r="AM312" s="82"/>
      <c r="AN312" s="82"/>
      <c r="AO312" s="82"/>
      <c r="AP312" s="83"/>
      <c r="AQ312" s="83"/>
      <c r="AR312" s="83"/>
      <c r="AS312" s="84"/>
      <c r="AT312" s="66"/>
      <c r="AU312" s="51"/>
      <c r="AW312" s="109"/>
      <c r="AX312" s="58"/>
      <c r="AY312" s="3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5"/>
      <c r="BO312" s="75">
        <f>BG311^3+BH311^3+BI311^3+BJ311^3+BK311^3+BL311^3+BM311^3+BN311^3+BG312^3+BH312^3+BI312^3+BJ312^3+BK312^3+BL312^3+BM312^3+BN312^3</f>
        <v>0</v>
      </c>
      <c r="BP312" s="76">
        <f t="shared" si="53"/>
        <v>0</v>
      </c>
      <c r="BQ312" s="61"/>
      <c r="BR312" s="81"/>
      <c r="BS312" s="82"/>
      <c r="BT312" s="82"/>
      <c r="BU312" s="82"/>
      <c r="BV312" s="82"/>
      <c r="BW312" s="82"/>
      <c r="BX312" s="82"/>
      <c r="BY312" s="82"/>
      <c r="BZ312" s="83"/>
      <c r="CA312" s="83"/>
      <c r="CB312" s="83"/>
      <c r="CC312" s="83"/>
      <c r="CD312" s="83"/>
      <c r="CE312" s="83"/>
      <c r="CF312" s="83"/>
      <c r="CG312" s="84"/>
      <c r="CH312" s="66"/>
      <c r="CI312" s="51"/>
      <c r="CJ312" s="144"/>
      <c r="CK312" s="109"/>
      <c r="CL312" s="58"/>
      <c r="CM312" s="3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5"/>
      <c r="DC312" s="75">
        <f>CU311^3+CV311^3+CW311^3+CX311^3+CY311^3+CZ311^3+DA311^3+DB311^3+CU312^3+CV312^3+CW312^3+CX312^3+CY312^3+CZ312^3+DA312^3+DB312^3</f>
        <v>0</v>
      </c>
      <c r="DD312" s="76">
        <f t="shared" si="54"/>
        <v>0</v>
      </c>
      <c r="DE312" s="61"/>
      <c r="DF312" s="89"/>
      <c r="DG312" s="83"/>
      <c r="DH312" s="82"/>
      <c r="DI312" s="82"/>
      <c r="DJ312" s="83"/>
      <c r="DK312" s="83"/>
      <c r="DL312" s="82"/>
      <c r="DM312" s="82"/>
      <c r="DN312" s="83"/>
      <c r="DO312" s="83"/>
      <c r="DP312" s="82"/>
      <c r="DQ312" s="82"/>
      <c r="DR312" s="83"/>
      <c r="DS312" s="83"/>
      <c r="DT312" s="82"/>
      <c r="DU312" s="86"/>
      <c r="DV312" s="66"/>
      <c r="DW312" s="51"/>
      <c r="DY312" s="109"/>
      <c r="DZ312" s="58"/>
      <c r="EA312" s="3"/>
      <c r="EB312" s="4"/>
      <c r="EC312" s="4"/>
      <c r="ED312" s="4"/>
      <c r="EE312" s="4"/>
      <c r="EF312" s="4"/>
      <c r="EG312" s="4"/>
      <c r="EH312" s="4"/>
      <c r="EI312" s="4"/>
      <c r="EJ312" s="4"/>
      <c r="EK312" s="4"/>
      <c r="EL312" s="4"/>
      <c r="EM312" s="4"/>
      <c r="EN312" s="4"/>
      <c r="EO312" s="4"/>
      <c r="EP312" s="5"/>
      <c r="EQ312" s="75">
        <f>EI311^3+EJ311^3+EK311^3+EL311^3+EM311^3+EN311^3+EO311^3+EP311^3+EI312^3+EJ312^3+EK312^3+EL312^3+EM312^3+EN312^3+EO312^3+EP312^3</f>
        <v>0</v>
      </c>
      <c r="ER312" s="76">
        <f t="shared" si="55"/>
        <v>0</v>
      </c>
      <c r="ES312" s="61"/>
      <c r="ET312" s="89"/>
      <c r="EU312" s="83"/>
      <c r="EV312" s="83"/>
      <c r="EW312" s="83"/>
      <c r="EX312" s="83"/>
      <c r="EY312" s="83"/>
      <c r="EZ312" s="83"/>
      <c r="FA312" s="83"/>
      <c r="FB312" s="83"/>
      <c r="FC312" s="83"/>
      <c r="FD312" s="83"/>
      <c r="FE312" s="83"/>
      <c r="FF312" s="83"/>
      <c r="FG312" s="83"/>
      <c r="FH312" s="83"/>
      <c r="FI312" s="84"/>
      <c r="FJ312" s="66"/>
      <c r="FK312" s="51"/>
    </row>
    <row r="313" spans="9:167" x14ac:dyDescent="0.2">
      <c r="I313" s="109"/>
      <c r="J313" s="58"/>
      <c r="K313" s="3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5"/>
      <c r="AA313" s="75">
        <f>K313^3+L313^3+M313^3+N313^3+O313^3+P313^3+Q313^3+R313^3+K314^3+L314^3+M314^3+N314^3+O314^3+P314^3+Q314^3+R314^3</f>
        <v>0</v>
      </c>
      <c r="AB313" s="76">
        <f t="shared" si="52"/>
        <v>0</v>
      </c>
      <c r="AC313" s="61"/>
      <c r="AD313" s="81"/>
      <c r="AE313" s="82"/>
      <c r="AF313" s="82"/>
      <c r="AG313" s="82"/>
      <c r="AH313" s="83"/>
      <c r="AI313" s="83"/>
      <c r="AJ313" s="83"/>
      <c r="AK313" s="83"/>
      <c r="AL313" s="82"/>
      <c r="AM313" s="82"/>
      <c r="AN313" s="82"/>
      <c r="AO313" s="82"/>
      <c r="AP313" s="83"/>
      <c r="AQ313" s="83"/>
      <c r="AR313" s="83"/>
      <c r="AS313" s="84"/>
      <c r="AT313" s="66"/>
      <c r="AU313" s="51"/>
      <c r="AW313" s="109"/>
      <c r="AX313" s="58"/>
      <c r="AY313" s="3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5"/>
      <c r="BO313" s="75">
        <f>AY313^3+AZ313^3+BA313^3+BB313^3+BC313^3+BD313^3+BE313^3+BF313^3+AY314^3+AZ314^3+BA314^3+BB314^3+BC314^3+BD314^3+BE314^3+BF314^3</f>
        <v>0</v>
      </c>
      <c r="BP313" s="76">
        <f t="shared" si="53"/>
        <v>0</v>
      </c>
      <c r="BQ313" s="61"/>
      <c r="BR313" s="89"/>
      <c r="BS313" s="83"/>
      <c r="BT313" s="83"/>
      <c r="BU313" s="83"/>
      <c r="BV313" s="83"/>
      <c r="BW313" s="83"/>
      <c r="BX313" s="83"/>
      <c r="BY313" s="83"/>
      <c r="BZ313" s="82"/>
      <c r="CA313" s="82"/>
      <c r="CB313" s="82"/>
      <c r="CC313" s="82"/>
      <c r="CD313" s="82"/>
      <c r="CE313" s="82"/>
      <c r="CF313" s="82"/>
      <c r="CG313" s="86"/>
      <c r="CH313" s="66"/>
      <c r="CI313" s="51"/>
      <c r="CJ313" s="144"/>
      <c r="CK313" s="109"/>
      <c r="CL313" s="58"/>
      <c r="CM313" s="3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5"/>
      <c r="DC313" s="75">
        <f>CM313^3+CN313^3+CO313^3+CP313^3+CQ313^3+CR313^3+CS313^3+CT313^3+CM314^3+CN314^3+CO314^3+CP314^3+CQ314^3+CR314^3+CS314^3+CT314^3</f>
        <v>0</v>
      </c>
      <c r="DD313" s="76">
        <f t="shared" si="54"/>
        <v>0</v>
      </c>
      <c r="DE313" s="61"/>
      <c r="DF313" s="89"/>
      <c r="DG313" s="83"/>
      <c r="DH313" s="82"/>
      <c r="DI313" s="82"/>
      <c r="DJ313" s="83"/>
      <c r="DK313" s="83"/>
      <c r="DL313" s="82"/>
      <c r="DM313" s="82"/>
      <c r="DN313" s="83"/>
      <c r="DO313" s="83"/>
      <c r="DP313" s="82"/>
      <c r="DQ313" s="82"/>
      <c r="DR313" s="83"/>
      <c r="DS313" s="83"/>
      <c r="DT313" s="82"/>
      <c r="DU313" s="86"/>
      <c r="DV313" s="66"/>
      <c r="DW313" s="51"/>
      <c r="DY313" s="109"/>
      <c r="DZ313" s="58"/>
      <c r="EA313" s="3"/>
      <c r="EB313" s="4"/>
      <c r="EC313" s="4"/>
      <c r="ED313" s="4"/>
      <c r="EE313" s="4"/>
      <c r="EF313" s="4"/>
      <c r="EG313" s="4"/>
      <c r="EH313" s="4"/>
      <c r="EI313" s="4"/>
      <c r="EJ313" s="4"/>
      <c r="EK313" s="4"/>
      <c r="EL313" s="4"/>
      <c r="EM313" s="4"/>
      <c r="EN313" s="4"/>
      <c r="EO313" s="4"/>
      <c r="EP313" s="5"/>
      <c r="EQ313" s="75">
        <f>EA313^3+EB313^3+EC313^3+ED313^3+EE313^3+EF313^3+EG313^3+EH313^3+EA314^3+EB314^3+EC314^3+ED314^3+EE314^3+EF314^3+EG314^3+EH314^3</f>
        <v>0</v>
      </c>
      <c r="ER313" s="76">
        <f t="shared" si="55"/>
        <v>0</v>
      </c>
      <c r="ES313" s="61"/>
      <c r="ET313" s="81"/>
      <c r="EU313" s="82"/>
      <c r="EV313" s="82"/>
      <c r="EW313" s="82"/>
      <c r="EX313" s="82"/>
      <c r="EY313" s="82"/>
      <c r="EZ313" s="82"/>
      <c r="FA313" s="82"/>
      <c r="FB313" s="82"/>
      <c r="FC313" s="82"/>
      <c r="FD313" s="82"/>
      <c r="FE313" s="82"/>
      <c r="FF313" s="82"/>
      <c r="FG313" s="82"/>
      <c r="FH313" s="82"/>
      <c r="FI313" s="86"/>
      <c r="FJ313" s="66"/>
      <c r="FK313" s="51"/>
    </row>
    <row r="314" spans="9:167" x14ac:dyDescent="0.2">
      <c r="I314" s="109"/>
      <c r="J314" s="58"/>
      <c r="K314" s="3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5"/>
      <c r="AA314" s="75">
        <f>S313^3+T313^3+U313^3+V313^3+W313^3+X313^3+Y313^3+Z313^3+S314^3+T314^3+U314^3+V314^3+W314^3+X314^3+Y314^3+Z314^3</f>
        <v>0</v>
      </c>
      <c r="AB314" s="76">
        <f t="shared" si="52"/>
        <v>0</v>
      </c>
      <c r="AC314" s="61"/>
      <c r="AD314" s="81"/>
      <c r="AE314" s="82"/>
      <c r="AF314" s="82"/>
      <c r="AG314" s="82"/>
      <c r="AH314" s="83"/>
      <c r="AI314" s="83"/>
      <c r="AJ314" s="83"/>
      <c r="AK314" s="83"/>
      <c r="AL314" s="82"/>
      <c r="AM314" s="82"/>
      <c r="AN314" s="82"/>
      <c r="AO314" s="82"/>
      <c r="AP314" s="83"/>
      <c r="AQ314" s="83"/>
      <c r="AR314" s="83"/>
      <c r="AS314" s="84"/>
      <c r="AT314" s="66"/>
      <c r="AU314" s="51"/>
      <c r="AW314" s="109"/>
      <c r="AX314" s="58"/>
      <c r="AY314" s="3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5"/>
      <c r="BO314" s="75">
        <f>BG313^3+BH313^3+BI313^3+BJ313^3+BK313^3+BL313^3+BM313^3+BN313^3+BG314^3+BH314^3+BI314^3+BJ314^3+BK314^3+BL314^3+BM314^3+BN314^3</f>
        <v>0</v>
      </c>
      <c r="BP314" s="76">
        <f t="shared" si="53"/>
        <v>0</v>
      </c>
      <c r="BQ314" s="61"/>
      <c r="BR314" s="89"/>
      <c r="BS314" s="83"/>
      <c r="BT314" s="83"/>
      <c r="BU314" s="83"/>
      <c r="BV314" s="83"/>
      <c r="BW314" s="83"/>
      <c r="BX314" s="83"/>
      <c r="BY314" s="83"/>
      <c r="BZ314" s="82"/>
      <c r="CA314" s="82"/>
      <c r="CB314" s="82"/>
      <c r="CC314" s="82"/>
      <c r="CD314" s="82"/>
      <c r="CE314" s="82"/>
      <c r="CF314" s="82"/>
      <c r="CG314" s="86"/>
      <c r="CH314" s="66"/>
      <c r="CI314" s="51"/>
      <c r="CJ314" s="144"/>
      <c r="CK314" s="109"/>
      <c r="CL314" s="58"/>
      <c r="CM314" s="3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4"/>
      <c r="DB314" s="5"/>
      <c r="DC314" s="75">
        <f>CU313^3+CV313^3+CW313^3+CX313^3+CY313^3+CZ313^3+DA313^3+DB313^3+CU314^3+CV314^3+CW314^3+CX314^3+CY314^3+CZ314^3+DA314^3+DB314^3</f>
        <v>0</v>
      </c>
      <c r="DD314" s="76">
        <f t="shared" si="54"/>
        <v>0</v>
      </c>
      <c r="DE314" s="61"/>
      <c r="DF314" s="89"/>
      <c r="DG314" s="83"/>
      <c r="DH314" s="82"/>
      <c r="DI314" s="82"/>
      <c r="DJ314" s="83"/>
      <c r="DK314" s="83"/>
      <c r="DL314" s="82"/>
      <c r="DM314" s="82"/>
      <c r="DN314" s="83"/>
      <c r="DO314" s="83"/>
      <c r="DP314" s="82"/>
      <c r="DQ314" s="82"/>
      <c r="DR314" s="83"/>
      <c r="DS314" s="83"/>
      <c r="DT314" s="82"/>
      <c r="DU314" s="86"/>
      <c r="DV314" s="66"/>
      <c r="DW314" s="51"/>
      <c r="DY314" s="109"/>
      <c r="DZ314" s="58"/>
      <c r="EA314" s="3"/>
      <c r="EB314" s="4"/>
      <c r="EC314" s="4"/>
      <c r="ED314" s="4"/>
      <c r="EE314" s="4"/>
      <c r="EF314" s="4"/>
      <c r="EG314" s="4"/>
      <c r="EH314" s="4"/>
      <c r="EI314" s="4"/>
      <c r="EJ314" s="4"/>
      <c r="EK314" s="4"/>
      <c r="EL314" s="4"/>
      <c r="EM314" s="4"/>
      <c r="EN314" s="4"/>
      <c r="EO314" s="4"/>
      <c r="EP314" s="5"/>
      <c r="EQ314" s="75">
        <f>EI313^3+EJ313^3+EK313^3+EL313^3+EM313^3+EN313^3+EO313^3+EP313^3+EI314^3+EJ314^3+EK314^3+EL314^3+EM314^3+EN314^3+EO314^3+EP314^3</f>
        <v>0</v>
      </c>
      <c r="ER314" s="76">
        <f t="shared" si="55"/>
        <v>0</v>
      </c>
      <c r="ES314" s="61"/>
      <c r="ET314" s="89"/>
      <c r="EU314" s="83"/>
      <c r="EV314" s="83"/>
      <c r="EW314" s="83"/>
      <c r="EX314" s="83"/>
      <c r="EY314" s="83"/>
      <c r="EZ314" s="83"/>
      <c r="FA314" s="83"/>
      <c r="FB314" s="83"/>
      <c r="FC314" s="83"/>
      <c r="FD314" s="83"/>
      <c r="FE314" s="83"/>
      <c r="FF314" s="83"/>
      <c r="FG314" s="83"/>
      <c r="FH314" s="83"/>
      <c r="FI314" s="84"/>
      <c r="FJ314" s="66"/>
      <c r="FK314" s="51"/>
    </row>
    <row r="315" spans="9:167" x14ac:dyDescent="0.2">
      <c r="I315" s="109"/>
      <c r="J315" s="58"/>
      <c r="K315" s="3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5"/>
      <c r="AA315" s="75">
        <f>K315^3+L315^3+M315^3+N315^3+O315^3+P315^3+Q315^3+R315^3+K316^3+L316^3+M316^3+N316^3+O316^3+P316^3+Q316^3+R316^3</f>
        <v>0</v>
      </c>
      <c r="AB315" s="76">
        <f t="shared" si="52"/>
        <v>0</v>
      </c>
      <c r="AC315" s="61"/>
      <c r="AD315" s="89"/>
      <c r="AE315" s="83"/>
      <c r="AF315" s="83"/>
      <c r="AG315" s="83"/>
      <c r="AH315" s="82"/>
      <c r="AI315" s="82"/>
      <c r="AJ315" s="82"/>
      <c r="AK315" s="82"/>
      <c r="AL315" s="83"/>
      <c r="AM315" s="83"/>
      <c r="AN315" s="83"/>
      <c r="AO315" s="83"/>
      <c r="AP315" s="82"/>
      <c r="AQ315" s="82"/>
      <c r="AR315" s="82"/>
      <c r="AS315" s="86"/>
      <c r="AT315" s="66"/>
      <c r="AU315" s="51"/>
      <c r="AW315" s="109"/>
      <c r="AX315" s="58"/>
      <c r="AY315" s="3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5"/>
      <c r="BO315" s="75">
        <f>AY315^3+AZ315^3+BA315^3+BB315^3+BC315^3+BD315^3+BE315^3+BF315^3+AY316^3+AZ316^3+BA316^3+BB316^3+BC316^3+BD316^3+BE316^3+BF316^3</f>
        <v>0</v>
      </c>
      <c r="BP315" s="76">
        <f t="shared" si="53"/>
        <v>0</v>
      </c>
      <c r="BQ315" s="61"/>
      <c r="BR315" s="81"/>
      <c r="BS315" s="82"/>
      <c r="BT315" s="82"/>
      <c r="BU315" s="82"/>
      <c r="BV315" s="82"/>
      <c r="BW315" s="82"/>
      <c r="BX315" s="82"/>
      <c r="BY315" s="82"/>
      <c r="BZ315" s="83"/>
      <c r="CA315" s="83"/>
      <c r="CB315" s="83"/>
      <c r="CC315" s="83"/>
      <c r="CD315" s="83"/>
      <c r="CE315" s="83"/>
      <c r="CF315" s="83"/>
      <c r="CG315" s="84"/>
      <c r="CH315" s="66"/>
      <c r="CI315" s="51"/>
      <c r="CJ315" s="144"/>
      <c r="CK315" s="109"/>
      <c r="CL315" s="58"/>
      <c r="CM315" s="3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4"/>
      <c r="DB315" s="5"/>
      <c r="DC315" s="75">
        <f>CM315^3+CN315^3+CO315^3+CP315^3+CQ315^3+CR315^3+CS315^3+CT315^3+CM316^3+CN316^3+CO316^3+CP316^3+CQ316^3+CR316^3+CS316^3+CT316^3</f>
        <v>0</v>
      </c>
      <c r="DD315" s="76">
        <f t="shared" si="54"/>
        <v>0</v>
      </c>
      <c r="DE315" s="61"/>
      <c r="DF315" s="89"/>
      <c r="DG315" s="83"/>
      <c r="DH315" s="82"/>
      <c r="DI315" s="82"/>
      <c r="DJ315" s="83"/>
      <c r="DK315" s="83"/>
      <c r="DL315" s="82"/>
      <c r="DM315" s="82"/>
      <c r="DN315" s="83"/>
      <c r="DO315" s="83"/>
      <c r="DP315" s="82"/>
      <c r="DQ315" s="82"/>
      <c r="DR315" s="83"/>
      <c r="DS315" s="83"/>
      <c r="DT315" s="82"/>
      <c r="DU315" s="86"/>
      <c r="DV315" s="66"/>
      <c r="DW315" s="51"/>
      <c r="DY315" s="109"/>
      <c r="DZ315" s="58"/>
      <c r="EA315" s="3"/>
      <c r="EB315" s="4"/>
      <c r="EC315" s="4"/>
      <c r="ED315" s="4"/>
      <c r="EE315" s="4"/>
      <c r="EF315" s="4"/>
      <c r="EG315" s="4"/>
      <c r="EH315" s="4"/>
      <c r="EI315" s="4"/>
      <c r="EJ315" s="4"/>
      <c r="EK315" s="4"/>
      <c r="EL315" s="4"/>
      <c r="EM315" s="4"/>
      <c r="EN315" s="4"/>
      <c r="EO315" s="4"/>
      <c r="EP315" s="5"/>
      <c r="EQ315" s="75">
        <f>EA315^3+EB315^3+EC315^3+ED315^3+EE315^3+EF315^3+EG315^3+EH315^3+EA316^3+EB316^3+EC316^3+ED316^3+EE316^3+EF316^3+EG316^3+EH316^3</f>
        <v>0</v>
      </c>
      <c r="ER315" s="76">
        <f t="shared" si="55"/>
        <v>0</v>
      </c>
      <c r="ES315" s="61"/>
      <c r="ET315" s="81"/>
      <c r="EU315" s="82"/>
      <c r="EV315" s="82"/>
      <c r="EW315" s="82"/>
      <c r="EX315" s="82"/>
      <c r="EY315" s="82"/>
      <c r="EZ315" s="82"/>
      <c r="FA315" s="82"/>
      <c r="FB315" s="82"/>
      <c r="FC315" s="82"/>
      <c r="FD315" s="82"/>
      <c r="FE315" s="82"/>
      <c r="FF315" s="82"/>
      <c r="FG315" s="82"/>
      <c r="FH315" s="82"/>
      <c r="FI315" s="86"/>
      <c r="FJ315" s="66"/>
      <c r="FK315" s="51"/>
    </row>
    <row r="316" spans="9:167" x14ac:dyDescent="0.2">
      <c r="I316" s="109"/>
      <c r="J316" s="58"/>
      <c r="K316" s="3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5"/>
      <c r="AA316" s="75">
        <f>S315^3+T315^3+U315^3+V315^3+W315^3+X315^3+Y315^3+Z315^3+S316^3+T316^3+U316^3+V316^3+W316^3+X316^3+Y316^3+Z316^3</f>
        <v>0</v>
      </c>
      <c r="AB316" s="76">
        <f t="shared" si="52"/>
        <v>0</v>
      </c>
      <c r="AC316" s="61"/>
      <c r="AD316" s="89"/>
      <c r="AE316" s="83"/>
      <c r="AF316" s="83"/>
      <c r="AG316" s="83"/>
      <c r="AH316" s="82"/>
      <c r="AI316" s="82"/>
      <c r="AJ316" s="82"/>
      <c r="AK316" s="82"/>
      <c r="AL316" s="83"/>
      <c r="AM316" s="83"/>
      <c r="AN316" s="83"/>
      <c r="AO316" s="83"/>
      <c r="AP316" s="82"/>
      <c r="AQ316" s="82"/>
      <c r="AR316" s="82"/>
      <c r="AS316" s="86"/>
      <c r="AT316" s="66"/>
      <c r="AU316" s="51"/>
      <c r="AW316" s="109"/>
      <c r="AX316" s="58"/>
      <c r="AY316" s="3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5"/>
      <c r="BO316" s="75">
        <f>BG315^3+BH315^3+BI315^3+BJ315^3+BK315^3+BL315^3+BM315^3+BN315^3+BG316^3+BH316^3+BI316^3+BJ316^3+BK316^3+BL316^3+BM316^3+BN316^3</f>
        <v>0</v>
      </c>
      <c r="BP316" s="76">
        <f t="shared" si="53"/>
        <v>0</v>
      </c>
      <c r="BQ316" s="61"/>
      <c r="BR316" s="81"/>
      <c r="BS316" s="82"/>
      <c r="BT316" s="82"/>
      <c r="BU316" s="82"/>
      <c r="BV316" s="82"/>
      <c r="BW316" s="82"/>
      <c r="BX316" s="82"/>
      <c r="BY316" s="82"/>
      <c r="BZ316" s="83"/>
      <c r="CA316" s="83"/>
      <c r="CB316" s="83"/>
      <c r="CC316" s="83"/>
      <c r="CD316" s="83"/>
      <c r="CE316" s="83"/>
      <c r="CF316" s="83"/>
      <c r="CG316" s="84"/>
      <c r="CH316" s="66"/>
      <c r="CI316" s="51"/>
      <c r="CJ316" s="144"/>
      <c r="CK316" s="109"/>
      <c r="CL316" s="58"/>
      <c r="CM316" s="3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5"/>
      <c r="DC316" s="75">
        <f>CU315^3+CV315^3+CW315^3+CX315^3+CY315^3+CZ315^3+DA315^3+DB315^3+CU316^3+CV316^3+CW316^3+CX316^3+CY316^3+CZ316^3+DA316^3+DB316^3</f>
        <v>0</v>
      </c>
      <c r="DD316" s="76">
        <f t="shared" si="54"/>
        <v>0</v>
      </c>
      <c r="DE316" s="61"/>
      <c r="DF316" s="89"/>
      <c r="DG316" s="83"/>
      <c r="DH316" s="82"/>
      <c r="DI316" s="82"/>
      <c r="DJ316" s="83"/>
      <c r="DK316" s="83"/>
      <c r="DL316" s="82"/>
      <c r="DM316" s="82"/>
      <c r="DN316" s="83"/>
      <c r="DO316" s="83"/>
      <c r="DP316" s="82"/>
      <c r="DQ316" s="82"/>
      <c r="DR316" s="83"/>
      <c r="DS316" s="83"/>
      <c r="DT316" s="82"/>
      <c r="DU316" s="86"/>
      <c r="DV316" s="66"/>
      <c r="DW316" s="51"/>
      <c r="DY316" s="109"/>
      <c r="DZ316" s="58"/>
      <c r="EA316" s="3"/>
      <c r="EB316" s="4"/>
      <c r="EC316" s="4"/>
      <c r="ED316" s="4"/>
      <c r="EE316" s="4"/>
      <c r="EF316" s="4"/>
      <c r="EG316" s="4"/>
      <c r="EH316" s="4"/>
      <c r="EI316" s="4"/>
      <c r="EJ316" s="4"/>
      <c r="EK316" s="4"/>
      <c r="EL316" s="4"/>
      <c r="EM316" s="4"/>
      <c r="EN316" s="4"/>
      <c r="EO316" s="4"/>
      <c r="EP316" s="5"/>
      <c r="EQ316" s="75">
        <f>EI315^3+EJ315^3+EK315^3+EL315^3+EM315^3+EN315^3+EO315^3+EP315^3+EI316^3+EJ316^3+EK316^3+EL316^3+EM316^3+EN316^3+EO316^3+EP316^3</f>
        <v>0</v>
      </c>
      <c r="ER316" s="76">
        <f t="shared" si="55"/>
        <v>0</v>
      </c>
      <c r="ES316" s="61"/>
      <c r="ET316" s="89"/>
      <c r="EU316" s="83"/>
      <c r="EV316" s="83"/>
      <c r="EW316" s="83"/>
      <c r="EX316" s="83"/>
      <c r="EY316" s="83"/>
      <c r="EZ316" s="83"/>
      <c r="FA316" s="83"/>
      <c r="FB316" s="83"/>
      <c r="FC316" s="83"/>
      <c r="FD316" s="83"/>
      <c r="FE316" s="83"/>
      <c r="FF316" s="83"/>
      <c r="FG316" s="83"/>
      <c r="FH316" s="83"/>
      <c r="FI316" s="84"/>
      <c r="FJ316" s="66"/>
      <c r="FK316" s="51"/>
    </row>
    <row r="317" spans="9:167" x14ac:dyDescent="0.2">
      <c r="I317" s="109"/>
      <c r="J317" s="58"/>
      <c r="K317" s="3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5"/>
      <c r="AA317" s="75">
        <f>K317^3+L317^3+M317^3+N317^3+O317^3+P317^3+Q317^3+R317^3+K318^3+L318^3+M318^3+N318^3+O318^3+P318^3+Q318^3+R318^3</f>
        <v>0</v>
      </c>
      <c r="AB317" s="76">
        <f t="shared" si="52"/>
        <v>0</v>
      </c>
      <c r="AC317" s="61"/>
      <c r="AD317" s="89"/>
      <c r="AE317" s="83"/>
      <c r="AF317" s="83"/>
      <c r="AG317" s="83"/>
      <c r="AH317" s="82"/>
      <c r="AI317" s="82"/>
      <c r="AJ317" s="82"/>
      <c r="AK317" s="82"/>
      <c r="AL317" s="83"/>
      <c r="AM317" s="83"/>
      <c r="AN317" s="83"/>
      <c r="AO317" s="83"/>
      <c r="AP317" s="82"/>
      <c r="AQ317" s="82"/>
      <c r="AR317" s="82"/>
      <c r="AS317" s="86"/>
      <c r="AT317" s="66"/>
      <c r="AU317" s="51"/>
      <c r="AW317" s="109"/>
      <c r="AX317" s="58"/>
      <c r="AY317" s="3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5"/>
      <c r="BO317" s="75">
        <f>AY317^3+AZ317^3+BA317^3+BB317^3+BC317^3+BD317^3+BE317^3+BF317^3+AY318^3+AZ318^3+BA318^3+BB318^3+BC318^3+BD318^3+BE318^3+BF318^3</f>
        <v>0</v>
      </c>
      <c r="BP317" s="76">
        <f t="shared" si="53"/>
        <v>0</v>
      </c>
      <c r="BQ317" s="61"/>
      <c r="BR317" s="89"/>
      <c r="BS317" s="83"/>
      <c r="BT317" s="83"/>
      <c r="BU317" s="83"/>
      <c r="BV317" s="83"/>
      <c r="BW317" s="83"/>
      <c r="BX317" s="83"/>
      <c r="BY317" s="83"/>
      <c r="BZ317" s="82"/>
      <c r="CA317" s="82"/>
      <c r="CB317" s="82"/>
      <c r="CC317" s="82"/>
      <c r="CD317" s="82"/>
      <c r="CE317" s="82"/>
      <c r="CF317" s="82"/>
      <c r="CG317" s="86"/>
      <c r="CH317" s="66"/>
      <c r="CI317" s="51"/>
      <c r="CJ317" s="144"/>
      <c r="CK317" s="109"/>
      <c r="CL317" s="58"/>
      <c r="CM317" s="3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5"/>
      <c r="DC317" s="75">
        <f>CM317^3+CN317^3+CO317^3+CP317^3+CQ317^3+CR317^3+CS317^3+CT317^3+CM318^3+CN318^3+CO318^3+CP318^3+CQ318^3+CR318^3+CS318^3+CT318^3</f>
        <v>0</v>
      </c>
      <c r="DD317" s="76">
        <f t="shared" si="54"/>
        <v>0</v>
      </c>
      <c r="DE317" s="61"/>
      <c r="DF317" s="89"/>
      <c r="DG317" s="83"/>
      <c r="DH317" s="82"/>
      <c r="DI317" s="82"/>
      <c r="DJ317" s="83"/>
      <c r="DK317" s="83"/>
      <c r="DL317" s="82"/>
      <c r="DM317" s="82"/>
      <c r="DN317" s="83"/>
      <c r="DO317" s="83"/>
      <c r="DP317" s="82"/>
      <c r="DQ317" s="82"/>
      <c r="DR317" s="83"/>
      <c r="DS317" s="83"/>
      <c r="DT317" s="82"/>
      <c r="DU317" s="86"/>
      <c r="DV317" s="66"/>
      <c r="DW317" s="51"/>
      <c r="DY317" s="109"/>
      <c r="DZ317" s="58"/>
      <c r="EA317" s="3"/>
      <c r="EB317" s="4"/>
      <c r="EC317" s="4"/>
      <c r="ED317" s="4"/>
      <c r="EE317" s="4"/>
      <c r="EF317" s="4"/>
      <c r="EG317" s="4"/>
      <c r="EH317" s="4"/>
      <c r="EI317" s="4"/>
      <c r="EJ317" s="4"/>
      <c r="EK317" s="4"/>
      <c r="EL317" s="4"/>
      <c r="EM317" s="4"/>
      <c r="EN317" s="4"/>
      <c r="EO317" s="4"/>
      <c r="EP317" s="5"/>
      <c r="EQ317" s="75">
        <f>EA317^3+EB317^3+EC317^3+ED317^3+EE317^3+EF317^3+EG317^3+EH317^3+EA318^3+EB318^3+EC318^3+ED318^3+EE318^3+EF318^3+EG318^3+EH318^3</f>
        <v>0</v>
      </c>
      <c r="ER317" s="76">
        <f t="shared" si="55"/>
        <v>0</v>
      </c>
      <c r="ES317" s="61"/>
      <c r="ET317" s="81"/>
      <c r="EU317" s="82"/>
      <c r="EV317" s="82"/>
      <c r="EW317" s="82"/>
      <c r="EX317" s="82"/>
      <c r="EY317" s="82"/>
      <c r="EZ317" s="82"/>
      <c r="FA317" s="82"/>
      <c r="FB317" s="82"/>
      <c r="FC317" s="82"/>
      <c r="FD317" s="82"/>
      <c r="FE317" s="82"/>
      <c r="FF317" s="82"/>
      <c r="FG317" s="82"/>
      <c r="FH317" s="82"/>
      <c r="FI317" s="86"/>
      <c r="FJ317" s="66"/>
      <c r="FK317" s="51"/>
    </row>
    <row r="318" spans="9:167" x14ac:dyDescent="0.2">
      <c r="I318" s="109"/>
      <c r="J318" s="58"/>
      <c r="K318" s="7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9"/>
      <c r="AA318" s="75">
        <f>S317^3+T317^3+U317^3+V317^3+W317^3+X317^3+Y317^3+Z317^3+S318^3+T318^3+U318^3+V318^3+W318^3+X318^3+Y318^3+Z318^3</f>
        <v>0</v>
      </c>
      <c r="AB318" s="76">
        <f t="shared" si="52"/>
        <v>0</v>
      </c>
      <c r="AC318" s="61"/>
      <c r="AD318" s="116"/>
      <c r="AE318" s="117"/>
      <c r="AF318" s="117"/>
      <c r="AG318" s="117"/>
      <c r="AH318" s="118"/>
      <c r="AI318" s="118"/>
      <c r="AJ318" s="118"/>
      <c r="AK318" s="118"/>
      <c r="AL318" s="117"/>
      <c r="AM318" s="117"/>
      <c r="AN318" s="117"/>
      <c r="AO318" s="117"/>
      <c r="AP318" s="118"/>
      <c r="AQ318" s="118"/>
      <c r="AR318" s="118"/>
      <c r="AS318" s="119"/>
      <c r="AT318" s="32"/>
      <c r="AU318" s="115"/>
      <c r="AW318" s="109"/>
      <c r="AX318" s="58"/>
      <c r="AY318" s="7"/>
      <c r="AZ318" s="8"/>
      <c r="BA318" s="8"/>
      <c r="BB318" s="8"/>
      <c r="BC318" s="8"/>
      <c r="BD318" s="8"/>
      <c r="BE318" s="8"/>
      <c r="BF318" s="8"/>
      <c r="BG318" s="8"/>
      <c r="BH318" s="8"/>
      <c r="BI318" s="8"/>
      <c r="BJ318" s="8"/>
      <c r="BK318" s="8"/>
      <c r="BL318" s="8"/>
      <c r="BM318" s="8"/>
      <c r="BN318" s="9"/>
      <c r="BO318" s="75">
        <f>BG317^3+BH317^3+BI317^3+BJ317^3+BK317^3+BL317^3+BM317^3+BN317^3+BG318^3+BH318^3+BI318^3+BJ318^3+BK318^3+BL318^3+BM318^3+BN318^3</f>
        <v>0</v>
      </c>
      <c r="BP318" s="76">
        <f t="shared" si="53"/>
        <v>0</v>
      </c>
      <c r="BQ318" s="61"/>
      <c r="BR318" s="116"/>
      <c r="BS318" s="117"/>
      <c r="BT318" s="117"/>
      <c r="BU318" s="117"/>
      <c r="BV318" s="117"/>
      <c r="BW318" s="117"/>
      <c r="BX318" s="117"/>
      <c r="BY318" s="117"/>
      <c r="BZ318" s="118"/>
      <c r="CA318" s="118"/>
      <c r="CB318" s="118"/>
      <c r="CC318" s="118"/>
      <c r="CD318" s="118"/>
      <c r="CE318" s="118"/>
      <c r="CF318" s="118"/>
      <c r="CG318" s="119"/>
      <c r="CH318" s="32"/>
      <c r="CI318" s="115"/>
      <c r="CJ318" s="144"/>
      <c r="CK318" s="109"/>
      <c r="CL318" s="58"/>
      <c r="CM318" s="7"/>
      <c r="CN318" s="8"/>
      <c r="CO318" s="8"/>
      <c r="CP318" s="8"/>
      <c r="CQ318" s="8"/>
      <c r="CR318" s="8"/>
      <c r="CS318" s="8"/>
      <c r="CT318" s="8"/>
      <c r="CU318" s="8"/>
      <c r="CV318" s="8"/>
      <c r="CW318" s="8"/>
      <c r="CX318" s="8"/>
      <c r="CY318" s="8"/>
      <c r="CZ318" s="8"/>
      <c r="DA318" s="8"/>
      <c r="DB318" s="9"/>
      <c r="DC318" s="75">
        <f>CU317^3+CV317^3+CW317^3+CX317^3+CY317^3+CZ317^3+DA317^3+DB317^3+CU318^3+CV318^3+CW318^3+CX318^3+CY318^3+CZ318^3+DA318^3+DB318^3</f>
        <v>0</v>
      </c>
      <c r="DD318" s="76">
        <f t="shared" si="54"/>
        <v>0</v>
      </c>
      <c r="DE318" s="61"/>
      <c r="DF318" s="116"/>
      <c r="DG318" s="117"/>
      <c r="DH318" s="118"/>
      <c r="DI318" s="118"/>
      <c r="DJ318" s="117"/>
      <c r="DK318" s="117"/>
      <c r="DL318" s="118"/>
      <c r="DM318" s="118"/>
      <c r="DN318" s="117"/>
      <c r="DO318" s="117"/>
      <c r="DP318" s="118"/>
      <c r="DQ318" s="118"/>
      <c r="DR318" s="117"/>
      <c r="DS318" s="117"/>
      <c r="DT318" s="118"/>
      <c r="DU318" s="119"/>
      <c r="DV318" s="32"/>
      <c r="DW318" s="115"/>
      <c r="DY318" s="109"/>
      <c r="DZ318" s="58"/>
      <c r="EA318" s="7"/>
      <c r="EB318" s="8"/>
      <c r="EC318" s="8"/>
      <c r="ED318" s="8"/>
      <c r="EE318" s="8"/>
      <c r="EF318" s="8"/>
      <c r="EG318" s="8"/>
      <c r="EH318" s="8"/>
      <c r="EI318" s="8"/>
      <c r="EJ318" s="8"/>
      <c r="EK318" s="8"/>
      <c r="EL318" s="8"/>
      <c r="EM318" s="8"/>
      <c r="EN318" s="8"/>
      <c r="EO318" s="8"/>
      <c r="EP318" s="9"/>
      <c r="EQ318" s="75">
        <f>EI317^3+EJ317^3+EK317^3+EL317^3+EM317^3+EN317^3+EO317^3+EP317^3+EI318^3+EJ318^3+EK318^3+EL318^3+EM318^3+EN318^3+EO318^3+EP318^3</f>
        <v>0</v>
      </c>
      <c r="ER318" s="76">
        <f t="shared" si="55"/>
        <v>0</v>
      </c>
      <c r="ES318" s="61"/>
      <c r="ET318" s="116"/>
      <c r="EU318" s="117"/>
      <c r="EV318" s="117"/>
      <c r="EW318" s="117"/>
      <c r="EX318" s="117"/>
      <c r="EY318" s="117"/>
      <c r="EZ318" s="117"/>
      <c r="FA318" s="117"/>
      <c r="FB318" s="117"/>
      <c r="FC318" s="117"/>
      <c r="FD318" s="117"/>
      <c r="FE318" s="117"/>
      <c r="FF318" s="117"/>
      <c r="FG318" s="117"/>
      <c r="FH318" s="117"/>
      <c r="FI318" s="120"/>
      <c r="FJ318" s="32"/>
      <c r="FK318" s="115"/>
    </row>
    <row r="319" spans="9:167" x14ac:dyDescent="0.2">
      <c r="I319" s="109"/>
      <c r="J319" s="58"/>
      <c r="K319" s="121">
        <f>K303^3+K304^3+K305^3+K306^3+K307^3+K308^3+K309^3+K310^3+L303^3+L304^3+L305^3+L306^3+L307^3+L308^3+L309^3+L310^3</f>
        <v>0</v>
      </c>
      <c r="L319" s="122">
        <f>K318^3+K317^3+K316^3+K315^3+K314^3+K313^3+K312^3+K311^3+L318^3+L317^3+L316^3+L315^3+L314^3+L313^3+L312^3+L311^3</f>
        <v>0</v>
      </c>
      <c r="M319" s="122">
        <f>M303^3+M304^3+M305^3+M306^3+M307^3+M308^3+M309^3+M310^3+N303^3+N304^3+N305^3+N306^3+N307^3+N308^3+N309^3+N310^3</f>
        <v>0</v>
      </c>
      <c r="N319" s="122">
        <f>M318^3+M317^3+M316^3+M315^3+M314^3+M313^3+M312^3+M311^3+N318^3+N317^3+N316^3+N315^3+N314^3+N313^3+N312^3+N311^3</f>
        <v>0</v>
      </c>
      <c r="O319" s="122">
        <f>O303^3+O304^3+O305^3+O306^3+O307^3+O308^3+O309^3+O310^3+P303^3+P304^3+P305^3+P306^3+P307^3+P308^3+P309^3+P310^3</f>
        <v>0</v>
      </c>
      <c r="P319" s="122">
        <f>O318^3+O317^3+O316^3+O315^3+O314^3+O313^3+O312^3+O311^3+P318^3+P317^3+P316^3+P315^3+P314^3+P313^3+P312^3+P311^3</f>
        <v>0</v>
      </c>
      <c r="Q319" s="122">
        <f>Q303^3+Q304^3+Q305^3+Q306^3+Q307^3+Q308^3+Q309^3+Q310^3+R303^3+R304^3+R305^3+R306^3+R307^3+R308^3+R309^3+R310^3</f>
        <v>0</v>
      </c>
      <c r="R319" s="122">
        <f>Q318^3+Q317^3+Q316^3+Q315^3+Q314^3+Q313^3+Q312^3+Q311^3+R318^3+R317^3+R316^3+R315^3+R314^3+R313^3+R312^3+R311^3</f>
        <v>0</v>
      </c>
      <c r="S319" s="122">
        <f>S303^3+S304^3+S305^3+S306^3+S307^3+S308^3+S309^3+S310^3+T303^3+T304^3+T305^3+T306^3+T307^3+T308^3+T309^3+T310^3</f>
        <v>0</v>
      </c>
      <c r="T319" s="122">
        <f>S318^3+S317^3+S316^3+S315^3+S314^3+S313^3+S312^3+S311^3+T318^3+T317^3+T316^3+T315^3+T314^3+T313^3+T312^3+T311^3</f>
        <v>0</v>
      </c>
      <c r="U319" s="122">
        <f>U303^3+U304^3+U305^3+U306^3+U307^3+U308^3+U309^3+U310^3+V303^3+V304^3+V305^3+V306^3+V307^3+V308^3+V309^3+V310^3</f>
        <v>0</v>
      </c>
      <c r="V319" s="122">
        <f>U318^3+U317^3+U316^3+U315^3+U314^3+U313^3+U312^3+U311^3+V318^3+V317^3+V316^3+V315^3+V314^3+V313^3+V312^3+V311^3</f>
        <v>0</v>
      </c>
      <c r="W319" s="122">
        <f>W303^3+W304^3+W305^3+W306^3+W307^3+W308^3+W309^3+W310^3+X303^3+X304^3+X305^3+X306^3+X307^3+X308^3+X309^3+X310^3</f>
        <v>0</v>
      </c>
      <c r="X319" s="122">
        <f>W318^3+W317^3+W316^3+W315^3+W314^3+W313^3+W312^3+W311^3+X318^3+X317^3+X316^3+X315^3+X314^3+X313^3+X312^3+X311^3</f>
        <v>0</v>
      </c>
      <c r="Y319" s="122">
        <f>Y303^3+Y304^3+Y305^3+Y306^3+Y307^3+Y308^3+Y309^3+Y310^3+Z303^3+Z304^3+Z305^3+Z306^3+Z307^3+Z308^3+Z309^3+Z310^3</f>
        <v>0</v>
      </c>
      <c r="Z319" s="123">
        <f>Y318^3+Y317^3+Y316^3+Y315^3+Y314^3+Y313^3+Y312^3+Y311^3+Z318^3+Z317^3+Z316^3+Z315^3+Z314^3+Z313^3+Z312^3+Z311^3</f>
        <v>0</v>
      </c>
      <c r="AA319" s="124">
        <f>SUMSQ(K303,L304,M305,N306,O307,P308,Q309,R310,S311,T312,U313,V314,W315,X316,Y317,Z318)</f>
        <v>0</v>
      </c>
      <c r="AB319" s="125">
        <f>SUMSQ(K311,L312,M313,N314,O315,P316,Q317,R318,S303,T304,U305,V306,W307,X308,Y309,Z310)</f>
        <v>0</v>
      </c>
      <c r="AC319" s="52"/>
      <c r="AD319" s="126"/>
      <c r="AE319" s="126"/>
      <c r="AF319" s="126"/>
      <c r="AG319" s="126"/>
      <c r="AH319" s="126"/>
      <c r="AI319" s="126"/>
      <c r="AJ319" s="126"/>
      <c r="AK319" s="126"/>
      <c r="AL319" s="126"/>
      <c r="AM319" s="126"/>
      <c r="AN319" s="126"/>
      <c r="AO319" s="126"/>
      <c r="AP319" s="126"/>
      <c r="AQ319" s="126"/>
      <c r="AR319" s="126"/>
      <c r="AS319" s="126"/>
      <c r="AT319" s="32"/>
      <c r="AU319" s="115"/>
      <c r="AW319" s="109"/>
      <c r="AX319" s="58"/>
      <c r="AY319" s="121">
        <f>AY303^3+AY304^3+AY305^3+AY306^3+AY307^3+AY308^3+AY309^3+AY310^3+AZ303^3+AZ304^3+AZ305^3+AZ306^3+AZ307^3+AZ308^3+AZ309^3+AZ310^3</f>
        <v>0</v>
      </c>
      <c r="AZ319" s="122">
        <f>AY318^3+AY317^3+AY316^3+AY315^3+AY314^3+AY313^3+AY312^3+AY311^3+AZ318^3+AZ317^3+AZ316^3+AZ315^3+AZ314^3+AZ313^3+AZ312^3+AZ311^3</f>
        <v>0</v>
      </c>
      <c r="BA319" s="122">
        <f>BA303^3+BA304^3+BA305^3+BA306^3+BA307^3+BA308^3+BA309^3+BA310^3+BB303^3+BB304^3+BB305^3+BB306^3+BB307^3+BB308^3+BB309^3+BB310^3</f>
        <v>0</v>
      </c>
      <c r="BB319" s="122">
        <f>BA318^3+BA317^3+BA316^3+BA315^3+BA314^3+BA313^3+BA312^3+BA311^3+BB318^3+BB317^3+BB316^3+BB315^3+BB314^3+BB313^3+BB312^3+BB311^3</f>
        <v>0</v>
      </c>
      <c r="BC319" s="122">
        <f>BC303^3+BC304^3+BC305^3+BC306^3+BC307^3+BC308^3+BC309^3+BC310^3+BD303^3+BD304^3+BD305^3+BD306^3+BD307^3+BD308^3+BD309^3+BD310^3</f>
        <v>0</v>
      </c>
      <c r="BD319" s="122">
        <f>BC318^3+BC317^3+BC316^3+BC315^3+BC314^3+BC313^3+BC312^3+BC311^3+BD318^3+BD317^3+BD316^3+BD315^3+BD314^3+BD313^3+BD312^3+BD311^3</f>
        <v>0</v>
      </c>
      <c r="BE319" s="122">
        <f>BE303^3+BE304^3+BE305^3+BE306^3+BE307^3+BE308^3+BE309^3+BE310^3+BF303^3+BF304^3+BF305^3+BF306^3+BF307^3+BF308^3+BF309^3+BF310^3</f>
        <v>0</v>
      </c>
      <c r="BF319" s="122">
        <f>BE318^3+BE317^3+BE316^3+BE315^3+BE314^3+BE313^3+BE312^3+BE311^3+BF318^3+BF317^3+BF316^3+BF315^3+BF314^3+BF313^3+BF312^3+BF311^3</f>
        <v>0</v>
      </c>
      <c r="BG319" s="122">
        <f>BG303^3+BG304^3+BG305^3+BG306^3+BG307^3+BG308^3+BG309^3+BG310^3+BH303^3+BH304^3+BH305^3+BH306^3+BH307^3+BH308^3+BH309^3+BH310^3</f>
        <v>0</v>
      </c>
      <c r="BH319" s="122">
        <f>BG318^3+BG317^3+BG316^3+BG315^3+BG314^3+BG313^3+BG312^3+BG311^3+BH318^3+BH317^3+BH316^3+BH315^3+BH314^3+BH313^3+BH312^3+BH311^3</f>
        <v>0</v>
      </c>
      <c r="BI319" s="122">
        <f>BI303^3+BI304^3+BI305^3+BI306^3+BI307^3+BI308^3+BI309^3+BI310^3+BJ303^3+BJ304^3+BJ305^3+BJ306^3+BJ307^3+BJ308^3+BJ309^3+BJ310^3</f>
        <v>0</v>
      </c>
      <c r="BJ319" s="122">
        <f>BI318^3+BI317^3+BI316^3+BI315^3+BI314^3+BI313^3+BI312^3+BI311^3+BJ318^3+BJ317^3+BJ316^3+BJ315^3+BJ314^3+BJ313^3+BJ312^3+BJ311^3</f>
        <v>0</v>
      </c>
      <c r="BK319" s="122">
        <f>BK303^3+BK304^3+BK305^3+BK306^3+BK307^3+BK308^3+BK309^3+BK310^3+BL303^3+BL304^3+BL305^3+BL306^3+BL307^3+BL308^3+BL309^3+BL310^3</f>
        <v>0</v>
      </c>
      <c r="BL319" s="122">
        <f>BK318^3+BK317^3+BK316^3+BK315^3+BK314^3+BK313^3+BK312^3+BK311^3+BL318^3+BL317^3+BL316^3+BL315^3+BL314^3+BL313^3+BL312^3+BL311^3</f>
        <v>0</v>
      </c>
      <c r="BM319" s="122">
        <f>BM303^3+BM304^3+BM305^3+BM306^3+BM307^3+BM308^3+BM309^3+BM310^3+BN303^3+BN304^3+BN305^3+BN306^3+BN307^3+BN308^3+BN309^3+BN310^3</f>
        <v>0</v>
      </c>
      <c r="BN319" s="123">
        <f>BM318^3+BM317^3+BM316^3+BM315^3+BM314^3+BM313^3+BM312^3+BM311^3+BN318^3+BN317^3+BN316^3+BN315^3+BN314^3+BN313^3+BN312^3+BN311^3</f>
        <v>0</v>
      </c>
      <c r="BO319" s="124">
        <f>SUMSQ(AY303,AZ304,BA305,BB306,BC307,BD308,BE309,BF310,BG311,BH312,BI313,BJ314,BK315,BL316,BM317,BN318)</f>
        <v>0</v>
      </c>
      <c r="BP319" s="125">
        <f>SUMSQ(AY311,AZ312,BA313,BB314,BC315,BD316,BE317,BF318,BG303,BH304,BI305,BJ306,BK307,BL308,BM309,BN310)</f>
        <v>0</v>
      </c>
      <c r="BQ319" s="52"/>
      <c r="BR319" s="126"/>
      <c r="BS319" s="126"/>
      <c r="BT319" s="126"/>
      <c r="BU319" s="126"/>
      <c r="BV319" s="126"/>
      <c r="BW319" s="126"/>
      <c r="BX319" s="126"/>
      <c r="BY319" s="126"/>
      <c r="BZ319" s="126"/>
      <c r="CA319" s="126"/>
      <c r="CB319" s="126"/>
      <c r="CC319" s="126"/>
      <c r="CD319" s="126"/>
      <c r="CE319" s="126"/>
      <c r="CF319" s="126"/>
      <c r="CG319" s="126"/>
      <c r="CH319" s="32"/>
      <c r="CI319" s="115"/>
      <c r="CJ319" s="144"/>
      <c r="CK319" s="109"/>
      <c r="CL319" s="58"/>
      <c r="CM319" s="121">
        <f>CM303^3+CM304^3+CM305^3+CM306^3+CM307^3+CM308^3+CM309^3+CM310^3+CN303^3+CN304^3+CN305^3+CN306^3+CN307^3+CN308^3+CN309^3+CN310^3</f>
        <v>0</v>
      </c>
      <c r="CN319" s="122">
        <f>CM318^3+CM317^3+CM316^3+CM315^3+CM314^3+CM313^3+CM312^3+CM311^3+CN318^3+CN317^3+CN316^3+CN315^3+CN314^3+CN313^3+CN312^3+CN311^3</f>
        <v>0</v>
      </c>
      <c r="CO319" s="122">
        <f>CO303^3+CO304^3+CO305^3+CO306^3+CO307^3+CO308^3+CO309^3+CO310^3+CP303^3+CP304^3+CP305^3+CP306^3+CP307^3+CP308^3+CP309^3+CP310^3</f>
        <v>0</v>
      </c>
      <c r="CP319" s="122">
        <f>CO318^3+CO317^3+CO316^3+CO315^3+CO314^3+CO313^3+CO312^3+CO311^3+CP318^3+CP317^3+CP316^3+CP315^3+CP314^3+CP313^3+CP312^3+CP311^3</f>
        <v>0</v>
      </c>
      <c r="CQ319" s="122">
        <f>CQ303^3+CQ304^3+CQ305^3+CQ306^3+CQ307^3+CQ308^3+CQ309^3+CQ310^3+CR303^3+CR304^3+CR305^3+CR306^3+CR307^3+CR308^3+CR309^3+CR310^3</f>
        <v>0</v>
      </c>
      <c r="CR319" s="122">
        <f>CQ318^3+CQ317^3+CQ316^3+CQ315^3+CQ314^3+CQ313^3+CQ312^3+CQ311^3+CR318^3+CR317^3+CR316^3+CR315^3+CR314^3+CR313^3+CR312^3+CR311^3</f>
        <v>0</v>
      </c>
      <c r="CS319" s="122">
        <f>CS303^3+CS304^3+CS305^3+CS306^3+CS307^3+CS308^3+CS309^3+CS310^3+CT303^3+CT304^3+CT305^3+CT306^3+CT307^3+CT308^3+CT309^3+CT310^3</f>
        <v>0</v>
      </c>
      <c r="CT319" s="122">
        <f>CS318^3+CS317^3+CS316^3+CS315^3+CS314^3+CS313^3+CS312^3+CS311^3+CT318^3+CT317^3+CT316^3+CT315^3+CT314^3+CT313^3+CT312^3+CT311^3</f>
        <v>0</v>
      </c>
      <c r="CU319" s="122">
        <f>CU303^3+CU304^3+CU305^3+CU306^3+CU307^3+CU308^3+CU309^3+CU310^3+CV303^3+CV304^3+CV305^3+CV306^3+CV307^3+CV308^3+CV309^3+CV310^3</f>
        <v>0</v>
      </c>
      <c r="CV319" s="122">
        <f>CU318^3+CU317^3+CU316^3+CU315^3+CU314^3+CU313^3+CU312^3+CU311^3+CV318^3+CV317^3+CV316^3+CV315^3+CV314^3+CV313^3+CV312^3+CV311^3</f>
        <v>0</v>
      </c>
      <c r="CW319" s="122">
        <f>CW303^3+CW304^3+CW305^3+CW306^3+CW307^3+CW308^3+CW309^3+CW310^3+CX303^3+CX304^3+CX305^3+CX306^3+CX307^3+CX308^3+CX309^3+CX310^3</f>
        <v>0</v>
      </c>
      <c r="CX319" s="122">
        <f>CW318^3+CW317^3+CW316^3+CW315^3+CW314^3+CW313^3+CW312^3+CW311^3+CX318^3+CX317^3+CX316^3+CX315^3+CX314^3+CX313^3+CX312^3+CX311^3</f>
        <v>0</v>
      </c>
      <c r="CY319" s="122">
        <f>CY303^3+CY304^3+CY305^3+CY306^3+CY307^3+CY308^3+CY309^3+CY310^3+CZ303^3+CZ304^3+CZ305^3+CZ306^3+CZ307^3+CZ308^3+CZ309^3+CZ310^3</f>
        <v>0</v>
      </c>
      <c r="CZ319" s="122">
        <f>CY318^3+CY317^3+CY316^3+CY315^3+CY314^3+CY313^3+CY312^3+CY311^3+CZ318^3+CZ317^3+CZ316^3+CZ315^3+CZ314^3+CZ313^3+CZ312^3+CZ311^3</f>
        <v>0</v>
      </c>
      <c r="DA319" s="122">
        <f>DA303^3+DA304^3+DA305^3+DA306^3+DA307^3+DA308^3+DA309^3+DA310^3+DB303^3+DB304^3+DB305^3+DB306^3+DB307^3+DB308^3+DB309^3+DB310^3</f>
        <v>0</v>
      </c>
      <c r="DB319" s="123">
        <f>DA318^3+DA317^3+DA316^3+DA315^3+DA314^3+DA313^3+DA312^3+DA311^3+DB318^3+DB317^3+DB316^3+DB315^3+DB314^3+DB313^3+DB312^3+DB311^3</f>
        <v>0</v>
      </c>
      <c r="DC319" s="124">
        <f>SUMSQ(CM303,CN304,CO305,CP306,CQ307,CR308,CS309,CT310,CU311,CV312,CW313,CX314,CY315,CZ316,DA317,DB318)</f>
        <v>0</v>
      </c>
      <c r="DD319" s="125">
        <f>SUMSQ(CM311,CN312,CO313,CP314,CQ315,CR316,CS317,CT318,CU303,CV304,CW305,CX306,CY307,CZ308,DA309,DB310)</f>
        <v>0</v>
      </c>
      <c r="DE319" s="52"/>
      <c r="DF319" s="126"/>
      <c r="DG319" s="126"/>
      <c r="DH319" s="126"/>
      <c r="DI319" s="126"/>
      <c r="DJ319" s="126"/>
      <c r="DK319" s="126"/>
      <c r="DL319" s="126"/>
      <c r="DM319" s="126"/>
      <c r="DN319" s="126"/>
      <c r="DO319" s="126"/>
      <c r="DP319" s="126"/>
      <c r="DQ319" s="126"/>
      <c r="DR319" s="126"/>
      <c r="DS319" s="126"/>
      <c r="DT319" s="126"/>
      <c r="DU319" s="126"/>
      <c r="DV319" s="32"/>
      <c r="DW319" s="115"/>
      <c r="DY319" s="109"/>
      <c r="DZ319" s="58"/>
      <c r="EA319" s="121">
        <f>EA303^3+EA304^3+EA305^3+EA306^3+EA307^3+EA308^3+EA309^3+EA310^3+EB303^3+EB304^3+EB305^3+EB306^3+EB307^3+EB308^3+EB309^3+EB310^3</f>
        <v>0</v>
      </c>
      <c r="EB319" s="122">
        <f>EA318^3+EA317^3+EA316^3+EA315^3+EA314^3+EA313^3+EA312^3+EA311^3+EB318^3+EB317^3+EB316^3+EB315^3+EB314^3+EB313^3+EB312^3+EB311^3</f>
        <v>0</v>
      </c>
      <c r="EC319" s="122">
        <f>EC303^3+EC304^3+EC305^3+EC306^3+EC307^3+EC308^3+EC309^3+EC310^3+ED303^3+ED304^3+ED305^3+ED306^3+ED307^3+ED308^3+ED309^3+ED310^3</f>
        <v>0</v>
      </c>
      <c r="ED319" s="122">
        <f>EC318^3+EC317^3+EC316^3+EC315^3+EC314^3+EC313^3+EC312^3+EC311^3+ED318^3+ED317^3+ED316^3+ED315^3+ED314^3+ED313^3+ED312^3+ED311^3</f>
        <v>0</v>
      </c>
      <c r="EE319" s="122">
        <f>EE303^3+EE304^3+EE305^3+EE306^3+EE307^3+EE308^3+EE309^3+EE310^3+EF303^3+EF304^3+EF305^3+EF306^3+EF307^3+EF308^3+EF309^3+EF310^3</f>
        <v>0</v>
      </c>
      <c r="EF319" s="122">
        <f>EE318^3+EE317^3+EE316^3+EE315^3+EE314^3+EE313^3+EE312^3+EE311^3+EF318^3+EF317^3+EF316^3+EF315^3+EF314^3+EF313^3+EF312^3+EF311^3</f>
        <v>0</v>
      </c>
      <c r="EG319" s="122">
        <f>EG303^3+EG304^3+EG305^3+EG306^3+EG307^3+EG308^3+EG309^3+EG310^3+EH303^3+EH304^3+EH305^3+EH306^3+EH307^3+EH308^3+EH309^3+EH310^3</f>
        <v>0</v>
      </c>
      <c r="EH319" s="122">
        <f>EG318^3+EG317^3+EG316^3+EG315^3+EG314^3+EG313^3+EG312^3+EG311^3+EH318^3+EH317^3+EH316^3+EH315^3+EH314^3+EH313^3+EH312^3+EH311^3</f>
        <v>0</v>
      </c>
      <c r="EI319" s="122">
        <f>EI303^3+EI304^3+EI305^3+EI306^3+EI307^3+EI308^3+EI309^3+EI310^3+EJ303^3+EJ304^3+EJ305^3+EJ306^3+EJ307^3+EJ308^3+EJ309^3+EJ310^3</f>
        <v>0</v>
      </c>
      <c r="EJ319" s="122">
        <f>EI318^3+EI317^3+EI316^3+EI315^3+EI314^3+EI313^3+EI312^3+EI311^3+EJ318^3+EJ317^3+EJ316^3+EJ315^3+EJ314^3+EJ313^3+EJ312^3+EJ311^3</f>
        <v>0</v>
      </c>
      <c r="EK319" s="122">
        <f>EK303^3+EK304^3+EK305^3+EK306^3+EK307^3+EK308^3+EK309^3+EK310^3+EL303^3+EL304^3+EL305^3+EL306^3+EL307^3+EL308^3+EL309^3+EL310^3</f>
        <v>0</v>
      </c>
      <c r="EL319" s="122">
        <f>EK318^3+EK317^3+EK316^3+EK315^3+EK314^3+EK313^3+EK312^3+EK311^3+EL318^3+EL317^3+EL316^3+EL315^3+EL314^3+EL313^3+EL312^3+EL311^3</f>
        <v>0</v>
      </c>
      <c r="EM319" s="122">
        <f>EM303^3+EM304^3+EM305^3+EM306^3+EM307^3+EM308^3+EM309^3+EM310^3+EN303^3+EN304^3+EN305^3+EN306^3+EN307^3+EN308^3+EN309^3+EN310^3</f>
        <v>0</v>
      </c>
      <c r="EN319" s="122">
        <f>EM318^3+EM317^3+EM316^3+EM315^3+EM314^3+EM313^3+EM312^3+EM311^3+EN318^3+EN317^3+EN316^3+EN315^3+EN314^3+EN313^3+EN312^3+EN311^3</f>
        <v>0</v>
      </c>
      <c r="EO319" s="122">
        <f>EO303^3+EO304^3+EO305^3+EO306^3+EO307^3+EO308^3+EO309^3+EO310^3+EP303^3+EP304^3+EP305^3+EP306^3+EP307^3+EP308^3+EP309^3+EP310^3</f>
        <v>0</v>
      </c>
      <c r="EP319" s="123">
        <f>EO318^3+EO317^3+EO316^3+EO315^3+EO314^3+EO313^3+EO312^3+EO311^3+EP318^3+EP317^3+EP316^3+EP315^3+EP314^3+EP313^3+EP312^3+EP311^3</f>
        <v>0</v>
      </c>
      <c r="EQ319" s="124">
        <f>SUMSQ(EA303,EB304,EC305,ED306,EE307,EF308,EG309,EH310,EI311,EJ312,EK313,EL314,EM315,EN316,EO317,EP318)</f>
        <v>0</v>
      </c>
      <c r="ER319" s="125">
        <f>SUMSQ(EA311,EB312,EC313,ED314,EE315,EF316,EG317,EH318,EI303,EJ304,EK305,EL306,EM307,EN308,EO309,EP310)</f>
        <v>0</v>
      </c>
      <c r="ES319" s="52"/>
      <c r="ET319" s="126"/>
      <c r="EU319" s="126"/>
      <c r="EV319" s="126"/>
      <c r="EW319" s="126"/>
      <c r="EX319" s="126"/>
      <c r="EY319" s="126"/>
      <c r="EZ319" s="126"/>
      <c r="FA319" s="126"/>
      <c r="FB319" s="126"/>
      <c r="FC319" s="126"/>
      <c r="FD319" s="126"/>
      <c r="FE319" s="126"/>
      <c r="FF319" s="126"/>
      <c r="FG319" s="126"/>
      <c r="FH319" s="126"/>
      <c r="FI319" s="126"/>
      <c r="FJ319" s="32"/>
      <c r="FK319" s="115"/>
    </row>
    <row r="320" spans="9:167" ht="13.5" thickBot="1" x14ac:dyDescent="0.25">
      <c r="I320" s="109"/>
      <c r="J320" s="58"/>
      <c r="K320" s="127">
        <f>K303^3+L303^3+M303^3+N303^3+K304^3+L304^3+M304^3+N304^3+K305^3+L305^3+M305^3+N305^3+K306^3+L306^3+M306^3+N306^3</f>
        <v>0</v>
      </c>
      <c r="L320" s="128">
        <f>K307^3+L307^3+M307^3+N307^3+K308^3+L308^3+M308^3+N308^3+K309^3+L309^3+M309^3+N309^3+K310^3+L310^3+M310^3+N310^3</f>
        <v>0</v>
      </c>
      <c r="M320" s="128">
        <f>K311^3+L311^3+M311^3+N311^3+K312^3+L312^3+M312^3+N312^3+K313^3+L313^3+M313^3+N313^3+K314^3+L314^3+M314^3+N314^3</f>
        <v>0</v>
      </c>
      <c r="N320" s="128">
        <f>K315^3+L315^3+M315^3+N315^3+K316^3+L316^3+M316^3+N316^3+K317^3+L317^3+M317^3+N317^3+K318^3+L318^3+M318^3+N318^3</f>
        <v>0</v>
      </c>
      <c r="O320" s="128">
        <f>O303^3+P303^3+Q303^3+R303^3+O304^3+P304^3+Q304^3+R304^3+O305^3+P305^3+Q305^3+R305^3+O306^3+P306^3+Q306^3+R306^3</f>
        <v>0</v>
      </c>
      <c r="P320" s="128">
        <f>O307^3+P307^3+Q307^3+R307^3+O308^3+P308^3+Q308^3+R308^3+O309^3+P309^3+Q309^3+R309^3+O310^3+P310^3+Q310^3+R310^3</f>
        <v>0</v>
      </c>
      <c r="Q320" s="128">
        <f>O311^3+P311^3+Q311^3+R311^3+O312^3+P312^3+Q312^3+R312^3+O313^3+P313^3+Q313^3+R313^3+O314^3+P314^3+Q314^3+R314^3</f>
        <v>0</v>
      </c>
      <c r="R320" s="128">
        <f>O315^3+P315^3+Q315^3+R315^3+O316^3+P316^3+Q316^3+R316^3+O317^3+P317^3+Q317^3+R317^3+O318^3+P318^3+Q318^3+R318^3</f>
        <v>0</v>
      </c>
      <c r="S320" s="128">
        <f>S303^3+T303^3+U303^3+V303^3+S304^3+T304^3+U304^3+V304^3+S305^3+T305^3+U305^3+V305^3+S306^3+T306^3+U306^3+V306^3</f>
        <v>0</v>
      </c>
      <c r="T320" s="128">
        <f>S307^3+T307^3+U307^3+V307^3+S308^3+T308^3+U308^3+V308^3+S309^3+T309^3+U309^3+V309^3+S310^3+T310^3+U310^3+V310^3</f>
        <v>0</v>
      </c>
      <c r="U320" s="128">
        <f>S311^3+T311^3+U311^3+V311^3+S312^3+T312^3+U312^3+V312^3+S313^3+T313^3+U313^3+V313^3+S314^3+T314^3+U314^3+V314^3</f>
        <v>0</v>
      </c>
      <c r="V320" s="128">
        <f>S315^3+T315^3+U315^3+V315^3+S316^3+T316^3+U316^3+V316^3+S317^3+T317^3+U317^3+V317^3+S318^3+T318^3+U318^3+V318^3</f>
        <v>0</v>
      </c>
      <c r="W320" s="128">
        <f>W303^3+X303^3+Y303^3+Z303^3+W304^3+X304^3+Y304^3+Z304^3+W305^3+X305^3+Y305^3+Z305^3+W306^3+X306^3+Y306^3+Z306^3</f>
        <v>0</v>
      </c>
      <c r="X320" s="128">
        <f>W307^3+X307^3+Y307^3+Z307^3+W308^3+X308^3+Y308^3+Z308^3+W309^3+X309^3+Y309^3+Z309^3+W310^3+X310^3+Y310^3+Z310^3</f>
        <v>0</v>
      </c>
      <c r="Y320" s="128">
        <f>W311^3+X311^3+Y311^3+Z311^3+W312^3+X312^3+Y312^3+Z312^3+W313^3+X313^3+Y313^3+Z313^3+W314^3+X314^3+Y314^3+Z314^3</f>
        <v>0</v>
      </c>
      <c r="Z320" s="128">
        <f>W315^3+X315^3+Y315^3+Z315^3+W316^3+X316^3+Y316^3+Z316^3+W317^3+X317^3+Y317^3+Z317^3+W318^3+X318^3+Y318^3+Z318^3</f>
        <v>0</v>
      </c>
      <c r="AA320" s="129">
        <f>SUMSQ(K318,L317,M316,N315,O314,P313,Q312,R311,S310,T309,U308,V307,W306,X305,Y304,BN302,Z303)</f>
        <v>0</v>
      </c>
      <c r="AB320" s="130">
        <f>SUMSQ(K310,L309,M308,N307,O306,P305,Q304,R303,S318,T317,U316,V315,W314,X313,Y312,Z311)</f>
        <v>0</v>
      </c>
      <c r="AC320" s="32"/>
      <c r="AD320" s="131"/>
      <c r="AE320" s="131"/>
      <c r="AF320" s="131"/>
      <c r="AG320" s="131"/>
      <c r="AH320" s="131"/>
      <c r="AI320" s="131"/>
      <c r="AJ320" s="131"/>
      <c r="AK320" s="131"/>
      <c r="AL320" s="131"/>
      <c r="AM320" s="131"/>
      <c r="AN320" s="131"/>
      <c r="AO320" s="131"/>
      <c r="AP320" s="131"/>
      <c r="AQ320" s="131"/>
      <c r="AR320" s="131"/>
      <c r="AS320" s="131"/>
      <c r="AT320" s="32"/>
      <c r="AU320" s="115"/>
      <c r="AW320" s="109"/>
      <c r="AX320" s="58"/>
      <c r="AY320" s="127">
        <f>AY303^3+AZ303^3+BA303^3+BB303^3+AY304^3+AZ304^3+BA304^3+BB304^3+AY305^3+AZ305^3+BA305^3+BB305^3+AY306^3+AZ306^3+BA306^3+BB306^3</f>
        <v>0</v>
      </c>
      <c r="AZ320" s="128">
        <f>AY307^3+AZ307^3+BA307^3+BB307^3+AY308^3+AZ308^3+BA308^3+BB308^3+AY309^3+AZ309^3+BA309^3+BB309^3+AY310^3+AZ310^3+BA310^3+BB310^3</f>
        <v>0</v>
      </c>
      <c r="BA320" s="128">
        <f>AY311^3+AZ311^3+BA311^3+BB311^3+AY312^3+AZ312^3+BA312^3+BB312^3+AY313^3+AZ313^3+BA313^3+BB313^3+AY314^3+AZ314^3+BA314^3+BB314^3</f>
        <v>0</v>
      </c>
      <c r="BB320" s="128">
        <f>AY315^3+AZ315^3+BA315^3+BB315^3+AY316^3+AZ316^3+BA316^3+BB316^3+AY317^3+AZ317^3+BA317^3+BB317^3+AY318^3+AZ318^3+BA318^3+BB318^3</f>
        <v>0</v>
      </c>
      <c r="BC320" s="128">
        <f>BC303^3+BD303^3+BE303^3+BF303^3+BC304^3+BD304^3+BE304^3+BF304^3+BC305^3+BD305^3+BE305^3+BF305^3+BC306^3+BD306^3+BE306^3+BF306^3</f>
        <v>0</v>
      </c>
      <c r="BD320" s="128">
        <f>BC307^3+BD307^3+BE307^3+BF307^3+BC308^3+BD308^3+BE308^3+BF308^3+BC309^3+BD309^3+BE309^3+BF309^3+BC310^3+BD310^3+BE310^3+BF310^3</f>
        <v>0</v>
      </c>
      <c r="BE320" s="128">
        <f>BC311^3+BD311^3+BE311^3+BF311^3+BC312^3+BD312^3+BE312^3+BF312^3+BC313^3+BD313^3+BE313^3+BF313^3+BC314^3+BD314^3+BE314^3+BF314^3</f>
        <v>0</v>
      </c>
      <c r="BF320" s="128">
        <f>BC315^3+BD315^3+BE315^3+BF315^3+BC316^3+BD316^3+BE316^3+BF316^3+BC317^3+BD317^3+BE317^3+BF317^3+BC318^3+BD318^3+BE318^3+BF318^3</f>
        <v>0</v>
      </c>
      <c r="BG320" s="128">
        <f>BG303^3+BH303^3+BI303^3+BJ303^3+BG304^3+BH304^3+BI304^3+BJ304^3+BG305^3+BH305^3+BI305^3+BJ305^3+BG306^3+BH306^3+BI306^3+BJ306^3</f>
        <v>0</v>
      </c>
      <c r="BH320" s="128">
        <f>BG307^3+BH307^3+BI307^3+BJ307^3+BG308^3+BH308^3+BI308^3+BJ308^3+BG309^3+BH309^3+BI309^3+BJ309^3+BG310^3+BH310^3+BI310^3+BJ310^3</f>
        <v>0</v>
      </c>
      <c r="BI320" s="128">
        <f>BG311^3+BH311^3+BI311^3+BJ311^3+BG312^3+BH312^3+BI312^3+BJ312^3+BG313^3+BH313^3+BI313^3+BJ313^3+BG314^3+BH314^3+BI314^3+BJ314^3</f>
        <v>0</v>
      </c>
      <c r="BJ320" s="128">
        <f>BG315^3+BH315^3+BI315^3+BJ315^3+BG316^3+BH316^3+BI316^3+BJ316^3+BG317^3+BH317^3+BI317^3+BJ317^3+BG318^3+BH318^3+BI318^3+BJ318^3</f>
        <v>0</v>
      </c>
      <c r="BK320" s="128">
        <f>BK303^3+BL303^3+BM303^3+BN303^3+BK304^3+BL304^3+BM304^3+BN304^3+BK305^3+BL305^3+BM305^3+BN305^3+BK306^3+BL306^3+BM306^3+BN306^3</f>
        <v>0</v>
      </c>
      <c r="BL320" s="128">
        <f>BK307^3+BL307^3+BM307^3+BN307^3+BK308^3+BL308^3+BM308^3+BN308^3+BK309^3+BL309^3+BM309^3+BN309^3+BK310^3+BL310^3+BM310^3+BN310^3</f>
        <v>0</v>
      </c>
      <c r="BM320" s="128">
        <f>BK311^3+BL311^3+BM311^3+BN311^3+BK312^3+BL312^3+BM312^3+BN312^3+BK313^3+BL313^3+BM313^3+BN313^3+BK314^3+BL314^3+BM314^3+BN314^3</f>
        <v>0</v>
      </c>
      <c r="BN320" s="128">
        <f>BK315^3+BL315^3+BM315^3+BN315^3+BK316^3+BL316^3+BM316^3+BN316^3+BK317^3+BL317^3+BM317^3+BN317^3+BK318^3+BL318^3+BM318^3+BN318^3</f>
        <v>0</v>
      </c>
      <c r="BO320" s="129">
        <f>SUMSQ(AY318,AZ317,BA316,BB315,BC314,BD313,BE312,BF311,BG310,BH309,BI308,BJ307,BK306,BL305,BM304,DB302,BN303)</f>
        <v>0</v>
      </c>
      <c r="BP320" s="130">
        <f>SUMSQ(AY310,AZ309,BA308,BB307,BC306,BD305,BE304,BF303,BG318,BH317,BI316,BJ315,BK314,BL313,BM312,BN311)</f>
        <v>0</v>
      </c>
      <c r="BQ320" s="32"/>
      <c r="BR320" s="131"/>
      <c r="BS320" s="131"/>
      <c r="BT320" s="131"/>
      <c r="BU320" s="131"/>
      <c r="BV320" s="131"/>
      <c r="BW320" s="131"/>
      <c r="BX320" s="131"/>
      <c r="BY320" s="131"/>
      <c r="BZ320" s="131"/>
      <c r="CA320" s="131"/>
      <c r="CB320" s="131"/>
      <c r="CC320" s="131"/>
      <c r="CD320" s="131"/>
      <c r="CE320" s="131"/>
      <c r="CF320" s="131"/>
      <c r="CG320" s="131"/>
      <c r="CH320" s="32"/>
      <c r="CI320" s="115"/>
      <c r="CJ320" s="144"/>
      <c r="CK320" s="109"/>
      <c r="CL320" s="58"/>
      <c r="CM320" s="127">
        <f>CM303^3+CN303^3+CO303^3+CP303^3+CM304^3+CN304^3+CO304^3+CP304^3+CM305^3+CN305^3+CO305^3+CP305^3+CM306^3+CN306^3+CO306^3+CP306^3</f>
        <v>0</v>
      </c>
      <c r="CN320" s="128">
        <f>CM307^3+CN307^3+CO307^3+CP307^3+CM308^3+CN308^3+CO308^3+CP308^3+CM309^3+CN309^3+CO309^3+CP309^3+CM310^3+CN310^3+CO310^3+CP310^3</f>
        <v>0</v>
      </c>
      <c r="CO320" s="128">
        <f>CM311^3+CN311^3+CO311^3+CP311^3+CM312^3+CN312^3+CO312^3+CP312^3+CM313^3+CN313^3+CO313^3+CP313^3+CM314^3+CN314^3+CO314^3+CP314^3</f>
        <v>0</v>
      </c>
      <c r="CP320" s="128">
        <f>CM315^3+CN315^3+CO315^3+CP315^3+CM316^3+CN316^3+CO316^3+CP316^3+CM317^3+CN317^3+CO317^3+CP317^3+CM318^3+CN318^3+CO318^3+CP318^3</f>
        <v>0</v>
      </c>
      <c r="CQ320" s="128">
        <f>CQ303^3+CR303^3+CS303^3+CT303^3+CQ304^3+CR304^3+CS304^3+CT304^3+CQ305^3+CR305^3+CS305^3+CT305^3+CQ306^3+CR306^3+CS306^3+CT306^3</f>
        <v>0</v>
      </c>
      <c r="CR320" s="128">
        <f>CQ307^3+CR307^3+CS307^3+CT307^3+CQ308^3+CR308^3+CS308^3+CT308^3+CQ309^3+CR309^3+CS309^3+CT309^3+CQ310^3+CR310^3+CS310^3+CT310^3</f>
        <v>0</v>
      </c>
      <c r="CS320" s="128">
        <f>CQ311^3+CR311^3+CS311^3+CT311^3+CQ312^3+CR312^3+CS312^3+CT312^3+CQ313^3+CR313^3+CS313^3+CT313^3+CQ314^3+CR314^3+CS314^3+CT314^3</f>
        <v>0</v>
      </c>
      <c r="CT320" s="128">
        <f>CQ315^3+CR315^3+CS315^3+CT315^3+CQ316^3+CR316^3+CS316^3+CT316^3+CQ317^3+CR317^3+CS317^3+CT317^3+CQ318^3+CR318^3+CS318^3+CT318^3</f>
        <v>0</v>
      </c>
      <c r="CU320" s="128">
        <f>CU303^3+CV303^3+CW303^3+CX303^3+CU304^3+CV304^3+CW304^3+CX304^3+CU305^3+CV305^3+CW305^3+CX305^3+CU306^3+CV306^3+CW306^3+CX306^3</f>
        <v>0</v>
      </c>
      <c r="CV320" s="128">
        <f>CU307^3+CV307^3+CW307^3+CX307^3+CU308^3+CV308^3+CW308^3+CX308^3+CU309^3+CV309^3+CW309^3+CX309^3+CU310^3+CV310^3+CW310^3+CX310^3</f>
        <v>0</v>
      </c>
      <c r="CW320" s="128">
        <f>CU311^3+CV311^3+CW311^3+CX311^3+CU312^3+CV312^3+CW312^3+CX312^3+CU313^3+CV313^3+CW313^3+CX313^3+CU314^3+CV314^3+CW314^3+CX314^3</f>
        <v>0</v>
      </c>
      <c r="CX320" s="128">
        <f>CU315^3+CV315^3+CW315^3+CX315^3+CU316^3+CV316^3+CW316^3+CX316^3+CU317^3+CV317^3+CW317^3+CX317^3+CU318^3+CV318^3+CW318^3+CX318^3</f>
        <v>0</v>
      </c>
      <c r="CY320" s="128">
        <f>CY303^3+CZ303^3+DA303^3+DB303^3+CY304^3+CZ304^3+DA304^3+DB304^3+CY305^3+CZ305^3+DA305^3+DB305^3+CY306^3+CZ306^3+DA306^3+DB306^3</f>
        <v>0</v>
      </c>
      <c r="CZ320" s="128">
        <f>CY307^3+CZ307^3+DA307^3+DB307^3+CY308^3+CZ308^3+DA308^3+DB308^3+CY309^3+CZ309^3+DA309^3+DB309^3+CY310^3+CZ310^3+DA310^3+DB310^3</f>
        <v>0</v>
      </c>
      <c r="DA320" s="128">
        <f>CY311^3+CZ311^3+DA311^3+DB311^3+CY312^3+CZ312^3+DA312^3+DB312^3+CY313^3+CZ313^3+DA313^3+DB313^3+CY314^3+CZ314^3+DA314^3+DB314^3</f>
        <v>0</v>
      </c>
      <c r="DB320" s="128">
        <f>CY315^3+CZ315^3+DA315^3+DB315^3+CY316^3+CZ316^3+DA316^3+DB316^3+CY317^3+CZ317^3+DA317^3+DB317^3+CY318^3+CZ318^3+DA318^3+DB318^3</f>
        <v>0</v>
      </c>
      <c r="DC320" s="129">
        <f>SUMSQ(CM318,CN317,CO316,CP315,CQ314,CR313,CS312,CT311,CU310,CV309,CW308,CX307,CY306,CZ305,DA304,EP302,DB303)</f>
        <v>0</v>
      </c>
      <c r="DD320" s="130">
        <f>SUMSQ(CM310,CN309,CO308,CP307,CQ306,CR305,CS304,CT303,CU318,CV317,CW316,CX315,CY314,CZ313,DA312,DB311)</f>
        <v>0</v>
      </c>
      <c r="DE320" s="32"/>
      <c r="DF320" s="131"/>
      <c r="DG320" s="131"/>
      <c r="DH320" s="131"/>
      <c r="DI320" s="131"/>
      <c r="DJ320" s="131"/>
      <c r="DK320" s="131"/>
      <c r="DL320" s="131"/>
      <c r="DM320" s="131"/>
      <c r="DN320" s="131"/>
      <c r="DO320" s="131"/>
      <c r="DP320" s="131"/>
      <c r="DQ320" s="131"/>
      <c r="DR320" s="131"/>
      <c r="DS320" s="131"/>
      <c r="DT320" s="131"/>
      <c r="DU320" s="131"/>
      <c r="DV320" s="32"/>
      <c r="DW320" s="115"/>
      <c r="DY320" s="109"/>
      <c r="DZ320" s="58"/>
      <c r="EA320" s="127">
        <f>EA303^3+EB303^3+EC303^3+ED303^3+EA304^3+EB304^3+EC304^3+ED304^3+EA305^3+EB305^3+EC305^3+ED305^3+EA306^3+EB306^3+EC306^3+ED306^3</f>
        <v>0</v>
      </c>
      <c r="EB320" s="128">
        <f>EA307^3+EB307^3+EC307^3+ED307^3+EA308^3+EB308^3+EC308^3+ED308^3+EA309^3+EB309^3+EC309^3+ED309^3+EA310^3+EB310^3+EC310^3+ED310^3</f>
        <v>0</v>
      </c>
      <c r="EC320" s="128">
        <f>EA311^3+EB311^3+EC311^3+ED311^3+EA312^3+EB312^3+EC312^3+ED312^3+EA313^3+EB313^3+EC313^3+ED313^3+EA314^3+EB314^3+EC314^3+ED314^3</f>
        <v>0</v>
      </c>
      <c r="ED320" s="128">
        <f>EA315^3+EB315^3+EC315^3+ED315^3+EA316^3+EB316^3+EC316^3+ED316^3+EA317^3+EB317^3+EC317^3+ED317^3+EA318^3+EB318^3+EC318^3+ED318^3</f>
        <v>0</v>
      </c>
      <c r="EE320" s="128">
        <f>EE303^3+EF303^3+EG303^3+EH303^3+EE304^3+EF304^3+EG304^3+EH304^3+EE305^3+EF305^3+EG305^3+EH305^3+EE306^3+EF306^3+EG306^3+EH306^3</f>
        <v>0</v>
      </c>
      <c r="EF320" s="128">
        <f>EE307^3+EF307^3+EG307^3+EH307^3+EE308^3+EF308^3+EG308^3+EH308^3+EE309^3+EF309^3+EG309^3+EH309^3+EE310^3+EF310^3+EG310^3+EH310^3</f>
        <v>0</v>
      </c>
      <c r="EG320" s="128">
        <f>EE311^3+EF311^3+EG311^3+EH311^3+EE312^3+EF312^3+EG312^3+EH312^3+EE313^3+EF313^3+EG313^3+EH313^3+EE314^3+EF314^3+EG314^3+EH314^3</f>
        <v>0</v>
      </c>
      <c r="EH320" s="128">
        <f>EE315^3+EF315^3+EG315^3+EH315^3+EE316^3+EF316^3+EG316^3+EH316^3+EE317^3+EF317^3+EG317^3+EH317^3+EE318^3+EF318^3+EG318^3+EH318^3</f>
        <v>0</v>
      </c>
      <c r="EI320" s="128">
        <f>EI303^3+EJ303^3+EK303^3+EL303^3+EI304^3+EJ304^3+EK304^3+EL304^3+EI305^3+EJ305^3+EK305^3+EL305^3+EI306^3+EJ306^3+EK306^3+EL306^3</f>
        <v>0</v>
      </c>
      <c r="EJ320" s="128">
        <f>EI307^3+EJ307^3+EK307^3+EL307^3+EI308^3+EJ308^3+EK308^3+EL308^3+EI309^3+EJ309^3+EK309^3+EL309^3+EI310^3+EJ310^3+EK310^3+EL310^3</f>
        <v>0</v>
      </c>
      <c r="EK320" s="128">
        <f>EI311^3+EJ311^3+EK311^3+EL311^3+EI312^3+EJ312^3+EK312^3+EL312^3+EI313^3+EJ313^3+EK313^3+EL313^3+EI314^3+EJ314^3+EK314^3+EL314^3</f>
        <v>0</v>
      </c>
      <c r="EL320" s="128">
        <f>EI315^3+EJ315^3+EK315^3+EL315^3+EI316^3+EJ316^3+EK316^3+EL316^3+EI317^3+EJ317^3+EK317^3+EL317^3+EI318^3+EJ318^3+EK318^3+EL318^3</f>
        <v>0</v>
      </c>
      <c r="EM320" s="128">
        <f>EM303^3+EN303^3+EO303^3+EP303^3+EM304^3+EN304^3+EO304^3+EP304^3+EM305^3+EN305^3+EO305^3+EP305^3+EM306^3+EN306^3+EO306^3+EP306^3</f>
        <v>0</v>
      </c>
      <c r="EN320" s="128">
        <f>EM307^3+EN307^3+EO307^3+EP307^3+EM308^3+EN308^3+EO308^3+EP308^3+EM309^3+EN309^3+EO309^3+EP309^3+EM310^3+EN310^3+EO310^3+EP310^3</f>
        <v>0</v>
      </c>
      <c r="EO320" s="128">
        <f>EM311^3+EN311^3+EO311^3+EP311^3+EM312^3+EN312^3+EO312^3+EP312^3+EM313^3+EN313^3+EO313^3+EP313^3+EM314^3+EN314^3+EO314^3+EP314^3</f>
        <v>0</v>
      </c>
      <c r="EP320" s="128">
        <f>EM315^3+EN315^3+EO315^3+EP315^3+EM316^3+EN316^3+EO316^3+EP316^3+EM317^3+EN317^3+EO317^3+EP317^3+EM318^3+EN318^3+EO318^3+EP318^3</f>
        <v>0</v>
      </c>
      <c r="EQ320" s="129">
        <f>SUMSQ(EA318,EB317,EC316,ED315,EE314,EF313,EG312,EH311,EI310,EJ309,EK308,EL307,EM306,EN305,EO304,GD302,EP303)</f>
        <v>0</v>
      </c>
      <c r="ER320" s="130">
        <f>SUMSQ(EA310,EB309,EC308,ED307,EE306,EF305,EG304,EH303,EI318,EJ317,EK316,EL315,EM314,EN313,EO312,EP311)</f>
        <v>0</v>
      </c>
      <c r="ES320" s="32"/>
      <c r="ET320" s="131"/>
      <c r="EU320" s="131"/>
      <c r="EV320" s="131"/>
      <c r="EW320" s="131"/>
      <c r="EX320" s="131"/>
      <c r="EY320" s="131"/>
      <c r="EZ320" s="131"/>
      <c r="FA320" s="131"/>
      <c r="FB320" s="131"/>
      <c r="FC320" s="131"/>
      <c r="FD320" s="131"/>
      <c r="FE320" s="131"/>
      <c r="FF320" s="131"/>
      <c r="FG320" s="131"/>
      <c r="FH320" s="131"/>
      <c r="FI320" s="131"/>
      <c r="FJ320" s="32"/>
      <c r="FK320" s="115"/>
    </row>
    <row r="321" spans="9:167" ht="13.5" thickBot="1" x14ac:dyDescent="0.25">
      <c r="I321" s="109"/>
      <c r="J321" s="58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137"/>
      <c r="AB321" s="137"/>
      <c r="AC321" s="32" t="s">
        <v>0</v>
      </c>
      <c r="AD321" s="135"/>
      <c r="AE321" s="135"/>
      <c r="AF321" s="135"/>
      <c r="AG321" s="135"/>
      <c r="AH321" s="135"/>
      <c r="AI321" s="135"/>
      <c r="AJ321" s="135"/>
      <c r="AK321" s="135"/>
      <c r="AL321" s="135"/>
      <c r="AM321" s="135"/>
      <c r="AN321" s="135"/>
      <c r="AO321" s="135"/>
      <c r="AP321" s="135"/>
      <c r="AQ321" s="135"/>
      <c r="AR321" s="135"/>
      <c r="AS321" s="135"/>
      <c r="AT321" s="32"/>
      <c r="AU321" s="115"/>
      <c r="AW321" s="109"/>
      <c r="AX321" s="58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  <c r="BN321" s="46"/>
      <c r="BO321" s="137"/>
      <c r="BP321" s="137"/>
      <c r="BQ321" s="32" t="s">
        <v>0</v>
      </c>
      <c r="BR321" s="135"/>
      <c r="BS321" s="135"/>
      <c r="BT321" s="135"/>
      <c r="BU321" s="135"/>
      <c r="BV321" s="135"/>
      <c r="BW321" s="135"/>
      <c r="BX321" s="135"/>
      <c r="BY321" s="135"/>
      <c r="BZ321" s="135"/>
      <c r="CA321" s="135"/>
      <c r="CB321" s="135"/>
      <c r="CC321" s="135"/>
      <c r="CD321" s="135"/>
      <c r="CE321" s="135"/>
      <c r="CF321" s="135"/>
      <c r="CG321" s="135"/>
      <c r="CH321" s="32"/>
      <c r="CI321" s="115"/>
      <c r="CJ321" s="144"/>
      <c r="CK321" s="109"/>
      <c r="CL321" s="58"/>
      <c r="CM321" s="46"/>
      <c r="CN321" s="46"/>
      <c r="CO321" s="46"/>
      <c r="CP321" s="46"/>
      <c r="CQ321" s="46"/>
      <c r="CR321" s="46"/>
      <c r="CS321" s="46"/>
      <c r="CT321" s="46"/>
      <c r="CU321" s="46"/>
      <c r="CV321" s="46"/>
      <c r="CW321" s="46"/>
      <c r="CX321" s="46"/>
      <c r="CY321" s="46"/>
      <c r="CZ321" s="46"/>
      <c r="DA321" s="46"/>
      <c r="DB321" s="46"/>
      <c r="DC321" s="137"/>
      <c r="DD321" s="137"/>
      <c r="DE321" s="32" t="s">
        <v>0</v>
      </c>
      <c r="DF321" s="135"/>
      <c r="DG321" s="135"/>
      <c r="DH321" s="135"/>
      <c r="DI321" s="135"/>
      <c r="DJ321" s="135"/>
      <c r="DK321" s="135"/>
      <c r="DL321" s="135"/>
      <c r="DM321" s="135"/>
      <c r="DN321" s="135"/>
      <c r="DO321" s="135"/>
      <c r="DP321" s="135"/>
      <c r="DQ321" s="135"/>
      <c r="DR321" s="135"/>
      <c r="DS321" s="135"/>
      <c r="DT321" s="135"/>
      <c r="DU321" s="135"/>
      <c r="DV321" s="32"/>
      <c r="DW321" s="115"/>
      <c r="DY321" s="109"/>
      <c r="DZ321" s="58"/>
      <c r="EA321" s="46"/>
      <c r="EB321" s="46"/>
      <c r="EC321" s="46"/>
      <c r="ED321" s="46"/>
      <c r="EE321" s="46"/>
      <c r="EF321" s="46"/>
      <c r="EG321" s="46"/>
      <c r="EH321" s="46"/>
      <c r="EI321" s="46"/>
      <c r="EJ321" s="46"/>
      <c r="EK321" s="46"/>
      <c r="EL321" s="46"/>
      <c r="EM321" s="46"/>
      <c r="EN321" s="46"/>
      <c r="EO321" s="46"/>
      <c r="EP321" s="46"/>
      <c r="EQ321" s="137"/>
      <c r="ER321" s="137"/>
      <c r="ES321" s="32" t="s">
        <v>0</v>
      </c>
      <c r="ET321" s="135"/>
      <c r="EU321" s="135"/>
      <c r="EV321" s="135"/>
      <c r="EW321" s="135"/>
      <c r="EX321" s="135"/>
      <c r="EY321" s="135"/>
      <c r="EZ321" s="135"/>
      <c r="FA321" s="135"/>
      <c r="FB321" s="135"/>
      <c r="FC321" s="135"/>
      <c r="FD321" s="135"/>
      <c r="FE321" s="135"/>
      <c r="FF321" s="135"/>
      <c r="FG321" s="135"/>
      <c r="FH321" s="135"/>
      <c r="FI321" s="135"/>
      <c r="FJ321" s="32"/>
      <c r="FK321" s="115"/>
    </row>
    <row r="322" spans="9:167" ht="13.5" thickBot="1" x14ac:dyDescent="0.25">
      <c r="I322" s="138"/>
      <c r="J322" s="143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  <c r="V322" s="154"/>
      <c r="W322" s="154"/>
      <c r="X322" s="154"/>
      <c r="Y322" s="154"/>
      <c r="Z322" s="154"/>
      <c r="AA322" s="154"/>
      <c r="AB322" s="154"/>
      <c r="AC322" s="154"/>
      <c r="AD322" s="155"/>
      <c r="AE322" s="155"/>
      <c r="AF322" s="155"/>
      <c r="AG322" s="155"/>
      <c r="AH322" s="155"/>
      <c r="AI322" s="155"/>
      <c r="AJ322" s="155"/>
      <c r="AK322" s="155"/>
      <c r="AL322" s="155"/>
      <c r="AM322" s="155"/>
      <c r="AN322" s="155"/>
      <c r="AO322" s="155"/>
      <c r="AP322" s="155"/>
      <c r="AQ322" s="155"/>
      <c r="AR322" s="155"/>
      <c r="AS322" s="155"/>
      <c r="AT322" s="154"/>
      <c r="AU322" s="141"/>
      <c r="AW322" s="138"/>
      <c r="AX322" s="143"/>
      <c r="AY322" s="154"/>
      <c r="AZ322" s="154"/>
      <c r="BA322" s="154"/>
      <c r="BB322" s="154"/>
      <c r="BC322" s="154"/>
      <c r="BD322" s="154"/>
      <c r="BE322" s="154"/>
      <c r="BF322" s="154"/>
      <c r="BG322" s="154"/>
      <c r="BH322" s="154"/>
      <c r="BI322" s="154"/>
      <c r="BJ322" s="154"/>
      <c r="BK322" s="154"/>
      <c r="BL322" s="154"/>
      <c r="BM322" s="154"/>
      <c r="BN322" s="154"/>
      <c r="BO322" s="154"/>
      <c r="BP322" s="154"/>
      <c r="BQ322" s="154"/>
      <c r="BR322" s="155"/>
      <c r="BS322" s="155"/>
      <c r="BT322" s="155"/>
      <c r="BU322" s="155"/>
      <c r="BV322" s="155"/>
      <c r="BW322" s="155"/>
      <c r="BX322" s="155"/>
      <c r="BY322" s="155"/>
      <c r="BZ322" s="155"/>
      <c r="CA322" s="155"/>
      <c r="CB322" s="155"/>
      <c r="CC322" s="155"/>
      <c r="CD322" s="155"/>
      <c r="CE322" s="155"/>
      <c r="CF322" s="155"/>
      <c r="CG322" s="155"/>
      <c r="CH322" s="154"/>
      <c r="CI322" s="141"/>
      <c r="CJ322" s="144"/>
      <c r="CK322" s="138"/>
      <c r="CL322" s="143"/>
      <c r="CM322" s="154"/>
      <c r="CN322" s="154"/>
      <c r="CO322" s="154"/>
      <c r="CP322" s="154"/>
      <c r="CQ322" s="154"/>
      <c r="CR322" s="154"/>
      <c r="CS322" s="154"/>
      <c r="CT322" s="154"/>
      <c r="CU322" s="154"/>
      <c r="CV322" s="154"/>
      <c r="CW322" s="154"/>
      <c r="CX322" s="154"/>
      <c r="CY322" s="154"/>
      <c r="CZ322" s="154"/>
      <c r="DA322" s="154"/>
      <c r="DB322" s="154"/>
      <c r="DC322" s="154"/>
      <c r="DD322" s="154"/>
      <c r="DE322" s="154"/>
      <c r="DF322" s="155"/>
      <c r="DG322" s="155"/>
      <c r="DH322" s="155"/>
      <c r="DI322" s="155"/>
      <c r="DJ322" s="155"/>
      <c r="DK322" s="155"/>
      <c r="DL322" s="155"/>
      <c r="DM322" s="155"/>
      <c r="DN322" s="155"/>
      <c r="DO322" s="155"/>
      <c r="DP322" s="155"/>
      <c r="DQ322" s="155"/>
      <c r="DR322" s="155"/>
      <c r="DS322" s="155"/>
      <c r="DT322" s="155"/>
      <c r="DU322" s="155"/>
      <c r="DV322" s="154"/>
      <c r="DW322" s="141"/>
      <c r="DY322" s="138"/>
      <c r="DZ322" s="143"/>
      <c r="EA322" s="154"/>
      <c r="EB322" s="154"/>
      <c r="EC322" s="154"/>
      <c r="ED322" s="154"/>
      <c r="EE322" s="154"/>
      <c r="EF322" s="154"/>
      <c r="EG322" s="154"/>
      <c r="EH322" s="154"/>
      <c r="EI322" s="154"/>
      <c r="EJ322" s="154"/>
      <c r="EK322" s="154"/>
      <c r="EL322" s="154"/>
      <c r="EM322" s="154"/>
      <c r="EN322" s="154"/>
      <c r="EO322" s="154"/>
      <c r="EP322" s="154"/>
      <c r="EQ322" s="154"/>
      <c r="ER322" s="154"/>
      <c r="ES322" s="154"/>
      <c r="ET322" s="155"/>
      <c r="EU322" s="155"/>
      <c r="EV322" s="155"/>
      <c r="EW322" s="155"/>
      <c r="EX322" s="155"/>
      <c r="EY322" s="155"/>
      <c r="EZ322" s="155"/>
      <c r="FA322" s="155"/>
      <c r="FB322" s="155"/>
      <c r="FC322" s="155"/>
      <c r="FD322" s="155"/>
      <c r="FE322" s="155"/>
      <c r="FF322" s="155"/>
      <c r="FG322" s="155"/>
      <c r="FH322" s="155"/>
      <c r="FI322" s="155"/>
      <c r="FJ322" s="154"/>
      <c r="FK322" s="141"/>
    </row>
    <row r="323" spans="9:167" ht="14.25" thickTop="1" thickBot="1" x14ac:dyDescent="0.25"/>
    <row r="324" spans="9:167" ht="14.25" thickTop="1" thickBot="1" x14ac:dyDescent="0.25">
      <c r="I324" s="38" t="s">
        <v>0</v>
      </c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40"/>
      <c r="AE324" s="40"/>
      <c r="AF324" s="40"/>
      <c r="AG324" s="40"/>
      <c r="AH324" s="40"/>
      <c r="AI324" s="40"/>
      <c r="AJ324" s="40"/>
      <c r="AK324" s="40"/>
      <c r="AL324" s="40"/>
      <c r="AM324" s="40"/>
      <c r="AN324" s="40"/>
      <c r="AO324" s="40"/>
      <c r="AP324" s="40"/>
      <c r="AQ324" s="40"/>
      <c r="AR324" s="40"/>
      <c r="AS324" s="40"/>
      <c r="AT324" s="39"/>
      <c r="AU324" s="41"/>
      <c r="AW324" s="38" t="s">
        <v>0</v>
      </c>
      <c r="AX324" s="39"/>
      <c r="AY324" s="39"/>
      <c r="AZ324" s="39"/>
      <c r="BA324" s="39"/>
      <c r="BB324" s="39"/>
      <c r="BC324" s="39"/>
      <c r="BD324" s="39"/>
      <c r="BE324" s="39"/>
      <c r="BF324" s="39"/>
      <c r="BG324" s="39"/>
      <c r="BH324" s="39"/>
      <c r="BI324" s="39"/>
      <c r="BJ324" s="39"/>
      <c r="BK324" s="39"/>
      <c r="BL324" s="39"/>
      <c r="BM324" s="39"/>
      <c r="BN324" s="39"/>
      <c r="BO324" s="39"/>
      <c r="BP324" s="39"/>
      <c r="BQ324" s="39"/>
      <c r="BR324" s="40"/>
      <c r="BS324" s="40"/>
      <c r="BT324" s="40"/>
      <c r="BU324" s="40"/>
      <c r="BV324" s="40"/>
      <c r="BW324" s="40"/>
      <c r="BX324" s="40"/>
      <c r="BY324" s="40"/>
      <c r="BZ324" s="40"/>
      <c r="CA324" s="40"/>
      <c r="CB324" s="40"/>
      <c r="CC324" s="40"/>
      <c r="CD324" s="40"/>
      <c r="CE324" s="40"/>
      <c r="CF324" s="40"/>
      <c r="CG324" s="40"/>
      <c r="CH324" s="39"/>
      <c r="CI324" s="41"/>
      <c r="CK324" s="38" t="s">
        <v>0</v>
      </c>
      <c r="CL324" s="39"/>
      <c r="CM324" s="39"/>
      <c r="CN324" s="39"/>
      <c r="CO324" s="39"/>
      <c r="CP324" s="39"/>
      <c r="CQ324" s="39"/>
      <c r="CR324" s="39"/>
      <c r="CS324" s="39"/>
      <c r="CT324" s="39"/>
      <c r="CU324" s="39"/>
      <c r="CV324" s="39"/>
      <c r="CW324" s="39"/>
      <c r="CX324" s="39"/>
      <c r="CY324" s="39"/>
      <c r="CZ324" s="39"/>
      <c r="DA324" s="39"/>
      <c r="DB324" s="39"/>
      <c r="DC324" s="39"/>
      <c r="DD324" s="39"/>
      <c r="DE324" s="39"/>
      <c r="DF324" s="40"/>
      <c r="DG324" s="40"/>
      <c r="DH324" s="40"/>
      <c r="DI324" s="40"/>
      <c r="DJ324" s="40"/>
      <c r="DK324" s="40"/>
      <c r="DL324" s="40"/>
      <c r="DM324" s="40"/>
      <c r="DN324" s="40"/>
      <c r="DO324" s="40"/>
      <c r="DP324" s="40"/>
      <c r="DQ324" s="40"/>
      <c r="DR324" s="40"/>
      <c r="DS324" s="40"/>
      <c r="DT324" s="40"/>
      <c r="DU324" s="40"/>
      <c r="DV324" s="39"/>
      <c r="DW324" s="41"/>
      <c r="DY324" s="38" t="s">
        <v>0</v>
      </c>
      <c r="DZ324" s="39"/>
      <c r="EA324" s="39"/>
      <c r="EB324" s="39"/>
      <c r="EC324" s="39"/>
      <c r="ED324" s="39"/>
      <c r="EE324" s="39"/>
      <c r="EF324" s="39"/>
      <c r="EG324" s="39"/>
      <c r="EH324" s="39"/>
      <c r="EI324" s="39"/>
      <c r="EJ324" s="39"/>
      <c r="EK324" s="39"/>
      <c r="EL324" s="39"/>
      <c r="EM324" s="39"/>
      <c r="EN324" s="39"/>
      <c r="EO324" s="39"/>
      <c r="EP324" s="39"/>
      <c r="EQ324" s="39"/>
      <c r="ER324" s="39"/>
      <c r="ES324" s="39"/>
      <c r="ET324" s="40"/>
      <c r="EU324" s="40"/>
      <c r="EV324" s="40"/>
      <c r="EW324" s="40"/>
      <c r="EX324" s="40"/>
      <c r="EY324" s="40"/>
      <c r="EZ324" s="40"/>
      <c r="FA324" s="40"/>
      <c r="FB324" s="40"/>
      <c r="FC324" s="40"/>
      <c r="FD324" s="40"/>
      <c r="FE324" s="40"/>
      <c r="FF324" s="40"/>
      <c r="FG324" s="40"/>
      <c r="FH324" s="40"/>
      <c r="FI324" s="40"/>
      <c r="FJ324" s="39"/>
      <c r="FK324" s="41"/>
    </row>
    <row r="325" spans="9:167" ht="13.5" thickBot="1" x14ac:dyDescent="0.25">
      <c r="I325" s="109"/>
      <c r="J325" s="45" t="s">
        <v>0</v>
      </c>
      <c r="K325" s="46" t="s">
        <v>0</v>
      </c>
      <c r="L325" s="46"/>
      <c r="M325" s="46"/>
      <c r="N325" s="46"/>
      <c r="O325" s="46"/>
      <c r="P325" s="46"/>
      <c r="Q325" s="46"/>
      <c r="R325" s="46"/>
      <c r="S325" s="47" t="s">
        <v>443</v>
      </c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8"/>
      <c r="AE325" s="48"/>
      <c r="AF325" s="48"/>
      <c r="AG325" s="48"/>
      <c r="AH325" s="48"/>
      <c r="AI325" s="48"/>
      <c r="AJ325" s="48"/>
      <c r="AK325" s="48"/>
      <c r="AL325" s="49" t="s">
        <v>288</v>
      </c>
      <c r="AM325" s="48"/>
      <c r="AN325" s="48"/>
      <c r="AO325" s="48"/>
      <c r="AP325" s="48"/>
      <c r="AQ325" s="48"/>
      <c r="AR325" s="48"/>
      <c r="AS325" s="48"/>
      <c r="AT325" s="50"/>
      <c r="AU325" s="51"/>
      <c r="AW325" s="109"/>
      <c r="AX325" s="45" t="s">
        <v>0</v>
      </c>
      <c r="AY325" s="46" t="s">
        <v>0</v>
      </c>
      <c r="AZ325" s="46"/>
      <c r="BA325" s="46"/>
      <c r="BB325" s="46"/>
      <c r="BC325" s="46"/>
      <c r="BD325" s="46"/>
      <c r="BE325" s="46"/>
      <c r="BF325" s="46"/>
      <c r="BG325" s="47" t="s">
        <v>458</v>
      </c>
      <c r="BH325" s="46"/>
      <c r="BI325" s="46"/>
      <c r="BJ325" s="46"/>
      <c r="BK325" s="46"/>
      <c r="BL325" s="46"/>
      <c r="BM325" s="46"/>
      <c r="BN325" s="46"/>
      <c r="BO325" s="46"/>
      <c r="BP325" s="46"/>
      <c r="BQ325" s="46"/>
      <c r="BR325" s="48"/>
      <c r="BS325" s="48"/>
      <c r="BT325" s="48"/>
      <c r="BU325" s="48"/>
      <c r="BV325" s="48"/>
      <c r="BW325" s="48"/>
      <c r="BX325" s="48"/>
      <c r="BY325" s="48"/>
      <c r="BZ325" s="49" t="s">
        <v>288</v>
      </c>
      <c r="CA325" s="48"/>
      <c r="CB325" s="48"/>
      <c r="CC325" s="48"/>
      <c r="CD325" s="48"/>
      <c r="CE325" s="48"/>
      <c r="CF325" s="48"/>
      <c r="CG325" s="48"/>
      <c r="CH325" s="50"/>
      <c r="CI325" s="51"/>
      <c r="CK325" s="109"/>
      <c r="CL325" s="45" t="s">
        <v>0</v>
      </c>
      <c r="CM325" s="46" t="s">
        <v>0</v>
      </c>
      <c r="CN325" s="46"/>
      <c r="CO325" s="46"/>
      <c r="CP325" s="46"/>
      <c r="CQ325" s="46"/>
      <c r="CR325" s="46"/>
      <c r="CS325" s="46"/>
      <c r="CT325" s="46"/>
      <c r="CU325" s="47" t="s">
        <v>473</v>
      </c>
      <c r="CV325" s="46"/>
      <c r="CW325" s="46"/>
      <c r="CX325" s="46"/>
      <c r="CY325" s="46"/>
      <c r="CZ325" s="46"/>
      <c r="DA325" s="46"/>
      <c r="DB325" s="46"/>
      <c r="DC325" s="46"/>
      <c r="DD325" s="46"/>
      <c r="DE325" s="46"/>
      <c r="DF325" s="48"/>
      <c r="DG325" s="48"/>
      <c r="DH325" s="48"/>
      <c r="DI325" s="48"/>
      <c r="DJ325" s="48"/>
      <c r="DK325" s="48"/>
      <c r="DL325" s="48"/>
      <c r="DM325" s="48"/>
      <c r="DN325" s="49" t="s">
        <v>288</v>
      </c>
      <c r="DO325" s="48"/>
      <c r="DP325" s="48"/>
      <c r="DQ325" s="48"/>
      <c r="DR325" s="48"/>
      <c r="DS325" s="48"/>
      <c r="DT325" s="48"/>
      <c r="DU325" s="48"/>
      <c r="DV325" s="50"/>
      <c r="DW325" s="51"/>
      <c r="DY325" s="109"/>
      <c r="DZ325" s="45" t="s">
        <v>0</v>
      </c>
      <c r="EA325" s="46" t="s">
        <v>0</v>
      </c>
      <c r="EB325" s="46"/>
      <c r="EC325" s="46"/>
      <c r="ED325" s="46"/>
      <c r="EE325" s="46"/>
      <c r="EF325" s="46"/>
      <c r="EG325" s="46"/>
      <c r="EH325" s="46"/>
      <c r="EI325" s="47" t="s">
        <v>488</v>
      </c>
      <c r="EJ325" s="46"/>
      <c r="EK325" s="46"/>
      <c r="EL325" s="46"/>
      <c r="EM325" s="46"/>
      <c r="EN325" s="46"/>
      <c r="EO325" s="46"/>
      <c r="EP325" s="46"/>
      <c r="EQ325" s="46"/>
      <c r="ER325" s="46"/>
      <c r="ES325" s="46"/>
      <c r="ET325" s="48"/>
      <c r="EU325" s="48"/>
      <c r="EV325" s="48"/>
      <c r="EW325" s="48"/>
      <c r="EX325" s="48"/>
      <c r="EY325" s="48"/>
      <c r="EZ325" s="48"/>
      <c r="FA325" s="48"/>
      <c r="FB325" s="49" t="s">
        <v>288</v>
      </c>
      <c r="FC325" s="48"/>
      <c r="FD325" s="48"/>
      <c r="FE325" s="48"/>
      <c r="FF325" s="48"/>
      <c r="FG325" s="48"/>
      <c r="FH325" s="48"/>
      <c r="FI325" s="48"/>
      <c r="FJ325" s="50"/>
      <c r="FK325" s="51"/>
    </row>
    <row r="326" spans="9:167" x14ac:dyDescent="0.2">
      <c r="I326" s="109"/>
      <c r="J326" s="58"/>
      <c r="K326" s="1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2"/>
      <c r="AA326" s="59">
        <f>K326^3+L326^3+M326^3+N326^3+O326^3+P326^3+Q326^3+R326^3+K327^3+L327^3+M327^3+N327^3+O327^3+P327^3+Q327^3+R327^3</f>
        <v>0</v>
      </c>
      <c r="AB326" s="60">
        <f>K326^3+L326^3+M326^3+N326^3+O326^3+P326^3+Q326^3+R326^3+S326^3+T326^3+U326^3+V326^3+W326^3+X326^3+Y326^3+Z326^3</f>
        <v>0</v>
      </c>
      <c r="AC326" s="61"/>
      <c r="AD326" s="68"/>
      <c r="AE326" s="69"/>
      <c r="AF326" s="69"/>
      <c r="AG326" s="69"/>
      <c r="AH326" s="70"/>
      <c r="AI326" s="70"/>
      <c r="AJ326" s="70"/>
      <c r="AK326" s="70"/>
      <c r="AL326" s="69"/>
      <c r="AM326" s="69"/>
      <c r="AN326" s="69"/>
      <c r="AO326" s="69"/>
      <c r="AP326" s="70"/>
      <c r="AQ326" s="70"/>
      <c r="AR326" s="70"/>
      <c r="AS326" s="71"/>
      <c r="AT326" s="66"/>
      <c r="AU326" s="51"/>
      <c r="AW326" s="109"/>
      <c r="AX326" s="58"/>
      <c r="AY326" s="1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2"/>
      <c r="BO326" s="59">
        <f>AY326^3+AZ326^3+BA326^3+BB326^3+BC326^3+BD326^3+BE326^3+BF326^3+AY327^3+AZ327^3+BA327^3+BB327^3+BC327^3+BD327^3+BE327^3+BF327^3</f>
        <v>0</v>
      </c>
      <c r="BP326" s="60">
        <f>AY326^3+AZ326^3+BA326^3+BB326^3+BC326^3+BD326^3+BE326^3+BF326^3+BG326^3+BH326^3+BI326^3+BJ326^3+BK326^3+BL326^3+BM326^3+BN326^3</f>
        <v>0</v>
      </c>
      <c r="BQ326" s="61"/>
      <c r="BR326" s="68"/>
      <c r="BS326" s="69"/>
      <c r="BT326" s="69"/>
      <c r="BU326" s="69"/>
      <c r="BV326" s="69"/>
      <c r="BW326" s="69"/>
      <c r="BX326" s="69"/>
      <c r="BY326" s="69"/>
      <c r="BZ326" s="70"/>
      <c r="CA326" s="70"/>
      <c r="CB326" s="70"/>
      <c r="CC326" s="70"/>
      <c r="CD326" s="70"/>
      <c r="CE326" s="70"/>
      <c r="CF326" s="70"/>
      <c r="CG326" s="71"/>
      <c r="CH326" s="66"/>
      <c r="CI326" s="51"/>
      <c r="CK326" s="109"/>
      <c r="CL326" s="58"/>
      <c r="CM326" s="1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2"/>
      <c r="DC326" s="59">
        <f>CM326^3+CN326^3+CO326^3+CP326^3+CQ326^3+CR326^3+CS326^3+CT326^3+CM327^3+CN327^3+CO327^3+CP327^3+CQ327^3+CR327^3+CS327^3+CT327^3</f>
        <v>0</v>
      </c>
      <c r="DD326" s="60">
        <f>CM326^3+CN326^3+CO326^3+CP326^3+CQ326^3+CR326^3+CS326^3+CT326^3+CU326^3+CV326^3+CW326^3+CX326^3+CY326^3+CZ326^3+DA326^3+DB326^3</f>
        <v>0</v>
      </c>
      <c r="DE326" s="61"/>
      <c r="DF326" s="68"/>
      <c r="DG326" s="69"/>
      <c r="DH326" s="70"/>
      <c r="DI326" s="70"/>
      <c r="DJ326" s="69"/>
      <c r="DK326" s="69"/>
      <c r="DL326" s="70"/>
      <c r="DM326" s="70"/>
      <c r="DN326" s="69"/>
      <c r="DO326" s="69"/>
      <c r="DP326" s="70"/>
      <c r="DQ326" s="70"/>
      <c r="DR326" s="69"/>
      <c r="DS326" s="69"/>
      <c r="DT326" s="70"/>
      <c r="DU326" s="71"/>
      <c r="DV326" s="66"/>
      <c r="DW326" s="51"/>
      <c r="DY326" s="109"/>
      <c r="DZ326" s="58"/>
      <c r="EA326" s="1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2"/>
      <c r="EQ326" s="59">
        <f>EA326^3+EB326^3+EC326^3+ED326^3+EE326^3+EF326^3+EG326^3+EH326^3+EA327^3+EB327^3+EC327^3+ED327^3+EE327^3+EF327^3+EG327^3+EH327^3</f>
        <v>0</v>
      </c>
      <c r="ER326" s="60">
        <f>EA326^3+EB326^3+EC326^3+ED326^3+EE326^3+EF326^3+EG326^3+EH326^3+EI326^3+EJ326^3+EK326^3+EL326^3+EM326^3+EN326^3+EO326^3+EP326^3</f>
        <v>0</v>
      </c>
      <c r="ES326" s="61"/>
      <c r="ET326" s="68"/>
      <c r="EU326" s="69"/>
      <c r="EV326" s="69"/>
      <c r="EW326" s="69"/>
      <c r="EX326" s="69"/>
      <c r="EY326" s="69"/>
      <c r="EZ326" s="69"/>
      <c r="FA326" s="69"/>
      <c r="FB326" s="69"/>
      <c r="FC326" s="69"/>
      <c r="FD326" s="69"/>
      <c r="FE326" s="69"/>
      <c r="FF326" s="69"/>
      <c r="FG326" s="69"/>
      <c r="FH326" s="69"/>
      <c r="FI326" s="73"/>
      <c r="FJ326" s="66"/>
      <c r="FK326" s="51"/>
    </row>
    <row r="327" spans="9:167" x14ac:dyDescent="0.2">
      <c r="I327" s="109"/>
      <c r="J327" s="58"/>
      <c r="K327" s="3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5"/>
      <c r="AA327" s="75">
        <f>S326^3+T326^3+U326^3+V326^3+W326^3+X326^3+Y326^3+Z326^3+S327^3+T327^3+U327^3+V327^3+W327^3+X327^3+Y327^3+Z327^3</f>
        <v>0</v>
      </c>
      <c r="AB327" s="76">
        <f t="shared" ref="AB327:AB341" si="56">K327^3+L327^3+M327^3+N327^3+O327^3+P327^3+Q327^3+R327^3+S327^3+T327^3+U327^3+V327^3+W327^3+X327^3+Y327^3+Z327^3</f>
        <v>0</v>
      </c>
      <c r="AC327" s="61"/>
      <c r="AD327" s="81"/>
      <c r="AE327" s="82"/>
      <c r="AF327" s="82"/>
      <c r="AG327" s="82"/>
      <c r="AH327" s="83"/>
      <c r="AI327" s="83"/>
      <c r="AJ327" s="83"/>
      <c r="AK327" s="83"/>
      <c r="AL327" s="82"/>
      <c r="AM327" s="82"/>
      <c r="AN327" s="82"/>
      <c r="AO327" s="82"/>
      <c r="AP327" s="83"/>
      <c r="AQ327" s="83"/>
      <c r="AR327" s="83"/>
      <c r="AS327" s="84"/>
      <c r="AT327" s="66"/>
      <c r="AU327" s="51"/>
      <c r="AW327" s="109"/>
      <c r="AX327" s="58"/>
      <c r="AY327" s="3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5"/>
      <c r="BO327" s="75">
        <f>BG326^3+BH326^3+BI326^3+BJ326^3+BK326^3+BL326^3+BM326^3+BN326^3+BG327^3+BH327^3+BI327^3+BJ327^3+BK327^3+BL327^3+BM327^3+BN327^3</f>
        <v>0</v>
      </c>
      <c r="BP327" s="76">
        <f t="shared" ref="BP327:BP341" si="57">AY327^3+AZ327^3+BA327^3+BB327^3+BC327^3+BD327^3+BE327^3+BF327^3+BG327^3+BH327^3+BI327^3+BJ327^3+BK327^3+BL327^3+BM327^3+BN327^3</f>
        <v>0</v>
      </c>
      <c r="BQ327" s="61"/>
      <c r="BR327" s="81"/>
      <c r="BS327" s="82"/>
      <c r="BT327" s="82"/>
      <c r="BU327" s="82"/>
      <c r="BV327" s="82"/>
      <c r="BW327" s="82"/>
      <c r="BX327" s="82"/>
      <c r="BY327" s="82"/>
      <c r="BZ327" s="83"/>
      <c r="CA327" s="83"/>
      <c r="CB327" s="83"/>
      <c r="CC327" s="83"/>
      <c r="CD327" s="83"/>
      <c r="CE327" s="83"/>
      <c r="CF327" s="83"/>
      <c r="CG327" s="84"/>
      <c r="CH327" s="66"/>
      <c r="CI327" s="51"/>
      <c r="CK327" s="109"/>
      <c r="CL327" s="58"/>
      <c r="CM327" s="3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5"/>
      <c r="DC327" s="75">
        <f>CU326^3+CV326^3+CW326^3+CX326^3+CY326^3+CZ326^3+DA326^3+DB326^3+CU327^3+CV327^3+CW327^3+CX327^3+CY327^3+CZ327^3+DA327^3+DB327^3</f>
        <v>0</v>
      </c>
      <c r="DD327" s="76">
        <f t="shared" ref="DD327:DD341" si="58">CM327^3+CN327^3+CO327^3+CP327^3+CQ327^3+CR327^3+CS327^3+CT327^3+CU327^3+CV327^3+CW327^3+CX327^3+CY327^3+CZ327^3+DA327^3+DB327^3</f>
        <v>0</v>
      </c>
      <c r="DE327" s="61"/>
      <c r="DF327" s="81"/>
      <c r="DG327" s="82"/>
      <c r="DH327" s="83"/>
      <c r="DI327" s="83"/>
      <c r="DJ327" s="82"/>
      <c r="DK327" s="82"/>
      <c r="DL327" s="83"/>
      <c r="DM327" s="83"/>
      <c r="DN327" s="82"/>
      <c r="DO327" s="82"/>
      <c r="DP327" s="83"/>
      <c r="DQ327" s="83"/>
      <c r="DR327" s="82"/>
      <c r="DS327" s="82"/>
      <c r="DT327" s="83"/>
      <c r="DU327" s="84"/>
      <c r="DV327" s="66"/>
      <c r="DW327" s="51"/>
      <c r="DY327" s="109"/>
      <c r="DZ327" s="58"/>
      <c r="EA327" s="3"/>
      <c r="EB327" s="4"/>
      <c r="EC327" s="4"/>
      <c r="ED327" s="4"/>
      <c r="EE327" s="4"/>
      <c r="EF327" s="4"/>
      <c r="EG327" s="4"/>
      <c r="EH327" s="4"/>
      <c r="EI327" s="4"/>
      <c r="EJ327" s="4"/>
      <c r="EK327" s="4"/>
      <c r="EL327" s="4"/>
      <c r="EM327" s="4"/>
      <c r="EN327" s="4"/>
      <c r="EO327" s="4"/>
      <c r="EP327" s="5"/>
      <c r="EQ327" s="75">
        <f>EI326^3+EJ326^3+EK326^3+EL326^3+EM326^3+EN326^3+EO326^3+EP326^3+EI327^3+EJ327^3+EK327^3+EL327^3+EM327^3+EN327^3+EO327^3+EP327^3</f>
        <v>0</v>
      </c>
      <c r="ER327" s="76">
        <f t="shared" ref="ER327:ER341" si="59">EA327^3+EB327^3+EC327^3+ED327^3+EE327^3+EF327^3+EG327^3+EH327^3+EI327^3+EJ327^3+EK327^3+EL327^3+EM327^3+EN327^3+EO327^3+EP327^3</f>
        <v>0</v>
      </c>
      <c r="ES327" s="61"/>
      <c r="ET327" s="89"/>
      <c r="EU327" s="83"/>
      <c r="EV327" s="83"/>
      <c r="EW327" s="83"/>
      <c r="EX327" s="83"/>
      <c r="EY327" s="83"/>
      <c r="EZ327" s="83"/>
      <c r="FA327" s="83"/>
      <c r="FB327" s="83"/>
      <c r="FC327" s="83"/>
      <c r="FD327" s="83"/>
      <c r="FE327" s="83"/>
      <c r="FF327" s="83"/>
      <c r="FG327" s="83"/>
      <c r="FH327" s="83"/>
      <c r="FI327" s="84"/>
      <c r="FJ327" s="66"/>
      <c r="FK327" s="51"/>
    </row>
    <row r="328" spans="9:167" x14ac:dyDescent="0.2">
      <c r="I328" s="109"/>
      <c r="J328" s="58"/>
      <c r="K328" s="3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5"/>
      <c r="AA328" s="75">
        <f>K328^3+L328^3+M328^3+N328^3+O328^3+P328^3+Q328^3+R328^3+K329^3+L329^3+M329^3+N329^3+O329^3+P329^3+Q329^3+R329^3</f>
        <v>0</v>
      </c>
      <c r="AB328" s="76">
        <f t="shared" si="56"/>
        <v>0</v>
      </c>
      <c r="AC328" s="88"/>
      <c r="AD328" s="81"/>
      <c r="AE328" s="82"/>
      <c r="AF328" s="82"/>
      <c r="AG328" s="82"/>
      <c r="AH328" s="83"/>
      <c r="AI328" s="83"/>
      <c r="AJ328" s="83"/>
      <c r="AK328" s="83"/>
      <c r="AL328" s="82"/>
      <c r="AM328" s="82"/>
      <c r="AN328" s="82"/>
      <c r="AO328" s="82"/>
      <c r="AP328" s="83"/>
      <c r="AQ328" s="83"/>
      <c r="AR328" s="83"/>
      <c r="AS328" s="84"/>
      <c r="AT328" s="66"/>
      <c r="AU328" s="51"/>
      <c r="AW328" s="109"/>
      <c r="AX328" s="58"/>
      <c r="AY328" s="3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5"/>
      <c r="BO328" s="75">
        <f>AY328^3+AZ328^3+BA328^3+BB328^3+BC328^3+BD328^3+BE328^3+BF328^3+AY329^3+AZ329^3+BA329^3+BB329^3+BC329^3+BD329^3+BE329^3+BF329^3</f>
        <v>0</v>
      </c>
      <c r="BP328" s="76">
        <f t="shared" si="57"/>
        <v>0</v>
      </c>
      <c r="BQ328" s="88"/>
      <c r="BR328" s="89"/>
      <c r="BS328" s="83"/>
      <c r="BT328" s="83"/>
      <c r="BU328" s="83"/>
      <c r="BV328" s="83"/>
      <c r="BW328" s="83"/>
      <c r="BX328" s="83"/>
      <c r="BY328" s="83"/>
      <c r="BZ328" s="82"/>
      <c r="CA328" s="82"/>
      <c r="CB328" s="82"/>
      <c r="CC328" s="82"/>
      <c r="CD328" s="82"/>
      <c r="CE328" s="82"/>
      <c r="CF328" s="82"/>
      <c r="CG328" s="86"/>
      <c r="CH328" s="66"/>
      <c r="CI328" s="51"/>
      <c r="CK328" s="109"/>
      <c r="CL328" s="58"/>
      <c r="CM328" s="3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5"/>
      <c r="DC328" s="75">
        <f>CM328^3+CN328^3+CO328^3+CP328^3+CQ328^3+CR328^3+CS328^3+CT328^3+CM329^3+CN329^3+CO329^3+CP329^3+CQ329^3+CR329^3+CS329^3+CT329^3</f>
        <v>0</v>
      </c>
      <c r="DD328" s="76">
        <f t="shared" si="58"/>
        <v>0</v>
      </c>
      <c r="DE328" s="88"/>
      <c r="DF328" s="81"/>
      <c r="DG328" s="82"/>
      <c r="DH328" s="83"/>
      <c r="DI328" s="83"/>
      <c r="DJ328" s="82"/>
      <c r="DK328" s="82"/>
      <c r="DL328" s="83"/>
      <c r="DM328" s="83"/>
      <c r="DN328" s="82"/>
      <c r="DO328" s="82"/>
      <c r="DP328" s="83"/>
      <c r="DQ328" s="83"/>
      <c r="DR328" s="82"/>
      <c r="DS328" s="82"/>
      <c r="DT328" s="83"/>
      <c r="DU328" s="84"/>
      <c r="DV328" s="66"/>
      <c r="DW328" s="51"/>
      <c r="DY328" s="109"/>
      <c r="DZ328" s="58"/>
      <c r="EA328" s="3"/>
      <c r="EB328" s="4"/>
      <c r="EC328" s="4"/>
      <c r="ED328" s="4"/>
      <c r="EE328" s="4"/>
      <c r="EF328" s="4"/>
      <c r="EG328" s="4"/>
      <c r="EH328" s="4"/>
      <c r="EI328" s="4"/>
      <c r="EJ328" s="4"/>
      <c r="EK328" s="4"/>
      <c r="EL328" s="4"/>
      <c r="EM328" s="4"/>
      <c r="EN328" s="4"/>
      <c r="EO328" s="4"/>
      <c r="EP328" s="5"/>
      <c r="EQ328" s="75">
        <f>EA328^3+EB328^3+EC328^3+ED328^3+EE328^3+EF328^3+EG328^3+EH328^3+EA329^3+EB329^3+EC329^3+ED329^3+EE329^3+EF329^3+EG329^3+EH329^3</f>
        <v>0</v>
      </c>
      <c r="ER328" s="76">
        <f t="shared" si="59"/>
        <v>0</v>
      </c>
      <c r="ES328" s="88"/>
      <c r="ET328" s="81"/>
      <c r="EU328" s="82"/>
      <c r="EV328" s="82"/>
      <c r="EW328" s="82"/>
      <c r="EX328" s="82"/>
      <c r="EY328" s="82"/>
      <c r="EZ328" s="82"/>
      <c r="FA328" s="82"/>
      <c r="FB328" s="82"/>
      <c r="FC328" s="82"/>
      <c r="FD328" s="82"/>
      <c r="FE328" s="82"/>
      <c r="FF328" s="82"/>
      <c r="FG328" s="82"/>
      <c r="FH328" s="82"/>
      <c r="FI328" s="86"/>
      <c r="FJ328" s="66"/>
      <c r="FK328" s="51"/>
    </row>
    <row r="329" spans="9:167" x14ac:dyDescent="0.2">
      <c r="I329" s="109"/>
      <c r="J329" s="58"/>
      <c r="K329" s="3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5"/>
      <c r="AA329" s="75">
        <f>S328^3+T328^3+U328^3+V328^3+W328^3+X328^3+Y328^3+Z328^3+S329^3+T329^3+U329^3+V329^3+W329^3+X329^3+Y329^3+Z329^3</f>
        <v>0</v>
      </c>
      <c r="AB329" s="76">
        <f t="shared" si="56"/>
        <v>0</v>
      </c>
      <c r="AC329" s="61"/>
      <c r="AD329" s="81"/>
      <c r="AE329" s="82"/>
      <c r="AF329" s="82"/>
      <c r="AG329" s="82"/>
      <c r="AH329" s="83"/>
      <c r="AI329" s="83"/>
      <c r="AJ329" s="83"/>
      <c r="AK329" s="83"/>
      <c r="AL329" s="82"/>
      <c r="AM329" s="82"/>
      <c r="AN329" s="82"/>
      <c r="AO329" s="82"/>
      <c r="AP329" s="83"/>
      <c r="AQ329" s="83"/>
      <c r="AR329" s="83"/>
      <c r="AS329" s="84"/>
      <c r="AT329" s="66"/>
      <c r="AU329" s="51"/>
      <c r="AW329" s="109"/>
      <c r="AX329" s="58"/>
      <c r="AY329" s="3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5"/>
      <c r="BO329" s="75">
        <f>BG328^3+BH328^3+BI328^3+BJ328^3+BK328^3+BL328^3+BM328^3+BN328^3+BG329^3+BH329^3+BI329^3+BJ329^3+BK329^3+BL329^3+BM329^3+BN329^3</f>
        <v>0</v>
      </c>
      <c r="BP329" s="76">
        <f t="shared" si="57"/>
        <v>0</v>
      </c>
      <c r="BQ329" s="61"/>
      <c r="BR329" s="89"/>
      <c r="BS329" s="83"/>
      <c r="BT329" s="83"/>
      <c r="BU329" s="83"/>
      <c r="BV329" s="83"/>
      <c r="BW329" s="83"/>
      <c r="BX329" s="83"/>
      <c r="BY329" s="83"/>
      <c r="BZ329" s="82"/>
      <c r="CA329" s="82"/>
      <c r="CB329" s="82"/>
      <c r="CC329" s="82"/>
      <c r="CD329" s="82"/>
      <c r="CE329" s="82"/>
      <c r="CF329" s="82"/>
      <c r="CG329" s="86"/>
      <c r="CH329" s="66"/>
      <c r="CI329" s="51"/>
      <c r="CK329" s="109"/>
      <c r="CL329" s="58"/>
      <c r="CM329" s="3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4"/>
      <c r="DB329" s="5"/>
      <c r="DC329" s="75">
        <f>CU328^3+CV328^3+CW328^3+CX328^3+CY328^3+CZ328^3+DA328^3+DB328^3+CU329^3+CV329^3+CW329^3+CX329^3+CY329^3+CZ329^3+DA329^3+DB329^3</f>
        <v>0</v>
      </c>
      <c r="DD329" s="76">
        <f t="shared" si="58"/>
        <v>0</v>
      </c>
      <c r="DE329" s="61"/>
      <c r="DF329" s="81"/>
      <c r="DG329" s="82"/>
      <c r="DH329" s="83"/>
      <c r="DI329" s="83"/>
      <c r="DJ329" s="82"/>
      <c r="DK329" s="82"/>
      <c r="DL329" s="83"/>
      <c r="DM329" s="83"/>
      <c r="DN329" s="82"/>
      <c r="DO329" s="82"/>
      <c r="DP329" s="83"/>
      <c r="DQ329" s="83"/>
      <c r="DR329" s="82"/>
      <c r="DS329" s="82"/>
      <c r="DT329" s="83"/>
      <c r="DU329" s="84"/>
      <c r="DV329" s="66"/>
      <c r="DW329" s="51"/>
      <c r="DY329" s="109"/>
      <c r="DZ329" s="58"/>
      <c r="EA329" s="3"/>
      <c r="EB329" s="4"/>
      <c r="EC329" s="4"/>
      <c r="ED329" s="4"/>
      <c r="EE329" s="4"/>
      <c r="EF329" s="4"/>
      <c r="EG329" s="4"/>
      <c r="EH329" s="4"/>
      <c r="EI329" s="4"/>
      <c r="EJ329" s="4"/>
      <c r="EK329" s="4"/>
      <c r="EL329" s="4"/>
      <c r="EM329" s="4"/>
      <c r="EN329" s="4"/>
      <c r="EO329" s="4"/>
      <c r="EP329" s="5"/>
      <c r="EQ329" s="75">
        <f>EI328^3+EJ328^3+EK328^3+EL328^3+EM328^3+EN328^3+EO328^3+EP328^3+EI329^3+EJ329^3+EK329^3+EL329^3+EM329^3+EN329^3+EO329^3+EP329^3</f>
        <v>0</v>
      </c>
      <c r="ER329" s="76">
        <f t="shared" si="59"/>
        <v>0</v>
      </c>
      <c r="ES329" s="61"/>
      <c r="ET329" s="89"/>
      <c r="EU329" s="83"/>
      <c r="EV329" s="83"/>
      <c r="EW329" s="83"/>
      <c r="EX329" s="83"/>
      <c r="EY329" s="83"/>
      <c r="EZ329" s="83"/>
      <c r="FA329" s="83"/>
      <c r="FB329" s="83"/>
      <c r="FC329" s="83"/>
      <c r="FD329" s="83"/>
      <c r="FE329" s="83"/>
      <c r="FF329" s="83"/>
      <c r="FG329" s="83"/>
      <c r="FH329" s="83"/>
      <c r="FI329" s="84"/>
      <c r="FJ329" s="66"/>
      <c r="FK329" s="51"/>
    </row>
    <row r="330" spans="9:167" x14ac:dyDescent="0.2">
      <c r="I330" s="109"/>
      <c r="J330" s="58"/>
      <c r="K330" s="3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5"/>
      <c r="AA330" s="75">
        <f>K330^3+L330^3+M330^3+N330^3+O330^3+P330^3+Q330^3+R330^3+K331^3+L331^3+M331^3+N331^3+O331^3+P331^3+Q331^3+R331^3</f>
        <v>0</v>
      </c>
      <c r="AB330" s="76">
        <f t="shared" si="56"/>
        <v>0</v>
      </c>
      <c r="AC330" s="61"/>
      <c r="AD330" s="89"/>
      <c r="AE330" s="83"/>
      <c r="AF330" s="83"/>
      <c r="AG330" s="83"/>
      <c r="AH330" s="82"/>
      <c r="AI330" s="82"/>
      <c r="AJ330" s="82"/>
      <c r="AK330" s="82"/>
      <c r="AL330" s="83"/>
      <c r="AM330" s="83"/>
      <c r="AN330" s="83"/>
      <c r="AO330" s="83"/>
      <c r="AP330" s="82"/>
      <c r="AQ330" s="82"/>
      <c r="AR330" s="82"/>
      <c r="AS330" s="86"/>
      <c r="AT330" s="66"/>
      <c r="AU330" s="51"/>
      <c r="AW330" s="109"/>
      <c r="AX330" s="58"/>
      <c r="AY330" s="3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5"/>
      <c r="BO330" s="75">
        <f>AY330^3+AZ330^3+BA330^3+BB330^3+BC330^3+BD330^3+BE330^3+BF330^3+AY331^3+AZ331^3+BA331^3+BB331^3+BC331^3+BD331^3+BE331^3+BF331^3</f>
        <v>0</v>
      </c>
      <c r="BP330" s="76">
        <f t="shared" si="57"/>
        <v>0</v>
      </c>
      <c r="BQ330" s="61"/>
      <c r="BR330" s="81"/>
      <c r="BS330" s="82"/>
      <c r="BT330" s="82"/>
      <c r="BU330" s="82"/>
      <c r="BV330" s="82"/>
      <c r="BW330" s="82"/>
      <c r="BX330" s="82"/>
      <c r="BY330" s="82"/>
      <c r="BZ330" s="83"/>
      <c r="CA330" s="83"/>
      <c r="CB330" s="83"/>
      <c r="CC330" s="83"/>
      <c r="CD330" s="83"/>
      <c r="CE330" s="83"/>
      <c r="CF330" s="83"/>
      <c r="CG330" s="84"/>
      <c r="CH330" s="66"/>
      <c r="CI330" s="51"/>
      <c r="CK330" s="109"/>
      <c r="CL330" s="58"/>
      <c r="CM330" s="3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5"/>
      <c r="DC330" s="75">
        <f>CM330^3+CN330^3+CO330^3+CP330^3+CQ330^3+CR330^3+CS330^3+CT330^3+CM331^3+CN331^3+CO331^3+CP331^3+CQ331^3+CR331^3+CS331^3+CT331^3</f>
        <v>0</v>
      </c>
      <c r="DD330" s="76">
        <f t="shared" si="58"/>
        <v>0</v>
      </c>
      <c r="DE330" s="61"/>
      <c r="DF330" s="81"/>
      <c r="DG330" s="82"/>
      <c r="DH330" s="83"/>
      <c r="DI330" s="83"/>
      <c r="DJ330" s="82"/>
      <c r="DK330" s="82"/>
      <c r="DL330" s="83"/>
      <c r="DM330" s="83"/>
      <c r="DN330" s="82"/>
      <c r="DO330" s="82"/>
      <c r="DP330" s="83"/>
      <c r="DQ330" s="83"/>
      <c r="DR330" s="82"/>
      <c r="DS330" s="82"/>
      <c r="DT330" s="83"/>
      <c r="DU330" s="84"/>
      <c r="DV330" s="66"/>
      <c r="DW330" s="51"/>
      <c r="DY330" s="109"/>
      <c r="DZ330" s="58"/>
      <c r="EA330" s="3"/>
      <c r="EB330" s="4"/>
      <c r="EC330" s="4"/>
      <c r="ED330" s="4"/>
      <c r="EE330" s="4"/>
      <c r="EF330" s="4"/>
      <c r="EG330" s="4"/>
      <c r="EH330" s="4"/>
      <c r="EI330" s="4"/>
      <c r="EJ330" s="4"/>
      <c r="EK330" s="4"/>
      <c r="EL330" s="4"/>
      <c r="EM330" s="4"/>
      <c r="EN330" s="4"/>
      <c r="EO330" s="4"/>
      <c r="EP330" s="5"/>
      <c r="EQ330" s="75">
        <f>EA330^3+EB330^3+EC330^3+ED330^3+EE330^3+EF330^3+EG330^3+EH330^3+EA331^3+EB331^3+EC331^3+ED331^3+EE331^3+EF331^3+EG331^3+EH331^3</f>
        <v>0</v>
      </c>
      <c r="ER330" s="76">
        <f t="shared" si="59"/>
        <v>0</v>
      </c>
      <c r="ES330" s="61"/>
      <c r="ET330" s="81"/>
      <c r="EU330" s="82"/>
      <c r="EV330" s="82"/>
      <c r="EW330" s="82"/>
      <c r="EX330" s="82"/>
      <c r="EY330" s="82"/>
      <c r="EZ330" s="82"/>
      <c r="FA330" s="82"/>
      <c r="FB330" s="82"/>
      <c r="FC330" s="82"/>
      <c r="FD330" s="82"/>
      <c r="FE330" s="82"/>
      <c r="FF330" s="82"/>
      <c r="FG330" s="82"/>
      <c r="FH330" s="82"/>
      <c r="FI330" s="86"/>
      <c r="FJ330" s="66"/>
      <c r="FK330" s="51"/>
    </row>
    <row r="331" spans="9:167" x14ac:dyDescent="0.2">
      <c r="I331" s="109"/>
      <c r="J331" s="58"/>
      <c r="K331" s="3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5"/>
      <c r="AA331" s="75">
        <f>S330^3+T330^3+U330^3+V330^3+W330^3+X330^3+Y330^3+Z330^3+S331^3+T331^3+U331^3+V331^3+W331^3+X331^3+Y331^3+Z331^3</f>
        <v>0</v>
      </c>
      <c r="AB331" s="76">
        <f t="shared" si="56"/>
        <v>0</v>
      </c>
      <c r="AC331" s="61"/>
      <c r="AD331" s="89"/>
      <c r="AE331" s="83"/>
      <c r="AF331" s="83"/>
      <c r="AG331" s="83"/>
      <c r="AH331" s="82"/>
      <c r="AI331" s="82"/>
      <c r="AJ331" s="82"/>
      <c r="AK331" s="82"/>
      <c r="AL331" s="83"/>
      <c r="AM331" s="83"/>
      <c r="AN331" s="83"/>
      <c r="AO331" s="83"/>
      <c r="AP331" s="82"/>
      <c r="AQ331" s="82"/>
      <c r="AR331" s="82"/>
      <c r="AS331" s="86"/>
      <c r="AT331" s="66"/>
      <c r="AU331" s="51"/>
      <c r="AW331" s="109"/>
      <c r="AX331" s="58"/>
      <c r="AY331" s="3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5"/>
      <c r="BO331" s="75">
        <f>BG330^3+BH330^3+BI330^3+BJ330^3+BK330^3+BL330^3+BM330^3+BN330^3+BG331^3+BH331^3+BI331^3+BJ331^3+BK331^3+BL331^3+BM331^3+BN331^3</f>
        <v>0</v>
      </c>
      <c r="BP331" s="76">
        <f t="shared" si="57"/>
        <v>0</v>
      </c>
      <c r="BQ331" s="61"/>
      <c r="BR331" s="81"/>
      <c r="BS331" s="82"/>
      <c r="BT331" s="82"/>
      <c r="BU331" s="82"/>
      <c r="BV331" s="82"/>
      <c r="BW331" s="82"/>
      <c r="BX331" s="82"/>
      <c r="BY331" s="82"/>
      <c r="BZ331" s="83"/>
      <c r="CA331" s="83"/>
      <c r="CB331" s="83"/>
      <c r="CC331" s="83"/>
      <c r="CD331" s="83"/>
      <c r="CE331" s="83"/>
      <c r="CF331" s="83"/>
      <c r="CG331" s="84"/>
      <c r="CH331" s="66"/>
      <c r="CI331" s="51"/>
      <c r="CK331" s="109"/>
      <c r="CL331" s="58"/>
      <c r="CM331" s="3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5"/>
      <c r="DC331" s="75">
        <f>CU330^3+CV330^3+CW330^3+CX330^3+CY330^3+CZ330^3+DA330^3+DB330^3+CU331^3+CV331^3+CW331^3+CX331^3+CY331^3+CZ331^3+DA331^3+DB331^3</f>
        <v>0</v>
      </c>
      <c r="DD331" s="76">
        <f t="shared" si="58"/>
        <v>0</v>
      </c>
      <c r="DE331" s="61"/>
      <c r="DF331" s="81"/>
      <c r="DG331" s="82"/>
      <c r="DH331" s="83"/>
      <c r="DI331" s="83"/>
      <c r="DJ331" s="82"/>
      <c r="DK331" s="82"/>
      <c r="DL331" s="83"/>
      <c r="DM331" s="83"/>
      <c r="DN331" s="82"/>
      <c r="DO331" s="82"/>
      <c r="DP331" s="83"/>
      <c r="DQ331" s="83"/>
      <c r="DR331" s="82"/>
      <c r="DS331" s="82"/>
      <c r="DT331" s="83"/>
      <c r="DU331" s="84"/>
      <c r="DV331" s="66"/>
      <c r="DW331" s="51"/>
      <c r="DY331" s="109"/>
      <c r="DZ331" s="58"/>
      <c r="EA331" s="3"/>
      <c r="EB331" s="4"/>
      <c r="EC331" s="4"/>
      <c r="ED331" s="4"/>
      <c r="EE331" s="4"/>
      <c r="EF331" s="4"/>
      <c r="EG331" s="4"/>
      <c r="EH331" s="4"/>
      <c r="EI331" s="4"/>
      <c r="EJ331" s="4"/>
      <c r="EK331" s="4"/>
      <c r="EL331" s="4"/>
      <c r="EM331" s="4"/>
      <c r="EN331" s="4"/>
      <c r="EO331" s="4"/>
      <c r="EP331" s="5"/>
      <c r="EQ331" s="75">
        <f>EI330^3+EJ330^3+EK330^3+EL330^3+EM330^3+EN330^3+EO330^3+EP330^3+EI331^3+EJ331^3+EK331^3+EL331^3+EM331^3+EN331^3+EO331^3+EP331^3</f>
        <v>0</v>
      </c>
      <c r="ER331" s="76">
        <f t="shared" si="59"/>
        <v>0</v>
      </c>
      <c r="ES331" s="61"/>
      <c r="ET331" s="89"/>
      <c r="EU331" s="83"/>
      <c r="EV331" s="83"/>
      <c r="EW331" s="83"/>
      <c r="EX331" s="83"/>
      <c r="EY331" s="83"/>
      <c r="EZ331" s="83"/>
      <c r="FA331" s="83"/>
      <c r="FB331" s="83"/>
      <c r="FC331" s="83"/>
      <c r="FD331" s="83"/>
      <c r="FE331" s="83"/>
      <c r="FF331" s="83"/>
      <c r="FG331" s="83"/>
      <c r="FH331" s="83"/>
      <c r="FI331" s="84"/>
      <c r="FJ331" s="66"/>
      <c r="FK331" s="51"/>
    </row>
    <row r="332" spans="9:167" x14ac:dyDescent="0.2">
      <c r="I332" s="109"/>
      <c r="J332" s="58"/>
      <c r="K332" s="3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5"/>
      <c r="AA332" s="75">
        <f>K332^3+L332^3+M332^3+N332^3+O332^3+P332^3+Q332^3+R332^3+K333^3+L333^3+M333^3+N333^3+O333^3+P333^3+Q333^3+R333^3</f>
        <v>0</v>
      </c>
      <c r="AB332" s="76">
        <f t="shared" si="56"/>
        <v>0</v>
      </c>
      <c r="AC332" s="61"/>
      <c r="AD332" s="89"/>
      <c r="AE332" s="83"/>
      <c r="AF332" s="83"/>
      <c r="AG332" s="83"/>
      <c r="AH332" s="82"/>
      <c r="AI332" s="82"/>
      <c r="AJ332" s="82"/>
      <c r="AK332" s="82"/>
      <c r="AL332" s="83"/>
      <c r="AM332" s="83"/>
      <c r="AN332" s="83"/>
      <c r="AO332" s="83"/>
      <c r="AP332" s="82"/>
      <c r="AQ332" s="82"/>
      <c r="AR332" s="82"/>
      <c r="AS332" s="86"/>
      <c r="AT332" s="66"/>
      <c r="AU332" s="51"/>
      <c r="AW332" s="109"/>
      <c r="AX332" s="58"/>
      <c r="AY332" s="3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5"/>
      <c r="BO332" s="75">
        <f>AY332^3+AZ332^3+BA332^3+BB332^3+BC332^3+BD332^3+BE332^3+BF332^3+AY333^3+AZ333^3+BA333^3+BB333^3+BC333^3+BD333^3+BE333^3+BF333^3</f>
        <v>0</v>
      </c>
      <c r="BP332" s="76">
        <f t="shared" si="57"/>
        <v>0</v>
      </c>
      <c r="BQ332" s="61"/>
      <c r="BR332" s="89"/>
      <c r="BS332" s="83"/>
      <c r="BT332" s="83"/>
      <c r="BU332" s="83"/>
      <c r="BV332" s="83"/>
      <c r="BW332" s="83"/>
      <c r="BX332" s="83"/>
      <c r="BY332" s="83"/>
      <c r="BZ332" s="82"/>
      <c r="CA332" s="82"/>
      <c r="CB332" s="82"/>
      <c r="CC332" s="82"/>
      <c r="CD332" s="82"/>
      <c r="CE332" s="82"/>
      <c r="CF332" s="82"/>
      <c r="CG332" s="86"/>
      <c r="CH332" s="66"/>
      <c r="CI332" s="51"/>
      <c r="CK332" s="109"/>
      <c r="CL332" s="58"/>
      <c r="CM332" s="3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4"/>
      <c r="DB332" s="5"/>
      <c r="DC332" s="75">
        <f>CM332^3+CN332^3+CO332^3+CP332^3+CQ332^3+CR332^3+CS332^3+CT332^3+CM333^3+CN333^3+CO333^3+CP333^3+CQ333^3+CR333^3+CS333^3+CT333^3</f>
        <v>0</v>
      </c>
      <c r="DD332" s="76">
        <f t="shared" si="58"/>
        <v>0</v>
      </c>
      <c r="DE332" s="61"/>
      <c r="DF332" s="81"/>
      <c r="DG332" s="82"/>
      <c r="DH332" s="83"/>
      <c r="DI332" s="83"/>
      <c r="DJ332" s="82"/>
      <c r="DK332" s="82"/>
      <c r="DL332" s="83"/>
      <c r="DM332" s="83"/>
      <c r="DN332" s="82"/>
      <c r="DO332" s="82"/>
      <c r="DP332" s="83"/>
      <c r="DQ332" s="83"/>
      <c r="DR332" s="82"/>
      <c r="DS332" s="82"/>
      <c r="DT332" s="83"/>
      <c r="DU332" s="84"/>
      <c r="DV332" s="66"/>
      <c r="DW332" s="51"/>
      <c r="DY332" s="109"/>
      <c r="DZ332" s="58"/>
      <c r="EA332" s="3"/>
      <c r="EB332" s="4"/>
      <c r="EC332" s="4"/>
      <c r="ED332" s="4"/>
      <c r="EE332" s="4"/>
      <c r="EF332" s="4"/>
      <c r="EG332" s="4"/>
      <c r="EH332" s="4"/>
      <c r="EI332" s="4"/>
      <c r="EJ332" s="4"/>
      <c r="EK332" s="4"/>
      <c r="EL332" s="4"/>
      <c r="EM332" s="4"/>
      <c r="EN332" s="4"/>
      <c r="EO332" s="4"/>
      <c r="EP332" s="5"/>
      <c r="EQ332" s="75">
        <f>EA332^3+EB332^3+EC332^3+ED332^3+EE332^3+EF332^3+EG332^3+EH332^3+EA333^3+EB333^3+EC333^3+ED333^3+EE333^3+EF333^3+EG333^3+EH333^3</f>
        <v>0</v>
      </c>
      <c r="ER332" s="76">
        <f t="shared" si="59"/>
        <v>0</v>
      </c>
      <c r="ES332" s="61"/>
      <c r="ET332" s="81"/>
      <c r="EU332" s="82"/>
      <c r="EV332" s="82"/>
      <c r="EW332" s="82"/>
      <c r="EX332" s="82"/>
      <c r="EY332" s="82"/>
      <c r="EZ332" s="82"/>
      <c r="FA332" s="82"/>
      <c r="FB332" s="82"/>
      <c r="FC332" s="82"/>
      <c r="FD332" s="82"/>
      <c r="FE332" s="82"/>
      <c r="FF332" s="82"/>
      <c r="FG332" s="82"/>
      <c r="FH332" s="82"/>
      <c r="FI332" s="86"/>
      <c r="FJ332" s="66"/>
      <c r="FK332" s="51"/>
    </row>
    <row r="333" spans="9:167" x14ac:dyDescent="0.2">
      <c r="I333" s="109"/>
      <c r="J333" s="58"/>
      <c r="K333" s="3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5"/>
      <c r="AA333" s="75">
        <f>S332^3+T332^3+U332^3+V332^3+W332^3+X332^3+Y332^3+Z332^3+S333^3+T333^3+U333^3+V333^3+W333^3+X333^3+Y333^3+Z333^3</f>
        <v>0</v>
      </c>
      <c r="AB333" s="76">
        <f t="shared" si="56"/>
        <v>0</v>
      </c>
      <c r="AC333" s="61"/>
      <c r="AD333" s="89"/>
      <c r="AE333" s="83"/>
      <c r="AF333" s="83"/>
      <c r="AG333" s="83"/>
      <c r="AH333" s="82"/>
      <c r="AI333" s="82"/>
      <c r="AJ333" s="82"/>
      <c r="AK333" s="82"/>
      <c r="AL333" s="83"/>
      <c r="AM333" s="83"/>
      <c r="AN333" s="83"/>
      <c r="AO333" s="83"/>
      <c r="AP333" s="82"/>
      <c r="AQ333" s="82"/>
      <c r="AR333" s="82"/>
      <c r="AS333" s="86"/>
      <c r="AT333" s="66"/>
      <c r="AU333" s="51"/>
      <c r="AW333" s="109"/>
      <c r="AX333" s="58"/>
      <c r="AY333" s="3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5"/>
      <c r="BO333" s="75">
        <f>BG332^3+BH332^3+BI332^3+BJ332^3+BK332^3+BL332^3+BM332^3+BN332^3+BG333^3+BH333^3+BI333^3+BJ333^3+BK333^3+BL333^3+BM333^3+BN333^3</f>
        <v>0</v>
      </c>
      <c r="BP333" s="76">
        <f t="shared" si="57"/>
        <v>0</v>
      </c>
      <c r="BQ333" s="61"/>
      <c r="BR333" s="89"/>
      <c r="BS333" s="83"/>
      <c r="BT333" s="83"/>
      <c r="BU333" s="83"/>
      <c r="BV333" s="83"/>
      <c r="BW333" s="83"/>
      <c r="BX333" s="83"/>
      <c r="BY333" s="83"/>
      <c r="BZ333" s="82"/>
      <c r="CA333" s="82"/>
      <c r="CB333" s="82"/>
      <c r="CC333" s="82"/>
      <c r="CD333" s="82"/>
      <c r="CE333" s="82"/>
      <c r="CF333" s="82"/>
      <c r="CG333" s="86"/>
      <c r="CH333" s="66"/>
      <c r="CI333" s="51"/>
      <c r="CK333" s="109"/>
      <c r="CL333" s="58"/>
      <c r="CM333" s="3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5"/>
      <c r="DC333" s="75">
        <f>CU332^3+CV332^3+CW332^3+CX332^3+CY332^3+CZ332^3+DA332^3+DB332^3+CU333^3+CV333^3+CW333^3+CX333^3+CY333^3+CZ333^3+DA333^3+DB333^3</f>
        <v>0</v>
      </c>
      <c r="DD333" s="76">
        <f t="shared" si="58"/>
        <v>0</v>
      </c>
      <c r="DE333" s="61"/>
      <c r="DF333" s="81"/>
      <c r="DG333" s="82"/>
      <c r="DH333" s="83"/>
      <c r="DI333" s="83"/>
      <c r="DJ333" s="82"/>
      <c r="DK333" s="82"/>
      <c r="DL333" s="83"/>
      <c r="DM333" s="83"/>
      <c r="DN333" s="82"/>
      <c r="DO333" s="82"/>
      <c r="DP333" s="83"/>
      <c r="DQ333" s="83"/>
      <c r="DR333" s="82"/>
      <c r="DS333" s="82"/>
      <c r="DT333" s="83"/>
      <c r="DU333" s="84"/>
      <c r="DV333" s="66"/>
      <c r="DW333" s="51"/>
      <c r="DY333" s="109"/>
      <c r="DZ333" s="58"/>
      <c r="EA333" s="3"/>
      <c r="EB333" s="4"/>
      <c r="EC333" s="4"/>
      <c r="ED333" s="4"/>
      <c r="EE333" s="4"/>
      <c r="EF333" s="4"/>
      <c r="EG333" s="4"/>
      <c r="EH333" s="4"/>
      <c r="EI333" s="4"/>
      <c r="EJ333" s="4"/>
      <c r="EK333" s="4"/>
      <c r="EL333" s="4"/>
      <c r="EM333" s="4"/>
      <c r="EN333" s="4"/>
      <c r="EO333" s="4"/>
      <c r="EP333" s="5"/>
      <c r="EQ333" s="75">
        <f>EI332^3+EJ332^3+EK332^3+EL332^3+EM332^3+EN332^3+EO332^3+EP332^3+EI333^3+EJ333^3+EK333^3+EL333^3+EM333^3+EN333^3+EO333^3+EP333^3</f>
        <v>0</v>
      </c>
      <c r="ER333" s="76">
        <f t="shared" si="59"/>
        <v>0</v>
      </c>
      <c r="ES333" s="61"/>
      <c r="ET333" s="89"/>
      <c r="EU333" s="83"/>
      <c r="EV333" s="83"/>
      <c r="EW333" s="83"/>
      <c r="EX333" s="83"/>
      <c r="EY333" s="83"/>
      <c r="EZ333" s="83"/>
      <c r="FA333" s="83"/>
      <c r="FB333" s="83"/>
      <c r="FC333" s="83"/>
      <c r="FD333" s="83"/>
      <c r="FE333" s="83"/>
      <c r="FF333" s="83"/>
      <c r="FG333" s="83"/>
      <c r="FH333" s="83"/>
      <c r="FI333" s="84"/>
      <c r="FJ333" s="66"/>
      <c r="FK333" s="51"/>
    </row>
    <row r="334" spans="9:167" x14ac:dyDescent="0.2">
      <c r="I334" s="109"/>
      <c r="J334" s="58"/>
      <c r="K334" s="3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5"/>
      <c r="AA334" s="75">
        <f>K334^3+L334^3+M334^3+N334^3+O334^3+P334^3+Q334^3+R334^3+K335^3+L335^3+M335^3+N335^3+O335^3+P335^3+Q335^3+R335^3</f>
        <v>0</v>
      </c>
      <c r="AB334" s="76">
        <f t="shared" si="56"/>
        <v>0</v>
      </c>
      <c r="AC334" s="95"/>
      <c r="AD334" s="81"/>
      <c r="AE334" s="82"/>
      <c r="AF334" s="82"/>
      <c r="AG334" s="82"/>
      <c r="AH334" s="83"/>
      <c r="AI334" s="83"/>
      <c r="AJ334" s="83"/>
      <c r="AK334" s="83"/>
      <c r="AL334" s="82"/>
      <c r="AM334" s="82"/>
      <c r="AN334" s="82"/>
      <c r="AO334" s="82"/>
      <c r="AP334" s="83"/>
      <c r="AQ334" s="83"/>
      <c r="AR334" s="83"/>
      <c r="AS334" s="84"/>
      <c r="AT334" s="66"/>
      <c r="AU334" s="51"/>
      <c r="AW334" s="109"/>
      <c r="AX334" s="58"/>
      <c r="AY334" s="3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5"/>
      <c r="BO334" s="75">
        <f>AY334^3+AZ334^3+BA334^3+BB334^3+BC334^3+BD334^3+BE334^3+BF334^3+AY335^3+AZ335^3+BA335^3+BB335^3+BC335^3+BD335^3+BE335^3+BF335^3</f>
        <v>0</v>
      </c>
      <c r="BP334" s="76">
        <f t="shared" si="57"/>
        <v>0</v>
      </c>
      <c r="BQ334" s="95"/>
      <c r="BR334" s="81"/>
      <c r="BS334" s="82"/>
      <c r="BT334" s="82"/>
      <c r="BU334" s="82"/>
      <c r="BV334" s="82"/>
      <c r="BW334" s="82"/>
      <c r="BX334" s="82"/>
      <c r="BY334" s="82"/>
      <c r="BZ334" s="83"/>
      <c r="CA334" s="83"/>
      <c r="CB334" s="83"/>
      <c r="CC334" s="83"/>
      <c r="CD334" s="83"/>
      <c r="CE334" s="83"/>
      <c r="CF334" s="83"/>
      <c r="CG334" s="84"/>
      <c r="CH334" s="66"/>
      <c r="CI334" s="51"/>
      <c r="CK334" s="109"/>
      <c r="CL334" s="58"/>
      <c r="CM334" s="3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5"/>
      <c r="DC334" s="75">
        <f>CM334^3+CN334^3+CO334^3+CP334^3+CQ334^3+CR334^3+CS334^3+CT334^3+CM335^3+CN335^3+CO335^3+CP335^3+CQ335^3+CR335^3+CS335^3+CT335^3</f>
        <v>0</v>
      </c>
      <c r="DD334" s="76">
        <f t="shared" si="58"/>
        <v>0</v>
      </c>
      <c r="DE334" s="95"/>
      <c r="DF334" s="89"/>
      <c r="DG334" s="83"/>
      <c r="DH334" s="82"/>
      <c r="DI334" s="82"/>
      <c r="DJ334" s="83"/>
      <c r="DK334" s="83"/>
      <c r="DL334" s="82"/>
      <c r="DM334" s="82"/>
      <c r="DN334" s="83"/>
      <c r="DO334" s="83"/>
      <c r="DP334" s="82"/>
      <c r="DQ334" s="82"/>
      <c r="DR334" s="83"/>
      <c r="DS334" s="83"/>
      <c r="DT334" s="82"/>
      <c r="DU334" s="86"/>
      <c r="DV334" s="66"/>
      <c r="DW334" s="51"/>
      <c r="DY334" s="109"/>
      <c r="DZ334" s="58"/>
      <c r="EA334" s="3"/>
      <c r="EB334" s="4"/>
      <c r="EC334" s="4"/>
      <c r="ED334" s="4"/>
      <c r="EE334" s="4"/>
      <c r="EF334" s="4"/>
      <c r="EG334" s="4"/>
      <c r="EH334" s="4"/>
      <c r="EI334" s="4"/>
      <c r="EJ334" s="4"/>
      <c r="EK334" s="4"/>
      <c r="EL334" s="4"/>
      <c r="EM334" s="4"/>
      <c r="EN334" s="4"/>
      <c r="EO334" s="4"/>
      <c r="EP334" s="5"/>
      <c r="EQ334" s="75">
        <f>EA334^3+EB334^3+EC334^3+ED334^3+EE334^3+EF334^3+EG334^3+EH334^3+EA335^3+EB335^3+EC335^3+ED335^3+EE335^3+EF335^3+EG335^3+EH335^3</f>
        <v>0</v>
      </c>
      <c r="ER334" s="76">
        <f t="shared" si="59"/>
        <v>0</v>
      </c>
      <c r="ES334" s="95"/>
      <c r="ET334" s="81"/>
      <c r="EU334" s="82"/>
      <c r="EV334" s="82"/>
      <c r="EW334" s="82"/>
      <c r="EX334" s="82"/>
      <c r="EY334" s="82"/>
      <c r="EZ334" s="82"/>
      <c r="FA334" s="82"/>
      <c r="FB334" s="82"/>
      <c r="FC334" s="82"/>
      <c r="FD334" s="82"/>
      <c r="FE334" s="82"/>
      <c r="FF334" s="82"/>
      <c r="FG334" s="82"/>
      <c r="FH334" s="82"/>
      <c r="FI334" s="86"/>
      <c r="FJ334" s="66"/>
      <c r="FK334" s="51"/>
    </row>
    <row r="335" spans="9:167" x14ac:dyDescent="0.2">
      <c r="I335" s="109"/>
      <c r="J335" s="58"/>
      <c r="K335" s="3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5"/>
      <c r="AA335" s="75">
        <f>S334^3+T334^3+U334^3+V334^3+W334^3+X334^3+Y334^3+Z334^3+S335^3+T335^3+U335^3+V335^3+W335^3+X335^3+Y335^3+Z335^3</f>
        <v>0</v>
      </c>
      <c r="AB335" s="76">
        <f t="shared" si="56"/>
        <v>0</v>
      </c>
      <c r="AC335" s="61"/>
      <c r="AD335" s="81"/>
      <c r="AE335" s="82"/>
      <c r="AF335" s="82"/>
      <c r="AG335" s="82"/>
      <c r="AH335" s="83"/>
      <c r="AI335" s="83"/>
      <c r="AJ335" s="83"/>
      <c r="AK335" s="83"/>
      <c r="AL335" s="82"/>
      <c r="AM335" s="82"/>
      <c r="AN335" s="82"/>
      <c r="AO335" s="82"/>
      <c r="AP335" s="83"/>
      <c r="AQ335" s="83"/>
      <c r="AR335" s="83"/>
      <c r="AS335" s="84"/>
      <c r="AT335" s="66"/>
      <c r="AU335" s="51"/>
      <c r="AW335" s="109"/>
      <c r="AX335" s="58"/>
      <c r="AY335" s="3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5"/>
      <c r="BO335" s="75">
        <f>BG334^3+BH334^3+BI334^3+BJ334^3+BK334^3+BL334^3+BM334^3+BN334^3+BG335^3+BH335^3+BI335^3+BJ335^3+BK335^3+BL335^3+BM335^3+BN335^3</f>
        <v>0</v>
      </c>
      <c r="BP335" s="76">
        <f t="shared" si="57"/>
        <v>0</v>
      </c>
      <c r="BQ335" s="61"/>
      <c r="BR335" s="81"/>
      <c r="BS335" s="82"/>
      <c r="BT335" s="82"/>
      <c r="BU335" s="82"/>
      <c r="BV335" s="82"/>
      <c r="BW335" s="82"/>
      <c r="BX335" s="82"/>
      <c r="BY335" s="82"/>
      <c r="BZ335" s="83"/>
      <c r="CA335" s="83"/>
      <c r="CB335" s="83"/>
      <c r="CC335" s="83"/>
      <c r="CD335" s="83"/>
      <c r="CE335" s="83"/>
      <c r="CF335" s="83"/>
      <c r="CG335" s="84"/>
      <c r="CH335" s="66"/>
      <c r="CI335" s="51"/>
      <c r="CK335" s="109"/>
      <c r="CL335" s="58"/>
      <c r="CM335" s="3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5"/>
      <c r="DC335" s="75">
        <f>CU334^3+CV334^3+CW334^3+CX334^3+CY334^3+CZ334^3+DA334^3+DB334^3+CU335^3+CV335^3+CW335^3+CX335^3+CY335^3+CZ335^3+DA335^3+DB335^3</f>
        <v>0</v>
      </c>
      <c r="DD335" s="76">
        <f t="shared" si="58"/>
        <v>0</v>
      </c>
      <c r="DE335" s="61"/>
      <c r="DF335" s="89"/>
      <c r="DG335" s="83"/>
      <c r="DH335" s="82"/>
      <c r="DI335" s="82"/>
      <c r="DJ335" s="83"/>
      <c r="DK335" s="83"/>
      <c r="DL335" s="82"/>
      <c r="DM335" s="82"/>
      <c r="DN335" s="83"/>
      <c r="DO335" s="83"/>
      <c r="DP335" s="82"/>
      <c r="DQ335" s="82"/>
      <c r="DR335" s="83"/>
      <c r="DS335" s="83"/>
      <c r="DT335" s="82"/>
      <c r="DU335" s="86"/>
      <c r="DV335" s="66"/>
      <c r="DW335" s="51"/>
      <c r="DY335" s="109"/>
      <c r="DZ335" s="58"/>
      <c r="EA335" s="3"/>
      <c r="EB335" s="4"/>
      <c r="EC335" s="4"/>
      <c r="ED335" s="4"/>
      <c r="EE335" s="4"/>
      <c r="EF335" s="4"/>
      <c r="EG335" s="4"/>
      <c r="EH335" s="4"/>
      <c r="EI335" s="4"/>
      <c r="EJ335" s="4"/>
      <c r="EK335" s="4"/>
      <c r="EL335" s="4"/>
      <c r="EM335" s="4"/>
      <c r="EN335" s="4"/>
      <c r="EO335" s="4"/>
      <c r="EP335" s="5"/>
      <c r="EQ335" s="75">
        <f>EI334^3+EJ334^3+EK334^3+EL334^3+EM334^3+EN334^3+EO334^3+EP334^3+EI335^3+EJ335^3+EK335^3+EL335^3+EM335^3+EN335^3+EO335^3+EP335^3</f>
        <v>0</v>
      </c>
      <c r="ER335" s="76">
        <f t="shared" si="59"/>
        <v>0</v>
      </c>
      <c r="ES335" s="61"/>
      <c r="ET335" s="89"/>
      <c r="EU335" s="83"/>
      <c r="EV335" s="83"/>
      <c r="EW335" s="83"/>
      <c r="EX335" s="83"/>
      <c r="EY335" s="83"/>
      <c r="EZ335" s="83"/>
      <c r="FA335" s="83"/>
      <c r="FB335" s="83"/>
      <c r="FC335" s="83"/>
      <c r="FD335" s="83"/>
      <c r="FE335" s="83"/>
      <c r="FF335" s="83"/>
      <c r="FG335" s="83"/>
      <c r="FH335" s="83"/>
      <c r="FI335" s="84"/>
      <c r="FJ335" s="66"/>
      <c r="FK335" s="51"/>
    </row>
    <row r="336" spans="9:167" x14ac:dyDescent="0.2">
      <c r="I336" s="109"/>
      <c r="J336" s="58"/>
      <c r="K336" s="3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5"/>
      <c r="AA336" s="75">
        <f>K336^3+L336^3+M336^3+N336^3+O336^3+P336^3+Q336^3+R336^3+K337^3+L337^3+M337^3+N337^3+O337^3+P337^3+Q337^3+R337^3</f>
        <v>0</v>
      </c>
      <c r="AB336" s="76">
        <f t="shared" si="56"/>
        <v>0</v>
      </c>
      <c r="AC336" s="61"/>
      <c r="AD336" s="81"/>
      <c r="AE336" s="82"/>
      <c r="AF336" s="82"/>
      <c r="AG336" s="82"/>
      <c r="AH336" s="83"/>
      <c r="AI336" s="83"/>
      <c r="AJ336" s="83"/>
      <c r="AK336" s="83"/>
      <c r="AL336" s="82"/>
      <c r="AM336" s="82"/>
      <c r="AN336" s="82"/>
      <c r="AO336" s="82"/>
      <c r="AP336" s="83"/>
      <c r="AQ336" s="83"/>
      <c r="AR336" s="83"/>
      <c r="AS336" s="84"/>
      <c r="AT336" s="66"/>
      <c r="AU336" s="51"/>
      <c r="AW336" s="109"/>
      <c r="AX336" s="58"/>
      <c r="AY336" s="3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5"/>
      <c r="BO336" s="75">
        <f>AY336^3+AZ336^3+BA336^3+BB336^3+BC336^3+BD336^3+BE336^3+BF336^3+AY337^3+AZ337^3+BA337^3+BB337^3+BC337^3+BD337^3+BE337^3+BF337^3</f>
        <v>0</v>
      </c>
      <c r="BP336" s="76">
        <f t="shared" si="57"/>
        <v>0</v>
      </c>
      <c r="BQ336" s="61"/>
      <c r="BR336" s="89"/>
      <c r="BS336" s="83"/>
      <c r="BT336" s="83"/>
      <c r="BU336" s="83"/>
      <c r="BV336" s="83"/>
      <c r="BW336" s="83"/>
      <c r="BX336" s="83"/>
      <c r="BY336" s="83"/>
      <c r="BZ336" s="82"/>
      <c r="CA336" s="82"/>
      <c r="CB336" s="82"/>
      <c r="CC336" s="82"/>
      <c r="CD336" s="82"/>
      <c r="CE336" s="82"/>
      <c r="CF336" s="82"/>
      <c r="CG336" s="86"/>
      <c r="CH336" s="66"/>
      <c r="CI336" s="51"/>
      <c r="CK336" s="109"/>
      <c r="CL336" s="58"/>
      <c r="CM336" s="3"/>
      <c r="CN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4"/>
      <c r="DB336" s="5"/>
      <c r="DC336" s="75">
        <f>CM336^3+CN336^3+CO336^3+CP336^3+CQ336^3+CR336^3+CS336^3+CT336^3+CM337^3+CN337^3+CO337^3+CP337^3+CQ337^3+CR337^3+CS337^3+CT337^3</f>
        <v>0</v>
      </c>
      <c r="DD336" s="76">
        <f t="shared" si="58"/>
        <v>0</v>
      </c>
      <c r="DE336" s="61"/>
      <c r="DF336" s="89"/>
      <c r="DG336" s="83"/>
      <c r="DH336" s="82"/>
      <c r="DI336" s="82"/>
      <c r="DJ336" s="83"/>
      <c r="DK336" s="83"/>
      <c r="DL336" s="82"/>
      <c r="DM336" s="82"/>
      <c r="DN336" s="83"/>
      <c r="DO336" s="83"/>
      <c r="DP336" s="82"/>
      <c r="DQ336" s="82"/>
      <c r="DR336" s="83"/>
      <c r="DS336" s="83"/>
      <c r="DT336" s="82"/>
      <c r="DU336" s="86"/>
      <c r="DV336" s="66"/>
      <c r="DW336" s="51"/>
      <c r="DY336" s="109"/>
      <c r="DZ336" s="58"/>
      <c r="EA336" s="3"/>
      <c r="EB336" s="4"/>
      <c r="EC336" s="4"/>
      <c r="ED336" s="4"/>
      <c r="EE336" s="4"/>
      <c r="EF336" s="4"/>
      <c r="EG336" s="4"/>
      <c r="EH336" s="4"/>
      <c r="EI336" s="4"/>
      <c r="EJ336" s="4"/>
      <c r="EK336" s="4"/>
      <c r="EL336" s="4"/>
      <c r="EM336" s="4"/>
      <c r="EN336" s="4"/>
      <c r="EO336" s="4"/>
      <c r="EP336" s="5"/>
      <c r="EQ336" s="75">
        <f>EA336^3+EB336^3+EC336^3+ED336^3+EE336^3+EF336^3+EG336^3+EH336^3+EA337^3+EB337^3+EC337^3+ED337^3+EE337^3+EF337^3+EG337^3+EH337^3</f>
        <v>0</v>
      </c>
      <c r="ER336" s="76">
        <f t="shared" si="59"/>
        <v>0</v>
      </c>
      <c r="ES336" s="61"/>
      <c r="ET336" s="81"/>
      <c r="EU336" s="82"/>
      <c r="EV336" s="82"/>
      <c r="EW336" s="82"/>
      <c r="EX336" s="82"/>
      <c r="EY336" s="82"/>
      <c r="EZ336" s="82"/>
      <c r="FA336" s="82"/>
      <c r="FB336" s="82"/>
      <c r="FC336" s="82"/>
      <c r="FD336" s="82"/>
      <c r="FE336" s="82"/>
      <c r="FF336" s="82"/>
      <c r="FG336" s="82"/>
      <c r="FH336" s="82"/>
      <c r="FI336" s="86"/>
      <c r="FJ336" s="66"/>
      <c r="FK336" s="51"/>
    </row>
    <row r="337" spans="8:167" x14ac:dyDescent="0.2">
      <c r="I337" s="109"/>
      <c r="J337" s="58"/>
      <c r="K337" s="3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5"/>
      <c r="AA337" s="75">
        <f>S336^3+T336^3+U336^3+V336^3+W336^3+X336^3+Y336^3+Z336^3+S337^3+T337^3+U337^3+V337^3+W337^3+X337^3+Y337^3+Z337^3</f>
        <v>0</v>
      </c>
      <c r="AB337" s="76">
        <f t="shared" si="56"/>
        <v>0</v>
      </c>
      <c r="AC337" s="61"/>
      <c r="AD337" s="81"/>
      <c r="AE337" s="82"/>
      <c r="AF337" s="82"/>
      <c r="AG337" s="82"/>
      <c r="AH337" s="83"/>
      <c r="AI337" s="83"/>
      <c r="AJ337" s="83"/>
      <c r="AK337" s="83"/>
      <c r="AL337" s="82"/>
      <c r="AM337" s="82"/>
      <c r="AN337" s="82"/>
      <c r="AO337" s="82"/>
      <c r="AP337" s="83"/>
      <c r="AQ337" s="83"/>
      <c r="AR337" s="83"/>
      <c r="AS337" s="84"/>
      <c r="AT337" s="66"/>
      <c r="AU337" s="51"/>
      <c r="AW337" s="109"/>
      <c r="AX337" s="58"/>
      <c r="AY337" s="3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5"/>
      <c r="BO337" s="75">
        <f>BG336^3+BH336^3+BI336^3+BJ336^3+BK336^3+BL336^3+BM336^3+BN336^3+BG337^3+BH337^3+BI337^3+BJ337^3+BK337^3+BL337^3+BM337^3+BN337^3</f>
        <v>0</v>
      </c>
      <c r="BP337" s="76">
        <f t="shared" si="57"/>
        <v>0</v>
      </c>
      <c r="BQ337" s="61"/>
      <c r="BR337" s="89"/>
      <c r="BS337" s="83"/>
      <c r="BT337" s="83"/>
      <c r="BU337" s="83"/>
      <c r="BV337" s="83"/>
      <c r="BW337" s="83"/>
      <c r="BX337" s="83"/>
      <c r="BY337" s="83"/>
      <c r="BZ337" s="82"/>
      <c r="CA337" s="82"/>
      <c r="CB337" s="82"/>
      <c r="CC337" s="82"/>
      <c r="CD337" s="82"/>
      <c r="CE337" s="82"/>
      <c r="CF337" s="82"/>
      <c r="CG337" s="86"/>
      <c r="CH337" s="66"/>
      <c r="CI337" s="51"/>
      <c r="CK337" s="109"/>
      <c r="CL337" s="58"/>
      <c r="CM337" s="3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4"/>
      <c r="DB337" s="5"/>
      <c r="DC337" s="75">
        <f>CU336^3+CV336^3+CW336^3+CX336^3+CY336^3+CZ336^3+DA336^3+DB336^3+CU337^3+CV337^3+CW337^3+CX337^3+CY337^3+CZ337^3+DA337^3+DB337^3</f>
        <v>0</v>
      </c>
      <c r="DD337" s="76">
        <f t="shared" si="58"/>
        <v>0</v>
      </c>
      <c r="DE337" s="61"/>
      <c r="DF337" s="89"/>
      <c r="DG337" s="83"/>
      <c r="DH337" s="82"/>
      <c r="DI337" s="82"/>
      <c r="DJ337" s="83"/>
      <c r="DK337" s="83"/>
      <c r="DL337" s="82"/>
      <c r="DM337" s="82"/>
      <c r="DN337" s="83"/>
      <c r="DO337" s="83"/>
      <c r="DP337" s="82"/>
      <c r="DQ337" s="82"/>
      <c r="DR337" s="83"/>
      <c r="DS337" s="83"/>
      <c r="DT337" s="82"/>
      <c r="DU337" s="86"/>
      <c r="DV337" s="66"/>
      <c r="DW337" s="51"/>
      <c r="DY337" s="109"/>
      <c r="DZ337" s="58"/>
      <c r="EA337" s="3"/>
      <c r="EB337" s="4"/>
      <c r="EC337" s="4"/>
      <c r="ED337" s="4"/>
      <c r="EE337" s="4"/>
      <c r="EF337" s="4"/>
      <c r="EG337" s="4"/>
      <c r="EH337" s="4"/>
      <c r="EI337" s="4"/>
      <c r="EJ337" s="4"/>
      <c r="EK337" s="4"/>
      <c r="EL337" s="4"/>
      <c r="EM337" s="4"/>
      <c r="EN337" s="4"/>
      <c r="EO337" s="4"/>
      <c r="EP337" s="5"/>
      <c r="EQ337" s="75">
        <f>EI336^3+EJ336^3+EK336^3+EL336^3+EM336^3+EN336^3+EO336^3+EP336^3+EI337^3+EJ337^3+EK337^3+EL337^3+EM337^3+EN337^3+EO337^3+EP337^3</f>
        <v>0</v>
      </c>
      <c r="ER337" s="76">
        <f t="shared" si="59"/>
        <v>0</v>
      </c>
      <c r="ES337" s="61"/>
      <c r="ET337" s="89"/>
      <c r="EU337" s="83"/>
      <c r="EV337" s="83"/>
      <c r="EW337" s="83"/>
      <c r="EX337" s="83"/>
      <c r="EY337" s="83"/>
      <c r="EZ337" s="83"/>
      <c r="FA337" s="83"/>
      <c r="FB337" s="83"/>
      <c r="FC337" s="83"/>
      <c r="FD337" s="83"/>
      <c r="FE337" s="83"/>
      <c r="FF337" s="83"/>
      <c r="FG337" s="83"/>
      <c r="FH337" s="83"/>
      <c r="FI337" s="84"/>
      <c r="FJ337" s="66"/>
      <c r="FK337" s="51"/>
    </row>
    <row r="338" spans="8:167" x14ac:dyDescent="0.2">
      <c r="I338" s="109"/>
      <c r="J338" s="58"/>
      <c r="K338" s="3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5"/>
      <c r="AA338" s="75">
        <f>K338^3+L338^3+M338^3+N338^3+O338^3+P338^3+Q338^3+R338^3+K339^3+L339^3+M339^3+N339^3+O339^3+P339^3+Q339^3+R339^3</f>
        <v>0</v>
      </c>
      <c r="AB338" s="76">
        <f t="shared" si="56"/>
        <v>0</v>
      </c>
      <c r="AC338" s="61"/>
      <c r="AD338" s="89"/>
      <c r="AE338" s="83"/>
      <c r="AF338" s="83"/>
      <c r="AG338" s="83"/>
      <c r="AH338" s="82"/>
      <c r="AI338" s="82"/>
      <c r="AJ338" s="82"/>
      <c r="AK338" s="82"/>
      <c r="AL338" s="83"/>
      <c r="AM338" s="83"/>
      <c r="AN338" s="83"/>
      <c r="AO338" s="83"/>
      <c r="AP338" s="82"/>
      <c r="AQ338" s="82"/>
      <c r="AR338" s="82"/>
      <c r="AS338" s="86"/>
      <c r="AT338" s="66"/>
      <c r="AU338" s="51"/>
      <c r="AW338" s="109"/>
      <c r="AX338" s="58"/>
      <c r="AY338" s="3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5"/>
      <c r="BO338" s="75">
        <f>AY338^3+AZ338^3+BA338^3+BB338^3+BC338^3+BD338^3+BE338^3+BF338^3+AY339^3+AZ339^3+BA339^3+BB339^3+BC339^3+BD339^3+BE339^3+BF339^3</f>
        <v>0</v>
      </c>
      <c r="BP338" s="76">
        <f t="shared" si="57"/>
        <v>0</v>
      </c>
      <c r="BQ338" s="61"/>
      <c r="BR338" s="81"/>
      <c r="BS338" s="82"/>
      <c r="BT338" s="82"/>
      <c r="BU338" s="82"/>
      <c r="BV338" s="82"/>
      <c r="BW338" s="82"/>
      <c r="BX338" s="82"/>
      <c r="BY338" s="82"/>
      <c r="BZ338" s="83"/>
      <c r="CA338" s="83"/>
      <c r="CB338" s="83"/>
      <c r="CC338" s="83"/>
      <c r="CD338" s="83"/>
      <c r="CE338" s="83"/>
      <c r="CF338" s="83"/>
      <c r="CG338" s="84"/>
      <c r="CH338" s="66"/>
      <c r="CI338" s="51"/>
      <c r="CK338" s="109"/>
      <c r="CL338" s="58"/>
      <c r="CM338" s="3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5"/>
      <c r="DC338" s="75">
        <f>CM338^3+CN338^3+CO338^3+CP338^3+CQ338^3+CR338^3+CS338^3+CT338^3+CM339^3+CN339^3+CO339^3+CP339^3+CQ339^3+CR339^3+CS339^3+CT339^3</f>
        <v>0</v>
      </c>
      <c r="DD338" s="76">
        <f t="shared" si="58"/>
        <v>0</v>
      </c>
      <c r="DE338" s="61"/>
      <c r="DF338" s="89"/>
      <c r="DG338" s="83"/>
      <c r="DH338" s="82"/>
      <c r="DI338" s="82"/>
      <c r="DJ338" s="83"/>
      <c r="DK338" s="83"/>
      <c r="DL338" s="82"/>
      <c r="DM338" s="82"/>
      <c r="DN338" s="83"/>
      <c r="DO338" s="83"/>
      <c r="DP338" s="82"/>
      <c r="DQ338" s="82"/>
      <c r="DR338" s="83"/>
      <c r="DS338" s="83"/>
      <c r="DT338" s="82"/>
      <c r="DU338" s="86"/>
      <c r="DV338" s="66"/>
      <c r="DW338" s="51"/>
      <c r="DY338" s="109"/>
      <c r="DZ338" s="58"/>
      <c r="EA338" s="3"/>
      <c r="EB338" s="4"/>
      <c r="EC338" s="4"/>
      <c r="ED338" s="4"/>
      <c r="EE338" s="4"/>
      <c r="EF338" s="4"/>
      <c r="EG338" s="4"/>
      <c r="EH338" s="4"/>
      <c r="EI338" s="4"/>
      <c r="EJ338" s="4"/>
      <c r="EK338" s="4"/>
      <c r="EL338" s="4"/>
      <c r="EM338" s="4"/>
      <c r="EN338" s="4"/>
      <c r="EO338" s="4"/>
      <c r="EP338" s="5"/>
      <c r="EQ338" s="75">
        <f>EA338^3+EB338^3+EC338^3+ED338^3+EE338^3+EF338^3+EG338^3+EH338^3+EA339^3+EB339^3+EC339^3+ED339^3+EE339^3+EF339^3+EG339^3+EH339^3</f>
        <v>0</v>
      </c>
      <c r="ER338" s="76">
        <f t="shared" si="59"/>
        <v>0</v>
      </c>
      <c r="ES338" s="61"/>
      <c r="ET338" s="81"/>
      <c r="EU338" s="82"/>
      <c r="EV338" s="82"/>
      <c r="EW338" s="82"/>
      <c r="EX338" s="82"/>
      <c r="EY338" s="82"/>
      <c r="EZ338" s="82"/>
      <c r="FA338" s="82"/>
      <c r="FB338" s="82"/>
      <c r="FC338" s="82"/>
      <c r="FD338" s="82"/>
      <c r="FE338" s="82"/>
      <c r="FF338" s="82"/>
      <c r="FG338" s="82"/>
      <c r="FH338" s="82"/>
      <c r="FI338" s="86"/>
      <c r="FJ338" s="66"/>
      <c r="FK338" s="51"/>
    </row>
    <row r="339" spans="8:167" x14ac:dyDescent="0.2">
      <c r="I339" s="109"/>
      <c r="J339" s="58"/>
      <c r="K339" s="3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5"/>
      <c r="AA339" s="75">
        <f>S338^3+T338^3+U338^3+V338^3+W338^3+X338^3+Y338^3+Z338^3+S339^3+T339^3+U339^3+V339^3+W339^3+X339^3+Y339^3+Z339^3</f>
        <v>0</v>
      </c>
      <c r="AB339" s="76">
        <f t="shared" si="56"/>
        <v>0</v>
      </c>
      <c r="AC339" s="61"/>
      <c r="AD339" s="89"/>
      <c r="AE339" s="83"/>
      <c r="AF339" s="83"/>
      <c r="AG339" s="83"/>
      <c r="AH339" s="82"/>
      <c r="AI339" s="82"/>
      <c r="AJ339" s="82"/>
      <c r="AK339" s="82"/>
      <c r="AL339" s="83"/>
      <c r="AM339" s="83"/>
      <c r="AN339" s="83"/>
      <c r="AO339" s="83"/>
      <c r="AP339" s="82"/>
      <c r="AQ339" s="82"/>
      <c r="AR339" s="82"/>
      <c r="AS339" s="86"/>
      <c r="AT339" s="66"/>
      <c r="AU339" s="51"/>
      <c r="AW339" s="109"/>
      <c r="AX339" s="58"/>
      <c r="AY339" s="3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5"/>
      <c r="BO339" s="75">
        <f>BG338^3+BH338^3+BI338^3+BJ338^3+BK338^3+BL338^3+BM338^3+BN338^3+BG339^3+BH339^3+BI339^3+BJ339^3+BK339^3+BL339^3+BM339^3+BN339^3</f>
        <v>0</v>
      </c>
      <c r="BP339" s="76">
        <f t="shared" si="57"/>
        <v>0</v>
      </c>
      <c r="BQ339" s="61"/>
      <c r="BR339" s="81"/>
      <c r="BS339" s="82"/>
      <c r="BT339" s="82"/>
      <c r="BU339" s="82"/>
      <c r="BV339" s="82"/>
      <c r="BW339" s="82"/>
      <c r="BX339" s="82"/>
      <c r="BY339" s="82"/>
      <c r="BZ339" s="83"/>
      <c r="CA339" s="83"/>
      <c r="CB339" s="83"/>
      <c r="CC339" s="83"/>
      <c r="CD339" s="83"/>
      <c r="CE339" s="83"/>
      <c r="CF339" s="83"/>
      <c r="CG339" s="84"/>
      <c r="CH339" s="66"/>
      <c r="CI339" s="51"/>
      <c r="CK339" s="109"/>
      <c r="CL339" s="58"/>
      <c r="CM339" s="3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4"/>
      <c r="DB339" s="5"/>
      <c r="DC339" s="75">
        <f>CU338^3+CV338^3+CW338^3+CX338^3+CY338^3+CZ338^3+DA338^3+DB338^3+CU339^3+CV339^3+CW339^3+CX339^3+CY339^3+CZ339^3+DA339^3+DB339^3</f>
        <v>0</v>
      </c>
      <c r="DD339" s="76">
        <f t="shared" si="58"/>
        <v>0</v>
      </c>
      <c r="DE339" s="61"/>
      <c r="DF339" s="89"/>
      <c r="DG339" s="83"/>
      <c r="DH339" s="82"/>
      <c r="DI339" s="82"/>
      <c r="DJ339" s="83"/>
      <c r="DK339" s="83"/>
      <c r="DL339" s="82"/>
      <c r="DM339" s="82"/>
      <c r="DN339" s="83"/>
      <c r="DO339" s="83"/>
      <c r="DP339" s="82"/>
      <c r="DQ339" s="82"/>
      <c r="DR339" s="83"/>
      <c r="DS339" s="83"/>
      <c r="DT339" s="82"/>
      <c r="DU339" s="86"/>
      <c r="DV339" s="66"/>
      <c r="DW339" s="51"/>
      <c r="DY339" s="109"/>
      <c r="DZ339" s="58"/>
      <c r="EA339" s="3"/>
      <c r="EB339" s="4"/>
      <c r="EC339" s="4"/>
      <c r="ED339" s="4"/>
      <c r="EE339" s="4"/>
      <c r="EF339" s="4"/>
      <c r="EG339" s="4"/>
      <c r="EH339" s="4"/>
      <c r="EI339" s="4"/>
      <c r="EJ339" s="4"/>
      <c r="EK339" s="4"/>
      <c r="EL339" s="4"/>
      <c r="EM339" s="4"/>
      <c r="EN339" s="4"/>
      <c r="EO339" s="4"/>
      <c r="EP339" s="5"/>
      <c r="EQ339" s="75">
        <f>EI338^3+EJ338^3+EK338^3+EL338^3+EM338^3+EN338^3+EO338^3+EP338^3+EI339^3+EJ339^3+EK339^3+EL339^3+EM339^3+EN339^3+EO339^3+EP339^3</f>
        <v>0</v>
      </c>
      <c r="ER339" s="76">
        <f t="shared" si="59"/>
        <v>0</v>
      </c>
      <c r="ES339" s="61"/>
      <c r="ET339" s="89"/>
      <c r="EU339" s="83"/>
      <c r="EV339" s="83"/>
      <c r="EW339" s="83"/>
      <c r="EX339" s="83"/>
      <c r="EY339" s="83"/>
      <c r="EZ339" s="83"/>
      <c r="FA339" s="83"/>
      <c r="FB339" s="83"/>
      <c r="FC339" s="83"/>
      <c r="FD339" s="83"/>
      <c r="FE339" s="83"/>
      <c r="FF339" s="83"/>
      <c r="FG339" s="83"/>
      <c r="FH339" s="83"/>
      <c r="FI339" s="84"/>
      <c r="FJ339" s="66"/>
      <c r="FK339" s="51"/>
    </row>
    <row r="340" spans="8:167" x14ac:dyDescent="0.2">
      <c r="I340" s="109"/>
      <c r="J340" s="58"/>
      <c r="K340" s="3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5"/>
      <c r="AA340" s="75">
        <f>K340^3+L340^3+M340^3+N340^3+O340^3+P340^3+Q340^3+R340^3+K341^3+L341^3+M341^3+N341^3+O341^3+P341^3+Q341^3+R341^3</f>
        <v>0</v>
      </c>
      <c r="AB340" s="76">
        <f t="shared" si="56"/>
        <v>0</v>
      </c>
      <c r="AC340" s="61"/>
      <c r="AD340" s="89"/>
      <c r="AE340" s="83"/>
      <c r="AF340" s="83"/>
      <c r="AG340" s="83"/>
      <c r="AH340" s="82"/>
      <c r="AI340" s="82"/>
      <c r="AJ340" s="82"/>
      <c r="AK340" s="82"/>
      <c r="AL340" s="83"/>
      <c r="AM340" s="83"/>
      <c r="AN340" s="83"/>
      <c r="AO340" s="83"/>
      <c r="AP340" s="82"/>
      <c r="AQ340" s="82"/>
      <c r="AR340" s="82"/>
      <c r="AS340" s="86"/>
      <c r="AT340" s="66"/>
      <c r="AU340" s="51"/>
      <c r="AW340" s="109"/>
      <c r="AX340" s="58"/>
      <c r="AY340" s="3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5"/>
      <c r="BO340" s="75">
        <f>AY340^3+AZ340^3+BA340^3+BB340^3+BC340^3+BD340^3+BE340^3+BF340^3+AY341^3+AZ341^3+BA341^3+BB341^3+BC341^3+BD341^3+BE341^3+BF341^3</f>
        <v>0</v>
      </c>
      <c r="BP340" s="76">
        <f t="shared" si="57"/>
        <v>0</v>
      </c>
      <c r="BQ340" s="61"/>
      <c r="BR340" s="89"/>
      <c r="BS340" s="83"/>
      <c r="BT340" s="83"/>
      <c r="BU340" s="83"/>
      <c r="BV340" s="83"/>
      <c r="BW340" s="83"/>
      <c r="BX340" s="83"/>
      <c r="BY340" s="83"/>
      <c r="BZ340" s="82"/>
      <c r="CA340" s="82"/>
      <c r="CB340" s="82"/>
      <c r="CC340" s="82"/>
      <c r="CD340" s="82"/>
      <c r="CE340" s="82"/>
      <c r="CF340" s="82"/>
      <c r="CG340" s="86"/>
      <c r="CH340" s="66"/>
      <c r="CI340" s="51"/>
      <c r="CK340" s="109"/>
      <c r="CL340" s="58"/>
      <c r="CM340" s="3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4"/>
      <c r="DB340" s="5"/>
      <c r="DC340" s="75">
        <f>CM340^3+CN340^3+CO340^3+CP340^3+CQ340^3+CR340^3+CS340^3+CT340^3+CM341^3+CN341^3+CO341^3+CP341^3+CQ341^3+CR341^3+CS341^3+CT341^3</f>
        <v>0</v>
      </c>
      <c r="DD340" s="76">
        <f t="shared" si="58"/>
        <v>0</v>
      </c>
      <c r="DE340" s="61"/>
      <c r="DF340" s="89"/>
      <c r="DG340" s="83"/>
      <c r="DH340" s="82"/>
      <c r="DI340" s="82"/>
      <c r="DJ340" s="83"/>
      <c r="DK340" s="83"/>
      <c r="DL340" s="82"/>
      <c r="DM340" s="82"/>
      <c r="DN340" s="83"/>
      <c r="DO340" s="83"/>
      <c r="DP340" s="82"/>
      <c r="DQ340" s="82"/>
      <c r="DR340" s="83"/>
      <c r="DS340" s="83"/>
      <c r="DT340" s="82"/>
      <c r="DU340" s="86"/>
      <c r="DV340" s="66"/>
      <c r="DW340" s="51"/>
      <c r="DY340" s="109"/>
      <c r="DZ340" s="58"/>
      <c r="EA340" s="3"/>
      <c r="EB340" s="4"/>
      <c r="EC340" s="4"/>
      <c r="ED340" s="4"/>
      <c r="EE340" s="4"/>
      <c r="EF340" s="4"/>
      <c r="EG340" s="4"/>
      <c r="EH340" s="4"/>
      <c r="EI340" s="4"/>
      <c r="EJ340" s="4"/>
      <c r="EK340" s="4"/>
      <c r="EL340" s="4"/>
      <c r="EM340" s="4"/>
      <c r="EN340" s="4"/>
      <c r="EO340" s="4"/>
      <c r="EP340" s="5"/>
      <c r="EQ340" s="75">
        <f>EA340^3+EB340^3+EC340^3+ED340^3+EE340^3+EF340^3+EG340^3+EH340^3+EA341^3+EB341^3+EC341^3+ED341^3+EE341^3+EF341^3+EG341^3+EH341^3</f>
        <v>0</v>
      </c>
      <c r="ER340" s="76">
        <f t="shared" si="59"/>
        <v>0</v>
      </c>
      <c r="ES340" s="61"/>
      <c r="ET340" s="81"/>
      <c r="EU340" s="82"/>
      <c r="EV340" s="82"/>
      <c r="EW340" s="82"/>
      <c r="EX340" s="82"/>
      <c r="EY340" s="82"/>
      <c r="EZ340" s="82"/>
      <c r="FA340" s="82"/>
      <c r="FB340" s="82"/>
      <c r="FC340" s="82"/>
      <c r="FD340" s="82"/>
      <c r="FE340" s="82"/>
      <c r="FF340" s="82"/>
      <c r="FG340" s="82"/>
      <c r="FH340" s="82"/>
      <c r="FI340" s="86"/>
      <c r="FJ340" s="66"/>
      <c r="FK340" s="51"/>
    </row>
    <row r="341" spans="8:167" x14ac:dyDescent="0.2">
      <c r="I341" s="109"/>
      <c r="J341" s="58"/>
      <c r="K341" s="7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9"/>
      <c r="AA341" s="75">
        <f>S340^3+T340^3+U340^3+V340^3+W340^3+X340^3+Y340^3+Z340^3+S341^3+T341^3+U341^3+V341^3+W341^3+X341^3+Y341^3+Z341^3</f>
        <v>0</v>
      </c>
      <c r="AB341" s="76">
        <f t="shared" si="56"/>
        <v>0</v>
      </c>
      <c r="AC341" s="61"/>
      <c r="AD341" s="116"/>
      <c r="AE341" s="117"/>
      <c r="AF341" s="117"/>
      <c r="AG341" s="117"/>
      <c r="AH341" s="118"/>
      <c r="AI341" s="118"/>
      <c r="AJ341" s="118"/>
      <c r="AK341" s="118"/>
      <c r="AL341" s="117"/>
      <c r="AM341" s="117"/>
      <c r="AN341" s="117"/>
      <c r="AO341" s="117"/>
      <c r="AP341" s="118"/>
      <c r="AQ341" s="118"/>
      <c r="AR341" s="118"/>
      <c r="AS341" s="119"/>
      <c r="AT341" s="32"/>
      <c r="AU341" s="115"/>
      <c r="AW341" s="109"/>
      <c r="AX341" s="58"/>
      <c r="AY341" s="7"/>
      <c r="AZ341" s="8"/>
      <c r="BA341" s="8"/>
      <c r="BB341" s="8"/>
      <c r="BC341" s="8"/>
      <c r="BD341" s="8"/>
      <c r="BE341" s="8"/>
      <c r="BF341" s="8"/>
      <c r="BG341" s="8"/>
      <c r="BH341" s="8"/>
      <c r="BI341" s="8"/>
      <c r="BJ341" s="8"/>
      <c r="BK341" s="8"/>
      <c r="BL341" s="8"/>
      <c r="BM341" s="8"/>
      <c r="BN341" s="9"/>
      <c r="BO341" s="75">
        <f>BG340^3+BH340^3+BI340^3+BJ340^3+BK340^3+BL340^3+BM340^3+BN340^3+BG341^3+BH341^3+BI341^3+BJ341^3+BK341^3+BL341^3+BM341^3+BN341^3</f>
        <v>0</v>
      </c>
      <c r="BP341" s="76">
        <f t="shared" si="57"/>
        <v>0</v>
      </c>
      <c r="BQ341" s="61"/>
      <c r="BR341" s="116"/>
      <c r="BS341" s="117"/>
      <c r="BT341" s="117"/>
      <c r="BU341" s="117"/>
      <c r="BV341" s="117"/>
      <c r="BW341" s="117"/>
      <c r="BX341" s="117"/>
      <c r="BY341" s="117"/>
      <c r="BZ341" s="118"/>
      <c r="CA341" s="118"/>
      <c r="CB341" s="118"/>
      <c r="CC341" s="118"/>
      <c r="CD341" s="118"/>
      <c r="CE341" s="118"/>
      <c r="CF341" s="118"/>
      <c r="CG341" s="119"/>
      <c r="CH341" s="32"/>
      <c r="CI341" s="115"/>
      <c r="CK341" s="109"/>
      <c r="CL341" s="58"/>
      <c r="CM341" s="7"/>
      <c r="CN341" s="8"/>
      <c r="CO341" s="8"/>
      <c r="CP341" s="8"/>
      <c r="CQ341" s="8"/>
      <c r="CR341" s="8"/>
      <c r="CS341" s="8"/>
      <c r="CT341" s="8"/>
      <c r="CU341" s="8"/>
      <c r="CV341" s="8"/>
      <c r="CW341" s="8"/>
      <c r="CX341" s="8"/>
      <c r="CY341" s="8"/>
      <c r="CZ341" s="8"/>
      <c r="DA341" s="8"/>
      <c r="DB341" s="9"/>
      <c r="DC341" s="75">
        <f>CU340^3+CV340^3+CW340^3+CX340^3+CY340^3+CZ340^3+DA340^3+DB340^3+CU341^3+CV341^3+CW341^3+CX341^3+CY341^3+CZ341^3+DA341^3+DB341^3</f>
        <v>0</v>
      </c>
      <c r="DD341" s="76">
        <f t="shared" si="58"/>
        <v>0</v>
      </c>
      <c r="DE341" s="61"/>
      <c r="DF341" s="116"/>
      <c r="DG341" s="117"/>
      <c r="DH341" s="118"/>
      <c r="DI341" s="118"/>
      <c r="DJ341" s="117"/>
      <c r="DK341" s="117"/>
      <c r="DL341" s="118"/>
      <c r="DM341" s="118"/>
      <c r="DN341" s="117"/>
      <c r="DO341" s="117"/>
      <c r="DP341" s="118"/>
      <c r="DQ341" s="118"/>
      <c r="DR341" s="117"/>
      <c r="DS341" s="117"/>
      <c r="DT341" s="118"/>
      <c r="DU341" s="119"/>
      <c r="DV341" s="32"/>
      <c r="DW341" s="115"/>
      <c r="DY341" s="109"/>
      <c r="DZ341" s="58"/>
      <c r="EA341" s="7"/>
      <c r="EB341" s="8"/>
      <c r="EC341" s="8"/>
      <c r="ED341" s="8"/>
      <c r="EE341" s="8"/>
      <c r="EF341" s="8"/>
      <c r="EG341" s="8"/>
      <c r="EH341" s="8"/>
      <c r="EI341" s="8"/>
      <c r="EJ341" s="8"/>
      <c r="EK341" s="8"/>
      <c r="EL341" s="8"/>
      <c r="EM341" s="8"/>
      <c r="EN341" s="8"/>
      <c r="EO341" s="8"/>
      <c r="EP341" s="9"/>
      <c r="EQ341" s="75">
        <f>EI340^3+EJ340^3+EK340^3+EL340^3+EM340^3+EN340^3+EO340^3+EP340^3+EI341^3+EJ341^3+EK341^3+EL341^3+EM341^3+EN341^3+EO341^3+EP341^3</f>
        <v>0</v>
      </c>
      <c r="ER341" s="76">
        <f t="shared" si="59"/>
        <v>0</v>
      </c>
      <c r="ES341" s="61"/>
      <c r="ET341" s="116"/>
      <c r="EU341" s="117"/>
      <c r="EV341" s="117"/>
      <c r="EW341" s="117"/>
      <c r="EX341" s="117"/>
      <c r="EY341" s="117"/>
      <c r="EZ341" s="117"/>
      <c r="FA341" s="117"/>
      <c r="FB341" s="117"/>
      <c r="FC341" s="117"/>
      <c r="FD341" s="117"/>
      <c r="FE341" s="117"/>
      <c r="FF341" s="117"/>
      <c r="FG341" s="117"/>
      <c r="FH341" s="117"/>
      <c r="FI341" s="120"/>
      <c r="FJ341" s="32"/>
      <c r="FK341" s="115"/>
    </row>
    <row r="342" spans="8:167" x14ac:dyDescent="0.2">
      <c r="I342" s="109"/>
      <c r="J342" s="58"/>
      <c r="K342" s="121">
        <f>K326^3+K327^3+K328^3+K329^3+K330^3+K331^3+K332^3+K333^3+L326^3+L327^3+L328^3+L329^3+L330^3+L331^3+L332^3+L333^3</f>
        <v>0</v>
      </c>
      <c r="L342" s="122">
        <f>K341^3+K340^3+K339^3+K338^3+K337^3+K336^3+K335^3+K334^3+L341^3+L340^3+L339^3+L338^3+L337^3+L336^3+L335^3+L334^3</f>
        <v>0</v>
      </c>
      <c r="M342" s="122">
        <f>M326^3+M327^3+M328^3+M329^3+M330^3+M331^3+M332^3+M333^3+N326^3+N327^3+N328^3+N329^3+N330^3+N331^3+N332^3+N333^3</f>
        <v>0</v>
      </c>
      <c r="N342" s="122">
        <f>M341^3+M340^3+M339^3+M338^3+M337^3+M336^3+M335^3+M334^3+N341^3+N340^3+N339^3+N338^3+N337^3+N336^3+N335^3+N334^3</f>
        <v>0</v>
      </c>
      <c r="O342" s="122">
        <f>O326^3+O327^3+O328^3+O329^3+O330^3+O331^3+O332^3+O333^3+P326^3+P327^3+P328^3+P329^3+P330^3+P331^3+P332^3+P333^3</f>
        <v>0</v>
      </c>
      <c r="P342" s="122">
        <f>O341^3+O340^3+O339^3+O338^3+O337^3+O336^3+O335^3+O334^3+P341^3+P340^3+P339^3+P338^3+P337^3+P336^3+P335^3+P334^3</f>
        <v>0</v>
      </c>
      <c r="Q342" s="122">
        <f>Q326^3+Q327^3+Q328^3+Q329^3+Q330^3+Q331^3+Q332^3+Q333^3+R326^3+R327^3+R328^3+R329^3+R330^3+R331^3+R332^3+R333^3</f>
        <v>0</v>
      </c>
      <c r="R342" s="122">
        <f>Q341^3+Q340^3+Q339^3+Q338^3+Q337^3+Q336^3+Q335^3+Q334^3+R341^3+R340^3+R339^3+R338^3+R337^3+R336^3+R335^3+R334^3</f>
        <v>0</v>
      </c>
      <c r="S342" s="122">
        <f>S326^3+S327^3+S328^3+S329^3+S330^3+S331^3+S332^3+S333^3+T326^3+T327^3+T328^3+T329^3+T330^3+T331^3+T332^3+T333^3</f>
        <v>0</v>
      </c>
      <c r="T342" s="122">
        <f>S341^3+S340^3+S339^3+S338^3+S337^3+S336^3+S335^3+S334^3+T341^3+T340^3+T339^3+T338^3+T337^3+T336^3+T335^3+T334^3</f>
        <v>0</v>
      </c>
      <c r="U342" s="122">
        <f>U326^3+U327^3+U328^3+U329^3+U330^3+U331^3+U332^3+U333^3+V326^3+V327^3+V328^3+V329^3+V330^3+V331^3+V332^3+V333^3</f>
        <v>0</v>
      </c>
      <c r="V342" s="122">
        <f>U341^3+U340^3+U339^3+U338^3+U337^3+U336^3+U335^3+U334^3+V341^3+V340^3+V339^3+V338^3+V337^3+V336^3+V335^3+V334^3</f>
        <v>0</v>
      </c>
      <c r="W342" s="122">
        <f>W326^3+W327^3+W328^3+W329^3+W330^3+W331^3+W332^3+W333^3+X326^3+X327^3+X328^3+X329^3+X330^3+X331^3+X332^3+X333^3</f>
        <v>0</v>
      </c>
      <c r="X342" s="122">
        <f>W341^3+W340^3+W339^3+W338^3+W337^3+W336^3+W335^3+W334^3+X341^3+X340^3+X339^3+X338^3+X337^3+X336^3+X335^3+X334^3</f>
        <v>0</v>
      </c>
      <c r="Y342" s="122">
        <f>Y326^3+Y327^3+Y328^3+Y329^3+Y330^3+Y331^3+Y332^3+Y333^3+Z326^3+Z327^3+Z328^3+Z329^3+Z330^3+Z331^3+Z332^3+Z333^3</f>
        <v>0</v>
      </c>
      <c r="Z342" s="123">
        <f>Y341^3+Y340^3+Y339^3+Y338^3+Y337^3+Y336^3+Y335^3+Y334^3+Z341^3+Z340^3+Z339^3+Z338^3+Z337^3+Z336^3+Z335^3+Z334^3</f>
        <v>0</v>
      </c>
      <c r="AA342" s="124">
        <f>SUMSQ(K326,L327,M328,N329,O330,P331,Q332,R333,S334,T335,U336,V337,W338,X339,Y340,Z341)</f>
        <v>0</v>
      </c>
      <c r="AB342" s="125">
        <f>SUMSQ(K334,L335,M336,N337,O338,P339,Q340,R341,S326,T327,U328,V329,W330,X331,Y332,Z333)</f>
        <v>0</v>
      </c>
      <c r="AC342" s="52"/>
      <c r="AD342" s="126"/>
      <c r="AE342" s="126"/>
      <c r="AF342" s="126"/>
      <c r="AG342" s="126"/>
      <c r="AH342" s="126"/>
      <c r="AI342" s="126"/>
      <c r="AJ342" s="126"/>
      <c r="AK342" s="126"/>
      <c r="AL342" s="126"/>
      <c r="AM342" s="126"/>
      <c r="AN342" s="126"/>
      <c r="AO342" s="126"/>
      <c r="AP342" s="126"/>
      <c r="AQ342" s="126"/>
      <c r="AR342" s="126"/>
      <c r="AS342" s="126"/>
      <c r="AT342" s="32"/>
      <c r="AU342" s="115"/>
      <c r="AW342" s="109"/>
      <c r="AX342" s="58"/>
      <c r="AY342" s="121">
        <f>AY326^3+AY327^3+AY328^3+AY329^3+AY330^3+AY331^3+AY332^3+AY333^3+AZ326^3+AZ327^3+AZ328^3+AZ329^3+AZ330^3+AZ331^3+AZ332^3+AZ333^3</f>
        <v>0</v>
      </c>
      <c r="AZ342" s="122">
        <f>AY341^3+AY340^3+AY339^3+AY338^3+AY337^3+AY336^3+AY335^3+AY334^3+AZ341^3+AZ340^3+AZ339^3+AZ338^3+AZ337^3+AZ336^3+AZ335^3+AZ334^3</f>
        <v>0</v>
      </c>
      <c r="BA342" s="122">
        <f>BA326^3+BA327^3+BA328^3+BA329^3+BA330^3+BA331^3+BA332^3+BA333^3+BB326^3+BB327^3+BB328^3+BB329^3+BB330^3+BB331^3+BB332^3+BB333^3</f>
        <v>0</v>
      </c>
      <c r="BB342" s="122">
        <f>BA341^3+BA340^3+BA339^3+BA338^3+BA337^3+BA336^3+BA335^3+BA334^3+BB341^3+BB340^3+BB339^3+BB338^3+BB337^3+BB336^3+BB335^3+BB334^3</f>
        <v>0</v>
      </c>
      <c r="BC342" s="122">
        <f>BC326^3+BC327^3+BC328^3+BC329^3+BC330^3+BC331^3+BC332^3+BC333^3+BD326^3+BD327^3+BD328^3+BD329^3+BD330^3+BD331^3+BD332^3+BD333^3</f>
        <v>0</v>
      </c>
      <c r="BD342" s="122">
        <f>BC341^3+BC340^3+BC339^3+BC338^3+BC337^3+BC336^3+BC335^3+BC334^3+BD341^3+BD340^3+BD339^3+BD338^3+BD337^3+BD336^3+BD335^3+BD334^3</f>
        <v>0</v>
      </c>
      <c r="BE342" s="122">
        <f>BE326^3+BE327^3+BE328^3+BE329^3+BE330^3+BE331^3+BE332^3+BE333^3+BF326^3+BF327^3+BF328^3+BF329^3+BF330^3+BF331^3+BF332^3+BF333^3</f>
        <v>0</v>
      </c>
      <c r="BF342" s="122">
        <f>BE341^3+BE340^3+BE339^3+BE338^3+BE337^3+BE336^3+BE335^3+BE334^3+BF341^3+BF340^3+BF339^3+BF338^3+BF337^3+BF336^3+BF335^3+BF334^3</f>
        <v>0</v>
      </c>
      <c r="BG342" s="122">
        <f>BG326^3+BG327^3+BG328^3+BG329^3+BG330^3+BG331^3+BG332^3+BG333^3+BH326^3+BH327^3+BH328^3+BH329^3+BH330^3+BH331^3+BH332^3+BH333^3</f>
        <v>0</v>
      </c>
      <c r="BH342" s="122">
        <f>BG341^3+BG340^3+BG339^3+BG338^3+BG337^3+BG336^3+BG335^3+BG334^3+BH341^3+BH340^3+BH339^3+BH338^3+BH337^3+BH336^3+BH335^3+BH334^3</f>
        <v>0</v>
      </c>
      <c r="BI342" s="122">
        <f>BI326^3+BI327^3+BI328^3+BI329^3+BI330^3+BI331^3+BI332^3+BI333^3+BJ326^3+BJ327^3+BJ328^3+BJ329^3+BJ330^3+BJ331^3+BJ332^3+BJ333^3</f>
        <v>0</v>
      </c>
      <c r="BJ342" s="122">
        <f>BI341^3+BI340^3+BI339^3+BI338^3+BI337^3+BI336^3+BI335^3+BI334^3+BJ341^3+BJ340^3+BJ339^3+BJ338^3+BJ337^3+BJ336^3+BJ335^3+BJ334^3</f>
        <v>0</v>
      </c>
      <c r="BK342" s="122">
        <f>BK326^3+BK327^3+BK328^3+BK329^3+BK330^3+BK331^3+BK332^3+BK333^3+BL326^3+BL327^3+BL328^3+BL329^3+BL330^3+BL331^3+BL332^3+BL333^3</f>
        <v>0</v>
      </c>
      <c r="BL342" s="122">
        <f>BK341^3+BK340^3+BK339^3+BK338^3+BK337^3+BK336^3+BK335^3+BK334^3+BL341^3+BL340^3+BL339^3+BL338^3+BL337^3+BL336^3+BL335^3+BL334^3</f>
        <v>0</v>
      </c>
      <c r="BM342" s="122">
        <f>BM326^3+BM327^3+BM328^3+BM329^3+BM330^3+BM331^3+BM332^3+BM333^3+BN326^3+BN327^3+BN328^3+BN329^3+BN330^3+BN331^3+BN332^3+BN333^3</f>
        <v>0</v>
      </c>
      <c r="BN342" s="123">
        <f>BM341^3+BM340^3+BM339^3+BM338^3+BM337^3+BM336^3+BM335^3+BM334^3+BN341^3+BN340^3+BN339^3+BN338^3+BN337^3+BN336^3+BN335^3+BN334^3</f>
        <v>0</v>
      </c>
      <c r="BO342" s="124">
        <f>SUMSQ(AY326,AZ327,BA328,BB329,BC330,BD331,BE332,BF333,BG334,BH335,BI336,BJ337,BK338,BL339,BM340,BN341)</f>
        <v>0</v>
      </c>
      <c r="BP342" s="125">
        <f>SUMSQ(AY334,AZ335,BA336,BB337,BC338,BD339,BE340,BF341,BG326,BH327,BI328,BJ329,BK330,BL331,BM332,BN333)</f>
        <v>0</v>
      </c>
      <c r="BQ342" s="52"/>
      <c r="BR342" s="126"/>
      <c r="BS342" s="126"/>
      <c r="BT342" s="126"/>
      <c r="BU342" s="126"/>
      <c r="BV342" s="126"/>
      <c r="BW342" s="126"/>
      <c r="BX342" s="126"/>
      <c r="BY342" s="126"/>
      <c r="BZ342" s="126"/>
      <c r="CA342" s="126"/>
      <c r="CB342" s="126"/>
      <c r="CC342" s="126"/>
      <c r="CD342" s="126"/>
      <c r="CE342" s="126"/>
      <c r="CF342" s="126"/>
      <c r="CG342" s="126"/>
      <c r="CH342" s="32"/>
      <c r="CI342" s="115"/>
      <c r="CK342" s="109"/>
      <c r="CL342" s="58"/>
      <c r="CM342" s="121">
        <f>CM326^3+CM327^3+CM328^3+CM329^3+CM330^3+CM331^3+CM332^3+CM333^3+CN326^3+CN327^3+CN328^3+CN329^3+CN330^3+CN331^3+CN332^3+CN333^3</f>
        <v>0</v>
      </c>
      <c r="CN342" s="122">
        <f>CM341^3+CM340^3+CM339^3+CM338^3+CM337^3+CM336^3+CM335^3+CM334^3+CN341^3+CN340^3+CN339^3+CN338^3+CN337^3+CN336^3+CN335^3+CN334^3</f>
        <v>0</v>
      </c>
      <c r="CO342" s="122">
        <f>CO326^3+CO327^3+CO328^3+CO329^3+CO330^3+CO331^3+CO332^3+CO333^3+CP326^3+CP327^3+CP328^3+CP329^3+CP330^3+CP331^3+CP332^3+CP333^3</f>
        <v>0</v>
      </c>
      <c r="CP342" s="122">
        <f>CO341^3+CO340^3+CO339^3+CO338^3+CO337^3+CO336^3+CO335^3+CO334^3+CP341^3+CP340^3+CP339^3+CP338^3+CP337^3+CP336^3+CP335^3+CP334^3</f>
        <v>0</v>
      </c>
      <c r="CQ342" s="122">
        <f>CQ326^3+CQ327^3+CQ328^3+CQ329^3+CQ330^3+CQ331^3+CQ332^3+CQ333^3+CR326^3+CR327^3+CR328^3+CR329^3+CR330^3+CR331^3+CR332^3+CR333^3</f>
        <v>0</v>
      </c>
      <c r="CR342" s="122">
        <f>CQ341^3+CQ340^3+CQ339^3+CQ338^3+CQ337^3+CQ336^3+CQ335^3+CQ334^3+CR341^3+CR340^3+CR339^3+CR338^3+CR337^3+CR336^3+CR335^3+CR334^3</f>
        <v>0</v>
      </c>
      <c r="CS342" s="122">
        <f>CS326^3+CS327^3+CS328^3+CS329^3+CS330^3+CS331^3+CS332^3+CS333^3+CT326^3+CT327^3+CT328^3+CT329^3+CT330^3+CT331^3+CT332^3+CT333^3</f>
        <v>0</v>
      </c>
      <c r="CT342" s="122">
        <f>CS341^3+CS340^3+CS339^3+CS338^3+CS337^3+CS336^3+CS335^3+CS334^3+CT341^3+CT340^3+CT339^3+CT338^3+CT337^3+CT336^3+CT335^3+CT334^3</f>
        <v>0</v>
      </c>
      <c r="CU342" s="122">
        <f>CU326^3+CU327^3+CU328^3+CU329^3+CU330^3+CU331^3+CU332^3+CU333^3+CV326^3+CV327^3+CV328^3+CV329^3+CV330^3+CV331^3+CV332^3+CV333^3</f>
        <v>0</v>
      </c>
      <c r="CV342" s="122">
        <f>CU341^3+CU340^3+CU339^3+CU338^3+CU337^3+CU336^3+CU335^3+CU334^3+CV341^3+CV340^3+CV339^3+CV338^3+CV337^3+CV336^3+CV335^3+CV334^3</f>
        <v>0</v>
      </c>
      <c r="CW342" s="122">
        <f>CW326^3+CW327^3+CW328^3+CW329^3+CW330^3+CW331^3+CW332^3+CW333^3+CX326^3+CX327^3+CX328^3+CX329^3+CX330^3+CX331^3+CX332^3+CX333^3</f>
        <v>0</v>
      </c>
      <c r="CX342" s="122">
        <f>CW341^3+CW340^3+CW339^3+CW338^3+CW337^3+CW336^3+CW335^3+CW334^3+CX341^3+CX340^3+CX339^3+CX338^3+CX337^3+CX336^3+CX335^3+CX334^3</f>
        <v>0</v>
      </c>
      <c r="CY342" s="122">
        <f>CY326^3+CY327^3+CY328^3+CY329^3+CY330^3+CY331^3+CY332^3+CY333^3+CZ326^3+CZ327^3+CZ328^3+CZ329^3+CZ330^3+CZ331^3+CZ332^3+CZ333^3</f>
        <v>0</v>
      </c>
      <c r="CZ342" s="122">
        <f>CY341^3+CY340^3+CY339^3+CY338^3+CY337^3+CY336^3+CY335^3+CY334^3+CZ341^3+CZ340^3+CZ339^3+CZ338^3+CZ337^3+CZ336^3+CZ335^3+CZ334^3</f>
        <v>0</v>
      </c>
      <c r="DA342" s="122">
        <f>DA326^3+DA327^3+DA328^3+DA329^3+DA330^3+DA331^3+DA332^3+DA333^3+DB326^3+DB327^3+DB328^3+DB329^3+DB330^3+DB331^3+DB332^3+DB333^3</f>
        <v>0</v>
      </c>
      <c r="DB342" s="123">
        <f>DA341^3+DA340^3+DA339^3+DA338^3+DA337^3+DA336^3+DA335^3+DA334^3+DB341^3+DB340^3+DB339^3+DB338^3+DB337^3+DB336^3+DB335^3+DB334^3</f>
        <v>0</v>
      </c>
      <c r="DC342" s="124">
        <f>SUMSQ(CM326,CN327,CO328,CP329,CQ330,CR331,CS332,CT333,CU334,CV335,CW336,CX337,CY338,CZ339,DA340,DB341)</f>
        <v>0</v>
      </c>
      <c r="DD342" s="125">
        <f>SUMSQ(CM334,CN335,CO336,CP337,CQ338,CR339,CS340,CT341,CU326,CV327,CW328,CX329,CY330,CZ331,DA332,DB333)</f>
        <v>0</v>
      </c>
      <c r="DE342" s="52"/>
      <c r="DF342" s="126"/>
      <c r="DG342" s="126"/>
      <c r="DH342" s="126"/>
      <c r="DI342" s="126"/>
      <c r="DJ342" s="126"/>
      <c r="DK342" s="126"/>
      <c r="DL342" s="126"/>
      <c r="DM342" s="126"/>
      <c r="DN342" s="126"/>
      <c r="DO342" s="126"/>
      <c r="DP342" s="126"/>
      <c r="DQ342" s="126"/>
      <c r="DR342" s="126"/>
      <c r="DS342" s="126"/>
      <c r="DT342" s="126"/>
      <c r="DU342" s="126"/>
      <c r="DV342" s="32"/>
      <c r="DW342" s="115"/>
      <c r="DY342" s="109"/>
      <c r="DZ342" s="58"/>
      <c r="EA342" s="121">
        <f>EA326^3+EA327^3+EA328^3+EA329^3+EA330^3+EA331^3+EA332^3+EA333^3+EB326^3+EB327^3+EB328^3+EB329^3+EB330^3+EB331^3+EB332^3+EB333^3</f>
        <v>0</v>
      </c>
      <c r="EB342" s="122">
        <f>EA341^3+EA340^3+EA339^3+EA338^3+EA337^3+EA336^3+EA335^3+EA334^3+EB341^3+EB340^3+EB339^3+EB338^3+EB337^3+EB336^3+EB335^3+EB334^3</f>
        <v>0</v>
      </c>
      <c r="EC342" s="122">
        <f>EC326^3+EC327^3+EC328^3+EC329^3+EC330^3+EC331^3+EC332^3+EC333^3+ED326^3+ED327^3+ED328^3+ED329^3+ED330^3+ED331^3+ED332^3+ED333^3</f>
        <v>0</v>
      </c>
      <c r="ED342" s="122">
        <f>EC341^3+EC340^3+EC339^3+EC338^3+EC337^3+EC336^3+EC335^3+EC334^3+ED341^3+ED340^3+ED339^3+ED338^3+ED337^3+ED336^3+ED335^3+ED334^3</f>
        <v>0</v>
      </c>
      <c r="EE342" s="122">
        <f>EE326^3+EE327^3+EE328^3+EE329^3+EE330^3+EE331^3+EE332^3+EE333^3+EF326^3+EF327^3+EF328^3+EF329^3+EF330^3+EF331^3+EF332^3+EF333^3</f>
        <v>0</v>
      </c>
      <c r="EF342" s="122">
        <f>EE341^3+EE340^3+EE339^3+EE338^3+EE337^3+EE336^3+EE335^3+EE334^3+EF341^3+EF340^3+EF339^3+EF338^3+EF337^3+EF336^3+EF335^3+EF334^3</f>
        <v>0</v>
      </c>
      <c r="EG342" s="122">
        <f>EG326^3+EG327^3+EG328^3+EG329^3+EG330^3+EG331^3+EG332^3+EG333^3+EH326^3+EH327^3+EH328^3+EH329^3+EH330^3+EH331^3+EH332^3+EH333^3</f>
        <v>0</v>
      </c>
      <c r="EH342" s="122">
        <f>EG341^3+EG340^3+EG339^3+EG338^3+EG337^3+EG336^3+EG335^3+EG334^3+EH341^3+EH340^3+EH339^3+EH338^3+EH337^3+EH336^3+EH335^3+EH334^3</f>
        <v>0</v>
      </c>
      <c r="EI342" s="122">
        <f>EI326^3+EI327^3+EI328^3+EI329^3+EI330^3+EI331^3+EI332^3+EI333^3+EJ326^3+EJ327^3+EJ328^3+EJ329^3+EJ330^3+EJ331^3+EJ332^3+EJ333^3</f>
        <v>0</v>
      </c>
      <c r="EJ342" s="122">
        <f>EI341^3+EI340^3+EI339^3+EI338^3+EI337^3+EI336^3+EI335^3+EI334^3+EJ341^3+EJ340^3+EJ339^3+EJ338^3+EJ337^3+EJ336^3+EJ335^3+EJ334^3</f>
        <v>0</v>
      </c>
      <c r="EK342" s="122">
        <f>EK326^3+EK327^3+EK328^3+EK329^3+EK330^3+EK331^3+EK332^3+EK333^3+EL326^3+EL327^3+EL328^3+EL329^3+EL330^3+EL331^3+EL332^3+EL333^3</f>
        <v>0</v>
      </c>
      <c r="EL342" s="122">
        <f>EK341^3+EK340^3+EK339^3+EK338^3+EK337^3+EK336^3+EK335^3+EK334^3+EL341^3+EL340^3+EL339^3+EL338^3+EL337^3+EL336^3+EL335^3+EL334^3</f>
        <v>0</v>
      </c>
      <c r="EM342" s="122">
        <f>EM326^3+EM327^3+EM328^3+EM329^3+EM330^3+EM331^3+EM332^3+EM333^3+EN326^3+EN327^3+EN328^3+EN329^3+EN330^3+EN331^3+EN332^3+EN333^3</f>
        <v>0</v>
      </c>
      <c r="EN342" s="122">
        <f>EM341^3+EM340^3+EM339^3+EM338^3+EM337^3+EM336^3+EM335^3+EM334^3+EN341^3+EN340^3+EN339^3+EN338^3+EN337^3+EN336^3+EN335^3+EN334^3</f>
        <v>0</v>
      </c>
      <c r="EO342" s="122">
        <f>EO326^3+EO327^3+EO328^3+EO329^3+EO330^3+EO331^3+EO332^3+EO333^3+EP326^3+EP327^3+EP328^3+EP329^3+EP330^3+EP331^3+EP332^3+EP333^3</f>
        <v>0</v>
      </c>
      <c r="EP342" s="123">
        <f>EO341^3+EO340^3+EO339^3+EO338^3+EO337^3+EO336^3+EO335^3+EO334^3+EP341^3+EP340^3+EP339^3+EP338^3+EP337^3+EP336^3+EP335^3+EP334^3</f>
        <v>0</v>
      </c>
      <c r="EQ342" s="124">
        <f>SUMSQ(EA326,EB327,EC328,ED329,EE330,EF331,EG332,EH333,EI334,EJ335,EK336,EL337,EM338,EN339,EO340,EP341)</f>
        <v>0</v>
      </c>
      <c r="ER342" s="125">
        <f>SUMSQ(EA334,EB335,EC336,ED337,EE338,EF339,EG340,EH341,EI326,EJ327,EK328,EL329,EM330,EN331,EO332,EP333)</f>
        <v>0</v>
      </c>
      <c r="ES342" s="52"/>
      <c r="ET342" s="126"/>
      <c r="EU342" s="126"/>
      <c r="EV342" s="126"/>
      <c r="EW342" s="126"/>
      <c r="EX342" s="126"/>
      <c r="EY342" s="126"/>
      <c r="EZ342" s="126"/>
      <c r="FA342" s="126"/>
      <c r="FB342" s="126"/>
      <c r="FC342" s="126"/>
      <c r="FD342" s="126"/>
      <c r="FE342" s="126"/>
      <c r="FF342" s="126"/>
      <c r="FG342" s="126"/>
      <c r="FH342" s="126"/>
      <c r="FI342" s="126"/>
      <c r="FJ342" s="32"/>
      <c r="FK342" s="115"/>
    </row>
    <row r="343" spans="8:167" ht="13.5" thickBot="1" x14ac:dyDescent="0.25">
      <c r="I343" s="109"/>
      <c r="J343" s="58"/>
      <c r="K343" s="127">
        <f>K326^3+L326^3+M326^3+N326^3+K327^3+L327^3+M327^3+N327^3+K328^3+L328^3+M328^3+N328^3+K329^3+L329^3+M329^3+N329^3</f>
        <v>0</v>
      </c>
      <c r="L343" s="128">
        <f>K330^3+L330^3+M330^3+N330^3+K331^3+L331^3+M331^3+N331^3+K332^3+L332^3+M332^3+N332^3+K333^3+L333^3+M333^3+N333^3</f>
        <v>0</v>
      </c>
      <c r="M343" s="128">
        <f>K334^3+L334^3+M334^3+N334^3+K335^3+L335^3+M335^3+N335^3+K336^3+L336^3+M336^3+N336^3+K337^3+L337^3+M337^3+N337^3</f>
        <v>0</v>
      </c>
      <c r="N343" s="128">
        <f>K338^3+L338^3+M338^3+N338^3+K339^3+L339^3+M339^3+N339^3+K340^3+L340^3+M340^3+N340^3+K341^3+L341^3+M341^3+N341^3</f>
        <v>0</v>
      </c>
      <c r="O343" s="128">
        <f>O326^3+P326^3+Q326^3+R326^3+O327^3+P327^3+Q327^3+R327^3+O328^3+P328^3+Q328^3+R328^3+O329^3+P329^3+Q329^3+R329^3</f>
        <v>0</v>
      </c>
      <c r="P343" s="128">
        <f>O330^3+P330^3+Q330^3+R330^3+O331^3+P331^3+Q331^3+R331^3+O332^3+P332^3+Q332^3+R332^3+O333^3+P333^3+Q333^3+R333^3</f>
        <v>0</v>
      </c>
      <c r="Q343" s="128">
        <f>O334^3+P334^3+Q334^3+R334^3+O335^3+P335^3+Q335^3+R335^3+O336^3+P336^3+Q336^3+R336^3+O337^3+P337^3+Q337^3+R337^3</f>
        <v>0</v>
      </c>
      <c r="R343" s="128">
        <f>O338^3+P338^3+Q338^3+R338^3+O339^3+P339^3+Q339^3+R339^3+O340^3+P340^3+Q340^3+R340^3+O341^3+P341^3+Q341^3+R341^3</f>
        <v>0</v>
      </c>
      <c r="S343" s="128">
        <f>S326^3+T326^3+U326^3+V326^3+S327^3+T327^3+U327^3+V327^3+S328^3+T328^3+U328^3+V328^3+S329^3+T329^3+U329^3+V329^3</f>
        <v>0</v>
      </c>
      <c r="T343" s="128">
        <f>S330^3+T330^3+U330^3+V330^3+S331^3+T331^3+U331^3+V331^3+S332^3+T332^3+U332^3+V332^3+S333^3+T333^3+U333^3+V333^3</f>
        <v>0</v>
      </c>
      <c r="U343" s="128">
        <f>S334^3+T334^3+U334^3+V334^3+S335^3+T335^3+U335^3+V335^3+S336^3+T336^3+U336^3+V336^3+S337^3+T337^3+U337^3+V337^3</f>
        <v>0</v>
      </c>
      <c r="V343" s="128">
        <f>S338^3+T338^3+U338^3+V338^3+S339^3+T339^3+U339^3+V339^3+S340^3+T340^3+U340^3+V340^3+S341^3+T341^3+U341^3+V341^3</f>
        <v>0</v>
      </c>
      <c r="W343" s="128">
        <f>W326^3+X326^3+Y326^3+Z326^3+W327^3+X327^3+Y327^3+Z327^3+W328^3+X328^3+Y328^3+Z328^3+W329^3+X329^3+Y329^3+Z329^3</f>
        <v>0</v>
      </c>
      <c r="X343" s="128">
        <f>W330^3+X330^3+Y330^3+Z330^3+W331^3+X331^3+Y331^3+Z331^3+W332^3+X332^3+Y332^3+Z332^3+W333^3+X333^3+Y333^3+Z333^3</f>
        <v>0</v>
      </c>
      <c r="Y343" s="128">
        <f>W334^3+X334^3+Y334^3+Z334^3+W335^3+X335^3+Y335^3+Z335^3+W336^3+X336^3+Y336^3+Z336^3+W337^3+X337^3+Y337^3+Z337^3</f>
        <v>0</v>
      </c>
      <c r="Z343" s="128">
        <f>W338^3+X338^3+Y338^3+Z338^3+W339^3+X339^3+Y339^3+Z339^3+W340^3+X340^3+Y340^3+Z340^3+W341^3+X341^3+Y341^3+Z341^3</f>
        <v>0</v>
      </c>
      <c r="AA343" s="129">
        <f>SUMSQ(K341,L340,M339,N338,O337,P336,Q335,R334,S333,T332,U331,V330,W329,X328,Y327,BN325,Z326)</f>
        <v>0</v>
      </c>
      <c r="AB343" s="130">
        <f>SUMSQ(K333,L332,M331,N330,O329,P328,Q327,R326,S341,T340,U339,V338,W337,X336,Y335,Z334)</f>
        <v>0</v>
      </c>
      <c r="AC343" s="32"/>
      <c r="AD343" s="131"/>
      <c r="AE343" s="131"/>
      <c r="AF343" s="131"/>
      <c r="AG343" s="131"/>
      <c r="AH343" s="131"/>
      <c r="AI343" s="131"/>
      <c r="AJ343" s="131"/>
      <c r="AK343" s="131"/>
      <c r="AL343" s="131"/>
      <c r="AM343" s="131"/>
      <c r="AN343" s="131"/>
      <c r="AO343" s="131"/>
      <c r="AP343" s="131"/>
      <c r="AQ343" s="131"/>
      <c r="AR343" s="131"/>
      <c r="AS343" s="131"/>
      <c r="AT343" s="32"/>
      <c r="AU343" s="115"/>
      <c r="AW343" s="109"/>
      <c r="AX343" s="58"/>
      <c r="AY343" s="127">
        <f>AY326^3+AZ326^3+BA326^3+BB326^3+AY327^3+AZ327^3+BA327^3+BB327^3+AY328^3+AZ328^3+BA328^3+BB328^3+AY329^3+AZ329^3+BA329^3+BB329^3</f>
        <v>0</v>
      </c>
      <c r="AZ343" s="128">
        <f>AY330^3+AZ330^3+BA330^3+BB330^3+AY331^3+AZ331^3+BA331^3+BB331^3+AY332^3+AZ332^3+BA332^3+BB332^3+AY333^3+AZ333^3+BA333^3+BB333^3</f>
        <v>0</v>
      </c>
      <c r="BA343" s="128">
        <f>AY334^3+AZ334^3+BA334^3+BB334^3+AY335^3+AZ335^3+BA335^3+BB335^3+AY336^3+AZ336^3+BA336^3+BB336^3+AY337^3+AZ337^3+BA337^3+BB337^3</f>
        <v>0</v>
      </c>
      <c r="BB343" s="128">
        <f>AY338^3+AZ338^3+BA338^3+BB338^3+AY339^3+AZ339^3+BA339^3+BB339^3+AY340^3+AZ340^3+BA340^3+BB340^3+AY341^3+AZ341^3+BA341^3+BB341^3</f>
        <v>0</v>
      </c>
      <c r="BC343" s="128">
        <f>BC326^3+BD326^3+BE326^3+BF326^3+BC327^3+BD327^3+BE327^3+BF327^3+BC328^3+BD328^3+BE328^3+BF328^3+BC329^3+BD329^3+BE329^3+BF329^3</f>
        <v>0</v>
      </c>
      <c r="BD343" s="128">
        <f>BC330^3+BD330^3+BE330^3+BF330^3+BC331^3+BD331^3+BE331^3+BF331^3+BC332^3+BD332^3+BE332^3+BF332^3+BC333^3+BD333^3+BE333^3+BF333^3</f>
        <v>0</v>
      </c>
      <c r="BE343" s="128">
        <f>BC334^3+BD334^3+BE334^3+BF334^3+BC335^3+BD335^3+BE335^3+BF335^3+BC336^3+BD336^3+BE336^3+BF336^3+BC337^3+BD337^3+BE337^3+BF337^3</f>
        <v>0</v>
      </c>
      <c r="BF343" s="128">
        <f>BC338^3+BD338^3+BE338^3+BF338^3+BC339^3+BD339^3+BE339^3+BF339^3+BC340^3+BD340^3+BE340^3+BF340^3+BC341^3+BD341^3+BE341^3+BF341^3</f>
        <v>0</v>
      </c>
      <c r="BG343" s="128">
        <f>BG326^3+BH326^3+BI326^3+BJ326^3+BG327^3+BH327^3+BI327^3+BJ327^3+BG328^3+BH328^3+BI328^3+BJ328^3+BG329^3+BH329^3+BI329^3+BJ329^3</f>
        <v>0</v>
      </c>
      <c r="BH343" s="128">
        <f>BG330^3+BH330^3+BI330^3+BJ330^3+BG331^3+BH331^3+BI331^3+BJ331^3+BG332^3+BH332^3+BI332^3+BJ332^3+BG333^3+BH333^3+BI333^3+BJ333^3</f>
        <v>0</v>
      </c>
      <c r="BI343" s="128">
        <f>BG334^3+BH334^3+BI334^3+BJ334^3+BG335^3+BH335^3+BI335^3+BJ335^3+BG336^3+BH336^3+BI336^3+BJ336^3+BG337^3+BH337^3+BI337^3+BJ337^3</f>
        <v>0</v>
      </c>
      <c r="BJ343" s="128">
        <f>BG338^3+BH338^3+BI338^3+BJ338^3+BG339^3+BH339^3+BI339^3+BJ339^3+BG340^3+BH340^3+BI340^3+BJ340^3+BG341^3+BH341^3+BI341^3+BJ341^3</f>
        <v>0</v>
      </c>
      <c r="BK343" s="128">
        <f>BK326^3+BL326^3+BM326^3+BN326^3+BK327^3+BL327^3+BM327^3+BN327^3+BK328^3+BL328^3+BM328^3+BN328^3+BK329^3+BL329^3+BM329^3+BN329^3</f>
        <v>0</v>
      </c>
      <c r="BL343" s="128">
        <f>BK330^3+BL330^3+BM330^3+BN330^3+BK331^3+BL331^3+BM331^3+BN331^3+BK332^3+BL332^3+BM332^3+BN332^3+BK333^3+BL333^3+BM333^3+BN333^3</f>
        <v>0</v>
      </c>
      <c r="BM343" s="128">
        <f>BK334^3+BL334^3+BM334^3+BN334^3+BK335^3+BL335^3+BM335^3+BN335^3+BK336^3+BL336^3+BM336^3+BN336^3+BK337^3+BL337^3+BM337^3+BN337^3</f>
        <v>0</v>
      </c>
      <c r="BN343" s="128">
        <f>BK338^3+BL338^3+BM338^3+BN338^3+BK339^3+BL339^3+BM339^3+BN339^3+BK340^3+BL340^3+BM340^3+BN340^3+BK341^3+BL341^3+BM341^3+BN341^3</f>
        <v>0</v>
      </c>
      <c r="BO343" s="129">
        <f>SUMSQ(AY341,AZ340,BA339,BB338,BC337,BD336,BE335,BF334,BG333,BH332,BI331,BJ330,BK329,BL328,BM327,DB325,BN326)</f>
        <v>0</v>
      </c>
      <c r="BP343" s="130">
        <f>SUMSQ(AY333,AZ332,BA331,BB330,BC329,BD328,BE327,BF326,BG341,BH340,BI339,BJ338,BK337,BL336,BM335,BN334)</f>
        <v>0</v>
      </c>
      <c r="BQ343" s="32"/>
      <c r="BR343" s="131"/>
      <c r="BS343" s="131"/>
      <c r="BT343" s="131"/>
      <c r="BU343" s="131"/>
      <c r="BV343" s="131"/>
      <c r="BW343" s="131"/>
      <c r="BX343" s="131"/>
      <c r="BY343" s="131"/>
      <c r="BZ343" s="131"/>
      <c r="CA343" s="131"/>
      <c r="CB343" s="131"/>
      <c r="CC343" s="131"/>
      <c r="CD343" s="131"/>
      <c r="CE343" s="131"/>
      <c r="CF343" s="131"/>
      <c r="CG343" s="131"/>
      <c r="CH343" s="32"/>
      <c r="CI343" s="115"/>
      <c r="CK343" s="109"/>
      <c r="CL343" s="58"/>
      <c r="CM343" s="127">
        <f>CM326^3+CN326^3+CO326^3+CP326^3+CM327^3+CN327^3+CO327^3+CP327^3+CM328^3+CN328^3+CO328^3+CP328^3+CM329^3+CN329^3+CO329^3+CP329^3</f>
        <v>0</v>
      </c>
      <c r="CN343" s="128">
        <f>CM330^3+CN330^3+CO330^3+CP330^3+CM331^3+CN331^3+CO331^3+CP331^3+CM332^3+CN332^3+CO332^3+CP332^3+CM333^3+CN333^3+CO333^3+CP333^3</f>
        <v>0</v>
      </c>
      <c r="CO343" s="128">
        <f>CM334^3+CN334^3+CO334^3+CP334^3+CM335^3+CN335^3+CO335^3+CP335^3+CM336^3+CN336^3+CO336^3+CP336^3+CM337^3+CN337^3+CO337^3+CP337^3</f>
        <v>0</v>
      </c>
      <c r="CP343" s="128">
        <f>CM338^3+CN338^3+CO338^3+CP338^3+CM339^3+CN339^3+CO339^3+CP339^3+CM340^3+CN340^3+CO340^3+CP340^3+CM341^3+CN341^3+CO341^3+CP341^3</f>
        <v>0</v>
      </c>
      <c r="CQ343" s="128">
        <f>CQ326^3+CR326^3+CS326^3+CT326^3+CQ327^3+CR327^3+CS327^3+CT327^3+CQ328^3+CR328^3+CS328^3+CT328^3+CQ329^3+CR329^3+CS329^3+CT329^3</f>
        <v>0</v>
      </c>
      <c r="CR343" s="128">
        <f>CQ330^3+CR330^3+CS330^3+CT330^3+CQ331^3+CR331^3+CS331^3+CT331^3+CQ332^3+CR332^3+CS332^3+CT332^3+CQ333^3+CR333^3+CS333^3+CT333^3</f>
        <v>0</v>
      </c>
      <c r="CS343" s="128">
        <f>CQ334^3+CR334^3+CS334^3+CT334^3+CQ335^3+CR335^3+CS335^3+CT335^3+CQ336^3+CR336^3+CS336^3+CT336^3+CQ337^3+CR337^3+CS337^3+CT337^3</f>
        <v>0</v>
      </c>
      <c r="CT343" s="128">
        <f>CQ338^3+CR338^3+CS338^3+CT338^3+CQ339^3+CR339^3+CS339^3+CT339^3+CQ340^3+CR340^3+CS340^3+CT340^3+CQ341^3+CR341^3+CS341^3+CT341^3</f>
        <v>0</v>
      </c>
      <c r="CU343" s="128">
        <f>CU326^3+CV326^3+CW326^3+CX326^3+CU327^3+CV327^3+CW327^3+CX327^3+CU328^3+CV328^3+CW328^3+CX328^3+CU329^3+CV329^3+CW329^3+CX329^3</f>
        <v>0</v>
      </c>
      <c r="CV343" s="128">
        <f>CU330^3+CV330^3+CW330^3+CX330^3+CU331^3+CV331^3+CW331^3+CX331^3+CU332^3+CV332^3+CW332^3+CX332^3+CU333^3+CV333^3+CW333^3+CX333^3</f>
        <v>0</v>
      </c>
      <c r="CW343" s="128">
        <f>CU334^3+CV334^3+CW334^3+CX334^3+CU335^3+CV335^3+CW335^3+CX335^3+CU336^3+CV336^3+CW336^3+CX336^3+CU337^3+CV337^3+CW337^3+CX337^3</f>
        <v>0</v>
      </c>
      <c r="CX343" s="128">
        <f>CU338^3+CV338^3+CW338^3+CX338^3+CU339^3+CV339^3+CW339^3+CX339^3+CU340^3+CV340^3+CW340^3+CX340^3+CU341^3+CV341^3+CW341^3+CX341^3</f>
        <v>0</v>
      </c>
      <c r="CY343" s="128">
        <f>CY326^3+CZ326^3+DA326^3+DB326^3+CY327^3+CZ327^3+DA327^3+DB327^3+CY328^3+CZ328^3+DA328^3+DB328^3+CY329^3+CZ329^3+DA329^3+DB329^3</f>
        <v>0</v>
      </c>
      <c r="CZ343" s="128">
        <f>CY330^3+CZ330^3+DA330^3+DB330^3+CY331^3+CZ331^3+DA331^3+DB331^3+CY332^3+CZ332^3+DA332^3+DB332^3+CY333^3+CZ333^3+DA333^3+DB333^3</f>
        <v>0</v>
      </c>
      <c r="DA343" s="128">
        <f>CY334^3+CZ334^3+DA334^3+DB334^3+CY335^3+CZ335^3+DA335^3+DB335^3+CY336^3+CZ336^3+DA336^3+DB336^3+CY337^3+CZ337^3+DA337^3+DB337^3</f>
        <v>0</v>
      </c>
      <c r="DB343" s="128">
        <f>CY338^3+CZ338^3+DA338^3+DB338^3+CY339^3+CZ339^3+DA339^3+DB339^3+CY340^3+CZ340^3+DA340^3+DB340^3+CY341^3+CZ341^3+DA341^3+DB341^3</f>
        <v>0</v>
      </c>
      <c r="DC343" s="129">
        <f>SUMSQ(CM341,CN340,CO339,CP338,CQ337,CR336,CS335,CT334,CU333,CV332,CW331,CX330,CY329,CZ328,DA327,EP325,DB326)</f>
        <v>0</v>
      </c>
      <c r="DD343" s="130">
        <f>SUMSQ(CM333,CN332,CO331,CP330,CQ329,CR328,CS327,CT326,CU341,CV340,CW339,CX338,CY337,CZ336,DA335,DB334)</f>
        <v>0</v>
      </c>
      <c r="DE343" s="32"/>
      <c r="DF343" s="131"/>
      <c r="DG343" s="131"/>
      <c r="DH343" s="131"/>
      <c r="DI343" s="131"/>
      <c r="DJ343" s="131"/>
      <c r="DK343" s="131"/>
      <c r="DL343" s="131"/>
      <c r="DM343" s="131"/>
      <c r="DN343" s="131"/>
      <c r="DO343" s="131"/>
      <c r="DP343" s="131"/>
      <c r="DQ343" s="131"/>
      <c r="DR343" s="131"/>
      <c r="DS343" s="131"/>
      <c r="DT343" s="131"/>
      <c r="DU343" s="131"/>
      <c r="DV343" s="32"/>
      <c r="DW343" s="115"/>
      <c r="DY343" s="109"/>
      <c r="DZ343" s="58"/>
      <c r="EA343" s="127">
        <f>EA326^3+EB326^3+EC326^3+ED326^3+EA327^3+EB327^3+EC327^3+ED327^3+EA328^3+EB328^3+EC328^3+ED328^3+EA329^3+EB329^3+EC329^3+ED329^3</f>
        <v>0</v>
      </c>
      <c r="EB343" s="128">
        <f>EA330^3+EB330^3+EC330^3+ED330^3+EA331^3+EB331^3+EC331^3+ED331^3+EA332^3+EB332^3+EC332^3+ED332^3+EA333^3+EB333^3+EC333^3+ED333^3</f>
        <v>0</v>
      </c>
      <c r="EC343" s="128">
        <f>EA334^3+EB334^3+EC334^3+ED334^3+EA335^3+EB335^3+EC335^3+ED335^3+EA336^3+EB336^3+EC336^3+ED336^3+EA337^3+EB337^3+EC337^3+ED337^3</f>
        <v>0</v>
      </c>
      <c r="ED343" s="128">
        <f>EA338^3+EB338^3+EC338^3+ED338^3+EA339^3+EB339^3+EC339^3+ED339^3+EA340^3+EB340^3+EC340^3+ED340^3+EA341^3+EB341^3+EC341^3+ED341^3</f>
        <v>0</v>
      </c>
      <c r="EE343" s="128">
        <f>EE326^3+EF326^3+EG326^3+EH326^3+EE327^3+EF327^3+EG327^3+EH327^3+EE328^3+EF328^3+EG328^3+EH328^3+EE329^3+EF329^3+EG329^3+EH329^3</f>
        <v>0</v>
      </c>
      <c r="EF343" s="128">
        <f>EE330^3+EF330^3+EG330^3+EH330^3+EE331^3+EF331^3+EG331^3+EH331^3+EE332^3+EF332^3+EG332^3+EH332^3+EE333^3+EF333^3+EG333^3+EH333^3</f>
        <v>0</v>
      </c>
      <c r="EG343" s="128">
        <f>EE334^3+EF334^3+EG334^3+EH334^3+EE335^3+EF335^3+EG335^3+EH335^3+EE336^3+EF336^3+EG336^3+EH336^3+EE337^3+EF337^3+EG337^3+EH337^3</f>
        <v>0</v>
      </c>
      <c r="EH343" s="128">
        <f>EE338^3+EF338^3+EG338^3+EH338^3+EE339^3+EF339^3+EG339^3+EH339^3+EE340^3+EF340^3+EG340^3+EH340^3+EE341^3+EF341^3+EG341^3+EH341^3</f>
        <v>0</v>
      </c>
      <c r="EI343" s="128">
        <f>EI326^3+EJ326^3+EK326^3+EL326^3+EI327^3+EJ327^3+EK327^3+EL327^3+EI328^3+EJ328^3+EK328^3+EL328^3+EI329^3+EJ329^3+EK329^3+EL329^3</f>
        <v>0</v>
      </c>
      <c r="EJ343" s="128">
        <f>EI330^3+EJ330^3+EK330^3+EL330^3+EI331^3+EJ331^3+EK331^3+EL331^3+EI332^3+EJ332^3+EK332^3+EL332^3+EI333^3+EJ333^3+EK333^3+EL333^3</f>
        <v>0</v>
      </c>
      <c r="EK343" s="128">
        <f>EI334^3+EJ334^3+EK334^3+EL334^3+EI335^3+EJ335^3+EK335^3+EL335^3+EI336^3+EJ336^3+EK336^3+EL336^3+EI337^3+EJ337^3+EK337^3+EL337^3</f>
        <v>0</v>
      </c>
      <c r="EL343" s="128">
        <f>EI338^3+EJ338^3+EK338^3+EL338^3+EI339^3+EJ339^3+EK339^3+EL339^3+EI340^3+EJ340^3+EK340^3+EL340^3+EI341^3+EJ341^3+EK341^3+EL341^3</f>
        <v>0</v>
      </c>
      <c r="EM343" s="128">
        <f>EM326^3+EN326^3+EO326^3+EP326^3+EM327^3+EN327^3+EO327^3+EP327^3+EM328^3+EN328^3+EO328^3+EP328^3+EM329^3+EN329^3+EO329^3+EP329^3</f>
        <v>0</v>
      </c>
      <c r="EN343" s="128">
        <f>EM330^3+EN330^3+EO330^3+EP330^3+EM331^3+EN331^3+EO331^3+EP331^3+EM332^3+EN332^3+EO332^3+EP332^3+EM333^3+EN333^3+EO333^3+EP333^3</f>
        <v>0</v>
      </c>
      <c r="EO343" s="128">
        <f>EM334^3+EN334^3+EO334^3+EP334^3+EM335^3+EN335^3+EO335^3+EP335^3+EM336^3+EN336^3+EO336^3+EP336^3+EM337^3+EN337^3+EO337^3+EP337^3</f>
        <v>0</v>
      </c>
      <c r="EP343" s="128">
        <f>EM338^3+EN338^3+EO338^3+EP338^3+EM339^3+EN339^3+EO339^3+EP339^3+EM340^3+EN340^3+EO340^3+EP340^3+EM341^3+EN341^3+EO341^3+EP341^3</f>
        <v>0</v>
      </c>
      <c r="EQ343" s="129">
        <f>SUMSQ(EA341,EB340,EC339,ED338,EE337,EF336,EG335,EH334,EI333,EJ332,EK331,EL330,EM329,EN328,EO327,GD325,EP326)</f>
        <v>0</v>
      </c>
      <c r="ER343" s="130">
        <f>SUMSQ(EA333,EB332,EC331,ED330,EE329,EF328,EG327,EH326,EI341,EJ340,EK339,EL338,EM337,EN336,EO335,EP334)</f>
        <v>0</v>
      </c>
      <c r="ES343" s="32"/>
      <c r="ET343" s="131"/>
      <c r="EU343" s="131"/>
      <c r="EV343" s="131"/>
      <c r="EW343" s="131"/>
      <c r="EX343" s="131"/>
      <c r="EY343" s="131"/>
      <c r="EZ343" s="131"/>
      <c r="FA343" s="131"/>
      <c r="FB343" s="131"/>
      <c r="FC343" s="131"/>
      <c r="FD343" s="131"/>
      <c r="FE343" s="131"/>
      <c r="FF343" s="131"/>
      <c r="FG343" s="131"/>
      <c r="FH343" s="131"/>
      <c r="FI343" s="131"/>
      <c r="FJ343" s="32"/>
      <c r="FK343" s="115"/>
    </row>
    <row r="344" spans="8:167" ht="13.5" thickBot="1" x14ac:dyDescent="0.25">
      <c r="I344" s="109"/>
      <c r="J344" s="58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137"/>
      <c r="AB344" s="137"/>
      <c r="AC344" s="32" t="s">
        <v>0</v>
      </c>
      <c r="AD344" s="135"/>
      <c r="AE344" s="135"/>
      <c r="AF344" s="135"/>
      <c r="AG344" s="135"/>
      <c r="AH344" s="135"/>
      <c r="AI344" s="135"/>
      <c r="AJ344" s="135"/>
      <c r="AK344" s="135"/>
      <c r="AL344" s="135"/>
      <c r="AM344" s="135"/>
      <c r="AN344" s="135"/>
      <c r="AO344" s="135"/>
      <c r="AP344" s="135"/>
      <c r="AQ344" s="135"/>
      <c r="AR344" s="135"/>
      <c r="AS344" s="135"/>
      <c r="AT344" s="32"/>
      <c r="AU344" s="115"/>
      <c r="AW344" s="109"/>
      <c r="AX344" s="58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  <c r="BN344" s="46"/>
      <c r="BO344" s="137"/>
      <c r="BP344" s="137"/>
      <c r="BQ344" s="32" t="s">
        <v>0</v>
      </c>
      <c r="BR344" s="135"/>
      <c r="BS344" s="135"/>
      <c r="BT344" s="135"/>
      <c r="BU344" s="135"/>
      <c r="BV344" s="135"/>
      <c r="BW344" s="135"/>
      <c r="BX344" s="135"/>
      <c r="BY344" s="135"/>
      <c r="BZ344" s="135"/>
      <c r="CA344" s="135"/>
      <c r="CB344" s="135"/>
      <c r="CC344" s="135"/>
      <c r="CD344" s="135"/>
      <c r="CE344" s="135"/>
      <c r="CF344" s="135"/>
      <c r="CG344" s="135"/>
      <c r="CH344" s="32"/>
      <c r="CI344" s="115"/>
      <c r="CK344" s="109"/>
      <c r="CL344" s="58"/>
      <c r="CM344" s="46"/>
      <c r="CN344" s="46"/>
      <c r="CO344" s="46"/>
      <c r="CP344" s="46"/>
      <c r="CQ344" s="46"/>
      <c r="CR344" s="46"/>
      <c r="CS344" s="46"/>
      <c r="CT344" s="46"/>
      <c r="CU344" s="46"/>
      <c r="CV344" s="46"/>
      <c r="CW344" s="46"/>
      <c r="CX344" s="46"/>
      <c r="CY344" s="46"/>
      <c r="CZ344" s="46"/>
      <c r="DA344" s="46"/>
      <c r="DB344" s="46"/>
      <c r="DC344" s="137"/>
      <c r="DD344" s="137"/>
      <c r="DE344" s="32" t="s">
        <v>0</v>
      </c>
      <c r="DF344" s="135"/>
      <c r="DG344" s="135"/>
      <c r="DH344" s="135"/>
      <c r="DI344" s="135"/>
      <c r="DJ344" s="135"/>
      <c r="DK344" s="135"/>
      <c r="DL344" s="135"/>
      <c r="DM344" s="135"/>
      <c r="DN344" s="135"/>
      <c r="DO344" s="135"/>
      <c r="DP344" s="135"/>
      <c r="DQ344" s="135"/>
      <c r="DR344" s="135"/>
      <c r="DS344" s="135"/>
      <c r="DT344" s="135"/>
      <c r="DU344" s="135"/>
      <c r="DV344" s="32"/>
      <c r="DW344" s="115"/>
      <c r="DY344" s="109"/>
      <c r="DZ344" s="58"/>
      <c r="EA344" s="46"/>
      <c r="EB344" s="46"/>
      <c r="EC344" s="46"/>
      <c r="ED344" s="46"/>
      <c r="EE344" s="46"/>
      <c r="EF344" s="46"/>
      <c r="EG344" s="46"/>
      <c r="EH344" s="46"/>
      <c r="EI344" s="46"/>
      <c r="EJ344" s="46"/>
      <c r="EK344" s="46"/>
      <c r="EL344" s="46"/>
      <c r="EM344" s="46"/>
      <c r="EN344" s="46"/>
      <c r="EO344" s="46"/>
      <c r="EP344" s="46"/>
      <c r="EQ344" s="137"/>
      <c r="ER344" s="137"/>
      <c r="ES344" s="32" t="s">
        <v>0</v>
      </c>
      <c r="ET344" s="135"/>
      <c r="EU344" s="135"/>
      <c r="EV344" s="135"/>
      <c r="EW344" s="135"/>
      <c r="EX344" s="135"/>
      <c r="EY344" s="135"/>
      <c r="EZ344" s="135"/>
      <c r="FA344" s="135"/>
      <c r="FB344" s="135"/>
      <c r="FC344" s="135"/>
      <c r="FD344" s="135"/>
      <c r="FE344" s="135"/>
      <c r="FF344" s="135"/>
      <c r="FG344" s="135"/>
      <c r="FH344" s="135"/>
      <c r="FI344" s="135"/>
      <c r="FJ344" s="32"/>
      <c r="FK344" s="115"/>
    </row>
    <row r="345" spans="8:167" ht="13.5" thickBot="1" x14ac:dyDescent="0.25">
      <c r="I345" s="138"/>
      <c r="J345" s="143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  <c r="X345" s="154"/>
      <c r="Y345" s="154"/>
      <c r="Z345" s="154"/>
      <c r="AA345" s="154"/>
      <c r="AB345" s="154"/>
      <c r="AC345" s="154"/>
      <c r="AD345" s="155"/>
      <c r="AE345" s="155"/>
      <c r="AF345" s="155"/>
      <c r="AG345" s="155"/>
      <c r="AH345" s="155"/>
      <c r="AI345" s="155"/>
      <c r="AJ345" s="155"/>
      <c r="AK345" s="155"/>
      <c r="AL345" s="155"/>
      <c r="AM345" s="155"/>
      <c r="AN345" s="155"/>
      <c r="AO345" s="155"/>
      <c r="AP345" s="155"/>
      <c r="AQ345" s="155"/>
      <c r="AR345" s="155"/>
      <c r="AS345" s="155"/>
      <c r="AT345" s="154"/>
      <c r="AU345" s="141"/>
      <c r="AW345" s="138"/>
      <c r="AX345" s="143"/>
      <c r="AY345" s="154"/>
      <c r="AZ345" s="154"/>
      <c r="BA345" s="154"/>
      <c r="BB345" s="154"/>
      <c r="BC345" s="154"/>
      <c r="BD345" s="154"/>
      <c r="BE345" s="154"/>
      <c r="BF345" s="154"/>
      <c r="BG345" s="154"/>
      <c r="BH345" s="154"/>
      <c r="BI345" s="154"/>
      <c r="BJ345" s="154"/>
      <c r="BK345" s="154"/>
      <c r="BL345" s="154"/>
      <c r="BM345" s="154"/>
      <c r="BN345" s="154"/>
      <c r="BO345" s="154"/>
      <c r="BP345" s="154"/>
      <c r="BQ345" s="154"/>
      <c r="BR345" s="155"/>
      <c r="BS345" s="155"/>
      <c r="BT345" s="155"/>
      <c r="BU345" s="155"/>
      <c r="BV345" s="155"/>
      <c r="BW345" s="155"/>
      <c r="BX345" s="155"/>
      <c r="BY345" s="155"/>
      <c r="BZ345" s="155"/>
      <c r="CA345" s="155"/>
      <c r="CB345" s="155"/>
      <c r="CC345" s="155"/>
      <c r="CD345" s="155"/>
      <c r="CE345" s="155"/>
      <c r="CF345" s="155"/>
      <c r="CG345" s="155"/>
      <c r="CH345" s="154"/>
      <c r="CI345" s="141"/>
      <c r="CK345" s="138"/>
      <c r="CL345" s="143"/>
      <c r="CM345" s="154"/>
      <c r="CN345" s="154"/>
      <c r="CO345" s="154"/>
      <c r="CP345" s="154"/>
      <c r="CQ345" s="154"/>
      <c r="CR345" s="154"/>
      <c r="CS345" s="154"/>
      <c r="CT345" s="154"/>
      <c r="CU345" s="154"/>
      <c r="CV345" s="154"/>
      <c r="CW345" s="154"/>
      <c r="CX345" s="154"/>
      <c r="CY345" s="154"/>
      <c r="CZ345" s="154"/>
      <c r="DA345" s="154"/>
      <c r="DB345" s="154"/>
      <c r="DC345" s="154"/>
      <c r="DD345" s="154"/>
      <c r="DE345" s="154"/>
      <c r="DF345" s="155"/>
      <c r="DG345" s="155"/>
      <c r="DH345" s="155"/>
      <c r="DI345" s="155"/>
      <c r="DJ345" s="155"/>
      <c r="DK345" s="155"/>
      <c r="DL345" s="155"/>
      <c r="DM345" s="155"/>
      <c r="DN345" s="155"/>
      <c r="DO345" s="155"/>
      <c r="DP345" s="155"/>
      <c r="DQ345" s="155"/>
      <c r="DR345" s="155"/>
      <c r="DS345" s="155"/>
      <c r="DT345" s="155"/>
      <c r="DU345" s="155"/>
      <c r="DV345" s="154"/>
      <c r="DW345" s="141"/>
      <c r="DY345" s="138"/>
      <c r="DZ345" s="143"/>
      <c r="EA345" s="154"/>
      <c r="EB345" s="154"/>
      <c r="EC345" s="154"/>
      <c r="ED345" s="154"/>
      <c r="EE345" s="154"/>
      <c r="EF345" s="154"/>
      <c r="EG345" s="154"/>
      <c r="EH345" s="154"/>
      <c r="EI345" s="154"/>
      <c r="EJ345" s="154"/>
      <c r="EK345" s="154"/>
      <c r="EL345" s="154"/>
      <c r="EM345" s="154"/>
      <c r="EN345" s="154"/>
      <c r="EO345" s="154"/>
      <c r="EP345" s="154"/>
      <c r="EQ345" s="154"/>
      <c r="ER345" s="154"/>
      <c r="ES345" s="154"/>
      <c r="ET345" s="155"/>
      <c r="EU345" s="155"/>
      <c r="EV345" s="155"/>
      <c r="EW345" s="155"/>
      <c r="EX345" s="155"/>
      <c r="EY345" s="155"/>
      <c r="EZ345" s="155"/>
      <c r="FA345" s="155"/>
      <c r="FB345" s="155"/>
      <c r="FC345" s="155"/>
      <c r="FD345" s="155"/>
      <c r="FE345" s="155"/>
      <c r="FF345" s="155"/>
      <c r="FG345" s="155"/>
      <c r="FH345" s="155"/>
      <c r="FI345" s="155"/>
      <c r="FJ345" s="154"/>
      <c r="FK345" s="141"/>
    </row>
    <row r="346" spans="8:167" ht="14.25" thickTop="1" thickBot="1" x14ac:dyDescent="0.25">
      <c r="H346" s="25" t="s">
        <v>0</v>
      </c>
    </row>
    <row r="347" spans="8:167" ht="14.25" thickTop="1" thickBot="1" x14ac:dyDescent="0.25">
      <c r="I347" s="38" t="s">
        <v>0</v>
      </c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40"/>
      <c r="AE347" s="40"/>
      <c r="AF347" s="40"/>
      <c r="AG347" s="40"/>
      <c r="AH347" s="40"/>
      <c r="AI347" s="40"/>
      <c r="AJ347" s="40"/>
      <c r="AK347" s="40"/>
      <c r="AL347" s="40"/>
      <c r="AM347" s="40"/>
      <c r="AN347" s="40"/>
      <c r="AO347" s="40"/>
      <c r="AP347" s="40"/>
      <c r="AQ347" s="40"/>
      <c r="AR347" s="40"/>
      <c r="AS347" s="40"/>
      <c r="AT347" s="39"/>
      <c r="AU347" s="41"/>
      <c r="AW347" s="38" t="s">
        <v>0</v>
      </c>
      <c r="AX347" s="39"/>
      <c r="AY347" s="39"/>
      <c r="AZ347" s="39"/>
      <c r="BA347" s="39"/>
      <c r="BB347" s="39"/>
      <c r="BC347" s="39"/>
      <c r="BD347" s="39"/>
      <c r="BE347" s="39"/>
      <c r="BF347" s="39"/>
      <c r="BG347" s="39"/>
      <c r="BH347" s="39"/>
      <c r="BI347" s="39"/>
      <c r="BJ347" s="39"/>
      <c r="BK347" s="39"/>
      <c r="BL347" s="39"/>
      <c r="BM347" s="39"/>
      <c r="BN347" s="39"/>
      <c r="BO347" s="39"/>
      <c r="BP347" s="39"/>
      <c r="BQ347" s="39"/>
      <c r="BR347" s="40"/>
      <c r="BS347" s="40"/>
      <c r="BT347" s="40"/>
      <c r="BU347" s="40"/>
      <c r="BV347" s="40"/>
      <c r="BW347" s="40"/>
      <c r="BX347" s="40"/>
      <c r="BY347" s="40"/>
      <c r="BZ347" s="40"/>
      <c r="CA347" s="40"/>
      <c r="CB347" s="40"/>
      <c r="CC347" s="40"/>
      <c r="CD347" s="40"/>
      <c r="CE347" s="40"/>
      <c r="CF347" s="40"/>
      <c r="CG347" s="40"/>
      <c r="CH347" s="39"/>
      <c r="CI347" s="41"/>
      <c r="CK347" s="38" t="s">
        <v>0</v>
      </c>
      <c r="CL347" s="39"/>
      <c r="CM347" s="39"/>
      <c r="CN347" s="39"/>
      <c r="CO347" s="39"/>
      <c r="CP347" s="39"/>
      <c r="CQ347" s="39"/>
      <c r="CR347" s="39"/>
      <c r="CS347" s="39"/>
      <c r="CT347" s="39"/>
      <c r="CU347" s="39"/>
      <c r="CV347" s="39"/>
      <c r="CW347" s="39"/>
      <c r="CX347" s="39"/>
      <c r="CY347" s="39"/>
      <c r="CZ347" s="39"/>
      <c r="DA347" s="39"/>
      <c r="DB347" s="39"/>
      <c r="DC347" s="39"/>
      <c r="DD347" s="39"/>
      <c r="DE347" s="39"/>
      <c r="DF347" s="40"/>
      <c r="DG347" s="40"/>
      <c r="DH347" s="40"/>
      <c r="DI347" s="40"/>
      <c r="DJ347" s="40"/>
      <c r="DK347" s="40"/>
      <c r="DL347" s="40"/>
      <c r="DM347" s="40"/>
      <c r="DN347" s="40"/>
      <c r="DO347" s="40"/>
      <c r="DP347" s="40"/>
      <c r="DQ347" s="40"/>
      <c r="DR347" s="40"/>
      <c r="DS347" s="40"/>
      <c r="DT347" s="40"/>
      <c r="DU347" s="40"/>
      <c r="DV347" s="39"/>
      <c r="DW347" s="41"/>
      <c r="DY347" s="38" t="s">
        <v>0</v>
      </c>
      <c r="DZ347" s="39"/>
      <c r="EA347" s="39"/>
      <c r="EB347" s="39"/>
      <c r="EC347" s="39"/>
      <c r="ED347" s="39"/>
      <c r="EE347" s="39"/>
      <c r="EF347" s="39"/>
      <c r="EG347" s="39"/>
      <c r="EH347" s="39"/>
      <c r="EI347" s="39"/>
      <c r="EJ347" s="39"/>
      <c r="EK347" s="39"/>
      <c r="EL347" s="39"/>
      <c r="EM347" s="39"/>
      <c r="EN347" s="39"/>
      <c r="EO347" s="39"/>
      <c r="EP347" s="39"/>
      <c r="EQ347" s="39"/>
      <c r="ER347" s="39"/>
      <c r="ES347" s="39"/>
      <c r="ET347" s="40"/>
      <c r="EU347" s="40"/>
      <c r="EV347" s="40"/>
      <c r="EW347" s="40"/>
      <c r="EX347" s="40"/>
      <c r="EY347" s="40"/>
      <c r="EZ347" s="40"/>
      <c r="FA347" s="40"/>
      <c r="FB347" s="40"/>
      <c r="FC347" s="40"/>
      <c r="FD347" s="40"/>
      <c r="FE347" s="40"/>
      <c r="FF347" s="40"/>
      <c r="FG347" s="40"/>
      <c r="FH347" s="40"/>
      <c r="FI347" s="40"/>
      <c r="FJ347" s="39"/>
      <c r="FK347" s="41"/>
    </row>
    <row r="348" spans="8:167" ht="13.5" thickBot="1" x14ac:dyDescent="0.25">
      <c r="I348" s="109"/>
      <c r="J348" s="45" t="s">
        <v>0</v>
      </c>
      <c r="K348" s="46" t="s">
        <v>0</v>
      </c>
      <c r="L348" s="46"/>
      <c r="M348" s="46"/>
      <c r="N348" s="46"/>
      <c r="O348" s="46"/>
      <c r="P348" s="46"/>
      <c r="Q348" s="46"/>
      <c r="R348" s="46"/>
      <c r="S348" s="47" t="s">
        <v>444</v>
      </c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8"/>
      <c r="AE348" s="48"/>
      <c r="AF348" s="48"/>
      <c r="AG348" s="48"/>
      <c r="AH348" s="48"/>
      <c r="AI348" s="48"/>
      <c r="AJ348" s="48"/>
      <c r="AK348" s="48"/>
      <c r="AL348" s="49" t="s">
        <v>289</v>
      </c>
      <c r="AM348" s="48"/>
      <c r="AN348" s="48"/>
      <c r="AO348" s="48"/>
      <c r="AP348" s="48"/>
      <c r="AQ348" s="48"/>
      <c r="AR348" s="48"/>
      <c r="AS348" s="48"/>
      <c r="AT348" s="50"/>
      <c r="AU348" s="51"/>
      <c r="AW348" s="109"/>
      <c r="AX348" s="45" t="s">
        <v>0</v>
      </c>
      <c r="AY348" s="46" t="s">
        <v>0</v>
      </c>
      <c r="AZ348" s="46"/>
      <c r="BA348" s="46"/>
      <c r="BB348" s="46"/>
      <c r="BC348" s="46"/>
      <c r="BD348" s="46"/>
      <c r="BE348" s="46"/>
      <c r="BF348" s="46"/>
      <c r="BG348" s="47" t="s">
        <v>459</v>
      </c>
      <c r="BH348" s="46"/>
      <c r="BI348" s="46"/>
      <c r="BJ348" s="46"/>
      <c r="BK348" s="46"/>
      <c r="BL348" s="46"/>
      <c r="BM348" s="46"/>
      <c r="BN348" s="46"/>
      <c r="BO348" s="46"/>
      <c r="BP348" s="46"/>
      <c r="BQ348" s="46"/>
      <c r="BR348" s="48"/>
      <c r="BS348" s="48"/>
      <c r="BT348" s="48"/>
      <c r="BU348" s="48"/>
      <c r="BV348" s="48"/>
      <c r="BW348" s="48"/>
      <c r="BX348" s="48"/>
      <c r="BY348" s="48"/>
      <c r="BZ348" s="49" t="s">
        <v>289</v>
      </c>
      <c r="CA348" s="48"/>
      <c r="CB348" s="48"/>
      <c r="CC348" s="48"/>
      <c r="CD348" s="48"/>
      <c r="CE348" s="48"/>
      <c r="CF348" s="48"/>
      <c r="CG348" s="48"/>
      <c r="CH348" s="50"/>
      <c r="CI348" s="51"/>
      <c r="CK348" s="109"/>
      <c r="CL348" s="45" t="s">
        <v>0</v>
      </c>
      <c r="CM348" s="46" t="s">
        <v>0</v>
      </c>
      <c r="CN348" s="46"/>
      <c r="CO348" s="46"/>
      <c r="CP348" s="46"/>
      <c r="CQ348" s="46"/>
      <c r="CR348" s="46"/>
      <c r="CS348" s="46"/>
      <c r="CT348" s="46"/>
      <c r="CU348" s="47" t="s">
        <v>474</v>
      </c>
      <c r="CV348" s="46"/>
      <c r="CW348" s="46"/>
      <c r="CX348" s="46"/>
      <c r="CY348" s="46"/>
      <c r="CZ348" s="46"/>
      <c r="DA348" s="46"/>
      <c r="DB348" s="46"/>
      <c r="DC348" s="46"/>
      <c r="DD348" s="46"/>
      <c r="DE348" s="46"/>
      <c r="DF348" s="48"/>
      <c r="DG348" s="48"/>
      <c r="DH348" s="48"/>
      <c r="DI348" s="48"/>
      <c r="DJ348" s="48"/>
      <c r="DK348" s="48"/>
      <c r="DL348" s="48"/>
      <c r="DM348" s="48"/>
      <c r="DN348" s="49" t="s">
        <v>289</v>
      </c>
      <c r="DO348" s="48"/>
      <c r="DP348" s="48"/>
      <c r="DQ348" s="48"/>
      <c r="DR348" s="48"/>
      <c r="DS348" s="48"/>
      <c r="DT348" s="48"/>
      <c r="DU348" s="48"/>
      <c r="DV348" s="50"/>
      <c r="DW348" s="51"/>
      <c r="DY348" s="109"/>
      <c r="DZ348" s="45" t="s">
        <v>0</v>
      </c>
      <c r="EA348" s="46" t="s">
        <v>0</v>
      </c>
      <c r="EB348" s="46"/>
      <c r="EC348" s="46"/>
      <c r="ED348" s="46"/>
      <c r="EE348" s="46"/>
      <c r="EF348" s="46"/>
      <c r="EG348" s="46"/>
      <c r="EH348" s="46"/>
      <c r="EI348" s="47" t="s">
        <v>489</v>
      </c>
      <c r="EJ348" s="46"/>
      <c r="EK348" s="46"/>
      <c r="EL348" s="46"/>
      <c r="EM348" s="46"/>
      <c r="EN348" s="46"/>
      <c r="EO348" s="46"/>
      <c r="EP348" s="46"/>
      <c r="EQ348" s="46"/>
      <c r="ER348" s="46"/>
      <c r="ES348" s="46"/>
      <c r="ET348" s="48"/>
      <c r="EU348" s="48"/>
      <c r="EV348" s="48"/>
      <c r="EW348" s="48"/>
      <c r="EX348" s="48"/>
      <c r="EY348" s="48"/>
      <c r="EZ348" s="48"/>
      <c r="FA348" s="48"/>
      <c r="FB348" s="49" t="s">
        <v>289</v>
      </c>
      <c r="FC348" s="48"/>
      <c r="FD348" s="48"/>
      <c r="FE348" s="48"/>
      <c r="FF348" s="48"/>
      <c r="FG348" s="48"/>
      <c r="FH348" s="48"/>
      <c r="FI348" s="48"/>
      <c r="FJ348" s="50"/>
      <c r="FK348" s="51"/>
    </row>
    <row r="349" spans="8:167" x14ac:dyDescent="0.2">
      <c r="I349" s="109"/>
      <c r="J349" s="58"/>
      <c r="K349" s="1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2"/>
      <c r="AA349" s="59">
        <f>K349^3+L349^3+M349^3+N349^3+O349^3+P349^3+Q349^3+R349^3+K350^3+L350^3+M350^3+N350^3+O350^3+P350^3+Q350^3+R350^3</f>
        <v>0</v>
      </c>
      <c r="AB349" s="60">
        <f>K349^3+L349^3+M349^3+N349^3+O349^3+P349^3+Q349^3+R349^3+S349^3+T349^3+U349^3+V349^3+W349^3+X349^3+Y349^3+Z349^3</f>
        <v>0</v>
      </c>
      <c r="AC349" s="61"/>
      <c r="AD349" s="68"/>
      <c r="AE349" s="69"/>
      <c r="AF349" s="69"/>
      <c r="AG349" s="69"/>
      <c r="AH349" s="70"/>
      <c r="AI349" s="70"/>
      <c r="AJ349" s="70"/>
      <c r="AK349" s="70"/>
      <c r="AL349" s="69"/>
      <c r="AM349" s="69"/>
      <c r="AN349" s="69"/>
      <c r="AO349" s="69"/>
      <c r="AP349" s="70"/>
      <c r="AQ349" s="70"/>
      <c r="AR349" s="70"/>
      <c r="AS349" s="71"/>
      <c r="AT349" s="66"/>
      <c r="AU349" s="51"/>
      <c r="AW349" s="109"/>
      <c r="AX349" s="58"/>
      <c r="AY349" s="1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2"/>
      <c r="BO349" s="59">
        <f>AY349^3+AZ349^3+BA349^3+BB349^3+BC349^3+BD349^3+BE349^3+BF349^3+AY350^3+AZ350^3+BA350^3+BB350^3+BC350^3+BD350^3+BE350^3+BF350^3</f>
        <v>0</v>
      </c>
      <c r="BP349" s="60">
        <f>AY349^3+AZ349^3+BA349^3+BB349^3+BC349^3+BD349^3+BE349^3+BF349^3+BG349^3+BH349^3+BI349^3+BJ349^3+BK349^3+BL349^3+BM349^3+BN349^3</f>
        <v>0</v>
      </c>
      <c r="BQ349" s="61"/>
      <c r="BR349" s="68"/>
      <c r="BS349" s="69"/>
      <c r="BT349" s="69"/>
      <c r="BU349" s="69"/>
      <c r="BV349" s="69"/>
      <c r="BW349" s="69"/>
      <c r="BX349" s="69"/>
      <c r="BY349" s="69"/>
      <c r="BZ349" s="70"/>
      <c r="CA349" s="70"/>
      <c r="CB349" s="70"/>
      <c r="CC349" s="70"/>
      <c r="CD349" s="70"/>
      <c r="CE349" s="70"/>
      <c r="CF349" s="70"/>
      <c r="CG349" s="71"/>
      <c r="CH349" s="66"/>
      <c r="CI349" s="51"/>
      <c r="CK349" s="109"/>
      <c r="CL349" s="58"/>
      <c r="CM349" s="1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2"/>
      <c r="DC349" s="59">
        <f>CM349^3+CN349^3+CO349^3+CP349^3+CQ349^3+CR349^3+CS349^3+CT349^3+CM350^3+CN350^3+CO350^3+CP350^3+CQ350^3+CR350^3+CS350^3+CT350^3</f>
        <v>0</v>
      </c>
      <c r="DD349" s="60">
        <f>CM349^3+CN349^3+CO349^3+CP349^3+CQ349^3+CR349^3+CS349^3+CT349^3+CU349^3+CV349^3+CW349^3+CX349^3+CY349^3+CZ349^3+DA349^3+DB349^3</f>
        <v>0</v>
      </c>
      <c r="DE349" s="61"/>
      <c r="DF349" s="68"/>
      <c r="DG349" s="69"/>
      <c r="DH349" s="70"/>
      <c r="DI349" s="70"/>
      <c r="DJ349" s="69"/>
      <c r="DK349" s="69"/>
      <c r="DL349" s="70"/>
      <c r="DM349" s="70"/>
      <c r="DN349" s="69"/>
      <c r="DO349" s="69"/>
      <c r="DP349" s="70"/>
      <c r="DQ349" s="70"/>
      <c r="DR349" s="69"/>
      <c r="DS349" s="69"/>
      <c r="DT349" s="70"/>
      <c r="DU349" s="71"/>
      <c r="DV349" s="66"/>
      <c r="DW349" s="51"/>
      <c r="DY349" s="109"/>
      <c r="DZ349" s="58"/>
      <c r="EA349" s="1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2"/>
      <c r="EQ349" s="59">
        <f>EA349^3+EB349^3+EC349^3+ED349^3+EE349^3+EF349^3+EG349^3+EH349^3+EA350^3+EB350^3+EC350^3+ED350^3+EE350^3+EF350^3+EG350^3+EH350^3</f>
        <v>0</v>
      </c>
      <c r="ER349" s="60">
        <f>EA349^3+EB349^3+EC349^3+ED349^3+EE349^3+EF349^3+EG349^3+EH349^3+EI349^3+EJ349^3+EK349^3+EL349^3+EM349^3+EN349^3+EO349^3+EP349^3</f>
        <v>0</v>
      </c>
      <c r="ES349" s="61"/>
      <c r="ET349" s="68"/>
      <c r="EU349" s="69"/>
      <c r="EV349" s="69"/>
      <c r="EW349" s="69"/>
      <c r="EX349" s="69"/>
      <c r="EY349" s="69"/>
      <c r="EZ349" s="69"/>
      <c r="FA349" s="69"/>
      <c r="FB349" s="69"/>
      <c r="FC349" s="69"/>
      <c r="FD349" s="69"/>
      <c r="FE349" s="69"/>
      <c r="FF349" s="69"/>
      <c r="FG349" s="69"/>
      <c r="FH349" s="69"/>
      <c r="FI349" s="73"/>
      <c r="FJ349" s="66"/>
      <c r="FK349" s="51"/>
    </row>
    <row r="350" spans="8:167" x14ac:dyDescent="0.2">
      <c r="I350" s="109"/>
      <c r="J350" s="58"/>
      <c r="K350" s="3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5"/>
      <c r="AA350" s="75">
        <f>S349^3+T349^3+U349^3+V349^3+W349^3+X349^3+Y349^3+Z349^3+S350^3+T350^3+U350^3+V350^3+W350^3+X350^3+Y350^3+Z350^3</f>
        <v>0</v>
      </c>
      <c r="AB350" s="76">
        <f t="shared" ref="AB350:AB364" si="60">K350^3+L350^3+M350^3+N350^3+O350^3+P350^3+Q350^3+R350^3+S350^3+T350^3+U350^3+V350^3+W350^3+X350^3+Y350^3+Z350^3</f>
        <v>0</v>
      </c>
      <c r="AC350" s="61"/>
      <c r="AD350" s="81"/>
      <c r="AE350" s="82"/>
      <c r="AF350" s="82"/>
      <c r="AG350" s="82"/>
      <c r="AH350" s="83"/>
      <c r="AI350" s="83"/>
      <c r="AJ350" s="83"/>
      <c r="AK350" s="83"/>
      <c r="AL350" s="82"/>
      <c r="AM350" s="82"/>
      <c r="AN350" s="82"/>
      <c r="AO350" s="82"/>
      <c r="AP350" s="83"/>
      <c r="AQ350" s="83"/>
      <c r="AR350" s="83"/>
      <c r="AS350" s="84"/>
      <c r="AT350" s="66"/>
      <c r="AU350" s="51"/>
      <c r="AW350" s="109"/>
      <c r="AX350" s="58"/>
      <c r="AY350" s="3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5"/>
      <c r="BO350" s="75">
        <f>BG349^3+BH349^3+BI349^3+BJ349^3+BK349^3+BL349^3+BM349^3+BN349^3+BG350^3+BH350^3+BI350^3+BJ350^3+BK350^3+BL350^3+BM350^3+BN350^3</f>
        <v>0</v>
      </c>
      <c r="BP350" s="76">
        <f t="shared" ref="BP350:BP364" si="61">AY350^3+AZ350^3+BA350^3+BB350^3+BC350^3+BD350^3+BE350^3+BF350^3+BG350^3+BH350^3+BI350^3+BJ350^3+BK350^3+BL350^3+BM350^3+BN350^3</f>
        <v>0</v>
      </c>
      <c r="BQ350" s="61"/>
      <c r="BR350" s="81"/>
      <c r="BS350" s="82"/>
      <c r="BT350" s="82"/>
      <c r="BU350" s="82"/>
      <c r="BV350" s="82"/>
      <c r="BW350" s="82"/>
      <c r="BX350" s="82"/>
      <c r="BY350" s="82"/>
      <c r="BZ350" s="83"/>
      <c r="CA350" s="83"/>
      <c r="CB350" s="83"/>
      <c r="CC350" s="83"/>
      <c r="CD350" s="83"/>
      <c r="CE350" s="83"/>
      <c r="CF350" s="83"/>
      <c r="CG350" s="84"/>
      <c r="CH350" s="66"/>
      <c r="CI350" s="51"/>
      <c r="CK350" s="109"/>
      <c r="CL350" s="58"/>
      <c r="CM350" s="3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4"/>
      <c r="DB350" s="5"/>
      <c r="DC350" s="75">
        <f>CU349^3+CV349^3+CW349^3+CX349^3+CY349^3+CZ349^3+DA349^3+DB349^3+CU350^3+CV350^3+CW350^3+CX350^3+CY350^3+CZ350^3+DA350^3+DB350^3</f>
        <v>0</v>
      </c>
      <c r="DD350" s="76">
        <f t="shared" ref="DD350:DD364" si="62">CM350^3+CN350^3+CO350^3+CP350^3+CQ350^3+CR350^3+CS350^3+CT350^3+CU350^3+CV350^3+CW350^3+CX350^3+CY350^3+CZ350^3+DA350^3+DB350^3</f>
        <v>0</v>
      </c>
      <c r="DE350" s="61"/>
      <c r="DF350" s="81"/>
      <c r="DG350" s="82"/>
      <c r="DH350" s="83"/>
      <c r="DI350" s="83"/>
      <c r="DJ350" s="82"/>
      <c r="DK350" s="82"/>
      <c r="DL350" s="83"/>
      <c r="DM350" s="83"/>
      <c r="DN350" s="82"/>
      <c r="DO350" s="82"/>
      <c r="DP350" s="83"/>
      <c r="DQ350" s="83"/>
      <c r="DR350" s="82"/>
      <c r="DS350" s="82"/>
      <c r="DT350" s="83"/>
      <c r="DU350" s="84"/>
      <c r="DV350" s="66"/>
      <c r="DW350" s="51"/>
      <c r="DY350" s="109"/>
      <c r="DZ350" s="58"/>
      <c r="EA350" s="3"/>
      <c r="EB350" s="4"/>
      <c r="EC350" s="4"/>
      <c r="ED350" s="4"/>
      <c r="EE350" s="4"/>
      <c r="EF350" s="4"/>
      <c r="EG350" s="4"/>
      <c r="EH350" s="4"/>
      <c r="EI350" s="4"/>
      <c r="EJ350" s="4"/>
      <c r="EK350" s="4"/>
      <c r="EL350" s="4"/>
      <c r="EM350" s="4"/>
      <c r="EN350" s="4"/>
      <c r="EO350" s="4"/>
      <c r="EP350" s="5"/>
      <c r="EQ350" s="75">
        <f>EI349^3+EJ349^3+EK349^3+EL349^3+EM349^3+EN349^3+EO349^3+EP349^3+EI350^3+EJ350^3+EK350^3+EL350^3+EM350^3+EN350^3+EO350^3+EP350^3</f>
        <v>0</v>
      </c>
      <c r="ER350" s="76">
        <f t="shared" ref="ER350:ER364" si="63">EA350^3+EB350^3+EC350^3+ED350^3+EE350^3+EF350^3+EG350^3+EH350^3+EI350^3+EJ350^3+EK350^3+EL350^3+EM350^3+EN350^3+EO350^3+EP350^3</f>
        <v>0</v>
      </c>
      <c r="ES350" s="61"/>
      <c r="ET350" s="89"/>
      <c r="EU350" s="83"/>
      <c r="EV350" s="83"/>
      <c r="EW350" s="83"/>
      <c r="EX350" s="83"/>
      <c r="EY350" s="83"/>
      <c r="EZ350" s="83"/>
      <c r="FA350" s="83"/>
      <c r="FB350" s="83"/>
      <c r="FC350" s="83"/>
      <c r="FD350" s="83"/>
      <c r="FE350" s="83"/>
      <c r="FF350" s="83"/>
      <c r="FG350" s="83"/>
      <c r="FH350" s="83"/>
      <c r="FI350" s="84"/>
      <c r="FJ350" s="66"/>
      <c r="FK350" s="51"/>
    </row>
    <row r="351" spans="8:167" x14ac:dyDescent="0.2">
      <c r="I351" s="109"/>
      <c r="J351" s="58"/>
      <c r="K351" s="3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5"/>
      <c r="AA351" s="75">
        <f>K351^3+L351^3+M351^3+N351^3+O351^3+P351^3+Q351^3+R351^3+K352^3+L352^3+M352^3+N352^3+O352^3+P352^3+Q352^3+R352^3</f>
        <v>0</v>
      </c>
      <c r="AB351" s="76">
        <f t="shared" si="60"/>
        <v>0</v>
      </c>
      <c r="AC351" s="88"/>
      <c r="AD351" s="81"/>
      <c r="AE351" s="82"/>
      <c r="AF351" s="82"/>
      <c r="AG351" s="82"/>
      <c r="AH351" s="83"/>
      <c r="AI351" s="83"/>
      <c r="AJ351" s="83"/>
      <c r="AK351" s="83"/>
      <c r="AL351" s="82"/>
      <c r="AM351" s="82"/>
      <c r="AN351" s="82"/>
      <c r="AO351" s="82"/>
      <c r="AP351" s="83"/>
      <c r="AQ351" s="83"/>
      <c r="AR351" s="83"/>
      <c r="AS351" s="84"/>
      <c r="AT351" s="66"/>
      <c r="AU351" s="51"/>
      <c r="AW351" s="109"/>
      <c r="AX351" s="58"/>
      <c r="AY351" s="3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5"/>
      <c r="BO351" s="75">
        <f>AY351^3+AZ351^3+BA351^3+BB351^3+BC351^3+BD351^3+BE351^3+BF351^3+AY352^3+AZ352^3+BA352^3+BB352^3+BC352^3+BD352^3+BE352^3+BF352^3</f>
        <v>0</v>
      </c>
      <c r="BP351" s="76">
        <f t="shared" si="61"/>
        <v>0</v>
      </c>
      <c r="BQ351" s="88"/>
      <c r="BR351" s="89"/>
      <c r="BS351" s="83"/>
      <c r="BT351" s="83"/>
      <c r="BU351" s="83"/>
      <c r="BV351" s="83"/>
      <c r="BW351" s="83"/>
      <c r="BX351" s="83"/>
      <c r="BY351" s="83"/>
      <c r="BZ351" s="82"/>
      <c r="CA351" s="82"/>
      <c r="CB351" s="82"/>
      <c r="CC351" s="82"/>
      <c r="CD351" s="82"/>
      <c r="CE351" s="82"/>
      <c r="CF351" s="82"/>
      <c r="CG351" s="86"/>
      <c r="CH351" s="66"/>
      <c r="CI351" s="51"/>
      <c r="CK351" s="109"/>
      <c r="CL351" s="58"/>
      <c r="CM351" s="3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4"/>
      <c r="DB351" s="5"/>
      <c r="DC351" s="75">
        <f>CM351^3+CN351^3+CO351^3+CP351^3+CQ351^3+CR351^3+CS351^3+CT351^3+CM352^3+CN352^3+CO352^3+CP352^3+CQ352^3+CR352^3+CS352^3+CT352^3</f>
        <v>0</v>
      </c>
      <c r="DD351" s="76">
        <f t="shared" si="62"/>
        <v>0</v>
      </c>
      <c r="DE351" s="88"/>
      <c r="DF351" s="81"/>
      <c r="DG351" s="82"/>
      <c r="DH351" s="83"/>
      <c r="DI351" s="83"/>
      <c r="DJ351" s="82"/>
      <c r="DK351" s="82"/>
      <c r="DL351" s="83"/>
      <c r="DM351" s="83"/>
      <c r="DN351" s="82"/>
      <c r="DO351" s="82"/>
      <c r="DP351" s="83"/>
      <c r="DQ351" s="83"/>
      <c r="DR351" s="82"/>
      <c r="DS351" s="82"/>
      <c r="DT351" s="83"/>
      <c r="DU351" s="84"/>
      <c r="DV351" s="66"/>
      <c r="DW351" s="51"/>
      <c r="DY351" s="109"/>
      <c r="DZ351" s="58"/>
      <c r="EA351" s="3"/>
      <c r="EB351" s="4"/>
      <c r="EC351" s="4"/>
      <c r="ED351" s="4"/>
      <c r="EE351" s="4"/>
      <c r="EF351" s="4"/>
      <c r="EG351" s="4"/>
      <c r="EH351" s="4"/>
      <c r="EI351" s="4"/>
      <c r="EJ351" s="4"/>
      <c r="EK351" s="4"/>
      <c r="EL351" s="4"/>
      <c r="EM351" s="4"/>
      <c r="EN351" s="4"/>
      <c r="EO351" s="4"/>
      <c r="EP351" s="5"/>
      <c r="EQ351" s="75">
        <f>EA351^3+EB351^3+EC351^3+ED351^3+EE351^3+EF351^3+EG351^3+EH351^3+EA352^3+EB352^3+EC352^3+ED352^3+EE352^3+EF352^3+EG352^3+EH352^3</f>
        <v>0</v>
      </c>
      <c r="ER351" s="76">
        <f t="shared" si="63"/>
        <v>0</v>
      </c>
      <c r="ES351" s="88"/>
      <c r="ET351" s="81"/>
      <c r="EU351" s="82"/>
      <c r="EV351" s="82"/>
      <c r="EW351" s="82"/>
      <c r="EX351" s="82"/>
      <c r="EY351" s="82"/>
      <c r="EZ351" s="82"/>
      <c r="FA351" s="82"/>
      <c r="FB351" s="82"/>
      <c r="FC351" s="82"/>
      <c r="FD351" s="82"/>
      <c r="FE351" s="82"/>
      <c r="FF351" s="82"/>
      <c r="FG351" s="82"/>
      <c r="FH351" s="82"/>
      <c r="FI351" s="86"/>
      <c r="FJ351" s="66"/>
      <c r="FK351" s="51"/>
    </row>
    <row r="352" spans="8:167" x14ac:dyDescent="0.2">
      <c r="I352" s="109"/>
      <c r="J352" s="58"/>
      <c r="K352" s="3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5"/>
      <c r="AA352" s="75">
        <f>S351^3+T351^3+U351^3+V351^3+W351^3+X351^3+Y351^3+Z351^3+S352^3+T352^3+U352^3+V352^3+W352^3+X352^3+Y352^3+Z352^3</f>
        <v>0</v>
      </c>
      <c r="AB352" s="76">
        <f t="shared" si="60"/>
        <v>0</v>
      </c>
      <c r="AC352" s="61"/>
      <c r="AD352" s="81"/>
      <c r="AE352" s="82"/>
      <c r="AF352" s="82"/>
      <c r="AG352" s="82"/>
      <c r="AH352" s="83"/>
      <c r="AI352" s="83"/>
      <c r="AJ352" s="83"/>
      <c r="AK352" s="83"/>
      <c r="AL352" s="82"/>
      <c r="AM352" s="82"/>
      <c r="AN352" s="82"/>
      <c r="AO352" s="82"/>
      <c r="AP352" s="83"/>
      <c r="AQ352" s="83"/>
      <c r="AR352" s="83"/>
      <c r="AS352" s="84"/>
      <c r="AT352" s="66"/>
      <c r="AU352" s="51"/>
      <c r="AW352" s="109"/>
      <c r="AX352" s="58"/>
      <c r="AY352" s="3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5"/>
      <c r="BO352" s="75">
        <f>BG351^3+BH351^3+BI351^3+BJ351^3+BK351^3+BL351^3+BM351^3+BN351^3+BG352^3+BH352^3+BI352^3+BJ352^3+BK352^3+BL352^3+BM352^3+BN352^3</f>
        <v>0</v>
      </c>
      <c r="BP352" s="76">
        <f t="shared" si="61"/>
        <v>0</v>
      </c>
      <c r="BQ352" s="61"/>
      <c r="BR352" s="89"/>
      <c r="BS352" s="83"/>
      <c r="BT352" s="83"/>
      <c r="BU352" s="83"/>
      <c r="BV352" s="83"/>
      <c r="BW352" s="83"/>
      <c r="BX352" s="83"/>
      <c r="BY352" s="83"/>
      <c r="BZ352" s="82"/>
      <c r="CA352" s="82"/>
      <c r="CB352" s="82"/>
      <c r="CC352" s="82"/>
      <c r="CD352" s="82"/>
      <c r="CE352" s="82"/>
      <c r="CF352" s="82"/>
      <c r="CG352" s="86"/>
      <c r="CH352" s="66"/>
      <c r="CI352" s="51"/>
      <c r="CK352" s="109"/>
      <c r="CL352" s="58"/>
      <c r="CM352" s="3"/>
      <c r="CN352" s="4"/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/>
      <c r="DA352" s="4"/>
      <c r="DB352" s="5"/>
      <c r="DC352" s="75">
        <f>CU351^3+CV351^3+CW351^3+CX351^3+CY351^3+CZ351^3+DA351^3+DB351^3+CU352^3+CV352^3+CW352^3+CX352^3+CY352^3+CZ352^3+DA352^3+DB352^3</f>
        <v>0</v>
      </c>
      <c r="DD352" s="76">
        <f t="shared" si="62"/>
        <v>0</v>
      </c>
      <c r="DE352" s="61"/>
      <c r="DF352" s="81"/>
      <c r="DG352" s="82"/>
      <c r="DH352" s="83"/>
      <c r="DI352" s="83"/>
      <c r="DJ352" s="82"/>
      <c r="DK352" s="82"/>
      <c r="DL352" s="83"/>
      <c r="DM352" s="83"/>
      <c r="DN352" s="82"/>
      <c r="DO352" s="82"/>
      <c r="DP352" s="83"/>
      <c r="DQ352" s="83"/>
      <c r="DR352" s="82"/>
      <c r="DS352" s="82"/>
      <c r="DT352" s="83"/>
      <c r="DU352" s="84"/>
      <c r="DV352" s="66"/>
      <c r="DW352" s="51"/>
      <c r="DY352" s="109"/>
      <c r="DZ352" s="58"/>
      <c r="EA352" s="3"/>
      <c r="EB352" s="4"/>
      <c r="EC352" s="4"/>
      <c r="ED352" s="4"/>
      <c r="EE352" s="4"/>
      <c r="EF352" s="4"/>
      <c r="EG352" s="4"/>
      <c r="EH352" s="4"/>
      <c r="EI352" s="4"/>
      <c r="EJ352" s="4"/>
      <c r="EK352" s="4"/>
      <c r="EL352" s="4"/>
      <c r="EM352" s="4"/>
      <c r="EN352" s="4"/>
      <c r="EO352" s="4"/>
      <c r="EP352" s="5"/>
      <c r="EQ352" s="75">
        <f>EI351^3+EJ351^3+EK351^3+EL351^3+EM351^3+EN351^3+EO351^3+EP351^3+EI352^3+EJ352^3+EK352^3+EL352^3+EM352^3+EN352^3+EO352^3+EP352^3</f>
        <v>0</v>
      </c>
      <c r="ER352" s="76">
        <f t="shared" si="63"/>
        <v>0</v>
      </c>
      <c r="ES352" s="61"/>
      <c r="ET352" s="89"/>
      <c r="EU352" s="83"/>
      <c r="EV352" s="83"/>
      <c r="EW352" s="83"/>
      <c r="EX352" s="83"/>
      <c r="EY352" s="83"/>
      <c r="EZ352" s="83"/>
      <c r="FA352" s="83"/>
      <c r="FB352" s="83"/>
      <c r="FC352" s="83"/>
      <c r="FD352" s="83"/>
      <c r="FE352" s="83"/>
      <c r="FF352" s="83"/>
      <c r="FG352" s="83"/>
      <c r="FH352" s="83"/>
      <c r="FI352" s="84"/>
      <c r="FJ352" s="66"/>
      <c r="FK352" s="51"/>
    </row>
    <row r="353" spans="9:167" x14ac:dyDescent="0.2">
      <c r="I353" s="109"/>
      <c r="J353" s="58"/>
      <c r="K353" s="3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5"/>
      <c r="AA353" s="75">
        <f>K353^3+L353^3+M353^3+N353^3+O353^3+P353^3+Q353^3+R353^3+K354^3+L354^3+M354^3+N354^3+O354^3+P354^3+Q354^3+R354^3</f>
        <v>0</v>
      </c>
      <c r="AB353" s="76">
        <f t="shared" si="60"/>
        <v>0</v>
      </c>
      <c r="AC353" s="61"/>
      <c r="AD353" s="89"/>
      <c r="AE353" s="83"/>
      <c r="AF353" s="83"/>
      <c r="AG353" s="83"/>
      <c r="AH353" s="82"/>
      <c r="AI353" s="82"/>
      <c r="AJ353" s="82"/>
      <c r="AK353" s="82"/>
      <c r="AL353" s="83"/>
      <c r="AM353" s="83"/>
      <c r="AN353" s="83"/>
      <c r="AO353" s="83"/>
      <c r="AP353" s="82"/>
      <c r="AQ353" s="82"/>
      <c r="AR353" s="82"/>
      <c r="AS353" s="86"/>
      <c r="AT353" s="66"/>
      <c r="AU353" s="51"/>
      <c r="AW353" s="109"/>
      <c r="AX353" s="58"/>
      <c r="AY353" s="3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5"/>
      <c r="BO353" s="75">
        <f>AY353^3+AZ353^3+BA353^3+BB353^3+BC353^3+BD353^3+BE353^3+BF353^3+AY354^3+AZ354^3+BA354^3+BB354^3+BC354^3+BD354^3+BE354^3+BF354^3</f>
        <v>0</v>
      </c>
      <c r="BP353" s="76">
        <f t="shared" si="61"/>
        <v>0</v>
      </c>
      <c r="BQ353" s="61"/>
      <c r="BR353" s="81"/>
      <c r="BS353" s="82"/>
      <c r="BT353" s="82"/>
      <c r="BU353" s="82"/>
      <c r="BV353" s="82"/>
      <c r="BW353" s="82"/>
      <c r="BX353" s="82"/>
      <c r="BY353" s="82"/>
      <c r="BZ353" s="83"/>
      <c r="CA353" s="83"/>
      <c r="CB353" s="83"/>
      <c r="CC353" s="83"/>
      <c r="CD353" s="83"/>
      <c r="CE353" s="83"/>
      <c r="CF353" s="83"/>
      <c r="CG353" s="84"/>
      <c r="CH353" s="66"/>
      <c r="CI353" s="51"/>
      <c r="CK353" s="109"/>
      <c r="CL353" s="58"/>
      <c r="CM353" s="3"/>
      <c r="CN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4"/>
      <c r="DB353" s="5"/>
      <c r="DC353" s="75">
        <f>CM353^3+CN353^3+CO353^3+CP353^3+CQ353^3+CR353^3+CS353^3+CT353^3+CM354^3+CN354^3+CO354^3+CP354^3+CQ354^3+CR354^3+CS354^3+CT354^3</f>
        <v>0</v>
      </c>
      <c r="DD353" s="76">
        <f t="shared" si="62"/>
        <v>0</v>
      </c>
      <c r="DE353" s="61"/>
      <c r="DF353" s="81"/>
      <c r="DG353" s="82"/>
      <c r="DH353" s="83"/>
      <c r="DI353" s="83"/>
      <c r="DJ353" s="82"/>
      <c r="DK353" s="82"/>
      <c r="DL353" s="83"/>
      <c r="DM353" s="83"/>
      <c r="DN353" s="82"/>
      <c r="DO353" s="82"/>
      <c r="DP353" s="83"/>
      <c r="DQ353" s="83"/>
      <c r="DR353" s="82"/>
      <c r="DS353" s="82"/>
      <c r="DT353" s="83"/>
      <c r="DU353" s="84"/>
      <c r="DV353" s="66"/>
      <c r="DW353" s="51"/>
      <c r="DY353" s="109"/>
      <c r="DZ353" s="58"/>
      <c r="EA353" s="3"/>
      <c r="EB353" s="4"/>
      <c r="EC353" s="4"/>
      <c r="ED353" s="4"/>
      <c r="EE353" s="4"/>
      <c r="EF353" s="4"/>
      <c r="EG353" s="4"/>
      <c r="EH353" s="4"/>
      <c r="EI353" s="4"/>
      <c r="EJ353" s="4"/>
      <c r="EK353" s="4"/>
      <c r="EL353" s="4"/>
      <c r="EM353" s="4"/>
      <c r="EN353" s="4"/>
      <c r="EO353" s="4"/>
      <c r="EP353" s="5"/>
      <c r="EQ353" s="75">
        <f>EA353^3+EB353^3+EC353^3+ED353^3+EE353^3+EF353^3+EG353^3+EH353^3+EA354^3+EB354^3+EC354^3+ED354^3+EE354^3+EF354^3+EG354^3+EH354^3</f>
        <v>0</v>
      </c>
      <c r="ER353" s="76">
        <f t="shared" si="63"/>
        <v>0</v>
      </c>
      <c r="ES353" s="61"/>
      <c r="ET353" s="81"/>
      <c r="EU353" s="82"/>
      <c r="EV353" s="82"/>
      <c r="EW353" s="82"/>
      <c r="EX353" s="82"/>
      <c r="EY353" s="82"/>
      <c r="EZ353" s="82"/>
      <c r="FA353" s="82"/>
      <c r="FB353" s="82"/>
      <c r="FC353" s="82"/>
      <c r="FD353" s="82"/>
      <c r="FE353" s="82"/>
      <c r="FF353" s="82"/>
      <c r="FG353" s="82"/>
      <c r="FH353" s="82"/>
      <c r="FI353" s="86"/>
      <c r="FJ353" s="66"/>
      <c r="FK353" s="51"/>
    </row>
    <row r="354" spans="9:167" x14ac:dyDescent="0.2">
      <c r="I354" s="109"/>
      <c r="J354" s="58"/>
      <c r="K354" s="3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5"/>
      <c r="AA354" s="75">
        <f>S353^3+T353^3+U353^3+V353^3+W353^3+X353^3+Y353^3+Z353^3+S354^3+T354^3+U354^3+V354^3+W354^3+X354^3+Y354^3+Z354^3</f>
        <v>0</v>
      </c>
      <c r="AB354" s="76">
        <f t="shared" si="60"/>
        <v>0</v>
      </c>
      <c r="AC354" s="61"/>
      <c r="AD354" s="89"/>
      <c r="AE354" s="83"/>
      <c r="AF354" s="83"/>
      <c r="AG354" s="83"/>
      <c r="AH354" s="82"/>
      <c r="AI354" s="82"/>
      <c r="AJ354" s="82"/>
      <c r="AK354" s="82"/>
      <c r="AL354" s="83"/>
      <c r="AM354" s="83"/>
      <c r="AN354" s="83"/>
      <c r="AO354" s="83"/>
      <c r="AP354" s="82"/>
      <c r="AQ354" s="82"/>
      <c r="AR354" s="82"/>
      <c r="AS354" s="86"/>
      <c r="AT354" s="66"/>
      <c r="AU354" s="51"/>
      <c r="AW354" s="109"/>
      <c r="AX354" s="58"/>
      <c r="AY354" s="3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5"/>
      <c r="BO354" s="75">
        <f>BG353^3+BH353^3+BI353^3+BJ353^3+BK353^3+BL353^3+BM353^3+BN353^3+BG354^3+BH354^3+BI354^3+BJ354^3+BK354^3+BL354^3+BM354^3+BN354^3</f>
        <v>0</v>
      </c>
      <c r="BP354" s="76">
        <f t="shared" si="61"/>
        <v>0</v>
      </c>
      <c r="BQ354" s="61"/>
      <c r="BR354" s="81"/>
      <c r="BS354" s="82"/>
      <c r="BT354" s="82"/>
      <c r="BU354" s="82"/>
      <c r="BV354" s="82"/>
      <c r="BW354" s="82"/>
      <c r="BX354" s="82"/>
      <c r="BY354" s="82"/>
      <c r="BZ354" s="83"/>
      <c r="CA354" s="83"/>
      <c r="CB354" s="83"/>
      <c r="CC354" s="83"/>
      <c r="CD354" s="83"/>
      <c r="CE354" s="83"/>
      <c r="CF354" s="83"/>
      <c r="CG354" s="84"/>
      <c r="CH354" s="66"/>
      <c r="CI354" s="51"/>
      <c r="CK354" s="109"/>
      <c r="CL354" s="58"/>
      <c r="CM354" s="3"/>
      <c r="CN354" s="4"/>
      <c r="CO354" s="4"/>
      <c r="CP354" s="4"/>
      <c r="CQ354" s="4"/>
      <c r="CR354" s="4"/>
      <c r="CS354" s="4"/>
      <c r="CT354" s="4"/>
      <c r="CU354" s="4"/>
      <c r="CV354" s="4"/>
      <c r="CW354" s="4"/>
      <c r="CX354" s="4"/>
      <c r="CY354" s="4"/>
      <c r="CZ354" s="4"/>
      <c r="DA354" s="4"/>
      <c r="DB354" s="5"/>
      <c r="DC354" s="75">
        <f>CU353^3+CV353^3+CW353^3+CX353^3+CY353^3+CZ353^3+DA353^3+DB353^3+CU354^3+CV354^3+CW354^3+CX354^3+CY354^3+CZ354^3+DA354^3+DB354^3</f>
        <v>0</v>
      </c>
      <c r="DD354" s="76">
        <f t="shared" si="62"/>
        <v>0</v>
      </c>
      <c r="DE354" s="61"/>
      <c r="DF354" s="81"/>
      <c r="DG354" s="82"/>
      <c r="DH354" s="83"/>
      <c r="DI354" s="83"/>
      <c r="DJ354" s="82"/>
      <c r="DK354" s="82"/>
      <c r="DL354" s="83"/>
      <c r="DM354" s="83"/>
      <c r="DN354" s="82"/>
      <c r="DO354" s="82"/>
      <c r="DP354" s="83"/>
      <c r="DQ354" s="83"/>
      <c r="DR354" s="82"/>
      <c r="DS354" s="82"/>
      <c r="DT354" s="83"/>
      <c r="DU354" s="84"/>
      <c r="DV354" s="66"/>
      <c r="DW354" s="51"/>
      <c r="DY354" s="109"/>
      <c r="DZ354" s="58"/>
      <c r="EA354" s="3"/>
      <c r="EB354" s="4"/>
      <c r="EC354" s="4"/>
      <c r="ED354" s="4"/>
      <c r="EE354" s="4"/>
      <c r="EF354" s="4"/>
      <c r="EG354" s="4"/>
      <c r="EH354" s="4"/>
      <c r="EI354" s="4"/>
      <c r="EJ354" s="4"/>
      <c r="EK354" s="4"/>
      <c r="EL354" s="4"/>
      <c r="EM354" s="4"/>
      <c r="EN354" s="4"/>
      <c r="EO354" s="4"/>
      <c r="EP354" s="5"/>
      <c r="EQ354" s="75">
        <f>EI353^3+EJ353^3+EK353^3+EL353^3+EM353^3+EN353^3+EO353^3+EP353^3+EI354^3+EJ354^3+EK354^3+EL354^3+EM354^3+EN354^3+EO354^3+EP354^3</f>
        <v>0</v>
      </c>
      <c r="ER354" s="76">
        <f t="shared" si="63"/>
        <v>0</v>
      </c>
      <c r="ES354" s="61"/>
      <c r="ET354" s="89"/>
      <c r="EU354" s="83"/>
      <c r="EV354" s="83"/>
      <c r="EW354" s="83"/>
      <c r="EX354" s="83"/>
      <c r="EY354" s="83"/>
      <c r="EZ354" s="83"/>
      <c r="FA354" s="83"/>
      <c r="FB354" s="83"/>
      <c r="FC354" s="83"/>
      <c r="FD354" s="83"/>
      <c r="FE354" s="83"/>
      <c r="FF354" s="83"/>
      <c r="FG354" s="83"/>
      <c r="FH354" s="83"/>
      <c r="FI354" s="84"/>
      <c r="FJ354" s="66"/>
      <c r="FK354" s="51"/>
    </row>
    <row r="355" spans="9:167" x14ac:dyDescent="0.2">
      <c r="I355" s="109"/>
      <c r="J355" s="58"/>
      <c r="K355" s="3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5"/>
      <c r="AA355" s="75">
        <f>K355^3+L355^3+M355^3+N355^3+O355^3+P355^3+Q355^3+R355^3+K356^3+L356^3+M356^3+N356^3+O356^3+P356^3+Q356^3+R356^3</f>
        <v>0</v>
      </c>
      <c r="AB355" s="76">
        <f t="shared" si="60"/>
        <v>0</v>
      </c>
      <c r="AC355" s="61"/>
      <c r="AD355" s="89"/>
      <c r="AE355" s="83"/>
      <c r="AF355" s="83"/>
      <c r="AG355" s="83"/>
      <c r="AH355" s="82"/>
      <c r="AI355" s="82"/>
      <c r="AJ355" s="82"/>
      <c r="AK355" s="82"/>
      <c r="AL355" s="83"/>
      <c r="AM355" s="83"/>
      <c r="AN355" s="83"/>
      <c r="AO355" s="83"/>
      <c r="AP355" s="82"/>
      <c r="AQ355" s="82"/>
      <c r="AR355" s="82"/>
      <c r="AS355" s="86"/>
      <c r="AT355" s="66"/>
      <c r="AU355" s="51"/>
      <c r="AW355" s="109"/>
      <c r="AX355" s="58"/>
      <c r="AY355" s="3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5"/>
      <c r="BO355" s="75">
        <f>AY355^3+AZ355^3+BA355^3+BB355^3+BC355^3+BD355^3+BE355^3+BF355^3+AY356^3+AZ356^3+BA356^3+BB356^3+BC356^3+BD356^3+BE356^3+BF356^3</f>
        <v>0</v>
      </c>
      <c r="BP355" s="76">
        <f t="shared" si="61"/>
        <v>0</v>
      </c>
      <c r="BQ355" s="61"/>
      <c r="BR355" s="89"/>
      <c r="BS355" s="83"/>
      <c r="BT355" s="83"/>
      <c r="BU355" s="83"/>
      <c r="BV355" s="83"/>
      <c r="BW355" s="83"/>
      <c r="BX355" s="83"/>
      <c r="BY355" s="83"/>
      <c r="BZ355" s="82"/>
      <c r="CA355" s="82"/>
      <c r="CB355" s="82"/>
      <c r="CC355" s="82"/>
      <c r="CD355" s="82"/>
      <c r="CE355" s="82"/>
      <c r="CF355" s="82"/>
      <c r="CG355" s="86"/>
      <c r="CH355" s="66"/>
      <c r="CI355" s="51"/>
      <c r="CK355" s="109"/>
      <c r="CL355" s="58"/>
      <c r="CM355" s="3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4"/>
      <c r="DB355" s="5"/>
      <c r="DC355" s="75">
        <f>CM355^3+CN355^3+CO355^3+CP355^3+CQ355^3+CR355^3+CS355^3+CT355^3+CM356^3+CN356^3+CO356^3+CP356^3+CQ356^3+CR356^3+CS356^3+CT356^3</f>
        <v>0</v>
      </c>
      <c r="DD355" s="76">
        <f t="shared" si="62"/>
        <v>0</v>
      </c>
      <c r="DE355" s="61"/>
      <c r="DF355" s="81"/>
      <c r="DG355" s="82"/>
      <c r="DH355" s="83"/>
      <c r="DI355" s="83"/>
      <c r="DJ355" s="82"/>
      <c r="DK355" s="82"/>
      <c r="DL355" s="83"/>
      <c r="DM355" s="83"/>
      <c r="DN355" s="82"/>
      <c r="DO355" s="82"/>
      <c r="DP355" s="83"/>
      <c r="DQ355" s="83"/>
      <c r="DR355" s="82"/>
      <c r="DS355" s="82"/>
      <c r="DT355" s="83"/>
      <c r="DU355" s="84"/>
      <c r="DV355" s="66"/>
      <c r="DW355" s="51"/>
      <c r="DY355" s="109"/>
      <c r="DZ355" s="58"/>
      <c r="EA355" s="3"/>
      <c r="EB355" s="4"/>
      <c r="EC355" s="4"/>
      <c r="ED355" s="4"/>
      <c r="EE355" s="4"/>
      <c r="EF355" s="4"/>
      <c r="EG355" s="4"/>
      <c r="EH355" s="4"/>
      <c r="EI355" s="4"/>
      <c r="EJ355" s="4"/>
      <c r="EK355" s="4"/>
      <c r="EL355" s="4"/>
      <c r="EM355" s="4"/>
      <c r="EN355" s="4"/>
      <c r="EO355" s="4"/>
      <c r="EP355" s="5"/>
      <c r="EQ355" s="75">
        <f>EA355^3+EB355^3+EC355^3+ED355^3+EE355^3+EF355^3+EG355^3+EH355^3+EA356^3+EB356^3+EC356^3+ED356^3+EE356^3+EF356^3+EG356^3+EH356^3</f>
        <v>0</v>
      </c>
      <c r="ER355" s="76">
        <f t="shared" si="63"/>
        <v>0</v>
      </c>
      <c r="ES355" s="61"/>
      <c r="ET355" s="81"/>
      <c r="EU355" s="82"/>
      <c r="EV355" s="82"/>
      <c r="EW355" s="82"/>
      <c r="EX355" s="82"/>
      <c r="EY355" s="82"/>
      <c r="EZ355" s="82"/>
      <c r="FA355" s="82"/>
      <c r="FB355" s="82"/>
      <c r="FC355" s="82"/>
      <c r="FD355" s="82"/>
      <c r="FE355" s="82"/>
      <c r="FF355" s="82"/>
      <c r="FG355" s="82"/>
      <c r="FH355" s="82"/>
      <c r="FI355" s="86"/>
      <c r="FJ355" s="66"/>
      <c r="FK355" s="51"/>
    </row>
    <row r="356" spans="9:167" x14ac:dyDescent="0.2">
      <c r="I356" s="109"/>
      <c r="J356" s="58"/>
      <c r="K356" s="3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5"/>
      <c r="AA356" s="75">
        <f>S355^3+T355^3+U355^3+V355^3+W355^3+X355^3+Y355^3+Z355^3+S356^3+T356^3+U356^3+V356^3+W356^3+X356^3+Y356^3+Z356^3</f>
        <v>0</v>
      </c>
      <c r="AB356" s="76">
        <f t="shared" si="60"/>
        <v>0</v>
      </c>
      <c r="AC356" s="61"/>
      <c r="AD356" s="89"/>
      <c r="AE356" s="83"/>
      <c r="AF356" s="83"/>
      <c r="AG356" s="83"/>
      <c r="AH356" s="82"/>
      <c r="AI356" s="82"/>
      <c r="AJ356" s="82"/>
      <c r="AK356" s="82"/>
      <c r="AL356" s="83"/>
      <c r="AM356" s="83"/>
      <c r="AN356" s="83"/>
      <c r="AO356" s="83"/>
      <c r="AP356" s="82"/>
      <c r="AQ356" s="82"/>
      <c r="AR356" s="82"/>
      <c r="AS356" s="86"/>
      <c r="AT356" s="66"/>
      <c r="AU356" s="51"/>
      <c r="AW356" s="109"/>
      <c r="AX356" s="58"/>
      <c r="AY356" s="3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5"/>
      <c r="BO356" s="75">
        <f>BG355^3+BH355^3+BI355^3+BJ355^3+BK355^3+BL355^3+BM355^3+BN355^3+BG356^3+BH356^3+BI356^3+BJ356^3+BK356^3+BL356^3+BM356^3+BN356^3</f>
        <v>0</v>
      </c>
      <c r="BP356" s="76">
        <f t="shared" si="61"/>
        <v>0</v>
      </c>
      <c r="BQ356" s="61"/>
      <c r="BR356" s="89"/>
      <c r="BS356" s="83"/>
      <c r="BT356" s="83"/>
      <c r="BU356" s="83"/>
      <c r="BV356" s="83"/>
      <c r="BW356" s="83"/>
      <c r="BX356" s="83"/>
      <c r="BY356" s="83"/>
      <c r="BZ356" s="82"/>
      <c r="CA356" s="82"/>
      <c r="CB356" s="82"/>
      <c r="CC356" s="82"/>
      <c r="CD356" s="82"/>
      <c r="CE356" s="82"/>
      <c r="CF356" s="82"/>
      <c r="CG356" s="86"/>
      <c r="CH356" s="66"/>
      <c r="CI356" s="51"/>
      <c r="CK356" s="109"/>
      <c r="CL356" s="58"/>
      <c r="CM356" s="3"/>
      <c r="CN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4"/>
      <c r="DB356" s="5"/>
      <c r="DC356" s="75">
        <f>CU355^3+CV355^3+CW355^3+CX355^3+CY355^3+CZ355^3+DA355^3+DB355^3+CU356^3+CV356^3+CW356^3+CX356^3+CY356^3+CZ356^3+DA356^3+DB356^3</f>
        <v>0</v>
      </c>
      <c r="DD356" s="76">
        <f t="shared" si="62"/>
        <v>0</v>
      </c>
      <c r="DE356" s="61"/>
      <c r="DF356" s="81"/>
      <c r="DG356" s="82"/>
      <c r="DH356" s="83"/>
      <c r="DI356" s="83"/>
      <c r="DJ356" s="82"/>
      <c r="DK356" s="82"/>
      <c r="DL356" s="83"/>
      <c r="DM356" s="83"/>
      <c r="DN356" s="82"/>
      <c r="DO356" s="82"/>
      <c r="DP356" s="83"/>
      <c r="DQ356" s="83"/>
      <c r="DR356" s="82"/>
      <c r="DS356" s="82"/>
      <c r="DT356" s="83"/>
      <c r="DU356" s="84"/>
      <c r="DV356" s="66"/>
      <c r="DW356" s="51"/>
      <c r="DY356" s="109"/>
      <c r="DZ356" s="58"/>
      <c r="EA356" s="3"/>
      <c r="EB356" s="4"/>
      <c r="EC356" s="4"/>
      <c r="ED356" s="4"/>
      <c r="EE356" s="4"/>
      <c r="EF356" s="4"/>
      <c r="EG356" s="4"/>
      <c r="EH356" s="4"/>
      <c r="EI356" s="4"/>
      <c r="EJ356" s="4"/>
      <c r="EK356" s="4"/>
      <c r="EL356" s="4"/>
      <c r="EM356" s="4"/>
      <c r="EN356" s="4"/>
      <c r="EO356" s="4"/>
      <c r="EP356" s="5"/>
      <c r="EQ356" s="75">
        <f>EI355^3+EJ355^3+EK355^3+EL355^3+EM355^3+EN355^3+EO355^3+EP355^3+EI356^3+EJ356^3+EK356^3+EL356^3+EM356^3+EN356^3+EO356^3+EP356^3</f>
        <v>0</v>
      </c>
      <c r="ER356" s="76">
        <f t="shared" si="63"/>
        <v>0</v>
      </c>
      <c r="ES356" s="61"/>
      <c r="ET356" s="89"/>
      <c r="EU356" s="83"/>
      <c r="EV356" s="83"/>
      <c r="EW356" s="83"/>
      <c r="EX356" s="83"/>
      <c r="EY356" s="83"/>
      <c r="EZ356" s="83"/>
      <c r="FA356" s="83"/>
      <c r="FB356" s="83"/>
      <c r="FC356" s="83"/>
      <c r="FD356" s="83"/>
      <c r="FE356" s="83"/>
      <c r="FF356" s="83"/>
      <c r="FG356" s="83"/>
      <c r="FH356" s="83"/>
      <c r="FI356" s="84"/>
      <c r="FJ356" s="66"/>
      <c r="FK356" s="51"/>
    </row>
    <row r="357" spans="9:167" x14ac:dyDescent="0.2">
      <c r="I357" s="109"/>
      <c r="J357" s="58"/>
      <c r="K357" s="3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5"/>
      <c r="AA357" s="75">
        <f>K357^3+L357^3+M357^3+N357^3+O357^3+P357^3+Q357^3+R357^3+K358^3+L358^3+M358^3+N358^3+O358^3+P358^3+Q358^3+R358^3</f>
        <v>0</v>
      </c>
      <c r="AB357" s="76">
        <f t="shared" si="60"/>
        <v>0</v>
      </c>
      <c r="AC357" s="95"/>
      <c r="AD357" s="81"/>
      <c r="AE357" s="82"/>
      <c r="AF357" s="82"/>
      <c r="AG357" s="82"/>
      <c r="AH357" s="83"/>
      <c r="AI357" s="83"/>
      <c r="AJ357" s="83"/>
      <c r="AK357" s="83"/>
      <c r="AL357" s="82"/>
      <c r="AM357" s="82"/>
      <c r="AN357" s="82"/>
      <c r="AO357" s="82"/>
      <c r="AP357" s="83"/>
      <c r="AQ357" s="83"/>
      <c r="AR357" s="83"/>
      <c r="AS357" s="84"/>
      <c r="AT357" s="66"/>
      <c r="AU357" s="51"/>
      <c r="AW357" s="109"/>
      <c r="AX357" s="58"/>
      <c r="AY357" s="3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5"/>
      <c r="BO357" s="75">
        <f>AY357^3+AZ357^3+BA357^3+BB357^3+BC357^3+BD357^3+BE357^3+BF357^3+AY358^3+AZ358^3+BA358^3+BB358^3+BC358^3+BD358^3+BE358^3+BF358^3</f>
        <v>0</v>
      </c>
      <c r="BP357" s="76">
        <f t="shared" si="61"/>
        <v>0</v>
      </c>
      <c r="BQ357" s="95"/>
      <c r="BR357" s="81"/>
      <c r="BS357" s="82"/>
      <c r="BT357" s="82"/>
      <c r="BU357" s="82"/>
      <c r="BV357" s="82"/>
      <c r="BW357" s="82"/>
      <c r="BX357" s="82"/>
      <c r="BY357" s="82"/>
      <c r="BZ357" s="83"/>
      <c r="CA357" s="83"/>
      <c r="CB357" s="83"/>
      <c r="CC357" s="83"/>
      <c r="CD357" s="83"/>
      <c r="CE357" s="83"/>
      <c r="CF357" s="83"/>
      <c r="CG357" s="84"/>
      <c r="CH357" s="66"/>
      <c r="CI357" s="51"/>
      <c r="CK357" s="109"/>
      <c r="CL357" s="58"/>
      <c r="CM357" s="3"/>
      <c r="CN357" s="4"/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4"/>
      <c r="DB357" s="5"/>
      <c r="DC357" s="75">
        <f>CM357^3+CN357^3+CO357^3+CP357^3+CQ357^3+CR357^3+CS357^3+CT357^3+CM358^3+CN358^3+CO358^3+CP358^3+CQ358^3+CR358^3+CS358^3+CT358^3</f>
        <v>0</v>
      </c>
      <c r="DD357" s="76">
        <f t="shared" si="62"/>
        <v>0</v>
      </c>
      <c r="DE357" s="95"/>
      <c r="DF357" s="89"/>
      <c r="DG357" s="83"/>
      <c r="DH357" s="82"/>
      <c r="DI357" s="82"/>
      <c r="DJ357" s="83"/>
      <c r="DK357" s="83"/>
      <c r="DL357" s="82"/>
      <c r="DM357" s="82"/>
      <c r="DN357" s="83"/>
      <c r="DO357" s="83"/>
      <c r="DP357" s="82"/>
      <c r="DQ357" s="82"/>
      <c r="DR357" s="83"/>
      <c r="DS357" s="83"/>
      <c r="DT357" s="82"/>
      <c r="DU357" s="86"/>
      <c r="DV357" s="66"/>
      <c r="DW357" s="51"/>
      <c r="DY357" s="109"/>
      <c r="DZ357" s="58"/>
      <c r="EA357" s="3"/>
      <c r="EB357" s="4"/>
      <c r="EC357" s="4"/>
      <c r="ED357" s="4"/>
      <c r="EE357" s="4"/>
      <c r="EF357" s="4"/>
      <c r="EG357" s="4"/>
      <c r="EH357" s="4"/>
      <c r="EI357" s="4"/>
      <c r="EJ357" s="4"/>
      <c r="EK357" s="4"/>
      <c r="EL357" s="4"/>
      <c r="EM357" s="4"/>
      <c r="EN357" s="4"/>
      <c r="EO357" s="4"/>
      <c r="EP357" s="5"/>
      <c r="EQ357" s="75">
        <f>EA357^3+EB357^3+EC357^3+ED357^3+EE357^3+EF357^3+EG357^3+EH357^3+EA358^3+EB358^3+EC358^3+ED358^3+EE358^3+EF358^3+EG358^3+EH358^3</f>
        <v>0</v>
      </c>
      <c r="ER357" s="76">
        <f t="shared" si="63"/>
        <v>0</v>
      </c>
      <c r="ES357" s="95"/>
      <c r="ET357" s="81"/>
      <c r="EU357" s="82"/>
      <c r="EV357" s="82"/>
      <c r="EW357" s="82"/>
      <c r="EX357" s="82"/>
      <c r="EY357" s="82"/>
      <c r="EZ357" s="82"/>
      <c r="FA357" s="82"/>
      <c r="FB357" s="82"/>
      <c r="FC357" s="82"/>
      <c r="FD357" s="82"/>
      <c r="FE357" s="82"/>
      <c r="FF357" s="82"/>
      <c r="FG357" s="82"/>
      <c r="FH357" s="82"/>
      <c r="FI357" s="86"/>
      <c r="FJ357" s="66"/>
      <c r="FK357" s="51"/>
    </row>
    <row r="358" spans="9:167" x14ac:dyDescent="0.2">
      <c r="I358" s="109"/>
      <c r="J358" s="58"/>
      <c r="K358" s="3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5"/>
      <c r="AA358" s="75">
        <f>S357^3+T357^3+U357^3+V357^3+W357^3+X357^3+Y357^3+Z357^3+S358^3+T358^3+U358^3+V358^3+W358^3+X358^3+Y358^3+Z358^3</f>
        <v>0</v>
      </c>
      <c r="AB358" s="76">
        <f t="shared" si="60"/>
        <v>0</v>
      </c>
      <c r="AC358" s="61"/>
      <c r="AD358" s="81"/>
      <c r="AE358" s="82"/>
      <c r="AF358" s="82"/>
      <c r="AG358" s="82"/>
      <c r="AH358" s="83"/>
      <c r="AI358" s="83"/>
      <c r="AJ358" s="83"/>
      <c r="AK358" s="83"/>
      <c r="AL358" s="82"/>
      <c r="AM358" s="82"/>
      <c r="AN358" s="82"/>
      <c r="AO358" s="82"/>
      <c r="AP358" s="83"/>
      <c r="AQ358" s="83"/>
      <c r="AR358" s="83"/>
      <c r="AS358" s="84"/>
      <c r="AT358" s="66"/>
      <c r="AU358" s="51"/>
      <c r="AW358" s="109"/>
      <c r="AX358" s="58"/>
      <c r="AY358" s="3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5"/>
      <c r="BO358" s="75">
        <f>BG357^3+BH357^3+BI357^3+BJ357^3+BK357^3+BL357^3+BM357^3+BN357^3+BG358^3+BH358^3+BI358^3+BJ358^3+BK358^3+BL358^3+BM358^3+BN358^3</f>
        <v>0</v>
      </c>
      <c r="BP358" s="76">
        <f t="shared" si="61"/>
        <v>0</v>
      </c>
      <c r="BQ358" s="61"/>
      <c r="BR358" s="81"/>
      <c r="BS358" s="82"/>
      <c r="BT358" s="82"/>
      <c r="BU358" s="82"/>
      <c r="BV358" s="82"/>
      <c r="BW358" s="82"/>
      <c r="BX358" s="82"/>
      <c r="BY358" s="82"/>
      <c r="BZ358" s="83"/>
      <c r="CA358" s="83"/>
      <c r="CB358" s="83"/>
      <c r="CC358" s="83"/>
      <c r="CD358" s="83"/>
      <c r="CE358" s="83"/>
      <c r="CF358" s="83"/>
      <c r="CG358" s="84"/>
      <c r="CH358" s="66"/>
      <c r="CI358" s="51"/>
      <c r="CK358" s="109"/>
      <c r="CL358" s="58"/>
      <c r="CM358" s="3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4"/>
      <c r="DB358" s="5"/>
      <c r="DC358" s="75">
        <f>CU357^3+CV357^3+CW357^3+CX357^3+CY357^3+CZ357^3+DA357^3+DB357^3+CU358^3+CV358^3+CW358^3+CX358^3+CY358^3+CZ358^3+DA358^3+DB358^3</f>
        <v>0</v>
      </c>
      <c r="DD358" s="76">
        <f t="shared" si="62"/>
        <v>0</v>
      </c>
      <c r="DE358" s="61"/>
      <c r="DF358" s="89"/>
      <c r="DG358" s="83"/>
      <c r="DH358" s="82"/>
      <c r="DI358" s="82"/>
      <c r="DJ358" s="83"/>
      <c r="DK358" s="83"/>
      <c r="DL358" s="82"/>
      <c r="DM358" s="82"/>
      <c r="DN358" s="83"/>
      <c r="DO358" s="83"/>
      <c r="DP358" s="82"/>
      <c r="DQ358" s="82"/>
      <c r="DR358" s="83"/>
      <c r="DS358" s="83"/>
      <c r="DT358" s="82"/>
      <c r="DU358" s="86"/>
      <c r="DV358" s="66"/>
      <c r="DW358" s="51"/>
      <c r="DY358" s="109"/>
      <c r="DZ358" s="58"/>
      <c r="EA358" s="3"/>
      <c r="EB358" s="4"/>
      <c r="EC358" s="4"/>
      <c r="ED358" s="4"/>
      <c r="EE358" s="4"/>
      <c r="EF358" s="4"/>
      <c r="EG358" s="4"/>
      <c r="EH358" s="4"/>
      <c r="EI358" s="4"/>
      <c r="EJ358" s="4"/>
      <c r="EK358" s="4"/>
      <c r="EL358" s="4"/>
      <c r="EM358" s="4"/>
      <c r="EN358" s="4"/>
      <c r="EO358" s="4"/>
      <c r="EP358" s="5"/>
      <c r="EQ358" s="75">
        <f>EI357^3+EJ357^3+EK357^3+EL357^3+EM357^3+EN357^3+EO357^3+EP357^3+EI358^3+EJ358^3+EK358^3+EL358^3+EM358^3+EN358^3+EO358^3+EP358^3</f>
        <v>0</v>
      </c>
      <c r="ER358" s="76">
        <f t="shared" si="63"/>
        <v>0</v>
      </c>
      <c r="ES358" s="61"/>
      <c r="ET358" s="89"/>
      <c r="EU358" s="83"/>
      <c r="EV358" s="83"/>
      <c r="EW358" s="83"/>
      <c r="EX358" s="83"/>
      <c r="EY358" s="83"/>
      <c r="EZ358" s="83"/>
      <c r="FA358" s="83"/>
      <c r="FB358" s="83"/>
      <c r="FC358" s="83"/>
      <c r="FD358" s="83"/>
      <c r="FE358" s="83"/>
      <c r="FF358" s="83"/>
      <c r="FG358" s="83"/>
      <c r="FH358" s="83"/>
      <c r="FI358" s="84"/>
      <c r="FJ358" s="66"/>
      <c r="FK358" s="51"/>
    </row>
    <row r="359" spans="9:167" x14ac:dyDescent="0.2">
      <c r="I359" s="109"/>
      <c r="J359" s="58"/>
      <c r="K359" s="3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5"/>
      <c r="AA359" s="75">
        <f>K359^3+L359^3+M359^3+N359^3+O359^3+P359^3+Q359^3+R359^3+K360^3+L360^3+M360^3+N360^3+O360^3+P360^3+Q360^3+R360^3</f>
        <v>0</v>
      </c>
      <c r="AB359" s="76">
        <f t="shared" si="60"/>
        <v>0</v>
      </c>
      <c r="AC359" s="61"/>
      <c r="AD359" s="81"/>
      <c r="AE359" s="82"/>
      <c r="AF359" s="82"/>
      <c r="AG359" s="82"/>
      <c r="AH359" s="83"/>
      <c r="AI359" s="83"/>
      <c r="AJ359" s="83"/>
      <c r="AK359" s="83"/>
      <c r="AL359" s="82"/>
      <c r="AM359" s="82"/>
      <c r="AN359" s="82"/>
      <c r="AO359" s="82"/>
      <c r="AP359" s="83"/>
      <c r="AQ359" s="83"/>
      <c r="AR359" s="83"/>
      <c r="AS359" s="84"/>
      <c r="AT359" s="66"/>
      <c r="AU359" s="51"/>
      <c r="AW359" s="109"/>
      <c r="AX359" s="58"/>
      <c r="AY359" s="3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5"/>
      <c r="BO359" s="75">
        <f>AY359^3+AZ359^3+BA359^3+BB359^3+BC359^3+BD359^3+BE359^3+BF359^3+AY360^3+AZ360^3+BA360^3+BB360^3+BC360^3+BD360^3+BE360^3+BF360^3</f>
        <v>0</v>
      </c>
      <c r="BP359" s="76">
        <f t="shared" si="61"/>
        <v>0</v>
      </c>
      <c r="BQ359" s="61"/>
      <c r="BR359" s="89"/>
      <c r="BS359" s="83"/>
      <c r="BT359" s="83"/>
      <c r="BU359" s="83"/>
      <c r="BV359" s="83"/>
      <c r="BW359" s="83"/>
      <c r="BX359" s="83"/>
      <c r="BY359" s="83"/>
      <c r="BZ359" s="82"/>
      <c r="CA359" s="82"/>
      <c r="CB359" s="82"/>
      <c r="CC359" s="82"/>
      <c r="CD359" s="82"/>
      <c r="CE359" s="82"/>
      <c r="CF359" s="82"/>
      <c r="CG359" s="86"/>
      <c r="CH359" s="66"/>
      <c r="CI359" s="51"/>
      <c r="CK359" s="109"/>
      <c r="CL359" s="58"/>
      <c r="CM359" s="3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4"/>
      <c r="DB359" s="5"/>
      <c r="DC359" s="75">
        <f>CM359^3+CN359^3+CO359^3+CP359^3+CQ359^3+CR359^3+CS359^3+CT359^3+CM360^3+CN360^3+CO360^3+CP360^3+CQ360^3+CR360^3+CS360^3+CT360^3</f>
        <v>0</v>
      </c>
      <c r="DD359" s="76">
        <f t="shared" si="62"/>
        <v>0</v>
      </c>
      <c r="DE359" s="61"/>
      <c r="DF359" s="89"/>
      <c r="DG359" s="83"/>
      <c r="DH359" s="82"/>
      <c r="DI359" s="82"/>
      <c r="DJ359" s="83"/>
      <c r="DK359" s="83"/>
      <c r="DL359" s="82"/>
      <c r="DM359" s="82"/>
      <c r="DN359" s="83"/>
      <c r="DO359" s="83"/>
      <c r="DP359" s="82"/>
      <c r="DQ359" s="82"/>
      <c r="DR359" s="83"/>
      <c r="DS359" s="83"/>
      <c r="DT359" s="82"/>
      <c r="DU359" s="86"/>
      <c r="DV359" s="66"/>
      <c r="DW359" s="51"/>
      <c r="DY359" s="109"/>
      <c r="DZ359" s="58"/>
      <c r="EA359" s="3"/>
      <c r="EB359" s="4"/>
      <c r="EC359" s="4"/>
      <c r="ED359" s="4"/>
      <c r="EE359" s="4"/>
      <c r="EF359" s="4"/>
      <c r="EG359" s="4"/>
      <c r="EH359" s="4"/>
      <c r="EI359" s="4"/>
      <c r="EJ359" s="4"/>
      <c r="EK359" s="4"/>
      <c r="EL359" s="4"/>
      <c r="EM359" s="4"/>
      <c r="EN359" s="4"/>
      <c r="EO359" s="4"/>
      <c r="EP359" s="5"/>
      <c r="EQ359" s="75">
        <f>EA359^3+EB359^3+EC359^3+ED359^3+EE359^3+EF359^3+EG359^3+EH359^3+EA360^3+EB360^3+EC360^3+ED360^3+EE360^3+EF360^3+EG360^3+EH360^3</f>
        <v>0</v>
      </c>
      <c r="ER359" s="76">
        <f t="shared" si="63"/>
        <v>0</v>
      </c>
      <c r="ES359" s="61"/>
      <c r="ET359" s="81"/>
      <c r="EU359" s="82"/>
      <c r="EV359" s="82"/>
      <c r="EW359" s="82"/>
      <c r="EX359" s="82"/>
      <c r="EY359" s="82"/>
      <c r="EZ359" s="82"/>
      <c r="FA359" s="82"/>
      <c r="FB359" s="82"/>
      <c r="FC359" s="82"/>
      <c r="FD359" s="82"/>
      <c r="FE359" s="82"/>
      <c r="FF359" s="82"/>
      <c r="FG359" s="82"/>
      <c r="FH359" s="82"/>
      <c r="FI359" s="86"/>
      <c r="FJ359" s="66"/>
      <c r="FK359" s="51"/>
    </row>
    <row r="360" spans="9:167" x14ac:dyDescent="0.2">
      <c r="I360" s="109"/>
      <c r="J360" s="58"/>
      <c r="K360" s="3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5"/>
      <c r="AA360" s="75">
        <f>S359^3+T359^3+U359^3+V359^3+W359^3+X359^3+Y359^3+Z359^3+S360^3+T360^3+U360^3+V360^3+W360^3+X360^3+Y360^3+Z360^3</f>
        <v>0</v>
      </c>
      <c r="AB360" s="76">
        <f t="shared" si="60"/>
        <v>0</v>
      </c>
      <c r="AC360" s="61"/>
      <c r="AD360" s="81"/>
      <c r="AE360" s="82"/>
      <c r="AF360" s="82"/>
      <c r="AG360" s="82"/>
      <c r="AH360" s="83"/>
      <c r="AI360" s="83"/>
      <c r="AJ360" s="83"/>
      <c r="AK360" s="83"/>
      <c r="AL360" s="82"/>
      <c r="AM360" s="82"/>
      <c r="AN360" s="82"/>
      <c r="AO360" s="82"/>
      <c r="AP360" s="83"/>
      <c r="AQ360" s="83"/>
      <c r="AR360" s="83"/>
      <c r="AS360" s="84"/>
      <c r="AT360" s="66"/>
      <c r="AU360" s="51"/>
      <c r="AW360" s="109"/>
      <c r="AX360" s="58"/>
      <c r="AY360" s="3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5"/>
      <c r="BO360" s="75">
        <f>BG359^3+BH359^3+BI359^3+BJ359^3+BK359^3+BL359^3+BM359^3+BN359^3+BG360^3+BH360^3+BI360^3+BJ360^3+BK360^3+BL360^3+BM360^3+BN360^3</f>
        <v>0</v>
      </c>
      <c r="BP360" s="76">
        <f t="shared" si="61"/>
        <v>0</v>
      </c>
      <c r="BQ360" s="61"/>
      <c r="BR360" s="89"/>
      <c r="BS360" s="83"/>
      <c r="BT360" s="83"/>
      <c r="BU360" s="83"/>
      <c r="BV360" s="83"/>
      <c r="BW360" s="83"/>
      <c r="BX360" s="83"/>
      <c r="BY360" s="83"/>
      <c r="BZ360" s="82"/>
      <c r="CA360" s="82"/>
      <c r="CB360" s="82"/>
      <c r="CC360" s="82"/>
      <c r="CD360" s="82"/>
      <c r="CE360" s="82"/>
      <c r="CF360" s="82"/>
      <c r="CG360" s="86"/>
      <c r="CH360" s="66"/>
      <c r="CI360" s="51"/>
      <c r="CK360" s="109"/>
      <c r="CL360" s="58"/>
      <c r="CM360" s="3"/>
      <c r="CN360" s="4"/>
      <c r="CO360" s="4"/>
      <c r="CP360" s="4"/>
      <c r="CQ360" s="4"/>
      <c r="CR360" s="4"/>
      <c r="CS360" s="4"/>
      <c r="CT360" s="4"/>
      <c r="CU360" s="4"/>
      <c r="CV360" s="4"/>
      <c r="CW360" s="4"/>
      <c r="CX360" s="4"/>
      <c r="CY360" s="4"/>
      <c r="CZ360" s="4"/>
      <c r="DA360" s="4"/>
      <c r="DB360" s="5"/>
      <c r="DC360" s="75">
        <f>CU359^3+CV359^3+CW359^3+CX359^3+CY359^3+CZ359^3+DA359^3+DB359^3+CU360^3+CV360^3+CW360^3+CX360^3+CY360^3+CZ360^3+DA360^3+DB360^3</f>
        <v>0</v>
      </c>
      <c r="DD360" s="76">
        <f t="shared" si="62"/>
        <v>0</v>
      </c>
      <c r="DE360" s="61"/>
      <c r="DF360" s="89"/>
      <c r="DG360" s="83"/>
      <c r="DH360" s="82"/>
      <c r="DI360" s="82"/>
      <c r="DJ360" s="83"/>
      <c r="DK360" s="83"/>
      <c r="DL360" s="82"/>
      <c r="DM360" s="82"/>
      <c r="DN360" s="83"/>
      <c r="DO360" s="83"/>
      <c r="DP360" s="82"/>
      <c r="DQ360" s="82"/>
      <c r="DR360" s="83"/>
      <c r="DS360" s="83"/>
      <c r="DT360" s="82"/>
      <c r="DU360" s="86"/>
      <c r="DV360" s="66"/>
      <c r="DW360" s="51"/>
      <c r="DY360" s="109"/>
      <c r="DZ360" s="58"/>
      <c r="EA360" s="3"/>
      <c r="EB360" s="4"/>
      <c r="EC360" s="4"/>
      <c r="ED360" s="4"/>
      <c r="EE360" s="4"/>
      <c r="EF360" s="4"/>
      <c r="EG360" s="4"/>
      <c r="EH360" s="4"/>
      <c r="EI360" s="4"/>
      <c r="EJ360" s="4"/>
      <c r="EK360" s="4"/>
      <c r="EL360" s="4"/>
      <c r="EM360" s="4"/>
      <c r="EN360" s="4"/>
      <c r="EO360" s="4"/>
      <c r="EP360" s="5"/>
      <c r="EQ360" s="75">
        <f>EI359^3+EJ359^3+EK359^3+EL359^3+EM359^3+EN359^3+EO359^3+EP359^3+EI360^3+EJ360^3+EK360^3+EL360^3+EM360^3+EN360^3+EO360^3+EP360^3</f>
        <v>0</v>
      </c>
      <c r="ER360" s="76">
        <f t="shared" si="63"/>
        <v>0</v>
      </c>
      <c r="ES360" s="61"/>
      <c r="ET360" s="89"/>
      <c r="EU360" s="83"/>
      <c r="EV360" s="83"/>
      <c r="EW360" s="83"/>
      <c r="EX360" s="83"/>
      <c r="EY360" s="83"/>
      <c r="EZ360" s="83"/>
      <c r="FA360" s="83"/>
      <c r="FB360" s="83"/>
      <c r="FC360" s="83"/>
      <c r="FD360" s="83"/>
      <c r="FE360" s="83"/>
      <c r="FF360" s="83"/>
      <c r="FG360" s="83"/>
      <c r="FH360" s="83"/>
      <c r="FI360" s="84"/>
      <c r="FJ360" s="66"/>
      <c r="FK360" s="51"/>
    </row>
    <row r="361" spans="9:167" x14ac:dyDescent="0.2">
      <c r="I361" s="109"/>
      <c r="J361" s="58"/>
      <c r="K361" s="3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5"/>
      <c r="AA361" s="75">
        <f>K361^3+L361^3+M361^3+N361^3+O361^3+P361^3+Q361^3+R361^3+K362^3+L362^3+M362^3+N362^3+O362^3+P362^3+Q362^3+R362^3</f>
        <v>0</v>
      </c>
      <c r="AB361" s="76">
        <f t="shared" si="60"/>
        <v>0</v>
      </c>
      <c r="AC361" s="61"/>
      <c r="AD361" s="89"/>
      <c r="AE361" s="83"/>
      <c r="AF361" s="83"/>
      <c r="AG361" s="83"/>
      <c r="AH361" s="82"/>
      <c r="AI361" s="82"/>
      <c r="AJ361" s="82"/>
      <c r="AK361" s="82"/>
      <c r="AL361" s="83"/>
      <c r="AM361" s="83"/>
      <c r="AN361" s="83"/>
      <c r="AO361" s="83"/>
      <c r="AP361" s="82"/>
      <c r="AQ361" s="82"/>
      <c r="AR361" s="82"/>
      <c r="AS361" s="86"/>
      <c r="AT361" s="66"/>
      <c r="AU361" s="51"/>
      <c r="AW361" s="109"/>
      <c r="AX361" s="58"/>
      <c r="AY361" s="3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5"/>
      <c r="BO361" s="75">
        <f>AY361^3+AZ361^3+BA361^3+BB361^3+BC361^3+BD361^3+BE361^3+BF361^3+AY362^3+AZ362^3+BA362^3+BB362^3+BC362^3+BD362^3+BE362^3+BF362^3</f>
        <v>0</v>
      </c>
      <c r="BP361" s="76">
        <f t="shared" si="61"/>
        <v>0</v>
      </c>
      <c r="BQ361" s="61"/>
      <c r="BR361" s="81"/>
      <c r="BS361" s="82"/>
      <c r="BT361" s="82"/>
      <c r="BU361" s="82"/>
      <c r="BV361" s="82"/>
      <c r="BW361" s="82"/>
      <c r="BX361" s="82"/>
      <c r="BY361" s="82"/>
      <c r="BZ361" s="83"/>
      <c r="CA361" s="83"/>
      <c r="CB361" s="83"/>
      <c r="CC361" s="83"/>
      <c r="CD361" s="83"/>
      <c r="CE361" s="83"/>
      <c r="CF361" s="83"/>
      <c r="CG361" s="84"/>
      <c r="CH361" s="66"/>
      <c r="CI361" s="51"/>
      <c r="CK361" s="109"/>
      <c r="CL361" s="58"/>
      <c r="CM361" s="3"/>
      <c r="CN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4"/>
      <c r="DB361" s="5"/>
      <c r="DC361" s="75">
        <f>CM361^3+CN361^3+CO361^3+CP361^3+CQ361^3+CR361^3+CS361^3+CT361^3+CM362^3+CN362^3+CO362^3+CP362^3+CQ362^3+CR362^3+CS362^3+CT362^3</f>
        <v>0</v>
      </c>
      <c r="DD361" s="76">
        <f t="shared" si="62"/>
        <v>0</v>
      </c>
      <c r="DE361" s="61"/>
      <c r="DF361" s="89"/>
      <c r="DG361" s="83"/>
      <c r="DH361" s="82"/>
      <c r="DI361" s="82"/>
      <c r="DJ361" s="83"/>
      <c r="DK361" s="83"/>
      <c r="DL361" s="82"/>
      <c r="DM361" s="82"/>
      <c r="DN361" s="83"/>
      <c r="DO361" s="83"/>
      <c r="DP361" s="82"/>
      <c r="DQ361" s="82"/>
      <c r="DR361" s="83"/>
      <c r="DS361" s="83"/>
      <c r="DT361" s="82"/>
      <c r="DU361" s="86"/>
      <c r="DV361" s="66"/>
      <c r="DW361" s="51"/>
      <c r="DY361" s="109"/>
      <c r="DZ361" s="58"/>
      <c r="EA361" s="3"/>
      <c r="EB361" s="4"/>
      <c r="EC361" s="4"/>
      <c r="ED361" s="4"/>
      <c r="EE361" s="4"/>
      <c r="EF361" s="4"/>
      <c r="EG361" s="4"/>
      <c r="EH361" s="4"/>
      <c r="EI361" s="4"/>
      <c r="EJ361" s="4"/>
      <c r="EK361" s="4"/>
      <c r="EL361" s="4"/>
      <c r="EM361" s="4"/>
      <c r="EN361" s="4"/>
      <c r="EO361" s="4"/>
      <c r="EP361" s="5"/>
      <c r="EQ361" s="75">
        <f>EA361^3+EB361^3+EC361^3+ED361^3+EE361^3+EF361^3+EG361^3+EH361^3+EA362^3+EB362^3+EC362^3+ED362^3+EE362^3+EF362^3+EG362^3+EH362^3</f>
        <v>0</v>
      </c>
      <c r="ER361" s="76">
        <f t="shared" si="63"/>
        <v>0</v>
      </c>
      <c r="ES361" s="61"/>
      <c r="ET361" s="81"/>
      <c r="EU361" s="82"/>
      <c r="EV361" s="82"/>
      <c r="EW361" s="82"/>
      <c r="EX361" s="82"/>
      <c r="EY361" s="82"/>
      <c r="EZ361" s="82"/>
      <c r="FA361" s="82"/>
      <c r="FB361" s="82"/>
      <c r="FC361" s="82"/>
      <c r="FD361" s="82"/>
      <c r="FE361" s="82"/>
      <c r="FF361" s="82"/>
      <c r="FG361" s="82"/>
      <c r="FH361" s="82"/>
      <c r="FI361" s="86"/>
      <c r="FJ361" s="66"/>
      <c r="FK361" s="51"/>
    </row>
    <row r="362" spans="9:167" x14ac:dyDescent="0.2">
      <c r="I362" s="109"/>
      <c r="J362" s="58"/>
      <c r="K362" s="3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5"/>
      <c r="AA362" s="75">
        <f>S361^3+T361^3+U361^3+V361^3+W361^3+X361^3+Y361^3+Z361^3+S362^3+T362^3+U362^3+V362^3+W362^3+X362^3+Y362^3+Z362^3</f>
        <v>0</v>
      </c>
      <c r="AB362" s="76">
        <f t="shared" si="60"/>
        <v>0</v>
      </c>
      <c r="AC362" s="61"/>
      <c r="AD362" s="89"/>
      <c r="AE362" s="83"/>
      <c r="AF362" s="83"/>
      <c r="AG362" s="83"/>
      <c r="AH362" s="82"/>
      <c r="AI362" s="82"/>
      <c r="AJ362" s="82"/>
      <c r="AK362" s="82"/>
      <c r="AL362" s="83"/>
      <c r="AM362" s="83"/>
      <c r="AN362" s="83"/>
      <c r="AO362" s="83"/>
      <c r="AP362" s="82"/>
      <c r="AQ362" s="82"/>
      <c r="AR362" s="82"/>
      <c r="AS362" s="86"/>
      <c r="AT362" s="66"/>
      <c r="AU362" s="51"/>
      <c r="AW362" s="109"/>
      <c r="AX362" s="58"/>
      <c r="AY362" s="3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5"/>
      <c r="BO362" s="75">
        <f>BG361^3+BH361^3+BI361^3+BJ361^3+BK361^3+BL361^3+BM361^3+BN361^3+BG362^3+BH362^3+BI362^3+BJ362^3+BK362^3+BL362^3+BM362^3+BN362^3</f>
        <v>0</v>
      </c>
      <c r="BP362" s="76">
        <f t="shared" si="61"/>
        <v>0</v>
      </c>
      <c r="BQ362" s="61"/>
      <c r="BR362" s="81"/>
      <c r="BS362" s="82"/>
      <c r="BT362" s="82"/>
      <c r="BU362" s="82"/>
      <c r="BV362" s="82"/>
      <c r="BW362" s="82"/>
      <c r="BX362" s="82"/>
      <c r="BY362" s="82"/>
      <c r="BZ362" s="83"/>
      <c r="CA362" s="83"/>
      <c r="CB362" s="83"/>
      <c r="CC362" s="83"/>
      <c r="CD362" s="83"/>
      <c r="CE362" s="83"/>
      <c r="CF362" s="83"/>
      <c r="CG362" s="84"/>
      <c r="CH362" s="66"/>
      <c r="CI362" s="51"/>
      <c r="CK362" s="109"/>
      <c r="CL362" s="58"/>
      <c r="CM362" s="3"/>
      <c r="CN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/>
      <c r="DA362" s="4"/>
      <c r="DB362" s="5"/>
      <c r="DC362" s="75">
        <f>CU361^3+CV361^3+CW361^3+CX361^3+CY361^3+CZ361^3+DA361^3+DB361^3+CU362^3+CV362^3+CW362^3+CX362^3+CY362^3+CZ362^3+DA362^3+DB362^3</f>
        <v>0</v>
      </c>
      <c r="DD362" s="76">
        <f t="shared" si="62"/>
        <v>0</v>
      </c>
      <c r="DE362" s="61"/>
      <c r="DF362" s="89"/>
      <c r="DG362" s="83"/>
      <c r="DH362" s="82"/>
      <c r="DI362" s="82"/>
      <c r="DJ362" s="83"/>
      <c r="DK362" s="83"/>
      <c r="DL362" s="82"/>
      <c r="DM362" s="82"/>
      <c r="DN362" s="83"/>
      <c r="DO362" s="83"/>
      <c r="DP362" s="82"/>
      <c r="DQ362" s="82"/>
      <c r="DR362" s="83"/>
      <c r="DS362" s="83"/>
      <c r="DT362" s="82"/>
      <c r="DU362" s="86"/>
      <c r="DV362" s="66"/>
      <c r="DW362" s="51"/>
      <c r="DY362" s="109"/>
      <c r="DZ362" s="58"/>
      <c r="EA362" s="3"/>
      <c r="EB362" s="4"/>
      <c r="EC362" s="4"/>
      <c r="ED362" s="4"/>
      <c r="EE362" s="4"/>
      <c r="EF362" s="4"/>
      <c r="EG362" s="4"/>
      <c r="EH362" s="4"/>
      <c r="EI362" s="4"/>
      <c r="EJ362" s="4"/>
      <c r="EK362" s="4"/>
      <c r="EL362" s="4"/>
      <c r="EM362" s="4"/>
      <c r="EN362" s="4"/>
      <c r="EO362" s="4"/>
      <c r="EP362" s="5"/>
      <c r="EQ362" s="75">
        <f>EI361^3+EJ361^3+EK361^3+EL361^3+EM361^3+EN361^3+EO361^3+EP361^3+EI362^3+EJ362^3+EK362^3+EL362^3+EM362^3+EN362^3+EO362^3+EP362^3</f>
        <v>0</v>
      </c>
      <c r="ER362" s="76">
        <f t="shared" si="63"/>
        <v>0</v>
      </c>
      <c r="ES362" s="61"/>
      <c r="ET362" s="89"/>
      <c r="EU362" s="83"/>
      <c r="EV362" s="83"/>
      <c r="EW362" s="83"/>
      <c r="EX362" s="83"/>
      <c r="EY362" s="83"/>
      <c r="EZ362" s="83"/>
      <c r="FA362" s="83"/>
      <c r="FB362" s="83"/>
      <c r="FC362" s="83"/>
      <c r="FD362" s="83"/>
      <c r="FE362" s="83"/>
      <c r="FF362" s="83"/>
      <c r="FG362" s="83"/>
      <c r="FH362" s="83"/>
      <c r="FI362" s="84"/>
      <c r="FJ362" s="66"/>
      <c r="FK362" s="51"/>
    </row>
    <row r="363" spans="9:167" x14ac:dyDescent="0.2">
      <c r="I363" s="109"/>
      <c r="J363" s="58"/>
      <c r="K363" s="3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5"/>
      <c r="AA363" s="75">
        <f>K363^3+L363^3+M363^3+N363^3+O363^3+P363^3+Q363^3+R363^3+K364^3+L364^3+M364^3+N364^3+O364^3+P364^3+Q364^3+R364^3</f>
        <v>0</v>
      </c>
      <c r="AB363" s="76">
        <f t="shared" si="60"/>
        <v>0</v>
      </c>
      <c r="AC363" s="61"/>
      <c r="AD363" s="89"/>
      <c r="AE363" s="83"/>
      <c r="AF363" s="83"/>
      <c r="AG363" s="83"/>
      <c r="AH363" s="82"/>
      <c r="AI363" s="82"/>
      <c r="AJ363" s="82"/>
      <c r="AK363" s="82"/>
      <c r="AL363" s="83"/>
      <c r="AM363" s="83"/>
      <c r="AN363" s="83"/>
      <c r="AO363" s="83"/>
      <c r="AP363" s="82"/>
      <c r="AQ363" s="82"/>
      <c r="AR363" s="82"/>
      <c r="AS363" s="86"/>
      <c r="AT363" s="66"/>
      <c r="AU363" s="51"/>
      <c r="AW363" s="109"/>
      <c r="AX363" s="58"/>
      <c r="AY363" s="3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5"/>
      <c r="BO363" s="75">
        <f>AY363^3+AZ363^3+BA363^3+BB363^3+BC363^3+BD363^3+BE363^3+BF363^3+AY364^3+AZ364^3+BA364^3+BB364^3+BC364^3+BD364^3+BE364^3+BF364^3</f>
        <v>0</v>
      </c>
      <c r="BP363" s="76">
        <f t="shared" si="61"/>
        <v>0</v>
      </c>
      <c r="BQ363" s="61"/>
      <c r="BR363" s="89"/>
      <c r="BS363" s="83"/>
      <c r="BT363" s="83"/>
      <c r="BU363" s="83"/>
      <c r="BV363" s="83"/>
      <c r="BW363" s="83"/>
      <c r="BX363" s="83"/>
      <c r="BY363" s="83"/>
      <c r="BZ363" s="82"/>
      <c r="CA363" s="82"/>
      <c r="CB363" s="82"/>
      <c r="CC363" s="82"/>
      <c r="CD363" s="82"/>
      <c r="CE363" s="82"/>
      <c r="CF363" s="82"/>
      <c r="CG363" s="86"/>
      <c r="CH363" s="66"/>
      <c r="CI363" s="51"/>
      <c r="CK363" s="109"/>
      <c r="CL363" s="58"/>
      <c r="CM363" s="3"/>
      <c r="CN363" s="4"/>
      <c r="CO363" s="4"/>
      <c r="CP363" s="4"/>
      <c r="CQ363" s="4"/>
      <c r="CR363" s="4"/>
      <c r="CS363" s="4"/>
      <c r="CT363" s="4"/>
      <c r="CU363" s="4"/>
      <c r="CV363" s="4"/>
      <c r="CW363" s="4"/>
      <c r="CX363" s="4"/>
      <c r="CY363" s="4"/>
      <c r="CZ363" s="4"/>
      <c r="DA363" s="4"/>
      <c r="DB363" s="5"/>
      <c r="DC363" s="75">
        <f>CM363^3+CN363^3+CO363^3+CP363^3+CQ363^3+CR363^3+CS363^3+CT363^3+CM364^3+CN364^3+CO364^3+CP364^3+CQ364^3+CR364^3+CS364^3+CT364^3</f>
        <v>0</v>
      </c>
      <c r="DD363" s="76">
        <f t="shared" si="62"/>
        <v>0</v>
      </c>
      <c r="DE363" s="61"/>
      <c r="DF363" s="89"/>
      <c r="DG363" s="83"/>
      <c r="DH363" s="82"/>
      <c r="DI363" s="82"/>
      <c r="DJ363" s="83"/>
      <c r="DK363" s="83"/>
      <c r="DL363" s="82"/>
      <c r="DM363" s="82"/>
      <c r="DN363" s="83"/>
      <c r="DO363" s="83"/>
      <c r="DP363" s="82"/>
      <c r="DQ363" s="82"/>
      <c r="DR363" s="83"/>
      <c r="DS363" s="83"/>
      <c r="DT363" s="82"/>
      <c r="DU363" s="86"/>
      <c r="DV363" s="66"/>
      <c r="DW363" s="51"/>
      <c r="DY363" s="109"/>
      <c r="DZ363" s="58"/>
      <c r="EA363" s="3"/>
      <c r="EB363" s="4"/>
      <c r="EC363" s="4"/>
      <c r="ED363" s="4"/>
      <c r="EE363" s="4"/>
      <c r="EF363" s="4"/>
      <c r="EG363" s="4"/>
      <c r="EH363" s="4"/>
      <c r="EI363" s="4"/>
      <c r="EJ363" s="4"/>
      <c r="EK363" s="4"/>
      <c r="EL363" s="4"/>
      <c r="EM363" s="4"/>
      <c r="EN363" s="4"/>
      <c r="EO363" s="4"/>
      <c r="EP363" s="5"/>
      <c r="EQ363" s="75">
        <f>EA363^3+EB363^3+EC363^3+ED363^3+EE363^3+EF363^3+EG363^3+EH363^3+EA364^3+EB364^3+EC364^3+ED364^3+EE364^3+EF364^3+EG364^3+EH364^3</f>
        <v>0</v>
      </c>
      <c r="ER363" s="76">
        <f t="shared" si="63"/>
        <v>0</v>
      </c>
      <c r="ES363" s="61"/>
      <c r="ET363" s="81"/>
      <c r="EU363" s="82"/>
      <c r="EV363" s="82"/>
      <c r="EW363" s="82"/>
      <c r="EX363" s="82"/>
      <c r="EY363" s="82"/>
      <c r="EZ363" s="82"/>
      <c r="FA363" s="82"/>
      <c r="FB363" s="82"/>
      <c r="FC363" s="82"/>
      <c r="FD363" s="82"/>
      <c r="FE363" s="82"/>
      <c r="FF363" s="82"/>
      <c r="FG363" s="82"/>
      <c r="FH363" s="82"/>
      <c r="FI363" s="86"/>
      <c r="FJ363" s="66"/>
      <c r="FK363" s="51"/>
    </row>
    <row r="364" spans="9:167" x14ac:dyDescent="0.2">
      <c r="I364" s="109"/>
      <c r="J364" s="58"/>
      <c r="K364" s="7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9"/>
      <c r="AA364" s="75">
        <f>S363^3+T363^3+U363^3+V363^3+W363^3+X363^3+Y363^3+Z363^3+S364^3+T364^3+U364^3+V364^3+W364^3+X364^3+Y364^3+Z364^3</f>
        <v>0</v>
      </c>
      <c r="AB364" s="76">
        <f t="shared" si="60"/>
        <v>0</v>
      </c>
      <c r="AC364" s="61"/>
      <c r="AD364" s="116"/>
      <c r="AE364" s="117"/>
      <c r="AF364" s="117"/>
      <c r="AG364" s="117"/>
      <c r="AH364" s="118"/>
      <c r="AI364" s="118"/>
      <c r="AJ364" s="118"/>
      <c r="AK364" s="118"/>
      <c r="AL364" s="117"/>
      <c r="AM364" s="117"/>
      <c r="AN364" s="117"/>
      <c r="AO364" s="117"/>
      <c r="AP364" s="118"/>
      <c r="AQ364" s="118"/>
      <c r="AR364" s="118"/>
      <c r="AS364" s="119"/>
      <c r="AT364" s="32"/>
      <c r="AU364" s="115"/>
      <c r="AW364" s="109"/>
      <c r="AX364" s="58"/>
      <c r="AY364" s="7"/>
      <c r="AZ364" s="8"/>
      <c r="BA364" s="8"/>
      <c r="BB364" s="8"/>
      <c r="BC364" s="8"/>
      <c r="BD364" s="8"/>
      <c r="BE364" s="8"/>
      <c r="BF364" s="8"/>
      <c r="BG364" s="8"/>
      <c r="BH364" s="8"/>
      <c r="BI364" s="8"/>
      <c r="BJ364" s="8"/>
      <c r="BK364" s="8"/>
      <c r="BL364" s="8"/>
      <c r="BM364" s="8"/>
      <c r="BN364" s="9"/>
      <c r="BO364" s="75">
        <f>BG363^3+BH363^3+BI363^3+BJ363^3+BK363^3+BL363^3+BM363^3+BN363^3+BG364^3+BH364^3+BI364^3+BJ364^3+BK364^3+BL364^3+BM364^3+BN364^3</f>
        <v>0</v>
      </c>
      <c r="BP364" s="76">
        <f t="shared" si="61"/>
        <v>0</v>
      </c>
      <c r="BQ364" s="61"/>
      <c r="BR364" s="116"/>
      <c r="BS364" s="117"/>
      <c r="BT364" s="117"/>
      <c r="BU364" s="117"/>
      <c r="BV364" s="117"/>
      <c r="BW364" s="117"/>
      <c r="BX364" s="117"/>
      <c r="BY364" s="117"/>
      <c r="BZ364" s="118"/>
      <c r="CA364" s="118"/>
      <c r="CB364" s="118"/>
      <c r="CC364" s="118"/>
      <c r="CD364" s="118"/>
      <c r="CE364" s="118"/>
      <c r="CF364" s="118"/>
      <c r="CG364" s="119"/>
      <c r="CH364" s="32"/>
      <c r="CI364" s="115"/>
      <c r="CK364" s="109"/>
      <c r="CL364" s="58"/>
      <c r="CM364" s="7"/>
      <c r="CN364" s="8"/>
      <c r="CO364" s="8"/>
      <c r="CP364" s="8"/>
      <c r="CQ364" s="8"/>
      <c r="CR364" s="8"/>
      <c r="CS364" s="8"/>
      <c r="CT364" s="8"/>
      <c r="CU364" s="8"/>
      <c r="CV364" s="8"/>
      <c r="CW364" s="8"/>
      <c r="CX364" s="8"/>
      <c r="CY364" s="8"/>
      <c r="CZ364" s="8"/>
      <c r="DA364" s="8"/>
      <c r="DB364" s="9"/>
      <c r="DC364" s="75">
        <f>CU363^3+CV363^3+CW363^3+CX363^3+CY363^3+CZ363^3+DA363^3+DB363^3+CU364^3+CV364^3+CW364^3+CX364^3+CY364^3+CZ364^3+DA364^3+DB364^3</f>
        <v>0</v>
      </c>
      <c r="DD364" s="76">
        <f t="shared" si="62"/>
        <v>0</v>
      </c>
      <c r="DE364" s="61"/>
      <c r="DF364" s="116"/>
      <c r="DG364" s="117"/>
      <c r="DH364" s="118"/>
      <c r="DI364" s="118"/>
      <c r="DJ364" s="117"/>
      <c r="DK364" s="117"/>
      <c r="DL364" s="118"/>
      <c r="DM364" s="118"/>
      <c r="DN364" s="117"/>
      <c r="DO364" s="117"/>
      <c r="DP364" s="118"/>
      <c r="DQ364" s="118"/>
      <c r="DR364" s="117"/>
      <c r="DS364" s="117"/>
      <c r="DT364" s="118"/>
      <c r="DU364" s="119"/>
      <c r="DV364" s="32"/>
      <c r="DW364" s="115"/>
      <c r="DY364" s="109"/>
      <c r="DZ364" s="58"/>
      <c r="EA364" s="7"/>
      <c r="EB364" s="8"/>
      <c r="EC364" s="8"/>
      <c r="ED364" s="8"/>
      <c r="EE364" s="8"/>
      <c r="EF364" s="8"/>
      <c r="EG364" s="8"/>
      <c r="EH364" s="8"/>
      <c r="EI364" s="8"/>
      <c r="EJ364" s="8"/>
      <c r="EK364" s="8"/>
      <c r="EL364" s="8"/>
      <c r="EM364" s="8"/>
      <c r="EN364" s="8"/>
      <c r="EO364" s="8"/>
      <c r="EP364" s="9"/>
      <c r="EQ364" s="75">
        <f>EI363^3+EJ363^3+EK363^3+EL363^3+EM363^3+EN363^3+EO363^3+EP363^3+EI364^3+EJ364^3+EK364^3+EL364^3+EM364^3+EN364^3+EO364^3+EP364^3</f>
        <v>0</v>
      </c>
      <c r="ER364" s="76">
        <f t="shared" si="63"/>
        <v>0</v>
      </c>
      <c r="ES364" s="61"/>
      <c r="ET364" s="116"/>
      <c r="EU364" s="117"/>
      <c r="EV364" s="117"/>
      <c r="EW364" s="117"/>
      <c r="EX364" s="117"/>
      <c r="EY364" s="117"/>
      <c r="EZ364" s="117"/>
      <c r="FA364" s="117"/>
      <c r="FB364" s="117"/>
      <c r="FC364" s="117"/>
      <c r="FD364" s="117"/>
      <c r="FE364" s="117"/>
      <c r="FF364" s="117"/>
      <c r="FG364" s="117"/>
      <c r="FH364" s="117"/>
      <c r="FI364" s="120"/>
      <c r="FJ364" s="32"/>
      <c r="FK364" s="115"/>
    </row>
    <row r="365" spans="9:167" x14ac:dyDescent="0.2">
      <c r="I365" s="109"/>
      <c r="J365" s="58"/>
      <c r="K365" s="121">
        <f>K349^3+K350^3+K351^3+K352^3+K353^3+K354^3+K355^3+K356^3+L349^3+L350^3+L351^3+L352^3+L353^3+L354^3+L355^3+L356^3</f>
        <v>0</v>
      </c>
      <c r="L365" s="122">
        <f>K364^3+K363^3+K362^3+K361^3+K360^3+K359^3+K358^3+K357^3+L364^3+L363^3+L362^3+L361^3+L360^3+L359^3+L358^3+L357^3</f>
        <v>0</v>
      </c>
      <c r="M365" s="122">
        <f>M349^3+M350^3+M351^3+M352^3+M353^3+M354^3+M355^3+M356^3+N349^3+N350^3+N351^3+N352^3+N353^3+N354^3+N355^3+N356^3</f>
        <v>0</v>
      </c>
      <c r="N365" s="122">
        <f>M364^3+M363^3+M362^3+M361^3+M360^3+M359^3+M358^3+M357^3+N364^3+N363^3+N362^3+N361^3+N360^3+N359^3+N358^3+N357^3</f>
        <v>0</v>
      </c>
      <c r="O365" s="122">
        <f>O349^3+O350^3+O351^3+O352^3+O353^3+O354^3+O355^3+O356^3+P349^3+P350^3+P351^3+P352^3+P353^3+P354^3+P355^3+P356^3</f>
        <v>0</v>
      </c>
      <c r="P365" s="122">
        <f>O364^3+O363^3+O362^3+O361^3+O360^3+O359^3+O358^3+O357^3+P364^3+P363^3+P362^3+P361^3+P360^3+P359^3+P358^3+P357^3</f>
        <v>0</v>
      </c>
      <c r="Q365" s="122">
        <f>Q349^3+Q350^3+Q351^3+Q352^3+Q353^3+Q354^3+Q355^3+Q356^3+R349^3+R350^3+R351^3+R352^3+R353^3+R354^3+R355^3+R356^3</f>
        <v>0</v>
      </c>
      <c r="R365" s="122">
        <f>Q364^3+Q363^3+Q362^3+Q361^3+Q360^3+Q359^3+Q358^3+Q357^3+R364^3+R363^3+R362^3+R361^3+R360^3+R359^3+R358^3+R357^3</f>
        <v>0</v>
      </c>
      <c r="S365" s="122">
        <f>S349^3+S350^3+S351^3+S352^3+S353^3+S354^3+S355^3+S356^3+T349^3+T350^3+T351^3+T352^3+T353^3+T354^3+T355^3+T356^3</f>
        <v>0</v>
      </c>
      <c r="T365" s="122">
        <f>S364^3+S363^3+S362^3+S361^3+S360^3+S359^3+S358^3+S357^3+T364^3+T363^3+T362^3+T361^3+T360^3+T359^3+T358^3+T357^3</f>
        <v>0</v>
      </c>
      <c r="U365" s="122">
        <f>U349^3+U350^3+U351^3+U352^3+U353^3+U354^3+U355^3+U356^3+V349^3+V350^3+V351^3+V352^3+V353^3+V354^3+V355^3+V356^3</f>
        <v>0</v>
      </c>
      <c r="V365" s="122">
        <f>U364^3+U363^3+U362^3+U361^3+U360^3+U359^3+U358^3+U357^3+V364^3+V363^3+V362^3+V361^3+V360^3+V359^3+V358^3+V357^3</f>
        <v>0</v>
      </c>
      <c r="W365" s="122">
        <f>W349^3+W350^3+W351^3+W352^3+W353^3+W354^3+W355^3+W356^3+X349^3+X350^3+X351^3+X352^3+X353^3+X354^3+X355^3+X356^3</f>
        <v>0</v>
      </c>
      <c r="X365" s="122">
        <f>W364^3+W363^3+W362^3+W361^3+W360^3+W359^3+W358^3+W357^3+X364^3+X363^3+X362^3+X361^3+X360^3+X359^3+X358^3+X357^3</f>
        <v>0</v>
      </c>
      <c r="Y365" s="122">
        <f>Y349^3+Y350^3+Y351^3+Y352^3+Y353^3+Y354^3+Y355^3+Y356^3+Z349^3+Z350^3+Z351^3+Z352^3+Z353^3+Z354^3+Z355^3+Z356^3</f>
        <v>0</v>
      </c>
      <c r="Z365" s="123">
        <f>Y364^3+Y363^3+Y362^3+Y361^3+Y360^3+Y359^3+Y358^3+Y357^3+Z364^3+Z363^3+Z362^3+Z361^3+Z360^3+Z359^3+Z358^3+Z357^3</f>
        <v>0</v>
      </c>
      <c r="AA365" s="124">
        <f>SUMSQ(K349,L350,M351,N352,O353,P354,Q355,R356,S357,T358,U359,V360,W361,X362,Y363,Z364)</f>
        <v>0</v>
      </c>
      <c r="AB365" s="125">
        <f>SUMSQ(K357,L358,M359,N360,O361,P362,Q363,R364,S349,T350,U351,V352,W353,X354,Y355,Z356)</f>
        <v>0</v>
      </c>
      <c r="AC365" s="52"/>
      <c r="AD365" s="126"/>
      <c r="AE365" s="126"/>
      <c r="AF365" s="126"/>
      <c r="AG365" s="126"/>
      <c r="AH365" s="126"/>
      <c r="AI365" s="126"/>
      <c r="AJ365" s="126"/>
      <c r="AK365" s="126"/>
      <c r="AL365" s="126"/>
      <c r="AM365" s="126"/>
      <c r="AN365" s="126"/>
      <c r="AO365" s="126"/>
      <c r="AP365" s="126"/>
      <c r="AQ365" s="126"/>
      <c r="AR365" s="126"/>
      <c r="AS365" s="126"/>
      <c r="AT365" s="32"/>
      <c r="AU365" s="115"/>
      <c r="AW365" s="109"/>
      <c r="AX365" s="58"/>
      <c r="AY365" s="121">
        <f>AY349^3+AY350^3+AY351^3+AY352^3+AY353^3+AY354^3+AY355^3+AY356^3+AZ349^3+AZ350^3+AZ351^3+AZ352^3+AZ353^3+AZ354^3+AZ355^3+AZ356^3</f>
        <v>0</v>
      </c>
      <c r="AZ365" s="122">
        <f>AY364^3+AY363^3+AY362^3+AY361^3+AY360^3+AY359^3+AY358^3+AY357^3+AZ364^3+AZ363^3+AZ362^3+AZ361^3+AZ360^3+AZ359^3+AZ358^3+AZ357^3</f>
        <v>0</v>
      </c>
      <c r="BA365" s="122">
        <f>BA349^3+BA350^3+BA351^3+BA352^3+BA353^3+BA354^3+BA355^3+BA356^3+BB349^3+BB350^3+BB351^3+BB352^3+BB353^3+BB354^3+BB355^3+BB356^3</f>
        <v>0</v>
      </c>
      <c r="BB365" s="122">
        <f>BA364^3+BA363^3+BA362^3+BA361^3+BA360^3+BA359^3+BA358^3+BA357^3+BB364^3+BB363^3+BB362^3+BB361^3+BB360^3+BB359^3+BB358^3+BB357^3</f>
        <v>0</v>
      </c>
      <c r="BC365" s="122">
        <f>BC349^3+BC350^3+BC351^3+BC352^3+BC353^3+BC354^3+BC355^3+BC356^3+BD349^3+BD350^3+BD351^3+BD352^3+BD353^3+BD354^3+BD355^3+BD356^3</f>
        <v>0</v>
      </c>
      <c r="BD365" s="122">
        <f>BC364^3+BC363^3+BC362^3+BC361^3+BC360^3+BC359^3+BC358^3+BC357^3+BD364^3+BD363^3+BD362^3+BD361^3+BD360^3+BD359^3+BD358^3+BD357^3</f>
        <v>0</v>
      </c>
      <c r="BE365" s="122">
        <f>BE349^3+BE350^3+BE351^3+BE352^3+BE353^3+BE354^3+BE355^3+BE356^3+BF349^3+BF350^3+BF351^3+BF352^3+BF353^3+BF354^3+BF355^3+BF356^3</f>
        <v>0</v>
      </c>
      <c r="BF365" s="122">
        <f>BE364^3+BE363^3+BE362^3+BE361^3+BE360^3+BE359^3+BE358^3+BE357^3+BF364^3+BF363^3+BF362^3+BF361^3+BF360^3+BF359^3+BF358^3+BF357^3</f>
        <v>0</v>
      </c>
      <c r="BG365" s="122">
        <f>BG349^3+BG350^3+BG351^3+BG352^3+BG353^3+BG354^3+BG355^3+BG356^3+BH349^3+BH350^3+BH351^3+BH352^3+BH353^3+BH354^3+BH355^3+BH356^3</f>
        <v>0</v>
      </c>
      <c r="BH365" s="122">
        <f>BG364^3+BG363^3+BG362^3+BG361^3+BG360^3+BG359^3+BG358^3+BG357^3+BH364^3+BH363^3+BH362^3+BH361^3+BH360^3+BH359^3+BH358^3+BH357^3</f>
        <v>0</v>
      </c>
      <c r="BI365" s="122">
        <f>BI349^3+BI350^3+BI351^3+BI352^3+BI353^3+BI354^3+BI355^3+BI356^3+BJ349^3+BJ350^3+BJ351^3+BJ352^3+BJ353^3+BJ354^3+BJ355^3+BJ356^3</f>
        <v>0</v>
      </c>
      <c r="BJ365" s="122">
        <f>BI364^3+BI363^3+BI362^3+BI361^3+BI360^3+BI359^3+BI358^3+BI357^3+BJ364^3+BJ363^3+BJ362^3+BJ361^3+BJ360^3+BJ359^3+BJ358^3+BJ357^3</f>
        <v>0</v>
      </c>
      <c r="BK365" s="122">
        <f>BK349^3+BK350^3+BK351^3+BK352^3+BK353^3+BK354^3+BK355^3+BK356^3+BL349^3+BL350^3+BL351^3+BL352^3+BL353^3+BL354^3+BL355^3+BL356^3</f>
        <v>0</v>
      </c>
      <c r="BL365" s="122">
        <f>BK364^3+BK363^3+BK362^3+BK361^3+BK360^3+BK359^3+BK358^3+BK357^3+BL364^3+BL363^3+BL362^3+BL361^3+BL360^3+BL359^3+BL358^3+BL357^3</f>
        <v>0</v>
      </c>
      <c r="BM365" s="122">
        <f>BM349^3+BM350^3+BM351^3+BM352^3+BM353^3+BM354^3+BM355^3+BM356^3+BN349^3+BN350^3+BN351^3+BN352^3+BN353^3+BN354^3+BN355^3+BN356^3</f>
        <v>0</v>
      </c>
      <c r="BN365" s="123">
        <f>BM364^3+BM363^3+BM362^3+BM361^3+BM360^3+BM359^3+BM358^3+BM357^3+BN364^3+BN363^3+BN362^3+BN361^3+BN360^3+BN359^3+BN358^3+BN357^3</f>
        <v>0</v>
      </c>
      <c r="BO365" s="124">
        <f>SUMSQ(AY349,AZ350,BA351,BB352,BC353,BD354,BE355,BF356,BG357,BH358,BI359,BJ360,BK361,BL362,BM363,BN364)</f>
        <v>0</v>
      </c>
      <c r="BP365" s="125">
        <f>SUMSQ(AY357,AZ358,BA359,BB360,BC361,BD362,BE363,BF364,BG349,BH350,BI351,BJ352,BK353,BL354,BM355,BN356)</f>
        <v>0</v>
      </c>
      <c r="BQ365" s="52"/>
      <c r="BR365" s="126"/>
      <c r="BS365" s="126"/>
      <c r="BT365" s="126"/>
      <c r="BU365" s="126"/>
      <c r="BV365" s="126"/>
      <c r="BW365" s="126"/>
      <c r="BX365" s="126"/>
      <c r="BY365" s="126"/>
      <c r="BZ365" s="126"/>
      <c r="CA365" s="126"/>
      <c r="CB365" s="126"/>
      <c r="CC365" s="126"/>
      <c r="CD365" s="126"/>
      <c r="CE365" s="126"/>
      <c r="CF365" s="126"/>
      <c r="CG365" s="126"/>
      <c r="CH365" s="32"/>
      <c r="CI365" s="115"/>
      <c r="CK365" s="109"/>
      <c r="CL365" s="58"/>
      <c r="CM365" s="121">
        <f>CM349^3+CM350^3+CM351^3+CM352^3+CM353^3+CM354^3+CM355^3+CM356^3+CN349^3+CN350^3+CN351^3+CN352^3+CN353^3+CN354^3+CN355^3+CN356^3</f>
        <v>0</v>
      </c>
      <c r="CN365" s="122">
        <f>CM364^3+CM363^3+CM362^3+CM361^3+CM360^3+CM359^3+CM358^3+CM357^3+CN364^3+CN363^3+CN362^3+CN361^3+CN360^3+CN359^3+CN358^3+CN357^3</f>
        <v>0</v>
      </c>
      <c r="CO365" s="122">
        <f>CO349^3+CO350^3+CO351^3+CO352^3+CO353^3+CO354^3+CO355^3+CO356^3+CP349^3+CP350^3+CP351^3+CP352^3+CP353^3+CP354^3+CP355^3+CP356^3</f>
        <v>0</v>
      </c>
      <c r="CP365" s="122">
        <f>CO364^3+CO363^3+CO362^3+CO361^3+CO360^3+CO359^3+CO358^3+CO357^3+CP364^3+CP363^3+CP362^3+CP361^3+CP360^3+CP359^3+CP358^3+CP357^3</f>
        <v>0</v>
      </c>
      <c r="CQ365" s="122">
        <f>CQ349^3+CQ350^3+CQ351^3+CQ352^3+CQ353^3+CQ354^3+CQ355^3+CQ356^3+CR349^3+CR350^3+CR351^3+CR352^3+CR353^3+CR354^3+CR355^3+CR356^3</f>
        <v>0</v>
      </c>
      <c r="CR365" s="122">
        <f>CQ364^3+CQ363^3+CQ362^3+CQ361^3+CQ360^3+CQ359^3+CQ358^3+CQ357^3+CR364^3+CR363^3+CR362^3+CR361^3+CR360^3+CR359^3+CR358^3+CR357^3</f>
        <v>0</v>
      </c>
      <c r="CS365" s="122">
        <f>CS349^3+CS350^3+CS351^3+CS352^3+CS353^3+CS354^3+CS355^3+CS356^3+CT349^3+CT350^3+CT351^3+CT352^3+CT353^3+CT354^3+CT355^3+CT356^3</f>
        <v>0</v>
      </c>
      <c r="CT365" s="122">
        <f>CS364^3+CS363^3+CS362^3+CS361^3+CS360^3+CS359^3+CS358^3+CS357^3+CT364^3+CT363^3+CT362^3+CT361^3+CT360^3+CT359^3+CT358^3+CT357^3</f>
        <v>0</v>
      </c>
      <c r="CU365" s="122">
        <f>CU349^3+CU350^3+CU351^3+CU352^3+CU353^3+CU354^3+CU355^3+CU356^3+CV349^3+CV350^3+CV351^3+CV352^3+CV353^3+CV354^3+CV355^3+CV356^3</f>
        <v>0</v>
      </c>
      <c r="CV365" s="122">
        <f>CU364^3+CU363^3+CU362^3+CU361^3+CU360^3+CU359^3+CU358^3+CU357^3+CV364^3+CV363^3+CV362^3+CV361^3+CV360^3+CV359^3+CV358^3+CV357^3</f>
        <v>0</v>
      </c>
      <c r="CW365" s="122">
        <f>CW349^3+CW350^3+CW351^3+CW352^3+CW353^3+CW354^3+CW355^3+CW356^3+CX349^3+CX350^3+CX351^3+CX352^3+CX353^3+CX354^3+CX355^3+CX356^3</f>
        <v>0</v>
      </c>
      <c r="CX365" s="122">
        <f>CW364^3+CW363^3+CW362^3+CW361^3+CW360^3+CW359^3+CW358^3+CW357^3+CX364^3+CX363^3+CX362^3+CX361^3+CX360^3+CX359^3+CX358^3+CX357^3</f>
        <v>0</v>
      </c>
      <c r="CY365" s="122">
        <f>CY349^3+CY350^3+CY351^3+CY352^3+CY353^3+CY354^3+CY355^3+CY356^3+CZ349^3+CZ350^3+CZ351^3+CZ352^3+CZ353^3+CZ354^3+CZ355^3+CZ356^3</f>
        <v>0</v>
      </c>
      <c r="CZ365" s="122">
        <f>CY364^3+CY363^3+CY362^3+CY361^3+CY360^3+CY359^3+CY358^3+CY357^3+CZ364^3+CZ363^3+CZ362^3+CZ361^3+CZ360^3+CZ359^3+CZ358^3+CZ357^3</f>
        <v>0</v>
      </c>
      <c r="DA365" s="122">
        <f>DA349^3+DA350^3+DA351^3+DA352^3+DA353^3+DA354^3+DA355^3+DA356^3+DB349^3+DB350^3+DB351^3+DB352^3+DB353^3+DB354^3+DB355^3+DB356^3</f>
        <v>0</v>
      </c>
      <c r="DB365" s="123">
        <f>DA364^3+DA363^3+DA362^3+DA361^3+DA360^3+DA359^3+DA358^3+DA357^3+DB364^3+DB363^3+DB362^3+DB361^3+DB360^3+DB359^3+DB358^3+DB357^3</f>
        <v>0</v>
      </c>
      <c r="DC365" s="124">
        <f>SUMSQ(CM349,CN350,CO351,CP352,CQ353,CR354,CS355,CT356,CU357,CV358,CW359,CX360,CY361,CZ362,DA363,DB364)</f>
        <v>0</v>
      </c>
      <c r="DD365" s="125">
        <f>SUMSQ(CM357,CN358,CO359,CP360,CQ361,CR362,CS363,CT364,CU349,CV350,CW351,CX352,CY353,CZ354,DA355,DB356)</f>
        <v>0</v>
      </c>
      <c r="DE365" s="52"/>
      <c r="DF365" s="126"/>
      <c r="DG365" s="126"/>
      <c r="DH365" s="126"/>
      <c r="DI365" s="126"/>
      <c r="DJ365" s="126"/>
      <c r="DK365" s="126"/>
      <c r="DL365" s="126"/>
      <c r="DM365" s="126"/>
      <c r="DN365" s="126"/>
      <c r="DO365" s="126"/>
      <c r="DP365" s="126"/>
      <c r="DQ365" s="126"/>
      <c r="DR365" s="126"/>
      <c r="DS365" s="126"/>
      <c r="DT365" s="126"/>
      <c r="DU365" s="126"/>
      <c r="DV365" s="32"/>
      <c r="DW365" s="115"/>
      <c r="DY365" s="109"/>
      <c r="DZ365" s="58"/>
      <c r="EA365" s="121">
        <f>EA349^3+EA350^3+EA351^3+EA352^3+EA353^3+EA354^3+EA355^3+EA356^3+EB349^3+EB350^3+EB351^3+EB352^3+EB353^3+EB354^3+EB355^3+EB356^3</f>
        <v>0</v>
      </c>
      <c r="EB365" s="122">
        <f>EA364^3+EA363^3+EA362^3+EA361^3+EA360^3+EA359^3+EA358^3+EA357^3+EB364^3+EB363^3+EB362^3+EB361^3+EB360^3+EB359^3+EB358^3+EB357^3</f>
        <v>0</v>
      </c>
      <c r="EC365" s="122">
        <f>EC349^3+EC350^3+EC351^3+EC352^3+EC353^3+EC354^3+EC355^3+EC356^3+ED349^3+ED350^3+ED351^3+ED352^3+ED353^3+ED354^3+ED355^3+ED356^3</f>
        <v>0</v>
      </c>
      <c r="ED365" s="122">
        <f>EC364^3+EC363^3+EC362^3+EC361^3+EC360^3+EC359^3+EC358^3+EC357^3+ED364^3+ED363^3+ED362^3+ED361^3+ED360^3+ED359^3+ED358^3+ED357^3</f>
        <v>0</v>
      </c>
      <c r="EE365" s="122">
        <f>EE349^3+EE350^3+EE351^3+EE352^3+EE353^3+EE354^3+EE355^3+EE356^3+EF349^3+EF350^3+EF351^3+EF352^3+EF353^3+EF354^3+EF355^3+EF356^3</f>
        <v>0</v>
      </c>
      <c r="EF365" s="122">
        <f>EE364^3+EE363^3+EE362^3+EE361^3+EE360^3+EE359^3+EE358^3+EE357^3+EF364^3+EF363^3+EF362^3+EF361^3+EF360^3+EF359^3+EF358^3+EF357^3</f>
        <v>0</v>
      </c>
      <c r="EG365" s="122">
        <f>EG349^3+EG350^3+EG351^3+EG352^3+EG353^3+EG354^3+EG355^3+EG356^3+EH349^3+EH350^3+EH351^3+EH352^3+EH353^3+EH354^3+EH355^3+EH356^3</f>
        <v>0</v>
      </c>
      <c r="EH365" s="122">
        <f>EG364^3+EG363^3+EG362^3+EG361^3+EG360^3+EG359^3+EG358^3+EG357^3+EH364^3+EH363^3+EH362^3+EH361^3+EH360^3+EH359^3+EH358^3+EH357^3</f>
        <v>0</v>
      </c>
      <c r="EI365" s="122">
        <f>EI349^3+EI350^3+EI351^3+EI352^3+EI353^3+EI354^3+EI355^3+EI356^3+EJ349^3+EJ350^3+EJ351^3+EJ352^3+EJ353^3+EJ354^3+EJ355^3+EJ356^3</f>
        <v>0</v>
      </c>
      <c r="EJ365" s="122">
        <f>EI364^3+EI363^3+EI362^3+EI361^3+EI360^3+EI359^3+EI358^3+EI357^3+EJ364^3+EJ363^3+EJ362^3+EJ361^3+EJ360^3+EJ359^3+EJ358^3+EJ357^3</f>
        <v>0</v>
      </c>
      <c r="EK365" s="122">
        <f>EK349^3+EK350^3+EK351^3+EK352^3+EK353^3+EK354^3+EK355^3+EK356^3+EL349^3+EL350^3+EL351^3+EL352^3+EL353^3+EL354^3+EL355^3+EL356^3</f>
        <v>0</v>
      </c>
      <c r="EL365" s="122">
        <f>EK364^3+EK363^3+EK362^3+EK361^3+EK360^3+EK359^3+EK358^3+EK357^3+EL364^3+EL363^3+EL362^3+EL361^3+EL360^3+EL359^3+EL358^3+EL357^3</f>
        <v>0</v>
      </c>
      <c r="EM365" s="122">
        <f>EM349^3+EM350^3+EM351^3+EM352^3+EM353^3+EM354^3+EM355^3+EM356^3+EN349^3+EN350^3+EN351^3+EN352^3+EN353^3+EN354^3+EN355^3+EN356^3</f>
        <v>0</v>
      </c>
      <c r="EN365" s="122">
        <f>EM364^3+EM363^3+EM362^3+EM361^3+EM360^3+EM359^3+EM358^3+EM357^3+EN364^3+EN363^3+EN362^3+EN361^3+EN360^3+EN359^3+EN358^3+EN357^3</f>
        <v>0</v>
      </c>
      <c r="EO365" s="122">
        <f>EO349^3+EO350^3+EO351^3+EO352^3+EO353^3+EO354^3+EO355^3+EO356^3+EP349^3+EP350^3+EP351^3+EP352^3+EP353^3+EP354^3+EP355^3+EP356^3</f>
        <v>0</v>
      </c>
      <c r="EP365" s="123">
        <f>EO364^3+EO363^3+EO362^3+EO361^3+EO360^3+EO359^3+EO358^3+EO357^3+EP364^3+EP363^3+EP362^3+EP361^3+EP360^3+EP359^3+EP358^3+EP357^3</f>
        <v>0</v>
      </c>
      <c r="EQ365" s="124">
        <f>SUMSQ(EA349,EB350,EC351,ED352,EE353,EF354,EG355,EH356,EI357,EJ358,EK359,EL360,EM361,EN362,EO363,EP364)</f>
        <v>0</v>
      </c>
      <c r="ER365" s="125">
        <f>SUMSQ(EA357,EB358,EC359,ED360,EE361,EF362,EG363,EH364,EI349,EJ350,EK351,EL352,EM353,EN354,EO355,EP356)</f>
        <v>0</v>
      </c>
      <c r="ES365" s="52"/>
      <c r="ET365" s="126"/>
      <c r="EU365" s="126"/>
      <c r="EV365" s="126"/>
      <c r="EW365" s="126"/>
      <c r="EX365" s="126"/>
      <c r="EY365" s="126"/>
      <c r="EZ365" s="126"/>
      <c r="FA365" s="126"/>
      <c r="FB365" s="126"/>
      <c r="FC365" s="126"/>
      <c r="FD365" s="126"/>
      <c r="FE365" s="126"/>
      <c r="FF365" s="126"/>
      <c r="FG365" s="126"/>
      <c r="FH365" s="126"/>
      <c r="FI365" s="126"/>
      <c r="FJ365" s="32"/>
      <c r="FK365" s="115"/>
    </row>
    <row r="366" spans="9:167" ht="13.5" thickBot="1" x14ac:dyDescent="0.25">
      <c r="I366" s="109"/>
      <c r="J366" s="58"/>
      <c r="K366" s="127">
        <f>K349^3+L349^3+M349^3+N349^3+K350^3+L350^3+M350^3+N350^3+K351^3+L351^3+M351^3+N351^3+K352^3+L352^3+M352^3+N352^3</f>
        <v>0</v>
      </c>
      <c r="L366" s="128">
        <f>K353^3+L353^3+M353^3+N353^3+K354^3+L354^3+M354^3+N354^3+K355^3+L355^3+M355^3+N355^3+K356^3+L356^3+M356^3+N356^3</f>
        <v>0</v>
      </c>
      <c r="M366" s="128">
        <f>K357^3+L357^3+M357^3+N357^3+K358^3+L358^3+M358^3+N358^3+K359^3+L359^3+M359^3+N359^3+K360^3+L360^3+M360^3+N360^3</f>
        <v>0</v>
      </c>
      <c r="N366" s="128">
        <f>K361^3+L361^3+M361^3+N361^3+K362^3+L362^3+M362^3+N362^3+K363^3+L363^3+M363^3+N363^3+K364^3+L364^3+M364^3+N364^3</f>
        <v>0</v>
      </c>
      <c r="O366" s="128">
        <f>O349^3+P349^3+Q349^3+R349^3+O350^3+P350^3+Q350^3+R350^3+O351^3+P351^3+Q351^3+R351^3+O352^3+P352^3+Q352^3+R352^3</f>
        <v>0</v>
      </c>
      <c r="P366" s="128">
        <f>O353^3+P353^3+Q353^3+R353^3+O354^3+P354^3+Q354^3+R354^3+O355^3+P355^3+Q355^3+R355^3+O356^3+P356^3+Q356^3+R356^3</f>
        <v>0</v>
      </c>
      <c r="Q366" s="128">
        <f>O357^3+P357^3+Q357^3+R357^3+O358^3+P358^3+Q358^3+R358^3+O359^3+P359^3+Q359^3+R359^3+O360^3+P360^3+Q360^3+R360^3</f>
        <v>0</v>
      </c>
      <c r="R366" s="128">
        <f>O361^3+P361^3+Q361^3+R361^3+O362^3+P362^3+Q362^3+R362^3+O363^3+P363^3+Q363^3+R363^3+O364^3+P364^3+Q364^3+R364^3</f>
        <v>0</v>
      </c>
      <c r="S366" s="128">
        <f>S349^3+T349^3+U349^3+V349^3+S350^3+T350^3+U350^3+V350^3+S351^3+T351^3+U351^3+V351^3+S352^3+T352^3+U352^3+V352^3</f>
        <v>0</v>
      </c>
      <c r="T366" s="128">
        <f>S353^3+T353^3+U353^3+V353^3+S354^3+T354^3+U354^3+V354^3+S355^3+T355^3+U355^3+V355^3+S356^3+T356^3+U356^3+V356^3</f>
        <v>0</v>
      </c>
      <c r="U366" s="128">
        <f>S357^3+T357^3+U357^3+V357^3+S358^3+T358^3+U358^3+V358^3+S359^3+T359^3+U359^3+V359^3+S360^3+T360^3+U360^3+V360^3</f>
        <v>0</v>
      </c>
      <c r="V366" s="128">
        <f>S361^3+T361^3+U361^3+V361^3+S362^3+T362^3+U362^3+V362^3+S363^3+T363^3+U363^3+V363^3+S364^3+T364^3+U364^3+V364^3</f>
        <v>0</v>
      </c>
      <c r="W366" s="128">
        <f>W349^3+X349^3+Y349^3+Z349^3+W350^3+X350^3+Y350^3+Z350^3+W351^3+X351^3+Y351^3+Z351^3+W352^3+X352^3+Y352^3+Z352^3</f>
        <v>0</v>
      </c>
      <c r="X366" s="128">
        <f>W353^3+X353^3+Y353^3+Z353^3+W354^3+X354^3+Y354^3+Z354^3+W355^3+X355^3+Y355^3+Z355^3+W356^3+X356^3+Y356^3+Z356^3</f>
        <v>0</v>
      </c>
      <c r="Y366" s="128">
        <f>W357^3+X357^3+Y357^3+Z357^3+W358^3+X358^3+Y358^3+Z358^3+W359^3+X359^3+Y359^3+Z359^3+W360^3+X360^3+Y360^3+Z360^3</f>
        <v>0</v>
      </c>
      <c r="Z366" s="128">
        <f>W361^3+X361^3+Y361^3+Z361^3+W362^3+X362^3+Y362^3+Z362^3+W363^3+X363^3+Y363^3+Z363^3+W364^3+X364^3+Y364^3+Z364^3</f>
        <v>0</v>
      </c>
      <c r="AA366" s="129">
        <f>SUMSQ(K364,L363,M362,N361,O360,P359,Q358,R357,S356,T355,U354,V353,W352,X351,Y350,BN348,Z349)</f>
        <v>0</v>
      </c>
      <c r="AB366" s="130">
        <f>SUMSQ(K356,L355,M354,N353,O352,P351,Q350,R349,S364,T363,U362,V361,W360,X359,Y358,Z357)</f>
        <v>0</v>
      </c>
      <c r="AC366" s="32"/>
      <c r="AD366" s="131"/>
      <c r="AE366" s="131"/>
      <c r="AF366" s="131"/>
      <c r="AG366" s="131"/>
      <c r="AH366" s="131"/>
      <c r="AI366" s="131"/>
      <c r="AJ366" s="131"/>
      <c r="AK366" s="131"/>
      <c r="AL366" s="131"/>
      <c r="AM366" s="131"/>
      <c r="AN366" s="131"/>
      <c r="AO366" s="131"/>
      <c r="AP366" s="131"/>
      <c r="AQ366" s="131"/>
      <c r="AR366" s="131"/>
      <c r="AS366" s="131"/>
      <c r="AT366" s="32"/>
      <c r="AU366" s="115"/>
      <c r="AW366" s="109"/>
      <c r="AX366" s="58"/>
      <c r="AY366" s="127">
        <f>AY349^3+AZ349^3+BA349^3+BB349^3+AY350^3+AZ350^3+BA350^3+BB350^3+AY351^3+AZ351^3+BA351^3+BB351^3+AY352^3+AZ352^3+BA352^3+BB352^3</f>
        <v>0</v>
      </c>
      <c r="AZ366" s="128">
        <f>AY353^3+AZ353^3+BA353^3+BB353^3+AY354^3+AZ354^3+BA354^3+BB354^3+AY355^3+AZ355^3+BA355^3+BB355^3+AY356^3+AZ356^3+BA356^3+BB356^3</f>
        <v>0</v>
      </c>
      <c r="BA366" s="128">
        <f>AY357^3+AZ357^3+BA357^3+BB357^3+AY358^3+AZ358^3+BA358^3+BB358^3+AY359^3+AZ359^3+BA359^3+BB359^3+AY360^3+AZ360^3+BA360^3+BB360^3</f>
        <v>0</v>
      </c>
      <c r="BB366" s="128">
        <f>AY361^3+AZ361^3+BA361^3+BB361^3+AY362^3+AZ362^3+BA362^3+BB362^3+AY363^3+AZ363^3+BA363^3+BB363^3+AY364^3+AZ364^3+BA364^3+BB364^3</f>
        <v>0</v>
      </c>
      <c r="BC366" s="128">
        <f>BC349^3+BD349^3+BE349^3+BF349^3+BC350^3+BD350^3+BE350^3+BF350^3+BC351^3+BD351^3+BE351^3+BF351^3+BC352^3+BD352^3+BE352^3+BF352^3</f>
        <v>0</v>
      </c>
      <c r="BD366" s="128">
        <f>BC353^3+BD353^3+BE353^3+BF353^3+BC354^3+BD354^3+BE354^3+BF354^3+BC355^3+BD355^3+BE355^3+BF355^3+BC356^3+BD356^3+BE356^3+BF356^3</f>
        <v>0</v>
      </c>
      <c r="BE366" s="128">
        <f>BC357^3+BD357^3+BE357^3+BF357^3+BC358^3+BD358^3+BE358^3+BF358^3+BC359^3+BD359^3+BE359^3+BF359^3+BC360^3+BD360^3+BE360^3+BF360^3</f>
        <v>0</v>
      </c>
      <c r="BF366" s="128">
        <f>BC361^3+BD361^3+BE361^3+BF361^3+BC362^3+BD362^3+BE362^3+BF362^3+BC363^3+BD363^3+BE363^3+BF363^3+BC364^3+BD364^3+BE364^3+BF364^3</f>
        <v>0</v>
      </c>
      <c r="BG366" s="128">
        <f>BG349^3+BH349^3+BI349^3+BJ349^3+BG350^3+BH350^3+BI350^3+BJ350^3+BG351^3+BH351^3+BI351^3+BJ351^3+BG352^3+BH352^3+BI352^3+BJ352^3</f>
        <v>0</v>
      </c>
      <c r="BH366" s="128">
        <f>BG353^3+BH353^3+BI353^3+BJ353^3+BG354^3+BH354^3+BI354^3+BJ354^3+BG355^3+BH355^3+BI355^3+BJ355^3+BG356^3+BH356^3+BI356^3+BJ356^3</f>
        <v>0</v>
      </c>
      <c r="BI366" s="128">
        <f>BG357^3+BH357^3+BI357^3+BJ357^3+BG358^3+BH358^3+BI358^3+BJ358^3+BG359^3+BH359^3+BI359^3+BJ359^3+BG360^3+BH360^3+BI360^3+BJ360^3</f>
        <v>0</v>
      </c>
      <c r="BJ366" s="128">
        <f>BG361^3+BH361^3+BI361^3+BJ361^3+BG362^3+BH362^3+BI362^3+BJ362^3+BG363^3+BH363^3+BI363^3+BJ363^3+BG364^3+BH364^3+BI364^3+BJ364^3</f>
        <v>0</v>
      </c>
      <c r="BK366" s="128">
        <f>BK349^3+BL349^3+BM349^3+BN349^3+BK350^3+BL350^3+BM350^3+BN350^3+BK351^3+BL351^3+BM351^3+BN351^3+BK352^3+BL352^3+BM352^3+BN352^3</f>
        <v>0</v>
      </c>
      <c r="BL366" s="128">
        <f>BK353^3+BL353^3+BM353^3+BN353^3+BK354^3+BL354^3+BM354^3+BN354^3+BK355^3+BL355^3+BM355^3+BN355^3+BK356^3+BL356^3+BM356^3+BN356^3</f>
        <v>0</v>
      </c>
      <c r="BM366" s="128">
        <f>BK357^3+BL357^3+BM357^3+BN357^3+BK358^3+BL358^3+BM358^3+BN358^3+BK359^3+BL359^3+BM359^3+BN359^3+BK360^3+BL360^3+BM360^3+BN360^3</f>
        <v>0</v>
      </c>
      <c r="BN366" s="128">
        <f>BK361^3+BL361^3+BM361^3+BN361^3+BK362^3+BL362^3+BM362^3+BN362^3+BK363^3+BL363^3+BM363^3+BN363^3+BK364^3+BL364^3+BM364^3+BN364^3</f>
        <v>0</v>
      </c>
      <c r="BO366" s="129">
        <f>SUMSQ(AY364,AZ363,BA362,BB361,BC360,BD359,BE358,BF357,BG356,BH355,BI354,BJ353,BK352,BL351,BM350,DB348,BN349)</f>
        <v>0</v>
      </c>
      <c r="BP366" s="130">
        <f>SUMSQ(AY356,AZ355,BA354,BB353,BC352,BD351,BE350,BF349,BG364,BH363,BI362,BJ361,BK360,BL359,BM358,BN357)</f>
        <v>0</v>
      </c>
      <c r="BQ366" s="32"/>
      <c r="BR366" s="131"/>
      <c r="BS366" s="131"/>
      <c r="BT366" s="131"/>
      <c r="BU366" s="131"/>
      <c r="BV366" s="131"/>
      <c r="BW366" s="131"/>
      <c r="BX366" s="131"/>
      <c r="BY366" s="131"/>
      <c r="BZ366" s="131"/>
      <c r="CA366" s="131"/>
      <c r="CB366" s="131"/>
      <c r="CC366" s="131"/>
      <c r="CD366" s="131"/>
      <c r="CE366" s="131"/>
      <c r="CF366" s="131"/>
      <c r="CG366" s="131"/>
      <c r="CH366" s="32"/>
      <c r="CI366" s="115"/>
      <c r="CK366" s="109"/>
      <c r="CL366" s="58"/>
      <c r="CM366" s="127">
        <f>CM349^3+CN349^3+CO349^3+CP349^3+CM350^3+CN350^3+CO350^3+CP350^3+CM351^3+CN351^3+CO351^3+CP351^3+CM352^3+CN352^3+CO352^3+CP352^3</f>
        <v>0</v>
      </c>
      <c r="CN366" s="128">
        <f>CM353^3+CN353^3+CO353^3+CP353^3+CM354^3+CN354^3+CO354^3+CP354^3+CM355^3+CN355^3+CO355^3+CP355^3+CM356^3+CN356^3+CO356^3+CP356^3</f>
        <v>0</v>
      </c>
      <c r="CO366" s="128">
        <f>CM357^3+CN357^3+CO357^3+CP357^3+CM358^3+CN358^3+CO358^3+CP358^3+CM359^3+CN359^3+CO359^3+CP359^3+CM360^3+CN360^3+CO360^3+CP360^3</f>
        <v>0</v>
      </c>
      <c r="CP366" s="128">
        <f>CM361^3+CN361^3+CO361^3+CP361^3+CM362^3+CN362^3+CO362^3+CP362^3+CM363^3+CN363^3+CO363^3+CP363^3+CM364^3+CN364^3+CO364^3+CP364^3</f>
        <v>0</v>
      </c>
      <c r="CQ366" s="128">
        <f>CQ349^3+CR349^3+CS349^3+CT349^3+CQ350^3+CR350^3+CS350^3+CT350^3+CQ351^3+CR351^3+CS351^3+CT351^3+CQ352^3+CR352^3+CS352^3+CT352^3</f>
        <v>0</v>
      </c>
      <c r="CR366" s="128">
        <f>CQ353^3+CR353^3+CS353^3+CT353^3+CQ354^3+CR354^3+CS354^3+CT354^3+CQ355^3+CR355^3+CS355^3+CT355^3+CQ356^3+CR356^3+CS356^3+CT356^3</f>
        <v>0</v>
      </c>
      <c r="CS366" s="128">
        <f>CQ357^3+CR357^3+CS357^3+CT357^3+CQ358^3+CR358^3+CS358^3+CT358^3+CQ359^3+CR359^3+CS359^3+CT359^3+CQ360^3+CR360^3+CS360^3+CT360^3</f>
        <v>0</v>
      </c>
      <c r="CT366" s="128">
        <f>CQ361^3+CR361^3+CS361^3+CT361^3+CQ362^3+CR362^3+CS362^3+CT362^3+CQ363^3+CR363^3+CS363^3+CT363^3+CQ364^3+CR364^3+CS364^3+CT364^3</f>
        <v>0</v>
      </c>
      <c r="CU366" s="128">
        <f>CU349^3+CV349^3+CW349^3+CX349^3+CU350^3+CV350^3+CW350^3+CX350^3+CU351^3+CV351^3+CW351^3+CX351^3+CU352^3+CV352^3+CW352^3+CX352^3</f>
        <v>0</v>
      </c>
      <c r="CV366" s="128">
        <f>CU353^3+CV353^3+CW353^3+CX353^3+CU354^3+CV354^3+CW354^3+CX354^3+CU355^3+CV355^3+CW355^3+CX355^3+CU356^3+CV356^3+CW356^3+CX356^3</f>
        <v>0</v>
      </c>
      <c r="CW366" s="128">
        <f>CU357^3+CV357^3+CW357^3+CX357^3+CU358^3+CV358^3+CW358^3+CX358^3+CU359^3+CV359^3+CW359^3+CX359^3+CU360^3+CV360^3+CW360^3+CX360^3</f>
        <v>0</v>
      </c>
      <c r="CX366" s="128">
        <f>CU361^3+CV361^3+CW361^3+CX361^3+CU362^3+CV362^3+CW362^3+CX362^3+CU363^3+CV363^3+CW363^3+CX363^3+CU364^3+CV364^3+CW364^3+CX364^3</f>
        <v>0</v>
      </c>
      <c r="CY366" s="128">
        <f>CY349^3+CZ349^3+DA349^3+DB349^3+CY350^3+CZ350^3+DA350^3+DB350^3+CY351^3+CZ351^3+DA351^3+DB351^3+CY352^3+CZ352^3+DA352^3+DB352^3</f>
        <v>0</v>
      </c>
      <c r="CZ366" s="128">
        <f>CY353^3+CZ353^3+DA353^3+DB353^3+CY354^3+CZ354^3+DA354^3+DB354^3+CY355^3+CZ355^3+DA355^3+DB355^3+CY356^3+CZ356^3+DA356^3+DB356^3</f>
        <v>0</v>
      </c>
      <c r="DA366" s="128">
        <f>CY357^3+CZ357^3+DA357^3+DB357^3+CY358^3+CZ358^3+DA358^3+DB358^3+CY359^3+CZ359^3+DA359^3+DB359^3+CY360^3+CZ360^3+DA360^3+DB360^3</f>
        <v>0</v>
      </c>
      <c r="DB366" s="128">
        <f>CY361^3+CZ361^3+DA361^3+DB361^3+CY362^3+CZ362^3+DA362^3+DB362^3+CY363^3+CZ363^3+DA363^3+DB363^3+CY364^3+CZ364^3+DA364^3+DB364^3</f>
        <v>0</v>
      </c>
      <c r="DC366" s="129">
        <f>SUMSQ(CM364,CN363,CO362,CP361,CQ360,CR359,CS358,CT357,CU356,CV355,CW354,CX353,CY352,CZ351,DA350,EP348,DB349)</f>
        <v>0</v>
      </c>
      <c r="DD366" s="130">
        <f>SUMSQ(CM356,CN355,CO354,CP353,CQ352,CR351,CS350,CT349,CU364,CV363,CW362,CX361,CY360,CZ359,DA358,DB357)</f>
        <v>0</v>
      </c>
      <c r="DE366" s="32"/>
      <c r="DF366" s="131"/>
      <c r="DG366" s="131"/>
      <c r="DH366" s="131"/>
      <c r="DI366" s="131"/>
      <c r="DJ366" s="131"/>
      <c r="DK366" s="131"/>
      <c r="DL366" s="131"/>
      <c r="DM366" s="131"/>
      <c r="DN366" s="131"/>
      <c r="DO366" s="131"/>
      <c r="DP366" s="131"/>
      <c r="DQ366" s="131"/>
      <c r="DR366" s="131"/>
      <c r="DS366" s="131"/>
      <c r="DT366" s="131"/>
      <c r="DU366" s="131"/>
      <c r="DV366" s="32"/>
      <c r="DW366" s="115"/>
      <c r="DY366" s="109"/>
      <c r="DZ366" s="58"/>
      <c r="EA366" s="127">
        <f>EA349^3+EB349^3+EC349^3+ED349^3+EA350^3+EB350^3+EC350^3+ED350^3+EA351^3+EB351^3+EC351^3+ED351^3+EA352^3+EB352^3+EC352^3+ED352^3</f>
        <v>0</v>
      </c>
      <c r="EB366" s="128">
        <f>EA353^3+EB353^3+EC353^3+ED353^3+EA354^3+EB354^3+EC354^3+ED354^3+EA355^3+EB355^3+EC355^3+ED355^3+EA356^3+EB356^3+EC356^3+ED356^3</f>
        <v>0</v>
      </c>
      <c r="EC366" s="128">
        <f>EA357^3+EB357^3+EC357^3+ED357^3+EA358^3+EB358^3+EC358^3+ED358^3+EA359^3+EB359^3+EC359^3+ED359^3+EA360^3+EB360^3+EC360^3+ED360^3</f>
        <v>0</v>
      </c>
      <c r="ED366" s="128">
        <f>EA361^3+EB361^3+EC361^3+ED361^3+EA362^3+EB362^3+EC362^3+ED362^3+EA363^3+EB363^3+EC363^3+ED363^3+EA364^3+EB364^3+EC364^3+ED364^3</f>
        <v>0</v>
      </c>
      <c r="EE366" s="128">
        <f>EE349^3+EF349^3+EG349^3+EH349^3+EE350^3+EF350^3+EG350^3+EH350^3+EE351^3+EF351^3+EG351^3+EH351^3+EE352^3+EF352^3+EG352^3+EH352^3</f>
        <v>0</v>
      </c>
      <c r="EF366" s="128">
        <f>EE353^3+EF353^3+EG353^3+EH353^3+EE354^3+EF354^3+EG354^3+EH354^3+EE355^3+EF355^3+EG355^3+EH355^3+EE356^3+EF356^3+EG356^3+EH356^3</f>
        <v>0</v>
      </c>
      <c r="EG366" s="128">
        <f>EE357^3+EF357^3+EG357^3+EH357^3+EE358^3+EF358^3+EG358^3+EH358^3+EE359^3+EF359^3+EG359^3+EH359^3+EE360^3+EF360^3+EG360^3+EH360^3</f>
        <v>0</v>
      </c>
      <c r="EH366" s="128">
        <f>EE361^3+EF361^3+EG361^3+EH361^3+EE362^3+EF362^3+EG362^3+EH362^3+EE363^3+EF363^3+EG363^3+EH363^3+EE364^3+EF364^3+EG364^3+EH364^3</f>
        <v>0</v>
      </c>
      <c r="EI366" s="128">
        <f>EI349^3+EJ349^3+EK349^3+EL349^3+EI350^3+EJ350^3+EK350^3+EL350^3+EI351^3+EJ351^3+EK351^3+EL351^3+EI352^3+EJ352^3+EK352^3+EL352^3</f>
        <v>0</v>
      </c>
      <c r="EJ366" s="128">
        <f>EI353^3+EJ353^3+EK353^3+EL353^3+EI354^3+EJ354^3+EK354^3+EL354^3+EI355^3+EJ355^3+EK355^3+EL355^3+EI356^3+EJ356^3+EK356^3+EL356^3</f>
        <v>0</v>
      </c>
      <c r="EK366" s="128">
        <f>EI357^3+EJ357^3+EK357^3+EL357^3+EI358^3+EJ358^3+EK358^3+EL358^3+EI359^3+EJ359^3+EK359^3+EL359^3+EI360^3+EJ360^3+EK360^3+EL360^3</f>
        <v>0</v>
      </c>
      <c r="EL366" s="128">
        <f>EI361^3+EJ361^3+EK361^3+EL361^3+EI362^3+EJ362^3+EK362^3+EL362^3+EI363^3+EJ363^3+EK363^3+EL363^3+EI364^3+EJ364^3+EK364^3+EL364^3</f>
        <v>0</v>
      </c>
      <c r="EM366" s="128">
        <f>EM349^3+EN349^3+EO349^3+EP349^3+EM350^3+EN350^3+EO350^3+EP350^3+EM351^3+EN351^3+EO351^3+EP351^3+EM352^3+EN352^3+EO352^3+EP352^3</f>
        <v>0</v>
      </c>
      <c r="EN366" s="128">
        <f>EM353^3+EN353^3+EO353^3+EP353^3+EM354^3+EN354^3+EO354^3+EP354^3+EM355^3+EN355^3+EO355^3+EP355^3+EM356^3+EN356^3+EO356^3+EP356^3</f>
        <v>0</v>
      </c>
      <c r="EO366" s="128">
        <f>EM357^3+EN357^3+EO357^3+EP357^3+EM358^3+EN358^3+EO358^3+EP358^3+EM359^3+EN359^3+EO359^3+EP359^3+EM360^3+EN360^3+EO360^3+EP360^3</f>
        <v>0</v>
      </c>
      <c r="EP366" s="128">
        <f>EM361^3+EN361^3+EO361^3+EP361^3+EM362^3+EN362^3+EO362^3+EP362^3+EM363^3+EN363^3+EO363^3+EP363^3+EM364^3+EN364^3+EO364^3+EP364^3</f>
        <v>0</v>
      </c>
      <c r="EQ366" s="129">
        <f>SUMSQ(EA364,EB363,EC362,ED361,EE360,EF359,EG358,EH357,EI356,EJ355,EK354,EL353,EM352,EN351,EO350,GD348,EP349)</f>
        <v>0</v>
      </c>
      <c r="ER366" s="130">
        <f>SUMSQ(EA356,EB355,EC354,ED353,EE352,EF351,EG350,EH349,EI364,EJ363,EK362,EL361,EM360,EN359,EO358,EP357)</f>
        <v>0</v>
      </c>
      <c r="ES366" s="32"/>
      <c r="ET366" s="131"/>
      <c r="EU366" s="131"/>
      <c r="EV366" s="131"/>
      <c r="EW366" s="131"/>
      <c r="EX366" s="131"/>
      <c r="EY366" s="131"/>
      <c r="EZ366" s="131"/>
      <c r="FA366" s="131"/>
      <c r="FB366" s="131"/>
      <c r="FC366" s="131"/>
      <c r="FD366" s="131"/>
      <c r="FE366" s="131"/>
      <c r="FF366" s="131"/>
      <c r="FG366" s="131"/>
      <c r="FH366" s="131"/>
      <c r="FI366" s="131"/>
      <c r="FJ366" s="32"/>
      <c r="FK366" s="115"/>
    </row>
    <row r="367" spans="9:167" ht="13.5" thickBot="1" x14ac:dyDescent="0.25">
      <c r="I367" s="109"/>
      <c r="J367" s="58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137"/>
      <c r="AB367" s="137"/>
      <c r="AC367" s="32" t="s">
        <v>0</v>
      </c>
      <c r="AD367" s="135"/>
      <c r="AE367" s="135"/>
      <c r="AF367" s="135"/>
      <c r="AG367" s="135"/>
      <c r="AH367" s="135"/>
      <c r="AI367" s="135"/>
      <c r="AJ367" s="135"/>
      <c r="AK367" s="135"/>
      <c r="AL367" s="135"/>
      <c r="AM367" s="135"/>
      <c r="AN367" s="135"/>
      <c r="AO367" s="135"/>
      <c r="AP367" s="135"/>
      <c r="AQ367" s="135"/>
      <c r="AR367" s="135"/>
      <c r="AS367" s="135"/>
      <c r="AT367" s="32"/>
      <c r="AU367" s="115"/>
      <c r="AW367" s="109"/>
      <c r="AX367" s="58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  <c r="BN367" s="46"/>
      <c r="BO367" s="137"/>
      <c r="BP367" s="137"/>
      <c r="BQ367" s="32" t="s">
        <v>0</v>
      </c>
      <c r="BR367" s="135"/>
      <c r="BS367" s="135"/>
      <c r="BT367" s="135"/>
      <c r="BU367" s="135"/>
      <c r="BV367" s="135"/>
      <c r="BW367" s="135"/>
      <c r="BX367" s="135"/>
      <c r="BY367" s="135"/>
      <c r="BZ367" s="135"/>
      <c r="CA367" s="135"/>
      <c r="CB367" s="135"/>
      <c r="CC367" s="135"/>
      <c r="CD367" s="135"/>
      <c r="CE367" s="135"/>
      <c r="CF367" s="135"/>
      <c r="CG367" s="135"/>
      <c r="CH367" s="32"/>
      <c r="CI367" s="115"/>
      <c r="CK367" s="109"/>
      <c r="CL367" s="58"/>
      <c r="CM367" s="46"/>
      <c r="CN367" s="46"/>
      <c r="CO367" s="46"/>
      <c r="CP367" s="46"/>
      <c r="CQ367" s="46"/>
      <c r="CR367" s="46"/>
      <c r="CS367" s="46"/>
      <c r="CT367" s="46"/>
      <c r="CU367" s="46"/>
      <c r="CV367" s="46"/>
      <c r="CW367" s="46"/>
      <c r="CX367" s="46"/>
      <c r="CY367" s="46"/>
      <c r="CZ367" s="46"/>
      <c r="DA367" s="46"/>
      <c r="DB367" s="46"/>
      <c r="DC367" s="137"/>
      <c r="DD367" s="137"/>
      <c r="DE367" s="32" t="s">
        <v>0</v>
      </c>
      <c r="DF367" s="135"/>
      <c r="DG367" s="135"/>
      <c r="DH367" s="135"/>
      <c r="DI367" s="135"/>
      <c r="DJ367" s="135"/>
      <c r="DK367" s="135"/>
      <c r="DL367" s="135"/>
      <c r="DM367" s="135"/>
      <c r="DN367" s="135"/>
      <c r="DO367" s="135"/>
      <c r="DP367" s="135"/>
      <c r="DQ367" s="135"/>
      <c r="DR367" s="135"/>
      <c r="DS367" s="135"/>
      <c r="DT367" s="135"/>
      <c r="DU367" s="135"/>
      <c r="DV367" s="32"/>
      <c r="DW367" s="115"/>
      <c r="DY367" s="109"/>
      <c r="DZ367" s="58"/>
      <c r="EA367" s="46"/>
      <c r="EB367" s="46"/>
      <c r="EC367" s="46"/>
      <c r="ED367" s="46"/>
      <c r="EE367" s="46"/>
      <c r="EF367" s="46"/>
      <c r="EG367" s="46"/>
      <c r="EH367" s="46"/>
      <c r="EI367" s="46"/>
      <c r="EJ367" s="46"/>
      <c r="EK367" s="46"/>
      <c r="EL367" s="46"/>
      <c r="EM367" s="46"/>
      <c r="EN367" s="46"/>
      <c r="EO367" s="46"/>
      <c r="EP367" s="46"/>
      <c r="EQ367" s="137"/>
      <c r="ER367" s="137"/>
      <c r="ES367" s="32" t="s">
        <v>0</v>
      </c>
      <c r="ET367" s="135"/>
      <c r="EU367" s="135"/>
      <c r="EV367" s="135"/>
      <c r="EW367" s="135"/>
      <c r="EX367" s="135"/>
      <c r="EY367" s="135"/>
      <c r="EZ367" s="135"/>
      <c r="FA367" s="135"/>
      <c r="FB367" s="135"/>
      <c r="FC367" s="135"/>
      <c r="FD367" s="135"/>
      <c r="FE367" s="135"/>
      <c r="FF367" s="135"/>
      <c r="FG367" s="135"/>
      <c r="FH367" s="135"/>
      <c r="FI367" s="135"/>
      <c r="FJ367" s="32"/>
      <c r="FK367" s="115"/>
    </row>
    <row r="368" spans="9:167" ht="13.5" thickBot="1" x14ac:dyDescent="0.25">
      <c r="I368" s="138"/>
      <c r="J368" s="143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  <c r="V368" s="154"/>
      <c r="W368" s="154"/>
      <c r="X368" s="154"/>
      <c r="Y368" s="154"/>
      <c r="Z368" s="154"/>
      <c r="AA368" s="154"/>
      <c r="AB368" s="154"/>
      <c r="AC368" s="154"/>
      <c r="AD368" s="155"/>
      <c r="AE368" s="155"/>
      <c r="AF368" s="155"/>
      <c r="AG368" s="155"/>
      <c r="AH368" s="155"/>
      <c r="AI368" s="155"/>
      <c r="AJ368" s="155"/>
      <c r="AK368" s="155"/>
      <c r="AL368" s="155"/>
      <c r="AM368" s="155"/>
      <c r="AN368" s="155"/>
      <c r="AO368" s="155"/>
      <c r="AP368" s="155"/>
      <c r="AQ368" s="155"/>
      <c r="AR368" s="155"/>
      <c r="AS368" s="155"/>
      <c r="AT368" s="154"/>
      <c r="AU368" s="141"/>
      <c r="AW368" s="138"/>
      <c r="AX368" s="143"/>
      <c r="AY368" s="154"/>
      <c r="AZ368" s="154"/>
      <c r="BA368" s="154"/>
      <c r="BB368" s="154"/>
      <c r="BC368" s="154"/>
      <c r="BD368" s="154"/>
      <c r="BE368" s="154"/>
      <c r="BF368" s="154"/>
      <c r="BG368" s="154"/>
      <c r="BH368" s="154"/>
      <c r="BI368" s="154"/>
      <c r="BJ368" s="154"/>
      <c r="BK368" s="154"/>
      <c r="BL368" s="154"/>
      <c r="BM368" s="154"/>
      <c r="BN368" s="154"/>
      <c r="BO368" s="154"/>
      <c r="BP368" s="154"/>
      <c r="BQ368" s="154"/>
      <c r="BR368" s="155"/>
      <c r="BS368" s="155"/>
      <c r="BT368" s="155"/>
      <c r="BU368" s="155"/>
      <c r="BV368" s="155"/>
      <c r="BW368" s="155"/>
      <c r="BX368" s="155"/>
      <c r="BY368" s="155"/>
      <c r="BZ368" s="155"/>
      <c r="CA368" s="155"/>
      <c r="CB368" s="155"/>
      <c r="CC368" s="155"/>
      <c r="CD368" s="155"/>
      <c r="CE368" s="155"/>
      <c r="CF368" s="155"/>
      <c r="CG368" s="155"/>
      <c r="CH368" s="154"/>
      <c r="CI368" s="141"/>
      <c r="CK368" s="138"/>
      <c r="CL368" s="143"/>
      <c r="CM368" s="154"/>
      <c r="CN368" s="154"/>
      <c r="CO368" s="154"/>
      <c r="CP368" s="154"/>
      <c r="CQ368" s="154"/>
      <c r="CR368" s="154"/>
      <c r="CS368" s="154"/>
      <c r="CT368" s="154"/>
      <c r="CU368" s="154"/>
      <c r="CV368" s="154"/>
      <c r="CW368" s="154"/>
      <c r="CX368" s="154"/>
      <c r="CY368" s="154"/>
      <c r="CZ368" s="154"/>
      <c r="DA368" s="154"/>
      <c r="DB368" s="154"/>
      <c r="DC368" s="154"/>
      <c r="DD368" s="154"/>
      <c r="DE368" s="154"/>
      <c r="DF368" s="155"/>
      <c r="DG368" s="155"/>
      <c r="DH368" s="155"/>
      <c r="DI368" s="155"/>
      <c r="DJ368" s="155"/>
      <c r="DK368" s="155"/>
      <c r="DL368" s="155"/>
      <c r="DM368" s="155"/>
      <c r="DN368" s="155"/>
      <c r="DO368" s="155"/>
      <c r="DP368" s="155"/>
      <c r="DQ368" s="155"/>
      <c r="DR368" s="155"/>
      <c r="DS368" s="155"/>
      <c r="DT368" s="155"/>
      <c r="DU368" s="155"/>
      <c r="DV368" s="154"/>
      <c r="DW368" s="141"/>
      <c r="DY368" s="138"/>
      <c r="DZ368" s="143"/>
      <c r="EA368" s="154"/>
      <c r="EB368" s="154"/>
      <c r="EC368" s="154"/>
      <c r="ED368" s="154"/>
      <c r="EE368" s="154"/>
      <c r="EF368" s="154"/>
      <c r="EG368" s="154"/>
      <c r="EH368" s="154"/>
      <c r="EI368" s="154"/>
      <c r="EJ368" s="154"/>
      <c r="EK368" s="154"/>
      <c r="EL368" s="154"/>
      <c r="EM368" s="154"/>
      <c r="EN368" s="154"/>
      <c r="EO368" s="154"/>
      <c r="EP368" s="154"/>
      <c r="EQ368" s="154"/>
      <c r="ER368" s="154"/>
      <c r="ES368" s="154"/>
      <c r="ET368" s="155"/>
      <c r="EU368" s="155"/>
      <c r="EV368" s="155"/>
      <c r="EW368" s="155"/>
      <c r="EX368" s="155"/>
      <c r="EY368" s="155"/>
      <c r="EZ368" s="155"/>
      <c r="FA368" s="155"/>
      <c r="FB368" s="155"/>
      <c r="FC368" s="155"/>
      <c r="FD368" s="155"/>
      <c r="FE368" s="155"/>
      <c r="FF368" s="155"/>
      <c r="FG368" s="155"/>
      <c r="FH368" s="155"/>
      <c r="FI368" s="155"/>
      <c r="FJ368" s="154"/>
      <c r="FK368" s="141"/>
    </row>
    <row r="369" ht="13.5" thickTop="1" x14ac:dyDescent="0.2"/>
  </sheetData>
  <pageMargins left="0.7" right="0.7" top="0.75" bottom="0.75" header="0.3" footer="0.3"/>
  <ignoredErrors>
    <ignoredError sqref="AA5:AB366 L20:Z25 BO5:BP366 AZ20:BN25 DC5:DD366 CP20:DB25 CR66:DB71 CP66:CQ366 CN66:CO366 EQ5:ER366 EB20:EP25 L27:Z48 L26:R26 T26:Z26 L50:Z71 L49:R49 T49:Z49 L73:Z94 L72:R72 T72:Z72 L96:Z117 L95:R95 T95:Z95 L119:Z140 L118:R118 T118:Z118 L142:Z163 L141:R141 T141:Z141 L165:Z186 L164:R164 T164:Z164 O206:Z206 L187:R187 T187:Z187 L211:Z232 L210:R210 T210:Z210 L234:Z255 L233:R233 T233:Z233 L257:Z278 L256:R256 T256:Z256 L280:Z301 L279:R279 T279:Z279 L303:Z324 L302:R302 T302:Z302 L326:Z347 L325:R325 T325:Z325 L349:Z366 L348:R348 T348:Z348 AZ27:BN48 AZ26:BF26 BH26:BN26 AZ50:BN71 AZ49:BF49 BH49:BN49 AZ73:BN94 AZ72:BF72 BH72:BN72 AZ96:BN117 AZ95:BF95 BH95:BN95 AZ119:BN140 AZ118:BF118 BH118:BN118 AZ142:BN163 AZ141:BF141 BH141:BN141 AZ165:BN186 AZ164:BF164 BH164:BN164 AZ188:BN209 AZ187:BF187 BH187:BN187 AZ211:BN232 AZ210:BF210 BH210:BN210 AZ234:BN255 AZ233:BF233 BH233:BN233 AZ257:BN278 AZ256:BF256 BH256:BN256 AZ280:BN301 AZ279:BF279 BH279:BN279 AZ303:BN324 AZ302:BF302 BH302:BN302 AZ326:BN347 AZ325:BF325 BH325:BN325 AZ349:BN366 AZ348:BF348 BH348:BN348 CP27:DB48 CP26:CT26 CV26:DB26 CP50:DB65 CP49:CT49 CV49:DB49 CR73:DB94 CR72:CT72 CV72:DB72 CR96:DB117 CR95:CT95 CV95:DB95 CR119:DB140 CR118:CT118 CV118:DB118 CR142:DB163 CR141:CT141 CV141:DB141 CR165:DB186 CR164:CT164 CV164:DB164 CR188:DB209 CR187:CT187 CV187:DB187 CR211:DB232 CR210:CT210 CV210:DB210 CR234:DB255 CR233:CT233 CV233:DB233 CR257:DB278 CR256:CT256 CV256:DB256 CR280:DB301 CR279:CT279 CV279:DB279 CR303:DB324 CR302:CT302 CV302:DB302 CR326:DB347 CR325:CT325 CV325:DB325 CR349:DB366 CR348:CT348 CV348:DB348 EB27:EP48 EB26:EH26 EJ26:EP26 EB50:EP71 EB49:EH49 EJ49:EP49 EB73:EP94 EB72:EH72 EJ72:EP72 EB96:EP117 EB95:EH95 EJ95:EP95 EB119:EP140 EB118:EH118 EJ118:EP118 EB142:EP163 EB141:EH141 EJ141:EP141 EB165:EP186 EB164:EH164 EJ164:EP164 EB188:EP209 EB187:EH187 EJ187:EP187 EB211:EP232 EB210:EH210 EJ210:EP210 EB234:EP255 EB233:EH233 EJ233:EP233 EB257:EP278 EB256:EH256 EJ256:EP256 EB280:EP301 EB279:EH279 EJ279:EP279 EB303:EP324 EB302:EH302 EJ302:EP302 EB326:EP347 EB325:EH325 EJ325:EP325 EB349:EP366 EB348:EH348 EJ348:EP348 L209:Z209 L208:R208 Z208 L207:X207 Z207 T208:X208 O205:Z205 O204:Z204 M205 L206:N206 L204:N204 L205 N205" formula="1"/>
  </ignoredErrors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5D144F-60F4-4927-8704-D71FAF06BFA4}">
  <sheetPr>
    <tabColor rgb="FF92D050"/>
  </sheetPr>
  <dimension ref="A1:FL369"/>
  <sheetViews>
    <sheetView workbookViewId="0"/>
  </sheetViews>
  <sheetFormatPr defaultRowHeight="12.75" x14ac:dyDescent="0.2"/>
  <cols>
    <col min="1" max="1" width="5" style="25" customWidth="1"/>
    <col min="2" max="2" width="7.140625" style="25" customWidth="1"/>
    <col min="3" max="5" width="5" style="25" customWidth="1"/>
    <col min="6" max="6" width="7.140625" style="25" customWidth="1"/>
    <col min="7" max="7" width="6.85546875" style="25" customWidth="1"/>
    <col min="8" max="10" width="4.140625" style="25" customWidth="1"/>
    <col min="11" max="12" width="9.28515625" style="25" bestFit="1" customWidth="1"/>
    <col min="13" max="13" width="9" style="25" bestFit="1" customWidth="1"/>
    <col min="14" max="14" width="9.28515625" style="25" customWidth="1"/>
    <col min="15" max="22" width="9.28515625" style="25" bestFit="1" customWidth="1"/>
    <col min="23" max="23" width="9" style="25" bestFit="1" customWidth="1"/>
    <col min="24" max="24" width="9.28515625" style="25" bestFit="1" customWidth="1"/>
    <col min="25" max="25" width="9" style="25" bestFit="1" customWidth="1"/>
    <col min="26" max="26" width="9.28515625" style="25" bestFit="1" customWidth="1"/>
    <col min="27" max="28" width="9.28515625" style="25" customWidth="1"/>
    <col min="29" max="29" width="4.140625" style="25" customWidth="1"/>
    <col min="30" max="45" width="4.5703125" style="33" customWidth="1"/>
    <col min="46" max="50" width="4.140625" style="25" customWidth="1"/>
    <col min="51" max="52" width="9.28515625" style="25" bestFit="1" customWidth="1"/>
    <col min="53" max="53" width="8.28515625" style="25" bestFit="1" customWidth="1"/>
    <col min="54" max="54" width="8.140625" style="25" customWidth="1"/>
    <col min="55" max="62" width="9.28515625" style="25" bestFit="1" customWidth="1"/>
    <col min="63" max="63" width="8.28515625" style="25" bestFit="1" customWidth="1"/>
    <col min="64" max="64" width="9.28515625" style="25" bestFit="1" customWidth="1"/>
    <col min="65" max="65" width="8.28515625" style="25" bestFit="1" customWidth="1"/>
    <col min="66" max="66" width="9.28515625" style="25" bestFit="1" customWidth="1"/>
    <col min="67" max="68" width="9.28515625" style="25" customWidth="1"/>
    <col min="69" max="69" width="4.140625" style="25" customWidth="1"/>
    <col min="70" max="85" width="4.5703125" style="33" customWidth="1"/>
    <col min="86" max="90" width="4.140625" style="25" customWidth="1"/>
    <col min="91" max="92" width="9.28515625" style="25" bestFit="1" customWidth="1"/>
    <col min="93" max="93" width="8.28515625" style="25" bestFit="1" customWidth="1"/>
    <col min="94" max="94" width="8.140625" style="25" customWidth="1"/>
    <col min="95" max="102" width="9.28515625" style="25" bestFit="1" customWidth="1"/>
    <col min="103" max="103" width="8.28515625" style="25" bestFit="1" customWidth="1"/>
    <col min="104" max="104" width="9.28515625" style="25" bestFit="1" customWidth="1"/>
    <col min="105" max="105" width="8.28515625" style="25" bestFit="1" customWidth="1"/>
    <col min="106" max="106" width="9.28515625" style="25" bestFit="1" customWidth="1"/>
    <col min="107" max="108" width="9.28515625" style="25" customWidth="1"/>
    <col min="109" max="109" width="4.140625" style="25" customWidth="1"/>
    <col min="110" max="125" width="4.5703125" style="33" customWidth="1"/>
    <col min="126" max="130" width="4.140625" style="25" customWidth="1"/>
    <col min="131" max="132" width="9.28515625" style="25" bestFit="1" customWidth="1"/>
    <col min="133" max="133" width="8.28515625" style="25" bestFit="1" customWidth="1"/>
    <col min="134" max="134" width="8.140625" style="25" customWidth="1"/>
    <col min="135" max="142" width="9.28515625" style="25" bestFit="1" customWidth="1"/>
    <col min="143" max="143" width="8.28515625" style="25" bestFit="1" customWidth="1"/>
    <col min="144" max="144" width="9.28515625" style="25" bestFit="1" customWidth="1"/>
    <col min="145" max="145" width="8.28515625" style="25" bestFit="1" customWidth="1"/>
    <col min="146" max="146" width="9.28515625" style="25" bestFit="1" customWidth="1"/>
    <col min="147" max="148" width="9.28515625" style="25" customWidth="1"/>
    <col min="149" max="149" width="4.140625" style="25" customWidth="1"/>
    <col min="150" max="165" width="4.5703125" style="33" customWidth="1"/>
    <col min="166" max="168" width="4.140625" style="25" customWidth="1"/>
    <col min="169" max="16384" width="9.140625" style="25"/>
  </cols>
  <sheetData>
    <row r="1" spans="1:168" ht="13.5" thickBot="1" x14ac:dyDescent="0.25">
      <c r="A1" s="31" t="s">
        <v>0</v>
      </c>
      <c r="B1" s="32"/>
      <c r="C1" s="32"/>
      <c r="D1" s="32"/>
      <c r="E1" s="32"/>
      <c r="F1" s="32"/>
      <c r="G1" s="32"/>
      <c r="DY1" s="25" t="s">
        <v>0</v>
      </c>
      <c r="FL1" s="25" t="s">
        <v>0</v>
      </c>
    </row>
    <row r="2" spans="1:168" ht="14.25" thickTop="1" thickBot="1" x14ac:dyDescent="0.25">
      <c r="A2" s="32"/>
      <c r="B2" s="34" t="s">
        <v>1</v>
      </c>
      <c r="C2" s="34"/>
      <c r="D2" s="35"/>
      <c r="E2" s="35"/>
      <c r="F2" s="36"/>
      <c r="G2" s="36"/>
      <c r="H2" s="37"/>
      <c r="I2" s="38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39"/>
      <c r="AU2" s="41"/>
      <c r="AV2" s="42"/>
      <c r="AW2" s="38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  <c r="CD2" s="40"/>
      <c r="CE2" s="40"/>
      <c r="CF2" s="40"/>
      <c r="CG2" s="40"/>
      <c r="CH2" s="39"/>
      <c r="CI2" s="41"/>
      <c r="CJ2" s="43"/>
      <c r="CK2" s="38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40"/>
      <c r="DG2" s="40"/>
      <c r="DH2" s="40"/>
      <c r="DI2" s="40"/>
      <c r="DJ2" s="40"/>
      <c r="DK2" s="40"/>
      <c r="DL2" s="40"/>
      <c r="DM2" s="40"/>
      <c r="DN2" s="40"/>
      <c r="DO2" s="40"/>
      <c r="DP2" s="40"/>
      <c r="DQ2" s="40"/>
      <c r="DR2" s="40"/>
      <c r="DS2" s="40"/>
      <c r="DT2" s="40"/>
      <c r="DU2" s="40"/>
      <c r="DV2" s="39"/>
      <c r="DW2" s="41"/>
      <c r="DY2" s="38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40"/>
      <c r="EU2" s="40"/>
      <c r="EV2" s="40"/>
      <c r="EW2" s="40"/>
      <c r="EX2" s="40"/>
      <c r="EY2" s="40"/>
      <c r="EZ2" s="40"/>
      <c r="FA2" s="40"/>
      <c r="FB2" s="40"/>
      <c r="FC2" s="40"/>
      <c r="FD2" s="40"/>
      <c r="FE2" s="40"/>
      <c r="FF2" s="40"/>
      <c r="FG2" s="40"/>
      <c r="FH2" s="40"/>
      <c r="FI2" s="40"/>
      <c r="FJ2" s="39"/>
      <c r="FK2" s="41"/>
    </row>
    <row r="3" spans="1:168" ht="13.5" thickBot="1" x14ac:dyDescent="0.25">
      <c r="A3" s="32"/>
      <c r="B3" s="32"/>
      <c r="C3" s="32"/>
      <c r="D3" s="32"/>
      <c r="E3" s="32"/>
      <c r="F3" s="32"/>
      <c r="G3" s="32"/>
      <c r="I3" s="44"/>
      <c r="J3" s="45" t="s">
        <v>2</v>
      </c>
      <c r="K3" s="46"/>
      <c r="L3" s="46"/>
      <c r="M3" s="46"/>
      <c r="N3" s="46"/>
      <c r="O3" s="46"/>
      <c r="P3" s="46"/>
      <c r="Q3" s="46"/>
      <c r="R3" s="46"/>
      <c r="S3" s="47" t="s">
        <v>490</v>
      </c>
      <c r="T3" s="46"/>
      <c r="U3" s="46"/>
      <c r="V3" s="46"/>
      <c r="W3" s="46"/>
      <c r="X3" s="46"/>
      <c r="Y3" s="46"/>
      <c r="Z3" s="46"/>
      <c r="AA3" s="46"/>
      <c r="AB3" s="46"/>
      <c r="AC3" s="46" t="s">
        <v>0</v>
      </c>
      <c r="AD3" s="48"/>
      <c r="AE3" s="48"/>
      <c r="AF3" s="48"/>
      <c r="AG3" s="48"/>
      <c r="AH3" s="48"/>
      <c r="AI3" s="48"/>
      <c r="AJ3" s="48"/>
      <c r="AK3" s="48"/>
      <c r="AL3" s="49" t="s">
        <v>290</v>
      </c>
      <c r="AM3" s="48"/>
      <c r="AN3" s="48"/>
      <c r="AO3" s="48"/>
      <c r="AP3" s="48"/>
      <c r="AQ3" s="48"/>
      <c r="AR3" s="48"/>
      <c r="AS3" s="48"/>
      <c r="AT3" s="50"/>
      <c r="AU3" s="51"/>
      <c r="AV3" s="42"/>
      <c r="AW3" s="44"/>
      <c r="AX3" s="45" t="s">
        <v>2</v>
      </c>
      <c r="AY3" s="46"/>
      <c r="AZ3" s="46"/>
      <c r="BA3" s="46"/>
      <c r="BB3" s="46"/>
      <c r="BC3" s="46"/>
      <c r="BD3" s="46"/>
      <c r="BE3" s="46"/>
      <c r="BF3" s="46"/>
      <c r="BG3" s="47" t="s">
        <v>560</v>
      </c>
      <c r="BH3" s="46"/>
      <c r="BI3" s="46"/>
      <c r="BJ3" s="46"/>
      <c r="BK3" s="46"/>
      <c r="BL3" s="46"/>
      <c r="BM3" s="46"/>
      <c r="BN3" s="46"/>
      <c r="BO3" s="46"/>
      <c r="BP3" s="46"/>
      <c r="BQ3" s="46" t="s">
        <v>0</v>
      </c>
      <c r="BR3" s="48"/>
      <c r="BS3" s="48"/>
      <c r="BT3" s="48"/>
      <c r="BU3" s="48"/>
      <c r="BV3" s="48"/>
      <c r="BW3" s="48"/>
      <c r="BX3" s="48"/>
      <c r="BY3" s="48"/>
      <c r="BZ3" s="49" t="s">
        <v>290</v>
      </c>
      <c r="CA3" s="48"/>
      <c r="CB3" s="48"/>
      <c r="CC3" s="48"/>
      <c r="CD3" s="48"/>
      <c r="CE3" s="48"/>
      <c r="CF3" s="48"/>
      <c r="CG3" s="48"/>
      <c r="CH3" s="50"/>
      <c r="CI3" s="51"/>
      <c r="CJ3" s="42"/>
      <c r="CK3" s="44"/>
      <c r="CL3" s="45" t="s">
        <v>2</v>
      </c>
      <c r="CM3" s="46"/>
      <c r="CN3" s="46"/>
      <c r="CO3" s="46"/>
      <c r="CP3" s="46"/>
      <c r="CQ3" s="46"/>
      <c r="CR3" s="46"/>
      <c r="CS3" s="46"/>
      <c r="CT3" s="46"/>
      <c r="CU3" s="47" t="s">
        <v>561</v>
      </c>
      <c r="CV3" s="46"/>
      <c r="CW3" s="46"/>
      <c r="CX3" s="46"/>
      <c r="CY3" s="46"/>
      <c r="CZ3" s="46"/>
      <c r="DA3" s="46"/>
      <c r="DB3" s="46"/>
      <c r="DC3" s="46"/>
      <c r="DD3" s="46"/>
      <c r="DE3" s="46" t="s">
        <v>0</v>
      </c>
      <c r="DF3" s="48"/>
      <c r="DG3" s="48"/>
      <c r="DH3" s="48"/>
      <c r="DI3" s="48"/>
      <c r="DJ3" s="48"/>
      <c r="DK3" s="48"/>
      <c r="DL3" s="48"/>
      <c r="DM3" s="48"/>
      <c r="DN3" s="49" t="s">
        <v>290</v>
      </c>
      <c r="DO3" s="48"/>
      <c r="DP3" s="48"/>
      <c r="DQ3" s="48"/>
      <c r="DR3" s="48"/>
      <c r="DS3" s="48"/>
      <c r="DT3" s="48"/>
      <c r="DU3" s="48"/>
      <c r="DV3" s="50"/>
      <c r="DW3" s="51"/>
      <c r="DY3" s="44"/>
      <c r="DZ3" s="45" t="s">
        <v>2</v>
      </c>
      <c r="EA3" s="46"/>
      <c r="EB3" s="46"/>
      <c r="EC3" s="46"/>
      <c r="ED3" s="46"/>
      <c r="EE3" s="46"/>
      <c r="EF3" s="46"/>
      <c r="EG3" s="46"/>
      <c r="EH3" s="46"/>
      <c r="EI3" s="47" t="s">
        <v>562</v>
      </c>
      <c r="EJ3" s="46"/>
      <c r="EK3" s="46"/>
      <c r="EL3" s="46"/>
      <c r="EM3" s="46"/>
      <c r="EN3" s="46"/>
      <c r="EO3" s="46"/>
      <c r="EP3" s="46"/>
      <c r="EQ3" s="46"/>
      <c r="ER3" s="46"/>
      <c r="ES3" s="46" t="s">
        <v>0</v>
      </c>
      <c r="ET3" s="48"/>
      <c r="EU3" s="48"/>
      <c r="EV3" s="48"/>
      <c r="EW3" s="48"/>
      <c r="EX3" s="48"/>
      <c r="EY3" s="48"/>
      <c r="EZ3" s="48"/>
      <c r="FA3" s="48"/>
      <c r="FB3" s="49" t="s">
        <v>290</v>
      </c>
      <c r="FC3" s="48"/>
      <c r="FD3" s="48"/>
      <c r="FE3" s="48"/>
      <c r="FF3" s="48"/>
      <c r="FG3" s="48"/>
      <c r="FH3" s="48"/>
      <c r="FI3" s="48"/>
      <c r="FJ3" s="50"/>
      <c r="FK3" s="51"/>
    </row>
    <row r="4" spans="1:168" x14ac:dyDescent="0.2">
      <c r="A4" s="52" t="s">
        <v>3</v>
      </c>
      <c r="B4" s="53">
        <v>1</v>
      </c>
      <c r="C4" s="32"/>
      <c r="D4" s="54" t="s">
        <v>4</v>
      </c>
      <c r="E4" s="32"/>
      <c r="F4" s="55" t="s">
        <v>5</v>
      </c>
      <c r="G4" s="55"/>
      <c r="H4" s="56"/>
      <c r="I4" s="57"/>
      <c r="J4" s="58"/>
      <c r="K4" s="11">
        <f>F29</f>
        <v>16</v>
      </c>
      <c r="L4" s="1">
        <f>F254</f>
        <v>241</v>
      </c>
      <c r="M4" s="1">
        <f>F122</f>
        <v>109</v>
      </c>
      <c r="N4" s="1">
        <f>F161</f>
        <v>148</v>
      </c>
      <c r="O4" s="1">
        <f>F34</f>
        <v>21</v>
      </c>
      <c r="P4" s="1">
        <f>F249</f>
        <v>236</v>
      </c>
      <c r="Q4" s="1">
        <f>F133</f>
        <v>120</v>
      </c>
      <c r="R4" s="1">
        <f>F150</f>
        <v>137</v>
      </c>
      <c r="S4" s="1">
        <f>F236</f>
        <v>223</v>
      </c>
      <c r="T4" s="1">
        <f>F47</f>
        <v>34</v>
      </c>
      <c r="U4" s="1">
        <f>F203</f>
        <v>190</v>
      </c>
      <c r="V4" s="1">
        <f>F80</f>
        <v>67</v>
      </c>
      <c r="W4" s="1">
        <f>F211</f>
        <v>198</v>
      </c>
      <c r="X4" s="1">
        <f>F72</f>
        <v>59</v>
      </c>
      <c r="Y4" s="1">
        <f>F180</f>
        <v>167</v>
      </c>
      <c r="Z4" s="12">
        <f>F103</f>
        <v>90</v>
      </c>
      <c r="AA4" s="59">
        <f>K4^3+L4^3+M4^3+N4^3+O4^3+P4^3+Q4^3+R4^3+K5^3+L5^3+M5^3+N5^3+O5^3+P5^3+Q5^3+R5^3</f>
        <v>67634176</v>
      </c>
      <c r="AB4" s="60">
        <f>K4^3+L4^3+M4^3+N4^3+O4^3+P4^3+Q4^3+R4^3+S4^3+T4^3+U4^3+V4^3+W4^3+X4^3+Y4^3+Z4^3</f>
        <v>67634176</v>
      </c>
      <c r="AC4" s="61"/>
      <c r="AD4" s="68" t="s">
        <v>14</v>
      </c>
      <c r="AE4" s="69" t="s">
        <v>15</v>
      </c>
      <c r="AF4" s="69" t="s">
        <v>16</v>
      </c>
      <c r="AG4" s="69" t="s">
        <v>17</v>
      </c>
      <c r="AH4" s="70" t="s">
        <v>38</v>
      </c>
      <c r="AI4" s="70" t="s">
        <v>39</v>
      </c>
      <c r="AJ4" s="70" t="s">
        <v>40</v>
      </c>
      <c r="AK4" s="70" t="s">
        <v>41</v>
      </c>
      <c r="AL4" s="69" t="s">
        <v>57</v>
      </c>
      <c r="AM4" s="69" t="s">
        <v>58</v>
      </c>
      <c r="AN4" s="69" t="s">
        <v>59</v>
      </c>
      <c r="AO4" s="69" t="s">
        <v>60</v>
      </c>
      <c r="AP4" s="70" t="s">
        <v>65</v>
      </c>
      <c r="AQ4" s="70" t="s">
        <v>66</v>
      </c>
      <c r="AR4" s="70" t="s">
        <v>67</v>
      </c>
      <c r="AS4" s="71" t="s">
        <v>68</v>
      </c>
      <c r="AT4" s="66"/>
      <c r="AU4" s="51"/>
      <c r="AV4" s="67"/>
      <c r="AW4" s="57"/>
      <c r="AX4" s="58"/>
      <c r="AY4" s="1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2"/>
      <c r="BO4" s="59">
        <f>AY4^3+AZ4^3+BA4^3+BB4^3+BC4^3+BD4^3+BE4^3+BF4^3+AY5^3+AZ5^3+BA5^3+BB5^3+BC5^3+BD5^3+BE5^3+BF5^3</f>
        <v>0</v>
      </c>
      <c r="BP4" s="60">
        <f>AY4^3+AZ4^3+BA4^3+BB4^3+BC4^3+BD4^3+BE4^3+BF4^3+BG4^3+BH4^3+BI4^3+BJ4^3+BK4^3+BL4^3+BM4^3+BN4^3</f>
        <v>0</v>
      </c>
      <c r="BQ4" s="61"/>
      <c r="BR4" s="68"/>
      <c r="BS4" s="69"/>
      <c r="BT4" s="69"/>
      <c r="BU4" s="69"/>
      <c r="BV4" s="69"/>
      <c r="BW4" s="69"/>
      <c r="BX4" s="69"/>
      <c r="BY4" s="69"/>
      <c r="BZ4" s="70"/>
      <c r="CA4" s="70"/>
      <c r="CB4" s="70"/>
      <c r="CC4" s="70"/>
      <c r="CD4" s="70"/>
      <c r="CE4" s="70"/>
      <c r="CF4" s="70"/>
      <c r="CG4" s="71"/>
      <c r="CH4" s="66"/>
      <c r="CI4" s="51"/>
      <c r="CJ4" s="72"/>
      <c r="CK4" s="57"/>
      <c r="CL4" s="58"/>
      <c r="CM4" s="1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2"/>
      <c r="DC4" s="59">
        <f>CM4^3+CN4^3+CO4^3+CP4^3+CQ4^3+CR4^3+CS4^3+CT4^3+CM5^3+CN5^3+CO5^3+CP5^3+CQ5^3+CR5^3+CS5^3+CT5^3</f>
        <v>0</v>
      </c>
      <c r="DD4" s="60">
        <f>CM4^3+CN4^3+CO4^3+CP4^3+CQ4^3+CR4^3+CS4^3+CT4^3+CU4^3+CV4^3+CW4^3+CX4^3+CY4^3+CZ4^3+DA4^3+DB4^3</f>
        <v>0</v>
      </c>
      <c r="DE4" s="61"/>
      <c r="DF4" s="68"/>
      <c r="DG4" s="69"/>
      <c r="DH4" s="70"/>
      <c r="DI4" s="70"/>
      <c r="DJ4" s="69"/>
      <c r="DK4" s="69"/>
      <c r="DL4" s="70"/>
      <c r="DM4" s="70"/>
      <c r="DN4" s="69"/>
      <c r="DO4" s="69"/>
      <c r="DP4" s="70"/>
      <c r="DQ4" s="70"/>
      <c r="DR4" s="69"/>
      <c r="DS4" s="69"/>
      <c r="DT4" s="70"/>
      <c r="DU4" s="71"/>
      <c r="DV4" s="66"/>
      <c r="DW4" s="51"/>
      <c r="DY4" s="57"/>
      <c r="DZ4" s="58"/>
      <c r="EA4" s="1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2"/>
      <c r="EQ4" s="59">
        <f>EA4^3+EB4^3+EC4^3+ED4^3+EE4^3+EF4^3+EG4^3+EH4^3+EA5^3+EB5^3+EC5^3+ED5^3+EE5^3+EF5^3+EG5^3+EH5^3</f>
        <v>0</v>
      </c>
      <c r="ER4" s="60">
        <f>EA4^3+EB4^3+EC4^3+ED4^3+EE4^3+EF4^3+EG4^3+EH4^3+EI4^3+EJ4^3+EK4^3+EL4^3+EM4^3+EN4^3+EO4^3+EP4^3</f>
        <v>0</v>
      </c>
      <c r="ES4" s="61"/>
      <c r="ET4" s="68"/>
      <c r="EU4" s="69"/>
      <c r="EV4" s="69"/>
      <c r="EW4" s="69"/>
      <c r="EX4" s="69"/>
      <c r="EY4" s="69"/>
      <c r="EZ4" s="69"/>
      <c r="FA4" s="69"/>
      <c r="FB4" s="69"/>
      <c r="FC4" s="69"/>
      <c r="FD4" s="69"/>
      <c r="FE4" s="69"/>
      <c r="FF4" s="69"/>
      <c r="FG4" s="69"/>
      <c r="FH4" s="69"/>
      <c r="FI4" s="73"/>
      <c r="FJ4" s="66"/>
      <c r="FK4" s="51"/>
    </row>
    <row r="5" spans="1:168" x14ac:dyDescent="0.2">
      <c r="A5" s="32"/>
      <c r="B5" s="32"/>
      <c r="C5" s="32"/>
      <c r="D5" s="32"/>
      <c r="E5" s="32"/>
      <c r="F5" s="32"/>
      <c r="G5" s="32"/>
      <c r="I5" s="74"/>
      <c r="J5" s="58"/>
      <c r="K5" s="3">
        <f>F104</f>
        <v>91</v>
      </c>
      <c r="L5" s="4">
        <f>F179</f>
        <v>166</v>
      </c>
      <c r="M5" s="4">
        <f>F71</f>
        <v>58</v>
      </c>
      <c r="N5" s="4">
        <f>F212</f>
        <v>199</v>
      </c>
      <c r="O5" s="4">
        <f>F79</f>
        <v>66</v>
      </c>
      <c r="P5" s="4">
        <f>F204</f>
        <v>191</v>
      </c>
      <c r="Q5" s="4">
        <f>F48</f>
        <v>35</v>
      </c>
      <c r="R5" s="4">
        <f>F235</f>
        <v>222</v>
      </c>
      <c r="S5" s="4">
        <f>F153</f>
        <v>140</v>
      </c>
      <c r="T5" s="4">
        <f>F130</f>
        <v>117</v>
      </c>
      <c r="U5" s="4">
        <f>F246</f>
        <v>233</v>
      </c>
      <c r="V5" s="4">
        <f>F37</f>
        <v>24</v>
      </c>
      <c r="W5" s="4">
        <f>F158</f>
        <v>145</v>
      </c>
      <c r="X5" s="4">
        <f>F125</f>
        <v>112</v>
      </c>
      <c r="Y5" s="4">
        <f>F257</f>
        <v>244</v>
      </c>
      <c r="Z5" s="5">
        <f>F26</f>
        <v>13</v>
      </c>
      <c r="AA5" s="75">
        <f>S4^3+T4^3+U4^3+V4^3+W4^3+X4^3+Y4^3+Z4^3+S5^3+T5^3+U5^3+V5^3+W5^3+X5^3+Y5^3+Z5^3</f>
        <v>67634176</v>
      </c>
      <c r="AB5" s="76">
        <f t="shared" ref="AB5:AB19" si="0">K5^3+L5^3+M5^3+N5^3+O5^3+P5^3+Q5^3+R5^3+S5^3+T5^3+U5^3+V5^3+W5^3+X5^3+Y5^3+Z5^3</f>
        <v>67634176</v>
      </c>
      <c r="AC5" s="61"/>
      <c r="AD5" s="81" t="s">
        <v>18</v>
      </c>
      <c r="AE5" s="82" t="s">
        <v>19</v>
      </c>
      <c r="AF5" s="82" t="s">
        <v>20</v>
      </c>
      <c r="AG5" s="82" t="s">
        <v>21</v>
      </c>
      <c r="AH5" s="83" t="s">
        <v>42</v>
      </c>
      <c r="AI5" s="83" t="s">
        <v>43</v>
      </c>
      <c r="AJ5" s="83" t="s">
        <v>44</v>
      </c>
      <c r="AK5" s="83" t="s">
        <v>45</v>
      </c>
      <c r="AL5" s="82" t="s">
        <v>61</v>
      </c>
      <c r="AM5" s="82" t="s">
        <v>62</v>
      </c>
      <c r="AN5" s="82" t="s">
        <v>63</v>
      </c>
      <c r="AO5" s="82" t="s">
        <v>64</v>
      </c>
      <c r="AP5" s="83" t="s">
        <v>69</v>
      </c>
      <c r="AQ5" s="83" t="s">
        <v>70</v>
      </c>
      <c r="AR5" s="83" t="s">
        <v>71</v>
      </c>
      <c r="AS5" s="84" t="s">
        <v>72</v>
      </c>
      <c r="AT5" s="66"/>
      <c r="AU5" s="51"/>
      <c r="AV5" s="67"/>
      <c r="AW5" s="74"/>
      <c r="AX5" s="58"/>
      <c r="AY5" s="3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5"/>
      <c r="BO5" s="75">
        <f>BG4^3+BH4^3+BI4^3+BJ4^3+BK4^3+BL4^3+BM4^3+BN4^3+BG5^3+BH5^3+BI5^3+BJ5^3+BK5^3+BL5^3+BM5^3+BN5^3</f>
        <v>0</v>
      </c>
      <c r="BP5" s="76">
        <f t="shared" ref="BP5:BP19" si="1">AY5^3+AZ5^3+BA5^3+BB5^3+BC5^3+BD5^3+BE5^3+BF5^3+BG5^3+BH5^3+BI5^3+BJ5^3+BK5^3+BL5^3+BM5^3+BN5^3</f>
        <v>0</v>
      </c>
      <c r="BQ5" s="61"/>
      <c r="BR5" s="81"/>
      <c r="BS5" s="82"/>
      <c r="BT5" s="82"/>
      <c r="BU5" s="82"/>
      <c r="BV5" s="82"/>
      <c r="BW5" s="82"/>
      <c r="BX5" s="82"/>
      <c r="BY5" s="82"/>
      <c r="BZ5" s="83"/>
      <c r="CA5" s="83"/>
      <c r="CB5" s="83"/>
      <c r="CC5" s="83"/>
      <c r="CD5" s="83"/>
      <c r="CE5" s="83"/>
      <c r="CF5" s="83"/>
      <c r="CG5" s="84"/>
      <c r="CH5" s="66"/>
      <c r="CI5" s="51"/>
      <c r="CJ5" s="85"/>
      <c r="CK5" s="74"/>
      <c r="CL5" s="58"/>
      <c r="CM5" s="3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5"/>
      <c r="DC5" s="75">
        <f>CU4^3+CV4^3+CW4^3+CX4^3+CY4^3+CZ4^3+DA4^3+DB4^3+CU5^3+CV5^3+CW5^3+CX5^3+CY5^3+CZ5^3+DA5^3+DB5^3</f>
        <v>0</v>
      </c>
      <c r="DD5" s="76">
        <f t="shared" ref="DD5:DD19" si="2">CM5^3+CN5^3+CO5^3+CP5^3+CQ5^3+CR5^3+CS5^3+CT5^3+CU5^3+CV5^3+CW5^3+CX5^3+CY5^3+CZ5^3+DA5^3+DB5^3</f>
        <v>0</v>
      </c>
      <c r="DE5" s="61"/>
      <c r="DF5" s="81"/>
      <c r="DG5" s="82"/>
      <c r="DH5" s="83"/>
      <c r="DI5" s="83"/>
      <c r="DJ5" s="82"/>
      <c r="DK5" s="82"/>
      <c r="DL5" s="83"/>
      <c r="DM5" s="83"/>
      <c r="DN5" s="82"/>
      <c r="DO5" s="82"/>
      <c r="DP5" s="83"/>
      <c r="DQ5" s="83"/>
      <c r="DR5" s="82"/>
      <c r="DS5" s="82"/>
      <c r="DT5" s="83"/>
      <c r="DU5" s="84"/>
      <c r="DV5" s="66"/>
      <c r="DW5" s="51"/>
      <c r="DY5" s="74"/>
      <c r="DZ5" s="58"/>
      <c r="EA5" s="3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5"/>
      <c r="EQ5" s="75">
        <f>EI4^3+EJ4^3+EK4^3+EL4^3+EM4^3+EN4^3+EO4^3+EP4^3+EI5^3+EJ5^3+EK5^3+EL5^3+EM5^3+EN5^3+EO5^3+EP5^3</f>
        <v>0</v>
      </c>
      <c r="ER5" s="76">
        <f t="shared" ref="ER5:ER19" si="3">EA5^3+EB5^3+EC5^3+ED5^3+EE5^3+EF5^3+EG5^3+EH5^3+EI5^3+EJ5^3+EK5^3+EL5^3+EM5^3+EN5^3+EO5^3+EP5^3</f>
        <v>0</v>
      </c>
      <c r="ES5" s="61"/>
      <c r="ET5" s="89"/>
      <c r="EU5" s="83"/>
      <c r="EV5" s="83"/>
      <c r="EW5" s="83"/>
      <c r="EX5" s="83"/>
      <c r="EY5" s="83"/>
      <c r="EZ5" s="83"/>
      <c r="FA5" s="83"/>
      <c r="FB5" s="83"/>
      <c r="FC5" s="83"/>
      <c r="FD5" s="83"/>
      <c r="FE5" s="83"/>
      <c r="FF5" s="83"/>
      <c r="FG5" s="83"/>
      <c r="FH5" s="83"/>
      <c r="FI5" s="84"/>
      <c r="FJ5" s="66"/>
      <c r="FK5" s="51"/>
    </row>
    <row r="6" spans="1:168" x14ac:dyDescent="0.2">
      <c r="A6" s="52" t="s">
        <v>54</v>
      </c>
      <c r="B6" s="53">
        <v>1</v>
      </c>
      <c r="C6" s="32"/>
      <c r="D6" s="54" t="s">
        <v>55</v>
      </c>
      <c r="E6" s="32"/>
      <c r="F6" s="54" t="s">
        <v>56</v>
      </c>
      <c r="G6" s="54"/>
      <c r="H6" s="87"/>
      <c r="I6" s="57"/>
      <c r="J6" s="58"/>
      <c r="K6" s="3">
        <f>F14</f>
        <v>1</v>
      </c>
      <c r="L6" s="4">
        <f>F269</f>
        <v>256</v>
      </c>
      <c r="M6" s="4">
        <f>F113</f>
        <v>100</v>
      </c>
      <c r="N6" s="4">
        <f>F170</f>
        <v>157</v>
      </c>
      <c r="O6" s="4">
        <f>F41</f>
        <v>28</v>
      </c>
      <c r="P6" s="4">
        <f>F242</f>
        <v>229</v>
      </c>
      <c r="Q6" s="4">
        <f>F134</f>
        <v>121</v>
      </c>
      <c r="R6" s="4">
        <f>F149</f>
        <v>136</v>
      </c>
      <c r="S6" s="4">
        <f>F223</f>
        <v>210</v>
      </c>
      <c r="T6" s="4">
        <f>F60</f>
        <v>47</v>
      </c>
      <c r="U6" s="4">
        <f>F192</f>
        <v>179</v>
      </c>
      <c r="V6" s="4">
        <f>F91</f>
        <v>78</v>
      </c>
      <c r="W6" s="4">
        <f>F216</f>
        <v>203</v>
      </c>
      <c r="X6" s="4">
        <f>F67</f>
        <v>54</v>
      </c>
      <c r="Y6" s="4">
        <f>F183</f>
        <v>170</v>
      </c>
      <c r="Z6" s="5">
        <f>F100</f>
        <v>87</v>
      </c>
      <c r="AA6" s="75">
        <f>K6^3+L6^3+M6^3+N6^3+O6^3+P6^3+Q6^3+R6^3+K7^3+L7^3+M7^3+N7^3+O7^3+P7^3+Q7^3+R7^3</f>
        <v>67634176</v>
      </c>
      <c r="AB6" s="76">
        <f t="shared" si="0"/>
        <v>67634176</v>
      </c>
      <c r="AC6" s="88"/>
      <c r="AD6" s="81" t="s">
        <v>6</v>
      </c>
      <c r="AE6" s="82" t="s">
        <v>7</v>
      </c>
      <c r="AF6" s="82" t="s">
        <v>8</v>
      </c>
      <c r="AG6" s="82" t="s">
        <v>9</v>
      </c>
      <c r="AH6" s="83" t="s">
        <v>22</v>
      </c>
      <c r="AI6" s="83" t="s">
        <v>23</v>
      </c>
      <c r="AJ6" s="83" t="s">
        <v>24</v>
      </c>
      <c r="AK6" s="83" t="s">
        <v>25</v>
      </c>
      <c r="AL6" s="82" t="s">
        <v>26</v>
      </c>
      <c r="AM6" s="82" t="s">
        <v>27</v>
      </c>
      <c r="AN6" s="82" t="s">
        <v>28</v>
      </c>
      <c r="AO6" s="82" t="s">
        <v>29</v>
      </c>
      <c r="AP6" s="83" t="s">
        <v>30</v>
      </c>
      <c r="AQ6" s="83" t="s">
        <v>31</v>
      </c>
      <c r="AR6" s="83" t="s">
        <v>32</v>
      </c>
      <c r="AS6" s="84" t="s">
        <v>33</v>
      </c>
      <c r="AT6" s="66"/>
      <c r="AU6" s="51"/>
      <c r="AV6" s="67"/>
      <c r="AW6" s="57"/>
      <c r="AX6" s="58"/>
      <c r="AY6" s="3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5"/>
      <c r="BO6" s="75">
        <f>AY6^3+AZ6^3+BA6^3+BB6^3+BC6^3+BD6^3+BE6^3+BF6^3+AY7^3+AZ7^3+BA7^3+BB7^3+BC7^3+BD7^3+BE7^3+BF7^3</f>
        <v>0</v>
      </c>
      <c r="BP6" s="76">
        <f t="shared" si="1"/>
        <v>0</v>
      </c>
      <c r="BQ6" s="88"/>
      <c r="BR6" s="89"/>
      <c r="BS6" s="83"/>
      <c r="BT6" s="83"/>
      <c r="BU6" s="83"/>
      <c r="BV6" s="83"/>
      <c r="BW6" s="83"/>
      <c r="BX6" s="83"/>
      <c r="BY6" s="83"/>
      <c r="BZ6" s="82"/>
      <c r="CA6" s="82"/>
      <c r="CB6" s="82"/>
      <c r="CC6" s="82"/>
      <c r="CD6" s="82"/>
      <c r="CE6" s="82"/>
      <c r="CF6" s="82"/>
      <c r="CG6" s="86"/>
      <c r="CH6" s="66"/>
      <c r="CI6" s="51"/>
      <c r="CJ6" s="72"/>
      <c r="CK6" s="57"/>
      <c r="CL6" s="58"/>
      <c r="CM6" s="3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5"/>
      <c r="DC6" s="75">
        <f>CM6^3+CN6^3+CO6^3+CP6^3+CQ6^3+CR6^3+CS6^3+CT6^3+CM7^3+CN7^3+CO7^3+CP7^3+CQ7^3+CR7^3+CS7^3+CT7^3</f>
        <v>0</v>
      </c>
      <c r="DD6" s="76">
        <f t="shared" si="2"/>
        <v>0</v>
      </c>
      <c r="DE6" s="88"/>
      <c r="DF6" s="81"/>
      <c r="DG6" s="82"/>
      <c r="DH6" s="83"/>
      <c r="DI6" s="83"/>
      <c r="DJ6" s="82"/>
      <c r="DK6" s="82"/>
      <c r="DL6" s="83"/>
      <c r="DM6" s="83"/>
      <c r="DN6" s="82"/>
      <c r="DO6" s="82"/>
      <c r="DP6" s="83"/>
      <c r="DQ6" s="83"/>
      <c r="DR6" s="82"/>
      <c r="DS6" s="82"/>
      <c r="DT6" s="83"/>
      <c r="DU6" s="84"/>
      <c r="DV6" s="66"/>
      <c r="DW6" s="51"/>
      <c r="DY6" s="57"/>
      <c r="DZ6" s="58"/>
      <c r="EA6" s="3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5"/>
      <c r="EQ6" s="75">
        <f>EA6^3+EB6^3+EC6^3+ED6^3+EE6^3+EF6^3+EG6^3+EH6^3+EA7^3+EB7^3+EC7^3+ED7^3+EE7^3+EF7^3+EG7^3+EH7^3</f>
        <v>0</v>
      </c>
      <c r="ER6" s="76">
        <f t="shared" si="3"/>
        <v>0</v>
      </c>
      <c r="ES6" s="88"/>
      <c r="ET6" s="81"/>
      <c r="EU6" s="82"/>
      <c r="EV6" s="82"/>
      <c r="EW6" s="82"/>
      <c r="EX6" s="82"/>
      <c r="EY6" s="82"/>
      <c r="EZ6" s="82"/>
      <c r="FA6" s="82"/>
      <c r="FB6" s="82"/>
      <c r="FC6" s="82"/>
      <c r="FD6" s="82"/>
      <c r="FE6" s="82"/>
      <c r="FF6" s="82"/>
      <c r="FG6" s="82"/>
      <c r="FH6" s="82"/>
      <c r="FI6" s="86"/>
      <c r="FJ6" s="66"/>
      <c r="FK6" s="51"/>
    </row>
    <row r="7" spans="1:168" x14ac:dyDescent="0.2">
      <c r="A7" s="32"/>
      <c r="B7" s="32"/>
      <c r="C7" s="32"/>
      <c r="D7" s="32"/>
      <c r="E7" s="32"/>
      <c r="F7" s="32"/>
      <c r="G7" s="32"/>
      <c r="I7" s="90"/>
      <c r="J7" s="58"/>
      <c r="K7" s="3">
        <f>F99</f>
        <v>86</v>
      </c>
      <c r="L7" s="4">
        <f>F184</f>
        <v>171</v>
      </c>
      <c r="M7" s="4">
        <f>F68</f>
        <v>55</v>
      </c>
      <c r="N7" s="4">
        <f>F215</f>
        <v>202</v>
      </c>
      <c r="O7" s="4">
        <f>F92</f>
        <v>79</v>
      </c>
      <c r="P7" s="4">
        <f>F191</f>
        <v>178</v>
      </c>
      <c r="Q7" s="4">
        <f>F59</f>
        <v>46</v>
      </c>
      <c r="R7" s="4">
        <f>F224</f>
        <v>211</v>
      </c>
      <c r="S7" s="4">
        <f>F146</f>
        <v>133</v>
      </c>
      <c r="T7" s="4">
        <f>F137</f>
        <v>124</v>
      </c>
      <c r="U7" s="4">
        <f>F245</f>
        <v>232</v>
      </c>
      <c r="V7" s="4">
        <f>F38</f>
        <v>25</v>
      </c>
      <c r="W7" s="4">
        <f>F173</f>
        <v>160</v>
      </c>
      <c r="X7" s="4">
        <f>F110</f>
        <v>97</v>
      </c>
      <c r="Y7" s="4">
        <f>F266</f>
        <v>253</v>
      </c>
      <c r="Z7" s="5">
        <f>F17</f>
        <v>4</v>
      </c>
      <c r="AA7" s="75">
        <f>S6^3+T6^3+U6^3+V6^3+W6^3+X6^3+Y6^3+Z6^3+S7^3+T7^3+U7^3+V7^3+W7^3+X7^3+Y7^3+Z7^3</f>
        <v>67634176</v>
      </c>
      <c r="AB7" s="76">
        <f t="shared" si="0"/>
        <v>67634176</v>
      </c>
      <c r="AC7" s="61"/>
      <c r="AD7" s="81" t="s">
        <v>10</v>
      </c>
      <c r="AE7" s="82" t="s">
        <v>11</v>
      </c>
      <c r="AF7" s="82" t="s">
        <v>12</v>
      </c>
      <c r="AG7" s="82" t="s">
        <v>13</v>
      </c>
      <c r="AH7" s="83" t="s">
        <v>34</v>
      </c>
      <c r="AI7" s="83" t="s">
        <v>35</v>
      </c>
      <c r="AJ7" s="83" t="s">
        <v>36</v>
      </c>
      <c r="AK7" s="83" t="s">
        <v>37</v>
      </c>
      <c r="AL7" s="82" t="s">
        <v>46</v>
      </c>
      <c r="AM7" s="82" t="s">
        <v>47</v>
      </c>
      <c r="AN7" s="82" t="s">
        <v>48</v>
      </c>
      <c r="AO7" s="82" t="s">
        <v>49</v>
      </c>
      <c r="AP7" s="83" t="s">
        <v>50</v>
      </c>
      <c r="AQ7" s="83" t="s">
        <v>51</v>
      </c>
      <c r="AR7" s="83" t="s">
        <v>52</v>
      </c>
      <c r="AS7" s="84" t="s">
        <v>53</v>
      </c>
      <c r="AT7" s="66"/>
      <c r="AU7" s="51"/>
      <c r="AV7" s="67"/>
      <c r="AW7" s="90"/>
      <c r="AX7" s="58"/>
      <c r="AY7" s="3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5"/>
      <c r="BO7" s="75">
        <f>BG6^3+BH6^3+BI6^3+BJ6^3+BK6^3+BL6^3+BM6^3+BN6^3+BG7^3+BH7^3+BI7^3+BJ7^3+BK7^3+BL7^3+BM7^3+BN7^3</f>
        <v>0</v>
      </c>
      <c r="BP7" s="76">
        <f t="shared" si="1"/>
        <v>0</v>
      </c>
      <c r="BQ7" s="61"/>
      <c r="BR7" s="89"/>
      <c r="BS7" s="83"/>
      <c r="BT7" s="83"/>
      <c r="BU7" s="83"/>
      <c r="BV7" s="83"/>
      <c r="BW7" s="83"/>
      <c r="BX7" s="83"/>
      <c r="BY7" s="83"/>
      <c r="BZ7" s="82"/>
      <c r="CA7" s="82"/>
      <c r="CB7" s="82"/>
      <c r="CC7" s="82"/>
      <c r="CD7" s="82"/>
      <c r="CE7" s="82"/>
      <c r="CF7" s="82"/>
      <c r="CG7" s="86"/>
      <c r="CH7" s="66"/>
      <c r="CI7" s="51"/>
      <c r="CJ7" s="72"/>
      <c r="CK7" s="90"/>
      <c r="CL7" s="58"/>
      <c r="CM7" s="3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5"/>
      <c r="DC7" s="75">
        <f>CU6^3+CV6^3+CW6^3+CX6^3+CY6^3+CZ6^3+DA6^3+DB6^3+CU7^3+CV7^3+CW7^3+CX7^3+CY7^3+CZ7^3+DA7^3+DB7^3</f>
        <v>0</v>
      </c>
      <c r="DD7" s="76">
        <f t="shared" si="2"/>
        <v>0</v>
      </c>
      <c r="DE7" s="61"/>
      <c r="DF7" s="81"/>
      <c r="DG7" s="82"/>
      <c r="DH7" s="83"/>
      <c r="DI7" s="83"/>
      <c r="DJ7" s="82"/>
      <c r="DK7" s="82"/>
      <c r="DL7" s="83"/>
      <c r="DM7" s="83"/>
      <c r="DN7" s="82"/>
      <c r="DO7" s="82"/>
      <c r="DP7" s="83"/>
      <c r="DQ7" s="83"/>
      <c r="DR7" s="82"/>
      <c r="DS7" s="82"/>
      <c r="DT7" s="83"/>
      <c r="DU7" s="84"/>
      <c r="DV7" s="66"/>
      <c r="DW7" s="51"/>
      <c r="DY7" s="90"/>
      <c r="DZ7" s="58"/>
      <c r="EA7" s="3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5"/>
      <c r="EQ7" s="75">
        <f>EI6^3+EJ6^3+EK6^3+EL6^3+EM6^3+EN6^3+EO6^3+EP6^3+EI7^3+EJ7^3+EK7^3+EL7^3+EM7^3+EN7^3+EO7^3+EP7^3</f>
        <v>0</v>
      </c>
      <c r="ER7" s="76">
        <f t="shared" si="3"/>
        <v>0</v>
      </c>
      <c r="ES7" s="61"/>
      <c r="ET7" s="89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  <c r="FF7" s="83"/>
      <c r="FG7" s="83"/>
      <c r="FH7" s="83"/>
      <c r="FI7" s="84"/>
      <c r="FJ7" s="66"/>
      <c r="FK7" s="51"/>
    </row>
    <row r="8" spans="1:168" x14ac:dyDescent="0.2">
      <c r="A8" s="52" t="s">
        <v>73</v>
      </c>
      <c r="B8" s="91">
        <f>SUM(F14:F269)/C12</f>
        <v>2056</v>
      </c>
      <c r="C8" s="32"/>
      <c r="D8" s="32" t="s">
        <v>74</v>
      </c>
      <c r="E8" s="32"/>
      <c r="F8" s="32"/>
      <c r="G8" s="32"/>
      <c r="I8" s="57"/>
      <c r="J8" s="58"/>
      <c r="K8" s="3">
        <f>F167</f>
        <v>154</v>
      </c>
      <c r="L8" s="4">
        <f>F116</f>
        <v>103</v>
      </c>
      <c r="M8" s="4">
        <f>F264</f>
        <v>251</v>
      </c>
      <c r="N8" s="4">
        <f>F19</f>
        <v>6</v>
      </c>
      <c r="O8" s="4">
        <f>F144</f>
        <v>131</v>
      </c>
      <c r="P8" s="4">
        <f>F139</f>
        <v>126</v>
      </c>
      <c r="Q8" s="4">
        <f>F239</f>
        <v>226</v>
      </c>
      <c r="R8" s="4">
        <f>F44</f>
        <v>31</v>
      </c>
      <c r="S8" s="4">
        <f>F86</f>
        <v>73</v>
      </c>
      <c r="T8" s="4">
        <f>F197</f>
        <v>184</v>
      </c>
      <c r="U8" s="4">
        <f>F57</f>
        <v>44</v>
      </c>
      <c r="V8" s="4">
        <f>F226</f>
        <v>213</v>
      </c>
      <c r="W8" s="4">
        <f>F97</f>
        <v>84</v>
      </c>
      <c r="X8" s="4">
        <f>F186</f>
        <v>173</v>
      </c>
      <c r="Y8" s="4">
        <f>F62</f>
        <v>49</v>
      </c>
      <c r="Z8" s="5">
        <f>F221</f>
        <v>208</v>
      </c>
      <c r="AA8" s="75">
        <f>K8^3+L8^3+M8^3+N8^3+O8^3+P8^3+Q8^3+R8^3+K9^3+L9^3+M9^3+N9^3+O9^3+P9^3+Q9^3+R9^3</f>
        <v>67634176</v>
      </c>
      <c r="AB8" s="76">
        <f t="shared" si="0"/>
        <v>67634176</v>
      </c>
      <c r="AC8" s="61"/>
      <c r="AD8" s="89" t="s">
        <v>237</v>
      </c>
      <c r="AE8" s="83" t="s">
        <v>236</v>
      </c>
      <c r="AF8" s="83" t="s">
        <v>239</v>
      </c>
      <c r="AG8" s="83" t="s">
        <v>238</v>
      </c>
      <c r="AH8" s="82" t="s">
        <v>233</v>
      </c>
      <c r="AI8" s="82" t="s">
        <v>232</v>
      </c>
      <c r="AJ8" s="82" t="s">
        <v>235</v>
      </c>
      <c r="AK8" s="82" t="s">
        <v>234</v>
      </c>
      <c r="AL8" s="83" t="s">
        <v>229</v>
      </c>
      <c r="AM8" s="83" t="s">
        <v>228</v>
      </c>
      <c r="AN8" s="83" t="s">
        <v>231</v>
      </c>
      <c r="AO8" s="83" t="s">
        <v>230</v>
      </c>
      <c r="AP8" s="82" t="s">
        <v>225</v>
      </c>
      <c r="AQ8" s="82" t="s">
        <v>224</v>
      </c>
      <c r="AR8" s="82" t="s">
        <v>227</v>
      </c>
      <c r="AS8" s="86" t="s">
        <v>226</v>
      </c>
      <c r="AT8" s="66"/>
      <c r="AU8" s="51"/>
      <c r="AV8" s="67"/>
      <c r="AW8" s="57"/>
      <c r="AX8" s="58"/>
      <c r="AY8" s="3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5"/>
      <c r="BO8" s="75">
        <f>AY8^3+AZ8^3+BA8^3+BB8^3+BC8^3+BD8^3+BE8^3+BF8^3+AY9^3+AZ9^3+BA9^3+BB9^3+BC9^3+BD9^3+BE9^3+BF9^3</f>
        <v>0</v>
      </c>
      <c r="BP8" s="76">
        <f t="shared" si="1"/>
        <v>0</v>
      </c>
      <c r="BQ8" s="61"/>
      <c r="BR8" s="81"/>
      <c r="BS8" s="82"/>
      <c r="BT8" s="82"/>
      <c r="BU8" s="82"/>
      <c r="BV8" s="82"/>
      <c r="BW8" s="82"/>
      <c r="BX8" s="82"/>
      <c r="BY8" s="82"/>
      <c r="BZ8" s="83"/>
      <c r="CA8" s="83"/>
      <c r="CB8" s="83"/>
      <c r="CC8" s="83"/>
      <c r="CD8" s="83"/>
      <c r="CE8" s="83"/>
      <c r="CF8" s="83"/>
      <c r="CG8" s="84"/>
      <c r="CH8" s="66"/>
      <c r="CI8" s="51"/>
      <c r="CJ8" s="72"/>
      <c r="CK8" s="57"/>
      <c r="CL8" s="58"/>
      <c r="CM8" s="3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5"/>
      <c r="DC8" s="75">
        <f>CM8^3+CN8^3+CO8^3+CP8^3+CQ8^3+CR8^3+CS8^3+CT8^3+CM9^3+CN9^3+CO9^3+CP9^3+CQ9^3+CR9^3+CS9^3+CT9^3</f>
        <v>0</v>
      </c>
      <c r="DD8" s="76">
        <f t="shared" si="2"/>
        <v>0</v>
      </c>
      <c r="DE8" s="61"/>
      <c r="DF8" s="81"/>
      <c r="DG8" s="82"/>
      <c r="DH8" s="83"/>
      <c r="DI8" s="83"/>
      <c r="DJ8" s="82"/>
      <c r="DK8" s="82"/>
      <c r="DL8" s="83"/>
      <c r="DM8" s="83"/>
      <c r="DN8" s="82"/>
      <c r="DO8" s="82"/>
      <c r="DP8" s="83"/>
      <c r="DQ8" s="83"/>
      <c r="DR8" s="82"/>
      <c r="DS8" s="82"/>
      <c r="DT8" s="83"/>
      <c r="DU8" s="84"/>
      <c r="DV8" s="66"/>
      <c r="DW8" s="51"/>
      <c r="DY8" s="57"/>
      <c r="DZ8" s="58"/>
      <c r="EA8" s="3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5"/>
      <c r="EQ8" s="75">
        <f>EA8^3+EB8^3+EC8^3+ED8^3+EE8^3+EF8^3+EG8^3+EH8^3+EA9^3+EB9^3+EC9^3+ED9^3+EE9^3+EF9^3+EG9^3+EH9^3</f>
        <v>0</v>
      </c>
      <c r="ER8" s="76">
        <f t="shared" si="3"/>
        <v>0</v>
      </c>
      <c r="ES8" s="61"/>
      <c r="ET8" s="81"/>
      <c r="EU8" s="82"/>
      <c r="EV8" s="82"/>
      <c r="EW8" s="82"/>
      <c r="EX8" s="82"/>
      <c r="EY8" s="82"/>
      <c r="EZ8" s="82"/>
      <c r="FA8" s="82"/>
      <c r="FB8" s="82"/>
      <c r="FC8" s="82"/>
      <c r="FD8" s="82"/>
      <c r="FE8" s="82"/>
      <c r="FF8" s="82"/>
      <c r="FG8" s="82"/>
      <c r="FH8" s="82"/>
      <c r="FI8" s="86"/>
      <c r="FJ8" s="66"/>
      <c r="FK8" s="51"/>
    </row>
    <row r="9" spans="1:168" x14ac:dyDescent="0.2">
      <c r="A9" s="32"/>
      <c r="B9" s="32"/>
      <c r="C9" s="32"/>
      <c r="D9" s="32"/>
      <c r="E9" s="32"/>
      <c r="F9" s="32"/>
      <c r="G9" s="32"/>
      <c r="I9" s="57"/>
      <c r="J9" s="58"/>
      <c r="K9" s="3">
        <f>F218</f>
        <v>205</v>
      </c>
      <c r="L9" s="4">
        <f>F65</f>
        <v>52</v>
      </c>
      <c r="M9" s="4">
        <f>F189</f>
        <v>176</v>
      </c>
      <c r="N9" s="4">
        <f>F94</f>
        <v>81</v>
      </c>
      <c r="O9" s="4">
        <f>F229</f>
        <v>216</v>
      </c>
      <c r="P9" s="4">
        <f>F54</f>
        <v>41</v>
      </c>
      <c r="Q9" s="4">
        <f>F194</f>
        <v>181</v>
      </c>
      <c r="R9" s="4">
        <f>F89</f>
        <v>76</v>
      </c>
      <c r="S9" s="4">
        <f>F43</f>
        <v>30</v>
      </c>
      <c r="T9" s="4">
        <f>F240</f>
        <v>227</v>
      </c>
      <c r="U9" s="4">
        <f>F140</f>
        <v>127</v>
      </c>
      <c r="V9" s="4">
        <f>F143</f>
        <v>130</v>
      </c>
      <c r="W9" s="4">
        <f>F20</f>
        <v>7</v>
      </c>
      <c r="X9" s="4">
        <f>F263</f>
        <v>250</v>
      </c>
      <c r="Y9" s="4">
        <f>F115</f>
        <v>102</v>
      </c>
      <c r="Z9" s="5">
        <f>F168</f>
        <v>155</v>
      </c>
      <c r="AA9" s="75">
        <f>S8^3+T8^3+U8^3+V8^3+W8^3+X8^3+Y8^3+Z8^3+S9^3+T9^3+U9^3+V9^3+W9^3+X9^3+Y9^3+Z9^3</f>
        <v>67634176</v>
      </c>
      <c r="AB9" s="76">
        <f t="shared" si="0"/>
        <v>67634176</v>
      </c>
      <c r="AC9" s="61"/>
      <c r="AD9" s="89" t="s">
        <v>269</v>
      </c>
      <c r="AE9" s="83" t="s">
        <v>268</v>
      </c>
      <c r="AF9" s="83" t="s">
        <v>271</v>
      </c>
      <c r="AG9" s="83" t="s">
        <v>270</v>
      </c>
      <c r="AH9" s="82" t="s">
        <v>265</v>
      </c>
      <c r="AI9" s="82" t="s">
        <v>264</v>
      </c>
      <c r="AJ9" s="82" t="s">
        <v>267</v>
      </c>
      <c r="AK9" s="82" t="s">
        <v>266</v>
      </c>
      <c r="AL9" s="83" t="s">
        <v>261</v>
      </c>
      <c r="AM9" s="83" t="s">
        <v>260</v>
      </c>
      <c r="AN9" s="83" t="s">
        <v>263</v>
      </c>
      <c r="AO9" s="83" t="s">
        <v>262</v>
      </c>
      <c r="AP9" s="82" t="s">
        <v>257</v>
      </c>
      <c r="AQ9" s="82" t="s">
        <v>256</v>
      </c>
      <c r="AR9" s="82" t="s">
        <v>259</v>
      </c>
      <c r="AS9" s="86" t="s">
        <v>258</v>
      </c>
      <c r="AT9" s="66"/>
      <c r="AU9" s="51"/>
      <c r="AV9" s="67"/>
      <c r="AW9" s="57"/>
      <c r="AX9" s="58"/>
      <c r="AY9" s="3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5"/>
      <c r="BO9" s="75">
        <f>BG8^3+BH8^3+BI8^3+BJ8^3+BK8^3+BL8^3+BM8^3+BN8^3+BG9^3+BH9^3+BI9^3+BJ9^3+BK9^3+BL9^3+BM9^3+BN9^3</f>
        <v>0</v>
      </c>
      <c r="BP9" s="76">
        <f t="shared" si="1"/>
        <v>0</v>
      </c>
      <c r="BQ9" s="61"/>
      <c r="BR9" s="81"/>
      <c r="BS9" s="82"/>
      <c r="BT9" s="82"/>
      <c r="BU9" s="82"/>
      <c r="BV9" s="82"/>
      <c r="BW9" s="82"/>
      <c r="BX9" s="82"/>
      <c r="BY9" s="82"/>
      <c r="BZ9" s="83"/>
      <c r="CA9" s="83"/>
      <c r="CB9" s="83"/>
      <c r="CC9" s="83"/>
      <c r="CD9" s="83"/>
      <c r="CE9" s="83"/>
      <c r="CF9" s="83"/>
      <c r="CG9" s="84"/>
      <c r="CH9" s="66"/>
      <c r="CI9" s="51"/>
      <c r="CJ9" s="72"/>
      <c r="CK9" s="57"/>
      <c r="CL9" s="58"/>
      <c r="CM9" s="3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5"/>
      <c r="DC9" s="75">
        <f>CU8^3+CV8^3+CW8^3+CX8^3+CY8^3+CZ8^3+DA8^3+DB8^3+CU9^3+CV9^3+CW9^3+CX9^3+CY9^3+CZ9^3+DA9^3+DB9^3</f>
        <v>0</v>
      </c>
      <c r="DD9" s="76">
        <f t="shared" si="2"/>
        <v>0</v>
      </c>
      <c r="DE9" s="61"/>
      <c r="DF9" s="81"/>
      <c r="DG9" s="82"/>
      <c r="DH9" s="83"/>
      <c r="DI9" s="83"/>
      <c r="DJ9" s="82"/>
      <c r="DK9" s="82"/>
      <c r="DL9" s="83"/>
      <c r="DM9" s="83"/>
      <c r="DN9" s="82"/>
      <c r="DO9" s="82"/>
      <c r="DP9" s="83"/>
      <c r="DQ9" s="83"/>
      <c r="DR9" s="82"/>
      <c r="DS9" s="82"/>
      <c r="DT9" s="83"/>
      <c r="DU9" s="84"/>
      <c r="DV9" s="66"/>
      <c r="DW9" s="51"/>
      <c r="DY9" s="57"/>
      <c r="DZ9" s="58"/>
      <c r="EA9" s="3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5"/>
      <c r="EQ9" s="75">
        <f>EI8^3+EJ8^3+EK8^3+EL8^3+EM8^3+EN8^3+EO8^3+EP8^3+EI9^3+EJ9^3+EK9^3+EL9^3+EM9^3+EN9^3+EO9^3+EP9^3</f>
        <v>0</v>
      </c>
      <c r="ER9" s="76">
        <f t="shared" si="3"/>
        <v>0</v>
      </c>
      <c r="ES9" s="61"/>
      <c r="ET9" s="89"/>
      <c r="EU9" s="83"/>
      <c r="EV9" s="83"/>
      <c r="EW9" s="83"/>
      <c r="EX9" s="83"/>
      <c r="EY9" s="83"/>
      <c r="EZ9" s="83"/>
      <c r="FA9" s="83"/>
      <c r="FB9" s="83"/>
      <c r="FC9" s="83"/>
      <c r="FD9" s="83"/>
      <c r="FE9" s="83"/>
      <c r="FF9" s="83"/>
      <c r="FG9" s="83"/>
      <c r="FH9" s="83"/>
      <c r="FI9" s="84"/>
      <c r="FJ9" s="66"/>
      <c r="FK9" s="51"/>
    </row>
    <row r="10" spans="1:168" x14ac:dyDescent="0.2">
      <c r="A10" s="52" t="s">
        <v>73</v>
      </c>
      <c r="B10" s="91">
        <f>0.5*C12*(2*B4+B6*(C12^2-1))</f>
        <v>2056</v>
      </c>
      <c r="C10" s="32"/>
      <c r="D10" s="54" t="s">
        <v>123</v>
      </c>
      <c r="E10" s="54"/>
      <c r="F10" s="32"/>
      <c r="G10" s="32"/>
      <c r="I10" s="57"/>
      <c r="J10" s="58"/>
      <c r="K10" s="3">
        <f>F164</f>
        <v>151</v>
      </c>
      <c r="L10" s="4">
        <f>F119</f>
        <v>106</v>
      </c>
      <c r="M10" s="4">
        <f>F259</f>
        <v>246</v>
      </c>
      <c r="N10" s="4">
        <f>F24</f>
        <v>11</v>
      </c>
      <c r="O10" s="4">
        <f>F155</f>
        <v>142</v>
      </c>
      <c r="P10" s="4">
        <f>F128</f>
        <v>115</v>
      </c>
      <c r="Q10" s="4">
        <f>F252</f>
        <v>239</v>
      </c>
      <c r="R10" s="4">
        <f>F31</f>
        <v>18</v>
      </c>
      <c r="S10" s="4">
        <f>F85</f>
        <v>72</v>
      </c>
      <c r="T10" s="4">
        <f>F198</f>
        <v>185</v>
      </c>
      <c r="U10" s="4">
        <f>F50</f>
        <v>37</v>
      </c>
      <c r="V10" s="4">
        <f>F233</f>
        <v>220</v>
      </c>
      <c r="W10" s="4">
        <f>F106</f>
        <v>93</v>
      </c>
      <c r="X10" s="4">
        <f>F177</f>
        <v>164</v>
      </c>
      <c r="Y10" s="4">
        <f>F77</f>
        <v>64</v>
      </c>
      <c r="Z10" s="5">
        <f>F206</f>
        <v>193</v>
      </c>
      <c r="AA10" s="75">
        <f>K10^3+L10^3+M10^3+N10^3+O10^3+P10^3+Q10^3+R10^3+K11^3+L11^3+M11^3+N11^3+O11^3+P11^3+Q11^3+R11^3</f>
        <v>67634176</v>
      </c>
      <c r="AB10" s="76">
        <f t="shared" si="0"/>
        <v>67634176</v>
      </c>
      <c r="AC10" s="61"/>
      <c r="AD10" s="89" t="s">
        <v>171</v>
      </c>
      <c r="AE10" s="83" t="s">
        <v>170</v>
      </c>
      <c r="AF10" s="83" t="s">
        <v>173</v>
      </c>
      <c r="AG10" s="83" t="s">
        <v>172</v>
      </c>
      <c r="AH10" s="82" t="s">
        <v>167</v>
      </c>
      <c r="AI10" s="82" t="s">
        <v>166</v>
      </c>
      <c r="AJ10" s="82" t="s">
        <v>169</v>
      </c>
      <c r="AK10" s="82" t="s">
        <v>168</v>
      </c>
      <c r="AL10" s="83" t="s">
        <v>163</v>
      </c>
      <c r="AM10" s="83" t="s">
        <v>162</v>
      </c>
      <c r="AN10" s="83" t="s">
        <v>165</v>
      </c>
      <c r="AO10" s="83" t="s">
        <v>164</v>
      </c>
      <c r="AP10" s="82" t="s">
        <v>159</v>
      </c>
      <c r="AQ10" s="82" t="s">
        <v>158</v>
      </c>
      <c r="AR10" s="82" t="s">
        <v>161</v>
      </c>
      <c r="AS10" s="86" t="s">
        <v>160</v>
      </c>
      <c r="AT10" s="66"/>
      <c r="AU10" s="51"/>
      <c r="AV10" s="67"/>
      <c r="AW10" s="57"/>
      <c r="AX10" s="58"/>
      <c r="AY10" s="3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5"/>
      <c r="BO10" s="75">
        <f>AY10^3+AZ10^3+BA10^3+BB10^3+BC10^3+BD10^3+BE10^3+BF10^3+AY11^3+AZ11^3+BA11^3+BB11^3+BC11^3+BD11^3+BE11^3+BF11^3</f>
        <v>0</v>
      </c>
      <c r="BP10" s="76">
        <f t="shared" si="1"/>
        <v>0</v>
      </c>
      <c r="BQ10" s="61"/>
      <c r="BR10" s="89"/>
      <c r="BS10" s="83"/>
      <c r="BT10" s="83"/>
      <c r="BU10" s="83"/>
      <c r="BV10" s="83"/>
      <c r="BW10" s="83"/>
      <c r="BX10" s="83"/>
      <c r="BY10" s="83"/>
      <c r="BZ10" s="82"/>
      <c r="CA10" s="82"/>
      <c r="CB10" s="82"/>
      <c r="CC10" s="82"/>
      <c r="CD10" s="82"/>
      <c r="CE10" s="82"/>
      <c r="CF10" s="82"/>
      <c r="CG10" s="86"/>
      <c r="CH10" s="66"/>
      <c r="CI10" s="51"/>
      <c r="CJ10" s="72"/>
      <c r="CK10" s="57"/>
      <c r="CL10" s="58"/>
      <c r="CM10" s="3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5"/>
      <c r="DC10" s="75">
        <f>CM10^3+CN10^3+CO10^3+CP10^3+CQ10^3+CR10^3+CS10^3+CT10^3+CM11^3+CN11^3+CO11^3+CP11^3+CQ11^3+CR11^3+CS11^3+CT11^3</f>
        <v>0</v>
      </c>
      <c r="DD10" s="76">
        <f t="shared" si="2"/>
        <v>0</v>
      </c>
      <c r="DE10" s="61"/>
      <c r="DF10" s="81"/>
      <c r="DG10" s="82"/>
      <c r="DH10" s="83"/>
      <c r="DI10" s="83"/>
      <c r="DJ10" s="82"/>
      <c r="DK10" s="82"/>
      <c r="DL10" s="83"/>
      <c r="DM10" s="83"/>
      <c r="DN10" s="82"/>
      <c r="DO10" s="82"/>
      <c r="DP10" s="83"/>
      <c r="DQ10" s="83"/>
      <c r="DR10" s="82"/>
      <c r="DS10" s="82"/>
      <c r="DT10" s="83"/>
      <c r="DU10" s="84"/>
      <c r="DV10" s="66"/>
      <c r="DW10" s="51"/>
      <c r="DY10" s="57"/>
      <c r="DZ10" s="58"/>
      <c r="EA10" s="3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5"/>
      <c r="EQ10" s="75">
        <f>EA10^3+EB10^3+EC10^3+ED10^3+EE10^3+EF10^3+EG10^3+EH10^3+EA11^3+EB11^3+EC11^3+ED11^3+EE11^3+EF11^3+EG11^3+EH11^3</f>
        <v>0</v>
      </c>
      <c r="ER10" s="76">
        <f t="shared" si="3"/>
        <v>0</v>
      </c>
      <c r="ES10" s="61"/>
      <c r="ET10" s="81"/>
      <c r="EU10" s="82"/>
      <c r="EV10" s="82"/>
      <c r="EW10" s="82"/>
      <c r="EX10" s="82"/>
      <c r="EY10" s="82"/>
      <c r="EZ10" s="82"/>
      <c r="FA10" s="82"/>
      <c r="FB10" s="82"/>
      <c r="FC10" s="82"/>
      <c r="FD10" s="82"/>
      <c r="FE10" s="82"/>
      <c r="FF10" s="82"/>
      <c r="FG10" s="82"/>
      <c r="FH10" s="82"/>
      <c r="FI10" s="86"/>
      <c r="FJ10" s="66"/>
      <c r="FK10" s="51"/>
    </row>
    <row r="11" spans="1:168" x14ac:dyDescent="0.2">
      <c r="A11" s="32"/>
      <c r="B11" s="32"/>
      <c r="C11" s="32"/>
      <c r="D11" s="94" t="s">
        <v>136</v>
      </c>
      <c r="E11" s="32"/>
      <c r="F11" s="32"/>
      <c r="G11" s="32"/>
      <c r="I11" s="57"/>
      <c r="J11" s="58"/>
      <c r="K11" s="3">
        <f>F209</f>
        <v>196</v>
      </c>
      <c r="L11" s="4">
        <f>F74</f>
        <v>61</v>
      </c>
      <c r="M11" s="4">
        <f>F174</f>
        <v>161</v>
      </c>
      <c r="N11" s="4">
        <f>F109</f>
        <v>96</v>
      </c>
      <c r="O11" s="4">
        <f>F230</f>
        <v>217</v>
      </c>
      <c r="P11" s="4">
        <f>F53</f>
        <v>40</v>
      </c>
      <c r="Q11" s="4">
        <f>F201</f>
        <v>188</v>
      </c>
      <c r="R11" s="4">
        <f>F82</f>
        <v>69</v>
      </c>
      <c r="S11" s="4">
        <f>F32</f>
        <v>19</v>
      </c>
      <c r="T11" s="4">
        <f>F251</f>
        <v>238</v>
      </c>
      <c r="U11" s="4">
        <f>F127</f>
        <v>114</v>
      </c>
      <c r="V11" s="4">
        <f>F156</f>
        <v>143</v>
      </c>
      <c r="W11" s="4">
        <f>F23</f>
        <v>10</v>
      </c>
      <c r="X11" s="4">
        <f>F260</f>
        <v>247</v>
      </c>
      <c r="Y11" s="4">
        <f>F120</f>
        <v>107</v>
      </c>
      <c r="Z11" s="5">
        <f>F163</f>
        <v>150</v>
      </c>
      <c r="AA11" s="75">
        <f>S10^3+T10^3+U10^3+V10^3+W10^3+X10^3+Y10^3+Z10^3+S11^3+T11^3+U11^3+V11^3+W11^3+X11^3+Y11^3+Z11^3</f>
        <v>67634176</v>
      </c>
      <c r="AB11" s="76">
        <f t="shared" si="0"/>
        <v>67634176</v>
      </c>
      <c r="AC11" s="61"/>
      <c r="AD11" s="89" t="s">
        <v>204</v>
      </c>
      <c r="AE11" s="83" t="s">
        <v>203</v>
      </c>
      <c r="AF11" s="83" t="s">
        <v>206</v>
      </c>
      <c r="AG11" s="83" t="s">
        <v>205</v>
      </c>
      <c r="AH11" s="82" t="s">
        <v>200</v>
      </c>
      <c r="AI11" s="82" t="s">
        <v>199</v>
      </c>
      <c r="AJ11" s="82" t="s">
        <v>202</v>
      </c>
      <c r="AK11" s="82" t="s">
        <v>201</v>
      </c>
      <c r="AL11" s="83" t="s">
        <v>196</v>
      </c>
      <c r="AM11" s="83" t="s">
        <v>195</v>
      </c>
      <c r="AN11" s="83" t="s">
        <v>198</v>
      </c>
      <c r="AO11" s="83" t="s">
        <v>197</v>
      </c>
      <c r="AP11" s="82" t="s">
        <v>192</v>
      </c>
      <c r="AQ11" s="82" t="s">
        <v>191</v>
      </c>
      <c r="AR11" s="82" t="s">
        <v>194</v>
      </c>
      <c r="AS11" s="86" t="s">
        <v>193</v>
      </c>
      <c r="AT11" s="66"/>
      <c r="AU11" s="51"/>
      <c r="AV11" s="67"/>
      <c r="AW11" s="57"/>
      <c r="AX11" s="58"/>
      <c r="AY11" s="3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5"/>
      <c r="BO11" s="75">
        <f>BG10^3+BH10^3+BI10^3+BJ10^3+BK10^3+BL10^3+BM10^3+BN10^3+BG11^3+BH11^3+BI11^3+BJ11^3+BK11^3+BL11^3+BM11^3+BN11^3</f>
        <v>0</v>
      </c>
      <c r="BP11" s="76">
        <f t="shared" si="1"/>
        <v>0</v>
      </c>
      <c r="BQ11" s="61"/>
      <c r="BR11" s="89"/>
      <c r="BS11" s="83"/>
      <c r="BT11" s="83"/>
      <c r="BU11" s="83"/>
      <c r="BV11" s="83"/>
      <c r="BW11" s="83"/>
      <c r="BX11" s="83"/>
      <c r="BY11" s="83"/>
      <c r="BZ11" s="82"/>
      <c r="CA11" s="82"/>
      <c r="CB11" s="82"/>
      <c r="CC11" s="82"/>
      <c r="CD11" s="82"/>
      <c r="CE11" s="82"/>
      <c r="CF11" s="82"/>
      <c r="CG11" s="86"/>
      <c r="CH11" s="66"/>
      <c r="CI11" s="51"/>
      <c r="CJ11" s="72"/>
      <c r="CK11" s="57"/>
      <c r="CL11" s="58"/>
      <c r="CM11" s="3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5"/>
      <c r="DC11" s="75">
        <f>CU10^3+CV10^3+CW10^3+CX10^3+CY10^3+CZ10^3+DA10^3+DB10^3+CU11^3+CV11^3+CW11^3+CX11^3+CY11^3+CZ11^3+DA11^3+DB11^3</f>
        <v>0</v>
      </c>
      <c r="DD11" s="76">
        <f t="shared" si="2"/>
        <v>0</v>
      </c>
      <c r="DE11" s="61"/>
      <c r="DF11" s="81"/>
      <c r="DG11" s="82"/>
      <c r="DH11" s="83"/>
      <c r="DI11" s="83"/>
      <c r="DJ11" s="82"/>
      <c r="DK11" s="82"/>
      <c r="DL11" s="83"/>
      <c r="DM11" s="83"/>
      <c r="DN11" s="82"/>
      <c r="DO11" s="82"/>
      <c r="DP11" s="83"/>
      <c r="DQ11" s="83"/>
      <c r="DR11" s="82"/>
      <c r="DS11" s="82"/>
      <c r="DT11" s="83"/>
      <c r="DU11" s="84"/>
      <c r="DV11" s="66"/>
      <c r="DW11" s="51"/>
      <c r="DY11" s="57"/>
      <c r="DZ11" s="58"/>
      <c r="EA11" s="3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5"/>
      <c r="EQ11" s="75">
        <f>EI10^3+EJ10^3+EK10^3+EL10^3+EM10^3+EN10^3+EO10^3+EP10^3+EI11^3+EJ11^3+EK11^3+EL11^3+EM11^3+EN11^3+EO11^3+EP11^3</f>
        <v>0</v>
      </c>
      <c r="ER11" s="76">
        <f t="shared" si="3"/>
        <v>0</v>
      </c>
      <c r="ES11" s="61"/>
      <c r="ET11" s="89"/>
      <c r="EU11" s="83"/>
      <c r="EV11" s="83"/>
      <c r="EW11" s="83"/>
      <c r="EX11" s="83"/>
      <c r="EY11" s="83"/>
      <c r="EZ11" s="83"/>
      <c r="FA11" s="83"/>
      <c r="FB11" s="83"/>
      <c r="FC11" s="83"/>
      <c r="FD11" s="83"/>
      <c r="FE11" s="83"/>
      <c r="FF11" s="83"/>
      <c r="FG11" s="83"/>
      <c r="FH11" s="83"/>
      <c r="FI11" s="84"/>
      <c r="FJ11" s="66"/>
      <c r="FK11" s="51"/>
    </row>
    <row r="12" spans="1:168" x14ac:dyDescent="0.2">
      <c r="A12" s="52"/>
      <c r="B12" s="35" t="s">
        <v>141</v>
      </c>
      <c r="C12" s="36">
        <v>16</v>
      </c>
      <c r="D12" s="32"/>
      <c r="E12" s="32"/>
      <c r="F12" s="32"/>
      <c r="G12" s="32"/>
      <c r="I12" s="57"/>
      <c r="J12" s="58"/>
      <c r="K12" s="3">
        <f>F181</f>
        <v>168</v>
      </c>
      <c r="L12" s="4">
        <f>F102</f>
        <v>89</v>
      </c>
      <c r="M12" s="4">
        <f>F210</f>
        <v>197</v>
      </c>
      <c r="N12" s="4">
        <f>F73</f>
        <v>60</v>
      </c>
      <c r="O12" s="4">
        <f>F202</f>
        <v>189</v>
      </c>
      <c r="P12" s="4">
        <f>F81</f>
        <v>68</v>
      </c>
      <c r="Q12" s="4">
        <f>F237</f>
        <v>224</v>
      </c>
      <c r="R12" s="4">
        <f>F46</f>
        <v>33</v>
      </c>
      <c r="S12" s="4">
        <f>F132</f>
        <v>119</v>
      </c>
      <c r="T12" s="4">
        <f>F151</f>
        <v>138</v>
      </c>
      <c r="U12" s="4">
        <f>F35</f>
        <v>22</v>
      </c>
      <c r="V12" s="4">
        <f>F248</f>
        <v>235</v>
      </c>
      <c r="W12" s="4">
        <f>F123</f>
        <v>110</v>
      </c>
      <c r="X12" s="4">
        <f>F160</f>
        <v>147</v>
      </c>
      <c r="Y12" s="4">
        <f>F28</f>
        <v>15</v>
      </c>
      <c r="Z12" s="5">
        <f>F255</f>
        <v>242</v>
      </c>
      <c r="AA12" s="75">
        <f>K12^3+L12^3+M12^3+N12^3+O12^3+P12^3+Q12^3+R12^3+K13^3+L13^3+M13^3+N13^3+O13^3+P13^3+Q13^3+R13^3</f>
        <v>67634176</v>
      </c>
      <c r="AB12" s="76">
        <f t="shared" si="0"/>
        <v>67634176</v>
      </c>
      <c r="AC12" s="95"/>
      <c r="AD12" s="81" t="s">
        <v>184</v>
      </c>
      <c r="AE12" s="82" t="s">
        <v>183</v>
      </c>
      <c r="AF12" s="82" t="s">
        <v>186</v>
      </c>
      <c r="AG12" s="82" t="s">
        <v>185</v>
      </c>
      <c r="AH12" s="83" t="s">
        <v>151</v>
      </c>
      <c r="AI12" s="83" t="s">
        <v>150</v>
      </c>
      <c r="AJ12" s="83" t="s">
        <v>153</v>
      </c>
      <c r="AK12" s="83" t="s">
        <v>152</v>
      </c>
      <c r="AL12" s="82" t="s">
        <v>249</v>
      </c>
      <c r="AM12" s="82" t="s">
        <v>248</v>
      </c>
      <c r="AN12" s="82" t="s">
        <v>251</v>
      </c>
      <c r="AO12" s="82" t="s">
        <v>250</v>
      </c>
      <c r="AP12" s="83" t="s">
        <v>217</v>
      </c>
      <c r="AQ12" s="83" t="s">
        <v>216</v>
      </c>
      <c r="AR12" s="83" t="s">
        <v>219</v>
      </c>
      <c r="AS12" s="84" t="s">
        <v>218</v>
      </c>
      <c r="AT12" s="66"/>
      <c r="AU12" s="51"/>
      <c r="AV12" s="67"/>
      <c r="AW12" s="57"/>
      <c r="AX12" s="58"/>
      <c r="AY12" s="3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5"/>
      <c r="BO12" s="75">
        <f>AY12^3+AZ12^3+BA12^3+BB12^3+BC12^3+BD12^3+BE12^3+BF12^3+AY13^3+AZ13^3+BA13^3+BB13^3+BC13^3+BD13^3+BE13^3+BF13^3</f>
        <v>0</v>
      </c>
      <c r="BP12" s="76">
        <f t="shared" si="1"/>
        <v>0</v>
      </c>
      <c r="BQ12" s="95"/>
      <c r="BR12" s="81"/>
      <c r="BS12" s="82"/>
      <c r="BT12" s="82"/>
      <c r="BU12" s="82"/>
      <c r="BV12" s="82"/>
      <c r="BW12" s="82"/>
      <c r="BX12" s="82"/>
      <c r="BY12" s="82"/>
      <c r="BZ12" s="83"/>
      <c r="CA12" s="83"/>
      <c r="CB12" s="83"/>
      <c r="CC12" s="83"/>
      <c r="CD12" s="83"/>
      <c r="CE12" s="83"/>
      <c r="CF12" s="83"/>
      <c r="CG12" s="84"/>
      <c r="CH12" s="66"/>
      <c r="CI12" s="51"/>
      <c r="CJ12" s="85"/>
      <c r="CK12" s="57"/>
      <c r="CL12" s="58"/>
      <c r="CM12" s="3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5"/>
      <c r="DC12" s="75">
        <f>CM12^3+CN12^3+CO12^3+CP12^3+CQ12^3+CR12^3+CS12^3+CT12^3+CM13^3+CN13^3+CO13^3+CP13^3+CQ13^3+CR13^3+CS13^3+CT13^3</f>
        <v>0</v>
      </c>
      <c r="DD12" s="76">
        <f t="shared" si="2"/>
        <v>0</v>
      </c>
      <c r="DE12" s="95"/>
      <c r="DF12" s="89"/>
      <c r="DG12" s="83"/>
      <c r="DH12" s="82"/>
      <c r="DI12" s="82"/>
      <c r="DJ12" s="83"/>
      <c r="DK12" s="83"/>
      <c r="DL12" s="82"/>
      <c r="DM12" s="82"/>
      <c r="DN12" s="83"/>
      <c r="DO12" s="83"/>
      <c r="DP12" s="82"/>
      <c r="DQ12" s="82"/>
      <c r="DR12" s="83"/>
      <c r="DS12" s="83"/>
      <c r="DT12" s="82"/>
      <c r="DU12" s="86"/>
      <c r="DV12" s="66"/>
      <c r="DW12" s="51"/>
      <c r="DY12" s="57"/>
      <c r="DZ12" s="58"/>
      <c r="EA12" s="3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5"/>
      <c r="EQ12" s="75">
        <f>EA12^3+EB12^3+EC12^3+ED12^3+EE12^3+EF12^3+EG12^3+EH12^3+EA13^3+EB13^3+EC13^3+ED13^3+EE13^3+EF13^3+EG13^3+EH13^3</f>
        <v>0</v>
      </c>
      <c r="ER12" s="76">
        <f t="shared" si="3"/>
        <v>0</v>
      </c>
      <c r="ES12" s="95"/>
      <c r="ET12" s="81"/>
      <c r="EU12" s="82"/>
      <c r="EV12" s="82"/>
      <c r="EW12" s="82"/>
      <c r="EX12" s="82"/>
      <c r="EY12" s="82"/>
      <c r="EZ12" s="82"/>
      <c r="FA12" s="82"/>
      <c r="FB12" s="82"/>
      <c r="FC12" s="82"/>
      <c r="FD12" s="82"/>
      <c r="FE12" s="82"/>
      <c r="FF12" s="82"/>
      <c r="FG12" s="82"/>
      <c r="FH12" s="82"/>
      <c r="FI12" s="86"/>
      <c r="FJ12" s="66"/>
      <c r="FK12" s="51"/>
    </row>
    <row r="13" spans="1:168" ht="13.5" thickBot="1" x14ac:dyDescent="0.25">
      <c r="A13" s="96"/>
      <c r="B13" s="97"/>
      <c r="C13" s="32"/>
      <c r="D13" s="98"/>
      <c r="E13" s="99" t="s">
        <v>174</v>
      </c>
      <c r="F13" s="98"/>
      <c r="G13" s="98"/>
      <c r="H13" s="100"/>
      <c r="I13" s="57"/>
      <c r="J13" s="58"/>
      <c r="K13" s="3">
        <f>F256</f>
        <v>243</v>
      </c>
      <c r="L13" s="4">
        <f>F27</f>
        <v>14</v>
      </c>
      <c r="M13" s="4">
        <f>F159</f>
        <v>146</v>
      </c>
      <c r="N13" s="4">
        <f>F124</f>
        <v>111</v>
      </c>
      <c r="O13" s="4">
        <f>F247</f>
        <v>234</v>
      </c>
      <c r="P13" s="4">
        <f>F36</f>
        <v>23</v>
      </c>
      <c r="Q13" s="4">
        <f>F152</f>
        <v>139</v>
      </c>
      <c r="R13" s="4">
        <f>F131</f>
        <v>118</v>
      </c>
      <c r="S13" s="4">
        <f>F49</f>
        <v>36</v>
      </c>
      <c r="T13" s="4">
        <f>F234</f>
        <v>221</v>
      </c>
      <c r="U13" s="4">
        <f>F78</f>
        <v>65</v>
      </c>
      <c r="V13" s="4">
        <f>F205</f>
        <v>192</v>
      </c>
      <c r="W13" s="4">
        <f>F70</f>
        <v>57</v>
      </c>
      <c r="X13" s="4">
        <f>F213</f>
        <v>200</v>
      </c>
      <c r="Y13" s="4">
        <f>F105</f>
        <v>92</v>
      </c>
      <c r="Z13" s="5">
        <f>F178</f>
        <v>165</v>
      </c>
      <c r="AA13" s="75">
        <f>S12^3+T12^3+U12^3+V12^3+W12^3+X12^3+Y12^3+Z12^3+S13^3+T13^3+U13^3+V13^3+W13^3+X13^3+Y13^3+Z13^3</f>
        <v>67634176</v>
      </c>
      <c r="AB13" s="76">
        <f t="shared" si="0"/>
        <v>67634176</v>
      </c>
      <c r="AC13" s="61"/>
      <c r="AD13" s="81" t="s">
        <v>188</v>
      </c>
      <c r="AE13" s="82" t="s">
        <v>187</v>
      </c>
      <c r="AF13" s="82" t="s">
        <v>190</v>
      </c>
      <c r="AG13" s="82" t="s">
        <v>189</v>
      </c>
      <c r="AH13" s="83" t="s">
        <v>155</v>
      </c>
      <c r="AI13" s="83" t="s">
        <v>154</v>
      </c>
      <c r="AJ13" s="83" t="s">
        <v>157</v>
      </c>
      <c r="AK13" s="83" t="s">
        <v>156</v>
      </c>
      <c r="AL13" s="82" t="s">
        <v>253</v>
      </c>
      <c r="AM13" s="82" t="s">
        <v>252</v>
      </c>
      <c r="AN13" s="82" t="s">
        <v>255</v>
      </c>
      <c r="AO13" s="82" t="s">
        <v>254</v>
      </c>
      <c r="AP13" s="83" t="s">
        <v>221</v>
      </c>
      <c r="AQ13" s="83" t="s">
        <v>220</v>
      </c>
      <c r="AR13" s="83" t="s">
        <v>223</v>
      </c>
      <c r="AS13" s="84" t="s">
        <v>222</v>
      </c>
      <c r="AT13" s="66"/>
      <c r="AU13" s="51"/>
      <c r="AV13" s="67"/>
      <c r="AW13" s="57"/>
      <c r="AX13" s="58"/>
      <c r="AY13" s="3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5"/>
      <c r="BO13" s="75">
        <f>BG12^3+BH12^3+BI12^3+BJ12^3+BK12^3+BL12^3+BM12^3+BN12^3+BG13^3+BH13^3+BI13^3+BJ13^3+BK13^3+BL13^3+BM13^3+BN13^3</f>
        <v>0</v>
      </c>
      <c r="BP13" s="76">
        <f t="shared" si="1"/>
        <v>0</v>
      </c>
      <c r="BQ13" s="61"/>
      <c r="BR13" s="81"/>
      <c r="BS13" s="82"/>
      <c r="BT13" s="82"/>
      <c r="BU13" s="82"/>
      <c r="BV13" s="82"/>
      <c r="BW13" s="82"/>
      <c r="BX13" s="82"/>
      <c r="BY13" s="82"/>
      <c r="BZ13" s="83"/>
      <c r="CA13" s="83"/>
      <c r="CB13" s="83"/>
      <c r="CC13" s="83"/>
      <c r="CD13" s="83"/>
      <c r="CE13" s="83"/>
      <c r="CF13" s="83"/>
      <c r="CG13" s="84"/>
      <c r="CH13" s="66"/>
      <c r="CI13" s="51"/>
      <c r="CJ13" s="85"/>
      <c r="CK13" s="57"/>
      <c r="CL13" s="58"/>
      <c r="CM13" s="3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5"/>
      <c r="DC13" s="75">
        <f>CU12^3+CV12^3+CW12^3+CX12^3+CY12^3+CZ12^3+DA12^3+DB12^3+CU13^3+CV13^3+CW13^3+CX13^3+CY13^3+CZ13^3+DA13^3+DB13^3</f>
        <v>0</v>
      </c>
      <c r="DD13" s="76">
        <f t="shared" si="2"/>
        <v>0</v>
      </c>
      <c r="DE13" s="61"/>
      <c r="DF13" s="89"/>
      <c r="DG13" s="83"/>
      <c r="DH13" s="82"/>
      <c r="DI13" s="82"/>
      <c r="DJ13" s="83"/>
      <c r="DK13" s="83"/>
      <c r="DL13" s="82"/>
      <c r="DM13" s="82"/>
      <c r="DN13" s="83"/>
      <c r="DO13" s="83"/>
      <c r="DP13" s="82"/>
      <c r="DQ13" s="82"/>
      <c r="DR13" s="83"/>
      <c r="DS13" s="83"/>
      <c r="DT13" s="82"/>
      <c r="DU13" s="86"/>
      <c r="DV13" s="66"/>
      <c r="DW13" s="51"/>
      <c r="DY13" s="57"/>
      <c r="DZ13" s="58"/>
      <c r="EA13" s="3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5"/>
      <c r="EQ13" s="75">
        <f>EI12^3+EJ12^3+EK12^3+EL12^3+EM12^3+EN12^3+EO12^3+EP12^3+EI13^3+EJ13^3+EK13^3+EL13^3+EM13^3+EN13^3+EO13^3+EP13^3</f>
        <v>0</v>
      </c>
      <c r="ER13" s="76">
        <f t="shared" si="3"/>
        <v>0</v>
      </c>
      <c r="ES13" s="61"/>
      <c r="ET13" s="89"/>
      <c r="EU13" s="83"/>
      <c r="EV13" s="83"/>
      <c r="EW13" s="83"/>
      <c r="EX13" s="83"/>
      <c r="EY13" s="83"/>
      <c r="EZ13" s="83"/>
      <c r="FA13" s="83"/>
      <c r="FB13" s="83"/>
      <c r="FC13" s="83"/>
      <c r="FD13" s="83"/>
      <c r="FE13" s="83"/>
      <c r="FF13" s="83"/>
      <c r="FG13" s="83"/>
      <c r="FH13" s="83"/>
      <c r="FI13" s="84"/>
      <c r="FJ13" s="66"/>
      <c r="FK13" s="51"/>
    </row>
    <row r="14" spans="1:168" x14ac:dyDescent="0.2">
      <c r="A14" s="32"/>
      <c r="B14" s="32" t="s">
        <v>0</v>
      </c>
      <c r="C14" s="32"/>
      <c r="D14" s="101" t="s">
        <v>6</v>
      </c>
      <c r="E14" s="102" t="s">
        <v>207</v>
      </c>
      <c r="F14" s="103">
        <f>B4+(0*B6)</f>
        <v>1</v>
      </c>
      <c r="G14" s="104"/>
      <c r="H14" s="43"/>
      <c r="I14" s="105"/>
      <c r="J14" s="58"/>
      <c r="K14" s="3">
        <f>F182</f>
        <v>169</v>
      </c>
      <c r="L14" s="4">
        <f>F101</f>
        <v>88</v>
      </c>
      <c r="M14" s="4">
        <f>F217</f>
        <v>204</v>
      </c>
      <c r="N14" s="4">
        <f>F66</f>
        <v>53</v>
      </c>
      <c r="O14" s="4">
        <f>F193</f>
        <v>180</v>
      </c>
      <c r="P14" s="4">
        <f>F90</f>
        <v>77</v>
      </c>
      <c r="Q14" s="4">
        <f>F222</f>
        <v>209</v>
      </c>
      <c r="R14" s="4">
        <f>F61</f>
        <v>48</v>
      </c>
      <c r="S14" s="4">
        <f>F135</f>
        <v>122</v>
      </c>
      <c r="T14" s="4">
        <f>F148</f>
        <v>135</v>
      </c>
      <c r="U14" s="4">
        <f>F40</f>
        <v>27</v>
      </c>
      <c r="V14" s="4">
        <f>F243</f>
        <v>230</v>
      </c>
      <c r="W14" s="4">
        <f>F112</f>
        <v>99</v>
      </c>
      <c r="X14" s="4">
        <f>F171</f>
        <v>158</v>
      </c>
      <c r="Y14" s="4">
        <f>F15</f>
        <v>2</v>
      </c>
      <c r="Z14" s="5">
        <f>F268</f>
        <v>255</v>
      </c>
      <c r="AA14" s="75">
        <f>K14^3+L14^3+M14^3+N14^3+O14^3+P14^3+Q14^3+R14^3+K15^3+L15^3+M15^3+N15^3+O15^3+P15^3+Q15^3+R15^3</f>
        <v>67634176</v>
      </c>
      <c r="AB14" s="76">
        <f t="shared" si="0"/>
        <v>67634176</v>
      </c>
      <c r="AC14" s="61"/>
      <c r="AD14" s="81" t="s">
        <v>176</v>
      </c>
      <c r="AE14" s="82" t="s">
        <v>175</v>
      </c>
      <c r="AF14" s="82" t="s">
        <v>178</v>
      </c>
      <c r="AG14" s="82" t="s">
        <v>177</v>
      </c>
      <c r="AH14" s="83" t="s">
        <v>143</v>
      </c>
      <c r="AI14" s="83" t="s">
        <v>142</v>
      </c>
      <c r="AJ14" s="83" t="s">
        <v>145</v>
      </c>
      <c r="AK14" s="83" t="s">
        <v>144</v>
      </c>
      <c r="AL14" s="82" t="s">
        <v>241</v>
      </c>
      <c r="AM14" s="82" t="s">
        <v>240</v>
      </c>
      <c r="AN14" s="82" t="s">
        <v>243</v>
      </c>
      <c r="AO14" s="82" t="s">
        <v>242</v>
      </c>
      <c r="AP14" s="83" t="s">
        <v>209</v>
      </c>
      <c r="AQ14" s="83" t="s">
        <v>208</v>
      </c>
      <c r="AR14" s="83" t="s">
        <v>211</v>
      </c>
      <c r="AS14" s="84" t="s">
        <v>210</v>
      </c>
      <c r="AT14" s="66"/>
      <c r="AU14" s="51"/>
      <c r="AV14" s="67"/>
      <c r="AW14" s="105"/>
      <c r="AX14" s="58"/>
      <c r="AY14" s="3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5"/>
      <c r="BO14" s="75">
        <f>AY14^3+AZ14^3+BA14^3+BB14^3+BC14^3+BD14^3+BE14^3+BF14^3+AY15^3+AZ15^3+BA15^3+BB15^3+BC15^3+BD15^3+BE15^3+BF15^3</f>
        <v>0</v>
      </c>
      <c r="BP14" s="76">
        <f t="shared" si="1"/>
        <v>0</v>
      </c>
      <c r="BQ14" s="61"/>
      <c r="BR14" s="89"/>
      <c r="BS14" s="83"/>
      <c r="BT14" s="83"/>
      <c r="BU14" s="83"/>
      <c r="BV14" s="83"/>
      <c r="BW14" s="83"/>
      <c r="BX14" s="83"/>
      <c r="BY14" s="83"/>
      <c r="BZ14" s="82"/>
      <c r="CA14" s="82"/>
      <c r="CB14" s="82"/>
      <c r="CC14" s="82"/>
      <c r="CD14" s="82"/>
      <c r="CE14" s="82"/>
      <c r="CF14" s="82"/>
      <c r="CG14" s="86"/>
      <c r="CH14" s="66"/>
      <c r="CI14" s="51"/>
      <c r="CJ14" s="72"/>
      <c r="CK14" s="105"/>
      <c r="CL14" s="58"/>
      <c r="CM14" s="3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5"/>
      <c r="DC14" s="75">
        <f>CM14^3+CN14^3+CO14^3+CP14^3+CQ14^3+CR14^3+CS14^3+CT14^3+CM15^3+CN15^3+CO15^3+CP15^3+CQ15^3+CR15^3+CS15^3+CT15^3</f>
        <v>0</v>
      </c>
      <c r="DD14" s="76">
        <f t="shared" si="2"/>
        <v>0</v>
      </c>
      <c r="DE14" s="61"/>
      <c r="DF14" s="89"/>
      <c r="DG14" s="83"/>
      <c r="DH14" s="82"/>
      <c r="DI14" s="82"/>
      <c r="DJ14" s="83"/>
      <c r="DK14" s="83"/>
      <c r="DL14" s="82"/>
      <c r="DM14" s="82"/>
      <c r="DN14" s="83"/>
      <c r="DO14" s="83"/>
      <c r="DP14" s="82"/>
      <c r="DQ14" s="82"/>
      <c r="DR14" s="83"/>
      <c r="DS14" s="83"/>
      <c r="DT14" s="82"/>
      <c r="DU14" s="86"/>
      <c r="DV14" s="66"/>
      <c r="DW14" s="51"/>
      <c r="DY14" s="105"/>
      <c r="DZ14" s="58"/>
      <c r="EA14" s="3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5"/>
      <c r="EQ14" s="75">
        <f>EA14^3+EB14^3+EC14^3+ED14^3+EE14^3+EF14^3+EG14^3+EH14^3+EA15^3+EB15^3+EC15^3+ED15^3+EE15^3+EF15^3+EG15^3+EH15^3</f>
        <v>0</v>
      </c>
      <c r="ER14" s="76">
        <f t="shared" si="3"/>
        <v>0</v>
      </c>
      <c r="ES14" s="61"/>
      <c r="ET14" s="81"/>
      <c r="EU14" s="82"/>
      <c r="EV14" s="82"/>
      <c r="EW14" s="82"/>
      <c r="EX14" s="82"/>
      <c r="EY14" s="82"/>
      <c r="EZ14" s="82"/>
      <c r="FA14" s="82"/>
      <c r="FB14" s="82"/>
      <c r="FC14" s="82"/>
      <c r="FD14" s="82"/>
      <c r="FE14" s="82"/>
      <c r="FF14" s="82"/>
      <c r="FG14" s="82"/>
      <c r="FH14" s="82"/>
      <c r="FI14" s="86"/>
      <c r="FJ14" s="66"/>
      <c r="FK14" s="51"/>
    </row>
    <row r="15" spans="1:168" x14ac:dyDescent="0.2">
      <c r="A15" s="32"/>
      <c r="B15" s="32"/>
      <c r="C15" s="32"/>
      <c r="D15" s="106" t="s">
        <v>211</v>
      </c>
      <c r="E15" s="107" t="s">
        <v>207</v>
      </c>
      <c r="F15" s="108">
        <f>B4+(1*B6)</f>
        <v>2</v>
      </c>
      <c r="G15" s="104"/>
      <c r="H15" s="43"/>
      <c r="I15" s="109"/>
      <c r="J15" s="58"/>
      <c r="K15" s="3">
        <f>F267</f>
        <v>254</v>
      </c>
      <c r="L15" s="4">
        <f>F16</f>
        <v>3</v>
      </c>
      <c r="M15" s="4">
        <f>F172</f>
        <v>159</v>
      </c>
      <c r="N15" s="4">
        <f>F111</f>
        <v>98</v>
      </c>
      <c r="O15" s="4">
        <f>F244</f>
        <v>231</v>
      </c>
      <c r="P15" s="4">
        <f>F39</f>
        <v>26</v>
      </c>
      <c r="Q15" s="4">
        <f>F147</f>
        <v>134</v>
      </c>
      <c r="R15" s="4">
        <f>F136</f>
        <v>123</v>
      </c>
      <c r="S15" s="4">
        <f>F58</f>
        <v>45</v>
      </c>
      <c r="T15" s="4">
        <f>F225</f>
        <v>212</v>
      </c>
      <c r="U15" s="4">
        <f>F93</f>
        <v>80</v>
      </c>
      <c r="V15" s="4">
        <f>F190</f>
        <v>177</v>
      </c>
      <c r="W15" s="4">
        <f>F69</f>
        <v>56</v>
      </c>
      <c r="X15" s="4">
        <f>F214</f>
        <v>201</v>
      </c>
      <c r="Y15" s="4">
        <f>F98</f>
        <v>85</v>
      </c>
      <c r="Z15" s="5">
        <f>F185</f>
        <v>172</v>
      </c>
      <c r="AA15" s="75">
        <f>S14^3+T14^3+U14^3+V14^3+W14^3+X14^3+Y14^3+Z14^3+S15^3+T15^3+U15^3+V15^3+W15^3+X15^3+Y15^3+Z15^3</f>
        <v>67634176</v>
      </c>
      <c r="AB15" s="76">
        <f t="shared" si="0"/>
        <v>67634176</v>
      </c>
      <c r="AC15" s="61"/>
      <c r="AD15" s="81" t="s">
        <v>180</v>
      </c>
      <c r="AE15" s="82" t="s">
        <v>179</v>
      </c>
      <c r="AF15" s="82" t="s">
        <v>182</v>
      </c>
      <c r="AG15" s="82" t="s">
        <v>181</v>
      </c>
      <c r="AH15" s="83" t="s">
        <v>147</v>
      </c>
      <c r="AI15" s="83" t="s">
        <v>146</v>
      </c>
      <c r="AJ15" s="83" t="s">
        <v>149</v>
      </c>
      <c r="AK15" s="83" t="s">
        <v>148</v>
      </c>
      <c r="AL15" s="82" t="s">
        <v>245</v>
      </c>
      <c r="AM15" s="82" t="s">
        <v>244</v>
      </c>
      <c r="AN15" s="82" t="s">
        <v>247</v>
      </c>
      <c r="AO15" s="82" t="s">
        <v>246</v>
      </c>
      <c r="AP15" s="83" t="s">
        <v>213</v>
      </c>
      <c r="AQ15" s="83" t="s">
        <v>212</v>
      </c>
      <c r="AR15" s="83" t="s">
        <v>215</v>
      </c>
      <c r="AS15" s="84" t="s">
        <v>214</v>
      </c>
      <c r="AT15" s="66"/>
      <c r="AU15" s="51"/>
      <c r="AV15" s="67"/>
      <c r="AW15" s="109"/>
      <c r="AX15" s="58"/>
      <c r="AY15" s="3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5"/>
      <c r="BO15" s="75">
        <f>BG14^3+BH14^3+BI14^3+BJ14^3+BK14^3+BL14^3+BM14^3+BN14^3+BG15^3+BH15^3+BI15^3+BJ15^3+BK15^3+BL15^3+BM15^3+BN15^3</f>
        <v>0</v>
      </c>
      <c r="BP15" s="76">
        <f t="shared" si="1"/>
        <v>0</v>
      </c>
      <c r="BQ15" s="61"/>
      <c r="BR15" s="89"/>
      <c r="BS15" s="83"/>
      <c r="BT15" s="83"/>
      <c r="BU15" s="83"/>
      <c r="BV15" s="83"/>
      <c r="BW15" s="83"/>
      <c r="BX15" s="83"/>
      <c r="BY15" s="83"/>
      <c r="BZ15" s="82"/>
      <c r="CA15" s="82"/>
      <c r="CB15" s="82"/>
      <c r="CC15" s="82"/>
      <c r="CD15" s="82"/>
      <c r="CE15" s="82"/>
      <c r="CF15" s="82"/>
      <c r="CG15" s="86"/>
      <c r="CH15" s="66"/>
      <c r="CI15" s="51"/>
      <c r="CJ15" s="72"/>
      <c r="CK15" s="109"/>
      <c r="CL15" s="58"/>
      <c r="CM15" s="3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5"/>
      <c r="DC15" s="75">
        <f>CU14^3+CV14^3+CW14^3+CX14^3+CY14^3+CZ14^3+DA14^3+DB14^3+CU15^3+CV15^3+CW15^3+CX15^3+CY15^3+CZ15^3+DA15^3+DB15^3</f>
        <v>0</v>
      </c>
      <c r="DD15" s="76">
        <f t="shared" si="2"/>
        <v>0</v>
      </c>
      <c r="DE15" s="61"/>
      <c r="DF15" s="89"/>
      <c r="DG15" s="83"/>
      <c r="DH15" s="82"/>
      <c r="DI15" s="82"/>
      <c r="DJ15" s="83"/>
      <c r="DK15" s="83"/>
      <c r="DL15" s="82"/>
      <c r="DM15" s="82"/>
      <c r="DN15" s="83"/>
      <c r="DO15" s="83"/>
      <c r="DP15" s="82"/>
      <c r="DQ15" s="82"/>
      <c r="DR15" s="83"/>
      <c r="DS15" s="83"/>
      <c r="DT15" s="82"/>
      <c r="DU15" s="86"/>
      <c r="DV15" s="66"/>
      <c r="DW15" s="51"/>
      <c r="DY15" s="109"/>
      <c r="DZ15" s="58"/>
      <c r="EA15" s="3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5"/>
      <c r="EQ15" s="75">
        <f>EI14^3+EJ14^3+EK14^3+EL14^3+EM14^3+EN14^3+EO14^3+EP14^3+EI15^3+EJ15^3+EK15^3+EL15^3+EM15^3+EN15^3+EO15^3+EP15^3</f>
        <v>0</v>
      </c>
      <c r="ER15" s="76">
        <f t="shared" si="3"/>
        <v>0</v>
      </c>
      <c r="ES15" s="61"/>
      <c r="ET15" s="89"/>
      <c r="EU15" s="83"/>
      <c r="EV15" s="83"/>
      <c r="EW15" s="83"/>
      <c r="EX15" s="83"/>
      <c r="EY15" s="83"/>
      <c r="EZ15" s="83"/>
      <c r="FA15" s="83"/>
      <c r="FB15" s="83"/>
      <c r="FC15" s="83"/>
      <c r="FD15" s="83"/>
      <c r="FE15" s="83"/>
      <c r="FF15" s="83"/>
      <c r="FG15" s="83"/>
      <c r="FH15" s="83"/>
      <c r="FI15" s="84"/>
      <c r="FJ15" s="66"/>
      <c r="FK15" s="51"/>
    </row>
    <row r="16" spans="1:168" x14ac:dyDescent="0.2">
      <c r="A16" s="32"/>
      <c r="B16" s="32"/>
      <c r="C16" s="32"/>
      <c r="D16" s="106" t="s">
        <v>179</v>
      </c>
      <c r="E16" s="107" t="s">
        <v>207</v>
      </c>
      <c r="F16" s="108">
        <f>B4+(2*B6)</f>
        <v>3</v>
      </c>
      <c r="G16" s="104"/>
      <c r="H16" s="43"/>
      <c r="I16" s="109"/>
      <c r="J16" s="58"/>
      <c r="K16" s="3">
        <f>F63</f>
        <v>50</v>
      </c>
      <c r="L16" s="4">
        <f>F220</f>
        <v>207</v>
      </c>
      <c r="M16" s="4">
        <f>F96</f>
        <v>83</v>
      </c>
      <c r="N16" s="4">
        <f>F187</f>
        <v>174</v>
      </c>
      <c r="O16" s="4">
        <f>F56</f>
        <v>43</v>
      </c>
      <c r="P16" s="4">
        <f>F227</f>
        <v>214</v>
      </c>
      <c r="Q16" s="4">
        <f>F87</f>
        <v>74</v>
      </c>
      <c r="R16" s="4">
        <f>F196</f>
        <v>183</v>
      </c>
      <c r="S16" s="4">
        <f>F238</f>
        <v>225</v>
      </c>
      <c r="T16" s="4">
        <f>F45</f>
        <v>32</v>
      </c>
      <c r="U16" s="4">
        <f>F145</f>
        <v>132</v>
      </c>
      <c r="V16" s="4">
        <f>F138</f>
        <v>125</v>
      </c>
      <c r="W16" s="4">
        <f>F265</f>
        <v>252</v>
      </c>
      <c r="X16" s="4">
        <f>F18</f>
        <v>5</v>
      </c>
      <c r="Y16" s="4">
        <f>F166</f>
        <v>153</v>
      </c>
      <c r="Z16" s="5">
        <f>F117</f>
        <v>104</v>
      </c>
      <c r="AA16" s="75">
        <f>K16^3+L16^3+M16^3+N16^3+O16^3+P16^3+Q16^3+R16^3+K17^3+L17^3+M17^3+N17^3+O17^3+P17^3+Q17^3+R17^3</f>
        <v>67634176</v>
      </c>
      <c r="AB16" s="76">
        <f t="shared" si="0"/>
        <v>67634176</v>
      </c>
      <c r="AC16" s="61"/>
      <c r="AD16" s="89" t="s">
        <v>83</v>
      </c>
      <c r="AE16" s="83" t="s">
        <v>84</v>
      </c>
      <c r="AF16" s="83" t="s">
        <v>85</v>
      </c>
      <c r="AG16" s="83" t="s">
        <v>86</v>
      </c>
      <c r="AH16" s="82" t="s">
        <v>107</v>
      </c>
      <c r="AI16" s="82" t="s">
        <v>108</v>
      </c>
      <c r="AJ16" s="82" t="s">
        <v>109</v>
      </c>
      <c r="AK16" s="82" t="s">
        <v>110</v>
      </c>
      <c r="AL16" s="83" t="s">
        <v>124</v>
      </c>
      <c r="AM16" s="83" t="s">
        <v>125</v>
      </c>
      <c r="AN16" s="83" t="s">
        <v>126</v>
      </c>
      <c r="AO16" s="83" t="s">
        <v>127</v>
      </c>
      <c r="AP16" s="82" t="s">
        <v>132</v>
      </c>
      <c r="AQ16" s="82" t="s">
        <v>133</v>
      </c>
      <c r="AR16" s="82" t="s">
        <v>134</v>
      </c>
      <c r="AS16" s="86" t="s">
        <v>135</v>
      </c>
      <c r="AT16" s="66"/>
      <c r="AU16" s="51"/>
      <c r="AV16" s="67"/>
      <c r="AW16" s="109"/>
      <c r="AX16" s="58"/>
      <c r="AY16" s="3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5"/>
      <c r="BO16" s="75">
        <f>AY16^3+AZ16^3+BA16^3+BB16^3+BC16^3+BD16^3+BE16^3+BF16^3+AY17^3+AZ17^3+BA17^3+BB17^3+BC17^3+BD17^3+BE17^3+BF17^3</f>
        <v>0</v>
      </c>
      <c r="BP16" s="76">
        <f t="shared" si="1"/>
        <v>0</v>
      </c>
      <c r="BQ16" s="61"/>
      <c r="BR16" s="81"/>
      <c r="BS16" s="82"/>
      <c r="BT16" s="82"/>
      <c r="BU16" s="82"/>
      <c r="BV16" s="82"/>
      <c r="BW16" s="82"/>
      <c r="BX16" s="82"/>
      <c r="BY16" s="82"/>
      <c r="BZ16" s="83"/>
      <c r="CA16" s="83"/>
      <c r="CB16" s="83"/>
      <c r="CC16" s="83"/>
      <c r="CD16" s="83"/>
      <c r="CE16" s="83"/>
      <c r="CF16" s="83"/>
      <c r="CG16" s="84"/>
      <c r="CH16" s="66"/>
      <c r="CI16" s="51"/>
      <c r="CJ16" s="72"/>
      <c r="CK16" s="109"/>
      <c r="CL16" s="58"/>
      <c r="CM16" s="3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5"/>
      <c r="DC16" s="75">
        <f>CM16^3+CN16^3+CO16^3+CP16^3+CQ16^3+CR16^3+CS16^3+CT16^3+CM17^3+CN17^3+CO17^3+CP17^3+CQ17^3+CR17^3+CS17^3+CT17^3</f>
        <v>0</v>
      </c>
      <c r="DD16" s="76">
        <f t="shared" si="2"/>
        <v>0</v>
      </c>
      <c r="DE16" s="61"/>
      <c r="DF16" s="89"/>
      <c r="DG16" s="83"/>
      <c r="DH16" s="82"/>
      <c r="DI16" s="82"/>
      <c r="DJ16" s="83"/>
      <c r="DK16" s="83"/>
      <c r="DL16" s="82"/>
      <c r="DM16" s="82"/>
      <c r="DN16" s="83"/>
      <c r="DO16" s="83"/>
      <c r="DP16" s="82"/>
      <c r="DQ16" s="82"/>
      <c r="DR16" s="83"/>
      <c r="DS16" s="83"/>
      <c r="DT16" s="82"/>
      <c r="DU16" s="86"/>
      <c r="DV16" s="66"/>
      <c r="DW16" s="51"/>
      <c r="DY16" s="109"/>
      <c r="DZ16" s="58"/>
      <c r="EA16" s="3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5"/>
      <c r="EQ16" s="75">
        <f>EA16^3+EB16^3+EC16^3+ED16^3+EE16^3+EF16^3+EG16^3+EH16^3+EA17^3+EB17^3+EC17^3+ED17^3+EE17^3+EF17^3+EG17^3+EH17^3</f>
        <v>0</v>
      </c>
      <c r="ER16" s="76">
        <f t="shared" si="3"/>
        <v>0</v>
      </c>
      <c r="ES16" s="61"/>
      <c r="ET16" s="81"/>
      <c r="EU16" s="82"/>
      <c r="EV16" s="82"/>
      <c r="EW16" s="82"/>
      <c r="EX16" s="82"/>
      <c r="EY16" s="82"/>
      <c r="EZ16" s="82"/>
      <c r="FA16" s="82"/>
      <c r="FB16" s="82"/>
      <c r="FC16" s="82"/>
      <c r="FD16" s="82"/>
      <c r="FE16" s="82"/>
      <c r="FF16" s="82"/>
      <c r="FG16" s="82"/>
      <c r="FH16" s="82"/>
      <c r="FI16" s="86"/>
      <c r="FJ16" s="66"/>
      <c r="FK16" s="51"/>
    </row>
    <row r="17" spans="1:168" x14ac:dyDescent="0.2">
      <c r="A17" s="32"/>
      <c r="B17" s="32"/>
      <c r="C17" s="32"/>
      <c r="D17" s="106" t="s">
        <v>53</v>
      </c>
      <c r="E17" s="107" t="s">
        <v>207</v>
      </c>
      <c r="F17" s="110">
        <f>B4+(3*B6)</f>
        <v>4</v>
      </c>
      <c r="G17" s="104"/>
      <c r="H17" s="43"/>
      <c r="I17" s="109"/>
      <c r="J17" s="58"/>
      <c r="K17" s="3">
        <f>F114</f>
        <v>101</v>
      </c>
      <c r="L17" s="4">
        <f>F169</f>
        <v>156</v>
      </c>
      <c r="M17" s="4">
        <f>F21</f>
        <v>8</v>
      </c>
      <c r="N17" s="4">
        <f>F262</f>
        <v>249</v>
      </c>
      <c r="O17" s="4">
        <f>F141</f>
        <v>128</v>
      </c>
      <c r="P17" s="4">
        <f>F142</f>
        <v>129</v>
      </c>
      <c r="Q17" s="4">
        <f>F42</f>
        <v>29</v>
      </c>
      <c r="R17" s="4">
        <f>F241</f>
        <v>228</v>
      </c>
      <c r="S17" s="4">
        <f>F195</f>
        <v>182</v>
      </c>
      <c r="T17" s="4">
        <f>F88</f>
        <v>75</v>
      </c>
      <c r="U17" s="4">
        <f>F228</f>
        <v>215</v>
      </c>
      <c r="V17" s="4">
        <f>F55</f>
        <v>42</v>
      </c>
      <c r="W17" s="4">
        <f>F188</f>
        <v>175</v>
      </c>
      <c r="X17" s="4">
        <f>F95</f>
        <v>82</v>
      </c>
      <c r="Y17" s="4">
        <f>F219</f>
        <v>206</v>
      </c>
      <c r="Z17" s="5">
        <f>F64</f>
        <v>51</v>
      </c>
      <c r="AA17" s="75">
        <f>S16^3+T16^3+U16^3+V16^3+W16^3+X16^3+Y16^3+Z16^3+S17^3+T17^3+U17^3+V17^3+W17^3+X17^3+Y17^3+Z17^3</f>
        <v>67634176</v>
      </c>
      <c r="AB17" s="76">
        <f t="shared" si="0"/>
        <v>67634176</v>
      </c>
      <c r="AC17" s="61"/>
      <c r="AD17" s="89" t="s">
        <v>87</v>
      </c>
      <c r="AE17" s="83" t="s">
        <v>88</v>
      </c>
      <c r="AF17" s="83" t="s">
        <v>89</v>
      </c>
      <c r="AG17" s="83" t="s">
        <v>90</v>
      </c>
      <c r="AH17" s="82" t="s">
        <v>111</v>
      </c>
      <c r="AI17" s="82" t="s">
        <v>112</v>
      </c>
      <c r="AJ17" s="82" t="s">
        <v>113</v>
      </c>
      <c r="AK17" s="82" t="s">
        <v>114</v>
      </c>
      <c r="AL17" s="83" t="s">
        <v>128</v>
      </c>
      <c r="AM17" s="83" t="s">
        <v>129</v>
      </c>
      <c r="AN17" s="83" t="s">
        <v>130</v>
      </c>
      <c r="AO17" s="83" t="s">
        <v>131</v>
      </c>
      <c r="AP17" s="82" t="s">
        <v>137</v>
      </c>
      <c r="AQ17" s="82" t="s">
        <v>138</v>
      </c>
      <c r="AR17" s="82" t="s">
        <v>139</v>
      </c>
      <c r="AS17" s="86" t="s">
        <v>140</v>
      </c>
      <c r="AT17" s="66"/>
      <c r="AU17" s="51"/>
      <c r="AV17" s="67"/>
      <c r="AW17" s="109"/>
      <c r="AX17" s="58"/>
      <c r="AY17" s="3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5"/>
      <c r="BO17" s="75">
        <f>BG16^3+BH16^3+BI16^3+BJ16^3+BK16^3+BL16^3+BM16^3+BN16^3+BG17^3+BH17^3+BI17^3+BJ17^3+BK17^3+BL17^3+BM17^3+BN17^3</f>
        <v>0</v>
      </c>
      <c r="BP17" s="76">
        <f t="shared" si="1"/>
        <v>0</v>
      </c>
      <c r="BQ17" s="61"/>
      <c r="BR17" s="81"/>
      <c r="BS17" s="82"/>
      <c r="BT17" s="82"/>
      <c r="BU17" s="82"/>
      <c r="BV17" s="82"/>
      <c r="BW17" s="82"/>
      <c r="BX17" s="82"/>
      <c r="BY17" s="82"/>
      <c r="BZ17" s="83"/>
      <c r="CA17" s="83"/>
      <c r="CB17" s="83"/>
      <c r="CC17" s="83"/>
      <c r="CD17" s="83"/>
      <c r="CE17" s="83"/>
      <c r="CF17" s="83"/>
      <c r="CG17" s="84"/>
      <c r="CH17" s="66"/>
      <c r="CI17" s="51"/>
      <c r="CJ17" s="85"/>
      <c r="CK17" s="109"/>
      <c r="CL17" s="58"/>
      <c r="CM17" s="3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5"/>
      <c r="DC17" s="75">
        <f>CU16^3+CV16^3+CW16^3+CX16^3+CY16^3+CZ16^3+DA16^3+DB16^3+CU17^3+CV17^3+CW17^3+CX17^3+CY17^3+CZ17^3+DA17^3+DB17^3</f>
        <v>0</v>
      </c>
      <c r="DD17" s="76">
        <f t="shared" si="2"/>
        <v>0</v>
      </c>
      <c r="DE17" s="61"/>
      <c r="DF17" s="89"/>
      <c r="DG17" s="83"/>
      <c r="DH17" s="82"/>
      <c r="DI17" s="82"/>
      <c r="DJ17" s="83"/>
      <c r="DK17" s="83"/>
      <c r="DL17" s="82"/>
      <c r="DM17" s="82"/>
      <c r="DN17" s="83"/>
      <c r="DO17" s="83"/>
      <c r="DP17" s="82"/>
      <c r="DQ17" s="82"/>
      <c r="DR17" s="83"/>
      <c r="DS17" s="83"/>
      <c r="DT17" s="82"/>
      <c r="DU17" s="86"/>
      <c r="DV17" s="66"/>
      <c r="DW17" s="51"/>
      <c r="DY17" s="109"/>
      <c r="DZ17" s="58"/>
      <c r="EA17" s="3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5"/>
      <c r="EQ17" s="75">
        <f>EI16^3+EJ16^3+EK16^3+EL16^3+EM16^3+EN16^3+EO16^3+EP16^3+EI17^3+EJ17^3+EK17^3+EL17^3+EM17^3+EN17^3+EO17^3+EP17^3</f>
        <v>0</v>
      </c>
      <c r="ER17" s="76">
        <f t="shared" si="3"/>
        <v>0</v>
      </c>
      <c r="ES17" s="61"/>
      <c r="ET17" s="89"/>
      <c r="EU17" s="83"/>
      <c r="EV17" s="83"/>
      <c r="EW17" s="83"/>
      <c r="EX17" s="83"/>
      <c r="EY17" s="83"/>
      <c r="EZ17" s="83"/>
      <c r="FA17" s="83"/>
      <c r="FB17" s="83"/>
      <c r="FC17" s="83"/>
      <c r="FD17" s="83"/>
      <c r="FE17" s="83"/>
      <c r="FF17" s="83"/>
      <c r="FG17" s="83"/>
      <c r="FH17" s="83"/>
      <c r="FI17" s="84"/>
      <c r="FJ17" s="66"/>
      <c r="FK17" s="51"/>
    </row>
    <row r="18" spans="1:168" x14ac:dyDescent="0.2">
      <c r="A18" s="32"/>
      <c r="B18" s="32"/>
      <c r="C18" s="32"/>
      <c r="D18" s="106" t="s">
        <v>133</v>
      </c>
      <c r="E18" s="107" t="s">
        <v>207</v>
      </c>
      <c r="F18" s="110">
        <f>B4+(4*B6)</f>
        <v>5</v>
      </c>
      <c r="G18" s="104"/>
      <c r="H18" s="43"/>
      <c r="I18" s="109"/>
      <c r="J18" s="58"/>
      <c r="K18" s="3">
        <f>F76</f>
        <v>63</v>
      </c>
      <c r="L18" s="4">
        <f>F207</f>
        <v>194</v>
      </c>
      <c r="M18" s="4">
        <f>F107</f>
        <v>94</v>
      </c>
      <c r="N18" s="4">
        <f>F176</f>
        <v>163</v>
      </c>
      <c r="O18" s="4">
        <f>F51</f>
        <v>38</v>
      </c>
      <c r="P18" s="4">
        <f>F232</f>
        <v>219</v>
      </c>
      <c r="Q18" s="4">
        <f>F84</f>
        <v>71</v>
      </c>
      <c r="R18" s="4">
        <f>F199</f>
        <v>186</v>
      </c>
      <c r="S18" s="4">
        <f>F253</f>
        <v>240</v>
      </c>
      <c r="T18" s="4">
        <f>F30</f>
        <v>17</v>
      </c>
      <c r="U18" s="4">
        <f>F154</f>
        <v>141</v>
      </c>
      <c r="V18" s="4">
        <f>F129</f>
        <v>116</v>
      </c>
      <c r="W18" s="4">
        <f>F258</f>
        <v>245</v>
      </c>
      <c r="X18" s="4">
        <f>F25</f>
        <v>12</v>
      </c>
      <c r="Y18" s="4">
        <f>F165</f>
        <v>152</v>
      </c>
      <c r="Z18" s="5">
        <f>F118</f>
        <v>105</v>
      </c>
      <c r="AA18" s="75">
        <f>K18^3+L18^3+M18^3+N18^3+O18^3+P18^3+Q18^3+R18^3+K19^3+L19^3+M19^3+N19^3+O19^3+P19^3+Q19^3+R19^3</f>
        <v>67634176</v>
      </c>
      <c r="AB18" s="76">
        <f t="shared" si="0"/>
        <v>67634176</v>
      </c>
      <c r="AC18" s="61"/>
      <c r="AD18" s="89" t="s">
        <v>75</v>
      </c>
      <c r="AE18" s="83" t="s">
        <v>76</v>
      </c>
      <c r="AF18" s="83" t="s">
        <v>77</v>
      </c>
      <c r="AG18" s="83" t="s">
        <v>78</v>
      </c>
      <c r="AH18" s="82" t="s">
        <v>91</v>
      </c>
      <c r="AI18" s="82" t="s">
        <v>92</v>
      </c>
      <c r="AJ18" s="82" t="s">
        <v>93</v>
      </c>
      <c r="AK18" s="82" t="s">
        <v>94</v>
      </c>
      <c r="AL18" s="83" t="s">
        <v>95</v>
      </c>
      <c r="AM18" s="83" t="s">
        <v>96</v>
      </c>
      <c r="AN18" s="83" t="s">
        <v>97</v>
      </c>
      <c r="AO18" s="83" t="s">
        <v>98</v>
      </c>
      <c r="AP18" s="82" t="s">
        <v>99</v>
      </c>
      <c r="AQ18" s="82" t="s">
        <v>100</v>
      </c>
      <c r="AR18" s="82" t="s">
        <v>101</v>
      </c>
      <c r="AS18" s="86" t="s">
        <v>102</v>
      </c>
      <c r="AT18" s="66"/>
      <c r="AU18" s="51"/>
      <c r="AV18" s="67"/>
      <c r="AW18" s="109"/>
      <c r="AX18" s="58"/>
      <c r="AY18" s="3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5"/>
      <c r="BO18" s="75">
        <f>AY18^3+AZ18^3+BA18^3+BB18^3+BC18^3+BD18^3+BE18^3+BF18^3+AY19^3+AZ19^3+BA19^3+BB19^3+BC19^3+BD19^3+BE19^3+BF19^3</f>
        <v>0</v>
      </c>
      <c r="BP18" s="76">
        <f t="shared" si="1"/>
        <v>0</v>
      </c>
      <c r="BQ18" s="61"/>
      <c r="BR18" s="89"/>
      <c r="BS18" s="83"/>
      <c r="BT18" s="83"/>
      <c r="BU18" s="83"/>
      <c r="BV18" s="83"/>
      <c r="BW18" s="83"/>
      <c r="BX18" s="83"/>
      <c r="BY18" s="83"/>
      <c r="BZ18" s="82"/>
      <c r="CA18" s="82"/>
      <c r="CB18" s="82"/>
      <c r="CC18" s="82"/>
      <c r="CD18" s="82"/>
      <c r="CE18" s="82"/>
      <c r="CF18" s="82"/>
      <c r="CG18" s="86"/>
      <c r="CH18" s="66"/>
      <c r="CI18" s="51"/>
      <c r="CJ18" s="72"/>
      <c r="CK18" s="109"/>
      <c r="CL18" s="58"/>
      <c r="CM18" s="3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5"/>
      <c r="DC18" s="75">
        <f>CM18^3+CN18^3+CO18^3+CP18^3+CQ18^3+CR18^3+CS18^3+CT18^3+CM19^3+CN19^3+CO19^3+CP19^3+CQ19^3+CR19^3+CS19^3+CT19^3</f>
        <v>0</v>
      </c>
      <c r="DD18" s="76">
        <f t="shared" si="2"/>
        <v>0</v>
      </c>
      <c r="DE18" s="61"/>
      <c r="DF18" s="89"/>
      <c r="DG18" s="83"/>
      <c r="DH18" s="82"/>
      <c r="DI18" s="82"/>
      <c r="DJ18" s="83"/>
      <c r="DK18" s="83"/>
      <c r="DL18" s="82"/>
      <c r="DM18" s="82"/>
      <c r="DN18" s="83"/>
      <c r="DO18" s="83"/>
      <c r="DP18" s="82"/>
      <c r="DQ18" s="82"/>
      <c r="DR18" s="83"/>
      <c r="DS18" s="83"/>
      <c r="DT18" s="82"/>
      <c r="DU18" s="86"/>
      <c r="DV18" s="66"/>
      <c r="DW18" s="51"/>
      <c r="DY18" s="109"/>
      <c r="DZ18" s="58"/>
      <c r="EA18" s="3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5"/>
      <c r="EQ18" s="75">
        <f>EA18^3+EB18^3+EC18^3+ED18^3+EE18^3+EF18^3+EG18^3+EH18^3+EA19^3+EB19^3+EC19^3+ED19^3+EE19^3+EF19^3+EG19^3+EH19^3</f>
        <v>0</v>
      </c>
      <c r="ER18" s="76">
        <f t="shared" si="3"/>
        <v>0</v>
      </c>
      <c r="ES18" s="61"/>
      <c r="ET18" s="81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2"/>
      <c r="FF18" s="82"/>
      <c r="FG18" s="82"/>
      <c r="FH18" s="82"/>
      <c r="FI18" s="86"/>
      <c r="FJ18" s="66"/>
      <c r="FK18" s="51"/>
    </row>
    <row r="19" spans="1:168" x14ac:dyDescent="0.2">
      <c r="A19" s="32"/>
      <c r="B19" s="32"/>
      <c r="C19" s="32"/>
      <c r="D19" s="106" t="s">
        <v>238</v>
      </c>
      <c r="E19" s="107" t="s">
        <v>207</v>
      </c>
      <c r="F19" s="108">
        <f>B4+(5*B6)</f>
        <v>6</v>
      </c>
      <c r="G19" s="104"/>
      <c r="H19" s="43"/>
      <c r="I19" s="109"/>
      <c r="J19" s="58"/>
      <c r="K19" s="7">
        <f>F121</f>
        <v>108</v>
      </c>
      <c r="L19" s="8">
        <f>F162</f>
        <v>149</v>
      </c>
      <c r="M19" s="8">
        <f>F22</f>
        <v>9</v>
      </c>
      <c r="N19" s="8">
        <f>F261</f>
        <v>248</v>
      </c>
      <c r="O19" s="8">
        <f>F126</f>
        <v>113</v>
      </c>
      <c r="P19" s="8">
        <f>F157</f>
        <v>144</v>
      </c>
      <c r="Q19" s="8">
        <f>F33</f>
        <v>20</v>
      </c>
      <c r="R19" s="8">
        <f>F250</f>
        <v>237</v>
      </c>
      <c r="S19" s="8">
        <f>F200</f>
        <v>187</v>
      </c>
      <c r="T19" s="8">
        <f>F83</f>
        <v>70</v>
      </c>
      <c r="U19" s="8">
        <f>F231</f>
        <v>218</v>
      </c>
      <c r="V19" s="8">
        <f>F52</f>
        <v>39</v>
      </c>
      <c r="W19" s="8">
        <f>F175</f>
        <v>162</v>
      </c>
      <c r="X19" s="8">
        <f>F108</f>
        <v>95</v>
      </c>
      <c r="Y19" s="8">
        <f>F208</f>
        <v>195</v>
      </c>
      <c r="Z19" s="9">
        <f>F75</f>
        <v>62</v>
      </c>
      <c r="AA19" s="75">
        <f>S18^3+T18^3+U18^3+V18^3+W18^3+X18^3+Y18^3+Z18^3+S19^3+T19^3+U19^3+V19^3+W19^3+X19^3+Y19^3+Z19^3</f>
        <v>67634176</v>
      </c>
      <c r="AB19" s="76">
        <f t="shared" si="0"/>
        <v>67634176</v>
      </c>
      <c r="AC19" s="61"/>
      <c r="AD19" s="116" t="s">
        <v>79</v>
      </c>
      <c r="AE19" s="117" t="s">
        <v>80</v>
      </c>
      <c r="AF19" s="117" t="s">
        <v>81</v>
      </c>
      <c r="AG19" s="117" t="s">
        <v>82</v>
      </c>
      <c r="AH19" s="118" t="s">
        <v>103</v>
      </c>
      <c r="AI19" s="118" t="s">
        <v>104</v>
      </c>
      <c r="AJ19" s="118" t="s">
        <v>105</v>
      </c>
      <c r="AK19" s="118" t="s">
        <v>106</v>
      </c>
      <c r="AL19" s="117" t="s">
        <v>115</v>
      </c>
      <c r="AM19" s="117" t="s">
        <v>116</v>
      </c>
      <c r="AN19" s="117" t="s">
        <v>117</v>
      </c>
      <c r="AO19" s="117" t="s">
        <v>118</v>
      </c>
      <c r="AP19" s="118" t="s">
        <v>119</v>
      </c>
      <c r="AQ19" s="118" t="s">
        <v>120</v>
      </c>
      <c r="AR19" s="118" t="s">
        <v>121</v>
      </c>
      <c r="AS19" s="119" t="s">
        <v>122</v>
      </c>
      <c r="AT19" s="66"/>
      <c r="AU19" s="115"/>
      <c r="AV19" s="67"/>
      <c r="AW19" s="109"/>
      <c r="AX19" s="58"/>
      <c r="AY19" s="7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9"/>
      <c r="BO19" s="75">
        <f>BG18^3+BH18^3+BI18^3+BJ18^3+BK18^3+BL18^3+BM18^3+BN18^3+BG19^3+BH19^3+BI19^3+BJ19^3+BK19^3+BL19^3+BM19^3+BN19^3</f>
        <v>0</v>
      </c>
      <c r="BP19" s="76">
        <f t="shared" si="1"/>
        <v>0</v>
      </c>
      <c r="BQ19" s="61"/>
      <c r="BR19" s="116"/>
      <c r="BS19" s="117"/>
      <c r="BT19" s="117"/>
      <c r="BU19" s="117"/>
      <c r="BV19" s="117"/>
      <c r="BW19" s="117"/>
      <c r="BX19" s="117"/>
      <c r="BY19" s="117"/>
      <c r="BZ19" s="118"/>
      <c r="CA19" s="118"/>
      <c r="CB19" s="118"/>
      <c r="CC19" s="118"/>
      <c r="CD19" s="118"/>
      <c r="CE19" s="118"/>
      <c r="CF19" s="118"/>
      <c r="CG19" s="119"/>
      <c r="CH19" s="32"/>
      <c r="CI19" s="115"/>
      <c r="CJ19" s="72"/>
      <c r="CK19" s="109"/>
      <c r="CL19" s="58"/>
      <c r="CM19" s="7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9"/>
      <c r="DC19" s="75">
        <f>CU18^3+CV18^3+CW18^3+CX18^3+CY18^3+CZ18^3+DA18^3+DB18^3+CU19^3+CV19^3+CW19^3+CX19^3+CY19^3+CZ19^3+DA19^3+DB19^3</f>
        <v>0</v>
      </c>
      <c r="DD19" s="76">
        <f t="shared" si="2"/>
        <v>0</v>
      </c>
      <c r="DE19" s="61"/>
      <c r="DF19" s="116"/>
      <c r="DG19" s="117"/>
      <c r="DH19" s="118"/>
      <c r="DI19" s="118"/>
      <c r="DJ19" s="117"/>
      <c r="DK19" s="117"/>
      <c r="DL19" s="118"/>
      <c r="DM19" s="118"/>
      <c r="DN19" s="117"/>
      <c r="DO19" s="117"/>
      <c r="DP19" s="118"/>
      <c r="DQ19" s="118"/>
      <c r="DR19" s="117"/>
      <c r="DS19" s="117"/>
      <c r="DT19" s="118"/>
      <c r="DU19" s="119"/>
      <c r="DV19" s="32"/>
      <c r="DW19" s="115"/>
      <c r="DY19" s="109"/>
      <c r="DZ19" s="58"/>
      <c r="EA19" s="7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9"/>
      <c r="EQ19" s="75">
        <f>EI18^3+EJ18^3+EK18^3+EL18^3+EM18^3+EN18^3+EO18^3+EP18^3+EI19^3+EJ19^3+EK19^3+EL19^3+EM19^3+EN19^3+EO19^3+EP19^3</f>
        <v>0</v>
      </c>
      <c r="ER19" s="76">
        <f t="shared" si="3"/>
        <v>0</v>
      </c>
      <c r="ES19" s="61"/>
      <c r="ET19" s="116"/>
      <c r="EU19" s="117"/>
      <c r="EV19" s="117"/>
      <c r="EW19" s="117"/>
      <c r="EX19" s="117"/>
      <c r="EY19" s="117"/>
      <c r="EZ19" s="117"/>
      <c r="FA19" s="117"/>
      <c r="FB19" s="117"/>
      <c r="FC19" s="117"/>
      <c r="FD19" s="117"/>
      <c r="FE19" s="117"/>
      <c r="FF19" s="117"/>
      <c r="FG19" s="117"/>
      <c r="FH19" s="117"/>
      <c r="FI19" s="120"/>
      <c r="FJ19" s="32"/>
      <c r="FK19" s="115"/>
    </row>
    <row r="20" spans="1:168" x14ac:dyDescent="0.2">
      <c r="A20" s="32"/>
      <c r="B20" s="32"/>
      <c r="C20" s="32"/>
      <c r="D20" s="106" t="s">
        <v>257</v>
      </c>
      <c r="E20" s="107" t="s">
        <v>207</v>
      </c>
      <c r="F20" s="108">
        <f>B4+(6*B6)</f>
        <v>7</v>
      </c>
      <c r="G20" s="104"/>
      <c r="H20" s="43"/>
      <c r="I20" s="109"/>
      <c r="J20" s="58"/>
      <c r="K20" s="160">
        <f>K4^3+K5^3+K6^3+K7^3+K8^3+K9^3+K10^3+K11^3+L4^3+L5^3+L6^3+L7^3+L8^3+L9^3+L10^3+L11^3</f>
        <v>67634176</v>
      </c>
      <c r="L20" s="161">
        <f>K19^3+K18^3+K17^3+K16^3+K15^3+K14^3+K13^3+K12^3+L19^3+L18^3+L17^3+L16^3+L15^3+L14^3+L13^3+L12^3</f>
        <v>67634176</v>
      </c>
      <c r="M20" s="161">
        <f>M4^3+M5^3+M6^3+M7^3+M8^3+M9^3+M10^3+M11^3+N4^3+N5^3+N6^3+N7^3+N8^3+N9^3+N10^3+N11^3</f>
        <v>67634176</v>
      </c>
      <c r="N20" s="161">
        <f>M19^3+M18^3+M17^3+M16^3+M15^3+M14^3+M13^3+M12^3+N19^3+N18^3+N17^3+N16^3+N15^3+N14^3+N13^3+N12^3</f>
        <v>67634176</v>
      </c>
      <c r="O20" s="161">
        <f>O4^3+O5^3+O6^3+O7^3+O8^3+O9^3+O10^3+O11^3+P4^3+P5^3+P6^3+P7^3+P8^3+P9^3+P10^3+P11^3</f>
        <v>67634176</v>
      </c>
      <c r="P20" s="161">
        <f>O19^3+O18^3+O17^3+O16^3+O15^3+O14^3+O13^3+O12^3+P19^3+P18^3+P17^3+P16^3+P15^3+P14^3+P13^3+P12^3</f>
        <v>67634176</v>
      </c>
      <c r="Q20" s="161">
        <f>Q4^3+Q5^3+Q6^3+Q7^3+Q8^3+Q9^3+Q10^3+Q11^3+R4^3+R5^3+R6^3+R7^3+R8^3+R9^3+R10^3+R11^3</f>
        <v>67634176</v>
      </c>
      <c r="R20" s="161">
        <f>Q19^3+Q18^3+Q17^3+Q16^3+Q15^3+Q14^3+Q13^3+Q12^3+R19^3+R18^3+R17^3+R16^3+R15^3+R14^3+R13^3+R12^3</f>
        <v>67634176</v>
      </c>
      <c r="S20" s="161">
        <f>S4^3+S5^3+S6^3+S7^3+S8^3+S9^3+S10^3+S11^3+T4^3+T5^3+T6^3+T7^3+T8^3+T9^3+T10^3+T11^3</f>
        <v>67634176</v>
      </c>
      <c r="T20" s="161">
        <f>S19^3+S18^3+S17^3+S16^3+S15^3+S14^3+S13^3+S12^3+T19^3+T18^3+T17^3+T16^3+T15^3+T14^3+T13^3+T12^3</f>
        <v>67634176</v>
      </c>
      <c r="U20" s="161">
        <f>U4^3+U5^3+U6^3+U7^3+U8^3+U9^3+U10^3+U11^3+V4^3+V5^3+V6^3+V7^3+V8^3+V9^3+V10^3+V11^3</f>
        <v>67634176</v>
      </c>
      <c r="V20" s="161">
        <f>U19^3+U18^3+U17^3+U16^3+U15^3+U14^3+U13^3+U12^3+V19^3+V18^3+V17^3+V16^3+V15^3+V14^3+V13^3+V12^3</f>
        <v>67634176</v>
      </c>
      <c r="W20" s="161">
        <f>W4^3+W5^3+W6^3+W7^3+W8^3+W9^3+W10^3+W11^3+X4^3+X5^3+X6^3+X7^3+X8^3+X9^3+X10^3+X11^3</f>
        <v>67634176</v>
      </c>
      <c r="X20" s="161">
        <f>W19^3+W18^3+W17^3+W16^3+W15^3+W14^3+W13^3+W12^3+X19^3+X18^3+X17^3+X16^3+X15^3+X14^3+X13^3+X12^3</f>
        <v>67634176</v>
      </c>
      <c r="Y20" s="161">
        <f>Y4^3+Y5^3+Y6^3+Y7^3+Y8^3+Y9^3+Y10^3+Y11^3+Z4^3+Z5^3+Z6^3+Z7^3+Z8^3+Z9^3+Z10^3+Z11^3</f>
        <v>67634176</v>
      </c>
      <c r="Z20" s="161">
        <f>Y19^3+Y18^3+Y17^3+Y16^3+Y15^3+Y14^3+Y13^3+Y12^3+Z19^3+Z18^3+Z17^3+Z16^3+Z15^3+Z14^3+Z13^3+Z12^3</f>
        <v>67634176</v>
      </c>
      <c r="AA20" s="124">
        <f>SUMSQ(K4,L5,M6,N7,O8,P9,Q10,R11,S12,T13,U14,V15,W16,X17,Y18,Z19)</f>
        <v>351576</v>
      </c>
      <c r="AB20" s="125">
        <f>SUMSQ(K12,L13,M14,N15,O16,P17,Q18,R19,S4,T5,U6,V7,W8,X9,Y10,Z11)</f>
        <v>351576</v>
      </c>
      <c r="AC20" s="52" t="s">
        <v>0</v>
      </c>
      <c r="AD20" s="10" t="s">
        <v>272</v>
      </c>
      <c r="AE20" s="126"/>
      <c r="AF20" s="126"/>
      <c r="AG20" s="126"/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66"/>
      <c r="AU20" s="115"/>
      <c r="AV20" s="42"/>
      <c r="AW20" s="109"/>
      <c r="AX20" s="58"/>
      <c r="AY20" s="121">
        <f>AY4^3+AY5^3+AY6^3+AY7^3+AY8^3+AY9^3+AY10^3+AY11^3+AZ4^3+AZ5^3+AZ6^3+AZ7^3+AZ8^3+AZ9^3+AZ10^3+AZ11^3</f>
        <v>0</v>
      </c>
      <c r="AZ20" s="122">
        <f>AY19^3+AY18^3+AY17^3+AY16^3+AY15^3+AY14^3+AY13^3+AY12^3+AZ19^3+AZ18^3+AZ17^3+AZ16^3+AZ15^3+AZ14^3+AZ13^3+AZ12^3</f>
        <v>0</v>
      </c>
      <c r="BA20" s="122">
        <f>BA4^3+BA5^3+BA6^3+BA7^3+BA8^3+BA9^3+BA10^3+BA11^3+BB4^3+BB5^3+BB6^3+BB7^3+BB8^3+BB9^3+BB10^3+BB11^3</f>
        <v>0</v>
      </c>
      <c r="BB20" s="122">
        <f>BA19^3+BA18^3+BA17^3+BA16^3+BA15^3+BA14^3+BA13^3+BA12^3+BB19^3+BB18^3+BB17^3+BB16^3+BB15^3+BB14^3+BB13^3+BB12^3</f>
        <v>0</v>
      </c>
      <c r="BC20" s="122">
        <f>BC4^3+BC5^3+BC6^3+BC7^3+BC8^3+BC9^3+BC10^3+BC11^3+BD4^3+BD5^3+BD6^3+BD7^3+BD8^3+BD9^3+BD10^3+BD11^3</f>
        <v>0</v>
      </c>
      <c r="BD20" s="122">
        <f>BC19^3+BC18^3+BC17^3+BC16^3+BC15^3+BC14^3+BC13^3+BC12^3+BD19^3+BD18^3+BD17^3+BD16^3+BD15^3+BD14^3+BD13^3+BD12^3</f>
        <v>0</v>
      </c>
      <c r="BE20" s="122">
        <f>BE4^3+BE5^3+BE6^3+BE7^3+BE8^3+BE9^3+BE10^3+BE11^3+BF4^3+BF5^3+BF6^3+BF7^3+BF8^3+BF9^3+BF10^3+BF11^3</f>
        <v>0</v>
      </c>
      <c r="BF20" s="122">
        <f>BE19^3+BE18^3+BE17^3+BE16^3+BE15^3+BE14^3+BE13^3+BE12^3+BF19^3+BF18^3+BF17^3+BF16^3+BF15^3+BF14^3+BF13^3+BF12^3</f>
        <v>0</v>
      </c>
      <c r="BG20" s="122">
        <f>BG4^3+BG5^3+BG6^3+BG7^3+BG8^3+BG9^3+BG10^3+BG11^3+BH4^3+BH5^3+BH6^3+BH7^3+BH8^3+BH9^3+BH10^3+BH11^3</f>
        <v>0</v>
      </c>
      <c r="BH20" s="122">
        <f>BG19^3+BG18^3+BG17^3+BG16^3+BG15^3+BG14^3+BG13^3+BG12^3+BH19^3+BH18^3+BH17^3+BH16^3+BH15^3+BH14^3+BH13^3+BH12^3</f>
        <v>0</v>
      </c>
      <c r="BI20" s="122">
        <f>BI4^3+BI5^3+BI6^3+BI7^3+BI8^3+BI9^3+BI10^3+BI11^3+BJ4^3+BJ5^3+BJ6^3+BJ7^3+BJ8^3+BJ9^3+BJ10^3+BJ11^3</f>
        <v>0</v>
      </c>
      <c r="BJ20" s="122">
        <f>BI19^3+BI18^3+BI17^3+BI16^3+BI15^3+BI14^3+BI13^3+BI12^3+BJ19^3+BJ18^3+BJ17^3+BJ16^3+BJ15^3+BJ14^3+BJ13^3+BJ12^3</f>
        <v>0</v>
      </c>
      <c r="BK20" s="122">
        <f>BK4^3+BK5^3+BK6^3+BK7^3+BK8^3+BK9^3+BK10^3+BK11^3+BL4^3+BL5^3+BL6^3+BL7^3+BL8^3+BL9^3+BL10^3+BL11^3</f>
        <v>0</v>
      </c>
      <c r="BL20" s="122">
        <f>BK19^3+BK18^3+BK17^3+BK16^3+BK15^3+BK14^3+BK13^3+BK12^3+BL19^3+BL18^3+BL17^3+BL16^3+BL15^3+BL14^3+BL13^3+BL12^3</f>
        <v>0</v>
      </c>
      <c r="BM20" s="122">
        <f>BM4^3+BM5^3+BM6^3+BM7^3+BM8^3+BM9^3+BM10^3+BM11^3+BN4^3+BN5^3+BN6^3+BN7^3+BN8^3+BN9^3+BN10^3+BN11^3</f>
        <v>0</v>
      </c>
      <c r="BN20" s="123">
        <f>BM19^3+BM18^3+BM17^3+BM16^3+BM15^3+BM14^3+BM13^3+BM12^3+BN19^3+BN18^3+BN17^3+BN16^3+BN15^3+BN14^3+BN13^3+BN12^3</f>
        <v>0</v>
      </c>
      <c r="BO20" s="124">
        <f>SUMSQ(AY4,AZ5,BA6,BB7,BC8,BD9,BE10,BF11,BG12,BH13,BI14,BJ15,BK16,BL17,BM18,BN19)</f>
        <v>0</v>
      </c>
      <c r="BP20" s="125">
        <f>SUMSQ(AY12,AZ13,BA14,BB15,BC16,BD17,BE18,BF19,BG4,BH5,BI6,BJ7,BK8,BL9,BM10,BN11)</f>
        <v>0</v>
      </c>
      <c r="BQ20" s="52"/>
      <c r="BR20" s="10" t="s">
        <v>272</v>
      </c>
      <c r="BS20" s="126"/>
      <c r="BT20" s="126"/>
      <c r="BU20" s="126"/>
      <c r="BV20" s="126"/>
      <c r="BW20" s="126"/>
      <c r="BX20" s="126"/>
      <c r="BY20" s="126"/>
      <c r="BZ20" s="126"/>
      <c r="CA20" s="126"/>
      <c r="CB20" s="126"/>
      <c r="CC20" s="126"/>
      <c r="CD20" s="126"/>
      <c r="CE20" s="126"/>
      <c r="CF20" s="126"/>
      <c r="CG20" s="126"/>
      <c r="CH20" s="32"/>
      <c r="CI20" s="115"/>
      <c r="CJ20" s="42"/>
      <c r="CK20" s="109"/>
      <c r="CL20" s="58"/>
      <c r="CM20" s="121">
        <f>CM4^3+CM5^3+CM6^3+CM7^3+CM8^3+CM9^3+CM10^3+CM11^3+CN4^3+CN5^3+CN6^3+CN7^3+CN8^3+CN9^3+CN10^3+CN11^3</f>
        <v>0</v>
      </c>
      <c r="CN20" s="122">
        <f>CM19^3+CM18^3+CM17^3+CM16^3+CM15^3+CM14^3+CM13^3+CM12^3+CN19^3+CN18^3+CN17^3+CN16^3+CN15^3+CN14^3+CN13^3+CN12^3</f>
        <v>0</v>
      </c>
      <c r="CO20" s="122">
        <f>CO4^3+CO5^3+CO6^3+CO7^3+CO8^3+CO9^3+CO10^3+CO11^3+CP4^3+CP5^3+CP6^3+CP7^3+CP8^3+CP9^3+CP10^3+CP11^3</f>
        <v>0</v>
      </c>
      <c r="CP20" s="122">
        <f>CO19^3+CO18^3+CO17^3+CO16^3+CO15^3+CO14^3+CO13^3+CO12^3+CP19^3+CP18^3+CP17^3+CP16^3+CP15^3+CP14^3+CP13^3+CP12^3</f>
        <v>0</v>
      </c>
      <c r="CQ20" s="122">
        <f>CQ4^3+CQ5^3+CQ6^3+CQ7^3+CQ8^3+CQ9^3+CQ10^3+CQ11^3+CR4^3+CR5^3+CR6^3+CR7^3+CR8^3+CR9^3+CR10^3+CR11^3</f>
        <v>0</v>
      </c>
      <c r="CR20" s="122">
        <f>CQ19^3+CQ18^3+CQ17^3+CQ16^3+CQ15^3+CQ14^3+CQ13^3+CQ12^3+CR19^3+CR18^3+CR17^3+CR16^3+CR15^3+CR14^3+CR13^3+CR12^3</f>
        <v>0</v>
      </c>
      <c r="CS20" s="122">
        <f>CS4^3+CS5^3+CS6^3+CS7^3+CS8^3+CS9^3+CS10^3+CS11^3+CT4^3+CT5^3+CT6^3+CT7^3+CT8^3+CT9^3+CT10^3+CT11^3</f>
        <v>0</v>
      </c>
      <c r="CT20" s="122">
        <f>CS19^3+CS18^3+CS17^3+CS16^3+CS15^3+CS14^3+CS13^3+CS12^3+CT19^3+CT18^3+CT17^3+CT16^3+CT15^3+CT14^3+CT13^3+CT12^3</f>
        <v>0</v>
      </c>
      <c r="CU20" s="122">
        <f>CU4^3+CU5^3+CU6^3+CU7^3+CU8^3+CU9^3+CU10^3+CU11^3+CV4^3+CV5^3+CV6^3+CV7^3+CV8^3+CV9^3+CV10^3+CV11^3</f>
        <v>0</v>
      </c>
      <c r="CV20" s="122">
        <f>CU19^3+CU18^3+CU17^3+CU16^3+CU15^3+CU14^3+CU13^3+CU12^3+CV19^3+CV18^3+CV17^3+CV16^3+CV15^3+CV14^3+CV13^3+CV12^3</f>
        <v>0</v>
      </c>
      <c r="CW20" s="122">
        <f>CW4^3+CW5^3+CW6^3+CW7^3+CW8^3+CW9^3+CW10^3+CW11^3+CX4^3+CX5^3+CX6^3+CX7^3+CX8^3+CX9^3+CX10^3+CX11^3</f>
        <v>0</v>
      </c>
      <c r="CX20" s="122">
        <f>CW19^3+CW18^3+CW17^3+CW16^3+CW15^3+CW14^3+CW13^3+CW12^3+CX19^3+CX18^3+CX17^3+CX16^3+CX15^3+CX14^3+CX13^3+CX12^3</f>
        <v>0</v>
      </c>
      <c r="CY20" s="122">
        <f>CY4^3+CY5^3+CY6^3+CY7^3+CY8^3+CY9^3+CY10^3+CY11^3+CZ4^3+CZ5^3+CZ6^3+CZ7^3+CZ8^3+CZ9^3+CZ10^3+CZ11^3</f>
        <v>0</v>
      </c>
      <c r="CZ20" s="122">
        <f>CY19^3+CY18^3+CY17^3+CY16^3+CY15^3+CY14^3+CY13^3+CY12^3+CZ19^3+CZ18^3+CZ17^3+CZ16^3+CZ15^3+CZ14^3+CZ13^3+CZ12^3</f>
        <v>0</v>
      </c>
      <c r="DA20" s="122">
        <f>DA4^3+DA5^3+DA6^3+DA7^3+DA8^3+DA9^3+DA10^3+DA11^3+DB4^3+DB5^3+DB6^3+DB7^3+DB8^3+DB9^3+DB10^3+DB11^3</f>
        <v>0</v>
      </c>
      <c r="DB20" s="123">
        <f>DA19^3+DA18^3+DA17^3+DA16^3+DA15^3+DA14^3+DA13^3+DA12^3+DB19^3+DB18^3+DB17^3+DB16^3+DB15^3+DB14^3+DB13^3+DB12^3</f>
        <v>0</v>
      </c>
      <c r="DC20" s="124">
        <f>SUMSQ(CM4,CN5,CO6,CP7,CQ8,CR9,CS10,CT11,CU12,CV13,CW14,CX15,CY16,CZ17,DA18,DB19)</f>
        <v>0</v>
      </c>
      <c r="DD20" s="125">
        <f>SUMSQ(CM12,CN13,CO14,CP15,CQ16,CR17,CS18,CT19,CU4,CV5,CW6,CX7,CY8,CZ9,DA10,DB11)</f>
        <v>0</v>
      </c>
      <c r="DE20" s="52"/>
      <c r="DF20" s="10" t="s">
        <v>272</v>
      </c>
      <c r="DG20" s="126"/>
      <c r="DH20" s="126"/>
      <c r="DI20" s="126"/>
      <c r="DJ20" s="126"/>
      <c r="DK20" s="126"/>
      <c r="DL20" s="126"/>
      <c r="DM20" s="126"/>
      <c r="DN20" s="126"/>
      <c r="DO20" s="126"/>
      <c r="DP20" s="126"/>
      <c r="DQ20" s="126"/>
      <c r="DR20" s="126"/>
      <c r="DS20" s="126"/>
      <c r="DT20" s="126"/>
      <c r="DU20" s="126"/>
      <c r="DV20" s="32"/>
      <c r="DW20" s="115"/>
      <c r="DY20" s="109"/>
      <c r="DZ20" s="58"/>
      <c r="EA20" s="121">
        <f>EA4^3+EA5^3+EA6^3+EA7^3+EA8^3+EA9^3+EA10^3+EA11^3+EB4^3+EB5^3+EB6^3+EB7^3+EB8^3+EB9^3+EB10^3+EB11^3</f>
        <v>0</v>
      </c>
      <c r="EB20" s="122">
        <f>EA19^3+EA18^3+EA17^3+EA16^3+EA15^3+EA14^3+EA13^3+EA12^3+EB19^3+EB18^3+EB17^3+EB16^3+EB15^3+EB14^3+EB13^3+EB12^3</f>
        <v>0</v>
      </c>
      <c r="EC20" s="122">
        <f>EC4^3+EC5^3+EC6^3+EC7^3+EC8^3+EC9^3+EC10^3+EC11^3+ED4^3+ED5^3+ED6^3+ED7^3+ED8^3+ED9^3+ED10^3+ED11^3</f>
        <v>0</v>
      </c>
      <c r="ED20" s="122">
        <f>EC19^3+EC18^3+EC17^3+EC16^3+EC15^3+EC14^3+EC13^3+EC12^3+ED19^3+ED18^3+ED17^3+ED16^3+ED15^3+ED14^3+ED13^3+ED12^3</f>
        <v>0</v>
      </c>
      <c r="EE20" s="122">
        <f>EE4^3+EE5^3+EE6^3+EE7^3+EE8^3+EE9^3+EE10^3+EE11^3+EF4^3+EF5^3+EF6^3+EF7^3+EF8^3+EF9^3+EF10^3+EF11^3</f>
        <v>0</v>
      </c>
      <c r="EF20" s="122">
        <f>EE19^3+EE18^3+EE17^3+EE16^3+EE15^3+EE14^3+EE13^3+EE12^3+EF19^3+EF18^3+EF17^3+EF16^3+EF15^3+EF14^3+EF13^3+EF12^3</f>
        <v>0</v>
      </c>
      <c r="EG20" s="122">
        <f>EG4^3+EG5^3+EG6^3+EG7^3+EG8^3+EG9^3+EG10^3+EG11^3+EH4^3+EH5^3+EH6^3+EH7^3+EH8^3+EH9^3+EH10^3+EH11^3</f>
        <v>0</v>
      </c>
      <c r="EH20" s="122">
        <f>EG19^3+EG18^3+EG17^3+EG16^3+EG15^3+EG14^3+EG13^3+EG12^3+EH19^3+EH18^3+EH17^3+EH16^3+EH15^3+EH14^3+EH13^3+EH12^3</f>
        <v>0</v>
      </c>
      <c r="EI20" s="122">
        <f>EI4^3+EI5^3+EI6^3+EI7^3+EI8^3+EI9^3+EI10^3+EI11^3+EJ4^3+EJ5^3+EJ6^3+EJ7^3+EJ8^3+EJ9^3+EJ10^3+EJ11^3</f>
        <v>0</v>
      </c>
      <c r="EJ20" s="122">
        <f>EI19^3+EI18^3+EI17^3+EI16^3+EI15^3+EI14^3+EI13^3+EI12^3+EJ19^3+EJ18^3+EJ17^3+EJ16^3+EJ15^3+EJ14^3+EJ13^3+EJ12^3</f>
        <v>0</v>
      </c>
      <c r="EK20" s="122">
        <f>EK4^3+EK5^3+EK6^3+EK7^3+EK8^3+EK9^3+EK10^3+EK11^3+EL4^3+EL5^3+EL6^3+EL7^3+EL8^3+EL9^3+EL10^3+EL11^3</f>
        <v>0</v>
      </c>
      <c r="EL20" s="122">
        <f>EK19^3+EK18^3+EK17^3+EK16^3+EK15^3+EK14^3+EK13^3+EK12^3+EL19^3+EL18^3+EL17^3+EL16^3+EL15^3+EL14^3+EL13^3+EL12^3</f>
        <v>0</v>
      </c>
      <c r="EM20" s="122">
        <f>EM4^3+EM5^3+EM6^3+EM7^3+EM8^3+EM9^3+EM10^3+EM11^3+EN4^3+EN5^3+EN6^3+EN7^3+EN8^3+EN9^3+EN10^3+EN11^3</f>
        <v>0</v>
      </c>
      <c r="EN20" s="122">
        <f>EM19^3+EM18^3+EM17^3+EM16^3+EM15^3+EM14^3+EM13^3+EM12^3+EN19^3+EN18^3+EN17^3+EN16^3+EN15^3+EN14^3+EN13^3+EN12^3</f>
        <v>0</v>
      </c>
      <c r="EO20" s="122">
        <f>EO4^3+EO5^3+EO6^3+EO7^3+EO8^3+EO9^3+EO10^3+EO11^3+EP4^3+EP5^3+EP6^3+EP7^3+EP8^3+EP9^3+EP10^3+EP11^3</f>
        <v>0</v>
      </c>
      <c r="EP20" s="123">
        <f>EO19^3+EO18^3+EO17^3+EO16^3+EO15^3+EO14^3+EO13^3+EO12^3+EP19^3+EP18^3+EP17^3+EP16^3+EP15^3+EP14^3+EP13^3+EP12^3</f>
        <v>0</v>
      </c>
      <c r="EQ20" s="124">
        <f>SUMSQ(EA4,EB5,EC6,ED7,EE8,EF9,EG10,EH11,EI12,EJ13,EK14,EL15,EM16,EN17,EO18,EP19)</f>
        <v>0</v>
      </c>
      <c r="ER20" s="125">
        <f>SUMSQ(EA12,EB13,EC14,ED15,EE16,EF17,EG18,EH19,EI4,EJ5,EK6,EL7,EM8,EN9,EO10,EP11)</f>
        <v>0</v>
      </c>
      <c r="ES20" s="52"/>
      <c r="ET20" s="10" t="s">
        <v>272</v>
      </c>
      <c r="EU20" s="126"/>
      <c r="EV20" s="126"/>
      <c r="EW20" s="126"/>
      <c r="EX20" s="126"/>
      <c r="EY20" s="126"/>
      <c r="EZ20" s="126"/>
      <c r="FA20" s="126"/>
      <c r="FB20" s="126"/>
      <c r="FC20" s="126"/>
      <c r="FD20" s="126"/>
      <c r="FE20" s="126"/>
      <c r="FF20" s="126"/>
      <c r="FG20" s="126"/>
      <c r="FH20" s="126"/>
      <c r="FI20" s="126"/>
      <c r="FJ20" s="32"/>
      <c r="FK20" s="115"/>
    </row>
    <row r="21" spans="1:168" ht="13.5" thickBot="1" x14ac:dyDescent="0.25">
      <c r="A21" s="32"/>
      <c r="B21" s="32"/>
      <c r="C21" s="32"/>
      <c r="D21" s="106" t="s">
        <v>89</v>
      </c>
      <c r="E21" s="107" t="s">
        <v>207</v>
      </c>
      <c r="F21" s="110">
        <f>B4+(7*B6)</f>
        <v>8</v>
      </c>
      <c r="G21" s="104"/>
      <c r="H21" s="43"/>
      <c r="I21" s="109"/>
      <c r="J21" s="58"/>
      <c r="K21" s="127">
        <f>K4^3+L4^3+M4^3+N4^3+K5^3+L5^3+M5^3+N5^3+K6^3+L6^3+M6^3+N6^3+K7^3+L7^3+M7^3+N7^3</f>
        <v>67634176</v>
      </c>
      <c r="L21" s="128">
        <f>K8^3+L8^3+M8^3+N8^3+K9^3+L9^3+M9^3+N9^3+K10^3+L10^3+M10^3+N10^3+K11^3+L11^3+M11^3+N11^3</f>
        <v>67634176</v>
      </c>
      <c r="M21" s="128">
        <f>K12^3+L12^3+M12^3+N12^3+K13^3+L13^3+M13^3+N13^3+K14^3+L14^3+M14^3+N14^3+K15^3+L15^3+M15^3+N15^3</f>
        <v>67634176</v>
      </c>
      <c r="N21" s="128">
        <f>K16^3+L16^3+M16^3+N16^3+K17^3+L17^3+M17^3+N17^3+K18^3+L18^3+M18^3+N18^3+K19^3+L19^3+M19^3+N19^3</f>
        <v>67634176</v>
      </c>
      <c r="O21" s="128">
        <f>O4^3+P4^3+Q4^3+R4^3+O5^3+P5^3+Q5^3+R5^3+O6^3+P6^3+Q6^3+R6^3+O7^3+P7^3+Q7^3+R7^3</f>
        <v>67634176</v>
      </c>
      <c r="P21" s="128">
        <f>O8^3+P8^3+Q8^3+R8^3+O9^3+P9^3+Q9^3+R9^3+O10^3+P10^3+Q10^3+R10^3+O11^3+P11^3+Q11^3+R11^3</f>
        <v>67634176</v>
      </c>
      <c r="Q21" s="128">
        <f>O12^3+P12^3+Q12^3+R12^3+O13^3+P13^3+Q13^3+R13^3+O14^3+P14^3+Q14^3+R14^3+O15^3+P15^3+Q15^3+R15^3</f>
        <v>67634176</v>
      </c>
      <c r="R21" s="128">
        <f>O16^3+P16^3+Q16^3+R16^3+O17^3+P17^3+Q17^3+R17^3+O18^3+P18^3+Q18^3+R18^3+O19^3+P19^3+Q19^3+R19^3</f>
        <v>67634176</v>
      </c>
      <c r="S21" s="128">
        <f>S4^3+T4^3+U4^3+V4^3+S5^3+T5^3+U5^3+V5^3+S6^3+T6^3+U6^3+V6^3+S7^3+T7^3+U7^3+V7^3</f>
        <v>67634176</v>
      </c>
      <c r="T21" s="128">
        <f>S8^3+T8^3+U8^3+V8^3+S9^3+T9^3+U9^3+V9^3+S10^3+T10^3+U10^3+V10^3+S11^3+T11^3+U11^3+V11^3</f>
        <v>67634176</v>
      </c>
      <c r="U21" s="128">
        <f>S12^3+T12^3+U12^3+V12^3+S13^3+T13^3+U13^3+V13^3+S14^3+T14^3+U14^3+V14^3+S15^3+T15^3+U15^3+V15^3</f>
        <v>67634176</v>
      </c>
      <c r="V21" s="128">
        <f>S16^3+T16^3+U16^3+V16^3+S17^3+T17^3+U17^3+V17^3+S18^3+T18^3+U18^3+V18^3+S19^3+T19^3+U19^3+V19^3</f>
        <v>67634176</v>
      </c>
      <c r="W21" s="128">
        <f>W4^3+X4^3+Y4^3+Z4^3+W5^3+X5^3+Y5^3+Z5^3+W6^3+X6^3+Y6^3+Z6^3+W7^3+X7^3+Y7^3+Z7^3</f>
        <v>67634176</v>
      </c>
      <c r="X21" s="128">
        <f>W8^3+X8^3+Y8^3+Z8^3+W9^3+X9^3+Y9^3+Z9^3+W10^3+X10^3+Y10^3+Z10^3+W11^3+X11^3+Y11^3+Z11^3</f>
        <v>67634176</v>
      </c>
      <c r="Y21" s="128">
        <f>W12^3+X12^3+Y12^3+Z12^3+W13^3+X13^3+Y13^3+Z13^3+W14^3+X14^3+Y14^3+Z14^3+W15^3+X15^3+Y15^3+Z15^3</f>
        <v>67634176</v>
      </c>
      <c r="Z21" s="128">
        <f>W16^3+X16^3+Y16^3+Z16^3+W17^3+X17^3+Y17^3+Z17^3+W18^3+X18^3+Y18^3+Z18^3+W19^3+X19^3+Y19^3+Z19^3</f>
        <v>67634176</v>
      </c>
      <c r="AA21" s="129">
        <f>SUMSQ(K19,L18,M17,N16,O15,P14,Q13,R12,S11,T10,U9,V8,W7,X6,Y5,BN3,Z4)</f>
        <v>351576</v>
      </c>
      <c r="AB21" s="130">
        <f>SUMSQ(K11,L10,M9,N8,O7,P6,Q5,R4,S19,T18,U17,V16,W15,X14,Y13,Z12)</f>
        <v>351576</v>
      </c>
      <c r="AC21" s="32"/>
      <c r="AD21" s="131" t="s">
        <v>14</v>
      </c>
      <c r="AE21" s="131" t="s">
        <v>19</v>
      </c>
      <c r="AF21" s="131" t="s">
        <v>8</v>
      </c>
      <c r="AG21" s="131" t="s">
        <v>13</v>
      </c>
      <c r="AH21" s="131" t="s">
        <v>233</v>
      </c>
      <c r="AI21" s="131" t="s">
        <v>264</v>
      </c>
      <c r="AJ21" s="131" t="s">
        <v>169</v>
      </c>
      <c r="AK21" s="131" t="s">
        <v>201</v>
      </c>
      <c r="AL21" s="131" t="s">
        <v>249</v>
      </c>
      <c r="AM21" s="131" t="s">
        <v>252</v>
      </c>
      <c r="AN21" s="131" t="s">
        <v>243</v>
      </c>
      <c r="AO21" s="131" t="s">
        <v>246</v>
      </c>
      <c r="AP21" s="131" t="s">
        <v>132</v>
      </c>
      <c r="AQ21" s="131" t="s">
        <v>138</v>
      </c>
      <c r="AR21" s="131" t="s">
        <v>101</v>
      </c>
      <c r="AS21" s="131" t="s">
        <v>122</v>
      </c>
      <c r="AT21" s="66"/>
      <c r="AU21" s="115"/>
      <c r="AV21" s="42"/>
      <c r="AW21" s="109"/>
      <c r="AX21" s="58"/>
      <c r="AY21" s="127">
        <f>AY4^3+AZ4^3+BA4^3+BB4^3+AY5^3+AZ5^3+BA5^3+BB5^3+AY6^3+AZ6^3+BA6^3+BB6^3+AY7^3+AZ7^3+BA7^3+BB7^3</f>
        <v>0</v>
      </c>
      <c r="AZ21" s="128">
        <f>AY8^3+AZ8^3+BA8^3+BB8^3+AY9^3+AZ9^3+BA9^3+BB9^3+AY10^3+AZ10^3+BA10^3+BB10^3+AY11^3+AZ11^3+BA11^3+BB11^3</f>
        <v>0</v>
      </c>
      <c r="BA21" s="128">
        <f>AY12^3+AZ12^3+BA12^3+BB12^3+AY13^3+AZ13^3+BA13^3+BB13^3+AY14^3+AZ14^3+BA14^3+BB14^3+AY15^3+AZ15^3+BA15^3+BB15^3</f>
        <v>0</v>
      </c>
      <c r="BB21" s="128">
        <f>AY16^3+AZ16^3+BA16^3+BB16^3+AY17^3+AZ17^3+BA17^3+BB17^3+AY18^3+AZ18^3+BA18^3+BB18^3+AY19^3+AZ19^3+BA19^3+BB19^3</f>
        <v>0</v>
      </c>
      <c r="BC21" s="128">
        <f>BC4^3+BD4^3+BE4^3+BF4^3+BC5^3+BD5^3+BE5^3+BF5^3+BC6^3+BD6^3+BE6^3+BF6^3+BC7^3+BD7^3+BE7^3+BF7^3</f>
        <v>0</v>
      </c>
      <c r="BD21" s="128">
        <f>BC8^3+BD8^3+BE8^3+BF8^3+BC9^3+BD9^3+BE9^3+BF9^3+BC10^3+BD10^3+BE10^3+BF10^3+BC11^3+BD11^3+BE11^3+BF11^3</f>
        <v>0</v>
      </c>
      <c r="BE21" s="128">
        <f>BC12^3+BD12^3+BE12^3+BF12^3+BC13^3+BD13^3+BE13^3+BF13^3+BC14^3+BD14^3+BE14^3+BF14^3+BC15^3+BD15^3+BE15^3+BF15^3</f>
        <v>0</v>
      </c>
      <c r="BF21" s="128">
        <f>BC16^3+BD16^3+BE16^3+BF16^3+BC17^3+BD17^3+BE17^3+BF17^3+BC18^3+BD18^3+BE18^3+BF18^3+BC19^3+BD19^3+BE19^3+BF19^3</f>
        <v>0</v>
      </c>
      <c r="BG21" s="128">
        <f>BG4^3+BH4^3+BI4^3+BJ4^3+BG5^3+BH5^3+BI5^3+BJ5^3+BG6^3+BH6^3+BI6^3+BJ6^3+BG7^3+BH7^3+BI7^3+BJ7^3</f>
        <v>0</v>
      </c>
      <c r="BH21" s="128">
        <f>BG8^3+BH8^3+BI8^3+BJ8^3+BG9^3+BH9^3+BI9^3+BJ9^3+BG10^3+BH10^3+BI10^3+BJ10^3+BG11^3+BH11^3+BI11^3+BJ11^3</f>
        <v>0</v>
      </c>
      <c r="BI21" s="128">
        <f>BG12^3+BH12^3+BI12^3+BJ12^3+BG13^3+BH13^3+BI13^3+BJ13^3+BG14^3+BH14^3+BI14^3+BJ14^3+BG15^3+BH15^3+BI15^3+BJ15^3</f>
        <v>0</v>
      </c>
      <c r="BJ21" s="128">
        <f>BG16^3+BH16^3+BI16^3+BJ16^3+BG17^3+BH17^3+BI17^3+BJ17^3+BG18^3+BH18^3+BI18^3+BJ18^3+BG19^3+BH19^3+BI19^3+BJ19^3</f>
        <v>0</v>
      </c>
      <c r="BK21" s="128">
        <f>BK4^3+BL4^3+BM4^3+BN4^3+BK5^3+BL5^3+BM5^3+BN5^3+BK6^3+BL6^3+BM6^3+BN6^3+BK7^3+BL7^3+BM7^3+BN7^3</f>
        <v>0</v>
      </c>
      <c r="BL21" s="128">
        <f>BK8^3+BL8^3+BM8^3+BN8^3+BK9^3+BL9^3+BM9^3+BN9^3+BK10^3+BL10^3+BM10^3+BN10^3+BK11^3+BL11^3+BM11^3+BN11^3</f>
        <v>0</v>
      </c>
      <c r="BM21" s="128">
        <f>BK12^3+BL12^3+BM12^3+BN12^3+BK13^3+BL13^3+BM13^3+BN13^3+BK14^3+BL14^3+BM14^3+BN14^3+BK15^3+BL15^3+BM15^3+BN15^3</f>
        <v>0</v>
      </c>
      <c r="BN21" s="128">
        <f>BK16^3+BL16^3+BM16^3+BN16^3+BK17^3+BL17^3+BM17^3+BN17^3+BK18^3+BL18^3+BM18^3+BN18^3+BK19^3+BL19^3+BM19^3+BN19^3</f>
        <v>0</v>
      </c>
      <c r="BO21" s="129">
        <f>SUMSQ(AY19,AZ18,BA17,BB16,BC15,BD14,BE13,BF12,BG11,BH10,BI9,BJ8,BK7,BL6,BM5,DB3,BN4)</f>
        <v>0</v>
      </c>
      <c r="BP21" s="130">
        <f>SUMSQ(AY11,AZ10,BA9,BB8,BC7,BD6,BE5,BF4,BG19,BH18,BI17,BJ16,BK15,BL14,BM13,BN12)</f>
        <v>0</v>
      </c>
      <c r="BQ21" s="32"/>
      <c r="BR21" s="131"/>
      <c r="BS21" s="131"/>
      <c r="BT21" s="131"/>
      <c r="BU21" s="131"/>
      <c r="BV21" s="131"/>
      <c r="BW21" s="131"/>
      <c r="BX21" s="131"/>
      <c r="BY21" s="131"/>
      <c r="BZ21" s="131"/>
      <c r="CA21" s="131"/>
      <c r="CB21" s="131"/>
      <c r="CC21" s="131"/>
      <c r="CD21" s="131"/>
      <c r="CE21" s="131"/>
      <c r="CF21" s="131"/>
      <c r="CG21" s="131"/>
      <c r="CH21" s="32"/>
      <c r="CI21" s="115"/>
      <c r="CJ21" s="42"/>
      <c r="CK21" s="109"/>
      <c r="CL21" s="58"/>
      <c r="CM21" s="127">
        <f>CM4^3+CN4^3+CO4^3+CP4^3+CM5^3+CN5^3+CO5^3+CP5^3+CM6^3+CN6^3+CO6^3+CP6^3+CM7^3+CN7^3+CO7^3+CP7^3</f>
        <v>0</v>
      </c>
      <c r="CN21" s="128">
        <f>CM8^3+CN8^3+CO8^3+CP8^3+CM9^3+CN9^3+CO9^3+CP9^3+CM10^3+CN10^3+CO10^3+CP10^3+CM11^3+CN11^3+CO11^3+CP11^3</f>
        <v>0</v>
      </c>
      <c r="CO21" s="128">
        <f>CM12^3+CN12^3+CO12^3+CP12^3+CM13^3+CN13^3+CO13^3+CP13^3+CM14^3+CN14^3+CO14^3+CP14^3+CM15^3+CN15^3+CO15^3+CP15^3</f>
        <v>0</v>
      </c>
      <c r="CP21" s="128">
        <f>CM16^3+CN16^3+CO16^3+CP16^3+CM17^3+CN17^3+CO17^3+CP17^3+CM18^3+CN18^3+CO18^3+CP18^3+CM19^3+CN19^3+CO19^3+CP19^3</f>
        <v>0</v>
      </c>
      <c r="CQ21" s="128">
        <f>CQ4^3+CR4^3+CS4^3+CT4^3+CQ5^3+CR5^3+CS5^3+CT5^3+CQ6^3+CR6^3+CS6^3+CT6^3+CQ7^3+CR7^3+CS7^3+CT7^3</f>
        <v>0</v>
      </c>
      <c r="CR21" s="128">
        <f>CQ8^3+CR8^3+CS8^3+CT8^3+CQ9^3+CR9^3+CS9^3+CT9^3+CQ10^3+CR10^3+CS10^3+CT10^3+CQ11^3+CR11^3+CS11^3+CT11^3</f>
        <v>0</v>
      </c>
      <c r="CS21" s="128">
        <f>CQ12^3+CR12^3+CS12^3+CT12^3+CQ13^3+CR13^3+CS13^3+CT13^3+CQ14^3+CR14^3+CS14^3+CT14^3+CQ15^3+CR15^3+CS15^3+CT15^3</f>
        <v>0</v>
      </c>
      <c r="CT21" s="128">
        <f>CQ16^3+CR16^3+CS16^3+CT16^3+CQ17^3+CR17^3+CS17^3+CT17^3+CQ18^3+CR18^3+CS18^3+CT18^3+CQ19^3+CR19^3+CS19^3+CT19^3</f>
        <v>0</v>
      </c>
      <c r="CU21" s="128">
        <f>CU4^3+CV4^3+CW4^3+CX4^3+CU5^3+CV5^3+CW5^3+CX5^3+CU6^3+CV6^3+CW6^3+CX6^3+CU7^3+CV7^3+CW7^3+CX7^3</f>
        <v>0</v>
      </c>
      <c r="CV21" s="128">
        <f>CU8^3+CV8^3+CW8^3+CX8^3+CU9^3+CV9^3+CW9^3+CX9^3+CU10^3+CV10^3+CW10^3+CX10^3+CU11^3+CV11^3+CW11^3+CX11^3</f>
        <v>0</v>
      </c>
      <c r="CW21" s="128">
        <f>CU12^3+CV12^3+CW12^3+CX12^3+CU13^3+CV13^3+CW13^3+CX13^3+CU14^3+CV14^3+CW14^3+CX14^3+CU15^3+CV15^3+CW15^3+CX15^3</f>
        <v>0</v>
      </c>
      <c r="CX21" s="128">
        <f>CU16^3+CV16^3+CW16^3+CX16^3+CU17^3+CV17^3+CW17^3+CX17^3+CU18^3+CV18^3+CW18^3+CX18^3+CU19^3+CV19^3+CW19^3+CX19^3</f>
        <v>0</v>
      </c>
      <c r="CY21" s="128">
        <f>CY4^3+CZ4^3+DA4^3+DB4^3+CY5^3+CZ5^3+DA5^3+DB5^3+CY6^3+CZ6^3+DA6^3+DB6^3+CY7^3+CZ7^3+DA7^3+DB7^3</f>
        <v>0</v>
      </c>
      <c r="CZ21" s="128">
        <f>CY8^3+CZ8^3+DA8^3+DB8^3+CY9^3+CZ9^3+DA9^3+DB9^3+CY10^3+CZ10^3+DA10^3+DB10^3+CY11^3+CZ11^3+DA11^3+DB11^3</f>
        <v>0</v>
      </c>
      <c r="DA21" s="128">
        <f>CY12^3+CZ12^3+DA12^3+DB12^3+CY13^3+CZ13^3+DA13^3+DB13^3+CY14^3+CZ14^3+DA14^3+DB14^3+CY15^3+CZ15^3+DA15^3+DB15^3</f>
        <v>0</v>
      </c>
      <c r="DB21" s="128">
        <f>CY16^3+CZ16^3+DA16^3+DB16^3+CY17^3+CZ17^3+DA17^3+DB17^3+CY18^3+CZ18^3+DA18^3+DB18^3+CY19^3+CZ19^3+DA19^3+DB19^3</f>
        <v>0</v>
      </c>
      <c r="DC21" s="129">
        <f>SUMSQ(CM19,CN18,CO17,CP16,CQ15,CR14,CS13,CT12,CU11,CV10,CW9,CX8,CY7,CZ6,DA5,EP3,DB4)</f>
        <v>0</v>
      </c>
      <c r="DD21" s="130">
        <f>SUMSQ(CM11,CN10,CO9,CP8,CQ7,CR6,CS5,CT4,CU19,CV18,CW17,CX16,CY15,CZ14,DA13,DB12)</f>
        <v>0</v>
      </c>
      <c r="DE21" s="32"/>
      <c r="DF21" s="131"/>
      <c r="DG21" s="131"/>
      <c r="DH21" s="131"/>
      <c r="DI21" s="131"/>
      <c r="DJ21" s="131"/>
      <c r="DK21" s="131"/>
      <c r="DL21" s="131"/>
      <c r="DM21" s="131"/>
      <c r="DN21" s="131"/>
      <c r="DO21" s="131"/>
      <c r="DP21" s="131"/>
      <c r="DQ21" s="131"/>
      <c r="DR21" s="131"/>
      <c r="DS21" s="131"/>
      <c r="DT21" s="131"/>
      <c r="DU21" s="131"/>
      <c r="DV21" s="32"/>
      <c r="DW21" s="115"/>
      <c r="DY21" s="109"/>
      <c r="DZ21" s="58"/>
      <c r="EA21" s="127">
        <f>EA4^3+EB4^3+EC4^3+ED4^3+EA5^3+EB5^3+EC5^3+ED5^3+EA6^3+EB6^3+EC6^3+ED6^3+EA7^3+EB7^3+EC7^3+ED7^3</f>
        <v>0</v>
      </c>
      <c r="EB21" s="128">
        <f>EA8^3+EB8^3+EC8^3+ED8^3+EA9^3+EB9^3+EC9^3+ED9^3+EA10^3+EB10^3+EC10^3+ED10^3+EA11^3+EB11^3+EC11^3+ED11^3</f>
        <v>0</v>
      </c>
      <c r="EC21" s="128">
        <f>EA12^3+EB12^3+EC12^3+ED12^3+EA13^3+EB13^3+EC13^3+ED13^3+EA14^3+EB14^3+EC14^3+ED14^3+EA15^3+EB15^3+EC15^3+ED15^3</f>
        <v>0</v>
      </c>
      <c r="ED21" s="128">
        <f>EA16^3+EB16^3+EC16^3+ED16^3+EA17^3+EB17^3+EC17^3+ED17^3+EA18^3+EB18^3+EC18^3+ED18^3+EA19^3+EB19^3+EC19^3+ED19^3</f>
        <v>0</v>
      </c>
      <c r="EE21" s="128">
        <f>EE4^3+EF4^3+EG4^3+EH4^3+EE5^3+EF5^3+EG5^3+EH5^3+EE6^3+EF6^3+EG6^3+EH6^3+EE7^3+EF7^3+EG7^3+EH7^3</f>
        <v>0</v>
      </c>
      <c r="EF21" s="128">
        <f>EE8^3+EF8^3+EG8^3+EH8^3+EE9^3+EF9^3+EG9^3+EH9^3+EE10^3+EF10^3+EG10^3+EH10^3+EE11^3+EF11^3+EG11^3+EH11^3</f>
        <v>0</v>
      </c>
      <c r="EG21" s="128">
        <f>EE12^3+EF12^3+EG12^3+EH12^3+EE13^3+EF13^3+EG13^3+EH13^3+EE14^3+EF14^3+EG14^3+EH14^3+EE15^3+EF15^3+EG15^3+EH15^3</f>
        <v>0</v>
      </c>
      <c r="EH21" s="128">
        <f>EE16^3+EF16^3+EG16^3+EH16^3+EE17^3+EF17^3+EG17^3+EH17^3+EE18^3+EF18^3+EG18^3+EH18^3+EE19^3+EF19^3+EG19^3+EH19^3</f>
        <v>0</v>
      </c>
      <c r="EI21" s="128">
        <f>EI4^3+EJ4^3+EK4^3+EL4^3+EI5^3+EJ5^3+EK5^3+EL5^3+EI6^3+EJ6^3+EK6^3+EL6^3+EI7^3+EJ7^3+EK7^3+EL7^3</f>
        <v>0</v>
      </c>
      <c r="EJ21" s="128">
        <f>EI8^3+EJ8^3+EK8^3+EL8^3+EI9^3+EJ9^3+EK9^3+EL9^3+EI10^3+EJ10^3+EK10^3+EL10^3+EI11^3+EJ11^3+EK11^3+EL11^3</f>
        <v>0</v>
      </c>
      <c r="EK21" s="128">
        <f>EI12^3+EJ12^3+EK12^3+EL12^3+EI13^3+EJ13^3+EK13^3+EL13^3+EI14^3+EJ14^3+EK14^3+EL14^3+EI15^3+EJ15^3+EK15^3+EL15^3</f>
        <v>0</v>
      </c>
      <c r="EL21" s="128">
        <f>EI16^3+EJ16^3+EK16^3+EL16^3+EI17^3+EJ17^3+EK17^3+EL17^3+EI18^3+EJ18^3+EK18^3+EL18^3+EI19^3+EJ19^3+EK19^3+EL19^3</f>
        <v>0</v>
      </c>
      <c r="EM21" s="128">
        <f>EM4^3+EN4^3+EO4^3+EP4^3+EM5^3+EN5^3+EO5^3+EP5^3+EM6^3+EN6^3+EO6^3+EP6^3+EM7^3+EN7^3+EO7^3+EP7^3</f>
        <v>0</v>
      </c>
      <c r="EN21" s="128">
        <f>EM8^3+EN8^3+EO8^3+EP8^3+EM9^3+EN9^3+EO9^3+EP9^3+EM10^3+EN10^3+EO10^3+EP10^3+EM11^3+EN11^3+EO11^3+EP11^3</f>
        <v>0</v>
      </c>
      <c r="EO21" s="128">
        <f>EM12^3+EN12^3+EO12^3+EP12^3+EM13^3+EN13^3+EO13^3+EP13^3+EM14^3+EN14^3+EO14^3+EP14^3+EM15^3+EN15^3+EO15^3+EP15^3</f>
        <v>0</v>
      </c>
      <c r="EP21" s="128">
        <f>EM16^3+EN16^3+EO16^3+EP16^3+EM17^3+EN17^3+EO17^3+EP17^3+EM18^3+EN18^3+EO18^3+EP18^3+EM19^3+EN19^3+EO19^3+EP19^3</f>
        <v>0</v>
      </c>
      <c r="EQ21" s="129">
        <f>SUMSQ(EA19,EB18,EC17,ED16,EE15,EF14,EG13,EH12,EI11,EJ10,EK9,EL8,EM7,EN6,EO5,GD3,EP4)</f>
        <v>0</v>
      </c>
      <c r="ER21" s="130">
        <f>SUMSQ(EA11,EB10,EC9,ED8,EE7,EF6,EG5,EH4,EI19,EJ18,EK17,EL16,EM15,EN14,EO13,EP12)</f>
        <v>0</v>
      </c>
      <c r="ES21" s="32"/>
      <c r="ET21" s="131"/>
      <c r="EU21" s="131"/>
      <c r="EV21" s="131"/>
      <c r="EW21" s="131"/>
      <c r="EX21" s="131"/>
      <c r="EY21" s="131"/>
      <c r="EZ21" s="131"/>
      <c r="FA21" s="131"/>
      <c r="FB21" s="131"/>
      <c r="FC21" s="131"/>
      <c r="FD21" s="131"/>
      <c r="FE21" s="131"/>
      <c r="FF21" s="131"/>
      <c r="FG21" s="131"/>
      <c r="FH21" s="131"/>
      <c r="FI21" s="131"/>
      <c r="FJ21" s="32"/>
      <c r="FK21" s="115"/>
    </row>
    <row r="22" spans="1:168" ht="13.5" thickBot="1" x14ac:dyDescent="0.25">
      <c r="A22" s="32"/>
      <c r="B22" s="32"/>
      <c r="C22" s="32"/>
      <c r="D22" s="106" t="s">
        <v>81</v>
      </c>
      <c r="E22" s="107" t="s">
        <v>207</v>
      </c>
      <c r="F22" s="110">
        <f>B4+(8*B6)</f>
        <v>9</v>
      </c>
      <c r="G22" s="104"/>
      <c r="H22" s="43"/>
      <c r="I22" s="109"/>
      <c r="J22" s="132"/>
      <c r="K22" s="133"/>
      <c r="L22" s="133"/>
      <c r="M22" s="133"/>
      <c r="N22" s="133"/>
      <c r="O22" s="133"/>
      <c r="P22" s="133"/>
      <c r="Q22" s="133"/>
      <c r="R22" s="133"/>
      <c r="S22" s="133"/>
      <c r="T22" s="133"/>
      <c r="U22" s="133"/>
      <c r="V22" s="133"/>
      <c r="W22" s="133"/>
      <c r="X22" s="133"/>
      <c r="Y22" s="133"/>
      <c r="Z22" s="133"/>
      <c r="AA22" s="134"/>
      <c r="AB22" s="134"/>
      <c r="AC22" s="133"/>
      <c r="AD22" s="135" t="s">
        <v>79</v>
      </c>
      <c r="AE22" s="135" t="s">
        <v>76</v>
      </c>
      <c r="AF22" s="135" t="s">
        <v>89</v>
      </c>
      <c r="AG22" s="135" t="s">
        <v>86</v>
      </c>
      <c r="AH22" s="135" t="s">
        <v>147</v>
      </c>
      <c r="AI22" s="135" t="s">
        <v>142</v>
      </c>
      <c r="AJ22" s="135" t="s">
        <v>157</v>
      </c>
      <c r="AK22" s="135" t="s">
        <v>144</v>
      </c>
      <c r="AL22" s="135" t="s">
        <v>196</v>
      </c>
      <c r="AM22" s="135" t="s">
        <v>162</v>
      </c>
      <c r="AN22" s="135" t="s">
        <v>263</v>
      </c>
      <c r="AO22" s="135" t="s">
        <v>230</v>
      </c>
      <c r="AP22" s="135" t="s">
        <v>50</v>
      </c>
      <c r="AQ22" s="135" t="s">
        <v>31</v>
      </c>
      <c r="AR22" s="135" t="s">
        <v>71</v>
      </c>
      <c r="AS22" s="135" t="s">
        <v>68</v>
      </c>
      <c r="AT22" s="136"/>
      <c r="AU22" s="115"/>
      <c r="AV22" s="42"/>
      <c r="AW22" s="109"/>
      <c r="AX22" s="58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  <c r="BN22" s="46"/>
      <c r="BO22" s="137"/>
      <c r="BP22" s="137"/>
      <c r="BQ22" s="32" t="s">
        <v>0</v>
      </c>
      <c r="BR22" s="135"/>
      <c r="BS22" s="135"/>
      <c r="BT22" s="135"/>
      <c r="BU22" s="135"/>
      <c r="BV22" s="135"/>
      <c r="BW22" s="135"/>
      <c r="BX22" s="135"/>
      <c r="BY22" s="135"/>
      <c r="BZ22" s="135"/>
      <c r="CA22" s="135"/>
      <c r="CB22" s="135"/>
      <c r="CC22" s="135"/>
      <c r="CD22" s="135"/>
      <c r="CE22" s="135"/>
      <c r="CF22" s="135"/>
      <c r="CG22" s="135"/>
      <c r="CH22" s="32"/>
      <c r="CI22" s="115"/>
      <c r="CK22" s="109"/>
      <c r="CL22" s="58"/>
      <c r="CM22" s="46"/>
      <c r="CN22" s="46"/>
      <c r="CO22" s="46"/>
      <c r="CP22" s="46"/>
      <c r="CQ22" s="46"/>
      <c r="CR22" s="46"/>
      <c r="CS22" s="46"/>
      <c r="CT22" s="46"/>
      <c r="CU22" s="46"/>
      <c r="CV22" s="46"/>
      <c r="CW22" s="46"/>
      <c r="CX22" s="46"/>
      <c r="CY22" s="46"/>
      <c r="CZ22" s="46"/>
      <c r="DA22" s="46"/>
      <c r="DB22" s="46"/>
      <c r="DC22" s="137"/>
      <c r="DD22" s="137"/>
      <c r="DE22" s="32" t="s">
        <v>0</v>
      </c>
      <c r="DF22" s="135"/>
      <c r="DG22" s="135"/>
      <c r="DH22" s="135"/>
      <c r="DI22" s="135"/>
      <c r="DJ22" s="135"/>
      <c r="DK22" s="135"/>
      <c r="DL22" s="135"/>
      <c r="DM22" s="135"/>
      <c r="DN22" s="135"/>
      <c r="DO22" s="135"/>
      <c r="DP22" s="135"/>
      <c r="DQ22" s="135"/>
      <c r="DR22" s="135"/>
      <c r="DS22" s="135"/>
      <c r="DT22" s="135"/>
      <c r="DU22" s="135"/>
      <c r="DV22" s="32"/>
      <c r="DW22" s="115"/>
      <c r="DY22" s="109"/>
      <c r="DZ22" s="58"/>
      <c r="EA22" s="46"/>
      <c r="EB22" s="46"/>
      <c r="EC22" s="46"/>
      <c r="ED22" s="46"/>
      <c r="EE22" s="46"/>
      <c r="EF22" s="46"/>
      <c r="EG22" s="46"/>
      <c r="EH22" s="46"/>
      <c r="EI22" s="46"/>
      <c r="EJ22" s="46"/>
      <c r="EK22" s="46"/>
      <c r="EL22" s="46"/>
      <c r="EM22" s="46"/>
      <c r="EN22" s="46"/>
      <c r="EO22" s="46"/>
      <c r="EP22" s="46"/>
      <c r="EQ22" s="137"/>
      <c r="ER22" s="137"/>
      <c r="ES22" s="32" t="s">
        <v>0</v>
      </c>
      <c r="ET22" s="135"/>
      <c r="EU22" s="135"/>
      <c r="EV22" s="135"/>
      <c r="EW22" s="135"/>
      <c r="EX22" s="135"/>
      <c r="EY22" s="135"/>
      <c r="EZ22" s="135"/>
      <c r="FA22" s="135"/>
      <c r="FB22" s="135"/>
      <c r="FC22" s="135"/>
      <c r="FD22" s="135"/>
      <c r="FE22" s="135"/>
      <c r="FF22" s="135"/>
      <c r="FG22" s="135"/>
      <c r="FH22" s="135"/>
      <c r="FI22" s="135"/>
      <c r="FJ22" s="32"/>
      <c r="FK22" s="115"/>
    </row>
    <row r="23" spans="1:168" ht="14.25" thickTop="1" thickBot="1" x14ac:dyDescent="0.25">
      <c r="A23" s="32"/>
      <c r="B23" s="32"/>
      <c r="C23" s="32"/>
      <c r="D23" s="106" t="s">
        <v>192</v>
      </c>
      <c r="E23" s="107" t="s">
        <v>207</v>
      </c>
      <c r="F23" s="108">
        <f>B4+(9*B6)</f>
        <v>10</v>
      </c>
      <c r="G23" s="104"/>
      <c r="H23" s="43"/>
      <c r="I23" s="138"/>
      <c r="J23" s="139"/>
      <c r="K23" s="139"/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  <c r="AC23" s="139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39"/>
      <c r="AU23" s="141" t="s">
        <v>0</v>
      </c>
      <c r="AV23" s="42"/>
      <c r="AW23" s="138"/>
      <c r="AX23" s="142"/>
      <c r="AY23" s="143"/>
      <c r="AZ23" s="143"/>
      <c r="BA23" s="143"/>
      <c r="BB23" s="143"/>
      <c r="BC23" s="143"/>
      <c r="BD23" s="143"/>
      <c r="BE23" s="143"/>
      <c r="BF23" s="143"/>
      <c r="BG23" s="143"/>
      <c r="BH23" s="143"/>
      <c r="BI23" s="143"/>
      <c r="BJ23" s="143"/>
      <c r="BK23" s="143"/>
      <c r="BL23" s="143"/>
      <c r="BM23" s="143"/>
      <c r="BN23" s="143"/>
      <c r="BO23" s="143"/>
      <c r="BP23" s="143"/>
      <c r="BQ23" s="143"/>
      <c r="BR23" s="140"/>
      <c r="BS23" s="140"/>
      <c r="BT23" s="140"/>
      <c r="BU23" s="140"/>
      <c r="BV23" s="140"/>
      <c r="BW23" s="140"/>
      <c r="BX23" s="140"/>
      <c r="BY23" s="140"/>
      <c r="BZ23" s="140"/>
      <c r="CA23" s="140"/>
      <c r="CB23" s="140"/>
      <c r="CC23" s="140"/>
      <c r="CD23" s="140"/>
      <c r="CE23" s="140"/>
      <c r="CF23" s="140"/>
      <c r="CG23" s="140"/>
      <c r="CH23" s="143"/>
      <c r="CI23" s="141" t="s">
        <v>0</v>
      </c>
      <c r="CJ23" s="43"/>
      <c r="CK23" s="138"/>
      <c r="CL23" s="142"/>
      <c r="CM23" s="143"/>
      <c r="CN23" s="143"/>
      <c r="CO23" s="143"/>
      <c r="CP23" s="143"/>
      <c r="CQ23" s="143"/>
      <c r="CR23" s="143"/>
      <c r="CS23" s="143"/>
      <c r="CT23" s="143"/>
      <c r="CU23" s="143"/>
      <c r="CV23" s="143"/>
      <c r="CW23" s="143"/>
      <c r="CX23" s="143"/>
      <c r="CY23" s="143"/>
      <c r="CZ23" s="143"/>
      <c r="DA23" s="143"/>
      <c r="DB23" s="143"/>
      <c r="DC23" s="143"/>
      <c r="DD23" s="143"/>
      <c r="DE23" s="143"/>
      <c r="DF23" s="140"/>
      <c r="DG23" s="140"/>
      <c r="DH23" s="140"/>
      <c r="DI23" s="140"/>
      <c r="DJ23" s="140"/>
      <c r="DK23" s="140"/>
      <c r="DL23" s="140"/>
      <c r="DM23" s="140"/>
      <c r="DN23" s="140"/>
      <c r="DO23" s="140"/>
      <c r="DP23" s="140"/>
      <c r="DQ23" s="140"/>
      <c r="DR23" s="140"/>
      <c r="DS23" s="140"/>
      <c r="DT23" s="140"/>
      <c r="DU23" s="140"/>
      <c r="DV23" s="143"/>
      <c r="DW23" s="141" t="s">
        <v>0</v>
      </c>
      <c r="DX23" s="43"/>
      <c r="DY23" s="138"/>
      <c r="DZ23" s="142"/>
      <c r="EA23" s="143"/>
      <c r="EB23" s="143"/>
      <c r="EC23" s="143"/>
      <c r="ED23" s="143"/>
      <c r="EE23" s="143"/>
      <c r="EF23" s="143"/>
      <c r="EG23" s="143"/>
      <c r="EH23" s="143"/>
      <c r="EI23" s="143"/>
      <c r="EJ23" s="143"/>
      <c r="EK23" s="143"/>
      <c r="EL23" s="143"/>
      <c r="EM23" s="143"/>
      <c r="EN23" s="143"/>
      <c r="EO23" s="143"/>
      <c r="EP23" s="143"/>
      <c r="EQ23" s="143"/>
      <c r="ER23" s="143"/>
      <c r="ES23" s="143"/>
      <c r="ET23" s="140"/>
      <c r="EU23" s="140"/>
      <c r="EV23" s="140"/>
      <c r="EW23" s="140"/>
      <c r="EX23" s="140"/>
      <c r="EY23" s="140"/>
      <c r="EZ23" s="140"/>
      <c r="FA23" s="140"/>
      <c r="FB23" s="140"/>
      <c r="FC23" s="140"/>
      <c r="FD23" s="140"/>
      <c r="FE23" s="140"/>
      <c r="FF23" s="140"/>
      <c r="FG23" s="140"/>
      <c r="FH23" s="140"/>
      <c r="FI23" s="140"/>
      <c r="FJ23" s="143"/>
      <c r="FK23" s="141" t="s">
        <v>0</v>
      </c>
      <c r="FL23" s="43"/>
    </row>
    <row r="24" spans="1:168" ht="14.25" thickTop="1" thickBot="1" x14ac:dyDescent="0.25">
      <c r="A24" s="32"/>
      <c r="B24" s="32"/>
      <c r="C24" s="32"/>
      <c r="D24" s="106" t="s">
        <v>172</v>
      </c>
      <c r="E24" s="107" t="s">
        <v>207</v>
      </c>
      <c r="F24" s="108">
        <f>B4+(10*B6)</f>
        <v>11</v>
      </c>
      <c r="G24" s="104"/>
      <c r="H24" s="43"/>
      <c r="K24" s="25" t="s">
        <v>0</v>
      </c>
      <c r="L24" s="25" t="s">
        <v>0</v>
      </c>
      <c r="T24" s="25" t="s">
        <v>0</v>
      </c>
      <c r="W24" s="25" t="s">
        <v>0</v>
      </c>
      <c r="X24" s="25" t="s">
        <v>0</v>
      </c>
      <c r="Y24" s="25" t="s">
        <v>0</v>
      </c>
      <c r="Z24" s="25" t="s">
        <v>0</v>
      </c>
      <c r="AA24" s="25" t="s">
        <v>0</v>
      </c>
      <c r="AB24" s="25" t="s">
        <v>0</v>
      </c>
      <c r="AY24" s="25" t="s">
        <v>0</v>
      </c>
      <c r="AZ24" s="25" t="s">
        <v>0</v>
      </c>
      <c r="BO24" s="25" t="s">
        <v>0</v>
      </c>
      <c r="CM24" s="25" t="s">
        <v>0</v>
      </c>
      <c r="CN24" s="25" t="s">
        <v>0</v>
      </c>
      <c r="DC24" s="25" t="s">
        <v>0</v>
      </c>
      <c r="EA24" s="25" t="s">
        <v>0</v>
      </c>
      <c r="EB24" s="25" t="s">
        <v>0</v>
      </c>
      <c r="EJ24" s="25" t="s">
        <v>0</v>
      </c>
      <c r="EQ24" s="25" t="s">
        <v>0</v>
      </c>
      <c r="ET24" s="33" t="s">
        <v>0</v>
      </c>
    </row>
    <row r="25" spans="1:168" ht="14.25" thickTop="1" thickBot="1" x14ac:dyDescent="0.25">
      <c r="A25" s="32"/>
      <c r="B25" s="32"/>
      <c r="C25" s="32"/>
      <c r="D25" s="106" t="s">
        <v>100</v>
      </c>
      <c r="E25" s="107" t="s">
        <v>207</v>
      </c>
      <c r="F25" s="110">
        <f>B4+(11*B6)</f>
        <v>12</v>
      </c>
      <c r="G25" s="104"/>
      <c r="H25" s="43"/>
      <c r="I25" s="38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39"/>
      <c r="AU25" s="41"/>
      <c r="AW25" s="38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  <c r="BO25" s="39"/>
      <c r="BP25" s="39"/>
      <c r="BQ25" s="39"/>
      <c r="BR25" s="40"/>
      <c r="BS25" s="40"/>
      <c r="BT25" s="40"/>
      <c r="BU25" s="40"/>
      <c r="BV25" s="40"/>
      <c r="BW25" s="40"/>
      <c r="BX25" s="40"/>
      <c r="BY25" s="40"/>
      <c r="BZ25" s="40"/>
      <c r="CA25" s="40"/>
      <c r="CB25" s="40"/>
      <c r="CC25" s="40"/>
      <c r="CD25" s="40"/>
      <c r="CE25" s="40"/>
      <c r="CF25" s="40"/>
      <c r="CG25" s="40"/>
      <c r="CH25" s="39"/>
      <c r="CI25" s="41"/>
      <c r="CJ25" s="144"/>
      <c r="CK25" s="38"/>
      <c r="CL25" s="39"/>
      <c r="CM25" s="39"/>
      <c r="CN25" s="39"/>
      <c r="CO25" s="39"/>
      <c r="CP25" s="39"/>
      <c r="CQ25" s="39"/>
      <c r="CR25" s="39"/>
      <c r="CS25" s="39"/>
      <c r="CT25" s="39"/>
      <c r="CU25" s="39"/>
      <c r="CV25" s="39"/>
      <c r="CW25" s="39"/>
      <c r="CX25" s="39"/>
      <c r="CY25" s="39"/>
      <c r="CZ25" s="39"/>
      <c r="DA25" s="39"/>
      <c r="DB25" s="39"/>
      <c r="DC25" s="39"/>
      <c r="DD25" s="39"/>
      <c r="DE25" s="39"/>
      <c r="DF25" s="40"/>
      <c r="DG25" s="40"/>
      <c r="DH25" s="40"/>
      <c r="DI25" s="40"/>
      <c r="DJ25" s="40"/>
      <c r="DK25" s="40"/>
      <c r="DL25" s="40"/>
      <c r="DM25" s="40"/>
      <c r="DN25" s="40"/>
      <c r="DO25" s="40"/>
      <c r="DP25" s="40"/>
      <c r="DQ25" s="40"/>
      <c r="DR25" s="40"/>
      <c r="DS25" s="40"/>
      <c r="DT25" s="40"/>
      <c r="DU25" s="40"/>
      <c r="DV25" s="39"/>
      <c r="DW25" s="41"/>
      <c r="DY25" s="38"/>
      <c r="DZ25" s="39"/>
      <c r="EA25" s="39"/>
      <c r="EB25" s="39"/>
      <c r="EC25" s="39"/>
      <c r="ED25" s="39"/>
      <c r="EE25" s="39"/>
      <c r="EF25" s="39"/>
      <c r="EG25" s="39"/>
      <c r="EH25" s="39"/>
      <c r="EI25" s="39"/>
      <c r="EJ25" s="39"/>
      <c r="EK25" s="39"/>
      <c r="EL25" s="39"/>
      <c r="EM25" s="39"/>
      <c r="EN25" s="39"/>
      <c r="EO25" s="39"/>
      <c r="EP25" s="39"/>
      <c r="EQ25" s="39"/>
      <c r="ER25" s="39"/>
      <c r="ES25" s="39"/>
      <c r="ET25" s="40"/>
      <c r="EU25" s="40"/>
      <c r="EV25" s="40"/>
      <c r="EW25" s="40"/>
      <c r="EX25" s="40"/>
      <c r="EY25" s="40"/>
      <c r="EZ25" s="40"/>
      <c r="FA25" s="40"/>
      <c r="FB25" s="40"/>
      <c r="FC25" s="40"/>
      <c r="FD25" s="40"/>
      <c r="FE25" s="40"/>
      <c r="FF25" s="40"/>
      <c r="FG25" s="40"/>
      <c r="FH25" s="40"/>
      <c r="FI25" s="40"/>
      <c r="FJ25" s="39"/>
      <c r="FK25" s="41"/>
    </row>
    <row r="26" spans="1:168" ht="13.5" thickBot="1" x14ac:dyDescent="0.25">
      <c r="A26" s="32"/>
      <c r="B26" s="32"/>
      <c r="C26" s="32"/>
      <c r="D26" s="106" t="s">
        <v>72</v>
      </c>
      <c r="E26" s="107" t="s">
        <v>207</v>
      </c>
      <c r="F26" s="110">
        <f>B4+(12*B6)</f>
        <v>13</v>
      </c>
      <c r="G26" s="104"/>
      <c r="H26" s="43"/>
      <c r="I26" s="44"/>
      <c r="J26" s="45" t="s">
        <v>2</v>
      </c>
      <c r="K26" s="46" t="s">
        <v>0</v>
      </c>
      <c r="L26" s="46"/>
      <c r="M26" s="46"/>
      <c r="N26" s="46"/>
      <c r="O26" s="46"/>
      <c r="P26" s="46"/>
      <c r="Q26" s="46"/>
      <c r="R26" s="46"/>
      <c r="S26" s="47" t="s">
        <v>491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8"/>
      <c r="AE26" s="48"/>
      <c r="AF26" s="48"/>
      <c r="AG26" s="48"/>
      <c r="AH26" s="48"/>
      <c r="AI26" s="48"/>
      <c r="AJ26" s="48"/>
      <c r="AK26" s="48"/>
      <c r="AL26" s="49" t="s">
        <v>291</v>
      </c>
      <c r="AM26" s="48"/>
      <c r="AN26" s="48"/>
      <c r="AO26" s="48"/>
      <c r="AP26" s="48"/>
      <c r="AQ26" s="48"/>
      <c r="AR26" s="48"/>
      <c r="AS26" s="48"/>
      <c r="AT26" s="50"/>
      <c r="AU26" s="51"/>
      <c r="AW26" s="44"/>
      <c r="AX26" s="45" t="s">
        <v>2</v>
      </c>
      <c r="AY26" s="46" t="s">
        <v>0</v>
      </c>
      <c r="AZ26" s="46"/>
      <c r="BA26" s="46"/>
      <c r="BB26" s="46"/>
      <c r="BC26" s="46"/>
      <c r="BD26" s="46"/>
      <c r="BE26" s="46"/>
      <c r="BF26" s="46"/>
      <c r="BG26" s="47" t="s">
        <v>506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8"/>
      <c r="BS26" s="48"/>
      <c r="BT26" s="48"/>
      <c r="BU26" s="48"/>
      <c r="BV26" s="48"/>
      <c r="BW26" s="48"/>
      <c r="BX26" s="48"/>
      <c r="BY26" s="48"/>
      <c r="BZ26" s="49" t="s">
        <v>291</v>
      </c>
      <c r="CA26" s="48"/>
      <c r="CB26" s="48"/>
      <c r="CC26" s="48"/>
      <c r="CD26" s="48"/>
      <c r="CE26" s="48"/>
      <c r="CF26" s="48"/>
      <c r="CG26" s="48"/>
      <c r="CH26" s="50"/>
      <c r="CI26" s="51"/>
      <c r="CJ26" s="144"/>
      <c r="CK26" s="44"/>
      <c r="CL26" s="45" t="s">
        <v>2</v>
      </c>
      <c r="CM26" s="46" t="s">
        <v>0</v>
      </c>
      <c r="CN26" s="46"/>
      <c r="CO26" s="46"/>
      <c r="CP26" s="46"/>
      <c r="CQ26" s="46"/>
      <c r="CR26" s="46"/>
      <c r="CS26" s="46"/>
      <c r="CT26" s="46"/>
      <c r="CU26" s="47" t="s">
        <v>521</v>
      </c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8"/>
      <c r="DG26" s="48"/>
      <c r="DH26" s="48"/>
      <c r="DI26" s="48"/>
      <c r="DJ26" s="48"/>
      <c r="DK26" s="48"/>
      <c r="DL26" s="48"/>
      <c r="DM26" s="48"/>
      <c r="DN26" s="49" t="s">
        <v>291</v>
      </c>
      <c r="DO26" s="48"/>
      <c r="DP26" s="48"/>
      <c r="DQ26" s="48"/>
      <c r="DR26" s="48"/>
      <c r="DS26" s="48"/>
      <c r="DT26" s="48"/>
      <c r="DU26" s="48"/>
      <c r="DV26" s="50"/>
      <c r="DW26" s="51"/>
      <c r="DY26" s="44"/>
      <c r="DZ26" s="45" t="s">
        <v>2</v>
      </c>
      <c r="EA26" s="46" t="s">
        <v>0</v>
      </c>
      <c r="EB26" s="46"/>
      <c r="EC26" s="46"/>
      <c r="ED26" s="46"/>
      <c r="EE26" s="46"/>
      <c r="EF26" s="46"/>
      <c r="EG26" s="46"/>
      <c r="EH26" s="46"/>
      <c r="EI26" s="47" t="s">
        <v>536</v>
      </c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8"/>
      <c r="EU26" s="48"/>
      <c r="EV26" s="48"/>
      <c r="EW26" s="48"/>
      <c r="EX26" s="48"/>
      <c r="EY26" s="48"/>
      <c r="EZ26" s="48"/>
      <c r="FA26" s="48"/>
      <c r="FB26" s="49" t="s">
        <v>291</v>
      </c>
      <c r="FC26" s="48"/>
      <c r="FD26" s="48"/>
      <c r="FE26" s="48"/>
      <c r="FF26" s="48"/>
      <c r="FG26" s="48"/>
      <c r="FH26" s="48"/>
      <c r="FI26" s="48"/>
      <c r="FJ26" s="50"/>
      <c r="FK26" s="51"/>
    </row>
    <row r="27" spans="1:168" x14ac:dyDescent="0.2">
      <c r="A27" s="32"/>
      <c r="B27" s="32"/>
      <c r="C27" s="32"/>
      <c r="D27" s="106" t="s">
        <v>187</v>
      </c>
      <c r="E27" s="107" t="s">
        <v>207</v>
      </c>
      <c r="F27" s="108">
        <f>B4+(13*B6)</f>
        <v>14</v>
      </c>
      <c r="G27" s="104"/>
      <c r="H27" s="43"/>
      <c r="I27" s="57"/>
      <c r="J27" s="58"/>
      <c r="K27" s="1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2"/>
      <c r="AA27" s="59">
        <f>K27^3+L27^3+M27^3+N27^3+O27^3+P27^3+Q27^3+R27^3+K28^3+L28^3+M28^3+N28^3+O28^3+P28^3+Q28^3+R28^3</f>
        <v>0</v>
      </c>
      <c r="AB27" s="60">
        <f>K27^3+L27^3+M27^3+N27^3+O27^3+P27^3+Q27^3+R27^3+S27^3+T27^3+U27^3+V27^3+W27^3+X27^3+Y27^3+Z27^3</f>
        <v>0</v>
      </c>
      <c r="AC27" s="61"/>
      <c r="AD27" s="68"/>
      <c r="AE27" s="69"/>
      <c r="AF27" s="69"/>
      <c r="AG27" s="69"/>
      <c r="AH27" s="70"/>
      <c r="AI27" s="70"/>
      <c r="AJ27" s="70"/>
      <c r="AK27" s="70"/>
      <c r="AL27" s="69"/>
      <c r="AM27" s="69"/>
      <c r="AN27" s="69"/>
      <c r="AO27" s="69"/>
      <c r="AP27" s="70"/>
      <c r="AQ27" s="70"/>
      <c r="AR27" s="70"/>
      <c r="AS27" s="71"/>
      <c r="AT27" s="66"/>
      <c r="AU27" s="51"/>
      <c r="AW27" s="57"/>
      <c r="AX27" s="58"/>
      <c r="AY27" s="1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2"/>
      <c r="BO27" s="59">
        <f>AY27^3+AZ27^3+BA27^3+BB27^3+BC27^3+BD27^3+BE27^3+BF27^3+AY28^3+AZ28^3+BA28^3+BB28^3+BC28^3+BD28^3+BE28^3+BF28^3</f>
        <v>0</v>
      </c>
      <c r="BP27" s="60">
        <f>AY27^3+AZ27^3+BA27^3+BB27^3+BC27^3+BD27^3+BE27^3+BF27^3+BG27^3+BH27^3+BI27^3+BJ27^3+BK27^3+BL27^3+BM27^3+BN27^3</f>
        <v>0</v>
      </c>
      <c r="BQ27" s="61"/>
      <c r="BR27" s="68"/>
      <c r="BS27" s="69"/>
      <c r="BT27" s="69"/>
      <c r="BU27" s="69"/>
      <c r="BV27" s="69"/>
      <c r="BW27" s="69"/>
      <c r="BX27" s="69"/>
      <c r="BY27" s="69"/>
      <c r="BZ27" s="70"/>
      <c r="CA27" s="70"/>
      <c r="CB27" s="70"/>
      <c r="CC27" s="70"/>
      <c r="CD27" s="70"/>
      <c r="CE27" s="70"/>
      <c r="CF27" s="70"/>
      <c r="CG27" s="71"/>
      <c r="CH27" s="66"/>
      <c r="CI27" s="51"/>
      <c r="CJ27" s="144"/>
      <c r="CK27" s="57"/>
      <c r="CL27" s="58"/>
      <c r="CM27" s="1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2"/>
      <c r="DC27" s="59">
        <f>CM27^3+CN27^3+CO27^3+CP27^3+CQ27^3+CR27^3+CS27^3+CT27^3+CM28^3+CN28^3+CO28^3+CP28^3+CQ28^3+CR28^3+CS28^3+CT28^3</f>
        <v>0</v>
      </c>
      <c r="DD27" s="60">
        <f>CM27^3+CN27^3+CO27^3+CP27^3+CQ27^3+CR27^3+CS27^3+CT27^3+CU27^3+CV27^3+CW27^3+CX27^3+CY27^3+CZ27^3+DA27^3+DB27^3</f>
        <v>0</v>
      </c>
      <c r="DE27" s="61"/>
      <c r="DF27" s="68"/>
      <c r="DG27" s="69"/>
      <c r="DH27" s="70"/>
      <c r="DI27" s="70"/>
      <c r="DJ27" s="69"/>
      <c r="DK27" s="69"/>
      <c r="DL27" s="70"/>
      <c r="DM27" s="70"/>
      <c r="DN27" s="69"/>
      <c r="DO27" s="69"/>
      <c r="DP27" s="70"/>
      <c r="DQ27" s="70"/>
      <c r="DR27" s="69"/>
      <c r="DS27" s="69"/>
      <c r="DT27" s="70"/>
      <c r="DU27" s="71"/>
      <c r="DV27" s="66"/>
      <c r="DW27" s="51"/>
      <c r="DY27" s="57"/>
      <c r="DZ27" s="58"/>
      <c r="EA27" s="1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2"/>
      <c r="EQ27" s="59">
        <f>EA27^3+EB27^3+EC27^3+ED27^3+EE27^3+EF27^3+EG27^3+EH27^3+EA28^3+EB28^3+EC28^3+ED28^3+EE28^3+EF28^3+EG28^3+EH28^3</f>
        <v>0</v>
      </c>
      <c r="ER27" s="60">
        <f>EA27^3+EB27^3+EC27^3+ED27^3+EE27^3+EF27^3+EG27^3+EH27^3+EI27^3+EJ27^3+EK27^3+EL27^3+EM27^3+EN27^3+EO27^3+EP27^3</f>
        <v>0</v>
      </c>
      <c r="ES27" s="61"/>
      <c r="ET27" s="68"/>
      <c r="EU27" s="69"/>
      <c r="EV27" s="69"/>
      <c r="EW27" s="69"/>
      <c r="EX27" s="69"/>
      <c r="EY27" s="69"/>
      <c r="EZ27" s="69"/>
      <c r="FA27" s="69"/>
      <c r="FB27" s="69"/>
      <c r="FC27" s="69"/>
      <c r="FD27" s="69"/>
      <c r="FE27" s="69"/>
      <c r="FF27" s="69"/>
      <c r="FG27" s="69"/>
      <c r="FH27" s="69"/>
      <c r="FI27" s="73"/>
      <c r="FJ27" s="66"/>
      <c r="FK27" s="51"/>
    </row>
    <row r="28" spans="1:168" x14ac:dyDescent="0.2">
      <c r="A28" s="32"/>
      <c r="B28" s="32"/>
      <c r="C28" s="32"/>
      <c r="D28" s="106" t="s">
        <v>219</v>
      </c>
      <c r="E28" s="107" t="s">
        <v>207</v>
      </c>
      <c r="F28" s="108">
        <f>B4+(14*B6)</f>
        <v>15</v>
      </c>
      <c r="G28" s="104"/>
      <c r="H28" s="43"/>
      <c r="I28" s="74"/>
      <c r="J28" s="58"/>
      <c r="K28" s="3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5"/>
      <c r="AA28" s="75">
        <f>S27^3+T27^3+U27^3+V27^3+W27^3+X27^3+Y27^3+Z27^3+S28^3+T28^3+U28^3+V28^3+W28^3+X28^3+Y28^3+Z28^3</f>
        <v>0</v>
      </c>
      <c r="AB28" s="76">
        <f t="shared" ref="AB28:AB42" si="4">K28^3+L28^3+M28^3+N28^3+O28^3+P28^3+Q28^3+R28^3+S28^3+T28^3+U28^3+V28^3+W28^3+X28^3+Y28^3+Z28^3</f>
        <v>0</v>
      </c>
      <c r="AC28" s="61"/>
      <c r="AD28" s="81"/>
      <c r="AE28" s="82"/>
      <c r="AF28" s="82"/>
      <c r="AG28" s="82"/>
      <c r="AH28" s="83"/>
      <c r="AI28" s="83"/>
      <c r="AJ28" s="83"/>
      <c r="AK28" s="83"/>
      <c r="AL28" s="82"/>
      <c r="AM28" s="82"/>
      <c r="AN28" s="82"/>
      <c r="AO28" s="82"/>
      <c r="AP28" s="83"/>
      <c r="AQ28" s="83"/>
      <c r="AR28" s="83"/>
      <c r="AS28" s="84"/>
      <c r="AT28" s="66"/>
      <c r="AU28" s="51"/>
      <c r="AW28" s="74"/>
      <c r="AX28" s="58"/>
      <c r="AY28" s="3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5"/>
      <c r="BO28" s="75">
        <f>BG27^3+BH27^3+BI27^3+BJ27^3+BK27^3+BL27^3+BM27^3+BN27^3+BG28^3+BH28^3+BI28^3+BJ28^3+BK28^3+BL28^3+BM28^3+BN28^3</f>
        <v>0</v>
      </c>
      <c r="BP28" s="76">
        <f t="shared" ref="BP28:BP42" si="5">AY28^3+AZ28^3+BA28^3+BB28^3+BC28^3+BD28^3+BE28^3+BF28^3+BG28^3+BH28^3+BI28^3+BJ28^3+BK28^3+BL28^3+BM28^3+BN28^3</f>
        <v>0</v>
      </c>
      <c r="BQ28" s="61"/>
      <c r="BR28" s="81"/>
      <c r="BS28" s="82"/>
      <c r="BT28" s="82"/>
      <c r="BU28" s="82"/>
      <c r="BV28" s="82"/>
      <c r="BW28" s="82"/>
      <c r="BX28" s="82"/>
      <c r="BY28" s="82"/>
      <c r="BZ28" s="83"/>
      <c r="CA28" s="83"/>
      <c r="CB28" s="83"/>
      <c r="CC28" s="83"/>
      <c r="CD28" s="83"/>
      <c r="CE28" s="83"/>
      <c r="CF28" s="83"/>
      <c r="CG28" s="84"/>
      <c r="CH28" s="66"/>
      <c r="CI28" s="51"/>
      <c r="CJ28" s="144"/>
      <c r="CK28" s="74"/>
      <c r="CL28" s="58"/>
      <c r="CM28" s="3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5"/>
      <c r="DC28" s="75">
        <f>CU27^3+CV27^3+CW27^3+CX27^3+CY27^3+CZ27^3+DA27^3+DB27^3+CU28^3+CV28^3+CW28^3+CX28^3+CY28^3+CZ28^3+DA28^3+DB28^3</f>
        <v>0</v>
      </c>
      <c r="DD28" s="76">
        <f t="shared" ref="DD28:DD42" si="6">CM28^3+CN28^3+CO28^3+CP28^3+CQ28^3+CR28^3+CS28^3+CT28^3+CU28^3+CV28^3+CW28^3+CX28^3+CY28^3+CZ28^3+DA28^3+DB28^3</f>
        <v>0</v>
      </c>
      <c r="DE28" s="61"/>
      <c r="DF28" s="81"/>
      <c r="DG28" s="82"/>
      <c r="DH28" s="83"/>
      <c r="DI28" s="83"/>
      <c r="DJ28" s="82"/>
      <c r="DK28" s="82"/>
      <c r="DL28" s="83"/>
      <c r="DM28" s="83"/>
      <c r="DN28" s="82"/>
      <c r="DO28" s="82"/>
      <c r="DP28" s="83"/>
      <c r="DQ28" s="83"/>
      <c r="DR28" s="82"/>
      <c r="DS28" s="82"/>
      <c r="DT28" s="83"/>
      <c r="DU28" s="84"/>
      <c r="DV28" s="66"/>
      <c r="DW28" s="51"/>
      <c r="DY28" s="74"/>
      <c r="DZ28" s="58"/>
      <c r="EA28" s="3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5"/>
      <c r="EQ28" s="75">
        <f>EI27^3+EJ27^3+EK27^3+EL27^3+EM27^3+EN27^3+EO27^3+EP27^3+EI28^3+EJ28^3+EK28^3+EL28^3+EM28^3+EN28^3+EO28^3+EP28^3</f>
        <v>0</v>
      </c>
      <c r="ER28" s="76">
        <f t="shared" ref="ER28:ER42" si="7">EA28^3+EB28^3+EC28^3+ED28^3+EE28^3+EF28^3+EG28^3+EH28^3+EI28^3+EJ28^3+EK28^3+EL28^3+EM28^3+EN28^3+EO28^3+EP28^3</f>
        <v>0</v>
      </c>
      <c r="ES28" s="61"/>
      <c r="ET28" s="89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  <c r="FF28" s="83"/>
      <c r="FG28" s="83"/>
      <c r="FH28" s="83"/>
      <c r="FI28" s="84"/>
      <c r="FJ28" s="66"/>
      <c r="FK28" s="51"/>
    </row>
    <row r="29" spans="1:168" x14ac:dyDescent="0.2">
      <c r="A29" s="32"/>
      <c r="B29" s="32"/>
      <c r="C29" s="32"/>
      <c r="D29" s="106" t="s">
        <v>14</v>
      </c>
      <c r="E29" s="107" t="s">
        <v>207</v>
      </c>
      <c r="F29" s="108">
        <f>B4+(15*B6)</f>
        <v>16</v>
      </c>
      <c r="G29" s="104"/>
      <c r="H29" s="43"/>
      <c r="I29" s="57"/>
      <c r="J29" s="58"/>
      <c r="K29" s="3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5"/>
      <c r="AA29" s="75">
        <f>K29^3+L29^3+M29^3+N29^3+O29^3+P29^3+Q29^3+R29^3+K30^3+L30^3+M30^3+N30^3+O30^3+P30^3+Q30^3+R30^3</f>
        <v>0</v>
      </c>
      <c r="AB29" s="76">
        <f t="shared" si="4"/>
        <v>0</v>
      </c>
      <c r="AC29" s="88"/>
      <c r="AD29" s="81"/>
      <c r="AE29" s="82"/>
      <c r="AF29" s="82"/>
      <c r="AG29" s="82"/>
      <c r="AH29" s="83"/>
      <c r="AI29" s="83"/>
      <c r="AJ29" s="83"/>
      <c r="AK29" s="83"/>
      <c r="AL29" s="82"/>
      <c r="AM29" s="82"/>
      <c r="AN29" s="82"/>
      <c r="AO29" s="82"/>
      <c r="AP29" s="83"/>
      <c r="AQ29" s="83"/>
      <c r="AR29" s="83"/>
      <c r="AS29" s="84"/>
      <c r="AT29" s="66"/>
      <c r="AU29" s="51"/>
      <c r="AW29" s="57"/>
      <c r="AX29" s="58"/>
      <c r="AY29" s="3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5"/>
      <c r="BO29" s="75">
        <f>AY29^3+AZ29^3+BA29^3+BB29^3+BC29^3+BD29^3+BE29^3+BF29^3+AY30^3+AZ30^3+BA30^3+BB30^3+BC30^3+BD30^3+BE30^3+BF30^3</f>
        <v>0</v>
      </c>
      <c r="BP29" s="76">
        <f t="shared" si="5"/>
        <v>0</v>
      </c>
      <c r="BQ29" s="88"/>
      <c r="BR29" s="89"/>
      <c r="BS29" s="83"/>
      <c r="BT29" s="83"/>
      <c r="BU29" s="83"/>
      <c r="BV29" s="83"/>
      <c r="BW29" s="83"/>
      <c r="BX29" s="83"/>
      <c r="BY29" s="83"/>
      <c r="BZ29" s="82"/>
      <c r="CA29" s="82"/>
      <c r="CB29" s="82"/>
      <c r="CC29" s="82"/>
      <c r="CD29" s="82"/>
      <c r="CE29" s="82"/>
      <c r="CF29" s="82"/>
      <c r="CG29" s="86"/>
      <c r="CH29" s="66"/>
      <c r="CI29" s="51"/>
      <c r="CJ29" s="144"/>
      <c r="CK29" s="57"/>
      <c r="CL29" s="58"/>
      <c r="CM29" s="3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5"/>
      <c r="DC29" s="75">
        <f>CM29^3+CN29^3+CO29^3+CP29^3+CQ29^3+CR29^3+CS29^3+CT29^3+CM30^3+CN30^3+CO30^3+CP30^3+CQ30^3+CR30^3+CS30^3+CT30^3</f>
        <v>0</v>
      </c>
      <c r="DD29" s="76">
        <f t="shared" si="6"/>
        <v>0</v>
      </c>
      <c r="DE29" s="88"/>
      <c r="DF29" s="81"/>
      <c r="DG29" s="82"/>
      <c r="DH29" s="83"/>
      <c r="DI29" s="83"/>
      <c r="DJ29" s="82"/>
      <c r="DK29" s="82"/>
      <c r="DL29" s="83"/>
      <c r="DM29" s="83"/>
      <c r="DN29" s="82"/>
      <c r="DO29" s="82"/>
      <c r="DP29" s="83"/>
      <c r="DQ29" s="83"/>
      <c r="DR29" s="82"/>
      <c r="DS29" s="82"/>
      <c r="DT29" s="83"/>
      <c r="DU29" s="84"/>
      <c r="DV29" s="66"/>
      <c r="DW29" s="51"/>
      <c r="DY29" s="57"/>
      <c r="DZ29" s="58"/>
      <c r="EA29" s="3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5"/>
      <c r="EQ29" s="75">
        <f>EA29^3+EB29^3+EC29^3+ED29^3+EE29^3+EF29^3+EG29^3+EH29^3+EA30^3+EB30^3+EC30^3+ED30^3+EE30^3+EF30^3+EG30^3+EH30^3</f>
        <v>0</v>
      </c>
      <c r="ER29" s="76">
        <f t="shared" si="7"/>
        <v>0</v>
      </c>
      <c r="ES29" s="88"/>
      <c r="ET29" s="81"/>
      <c r="EU29" s="82"/>
      <c r="EV29" s="82"/>
      <c r="EW29" s="82"/>
      <c r="EX29" s="82"/>
      <c r="EY29" s="82"/>
      <c r="EZ29" s="82"/>
      <c r="FA29" s="82"/>
      <c r="FB29" s="82"/>
      <c r="FC29" s="82"/>
      <c r="FD29" s="82"/>
      <c r="FE29" s="82"/>
      <c r="FF29" s="82"/>
      <c r="FG29" s="82"/>
      <c r="FH29" s="82"/>
      <c r="FI29" s="86"/>
      <c r="FJ29" s="66"/>
      <c r="FK29" s="51"/>
    </row>
    <row r="30" spans="1:168" x14ac:dyDescent="0.2">
      <c r="A30" s="32"/>
      <c r="B30" s="32"/>
      <c r="C30" s="32"/>
      <c r="D30" s="106" t="s">
        <v>96</v>
      </c>
      <c r="E30" s="107" t="s">
        <v>207</v>
      </c>
      <c r="F30" s="108">
        <f>B4+(16*B6)</f>
        <v>17</v>
      </c>
      <c r="G30" s="104"/>
      <c r="H30" s="43"/>
      <c r="I30" s="90"/>
      <c r="J30" s="58"/>
      <c r="K30" s="3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5"/>
      <c r="AA30" s="75">
        <f>S29^3+T29^3+U29^3+V29^3+W29^3+X29^3+Y29^3+Z29^3+S30^3+T30^3+U30^3+V30^3+W30^3+X30^3+Y30^3+Z30^3</f>
        <v>0</v>
      </c>
      <c r="AB30" s="76">
        <f t="shared" si="4"/>
        <v>0</v>
      </c>
      <c r="AC30" s="61"/>
      <c r="AD30" s="81"/>
      <c r="AE30" s="82"/>
      <c r="AF30" s="82"/>
      <c r="AG30" s="82"/>
      <c r="AH30" s="83"/>
      <c r="AI30" s="83"/>
      <c r="AJ30" s="83"/>
      <c r="AK30" s="83"/>
      <c r="AL30" s="82"/>
      <c r="AM30" s="82"/>
      <c r="AN30" s="82"/>
      <c r="AO30" s="82"/>
      <c r="AP30" s="83"/>
      <c r="AQ30" s="83"/>
      <c r="AR30" s="83"/>
      <c r="AS30" s="84"/>
      <c r="AT30" s="66"/>
      <c r="AU30" s="51"/>
      <c r="AW30" s="90"/>
      <c r="AX30" s="58"/>
      <c r="AY30" s="3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5"/>
      <c r="BO30" s="75">
        <f>BG29^3+BH29^3+BI29^3+BJ29^3+BK29^3+BL29^3+BM29^3+BN29^3+BG30^3+BH30^3+BI30^3+BJ30^3+BK30^3+BL30^3+BM30^3+BN30^3</f>
        <v>0</v>
      </c>
      <c r="BP30" s="76">
        <f t="shared" si="5"/>
        <v>0</v>
      </c>
      <c r="BQ30" s="61"/>
      <c r="BR30" s="89"/>
      <c r="BS30" s="83"/>
      <c r="BT30" s="83"/>
      <c r="BU30" s="83"/>
      <c r="BV30" s="83"/>
      <c r="BW30" s="83"/>
      <c r="BX30" s="83"/>
      <c r="BY30" s="83"/>
      <c r="BZ30" s="82"/>
      <c r="CA30" s="82"/>
      <c r="CB30" s="82"/>
      <c r="CC30" s="82"/>
      <c r="CD30" s="82"/>
      <c r="CE30" s="82"/>
      <c r="CF30" s="82"/>
      <c r="CG30" s="86"/>
      <c r="CH30" s="66"/>
      <c r="CI30" s="51"/>
      <c r="CJ30" s="144"/>
      <c r="CK30" s="90"/>
      <c r="CL30" s="58"/>
      <c r="CM30" s="3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5"/>
      <c r="DC30" s="75">
        <f>CU29^3+CV29^3+CW29^3+CX29^3+CY29^3+CZ29^3+DA29^3+DB29^3+CU30^3+CV30^3+CW30^3+CX30^3+CY30^3+CZ30^3+DA30^3+DB30^3</f>
        <v>0</v>
      </c>
      <c r="DD30" s="76">
        <f t="shared" si="6"/>
        <v>0</v>
      </c>
      <c r="DE30" s="61"/>
      <c r="DF30" s="81"/>
      <c r="DG30" s="82"/>
      <c r="DH30" s="83"/>
      <c r="DI30" s="83"/>
      <c r="DJ30" s="82"/>
      <c r="DK30" s="82"/>
      <c r="DL30" s="83"/>
      <c r="DM30" s="83"/>
      <c r="DN30" s="82"/>
      <c r="DO30" s="82"/>
      <c r="DP30" s="83"/>
      <c r="DQ30" s="83"/>
      <c r="DR30" s="82"/>
      <c r="DS30" s="82"/>
      <c r="DT30" s="83"/>
      <c r="DU30" s="84"/>
      <c r="DV30" s="66"/>
      <c r="DW30" s="51"/>
      <c r="DY30" s="90"/>
      <c r="DZ30" s="58"/>
      <c r="EA30" s="3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5"/>
      <c r="EQ30" s="75">
        <f>EI29^3+EJ29^3+EK29^3+EL29^3+EM29^3+EN29^3+EO29^3+EP29^3+EI30^3+EJ30^3+EK30^3+EL30^3+EM30^3+EN30^3+EO30^3+EP30^3</f>
        <v>0</v>
      </c>
      <c r="ER30" s="76">
        <f t="shared" si="7"/>
        <v>0</v>
      </c>
      <c r="ES30" s="61"/>
      <c r="ET30" s="89"/>
      <c r="EU30" s="83"/>
      <c r="EV30" s="83"/>
      <c r="EW30" s="83"/>
      <c r="EX30" s="83"/>
      <c r="EY30" s="83"/>
      <c r="EZ30" s="83"/>
      <c r="FA30" s="83"/>
      <c r="FB30" s="83"/>
      <c r="FC30" s="83"/>
      <c r="FD30" s="83"/>
      <c r="FE30" s="83"/>
      <c r="FF30" s="83"/>
      <c r="FG30" s="83"/>
      <c r="FH30" s="83"/>
      <c r="FI30" s="84"/>
      <c r="FJ30" s="66"/>
      <c r="FK30" s="51"/>
    </row>
    <row r="31" spans="1:168" x14ac:dyDescent="0.2">
      <c r="A31" s="32"/>
      <c r="B31" s="32"/>
      <c r="C31" s="32"/>
      <c r="D31" s="106" t="s">
        <v>168</v>
      </c>
      <c r="E31" s="107" t="s">
        <v>207</v>
      </c>
      <c r="F31" s="108">
        <f>B4+(17*B6)</f>
        <v>18</v>
      </c>
      <c r="G31" s="104"/>
      <c r="H31" s="43"/>
      <c r="I31" s="57"/>
      <c r="J31" s="58"/>
      <c r="K31" s="3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5"/>
      <c r="AA31" s="75">
        <f>K31^3+L31^3+M31^3+N31^3+O31^3+P31^3+Q31^3+R31^3+K32^3+L32^3+M32^3+N32^3+O32^3+P32^3+Q32^3+R32^3</f>
        <v>0</v>
      </c>
      <c r="AB31" s="76">
        <f t="shared" si="4"/>
        <v>0</v>
      </c>
      <c r="AC31" s="61"/>
      <c r="AD31" s="89"/>
      <c r="AE31" s="83"/>
      <c r="AF31" s="83"/>
      <c r="AG31" s="83"/>
      <c r="AH31" s="82"/>
      <c r="AI31" s="82"/>
      <c r="AJ31" s="82"/>
      <c r="AK31" s="82"/>
      <c r="AL31" s="83"/>
      <c r="AM31" s="83"/>
      <c r="AN31" s="83"/>
      <c r="AO31" s="83"/>
      <c r="AP31" s="82"/>
      <c r="AQ31" s="82"/>
      <c r="AR31" s="82"/>
      <c r="AS31" s="86"/>
      <c r="AT31" s="66"/>
      <c r="AU31" s="51"/>
      <c r="AW31" s="57"/>
      <c r="AX31" s="58"/>
      <c r="AY31" s="3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5"/>
      <c r="BO31" s="75">
        <f>AY31^3+AZ31^3+BA31^3+BB31^3+BC31^3+BD31^3+BE31^3+BF31^3+AY32^3+AZ32^3+BA32^3+BB32^3+BC32^3+BD32^3+BE32^3+BF32^3</f>
        <v>0</v>
      </c>
      <c r="BP31" s="76">
        <f t="shared" si="5"/>
        <v>0</v>
      </c>
      <c r="BQ31" s="61"/>
      <c r="BR31" s="81"/>
      <c r="BS31" s="82"/>
      <c r="BT31" s="82"/>
      <c r="BU31" s="82"/>
      <c r="BV31" s="82"/>
      <c r="BW31" s="82"/>
      <c r="BX31" s="82"/>
      <c r="BY31" s="82"/>
      <c r="BZ31" s="83"/>
      <c r="CA31" s="83"/>
      <c r="CB31" s="83"/>
      <c r="CC31" s="83"/>
      <c r="CD31" s="83"/>
      <c r="CE31" s="83"/>
      <c r="CF31" s="83"/>
      <c r="CG31" s="84"/>
      <c r="CH31" s="66"/>
      <c r="CI31" s="51"/>
      <c r="CJ31" s="144"/>
      <c r="CK31" s="57"/>
      <c r="CL31" s="58"/>
      <c r="CM31" s="3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5"/>
      <c r="DC31" s="75">
        <f>CM31^3+CN31^3+CO31^3+CP31^3+CQ31^3+CR31^3+CS31^3+CT31^3+CM32^3+CN32^3+CO32^3+CP32^3+CQ32^3+CR32^3+CS32^3+CT32^3</f>
        <v>0</v>
      </c>
      <c r="DD31" s="76">
        <f t="shared" si="6"/>
        <v>0</v>
      </c>
      <c r="DE31" s="61"/>
      <c r="DF31" s="81"/>
      <c r="DG31" s="82"/>
      <c r="DH31" s="83"/>
      <c r="DI31" s="83"/>
      <c r="DJ31" s="82"/>
      <c r="DK31" s="82"/>
      <c r="DL31" s="83"/>
      <c r="DM31" s="83"/>
      <c r="DN31" s="82"/>
      <c r="DO31" s="82"/>
      <c r="DP31" s="83"/>
      <c r="DQ31" s="83"/>
      <c r="DR31" s="82"/>
      <c r="DS31" s="82"/>
      <c r="DT31" s="83"/>
      <c r="DU31" s="84"/>
      <c r="DV31" s="66"/>
      <c r="DW31" s="51"/>
      <c r="DY31" s="57"/>
      <c r="DZ31" s="58"/>
      <c r="EA31" s="3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5"/>
      <c r="EQ31" s="75">
        <f>EA31^3+EB31^3+EC31^3+ED31^3+EE31^3+EF31^3+EG31^3+EH31^3+EA32^3+EB32^3+EC32^3+ED32^3+EE32^3+EF32^3+EG32^3+EH32^3</f>
        <v>0</v>
      </c>
      <c r="ER31" s="76">
        <f t="shared" si="7"/>
        <v>0</v>
      </c>
      <c r="ES31" s="61"/>
      <c r="ET31" s="81"/>
      <c r="EU31" s="82"/>
      <c r="EV31" s="82"/>
      <c r="EW31" s="82"/>
      <c r="EX31" s="82"/>
      <c r="EY31" s="82"/>
      <c r="EZ31" s="82"/>
      <c r="FA31" s="82"/>
      <c r="FB31" s="82"/>
      <c r="FC31" s="82"/>
      <c r="FD31" s="82"/>
      <c r="FE31" s="82"/>
      <c r="FF31" s="82"/>
      <c r="FG31" s="82"/>
      <c r="FH31" s="82"/>
      <c r="FI31" s="86"/>
      <c r="FJ31" s="66"/>
      <c r="FK31" s="51"/>
    </row>
    <row r="32" spans="1:168" x14ac:dyDescent="0.2">
      <c r="A32" s="32"/>
      <c r="B32" s="32"/>
      <c r="C32" s="32"/>
      <c r="D32" s="106" t="s">
        <v>196</v>
      </c>
      <c r="E32" s="107" t="s">
        <v>207</v>
      </c>
      <c r="F32" s="108">
        <f>B4+(18*B6)</f>
        <v>19</v>
      </c>
      <c r="G32" s="104"/>
      <c r="H32" s="43"/>
      <c r="I32" s="57"/>
      <c r="J32" s="58"/>
      <c r="K32" s="3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5"/>
      <c r="AA32" s="75">
        <f>S31^3+T31^3+U31^3+V31^3+W31^3+X31^3+Y31^3+Z31^3+S32^3+T32^3+U32^3+V32^3+W32^3+X32^3+Y32^3+Z32^3</f>
        <v>0</v>
      </c>
      <c r="AB32" s="76">
        <f t="shared" si="4"/>
        <v>0</v>
      </c>
      <c r="AC32" s="61"/>
      <c r="AD32" s="89"/>
      <c r="AE32" s="83"/>
      <c r="AF32" s="83"/>
      <c r="AG32" s="83"/>
      <c r="AH32" s="82"/>
      <c r="AI32" s="82"/>
      <c r="AJ32" s="82"/>
      <c r="AK32" s="82"/>
      <c r="AL32" s="83"/>
      <c r="AM32" s="83"/>
      <c r="AN32" s="83"/>
      <c r="AO32" s="83"/>
      <c r="AP32" s="82"/>
      <c r="AQ32" s="82"/>
      <c r="AR32" s="82"/>
      <c r="AS32" s="86"/>
      <c r="AT32" s="66"/>
      <c r="AU32" s="51"/>
      <c r="AW32" s="57"/>
      <c r="AX32" s="58"/>
      <c r="AY32" s="3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5"/>
      <c r="BO32" s="75">
        <f>BG31^3+BH31^3+BI31^3+BJ31^3+BK31^3+BL31^3+BM31^3+BN31^3+BG32^3+BH32^3+BI32^3+BJ32^3+BK32^3+BL32^3+BM32^3+BN32^3</f>
        <v>0</v>
      </c>
      <c r="BP32" s="76">
        <f t="shared" si="5"/>
        <v>0</v>
      </c>
      <c r="BQ32" s="61"/>
      <c r="BR32" s="81"/>
      <c r="BS32" s="82"/>
      <c r="BT32" s="82"/>
      <c r="BU32" s="82"/>
      <c r="BV32" s="82"/>
      <c r="BW32" s="82"/>
      <c r="BX32" s="82"/>
      <c r="BY32" s="82"/>
      <c r="BZ32" s="83"/>
      <c r="CA32" s="83"/>
      <c r="CB32" s="83"/>
      <c r="CC32" s="83"/>
      <c r="CD32" s="83"/>
      <c r="CE32" s="83"/>
      <c r="CF32" s="83"/>
      <c r="CG32" s="84"/>
      <c r="CH32" s="66"/>
      <c r="CI32" s="51"/>
      <c r="CJ32" s="144"/>
      <c r="CK32" s="57"/>
      <c r="CL32" s="58"/>
      <c r="CM32" s="3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5"/>
      <c r="DC32" s="75">
        <f>CU31^3+CV31^3+CW31^3+CX31^3+CY31^3+CZ31^3+DA31^3+DB31^3+CU32^3+CV32^3+CW32^3+CX32^3+CY32^3+CZ32^3+DA32^3+DB32^3</f>
        <v>0</v>
      </c>
      <c r="DD32" s="76">
        <f t="shared" si="6"/>
        <v>0</v>
      </c>
      <c r="DE32" s="61"/>
      <c r="DF32" s="81"/>
      <c r="DG32" s="82"/>
      <c r="DH32" s="83"/>
      <c r="DI32" s="83"/>
      <c r="DJ32" s="82"/>
      <c r="DK32" s="82"/>
      <c r="DL32" s="83"/>
      <c r="DM32" s="83"/>
      <c r="DN32" s="82"/>
      <c r="DO32" s="82"/>
      <c r="DP32" s="83"/>
      <c r="DQ32" s="83"/>
      <c r="DR32" s="82"/>
      <c r="DS32" s="82"/>
      <c r="DT32" s="83"/>
      <c r="DU32" s="84"/>
      <c r="DV32" s="66"/>
      <c r="DW32" s="51"/>
      <c r="DY32" s="57"/>
      <c r="DZ32" s="58"/>
      <c r="EA32" s="3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5"/>
      <c r="EQ32" s="75">
        <f>EI31^3+EJ31^3+EK31^3+EL31^3+EM31^3+EN31^3+EO31^3+EP31^3+EI32^3+EJ32^3+EK32^3+EL32^3+EM32^3+EN32^3+EO32^3+EP32^3</f>
        <v>0</v>
      </c>
      <c r="ER32" s="76">
        <f t="shared" si="7"/>
        <v>0</v>
      </c>
      <c r="ES32" s="61"/>
      <c r="ET32" s="89"/>
      <c r="EU32" s="83"/>
      <c r="EV32" s="83"/>
      <c r="EW32" s="83"/>
      <c r="EX32" s="83"/>
      <c r="EY32" s="83"/>
      <c r="EZ32" s="83"/>
      <c r="FA32" s="83"/>
      <c r="FB32" s="83"/>
      <c r="FC32" s="83"/>
      <c r="FD32" s="83"/>
      <c r="FE32" s="83"/>
      <c r="FF32" s="83"/>
      <c r="FG32" s="83"/>
      <c r="FH32" s="83"/>
      <c r="FI32" s="84"/>
      <c r="FJ32" s="66"/>
      <c r="FK32" s="51"/>
    </row>
    <row r="33" spans="1:167" x14ac:dyDescent="0.2">
      <c r="A33" s="32"/>
      <c r="B33" s="32"/>
      <c r="C33" s="32"/>
      <c r="D33" s="106" t="s">
        <v>105</v>
      </c>
      <c r="E33" s="107" t="s">
        <v>207</v>
      </c>
      <c r="F33" s="108">
        <f>B4+(19*B6)</f>
        <v>20</v>
      </c>
      <c r="G33" s="104"/>
      <c r="H33" s="43"/>
      <c r="I33" s="57"/>
      <c r="J33" s="58"/>
      <c r="K33" s="3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5"/>
      <c r="AA33" s="75">
        <f>K33^3+L33^3+M33^3+N33^3+O33^3+P33^3+Q33^3+R33^3+K34^3+L34^3+M34^3+N34^3+O34^3+P34^3+Q34^3+R34^3</f>
        <v>0</v>
      </c>
      <c r="AB33" s="76">
        <f t="shared" si="4"/>
        <v>0</v>
      </c>
      <c r="AC33" s="61"/>
      <c r="AD33" s="89"/>
      <c r="AE33" s="83"/>
      <c r="AF33" s="83"/>
      <c r="AG33" s="83"/>
      <c r="AH33" s="82"/>
      <c r="AI33" s="82"/>
      <c r="AJ33" s="82"/>
      <c r="AK33" s="82"/>
      <c r="AL33" s="83"/>
      <c r="AM33" s="83"/>
      <c r="AN33" s="83"/>
      <c r="AO33" s="83"/>
      <c r="AP33" s="82"/>
      <c r="AQ33" s="82"/>
      <c r="AR33" s="82"/>
      <c r="AS33" s="86"/>
      <c r="AT33" s="66"/>
      <c r="AU33" s="51"/>
      <c r="AW33" s="57"/>
      <c r="AX33" s="58"/>
      <c r="AY33" s="3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5"/>
      <c r="BO33" s="75">
        <f>AY33^3+AZ33^3+BA33^3+BB33^3+BC33^3+BD33^3+BE33^3+BF33^3+AY34^3+AZ34^3+BA34^3+BB34^3+BC34^3+BD34^3+BE34^3+BF34^3</f>
        <v>0</v>
      </c>
      <c r="BP33" s="76">
        <f t="shared" si="5"/>
        <v>0</v>
      </c>
      <c r="BQ33" s="61"/>
      <c r="BR33" s="89"/>
      <c r="BS33" s="83"/>
      <c r="BT33" s="83"/>
      <c r="BU33" s="83"/>
      <c r="BV33" s="83"/>
      <c r="BW33" s="83"/>
      <c r="BX33" s="83"/>
      <c r="BY33" s="83"/>
      <c r="BZ33" s="82"/>
      <c r="CA33" s="82"/>
      <c r="CB33" s="82"/>
      <c r="CC33" s="82"/>
      <c r="CD33" s="82"/>
      <c r="CE33" s="82"/>
      <c r="CF33" s="82"/>
      <c r="CG33" s="86"/>
      <c r="CH33" s="66"/>
      <c r="CI33" s="51"/>
      <c r="CJ33" s="144"/>
      <c r="CK33" s="57"/>
      <c r="CL33" s="58"/>
      <c r="CM33" s="3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5"/>
      <c r="DC33" s="75">
        <f>CM33^3+CN33^3+CO33^3+CP33^3+CQ33^3+CR33^3+CS33^3+CT33^3+CM34^3+CN34^3+CO34^3+CP34^3+CQ34^3+CR34^3+CS34^3+CT34^3</f>
        <v>0</v>
      </c>
      <c r="DD33" s="76">
        <f t="shared" si="6"/>
        <v>0</v>
      </c>
      <c r="DE33" s="61"/>
      <c r="DF33" s="81"/>
      <c r="DG33" s="82"/>
      <c r="DH33" s="83"/>
      <c r="DI33" s="83"/>
      <c r="DJ33" s="82"/>
      <c r="DK33" s="82"/>
      <c r="DL33" s="83"/>
      <c r="DM33" s="83"/>
      <c r="DN33" s="82"/>
      <c r="DO33" s="82"/>
      <c r="DP33" s="83"/>
      <c r="DQ33" s="83"/>
      <c r="DR33" s="82"/>
      <c r="DS33" s="82"/>
      <c r="DT33" s="83"/>
      <c r="DU33" s="84"/>
      <c r="DV33" s="66"/>
      <c r="DW33" s="51"/>
      <c r="DY33" s="57"/>
      <c r="DZ33" s="58"/>
      <c r="EA33" s="3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5"/>
      <c r="EQ33" s="75">
        <f>EA33^3+EB33^3+EC33^3+ED33^3+EE33^3+EF33^3+EG33^3+EH33^3+EA34^3+EB34^3+EC34^3+ED34^3+EE34^3+EF34^3+EG34^3+EH34^3</f>
        <v>0</v>
      </c>
      <c r="ER33" s="76">
        <f t="shared" si="7"/>
        <v>0</v>
      </c>
      <c r="ES33" s="61"/>
      <c r="ET33" s="81"/>
      <c r="EU33" s="82"/>
      <c r="EV33" s="82"/>
      <c r="EW33" s="82"/>
      <c r="EX33" s="82"/>
      <c r="EY33" s="82"/>
      <c r="EZ33" s="82"/>
      <c r="FA33" s="82"/>
      <c r="FB33" s="82"/>
      <c r="FC33" s="82"/>
      <c r="FD33" s="82"/>
      <c r="FE33" s="82"/>
      <c r="FF33" s="82"/>
      <c r="FG33" s="82"/>
      <c r="FH33" s="82"/>
      <c r="FI33" s="86"/>
      <c r="FJ33" s="66"/>
      <c r="FK33" s="51"/>
    </row>
    <row r="34" spans="1:167" x14ac:dyDescent="0.2">
      <c r="A34" s="32"/>
      <c r="B34" s="32"/>
      <c r="C34" s="32"/>
      <c r="D34" s="106" t="s">
        <v>38</v>
      </c>
      <c r="E34" s="107" t="s">
        <v>207</v>
      </c>
      <c r="F34" s="108">
        <f>B4+(20*B6)</f>
        <v>21</v>
      </c>
      <c r="G34" s="104"/>
      <c r="H34" s="43"/>
      <c r="I34" s="57"/>
      <c r="J34" s="58"/>
      <c r="K34" s="3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5"/>
      <c r="AA34" s="75">
        <f>S33^3+T33^3+U33^3+V33^3+W33^3+X33^3+Y33^3+Z33^3+S34^3+T34^3+U34^3+V34^3+W34^3+X34^3+Y34^3+Z34^3</f>
        <v>0</v>
      </c>
      <c r="AB34" s="76">
        <f t="shared" si="4"/>
        <v>0</v>
      </c>
      <c r="AC34" s="61"/>
      <c r="AD34" s="89"/>
      <c r="AE34" s="83"/>
      <c r="AF34" s="83"/>
      <c r="AG34" s="83"/>
      <c r="AH34" s="82"/>
      <c r="AI34" s="82"/>
      <c r="AJ34" s="82"/>
      <c r="AK34" s="82"/>
      <c r="AL34" s="83"/>
      <c r="AM34" s="83"/>
      <c r="AN34" s="83"/>
      <c r="AO34" s="83"/>
      <c r="AP34" s="82"/>
      <c r="AQ34" s="82"/>
      <c r="AR34" s="82"/>
      <c r="AS34" s="86"/>
      <c r="AT34" s="66"/>
      <c r="AU34" s="51"/>
      <c r="AW34" s="57"/>
      <c r="AX34" s="145"/>
      <c r="AY34" s="3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5"/>
      <c r="BO34" s="75">
        <f>BG33^3+BH33^3+BI33^3+BJ33^3+BK33^3+BL33^3+BM33^3+BN33^3+BG34^3+BH34^3+BI34^3+BJ34^3+BK34^3+BL34^3+BM34^3+BN34^3</f>
        <v>0</v>
      </c>
      <c r="BP34" s="76">
        <f t="shared" si="5"/>
        <v>0</v>
      </c>
      <c r="BQ34" s="61"/>
      <c r="BR34" s="89"/>
      <c r="BS34" s="83"/>
      <c r="BT34" s="83"/>
      <c r="BU34" s="83"/>
      <c r="BV34" s="83"/>
      <c r="BW34" s="83"/>
      <c r="BX34" s="83"/>
      <c r="BY34" s="83"/>
      <c r="BZ34" s="82"/>
      <c r="CA34" s="82"/>
      <c r="CB34" s="82"/>
      <c r="CC34" s="82"/>
      <c r="CD34" s="82"/>
      <c r="CE34" s="82"/>
      <c r="CF34" s="82"/>
      <c r="CG34" s="86"/>
      <c r="CH34" s="66"/>
      <c r="CI34" s="51"/>
      <c r="CJ34" s="144"/>
      <c r="CK34" s="57"/>
      <c r="CL34" s="145"/>
      <c r="CM34" s="3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5"/>
      <c r="DC34" s="75">
        <f>CU33^3+CV33^3+CW33^3+CX33^3+CY33^3+CZ33^3+DA33^3+DB33^3+CU34^3+CV34^3+CW34^3+CX34^3+CY34^3+CZ34^3+DA34^3+DB34^3</f>
        <v>0</v>
      </c>
      <c r="DD34" s="76">
        <f t="shared" si="6"/>
        <v>0</v>
      </c>
      <c r="DE34" s="61"/>
      <c r="DF34" s="81"/>
      <c r="DG34" s="82"/>
      <c r="DH34" s="83"/>
      <c r="DI34" s="83"/>
      <c r="DJ34" s="82"/>
      <c r="DK34" s="82"/>
      <c r="DL34" s="83"/>
      <c r="DM34" s="83"/>
      <c r="DN34" s="82"/>
      <c r="DO34" s="82"/>
      <c r="DP34" s="83"/>
      <c r="DQ34" s="83"/>
      <c r="DR34" s="82"/>
      <c r="DS34" s="82"/>
      <c r="DT34" s="83"/>
      <c r="DU34" s="84"/>
      <c r="DV34" s="66"/>
      <c r="DW34" s="51"/>
      <c r="DY34" s="57"/>
      <c r="DZ34" s="145"/>
      <c r="EA34" s="3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5"/>
      <c r="EQ34" s="75">
        <f>EI33^3+EJ33^3+EK33^3+EL33^3+EM33^3+EN33^3+EO33^3+EP33^3+EI34^3+EJ34^3+EK34^3+EL34^3+EM34^3+EN34^3+EO34^3+EP34^3</f>
        <v>0</v>
      </c>
      <c r="ER34" s="76">
        <f t="shared" si="7"/>
        <v>0</v>
      </c>
      <c r="ES34" s="61"/>
      <c r="ET34" s="89"/>
      <c r="EU34" s="83"/>
      <c r="EV34" s="83"/>
      <c r="EW34" s="83"/>
      <c r="EX34" s="83"/>
      <c r="EY34" s="83"/>
      <c r="EZ34" s="83"/>
      <c r="FA34" s="83"/>
      <c r="FB34" s="83"/>
      <c r="FC34" s="83"/>
      <c r="FD34" s="83"/>
      <c r="FE34" s="83"/>
      <c r="FF34" s="83"/>
      <c r="FG34" s="83"/>
      <c r="FH34" s="83"/>
      <c r="FI34" s="84"/>
      <c r="FJ34" s="66"/>
      <c r="FK34" s="51"/>
    </row>
    <row r="35" spans="1:167" x14ac:dyDescent="0.2">
      <c r="A35" s="32"/>
      <c r="B35" s="32"/>
      <c r="C35" s="32"/>
      <c r="D35" s="106" t="s">
        <v>251</v>
      </c>
      <c r="E35" s="107" t="s">
        <v>207</v>
      </c>
      <c r="F35" s="108">
        <f>B4+(21*B6)</f>
        <v>22</v>
      </c>
      <c r="G35" s="104"/>
      <c r="H35" s="43"/>
      <c r="I35" s="57"/>
      <c r="J35" s="58"/>
      <c r="K35" s="3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5"/>
      <c r="AA35" s="75">
        <f>K35^3+L35^3+M35^3+N35^3+O35^3+P35^3+Q35^3+R35^3+K36^3+L36^3+M36^3+N36^3+O36^3+P36^3+Q36^3+R36^3</f>
        <v>0</v>
      </c>
      <c r="AB35" s="76">
        <f t="shared" si="4"/>
        <v>0</v>
      </c>
      <c r="AC35" s="95"/>
      <c r="AD35" s="81"/>
      <c r="AE35" s="82"/>
      <c r="AF35" s="82"/>
      <c r="AG35" s="82"/>
      <c r="AH35" s="83"/>
      <c r="AI35" s="83"/>
      <c r="AJ35" s="83"/>
      <c r="AK35" s="83"/>
      <c r="AL35" s="82"/>
      <c r="AM35" s="82"/>
      <c r="AN35" s="82"/>
      <c r="AO35" s="82"/>
      <c r="AP35" s="83"/>
      <c r="AQ35" s="83"/>
      <c r="AR35" s="83"/>
      <c r="AS35" s="84"/>
      <c r="AT35" s="66"/>
      <c r="AU35" s="51"/>
      <c r="AW35" s="57"/>
      <c r="AX35" s="145"/>
      <c r="AY35" s="3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5"/>
      <c r="BO35" s="75">
        <f>AY35^3+AZ35^3+BA35^3+BB35^3+BC35^3+BD35^3+BE35^3+BF35^3+AY36^3+AZ36^3+BA36^3+BB36^3+BC36^3+BD36^3+BE36^3+BF36^3</f>
        <v>0</v>
      </c>
      <c r="BP35" s="76">
        <f t="shared" si="5"/>
        <v>0</v>
      </c>
      <c r="BQ35" s="95"/>
      <c r="BR35" s="81"/>
      <c r="BS35" s="82"/>
      <c r="BT35" s="82"/>
      <c r="BU35" s="82"/>
      <c r="BV35" s="82"/>
      <c r="BW35" s="82"/>
      <c r="BX35" s="82"/>
      <c r="BY35" s="82"/>
      <c r="BZ35" s="83"/>
      <c r="CA35" s="83"/>
      <c r="CB35" s="83"/>
      <c r="CC35" s="83"/>
      <c r="CD35" s="83"/>
      <c r="CE35" s="83"/>
      <c r="CF35" s="83"/>
      <c r="CG35" s="84"/>
      <c r="CH35" s="66"/>
      <c r="CI35" s="51"/>
      <c r="CJ35" s="144"/>
      <c r="CK35" s="57"/>
      <c r="CL35" s="145"/>
      <c r="CM35" s="3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5"/>
      <c r="DC35" s="75">
        <f>CM35^3+CN35^3+CO35^3+CP35^3+CQ35^3+CR35^3+CS35^3+CT35^3+CM36^3+CN36^3+CO36^3+CP36^3+CQ36^3+CR36^3+CS36^3+CT36^3</f>
        <v>0</v>
      </c>
      <c r="DD35" s="76">
        <f t="shared" si="6"/>
        <v>0</v>
      </c>
      <c r="DE35" s="95"/>
      <c r="DF35" s="89"/>
      <c r="DG35" s="83"/>
      <c r="DH35" s="82"/>
      <c r="DI35" s="82"/>
      <c r="DJ35" s="83"/>
      <c r="DK35" s="83"/>
      <c r="DL35" s="82"/>
      <c r="DM35" s="82"/>
      <c r="DN35" s="83"/>
      <c r="DO35" s="83"/>
      <c r="DP35" s="82"/>
      <c r="DQ35" s="82"/>
      <c r="DR35" s="83"/>
      <c r="DS35" s="83"/>
      <c r="DT35" s="82"/>
      <c r="DU35" s="86"/>
      <c r="DV35" s="66"/>
      <c r="DW35" s="51"/>
      <c r="DY35" s="57"/>
      <c r="DZ35" s="145"/>
      <c r="EA35" s="3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5"/>
      <c r="EQ35" s="75">
        <f>EA35^3+EB35^3+EC35^3+ED35^3+EE35^3+EF35^3+EG35^3+EH35^3+EA36^3+EB36^3+EC36^3+ED36^3+EE36^3+EF36^3+EG36^3+EH36^3</f>
        <v>0</v>
      </c>
      <c r="ER35" s="76">
        <f t="shared" si="7"/>
        <v>0</v>
      </c>
      <c r="ES35" s="95"/>
      <c r="ET35" s="81"/>
      <c r="EU35" s="82"/>
      <c r="EV35" s="82"/>
      <c r="EW35" s="82"/>
      <c r="EX35" s="82"/>
      <c r="EY35" s="82"/>
      <c r="EZ35" s="82"/>
      <c r="FA35" s="82"/>
      <c r="FB35" s="82"/>
      <c r="FC35" s="82"/>
      <c r="FD35" s="82"/>
      <c r="FE35" s="82"/>
      <c r="FF35" s="82"/>
      <c r="FG35" s="82"/>
      <c r="FH35" s="82"/>
      <c r="FI35" s="86"/>
      <c r="FJ35" s="66"/>
      <c r="FK35" s="51"/>
    </row>
    <row r="36" spans="1:167" x14ac:dyDescent="0.2">
      <c r="A36" s="32"/>
      <c r="B36" s="32"/>
      <c r="C36" s="32"/>
      <c r="D36" s="106" t="s">
        <v>154</v>
      </c>
      <c r="E36" s="107" t="s">
        <v>207</v>
      </c>
      <c r="F36" s="108">
        <f>B4+(22*B6)</f>
        <v>23</v>
      </c>
      <c r="G36" s="104"/>
      <c r="H36" s="43"/>
      <c r="I36" s="57"/>
      <c r="J36" s="58"/>
      <c r="K36" s="3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5"/>
      <c r="AA36" s="75">
        <f>S35^3+T35^3+U35^3+V35^3+W35^3+X35^3+Y35^3+Z35^3+S36^3+T36^3+U36^3+V36^3+W36^3+X36^3+Y36^3+Z36^3</f>
        <v>0</v>
      </c>
      <c r="AB36" s="76">
        <f t="shared" si="4"/>
        <v>0</v>
      </c>
      <c r="AC36" s="61"/>
      <c r="AD36" s="81"/>
      <c r="AE36" s="82"/>
      <c r="AF36" s="82"/>
      <c r="AG36" s="82"/>
      <c r="AH36" s="83"/>
      <c r="AI36" s="83"/>
      <c r="AJ36" s="83"/>
      <c r="AK36" s="83"/>
      <c r="AL36" s="82"/>
      <c r="AM36" s="82"/>
      <c r="AN36" s="82"/>
      <c r="AO36" s="82"/>
      <c r="AP36" s="83"/>
      <c r="AQ36" s="83"/>
      <c r="AR36" s="83"/>
      <c r="AS36" s="84"/>
      <c r="AT36" s="66"/>
      <c r="AU36" s="51"/>
      <c r="AW36" s="57"/>
      <c r="AX36" s="58"/>
      <c r="AY36" s="3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5"/>
      <c r="BO36" s="75">
        <f>BG35^3+BH35^3+BI35^3+BJ35^3+BK35^3+BL35^3+BM35^3+BN35^3+BG36^3+BH36^3+BI36^3+BJ36^3+BK36^3+BL36^3+BM36^3+BN36^3</f>
        <v>0</v>
      </c>
      <c r="BP36" s="76">
        <f t="shared" si="5"/>
        <v>0</v>
      </c>
      <c r="BQ36" s="61"/>
      <c r="BR36" s="81"/>
      <c r="BS36" s="82"/>
      <c r="BT36" s="82"/>
      <c r="BU36" s="82"/>
      <c r="BV36" s="82"/>
      <c r="BW36" s="82"/>
      <c r="BX36" s="82"/>
      <c r="BY36" s="82"/>
      <c r="BZ36" s="83"/>
      <c r="CA36" s="83"/>
      <c r="CB36" s="83"/>
      <c r="CC36" s="83"/>
      <c r="CD36" s="83"/>
      <c r="CE36" s="83"/>
      <c r="CF36" s="83"/>
      <c r="CG36" s="84"/>
      <c r="CH36" s="66"/>
      <c r="CI36" s="51"/>
      <c r="CJ36" s="144"/>
      <c r="CK36" s="57"/>
      <c r="CL36" s="58"/>
      <c r="CM36" s="3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5"/>
      <c r="DC36" s="75">
        <f>CU35^3+CV35^3+CW35^3+CX35^3+CY35^3+CZ35^3+DA35^3+DB35^3+CU36^3+CV36^3+CW36^3+CX36^3+CY36^3+CZ36^3+DA36^3+DB36^3</f>
        <v>0</v>
      </c>
      <c r="DD36" s="76">
        <f t="shared" si="6"/>
        <v>0</v>
      </c>
      <c r="DE36" s="61"/>
      <c r="DF36" s="89"/>
      <c r="DG36" s="83"/>
      <c r="DH36" s="82"/>
      <c r="DI36" s="82"/>
      <c r="DJ36" s="83"/>
      <c r="DK36" s="83"/>
      <c r="DL36" s="82"/>
      <c r="DM36" s="82"/>
      <c r="DN36" s="83"/>
      <c r="DO36" s="83"/>
      <c r="DP36" s="82"/>
      <c r="DQ36" s="82"/>
      <c r="DR36" s="83"/>
      <c r="DS36" s="83"/>
      <c r="DT36" s="82"/>
      <c r="DU36" s="86"/>
      <c r="DV36" s="66"/>
      <c r="DW36" s="51"/>
      <c r="DY36" s="57"/>
      <c r="DZ36" s="58"/>
      <c r="EA36" s="3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5"/>
      <c r="EQ36" s="75">
        <f>EI35^3+EJ35^3+EK35^3+EL35^3+EM35^3+EN35^3+EO35^3+EP35^3+EI36^3+EJ36^3+EK36^3+EL36^3+EM36^3+EN36^3+EO36^3+EP36^3</f>
        <v>0</v>
      </c>
      <c r="ER36" s="76">
        <f t="shared" si="7"/>
        <v>0</v>
      </c>
      <c r="ES36" s="61"/>
      <c r="ET36" s="89"/>
      <c r="EU36" s="83"/>
      <c r="EV36" s="83"/>
      <c r="EW36" s="83"/>
      <c r="EX36" s="83"/>
      <c r="EY36" s="83"/>
      <c r="EZ36" s="83"/>
      <c r="FA36" s="83"/>
      <c r="FB36" s="83"/>
      <c r="FC36" s="83"/>
      <c r="FD36" s="83"/>
      <c r="FE36" s="83"/>
      <c r="FF36" s="83"/>
      <c r="FG36" s="83"/>
      <c r="FH36" s="83"/>
      <c r="FI36" s="84"/>
      <c r="FJ36" s="66"/>
      <c r="FK36" s="51"/>
    </row>
    <row r="37" spans="1:167" x14ac:dyDescent="0.2">
      <c r="A37" s="32"/>
      <c r="B37" s="32"/>
      <c r="C37" s="32"/>
      <c r="D37" s="106" t="s">
        <v>64</v>
      </c>
      <c r="E37" s="107" t="s">
        <v>207</v>
      </c>
      <c r="F37" s="108">
        <f>B4+(23*B6)</f>
        <v>24</v>
      </c>
      <c r="G37" s="104"/>
      <c r="H37" s="43"/>
      <c r="I37" s="105"/>
      <c r="J37" s="58"/>
      <c r="K37" s="3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5"/>
      <c r="AA37" s="75">
        <f>K37^3+L37^3+M37^3+N37^3+O37^3+P37^3+Q37^3+R37^3+K38^3+L38^3+M38^3+N38^3+O38^3+P38^3+Q38^3+R38^3</f>
        <v>0</v>
      </c>
      <c r="AB37" s="76">
        <f t="shared" si="4"/>
        <v>0</v>
      </c>
      <c r="AC37" s="61"/>
      <c r="AD37" s="81"/>
      <c r="AE37" s="82"/>
      <c r="AF37" s="82"/>
      <c r="AG37" s="82"/>
      <c r="AH37" s="83"/>
      <c r="AI37" s="83"/>
      <c r="AJ37" s="83"/>
      <c r="AK37" s="83"/>
      <c r="AL37" s="82"/>
      <c r="AM37" s="82"/>
      <c r="AN37" s="82"/>
      <c r="AO37" s="82"/>
      <c r="AP37" s="83"/>
      <c r="AQ37" s="83"/>
      <c r="AR37" s="83"/>
      <c r="AS37" s="84"/>
      <c r="AT37" s="66"/>
      <c r="AU37" s="51"/>
      <c r="AW37" s="105"/>
      <c r="AX37" s="58"/>
      <c r="AY37" s="3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5"/>
      <c r="BO37" s="75">
        <f>AY37^3+AZ37^3+BA37^3+BB37^3+BC37^3+BD37^3+BE37^3+BF37^3+AY38^3+AZ38^3+BA38^3+BB38^3+BC38^3+BD38^3+BE38^3+BF38^3</f>
        <v>0</v>
      </c>
      <c r="BP37" s="76">
        <f t="shared" si="5"/>
        <v>0</v>
      </c>
      <c r="BQ37" s="61"/>
      <c r="BR37" s="89"/>
      <c r="BS37" s="83"/>
      <c r="BT37" s="83"/>
      <c r="BU37" s="83"/>
      <c r="BV37" s="83"/>
      <c r="BW37" s="83"/>
      <c r="BX37" s="83"/>
      <c r="BY37" s="83"/>
      <c r="BZ37" s="82"/>
      <c r="CA37" s="82"/>
      <c r="CB37" s="82"/>
      <c r="CC37" s="82"/>
      <c r="CD37" s="82"/>
      <c r="CE37" s="82"/>
      <c r="CF37" s="82"/>
      <c r="CG37" s="86"/>
      <c r="CH37" s="66"/>
      <c r="CI37" s="51"/>
      <c r="CJ37" s="144"/>
      <c r="CK37" s="105"/>
      <c r="CL37" s="58"/>
      <c r="CM37" s="3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5"/>
      <c r="DC37" s="75">
        <f>CM37^3+CN37^3+CO37^3+CP37^3+CQ37^3+CR37^3+CS37^3+CT37^3+CM38^3+CN38^3+CO38^3+CP38^3+CQ38^3+CR38^3+CS38^3+CT38^3</f>
        <v>0</v>
      </c>
      <c r="DD37" s="76">
        <f t="shared" si="6"/>
        <v>0</v>
      </c>
      <c r="DE37" s="61"/>
      <c r="DF37" s="89"/>
      <c r="DG37" s="83"/>
      <c r="DH37" s="82"/>
      <c r="DI37" s="82"/>
      <c r="DJ37" s="83"/>
      <c r="DK37" s="83"/>
      <c r="DL37" s="82"/>
      <c r="DM37" s="82"/>
      <c r="DN37" s="83"/>
      <c r="DO37" s="83"/>
      <c r="DP37" s="82"/>
      <c r="DQ37" s="82"/>
      <c r="DR37" s="83"/>
      <c r="DS37" s="83"/>
      <c r="DT37" s="82"/>
      <c r="DU37" s="86"/>
      <c r="DV37" s="66"/>
      <c r="DW37" s="51"/>
      <c r="DY37" s="105"/>
      <c r="DZ37" s="58"/>
      <c r="EA37" s="3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5"/>
      <c r="EQ37" s="75">
        <f>EA37^3+EB37^3+EC37^3+ED37^3+EE37^3+EF37^3+EG37^3+EH37^3+EA38^3+EB38^3+EC38^3+ED38^3+EE38^3+EF38^3+EG38^3+EH38^3</f>
        <v>0</v>
      </c>
      <c r="ER37" s="76">
        <f t="shared" si="7"/>
        <v>0</v>
      </c>
      <c r="ES37" s="61"/>
      <c r="ET37" s="81"/>
      <c r="EU37" s="82"/>
      <c r="EV37" s="82"/>
      <c r="EW37" s="82"/>
      <c r="EX37" s="82"/>
      <c r="EY37" s="82"/>
      <c r="EZ37" s="82"/>
      <c r="FA37" s="82"/>
      <c r="FB37" s="82"/>
      <c r="FC37" s="82"/>
      <c r="FD37" s="82"/>
      <c r="FE37" s="82"/>
      <c r="FF37" s="82"/>
      <c r="FG37" s="82"/>
      <c r="FH37" s="82"/>
      <c r="FI37" s="86"/>
      <c r="FJ37" s="66"/>
      <c r="FK37" s="51"/>
    </row>
    <row r="38" spans="1:167" x14ac:dyDescent="0.2">
      <c r="A38" s="32"/>
      <c r="B38" s="32"/>
      <c r="C38" s="32"/>
      <c r="D38" s="106" t="s">
        <v>49</v>
      </c>
      <c r="E38" s="107" t="s">
        <v>207</v>
      </c>
      <c r="F38" s="108">
        <f>B4+(24*B6)</f>
        <v>25</v>
      </c>
      <c r="G38" s="104"/>
      <c r="H38" s="43"/>
      <c r="I38" s="109"/>
      <c r="J38" s="58"/>
      <c r="K38" s="3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5"/>
      <c r="AA38" s="75">
        <f>S37^3+T37^3+U37^3+V37^3+W37^3+X37^3+Y37^3+Z37^3+S38^3+T38^3+U38^3+V38^3+W38^3+X38^3+Y38^3+Z38^3</f>
        <v>0</v>
      </c>
      <c r="AB38" s="76">
        <f t="shared" si="4"/>
        <v>0</v>
      </c>
      <c r="AC38" s="61"/>
      <c r="AD38" s="81"/>
      <c r="AE38" s="82"/>
      <c r="AF38" s="82"/>
      <c r="AG38" s="82"/>
      <c r="AH38" s="83"/>
      <c r="AI38" s="83"/>
      <c r="AJ38" s="83"/>
      <c r="AK38" s="83"/>
      <c r="AL38" s="82"/>
      <c r="AM38" s="82"/>
      <c r="AN38" s="82"/>
      <c r="AO38" s="82"/>
      <c r="AP38" s="83"/>
      <c r="AQ38" s="83"/>
      <c r="AR38" s="83"/>
      <c r="AS38" s="84"/>
      <c r="AT38" s="66"/>
      <c r="AU38" s="51"/>
      <c r="AW38" s="109"/>
      <c r="AX38" s="58"/>
      <c r="AY38" s="3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5"/>
      <c r="BO38" s="75">
        <f>BG37^3+BH37^3+BI37^3+BJ37^3+BK37^3+BL37^3+BM37^3+BN37^3+BG38^3+BH38^3+BI38^3+BJ38^3+BK38^3+BL38^3+BM38^3+BN38^3</f>
        <v>0</v>
      </c>
      <c r="BP38" s="76">
        <f t="shared" si="5"/>
        <v>0</v>
      </c>
      <c r="BQ38" s="61"/>
      <c r="BR38" s="89"/>
      <c r="BS38" s="83"/>
      <c r="BT38" s="83"/>
      <c r="BU38" s="83"/>
      <c r="BV38" s="83"/>
      <c r="BW38" s="83"/>
      <c r="BX38" s="83"/>
      <c r="BY38" s="83"/>
      <c r="BZ38" s="82"/>
      <c r="CA38" s="82"/>
      <c r="CB38" s="82"/>
      <c r="CC38" s="82"/>
      <c r="CD38" s="82"/>
      <c r="CE38" s="82"/>
      <c r="CF38" s="82"/>
      <c r="CG38" s="86"/>
      <c r="CH38" s="66"/>
      <c r="CI38" s="51"/>
      <c r="CJ38" s="144"/>
      <c r="CK38" s="109"/>
      <c r="CL38" s="58"/>
      <c r="CM38" s="3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5"/>
      <c r="DC38" s="75">
        <f>CU37^3+CV37^3+CW37^3+CX37^3+CY37^3+CZ37^3+DA37^3+DB37^3+CU38^3+CV38^3+CW38^3+CX38^3+CY38^3+CZ38^3+DA38^3+DB38^3</f>
        <v>0</v>
      </c>
      <c r="DD38" s="76">
        <f t="shared" si="6"/>
        <v>0</v>
      </c>
      <c r="DE38" s="61"/>
      <c r="DF38" s="89"/>
      <c r="DG38" s="83"/>
      <c r="DH38" s="82"/>
      <c r="DI38" s="82"/>
      <c r="DJ38" s="83"/>
      <c r="DK38" s="83"/>
      <c r="DL38" s="82"/>
      <c r="DM38" s="82"/>
      <c r="DN38" s="83"/>
      <c r="DO38" s="83"/>
      <c r="DP38" s="82"/>
      <c r="DQ38" s="82"/>
      <c r="DR38" s="83"/>
      <c r="DS38" s="83"/>
      <c r="DT38" s="82"/>
      <c r="DU38" s="86"/>
      <c r="DV38" s="66"/>
      <c r="DW38" s="51"/>
      <c r="DY38" s="109"/>
      <c r="DZ38" s="58"/>
      <c r="EA38" s="3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5"/>
      <c r="EQ38" s="75">
        <f>EI37^3+EJ37^3+EK37^3+EL37^3+EM37^3+EN37^3+EO37^3+EP37^3+EI38^3+EJ38^3+EK38^3+EL38^3+EM38^3+EN38^3+EO38^3+EP38^3</f>
        <v>0</v>
      </c>
      <c r="ER38" s="76">
        <f t="shared" si="7"/>
        <v>0</v>
      </c>
      <c r="ES38" s="61"/>
      <c r="ET38" s="89"/>
      <c r="EU38" s="83"/>
      <c r="EV38" s="83"/>
      <c r="EW38" s="83"/>
      <c r="EX38" s="83"/>
      <c r="EY38" s="83"/>
      <c r="EZ38" s="83"/>
      <c r="FA38" s="83"/>
      <c r="FB38" s="83"/>
      <c r="FC38" s="83"/>
      <c r="FD38" s="83"/>
      <c r="FE38" s="83"/>
      <c r="FF38" s="83"/>
      <c r="FG38" s="83"/>
      <c r="FH38" s="83"/>
      <c r="FI38" s="84"/>
      <c r="FJ38" s="66"/>
      <c r="FK38" s="51"/>
    </row>
    <row r="39" spans="1:167" x14ac:dyDescent="0.2">
      <c r="A39" s="32"/>
      <c r="B39" s="32"/>
      <c r="C39" s="32"/>
      <c r="D39" s="106" t="s">
        <v>146</v>
      </c>
      <c r="E39" s="107" t="s">
        <v>207</v>
      </c>
      <c r="F39" s="108">
        <f>B4+(25*B6)</f>
        <v>26</v>
      </c>
      <c r="G39" s="104"/>
      <c r="H39" s="43"/>
      <c r="I39" s="109"/>
      <c r="J39" s="58"/>
      <c r="K39" s="3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5"/>
      <c r="AA39" s="75">
        <f>K39^3+L39^3+M39^3+N39^3+O39^3+P39^3+Q39^3+R39^3+K40^3+L40^3+M40^3+N40^3+O40^3+P40^3+Q40^3+R40^3</f>
        <v>0</v>
      </c>
      <c r="AB39" s="76">
        <f t="shared" si="4"/>
        <v>0</v>
      </c>
      <c r="AC39" s="61"/>
      <c r="AD39" s="89"/>
      <c r="AE39" s="83"/>
      <c r="AF39" s="83"/>
      <c r="AG39" s="83"/>
      <c r="AH39" s="82"/>
      <c r="AI39" s="82"/>
      <c r="AJ39" s="82"/>
      <c r="AK39" s="82"/>
      <c r="AL39" s="83"/>
      <c r="AM39" s="83"/>
      <c r="AN39" s="83"/>
      <c r="AO39" s="83"/>
      <c r="AP39" s="82"/>
      <c r="AQ39" s="82"/>
      <c r="AR39" s="82"/>
      <c r="AS39" s="86"/>
      <c r="AT39" s="66"/>
      <c r="AU39" s="51"/>
      <c r="AW39" s="109"/>
      <c r="AX39" s="58"/>
      <c r="AY39" s="3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5"/>
      <c r="BO39" s="75">
        <f>AY39^3+AZ39^3+BA39^3+BB39^3+BC39^3+BD39^3+BE39^3+BF39^3+AY40^3+AZ40^3+BA40^3+BB40^3+BC40^3+BD40^3+BE40^3+BF40^3</f>
        <v>0</v>
      </c>
      <c r="BP39" s="76">
        <f t="shared" si="5"/>
        <v>0</v>
      </c>
      <c r="BQ39" s="61"/>
      <c r="BR39" s="81"/>
      <c r="BS39" s="82"/>
      <c r="BT39" s="82"/>
      <c r="BU39" s="82"/>
      <c r="BV39" s="82"/>
      <c r="BW39" s="82"/>
      <c r="BX39" s="82"/>
      <c r="BY39" s="82"/>
      <c r="BZ39" s="83"/>
      <c r="CA39" s="83"/>
      <c r="CB39" s="83"/>
      <c r="CC39" s="83"/>
      <c r="CD39" s="83"/>
      <c r="CE39" s="83"/>
      <c r="CF39" s="83"/>
      <c r="CG39" s="84"/>
      <c r="CH39" s="66"/>
      <c r="CI39" s="51"/>
      <c r="CJ39" s="144"/>
      <c r="CK39" s="109"/>
      <c r="CL39" s="58"/>
      <c r="CM39" s="3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5"/>
      <c r="DC39" s="75">
        <f>CM39^3+CN39^3+CO39^3+CP39^3+CQ39^3+CR39^3+CS39^3+CT39^3+CM40^3+CN40^3+CO40^3+CP40^3+CQ40^3+CR40^3+CS40^3+CT40^3</f>
        <v>0</v>
      </c>
      <c r="DD39" s="76">
        <f t="shared" si="6"/>
        <v>0</v>
      </c>
      <c r="DE39" s="61"/>
      <c r="DF39" s="89"/>
      <c r="DG39" s="83"/>
      <c r="DH39" s="82"/>
      <c r="DI39" s="82"/>
      <c r="DJ39" s="83"/>
      <c r="DK39" s="83"/>
      <c r="DL39" s="82"/>
      <c r="DM39" s="82"/>
      <c r="DN39" s="83"/>
      <c r="DO39" s="83"/>
      <c r="DP39" s="82"/>
      <c r="DQ39" s="82"/>
      <c r="DR39" s="83"/>
      <c r="DS39" s="83"/>
      <c r="DT39" s="82"/>
      <c r="DU39" s="86"/>
      <c r="DV39" s="66"/>
      <c r="DW39" s="51"/>
      <c r="DY39" s="109"/>
      <c r="DZ39" s="58"/>
      <c r="EA39" s="3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5"/>
      <c r="EQ39" s="75">
        <f>EA39^3+EB39^3+EC39^3+ED39^3+EE39^3+EF39^3+EG39^3+EH39^3+EA40^3+EB40^3+EC40^3+ED40^3+EE40^3+EF40^3+EG40^3+EH40^3</f>
        <v>0</v>
      </c>
      <c r="ER39" s="76">
        <f t="shared" si="7"/>
        <v>0</v>
      </c>
      <c r="ES39" s="61"/>
      <c r="ET39" s="81"/>
      <c r="EU39" s="82"/>
      <c r="EV39" s="82"/>
      <c r="EW39" s="82"/>
      <c r="EX39" s="82"/>
      <c r="EY39" s="82"/>
      <c r="EZ39" s="82"/>
      <c r="FA39" s="82"/>
      <c r="FB39" s="82"/>
      <c r="FC39" s="82"/>
      <c r="FD39" s="82"/>
      <c r="FE39" s="82"/>
      <c r="FF39" s="82"/>
      <c r="FG39" s="82"/>
      <c r="FH39" s="82"/>
      <c r="FI39" s="86"/>
      <c r="FJ39" s="66"/>
      <c r="FK39" s="51"/>
    </row>
    <row r="40" spans="1:167" x14ac:dyDescent="0.2">
      <c r="A40" s="32"/>
      <c r="B40" s="32"/>
      <c r="C40" s="32"/>
      <c r="D40" s="106" t="s">
        <v>243</v>
      </c>
      <c r="E40" s="107" t="s">
        <v>207</v>
      </c>
      <c r="F40" s="108">
        <f>B4+(26*B6)</f>
        <v>27</v>
      </c>
      <c r="G40" s="104"/>
      <c r="H40" s="43"/>
      <c r="I40" s="109"/>
      <c r="J40" s="58"/>
      <c r="K40" s="3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5"/>
      <c r="AA40" s="75">
        <f>S39^3+T39^3+U39^3+V39^3+W39^3+X39^3+Y39^3+Z39^3+S40^3+T40^3+U40^3+V40^3+W40^3+X40^3+Y40^3+Z40^3</f>
        <v>0</v>
      </c>
      <c r="AB40" s="76">
        <f t="shared" si="4"/>
        <v>0</v>
      </c>
      <c r="AC40" s="61"/>
      <c r="AD40" s="89"/>
      <c r="AE40" s="83"/>
      <c r="AF40" s="83"/>
      <c r="AG40" s="83"/>
      <c r="AH40" s="82"/>
      <c r="AI40" s="82"/>
      <c r="AJ40" s="82"/>
      <c r="AK40" s="82"/>
      <c r="AL40" s="83"/>
      <c r="AM40" s="83"/>
      <c r="AN40" s="83"/>
      <c r="AO40" s="83"/>
      <c r="AP40" s="82"/>
      <c r="AQ40" s="82"/>
      <c r="AR40" s="82"/>
      <c r="AS40" s="86"/>
      <c r="AT40" s="66"/>
      <c r="AU40" s="51"/>
      <c r="AW40" s="109"/>
      <c r="AX40" s="58"/>
      <c r="AY40" s="3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5"/>
      <c r="BO40" s="75">
        <f>BG39^3+BH39^3+BI39^3+BJ39^3+BK39^3+BL39^3+BM39^3+BN39^3+BG40^3+BH40^3+BI40^3+BJ40^3+BK40^3+BL40^3+BM40^3+BN40^3</f>
        <v>0</v>
      </c>
      <c r="BP40" s="76">
        <f t="shared" si="5"/>
        <v>0</v>
      </c>
      <c r="BQ40" s="61"/>
      <c r="BR40" s="81"/>
      <c r="BS40" s="82"/>
      <c r="BT40" s="82"/>
      <c r="BU40" s="82"/>
      <c r="BV40" s="82"/>
      <c r="BW40" s="82"/>
      <c r="BX40" s="82"/>
      <c r="BY40" s="82"/>
      <c r="BZ40" s="83"/>
      <c r="CA40" s="83"/>
      <c r="CB40" s="83"/>
      <c r="CC40" s="83"/>
      <c r="CD40" s="83"/>
      <c r="CE40" s="83"/>
      <c r="CF40" s="83"/>
      <c r="CG40" s="84"/>
      <c r="CH40" s="66"/>
      <c r="CI40" s="51"/>
      <c r="CJ40" s="144"/>
      <c r="CK40" s="109"/>
      <c r="CL40" s="58"/>
      <c r="CM40" s="3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5"/>
      <c r="DC40" s="75">
        <f>CU39^3+CV39^3+CW39^3+CX39^3+CY39^3+CZ39^3+DA39^3+DB39^3+CU40^3+CV40^3+CW40^3+CX40^3+CY40^3+CZ40^3+DA40^3+DB40^3</f>
        <v>0</v>
      </c>
      <c r="DD40" s="76">
        <f t="shared" si="6"/>
        <v>0</v>
      </c>
      <c r="DE40" s="61"/>
      <c r="DF40" s="89"/>
      <c r="DG40" s="83"/>
      <c r="DH40" s="82"/>
      <c r="DI40" s="82"/>
      <c r="DJ40" s="83"/>
      <c r="DK40" s="83"/>
      <c r="DL40" s="82"/>
      <c r="DM40" s="82"/>
      <c r="DN40" s="83"/>
      <c r="DO40" s="83"/>
      <c r="DP40" s="82"/>
      <c r="DQ40" s="82"/>
      <c r="DR40" s="83"/>
      <c r="DS40" s="83"/>
      <c r="DT40" s="82"/>
      <c r="DU40" s="86"/>
      <c r="DV40" s="66"/>
      <c r="DW40" s="51"/>
      <c r="DY40" s="109"/>
      <c r="DZ40" s="58"/>
      <c r="EA40" s="3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5"/>
      <c r="EQ40" s="75">
        <f>EI39^3+EJ39^3+EK39^3+EL39^3+EM39^3+EN39^3+EO39^3+EP39^3+EI40^3+EJ40^3+EK40^3+EL40^3+EM40^3+EN40^3+EO40^3+EP40^3</f>
        <v>0</v>
      </c>
      <c r="ER40" s="76">
        <f t="shared" si="7"/>
        <v>0</v>
      </c>
      <c r="ES40" s="61"/>
      <c r="ET40" s="89"/>
      <c r="EU40" s="83"/>
      <c r="EV40" s="83"/>
      <c r="EW40" s="83"/>
      <c r="EX40" s="83"/>
      <c r="EY40" s="83"/>
      <c r="EZ40" s="83"/>
      <c r="FA40" s="83"/>
      <c r="FB40" s="83"/>
      <c r="FC40" s="83"/>
      <c r="FD40" s="83"/>
      <c r="FE40" s="83"/>
      <c r="FF40" s="83"/>
      <c r="FG40" s="83"/>
      <c r="FH40" s="83"/>
      <c r="FI40" s="84"/>
      <c r="FJ40" s="66"/>
      <c r="FK40" s="51"/>
    </row>
    <row r="41" spans="1:167" x14ac:dyDescent="0.2">
      <c r="A41" s="32"/>
      <c r="B41" s="32"/>
      <c r="C41" s="32"/>
      <c r="D41" s="106" t="s">
        <v>22</v>
      </c>
      <c r="E41" s="107" t="s">
        <v>207</v>
      </c>
      <c r="F41" s="108">
        <f>B4+(27*B6)</f>
        <v>28</v>
      </c>
      <c r="G41" s="104"/>
      <c r="H41" s="43"/>
      <c r="I41" s="109"/>
      <c r="J41" s="58"/>
      <c r="K41" s="3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5"/>
      <c r="AA41" s="75">
        <f>K41^3+L41^3+M41^3+N41^3+O41^3+P41^3+Q41^3+R41^3+K42^3+L42^3+M42^3+N42^3+O42^3+P42^3+Q42^3+R42^3</f>
        <v>0</v>
      </c>
      <c r="AB41" s="76">
        <f t="shared" si="4"/>
        <v>0</v>
      </c>
      <c r="AC41" s="61"/>
      <c r="AD41" s="89"/>
      <c r="AE41" s="83"/>
      <c r="AF41" s="83"/>
      <c r="AG41" s="83"/>
      <c r="AH41" s="82"/>
      <c r="AI41" s="82"/>
      <c r="AJ41" s="82"/>
      <c r="AK41" s="82"/>
      <c r="AL41" s="83"/>
      <c r="AM41" s="83"/>
      <c r="AN41" s="83"/>
      <c r="AO41" s="83"/>
      <c r="AP41" s="82"/>
      <c r="AQ41" s="82"/>
      <c r="AR41" s="82"/>
      <c r="AS41" s="86"/>
      <c r="AT41" s="66"/>
      <c r="AU41" s="51"/>
      <c r="AW41" s="109"/>
      <c r="AX41" s="58"/>
      <c r="AY41" s="3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5"/>
      <c r="BO41" s="75">
        <f>AY41^3+AZ41^3+BA41^3+BB41^3+BC41^3+BD41^3+BE41^3+BF41^3+AY42^3+AZ42^3+BA42^3+BB42^3+BC42^3+BD42^3+BE42^3+BF42^3</f>
        <v>0</v>
      </c>
      <c r="BP41" s="76">
        <f t="shared" si="5"/>
        <v>0</v>
      </c>
      <c r="BQ41" s="61"/>
      <c r="BR41" s="89"/>
      <c r="BS41" s="83"/>
      <c r="BT41" s="83"/>
      <c r="BU41" s="83"/>
      <c r="BV41" s="83"/>
      <c r="BW41" s="83"/>
      <c r="BX41" s="83"/>
      <c r="BY41" s="83"/>
      <c r="BZ41" s="82"/>
      <c r="CA41" s="82"/>
      <c r="CB41" s="82"/>
      <c r="CC41" s="82"/>
      <c r="CD41" s="82"/>
      <c r="CE41" s="82"/>
      <c r="CF41" s="82"/>
      <c r="CG41" s="86"/>
      <c r="CH41" s="66"/>
      <c r="CI41" s="51"/>
      <c r="CJ41" s="144"/>
      <c r="CK41" s="109"/>
      <c r="CL41" s="58"/>
      <c r="CM41" s="3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5"/>
      <c r="DC41" s="75">
        <f>CM41^3+CN41^3+CO41^3+CP41^3+CQ41^3+CR41^3+CS41^3+CT41^3+CM42^3+CN42^3+CO42^3+CP42^3+CQ42^3+CR42^3+CS42^3+CT42^3</f>
        <v>0</v>
      </c>
      <c r="DD41" s="76">
        <f t="shared" si="6"/>
        <v>0</v>
      </c>
      <c r="DE41" s="61"/>
      <c r="DF41" s="89"/>
      <c r="DG41" s="83"/>
      <c r="DH41" s="82"/>
      <c r="DI41" s="82"/>
      <c r="DJ41" s="83"/>
      <c r="DK41" s="83"/>
      <c r="DL41" s="82"/>
      <c r="DM41" s="82"/>
      <c r="DN41" s="83"/>
      <c r="DO41" s="83"/>
      <c r="DP41" s="82"/>
      <c r="DQ41" s="82"/>
      <c r="DR41" s="83"/>
      <c r="DS41" s="83"/>
      <c r="DT41" s="82"/>
      <c r="DU41" s="86"/>
      <c r="DV41" s="66"/>
      <c r="DW41" s="51"/>
      <c r="DY41" s="109"/>
      <c r="DZ41" s="58"/>
      <c r="EA41" s="3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5"/>
      <c r="EQ41" s="75">
        <f>EA41^3+EB41^3+EC41^3+ED41^3+EE41^3+EF41^3+EG41^3+EH41^3+EA42^3+EB42^3+EC42^3+ED42^3+EE42^3+EF42^3+EG42^3+EH42^3</f>
        <v>0</v>
      </c>
      <c r="ER41" s="76">
        <f t="shared" si="7"/>
        <v>0</v>
      </c>
      <c r="ES41" s="61"/>
      <c r="ET41" s="81"/>
      <c r="EU41" s="82"/>
      <c r="EV41" s="82"/>
      <c r="EW41" s="82"/>
      <c r="EX41" s="82"/>
      <c r="EY41" s="82"/>
      <c r="EZ41" s="82"/>
      <c r="FA41" s="82"/>
      <c r="FB41" s="82"/>
      <c r="FC41" s="82"/>
      <c r="FD41" s="82"/>
      <c r="FE41" s="82"/>
      <c r="FF41" s="82"/>
      <c r="FG41" s="82"/>
      <c r="FH41" s="82"/>
      <c r="FI41" s="86"/>
      <c r="FJ41" s="66"/>
      <c r="FK41" s="51"/>
    </row>
    <row r="42" spans="1:167" x14ac:dyDescent="0.2">
      <c r="A42" s="32"/>
      <c r="B42" s="32"/>
      <c r="C42" s="32"/>
      <c r="D42" s="106" t="s">
        <v>113</v>
      </c>
      <c r="E42" s="107" t="s">
        <v>207</v>
      </c>
      <c r="F42" s="108">
        <f>B4+(28*B6)</f>
        <v>29</v>
      </c>
      <c r="G42" s="104"/>
      <c r="H42" s="43"/>
      <c r="I42" s="109"/>
      <c r="J42" s="58"/>
      <c r="K42" s="7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9"/>
      <c r="AA42" s="75">
        <f>S41^3+T41^3+U41^3+V41^3+W41^3+X41^3+Y41^3+Z41^3+S42^3+T42^3+U42^3+V42^3+W42^3+X42^3+Y42^3+Z42^3</f>
        <v>0</v>
      </c>
      <c r="AB42" s="76">
        <f t="shared" si="4"/>
        <v>0</v>
      </c>
      <c r="AC42" s="61"/>
      <c r="AD42" s="116"/>
      <c r="AE42" s="117"/>
      <c r="AF42" s="117"/>
      <c r="AG42" s="117"/>
      <c r="AH42" s="118"/>
      <c r="AI42" s="118"/>
      <c r="AJ42" s="118"/>
      <c r="AK42" s="118"/>
      <c r="AL42" s="117"/>
      <c r="AM42" s="117"/>
      <c r="AN42" s="117"/>
      <c r="AO42" s="117"/>
      <c r="AP42" s="118"/>
      <c r="AQ42" s="118"/>
      <c r="AR42" s="118"/>
      <c r="AS42" s="119"/>
      <c r="AT42" s="32"/>
      <c r="AU42" s="115"/>
      <c r="AW42" s="109"/>
      <c r="AX42" s="58"/>
      <c r="AY42" s="7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9"/>
      <c r="BO42" s="75">
        <f>BG41^3+BH41^3+BI41^3+BJ41^3+BK41^3+BL41^3+BM41^3+BN41^3+BG42^3+BH42^3+BI42^3+BJ42^3+BK42^3+BL42^3+BM42^3+BN42^3</f>
        <v>0</v>
      </c>
      <c r="BP42" s="76">
        <f t="shared" si="5"/>
        <v>0</v>
      </c>
      <c r="BQ42" s="61"/>
      <c r="BR42" s="116"/>
      <c r="BS42" s="117"/>
      <c r="BT42" s="117"/>
      <c r="BU42" s="117"/>
      <c r="BV42" s="117"/>
      <c r="BW42" s="117"/>
      <c r="BX42" s="117"/>
      <c r="BY42" s="117"/>
      <c r="BZ42" s="118"/>
      <c r="CA42" s="118"/>
      <c r="CB42" s="118"/>
      <c r="CC42" s="118"/>
      <c r="CD42" s="118"/>
      <c r="CE42" s="118"/>
      <c r="CF42" s="118"/>
      <c r="CG42" s="119"/>
      <c r="CH42" s="32"/>
      <c r="CI42" s="115"/>
      <c r="CJ42" s="144"/>
      <c r="CK42" s="109"/>
      <c r="CL42" s="58"/>
      <c r="CM42" s="7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  <c r="DA42" s="8"/>
      <c r="DB42" s="9"/>
      <c r="DC42" s="75">
        <f>CU41^3+CV41^3+CW41^3+CX41^3+CY41^3+CZ41^3+DA41^3+DB41^3+CU42^3+CV42^3+CW42^3+CX42^3+CY42^3+CZ42^3+DA42^3+DB42^3</f>
        <v>0</v>
      </c>
      <c r="DD42" s="76">
        <f t="shared" si="6"/>
        <v>0</v>
      </c>
      <c r="DE42" s="61"/>
      <c r="DF42" s="116"/>
      <c r="DG42" s="117"/>
      <c r="DH42" s="118"/>
      <c r="DI42" s="118"/>
      <c r="DJ42" s="117"/>
      <c r="DK42" s="117"/>
      <c r="DL42" s="118"/>
      <c r="DM42" s="118"/>
      <c r="DN42" s="117"/>
      <c r="DO42" s="117"/>
      <c r="DP42" s="118"/>
      <c r="DQ42" s="118"/>
      <c r="DR42" s="117"/>
      <c r="DS42" s="117"/>
      <c r="DT42" s="118"/>
      <c r="DU42" s="119"/>
      <c r="DV42" s="32"/>
      <c r="DW42" s="115"/>
      <c r="DY42" s="109"/>
      <c r="DZ42" s="58"/>
      <c r="EA42" s="7"/>
      <c r="EB42" s="8"/>
      <c r="EC42" s="8"/>
      <c r="ED42" s="8"/>
      <c r="EE42" s="8"/>
      <c r="EF42" s="8"/>
      <c r="EG42" s="8"/>
      <c r="EH42" s="8"/>
      <c r="EI42" s="8"/>
      <c r="EJ42" s="8"/>
      <c r="EK42" s="8"/>
      <c r="EL42" s="8"/>
      <c r="EM42" s="8"/>
      <c r="EN42" s="8"/>
      <c r="EO42" s="8"/>
      <c r="EP42" s="9"/>
      <c r="EQ42" s="75">
        <f>EI41^3+EJ41^3+EK41^3+EL41^3+EM41^3+EN41^3+EO41^3+EP41^3+EI42^3+EJ42^3+EK42^3+EL42^3+EM42^3+EN42^3+EO42^3+EP42^3</f>
        <v>0</v>
      </c>
      <c r="ER42" s="76">
        <f t="shared" si="7"/>
        <v>0</v>
      </c>
      <c r="ES42" s="61"/>
      <c r="ET42" s="116"/>
      <c r="EU42" s="117"/>
      <c r="EV42" s="117"/>
      <c r="EW42" s="117"/>
      <c r="EX42" s="117"/>
      <c r="EY42" s="117"/>
      <c r="EZ42" s="117"/>
      <c r="FA42" s="117"/>
      <c r="FB42" s="117"/>
      <c r="FC42" s="117"/>
      <c r="FD42" s="117"/>
      <c r="FE42" s="117"/>
      <c r="FF42" s="117"/>
      <c r="FG42" s="117"/>
      <c r="FH42" s="117"/>
      <c r="FI42" s="120"/>
      <c r="FJ42" s="32"/>
      <c r="FK42" s="115"/>
    </row>
    <row r="43" spans="1:167" x14ac:dyDescent="0.2">
      <c r="A43" s="32"/>
      <c r="B43" s="32"/>
      <c r="C43" s="32"/>
      <c r="D43" s="106" t="s">
        <v>261</v>
      </c>
      <c r="E43" s="107" t="s">
        <v>207</v>
      </c>
      <c r="F43" s="108">
        <f>B4+(29*B6)</f>
        <v>30</v>
      </c>
      <c r="G43" s="104"/>
      <c r="H43" s="43"/>
      <c r="I43" s="109"/>
      <c r="J43" s="58"/>
      <c r="K43" s="121">
        <f>K27^3+K28^3+K29^3+K30^3+K31^3+K32^3+K33^3+K34^3+L27^3+L28^3+L29^3+L30^3+L31^3+L32^3+L33^3+L34^3</f>
        <v>0</v>
      </c>
      <c r="L43" s="122">
        <f>K42^3+K41^3+K40^3+K39^3+K38^3+K37^3+K36^3+K35^3+L42^3+L41^3+L40^3+L39^3+L38^3+L37^3+L36^3+L35^3</f>
        <v>0</v>
      </c>
      <c r="M43" s="122">
        <f>M27^3+M28^3+M29^3+M30^3+M31^3+M32^3+M33^3+M34^3+N27^3+N28^3+N29^3+N30^3+N31^3+N32^3+N33^3+N34^3</f>
        <v>0</v>
      </c>
      <c r="N43" s="122">
        <f>M42^3+M41^3+M40^3+M39^3+M38^3+M37^3+M36^3+M35^3+N42^3+N41^3+N40^3+N39^3+N38^3+N37^3+N36^3+N35^3</f>
        <v>0</v>
      </c>
      <c r="O43" s="122">
        <f>O27^3+O28^3+O29^3+O30^3+O31^3+O32^3+O33^3+O34^3+P27^3+P28^3+P29^3+P30^3+P31^3+P32^3+P33^3+P34^3</f>
        <v>0</v>
      </c>
      <c r="P43" s="122">
        <f>O42^3+O41^3+O40^3+O39^3+O38^3+O37^3+O36^3+O35^3+P42^3+P41^3+P40^3+P39^3+P38^3+P37^3+P36^3+P35^3</f>
        <v>0</v>
      </c>
      <c r="Q43" s="122">
        <f>Q27^3+Q28^3+Q29^3+Q30^3+Q31^3+Q32^3+Q33^3+Q34^3+R27^3+R28^3+R29^3+R30^3+R31^3+R32^3+R33^3+R34^3</f>
        <v>0</v>
      </c>
      <c r="R43" s="122">
        <f>Q42^3+Q41^3+Q40^3+Q39^3+Q38^3+Q37^3+Q36^3+Q35^3+R42^3+R41^3+R40^3+R39^3+R38^3+R37^3+R36^3+R35^3</f>
        <v>0</v>
      </c>
      <c r="S43" s="122">
        <f>S27^3+S28^3+S29^3+S30^3+S31^3+S32^3+S33^3+S34^3+T27^3+T28^3+T29^3+T30^3+T31^3+T32^3+T33^3+T34^3</f>
        <v>0</v>
      </c>
      <c r="T43" s="122">
        <f>S42^3+S41^3+S40^3+S39^3+S38^3+S37^3+S36^3+S35^3+T42^3+T41^3+T40^3+T39^3+T38^3+T37^3+T36^3+T35^3</f>
        <v>0</v>
      </c>
      <c r="U43" s="122">
        <f>U27^3+U28^3+U29^3+U30^3+U31^3+U32^3+U33^3+U34^3+V27^3+V28^3+V29^3+V30^3+V31^3+V32^3+V33^3+V34^3</f>
        <v>0</v>
      </c>
      <c r="V43" s="122">
        <f>U42^3+U41^3+U40^3+U39^3+U38^3+U37^3+U36^3+U35^3+V42^3+V41^3+V40^3+V39^3+V38^3+V37^3+V36^3+V35^3</f>
        <v>0</v>
      </c>
      <c r="W43" s="122">
        <f>W27^3+W28^3+W29^3+W30^3+W31^3+W32^3+W33^3+W34^3+X27^3+X28^3+X29^3+X30^3+X31^3+X32^3+X33^3+X34^3</f>
        <v>0</v>
      </c>
      <c r="X43" s="122">
        <f>W42^3+W41^3+W40^3+W39^3+W38^3+W37^3+W36^3+W35^3+X42^3+X41^3+X40^3+X39^3+X38^3+X37^3+X36^3+X35^3</f>
        <v>0</v>
      </c>
      <c r="Y43" s="122">
        <f>Y27^3+Y28^3+Y29^3+Y30^3+Y31^3+Y32^3+Y33^3+Y34^3+Z27^3+Z28^3+Z29^3+Z30^3+Z31^3+Z32^3+Z33^3+Z34^3</f>
        <v>0</v>
      </c>
      <c r="Z43" s="122">
        <f>Y42^3+Y41^3+Y40^3+Y39^3+Y38^3+Y37^3+Y36^3+Y35^3+Z42^3+Z41^3+Z40^3+Z39^3+Z38^3+Z37^3+Z36^3+Z35^3</f>
        <v>0</v>
      </c>
      <c r="AA43" s="124">
        <f>SUMSQ(K27,L28,M29,N30,O31,P32,Q33,R34,S35,T36,U37,V38,W39,X40,Y41,Z42)</f>
        <v>0</v>
      </c>
      <c r="AB43" s="125">
        <f>SUMSQ(K35,L36,M37,N38,O39,P40,Q41,R42,S27,T28,U29,V30,W31,X32,Y33,Z34)</f>
        <v>0</v>
      </c>
      <c r="AC43" s="52"/>
      <c r="AD43" s="126"/>
      <c r="AE43" s="126"/>
      <c r="AF43" s="126"/>
      <c r="AG43" s="126"/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32"/>
      <c r="AU43" s="115"/>
      <c r="AW43" s="109"/>
      <c r="AX43" s="58"/>
      <c r="AY43" s="121">
        <f>AY27^3+AY28^3+AY29^3+AY30^3+AY31^3+AY32^3+AY33^3+AY34^3+AZ27^3+AZ28^3+AZ29^3+AZ30^3+AZ31^3+AZ32^3+AZ33^3+AZ34^3</f>
        <v>0</v>
      </c>
      <c r="AZ43" s="122">
        <f>AY42^3+AY41^3+AY40^3+AY39^3+AY38^3+AY37^3+AY36^3+AY35^3+AZ42^3+AZ41^3+AZ40^3+AZ39^3+AZ38^3+AZ37^3+AZ36^3+AZ35^3</f>
        <v>0</v>
      </c>
      <c r="BA43" s="122">
        <f>BA27^3+BA28^3+BA29^3+BA30^3+BA31^3+BA32^3+BA33^3+BA34^3+BB27^3+BB28^3+BB29^3+BB30^3+BB31^3+BB32^3+BB33^3+BB34^3</f>
        <v>0</v>
      </c>
      <c r="BB43" s="122">
        <f>BA42^3+BA41^3+BA40^3+BA39^3+BA38^3+BA37^3+BA36^3+BA35^3+BB42^3+BB41^3+BB40^3+BB39^3+BB38^3+BB37^3+BB36^3+BB35^3</f>
        <v>0</v>
      </c>
      <c r="BC43" s="122">
        <f>BC27^3+BC28^3+BC29^3+BC30^3+BC31^3+BC32^3+BC33^3+BC34^3+BD27^3+BD28^3+BD29^3+BD30^3+BD31^3+BD32^3+BD33^3+BD34^3</f>
        <v>0</v>
      </c>
      <c r="BD43" s="122">
        <f>BC42^3+BC41^3+BC40^3+BC39^3+BC38^3+BC37^3+BC36^3+BC35^3+BD42^3+BD41^3+BD40^3+BD39^3+BD38^3+BD37^3+BD36^3+BD35^3</f>
        <v>0</v>
      </c>
      <c r="BE43" s="122">
        <f>BE27^3+BE28^3+BE29^3+BE30^3+BE31^3+BE32^3+BE33^3+BE34^3+BF27^3+BF28^3+BF29^3+BF30^3+BF31^3+BF32^3+BF33^3+BF34^3</f>
        <v>0</v>
      </c>
      <c r="BF43" s="122">
        <f>BE42^3+BE41^3+BE40^3+BE39^3+BE38^3+BE37^3+BE36^3+BE35^3+BF42^3+BF41^3+BF40^3+BF39^3+BF38^3+BF37^3+BF36^3+BF35^3</f>
        <v>0</v>
      </c>
      <c r="BG43" s="122">
        <f>BG27^3+BG28^3+BG29^3+BG30^3+BG31^3+BG32^3+BG33^3+BG34^3+BH27^3+BH28^3+BH29^3+BH30^3+BH31^3+BH32^3+BH33^3+BH34^3</f>
        <v>0</v>
      </c>
      <c r="BH43" s="122">
        <f>BG42^3+BG41^3+BG40^3+BG39^3+BG38^3+BG37^3+BG36^3+BG35^3+BH42^3+BH41^3+BH40^3+BH39^3+BH38^3+BH37^3+BH36^3+BH35^3</f>
        <v>0</v>
      </c>
      <c r="BI43" s="122">
        <f>BI27^3+BI28^3+BI29^3+BI30^3+BI31^3+BI32^3+BI33^3+BI34^3+BJ27^3+BJ28^3+BJ29^3+BJ30^3+BJ31^3+BJ32^3+BJ33^3+BJ34^3</f>
        <v>0</v>
      </c>
      <c r="BJ43" s="122">
        <f>BI42^3+BI41^3+BI40^3+BI39^3+BI38^3+BI37^3+BI36^3+BI35^3+BJ42^3+BJ41^3+BJ40^3+BJ39^3+BJ38^3+BJ37^3+BJ36^3+BJ35^3</f>
        <v>0</v>
      </c>
      <c r="BK43" s="122">
        <f>BK27^3+BK28^3+BK29^3+BK30^3+BK31^3+BK32^3+BK33^3+BK34^3+BL27^3+BL28^3+BL29^3+BL30^3+BL31^3+BL32^3+BL33^3+BL34^3</f>
        <v>0</v>
      </c>
      <c r="BL43" s="122">
        <f>BK42^3+BK41^3+BK40^3+BK39^3+BK38^3+BK37^3+BK36^3+BK35^3+BL42^3+BL41^3+BL40^3+BL39^3+BL38^3+BL37^3+BL36^3+BL35^3</f>
        <v>0</v>
      </c>
      <c r="BM43" s="122">
        <f>BM27^3+BM28^3+BM29^3+BM30^3+BM31^3+BM32^3+BM33^3+BM34^3+BN27^3+BN28^3+BN29^3+BN30^3+BN31^3+BN32^3+BN33^3+BN34^3</f>
        <v>0</v>
      </c>
      <c r="BN43" s="123">
        <f>BM42^3+BM41^3+BM40^3+BM39^3+BM38^3+BM37^3+BM36^3+BM35^3+BN42^3+BN41^3+BN40^3+BN39^3+BN38^3+BN37^3+BN36^3+BN35^3</f>
        <v>0</v>
      </c>
      <c r="BO43" s="124">
        <f>SUMSQ(AY27,AZ28,BA29,BB30,BC31,BD32,BE33,BF34,BG35,BH36,BI37,BJ38,BK39,BL40,BM41,BN42)</f>
        <v>0</v>
      </c>
      <c r="BP43" s="125">
        <f>SUMSQ(AY35,AZ36,BA37,BB38,BC39,BD40,BE41,BF42,BG27,BH28,BI29,BJ30,BK31,BL32,BM33,BN34)</f>
        <v>0</v>
      </c>
      <c r="BQ43" s="52"/>
      <c r="BR43" s="126"/>
      <c r="BS43" s="126"/>
      <c r="BT43" s="126"/>
      <c r="BU43" s="126"/>
      <c r="BV43" s="126"/>
      <c r="BW43" s="126"/>
      <c r="BX43" s="126"/>
      <c r="BY43" s="126"/>
      <c r="BZ43" s="126"/>
      <c r="CA43" s="126"/>
      <c r="CB43" s="126"/>
      <c r="CC43" s="126"/>
      <c r="CD43" s="126"/>
      <c r="CE43" s="126"/>
      <c r="CF43" s="126"/>
      <c r="CG43" s="126"/>
      <c r="CH43" s="32"/>
      <c r="CI43" s="115"/>
      <c r="CJ43" s="144"/>
      <c r="CK43" s="109"/>
      <c r="CL43" s="58"/>
      <c r="CM43" s="121">
        <f>CM27^3+CM28^3+CM29^3+CM30^3+CM31^3+CM32^3+CM33^3+CM34^3+CN27^3+CN28^3+CN29^3+CN30^3+CN31^3+CN32^3+CN33^3+CN34^3</f>
        <v>0</v>
      </c>
      <c r="CN43" s="122">
        <f>CM42^3+CM41^3+CM40^3+CM39^3+CM38^3+CM37^3+CM36^3+CM35^3+CN42^3+CN41^3+CN40^3+CN39^3+CN38^3+CN37^3+CN36^3+CN35^3</f>
        <v>0</v>
      </c>
      <c r="CO43" s="122">
        <f>CO27^3+CO28^3+CO29^3+CO30^3+CO31^3+CO32^3+CO33^3+CO34^3+CP27^3+CP28^3+CP29^3+CP30^3+CP31^3+CP32^3+CP33^3+CP34^3</f>
        <v>0</v>
      </c>
      <c r="CP43" s="122">
        <f>CO42^3+CO41^3+CO40^3+CO39^3+CO38^3+CO37^3+CO36^3+CO35^3+CP42^3+CP41^3+CP40^3+CP39^3+CP38^3+CP37^3+CP36^3+CP35^3</f>
        <v>0</v>
      </c>
      <c r="CQ43" s="122">
        <f>CQ27^3+CQ28^3+CQ29^3+CQ30^3+CQ31^3+CQ32^3+CQ33^3+CQ34^3+CR27^3+CR28^3+CR29^3+CR30^3+CR31^3+CR32^3+CR33^3+CR34^3</f>
        <v>0</v>
      </c>
      <c r="CR43" s="122">
        <f>CQ42^3+CQ41^3+CQ40^3+CQ39^3+CQ38^3+CQ37^3+CQ36^3+CQ35^3+CR42^3+CR41^3+CR40^3+CR39^3+CR38^3+CR37^3+CR36^3+CR35^3</f>
        <v>0</v>
      </c>
      <c r="CS43" s="122">
        <f>CS27^3+CS28^3+CS29^3+CS30^3+CS31^3+CS32^3+CS33^3+CS34^3+CT27^3+CT28^3+CT29^3+CT30^3+CT31^3+CT32^3+CT33^3+CT34^3</f>
        <v>0</v>
      </c>
      <c r="CT43" s="122">
        <f>CS42^3+CS41^3+CS40^3+CS39^3+CS38^3+CS37^3+CS36^3+CS35^3+CT42^3+CT41^3+CT40^3+CT39^3+CT38^3+CT37^3+CT36^3+CT35^3</f>
        <v>0</v>
      </c>
      <c r="CU43" s="122">
        <f>CU27^3+CU28^3+CU29^3+CU30^3+CU31^3+CU32^3+CU33^3+CU34^3+CV27^3+CV28^3+CV29^3+CV30^3+CV31^3+CV32^3+CV33^3+CV34^3</f>
        <v>0</v>
      </c>
      <c r="CV43" s="122">
        <f>CU42^3+CU41^3+CU40^3+CU39^3+CU38^3+CU37^3+CU36^3+CU35^3+CV42^3+CV41^3+CV40^3+CV39^3+CV38^3+CV37^3+CV36^3+CV35^3</f>
        <v>0</v>
      </c>
      <c r="CW43" s="122">
        <f>CW27^3+CW28^3+CW29^3+CW30^3+CW31^3+CW32^3+CW33^3+CW34^3+CX27^3+CX28^3+CX29^3+CX30^3+CX31^3+CX32^3+CX33^3+CX34^3</f>
        <v>0</v>
      </c>
      <c r="CX43" s="122">
        <f>CW42^3+CW41^3+CW40^3+CW39^3+CW38^3+CW37^3+CW36^3+CW35^3+CX42^3+CX41^3+CX40^3+CX39^3+CX38^3+CX37^3+CX36^3+CX35^3</f>
        <v>0</v>
      </c>
      <c r="CY43" s="122">
        <f>CY27^3+CY28^3+CY29^3+CY30^3+CY31^3+CY32^3+CY33^3+CY34^3+CZ27^3+CZ28^3+CZ29^3+CZ30^3+CZ31^3+CZ32^3+CZ33^3+CZ34^3</f>
        <v>0</v>
      </c>
      <c r="CZ43" s="122">
        <f>CY42^3+CY41^3+CY40^3+CY39^3+CY38^3+CY37^3+CY36^3+CY35^3+CZ42^3+CZ41^3+CZ40^3+CZ39^3+CZ38^3+CZ37^3+CZ36^3+CZ35^3</f>
        <v>0</v>
      </c>
      <c r="DA43" s="122">
        <f>DA27^3+DA28^3+DA29^3+DA30^3+DA31^3+DA32^3+DA33^3+DA34^3+DB27^3+DB28^3+DB29^3+DB30^3+DB31^3+DB32^3+DB33^3+DB34^3</f>
        <v>0</v>
      </c>
      <c r="DB43" s="123">
        <f>DA42^3+DA41^3+DA40^3+DA39^3+DA38^3+DA37^3+DA36^3+DA35^3+DB42^3+DB41^3+DB40^3+DB39^3+DB38^3+DB37^3+DB36^3+DB35^3</f>
        <v>0</v>
      </c>
      <c r="DC43" s="124">
        <f>SUMSQ(CM27,CN28,CO29,CP30,CQ31,CR32,CS33,CT34,CU35,CV36,CW37,CX38,CY39,CZ40,DA41,DB42)</f>
        <v>0</v>
      </c>
      <c r="DD43" s="125">
        <f>SUMSQ(CM35,CN36,CO37,CP38,CQ39,CR40,CS41,CT42,CU27,CV28,CW29,CX30,CY31,CZ32,DA33,DB34)</f>
        <v>0</v>
      </c>
      <c r="DE43" s="52"/>
      <c r="DF43" s="126"/>
      <c r="DG43" s="126"/>
      <c r="DH43" s="126"/>
      <c r="DI43" s="126"/>
      <c r="DJ43" s="126"/>
      <c r="DK43" s="126"/>
      <c r="DL43" s="126"/>
      <c r="DM43" s="126"/>
      <c r="DN43" s="126"/>
      <c r="DO43" s="126"/>
      <c r="DP43" s="126"/>
      <c r="DQ43" s="126"/>
      <c r="DR43" s="126"/>
      <c r="DS43" s="126"/>
      <c r="DT43" s="126"/>
      <c r="DU43" s="126"/>
      <c r="DV43" s="32"/>
      <c r="DW43" s="115"/>
      <c r="DY43" s="109"/>
      <c r="DZ43" s="58"/>
      <c r="EA43" s="121">
        <f>EA27^3+EA28^3+EA29^3+EA30^3+EA31^3+EA32^3+EA33^3+EA34^3+EB27^3+EB28^3+EB29^3+EB30^3+EB31^3+EB32^3+EB33^3+EB34^3</f>
        <v>0</v>
      </c>
      <c r="EB43" s="122">
        <f>EA42^3+EA41^3+EA40^3+EA39^3+EA38^3+EA37^3+EA36^3+EA35^3+EB42^3+EB41^3+EB40^3+EB39^3+EB38^3+EB37^3+EB36^3+EB35^3</f>
        <v>0</v>
      </c>
      <c r="EC43" s="122">
        <f>EC27^3+EC28^3+EC29^3+EC30^3+EC31^3+EC32^3+EC33^3+EC34^3+ED27^3+ED28^3+ED29^3+ED30^3+ED31^3+ED32^3+ED33^3+ED34^3</f>
        <v>0</v>
      </c>
      <c r="ED43" s="122">
        <f>EC42^3+EC41^3+EC40^3+EC39^3+EC38^3+EC37^3+EC36^3+EC35^3+ED42^3+ED41^3+ED40^3+ED39^3+ED38^3+ED37^3+ED36^3+ED35^3</f>
        <v>0</v>
      </c>
      <c r="EE43" s="122">
        <f>EE27^3+EE28^3+EE29^3+EE30^3+EE31^3+EE32^3+EE33^3+EE34^3+EF27^3+EF28^3+EF29^3+EF30^3+EF31^3+EF32^3+EF33^3+EF34^3</f>
        <v>0</v>
      </c>
      <c r="EF43" s="122">
        <f>EE42^3+EE41^3+EE40^3+EE39^3+EE38^3+EE37^3+EE36^3+EE35^3+EF42^3+EF41^3+EF40^3+EF39^3+EF38^3+EF37^3+EF36^3+EF35^3</f>
        <v>0</v>
      </c>
      <c r="EG43" s="122">
        <f>EG27^3+EG28^3+EG29^3+EG30^3+EG31^3+EG32^3+EG33^3+EG34^3+EH27^3+EH28^3+EH29^3+EH30^3+EH31^3+EH32^3+EH33^3+EH34^3</f>
        <v>0</v>
      </c>
      <c r="EH43" s="122">
        <f>EG42^3+EG41^3+EG40^3+EG39^3+EG38^3+EG37^3+EG36^3+EG35^3+EH42^3+EH41^3+EH40^3+EH39^3+EH38^3+EH37^3+EH36^3+EH35^3</f>
        <v>0</v>
      </c>
      <c r="EI43" s="122">
        <f>EI27^3+EI28^3+EI29^3+EI30^3+EI31^3+EI32^3+EI33^3+EI34^3+EJ27^3+EJ28^3+EJ29^3+EJ30^3+EJ31^3+EJ32^3+EJ33^3+EJ34^3</f>
        <v>0</v>
      </c>
      <c r="EJ43" s="122">
        <f>EI42^3+EI41^3+EI40^3+EI39^3+EI38^3+EI37^3+EI36^3+EI35^3+EJ42^3+EJ41^3+EJ40^3+EJ39^3+EJ38^3+EJ37^3+EJ36^3+EJ35^3</f>
        <v>0</v>
      </c>
      <c r="EK43" s="122">
        <f>EK27^3+EK28^3+EK29^3+EK30^3+EK31^3+EK32^3+EK33^3+EK34^3+EL27^3+EL28^3+EL29^3+EL30^3+EL31^3+EL32^3+EL33^3+EL34^3</f>
        <v>0</v>
      </c>
      <c r="EL43" s="122">
        <f>EK42^3+EK41^3+EK40^3+EK39^3+EK38^3+EK37^3+EK36^3+EK35^3+EL42^3+EL41^3+EL40^3+EL39^3+EL38^3+EL37^3+EL36^3+EL35^3</f>
        <v>0</v>
      </c>
      <c r="EM43" s="122">
        <f>EM27^3+EM28^3+EM29^3+EM30^3+EM31^3+EM32^3+EM33^3+EM34^3+EN27^3+EN28^3+EN29^3+EN30^3+EN31^3+EN32^3+EN33^3+EN34^3</f>
        <v>0</v>
      </c>
      <c r="EN43" s="122">
        <f>EM42^3+EM41^3+EM40^3+EM39^3+EM38^3+EM37^3+EM36^3+EM35^3+EN42^3+EN41^3+EN40^3+EN39^3+EN38^3+EN37^3+EN36^3+EN35^3</f>
        <v>0</v>
      </c>
      <c r="EO43" s="122">
        <f>EO27^3+EO28^3+EO29^3+EO30^3+EO31^3+EO32^3+EO33^3+EO34^3+EP27^3+EP28^3+EP29^3+EP30^3+EP31^3+EP32^3+EP33^3+EP34^3</f>
        <v>0</v>
      </c>
      <c r="EP43" s="123">
        <f>EO42^3+EO41^3+EO40^3+EO39^3+EO38^3+EO37^3+EO36^3+EO35^3+EP42^3+EP41^3+EP40^3+EP39^3+EP38^3+EP37^3+EP36^3+EP35^3</f>
        <v>0</v>
      </c>
      <c r="EQ43" s="124">
        <f>SUMSQ(EA27,EB28,EC29,ED30,EE31,EF32,EG33,EH34,EI35,EJ36,EK37,EL38,EM39,EN40,EO41,EP42)</f>
        <v>0</v>
      </c>
      <c r="ER43" s="125">
        <f>SUMSQ(EA35,EB36,EC37,ED38,EE39,EF40,EG41,EH42,EI27,EJ28,EK29,EL30,EM31,EN32,EO33,EP34)</f>
        <v>0</v>
      </c>
      <c r="ES43" s="52"/>
      <c r="ET43" s="126"/>
      <c r="EU43" s="126"/>
      <c r="EV43" s="126"/>
      <c r="EW43" s="126"/>
      <c r="EX43" s="126"/>
      <c r="EY43" s="126"/>
      <c r="EZ43" s="126"/>
      <c r="FA43" s="126"/>
      <c r="FB43" s="126"/>
      <c r="FC43" s="126"/>
      <c r="FD43" s="126"/>
      <c r="FE43" s="126"/>
      <c r="FF43" s="126"/>
      <c r="FG43" s="126"/>
      <c r="FH43" s="126"/>
      <c r="FI43" s="126"/>
      <c r="FJ43" s="32"/>
      <c r="FK43" s="115"/>
    </row>
    <row r="44" spans="1:167" ht="13.5" thickBot="1" x14ac:dyDescent="0.25">
      <c r="A44" s="32"/>
      <c r="B44" s="32"/>
      <c r="C44" s="32"/>
      <c r="D44" s="106" t="s">
        <v>234</v>
      </c>
      <c r="E44" s="107" t="s">
        <v>207</v>
      </c>
      <c r="F44" s="108">
        <f>B4+(30*B6)</f>
        <v>31</v>
      </c>
      <c r="G44" s="104"/>
      <c r="H44" s="43"/>
      <c r="I44" s="109"/>
      <c r="J44" s="58"/>
      <c r="K44" s="127">
        <f>K27^3+L27^3+M27^3+N27^3+K28^3+L28^3+M28^3+N28^3+K29^3+L29^3+M29^3+N29^3+K30^3+L30^3+M30^3+N30^3</f>
        <v>0</v>
      </c>
      <c r="L44" s="128">
        <f>K31^3+L31^3+M31^3+N31^3+K32^3+L32^3+M32^3+N32^3+K33^3+L33^3+M33^3+N33^3+K34^3+L34^3+M34^3+N34^3</f>
        <v>0</v>
      </c>
      <c r="M44" s="128">
        <f>K35^3+L35^3+M35^3+N35^3+K36^3+L36^3+M36^3+N36^3+K37^3+L37^3+M37^3+N37^3+K38^3+L38^3+M38^3+N38^3</f>
        <v>0</v>
      </c>
      <c r="N44" s="128">
        <f>K39^3+L39^3+M39^3+N39^3+K40^3+L40^3+M40^3+N40^3+K41^3+L41^3+M41^3+N41^3+K42^3+L42^3+M42^3+N42^3</f>
        <v>0</v>
      </c>
      <c r="O44" s="128">
        <f>O27^3+P27^3+Q27^3+R27^3+O28^3+P28^3+Q28^3+R28^3+O29^3+P29^3+Q29^3+R29^3+O30^3+P30^3+Q30^3+R30^3</f>
        <v>0</v>
      </c>
      <c r="P44" s="128">
        <f>O31^3+P31^3+Q31^3+R31^3+O32^3+P32^3+Q32^3+R32^3+O33^3+P33^3+Q33^3+R33^3+O34^3+P34^3+Q34^3+R34^3</f>
        <v>0</v>
      </c>
      <c r="Q44" s="128">
        <f>O35^3+P35^3+Q35^3+R35^3+O36^3+P36^3+Q36^3+R36^3+O37^3+P37^3+Q37^3+R37^3+O38^3+P38^3+Q38^3+R38^3</f>
        <v>0</v>
      </c>
      <c r="R44" s="128">
        <f>O39^3+P39^3+Q39^3+R39^3+O40^3+P40^3+Q40^3+R40^3+O41^3+P41^3+Q41^3+R41^3+O42^3+P42^3+Q42^3+R42^3</f>
        <v>0</v>
      </c>
      <c r="S44" s="128">
        <f>S27^3+T27^3+U27^3+V27^3+S28^3+T28^3+U28^3+V28^3+S29^3+T29^3+U29^3+V29^3+S30^3+T30^3+U30^3+V30^3</f>
        <v>0</v>
      </c>
      <c r="T44" s="128">
        <f>S31^3+T31^3+U31^3+V31^3+S32^3+T32^3+U32^3+V32^3+S33^3+T33^3+U33^3+V33^3+S34^3+T34^3+U34^3+V34^3</f>
        <v>0</v>
      </c>
      <c r="U44" s="128">
        <f>S35^3+T35^3+U35^3+V35^3+S36^3+T36^3+U36^3+V36^3+S37^3+T37^3+U37^3+V37^3+S38^3+T38^3+U38^3+V38^3</f>
        <v>0</v>
      </c>
      <c r="V44" s="128">
        <f>S39^3+T39^3+U39^3+V39^3+S40^3+T40^3+U40^3+V40^3+S41^3+T41^3+U41^3+V41^3+S42^3+T42^3+U42^3+V42^3</f>
        <v>0</v>
      </c>
      <c r="W44" s="128">
        <f>W27^3+X27^3+Y27^3+Z27^3+W28^3+X28^3+Y28^3+Z28^3+W29^3+X29^3+Y29^3+Z29^3+W30^3+X30^3+Y30^3+Z30^3</f>
        <v>0</v>
      </c>
      <c r="X44" s="128">
        <f>W31^3+X31^3+Y31^3+Z31^3+W32^3+X32^3+Y32^3+Z32^3+W33^3+X33^3+Y33^3+Z33^3+W34^3+X34^3+Y34^3+Z34^3</f>
        <v>0</v>
      </c>
      <c r="Y44" s="128">
        <f>W35^3+X35^3+Y35^3+Z35^3+W36^3+X36^3+Y36^3+Z36^3+W37^3+X37^3+Y37^3+Z37^3+W38^3+X38^3+Y38^3+Z38^3</f>
        <v>0</v>
      </c>
      <c r="Z44" s="128">
        <f>W39^3+X39^3+Y39^3+Z39^3+W40^3+X40^3+Y40^3+Z40^3+W41^3+X41^3+Y41^3+Z41^3+W42^3+X42^3+Y42^3+Z42^3</f>
        <v>0</v>
      </c>
      <c r="AA44" s="129">
        <f>SUMSQ(K42,L41,M40,N39,O38,P37,Q36,R35,S34,T33,U32,V31,W30,X29,Y28,BN26,Z27)</f>
        <v>0</v>
      </c>
      <c r="AB44" s="130">
        <f>SUMSQ(K34,L33,M32,N31,O30,P29,Q28,R27,S42,T41,U40,V39,W38,X37,Y36,Z35)</f>
        <v>0</v>
      </c>
      <c r="AC44" s="32"/>
      <c r="AD44" s="131"/>
      <c r="AE44" s="131"/>
      <c r="AF44" s="131"/>
      <c r="AG44" s="131"/>
      <c r="AH44" s="131"/>
      <c r="AI44" s="131"/>
      <c r="AJ44" s="131"/>
      <c r="AK44" s="131"/>
      <c r="AL44" s="131"/>
      <c r="AM44" s="131"/>
      <c r="AN44" s="131"/>
      <c r="AO44" s="131"/>
      <c r="AP44" s="131"/>
      <c r="AQ44" s="131"/>
      <c r="AR44" s="131"/>
      <c r="AS44" s="131"/>
      <c r="AT44" s="32"/>
      <c r="AU44" s="115"/>
      <c r="AW44" s="109"/>
      <c r="AX44" s="58"/>
      <c r="AY44" s="127">
        <f>AY27^3+AZ27^3+BA27^3+BB27^3+AY28^3+AZ28^3+BA28^3+BB28^3+AY29^3+AZ29^3+BA29^3+BB29^3+AY30^3+AZ30^3+BA30^3+BB30^3</f>
        <v>0</v>
      </c>
      <c r="AZ44" s="128">
        <f>AY31^3+AZ31^3+BA31^3+BB31^3+AY32^3+AZ32^3+BA32^3+BB32^3+AY33^3+AZ33^3+BA33^3+BB33^3+AY34^3+AZ34^3+BA34^3+BB34^3</f>
        <v>0</v>
      </c>
      <c r="BA44" s="128">
        <f>AY35^3+AZ35^3+BA35^3+BB35^3+AY36^3+AZ36^3+BA36^3+BB36^3+AY37^3+AZ37^3+BA37^3+BB37^3+AY38^3+AZ38^3+BA38^3+BB38^3</f>
        <v>0</v>
      </c>
      <c r="BB44" s="128">
        <f>AY39^3+AZ39^3+BA39^3+BB39^3+AY40^3+AZ40^3+BA40^3+BB40^3+AY41^3+AZ41^3+BA41^3+BB41^3+AY42^3+AZ42^3+BA42^3+BB42^3</f>
        <v>0</v>
      </c>
      <c r="BC44" s="128">
        <f>BC27^3+BD27^3+BE27^3+BF27^3+BC28^3+BD28^3+BE28^3+BF28^3+BC29^3+BD29^3+BE29^3+BF29^3+BC30^3+BD30^3+BE30^3+BF30^3</f>
        <v>0</v>
      </c>
      <c r="BD44" s="128">
        <f>BC31^3+BD31^3+BE31^3+BF31^3+BC32^3+BD32^3+BE32^3+BF32^3+BC33^3+BD33^3+BE33^3+BF33^3+BC34^3+BD34^3+BE34^3+BF34^3</f>
        <v>0</v>
      </c>
      <c r="BE44" s="128">
        <f>BC35^3+BD35^3+BE35^3+BF35^3+BC36^3+BD36^3+BE36^3+BF36^3+BC37^3+BD37^3+BE37^3+BF37^3+BC38^3+BD38^3+BE38^3+BF38^3</f>
        <v>0</v>
      </c>
      <c r="BF44" s="128">
        <f>BC39^3+BD39^3+BE39^3+BF39^3+BC40^3+BD40^3+BE40^3+BF40^3+BC41^3+BD41^3+BE41^3+BF41^3+BC42^3+BD42^3+BE42^3+BF42^3</f>
        <v>0</v>
      </c>
      <c r="BG44" s="128">
        <f>BG27^3+BH27^3+BI27^3+BJ27^3+BG28^3+BH28^3+BI28^3+BJ28^3+BG29^3+BH29^3+BI29^3+BJ29^3+BG30^3+BH30^3+BI30^3+BJ30^3</f>
        <v>0</v>
      </c>
      <c r="BH44" s="128">
        <f>BG31^3+BH31^3+BI31^3+BJ31^3+BG32^3+BH32^3+BI32^3+BJ32^3+BG33^3+BH33^3+BI33^3+BJ33^3+BG34^3+BH34^3+BI34^3+BJ34^3</f>
        <v>0</v>
      </c>
      <c r="BI44" s="128">
        <f>BG35^3+BH35^3+BI35^3+BJ35^3+BG36^3+BH36^3+BI36^3+BJ36^3+BG37^3+BH37^3+BI37^3+BJ37^3+BG38^3+BH38^3+BI38^3+BJ38^3</f>
        <v>0</v>
      </c>
      <c r="BJ44" s="128">
        <f>BG39^3+BH39^3+BI39^3+BJ39^3+BG40^3+BH40^3+BI40^3+BJ40^3+BG41^3+BH41^3+BI41^3+BJ41^3+BG42^3+BH42^3+BI42^3+BJ42^3</f>
        <v>0</v>
      </c>
      <c r="BK44" s="128">
        <f>BK27^3+BL27^3+BM27^3+BN27^3+BK28^3+BL28^3+BM28^3+BN28^3+BK29^3+BL29^3+BM29^3+BN29^3+BK30^3+BL30^3+BM30^3+BN30^3</f>
        <v>0</v>
      </c>
      <c r="BL44" s="128">
        <f>BK31^3+BL31^3+BM31^3+BN31^3+BK32^3+BL32^3+BM32^3+BN32^3+BK33^3+BL33^3+BM33^3+BN33^3+BK34^3+BL34^3+BM34^3+BN34^3</f>
        <v>0</v>
      </c>
      <c r="BM44" s="128">
        <f>BK35^3+BL35^3+BM35^3+BN35^3+BK36^3+BL36^3+BM36^3+BN36^3+BK37^3+BL37^3+BM37^3+BN37^3+BK38^3+BL38^3+BM38^3+BN38^3</f>
        <v>0</v>
      </c>
      <c r="BN44" s="128">
        <f>BK39^3+BL39^3+BM39^3+BN39^3+BK40^3+BL40^3+BM40^3+BN40^3+BK41^3+BL41^3+BM41^3+BN41^3+BK42^3+BL42^3+BM42^3+BN42^3</f>
        <v>0</v>
      </c>
      <c r="BO44" s="129">
        <f>SUMSQ(AY42,AZ41,BA40,BB39,BC38,BD37,BE36,BF35,BG34,BH33,BI32,BJ31,BK30,BL29,BM28,DB26,BN27)</f>
        <v>0</v>
      </c>
      <c r="BP44" s="130">
        <f>SUMSQ(AY34,AZ33,BA32,BB31,BC30,BD29,BE28,BF27,BG42,BH41,BI40,BJ39,BK38,BL37,BM36,BN35)</f>
        <v>0</v>
      </c>
      <c r="BQ44" s="32"/>
      <c r="BR44" s="131"/>
      <c r="BS44" s="131"/>
      <c r="BT44" s="131"/>
      <c r="BU44" s="131"/>
      <c r="BV44" s="131"/>
      <c r="BW44" s="131"/>
      <c r="BX44" s="131"/>
      <c r="BY44" s="131"/>
      <c r="BZ44" s="131"/>
      <c r="CA44" s="131"/>
      <c r="CB44" s="131"/>
      <c r="CC44" s="131"/>
      <c r="CD44" s="131"/>
      <c r="CE44" s="131"/>
      <c r="CF44" s="131"/>
      <c r="CG44" s="131"/>
      <c r="CH44" s="32"/>
      <c r="CI44" s="115"/>
      <c r="CJ44" s="144"/>
      <c r="CK44" s="109"/>
      <c r="CL44" s="58"/>
      <c r="CM44" s="127">
        <f>CM27^3+CN27^3+CO27^3+CP27^3+CM28^3+CN28^3+CO28^3+CP28^3+CM29^3+CN29^3+CO29^3+CP29^3+CM30^3+CN30^3+CO30^3+CP30^3</f>
        <v>0</v>
      </c>
      <c r="CN44" s="128">
        <f>CM31^3+CN31^3+CO31^3+CP31^3+CM32^3+CN32^3+CO32^3+CP32^3+CM33^3+CN33^3+CO33^3+CP33^3+CM34^3+CN34^3+CO34^3+CP34^3</f>
        <v>0</v>
      </c>
      <c r="CO44" s="128">
        <f>CM35^3+CN35^3+CO35^3+CP35^3+CM36^3+CN36^3+CO36^3+CP36^3+CM37^3+CN37^3+CO37^3+CP37^3+CM38^3+CN38^3+CO38^3+CP38^3</f>
        <v>0</v>
      </c>
      <c r="CP44" s="128">
        <f>CM39^3+CN39^3+CO39^3+CP39^3+CM40^3+CN40^3+CO40^3+CP40^3+CM41^3+CN41^3+CO41^3+CP41^3+CM42^3+CN42^3+CO42^3+CP42^3</f>
        <v>0</v>
      </c>
      <c r="CQ44" s="128">
        <f>CQ27^3+CR27^3+CS27^3+CT27^3+CQ28^3+CR28^3+CS28^3+CT28^3+CQ29^3+CR29^3+CS29^3+CT29^3+CQ30^3+CR30^3+CS30^3+CT30^3</f>
        <v>0</v>
      </c>
      <c r="CR44" s="128">
        <f>CQ31^3+CR31^3+CS31^3+CT31^3+CQ32^3+CR32^3+CS32^3+CT32^3+CQ33^3+CR33^3+CS33^3+CT33^3+CQ34^3+CR34^3+CS34^3+CT34^3</f>
        <v>0</v>
      </c>
      <c r="CS44" s="128">
        <f>CQ35^3+CR35^3+CS35^3+CT35^3+CQ36^3+CR36^3+CS36^3+CT36^3+CQ37^3+CR37^3+CS37^3+CT37^3+CQ38^3+CR38^3+CS38^3+CT38^3</f>
        <v>0</v>
      </c>
      <c r="CT44" s="128">
        <f>CQ39^3+CR39^3+CS39^3+CT39^3+CQ40^3+CR40^3+CS40^3+CT40^3+CQ41^3+CR41^3+CS41^3+CT41^3+CQ42^3+CR42^3+CS42^3+CT42^3</f>
        <v>0</v>
      </c>
      <c r="CU44" s="128">
        <f>CU27^3+CV27^3+CW27^3+CX27^3+CU28^3+CV28^3+CW28^3+CX28^3+CU29^3+CV29^3+CW29^3+CX29^3+CU30^3+CV30^3+CW30^3+CX30^3</f>
        <v>0</v>
      </c>
      <c r="CV44" s="128">
        <f>CU31^3+CV31^3+CW31^3+CX31^3+CU32^3+CV32^3+CW32^3+CX32^3+CU33^3+CV33^3+CW33^3+CX33^3+CU34^3+CV34^3+CW34^3+CX34^3</f>
        <v>0</v>
      </c>
      <c r="CW44" s="128">
        <f>CU35^3+CV35^3+CW35^3+CX35^3+CU36^3+CV36^3+CW36^3+CX36^3+CU37^3+CV37^3+CW37^3+CX37^3+CU38^3+CV38^3+CW38^3+CX38^3</f>
        <v>0</v>
      </c>
      <c r="CX44" s="128">
        <f>CU39^3+CV39^3+CW39^3+CX39^3+CU40^3+CV40^3+CW40^3+CX40^3+CU41^3+CV41^3+CW41^3+CX41^3+CU42^3+CV42^3+CW42^3+CX42^3</f>
        <v>0</v>
      </c>
      <c r="CY44" s="128">
        <f>CY27^3+CZ27^3+DA27^3+DB27^3+CY28^3+CZ28^3+DA28^3+DB28^3+CY29^3+CZ29^3+DA29^3+DB29^3+CY30^3+CZ30^3+DA30^3+DB30^3</f>
        <v>0</v>
      </c>
      <c r="CZ44" s="128">
        <f>CY31^3+CZ31^3+DA31^3+DB31^3+CY32^3+CZ32^3+DA32^3+DB32^3+CY33^3+CZ33^3+DA33^3+DB33^3+CY34^3+CZ34^3+DA34^3+DB34^3</f>
        <v>0</v>
      </c>
      <c r="DA44" s="128">
        <f>CY35^3+CZ35^3+DA35^3+DB35^3+CY36^3+CZ36^3+DA36^3+DB36^3+CY37^3+CZ37^3+DA37^3+DB37^3+CY38^3+CZ38^3+DA38^3+DB38^3</f>
        <v>0</v>
      </c>
      <c r="DB44" s="128">
        <f>CY39^3+CZ39^3+DA39^3+DB39^3+CY40^3+CZ40^3+DA40^3+DB40^3+CY41^3+CZ41^3+DA41^3+DB41^3+CY42^3+CZ42^3+DA42^3+DB42^3</f>
        <v>0</v>
      </c>
      <c r="DC44" s="129">
        <f>SUMSQ(CM42,CN41,CO40,CP39,CQ38,CR37,CS36,CT35,CU34,CV33,CW32,CX31,CY30,CZ29,DA28,EP26,DB27)</f>
        <v>0</v>
      </c>
      <c r="DD44" s="130">
        <f>SUMSQ(CM34,CN33,CO32,CP31,CQ30,CR29,CS28,CT27,CU42,CV41,CW40,CX39,CY38,CZ37,DA36,DB35)</f>
        <v>0</v>
      </c>
      <c r="DE44" s="32"/>
      <c r="DF44" s="131"/>
      <c r="DG44" s="131"/>
      <c r="DH44" s="131"/>
      <c r="DI44" s="131"/>
      <c r="DJ44" s="131"/>
      <c r="DK44" s="131"/>
      <c r="DL44" s="131"/>
      <c r="DM44" s="131"/>
      <c r="DN44" s="131"/>
      <c r="DO44" s="131"/>
      <c r="DP44" s="131"/>
      <c r="DQ44" s="131"/>
      <c r="DR44" s="131"/>
      <c r="DS44" s="131"/>
      <c r="DT44" s="131"/>
      <c r="DU44" s="131"/>
      <c r="DV44" s="32"/>
      <c r="DW44" s="115"/>
      <c r="DY44" s="109"/>
      <c r="DZ44" s="58"/>
      <c r="EA44" s="127">
        <f>EA27^3+EB27^3+EC27^3+ED27^3+EA28^3+EB28^3+EC28^3+ED28^3+EA29^3+EB29^3+EC29^3+ED29^3+EA30^3+EB30^3+EC30^3+ED30^3</f>
        <v>0</v>
      </c>
      <c r="EB44" s="128">
        <f>EA31^3+EB31^3+EC31^3+ED31^3+EA32^3+EB32^3+EC32^3+ED32^3+EA33^3+EB33^3+EC33^3+ED33^3+EA34^3+EB34^3+EC34^3+ED34^3</f>
        <v>0</v>
      </c>
      <c r="EC44" s="128">
        <f>EA35^3+EB35^3+EC35^3+ED35^3+EA36^3+EB36^3+EC36^3+ED36^3+EA37^3+EB37^3+EC37^3+ED37^3+EA38^3+EB38^3+EC38^3+ED38^3</f>
        <v>0</v>
      </c>
      <c r="ED44" s="128">
        <f>EA39^3+EB39^3+EC39^3+ED39^3+EA40^3+EB40^3+EC40^3+ED40^3+EA41^3+EB41^3+EC41^3+ED41^3+EA42^3+EB42^3+EC42^3+ED42^3</f>
        <v>0</v>
      </c>
      <c r="EE44" s="128">
        <f>EE27^3+EF27^3+EG27^3+EH27^3+EE28^3+EF28^3+EG28^3+EH28^3+EE29^3+EF29^3+EG29^3+EH29^3+EE30^3+EF30^3+EG30^3+EH30^3</f>
        <v>0</v>
      </c>
      <c r="EF44" s="128">
        <f>EE31^3+EF31^3+EG31^3+EH31^3+EE32^3+EF32^3+EG32^3+EH32^3+EE33^3+EF33^3+EG33^3+EH33^3+EE34^3+EF34^3+EG34^3+EH34^3</f>
        <v>0</v>
      </c>
      <c r="EG44" s="128">
        <f>EE35^3+EF35^3+EG35^3+EH35^3+EE36^3+EF36^3+EG36^3+EH36^3+EE37^3+EF37^3+EG37^3+EH37^3+EE38^3+EF38^3+EG38^3+EH38^3</f>
        <v>0</v>
      </c>
      <c r="EH44" s="128">
        <f>EE39^3+EF39^3+EG39^3+EH39^3+EE40^3+EF40^3+EG40^3+EH40^3+EE41^3+EF41^3+EG41^3+EH41^3+EE42^3+EF42^3+EG42^3+EH42^3</f>
        <v>0</v>
      </c>
      <c r="EI44" s="128">
        <f>EI27^3+EJ27^3+EK27^3+EL27^3+EI28^3+EJ28^3+EK28^3+EL28^3+EI29^3+EJ29^3+EK29^3+EL29^3+EI30^3+EJ30^3+EK30^3+EL30^3</f>
        <v>0</v>
      </c>
      <c r="EJ44" s="128">
        <f>EI31^3+EJ31^3+EK31^3+EL31^3+EI32^3+EJ32^3+EK32^3+EL32^3+EI33^3+EJ33^3+EK33^3+EL33^3+EI34^3+EJ34^3+EK34^3+EL34^3</f>
        <v>0</v>
      </c>
      <c r="EK44" s="128">
        <f>EI35^3+EJ35^3+EK35^3+EL35^3+EI36^3+EJ36^3+EK36^3+EL36^3+EI37^3+EJ37^3+EK37^3+EL37^3+EI38^3+EJ38^3+EK38^3+EL38^3</f>
        <v>0</v>
      </c>
      <c r="EL44" s="128">
        <f>EI39^3+EJ39^3+EK39^3+EL39^3+EI40^3+EJ40^3+EK40^3+EL40^3+EI41^3+EJ41^3+EK41^3+EL41^3+EI42^3+EJ42^3+EK42^3+EL42^3</f>
        <v>0</v>
      </c>
      <c r="EM44" s="128">
        <f>EM27^3+EN27^3+EO27^3+EP27^3+EM28^3+EN28^3+EO28^3+EP28^3+EM29^3+EN29^3+EO29^3+EP29^3+EM30^3+EN30^3+EO30^3+EP30^3</f>
        <v>0</v>
      </c>
      <c r="EN44" s="128">
        <f>EM31^3+EN31^3+EO31^3+EP31^3+EM32^3+EN32^3+EO32^3+EP32^3+EM33^3+EN33^3+EO33^3+EP33^3+EM34^3+EN34^3+EO34^3+EP34^3</f>
        <v>0</v>
      </c>
      <c r="EO44" s="128">
        <f>EM35^3+EN35^3+EO35^3+EP35^3+EM36^3+EN36^3+EO36^3+EP36^3+EM37^3+EN37^3+EO37^3+EP37^3+EM38^3+EN38^3+EO38^3+EP38^3</f>
        <v>0</v>
      </c>
      <c r="EP44" s="128">
        <f>EM39^3+EN39^3+EO39^3+EP39^3+EM40^3+EN40^3+EO40^3+EP40^3+EM41^3+EN41^3+EO41^3+EP41^3+EM42^3+EN42^3+EO42^3+EP42^3</f>
        <v>0</v>
      </c>
      <c r="EQ44" s="129">
        <f>SUMSQ(EA42,EB41,EC40,ED39,EE38,EF37,EG36,EH35,EI34,EJ33,EK32,EL31,EM30,EN29,EO28,GD26,EP27)</f>
        <v>0</v>
      </c>
      <c r="ER44" s="130">
        <f>SUMSQ(EA34,EB33,EC32,ED31,EE30,EF29,EG28,EH27,EI42,EJ41,EK40,EL39,EM38,EN37,EO36,EP35)</f>
        <v>0</v>
      </c>
      <c r="ES44" s="32"/>
      <c r="ET44" s="131"/>
      <c r="EU44" s="131"/>
      <c r="EV44" s="131"/>
      <c r="EW44" s="131"/>
      <c r="EX44" s="131"/>
      <c r="EY44" s="131"/>
      <c r="EZ44" s="131"/>
      <c r="FA44" s="131"/>
      <c r="FB44" s="131"/>
      <c r="FC44" s="131"/>
      <c r="FD44" s="131"/>
      <c r="FE44" s="131"/>
      <c r="FF44" s="131"/>
      <c r="FG44" s="131"/>
      <c r="FH44" s="131"/>
      <c r="FI44" s="131"/>
      <c r="FJ44" s="32"/>
      <c r="FK44" s="115"/>
    </row>
    <row r="45" spans="1:167" ht="13.5" thickBot="1" x14ac:dyDescent="0.25">
      <c r="A45" s="32"/>
      <c r="B45" s="32"/>
      <c r="C45" s="32"/>
      <c r="D45" s="106" t="s">
        <v>125</v>
      </c>
      <c r="E45" s="107" t="s">
        <v>207</v>
      </c>
      <c r="F45" s="108">
        <f>B4+(31*B6)</f>
        <v>32</v>
      </c>
      <c r="G45" s="104"/>
      <c r="H45" s="43"/>
      <c r="I45" s="109"/>
      <c r="J45" s="58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137"/>
      <c r="AB45" s="137"/>
      <c r="AC45" s="32" t="s">
        <v>0</v>
      </c>
      <c r="AD45" s="135"/>
      <c r="AE45" s="135"/>
      <c r="AF45" s="135"/>
      <c r="AG45" s="135"/>
      <c r="AH45" s="135"/>
      <c r="AI45" s="135"/>
      <c r="AJ45" s="135"/>
      <c r="AK45" s="135"/>
      <c r="AL45" s="135"/>
      <c r="AM45" s="135"/>
      <c r="AN45" s="135"/>
      <c r="AO45" s="135"/>
      <c r="AP45" s="135"/>
      <c r="AQ45" s="135"/>
      <c r="AR45" s="135"/>
      <c r="AS45" s="135"/>
      <c r="AT45" s="32"/>
      <c r="AU45" s="115"/>
      <c r="AW45" s="109"/>
      <c r="AX45" s="58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  <c r="BN45" s="46"/>
      <c r="BO45" s="137"/>
      <c r="BP45" s="137"/>
      <c r="BQ45" s="32" t="s">
        <v>0</v>
      </c>
      <c r="BR45" s="135"/>
      <c r="BS45" s="135"/>
      <c r="BT45" s="135"/>
      <c r="BU45" s="135"/>
      <c r="BV45" s="135"/>
      <c r="BW45" s="135"/>
      <c r="BX45" s="135"/>
      <c r="BY45" s="135"/>
      <c r="BZ45" s="135"/>
      <c r="CA45" s="135"/>
      <c r="CB45" s="135"/>
      <c r="CC45" s="135"/>
      <c r="CD45" s="135"/>
      <c r="CE45" s="135"/>
      <c r="CF45" s="135"/>
      <c r="CG45" s="135"/>
      <c r="CH45" s="32"/>
      <c r="CI45" s="115"/>
      <c r="CJ45" s="144"/>
      <c r="CK45" s="109"/>
      <c r="CL45" s="58"/>
      <c r="CM45" s="46"/>
      <c r="CN45" s="46"/>
      <c r="CO45" s="46"/>
      <c r="CP45" s="46"/>
      <c r="CQ45" s="46"/>
      <c r="CR45" s="46"/>
      <c r="CS45" s="46"/>
      <c r="CT45" s="46"/>
      <c r="CU45" s="46"/>
      <c r="CV45" s="46"/>
      <c r="CW45" s="46"/>
      <c r="CX45" s="46"/>
      <c r="CY45" s="46"/>
      <c r="CZ45" s="46"/>
      <c r="DA45" s="46"/>
      <c r="DB45" s="46"/>
      <c r="DC45" s="137"/>
      <c r="DD45" s="137"/>
      <c r="DE45" s="32" t="s">
        <v>0</v>
      </c>
      <c r="DF45" s="135"/>
      <c r="DG45" s="135"/>
      <c r="DH45" s="135"/>
      <c r="DI45" s="135"/>
      <c r="DJ45" s="135"/>
      <c r="DK45" s="135"/>
      <c r="DL45" s="135"/>
      <c r="DM45" s="135"/>
      <c r="DN45" s="135"/>
      <c r="DO45" s="135"/>
      <c r="DP45" s="135"/>
      <c r="DQ45" s="135"/>
      <c r="DR45" s="135"/>
      <c r="DS45" s="135"/>
      <c r="DT45" s="135"/>
      <c r="DU45" s="135"/>
      <c r="DV45" s="32"/>
      <c r="DW45" s="115"/>
      <c r="DY45" s="109"/>
      <c r="DZ45" s="58"/>
      <c r="EA45" s="46"/>
      <c r="EB45" s="46"/>
      <c r="EC45" s="46"/>
      <c r="ED45" s="46"/>
      <c r="EE45" s="46"/>
      <c r="EF45" s="46"/>
      <c r="EG45" s="46"/>
      <c r="EH45" s="46"/>
      <c r="EI45" s="46"/>
      <c r="EJ45" s="46"/>
      <c r="EK45" s="46"/>
      <c r="EL45" s="46"/>
      <c r="EM45" s="46"/>
      <c r="EN45" s="46"/>
      <c r="EO45" s="46"/>
      <c r="EP45" s="46"/>
      <c r="EQ45" s="137"/>
      <c r="ER45" s="137"/>
      <c r="ES45" s="32" t="s">
        <v>0</v>
      </c>
      <c r="ET45" s="135"/>
      <c r="EU45" s="135"/>
      <c r="EV45" s="135"/>
      <c r="EW45" s="135"/>
      <c r="EX45" s="135"/>
      <c r="EY45" s="135"/>
      <c r="EZ45" s="135"/>
      <c r="FA45" s="135"/>
      <c r="FB45" s="135"/>
      <c r="FC45" s="135"/>
      <c r="FD45" s="135"/>
      <c r="FE45" s="135"/>
      <c r="FF45" s="135"/>
      <c r="FG45" s="135"/>
      <c r="FH45" s="135"/>
      <c r="FI45" s="135"/>
      <c r="FJ45" s="32"/>
      <c r="FK45" s="115"/>
    </row>
    <row r="46" spans="1:167" ht="14.25" thickTop="1" thickBot="1" x14ac:dyDescent="0.25">
      <c r="A46" s="32"/>
      <c r="B46" s="32"/>
      <c r="C46" s="32"/>
      <c r="D46" s="106" t="s">
        <v>152</v>
      </c>
      <c r="E46" s="107" t="s">
        <v>207</v>
      </c>
      <c r="F46" s="108">
        <f>B4+(32*B6)</f>
        <v>33</v>
      </c>
      <c r="G46" s="104"/>
      <c r="H46" s="43"/>
      <c r="I46" s="138"/>
      <c r="J46" s="142"/>
      <c r="K46" s="143"/>
      <c r="L46" s="143"/>
      <c r="M46" s="143"/>
      <c r="N46" s="143"/>
      <c r="O46" s="143"/>
      <c r="P46" s="143"/>
      <c r="Q46" s="143"/>
      <c r="R46" s="143"/>
      <c r="S46" s="143"/>
      <c r="T46" s="143"/>
      <c r="U46" s="143"/>
      <c r="V46" s="143"/>
      <c r="W46" s="143"/>
      <c r="X46" s="143"/>
      <c r="Y46" s="143"/>
      <c r="Z46" s="143"/>
      <c r="AA46" s="143"/>
      <c r="AB46" s="143"/>
      <c r="AC46" s="143"/>
      <c r="AD46" s="140"/>
      <c r="AE46" s="140"/>
      <c r="AF46" s="140"/>
      <c r="AG46" s="140"/>
      <c r="AH46" s="140"/>
      <c r="AI46" s="140"/>
      <c r="AJ46" s="140"/>
      <c r="AK46" s="140"/>
      <c r="AL46" s="140"/>
      <c r="AM46" s="140"/>
      <c r="AN46" s="140"/>
      <c r="AO46" s="140"/>
      <c r="AP46" s="140"/>
      <c r="AQ46" s="140"/>
      <c r="AR46" s="140"/>
      <c r="AS46" s="140"/>
      <c r="AT46" s="139"/>
      <c r="AU46" s="141" t="s">
        <v>0</v>
      </c>
      <c r="AW46" s="138"/>
      <c r="AX46" s="142"/>
      <c r="AY46" s="143"/>
      <c r="AZ46" s="143"/>
      <c r="BA46" s="143"/>
      <c r="BB46" s="143"/>
      <c r="BC46" s="143"/>
      <c r="BD46" s="143"/>
      <c r="BE46" s="143"/>
      <c r="BF46" s="143"/>
      <c r="BG46" s="143"/>
      <c r="BH46" s="143"/>
      <c r="BI46" s="143"/>
      <c r="BJ46" s="143"/>
      <c r="BK46" s="143"/>
      <c r="BL46" s="143"/>
      <c r="BM46" s="143"/>
      <c r="BN46" s="143"/>
      <c r="BO46" s="143"/>
      <c r="BP46" s="143"/>
      <c r="BQ46" s="143"/>
      <c r="BR46" s="140"/>
      <c r="BS46" s="140"/>
      <c r="BT46" s="140"/>
      <c r="BU46" s="140"/>
      <c r="BV46" s="140"/>
      <c r="BW46" s="140"/>
      <c r="BX46" s="140"/>
      <c r="BY46" s="140"/>
      <c r="BZ46" s="140"/>
      <c r="CA46" s="140"/>
      <c r="CB46" s="140"/>
      <c r="CC46" s="140"/>
      <c r="CD46" s="140"/>
      <c r="CE46" s="140"/>
      <c r="CF46" s="140"/>
      <c r="CG46" s="140"/>
      <c r="CH46" s="139"/>
      <c r="CI46" s="141" t="s">
        <v>0</v>
      </c>
      <c r="CJ46" s="144"/>
      <c r="CK46" s="138"/>
      <c r="CL46" s="142"/>
      <c r="CM46" s="143"/>
      <c r="CN46" s="143"/>
      <c r="CO46" s="143"/>
      <c r="CP46" s="143"/>
      <c r="CQ46" s="143"/>
      <c r="CR46" s="143"/>
      <c r="CS46" s="143"/>
      <c r="CT46" s="143"/>
      <c r="CU46" s="143"/>
      <c r="CV46" s="143"/>
      <c r="CW46" s="143"/>
      <c r="CX46" s="143"/>
      <c r="CY46" s="143"/>
      <c r="CZ46" s="143"/>
      <c r="DA46" s="143"/>
      <c r="DB46" s="143"/>
      <c r="DC46" s="143"/>
      <c r="DD46" s="143"/>
      <c r="DE46" s="143"/>
      <c r="DF46" s="140"/>
      <c r="DG46" s="140"/>
      <c r="DH46" s="140"/>
      <c r="DI46" s="140"/>
      <c r="DJ46" s="140"/>
      <c r="DK46" s="140"/>
      <c r="DL46" s="140"/>
      <c r="DM46" s="140"/>
      <c r="DN46" s="140"/>
      <c r="DO46" s="140"/>
      <c r="DP46" s="140"/>
      <c r="DQ46" s="140"/>
      <c r="DR46" s="140"/>
      <c r="DS46" s="140"/>
      <c r="DT46" s="140"/>
      <c r="DU46" s="140"/>
      <c r="DV46" s="139"/>
      <c r="DW46" s="141" t="s">
        <v>0</v>
      </c>
      <c r="DY46" s="138"/>
      <c r="DZ46" s="142"/>
      <c r="EA46" s="143"/>
      <c r="EB46" s="143"/>
      <c r="EC46" s="143"/>
      <c r="ED46" s="143"/>
      <c r="EE46" s="143"/>
      <c r="EF46" s="143"/>
      <c r="EG46" s="143"/>
      <c r="EH46" s="143"/>
      <c r="EI46" s="143"/>
      <c r="EJ46" s="143"/>
      <c r="EK46" s="143"/>
      <c r="EL46" s="143"/>
      <c r="EM46" s="143"/>
      <c r="EN46" s="143"/>
      <c r="EO46" s="143"/>
      <c r="EP46" s="143"/>
      <c r="EQ46" s="143"/>
      <c r="ER46" s="143"/>
      <c r="ES46" s="143"/>
      <c r="ET46" s="140"/>
      <c r="EU46" s="140"/>
      <c r="EV46" s="140"/>
      <c r="EW46" s="140"/>
      <c r="EX46" s="140"/>
      <c r="EY46" s="140"/>
      <c r="EZ46" s="140"/>
      <c r="FA46" s="140"/>
      <c r="FB46" s="140"/>
      <c r="FC46" s="140"/>
      <c r="FD46" s="140"/>
      <c r="FE46" s="140"/>
      <c r="FF46" s="140"/>
      <c r="FG46" s="140"/>
      <c r="FH46" s="140"/>
      <c r="FI46" s="140"/>
      <c r="FJ46" s="139"/>
      <c r="FK46" s="141" t="s">
        <v>0</v>
      </c>
    </row>
    <row r="47" spans="1:167" ht="14.25" thickTop="1" thickBot="1" x14ac:dyDescent="0.25">
      <c r="A47" s="32"/>
      <c r="B47" s="32"/>
      <c r="C47" s="32"/>
      <c r="D47" s="106" t="s">
        <v>58</v>
      </c>
      <c r="E47" s="107" t="s">
        <v>207</v>
      </c>
      <c r="F47" s="108">
        <f>B4+(33*B6)</f>
        <v>34</v>
      </c>
      <c r="G47" s="104"/>
      <c r="H47" s="43"/>
      <c r="T47" s="25" t="s">
        <v>0</v>
      </c>
      <c r="V47" s="25" t="s">
        <v>0</v>
      </c>
      <c r="W47" s="25" t="s">
        <v>0</v>
      </c>
      <c r="X47" s="25" t="s">
        <v>0</v>
      </c>
      <c r="Z47" s="25" t="s">
        <v>0</v>
      </c>
      <c r="BL47" s="25" t="s">
        <v>0</v>
      </c>
      <c r="CJ47" s="144"/>
      <c r="CZ47" s="25" t="s">
        <v>0</v>
      </c>
      <c r="EN47" s="25" t="s">
        <v>0</v>
      </c>
    </row>
    <row r="48" spans="1:167" ht="14.25" thickTop="1" thickBot="1" x14ac:dyDescent="0.25">
      <c r="A48" s="32"/>
      <c r="B48" s="32"/>
      <c r="C48" s="32"/>
      <c r="D48" s="106" t="s">
        <v>44</v>
      </c>
      <c r="E48" s="107" t="s">
        <v>207</v>
      </c>
      <c r="F48" s="108">
        <f>B4+(34*B6)</f>
        <v>35</v>
      </c>
      <c r="G48" s="104"/>
      <c r="H48" s="43"/>
      <c r="I48" s="38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40"/>
      <c r="AE48" s="40"/>
      <c r="AF48" s="40"/>
      <c r="AG48" s="40"/>
      <c r="AH48" s="40"/>
      <c r="AI48" s="40"/>
      <c r="AJ48" s="40"/>
      <c r="AK48" s="40"/>
      <c r="AL48" s="40"/>
      <c r="AM48" s="40"/>
      <c r="AN48" s="40"/>
      <c r="AO48" s="40"/>
      <c r="AP48" s="40"/>
      <c r="AQ48" s="40"/>
      <c r="AR48" s="40"/>
      <c r="AS48" s="40"/>
      <c r="AT48" s="39"/>
      <c r="AU48" s="41"/>
      <c r="AW48" s="38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  <c r="BN48" s="39"/>
      <c r="BO48" s="39"/>
      <c r="BP48" s="39"/>
      <c r="BQ48" s="39"/>
      <c r="BR48" s="40"/>
      <c r="BS48" s="40"/>
      <c r="BT48" s="40"/>
      <c r="BU48" s="40"/>
      <c r="BV48" s="40"/>
      <c r="BW48" s="40"/>
      <c r="BX48" s="40"/>
      <c r="BY48" s="40"/>
      <c r="BZ48" s="40"/>
      <c r="CA48" s="40"/>
      <c r="CB48" s="40"/>
      <c r="CC48" s="40"/>
      <c r="CD48" s="40"/>
      <c r="CE48" s="40"/>
      <c r="CF48" s="40"/>
      <c r="CG48" s="40"/>
      <c r="CH48" s="39"/>
      <c r="CI48" s="41"/>
      <c r="CJ48" s="144"/>
      <c r="CK48" s="38"/>
      <c r="CL48" s="39"/>
      <c r="CM48" s="39"/>
      <c r="CN48" s="39"/>
      <c r="CO48" s="39"/>
      <c r="CP48" s="39"/>
      <c r="CQ48" s="39"/>
      <c r="CR48" s="39"/>
      <c r="CS48" s="39"/>
      <c r="CT48" s="39"/>
      <c r="CU48" s="39"/>
      <c r="CV48" s="39"/>
      <c r="CW48" s="39"/>
      <c r="CX48" s="39"/>
      <c r="CY48" s="39"/>
      <c r="CZ48" s="39"/>
      <c r="DA48" s="39"/>
      <c r="DB48" s="39"/>
      <c r="DC48" s="39"/>
      <c r="DD48" s="39"/>
      <c r="DE48" s="39"/>
      <c r="DF48" s="40"/>
      <c r="DG48" s="40"/>
      <c r="DH48" s="40"/>
      <c r="DI48" s="40"/>
      <c r="DJ48" s="40"/>
      <c r="DK48" s="40"/>
      <c r="DL48" s="40"/>
      <c r="DM48" s="40"/>
      <c r="DN48" s="40"/>
      <c r="DO48" s="40"/>
      <c r="DP48" s="40"/>
      <c r="DQ48" s="40"/>
      <c r="DR48" s="40"/>
      <c r="DS48" s="40"/>
      <c r="DT48" s="40"/>
      <c r="DU48" s="40"/>
      <c r="DV48" s="39"/>
      <c r="DW48" s="41"/>
      <c r="DY48" s="38"/>
      <c r="DZ48" s="39"/>
      <c r="EA48" s="39"/>
      <c r="EB48" s="39"/>
      <c r="EC48" s="39"/>
      <c r="ED48" s="39"/>
      <c r="EE48" s="39"/>
      <c r="EF48" s="39"/>
      <c r="EG48" s="39"/>
      <c r="EH48" s="39"/>
      <c r="EI48" s="39"/>
      <c r="EJ48" s="39"/>
      <c r="EK48" s="39"/>
      <c r="EL48" s="39"/>
      <c r="EM48" s="39"/>
      <c r="EN48" s="39"/>
      <c r="EO48" s="39"/>
      <c r="EP48" s="39"/>
      <c r="EQ48" s="39"/>
      <c r="ER48" s="39"/>
      <c r="ES48" s="39"/>
      <c r="ET48" s="40"/>
      <c r="EU48" s="40"/>
      <c r="EV48" s="40"/>
      <c r="EW48" s="40"/>
      <c r="EX48" s="40"/>
      <c r="EY48" s="40"/>
      <c r="EZ48" s="40"/>
      <c r="FA48" s="40"/>
      <c r="FB48" s="40"/>
      <c r="FC48" s="40"/>
      <c r="FD48" s="40"/>
      <c r="FE48" s="40"/>
      <c r="FF48" s="40"/>
      <c r="FG48" s="40"/>
      <c r="FH48" s="40"/>
      <c r="FI48" s="40"/>
      <c r="FJ48" s="39"/>
      <c r="FK48" s="41"/>
    </row>
    <row r="49" spans="1:167" ht="13.5" thickBot="1" x14ac:dyDescent="0.25">
      <c r="A49" s="32"/>
      <c r="B49" s="32"/>
      <c r="C49" s="32"/>
      <c r="D49" s="106" t="s">
        <v>253</v>
      </c>
      <c r="E49" s="107" t="s">
        <v>207</v>
      </c>
      <c r="F49" s="108">
        <f>B4+(35*B6)</f>
        <v>36</v>
      </c>
      <c r="G49" s="104"/>
      <c r="H49" s="43"/>
      <c r="I49" s="44"/>
      <c r="J49" s="45" t="s">
        <v>2</v>
      </c>
      <c r="K49" s="46"/>
      <c r="L49" s="46"/>
      <c r="M49" s="46"/>
      <c r="N49" s="46"/>
      <c r="O49" s="46"/>
      <c r="P49" s="46"/>
      <c r="Q49" s="46"/>
      <c r="R49" s="46"/>
      <c r="S49" s="47" t="s">
        <v>492</v>
      </c>
      <c r="T49" s="46"/>
      <c r="U49" s="46"/>
      <c r="V49" s="46"/>
      <c r="W49" s="46"/>
      <c r="X49" s="46"/>
      <c r="Y49" s="46"/>
      <c r="Z49" s="46"/>
      <c r="AA49" s="46"/>
      <c r="AB49" s="46"/>
      <c r="AC49" s="46" t="s">
        <v>0</v>
      </c>
      <c r="AD49" s="48"/>
      <c r="AE49" s="48"/>
      <c r="AF49" s="48"/>
      <c r="AG49" s="48"/>
      <c r="AH49" s="48"/>
      <c r="AI49" s="48"/>
      <c r="AJ49" s="48"/>
      <c r="AK49" s="48"/>
      <c r="AL49" s="49" t="s">
        <v>292</v>
      </c>
      <c r="AM49" s="48"/>
      <c r="AN49" s="48"/>
      <c r="AO49" s="48"/>
      <c r="AP49" s="48"/>
      <c r="AQ49" s="48"/>
      <c r="AR49" s="48"/>
      <c r="AS49" s="48"/>
      <c r="AT49" s="50"/>
      <c r="AU49" s="51"/>
      <c r="AW49" s="44"/>
      <c r="AX49" s="45" t="s">
        <v>2</v>
      </c>
      <c r="AY49" s="46"/>
      <c r="AZ49" s="46"/>
      <c r="BA49" s="46"/>
      <c r="BB49" s="46"/>
      <c r="BC49" s="46"/>
      <c r="BD49" s="46"/>
      <c r="BE49" s="46"/>
      <c r="BF49" s="46"/>
      <c r="BG49" s="47" t="s">
        <v>507</v>
      </c>
      <c r="BH49" s="46"/>
      <c r="BI49" s="46"/>
      <c r="BJ49" s="46"/>
      <c r="BK49" s="46"/>
      <c r="BL49" s="46"/>
      <c r="BM49" s="46"/>
      <c r="BN49" s="46"/>
      <c r="BO49" s="46"/>
      <c r="BP49" s="46"/>
      <c r="BQ49" s="46" t="s">
        <v>0</v>
      </c>
      <c r="BR49" s="48"/>
      <c r="BS49" s="48"/>
      <c r="BT49" s="48"/>
      <c r="BU49" s="48"/>
      <c r="BV49" s="48"/>
      <c r="BW49" s="48"/>
      <c r="BX49" s="48"/>
      <c r="BY49" s="48"/>
      <c r="BZ49" s="49" t="s">
        <v>292</v>
      </c>
      <c r="CA49" s="48"/>
      <c r="CB49" s="48"/>
      <c r="CC49" s="48"/>
      <c r="CD49" s="48"/>
      <c r="CE49" s="48"/>
      <c r="CF49" s="48"/>
      <c r="CG49" s="48"/>
      <c r="CH49" s="50"/>
      <c r="CI49" s="51"/>
      <c r="CJ49" s="144"/>
      <c r="CK49" s="44"/>
      <c r="CL49" s="45" t="s">
        <v>2</v>
      </c>
      <c r="CM49" s="46"/>
      <c r="CN49" s="46"/>
      <c r="CO49" s="46"/>
      <c r="CP49" s="46"/>
      <c r="CQ49" s="46"/>
      <c r="CR49" s="46"/>
      <c r="CS49" s="46"/>
      <c r="CT49" s="46"/>
      <c r="CU49" s="47" t="s">
        <v>522</v>
      </c>
      <c r="CV49" s="46"/>
      <c r="CW49" s="46"/>
      <c r="CX49" s="46"/>
      <c r="CY49" s="46"/>
      <c r="CZ49" s="46"/>
      <c r="DA49" s="46"/>
      <c r="DB49" s="46"/>
      <c r="DC49" s="46"/>
      <c r="DD49" s="46"/>
      <c r="DE49" s="46" t="s">
        <v>0</v>
      </c>
      <c r="DF49" s="48"/>
      <c r="DG49" s="48"/>
      <c r="DH49" s="48"/>
      <c r="DI49" s="48"/>
      <c r="DJ49" s="48"/>
      <c r="DK49" s="48"/>
      <c r="DL49" s="48"/>
      <c r="DM49" s="48"/>
      <c r="DN49" s="49" t="s">
        <v>292</v>
      </c>
      <c r="DO49" s="48"/>
      <c r="DP49" s="48"/>
      <c r="DQ49" s="48"/>
      <c r="DR49" s="48"/>
      <c r="DS49" s="48"/>
      <c r="DT49" s="48"/>
      <c r="DU49" s="48"/>
      <c r="DV49" s="50"/>
      <c r="DW49" s="51"/>
      <c r="DY49" s="44"/>
      <c r="DZ49" s="45" t="s">
        <v>2</v>
      </c>
      <c r="EA49" s="46"/>
      <c r="EB49" s="46"/>
      <c r="EC49" s="46"/>
      <c r="ED49" s="46"/>
      <c r="EE49" s="46"/>
      <c r="EF49" s="46"/>
      <c r="EG49" s="46"/>
      <c r="EH49" s="46"/>
      <c r="EI49" s="47" t="s">
        <v>537</v>
      </c>
      <c r="EJ49" s="46"/>
      <c r="EK49" s="46"/>
      <c r="EL49" s="46"/>
      <c r="EM49" s="46"/>
      <c r="EN49" s="46"/>
      <c r="EO49" s="46"/>
      <c r="EP49" s="46"/>
      <c r="EQ49" s="46"/>
      <c r="ER49" s="46"/>
      <c r="ES49" s="46" t="s">
        <v>0</v>
      </c>
      <c r="ET49" s="48"/>
      <c r="EU49" s="48"/>
      <c r="EV49" s="48"/>
      <c r="EW49" s="48"/>
      <c r="EX49" s="48"/>
      <c r="EY49" s="48"/>
      <c r="EZ49" s="48"/>
      <c r="FA49" s="48"/>
      <c r="FB49" s="49" t="s">
        <v>292</v>
      </c>
      <c r="FC49" s="48"/>
      <c r="FD49" s="48"/>
      <c r="FE49" s="48"/>
      <c r="FF49" s="48"/>
      <c r="FG49" s="48"/>
      <c r="FH49" s="48"/>
      <c r="FI49" s="48"/>
      <c r="FJ49" s="50"/>
      <c r="FK49" s="51"/>
    </row>
    <row r="50" spans="1:167" x14ac:dyDescent="0.2">
      <c r="A50" s="32"/>
      <c r="B50" s="32"/>
      <c r="C50" s="32"/>
      <c r="D50" s="106" t="s">
        <v>165</v>
      </c>
      <c r="E50" s="107" t="s">
        <v>207</v>
      </c>
      <c r="F50" s="108">
        <f>B4+(36*B6)</f>
        <v>37</v>
      </c>
      <c r="G50" s="104"/>
      <c r="H50" s="43"/>
      <c r="I50" s="57"/>
      <c r="J50" s="58"/>
      <c r="K50" s="1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2"/>
      <c r="AA50" s="59">
        <f>K50^3+L50^3+M50^3+N50^3+O50^3+P50^3+Q50^3+R50^3+K51^3+L51^3+M51^3+N51^3+O51^3+P51^3+Q51^3+R51^3</f>
        <v>0</v>
      </c>
      <c r="AB50" s="60">
        <f>K50^3+L50^3+M50^3+N50^3+O50^3+P50^3+Q50^3+R50^3+S50^3+T50^3+U50^3+V50^3+W50^3+X50^3+Y50^3+Z50^3</f>
        <v>0</v>
      </c>
      <c r="AC50" s="61"/>
      <c r="AD50" s="68"/>
      <c r="AE50" s="69"/>
      <c r="AF50" s="69"/>
      <c r="AG50" s="69"/>
      <c r="AH50" s="70"/>
      <c r="AI50" s="70"/>
      <c r="AJ50" s="70"/>
      <c r="AK50" s="70"/>
      <c r="AL50" s="69"/>
      <c r="AM50" s="69"/>
      <c r="AN50" s="69"/>
      <c r="AO50" s="69"/>
      <c r="AP50" s="70"/>
      <c r="AQ50" s="70"/>
      <c r="AR50" s="70"/>
      <c r="AS50" s="71"/>
      <c r="AT50" s="66"/>
      <c r="AU50" s="51"/>
      <c r="AW50" s="57"/>
      <c r="AX50" s="58"/>
      <c r="AY50" s="1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2"/>
      <c r="BO50" s="59">
        <f>AY50^3+AZ50^3+BA50^3+BB50^3+BC50^3+BD50^3+BE50^3+BF50^3+AY51^3+AZ51^3+BA51^3+BB51^3+BC51^3+BD51^3+BE51^3+BF51^3</f>
        <v>0</v>
      </c>
      <c r="BP50" s="60">
        <f>AY50^3+AZ50^3+BA50^3+BB50^3+BC50^3+BD50^3+BE50^3+BF50^3+BG50^3+BH50^3+BI50^3+BJ50^3+BK50^3+BL50^3+BM50^3+BN50^3</f>
        <v>0</v>
      </c>
      <c r="BQ50" s="61"/>
      <c r="BR50" s="68"/>
      <c r="BS50" s="69"/>
      <c r="BT50" s="69"/>
      <c r="BU50" s="69"/>
      <c r="BV50" s="69"/>
      <c r="BW50" s="69"/>
      <c r="BX50" s="69"/>
      <c r="BY50" s="69"/>
      <c r="BZ50" s="70"/>
      <c r="CA50" s="70"/>
      <c r="CB50" s="70"/>
      <c r="CC50" s="70"/>
      <c r="CD50" s="70"/>
      <c r="CE50" s="70"/>
      <c r="CF50" s="70"/>
      <c r="CG50" s="71"/>
      <c r="CH50" s="66"/>
      <c r="CI50" s="51"/>
      <c r="CJ50" s="144"/>
      <c r="CK50" s="57"/>
      <c r="CL50" s="58"/>
      <c r="CM50" s="1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2"/>
      <c r="DC50" s="59">
        <f>CM50^3+CN50^3+CO50^3+CP50^3+CQ50^3+CR50^3+CS50^3+CT50^3+CM51^3+CN51^3+CO51^3+CP51^3+CQ51^3+CR51^3+CS51^3+CT51^3</f>
        <v>0</v>
      </c>
      <c r="DD50" s="60">
        <f>CM50^3+CN50^3+CO50^3+CP50^3+CQ50^3+CR50^3+CS50^3+CT50^3+CU50^3+CV50^3+CW50^3+CX50^3+CY50^3+CZ50^3+DA50^3+DB50^3</f>
        <v>0</v>
      </c>
      <c r="DE50" s="61"/>
      <c r="DF50" s="68"/>
      <c r="DG50" s="69"/>
      <c r="DH50" s="70"/>
      <c r="DI50" s="70"/>
      <c r="DJ50" s="69"/>
      <c r="DK50" s="69"/>
      <c r="DL50" s="70"/>
      <c r="DM50" s="70"/>
      <c r="DN50" s="69"/>
      <c r="DO50" s="69"/>
      <c r="DP50" s="70"/>
      <c r="DQ50" s="70"/>
      <c r="DR50" s="69"/>
      <c r="DS50" s="69"/>
      <c r="DT50" s="70"/>
      <c r="DU50" s="71"/>
      <c r="DV50" s="66"/>
      <c r="DW50" s="51"/>
      <c r="DY50" s="57"/>
      <c r="DZ50" s="58"/>
      <c r="EA50" s="1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2"/>
      <c r="EQ50" s="59">
        <f>EA50^3+EB50^3+EC50^3+ED50^3+EE50^3+EF50^3+EG50^3+EH50^3+EA51^3+EB51^3+EC51^3+ED51^3+EE51^3+EF51^3+EG51^3+EH51^3</f>
        <v>0</v>
      </c>
      <c r="ER50" s="60">
        <f>EA50^3+EB50^3+EC50^3+ED50^3+EE50^3+EF50^3+EG50^3+EH50^3+EI50^3+EJ50^3+EK50^3+EL50^3+EM50^3+EN50^3+EO50^3+EP50^3</f>
        <v>0</v>
      </c>
      <c r="ES50" s="61"/>
      <c r="ET50" s="68"/>
      <c r="EU50" s="69"/>
      <c r="EV50" s="69"/>
      <c r="EW50" s="69"/>
      <c r="EX50" s="69"/>
      <c r="EY50" s="69"/>
      <c r="EZ50" s="69"/>
      <c r="FA50" s="69"/>
      <c r="FB50" s="69"/>
      <c r="FC50" s="69"/>
      <c r="FD50" s="69"/>
      <c r="FE50" s="69"/>
      <c r="FF50" s="69"/>
      <c r="FG50" s="69"/>
      <c r="FH50" s="69"/>
      <c r="FI50" s="73"/>
      <c r="FJ50" s="66"/>
      <c r="FK50" s="51"/>
    </row>
    <row r="51" spans="1:167" x14ac:dyDescent="0.2">
      <c r="A51" s="32"/>
      <c r="B51" s="32"/>
      <c r="C51" s="32"/>
      <c r="D51" s="106" t="s">
        <v>91</v>
      </c>
      <c r="E51" s="107" t="s">
        <v>207</v>
      </c>
      <c r="F51" s="108">
        <f>B4+(37*B6)</f>
        <v>38</v>
      </c>
      <c r="G51" s="104"/>
      <c r="H51" s="43"/>
      <c r="I51" s="74"/>
      <c r="J51" s="58"/>
      <c r="K51" s="3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5"/>
      <c r="AA51" s="75">
        <f>S50^3+T50^3+U50^3+V50^3+W50^3+X50^3+Y50^3+Z50^3+S51^3+T51^3+U51^3+V51^3+W51^3+X51^3+Y51^3+Z51^3</f>
        <v>0</v>
      </c>
      <c r="AB51" s="76">
        <f t="shared" ref="AB51:AB65" si="8">K51^3+L51^3+M51^3+N51^3+O51^3+P51^3+Q51^3+R51^3+S51^3+T51^3+U51^3+V51^3+W51^3+X51^3+Y51^3+Z51^3</f>
        <v>0</v>
      </c>
      <c r="AC51" s="61"/>
      <c r="AD51" s="81"/>
      <c r="AE51" s="82"/>
      <c r="AF51" s="82"/>
      <c r="AG51" s="82"/>
      <c r="AH51" s="83"/>
      <c r="AI51" s="83"/>
      <c r="AJ51" s="83"/>
      <c r="AK51" s="83"/>
      <c r="AL51" s="82"/>
      <c r="AM51" s="82"/>
      <c r="AN51" s="82"/>
      <c r="AO51" s="82"/>
      <c r="AP51" s="83"/>
      <c r="AQ51" s="83"/>
      <c r="AR51" s="83"/>
      <c r="AS51" s="84"/>
      <c r="AT51" s="66"/>
      <c r="AU51" s="51"/>
      <c r="AW51" s="74"/>
      <c r="AX51" s="58"/>
      <c r="AY51" s="3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5"/>
      <c r="BO51" s="75">
        <f>BG50^3+BH50^3+BI50^3+BJ50^3+BK50^3+BL50^3+BM50^3+BN50^3+BG51^3+BH51^3+BI51^3+BJ51^3+BK51^3+BL51^3+BM51^3+BN51^3</f>
        <v>0</v>
      </c>
      <c r="BP51" s="76">
        <f t="shared" ref="BP51:BP65" si="9">AY51^3+AZ51^3+BA51^3+BB51^3+BC51^3+BD51^3+BE51^3+BF51^3+BG51^3+BH51^3+BI51^3+BJ51^3+BK51^3+BL51^3+BM51^3+BN51^3</f>
        <v>0</v>
      </c>
      <c r="BQ51" s="61"/>
      <c r="BR51" s="81"/>
      <c r="BS51" s="82"/>
      <c r="BT51" s="82"/>
      <c r="BU51" s="82"/>
      <c r="BV51" s="82"/>
      <c r="BW51" s="82"/>
      <c r="BX51" s="82"/>
      <c r="BY51" s="82"/>
      <c r="BZ51" s="83"/>
      <c r="CA51" s="83"/>
      <c r="CB51" s="83"/>
      <c r="CC51" s="83"/>
      <c r="CD51" s="83"/>
      <c r="CE51" s="83"/>
      <c r="CF51" s="83"/>
      <c r="CG51" s="84"/>
      <c r="CH51" s="66"/>
      <c r="CI51" s="51"/>
      <c r="CJ51" s="144"/>
      <c r="CK51" s="74"/>
      <c r="CL51" s="58"/>
      <c r="CM51" s="3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5"/>
      <c r="DC51" s="75">
        <f>CU50^3+CV50^3+CW50^3+CX50^3+CY50^3+CZ50^3+DA50^3+DB50^3+CU51^3+CV51^3+CW51^3+CX51^3+CY51^3+CZ51^3+DA51^3+DB51^3</f>
        <v>0</v>
      </c>
      <c r="DD51" s="76">
        <f t="shared" ref="DD51:DD65" si="10">CM51^3+CN51^3+CO51^3+CP51^3+CQ51^3+CR51^3+CS51^3+CT51^3+CU51^3+CV51^3+CW51^3+CX51^3+CY51^3+CZ51^3+DA51^3+DB51^3</f>
        <v>0</v>
      </c>
      <c r="DE51" s="61"/>
      <c r="DF51" s="81"/>
      <c r="DG51" s="82"/>
      <c r="DH51" s="83"/>
      <c r="DI51" s="83"/>
      <c r="DJ51" s="82"/>
      <c r="DK51" s="82"/>
      <c r="DL51" s="83"/>
      <c r="DM51" s="83"/>
      <c r="DN51" s="82"/>
      <c r="DO51" s="82"/>
      <c r="DP51" s="83"/>
      <c r="DQ51" s="83"/>
      <c r="DR51" s="82"/>
      <c r="DS51" s="82"/>
      <c r="DT51" s="83"/>
      <c r="DU51" s="84"/>
      <c r="DV51" s="66"/>
      <c r="DW51" s="51"/>
      <c r="DY51" s="74"/>
      <c r="DZ51" s="58"/>
      <c r="EA51" s="3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5"/>
      <c r="EQ51" s="75">
        <f>EI50^3+EJ50^3+EK50^3+EL50^3+EM50^3+EN50^3+EO50^3+EP50^3+EI51^3+EJ51^3+EK51^3+EL51^3+EM51^3+EN51^3+EO51^3+EP51^3</f>
        <v>0</v>
      </c>
      <c r="ER51" s="76">
        <f t="shared" ref="ER51:ER65" si="11">EA51^3+EB51^3+EC51^3+ED51^3+EE51^3+EF51^3+EG51^3+EH51^3+EI51^3+EJ51^3+EK51^3+EL51^3+EM51^3+EN51^3+EO51^3+EP51^3</f>
        <v>0</v>
      </c>
      <c r="ES51" s="61"/>
      <c r="ET51" s="89"/>
      <c r="EU51" s="83"/>
      <c r="EV51" s="83"/>
      <c r="EW51" s="83"/>
      <c r="EX51" s="83"/>
      <c r="EY51" s="83"/>
      <c r="EZ51" s="83"/>
      <c r="FA51" s="83"/>
      <c r="FB51" s="83"/>
      <c r="FC51" s="83"/>
      <c r="FD51" s="83"/>
      <c r="FE51" s="83"/>
      <c r="FF51" s="83"/>
      <c r="FG51" s="83"/>
      <c r="FH51" s="83"/>
      <c r="FI51" s="84"/>
      <c r="FJ51" s="66"/>
      <c r="FK51" s="51"/>
    </row>
    <row r="52" spans="1:167" x14ac:dyDescent="0.2">
      <c r="A52" s="32"/>
      <c r="B52" s="32"/>
      <c r="C52" s="32"/>
      <c r="D52" s="106" t="s">
        <v>118</v>
      </c>
      <c r="E52" s="107" t="s">
        <v>207</v>
      </c>
      <c r="F52" s="108">
        <f>B4+(38*B6)</f>
        <v>39</v>
      </c>
      <c r="G52" s="104"/>
      <c r="H52" s="43"/>
      <c r="I52" s="57"/>
      <c r="J52" s="58"/>
      <c r="K52" s="3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5"/>
      <c r="AA52" s="75">
        <f>K52^3+L52^3+M52^3+N52^3+O52^3+P52^3+Q52^3+R52^3+K53^3+L53^3+M53^3+N53^3+O53^3+P53^3+Q53^3+R53^3</f>
        <v>0</v>
      </c>
      <c r="AB52" s="76">
        <f t="shared" si="8"/>
        <v>0</v>
      </c>
      <c r="AC52" s="88"/>
      <c r="AD52" s="81"/>
      <c r="AE52" s="82"/>
      <c r="AF52" s="82"/>
      <c r="AG52" s="82"/>
      <c r="AH52" s="83"/>
      <c r="AI52" s="83"/>
      <c r="AJ52" s="83"/>
      <c r="AK52" s="83"/>
      <c r="AL52" s="82"/>
      <c r="AM52" s="82"/>
      <c r="AN52" s="82"/>
      <c r="AO52" s="82"/>
      <c r="AP52" s="83"/>
      <c r="AQ52" s="83"/>
      <c r="AR52" s="83"/>
      <c r="AS52" s="84"/>
      <c r="AT52" s="66"/>
      <c r="AU52" s="51"/>
      <c r="AW52" s="57"/>
      <c r="AX52" s="58"/>
      <c r="AY52" s="3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5"/>
      <c r="BO52" s="75">
        <f>AY52^3+AZ52^3+BA52^3+BB52^3+BC52^3+BD52^3+BE52^3+BF52^3+AY53^3+AZ53^3+BA53^3+BB53^3+BC53^3+BD53^3+BE53^3+BF53^3</f>
        <v>0</v>
      </c>
      <c r="BP52" s="76">
        <f t="shared" si="9"/>
        <v>0</v>
      </c>
      <c r="BQ52" s="88"/>
      <c r="BR52" s="89"/>
      <c r="BS52" s="83"/>
      <c r="BT52" s="83"/>
      <c r="BU52" s="83"/>
      <c r="BV52" s="83"/>
      <c r="BW52" s="83"/>
      <c r="BX52" s="83"/>
      <c r="BY52" s="83"/>
      <c r="BZ52" s="82"/>
      <c r="CA52" s="82"/>
      <c r="CB52" s="82"/>
      <c r="CC52" s="82"/>
      <c r="CD52" s="82"/>
      <c r="CE52" s="82"/>
      <c r="CF52" s="82"/>
      <c r="CG52" s="86"/>
      <c r="CH52" s="66"/>
      <c r="CI52" s="51"/>
      <c r="CJ52" s="144"/>
      <c r="CK52" s="57"/>
      <c r="CL52" s="58"/>
      <c r="CM52" s="3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5"/>
      <c r="DC52" s="75">
        <f>CM52^3+CN52^3+CO52^3+CP52^3+CQ52^3+CR52^3+CS52^3+CT52^3+CM53^3+CN53^3+CO53^3+CP53^3+CQ53^3+CR53^3+CS53^3+CT53^3</f>
        <v>0</v>
      </c>
      <c r="DD52" s="76">
        <f t="shared" si="10"/>
        <v>0</v>
      </c>
      <c r="DE52" s="88"/>
      <c r="DF52" s="81"/>
      <c r="DG52" s="82"/>
      <c r="DH52" s="83"/>
      <c r="DI52" s="83"/>
      <c r="DJ52" s="82"/>
      <c r="DK52" s="82"/>
      <c r="DL52" s="83"/>
      <c r="DM52" s="83"/>
      <c r="DN52" s="82"/>
      <c r="DO52" s="82"/>
      <c r="DP52" s="83"/>
      <c r="DQ52" s="83"/>
      <c r="DR52" s="82"/>
      <c r="DS52" s="82"/>
      <c r="DT52" s="83"/>
      <c r="DU52" s="84"/>
      <c r="DV52" s="66"/>
      <c r="DW52" s="51"/>
      <c r="DY52" s="57"/>
      <c r="DZ52" s="58"/>
      <c r="EA52" s="3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5"/>
      <c r="EQ52" s="75">
        <f>EA52^3+EB52^3+EC52^3+ED52^3+EE52^3+EF52^3+EG52^3+EH52^3+EA53^3+EB53^3+EC53^3+ED53^3+EE53^3+EF53^3+EG53^3+EH53^3</f>
        <v>0</v>
      </c>
      <c r="ER52" s="76">
        <f t="shared" si="11"/>
        <v>0</v>
      </c>
      <c r="ES52" s="88"/>
      <c r="ET52" s="81"/>
      <c r="EU52" s="82"/>
      <c r="EV52" s="82"/>
      <c r="EW52" s="82"/>
      <c r="EX52" s="82"/>
      <c r="EY52" s="82"/>
      <c r="EZ52" s="82"/>
      <c r="FA52" s="82"/>
      <c r="FB52" s="82"/>
      <c r="FC52" s="82"/>
      <c r="FD52" s="82"/>
      <c r="FE52" s="82"/>
      <c r="FF52" s="82"/>
      <c r="FG52" s="82"/>
      <c r="FH52" s="82"/>
      <c r="FI52" s="86"/>
      <c r="FJ52" s="66"/>
      <c r="FK52" s="51"/>
    </row>
    <row r="53" spans="1:167" x14ac:dyDescent="0.2">
      <c r="A53" s="32"/>
      <c r="B53" s="32"/>
      <c r="C53" s="32"/>
      <c r="D53" s="106" t="s">
        <v>199</v>
      </c>
      <c r="E53" s="107" t="s">
        <v>207</v>
      </c>
      <c r="F53" s="108">
        <f>B4+(39*B6)</f>
        <v>40</v>
      </c>
      <c r="G53" s="104"/>
      <c r="H53" s="43"/>
      <c r="I53" s="90"/>
      <c r="J53" s="58"/>
      <c r="K53" s="3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5"/>
      <c r="AA53" s="75">
        <f>S52^3+T52^3+U52^3+V52^3+W52^3+X52^3+Y52^3+Z52^3+S53^3+T53^3+U53^3+V53^3+W53^3+X53^3+Y53^3+Z53^3</f>
        <v>0</v>
      </c>
      <c r="AB53" s="76">
        <f t="shared" si="8"/>
        <v>0</v>
      </c>
      <c r="AC53" s="61"/>
      <c r="AD53" s="81"/>
      <c r="AE53" s="82"/>
      <c r="AF53" s="82"/>
      <c r="AG53" s="82"/>
      <c r="AH53" s="83"/>
      <c r="AI53" s="83"/>
      <c r="AJ53" s="83"/>
      <c r="AK53" s="83"/>
      <c r="AL53" s="82"/>
      <c r="AM53" s="82"/>
      <c r="AN53" s="82"/>
      <c r="AO53" s="82"/>
      <c r="AP53" s="83"/>
      <c r="AQ53" s="83"/>
      <c r="AR53" s="83"/>
      <c r="AS53" s="84"/>
      <c r="AT53" s="66"/>
      <c r="AU53" s="51"/>
      <c r="AW53" s="90"/>
      <c r="AX53" s="58"/>
      <c r="AY53" s="3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5"/>
      <c r="BO53" s="75">
        <f>BG52^3+BH52^3+BI52^3+BJ52^3+BK52^3+BL52^3+BM52^3+BN52^3+BG53^3+BH53^3+BI53^3+BJ53^3+BK53^3+BL53^3+BM53^3+BN53^3</f>
        <v>0</v>
      </c>
      <c r="BP53" s="76">
        <f t="shared" si="9"/>
        <v>0</v>
      </c>
      <c r="BQ53" s="61"/>
      <c r="BR53" s="89"/>
      <c r="BS53" s="83"/>
      <c r="BT53" s="83"/>
      <c r="BU53" s="83"/>
      <c r="BV53" s="83"/>
      <c r="BW53" s="83"/>
      <c r="BX53" s="83"/>
      <c r="BY53" s="83"/>
      <c r="BZ53" s="82"/>
      <c r="CA53" s="82"/>
      <c r="CB53" s="82"/>
      <c r="CC53" s="82"/>
      <c r="CD53" s="82"/>
      <c r="CE53" s="82"/>
      <c r="CF53" s="82"/>
      <c r="CG53" s="86"/>
      <c r="CH53" s="66"/>
      <c r="CI53" s="51"/>
      <c r="CJ53" s="144"/>
      <c r="CK53" s="90"/>
      <c r="CL53" s="58"/>
      <c r="CM53" s="3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5"/>
      <c r="DC53" s="75">
        <f>CU52^3+CV52^3+CW52^3+CX52^3+CY52^3+CZ52^3+DA52^3+DB52^3+CU53^3+CV53^3+CW53^3+CX53^3+CY53^3+CZ53^3+DA53^3+DB53^3</f>
        <v>0</v>
      </c>
      <c r="DD53" s="76">
        <f t="shared" si="10"/>
        <v>0</v>
      </c>
      <c r="DE53" s="61"/>
      <c r="DF53" s="81"/>
      <c r="DG53" s="82"/>
      <c r="DH53" s="83"/>
      <c r="DI53" s="83"/>
      <c r="DJ53" s="82"/>
      <c r="DK53" s="82"/>
      <c r="DL53" s="83"/>
      <c r="DM53" s="83"/>
      <c r="DN53" s="82"/>
      <c r="DO53" s="82"/>
      <c r="DP53" s="83"/>
      <c r="DQ53" s="83"/>
      <c r="DR53" s="82"/>
      <c r="DS53" s="82"/>
      <c r="DT53" s="83"/>
      <c r="DU53" s="84"/>
      <c r="DV53" s="66"/>
      <c r="DW53" s="51"/>
      <c r="DY53" s="90"/>
      <c r="DZ53" s="58"/>
      <c r="EA53" s="3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5"/>
      <c r="EQ53" s="75">
        <f>EI52^3+EJ52^3+EK52^3+EL52^3+EM52^3+EN52^3+EO52^3+EP52^3+EI53^3+EJ53^3+EK53^3+EL53^3+EM53^3+EN53^3+EO53^3+EP53^3</f>
        <v>0</v>
      </c>
      <c r="ER53" s="76">
        <f t="shared" si="11"/>
        <v>0</v>
      </c>
      <c r="ES53" s="61"/>
      <c r="ET53" s="89"/>
      <c r="EU53" s="83"/>
      <c r="EV53" s="83"/>
      <c r="EW53" s="83"/>
      <c r="EX53" s="83"/>
      <c r="EY53" s="83"/>
      <c r="EZ53" s="83"/>
      <c r="FA53" s="83"/>
      <c r="FB53" s="83"/>
      <c r="FC53" s="83"/>
      <c r="FD53" s="83"/>
      <c r="FE53" s="83"/>
      <c r="FF53" s="83"/>
      <c r="FG53" s="83"/>
      <c r="FH53" s="83"/>
      <c r="FI53" s="84"/>
      <c r="FJ53" s="66"/>
      <c r="FK53" s="51"/>
    </row>
    <row r="54" spans="1:167" x14ac:dyDescent="0.2">
      <c r="A54" s="32"/>
      <c r="B54" s="32"/>
      <c r="C54" s="32"/>
      <c r="D54" s="106" t="s">
        <v>264</v>
      </c>
      <c r="E54" s="107" t="s">
        <v>207</v>
      </c>
      <c r="F54" s="110">
        <f>B4+(40*B6)</f>
        <v>41</v>
      </c>
      <c r="G54" s="104"/>
      <c r="H54" s="43"/>
      <c r="I54" s="57"/>
      <c r="J54" s="58"/>
      <c r="K54" s="3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5"/>
      <c r="AA54" s="75">
        <f>K54^3+L54^3+M54^3+N54^3+O54^3+P54^3+Q54^3+R54^3+K55^3+L55^3+M55^3+N55^3+O55^3+P55^3+Q55^3+R55^3</f>
        <v>0</v>
      </c>
      <c r="AB54" s="76">
        <f t="shared" si="8"/>
        <v>0</v>
      </c>
      <c r="AC54" s="61"/>
      <c r="AD54" s="89"/>
      <c r="AE54" s="83"/>
      <c r="AF54" s="83"/>
      <c r="AG54" s="83"/>
      <c r="AH54" s="82"/>
      <c r="AI54" s="82"/>
      <c r="AJ54" s="82"/>
      <c r="AK54" s="82"/>
      <c r="AL54" s="83"/>
      <c r="AM54" s="83"/>
      <c r="AN54" s="83"/>
      <c r="AO54" s="83"/>
      <c r="AP54" s="82"/>
      <c r="AQ54" s="82"/>
      <c r="AR54" s="82"/>
      <c r="AS54" s="86"/>
      <c r="AT54" s="66"/>
      <c r="AU54" s="51"/>
      <c r="AW54" s="57"/>
      <c r="AX54" s="58"/>
      <c r="AY54" s="3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5"/>
      <c r="BO54" s="75">
        <f>AY54^3+AZ54^3+BA54^3+BB54^3+BC54^3+BD54^3+BE54^3+BF54^3+AY55^3+AZ55^3+BA55^3+BB55^3+BC55^3+BD55^3+BE55^3+BF55^3</f>
        <v>0</v>
      </c>
      <c r="BP54" s="76">
        <f t="shared" si="9"/>
        <v>0</v>
      </c>
      <c r="BQ54" s="61"/>
      <c r="BR54" s="81"/>
      <c r="BS54" s="82"/>
      <c r="BT54" s="82"/>
      <c r="BU54" s="82"/>
      <c r="BV54" s="82"/>
      <c r="BW54" s="82"/>
      <c r="BX54" s="82"/>
      <c r="BY54" s="82"/>
      <c r="BZ54" s="83"/>
      <c r="CA54" s="83"/>
      <c r="CB54" s="83"/>
      <c r="CC54" s="83"/>
      <c r="CD54" s="83"/>
      <c r="CE54" s="83"/>
      <c r="CF54" s="83"/>
      <c r="CG54" s="84"/>
      <c r="CH54" s="66"/>
      <c r="CI54" s="51"/>
      <c r="CJ54" s="144"/>
      <c r="CK54" s="57"/>
      <c r="CL54" s="58"/>
      <c r="CM54" s="3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5"/>
      <c r="DC54" s="75">
        <f>CM54^3+CN54^3+CO54^3+CP54^3+CQ54^3+CR54^3+CS54^3+CT54^3+CM55^3+CN55^3+CO55^3+CP55^3+CQ55^3+CR55^3+CS55^3+CT55^3</f>
        <v>0</v>
      </c>
      <c r="DD54" s="76">
        <f t="shared" si="10"/>
        <v>0</v>
      </c>
      <c r="DE54" s="61"/>
      <c r="DF54" s="81"/>
      <c r="DG54" s="82"/>
      <c r="DH54" s="83"/>
      <c r="DI54" s="83"/>
      <c r="DJ54" s="82"/>
      <c r="DK54" s="82"/>
      <c r="DL54" s="83"/>
      <c r="DM54" s="83"/>
      <c r="DN54" s="82"/>
      <c r="DO54" s="82"/>
      <c r="DP54" s="83"/>
      <c r="DQ54" s="83"/>
      <c r="DR54" s="82"/>
      <c r="DS54" s="82"/>
      <c r="DT54" s="83"/>
      <c r="DU54" s="84"/>
      <c r="DV54" s="66"/>
      <c r="DW54" s="51"/>
      <c r="DY54" s="57"/>
      <c r="DZ54" s="58"/>
      <c r="EA54" s="3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5"/>
      <c r="EQ54" s="75">
        <f>EA54^3+EB54^3+EC54^3+ED54^3+EE54^3+EF54^3+EG54^3+EH54^3+EA55^3+EB55^3+EC55^3+ED55^3+EE55^3+EF55^3+EG55^3+EH55^3</f>
        <v>0</v>
      </c>
      <c r="ER54" s="76">
        <f t="shared" si="11"/>
        <v>0</v>
      </c>
      <c r="ES54" s="61"/>
      <c r="ET54" s="81"/>
      <c r="EU54" s="82"/>
      <c r="EV54" s="82"/>
      <c r="EW54" s="82"/>
      <c r="EX54" s="82"/>
      <c r="EY54" s="82"/>
      <c r="EZ54" s="82"/>
      <c r="FA54" s="82"/>
      <c r="FB54" s="82"/>
      <c r="FC54" s="82"/>
      <c r="FD54" s="82"/>
      <c r="FE54" s="82"/>
      <c r="FF54" s="82"/>
      <c r="FG54" s="82"/>
      <c r="FH54" s="82"/>
      <c r="FI54" s="86"/>
      <c r="FJ54" s="66"/>
      <c r="FK54" s="51"/>
    </row>
    <row r="55" spans="1:167" x14ac:dyDescent="0.2">
      <c r="A55" s="32"/>
      <c r="B55" s="32"/>
      <c r="C55" s="32"/>
      <c r="D55" s="106" t="s">
        <v>131</v>
      </c>
      <c r="E55" s="107" t="s">
        <v>207</v>
      </c>
      <c r="F55" s="108">
        <f>B4+(41*B6)</f>
        <v>42</v>
      </c>
      <c r="G55" s="104"/>
      <c r="H55" s="43"/>
      <c r="I55" s="57"/>
      <c r="J55" s="58"/>
      <c r="K55" s="3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5"/>
      <c r="AA55" s="75">
        <f>S54^3+T54^3+U54^3+V54^3+W54^3+X54^3+Y54^3+Z54^3+S55^3+T55^3+U55^3+V55^3+W55^3+X55^3+Y55^3+Z55^3</f>
        <v>0</v>
      </c>
      <c r="AB55" s="76">
        <f t="shared" si="8"/>
        <v>0</v>
      </c>
      <c r="AC55" s="61"/>
      <c r="AD55" s="89"/>
      <c r="AE55" s="83"/>
      <c r="AF55" s="83"/>
      <c r="AG55" s="83"/>
      <c r="AH55" s="82"/>
      <c r="AI55" s="82"/>
      <c r="AJ55" s="82"/>
      <c r="AK55" s="82"/>
      <c r="AL55" s="83"/>
      <c r="AM55" s="83"/>
      <c r="AN55" s="83"/>
      <c r="AO55" s="83"/>
      <c r="AP55" s="82"/>
      <c r="AQ55" s="82"/>
      <c r="AR55" s="82"/>
      <c r="AS55" s="86"/>
      <c r="AT55" s="66"/>
      <c r="AU55" s="51"/>
      <c r="AW55" s="57"/>
      <c r="AX55" s="58"/>
      <c r="AY55" s="3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5"/>
      <c r="BO55" s="75">
        <f>BG54^3+BH54^3+BI54^3+BJ54^3+BK54^3+BL54^3+BM54^3+BN54^3+BG55^3+BH55^3+BI55^3+BJ55^3+BK55^3+BL55^3+BM55^3+BN55^3</f>
        <v>0</v>
      </c>
      <c r="BP55" s="76">
        <f t="shared" si="9"/>
        <v>0</v>
      </c>
      <c r="BQ55" s="61"/>
      <c r="BR55" s="81"/>
      <c r="BS55" s="82"/>
      <c r="BT55" s="82"/>
      <c r="BU55" s="82"/>
      <c r="BV55" s="82"/>
      <c r="BW55" s="82"/>
      <c r="BX55" s="82"/>
      <c r="BY55" s="82"/>
      <c r="BZ55" s="83"/>
      <c r="CA55" s="83"/>
      <c r="CB55" s="83"/>
      <c r="CC55" s="83"/>
      <c r="CD55" s="83"/>
      <c r="CE55" s="83"/>
      <c r="CF55" s="83"/>
      <c r="CG55" s="84"/>
      <c r="CH55" s="66"/>
      <c r="CI55" s="51"/>
      <c r="CJ55" s="144"/>
      <c r="CK55" s="57"/>
      <c r="CL55" s="58"/>
      <c r="CM55" s="3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5"/>
      <c r="DC55" s="75">
        <f>CU54^3+CV54^3+CW54^3+CX54^3+CY54^3+CZ54^3+DA54^3+DB54^3+CU55^3+CV55^3+CW55^3+CX55^3+CY55^3+CZ55^3+DA55^3+DB55^3</f>
        <v>0</v>
      </c>
      <c r="DD55" s="76">
        <f t="shared" si="10"/>
        <v>0</v>
      </c>
      <c r="DE55" s="61"/>
      <c r="DF55" s="81"/>
      <c r="DG55" s="82"/>
      <c r="DH55" s="83"/>
      <c r="DI55" s="83"/>
      <c r="DJ55" s="82"/>
      <c r="DK55" s="82"/>
      <c r="DL55" s="83"/>
      <c r="DM55" s="83"/>
      <c r="DN55" s="82"/>
      <c r="DO55" s="82"/>
      <c r="DP55" s="83"/>
      <c r="DQ55" s="83"/>
      <c r="DR55" s="82"/>
      <c r="DS55" s="82"/>
      <c r="DT55" s="83"/>
      <c r="DU55" s="84"/>
      <c r="DV55" s="66"/>
      <c r="DW55" s="51"/>
      <c r="DY55" s="57"/>
      <c r="DZ55" s="58"/>
      <c r="EA55" s="3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5"/>
      <c r="EQ55" s="75">
        <f>EI54^3+EJ54^3+EK54^3+EL54^3+EM54^3+EN54^3+EO54^3+EP54^3+EI55^3+EJ55^3+EK55^3+EL55^3+EM55^3+EN55^3+EO55^3+EP55^3</f>
        <v>0</v>
      </c>
      <c r="ER55" s="76">
        <f t="shared" si="11"/>
        <v>0</v>
      </c>
      <c r="ES55" s="61"/>
      <c r="ET55" s="89"/>
      <c r="EU55" s="83"/>
      <c r="EV55" s="83"/>
      <c r="EW55" s="83"/>
      <c r="EX55" s="83"/>
      <c r="EY55" s="83"/>
      <c r="EZ55" s="83"/>
      <c r="FA55" s="83"/>
      <c r="FB55" s="83"/>
      <c r="FC55" s="83"/>
      <c r="FD55" s="83"/>
      <c r="FE55" s="83"/>
      <c r="FF55" s="83"/>
      <c r="FG55" s="83"/>
      <c r="FH55" s="83"/>
      <c r="FI55" s="84"/>
      <c r="FJ55" s="66"/>
      <c r="FK55" s="51"/>
    </row>
    <row r="56" spans="1:167" x14ac:dyDescent="0.2">
      <c r="A56" s="32"/>
      <c r="B56" s="32"/>
      <c r="C56" s="32"/>
      <c r="D56" s="106" t="s">
        <v>107</v>
      </c>
      <c r="E56" s="107" t="s">
        <v>207</v>
      </c>
      <c r="F56" s="108">
        <f>B4+(42*B6)</f>
        <v>43</v>
      </c>
      <c r="G56" s="104"/>
      <c r="H56" s="43"/>
      <c r="I56" s="57"/>
      <c r="J56" s="58"/>
      <c r="K56" s="3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5"/>
      <c r="AA56" s="75">
        <f>K56^3+L56^3+M56^3+N56^3+O56^3+P56^3+Q56^3+R56^3+K57^3+L57^3+M57^3+N57^3+O57^3+P57^3+Q57^3+R57^3</f>
        <v>0</v>
      </c>
      <c r="AB56" s="76">
        <f t="shared" si="8"/>
        <v>0</v>
      </c>
      <c r="AC56" s="61"/>
      <c r="AD56" s="89"/>
      <c r="AE56" s="83"/>
      <c r="AF56" s="83"/>
      <c r="AG56" s="83"/>
      <c r="AH56" s="82"/>
      <c r="AI56" s="82"/>
      <c r="AJ56" s="82"/>
      <c r="AK56" s="82"/>
      <c r="AL56" s="83"/>
      <c r="AM56" s="83"/>
      <c r="AN56" s="83"/>
      <c r="AO56" s="83"/>
      <c r="AP56" s="82"/>
      <c r="AQ56" s="82"/>
      <c r="AR56" s="82"/>
      <c r="AS56" s="86"/>
      <c r="AT56" s="66"/>
      <c r="AU56" s="51"/>
      <c r="AW56" s="57"/>
      <c r="AX56" s="58"/>
      <c r="AY56" s="3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5"/>
      <c r="BO56" s="75">
        <f>AY56^3+AZ56^3+BA56^3+BB56^3+BC56^3+BD56^3+BE56^3+BF56^3+AY57^3+AZ57^3+BA57^3+BB57^3+BC57^3+BD57^3+BE57^3+BF57^3</f>
        <v>0</v>
      </c>
      <c r="BP56" s="76">
        <f t="shared" si="9"/>
        <v>0</v>
      </c>
      <c r="BQ56" s="61"/>
      <c r="BR56" s="89"/>
      <c r="BS56" s="83"/>
      <c r="BT56" s="83"/>
      <c r="BU56" s="83"/>
      <c r="BV56" s="83"/>
      <c r="BW56" s="83"/>
      <c r="BX56" s="83"/>
      <c r="BY56" s="83"/>
      <c r="BZ56" s="82"/>
      <c r="CA56" s="82"/>
      <c r="CB56" s="82"/>
      <c r="CC56" s="82"/>
      <c r="CD56" s="82"/>
      <c r="CE56" s="82"/>
      <c r="CF56" s="82"/>
      <c r="CG56" s="86"/>
      <c r="CH56" s="66"/>
      <c r="CI56" s="51"/>
      <c r="CJ56" s="144"/>
      <c r="CK56" s="57"/>
      <c r="CL56" s="58"/>
      <c r="CM56" s="3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5"/>
      <c r="DC56" s="75">
        <f>CM56^3+CN56^3+CO56^3+CP56^3+CQ56^3+CR56^3+CS56^3+CT56^3+CM57^3+CN57^3+CO57^3+CP57^3+CQ57^3+CR57^3+CS57^3+CT57^3</f>
        <v>0</v>
      </c>
      <c r="DD56" s="76">
        <f t="shared" si="10"/>
        <v>0</v>
      </c>
      <c r="DE56" s="61"/>
      <c r="DF56" s="81"/>
      <c r="DG56" s="82"/>
      <c r="DH56" s="83"/>
      <c r="DI56" s="83"/>
      <c r="DJ56" s="82"/>
      <c r="DK56" s="82"/>
      <c r="DL56" s="83"/>
      <c r="DM56" s="83"/>
      <c r="DN56" s="82"/>
      <c r="DO56" s="82"/>
      <c r="DP56" s="83"/>
      <c r="DQ56" s="83"/>
      <c r="DR56" s="82"/>
      <c r="DS56" s="82"/>
      <c r="DT56" s="83"/>
      <c r="DU56" s="84"/>
      <c r="DV56" s="66"/>
      <c r="DW56" s="51"/>
      <c r="DY56" s="57"/>
      <c r="DZ56" s="58"/>
      <c r="EA56" s="3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5"/>
      <c r="EQ56" s="75">
        <f>EA56^3+EB56^3+EC56^3+ED56^3+EE56^3+EF56^3+EG56^3+EH56^3+EA57^3+EB57^3+EC57^3+ED57^3+EE57^3+EF57^3+EG57^3+EH57^3</f>
        <v>0</v>
      </c>
      <c r="ER56" s="76">
        <f t="shared" si="11"/>
        <v>0</v>
      </c>
      <c r="ES56" s="61"/>
      <c r="ET56" s="81"/>
      <c r="EU56" s="82"/>
      <c r="EV56" s="82"/>
      <c r="EW56" s="82"/>
      <c r="EX56" s="82"/>
      <c r="EY56" s="82"/>
      <c r="EZ56" s="82"/>
      <c r="FA56" s="82"/>
      <c r="FB56" s="82"/>
      <c r="FC56" s="82"/>
      <c r="FD56" s="82"/>
      <c r="FE56" s="82"/>
      <c r="FF56" s="82"/>
      <c r="FG56" s="82"/>
      <c r="FH56" s="82"/>
      <c r="FI56" s="86"/>
      <c r="FJ56" s="66"/>
      <c r="FK56" s="51"/>
    </row>
    <row r="57" spans="1:167" x14ac:dyDescent="0.2">
      <c r="A57" s="32"/>
      <c r="B57" s="32"/>
      <c r="C57" s="32"/>
      <c r="D57" s="106" t="s">
        <v>231</v>
      </c>
      <c r="E57" s="107" t="s">
        <v>207</v>
      </c>
      <c r="F57" s="108">
        <f>B4+(43*B6)</f>
        <v>44</v>
      </c>
      <c r="G57" s="104"/>
      <c r="H57" s="43"/>
      <c r="I57" s="57"/>
      <c r="J57" s="58"/>
      <c r="K57" s="3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5"/>
      <c r="AA57" s="75">
        <f>S56^3+T56^3+U56^3+V56^3+W56^3+X56^3+Y56^3+Z56^3+S57^3+T57^3+U57^3+V57^3+W57^3+X57^3+Y57^3+Z57^3</f>
        <v>0</v>
      </c>
      <c r="AB57" s="76">
        <f t="shared" si="8"/>
        <v>0</v>
      </c>
      <c r="AC57" s="61"/>
      <c r="AD57" s="89"/>
      <c r="AE57" s="83"/>
      <c r="AF57" s="83"/>
      <c r="AG57" s="83"/>
      <c r="AH57" s="82"/>
      <c r="AI57" s="82"/>
      <c r="AJ57" s="82"/>
      <c r="AK57" s="82"/>
      <c r="AL57" s="83"/>
      <c r="AM57" s="83"/>
      <c r="AN57" s="83"/>
      <c r="AO57" s="83"/>
      <c r="AP57" s="82"/>
      <c r="AQ57" s="82"/>
      <c r="AR57" s="82"/>
      <c r="AS57" s="86"/>
      <c r="AT57" s="66"/>
      <c r="AU57" s="51"/>
      <c r="AW57" s="57"/>
      <c r="AX57" s="145"/>
      <c r="AY57" s="3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5"/>
      <c r="BO57" s="75">
        <f>BG56^3+BH56^3+BI56^3+BJ56^3+BK56^3+BL56^3+BM56^3+BN56^3+BG57^3+BH57^3+BI57^3+BJ57^3+BK57^3+BL57^3+BM57^3+BN57^3</f>
        <v>0</v>
      </c>
      <c r="BP57" s="76">
        <f t="shared" si="9"/>
        <v>0</v>
      </c>
      <c r="BQ57" s="61"/>
      <c r="BR57" s="89"/>
      <c r="BS57" s="83"/>
      <c r="BT57" s="83"/>
      <c r="BU57" s="83"/>
      <c r="BV57" s="83"/>
      <c r="BW57" s="83"/>
      <c r="BX57" s="83"/>
      <c r="BY57" s="83"/>
      <c r="BZ57" s="82"/>
      <c r="CA57" s="82"/>
      <c r="CB57" s="82"/>
      <c r="CC57" s="82"/>
      <c r="CD57" s="82"/>
      <c r="CE57" s="82"/>
      <c r="CF57" s="82"/>
      <c r="CG57" s="86"/>
      <c r="CH57" s="66"/>
      <c r="CI57" s="51"/>
      <c r="CJ57" s="144"/>
      <c r="CK57" s="57"/>
      <c r="CL57" s="145"/>
      <c r="CM57" s="3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5"/>
      <c r="DC57" s="75">
        <f>CU56^3+CV56^3+CW56^3+CX56^3+CY56^3+CZ56^3+DA56^3+DB56^3+CU57^3+CV57^3+CW57^3+CX57^3+CY57^3+CZ57^3+DA57^3+DB57^3</f>
        <v>0</v>
      </c>
      <c r="DD57" s="76">
        <f t="shared" si="10"/>
        <v>0</v>
      </c>
      <c r="DE57" s="61"/>
      <c r="DF57" s="81"/>
      <c r="DG57" s="82"/>
      <c r="DH57" s="83"/>
      <c r="DI57" s="83"/>
      <c r="DJ57" s="82"/>
      <c r="DK57" s="82"/>
      <c r="DL57" s="83"/>
      <c r="DM57" s="83"/>
      <c r="DN57" s="82"/>
      <c r="DO57" s="82"/>
      <c r="DP57" s="83"/>
      <c r="DQ57" s="83"/>
      <c r="DR57" s="82"/>
      <c r="DS57" s="82"/>
      <c r="DT57" s="83"/>
      <c r="DU57" s="84"/>
      <c r="DV57" s="66"/>
      <c r="DW57" s="51"/>
      <c r="DY57" s="57"/>
      <c r="DZ57" s="145"/>
      <c r="EA57" s="3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5"/>
      <c r="EQ57" s="75">
        <f>EI56^3+EJ56^3+EK56^3+EL56^3+EM56^3+EN56^3+EO56^3+EP56^3+EI57^3+EJ57^3+EK57^3+EL57^3+EM57^3+EN57^3+EO57^3+EP57^3</f>
        <v>0</v>
      </c>
      <c r="ER57" s="76">
        <f t="shared" si="11"/>
        <v>0</v>
      </c>
      <c r="ES57" s="61"/>
      <c r="ET57" s="89"/>
      <c r="EU57" s="83"/>
      <c r="EV57" s="83"/>
      <c r="EW57" s="83"/>
      <c r="EX57" s="83"/>
      <c r="EY57" s="83"/>
      <c r="EZ57" s="83"/>
      <c r="FA57" s="83"/>
      <c r="FB57" s="83"/>
      <c r="FC57" s="83"/>
      <c r="FD57" s="83"/>
      <c r="FE57" s="83"/>
      <c r="FF57" s="83"/>
      <c r="FG57" s="83"/>
      <c r="FH57" s="83"/>
      <c r="FI57" s="84"/>
      <c r="FJ57" s="66"/>
      <c r="FK57" s="51"/>
    </row>
    <row r="58" spans="1:167" x14ac:dyDescent="0.2">
      <c r="A58" s="32"/>
      <c r="B58" s="32"/>
      <c r="C58" s="32"/>
      <c r="D58" s="106" t="s">
        <v>245</v>
      </c>
      <c r="E58" s="107" t="s">
        <v>207</v>
      </c>
      <c r="F58" s="108">
        <f>B4+(44*B6)</f>
        <v>45</v>
      </c>
      <c r="G58" s="104"/>
      <c r="H58" s="43"/>
      <c r="I58" s="57"/>
      <c r="J58" s="58"/>
      <c r="K58" s="3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5"/>
      <c r="AA58" s="75">
        <f>K58^3+L58^3+M58^3+N58^3+O58^3+P58^3+Q58^3+R58^3+K59^3+L59^3+M59^3+N59^3+O59^3+P59^3+Q59^3+R59^3</f>
        <v>0</v>
      </c>
      <c r="AB58" s="76">
        <f t="shared" si="8"/>
        <v>0</v>
      </c>
      <c r="AC58" s="95"/>
      <c r="AD58" s="81"/>
      <c r="AE58" s="82"/>
      <c r="AF58" s="82"/>
      <c r="AG58" s="82"/>
      <c r="AH58" s="83"/>
      <c r="AI58" s="83"/>
      <c r="AJ58" s="83"/>
      <c r="AK58" s="83"/>
      <c r="AL58" s="82"/>
      <c r="AM58" s="82"/>
      <c r="AN58" s="82"/>
      <c r="AO58" s="82"/>
      <c r="AP58" s="83"/>
      <c r="AQ58" s="83"/>
      <c r="AR58" s="83"/>
      <c r="AS58" s="84"/>
      <c r="AT58" s="66"/>
      <c r="AU58" s="51"/>
      <c r="AW58" s="57"/>
      <c r="AX58" s="145"/>
      <c r="AY58" s="3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5"/>
      <c r="BO58" s="75">
        <f>AY58^3+AZ58^3+BA58^3+BB58^3+BC58^3+BD58^3+BE58^3+BF58^3+AY59^3+AZ59^3+BA59^3+BB59^3+BC59^3+BD59^3+BE59^3+BF59^3</f>
        <v>0</v>
      </c>
      <c r="BP58" s="76">
        <f t="shared" si="9"/>
        <v>0</v>
      </c>
      <c r="BQ58" s="95"/>
      <c r="BR58" s="81"/>
      <c r="BS58" s="82"/>
      <c r="BT58" s="82"/>
      <c r="BU58" s="82"/>
      <c r="BV58" s="82"/>
      <c r="BW58" s="82"/>
      <c r="BX58" s="82"/>
      <c r="BY58" s="82"/>
      <c r="BZ58" s="83"/>
      <c r="CA58" s="83"/>
      <c r="CB58" s="83"/>
      <c r="CC58" s="83"/>
      <c r="CD58" s="83"/>
      <c r="CE58" s="83"/>
      <c r="CF58" s="83"/>
      <c r="CG58" s="84"/>
      <c r="CH58" s="66"/>
      <c r="CI58" s="51"/>
      <c r="CJ58" s="144"/>
      <c r="CK58" s="57"/>
      <c r="CL58" s="145"/>
      <c r="CM58" s="3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5"/>
      <c r="DC58" s="75">
        <f>CM58^3+CN58^3+CO58^3+CP58^3+CQ58^3+CR58^3+CS58^3+CT58^3+CM59^3+CN59^3+CO59^3+CP59^3+CQ59^3+CR59^3+CS59^3+CT59^3</f>
        <v>0</v>
      </c>
      <c r="DD58" s="76">
        <f t="shared" si="10"/>
        <v>0</v>
      </c>
      <c r="DE58" s="95"/>
      <c r="DF58" s="89"/>
      <c r="DG58" s="83"/>
      <c r="DH58" s="82"/>
      <c r="DI58" s="82"/>
      <c r="DJ58" s="83"/>
      <c r="DK58" s="83"/>
      <c r="DL58" s="82"/>
      <c r="DM58" s="82"/>
      <c r="DN58" s="83"/>
      <c r="DO58" s="83"/>
      <c r="DP58" s="82"/>
      <c r="DQ58" s="82"/>
      <c r="DR58" s="83"/>
      <c r="DS58" s="83"/>
      <c r="DT58" s="82"/>
      <c r="DU58" s="86"/>
      <c r="DV58" s="66"/>
      <c r="DW58" s="51"/>
      <c r="DY58" s="57"/>
      <c r="DZ58" s="145"/>
      <c r="EA58" s="3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5"/>
      <c r="EQ58" s="75">
        <f>EA58^3+EB58^3+EC58^3+ED58^3+EE58^3+EF58^3+EG58^3+EH58^3+EA59^3+EB59^3+EC59^3+ED59^3+EE59^3+EF59^3+EG59^3+EH59^3</f>
        <v>0</v>
      </c>
      <c r="ER58" s="76">
        <f t="shared" si="11"/>
        <v>0</v>
      </c>
      <c r="ES58" s="95"/>
      <c r="ET58" s="81"/>
      <c r="EU58" s="82"/>
      <c r="EV58" s="82"/>
      <c r="EW58" s="82"/>
      <c r="EX58" s="82"/>
      <c r="EY58" s="82"/>
      <c r="EZ58" s="82"/>
      <c r="FA58" s="82"/>
      <c r="FB58" s="82"/>
      <c r="FC58" s="82"/>
      <c r="FD58" s="82"/>
      <c r="FE58" s="82"/>
      <c r="FF58" s="82"/>
      <c r="FG58" s="82"/>
      <c r="FH58" s="82"/>
      <c r="FI58" s="86"/>
      <c r="FJ58" s="66"/>
      <c r="FK58" s="51"/>
    </row>
    <row r="59" spans="1:167" x14ac:dyDescent="0.2">
      <c r="A59" s="32"/>
      <c r="B59" s="32"/>
      <c r="C59" s="32"/>
      <c r="D59" s="106" t="s">
        <v>36</v>
      </c>
      <c r="E59" s="107" t="s">
        <v>207</v>
      </c>
      <c r="F59" s="110">
        <f>B4+(45*B6)</f>
        <v>46</v>
      </c>
      <c r="G59" s="104"/>
      <c r="H59" s="43"/>
      <c r="I59" s="57"/>
      <c r="J59" s="58"/>
      <c r="K59" s="3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5"/>
      <c r="AA59" s="75">
        <f>S58^3+T58^3+U58^3+V58^3+W58^3+X58^3+Y58^3+Z58^3+S59^3+T59^3+U59^3+V59^3+W59^3+X59^3+Y59^3+Z59^3</f>
        <v>0</v>
      </c>
      <c r="AB59" s="76">
        <f t="shared" si="8"/>
        <v>0</v>
      </c>
      <c r="AC59" s="61"/>
      <c r="AD59" s="81"/>
      <c r="AE59" s="82"/>
      <c r="AF59" s="82"/>
      <c r="AG59" s="82"/>
      <c r="AH59" s="83"/>
      <c r="AI59" s="83"/>
      <c r="AJ59" s="83"/>
      <c r="AK59" s="83"/>
      <c r="AL59" s="82"/>
      <c r="AM59" s="82"/>
      <c r="AN59" s="82"/>
      <c r="AO59" s="82"/>
      <c r="AP59" s="83"/>
      <c r="AQ59" s="83"/>
      <c r="AR59" s="83"/>
      <c r="AS59" s="84"/>
      <c r="AT59" s="66"/>
      <c r="AU59" s="51"/>
      <c r="AW59" s="57"/>
      <c r="AX59" s="58"/>
      <c r="AY59" s="3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5"/>
      <c r="BO59" s="75">
        <f>BG58^3+BH58^3+BI58^3+BJ58^3+BK58^3+BL58^3+BM58^3+BN58^3+BG59^3+BH59^3+BI59^3+BJ59^3+BK59^3+BL59^3+BM59^3+BN59^3</f>
        <v>0</v>
      </c>
      <c r="BP59" s="76">
        <f t="shared" si="9"/>
        <v>0</v>
      </c>
      <c r="BQ59" s="61"/>
      <c r="BR59" s="81"/>
      <c r="BS59" s="82"/>
      <c r="BT59" s="82"/>
      <c r="BU59" s="82"/>
      <c r="BV59" s="82"/>
      <c r="BW59" s="82"/>
      <c r="BX59" s="82"/>
      <c r="BY59" s="82"/>
      <c r="BZ59" s="83"/>
      <c r="CA59" s="83"/>
      <c r="CB59" s="83"/>
      <c r="CC59" s="83"/>
      <c r="CD59" s="83"/>
      <c r="CE59" s="83"/>
      <c r="CF59" s="83"/>
      <c r="CG59" s="84"/>
      <c r="CH59" s="66"/>
      <c r="CI59" s="51"/>
      <c r="CJ59" s="144"/>
      <c r="CK59" s="57"/>
      <c r="CL59" s="58"/>
      <c r="CM59" s="3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5"/>
      <c r="DC59" s="75">
        <f>CU58^3+CV58^3+CW58^3+CX58^3+CY58^3+CZ58^3+DA58^3+DB58^3+CU59^3+CV59^3+CW59^3+CX59^3+CY59^3+CZ59^3+DA59^3+DB59^3</f>
        <v>0</v>
      </c>
      <c r="DD59" s="76">
        <f t="shared" si="10"/>
        <v>0</v>
      </c>
      <c r="DE59" s="61"/>
      <c r="DF59" s="89"/>
      <c r="DG59" s="83"/>
      <c r="DH59" s="82"/>
      <c r="DI59" s="82"/>
      <c r="DJ59" s="83"/>
      <c r="DK59" s="83"/>
      <c r="DL59" s="82"/>
      <c r="DM59" s="82"/>
      <c r="DN59" s="83"/>
      <c r="DO59" s="83"/>
      <c r="DP59" s="82"/>
      <c r="DQ59" s="82"/>
      <c r="DR59" s="83"/>
      <c r="DS59" s="83"/>
      <c r="DT59" s="82"/>
      <c r="DU59" s="86"/>
      <c r="DV59" s="66"/>
      <c r="DW59" s="51"/>
      <c r="DY59" s="57"/>
      <c r="DZ59" s="58"/>
      <c r="EA59" s="3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5"/>
      <c r="EQ59" s="75">
        <f>EI58^3+EJ58^3+EK58^3+EL58^3+EM58^3+EN58^3+EO58^3+EP58^3+EI59^3+EJ59^3+EK59^3+EL59^3+EM59^3+EN59^3+EO59^3+EP59^3</f>
        <v>0</v>
      </c>
      <c r="ER59" s="76">
        <f t="shared" si="11"/>
        <v>0</v>
      </c>
      <c r="ES59" s="61"/>
      <c r="ET59" s="89"/>
      <c r="EU59" s="83"/>
      <c r="EV59" s="83"/>
      <c r="EW59" s="83"/>
      <c r="EX59" s="83"/>
      <c r="EY59" s="83"/>
      <c r="EZ59" s="83"/>
      <c r="FA59" s="83"/>
      <c r="FB59" s="83"/>
      <c r="FC59" s="83"/>
      <c r="FD59" s="83"/>
      <c r="FE59" s="83"/>
      <c r="FF59" s="83"/>
      <c r="FG59" s="83"/>
      <c r="FH59" s="83"/>
      <c r="FI59" s="84"/>
      <c r="FJ59" s="66"/>
      <c r="FK59" s="51"/>
    </row>
    <row r="60" spans="1:167" x14ac:dyDescent="0.2">
      <c r="A60" s="32"/>
      <c r="B60" s="32"/>
      <c r="C60" s="32"/>
      <c r="D60" s="106" t="s">
        <v>27</v>
      </c>
      <c r="E60" s="107" t="s">
        <v>207</v>
      </c>
      <c r="F60" s="110">
        <f>B4+(46*B6)</f>
        <v>47</v>
      </c>
      <c r="G60" s="104"/>
      <c r="H60" s="43"/>
      <c r="I60" s="105"/>
      <c r="J60" s="58"/>
      <c r="K60" s="3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5"/>
      <c r="AA60" s="75">
        <f>K60^3+L60^3+M60^3+N60^3+O60^3+P60^3+Q60^3+R60^3+K61^3+L61^3+M61^3+N61^3+O61^3+P61^3+Q61^3+R61^3</f>
        <v>0</v>
      </c>
      <c r="AB60" s="76">
        <f t="shared" si="8"/>
        <v>0</v>
      </c>
      <c r="AC60" s="61"/>
      <c r="AD60" s="81"/>
      <c r="AE60" s="82"/>
      <c r="AF60" s="82"/>
      <c r="AG60" s="82"/>
      <c r="AH60" s="83"/>
      <c r="AI60" s="83"/>
      <c r="AJ60" s="83"/>
      <c r="AK60" s="83"/>
      <c r="AL60" s="82"/>
      <c r="AM60" s="82"/>
      <c r="AN60" s="82"/>
      <c r="AO60" s="82"/>
      <c r="AP60" s="83"/>
      <c r="AQ60" s="83"/>
      <c r="AR60" s="83"/>
      <c r="AS60" s="84"/>
      <c r="AT60" s="66"/>
      <c r="AU60" s="51"/>
      <c r="AW60" s="105"/>
      <c r="AX60" s="58"/>
      <c r="AY60" s="3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5"/>
      <c r="BO60" s="75">
        <f>AY60^3+AZ60^3+BA60^3+BB60^3+BC60^3+BD60^3+BE60^3+BF60^3+AY61^3+AZ61^3+BA61^3+BB61^3+BC61^3+BD61^3+BE61^3+BF61^3</f>
        <v>0</v>
      </c>
      <c r="BP60" s="76">
        <f t="shared" si="9"/>
        <v>0</v>
      </c>
      <c r="BQ60" s="61"/>
      <c r="BR60" s="89"/>
      <c r="BS60" s="83"/>
      <c r="BT60" s="83"/>
      <c r="BU60" s="83"/>
      <c r="BV60" s="83"/>
      <c r="BW60" s="83"/>
      <c r="BX60" s="83"/>
      <c r="BY60" s="83"/>
      <c r="BZ60" s="82"/>
      <c r="CA60" s="82"/>
      <c r="CB60" s="82"/>
      <c r="CC60" s="82"/>
      <c r="CD60" s="82"/>
      <c r="CE60" s="82"/>
      <c r="CF60" s="82"/>
      <c r="CG60" s="86"/>
      <c r="CH60" s="66"/>
      <c r="CI60" s="51"/>
      <c r="CJ60" s="144"/>
      <c r="CK60" s="105"/>
      <c r="CL60" s="58"/>
      <c r="CM60" s="3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5"/>
      <c r="DC60" s="75">
        <f>CM60^3+CN60^3+CO60^3+CP60^3+CQ60^3+CR60^3+CS60^3+CT60^3+CM61^3+CN61^3+CO61^3+CP61^3+CQ61^3+CR61^3+CS61^3+CT61^3</f>
        <v>0</v>
      </c>
      <c r="DD60" s="76">
        <f t="shared" si="10"/>
        <v>0</v>
      </c>
      <c r="DE60" s="61"/>
      <c r="DF60" s="89"/>
      <c r="DG60" s="83"/>
      <c r="DH60" s="82"/>
      <c r="DI60" s="82"/>
      <c r="DJ60" s="83"/>
      <c r="DK60" s="83"/>
      <c r="DL60" s="82"/>
      <c r="DM60" s="82"/>
      <c r="DN60" s="83"/>
      <c r="DO60" s="83"/>
      <c r="DP60" s="82"/>
      <c r="DQ60" s="82"/>
      <c r="DR60" s="83"/>
      <c r="DS60" s="83"/>
      <c r="DT60" s="82"/>
      <c r="DU60" s="86"/>
      <c r="DV60" s="66"/>
      <c r="DW60" s="51"/>
      <c r="DY60" s="105"/>
      <c r="DZ60" s="58"/>
      <c r="EA60" s="3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5"/>
      <c r="EQ60" s="75">
        <f>EA60^3+EB60^3+EC60^3+ED60^3+EE60^3+EF60^3+EG60^3+EH60^3+EA61^3+EB61^3+EC61^3+ED61^3+EE61^3+EF61^3+EG61^3+EH61^3</f>
        <v>0</v>
      </c>
      <c r="ER60" s="76">
        <f t="shared" si="11"/>
        <v>0</v>
      </c>
      <c r="ES60" s="61"/>
      <c r="ET60" s="81"/>
      <c r="EU60" s="82"/>
      <c r="EV60" s="82"/>
      <c r="EW60" s="82"/>
      <c r="EX60" s="82"/>
      <c r="EY60" s="82"/>
      <c r="EZ60" s="82"/>
      <c r="FA60" s="82"/>
      <c r="FB60" s="82"/>
      <c r="FC60" s="82"/>
      <c r="FD60" s="82"/>
      <c r="FE60" s="82"/>
      <c r="FF60" s="82"/>
      <c r="FG60" s="82"/>
      <c r="FH60" s="82"/>
      <c r="FI60" s="86"/>
      <c r="FJ60" s="66"/>
      <c r="FK60" s="51"/>
    </row>
    <row r="61" spans="1:167" x14ac:dyDescent="0.2">
      <c r="A61" s="32"/>
      <c r="B61" s="32"/>
      <c r="C61" s="32"/>
      <c r="D61" s="106" t="s">
        <v>144</v>
      </c>
      <c r="E61" s="107" t="s">
        <v>207</v>
      </c>
      <c r="F61" s="108">
        <f>B4+(47*B6)</f>
        <v>48</v>
      </c>
      <c r="G61" s="104"/>
      <c r="H61" s="43"/>
      <c r="I61" s="109"/>
      <c r="J61" s="58"/>
      <c r="K61" s="3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5"/>
      <c r="AA61" s="75">
        <f>S60^3+T60^3+U60^3+V60^3+W60^3+X60^3+Y60^3+Z60^3+S61^3+T61^3+U61^3+V61^3+W61^3+X61^3+Y61^3+Z61^3</f>
        <v>0</v>
      </c>
      <c r="AB61" s="76">
        <f t="shared" si="8"/>
        <v>0</v>
      </c>
      <c r="AC61" s="61"/>
      <c r="AD61" s="81"/>
      <c r="AE61" s="82"/>
      <c r="AF61" s="82"/>
      <c r="AG61" s="82"/>
      <c r="AH61" s="83"/>
      <c r="AI61" s="83"/>
      <c r="AJ61" s="83"/>
      <c r="AK61" s="83"/>
      <c r="AL61" s="82"/>
      <c r="AM61" s="82"/>
      <c r="AN61" s="82"/>
      <c r="AO61" s="82"/>
      <c r="AP61" s="83"/>
      <c r="AQ61" s="83"/>
      <c r="AR61" s="83"/>
      <c r="AS61" s="84"/>
      <c r="AT61" s="66"/>
      <c r="AU61" s="51"/>
      <c r="AW61" s="109"/>
      <c r="AX61" s="58"/>
      <c r="AY61" s="3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5"/>
      <c r="BO61" s="75">
        <f>BG60^3+BH60^3+BI60^3+BJ60^3+BK60^3+BL60^3+BM60^3+BN60^3+BG61^3+BH61^3+BI61^3+BJ61^3+BK61^3+BL61^3+BM61^3+BN61^3</f>
        <v>0</v>
      </c>
      <c r="BP61" s="76">
        <f t="shared" si="9"/>
        <v>0</v>
      </c>
      <c r="BQ61" s="61"/>
      <c r="BR61" s="89"/>
      <c r="BS61" s="83"/>
      <c r="BT61" s="83"/>
      <c r="BU61" s="83"/>
      <c r="BV61" s="83"/>
      <c r="BW61" s="83"/>
      <c r="BX61" s="83"/>
      <c r="BY61" s="83"/>
      <c r="BZ61" s="82"/>
      <c r="CA61" s="82"/>
      <c r="CB61" s="82"/>
      <c r="CC61" s="82"/>
      <c r="CD61" s="82"/>
      <c r="CE61" s="82"/>
      <c r="CF61" s="82"/>
      <c r="CG61" s="86"/>
      <c r="CH61" s="66"/>
      <c r="CI61" s="51"/>
      <c r="CJ61" s="144"/>
      <c r="CK61" s="109"/>
      <c r="CL61" s="58"/>
      <c r="CM61" s="3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5"/>
      <c r="DC61" s="75">
        <f>CU60^3+CV60^3+CW60^3+CX60^3+CY60^3+CZ60^3+DA60^3+DB60^3+CU61^3+CV61^3+CW61^3+CX61^3+CY61^3+CZ61^3+DA61^3+DB61^3</f>
        <v>0</v>
      </c>
      <c r="DD61" s="76">
        <f t="shared" si="10"/>
        <v>0</v>
      </c>
      <c r="DE61" s="61"/>
      <c r="DF61" s="89"/>
      <c r="DG61" s="83"/>
      <c r="DH61" s="82"/>
      <c r="DI61" s="82"/>
      <c r="DJ61" s="83"/>
      <c r="DK61" s="83"/>
      <c r="DL61" s="82"/>
      <c r="DM61" s="82"/>
      <c r="DN61" s="83"/>
      <c r="DO61" s="83"/>
      <c r="DP61" s="82"/>
      <c r="DQ61" s="82"/>
      <c r="DR61" s="83"/>
      <c r="DS61" s="83"/>
      <c r="DT61" s="82"/>
      <c r="DU61" s="86"/>
      <c r="DV61" s="66"/>
      <c r="DW61" s="51"/>
      <c r="DY61" s="109"/>
      <c r="DZ61" s="58"/>
      <c r="EA61" s="3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5"/>
      <c r="EQ61" s="75">
        <f>EI60^3+EJ60^3+EK60^3+EL60^3+EM60^3+EN60^3+EO60^3+EP60^3+EI61^3+EJ61^3+EK61^3+EL61^3+EM61^3+EN61^3+EO61^3+EP61^3</f>
        <v>0</v>
      </c>
      <c r="ER61" s="76">
        <f t="shared" si="11"/>
        <v>0</v>
      </c>
      <c r="ES61" s="61"/>
      <c r="ET61" s="89"/>
      <c r="EU61" s="83"/>
      <c r="EV61" s="83"/>
      <c r="EW61" s="83"/>
      <c r="EX61" s="83"/>
      <c r="EY61" s="83"/>
      <c r="EZ61" s="83"/>
      <c r="FA61" s="83"/>
      <c r="FB61" s="83"/>
      <c r="FC61" s="83"/>
      <c r="FD61" s="83"/>
      <c r="FE61" s="83"/>
      <c r="FF61" s="83"/>
      <c r="FG61" s="83"/>
      <c r="FH61" s="83"/>
      <c r="FI61" s="84"/>
      <c r="FJ61" s="66"/>
      <c r="FK61" s="51"/>
    </row>
    <row r="62" spans="1:167" x14ac:dyDescent="0.2">
      <c r="A62" s="32"/>
      <c r="B62" s="32"/>
      <c r="C62" s="32"/>
      <c r="D62" s="106" t="s">
        <v>227</v>
      </c>
      <c r="E62" s="107" t="s">
        <v>207</v>
      </c>
      <c r="F62" s="108">
        <f>B4+(48*B6)</f>
        <v>49</v>
      </c>
      <c r="G62" s="104"/>
      <c r="H62" s="43"/>
      <c r="I62" s="109"/>
      <c r="J62" s="58"/>
      <c r="K62" s="3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5"/>
      <c r="AA62" s="75">
        <f>K62^3+L62^3+M62^3+N62^3+O62^3+P62^3+Q62^3+R62^3+K63^3+L63^3+M63^3+N63^3+O63^3+P63^3+Q63^3+R63^3</f>
        <v>0</v>
      </c>
      <c r="AB62" s="76">
        <f t="shared" si="8"/>
        <v>0</v>
      </c>
      <c r="AC62" s="61"/>
      <c r="AD62" s="89"/>
      <c r="AE62" s="83"/>
      <c r="AF62" s="83"/>
      <c r="AG62" s="83"/>
      <c r="AH62" s="82"/>
      <c r="AI62" s="82"/>
      <c r="AJ62" s="82"/>
      <c r="AK62" s="82"/>
      <c r="AL62" s="83"/>
      <c r="AM62" s="83"/>
      <c r="AN62" s="83"/>
      <c r="AO62" s="83"/>
      <c r="AP62" s="82"/>
      <c r="AQ62" s="82"/>
      <c r="AR62" s="82"/>
      <c r="AS62" s="86"/>
      <c r="AT62" s="66"/>
      <c r="AU62" s="51"/>
      <c r="AW62" s="109"/>
      <c r="AX62" s="58"/>
      <c r="AY62" s="3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5"/>
      <c r="BO62" s="75">
        <f>AY62^3+AZ62^3+BA62^3+BB62^3+BC62^3+BD62^3+BE62^3+BF62^3+AY63^3+AZ63^3+BA63^3+BB63^3+BC63^3+BD63^3+BE63^3+BF63^3</f>
        <v>0</v>
      </c>
      <c r="BP62" s="76">
        <f t="shared" si="9"/>
        <v>0</v>
      </c>
      <c r="BQ62" s="61"/>
      <c r="BR62" s="81"/>
      <c r="BS62" s="82"/>
      <c r="BT62" s="82"/>
      <c r="BU62" s="82"/>
      <c r="BV62" s="82"/>
      <c r="BW62" s="82"/>
      <c r="BX62" s="82"/>
      <c r="BY62" s="82"/>
      <c r="BZ62" s="83"/>
      <c r="CA62" s="83"/>
      <c r="CB62" s="83"/>
      <c r="CC62" s="83"/>
      <c r="CD62" s="83"/>
      <c r="CE62" s="83"/>
      <c r="CF62" s="83"/>
      <c r="CG62" s="84"/>
      <c r="CH62" s="66"/>
      <c r="CI62" s="51"/>
      <c r="CJ62" s="144"/>
      <c r="CK62" s="109"/>
      <c r="CL62" s="58"/>
      <c r="CM62" s="3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5"/>
      <c r="DC62" s="75">
        <f>CM62^3+CN62^3+CO62^3+CP62^3+CQ62^3+CR62^3+CS62^3+CT62^3+CM63^3+CN63^3+CO63^3+CP63^3+CQ63^3+CR63^3+CS63^3+CT63^3</f>
        <v>0</v>
      </c>
      <c r="DD62" s="76">
        <f t="shared" si="10"/>
        <v>0</v>
      </c>
      <c r="DE62" s="61"/>
      <c r="DF62" s="89"/>
      <c r="DG62" s="83"/>
      <c r="DH62" s="82"/>
      <c r="DI62" s="82"/>
      <c r="DJ62" s="83"/>
      <c r="DK62" s="83"/>
      <c r="DL62" s="82"/>
      <c r="DM62" s="82"/>
      <c r="DN62" s="83"/>
      <c r="DO62" s="83"/>
      <c r="DP62" s="82"/>
      <c r="DQ62" s="82"/>
      <c r="DR62" s="83"/>
      <c r="DS62" s="83"/>
      <c r="DT62" s="82"/>
      <c r="DU62" s="86"/>
      <c r="DV62" s="66"/>
      <c r="DW62" s="51"/>
      <c r="DY62" s="109"/>
      <c r="DZ62" s="58"/>
      <c r="EA62" s="3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5"/>
      <c r="EQ62" s="75">
        <f>EA62^3+EB62^3+EC62^3+ED62^3+EE62^3+EF62^3+EG62^3+EH62^3+EA63^3+EB63^3+EC63^3+ED63^3+EE63^3+EF63^3+EG63^3+EH63^3</f>
        <v>0</v>
      </c>
      <c r="ER62" s="76">
        <f t="shared" si="11"/>
        <v>0</v>
      </c>
      <c r="ES62" s="61"/>
      <c r="ET62" s="81"/>
      <c r="EU62" s="82"/>
      <c r="EV62" s="82"/>
      <c r="EW62" s="82"/>
      <c r="EX62" s="82"/>
      <c r="EY62" s="82"/>
      <c r="EZ62" s="82"/>
      <c r="FA62" s="82"/>
      <c r="FB62" s="82"/>
      <c r="FC62" s="82"/>
      <c r="FD62" s="82"/>
      <c r="FE62" s="82"/>
      <c r="FF62" s="82"/>
      <c r="FG62" s="82"/>
      <c r="FH62" s="82"/>
      <c r="FI62" s="86"/>
      <c r="FJ62" s="66"/>
      <c r="FK62" s="51"/>
    </row>
    <row r="63" spans="1:167" x14ac:dyDescent="0.2">
      <c r="A63" s="32"/>
      <c r="B63" s="32"/>
      <c r="C63" s="32"/>
      <c r="D63" s="106" t="s">
        <v>83</v>
      </c>
      <c r="E63" s="107" t="s">
        <v>207</v>
      </c>
      <c r="F63" s="110">
        <f>B4+(49*B6)</f>
        <v>50</v>
      </c>
      <c r="G63" s="104"/>
      <c r="H63" s="43"/>
      <c r="I63" s="109"/>
      <c r="J63" s="58"/>
      <c r="K63" s="3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5"/>
      <c r="AA63" s="75">
        <f>S62^3+T62^3+U62^3+V62^3+W62^3+X62^3+Y62^3+Z62^3+S63^3+T63^3+U63^3+V63^3+W63^3+X63^3+Y63^3+Z63^3</f>
        <v>0</v>
      </c>
      <c r="AB63" s="76">
        <f t="shared" si="8"/>
        <v>0</v>
      </c>
      <c r="AC63" s="61"/>
      <c r="AD63" s="89"/>
      <c r="AE63" s="83"/>
      <c r="AF63" s="83"/>
      <c r="AG63" s="83"/>
      <c r="AH63" s="82"/>
      <c r="AI63" s="82"/>
      <c r="AJ63" s="82"/>
      <c r="AK63" s="82"/>
      <c r="AL63" s="83"/>
      <c r="AM63" s="83"/>
      <c r="AN63" s="83"/>
      <c r="AO63" s="83"/>
      <c r="AP63" s="82"/>
      <c r="AQ63" s="82"/>
      <c r="AR63" s="82"/>
      <c r="AS63" s="86"/>
      <c r="AT63" s="66"/>
      <c r="AU63" s="51"/>
      <c r="AW63" s="109"/>
      <c r="AX63" s="58"/>
      <c r="AY63" s="3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5"/>
      <c r="BO63" s="75">
        <f>BG62^3+BH62^3+BI62^3+BJ62^3+BK62^3+BL62^3+BM62^3+BN62^3+BG63^3+BH63^3+BI63^3+BJ63^3+BK63^3+BL63^3+BM63^3+BN63^3</f>
        <v>0</v>
      </c>
      <c r="BP63" s="76">
        <f t="shared" si="9"/>
        <v>0</v>
      </c>
      <c r="BQ63" s="61"/>
      <c r="BR63" s="81"/>
      <c r="BS63" s="82"/>
      <c r="BT63" s="82"/>
      <c r="BU63" s="82"/>
      <c r="BV63" s="82"/>
      <c r="BW63" s="82"/>
      <c r="BX63" s="82"/>
      <c r="BY63" s="82"/>
      <c r="BZ63" s="83"/>
      <c r="CA63" s="83"/>
      <c r="CB63" s="83"/>
      <c r="CC63" s="83"/>
      <c r="CD63" s="83"/>
      <c r="CE63" s="83"/>
      <c r="CF63" s="83"/>
      <c r="CG63" s="84"/>
      <c r="CH63" s="66"/>
      <c r="CI63" s="51"/>
      <c r="CJ63" s="144"/>
      <c r="CK63" s="109"/>
      <c r="CL63" s="58"/>
      <c r="CM63" s="3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5"/>
      <c r="DC63" s="75">
        <f>CU62^3+CV62^3+CW62^3+CX62^3+CY62^3+CZ62^3+DA62^3+DB62^3+CU63^3+CV63^3+CW63^3+CX63^3+CY63^3+CZ63^3+DA63^3+DB63^3</f>
        <v>0</v>
      </c>
      <c r="DD63" s="76">
        <f t="shared" si="10"/>
        <v>0</v>
      </c>
      <c r="DE63" s="61"/>
      <c r="DF63" s="89"/>
      <c r="DG63" s="83"/>
      <c r="DH63" s="82"/>
      <c r="DI63" s="82"/>
      <c r="DJ63" s="83"/>
      <c r="DK63" s="83"/>
      <c r="DL63" s="82"/>
      <c r="DM63" s="82"/>
      <c r="DN63" s="83"/>
      <c r="DO63" s="83"/>
      <c r="DP63" s="82"/>
      <c r="DQ63" s="82"/>
      <c r="DR63" s="83"/>
      <c r="DS63" s="83"/>
      <c r="DT63" s="82"/>
      <c r="DU63" s="86"/>
      <c r="DV63" s="66"/>
      <c r="DW63" s="51"/>
      <c r="DY63" s="109"/>
      <c r="DZ63" s="58"/>
      <c r="EA63" s="3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5"/>
      <c r="EQ63" s="75">
        <f>EI62^3+EJ62^3+EK62^3+EL62^3+EM62^3+EN62^3+EO62^3+EP62^3+EI63^3+EJ63^3+EK63^3+EL63^3+EM63^3+EN63^3+EO63^3+EP63^3</f>
        <v>0</v>
      </c>
      <c r="ER63" s="76">
        <f t="shared" si="11"/>
        <v>0</v>
      </c>
      <c r="ES63" s="61"/>
      <c r="ET63" s="89"/>
      <c r="EU63" s="83"/>
      <c r="EV63" s="83"/>
      <c r="EW63" s="83"/>
      <c r="EX63" s="83"/>
      <c r="EY63" s="83"/>
      <c r="EZ63" s="83"/>
      <c r="FA63" s="83"/>
      <c r="FB63" s="83"/>
      <c r="FC63" s="83"/>
      <c r="FD63" s="83"/>
      <c r="FE63" s="83"/>
      <c r="FF63" s="83"/>
      <c r="FG63" s="83"/>
      <c r="FH63" s="83"/>
      <c r="FI63" s="84"/>
      <c r="FJ63" s="66"/>
      <c r="FK63" s="51"/>
    </row>
    <row r="64" spans="1:167" x14ac:dyDescent="0.2">
      <c r="A64" s="32"/>
      <c r="B64" s="32"/>
      <c r="C64" s="32"/>
      <c r="D64" s="106" t="s">
        <v>140</v>
      </c>
      <c r="E64" s="107" t="s">
        <v>207</v>
      </c>
      <c r="F64" s="110">
        <f>B4+(50*B6)</f>
        <v>51</v>
      </c>
      <c r="G64" s="104"/>
      <c r="H64" s="43"/>
      <c r="I64" s="109"/>
      <c r="J64" s="58"/>
      <c r="K64" s="3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5"/>
      <c r="AA64" s="75">
        <f>K64^3+L64^3+M64^3+N64^3+O64^3+P64^3+Q64^3+R64^3+K65^3+L65^3+M65^3+N65^3+O65^3+P65^3+Q65^3+R65^3</f>
        <v>0</v>
      </c>
      <c r="AB64" s="76">
        <f t="shared" si="8"/>
        <v>0</v>
      </c>
      <c r="AC64" s="61"/>
      <c r="AD64" s="89"/>
      <c r="AE64" s="83"/>
      <c r="AF64" s="83"/>
      <c r="AG64" s="83"/>
      <c r="AH64" s="82"/>
      <c r="AI64" s="82"/>
      <c r="AJ64" s="82"/>
      <c r="AK64" s="82"/>
      <c r="AL64" s="83"/>
      <c r="AM64" s="83"/>
      <c r="AN64" s="83"/>
      <c r="AO64" s="83"/>
      <c r="AP64" s="82"/>
      <c r="AQ64" s="82"/>
      <c r="AR64" s="82"/>
      <c r="AS64" s="86"/>
      <c r="AT64" s="66"/>
      <c r="AU64" s="51"/>
      <c r="AW64" s="109"/>
      <c r="AX64" s="58"/>
      <c r="AY64" s="3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5"/>
      <c r="BO64" s="75">
        <f>AY64^3+AZ64^3+BA64^3+BB64^3+BC64^3+BD64^3+BE64^3+BF64^3+AY65^3+AZ65^3+BA65^3+BB65^3+BC65^3+BD65^3+BE65^3+BF65^3</f>
        <v>0</v>
      </c>
      <c r="BP64" s="76">
        <f t="shared" si="9"/>
        <v>0</v>
      </c>
      <c r="BQ64" s="61"/>
      <c r="BR64" s="89"/>
      <c r="BS64" s="83"/>
      <c r="BT64" s="83"/>
      <c r="BU64" s="83"/>
      <c r="BV64" s="83"/>
      <c r="BW64" s="83"/>
      <c r="BX64" s="83"/>
      <c r="BY64" s="83"/>
      <c r="BZ64" s="82"/>
      <c r="CA64" s="82"/>
      <c r="CB64" s="82"/>
      <c r="CC64" s="82"/>
      <c r="CD64" s="82"/>
      <c r="CE64" s="82"/>
      <c r="CF64" s="82"/>
      <c r="CG64" s="86"/>
      <c r="CH64" s="66"/>
      <c r="CI64" s="51"/>
      <c r="CJ64" s="144"/>
      <c r="CK64" s="109"/>
      <c r="CL64" s="58"/>
      <c r="CM64" s="3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5"/>
      <c r="DC64" s="75">
        <f>CM64^3+CN64^3+CO64^3+CP64^3+CQ64^3+CR64^3+CS64^3+CT64^3+CM65^3+CN65^3+CO65^3+CP65^3+CQ65^3+CR65^3+CS65^3+CT65^3</f>
        <v>0</v>
      </c>
      <c r="DD64" s="76">
        <f t="shared" si="10"/>
        <v>0</v>
      </c>
      <c r="DE64" s="61"/>
      <c r="DF64" s="89"/>
      <c r="DG64" s="83"/>
      <c r="DH64" s="82"/>
      <c r="DI64" s="82"/>
      <c r="DJ64" s="83"/>
      <c r="DK64" s="83"/>
      <c r="DL64" s="82"/>
      <c r="DM64" s="82"/>
      <c r="DN64" s="83"/>
      <c r="DO64" s="83"/>
      <c r="DP64" s="82"/>
      <c r="DQ64" s="82"/>
      <c r="DR64" s="83"/>
      <c r="DS64" s="83"/>
      <c r="DT64" s="82"/>
      <c r="DU64" s="86"/>
      <c r="DV64" s="66"/>
      <c r="DW64" s="51"/>
      <c r="DY64" s="109"/>
      <c r="DZ64" s="58"/>
      <c r="EA64" s="3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5"/>
      <c r="EQ64" s="75">
        <f>EA64^3+EB64^3+EC64^3+ED64^3+EE64^3+EF64^3+EG64^3+EH64^3+EA65^3+EB65^3+EC65^3+ED65^3+EE65^3+EF65^3+EG65^3+EH65^3</f>
        <v>0</v>
      </c>
      <c r="ER64" s="76">
        <f t="shared" si="11"/>
        <v>0</v>
      </c>
      <c r="ES64" s="61"/>
      <c r="ET64" s="81"/>
      <c r="EU64" s="82"/>
      <c r="EV64" s="82"/>
      <c r="EW64" s="82"/>
      <c r="EX64" s="82"/>
      <c r="EY64" s="82"/>
      <c r="EZ64" s="82"/>
      <c r="FA64" s="82"/>
      <c r="FB64" s="82"/>
      <c r="FC64" s="82"/>
      <c r="FD64" s="82"/>
      <c r="FE64" s="82"/>
      <c r="FF64" s="82"/>
      <c r="FG64" s="82"/>
      <c r="FH64" s="82"/>
      <c r="FI64" s="86"/>
      <c r="FJ64" s="66"/>
      <c r="FK64" s="51"/>
    </row>
    <row r="65" spans="1:167" x14ac:dyDescent="0.2">
      <c r="A65" s="32"/>
      <c r="B65" s="32"/>
      <c r="C65" s="32"/>
      <c r="D65" s="106" t="s">
        <v>268</v>
      </c>
      <c r="E65" s="107" t="s">
        <v>207</v>
      </c>
      <c r="F65" s="108">
        <f>B4+(51*B6)</f>
        <v>52</v>
      </c>
      <c r="G65" s="104"/>
      <c r="H65" s="43"/>
      <c r="I65" s="109"/>
      <c r="J65" s="58"/>
      <c r="K65" s="7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9"/>
      <c r="AA65" s="75">
        <f>S64^3+T64^3+U64^3+V64^3+W64^3+X64^3+Y64^3+Z64^3+S65^3+T65^3+U65^3+V65^3+W65^3+X65^3+Y65^3+Z65^3</f>
        <v>0</v>
      </c>
      <c r="AB65" s="76">
        <f t="shared" si="8"/>
        <v>0</v>
      </c>
      <c r="AC65" s="61"/>
      <c r="AD65" s="116"/>
      <c r="AE65" s="117"/>
      <c r="AF65" s="117"/>
      <c r="AG65" s="117"/>
      <c r="AH65" s="118"/>
      <c r="AI65" s="118"/>
      <c r="AJ65" s="118"/>
      <c r="AK65" s="118"/>
      <c r="AL65" s="117"/>
      <c r="AM65" s="117"/>
      <c r="AN65" s="117"/>
      <c r="AO65" s="117"/>
      <c r="AP65" s="118"/>
      <c r="AQ65" s="118"/>
      <c r="AR65" s="118"/>
      <c r="AS65" s="119"/>
      <c r="AT65" s="32"/>
      <c r="AU65" s="115"/>
      <c r="AW65" s="109"/>
      <c r="AX65" s="58"/>
      <c r="AY65" s="7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9"/>
      <c r="BO65" s="75">
        <f>BG64^3+BH64^3+BI64^3+BJ64^3+BK64^3+BL64^3+BM64^3+BN64^3+BG65^3+BH65^3+BI65^3+BJ65^3+BK65^3+BL65^3+BM65^3+BN65^3</f>
        <v>0</v>
      </c>
      <c r="BP65" s="76">
        <f t="shared" si="9"/>
        <v>0</v>
      </c>
      <c r="BQ65" s="61"/>
      <c r="BR65" s="116"/>
      <c r="BS65" s="117"/>
      <c r="BT65" s="117"/>
      <c r="BU65" s="117"/>
      <c r="BV65" s="117"/>
      <c r="BW65" s="117"/>
      <c r="BX65" s="117"/>
      <c r="BY65" s="117"/>
      <c r="BZ65" s="118"/>
      <c r="CA65" s="118"/>
      <c r="CB65" s="118"/>
      <c r="CC65" s="118"/>
      <c r="CD65" s="118"/>
      <c r="CE65" s="118"/>
      <c r="CF65" s="118"/>
      <c r="CG65" s="119"/>
      <c r="CH65" s="32"/>
      <c r="CI65" s="115"/>
      <c r="CJ65" s="144"/>
      <c r="CK65" s="109"/>
      <c r="CL65" s="58"/>
      <c r="CM65" s="7"/>
      <c r="CN65" s="8"/>
      <c r="CO65" s="8"/>
      <c r="CP65" s="8"/>
      <c r="CQ65" s="8"/>
      <c r="CR65" s="8"/>
      <c r="CS65" s="8"/>
      <c r="CT65" s="8"/>
      <c r="CU65" s="8"/>
      <c r="CV65" s="8"/>
      <c r="CW65" s="8"/>
      <c r="CX65" s="8"/>
      <c r="CY65" s="8"/>
      <c r="CZ65" s="8"/>
      <c r="DA65" s="8"/>
      <c r="DB65" s="9"/>
      <c r="DC65" s="75">
        <f>CU64^3+CV64^3+CW64^3+CX64^3+CY64^3+CZ64^3+DA64^3+DB64^3+CU65^3+CV65^3+CW65^3+CX65^3+CY65^3+CZ65^3+DA65^3+DB65^3</f>
        <v>0</v>
      </c>
      <c r="DD65" s="76">
        <f t="shared" si="10"/>
        <v>0</v>
      </c>
      <c r="DE65" s="61"/>
      <c r="DF65" s="116"/>
      <c r="DG65" s="117"/>
      <c r="DH65" s="118"/>
      <c r="DI65" s="118"/>
      <c r="DJ65" s="117"/>
      <c r="DK65" s="117"/>
      <c r="DL65" s="118"/>
      <c r="DM65" s="118"/>
      <c r="DN65" s="117"/>
      <c r="DO65" s="117"/>
      <c r="DP65" s="118"/>
      <c r="DQ65" s="118"/>
      <c r="DR65" s="117"/>
      <c r="DS65" s="117"/>
      <c r="DT65" s="118"/>
      <c r="DU65" s="119"/>
      <c r="DV65" s="32"/>
      <c r="DW65" s="115"/>
      <c r="DY65" s="109"/>
      <c r="DZ65" s="58"/>
      <c r="EA65" s="7"/>
      <c r="EB65" s="8"/>
      <c r="EC65" s="8"/>
      <c r="ED65" s="8"/>
      <c r="EE65" s="8"/>
      <c r="EF65" s="8"/>
      <c r="EG65" s="8"/>
      <c r="EH65" s="8"/>
      <c r="EI65" s="8"/>
      <c r="EJ65" s="8"/>
      <c r="EK65" s="8"/>
      <c r="EL65" s="8"/>
      <c r="EM65" s="8"/>
      <c r="EN65" s="8"/>
      <c r="EO65" s="8"/>
      <c r="EP65" s="9"/>
      <c r="EQ65" s="75">
        <f>EI64^3+EJ64^3+EK64^3+EL64^3+EM64^3+EN64^3+EO64^3+EP64^3+EI65^3+EJ65^3+EK65^3+EL65^3+EM65^3+EN65^3+EO65^3+EP65^3</f>
        <v>0</v>
      </c>
      <c r="ER65" s="76">
        <f t="shared" si="11"/>
        <v>0</v>
      </c>
      <c r="ES65" s="61"/>
      <c r="ET65" s="116"/>
      <c r="EU65" s="117"/>
      <c r="EV65" s="117"/>
      <c r="EW65" s="117"/>
      <c r="EX65" s="117"/>
      <c r="EY65" s="117"/>
      <c r="EZ65" s="117"/>
      <c r="FA65" s="117"/>
      <c r="FB65" s="117"/>
      <c r="FC65" s="117"/>
      <c r="FD65" s="117"/>
      <c r="FE65" s="117"/>
      <c r="FF65" s="117"/>
      <c r="FG65" s="117"/>
      <c r="FH65" s="117"/>
      <c r="FI65" s="120"/>
      <c r="FJ65" s="32"/>
      <c r="FK65" s="115"/>
    </row>
    <row r="66" spans="1:167" x14ac:dyDescent="0.2">
      <c r="A66" s="32"/>
      <c r="B66" s="32"/>
      <c r="C66" s="32"/>
      <c r="D66" s="106" t="s">
        <v>177</v>
      </c>
      <c r="E66" s="107" t="s">
        <v>207</v>
      </c>
      <c r="F66" s="108">
        <f>B4+(52*B6)</f>
        <v>53</v>
      </c>
      <c r="G66" s="104"/>
      <c r="H66" s="43"/>
      <c r="I66" s="109"/>
      <c r="J66" s="58"/>
      <c r="K66" s="146">
        <f>K50^3+K51^3+K52^3+K53^3+K54^3+K55^3+K56^3+K57^3+L50^3+L51^3+L52^3+L53^3+L54^3+L55^3+L56^3+L57^3</f>
        <v>0</v>
      </c>
      <c r="L66" s="147">
        <f>K65^3+K64^3+K63^3+K62^3+K61^3+K60^3+K59^3+K58^3+L65^3+L64^3+L63^3+L62^3+L61^3+L60^3+L59^3+L58^3</f>
        <v>0</v>
      </c>
      <c r="M66" s="147">
        <f>M50^3+M51^3+M52^3+M53^3+M54^3+M55^3+M56^3+M57^3+N50^3+N51^3+N52^3+N53^3+N54^3+N55^3+N56^3+N57^3</f>
        <v>0</v>
      </c>
      <c r="N66" s="147">
        <f>M65^3+M64^3+M63^3+M62^3+M61^3+M60^3+M59^3+M58^3+N65^3+N64^3+N63^3+N62^3+N61^3+N60^3+N59^3+N58^3</f>
        <v>0</v>
      </c>
      <c r="O66" s="147">
        <f>O50^3+O51^3+O52^3+O53^3+O54^3+O55^3+O56^3+O57^3+P50^3+P51^3+P52^3+P53^3+P54^3+P55^3+P56^3+P57^3</f>
        <v>0</v>
      </c>
      <c r="P66" s="147">
        <f>O65^3+O64^3+O63^3+O62^3+O61^3+O60^3+O59^3+O58^3+P65^3+P64^3+P63^3+P62^3+P61^3+P60^3+P59^3+P58^3</f>
        <v>0</v>
      </c>
      <c r="Q66" s="147">
        <f>Q50^3+Q51^3+Q52^3+Q53^3+Q54^3+Q55^3+Q56^3+Q57^3+R50^3+R51^3+R52^3+R53^3+R54^3+R55^3+R56^3+R57^3</f>
        <v>0</v>
      </c>
      <c r="R66" s="147">
        <f>Q65^3+Q64^3+Q63^3+Q62^3+Q61^3+Q60^3+Q59^3+Q58^3+R65^3+R64^3+R63^3+R62^3+R61^3+R60^3+R59^3+R58^3</f>
        <v>0</v>
      </c>
      <c r="S66" s="147">
        <f>S50^3+S51^3+S52^3+S53^3+S54^3+S55^3+S56^3+S57^3+T50^3+T51^3+T52^3+T53^3+T54^3+T55^3+T56^3+T57^3</f>
        <v>0</v>
      </c>
      <c r="T66" s="147">
        <f>S65^3+S64^3+S63^3+S62^3+S61^3+S60^3+S59^3+S58^3+T65^3+T64^3+T63^3+T62^3+T61^3+T60^3+T59^3+T58^3</f>
        <v>0</v>
      </c>
      <c r="U66" s="147">
        <f>U50^3+U51^3+U52^3+U53^3+U54^3+U55^3+U56^3+U57^3+V50^3+V51^3+V52^3+V53^3+V54^3+V55^3+V56^3+V57^3</f>
        <v>0</v>
      </c>
      <c r="V66" s="147">
        <f>U65^3+U64^3+U63^3+U62^3+U61^3+U60^3+U59^3+U58^3+V65^3+V64^3+V63^3+V62^3+V61^3+V60^3+V59^3+V58^3</f>
        <v>0</v>
      </c>
      <c r="W66" s="147">
        <f>W50^3+W51^3+W52^3+W53^3+W54^3+W55^3+W56^3+W57^3+X50^3+X51^3+X52^3+X53^3+X54^3+X55^3+X56^3+X57^3</f>
        <v>0</v>
      </c>
      <c r="X66" s="147">
        <f>W65^3+W64^3+W63^3+W62^3+W61^3+W60^3+W59^3+W58^3+X65^3+X64^3+X63^3+X62^3+X61^3+X60^3+X59^3+X58^3</f>
        <v>0</v>
      </c>
      <c r="Y66" s="147">
        <f>Y50^3+Y51^3+Y52^3+Y53^3+Y54^3+Y55^3+Y56^3+Y57^3+Z50^3+Z51^3+Z52^3+Z53^3+Z54^3+Z55^3+Z56^3+Z57^3</f>
        <v>0</v>
      </c>
      <c r="Z66" s="147">
        <f>Y65^3+Y64^3+Y63^3+Y62^3+Y61^3+Y60^3+Y59^3+Y58^3+Z65^3+Z64^3+Z63^3+Z62^3+Z61^3+Z60^3+Z59^3+Z58^3</f>
        <v>0</v>
      </c>
      <c r="AA66" s="124">
        <f>SUMSQ(K50,L51,M52,N53,O54,P55,Q56,R57,S58,T59,U60,V61,W62,X63,Y64,Z65)</f>
        <v>0</v>
      </c>
      <c r="AB66" s="125">
        <f>SUMSQ(K58,L59,M60,N61,O62,P63,Q64,R65,S50,T51,U52,V53,W54,X55,Y56,Z57)</f>
        <v>0</v>
      </c>
      <c r="AC66" s="52"/>
      <c r="AD66" s="126"/>
      <c r="AE66" s="126"/>
      <c r="AF66" s="126"/>
      <c r="AG66" s="126"/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32"/>
      <c r="AU66" s="115"/>
      <c r="AW66" s="109"/>
      <c r="AX66" s="58"/>
      <c r="AY66" s="121">
        <f>AY50^3+AY51^3+AY52^3+AY53^3+AY54^3+AY55^3+AY56^3+AY57^3+AZ50^3+AZ51^3+AZ52^3+AZ53^3+AZ54^3+AZ55^3+AZ56^3+AZ57^3</f>
        <v>0</v>
      </c>
      <c r="AZ66" s="122">
        <f>AY65^3+AY64^3+AY63^3+AY62^3+AY61^3+AY60^3+AY59^3+AY58^3+AZ65^3+AZ64^3+AZ63^3+AZ62^3+AZ61^3+AZ60^3+AZ59^3+AZ58^3</f>
        <v>0</v>
      </c>
      <c r="BA66" s="122">
        <f>BA50^3+BA51^3+BA52^3+BA53^3+BA54^3+BA55^3+BA56^3+BA57^3+BB50^3+BB51^3+BB52^3+BB53^3+BB54^3+BB55^3+BB56^3+BB57^3</f>
        <v>0</v>
      </c>
      <c r="BB66" s="122">
        <f>BA65^3+BA64^3+BA63^3+BA62^3+BA61^3+BA60^3+BA59^3+BA58^3+BB65^3+BB64^3+BB63^3+BB62^3+BB61^3+BB60^3+BB59^3+BB58^3</f>
        <v>0</v>
      </c>
      <c r="BC66" s="122">
        <f>BC50^3+BC51^3+BC52^3+BC53^3+BC54^3+BC55^3+BC56^3+BC57^3+BD50^3+BD51^3+BD52^3+BD53^3+BD54^3+BD55^3+BD56^3+BD57^3</f>
        <v>0</v>
      </c>
      <c r="BD66" s="122">
        <f>BC65^3+BC64^3+BC63^3+BC62^3+BC61^3+BC60^3+BC59^3+BC58^3+BD65^3+BD64^3+BD63^3+BD62^3+BD61^3+BD60^3+BD59^3+BD58^3</f>
        <v>0</v>
      </c>
      <c r="BE66" s="122">
        <f>BE50^3+BE51^3+BE52^3+BE53^3+BE54^3+BE55^3+BE56^3+BE57^3+BF50^3+BF51^3+BF52^3+BF53^3+BF54^3+BF55^3+BF56^3+BF57^3</f>
        <v>0</v>
      </c>
      <c r="BF66" s="122">
        <f>BE65^3+BE64^3+BE63^3+BE62^3+BE61^3+BE60^3+BE59^3+BE58^3+BF65^3+BF64^3+BF63^3+BF62^3+BF61^3+BF60^3+BF59^3+BF58^3</f>
        <v>0</v>
      </c>
      <c r="BG66" s="122">
        <f>BG50^3+BG51^3+BG52^3+BG53^3+BG54^3+BG55^3+BG56^3+BG57^3+BH50^3+BH51^3+BH52^3+BH53^3+BH54^3+BH55^3+BH56^3+BH57^3</f>
        <v>0</v>
      </c>
      <c r="BH66" s="122">
        <f>BG65^3+BG64^3+BG63^3+BG62^3+BG61^3+BG60^3+BG59^3+BG58^3+BH65^3+BH64^3+BH63^3+BH62^3+BH61^3+BH60^3+BH59^3+BH58^3</f>
        <v>0</v>
      </c>
      <c r="BI66" s="122">
        <f>BI50^3+BI51^3+BI52^3+BI53^3+BI54^3+BI55^3+BI56^3+BI57^3+BJ50^3+BJ51^3+BJ52^3+BJ53^3+BJ54^3+BJ55^3+BJ56^3+BJ57^3</f>
        <v>0</v>
      </c>
      <c r="BJ66" s="122">
        <f>BI65^3+BI64^3+BI63^3+BI62^3+BI61^3+BI60^3+BI59^3+BI58^3+BJ65^3+BJ64^3+BJ63^3+BJ62^3+BJ61^3+BJ60^3+BJ59^3+BJ58^3</f>
        <v>0</v>
      </c>
      <c r="BK66" s="122">
        <f>BK50^3+BK51^3+BK52^3+BK53^3+BK54^3+BK55^3+BK56^3+BK57^3+BL50^3+BL51^3+BL52^3+BL53^3+BL54^3+BL55^3+BL56^3+BL57^3</f>
        <v>0</v>
      </c>
      <c r="BL66" s="122">
        <f>BK65^3+BK64^3+BK63^3+BK62^3+BK61^3+BK60^3+BK59^3+BK58^3+BL65^3+BL64^3+BL63^3+BL62^3+BL61^3+BL60^3+BL59^3+BL58^3</f>
        <v>0</v>
      </c>
      <c r="BM66" s="122">
        <f>BM50^3+BM51^3+BM52^3+BM53^3+BM54^3+BM55^3+BM56^3+BM57^3+BN50^3+BN51^3+BN52^3+BN53^3+BN54^3+BN55^3+BN56^3+BN57^3</f>
        <v>0</v>
      </c>
      <c r="BN66" s="123">
        <f>BM65^3+BM64^3+BM63^3+BM62^3+BM61^3+BM60^3+BM59^3+BM58^3+BN65^3+BN64^3+BN63^3+BN62^3+BN61^3+BN60^3+BN59^3+BN58^3</f>
        <v>0</v>
      </c>
      <c r="BO66" s="124">
        <f>SUMSQ(AY50,AZ51,BA52,BB53,BC54,BD55,BE56,BF57,BG58,BH59,BI60,BJ61,BK62,BL63,BM64,BN65)</f>
        <v>0</v>
      </c>
      <c r="BP66" s="125">
        <f>SUMSQ(AY58,AZ59,BA60,BB61,BC62,BD63,BE64,BF65,BG50,BH51,BI52,BJ53,BK54,BL55,BM56,BN57)</f>
        <v>0</v>
      </c>
      <c r="BQ66" s="52"/>
      <c r="BR66" s="126"/>
      <c r="BS66" s="126"/>
      <c r="BT66" s="126"/>
      <c r="BU66" s="126"/>
      <c r="BV66" s="126"/>
      <c r="BW66" s="126"/>
      <c r="BX66" s="126"/>
      <c r="BY66" s="126"/>
      <c r="BZ66" s="126"/>
      <c r="CA66" s="126"/>
      <c r="CB66" s="126"/>
      <c r="CC66" s="126"/>
      <c r="CD66" s="126"/>
      <c r="CE66" s="126"/>
      <c r="CF66" s="126"/>
      <c r="CG66" s="126"/>
      <c r="CH66" s="32"/>
      <c r="CI66" s="115"/>
      <c r="CJ66" s="144"/>
      <c r="CK66" s="109"/>
      <c r="CL66" s="58"/>
      <c r="CM66" s="121">
        <f>CM50^3+CM51^3+CM52^3+CM53^3+CM54^3+CM55^3+CM56^3+CM57^3+CN50^3+CN51^3+CN52^3+CN53^3+CN54^3+CN55^3+CN56^3+CN57^3</f>
        <v>0</v>
      </c>
      <c r="CN66" s="122">
        <f>CM65^3+CM64^3+CM63^3+CM62^3+CM61^3+CM60^3+CM59^3+CM58^3+CN65^3+CN64^3+CN63^3+CN62^3+CN61^3+CN60^3+CN59^3+CN58^3</f>
        <v>0</v>
      </c>
      <c r="CO66" s="122">
        <f>CO50^3+CO51^3+CO52^3+CO53^3+CO54^3+CO55^3+CO56^3+CO57^3+CP50^3+CP51^3+CP52^3+CP53^3+CP54^3+CP55^3+CP56^3+CP57^3</f>
        <v>0</v>
      </c>
      <c r="CP66" s="122">
        <f>CO65^3+CO64^3+CO63^3+CO62^3+CO61^3+CO60^3+CO59^3+CO58^3+CP65^3+CP64^3+CP63^3+CP62^3+CP61^3+CP60^3+CP59^3+CP58^3</f>
        <v>0</v>
      </c>
      <c r="CQ66" s="122">
        <f>CQ50^3+CQ51^3+CQ52^3+CQ53^3+CQ54^3+CQ55^3+CQ56^3+CQ57^3+CR50^3+CR51^3+CR52^3+CR53^3+CR54^3+CR55^3+CR56^3+CR57^3</f>
        <v>0</v>
      </c>
      <c r="CR66" s="122">
        <f>CQ65^3+CQ64^3+CQ63^3+CQ62^3+CQ61^3+CQ60^3+CQ59^3+CQ58^3+CR65^3+CR64^3+CR63^3+CR62^3+CR61^3+CR60^3+CR59^3+CR58^3</f>
        <v>0</v>
      </c>
      <c r="CS66" s="122">
        <f>CS50^3+CS51^3+CS52^3+CS53^3+CS54^3+CS55^3+CS56^3+CS57^3+CT50^3+CT51^3+CT52^3+CT53^3+CT54^3+CT55^3+CT56^3+CT57^3</f>
        <v>0</v>
      </c>
      <c r="CT66" s="122">
        <f>CS65^3+CS64^3+CS63^3+CS62^3+CS61^3+CS60^3+CS59^3+CS58^3+CT65^3+CT64^3+CT63^3+CT62^3+CT61^3+CT60^3+CT59^3+CT58^3</f>
        <v>0</v>
      </c>
      <c r="CU66" s="122">
        <f>CU50^3+CU51^3+CU52^3+CU53^3+CU54^3+CU55^3+CU56^3+CU57^3+CV50^3+CV51^3+CV52^3+CV53^3+CV54^3+CV55^3+CV56^3+CV57^3</f>
        <v>0</v>
      </c>
      <c r="CV66" s="122">
        <f>CU65^3+CU64^3+CU63^3+CU62^3+CU61^3+CU60^3+CU59^3+CU58^3+CV65^3+CV64^3+CV63^3+CV62^3+CV61^3+CV60^3+CV59^3+CV58^3</f>
        <v>0</v>
      </c>
      <c r="CW66" s="122">
        <f>CW50^3+CW51^3+CW52^3+CW53^3+CW54^3+CW55^3+CW56^3+CW57^3+CX50^3+CX51^3+CX52^3+CX53^3+CX54^3+CX55^3+CX56^3+CX57^3</f>
        <v>0</v>
      </c>
      <c r="CX66" s="122">
        <f>CW65^3+CW64^3+CW63^3+CW62^3+CW61^3+CW60^3+CW59^3+CW58^3+CX65^3+CX64^3+CX63^3+CX62^3+CX61^3+CX60^3+CX59^3+CX58^3</f>
        <v>0</v>
      </c>
      <c r="CY66" s="122">
        <f>CY50^3+CY51^3+CY52^3+CY53^3+CY54^3+CY55^3+CY56^3+CY57^3+CZ50^3+CZ51^3+CZ52^3+CZ53^3+CZ54^3+CZ55^3+CZ56^3+CZ57^3</f>
        <v>0</v>
      </c>
      <c r="CZ66" s="122">
        <f>CY65^3+CY64^3+CY63^3+CY62^3+CY61^3+CY60^3+CY59^3+CY58^3+CZ65^3+CZ64^3+CZ63^3+CZ62^3+CZ61^3+CZ60^3+CZ59^3+CZ58^3</f>
        <v>0</v>
      </c>
      <c r="DA66" s="122">
        <f>DA50^3+DA51^3+DA52^3+DA53^3+DA54^3+DA55^3+DA56^3+DA57^3+DB50^3+DB51^3+DB52^3+DB53^3+DB54^3+DB55^3+DB56^3+DB57^3</f>
        <v>0</v>
      </c>
      <c r="DB66" s="123">
        <f>DA65^3+DA64^3+DA63^3+DA62^3+DA61^3+DA60^3+DA59^3+DA58^3+DB65^3+DB64^3+DB63^3+DB62^3+DB61^3+DB60^3+DB59^3+DB58^3</f>
        <v>0</v>
      </c>
      <c r="DC66" s="124">
        <f>SUMSQ(CM50,CN51,CO52,CP53,CQ54,CR55,CS56,CT57,CU58,CV59,CW60,CX61,CY62,CZ63,DA64,DB65)</f>
        <v>0</v>
      </c>
      <c r="DD66" s="125">
        <f>SUMSQ(CM58,CN59,CO60,CP61,CQ62,CR63,CS64,CT65,CU50,CV51,CW52,CX53,CY54,CZ55,DA56,DB57)</f>
        <v>0</v>
      </c>
      <c r="DE66" s="52"/>
      <c r="DF66" s="126"/>
      <c r="DG66" s="126"/>
      <c r="DH66" s="126"/>
      <c r="DI66" s="126"/>
      <c r="DJ66" s="126"/>
      <c r="DK66" s="126"/>
      <c r="DL66" s="126"/>
      <c r="DM66" s="126"/>
      <c r="DN66" s="126"/>
      <c r="DO66" s="126"/>
      <c r="DP66" s="126"/>
      <c r="DQ66" s="126"/>
      <c r="DR66" s="126"/>
      <c r="DS66" s="126"/>
      <c r="DT66" s="126"/>
      <c r="DU66" s="126"/>
      <c r="DV66" s="32"/>
      <c r="DW66" s="115"/>
      <c r="DY66" s="109"/>
      <c r="DZ66" s="58"/>
      <c r="EA66" s="121">
        <f>EA50^3+EA51^3+EA52^3+EA53^3+EA54^3+EA55^3+EA56^3+EA57^3+EB50^3+EB51^3+EB52^3+EB53^3+EB54^3+EB55^3+EB56^3+EB57^3</f>
        <v>0</v>
      </c>
      <c r="EB66" s="122">
        <f>EA65^3+EA64^3+EA63^3+EA62^3+EA61^3+EA60^3+EA59^3+EA58^3+EB65^3+EB64^3+EB63^3+EB62^3+EB61^3+EB60^3+EB59^3+EB58^3</f>
        <v>0</v>
      </c>
      <c r="EC66" s="122">
        <f>EC50^3+EC51^3+EC52^3+EC53^3+EC54^3+EC55^3+EC56^3+EC57^3+ED50^3+ED51^3+ED52^3+ED53^3+ED54^3+ED55^3+ED56^3+ED57^3</f>
        <v>0</v>
      </c>
      <c r="ED66" s="122">
        <f>EC65^3+EC64^3+EC63^3+EC62^3+EC61^3+EC60^3+EC59^3+EC58^3+ED65^3+ED64^3+ED63^3+ED62^3+ED61^3+ED60^3+ED59^3+ED58^3</f>
        <v>0</v>
      </c>
      <c r="EE66" s="122">
        <f>EE50^3+EE51^3+EE52^3+EE53^3+EE54^3+EE55^3+EE56^3+EE57^3+EF50^3+EF51^3+EF52^3+EF53^3+EF54^3+EF55^3+EF56^3+EF57^3</f>
        <v>0</v>
      </c>
      <c r="EF66" s="122">
        <f>EE65^3+EE64^3+EE63^3+EE62^3+EE61^3+EE60^3+EE59^3+EE58^3+EF65^3+EF64^3+EF63^3+EF62^3+EF61^3+EF60^3+EF59^3+EF58^3</f>
        <v>0</v>
      </c>
      <c r="EG66" s="122">
        <f>EG50^3+EG51^3+EG52^3+EG53^3+EG54^3+EG55^3+EG56^3+EG57^3+EH50^3+EH51^3+EH52^3+EH53^3+EH54^3+EH55^3+EH56^3+EH57^3</f>
        <v>0</v>
      </c>
      <c r="EH66" s="122">
        <f>EG65^3+EG64^3+EG63^3+EG62^3+EG61^3+EG60^3+EG59^3+EG58^3+EH65^3+EH64^3+EH63^3+EH62^3+EH61^3+EH60^3+EH59^3+EH58^3</f>
        <v>0</v>
      </c>
      <c r="EI66" s="122">
        <f>EI50^3+EI51^3+EI52^3+EI53^3+EI54^3+EI55^3+EI56^3+EI57^3+EJ50^3+EJ51^3+EJ52^3+EJ53^3+EJ54^3+EJ55^3+EJ56^3+EJ57^3</f>
        <v>0</v>
      </c>
      <c r="EJ66" s="122">
        <f>EI65^3+EI64^3+EI63^3+EI62^3+EI61^3+EI60^3+EI59^3+EI58^3+EJ65^3+EJ64^3+EJ63^3+EJ62^3+EJ61^3+EJ60^3+EJ59^3+EJ58^3</f>
        <v>0</v>
      </c>
      <c r="EK66" s="122">
        <f>EK50^3+EK51^3+EK52^3+EK53^3+EK54^3+EK55^3+EK56^3+EK57^3+EL50^3+EL51^3+EL52^3+EL53^3+EL54^3+EL55^3+EL56^3+EL57^3</f>
        <v>0</v>
      </c>
      <c r="EL66" s="122">
        <f>EK65^3+EK64^3+EK63^3+EK62^3+EK61^3+EK60^3+EK59^3+EK58^3+EL65^3+EL64^3+EL63^3+EL62^3+EL61^3+EL60^3+EL59^3+EL58^3</f>
        <v>0</v>
      </c>
      <c r="EM66" s="122">
        <f>EM50^3+EM51^3+EM52^3+EM53^3+EM54^3+EM55^3+EM56^3+EM57^3+EN50^3+EN51^3+EN52^3+EN53^3+EN54^3+EN55^3+EN56^3+EN57^3</f>
        <v>0</v>
      </c>
      <c r="EN66" s="122">
        <f>EM65^3+EM64^3+EM63^3+EM62^3+EM61^3+EM60^3+EM59^3+EM58^3+EN65^3+EN64^3+EN63^3+EN62^3+EN61^3+EN60^3+EN59^3+EN58^3</f>
        <v>0</v>
      </c>
      <c r="EO66" s="122">
        <f>EO50^3+EO51^3+EO52^3+EO53^3+EO54^3+EO55^3+EO56^3+EO57^3+EP50^3+EP51^3+EP52^3+EP53^3+EP54^3+EP55^3+EP56^3+EP57^3</f>
        <v>0</v>
      </c>
      <c r="EP66" s="123">
        <f>EO65^3+EO64^3+EO63^3+EO62^3+EO61^3+EO60^3+EO59^3+EO58^3+EP65^3+EP64^3+EP63^3+EP62^3+EP61^3+EP60^3+EP59^3+EP58^3</f>
        <v>0</v>
      </c>
      <c r="EQ66" s="124">
        <f>SUMSQ(EA50,EB51,EC52,ED53,EE54,EF55,EG56,EH57,EI58,EJ59,EK60,EL61,EM62,EN63,EO64,EP65)</f>
        <v>0</v>
      </c>
      <c r="ER66" s="125">
        <f>SUMSQ(EA58,EB59,EC60,ED61,EE62,EF63,EG64,EH65,EI50,EJ51,EK52,EL53,EM54,EN55,EO56,EP57)</f>
        <v>0</v>
      </c>
      <c r="ES66" s="52"/>
      <c r="ET66" s="126"/>
      <c r="EU66" s="126"/>
      <c r="EV66" s="126"/>
      <c r="EW66" s="126"/>
      <c r="EX66" s="126"/>
      <c r="EY66" s="126"/>
      <c r="EZ66" s="126"/>
      <c r="FA66" s="126"/>
      <c r="FB66" s="126"/>
      <c r="FC66" s="126"/>
      <c r="FD66" s="126"/>
      <c r="FE66" s="126"/>
      <c r="FF66" s="126"/>
      <c r="FG66" s="126"/>
      <c r="FH66" s="126"/>
      <c r="FI66" s="126"/>
      <c r="FJ66" s="32"/>
      <c r="FK66" s="115"/>
    </row>
    <row r="67" spans="1:167" ht="13.5" thickBot="1" x14ac:dyDescent="0.25">
      <c r="A67" s="32"/>
      <c r="B67" s="32"/>
      <c r="C67" s="32"/>
      <c r="D67" s="106" t="s">
        <v>31</v>
      </c>
      <c r="E67" s="107" t="s">
        <v>207</v>
      </c>
      <c r="F67" s="110">
        <f>B4+(53*B6)</f>
        <v>54</v>
      </c>
      <c r="G67" s="104"/>
      <c r="H67" s="43"/>
      <c r="I67" s="109"/>
      <c r="J67" s="58"/>
      <c r="K67" s="148">
        <f>K50^3+L50^3+M50^3+N50^3+K51^3+L51^3+M51^3+N51^3+K52^3+L52^3+M52^3+N52^3+K53^3+L53^3+M53^3+N53^3</f>
        <v>0</v>
      </c>
      <c r="L67" s="149">
        <f>K54^3+L54^3+M54^3+N54^3+K55^3+L55^3+M55^3+N55^3+K56^3+L56^3+M56^3+N56^3+K57^3+L57^3+M57^3+N57^3</f>
        <v>0</v>
      </c>
      <c r="M67" s="149">
        <f>K58^3+L58^3+M58^3+N58^3+K59^3+L59^3+M59^3+N59^3+K60^3+L60^3+M60^3+N60^3+K61^3+L61^3+M61^3+N61^3</f>
        <v>0</v>
      </c>
      <c r="N67" s="149">
        <f>K62^3+L62^3+M62^3+N62^3+K63^3+L63^3+M63^3+N63^3+K64^3+L64^3+M64^3+N64^3+K65^3+L65^3+M65^3+N65^3</f>
        <v>0</v>
      </c>
      <c r="O67" s="149">
        <f>O50^3+P50^3+Q50^3+R50^3+O51^3+P51^3+Q51^3+R51^3+O52^3+P52^3+Q52^3+R52^3+O53^3+P53^3+Q53^3+R53^3</f>
        <v>0</v>
      </c>
      <c r="P67" s="149">
        <f>O54^3+P54^3+Q54^3+R54^3+O55^3+P55^3+Q55^3+R55^3+O56^3+P56^3+Q56^3+R56^3+O57^3+P57^3+Q57^3+R57^3</f>
        <v>0</v>
      </c>
      <c r="Q67" s="149">
        <f>O58^3+P58^3+Q58^3+R58^3+O59^3+P59^3+Q59^3+R59^3+O60^3+P60^3+Q60^3+R60^3+O61^3+P61^3+Q61^3+R61^3</f>
        <v>0</v>
      </c>
      <c r="R67" s="149">
        <f>O62^3+P62^3+Q62^3+R62^3+O63^3+P63^3+Q63^3+R63^3+O64^3+P64^3+Q64^3+R64^3+O65^3+P65^3+Q65^3+R65^3</f>
        <v>0</v>
      </c>
      <c r="S67" s="149">
        <f>S50^3+T50^3+U50^3+V50^3+S51^3+T51^3+U51^3+V51^3+S52^3+T52^3+U52^3+V52^3+S53^3+T53^3+U53^3+V53^3</f>
        <v>0</v>
      </c>
      <c r="T67" s="149">
        <f>S54^3+T54^3+U54^3+V54^3+S55^3+T55^3+U55^3+V55^3+S56^3+T56^3+U56^3+V56^3+S57^3+T57^3+U57^3+V57^3</f>
        <v>0</v>
      </c>
      <c r="U67" s="149">
        <f>S58^3+T58^3+U58^3+V58^3+S59^3+T59^3+U59^3+V59^3+S60^3+T60^3+U60^3+V60^3+S61^3+T61^3+U61^3+V61^3</f>
        <v>0</v>
      </c>
      <c r="V67" s="149">
        <f>S62^3+T62^3+U62^3+V62^3+S63^3+T63^3+U63^3+V63^3+S64^3+T64^3+U64^3+V64^3+S65^3+T65^3+U65^3+V65^3</f>
        <v>0</v>
      </c>
      <c r="W67" s="149">
        <f>W50^3+X50^3+Y50^3+Z50^3+W51^3+X51^3+Y51^3+Z51^3+W52^3+X52^3+Y52^3+Z52^3+W53^3+X53^3+Y53^3+Z53^3</f>
        <v>0</v>
      </c>
      <c r="X67" s="149">
        <f>W54^3+X54^3+Y54^3+Z54^3+W55^3+X55^3+Y55^3+Z55^3+W56^3+X56^3+Y56^3+Z56^3+W57^3+X57^3+Y57^3+Z57^3</f>
        <v>0</v>
      </c>
      <c r="Y67" s="149">
        <f>W58^3+X58^3+Y58^3+Z58^3+W59^3+X59^3+Y59^3+Z59^3+W60^3+X60^3+Y60^3+Z60^3+W61^3+X61^3+Y61^3+Z61^3</f>
        <v>0</v>
      </c>
      <c r="Z67" s="149">
        <f>W62^3+X62^3+Y62^3+Z62^3+W63^3+X63^3+Y63^3+Z63^3+W64^3+X64^3+Y64^3+Z64^3+W65^3+X65^3+Y65^3+Z65^3</f>
        <v>0</v>
      </c>
      <c r="AA67" s="129">
        <f>SUMSQ(K65,L64,M63,N62,O61,P60,Q59,R58,S57,T56,U55,V54,W53,X52,Y51,BN49,Z50)</f>
        <v>0</v>
      </c>
      <c r="AB67" s="130">
        <f>SUMSQ(K57,L56,M55,N54,O53,P52,Q51,R50,S65,T64,U63,V62,W61,X60,Y59,Z58)</f>
        <v>0</v>
      </c>
      <c r="AC67" s="32"/>
      <c r="AD67" s="131"/>
      <c r="AE67" s="131"/>
      <c r="AF67" s="131"/>
      <c r="AG67" s="131"/>
      <c r="AH67" s="131"/>
      <c r="AI67" s="131"/>
      <c r="AJ67" s="131"/>
      <c r="AK67" s="131"/>
      <c r="AL67" s="131"/>
      <c r="AM67" s="131"/>
      <c r="AN67" s="131"/>
      <c r="AO67" s="131"/>
      <c r="AP67" s="131"/>
      <c r="AQ67" s="131"/>
      <c r="AR67" s="131"/>
      <c r="AS67" s="131"/>
      <c r="AT67" s="32"/>
      <c r="AU67" s="115"/>
      <c r="AW67" s="109"/>
      <c r="AX67" s="58"/>
      <c r="AY67" s="127">
        <f>AY50^3+AZ50^3+BA50^3+BB50^3+AY51^3+AZ51^3+BA51^3+BB51^3+AY52^3+AZ52^3+BA52^3+BB52^3+AY53^3+AZ53^3+BA53^3+BB53^3</f>
        <v>0</v>
      </c>
      <c r="AZ67" s="128">
        <f>AY54^3+AZ54^3+BA54^3+BB54^3+AY55^3+AZ55^3+BA55^3+BB55^3+AY56^3+AZ56^3+BA56^3+BB56^3+AY57^3+AZ57^3+BA57^3+BB57^3</f>
        <v>0</v>
      </c>
      <c r="BA67" s="128">
        <f>AY58^3+AZ58^3+BA58^3+BB58^3+AY59^3+AZ59^3+BA59^3+BB59^3+AY60^3+AZ60^3+BA60^3+BB60^3+AY61^3+AZ61^3+BA61^3+BB61^3</f>
        <v>0</v>
      </c>
      <c r="BB67" s="128">
        <f>AY62^3+AZ62^3+BA62^3+BB62^3+AY63^3+AZ63^3+BA63^3+BB63^3+AY64^3+AZ64^3+BA64^3+BB64^3+AY65^3+AZ65^3+BA65^3+BB65^3</f>
        <v>0</v>
      </c>
      <c r="BC67" s="128">
        <f>BC50^3+BD50^3+BE50^3+BF50^3+BC51^3+BD51^3+BE51^3+BF51^3+BC52^3+BD52^3+BE52^3+BF52^3+BC53^3+BD53^3+BE53^3+BF53^3</f>
        <v>0</v>
      </c>
      <c r="BD67" s="128">
        <f>BC54^3+BD54^3+BE54^3+BF54^3+BC55^3+BD55^3+BE55^3+BF55^3+BC56^3+BD56^3+BE56^3+BF56^3+BC57^3+BD57^3+BE57^3+BF57^3</f>
        <v>0</v>
      </c>
      <c r="BE67" s="128">
        <f>BC58^3+BD58^3+BE58^3+BF58^3+BC59^3+BD59^3+BE59^3+BF59^3+BC60^3+BD60^3+BE60^3+BF60^3+BC61^3+BD61^3+BE61^3+BF61^3</f>
        <v>0</v>
      </c>
      <c r="BF67" s="128">
        <f>BC62^3+BD62^3+BE62^3+BF62^3+BC63^3+BD63^3+BE63^3+BF63^3+BC64^3+BD64^3+BE64^3+BF64^3+BC65^3+BD65^3+BE65^3+BF65^3</f>
        <v>0</v>
      </c>
      <c r="BG67" s="128">
        <f>BG50^3+BH50^3+BI50^3+BJ50^3+BG51^3+BH51^3+BI51^3+BJ51^3+BG52^3+BH52^3+BI52^3+BJ52^3+BG53^3+BH53^3+BI53^3+BJ53^3</f>
        <v>0</v>
      </c>
      <c r="BH67" s="128">
        <f>BG54^3+BH54^3+BI54^3+BJ54^3+BG55^3+BH55^3+BI55^3+BJ55^3+BG56^3+BH56^3+BI56^3+BJ56^3+BG57^3+BH57^3+BI57^3+BJ57^3</f>
        <v>0</v>
      </c>
      <c r="BI67" s="128">
        <f>BG58^3+BH58^3+BI58^3+BJ58^3+BG59^3+BH59^3+BI59^3+BJ59^3+BG60^3+BH60^3+BI60^3+BJ60^3+BG61^3+BH61^3+BI61^3+BJ61^3</f>
        <v>0</v>
      </c>
      <c r="BJ67" s="128">
        <f>BG62^3+BH62^3+BI62^3+BJ62^3+BG63^3+BH63^3+BI63^3+BJ63^3+BG64^3+BH64^3+BI64^3+BJ64^3+BG65^3+BH65^3+BI65^3+BJ65^3</f>
        <v>0</v>
      </c>
      <c r="BK67" s="128">
        <f>BK50^3+BL50^3+BM50^3+BN50^3+BK51^3+BL51^3+BM51^3+BN51^3+BK52^3+BL52^3+BM52^3+BN52^3+BK53^3+BL53^3+BM53^3+BN53^3</f>
        <v>0</v>
      </c>
      <c r="BL67" s="128">
        <f>BK54^3+BL54^3+BM54^3+BN54^3+BK55^3+BL55^3+BM55^3+BN55^3+BK56^3+BL56^3+BM56^3+BN56^3+BK57^3+BL57^3+BM57^3+BN57^3</f>
        <v>0</v>
      </c>
      <c r="BM67" s="128">
        <f>BK58^3+BL58^3+BM58^3+BN58^3+BK59^3+BL59^3+BM59^3+BN59^3+BK60^3+BL60^3+BM60^3+BN60^3+BK61^3+BL61^3+BM61^3+BN61^3</f>
        <v>0</v>
      </c>
      <c r="BN67" s="128">
        <f>BK62^3+BL62^3+BM62^3+BN62^3+BK63^3+BL63^3+BM63^3+BN63^3+BK64^3+BL64^3+BM64^3+BN64^3+BK65^3+BL65^3+BM65^3+BN65^3</f>
        <v>0</v>
      </c>
      <c r="BO67" s="129">
        <f>SUMSQ(AY65,AZ64,BA63,BB62,BC61,BD60,BE59,BF58,BG57,BH56,BI55,BJ54,BK53,BL52,BM51,DB49,BN50)</f>
        <v>0</v>
      </c>
      <c r="BP67" s="130">
        <f>SUMSQ(AY57,AZ56,BA55,BB54,BC53,BD52,BE51,BF50,BG65,BH64,BI63,BJ62,BK61,BL60,BM59,BN58)</f>
        <v>0</v>
      </c>
      <c r="BQ67" s="32"/>
      <c r="BR67" s="131"/>
      <c r="BS67" s="131"/>
      <c r="BT67" s="131"/>
      <c r="BU67" s="131"/>
      <c r="BV67" s="131"/>
      <c r="BW67" s="131"/>
      <c r="BX67" s="131"/>
      <c r="BY67" s="131"/>
      <c r="BZ67" s="131"/>
      <c r="CA67" s="131"/>
      <c r="CB67" s="131"/>
      <c r="CC67" s="131"/>
      <c r="CD67" s="131"/>
      <c r="CE67" s="131"/>
      <c r="CF67" s="131"/>
      <c r="CG67" s="131"/>
      <c r="CH67" s="32"/>
      <c r="CI67" s="115"/>
      <c r="CJ67" s="144"/>
      <c r="CK67" s="109"/>
      <c r="CL67" s="58"/>
      <c r="CM67" s="127">
        <f>CM50^3+CN50^3+CO50^3+CP50^3+CM51^3+CN51^3+CO51^3+CP51^3+CM52^3+CN52^3+CO52^3+CP52^3+CM53^3+CN53^3+CO53^3+CP53^3</f>
        <v>0</v>
      </c>
      <c r="CN67" s="128">
        <f>CM54^3+CN54^3+CO54^3+CP54^3+CM55^3+CN55^3+CO55^3+CP55^3+CM56^3+CN56^3+CO56^3+CP56^3+CM57^3+CN57^3+CO57^3+CP57^3</f>
        <v>0</v>
      </c>
      <c r="CO67" s="128">
        <f>CM58^3+CN58^3+CO58^3+CP58^3+CM59^3+CN59^3+CO59^3+CP59^3+CM60^3+CN60^3+CO60^3+CP60^3+CM61^3+CN61^3+CO61^3+CP61^3</f>
        <v>0</v>
      </c>
      <c r="CP67" s="128">
        <f>CM62^3+CN62^3+CO62^3+CP62^3+CM63^3+CN63^3+CO63^3+CP63^3+CM64^3+CN64^3+CO64^3+CP64^3+CM65^3+CN65^3+CO65^3+CP65^3</f>
        <v>0</v>
      </c>
      <c r="CQ67" s="128">
        <f>CQ50^3+CR50^3+CS50^3+CT50^3+CQ51^3+CR51^3+CS51^3+CT51^3+CQ52^3+CR52^3+CS52^3+CT52^3+CQ53^3+CR53^3+CS53^3+CT53^3</f>
        <v>0</v>
      </c>
      <c r="CR67" s="128">
        <f>CQ54^3+CR54^3+CS54^3+CT54^3+CQ55^3+CR55^3+CS55^3+CT55^3+CQ56^3+CR56^3+CS56^3+CT56^3+CQ57^3+CR57^3+CS57^3+CT57^3</f>
        <v>0</v>
      </c>
      <c r="CS67" s="128">
        <f>CQ58^3+CR58^3+CS58^3+CT58^3+CQ59^3+CR59^3+CS59^3+CT59^3+CQ60^3+CR60^3+CS60^3+CT60^3+CQ61^3+CR61^3+CS61^3+CT61^3</f>
        <v>0</v>
      </c>
      <c r="CT67" s="128">
        <f>CQ62^3+CR62^3+CS62^3+CT62^3+CQ63^3+CR63^3+CS63^3+CT63^3+CQ64^3+CR64^3+CS64^3+CT64^3+CQ65^3+CR65^3+CS65^3+CT65^3</f>
        <v>0</v>
      </c>
      <c r="CU67" s="128">
        <f>CU50^3+CV50^3+CW50^3+CX50^3+CU51^3+CV51^3+CW51^3+CX51^3+CU52^3+CV52^3+CW52^3+CX52^3+CU53^3+CV53^3+CW53^3+CX53^3</f>
        <v>0</v>
      </c>
      <c r="CV67" s="128">
        <f>CU54^3+CV54^3+CW54^3+CX54^3+CU55^3+CV55^3+CW55^3+CX55^3+CU56^3+CV56^3+CW56^3+CX56^3+CU57^3+CV57^3+CW57^3+CX57^3</f>
        <v>0</v>
      </c>
      <c r="CW67" s="128">
        <f>CU58^3+CV58^3+CW58^3+CX58^3+CU59^3+CV59^3+CW59^3+CX59^3+CU60^3+CV60^3+CW60^3+CX60^3+CU61^3+CV61^3+CW61^3+CX61^3</f>
        <v>0</v>
      </c>
      <c r="CX67" s="128">
        <f>CU62^3+CV62^3+CW62^3+CX62^3+CU63^3+CV63^3+CW63^3+CX63^3+CU64^3+CV64^3+CW64^3+CX64^3+CU65^3+CV65^3+CW65^3+CX65^3</f>
        <v>0</v>
      </c>
      <c r="CY67" s="128">
        <f>CY50^3+CZ50^3+DA50^3+DB50^3+CY51^3+CZ51^3+DA51^3+DB51^3+CY52^3+CZ52^3+DA52^3+DB52^3+CY53^3+CZ53^3+DA53^3+DB53^3</f>
        <v>0</v>
      </c>
      <c r="CZ67" s="128">
        <f>CY54^3+CZ54^3+DA54^3+DB54^3+CY55^3+CZ55^3+DA55^3+DB55^3+CY56^3+CZ56^3+DA56^3+DB56^3+CY57^3+CZ57^3+DA57^3+DB57^3</f>
        <v>0</v>
      </c>
      <c r="DA67" s="128">
        <f>CY58^3+CZ58^3+DA58^3+DB58^3+CY59^3+CZ59^3+DA59^3+DB59^3+CY60^3+CZ60^3+DA60^3+DB60^3+CY61^3+CZ61^3+DA61^3+DB61^3</f>
        <v>0</v>
      </c>
      <c r="DB67" s="128">
        <f>CY62^3+CZ62^3+DA62^3+DB62^3+CY63^3+CZ63^3+DA63^3+DB63^3+CY64^3+CZ64^3+DA64^3+DB64^3+CY65^3+CZ65^3+DA65^3+DB65^3</f>
        <v>0</v>
      </c>
      <c r="DC67" s="129">
        <f>SUMSQ(CM65,CN64,CO63,CP62,CQ61,CR60,CS59,CT58,CU57,CV56,CW55,CX54,CY53,CZ52,DA51,EP49,DB50)</f>
        <v>0</v>
      </c>
      <c r="DD67" s="130">
        <f>SUMSQ(CM57,CN56,CO55,CP54,CQ53,CR52,CS51,CT50,CU65,CV64,CW63,CX62,CY61,CZ60,DA59,DB58)</f>
        <v>0</v>
      </c>
      <c r="DE67" s="32"/>
      <c r="DF67" s="131"/>
      <c r="DG67" s="131"/>
      <c r="DH67" s="131"/>
      <c r="DI67" s="131"/>
      <c r="DJ67" s="131"/>
      <c r="DK67" s="131"/>
      <c r="DL67" s="131"/>
      <c r="DM67" s="131"/>
      <c r="DN67" s="131"/>
      <c r="DO67" s="131"/>
      <c r="DP67" s="131"/>
      <c r="DQ67" s="131"/>
      <c r="DR67" s="131"/>
      <c r="DS67" s="131"/>
      <c r="DT67" s="131"/>
      <c r="DU67" s="131"/>
      <c r="DV67" s="32"/>
      <c r="DW67" s="115"/>
      <c r="DY67" s="109"/>
      <c r="DZ67" s="58"/>
      <c r="EA67" s="127">
        <f>EA50^3+EB50^3+EC50^3+ED50^3+EA51^3+EB51^3+EC51^3+ED51^3+EA52^3+EB52^3+EC52^3+ED52^3+EA53^3+EB53^3+EC53^3+ED53^3</f>
        <v>0</v>
      </c>
      <c r="EB67" s="128">
        <f>EA54^3+EB54^3+EC54^3+ED54^3+EA55^3+EB55^3+EC55^3+ED55^3+EA56^3+EB56^3+EC56^3+ED56^3+EA57^3+EB57^3+EC57^3+ED57^3</f>
        <v>0</v>
      </c>
      <c r="EC67" s="128">
        <f>EA58^3+EB58^3+EC58^3+ED58^3+EA59^3+EB59^3+EC59^3+ED59^3+EA60^3+EB60^3+EC60^3+ED60^3+EA61^3+EB61^3+EC61^3+ED61^3</f>
        <v>0</v>
      </c>
      <c r="ED67" s="128">
        <f>EA62^3+EB62^3+EC62^3+ED62^3+EA63^3+EB63^3+EC63^3+ED63^3+EA64^3+EB64^3+EC64^3+ED64^3+EA65^3+EB65^3+EC65^3+ED65^3</f>
        <v>0</v>
      </c>
      <c r="EE67" s="128">
        <f>EE50^3+EF50^3+EG50^3+EH50^3+EE51^3+EF51^3+EG51^3+EH51^3+EE52^3+EF52^3+EG52^3+EH52^3+EE53^3+EF53^3+EG53^3+EH53^3</f>
        <v>0</v>
      </c>
      <c r="EF67" s="128">
        <f>EE54^3+EF54^3+EG54^3+EH54^3+EE55^3+EF55^3+EG55^3+EH55^3+EE56^3+EF56^3+EG56^3+EH56^3+EE57^3+EF57^3+EG57^3+EH57^3</f>
        <v>0</v>
      </c>
      <c r="EG67" s="128">
        <f>EE58^3+EF58^3+EG58^3+EH58^3+EE59^3+EF59^3+EG59^3+EH59^3+EE60^3+EF60^3+EG60^3+EH60^3+EE61^3+EF61^3+EG61^3+EH61^3</f>
        <v>0</v>
      </c>
      <c r="EH67" s="128">
        <f>EE62^3+EF62^3+EG62^3+EH62^3+EE63^3+EF63^3+EG63^3+EH63^3+EE64^3+EF64^3+EG64^3+EH64^3+EE65^3+EF65^3+EG65^3+EH65^3</f>
        <v>0</v>
      </c>
      <c r="EI67" s="128">
        <f>EI50^3+EJ50^3+EK50^3+EL50^3+EI51^3+EJ51^3+EK51^3+EL51^3+EI52^3+EJ52^3+EK52^3+EL52^3+EI53^3+EJ53^3+EK53^3+EL53^3</f>
        <v>0</v>
      </c>
      <c r="EJ67" s="128">
        <f>EI54^3+EJ54^3+EK54^3+EL54^3+EI55^3+EJ55^3+EK55^3+EL55^3+EI56^3+EJ56^3+EK56^3+EL56^3+EI57^3+EJ57^3+EK57^3+EL57^3</f>
        <v>0</v>
      </c>
      <c r="EK67" s="128">
        <f>EI58^3+EJ58^3+EK58^3+EL58^3+EI59^3+EJ59^3+EK59^3+EL59^3+EI60^3+EJ60^3+EK60^3+EL60^3+EI61^3+EJ61^3+EK61^3+EL61^3</f>
        <v>0</v>
      </c>
      <c r="EL67" s="128">
        <f>EI62^3+EJ62^3+EK62^3+EL62^3+EI63^3+EJ63^3+EK63^3+EL63^3+EI64^3+EJ64^3+EK64^3+EL64^3+EI65^3+EJ65^3+EK65^3+EL65^3</f>
        <v>0</v>
      </c>
      <c r="EM67" s="128">
        <f>EM50^3+EN50^3+EO50^3+EP50^3+EM51^3+EN51^3+EO51^3+EP51^3+EM52^3+EN52^3+EO52^3+EP52^3+EM53^3+EN53^3+EO53^3+EP53^3</f>
        <v>0</v>
      </c>
      <c r="EN67" s="128">
        <f>EM54^3+EN54^3+EO54^3+EP54^3+EM55^3+EN55^3+EO55^3+EP55^3+EM56^3+EN56^3+EO56^3+EP56^3+EM57^3+EN57^3+EO57^3+EP57^3</f>
        <v>0</v>
      </c>
      <c r="EO67" s="128">
        <f>EM58^3+EN58^3+EO58^3+EP58^3+EM59^3+EN59^3+EO59^3+EP59^3+EM60^3+EN60^3+EO60^3+EP60^3+EM61^3+EN61^3+EO61^3+EP61^3</f>
        <v>0</v>
      </c>
      <c r="EP67" s="128">
        <f>EM62^3+EN62^3+EO62^3+EP62^3+EM63^3+EN63^3+EO63^3+EP63^3+EM64^3+EN64^3+EO64^3+EP64^3+EM65^3+EN65^3+EO65^3+EP65^3</f>
        <v>0</v>
      </c>
      <c r="EQ67" s="129">
        <f>SUMSQ(EA65,EB64,EC63,ED62,EE61,EF60,EG59,EH58,EI57,EJ56,EK55,EL54,EM53,EN52,EO51,GD49,EP50)</f>
        <v>0</v>
      </c>
      <c r="ER67" s="130">
        <f>SUMSQ(EA57,EB56,EC55,ED54,EE53,EF52,EG51,EH50,EI65,EJ64,EK63,EL62,EM61,EN60,EO59,EP58)</f>
        <v>0</v>
      </c>
      <c r="ES67" s="32"/>
      <c r="ET67" s="131"/>
      <c r="EU67" s="131"/>
      <c r="EV67" s="131"/>
      <c r="EW67" s="131"/>
      <c r="EX67" s="131"/>
      <c r="EY67" s="131"/>
      <c r="EZ67" s="131"/>
      <c r="FA67" s="131"/>
      <c r="FB67" s="131"/>
      <c r="FC67" s="131"/>
      <c r="FD67" s="131"/>
      <c r="FE67" s="131"/>
      <c r="FF67" s="131"/>
      <c r="FG67" s="131"/>
      <c r="FH67" s="131"/>
      <c r="FI67" s="131"/>
      <c r="FJ67" s="32"/>
      <c r="FK67" s="115"/>
    </row>
    <row r="68" spans="1:167" ht="13.5" thickBot="1" x14ac:dyDescent="0.25">
      <c r="A68" s="32"/>
      <c r="B68" s="32"/>
      <c r="C68" s="32"/>
      <c r="D68" s="106" t="s">
        <v>12</v>
      </c>
      <c r="E68" s="107" t="s">
        <v>207</v>
      </c>
      <c r="F68" s="110">
        <f>B4+(54*B6)</f>
        <v>55</v>
      </c>
      <c r="G68" s="104"/>
      <c r="H68" s="43"/>
      <c r="I68" s="109"/>
      <c r="J68" s="58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137"/>
      <c r="AB68" s="137"/>
      <c r="AC68" s="32" t="s">
        <v>0</v>
      </c>
      <c r="AD68" s="135"/>
      <c r="AE68" s="135"/>
      <c r="AF68" s="135"/>
      <c r="AG68" s="135"/>
      <c r="AH68" s="135"/>
      <c r="AI68" s="135"/>
      <c r="AJ68" s="135"/>
      <c r="AK68" s="135"/>
      <c r="AL68" s="135"/>
      <c r="AM68" s="135"/>
      <c r="AN68" s="135"/>
      <c r="AO68" s="135"/>
      <c r="AP68" s="135"/>
      <c r="AQ68" s="135"/>
      <c r="AR68" s="135"/>
      <c r="AS68" s="135"/>
      <c r="AT68" s="32"/>
      <c r="AU68" s="115"/>
      <c r="AW68" s="109"/>
      <c r="AX68" s="58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  <c r="BN68" s="46"/>
      <c r="BO68" s="137"/>
      <c r="BP68" s="137"/>
      <c r="BQ68" s="32" t="s">
        <v>0</v>
      </c>
      <c r="BR68" s="135"/>
      <c r="BS68" s="135"/>
      <c r="BT68" s="135"/>
      <c r="BU68" s="135"/>
      <c r="BV68" s="135"/>
      <c r="BW68" s="135"/>
      <c r="BX68" s="135"/>
      <c r="BY68" s="135"/>
      <c r="BZ68" s="135"/>
      <c r="CA68" s="135"/>
      <c r="CB68" s="135"/>
      <c r="CC68" s="135"/>
      <c r="CD68" s="135"/>
      <c r="CE68" s="135"/>
      <c r="CF68" s="135"/>
      <c r="CG68" s="135"/>
      <c r="CH68" s="32"/>
      <c r="CI68" s="115"/>
      <c r="CJ68" s="144"/>
      <c r="CK68" s="109"/>
      <c r="CL68" s="58"/>
      <c r="CM68" s="46"/>
      <c r="CN68" s="46"/>
      <c r="CO68" s="46"/>
      <c r="CP68" s="46"/>
      <c r="CQ68" s="46"/>
      <c r="CR68" s="46"/>
      <c r="CS68" s="46"/>
      <c r="CT68" s="46"/>
      <c r="CU68" s="46"/>
      <c r="CV68" s="46"/>
      <c r="CW68" s="46"/>
      <c r="CX68" s="46"/>
      <c r="CY68" s="46"/>
      <c r="CZ68" s="46"/>
      <c r="DA68" s="46"/>
      <c r="DB68" s="46"/>
      <c r="DC68" s="137"/>
      <c r="DD68" s="137"/>
      <c r="DE68" s="32" t="s">
        <v>0</v>
      </c>
      <c r="DF68" s="135"/>
      <c r="DG68" s="135"/>
      <c r="DH68" s="135"/>
      <c r="DI68" s="135"/>
      <c r="DJ68" s="135"/>
      <c r="DK68" s="135"/>
      <c r="DL68" s="135"/>
      <c r="DM68" s="135"/>
      <c r="DN68" s="135"/>
      <c r="DO68" s="135"/>
      <c r="DP68" s="135"/>
      <c r="DQ68" s="135"/>
      <c r="DR68" s="135"/>
      <c r="DS68" s="135"/>
      <c r="DT68" s="135"/>
      <c r="DU68" s="135"/>
      <c r="DV68" s="32"/>
      <c r="DW68" s="115"/>
      <c r="DY68" s="109"/>
      <c r="DZ68" s="58"/>
      <c r="EA68" s="46"/>
      <c r="EB68" s="46"/>
      <c r="EC68" s="46"/>
      <c r="ED68" s="46"/>
      <c r="EE68" s="46"/>
      <c r="EF68" s="46"/>
      <c r="EG68" s="46"/>
      <c r="EH68" s="46"/>
      <c r="EI68" s="46"/>
      <c r="EJ68" s="46"/>
      <c r="EK68" s="46"/>
      <c r="EL68" s="46"/>
      <c r="EM68" s="46"/>
      <c r="EN68" s="46"/>
      <c r="EO68" s="46"/>
      <c r="EP68" s="46"/>
      <c r="EQ68" s="137"/>
      <c r="ER68" s="137"/>
      <c r="ES68" s="32" t="s">
        <v>0</v>
      </c>
      <c r="ET68" s="135"/>
      <c r="EU68" s="135"/>
      <c r="EV68" s="135"/>
      <c r="EW68" s="135"/>
      <c r="EX68" s="135"/>
      <c r="EY68" s="135"/>
      <c r="EZ68" s="135"/>
      <c r="FA68" s="135"/>
      <c r="FB68" s="135"/>
      <c r="FC68" s="135"/>
      <c r="FD68" s="135"/>
      <c r="FE68" s="135"/>
      <c r="FF68" s="135"/>
      <c r="FG68" s="135"/>
      <c r="FH68" s="135"/>
      <c r="FI68" s="135"/>
      <c r="FJ68" s="32"/>
      <c r="FK68" s="115"/>
    </row>
    <row r="69" spans="1:167" ht="14.25" thickTop="1" thickBot="1" x14ac:dyDescent="0.25">
      <c r="A69" s="32"/>
      <c r="B69" s="32"/>
      <c r="C69" s="32"/>
      <c r="D69" s="106" t="s">
        <v>213</v>
      </c>
      <c r="E69" s="107" t="s">
        <v>207</v>
      </c>
      <c r="F69" s="108">
        <f>B4+(55*B6)</f>
        <v>56</v>
      </c>
      <c r="G69" s="104"/>
      <c r="H69" s="43"/>
      <c r="I69" s="138"/>
      <c r="J69" s="142"/>
      <c r="K69" s="143"/>
      <c r="L69" s="143"/>
      <c r="M69" s="143"/>
      <c r="N69" s="143"/>
      <c r="O69" s="143"/>
      <c r="P69" s="143"/>
      <c r="Q69" s="143"/>
      <c r="R69" s="143"/>
      <c r="S69" s="143"/>
      <c r="T69" s="143"/>
      <c r="U69" s="143"/>
      <c r="V69" s="143"/>
      <c r="W69" s="143"/>
      <c r="X69" s="143"/>
      <c r="Y69" s="143"/>
      <c r="Z69" s="143"/>
      <c r="AA69" s="143"/>
      <c r="AB69" s="143"/>
      <c r="AC69" s="143"/>
      <c r="AD69" s="140"/>
      <c r="AE69" s="140"/>
      <c r="AF69" s="140"/>
      <c r="AG69" s="140"/>
      <c r="AH69" s="140"/>
      <c r="AI69" s="140"/>
      <c r="AJ69" s="140"/>
      <c r="AK69" s="140"/>
      <c r="AL69" s="140"/>
      <c r="AM69" s="140"/>
      <c r="AN69" s="140"/>
      <c r="AO69" s="140"/>
      <c r="AP69" s="140"/>
      <c r="AQ69" s="140"/>
      <c r="AR69" s="140"/>
      <c r="AS69" s="140"/>
      <c r="AT69" s="139"/>
      <c r="AU69" s="141" t="s">
        <v>0</v>
      </c>
      <c r="AW69" s="138"/>
      <c r="AX69" s="142"/>
      <c r="AY69" s="143"/>
      <c r="AZ69" s="143"/>
      <c r="BA69" s="143"/>
      <c r="BB69" s="143"/>
      <c r="BC69" s="143"/>
      <c r="BD69" s="143"/>
      <c r="BE69" s="143"/>
      <c r="BF69" s="143"/>
      <c r="BG69" s="143"/>
      <c r="BH69" s="143"/>
      <c r="BI69" s="143"/>
      <c r="BJ69" s="143"/>
      <c r="BK69" s="143"/>
      <c r="BL69" s="143"/>
      <c r="BM69" s="143"/>
      <c r="BN69" s="143"/>
      <c r="BO69" s="143"/>
      <c r="BP69" s="143"/>
      <c r="BQ69" s="143"/>
      <c r="BR69" s="140"/>
      <c r="BS69" s="140"/>
      <c r="BT69" s="140"/>
      <c r="BU69" s="140"/>
      <c r="BV69" s="140"/>
      <c r="BW69" s="140"/>
      <c r="BX69" s="140"/>
      <c r="BY69" s="140"/>
      <c r="BZ69" s="140"/>
      <c r="CA69" s="140"/>
      <c r="CB69" s="140"/>
      <c r="CC69" s="140"/>
      <c r="CD69" s="140"/>
      <c r="CE69" s="140"/>
      <c r="CF69" s="140"/>
      <c r="CG69" s="140"/>
      <c r="CH69" s="139"/>
      <c r="CI69" s="141" t="s">
        <v>0</v>
      </c>
      <c r="CJ69" s="144"/>
      <c r="CK69" s="138"/>
      <c r="CL69" s="142"/>
      <c r="CM69" s="143"/>
      <c r="CN69" s="143"/>
      <c r="CO69" s="143"/>
      <c r="CP69" s="143"/>
      <c r="CQ69" s="143"/>
      <c r="CR69" s="143"/>
      <c r="CS69" s="143"/>
      <c r="CT69" s="143"/>
      <c r="CU69" s="143"/>
      <c r="CV69" s="143"/>
      <c r="CW69" s="143"/>
      <c r="CX69" s="143"/>
      <c r="CY69" s="143"/>
      <c r="CZ69" s="143"/>
      <c r="DA69" s="143"/>
      <c r="DB69" s="143"/>
      <c r="DC69" s="143"/>
      <c r="DD69" s="143"/>
      <c r="DE69" s="143"/>
      <c r="DF69" s="140"/>
      <c r="DG69" s="140"/>
      <c r="DH69" s="140"/>
      <c r="DI69" s="140"/>
      <c r="DJ69" s="140"/>
      <c r="DK69" s="140"/>
      <c r="DL69" s="140"/>
      <c r="DM69" s="140"/>
      <c r="DN69" s="140"/>
      <c r="DO69" s="140"/>
      <c r="DP69" s="140"/>
      <c r="DQ69" s="140"/>
      <c r="DR69" s="140"/>
      <c r="DS69" s="140"/>
      <c r="DT69" s="140"/>
      <c r="DU69" s="140"/>
      <c r="DV69" s="139"/>
      <c r="DW69" s="141" t="s">
        <v>0</v>
      </c>
      <c r="DY69" s="138"/>
      <c r="DZ69" s="142"/>
      <c r="EA69" s="143"/>
      <c r="EB69" s="143"/>
      <c r="EC69" s="143"/>
      <c r="ED69" s="143"/>
      <c r="EE69" s="143"/>
      <c r="EF69" s="143"/>
      <c r="EG69" s="143"/>
      <c r="EH69" s="143"/>
      <c r="EI69" s="143"/>
      <c r="EJ69" s="143"/>
      <c r="EK69" s="143"/>
      <c r="EL69" s="143"/>
      <c r="EM69" s="143"/>
      <c r="EN69" s="143"/>
      <c r="EO69" s="143"/>
      <c r="EP69" s="143"/>
      <c r="EQ69" s="143"/>
      <c r="ER69" s="143"/>
      <c r="ES69" s="143"/>
      <c r="ET69" s="140"/>
      <c r="EU69" s="140"/>
      <c r="EV69" s="140"/>
      <c r="EW69" s="140"/>
      <c r="EX69" s="140"/>
      <c r="EY69" s="140"/>
      <c r="EZ69" s="140"/>
      <c r="FA69" s="140"/>
      <c r="FB69" s="140"/>
      <c r="FC69" s="140"/>
      <c r="FD69" s="140"/>
      <c r="FE69" s="140"/>
      <c r="FF69" s="140"/>
      <c r="FG69" s="140"/>
      <c r="FH69" s="140"/>
      <c r="FI69" s="140"/>
      <c r="FJ69" s="139"/>
      <c r="FK69" s="141" t="s">
        <v>0</v>
      </c>
    </row>
    <row r="70" spans="1:167" ht="14.25" thickTop="1" thickBot="1" x14ac:dyDescent="0.25">
      <c r="A70" s="32"/>
      <c r="B70" s="32"/>
      <c r="C70" s="32"/>
      <c r="D70" s="106" t="s">
        <v>221</v>
      </c>
      <c r="E70" s="107" t="s">
        <v>207</v>
      </c>
      <c r="F70" s="108">
        <f>B4+(56*B6)</f>
        <v>57</v>
      </c>
      <c r="G70" s="104"/>
      <c r="H70" s="43"/>
      <c r="W70" s="25" t="s">
        <v>0</v>
      </c>
      <c r="X70" s="25" t="s">
        <v>0</v>
      </c>
      <c r="Y70" s="25" t="s">
        <v>0</v>
      </c>
      <c r="Z70" s="25" t="s">
        <v>0</v>
      </c>
      <c r="BL70" s="25" t="s">
        <v>0</v>
      </c>
      <c r="BN70" s="25" t="s">
        <v>0</v>
      </c>
      <c r="CJ70" s="144"/>
      <c r="CZ70" s="25" t="s">
        <v>0</v>
      </c>
      <c r="DB70" s="25" t="s">
        <v>0</v>
      </c>
      <c r="EN70" s="25" t="s">
        <v>0</v>
      </c>
      <c r="EP70" s="25" t="s">
        <v>0</v>
      </c>
    </row>
    <row r="71" spans="1:167" ht="14.25" thickTop="1" thickBot="1" x14ac:dyDescent="0.25">
      <c r="A71" s="32"/>
      <c r="B71" s="32"/>
      <c r="C71" s="32"/>
      <c r="D71" s="106" t="s">
        <v>20</v>
      </c>
      <c r="E71" s="107" t="s">
        <v>207</v>
      </c>
      <c r="F71" s="108">
        <f>B4+(57*B6)</f>
        <v>58</v>
      </c>
      <c r="G71" s="104"/>
      <c r="H71" s="43"/>
      <c r="I71" s="38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40"/>
      <c r="AE71" s="40"/>
      <c r="AF71" s="40"/>
      <c r="AG71" s="40"/>
      <c r="AH71" s="40"/>
      <c r="AI71" s="40"/>
      <c r="AJ71" s="40"/>
      <c r="AK71" s="40"/>
      <c r="AL71" s="40"/>
      <c r="AM71" s="40"/>
      <c r="AN71" s="40"/>
      <c r="AO71" s="40"/>
      <c r="AP71" s="40"/>
      <c r="AQ71" s="40"/>
      <c r="AR71" s="40"/>
      <c r="AS71" s="40"/>
      <c r="AT71" s="39"/>
      <c r="AU71" s="41"/>
      <c r="AW71" s="38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39"/>
      <c r="BJ71" s="39"/>
      <c r="BK71" s="39"/>
      <c r="BL71" s="39"/>
      <c r="BM71" s="39"/>
      <c r="BN71" s="39"/>
      <c r="BO71" s="39"/>
      <c r="BP71" s="39"/>
      <c r="BQ71" s="39"/>
      <c r="BR71" s="40"/>
      <c r="BS71" s="40"/>
      <c r="BT71" s="40"/>
      <c r="BU71" s="40"/>
      <c r="BV71" s="40"/>
      <c r="BW71" s="40"/>
      <c r="BX71" s="40"/>
      <c r="BY71" s="40"/>
      <c r="BZ71" s="40"/>
      <c r="CA71" s="40"/>
      <c r="CB71" s="40"/>
      <c r="CC71" s="40"/>
      <c r="CD71" s="40"/>
      <c r="CE71" s="40"/>
      <c r="CF71" s="40"/>
      <c r="CG71" s="40"/>
      <c r="CH71" s="39"/>
      <c r="CI71" s="41"/>
      <c r="CJ71" s="144"/>
      <c r="CK71" s="38"/>
      <c r="CL71" s="39"/>
      <c r="CM71" s="39"/>
      <c r="CN71" s="39"/>
      <c r="CO71" s="39"/>
      <c r="CP71" s="39"/>
      <c r="CQ71" s="39"/>
      <c r="CR71" s="39"/>
      <c r="CS71" s="39"/>
      <c r="CT71" s="39"/>
      <c r="CU71" s="39"/>
      <c r="CV71" s="39"/>
      <c r="CW71" s="39"/>
      <c r="CX71" s="39"/>
      <c r="CY71" s="39"/>
      <c r="CZ71" s="39"/>
      <c r="DA71" s="39"/>
      <c r="DB71" s="39"/>
      <c r="DC71" s="39"/>
      <c r="DD71" s="39"/>
      <c r="DE71" s="39"/>
      <c r="DF71" s="40"/>
      <c r="DG71" s="40"/>
      <c r="DH71" s="40"/>
      <c r="DI71" s="40"/>
      <c r="DJ71" s="40"/>
      <c r="DK71" s="40"/>
      <c r="DL71" s="40"/>
      <c r="DM71" s="40"/>
      <c r="DN71" s="40"/>
      <c r="DO71" s="40"/>
      <c r="DP71" s="40"/>
      <c r="DQ71" s="40"/>
      <c r="DR71" s="40"/>
      <c r="DS71" s="40"/>
      <c r="DT71" s="40"/>
      <c r="DU71" s="40"/>
      <c r="DV71" s="39"/>
      <c r="DW71" s="41"/>
      <c r="DY71" s="38"/>
      <c r="DZ71" s="39"/>
      <c r="EA71" s="39"/>
      <c r="EB71" s="39"/>
      <c r="EC71" s="39"/>
      <c r="ED71" s="39"/>
      <c r="EE71" s="39"/>
      <c r="EF71" s="39"/>
      <c r="EG71" s="39"/>
      <c r="EH71" s="39"/>
      <c r="EI71" s="39"/>
      <c r="EJ71" s="39"/>
      <c r="EK71" s="39"/>
      <c r="EL71" s="39"/>
      <c r="EM71" s="39"/>
      <c r="EN71" s="39"/>
      <c r="EO71" s="39"/>
      <c r="EP71" s="39"/>
      <c r="EQ71" s="39"/>
      <c r="ER71" s="39"/>
      <c r="ES71" s="39"/>
      <c r="ET71" s="40"/>
      <c r="EU71" s="40"/>
      <c r="EV71" s="40"/>
      <c r="EW71" s="40"/>
      <c r="EX71" s="40"/>
      <c r="EY71" s="40"/>
      <c r="EZ71" s="40"/>
      <c r="FA71" s="40"/>
      <c r="FB71" s="40"/>
      <c r="FC71" s="40"/>
      <c r="FD71" s="40"/>
      <c r="FE71" s="40"/>
      <c r="FF71" s="40"/>
      <c r="FG71" s="40"/>
      <c r="FH71" s="40"/>
      <c r="FI71" s="40"/>
      <c r="FJ71" s="39"/>
      <c r="FK71" s="41"/>
    </row>
    <row r="72" spans="1:167" ht="13.5" thickBot="1" x14ac:dyDescent="0.25">
      <c r="A72" s="32"/>
      <c r="B72" s="32"/>
      <c r="C72" s="32"/>
      <c r="D72" s="106" t="s">
        <v>66</v>
      </c>
      <c r="E72" s="107" t="s">
        <v>207</v>
      </c>
      <c r="F72" s="108">
        <f>B4+(58*B6)</f>
        <v>59</v>
      </c>
      <c r="G72" s="104"/>
      <c r="H72" s="43"/>
      <c r="I72" s="44"/>
      <c r="J72" s="45" t="s">
        <v>2</v>
      </c>
      <c r="K72" s="46"/>
      <c r="L72" s="46"/>
      <c r="M72" s="46"/>
      <c r="N72" s="46"/>
      <c r="O72" s="46"/>
      <c r="P72" s="46"/>
      <c r="Q72" s="46"/>
      <c r="R72" s="46"/>
      <c r="S72" s="47" t="s">
        <v>493</v>
      </c>
      <c r="T72" s="46"/>
      <c r="U72" s="46"/>
      <c r="V72" s="46"/>
      <c r="W72" s="46"/>
      <c r="X72" s="46"/>
      <c r="Y72" s="46"/>
      <c r="Z72" s="46"/>
      <c r="AA72" s="46"/>
      <c r="AB72" s="46" t="s">
        <v>0</v>
      </c>
      <c r="AC72" s="46" t="s">
        <v>0</v>
      </c>
      <c r="AD72" s="48"/>
      <c r="AE72" s="48"/>
      <c r="AF72" s="48"/>
      <c r="AG72" s="48"/>
      <c r="AH72" s="48"/>
      <c r="AI72" s="48"/>
      <c r="AJ72" s="48"/>
      <c r="AK72" s="48"/>
      <c r="AL72" s="49" t="s">
        <v>293</v>
      </c>
      <c r="AM72" s="48"/>
      <c r="AN72" s="48"/>
      <c r="AO72" s="48"/>
      <c r="AP72" s="48"/>
      <c r="AQ72" s="48"/>
      <c r="AR72" s="48"/>
      <c r="AS72" s="48"/>
      <c r="AT72" s="50"/>
      <c r="AU72" s="51"/>
      <c r="AW72" s="44"/>
      <c r="AX72" s="45" t="s">
        <v>2</v>
      </c>
      <c r="AY72" s="46"/>
      <c r="AZ72" s="46"/>
      <c r="BA72" s="46"/>
      <c r="BB72" s="46"/>
      <c r="BC72" s="46"/>
      <c r="BD72" s="46"/>
      <c r="BE72" s="46"/>
      <c r="BF72" s="46"/>
      <c r="BG72" s="47" t="s">
        <v>508</v>
      </c>
      <c r="BH72" s="46"/>
      <c r="BI72" s="46"/>
      <c r="BJ72" s="46"/>
      <c r="BK72" s="46"/>
      <c r="BL72" s="46"/>
      <c r="BM72" s="46"/>
      <c r="BN72" s="46"/>
      <c r="BO72" s="46"/>
      <c r="BP72" s="46" t="s">
        <v>0</v>
      </c>
      <c r="BQ72" s="46" t="s">
        <v>0</v>
      </c>
      <c r="BR72" s="48"/>
      <c r="BS72" s="48"/>
      <c r="BT72" s="48"/>
      <c r="BU72" s="48"/>
      <c r="BV72" s="48"/>
      <c r="BW72" s="48"/>
      <c r="BX72" s="48"/>
      <c r="BY72" s="48"/>
      <c r="BZ72" s="49" t="s">
        <v>293</v>
      </c>
      <c r="CA72" s="48"/>
      <c r="CB72" s="48"/>
      <c r="CC72" s="48"/>
      <c r="CD72" s="48"/>
      <c r="CE72" s="48"/>
      <c r="CF72" s="48"/>
      <c r="CG72" s="48"/>
      <c r="CH72" s="50"/>
      <c r="CI72" s="51"/>
      <c r="CJ72" s="144"/>
      <c r="CK72" s="44"/>
      <c r="CL72" s="45" t="s">
        <v>2</v>
      </c>
      <c r="CM72" s="46"/>
      <c r="CN72" s="46"/>
      <c r="CO72" s="46"/>
      <c r="CP72" s="46"/>
      <c r="CQ72" s="46"/>
      <c r="CR72" s="46"/>
      <c r="CS72" s="46"/>
      <c r="CT72" s="46"/>
      <c r="CU72" s="47" t="s">
        <v>523</v>
      </c>
      <c r="CV72" s="46"/>
      <c r="CW72" s="46"/>
      <c r="CX72" s="46"/>
      <c r="CY72" s="46"/>
      <c r="CZ72" s="46"/>
      <c r="DA72" s="46"/>
      <c r="DB72" s="46"/>
      <c r="DC72" s="46"/>
      <c r="DD72" s="46" t="s">
        <v>0</v>
      </c>
      <c r="DE72" s="46" t="s">
        <v>0</v>
      </c>
      <c r="DF72" s="48"/>
      <c r="DG72" s="48"/>
      <c r="DH72" s="48"/>
      <c r="DI72" s="48"/>
      <c r="DJ72" s="48"/>
      <c r="DK72" s="48"/>
      <c r="DL72" s="48"/>
      <c r="DM72" s="48"/>
      <c r="DN72" s="49" t="s">
        <v>293</v>
      </c>
      <c r="DO72" s="48"/>
      <c r="DP72" s="48"/>
      <c r="DQ72" s="48"/>
      <c r="DR72" s="48"/>
      <c r="DS72" s="48"/>
      <c r="DT72" s="48"/>
      <c r="DU72" s="48"/>
      <c r="DV72" s="50"/>
      <c r="DW72" s="51"/>
      <c r="DY72" s="44"/>
      <c r="DZ72" s="45" t="s">
        <v>2</v>
      </c>
      <c r="EA72" s="46"/>
      <c r="EB72" s="46"/>
      <c r="EC72" s="46"/>
      <c r="ED72" s="46"/>
      <c r="EE72" s="46"/>
      <c r="EF72" s="46"/>
      <c r="EG72" s="46"/>
      <c r="EH72" s="46"/>
      <c r="EI72" s="47" t="s">
        <v>538</v>
      </c>
      <c r="EJ72" s="46"/>
      <c r="EK72" s="46"/>
      <c r="EL72" s="46"/>
      <c r="EM72" s="46"/>
      <c r="EN72" s="46"/>
      <c r="EO72" s="46"/>
      <c r="EP72" s="46"/>
      <c r="EQ72" s="46"/>
      <c r="ER72" s="46" t="s">
        <v>0</v>
      </c>
      <c r="ES72" s="46" t="s">
        <v>0</v>
      </c>
      <c r="ET72" s="48"/>
      <c r="EU72" s="48"/>
      <c r="EV72" s="48"/>
      <c r="EW72" s="48"/>
      <c r="EX72" s="48"/>
      <c r="EY72" s="48"/>
      <c r="EZ72" s="48"/>
      <c r="FA72" s="48"/>
      <c r="FB72" s="49" t="s">
        <v>293</v>
      </c>
      <c r="FC72" s="48"/>
      <c r="FD72" s="48"/>
      <c r="FE72" s="48"/>
      <c r="FF72" s="48"/>
      <c r="FG72" s="48"/>
      <c r="FH72" s="48"/>
      <c r="FI72" s="48"/>
      <c r="FJ72" s="50"/>
      <c r="FK72" s="51"/>
    </row>
    <row r="73" spans="1:167" x14ac:dyDescent="0.2">
      <c r="A73" s="32"/>
      <c r="B73" s="32"/>
      <c r="C73" s="32"/>
      <c r="D73" s="106" t="s">
        <v>185</v>
      </c>
      <c r="E73" s="107" t="s">
        <v>207</v>
      </c>
      <c r="F73" s="110">
        <f>B4+(59*B6)</f>
        <v>60</v>
      </c>
      <c r="G73" s="104"/>
      <c r="H73" s="43"/>
      <c r="I73" s="57"/>
      <c r="J73" s="58"/>
      <c r="K73" s="1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2"/>
      <c r="AA73" s="59">
        <f>K73^3+L73^3+M73^3+N73^3+O73^3+P73^3+Q73^3+R73^3+K74^3+L74^3+M74^3+N74^3+O74^3+P74^3+Q74^3+R74^3</f>
        <v>0</v>
      </c>
      <c r="AB73" s="60">
        <f>K73^3+L73^3+M73^3+N73^3+O73^3+P73^3+Q73^3+R73^3+S73^3+T73^3+U73^3+V73^3+W73^3+X73^3+Y73^3+Z73^3</f>
        <v>0</v>
      </c>
      <c r="AC73" s="61"/>
      <c r="AD73" s="68"/>
      <c r="AE73" s="69"/>
      <c r="AF73" s="69"/>
      <c r="AG73" s="69"/>
      <c r="AH73" s="70"/>
      <c r="AI73" s="70"/>
      <c r="AJ73" s="70"/>
      <c r="AK73" s="70"/>
      <c r="AL73" s="69"/>
      <c r="AM73" s="69"/>
      <c r="AN73" s="69"/>
      <c r="AO73" s="69"/>
      <c r="AP73" s="70"/>
      <c r="AQ73" s="70"/>
      <c r="AR73" s="70"/>
      <c r="AS73" s="71"/>
      <c r="AT73" s="66"/>
      <c r="AU73" s="51"/>
      <c r="AW73" s="57"/>
      <c r="AX73" s="58"/>
      <c r="AY73" s="1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2"/>
      <c r="BO73" s="59">
        <f>AY73^3+AZ73^3+BA73^3+BB73^3+BC73^3+BD73^3+BE73^3+BF73^3+AY74^3+AZ74^3+BA74^3+BB74^3+BC74^3+BD74^3+BE74^3+BF74^3</f>
        <v>0</v>
      </c>
      <c r="BP73" s="60">
        <f>AY73^3+AZ73^3+BA73^3+BB73^3+BC73^3+BD73^3+BE73^3+BF73^3+BG73^3+BH73^3+BI73^3+BJ73^3+BK73^3+BL73^3+BM73^3+BN73^3</f>
        <v>0</v>
      </c>
      <c r="BQ73" s="61"/>
      <c r="BR73" s="68"/>
      <c r="BS73" s="69"/>
      <c r="BT73" s="69"/>
      <c r="BU73" s="69"/>
      <c r="BV73" s="69"/>
      <c r="BW73" s="69"/>
      <c r="BX73" s="69"/>
      <c r="BY73" s="69"/>
      <c r="BZ73" s="70"/>
      <c r="CA73" s="70"/>
      <c r="CB73" s="70"/>
      <c r="CC73" s="70"/>
      <c r="CD73" s="70"/>
      <c r="CE73" s="70"/>
      <c r="CF73" s="70"/>
      <c r="CG73" s="71"/>
      <c r="CH73" s="66"/>
      <c r="CI73" s="51"/>
      <c r="CJ73" s="144"/>
      <c r="CK73" s="57"/>
      <c r="CL73" s="58"/>
      <c r="CM73" s="1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2"/>
      <c r="DC73" s="59">
        <f>CM73^3+CN73^3+CO73^3+CP73^3+CQ73^3+CR73^3+CS73^3+CT73^3+CM74^3+CN74^3+CO74^3+CP74^3+CQ74^3+CR74^3+CS74^3+CT74^3</f>
        <v>0</v>
      </c>
      <c r="DD73" s="60">
        <f>CM73^3+CN73^3+CO73^3+CP73^3+CQ73^3+CR73^3+CS73^3+CT73^3+CU73^3+CV73^3+CW73^3+CX73^3+CY73^3+CZ73^3+DA73^3+DB73^3</f>
        <v>0</v>
      </c>
      <c r="DE73" s="61"/>
      <c r="DF73" s="68"/>
      <c r="DG73" s="69"/>
      <c r="DH73" s="70"/>
      <c r="DI73" s="70"/>
      <c r="DJ73" s="69"/>
      <c r="DK73" s="69"/>
      <c r="DL73" s="70"/>
      <c r="DM73" s="70"/>
      <c r="DN73" s="69"/>
      <c r="DO73" s="69"/>
      <c r="DP73" s="70"/>
      <c r="DQ73" s="70"/>
      <c r="DR73" s="69"/>
      <c r="DS73" s="69"/>
      <c r="DT73" s="70"/>
      <c r="DU73" s="71"/>
      <c r="DV73" s="66"/>
      <c r="DW73" s="51"/>
      <c r="DY73" s="57"/>
      <c r="DZ73" s="58"/>
      <c r="EA73" s="1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2"/>
      <c r="EQ73" s="59">
        <f>EA73^3+EB73^3+EC73^3+ED73^3+EE73^3+EF73^3+EG73^3+EH73^3+EA74^3+EB74^3+EC74^3+ED74^3+EE74^3+EF74^3+EG74^3+EH74^3</f>
        <v>0</v>
      </c>
      <c r="ER73" s="60">
        <f>EA73^3+EB73^3+EC73^3+ED73^3+EE73^3+EF73^3+EG73^3+EH73^3+EI73^3+EJ73^3+EK73^3+EL73^3+EM73^3+EN73^3+EO73^3+EP73^3</f>
        <v>0</v>
      </c>
      <c r="ES73" s="61"/>
      <c r="ET73" s="68"/>
      <c r="EU73" s="69"/>
      <c r="EV73" s="69"/>
      <c r="EW73" s="69"/>
      <c r="EX73" s="69"/>
      <c r="EY73" s="69"/>
      <c r="EZ73" s="69"/>
      <c r="FA73" s="69"/>
      <c r="FB73" s="69"/>
      <c r="FC73" s="69"/>
      <c r="FD73" s="69"/>
      <c r="FE73" s="69"/>
      <c r="FF73" s="69"/>
      <c r="FG73" s="69"/>
      <c r="FH73" s="69"/>
      <c r="FI73" s="73"/>
      <c r="FJ73" s="66"/>
      <c r="FK73" s="51"/>
    </row>
    <row r="74" spans="1:167" x14ac:dyDescent="0.2">
      <c r="A74" s="32"/>
      <c r="B74" s="32"/>
      <c r="C74" s="32"/>
      <c r="D74" s="106" t="s">
        <v>203</v>
      </c>
      <c r="E74" s="107" t="s">
        <v>207</v>
      </c>
      <c r="F74" s="110">
        <f>B4+(60*B6)</f>
        <v>61</v>
      </c>
      <c r="G74" s="104"/>
      <c r="H74" s="43"/>
      <c r="I74" s="74"/>
      <c r="J74" s="58"/>
      <c r="K74" s="3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5"/>
      <c r="AA74" s="75">
        <f>S73^3+T73^3+U73^3+V73^3+W73^3+X73^3+Y73^3+Z73^3+S74^3+T74^3+U74^3+V74^3+W74^3+X74^3+Y74^3+Z74^3</f>
        <v>0</v>
      </c>
      <c r="AB74" s="76">
        <f t="shared" ref="AB74:AB88" si="12">K74^3+L74^3+M74^3+N74^3+O74^3+P74^3+Q74^3+R74^3+S74^3+T74^3+U74^3+V74^3+W74^3+X74^3+Y74^3+Z74^3</f>
        <v>0</v>
      </c>
      <c r="AC74" s="61"/>
      <c r="AD74" s="81"/>
      <c r="AE74" s="82"/>
      <c r="AF74" s="82"/>
      <c r="AG74" s="82"/>
      <c r="AH74" s="83"/>
      <c r="AI74" s="83"/>
      <c r="AJ74" s="83"/>
      <c r="AK74" s="83"/>
      <c r="AL74" s="82"/>
      <c r="AM74" s="82"/>
      <c r="AN74" s="82"/>
      <c r="AO74" s="82"/>
      <c r="AP74" s="83"/>
      <c r="AQ74" s="83"/>
      <c r="AR74" s="83"/>
      <c r="AS74" s="84"/>
      <c r="AT74" s="66"/>
      <c r="AU74" s="51"/>
      <c r="AW74" s="74"/>
      <c r="AX74" s="58"/>
      <c r="AY74" s="3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5"/>
      <c r="BO74" s="75">
        <f>BG73^3+BH73^3+BI73^3+BJ73^3+BK73^3+BL73^3+BM73^3+BN73^3+BG74^3+BH74^3+BI74^3+BJ74^3+BK74^3+BL74^3+BM74^3+BN74^3</f>
        <v>0</v>
      </c>
      <c r="BP74" s="76">
        <f t="shared" ref="BP74:BP88" si="13">AY74^3+AZ74^3+BA74^3+BB74^3+BC74^3+BD74^3+BE74^3+BF74^3+BG74^3+BH74^3+BI74^3+BJ74^3+BK74^3+BL74^3+BM74^3+BN74^3</f>
        <v>0</v>
      </c>
      <c r="BQ74" s="61"/>
      <c r="BR74" s="81"/>
      <c r="BS74" s="82"/>
      <c r="BT74" s="82"/>
      <c r="BU74" s="82"/>
      <c r="BV74" s="82"/>
      <c r="BW74" s="82"/>
      <c r="BX74" s="82"/>
      <c r="BY74" s="82"/>
      <c r="BZ74" s="83"/>
      <c r="CA74" s="83"/>
      <c r="CB74" s="83"/>
      <c r="CC74" s="83"/>
      <c r="CD74" s="83"/>
      <c r="CE74" s="83"/>
      <c r="CF74" s="83"/>
      <c r="CG74" s="84"/>
      <c r="CH74" s="66"/>
      <c r="CI74" s="51"/>
      <c r="CJ74" s="144"/>
      <c r="CK74" s="74"/>
      <c r="CL74" s="58"/>
      <c r="CM74" s="3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5"/>
      <c r="DC74" s="75">
        <f>CU73^3+CV73^3+CW73^3+CX73^3+CY73^3+CZ73^3+DA73^3+DB73^3+CU74^3+CV74^3+CW74^3+CX74^3+CY74^3+CZ74^3+DA74^3+DB74^3</f>
        <v>0</v>
      </c>
      <c r="DD74" s="76">
        <f t="shared" ref="DD74:DD88" si="14">CM74^3+CN74^3+CO74^3+CP74^3+CQ74^3+CR74^3+CS74^3+CT74^3+CU74^3+CV74^3+CW74^3+CX74^3+CY74^3+CZ74^3+DA74^3+DB74^3</f>
        <v>0</v>
      </c>
      <c r="DE74" s="61"/>
      <c r="DF74" s="81"/>
      <c r="DG74" s="82"/>
      <c r="DH74" s="83"/>
      <c r="DI74" s="83"/>
      <c r="DJ74" s="82"/>
      <c r="DK74" s="82"/>
      <c r="DL74" s="83"/>
      <c r="DM74" s="83"/>
      <c r="DN74" s="82"/>
      <c r="DO74" s="82"/>
      <c r="DP74" s="83"/>
      <c r="DQ74" s="83"/>
      <c r="DR74" s="82"/>
      <c r="DS74" s="82"/>
      <c r="DT74" s="83"/>
      <c r="DU74" s="84"/>
      <c r="DV74" s="66"/>
      <c r="DW74" s="51"/>
      <c r="DY74" s="74"/>
      <c r="DZ74" s="58"/>
      <c r="EA74" s="3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5"/>
      <c r="EQ74" s="75">
        <f>EI73^3+EJ73^3+EK73^3+EL73^3+EM73^3+EN73^3+EO73^3+EP73^3+EI74^3+EJ74^3+EK74^3+EL74^3+EM74^3+EN74^3+EO74^3+EP74^3</f>
        <v>0</v>
      </c>
      <c r="ER74" s="76">
        <f t="shared" ref="ER74:ER88" si="15">EA74^3+EB74^3+EC74^3+ED74^3+EE74^3+EF74^3+EG74^3+EH74^3+EI74^3+EJ74^3+EK74^3+EL74^3+EM74^3+EN74^3+EO74^3+EP74^3</f>
        <v>0</v>
      </c>
      <c r="ES74" s="61"/>
      <c r="ET74" s="89"/>
      <c r="EU74" s="83"/>
      <c r="EV74" s="83"/>
      <c r="EW74" s="83"/>
      <c r="EX74" s="83"/>
      <c r="EY74" s="83"/>
      <c r="EZ74" s="83"/>
      <c r="FA74" s="83"/>
      <c r="FB74" s="83"/>
      <c r="FC74" s="83"/>
      <c r="FD74" s="83"/>
      <c r="FE74" s="83"/>
      <c r="FF74" s="83"/>
      <c r="FG74" s="83"/>
      <c r="FH74" s="83"/>
      <c r="FI74" s="84"/>
      <c r="FJ74" s="66"/>
      <c r="FK74" s="51"/>
    </row>
    <row r="75" spans="1:167" x14ac:dyDescent="0.2">
      <c r="A75" s="32"/>
      <c r="B75" s="32"/>
      <c r="C75" s="32"/>
      <c r="D75" s="106" t="s">
        <v>122</v>
      </c>
      <c r="E75" s="107" t="s">
        <v>207</v>
      </c>
      <c r="F75" s="108">
        <f>B4+(61*B6)</f>
        <v>62</v>
      </c>
      <c r="G75" s="104"/>
      <c r="H75" s="43"/>
      <c r="I75" s="57"/>
      <c r="J75" s="58"/>
      <c r="K75" s="3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5"/>
      <c r="AA75" s="75">
        <f>K75^3+L75^3+M75^3+N75^3+O75^3+P75^3+Q75^3+R75^3+K76^3+L76^3+M76^3+N76^3+O76^3+P76^3+Q76^3+R76^3</f>
        <v>0</v>
      </c>
      <c r="AB75" s="76">
        <f t="shared" si="12"/>
        <v>0</v>
      </c>
      <c r="AC75" s="88"/>
      <c r="AD75" s="81"/>
      <c r="AE75" s="82"/>
      <c r="AF75" s="82"/>
      <c r="AG75" s="82"/>
      <c r="AH75" s="83"/>
      <c r="AI75" s="83"/>
      <c r="AJ75" s="83"/>
      <c r="AK75" s="83"/>
      <c r="AL75" s="82"/>
      <c r="AM75" s="82"/>
      <c r="AN75" s="82"/>
      <c r="AO75" s="82"/>
      <c r="AP75" s="83"/>
      <c r="AQ75" s="83"/>
      <c r="AR75" s="83"/>
      <c r="AS75" s="84"/>
      <c r="AT75" s="66"/>
      <c r="AU75" s="51"/>
      <c r="AW75" s="57"/>
      <c r="AX75" s="58"/>
      <c r="AY75" s="3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5"/>
      <c r="BO75" s="75">
        <f>AY75^3+AZ75^3+BA75^3+BB75^3+BC75^3+BD75^3+BE75^3+BF75^3+AY76^3+AZ76^3+BA76^3+BB76^3+BC76^3+BD76^3+BE76^3+BF76^3</f>
        <v>0</v>
      </c>
      <c r="BP75" s="76">
        <f t="shared" si="13"/>
        <v>0</v>
      </c>
      <c r="BQ75" s="88"/>
      <c r="BR75" s="89"/>
      <c r="BS75" s="83"/>
      <c r="BT75" s="83"/>
      <c r="BU75" s="83"/>
      <c r="BV75" s="83"/>
      <c r="BW75" s="83"/>
      <c r="BX75" s="83"/>
      <c r="BY75" s="83"/>
      <c r="BZ75" s="82"/>
      <c r="CA75" s="82"/>
      <c r="CB75" s="82"/>
      <c r="CC75" s="82"/>
      <c r="CD75" s="82"/>
      <c r="CE75" s="82"/>
      <c r="CF75" s="82"/>
      <c r="CG75" s="86"/>
      <c r="CH75" s="66"/>
      <c r="CI75" s="51"/>
      <c r="CJ75" s="144"/>
      <c r="CK75" s="57"/>
      <c r="CL75" s="58"/>
      <c r="CM75" s="3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5"/>
      <c r="DC75" s="75">
        <f>CM75^3+CN75^3+CO75^3+CP75^3+CQ75^3+CR75^3+CS75^3+CT75^3+CM76^3+CN76^3+CO76^3+CP76^3+CQ76^3+CR76^3+CS76^3+CT76^3</f>
        <v>0</v>
      </c>
      <c r="DD75" s="76">
        <f t="shared" si="14"/>
        <v>0</v>
      </c>
      <c r="DE75" s="88"/>
      <c r="DF75" s="81"/>
      <c r="DG75" s="82"/>
      <c r="DH75" s="83"/>
      <c r="DI75" s="83"/>
      <c r="DJ75" s="82"/>
      <c r="DK75" s="82"/>
      <c r="DL75" s="83"/>
      <c r="DM75" s="83"/>
      <c r="DN75" s="82"/>
      <c r="DO75" s="82"/>
      <c r="DP75" s="83"/>
      <c r="DQ75" s="83"/>
      <c r="DR75" s="82"/>
      <c r="DS75" s="82"/>
      <c r="DT75" s="83"/>
      <c r="DU75" s="84"/>
      <c r="DV75" s="66"/>
      <c r="DW75" s="51"/>
      <c r="DY75" s="57"/>
      <c r="DZ75" s="58"/>
      <c r="EA75" s="3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5"/>
      <c r="EQ75" s="75">
        <f>EA75^3+EB75^3+EC75^3+ED75^3+EE75^3+EF75^3+EG75^3+EH75^3+EA76^3+EB76^3+EC76^3+ED76^3+EE76^3+EF76^3+EG76^3+EH76^3</f>
        <v>0</v>
      </c>
      <c r="ER75" s="76">
        <f t="shared" si="15"/>
        <v>0</v>
      </c>
      <c r="ES75" s="88"/>
      <c r="ET75" s="81"/>
      <c r="EU75" s="82"/>
      <c r="EV75" s="82"/>
      <c r="EW75" s="82"/>
      <c r="EX75" s="82"/>
      <c r="EY75" s="82"/>
      <c r="EZ75" s="82"/>
      <c r="FA75" s="82"/>
      <c r="FB75" s="82"/>
      <c r="FC75" s="82"/>
      <c r="FD75" s="82"/>
      <c r="FE75" s="82"/>
      <c r="FF75" s="82"/>
      <c r="FG75" s="82"/>
      <c r="FH75" s="82"/>
      <c r="FI75" s="86"/>
      <c r="FJ75" s="66"/>
      <c r="FK75" s="51"/>
    </row>
    <row r="76" spans="1:167" x14ac:dyDescent="0.2">
      <c r="A76" s="32"/>
      <c r="B76" s="32"/>
      <c r="C76" s="32"/>
      <c r="D76" s="106" t="s">
        <v>75</v>
      </c>
      <c r="E76" s="107" t="s">
        <v>207</v>
      </c>
      <c r="F76" s="108">
        <f>B4+(62*B6)</f>
        <v>63</v>
      </c>
      <c r="G76" s="104"/>
      <c r="H76" s="43"/>
      <c r="I76" s="90"/>
      <c r="J76" s="58"/>
      <c r="K76" s="3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5"/>
      <c r="AA76" s="75">
        <f>S75^3+T75^3+U75^3+V75^3+W75^3+X75^3+Y75^3+Z75^3+S76^3+T76^3+U76^3+V76^3+W76^3+X76^3+Y76^3+Z76^3</f>
        <v>0</v>
      </c>
      <c r="AB76" s="76">
        <f t="shared" si="12"/>
        <v>0</v>
      </c>
      <c r="AC76" s="61"/>
      <c r="AD76" s="81"/>
      <c r="AE76" s="82"/>
      <c r="AF76" s="82"/>
      <c r="AG76" s="82"/>
      <c r="AH76" s="83"/>
      <c r="AI76" s="83"/>
      <c r="AJ76" s="83"/>
      <c r="AK76" s="83"/>
      <c r="AL76" s="82"/>
      <c r="AM76" s="82"/>
      <c r="AN76" s="82"/>
      <c r="AO76" s="82"/>
      <c r="AP76" s="83"/>
      <c r="AQ76" s="83"/>
      <c r="AR76" s="83"/>
      <c r="AS76" s="84"/>
      <c r="AT76" s="66"/>
      <c r="AU76" s="51"/>
      <c r="AW76" s="90"/>
      <c r="AX76" s="58"/>
      <c r="AY76" s="3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5"/>
      <c r="BO76" s="75">
        <f>BG75^3+BH75^3+BI75^3+BJ75^3+BK75^3+BL75^3+BM75^3+BN75^3+BG76^3+BH76^3+BI76^3+BJ76^3+BK76^3+BL76^3+BM76^3+BN76^3</f>
        <v>0</v>
      </c>
      <c r="BP76" s="76">
        <f t="shared" si="13"/>
        <v>0</v>
      </c>
      <c r="BQ76" s="61"/>
      <c r="BR76" s="89"/>
      <c r="BS76" s="83"/>
      <c r="BT76" s="83"/>
      <c r="BU76" s="83"/>
      <c r="BV76" s="83"/>
      <c r="BW76" s="83"/>
      <c r="BX76" s="83"/>
      <c r="BY76" s="83"/>
      <c r="BZ76" s="82"/>
      <c r="CA76" s="82"/>
      <c r="CB76" s="82"/>
      <c r="CC76" s="82"/>
      <c r="CD76" s="82"/>
      <c r="CE76" s="82"/>
      <c r="CF76" s="82"/>
      <c r="CG76" s="86"/>
      <c r="CH76" s="66"/>
      <c r="CI76" s="51"/>
      <c r="CJ76" s="144"/>
      <c r="CK76" s="90"/>
      <c r="CL76" s="58"/>
      <c r="CM76" s="3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5"/>
      <c r="DC76" s="75">
        <f>CU75^3+CV75^3+CW75^3+CX75^3+CY75^3+CZ75^3+DA75^3+DB75^3+CU76^3+CV76^3+CW76^3+CX76^3+CY76^3+CZ76^3+DA76^3+DB76^3</f>
        <v>0</v>
      </c>
      <c r="DD76" s="76">
        <f t="shared" si="14"/>
        <v>0</v>
      </c>
      <c r="DE76" s="61"/>
      <c r="DF76" s="81"/>
      <c r="DG76" s="82"/>
      <c r="DH76" s="83"/>
      <c r="DI76" s="83"/>
      <c r="DJ76" s="82"/>
      <c r="DK76" s="82"/>
      <c r="DL76" s="83"/>
      <c r="DM76" s="83"/>
      <c r="DN76" s="82"/>
      <c r="DO76" s="82"/>
      <c r="DP76" s="83"/>
      <c r="DQ76" s="83"/>
      <c r="DR76" s="82"/>
      <c r="DS76" s="82"/>
      <c r="DT76" s="83"/>
      <c r="DU76" s="84"/>
      <c r="DV76" s="66"/>
      <c r="DW76" s="51"/>
      <c r="DY76" s="90"/>
      <c r="DZ76" s="58"/>
      <c r="EA76" s="3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5"/>
      <c r="EQ76" s="75">
        <f>EI75^3+EJ75^3+EK75^3+EL75^3+EM75^3+EN75^3+EO75^3+EP75^3+EI76^3+EJ76^3+EK76^3+EL76^3+EM76^3+EN76^3+EO76^3+EP76^3</f>
        <v>0</v>
      </c>
      <c r="ER76" s="76">
        <f t="shared" si="15"/>
        <v>0</v>
      </c>
      <c r="ES76" s="61"/>
      <c r="ET76" s="89"/>
      <c r="EU76" s="83"/>
      <c r="EV76" s="83"/>
      <c r="EW76" s="83"/>
      <c r="EX76" s="83"/>
      <c r="EY76" s="83"/>
      <c r="EZ76" s="83"/>
      <c r="FA76" s="83"/>
      <c r="FB76" s="83"/>
      <c r="FC76" s="83"/>
      <c r="FD76" s="83"/>
      <c r="FE76" s="83"/>
      <c r="FF76" s="83"/>
      <c r="FG76" s="83"/>
      <c r="FH76" s="83"/>
      <c r="FI76" s="84"/>
      <c r="FJ76" s="66"/>
      <c r="FK76" s="51"/>
    </row>
    <row r="77" spans="1:167" x14ac:dyDescent="0.2">
      <c r="A77" s="32"/>
      <c r="B77" s="32"/>
      <c r="C77" s="32"/>
      <c r="D77" s="106" t="s">
        <v>161</v>
      </c>
      <c r="E77" s="107" t="s">
        <v>207</v>
      </c>
      <c r="F77" s="110">
        <f>B4+(63*B6)</f>
        <v>64</v>
      </c>
      <c r="G77" s="104"/>
      <c r="H77" s="43"/>
      <c r="I77" s="57"/>
      <c r="J77" s="58"/>
      <c r="K77" s="3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5"/>
      <c r="AA77" s="75">
        <f>K77^3+L77^3+M77^3+N77^3+O77^3+P77^3+Q77^3+R77^3+K78^3+L78^3+M78^3+N78^3+O78^3+P78^3+Q78^3+R78^3</f>
        <v>0</v>
      </c>
      <c r="AB77" s="76">
        <f t="shared" si="12"/>
        <v>0</v>
      </c>
      <c r="AC77" s="61"/>
      <c r="AD77" s="89"/>
      <c r="AE77" s="83"/>
      <c r="AF77" s="83"/>
      <c r="AG77" s="83"/>
      <c r="AH77" s="82"/>
      <c r="AI77" s="82"/>
      <c r="AJ77" s="82"/>
      <c r="AK77" s="82"/>
      <c r="AL77" s="83"/>
      <c r="AM77" s="83"/>
      <c r="AN77" s="83"/>
      <c r="AO77" s="83"/>
      <c r="AP77" s="82"/>
      <c r="AQ77" s="82"/>
      <c r="AR77" s="82"/>
      <c r="AS77" s="86"/>
      <c r="AT77" s="66"/>
      <c r="AU77" s="51"/>
      <c r="AW77" s="57"/>
      <c r="AX77" s="58"/>
      <c r="AY77" s="3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5"/>
      <c r="BO77" s="75">
        <f>AY77^3+AZ77^3+BA77^3+BB77^3+BC77^3+BD77^3+BE77^3+BF77^3+AY78^3+AZ78^3+BA78^3+BB78^3+BC78^3+BD78^3+BE78^3+BF78^3</f>
        <v>0</v>
      </c>
      <c r="BP77" s="76">
        <f t="shared" si="13"/>
        <v>0</v>
      </c>
      <c r="BQ77" s="61"/>
      <c r="BR77" s="81"/>
      <c r="BS77" s="82"/>
      <c r="BT77" s="82"/>
      <c r="BU77" s="82"/>
      <c r="BV77" s="82"/>
      <c r="BW77" s="82"/>
      <c r="BX77" s="82"/>
      <c r="BY77" s="82"/>
      <c r="BZ77" s="83"/>
      <c r="CA77" s="83"/>
      <c r="CB77" s="83"/>
      <c r="CC77" s="83"/>
      <c r="CD77" s="83"/>
      <c r="CE77" s="83"/>
      <c r="CF77" s="83"/>
      <c r="CG77" s="84"/>
      <c r="CH77" s="66"/>
      <c r="CI77" s="51"/>
      <c r="CJ77" s="144"/>
      <c r="CK77" s="57"/>
      <c r="CL77" s="58"/>
      <c r="CM77" s="3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5"/>
      <c r="DC77" s="75">
        <f>CM77^3+CN77^3+CO77^3+CP77^3+CQ77^3+CR77^3+CS77^3+CT77^3+CM78^3+CN78^3+CO78^3+CP78^3+CQ78^3+CR78^3+CS78^3+CT78^3</f>
        <v>0</v>
      </c>
      <c r="DD77" s="76">
        <f t="shared" si="14"/>
        <v>0</v>
      </c>
      <c r="DE77" s="61"/>
      <c r="DF77" s="81"/>
      <c r="DG77" s="82"/>
      <c r="DH77" s="83"/>
      <c r="DI77" s="83"/>
      <c r="DJ77" s="82"/>
      <c r="DK77" s="82"/>
      <c r="DL77" s="83"/>
      <c r="DM77" s="83"/>
      <c r="DN77" s="82"/>
      <c r="DO77" s="82"/>
      <c r="DP77" s="83"/>
      <c r="DQ77" s="83"/>
      <c r="DR77" s="82"/>
      <c r="DS77" s="82"/>
      <c r="DT77" s="83"/>
      <c r="DU77" s="84"/>
      <c r="DV77" s="66"/>
      <c r="DW77" s="51"/>
      <c r="DY77" s="57"/>
      <c r="DZ77" s="58"/>
      <c r="EA77" s="3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5"/>
      <c r="EQ77" s="75">
        <f>EA77^3+EB77^3+EC77^3+ED77^3+EE77^3+EF77^3+EG77^3+EH77^3+EA78^3+EB78^3+EC78^3+ED78^3+EE78^3+EF78^3+EG78^3+EH78^3</f>
        <v>0</v>
      </c>
      <c r="ER77" s="76">
        <f t="shared" si="15"/>
        <v>0</v>
      </c>
      <c r="ES77" s="61"/>
      <c r="ET77" s="81"/>
      <c r="EU77" s="82"/>
      <c r="EV77" s="82"/>
      <c r="EW77" s="82"/>
      <c r="EX77" s="82"/>
      <c r="EY77" s="82"/>
      <c r="EZ77" s="82"/>
      <c r="FA77" s="82"/>
      <c r="FB77" s="82"/>
      <c r="FC77" s="82"/>
      <c r="FD77" s="82"/>
      <c r="FE77" s="82"/>
      <c r="FF77" s="82"/>
      <c r="FG77" s="82"/>
      <c r="FH77" s="82"/>
      <c r="FI77" s="86"/>
      <c r="FJ77" s="66"/>
      <c r="FK77" s="51"/>
    </row>
    <row r="78" spans="1:167" x14ac:dyDescent="0.2">
      <c r="A78" s="32"/>
      <c r="B78" s="32"/>
      <c r="C78" s="32"/>
      <c r="D78" s="106" t="s">
        <v>255</v>
      </c>
      <c r="E78" s="107" t="s">
        <v>207</v>
      </c>
      <c r="F78" s="110">
        <f>B4+(64*B6)</f>
        <v>65</v>
      </c>
      <c r="G78" s="104"/>
      <c r="H78" s="43"/>
      <c r="I78" s="57"/>
      <c r="J78" s="58"/>
      <c r="K78" s="3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5"/>
      <c r="AA78" s="75">
        <f>S77^3+T77^3+U77^3+V77^3+W77^3+X77^3+Y77^3+Z77^3+S78^3+T78^3+U78^3+V78^3+W78^3+X78^3+Y78^3+Z78^3</f>
        <v>0</v>
      </c>
      <c r="AB78" s="76">
        <f t="shared" si="12"/>
        <v>0</v>
      </c>
      <c r="AC78" s="61"/>
      <c r="AD78" s="89"/>
      <c r="AE78" s="83"/>
      <c r="AF78" s="83"/>
      <c r="AG78" s="83"/>
      <c r="AH78" s="82"/>
      <c r="AI78" s="82"/>
      <c r="AJ78" s="82"/>
      <c r="AK78" s="82"/>
      <c r="AL78" s="83"/>
      <c r="AM78" s="83"/>
      <c r="AN78" s="83"/>
      <c r="AO78" s="83"/>
      <c r="AP78" s="82"/>
      <c r="AQ78" s="82"/>
      <c r="AR78" s="82"/>
      <c r="AS78" s="86"/>
      <c r="AT78" s="66"/>
      <c r="AU78" s="51"/>
      <c r="AW78" s="57"/>
      <c r="AX78" s="58"/>
      <c r="AY78" s="3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5"/>
      <c r="BO78" s="75">
        <f>BG77^3+BH77^3+BI77^3+BJ77^3+BK77^3+BL77^3+BM77^3+BN77^3+BG78^3+BH78^3+BI78^3+BJ78^3+BK78^3+BL78^3+BM78^3+BN78^3</f>
        <v>0</v>
      </c>
      <c r="BP78" s="76">
        <f t="shared" si="13"/>
        <v>0</v>
      </c>
      <c r="BQ78" s="61"/>
      <c r="BR78" s="81"/>
      <c r="BS78" s="82"/>
      <c r="BT78" s="82"/>
      <c r="BU78" s="82"/>
      <c r="BV78" s="82"/>
      <c r="BW78" s="82"/>
      <c r="BX78" s="82"/>
      <c r="BY78" s="82"/>
      <c r="BZ78" s="83"/>
      <c r="CA78" s="83"/>
      <c r="CB78" s="83"/>
      <c r="CC78" s="83"/>
      <c r="CD78" s="83"/>
      <c r="CE78" s="83"/>
      <c r="CF78" s="83"/>
      <c r="CG78" s="84"/>
      <c r="CH78" s="66"/>
      <c r="CI78" s="51"/>
      <c r="CJ78" s="144"/>
      <c r="CK78" s="57"/>
      <c r="CL78" s="58"/>
      <c r="CM78" s="3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5"/>
      <c r="DC78" s="75">
        <f>CU77^3+CV77^3+CW77^3+CX77^3+CY77^3+CZ77^3+DA77^3+DB77^3+CU78^3+CV78^3+CW78^3+CX78^3+CY78^3+CZ78^3+DA78^3+DB78^3</f>
        <v>0</v>
      </c>
      <c r="DD78" s="76">
        <f t="shared" si="14"/>
        <v>0</v>
      </c>
      <c r="DE78" s="61"/>
      <c r="DF78" s="81"/>
      <c r="DG78" s="82"/>
      <c r="DH78" s="83"/>
      <c r="DI78" s="83"/>
      <c r="DJ78" s="82"/>
      <c r="DK78" s="82"/>
      <c r="DL78" s="83"/>
      <c r="DM78" s="83"/>
      <c r="DN78" s="82"/>
      <c r="DO78" s="82"/>
      <c r="DP78" s="83"/>
      <c r="DQ78" s="83"/>
      <c r="DR78" s="82"/>
      <c r="DS78" s="82"/>
      <c r="DT78" s="83"/>
      <c r="DU78" s="84"/>
      <c r="DV78" s="66"/>
      <c r="DW78" s="51"/>
      <c r="DY78" s="57"/>
      <c r="DZ78" s="58"/>
      <c r="EA78" s="3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5"/>
      <c r="EQ78" s="75">
        <f>EI77^3+EJ77^3+EK77^3+EL77^3+EM77^3+EN77^3+EO77^3+EP77^3+EI78^3+EJ78^3+EK78^3+EL78^3+EM78^3+EN78^3+EO78^3+EP78^3</f>
        <v>0</v>
      </c>
      <c r="ER78" s="76">
        <f t="shared" si="15"/>
        <v>0</v>
      </c>
      <c r="ES78" s="61"/>
      <c r="ET78" s="89"/>
      <c r="EU78" s="83"/>
      <c r="EV78" s="83"/>
      <c r="EW78" s="83"/>
      <c r="EX78" s="83"/>
      <c r="EY78" s="83"/>
      <c r="EZ78" s="83"/>
      <c r="FA78" s="83"/>
      <c r="FB78" s="83"/>
      <c r="FC78" s="83"/>
      <c r="FD78" s="83"/>
      <c r="FE78" s="83"/>
      <c r="FF78" s="83"/>
      <c r="FG78" s="83"/>
      <c r="FH78" s="83"/>
      <c r="FI78" s="84"/>
      <c r="FJ78" s="66"/>
      <c r="FK78" s="51"/>
    </row>
    <row r="79" spans="1:167" x14ac:dyDescent="0.2">
      <c r="A79" s="150"/>
      <c r="B79" s="32"/>
      <c r="C79" s="32"/>
      <c r="D79" s="106" t="s">
        <v>42</v>
      </c>
      <c r="E79" s="107" t="s">
        <v>207</v>
      </c>
      <c r="F79" s="108">
        <f>B4+(65*B6)</f>
        <v>66</v>
      </c>
      <c r="G79" s="104"/>
      <c r="H79" s="43"/>
      <c r="I79" s="57"/>
      <c r="J79" s="58"/>
      <c r="K79" s="3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5"/>
      <c r="AA79" s="75">
        <f>K79^3+L79^3+M79^3+N79^3+O79^3+P79^3+Q79^3+R79^3+K80^3+L80^3+M80^3+N80^3+O80^3+P80^3+Q80^3+R80^3</f>
        <v>0</v>
      </c>
      <c r="AB79" s="76">
        <f t="shared" si="12"/>
        <v>0</v>
      </c>
      <c r="AC79" s="61"/>
      <c r="AD79" s="89"/>
      <c r="AE79" s="83"/>
      <c r="AF79" s="83"/>
      <c r="AG79" s="83"/>
      <c r="AH79" s="82"/>
      <c r="AI79" s="82"/>
      <c r="AJ79" s="82"/>
      <c r="AK79" s="82"/>
      <c r="AL79" s="83"/>
      <c r="AM79" s="83"/>
      <c r="AN79" s="83"/>
      <c r="AO79" s="83"/>
      <c r="AP79" s="82"/>
      <c r="AQ79" s="82"/>
      <c r="AR79" s="82"/>
      <c r="AS79" s="86"/>
      <c r="AT79" s="66"/>
      <c r="AU79" s="51"/>
      <c r="AW79" s="57"/>
      <c r="AX79" s="58"/>
      <c r="AY79" s="3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5"/>
      <c r="BO79" s="75">
        <f>AY79^3+AZ79^3+BA79^3+BB79^3+BC79^3+BD79^3+BE79^3+BF79^3+AY80^3+AZ80^3+BA80^3+BB80^3+BC80^3+BD80^3+BE80^3+BF80^3</f>
        <v>0</v>
      </c>
      <c r="BP79" s="76">
        <f t="shared" si="13"/>
        <v>0</v>
      </c>
      <c r="BQ79" s="61"/>
      <c r="BR79" s="89"/>
      <c r="BS79" s="83"/>
      <c r="BT79" s="83"/>
      <c r="BU79" s="83"/>
      <c r="BV79" s="83"/>
      <c r="BW79" s="83"/>
      <c r="BX79" s="83"/>
      <c r="BY79" s="83"/>
      <c r="BZ79" s="82"/>
      <c r="CA79" s="82"/>
      <c r="CB79" s="82"/>
      <c r="CC79" s="82"/>
      <c r="CD79" s="82"/>
      <c r="CE79" s="82"/>
      <c r="CF79" s="82"/>
      <c r="CG79" s="86"/>
      <c r="CH79" s="66"/>
      <c r="CI79" s="51"/>
      <c r="CJ79" s="144"/>
      <c r="CK79" s="57"/>
      <c r="CL79" s="58"/>
      <c r="CM79" s="3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5"/>
      <c r="DC79" s="75">
        <f>CM79^3+CN79^3+CO79^3+CP79^3+CQ79^3+CR79^3+CS79^3+CT79^3+CM80^3+CN80^3+CO80^3+CP80^3+CQ80^3+CR80^3+CS80^3+CT80^3</f>
        <v>0</v>
      </c>
      <c r="DD79" s="76">
        <f t="shared" si="14"/>
        <v>0</v>
      </c>
      <c r="DE79" s="61"/>
      <c r="DF79" s="81"/>
      <c r="DG79" s="82"/>
      <c r="DH79" s="83"/>
      <c r="DI79" s="83"/>
      <c r="DJ79" s="82"/>
      <c r="DK79" s="82"/>
      <c r="DL79" s="83"/>
      <c r="DM79" s="83"/>
      <c r="DN79" s="82"/>
      <c r="DO79" s="82"/>
      <c r="DP79" s="83"/>
      <c r="DQ79" s="83"/>
      <c r="DR79" s="82"/>
      <c r="DS79" s="82"/>
      <c r="DT79" s="83"/>
      <c r="DU79" s="84"/>
      <c r="DV79" s="66"/>
      <c r="DW79" s="51"/>
      <c r="DY79" s="57"/>
      <c r="DZ79" s="58"/>
      <c r="EA79" s="3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5"/>
      <c r="EQ79" s="75">
        <f>EA79^3+EB79^3+EC79^3+ED79^3+EE79^3+EF79^3+EG79^3+EH79^3+EA80^3+EB80^3+EC80^3+ED80^3+EE80^3+EF80^3+EG80^3+EH80^3</f>
        <v>0</v>
      </c>
      <c r="ER79" s="76">
        <f t="shared" si="15"/>
        <v>0</v>
      </c>
      <c r="ES79" s="61"/>
      <c r="ET79" s="81"/>
      <c r="EU79" s="82"/>
      <c r="EV79" s="82"/>
      <c r="EW79" s="82"/>
      <c r="EX79" s="82"/>
      <c r="EY79" s="82"/>
      <c r="EZ79" s="82"/>
      <c r="FA79" s="82"/>
      <c r="FB79" s="82"/>
      <c r="FC79" s="82"/>
      <c r="FD79" s="82"/>
      <c r="FE79" s="82"/>
      <c r="FF79" s="82"/>
      <c r="FG79" s="82"/>
      <c r="FH79" s="82"/>
      <c r="FI79" s="86"/>
      <c r="FJ79" s="66"/>
      <c r="FK79" s="51"/>
    </row>
    <row r="80" spans="1:167" x14ac:dyDescent="0.2">
      <c r="A80" s="32"/>
      <c r="B80" s="32"/>
      <c r="C80" s="32"/>
      <c r="D80" s="106" t="s">
        <v>60</v>
      </c>
      <c r="E80" s="107" t="s">
        <v>207</v>
      </c>
      <c r="F80" s="108">
        <f>B4+(66*B6)</f>
        <v>67</v>
      </c>
      <c r="G80" s="104"/>
      <c r="H80" s="43"/>
      <c r="I80" s="57"/>
      <c r="J80" s="58"/>
      <c r="K80" s="3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5"/>
      <c r="AA80" s="75">
        <f>S79^3+T79^3+U79^3+V79^3+W79^3+X79^3+Y79^3+Z79^3+S80^3+T80^3+U80^3+V80^3+W80^3+X80^3+Y80^3+Z80^3</f>
        <v>0</v>
      </c>
      <c r="AB80" s="76">
        <f t="shared" si="12"/>
        <v>0</v>
      </c>
      <c r="AC80" s="61"/>
      <c r="AD80" s="89"/>
      <c r="AE80" s="83"/>
      <c r="AF80" s="83"/>
      <c r="AG80" s="83"/>
      <c r="AH80" s="82"/>
      <c r="AI80" s="82"/>
      <c r="AJ80" s="82"/>
      <c r="AK80" s="82"/>
      <c r="AL80" s="83"/>
      <c r="AM80" s="83"/>
      <c r="AN80" s="83"/>
      <c r="AO80" s="83"/>
      <c r="AP80" s="82"/>
      <c r="AQ80" s="82"/>
      <c r="AR80" s="82"/>
      <c r="AS80" s="86"/>
      <c r="AT80" s="66"/>
      <c r="AU80" s="51"/>
      <c r="AW80" s="57"/>
      <c r="AX80" s="145"/>
      <c r="AY80" s="3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5"/>
      <c r="BO80" s="75">
        <f>BG79^3+BH79^3+BI79^3+BJ79^3+BK79^3+BL79^3+BM79^3+BN79^3+BG80^3+BH80^3+BI80^3+BJ80^3+BK80^3+BL80^3+BM80^3+BN80^3</f>
        <v>0</v>
      </c>
      <c r="BP80" s="76">
        <f t="shared" si="13"/>
        <v>0</v>
      </c>
      <c r="BQ80" s="61"/>
      <c r="BR80" s="89"/>
      <c r="BS80" s="83"/>
      <c r="BT80" s="83"/>
      <c r="BU80" s="83"/>
      <c r="BV80" s="83"/>
      <c r="BW80" s="83"/>
      <c r="BX80" s="83"/>
      <c r="BY80" s="83"/>
      <c r="BZ80" s="82"/>
      <c r="CA80" s="82"/>
      <c r="CB80" s="82"/>
      <c r="CC80" s="82"/>
      <c r="CD80" s="82"/>
      <c r="CE80" s="82"/>
      <c r="CF80" s="82"/>
      <c r="CG80" s="86"/>
      <c r="CH80" s="66"/>
      <c r="CI80" s="51"/>
      <c r="CJ80" s="144"/>
      <c r="CK80" s="57"/>
      <c r="CL80" s="145"/>
      <c r="CM80" s="3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5"/>
      <c r="DC80" s="75">
        <f>CU79^3+CV79^3+CW79^3+CX79^3+CY79^3+CZ79^3+DA79^3+DB79^3+CU80^3+CV80^3+CW80^3+CX80^3+CY80^3+CZ80^3+DA80^3+DB80^3</f>
        <v>0</v>
      </c>
      <c r="DD80" s="76">
        <f t="shared" si="14"/>
        <v>0</v>
      </c>
      <c r="DE80" s="61"/>
      <c r="DF80" s="81"/>
      <c r="DG80" s="82"/>
      <c r="DH80" s="83"/>
      <c r="DI80" s="83"/>
      <c r="DJ80" s="82"/>
      <c r="DK80" s="82"/>
      <c r="DL80" s="83"/>
      <c r="DM80" s="83"/>
      <c r="DN80" s="82"/>
      <c r="DO80" s="82"/>
      <c r="DP80" s="83"/>
      <c r="DQ80" s="83"/>
      <c r="DR80" s="82"/>
      <c r="DS80" s="82"/>
      <c r="DT80" s="83"/>
      <c r="DU80" s="84"/>
      <c r="DV80" s="66"/>
      <c r="DW80" s="51"/>
      <c r="DY80" s="57"/>
      <c r="DZ80" s="145"/>
      <c r="EA80" s="3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5"/>
      <c r="EQ80" s="75">
        <f>EI79^3+EJ79^3+EK79^3+EL79^3+EM79^3+EN79^3+EO79^3+EP79^3+EI80^3+EJ80^3+EK80^3+EL80^3+EM80^3+EN80^3+EO80^3+EP80^3</f>
        <v>0</v>
      </c>
      <c r="ER80" s="76">
        <f t="shared" si="15"/>
        <v>0</v>
      </c>
      <c r="ES80" s="61"/>
      <c r="ET80" s="89"/>
      <c r="EU80" s="83"/>
      <c r="EV80" s="83"/>
      <c r="EW80" s="83"/>
      <c r="EX80" s="83"/>
      <c r="EY80" s="83"/>
      <c r="EZ80" s="83"/>
      <c r="FA80" s="83"/>
      <c r="FB80" s="83"/>
      <c r="FC80" s="83"/>
      <c r="FD80" s="83"/>
      <c r="FE80" s="83"/>
      <c r="FF80" s="83"/>
      <c r="FG80" s="83"/>
      <c r="FH80" s="83"/>
      <c r="FI80" s="84"/>
      <c r="FJ80" s="66"/>
      <c r="FK80" s="51"/>
    </row>
    <row r="81" spans="1:167" x14ac:dyDescent="0.2">
      <c r="A81" s="150"/>
      <c r="B81" s="32"/>
      <c r="C81" s="32"/>
      <c r="D81" s="106" t="s">
        <v>150</v>
      </c>
      <c r="E81" s="107" t="s">
        <v>207</v>
      </c>
      <c r="F81" s="110">
        <f>B4+(67*B6)</f>
        <v>68</v>
      </c>
      <c r="G81" s="104"/>
      <c r="H81" s="43"/>
      <c r="I81" s="57"/>
      <c r="J81" s="58"/>
      <c r="K81" s="3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5"/>
      <c r="AA81" s="75">
        <f>K81^3+L81^3+M81^3+N81^3+O81^3+P81^3+Q81^3+R81^3+K82^3+L82^3+M82^3+N82^3+O82^3+P82^3+Q82^3+R82^3</f>
        <v>0</v>
      </c>
      <c r="AB81" s="76">
        <f t="shared" si="12"/>
        <v>0</v>
      </c>
      <c r="AC81" s="95"/>
      <c r="AD81" s="81"/>
      <c r="AE81" s="82"/>
      <c r="AF81" s="82"/>
      <c r="AG81" s="82"/>
      <c r="AH81" s="83"/>
      <c r="AI81" s="83"/>
      <c r="AJ81" s="83"/>
      <c r="AK81" s="83"/>
      <c r="AL81" s="82"/>
      <c r="AM81" s="82"/>
      <c r="AN81" s="82"/>
      <c r="AO81" s="82"/>
      <c r="AP81" s="83"/>
      <c r="AQ81" s="83"/>
      <c r="AR81" s="83"/>
      <c r="AS81" s="84"/>
      <c r="AT81" s="66"/>
      <c r="AU81" s="51"/>
      <c r="AW81" s="57"/>
      <c r="AX81" s="145"/>
      <c r="AY81" s="3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5"/>
      <c r="BO81" s="75">
        <f>AY81^3+AZ81^3+BA81^3+BB81^3+BC81^3+BD81^3+BE81^3+BF81^3+AY82^3+AZ82^3+BA82^3+BB82^3+BC82^3+BD82^3+BE82^3+BF82^3</f>
        <v>0</v>
      </c>
      <c r="BP81" s="76">
        <f t="shared" si="13"/>
        <v>0</v>
      </c>
      <c r="BQ81" s="95"/>
      <c r="BR81" s="81"/>
      <c r="BS81" s="82"/>
      <c r="BT81" s="82"/>
      <c r="BU81" s="82"/>
      <c r="BV81" s="82"/>
      <c r="BW81" s="82"/>
      <c r="BX81" s="82"/>
      <c r="BY81" s="82"/>
      <c r="BZ81" s="83"/>
      <c r="CA81" s="83"/>
      <c r="CB81" s="83"/>
      <c r="CC81" s="83"/>
      <c r="CD81" s="83"/>
      <c r="CE81" s="83"/>
      <c r="CF81" s="83"/>
      <c r="CG81" s="84"/>
      <c r="CH81" s="66"/>
      <c r="CI81" s="51"/>
      <c r="CJ81" s="144"/>
      <c r="CK81" s="57"/>
      <c r="CL81" s="145"/>
      <c r="CM81" s="3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5"/>
      <c r="DC81" s="75">
        <f>CM81^3+CN81^3+CO81^3+CP81^3+CQ81^3+CR81^3+CS81^3+CT81^3+CM82^3+CN82^3+CO82^3+CP82^3+CQ82^3+CR82^3+CS82^3+CT82^3</f>
        <v>0</v>
      </c>
      <c r="DD81" s="76">
        <f t="shared" si="14"/>
        <v>0</v>
      </c>
      <c r="DE81" s="95"/>
      <c r="DF81" s="89"/>
      <c r="DG81" s="83"/>
      <c r="DH81" s="82"/>
      <c r="DI81" s="82"/>
      <c r="DJ81" s="83"/>
      <c r="DK81" s="83"/>
      <c r="DL81" s="82"/>
      <c r="DM81" s="82"/>
      <c r="DN81" s="83"/>
      <c r="DO81" s="83"/>
      <c r="DP81" s="82"/>
      <c r="DQ81" s="82"/>
      <c r="DR81" s="83"/>
      <c r="DS81" s="83"/>
      <c r="DT81" s="82"/>
      <c r="DU81" s="86"/>
      <c r="DV81" s="66"/>
      <c r="DW81" s="51"/>
      <c r="DY81" s="57"/>
      <c r="DZ81" s="145"/>
      <c r="EA81" s="3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5"/>
      <c r="EQ81" s="75">
        <f>EA81^3+EB81^3+EC81^3+ED81^3+EE81^3+EF81^3+EG81^3+EH81^3+EA82^3+EB82^3+EC82^3+ED82^3+EE82^3+EF82^3+EG82^3+EH82^3</f>
        <v>0</v>
      </c>
      <c r="ER81" s="76">
        <f t="shared" si="15"/>
        <v>0</v>
      </c>
      <c r="ES81" s="95"/>
      <c r="ET81" s="81"/>
      <c r="EU81" s="82"/>
      <c r="EV81" s="82"/>
      <c r="EW81" s="82"/>
      <c r="EX81" s="82"/>
      <c r="EY81" s="82"/>
      <c r="EZ81" s="82"/>
      <c r="FA81" s="82"/>
      <c r="FB81" s="82"/>
      <c r="FC81" s="82"/>
      <c r="FD81" s="82"/>
      <c r="FE81" s="82"/>
      <c r="FF81" s="82"/>
      <c r="FG81" s="82"/>
      <c r="FH81" s="82"/>
      <c r="FI81" s="86"/>
      <c r="FJ81" s="66"/>
      <c r="FK81" s="51"/>
    </row>
    <row r="82" spans="1:167" x14ac:dyDescent="0.2">
      <c r="A82" s="32"/>
      <c r="B82" s="32"/>
      <c r="C82" s="32"/>
      <c r="D82" s="106" t="s">
        <v>201</v>
      </c>
      <c r="E82" s="107" t="s">
        <v>207</v>
      </c>
      <c r="F82" s="110">
        <f>B4+(68*B6)</f>
        <v>69</v>
      </c>
      <c r="G82" s="104"/>
      <c r="H82" s="43"/>
      <c r="I82" s="57"/>
      <c r="J82" s="58"/>
      <c r="K82" s="3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5"/>
      <c r="AA82" s="75">
        <f>S81^3+T81^3+U81^3+V81^3+W81^3+X81^3+Y81^3+Z81^3+S82^3+T82^3+U82^3+V82^3+W82^3+X82^3+Y82^3+Z82^3</f>
        <v>0</v>
      </c>
      <c r="AB82" s="76">
        <f t="shared" si="12"/>
        <v>0</v>
      </c>
      <c r="AC82" s="61"/>
      <c r="AD82" s="81"/>
      <c r="AE82" s="82"/>
      <c r="AF82" s="82"/>
      <c r="AG82" s="82"/>
      <c r="AH82" s="83"/>
      <c r="AI82" s="83"/>
      <c r="AJ82" s="83"/>
      <c r="AK82" s="83"/>
      <c r="AL82" s="82"/>
      <c r="AM82" s="82"/>
      <c r="AN82" s="82"/>
      <c r="AO82" s="82"/>
      <c r="AP82" s="83"/>
      <c r="AQ82" s="83"/>
      <c r="AR82" s="83"/>
      <c r="AS82" s="84"/>
      <c r="AT82" s="66"/>
      <c r="AU82" s="51"/>
      <c r="AW82" s="57"/>
      <c r="AX82" s="58"/>
      <c r="AY82" s="3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5"/>
      <c r="BO82" s="75">
        <f>BG81^3+BH81^3+BI81^3+BJ81^3+BK81^3+BL81^3+BM81^3+BN81^3+BG82^3+BH82^3+BI82^3+BJ82^3+BK82^3+BL82^3+BM82^3+BN82^3</f>
        <v>0</v>
      </c>
      <c r="BP82" s="76">
        <f t="shared" si="13"/>
        <v>0</v>
      </c>
      <c r="BQ82" s="61"/>
      <c r="BR82" s="81"/>
      <c r="BS82" s="82"/>
      <c r="BT82" s="82"/>
      <c r="BU82" s="82"/>
      <c r="BV82" s="82"/>
      <c r="BW82" s="82"/>
      <c r="BX82" s="82"/>
      <c r="BY82" s="82"/>
      <c r="BZ82" s="83"/>
      <c r="CA82" s="83"/>
      <c r="CB82" s="83"/>
      <c r="CC82" s="83"/>
      <c r="CD82" s="83"/>
      <c r="CE82" s="83"/>
      <c r="CF82" s="83"/>
      <c r="CG82" s="84"/>
      <c r="CH82" s="66"/>
      <c r="CI82" s="51"/>
      <c r="CJ82" s="144"/>
      <c r="CK82" s="57"/>
      <c r="CL82" s="58"/>
      <c r="CM82" s="3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5"/>
      <c r="DC82" s="75">
        <f>CU81^3+CV81^3+CW81^3+CX81^3+CY81^3+CZ81^3+DA81^3+DB81^3+CU82^3+CV82^3+CW82^3+CX82^3+CY82^3+CZ82^3+DA82^3+DB82^3</f>
        <v>0</v>
      </c>
      <c r="DD82" s="76">
        <f t="shared" si="14"/>
        <v>0</v>
      </c>
      <c r="DE82" s="61"/>
      <c r="DF82" s="89"/>
      <c r="DG82" s="83"/>
      <c r="DH82" s="82"/>
      <c r="DI82" s="82"/>
      <c r="DJ82" s="83"/>
      <c r="DK82" s="83"/>
      <c r="DL82" s="82"/>
      <c r="DM82" s="82"/>
      <c r="DN82" s="83"/>
      <c r="DO82" s="83"/>
      <c r="DP82" s="82"/>
      <c r="DQ82" s="82"/>
      <c r="DR82" s="83"/>
      <c r="DS82" s="83"/>
      <c r="DT82" s="82"/>
      <c r="DU82" s="86"/>
      <c r="DV82" s="66"/>
      <c r="DW82" s="51"/>
      <c r="DY82" s="57"/>
      <c r="DZ82" s="58"/>
      <c r="EA82" s="3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5"/>
      <c r="EQ82" s="75">
        <f>EI81^3+EJ81^3+EK81^3+EL81^3+EM81^3+EN81^3+EO81^3+EP81^3+EI82^3+EJ82^3+EK82^3+EL82^3+EM82^3+EN82^3+EO82^3+EP82^3</f>
        <v>0</v>
      </c>
      <c r="ER82" s="76">
        <f t="shared" si="15"/>
        <v>0</v>
      </c>
      <c r="ES82" s="61"/>
      <c r="ET82" s="89"/>
      <c r="EU82" s="83"/>
      <c r="EV82" s="83"/>
      <c r="EW82" s="83"/>
      <c r="EX82" s="83"/>
      <c r="EY82" s="83"/>
      <c r="EZ82" s="83"/>
      <c r="FA82" s="83"/>
      <c r="FB82" s="83"/>
      <c r="FC82" s="83"/>
      <c r="FD82" s="83"/>
      <c r="FE82" s="83"/>
      <c r="FF82" s="83"/>
      <c r="FG82" s="83"/>
      <c r="FH82" s="83"/>
      <c r="FI82" s="84"/>
      <c r="FJ82" s="66"/>
      <c r="FK82" s="51"/>
    </row>
    <row r="83" spans="1:167" x14ac:dyDescent="0.2">
      <c r="A83" s="32"/>
      <c r="B83" s="32"/>
      <c r="C83" s="32"/>
      <c r="D83" s="106" t="s">
        <v>116</v>
      </c>
      <c r="E83" s="107" t="s">
        <v>207</v>
      </c>
      <c r="F83" s="108">
        <f>B4+(69*B6)</f>
        <v>70</v>
      </c>
      <c r="G83" s="104"/>
      <c r="H83" s="43"/>
      <c r="I83" s="105"/>
      <c r="J83" s="58"/>
      <c r="K83" s="3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5"/>
      <c r="AA83" s="75">
        <f>K83^3+L83^3+M83^3+N83^3+O83^3+P83^3+Q83^3+R83^3+K84^3+L84^3+M84^3+N84^3+O84^3+P84^3+Q84^3+R84^3</f>
        <v>0</v>
      </c>
      <c r="AB83" s="76">
        <f t="shared" si="12"/>
        <v>0</v>
      </c>
      <c r="AC83" s="61"/>
      <c r="AD83" s="81"/>
      <c r="AE83" s="82"/>
      <c r="AF83" s="82"/>
      <c r="AG83" s="82"/>
      <c r="AH83" s="83"/>
      <c r="AI83" s="83"/>
      <c r="AJ83" s="83"/>
      <c r="AK83" s="83"/>
      <c r="AL83" s="82"/>
      <c r="AM83" s="82"/>
      <c r="AN83" s="82"/>
      <c r="AO83" s="82"/>
      <c r="AP83" s="83"/>
      <c r="AQ83" s="83"/>
      <c r="AR83" s="83"/>
      <c r="AS83" s="84"/>
      <c r="AT83" s="66"/>
      <c r="AU83" s="51"/>
      <c r="AW83" s="105"/>
      <c r="AX83" s="58"/>
      <c r="AY83" s="3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5"/>
      <c r="BO83" s="75">
        <f>AY83^3+AZ83^3+BA83^3+BB83^3+BC83^3+BD83^3+BE83^3+BF83^3+AY84^3+AZ84^3+BA84^3+BB84^3+BC84^3+BD84^3+BE84^3+BF84^3</f>
        <v>0</v>
      </c>
      <c r="BP83" s="76">
        <f t="shared" si="13"/>
        <v>0</v>
      </c>
      <c r="BQ83" s="61"/>
      <c r="BR83" s="89"/>
      <c r="BS83" s="83"/>
      <c r="BT83" s="83"/>
      <c r="BU83" s="83"/>
      <c r="BV83" s="83"/>
      <c r="BW83" s="83"/>
      <c r="BX83" s="83"/>
      <c r="BY83" s="83"/>
      <c r="BZ83" s="82"/>
      <c r="CA83" s="82"/>
      <c r="CB83" s="82"/>
      <c r="CC83" s="82"/>
      <c r="CD83" s="82"/>
      <c r="CE83" s="82"/>
      <c r="CF83" s="82"/>
      <c r="CG83" s="86"/>
      <c r="CH83" s="66"/>
      <c r="CI83" s="51"/>
      <c r="CJ83" s="144"/>
      <c r="CK83" s="105"/>
      <c r="CL83" s="58"/>
      <c r="CM83" s="3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5"/>
      <c r="DC83" s="75">
        <f>CM83^3+CN83^3+CO83^3+CP83^3+CQ83^3+CR83^3+CS83^3+CT83^3+CM84^3+CN84^3+CO84^3+CP84^3+CQ84^3+CR84^3+CS84^3+CT84^3</f>
        <v>0</v>
      </c>
      <c r="DD83" s="76">
        <f t="shared" si="14"/>
        <v>0</v>
      </c>
      <c r="DE83" s="61"/>
      <c r="DF83" s="89"/>
      <c r="DG83" s="83"/>
      <c r="DH83" s="82"/>
      <c r="DI83" s="82"/>
      <c r="DJ83" s="83"/>
      <c r="DK83" s="83"/>
      <c r="DL83" s="82"/>
      <c r="DM83" s="82"/>
      <c r="DN83" s="83"/>
      <c r="DO83" s="83"/>
      <c r="DP83" s="82"/>
      <c r="DQ83" s="82"/>
      <c r="DR83" s="83"/>
      <c r="DS83" s="83"/>
      <c r="DT83" s="82"/>
      <c r="DU83" s="86"/>
      <c r="DV83" s="66"/>
      <c r="DW83" s="51"/>
      <c r="DY83" s="105"/>
      <c r="DZ83" s="58"/>
      <c r="EA83" s="3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5"/>
      <c r="EQ83" s="75">
        <f>EA83^3+EB83^3+EC83^3+ED83^3+EE83^3+EF83^3+EG83^3+EH83^3+EA84^3+EB84^3+EC84^3+ED84^3+EE84^3+EF84^3+EG84^3+EH84^3</f>
        <v>0</v>
      </c>
      <c r="ER83" s="76">
        <f t="shared" si="15"/>
        <v>0</v>
      </c>
      <c r="ES83" s="61"/>
      <c r="ET83" s="81"/>
      <c r="EU83" s="82"/>
      <c r="EV83" s="82"/>
      <c r="EW83" s="82"/>
      <c r="EX83" s="82"/>
      <c r="EY83" s="82"/>
      <c r="EZ83" s="82"/>
      <c r="FA83" s="82"/>
      <c r="FB83" s="82"/>
      <c r="FC83" s="82"/>
      <c r="FD83" s="82"/>
      <c r="FE83" s="82"/>
      <c r="FF83" s="82"/>
      <c r="FG83" s="82"/>
      <c r="FH83" s="82"/>
      <c r="FI83" s="86"/>
      <c r="FJ83" s="66"/>
      <c r="FK83" s="51"/>
    </row>
    <row r="84" spans="1:167" x14ac:dyDescent="0.2">
      <c r="A84" s="32"/>
      <c r="B84" s="32"/>
      <c r="C84" s="32"/>
      <c r="D84" s="106" t="s">
        <v>93</v>
      </c>
      <c r="E84" s="107" t="s">
        <v>207</v>
      </c>
      <c r="F84" s="108">
        <f>B4+(70*B6)</f>
        <v>71</v>
      </c>
      <c r="G84" s="104"/>
      <c r="H84" s="43"/>
      <c r="I84" s="109"/>
      <c r="J84" s="58"/>
      <c r="K84" s="3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5"/>
      <c r="AA84" s="75">
        <f>S83^3+T83^3+U83^3+V83^3+W83^3+X83^3+Y83^3+Z83^3+S84^3+T84^3+U84^3+V84^3+W84^3+X84^3+Y84^3+Z84^3</f>
        <v>0</v>
      </c>
      <c r="AB84" s="76">
        <f t="shared" si="12"/>
        <v>0</v>
      </c>
      <c r="AC84" s="61"/>
      <c r="AD84" s="81"/>
      <c r="AE84" s="82"/>
      <c r="AF84" s="82"/>
      <c r="AG84" s="82"/>
      <c r="AH84" s="83"/>
      <c r="AI84" s="83"/>
      <c r="AJ84" s="83"/>
      <c r="AK84" s="83"/>
      <c r="AL84" s="82"/>
      <c r="AM84" s="82"/>
      <c r="AN84" s="82"/>
      <c r="AO84" s="82"/>
      <c r="AP84" s="83"/>
      <c r="AQ84" s="83"/>
      <c r="AR84" s="83"/>
      <c r="AS84" s="84"/>
      <c r="AT84" s="66"/>
      <c r="AU84" s="51"/>
      <c r="AW84" s="109"/>
      <c r="AX84" s="58"/>
      <c r="AY84" s="3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5"/>
      <c r="BO84" s="75">
        <f>BG83^3+BH83^3+BI83^3+BJ83^3+BK83^3+BL83^3+BM83^3+BN83^3+BG84^3+BH84^3+BI84^3+BJ84^3+BK84^3+BL84^3+BM84^3+BN84^3</f>
        <v>0</v>
      </c>
      <c r="BP84" s="76">
        <f t="shared" si="13"/>
        <v>0</v>
      </c>
      <c r="BQ84" s="61"/>
      <c r="BR84" s="89"/>
      <c r="BS84" s="83"/>
      <c r="BT84" s="83"/>
      <c r="BU84" s="83"/>
      <c r="BV84" s="83"/>
      <c r="BW84" s="83"/>
      <c r="BX84" s="83"/>
      <c r="BY84" s="83"/>
      <c r="BZ84" s="82"/>
      <c r="CA84" s="82"/>
      <c r="CB84" s="82"/>
      <c r="CC84" s="82"/>
      <c r="CD84" s="82"/>
      <c r="CE84" s="82"/>
      <c r="CF84" s="82"/>
      <c r="CG84" s="86"/>
      <c r="CH84" s="66"/>
      <c r="CI84" s="51"/>
      <c r="CJ84" s="144"/>
      <c r="CK84" s="109"/>
      <c r="CL84" s="58"/>
      <c r="CM84" s="3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5"/>
      <c r="DC84" s="75">
        <f>CU83^3+CV83^3+CW83^3+CX83^3+CY83^3+CZ83^3+DA83^3+DB83^3+CU84^3+CV84^3+CW84^3+CX84^3+CY84^3+CZ84^3+DA84^3+DB84^3</f>
        <v>0</v>
      </c>
      <c r="DD84" s="76">
        <f t="shared" si="14"/>
        <v>0</v>
      </c>
      <c r="DE84" s="61"/>
      <c r="DF84" s="89"/>
      <c r="DG84" s="83"/>
      <c r="DH84" s="82"/>
      <c r="DI84" s="82"/>
      <c r="DJ84" s="83"/>
      <c r="DK84" s="83"/>
      <c r="DL84" s="82"/>
      <c r="DM84" s="82"/>
      <c r="DN84" s="83"/>
      <c r="DO84" s="83"/>
      <c r="DP84" s="82"/>
      <c r="DQ84" s="82"/>
      <c r="DR84" s="83"/>
      <c r="DS84" s="83"/>
      <c r="DT84" s="82"/>
      <c r="DU84" s="86"/>
      <c r="DV84" s="66"/>
      <c r="DW84" s="51"/>
      <c r="DY84" s="109"/>
      <c r="DZ84" s="58"/>
      <c r="EA84" s="3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5"/>
      <c r="EQ84" s="75">
        <f>EI83^3+EJ83^3+EK83^3+EL83^3+EM83^3+EN83^3+EO83^3+EP83^3+EI84^3+EJ84^3+EK84^3+EL84^3+EM84^3+EN84^3+EO84^3+EP84^3</f>
        <v>0</v>
      </c>
      <c r="ER84" s="76">
        <f t="shared" si="15"/>
        <v>0</v>
      </c>
      <c r="ES84" s="61"/>
      <c r="ET84" s="89"/>
      <c r="EU84" s="83"/>
      <c r="EV84" s="83"/>
      <c r="EW84" s="83"/>
      <c r="EX84" s="83"/>
      <c r="EY84" s="83"/>
      <c r="EZ84" s="83"/>
      <c r="FA84" s="83"/>
      <c r="FB84" s="83"/>
      <c r="FC84" s="83"/>
      <c r="FD84" s="83"/>
      <c r="FE84" s="83"/>
      <c r="FF84" s="83"/>
      <c r="FG84" s="83"/>
      <c r="FH84" s="83"/>
      <c r="FI84" s="84"/>
      <c r="FJ84" s="66"/>
      <c r="FK84" s="51"/>
    </row>
    <row r="85" spans="1:167" x14ac:dyDescent="0.2">
      <c r="A85" s="32"/>
      <c r="B85" s="32"/>
      <c r="C85" s="32"/>
      <c r="D85" s="106" t="s">
        <v>163</v>
      </c>
      <c r="E85" s="107" t="s">
        <v>207</v>
      </c>
      <c r="F85" s="108">
        <f>B4+(71*B6)</f>
        <v>72</v>
      </c>
      <c r="G85" s="104"/>
      <c r="H85" s="43"/>
      <c r="I85" s="109"/>
      <c r="J85" s="58"/>
      <c r="K85" s="3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5"/>
      <c r="AA85" s="75">
        <f>K85^3+L85^3+M85^3+N85^3+O85^3+P85^3+Q85^3+R85^3+K86^3+L86^3+M86^3+N86^3+O86^3+P86^3+Q86^3+R86^3</f>
        <v>0</v>
      </c>
      <c r="AB85" s="76">
        <f t="shared" si="12"/>
        <v>0</v>
      </c>
      <c r="AC85" s="61"/>
      <c r="AD85" s="89"/>
      <c r="AE85" s="83"/>
      <c r="AF85" s="83"/>
      <c r="AG85" s="83"/>
      <c r="AH85" s="82"/>
      <c r="AI85" s="82"/>
      <c r="AJ85" s="82"/>
      <c r="AK85" s="82"/>
      <c r="AL85" s="83"/>
      <c r="AM85" s="83"/>
      <c r="AN85" s="83"/>
      <c r="AO85" s="83"/>
      <c r="AP85" s="82"/>
      <c r="AQ85" s="82"/>
      <c r="AR85" s="82"/>
      <c r="AS85" s="86"/>
      <c r="AT85" s="66"/>
      <c r="AU85" s="51"/>
      <c r="AW85" s="109"/>
      <c r="AX85" s="58"/>
      <c r="AY85" s="3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5"/>
      <c r="BO85" s="75">
        <f>AY85^3+AZ85^3+BA85^3+BB85^3+BC85^3+BD85^3+BE85^3+BF85^3+AY86^3+AZ86^3+BA86^3+BB86^3+BC86^3+BD86^3+BE86^3+BF86^3</f>
        <v>0</v>
      </c>
      <c r="BP85" s="76">
        <f t="shared" si="13"/>
        <v>0</v>
      </c>
      <c r="BQ85" s="61"/>
      <c r="BR85" s="81"/>
      <c r="BS85" s="82"/>
      <c r="BT85" s="82"/>
      <c r="BU85" s="82"/>
      <c r="BV85" s="82"/>
      <c r="BW85" s="82"/>
      <c r="BX85" s="82"/>
      <c r="BY85" s="82"/>
      <c r="BZ85" s="83"/>
      <c r="CA85" s="83"/>
      <c r="CB85" s="83"/>
      <c r="CC85" s="83"/>
      <c r="CD85" s="83"/>
      <c r="CE85" s="83"/>
      <c r="CF85" s="83"/>
      <c r="CG85" s="84"/>
      <c r="CH85" s="66"/>
      <c r="CI85" s="51"/>
      <c r="CJ85" s="144"/>
      <c r="CK85" s="109"/>
      <c r="CL85" s="58"/>
      <c r="CM85" s="3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5"/>
      <c r="DC85" s="75">
        <f>CM85^3+CN85^3+CO85^3+CP85^3+CQ85^3+CR85^3+CS85^3+CT85^3+CM86^3+CN86^3+CO86^3+CP86^3+CQ86^3+CR86^3+CS86^3+CT86^3</f>
        <v>0</v>
      </c>
      <c r="DD85" s="76">
        <f t="shared" si="14"/>
        <v>0</v>
      </c>
      <c r="DE85" s="61"/>
      <c r="DF85" s="89"/>
      <c r="DG85" s="83"/>
      <c r="DH85" s="82"/>
      <c r="DI85" s="82"/>
      <c r="DJ85" s="83"/>
      <c r="DK85" s="83"/>
      <c r="DL85" s="82"/>
      <c r="DM85" s="82"/>
      <c r="DN85" s="83"/>
      <c r="DO85" s="83"/>
      <c r="DP85" s="82"/>
      <c r="DQ85" s="82"/>
      <c r="DR85" s="83"/>
      <c r="DS85" s="83"/>
      <c r="DT85" s="82"/>
      <c r="DU85" s="86"/>
      <c r="DV85" s="66"/>
      <c r="DW85" s="51"/>
      <c r="DY85" s="109"/>
      <c r="DZ85" s="58"/>
      <c r="EA85" s="3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5"/>
      <c r="EQ85" s="75">
        <f>EA85^3+EB85^3+EC85^3+ED85^3+EE85^3+EF85^3+EG85^3+EH85^3+EA86^3+EB86^3+EC86^3+ED86^3+EE86^3+EF86^3+EG86^3+EH86^3</f>
        <v>0</v>
      </c>
      <c r="ER85" s="76">
        <f t="shared" si="15"/>
        <v>0</v>
      </c>
      <c r="ES85" s="61"/>
      <c r="ET85" s="81"/>
      <c r="EU85" s="82"/>
      <c r="EV85" s="82"/>
      <c r="EW85" s="82"/>
      <c r="EX85" s="82"/>
      <c r="EY85" s="82"/>
      <c r="EZ85" s="82"/>
      <c r="FA85" s="82"/>
      <c r="FB85" s="82"/>
      <c r="FC85" s="82"/>
      <c r="FD85" s="82"/>
      <c r="FE85" s="82"/>
      <c r="FF85" s="82"/>
      <c r="FG85" s="82"/>
      <c r="FH85" s="82"/>
      <c r="FI85" s="86"/>
      <c r="FJ85" s="66"/>
      <c r="FK85" s="51"/>
    </row>
    <row r="86" spans="1:167" x14ac:dyDescent="0.2">
      <c r="A86" s="32"/>
      <c r="B86" s="32"/>
      <c r="C86" s="32"/>
      <c r="D86" s="106" t="s">
        <v>229</v>
      </c>
      <c r="E86" s="107" t="s">
        <v>207</v>
      </c>
      <c r="F86" s="108">
        <f>B4+(72*B6)</f>
        <v>73</v>
      </c>
      <c r="G86" s="104"/>
      <c r="H86" s="43"/>
      <c r="I86" s="109"/>
      <c r="J86" s="58"/>
      <c r="K86" s="3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5"/>
      <c r="AA86" s="75">
        <f>S85^3+T85^3+U85^3+V85^3+W85^3+X85^3+Y85^3+Z85^3+S86^3+T86^3+U86^3+V86^3+W86^3+X86^3+Y86^3+Z86^3</f>
        <v>0</v>
      </c>
      <c r="AB86" s="76">
        <f t="shared" si="12"/>
        <v>0</v>
      </c>
      <c r="AC86" s="61"/>
      <c r="AD86" s="89"/>
      <c r="AE86" s="83"/>
      <c r="AF86" s="83"/>
      <c r="AG86" s="83"/>
      <c r="AH86" s="82"/>
      <c r="AI86" s="82"/>
      <c r="AJ86" s="82"/>
      <c r="AK86" s="82"/>
      <c r="AL86" s="83"/>
      <c r="AM86" s="83"/>
      <c r="AN86" s="83"/>
      <c r="AO86" s="83"/>
      <c r="AP86" s="82"/>
      <c r="AQ86" s="82"/>
      <c r="AR86" s="82"/>
      <c r="AS86" s="86"/>
      <c r="AT86" s="66"/>
      <c r="AU86" s="51"/>
      <c r="AW86" s="109"/>
      <c r="AX86" s="58"/>
      <c r="AY86" s="3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5"/>
      <c r="BO86" s="75">
        <f>BG85^3+BH85^3+BI85^3+BJ85^3+BK85^3+BL85^3+BM85^3+BN85^3+BG86^3+BH86^3+BI86^3+BJ86^3+BK86^3+BL86^3+BM86^3+BN86^3</f>
        <v>0</v>
      </c>
      <c r="BP86" s="76">
        <f t="shared" si="13"/>
        <v>0</v>
      </c>
      <c r="BQ86" s="61"/>
      <c r="BR86" s="81"/>
      <c r="BS86" s="82"/>
      <c r="BT86" s="82"/>
      <c r="BU86" s="82"/>
      <c r="BV86" s="82"/>
      <c r="BW86" s="82"/>
      <c r="BX86" s="82"/>
      <c r="BY86" s="82"/>
      <c r="BZ86" s="83"/>
      <c r="CA86" s="83"/>
      <c r="CB86" s="83"/>
      <c r="CC86" s="83"/>
      <c r="CD86" s="83"/>
      <c r="CE86" s="83"/>
      <c r="CF86" s="83"/>
      <c r="CG86" s="84"/>
      <c r="CH86" s="66"/>
      <c r="CI86" s="51"/>
      <c r="CJ86" s="144"/>
      <c r="CK86" s="109"/>
      <c r="CL86" s="58"/>
      <c r="CM86" s="3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5"/>
      <c r="DC86" s="75">
        <f>CU85^3+CV85^3+CW85^3+CX85^3+CY85^3+CZ85^3+DA85^3+DB85^3+CU86^3+CV86^3+CW86^3+CX86^3+CY86^3+CZ86^3+DA86^3+DB86^3</f>
        <v>0</v>
      </c>
      <c r="DD86" s="76">
        <f t="shared" si="14"/>
        <v>0</v>
      </c>
      <c r="DE86" s="61"/>
      <c r="DF86" s="89"/>
      <c r="DG86" s="83"/>
      <c r="DH86" s="82"/>
      <c r="DI86" s="82"/>
      <c r="DJ86" s="83"/>
      <c r="DK86" s="83"/>
      <c r="DL86" s="82"/>
      <c r="DM86" s="82"/>
      <c r="DN86" s="83"/>
      <c r="DO86" s="83"/>
      <c r="DP86" s="82"/>
      <c r="DQ86" s="82"/>
      <c r="DR86" s="83"/>
      <c r="DS86" s="83"/>
      <c r="DT86" s="82"/>
      <c r="DU86" s="86"/>
      <c r="DV86" s="66"/>
      <c r="DW86" s="51"/>
      <c r="DY86" s="109"/>
      <c r="DZ86" s="58"/>
      <c r="EA86" s="3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5"/>
      <c r="EQ86" s="75">
        <f>EI85^3+EJ85^3+EK85^3+EL85^3+EM85^3+EN85^3+EO85^3+EP85^3+EI86^3+EJ86^3+EK86^3+EL86^3+EM86^3+EN86^3+EO86^3+EP86^3</f>
        <v>0</v>
      </c>
      <c r="ER86" s="76">
        <f t="shared" si="15"/>
        <v>0</v>
      </c>
      <c r="ES86" s="61"/>
      <c r="ET86" s="89"/>
      <c r="EU86" s="83"/>
      <c r="EV86" s="83"/>
      <c r="EW86" s="83"/>
      <c r="EX86" s="83"/>
      <c r="EY86" s="83"/>
      <c r="EZ86" s="83"/>
      <c r="FA86" s="83"/>
      <c r="FB86" s="83"/>
      <c r="FC86" s="83"/>
      <c r="FD86" s="83"/>
      <c r="FE86" s="83"/>
      <c r="FF86" s="83"/>
      <c r="FG86" s="83"/>
      <c r="FH86" s="83"/>
      <c r="FI86" s="84"/>
      <c r="FJ86" s="66"/>
      <c r="FK86" s="51"/>
    </row>
    <row r="87" spans="1:167" x14ac:dyDescent="0.2">
      <c r="A87" s="32"/>
      <c r="B87" s="32"/>
      <c r="C87" s="32"/>
      <c r="D87" s="106" t="s">
        <v>109</v>
      </c>
      <c r="E87" s="107" t="s">
        <v>207</v>
      </c>
      <c r="F87" s="110">
        <f>B4+(73*B6)</f>
        <v>74</v>
      </c>
      <c r="G87" s="104"/>
      <c r="H87" s="43"/>
      <c r="I87" s="109"/>
      <c r="J87" s="58"/>
      <c r="K87" s="3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5"/>
      <c r="AA87" s="75">
        <f>K87^3+L87^3+M87^3+N87^3+O87^3+P87^3+Q87^3+R87^3+K88^3+L88^3+M88^3+N88^3+O88^3+P88^3+Q88^3+R88^3</f>
        <v>0</v>
      </c>
      <c r="AB87" s="76">
        <f t="shared" si="12"/>
        <v>0</v>
      </c>
      <c r="AC87" s="61"/>
      <c r="AD87" s="89"/>
      <c r="AE87" s="83"/>
      <c r="AF87" s="83"/>
      <c r="AG87" s="83"/>
      <c r="AH87" s="82"/>
      <c r="AI87" s="82"/>
      <c r="AJ87" s="82"/>
      <c r="AK87" s="82"/>
      <c r="AL87" s="83"/>
      <c r="AM87" s="83"/>
      <c r="AN87" s="83"/>
      <c r="AO87" s="83"/>
      <c r="AP87" s="82"/>
      <c r="AQ87" s="82"/>
      <c r="AR87" s="82"/>
      <c r="AS87" s="86"/>
      <c r="AT87" s="66"/>
      <c r="AU87" s="51"/>
      <c r="AW87" s="109"/>
      <c r="AX87" s="58"/>
      <c r="AY87" s="3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5"/>
      <c r="BO87" s="75">
        <f>AY87^3+AZ87^3+BA87^3+BB87^3+BC87^3+BD87^3+BE87^3+BF87^3+AY88^3+AZ88^3+BA88^3+BB88^3+BC88^3+BD88^3+BE88^3+BF88^3</f>
        <v>0</v>
      </c>
      <c r="BP87" s="76">
        <f t="shared" si="13"/>
        <v>0</v>
      </c>
      <c r="BQ87" s="61"/>
      <c r="BR87" s="89"/>
      <c r="BS87" s="83"/>
      <c r="BT87" s="83"/>
      <c r="BU87" s="83"/>
      <c r="BV87" s="83"/>
      <c r="BW87" s="83"/>
      <c r="BX87" s="83"/>
      <c r="BY87" s="83"/>
      <c r="BZ87" s="82"/>
      <c r="CA87" s="82"/>
      <c r="CB87" s="82"/>
      <c r="CC87" s="82"/>
      <c r="CD87" s="82"/>
      <c r="CE87" s="82"/>
      <c r="CF87" s="82"/>
      <c r="CG87" s="86"/>
      <c r="CH87" s="66"/>
      <c r="CI87" s="51"/>
      <c r="CJ87" s="144"/>
      <c r="CK87" s="109"/>
      <c r="CL87" s="58"/>
      <c r="CM87" s="3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5"/>
      <c r="DC87" s="75">
        <f>CM87^3+CN87^3+CO87^3+CP87^3+CQ87^3+CR87^3+CS87^3+CT87^3+CM88^3+CN88^3+CO88^3+CP88^3+CQ88^3+CR88^3+CS88^3+CT88^3</f>
        <v>0</v>
      </c>
      <c r="DD87" s="76">
        <f t="shared" si="14"/>
        <v>0</v>
      </c>
      <c r="DE87" s="61"/>
      <c r="DF87" s="89"/>
      <c r="DG87" s="83"/>
      <c r="DH87" s="82"/>
      <c r="DI87" s="82"/>
      <c r="DJ87" s="83"/>
      <c r="DK87" s="83"/>
      <c r="DL87" s="82"/>
      <c r="DM87" s="82"/>
      <c r="DN87" s="83"/>
      <c r="DO87" s="83"/>
      <c r="DP87" s="82"/>
      <c r="DQ87" s="82"/>
      <c r="DR87" s="83"/>
      <c r="DS87" s="83"/>
      <c r="DT87" s="82"/>
      <c r="DU87" s="86"/>
      <c r="DV87" s="66"/>
      <c r="DW87" s="51"/>
      <c r="DY87" s="109"/>
      <c r="DZ87" s="58"/>
      <c r="EA87" s="3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5"/>
      <c r="EQ87" s="75">
        <f>EA87^3+EB87^3+EC87^3+ED87^3+EE87^3+EF87^3+EG87^3+EH87^3+EA88^3+EB88^3+EC88^3+ED88^3+EE88^3+EF88^3+EG88^3+EH88^3</f>
        <v>0</v>
      </c>
      <c r="ER87" s="76">
        <f t="shared" si="15"/>
        <v>0</v>
      </c>
      <c r="ES87" s="61"/>
      <c r="ET87" s="81"/>
      <c r="EU87" s="82"/>
      <c r="EV87" s="82"/>
      <c r="EW87" s="82"/>
      <c r="EX87" s="82"/>
      <c r="EY87" s="82"/>
      <c r="EZ87" s="82"/>
      <c r="FA87" s="82"/>
      <c r="FB87" s="82"/>
      <c r="FC87" s="82"/>
      <c r="FD87" s="82"/>
      <c r="FE87" s="82"/>
      <c r="FF87" s="82"/>
      <c r="FG87" s="82"/>
      <c r="FH87" s="82"/>
      <c r="FI87" s="86"/>
      <c r="FJ87" s="66"/>
      <c r="FK87" s="51"/>
    </row>
    <row r="88" spans="1:167" x14ac:dyDescent="0.2">
      <c r="A88" s="32"/>
      <c r="B88" s="32"/>
      <c r="C88" s="32"/>
      <c r="D88" s="106" t="s">
        <v>129</v>
      </c>
      <c r="E88" s="107" t="s">
        <v>207</v>
      </c>
      <c r="F88" s="110">
        <f>B4+(74*B6)</f>
        <v>75</v>
      </c>
      <c r="G88" s="104"/>
      <c r="H88" s="43"/>
      <c r="I88" s="109"/>
      <c r="J88" s="58"/>
      <c r="K88" s="7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9"/>
      <c r="AA88" s="75">
        <f>S87^3+T87^3+U87^3+V87^3+W87^3+X87^3+Y87^3+Z87^3+S88^3+T88^3+U88^3+V88^3+W88^3+X88^3+Y88^3+Z88^3</f>
        <v>0</v>
      </c>
      <c r="AB88" s="76">
        <f t="shared" si="12"/>
        <v>0</v>
      </c>
      <c r="AC88" s="61"/>
      <c r="AD88" s="116"/>
      <c r="AE88" s="117"/>
      <c r="AF88" s="117"/>
      <c r="AG88" s="117"/>
      <c r="AH88" s="118"/>
      <c r="AI88" s="118"/>
      <c r="AJ88" s="118"/>
      <c r="AK88" s="118"/>
      <c r="AL88" s="117"/>
      <c r="AM88" s="117"/>
      <c r="AN88" s="117"/>
      <c r="AO88" s="117"/>
      <c r="AP88" s="118"/>
      <c r="AQ88" s="118"/>
      <c r="AR88" s="118"/>
      <c r="AS88" s="119"/>
      <c r="AT88" s="32"/>
      <c r="AU88" s="115"/>
      <c r="AW88" s="109"/>
      <c r="AX88" s="58"/>
      <c r="AY88" s="7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9"/>
      <c r="BO88" s="75">
        <f>BG87^3+BH87^3+BI87^3+BJ87^3+BK87^3+BL87^3+BM87^3+BN87^3+BG88^3+BH88^3+BI88^3+BJ88^3+BK88^3+BL88^3+BM88^3+BN88^3</f>
        <v>0</v>
      </c>
      <c r="BP88" s="76">
        <f t="shared" si="13"/>
        <v>0</v>
      </c>
      <c r="BQ88" s="61"/>
      <c r="BR88" s="116"/>
      <c r="BS88" s="117"/>
      <c r="BT88" s="117"/>
      <c r="BU88" s="117"/>
      <c r="BV88" s="117"/>
      <c r="BW88" s="117"/>
      <c r="BX88" s="117"/>
      <c r="BY88" s="117"/>
      <c r="BZ88" s="118"/>
      <c r="CA88" s="118"/>
      <c r="CB88" s="118"/>
      <c r="CC88" s="118"/>
      <c r="CD88" s="118"/>
      <c r="CE88" s="118"/>
      <c r="CF88" s="118"/>
      <c r="CG88" s="119"/>
      <c r="CH88" s="32"/>
      <c r="CI88" s="115"/>
      <c r="CJ88" s="144"/>
      <c r="CK88" s="109"/>
      <c r="CL88" s="58"/>
      <c r="CM88" s="7"/>
      <c r="CN88" s="8"/>
      <c r="CO88" s="8"/>
      <c r="CP88" s="8"/>
      <c r="CQ88" s="8"/>
      <c r="CR88" s="8"/>
      <c r="CS88" s="8"/>
      <c r="CT88" s="8"/>
      <c r="CU88" s="8"/>
      <c r="CV88" s="8"/>
      <c r="CW88" s="8"/>
      <c r="CX88" s="8"/>
      <c r="CY88" s="8"/>
      <c r="CZ88" s="8"/>
      <c r="DA88" s="8"/>
      <c r="DB88" s="9"/>
      <c r="DC88" s="75">
        <f>CU87^3+CV87^3+CW87^3+CX87^3+CY87^3+CZ87^3+DA87^3+DB87^3+CU88^3+CV88^3+CW88^3+CX88^3+CY88^3+CZ88^3+DA88^3+DB88^3</f>
        <v>0</v>
      </c>
      <c r="DD88" s="76">
        <f t="shared" si="14"/>
        <v>0</v>
      </c>
      <c r="DE88" s="61"/>
      <c r="DF88" s="116"/>
      <c r="DG88" s="117"/>
      <c r="DH88" s="118"/>
      <c r="DI88" s="118"/>
      <c r="DJ88" s="117"/>
      <c r="DK88" s="117"/>
      <c r="DL88" s="118"/>
      <c r="DM88" s="118"/>
      <c r="DN88" s="117"/>
      <c r="DO88" s="117"/>
      <c r="DP88" s="118"/>
      <c r="DQ88" s="118"/>
      <c r="DR88" s="117"/>
      <c r="DS88" s="117"/>
      <c r="DT88" s="118"/>
      <c r="DU88" s="119"/>
      <c r="DV88" s="32"/>
      <c r="DW88" s="115"/>
      <c r="DY88" s="109"/>
      <c r="DZ88" s="58"/>
      <c r="EA88" s="7"/>
      <c r="EB88" s="8"/>
      <c r="EC88" s="8"/>
      <c r="ED88" s="8"/>
      <c r="EE88" s="8"/>
      <c r="EF88" s="8"/>
      <c r="EG88" s="8"/>
      <c r="EH88" s="8"/>
      <c r="EI88" s="8"/>
      <c r="EJ88" s="8"/>
      <c r="EK88" s="8"/>
      <c r="EL88" s="8"/>
      <c r="EM88" s="8"/>
      <c r="EN88" s="8"/>
      <c r="EO88" s="8"/>
      <c r="EP88" s="9"/>
      <c r="EQ88" s="75">
        <f>EI87^3+EJ87^3+EK87^3+EL87^3+EM87^3+EN87^3+EO87^3+EP87^3+EI88^3+EJ88^3+EK88^3+EL88^3+EM88^3+EN88^3+EO88^3+EP88^3</f>
        <v>0</v>
      </c>
      <c r="ER88" s="76">
        <f t="shared" si="15"/>
        <v>0</v>
      </c>
      <c r="ES88" s="61"/>
      <c r="ET88" s="116"/>
      <c r="EU88" s="117"/>
      <c r="EV88" s="117"/>
      <c r="EW88" s="117"/>
      <c r="EX88" s="117"/>
      <c r="EY88" s="117"/>
      <c r="EZ88" s="117"/>
      <c r="FA88" s="117"/>
      <c r="FB88" s="117"/>
      <c r="FC88" s="117"/>
      <c r="FD88" s="117"/>
      <c r="FE88" s="117"/>
      <c r="FF88" s="117"/>
      <c r="FG88" s="117"/>
      <c r="FH88" s="117"/>
      <c r="FI88" s="120"/>
      <c r="FJ88" s="32"/>
      <c r="FK88" s="115"/>
    </row>
    <row r="89" spans="1:167" x14ac:dyDescent="0.2">
      <c r="A89" s="32"/>
      <c r="B89" s="32"/>
      <c r="C89" s="32"/>
      <c r="D89" s="106" t="s">
        <v>266</v>
      </c>
      <c r="E89" s="107" t="s">
        <v>207</v>
      </c>
      <c r="F89" s="108">
        <f>B4+(75*B6)</f>
        <v>76</v>
      </c>
      <c r="G89" s="104"/>
      <c r="H89" s="43"/>
      <c r="I89" s="109"/>
      <c r="J89" s="58"/>
      <c r="K89" s="121">
        <f>K73^3+K74^3+K75^3+K76^3+K77^3+K78^3+K79^3+K80^3+L73^3+L74^3+L75^3+L76^3+L77^3+L78^3+L79^3+L80^3</f>
        <v>0</v>
      </c>
      <c r="L89" s="122">
        <f>K88^3+K87^3+K86^3+K85^3+K84^3+K83^3+K82^3+K81^3+L88^3+L87^3+L86^3+L85^3+L84^3+L83^3+L82^3+L81^3</f>
        <v>0</v>
      </c>
      <c r="M89" s="122">
        <f>M73^3+M74^3+M75^3+M76^3+M77^3+M78^3+M79^3+M80^3+N73^3+N74^3+N75^3+N76^3+N77^3+N78^3+N79^3+N80^3</f>
        <v>0</v>
      </c>
      <c r="N89" s="122">
        <f>M88^3+M87^3+M86^3+M85^3+M84^3+M83^3+M82^3+M81^3+N88^3+N87^3+N86^3+N85^3+N84^3+N83^3+N82^3+N81^3</f>
        <v>0</v>
      </c>
      <c r="O89" s="122">
        <f>O73^3+O74^3+O75^3+O76^3+O77^3+O78^3+O79^3+O80^3+P73^3+P74^3+P75^3+P76^3+P77^3+P78^3+P79^3+P80^3</f>
        <v>0</v>
      </c>
      <c r="P89" s="122">
        <f>O88^3+O87^3+O86^3+O85^3+O84^3+O83^3+O82^3+O81^3+P88^3+P87^3+P86^3+P85^3+P84^3+P83^3+P82^3+P81^3</f>
        <v>0</v>
      </c>
      <c r="Q89" s="122">
        <f>Q73^3+Q74^3+Q75^3+Q76^3+Q77^3+Q78^3+Q79^3+Q80^3+R73^3+R74^3+R75^3+R76^3+R77^3+R78^3+R79^3+R80^3</f>
        <v>0</v>
      </c>
      <c r="R89" s="122">
        <f>Q88^3+Q87^3+Q86^3+Q85^3+Q84^3+Q83^3+Q82^3+Q81^3+R88^3+R87^3+R86^3+R85^3+R84^3+R83^3+R82^3+R81^3</f>
        <v>0</v>
      </c>
      <c r="S89" s="122">
        <f>S73^3+S74^3+S75^3+S76^3+S77^3+S78^3+S79^3+S80^3+T73^3+T74^3+T75^3+T76^3+T77^3+T78^3+T79^3+T80^3</f>
        <v>0</v>
      </c>
      <c r="T89" s="122">
        <f>S88^3+S87^3+S86^3+S85^3+S84^3+S83^3+S82^3+S81^3+T88^3+T87^3+T86^3+T85^3+T84^3+T83^3+T82^3+T81^3</f>
        <v>0</v>
      </c>
      <c r="U89" s="122">
        <f>U73^3+U74^3+U75^3+U76^3+U77^3+U78^3+U79^3+U80^3+V73^3+V74^3+V75^3+V76^3+V77^3+V78^3+V79^3+V80^3</f>
        <v>0</v>
      </c>
      <c r="V89" s="122">
        <f>U88^3+U87^3+U86^3+U85^3+U84^3+U83^3+U82^3+U81^3+V88^3+V87^3+V86^3+V85^3+V84^3+V83^3+V82^3+V81^3</f>
        <v>0</v>
      </c>
      <c r="W89" s="122">
        <f>W73^3+W74^3+W75^3+W76^3+W77^3+W78^3+W79^3+W80^3+X73^3+X74^3+X75^3+X76^3+X77^3+X78^3+X79^3+X80^3</f>
        <v>0</v>
      </c>
      <c r="X89" s="122">
        <f>W88^3+W87^3+W86^3+W85^3+W84^3+W83^3+W82^3+W81^3+X88^3+X87^3+X86^3+X85^3+X84^3+X83^3+X82^3+X81^3</f>
        <v>0</v>
      </c>
      <c r="Y89" s="122">
        <f>Y73^3+Y74^3+Y75^3+Y76^3+Y77^3+Y78^3+Y79^3+Y80^3+Z73^3+Z74^3+Z75^3+Z76^3+Z77^3+Z78^3+Z79^3+Z80^3</f>
        <v>0</v>
      </c>
      <c r="Z89" s="122">
        <f>Y88^3+Y87^3+Y86^3+Y85^3+Y84^3+Y83^3+Y82^3+Y81^3+Z88^3+Z87^3+Z86^3+Z85^3+Z84^3+Z83^3+Z82^3+Z81^3</f>
        <v>0</v>
      </c>
      <c r="AA89" s="124">
        <f>SUMSQ(K73,L74,M75,N76,O77,P78,Q79,R80,S81,T82,U83,V84,W85,X86,Y87,Z88)</f>
        <v>0</v>
      </c>
      <c r="AB89" s="125">
        <f>SUMSQ(K81,L82,M83,N84,O85,P86,Q87,R88,S73,T74,U75,V76,W77,X78,Y79,Z80)</f>
        <v>0</v>
      </c>
      <c r="AC89" s="52"/>
      <c r="AD89" s="126"/>
      <c r="AE89" s="126"/>
      <c r="AF89" s="126"/>
      <c r="AG89" s="126"/>
      <c r="AH89" s="126"/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32"/>
      <c r="AU89" s="115"/>
      <c r="AW89" s="109"/>
      <c r="AX89" s="58"/>
      <c r="AY89" s="121">
        <f>AY73^3+AY74^3+AY75^3+AY76^3+AY77^3+AY78^3+AY79^3+AY80^3+AZ73^3+AZ74^3+AZ75^3+AZ76^3+AZ77^3+AZ78^3+AZ79^3+AZ80^3</f>
        <v>0</v>
      </c>
      <c r="AZ89" s="122">
        <f>AY88^3+AY87^3+AY86^3+AY85^3+AY84^3+AY83^3+AY82^3+AY81^3+AZ88^3+AZ87^3+AZ86^3+AZ85^3+AZ84^3+AZ83^3+AZ82^3+AZ81^3</f>
        <v>0</v>
      </c>
      <c r="BA89" s="122">
        <f>BA73^3+BA74^3+BA75^3+BA76^3+BA77^3+BA78^3+BA79^3+BA80^3+BB73^3+BB74^3+BB75^3+BB76^3+BB77^3+BB78^3+BB79^3+BB80^3</f>
        <v>0</v>
      </c>
      <c r="BB89" s="122">
        <f>BA88^3+BA87^3+BA86^3+BA85^3+BA84^3+BA83^3+BA82^3+BA81^3+BB88^3+BB87^3+BB86^3+BB85^3+BB84^3+BB83^3+BB82^3+BB81^3</f>
        <v>0</v>
      </c>
      <c r="BC89" s="122">
        <f>BC73^3+BC74^3+BC75^3+BC76^3+BC77^3+BC78^3+BC79^3+BC80^3+BD73^3+BD74^3+BD75^3+BD76^3+BD77^3+BD78^3+BD79^3+BD80^3</f>
        <v>0</v>
      </c>
      <c r="BD89" s="122">
        <f>BC88^3+BC87^3+BC86^3+BC85^3+BC84^3+BC83^3+BC82^3+BC81^3+BD88^3+BD87^3+BD86^3+BD85^3+BD84^3+BD83^3+BD82^3+BD81^3</f>
        <v>0</v>
      </c>
      <c r="BE89" s="122">
        <f>BE73^3+BE74^3+BE75^3+BE76^3+BE77^3+BE78^3+BE79^3+BE80^3+BF73^3+BF74^3+BF75^3+BF76^3+BF77^3+BF78^3+BF79^3+BF80^3</f>
        <v>0</v>
      </c>
      <c r="BF89" s="122">
        <f>BE88^3+BE87^3+BE86^3+BE85^3+BE84^3+BE83^3+BE82^3+BE81^3+BF88^3+BF87^3+BF86^3+BF85^3+BF84^3+BF83^3+BF82^3+BF81^3</f>
        <v>0</v>
      </c>
      <c r="BG89" s="122">
        <f>BG73^3+BG74^3+BG75^3+BG76^3+BG77^3+BG78^3+BG79^3+BG80^3+BH73^3+BH74^3+BH75^3+BH76^3+BH77^3+BH78^3+BH79^3+BH80^3</f>
        <v>0</v>
      </c>
      <c r="BH89" s="122">
        <f>BG88^3+BG87^3+BG86^3+BG85^3+BG84^3+BG83^3+BG82^3+BG81^3+BH88^3+BH87^3+BH86^3+BH85^3+BH84^3+BH83^3+BH82^3+BH81^3</f>
        <v>0</v>
      </c>
      <c r="BI89" s="122">
        <f>BI73^3+BI74^3+BI75^3+BI76^3+BI77^3+BI78^3+BI79^3+BI80^3+BJ73^3+BJ74^3+BJ75^3+BJ76^3+BJ77^3+BJ78^3+BJ79^3+BJ80^3</f>
        <v>0</v>
      </c>
      <c r="BJ89" s="122">
        <f>BI88^3+BI87^3+BI86^3+BI85^3+BI84^3+BI83^3+BI82^3+BI81^3+BJ88^3+BJ87^3+BJ86^3+BJ85^3+BJ84^3+BJ83^3+BJ82^3+BJ81^3</f>
        <v>0</v>
      </c>
      <c r="BK89" s="122">
        <f>BK73^3+BK74^3+BK75^3+BK76^3+BK77^3+BK78^3+BK79^3+BK80^3+BL73^3+BL74^3+BL75^3+BL76^3+BL77^3+BL78^3+BL79^3+BL80^3</f>
        <v>0</v>
      </c>
      <c r="BL89" s="122">
        <f>BK88^3+BK87^3+BK86^3+BK85^3+BK84^3+BK83^3+BK82^3+BK81^3+BL88^3+BL87^3+BL86^3+BL85^3+BL84^3+BL83^3+BL82^3+BL81^3</f>
        <v>0</v>
      </c>
      <c r="BM89" s="122">
        <f>BM73^3+BM74^3+BM75^3+BM76^3+BM77^3+BM78^3+BM79^3+BM80^3+BN73^3+BN74^3+BN75^3+BN76^3+BN77^3+BN78^3+BN79^3+BN80^3</f>
        <v>0</v>
      </c>
      <c r="BN89" s="123">
        <f>BM88^3+BM87^3+BM86^3+BM85^3+BM84^3+BM83^3+BM82^3+BM81^3+BN88^3+BN87^3+BN86^3+BN85^3+BN84^3+BN83^3+BN82^3+BN81^3</f>
        <v>0</v>
      </c>
      <c r="BO89" s="124">
        <f>SUMSQ(AY73,AZ74,BA75,BB76,BC77,BD78,BE79,BF80,BG81,BH82,BI83,BJ84,BK85,BL86,BM87,BN88)</f>
        <v>0</v>
      </c>
      <c r="BP89" s="125">
        <f>SUMSQ(AY81,AZ82,BA83,BB84,BC85,BD86,BE87,BF88,BG73,BH74,BI75,BJ76,BK77,BL78,BM79,BN80)</f>
        <v>0</v>
      </c>
      <c r="BQ89" s="52"/>
      <c r="BR89" s="126"/>
      <c r="BS89" s="126"/>
      <c r="BT89" s="126"/>
      <c r="BU89" s="126"/>
      <c r="BV89" s="126"/>
      <c r="BW89" s="126"/>
      <c r="BX89" s="126"/>
      <c r="BY89" s="126"/>
      <c r="BZ89" s="126"/>
      <c r="CA89" s="126"/>
      <c r="CB89" s="126"/>
      <c r="CC89" s="126"/>
      <c r="CD89" s="126"/>
      <c r="CE89" s="126"/>
      <c r="CF89" s="126"/>
      <c r="CG89" s="126"/>
      <c r="CH89" s="32"/>
      <c r="CI89" s="115"/>
      <c r="CJ89" s="144"/>
      <c r="CK89" s="109"/>
      <c r="CL89" s="58"/>
      <c r="CM89" s="121">
        <f>CM73^3+CM74^3+CM75^3+CM76^3+CM77^3+CM78^3+CM79^3+CM80^3+CN73^3+CN74^3+CN75^3+CN76^3+CN77^3+CN78^3+CN79^3+CN80^3</f>
        <v>0</v>
      </c>
      <c r="CN89" s="122">
        <f>CM88^3+CM87^3+CM86^3+CM85^3+CM84^3+CM83^3+CM82^3+CM81^3+CN88^3+CN87^3+CN86^3+CN85^3+CN84^3+CN83^3+CN82^3+CN81^3</f>
        <v>0</v>
      </c>
      <c r="CO89" s="122">
        <f>CO73^3+CO74^3+CO75^3+CO76^3+CO77^3+CO78^3+CO79^3+CO80^3+CP73^3+CP74^3+CP75^3+CP76^3+CP77^3+CP78^3+CP79^3+CP80^3</f>
        <v>0</v>
      </c>
      <c r="CP89" s="122">
        <f>CO88^3+CO87^3+CO86^3+CO85^3+CO84^3+CO83^3+CO82^3+CO81^3+CP88^3+CP87^3+CP86^3+CP85^3+CP84^3+CP83^3+CP82^3+CP81^3</f>
        <v>0</v>
      </c>
      <c r="CQ89" s="122">
        <f>CQ73^3+CQ74^3+CQ75^3+CQ76^3+CQ77^3+CQ78^3+CQ79^3+CQ80^3+CR73^3+CR74^3+CR75^3+CR76^3+CR77^3+CR78^3+CR79^3+CR80^3</f>
        <v>0</v>
      </c>
      <c r="CR89" s="122">
        <f>CQ88^3+CQ87^3+CQ86^3+CQ85^3+CQ84^3+CQ83^3+CQ82^3+CQ81^3+CR88^3+CR87^3+CR86^3+CR85^3+CR84^3+CR83^3+CR82^3+CR81^3</f>
        <v>0</v>
      </c>
      <c r="CS89" s="122">
        <f>CS73^3+CS74^3+CS75^3+CS76^3+CS77^3+CS78^3+CS79^3+CS80^3+CT73^3+CT74^3+CT75^3+CT76^3+CT77^3+CT78^3+CT79^3+CT80^3</f>
        <v>0</v>
      </c>
      <c r="CT89" s="122">
        <f>CS88^3+CS87^3+CS86^3+CS85^3+CS84^3+CS83^3+CS82^3+CS81^3+CT88^3+CT87^3+CT86^3+CT85^3+CT84^3+CT83^3+CT82^3+CT81^3</f>
        <v>0</v>
      </c>
      <c r="CU89" s="122">
        <f>CU73^3+CU74^3+CU75^3+CU76^3+CU77^3+CU78^3+CU79^3+CU80^3+CV73^3+CV74^3+CV75^3+CV76^3+CV77^3+CV78^3+CV79^3+CV80^3</f>
        <v>0</v>
      </c>
      <c r="CV89" s="122">
        <f>CU88^3+CU87^3+CU86^3+CU85^3+CU84^3+CU83^3+CU82^3+CU81^3+CV88^3+CV87^3+CV86^3+CV85^3+CV84^3+CV83^3+CV82^3+CV81^3</f>
        <v>0</v>
      </c>
      <c r="CW89" s="122">
        <f>CW73^3+CW74^3+CW75^3+CW76^3+CW77^3+CW78^3+CW79^3+CW80^3+CX73^3+CX74^3+CX75^3+CX76^3+CX77^3+CX78^3+CX79^3+CX80^3</f>
        <v>0</v>
      </c>
      <c r="CX89" s="122">
        <f>CW88^3+CW87^3+CW86^3+CW85^3+CW84^3+CW83^3+CW82^3+CW81^3+CX88^3+CX87^3+CX86^3+CX85^3+CX84^3+CX83^3+CX82^3+CX81^3</f>
        <v>0</v>
      </c>
      <c r="CY89" s="122">
        <f>CY73^3+CY74^3+CY75^3+CY76^3+CY77^3+CY78^3+CY79^3+CY80^3+CZ73^3+CZ74^3+CZ75^3+CZ76^3+CZ77^3+CZ78^3+CZ79^3+CZ80^3</f>
        <v>0</v>
      </c>
      <c r="CZ89" s="122">
        <f>CY88^3+CY87^3+CY86^3+CY85^3+CY84^3+CY83^3+CY82^3+CY81^3+CZ88^3+CZ87^3+CZ86^3+CZ85^3+CZ84^3+CZ83^3+CZ82^3+CZ81^3</f>
        <v>0</v>
      </c>
      <c r="DA89" s="122">
        <f>DA73^3+DA74^3+DA75^3+DA76^3+DA77^3+DA78^3+DA79^3+DA80^3+DB73^3+DB74^3+DB75^3+DB76^3+DB77^3+DB78^3+DB79^3+DB80^3</f>
        <v>0</v>
      </c>
      <c r="DB89" s="123">
        <f>DA88^3+DA87^3+DA86^3+DA85^3+DA84^3+DA83^3+DA82^3+DA81^3+DB88^3+DB87^3+DB86^3+DB85^3+DB84^3+DB83^3+DB82^3+DB81^3</f>
        <v>0</v>
      </c>
      <c r="DC89" s="124">
        <f>SUMSQ(CM73,CN74,CO75,CP76,CQ77,CR78,CS79,CT80,CU81,CV82,CW83,CX84,CY85,CZ86,DA87,DB88)</f>
        <v>0</v>
      </c>
      <c r="DD89" s="125">
        <f>SUMSQ(CM81,CN82,CO83,CP84,CQ85,CR86,CS87,CT88,CU73,CV74,CW75,CX76,CY77,CZ78,DA79,DB80)</f>
        <v>0</v>
      </c>
      <c r="DE89" s="52"/>
      <c r="DF89" s="126"/>
      <c r="DG89" s="126"/>
      <c r="DH89" s="126"/>
      <c r="DI89" s="126"/>
      <c r="DJ89" s="126"/>
      <c r="DK89" s="126"/>
      <c r="DL89" s="126"/>
      <c r="DM89" s="126"/>
      <c r="DN89" s="126"/>
      <c r="DO89" s="126"/>
      <c r="DP89" s="126"/>
      <c r="DQ89" s="126"/>
      <c r="DR89" s="126"/>
      <c r="DS89" s="126"/>
      <c r="DT89" s="126"/>
      <c r="DU89" s="126"/>
      <c r="DV89" s="32"/>
      <c r="DW89" s="115"/>
      <c r="DY89" s="109"/>
      <c r="DZ89" s="58"/>
      <c r="EA89" s="121">
        <f>EA73^3+EA74^3+EA75^3+EA76^3+EA77^3+EA78^3+EA79^3+EA80^3+EB73^3+EB74^3+EB75^3+EB76^3+EB77^3+EB78^3+EB79^3+EB80^3</f>
        <v>0</v>
      </c>
      <c r="EB89" s="122">
        <f>EA88^3+EA87^3+EA86^3+EA85^3+EA84^3+EA83^3+EA82^3+EA81^3+EB88^3+EB87^3+EB86^3+EB85^3+EB84^3+EB83^3+EB82^3+EB81^3</f>
        <v>0</v>
      </c>
      <c r="EC89" s="122">
        <f>EC73^3+EC74^3+EC75^3+EC76^3+EC77^3+EC78^3+EC79^3+EC80^3+ED73^3+ED74^3+ED75^3+ED76^3+ED77^3+ED78^3+ED79^3+ED80^3</f>
        <v>0</v>
      </c>
      <c r="ED89" s="122">
        <f>EC88^3+EC87^3+EC86^3+EC85^3+EC84^3+EC83^3+EC82^3+EC81^3+ED88^3+ED87^3+ED86^3+ED85^3+ED84^3+ED83^3+ED82^3+ED81^3</f>
        <v>0</v>
      </c>
      <c r="EE89" s="122">
        <f>EE73^3+EE74^3+EE75^3+EE76^3+EE77^3+EE78^3+EE79^3+EE80^3+EF73^3+EF74^3+EF75^3+EF76^3+EF77^3+EF78^3+EF79^3+EF80^3</f>
        <v>0</v>
      </c>
      <c r="EF89" s="122">
        <f>EE88^3+EE87^3+EE86^3+EE85^3+EE84^3+EE83^3+EE82^3+EE81^3+EF88^3+EF87^3+EF86^3+EF85^3+EF84^3+EF83^3+EF82^3+EF81^3</f>
        <v>0</v>
      </c>
      <c r="EG89" s="122">
        <f>EG73^3+EG74^3+EG75^3+EG76^3+EG77^3+EG78^3+EG79^3+EG80^3+EH73^3+EH74^3+EH75^3+EH76^3+EH77^3+EH78^3+EH79^3+EH80^3</f>
        <v>0</v>
      </c>
      <c r="EH89" s="122">
        <f>EG88^3+EG87^3+EG86^3+EG85^3+EG84^3+EG83^3+EG82^3+EG81^3+EH88^3+EH87^3+EH86^3+EH85^3+EH84^3+EH83^3+EH82^3+EH81^3</f>
        <v>0</v>
      </c>
      <c r="EI89" s="122">
        <f>EI73^3+EI74^3+EI75^3+EI76^3+EI77^3+EI78^3+EI79^3+EI80^3+EJ73^3+EJ74^3+EJ75^3+EJ76^3+EJ77^3+EJ78^3+EJ79^3+EJ80^3</f>
        <v>0</v>
      </c>
      <c r="EJ89" s="122">
        <f>EI88^3+EI87^3+EI86^3+EI85^3+EI84^3+EI83^3+EI82^3+EI81^3+EJ88^3+EJ87^3+EJ86^3+EJ85^3+EJ84^3+EJ83^3+EJ82^3+EJ81^3</f>
        <v>0</v>
      </c>
      <c r="EK89" s="122">
        <f>EK73^3+EK74^3+EK75^3+EK76^3+EK77^3+EK78^3+EK79^3+EK80^3+EL73^3+EL74^3+EL75^3+EL76^3+EL77^3+EL78^3+EL79^3+EL80^3</f>
        <v>0</v>
      </c>
      <c r="EL89" s="122">
        <f>EK88^3+EK87^3+EK86^3+EK85^3+EK84^3+EK83^3+EK82^3+EK81^3+EL88^3+EL87^3+EL86^3+EL85^3+EL84^3+EL83^3+EL82^3+EL81^3</f>
        <v>0</v>
      </c>
      <c r="EM89" s="122">
        <f>EM73^3+EM74^3+EM75^3+EM76^3+EM77^3+EM78^3+EM79^3+EM80^3+EN73^3+EN74^3+EN75^3+EN76^3+EN77^3+EN78^3+EN79^3+EN80^3</f>
        <v>0</v>
      </c>
      <c r="EN89" s="122">
        <f>EM88^3+EM87^3+EM86^3+EM85^3+EM84^3+EM83^3+EM82^3+EM81^3+EN88^3+EN87^3+EN86^3+EN85^3+EN84^3+EN83^3+EN82^3+EN81^3</f>
        <v>0</v>
      </c>
      <c r="EO89" s="122">
        <f>EO73^3+EO74^3+EO75^3+EO76^3+EO77^3+EO78^3+EO79^3+EO80^3+EP73^3+EP74^3+EP75^3+EP76^3+EP77^3+EP78^3+EP79^3+EP80^3</f>
        <v>0</v>
      </c>
      <c r="EP89" s="123">
        <f>EO88^3+EO87^3+EO86^3+EO85^3+EO84^3+EO83^3+EO82^3+EO81^3+EP88^3+EP87^3+EP86^3+EP85^3+EP84^3+EP83^3+EP82^3+EP81^3</f>
        <v>0</v>
      </c>
      <c r="EQ89" s="124">
        <f>SUMSQ(EA73,EB74,EC75,ED76,EE77,EF78,EG79,EH80,EI81,EJ82,EK83,EL84,EM85,EN86,EO87,EP88)</f>
        <v>0</v>
      </c>
      <c r="ER89" s="125">
        <f>SUMSQ(EA81,EB82,EC83,ED84,EE85,EF86,EG87,EH88,EI73,EJ74,EK75,EL76,EM77,EN78,EO79,EP80)</f>
        <v>0</v>
      </c>
      <c r="ES89" s="52"/>
      <c r="ET89" s="126"/>
      <c r="EU89" s="126"/>
      <c r="EV89" s="126"/>
      <c r="EW89" s="126"/>
      <c r="EX89" s="126"/>
      <c r="EY89" s="126"/>
      <c r="EZ89" s="126"/>
      <c r="FA89" s="126"/>
      <c r="FB89" s="126"/>
      <c r="FC89" s="126"/>
      <c r="FD89" s="126"/>
      <c r="FE89" s="126"/>
      <c r="FF89" s="126"/>
      <c r="FG89" s="126"/>
      <c r="FH89" s="126"/>
      <c r="FI89" s="126"/>
      <c r="FJ89" s="32"/>
      <c r="FK89" s="115"/>
    </row>
    <row r="90" spans="1:167" ht="13.5" thickBot="1" x14ac:dyDescent="0.25">
      <c r="A90" s="32"/>
      <c r="B90" s="32"/>
      <c r="C90" s="32"/>
      <c r="D90" s="106" t="s">
        <v>142</v>
      </c>
      <c r="E90" s="107" t="s">
        <v>207</v>
      </c>
      <c r="F90" s="108">
        <f>B4+(76*B6)</f>
        <v>77</v>
      </c>
      <c r="G90" s="104"/>
      <c r="H90" s="43"/>
      <c r="I90" s="109"/>
      <c r="J90" s="58"/>
      <c r="K90" s="148">
        <f>K73^3+L73^3+M73^3+N73^3+K74^3+L74^3+M74^3+N74^3+K75^3+L75^3+M75^3+N75^3+K76^3+L76^3+M76^3+N76^3</f>
        <v>0</v>
      </c>
      <c r="L90" s="149">
        <f>K77^3+L77^3+M77^3+N77^3+K78^3+L78^3+M78^3+N78^3+K79^3+L79^3+M79^3+N79^3+K80^3+L80^3+M80^3+N80^3</f>
        <v>0</v>
      </c>
      <c r="M90" s="149">
        <f>K81^3+L81^3+M81^3+N81^3+K82^3+L82^3+M82^3+N82^3+K83^3+L83^3+M83^3+N83^3+K84^3+L84^3+M84^3+N84^3</f>
        <v>0</v>
      </c>
      <c r="N90" s="149">
        <f>K85^3+L85^3+M85^3+N85^3+K86^3+L86^3+M86^3+N86^3+K87^3+L87^3+M87^3+N87^3+K88^3+L88^3+M88^3+N88^3</f>
        <v>0</v>
      </c>
      <c r="O90" s="149">
        <f>O73^3+P73^3+Q73^3+R73^3+O74^3+P74^3+Q74^3+R74^3+O75^3+P75^3+Q75^3+R75^3+O76^3+P76^3+Q76^3+R76^3</f>
        <v>0</v>
      </c>
      <c r="P90" s="149">
        <f>O77^3+P77^3+Q77^3+R77^3+O78^3+P78^3+Q78^3+R78^3+O79^3+P79^3+Q79^3+R79^3+O80^3+P80^3+Q80^3+R80^3</f>
        <v>0</v>
      </c>
      <c r="Q90" s="149">
        <f>O81^3+P81^3+Q81^3+R81^3+O82^3+P82^3+Q82^3+R82^3+O83^3+P83^3+Q83^3+R83^3+O84^3+P84^3+Q84^3+R84^3</f>
        <v>0</v>
      </c>
      <c r="R90" s="149">
        <f>O85^3+P85^3+Q85^3+R85^3+O86^3+P86^3+Q86^3+R86^3+O87^3+P87^3+Q87^3+R87^3+O88^3+P88^3+Q88^3+R88^3</f>
        <v>0</v>
      </c>
      <c r="S90" s="149">
        <f>S73^3+T73^3+U73^3+V73^3+S74^3+T74^3+U74^3+V74^3+S75^3+T75^3+U75^3+V75^3+S76^3+T76^3+U76^3+V76^3</f>
        <v>0</v>
      </c>
      <c r="T90" s="149">
        <f>S77^3+T77^3+U77^3+V77^3+S78^3+T78^3+U78^3+V78^3+S79^3+T79^3+U79^3+V79^3+S80^3+T80^3+U80^3+V80^3</f>
        <v>0</v>
      </c>
      <c r="U90" s="149">
        <f>S81^3+T81^3+U81^3+V81^3+S82^3+T82^3+U82^3+V82^3+S83^3+T83^3+U83^3+V83^3+S84^3+T84^3+U84^3+V84^3</f>
        <v>0</v>
      </c>
      <c r="V90" s="149">
        <f>S85^3+T85^3+U85^3+V85^3+S86^3+T86^3+U86^3+V86^3+S87^3+T87^3+U87^3+V87^3+S88^3+T88^3+U88^3+V88^3</f>
        <v>0</v>
      </c>
      <c r="W90" s="149">
        <f>W73^3+X73^3+Y73^3+Z73^3+W74^3+X74^3+Y74^3+Z74^3+W75^3+X75^3+Y75^3+Z75^3+W76^3+X76^3+Y76^3+Z76^3</f>
        <v>0</v>
      </c>
      <c r="X90" s="149">
        <f>W77^3+X77^3+Y77^3+Z77^3+W78^3+X78^3+Y78^3+Z78^3+W79^3+X79^3+Y79^3+Z79^3+W80^3+X80^3+Y80^3+Z80^3</f>
        <v>0</v>
      </c>
      <c r="Y90" s="149">
        <f>W81^3+X81^3+Y81^3+Z81^3+W82^3+X82^3+Y82^3+Z82^3+W83^3+X83^3+Y83^3+Z83^3+W84^3+X84^3+Y84^3+Z84^3</f>
        <v>0</v>
      </c>
      <c r="Z90" s="149">
        <f>W85^3+X85^3+Y85^3+Z85^3+W86^3+X86^3+Y86^3+Z86^3+W87^3+X87^3+Y87^3+Z87^3+W88^3+X88^3+Y88^3+Z88^3</f>
        <v>0</v>
      </c>
      <c r="AA90" s="129">
        <f>SUMSQ(K88,L87,M86,N85,O84,P83,Q82,R81,S80,T79,U78,V77,W76,X75,Y74,BN72,Z73)</f>
        <v>0</v>
      </c>
      <c r="AB90" s="130">
        <f>SUMSQ(K80,L79,M78,N77,O76,P75,Q74,R73,S88,T87,U86,V85,W84,X83,Y82,Z81)</f>
        <v>0</v>
      </c>
      <c r="AC90" s="32"/>
      <c r="AD90" s="131"/>
      <c r="AE90" s="131"/>
      <c r="AF90" s="131"/>
      <c r="AG90" s="131"/>
      <c r="AH90" s="131"/>
      <c r="AI90" s="131"/>
      <c r="AJ90" s="131"/>
      <c r="AK90" s="131"/>
      <c r="AL90" s="131"/>
      <c r="AM90" s="131"/>
      <c r="AN90" s="131"/>
      <c r="AO90" s="131"/>
      <c r="AP90" s="131"/>
      <c r="AQ90" s="131"/>
      <c r="AR90" s="131"/>
      <c r="AS90" s="131"/>
      <c r="AT90" s="32"/>
      <c r="AU90" s="115"/>
      <c r="AW90" s="109"/>
      <c r="AX90" s="58"/>
      <c r="AY90" s="127">
        <f>AY73^3+AZ73^3+BA73^3+BB73^3+AY74^3+AZ74^3+BA74^3+BB74^3+AY75^3+AZ75^3+BA75^3+BB75^3+AY76^3+AZ76^3+BA76^3+BB76^3</f>
        <v>0</v>
      </c>
      <c r="AZ90" s="128">
        <f>AY77^3+AZ77^3+BA77^3+BB77^3+AY78^3+AZ78^3+BA78^3+BB78^3+AY79^3+AZ79^3+BA79^3+BB79^3+AY80^3+AZ80^3+BA80^3+BB80^3</f>
        <v>0</v>
      </c>
      <c r="BA90" s="128">
        <f>AY81^3+AZ81^3+BA81^3+BB81^3+AY82^3+AZ82^3+BA82^3+BB82^3+AY83^3+AZ83^3+BA83^3+BB83^3+AY84^3+AZ84^3+BA84^3+BB84^3</f>
        <v>0</v>
      </c>
      <c r="BB90" s="128">
        <f>AY85^3+AZ85^3+BA85^3+BB85^3+AY86^3+AZ86^3+BA86^3+BB86^3+AY87^3+AZ87^3+BA87^3+BB87^3+AY88^3+AZ88^3+BA88^3+BB88^3</f>
        <v>0</v>
      </c>
      <c r="BC90" s="128">
        <f>BC73^3+BD73^3+BE73^3+BF73^3+BC74^3+BD74^3+BE74^3+BF74^3+BC75^3+BD75^3+BE75^3+BF75^3+BC76^3+BD76^3+BE76^3+BF76^3</f>
        <v>0</v>
      </c>
      <c r="BD90" s="128">
        <f>BC77^3+BD77^3+BE77^3+BF77^3+BC78^3+BD78^3+BE78^3+BF78^3+BC79^3+BD79^3+BE79^3+BF79^3+BC80^3+BD80^3+BE80^3+BF80^3</f>
        <v>0</v>
      </c>
      <c r="BE90" s="128">
        <f>BC81^3+BD81^3+BE81^3+BF81^3+BC82^3+BD82^3+BE82^3+BF82^3+BC83^3+BD83^3+BE83^3+BF83^3+BC84^3+BD84^3+BE84^3+BF84^3</f>
        <v>0</v>
      </c>
      <c r="BF90" s="128">
        <f>BC85^3+BD85^3+BE85^3+BF85^3+BC86^3+BD86^3+BE86^3+BF86^3+BC87^3+BD87^3+BE87^3+BF87^3+BC88^3+BD88^3+BE88^3+BF88^3</f>
        <v>0</v>
      </c>
      <c r="BG90" s="128">
        <f>BG73^3+BH73^3+BI73^3+BJ73^3+BG74^3+BH74^3+BI74^3+BJ74^3+BG75^3+BH75^3+BI75^3+BJ75^3+BG76^3+BH76^3+BI76^3+BJ76^3</f>
        <v>0</v>
      </c>
      <c r="BH90" s="128">
        <f>BG77^3+BH77^3+BI77^3+BJ77^3+BG78^3+BH78^3+BI78^3+BJ78^3+BG79^3+BH79^3+BI79^3+BJ79^3+BG80^3+BH80^3+BI80^3+BJ80^3</f>
        <v>0</v>
      </c>
      <c r="BI90" s="128">
        <f>BG81^3+BH81^3+BI81^3+BJ81^3+BG82^3+BH82^3+BI82^3+BJ82^3+BG83^3+BH83^3+BI83^3+BJ83^3+BG84^3+BH84^3+BI84^3+BJ84^3</f>
        <v>0</v>
      </c>
      <c r="BJ90" s="128">
        <f>BG85^3+BH85^3+BI85^3+BJ85^3+BG86^3+BH86^3+BI86^3+BJ86^3+BG87^3+BH87^3+BI87^3+BJ87^3+BG88^3+BH88^3+BI88^3+BJ88^3</f>
        <v>0</v>
      </c>
      <c r="BK90" s="128">
        <f>BK73^3+BL73^3+BM73^3+BN73^3+BK74^3+BL74^3+BM74^3+BN74^3+BK75^3+BL75^3+BM75^3+BN75^3+BK76^3+BL76^3+BM76^3+BN76^3</f>
        <v>0</v>
      </c>
      <c r="BL90" s="128">
        <f>BK77^3+BL77^3+BM77^3+BN77^3+BK78^3+BL78^3+BM78^3+BN78^3+BK79^3+BL79^3+BM79^3+BN79^3+BK80^3+BL80^3+BM80^3+BN80^3</f>
        <v>0</v>
      </c>
      <c r="BM90" s="128">
        <f>BK81^3+BL81^3+BM81^3+BN81^3+BK82^3+BL82^3+BM82^3+BN82^3+BK83^3+BL83^3+BM83^3+BN83^3+BK84^3+BL84^3+BM84^3+BN84^3</f>
        <v>0</v>
      </c>
      <c r="BN90" s="128">
        <f>BK85^3+BL85^3+BM85^3+BN85^3+BK86^3+BL86^3+BM86^3+BN86^3+BK87^3+BL87^3+BM87^3+BN87^3+BK88^3+BL88^3+BM88^3+BN88^3</f>
        <v>0</v>
      </c>
      <c r="BO90" s="129">
        <f>SUMSQ(AY88,AZ87,BA86,BB85,BC84,BD83,BE82,BF81,BG80,BH79,BI78,BJ77,BK76,BL75,BM74,DB72,BN73)</f>
        <v>0</v>
      </c>
      <c r="BP90" s="130">
        <f>SUMSQ(AY80,AZ79,BA78,BB77,BC76,BD75,BE74,BF73,BG88,BH87,BI86,BJ85,BK84,BL83,BM82,BN81)</f>
        <v>0</v>
      </c>
      <c r="BQ90" s="32"/>
      <c r="BR90" s="131"/>
      <c r="BS90" s="131"/>
      <c r="BT90" s="131"/>
      <c r="BU90" s="131"/>
      <c r="BV90" s="131"/>
      <c r="BW90" s="131"/>
      <c r="BX90" s="131"/>
      <c r="BY90" s="131"/>
      <c r="BZ90" s="131"/>
      <c r="CA90" s="131"/>
      <c r="CB90" s="131"/>
      <c r="CC90" s="131"/>
      <c r="CD90" s="131"/>
      <c r="CE90" s="131"/>
      <c r="CF90" s="131"/>
      <c r="CG90" s="131"/>
      <c r="CH90" s="32"/>
      <c r="CI90" s="115"/>
      <c r="CJ90" s="144"/>
      <c r="CK90" s="109"/>
      <c r="CL90" s="58"/>
      <c r="CM90" s="127">
        <f>CM73^3+CN73^3+CO73^3+CP73^3+CM74^3+CN74^3+CO74^3+CP74^3+CM75^3+CN75^3+CO75^3+CP75^3+CM76^3+CN76^3+CO76^3+CP76^3</f>
        <v>0</v>
      </c>
      <c r="CN90" s="128">
        <f>CM77^3+CN77^3+CO77^3+CP77^3+CM78^3+CN78^3+CO78^3+CP78^3+CM79^3+CN79^3+CO79^3+CP79^3+CM80^3+CN80^3+CO80^3+CP80^3</f>
        <v>0</v>
      </c>
      <c r="CO90" s="128">
        <f>CM81^3+CN81^3+CO81^3+CP81^3+CM82^3+CN82^3+CO82^3+CP82^3+CM83^3+CN83^3+CO83^3+CP83^3+CM84^3+CN84^3+CO84^3+CP84^3</f>
        <v>0</v>
      </c>
      <c r="CP90" s="128">
        <f>CM85^3+CN85^3+CO85^3+CP85^3+CM86^3+CN86^3+CO86^3+CP86^3+CM87^3+CN87^3+CO87^3+CP87^3+CM88^3+CN88^3+CO88^3+CP88^3</f>
        <v>0</v>
      </c>
      <c r="CQ90" s="128">
        <f>CQ73^3+CR73^3+CS73^3+CT73^3+CQ74^3+CR74^3+CS74^3+CT74^3+CQ75^3+CR75^3+CS75^3+CT75^3+CQ76^3+CR76^3+CS76^3+CT76^3</f>
        <v>0</v>
      </c>
      <c r="CR90" s="128">
        <f>CQ77^3+CR77^3+CS77^3+CT77^3+CQ78^3+CR78^3+CS78^3+CT78^3+CQ79^3+CR79^3+CS79^3+CT79^3+CQ80^3+CR80^3+CS80^3+CT80^3</f>
        <v>0</v>
      </c>
      <c r="CS90" s="128">
        <f>CQ81^3+CR81^3+CS81^3+CT81^3+CQ82^3+CR82^3+CS82^3+CT82^3+CQ83^3+CR83^3+CS83^3+CT83^3+CQ84^3+CR84^3+CS84^3+CT84^3</f>
        <v>0</v>
      </c>
      <c r="CT90" s="128">
        <f>CQ85^3+CR85^3+CS85^3+CT85^3+CQ86^3+CR86^3+CS86^3+CT86^3+CQ87^3+CR87^3+CS87^3+CT87^3+CQ88^3+CR88^3+CS88^3+CT88^3</f>
        <v>0</v>
      </c>
      <c r="CU90" s="128">
        <f>CU73^3+CV73^3+CW73^3+CX73^3+CU74^3+CV74^3+CW74^3+CX74^3+CU75^3+CV75^3+CW75^3+CX75^3+CU76^3+CV76^3+CW76^3+CX76^3</f>
        <v>0</v>
      </c>
      <c r="CV90" s="128">
        <f>CU77^3+CV77^3+CW77^3+CX77^3+CU78^3+CV78^3+CW78^3+CX78^3+CU79^3+CV79^3+CW79^3+CX79^3+CU80^3+CV80^3+CW80^3+CX80^3</f>
        <v>0</v>
      </c>
      <c r="CW90" s="128">
        <f>CU81^3+CV81^3+CW81^3+CX81^3+CU82^3+CV82^3+CW82^3+CX82^3+CU83^3+CV83^3+CW83^3+CX83^3+CU84^3+CV84^3+CW84^3+CX84^3</f>
        <v>0</v>
      </c>
      <c r="CX90" s="128">
        <f>CU85^3+CV85^3+CW85^3+CX85^3+CU86^3+CV86^3+CW86^3+CX86^3+CU87^3+CV87^3+CW87^3+CX87^3+CU88^3+CV88^3+CW88^3+CX88^3</f>
        <v>0</v>
      </c>
      <c r="CY90" s="128">
        <f>CY73^3+CZ73^3+DA73^3+DB73^3+CY74^3+CZ74^3+DA74^3+DB74^3+CY75^3+CZ75^3+DA75^3+DB75^3+CY76^3+CZ76^3+DA76^3+DB76^3</f>
        <v>0</v>
      </c>
      <c r="CZ90" s="128">
        <f>CY77^3+CZ77^3+DA77^3+DB77^3+CY78^3+CZ78^3+DA78^3+DB78^3+CY79^3+CZ79^3+DA79^3+DB79^3+CY80^3+CZ80^3+DA80^3+DB80^3</f>
        <v>0</v>
      </c>
      <c r="DA90" s="128">
        <f>CY81^3+CZ81^3+DA81^3+DB81^3+CY82^3+CZ82^3+DA82^3+DB82^3+CY83^3+CZ83^3+DA83^3+DB83^3+CY84^3+CZ84^3+DA84^3+DB84^3</f>
        <v>0</v>
      </c>
      <c r="DB90" s="128">
        <f>CY85^3+CZ85^3+DA85^3+DB85^3+CY86^3+CZ86^3+DA86^3+DB86^3+CY87^3+CZ87^3+DA87^3+DB87^3+CY88^3+CZ88^3+DA88^3+DB88^3</f>
        <v>0</v>
      </c>
      <c r="DC90" s="129">
        <f>SUMSQ(CM88,CN87,CO86,CP85,CQ84,CR83,CS82,CT81,CU80,CV79,CW78,CX77,CY76,CZ75,DA74,EP72,DB73)</f>
        <v>0</v>
      </c>
      <c r="DD90" s="130">
        <f>SUMSQ(CM80,CN79,CO78,CP77,CQ76,CR75,CS74,CT73,CU88,CV87,CW86,CX85,CY84,CZ83,DA82,DB81)</f>
        <v>0</v>
      </c>
      <c r="DE90" s="32"/>
      <c r="DF90" s="131"/>
      <c r="DG90" s="131"/>
      <c r="DH90" s="131"/>
      <c r="DI90" s="131"/>
      <c r="DJ90" s="131"/>
      <c r="DK90" s="131"/>
      <c r="DL90" s="131"/>
      <c r="DM90" s="131"/>
      <c r="DN90" s="131"/>
      <c r="DO90" s="131"/>
      <c r="DP90" s="131"/>
      <c r="DQ90" s="131"/>
      <c r="DR90" s="131"/>
      <c r="DS90" s="131"/>
      <c r="DT90" s="131"/>
      <c r="DU90" s="131"/>
      <c r="DV90" s="32"/>
      <c r="DW90" s="115"/>
      <c r="DY90" s="109"/>
      <c r="DZ90" s="58"/>
      <c r="EA90" s="127">
        <f>EA73^3+EB73^3+EC73^3+ED73^3+EA74^3+EB74^3+EC74^3+ED74^3+EA75^3+EB75^3+EC75^3+ED75^3+EA76^3+EB76^3+EC76^3+ED76^3</f>
        <v>0</v>
      </c>
      <c r="EB90" s="128">
        <f>EA77^3+EB77^3+EC77^3+ED77^3+EA78^3+EB78^3+EC78^3+ED78^3+EA79^3+EB79^3+EC79^3+ED79^3+EA80^3+EB80^3+EC80^3+ED80^3</f>
        <v>0</v>
      </c>
      <c r="EC90" s="128">
        <f>EA81^3+EB81^3+EC81^3+ED81^3+EA82^3+EB82^3+EC82^3+ED82^3+EA83^3+EB83^3+EC83^3+ED83^3+EA84^3+EB84^3+EC84^3+ED84^3</f>
        <v>0</v>
      </c>
      <c r="ED90" s="128">
        <f>EA85^3+EB85^3+EC85^3+ED85^3+EA86^3+EB86^3+EC86^3+ED86^3+EA87^3+EB87^3+EC87^3+ED87^3+EA88^3+EB88^3+EC88^3+ED88^3</f>
        <v>0</v>
      </c>
      <c r="EE90" s="128">
        <f>EE73^3+EF73^3+EG73^3+EH73^3+EE74^3+EF74^3+EG74^3+EH74^3+EE75^3+EF75^3+EG75^3+EH75^3+EE76^3+EF76^3+EG76^3+EH76^3</f>
        <v>0</v>
      </c>
      <c r="EF90" s="128">
        <f>EE77^3+EF77^3+EG77^3+EH77^3+EE78^3+EF78^3+EG78^3+EH78^3+EE79^3+EF79^3+EG79^3+EH79^3+EE80^3+EF80^3+EG80^3+EH80^3</f>
        <v>0</v>
      </c>
      <c r="EG90" s="128">
        <f>EE81^3+EF81^3+EG81^3+EH81^3+EE82^3+EF82^3+EG82^3+EH82^3+EE83^3+EF83^3+EG83^3+EH83^3+EE84^3+EF84^3+EG84^3+EH84^3</f>
        <v>0</v>
      </c>
      <c r="EH90" s="128">
        <f>EE85^3+EF85^3+EG85^3+EH85^3+EE86^3+EF86^3+EG86^3+EH86^3+EE87^3+EF87^3+EG87^3+EH87^3+EE88^3+EF88^3+EG88^3+EH88^3</f>
        <v>0</v>
      </c>
      <c r="EI90" s="128">
        <f>EI73^3+EJ73^3+EK73^3+EL73^3+EI74^3+EJ74^3+EK74^3+EL74^3+EI75^3+EJ75^3+EK75^3+EL75^3+EI76^3+EJ76^3+EK76^3+EL76^3</f>
        <v>0</v>
      </c>
      <c r="EJ90" s="128">
        <f>EI77^3+EJ77^3+EK77^3+EL77^3+EI78^3+EJ78^3+EK78^3+EL78^3+EI79^3+EJ79^3+EK79^3+EL79^3+EI80^3+EJ80^3+EK80^3+EL80^3</f>
        <v>0</v>
      </c>
      <c r="EK90" s="128">
        <f>EI81^3+EJ81^3+EK81^3+EL81^3+EI82^3+EJ82^3+EK82^3+EL82^3+EI83^3+EJ83^3+EK83^3+EL83^3+EI84^3+EJ84^3+EK84^3+EL84^3</f>
        <v>0</v>
      </c>
      <c r="EL90" s="128">
        <f>EI85^3+EJ85^3+EK85^3+EL85^3+EI86^3+EJ86^3+EK86^3+EL86^3+EI87^3+EJ87^3+EK87^3+EL87^3+EI88^3+EJ88^3+EK88^3+EL88^3</f>
        <v>0</v>
      </c>
      <c r="EM90" s="128">
        <f>EM73^3+EN73^3+EO73^3+EP73^3+EM74^3+EN74^3+EO74^3+EP74^3+EM75^3+EN75^3+EO75^3+EP75^3+EM76^3+EN76^3+EO76^3+EP76^3</f>
        <v>0</v>
      </c>
      <c r="EN90" s="128">
        <f>EM77^3+EN77^3+EO77^3+EP77^3+EM78^3+EN78^3+EO78^3+EP78^3+EM79^3+EN79^3+EO79^3+EP79^3+EM80^3+EN80^3+EO80^3+EP80^3</f>
        <v>0</v>
      </c>
      <c r="EO90" s="128">
        <f>EM81^3+EN81^3+EO81^3+EP81^3+EM82^3+EN82^3+EO82^3+EP82^3+EM83^3+EN83^3+EO83^3+EP83^3+EM84^3+EN84^3+EO84^3+EP84^3</f>
        <v>0</v>
      </c>
      <c r="EP90" s="128">
        <f>EM85^3+EN85^3+EO85^3+EP85^3+EM86^3+EN86^3+EO86^3+EP86^3+EM87^3+EN87^3+EO87^3+EP87^3+EM88^3+EN88^3+EO88^3+EP88^3</f>
        <v>0</v>
      </c>
      <c r="EQ90" s="129">
        <f>SUMSQ(EA88,EB87,EC86,ED85,EE84,EF83,EG82,EH81,EI80,EJ79,EK78,EL77,EM76,EN75,EO74,GD72,EP73)</f>
        <v>0</v>
      </c>
      <c r="ER90" s="130">
        <f>SUMSQ(EA80,EB79,EC78,ED77,EE76,EF75,EG74,EH73,EI88,EJ87,EK86,EL85,EM84,EN83,EO82,EP81)</f>
        <v>0</v>
      </c>
      <c r="ES90" s="32"/>
      <c r="ET90" s="131"/>
      <c r="EU90" s="131"/>
      <c r="EV90" s="131"/>
      <c r="EW90" s="131"/>
      <c r="EX90" s="131"/>
      <c r="EY90" s="131"/>
      <c r="EZ90" s="131"/>
      <c r="FA90" s="131"/>
      <c r="FB90" s="131"/>
      <c r="FC90" s="131"/>
      <c r="FD90" s="131"/>
      <c r="FE90" s="131"/>
      <c r="FF90" s="131"/>
      <c r="FG90" s="131"/>
      <c r="FH90" s="131"/>
      <c r="FI90" s="131"/>
      <c r="FJ90" s="32"/>
      <c r="FK90" s="115"/>
    </row>
    <row r="91" spans="1:167" ht="13.5" thickBot="1" x14ac:dyDescent="0.25">
      <c r="A91" s="32"/>
      <c r="B91" s="32"/>
      <c r="C91" s="32"/>
      <c r="D91" s="106" t="s">
        <v>29</v>
      </c>
      <c r="E91" s="107" t="s">
        <v>207</v>
      </c>
      <c r="F91" s="110">
        <f>B4+(77*B6)</f>
        <v>78</v>
      </c>
      <c r="G91" s="104"/>
      <c r="H91" s="43"/>
      <c r="I91" s="109"/>
      <c r="J91" s="58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137"/>
      <c r="AB91" s="137"/>
      <c r="AC91" s="32" t="s">
        <v>0</v>
      </c>
      <c r="AD91" s="135"/>
      <c r="AE91" s="135"/>
      <c r="AF91" s="135"/>
      <c r="AG91" s="135"/>
      <c r="AH91" s="135"/>
      <c r="AI91" s="135"/>
      <c r="AJ91" s="135"/>
      <c r="AK91" s="135"/>
      <c r="AL91" s="135"/>
      <c r="AM91" s="135"/>
      <c r="AN91" s="135"/>
      <c r="AO91" s="135"/>
      <c r="AP91" s="135"/>
      <c r="AQ91" s="135"/>
      <c r="AR91" s="135"/>
      <c r="AS91" s="135"/>
      <c r="AT91" s="32"/>
      <c r="AU91" s="115"/>
      <c r="AW91" s="109"/>
      <c r="AX91" s="58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  <c r="BN91" s="46"/>
      <c r="BO91" s="137"/>
      <c r="BP91" s="137"/>
      <c r="BQ91" s="32" t="s">
        <v>0</v>
      </c>
      <c r="BR91" s="135"/>
      <c r="BS91" s="135"/>
      <c r="BT91" s="135"/>
      <c r="BU91" s="135"/>
      <c r="BV91" s="135"/>
      <c r="BW91" s="135"/>
      <c r="BX91" s="135"/>
      <c r="BY91" s="135"/>
      <c r="BZ91" s="135"/>
      <c r="CA91" s="135"/>
      <c r="CB91" s="135"/>
      <c r="CC91" s="135"/>
      <c r="CD91" s="135"/>
      <c r="CE91" s="135"/>
      <c r="CF91" s="135"/>
      <c r="CG91" s="135"/>
      <c r="CH91" s="32"/>
      <c r="CI91" s="115"/>
      <c r="CJ91" s="144"/>
      <c r="CK91" s="109"/>
      <c r="CL91" s="58"/>
      <c r="CM91" s="46"/>
      <c r="CN91" s="46"/>
      <c r="CO91" s="46"/>
      <c r="CP91" s="46"/>
      <c r="CQ91" s="46"/>
      <c r="CR91" s="46"/>
      <c r="CS91" s="46"/>
      <c r="CT91" s="46"/>
      <c r="CU91" s="46"/>
      <c r="CV91" s="46"/>
      <c r="CW91" s="46"/>
      <c r="CX91" s="46"/>
      <c r="CY91" s="46"/>
      <c r="CZ91" s="46"/>
      <c r="DA91" s="46"/>
      <c r="DB91" s="46"/>
      <c r="DC91" s="137"/>
      <c r="DD91" s="137"/>
      <c r="DE91" s="32" t="s">
        <v>0</v>
      </c>
      <c r="DF91" s="135"/>
      <c r="DG91" s="135"/>
      <c r="DH91" s="135"/>
      <c r="DI91" s="135"/>
      <c r="DJ91" s="135"/>
      <c r="DK91" s="135"/>
      <c r="DL91" s="135"/>
      <c r="DM91" s="135"/>
      <c r="DN91" s="135"/>
      <c r="DO91" s="135"/>
      <c r="DP91" s="135"/>
      <c r="DQ91" s="135"/>
      <c r="DR91" s="135"/>
      <c r="DS91" s="135"/>
      <c r="DT91" s="135"/>
      <c r="DU91" s="135"/>
      <c r="DV91" s="32"/>
      <c r="DW91" s="115"/>
      <c r="DY91" s="109"/>
      <c r="DZ91" s="58"/>
      <c r="EA91" s="46"/>
      <c r="EB91" s="46"/>
      <c r="EC91" s="46"/>
      <c r="ED91" s="46"/>
      <c r="EE91" s="46"/>
      <c r="EF91" s="46"/>
      <c r="EG91" s="46"/>
      <c r="EH91" s="46"/>
      <c r="EI91" s="46"/>
      <c r="EJ91" s="46"/>
      <c r="EK91" s="46"/>
      <c r="EL91" s="46"/>
      <c r="EM91" s="46"/>
      <c r="EN91" s="46"/>
      <c r="EO91" s="46"/>
      <c r="EP91" s="46"/>
      <c r="EQ91" s="137"/>
      <c r="ER91" s="137"/>
      <c r="ES91" s="32" t="s">
        <v>0</v>
      </c>
      <c r="ET91" s="135"/>
      <c r="EU91" s="135"/>
      <c r="EV91" s="135"/>
      <c r="EW91" s="135"/>
      <c r="EX91" s="135"/>
      <c r="EY91" s="135"/>
      <c r="EZ91" s="135"/>
      <c r="FA91" s="135"/>
      <c r="FB91" s="135"/>
      <c r="FC91" s="135"/>
      <c r="FD91" s="135"/>
      <c r="FE91" s="135"/>
      <c r="FF91" s="135"/>
      <c r="FG91" s="135"/>
      <c r="FH91" s="135"/>
      <c r="FI91" s="135"/>
      <c r="FJ91" s="32"/>
      <c r="FK91" s="115"/>
    </row>
    <row r="92" spans="1:167" ht="14.25" thickTop="1" thickBot="1" x14ac:dyDescent="0.25">
      <c r="A92" s="32"/>
      <c r="B92" s="32"/>
      <c r="C92" s="32"/>
      <c r="D92" s="106" t="s">
        <v>34</v>
      </c>
      <c r="E92" s="107" t="s">
        <v>207</v>
      </c>
      <c r="F92" s="110">
        <f>B4+(78*B6)</f>
        <v>79</v>
      </c>
      <c r="G92" s="104"/>
      <c r="H92" s="43"/>
      <c r="I92" s="138"/>
      <c r="J92" s="142"/>
      <c r="K92" s="143"/>
      <c r="L92" s="143"/>
      <c r="M92" s="143"/>
      <c r="N92" s="143"/>
      <c r="O92" s="143"/>
      <c r="P92" s="143"/>
      <c r="Q92" s="143"/>
      <c r="R92" s="143"/>
      <c r="S92" s="143"/>
      <c r="T92" s="143"/>
      <c r="U92" s="143"/>
      <c r="V92" s="143"/>
      <c r="W92" s="143"/>
      <c r="X92" s="143"/>
      <c r="Y92" s="143"/>
      <c r="Z92" s="143"/>
      <c r="AA92" s="143"/>
      <c r="AB92" s="143"/>
      <c r="AC92" s="143"/>
      <c r="AD92" s="140"/>
      <c r="AE92" s="140"/>
      <c r="AF92" s="140"/>
      <c r="AG92" s="140"/>
      <c r="AH92" s="140"/>
      <c r="AI92" s="140"/>
      <c r="AJ92" s="140"/>
      <c r="AK92" s="140"/>
      <c r="AL92" s="140"/>
      <c r="AM92" s="140"/>
      <c r="AN92" s="140"/>
      <c r="AO92" s="140"/>
      <c r="AP92" s="140"/>
      <c r="AQ92" s="140"/>
      <c r="AR92" s="140"/>
      <c r="AS92" s="140"/>
      <c r="AT92" s="139"/>
      <c r="AU92" s="141" t="s">
        <v>0</v>
      </c>
      <c r="AW92" s="138"/>
      <c r="AX92" s="142"/>
      <c r="AY92" s="143"/>
      <c r="AZ92" s="143"/>
      <c r="BA92" s="143"/>
      <c r="BB92" s="143"/>
      <c r="BC92" s="143"/>
      <c r="BD92" s="143"/>
      <c r="BE92" s="143"/>
      <c r="BF92" s="143"/>
      <c r="BG92" s="143"/>
      <c r="BH92" s="143"/>
      <c r="BI92" s="143"/>
      <c r="BJ92" s="143"/>
      <c r="BK92" s="143"/>
      <c r="BL92" s="143"/>
      <c r="BM92" s="143"/>
      <c r="BN92" s="143"/>
      <c r="BO92" s="143"/>
      <c r="BP92" s="143"/>
      <c r="BQ92" s="143"/>
      <c r="BR92" s="140"/>
      <c r="BS92" s="140"/>
      <c r="BT92" s="140"/>
      <c r="BU92" s="140"/>
      <c r="BV92" s="140"/>
      <c r="BW92" s="140"/>
      <c r="BX92" s="140"/>
      <c r="BY92" s="140"/>
      <c r="BZ92" s="140"/>
      <c r="CA92" s="140"/>
      <c r="CB92" s="140"/>
      <c r="CC92" s="140"/>
      <c r="CD92" s="140"/>
      <c r="CE92" s="140"/>
      <c r="CF92" s="140"/>
      <c r="CG92" s="140"/>
      <c r="CH92" s="139"/>
      <c r="CI92" s="141" t="s">
        <v>0</v>
      </c>
      <c r="CJ92" s="144"/>
      <c r="CK92" s="138"/>
      <c r="CL92" s="142"/>
      <c r="CM92" s="143"/>
      <c r="CN92" s="143"/>
      <c r="CO92" s="143"/>
      <c r="CP92" s="143"/>
      <c r="CQ92" s="143"/>
      <c r="CR92" s="143"/>
      <c r="CS92" s="143"/>
      <c r="CT92" s="143"/>
      <c r="CU92" s="143"/>
      <c r="CV92" s="143"/>
      <c r="CW92" s="143"/>
      <c r="CX92" s="143"/>
      <c r="CY92" s="143"/>
      <c r="CZ92" s="143"/>
      <c r="DA92" s="143"/>
      <c r="DB92" s="143"/>
      <c r="DC92" s="143"/>
      <c r="DD92" s="143"/>
      <c r="DE92" s="143"/>
      <c r="DF92" s="140"/>
      <c r="DG92" s="140"/>
      <c r="DH92" s="140"/>
      <c r="DI92" s="140"/>
      <c r="DJ92" s="140"/>
      <c r="DK92" s="140"/>
      <c r="DL92" s="140"/>
      <c r="DM92" s="140"/>
      <c r="DN92" s="140"/>
      <c r="DO92" s="140"/>
      <c r="DP92" s="140"/>
      <c r="DQ92" s="140"/>
      <c r="DR92" s="140"/>
      <c r="DS92" s="140"/>
      <c r="DT92" s="140"/>
      <c r="DU92" s="140"/>
      <c r="DV92" s="139"/>
      <c r="DW92" s="141" t="s">
        <v>0</v>
      </c>
      <c r="DY92" s="138"/>
      <c r="DZ92" s="142"/>
      <c r="EA92" s="143"/>
      <c r="EB92" s="143"/>
      <c r="EC92" s="143"/>
      <c r="ED92" s="143"/>
      <c r="EE92" s="143"/>
      <c r="EF92" s="143"/>
      <c r="EG92" s="143"/>
      <c r="EH92" s="143"/>
      <c r="EI92" s="143"/>
      <c r="EJ92" s="143"/>
      <c r="EK92" s="143"/>
      <c r="EL92" s="143"/>
      <c r="EM92" s="143"/>
      <c r="EN92" s="143"/>
      <c r="EO92" s="143"/>
      <c r="EP92" s="143"/>
      <c r="EQ92" s="143"/>
      <c r="ER92" s="143"/>
      <c r="ES92" s="143"/>
      <c r="ET92" s="140"/>
      <c r="EU92" s="140"/>
      <c r="EV92" s="140"/>
      <c r="EW92" s="140"/>
      <c r="EX92" s="140"/>
      <c r="EY92" s="140"/>
      <c r="EZ92" s="140"/>
      <c r="FA92" s="140"/>
      <c r="FB92" s="140"/>
      <c r="FC92" s="140"/>
      <c r="FD92" s="140"/>
      <c r="FE92" s="140"/>
      <c r="FF92" s="140"/>
      <c r="FG92" s="140"/>
      <c r="FH92" s="140"/>
      <c r="FI92" s="140"/>
      <c r="FJ92" s="139"/>
      <c r="FK92" s="141" t="s">
        <v>0</v>
      </c>
    </row>
    <row r="93" spans="1:167" ht="14.25" thickTop="1" thickBot="1" x14ac:dyDescent="0.25">
      <c r="A93" s="32"/>
      <c r="B93" s="32"/>
      <c r="C93" s="32"/>
      <c r="D93" s="106" t="s">
        <v>247</v>
      </c>
      <c r="E93" s="107" t="s">
        <v>207</v>
      </c>
      <c r="F93" s="108">
        <f>B4+(79*B6)</f>
        <v>80</v>
      </c>
      <c r="G93" s="104"/>
      <c r="H93" s="43"/>
      <c r="N93" s="25" t="s">
        <v>0</v>
      </c>
      <c r="W93" s="25" t="s">
        <v>0</v>
      </c>
      <c r="X93" s="25" t="s">
        <v>0</v>
      </c>
      <c r="AC93" s="25" t="s">
        <v>0</v>
      </c>
      <c r="BQ93" s="25" t="s">
        <v>0</v>
      </c>
      <c r="CJ93" s="144"/>
      <c r="DE93" s="25" t="s">
        <v>0</v>
      </c>
      <c r="ES93" s="25" t="s">
        <v>0</v>
      </c>
    </row>
    <row r="94" spans="1:167" ht="14.25" thickTop="1" thickBot="1" x14ac:dyDescent="0.25">
      <c r="A94" s="32"/>
      <c r="B94" s="32"/>
      <c r="C94" s="32"/>
      <c r="D94" s="106" t="s">
        <v>270</v>
      </c>
      <c r="E94" s="107" t="s">
        <v>207</v>
      </c>
      <c r="F94" s="108">
        <f>B4+(80*B6)</f>
        <v>81</v>
      </c>
      <c r="G94" s="104"/>
      <c r="H94" s="43"/>
      <c r="I94" s="38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40"/>
      <c r="AE94" s="40"/>
      <c r="AF94" s="40"/>
      <c r="AG94" s="40"/>
      <c r="AH94" s="40"/>
      <c r="AI94" s="40"/>
      <c r="AJ94" s="40"/>
      <c r="AK94" s="40"/>
      <c r="AL94" s="40"/>
      <c r="AM94" s="40"/>
      <c r="AN94" s="40"/>
      <c r="AO94" s="40"/>
      <c r="AP94" s="40"/>
      <c r="AQ94" s="40"/>
      <c r="AR94" s="40"/>
      <c r="AS94" s="40"/>
      <c r="AT94" s="39"/>
      <c r="AU94" s="41"/>
      <c r="AW94" s="38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  <c r="BL94" s="39"/>
      <c r="BM94" s="39"/>
      <c r="BN94" s="39"/>
      <c r="BO94" s="39"/>
      <c r="BP94" s="39"/>
      <c r="BQ94" s="39"/>
      <c r="BR94" s="40"/>
      <c r="BS94" s="40"/>
      <c r="BT94" s="40"/>
      <c r="BU94" s="40"/>
      <c r="BV94" s="40"/>
      <c r="BW94" s="40"/>
      <c r="BX94" s="40"/>
      <c r="BY94" s="40"/>
      <c r="BZ94" s="40"/>
      <c r="CA94" s="40"/>
      <c r="CB94" s="40"/>
      <c r="CC94" s="40"/>
      <c r="CD94" s="40"/>
      <c r="CE94" s="40"/>
      <c r="CF94" s="40"/>
      <c r="CG94" s="40"/>
      <c r="CH94" s="39"/>
      <c r="CI94" s="41"/>
      <c r="CJ94" s="144"/>
      <c r="CK94" s="38"/>
      <c r="CL94" s="39"/>
      <c r="CM94" s="39"/>
      <c r="CN94" s="39"/>
      <c r="CO94" s="39"/>
      <c r="CP94" s="39"/>
      <c r="CQ94" s="39"/>
      <c r="CR94" s="39"/>
      <c r="CS94" s="39"/>
      <c r="CT94" s="39"/>
      <c r="CU94" s="39"/>
      <c r="CV94" s="39"/>
      <c r="CW94" s="39"/>
      <c r="CX94" s="39"/>
      <c r="CY94" s="39"/>
      <c r="CZ94" s="39"/>
      <c r="DA94" s="39"/>
      <c r="DB94" s="39"/>
      <c r="DC94" s="39"/>
      <c r="DD94" s="39"/>
      <c r="DE94" s="39"/>
      <c r="DF94" s="40"/>
      <c r="DG94" s="40"/>
      <c r="DH94" s="40"/>
      <c r="DI94" s="40"/>
      <c r="DJ94" s="40"/>
      <c r="DK94" s="40"/>
      <c r="DL94" s="40"/>
      <c r="DM94" s="40"/>
      <c r="DN94" s="40"/>
      <c r="DO94" s="40"/>
      <c r="DP94" s="40"/>
      <c r="DQ94" s="40"/>
      <c r="DR94" s="40"/>
      <c r="DS94" s="40"/>
      <c r="DT94" s="40"/>
      <c r="DU94" s="40"/>
      <c r="DV94" s="39"/>
      <c r="DW94" s="41"/>
      <c r="DY94" s="38"/>
      <c r="DZ94" s="39"/>
      <c r="EA94" s="39"/>
      <c r="EB94" s="39"/>
      <c r="EC94" s="39"/>
      <c r="ED94" s="39"/>
      <c r="EE94" s="39"/>
      <c r="EF94" s="39"/>
      <c r="EG94" s="39"/>
      <c r="EH94" s="39"/>
      <c r="EI94" s="39"/>
      <c r="EJ94" s="39"/>
      <c r="EK94" s="39"/>
      <c r="EL94" s="39"/>
      <c r="EM94" s="39"/>
      <c r="EN94" s="39"/>
      <c r="EO94" s="39"/>
      <c r="EP94" s="39"/>
      <c r="EQ94" s="39"/>
      <c r="ER94" s="39"/>
      <c r="ES94" s="39"/>
      <c r="ET94" s="40"/>
      <c r="EU94" s="40"/>
      <c r="EV94" s="40"/>
      <c r="EW94" s="40"/>
      <c r="EX94" s="40"/>
      <c r="EY94" s="40"/>
      <c r="EZ94" s="40"/>
      <c r="FA94" s="40"/>
      <c r="FB94" s="40"/>
      <c r="FC94" s="40"/>
      <c r="FD94" s="40"/>
      <c r="FE94" s="40"/>
      <c r="FF94" s="40"/>
      <c r="FG94" s="40"/>
      <c r="FH94" s="40"/>
      <c r="FI94" s="40"/>
      <c r="FJ94" s="39"/>
      <c r="FK94" s="41"/>
    </row>
    <row r="95" spans="1:167" ht="13.5" thickBot="1" x14ac:dyDescent="0.25">
      <c r="A95" s="32"/>
      <c r="B95" s="32"/>
      <c r="C95" s="32"/>
      <c r="D95" s="106" t="s">
        <v>138</v>
      </c>
      <c r="E95" s="107" t="s">
        <v>207</v>
      </c>
      <c r="F95" s="110">
        <f>B4+(81*B6)</f>
        <v>82</v>
      </c>
      <c r="G95" s="104"/>
      <c r="H95" s="43"/>
      <c r="I95" s="44"/>
      <c r="J95" s="45" t="s">
        <v>2</v>
      </c>
      <c r="K95" s="46" t="s">
        <v>0</v>
      </c>
      <c r="L95" s="46"/>
      <c r="M95" s="46"/>
      <c r="N95" s="46"/>
      <c r="O95" s="46"/>
      <c r="P95" s="46"/>
      <c r="Q95" s="46"/>
      <c r="R95" s="46"/>
      <c r="S95" s="47" t="s">
        <v>494</v>
      </c>
      <c r="T95" s="46"/>
      <c r="U95" s="46"/>
      <c r="V95" s="46"/>
      <c r="W95" s="46"/>
      <c r="X95" s="46"/>
      <c r="Y95" s="46"/>
      <c r="Z95" s="46"/>
      <c r="AA95" s="46"/>
      <c r="AB95" s="46"/>
      <c r="AC95" s="46" t="s">
        <v>0</v>
      </c>
      <c r="AD95" s="48"/>
      <c r="AE95" s="48"/>
      <c r="AF95" s="48"/>
      <c r="AG95" s="48"/>
      <c r="AH95" s="48"/>
      <c r="AI95" s="48"/>
      <c r="AJ95" s="48"/>
      <c r="AK95" s="48"/>
      <c r="AL95" s="49" t="s">
        <v>294</v>
      </c>
      <c r="AM95" s="48"/>
      <c r="AN95" s="48"/>
      <c r="AO95" s="48"/>
      <c r="AP95" s="48"/>
      <c r="AQ95" s="48"/>
      <c r="AR95" s="48"/>
      <c r="AS95" s="48"/>
      <c r="AT95" s="50"/>
      <c r="AU95" s="51"/>
      <c r="AW95" s="44"/>
      <c r="AX95" s="45" t="s">
        <v>2</v>
      </c>
      <c r="AY95" s="46" t="s">
        <v>0</v>
      </c>
      <c r="AZ95" s="46"/>
      <c r="BA95" s="46"/>
      <c r="BB95" s="46"/>
      <c r="BC95" s="46"/>
      <c r="BD95" s="46"/>
      <c r="BE95" s="46"/>
      <c r="BF95" s="46"/>
      <c r="BG95" s="47" t="s">
        <v>509</v>
      </c>
      <c r="BH95" s="46"/>
      <c r="BI95" s="46"/>
      <c r="BJ95" s="46"/>
      <c r="BK95" s="46"/>
      <c r="BL95" s="46"/>
      <c r="BM95" s="46"/>
      <c r="BN95" s="46"/>
      <c r="BO95" s="46"/>
      <c r="BP95" s="46"/>
      <c r="BQ95" s="46" t="s">
        <v>0</v>
      </c>
      <c r="BR95" s="48"/>
      <c r="BS95" s="48"/>
      <c r="BT95" s="48"/>
      <c r="BU95" s="48"/>
      <c r="BV95" s="48"/>
      <c r="BW95" s="48"/>
      <c r="BX95" s="48"/>
      <c r="BY95" s="48"/>
      <c r="BZ95" s="49" t="s">
        <v>294</v>
      </c>
      <c r="CA95" s="48"/>
      <c r="CB95" s="48"/>
      <c r="CC95" s="48"/>
      <c r="CD95" s="48"/>
      <c r="CE95" s="48"/>
      <c r="CF95" s="48"/>
      <c r="CG95" s="48"/>
      <c r="CH95" s="50"/>
      <c r="CI95" s="51"/>
      <c r="CJ95" s="144"/>
      <c r="CK95" s="44"/>
      <c r="CL95" s="45" t="s">
        <v>2</v>
      </c>
      <c r="CM95" s="46" t="s">
        <v>0</v>
      </c>
      <c r="CN95" s="46"/>
      <c r="CO95" s="46"/>
      <c r="CP95" s="46"/>
      <c r="CQ95" s="46"/>
      <c r="CR95" s="46"/>
      <c r="CS95" s="46"/>
      <c r="CT95" s="46"/>
      <c r="CU95" s="47" t="s">
        <v>524</v>
      </c>
      <c r="CV95" s="46"/>
      <c r="CW95" s="46"/>
      <c r="CX95" s="46"/>
      <c r="CY95" s="46"/>
      <c r="CZ95" s="46"/>
      <c r="DA95" s="46"/>
      <c r="DB95" s="46"/>
      <c r="DC95" s="46"/>
      <c r="DD95" s="46"/>
      <c r="DE95" s="46" t="s">
        <v>0</v>
      </c>
      <c r="DF95" s="48"/>
      <c r="DG95" s="48"/>
      <c r="DH95" s="48"/>
      <c r="DI95" s="48"/>
      <c r="DJ95" s="48"/>
      <c r="DK95" s="48"/>
      <c r="DL95" s="48"/>
      <c r="DM95" s="48"/>
      <c r="DN95" s="49" t="s">
        <v>294</v>
      </c>
      <c r="DO95" s="48"/>
      <c r="DP95" s="48"/>
      <c r="DQ95" s="48"/>
      <c r="DR95" s="48"/>
      <c r="DS95" s="48"/>
      <c r="DT95" s="48"/>
      <c r="DU95" s="48"/>
      <c r="DV95" s="50"/>
      <c r="DW95" s="51"/>
      <c r="DY95" s="44"/>
      <c r="DZ95" s="45" t="s">
        <v>2</v>
      </c>
      <c r="EA95" s="46" t="s">
        <v>0</v>
      </c>
      <c r="EB95" s="46"/>
      <c r="EC95" s="46"/>
      <c r="ED95" s="46"/>
      <c r="EE95" s="46"/>
      <c r="EF95" s="46"/>
      <c r="EG95" s="46"/>
      <c r="EH95" s="46"/>
      <c r="EI95" s="47" t="s">
        <v>539</v>
      </c>
      <c r="EJ95" s="46"/>
      <c r="EK95" s="46"/>
      <c r="EL95" s="46"/>
      <c r="EM95" s="46"/>
      <c r="EN95" s="46"/>
      <c r="EO95" s="46"/>
      <c r="EP95" s="46"/>
      <c r="EQ95" s="46"/>
      <c r="ER95" s="46"/>
      <c r="ES95" s="46" t="s">
        <v>0</v>
      </c>
      <c r="ET95" s="48"/>
      <c r="EU95" s="48"/>
      <c r="EV95" s="48"/>
      <c r="EW95" s="48"/>
      <c r="EX95" s="48"/>
      <c r="EY95" s="48"/>
      <c r="EZ95" s="48"/>
      <c r="FA95" s="48"/>
      <c r="FB95" s="49" t="s">
        <v>294</v>
      </c>
      <c r="FC95" s="48"/>
      <c r="FD95" s="48"/>
      <c r="FE95" s="48"/>
      <c r="FF95" s="48"/>
      <c r="FG95" s="48"/>
      <c r="FH95" s="48"/>
      <c r="FI95" s="48"/>
      <c r="FJ95" s="50"/>
      <c r="FK95" s="51"/>
    </row>
    <row r="96" spans="1:167" x14ac:dyDescent="0.2">
      <c r="A96" s="32"/>
      <c r="B96" s="32"/>
      <c r="C96" s="32"/>
      <c r="D96" s="106" t="s">
        <v>85</v>
      </c>
      <c r="E96" s="107" t="s">
        <v>207</v>
      </c>
      <c r="F96" s="110">
        <f>B4+(82*B6)</f>
        <v>83</v>
      </c>
      <c r="G96" s="104"/>
      <c r="H96" s="43"/>
      <c r="I96" s="57"/>
      <c r="J96" s="58"/>
      <c r="K96" s="1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2"/>
      <c r="AA96" s="59">
        <f>K96^3+L96^3+M96^3+N96^3+O96^3+P96^3+Q96^3+R96^3+K97^3+L97^3+M97^3+N97^3+O97^3+P97^3+Q97^3+R97^3</f>
        <v>0</v>
      </c>
      <c r="AB96" s="60">
        <f>K96^3+L96^3+M96^3+N96^3+O96^3+P96^3+Q96^3+R96^3+S96^3+T96^3+U96^3+V96^3+W96^3+X96^3+Y96^3+Z96^3</f>
        <v>0</v>
      </c>
      <c r="AC96" s="61"/>
      <c r="AD96" s="68"/>
      <c r="AE96" s="69"/>
      <c r="AF96" s="69"/>
      <c r="AG96" s="69"/>
      <c r="AH96" s="70"/>
      <c r="AI96" s="70"/>
      <c r="AJ96" s="70"/>
      <c r="AK96" s="70"/>
      <c r="AL96" s="69"/>
      <c r="AM96" s="69"/>
      <c r="AN96" s="69"/>
      <c r="AO96" s="69"/>
      <c r="AP96" s="70"/>
      <c r="AQ96" s="70"/>
      <c r="AR96" s="70"/>
      <c r="AS96" s="71"/>
      <c r="AT96" s="66"/>
      <c r="AU96" s="51"/>
      <c r="AW96" s="57"/>
      <c r="AX96" s="58"/>
      <c r="AY96" s="1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2"/>
      <c r="BO96" s="59">
        <f>AY96^3+AZ96^3+BA96^3+BB96^3+BC96^3+BD96^3+BE96^3+BF96^3+AY97^3+AZ97^3+BA97^3+BB97^3+BC97^3+BD97^3+BE97^3+BF97^3</f>
        <v>0</v>
      </c>
      <c r="BP96" s="60">
        <f>AY96^3+AZ96^3+BA96^3+BB96^3+BC96^3+BD96^3+BE96^3+BF96^3+BG96^3+BH96^3+BI96^3+BJ96^3+BK96^3+BL96^3+BM96^3+BN96^3</f>
        <v>0</v>
      </c>
      <c r="BQ96" s="61"/>
      <c r="BR96" s="68"/>
      <c r="BS96" s="69"/>
      <c r="BT96" s="69"/>
      <c r="BU96" s="69"/>
      <c r="BV96" s="69"/>
      <c r="BW96" s="69"/>
      <c r="BX96" s="69"/>
      <c r="BY96" s="69"/>
      <c r="BZ96" s="70"/>
      <c r="CA96" s="70"/>
      <c r="CB96" s="70"/>
      <c r="CC96" s="70"/>
      <c r="CD96" s="70"/>
      <c r="CE96" s="70"/>
      <c r="CF96" s="70"/>
      <c r="CG96" s="71"/>
      <c r="CH96" s="66"/>
      <c r="CI96" s="51"/>
      <c r="CJ96" s="144"/>
      <c r="CK96" s="57"/>
      <c r="CL96" s="58"/>
      <c r="CM96" s="1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2"/>
      <c r="DC96" s="59">
        <f>CM96^3+CN96^3+CO96^3+CP96^3+CQ96^3+CR96^3+CS96^3+CT96^3+CM97^3+CN97^3+CO97^3+CP97^3+CQ97^3+CR97^3+CS97^3+CT97^3</f>
        <v>0</v>
      </c>
      <c r="DD96" s="60">
        <f>CM96^3+CN96^3+CO96^3+CP96^3+CQ96^3+CR96^3+CS96^3+CT96^3+CU96^3+CV96^3+CW96^3+CX96^3+CY96^3+CZ96^3+DA96^3+DB96^3</f>
        <v>0</v>
      </c>
      <c r="DE96" s="61"/>
      <c r="DF96" s="68"/>
      <c r="DG96" s="69"/>
      <c r="DH96" s="70"/>
      <c r="DI96" s="70"/>
      <c r="DJ96" s="69"/>
      <c r="DK96" s="69"/>
      <c r="DL96" s="70"/>
      <c r="DM96" s="70"/>
      <c r="DN96" s="69"/>
      <c r="DO96" s="69"/>
      <c r="DP96" s="70"/>
      <c r="DQ96" s="70"/>
      <c r="DR96" s="69"/>
      <c r="DS96" s="69"/>
      <c r="DT96" s="70"/>
      <c r="DU96" s="71"/>
      <c r="DV96" s="66"/>
      <c r="DW96" s="51"/>
      <c r="DY96" s="57"/>
      <c r="DZ96" s="58"/>
      <c r="EA96" s="1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2"/>
      <c r="EQ96" s="59">
        <f>EA96^3+EB96^3+EC96^3+ED96^3+EE96^3+EF96^3+EG96^3+EH96^3+EA97^3+EB97^3+EC97^3+ED97^3+EE97^3+EF97^3+EG97^3+EH97^3</f>
        <v>0</v>
      </c>
      <c r="ER96" s="60">
        <f>EA96^3+EB96^3+EC96^3+ED96^3+EE96^3+EF96^3+EG96^3+EH96^3+EI96^3+EJ96^3+EK96^3+EL96^3+EM96^3+EN96^3+EO96^3+EP96^3</f>
        <v>0</v>
      </c>
      <c r="ES96" s="61"/>
      <c r="ET96" s="68"/>
      <c r="EU96" s="69"/>
      <c r="EV96" s="69"/>
      <c r="EW96" s="69"/>
      <c r="EX96" s="69"/>
      <c r="EY96" s="69"/>
      <c r="EZ96" s="69"/>
      <c r="FA96" s="69"/>
      <c r="FB96" s="69"/>
      <c r="FC96" s="69"/>
      <c r="FD96" s="69"/>
      <c r="FE96" s="69"/>
      <c r="FF96" s="69"/>
      <c r="FG96" s="69"/>
      <c r="FH96" s="69"/>
      <c r="FI96" s="73"/>
      <c r="FJ96" s="66"/>
      <c r="FK96" s="51"/>
    </row>
    <row r="97" spans="1:167" x14ac:dyDescent="0.2">
      <c r="A97" s="32"/>
      <c r="B97" s="32"/>
      <c r="C97" s="32"/>
      <c r="D97" s="106" t="s">
        <v>225</v>
      </c>
      <c r="E97" s="107" t="s">
        <v>207</v>
      </c>
      <c r="F97" s="108">
        <f>B4+(83*B6)</f>
        <v>84</v>
      </c>
      <c r="G97" s="104"/>
      <c r="H97" s="43"/>
      <c r="I97" s="74"/>
      <c r="J97" s="58"/>
      <c r="K97" s="3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5"/>
      <c r="AA97" s="75">
        <f>S96^3+T96^3+U96^3+V96^3+W96^3+X96^3+Y96^3+Z96^3+S97^3+T97^3+U97^3+V97^3+W97^3+X97^3+Y97^3+Z97^3</f>
        <v>0</v>
      </c>
      <c r="AB97" s="76">
        <f t="shared" ref="AB97:AB111" si="16">K97^3+L97^3+M97^3+N97^3+O97^3+P97^3+Q97^3+R97^3+S97^3+T97^3+U97^3+V97^3+W97^3+X97^3+Y97^3+Z97^3</f>
        <v>0</v>
      </c>
      <c r="AC97" s="61"/>
      <c r="AD97" s="81"/>
      <c r="AE97" s="82"/>
      <c r="AF97" s="82"/>
      <c r="AG97" s="82"/>
      <c r="AH97" s="83"/>
      <c r="AI97" s="83"/>
      <c r="AJ97" s="83"/>
      <c r="AK97" s="83"/>
      <c r="AL97" s="82"/>
      <c r="AM97" s="82"/>
      <c r="AN97" s="82"/>
      <c r="AO97" s="82"/>
      <c r="AP97" s="83"/>
      <c r="AQ97" s="83"/>
      <c r="AR97" s="83"/>
      <c r="AS97" s="84"/>
      <c r="AT97" s="66"/>
      <c r="AU97" s="51"/>
      <c r="AW97" s="74"/>
      <c r="AX97" s="58"/>
      <c r="AY97" s="3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5"/>
      <c r="BO97" s="75">
        <f>BG96^3+BH96^3+BI96^3+BJ96^3+BK96^3+BL96^3+BM96^3+BN96^3+BG97^3+BH97^3+BI97^3+BJ97^3+BK97^3+BL97^3+BM97^3+BN97^3</f>
        <v>0</v>
      </c>
      <c r="BP97" s="76">
        <f t="shared" ref="BP97:BP111" si="17">AY97^3+AZ97^3+BA97^3+BB97^3+BC97^3+BD97^3+BE97^3+BF97^3+BG97^3+BH97^3+BI97^3+BJ97^3+BK97^3+BL97^3+BM97^3+BN97^3</f>
        <v>0</v>
      </c>
      <c r="BQ97" s="61"/>
      <c r="BR97" s="81"/>
      <c r="BS97" s="82"/>
      <c r="BT97" s="82"/>
      <c r="BU97" s="82"/>
      <c r="BV97" s="82"/>
      <c r="BW97" s="82"/>
      <c r="BX97" s="82"/>
      <c r="BY97" s="82"/>
      <c r="BZ97" s="83"/>
      <c r="CA97" s="83"/>
      <c r="CB97" s="83"/>
      <c r="CC97" s="83"/>
      <c r="CD97" s="83"/>
      <c r="CE97" s="83"/>
      <c r="CF97" s="83"/>
      <c r="CG97" s="84"/>
      <c r="CH97" s="66"/>
      <c r="CI97" s="51"/>
      <c r="CJ97" s="144"/>
      <c r="CK97" s="74"/>
      <c r="CL97" s="58"/>
      <c r="CM97" s="3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5"/>
      <c r="DC97" s="75">
        <f>CU96^3+CV96^3+CW96^3+CX96^3+CY96^3+CZ96^3+DA96^3+DB96^3+CU97^3+CV97^3+CW97^3+CX97^3+CY97^3+CZ97^3+DA97^3+DB97^3</f>
        <v>0</v>
      </c>
      <c r="DD97" s="76">
        <f t="shared" ref="DD97:DD111" si="18">CM97^3+CN97^3+CO97^3+CP97^3+CQ97^3+CR97^3+CS97^3+CT97^3+CU97^3+CV97^3+CW97^3+CX97^3+CY97^3+CZ97^3+DA97^3+DB97^3</f>
        <v>0</v>
      </c>
      <c r="DE97" s="61"/>
      <c r="DF97" s="81"/>
      <c r="DG97" s="82"/>
      <c r="DH97" s="83"/>
      <c r="DI97" s="83"/>
      <c r="DJ97" s="82"/>
      <c r="DK97" s="82"/>
      <c r="DL97" s="83"/>
      <c r="DM97" s="83"/>
      <c r="DN97" s="82"/>
      <c r="DO97" s="82"/>
      <c r="DP97" s="83"/>
      <c r="DQ97" s="83"/>
      <c r="DR97" s="82"/>
      <c r="DS97" s="82"/>
      <c r="DT97" s="83"/>
      <c r="DU97" s="84"/>
      <c r="DV97" s="66"/>
      <c r="DW97" s="51"/>
      <c r="DY97" s="74"/>
      <c r="DZ97" s="58"/>
      <c r="EA97" s="3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5"/>
      <c r="EQ97" s="75">
        <f>EI96^3+EJ96^3+EK96^3+EL96^3+EM96^3+EN96^3+EO96^3+EP96^3+EI97^3+EJ97^3+EK97^3+EL97^3+EM97^3+EN97^3+EO97^3+EP97^3</f>
        <v>0</v>
      </c>
      <c r="ER97" s="76">
        <f t="shared" ref="ER97:ER111" si="19">EA97^3+EB97^3+EC97^3+ED97^3+EE97^3+EF97^3+EG97^3+EH97^3+EI97^3+EJ97^3+EK97^3+EL97^3+EM97^3+EN97^3+EO97^3+EP97^3</f>
        <v>0</v>
      </c>
      <c r="ES97" s="61"/>
      <c r="ET97" s="89"/>
      <c r="EU97" s="83"/>
      <c r="EV97" s="83"/>
      <c r="EW97" s="83"/>
      <c r="EX97" s="83"/>
      <c r="EY97" s="83"/>
      <c r="EZ97" s="83"/>
      <c r="FA97" s="83"/>
      <c r="FB97" s="83"/>
      <c r="FC97" s="83"/>
      <c r="FD97" s="83"/>
      <c r="FE97" s="83"/>
      <c r="FF97" s="83"/>
      <c r="FG97" s="83"/>
      <c r="FH97" s="83"/>
      <c r="FI97" s="84"/>
      <c r="FJ97" s="66"/>
      <c r="FK97" s="51"/>
    </row>
    <row r="98" spans="1:167" x14ac:dyDescent="0.2">
      <c r="A98" s="32"/>
      <c r="B98" s="32"/>
      <c r="C98" s="32"/>
      <c r="D98" s="106" t="s">
        <v>215</v>
      </c>
      <c r="E98" s="107" t="s">
        <v>207</v>
      </c>
      <c r="F98" s="108">
        <f>B4+(84*B6)</f>
        <v>85</v>
      </c>
      <c r="G98" s="104"/>
      <c r="H98" s="43"/>
      <c r="I98" s="57"/>
      <c r="J98" s="58"/>
      <c r="K98" s="3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5"/>
      <c r="AA98" s="75">
        <f>K98^3+L98^3+M98^3+N98^3+O98^3+P98^3+Q98^3+R98^3+K99^3+L99^3+M99^3+N99^3+O99^3+P99^3+Q99^3+R99^3</f>
        <v>0</v>
      </c>
      <c r="AB98" s="76">
        <f t="shared" si="16"/>
        <v>0</v>
      </c>
      <c r="AC98" s="88"/>
      <c r="AD98" s="81"/>
      <c r="AE98" s="82"/>
      <c r="AF98" s="82"/>
      <c r="AG98" s="82"/>
      <c r="AH98" s="83"/>
      <c r="AI98" s="83"/>
      <c r="AJ98" s="83"/>
      <c r="AK98" s="83"/>
      <c r="AL98" s="82"/>
      <c r="AM98" s="82"/>
      <c r="AN98" s="82"/>
      <c r="AO98" s="82"/>
      <c r="AP98" s="83"/>
      <c r="AQ98" s="83"/>
      <c r="AR98" s="83"/>
      <c r="AS98" s="84"/>
      <c r="AT98" s="66"/>
      <c r="AU98" s="51"/>
      <c r="AW98" s="57"/>
      <c r="AX98" s="58"/>
      <c r="AY98" s="3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5"/>
      <c r="BO98" s="75">
        <f>AY98^3+AZ98^3+BA98^3+BB98^3+BC98^3+BD98^3+BE98^3+BF98^3+AY99^3+AZ99^3+BA99^3+BB99^3+BC99^3+BD99^3+BE99^3+BF99^3</f>
        <v>0</v>
      </c>
      <c r="BP98" s="76">
        <f t="shared" si="17"/>
        <v>0</v>
      </c>
      <c r="BQ98" s="88"/>
      <c r="BR98" s="89"/>
      <c r="BS98" s="83"/>
      <c r="BT98" s="83"/>
      <c r="BU98" s="83"/>
      <c r="BV98" s="83"/>
      <c r="BW98" s="83"/>
      <c r="BX98" s="83"/>
      <c r="BY98" s="83"/>
      <c r="BZ98" s="82"/>
      <c r="CA98" s="82"/>
      <c r="CB98" s="82"/>
      <c r="CC98" s="82"/>
      <c r="CD98" s="82"/>
      <c r="CE98" s="82"/>
      <c r="CF98" s="82"/>
      <c r="CG98" s="86"/>
      <c r="CH98" s="66"/>
      <c r="CI98" s="51"/>
      <c r="CJ98" s="144"/>
      <c r="CK98" s="57"/>
      <c r="CL98" s="58"/>
      <c r="CM98" s="3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5"/>
      <c r="DC98" s="75">
        <f>CM98^3+CN98^3+CO98^3+CP98^3+CQ98^3+CR98^3+CS98^3+CT98^3+CM99^3+CN99^3+CO99^3+CP99^3+CQ99^3+CR99^3+CS99^3+CT99^3</f>
        <v>0</v>
      </c>
      <c r="DD98" s="76">
        <f t="shared" si="18"/>
        <v>0</v>
      </c>
      <c r="DE98" s="88"/>
      <c r="DF98" s="81"/>
      <c r="DG98" s="82"/>
      <c r="DH98" s="83"/>
      <c r="DI98" s="83"/>
      <c r="DJ98" s="82"/>
      <c r="DK98" s="82"/>
      <c r="DL98" s="83"/>
      <c r="DM98" s="83"/>
      <c r="DN98" s="82"/>
      <c r="DO98" s="82"/>
      <c r="DP98" s="83"/>
      <c r="DQ98" s="83"/>
      <c r="DR98" s="82"/>
      <c r="DS98" s="82"/>
      <c r="DT98" s="83"/>
      <c r="DU98" s="84"/>
      <c r="DV98" s="66"/>
      <c r="DW98" s="51"/>
      <c r="DY98" s="57"/>
      <c r="DZ98" s="58"/>
      <c r="EA98" s="3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5"/>
      <c r="EQ98" s="75">
        <f>EA98^3+EB98^3+EC98^3+ED98^3+EE98^3+EF98^3+EG98^3+EH98^3+EA99^3+EB99^3+EC99^3+ED99^3+EE99^3+EF99^3+EG99^3+EH99^3</f>
        <v>0</v>
      </c>
      <c r="ER98" s="76">
        <f t="shared" si="19"/>
        <v>0</v>
      </c>
      <c r="ES98" s="88"/>
      <c r="ET98" s="81"/>
      <c r="EU98" s="82"/>
      <c r="EV98" s="82"/>
      <c r="EW98" s="82"/>
      <c r="EX98" s="82"/>
      <c r="EY98" s="82"/>
      <c r="EZ98" s="82"/>
      <c r="FA98" s="82"/>
      <c r="FB98" s="82"/>
      <c r="FC98" s="82"/>
      <c r="FD98" s="82"/>
      <c r="FE98" s="82"/>
      <c r="FF98" s="82"/>
      <c r="FG98" s="82"/>
      <c r="FH98" s="82"/>
      <c r="FI98" s="86"/>
      <c r="FJ98" s="66"/>
      <c r="FK98" s="51"/>
    </row>
    <row r="99" spans="1:167" x14ac:dyDescent="0.2">
      <c r="A99" s="32"/>
      <c r="B99" s="32"/>
      <c r="C99" s="32"/>
      <c r="D99" s="106" t="s">
        <v>10</v>
      </c>
      <c r="E99" s="107" t="s">
        <v>207</v>
      </c>
      <c r="F99" s="108">
        <f>B4+(85*B6)</f>
        <v>86</v>
      </c>
      <c r="G99" s="104"/>
      <c r="H99" s="43"/>
      <c r="I99" s="90"/>
      <c r="J99" s="58"/>
      <c r="K99" s="3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5"/>
      <c r="AA99" s="75">
        <f>S98^3+T98^3+U98^3+V98^3+W98^3+X98^3+Y98^3+Z98^3+S99^3+T99^3+U99^3+V99^3+W99^3+X99^3+Y99^3+Z99^3</f>
        <v>0</v>
      </c>
      <c r="AB99" s="76">
        <f t="shared" si="16"/>
        <v>0</v>
      </c>
      <c r="AC99" s="61"/>
      <c r="AD99" s="81"/>
      <c r="AE99" s="82"/>
      <c r="AF99" s="82"/>
      <c r="AG99" s="82"/>
      <c r="AH99" s="83"/>
      <c r="AI99" s="83"/>
      <c r="AJ99" s="83"/>
      <c r="AK99" s="83"/>
      <c r="AL99" s="82"/>
      <c r="AM99" s="82"/>
      <c r="AN99" s="82"/>
      <c r="AO99" s="82"/>
      <c r="AP99" s="83"/>
      <c r="AQ99" s="83"/>
      <c r="AR99" s="83"/>
      <c r="AS99" s="84"/>
      <c r="AT99" s="66"/>
      <c r="AU99" s="51"/>
      <c r="AW99" s="90"/>
      <c r="AX99" s="58"/>
      <c r="AY99" s="3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5"/>
      <c r="BO99" s="75">
        <f>BG98^3+BH98^3+BI98^3+BJ98^3+BK98^3+BL98^3+BM98^3+BN98^3+BG99^3+BH99^3+BI99^3+BJ99^3+BK99^3+BL99^3+BM99^3+BN99^3</f>
        <v>0</v>
      </c>
      <c r="BP99" s="76">
        <f t="shared" si="17"/>
        <v>0</v>
      </c>
      <c r="BQ99" s="61"/>
      <c r="BR99" s="89"/>
      <c r="BS99" s="83"/>
      <c r="BT99" s="83"/>
      <c r="BU99" s="83"/>
      <c r="BV99" s="83"/>
      <c r="BW99" s="83"/>
      <c r="BX99" s="83"/>
      <c r="BY99" s="83"/>
      <c r="BZ99" s="82"/>
      <c r="CA99" s="82"/>
      <c r="CB99" s="82"/>
      <c r="CC99" s="82"/>
      <c r="CD99" s="82"/>
      <c r="CE99" s="82"/>
      <c r="CF99" s="82"/>
      <c r="CG99" s="86"/>
      <c r="CH99" s="66"/>
      <c r="CI99" s="51"/>
      <c r="CJ99" s="144"/>
      <c r="CK99" s="90"/>
      <c r="CL99" s="58"/>
      <c r="CM99" s="3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5"/>
      <c r="DC99" s="75">
        <f>CU98^3+CV98^3+CW98^3+CX98^3+CY98^3+CZ98^3+DA98^3+DB98^3+CU99^3+CV99^3+CW99^3+CX99^3+CY99^3+CZ99^3+DA99^3+DB99^3</f>
        <v>0</v>
      </c>
      <c r="DD99" s="76">
        <f t="shared" si="18"/>
        <v>0</v>
      </c>
      <c r="DE99" s="61"/>
      <c r="DF99" s="81"/>
      <c r="DG99" s="82"/>
      <c r="DH99" s="83"/>
      <c r="DI99" s="83"/>
      <c r="DJ99" s="82"/>
      <c r="DK99" s="82"/>
      <c r="DL99" s="83"/>
      <c r="DM99" s="83"/>
      <c r="DN99" s="82"/>
      <c r="DO99" s="82"/>
      <c r="DP99" s="83"/>
      <c r="DQ99" s="83"/>
      <c r="DR99" s="82"/>
      <c r="DS99" s="82"/>
      <c r="DT99" s="83"/>
      <c r="DU99" s="84"/>
      <c r="DV99" s="66"/>
      <c r="DW99" s="51"/>
      <c r="DY99" s="90"/>
      <c r="DZ99" s="58"/>
      <c r="EA99" s="3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5"/>
      <c r="EQ99" s="75">
        <f>EI98^3+EJ98^3+EK98^3+EL98^3+EM98^3+EN98^3+EO98^3+EP98^3+EI99^3+EJ99^3+EK99^3+EL99^3+EM99^3+EN99^3+EO99^3+EP99^3</f>
        <v>0</v>
      </c>
      <c r="ER99" s="76">
        <f t="shared" si="19"/>
        <v>0</v>
      </c>
      <c r="ES99" s="61"/>
      <c r="ET99" s="89"/>
      <c r="EU99" s="83"/>
      <c r="EV99" s="83"/>
      <c r="EW99" s="83"/>
      <c r="EX99" s="83"/>
      <c r="EY99" s="83"/>
      <c r="EZ99" s="83"/>
      <c r="FA99" s="83"/>
      <c r="FB99" s="83"/>
      <c r="FC99" s="83"/>
      <c r="FD99" s="83"/>
      <c r="FE99" s="83"/>
      <c r="FF99" s="83"/>
      <c r="FG99" s="83"/>
      <c r="FH99" s="83"/>
      <c r="FI99" s="84"/>
      <c r="FJ99" s="66"/>
      <c r="FK99" s="51"/>
    </row>
    <row r="100" spans="1:167" x14ac:dyDescent="0.2">
      <c r="A100" s="32"/>
      <c r="B100" s="32"/>
      <c r="C100" s="32"/>
      <c r="D100" s="106" t="s">
        <v>33</v>
      </c>
      <c r="E100" s="107" t="s">
        <v>207</v>
      </c>
      <c r="F100" s="108">
        <f>B4+(86*B6)</f>
        <v>87</v>
      </c>
      <c r="G100" s="104"/>
      <c r="H100" s="43"/>
      <c r="I100" s="57"/>
      <c r="J100" s="58"/>
      <c r="K100" s="3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5"/>
      <c r="AA100" s="75">
        <f>K100^3+L100^3+M100^3+N100^3+O100^3+P100^3+Q100^3+R100^3+K101^3+L101^3+M101^3+N101^3+O101^3+P101^3+Q101^3+R101^3</f>
        <v>0</v>
      </c>
      <c r="AB100" s="76">
        <f t="shared" si="16"/>
        <v>0</v>
      </c>
      <c r="AC100" s="61"/>
      <c r="AD100" s="89"/>
      <c r="AE100" s="83"/>
      <c r="AF100" s="83"/>
      <c r="AG100" s="83"/>
      <c r="AH100" s="82"/>
      <c r="AI100" s="82"/>
      <c r="AJ100" s="82"/>
      <c r="AK100" s="82"/>
      <c r="AL100" s="83"/>
      <c r="AM100" s="83"/>
      <c r="AN100" s="83"/>
      <c r="AO100" s="83"/>
      <c r="AP100" s="82"/>
      <c r="AQ100" s="82"/>
      <c r="AR100" s="82"/>
      <c r="AS100" s="86"/>
      <c r="AT100" s="66"/>
      <c r="AU100" s="51"/>
      <c r="AW100" s="57"/>
      <c r="AX100" s="58"/>
      <c r="AY100" s="3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5"/>
      <c r="BO100" s="75">
        <f>AY100^3+AZ100^3+BA100^3+BB100^3+BC100^3+BD100^3+BE100^3+BF100^3+AY101^3+AZ101^3+BA101^3+BB101^3+BC101^3+BD101^3+BE101^3+BF101^3</f>
        <v>0</v>
      </c>
      <c r="BP100" s="76">
        <f t="shared" si="17"/>
        <v>0</v>
      </c>
      <c r="BQ100" s="61"/>
      <c r="BR100" s="81"/>
      <c r="BS100" s="82"/>
      <c r="BT100" s="82"/>
      <c r="BU100" s="82"/>
      <c r="BV100" s="82"/>
      <c r="BW100" s="82"/>
      <c r="BX100" s="82"/>
      <c r="BY100" s="82"/>
      <c r="BZ100" s="83"/>
      <c r="CA100" s="83"/>
      <c r="CB100" s="83"/>
      <c r="CC100" s="83"/>
      <c r="CD100" s="83"/>
      <c r="CE100" s="83"/>
      <c r="CF100" s="83"/>
      <c r="CG100" s="84"/>
      <c r="CH100" s="66"/>
      <c r="CI100" s="51"/>
      <c r="CJ100" s="144"/>
      <c r="CK100" s="57"/>
      <c r="CL100" s="58"/>
      <c r="CM100" s="3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5"/>
      <c r="DC100" s="75">
        <f>CM100^3+CN100^3+CO100^3+CP100^3+CQ100^3+CR100^3+CS100^3+CT100^3+CM101^3+CN101^3+CO101^3+CP101^3+CQ101^3+CR101^3+CS101^3+CT101^3</f>
        <v>0</v>
      </c>
      <c r="DD100" s="76">
        <f t="shared" si="18"/>
        <v>0</v>
      </c>
      <c r="DE100" s="61"/>
      <c r="DF100" s="81"/>
      <c r="DG100" s="82"/>
      <c r="DH100" s="83"/>
      <c r="DI100" s="83"/>
      <c r="DJ100" s="82"/>
      <c r="DK100" s="82"/>
      <c r="DL100" s="83"/>
      <c r="DM100" s="83"/>
      <c r="DN100" s="82"/>
      <c r="DO100" s="82"/>
      <c r="DP100" s="83"/>
      <c r="DQ100" s="83"/>
      <c r="DR100" s="82"/>
      <c r="DS100" s="82"/>
      <c r="DT100" s="83"/>
      <c r="DU100" s="84"/>
      <c r="DV100" s="66"/>
      <c r="DW100" s="51"/>
      <c r="DY100" s="57"/>
      <c r="DZ100" s="58"/>
      <c r="EA100" s="3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5"/>
      <c r="EQ100" s="75">
        <f>EA100^3+EB100^3+EC100^3+ED100^3+EE100^3+EF100^3+EG100^3+EH100^3+EA101^3+EB101^3+EC101^3+ED101^3+EE101^3+EF101^3+EG101^3+EH101^3</f>
        <v>0</v>
      </c>
      <c r="ER100" s="76">
        <f t="shared" si="19"/>
        <v>0</v>
      </c>
      <c r="ES100" s="61"/>
      <c r="ET100" s="81"/>
      <c r="EU100" s="82"/>
      <c r="EV100" s="82"/>
      <c r="EW100" s="82"/>
      <c r="EX100" s="82"/>
      <c r="EY100" s="82"/>
      <c r="EZ100" s="82"/>
      <c r="FA100" s="82"/>
      <c r="FB100" s="82"/>
      <c r="FC100" s="82"/>
      <c r="FD100" s="82"/>
      <c r="FE100" s="82"/>
      <c r="FF100" s="82"/>
      <c r="FG100" s="82"/>
      <c r="FH100" s="82"/>
      <c r="FI100" s="86"/>
      <c r="FJ100" s="66"/>
      <c r="FK100" s="51"/>
    </row>
    <row r="101" spans="1:167" x14ac:dyDescent="0.2">
      <c r="A101" s="32"/>
      <c r="B101" s="32"/>
      <c r="C101" s="32"/>
      <c r="D101" s="106" t="s">
        <v>175</v>
      </c>
      <c r="E101" s="107" t="s">
        <v>207</v>
      </c>
      <c r="F101" s="110">
        <f>B4+(87*B6)</f>
        <v>88</v>
      </c>
      <c r="G101" s="104"/>
      <c r="H101" s="43"/>
      <c r="I101" s="57"/>
      <c r="J101" s="58"/>
      <c r="K101" s="3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5"/>
      <c r="AA101" s="75">
        <f>S100^3+T100^3+U100^3+V100^3+W100^3+X100^3+Y100^3+Z100^3+S101^3+T101^3+U101^3+V101^3+W101^3+X101^3+Y101^3+Z101^3</f>
        <v>0</v>
      </c>
      <c r="AB101" s="76">
        <f t="shared" si="16"/>
        <v>0</v>
      </c>
      <c r="AC101" s="61"/>
      <c r="AD101" s="89"/>
      <c r="AE101" s="83"/>
      <c r="AF101" s="83"/>
      <c r="AG101" s="83"/>
      <c r="AH101" s="82"/>
      <c r="AI101" s="82"/>
      <c r="AJ101" s="82"/>
      <c r="AK101" s="82"/>
      <c r="AL101" s="83"/>
      <c r="AM101" s="83"/>
      <c r="AN101" s="83"/>
      <c r="AO101" s="83"/>
      <c r="AP101" s="82"/>
      <c r="AQ101" s="82"/>
      <c r="AR101" s="82"/>
      <c r="AS101" s="86"/>
      <c r="AT101" s="66"/>
      <c r="AU101" s="51"/>
      <c r="AW101" s="57"/>
      <c r="AX101" s="58"/>
      <c r="AY101" s="3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5"/>
      <c r="BO101" s="75">
        <f>BG100^3+BH100^3+BI100^3+BJ100^3+BK100^3+BL100^3+BM100^3+BN100^3+BG101^3+BH101^3+BI101^3+BJ101^3+BK101^3+BL101^3+BM101^3+BN101^3</f>
        <v>0</v>
      </c>
      <c r="BP101" s="76">
        <f t="shared" si="17"/>
        <v>0</v>
      </c>
      <c r="BQ101" s="61"/>
      <c r="BR101" s="81"/>
      <c r="BS101" s="82"/>
      <c r="BT101" s="82"/>
      <c r="BU101" s="82"/>
      <c r="BV101" s="82"/>
      <c r="BW101" s="82"/>
      <c r="BX101" s="82"/>
      <c r="BY101" s="82"/>
      <c r="BZ101" s="83"/>
      <c r="CA101" s="83"/>
      <c r="CB101" s="83"/>
      <c r="CC101" s="83"/>
      <c r="CD101" s="83"/>
      <c r="CE101" s="83"/>
      <c r="CF101" s="83"/>
      <c r="CG101" s="84"/>
      <c r="CH101" s="66"/>
      <c r="CI101" s="51"/>
      <c r="CJ101" s="144"/>
      <c r="CK101" s="57"/>
      <c r="CL101" s="58"/>
      <c r="CM101" s="3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5"/>
      <c r="DC101" s="75">
        <f>CU100^3+CV100^3+CW100^3+CX100^3+CY100^3+CZ100^3+DA100^3+DB100^3+CU101^3+CV101^3+CW101^3+CX101^3+CY101^3+CZ101^3+DA101^3+DB101^3</f>
        <v>0</v>
      </c>
      <c r="DD101" s="76">
        <f t="shared" si="18"/>
        <v>0</v>
      </c>
      <c r="DE101" s="61"/>
      <c r="DF101" s="81"/>
      <c r="DG101" s="82"/>
      <c r="DH101" s="83"/>
      <c r="DI101" s="83"/>
      <c r="DJ101" s="82"/>
      <c r="DK101" s="82"/>
      <c r="DL101" s="83"/>
      <c r="DM101" s="83"/>
      <c r="DN101" s="82"/>
      <c r="DO101" s="82"/>
      <c r="DP101" s="83"/>
      <c r="DQ101" s="83"/>
      <c r="DR101" s="82"/>
      <c r="DS101" s="82"/>
      <c r="DT101" s="83"/>
      <c r="DU101" s="84"/>
      <c r="DV101" s="66"/>
      <c r="DW101" s="51"/>
      <c r="DY101" s="57"/>
      <c r="DZ101" s="58"/>
      <c r="EA101" s="3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5"/>
      <c r="EQ101" s="75">
        <f>EI100^3+EJ100^3+EK100^3+EL100^3+EM100^3+EN100^3+EO100^3+EP100^3+EI101^3+EJ101^3+EK101^3+EL101^3+EM101^3+EN101^3+EO101^3+EP101^3</f>
        <v>0</v>
      </c>
      <c r="ER101" s="76">
        <f t="shared" si="19"/>
        <v>0</v>
      </c>
      <c r="ES101" s="61"/>
      <c r="ET101" s="89"/>
      <c r="EU101" s="83"/>
      <c r="EV101" s="83"/>
      <c r="EW101" s="83"/>
      <c r="EX101" s="83"/>
      <c r="EY101" s="83"/>
      <c r="EZ101" s="83"/>
      <c r="FA101" s="83"/>
      <c r="FB101" s="83"/>
      <c r="FC101" s="83"/>
      <c r="FD101" s="83"/>
      <c r="FE101" s="83"/>
      <c r="FF101" s="83"/>
      <c r="FG101" s="83"/>
      <c r="FH101" s="83"/>
      <c r="FI101" s="84"/>
      <c r="FJ101" s="66"/>
      <c r="FK101" s="51"/>
    </row>
    <row r="102" spans="1:167" x14ac:dyDescent="0.2">
      <c r="A102" s="32"/>
      <c r="B102" s="32"/>
      <c r="C102" s="32"/>
      <c r="D102" s="106" t="s">
        <v>183</v>
      </c>
      <c r="E102" s="107" t="s">
        <v>207</v>
      </c>
      <c r="F102" s="110">
        <f>B4+(88*B6)</f>
        <v>89</v>
      </c>
      <c r="G102" s="104"/>
      <c r="H102" s="43"/>
      <c r="I102" s="57"/>
      <c r="J102" s="58"/>
      <c r="K102" s="3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5"/>
      <c r="AA102" s="75">
        <f>K102^3+L102^3+M102^3+N102^3+O102^3+P102^3+Q102^3+R102^3+K103^3+L103^3+M103^3+N103^3+O103^3+P103^3+Q103^3+R103^3</f>
        <v>0</v>
      </c>
      <c r="AB102" s="76">
        <f t="shared" si="16"/>
        <v>0</v>
      </c>
      <c r="AC102" s="61"/>
      <c r="AD102" s="89"/>
      <c r="AE102" s="83"/>
      <c r="AF102" s="83"/>
      <c r="AG102" s="83"/>
      <c r="AH102" s="82"/>
      <c r="AI102" s="82"/>
      <c r="AJ102" s="82"/>
      <c r="AK102" s="82"/>
      <c r="AL102" s="83"/>
      <c r="AM102" s="83"/>
      <c r="AN102" s="83"/>
      <c r="AO102" s="83"/>
      <c r="AP102" s="82"/>
      <c r="AQ102" s="82"/>
      <c r="AR102" s="82"/>
      <c r="AS102" s="86"/>
      <c r="AT102" s="66"/>
      <c r="AU102" s="51"/>
      <c r="AW102" s="57"/>
      <c r="AX102" s="58"/>
      <c r="AY102" s="3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5"/>
      <c r="BO102" s="75">
        <f>AY102^3+AZ102^3+BA102^3+BB102^3+BC102^3+BD102^3+BE102^3+BF102^3+AY103^3+AZ103^3+BA103^3+BB103^3+BC103^3+BD103^3+BE103^3+BF103^3</f>
        <v>0</v>
      </c>
      <c r="BP102" s="76">
        <f t="shared" si="17"/>
        <v>0</v>
      </c>
      <c r="BQ102" s="61"/>
      <c r="BR102" s="89"/>
      <c r="BS102" s="83"/>
      <c r="BT102" s="83"/>
      <c r="BU102" s="83"/>
      <c r="BV102" s="83"/>
      <c r="BW102" s="83"/>
      <c r="BX102" s="83"/>
      <c r="BY102" s="83"/>
      <c r="BZ102" s="82"/>
      <c r="CA102" s="82"/>
      <c r="CB102" s="82"/>
      <c r="CC102" s="82"/>
      <c r="CD102" s="82"/>
      <c r="CE102" s="82"/>
      <c r="CF102" s="82"/>
      <c r="CG102" s="86"/>
      <c r="CH102" s="66"/>
      <c r="CI102" s="51"/>
      <c r="CJ102" s="144"/>
      <c r="CK102" s="57"/>
      <c r="CL102" s="58"/>
      <c r="CM102" s="3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5"/>
      <c r="DC102" s="75">
        <f>CM102^3+CN102^3+CO102^3+CP102^3+CQ102^3+CR102^3+CS102^3+CT102^3+CM103^3+CN103^3+CO103^3+CP103^3+CQ103^3+CR103^3+CS103^3+CT103^3</f>
        <v>0</v>
      </c>
      <c r="DD102" s="76">
        <f t="shared" si="18"/>
        <v>0</v>
      </c>
      <c r="DE102" s="61"/>
      <c r="DF102" s="81"/>
      <c r="DG102" s="82"/>
      <c r="DH102" s="83"/>
      <c r="DI102" s="83"/>
      <c r="DJ102" s="82"/>
      <c r="DK102" s="82"/>
      <c r="DL102" s="83"/>
      <c r="DM102" s="83"/>
      <c r="DN102" s="82"/>
      <c r="DO102" s="82"/>
      <c r="DP102" s="83"/>
      <c r="DQ102" s="83"/>
      <c r="DR102" s="82"/>
      <c r="DS102" s="82"/>
      <c r="DT102" s="83"/>
      <c r="DU102" s="84"/>
      <c r="DV102" s="66"/>
      <c r="DW102" s="51"/>
      <c r="DY102" s="57"/>
      <c r="DZ102" s="58"/>
      <c r="EA102" s="3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5"/>
      <c r="EQ102" s="75">
        <f>EA102^3+EB102^3+EC102^3+ED102^3+EE102^3+EF102^3+EG102^3+EH102^3+EA103^3+EB103^3+EC103^3+ED103^3+EE103^3+EF103^3+EG103^3+EH103^3</f>
        <v>0</v>
      </c>
      <c r="ER102" s="76">
        <f t="shared" si="19"/>
        <v>0</v>
      </c>
      <c r="ES102" s="61"/>
      <c r="ET102" s="81"/>
      <c r="EU102" s="82"/>
      <c r="EV102" s="82"/>
      <c r="EW102" s="82"/>
      <c r="EX102" s="82"/>
      <c r="EY102" s="82"/>
      <c r="EZ102" s="82"/>
      <c r="FA102" s="82"/>
      <c r="FB102" s="82"/>
      <c r="FC102" s="82"/>
      <c r="FD102" s="82"/>
      <c r="FE102" s="82"/>
      <c r="FF102" s="82"/>
      <c r="FG102" s="82"/>
      <c r="FH102" s="82"/>
      <c r="FI102" s="86"/>
      <c r="FJ102" s="66"/>
      <c r="FK102" s="51"/>
    </row>
    <row r="103" spans="1:167" x14ac:dyDescent="0.2">
      <c r="A103" s="32"/>
      <c r="B103" s="32"/>
      <c r="C103" s="32"/>
      <c r="D103" s="106" t="s">
        <v>68</v>
      </c>
      <c r="E103" s="107" t="s">
        <v>207</v>
      </c>
      <c r="F103" s="108">
        <f>B4+(89*B6)</f>
        <v>90</v>
      </c>
      <c r="G103" s="104"/>
      <c r="H103" s="43"/>
      <c r="I103" s="57"/>
      <c r="J103" s="58"/>
      <c r="K103" s="3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5"/>
      <c r="AA103" s="75">
        <f>S102^3+T102^3+U102^3+V102^3+W102^3+X102^3+Y102^3+Z102^3+S103^3+T103^3+U103^3+V103^3+W103^3+X103^3+Y103^3+Z103^3</f>
        <v>0</v>
      </c>
      <c r="AB103" s="76">
        <f t="shared" si="16"/>
        <v>0</v>
      </c>
      <c r="AC103" s="61"/>
      <c r="AD103" s="89"/>
      <c r="AE103" s="83"/>
      <c r="AF103" s="83"/>
      <c r="AG103" s="83"/>
      <c r="AH103" s="82"/>
      <c r="AI103" s="82"/>
      <c r="AJ103" s="82"/>
      <c r="AK103" s="82"/>
      <c r="AL103" s="83"/>
      <c r="AM103" s="83"/>
      <c r="AN103" s="83"/>
      <c r="AO103" s="83"/>
      <c r="AP103" s="82"/>
      <c r="AQ103" s="82"/>
      <c r="AR103" s="82"/>
      <c r="AS103" s="86"/>
      <c r="AT103" s="66"/>
      <c r="AU103" s="51"/>
      <c r="AW103" s="57"/>
      <c r="AX103" s="58"/>
      <c r="AY103" s="3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5"/>
      <c r="BO103" s="75">
        <f>BG102^3+BH102^3+BI102^3+BJ102^3+BK102^3+BL102^3+BM102^3+BN102^3+BG103^3+BH103^3+BI103^3+BJ103^3+BK103^3+BL103^3+BM103^3+BN103^3</f>
        <v>0</v>
      </c>
      <c r="BP103" s="76">
        <f t="shared" si="17"/>
        <v>0</v>
      </c>
      <c r="BQ103" s="61"/>
      <c r="BR103" s="89"/>
      <c r="BS103" s="83"/>
      <c r="BT103" s="83"/>
      <c r="BU103" s="83"/>
      <c r="BV103" s="83"/>
      <c r="BW103" s="83"/>
      <c r="BX103" s="83"/>
      <c r="BY103" s="83"/>
      <c r="BZ103" s="82"/>
      <c r="CA103" s="82"/>
      <c r="CB103" s="82"/>
      <c r="CC103" s="82"/>
      <c r="CD103" s="82"/>
      <c r="CE103" s="82"/>
      <c r="CF103" s="82"/>
      <c r="CG103" s="86"/>
      <c r="CH103" s="66"/>
      <c r="CI103" s="51"/>
      <c r="CJ103" s="144"/>
      <c r="CK103" s="57"/>
      <c r="CL103" s="58"/>
      <c r="CM103" s="3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5"/>
      <c r="DC103" s="75">
        <f>CU102^3+CV102^3+CW102^3+CX102^3+CY102^3+CZ102^3+DA102^3+DB102^3+CU103^3+CV103^3+CW103^3+CX103^3+CY103^3+CZ103^3+DA103^3+DB103^3</f>
        <v>0</v>
      </c>
      <c r="DD103" s="76">
        <f t="shared" si="18"/>
        <v>0</v>
      </c>
      <c r="DE103" s="61"/>
      <c r="DF103" s="81"/>
      <c r="DG103" s="82"/>
      <c r="DH103" s="83"/>
      <c r="DI103" s="83"/>
      <c r="DJ103" s="82"/>
      <c r="DK103" s="82"/>
      <c r="DL103" s="83"/>
      <c r="DM103" s="83"/>
      <c r="DN103" s="82"/>
      <c r="DO103" s="82"/>
      <c r="DP103" s="83"/>
      <c r="DQ103" s="83"/>
      <c r="DR103" s="82"/>
      <c r="DS103" s="82"/>
      <c r="DT103" s="83"/>
      <c r="DU103" s="84"/>
      <c r="DV103" s="66"/>
      <c r="DW103" s="51"/>
      <c r="DY103" s="57"/>
      <c r="DZ103" s="58"/>
      <c r="EA103" s="3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5"/>
      <c r="EQ103" s="75">
        <f>EI102^3+EJ102^3+EK102^3+EL102^3+EM102^3+EN102^3+EO102^3+EP102^3+EI103^3+EJ103^3+EK103^3+EL103^3+EM103^3+EN103^3+EO103^3+EP103^3</f>
        <v>0</v>
      </c>
      <c r="ER103" s="76">
        <f t="shared" si="19"/>
        <v>0</v>
      </c>
      <c r="ES103" s="61"/>
      <c r="ET103" s="89"/>
      <c r="EU103" s="83"/>
      <c r="EV103" s="83"/>
      <c r="EW103" s="83"/>
      <c r="EX103" s="83"/>
      <c r="EY103" s="83"/>
      <c r="EZ103" s="83"/>
      <c r="FA103" s="83"/>
      <c r="FB103" s="83"/>
      <c r="FC103" s="83"/>
      <c r="FD103" s="83"/>
      <c r="FE103" s="83"/>
      <c r="FF103" s="83"/>
      <c r="FG103" s="83"/>
      <c r="FH103" s="83"/>
      <c r="FI103" s="84"/>
      <c r="FJ103" s="66"/>
      <c r="FK103" s="51"/>
    </row>
    <row r="104" spans="1:167" x14ac:dyDescent="0.2">
      <c r="A104" s="32"/>
      <c r="B104" s="32"/>
      <c r="C104" s="32"/>
      <c r="D104" s="106" t="s">
        <v>18</v>
      </c>
      <c r="E104" s="107" t="s">
        <v>207</v>
      </c>
      <c r="F104" s="108">
        <f>B4+(90*B6)</f>
        <v>91</v>
      </c>
      <c r="G104" s="104"/>
      <c r="H104" s="43"/>
      <c r="I104" s="57"/>
      <c r="J104" s="58"/>
      <c r="K104" s="3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5"/>
      <c r="AA104" s="75">
        <f>K104^3+L104^3+M104^3+N104^3+O104^3+P104^3+Q104^3+R104^3+K105^3+L105^3+M105^3+N105^3+O105^3+P105^3+Q105^3+R105^3</f>
        <v>0</v>
      </c>
      <c r="AB104" s="76">
        <f t="shared" si="16"/>
        <v>0</v>
      </c>
      <c r="AC104" s="95"/>
      <c r="AD104" s="81"/>
      <c r="AE104" s="82"/>
      <c r="AF104" s="82"/>
      <c r="AG104" s="82"/>
      <c r="AH104" s="83"/>
      <c r="AI104" s="83"/>
      <c r="AJ104" s="83"/>
      <c r="AK104" s="83"/>
      <c r="AL104" s="82"/>
      <c r="AM104" s="82"/>
      <c r="AN104" s="82"/>
      <c r="AO104" s="82"/>
      <c r="AP104" s="83"/>
      <c r="AQ104" s="83"/>
      <c r="AR104" s="83"/>
      <c r="AS104" s="84"/>
      <c r="AT104" s="66"/>
      <c r="AU104" s="51"/>
      <c r="AW104" s="57"/>
      <c r="AX104" s="58"/>
      <c r="AY104" s="3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5"/>
      <c r="BO104" s="75">
        <f>AY104^3+AZ104^3+BA104^3+BB104^3+BC104^3+BD104^3+BE104^3+BF104^3+AY105^3+AZ105^3+BA105^3+BB105^3+BC105^3+BD105^3+BE105^3+BF105^3</f>
        <v>0</v>
      </c>
      <c r="BP104" s="76">
        <f t="shared" si="17"/>
        <v>0</v>
      </c>
      <c r="BQ104" s="95"/>
      <c r="BR104" s="81"/>
      <c r="BS104" s="82"/>
      <c r="BT104" s="82"/>
      <c r="BU104" s="82"/>
      <c r="BV104" s="82"/>
      <c r="BW104" s="82"/>
      <c r="BX104" s="82"/>
      <c r="BY104" s="82"/>
      <c r="BZ104" s="83"/>
      <c r="CA104" s="83"/>
      <c r="CB104" s="83"/>
      <c r="CC104" s="83"/>
      <c r="CD104" s="83"/>
      <c r="CE104" s="83"/>
      <c r="CF104" s="83"/>
      <c r="CG104" s="84"/>
      <c r="CH104" s="66"/>
      <c r="CI104" s="51"/>
      <c r="CJ104" s="144"/>
      <c r="CK104" s="57"/>
      <c r="CL104" s="58"/>
      <c r="CM104" s="3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5"/>
      <c r="DC104" s="75">
        <f>CM104^3+CN104^3+CO104^3+CP104^3+CQ104^3+CR104^3+CS104^3+CT104^3+CM105^3+CN105^3+CO105^3+CP105^3+CQ105^3+CR105^3+CS105^3+CT105^3</f>
        <v>0</v>
      </c>
      <c r="DD104" s="76">
        <f t="shared" si="18"/>
        <v>0</v>
      </c>
      <c r="DE104" s="95"/>
      <c r="DF104" s="89"/>
      <c r="DG104" s="83"/>
      <c r="DH104" s="82"/>
      <c r="DI104" s="82"/>
      <c r="DJ104" s="83"/>
      <c r="DK104" s="83"/>
      <c r="DL104" s="82"/>
      <c r="DM104" s="82"/>
      <c r="DN104" s="83"/>
      <c r="DO104" s="83"/>
      <c r="DP104" s="82"/>
      <c r="DQ104" s="82"/>
      <c r="DR104" s="83"/>
      <c r="DS104" s="83"/>
      <c r="DT104" s="82"/>
      <c r="DU104" s="86"/>
      <c r="DV104" s="66"/>
      <c r="DW104" s="51"/>
      <c r="DY104" s="57"/>
      <c r="DZ104" s="58"/>
      <c r="EA104" s="3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5"/>
      <c r="EQ104" s="75">
        <f>EA104^3+EB104^3+EC104^3+ED104^3+EE104^3+EF104^3+EG104^3+EH104^3+EA105^3+EB105^3+EC105^3+ED105^3+EE105^3+EF105^3+EG105^3+EH105^3</f>
        <v>0</v>
      </c>
      <c r="ER104" s="76">
        <f t="shared" si="19"/>
        <v>0</v>
      </c>
      <c r="ES104" s="95"/>
      <c r="ET104" s="81"/>
      <c r="EU104" s="82"/>
      <c r="EV104" s="82"/>
      <c r="EW104" s="82"/>
      <c r="EX104" s="82"/>
      <c r="EY104" s="82"/>
      <c r="EZ104" s="82"/>
      <c r="FA104" s="82"/>
      <c r="FB104" s="82"/>
      <c r="FC104" s="82"/>
      <c r="FD104" s="82"/>
      <c r="FE104" s="82"/>
      <c r="FF104" s="82"/>
      <c r="FG104" s="82"/>
      <c r="FH104" s="82"/>
      <c r="FI104" s="86"/>
      <c r="FJ104" s="66"/>
      <c r="FK104" s="51"/>
    </row>
    <row r="105" spans="1:167" x14ac:dyDescent="0.2">
      <c r="A105" s="32"/>
      <c r="B105" s="32"/>
      <c r="C105" s="32"/>
      <c r="D105" s="106" t="s">
        <v>223</v>
      </c>
      <c r="E105" s="107" t="s">
        <v>207</v>
      </c>
      <c r="F105" s="110">
        <f>B4+(91*B6)</f>
        <v>92</v>
      </c>
      <c r="G105" s="104"/>
      <c r="H105" s="43"/>
      <c r="I105" s="57"/>
      <c r="J105" s="58"/>
      <c r="K105" s="3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5"/>
      <c r="AA105" s="75">
        <f>S104^3+T104^3+U104^3+V104^3+W104^3+X104^3+Y104^3+Z104^3+S105^3+T105^3+U105^3+V105^3+W105^3+X105^3+Y105^3+Z105^3</f>
        <v>0</v>
      </c>
      <c r="AB105" s="76">
        <f t="shared" si="16"/>
        <v>0</v>
      </c>
      <c r="AC105" s="61"/>
      <c r="AD105" s="81"/>
      <c r="AE105" s="82"/>
      <c r="AF105" s="82"/>
      <c r="AG105" s="82"/>
      <c r="AH105" s="83"/>
      <c r="AI105" s="83"/>
      <c r="AJ105" s="83"/>
      <c r="AK105" s="83"/>
      <c r="AL105" s="82"/>
      <c r="AM105" s="82"/>
      <c r="AN105" s="82"/>
      <c r="AO105" s="82"/>
      <c r="AP105" s="83"/>
      <c r="AQ105" s="83"/>
      <c r="AR105" s="83"/>
      <c r="AS105" s="84"/>
      <c r="AT105" s="66"/>
      <c r="AU105" s="51"/>
      <c r="AW105" s="57"/>
      <c r="AX105" s="58"/>
      <c r="AY105" s="3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5"/>
      <c r="BO105" s="75">
        <f>BG104^3+BH104^3+BI104^3+BJ104^3+BK104^3+BL104^3+BM104^3+BN104^3+BG105^3+BH105^3+BI105^3+BJ105^3+BK105^3+BL105^3+BM105^3+BN105^3</f>
        <v>0</v>
      </c>
      <c r="BP105" s="76">
        <f t="shared" si="17"/>
        <v>0</v>
      </c>
      <c r="BQ105" s="61"/>
      <c r="BR105" s="81"/>
      <c r="BS105" s="82"/>
      <c r="BT105" s="82"/>
      <c r="BU105" s="82"/>
      <c r="BV105" s="82"/>
      <c r="BW105" s="82"/>
      <c r="BX105" s="82"/>
      <c r="BY105" s="82"/>
      <c r="BZ105" s="83"/>
      <c r="CA105" s="83"/>
      <c r="CB105" s="83"/>
      <c r="CC105" s="83"/>
      <c r="CD105" s="83"/>
      <c r="CE105" s="83"/>
      <c r="CF105" s="83"/>
      <c r="CG105" s="84"/>
      <c r="CH105" s="66"/>
      <c r="CI105" s="51"/>
      <c r="CJ105" s="144"/>
      <c r="CK105" s="57"/>
      <c r="CL105" s="58"/>
      <c r="CM105" s="3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5"/>
      <c r="DC105" s="75">
        <f>CU104^3+CV104^3+CW104^3+CX104^3+CY104^3+CZ104^3+DA104^3+DB104^3+CU105^3+CV105^3+CW105^3+CX105^3+CY105^3+CZ105^3+DA105^3+DB105^3</f>
        <v>0</v>
      </c>
      <c r="DD105" s="76">
        <f t="shared" si="18"/>
        <v>0</v>
      </c>
      <c r="DE105" s="61"/>
      <c r="DF105" s="89"/>
      <c r="DG105" s="83"/>
      <c r="DH105" s="82"/>
      <c r="DI105" s="82"/>
      <c r="DJ105" s="83"/>
      <c r="DK105" s="83"/>
      <c r="DL105" s="82"/>
      <c r="DM105" s="82"/>
      <c r="DN105" s="83"/>
      <c r="DO105" s="83"/>
      <c r="DP105" s="82"/>
      <c r="DQ105" s="82"/>
      <c r="DR105" s="83"/>
      <c r="DS105" s="83"/>
      <c r="DT105" s="82"/>
      <c r="DU105" s="86"/>
      <c r="DV105" s="66"/>
      <c r="DW105" s="51"/>
      <c r="DY105" s="57"/>
      <c r="DZ105" s="58"/>
      <c r="EA105" s="3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5"/>
      <c r="EQ105" s="75">
        <f>EI104^3+EJ104^3+EK104^3+EL104^3+EM104^3+EN104^3+EO104^3+EP104^3+EI105^3+EJ105^3+EK105^3+EL105^3+EM105^3+EN105^3+EO105^3+EP105^3</f>
        <v>0</v>
      </c>
      <c r="ER105" s="76">
        <f t="shared" si="19"/>
        <v>0</v>
      </c>
      <c r="ES105" s="61"/>
      <c r="ET105" s="89"/>
      <c r="EU105" s="83"/>
      <c r="EV105" s="83"/>
      <c r="EW105" s="83"/>
      <c r="EX105" s="83"/>
      <c r="EY105" s="83"/>
      <c r="EZ105" s="83"/>
      <c r="FA105" s="83"/>
      <c r="FB105" s="83"/>
      <c r="FC105" s="83"/>
      <c r="FD105" s="83"/>
      <c r="FE105" s="83"/>
      <c r="FF105" s="83"/>
      <c r="FG105" s="83"/>
      <c r="FH105" s="83"/>
      <c r="FI105" s="84"/>
      <c r="FJ105" s="66"/>
      <c r="FK105" s="51"/>
    </row>
    <row r="106" spans="1:167" x14ac:dyDescent="0.2">
      <c r="A106" s="32"/>
      <c r="B106" s="32"/>
      <c r="C106" s="32"/>
      <c r="D106" s="106" t="s">
        <v>159</v>
      </c>
      <c r="E106" s="107" t="s">
        <v>207</v>
      </c>
      <c r="F106" s="110">
        <f>B4+(92*B6)</f>
        <v>93</v>
      </c>
      <c r="G106" s="104"/>
      <c r="H106" s="43"/>
      <c r="I106" s="105"/>
      <c r="J106" s="58"/>
      <c r="K106" s="3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5"/>
      <c r="AA106" s="75">
        <f>K106^3+L106^3+M106^3+N106^3+O106^3+P106^3+Q106^3+R106^3+K107^3+L107^3+M107^3+N107^3+O107^3+P107^3+Q107^3+R107^3</f>
        <v>0</v>
      </c>
      <c r="AB106" s="76">
        <f t="shared" si="16"/>
        <v>0</v>
      </c>
      <c r="AC106" s="61"/>
      <c r="AD106" s="81"/>
      <c r="AE106" s="82"/>
      <c r="AF106" s="82"/>
      <c r="AG106" s="82"/>
      <c r="AH106" s="83"/>
      <c r="AI106" s="83"/>
      <c r="AJ106" s="83"/>
      <c r="AK106" s="83"/>
      <c r="AL106" s="82"/>
      <c r="AM106" s="82"/>
      <c r="AN106" s="82"/>
      <c r="AO106" s="82"/>
      <c r="AP106" s="83"/>
      <c r="AQ106" s="83"/>
      <c r="AR106" s="83"/>
      <c r="AS106" s="84"/>
      <c r="AT106" s="66"/>
      <c r="AU106" s="51"/>
      <c r="AW106" s="105"/>
      <c r="AX106" s="58"/>
      <c r="AY106" s="3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5"/>
      <c r="BO106" s="75">
        <f>AY106^3+AZ106^3+BA106^3+BB106^3+BC106^3+BD106^3+BE106^3+BF106^3+AY107^3+AZ107^3+BA107^3+BB107^3+BC107^3+BD107^3+BE107^3+BF107^3</f>
        <v>0</v>
      </c>
      <c r="BP106" s="76">
        <f t="shared" si="17"/>
        <v>0</v>
      </c>
      <c r="BQ106" s="61"/>
      <c r="BR106" s="89"/>
      <c r="BS106" s="83"/>
      <c r="BT106" s="83"/>
      <c r="BU106" s="83"/>
      <c r="BV106" s="83"/>
      <c r="BW106" s="83"/>
      <c r="BX106" s="83"/>
      <c r="BY106" s="83"/>
      <c r="BZ106" s="82"/>
      <c r="CA106" s="82"/>
      <c r="CB106" s="82"/>
      <c r="CC106" s="82"/>
      <c r="CD106" s="82"/>
      <c r="CE106" s="82"/>
      <c r="CF106" s="82"/>
      <c r="CG106" s="86"/>
      <c r="CH106" s="66"/>
      <c r="CI106" s="51"/>
      <c r="CJ106" s="144"/>
      <c r="CK106" s="105"/>
      <c r="CL106" s="58"/>
      <c r="CM106" s="3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5"/>
      <c r="DC106" s="75">
        <f>CM106^3+CN106^3+CO106^3+CP106^3+CQ106^3+CR106^3+CS106^3+CT106^3+CM107^3+CN107^3+CO107^3+CP107^3+CQ107^3+CR107^3+CS107^3+CT107^3</f>
        <v>0</v>
      </c>
      <c r="DD106" s="76">
        <f t="shared" si="18"/>
        <v>0</v>
      </c>
      <c r="DE106" s="61"/>
      <c r="DF106" s="89"/>
      <c r="DG106" s="83"/>
      <c r="DH106" s="82"/>
      <c r="DI106" s="82"/>
      <c r="DJ106" s="83"/>
      <c r="DK106" s="83"/>
      <c r="DL106" s="82"/>
      <c r="DM106" s="82"/>
      <c r="DN106" s="83"/>
      <c r="DO106" s="83"/>
      <c r="DP106" s="82"/>
      <c r="DQ106" s="82"/>
      <c r="DR106" s="83"/>
      <c r="DS106" s="83"/>
      <c r="DT106" s="82"/>
      <c r="DU106" s="86"/>
      <c r="DV106" s="66"/>
      <c r="DW106" s="51"/>
      <c r="DY106" s="105"/>
      <c r="DZ106" s="58"/>
      <c r="EA106" s="3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5"/>
      <c r="EQ106" s="75">
        <f>EA106^3+EB106^3+EC106^3+ED106^3+EE106^3+EF106^3+EG106^3+EH106^3+EA107^3+EB107^3+EC107^3+ED107^3+EE107^3+EF107^3+EG107^3+EH107^3</f>
        <v>0</v>
      </c>
      <c r="ER106" s="76">
        <f t="shared" si="19"/>
        <v>0</v>
      </c>
      <c r="ES106" s="61"/>
      <c r="ET106" s="81"/>
      <c r="EU106" s="82"/>
      <c r="EV106" s="82"/>
      <c r="EW106" s="82"/>
      <c r="EX106" s="82"/>
      <c r="EY106" s="82"/>
      <c r="EZ106" s="82"/>
      <c r="FA106" s="82"/>
      <c r="FB106" s="82"/>
      <c r="FC106" s="82"/>
      <c r="FD106" s="82"/>
      <c r="FE106" s="82"/>
      <c r="FF106" s="82"/>
      <c r="FG106" s="82"/>
      <c r="FH106" s="82"/>
      <c r="FI106" s="86"/>
      <c r="FJ106" s="66"/>
      <c r="FK106" s="51"/>
    </row>
    <row r="107" spans="1:167" x14ac:dyDescent="0.2">
      <c r="A107" s="32"/>
      <c r="B107" s="32"/>
      <c r="C107" s="32"/>
      <c r="D107" s="106" t="s">
        <v>77</v>
      </c>
      <c r="E107" s="107" t="s">
        <v>207</v>
      </c>
      <c r="F107" s="108">
        <f>B4+(93*B6)</f>
        <v>94</v>
      </c>
      <c r="G107" s="104"/>
      <c r="H107" s="43"/>
      <c r="I107" s="109"/>
      <c r="J107" s="58"/>
      <c r="K107" s="3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5"/>
      <c r="AA107" s="75">
        <f>S106^3+T106^3+U106^3+V106^3+W106^3+X106^3+Y106^3+Z106^3+S107^3+T107^3+U107^3+V107^3+W107^3+X107^3+Y107^3+Z107^3</f>
        <v>0</v>
      </c>
      <c r="AB107" s="76">
        <f t="shared" si="16"/>
        <v>0</v>
      </c>
      <c r="AC107" s="61"/>
      <c r="AD107" s="81"/>
      <c r="AE107" s="82"/>
      <c r="AF107" s="82"/>
      <c r="AG107" s="82"/>
      <c r="AH107" s="83"/>
      <c r="AI107" s="83"/>
      <c r="AJ107" s="83"/>
      <c r="AK107" s="83"/>
      <c r="AL107" s="82"/>
      <c r="AM107" s="82"/>
      <c r="AN107" s="82"/>
      <c r="AO107" s="82"/>
      <c r="AP107" s="83"/>
      <c r="AQ107" s="83"/>
      <c r="AR107" s="83"/>
      <c r="AS107" s="84"/>
      <c r="AT107" s="66"/>
      <c r="AU107" s="51"/>
      <c r="AW107" s="109"/>
      <c r="AX107" s="58"/>
      <c r="AY107" s="3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5"/>
      <c r="BO107" s="75">
        <f>BG106^3+BH106^3+BI106^3+BJ106^3+BK106^3+BL106^3+BM106^3+BN106^3+BG107^3+BH107^3+BI107^3+BJ107^3+BK107^3+BL107^3+BM107^3+BN107^3</f>
        <v>0</v>
      </c>
      <c r="BP107" s="76">
        <f t="shared" si="17"/>
        <v>0</v>
      </c>
      <c r="BQ107" s="61"/>
      <c r="BR107" s="89"/>
      <c r="BS107" s="83"/>
      <c r="BT107" s="83"/>
      <c r="BU107" s="83"/>
      <c r="BV107" s="83"/>
      <c r="BW107" s="83"/>
      <c r="BX107" s="83"/>
      <c r="BY107" s="83"/>
      <c r="BZ107" s="82"/>
      <c r="CA107" s="82"/>
      <c r="CB107" s="82"/>
      <c r="CC107" s="82"/>
      <c r="CD107" s="82"/>
      <c r="CE107" s="82"/>
      <c r="CF107" s="82"/>
      <c r="CG107" s="86"/>
      <c r="CH107" s="66"/>
      <c r="CI107" s="51"/>
      <c r="CJ107" s="144"/>
      <c r="CK107" s="109"/>
      <c r="CL107" s="58"/>
      <c r="CM107" s="3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5"/>
      <c r="DC107" s="75">
        <f>CU106^3+CV106^3+CW106^3+CX106^3+CY106^3+CZ106^3+DA106^3+DB106^3+CU107^3+CV107^3+CW107^3+CX107^3+CY107^3+CZ107^3+DA107^3+DB107^3</f>
        <v>0</v>
      </c>
      <c r="DD107" s="76">
        <f t="shared" si="18"/>
        <v>0</v>
      </c>
      <c r="DE107" s="61"/>
      <c r="DF107" s="89"/>
      <c r="DG107" s="83"/>
      <c r="DH107" s="82"/>
      <c r="DI107" s="82"/>
      <c r="DJ107" s="83"/>
      <c r="DK107" s="83"/>
      <c r="DL107" s="82"/>
      <c r="DM107" s="82"/>
      <c r="DN107" s="83"/>
      <c r="DO107" s="83"/>
      <c r="DP107" s="82"/>
      <c r="DQ107" s="82"/>
      <c r="DR107" s="83"/>
      <c r="DS107" s="83"/>
      <c r="DT107" s="82"/>
      <c r="DU107" s="86"/>
      <c r="DV107" s="66"/>
      <c r="DW107" s="51"/>
      <c r="DY107" s="109"/>
      <c r="DZ107" s="58"/>
      <c r="EA107" s="3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5"/>
      <c r="EQ107" s="75">
        <f>EI106^3+EJ106^3+EK106^3+EL106^3+EM106^3+EN106^3+EO106^3+EP106^3+EI107^3+EJ107^3+EK107^3+EL107^3+EM107^3+EN107^3+EO107^3+EP107^3</f>
        <v>0</v>
      </c>
      <c r="ER107" s="76">
        <f t="shared" si="19"/>
        <v>0</v>
      </c>
      <c r="ES107" s="61"/>
      <c r="ET107" s="89"/>
      <c r="EU107" s="83"/>
      <c r="EV107" s="83"/>
      <c r="EW107" s="83"/>
      <c r="EX107" s="83"/>
      <c r="EY107" s="83"/>
      <c r="EZ107" s="83"/>
      <c r="FA107" s="83"/>
      <c r="FB107" s="83"/>
      <c r="FC107" s="83"/>
      <c r="FD107" s="83"/>
      <c r="FE107" s="83"/>
      <c r="FF107" s="83"/>
      <c r="FG107" s="83"/>
      <c r="FH107" s="83"/>
      <c r="FI107" s="84"/>
      <c r="FJ107" s="66"/>
      <c r="FK107" s="51"/>
    </row>
    <row r="108" spans="1:167" x14ac:dyDescent="0.2">
      <c r="A108" s="32"/>
      <c r="B108" s="32"/>
      <c r="C108" s="32"/>
      <c r="D108" s="106" t="s">
        <v>120</v>
      </c>
      <c r="E108" s="107" t="s">
        <v>207</v>
      </c>
      <c r="F108" s="108">
        <f>B4+(94*B6)</f>
        <v>95</v>
      </c>
      <c r="G108" s="104"/>
      <c r="H108" s="43"/>
      <c r="I108" s="109"/>
      <c r="J108" s="58"/>
      <c r="K108" s="3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5"/>
      <c r="AA108" s="75">
        <f>K108^3+L108^3+M108^3+N108^3+O108^3+P108^3+Q108^3+R108^3+K109^3+L109^3+M109^3+N109^3+O109^3+P109^3+Q109^3+R109^3</f>
        <v>0</v>
      </c>
      <c r="AB108" s="76">
        <f t="shared" si="16"/>
        <v>0</v>
      </c>
      <c r="AC108" s="61"/>
      <c r="AD108" s="89"/>
      <c r="AE108" s="83"/>
      <c r="AF108" s="83"/>
      <c r="AG108" s="83"/>
      <c r="AH108" s="82"/>
      <c r="AI108" s="82"/>
      <c r="AJ108" s="82"/>
      <c r="AK108" s="82"/>
      <c r="AL108" s="83"/>
      <c r="AM108" s="83"/>
      <c r="AN108" s="83"/>
      <c r="AO108" s="83"/>
      <c r="AP108" s="82"/>
      <c r="AQ108" s="82"/>
      <c r="AR108" s="82"/>
      <c r="AS108" s="86"/>
      <c r="AT108" s="66"/>
      <c r="AU108" s="51"/>
      <c r="AW108" s="109"/>
      <c r="AX108" s="58"/>
      <c r="AY108" s="3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5"/>
      <c r="BO108" s="75">
        <f>AY108^3+AZ108^3+BA108^3+BB108^3+BC108^3+BD108^3+BE108^3+BF108^3+AY109^3+AZ109^3+BA109^3+BB109^3+BC109^3+BD109^3+BE109^3+BF109^3</f>
        <v>0</v>
      </c>
      <c r="BP108" s="76">
        <f t="shared" si="17"/>
        <v>0</v>
      </c>
      <c r="BQ108" s="61"/>
      <c r="BR108" s="81"/>
      <c r="BS108" s="82"/>
      <c r="BT108" s="82"/>
      <c r="BU108" s="82"/>
      <c r="BV108" s="82"/>
      <c r="BW108" s="82"/>
      <c r="BX108" s="82"/>
      <c r="BY108" s="82"/>
      <c r="BZ108" s="83"/>
      <c r="CA108" s="83"/>
      <c r="CB108" s="83"/>
      <c r="CC108" s="83"/>
      <c r="CD108" s="83"/>
      <c r="CE108" s="83"/>
      <c r="CF108" s="83"/>
      <c r="CG108" s="84"/>
      <c r="CH108" s="66"/>
      <c r="CI108" s="51"/>
      <c r="CJ108" s="144"/>
      <c r="CK108" s="109"/>
      <c r="CL108" s="58"/>
      <c r="CM108" s="3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5"/>
      <c r="DC108" s="75">
        <f>CM108^3+CN108^3+CO108^3+CP108^3+CQ108^3+CR108^3+CS108^3+CT108^3+CM109^3+CN109^3+CO109^3+CP109^3+CQ109^3+CR109^3+CS109^3+CT109^3</f>
        <v>0</v>
      </c>
      <c r="DD108" s="76">
        <f t="shared" si="18"/>
        <v>0</v>
      </c>
      <c r="DE108" s="61"/>
      <c r="DF108" s="89"/>
      <c r="DG108" s="83"/>
      <c r="DH108" s="82"/>
      <c r="DI108" s="82"/>
      <c r="DJ108" s="83"/>
      <c r="DK108" s="83"/>
      <c r="DL108" s="82"/>
      <c r="DM108" s="82"/>
      <c r="DN108" s="83"/>
      <c r="DO108" s="83"/>
      <c r="DP108" s="82"/>
      <c r="DQ108" s="82"/>
      <c r="DR108" s="83"/>
      <c r="DS108" s="83"/>
      <c r="DT108" s="82"/>
      <c r="DU108" s="86"/>
      <c r="DV108" s="66"/>
      <c r="DW108" s="51"/>
      <c r="DY108" s="109"/>
      <c r="DZ108" s="58"/>
      <c r="EA108" s="3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5"/>
      <c r="EQ108" s="75">
        <f>EA108^3+EB108^3+EC108^3+ED108^3+EE108^3+EF108^3+EG108^3+EH108^3+EA109^3+EB109^3+EC109^3+ED109^3+EE109^3+EF109^3+EG109^3+EH109^3</f>
        <v>0</v>
      </c>
      <c r="ER108" s="76">
        <f t="shared" si="19"/>
        <v>0</v>
      </c>
      <c r="ES108" s="61"/>
      <c r="ET108" s="81"/>
      <c r="EU108" s="82"/>
      <c r="EV108" s="82"/>
      <c r="EW108" s="82"/>
      <c r="EX108" s="82"/>
      <c r="EY108" s="82"/>
      <c r="EZ108" s="82"/>
      <c r="FA108" s="82"/>
      <c r="FB108" s="82"/>
      <c r="FC108" s="82"/>
      <c r="FD108" s="82"/>
      <c r="FE108" s="82"/>
      <c r="FF108" s="82"/>
      <c r="FG108" s="82"/>
      <c r="FH108" s="82"/>
      <c r="FI108" s="86"/>
      <c r="FJ108" s="66"/>
      <c r="FK108" s="51"/>
    </row>
    <row r="109" spans="1:167" x14ac:dyDescent="0.2">
      <c r="A109" s="32"/>
      <c r="B109" s="32"/>
      <c r="C109" s="32"/>
      <c r="D109" s="106" t="s">
        <v>205</v>
      </c>
      <c r="E109" s="107" t="s">
        <v>207</v>
      </c>
      <c r="F109" s="110">
        <f>B4+(95*B6)</f>
        <v>96</v>
      </c>
      <c r="G109" s="104"/>
      <c r="H109" s="43"/>
      <c r="I109" s="109"/>
      <c r="J109" s="58"/>
      <c r="K109" s="3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5"/>
      <c r="AA109" s="75">
        <f>S108^3+T108^3+U108^3+V108^3+W108^3+X108^3+Y108^3+Z108^3+S109^3+T109^3+U109^3+V109^3+W109^3+X109^3+Y109^3+Z109^3</f>
        <v>0</v>
      </c>
      <c r="AB109" s="76">
        <f t="shared" si="16"/>
        <v>0</v>
      </c>
      <c r="AC109" s="61"/>
      <c r="AD109" s="89"/>
      <c r="AE109" s="83"/>
      <c r="AF109" s="83"/>
      <c r="AG109" s="83"/>
      <c r="AH109" s="82"/>
      <c r="AI109" s="82"/>
      <c r="AJ109" s="82"/>
      <c r="AK109" s="82"/>
      <c r="AL109" s="83"/>
      <c r="AM109" s="83"/>
      <c r="AN109" s="83"/>
      <c r="AO109" s="83"/>
      <c r="AP109" s="82"/>
      <c r="AQ109" s="82"/>
      <c r="AR109" s="82"/>
      <c r="AS109" s="86"/>
      <c r="AT109" s="66"/>
      <c r="AU109" s="51"/>
      <c r="AW109" s="109"/>
      <c r="AX109" s="58"/>
      <c r="AY109" s="3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5"/>
      <c r="BO109" s="75">
        <f>BG108^3+BH108^3+BI108^3+BJ108^3+BK108^3+BL108^3+BM108^3+BN108^3+BG109^3+BH109^3+BI109^3+BJ109^3+BK109^3+BL109^3+BM109^3+BN109^3</f>
        <v>0</v>
      </c>
      <c r="BP109" s="76">
        <f t="shared" si="17"/>
        <v>0</v>
      </c>
      <c r="BQ109" s="61"/>
      <c r="BR109" s="81"/>
      <c r="BS109" s="82"/>
      <c r="BT109" s="82"/>
      <c r="BU109" s="82"/>
      <c r="BV109" s="82"/>
      <c r="BW109" s="82"/>
      <c r="BX109" s="82"/>
      <c r="BY109" s="82"/>
      <c r="BZ109" s="83"/>
      <c r="CA109" s="83"/>
      <c r="CB109" s="83"/>
      <c r="CC109" s="83"/>
      <c r="CD109" s="83"/>
      <c r="CE109" s="83"/>
      <c r="CF109" s="83"/>
      <c r="CG109" s="84"/>
      <c r="CH109" s="66"/>
      <c r="CI109" s="51"/>
      <c r="CJ109" s="144"/>
      <c r="CK109" s="109"/>
      <c r="CL109" s="58"/>
      <c r="CM109" s="3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5"/>
      <c r="DC109" s="75">
        <f>CU108^3+CV108^3+CW108^3+CX108^3+CY108^3+CZ108^3+DA108^3+DB108^3+CU109^3+CV109^3+CW109^3+CX109^3+CY109^3+CZ109^3+DA109^3+DB109^3</f>
        <v>0</v>
      </c>
      <c r="DD109" s="76">
        <f t="shared" si="18"/>
        <v>0</v>
      </c>
      <c r="DE109" s="61"/>
      <c r="DF109" s="89"/>
      <c r="DG109" s="83"/>
      <c r="DH109" s="82"/>
      <c r="DI109" s="82"/>
      <c r="DJ109" s="83"/>
      <c r="DK109" s="83"/>
      <c r="DL109" s="82"/>
      <c r="DM109" s="82"/>
      <c r="DN109" s="83"/>
      <c r="DO109" s="83"/>
      <c r="DP109" s="82"/>
      <c r="DQ109" s="82"/>
      <c r="DR109" s="83"/>
      <c r="DS109" s="83"/>
      <c r="DT109" s="82"/>
      <c r="DU109" s="86"/>
      <c r="DV109" s="66"/>
      <c r="DW109" s="51"/>
      <c r="DY109" s="109"/>
      <c r="DZ109" s="58"/>
      <c r="EA109" s="3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5"/>
      <c r="EQ109" s="75">
        <f>EI108^3+EJ108^3+EK108^3+EL108^3+EM108^3+EN108^3+EO108^3+EP108^3+EI109^3+EJ109^3+EK109^3+EL109^3+EM109^3+EN109^3+EO109^3+EP109^3</f>
        <v>0</v>
      </c>
      <c r="ER109" s="76">
        <f t="shared" si="19"/>
        <v>0</v>
      </c>
      <c r="ES109" s="61"/>
      <c r="ET109" s="89"/>
      <c r="EU109" s="83"/>
      <c r="EV109" s="83"/>
      <c r="EW109" s="83"/>
      <c r="EX109" s="83"/>
      <c r="EY109" s="83"/>
      <c r="EZ109" s="83"/>
      <c r="FA109" s="83"/>
      <c r="FB109" s="83"/>
      <c r="FC109" s="83"/>
      <c r="FD109" s="83"/>
      <c r="FE109" s="83"/>
      <c r="FF109" s="83"/>
      <c r="FG109" s="83"/>
      <c r="FH109" s="83"/>
      <c r="FI109" s="84"/>
      <c r="FJ109" s="66"/>
      <c r="FK109" s="51"/>
    </row>
    <row r="110" spans="1:167" x14ac:dyDescent="0.2">
      <c r="A110" s="32"/>
      <c r="B110" s="32"/>
      <c r="C110" s="32"/>
      <c r="D110" s="106" t="s">
        <v>51</v>
      </c>
      <c r="E110" s="107" t="s">
        <v>207</v>
      </c>
      <c r="F110" s="110">
        <f>B4+(96*B6)</f>
        <v>97</v>
      </c>
      <c r="G110" s="104"/>
      <c r="H110" s="43"/>
      <c r="I110" s="109"/>
      <c r="J110" s="58"/>
      <c r="K110" s="3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5"/>
      <c r="AA110" s="75">
        <f>K110^3+L110^3+M110^3+N110^3+O110^3+P110^3+Q110^3+R110^3+K111^3+L111^3+M111^3+N111^3+O111^3+P111^3+Q111^3+R111^3</f>
        <v>0</v>
      </c>
      <c r="AB110" s="76">
        <f t="shared" si="16"/>
        <v>0</v>
      </c>
      <c r="AC110" s="61"/>
      <c r="AD110" s="89"/>
      <c r="AE110" s="83"/>
      <c r="AF110" s="83"/>
      <c r="AG110" s="83"/>
      <c r="AH110" s="82"/>
      <c r="AI110" s="82"/>
      <c r="AJ110" s="82"/>
      <c r="AK110" s="82"/>
      <c r="AL110" s="83"/>
      <c r="AM110" s="83"/>
      <c r="AN110" s="83"/>
      <c r="AO110" s="83"/>
      <c r="AP110" s="82"/>
      <c r="AQ110" s="82"/>
      <c r="AR110" s="82"/>
      <c r="AS110" s="86"/>
      <c r="AT110" s="66"/>
      <c r="AU110" s="51"/>
      <c r="AW110" s="109"/>
      <c r="AX110" s="58"/>
      <c r="AY110" s="3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5"/>
      <c r="BO110" s="75">
        <f>AY110^3+AZ110^3+BA110^3+BB110^3+BC110^3+BD110^3+BE110^3+BF110^3+AY111^3+AZ111^3+BA111^3+BB111^3+BC111^3+BD111^3+BE111^3+BF111^3</f>
        <v>0</v>
      </c>
      <c r="BP110" s="76">
        <f t="shared" si="17"/>
        <v>0</v>
      </c>
      <c r="BQ110" s="61"/>
      <c r="BR110" s="89"/>
      <c r="BS110" s="83"/>
      <c r="BT110" s="83"/>
      <c r="BU110" s="83"/>
      <c r="BV110" s="83"/>
      <c r="BW110" s="83"/>
      <c r="BX110" s="83"/>
      <c r="BY110" s="83"/>
      <c r="BZ110" s="82"/>
      <c r="CA110" s="82"/>
      <c r="CB110" s="82"/>
      <c r="CC110" s="82"/>
      <c r="CD110" s="82"/>
      <c r="CE110" s="82"/>
      <c r="CF110" s="82"/>
      <c r="CG110" s="86"/>
      <c r="CH110" s="66"/>
      <c r="CI110" s="51"/>
      <c r="CJ110" s="144"/>
      <c r="CK110" s="109"/>
      <c r="CL110" s="58"/>
      <c r="CM110" s="3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5"/>
      <c r="DC110" s="75">
        <f>CM110^3+CN110^3+CO110^3+CP110^3+CQ110^3+CR110^3+CS110^3+CT110^3+CM111^3+CN111^3+CO111^3+CP111^3+CQ111^3+CR111^3+CS111^3+CT111^3</f>
        <v>0</v>
      </c>
      <c r="DD110" s="76">
        <f t="shared" si="18"/>
        <v>0</v>
      </c>
      <c r="DE110" s="61"/>
      <c r="DF110" s="89"/>
      <c r="DG110" s="83"/>
      <c r="DH110" s="82"/>
      <c r="DI110" s="82"/>
      <c r="DJ110" s="83"/>
      <c r="DK110" s="83"/>
      <c r="DL110" s="82"/>
      <c r="DM110" s="82"/>
      <c r="DN110" s="83"/>
      <c r="DO110" s="83"/>
      <c r="DP110" s="82"/>
      <c r="DQ110" s="82"/>
      <c r="DR110" s="83"/>
      <c r="DS110" s="83"/>
      <c r="DT110" s="82"/>
      <c r="DU110" s="86"/>
      <c r="DV110" s="66"/>
      <c r="DW110" s="51"/>
      <c r="DY110" s="109"/>
      <c r="DZ110" s="58"/>
      <c r="EA110" s="3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5"/>
      <c r="EQ110" s="75">
        <f>EA110^3+EB110^3+EC110^3+ED110^3+EE110^3+EF110^3+EG110^3+EH110^3+EA111^3+EB111^3+EC111^3+ED111^3+EE111^3+EF111^3+EG111^3+EH111^3</f>
        <v>0</v>
      </c>
      <c r="ER110" s="76">
        <f t="shared" si="19"/>
        <v>0</v>
      </c>
      <c r="ES110" s="61"/>
      <c r="ET110" s="81"/>
      <c r="EU110" s="82"/>
      <c r="EV110" s="82"/>
      <c r="EW110" s="82"/>
      <c r="EX110" s="82"/>
      <c r="EY110" s="82"/>
      <c r="EZ110" s="82"/>
      <c r="FA110" s="82"/>
      <c r="FB110" s="82"/>
      <c r="FC110" s="82"/>
      <c r="FD110" s="82"/>
      <c r="FE110" s="82"/>
      <c r="FF110" s="82"/>
      <c r="FG110" s="82"/>
      <c r="FH110" s="82"/>
      <c r="FI110" s="86"/>
      <c r="FJ110" s="66"/>
      <c r="FK110" s="51"/>
    </row>
    <row r="111" spans="1:167" x14ac:dyDescent="0.2">
      <c r="A111" s="32"/>
      <c r="B111" s="32"/>
      <c r="C111" s="32"/>
      <c r="D111" s="106" t="s">
        <v>181</v>
      </c>
      <c r="E111" s="107" t="s">
        <v>207</v>
      </c>
      <c r="F111" s="108">
        <f>B4+(97*B6)</f>
        <v>98</v>
      </c>
      <c r="G111" s="104"/>
      <c r="H111" s="43"/>
      <c r="I111" s="109"/>
      <c r="J111" s="58"/>
      <c r="K111" s="7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9"/>
      <c r="AA111" s="75">
        <f>S110^3+T110^3+U110^3+V110^3+W110^3+X110^3+Y110^3+Z110^3+S111^3+T111^3+U111^3+V111^3+W111^3+X111^3+Y111^3+Z111^3</f>
        <v>0</v>
      </c>
      <c r="AB111" s="76">
        <f t="shared" si="16"/>
        <v>0</v>
      </c>
      <c r="AC111" s="61"/>
      <c r="AD111" s="116"/>
      <c r="AE111" s="117"/>
      <c r="AF111" s="117"/>
      <c r="AG111" s="117"/>
      <c r="AH111" s="118"/>
      <c r="AI111" s="118"/>
      <c r="AJ111" s="118"/>
      <c r="AK111" s="118"/>
      <c r="AL111" s="117"/>
      <c r="AM111" s="117"/>
      <c r="AN111" s="117"/>
      <c r="AO111" s="117"/>
      <c r="AP111" s="118"/>
      <c r="AQ111" s="118"/>
      <c r="AR111" s="118"/>
      <c r="AS111" s="119"/>
      <c r="AT111" s="32"/>
      <c r="AU111" s="115"/>
      <c r="AW111" s="109"/>
      <c r="AX111" s="58"/>
      <c r="AY111" s="7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9"/>
      <c r="BO111" s="75">
        <f>BG110^3+BH110^3+BI110^3+BJ110^3+BK110^3+BL110^3+BM110^3+BN110^3+BG111^3+BH111^3+BI111^3+BJ111^3+BK111^3+BL111^3+BM111^3+BN111^3</f>
        <v>0</v>
      </c>
      <c r="BP111" s="76">
        <f t="shared" si="17"/>
        <v>0</v>
      </c>
      <c r="BQ111" s="61"/>
      <c r="BR111" s="116"/>
      <c r="BS111" s="117"/>
      <c r="BT111" s="117"/>
      <c r="BU111" s="117"/>
      <c r="BV111" s="117"/>
      <c r="BW111" s="117"/>
      <c r="BX111" s="117"/>
      <c r="BY111" s="117"/>
      <c r="BZ111" s="118"/>
      <c r="CA111" s="118"/>
      <c r="CB111" s="118"/>
      <c r="CC111" s="118"/>
      <c r="CD111" s="118"/>
      <c r="CE111" s="118"/>
      <c r="CF111" s="118"/>
      <c r="CG111" s="119"/>
      <c r="CH111" s="32"/>
      <c r="CI111" s="115"/>
      <c r="CJ111" s="144"/>
      <c r="CK111" s="109"/>
      <c r="CL111" s="58"/>
      <c r="CM111" s="7"/>
      <c r="CN111" s="8"/>
      <c r="CO111" s="8"/>
      <c r="CP111" s="8"/>
      <c r="CQ111" s="8"/>
      <c r="CR111" s="8"/>
      <c r="CS111" s="8"/>
      <c r="CT111" s="8"/>
      <c r="CU111" s="8"/>
      <c r="CV111" s="8"/>
      <c r="CW111" s="8"/>
      <c r="CX111" s="8"/>
      <c r="CY111" s="8"/>
      <c r="CZ111" s="8"/>
      <c r="DA111" s="8"/>
      <c r="DB111" s="9"/>
      <c r="DC111" s="75">
        <f>CU110^3+CV110^3+CW110^3+CX110^3+CY110^3+CZ110^3+DA110^3+DB110^3+CU111^3+CV111^3+CW111^3+CX111^3+CY111^3+CZ111^3+DA111^3+DB111^3</f>
        <v>0</v>
      </c>
      <c r="DD111" s="76">
        <f t="shared" si="18"/>
        <v>0</v>
      </c>
      <c r="DE111" s="61"/>
      <c r="DF111" s="116"/>
      <c r="DG111" s="117"/>
      <c r="DH111" s="118"/>
      <c r="DI111" s="118"/>
      <c r="DJ111" s="117"/>
      <c r="DK111" s="117"/>
      <c r="DL111" s="118"/>
      <c r="DM111" s="118"/>
      <c r="DN111" s="117"/>
      <c r="DO111" s="117"/>
      <c r="DP111" s="118"/>
      <c r="DQ111" s="118"/>
      <c r="DR111" s="117"/>
      <c r="DS111" s="117"/>
      <c r="DT111" s="118"/>
      <c r="DU111" s="119"/>
      <c r="DV111" s="32"/>
      <c r="DW111" s="115"/>
      <c r="DY111" s="109"/>
      <c r="DZ111" s="58"/>
      <c r="EA111" s="7"/>
      <c r="EB111" s="8"/>
      <c r="EC111" s="8"/>
      <c r="ED111" s="8"/>
      <c r="EE111" s="8"/>
      <c r="EF111" s="8"/>
      <c r="EG111" s="8"/>
      <c r="EH111" s="8"/>
      <c r="EI111" s="8"/>
      <c r="EJ111" s="8"/>
      <c r="EK111" s="8"/>
      <c r="EL111" s="8"/>
      <c r="EM111" s="8"/>
      <c r="EN111" s="8"/>
      <c r="EO111" s="8"/>
      <c r="EP111" s="9"/>
      <c r="EQ111" s="75">
        <f>EI110^3+EJ110^3+EK110^3+EL110^3+EM110^3+EN110^3+EO110^3+EP110^3+EI111^3+EJ111^3+EK111^3+EL111^3+EM111^3+EN111^3+EO111^3+EP111^3</f>
        <v>0</v>
      </c>
      <c r="ER111" s="76">
        <f t="shared" si="19"/>
        <v>0</v>
      </c>
      <c r="ES111" s="61"/>
      <c r="ET111" s="116"/>
      <c r="EU111" s="117"/>
      <c r="EV111" s="117"/>
      <c r="EW111" s="117"/>
      <c r="EX111" s="117"/>
      <c r="EY111" s="117"/>
      <c r="EZ111" s="117"/>
      <c r="FA111" s="117"/>
      <c r="FB111" s="117"/>
      <c r="FC111" s="117"/>
      <c r="FD111" s="117"/>
      <c r="FE111" s="117"/>
      <c r="FF111" s="117"/>
      <c r="FG111" s="117"/>
      <c r="FH111" s="117"/>
      <c r="FI111" s="120"/>
      <c r="FJ111" s="32"/>
      <c r="FK111" s="115"/>
    </row>
    <row r="112" spans="1:167" x14ac:dyDescent="0.2">
      <c r="A112" s="32"/>
      <c r="B112" s="32"/>
      <c r="C112" s="32"/>
      <c r="D112" s="106" t="s">
        <v>209</v>
      </c>
      <c r="E112" s="107" t="s">
        <v>207</v>
      </c>
      <c r="F112" s="108">
        <f>B4+(98*B6)</f>
        <v>99</v>
      </c>
      <c r="G112" s="104"/>
      <c r="H112" s="43"/>
      <c r="I112" s="109"/>
      <c r="J112" s="58"/>
      <c r="K112" s="121">
        <f>K96^3+K97^3+K98^3+K99^3+K100^3+K101^3+K102^3+K103^3+L96^3+L97^3+L98^3+L99^3+L100^3+L101^3+L102^3+L103^3</f>
        <v>0</v>
      </c>
      <c r="L112" s="122">
        <f>K111^3+K110^3+K109^3+K108^3+K107^3+K106^3+K105^3+K104^3+L111^3+L110^3+L109^3+L108^3+L107^3+L106^3+L105^3+L104^3</f>
        <v>0</v>
      </c>
      <c r="M112" s="122">
        <f>M96^3+M97^3+M98^3+M99^3+M100^3+M101^3+M102^3+M103^3+N96^3+N97^3+N98^3+N99^3+N100^3+N101^3+N102^3+N103^3</f>
        <v>0</v>
      </c>
      <c r="N112" s="122">
        <f>M111^3+M110^3+M109^3+M108^3+M107^3+M106^3+M105^3+M104^3+N111^3+N110^3+N109^3+N108^3+N107^3+N106^3+N105^3+N104^3</f>
        <v>0</v>
      </c>
      <c r="O112" s="122">
        <f>O96^3+O97^3+O98^3+O99^3+O100^3+O101^3+O102^3+O103^3+P96^3+P97^3+P98^3+P99^3+P100^3+P101^3+P102^3+P103^3</f>
        <v>0</v>
      </c>
      <c r="P112" s="122">
        <f>O111^3+O110^3+O109^3+O108^3+O107^3+O106^3+O105^3+O104^3+P111^3+P110^3+P109^3+P108^3+P107^3+P106^3+P105^3+P104^3</f>
        <v>0</v>
      </c>
      <c r="Q112" s="122">
        <f>Q96^3+Q97^3+Q98^3+Q99^3+Q100^3+Q101^3+Q102^3+Q103^3+R96^3+R97^3+R98^3+R99^3+R100^3+R101^3+R102^3+R103^3</f>
        <v>0</v>
      </c>
      <c r="R112" s="122">
        <f>Q111^3+Q110^3+Q109^3+Q108^3+Q107^3+Q106^3+Q105^3+Q104^3+R111^3+R110^3+R109^3+R108^3+R107^3+R106^3+R105^3+R104^3</f>
        <v>0</v>
      </c>
      <c r="S112" s="122">
        <f>S96^3+S97^3+S98^3+S99^3+S100^3+S101^3+S102^3+S103^3+T96^3+T97^3+T98^3+T99^3+T100^3+T101^3+T102^3+T103^3</f>
        <v>0</v>
      </c>
      <c r="T112" s="122">
        <f>S111^3+S110^3+S109^3+S108^3+S107^3+S106^3+S105^3+S104^3+T111^3+T110^3+T109^3+T108^3+T107^3+T106^3+T105^3+T104^3</f>
        <v>0</v>
      </c>
      <c r="U112" s="122">
        <f>U96^3+U97^3+U98^3+U99^3+U100^3+U101^3+U102^3+U103^3+V96^3+V97^3+V98^3+V99^3+V100^3+V101^3+V102^3+V103^3</f>
        <v>0</v>
      </c>
      <c r="V112" s="122">
        <f>U111^3+U110^3+U109^3+U108^3+U107^3+U106^3+U105^3+U104^3+V111^3+V110^3+V109^3+V108^3+V107^3+V106^3+V105^3+V104^3</f>
        <v>0</v>
      </c>
      <c r="W112" s="122">
        <f>W96^3+W97^3+W98^3+W99^3+W100^3+W101^3+W102^3+W103^3+X96^3+X97^3+X98^3+X99^3+X100^3+X101^3+X102^3+X103^3</f>
        <v>0</v>
      </c>
      <c r="X112" s="122">
        <f>W111^3+W110^3+W109^3+W108^3+W107^3+W106^3+W105^3+W104^3+X111^3+X110^3+X109^3+X108^3+X107^3+X106^3+X105^3+X104^3</f>
        <v>0</v>
      </c>
      <c r="Y112" s="122">
        <f>Y96^3+Y97^3+Y98^3+Y99^3+Y100^3+Y101^3+Y102^3+Y103^3+Z96^3+Z97^3+Z98^3+Z99^3+Z100^3+Z101^3+Z102^3+Z103^3</f>
        <v>0</v>
      </c>
      <c r="Z112" s="122">
        <f>Y111^3+Y110^3+Y109^3+Y108^3+Y107^3+Y106^3+Y105^3+Y104^3+Z111^3+Z110^3+Z109^3+Z108^3+Z107^3+Z106^3+Z105^3+Z104^3</f>
        <v>0</v>
      </c>
      <c r="AA112" s="124">
        <f>SUMSQ(K96,L97,M98,N99,O100,P101,Q102,R103,S104,T105,U106,V107,W108,X109,Y110,Z111)</f>
        <v>0</v>
      </c>
      <c r="AB112" s="125">
        <f>SUMSQ(K104,L105,M106,N107,O108,P109,Q110,R111,S96,T97,U98,V99,W100,X101,Y102,Z103)</f>
        <v>0</v>
      </c>
      <c r="AC112" s="52"/>
      <c r="AD112" s="126"/>
      <c r="AE112" s="126"/>
      <c r="AF112" s="126"/>
      <c r="AG112" s="126"/>
      <c r="AH112" s="126"/>
      <c r="AI112" s="126"/>
      <c r="AJ112" s="126"/>
      <c r="AK112" s="126"/>
      <c r="AL112" s="126"/>
      <c r="AM112" s="126"/>
      <c r="AN112" s="126"/>
      <c r="AO112" s="126"/>
      <c r="AP112" s="126"/>
      <c r="AQ112" s="126"/>
      <c r="AR112" s="126"/>
      <c r="AS112" s="126"/>
      <c r="AT112" s="32"/>
      <c r="AU112" s="115"/>
      <c r="AW112" s="109"/>
      <c r="AX112" s="58"/>
      <c r="AY112" s="121">
        <f>AY96^3+AY97^3+AY98^3+AY99^3+AY100^3+AY101^3+AY102^3+AY103^3+AZ96^3+AZ97^3+AZ98^3+AZ99^3+AZ100^3+AZ101^3+AZ102^3+AZ103^3</f>
        <v>0</v>
      </c>
      <c r="AZ112" s="122">
        <f>AY111^3+AY110^3+AY109^3+AY108^3+AY107^3+AY106^3+AY105^3+AY104^3+AZ111^3+AZ110^3+AZ109^3+AZ108^3+AZ107^3+AZ106^3+AZ105^3+AZ104^3</f>
        <v>0</v>
      </c>
      <c r="BA112" s="122">
        <f>BA96^3+BA97^3+BA98^3+BA99^3+BA100^3+BA101^3+BA102^3+BA103^3+BB96^3+BB97^3+BB98^3+BB99^3+BB100^3+BB101^3+BB102^3+BB103^3</f>
        <v>0</v>
      </c>
      <c r="BB112" s="122">
        <f>BA111^3+BA110^3+BA109^3+BA108^3+BA107^3+BA106^3+BA105^3+BA104^3+BB111^3+BB110^3+BB109^3+BB108^3+BB107^3+BB106^3+BB105^3+BB104^3</f>
        <v>0</v>
      </c>
      <c r="BC112" s="122">
        <f>BC96^3+BC97^3+BC98^3+BC99^3+BC100^3+BC101^3+BC102^3+BC103^3+BD96^3+BD97^3+BD98^3+BD99^3+BD100^3+BD101^3+BD102^3+BD103^3</f>
        <v>0</v>
      </c>
      <c r="BD112" s="122">
        <f>BC111^3+BC110^3+BC109^3+BC108^3+BC107^3+BC106^3+BC105^3+BC104^3+BD111^3+BD110^3+BD109^3+BD108^3+BD107^3+BD106^3+BD105^3+BD104^3</f>
        <v>0</v>
      </c>
      <c r="BE112" s="122">
        <f>BE96^3+BE97^3+BE98^3+BE99^3+BE100^3+BE101^3+BE102^3+BE103^3+BF96^3+BF97^3+BF98^3+BF99^3+BF100^3+BF101^3+BF102^3+BF103^3</f>
        <v>0</v>
      </c>
      <c r="BF112" s="122">
        <f>BE111^3+BE110^3+BE109^3+BE108^3+BE107^3+BE106^3+BE105^3+BE104^3+BF111^3+BF110^3+BF109^3+BF108^3+BF107^3+BF106^3+BF105^3+BF104^3</f>
        <v>0</v>
      </c>
      <c r="BG112" s="122">
        <f>BG96^3+BG97^3+BG98^3+BG99^3+BG100^3+BG101^3+BG102^3+BG103^3+BH96^3+BH97^3+BH98^3+BH99^3+BH100^3+BH101^3+BH102^3+BH103^3</f>
        <v>0</v>
      </c>
      <c r="BH112" s="122">
        <f>BG111^3+BG110^3+BG109^3+BG108^3+BG107^3+BG106^3+BG105^3+BG104^3+BH111^3+BH110^3+BH109^3+BH108^3+BH107^3+BH106^3+BH105^3+BH104^3</f>
        <v>0</v>
      </c>
      <c r="BI112" s="122">
        <f>BI96^3+BI97^3+BI98^3+BI99^3+BI100^3+BI101^3+BI102^3+BI103^3+BJ96^3+BJ97^3+BJ98^3+BJ99^3+BJ100^3+BJ101^3+BJ102^3+BJ103^3</f>
        <v>0</v>
      </c>
      <c r="BJ112" s="122">
        <f>BI111^3+BI110^3+BI109^3+BI108^3+BI107^3+BI106^3+BI105^3+BI104^3+BJ111^3+BJ110^3+BJ109^3+BJ108^3+BJ107^3+BJ106^3+BJ105^3+BJ104^3</f>
        <v>0</v>
      </c>
      <c r="BK112" s="122">
        <f>BK96^3+BK97^3+BK98^3+BK99^3+BK100^3+BK101^3+BK102^3+BK103^3+BL96^3+BL97^3+BL98^3+BL99^3+BL100^3+BL101^3+BL102^3+BL103^3</f>
        <v>0</v>
      </c>
      <c r="BL112" s="122">
        <f>BK111^3+BK110^3+BK109^3+BK108^3+BK107^3+BK106^3+BK105^3+BK104^3+BL111^3+BL110^3+BL109^3+BL108^3+BL107^3+BL106^3+BL105^3+BL104^3</f>
        <v>0</v>
      </c>
      <c r="BM112" s="122">
        <f>BM96^3+BM97^3+BM98^3+BM99^3+BM100^3+BM101^3+BM102^3+BM103^3+BN96^3+BN97^3+BN98^3+BN99^3+BN100^3+BN101^3+BN102^3+BN103^3</f>
        <v>0</v>
      </c>
      <c r="BN112" s="123">
        <f>BM111^3+BM110^3+BM109^3+BM108^3+BM107^3+BM106^3+BM105^3+BM104^3+BN111^3+BN110^3+BN109^3+BN108^3+BN107^3+BN106^3+BN105^3+BN104^3</f>
        <v>0</v>
      </c>
      <c r="BO112" s="124">
        <f>SUMSQ(AY96,AZ97,BA98,BB99,BC100,BD101,BE102,BF103,BG104,BH105,BI106,BJ107,BK108,BL109,BM110,BN111)</f>
        <v>0</v>
      </c>
      <c r="BP112" s="125">
        <f>SUMSQ(AY104,AZ105,BA106,BB107,BC108,BD109,BE110,BF111,BG96,BH97,BI98,BJ99,BK100,BL101,BM102,BN103)</f>
        <v>0</v>
      </c>
      <c r="BQ112" s="52"/>
      <c r="BR112" s="126"/>
      <c r="BS112" s="126"/>
      <c r="BT112" s="126"/>
      <c r="BU112" s="126"/>
      <c r="BV112" s="126"/>
      <c r="BW112" s="126"/>
      <c r="BX112" s="126"/>
      <c r="BY112" s="126"/>
      <c r="BZ112" s="126"/>
      <c r="CA112" s="126"/>
      <c r="CB112" s="126"/>
      <c r="CC112" s="126"/>
      <c r="CD112" s="126"/>
      <c r="CE112" s="126"/>
      <c r="CF112" s="126"/>
      <c r="CG112" s="126"/>
      <c r="CH112" s="32"/>
      <c r="CI112" s="115"/>
      <c r="CJ112" s="144"/>
      <c r="CK112" s="109"/>
      <c r="CL112" s="58"/>
      <c r="CM112" s="121">
        <f>CM96^3+CM97^3+CM98^3+CM99^3+CM100^3+CM101^3+CM102^3+CM103^3+CN96^3+CN97^3+CN98^3+CN99^3+CN100^3+CN101^3+CN102^3+CN103^3</f>
        <v>0</v>
      </c>
      <c r="CN112" s="122">
        <f>CM111^3+CM110^3+CM109^3+CM108^3+CM107^3+CM106^3+CM105^3+CM104^3+CN111^3+CN110^3+CN109^3+CN108^3+CN107^3+CN106^3+CN105^3+CN104^3</f>
        <v>0</v>
      </c>
      <c r="CO112" s="122">
        <f>CO96^3+CO97^3+CO98^3+CO99^3+CO100^3+CO101^3+CO102^3+CO103^3+CP96^3+CP97^3+CP98^3+CP99^3+CP100^3+CP101^3+CP102^3+CP103^3</f>
        <v>0</v>
      </c>
      <c r="CP112" s="122">
        <f>CO111^3+CO110^3+CO109^3+CO108^3+CO107^3+CO106^3+CO105^3+CO104^3+CP111^3+CP110^3+CP109^3+CP108^3+CP107^3+CP106^3+CP105^3+CP104^3</f>
        <v>0</v>
      </c>
      <c r="CQ112" s="122">
        <f>CQ96^3+CQ97^3+CQ98^3+CQ99^3+CQ100^3+CQ101^3+CQ102^3+CQ103^3+CR96^3+CR97^3+CR98^3+CR99^3+CR100^3+CR101^3+CR102^3+CR103^3</f>
        <v>0</v>
      </c>
      <c r="CR112" s="122">
        <f>CQ111^3+CQ110^3+CQ109^3+CQ108^3+CQ107^3+CQ106^3+CQ105^3+CQ104^3+CR111^3+CR110^3+CR109^3+CR108^3+CR107^3+CR106^3+CR105^3+CR104^3</f>
        <v>0</v>
      </c>
      <c r="CS112" s="122">
        <f>CS96^3+CS97^3+CS98^3+CS99^3+CS100^3+CS101^3+CS102^3+CS103^3+CT96^3+CT97^3+CT98^3+CT99^3+CT100^3+CT101^3+CT102^3+CT103^3</f>
        <v>0</v>
      </c>
      <c r="CT112" s="122">
        <f>CS111^3+CS110^3+CS109^3+CS108^3+CS107^3+CS106^3+CS105^3+CS104^3+CT111^3+CT110^3+CT109^3+CT108^3+CT107^3+CT106^3+CT105^3+CT104^3</f>
        <v>0</v>
      </c>
      <c r="CU112" s="122">
        <f>CU96^3+CU97^3+CU98^3+CU99^3+CU100^3+CU101^3+CU102^3+CU103^3+CV96^3+CV97^3+CV98^3+CV99^3+CV100^3+CV101^3+CV102^3+CV103^3</f>
        <v>0</v>
      </c>
      <c r="CV112" s="122">
        <f>CU111^3+CU110^3+CU109^3+CU108^3+CU107^3+CU106^3+CU105^3+CU104^3+CV111^3+CV110^3+CV109^3+CV108^3+CV107^3+CV106^3+CV105^3+CV104^3</f>
        <v>0</v>
      </c>
      <c r="CW112" s="122">
        <f>CW96^3+CW97^3+CW98^3+CW99^3+CW100^3+CW101^3+CW102^3+CW103^3+CX96^3+CX97^3+CX98^3+CX99^3+CX100^3+CX101^3+CX102^3+CX103^3</f>
        <v>0</v>
      </c>
      <c r="CX112" s="122">
        <f>CW111^3+CW110^3+CW109^3+CW108^3+CW107^3+CW106^3+CW105^3+CW104^3+CX111^3+CX110^3+CX109^3+CX108^3+CX107^3+CX106^3+CX105^3+CX104^3</f>
        <v>0</v>
      </c>
      <c r="CY112" s="122">
        <f>CY96^3+CY97^3+CY98^3+CY99^3+CY100^3+CY101^3+CY102^3+CY103^3+CZ96^3+CZ97^3+CZ98^3+CZ99^3+CZ100^3+CZ101^3+CZ102^3+CZ103^3</f>
        <v>0</v>
      </c>
      <c r="CZ112" s="122">
        <f>CY111^3+CY110^3+CY109^3+CY108^3+CY107^3+CY106^3+CY105^3+CY104^3+CZ111^3+CZ110^3+CZ109^3+CZ108^3+CZ107^3+CZ106^3+CZ105^3+CZ104^3</f>
        <v>0</v>
      </c>
      <c r="DA112" s="122">
        <f>DA96^3+DA97^3+DA98^3+DA99^3+DA100^3+DA101^3+DA102^3+DA103^3+DB96^3+DB97^3+DB98^3+DB99^3+DB100^3+DB101^3+DB102^3+DB103^3</f>
        <v>0</v>
      </c>
      <c r="DB112" s="123">
        <f>DA111^3+DA110^3+DA109^3+DA108^3+DA107^3+DA106^3+DA105^3+DA104^3+DB111^3+DB110^3+DB109^3+DB108^3+DB107^3+DB106^3+DB105^3+DB104^3</f>
        <v>0</v>
      </c>
      <c r="DC112" s="124">
        <f>SUMSQ(CM96,CN97,CO98,CP99,CQ100,CR101,CS102,CT103,CU104,CV105,CW106,CX107,CY108,CZ109,DA110,DB111)</f>
        <v>0</v>
      </c>
      <c r="DD112" s="125">
        <f>SUMSQ(CM104,CN105,CO106,CP107,CQ108,CR109,CS110,CT111,CU96,CV97,CW98,CX99,CY100,CZ101,DA102,DB103)</f>
        <v>0</v>
      </c>
      <c r="DE112" s="52"/>
      <c r="DF112" s="126"/>
      <c r="DG112" s="126"/>
      <c r="DH112" s="126"/>
      <c r="DI112" s="126"/>
      <c r="DJ112" s="126"/>
      <c r="DK112" s="126"/>
      <c r="DL112" s="126"/>
      <c r="DM112" s="126"/>
      <c r="DN112" s="126"/>
      <c r="DO112" s="126"/>
      <c r="DP112" s="126"/>
      <c r="DQ112" s="126"/>
      <c r="DR112" s="126"/>
      <c r="DS112" s="126"/>
      <c r="DT112" s="126"/>
      <c r="DU112" s="126"/>
      <c r="DV112" s="32"/>
      <c r="DW112" s="115"/>
      <c r="DY112" s="109"/>
      <c r="DZ112" s="58"/>
      <c r="EA112" s="121">
        <f>EA96^3+EA97^3+EA98^3+EA99^3+EA100^3+EA101^3+EA102^3+EA103^3+EB96^3+EB97^3+EB98^3+EB99^3+EB100^3+EB101^3+EB102^3+EB103^3</f>
        <v>0</v>
      </c>
      <c r="EB112" s="122">
        <f>EA111^3+EA110^3+EA109^3+EA108^3+EA107^3+EA106^3+EA105^3+EA104^3+EB111^3+EB110^3+EB109^3+EB108^3+EB107^3+EB106^3+EB105^3+EB104^3</f>
        <v>0</v>
      </c>
      <c r="EC112" s="122">
        <f>EC96^3+EC97^3+EC98^3+EC99^3+EC100^3+EC101^3+EC102^3+EC103^3+ED96^3+ED97^3+ED98^3+ED99^3+ED100^3+ED101^3+ED102^3+ED103^3</f>
        <v>0</v>
      </c>
      <c r="ED112" s="122">
        <f>EC111^3+EC110^3+EC109^3+EC108^3+EC107^3+EC106^3+EC105^3+EC104^3+ED111^3+ED110^3+ED109^3+ED108^3+ED107^3+ED106^3+ED105^3+ED104^3</f>
        <v>0</v>
      </c>
      <c r="EE112" s="122">
        <f>EE96^3+EE97^3+EE98^3+EE99^3+EE100^3+EE101^3+EE102^3+EE103^3+EF96^3+EF97^3+EF98^3+EF99^3+EF100^3+EF101^3+EF102^3+EF103^3</f>
        <v>0</v>
      </c>
      <c r="EF112" s="122">
        <f>EE111^3+EE110^3+EE109^3+EE108^3+EE107^3+EE106^3+EE105^3+EE104^3+EF111^3+EF110^3+EF109^3+EF108^3+EF107^3+EF106^3+EF105^3+EF104^3</f>
        <v>0</v>
      </c>
      <c r="EG112" s="122">
        <f>EG96^3+EG97^3+EG98^3+EG99^3+EG100^3+EG101^3+EG102^3+EG103^3+EH96^3+EH97^3+EH98^3+EH99^3+EH100^3+EH101^3+EH102^3+EH103^3</f>
        <v>0</v>
      </c>
      <c r="EH112" s="122">
        <f>EG111^3+EG110^3+EG109^3+EG108^3+EG107^3+EG106^3+EG105^3+EG104^3+EH111^3+EH110^3+EH109^3+EH108^3+EH107^3+EH106^3+EH105^3+EH104^3</f>
        <v>0</v>
      </c>
      <c r="EI112" s="122">
        <f>EI96^3+EI97^3+EI98^3+EI99^3+EI100^3+EI101^3+EI102^3+EI103^3+EJ96^3+EJ97^3+EJ98^3+EJ99^3+EJ100^3+EJ101^3+EJ102^3+EJ103^3</f>
        <v>0</v>
      </c>
      <c r="EJ112" s="122">
        <f>EI111^3+EI110^3+EI109^3+EI108^3+EI107^3+EI106^3+EI105^3+EI104^3+EJ111^3+EJ110^3+EJ109^3+EJ108^3+EJ107^3+EJ106^3+EJ105^3+EJ104^3</f>
        <v>0</v>
      </c>
      <c r="EK112" s="122">
        <f>EK96^3+EK97^3+EK98^3+EK99^3+EK100^3+EK101^3+EK102^3+EK103^3+EL96^3+EL97^3+EL98^3+EL99^3+EL100^3+EL101^3+EL102^3+EL103^3</f>
        <v>0</v>
      </c>
      <c r="EL112" s="122">
        <f>EK111^3+EK110^3+EK109^3+EK108^3+EK107^3+EK106^3+EK105^3+EK104^3+EL111^3+EL110^3+EL109^3+EL108^3+EL107^3+EL106^3+EL105^3+EL104^3</f>
        <v>0</v>
      </c>
      <c r="EM112" s="122">
        <f>EM96^3+EM97^3+EM98^3+EM99^3+EM100^3+EM101^3+EM102^3+EM103^3+EN96^3+EN97^3+EN98^3+EN99^3+EN100^3+EN101^3+EN102^3+EN103^3</f>
        <v>0</v>
      </c>
      <c r="EN112" s="122">
        <f>EM111^3+EM110^3+EM109^3+EM108^3+EM107^3+EM106^3+EM105^3+EM104^3+EN111^3+EN110^3+EN109^3+EN108^3+EN107^3+EN106^3+EN105^3+EN104^3</f>
        <v>0</v>
      </c>
      <c r="EO112" s="122">
        <f>EO96^3+EO97^3+EO98^3+EO99^3+EO100^3+EO101^3+EO102^3+EO103^3+EP96^3+EP97^3+EP98^3+EP99^3+EP100^3+EP101^3+EP102^3+EP103^3</f>
        <v>0</v>
      </c>
      <c r="EP112" s="123">
        <f>EO111^3+EO110^3+EO109^3+EO108^3+EO107^3+EO106^3+EO105^3+EO104^3+EP111^3+EP110^3+EP109^3+EP108^3+EP107^3+EP106^3+EP105^3+EP104^3</f>
        <v>0</v>
      </c>
      <c r="EQ112" s="124">
        <f>SUMSQ(EA96,EB97,EC98,ED99,EE100,EF101,EG102,EH103,EI104,EJ105,EK106,EL107,EM108,EN109,EO110,EP111)</f>
        <v>0</v>
      </c>
      <c r="ER112" s="125">
        <f>SUMSQ(EA104,EB105,EC106,ED107,EE108,EF109,EG110,EH111,EI96,EJ97,EK98,EL99,EM100,EN101,EO102,EP103)</f>
        <v>0</v>
      </c>
      <c r="ES112" s="52"/>
      <c r="ET112" s="126"/>
      <c r="EU112" s="126"/>
      <c r="EV112" s="126"/>
      <c r="EW112" s="126"/>
      <c r="EX112" s="126"/>
      <c r="EY112" s="126"/>
      <c r="EZ112" s="126"/>
      <c r="FA112" s="126"/>
      <c r="FB112" s="126"/>
      <c r="FC112" s="126"/>
      <c r="FD112" s="126"/>
      <c r="FE112" s="126"/>
      <c r="FF112" s="126"/>
      <c r="FG112" s="126"/>
      <c r="FH112" s="126"/>
      <c r="FI112" s="126"/>
      <c r="FJ112" s="32"/>
      <c r="FK112" s="115"/>
    </row>
    <row r="113" spans="1:167" ht="13.5" thickBot="1" x14ac:dyDescent="0.25">
      <c r="A113" s="32"/>
      <c r="B113" s="32"/>
      <c r="C113" s="32"/>
      <c r="D113" s="106" t="s">
        <v>8</v>
      </c>
      <c r="E113" s="107" t="s">
        <v>207</v>
      </c>
      <c r="F113" s="108">
        <f>B4+(99*B6)</f>
        <v>100</v>
      </c>
      <c r="G113" s="104"/>
      <c r="H113" s="43"/>
      <c r="I113" s="109"/>
      <c r="J113" s="58"/>
      <c r="K113" s="148">
        <f>K96^3+L96^3+M96^3+N96^3+K97^3+L97^3+M97^3+N97^3+K98^3+L98^3+M98^3+N98^3+K99^3+L99^3+M99^3+N99^3</f>
        <v>0</v>
      </c>
      <c r="L113" s="149">
        <f>K100^3+L100^3+M100^3+N100^3+K101^3+L101^3+M101^3+N101^3+K102^3+L102^3+M102^3+N102^3+K103^3+L103^3+M103^3+N103^3</f>
        <v>0</v>
      </c>
      <c r="M113" s="149">
        <f>K104^3+L104^3+M104^3+N104^3+K105^3+L105^3+M105^3+N105^3+K106^3+L106^3+M106^3+N106^3+K107^3+L107^3+M107^3+N107^3</f>
        <v>0</v>
      </c>
      <c r="N113" s="149">
        <f>K108^3+L108^3+M108^3+N108^3+K109^3+L109^3+M109^3+N109^3+K110^3+L110^3+M110^3+N110^3+K111^3+L111^3+M111^3+N111^3</f>
        <v>0</v>
      </c>
      <c r="O113" s="149">
        <f>O96^3+P96^3+Q96^3+R96^3+O97^3+P97^3+Q97^3+R97^3+O98^3+P98^3+Q98^3+R98^3+O99^3+P99^3+Q99^3+R99^3</f>
        <v>0</v>
      </c>
      <c r="P113" s="149">
        <f>O100^3+P100^3+Q100^3+R100^3+O101^3+P101^3+Q101^3+R101^3+O102^3+P102^3+Q102^3+R102^3+O103^3+P103^3+Q103^3+R103^3</f>
        <v>0</v>
      </c>
      <c r="Q113" s="149">
        <f>O104^3+P104^3+Q104^3+R104^3+O105^3+P105^3+Q105^3+R105^3+O106^3+P106^3+Q106^3+R106^3+O107^3+P107^3+Q107^3+R107^3</f>
        <v>0</v>
      </c>
      <c r="R113" s="149">
        <f>O108^3+P108^3+Q108^3+R108^3+O109^3+P109^3+Q109^3+R109^3+O110^3+P110^3+Q110^3+R110^3+O111^3+P111^3+Q111^3+R111^3</f>
        <v>0</v>
      </c>
      <c r="S113" s="149">
        <f>S96^3+T96^3+U96^3+V96^3+S97^3+T97^3+U97^3+V97^3+S98^3+T98^3+U98^3+V98^3+S99^3+T99^3+U99^3+V99^3</f>
        <v>0</v>
      </c>
      <c r="T113" s="149">
        <f>S100^3+T100^3+U100^3+V100^3+S101^3+T101^3+U101^3+V101^3+S102^3+T102^3+U102^3+V102^3+S103^3+T103^3+U103^3+V103^3</f>
        <v>0</v>
      </c>
      <c r="U113" s="149">
        <f>S104^3+T104^3+U104^3+V104^3+S105^3+T105^3+U105^3+V105^3+S106^3+T106^3+U106^3+V106^3+S107^3+T107^3+U107^3+V107^3</f>
        <v>0</v>
      </c>
      <c r="V113" s="149">
        <f>S108^3+T108^3+U108^3+V108^3+S109^3+T109^3+U109^3+V109^3+S110^3+T110^3+U110^3+V110^3+S111^3+T111^3+U111^3+V111^3</f>
        <v>0</v>
      </c>
      <c r="W113" s="149">
        <f>W96^3+X96^3+Y96^3+Z96^3+W97^3+X97^3+Y97^3+Z97^3+W98^3+X98^3+Y98^3+Z98^3+W99^3+X99^3+Y99^3+Z99^3</f>
        <v>0</v>
      </c>
      <c r="X113" s="149">
        <f>W100^3+X100^3+Y100^3+Z100^3+W101^3+X101^3+Y101^3+Z101^3+W102^3+X102^3+Y102^3+Z102^3+W103^3+X103^3+Y103^3+Z103^3</f>
        <v>0</v>
      </c>
      <c r="Y113" s="149">
        <f>W104^3+X104^3+Y104^3+Z104^3+W105^3+X105^3+Y105^3+Z105^3+W106^3+X106^3+Y106^3+Z106^3+W107^3+X107^3+Y107^3+Z107^3</f>
        <v>0</v>
      </c>
      <c r="Z113" s="149">
        <f>W108^3+X108^3+Y108^3+Z108^3+W109^3+X109^3+Y109^3+Z109^3+W110^3+X110^3+Y110^3+Z110^3+W111^3+X111^3+Y111^3+Z111^3</f>
        <v>0</v>
      </c>
      <c r="AA113" s="129">
        <f>SUMSQ(K111,L110,M109,N108,O107,P106,Q105,R104,S103,T102,U101,V100,W99,X98,Y97,BN95,Z96)</f>
        <v>0</v>
      </c>
      <c r="AB113" s="130">
        <f>SUMSQ(K103,L102,M101,N100,O99,P98,Q97,R96,S111,T110,U109,V108,W107,X106,Y105,Z104)</f>
        <v>0</v>
      </c>
      <c r="AC113" s="32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32"/>
      <c r="AU113" s="115"/>
      <c r="AW113" s="109"/>
      <c r="AX113" s="58"/>
      <c r="AY113" s="127">
        <f>AY96^3+AZ96^3+BA96^3+BB96^3+AY97^3+AZ97^3+BA97^3+BB97^3+AY98^3+AZ98^3+BA98^3+BB98^3+AY99^3+AZ99^3+BA99^3+BB99^3</f>
        <v>0</v>
      </c>
      <c r="AZ113" s="128">
        <f>AY100^3+AZ100^3+BA100^3+BB100^3+AY101^3+AZ101^3+BA101^3+BB101^3+AY102^3+AZ102^3+BA102^3+BB102^3+AY103^3+AZ103^3+BA103^3+BB103^3</f>
        <v>0</v>
      </c>
      <c r="BA113" s="128">
        <f>AY104^3+AZ104^3+BA104^3+BB104^3+AY105^3+AZ105^3+BA105^3+BB105^3+AY106^3+AZ106^3+BA106^3+BB106^3+AY107^3+AZ107^3+BA107^3+BB107^3</f>
        <v>0</v>
      </c>
      <c r="BB113" s="128">
        <f>AY108^3+AZ108^3+BA108^3+BB108^3+AY109^3+AZ109^3+BA109^3+BB109^3+AY110^3+AZ110^3+BA110^3+BB110^3+AY111^3+AZ111^3+BA111^3+BB111^3</f>
        <v>0</v>
      </c>
      <c r="BC113" s="128">
        <f>BC96^3+BD96^3+BE96^3+BF96^3+BC97^3+BD97^3+BE97^3+BF97^3+BC98^3+BD98^3+BE98^3+BF98^3+BC99^3+BD99^3+BE99^3+BF99^3</f>
        <v>0</v>
      </c>
      <c r="BD113" s="128">
        <f>BC100^3+BD100^3+BE100^3+BF100^3+BC101^3+BD101^3+BE101^3+BF101^3+BC102^3+BD102^3+BE102^3+BF102^3+BC103^3+BD103^3+BE103^3+BF103^3</f>
        <v>0</v>
      </c>
      <c r="BE113" s="128">
        <f>BC104^3+BD104^3+BE104^3+BF104^3+BC105^3+BD105^3+BE105^3+BF105^3+BC106^3+BD106^3+BE106^3+BF106^3+BC107^3+BD107^3+BE107^3+BF107^3</f>
        <v>0</v>
      </c>
      <c r="BF113" s="128">
        <f>BC108^3+BD108^3+BE108^3+BF108^3+BC109^3+BD109^3+BE109^3+BF109^3+BC110^3+BD110^3+BE110^3+BF110^3+BC111^3+BD111^3+BE111^3+BF111^3</f>
        <v>0</v>
      </c>
      <c r="BG113" s="128">
        <f>BG96^3+BH96^3+BI96^3+BJ96^3+BG97^3+BH97^3+BI97^3+BJ97^3+BG98^3+BH98^3+BI98^3+BJ98^3+BG99^3+BH99^3+BI99^3+BJ99^3</f>
        <v>0</v>
      </c>
      <c r="BH113" s="128">
        <f>BG100^3+BH100^3+BI100^3+BJ100^3+BG101^3+BH101^3+BI101^3+BJ101^3+BG102^3+BH102^3+BI102^3+BJ102^3+BG103^3+BH103^3+BI103^3+BJ103^3</f>
        <v>0</v>
      </c>
      <c r="BI113" s="128">
        <f>BG104^3+BH104^3+BI104^3+BJ104^3+BG105^3+BH105^3+BI105^3+BJ105^3+BG106^3+BH106^3+BI106^3+BJ106^3+BG107^3+BH107^3+BI107^3+BJ107^3</f>
        <v>0</v>
      </c>
      <c r="BJ113" s="128">
        <f>BG108^3+BH108^3+BI108^3+BJ108^3+BG109^3+BH109^3+BI109^3+BJ109^3+BG110^3+BH110^3+BI110^3+BJ110^3+BG111^3+BH111^3+BI111^3+BJ111^3</f>
        <v>0</v>
      </c>
      <c r="BK113" s="128">
        <f>BK96^3+BL96^3+BM96^3+BN96^3+BK97^3+BL97^3+BM97^3+BN97^3+BK98^3+BL98^3+BM98^3+BN98^3+BK99^3+BL99^3+BM99^3+BN99^3</f>
        <v>0</v>
      </c>
      <c r="BL113" s="128">
        <f>BK100^3+BL100^3+BM100^3+BN100^3+BK101^3+BL101^3+BM101^3+BN101^3+BK102^3+BL102^3+BM102^3+BN102^3+BK103^3+BL103^3+BM103^3+BN103^3</f>
        <v>0</v>
      </c>
      <c r="BM113" s="128">
        <f>BK104^3+BL104^3+BM104^3+BN104^3+BK105^3+BL105^3+BM105^3+BN105^3+BK106^3+BL106^3+BM106^3+BN106^3+BK107^3+BL107^3+BM107^3+BN107^3</f>
        <v>0</v>
      </c>
      <c r="BN113" s="128">
        <f>BK108^3+BL108^3+BM108^3+BN108^3+BK109^3+BL109^3+BM109^3+BN109^3+BK110^3+BL110^3+BM110^3+BN110^3+BK111^3+BL111^3+BM111^3+BN111^3</f>
        <v>0</v>
      </c>
      <c r="BO113" s="129">
        <f>SUMSQ(AY111,AZ110,BA109,BB108,BC107,BD106,BE105,BF104,BG103,BH102,BI101,BJ100,BK99,BL98,BM97,DB95,BN96)</f>
        <v>0</v>
      </c>
      <c r="BP113" s="130">
        <f>SUMSQ(AY103,AZ102,BA101,BB100,BC99,BD98,BE97,BF96,BG111,BH110,BI109,BJ108,BK107,BL106,BM105,BN104)</f>
        <v>0</v>
      </c>
      <c r="BQ113" s="32"/>
      <c r="BR113" s="131"/>
      <c r="BS113" s="131"/>
      <c r="BT113" s="131"/>
      <c r="BU113" s="131"/>
      <c r="BV113" s="131"/>
      <c r="BW113" s="131"/>
      <c r="BX113" s="131"/>
      <c r="BY113" s="131"/>
      <c r="BZ113" s="131"/>
      <c r="CA113" s="131"/>
      <c r="CB113" s="131"/>
      <c r="CC113" s="131"/>
      <c r="CD113" s="131"/>
      <c r="CE113" s="131"/>
      <c r="CF113" s="131"/>
      <c r="CG113" s="131"/>
      <c r="CH113" s="32"/>
      <c r="CI113" s="115"/>
      <c r="CJ113" s="144"/>
      <c r="CK113" s="109"/>
      <c r="CL113" s="58"/>
      <c r="CM113" s="127">
        <f>CM96^3+CN96^3+CO96^3+CP96^3+CM97^3+CN97^3+CO97^3+CP97^3+CM98^3+CN98^3+CO98^3+CP98^3+CM99^3+CN99^3+CO99^3+CP99^3</f>
        <v>0</v>
      </c>
      <c r="CN113" s="128">
        <f>CM100^3+CN100^3+CO100^3+CP100^3+CM101^3+CN101^3+CO101^3+CP101^3+CM102^3+CN102^3+CO102^3+CP102^3+CM103^3+CN103^3+CO103^3+CP103^3</f>
        <v>0</v>
      </c>
      <c r="CO113" s="128">
        <f>CM104^3+CN104^3+CO104^3+CP104^3+CM105^3+CN105^3+CO105^3+CP105^3+CM106^3+CN106^3+CO106^3+CP106^3+CM107^3+CN107^3+CO107^3+CP107^3</f>
        <v>0</v>
      </c>
      <c r="CP113" s="128">
        <f>CM108^3+CN108^3+CO108^3+CP108^3+CM109^3+CN109^3+CO109^3+CP109^3+CM110^3+CN110^3+CO110^3+CP110^3+CM111^3+CN111^3+CO111^3+CP111^3</f>
        <v>0</v>
      </c>
      <c r="CQ113" s="128">
        <f>CQ96^3+CR96^3+CS96^3+CT96^3+CQ97^3+CR97^3+CS97^3+CT97^3+CQ98^3+CR98^3+CS98^3+CT98^3+CQ99^3+CR99^3+CS99^3+CT99^3</f>
        <v>0</v>
      </c>
      <c r="CR113" s="128">
        <f>CQ100^3+CR100^3+CS100^3+CT100^3+CQ101^3+CR101^3+CS101^3+CT101^3+CQ102^3+CR102^3+CS102^3+CT102^3+CQ103^3+CR103^3+CS103^3+CT103^3</f>
        <v>0</v>
      </c>
      <c r="CS113" s="128">
        <f>CQ104^3+CR104^3+CS104^3+CT104^3+CQ105^3+CR105^3+CS105^3+CT105^3+CQ106^3+CR106^3+CS106^3+CT106^3+CQ107^3+CR107^3+CS107^3+CT107^3</f>
        <v>0</v>
      </c>
      <c r="CT113" s="128">
        <f>CQ108^3+CR108^3+CS108^3+CT108^3+CQ109^3+CR109^3+CS109^3+CT109^3+CQ110^3+CR110^3+CS110^3+CT110^3+CQ111^3+CR111^3+CS111^3+CT111^3</f>
        <v>0</v>
      </c>
      <c r="CU113" s="128">
        <f>CU96^3+CV96^3+CW96^3+CX96^3+CU97^3+CV97^3+CW97^3+CX97^3+CU98^3+CV98^3+CW98^3+CX98^3+CU99^3+CV99^3+CW99^3+CX99^3</f>
        <v>0</v>
      </c>
      <c r="CV113" s="128">
        <f>CU100^3+CV100^3+CW100^3+CX100^3+CU101^3+CV101^3+CW101^3+CX101^3+CU102^3+CV102^3+CW102^3+CX102^3+CU103^3+CV103^3+CW103^3+CX103^3</f>
        <v>0</v>
      </c>
      <c r="CW113" s="128">
        <f>CU104^3+CV104^3+CW104^3+CX104^3+CU105^3+CV105^3+CW105^3+CX105^3+CU106^3+CV106^3+CW106^3+CX106^3+CU107^3+CV107^3+CW107^3+CX107^3</f>
        <v>0</v>
      </c>
      <c r="CX113" s="128">
        <f>CU108^3+CV108^3+CW108^3+CX108^3+CU109^3+CV109^3+CW109^3+CX109^3+CU110^3+CV110^3+CW110^3+CX110^3+CU111^3+CV111^3+CW111^3+CX111^3</f>
        <v>0</v>
      </c>
      <c r="CY113" s="128">
        <f>CY96^3+CZ96^3+DA96^3+DB96^3+CY97^3+CZ97^3+DA97^3+DB97^3+CY98^3+CZ98^3+DA98^3+DB98^3+CY99^3+CZ99^3+DA99^3+DB99^3</f>
        <v>0</v>
      </c>
      <c r="CZ113" s="128">
        <f>CY100^3+CZ100^3+DA100^3+DB100^3+CY101^3+CZ101^3+DA101^3+DB101^3+CY102^3+CZ102^3+DA102^3+DB102^3+CY103^3+CZ103^3+DA103^3+DB103^3</f>
        <v>0</v>
      </c>
      <c r="DA113" s="128">
        <f>CY104^3+CZ104^3+DA104^3+DB104^3+CY105^3+CZ105^3+DA105^3+DB105^3+CY106^3+CZ106^3+DA106^3+DB106^3+CY107^3+CZ107^3+DA107^3+DB107^3</f>
        <v>0</v>
      </c>
      <c r="DB113" s="128">
        <f>CY108^3+CZ108^3+DA108^3+DB108^3+CY109^3+CZ109^3+DA109^3+DB109^3+CY110^3+CZ110^3+DA110^3+DB110^3+CY111^3+CZ111^3+DA111^3+DB111^3</f>
        <v>0</v>
      </c>
      <c r="DC113" s="129">
        <f>SUMSQ(CM111,CN110,CO109,CP108,CQ107,CR106,CS105,CT104,CU103,CV102,CW101,CX100,CY99,CZ98,DA97,EP95,DB96)</f>
        <v>0</v>
      </c>
      <c r="DD113" s="130">
        <f>SUMSQ(CM103,CN102,CO101,CP100,CQ99,CR98,CS97,CT96,CU111,CV110,CW109,CX108,CY107,CZ106,DA105,DB104)</f>
        <v>0</v>
      </c>
      <c r="DE113" s="32"/>
      <c r="DF113" s="131"/>
      <c r="DG113" s="131"/>
      <c r="DH113" s="131"/>
      <c r="DI113" s="131"/>
      <c r="DJ113" s="131"/>
      <c r="DK113" s="131"/>
      <c r="DL113" s="131"/>
      <c r="DM113" s="131"/>
      <c r="DN113" s="131"/>
      <c r="DO113" s="131"/>
      <c r="DP113" s="131"/>
      <c r="DQ113" s="131"/>
      <c r="DR113" s="131"/>
      <c r="DS113" s="131"/>
      <c r="DT113" s="131"/>
      <c r="DU113" s="131"/>
      <c r="DV113" s="32"/>
      <c r="DW113" s="115"/>
      <c r="DY113" s="109"/>
      <c r="DZ113" s="58"/>
      <c r="EA113" s="127">
        <f>EA96^3+EB96^3+EC96^3+ED96^3+EA97^3+EB97^3+EC97^3+ED97^3+EA98^3+EB98^3+EC98^3+ED98^3+EA99^3+EB99^3+EC99^3+ED99^3</f>
        <v>0</v>
      </c>
      <c r="EB113" s="128">
        <f>EA100^3+EB100^3+EC100^3+ED100^3+EA101^3+EB101^3+EC101^3+ED101^3+EA102^3+EB102^3+EC102^3+ED102^3+EA103^3+EB103^3+EC103^3+ED103^3</f>
        <v>0</v>
      </c>
      <c r="EC113" s="128">
        <f>EA104^3+EB104^3+EC104^3+ED104^3+EA105^3+EB105^3+EC105^3+ED105^3+EA106^3+EB106^3+EC106^3+ED106^3+EA107^3+EB107^3+EC107^3+ED107^3</f>
        <v>0</v>
      </c>
      <c r="ED113" s="128">
        <f>EA108^3+EB108^3+EC108^3+ED108^3+EA109^3+EB109^3+EC109^3+ED109^3+EA110^3+EB110^3+EC110^3+ED110^3+EA111^3+EB111^3+EC111^3+ED111^3</f>
        <v>0</v>
      </c>
      <c r="EE113" s="128">
        <f>EE96^3+EF96^3+EG96^3+EH96^3+EE97^3+EF97^3+EG97^3+EH97^3+EE98^3+EF98^3+EG98^3+EH98^3+EE99^3+EF99^3+EG99^3+EH99^3</f>
        <v>0</v>
      </c>
      <c r="EF113" s="128">
        <f>EE100^3+EF100^3+EG100^3+EH100^3+EE101^3+EF101^3+EG101^3+EH101^3+EE102^3+EF102^3+EG102^3+EH102^3+EE103^3+EF103^3+EG103^3+EH103^3</f>
        <v>0</v>
      </c>
      <c r="EG113" s="128">
        <f>EE104^3+EF104^3+EG104^3+EH104^3+EE105^3+EF105^3+EG105^3+EH105^3+EE106^3+EF106^3+EG106^3+EH106^3+EE107^3+EF107^3+EG107^3+EH107^3</f>
        <v>0</v>
      </c>
      <c r="EH113" s="128">
        <f>EE108^3+EF108^3+EG108^3+EH108^3+EE109^3+EF109^3+EG109^3+EH109^3+EE110^3+EF110^3+EG110^3+EH110^3+EE111^3+EF111^3+EG111^3+EH111^3</f>
        <v>0</v>
      </c>
      <c r="EI113" s="128">
        <f>EI96^3+EJ96^3+EK96^3+EL96^3+EI97^3+EJ97^3+EK97^3+EL97^3+EI98^3+EJ98^3+EK98^3+EL98^3+EI99^3+EJ99^3+EK99^3+EL99^3</f>
        <v>0</v>
      </c>
      <c r="EJ113" s="128">
        <f>EI100^3+EJ100^3+EK100^3+EL100^3+EI101^3+EJ101^3+EK101^3+EL101^3+EI102^3+EJ102^3+EK102^3+EL102^3+EI103^3+EJ103^3+EK103^3+EL103^3</f>
        <v>0</v>
      </c>
      <c r="EK113" s="128">
        <f>EI104^3+EJ104^3+EK104^3+EL104^3+EI105^3+EJ105^3+EK105^3+EL105^3+EI106^3+EJ106^3+EK106^3+EL106^3+EI107^3+EJ107^3+EK107^3+EL107^3</f>
        <v>0</v>
      </c>
      <c r="EL113" s="128">
        <f>EI108^3+EJ108^3+EK108^3+EL108^3+EI109^3+EJ109^3+EK109^3+EL109^3+EI110^3+EJ110^3+EK110^3+EL110^3+EI111^3+EJ111^3+EK111^3+EL111^3</f>
        <v>0</v>
      </c>
      <c r="EM113" s="128">
        <f>EM96^3+EN96^3+EO96^3+EP96^3+EM97^3+EN97^3+EO97^3+EP97^3+EM98^3+EN98^3+EO98^3+EP98^3+EM99^3+EN99^3+EO99^3+EP99^3</f>
        <v>0</v>
      </c>
      <c r="EN113" s="128">
        <f>EM100^3+EN100^3+EO100^3+EP100^3+EM101^3+EN101^3+EO101^3+EP101^3+EM102^3+EN102^3+EO102^3+EP102^3+EM103^3+EN103^3+EO103^3+EP103^3</f>
        <v>0</v>
      </c>
      <c r="EO113" s="128">
        <f>EM104^3+EN104^3+EO104^3+EP104^3+EM105^3+EN105^3+EO105^3+EP105^3+EM106^3+EN106^3+EO106^3+EP106^3+EM107^3+EN107^3+EO107^3+EP107^3</f>
        <v>0</v>
      </c>
      <c r="EP113" s="128">
        <f>EM108^3+EN108^3+EO108^3+EP108^3+EM109^3+EN109^3+EO109^3+EP109^3+EM110^3+EN110^3+EO110^3+EP110^3+EM111^3+EN111^3+EO111^3+EP111^3</f>
        <v>0</v>
      </c>
      <c r="EQ113" s="129">
        <f>SUMSQ(EA111,EB110,EC109,ED108,EE107,EF106,EG105,EH104,EI103,EJ102,EK101,EL100,EM99,EN98,EO97,GD95,EP96)</f>
        <v>0</v>
      </c>
      <c r="ER113" s="130">
        <f>SUMSQ(EA103,EB102,EC101,ED100,EE99,EF98,EG97,EH96,EI111,EJ110,EK109,EL108,EM107,EN106,EO105,EP104)</f>
        <v>0</v>
      </c>
      <c r="ES113" s="32"/>
      <c r="ET113" s="131"/>
      <c r="EU113" s="131"/>
      <c r="EV113" s="131"/>
      <c r="EW113" s="131"/>
      <c r="EX113" s="131"/>
      <c r="EY113" s="131"/>
      <c r="EZ113" s="131"/>
      <c r="FA113" s="131"/>
      <c r="FB113" s="131"/>
      <c r="FC113" s="131"/>
      <c r="FD113" s="131"/>
      <c r="FE113" s="131"/>
      <c r="FF113" s="131"/>
      <c r="FG113" s="131"/>
      <c r="FH113" s="131"/>
      <c r="FI113" s="131"/>
      <c r="FJ113" s="32"/>
      <c r="FK113" s="115"/>
    </row>
    <row r="114" spans="1:167" ht="13.5" thickBot="1" x14ac:dyDescent="0.25">
      <c r="A114" s="32"/>
      <c r="B114" s="32"/>
      <c r="C114" s="32"/>
      <c r="D114" s="106" t="s">
        <v>87</v>
      </c>
      <c r="E114" s="107" t="s">
        <v>207</v>
      </c>
      <c r="F114" s="108">
        <f>B4+(100*B6)</f>
        <v>101</v>
      </c>
      <c r="G114" s="104"/>
      <c r="H114" s="43"/>
      <c r="I114" s="109"/>
      <c r="J114" s="58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137"/>
      <c r="AB114" s="137"/>
      <c r="AC114" s="32" t="s">
        <v>0</v>
      </c>
      <c r="AD114" s="135"/>
      <c r="AE114" s="135"/>
      <c r="AF114" s="135"/>
      <c r="AG114" s="135"/>
      <c r="AH114" s="135"/>
      <c r="AI114" s="135"/>
      <c r="AJ114" s="135"/>
      <c r="AK114" s="135"/>
      <c r="AL114" s="135"/>
      <c r="AM114" s="135"/>
      <c r="AN114" s="135"/>
      <c r="AO114" s="135"/>
      <c r="AP114" s="135"/>
      <c r="AQ114" s="135"/>
      <c r="AR114" s="135"/>
      <c r="AS114" s="135"/>
      <c r="AT114" s="32"/>
      <c r="AU114" s="115"/>
      <c r="AW114" s="109"/>
      <c r="AX114" s="58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  <c r="BN114" s="46"/>
      <c r="BO114" s="137"/>
      <c r="BP114" s="137"/>
      <c r="BQ114" s="32" t="s">
        <v>0</v>
      </c>
      <c r="BR114" s="135"/>
      <c r="BS114" s="135"/>
      <c r="BT114" s="135"/>
      <c r="BU114" s="135"/>
      <c r="BV114" s="135"/>
      <c r="BW114" s="135"/>
      <c r="BX114" s="135"/>
      <c r="BY114" s="135"/>
      <c r="BZ114" s="135"/>
      <c r="CA114" s="135"/>
      <c r="CB114" s="135"/>
      <c r="CC114" s="135"/>
      <c r="CD114" s="135"/>
      <c r="CE114" s="135"/>
      <c r="CF114" s="135"/>
      <c r="CG114" s="135"/>
      <c r="CH114" s="32"/>
      <c r="CI114" s="115"/>
      <c r="CJ114" s="144"/>
      <c r="CK114" s="109"/>
      <c r="CL114" s="58"/>
      <c r="CM114" s="46"/>
      <c r="CN114" s="46"/>
      <c r="CO114" s="46"/>
      <c r="CP114" s="46"/>
      <c r="CQ114" s="46"/>
      <c r="CR114" s="46"/>
      <c r="CS114" s="46"/>
      <c r="CT114" s="46"/>
      <c r="CU114" s="46"/>
      <c r="CV114" s="46"/>
      <c r="CW114" s="46"/>
      <c r="CX114" s="46"/>
      <c r="CY114" s="46"/>
      <c r="CZ114" s="46"/>
      <c r="DA114" s="46"/>
      <c r="DB114" s="46"/>
      <c r="DC114" s="137"/>
      <c r="DD114" s="137"/>
      <c r="DE114" s="32" t="s">
        <v>0</v>
      </c>
      <c r="DF114" s="135"/>
      <c r="DG114" s="135"/>
      <c r="DH114" s="135"/>
      <c r="DI114" s="135"/>
      <c r="DJ114" s="135"/>
      <c r="DK114" s="135"/>
      <c r="DL114" s="135"/>
      <c r="DM114" s="135"/>
      <c r="DN114" s="135"/>
      <c r="DO114" s="135"/>
      <c r="DP114" s="135"/>
      <c r="DQ114" s="135"/>
      <c r="DR114" s="135"/>
      <c r="DS114" s="135"/>
      <c r="DT114" s="135"/>
      <c r="DU114" s="135"/>
      <c r="DV114" s="32"/>
      <c r="DW114" s="115"/>
      <c r="DY114" s="109"/>
      <c r="DZ114" s="58"/>
      <c r="EA114" s="46"/>
      <c r="EB114" s="46"/>
      <c r="EC114" s="46"/>
      <c r="ED114" s="46"/>
      <c r="EE114" s="46"/>
      <c r="EF114" s="46"/>
      <c r="EG114" s="46"/>
      <c r="EH114" s="46"/>
      <c r="EI114" s="46"/>
      <c r="EJ114" s="46"/>
      <c r="EK114" s="46"/>
      <c r="EL114" s="46"/>
      <c r="EM114" s="46"/>
      <c r="EN114" s="46"/>
      <c r="EO114" s="46"/>
      <c r="EP114" s="46"/>
      <c r="EQ114" s="137"/>
      <c r="ER114" s="137"/>
      <c r="ES114" s="32" t="s">
        <v>0</v>
      </c>
      <c r="ET114" s="135"/>
      <c r="EU114" s="135"/>
      <c r="EV114" s="135"/>
      <c r="EW114" s="135"/>
      <c r="EX114" s="135"/>
      <c r="EY114" s="135"/>
      <c r="EZ114" s="135"/>
      <c r="FA114" s="135"/>
      <c r="FB114" s="135"/>
      <c r="FC114" s="135"/>
      <c r="FD114" s="135"/>
      <c r="FE114" s="135"/>
      <c r="FF114" s="135"/>
      <c r="FG114" s="135"/>
      <c r="FH114" s="135"/>
      <c r="FI114" s="135"/>
      <c r="FJ114" s="32"/>
      <c r="FK114" s="115"/>
    </row>
    <row r="115" spans="1:167" ht="14.25" thickTop="1" thickBot="1" x14ac:dyDescent="0.25">
      <c r="A115" s="32"/>
      <c r="B115" s="32"/>
      <c r="C115" s="32"/>
      <c r="D115" s="106" t="s">
        <v>259</v>
      </c>
      <c r="E115" s="107" t="s">
        <v>207</v>
      </c>
      <c r="F115" s="110">
        <f>B4+(101*B6)</f>
        <v>102</v>
      </c>
      <c r="G115" s="104"/>
      <c r="H115" s="43"/>
      <c r="I115" s="138"/>
      <c r="J115" s="142"/>
      <c r="K115" s="143"/>
      <c r="L115" s="143"/>
      <c r="M115" s="143"/>
      <c r="N115" s="143"/>
      <c r="O115" s="143"/>
      <c r="P115" s="143"/>
      <c r="Q115" s="143"/>
      <c r="R115" s="143"/>
      <c r="S115" s="143"/>
      <c r="T115" s="143"/>
      <c r="U115" s="143"/>
      <c r="V115" s="143"/>
      <c r="W115" s="143"/>
      <c r="X115" s="143"/>
      <c r="Y115" s="143"/>
      <c r="Z115" s="143"/>
      <c r="AA115" s="143"/>
      <c r="AB115" s="143"/>
      <c r="AC115" s="143"/>
      <c r="AD115" s="140"/>
      <c r="AE115" s="140"/>
      <c r="AF115" s="140"/>
      <c r="AG115" s="140"/>
      <c r="AH115" s="140"/>
      <c r="AI115" s="140"/>
      <c r="AJ115" s="140"/>
      <c r="AK115" s="140"/>
      <c r="AL115" s="140"/>
      <c r="AM115" s="140"/>
      <c r="AN115" s="140"/>
      <c r="AO115" s="140"/>
      <c r="AP115" s="140"/>
      <c r="AQ115" s="140"/>
      <c r="AR115" s="140"/>
      <c r="AS115" s="140"/>
      <c r="AT115" s="139"/>
      <c r="AU115" s="141" t="s">
        <v>0</v>
      </c>
      <c r="AW115" s="138"/>
      <c r="AX115" s="142"/>
      <c r="AY115" s="143"/>
      <c r="AZ115" s="143"/>
      <c r="BA115" s="143"/>
      <c r="BB115" s="143"/>
      <c r="BC115" s="143"/>
      <c r="BD115" s="143"/>
      <c r="BE115" s="143"/>
      <c r="BF115" s="143"/>
      <c r="BG115" s="143"/>
      <c r="BH115" s="143"/>
      <c r="BI115" s="143"/>
      <c r="BJ115" s="143"/>
      <c r="BK115" s="143"/>
      <c r="BL115" s="143"/>
      <c r="BM115" s="143"/>
      <c r="BN115" s="143"/>
      <c r="BO115" s="143"/>
      <c r="BP115" s="143"/>
      <c r="BQ115" s="143"/>
      <c r="BR115" s="140"/>
      <c r="BS115" s="140"/>
      <c r="BT115" s="140"/>
      <c r="BU115" s="140"/>
      <c r="BV115" s="140"/>
      <c r="BW115" s="140"/>
      <c r="BX115" s="140"/>
      <c r="BY115" s="140"/>
      <c r="BZ115" s="140"/>
      <c r="CA115" s="140"/>
      <c r="CB115" s="140"/>
      <c r="CC115" s="140"/>
      <c r="CD115" s="140"/>
      <c r="CE115" s="140"/>
      <c r="CF115" s="140"/>
      <c r="CG115" s="140"/>
      <c r="CH115" s="139"/>
      <c r="CI115" s="141" t="s">
        <v>0</v>
      </c>
      <c r="CJ115" s="144"/>
      <c r="CK115" s="138"/>
      <c r="CL115" s="142"/>
      <c r="CM115" s="143"/>
      <c r="CN115" s="143"/>
      <c r="CO115" s="143"/>
      <c r="CP115" s="143"/>
      <c r="CQ115" s="143"/>
      <c r="CR115" s="143"/>
      <c r="CS115" s="143"/>
      <c r="CT115" s="143"/>
      <c r="CU115" s="143"/>
      <c r="CV115" s="143"/>
      <c r="CW115" s="143"/>
      <c r="CX115" s="143"/>
      <c r="CY115" s="143"/>
      <c r="CZ115" s="143"/>
      <c r="DA115" s="143"/>
      <c r="DB115" s="143"/>
      <c r="DC115" s="143"/>
      <c r="DD115" s="143"/>
      <c r="DE115" s="143"/>
      <c r="DF115" s="140"/>
      <c r="DG115" s="140"/>
      <c r="DH115" s="140"/>
      <c r="DI115" s="140"/>
      <c r="DJ115" s="140"/>
      <c r="DK115" s="140"/>
      <c r="DL115" s="140"/>
      <c r="DM115" s="140"/>
      <c r="DN115" s="140"/>
      <c r="DO115" s="140"/>
      <c r="DP115" s="140"/>
      <c r="DQ115" s="140"/>
      <c r="DR115" s="140"/>
      <c r="DS115" s="140"/>
      <c r="DT115" s="140"/>
      <c r="DU115" s="140"/>
      <c r="DV115" s="139"/>
      <c r="DW115" s="141" t="s">
        <v>0</v>
      </c>
      <c r="DY115" s="138"/>
      <c r="DZ115" s="142"/>
      <c r="EA115" s="143"/>
      <c r="EB115" s="143"/>
      <c r="EC115" s="143"/>
      <c r="ED115" s="143"/>
      <c r="EE115" s="143"/>
      <c r="EF115" s="143"/>
      <c r="EG115" s="143"/>
      <c r="EH115" s="143"/>
      <c r="EI115" s="143"/>
      <c r="EJ115" s="143"/>
      <c r="EK115" s="143"/>
      <c r="EL115" s="143"/>
      <c r="EM115" s="143"/>
      <c r="EN115" s="143"/>
      <c r="EO115" s="143"/>
      <c r="EP115" s="143"/>
      <c r="EQ115" s="143"/>
      <c r="ER115" s="143"/>
      <c r="ES115" s="143"/>
      <c r="ET115" s="140"/>
      <c r="EU115" s="140"/>
      <c r="EV115" s="140"/>
      <c r="EW115" s="140"/>
      <c r="EX115" s="140"/>
      <c r="EY115" s="140"/>
      <c r="EZ115" s="140"/>
      <c r="FA115" s="140"/>
      <c r="FB115" s="140"/>
      <c r="FC115" s="140"/>
      <c r="FD115" s="140"/>
      <c r="FE115" s="140"/>
      <c r="FF115" s="140"/>
      <c r="FG115" s="140"/>
      <c r="FH115" s="140"/>
      <c r="FI115" s="140"/>
      <c r="FJ115" s="139"/>
      <c r="FK115" s="141" t="s">
        <v>0</v>
      </c>
    </row>
    <row r="116" spans="1:167" ht="14.25" thickTop="1" thickBot="1" x14ac:dyDescent="0.25">
      <c r="A116" s="32"/>
      <c r="B116" s="32"/>
      <c r="C116" s="32"/>
      <c r="D116" s="106" t="s">
        <v>236</v>
      </c>
      <c r="E116" s="107" t="s">
        <v>207</v>
      </c>
      <c r="F116" s="110">
        <f>B4+(102*B6)</f>
        <v>103</v>
      </c>
      <c r="G116" s="104"/>
      <c r="H116" s="43"/>
      <c r="P116" s="25" t="s">
        <v>0</v>
      </c>
      <c r="W116" s="25" t="s">
        <v>0</v>
      </c>
      <c r="X116" s="25" t="s">
        <v>0</v>
      </c>
      <c r="Z116" s="25" t="s">
        <v>0</v>
      </c>
      <c r="AC116" s="25" t="s">
        <v>0</v>
      </c>
      <c r="BL116" s="25" t="s">
        <v>0</v>
      </c>
      <c r="CJ116" s="144"/>
      <c r="CZ116" s="25" t="s">
        <v>0</v>
      </c>
      <c r="EN116" s="25" t="s">
        <v>0</v>
      </c>
    </row>
    <row r="117" spans="1:167" ht="14.25" thickTop="1" thickBot="1" x14ac:dyDescent="0.25">
      <c r="A117" s="32"/>
      <c r="B117" s="32"/>
      <c r="C117" s="32"/>
      <c r="D117" s="106" t="s">
        <v>135</v>
      </c>
      <c r="E117" s="107" t="s">
        <v>207</v>
      </c>
      <c r="F117" s="108">
        <f>B4+(103*B6)</f>
        <v>104</v>
      </c>
      <c r="G117" s="104"/>
      <c r="H117" s="43"/>
      <c r="I117" s="38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40"/>
      <c r="AE117" s="40"/>
      <c r="AF117" s="40"/>
      <c r="AG117" s="40"/>
      <c r="AH117" s="40"/>
      <c r="AI117" s="40"/>
      <c r="AJ117" s="40"/>
      <c r="AK117" s="40"/>
      <c r="AL117" s="40"/>
      <c r="AM117" s="40"/>
      <c r="AN117" s="40"/>
      <c r="AO117" s="40"/>
      <c r="AP117" s="40"/>
      <c r="AQ117" s="40"/>
      <c r="AR117" s="40"/>
      <c r="AS117" s="40"/>
      <c r="AT117" s="39"/>
      <c r="AU117" s="41"/>
      <c r="AW117" s="38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  <c r="BN117" s="39"/>
      <c r="BO117" s="39"/>
      <c r="BP117" s="39"/>
      <c r="BQ117" s="39"/>
      <c r="BR117" s="40"/>
      <c r="BS117" s="40"/>
      <c r="BT117" s="40"/>
      <c r="BU117" s="40"/>
      <c r="BV117" s="40"/>
      <c r="BW117" s="40"/>
      <c r="BX117" s="40"/>
      <c r="BY117" s="40"/>
      <c r="BZ117" s="40"/>
      <c r="CA117" s="40"/>
      <c r="CB117" s="40"/>
      <c r="CC117" s="40"/>
      <c r="CD117" s="40"/>
      <c r="CE117" s="40"/>
      <c r="CF117" s="40"/>
      <c r="CG117" s="40"/>
      <c r="CH117" s="39"/>
      <c r="CI117" s="41"/>
      <c r="CJ117" s="144"/>
      <c r="CK117" s="38"/>
      <c r="CL117" s="39"/>
      <c r="CM117" s="39"/>
      <c r="CN117" s="39"/>
      <c r="CO117" s="39"/>
      <c r="CP117" s="39"/>
      <c r="CQ117" s="39"/>
      <c r="CR117" s="39"/>
      <c r="CS117" s="39"/>
      <c r="CT117" s="39"/>
      <c r="CU117" s="39"/>
      <c r="CV117" s="39"/>
      <c r="CW117" s="39"/>
      <c r="CX117" s="39"/>
      <c r="CY117" s="39"/>
      <c r="CZ117" s="39"/>
      <c r="DA117" s="39"/>
      <c r="DB117" s="39"/>
      <c r="DC117" s="39"/>
      <c r="DD117" s="39"/>
      <c r="DE117" s="39"/>
      <c r="DF117" s="40"/>
      <c r="DG117" s="40"/>
      <c r="DH117" s="40"/>
      <c r="DI117" s="40"/>
      <c r="DJ117" s="40"/>
      <c r="DK117" s="40"/>
      <c r="DL117" s="40"/>
      <c r="DM117" s="40"/>
      <c r="DN117" s="40"/>
      <c r="DO117" s="40"/>
      <c r="DP117" s="40"/>
      <c r="DQ117" s="40"/>
      <c r="DR117" s="40"/>
      <c r="DS117" s="40"/>
      <c r="DT117" s="40"/>
      <c r="DU117" s="40"/>
      <c r="DV117" s="39"/>
      <c r="DW117" s="41"/>
      <c r="DY117" s="38"/>
      <c r="DZ117" s="39"/>
      <c r="EA117" s="39"/>
      <c r="EB117" s="39"/>
      <c r="EC117" s="39"/>
      <c r="ED117" s="39"/>
      <c r="EE117" s="39"/>
      <c r="EF117" s="39"/>
      <c r="EG117" s="39"/>
      <c r="EH117" s="39"/>
      <c r="EI117" s="39"/>
      <c r="EJ117" s="39"/>
      <c r="EK117" s="39"/>
      <c r="EL117" s="39"/>
      <c r="EM117" s="39"/>
      <c r="EN117" s="39"/>
      <c r="EO117" s="39"/>
      <c r="EP117" s="39"/>
      <c r="EQ117" s="39"/>
      <c r="ER117" s="39"/>
      <c r="ES117" s="39"/>
      <c r="ET117" s="40"/>
      <c r="EU117" s="40"/>
      <c r="EV117" s="40"/>
      <c r="EW117" s="40"/>
      <c r="EX117" s="40"/>
      <c r="EY117" s="40"/>
      <c r="EZ117" s="40"/>
      <c r="FA117" s="40"/>
      <c r="FB117" s="40"/>
      <c r="FC117" s="40"/>
      <c r="FD117" s="40"/>
      <c r="FE117" s="40"/>
      <c r="FF117" s="40"/>
      <c r="FG117" s="40"/>
      <c r="FH117" s="40"/>
      <c r="FI117" s="40"/>
      <c r="FJ117" s="39"/>
      <c r="FK117" s="41"/>
    </row>
    <row r="118" spans="1:167" ht="13.5" thickBot="1" x14ac:dyDescent="0.25">
      <c r="A118" s="32"/>
      <c r="B118" s="32"/>
      <c r="C118" s="32"/>
      <c r="D118" s="106" t="s">
        <v>102</v>
      </c>
      <c r="E118" s="107" t="s">
        <v>207</v>
      </c>
      <c r="F118" s="108">
        <f>B4+(104*B6)</f>
        <v>105</v>
      </c>
      <c r="G118" s="104"/>
      <c r="H118" s="43"/>
      <c r="I118" s="44"/>
      <c r="J118" s="45" t="s">
        <v>2</v>
      </c>
      <c r="K118" s="46" t="s">
        <v>0</v>
      </c>
      <c r="L118" s="46"/>
      <c r="M118" s="46"/>
      <c r="N118" s="46"/>
      <c r="O118" s="46"/>
      <c r="P118" s="46"/>
      <c r="Q118" s="46"/>
      <c r="R118" s="46"/>
      <c r="S118" s="47" t="s">
        <v>495</v>
      </c>
      <c r="T118" s="46"/>
      <c r="U118" s="46"/>
      <c r="V118" s="46"/>
      <c r="W118" s="46"/>
      <c r="X118" s="46"/>
      <c r="Y118" s="46"/>
      <c r="Z118" s="46"/>
      <c r="AA118" s="46"/>
      <c r="AB118" s="46"/>
      <c r="AC118" s="46" t="s">
        <v>0</v>
      </c>
      <c r="AD118" s="48"/>
      <c r="AE118" s="48"/>
      <c r="AF118" s="48"/>
      <c r="AG118" s="48"/>
      <c r="AH118" s="48"/>
      <c r="AI118" s="48"/>
      <c r="AJ118" s="48"/>
      <c r="AK118" s="48"/>
      <c r="AL118" s="49" t="s">
        <v>295</v>
      </c>
      <c r="AM118" s="48"/>
      <c r="AN118" s="48"/>
      <c r="AO118" s="48"/>
      <c r="AP118" s="48"/>
      <c r="AQ118" s="48"/>
      <c r="AR118" s="48"/>
      <c r="AS118" s="48"/>
      <c r="AT118" s="50"/>
      <c r="AU118" s="51"/>
      <c r="AW118" s="44"/>
      <c r="AX118" s="45" t="s">
        <v>2</v>
      </c>
      <c r="AY118" s="46" t="s">
        <v>0</v>
      </c>
      <c r="AZ118" s="46"/>
      <c r="BA118" s="46"/>
      <c r="BB118" s="46"/>
      <c r="BC118" s="46"/>
      <c r="BD118" s="46"/>
      <c r="BE118" s="46"/>
      <c r="BF118" s="46"/>
      <c r="BG118" s="47" t="s">
        <v>510</v>
      </c>
      <c r="BH118" s="46"/>
      <c r="BI118" s="46"/>
      <c r="BJ118" s="46"/>
      <c r="BK118" s="46"/>
      <c r="BL118" s="46"/>
      <c r="BM118" s="46"/>
      <c r="BN118" s="46"/>
      <c r="BO118" s="46"/>
      <c r="BP118" s="46"/>
      <c r="BQ118" s="46" t="s">
        <v>0</v>
      </c>
      <c r="BR118" s="48"/>
      <c r="BS118" s="48"/>
      <c r="BT118" s="48"/>
      <c r="BU118" s="48"/>
      <c r="BV118" s="48"/>
      <c r="BW118" s="48"/>
      <c r="BX118" s="48"/>
      <c r="BY118" s="48"/>
      <c r="BZ118" s="49" t="s">
        <v>295</v>
      </c>
      <c r="CA118" s="48"/>
      <c r="CB118" s="48"/>
      <c r="CC118" s="48"/>
      <c r="CD118" s="48"/>
      <c r="CE118" s="48"/>
      <c r="CF118" s="48"/>
      <c r="CG118" s="48"/>
      <c r="CH118" s="50"/>
      <c r="CI118" s="51"/>
      <c r="CJ118" s="144"/>
      <c r="CK118" s="44"/>
      <c r="CL118" s="45" t="s">
        <v>2</v>
      </c>
      <c r="CM118" s="46" t="s">
        <v>0</v>
      </c>
      <c r="CN118" s="46"/>
      <c r="CO118" s="46"/>
      <c r="CP118" s="46"/>
      <c r="CQ118" s="46"/>
      <c r="CR118" s="46"/>
      <c r="CS118" s="46"/>
      <c r="CT118" s="46"/>
      <c r="CU118" s="47" t="s">
        <v>525</v>
      </c>
      <c r="CV118" s="46"/>
      <c r="CW118" s="46"/>
      <c r="CX118" s="46"/>
      <c r="CY118" s="46"/>
      <c r="CZ118" s="46"/>
      <c r="DA118" s="46"/>
      <c r="DB118" s="46"/>
      <c r="DC118" s="46"/>
      <c r="DD118" s="46"/>
      <c r="DE118" s="46" t="s">
        <v>0</v>
      </c>
      <c r="DF118" s="48"/>
      <c r="DG118" s="48"/>
      <c r="DH118" s="48"/>
      <c r="DI118" s="48"/>
      <c r="DJ118" s="48"/>
      <c r="DK118" s="48"/>
      <c r="DL118" s="48"/>
      <c r="DM118" s="48"/>
      <c r="DN118" s="49" t="s">
        <v>295</v>
      </c>
      <c r="DO118" s="48"/>
      <c r="DP118" s="48"/>
      <c r="DQ118" s="48"/>
      <c r="DR118" s="48"/>
      <c r="DS118" s="48"/>
      <c r="DT118" s="48"/>
      <c r="DU118" s="48"/>
      <c r="DV118" s="50"/>
      <c r="DW118" s="51"/>
      <c r="DY118" s="44"/>
      <c r="DZ118" s="45" t="s">
        <v>2</v>
      </c>
      <c r="EA118" s="46" t="s">
        <v>0</v>
      </c>
      <c r="EB118" s="46"/>
      <c r="EC118" s="46"/>
      <c r="ED118" s="46"/>
      <c r="EE118" s="46"/>
      <c r="EF118" s="46"/>
      <c r="EG118" s="46"/>
      <c r="EH118" s="46"/>
      <c r="EI118" s="47" t="s">
        <v>540</v>
      </c>
      <c r="EJ118" s="46"/>
      <c r="EK118" s="46"/>
      <c r="EL118" s="46"/>
      <c r="EM118" s="46"/>
      <c r="EN118" s="46"/>
      <c r="EO118" s="46"/>
      <c r="EP118" s="46"/>
      <c r="EQ118" s="46"/>
      <c r="ER118" s="46"/>
      <c r="ES118" s="46" t="s">
        <v>0</v>
      </c>
      <c r="ET118" s="48"/>
      <c r="EU118" s="48"/>
      <c r="EV118" s="48"/>
      <c r="EW118" s="48"/>
      <c r="EX118" s="48"/>
      <c r="EY118" s="48"/>
      <c r="EZ118" s="48"/>
      <c r="FA118" s="48"/>
      <c r="FB118" s="49" t="s">
        <v>295</v>
      </c>
      <c r="FC118" s="48"/>
      <c r="FD118" s="48"/>
      <c r="FE118" s="48"/>
      <c r="FF118" s="48"/>
      <c r="FG118" s="48"/>
      <c r="FH118" s="48"/>
      <c r="FI118" s="48"/>
      <c r="FJ118" s="50"/>
      <c r="FK118" s="51"/>
    </row>
    <row r="119" spans="1:167" x14ac:dyDescent="0.2">
      <c r="A119" s="32"/>
      <c r="B119" s="32"/>
      <c r="C119" s="32"/>
      <c r="D119" s="106" t="s">
        <v>170</v>
      </c>
      <c r="E119" s="107" t="s">
        <v>207</v>
      </c>
      <c r="F119" s="110">
        <f>B4+(105*B6)</f>
        <v>106</v>
      </c>
      <c r="G119" s="104"/>
      <c r="H119" s="43"/>
      <c r="I119" s="57"/>
      <c r="J119" s="58"/>
      <c r="K119" s="1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2"/>
      <c r="AA119" s="59">
        <f>K119^3+L119^3+M119^3+N119^3+O119^3+P119^3+Q119^3+R119^3+K120^3+L120^3+M120^3+N120^3+O120^3+P120^3+Q120^3+R120^3</f>
        <v>0</v>
      </c>
      <c r="AB119" s="60">
        <f>K119^3+L119^3+M119^3+N119^3+O119^3+P119^3+Q119^3+R119^3+S119^3+T119^3+U119^3+V119^3+W119^3+X119^3+Y119^3+Z119^3</f>
        <v>0</v>
      </c>
      <c r="AC119" s="61"/>
      <c r="AD119" s="68"/>
      <c r="AE119" s="69"/>
      <c r="AF119" s="69"/>
      <c r="AG119" s="69"/>
      <c r="AH119" s="70"/>
      <c r="AI119" s="70"/>
      <c r="AJ119" s="70"/>
      <c r="AK119" s="70"/>
      <c r="AL119" s="69"/>
      <c r="AM119" s="69"/>
      <c r="AN119" s="69"/>
      <c r="AO119" s="69"/>
      <c r="AP119" s="70"/>
      <c r="AQ119" s="70"/>
      <c r="AR119" s="70"/>
      <c r="AS119" s="71"/>
      <c r="AT119" s="66"/>
      <c r="AU119" s="51"/>
      <c r="AW119" s="57"/>
      <c r="AX119" s="58"/>
      <c r="AY119" s="1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2"/>
      <c r="BO119" s="59">
        <f>AY119^3+AZ119^3+BA119^3+BB119^3+BC119^3+BD119^3+BE119^3+BF119^3+AY120^3+AZ120^3+BA120^3+BB120^3+BC120^3+BD120^3+BE120^3+BF120^3</f>
        <v>0</v>
      </c>
      <c r="BP119" s="60">
        <f>AY119^3+AZ119^3+BA119^3+BB119^3+BC119^3+BD119^3+BE119^3+BF119^3+BG119^3+BH119^3+BI119^3+BJ119^3+BK119^3+BL119^3+BM119^3+BN119^3</f>
        <v>0</v>
      </c>
      <c r="BQ119" s="61"/>
      <c r="BR119" s="68"/>
      <c r="BS119" s="69"/>
      <c r="BT119" s="69"/>
      <c r="BU119" s="69"/>
      <c r="BV119" s="69"/>
      <c r="BW119" s="69"/>
      <c r="BX119" s="69"/>
      <c r="BY119" s="69"/>
      <c r="BZ119" s="70"/>
      <c r="CA119" s="70"/>
      <c r="CB119" s="70"/>
      <c r="CC119" s="70"/>
      <c r="CD119" s="70"/>
      <c r="CE119" s="70"/>
      <c r="CF119" s="70"/>
      <c r="CG119" s="71"/>
      <c r="CH119" s="66"/>
      <c r="CI119" s="51"/>
      <c r="CJ119" s="144"/>
      <c r="CK119" s="57"/>
      <c r="CL119" s="58"/>
      <c r="CM119" s="1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2"/>
      <c r="DC119" s="59">
        <f>CM119^3+CN119^3+CO119^3+CP119^3+CQ119^3+CR119^3+CS119^3+CT119^3+CM120^3+CN120^3+CO120^3+CP120^3+CQ120^3+CR120^3+CS120^3+CT120^3</f>
        <v>0</v>
      </c>
      <c r="DD119" s="60">
        <f>CM119^3+CN119^3+CO119^3+CP119^3+CQ119^3+CR119^3+CS119^3+CT119^3+CU119^3+CV119^3+CW119^3+CX119^3+CY119^3+CZ119^3+DA119^3+DB119^3</f>
        <v>0</v>
      </c>
      <c r="DE119" s="61"/>
      <c r="DF119" s="68"/>
      <c r="DG119" s="69"/>
      <c r="DH119" s="70"/>
      <c r="DI119" s="70"/>
      <c r="DJ119" s="69"/>
      <c r="DK119" s="69"/>
      <c r="DL119" s="70"/>
      <c r="DM119" s="70"/>
      <c r="DN119" s="69"/>
      <c r="DO119" s="69"/>
      <c r="DP119" s="70"/>
      <c r="DQ119" s="70"/>
      <c r="DR119" s="69"/>
      <c r="DS119" s="69"/>
      <c r="DT119" s="70"/>
      <c r="DU119" s="71"/>
      <c r="DV119" s="66"/>
      <c r="DW119" s="51"/>
      <c r="DY119" s="57"/>
      <c r="DZ119" s="58"/>
      <c r="EA119" s="1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2"/>
      <c r="EQ119" s="59">
        <f>EA119^3+EB119^3+EC119^3+ED119^3+EE119^3+EF119^3+EG119^3+EH119^3+EA120^3+EB120^3+EC120^3+ED120^3+EE120^3+EF120^3+EG120^3+EH120^3</f>
        <v>0</v>
      </c>
      <c r="ER119" s="60">
        <f>EA119^3+EB119^3+EC119^3+ED119^3+EE119^3+EF119^3+EG119^3+EH119^3+EI119^3+EJ119^3+EK119^3+EL119^3+EM119^3+EN119^3+EO119^3+EP119^3</f>
        <v>0</v>
      </c>
      <c r="ES119" s="61"/>
      <c r="ET119" s="68"/>
      <c r="EU119" s="69"/>
      <c r="EV119" s="69"/>
      <c r="EW119" s="69"/>
      <c r="EX119" s="69"/>
      <c r="EY119" s="69"/>
      <c r="EZ119" s="69"/>
      <c r="FA119" s="69"/>
      <c r="FB119" s="69"/>
      <c r="FC119" s="69"/>
      <c r="FD119" s="69"/>
      <c r="FE119" s="69"/>
      <c r="FF119" s="69"/>
      <c r="FG119" s="69"/>
      <c r="FH119" s="69"/>
      <c r="FI119" s="73"/>
      <c r="FJ119" s="66"/>
      <c r="FK119" s="51"/>
    </row>
    <row r="120" spans="1:167" x14ac:dyDescent="0.2">
      <c r="A120" s="32"/>
      <c r="B120" s="32"/>
      <c r="C120" s="32"/>
      <c r="D120" s="106" t="s">
        <v>194</v>
      </c>
      <c r="E120" s="107" t="s">
        <v>207</v>
      </c>
      <c r="F120" s="110">
        <f>B4+(106*B6)</f>
        <v>107</v>
      </c>
      <c r="G120" s="104"/>
      <c r="H120" s="43"/>
      <c r="I120" s="74"/>
      <c r="J120" s="58"/>
      <c r="K120" s="3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75">
        <f>S119^3+T119^3+U119^3+V119^3+W119^3+X119^3+Y119^3+Z119^3+S120^3+T120^3+U120^3+V120^3+W120^3+X120^3+Y120^3+Z120^3</f>
        <v>0</v>
      </c>
      <c r="AB120" s="76">
        <f t="shared" ref="AB120:AB134" si="20">K120^3+L120^3+M120^3+N120^3+O120^3+P120^3+Q120^3+R120^3+S120^3+T120^3+U120^3+V120^3+W120^3+X120^3+Y120^3+Z120^3</f>
        <v>0</v>
      </c>
      <c r="AC120" s="61"/>
      <c r="AD120" s="81"/>
      <c r="AE120" s="82"/>
      <c r="AF120" s="82"/>
      <c r="AG120" s="82"/>
      <c r="AH120" s="83"/>
      <c r="AI120" s="83"/>
      <c r="AJ120" s="83"/>
      <c r="AK120" s="83"/>
      <c r="AL120" s="82"/>
      <c r="AM120" s="82"/>
      <c r="AN120" s="82"/>
      <c r="AO120" s="82"/>
      <c r="AP120" s="83"/>
      <c r="AQ120" s="83"/>
      <c r="AR120" s="83"/>
      <c r="AS120" s="84"/>
      <c r="AT120" s="66"/>
      <c r="AU120" s="51"/>
      <c r="AW120" s="74"/>
      <c r="AX120" s="58"/>
      <c r="AY120" s="3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5"/>
      <c r="BO120" s="75">
        <f>BG119^3+BH119^3+BI119^3+BJ119^3+BK119^3+BL119^3+BM119^3+BN119^3+BG120^3+BH120^3+BI120^3+BJ120^3+BK120^3+BL120^3+BM120^3+BN120^3</f>
        <v>0</v>
      </c>
      <c r="BP120" s="76">
        <f t="shared" ref="BP120:BP134" si="21">AY120^3+AZ120^3+BA120^3+BB120^3+BC120^3+BD120^3+BE120^3+BF120^3+BG120^3+BH120^3+BI120^3+BJ120^3+BK120^3+BL120^3+BM120^3+BN120^3</f>
        <v>0</v>
      </c>
      <c r="BQ120" s="61"/>
      <c r="BR120" s="81"/>
      <c r="BS120" s="82"/>
      <c r="BT120" s="82"/>
      <c r="BU120" s="82"/>
      <c r="BV120" s="82"/>
      <c r="BW120" s="82"/>
      <c r="BX120" s="82"/>
      <c r="BY120" s="82"/>
      <c r="BZ120" s="83"/>
      <c r="CA120" s="83"/>
      <c r="CB120" s="83"/>
      <c r="CC120" s="83"/>
      <c r="CD120" s="83"/>
      <c r="CE120" s="83"/>
      <c r="CF120" s="83"/>
      <c r="CG120" s="84"/>
      <c r="CH120" s="66"/>
      <c r="CI120" s="51"/>
      <c r="CJ120" s="144"/>
      <c r="CK120" s="74"/>
      <c r="CL120" s="58"/>
      <c r="CM120" s="3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5"/>
      <c r="DC120" s="75">
        <f>CU119^3+CV119^3+CW119^3+CX119^3+CY119^3+CZ119^3+DA119^3+DB119^3+CU120^3+CV120^3+CW120^3+CX120^3+CY120^3+CZ120^3+DA120^3+DB120^3</f>
        <v>0</v>
      </c>
      <c r="DD120" s="76">
        <f t="shared" ref="DD120:DD134" si="22">CM120^3+CN120^3+CO120^3+CP120^3+CQ120^3+CR120^3+CS120^3+CT120^3+CU120^3+CV120^3+CW120^3+CX120^3+CY120^3+CZ120^3+DA120^3+DB120^3</f>
        <v>0</v>
      </c>
      <c r="DE120" s="61"/>
      <c r="DF120" s="81"/>
      <c r="DG120" s="82"/>
      <c r="DH120" s="83"/>
      <c r="DI120" s="83"/>
      <c r="DJ120" s="82"/>
      <c r="DK120" s="82"/>
      <c r="DL120" s="83"/>
      <c r="DM120" s="83"/>
      <c r="DN120" s="82"/>
      <c r="DO120" s="82"/>
      <c r="DP120" s="83"/>
      <c r="DQ120" s="83"/>
      <c r="DR120" s="82"/>
      <c r="DS120" s="82"/>
      <c r="DT120" s="83"/>
      <c r="DU120" s="84"/>
      <c r="DV120" s="66"/>
      <c r="DW120" s="51"/>
      <c r="DY120" s="74"/>
      <c r="DZ120" s="58"/>
      <c r="EA120" s="3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5"/>
      <c r="EQ120" s="75">
        <f>EI119^3+EJ119^3+EK119^3+EL119^3+EM119^3+EN119^3+EO119^3+EP119^3+EI120^3+EJ120^3+EK120^3+EL120^3+EM120^3+EN120^3+EO120^3+EP120^3</f>
        <v>0</v>
      </c>
      <c r="ER120" s="76">
        <f t="shared" ref="ER120:ER134" si="23">EA120^3+EB120^3+EC120^3+ED120^3+EE120^3+EF120^3+EG120^3+EH120^3+EI120^3+EJ120^3+EK120^3+EL120^3+EM120^3+EN120^3+EO120^3+EP120^3</f>
        <v>0</v>
      </c>
      <c r="ES120" s="61"/>
      <c r="ET120" s="89"/>
      <c r="EU120" s="83"/>
      <c r="EV120" s="83"/>
      <c r="EW120" s="83"/>
      <c r="EX120" s="83"/>
      <c r="EY120" s="83"/>
      <c r="EZ120" s="83"/>
      <c r="FA120" s="83"/>
      <c r="FB120" s="83"/>
      <c r="FC120" s="83"/>
      <c r="FD120" s="83"/>
      <c r="FE120" s="83"/>
      <c r="FF120" s="83"/>
      <c r="FG120" s="83"/>
      <c r="FH120" s="83"/>
      <c r="FI120" s="84"/>
      <c r="FJ120" s="66"/>
      <c r="FK120" s="51"/>
    </row>
    <row r="121" spans="1:167" x14ac:dyDescent="0.2">
      <c r="A121" s="32"/>
      <c r="B121" s="32"/>
      <c r="C121" s="32"/>
      <c r="D121" s="106" t="s">
        <v>79</v>
      </c>
      <c r="E121" s="107" t="s">
        <v>207</v>
      </c>
      <c r="F121" s="108">
        <f>B4+(107*B6)</f>
        <v>108</v>
      </c>
      <c r="G121" s="104"/>
      <c r="H121" s="43"/>
      <c r="I121" s="57"/>
      <c r="J121" s="58"/>
      <c r="K121" s="3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75">
        <f>K121^3+L121^3+M121^3+N121^3+O121^3+P121^3+Q121^3+R121^3+K122^3+L122^3+M122^3+N122^3+O122^3+P122^3+Q122^3+R122^3</f>
        <v>0</v>
      </c>
      <c r="AB121" s="76">
        <f t="shared" si="20"/>
        <v>0</v>
      </c>
      <c r="AC121" s="88"/>
      <c r="AD121" s="81"/>
      <c r="AE121" s="82"/>
      <c r="AF121" s="82"/>
      <c r="AG121" s="82"/>
      <c r="AH121" s="83"/>
      <c r="AI121" s="83"/>
      <c r="AJ121" s="83"/>
      <c r="AK121" s="83"/>
      <c r="AL121" s="82"/>
      <c r="AM121" s="82"/>
      <c r="AN121" s="82"/>
      <c r="AO121" s="82"/>
      <c r="AP121" s="83"/>
      <c r="AQ121" s="83"/>
      <c r="AR121" s="83"/>
      <c r="AS121" s="84"/>
      <c r="AT121" s="66"/>
      <c r="AU121" s="51"/>
      <c r="AW121" s="57"/>
      <c r="AX121" s="58"/>
      <c r="AY121" s="3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5"/>
      <c r="BO121" s="75">
        <f>AY121^3+AZ121^3+BA121^3+BB121^3+BC121^3+BD121^3+BE121^3+BF121^3+AY122^3+AZ122^3+BA122^3+BB122^3+BC122^3+BD122^3+BE122^3+BF122^3</f>
        <v>0</v>
      </c>
      <c r="BP121" s="76">
        <f t="shared" si="21"/>
        <v>0</v>
      </c>
      <c r="BQ121" s="88"/>
      <c r="BR121" s="89"/>
      <c r="BS121" s="83"/>
      <c r="BT121" s="83"/>
      <c r="BU121" s="83"/>
      <c r="BV121" s="83"/>
      <c r="BW121" s="83"/>
      <c r="BX121" s="83"/>
      <c r="BY121" s="83"/>
      <c r="BZ121" s="82"/>
      <c r="CA121" s="82"/>
      <c r="CB121" s="82"/>
      <c r="CC121" s="82"/>
      <c r="CD121" s="82"/>
      <c r="CE121" s="82"/>
      <c r="CF121" s="82"/>
      <c r="CG121" s="86"/>
      <c r="CH121" s="66"/>
      <c r="CI121" s="51"/>
      <c r="CJ121" s="144"/>
      <c r="CK121" s="57"/>
      <c r="CL121" s="58"/>
      <c r="CM121" s="3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5"/>
      <c r="DC121" s="75">
        <f>CM121^3+CN121^3+CO121^3+CP121^3+CQ121^3+CR121^3+CS121^3+CT121^3+CM122^3+CN122^3+CO122^3+CP122^3+CQ122^3+CR122^3+CS122^3+CT122^3</f>
        <v>0</v>
      </c>
      <c r="DD121" s="76">
        <f t="shared" si="22"/>
        <v>0</v>
      </c>
      <c r="DE121" s="88"/>
      <c r="DF121" s="81"/>
      <c r="DG121" s="82"/>
      <c r="DH121" s="83"/>
      <c r="DI121" s="83"/>
      <c r="DJ121" s="82"/>
      <c r="DK121" s="82"/>
      <c r="DL121" s="83"/>
      <c r="DM121" s="83"/>
      <c r="DN121" s="82"/>
      <c r="DO121" s="82"/>
      <c r="DP121" s="83"/>
      <c r="DQ121" s="83"/>
      <c r="DR121" s="82"/>
      <c r="DS121" s="82"/>
      <c r="DT121" s="83"/>
      <c r="DU121" s="84"/>
      <c r="DV121" s="66"/>
      <c r="DW121" s="51"/>
      <c r="DY121" s="57"/>
      <c r="DZ121" s="58"/>
      <c r="EA121" s="3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5"/>
      <c r="EQ121" s="75">
        <f>EA121^3+EB121^3+EC121^3+ED121^3+EE121^3+EF121^3+EG121^3+EH121^3+EA122^3+EB122^3+EC122^3+ED122^3+EE122^3+EF122^3+EG122^3+EH122^3</f>
        <v>0</v>
      </c>
      <c r="ER121" s="76">
        <f t="shared" si="23"/>
        <v>0</v>
      </c>
      <c r="ES121" s="88"/>
      <c r="ET121" s="81"/>
      <c r="EU121" s="82"/>
      <c r="EV121" s="82"/>
      <c r="EW121" s="82"/>
      <c r="EX121" s="82"/>
      <c r="EY121" s="82"/>
      <c r="EZ121" s="82"/>
      <c r="FA121" s="82"/>
      <c r="FB121" s="82"/>
      <c r="FC121" s="82"/>
      <c r="FD121" s="82"/>
      <c r="FE121" s="82"/>
      <c r="FF121" s="82"/>
      <c r="FG121" s="82"/>
      <c r="FH121" s="82"/>
      <c r="FI121" s="86"/>
      <c r="FJ121" s="66"/>
      <c r="FK121" s="51"/>
    </row>
    <row r="122" spans="1:167" x14ac:dyDescent="0.2">
      <c r="A122" s="32"/>
      <c r="B122" s="32"/>
      <c r="C122" s="32"/>
      <c r="D122" s="106" t="s">
        <v>16</v>
      </c>
      <c r="E122" s="107" t="s">
        <v>207</v>
      </c>
      <c r="F122" s="108">
        <f>B4+(108*B6)</f>
        <v>109</v>
      </c>
      <c r="G122" s="104"/>
      <c r="H122" s="43"/>
      <c r="I122" s="90"/>
      <c r="J122" s="58"/>
      <c r="K122" s="3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75">
        <f>S121^3+T121^3+U121^3+V121^3+W121^3+X121^3+Y121^3+Z121^3+S122^3+T122^3+U122^3+V122^3+W122^3+X122^3+Y122^3+Z122^3</f>
        <v>0</v>
      </c>
      <c r="AB122" s="76">
        <f t="shared" si="20"/>
        <v>0</v>
      </c>
      <c r="AC122" s="61"/>
      <c r="AD122" s="81"/>
      <c r="AE122" s="82"/>
      <c r="AF122" s="82"/>
      <c r="AG122" s="82"/>
      <c r="AH122" s="83"/>
      <c r="AI122" s="83"/>
      <c r="AJ122" s="83"/>
      <c r="AK122" s="83"/>
      <c r="AL122" s="82"/>
      <c r="AM122" s="82"/>
      <c r="AN122" s="82"/>
      <c r="AO122" s="82"/>
      <c r="AP122" s="83"/>
      <c r="AQ122" s="83"/>
      <c r="AR122" s="83"/>
      <c r="AS122" s="84"/>
      <c r="AT122" s="66"/>
      <c r="AU122" s="51"/>
      <c r="AW122" s="90"/>
      <c r="AX122" s="58"/>
      <c r="AY122" s="3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5"/>
      <c r="BO122" s="75">
        <f>BG121^3+BH121^3+BI121^3+BJ121^3+BK121^3+BL121^3+BM121^3+BN121^3+BG122^3+BH122^3+BI122^3+BJ122^3+BK122^3+BL122^3+BM122^3+BN122^3</f>
        <v>0</v>
      </c>
      <c r="BP122" s="76">
        <f t="shared" si="21"/>
        <v>0</v>
      </c>
      <c r="BQ122" s="61"/>
      <c r="BR122" s="89"/>
      <c r="BS122" s="83"/>
      <c r="BT122" s="83"/>
      <c r="BU122" s="83"/>
      <c r="BV122" s="83"/>
      <c r="BW122" s="83"/>
      <c r="BX122" s="83"/>
      <c r="BY122" s="83"/>
      <c r="BZ122" s="82"/>
      <c r="CA122" s="82"/>
      <c r="CB122" s="82"/>
      <c r="CC122" s="82"/>
      <c r="CD122" s="82"/>
      <c r="CE122" s="82"/>
      <c r="CF122" s="82"/>
      <c r="CG122" s="86"/>
      <c r="CH122" s="66"/>
      <c r="CI122" s="51"/>
      <c r="CJ122" s="144"/>
      <c r="CK122" s="90"/>
      <c r="CL122" s="58"/>
      <c r="CM122" s="3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5"/>
      <c r="DC122" s="75">
        <f>CU121^3+CV121^3+CW121^3+CX121^3+CY121^3+CZ121^3+DA121^3+DB121^3+CU122^3+CV122^3+CW122^3+CX122^3+CY122^3+CZ122^3+DA122^3+DB122^3</f>
        <v>0</v>
      </c>
      <c r="DD122" s="76">
        <f t="shared" si="22"/>
        <v>0</v>
      </c>
      <c r="DE122" s="61"/>
      <c r="DF122" s="81"/>
      <c r="DG122" s="82"/>
      <c r="DH122" s="83"/>
      <c r="DI122" s="83"/>
      <c r="DJ122" s="82"/>
      <c r="DK122" s="82"/>
      <c r="DL122" s="83"/>
      <c r="DM122" s="83"/>
      <c r="DN122" s="82"/>
      <c r="DO122" s="82"/>
      <c r="DP122" s="83"/>
      <c r="DQ122" s="83"/>
      <c r="DR122" s="82"/>
      <c r="DS122" s="82"/>
      <c r="DT122" s="83"/>
      <c r="DU122" s="84"/>
      <c r="DV122" s="66"/>
      <c r="DW122" s="51"/>
      <c r="DY122" s="90"/>
      <c r="DZ122" s="58"/>
      <c r="EA122" s="3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5"/>
      <c r="EQ122" s="75">
        <f>EI121^3+EJ121^3+EK121^3+EL121^3+EM121^3+EN121^3+EO121^3+EP121^3+EI122^3+EJ122^3+EK122^3+EL122^3+EM122^3+EN122^3+EO122^3+EP122^3</f>
        <v>0</v>
      </c>
      <c r="ER122" s="76">
        <f t="shared" si="23"/>
        <v>0</v>
      </c>
      <c r="ES122" s="61"/>
      <c r="ET122" s="89"/>
      <c r="EU122" s="83"/>
      <c r="EV122" s="83"/>
      <c r="EW122" s="83"/>
      <c r="EX122" s="83"/>
      <c r="EY122" s="83"/>
      <c r="EZ122" s="83"/>
      <c r="FA122" s="83"/>
      <c r="FB122" s="83"/>
      <c r="FC122" s="83"/>
      <c r="FD122" s="83"/>
      <c r="FE122" s="83"/>
      <c r="FF122" s="83"/>
      <c r="FG122" s="83"/>
      <c r="FH122" s="83"/>
      <c r="FI122" s="84"/>
      <c r="FJ122" s="66"/>
      <c r="FK122" s="51"/>
    </row>
    <row r="123" spans="1:167" x14ac:dyDescent="0.2">
      <c r="A123" s="32"/>
      <c r="B123" s="32"/>
      <c r="C123" s="32"/>
      <c r="D123" s="106" t="s">
        <v>217</v>
      </c>
      <c r="E123" s="107" t="s">
        <v>207</v>
      </c>
      <c r="F123" s="110">
        <f>B4+(109*B6)</f>
        <v>110</v>
      </c>
      <c r="G123" s="104"/>
      <c r="H123" s="43"/>
      <c r="I123" s="57"/>
      <c r="J123" s="58"/>
      <c r="K123" s="3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75">
        <f>K123^3+L123^3+M123^3+N123^3+O123^3+P123^3+Q123^3+R123^3+K124^3+L124^3+M124^3+N124^3+O124^3+P124^3+Q124^3+R124^3</f>
        <v>0</v>
      </c>
      <c r="AB123" s="76">
        <f t="shared" si="20"/>
        <v>0</v>
      </c>
      <c r="AC123" s="61"/>
      <c r="AD123" s="89"/>
      <c r="AE123" s="83"/>
      <c r="AF123" s="83"/>
      <c r="AG123" s="83"/>
      <c r="AH123" s="82"/>
      <c r="AI123" s="82"/>
      <c r="AJ123" s="82"/>
      <c r="AK123" s="82"/>
      <c r="AL123" s="83"/>
      <c r="AM123" s="83"/>
      <c r="AN123" s="83"/>
      <c r="AO123" s="83"/>
      <c r="AP123" s="82"/>
      <c r="AQ123" s="82"/>
      <c r="AR123" s="82"/>
      <c r="AS123" s="86"/>
      <c r="AT123" s="66"/>
      <c r="AU123" s="51"/>
      <c r="AW123" s="57"/>
      <c r="AX123" s="58"/>
      <c r="AY123" s="3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5"/>
      <c r="BO123" s="75">
        <f>AY123^3+AZ123^3+BA123^3+BB123^3+BC123^3+BD123^3+BE123^3+BF123^3+AY124^3+AZ124^3+BA124^3+BB124^3+BC124^3+BD124^3+BE124^3+BF124^3</f>
        <v>0</v>
      </c>
      <c r="BP123" s="76">
        <f t="shared" si="21"/>
        <v>0</v>
      </c>
      <c r="BQ123" s="61"/>
      <c r="BR123" s="81"/>
      <c r="BS123" s="82"/>
      <c r="BT123" s="82"/>
      <c r="BU123" s="82"/>
      <c r="BV123" s="82"/>
      <c r="BW123" s="82"/>
      <c r="BX123" s="82"/>
      <c r="BY123" s="82"/>
      <c r="BZ123" s="83"/>
      <c r="CA123" s="83"/>
      <c r="CB123" s="83"/>
      <c r="CC123" s="83"/>
      <c r="CD123" s="83"/>
      <c r="CE123" s="83"/>
      <c r="CF123" s="83"/>
      <c r="CG123" s="84"/>
      <c r="CH123" s="66"/>
      <c r="CI123" s="51"/>
      <c r="CJ123" s="144"/>
      <c r="CK123" s="57"/>
      <c r="CL123" s="58"/>
      <c r="CM123" s="3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5"/>
      <c r="DC123" s="75">
        <f>CM123^3+CN123^3+CO123^3+CP123^3+CQ123^3+CR123^3+CS123^3+CT123^3+CM124^3+CN124^3+CO124^3+CP124^3+CQ124^3+CR124^3+CS124^3+CT124^3</f>
        <v>0</v>
      </c>
      <c r="DD123" s="76">
        <f t="shared" si="22"/>
        <v>0</v>
      </c>
      <c r="DE123" s="61"/>
      <c r="DF123" s="81"/>
      <c r="DG123" s="82"/>
      <c r="DH123" s="83"/>
      <c r="DI123" s="83"/>
      <c r="DJ123" s="82"/>
      <c r="DK123" s="82"/>
      <c r="DL123" s="83"/>
      <c r="DM123" s="83"/>
      <c r="DN123" s="82"/>
      <c r="DO123" s="82"/>
      <c r="DP123" s="83"/>
      <c r="DQ123" s="83"/>
      <c r="DR123" s="82"/>
      <c r="DS123" s="82"/>
      <c r="DT123" s="83"/>
      <c r="DU123" s="84"/>
      <c r="DV123" s="66"/>
      <c r="DW123" s="51"/>
      <c r="DY123" s="57"/>
      <c r="DZ123" s="58"/>
      <c r="EA123" s="3"/>
      <c r="EB123" s="4"/>
      <c r="EC123" s="4"/>
      <c r="ED123" s="4"/>
      <c r="EE123" s="4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5"/>
      <c r="EQ123" s="75">
        <f>EA123^3+EB123^3+EC123^3+ED123^3+EE123^3+EF123^3+EG123^3+EH123^3+EA124^3+EB124^3+EC124^3+ED124^3+EE124^3+EF124^3+EG124^3+EH124^3</f>
        <v>0</v>
      </c>
      <c r="ER123" s="76">
        <f t="shared" si="23"/>
        <v>0</v>
      </c>
      <c r="ES123" s="61"/>
      <c r="ET123" s="81"/>
      <c r="EU123" s="82"/>
      <c r="EV123" s="82"/>
      <c r="EW123" s="82"/>
      <c r="EX123" s="82"/>
      <c r="EY123" s="82"/>
      <c r="EZ123" s="82"/>
      <c r="FA123" s="82"/>
      <c r="FB123" s="82"/>
      <c r="FC123" s="82"/>
      <c r="FD123" s="82"/>
      <c r="FE123" s="82"/>
      <c r="FF123" s="82"/>
      <c r="FG123" s="82"/>
      <c r="FH123" s="82"/>
      <c r="FI123" s="86"/>
      <c r="FJ123" s="66"/>
      <c r="FK123" s="51"/>
    </row>
    <row r="124" spans="1:167" x14ac:dyDescent="0.2">
      <c r="A124" s="32"/>
      <c r="B124" s="32"/>
      <c r="C124" s="32"/>
      <c r="D124" s="106" t="s">
        <v>189</v>
      </c>
      <c r="E124" s="107" t="s">
        <v>207</v>
      </c>
      <c r="F124" s="110">
        <f>B4+(110*B6)</f>
        <v>111</v>
      </c>
      <c r="G124" s="104"/>
      <c r="H124" s="43"/>
      <c r="I124" s="57"/>
      <c r="J124" s="58"/>
      <c r="K124" s="3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75">
        <f>S123^3+T123^3+U123^3+V123^3+W123^3+X123^3+Y123^3+Z123^3+S124^3+T124^3+U124^3+V124^3+W124^3+X124^3+Y124^3+Z124^3</f>
        <v>0</v>
      </c>
      <c r="AB124" s="76">
        <f t="shared" si="20"/>
        <v>0</v>
      </c>
      <c r="AC124" s="61"/>
      <c r="AD124" s="89"/>
      <c r="AE124" s="83"/>
      <c r="AF124" s="83"/>
      <c r="AG124" s="83"/>
      <c r="AH124" s="82"/>
      <c r="AI124" s="82"/>
      <c r="AJ124" s="82"/>
      <c r="AK124" s="82"/>
      <c r="AL124" s="83"/>
      <c r="AM124" s="83"/>
      <c r="AN124" s="83"/>
      <c r="AO124" s="83"/>
      <c r="AP124" s="82"/>
      <c r="AQ124" s="82"/>
      <c r="AR124" s="82"/>
      <c r="AS124" s="86"/>
      <c r="AT124" s="66"/>
      <c r="AU124" s="51"/>
      <c r="AW124" s="57"/>
      <c r="AX124" s="58"/>
      <c r="AY124" s="3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5"/>
      <c r="BO124" s="75">
        <f>BG123^3+BH123^3+BI123^3+BJ123^3+BK123^3+BL123^3+BM123^3+BN123^3+BG124^3+BH124^3+BI124^3+BJ124^3+BK124^3+BL124^3+BM124^3+BN124^3</f>
        <v>0</v>
      </c>
      <c r="BP124" s="76">
        <f t="shared" si="21"/>
        <v>0</v>
      </c>
      <c r="BQ124" s="61"/>
      <c r="BR124" s="81"/>
      <c r="BS124" s="82"/>
      <c r="BT124" s="82"/>
      <c r="BU124" s="82"/>
      <c r="BV124" s="82"/>
      <c r="BW124" s="82"/>
      <c r="BX124" s="82"/>
      <c r="BY124" s="82"/>
      <c r="BZ124" s="83"/>
      <c r="CA124" s="83"/>
      <c r="CB124" s="83"/>
      <c r="CC124" s="83"/>
      <c r="CD124" s="83"/>
      <c r="CE124" s="83"/>
      <c r="CF124" s="83"/>
      <c r="CG124" s="84"/>
      <c r="CH124" s="66"/>
      <c r="CI124" s="51"/>
      <c r="CJ124" s="144"/>
      <c r="CK124" s="57"/>
      <c r="CL124" s="58"/>
      <c r="CM124" s="3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5"/>
      <c r="DC124" s="75">
        <f>CU123^3+CV123^3+CW123^3+CX123^3+CY123^3+CZ123^3+DA123^3+DB123^3+CU124^3+CV124^3+CW124^3+CX124^3+CY124^3+CZ124^3+DA124^3+DB124^3</f>
        <v>0</v>
      </c>
      <c r="DD124" s="76">
        <f t="shared" si="22"/>
        <v>0</v>
      </c>
      <c r="DE124" s="61"/>
      <c r="DF124" s="81"/>
      <c r="DG124" s="82"/>
      <c r="DH124" s="83"/>
      <c r="DI124" s="83"/>
      <c r="DJ124" s="82"/>
      <c r="DK124" s="82"/>
      <c r="DL124" s="83"/>
      <c r="DM124" s="83"/>
      <c r="DN124" s="82"/>
      <c r="DO124" s="82"/>
      <c r="DP124" s="83"/>
      <c r="DQ124" s="83"/>
      <c r="DR124" s="82"/>
      <c r="DS124" s="82"/>
      <c r="DT124" s="83"/>
      <c r="DU124" s="84"/>
      <c r="DV124" s="66"/>
      <c r="DW124" s="51"/>
      <c r="DY124" s="57"/>
      <c r="DZ124" s="58"/>
      <c r="EA124" s="3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5"/>
      <c r="EQ124" s="75">
        <f>EI123^3+EJ123^3+EK123^3+EL123^3+EM123^3+EN123^3+EO123^3+EP123^3+EI124^3+EJ124^3+EK124^3+EL124^3+EM124^3+EN124^3+EO124^3+EP124^3</f>
        <v>0</v>
      </c>
      <c r="ER124" s="76">
        <f t="shared" si="23"/>
        <v>0</v>
      </c>
      <c r="ES124" s="61"/>
      <c r="ET124" s="89"/>
      <c r="EU124" s="83"/>
      <c r="EV124" s="83"/>
      <c r="EW124" s="83"/>
      <c r="EX124" s="83"/>
      <c r="EY124" s="83"/>
      <c r="EZ124" s="83"/>
      <c r="FA124" s="83"/>
      <c r="FB124" s="83"/>
      <c r="FC124" s="83"/>
      <c r="FD124" s="83"/>
      <c r="FE124" s="83"/>
      <c r="FF124" s="83"/>
      <c r="FG124" s="83"/>
      <c r="FH124" s="83"/>
      <c r="FI124" s="84"/>
      <c r="FJ124" s="66"/>
      <c r="FK124" s="51"/>
    </row>
    <row r="125" spans="1:167" x14ac:dyDescent="0.2">
      <c r="A125" s="32"/>
      <c r="B125" s="32"/>
      <c r="C125" s="32"/>
      <c r="D125" s="106" t="s">
        <v>70</v>
      </c>
      <c r="E125" s="107" t="s">
        <v>207</v>
      </c>
      <c r="F125" s="108">
        <f>B4+(111*B6)</f>
        <v>112</v>
      </c>
      <c r="G125" s="104"/>
      <c r="H125" s="43"/>
      <c r="I125" s="57"/>
      <c r="J125" s="58"/>
      <c r="K125" s="3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75">
        <f>K125^3+L125^3+M125^3+N125^3+O125^3+P125^3+Q125^3+R125^3+K126^3+L126^3+M126^3+N126^3+O126^3+P126^3+Q126^3+R126^3</f>
        <v>0</v>
      </c>
      <c r="AB125" s="76">
        <f t="shared" si="20"/>
        <v>0</v>
      </c>
      <c r="AC125" s="61"/>
      <c r="AD125" s="89"/>
      <c r="AE125" s="83"/>
      <c r="AF125" s="83"/>
      <c r="AG125" s="83"/>
      <c r="AH125" s="82"/>
      <c r="AI125" s="82"/>
      <c r="AJ125" s="82"/>
      <c r="AK125" s="82"/>
      <c r="AL125" s="83"/>
      <c r="AM125" s="83"/>
      <c r="AN125" s="83"/>
      <c r="AO125" s="83"/>
      <c r="AP125" s="82"/>
      <c r="AQ125" s="82"/>
      <c r="AR125" s="82"/>
      <c r="AS125" s="86"/>
      <c r="AT125" s="66"/>
      <c r="AU125" s="51"/>
      <c r="AW125" s="57"/>
      <c r="AX125" s="58"/>
      <c r="AY125" s="3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5"/>
      <c r="BO125" s="75">
        <f>AY125^3+AZ125^3+BA125^3+BB125^3+BC125^3+BD125^3+BE125^3+BF125^3+AY126^3+AZ126^3+BA126^3+BB126^3+BC126^3+BD126^3+BE126^3+BF126^3</f>
        <v>0</v>
      </c>
      <c r="BP125" s="76">
        <f t="shared" si="21"/>
        <v>0</v>
      </c>
      <c r="BQ125" s="61"/>
      <c r="BR125" s="89"/>
      <c r="BS125" s="83"/>
      <c r="BT125" s="83"/>
      <c r="BU125" s="83"/>
      <c r="BV125" s="83"/>
      <c r="BW125" s="83"/>
      <c r="BX125" s="83"/>
      <c r="BY125" s="83"/>
      <c r="BZ125" s="82"/>
      <c r="CA125" s="82"/>
      <c r="CB125" s="82"/>
      <c r="CC125" s="82"/>
      <c r="CD125" s="82"/>
      <c r="CE125" s="82"/>
      <c r="CF125" s="82"/>
      <c r="CG125" s="86"/>
      <c r="CH125" s="66"/>
      <c r="CI125" s="51"/>
      <c r="CJ125" s="144"/>
      <c r="CK125" s="57"/>
      <c r="CL125" s="58"/>
      <c r="CM125" s="3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5"/>
      <c r="DC125" s="75">
        <f>CM125^3+CN125^3+CO125^3+CP125^3+CQ125^3+CR125^3+CS125^3+CT125^3+CM126^3+CN126^3+CO126^3+CP126^3+CQ126^3+CR126^3+CS126^3+CT126^3</f>
        <v>0</v>
      </c>
      <c r="DD125" s="76">
        <f t="shared" si="22"/>
        <v>0</v>
      </c>
      <c r="DE125" s="61"/>
      <c r="DF125" s="81"/>
      <c r="DG125" s="82"/>
      <c r="DH125" s="83"/>
      <c r="DI125" s="83"/>
      <c r="DJ125" s="82"/>
      <c r="DK125" s="82"/>
      <c r="DL125" s="83"/>
      <c r="DM125" s="83"/>
      <c r="DN125" s="82"/>
      <c r="DO125" s="82"/>
      <c r="DP125" s="83"/>
      <c r="DQ125" s="83"/>
      <c r="DR125" s="82"/>
      <c r="DS125" s="82"/>
      <c r="DT125" s="83"/>
      <c r="DU125" s="84"/>
      <c r="DV125" s="66"/>
      <c r="DW125" s="51"/>
      <c r="DY125" s="57"/>
      <c r="DZ125" s="58"/>
      <c r="EA125" s="3"/>
      <c r="EB125" s="4"/>
      <c r="EC125" s="4"/>
      <c r="ED125" s="4"/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5"/>
      <c r="EQ125" s="75">
        <f>EA125^3+EB125^3+EC125^3+ED125^3+EE125^3+EF125^3+EG125^3+EH125^3+EA126^3+EB126^3+EC126^3+ED126^3+EE126^3+EF126^3+EG126^3+EH126^3</f>
        <v>0</v>
      </c>
      <c r="ER125" s="76">
        <f t="shared" si="23"/>
        <v>0</v>
      </c>
      <c r="ES125" s="61"/>
      <c r="ET125" s="81"/>
      <c r="EU125" s="82"/>
      <c r="EV125" s="82"/>
      <c r="EW125" s="82"/>
      <c r="EX125" s="82"/>
      <c r="EY125" s="82"/>
      <c r="EZ125" s="82"/>
      <c r="FA125" s="82"/>
      <c r="FB125" s="82"/>
      <c r="FC125" s="82"/>
      <c r="FD125" s="82"/>
      <c r="FE125" s="82"/>
      <c r="FF125" s="82"/>
      <c r="FG125" s="82"/>
      <c r="FH125" s="82"/>
      <c r="FI125" s="86"/>
      <c r="FJ125" s="66"/>
      <c r="FK125" s="51"/>
    </row>
    <row r="126" spans="1:167" x14ac:dyDescent="0.2">
      <c r="A126" s="32"/>
      <c r="B126" s="32"/>
      <c r="C126" s="32"/>
      <c r="D126" s="106" t="s">
        <v>103</v>
      </c>
      <c r="E126" s="107" t="s">
        <v>207</v>
      </c>
      <c r="F126" s="108">
        <f>B4+(112*B6)</f>
        <v>113</v>
      </c>
      <c r="G126" s="104"/>
      <c r="H126" s="43"/>
      <c r="I126" s="57"/>
      <c r="J126" s="58"/>
      <c r="K126" s="3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75">
        <f>S125^3+T125^3+U125^3+V125^3+W125^3+X125^3+Y125^3+Z125^3+S126^3+T126^3+U126^3+V126^3+W126^3+X126^3+Y126^3+Z126^3</f>
        <v>0</v>
      </c>
      <c r="AB126" s="76">
        <f t="shared" si="20"/>
        <v>0</v>
      </c>
      <c r="AC126" s="61"/>
      <c r="AD126" s="89"/>
      <c r="AE126" s="83"/>
      <c r="AF126" s="83"/>
      <c r="AG126" s="83"/>
      <c r="AH126" s="82"/>
      <c r="AI126" s="82"/>
      <c r="AJ126" s="82"/>
      <c r="AK126" s="82"/>
      <c r="AL126" s="83"/>
      <c r="AM126" s="83"/>
      <c r="AN126" s="83"/>
      <c r="AO126" s="83"/>
      <c r="AP126" s="82"/>
      <c r="AQ126" s="82"/>
      <c r="AR126" s="82"/>
      <c r="AS126" s="86"/>
      <c r="AT126" s="66"/>
      <c r="AU126" s="51"/>
      <c r="AW126" s="57"/>
      <c r="AX126" s="145"/>
      <c r="AY126" s="3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5"/>
      <c r="BO126" s="75">
        <f>BG125^3+BH125^3+BI125^3+BJ125^3+BK125^3+BL125^3+BM125^3+BN125^3+BG126^3+BH126^3+BI126^3+BJ126^3+BK126^3+BL126^3+BM126^3+BN126^3</f>
        <v>0</v>
      </c>
      <c r="BP126" s="76">
        <f t="shared" si="21"/>
        <v>0</v>
      </c>
      <c r="BQ126" s="61"/>
      <c r="BR126" s="89"/>
      <c r="BS126" s="83"/>
      <c r="BT126" s="83"/>
      <c r="BU126" s="83"/>
      <c r="BV126" s="83"/>
      <c r="BW126" s="83"/>
      <c r="BX126" s="83"/>
      <c r="BY126" s="83"/>
      <c r="BZ126" s="82"/>
      <c r="CA126" s="82"/>
      <c r="CB126" s="82"/>
      <c r="CC126" s="82"/>
      <c r="CD126" s="82"/>
      <c r="CE126" s="82"/>
      <c r="CF126" s="82"/>
      <c r="CG126" s="86"/>
      <c r="CH126" s="66"/>
      <c r="CI126" s="51"/>
      <c r="CJ126" s="144"/>
      <c r="CK126" s="57"/>
      <c r="CL126" s="145"/>
      <c r="CM126" s="3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5"/>
      <c r="DC126" s="75">
        <f>CU125^3+CV125^3+CW125^3+CX125^3+CY125^3+CZ125^3+DA125^3+DB125^3+CU126^3+CV126^3+CW126^3+CX126^3+CY126^3+CZ126^3+DA126^3+DB126^3</f>
        <v>0</v>
      </c>
      <c r="DD126" s="76">
        <f t="shared" si="22"/>
        <v>0</v>
      </c>
      <c r="DE126" s="61"/>
      <c r="DF126" s="81"/>
      <c r="DG126" s="82"/>
      <c r="DH126" s="83"/>
      <c r="DI126" s="83"/>
      <c r="DJ126" s="82"/>
      <c r="DK126" s="82"/>
      <c r="DL126" s="83"/>
      <c r="DM126" s="83"/>
      <c r="DN126" s="82"/>
      <c r="DO126" s="82"/>
      <c r="DP126" s="83"/>
      <c r="DQ126" s="83"/>
      <c r="DR126" s="82"/>
      <c r="DS126" s="82"/>
      <c r="DT126" s="83"/>
      <c r="DU126" s="84"/>
      <c r="DV126" s="66"/>
      <c r="DW126" s="51"/>
      <c r="DY126" s="57"/>
      <c r="DZ126" s="145"/>
      <c r="EA126" s="3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5"/>
      <c r="EQ126" s="75">
        <f>EI125^3+EJ125^3+EK125^3+EL125^3+EM125^3+EN125^3+EO125^3+EP125^3+EI126^3+EJ126^3+EK126^3+EL126^3+EM126^3+EN126^3+EO126^3+EP126^3</f>
        <v>0</v>
      </c>
      <c r="ER126" s="76">
        <f t="shared" si="23"/>
        <v>0</v>
      </c>
      <c r="ES126" s="61"/>
      <c r="ET126" s="89"/>
      <c r="EU126" s="83"/>
      <c r="EV126" s="83"/>
      <c r="EW126" s="83"/>
      <c r="EX126" s="83"/>
      <c r="EY126" s="83"/>
      <c r="EZ126" s="83"/>
      <c r="FA126" s="83"/>
      <c r="FB126" s="83"/>
      <c r="FC126" s="83"/>
      <c r="FD126" s="83"/>
      <c r="FE126" s="83"/>
      <c r="FF126" s="83"/>
      <c r="FG126" s="83"/>
      <c r="FH126" s="83"/>
      <c r="FI126" s="84"/>
      <c r="FJ126" s="66"/>
      <c r="FK126" s="51"/>
    </row>
    <row r="127" spans="1:167" x14ac:dyDescent="0.2">
      <c r="A127" s="32"/>
      <c r="B127" s="32"/>
      <c r="C127" s="32"/>
      <c r="D127" s="106" t="s">
        <v>198</v>
      </c>
      <c r="E127" s="107" t="s">
        <v>207</v>
      </c>
      <c r="F127" s="108">
        <f>B4+(113*B6)</f>
        <v>114</v>
      </c>
      <c r="G127" s="104"/>
      <c r="H127" s="43"/>
      <c r="I127" s="57"/>
      <c r="J127" s="58"/>
      <c r="K127" s="3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75">
        <f>K127^3+L127^3+M127^3+N127^3+O127^3+P127^3+Q127^3+R127^3+K128^3+L128^3+M128^3+N128^3+O128^3+P128^3+Q128^3+R128^3</f>
        <v>0</v>
      </c>
      <c r="AB127" s="76">
        <f t="shared" si="20"/>
        <v>0</v>
      </c>
      <c r="AC127" s="95"/>
      <c r="AD127" s="81"/>
      <c r="AE127" s="82"/>
      <c r="AF127" s="82"/>
      <c r="AG127" s="82"/>
      <c r="AH127" s="83"/>
      <c r="AI127" s="83"/>
      <c r="AJ127" s="83"/>
      <c r="AK127" s="83"/>
      <c r="AL127" s="82"/>
      <c r="AM127" s="82"/>
      <c r="AN127" s="82"/>
      <c r="AO127" s="82"/>
      <c r="AP127" s="83"/>
      <c r="AQ127" s="83"/>
      <c r="AR127" s="83"/>
      <c r="AS127" s="84"/>
      <c r="AT127" s="66"/>
      <c r="AU127" s="51"/>
      <c r="AW127" s="57"/>
      <c r="AX127" s="145"/>
      <c r="AY127" s="3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5"/>
      <c r="BO127" s="75">
        <f>AY127^3+AZ127^3+BA127^3+BB127^3+BC127^3+BD127^3+BE127^3+BF127^3+AY128^3+AZ128^3+BA128^3+BB128^3+BC128^3+BD128^3+BE128^3+BF128^3</f>
        <v>0</v>
      </c>
      <c r="BP127" s="76">
        <f t="shared" si="21"/>
        <v>0</v>
      </c>
      <c r="BQ127" s="95"/>
      <c r="BR127" s="81"/>
      <c r="BS127" s="82"/>
      <c r="BT127" s="82"/>
      <c r="BU127" s="82"/>
      <c r="BV127" s="82"/>
      <c r="BW127" s="82"/>
      <c r="BX127" s="82"/>
      <c r="BY127" s="82"/>
      <c r="BZ127" s="83"/>
      <c r="CA127" s="83"/>
      <c r="CB127" s="83"/>
      <c r="CC127" s="83"/>
      <c r="CD127" s="83"/>
      <c r="CE127" s="83"/>
      <c r="CF127" s="83"/>
      <c r="CG127" s="84"/>
      <c r="CH127" s="66"/>
      <c r="CI127" s="51"/>
      <c r="CJ127" s="144"/>
      <c r="CK127" s="57"/>
      <c r="CL127" s="145"/>
      <c r="CM127" s="3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5"/>
      <c r="DC127" s="75">
        <f>CM127^3+CN127^3+CO127^3+CP127^3+CQ127^3+CR127^3+CS127^3+CT127^3+CM128^3+CN128^3+CO128^3+CP128^3+CQ128^3+CR128^3+CS128^3+CT128^3</f>
        <v>0</v>
      </c>
      <c r="DD127" s="76">
        <f t="shared" si="22"/>
        <v>0</v>
      </c>
      <c r="DE127" s="95"/>
      <c r="DF127" s="89"/>
      <c r="DG127" s="83"/>
      <c r="DH127" s="82"/>
      <c r="DI127" s="82"/>
      <c r="DJ127" s="83"/>
      <c r="DK127" s="83"/>
      <c r="DL127" s="82"/>
      <c r="DM127" s="82"/>
      <c r="DN127" s="83"/>
      <c r="DO127" s="83"/>
      <c r="DP127" s="82"/>
      <c r="DQ127" s="82"/>
      <c r="DR127" s="83"/>
      <c r="DS127" s="83"/>
      <c r="DT127" s="82"/>
      <c r="DU127" s="86"/>
      <c r="DV127" s="66"/>
      <c r="DW127" s="51"/>
      <c r="DY127" s="57"/>
      <c r="DZ127" s="145"/>
      <c r="EA127" s="3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5"/>
      <c r="EQ127" s="75">
        <f>EA127^3+EB127^3+EC127^3+ED127^3+EE127^3+EF127^3+EG127^3+EH127^3+EA128^3+EB128^3+EC128^3+ED128^3+EE128^3+EF128^3+EG128^3+EH128^3</f>
        <v>0</v>
      </c>
      <c r="ER127" s="76">
        <f t="shared" si="23"/>
        <v>0</v>
      </c>
      <c r="ES127" s="95"/>
      <c r="ET127" s="81"/>
      <c r="EU127" s="82"/>
      <c r="EV127" s="82"/>
      <c r="EW127" s="82"/>
      <c r="EX127" s="82"/>
      <c r="EY127" s="82"/>
      <c r="EZ127" s="82"/>
      <c r="FA127" s="82"/>
      <c r="FB127" s="82"/>
      <c r="FC127" s="82"/>
      <c r="FD127" s="82"/>
      <c r="FE127" s="82"/>
      <c r="FF127" s="82"/>
      <c r="FG127" s="82"/>
      <c r="FH127" s="82"/>
      <c r="FI127" s="86"/>
      <c r="FJ127" s="66"/>
      <c r="FK127" s="51"/>
    </row>
    <row r="128" spans="1:167" x14ac:dyDescent="0.2">
      <c r="A128" s="32"/>
      <c r="B128" s="32"/>
      <c r="C128" s="32"/>
      <c r="D128" s="106" t="s">
        <v>166</v>
      </c>
      <c r="E128" s="107" t="s">
        <v>207</v>
      </c>
      <c r="F128" s="108">
        <f>B4+(114*B6)</f>
        <v>115</v>
      </c>
      <c r="G128" s="104"/>
      <c r="H128" s="43"/>
      <c r="I128" s="57"/>
      <c r="J128" s="58"/>
      <c r="K128" s="3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75">
        <f>S127^3+T127^3+U127^3+V127^3+W127^3+X127^3+Y127^3+Z127^3+S128^3+T128^3+U128^3+V128^3+W128^3+X128^3+Y128^3+Z128^3</f>
        <v>0</v>
      </c>
      <c r="AB128" s="76">
        <f t="shared" si="20"/>
        <v>0</v>
      </c>
      <c r="AC128" s="61"/>
      <c r="AD128" s="81"/>
      <c r="AE128" s="82"/>
      <c r="AF128" s="82"/>
      <c r="AG128" s="82"/>
      <c r="AH128" s="83"/>
      <c r="AI128" s="83"/>
      <c r="AJ128" s="83"/>
      <c r="AK128" s="83"/>
      <c r="AL128" s="82"/>
      <c r="AM128" s="82"/>
      <c r="AN128" s="82"/>
      <c r="AO128" s="82"/>
      <c r="AP128" s="83"/>
      <c r="AQ128" s="83"/>
      <c r="AR128" s="83"/>
      <c r="AS128" s="84"/>
      <c r="AT128" s="66"/>
      <c r="AU128" s="51"/>
      <c r="AW128" s="57"/>
      <c r="AX128" s="58"/>
      <c r="AY128" s="3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5"/>
      <c r="BO128" s="75">
        <f>BG127^3+BH127^3+BI127^3+BJ127^3+BK127^3+BL127^3+BM127^3+BN127^3+BG128^3+BH128^3+BI128^3+BJ128^3+BK128^3+BL128^3+BM128^3+BN128^3</f>
        <v>0</v>
      </c>
      <c r="BP128" s="76">
        <f t="shared" si="21"/>
        <v>0</v>
      </c>
      <c r="BQ128" s="61"/>
      <c r="BR128" s="81"/>
      <c r="BS128" s="82"/>
      <c r="BT128" s="82"/>
      <c r="BU128" s="82"/>
      <c r="BV128" s="82"/>
      <c r="BW128" s="82"/>
      <c r="BX128" s="82"/>
      <c r="BY128" s="82"/>
      <c r="BZ128" s="83"/>
      <c r="CA128" s="83"/>
      <c r="CB128" s="83"/>
      <c r="CC128" s="83"/>
      <c r="CD128" s="83"/>
      <c r="CE128" s="83"/>
      <c r="CF128" s="83"/>
      <c r="CG128" s="84"/>
      <c r="CH128" s="66"/>
      <c r="CI128" s="51"/>
      <c r="CJ128" s="144"/>
      <c r="CK128" s="57"/>
      <c r="CL128" s="58"/>
      <c r="CM128" s="3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5"/>
      <c r="DC128" s="75">
        <f>CU127^3+CV127^3+CW127^3+CX127^3+CY127^3+CZ127^3+DA127^3+DB127^3+CU128^3+CV128^3+CW128^3+CX128^3+CY128^3+CZ128^3+DA128^3+DB128^3</f>
        <v>0</v>
      </c>
      <c r="DD128" s="76">
        <f t="shared" si="22"/>
        <v>0</v>
      </c>
      <c r="DE128" s="61"/>
      <c r="DF128" s="89"/>
      <c r="DG128" s="83"/>
      <c r="DH128" s="82"/>
      <c r="DI128" s="82"/>
      <c r="DJ128" s="83"/>
      <c r="DK128" s="83"/>
      <c r="DL128" s="82"/>
      <c r="DM128" s="82"/>
      <c r="DN128" s="83"/>
      <c r="DO128" s="83"/>
      <c r="DP128" s="82"/>
      <c r="DQ128" s="82"/>
      <c r="DR128" s="83"/>
      <c r="DS128" s="83"/>
      <c r="DT128" s="82"/>
      <c r="DU128" s="86"/>
      <c r="DV128" s="66"/>
      <c r="DW128" s="51"/>
      <c r="DY128" s="57"/>
      <c r="DZ128" s="58"/>
      <c r="EA128" s="3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5"/>
      <c r="EQ128" s="75">
        <f>EI127^3+EJ127^3+EK127^3+EL127^3+EM127^3+EN127^3+EO127^3+EP127^3+EI128^3+EJ128^3+EK128^3+EL128^3+EM128^3+EN128^3+EO128^3+EP128^3</f>
        <v>0</v>
      </c>
      <c r="ER128" s="76">
        <f t="shared" si="23"/>
        <v>0</v>
      </c>
      <c r="ES128" s="61"/>
      <c r="ET128" s="89"/>
      <c r="EU128" s="83"/>
      <c r="EV128" s="83"/>
      <c r="EW128" s="83"/>
      <c r="EX128" s="83"/>
      <c r="EY128" s="83"/>
      <c r="EZ128" s="83"/>
      <c r="FA128" s="83"/>
      <c r="FB128" s="83"/>
      <c r="FC128" s="83"/>
      <c r="FD128" s="83"/>
      <c r="FE128" s="83"/>
      <c r="FF128" s="83"/>
      <c r="FG128" s="83"/>
      <c r="FH128" s="83"/>
      <c r="FI128" s="84"/>
      <c r="FJ128" s="66"/>
      <c r="FK128" s="51"/>
    </row>
    <row r="129" spans="1:167" x14ac:dyDescent="0.2">
      <c r="A129" s="32"/>
      <c r="B129" s="32"/>
      <c r="C129" s="32"/>
      <c r="D129" s="106" t="s">
        <v>98</v>
      </c>
      <c r="E129" s="107" t="s">
        <v>207</v>
      </c>
      <c r="F129" s="110">
        <f>B4+(115*B6)</f>
        <v>116</v>
      </c>
      <c r="G129" s="104"/>
      <c r="H129" s="43"/>
      <c r="I129" s="105"/>
      <c r="J129" s="58"/>
      <c r="K129" s="3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75">
        <f>K129^3+L129^3+M129^3+N129^3+O129^3+P129^3+Q129^3+R129^3+K130^3+L130^3+M130^3+N130^3+O130^3+P130^3+Q130^3+R130^3</f>
        <v>0</v>
      </c>
      <c r="AB129" s="76">
        <f t="shared" si="20"/>
        <v>0</v>
      </c>
      <c r="AC129" s="61"/>
      <c r="AD129" s="81"/>
      <c r="AE129" s="82"/>
      <c r="AF129" s="82"/>
      <c r="AG129" s="82"/>
      <c r="AH129" s="83"/>
      <c r="AI129" s="83"/>
      <c r="AJ129" s="83"/>
      <c r="AK129" s="83"/>
      <c r="AL129" s="82"/>
      <c r="AM129" s="82"/>
      <c r="AN129" s="82"/>
      <c r="AO129" s="82"/>
      <c r="AP129" s="83"/>
      <c r="AQ129" s="83"/>
      <c r="AR129" s="83"/>
      <c r="AS129" s="84"/>
      <c r="AT129" s="66"/>
      <c r="AU129" s="51"/>
      <c r="AW129" s="105"/>
      <c r="AX129" s="58"/>
      <c r="AY129" s="3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5"/>
      <c r="BO129" s="75">
        <f>AY129^3+AZ129^3+BA129^3+BB129^3+BC129^3+BD129^3+BE129^3+BF129^3+AY130^3+AZ130^3+BA130^3+BB130^3+BC130^3+BD130^3+BE130^3+BF130^3</f>
        <v>0</v>
      </c>
      <c r="BP129" s="76">
        <f t="shared" si="21"/>
        <v>0</v>
      </c>
      <c r="BQ129" s="61"/>
      <c r="BR129" s="89"/>
      <c r="BS129" s="83"/>
      <c r="BT129" s="83"/>
      <c r="BU129" s="83"/>
      <c r="BV129" s="83"/>
      <c r="BW129" s="83"/>
      <c r="BX129" s="83"/>
      <c r="BY129" s="83"/>
      <c r="BZ129" s="82"/>
      <c r="CA129" s="82"/>
      <c r="CB129" s="82"/>
      <c r="CC129" s="82"/>
      <c r="CD129" s="82"/>
      <c r="CE129" s="82"/>
      <c r="CF129" s="82"/>
      <c r="CG129" s="86"/>
      <c r="CH129" s="66"/>
      <c r="CI129" s="51"/>
      <c r="CJ129" s="144"/>
      <c r="CK129" s="105"/>
      <c r="CL129" s="58"/>
      <c r="CM129" s="3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5"/>
      <c r="DC129" s="75">
        <f>CM129^3+CN129^3+CO129^3+CP129^3+CQ129^3+CR129^3+CS129^3+CT129^3+CM130^3+CN130^3+CO130^3+CP130^3+CQ130^3+CR130^3+CS130^3+CT130^3</f>
        <v>0</v>
      </c>
      <c r="DD129" s="76">
        <f t="shared" si="22"/>
        <v>0</v>
      </c>
      <c r="DE129" s="61"/>
      <c r="DF129" s="89"/>
      <c r="DG129" s="83"/>
      <c r="DH129" s="82"/>
      <c r="DI129" s="82"/>
      <c r="DJ129" s="83"/>
      <c r="DK129" s="83"/>
      <c r="DL129" s="82"/>
      <c r="DM129" s="82"/>
      <c r="DN129" s="83"/>
      <c r="DO129" s="83"/>
      <c r="DP129" s="82"/>
      <c r="DQ129" s="82"/>
      <c r="DR129" s="83"/>
      <c r="DS129" s="83"/>
      <c r="DT129" s="82"/>
      <c r="DU129" s="86"/>
      <c r="DV129" s="66"/>
      <c r="DW129" s="51"/>
      <c r="DY129" s="105"/>
      <c r="DZ129" s="58"/>
      <c r="EA129" s="3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5"/>
      <c r="EQ129" s="75">
        <f>EA129^3+EB129^3+EC129^3+ED129^3+EE129^3+EF129^3+EG129^3+EH129^3+EA130^3+EB130^3+EC130^3+ED130^3+EE130^3+EF130^3+EG130^3+EH130^3</f>
        <v>0</v>
      </c>
      <c r="ER129" s="76">
        <f t="shared" si="23"/>
        <v>0</v>
      </c>
      <c r="ES129" s="61"/>
      <c r="ET129" s="81"/>
      <c r="EU129" s="82"/>
      <c r="EV129" s="82"/>
      <c r="EW129" s="82"/>
      <c r="EX129" s="82"/>
      <c r="EY129" s="82"/>
      <c r="EZ129" s="82"/>
      <c r="FA129" s="82"/>
      <c r="FB129" s="82"/>
      <c r="FC129" s="82"/>
      <c r="FD129" s="82"/>
      <c r="FE129" s="82"/>
      <c r="FF129" s="82"/>
      <c r="FG129" s="82"/>
      <c r="FH129" s="82"/>
      <c r="FI129" s="86"/>
      <c r="FJ129" s="66"/>
      <c r="FK129" s="51"/>
    </row>
    <row r="130" spans="1:167" x14ac:dyDescent="0.2">
      <c r="A130" s="32"/>
      <c r="B130" s="32"/>
      <c r="C130" s="32"/>
      <c r="D130" s="106" t="s">
        <v>62</v>
      </c>
      <c r="E130" s="107" t="s">
        <v>207</v>
      </c>
      <c r="F130" s="110">
        <f>B4+(116*B6)</f>
        <v>117</v>
      </c>
      <c r="G130" s="104"/>
      <c r="H130" s="43"/>
      <c r="I130" s="109"/>
      <c r="J130" s="58"/>
      <c r="K130" s="3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5"/>
      <c r="AA130" s="75">
        <f>S129^3+T129^3+U129^3+V129^3+W129^3+X129^3+Y129^3+Z129^3+S130^3+T130^3+U130^3+V130^3+W130^3+X130^3+Y130^3+Z130^3</f>
        <v>0</v>
      </c>
      <c r="AB130" s="76">
        <f t="shared" si="20"/>
        <v>0</v>
      </c>
      <c r="AC130" s="61"/>
      <c r="AD130" s="81"/>
      <c r="AE130" s="82"/>
      <c r="AF130" s="82"/>
      <c r="AG130" s="82"/>
      <c r="AH130" s="83"/>
      <c r="AI130" s="83"/>
      <c r="AJ130" s="83"/>
      <c r="AK130" s="83"/>
      <c r="AL130" s="82"/>
      <c r="AM130" s="82"/>
      <c r="AN130" s="82"/>
      <c r="AO130" s="82"/>
      <c r="AP130" s="83"/>
      <c r="AQ130" s="83"/>
      <c r="AR130" s="83"/>
      <c r="AS130" s="84"/>
      <c r="AT130" s="66"/>
      <c r="AU130" s="51"/>
      <c r="AW130" s="109"/>
      <c r="AX130" s="58"/>
      <c r="AY130" s="3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5"/>
      <c r="BO130" s="75">
        <f>BG129^3+BH129^3+BI129^3+BJ129^3+BK129^3+BL129^3+BM129^3+BN129^3+BG130^3+BH130^3+BI130^3+BJ130^3+BK130^3+BL130^3+BM130^3+BN130^3</f>
        <v>0</v>
      </c>
      <c r="BP130" s="76">
        <f t="shared" si="21"/>
        <v>0</v>
      </c>
      <c r="BQ130" s="61"/>
      <c r="BR130" s="89"/>
      <c r="BS130" s="83"/>
      <c r="BT130" s="83"/>
      <c r="BU130" s="83"/>
      <c r="BV130" s="83"/>
      <c r="BW130" s="83"/>
      <c r="BX130" s="83"/>
      <c r="BY130" s="83"/>
      <c r="BZ130" s="82"/>
      <c r="CA130" s="82"/>
      <c r="CB130" s="82"/>
      <c r="CC130" s="82"/>
      <c r="CD130" s="82"/>
      <c r="CE130" s="82"/>
      <c r="CF130" s="82"/>
      <c r="CG130" s="86"/>
      <c r="CH130" s="66"/>
      <c r="CI130" s="51"/>
      <c r="CJ130" s="144"/>
      <c r="CK130" s="109"/>
      <c r="CL130" s="58"/>
      <c r="CM130" s="3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5"/>
      <c r="DC130" s="75">
        <f>CU129^3+CV129^3+CW129^3+CX129^3+CY129^3+CZ129^3+DA129^3+DB129^3+CU130^3+CV130^3+CW130^3+CX130^3+CY130^3+CZ130^3+DA130^3+DB130^3</f>
        <v>0</v>
      </c>
      <c r="DD130" s="76">
        <f t="shared" si="22"/>
        <v>0</v>
      </c>
      <c r="DE130" s="61"/>
      <c r="DF130" s="89"/>
      <c r="DG130" s="83"/>
      <c r="DH130" s="82"/>
      <c r="DI130" s="82"/>
      <c r="DJ130" s="83"/>
      <c r="DK130" s="83"/>
      <c r="DL130" s="82"/>
      <c r="DM130" s="82"/>
      <c r="DN130" s="83"/>
      <c r="DO130" s="83"/>
      <c r="DP130" s="82"/>
      <c r="DQ130" s="82"/>
      <c r="DR130" s="83"/>
      <c r="DS130" s="83"/>
      <c r="DT130" s="82"/>
      <c r="DU130" s="86"/>
      <c r="DV130" s="66"/>
      <c r="DW130" s="51"/>
      <c r="DY130" s="109"/>
      <c r="DZ130" s="58"/>
      <c r="EA130" s="3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5"/>
      <c r="EQ130" s="75">
        <f>EI129^3+EJ129^3+EK129^3+EL129^3+EM129^3+EN129^3+EO129^3+EP129^3+EI130^3+EJ130^3+EK130^3+EL130^3+EM130^3+EN130^3+EO130^3+EP130^3</f>
        <v>0</v>
      </c>
      <c r="ER130" s="76">
        <f t="shared" si="23"/>
        <v>0</v>
      </c>
      <c r="ES130" s="61"/>
      <c r="ET130" s="89"/>
      <c r="EU130" s="83"/>
      <c r="EV130" s="83"/>
      <c r="EW130" s="83"/>
      <c r="EX130" s="83"/>
      <c r="EY130" s="83"/>
      <c r="EZ130" s="83"/>
      <c r="FA130" s="83"/>
      <c r="FB130" s="83"/>
      <c r="FC130" s="83"/>
      <c r="FD130" s="83"/>
      <c r="FE130" s="83"/>
      <c r="FF130" s="83"/>
      <c r="FG130" s="83"/>
      <c r="FH130" s="83"/>
      <c r="FI130" s="84"/>
      <c r="FJ130" s="66"/>
      <c r="FK130" s="51"/>
    </row>
    <row r="131" spans="1:167" x14ac:dyDescent="0.2">
      <c r="A131" s="32"/>
      <c r="B131" s="32"/>
      <c r="C131" s="32"/>
      <c r="D131" s="106" t="s">
        <v>156</v>
      </c>
      <c r="E131" s="107" t="s">
        <v>207</v>
      </c>
      <c r="F131" s="108">
        <f>B4+(117*B6)</f>
        <v>118</v>
      </c>
      <c r="G131" s="104"/>
      <c r="H131" s="43"/>
      <c r="I131" s="109"/>
      <c r="J131" s="58"/>
      <c r="K131" s="3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5"/>
      <c r="AA131" s="75">
        <f>K131^3+L131^3+M131^3+N131^3+O131^3+P131^3+Q131^3+R131^3+K132^3+L132^3+M132^3+N132^3+O132^3+P132^3+Q132^3+R132^3</f>
        <v>0</v>
      </c>
      <c r="AB131" s="76">
        <f t="shared" si="20"/>
        <v>0</v>
      </c>
      <c r="AC131" s="61"/>
      <c r="AD131" s="89"/>
      <c r="AE131" s="83"/>
      <c r="AF131" s="83"/>
      <c r="AG131" s="83"/>
      <c r="AH131" s="82"/>
      <c r="AI131" s="82"/>
      <c r="AJ131" s="82"/>
      <c r="AK131" s="82"/>
      <c r="AL131" s="83"/>
      <c r="AM131" s="83"/>
      <c r="AN131" s="83"/>
      <c r="AO131" s="83"/>
      <c r="AP131" s="82"/>
      <c r="AQ131" s="82"/>
      <c r="AR131" s="82"/>
      <c r="AS131" s="86"/>
      <c r="AT131" s="66"/>
      <c r="AU131" s="51"/>
      <c r="AW131" s="109"/>
      <c r="AX131" s="58"/>
      <c r="AY131" s="3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5"/>
      <c r="BO131" s="75">
        <f>AY131^3+AZ131^3+BA131^3+BB131^3+BC131^3+BD131^3+BE131^3+BF131^3+AY132^3+AZ132^3+BA132^3+BB132^3+BC132^3+BD132^3+BE132^3+BF132^3</f>
        <v>0</v>
      </c>
      <c r="BP131" s="76">
        <f t="shared" si="21"/>
        <v>0</v>
      </c>
      <c r="BQ131" s="61"/>
      <c r="BR131" s="81"/>
      <c r="BS131" s="82"/>
      <c r="BT131" s="82"/>
      <c r="BU131" s="82"/>
      <c r="BV131" s="82"/>
      <c r="BW131" s="82"/>
      <c r="BX131" s="82"/>
      <c r="BY131" s="82"/>
      <c r="BZ131" s="83"/>
      <c r="CA131" s="83"/>
      <c r="CB131" s="83"/>
      <c r="CC131" s="83"/>
      <c r="CD131" s="83"/>
      <c r="CE131" s="83"/>
      <c r="CF131" s="83"/>
      <c r="CG131" s="84"/>
      <c r="CH131" s="66"/>
      <c r="CI131" s="51"/>
      <c r="CJ131" s="144"/>
      <c r="CK131" s="109"/>
      <c r="CL131" s="58"/>
      <c r="CM131" s="3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5"/>
      <c r="DC131" s="75">
        <f>CM131^3+CN131^3+CO131^3+CP131^3+CQ131^3+CR131^3+CS131^3+CT131^3+CM132^3+CN132^3+CO132^3+CP132^3+CQ132^3+CR132^3+CS132^3+CT132^3</f>
        <v>0</v>
      </c>
      <c r="DD131" s="76">
        <f t="shared" si="22"/>
        <v>0</v>
      </c>
      <c r="DE131" s="61"/>
      <c r="DF131" s="89"/>
      <c r="DG131" s="83"/>
      <c r="DH131" s="82"/>
      <c r="DI131" s="82"/>
      <c r="DJ131" s="83"/>
      <c r="DK131" s="83"/>
      <c r="DL131" s="82"/>
      <c r="DM131" s="82"/>
      <c r="DN131" s="83"/>
      <c r="DO131" s="83"/>
      <c r="DP131" s="82"/>
      <c r="DQ131" s="82"/>
      <c r="DR131" s="83"/>
      <c r="DS131" s="83"/>
      <c r="DT131" s="82"/>
      <c r="DU131" s="86"/>
      <c r="DV131" s="66"/>
      <c r="DW131" s="51"/>
      <c r="DY131" s="109"/>
      <c r="DZ131" s="58"/>
      <c r="EA131" s="3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5"/>
      <c r="EQ131" s="75">
        <f>EA131^3+EB131^3+EC131^3+ED131^3+EE131^3+EF131^3+EG131^3+EH131^3+EA132^3+EB132^3+EC132^3+ED132^3+EE132^3+EF132^3+EG132^3+EH132^3</f>
        <v>0</v>
      </c>
      <c r="ER131" s="76">
        <f t="shared" si="23"/>
        <v>0</v>
      </c>
      <c r="ES131" s="61"/>
      <c r="ET131" s="81"/>
      <c r="EU131" s="82"/>
      <c r="EV131" s="82"/>
      <c r="EW131" s="82"/>
      <c r="EX131" s="82"/>
      <c r="EY131" s="82"/>
      <c r="EZ131" s="82"/>
      <c r="FA131" s="82"/>
      <c r="FB131" s="82"/>
      <c r="FC131" s="82"/>
      <c r="FD131" s="82"/>
      <c r="FE131" s="82"/>
      <c r="FF131" s="82"/>
      <c r="FG131" s="82"/>
      <c r="FH131" s="82"/>
      <c r="FI131" s="86"/>
      <c r="FJ131" s="66"/>
      <c r="FK131" s="51"/>
    </row>
    <row r="132" spans="1:167" x14ac:dyDescent="0.2">
      <c r="A132" s="32"/>
      <c r="B132" s="32"/>
      <c r="C132" s="32"/>
      <c r="D132" s="106" t="s">
        <v>249</v>
      </c>
      <c r="E132" s="107" t="s">
        <v>207</v>
      </c>
      <c r="F132" s="108">
        <f>B4+(118*B6)</f>
        <v>119</v>
      </c>
      <c r="G132" s="104"/>
      <c r="H132" s="43"/>
      <c r="I132" s="109"/>
      <c r="J132" s="58"/>
      <c r="K132" s="3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5"/>
      <c r="AA132" s="75">
        <f>S131^3+T131^3+U131^3+V131^3+W131^3+X131^3+Y131^3+Z131^3+S132^3+T132^3+U132^3+V132^3+W132^3+X132^3+Y132^3+Z132^3</f>
        <v>0</v>
      </c>
      <c r="AB132" s="76">
        <f t="shared" si="20"/>
        <v>0</v>
      </c>
      <c r="AC132" s="61"/>
      <c r="AD132" s="89"/>
      <c r="AE132" s="83"/>
      <c r="AF132" s="83"/>
      <c r="AG132" s="83"/>
      <c r="AH132" s="82"/>
      <c r="AI132" s="82"/>
      <c r="AJ132" s="82"/>
      <c r="AK132" s="82"/>
      <c r="AL132" s="83"/>
      <c r="AM132" s="83"/>
      <c r="AN132" s="83"/>
      <c r="AO132" s="83"/>
      <c r="AP132" s="82"/>
      <c r="AQ132" s="82"/>
      <c r="AR132" s="82"/>
      <c r="AS132" s="86"/>
      <c r="AT132" s="66"/>
      <c r="AU132" s="51"/>
      <c r="AW132" s="109"/>
      <c r="AX132" s="58"/>
      <c r="AY132" s="3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5"/>
      <c r="BO132" s="75">
        <f>BG131^3+BH131^3+BI131^3+BJ131^3+BK131^3+BL131^3+BM131^3+BN131^3+BG132^3+BH132^3+BI132^3+BJ132^3+BK132^3+BL132^3+BM132^3+BN132^3</f>
        <v>0</v>
      </c>
      <c r="BP132" s="76">
        <f t="shared" si="21"/>
        <v>0</v>
      </c>
      <c r="BQ132" s="61"/>
      <c r="BR132" s="81"/>
      <c r="BS132" s="82"/>
      <c r="BT132" s="82"/>
      <c r="BU132" s="82"/>
      <c r="BV132" s="82"/>
      <c r="BW132" s="82"/>
      <c r="BX132" s="82"/>
      <c r="BY132" s="82"/>
      <c r="BZ132" s="83"/>
      <c r="CA132" s="83"/>
      <c r="CB132" s="83"/>
      <c r="CC132" s="83"/>
      <c r="CD132" s="83"/>
      <c r="CE132" s="83"/>
      <c r="CF132" s="83"/>
      <c r="CG132" s="84"/>
      <c r="CH132" s="66"/>
      <c r="CI132" s="51"/>
      <c r="CJ132" s="144"/>
      <c r="CK132" s="109"/>
      <c r="CL132" s="58"/>
      <c r="CM132" s="3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5"/>
      <c r="DC132" s="75">
        <f>CU131^3+CV131^3+CW131^3+CX131^3+CY131^3+CZ131^3+DA131^3+DB131^3+CU132^3+CV132^3+CW132^3+CX132^3+CY132^3+CZ132^3+DA132^3+DB132^3</f>
        <v>0</v>
      </c>
      <c r="DD132" s="76">
        <f t="shared" si="22"/>
        <v>0</v>
      </c>
      <c r="DE132" s="61"/>
      <c r="DF132" s="89"/>
      <c r="DG132" s="83"/>
      <c r="DH132" s="82"/>
      <c r="DI132" s="82"/>
      <c r="DJ132" s="83"/>
      <c r="DK132" s="83"/>
      <c r="DL132" s="82"/>
      <c r="DM132" s="82"/>
      <c r="DN132" s="83"/>
      <c r="DO132" s="83"/>
      <c r="DP132" s="82"/>
      <c r="DQ132" s="82"/>
      <c r="DR132" s="83"/>
      <c r="DS132" s="83"/>
      <c r="DT132" s="82"/>
      <c r="DU132" s="86"/>
      <c r="DV132" s="66"/>
      <c r="DW132" s="51"/>
      <c r="DY132" s="109"/>
      <c r="DZ132" s="58"/>
      <c r="EA132" s="3"/>
      <c r="EB132" s="4"/>
      <c r="EC132" s="4"/>
      <c r="ED132" s="4"/>
      <c r="EE132" s="4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5"/>
      <c r="EQ132" s="75">
        <f>EI131^3+EJ131^3+EK131^3+EL131^3+EM131^3+EN131^3+EO131^3+EP131^3+EI132^3+EJ132^3+EK132^3+EL132^3+EM132^3+EN132^3+EO132^3+EP132^3</f>
        <v>0</v>
      </c>
      <c r="ER132" s="76">
        <f t="shared" si="23"/>
        <v>0</v>
      </c>
      <c r="ES132" s="61"/>
      <c r="ET132" s="89"/>
      <c r="EU132" s="83"/>
      <c r="EV132" s="83"/>
      <c r="EW132" s="83"/>
      <c r="EX132" s="83"/>
      <c r="EY132" s="83"/>
      <c r="EZ132" s="83"/>
      <c r="FA132" s="83"/>
      <c r="FB132" s="83"/>
      <c r="FC132" s="83"/>
      <c r="FD132" s="83"/>
      <c r="FE132" s="83"/>
      <c r="FF132" s="83"/>
      <c r="FG132" s="83"/>
      <c r="FH132" s="83"/>
      <c r="FI132" s="84"/>
      <c r="FJ132" s="66"/>
      <c r="FK132" s="51"/>
    </row>
    <row r="133" spans="1:167" x14ac:dyDescent="0.2">
      <c r="A133" s="32"/>
      <c r="B133" s="32"/>
      <c r="C133" s="32"/>
      <c r="D133" s="106" t="s">
        <v>40</v>
      </c>
      <c r="E133" s="107" t="s">
        <v>207</v>
      </c>
      <c r="F133" s="110">
        <f>B4+(119*B6)</f>
        <v>120</v>
      </c>
      <c r="G133" s="104"/>
      <c r="H133" s="43"/>
      <c r="I133" s="109"/>
      <c r="J133" s="58"/>
      <c r="K133" s="3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5"/>
      <c r="AA133" s="75">
        <f>K133^3+L133^3+M133^3+N133^3+O133^3+P133^3+Q133^3+R133^3+K134^3+L134^3+M134^3+N134^3+O134^3+P134^3+Q134^3+R134^3</f>
        <v>0</v>
      </c>
      <c r="AB133" s="76">
        <f t="shared" si="20"/>
        <v>0</v>
      </c>
      <c r="AC133" s="61"/>
      <c r="AD133" s="89"/>
      <c r="AE133" s="83"/>
      <c r="AF133" s="83"/>
      <c r="AG133" s="83"/>
      <c r="AH133" s="82"/>
      <c r="AI133" s="82"/>
      <c r="AJ133" s="82"/>
      <c r="AK133" s="82"/>
      <c r="AL133" s="83"/>
      <c r="AM133" s="83"/>
      <c r="AN133" s="83"/>
      <c r="AO133" s="83"/>
      <c r="AP133" s="82"/>
      <c r="AQ133" s="82"/>
      <c r="AR133" s="82"/>
      <c r="AS133" s="86"/>
      <c r="AT133" s="66"/>
      <c r="AU133" s="51"/>
      <c r="AW133" s="109"/>
      <c r="AX133" s="58"/>
      <c r="AY133" s="3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5"/>
      <c r="BO133" s="75">
        <f>AY133^3+AZ133^3+BA133^3+BB133^3+BC133^3+BD133^3+BE133^3+BF133^3+AY134^3+AZ134^3+BA134^3+BB134^3+BC134^3+BD134^3+BE134^3+BF134^3</f>
        <v>0</v>
      </c>
      <c r="BP133" s="76">
        <f t="shared" si="21"/>
        <v>0</v>
      </c>
      <c r="BQ133" s="61"/>
      <c r="BR133" s="89"/>
      <c r="BS133" s="83"/>
      <c r="BT133" s="83"/>
      <c r="BU133" s="83"/>
      <c r="BV133" s="83"/>
      <c r="BW133" s="83"/>
      <c r="BX133" s="83"/>
      <c r="BY133" s="83"/>
      <c r="BZ133" s="82"/>
      <c r="CA133" s="82"/>
      <c r="CB133" s="82"/>
      <c r="CC133" s="82"/>
      <c r="CD133" s="82"/>
      <c r="CE133" s="82"/>
      <c r="CF133" s="82"/>
      <c r="CG133" s="86"/>
      <c r="CH133" s="66"/>
      <c r="CI133" s="51"/>
      <c r="CJ133" s="144"/>
      <c r="CK133" s="109"/>
      <c r="CL133" s="58"/>
      <c r="CM133" s="3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5"/>
      <c r="DC133" s="75">
        <f>CM133^3+CN133^3+CO133^3+CP133^3+CQ133^3+CR133^3+CS133^3+CT133^3+CM134^3+CN134^3+CO134^3+CP134^3+CQ134^3+CR134^3+CS134^3+CT134^3</f>
        <v>0</v>
      </c>
      <c r="DD133" s="76">
        <f t="shared" si="22"/>
        <v>0</v>
      </c>
      <c r="DE133" s="61"/>
      <c r="DF133" s="89"/>
      <c r="DG133" s="83"/>
      <c r="DH133" s="82"/>
      <c r="DI133" s="82"/>
      <c r="DJ133" s="83"/>
      <c r="DK133" s="83"/>
      <c r="DL133" s="82"/>
      <c r="DM133" s="82"/>
      <c r="DN133" s="83"/>
      <c r="DO133" s="83"/>
      <c r="DP133" s="82"/>
      <c r="DQ133" s="82"/>
      <c r="DR133" s="83"/>
      <c r="DS133" s="83"/>
      <c r="DT133" s="82"/>
      <c r="DU133" s="86"/>
      <c r="DV133" s="66"/>
      <c r="DW133" s="51"/>
      <c r="DY133" s="109"/>
      <c r="DZ133" s="58"/>
      <c r="EA133" s="3"/>
      <c r="EB133" s="4"/>
      <c r="EC133" s="4"/>
      <c r="ED133" s="4"/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5"/>
      <c r="EQ133" s="75">
        <f>EA133^3+EB133^3+EC133^3+ED133^3+EE133^3+EF133^3+EG133^3+EH133^3+EA134^3+EB134^3+EC134^3+ED134^3+EE134^3+EF134^3+EG134^3+EH134^3</f>
        <v>0</v>
      </c>
      <c r="ER133" s="76">
        <f t="shared" si="23"/>
        <v>0</v>
      </c>
      <c r="ES133" s="61"/>
      <c r="ET133" s="81"/>
      <c r="EU133" s="82"/>
      <c r="EV133" s="82"/>
      <c r="EW133" s="82"/>
      <c r="EX133" s="82"/>
      <c r="EY133" s="82"/>
      <c r="EZ133" s="82"/>
      <c r="FA133" s="82"/>
      <c r="FB133" s="82"/>
      <c r="FC133" s="82"/>
      <c r="FD133" s="82"/>
      <c r="FE133" s="82"/>
      <c r="FF133" s="82"/>
      <c r="FG133" s="82"/>
      <c r="FH133" s="82"/>
      <c r="FI133" s="86"/>
      <c r="FJ133" s="66"/>
      <c r="FK133" s="51"/>
    </row>
    <row r="134" spans="1:167" x14ac:dyDescent="0.2">
      <c r="A134" s="32"/>
      <c r="B134" s="32"/>
      <c r="C134" s="32"/>
      <c r="D134" s="106" t="s">
        <v>24</v>
      </c>
      <c r="E134" s="107" t="s">
        <v>207</v>
      </c>
      <c r="F134" s="110">
        <f>B4+(120*B6)</f>
        <v>121</v>
      </c>
      <c r="G134" s="104"/>
      <c r="H134" s="43"/>
      <c r="I134" s="109"/>
      <c r="J134" s="58"/>
      <c r="K134" s="7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9"/>
      <c r="AA134" s="75">
        <f>S133^3+T133^3+U133^3+V133^3+W133^3+X133^3+Y133^3+Z133^3+S134^3+T134^3+U134^3+V134^3+W134^3+X134^3+Y134^3+Z134^3</f>
        <v>0</v>
      </c>
      <c r="AB134" s="76">
        <f t="shared" si="20"/>
        <v>0</v>
      </c>
      <c r="AC134" s="61"/>
      <c r="AD134" s="116"/>
      <c r="AE134" s="117"/>
      <c r="AF134" s="117"/>
      <c r="AG134" s="117"/>
      <c r="AH134" s="118"/>
      <c r="AI134" s="118"/>
      <c r="AJ134" s="118"/>
      <c r="AK134" s="118"/>
      <c r="AL134" s="117"/>
      <c r="AM134" s="117"/>
      <c r="AN134" s="117"/>
      <c r="AO134" s="117"/>
      <c r="AP134" s="118"/>
      <c r="AQ134" s="118"/>
      <c r="AR134" s="118"/>
      <c r="AS134" s="119"/>
      <c r="AT134" s="32"/>
      <c r="AU134" s="115"/>
      <c r="AW134" s="109"/>
      <c r="AX134" s="58"/>
      <c r="AY134" s="7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9"/>
      <c r="BO134" s="75">
        <f>BG133^3+BH133^3+BI133^3+BJ133^3+BK133^3+BL133^3+BM133^3+BN133^3+BG134^3+BH134^3+BI134^3+BJ134^3+BK134^3+BL134^3+BM134^3+BN134^3</f>
        <v>0</v>
      </c>
      <c r="BP134" s="76">
        <f t="shared" si="21"/>
        <v>0</v>
      </c>
      <c r="BQ134" s="61"/>
      <c r="BR134" s="116"/>
      <c r="BS134" s="117"/>
      <c r="BT134" s="117"/>
      <c r="BU134" s="117"/>
      <c r="BV134" s="117"/>
      <c r="BW134" s="117"/>
      <c r="BX134" s="117"/>
      <c r="BY134" s="117"/>
      <c r="BZ134" s="118"/>
      <c r="CA134" s="118"/>
      <c r="CB134" s="118"/>
      <c r="CC134" s="118"/>
      <c r="CD134" s="118"/>
      <c r="CE134" s="118"/>
      <c r="CF134" s="118"/>
      <c r="CG134" s="119"/>
      <c r="CH134" s="32"/>
      <c r="CI134" s="115"/>
      <c r="CJ134" s="144"/>
      <c r="CK134" s="109"/>
      <c r="CL134" s="58"/>
      <c r="CM134" s="7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9"/>
      <c r="DC134" s="75">
        <f>CU133^3+CV133^3+CW133^3+CX133^3+CY133^3+CZ133^3+DA133^3+DB133^3+CU134^3+CV134^3+CW134^3+CX134^3+CY134^3+CZ134^3+DA134^3+DB134^3</f>
        <v>0</v>
      </c>
      <c r="DD134" s="76">
        <f t="shared" si="22"/>
        <v>0</v>
      </c>
      <c r="DE134" s="61"/>
      <c r="DF134" s="116"/>
      <c r="DG134" s="117"/>
      <c r="DH134" s="118"/>
      <c r="DI134" s="118"/>
      <c r="DJ134" s="117"/>
      <c r="DK134" s="117"/>
      <c r="DL134" s="118"/>
      <c r="DM134" s="118"/>
      <c r="DN134" s="117"/>
      <c r="DO134" s="117"/>
      <c r="DP134" s="118"/>
      <c r="DQ134" s="118"/>
      <c r="DR134" s="117"/>
      <c r="DS134" s="117"/>
      <c r="DT134" s="118"/>
      <c r="DU134" s="119"/>
      <c r="DV134" s="32"/>
      <c r="DW134" s="115"/>
      <c r="DY134" s="109"/>
      <c r="DZ134" s="58"/>
      <c r="EA134" s="7"/>
      <c r="EB134" s="8"/>
      <c r="EC134" s="8"/>
      <c r="ED134" s="8"/>
      <c r="EE134" s="8"/>
      <c r="EF134" s="8"/>
      <c r="EG134" s="8"/>
      <c r="EH134" s="8"/>
      <c r="EI134" s="8"/>
      <c r="EJ134" s="8"/>
      <c r="EK134" s="8"/>
      <c r="EL134" s="8"/>
      <c r="EM134" s="8"/>
      <c r="EN134" s="8"/>
      <c r="EO134" s="8"/>
      <c r="EP134" s="9"/>
      <c r="EQ134" s="75">
        <f>EI133^3+EJ133^3+EK133^3+EL133^3+EM133^3+EN133^3+EO133^3+EP133^3+EI134^3+EJ134^3+EK134^3+EL134^3+EM134^3+EN134^3+EO134^3+EP134^3</f>
        <v>0</v>
      </c>
      <c r="ER134" s="76">
        <f t="shared" si="23"/>
        <v>0</v>
      </c>
      <c r="ES134" s="61"/>
      <c r="ET134" s="116"/>
      <c r="EU134" s="117"/>
      <c r="EV134" s="117"/>
      <c r="EW134" s="117"/>
      <c r="EX134" s="117"/>
      <c r="EY134" s="117"/>
      <c r="EZ134" s="117"/>
      <c r="FA134" s="117"/>
      <c r="FB134" s="117"/>
      <c r="FC134" s="117"/>
      <c r="FD134" s="117"/>
      <c r="FE134" s="117"/>
      <c r="FF134" s="117"/>
      <c r="FG134" s="117"/>
      <c r="FH134" s="117"/>
      <c r="FI134" s="120"/>
      <c r="FJ134" s="32"/>
      <c r="FK134" s="115"/>
    </row>
    <row r="135" spans="1:167" x14ac:dyDescent="0.2">
      <c r="A135" s="32"/>
      <c r="B135" s="32"/>
      <c r="C135" s="32"/>
      <c r="D135" s="106" t="s">
        <v>241</v>
      </c>
      <c r="E135" s="107" t="s">
        <v>207</v>
      </c>
      <c r="F135" s="108">
        <f>B4+(121*B6)</f>
        <v>122</v>
      </c>
      <c r="G135" s="104"/>
      <c r="H135" s="43"/>
      <c r="I135" s="109"/>
      <c r="J135" s="58"/>
      <c r="K135" s="121">
        <f>K119^3+K120^3+K121^3+K122^3+K123^3+K124^3+K125^3+K126^3+L119^3+L120^3+L121^3+L122^3+L123^3+L124^3+L125^3+L126^3</f>
        <v>0</v>
      </c>
      <c r="L135" s="122">
        <f>K134^3+K133^3+K132^3+K131^3+K130^3+K129^3+K128^3+K127^3+L134^3+L133^3+L132^3+L131^3+L130^3+L129^3+L128^3+L127^3</f>
        <v>0</v>
      </c>
      <c r="M135" s="122">
        <f>M119^3+M120^3+M121^3+M122^3+M123^3+M124^3+M125^3+M126^3+N119^3+N120^3+N121^3+N122^3+N123^3+N124^3+N125^3+N126^3</f>
        <v>0</v>
      </c>
      <c r="N135" s="122">
        <f>M134^3+M133^3+M132^3+M131^3+M130^3+M129^3+M128^3+M127^3+N134^3+N133^3+N132^3+N131^3+N130^3+N129^3+N128^3+N127^3</f>
        <v>0</v>
      </c>
      <c r="O135" s="122">
        <f>O119^3+O120^3+O121^3+O122^3+O123^3+O124^3+O125^3+O126^3+P119^3+P120^3+P121^3+P122^3+P123^3+P124^3+P125^3+P126^3</f>
        <v>0</v>
      </c>
      <c r="P135" s="122">
        <f>O134^3+O133^3+O132^3+O131^3+O130^3+O129^3+O128^3+O127^3+P134^3+P133^3+P132^3+P131^3+P130^3+P129^3+P128^3+P127^3</f>
        <v>0</v>
      </c>
      <c r="Q135" s="122">
        <f>Q119^3+Q120^3+Q121^3+Q122^3+Q123^3+Q124^3+Q125^3+Q126^3+R119^3+R120^3+R121^3+R122^3+R123^3+R124^3+R125^3+R126^3</f>
        <v>0</v>
      </c>
      <c r="R135" s="122">
        <f>Q134^3+Q133^3+Q132^3+Q131^3+Q130^3+Q129^3+Q128^3+Q127^3+R134^3+R133^3+R132^3+R131^3+R130^3+R129^3+R128^3+R127^3</f>
        <v>0</v>
      </c>
      <c r="S135" s="122">
        <f>S119^3+S120^3+S121^3+S122^3+S123^3+S124^3+S125^3+S126^3+T119^3+T120^3+T121^3+T122^3+T123^3+T124^3+T125^3+T126^3</f>
        <v>0</v>
      </c>
      <c r="T135" s="122">
        <f>S134^3+S133^3+S132^3+S131^3+S130^3+S129^3+S128^3+S127^3+T134^3+T133^3+T132^3+T131^3+T130^3+T129^3+T128^3+T127^3</f>
        <v>0</v>
      </c>
      <c r="U135" s="122">
        <f>U119^3+U120^3+U121^3+U122^3+U123^3+U124^3+U125^3+U126^3+V119^3+V120^3+V121^3+V122^3+V123^3+V124^3+V125^3+V126^3</f>
        <v>0</v>
      </c>
      <c r="V135" s="122">
        <f>U134^3+U133^3+U132^3+U131^3+U130^3+U129^3+U128^3+U127^3+V134^3+V133^3+V132^3+V131^3+V130^3+V129^3+V128^3+V127^3</f>
        <v>0</v>
      </c>
      <c r="W135" s="122">
        <f>W119^3+W120^3+W121^3+W122^3+W123^3+W124^3+W125^3+W126^3+X119^3+X120^3+X121^3+X122^3+X123^3+X124^3+X125^3+X126^3</f>
        <v>0</v>
      </c>
      <c r="X135" s="122">
        <f>W134^3+W133^3+W132^3+W131^3+W130^3+W129^3+W128^3+W127^3+X134^3+X133^3+X132^3+X131^3+X130^3+X129^3+X128^3+X127^3</f>
        <v>0</v>
      </c>
      <c r="Y135" s="122">
        <f>Y119^3+Y120^3+Y121^3+Y122^3+Y123^3+Y124^3+Y125^3+Y126^3+Z119^3+Z120^3+Z121^3+Z122^3+Z123^3+Z124^3+Z125^3+Z126^3</f>
        <v>0</v>
      </c>
      <c r="Z135" s="122">
        <f>Y134^3+Y133^3+Y132^3+Y131^3+Y130^3+Y129^3+Y128^3+Y127^3+Z134^3+Z133^3+Z132^3+Z131^3+Z130^3+Z129^3+Z128^3+Z127^3</f>
        <v>0</v>
      </c>
      <c r="AA135" s="124">
        <f>SUMSQ(K119,L120,M121,N122,O123,P124,Q125,R126,S127,T128,U129,V130,W131,X132,Y133,Z134)</f>
        <v>0</v>
      </c>
      <c r="AB135" s="125">
        <f>SUMSQ(K127,L128,M129,N130,O131,P132,Q133,R134,S119,T120,U121,V122,W123,X124,Y125,Z126)</f>
        <v>0</v>
      </c>
      <c r="AC135" s="52"/>
      <c r="AD135" s="126"/>
      <c r="AE135" s="126"/>
      <c r="AF135" s="126"/>
      <c r="AG135" s="126"/>
      <c r="AH135" s="126"/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32"/>
      <c r="AU135" s="115"/>
      <c r="AW135" s="109"/>
      <c r="AX135" s="58"/>
      <c r="AY135" s="121">
        <f>AY119^3+AY120^3+AY121^3+AY122^3+AY123^3+AY124^3+AY125^3+AY126^3+AZ119^3+AZ120^3+AZ121^3+AZ122^3+AZ123^3+AZ124^3+AZ125^3+AZ126^3</f>
        <v>0</v>
      </c>
      <c r="AZ135" s="122">
        <f>AY134^3+AY133^3+AY132^3+AY131^3+AY130^3+AY129^3+AY128^3+AY127^3+AZ134^3+AZ133^3+AZ132^3+AZ131^3+AZ130^3+AZ129^3+AZ128^3+AZ127^3</f>
        <v>0</v>
      </c>
      <c r="BA135" s="122">
        <f>BA119^3+BA120^3+BA121^3+BA122^3+BA123^3+BA124^3+BA125^3+BA126^3+BB119^3+BB120^3+BB121^3+BB122^3+BB123^3+BB124^3+BB125^3+BB126^3</f>
        <v>0</v>
      </c>
      <c r="BB135" s="122">
        <f>BA134^3+BA133^3+BA132^3+BA131^3+BA130^3+BA129^3+BA128^3+BA127^3+BB134^3+BB133^3+BB132^3+BB131^3+BB130^3+BB129^3+BB128^3+BB127^3</f>
        <v>0</v>
      </c>
      <c r="BC135" s="122">
        <f>BC119^3+BC120^3+BC121^3+BC122^3+BC123^3+BC124^3+BC125^3+BC126^3+BD119^3+BD120^3+BD121^3+BD122^3+BD123^3+BD124^3+BD125^3+BD126^3</f>
        <v>0</v>
      </c>
      <c r="BD135" s="122">
        <f>BC134^3+BC133^3+BC132^3+BC131^3+BC130^3+BC129^3+BC128^3+BC127^3+BD134^3+BD133^3+BD132^3+BD131^3+BD130^3+BD129^3+BD128^3+BD127^3</f>
        <v>0</v>
      </c>
      <c r="BE135" s="122">
        <f>BE119^3+BE120^3+BE121^3+BE122^3+BE123^3+BE124^3+BE125^3+BE126^3+BF119^3+BF120^3+BF121^3+BF122^3+BF123^3+BF124^3+BF125^3+BF126^3</f>
        <v>0</v>
      </c>
      <c r="BF135" s="122">
        <f>BE134^3+BE133^3+BE132^3+BE131^3+BE130^3+BE129^3+BE128^3+BE127^3+BF134^3+BF133^3+BF132^3+BF131^3+BF130^3+BF129^3+BF128^3+BF127^3</f>
        <v>0</v>
      </c>
      <c r="BG135" s="122">
        <f>BG119^3+BG120^3+BG121^3+BG122^3+BG123^3+BG124^3+BG125^3+BG126^3+BH119^3+BH120^3+BH121^3+BH122^3+BH123^3+BH124^3+BH125^3+BH126^3</f>
        <v>0</v>
      </c>
      <c r="BH135" s="122">
        <f>BG134^3+BG133^3+BG132^3+BG131^3+BG130^3+BG129^3+BG128^3+BG127^3+BH134^3+BH133^3+BH132^3+BH131^3+BH130^3+BH129^3+BH128^3+BH127^3</f>
        <v>0</v>
      </c>
      <c r="BI135" s="122">
        <f>BI119^3+BI120^3+BI121^3+BI122^3+BI123^3+BI124^3+BI125^3+BI126^3+BJ119^3+BJ120^3+BJ121^3+BJ122^3+BJ123^3+BJ124^3+BJ125^3+BJ126^3</f>
        <v>0</v>
      </c>
      <c r="BJ135" s="122">
        <f>BI134^3+BI133^3+BI132^3+BI131^3+BI130^3+BI129^3+BI128^3+BI127^3+BJ134^3+BJ133^3+BJ132^3+BJ131^3+BJ130^3+BJ129^3+BJ128^3+BJ127^3</f>
        <v>0</v>
      </c>
      <c r="BK135" s="122">
        <f>BK119^3+BK120^3+BK121^3+BK122^3+BK123^3+BK124^3+BK125^3+BK126^3+BL119^3+BL120^3+BL121^3+BL122^3+BL123^3+BL124^3+BL125^3+BL126^3</f>
        <v>0</v>
      </c>
      <c r="BL135" s="122">
        <f>BK134^3+BK133^3+BK132^3+BK131^3+BK130^3+BK129^3+BK128^3+BK127^3+BL134^3+BL133^3+BL132^3+BL131^3+BL130^3+BL129^3+BL128^3+BL127^3</f>
        <v>0</v>
      </c>
      <c r="BM135" s="122">
        <f>BM119^3+BM120^3+BM121^3+BM122^3+BM123^3+BM124^3+BM125^3+BM126^3+BN119^3+BN120^3+BN121^3+BN122^3+BN123^3+BN124^3+BN125^3+BN126^3</f>
        <v>0</v>
      </c>
      <c r="BN135" s="123">
        <f>BM134^3+BM133^3+BM132^3+BM131^3+BM130^3+BM129^3+BM128^3+BM127^3+BN134^3+BN133^3+BN132^3+BN131^3+BN130^3+BN129^3+BN128^3+BN127^3</f>
        <v>0</v>
      </c>
      <c r="BO135" s="124">
        <f>SUMSQ(AY119,AZ120,BA121,BB122,BC123,BD124,BE125,BF126,BG127,BH128,BI129,BJ130,BK131,BL132,BM133,BN134)</f>
        <v>0</v>
      </c>
      <c r="BP135" s="125">
        <f>SUMSQ(AY127,AZ128,BA129,BB130,BC131,BD132,BE133,BF134,BG119,BH120,BI121,BJ122,BK123,BL124,BM125,BN126)</f>
        <v>0</v>
      </c>
      <c r="BQ135" s="52"/>
      <c r="BR135" s="126"/>
      <c r="BS135" s="126"/>
      <c r="BT135" s="126"/>
      <c r="BU135" s="126"/>
      <c r="BV135" s="126"/>
      <c r="BW135" s="126"/>
      <c r="BX135" s="126"/>
      <c r="BY135" s="126"/>
      <c r="BZ135" s="126"/>
      <c r="CA135" s="126"/>
      <c r="CB135" s="126"/>
      <c r="CC135" s="126"/>
      <c r="CD135" s="126"/>
      <c r="CE135" s="126"/>
      <c r="CF135" s="126"/>
      <c r="CG135" s="126"/>
      <c r="CH135" s="32"/>
      <c r="CI135" s="115"/>
      <c r="CJ135" s="144"/>
      <c r="CK135" s="109"/>
      <c r="CL135" s="58"/>
      <c r="CM135" s="121">
        <f>CM119^3+CM120^3+CM121^3+CM122^3+CM123^3+CM124^3+CM125^3+CM126^3+CN119^3+CN120^3+CN121^3+CN122^3+CN123^3+CN124^3+CN125^3+CN126^3</f>
        <v>0</v>
      </c>
      <c r="CN135" s="122">
        <f>CM134^3+CM133^3+CM132^3+CM131^3+CM130^3+CM129^3+CM128^3+CM127^3+CN134^3+CN133^3+CN132^3+CN131^3+CN130^3+CN129^3+CN128^3+CN127^3</f>
        <v>0</v>
      </c>
      <c r="CO135" s="122">
        <f>CO119^3+CO120^3+CO121^3+CO122^3+CO123^3+CO124^3+CO125^3+CO126^3+CP119^3+CP120^3+CP121^3+CP122^3+CP123^3+CP124^3+CP125^3+CP126^3</f>
        <v>0</v>
      </c>
      <c r="CP135" s="122">
        <f>CO134^3+CO133^3+CO132^3+CO131^3+CO130^3+CO129^3+CO128^3+CO127^3+CP134^3+CP133^3+CP132^3+CP131^3+CP130^3+CP129^3+CP128^3+CP127^3</f>
        <v>0</v>
      </c>
      <c r="CQ135" s="122">
        <f>CQ119^3+CQ120^3+CQ121^3+CQ122^3+CQ123^3+CQ124^3+CQ125^3+CQ126^3+CR119^3+CR120^3+CR121^3+CR122^3+CR123^3+CR124^3+CR125^3+CR126^3</f>
        <v>0</v>
      </c>
      <c r="CR135" s="122">
        <f>CQ134^3+CQ133^3+CQ132^3+CQ131^3+CQ130^3+CQ129^3+CQ128^3+CQ127^3+CR134^3+CR133^3+CR132^3+CR131^3+CR130^3+CR129^3+CR128^3+CR127^3</f>
        <v>0</v>
      </c>
      <c r="CS135" s="122">
        <f>CS119^3+CS120^3+CS121^3+CS122^3+CS123^3+CS124^3+CS125^3+CS126^3+CT119^3+CT120^3+CT121^3+CT122^3+CT123^3+CT124^3+CT125^3+CT126^3</f>
        <v>0</v>
      </c>
      <c r="CT135" s="122">
        <f>CS134^3+CS133^3+CS132^3+CS131^3+CS130^3+CS129^3+CS128^3+CS127^3+CT134^3+CT133^3+CT132^3+CT131^3+CT130^3+CT129^3+CT128^3+CT127^3</f>
        <v>0</v>
      </c>
      <c r="CU135" s="122">
        <f>CU119^3+CU120^3+CU121^3+CU122^3+CU123^3+CU124^3+CU125^3+CU126^3+CV119^3+CV120^3+CV121^3+CV122^3+CV123^3+CV124^3+CV125^3+CV126^3</f>
        <v>0</v>
      </c>
      <c r="CV135" s="122">
        <f>CU134^3+CU133^3+CU132^3+CU131^3+CU130^3+CU129^3+CU128^3+CU127^3+CV134^3+CV133^3+CV132^3+CV131^3+CV130^3+CV129^3+CV128^3+CV127^3</f>
        <v>0</v>
      </c>
      <c r="CW135" s="122">
        <f>CW119^3+CW120^3+CW121^3+CW122^3+CW123^3+CW124^3+CW125^3+CW126^3+CX119^3+CX120^3+CX121^3+CX122^3+CX123^3+CX124^3+CX125^3+CX126^3</f>
        <v>0</v>
      </c>
      <c r="CX135" s="122">
        <f>CW134^3+CW133^3+CW132^3+CW131^3+CW130^3+CW129^3+CW128^3+CW127^3+CX134^3+CX133^3+CX132^3+CX131^3+CX130^3+CX129^3+CX128^3+CX127^3</f>
        <v>0</v>
      </c>
      <c r="CY135" s="122">
        <f>CY119^3+CY120^3+CY121^3+CY122^3+CY123^3+CY124^3+CY125^3+CY126^3+CZ119^3+CZ120^3+CZ121^3+CZ122^3+CZ123^3+CZ124^3+CZ125^3+CZ126^3</f>
        <v>0</v>
      </c>
      <c r="CZ135" s="122">
        <f>CY134^3+CY133^3+CY132^3+CY131^3+CY130^3+CY129^3+CY128^3+CY127^3+CZ134^3+CZ133^3+CZ132^3+CZ131^3+CZ130^3+CZ129^3+CZ128^3+CZ127^3</f>
        <v>0</v>
      </c>
      <c r="DA135" s="122">
        <f>DA119^3+DA120^3+DA121^3+DA122^3+DA123^3+DA124^3+DA125^3+DA126^3+DB119^3+DB120^3+DB121^3+DB122^3+DB123^3+DB124^3+DB125^3+DB126^3</f>
        <v>0</v>
      </c>
      <c r="DB135" s="123">
        <f>DA134^3+DA133^3+DA132^3+DA131^3+DA130^3+DA129^3+DA128^3+DA127^3+DB134^3+DB133^3+DB132^3+DB131^3+DB130^3+DB129^3+DB128^3+DB127^3</f>
        <v>0</v>
      </c>
      <c r="DC135" s="124">
        <f>SUMSQ(CM119,CN120,CO121,CP122,CQ123,CR124,CS125,CT126,CU127,CV128,CW129,CX130,CY131,CZ132,DA133,DB134)</f>
        <v>0</v>
      </c>
      <c r="DD135" s="125">
        <f>SUMSQ(CM127,CN128,CO129,CP130,CQ131,CR132,CS133,CT134,CU119,CV120,CW121,CX122,CY123,CZ124,DA125,DB126)</f>
        <v>0</v>
      </c>
      <c r="DE135" s="52"/>
      <c r="DF135" s="126"/>
      <c r="DG135" s="126"/>
      <c r="DH135" s="126"/>
      <c r="DI135" s="126"/>
      <c r="DJ135" s="126"/>
      <c r="DK135" s="126"/>
      <c r="DL135" s="126"/>
      <c r="DM135" s="126"/>
      <c r="DN135" s="126"/>
      <c r="DO135" s="126"/>
      <c r="DP135" s="126"/>
      <c r="DQ135" s="126"/>
      <c r="DR135" s="126"/>
      <c r="DS135" s="126"/>
      <c r="DT135" s="126"/>
      <c r="DU135" s="126"/>
      <c r="DV135" s="32"/>
      <c r="DW135" s="115"/>
      <c r="DY135" s="109"/>
      <c r="DZ135" s="58"/>
      <c r="EA135" s="121">
        <f>EA119^3+EA120^3+EA121^3+EA122^3+EA123^3+EA124^3+EA125^3+EA126^3+EB119^3+EB120^3+EB121^3+EB122^3+EB123^3+EB124^3+EB125^3+EB126^3</f>
        <v>0</v>
      </c>
      <c r="EB135" s="122">
        <f>EA134^3+EA133^3+EA132^3+EA131^3+EA130^3+EA129^3+EA128^3+EA127^3+EB134^3+EB133^3+EB132^3+EB131^3+EB130^3+EB129^3+EB128^3+EB127^3</f>
        <v>0</v>
      </c>
      <c r="EC135" s="122">
        <f>EC119^3+EC120^3+EC121^3+EC122^3+EC123^3+EC124^3+EC125^3+EC126^3+ED119^3+ED120^3+ED121^3+ED122^3+ED123^3+ED124^3+ED125^3+ED126^3</f>
        <v>0</v>
      </c>
      <c r="ED135" s="122">
        <f>EC134^3+EC133^3+EC132^3+EC131^3+EC130^3+EC129^3+EC128^3+EC127^3+ED134^3+ED133^3+ED132^3+ED131^3+ED130^3+ED129^3+ED128^3+ED127^3</f>
        <v>0</v>
      </c>
      <c r="EE135" s="122">
        <f>EE119^3+EE120^3+EE121^3+EE122^3+EE123^3+EE124^3+EE125^3+EE126^3+EF119^3+EF120^3+EF121^3+EF122^3+EF123^3+EF124^3+EF125^3+EF126^3</f>
        <v>0</v>
      </c>
      <c r="EF135" s="122">
        <f>EE134^3+EE133^3+EE132^3+EE131^3+EE130^3+EE129^3+EE128^3+EE127^3+EF134^3+EF133^3+EF132^3+EF131^3+EF130^3+EF129^3+EF128^3+EF127^3</f>
        <v>0</v>
      </c>
      <c r="EG135" s="122">
        <f>EG119^3+EG120^3+EG121^3+EG122^3+EG123^3+EG124^3+EG125^3+EG126^3+EH119^3+EH120^3+EH121^3+EH122^3+EH123^3+EH124^3+EH125^3+EH126^3</f>
        <v>0</v>
      </c>
      <c r="EH135" s="122">
        <f>EG134^3+EG133^3+EG132^3+EG131^3+EG130^3+EG129^3+EG128^3+EG127^3+EH134^3+EH133^3+EH132^3+EH131^3+EH130^3+EH129^3+EH128^3+EH127^3</f>
        <v>0</v>
      </c>
      <c r="EI135" s="122">
        <f>EI119^3+EI120^3+EI121^3+EI122^3+EI123^3+EI124^3+EI125^3+EI126^3+EJ119^3+EJ120^3+EJ121^3+EJ122^3+EJ123^3+EJ124^3+EJ125^3+EJ126^3</f>
        <v>0</v>
      </c>
      <c r="EJ135" s="122">
        <f>EI134^3+EI133^3+EI132^3+EI131^3+EI130^3+EI129^3+EI128^3+EI127^3+EJ134^3+EJ133^3+EJ132^3+EJ131^3+EJ130^3+EJ129^3+EJ128^3+EJ127^3</f>
        <v>0</v>
      </c>
      <c r="EK135" s="122">
        <f>EK119^3+EK120^3+EK121^3+EK122^3+EK123^3+EK124^3+EK125^3+EK126^3+EL119^3+EL120^3+EL121^3+EL122^3+EL123^3+EL124^3+EL125^3+EL126^3</f>
        <v>0</v>
      </c>
      <c r="EL135" s="122">
        <f>EK134^3+EK133^3+EK132^3+EK131^3+EK130^3+EK129^3+EK128^3+EK127^3+EL134^3+EL133^3+EL132^3+EL131^3+EL130^3+EL129^3+EL128^3+EL127^3</f>
        <v>0</v>
      </c>
      <c r="EM135" s="122">
        <f>EM119^3+EM120^3+EM121^3+EM122^3+EM123^3+EM124^3+EM125^3+EM126^3+EN119^3+EN120^3+EN121^3+EN122^3+EN123^3+EN124^3+EN125^3+EN126^3</f>
        <v>0</v>
      </c>
      <c r="EN135" s="122">
        <f>EM134^3+EM133^3+EM132^3+EM131^3+EM130^3+EM129^3+EM128^3+EM127^3+EN134^3+EN133^3+EN132^3+EN131^3+EN130^3+EN129^3+EN128^3+EN127^3</f>
        <v>0</v>
      </c>
      <c r="EO135" s="122">
        <f>EO119^3+EO120^3+EO121^3+EO122^3+EO123^3+EO124^3+EO125^3+EO126^3+EP119^3+EP120^3+EP121^3+EP122^3+EP123^3+EP124^3+EP125^3+EP126^3</f>
        <v>0</v>
      </c>
      <c r="EP135" s="123">
        <f>EO134^3+EO133^3+EO132^3+EO131^3+EO130^3+EO129^3+EO128^3+EO127^3+EP134^3+EP133^3+EP132^3+EP131^3+EP130^3+EP129^3+EP128^3+EP127^3</f>
        <v>0</v>
      </c>
      <c r="EQ135" s="124">
        <f>SUMSQ(EA119,EB120,EC121,ED122,EE123,EF124,EG125,EH126,EI127,EJ128,EK129,EL130,EM131,EN132,EO133,EP134)</f>
        <v>0</v>
      </c>
      <c r="ER135" s="125">
        <f>SUMSQ(EA127,EB128,EC129,ED130,EE131,EF132,EG133,EH134,EI119,EJ120,EK121,EL122,EM123,EN124,EO125,EP126)</f>
        <v>0</v>
      </c>
      <c r="ES135" s="52"/>
      <c r="ET135" s="126"/>
      <c r="EU135" s="126"/>
      <c r="EV135" s="126"/>
      <c r="EW135" s="126"/>
      <c r="EX135" s="126"/>
      <c r="EY135" s="126"/>
      <c r="EZ135" s="126"/>
      <c r="FA135" s="126"/>
      <c r="FB135" s="126"/>
      <c r="FC135" s="126"/>
      <c r="FD135" s="126"/>
      <c r="FE135" s="126"/>
      <c r="FF135" s="126"/>
      <c r="FG135" s="126"/>
      <c r="FH135" s="126"/>
      <c r="FI135" s="126"/>
      <c r="FJ135" s="32"/>
      <c r="FK135" s="115"/>
    </row>
    <row r="136" spans="1:167" ht="13.5" thickBot="1" x14ac:dyDescent="0.25">
      <c r="A136" s="32"/>
      <c r="B136" s="32"/>
      <c r="C136" s="32"/>
      <c r="D136" s="106" t="s">
        <v>148</v>
      </c>
      <c r="E136" s="107" t="s">
        <v>207</v>
      </c>
      <c r="F136" s="108">
        <f>B4+(122*B6)</f>
        <v>123</v>
      </c>
      <c r="G136" s="104"/>
      <c r="H136" s="43"/>
      <c r="I136" s="109"/>
      <c r="J136" s="58"/>
      <c r="K136" s="148">
        <f>K119^3+L119^3+M119^3+N119^3+K120^3+L120^3+M120^3+N120^3+K121^3+L121^3+M121^3+N121^3+K122^3+L122^3+M122^3+N122^3</f>
        <v>0</v>
      </c>
      <c r="L136" s="149">
        <f>K123^3+L123^3+M123^3+N123^3+K124^3+L124^3+M124^3+N124^3+K125^3+L125^3+M125^3+N125^3+K126^3+L126^3+M126^3+N126^3</f>
        <v>0</v>
      </c>
      <c r="M136" s="149">
        <f>K127^3+L127^3+M127^3+N127^3+K128^3+L128^3+M128^3+N128^3+K129^3+L129^3+M129^3+N129^3+K130^3+L130^3+M130^3+N130^3</f>
        <v>0</v>
      </c>
      <c r="N136" s="149">
        <f>K131^3+L131^3+M131^3+N131^3+K132^3+L132^3+M132^3+N132^3+K133^3+L133^3+M133^3+N133^3+K134^3+L134^3+M134^3+N134^3</f>
        <v>0</v>
      </c>
      <c r="O136" s="149">
        <f>O119^3+P119^3+Q119^3+R119^3+O120^3+P120^3+Q120^3+R120^3+O121^3+P121^3+Q121^3+R121^3+O122^3+P122^3+Q122^3+R122^3</f>
        <v>0</v>
      </c>
      <c r="P136" s="149">
        <f>O123^3+P123^3+Q123^3+R123^3+O124^3+P124^3+Q124^3+R124^3+O125^3+P125^3+Q125^3+R125^3+O126^3+P126^3+Q126^3+R126^3</f>
        <v>0</v>
      </c>
      <c r="Q136" s="149">
        <f>O127^3+P127^3+Q127^3+R127^3+O128^3+P128^3+Q128^3+R128^3+O129^3+P129^3+Q129^3+R129^3+O130^3+P130^3+Q130^3+R130^3</f>
        <v>0</v>
      </c>
      <c r="R136" s="149">
        <f>O131^3+P131^3+Q131^3+R131^3+O132^3+P132^3+Q132^3+R132^3+O133^3+P133^3+Q133^3+R133^3+O134^3+P134^3+Q134^3+R134^3</f>
        <v>0</v>
      </c>
      <c r="S136" s="149">
        <f>S119^3+T119^3+U119^3+V119^3+S120^3+T120^3+U120^3+V120^3+S121^3+T121^3+U121^3+V121^3+S122^3+T122^3+U122^3+V122^3</f>
        <v>0</v>
      </c>
      <c r="T136" s="149">
        <f>S123^3+T123^3+U123^3+V123^3+S124^3+T124^3+U124^3+V124^3+S125^3+T125^3+U125^3+V125^3+S126^3+T126^3+U126^3+V126^3</f>
        <v>0</v>
      </c>
      <c r="U136" s="149">
        <f>S127^3+T127^3+U127^3+V127^3+S128^3+T128^3+U128^3+V128^3+S129^3+T129^3+U129^3+V129^3+S130^3+T130^3+U130^3+V130^3</f>
        <v>0</v>
      </c>
      <c r="V136" s="149">
        <f>S131^3+T131^3+U131^3+V131^3+S132^3+T132^3+U132^3+V132^3+S133^3+T133^3+U133^3+V133^3+S134^3+T134^3+U134^3+V134^3</f>
        <v>0</v>
      </c>
      <c r="W136" s="149">
        <f>W119^3+X119^3+Y119^3+Z119^3+W120^3+X120^3+Y120^3+Z120^3+W121^3+X121^3+Y121^3+Z121^3+W122^3+X122^3+Y122^3+Z122^3</f>
        <v>0</v>
      </c>
      <c r="X136" s="149">
        <f>W123^3+X123^3+Y123^3+Z123^3+W124^3+X124^3+Y124^3+Z124^3+W125^3+X125^3+Y125^3+Z125^3+W126^3+X126^3+Y126^3+Z126^3</f>
        <v>0</v>
      </c>
      <c r="Y136" s="149">
        <f>W127^3+X127^3+Y127^3+Z127^3+W128^3+X128^3+Y128^3+Z128^3+W129^3+X129^3+Y129^3+Z129^3+W130^3+X130^3+Y130^3+Z130^3</f>
        <v>0</v>
      </c>
      <c r="Z136" s="149">
        <f>W131^3+X131^3+Y131^3+Z131^3+W132^3+X132^3+Y132^3+Z132^3+W133^3+X133^3+Y133^3+Z133^3+W134^3+X134^3+Y134^3+Z134^3</f>
        <v>0</v>
      </c>
      <c r="AA136" s="129">
        <f>SUMSQ(K134,L133,M132,N131,O130,P129,Q128,R127,S126,T125,U124,V123,W122,X121,Y120,BN118,Z119)</f>
        <v>0</v>
      </c>
      <c r="AB136" s="130">
        <f>SUMSQ(K126,L125,M124,N123,O122,P121,Q120,R119,S134,T133,U132,V131,W130,X129,Y128,Z127)</f>
        <v>0</v>
      </c>
      <c r="AC136" s="32"/>
      <c r="AD136" s="131"/>
      <c r="AE136" s="131"/>
      <c r="AF136" s="131"/>
      <c r="AG136" s="131"/>
      <c r="AH136" s="131"/>
      <c r="AI136" s="131"/>
      <c r="AJ136" s="131"/>
      <c r="AK136" s="131"/>
      <c r="AL136" s="131"/>
      <c r="AM136" s="131"/>
      <c r="AN136" s="131"/>
      <c r="AO136" s="131"/>
      <c r="AP136" s="131"/>
      <c r="AQ136" s="131"/>
      <c r="AR136" s="131"/>
      <c r="AS136" s="131"/>
      <c r="AT136" s="32"/>
      <c r="AU136" s="115"/>
      <c r="AW136" s="109"/>
      <c r="AX136" s="58"/>
      <c r="AY136" s="127">
        <f>AY119^3+AZ119^3+BA119^3+BB119^3+AY120^3+AZ120^3+BA120^3+BB120^3+AY121^3+AZ121^3+BA121^3+BB121^3+AY122^3+AZ122^3+BA122^3+BB122^3</f>
        <v>0</v>
      </c>
      <c r="AZ136" s="128">
        <f>AY123^3+AZ123^3+BA123^3+BB123^3+AY124^3+AZ124^3+BA124^3+BB124^3+AY125^3+AZ125^3+BA125^3+BB125^3+AY126^3+AZ126^3+BA126^3+BB126^3</f>
        <v>0</v>
      </c>
      <c r="BA136" s="128">
        <f>AY127^3+AZ127^3+BA127^3+BB127^3+AY128^3+AZ128^3+BA128^3+BB128^3+AY129^3+AZ129^3+BA129^3+BB129^3+AY130^3+AZ130^3+BA130^3+BB130^3</f>
        <v>0</v>
      </c>
      <c r="BB136" s="128">
        <f>AY131^3+AZ131^3+BA131^3+BB131^3+AY132^3+AZ132^3+BA132^3+BB132^3+AY133^3+AZ133^3+BA133^3+BB133^3+AY134^3+AZ134^3+BA134^3+BB134^3</f>
        <v>0</v>
      </c>
      <c r="BC136" s="128">
        <f>BC119^3+BD119^3+BE119^3+BF119^3+BC120^3+BD120^3+BE120^3+BF120^3+BC121^3+BD121^3+BE121^3+BF121^3+BC122^3+BD122^3+BE122^3+BF122^3</f>
        <v>0</v>
      </c>
      <c r="BD136" s="128">
        <f>BC123^3+BD123^3+BE123^3+BF123^3+BC124^3+BD124^3+BE124^3+BF124^3+BC125^3+BD125^3+BE125^3+BF125^3+BC126^3+BD126^3+BE126^3+BF126^3</f>
        <v>0</v>
      </c>
      <c r="BE136" s="128">
        <f>BC127^3+BD127^3+BE127^3+BF127^3+BC128^3+BD128^3+BE128^3+BF128^3+BC129^3+BD129^3+BE129^3+BF129^3+BC130^3+BD130^3+BE130^3+BF130^3</f>
        <v>0</v>
      </c>
      <c r="BF136" s="128">
        <f>BC131^3+BD131^3+BE131^3+BF131^3+BC132^3+BD132^3+BE132^3+BF132^3+BC133^3+BD133^3+BE133^3+BF133^3+BC134^3+BD134^3+BE134^3+BF134^3</f>
        <v>0</v>
      </c>
      <c r="BG136" s="128">
        <f>BG119^3+BH119^3+BI119^3+BJ119^3+BG120^3+BH120^3+BI120^3+BJ120^3+BG121^3+BH121^3+BI121^3+BJ121^3+BG122^3+BH122^3+BI122^3+BJ122^3</f>
        <v>0</v>
      </c>
      <c r="BH136" s="128">
        <f>BG123^3+BH123^3+BI123^3+BJ123^3+BG124^3+BH124^3+BI124^3+BJ124^3+BG125^3+BH125^3+BI125^3+BJ125^3+BG126^3+BH126^3+BI126^3+BJ126^3</f>
        <v>0</v>
      </c>
      <c r="BI136" s="128">
        <f>BG127^3+BH127^3+BI127^3+BJ127^3+BG128^3+BH128^3+BI128^3+BJ128^3+BG129^3+BH129^3+BI129^3+BJ129^3+BG130^3+BH130^3+BI130^3+BJ130^3</f>
        <v>0</v>
      </c>
      <c r="BJ136" s="128">
        <f>BG131^3+BH131^3+BI131^3+BJ131^3+BG132^3+BH132^3+BI132^3+BJ132^3+BG133^3+BH133^3+BI133^3+BJ133^3+BG134^3+BH134^3+BI134^3+BJ134^3</f>
        <v>0</v>
      </c>
      <c r="BK136" s="128">
        <f>BK119^3+BL119^3+BM119^3+BN119^3+BK120^3+BL120^3+BM120^3+BN120^3+BK121^3+BL121^3+BM121^3+BN121^3+BK122^3+BL122^3+BM122^3+BN122^3</f>
        <v>0</v>
      </c>
      <c r="BL136" s="128">
        <f>BK123^3+BL123^3+BM123^3+BN123^3+BK124^3+BL124^3+BM124^3+BN124^3+BK125^3+BL125^3+BM125^3+BN125^3+BK126^3+BL126^3+BM126^3+BN126^3</f>
        <v>0</v>
      </c>
      <c r="BM136" s="128">
        <f>BK127^3+BL127^3+BM127^3+BN127^3+BK128^3+BL128^3+BM128^3+BN128^3+BK129^3+BL129^3+BM129^3+BN129^3+BK130^3+BL130^3+BM130^3+BN130^3</f>
        <v>0</v>
      </c>
      <c r="BN136" s="128">
        <f>BK131^3+BL131^3+BM131^3+BN131^3+BK132^3+BL132^3+BM132^3+BN132^3+BK133^3+BL133^3+BM133^3+BN133^3+BK134^3+BL134^3+BM134^3+BN134^3</f>
        <v>0</v>
      </c>
      <c r="BO136" s="129">
        <f>SUMSQ(AY134,AZ133,BA132,BB131,BC130,BD129,BE128,BF127,BG126,BH125,BI124,BJ123,BK122,BL121,BM120,DB118,BN119)</f>
        <v>0</v>
      </c>
      <c r="BP136" s="130">
        <f>SUMSQ(AY126,AZ125,BA124,BB123,BC122,BD121,BE120,BF119,BG134,BH133,BI132,BJ131,BK130,BL129,BM128,BN127)</f>
        <v>0</v>
      </c>
      <c r="BQ136" s="32"/>
      <c r="BR136" s="131"/>
      <c r="BS136" s="131"/>
      <c r="BT136" s="131"/>
      <c r="BU136" s="131"/>
      <c r="BV136" s="131"/>
      <c r="BW136" s="131"/>
      <c r="BX136" s="131"/>
      <c r="BY136" s="131"/>
      <c r="BZ136" s="131"/>
      <c r="CA136" s="131"/>
      <c r="CB136" s="131"/>
      <c r="CC136" s="131"/>
      <c r="CD136" s="131"/>
      <c r="CE136" s="131"/>
      <c r="CF136" s="131"/>
      <c r="CG136" s="131"/>
      <c r="CH136" s="32"/>
      <c r="CI136" s="115"/>
      <c r="CJ136" s="144"/>
      <c r="CK136" s="109"/>
      <c r="CL136" s="58"/>
      <c r="CM136" s="127">
        <f>CM119^3+CN119^3+CO119^3+CP119^3+CM120^3+CN120^3+CO120^3+CP120^3+CM121^3+CN121^3+CO121^3+CP121^3+CM122^3+CN122^3+CO122^3+CP122^3</f>
        <v>0</v>
      </c>
      <c r="CN136" s="128">
        <f>CM123^3+CN123^3+CO123^3+CP123^3+CM124^3+CN124^3+CO124^3+CP124^3+CM125^3+CN125^3+CO125^3+CP125^3+CM126^3+CN126^3+CO126^3+CP126^3</f>
        <v>0</v>
      </c>
      <c r="CO136" s="128">
        <f>CM127^3+CN127^3+CO127^3+CP127^3+CM128^3+CN128^3+CO128^3+CP128^3+CM129^3+CN129^3+CO129^3+CP129^3+CM130^3+CN130^3+CO130^3+CP130^3</f>
        <v>0</v>
      </c>
      <c r="CP136" s="128">
        <f>CM131^3+CN131^3+CO131^3+CP131^3+CM132^3+CN132^3+CO132^3+CP132^3+CM133^3+CN133^3+CO133^3+CP133^3+CM134^3+CN134^3+CO134^3+CP134^3</f>
        <v>0</v>
      </c>
      <c r="CQ136" s="128">
        <f>CQ119^3+CR119^3+CS119^3+CT119^3+CQ120^3+CR120^3+CS120^3+CT120^3+CQ121^3+CR121^3+CS121^3+CT121^3+CQ122^3+CR122^3+CS122^3+CT122^3</f>
        <v>0</v>
      </c>
      <c r="CR136" s="128">
        <f>CQ123^3+CR123^3+CS123^3+CT123^3+CQ124^3+CR124^3+CS124^3+CT124^3+CQ125^3+CR125^3+CS125^3+CT125^3+CQ126^3+CR126^3+CS126^3+CT126^3</f>
        <v>0</v>
      </c>
      <c r="CS136" s="128">
        <f>CQ127^3+CR127^3+CS127^3+CT127^3+CQ128^3+CR128^3+CS128^3+CT128^3+CQ129^3+CR129^3+CS129^3+CT129^3+CQ130^3+CR130^3+CS130^3+CT130^3</f>
        <v>0</v>
      </c>
      <c r="CT136" s="128">
        <f>CQ131^3+CR131^3+CS131^3+CT131^3+CQ132^3+CR132^3+CS132^3+CT132^3+CQ133^3+CR133^3+CS133^3+CT133^3+CQ134^3+CR134^3+CS134^3+CT134^3</f>
        <v>0</v>
      </c>
      <c r="CU136" s="128">
        <f>CU119^3+CV119^3+CW119^3+CX119^3+CU120^3+CV120^3+CW120^3+CX120^3+CU121^3+CV121^3+CW121^3+CX121^3+CU122^3+CV122^3+CW122^3+CX122^3</f>
        <v>0</v>
      </c>
      <c r="CV136" s="128">
        <f>CU123^3+CV123^3+CW123^3+CX123^3+CU124^3+CV124^3+CW124^3+CX124^3+CU125^3+CV125^3+CW125^3+CX125^3+CU126^3+CV126^3+CW126^3+CX126^3</f>
        <v>0</v>
      </c>
      <c r="CW136" s="128">
        <f>CU127^3+CV127^3+CW127^3+CX127^3+CU128^3+CV128^3+CW128^3+CX128^3+CU129^3+CV129^3+CW129^3+CX129^3+CU130^3+CV130^3+CW130^3+CX130^3</f>
        <v>0</v>
      </c>
      <c r="CX136" s="128">
        <f>CU131^3+CV131^3+CW131^3+CX131^3+CU132^3+CV132^3+CW132^3+CX132^3+CU133^3+CV133^3+CW133^3+CX133^3+CU134^3+CV134^3+CW134^3+CX134^3</f>
        <v>0</v>
      </c>
      <c r="CY136" s="128">
        <f>CY119^3+CZ119^3+DA119^3+DB119^3+CY120^3+CZ120^3+DA120^3+DB120^3+CY121^3+CZ121^3+DA121^3+DB121^3+CY122^3+CZ122^3+DA122^3+DB122^3</f>
        <v>0</v>
      </c>
      <c r="CZ136" s="128">
        <f>CY123^3+CZ123^3+DA123^3+DB123^3+CY124^3+CZ124^3+DA124^3+DB124^3+CY125^3+CZ125^3+DA125^3+DB125^3+CY126^3+CZ126^3+DA126^3+DB126^3</f>
        <v>0</v>
      </c>
      <c r="DA136" s="128">
        <f>CY127^3+CZ127^3+DA127^3+DB127^3+CY128^3+CZ128^3+DA128^3+DB128^3+CY129^3+CZ129^3+DA129^3+DB129^3+CY130^3+CZ130^3+DA130^3+DB130^3</f>
        <v>0</v>
      </c>
      <c r="DB136" s="128">
        <f>CY131^3+CZ131^3+DA131^3+DB131^3+CY132^3+CZ132^3+DA132^3+DB132^3+CY133^3+CZ133^3+DA133^3+DB133^3+CY134^3+CZ134^3+DA134^3+DB134^3</f>
        <v>0</v>
      </c>
      <c r="DC136" s="129">
        <f>SUMSQ(CM134,CN133,CO132,CP131,CQ130,CR129,CS128,CT127,CU126,CV125,CW124,CX123,CY122,CZ121,DA120,EP118,DB119)</f>
        <v>0</v>
      </c>
      <c r="DD136" s="130">
        <f>SUMSQ(CM126,CN125,CO124,CP123,CQ122,CR121,CS120,CT119,CU134,CV133,CW132,CX131,CY130,CZ129,DA128,DB127)</f>
        <v>0</v>
      </c>
      <c r="DE136" s="32"/>
      <c r="DF136" s="131"/>
      <c r="DG136" s="131"/>
      <c r="DH136" s="131"/>
      <c r="DI136" s="131"/>
      <c r="DJ136" s="131"/>
      <c r="DK136" s="131"/>
      <c r="DL136" s="131"/>
      <c r="DM136" s="131"/>
      <c r="DN136" s="131"/>
      <c r="DO136" s="131"/>
      <c r="DP136" s="131"/>
      <c r="DQ136" s="131"/>
      <c r="DR136" s="131"/>
      <c r="DS136" s="131"/>
      <c r="DT136" s="131"/>
      <c r="DU136" s="131"/>
      <c r="DV136" s="32"/>
      <c r="DW136" s="115"/>
      <c r="DY136" s="109"/>
      <c r="DZ136" s="58"/>
      <c r="EA136" s="127">
        <f>EA119^3+EB119^3+EC119^3+ED119^3+EA120^3+EB120^3+EC120^3+ED120^3+EA121^3+EB121^3+EC121^3+ED121^3+EA122^3+EB122^3+EC122^3+ED122^3</f>
        <v>0</v>
      </c>
      <c r="EB136" s="128">
        <f>EA123^3+EB123^3+EC123^3+ED123^3+EA124^3+EB124^3+EC124^3+ED124^3+EA125^3+EB125^3+EC125^3+ED125^3+EA126^3+EB126^3+EC126^3+ED126^3</f>
        <v>0</v>
      </c>
      <c r="EC136" s="128">
        <f>EA127^3+EB127^3+EC127^3+ED127^3+EA128^3+EB128^3+EC128^3+ED128^3+EA129^3+EB129^3+EC129^3+ED129^3+EA130^3+EB130^3+EC130^3+ED130^3</f>
        <v>0</v>
      </c>
      <c r="ED136" s="128">
        <f>EA131^3+EB131^3+EC131^3+ED131^3+EA132^3+EB132^3+EC132^3+ED132^3+EA133^3+EB133^3+EC133^3+ED133^3+EA134^3+EB134^3+EC134^3+ED134^3</f>
        <v>0</v>
      </c>
      <c r="EE136" s="128">
        <f>EE119^3+EF119^3+EG119^3+EH119^3+EE120^3+EF120^3+EG120^3+EH120^3+EE121^3+EF121^3+EG121^3+EH121^3+EE122^3+EF122^3+EG122^3+EH122^3</f>
        <v>0</v>
      </c>
      <c r="EF136" s="128">
        <f>EE123^3+EF123^3+EG123^3+EH123^3+EE124^3+EF124^3+EG124^3+EH124^3+EE125^3+EF125^3+EG125^3+EH125^3+EE126^3+EF126^3+EG126^3+EH126^3</f>
        <v>0</v>
      </c>
      <c r="EG136" s="128">
        <f>EE127^3+EF127^3+EG127^3+EH127^3+EE128^3+EF128^3+EG128^3+EH128^3+EE129^3+EF129^3+EG129^3+EH129^3+EE130^3+EF130^3+EG130^3+EH130^3</f>
        <v>0</v>
      </c>
      <c r="EH136" s="128">
        <f>EE131^3+EF131^3+EG131^3+EH131^3+EE132^3+EF132^3+EG132^3+EH132^3+EE133^3+EF133^3+EG133^3+EH133^3+EE134^3+EF134^3+EG134^3+EH134^3</f>
        <v>0</v>
      </c>
      <c r="EI136" s="128">
        <f>EI119^3+EJ119^3+EK119^3+EL119^3+EI120^3+EJ120^3+EK120^3+EL120^3+EI121^3+EJ121^3+EK121^3+EL121^3+EI122^3+EJ122^3+EK122^3+EL122^3</f>
        <v>0</v>
      </c>
      <c r="EJ136" s="128">
        <f>EI123^3+EJ123^3+EK123^3+EL123^3+EI124^3+EJ124^3+EK124^3+EL124^3+EI125^3+EJ125^3+EK125^3+EL125^3+EI126^3+EJ126^3+EK126^3+EL126^3</f>
        <v>0</v>
      </c>
      <c r="EK136" s="128">
        <f>EI127^3+EJ127^3+EK127^3+EL127^3+EI128^3+EJ128^3+EK128^3+EL128^3+EI129^3+EJ129^3+EK129^3+EL129^3+EI130^3+EJ130^3+EK130^3+EL130^3</f>
        <v>0</v>
      </c>
      <c r="EL136" s="128">
        <f>EI131^3+EJ131^3+EK131^3+EL131^3+EI132^3+EJ132^3+EK132^3+EL132^3+EI133^3+EJ133^3+EK133^3+EL133^3+EI134^3+EJ134^3+EK134^3+EL134^3</f>
        <v>0</v>
      </c>
      <c r="EM136" s="128">
        <f>EM119^3+EN119^3+EO119^3+EP119^3+EM120^3+EN120^3+EO120^3+EP120^3+EM121^3+EN121^3+EO121^3+EP121^3+EM122^3+EN122^3+EO122^3+EP122^3</f>
        <v>0</v>
      </c>
      <c r="EN136" s="128">
        <f>EM123^3+EN123^3+EO123^3+EP123^3+EM124^3+EN124^3+EO124^3+EP124^3+EM125^3+EN125^3+EO125^3+EP125^3+EM126^3+EN126^3+EO126^3+EP126^3</f>
        <v>0</v>
      </c>
      <c r="EO136" s="128">
        <f>EM127^3+EN127^3+EO127^3+EP127^3+EM128^3+EN128^3+EO128^3+EP128^3+EM129^3+EN129^3+EO129^3+EP129^3+EM130^3+EN130^3+EO130^3+EP130^3</f>
        <v>0</v>
      </c>
      <c r="EP136" s="128">
        <f>EM131^3+EN131^3+EO131^3+EP131^3+EM132^3+EN132^3+EO132^3+EP132^3+EM133^3+EN133^3+EO133^3+EP133^3+EM134^3+EN134^3+EO134^3+EP134^3</f>
        <v>0</v>
      </c>
      <c r="EQ136" s="129">
        <f>SUMSQ(EA134,EB133,EC132,ED131,EE130,EF129,EG128,EH127,EI126,EJ125,EK124,EL123,EM122,EN121,EO120,GD118,EP119)</f>
        <v>0</v>
      </c>
      <c r="ER136" s="130">
        <f>SUMSQ(EA126,EB125,EC124,ED123,EE122,EF121,EG120,EH119,EI134,EJ133,EK132,EL131,EM130,EN129,EO128,EP127)</f>
        <v>0</v>
      </c>
      <c r="ES136" s="32"/>
      <c r="ET136" s="131"/>
      <c r="EU136" s="131"/>
      <c r="EV136" s="131"/>
      <c r="EW136" s="131"/>
      <c r="EX136" s="131"/>
      <c r="EY136" s="131"/>
      <c r="EZ136" s="131"/>
      <c r="FA136" s="131"/>
      <c r="FB136" s="131"/>
      <c r="FC136" s="131"/>
      <c r="FD136" s="131"/>
      <c r="FE136" s="131"/>
      <c r="FF136" s="131"/>
      <c r="FG136" s="131"/>
      <c r="FH136" s="131"/>
      <c r="FI136" s="131"/>
      <c r="FJ136" s="32"/>
      <c r="FK136" s="115"/>
    </row>
    <row r="137" spans="1:167" ht="13.5" thickBot="1" x14ac:dyDescent="0.25">
      <c r="A137" s="32"/>
      <c r="B137" s="32"/>
      <c r="C137" s="32"/>
      <c r="D137" s="106" t="s">
        <v>47</v>
      </c>
      <c r="E137" s="107" t="s">
        <v>207</v>
      </c>
      <c r="F137" s="110">
        <f>B4+(123*B6)</f>
        <v>124</v>
      </c>
      <c r="G137" s="104"/>
      <c r="H137" s="43"/>
      <c r="I137" s="109"/>
      <c r="J137" s="58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137"/>
      <c r="AB137" s="137"/>
      <c r="AC137" s="32" t="s">
        <v>0</v>
      </c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32"/>
      <c r="AU137" s="115"/>
      <c r="AW137" s="109"/>
      <c r="AX137" s="58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  <c r="BN137" s="46"/>
      <c r="BO137" s="137"/>
      <c r="BP137" s="137"/>
      <c r="BQ137" s="32" t="s">
        <v>0</v>
      </c>
      <c r="BR137" s="135"/>
      <c r="BS137" s="135"/>
      <c r="BT137" s="135"/>
      <c r="BU137" s="135"/>
      <c r="BV137" s="135"/>
      <c r="BW137" s="135"/>
      <c r="BX137" s="135"/>
      <c r="BY137" s="135"/>
      <c r="BZ137" s="135"/>
      <c r="CA137" s="135"/>
      <c r="CB137" s="135"/>
      <c r="CC137" s="135"/>
      <c r="CD137" s="135"/>
      <c r="CE137" s="135"/>
      <c r="CF137" s="135"/>
      <c r="CG137" s="135"/>
      <c r="CH137" s="32"/>
      <c r="CI137" s="115"/>
      <c r="CJ137" s="144"/>
      <c r="CK137" s="109"/>
      <c r="CL137" s="58"/>
      <c r="CM137" s="46"/>
      <c r="CN137" s="46"/>
      <c r="CO137" s="46"/>
      <c r="CP137" s="46"/>
      <c r="CQ137" s="46"/>
      <c r="CR137" s="46"/>
      <c r="CS137" s="46"/>
      <c r="CT137" s="46"/>
      <c r="CU137" s="46"/>
      <c r="CV137" s="46"/>
      <c r="CW137" s="46"/>
      <c r="CX137" s="46"/>
      <c r="CY137" s="46"/>
      <c r="CZ137" s="46"/>
      <c r="DA137" s="46"/>
      <c r="DB137" s="46"/>
      <c r="DC137" s="137"/>
      <c r="DD137" s="137"/>
      <c r="DE137" s="32" t="s">
        <v>0</v>
      </c>
      <c r="DF137" s="135"/>
      <c r="DG137" s="135"/>
      <c r="DH137" s="135"/>
      <c r="DI137" s="135"/>
      <c r="DJ137" s="135"/>
      <c r="DK137" s="135"/>
      <c r="DL137" s="135"/>
      <c r="DM137" s="135"/>
      <c r="DN137" s="135"/>
      <c r="DO137" s="135"/>
      <c r="DP137" s="135"/>
      <c r="DQ137" s="135"/>
      <c r="DR137" s="135"/>
      <c r="DS137" s="135"/>
      <c r="DT137" s="135"/>
      <c r="DU137" s="135"/>
      <c r="DV137" s="32"/>
      <c r="DW137" s="115"/>
      <c r="DY137" s="109"/>
      <c r="DZ137" s="58"/>
      <c r="EA137" s="46"/>
      <c r="EB137" s="46"/>
      <c r="EC137" s="46"/>
      <c r="ED137" s="46"/>
      <c r="EE137" s="46"/>
      <c r="EF137" s="46"/>
      <c r="EG137" s="46"/>
      <c r="EH137" s="46"/>
      <c r="EI137" s="46"/>
      <c r="EJ137" s="46"/>
      <c r="EK137" s="46"/>
      <c r="EL137" s="46"/>
      <c r="EM137" s="46"/>
      <c r="EN137" s="46"/>
      <c r="EO137" s="46"/>
      <c r="EP137" s="46"/>
      <c r="EQ137" s="137"/>
      <c r="ER137" s="137"/>
      <c r="ES137" s="32" t="s">
        <v>0</v>
      </c>
      <c r="ET137" s="135"/>
      <c r="EU137" s="135"/>
      <c r="EV137" s="135"/>
      <c r="EW137" s="135"/>
      <c r="EX137" s="135"/>
      <c r="EY137" s="135"/>
      <c r="EZ137" s="135"/>
      <c r="FA137" s="135"/>
      <c r="FB137" s="135"/>
      <c r="FC137" s="135"/>
      <c r="FD137" s="135"/>
      <c r="FE137" s="135"/>
      <c r="FF137" s="135"/>
      <c r="FG137" s="135"/>
      <c r="FH137" s="135"/>
      <c r="FI137" s="135"/>
      <c r="FJ137" s="32"/>
      <c r="FK137" s="115"/>
    </row>
    <row r="138" spans="1:167" ht="14.25" thickTop="1" thickBot="1" x14ac:dyDescent="0.25">
      <c r="A138" s="32"/>
      <c r="B138" s="32"/>
      <c r="C138" s="32"/>
      <c r="D138" s="106" t="s">
        <v>127</v>
      </c>
      <c r="E138" s="107" t="s">
        <v>207</v>
      </c>
      <c r="F138" s="110">
        <f>B4+(124*B6)</f>
        <v>125</v>
      </c>
      <c r="G138" s="104"/>
      <c r="H138" s="43"/>
      <c r="I138" s="138"/>
      <c r="J138" s="142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  <c r="Y138" s="143"/>
      <c r="Z138" s="143"/>
      <c r="AA138" s="143"/>
      <c r="AB138" s="143"/>
      <c r="AC138" s="143"/>
      <c r="AD138" s="140"/>
      <c r="AE138" s="140"/>
      <c r="AF138" s="140"/>
      <c r="AG138" s="140"/>
      <c r="AH138" s="140"/>
      <c r="AI138" s="140"/>
      <c r="AJ138" s="140"/>
      <c r="AK138" s="140"/>
      <c r="AL138" s="140"/>
      <c r="AM138" s="140"/>
      <c r="AN138" s="140"/>
      <c r="AO138" s="140"/>
      <c r="AP138" s="140"/>
      <c r="AQ138" s="140"/>
      <c r="AR138" s="140"/>
      <c r="AS138" s="140"/>
      <c r="AT138" s="139"/>
      <c r="AU138" s="141" t="s">
        <v>0</v>
      </c>
      <c r="AW138" s="138"/>
      <c r="AX138" s="142"/>
      <c r="AY138" s="143"/>
      <c r="AZ138" s="143"/>
      <c r="BA138" s="143"/>
      <c r="BB138" s="143"/>
      <c r="BC138" s="143"/>
      <c r="BD138" s="143"/>
      <c r="BE138" s="143"/>
      <c r="BF138" s="143"/>
      <c r="BG138" s="143"/>
      <c r="BH138" s="143"/>
      <c r="BI138" s="143"/>
      <c r="BJ138" s="143"/>
      <c r="BK138" s="143"/>
      <c r="BL138" s="143"/>
      <c r="BM138" s="143"/>
      <c r="BN138" s="143"/>
      <c r="BO138" s="143"/>
      <c r="BP138" s="143"/>
      <c r="BQ138" s="143"/>
      <c r="BR138" s="140"/>
      <c r="BS138" s="140"/>
      <c r="BT138" s="140"/>
      <c r="BU138" s="140"/>
      <c r="BV138" s="140"/>
      <c r="BW138" s="140"/>
      <c r="BX138" s="140"/>
      <c r="BY138" s="140"/>
      <c r="BZ138" s="140"/>
      <c r="CA138" s="140"/>
      <c r="CB138" s="140"/>
      <c r="CC138" s="140"/>
      <c r="CD138" s="140"/>
      <c r="CE138" s="140"/>
      <c r="CF138" s="140"/>
      <c r="CG138" s="140"/>
      <c r="CH138" s="139"/>
      <c r="CI138" s="141" t="s">
        <v>0</v>
      </c>
      <c r="CJ138" s="144"/>
      <c r="CK138" s="138"/>
      <c r="CL138" s="142"/>
      <c r="CM138" s="143"/>
      <c r="CN138" s="143"/>
      <c r="CO138" s="143"/>
      <c r="CP138" s="143"/>
      <c r="CQ138" s="143"/>
      <c r="CR138" s="143"/>
      <c r="CS138" s="143"/>
      <c r="CT138" s="143"/>
      <c r="CU138" s="143"/>
      <c r="CV138" s="143"/>
      <c r="CW138" s="143"/>
      <c r="CX138" s="143"/>
      <c r="CY138" s="143"/>
      <c r="CZ138" s="143"/>
      <c r="DA138" s="143"/>
      <c r="DB138" s="143"/>
      <c r="DC138" s="143"/>
      <c r="DD138" s="143"/>
      <c r="DE138" s="143"/>
      <c r="DF138" s="140"/>
      <c r="DG138" s="140"/>
      <c r="DH138" s="140"/>
      <c r="DI138" s="140"/>
      <c r="DJ138" s="140"/>
      <c r="DK138" s="140"/>
      <c r="DL138" s="140"/>
      <c r="DM138" s="140"/>
      <c r="DN138" s="140"/>
      <c r="DO138" s="140"/>
      <c r="DP138" s="140"/>
      <c r="DQ138" s="140"/>
      <c r="DR138" s="140"/>
      <c r="DS138" s="140"/>
      <c r="DT138" s="140"/>
      <c r="DU138" s="140"/>
      <c r="DV138" s="139"/>
      <c r="DW138" s="141" t="s">
        <v>0</v>
      </c>
      <c r="DY138" s="138"/>
      <c r="DZ138" s="142"/>
      <c r="EA138" s="143"/>
      <c r="EB138" s="143"/>
      <c r="EC138" s="143"/>
      <c r="ED138" s="143"/>
      <c r="EE138" s="143"/>
      <c r="EF138" s="143"/>
      <c r="EG138" s="143"/>
      <c r="EH138" s="143"/>
      <c r="EI138" s="143"/>
      <c r="EJ138" s="143"/>
      <c r="EK138" s="143"/>
      <c r="EL138" s="143"/>
      <c r="EM138" s="143"/>
      <c r="EN138" s="143"/>
      <c r="EO138" s="143"/>
      <c r="EP138" s="143"/>
      <c r="EQ138" s="143"/>
      <c r="ER138" s="143"/>
      <c r="ES138" s="143"/>
      <c r="ET138" s="140"/>
      <c r="EU138" s="140"/>
      <c r="EV138" s="140"/>
      <c r="EW138" s="140"/>
      <c r="EX138" s="140"/>
      <c r="EY138" s="140"/>
      <c r="EZ138" s="140"/>
      <c r="FA138" s="140"/>
      <c r="FB138" s="140"/>
      <c r="FC138" s="140"/>
      <c r="FD138" s="140"/>
      <c r="FE138" s="140"/>
      <c r="FF138" s="140"/>
      <c r="FG138" s="140"/>
      <c r="FH138" s="140"/>
      <c r="FI138" s="140"/>
      <c r="FJ138" s="139"/>
      <c r="FK138" s="141" t="s">
        <v>0</v>
      </c>
    </row>
    <row r="139" spans="1:167" ht="14.25" thickTop="1" thickBot="1" x14ac:dyDescent="0.25">
      <c r="A139" s="32"/>
      <c r="B139" s="32"/>
      <c r="C139" s="32"/>
      <c r="D139" s="106" t="s">
        <v>232</v>
      </c>
      <c r="E139" s="107" t="s">
        <v>207</v>
      </c>
      <c r="F139" s="108">
        <f>B4+(125*B6)</f>
        <v>126</v>
      </c>
      <c r="G139" s="104"/>
      <c r="H139" s="43"/>
      <c r="R139" s="25" t="s">
        <v>0</v>
      </c>
      <c r="V139" s="25" t="s">
        <v>0</v>
      </c>
      <c r="W139" s="25" t="s">
        <v>0</v>
      </c>
      <c r="Y139" s="25" t="s">
        <v>0</v>
      </c>
      <c r="CJ139" s="144"/>
    </row>
    <row r="140" spans="1:167" ht="14.25" thickTop="1" thickBot="1" x14ac:dyDescent="0.25">
      <c r="A140" s="32"/>
      <c r="B140" s="32"/>
      <c r="C140" s="32"/>
      <c r="D140" s="106" t="s">
        <v>263</v>
      </c>
      <c r="E140" s="107" t="s">
        <v>207</v>
      </c>
      <c r="F140" s="108">
        <f>B4+(126*B6)</f>
        <v>127</v>
      </c>
      <c r="G140" s="104"/>
      <c r="H140" s="43"/>
      <c r="I140" s="38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40"/>
      <c r="AE140" s="40"/>
      <c r="AF140" s="40"/>
      <c r="AG140" s="40"/>
      <c r="AH140" s="40"/>
      <c r="AI140" s="40"/>
      <c r="AJ140" s="40"/>
      <c r="AK140" s="40"/>
      <c r="AL140" s="40"/>
      <c r="AM140" s="40"/>
      <c r="AN140" s="40"/>
      <c r="AO140" s="40"/>
      <c r="AP140" s="40"/>
      <c r="AQ140" s="40"/>
      <c r="AR140" s="40"/>
      <c r="AS140" s="40"/>
      <c r="AT140" s="39"/>
      <c r="AU140" s="41"/>
      <c r="AW140" s="38"/>
      <c r="AX140" s="39"/>
      <c r="AY140" s="39"/>
      <c r="AZ140" s="39"/>
      <c r="BA140" s="39"/>
      <c r="BB140" s="39"/>
      <c r="BC140" s="39"/>
      <c r="BD140" s="39"/>
      <c r="BE140" s="39"/>
      <c r="BF140" s="39"/>
      <c r="BG140" s="39"/>
      <c r="BH140" s="39"/>
      <c r="BI140" s="39"/>
      <c r="BJ140" s="39"/>
      <c r="BK140" s="39"/>
      <c r="BL140" s="39"/>
      <c r="BM140" s="39"/>
      <c r="BN140" s="39"/>
      <c r="BO140" s="39"/>
      <c r="BP140" s="39"/>
      <c r="BQ140" s="39"/>
      <c r="BR140" s="40"/>
      <c r="BS140" s="40"/>
      <c r="BT140" s="40"/>
      <c r="BU140" s="40"/>
      <c r="BV140" s="40"/>
      <c r="BW140" s="40"/>
      <c r="BX140" s="40"/>
      <c r="BY140" s="40"/>
      <c r="BZ140" s="40"/>
      <c r="CA140" s="40"/>
      <c r="CB140" s="40"/>
      <c r="CC140" s="40"/>
      <c r="CD140" s="40"/>
      <c r="CE140" s="40"/>
      <c r="CF140" s="40"/>
      <c r="CG140" s="40"/>
      <c r="CH140" s="39"/>
      <c r="CI140" s="41"/>
      <c r="CJ140" s="144"/>
      <c r="CK140" s="38"/>
      <c r="CL140" s="39"/>
      <c r="CM140" s="39"/>
      <c r="CN140" s="39"/>
      <c r="CO140" s="39"/>
      <c r="CP140" s="39"/>
      <c r="CQ140" s="39"/>
      <c r="CR140" s="39"/>
      <c r="CS140" s="39"/>
      <c r="CT140" s="39"/>
      <c r="CU140" s="39"/>
      <c r="CV140" s="39"/>
      <c r="CW140" s="39"/>
      <c r="CX140" s="39"/>
      <c r="CY140" s="39"/>
      <c r="CZ140" s="39"/>
      <c r="DA140" s="39"/>
      <c r="DB140" s="39"/>
      <c r="DC140" s="39"/>
      <c r="DD140" s="39"/>
      <c r="DE140" s="39"/>
      <c r="DF140" s="40"/>
      <c r="DG140" s="40"/>
      <c r="DH140" s="40"/>
      <c r="DI140" s="40"/>
      <c r="DJ140" s="40"/>
      <c r="DK140" s="40"/>
      <c r="DL140" s="40"/>
      <c r="DM140" s="40"/>
      <c r="DN140" s="40"/>
      <c r="DO140" s="40"/>
      <c r="DP140" s="40"/>
      <c r="DQ140" s="40"/>
      <c r="DR140" s="40"/>
      <c r="DS140" s="40"/>
      <c r="DT140" s="40"/>
      <c r="DU140" s="40"/>
      <c r="DV140" s="39"/>
      <c r="DW140" s="41"/>
      <c r="DY140" s="38"/>
      <c r="DZ140" s="39"/>
      <c r="EA140" s="39"/>
      <c r="EB140" s="39"/>
      <c r="EC140" s="39"/>
      <c r="ED140" s="39"/>
      <c r="EE140" s="39"/>
      <c r="EF140" s="39"/>
      <c r="EG140" s="39"/>
      <c r="EH140" s="39"/>
      <c r="EI140" s="39"/>
      <c r="EJ140" s="39"/>
      <c r="EK140" s="39"/>
      <c r="EL140" s="39"/>
      <c r="EM140" s="39"/>
      <c r="EN140" s="39"/>
      <c r="EO140" s="39"/>
      <c r="EP140" s="39"/>
      <c r="EQ140" s="39"/>
      <c r="ER140" s="39"/>
      <c r="ES140" s="39"/>
      <c r="ET140" s="40"/>
      <c r="EU140" s="40"/>
      <c r="EV140" s="40"/>
      <c r="EW140" s="40"/>
      <c r="EX140" s="40"/>
      <c r="EY140" s="40"/>
      <c r="EZ140" s="40"/>
      <c r="FA140" s="40"/>
      <c r="FB140" s="40"/>
      <c r="FC140" s="40"/>
      <c r="FD140" s="40"/>
      <c r="FE140" s="40"/>
      <c r="FF140" s="40"/>
      <c r="FG140" s="40"/>
      <c r="FH140" s="40"/>
      <c r="FI140" s="40"/>
      <c r="FJ140" s="39"/>
      <c r="FK140" s="41"/>
    </row>
    <row r="141" spans="1:167" ht="13.5" thickBot="1" x14ac:dyDescent="0.25">
      <c r="A141" s="32"/>
      <c r="B141" s="32"/>
      <c r="C141" s="32"/>
      <c r="D141" s="106" t="s">
        <v>111</v>
      </c>
      <c r="E141" s="107" t="s">
        <v>207</v>
      </c>
      <c r="F141" s="108">
        <f>B4+(127*B6)</f>
        <v>128</v>
      </c>
      <c r="G141" s="104"/>
      <c r="H141" s="43"/>
      <c r="I141" s="44"/>
      <c r="J141" s="45" t="s">
        <v>2</v>
      </c>
      <c r="K141" s="46"/>
      <c r="L141" s="46"/>
      <c r="M141" s="46"/>
      <c r="N141" s="46"/>
      <c r="O141" s="46"/>
      <c r="P141" s="46"/>
      <c r="Q141" s="46"/>
      <c r="R141" s="46"/>
      <c r="S141" s="47" t="s">
        <v>496</v>
      </c>
      <c r="T141" s="46"/>
      <c r="U141" s="46"/>
      <c r="V141" s="46"/>
      <c r="W141" s="46"/>
      <c r="X141" s="46"/>
      <c r="Y141" s="46"/>
      <c r="Z141" s="46"/>
      <c r="AA141" s="46"/>
      <c r="AB141" s="46"/>
      <c r="AC141" s="46" t="s">
        <v>0</v>
      </c>
      <c r="AD141" s="48"/>
      <c r="AE141" s="48"/>
      <c r="AF141" s="48"/>
      <c r="AG141" s="48"/>
      <c r="AH141" s="48"/>
      <c r="AI141" s="48"/>
      <c r="AJ141" s="48"/>
      <c r="AK141" s="48"/>
      <c r="AL141" s="49" t="s">
        <v>296</v>
      </c>
      <c r="AM141" s="48"/>
      <c r="AN141" s="48"/>
      <c r="AO141" s="48"/>
      <c r="AP141" s="48"/>
      <c r="AQ141" s="48"/>
      <c r="AR141" s="48"/>
      <c r="AS141" s="48"/>
      <c r="AT141" s="50"/>
      <c r="AU141" s="51"/>
      <c r="AW141" s="44"/>
      <c r="AX141" s="45" t="s">
        <v>2</v>
      </c>
      <c r="AY141" s="46"/>
      <c r="AZ141" s="46"/>
      <c r="BA141" s="46"/>
      <c r="BB141" s="46"/>
      <c r="BC141" s="46"/>
      <c r="BD141" s="46"/>
      <c r="BE141" s="46"/>
      <c r="BF141" s="46"/>
      <c r="BG141" s="47" t="s">
        <v>511</v>
      </c>
      <c r="BH141" s="46"/>
      <c r="BI141" s="46"/>
      <c r="BJ141" s="46"/>
      <c r="BK141" s="46"/>
      <c r="BL141" s="46"/>
      <c r="BM141" s="46"/>
      <c r="BN141" s="46"/>
      <c r="BO141" s="46"/>
      <c r="BP141" s="46"/>
      <c r="BQ141" s="46" t="s">
        <v>0</v>
      </c>
      <c r="BR141" s="48"/>
      <c r="BS141" s="48"/>
      <c r="BT141" s="48"/>
      <c r="BU141" s="48"/>
      <c r="BV141" s="48"/>
      <c r="BW141" s="48"/>
      <c r="BX141" s="48"/>
      <c r="BY141" s="48"/>
      <c r="BZ141" s="49" t="s">
        <v>296</v>
      </c>
      <c r="CA141" s="48"/>
      <c r="CB141" s="48"/>
      <c r="CC141" s="48"/>
      <c r="CD141" s="48"/>
      <c r="CE141" s="48"/>
      <c r="CF141" s="48"/>
      <c r="CG141" s="48"/>
      <c r="CH141" s="50"/>
      <c r="CI141" s="51"/>
      <c r="CJ141" s="144"/>
      <c r="CK141" s="44"/>
      <c r="CL141" s="45" t="s">
        <v>2</v>
      </c>
      <c r="CM141" s="46"/>
      <c r="CN141" s="46"/>
      <c r="CO141" s="46"/>
      <c r="CP141" s="46"/>
      <c r="CQ141" s="46"/>
      <c r="CR141" s="46"/>
      <c r="CS141" s="46"/>
      <c r="CT141" s="46"/>
      <c r="CU141" s="47" t="s">
        <v>526</v>
      </c>
      <c r="CV141" s="46"/>
      <c r="CW141" s="46"/>
      <c r="CX141" s="46"/>
      <c r="CY141" s="46"/>
      <c r="CZ141" s="46"/>
      <c r="DA141" s="46"/>
      <c r="DB141" s="46"/>
      <c r="DC141" s="46"/>
      <c r="DD141" s="46"/>
      <c r="DE141" s="46" t="s">
        <v>0</v>
      </c>
      <c r="DF141" s="48"/>
      <c r="DG141" s="48"/>
      <c r="DH141" s="48"/>
      <c r="DI141" s="48"/>
      <c r="DJ141" s="48"/>
      <c r="DK141" s="48"/>
      <c r="DL141" s="48"/>
      <c r="DM141" s="48"/>
      <c r="DN141" s="49" t="s">
        <v>296</v>
      </c>
      <c r="DO141" s="48"/>
      <c r="DP141" s="48"/>
      <c r="DQ141" s="48"/>
      <c r="DR141" s="48"/>
      <c r="DS141" s="48"/>
      <c r="DT141" s="48"/>
      <c r="DU141" s="48"/>
      <c r="DV141" s="50"/>
      <c r="DW141" s="51"/>
      <c r="DY141" s="44"/>
      <c r="DZ141" s="45" t="s">
        <v>2</v>
      </c>
      <c r="EA141" s="46"/>
      <c r="EB141" s="46"/>
      <c r="EC141" s="46"/>
      <c r="ED141" s="46"/>
      <c r="EE141" s="46"/>
      <c r="EF141" s="46"/>
      <c r="EG141" s="46"/>
      <c r="EH141" s="46"/>
      <c r="EI141" s="47" t="s">
        <v>541</v>
      </c>
      <c r="EJ141" s="46"/>
      <c r="EK141" s="46"/>
      <c r="EL141" s="46"/>
      <c r="EM141" s="46"/>
      <c r="EN141" s="46"/>
      <c r="EO141" s="46"/>
      <c r="EP141" s="46"/>
      <c r="EQ141" s="46"/>
      <c r="ER141" s="46"/>
      <c r="ES141" s="46" t="s">
        <v>0</v>
      </c>
      <c r="ET141" s="48"/>
      <c r="EU141" s="48"/>
      <c r="EV141" s="48"/>
      <c r="EW141" s="48"/>
      <c r="EX141" s="48"/>
      <c r="EY141" s="48"/>
      <c r="EZ141" s="48"/>
      <c r="FA141" s="48"/>
      <c r="FB141" s="49" t="s">
        <v>296</v>
      </c>
      <c r="FC141" s="48"/>
      <c r="FD141" s="48"/>
      <c r="FE141" s="48"/>
      <c r="FF141" s="48"/>
      <c r="FG141" s="48"/>
      <c r="FH141" s="48"/>
      <c r="FI141" s="48"/>
      <c r="FJ141" s="50"/>
      <c r="FK141" s="51"/>
    </row>
    <row r="142" spans="1:167" x14ac:dyDescent="0.2">
      <c r="A142" s="32"/>
      <c r="B142" s="32"/>
      <c r="C142" s="32"/>
      <c r="D142" s="106" t="s">
        <v>112</v>
      </c>
      <c r="E142" s="107" t="s">
        <v>207</v>
      </c>
      <c r="F142" s="108">
        <f>B4+(128*B6)</f>
        <v>129</v>
      </c>
      <c r="G142" s="104"/>
      <c r="H142" s="43"/>
      <c r="I142" s="57"/>
      <c r="J142" s="58"/>
      <c r="K142" s="1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2"/>
      <c r="AA142" s="59">
        <f>K142^3+L142^3+M142^3+N142^3+O142^3+P142^3+Q142^3+R142^3+K143^3+L143^3+M143^3+N143^3+O143^3+P143^3+Q143^3+R143^3</f>
        <v>0</v>
      </c>
      <c r="AB142" s="60">
        <f>K142^3+L142^3+M142^3+N142^3+O142^3+P142^3+Q142^3+R142^3+S142^3+T142^3+U142^3+V142^3+W142^3+X142^3+Y142^3+Z142^3</f>
        <v>0</v>
      </c>
      <c r="AC142" s="61"/>
      <c r="AD142" s="68"/>
      <c r="AE142" s="69"/>
      <c r="AF142" s="69"/>
      <c r="AG142" s="69"/>
      <c r="AH142" s="70"/>
      <c r="AI142" s="70"/>
      <c r="AJ142" s="70"/>
      <c r="AK142" s="70"/>
      <c r="AL142" s="69"/>
      <c r="AM142" s="69"/>
      <c r="AN142" s="69"/>
      <c r="AO142" s="69"/>
      <c r="AP142" s="70"/>
      <c r="AQ142" s="70"/>
      <c r="AR142" s="70"/>
      <c r="AS142" s="71"/>
      <c r="AT142" s="66"/>
      <c r="AU142" s="51"/>
      <c r="AW142" s="57"/>
      <c r="AX142" s="58"/>
      <c r="AY142" s="1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2"/>
      <c r="BO142" s="59">
        <f>AY142^3+AZ142^3+BA142^3+BB142^3+BC142^3+BD142^3+BE142^3+BF142^3+AY143^3+AZ143^3+BA143^3+BB143^3+BC143^3+BD143^3+BE143^3+BF143^3</f>
        <v>0</v>
      </c>
      <c r="BP142" s="60">
        <f>AY142^3+AZ142^3+BA142^3+BB142^3+BC142^3+BD142^3+BE142^3+BF142^3+BG142^3+BH142^3+BI142^3+BJ142^3+BK142^3+BL142^3+BM142^3+BN142^3</f>
        <v>0</v>
      </c>
      <c r="BQ142" s="61"/>
      <c r="BR142" s="68"/>
      <c r="BS142" s="69"/>
      <c r="BT142" s="69"/>
      <c r="BU142" s="69"/>
      <c r="BV142" s="69"/>
      <c r="BW142" s="69"/>
      <c r="BX142" s="69"/>
      <c r="BY142" s="69"/>
      <c r="BZ142" s="70"/>
      <c r="CA142" s="70"/>
      <c r="CB142" s="70"/>
      <c r="CC142" s="70"/>
      <c r="CD142" s="70"/>
      <c r="CE142" s="70"/>
      <c r="CF142" s="70"/>
      <c r="CG142" s="71"/>
      <c r="CH142" s="66"/>
      <c r="CI142" s="51"/>
      <c r="CJ142" s="144"/>
      <c r="CK142" s="57"/>
      <c r="CL142" s="58"/>
      <c r="CM142" s="1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2"/>
      <c r="DC142" s="59">
        <f>CM142^3+CN142^3+CO142^3+CP142^3+CQ142^3+CR142^3+CS142^3+CT142^3+CM143^3+CN143^3+CO143^3+CP143^3+CQ143^3+CR143^3+CS143^3+CT143^3</f>
        <v>0</v>
      </c>
      <c r="DD142" s="60">
        <f>CM142^3+CN142^3+CO142^3+CP142^3+CQ142^3+CR142^3+CS142^3+CT142^3+CU142^3+CV142^3+CW142^3+CX142^3+CY142^3+CZ142^3+DA142^3+DB142^3</f>
        <v>0</v>
      </c>
      <c r="DE142" s="61"/>
      <c r="DF142" s="68"/>
      <c r="DG142" s="69"/>
      <c r="DH142" s="70"/>
      <c r="DI142" s="70"/>
      <c r="DJ142" s="69"/>
      <c r="DK142" s="69"/>
      <c r="DL142" s="70"/>
      <c r="DM142" s="70"/>
      <c r="DN142" s="69"/>
      <c r="DO142" s="69"/>
      <c r="DP142" s="70"/>
      <c r="DQ142" s="70"/>
      <c r="DR142" s="69"/>
      <c r="DS142" s="69"/>
      <c r="DT142" s="70"/>
      <c r="DU142" s="71"/>
      <c r="DV142" s="66"/>
      <c r="DW142" s="51"/>
      <c r="DY142" s="57"/>
      <c r="DZ142" s="58"/>
      <c r="EA142" s="1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2"/>
      <c r="EQ142" s="59">
        <f>EA142^3+EB142^3+EC142^3+ED142^3+EE142^3+EF142^3+EG142^3+EH142^3+EA143^3+EB143^3+EC143^3+ED143^3+EE143^3+EF143^3+EG143^3+EH143^3</f>
        <v>0</v>
      </c>
      <c r="ER142" s="60">
        <f>EA142^3+EB142^3+EC142^3+ED142^3+EE142^3+EF142^3+EG142^3+EH142^3+EI142^3+EJ142^3+EK142^3+EL142^3+EM142^3+EN142^3+EO142^3+EP142^3</f>
        <v>0</v>
      </c>
      <c r="ES142" s="61"/>
      <c r="ET142" s="68"/>
      <c r="EU142" s="69"/>
      <c r="EV142" s="69"/>
      <c r="EW142" s="69"/>
      <c r="EX142" s="69"/>
      <c r="EY142" s="69"/>
      <c r="EZ142" s="69"/>
      <c r="FA142" s="69"/>
      <c r="FB142" s="69"/>
      <c r="FC142" s="69"/>
      <c r="FD142" s="69"/>
      <c r="FE142" s="69"/>
      <c r="FF142" s="69"/>
      <c r="FG142" s="69"/>
      <c r="FH142" s="69"/>
      <c r="FI142" s="73"/>
      <c r="FJ142" s="66"/>
      <c r="FK142" s="51"/>
    </row>
    <row r="143" spans="1:167" x14ac:dyDescent="0.2">
      <c r="A143" s="32"/>
      <c r="B143" s="32"/>
      <c r="C143" s="32"/>
      <c r="D143" s="106" t="s">
        <v>262</v>
      </c>
      <c r="E143" s="107" t="s">
        <v>207</v>
      </c>
      <c r="F143" s="110">
        <f>B4+(129*B6)</f>
        <v>130</v>
      </c>
      <c r="G143" s="104"/>
      <c r="H143" s="43"/>
      <c r="I143" s="74"/>
      <c r="J143" s="58"/>
      <c r="K143" s="3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75">
        <f>S142^3+T142^3+U142^3+V142^3+W142^3+X142^3+Y142^3+Z142^3+S143^3+T143^3+U143^3+V143^3+W143^3+X143^3+Y143^3+Z143^3</f>
        <v>0</v>
      </c>
      <c r="AB143" s="76">
        <f t="shared" ref="AB143:AB157" si="24">K143^3+L143^3+M143^3+N143^3+O143^3+P143^3+Q143^3+R143^3+S143^3+T143^3+U143^3+V143^3+W143^3+X143^3+Y143^3+Z143^3</f>
        <v>0</v>
      </c>
      <c r="AC143" s="61"/>
      <c r="AD143" s="81"/>
      <c r="AE143" s="82"/>
      <c r="AF143" s="82"/>
      <c r="AG143" s="82"/>
      <c r="AH143" s="83"/>
      <c r="AI143" s="83"/>
      <c r="AJ143" s="83"/>
      <c r="AK143" s="83"/>
      <c r="AL143" s="82"/>
      <c r="AM143" s="82"/>
      <c r="AN143" s="82"/>
      <c r="AO143" s="82"/>
      <c r="AP143" s="83"/>
      <c r="AQ143" s="83"/>
      <c r="AR143" s="83"/>
      <c r="AS143" s="84"/>
      <c r="AT143" s="66"/>
      <c r="AU143" s="51"/>
      <c r="AW143" s="74"/>
      <c r="AX143" s="58"/>
      <c r="AY143" s="3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5"/>
      <c r="BO143" s="75">
        <f>BG142^3+BH142^3+BI142^3+BJ142^3+BK142^3+BL142^3+BM142^3+BN142^3+BG143^3+BH143^3+BI143^3+BJ143^3+BK143^3+BL143^3+BM143^3+BN143^3</f>
        <v>0</v>
      </c>
      <c r="BP143" s="76">
        <f t="shared" ref="BP143:BP157" si="25">AY143^3+AZ143^3+BA143^3+BB143^3+BC143^3+BD143^3+BE143^3+BF143^3+BG143^3+BH143^3+BI143^3+BJ143^3+BK143^3+BL143^3+BM143^3+BN143^3</f>
        <v>0</v>
      </c>
      <c r="BQ143" s="61"/>
      <c r="BR143" s="81"/>
      <c r="BS143" s="82"/>
      <c r="BT143" s="82"/>
      <c r="BU143" s="82"/>
      <c r="BV143" s="82"/>
      <c r="BW143" s="82"/>
      <c r="BX143" s="82"/>
      <c r="BY143" s="82"/>
      <c r="BZ143" s="83"/>
      <c r="CA143" s="83"/>
      <c r="CB143" s="83"/>
      <c r="CC143" s="83"/>
      <c r="CD143" s="83"/>
      <c r="CE143" s="83"/>
      <c r="CF143" s="83"/>
      <c r="CG143" s="84"/>
      <c r="CH143" s="66"/>
      <c r="CI143" s="51"/>
      <c r="CJ143" s="144"/>
      <c r="CK143" s="74"/>
      <c r="CL143" s="58"/>
      <c r="CM143" s="3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5"/>
      <c r="DC143" s="75">
        <f>CU142^3+CV142^3+CW142^3+CX142^3+CY142^3+CZ142^3+DA142^3+DB142^3+CU143^3+CV143^3+CW143^3+CX143^3+CY143^3+CZ143^3+DA143^3+DB143^3</f>
        <v>0</v>
      </c>
      <c r="DD143" s="76">
        <f t="shared" ref="DD143:DD157" si="26">CM143^3+CN143^3+CO143^3+CP143^3+CQ143^3+CR143^3+CS143^3+CT143^3+CU143^3+CV143^3+CW143^3+CX143^3+CY143^3+CZ143^3+DA143^3+DB143^3</f>
        <v>0</v>
      </c>
      <c r="DE143" s="61"/>
      <c r="DF143" s="81"/>
      <c r="DG143" s="82"/>
      <c r="DH143" s="83"/>
      <c r="DI143" s="83"/>
      <c r="DJ143" s="82"/>
      <c r="DK143" s="82"/>
      <c r="DL143" s="83"/>
      <c r="DM143" s="83"/>
      <c r="DN143" s="82"/>
      <c r="DO143" s="82"/>
      <c r="DP143" s="83"/>
      <c r="DQ143" s="83"/>
      <c r="DR143" s="82"/>
      <c r="DS143" s="82"/>
      <c r="DT143" s="83"/>
      <c r="DU143" s="84"/>
      <c r="DV143" s="66"/>
      <c r="DW143" s="51"/>
      <c r="DY143" s="74"/>
      <c r="DZ143" s="58"/>
      <c r="EA143" s="3"/>
      <c r="EB143" s="4"/>
      <c r="EC143" s="4"/>
      <c r="ED143" s="4"/>
      <c r="EE143" s="4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5"/>
      <c r="EQ143" s="75">
        <f>EI142^3+EJ142^3+EK142^3+EL142^3+EM142^3+EN142^3+EO142^3+EP142^3+EI143^3+EJ143^3+EK143^3+EL143^3+EM143^3+EN143^3+EO143^3+EP143^3</f>
        <v>0</v>
      </c>
      <c r="ER143" s="76">
        <f t="shared" ref="ER143:ER157" si="27">EA143^3+EB143^3+EC143^3+ED143^3+EE143^3+EF143^3+EG143^3+EH143^3+EI143^3+EJ143^3+EK143^3+EL143^3+EM143^3+EN143^3+EO143^3+EP143^3</f>
        <v>0</v>
      </c>
      <c r="ES143" s="61"/>
      <c r="ET143" s="89"/>
      <c r="EU143" s="83"/>
      <c r="EV143" s="83"/>
      <c r="EW143" s="83"/>
      <c r="EX143" s="83"/>
      <c r="EY143" s="83"/>
      <c r="EZ143" s="83"/>
      <c r="FA143" s="83"/>
      <c r="FB143" s="83"/>
      <c r="FC143" s="83"/>
      <c r="FD143" s="83"/>
      <c r="FE143" s="83"/>
      <c r="FF143" s="83"/>
      <c r="FG143" s="83"/>
      <c r="FH143" s="83"/>
      <c r="FI143" s="84"/>
      <c r="FJ143" s="66"/>
      <c r="FK143" s="51"/>
    </row>
    <row r="144" spans="1:167" x14ac:dyDescent="0.2">
      <c r="A144" s="32"/>
      <c r="B144" s="32"/>
      <c r="C144" s="32"/>
      <c r="D144" s="106" t="s">
        <v>233</v>
      </c>
      <c r="E144" s="107" t="s">
        <v>207</v>
      </c>
      <c r="F144" s="110">
        <f>B4+(130*B6)</f>
        <v>131</v>
      </c>
      <c r="G144" s="104"/>
      <c r="H144" s="43"/>
      <c r="I144" s="57"/>
      <c r="J144" s="58"/>
      <c r="K144" s="3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75">
        <f>K144^3+L144^3+M144^3+N144^3+O144^3+P144^3+Q144^3+R144^3+K145^3+L145^3+M145^3+N145^3+O145^3+P145^3+Q145^3+R145^3</f>
        <v>0</v>
      </c>
      <c r="AB144" s="76">
        <f t="shared" si="24"/>
        <v>0</v>
      </c>
      <c r="AC144" s="88"/>
      <c r="AD144" s="81"/>
      <c r="AE144" s="82"/>
      <c r="AF144" s="82"/>
      <c r="AG144" s="82"/>
      <c r="AH144" s="83"/>
      <c r="AI144" s="83"/>
      <c r="AJ144" s="83"/>
      <c r="AK144" s="83"/>
      <c r="AL144" s="82"/>
      <c r="AM144" s="82"/>
      <c r="AN144" s="82"/>
      <c r="AO144" s="82"/>
      <c r="AP144" s="83"/>
      <c r="AQ144" s="83"/>
      <c r="AR144" s="83"/>
      <c r="AS144" s="84"/>
      <c r="AT144" s="66"/>
      <c r="AU144" s="51"/>
      <c r="AW144" s="57"/>
      <c r="AX144" s="58"/>
      <c r="AY144" s="3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5"/>
      <c r="BO144" s="75">
        <f>AY144^3+AZ144^3+BA144^3+BB144^3+BC144^3+BD144^3+BE144^3+BF144^3+AY145^3+AZ145^3+BA145^3+BB145^3+BC145^3+BD145^3+BE145^3+BF145^3</f>
        <v>0</v>
      </c>
      <c r="BP144" s="76">
        <f t="shared" si="25"/>
        <v>0</v>
      </c>
      <c r="BQ144" s="88"/>
      <c r="BR144" s="89"/>
      <c r="BS144" s="83"/>
      <c r="BT144" s="83"/>
      <c r="BU144" s="83"/>
      <c r="BV144" s="83"/>
      <c r="BW144" s="83"/>
      <c r="BX144" s="83"/>
      <c r="BY144" s="83"/>
      <c r="BZ144" s="82"/>
      <c r="CA144" s="82"/>
      <c r="CB144" s="82"/>
      <c r="CC144" s="82"/>
      <c r="CD144" s="82"/>
      <c r="CE144" s="82"/>
      <c r="CF144" s="82"/>
      <c r="CG144" s="86"/>
      <c r="CH144" s="66"/>
      <c r="CI144" s="51"/>
      <c r="CJ144" s="144"/>
      <c r="CK144" s="57"/>
      <c r="CL144" s="58"/>
      <c r="CM144" s="3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5"/>
      <c r="DC144" s="75">
        <f>CM144^3+CN144^3+CO144^3+CP144^3+CQ144^3+CR144^3+CS144^3+CT144^3+CM145^3+CN145^3+CO145^3+CP145^3+CQ145^3+CR145^3+CS145^3+CT145^3</f>
        <v>0</v>
      </c>
      <c r="DD144" s="76">
        <f t="shared" si="26"/>
        <v>0</v>
      </c>
      <c r="DE144" s="88"/>
      <c r="DF144" s="81"/>
      <c r="DG144" s="82"/>
      <c r="DH144" s="83"/>
      <c r="DI144" s="83"/>
      <c r="DJ144" s="82"/>
      <c r="DK144" s="82"/>
      <c r="DL144" s="83"/>
      <c r="DM144" s="83"/>
      <c r="DN144" s="82"/>
      <c r="DO144" s="82"/>
      <c r="DP144" s="83"/>
      <c r="DQ144" s="83"/>
      <c r="DR144" s="82"/>
      <c r="DS144" s="82"/>
      <c r="DT144" s="83"/>
      <c r="DU144" s="84"/>
      <c r="DV144" s="66"/>
      <c r="DW144" s="51"/>
      <c r="DY144" s="57"/>
      <c r="DZ144" s="58"/>
      <c r="EA144" s="3"/>
      <c r="EB144" s="4"/>
      <c r="EC144" s="4"/>
      <c r="ED144" s="4"/>
      <c r="EE144" s="4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5"/>
      <c r="EQ144" s="75">
        <f>EA144^3+EB144^3+EC144^3+ED144^3+EE144^3+EF144^3+EG144^3+EH144^3+EA145^3+EB145^3+EC145^3+ED145^3+EE145^3+EF145^3+EG145^3+EH145^3</f>
        <v>0</v>
      </c>
      <c r="ER144" s="76">
        <f t="shared" si="27"/>
        <v>0</v>
      </c>
      <c r="ES144" s="88"/>
      <c r="ET144" s="81"/>
      <c r="EU144" s="82"/>
      <c r="EV144" s="82"/>
      <c r="EW144" s="82"/>
      <c r="EX144" s="82"/>
      <c r="EY144" s="82"/>
      <c r="EZ144" s="82"/>
      <c r="FA144" s="82"/>
      <c r="FB144" s="82"/>
      <c r="FC144" s="82"/>
      <c r="FD144" s="82"/>
      <c r="FE144" s="82"/>
      <c r="FF144" s="82"/>
      <c r="FG144" s="82"/>
      <c r="FH144" s="82"/>
      <c r="FI144" s="86"/>
      <c r="FJ144" s="66"/>
      <c r="FK144" s="51"/>
    </row>
    <row r="145" spans="1:167" x14ac:dyDescent="0.2">
      <c r="A145" s="32"/>
      <c r="B145" s="32"/>
      <c r="C145" s="32"/>
      <c r="D145" s="106" t="s">
        <v>126</v>
      </c>
      <c r="E145" s="107" t="s">
        <v>207</v>
      </c>
      <c r="F145" s="108">
        <f>B4+(131*B6)</f>
        <v>132</v>
      </c>
      <c r="G145" s="104"/>
      <c r="H145" s="43"/>
      <c r="I145" s="90"/>
      <c r="J145" s="58"/>
      <c r="K145" s="3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75">
        <f>S144^3+T144^3+U144^3+V144^3+W144^3+X144^3+Y144^3+Z144^3+S145^3+T145^3+U145^3+V145^3+W145^3+X145^3+Y145^3+Z145^3</f>
        <v>0</v>
      </c>
      <c r="AB145" s="76">
        <f t="shared" si="24"/>
        <v>0</v>
      </c>
      <c r="AC145" s="61"/>
      <c r="AD145" s="81"/>
      <c r="AE145" s="82"/>
      <c r="AF145" s="82"/>
      <c r="AG145" s="82"/>
      <c r="AH145" s="83"/>
      <c r="AI145" s="83"/>
      <c r="AJ145" s="83"/>
      <c r="AK145" s="83"/>
      <c r="AL145" s="82"/>
      <c r="AM145" s="82"/>
      <c r="AN145" s="82"/>
      <c r="AO145" s="82"/>
      <c r="AP145" s="83"/>
      <c r="AQ145" s="83"/>
      <c r="AR145" s="83"/>
      <c r="AS145" s="84"/>
      <c r="AT145" s="66"/>
      <c r="AU145" s="51"/>
      <c r="AW145" s="90"/>
      <c r="AX145" s="58"/>
      <c r="AY145" s="3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5"/>
      <c r="BO145" s="75">
        <f>BG144^3+BH144^3+BI144^3+BJ144^3+BK144^3+BL144^3+BM144^3+BN144^3+BG145^3+BH145^3+BI145^3+BJ145^3+BK145^3+BL145^3+BM145^3+BN145^3</f>
        <v>0</v>
      </c>
      <c r="BP145" s="76">
        <f t="shared" si="25"/>
        <v>0</v>
      </c>
      <c r="BQ145" s="61"/>
      <c r="BR145" s="89"/>
      <c r="BS145" s="83"/>
      <c r="BT145" s="83"/>
      <c r="BU145" s="83"/>
      <c r="BV145" s="83"/>
      <c r="BW145" s="83"/>
      <c r="BX145" s="83"/>
      <c r="BY145" s="83"/>
      <c r="BZ145" s="82"/>
      <c r="CA145" s="82"/>
      <c r="CB145" s="82"/>
      <c r="CC145" s="82"/>
      <c r="CD145" s="82"/>
      <c r="CE145" s="82"/>
      <c r="CF145" s="82"/>
      <c r="CG145" s="86"/>
      <c r="CH145" s="66"/>
      <c r="CI145" s="51"/>
      <c r="CJ145" s="144"/>
      <c r="CK145" s="90"/>
      <c r="CL145" s="58"/>
      <c r="CM145" s="3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5"/>
      <c r="DC145" s="75">
        <f>CU144^3+CV144^3+CW144^3+CX144^3+CY144^3+CZ144^3+DA144^3+DB144^3+CU145^3+CV145^3+CW145^3+CX145^3+CY145^3+CZ145^3+DA145^3+DB145^3</f>
        <v>0</v>
      </c>
      <c r="DD145" s="76">
        <f t="shared" si="26"/>
        <v>0</v>
      </c>
      <c r="DE145" s="61"/>
      <c r="DF145" s="81"/>
      <c r="DG145" s="82"/>
      <c r="DH145" s="83"/>
      <c r="DI145" s="83"/>
      <c r="DJ145" s="82"/>
      <c r="DK145" s="82"/>
      <c r="DL145" s="83"/>
      <c r="DM145" s="83"/>
      <c r="DN145" s="82"/>
      <c r="DO145" s="82"/>
      <c r="DP145" s="83"/>
      <c r="DQ145" s="83"/>
      <c r="DR145" s="82"/>
      <c r="DS145" s="82"/>
      <c r="DT145" s="83"/>
      <c r="DU145" s="84"/>
      <c r="DV145" s="66"/>
      <c r="DW145" s="51"/>
      <c r="DY145" s="90"/>
      <c r="DZ145" s="58"/>
      <c r="EA145" s="3"/>
      <c r="EB145" s="4"/>
      <c r="EC145" s="4"/>
      <c r="ED145" s="4"/>
      <c r="EE145" s="4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5"/>
      <c r="EQ145" s="75">
        <f>EI144^3+EJ144^3+EK144^3+EL144^3+EM144^3+EN144^3+EO144^3+EP144^3+EI145^3+EJ145^3+EK145^3+EL145^3+EM145^3+EN145^3+EO145^3+EP145^3</f>
        <v>0</v>
      </c>
      <c r="ER145" s="76">
        <f t="shared" si="27"/>
        <v>0</v>
      </c>
      <c r="ES145" s="61"/>
      <c r="ET145" s="89"/>
      <c r="EU145" s="83"/>
      <c r="EV145" s="83"/>
      <c r="EW145" s="83"/>
      <c r="EX145" s="83"/>
      <c r="EY145" s="83"/>
      <c r="EZ145" s="83"/>
      <c r="FA145" s="83"/>
      <c r="FB145" s="83"/>
      <c r="FC145" s="83"/>
      <c r="FD145" s="83"/>
      <c r="FE145" s="83"/>
      <c r="FF145" s="83"/>
      <c r="FG145" s="83"/>
      <c r="FH145" s="83"/>
      <c r="FI145" s="84"/>
      <c r="FJ145" s="66"/>
      <c r="FK145" s="51"/>
    </row>
    <row r="146" spans="1:167" x14ac:dyDescent="0.2">
      <c r="A146" s="32"/>
      <c r="B146" s="32"/>
      <c r="C146" s="32"/>
      <c r="D146" s="106" t="s">
        <v>46</v>
      </c>
      <c r="E146" s="107" t="s">
        <v>207</v>
      </c>
      <c r="F146" s="108">
        <f>B4+(132*B6)</f>
        <v>133</v>
      </c>
      <c r="G146" s="104"/>
      <c r="H146" s="43"/>
      <c r="I146" s="57"/>
      <c r="J146" s="58"/>
      <c r="K146" s="3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75">
        <f>K146^3+L146^3+M146^3+N146^3+O146^3+P146^3+Q146^3+R146^3+K147^3+L147^3+M147^3+N147^3+O147^3+P147^3+Q147^3+R147^3</f>
        <v>0</v>
      </c>
      <c r="AB146" s="76">
        <f t="shared" si="24"/>
        <v>0</v>
      </c>
      <c r="AC146" s="61"/>
      <c r="AD146" s="89"/>
      <c r="AE146" s="83"/>
      <c r="AF146" s="83"/>
      <c r="AG146" s="83"/>
      <c r="AH146" s="82"/>
      <c r="AI146" s="82"/>
      <c r="AJ146" s="82"/>
      <c r="AK146" s="82"/>
      <c r="AL146" s="83"/>
      <c r="AM146" s="83"/>
      <c r="AN146" s="83"/>
      <c r="AO146" s="83"/>
      <c r="AP146" s="82"/>
      <c r="AQ146" s="82"/>
      <c r="AR146" s="82"/>
      <c r="AS146" s="86"/>
      <c r="AT146" s="66"/>
      <c r="AU146" s="51"/>
      <c r="AW146" s="57"/>
      <c r="AX146" s="58"/>
      <c r="AY146" s="3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5"/>
      <c r="BO146" s="75">
        <f>AY146^3+AZ146^3+BA146^3+BB146^3+BC146^3+BD146^3+BE146^3+BF146^3+AY147^3+AZ147^3+BA147^3+BB147^3+BC147^3+BD147^3+BE147^3+BF147^3</f>
        <v>0</v>
      </c>
      <c r="BP146" s="76">
        <f t="shared" si="25"/>
        <v>0</v>
      </c>
      <c r="BQ146" s="61"/>
      <c r="BR146" s="81"/>
      <c r="BS146" s="82"/>
      <c r="BT146" s="82"/>
      <c r="BU146" s="82"/>
      <c r="BV146" s="82"/>
      <c r="BW146" s="82"/>
      <c r="BX146" s="82"/>
      <c r="BY146" s="82"/>
      <c r="BZ146" s="83"/>
      <c r="CA146" s="83"/>
      <c r="CB146" s="83"/>
      <c r="CC146" s="83"/>
      <c r="CD146" s="83"/>
      <c r="CE146" s="83"/>
      <c r="CF146" s="83"/>
      <c r="CG146" s="84"/>
      <c r="CH146" s="66"/>
      <c r="CI146" s="51"/>
      <c r="CJ146" s="144"/>
      <c r="CK146" s="57"/>
      <c r="CL146" s="58"/>
      <c r="CM146" s="3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5"/>
      <c r="DC146" s="75">
        <f>CM146^3+CN146^3+CO146^3+CP146^3+CQ146^3+CR146^3+CS146^3+CT146^3+CM147^3+CN147^3+CO147^3+CP147^3+CQ147^3+CR147^3+CS147^3+CT147^3</f>
        <v>0</v>
      </c>
      <c r="DD146" s="76">
        <f t="shared" si="26"/>
        <v>0</v>
      </c>
      <c r="DE146" s="61"/>
      <c r="DF146" s="81"/>
      <c r="DG146" s="82"/>
      <c r="DH146" s="83"/>
      <c r="DI146" s="83"/>
      <c r="DJ146" s="82"/>
      <c r="DK146" s="82"/>
      <c r="DL146" s="83"/>
      <c r="DM146" s="83"/>
      <c r="DN146" s="82"/>
      <c r="DO146" s="82"/>
      <c r="DP146" s="83"/>
      <c r="DQ146" s="83"/>
      <c r="DR146" s="82"/>
      <c r="DS146" s="82"/>
      <c r="DT146" s="83"/>
      <c r="DU146" s="84"/>
      <c r="DV146" s="66"/>
      <c r="DW146" s="51"/>
      <c r="DY146" s="57"/>
      <c r="DZ146" s="58"/>
      <c r="EA146" s="3"/>
      <c r="EB146" s="4"/>
      <c r="EC146" s="4"/>
      <c r="ED146" s="4"/>
      <c r="EE146" s="4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5"/>
      <c r="EQ146" s="75">
        <f>EA146^3+EB146^3+EC146^3+ED146^3+EE146^3+EF146^3+EG146^3+EH146^3+EA147^3+EB147^3+EC147^3+ED147^3+EE147^3+EF147^3+EG147^3+EH147^3</f>
        <v>0</v>
      </c>
      <c r="ER146" s="76">
        <f t="shared" si="27"/>
        <v>0</v>
      </c>
      <c r="ES146" s="61"/>
      <c r="ET146" s="81"/>
      <c r="EU146" s="82"/>
      <c r="EV146" s="82"/>
      <c r="EW146" s="82"/>
      <c r="EX146" s="82"/>
      <c r="EY146" s="82"/>
      <c r="EZ146" s="82"/>
      <c r="FA146" s="82"/>
      <c r="FB146" s="82"/>
      <c r="FC146" s="82"/>
      <c r="FD146" s="82"/>
      <c r="FE146" s="82"/>
      <c r="FF146" s="82"/>
      <c r="FG146" s="82"/>
      <c r="FH146" s="82"/>
      <c r="FI146" s="86"/>
      <c r="FJ146" s="66"/>
      <c r="FK146" s="51"/>
    </row>
    <row r="147" spans="1:167" x14ac:dyDescent="0.2">
      <c r="A147" s="32"/>
      <c r="B147" s="32"/>
      <c r="C147" s="32"/>
      <c r="D147" s="106" t="s">
        <v>149</v>
      </c>
      <c r="E147" s="107" t="s">
        <v>207</v>
      </c>
      <c r="F147" s="110">
        <f>B4+(133*B6)</f>
        <v>134</v>
      </c>
      <c r="G147" s="104"/>
      <c r="H147" s="43"/>
      <c r="I147" s="57"/>
      <c r="J147" s="58"/>
      <c r="K147" s="3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75">
        <f>S146^3+T146^3+U146^3+V146^3+W146^3+X146^3+Y146^3+Z146^3+S147^3+T147^3+U147^3+V147^3+W147^3+X147^3+Y147^3+Z147^3</f>
        <v>0</v>
      </c>
      <c r="AB147" s="76">
        <f t="shared" si="24"/>
        <v>0</v>
      </c>
      <c r="AC147" s="61"/>
      <c r="AD147" s="89"/>
      <c r="AE147" s="83"/>
      <c r="AF147" s="83"/>
      <c r="AG147" s="83"/>
      <c r="AH147" s="82"/>
      <c r="AI147" s="82"/>
      <c r="AJ147" s="82"/>
      <c r="AK147" s="82"/>
      <c r="AL147" s="83"/>
      <c r="AM147" s="83"/>
      <c r="AN147" s="83"/>
      <c r="AO147" s="83"/>
      <c r="AP147" s="82"/>
      <c r="AQ147" s="82"/>
      <c r="AR147" s="82"/>
      <c r="AS147" s="86"/>
      <c r="AT147" s="66"/>
      <c r="AU147" s="51"/>
      <c r="AW147" s="57"/>
      <c r="AX147" s="58"/>
      <c r="AY147" s="3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5"/>
      <c r="BO147" s="75">
        <f>BG146^3+BH146^3+BI146^3+BJ146^3+BK146^3+BL146^3+BM146^3+BN146^3+BG147^3+BH147^3+BI147^3+BJ147^3+BK147^3+BL147^3+BM147^3+BN147^3</f>
        <v>0</v>
      </c>
      <c r="BP147" s="76">
        <f t="shared" si="25"/>
        <v>0</v>
      </c>
      <c r="BQ147" s="61"/>
      <c r="BR147" s="81"/>
      <c r="BS147" s="82"/>
      <c r="BT147" s="82"/>
      <c r="BU147" s="82"/>
      <c r="BV147" s="82"/>
      <c r="BW147" s="82"/>
      <c r="BX147" s="82"/>
      <c r="BY147" s="82"/>
      <c r="BZ147" s="83"/>
      <c r="CA147" s="83"/>
      <c r="CB147" s="83"/>
      <c r="CC147" s="83"/>
      <c r="CD147" s="83"/>
      <c r="CE147" s="83"/>
      <c r="CF147" s="83"/>
      <c r="CG147" s="84"/>
      <c r="CH147" s="66"/>
      <c r="CI147" s="51"/>
      <c r="CJ147" s="144"/>
      <c r="CK147" s="57"/>
      <c r="CL147" s="58"/>
      <c r="CM147" s="3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5"/>
      <c r="DC147" s="75">
        <f>CU146^3+CV146^3+CW146^3+CX146^3+CY146^3+CZ146^3+DA146^3+DB146^3+CU147^3+CV147^3+CW147^3+CX147^3+CY147^3+CZ147^3+DA147^3+DB147^3</f>
        <v>0</v>
      </c>
      <c r="DD147" s="76">
        <f t="shared" si="26"/>
        <v>0</v>
      </c>
      <c r="DE147" s="61"/>
      <c r="DF147" s="81"/>
      <c r="DG147" s="82"/>
      <c r="DH147" s="83"/>
      <c r="DI147" s="83"/>
      <c r="DJ147" s="82"/>
      <c r="DK147" s="82"/>
      <c r="DL147" s="83"/>
      <c r="DM147" s="83"/>
      <c r="DN147" s="82"/>
      <c r="DO147" s="82"/>
      <c r="DP147" s="83"/>
      <c r="DQ147" s="83"/>
      <c r="DR147" s="82"/>
      <c r="DS147" s="82"/>
      <c r="DT147" s="83"/>
      <c r="DU147" s="84"/>
      <c r="DV147" s="66"/>
      <c r="DW147" s="51"/>
      <c r="DY147" s="57"/>
      <c r="DZ147" s="58"/>
      <c r="EA147" s="3"/>
      <c r="EB147" s="4"/>
      <c r="EC147" s="4"/>
      <c r="ED147" s="4"/>
      <c r="EE147" s="4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5"/>
      <c r="EQ147" s="75">
        <f>EI146^3+EJ146^3+EK146^3+EL146^3+EM146^3+EN146^3+EO146^3+EP146^3+EI147^3+EJ147^3+EK147^3+EL147^3+EM147^3+EN147^3+EO147^3+EP147^3</f>
        <v>0</v>
      </c>
      <c r="ER147" s="76">
        <f t="shared" si="27"/>
        <v>0</v>
      </c>
      <c r="ES147" s="61"/>
      <c r="ET147" s="89"/>
      <c r="EU147" s="83"/>
      <c r="EV147" s="83"/>
      <c r="EW147" s="83"/>
      <c r="EX147" s="83"/>
      <c r="EY147" s="83"/>
      <c r="EZ147" s="83"/>
      <c r="FA147" s="83"/>
      <c r="FB147" s="83"/>
      <c r="FC147" s="83"/>
      <c r="FD147" s="83"/>
      <c r="FE147" s="83"/>
      <c r="FF147" s="83"/>
      <c r="FG147" s="83"/>
      <c r="FH147" s="83"/>
      <c r="FI147" s="84"/>
      <c r="FJ147" s="66"/>
      <c r="FK147" s="51"/>
    </row>
    <row r="148" spans="1:167" x14ac:dyDescent="0.2">
      <c r="A148" s="32"/>
      <c r="B148" s="32"/>
      <c r="C148" s="32"/>
      <c r="D148" s="106" t="s">
        <v>240</v>
      </c>
      <c r="E148" s="107" t="s">
        <v>207</v>
      </c>
      <c r="F148" s="110">
        <f>B4+(134*B6)</f>
        <v>135</v>
      </c>
      <c r="G148" s="104"/>
      <c r="H148" s="43"/>
      <c r="I148" s="57"/>
      <c r="J148" s="58"/>
      <c r="K148" s="3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75">
        <f>K148^3+L148^3+M148^3+N148^3+O148^3+P148^3+Q148^3+R148^3+K149^3+L149^3+M149^3+N149^3+O149^3+P149^3+Q149^3+R149^3</f>
        <v>0</v>
      </c>
      <c r="AB148" s="76">
        <f t="shared" si="24"/>
        <v>0</v>
      </c>
      <c r="AC148" s="61"/>
      <c r="AD148" s="89"/>
      <c r="AE148" s="83"/>
      <c r="AF148" s="83"/>
      <c r="AG148" s="83"/>
      <c r="AH148" s="82"/>
      <c r="AI148" s="82"/>
      <c r="AJ148" s="82"/>
      <c r="AK148" s="82"/>
      <c r="AL148" s="83"/>
      <c r="AM148" s="83"/>
      <c r="AN148" s="83"/>
      <c r="AO148" s="83"/>
      <c r="AP148" s="82"/>
      <c r="AQ148" s="82"/>
      <c r="AR148" s="82"/>
      <c r="AS148" s="86"/>
      <c r="AT148" s="66"/>
      <c r="AU148" s="51"/>
      <c r="AW148" s="57"/>
      <c r="AX148" s="58"/>
      <c r="AY148" s="3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5"/>
      <c r="BO148" s="75">
        <f>AY148^3+AZ148^3+BA148^3+BB148^3+BC148^3+BD148^3+BE148^3+BF148^3+AY149^3+AZ149^3+BA149^3+BB149^3+BC149^3+BD149^3+BE149^3+BF149^3</f>
        <v>0</v>
      </c>
      <c r="BP148" s="76">
        <f t="shared" si="25"/>
        <v>0</v>
      </c>
      <c r="BQ148" s="61"/>
      <c r="BR148" s="89"/>
      <c r="BS148" s="83"/>
      <c r="BT148" s="83"/>
      <c r="BU148" s="83"/>
      <c r="BV148" s="83"/>
      <c r="BW148" s="83"/>
      <c r="BX148" s="83"/>
      <c r="BY148" s="83"/>
      <c r="BZ148" s="82"/>
      <c r="CA148" s="82"/>
      <c r="CB148" s="82"/>
      <c r="CC148" s="82"/>
      <c r="CD148" s="82"/>
      <c r="CE148" s="82"/>
      <c r="CF148" s="82"/>
      <c r="CG148" s="86"/>
      <c r="CH148" s="66"/>
      <c r="CI148" s="51"/>
      <c r="CJ148" s="144"/>
      <c r="CK148" s="57"/>
      <c r="CL148" s="58"/>
      <c r="CM148" s="3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5"/>
      <c r="DC148" s="75">
        <f>CM148^3+CN148^3+CO148^3+CP148^3+CQ148^3+CR148^3+CS148^3+CT148^3+CM149^3+CN149^3+CO149^3+CP149^3+CQ149^3+CR149^3+CS149^3+CT149^3</f>
        <v>0</v>
      </c>
      <c r="DD148" s="76">
        <f t="shared" si="26"/>
        <v>0</v>
      </c>
      <c r="DE148" s="61"/>
      <c r="DF148" s="81"/>
      <c r="DG148" s="82"/>
      <c r="DH148" s="83"/>
      <c r="DI148" s="83"/>
      <c r="DJ148" s="82"/>
      <c r="DK148" s="82"/>
      <c r="DL148" s="83"/>
      <c r="DM148" s="83"/>
      <c r="DN148" s="82"/>
      <c r="DO148" s="82"/>
      <c r="DP148" s="83"/>
      <c r="DQ148" s="83"/>
      <c r="DR148" s="82"/>
      <c r="DS148" s="82"/>
      <c r="DT148" s="83"/>
      <c r="DU148" s="84"/>
      <c r="DV148" s="66"/>
      <c r="DW148" s="51"/>
      <c r="DY148" s="57"/>
      <c r="DZ148" s="58"/>
      <c r="EA148" s="3"/>
      <c r="EB148" s="4"/>
      <c r="EC148" s="4"/>
      <c r="ED148" s="4"/>
      <c r="EE148" s="4"/>
      <c r="EF148" s="4"/>
      <c r="EG148" s="4"/>
      <c r="EH148" s="4"/>
      <c r="EI148" s="4"/>
      <c r="EJ148" s="4"/>
      <c r="EK148" s="4"/>
      <c r="EL148" s="4"/>
      <c r="EM148" s="4"/>
      <c r="EN148" s="4"/>
      <c r="EO148" s="4"/>
      <c r="EP148" s="5"/>
      <c r="EQ148" s="75">
        <f>EA148^3+EB148^3+EC148^3+ED148^3+EE148^3+EF148^3+EG148^3+EH148^3+EA149^3+EB149^3+EC149^3+ED149^3+EE149^3+EF149^3+EG149^3+EH149^3</f>
        <v>0</v>
      </c>
      <c r="ER148" s="76">
        <f t="shared" si="27"/>
        <v>0</v>
      </c>
      <c r="ES148" s="61"/>
      <c r="ET148" s="81"/>
      <c r="EU148" s="82"/>
      <c r="EV148" s="82"/>
      <c r="EW148" s="82"/>
      <c r="EX148" s="82"/>
      <c r="EY148" s="82"/>
      <c r="EZ148" s="82"/>
      <c r="FA148" s="82"/>
      <c r="FB148" s="82"/>
      <c r="FC148" s="82"/>
      <c r="FD148" s="82"/>
      <c r="FE148" s="82"/>
      <c r="FF148" s="82"/>
      <c r="FG148" s="82"/>
      <c r="FH148" s="82"/>
      <c r="FI148" s="86"/>
      <c r="FJ148" s="66"/>
      <c r="FK148" s="51"/>
    </row>
    <row r="149" spans="1:167" x14ac:dyDescent="0.2">
      <c r="A149" s="32"/>
      <c r="B149" s="32"/>
      <c r="C149" s="32"/>
      <c r="D149" s="106" t="s">
        <v>25</v>
      </c>
      <c r="E149" s="107" t="s">
        <v>207</v>
      </c>
      <c r="F149" s="108">
        <f>B4+(135*B6)</f>
        <v>136</v>
      </c>
      <c r="G149" s="104"/>
      <c r="H149" s="43"/>
      <c r="I149" s="57"/>
      <c r="J149" s="58"/>
      <c r="K149" s="3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75">
        <f>S148^3+T148^3+U148^3+V148^3+W148^3+X148^3+Y148^3+Z148^3+S149^3+T149^3+U149^3+V149^3+W149^3+X149^3+Y149^3+Z149^3</f>
        <v>0</v>
      </c>
      <c r="AB149" s="76">
        <f t="shared" si="24"/>
        <v>0</v>
      </c>
      <c r="AC149" s="61"/>
      <c r="AD149" s="89"/>
      <c r="AE149" s="83"/>
      <c r="AF149" s="83"/>
      <c r="AG149" s="83"/>
      <c r="AH149" s="82"/>
      <c r="AI149" s="82"/>
      <c r="AJ149" s="82"/>
      <c r="AK149" s="82"/>
      <c r="AL149" s="83"/>
      <c r="AM149" s="83"/>
      <c r="AN149" s="83"/>
      <c r="AO149" s="83"/>
      <c r="AP149" s="82"/>
      <c r="AQ149" s="82"/>
      <c r="AR149" s="82"/>
      <c r="AS149" s="86"/>
      <c r="AT149" s="66"/>
      <c r="AU149" s="51"/>
      <c r="AW149" s="57"/>
      <c r="AX149" s="145"/>
      <c r="AY149" s="3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5"/>
      <c r="BO149" s="75">
        <f>BG148^3+BH148^3+BI148^3+BJ148^3+BK148^3+BL148^3+BM148^3+BN148^3+BG149^3+BH149^3+BI149^3+BJ149^3+BK149^3+BL149^3+BM149^3+BN149^3</f>
        <v>0</v>
      </c>
      <c r="BP149" s="76">
        <f t="shared" si="25"/>
        <v>0</v>
      </c>
      <c r="BQ149" s="61"/>
      <c r="BR149" s="89"/>
      <c r="BS149" s="83"/>
      <c r="BT149" s="83"/>
      <c r="BU149" s="83"/>
      <c r="BV149" s="83"/>
      <c r="BW149" s="83"/>
      <c r="BX149" s="83"/>
      <c r="BY149" s="83"/>
      <c r="BZ149" s="82"/>
      <c r="CA149" s="82"/>
      <c r="CB149" s="82"/>
      <c r="CC149" s="82"/>
      <c r="CD149" s="82"/>
      <c r="CE149" s="82"/>
      <c r="CF149" s="82"/>
      <c r="CG149" s="86"/>
      <c r="CH149" s="66"/>
      <c r="CI149" s="51"/>
      <c r="CJ149" s="144"/>
      <c r="CK149" s="57"/>
      <c r="CL149" s="145"/>
      <c r="CM149" s="3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5"/>
      <c r="DC149" s="75">
        <f>CU148^3+CV148^3+CW148^3+CX148^3+CY148^3+CZ148^3+DA148^3+DB148^3+CU149^3+CV149^3+CW149^3+CX149^3+CY149^3+CZ149^3+DA149^3+DB149^3</f>
        <v>0</v>
      </c>
      <c r="DD149" s="76">
        <f t="shared" si="26"/>
        <v>0</v>
      </c>
      <c r="DE149" s="61"/>
      <c r="DF149" s="81"/>
      <c r="DG149" s="82"/>
      <c r="DH149" s="83"/>
      <c r="DI149" s="83"/>
      <c r="DJ149" s="82"/>
      <c r="DK149" s="82"/>
      <c r="DL149" s="83"/>
      <c r="DM149" s="83"/>
      <c r="DN149" s="82"/>
      <c r="DO149" s="82"/>
      <c r="DP149" s="83"/>
      <c r="DQ149" s="83"/>
      <c r="DR149" s="82"/>
      <c r="DS149" s="82"/>
      <c r="DT149" s="83"/>
      <c r="DU149" s="84"/>
      <c r="DV149" s="66"/>
      <c r="DW149" s="51"/>
      <c r="DY149" s="57"/>
      <c r="DZ149" s="145"/>
      <c r="EA149" s="3"/>
      <c r="EB149" s="4"/>
      <c r="EC149" s="4"/>
      <c r="ED149" s="4"/>
      <c r="EE149" s="4"/>
      <c r="EF149" s="4"/>
      <c r="EG149" s="4"/>
      <c r="EH149" s="4"/>
      <c r="EI149" s="4"/>
      <c r="EJ149" s="4"/>
      <c r="EK149" s="4"/>
      <c r="EL149" s="4"/>
      <c r="EM149" s="4"/>
      <c r="EN149" s="4"/>
      <c r="EO149" s="4"/>
      <c r="EP149" s="5"/>
      <c r="EQ149" s="75">
        <f>EI148^3+EJ148^3+EK148^3+EL148^3+EM148^3+EN148^3+EO148^3+EP148^3+EI149^3+EJ149^3+EK149^3+EL149^3+EM149^3+EN149^3+EO149^3+EP149^3</f>
        <v>0</v>
      </c>
      <c r="ER149" s="76">
        <f t="shared" si="27"/>
        <v>0</v>
      </c>
      <c r="ES149" s="61"/>
      <c r="ET149" s="89"/>
      <c r="EU149" s="83"/>
      <c r="EV149" s="83"/>
      <c r="EW149" s="83"/>
      <c r="EX149" s="83"/>
      <c r="EY149" s="83"/>
      <c r="EZ149" s="83"/>
      <c r="FA149" s="83"/>
      <c r="FB149" s="83"/>
      <c r="FC149" s="83"/>
      <c r="FD149" s="83"/>
      <c r="FE149" s="83"/>
      <c r="FF149" s="83"/>
      <c r="FG149" s="83"/>
      <c r="FH149" s="83"/>
      <c r="FI149" s="84"/>
      <c r="FJ149" s="66"/>
      <c r="FK149" s="51"/>
    </row>
    <row r="150" spans="1:167" x14ac:dyDescent="0.2">
      <c r="A150" s="32"/>
      <c r="B150" s="32"/>
      <c r="C150" s="32"/>
      <c r="D150" s="106" t="s">
        <v>41</v>
      </c>
      <c r="E150" s="107" t="s">
        <v>207</v>
      </c>
      <c r="F150" s="108">
        <f>B4+(136*B6)</f>
        <v>137</v>
      </c>
      <c r="G150" s="104"/>
      <c r="H150" s="43"/>
      <c r="I150" s="57"/>
      <c r="J150" s="58"/>
      <c r="K150" s="3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75">
        <f>K150^3+L150^3+M150^3+N150^3+O150^3+P150^3+Q150^3+R150^3+K151^3+L151^3+M151^3+N151^3+O151^3+P151^3+Q151^3+R151^3</f>
        <v>0</v>
      </c>
      <c r="AB150" s="76">
        <f t="shared" si="24"/>
        <v>0</v>
      </c>
      <c r="AC150" s="95"/>
      <c r="AD150" s="81"/>
      <c r="AE150" s="82"/>
      <c r="AF150" s="82"/>
      <c r="AG150" s="82"/>
      <c r="AH150" s="83"/>
      <c r="AI150" s="83"/>
      <c r="AJ150" s="83"/>
      <c r="AK150" s="83"/>
      <c r="AL150" s="82"/>
      <c r="AM150" s="82"/>
      <c r="AN150" s="82"/>
      <c r="AO150" s="82"/>
      <c r="AP150" s="83"/>
      <c r="AQ150" s="83"/>
      <c r="AR150" s="83"/>
      <c r="AS150" s="84"/>
      <c r="AT150" s="66"/>
      <c r="AU150" s="51"/>
      <c r="AW150" s="57"/>
      <c r="AX150" s="145"/>
      <c r="AY150" s="3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5"/>
      <c r="BO150" s="75">
        <f>AY150^3+AZ150^3+BA150^3+BB150^3+BC150^3+BD150^3+BE150^3+BF150^3+AY151^3+AZ151^3+BA151^3+BB151^3+BC151^3+BD151^3+BE151^3+BF151^3</f>
        <v>0</v>
      </c>
      <c r="BP150" s="76">
        <f t="shared" si="25"/>
        <v>0</v>
      </c>
      <c r="BQ150" s="95"/>
      <c r="BR150" s="81"/>
      <c r="BS150" s="82"/>
      <c r="BT150" s="82"/>
      <c r="BU150" s="82"/>
      <c r="BV150" s="82"/>
      <c r="BW150" s="82"/>
      <c r="BX150" s="82"/>
      <c r="BY150" s="82"/>
      <c r="BZ150" s="83"/>
      <c r="CA150" s="83"/>
      <c r="CB150" s="83"/>
      <c r="CC150" s="83"/>
      <c r="CD150" s="83"/>
      <c r="CE150" s="83"/>
      <c r="CF150" s="83"/>
      <c r="CG150" s="84"/>
      <c r="CH150" s="66"/>
      <c r="CI150" s="51"/>
      <c r="CJ150" s="144"/>
      <c r="CK150" s="57"/>
      <c r="CL150" s="145"/>
      <c r="CM150" s="3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5"/>
      <c r="DC150" s="75">
        <f>CM150^3+CN150^3+CO150^3+CP150^3+CQ150^3+CR150^3+CS150^3+CT150^3+CM151^3+CN151^3+CO151^3+CP151^3+CQ151^3+CR151^3+CS151^3+CT151^3</f>
        <v>0</v>
      </c>
      <c r="DD150" s="76">
        <f t="shared" si="26"/>
        <v>0</v>
      </c>
      <c r="DE150" s="95"/>
      <c r="DF150" s="89"/>
      <c r="DG150" s="83"/>
      <c r="DH150" s="82"/>
      <c r="DI150" s="82"/>
      <c r="DJ150" s="83"/>
      <c r="DK150" s="83"/>
      <c r="DL150" s="82"/>
      <c r="DM150" s="82"/>
      <c r="DN150" s="83"/>
      <c r="DO150" s="83"/>
      <c r="DP150" s="82"/>
      <c r="DQ150" s="82"/>
      <c r="DR150" s="83"/>
      <c r="DS150" s="83"/>
      <c r="DT150" s="82"/>
      <c r="DU150" s="86"/>
      <c r="DV150" s="66"/>
      <c r="DW150" s="51"/>
      <c r="DY150" s="57"/>
      <c r="DZ150" s="145"/>
      <c r="EA150" s="3"/>
      <c r="EB150" s="4"/>
      <c r="EC150" s="4"/>
      <c r="ED150" s="4"/>
      <c r="EE150" s="4"/>
      <c r="EF150" s="4"/>
      <c r="EG150" s="4"/>
      <c r="EH150" s="4"/>
      <c r="EI150" s="4"/>
      <c r="EJ150" s="4"/>
      <c r="EK150" s="4"/>
      <c r="EL150" s="4"/>
      <c r="EM150" s="4"/>
      <c r="EN150" s="4"/>
      <c r="EO150" s="4"/>
      <c r="EP150" s="5"/>
      <c r="EQ150" s="75">
        <f>EA150^3+EB150^3+EC150^3+ED150^3+EE150^3+EF150^3+EG150^3+EH150^3+EA151^3+EB151^3+EC151^3+ED151^3+EE151^3+EF151^3+EG151^3+EH151^3</f>
        <v>0</v>
      </c>
      <c r="ER150" s="76">
        <f t="shared" si="27"/>
        <v>0</v>
      </c>
      <c r="ES150" s="95"/>
      <c r="ET150" s="81"/>
      <c r="EU150" s="82"/>
      <c r="EV150" s="82"/>
      <c r="EW150" s="82"/>
      <c r="EX150" s="82"/>
      <c r="EY150" s="82"/>
      <c r="EZ150" s="82"/>
      <c r="FA150" s="82"/>
      <c r="FB150" s="82"/>
      <c r="FC150" s="82"/>
      <c r="FD150" s="82"/>
      <c r="FE150" s="82"/>
      <c r="FF150" s="82"/>
      <c r="FG150" s="82"/>
      <c r="FH150" s="82"/>
      <c r="FI150" s="86"/>
      <c r="FJ150" s="66"/>
      <c r="FK150" s="51"/>
    </row>
    <row r="151" spans="1:167" x14ac:dyDescent="0.2">
      <c r="A151" s="32"/>
      <c r="B151" s="32"/>
      <c r="C151" s="32"/>
      <c r="D151" s="106" t="s">
        <v>248</v>
      </c>
      <c r="E151" s="107" t="s">
        <v>207</v>
      </c>
      <c r="F151" s="110">
        <f>B4+(137*B6)</f>
        <v>138</v>
      </c>
      <c r="G151" s="104"/>
      <c r="H151" s="43"/>
      <c r="I151" s="57"/>
      <c r="J151" s="58"/>
      <c r="K151" s="3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5"/>
      <c r="AA151" s="75">
        <f>S150^3+T150^3+U150^3+V150^3+W150^3+X150^3+Y150^3+Z150^3+S151^3+T151^3+U151^3+V151^3+W151^3+X151^3+Y151^3+Z151^3</f>
        <v>0</v>
      </c>
      <c r="AB151" s="76">
        <f t="shared" si="24"/>
        <v>0</v>
      </c>
      <c r="AC151" s="61"/>
      <c r="AD151" s="81"/>
      <c r="AE151" s="82"/>
      <c r="AF151" s="82"/>
      <c r="AG151" s="82"/>
      <c r="AH151" s="83"/>
      <c r="AI151" s="83"/>
      <c r="AJ151" s="83"/>
      <c r="AK151" s="83"/>
      <c r="AL151" s="82"/>
      <c r="AM151" s="82"/>
      <c r="AN151" s="82"/>
      <c r="AO151" s="82"/>
      <c r="AP151" s="83"/>
      <c r="AQ151" s="83"/>
      <c r="AR151" s="83"/>
      <c r="AS151" s="84"/>
      <c r="AT151" s="66"/>
      <c r="AU151" s="51"/>
      <c r="AW151" s="57"/>
      <c r="AX151" s="58"/>
      <c r="AY151" s="3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5"/>
      <c r="BO151" s="75">
        <f>BG150^3+BH150^3+BI150^3+BJ150^3+BK150^3+BL150^3+BM150^3+BN150^3+BG151^3+BH151^3+BI151^3+BJ151^3+BK151^3+BL151^3+BM151^3+BN151^3</f>
        <v>0</v>
      </c>
      <c r="BP151" s="76">
        <f t="shared" si="25"/>
        <v>0</v>
      </c>
      <c r="BQ151" s="61"/>
      <c r="BR151" s="81"/>
      <c r="BS151" s="82"/>
      <c r="BT151" s="82"/>
      <c r="BU151" s="82"/>
      <c r="BV151" s="82"/>
      <c r="BW151" s="82"/>
      <c r="BX151" s="82"/>
      <c r="BY151" s="82"/>
      <c r="BZ151" s="83"/>
      <c r="CA151" s="83"/>
      <c r="CB151" s="83"/>
      <c r="CC151" s="83"/>
      <c r="CD151" s="83"/>
      <c r="CE151" s="83"/>
      <c r="CF151" s="83"/>
      <c r="CG151" s="84"/>
      <c r="CH151" s="66"/>
      <c r="CI151" s="51"/>
      <c r="CJ151" s="144"/>
      <c r="CK151" s="57"/>
      <c r="CL151" s="58"/>
      <c r="CM151" s="3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5"/>
      <c r="DC151" s="75">
        <f>CU150^3+CV150^3+CW150^3+CX150^3+CY150^3+CZ150^3+DA150^3+DB150^3+CU151^3+CV151^3+CW151^3+CX151^3+CY151^3+CZ151^3+DA151^3+DB151^3</f>
        <v>0</v>
      </c>
      <c r="DD151" s="76">
        <f t="shared" si="26"/>
        <v>0</v>
      </c>
      <c r="DE151" s="61"/>
      <c r="DF151" s="89"/>
      <c r="DG151" s="83"/>
      <c r="DH151" s="82"/>
      <c r="DI151" s="82"/>
      <c r="DJ151" s="83"/>
      <c r="DK151" s="83"/>
      <c r="DL151" s="82"/>
      <c r="DM151" s="82"/>
      <c r="DN151" s="83"/>
      <c r="DO151" s="83"/>
      <c r="DP151" s="82"/>
      <c r="DQ151" s="82"/>
      <c r="DR151" s="83"/>
      <c r="DS151" s="83"/>
      <c r="DT151" s="82"/>
      <c r="DU151" s="86"/>
      <c r="DV151" s="66"/>
      <c r="DW151" s="51"/>
      <c r="DY151" s="57"/>
      <c r="DZ151" s="58"/>
      <c r="EA151" s="3"/>
      <c r="EB151" s="4"/>
      <c r="EC151" s="4"/>
      <c r="ED151" s="4"/>
      <c r="EE151" s="4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5"/>
      <c r="EQ151" s="75">
        <f>EI150^3+EJ150^3+EK150^3+EL150^3+EM150^3+EN150^3+EO150^3+EP150^3+EI151^3+EJ151^3+EK151^3+EL151^3+EM151^3+EN151^3+EO151^3+EP151^3</f>
        <v>0</v>
      </c>
      <c r="ER151" s="76">
        <f t="shared" si="27"/>
        <v>0</v>
      </c>
      <c r="ES151" s="61"/>
      <c r="ET151" s="89"/>
      <c r="EU151" s="83"/>
      <c r="EV151" s="83"/>
      <c r="EW151" s="83"/>
      <c r="EX151" s="83"/>
      <c r="EY151" s="83"/>
      <c r="EZ151" s="83"/>
      <c r="FA151" s="83"/>
      <c r="FB151" s="83"/>
      <c r="FC151" s="83"/>
      <c r="FD151" s="83"/>
      <c r="FE151" s="83"/>
      <c r="FF151" s="83"/>
      <c r="FG151" s="83"/>
      <c r="FH151" s="83"/>
      <c r="FI151" s="84"/>
      <c r="FJ151" s="66"/>
      <c r="FK151" s="51"/>
    </row>
    <row r="152" spans="1:167" x14ac:dyDescent="0.2">
      <c r="A152" s="32"/>
      <c r="B152" s="32"/>
      <c r="C152" s="32"/>
      <c r="D152" s="106" t="s">
        <v>157</v>
      </c>
      <c r="E152" s="107" t="s">
        <v>207</v>
      </c>
      <c r="F152" s="110">
        <f>B4+(138*B6)</f>
        <v>139</v>
      </c>
      <c r="G152" s="104"/>
      <c r="H152" s="43"/>
      <c r="I152" s="105"/>
      <c r="J152" s="58"/>
      <c r="K152" s="3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5"/>
      <c r="AA152" s="75">
        <f>K152^3+L152^3+M152^3+N152^3+O152^3+P152^3+Q152^3+R152^3+K153^3+L153^3+M153^3+N153^3+O153^3+P153^3+Q153^3+R153^3</f>
        <v>0</v>
      </c>
      <c r="AB152" s="76">
        <f t="shared" si="24"/>
        <v>0</v>
      </c>
      <c r="AC152" s="61"/>
      <c r="AD152" s="81"/>
      <c r="AE152" s="82"/>
      <c r="AF152" s="82"/>
      <c r="AG152" s="82"/>
      <c r="AH152" s="83"/>
      <c r="AI152" s="83"/>
      <c r="AJ152" s="83"/>
      <c r="AK152" s="83"/>
      <c r="AL152" s="82"/>
      <c r="AM152" s="82"/>
      <c r="AN152" s="82"/>
      <c r="AO152" s="82"/>
      <c r="AP152" s="83"/>
      <c r="AQ152" s="83"/>
      <c r="AR152" s="83"/>
      <c r="AS152" s="84"/>
      <c r="AT152" s="66"/>
      <c r="AU152" s="51"/>
      <c r="AW152" s="105"/>
      <c r="AX152" s="58"/>
      <c r="AY152" s="3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5"/>
      <c r="BO152" s="75">
        <f>AY152^3+AZ152^3+BA152^3+BB152^3+BC152^3+BD152^3+BE152^3+BF152^3+AY153^3+AZ153^3+BA153^3+BB153^3+BC153^3+BD153^3+BE153^3+BF153^3</f>
        <v>0</v>
      </c>
      <c r="BP152" s="76">
        <f t="shared" si="25"/>
        <v>0</v>
      </c>
      <c r="BQ152" s="61"/>
      <c r="BR152" s="89"/>
      <c r="BS152" s="83"/>
      <c r="BT152" s="83"/>
      <c r="BU152" s="83"/>
      <c r="BV152" s="83"/>
      <c r="BW152" s="83"/>
      <c r="BX152" s="83"/>
      <c r="BY152" s="83"/>
      <c r="BZ152" s="82"/>
      <c r="CA152" s="82"/>
      <c r="CB152" s="82"/>
      <c r="CC152" s="82"/>
      <c r="CD152" s="82"/>
      <c r="CE152" s="82"/>
      <c r="CF152" s="82"/>
      <c r="CG152" s="86"/>
      <c r="CH152" s="66"/>
      <c r="CI152" s="51"/>
      <c r="CJ152" s="144"/>
      <c r="CK152" s="105"/>
      <c r="CL152" s="58"/>
      <c r="CM152" s="3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5"/>
      <c r="DC152" s="75">
        <f>CM152^3+CN152^3+CO152^3+CP152^3+CQ152^3+CR152^3+CS152^3+CT152^3+CM153^3+CN153^3+CO153^3+CP153^3+CQ153^3+CR153^3+CS153^3+CT153^3</f>
        <v>0</v>
      </c>
      <c r="DD152" s="76">
        <f t="shared" si="26"/>
        <v>0</v>
      </c>
      <c r="DE152" s="61"/>
      <c r="DF152" s="89"/>
      <c r="DG152" s="83"/>
      <c r="DH152" s="82"/>
      <c r="DI152" s="82"/>
      <c r="DJ152" s="83"/>
      <c r="DK152" s="83"/>
      <c r="DL152" s="82"/>
      <c r="DM152" s="82"/>
      <c r="DN152" s="83"/>
      <c r="DO152" s="83"/>
      <c r="DP152" s="82"/>
      <c r="DQ152" s="82"/>
      <c r="DR152" s="83"/>
      <c r="DS152" s="83"/>
      <c r="DT152" s="82"/>
      <c r="DU152" s="86"/>
      <c r="DV152" s="66"/>
      <c r="DW152" s="51"/>
      <c r="DY152" s="105"/>
      <c r="DZ152" s="58"/>
      <c r="EA152" s="3"/>
      <c r="EB152" s="4"/>
      <c r="EC152" s="4"/>
      <c r="ED152" s="4"/>
      <c r="EE152" s="4"/>
      <c r="EF152" s="4"/>
      <c r="EG152" s="4"/>
      <c r="EH152" s="4"/>
      <c r="EI152" s="4"/>
      <c r="EJ152" s="4"/>
      <c r="EK152" s="4"/>
      <c r="EL152" s="4"/>
      <c r="EM152" s="4"/>
      <c r="EN152" s="4"/>
      <c r="EO152" s="4"/>
      <c r="EP152" s="5"/>
      <c r="EQ152" s="75">
        <f>EA152^3+EB152^3+EC152^3+ED152^3+EE152^3+EF152^3+EG152^3+EH152^3+EA153^3+EB153^3+EC153^3+ED153^3+EE153^3+EF153^3+EG153^3+EH153^3</f>
        <v>0</v>
      </c>
      <c r="ER152" s="76">
        <f t="shared" si="27"/>
        <v>0</v>
      </c>
      <c r="ES152" s="61"/>
      <c r="ET152" s="81"/>
      <c r="EU152" s="82"/>
      <c r="EV152" s="82"/>
      <c r="EW152" s="82"/>
      <c r="EX152" s="82"/>
      <c r="EY152" s="82"/>
      <c r="EZ152" s="82"/>
      <c r="FA152" s="82"/>
      <c r="FB152" s="82"/>
      <c r="FC152" s="82"/>
      <c r="FD152" s="82"/>
      <c r="FE152" s="82"/>
      <c r="FF152" s="82"/>
      <c r="FG152" s="82"/>
      <c r="FH152" s="82"/>
      <c r="FI152" s="86"/>
      <c r="FJ152" s="66"/>
      <c r="FK152" s="51"/>
    </row>
    <row r="153" spans="1:167" x14ac:dyDescent="0.2">
      <c r="A153" s="32"/>
      <c r="B153" s="32"/>
      <c r="C153" s="32"/>
      <c r="D153" s="106" t="s">
        <v>61</v>
      </c>
      <c r="E153" s="107" t="s">
        <v>207</v>
      </c>
      <c r="F153" s="108">
        <f>B4+(139*B6)</f>
        <v>140</v>
      </c>
      <c r="G153" s="104"/>
      <c r="H153" s="43"/>
      <c r="I153" s="109"/>
      <c r="J153" s="58"/>
      <c r="K153" s="3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5"/>
      <c r="AA153" s="75">
        <f>S152^3+T152^3+U152^3+V152^3+W152^3+X152^3+Y152^3+Z152^3+S153^3+T153^3+U153^3+V153^3+W153^3+X153^3+Y153^3+Z153^3</f>
        <v>0</v>
      </c>
      <c r="AB153" s="76">
        <f t="shared" si="24"/>
        <v>0</v>
      </c>
      <c r="AC153" s="61"/>
      <c r="AD153" s="81"/>
      <c r="AE153" s="82"/>
      <c r="AF153" s="82"/>
      <c r="AG153" s="82"/>
      <c r="AH153" s="83"/>
      <c r="AI153" s="83"/>
      <c r="AJ153" s="83"/>
      <c r="AK153" s="83"/>
      <c r="AL153" s="82"/>
      <c r="AM153" s="82"/>
      <c r="AN153" s="82"/>
      <c r="AO153" s="82"/>
      <c r="AP153" s="83"/>
      <c r="AQ153" s="83"/>
      <c r="AR153" s="83"/>
      <c r="AS153" s="84"/>
      <c r="AT153" s="66"/>
      <c r="AU153" s="51"/>
      <c r="AW153" s="109"/>
      <c r="AX153" s="58"/>
      <c r="AY153" s="3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5"/>
      <c r="BO153" s="75">
        <f>BG152^3+BH152^3+BI152^3+BJ152^3+BK152^3+BL152^3+BM152^3+BN152^3+BG153^3+BH153^3+BI153^3+BJ153^3+BK153^3+BL153^3+BM153^3+BN153^3</f>
        <v>0</v>
      </c>
      <c r="BP153" s="76">
        <f t="shared" si="25"/>
        <v>0</v>
      </c>
      <c r="BQ153" s="61"/>
      <c r="BR153" s="89"/>
      <c r="BS153" s="83"/>
      <c r="BT153" s="83"/>
      <c r="BU153" s="83"/>
      <c r="BV153" s="83"/>
      <c r="BW153" s="83"/>
      <c r="BX153" s="83"/>
      <c r="BY153" s="83"/>
      <c r="BZ153" s="82"/>
      <c r="CA153" s="82"/>
      <c r="CB153" s="82"/>
      <c r="CC153" s="82"/>
      <c r="CD153" s="82"/>
      <c r="CE153" s="82"/>
      <c r="CF153" s="82"/>
      <c r="CG153" s="86"/>
      <c r="CH153" s="66"/>
      <c r="CI153" s="51"/>
      <c r="CJ153" s="144"/>
      <c r="CK153" s="109"/>
      <c r="CL153" s="58"/>
      <c r="CM153" s="3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5"/>
      <c r="DC153" s="75">
        <f>CU152^3+CV152^3+CW152^3+CX152^3+CY152^3+CZ152^3+DA152^3+DB152^3+CU153^3+CV153^3+CW153^3+CX153^3+CY153^3+CZ153^3+DA153^3+DB153^3</f>
        <v>0</v>
      </c>
      <c r="DD153" s="76">
        <f t="shared" si="26"/>
        <v>0</v>
      </c>
      <c r="DE153" s="61"/>
      <c r="DF153" s="89"/>
      <c r="DG153" s="83"/>
      <c r="DH153" s="82"/>
      <c r="DI153" s="82"/>
      <c r="DJ153" s="83"/>
      <c r="DK153" s="83"/>
      <c r="DL153" s="82"/>
      <c r="DM153" s="82"/>
      <c r="DN153" s="83"/>
      <c r="DO153" s="83"/>
      <c r="DP153" s="82"/>
      <c r="DQ153" s="82"/>
      <c r="DR153" s="83"/>
      <c r="DS153" s="83"/>
      <c r="DT153" s="82"/>
      <c r="DU153" s="86"/>
      <c r="DV153" s="66"/>
      <c r="DW153" s="51"/>
      <c r="DY153" s="109"/>
      <c r="DZ153" s="58"/>
      <c r="EA153" s="3"/>
      <c r="EB153" s="4"/>
      <c r="EC153" s="4"/>
      <c r="ED153" s="4"/>
      <c r="EE153" s="4"/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5"/>
      <c r="EQ153" s="75">
        <f>EI152^3+EJ152^3+EK152^3+EL152^3+EM152^3+EN152^3+EO152^3+EP152^3+EI153^3+EJ153^3+EK153^3+EL153^3+EM153^3+EN153^3+EO153^3+EP153^3</f>
        <v>0</v>
      </c>
      <c r="ER153" s="76">
        <f t="shared" si="27"/>
        <v>0</v>
      </c>
      <c r="ES153" s="61"/>
      <c r="ET153" s="89"/>
      <c r="EU153" s="83"/>
      <c r="EV153" s="83"/>
      <c r="EW153" s="83"/>
      <c r="EX153" s="83"/>
      <c r="EY153" s="83"/>
      <c r="EZ153" s="83"/>
      <c r="FA153" s="83"/>
      <c r="FB153" s="83"/>
      <c r="FC153" s="83"/>
      <c r="FD153" s="83"/>
      <c r="FE153" s="83"/>
      <c r="FF153" s="83"/>
      <c r="FG153" s="83"/>
      <c r="FH153" s="83"/>
      <c r="FI153" s="84"/>
      <c r="FJ153" s="66"/>
      <c r="FK153" s="51"/>
    </row>
    <row r="154" spans="1:167" x14ac:dyDescent="0.2">
      <c r="A154" s="32"/>
      <c r="B154" s="32"/>
      <c r="C154" s="32"/>
      <c r="D154" s="106" t="s">
        <v>97</v>
      </c>
      <c r="E154" s="107" t="s">
        <v>207</v>
      </c>
      <c r="F154" s="108">
        <f>B4+(140*B6)</f>
        <v>141</v>
      </c>
      <c r="G154" s="104"/>
      <c r="H154" s="43"/>
      <c r="I154" s="109"/>
      <c r="J154" s="58"/>
      <c r="K154" s="3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5"/>
      <c r="AA154" s="75">
        <f>K154^3+L154^3+M154^3+N154^3+O154^3+P154^3+Q154^3+R154^3+K155^3+L155^3+M155^3+N155^3+O155^3+P155^3+Q155^3+R155^3</f>
        <v>0</v>
      </c>
      <c r="AB154" s="76">
        <f t="shared" si="24"/>
        <v>0</v>
      </c>
      <c r="AC154" s="61"/>
      <c r="AD154" s="89"/>
      <c r="AE154" s="83"/>
      <c r="AF154" s="83"/>
      <c r="AG154" s="83"/>
      <c r="AH154" s="82"/>
      <c r="AI154" s="82"/>
      <c r="AJ154" s="82"/>
      <c r="AK154" s="82"/>
      <c r="AL154" s="83"/>
      <c r="AM154" s="83"/>
      <c r="AN154" s="83"/>
      <c r="AO154" s="83"/>
      <c r="AP154" s="82"/>
      <c r="AQ154" s="82"/>
      <c r="AR154" s="82"/>
      <c r="AS154" s="86"/>
      <c r="AT154" s="66"/>
      <c r="AU154" s="51"/>
      <c r="AW154" s="109"/>
      <c r="AX154" s="58"/>
      <c r="AY154" s="3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5"/>
      <c r="BO154" s="75">
        <f>AY154^3+AZ154^3+BA154^3+BB154^3+BC154^3+BD154^3+BE154^3+BF154^3+AY155^3+AZ155^3+BA155^3+BB155^3+BC155^3+BD155^3+BE155^3+BF155^3</f>
        <v>0</v>
      </c>
      <c r="BP154" s="76">
        <f t="shared" si="25"/>
        <v>0</v>
      </c>
      <c r="BQ154" s="61"/>
      <c r="BR154" s="81"/>
      <c r="BS154" s="82"/>
      <c r="BT154" s="82"/>
      <c r="BU154" s="82"/>
      <c r="BV154" s="82"/>
      <c r="BW154" s="82"/>
      <c r="BX154" s="82"/>
      <c r="BY154" s="82"/>
      <c r="BZ154" s="83"/>
      <c r="CA154" s="83"/>
      <c r="CB154" s="83"/>
      <c r="CC154" s="83"/>
      <c r="CD154" s="83"/>
      <c r="CE154" s="83"/>
      <c r="CF154" s="83"/>
      <c r="CG154" s="84"/>
      <c r="CH154" s="66"/>
      <c r="CI154" s="51"/>
      <c r="CJ154" s="144"/>
      <c r="CK154" s="109"/>
      <c r="CL154" s="58"/>
      <c r="CM154" s="3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5"/>
      <c r="DC154" s="75">
        <f>CM154^3+CN154^3+CO154^3+CP154^3+CQ154^3+CR154^3+CS154^3+CT154^3+CM155^3+CN155^3+CO155^3+CP155^3+CQ155^3+CR155^3+CS155^3+CT155^3</f>
        <v>0</v>
      </c>
      <c r="DD154" s="76">
        <f t="shared" si="26"/>
        <v>0</v>
      </c>
      <c r="DE154" s="61"/>
      <c r="DF154" s="89"/>
      <c r="DG154" s="83"/>
      <c r="DH154" s="82"/>
      <c r="DI154" s="82"/>
      <c r="DJ154" s="83"/>
      <c r="DK154" s="83"/>
      <c r="DL154" s="82"/>
      <c r="DM154" s="82"/>
      <c r="DN154" s="83"/>
      <c r="DO154" s="83"/>
      <c r="DP154" s="82"/>
      <c r="DQ154" s="82"/>
      <c r="DR154" s="83"/>
      <c r="DS154" s="83"/>
      <c r="DT154" s="82"/>
      <c r="DU154" s="86"/>
      <c r="DV154" s="66"/>
      <c r="DW154" s="51"/>
      <c r="DY154" s="109"/>
      <c r="DZ154" s="58"/>
      <c r="EA154" s="3"/>
      <c r="EB154" s="4"/>
      <c r="EC154" s="4"/>
      <c r="ED154" s="4"/>
      <c r="EE154" s="4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5"/>
      <c r="EQ154" s="75">
        <f>EA154^3+EB154^3+EC154^3+ED154^3+EE154^3+EF154^3+EG154^3+EH154^3+EA155^3+EB155^3+EC155^3+ED155^3+EE155^3+EF155^3+EG155^3+EH155^3</f>
        <v>0</v>
      </c>
      <c r="ER154" s="76">
        <f t="shared" si="27"/>
        <v>0</v>
      </c>
      <c r="ES154" s="61"/>
      <c r="ET154" s="81"/>
      <c r="EU154" s="82"/>
      <c r="EV154" s="82"/>
      <c r="EW154" s="82"/>
      <c r="EX154" s="82"/>
      <c r="EY154" s="82"/>
      <c r="EZ154" s="82"/>
      <c r="FA154" s="82"/>
      <c r="FB154" s="82"/>
      <c r="FC154" s="82"/>
      <c r="FD154" s="82"/>
      <c r="FE154" s="82"/>
      <c r="FF154" s="82"/>
      <c r="FG154" s="82"/>
      <c r="FH154" s="82"/>
      <c r="FI154" s="86"/>
      <c r="FJ154" s="66"/>
      <c r="FK154" s="51"/>
    </row>
    <row r="155" spans="1:167" x14ac:dyDescent="0.2">
      <c r="A155" s="32"/>
      <c r="B155" s="32"/>
      <c r="C155" s="32"/>
      <c r="D155" s="106" t="s">
        <v>167</v>
      </c>
      <c r="E155" s="107" t="s">
        <v>207</v>
      </c>
      <c r="F155" s="108">
        <f>B4+(141*B6)</f>
        <v>142</v>
      </c>
      <c r="G155" s="104"/>
      <c r="H155" s="43"/>
      <c r="I155" s="109"/>
      <c r="J155" s="58"/>
      <c r="K155" s="3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5"/>
      <c r="AA155" s="75">
        <f>S154^3+T154^3+U154^3+V154^3+W154^3+X154^3+Y154^3+Z154^3+S155^3+T155^3+U155^3+V155^3+W155^3+X155^3+Y155^3+Z155^3</f>
        <v>0</v>
      </c>
      <c r="AB155" s="76">
        <f t="shared" si="24"/>
        <v>0</v>
      </c>
      <c r="AC155" s="61"/>
      <c r="AD155" s="89"/>
      <c r="AE155" s="83"/>
      <c r="AF155" s="83"/>
      <c r="AG155" s="83"/>
      <c r="AH155" s="82"/>
      <c r="AI155" s="82"/>
      <c r="AJ155" s="82"/>
      <c r="AK155" s="82"/>
      <c r="AL155" s="83"/>
      <c r="AM155" s="83"/>
      <c r="AN155" s="83"/>
      <c r="AO155" s="83"/>
      <c r="AP155" s="82"/>
      <c r="AQ155" s="82"/>
      <c r="AR155" s="82"/>
      <c r="AS155" s="86"/>
      <c r="AT155" s="66"/>
      <c r="AU155" s="51"/>
      <c r="AW155" s="109"/>
      <c r="AX155" s="58"/>
      <c r="AY155" s="3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5"/>
      <c r="BO155" s="75">
        <f>BG154^3+BH154^3+BI154^3+BJ154^3+BK154^3+BL154^3+BM154^3+BN154^3+BG155^3+BH155^3+BI155^3+BJ155^3+BK155^3+BL155^3+BM155^3+BN155^3</f>
        <v>0</v>
      </c>
      <c r="BP155" s="76">
        <f t="shared" si="25"/>
        <v>0</v>
      </c>
      <c r="BQ155" s="61"/>
      <c r="BR155" s="81"/>
      <c r="BS155" s="82"/>
      <c r="BT155" s="82"/>
      <c r="BU155" s="82"/>
      <c r="BV155" s="82"/>
      <c r="BW155" s="82"/>
      <c r="BX155" s="82"/>
      <c r="BY155" s="82"/>
      <c r="BZ155" s="83"/>
      <c r="CA155" s="83"/>
      <c r="CB155" s="83"/>
      <c r="CC155" s="83"/>
      <c r="CD155" s="83"/>
      <c r="CE155" s="83"/>
      <c r="CF155" s="83"/>
      <c r="CG155" s="84"/>
      <c r="CH155" s="66"/>
      <c r="CI155" s="51"/>
      <c r="CJ155" s="144"/>
      <c r="CK155" s="109"/>
      <c r="CL155" s="58"/>
      <c r="CM155" s="3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5"/>
      <c r="DC155" s="75">
        <f>CU154^3+CV154^3+CW154^3+CX154^3+CY154^3+CZ154^3+DA154^3+DB154^3+CU155^3+CV155^3+CW155^3+CX155^3+CY155^3+CZ155^3+DA155^3+DB155^3</f>
        <v>0</v>
      </c>
      <c r="DD155" s="76">
        <f t="shared" si="26"/>
        <v>0</v>
      </c>
      <c r="DE155" s="61"/>
      <c r="DF155" s="89"/>
      <c r="DG155" s="83"/>
      <c r="DH155" s="82"/>
      <c r="DI155" s="82"/>
      <c r="DJ155" s="83"/>
      <c r="DK155" s="83"/>
      <c r="DL155" s="82"/>
      <c r="DM155" s="82"/>
      <c r="DN155" s="83"/>
      <c r="DO155" s="83"/>
      <c r="DP155" s="82"/>
      <c r="DQ155" s="82"/>
      <c r="DR155" s="83"/>
      <c r="DS155" s="83"/>
      <c r="DT155" s="82"/>
      <c r="DU155" s="86"/>
      <c r="DV155" s="66"/>
      <c r="DW155" s="51"/>
      <c r="DY155" s="109"/>
      <c r="DZ155" s="58"/>
      <c r="EA155" s="3"/>
      <c r="EB155" s="4"/>
      <c r="EC155" s="4"/>
      <c r="ED155" s="4"/>
      <c r="EE155" s="4"/>
      <c r="EF155" s="4"/>
      <c r="EG155" s="4"/>
      <c r="EH155" s="4"/>
      <c r="EI155" s="4"/>
      <c r="EJ155" s="4"/>
      <c r="EK155" s="4"/>
      <c r="EL155" s="4"/>
      <c r="EM155" s="4"/>
      <c r="EN155" s="4"/>
      <c r="EO155" s="4"/>
      <c r="EP155" s="5"/>
      <c r="EQ155" s="75">
        <f>EI154^3+EJ154^3+EK154^3+EL154^3+EM154^3+EN154^3+EO154^3+EP154^3+EI155^3+EJ155^3+EK155^3+EL155^3+EM155^3+EN155^3+EO155^3+EP155^3</f>
        <v>0</v>
      </c>
      <c r="ER155" s="76">
        <f t="shared" si="27"/>
        <v>0</v>
      </c>
      <c r="ES155" s="61"/>
      <c r="ET155" s="89"/>
      <c r="EU155" s="83"/>
      <c r="EV155" s="83"/>
      <c r="EW155" s="83"/>
      <c r="EX155" s="83"/>
      <c r="EY155" s="83"/>
      <c r="EZ155" s="83"/>
      <c r="FA155" s="83"/>
      <c r="FB155" s="83"/>
      <c r="FC155" s="83"/>
      <c r="FD155" s="83"/>
      <c r="FE155" s="83"/>
      <c r="FF155" s="83"/>
      <c r="FG155" s="83"/>
      <c r="FH155" s="83"/>
      <c r="FI155" s="84"/>
      <c r="FJ155" s="66"/>
      <c r="FK155" s="51"/>
    </row>
    <row r="156" spans="1:167" x14ac:dyDescent="0.2">
      <c r="A156" s="32"/>
      <c r="B156" s="32"/>
      <c r="C156" s="32"/>
      <c r="D156" s="106" t="s">
        <v>197</v>
      </c>
      <c r="E156" s="107" t="s">
        <v>207</v>
      </c>
      <c r="F156" s="108">
        <f>B4+(142*B6)</f>
        <v>143</v>
      </c>
      <c r="G156" s="104"/>
      <c r="H156" s="43"/>
      <c r="I156" s="109"/>
      <c r="J156" s="58"/>
      <c r="K156" s="3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5"/>
      <c r="AA156" s="75">
        <f>K156^3+L156^3+M156^3+N156^3+O156^3+P156^3+Q156^3+R156^3+K157^3+L157^3+M157^3+N157^3+O157^3+P157^3+Q157^3+R157^3</f>
        <v>0</v>
      </c>
      <c r="AB156" s="76">
        <f t="shared" si="24"/>
        <v>0</v>
      </c>
      <c r="AC156" s="61"/>
      <c r="AD156" s="89"/>
      <c r="AE156" s="83"/>
      <c r="AF156" s="83"/>
      <c r="AG156" s="83"/>
      <c r="AH156" s="82"/>
      <c r="AI156" s="82"/>
      <c r="AJ156" s="82"/>
      <c r="AK156" s="82"/>
      <c r="AL156" s="83"/>
      <c r="AM156" s="83"/>
      <c r="AN156" s="83"/>
      <c r="AO156" s="83"/>
      <c r="AP156" s="82"/>
      <c r="AQ156" s="82"/>
      <c r="AR156" s="82"/>
      <c r="AS156" s="86"/>
      <c r="AT156" s="66"/>
      <c r="AU156" s="51"/>
      <c r="AW156" s="109"/>
      <c r="AX156" s="58"/>
      <c r="AY156" s="3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5"/>
      <c r="BO156" s="75">
        <f>AY156^3+AZ156^3+BA156^3+BB156^3+BC156^3+BD156^3+BE156^3+BF156^3+AY157^3+AZ157^3+BA157^3+BB157^3+BC157^3+BD157^3+BE157^3+BF157^3</f>
        <v>0</v>
      </c>
      <c r="BP156" s="76">
        <f t="shared" si="25"/>
        <v>0</v>
      </c>
      <c r="BQ156" s="61"/>
      <c r="BR156" s="89"/>
      <c r="BS156" s="83"/>
      <c r="BT156" s="83"/>
      <c r="BU156" s="83"/>
      <c r="BV156" s="83"/>
      <c r="BW156" s="83"/>
      <c r="BX156" s="83"/>
      <c r="BY156" s="83"/>
      <c r="BZ156" s="82"/>
      <c r="CA156" s="82"/>
      <c r="CB156" s="82"/>
      <c r="CC156" s="82"/>
      <c r="CD156" s="82"/>
      <c r="CE156" s="82"/>
      <c r="CF156" s="82"/>
      <c r="CG156" s="86"/>
      <c r="CH156" s="66"/>
      <c r="CI156" s="51"/>
      <c r="CJ156" s="144"/>
      <c r="CK156" s="109"/>
      <c r="CL156" s="58"/>
      <c r="CM156" s="3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5"/>
      <c r="DC156" s="75">
        <f>CM156^3+CN156^3+CO156^3+CP156^3+CQ156^3+CR156^3+CS156^3+CT156^3+CM157^3+CN157^3+CO157^3+CP157^3+CQ157^3+CR157^3+CS157^3+CT157^3</f>
        <v>0</v>
      </c>
      <c r="DD156" s="76">
        <f t="shared" si="26"/>
        <v>0</v>
      </c>
      <c r="DE156" s="61"/>
      <c r="DF156" s="89"/>
      <c r="DG156" s="83"/>
      <c r="DH156" s="82"/>
      <c r="DI156" s="82"/>
      <c r="DJ156" s="83"/>
      <c r="DK156" s="83"/>
      <c r="DL156" s="82"/>
      <c r="DM156" s="82"/>
      <c r="DN156" s="83"/>
      <c r="DO156" s="83"/>
      <c r="DP156" s="82"/>
      <c r="DQ156" s="82"/>
      <c r="DR156" s="83"/>
      <c r="DS156" s="83"/>
      <c r="DT156" s="82"/>
      <c r="DU156" s="86"/>
      <c r="DV156" s="66"/>
      <c r="DW156" s="51"/>
      <c r="DY156" s="109"/>
      <c r="DZ156" s="58"/>
      <c r="EA156" s="3"/>
      <c r="EB156" s="4"/>
      <c r="EC156" s="4"/>
      <c r="ED156" s="4"/>
      <c r="EE156" s="4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5"/>
      <c r="EQ156" s="75">
        <f>EA156^3+EB156^3+EC156^3+ED156^3+EE156^3+EF156^3+EG156^3+EH156^3+EA157^3+EB157^3+EC157^3+ED157^3+EE157^3+EF157^3+EG157^3+EH157^3</f>
        <v>0</v>
      </c>
      <c r="ER156" s="76">
        <f t="shared" si="27"/>
        <v>0</v>
      </c>
      <c r="ES156" s="61"/>
      <c r="ET156" s="81"/>
      <c r="EU156" s="82"/>
      <c r="EV156" s="82"/>
      <c r="EW156" s="82"/>
      <c r="EX156" s="82"/>
      <c r="EY156" s="82"/>
      <c r="EZ156" s="82"/>
      <c r="FA156" s="82"/>
      <c r="FB156" s="82"/>
      <c r="FC156" s="82"/>
      <c r="FD156" s="82"/>
      <c r="FE156" s="82"/>
      <c r="FF156" s="82"/>
      <c r="FG156" s="82"/>
      <c r="FH156" s="82"/>
      <c r="FI156" s="86"/>
      <c r="FJ156" s="66"/>
      <c r="FK156" s="51"/>
    </row>
    <row r="157" spans="1:167" x14ac:dyDescent="0.2">
      <c r="A157" s="32"/>
      <c r="B157" s="32"/>
      <c r="C157" s="32"/>
      <c r="D157" s="106" t="s">
        <v>104</v>
      </c>
      <c r="E157" s="107" t="s">
        <v>207</v>
      </c>
      <c r="F157" s="110">
        <f>B4+(143*B6)</f>
        <v>144</v>
      </c>
      <c r="G157" s="104"/>
      <c r="H157" s="43"/>
      <c r="I157" s="109"/>
      <c r="J157" s="58"/>
      <c r="K157" s="7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9"/>
      <c r="AA157" s="75">
        <f>S156^3+T156^3+U156^3+V156^3+W156^3+X156^3+Y156^3+Z156^3+S157^3+T157^3+U157^3+V157^3+W157^3+X157^3+Y157^3+Z157^3</f>
        <v>0</v>
      </c>
      <c r="AB157" s="76">
        <f t="shared" si="24"/>
        <v>0</v>
      </c>
      <c r="AC157" s="61"/>
      <c r="AD157" s="116"/>
      <c r="AE157" s="117"/>
      <c r="AF157" s="117"/>
      <c r="AG157" s="117"/>
      <c r="AH157" s="118"/>
      <c r="AI157" s="118"/>
      <c r="AJ157" s="118"/>
      <c r="AK157" s="118"/>
      <c r="AL157" s="117"/>
      <c r="AM157" s="117"/>
      <c r="AN157" s="117"/>
      <c r="AO157" s="117"/>
      <c r="AP157" s="118"/>
      <c r="AQ157" s="118"/>
      <c r="AR157" s="118"/>
      <c r="AS157" s="119"/>
      <c r="AT157" s="32"/>
      <c r="AU157" s="115"/>
      <c r="AW157" s="109"/>
      <c r="AX157" s="58"/>
      <c r="AY157" s="7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9"/>
      <c r="BO157" s="75">
        <f>BG156^3+BH156^3+BI156^3+BJ156^3+BK156^3+BL156^3+BM156^3+BN156^3+BG157^3+BH157^3+BI157^3+BJ157^3+BK157^3+BL157^3+BM157^3+BN157^3</f>
        <v>0</v>
      </c>
      <c r="BP157" s="76">
        <f t="shared" si="25"/>
        <v>0</v>
      </c>
      <c r="BQ157" s="61"/>
      <c r="BR157" s="116"/>
      <c r="BS157" s="117"/>
      <c r="BT157" s="117"/>
      <c r="BU157" s="117"/>
      <c r="BV157" s="117"/>
      <c r="BW157" s="117"/>
      <c r="BX157" s="117"/>
      <c r="BY157" s="117"/>
      <c r="BZ157" s="118"/>
      <c r="CA157" s="118"/>
      <c r="CB157" s="118"/>
      <c r="CC157" s="118"/>
      <c r="CD157" s="118"/>
      <c r="CE157" s="118"/>
      <c r="CF157" s="118"/>
      <c r="CG157" s="119"/>
      <c r="CH157" s="32"/>
      <c r="CI157" s="115"/>
      <c r="CJ157" s="144"/>
      <c r="CK157" s="109"/>
      <c r="CL157" s="58"/>
      <c r="CM157" s="7"/>
      <c r="CN157" s="8"/>
      <c r="CO157" s="8"/>
      <c r="CP157" s="8"/>
      <c r="CQ157" s="8"/>
      <c r="CR157" s="8"/>
      <c r="CS157" s="8"/>
      <c r="CT157" s="8"/>
      <c r="CU157" s="8"/>
      <c r="CV157" s="8"/>
      <c r="CW157" s="8"/>
      <c r="CX157" s="8"/>
      <c r="CY157" s="8"/>
      <c r="CZ157" s="8"/>
      <c r="DA157" s="8"/>
      <c r="DB157" s="9"/>
      <c r="DC157" s="75">
        <f>CU156^3+CV156^3+CW156^3+CX156^3+CY156^3+CZ156^3+DA156^3+DB156^3+CU157^3+CV157^3+CW157^3+CX157^3+CY157^3+CZ157^3+DA157^3+DB157^3</f>
        <v>0</v>
      </c>
      <c r="DD157" s="76">
        <f t="shared" si="26"/>
        <v>0</v>
      </c>
      <c r="DE157" s="61"/>
      <c r="DF157" s="116"/>
      <c r="DG157" s="117"/>
      <c r="DH157" s="118"/>
      <c r="DI157" s="118"/>
      <c r="DJ157" s="117"/>
      <c r="DK157" s="117"/>
      <c r="DL157" s="118"/>
      <c r="DM157" s="118"/>
      <c r="DN157" s="117"/>
      <c r="DO157" s="117"/>
      <c r="DP157" s="118"/>
      <c r="DQ157" s="118"/>
      <c r="DR157" s="117"/>
      <c r="DS157" s="117"/>
      <c r="DT157" s="118"/>
      <c r="DU157" s="119"/>
      <c r="DV157" s="32"/>
      <c r="DW157" s="115"/>
      <c r="DY157" s="109"/>
      <c r="DZ157" s="58"/>
      <c r="EA157" s="7"/>
      <c r="EB157" s="8"/>
      <c r="EC157" s="8"/>
      <c r="ED157" s="8"/>
      <c r="EE157" s="8"/>
      <c r="EF157" s="8"/>
      <c r="EG157" s="8"/>
      <c r="EH157" s="8"/>
      <c r="EI157" s="8"/>
      <c r="EJ157" s="8"/>
      <c r="EK157" s="8"/>
      <c r="EL157" s="8"/>
      <c r="EM157" s="8"/>
      <c r="EN157" s="8"/>
      <c r="EO157" s="8"/>
      <c r="EP157" s="9"/>
      <c r="EQ157" s="75">
        <f>EI156^3+EJ156^3+EK156^3+EL156^3+EM156^3+EN156^3+EO156^3+EP156^3+EI157^3+EJ157^3+EK157^3+EL157^3+EM157^3+EN157^3+EO157^3+EP157^3</f>
        <v>0</v>
      </c>
      <c r="ER157" s="76">
        <f t="shared" si="27"/>
        <v>0</v>
      </c>
      <c r="ES157" s="61"/>
      <c r="ET157" s="116"/>
      <c r="EU157" s="117"/>
      <c r="EV157" s="117"/>
      <c r="EW157" s="117"/>
      <c r="EX157" s="117"/>
      <c r="EY157" s="117"/>
      <c r="EZ157" s="117"/>
      <c r="FA157" s="117"/>
      <c r="FB157" s="117"/>
      <c r="FC157" s="117"/>
      <c r="FD157" s="117"/>
      <c r="FE157" s="117"/>
      <c r="FF157" s="117"/>
      <c r="FG157" s="117"/>
      <c r="FH157" s="117"/>
      <c r="FI157" s="120"/>
      <c r="FJ157" s="32"/>
      <c r="FK157" s="115"/>
    </row>
    <row r="158" spans="1:167" x14ac:dyDescent="0.2">
      <c r="A158" s="32"/>
      <c r="B158" s="32"/>
      <c r="C158" s="32"/>
      <c r="D158" s="106" t="s">
        <v>69</v>
      </c>
      <c r="E158" s="107" t="s">
        <v>207</v>
      </c>
      <c r="F158" s="110">
        <f>B4+(144*B6)</f>
        <v>145</v>
      </c>
      <c r="G158" s="104"/>
      <c r="H158" s="43"/>
      <c r="I158" s="109"/>
      <c r="J158" s="58"/>
      <c r="K158" s="121">
        <f>K142^3+K143^3+K144^3+K145^3+K146^3+K147^3+K148^3+K149^3+L142^3+L143^3+L144^3+L145^3+L146^3+L147^3+L148^3+L149^3</f>
        <v>0</v>
      </c>
      <c r="L158" s="122">
        <f>K157^3+K156^3+K155^3+K154^3+K153^3+K152^3+K151^3+K150^3+L157^3+L156^3+L155^3+L154^3+L153^3+L152^3+L151^3+L150^3</f>
        <v>0</v>
      </c>
      <c r="M158" s="122">
        <f>M142^3+M143^3+M144^3+M145^3+M146^3+M147^3+M148^3+M149^3+N142^3+N143^3+N144^3+N145^3+N146^3+N147^3+N148^3+N149^3</f>
        <v>0</v>
      </c>
      <c r="N158" s="122">
        <f>M157^3+M156^3+M155^3+M154^3+M153^3+M152^3+M151^3+M150^3+N157^3+N156^3+N155^3+N154^3+N153^3+N152^3+N151^3+N150^3</f>
        <v>0</v>
      </c>
      <c r="O158" s="122">
        <f>O142^3+O143^3+O144^3+O145^3+O146^3+O147^3+O148^3+O149^3+P142^3+P143^3+P144^3+P145^3+P146^3+P147^3+P148^3+P149^3</f>
        <v>0</v>
      </c>
      <c r="P158" s="122">
        <f>O157^3+O156^3+O155^3+O154^3+O153^3+O152^3+O151^3+O150^3+P157^3+P156^3+P155^3+P154^3+P153^3+P152^3+P151^3+P150^3</f>
        <v>0</v>
      </c>
      <c r="Q158" s="122">
        <f>Q142^3+Q143^3+Q144^3+Q145^3+Q146^3+Q147^3+Q148^3+Q149^3+R142^3+R143^3+R144^3+R145^3+R146^3+R147^3+R148^3+R149^3</f>
        <v>0</v>
      </c>
      <c r="R158" s="122">
        <f>Q157^3+Q156^3+Q155^3+Q154^3+Q153^3+Q152^3+Q151^3+Q150^3+R157^3+R156^3+R155^3+R154^3+R153^3+R152^3+R151^3+R150^3</f>
        <v>0</v>
      </c>
      <c r="S158" s="122">
        <f>S142^3+S143^3+S144^3+S145^3+S146^3+S147^3+S148^3+S149^3+T142^3+T143^3+T144^3+T145^3+T146^3+T147^3+T148^3+T149^3</f>
        <v>0</v>
      </c>
      <c r="T158" s="122">
        <f>S157^3+S156^3+S155^3+S154^3+S153^3+S152^3+S151^3+S150^3+T157^3+T156^3+T155^3+T154^3+T153^3+T152^3+T151^3+T150^3</f>
        <v>0</v>
      </c>
      <c r="U158" s="122">
        <f>U142^3+U143^3+U144^3+U145^3+U146^3+U147^3+U148^3+U149^3+V142^3+V143^3+V144^3+V145^3+V146^3+V147^3+V148^3+V149^3</f>
        <v>0</v>
      </c>
      <c r="V158" s="122">
        <f>U157^3+U156^3+U155^3+U154^3+U153^3+U152^3+U151^3+U150^3+V157^3+V156^3+V155^3+V154^3+V153^3+V152^3+V151^3+V150^3</f>
        <v>0</v>
      </c>
      <c r="W158" s="122">
        <f>W142^3+W143^3+W144^3+W145^3+W146^3+W147^3+W148^3+W149^3+X142^3+X143^3+X144^3+X145^3+X146^3+X147^3+X148^3+X149^3</f>
        <v>0</v>
      </c>
      <c r="X158" s="122">
        <f>W157^3+W156^3+W155^3+W154^3+W153^3+W152^3+W151^3+W150^3+X157^3+X156^3+X155^3+X154^3+X153^3+X152^3+X151^3+X150^3</f>
        <v>0</v>
      </c>
      <c r="Y158" s="122">
        <f>Y142^3+Y143^3+Y144^3+Y145^3+Y146^3+Y147^3+Y148^3+Y149^3+Z142^3+Z143^3+Z144^3+Z145^3+Z146^3+Z147^3+Z148^3+Z149^3</f>
        <v>0</v>
      </c>
      <c r="Z158" s="122">
        <f>Y157^3+Y156^3+Y155^3+Y154^3+Y153^3+Y152^3+Y151^3+Y150^3+Z157^3+Z156^3+Z155^3+Z154^3+Z153^3+Z152^3+Z151^3+Z150^3</f>
        <v>0</v>
      </c>
      <c r="AA158" s="124">
        <f>SUMSQ(K142,L143,M144,N145,O146,P147,Q148,R149,S150,T151,U152,V153,W154,X155,Y156,Z157)</f>
        <v>0</v>
      </c>
      <c r="AB158" s="125">
        <f>SUMSQ(K150,L151,M152,N153,O154,P155,Q156,R157,S142,T143,U144,V145,W146,X147,Y148,Z149)</f>
        <v>0</v>
      </c>
      <c r="AC158" s="52"/>
      <c r="AD158" s="126"/>
      <c r="AE158" s="126"/>
      <c r="AF158" s="126"/>
      <c r="AG158" s="126"/>
      <c r="AH158" s="126"/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32"/>
      <c r="AU158" s="115"/>
      <c r="AW158" s="109"/>
      <c r="AX158" s="58"/>
      <c r="AY158" s="121">
        <f>AY142^3+AY143^3+AY144^3+AY145^3+AY146^3+AY147^3+AY148^3+AY149^3+AZ142^3+AZ143^3+AZ144^3+AZ145^3+AZ146^3+AZ147^3+AZ148^3+AZ149^3</f>
        <v>0</v>
      </c>
      <c r="AZ158" s="122">
        <f>AY157^3+AY156^3+AY155^3+AY154^3+AY153^3+AY152^3+AY151^3+AY150^3+AZ157^3+AZ156^3+AZ155^3+AZ154^3+AZ153^3+AZ152^3+AZ151^3+AZ150^3</f>
        <v>0</v>
      </c>
      <c r="BA158" s="122">
        <f>BA142^3+BA143^3+BA144^3+BA145^3+BA146^3+BA147^3+BA148^3+BA149^3+BB142^3+BB143^3+BB144^3+BB145^3+BB146^3+BB147^3+BB148^3+BB149^3</f>
        <v>0</v>
      </c>
      <c r="BB158" s="122">
        <f>BA157^3+BA156^3+BA155^3+BA154^3+BA153^3+BA152^3+BA151^3+BA150^3+BB157^3+BB156^3+BB155^3+BB154^3+BB153^3+BB152^3+BB151^3+BB150^3</f>
        <v>0</v>
      </c>
      <c r="BC158" s="122">
        <f>BC142^3+BC143^3+BC144^3+BC145^3+BC146^3+BC147^3+BC148^3+BC149^3+BD142^3+BD143^3+BD144^3+BD145^3+BD146^3+BD147^3+BD148^3+BD149^3</f>
        <v>0</v>
      </c>
      <c r="BD158" s="122">
        <f>BC157^3+BC156^3+BC155^3+BC154^3+BC153^3+BC152^3+BC151^3+BC150^3+BD157^3+BD156^3+BD155^3+BD154^3+BD153^3+BD152^3+BD151^3+BD150^3</f>
        <v>0</v>
      </c>
      <c r="BE158" s="122">
        <f>BE142^3+BE143^3+BE144^3+BE145^3+BE146^3+BE147^3+BE148^3+BE149^3+BF142^3+BF143^3+BF144^3+BF145^3+BF146^3+BF147^3+BF148^3+BF149^3</f>
        <v>0</v>
      </c>
      <c r="BF158" s="122">
        <f>BE157^3+BE156^3+BE155^3+BE154^3+BE153^3+BE152^3+BE151^3+BE150^3+BF157^3+BF156^3+BF155^3+BF154^3+BF153^3+BF152^3+BF151^3+BF150^3</f>
        <v>0</v>
      </c>
      <c r="BG158" s="122">
        <f>BG142^3+BG143^3+BG144^3+BG145^3+BG146^3+BG147^3+BG148^3+BG149^3+BH142^3+BH143^3+BH144^3+BH145^3+BH146^3+BH147^3+BH148^3+BH149^3</f>
        <v>0</v>
      </c>
      <c r="BH158" s="122">
        <f>BG157^3+BG156^3+BG155^3+BG154^3+BG153^3+BG152^3+BG151^3+BG150^3+BH157^3+BH156^3+BH155^3+BH154^3+BH153^3+BH152^3+BH151^3+BH150^3</f>
        <v>0</v>
      </c>
      <c r="BI158" s="122">
        <f>BI142^3+BI143^3+BI144^3+BI145^3+BI146^3+BI147^3+BI148^3+BI149^3+BJ142^3+BJ143^3+BJ144^3+BJ145^3+BJ146^3+BJ147^3+BJ148^3+BJ149^3</f>
        <v>0</v>
      </c>
      <c r="BJ158" s="122">
        <f>BI157^3+BI156^3+BI155^3+BI154^3+BI153^3+BI152^3+BI151^3+BI150^3+BJ157^3+BJ156^3+BJ155^3+BJ154^3+BJ153^3+BJ152^3+BJ151^3+BJ150^3</f>
        <v>0</v>
      </c>
      <c r="BK158" s="122">
        <f>BK142^3+BK143^3+BK144^3+BK145^3+BK146^3+BK147^3+BK148^3+BK149^3+BL142^3+BL143^3+BL144^3+BL145^3+BL146^3+BL147^3+BL148^3+BL149^3</f>
        <v>0</v>
      </c>
      <c r="BL158" s="122">
        <f>BK157^3+BK156^3+BK155^3+BK154^3+BK153^3+BK152^3+BK151^3+BK150^3+BL157^3+BL156^3+BL155^3+BL154^3+BL153^3+BL152^3+BL151^3+BL150^3</f>
        <v>0</v>
      </c>
      <c r="BM158" s="122">
        <f>BM142^3+BM143^3+BM144^3+BM145^3+BM146^3+BM147^3+BM148^3+BM149^3+BN142^3+BN143^3+BN144^3+BN145^3+BN146^3+BN147^3+BN148^3+BN149^3</f>
        <v>0</v>
      </c>
      <c r="BN158" s="123">
        <f>BM157^3+BM156^3+BM155^3+BM154^3+BM153^3+BM152^3+BM151^3+BM150^3+BN157^3+BN156^3+BN155^3+BN154^3+BN153^3+BN152^3+BN151^3+BN150^3</f>
        <v>0</v>
      </c>
      <c r="BO158" s="124">
        <f>SUMSQ(AY142,AZ143,BA144,BB145,BC146,BD147,BE148,BF149,BG150,BH151,BI152,BJ153,BK154,BL155,BM156,BN157)</f>
        <v>0</v>
      </c>
      <c r="BP158" s="125">
        <f>SUMSQ(AY150,AZ151,BA152,BB153,BC154,BD155,BE156,BF157,BG142,BH143,BI144,BJ145,BK146,BL147,BM148,BN149)</f>
        <v>0</v>
      </c>
      <c r="BQ158" s="52"/>
      <c r="BR158" s="126"/>
      <c r="BS158" s="126"/>
      <c r="BT158" s="126"/>
      <c r="BU158" s="126"/>
      <c r="BV158" s="126"/>
      <c r="BW158" s="126"/>
      <c r="BX158" s="126"/>
      <c r="BY158" s="126"/>
      <c r="BZ158" s="126"/>
      <c r="CA158" s="126"/>
      <c r="CB158" s="126"/>
      <c r="CC158" s="126"/>
      <c r="CD158" s="126"/>
      <c r="CE158" s="126"/>
      <c r="CF158" s="126"/>
      <c r="CG158" s="126"/>
      <c r="CH158" s="32"/>
      <c r="CI158" s="115"/>
      <c r="CJ158" s="144"/>
      <c r="CK158" s="109"/>
      <c r="CL158" s="58"/>
      <c r="CM158" s="121">
        <f>CM142^3+CM143^3+CM144^3+CM145^3+CM146^3+CM147^3+CM148^3+CM149^3+CN142^3+CN143^3+CN144^3+CN145^3+CN146^3+CN147^3+CN148^3+CN149^3</f>
        <v>0</v>
      </c>
      <c r="CN158" s="122">
        <f>CM157^3+CM156^3+CM155^3+CM154^3+CM153^3+CM152^3+CM151^3+CM150^3+CN157^3+CN156^3+CN155^3+CN154^3+CN153^3+CN152^3+CN151^3+CN150^3</f>
        <v>0</v>
      </c>
      <c r="CO158" s="122">
        <f>CO142^3+CO143^3+CO144^3+CO145^3+CO146^3+CO147^3+CO148^3+CO149^3+CP142^3+CP143^3+CP144^3+CP145^3+CP146^3+CP147^3+CP148^3+CP149^3</f>
        <v>0</v>
      </c>
      <c r="CP158" s="122">
        <f>CO157^3+CO156^3+CO155^3+CO154^3+CO153^3+CO152^3+CO151^3+CO150^3+CP157^3+CP156^3+CP155^3+CP154^3+CP153^3+CP152^3+CP151^3+CP150^3</f>
        <v>0</v>
      </c>
      <c r="CQ158" s="122">
        <f>CQ142^3+CQ143^3+CQ144^3+CQ145^3+CQ146^3+CQ147^3+CQ148^3+CQ149^3+CR142^3+CR143^3+CR144^3+CR145^3+CR146^3+CR147^3+CR148^3+CR149^3</f>
        <v>0</v>
      </c>
      <c r="CR158" s="122">
        <f>CQ157^3+CQ156^3+CQ155^3+CQ154^3+CQ153^3+CQ152^3+CQ151^3+CQ150^3+CR157^3+CR156^3+CR155^3+CR154^3+CR153^3+CR152^3+CR151^3+CR150^3</f>
        <v>0</v>
      </c>
      <c r="CS158" s="122">
        <f>CS142^3+CS143^3+CS144^3+CS145^3+CS146^3+CS147^3+CS148^3+CS149^3+CT142^3+CT143^3+CT144^3+CT145^3+CT146^3+CT147^3+CT148^3+CT149^3</f>
        <v>0</v>
      </c>
      <c r="CT158" s="122">
        <f>CS157^3+CS156^3+CS155^3+CS154^3+CS153^3+CS152^3+CS151^3+CS150^3+CT157^3+CT156^3+CT155^3+CT154^3+CT153^3+CT152^3+CT151^3+CT150^3</f>
        <v>0</v>
      </c>
      <c r="CU158" s="122">
        <f>CU142^3+CU143^3+CU144^3+CU145^3+CU146^3+CU147^3+CU148^3+CU149^3+CV142^3+CV143^3+CV144^3+CV145^3+CV146^3+CV147^3+CV148^3+CV149^3</f>
        <v>0</v>
      </c>
      <c r="CV158" s="122">
        <f>CU157^3+CU156^3+CU155^3+CU154^3+CU153^3+CU152^3+CU151^3+CU150^3+CV157^3+CV156^3+CV155^3+CV154^3+CV153^3+CV152^3+CV151^3+CV150^3</f>
        <v>0</v>
      </c>
      <c r="CW158" s="122">
        <f>CW142^3+CW143^3+CW144^3+CW145^3+CW146^3+CW147^3+CW148^3+CW149^3+CX142^3+CX143^3+CX144^3+CX145^3+CX146^3+CX147^3+CX148^3+CX149^3</f>
        <v>0</v>
      </c>
      <c r="CX158" s="122">
        <f>CW157^3+CW156^3+CW155^3+CW154^3+CW153^3+CW152^3+CW151^3+CW150^3+CX157^3+CX156^3+CX155^3+CX154^3+CX153^3+CX152^3+CX151^3+CX150^3</f>
        <v>0</v>
      </c>
      <c r="CY158" s="122">
        <f>CY142^3+CY143^3+CY144^3+CY145^3+CY146^3+CY147^3+CY148^3+CY149^3+CZ142^3+CZ143^3+CZ144^3+CZ145^3+CZ146^3+CZ147^3+CZ148^3+CZ149^3</f>
        <v>0</v>
      </c>
      <c r="CZ158" s="122">
        <f>CY157^3+CY156^3+CY155^3+CY154^3+CY153^3+CY152^3+CY151^3+CY150^3+CZ157^3+CZ156^3+CZ155^3+CZ154^3+CZ153^3+CZ152^3+CZ151^3+CZ150^3</f>
        <v>0</v>
      </c>
      <c r="DA158" s="122">
        <f>DA142^3+DA143^3+DA144^3+DA145^3+DA146^3+DA147^3+DA148^3+DA149^3+DB142^3+DB143^3+DB144^3+DB145^3+DB146^3+DB147^3+DB148^3+DB149^3</f>
        <v>0</v>
      </c>
      <c r="DB158" s="123">
        <f>DA157^3+DA156^3+DA155^3+DA154^3+DA153^3+DA152^3+DA151^3+DA150^3+DB157^3+DB156^3+DB155^3+DB154^3+DB153^3+DB152^3+DB151^3+DB150^3</f>
        <v>0</v>
      </c>
      <c r="DC158" s="124">
        <f>SUMSQ(CM142,CN143,CO144,CP145,CQ146,CR147,CS148,CT149,CU150,CV151,CW152,CX153,CY154,CZ155,DA156,DB157)</f>
        <v>0</v>
      </c>
      <c r="DD158" s="125">
        <f>SUMSQ(CM150,CN151,CO152,CP153,CQ154,CR155,CS156,CT157,CU142,CV143,CW144,CX145,CY146,CZ147,DA148,DB149)</f>
        <v>0</v>
      </c>
      <c r="DE158" s="52"/>
      <c r="DF158" s="126"/>
      <c r="DG158" s="126"/>
      <c r="DH158" s="126"/>
      <c r="DI158" s="126"/>
      <c r="DJ158" s="126"/>
      <c r="DK158" s="126"/>
      <c r="DL158" s="126"/>
      <c r="DM158" s="126"/>
      <c r="DN158" s="126"/>
      <c r="DO158" s="126"/>
      <c r="DP158" s="126"/>
      <c r="DQ158" s="126"/>
      <c r="DR158" s="126"/>
      <c r="DS158" s="126"/>
      <c r="DT158" s="126"/>
      <c r="DU158" s="126"/>
      <c r="DV158" s="32"/>
      <c r="DW158" s="115"/>
      <c r="DY158" s="109"/>
      <c r="DZ158" s="58"/>
      <c r="EA158" s="121">
        <f>EA142^3+EA143^3+EA144^3+EA145^3+EA146^3+EA147^3+EA148^3+EA149^3+EB142^3+EB143^3+EB144^3+EB145^3+EB146^3+EB147^3+EB148^3+EB149^3</f>
        <v>0</v>
      </c>
      <c r="EB158" s="122">
        <f>EA157^3+EA156^3+EA155^3+EA154^3+EA153^3+EA152^3+EA151^3+EA150^3+EB157^3+EB156^3+EB155^3+EB154^3+EB153^3+EB152^3+EB151^3+EB150^3</f>
        <v>0</v>
      </c>
      <c r="EC158" s="122">
        <f>EC142^3+EC143^3+EC144^3+EC145^3+EC146^3+EC147^3+EC148^3+EC149^3+ED142^3+ED143^3+ED144^3+ED145^3+ED146^3+ED147^3+ED148^3+ED149^3</f>
        <v>0</v>
      </c>
      <c r="ED158" s="122">
        <f>EC157^3+EC156^3+EC155^3+EC154^3+EC153^3+EC152^3+EC151^3+EC150^3+ED157^3+ED156^3+ED155^3+ED154^3+ED153^3+ED152^3+ED151^3+ED150^3</f>
        <v>0</v>
      </c>
      <c r="EE158" s="122">
        <f>EE142^3+EE143^3+EE144^3+EE145^3+EE146^3+EE147^3+EE148^3+EE149^3+EF142^3+EF143^3+EF144^3+EF145^3+EF146^3+EF147^3+EF148^3+EF149^3</f>
        <v>0</v>
      </c>
      <c r="EF158" s="122">
        <f>EE157^3+EE156^3+EE155^3+EE154^3+EE153^3+EE152^3+EE151^3+EE150^3+EF157^3+EF156^3+EF155^3+EF154^3+EF153^3+EF152^3+EF151^3+EF150^3</f>
        <v>0</v>
      </c>
      <c r="EG158" s="122">
        <f>EG142^3+EG143^3+EG144^3+EG145^3+EG146^3+EG147^3+EG148^3+EG149^3+EH142^3+EH143^3+EH144^3+EH145^3+EH146^3+EH147^3+EH148^3+EH149^3</f>
        <v>0</v>
      </c>
      <c r="EH158" s="122">
        <f>EG157^3+EG156^3+EG155^3+EG154^3+EG153^3+EG152^3+EG151^3+EG150^3+EH157^3+EH156^3+EH155^3+EH154^3+EH153^3+EH152^3+EH151^3+EH150^3</f>
        <v>0</v>
      </c>
      <c r="EI158" s="122">
        <f>EI142^3+EI143^3+EI144^3+EI145^3+EI146^3+EI147^3+EI148^3+EI149^3+EJ142^3+EJ143^3+EJ144^3+EJ145^3+EJ146^3+EJ147^3+EJ148^3+EJ149^3</f>
        <v>0</v>
      </c>
      <c r="EJ158" s="122">
        <f>EI157^3+EI156^3+EI155^3+EI154^3+EI153^3+EI152^3+EI151^3+EI150^3+EJ157^3+EJ156^3+EJ155^3+EJ154^3+EJ153^3+EJ152^3+EJ151^3+EJ150^3</f>
        <v>0</v>
      </c>
      <c r="EK158" s="122">
        <f>EK142^3+EK143^3+EK144^3+EK145^3+EK146^3+EK147^3+EK148^3+EK149^3+EL142^3+EL143^3+EL144^3+EL145^3+EL146^3+EL147^3+EL148^3+EL149^3</f>
        <v>0</v>
      </c>
      <c r="EL158" s="122">
        <f>EK157^3+EK156^3+EK155^3+EK154^3+EK153^3+EK152^3+EK151^3+EK150^3+EL157^3+EL156^3+EL155^3+EL154^3+EL153^3+EL152^3+EL151^3+EL150^3</f>
        <v>0</v>
      </c>
      <c r="EM158" s="122">
        <f>EM142^3+EM143^3+EM144^3+EM145^3+EM146^3+EM147^3+EM148^3+EM149^3+EN142^3+EN143^3+EN144^3+EN145^3+EN146^3+EN147^3+EN148^3+EN149^3</f>
        <v>0</v>
      </c>
      <c r="EN158" s="122">
        <f>EM157^3+EM156^3+EM155^3+EM154^3+EM153^3+EM152^3+EM151^3+EM150^3+EN157^3+EN156^3+EN155^3+EN154^3+EN153^3+EN152^3+EN151^3+EN150^3</f>
        <v>0</v>
      </c>
      <c r="EO158" s="122">
        <f>EO142^3+EO143^3+EO144^3+EO145^3+EO146^3+EO147^3+EO148^3+EO149^3+EP142^3+EP143^3+EP144^3+EP145^3+EP146^3+EP147^3+EP148^3+EP149^3</f>
        <v>0</v>
      </c>
      <c r="EP158" s="123">
        <f>EO157^3+EO156^3+EO155^3+EO154^3+EO153^3+EO152^3+EO151^3+EO150^3+EP157^3+EP156^3+EP155^3+EP154^3+EP153^3+EP152^3+EP151^3+EP150^3</f>
        <v>0</v>
      </c>
      <c r="EQ158" s="124">
        <f>SUMSQ(EA142,EB143,EC144,ED145,EE146,EF147,EG148,EH149,EI150,EJ151,EK152,EL153,EM154,EN155,EO156,EP157)</f>
        <v>0</v>
      </c>
      <c r="ER158" s="125">
        <f>SUMSQ(EA150,EB151,EC152,ED153,EE154,EF155,EG156,EH157,EI142,EJ143,EK144,EL145,EM146,EN147,EO148,EP149)</f>
        <v>0</v>
      </c>
      <c r="ES158" s="52"/>
      <c r="ET158" s="126"/>
      <c r="EU158" s="126"/>
      <c r="EV158" s="126"/>
      <c r="EW158" s="126"/>
      <c r="EX158" s="126"/>
      <c r="EY158" s="126"/>
      <c r="EZ158" s="126"/>
      <c r="FA158" s="126"/>
      <c r="FB158" s="126"/>
      <c r="FC158" s="126"/>
      <c r="FD158" s="126"/>
      <c r="FE158" s="126"/>
      <c r="FF158" s="126"/>
      <c r="FG158" s="126"/>
      <c r="FH158" s="126"/>
      <c r="FI158" s="126"/>
      <c r="FJ158" s="32"/>
      <c r="FK158" s="115"/>
    </row>
    <row r="159" spans="1:167" ht="13.5" thickBot="1" x14ac:dyDescent="0.25">
      <c r="A159" s="32"/>
      <c r="B159" s="32"/>
      <c r="C159" s="32"/>
      <c r="D159" s="106" t="s">
        <v>190</v>
      </c>
      <c r="E159" s="107" t="s">
        <v>207</v>
      </c>
      <c r="F159" s="108">
        <f>B4+(145*B6)</f>
        <v>146</v>
      </c>
      <c r="G159" s="104"/>
      <c r="H159" s="43"/>
      <c r="I159" s="109"/>
      <c r="J159" s="58"/>
      <c r="K159" s="148">
        <f>K142^3+L142^3+M142^3+N142^3+K143^3+L143^3+M143^3+N143^3+K144^3+L144^3+M144^3+N144^3+K145^3+L145^3+M145^3+N145^3</f>
        <v>0</v>
      </c>
      <c r="L159" s="149">
        <f>K146^3+L146^3+M146^3+N146^3+K147^3+L147^3+M147^3+N147^3+K148^3+L148^3+M148^3+N148^3+K149^3+L149^3+M149^3+N149^3</f>
        <v>0</v>
      </c>
      <c r="M159" s="149">
        <f>K150^3+L150^3+M150^3+N150^3+K151^3+L151^3+M151^3+N151^3+K152^3+L152^3+M152^3+N152^3+K153^3+L153^3+M153^3+N153^3</f>
        <v>0</v>
      </c>
      <c r="N159" s="149">
        <f>K154^3+L154^3+M154^3+N154^3+K155^3+L155^3+M155^3+N155^3+K156^3+L156^3+M156^3+N156^3+K157^3+L157^3+M157^3+N157^3</f>
        <v>0</v>
      </c>
      <c r="O159" s="149">
        <f>O142^3+P142^3+Q142^3+R142^3+O143^3+P143^3+Q143^3+R143^3+O144^3+P144^3+Q144^3+R144^3+O145^3+P145^3+Q145^3+R145^3</f>
        <v>0</v>
      </c>
      <c r="P159" s="149">
        <f>O146^3+P146^3+Q146^3+R146^3+O147^3+P147^3+Q147^3+R147^3+O148^3+P148^3+Q148^3+R148^3+O149^3+P149^3+Q149^3+R149^3</f>
        <v>0</v>
      </c>
      <c r="Q159" s="149">
        <f>O150^3+P150^3+Q150^3+R150^3+O151^3+P151^3+Q151^3+R151^3+O152^3+P152^3+Q152^3+R152^3+O153^3+P153^3+Q153^3+R153^3</f>
        <v>0</v>
      </c>
      <c r="R159" s="149">
        <f>O154^3+P154^3+Q154^3+R154^3+O155^3+P155^3+Q155^3+R155^3+O156^3+P156^3+Q156^3+R156^3+O157^3+P157^3+Q157^3+R157^3</f>
        <v>0</v>
      </c>
      <c r="S159" s="149">
        <f>S142^3+T142^3+U142^3+V142^3+S143^3+T143^3+U143^3+V143^3+S144^3+T144^3+U144^3+V144^3+S145^3+T145^3+U145^3+V145^3</f>
        <v>0</v>
      </c>
      <c r="T159" s="149">
        <f>S146^3+T146^3+U146^3+V146^3+S147^3+T147^3+U147^3+V147^3+S148^3+T148^3+U148^3+V148^3+S149^3+T149^3+U149^3+V149^3</f>
        <v>0</v>
      </c>
      <c r="U159" s="149">
        <f>S150^3+T150^3+U150^3+V150^3+S151^3+T151^3+U151^3+V151^3+S152^3+T152^3+U152^3+V152^3+S153^3+T153^3+U153^3+V153^3</f>
        <v>0</v>
      </c>
      <c r="V159" s="149">
        <f>S154^3+T154^3+U154^3+V154^3+S155^3+T155^3+U155^3+V155^3+S156^3+T156^3+U156^3+V156^3+S157^3+T157^3+U157^3+V157^3</f>
        <v>0</v>
      </c>
      <c r="W159" s="149">
        <f>W142^3+X142^3+Y142^3+Z142^3+W143^3+X143^3+Y143^3+Z143^3+W144^3+X144^3+Y144^3+Z144^3+W145^3+X145^3+Y145^3+Z145^3</f>
        <v>0</v>
      </c>
      <c r="X159" s="149">
        <f>W146^3+X146^3+Y146^3+Z146^3+W147^3+X147^3+Y147^3+Z147^3+W148^3+X148^3+Y148^3+Z148^3+W149^3+X149^3+Y149^3+Z149^3</f>
        <v>0</v>
      </c>
      <c r="Y159" s="149">
        <f>W150^3+X150^3+Y150^3+Z150^3+W151^3+X151^3+Y151^3+Z151^3+W152^3+X152^3+Y152^3+Z152^3+W153^3+X153^3+Y153^3+Z153^3</f>
        <v>0</v>
      </c>
      <c r="Z159" s="149">
        <f>W154^3+X154^3+Y154^3+Z154^3+W155^3+X155^3+Y155^3+Z155^3+W156^3+X156^3+Y156^3+Z156^3+W157^3+X157^3+Y157^3+Z157^3</f>
        <v>0</v>
      </c>
      <c r="AA159" s="129">
        <f>SUMSQ(K157,L156,M155,N154,O153,P152,Q151,R150,S149,T148,U147,V146,W145,X144,Y143,BN141,Z142)</f>
        <v>0</v>
      </c>
      <c r="AB159" s="130">
        <f>SUMSQ(K149,L148,M147,N146,O145,P144,Q143,R142,S157,T156,U155,V154,W153,X152,Y151,Z150)</f>
        <v>0</v>
      </c>
      <c r="AC159" s="32"/>
      <c r="AD159" s="131"/>
      <c r="AE159" s="131"/>
      <c r="AF159" s="131"/>
      <c r="AG159" s="131"/>
      <c r="AH159" s="131"/>
      <c r="AI159" s="131"/>
      <c r="AJ159" s="131"/>
      <c r="AK159" s="131"/>
      <c r="AL159" s="131"/>
      <c r="AM159" s="131"/>
      <c r="AN159" s="131"/>
      <c r="AO159" s="131"/>
      <c r="AP159" s="131"/>
      <c r="AQ159" s="131"/>
      <c r="AR159" s="131"/>
      <c r="AS159" s="131"/>
      <c r="AT159" s="32"/>
      <c r="AU159" s="115"/>
      <c r="AW159" s="109"/>
      <c r="AX159" s="58"/>
      <c r="AY159" s="127">
        <f>AY142^3+AZ142^3+BA142^3+BB142^3+AY143^3+AZ143^3+BA143^3+BB143^3+AY144^3+AZ144^3+BA144^3+BB144^3+AY145^3+AZ145^3+BA145^3+BB145^3</f>
        <v>0</v>
      </c>
      <c r="AZ159" s="128">
        <f>AY146^3+AZ146^3+BA146^3+BB146^3+AY147^3+AZ147^3+BA147^3+BB147^3+AY148^3+AZ148^3+BA148^3+BB148^3+AY149^3+AZ149^3+BA149^3+BB149^3</f>
        <v>0</v>
      </c>
      <c r="BA159" s="128">
        <f>AY150^3+AZ150^3+BA150^3+BB150^3+AY151^3+AZ151^3+BA151^3+BB151^3+AY152^3+AZ152^3+BA152^3+BB152^3+AY153^3+AZ153^3+BA153^3+BB153^3</f>
        <v>0</v>
      </c>
      <c r="BB159" s="128">
        <f>AY154^3+AZ154^3+BA154^3+BB154^3+AY155^3+AZ155^3+BA155^3+BB155^3+AY156^3+AZ156^3+BA156^3+BB156^3+AY157^3+AZ157^3+BA157^3+BB157^3</f>
        <v>0</v>
      </c>
      <c r="BC159" s="128">
        <f>BC142^3+BD142^3+BE142^3+BF142^3+BC143^3+BD143^3+BE143^3+BF143^3+BC144^3+BD144^3+BE144^3+BF144^3+BC145^3+BD145^3+BE145^3+BF145^3</f>
        <v>0</v>
      </c>
      <c r="BD159" s="128">
        <f>BC146^3+BD146^3+BE146^3+BF146^3+BC147^3+BD147^3+BE147^3+BF147^3+BC148^3+BD148^3+BE148^3+BF148^3+BC149^3+BD149^3+BE149^3+BF149^3</f>
        <v>0</v>
      </c>
      <c r="BE159" s="128">
        <f>BC150^3+BD150^3+BE150^3+BF150^3+BC151^3+BD151^3+BE151^3+BF151^3+BC152^3+BD152^3+BE152^3+BF152^3+BC153^3+BD153^3+BE153^3+BF153^3</f>
        <v>0</v>
      </c>
      <c r="BF159" s="128">
        <f>BC154^3+BD154^3+BE154^3+BF154^3+BC155^3+BD155^3+BE155^3+BF155^3+BC156^3+BD156^3+BE156^3+BF156^3+BC157^3+BD157^3+BE157^3+BF157^3</f>
        <v>0</v>
      </c>
      <c r="BG159" s="128">
        <f>BG142^3+BH142^3+BI142^3+BJ142^3+BG143^3+BH143^3+BI143^3+BJ143^3+BG144^3+BH144^3+BI144^3+BJ144^3+BG145^3+BH145^3+BI145^3+BJ145^3</f>
        <v>0</v>
      </c>
      <c r="BH159" s="128">
        <f>BG146^3+BH146^3+BI146^3+BJ146^3+BG147^3+BH147^3+BI147^3+BJ147^3+BG148^3+BH148^3+BI148^3+BJ148^3+BG149^3+BH149^3+BI149^3+BJ149^3</f>
        <v>0</v>
      </c>
      <c r="BI159" s="128">
        <f>BG150^3+BH150^3+BI150^3+BJ150^3+BG151^3+BH151^3+BI151^3+BJ151^3+BG152^3+BH152^3+BI152^3+BJ152^3+BG153^3+BH153^3+BI153^3+BJ153^3</f>
        <v>0</v>
      </c>
      <c r="BJ159" s="128">
        <f>BG154^3+BH154^3+BI154^3+BJ154^3+BG155^3+BH155^3+BI155^3+BJ155^3+BG156^3+BH156^3+BI156^3+BJ156^3+BG157^3+BH157^3+BI157^3+BJ157^3</f>
        <v>0</v>
      </c>
      <c r="BK159" s="128">
        <f>BK142^3+BL142^3+BM142^3+BN142^3+BK143^3+BL143^3+BM143^3+BN143^3+BK144^3+BL144^3+BM144^3+BN144^3+BK145^3+BL145^3+BM145^3+BN145^3</f>
        <v>0</v>
      </c>
      <c r="BL159" s="128">
        <f>BK146^3+BL146^3+BM146^3+BN146^3+BK147^3+BL147^3+BM147^3+BN147^3+BK148^3+BL148^3+BM148^3+BN148^3+BK149^3+BL149^3+BM149^3+BN149^3</f>
        <v>0</v>
      </c>
      <c r="BM159" s="128">
        <f>BK150^3+BL150^3+BM150^3+BN150^3+BK151^3+BL151^3+BM151^3+BN151^3+BK152^3+BL152^3+BM152^3+BN152^3+BK153^3+BL153^3+BM153^3+BN153^3</f>
        <v>0</v>
      </c>
      <c r="BN159" s="128">
        <f>BK154^3+BL154^3+BM154^3+BN154^3+BK155^3+BL155^3+BM155^3+BN155^3+BK156^3+BL156^3+BM156^3+BN156^3+BK157^3+BL157^3+BM157^3+BN157^3</f>
        <v>0</v>
      </c>
      <c r="BO159" s="129">
        <f>SUMSQ(AY157,AZ156,BA155,BB154,BC153,BD152,BE151,BF150,BG149,BH148,BI147,BJ146,BK145,BL144,BM143,DB141,BN142)</f>
        <v>0</v>
      </c>
      <c r="BP159" s="130">
        <f>SUMSQ(AY149,AZ148,BA147,BB146,BC145,BD144,BE143,BF142,BG157,BH156,BI155,BJ154,BK153,BL152,BM151,BN150)</f>
        <v>0</v>
      </c>
      <c r="BQ159" s="32"/>
      <c r="BR159" s="131"/>
      <c r="BS159" s="131"/>
      <c r="BT159" s="131"/>
      <c r="BU159" s="131"/>
      <c r="BV159" s="131"/>
      <c r="BW159" s="131"/>
      <c r="BX159" s="131"/>
      <c r="BY159" s="131"/>
      <c r="BZ159" s="131"/>
      <c r="CA159" s="131"/>
      <c r="CB159" s="131"/>
      <c r="CC159" s="131"/>
      <c r="CD159" s="131"/>
      <c r="CE159" s="131"/>
      <c r="CF159" s="131"/>
      <c r="CG159" s="131"/>
      <c r="CH159" s="32"/>
      <c r="CI159" s="115"/>
      <c r="CJ159" s="144"/>
      <c r="CK159" s="109"/>
      <c r="CL159" s="58"/>
      <c r="CM159" s="127">
        <f>CM142^3+CN142^3+CO142^3+CP142^3+CM143^3+CN143^3+CO143^3+CP143^3+CM144^3+CN144^3+CO144^3+CP144^3+CM145^3+CN145^3+CO145^3+CP145^3</f>
        <v>0</v>
      </c>
      <c r="CN159" s="128">
        <f>CM146^3+CN146^3+CO146^3+CP146^3+CM147^3+CN147^3+CO147^3+CP147^3+CM148^3+CN148^3+CO148^3+CP148^3+CM149^3+CN149^3+CO149^3+CP149^3</f>
        <v>0</v>
      </c>
      <c r="CO159" s="128">
        <f>CM150^3+CN150^3+CO150^3+CP150^3+CM151^3+CN151^3+CO151^3+CP151^3+CM152^3+CN152^3+CO152^3+CP152^3+CM153^3+CN153^3+CO153^3+CP153^3</f>
        <v>0</v>
      </c>
      <c r="CP159" s="128">
        <f>CM154^3+CN154^3+CO154^3+CP154^3+CM155^3+CN155^3+CO155^3+CP155^3+CM156^3+CN156^3+CO156^3+CP156^3+CM157^3+CN157^3+CO157^3+CP157^3</f>
        <v>0</v>
      </c>
      <c r="CQ159" s="128">
        <f>CQ142^3+CR142^3+CS142^3+CT142^3+CQ143^3+CR143^3+CS143^3+CT143^3+CQ144^3+CR144^3+CS144^3+CT144^3+CQ145^3+CR145^3+CS145^3+CT145^3</f>
        <v>0</v>
      </c>
      <c r="CR159" s="128">
        <f>CQ146^3+CR146^3+CS146^3+CT146^3+CQ147^3+CR147^3+CS147^3+CT147^3+CQ148^3+CR148^3+CS148^3+CT148^3+CQ149^3+CR149^3+CS149^3+CT149^3</f>
        <v>0</v>
      </c>
      <c r="CS159" s="128">
        <f>CQ150^3+CR150^3+CS150^3+CT150^3+CQ151^3+CR151^3+CS151^3+CT151^3+CQ152^3+CR152^3+CS152^3+CT152^3+CQ153^3+CR153^3+CS153^3+CT153^3</f>
        <v>0</v>
      </c>
      <c r="CT159" s="128">
        <f>CQ154^3+CR154^3+CS154^3+CT154^3+CQ155^3+CR155^3+CS155^3+CT155^3+CQ156^3+CR156^3+CS156^3+CT156^3+CQ157^3+CR157^3+CS157^3+CT157^3</f>
        <v>0</v>
      </c>
      <c r="CU159" s="128">
        <f>CU142^3+CV142^3+CW142^3+CX142^3+CU143^3+CV143^3+CW143^3+CX143^3+CU144^3+CV144^3+CW144^3+CX144^3+CU145^3+CV145^3+CW145^3+CX145^3</f>
        <v>0</v>
      </c>
      <c r="CV159" s="128">
        <f>CU146^3+CV146^3+CW146^3+CX146^3+CU147^3+CV147^3+CW147^3+CX147^3+CU148^3+CV148^3+CW148^3+CX148^3+CU149^3+CV149^3+CW149^3+CX149^3</f>
        <v>0</v>
      </c>
      <c r="CW159" s="128">
        <f>CU150^3+CV150^3+CW150^3+CX150^3+CU151^3+CV151^3+CW151^3+CX151^3+CU152^3+CV152^3+CW152^3+CX152^3+CU153^3+CV153^3+CW153^3+CX153^3</f>
        <v>0</v>
      </c>
      <c r="CX159" s="128">
        <f>CU154^3+CV154^3+CW154^3+CX154^3+CU155^3+CV155^3+CW155^3+CX155^3+CU156^3+CV156^3+CW156^3+CX156^3+CU157^3+CV157^3+CW157^3+CX157^3</f>
        <v>0</v>
      </c>
      <c r="CY159" s="128">
        <f>CY142^3+CZ142^3+DA142^3+DB142^3+CY143^3+CZ143^3+DA143^3+DB143^3+CY144^3+CZ144^3+DA144^3+DB144^3+CY145^3+CZ145^3+DA145^3+DB145^3</f>
        <v>0</v>
      </c>
      <c r="CZ159" s="128">
        <f>CY146^3+CZ146^3+DA146^3+DB146^3+CY147^3+CZ147^3+DA147^3+DB147^3+CY148^3+CZ148^3+DA148^3+DB148^3+CY149^3+CZ149^3+DA149^3+DB149^3</f>
        <v>0</v>
      </c>
      <c r="DA159" s="128">
        <f>CY150^3+CZ150^3+DA150^3+DB150^3+CY151^3+CZ151^3+DA151^3+DB151^3+CY152^3+CZ152^3+DA152^3+DB152^3+CY153^3+CZ153^3+DA153^3+DB153^3</f>
        <v>0</v>
      </c>
      <c r="DB159" s="128">
        <f>CY154^3+CZ154^3+DA154^3+DB154^3+CY155^3+CZ155^3+DA155^3+DB155^3+CY156^3+CZ156^3+DA156^3+DB156^3+CY157^3+CZ157^3+DA157^3+DB157^3</f>
        <v>0</v>
      </c>
      <c r="DC159" s="129">
        <f>SUMSQ(CM157,CN156,CO155,CP154,CQ153,CR152,CS151,CT150,CU149,CV148,CW147,CX146,CY145,CZ144,DA143,EP141,DB142)</f>
        <v>0</v>
      </c>
      <c r="DD159" s="130">
        <f>SUMSQ(CM149,CN148,CO147,CP146,CQ145,CR144,CS143,CT142,CU157,CV156,CW155,CX154,CY153,CZ152,DA151,DB150)</f>
        <v>0</v>
      </c>
      <c r="DE159" s="32"/>
      <c r="DF159" s="131"/>
      <c r="DG159" s="131"/>
      <c r="DH159" s="131"/>
      <c r="DI159" s="131"/>
      <c r="DJ159" s="131"/>
      <c r="DK159" s="131"/>
      <c r="DL159" s="131"/>
      <c r="DM159" s="131"/>
      <c r="DN159" s="131"/>
      <c r="DO159" s="131"/>
      <c r="DP159" s="131"/>
      <c r="DQ159" s="131"/>
      <c r="DR159" s="131"/>
      <c r="DS159" s="131"/>
      <c r="DT159" s="131"/>
      <c r="DU159" s="131"/>
      <c r="DV159" s="32"/>
      <c r="DW159" s="115"/>
      <c r="DY159" s="109"/>
      <c r="DZ159" s="58"/>
      <c r="EA159" s="127">
        <f>EA142^3+EB142^3+EC142^3+ED142^3+EA143^3+EB143^3+EC143^3+ED143^3+EA144^3+EB144^3+EC144^3+ED144^3+EA145^3+EB145^3+EC145^3+ED145^3</f>
        <v>0</v>
      </c>
      <c r="EB159" s="128">
        <f>EA146^3+EB146^3+EC146^3+ED146^3+EA147^3+EB147^3+EC147^3+ED147^3+EA148^3+EB148^3+EC148^3+ED148^3+EA149^3+EB149^3+EC149^3+ED149^3</f>
        <v>0</v>
      </c>
      <c r="EC159" s="128">
        <f>EA150^3+EB150^3+EC150^3+ED150^3+EA151^3+EB151^3+EC151^3+ED151^3+EA152^3+EB152^3+EC152^3+ED152^3+EA153^3+EB153^3+EC153^3+ED153^3</f>
        <v>0</v>
      </c>
      <c r="ED159" s="128">
        <f>EA154^3+EB154^3+EC154^3+ED154^3+EA155^3+EB155^3+EC155^3+ED155^3+EA156^3+EB156^3+EC156^3+ED156^3+EA157^3+EB157^3+EC157^3+ED157^3</f>
        <v>0</v>
      </c>
      <c r="EE159" s="128">
        <f>EE142^3+EF142^3+EG142^3+EH142^3+EE143^3+EF143^3+EG143^3+EH143^3+EE144^3+EF144^3+EG144^3+EH144^3+EE145^3+EF145^3+EG145^3+EH145^3</f>
        <v>0</v>
      </c>
      <c r="EF159" s="128">
        <f>EE146^3+EF146^3+EG146^3+EH146^3+EE147^3+EF147^3+EG147^3+EH147^3+EE148^3+EF148^3+EG148^3+EH148^3+EE149^3+EF149^3+EG149^3+EH149^3</f>
        <v>0</v>
      </c>
      <c r="EG159" s="128">
        <f>EE150^3+EF150^3+EG150^3+EH150^3+EE151^3+EF151^3+EG151^3+EH151^3+EE152^3+EF152^3+EG152^3+EH152^3+EE153^3+EF153^3+EG153^3+EH153^3</f>
        <v>0</v>
      </c>
      <c r="EH159" s="128">
        <f>EE154^3+EF154^3+EG154^3+EH154^3+EE155^3+EF155^3+EG155^3+EH155^3+EE156^3+EF156^3+EG156^3+EH156^3+EE157^3+EF157^3+EG157^3+EH157^3</f>
        <v>0</v>
      </c>
      <c r="EI159" s="128">
        <f>EI142^3+EJ142^3+EK142^3+EL142^3+EI143^3+EJ143^3+EK143^3+EL143^3+EI144^3+EJ144^3+EK144^3+EL144^3+EI145^3+EJ145^3+EK145^3+EL145^3</f>
        <v>0</v>
      </c>
      <c r="EJ159" s="128">
        <f>EI146^3+EJ146^3+EK146^3+EL146^3+EI147^3+EJ147^3+EK147^3+EL147^3+EI148^3+EJ148^3+EK148^3+EL148^3+EI149^3+EJ149^3+EK149^3+EL149^3</f>
        <v>0</v>
      </c>
      <c r="EK159" s="128">
        <f>EI150^3+EJ150^3+EK150^3+EL150^3+EI151^3+EJ151^3+EK151^3+EL151^3+EI152^3+EJ152^3+EK152^3+EL152^3+EI153^3+EJ153^3+EK153^3+EL153^3</f>
        <v>0</v>
      </c>
      <c r="EL159" s="128">
        <f>EI154^3+EJ154^3+EK154^3+EL154^3+EI155^3+EJ155^3+EK155^3+EL155^3+EI156^3+EJ156^3+EK156^3+EL156^3+EI157^3+EJ157^3+EK157^3+EL157^3</f>
        <v>0</v>
      </c>
      <c r="EM159" s="128">
        <f>EM142^3+EN142^3+EO142^3+EP142^3+EM143^3+EN143^3+EO143^3+EP143^3+EM144^3+EN144^3+EO144^3+EP144^3+EM145^3+EN145^3+EO145^3+EP145^3</f>
        <v>0</v>
      </c>
      <c r="EN159" s="128">
        <f>EM146^3+EN146^3+EO146^3+EP146^3+EM147^3+EN147^3+EO147^3+EP147^3+EM148^3+EN148^3+EO148^3+EP148^3+EM149^3+EN149^3+EO149^3+EP149^3</f>
        <v>0</v>
      </c>
      <c r="EO159" s="128">
        <f>EM150^3+EN150^3+EO150^3+EP150^3+EM151^3+EN151^3+EO151^3+EP151^3+EM152^3+EN152^3+EO152^3+EP152^3+EM153^3+EN153^3+EO153^3+EP153^3</f>
        <v>0</v>
      </c>
      <c r="EP159" s="128">
        <f>EM154^3+EN154^3+EO154^3+EP154^3+EM155^3+EN155^3+EO155^3+EP155^3+EM156^3+EN156^3+EO156^3+EP156^3+EM157^3+EN157^3+EO157^3+EP157^3</f>
        <v>0</v>
      </c>
      <c r="EQ159" s="129">
        <f>SUMSQ(EA157,EB156,EC155,ED154,EE153,EF152,EG151,EH150,EI149,EJ148,EK147,EL146,EM145,EN144,EO143,GD141,EP142)</f>
        <v>0</v>
      </c>
      <c r="ER159" s="130">
        <f>SUMSQ(EA149,EB148,EC147,ED146,EE145,EF144,EG143,EH142,EI157,EJ156,EK155,EL154,EM153,EN152,EO151,EP150)</f>
        <v>0</v>
      </c>
      <c r="ES159" s="32"/>
      <c r="ET159" s="131"/>
      <c r="EU159" s="131"/>
      <c r="EV159" s="131"/>
      <c r="EW159" s="131"/>
      <c r="EX159" s="131"/>
      <c r="EY159" s="131"/>
      <c r="EZ159" s="131"/>
      <c r="FA159" s="131"/>
      <c r="FB159" s="131"/>
      <c r="FC159" s="131"/>
      <c r="FD159" s="131"/>
      <c r="FE159" s="131"/>
      <c r="FF159" s="131"/>
      <c r="FG159" s="131"/>
      <c r="FH159" s="131"/>
      <c r="FI159" s="131"/>
      <c r="FJ159" s="32"/>
      <c r="FK159" s="115"/>
    </row>
    <row r="160" spans="1:167" ht="13.5" thickBot="1" x14ac:dyDescent="0.25">
      <c r="A160" s="32"/>
      <c r="B160" s="32"/>
      <c r="C160" s="32"/>
      <c r="D160" s="106" t="s">
        <v>216</v>
      </c>
      <c r="E160" s="107" t="s">
        <v>207</v>
      </c>
      <c r="F160" s="108">
        <f>B4+(146*B6)</f>
        <v>147</v>
      </c>
      <c r="G160" s="104"/>
      <c r="H160" s="43"/>
      <c r="I160" s="109"/>
      <c r="J160" s="58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137"/>
      <c r="AB160" s="137"/>
      <c r="AC160" s="32" t="s">
        <v>0</v>
      </c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32"/>
      <c r="AU160" s="115"/>
      <c r="AW160" s="109"/>
      <c r="AX160" s="58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  <c r="BN160" s="46"/>
      <c r="BO160" s="137"/>
      <c r="BP160" s="137"/>
      <c r="BQ160" s="32" t="s">
        <v>0</v>
      </c>
      <c r="BR160" s="135"/>
      <c r="BS160" s="135"/>
      <c r="BT160" s="135"/>
      <c r="BU160" s="135"/>
      <c r="BV160" s="135"/>
      <c r="BW160" s="135"/>
      <c r="BX160" s="135"/>
      <c r="BY160" s="135"/>
      <c r="BZ160" s="135"/>
      <c r="CA160" s="135"/>
      <c r="CB160" s="135"/>
      <c r="CC160" s="135"/>
      <c r="CD160" s="135"/>
      <c r="CE160" s="135"/>
      <c r="CF160" s="135"/>
      <c r="CG160" s="135"/>
      <c r="CH160" s="32"/>
      <c r="CI160" s="115"/>
      <c r="CJ160" s="144"/>
      <c r="CK160" s="109"/>
      <c r="CL160" s="58"/>
      <c r="CM160" s="46"/>
      <c r="CN160" s="46"/>
      <c r="CO160" s="46"/>
      <c r="CP160" s="46"/>
      <c r="CQ160" s="46"/>
      <c r="CR160" s="46"/>
      <c r="CS160" s="46"/>
      <c r="CT160" s="46"/>
      <c r="CU160" s="46"/>
      <c r="CV160" s="46"/>
      <c r="CW160" s="46"/>
      <c r="CX160" s="46"/>
      <c r="CY160" s="46"/>
      <c r="CZ160" s="46"/>
      <c r="DA160" s="46"/>
      <c r="DB160" s="46"/>
      <c r="DC160" s="137"/>
      <c r="DD160" s="137"/>
      <c r="DE160" s="32" t="s">
        <v>0</v>
      </c>
      <c r="DF160" s="135"/>
      <c r="DG160" s="135"/>
      <c r="DH160" s="135"/>
      <c r="DI160" s="135"/>
      <c r="DJ160" s="135"/>
      <c r="DK160" s="135"/>
      <c r="DL160" s="135"/>
      <c r="DM160" s="135"/>
      <c r="DN160" s="135"/>
      <c r="DO160" s="135"/>
      <c r="DP160" s="135"/>
      <c r="DQ160" s="135"/>
      <c r="DR160" s="135"/>
      <c r="DS160" s="135"/>
      <c r="DT160" s="135"/>
      <c r="DU160" s="135"/>
      <c r="DV160" s="32"/>
      <c r="DW160" s="115"/>
      <c r="DY160" s="109"/>
      <c r="DZ160" s="58"/>
      <c r="EA160" s="46"/>
      <c r="EB160" s="46"/>
      <c r="EC160" s="46"/>
      <c r="ED160" s="46"/>
      <c r="EE160" s="46"/>
      <c r="EF160" s="46"/>
      <c r="EG160" s="46"/>
      <c r="EH160" s="46"/>
      <c r="EI160" s="46"/>
      <c r="EJ160" s="46"/>
      <c r="EK160" s="46"/>
      <c r="EL160" s="46"/>
      <c r="EM160" s="46"/>
      <c r="EN160" s="46"/>
      <c r="EO160" s="46"/>
      <c r="EP160" s="46"/>
      <c r="EQ160" s="137"/>
      <c r="ER160" s="137"/>
      <c r="ES160" s="32" t="s">
        <v>0</v>
      </c>
      <c r="ET160" s="135"/>
      <c r="EU160" s="135"/>
      <c r="EV160" s="135"/>
      <c r="EW160" s="135"/>
      <c r="EX160" s="135"/>
      <c r="EY160" s="135"/>
      <c r="EZ160" s="135"/>
      <c r="FA160" s="135"/>
      <c r="FB160" s="135"/>
      <c r="FC160" s="135"/>
      <c r="FD160" s="135"/>
      <c r="FE160" s="135"/>
      <c r="FF160" s="135"/>
      <c r="FG160" s="135"/>
      <c r="FH160" s="135"/>
      <c r="FI160" s="135"/>
      <c r="FJ160" s="32"/>
      <c r="FK160" s="115"/>
    </row>
    <row r="161" spans="1:167" ht="14.25" thickTop="1" thickBot="1" x14ac:dyDescent="0.25">
      <c r="A161" s="32"/>
      <c r="B161" s="32"/>
      <c r="C161" s="32"/>
      <c r="D161" s="106" t="s">
        <v>17</v>
      </c>
      <c r="E161" s="107" t="s">
        <v>207</v>
      </c>
      <c r="F161" s="110">
        <f>B4+(147*B6)</f>
        <v>148</v>
      </c>
      <c r="G161" s="104"/>
      <c r="H161" s="43"/>
      <c r="I161" s="138"/>
      <c r="J161" s="142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  <c r="Y161" s="143"/>
      <c r="Z161" s="143"/>
      <c r="AA161" s="143"/>
      <c r="AB161" s="143"/>
      <c r="AC161" s="143"/>
      <c r="AD161" s="140"/>
      <c r="AE161" s="140"/>
      <c r="AF161" s="140"/>
      <c r="AG161" s="140"/>
      <c r="AH161" s="140"/>
      <c r="AI161" s="140"/>
      <c r="AJ161" s="140"/>
      <c r="AK161" s="140"/>
      <c r="AL161" s="140"/>
      <c r="AM161" s="140"/>
      <c r="AN161" s="140"/>
      <c r="AO161" s="140"/>
      <c r="AP161" s="140"/>
      <c r="AQ161" s="140"/>
      <c r="AR161" s="140"/>
      <c r="AS161" s="140"/>
      <c r="AT161" s="139"/>
      <c r="AU161" s="141" t="s">
        <v>0</v>
      </c>
      <c r="AW161" s="138"/>
      <c r="AX161" s="142"/>
      <c r="AY161" s="143"/>
      <c r="AZ161" s="143"/>
      <c r="BA161" s="143"/>
      <c r="BB161" s="143"/>
      <c r="BC161" s="143"/>
      <c r="BD161" s="143"/>
      <c r="BE161" s="143"/>
      <c r="BF161" s="143"/>
      <c r="BG161" s="143"/>
      <c r="BH161" s="143"/>
      <c r="BI161" s="143"/>
      <c r="BJ161" s="143"/>
      <c r="BK161" s="143"/>
      <c r="BL161" s="143"/>
      <c r="BM161" s="143"/>
      <c r="BN161" s="143"/>
      <c r="BO161" s="143"/>
      <c r="BP161" s="143"/>
      <c r="BQ161" s="143"/>
      <c r="BR161" s="140"/>
      <c r="BS161" s="140"/>
      <c r="BT161" s="140"/>
      <c r="BU161" s="140"/>
      <c r="BV161" s="140"/>
      <c r="BW161" s="140"/>
      <c r="BX161" s="140"/>
      <c r="BY161" s="140"/>
      <c r="BZ161" s="140"/>
      <c r="CA161" s="140"/>
      <c r="CB161" s="140"/>
      <c r="CC161" s="140"/>
      <c r="CD161" s="140"/>
      <c r="CE161" s="140"/>
      <c r="CF161" s="140"/>
      <c r="CG161" s="140"/>
      <c r="CH161" s="139"/>
      <c r="CI161" s="141" t="s">
        <v>0</v>
      </c>
      <c r="CJ161" s="144"/>
      <c r="CK161" s="138"/>
      <c r="CL161" s="142"/>
      <c r="CM161" s="143"/>
      <c r="CN161" s="143"/>
      <c r="CO161" s="143"/>
      <c r="CP161" s="143"/>
      <c r="CQ161" s="143"/>
      <c r="CR161" s="143"/>
      <c r="CS161" s="143"/>
      <c r="CT161" s="143"/>
      <c r="CU161" s="143"/>
      <c r="CV161" s="143"/>
      <c r="CW161" s="143"/>
      <c r="CX161" s="143"/>
      <c r="CY161" s="143"/>
      <c r="CZ161" s="143"/>
      <c r="DA161" s="143"/>
      <c r="DB161" s="143"/>
      <c r="DC161" s="143"/>
      <c r="DD161" s="143"/>
      <c r="DE161" s="143"/>
      <c r="DF161" s="140"/>
      <c r="DG161" s="140"/>
      <c r="DH161" s="140"/>
      <c r="DI161" s="140"/>
      <c r="DJ161" s="140"/>
      <c r="DK161" s="140"/>
      <c r="DL161" s="140"/>
      <c r="DM161" s="140"/>
      <c r="DN161" s="140"/>
      <c r="DO161" s="140"/>
      <c r="DP161" s="140"/>
      <c r="DQ161" s="140"/>
      <c r="DR161" s="140"/>
      <c r="DS161" s="140"/>
      <c r="DT161" s="140"/>
      <c r="DU161" s="140"/>
      <c r="DV161" s="139"/>
      <c r="DW161" s="141" t="s">
        <v>0</v>
      </c>
      <c r="DY161" s="138"/>
      <c r="DZ161" s="142"/>
      <c r="EA161" s="143"/>
      <c r="EB161" s="143"/>
      <c r="EC161" s="143"/>
      <c r="ED161" s="143"/>
      <c r="EE161" s="143"/>
      <c r="EF161" s="143"/>
      <c r="EG161" s="143"/>
      <c r="EH161" s="143"/>
      <c r="EI161" s="143"/>
      <c r="EJ161" s="143"/>
      <c r="EK161" s="143"/>
      <c r="EL161" s="143"/>
      <c r="EM161" s="143"/>
      <c r="EN161" s="143"/>
      <c r="EO161" s="143"/>
      <c r="EP161" s="143"/>
      <c r="EQ161" s="143"/>
      <c r="ER161" s="143"/>
      <c r="ES161" s="143"/>
      <c r="ET161" s="140"/>
      <c r="EU161" s="140"/>
      <c r="EV161" s="140"/>
      <c r="EW161" s="140"/>
      <c r="EX161" s="140"/>
      <c r="EY161" s="140"/>
      <c r="EZ161" s="140"/>
      <c r="FA161" s="140"/>
      <c r="FB161" s="140"/>
      <c r="FC161" s="140"/>
      <c r="FD161" s="140"/>
      <c r="FE161" s="140"/>
      <c r="FF161" s="140"/>
      <c r="FG161" s="140"/>
      <c r="FH161" s="140"/>
      <c r="FI161" s="140"/>
      <c r="FJ161" s="139"/>
      <c r="FK161" s="141" t="s">
        <v>0</v>
      </c>
    </row>
    <row r="162" spans="1:167" ht="14.25" thickTop="1" thickBot="1" x14ac:dyDescent="0.25">
      <c r="A162" s="32"/>
      <c r="B162" s="32"/>
      <c r="C162" s="32"/>
      <c r="D162" s="106" t="s">
        <v>80</v>
      </c>
      <c r="E162" s="107" t="s">
        <v>207</v>
      </c>
      <c r="F162" s="110">
        <f>B4+(148*B6)</f>
        <v>149</v>
      </c>
      <c r="G162" s="104"/>
      <c r="H162" s="43"/>
      <c r="J162" s="25" t="s">
        <v>0</v>
      </c>
      <c r="O162" s="25" t="s">
        <v>0</v>
      </c>
      <c r="W162" s="25" t="s">
        <v>0</v>
      </c>
      <c r="X162" s="25" t="s">
        <v>0</v>
      </c>
      <c r="Y162" s="25" t="s">
        <v>0</v>
      </c>
      <c r="AX162" s="25" t="s">
        <v>0</v>
      </c>
      <c r="CJ162" s="144"/>
      <c r="CL162" s="25" t="s">
        <v>0</v>
      </c>
      <c r="DZ162" s="25" t="s">
        <v>0</v>
      </c>
    </row>
    <row r="163" spans="1:167" ht="14.25" thickTop="1" thickBot="1" x14ac:dyDescent="0.25">
      <c r="A163" s="32"/>
      <c r="B163" s="32"/>
      <c r="C163" s="32"/>
      <c r="D163" s="106" t="s">
        <v>193</v>
      </c>
      <c r="E163" s="107" t="s">
        <v>207</v>
      </c>
      <c r="F163" s="108">
        <f>B4+(149*B6)</f>
        <v>150</v>
      </c>
      <c r="G163" s="104"/>
      <c r="H163" s="43"/>
      <c r="I163" s="38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40"/>
      <c r="AE163" s="40"/>
      <c r="AF163" s="40"/>
      <c r="AG163" s="40"/>
      <c r="AH163" s="40"/>
      <c r="AI163" s="40"/>
      <c r="AJ163" s="40"/>
      <c r="AK163" s="40"/>
      <c r="AL163" s="40"/>
      <c r="AM163" s="40"/>
      <c r="AN163" s="40"/>
      <c r="AO163" s="40"/>
      <c r="AP163" s="40"/>
      <c r="AQ163" s="40"/>
      <c r="AR163" s="40"/>
      <c r="AS163" s="40"/>
      <c r="AT163" s="39"/>
      <c r="AU163" s="41"/>
      <c r="AW163" s="38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  <c r="BN163" s="39"/>
      <c r="BO163" s="39"/>
      <c r="BP163" s="39"/>
      <c r="BQ163" s="39"/>
      <c r="BR163" s="40"/>
      <c r="BS163" s="40"/>
      <c r="BT163" s="40"/>
      <c r="BU163" s="40"/>
      <c r="BV163" s="40"/>
      <c r="BW163" s="40"/>
      <c r="BX163" s="40"/>
      <c r="BY163" s="40"/>
      <c r="BZ163" s="40"/>
      <c r="CA163" s="40"/>
      <c r="CB163" s="40"/>
      <c r="CC163" s="40"/>
      <c r="CD163" s="40"/>
      <c r="CE163" s="40"/>
      <c r="CF163" s="40"/>
      <c r="CG163" s="40"/>
      <c r="CH163" s="39"/>
      <c r="CI163" s="41"/>
      <c r="CJ163" s="144"/>
      <c r="CK163" s="38"/>
      <c r="CL163" s="39"/>
      <c r="CM163" s="39"/>
      <c r="CN163" s="39"/>
      <c r="CO163" s="39"/>
      <c r="CP163" s="39"/>
      <c r="CQ163" s="39"/>
      <c r="CR163" s="39"/>
      <c r="CS163" s="39"/>
      <c r="CT163" s="39"/>
      <c r="CU163" s="39"/>
      <c r="CV163" s="39"/>
      <c r="CW163" s="39"/>
      <c r="CX163" s="39"/>
      <c r="CY163" s="39"/>
      <c r="CZ163" s="39"/>
      <c r="DA163" s="39"/>
      <c r="DB163" s="39"/>
      <c r="DC163" s="39"/>
      <c r="DD163" s="39"/>
      <c r="DE163" s="39"/>
      <c r="DF163" s="40"/>
      <c r="DG163" s="40"/>
      <c r="DH163" s="40"/>
      <c r="DI163" s="40"/>
      <c r="DJ163" s="40"/>
      <c r="DK163" s="40"/>
      <c r="DL163" s="40"/>
      <c r="DM163" s="40"/>
      <c r="DN163" s="40"/>
      <c r="DO163" s="40"/>
      <c r="DP163" s="40"/>
      <c r="DQ163" s="40"/>
      <c r="DR163" s="40"/>
      <c r="DS163" s="40"/>
      <c r="DT163" s="40"/>
      <c r="DU163" s="40"/>
      <c r="DV163" s="39"/>
      <c r="DW163" s="41"/>
      <c r="DY163" s="38"/>
      <c r="DZ163" s="39"/>
      <c r="EA163" s="39"/>
      <c r="EB163" s="39"/>
      <c r="EC163" s="39"/>
      <c r="ED163" s="39"/>
      <c r="EE163" s="39"/>
      <c r="EF163" s="39"/>
      <c r="EG163" s="39"/>
      <c r="EH163" s="39"/>
      <c r="EI163" s="39"/>
      <c r="EJ163" s="39"/>
      <c r="EK163" s="39"/>
      <c r="EL163" s="39"/>
      <c r="EM163" s="39"/>
      <c r="EN163" s="39"/>
      <c r="EO163" s="39"/>
      <c r="EP163" s="39"/>
      <c r="EQ163" s="39"/>
      <c r="ER163" s="39"/>
      <c r="ES163" s="39"/>
      <c r="ET163" s="40"/>
      <c r="EU163" s="40"/>
      <c r="EV163" s="40"/>
      <c r="EW163" s="40"/>
      <c r="EX163" s="40"/>
      <c r="EY163" s="40"/>
      <c r="EZ163" s="40"/>
      <c r="FA163" s="40"/>
      <c r="FB163" s="40"/>
      <c r="FC163" s="40"/>
      <c r="FD163" s="40"/>
      <c r="FE163" s="40"/>
      <c r="FF163" s="40"/>
      <c r="FG163" s="40"/>
      <c r="FH163" s="40"/>
      <c r="FI163" s="40"/>
      <c r="FJ163" s="39"/>
      <c r="FK163" s="41"/>
    </row>
    <row r="164" spans="1:167" ht="13.5" thickBot="1" x14ac:dyDescent="0.25">
      <c r="A164" s="32"/>
      <c r="B164" s="32"/>
      <c r="C164" s="32"/>
      <c r="D164" s="106" t="s">
        <v>171</v>
      </c>
      <c r="E164" s="107" t="s">
        <v>207</v>
      </c>
      <c r="F164" s="108">
        <f>B4+(150*B6)</f>
        <v>151</v>
      </c>
      <c r="G164" s="104"/>
      <c r="H164" s="43"/>
      <c r="I164" s="44"/>
      <c r="J164" s="45" t="s">
        <v>2</v>
      </c>
      <c r="K164" s="46"/>
      <c r="L164" s="46"/>
      <c r="M164" s="46"/>
      <c r="N164" s="46"/>
      <c r="O164" s="46"/>
      <c r="P164" s="46"/>
      <c r="Q164" s="46"/>
      <c r="R164" s="46"/>
      <c r="S164" s="47" t="s">
        <v>497</v>
      </c>
      <c r="T164" s="46"/>
      <c r="U164" s="46"/>
      <c r="V164" s="46"/>
      <c r="W164" s="46"/>
      <c r="X164" s="46"/>
      <c r="Y164" s="46"/>
      <c r="Z164" s="46"/>
      <c r="AA164" s="46" t="s">
        <v>0</v>
      </c>
      <c r="AB164" s="46"/>
      <c r="AC164" s="46" t="s">
        <v>0</v>
      </c>
      <c r="AD164" s="48"/>
      <c r="AE164" s="48"/>
      <c r="AF164" s="48"/>
      <c r="AG164" s="48"/>
      <c r="AH164" s="48"/>
      <c r="AI164" s="48"/>
      <c r="AJ164" s="48"/>
      <c r="AK164" s="48"/>
      <c r="AL164" s="49" t="s">
        <v>297</v>
      </c>
      <c r="AM164" s="48"/>
      <c r="AN164" s="48"/>
      <c r="AO164" s="48"/>
      <c r="AP164" s="48"/>
      <c r="AQ164" s="48"/>
      <c r="AR164" s="48"/>
      <c r="AS164" s="48"/>
      <c r="AT164" s="50"/>
      <c r="AU164" s="51"/>
      <c r="AW164" s="44"/>
      <c r="AX164" s="45" t="s">
        <v>2</v>
      </c>
      <c r="AY164" s="46"/>
      <c r="AZ164" s="46"/>
      <c r="BA164" s="46"/>
      <c r="BB164" s="46"/>
      <c r="BC164" s="46"/>
      <c r="BD164" s="46"/>
      <c r="BE164" s="46"/>
      <c r="BF164" s="46"/>
      <c r="BG164" s="47" t="s">
        <v>512</v>
      </c>
      <c r="BH164" s="46"/>
      <c r="BI164" s="46"/>
      <c r="BJ164" s="46"/>
      <c r="BK164" s="46"/>
      <c r="BL164" s="46"/>
      <c r="BM164" s="46"/>
      <c r="BN164" s="46"/>
      <c r="BO164" s="46" t="s">
        <v>0</v>
      </c>
      <c r="BP164" s="46"/>
      <c r="BQ164" s="46" t="s">
        <v>0</v>
      </c>
      <c r="BR164" s="48"/>
      <c r="BS164" s="48"/>
      <c r="BT164" s="48"/>
      <c r="BU164" s="48"/>
      <c r="BV164" s="48"/>
      <c r="BW164" s="48"/>
      <c r="BX164" s="48"/>
      <c r="BY164" s="48"/>
      <c r="BZ164" s="49" t="s">
        <v>297</v>
      </c>
      <c r="CA164" s="48"/>
      <c r="CB164" s="48"/>
      <c r="CC164" s="48"/>
      <c r="CD164" s="48"/>
      <c r="CE164" s="48"/>
      <c r="CF164" s="48"/>
      <c r="CG164" s="48"/>
      <c r="CH164" s="50"/>
      <c r="CI164" s="51"/>
      <c r="CJ164" s="144"/>
      <c r="CK164" s="44"/>
      <c r="CL164" s="45" t="s">
        <v>2</v>
      </c>
      <c r="CM164" s="46"/>
      <c r="CN164" s="46"/>
      <c r="CO164" s="46"/>
      <c r="CP164" s="46"/>
      <c r="CQ164" s="46"/>
      <c r="CR164" s="46"/>
      <c r="CS164" s="46"/>
      <c r="CT164" s="46"/>
      <c r="CU164" s="47" t="s">
        <v>527</v>
      </c>
      <c r="CV164" s="46"/>
      <c r="CW164" s="46"/>
      <c r="CX164" s="46"/>
      <c r="CY164" s="46"/>
      <c r="CZ164" s="46"/>
      <c r="DA164" s="46"/>
      <c r="DB164" s="46"/>
      <c r="DC164" s="46" t="s">
        <v>0</v>
      </c>
      <c r="DD164" s="46"/>
      <c r="DE164" s="46" t="s">
        <v>0</v>
      </c>
      <c r="DF164" s="48"/>
      <c r="DG164" s="48"/>
      <c r="DH164" s="48"/>
      <c r="DI164" s="48"/>
      <c r="DJ164" s="48"/>
      <c r="DK164" s="48"/>
      <c r="DL164" s="48"/>
      <c r="DM164" s="48"/>
      <c r="DN164" s="49" t="s">
        <v>297</v>
      </c>
      <c r="DO164" s="48"/>
      <c r="DP164" s="48"/>
      <c r="DQ164" s="48"/>
      <c r="DR164" s="48"/>
      <c r="DS164" s="48"/>
      <c r="DT164" s="48"/>
      <c r="DU164" s="48"/>
      <c r="DV164" s="50"/>
      <c r="DW164" s="51"/>
      <c r="DY164" s="44"/>
      <c r="DZ164" s="45" t="s">
        <v>2</v>
      </c>
      <c r="EA164" s="46"/>
      <c r="EB164" s="46"/>
      <c r="EC164" s="46"/>
      <c r="ED164" s="46"/>
      <c r="EE164" s="46"/>
      <c r="EF164" s="46"/>
      <c r="EG164" s="46"/>
      <c r="EH164" s="46"/>
      <c r="EI164" s="47" t="s">
        <v>542</v>
      </c>
      <c r="EJ164" s="46"/>
      <c r="EK164" s="46"/>
      <c r="EL164" s="46"/>
      <c r="EM164" s="46"/>
      <c r="EN164" s="46"/>
      <c r="EO164" s="46"/>
      <c r="EP164" s="46"/>
      <c r="EQ164" s="46" t="s">
        <v>0</v>
      </c>
      <c r="ER164" s="46"/>
      <c r="ES164" s="46" t="s">
        <v>0</v>
      </c>
      <c r="ET164" s="48"/>
      <c r="EU164" s="48"/>
      <c r="EV164" s="48"/>
      <c r="EW164" s="48"/>
      <c r="EX164" s="48"/>
      <c r="EY164" s="48"/>
      <c r="EZ164" s="48"/>
      <c r="FA164" s="48"/>
      <c r="FB164" s="49" t="s">
        <v>297</v>
      </c>
      <c r="FC164" s="48"/>
      <c r="FD164" s="48"/>
      <c r="FE164" s="48"/>
      <c r="FF164" s="48"/>
      <c r="FG164" s="48"/>
      <c r="FH164" s="48"/>
      <c r="FI164" s="48"/>
      <c r="FJ164" s="50"/>
      <c r="FK164" s="51"/>
    </row>
    <row r="165" spans="1:167" x14ac:dyDescent="0.2">
      <c r="A165" s="32"/>
      <c r="B165" s="32"/>
      <c r="C165" s="32"/>
      <c r="D165" s="106" t="s">
        <v>101</v>
      </c>
      <c r="E165" s="107" t="s">
        <v>207</v>
      </c>
      <c r="F165" s="110">
        <f>B4+(151*B6)</f>
        <v>152</v>
      </c>
      <c r="G165" s="104"/>
      <c r="H165" s="43"/>
      <c r="I165" s="57"/>
      <c r="J165" s="58"/>
      <c r="K165" s="1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2"/>
      <c r="AA165" s="59">
        <f>K165^3+L165^3+M165^3+N165^3+O165^3+P165^3+Q165^3+R165^3+K166^3+L166^3+M166^3+N166^3+O166^3+P166^3+Q166^3+R166^3</f>
        <v>0</v>
      </c>
      <c r="AB165" s="60">
        <f>K165^3+L165^3+M165^3+N165^3+O165^3+P165^3+Q165^3+R165^3+S165^3+T165^3+U165^3+V165^3+W165^3+X165^3+Y165^3+Z165^3</f>
        <v>0</v>
      </c>
      <c r="AC165" s="61"/>
      <c r="AD165" s="68"/>
      <c r="AE165" s="69"/>
      <c r="AF165" s="69"/>
      <c r="AG165" s="69"/>
      <c r="AH165" s="70"/>
      <c r="AI165" s="70"/>
      <c r="AJ165" s="70"/>
      <c r="AK165" s="70"/>
      <c r="AL165" s="69"/>
      <c r="AM165" s="69"/>
      <c r="AN165" s="69"/>
      <c r="AO165" s="69"/>
      <c r="AP165" s="70"/>
      <c r="AQ165" s="70"/>
      <c r="AR165" s="70"/>
      <c r="AS165" s="71"/>
      <c r="AT165" s="66"/>
      <c r="AU165" s="51"/>
      <c r="AW165" s="57"/>
      <c r="AX165" s="58"/>
      <c r="AY165" s="1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2"/>
      <c r="BO165" s="59">
        <f>AY165^3+AZ165^3+BA165^3+BB165^3+BC165^3+BD165^3+BE165^3+BF165^3+AY166^3+AZ166^3+BA166^3+BB166^3+BC166^3+BD166^3+BE166^3+BF166^3</f>
        <v>0</v>
      </c>
      <c r="BP165" s="60">
        <f>AY165^3+AZ165^3+BA165^3+BB165^3+BC165^3+BD165^3+BE165^3+BF165^3+BG165^3+BH165^3+BI165^3+BJ165^3+BK165^3+BL165^3+BM165^3+BN165^3</f>
        <v>0</v>
      </c>
      <c r="BQ165" s="61"/>
      <c r="BR165" s="68"/>
      <c r="BS165" s="69"/>
      <c r="BT165" s="69"/>
      <c r="BU165" s="69"/>
      <c r="BV165" s="69"/>
      <c r="BW165" s="69"/>
      <c r="BX165" s="69"/>
      <c r="BY165" s="69"/>
      <c r="BZ165" s="70"/>
      <c r="CA165" s="70"/>
      <c r="CB165" s="70"/>
      <c r="CC165" s="70"/>
      <c r="CD165" s="70"/>
      <c r="CE165" s="70"/>
      <c r="CF165" s="70"/>
      <c r="CG165" s="71"/>
      <c r="CH165" s="66"/>
      <c r="CI165" s="51"/>
      <c r="CJ165" s="144"/>
      <c r="CK165" s="57"/>
      <c r="CL165" s="58"/>
      <c r="CM165" s="1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2"/>
      <c r="DC165" s="59">
        <f>CM165^3+CN165^3+CO165^3+CP165^3+CQ165^3+CR165^3+CS165^3+CT165^3+CM166^3+CN166^3+CO166^3+CP166^3+CQ166^3+CR166^3+CS166^3+CT166^3</f>
        <v>0</v>
      </c>
      <c r="DD165" s="60">
        <f>CM165^3+CN165^3+CO165^3+CP165^3+CQ165^3+CR165^3+CS165^3+CT165^3+CU165^3+CV165^3+CW165^3+CX165^3+CY165^3+CZ165^3+DA165^3+DB165^3</f>
        <v>0</v>
      </c>
      <c r="DE165" s="61"/>
      <c r="DF165" s="68"/>
      <c r="DG165" s="69"/>
      <c r="DH165" s="70"/>
      <c r="DI165" s="70"/>
      <c r="DJ165" s="69"/>
      <c r="DK165" s="69"/>
      <c r="DL165" s="70"/>
      <c r="DM165" s="70"/>
      <c r="DN165" s="69"/>
      <c r="DO165" s="69"/>
      <c r="DP165" s="70"/>
      <c r="DQ165" s="70"/>
      <c r="DR165" s="69"/>
      <c r="DS165" s="69"/>
      <c r="DT165" s="70"/>
      <c r="DU165" s="71"/>
      <c r="DV165" s="66"/>
      <c r="DW165" s="51"/>
      <c r="DY165" s="57"/>
      <c r="DZ165" s="58"/>
      <c r="EA165" s="1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2"/>
      <c r="EQ165" s="59">
        <f>EA165^3+EB165^3+EC165^3+ED165^3+EE165^3+EF165^3+EG165^3+EH165^3+EA166^3+EB166^3+EC166^3+ED166^3+EE166^3+EF166^3+EG166^3+EH166^3</f>
        <v>0</v>
      </c>
      <c r="ER165" s="60">
        <f>EA165^3+EB165^3+EC165^3+ED165^3+EE165^3+EF165^3+EG165^3+EH165^3+EI165^3+EJ165^3+EK165^3+EL165^3+EM165^3+EN165^3+EO165^3+EP165^3</f>
        <v>0</v>
      </c>
      <c r="ES165" s="61"/>
      <c r="ET165" s="68"/>
      <c r="EU165" s="69"/>
      <c r="EV165" s="69"/>
      <c r="EW165" s="69"/>
      <c r="EX165" s="69"/>
      <c r="EY165" s="69"/>
      <c r="EZ165" s="69"/>
      <c r="FA165" s="69"/>
      <c r="FB165" s="69"/>
      <c r="FC165" s="69"/>
      <c r="FD165" s="69"/>
      <c r="FE165" s="69"/>
      <c r="FF165" s="69"/>
      <c r="FG165" s="69"/>
      <c r="FH165" s="69"/>
      <c r="FI165" s="73"/>
      <c r="FJ165" s="66"/>
      <c r="FK165" s="51"/>
    </row>
    <row r="166" spans="1:167" x14ac:dyDescent="0.2">
      <c r="A166" s="32"/>
      <c r="B166" s="32"/>
      <c r="C166" s="32"/>
      <c r="D166" s="106" t="s">
        <v>134</v>
      </c>
      <c r="E166" s="107" t="s">
        <v>207</v>
      </c>
      <c r="F166" s="110">
        <f>B4+(152*B6)</f>
        <v>153</v>
      </c>
      <c r="G166" s="104"/>
      <c r="H166" s="43"/>
      <c r="I166" s="74"/>
      <c r="J166" s="58"/>
      <c r="K166" s="3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5"/>
      <c r="AA166" s="75">
        <f>S165^3+T165^3+U165^3+V165^3+W165^3+X165^3+Y165^3+Z165^3+S166^3+T166^3+U166^3+V166^3+W166^3+X166^3+Y166^3+Z166^3</f>
        <v>0</v>
      </c>
      <c r="AB166" s="76">
        <f t="shared" ref="AB166:AB180" si="28">K166^3+L166^3+M166^3+N166^3+O166^3+P166^3+Q166^3+R166^3+S166^3+T166^3+U166^3+V166^3+W166^3+X166^3+Y166^3+Z166^3</f>
        <v>0</v>
      </c>
      <c r="AC166" s="61"/>
      <c r="AD166" s="81"/>
      <c r="AE166" s="82"/>
      <c r="AF166" s="82"/>
      <c r="AG166" s="82"/>
      <c r="AH166" s="83"/>
      <c r="AI166" s="83"/>
      <c r="AJ166" s="83"/>
      <c r="AK166" s="83"/>
      <c r="AL166" s="82"/>
      <c r="AM166" s="82"/>
      <c r="AN166" s="82"/>
      <c r="AO166" s="82"/>
      <c r="AP166" s="83"/>
      <c r="AQ166" s="83"/>
      <c r="AR166" s="83"/>
      <c r="AS166" s="84"/>
      <c r="AT166" s="66"/>
      <c r="AU166" s="51"/>
      <c r="AW166" s="74"/>
      <c r="AX166" s="58"/>
      <c r="AY166" s="3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5"/>
      <c r="BO166" s="75">
        <f>BG165^3+BH165^3+BI165^3+BJ165^3+BK165^3+BL165^3+BM165^3+BN165^3+BG166^3+BH166^3+BI166^3+BJ166^3+BK166^3+BL166^3+BM166^3+BN166^3</f>
        <v>0</v>
      </c>
      <c r="BP166" s="76">
        <f t="shared" ref="BP166:BP180" si="29">AY166^3+AZ166^3+BA166^3+BB166^3+BC166^3+BD166^3+BE166^3+BF166^3+BG166^3+BH166^3+BI166^3+BJ166^3+BK166^3+BL166^3+BM166^3+BN166^3</f>
        <v>0</v>
      </c>
      <c r="BQ166" s="61"/>
      <c r="BR166" s="81"/>
      <c r="BS166" s="82"/>
      <c r="BT166" s="82"/>
      <c r="BU166" s="82"/>
      <c r="BV166" s="82"/>
      <c r="BW166" s="82"/>
      <c r="BX166" s="82"/>
      <c r="BY166" s="82"/>
      <c r="BZ166" s="83"/>
      <c r="CA166" s="83"/>
      <c r="CB166" s="83"/>
      <c r="CC166" s="83"/>
      <c r="CD166" s="83"/>
      <c r="CE166" s="83"/>
      <c r="CF166" s="83"/>
      <c r="CG166" s="84"/>
      <c r="CH166" s="66"/>
      <c r="CI166" s="51"/>
      <c r="CJ166" s="144"/>
      <c r="CK166" s="74"/>
      <c r="CL166" s="58"/>
      <c r="CM166" s="3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5"/>
      <c r="DC166" s="75">
        <f>CU165^3+CV165^3+CW165^3+CX165^3+CY165^3+CZ165^3+DA165^3+DB165^3+CU166^3+CV166^3+CW166^3+CX166^3+CY166^3+CZ166^3+DA166^3+DB166^3</f>
        <v>0</v>
      </c>
      <c r="DD166" s="76">
        <f t="shared" ref="DD166:DD180" si="30">CM166^3+CN166^3+CO166^3+CP166^3+CQ166^3+CR166^3+CS166^3+CT166^3+CU166^3+CV166^3+CW166^3+CX166^3+CY166^3+CZ166^3+DA166^3+DB166^3</f>
        <v>0</v>
      </c>
      <c r="DE166" s="61"/>
      <c r="DF166" s="81"/>
      <c r="DG166" s="82"/>
      <c r="DH166" s="83"/>
      <c r="DI166" s="83"/>
      <c r="DJ166" s="82"/>
      <c r="DK166" s="82"/>
      <c r="DL166" s="83"/>
      <c r="DM166" s="83"/>
      <c r="DN166" s="82"/>
      <c r="DO166" s="82"/>
      <c r="DP166" s="83"/>
      <c r="DQ166" s="83"/>
      <c r="DR166" s="82"/>
      <c r="DS166" s="82"/>
      <c r="DT166" s="83"/>
      <c r="DU166" s="84"/>
      <c r="DV166" s="66"/>
      <c r="DW166" s="51"/>
      <c r="DY166" s="74"/>
      <c r="DZ166" s="58"/>
      <c r="EA166" s="3"/>
      <c r="EB166" s="4"/>
      <c r="EC166" s="4"/>
      <c r="ED166" s="4"/>
      <c r="EE166" s="4"/>
      <c r="EF166" s="4"/>
      <c r="EG166" s="4"/>
      <c r="EH166" s="4"/>
      <c r="EI166" s="4"/>
      <c r="EJ166" s="4"/>
      <c r="EK166" s="4"/>
      <c r="EL166" s="4"/>
      <c r="EM166" s="4"/>
      <c r="EN166" s="4"/>
      <c r="EO166" s="4"/>
      <c r="EP166" s="5"/>
      <c r="EQ166" s="75">
        <f>EI165^3+EJ165^3+EK165^3+EL165^3+EM165^3+EN165^3+EO165^3+EP165^3+EI166^3+EJ166^3+EK166^3+EL166^3+EM166^3+EN166^3+EO166^3+EP166^3</f>
        <v>0</v>
      </c>
      <c r="ER166" s="76">
        <f t="shared" ref="ER166:ER180" si="31">EA166^3+EB166^3+EC166^3+ED166^3+EE166^3+EF166^3+EG166^3+EH166^3+EI166^3+EJ166^3+EK166^3+EL166^3+EM166^3+EN166^3+EO166^3+EP166^3</f>
        <v>0</v>
      </c>
      <c r="ES166" s="61"/>
      <c r="ET166" s="89"/>
      <c r="EU166" s="83"/>
      <c r="EV166" s="83"/>
      <c r="EW166" s="83"/>
      <c r="EX166" s="83"/>
      <c r="EY166" s="83"/>
      <c r="EZ166" s="83"/>
      <c r="FA166" s="83"/>
      <c r="FB166" s="83"/>
      <c r="FC166" s="83"/>
      <c r="FD166" s="83"/>
      <c r="FE166" s="83"/>
      <c r="FF166" s="83"/>
      <c r="FG166" s="83"/>
      <c r="FH166" s="83"/>
      <c r="FI166" s="84"/>
      <c r="FJ166" s="66"/>
      <c r="FK166" s="51"/>
    </row>
    <row r="167" spans="1:167" x14ac:dyDescent="0.2">
      <c r="A167" s="32"/>
      <c r="B167" s="32"/>
      <c r="C167" s="32"/>
      <c r="D167" s="106" t="s">
        <v>237</v>
      </c>
      <c r="E167" s="107" t="s">
        <v>207</v>
      </c>
      <c r="F167" s="108">
        <f>B4+(153*B6)</f>
        <v>154</v>
      </c>
      <c r="G167" s="104"/>
      <c r="H167" s="43"/>
      <c r="I167" s="57"/>
      <c r="J167" s="58"/>
      <c r="K167" s="3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5"/>
      <c r="AA167" s="75">
        <f>K167^3+L167^3+M167^3+N167^3+O167^3+P167^3+Q167^3+R167^3+K168^3+L168^3+M168^3+N168^3+O168^3+P168^3+Q168^3+R168^3</f>
        <v>0</v>
      </c>
      <c r="AB167" s="76">
        <f t="shared" si="28"/>
        <v>0</v>
      </c>
      <c r="AC167" s="88"/>
      <c r="AD167" s="81"/>
      <c r="AE167" s="82"/>
      <c r="AF167" s="82"/>
      <c r="AG167" s="82"/>
      <c r="AH167" s="83"/>
      <c r="AI167" s="83"/>
      <c r="AJ167" s="83"/>
      <c r="AK167" s="83"/>
      <c r="AL167" s="82"/>
      <c r="AM167" s="82"/>
      <c r="AN167" s="82"/>
      <c r="AO167" s="82"/>
      <c r="AP167" s="83"/>
      <c r="AQ167" s="83"/>
      <c r="AR167" s="83"/>
      <c r="AS167" s="84"/>
      <c r="AT167" s="66"/>
      <c r="AU167" s="51"/>
      <c r="AW167" s="57"/>
      <c r="AX167" s="58"/>
      <c r="AY167" s="3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5"/>
      <c r="BO167" s="75">
        <f>AY167^3+AZ167^3+BA167^3+BB167^3+BC167^3+BD167^3+BE167^3+BF167^3+AY168^3+AZ168^3+BA168^3+BB168^3+BC168^3+BD168^3+BE168^3+BF168^3</f>
        <v>0</v>
      </c>
      <c r="BP167" s="76">
        <f t="shared" si="29"/>
        <v>0</v>
      </c>
      <c r="BQ167" s="88"/>
      <c r="BR167" s="89"/>
      <c r="BS167" s="83"/>
      <c r="BT167" s="83"/>
      <c r="BU167" s="83"/>
      <c r="BV167" s="83"/>
      <c r="BW167" s="83"/>
      <c r="BX167" s="83"/>
      <c r="BY167" s="83"/>
      <c r="BZ167" s="82"/>
      <c r="CA167" s="82"/>
      <c r="CB167" s="82"/>
      <c r="CC167" s="82"/>
      <c r="CD167" s="82"/>
      <c r="CE167" s="82"/>
      <c r="CF167" s="82"/>
      <c r="CG167" s="86"/>
      <c r="CH167" s="66"/>
      <c r="CI167" s="51"/>
      <c r="CJ167" s="144"/>
      <c r="CK167" s="57"/>
      <c r="CL167" s="58"/>
      <c r="CM167" s="3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5"/>
      <c r="DC167" s="75">
        <f>CM167^3+CN167^3+CO167^3+CP167^3+CQ167^3+CR167^3+CS167^3+CT167^3+CM168^3+CN168^3+CO168^3+CP168^3+CQ168^3+CR168^3+CS168^3+CT168^3</f>
        <v>0</v>
      </c>
      <c r="DD167" s="76">
        <f t="shared" si="30"/>
        <v>0</v>
      </c>
      <c r="DE167" s="88"/>
      <c r="DF167" s="81"/>
      <c r="DG167" s="82"/>
      <c r="DH167" s="83"/>
      <c r="DI167" s="83"/>
      <c r="DJ167" s="82"/>
      <c r="DK167" s="82"/>
      <c r="DL167" s="83"/>
      <c r="DM167" s="83"/>
      <c r="DN167" s="82"/>
      <c r="DO167" s="82"/>
      <c r="DP167" s="83"/>
      <c r="DQ167" s="83"/>
      <c r="DR167" s="82"/>
      <c r="DS167" s="82"/>
      <c r="DT167" s="83"/>
      <c r="DU167" s="84"/>
      <c r="DV167" s="66"/>
      <c r="DW167" s="51"/>
      <c r="DY167" s="57"/>
      <c r="DZ167" s="58"/>
      <c r="EA167" s="3"/>
      <c r="EB167" s="4"/>
      <c r="EC167" s="4"/>
      <c r="ED167" s="4"/>
      <c r="EE167" s="4"/>
      <c r="EF167" s="4"/>
      <c r="EG167" s="4"/>
      <c r="EH167" s="4"/>
      <c r="EI167" s="4"/>
      <c r="EJ167" s="4"/>
      <c r="EK167" s="4"/>
      <c r="EL167" s="4"/>
      <c r="EM167" s="4"/>
      <c r="EN167" s="4"/>
      <c r="EO167" s="4"/>
      <c r="EP167" s="5"/>
      <c r="EQ167" s="75">
        <f>EA167^3+EB167^3+EC167^3+ED167^3+EE167^3+EF167^3+EG167^3+EH167^3+EA168^3+EB168^3+EC168^3+ED168^3+EE168^3+EF168^3+EG168^3+EH168^3</f>
        <v>0</v>
      </c>
      <c r="ER167" s="76">
        <f t="shared" si="31"/>
        <v>0</v>
      </c>
      <c r="ES167" s="88"/>
      <c r="ET167" s="81"/>
      <c r="EU167" s="82"/>
      <c r="EV167" s="82"/>
      <c r="EW167" s="82"/>
      <c r="EX167" s="82"/>
      <c r="EY167" s="82"/>
      <c r="EZ167" s="82"/>
      <c r="FA167" s="82"/>
      <c r="FB167" s="82"/>
      <c r="FC167" s="82"/>
      <c r="FD167" s="82"/>
      <c r="FE167" s="82"/>
      <c r="FF167" s="82"/>
      <c r="FG167" s="82"/>
      <c r="FH167" s="82"/>
      <c r="FI167" s="86"/>
      <c r="FJ167" s="66"/>
      <c r="FK167" s="51"/>
    </row>
    <row r="168" spans="1:167" x14ac:dyDescent="0.2">
      <c r="A168" s="32"/>
      <c r="B168" s="32"/>
      <c r="C168" s="32"/>
      <c r="D168" s="106" t="s">
        <v>258</v>
      </c>
      <c r="E168" s="107" t="s">
        <v>207</v>
      </c>
      <c r="F168" s="108">
        <f>B4+(154*B6)</f>
        <v>155</v>
      </c>
      <c r="G168" s="104"/>
      <c r="H168" s="43"/>
      <c r="I168" s="90"/>
      <c r="J168" s="58"/>
      <c r="K168" s="3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5"/>
      <c r="AA168" s="75">
        <f>S167^3+T167^3+U167^3+V167^3+W167^3+X167^3+Y167^3+Z167^3+S168^3+T168^3+U168^3+V168^3+W168^3+X168^3+Y168^3+Z168^3</f>
        <v>0</v>
      </c>
      <c r="AB168" s="76">
        <f t="shared" si="28"/>
        <v>0</v>
      </c>
      <c r="AC168" s="61"/>
      <c r="AD168" s="81"/>
      <c r="AE168" s="82"/>
      <c r="AF168" s="82"/>
      <c r="AG168" s="82"/>
      <c r="AH168" s="83"/>
      <c r="AI168" s="83"/>
      <c r="AJ168" s="83"/>
      <c r="AK168" s="83"/>
      <c r="AL168" s="82"/>
      <c r="AM168" s="82"/>
      <c r="AN168" s="82"/>
      <c r="AO168" s="82"/>
      <c r="AP168" s="83"/>
      <c r="AQ168" s="83"/>
      <c r="AR168" s="83"/>
      <c r="AS168" s="84"/>
      <c r="AT168" s="66"/>
      <c r="AU168" s="51"/>
      <c r="AW168" s="90"/>
      <c r="AX168" s="58"/>
      <c r="AY168" s="3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5"/>
      <c r="BO168" s="75">
        <f>BG167^3+BH167^3+BI167^3+BJ167^3+BK167^3+BL167^3+BM167^3+BN167^3+BG168^3+BH168^3+BI168^3+BJ168^3+BK168^3+BL168^3+BM168^3+BN168^3</f>
        <v>0</v>
      </c>
      <c r="BP168" s="76">
        <f t="shared" si="29"/>
        <v>0</v>
      </c>
      <c r="BQ168" s="61"/>
      <c r="BR168" s="89"/>
      <c r="BS168" s="83"/>
      <c r="BT168" s="83"/>
      <c r="BU168" s="83"/>
      <c r="BV168" s="83"/>
      <c r="BW168" s="83"/>
      <c r="BX168" s="83"/>
      <c r="BY168" s="83"/>
      <c r="BZ168" s="82"/>
      <c r="CA168" s="82"/>
      <c r="CB168" s="82"/>
      <c r="CC168" s="82"/>
      <c r="CD168" s="82"/>
      <c r="CE168" s="82"/>
      <c r="CF168" s="82"/>
      <c r="CG168" s="86"/>
      <c r="CH168" s="66"/>
      <c r="CI168" s="51"/>
      <c r="CJ168" s="144"/>
      <c r="CK168" s="90"/>
      <c r="CL168" s="58"/>
      <c r="CM168" s="3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5"/>
      <c r="DC168" s="75">
        <f>CU167^3+CV167^3+CW167^3+CX167^3+CY167^3+CZ167^3+DA167^3+DB167^3+CU168^3+CV168^3+CW168^3+CX168^3+CY168^3+CZ168^3+DA168^3+DB168^3</f>
        <v>0</v>
      </c>
      <c r="DD168" s="76">
        <f t="shared" si="30"/>
        <v>0</v>
      </c>
      <c r="DE168" s="61"/>
      <c r="DF168" s="81"/>
      <c r="DG168" s="82"/>
      <c r="DH168" s="83"/>
      <c r="DI168" s="83"/>
      <c r="DJ168" s="82"/>
      <c r="DK168" s="82"/>
      <c r="DL168" s="83"/>
      <c r="DM168" s="83"/>
      <c r="DN168" s="82"/>
      <c r="DO168" s="82"/>
      <c r="DP168" s="83"/>
      <c r="DQ168" s="83"/>
      <c r="DR168" s="82"/>
      <c r="DS168" s="82"/>
      <c r="DT168" s="83"/>
      <c r="DU168" s="84"/>
      <c r="DV168" s="66"/>
      <c r="DW168" s="51"/>
      <c r="DY168" s="90"/>
      <c r="DZ168" s="58"/>
      <c r="EA168" s="3"/>
      <c r="EB168" s="4"/>
      <c r="EC168" s="4"/>
      <c r="ED168" s="4"/>
      <c r="EE168" s="4"/>
      <c r="EF168" s="4"/>
      <c r="EG168" s="4"/>
      <c r="EH168" s="4"/>
      <c r="EI168" s="4"/>
      <c r="EJ168" s="4"/>
      <c r="EK168" s="4"/>
      <c r="EL168" s="4"/>
      <c r="EM168" s="4"/>
      <c r="EN168" s="4"/>
      <c r="EO168" s="4"/>
      <c r="EP168" s="5"/>
      <c r="EQ168" s="75">
        <f>EI167^3+EJ167^3+EK167^3+EL167^3+EM167^3+EN167^3+EO167^3+EP167^3+EI168^3+EJ168^3+EK168^3+EL168^3+EM168^3+EN168^3+EO168^3+EP168^3</f>
        <v>0</v>
      </c>
      <c r="ER168" s="76">
        <f t="shared" si="31"/>
        <v>0</v>
      </c>
      <c r="ES168" s="61"/>
      <c r="ET168" s="89"/>
      <c r="EU168" s="83"/>
      <c r="EV168" s="83"/>
      <c r="EW168" s="83"/>
      <c r="EX168" s="83"/>
      <c r="EY168" s="83"/>
      <c r="EZ168" s="83"/>
      <c r="FA168" s="83"/>
      <c r="FB168" s="83"/>
      <c r="FC168" s="83"/>
      <c r="FD168" s="83"/>
      <c r="FE168" s="83"/>
      <c r="FF168" s="83"/>
      <c r="FG168" s="83"/>
      <c r="FH168" s="83"/>
      <c r="FI168" s="84"/>
      <c r="FJ168" s="66"/>
      <c r="FK168" s="51"/>
    </row>
    <row r="169" spans="1:167" x14ac:dyDescent="0.2">
      <c r="A169" s="32"/>
      <c r="B169" s="32"/>
      <c r="C169" s="32"/>
      <c r="D169" s="106" t="s">
        <v>88</v>
      </c>
      <c r="E169" s="107" t="s">
        <v>207</v>
      </c>
      <c r="F169" s="108">
        <f>B4+(155*B6)</f>
        <v>156</v>
      </c>
      <c r="G169" s="104"/>
      <c r="H169" s="43"/>
      <c r="I169" s="57"/>
      <c r="J169" s="58"/>
      <c r="K169" s="3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5"/>
      <c r="AA169" s="75">
        <f>K169^3+L169^3+M169^3+N169^3+O169^3+P169^3+Q169^3+R169^3+K170^3+L170^3+M170^3+N170^3+O170^3+P170^3+Q170^3+R170^3</f>
        <v>0</v>
      </c>
      <c r="AB169" s="76">
        <f t="shared" si="28"/>
        <v>0</v>
      </c>
      <c r="AC169" s="61"/>
      <c r="AD169" s="89"/>
      <c r="AE169" s="83"/>
      <c r="AF169" s="83"/>
      <c r="AG169" s="83"/>
      <c r="AH169" s="82"/>
      <c r="AI169" s="82"/>
      <c r="AJ169" s="82"/>
      <c r="AK169" s="82"/>
      <c r="AL169" s="83"/>
      <c r="AM169" s="83"/>
      <c r="AN169" s="83"/>
      <c r="AO169" s="83"/>
      <c r="AP169" s="82"/>
      <c r="AQ169" s="82"/>
      <c r="AR169" s="82"/>
      <c r="AS169" s="86"/>
      <c r="AT169" s="66"/>
      <c r="AU169" s="51"/>
      <c r="AW169" s="57"/>
      <c r="AX169" s="58"/>
      <c r="AY169" s="3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5"/>
      <c r="BO169" s="75">
        <f>AY169^3+AZ169^3+BA169^3+BB169^3+BC169^3+BD169^3+BE169^3+BF169^3+AY170^3+AZ170^3+BA170^3+BB170^3+BC170^3+BD170^3+BE170^3+BF170^3</f>
        <v>0</v>
      </c>
      <c r="BP169" s="76">
        <f t="shared" si="29"/>
        <v>0</v>
      </c>
      <c r="BQ169" s="61"/>
      <c r="BR169" s="81"/>
      <c r="BS169" s="82"/>
      <c r="BT169" s="82"/>
      <c r="BU169" s="82"/>
      <c r="BV169" s="82"/>
      <c r="BW169" s="82"/>
      <c r="BX169" s="82"/>
      <c r="BY169" s="82"/>
      <c r="BZ169" s="83"/>
      <c r="CA169" s="83"/>
      <c r="CB169" s="83"/>
      <c r="CC169" s="83"/>
      <c r="CD169" s="83"/>
      <c r="CE169" s="83"/>
      <c r="CF169" s="83"/>
      <c r="CG169" s="84"/>
      <c r="CH169" s="66"/>
      <c r="CI169" s="51"/>
      <c r="CJ169" s="144"/>
      <c r="CK169" s="57"/>
      <c r="CL169" s="58"/>
      <c r="CM169" s="3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5"/>
      <c r="DC169" s="75">
        <f>CM169^3+CN169^3+CO169^3+CP169^3+CQ169^3+CR169^3+CS169^3+CT169^3+CM170^3+CN170^3+CO170^3+CP170^3+CQ170^3+CR170^3+CS170^3+CT170^3</f>
        <v>0</v>
      </c>
      <c r="DD169" s="76">
        <f t="shared" si="30"/>
        <v>0</v>
      </c>
      <c r="DE169" s="61"/>
      <c r="DF169" s="81"/>
      <c r="DG169" s="82"/>
      <c r="DH169" s="83"/>
      <c r="DI169" s="83"/>
      <c r="DJ169" s="82"/>
      <c r="DK169" s="82"/>
      <c r="DL169" s="83"/>
      <c r="DM169" s="83"/>
      <c r="DN169" s="82"/>
      <c r="DO169" s="82"/>
      <c r="DP169" s="83"/>
      <c r="DQ169" s="83"/>
      <c r="DR169" s="82"/>
      <c r="DS169" s="82"/>
      <c r="DT169" s="83"/>
      <c r="DU169" s="84"/>
      <c r="DV169" s="66"/>
      <c r="DW169" s="51"/>
      <c r="DY169" s="57"/>
      <c r="DZ169" s="58"/>
      <c r="EA169" s="3"/>
      <c r="EB169" s="4"/>
      <c r="EC169" s="4"/>
      <c r="ED169" s="4"/>
      <c r="EE169" s="4"/>
      <c r="EF169" s="4"/>
      <c r="EG169" s="4"/>
      <c r="EH169" s="4"/>
      <c r="EI169" s="4"/>
      <c r="EJ169" s="4"/>
      <c r="EK169" s="4"/>
      <c r="EL169" s="4"/>
      <c r="EM169" s="4"/>
      <c r="EN169" s="4"/>
      <c r="EO169" s="4"/>
      <c r="EP169" s="5"/>
      <c r="EQ169" s="75">
        <f>EA169^3+EB169^3+EC169^3+ED169^3+EE169^3+EF169^3+EG169^3+EH169^3+EA170^3+EB170^3+EC170^3+ED170^3+EE170^3+EF170^3+EG170^3+EH170^3</f>
        <v>0</v>
      </c>
      <c r="ER169" s="76">
        <f t="shared" si="31"/>
        <v>0</v>
      </c>
      <c r="ES169" s="61"/>
      <c r="ET169" s="81"/>
      <c r="EU169" s="82"/>
      <c r="EV169" s="82"/>
      <c r="EW169" s="82"/>
      <c r="EX169" s="82"/>
      <c r="EY169" s="82"/>
      <c r="EZ169" s="82"/>
      <c r="FA169" s="82"/>
      <c r="FB169" s="82"/>
      <c r="FC169" s="82"/>
      <c r="FD169" s="82"/>
      <c r="FE169" s="82"/>
      <c r="FF169" s="82"/>
      <c r="FG169" s="82"/>
      <c r="FH169" s="82"/>
      <c r="FI169" s="86"/>
      <c r="FJ169" s="66"/>
      <c r="FK169" s="51"/>
    </row>
    <row r="170" spans="1:167" x14ac:dyDescent="0.2">
      <c r="A170" s="32"/>
      <c r="B170" s="32"/>
      <c r="C170" s="32"/>
      <c r="D170" s="106" t="s">
        <v>9</v>
      </c>
      <c r="E170" s="107" t="s">
        <v>207</v>
      </c>
      <c r="F170" s="108">
        <f>B4+(156*B6)</f>
        <v>157</v>
      </c>
      <c r="G170" s="104"/>
      <c r="H170" s="43"/>
      <c r="I170" s="57"/>
      <c r="J170" s="58"/>
      <c r="K170" s="3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5"/>
      <c r="AA170" s="75">
        <f>S169^3+T169^3+U169^3+V169^3+W169^3+X169^3+Y169^3+Z169^3+S170^3+T170^3+U170^3+V170^3+W170^3+X170^3+Y170^3+Z170^3</f>
        <v>0</v>
      </c>
      <c r="AB170" s="76">
        <f t="shared" si="28"/>
        <v>0</v>
      </c>
      <c r="AC170" s="61"/>
      <c r="AD170" s="89"/>
      <c r="AE170" s="83"/>
      <c r="AF170" s="83"/>
      <c r="AG170" s="83"/>
      <c r="AH170" s="82"/>
      <c r="AI170" s="82"/>
      <c r="AJ170" s="82"/>
      <c r="AK170" s="82"/>
      <c r="AL170" s="83"/>
      <c r="AM170" s="83"/>
      <c r="AN170" s="83"/>
      <c r="AO170" s="83"/>
      <c r="AP170" s="82"/>
      <c r="AQ170" s="82"/>
      <c r="AR170" s="82"/>
      <c r="AS170" s="86"/>
      <c r="AT170" s="66"/>
      <c r="AU170" s="51"/>
      <c r="AW170" s="57"/>
      <c r="AX170" s="58"/>
      <c r="AY170" s="3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5"/>
      <c r="BO170" s="75">
        <f>BG169^3+BH169^3+BI169^3+BJ169^3+BK169^3+BL169^3+BM169^3+BN169^3+BG170^3+BH170^3+BI170^3+BJ170^3+BK170^3+BL170^3+BM170^3+BN170^3</f>
        <v>0</v>
      </c>
      <c r="BP170" s="76">
        <f t="shared" si="29"/>
        <v>0</v>
      </c>
      <c r="BQ170" s="61"/>
      <c r="BR170" s="81"/>
      <c r="BS170" s="82"/>
      <c r="BT170" s="82"/>
      <c r="BU170" s="82"/>
      <c r="BV170" s="82"/>
      <c r="BW170" s="82"/>
      <c r="BX170" s="82"/>
      <c r="BY170" s="82"/>
      <c r="BZ170" s="83"/>
      <c r="CA170" s="83"/>
      <c r="CB170" s="83"/>
      <c r="CC170" s="83"/>
      <c r="CD170" s="83"/>
      <c r="CE170" s="83"/>
      <c r="CF170" s="83"/>
      <c r="CG170" s="84"/>
      <c r="CH170" s="66"/>
      <c r="CI170" s="51"/>
      <c r="CJ170" s="144"/>
      <c r="CK170" s="57"/>
      <c r="CL170" s="58"/>
      <c r="CM170" s="3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5"/>
      <c r="DC170" s="75">
        <f>CU169^3+CV169^3+CW169^3+CX169^3+CY169^3+CZ169^3+DA169^3+DB169^3+CU170^3+CV170^3+CW170^3+CX170^3+CY170^3+CZ170^3+DA170^3+DB170^3</f>
        <v>0</v>
      </c>
      <c r="DD170" s="76">
        <f t="shared" si="30"/>
        <v>0</v>
      </c>
      <c r="DE170" s="61"/>
      <c r="DF170" s="81"/>
      <c r="DG170" s="82"/>
      <c r="DH170" s="83"/>
      <c r="DI170" s="83"/>
      <c r="DJ170" s="82"/>
      <c r="DK170" s="82"/>
      <c r="DL170" s="83"/>
      <c r="DM170" s="83"/>
      <c r="DN170" s="82"/>
      <c r="DO170" s="82"/>
      <c r="DP170" s="83"/>
      <c r="DQ170" s="83"/>
      <c r="DR170" s="82"/>
      <c r="DS170" s="82"/>
      <c r="DT170" s="83"/>
      <c r="DU170" s="84"/>
      <c r="DV170" s="66"/>
      <c r="DW170" s="51"/>
      <c r="DY170" s="57"/>
      <c r="DZ170" s="58"/>
      <c r="EA170" s="3"/>
      <c r="EB170" s="4"/>
      <c r="EC170" s="4"/>
      <c r="ED170" s="4"/>
      <c r="EE170" s="4"/>
      <c r="EF170" s="4"/>
      <c r="EG170" s="4"/>
      <c r="EH170" s="4"/>
      <c r="EI170" s="4"/>
      <c r="EJ170" s="4"/>
      <c r="EK170" s="4"/>
      <c r="EL170" s="4"/>
      <c r="EM170" s="4"/>
      <c r="EN170" s="4"/>
      <c r="EO170" s="4"/>
      <c r="EP170" s="5"/>
      <c r="EQ170" s="75">
        <f>EI169^3+EJ169^3+EK169^3+EL169^3+EM169^3+EN169^3+EO169^3+EP169^3+EI170^3+EJ170^3+EK170^3+EL170^3+EM170^3+EN170^3+EO170^3+EP170^3</f>
        <v>0</v>
      </c>
      <c r="ER170" s="76">
        <f t="shared" si="31"/>
        <v>0</v>
      </c>
      <c r="ES170" s="61"/>
      <c r="ET170" s="89"/>
      <c r="EU170" s="83"/>
      <c r="EV170" s="83"/>
      <c r="EW170" s="83"/>
      <c r="EX170" s="83"/>
      <c r="EY170" s="83"/>
      <c r="EZ170" s="83"/>
      <c r="FA170" s="83"/>
      <c r="FB170" s="83"/>
      <c r="FC170" s="83"/>
      <c r="FD170" s="83"/>
      <c r="FE170" s="83"/>
      <c r="FF170" s="83"/>
      <c r="FG170" s="83"/>
      <c r="FH170" s="83"/>
      <c r="FI170" s="84"/>
      <c r="FJ170" s="66"/>
      <c r="FK170" s="51"/>
    </row>
    <row r="171" spans="1:167" x14ac:dyDescent="0.2">
      <c r="A171" s="32"/>
      <c r="B171" s="32"/>
      <c r="C171" s="32"/>
      <c r="D171" s="106" t="s">
        <v>208</v>
      </c>
      <c r="E171" s="107" t="s">
        <v>207</v>
      </c>
      <c r="F171" s="110">
        <f>B4+(157*B6)</f>
        <v>158</v>
      </c>
      <c r="G171" s="104"/>
      <c r="H171" s="43"/>
      <c r="I171" s="57"/>
      <c r="J171" s="58"/>
      <c r="K171" s="3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5"/>
      <c r="AA171" s="75">
        <f>K171^3+L171^3+M171^3+N171^3+O171^3+P171^3+Q171^3+R171^3+K172^3+L172^3+M172^3+N172^3+O172^3+P172^3+Q172^3+R172^3</f>
        <v>0</v>
      </c>
      <c r="AB171" s="76">
        <f t="shared" si="28"/>
        <v>0</v>
      </c>
      <c r="AC171" s="61"/>
      <c r="AD171" s="89"/>
      <c r="AE171" s="83"/>
      <c r="AF171" s="83"/>
      <c r="AG171" s="83"/>
      <c r="AH171" s="82"/>
      <c r="AI171" s="82"/>
      <c r="AJ171" s="82"/>
      <c r="AK171" s="82"/>
      <c r="AL171" s="83"/>
      <c r="AM171" s="83"/>
      <c r="AN171" s="83"/>
      <c r="AO171" s="83"/>
      <c r="AP171" s="82"/>
      <c r="AQ171" s="82"/>
      <c r="AR171" s="82"/>
      <c r="AS171" s="86"/>
      <c r="AT171" s="66"/>
      <c r="AU171" s="51"/>
      <c r="AW171" s="57"/>
      <c r="AX171" s="58"/>
      <c r="AY171" s="3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5"/>
      <c r="BO171" s="75">
        <f>AY171^3+AZ171^3+BA171^3+BB171^3+BC171^3+BD171^3+BE171^3+BF171^3+AY172^3+AZ172^3+BA172^3+BB172^3+BC172^3+BD172^3+BE172^3+BF172^3</f>
        <v>0</v>
      </c>
      <c r="BP171" s="76">
        <f t="shared" si="29"/>
        <v>0</v>
      </c>
      <c r="BQ171" s="61"/>
      <c r="BR171" s="89"/>
      <c r="BS171" s="83"/>
      <c r="BT171" s="83"/>
      <c r="BU171" s="83"/>
      <c r="BV171" s="83"/>
      <c r="BW171" s="83"/>
      <c r="BX171" s="83"/>
      <c r="BY171" s="83"/>
      <c r="BZ171" s="82"/>
      <c r="CA171" s="82"/>
      <c r="CB171" s="82"/>
      <c r="CC171" s="82"/>
      <c r="CD171" s="82"/>
      <c r="CE171" s="82"/>
      <c r="CF171" s="82"/>
      <c r="CG171" s="86"/>
      <c r="CH171" s="66"/>
      <c r="CI171" s="51"/>
      <c r="CJ171" s="144"/>
      <c r="CK171" s="57"/>
      <c r="CL171" s="58"/>
      <c r="CM171" s="3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5"/>
      <c r="DC171" s="75">
        <f>CM171^3+CN171^3+CO171^3+CP171^3+CQ171^3+CR171^3+CS171^3+CT171^3+CM172^3+CN172^3+CO172^3+CP172^3+CQ172^3+CR172^3+CS172^3+CT172^3</f>
        <v>0</v>
      </c>
      <c r="DD171" s="76">
        <f t="shared" si="30"/>
        <v>0</v>
      </c>
      <c r="DE171" s="61"/>
      <c r="DF171" s="81"/>
      <c r="DG171" s="82"/>
      <c r="DH171" s="83"/>
      <c r="DI171" s="83"/>
      <c r="DJ171" s="82"/>
      <c r="DK171" s="82"/>
      <c r="DL171" s="83"/>
      <c r="DM171" s="83"/>
      <c r="DN171" s="82"/>
      <c r="DO171" s="82"/>
      <c r="DP171" s="83"/>
      <c r="DQ171" s="83"/>
      <c r="DR171" s="82"/>
      <c r="DS171" s="82"/>
      <c r="DT171" s="83"/>
      <c r="DU171" s="84"/>
      <c r="DV171" s="66"/>
      <c r="DW171" s="51"/>
      <c r="DY171" s="57"/>
      <c r="DZ171" s="58"/>
      <c r="EA171" s="3"/>
      <c r="EB171" s="4"/>
      <c r="EC171" s="4"/>
      <c r="ED171" s="4"/>
      <c r="EE171" s="4"/>
      <c r="EF171" s="4"/>
      <c r="EG171" s="4"/>
      <c r="EH171" s="4"/>
      <c r="EI171" s="4"/>
      <c r="EJ171" s="4"/>
      <c r="EK171" s="4"/>
      <c r="EL171" s="4"/>
      <c r="EM171" s="4"/>
      <c r="EN171" s="4"/>
      <c r="EO171" s="4"/>
      <c r="EP171" s="5"/>
      <c r="EQ171" s="75">
        <f>EA171^3+EB171^3+EC171^3+ED171^3+EE171^3+EF171^3+EG171^3+EH171^3+EA172^3+EB172^3+EC172^3+ED172^3+EE172^3+EF172^3+EG172^3+EH172^3</f>
        <v>0</v>
      </c>
      <c r="ER171" s="76">
        <f t="shared" si="31"/>
        <v>0</v>
      </c>
      <c r="ES171" s="61"/>
      <c r="ET171" s="81"/>
      <c r="EU171" s="82"/>
      <c r="EV171" s="82"/>
      <c r="EW171" s="82"/>
      <c r="EX171" s="82"/>
      <c r="EY171" s="82"/>
      <c r="EZ171" s="82"/>
      <c r="FA171" s="82"/>
      <c r="FB171" s="82"/>
      <c r="FC171" s="82"/>
      <c r="FD171" s="82"/>
      <c r="FE171" s="82"/>
      <c r="FF171" s="82"/>
      <c r="FG171" s="82"/>
      <c r="FH171" s="82"/>
      <c r="FI171" s="86"/>
      <c r="FJ171" s="66"/>
      <c r="FK171" s="51"/>
    </row>
    <row r="172" spans="1:167" x14ac:dyDescent="0.2">
      <c r="A172" s="32"/>
      <c r="B172" s="32"/>
      <c r="C172" s="32"/>
      <c r="D172" s="106" t="s">
        <v>182</v>
      </c>
      <c r="E172" s="107" t="s">
        <v>207</v>
      </c>
      <c r="F172" s="110">
        <f>B4+(158*B6)</f>
        <v>159</v>
      </c>
      <c r="G172" s="104"/>
      <c r="H172" s="43"/>
      <c r="I172" s="57"/>
      <c r="J172" s="58"/>
      <c r="K172" s="3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5"/>
      <c r="AA172" s="75">
        <f>S171^3+T171^3+U171^3+V171^3+W171^3+X171^3+Y171^3+Z171^3+S172^3+T172^3+U172^3+V172^3+W172^3+X172^3+Y172^3+Z172^3</f>
        <v>0</v>
      </c>
      <c r="AB172" s="76">
        <f t="shared" si="28"/>
        <v>0</v>
      </c>
      <c r="AC172" s="61"/>
      <c r="AD172" s="89"/>
      <c r="AE172" s="83"/>
      <c r="AF172" s="83"/>
      <c r="AG172" s="83"/>
      <c r="AH172" s="82"/>
      <c r="AI172" s="82"/>
      <c r="AJ172" s="82"/>
      <c r="AK172" s="82"/>
      <c r="AL172" s="83"/>
      <c r="AM172" s="83"/>
      <c r="AN172" s="83"/>
      <c r="AO172" s="83"/>
      <c r="AP172" s="82"/>
      <c r="AQ172" s="82"/>
      <c r="AR172" s="82"/>
      <c r="AS172" s="86"/>
      <c r="AT172" s="66"/>
      <c r="AU172" s="51"/>
      <c r="AW172" s="57"/>
      <c r="AX172" s="145"/>
      <c r="AY172" s="3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5"/>
      <c r="BO172" s="75">
        <f>BG171^3+BH171^3+BI171^3+BJ171^3+BK171^3+BL171^3+BM171^3+BN171^3+BG172^3+BH172^3+BI172^3+BJ172^3+BK172^3+BL172^3+BM172^3+BN172^3</f>
        <v>0</v>
      </c>
      <c r="BP172" s="76">
        <f t="shared" si="29"/>
        <v>0</v>
      </c>
      <c r="BQ172" s="61"/>
      <c r="BR172" s="89"/>
      <c r="BS172" s="83"/>
      <c r="BT172" s="83"/>
      <c r="BU172" s="83"/>
      <c r="BV172" s="83"/>
      <c r="BW172" s="83"/>
      <c r="BX172" s="83"/>
      <c r="BY172" s="83"/>
      <c r="BZ172" s="82"/>
      <c r="CA172" s="82"/>
      <c r="CB172" s="82"/>
      <c r="CC172" s="82"/>
      <c r="CD172" s="82"/>
      <c r="CE172" s="82"/>
      <c r="CF172" s="82"/>
      <c r="CG172" s="86"/>
      <c r="CH172" s="66"/>
      <c r="CI172" s="51"/>
      <c r="CJ172" s="144"/>
      <c r="CK172" s="57"/>
      <c r="CL172" s="145"/>
      <c r="CM172" s="3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5"/>
      <c r="DC172" s="75">
        <f>CU171^3+CV171^3+CW171^3+CX171^3+CY171^3+CZ171^3+DA171^3+DB171^3+CU172^3+CV172^3+CW172^3+CX172^3+CY172^3+CZ172^3+DA172^3+DB172^3</f>
        <v>0</v>
      </c>
      <c r="DD172" s="76">
        <f t="shared" si="30"/>
        <v>0</v>
      </c>
      <c r="DE172" s="61"/>
      <c r="DF172" s="81"/>
      <c r="DG172" s="82"/>
      <c r="DH172" s="83"/>
      <c r="DI172" s="83"/>
      <c r="DJ172" s="82"/>
      <c r="DK172" s="82"/>
      <c r="DL172" s="83"/>
      <c r="DM172" s="83"/>
      <c r="DN172" s="82"/>
      <c r="DO172" s="82"/>
      <c r="DP172" s="83"/>
      <c r="DQ172" s="83"/>
      <c r="DR172" s="82"/>
      <c r="DS172" s="82"/>
      <c r="DT172" s="83"/>
      <c r="DU172" s="84"/>
      <c r="DV172" s="66"/>
      <c r="DW172" s="51"/>
      <c r="DY172" s="57"/>
      <c r="DZ172" s="145"/>
      <c r="EA172" s="3"/>
      <c r="EB172" s="4"/>
      <c r="EC172" s="4"/>
      <c r="ED172" s="4"/>
      <c r="EE172" s="4"/>
      <c r="EF172" s="4"/>
      <c r="EG172" s="4"/>
      <c r="EH172" s="4"/>
      <c r="EI172" s="4"/>
      <c r="EJ172" s="4"/>
      <c r="EK172" s="4"/>
      <c r="EL172" s="4"/>
      <c r="EM172" s="4"/>
      <c r="EN172" s="4"/>
      <c r="EO172" s="4"/>
      <c r="EP172" s="5"/>
      <c r="EQ172" s="75">
        <f>EI171^3+EJ171^3+EK171^3+EL171^3+EM171^3+EN171^3+EO171^3+EP171^3+EI172^3+EJ172^3+EK172^3+EL172^3+EM172^3+EN172^3+EO172^3+EP172^3</f>
        <v>0</v>
      </c>
      <c r="ER172" s="76">
        <f t="shared" si="31"/>
        <v>0</v>
      </c>
      <c r="ES172" s="61"/>
      <c r="ET172" s="89"/>
      <c r="EU172" s="83"/>
      <c r="EV172" s="83"/>
      <c r="EW172" s="83"/>
      <c r="EX172" s="83"/>
      <c r="EY172" s="83"/>
      <c r="EZ172" s="83"/>
      <c r="FA172" s="83"/>
      <c r="FB172" s="83"/>
      <c r="FC172" s="83"/>
      <c r="FD172" s="83"/>
      <c r="FE172" s="83"/>
      <c r="FF172" s="83"/>
      <c r="FG172" s="83"/>
      <c r="FH172" s="83"/>
      <c r="FI172" s="84"/>
      <c r="FJ172" s="66"/>
      <c r="FK172" s="51"/>
    </row>
    <row r="173" spans="1:167" x14ac:dyDescent="0.2">
      <c r="A173" s="32"/>
      <c r="B173" s="32"/>
      <c r="C173" s="32"/>
      <c r="D173" s="151" t="s">
        <v>50</v>
      </c>
      <c r="E173" s="107" t="s">
        <v>207</v>
      </c>
      <c r="F173" s="108">
        <f>B4+(159*B6)</f>
        <v>160</v>
      </c>
      <c r="G173" s="104"/>
      <c r="H173" s="43"/>
      <c r="I173" s="57"/>
      <c r="J173" s="58"/>
      <c r="K173" s="3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5"/>
      <c r="AA173" s="75">
        <f>K173^3+L173^3+M173^3+N173^3+O173^3+P173^3+Q173^3+R173^3+K174^3+L174^3+M174^3+N174^3+O174^3+P174^3+Q174^3+R174^3</f>
        <v>0</v>
      </c>
      <c r="AB173" s="76">
        <f t="shared" si="28"/>
        <v>0</v>
      </c>
      <c r="AC173" s="95"/>
      <c r="AD173" s="81"/>
      <c r="AE173" s="82"/>
      <c r="AF173" s="82"/>
      <c r="AG173" s="82"/>
      <c r="AH173" s="83"/>
      <c r="AI173" s="83"/>
      <c r="AJ173" s="83"/>
      <c r="AK173" s="83"/>
      <c r="AL173" s="82"/>
      <c r="AM173" s="82"/>
      <c r="AN173" s="82"/>
      <c r="AO173" s="82"/>
      <c r="AP173" s="83"/>
      <c r="AQ173" s="83"/>
      <c r="AR173" s="83"/>
      <c r="AS173" s="84"/>
      <c r="AT173" s="66"/>
      <c r="AU173" s="51"/>
      <c r="AW173" s="57"/>
      <c r="AX173" s="145"/>
      <c r="AY173" s="3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5"/>
      <c r="BO173" s="75">
        <f>AY173^3+AZ173^3+BA173^3+BB173^3+BC173^3+BD173^3+BE173^3+BF173^3+AY174^3+AZ174^3+BA174^3+BB174^3+BC174^3+BD174^3+BE174^3+BF174^3</f>
        <v>0</v>
      </c>
      <c r="BP173" s="76">
        <f t="shared" si="29"/>
        <v>0</v>
      </c>
      <c r="BQ173" s="95"/>
      <c r="BR173" s="81"/>
      <c r="BS173" s="82"/>
      <c r="BT173" s="82"/>
      <c r="BU173" s="82"/>
      <c r="BV173" s="82"/>
      <c r="BW173" s="82"/>
      <c r="BX173" s="82"/>
      <c r="BY173" s="82"/>
      <c r="BZ173" s="83"/>
      <c r="CA173" s="83"/>
      <c r="CB173" s="83"/>
      <c r="CC173" s="83"/>
      <c r="CD173" s="83"/>
      <c r="CE173" s="83"/>
      <c r="CF173" s="83"/>
      <c r="CG173" s="84"/>
      <c r="CH173" s="66"/>
      <c r="CI173" s="51"/>
      <c r="CJ173" s="144"/>
      <c r="CK173" s="57"/>
      <c r="CL173" s="145"/>
      <c r="CM173" s="3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5"/>
      <c r="DC173" s="75">
        <f>CM173^3+CN173^3+CO173^3+CP173^3+CQ173^3+CR173^3+CS173^3+CT173^3+CM174^3+CN174^3+CO174^3+CP174^3+CQ174^3+CR174^3+CS174^3+CT174^3</f>
        <v>0</v>
      </c>
      <c r="DD173" s="76">
        <f t="shared" si="30"/>
        <v>0</v>
      </c>
      <c r="DE173" s="95"/>
      <c r="DF173" s="89"/>
      <c r="DG173" s="83"/>
      <c r="DH173" s="82"/>
      <c r="DI173" s="82"/>
      <c r="DJ173" s="83"/>
      <c r="DK173" s="83"/>
      <c r="DL173" s="82"/>
      <c r="DM173" s="82"/>
      <c r="DN173" s="83"/>
      <c r="DO173" s="83"/>
      <c r="DP173" s="82"/>
      <c r="DQ173" s="82"/>
      <c r="DR173" s="83"/>
      <c r="DS173" s="83"/>
      <c r="DT173" s="82"/>
      <c r="DU173" s="86"/>
      <c r="DV173" s="66"/>
      <c r="DW173" s="51"/>
      <c r="DY173" s="57"/>
      <c r="DZ173" s="145"/>
      <c r="EA173" s="3"/>
      <c r="EB173" s="4"/>
      <c r="EC173" s="4"/>
      <c r="ED173" s="4"/>
      <c r="EE173" s="4"/>
      <c r="EF173" s="4"/>
      <c r="EG173" s="4"/>
      <c r="EH173" s="4"/>
      <c r="EI173" s="4"/>
      <c r="EJ173" s="4"/>
      <c r="EK173" s="4"/>
      <c r="EL173" s="4"/>
      <c r="EM173" s="4"/>
      <c r="EN173" s="4"/>
      <c r="EO173" s="4"/>
      <c r="EP173" s="5"/>
      <c r="EQ173" s="75">
        <f>EA173^3+EB173^3+EC173^3+ED173^3+EE173^3+EF173^3+EG173^3+EH173^3+EA174^3+EB174^3+EC174^3+ED174^3+EE174^3+EF174^3+EG174^3+EH174^3</f>
        <v>0</v>
      </c>
      <c r="ER173" s="76">
        <f t="shared" si="31"/>
        <v>0</v>
      </c>
      <c r="ES173" s="95"/>
      <c r="ET173" s="81"/>
      <c r="EU173" s="82"/>
      <c r="EV173" s="82"/>
      <c r="EW173" s="82"/>
      <c r="EX173" s="82"/>
      <c r="EY173" s="82"/>
      <c r="EZ173" s="82"/>
      <c r="FA173" s="82"/>
      <c r="FB173" s="82"/>
      <c r="FC173" s="82"/>
      <c r="FD173" s="82"/>
      <c r="FE173" s="82"/>
      <c r="FF173" s="82"/>
      <c r="FG173" s="82"/>
      <c r="FH173" s="82"/>
      <c r="FI173" s="86"/>
      <c r="FJ173" s="66"/>
      <c r="FK173" s="51"/>
    </row>
    <row r="174" spans="1:167" x14ac:dyDescent="0.2">
      <c r="A174" s="32"/>
      <c r="B174" s="32"/>
      <c r="C174" s="32"/>
      <c r="D174" s="106" t="s">
        <v>206</v>
      </c>
      <c r="E174" s="107" t="s">
        <v>207</v>
      </c>
      <c r="F174" s="108">
        <f>B4+(160*B6)</f>
        <v>161</v>
      </c>
      <c r="G174" s="104"/>
      <c r="H174" s="43"/>
      <c r="I174" s="57"/>
      <c r="J174" s="58"/>
      <c r="K174" s="3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5"/>
      <c r="AA174" s="75">
        <f>S173^3+T173^3+U173^3+V173^3+W173^3+X173^3+Y173^3+Z173^3+S174^3+T174^3+U174^3+V174^3+W174^3+X174^3+Y174^3+Z174^3</f>
        <v>0</v>
      </c>
      <c r="AB174" s="76">
        <f t="shared" si="28"/>
        <v>0</v>
      </c>
      <c r="AC174" s="61"/>
      <c r="AD174" s="81"/>
      <c r="AE174" s="82"/>
      <c r="AF174" s="82"/>
      <c r="AG174" s="82"/>
      <c r="AH174" s="83"/>
      <c r="AI174" s="83"/>
      <c r="AJ174" s="83"/>
      <c r="AK174" s="83"/>
      <c r="AL174" s="82"/>
      <c r="AM174" s="82"/>
      <c r="AN174" s="82"/>
      <c r="AO174" s="82"/>
      <c r="AP174" s="83"/>
      <c r="AQ174" s="83"/>
      <c r="AR174" s="83"/>
      <c r="AS174" s="84"/>
      <c r="AT174" s="66"/>
      <c r="AU174" s="51"/>
      <c r="AW174" s="57"/>
      <c r="AX174" s="58"/>
      <c r="AY174" s="3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5"/>
      <c r="BO174" s="75">
        <f>BG173^3+BH173^3+BI173^3+BJ173^3+BK173^3+BL173^3+BM173^3+BN173^3+BG174^3+BH174^3+BI174^3+BJ174^3+BK174^3+BL174^3+BM174^3+BN174^3</f>
        <v>0</v>
      </c>
      <c r="BP174" s="76">
        <f t="shared" si="29"/>
        <v>0</v>
      </c>
      <c r="BQ174" s="61"/>
      <c r="BR174" s="81"/>
      <c r="BS174" s="82"/>
      <c r="BT174" s="82"/>
      <c r="BU174" s="82"/>
      <c r="BV174" s="82"/>
      <c r="BW174" s="82"/>
      <c r="BX174" s="82"/>
      <c r="BY174" s="82"/>
      <c r="BZ174" s="83"/>
      <c r="CA174" s="83"/>
      <c r="CB174" s="83"/>
      <c r="CC174" s="83"/>
      <c r="CD174" s="83"/>
      <c r="CE174" s="83"/>
      <c r="CF174" s="83"/>
      <c r="CG174" s="84"/>
      <c r="CH174" s="66"/>
      <c r="CI174" s="51"/>
      <c r="CJ174" s="144"/>
      <c r="CK174" s="57"/>
      <c r="CL174" s="58"/>
      <c r="CM174" s="3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5"/>
      <c r="DC174" s="75">
        <f>CU173^3+CV173^3+CW173^3+CX173^3+CY173^3+CZ173^3+DA173^3+DB173^3+CU174^3+CV174^3+CW174^3+CX174^3+CY174^3+CZ174^3+DA174^3+DB174^3</f>
        <v>0</v>
      </c>
      <c r="DD174" s="76">
        <f t="shared" si="30"/>
        <v>0</v>
      </c>
      <c r="DE174" s="61"/>
      <c r="DF174" s="89"/>
      <c r="DG174" s="83"/>
      <c r="DH174" s="82"/>
      <c r="DI174" s="82"/>
      <c r="DJ174" s="83"/>
      <c r="DK174" s="83"/>
      <c r="DL174" s="82"/>
      <c r="DM174" s="82"/>
      <c r="DN174" s="83"/>
      <c r="DO174" s="83"/>
      <c r="DP174" s="82"/>
      <c r="DQ174" s="82"/>
      <c r="DR174" s="83"/>
      <c r="DS174" s="83"/>
      <c r="DT174" s="82"/>
      <c r="DU174" s="86"/>
      <c r="DV174" s="66"/>
      <c r="DW174" s="51"/>
      <c r="DY174" s="57"/>
      <c r="DZ174" s="58"/>
      <c r="EA174" s="3"/>
      <c r="EB174" s="4"/>
      <c r="EC174" s="4"/>
      <c r="ED174" s="4"/>
      <c r="EE174" s="4"/>
      <c r="EF174" s="4"/>
      <c r="EG174" s="4"/>
      <c r="EH174" s="4"/>
      <c r="EI174" s="4"/>
      <c r="EJ174" s="4"/>
      <c r="EK174" s="4"/>
      <c r="EL174" s="4"/>
      <c r="EM174" s="4"/>
      <c r="EN174" s="4"/>
      <c r="EO174" s="4"/>
      <c r="EP174" s="5"/>
      <c r="EQ174" s="75">
        <f>EI173^3+EJ173^3+EK173^3+EL173^3+EM173^3+EN173^3+EO173^3+EP173^3+EI174^3+EJ174^3+EK174^3+EL174^3+EM174^3+EN174^3+EO174^3+EP174^3</f>
        <v>0</v>
      </c>
      <c r="ER174" s="76">
        <f t="shared" si="31"/>
        <v>0</v>
      </c>
      <c r="ES174" s="61"/>
      <c r="ET174" s="89"/>
      <c r="EU174" s="83"/>
      <c r="EV174" s="83"/>
      <c r="EW174" s="83"/>
      <c r="EX174" s="83"/>
      <c r="EY174" s="83"/>
      <c r="EZ174" s="83"/>
      <c r="FA174" s="83"/>
      <c r="FB174" s="83"/>
      <c r="FC174" s="83"/>
      <c r="FD174" s="83"/>
      <c r="FE174" s="83"/>
      <c r="FF174" s="83"/>
      <c r="FG174" s="83"/>
      <c r="FH174" s="83"/>
      <c r="FI174" s="84"/>
      <c r="FJ174" s="66"/>
      <c r="FK174" s="51"/>
    </row>
    <row r="175" spans="1:167" x14ac:dyDescent="0.2">
      <c r="A175" s="32"/>
      <c r="B175" s="32"/>
      <c r="C175" s="32"/>
      <c r="D175" s="106" t="s">
        <v>119</v>
      </c>
      <c r="E175" s="107" t="s">
        <v>207</v>
      </c>
      <c r="F175" s="110">
        <f>B4+(161*B6)</f>
        <v>162</v>
      </c>
      <c r="G175" s="104"/>
      <c r="H175" s="43"/>
      <c r="I175" s="105"/>
      <c r="J175" s="58"/>
      <c r="K175" s="3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5"/>
      <c r="AA175" s="75">
        <f>K175^3+L175^3+M175^3+N175^3+O175^3+P175^3+Q175^3+R175^3+K176^3+L176^3+M176^3+N176^3+O176^3+P176^3+Q176^3+R176^3</f>
        <v>0</v>
      </c>
      <c r="AB175" s="76">
        <f t="shared" si="28"/>
        <v>0</v>
      </c>
      <c r="AC175" s="61"/>
      <c r="AD175" s="81"/>
      <c r="AE175" s="82"/>
      <c r="AF175" s="82"/>
      <c r="AG175" s="82"/>
      <c r="AH175" s="83"/>
      <c r="AI175" s="83"/>
      <c r="AJ175" s="83"/>
      <c r="AK175" s="83"/>
      <c r="AL175" s="82"/>
      <c r="AM175" s="82"/>
      <c r="AN175" s="82"/>
      <c r="AO175" s="82"/>
      <c r="AP175" s="83"/>
      <c r="AQ175" s="83"/>
      <c r="AR175" s="83"/>
      <c r="AS175" s="84"/>
      <c r="AT175" s="66"/>
      <c r="AU175" s="51"/>
      <c r="AW175" s="105"/>
      <c r="AX175" s="58"/>
      <c r="AY175" s="3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5"/>
      <c r="BO175" s="75">
        <f>AY175^3+AZ175^3+BA175^3+BB175^3+BC175^3+BD175^3+BE175^3+BF175^3+AY176^3+AZ176^3+BA176^3+BB176^3+BC176^3+BD176^3+BE176^3+BF176^3</f>
        <v>0</v>
      </c>
      <c r="BP175" s="76">
        <f t="shared" si="29"/>
        <v>0</v>
      </c>
      <c r="BQ175" s="61"/>
      <c r="BR175" s="89"/>
      <c r="BS175" s="83"/>
      <c r="BT175" s="83"/>
      <c r="BU175" s="83"/>
      <c r="BV175" s="83"/>
      <c r="BW175" s="83"/>
      <c r="BX175" s="83"/>
      <c r="BY175" s="83"/>
      <c r="BZ175" s="82"/>
      <c r="CA175" s="82"/>
      <c r="CB175" s="82"/>
      <c r="CC175" s="82"/>
      <c r="CD175" s="82"/>
      <c r="CE175" s="82"/>
      <c r="CF175" s="82"/>
      <c r="CG175" s="86"/>
      <c r="CH175" s="66"/>
      <c r="CI175" s="51"/>
      <c r="CJ175" s="144"/>
      <c r="CK175" s="105"/>
      <c r="CL175" s="58"/>
      <c r="CM175" s="3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5"/>
      <c r="DC175" s="75">
        <f>CM175^3+CN175^3+CO175^3+CP175^3+CQ175^3+CR175^3+CS175^3+CT175^3+CM176^3+CN176^3+CO176^3+CP176^3+CQ176^3+CR176^3+CS176^3+CT176^3</f>
        <v>0</v>
      </c>
      <c r="DD175" s="76">
        <f t="shared" si="30"/>
        <v>0</v>
      </c>
      <c r="DE175" s="61"/>
      <c r="DF175" s="89"/>
      <c r="DG175" s="83"/>
      <c r="DH175" s="82"/>
      <c r="DI175" s="82"/>
      <c r="DJ175" s="83"/>
      <c r="DK175" s="83"/>
      <c r="DL175" s="82"/>
      <c r="DM175" s="82"/>
      <c r="DN175" s="83"/>
      <c r="DO175" s="83"/>
      <c r="DP175" s="82"/>
      <c r="DQ175" s="82"/>
      <c r="DR175" s="83"/>
      <c r="DS175" s="83"/>
      <c r="DT175" s="82"/>
      <c r="DU175" s="86"/>
      <c r="DV175" s="66"/>
      <c r="DW175" s="51"/>
      <c r="DY175" s="105"/>
      <c r="DZ175" s="58"/>
      <c r="EA175" s="3"/>
      <c r="EB175" s="4"/>
      <c r="EC175" s="4"/>
      <c r="ED175" s="4"/>
      <c r="EE175" s="4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5"/>
      <c r="EQ175" s="75">
        <f>EA175^3+EB175^3+EC175^3+ED175^3+EE175^3+EF175^3+EG175^3+EH175^3+EA176^3+EB176^3+EC176^3+ED176^3+EE176^3+EF176^3+EG176^3+EH176^3</f>
        <v>0</v>
      </c>
      <c r="ER175" s="76">
        <f t="shared" si="31"/>
        <v>0</v>
      </c>
      <c r="ES175" s="61"/>
      <c r="ET175" s="81"/>
      <c r="EU175" s="82"/>
      <c r="EV175" s="82"/>
      <c r="EW175" s="82"/>
      <c r="EX175" s="82"/>
      <c r="EY175" s="82"/>
      <c r="EZ175" s="82"/>
      <c r="FA175" s="82"/>
      <c r="FB175" s="82"/>
      <c r="FC175" s="82"/>
      <c r="FD175" s="82"/>
      <c r="FE175" s="82"/>
      <c r="FF175" s="82"/>
      <c r="FG175" s="82"/>
      <c r="FH175" s="82"/>
      <c r="FI175" s="86"/>
      <c r="FJ175" s="66"/>
      <c r="FK175" s="51"/>
    </row>
    <row r="176" spans="1:167" x14ac:dyDescent="0.2">
      <c r="A176" s="32"/>
      <c r="B176" s="32"/>
      <c r="C176" s="32"/>
      <c r="D176" s="106" t="s">
        <v>78</v>
      </c>
      <c r="E176" s="107" t="s">
        <v>207</v>
      </c>
      <c r="F176" s="110">
        <f>B4+(162*B6)</f>
        <v>163</v>
      </c>
      <c r="G176" s="104"/>
      <c r="H176" s="43"/>
      <c r="I176" s="109"/>
      <c r="J176" s="58"/>
      <c r="K176" s="3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5"/>
      <c r="AA176" s="75">
        <f>S175^3+T175^3+U175^3+V175^3+W175^3+X175^3+Y175^3+Z175^3+S176^3+T176^3+U176^3+V176^3+W176^3+X176^3+Y176^3+Z176^3</f>
        <v>0</v>
      </c>
      <c r="AB176" s="76">
        <f t="shared" si="28"/>
        <v>0</v>
      </c>
      <c r="AC176" s="61"/>
      <c r="AD176" s="81"/>
      <c r="AE176" s="82"/>
      <c r="AF176" s="82"/>
      <c r="AG176" s="82"/>
      <c r="AH176" s="83"/>
      <c r="AI176" s="83"/>
      <c r="AJ176" s="83"/>
      <c r="AK176" s="83"/>
      <c r="AL176" s="82"/>
      <c r="AM176" s="82"/>
      <c r="AN176" s="82"/>
      <c r="AO176" s="82"/>
      <c r="AP176" s="83"/>
      <c r="AQ176" s="83"/>
      <c r="AR176" s="83"/>
      <c r="AS176" s="84"/>
      <c r="AT176" s="66"/>
      <c r="AU176" s="51"/>
      <c r="AW176" s="109"/>
      <c r="AX176" s="58"/>
      <c r="AY176" s="3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5"/>
      <c r="BO176" s="75">
        <f>BG175^3+BH175^3+BI175^3+BJ175^3+BK175^3+BL175^3+BM175^3+BN175^3+BG176^3+BH176^3+BI176^3+BJ176^3+BK176^3+BL176^3+BM176^3+BN176^3</f>
        <v>0</v>
      </c>
      <c r="BP176" s="76">
        <f t="shared" si="29"/>
        <v>0</v>
      </c>
      <c r="BQ176" s="61"/>
      <c r="BR176" s="89"/>
      <c r="BS176" s="83"/>
      <c r="BT176" s="83"/>
      <c r="BU176" s="83"/>
      <c r="BV176" s="83"/>
      <c r="BW176" s="83"/>
      <c r="BX176" s="83"/>
      <c r="BY176" s="83"/>
      <c r="BZ176" s="82"/>
      <c r="CA176" s="82"/>
      <c r="CB176" s="82"/>
      <c r="CC176" s="82"/>
      <c r="CD176" s="82"/>
      <c r="CE176" s="82"/>
      <c r="CF176" s="82"/>
      <c r="CG176" s="86"/>
      <c r="CH176" s="66"/>
      <c r="CI176" s="51"/>
      <c r="CJ176" s="144"/>
      <c r="CK176" s="109"/>
      <c r="CL176" s="58"/>
      <c r="CM176" s="3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5"/>
      <c r="DC176" s="75">
        <f>CU175^3+CV175^3+CW175^3+CX175^3+CY175^3+CZ175^3+DA175^3+DB175^3+CU176^3+CV176^3+CW176^3+CX176^3+CY176^3+CZ176^3+DA176^3+DB176^3</f>
        <v>0</v>
      </c>
      <c r="DD176" s="76">
        <f t="shared" si="30"/>
        <v>0</v>
      </c>
      <c r="DE176" s="61"/>
      <c r="DF176" s="89"/>
      <c r="DG176" s="83"/>
      <c r="DH176" s="82"/>
      <c r="DI176" s="82"/>
      <c r="DJ176" s="83"/>
      <c r="DK176" s="83"/>
      <c r="DL176" s="82"/>
      <c r="DM176" s="82"/>
      <c r="DN176" s="83"/>
      <c r="DO176" s="83"/>
      <c r="DP176" s="82"/>
      <c r="DQ176" s="82"/>
      <c r="DR176" s="83"/>
      <c r="DS176" s="83"/>
      <c r="DT176" s="82"/>
      <c r="DU176" s="86"/>
      <c r="DV176" s="66"/>
      <c r="DW176" s="51"/>
      <c r="DY176" s="109"/>
      <c r="DZ176" s="58"/>
      <c r="EA176" s="3"/>
      <c r="EB176" s="4"/>
      <c r="EC176" s="4"/>
      <c r="ED176" s="4"/>
      <c r="EE176" s="4"/>
      <c r="EF176" s="4"/>
      <c r="EG176" s="4"/>
      <c r="EH176" s="4"/>
      <c r="EI176" s="4"/>
      <c r="EJ176" s="4"/>
      <c r="EK176" s="4"/>
      <c r="EL176" s="4"/>
      <c r="EM176" s="4"/>
      <c r="EN176" s="4"/>
      <c r="EO176" s="4"/>
      <c r="EP176" s="5"/>
      <c r="EQ176" s="75">
        <f>EI175^3+EJ175^3+EK175^3+EL175^3+EM175^3+EN175^3+EO175^3+EP175^3+EI176^3+EJ176^3+EK176^3+EL176^3+EM176^3+EN176^3+EO176^3+EP176^3</f>
        <v>0</v>
      </c>
      <c r="ER176" s="76">
        <f t="shared" si="31"/>
        <v>0</v>
      </c>
      <c r="ES176" s="61"/>
      <c r="ET176" s="89"/>
      <c r="EU176" s="83"/>
      <c r="EV176" s="83"/>
      <c r="EW176" s="83"/>
      <c r="EX176" s="83"/>
      <c r="EY176" s="83"/>
      <c r="EZ176" s="83"/>
      <c r="FA176" s="83"/>
      <c r="FB176" s="83"/>
      <c r="FC176" s="83"/>
      <c r="FD176" s="83"/>
      <c r="FE176" s="83"/>
      <c r="FF176" s="83"/>
      <c r="FG176" s="83"/>
      <c r="FH176" s="83"/>
      <c r="FI176" s="84"/>
      <c r="FJ176" s="66"/>
      <c r="FK176" s="51"/>
    </row>
    <row r="177" spans="1:167" x14ac:dyDescent="0.2">
      <c r="A177" s="32"/>
      <c r="B177" s="32"/>
      <c r="C177" s="32"/>
      <c r="D177" s="106" t="s">
        <v>158</v>
      </c>
      <c r="E177" s="107" t="s">
        <v>207</v>
      </c>
      <c r="F177" s="108">
        <f>B4+(163*B6)</f>
        <v>164</v>
      </c>
      <c r="G177" s="104"/>
      <c r="H177" s="43"/>
      <c r="I177" s="109"/>
      <c r="J177" s="58"/>
      <c r="K177" s="3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5"/>
      <c r="AA177" s="75">
        <f>K177^3+L177^3+M177^3+N177^3+O177^3+P177^3+Q177^3+R177^3+K178^3+L178^3+M178^3+N178^3+O178^3+P178^3+Q178^3+R178^3</f>
        <v>0</v>
      </c>
      <c r="AB177" s="76">
        <f t="shared" si="28"/>
        <v>0</v>
      </c>
      <c r="AC177" s="61"/>
      <c r="AD177" s="89"/>
      <c r="AE177" s="83"/>
      <c r="AF177" s="83"/>
      <c r="AG177" s="83"/>
      <c r="AH177" s="82"/>
      <c r="AI177" s="82"/>
      <c r="AJ177" s="82"/>
      <c r="AK177" s="82"/>
      <c r="AL177" s="83"/>
      <c r="AM177" s="83"/>
      <c r="AN177" s="83"/>
      <c r="AO177" s="83"/>
      <c r="AP177" s="82"/>
      <c r="AQ177" s="82"/>
      <c r="AR177" s="82"/>
      <c r="AS177" s="86"/>
      <c r="AT177" s="66"/>
      <c r="AU177" s="51"/>
      <c r="AW177" s="109"/>
      <c r="AX177" s="58"/>
      <c r="AY177" s="3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5"/>
      <c r="BO177" s="75">
        <f>AY177^3+AZ177^3+BA177^3+BB177^3+BC177^3+BD177^3+BE177^3+BF177^3+AY178^3+AZ178^3+BA178^3+BB178^3+BC178^3+BD178^3+BE178^3+BF178^3</f>
        <v>0</v>
      </c>
      <c r="BP177" s="76">
        <f t="shared" si="29"/>
        <v>0</v>
      </c>
      <c r="BQ177" s="61"/>
      <c r="BR177" s="81"/>
      <c r="BS177" s="82"/>
      <c r="BT177" s="82"/>
      <c r="BU177" s="82"/>
      <c r="BV177" s="82"/>
      <c r="BW177" s="82"/>
      <c r="BX177" s="82"/>
      <c r="BY177" s="82"/>
      <c r="BZ177" s="83"/>
      <c r="CA177" s="83"/>
      <c r="CB177" s="83"/>
      <c r="CC177" s="83"/>
      <c r="CD177" s="83"/>
      <c r="CE177" s="83"/>
      <c r="CF177" s="83"/>
      <c r="CG177" s="84"/>
      <c r="CH177" s="66"/>
      <c r="CI177" s="51"/>
      <c r="CJ177" s="144"/>
      <c r="CK177" s="109"/>
      <c r="CL177" s="58"/>
      <c r="CM177" s="3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5"/>
      <c r="DC177" s="75">
        <f>CM177^3+CN177^3+CO177^3+CP177^3+CQ177^3+CR177^3+CS177^3+CT177^3+CM178^3+CN178^3+CO178^3+CP178^3+CQ178^3+CR178^3+CS178^3+CT178^3</f>
        <v>0</v>
      </c>
      <c r="DD177" s="76">
        <f t="shared" si="30"/>
        <v>0</v>
      </c>
      <c r="DE177" s="61"/>
      <c r="DF177" s="89"/>
      <c r="DG177" s="83"/>
      <c r="DH177" s="82"/>
      <c r="DI177" s="82"/>
      <c r="DJ177" s="83"/>
      <c r="DK177" s="83"/>
      <c r="DL177" s="82"/>
      <c r="DM177" s="82"/>
      <c r="DN177" s="83"/>
      <c r="DO177" s="83"/>
      <c r="DP177" s="82"/>
      <c r="DQ177" s="82"/>
      <c r="DR177" s="83"/>
      <c r="DS177" s="83"/>
      <c r="DT177" s="82"/>
      <c r="DU177" s="86"/>
      <c r="DV177" s="66"/>
      <c r="DW177" s="51"/>
      <c r="DY177" s="109"/>
      <c r="DZ177" s="58"/>
      <c r="EA177" s="3"/>
      <c r="EB177" s="4"/>
      <c r="EC177" s="4"/>
      <c r="ED177" s="4"/>
      <c r="EE177" s="4"/>
      <c r="EF177" s="4"/>
      <c r="EG177" s="4"/>
      <c r="EH177" s="4"/>
      <c r="EI177" s="4"/>
      <c r="EJ177" s="4"/>
      <c r="EK177" s="4"/>
      <c r="EL177" s="4"/>
      <c r="EM177" s="4"/>
      <c r="EN177" s="4"/>
      <c r="EO177" s="4"/>
      <c r="EP177" s="5"/>
      <c r="EQ177" s="75">
        <f>EA177^3+EB177^3+EC177^3+ED177^3+EE177^3+EF177^3+EG177^3+EH177^3+EA178^3+EB178^3+EC178^3+ED178^3+EE178^3+EF178^3+EG178^3+EH178^3</f>
        <v>0</v>
      </c>
      <c r="ER177" s="76">
        <f t="shared" si="31"/>
        <v>0</v>
      </c>
      <c r="ES177" s="61"/>
      <c r="ET177" s="81"/>
      <c r="EU177" s="82"/>
      <c r="EV177" s="82"/>
      <c r="EW177" s="82"/>
      <c r="EX177" s="82"/>
      <c r="EY177" s="82"/>
      <c r="EZ177" s="82"/>
      <c r="FA177" s="82"/>
      <c r="FB177" s="82"/>
      <c r="FC177" s="82"/>
      <c r="FD177" s="82"/>
      <c r="FE177" s="82"/>
      <c r="FF177" s="82"/>
      <c r="FG177" s="82"/>
      <c r="FH177" s="82"/>
      <c r="FI177" s="86"/>
      <c r="FJ177" s="66"/>
      <c r="FK177" s="51"/>
    </row>
    <row r="178" spans="1:167" x14ac:dyDescent="0.2">
      <c r="A178" s="32"/>
      <c r="B178" s="32"/>
      <c r="C178" s="32"/>
      <c r="D178" s="106" t="s">
        <v>222</v>
      </c>
      <c r="E178" s="107" t="s">
        <v>207</v>
      </c>
      <c r="F178" s="108">
        <f>B4+(164*B6)</f>
        <v>165</v>
      </c>
      <c r="G178" s="104"/>
      <c r="H178" s="43"/>
      <c r="I178" s="109"/>
      <c r="J178" s="58"/>
      <c r="K178" s="3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5"/>
      <c r="AA178" s="75">
        <f>S177^3+T177^3+U177^3+V177^3+W177^3+X177^3+Y177^3+Z177^3+S178^3+T178^3+U178^3+V178^3+W178^3+X178^3+Y178^3+Z178^3</f>
        <v>0</v>
      </c>
      <c r="AB178" s="76">
        <f t="shared" si="28"/>
        <v>0</v>
      </c>
      <c r="AC178" s="61"/>
      <c r="AD178" s="89"/>
      <c r="AE178" s="83"/>
      <c r="AF178" s="83"/>
      <c r="AG178" s="83"/>
      <c r="AH178" s="82"/>
      <c r="AI178" s="82"/>
      <c r="AJ178" s="82"/>
      <c r="AK178" s="82"/>
      <c r="AL178" s="83"/>
      <c r="AM178" s="83"/>
      <c r="AN178" s="83"/>
      <c r="AO178" s="83"/>
      <c r="AP178" s="82"/>
      <c r="AQ178" s="82"/>
      <c r="AR178" s="82"/>
      <c r="AS178" s="86"/>
      <c r="AT178" s="66"/>
      <c r="AU178" s="51"/>
      <c r="AW178" s="109"/>
      <c r="AX178" s="58"/>
      <c r="AY178" s="3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5"/>
      <c r="BO178" s="75">
        <f>BG177^3+BH177^3+BI177^3+BJ177^3+BK177^3+BL177^3+BM177^3+BN177^3+BG178^3+BH178^3+BI178^3+BJ178^3+BK178^3+BL178^3+BM178^3+BN178^3</f>
        <v>0</v>
      </c>
      <c r="BP178" s="76">
        <f t="shared" si="29"/>
        <v>0</v>
      </c>
      <c r="BQ178" s="61"/>
      <c r="BR178" s="81"/>
      <c r="BS178" s="82"/>
      <c r="BT178" s="82"/>
      <c r="BU178" s="82"/>
      <c r="BV178" s="82"/>
      <c r="BW178" s="82"/>
      <c r="BX178" s="82"/>
      <c r="BY178" s="82"/>
      <c r="BZ178" s="83"/>
      <c r="CA178" s="83"/>
      <c r="CB178" s="83"/>
      <c r="CC178" s="83"/>
      <c r="CD178" s="83"/>
      <c r="CE178" s="83"/>
      <c r="CF178" s="83"/>
      <c r="CG178" s="84"/>
      <c r="CH178" s="66"/>
      <c r="CI178" s="51"/>
      <c r="CJ178" s="144"/>
      <c r="CK178" s="109"/>
      <c r="CL178" s="58"/>
      <c r="CM178" s="3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5"/>
      <c r="DC178" s="75">
        <f>CU177^3+CV177^3+CW177^3+CX177^3+CY177^3+CZ177^3+DA177^3+DB177^3+CU178^3+CV178^3+CW178^3+CX178^3+CY178^3+CZ178^3+DA178^3+DB178^3</f>
        <v>0</v>
      </c>
      <c r="DD178" s="76">
        <f t="shared" si="30"/>
        <v>0</v>
      </c>
      <c r="DE178" s="61"/>
      <c r="DF178" s="89"/>
      <c r="DG178" s="83"/>
      <c r="DH178" s="82"/>
      <c r="DI178" s="82"/>
      <c r="DJ178" s="83"/>
      <c r="DK178" s="83"/>
      <c r="DL178" s="82"/>
      <c r="DM178" s="82"/>
      <c r="DN178" s="83"/>
      <c r="DO178" s="83"/>
      <c r="DP178" s="82"/>
      <c r="DQ178" s="82"/>
      <c r="DR178" s="83"/>
      <c r="DS178" s="83"/>
      <c r="DT178" s="82"/>
      <c r="DU178" s="86"/>
      <c r="DV178" s="66"/>
      <c r="DW178" s="51"/>
      <c r="DY178" s="109"/>
      <c r="DZ178" s="58"/>
      <c r="EA178" s="3"/>
      <c r="EB178" s="4"/>
      <c r="EC178" s="4"/>
      <c r="ED178" s="4"/>
      <c r="EE178" s="4"/>
      <c r="EF178" s="4"/>
      <c r="EG178" s="4"/>
      <c r="EH178" s="4"/>
      <c r="EI178" s="4"/>
      <c r="EJ178" s="4"/>
      <c r="EK178" s="4"/>
      <c r="EL178" s="4"/>
      <c r="EM178" s="4"/>
      <c r="EN178" s="4"/>
      <c r="EO178" s="4"/>
      <c r="EP178" s="5"/>
      <c r="EQ178" s="75">
        <f>EI177^3+EJ177^3+EK177^3+EL177^3+EM177^3+EN177^3+EO177^3+EP177^3+EI178^3+EJ178^3+EK178^3+EL178^3+EM178^3+EN178^3+EO178^3+EP178^3</f>
        <v>0</v>
      </c>
      <c r="ER178" s="76">
        <f t="shared" si="31"/>
        <v>0</v>
      </c>
      <c r="ES178" s="61"/>
      <c r="ET178" s="89"/>
      <c r="EU178" s="83"/>
      <c r="EV178" s="83"/>
      <c r="EW178" s="83"/>
      <c r="EX178" s="83"/>
      <c r="EY178" s="83"/>
      <c r="EZ178" s="83"/>
      <c r="FA178" s="83"/>
      <c r="FB178" s="83"/>
      <c r="FC178" s="83"/>
      <c r="FD178" s="83"/>
      <c r="FE178" s="83"/>
      <c r="FF178" s="83"/>
      <c r="FG178" s="83"/>
      <c r="FH178" s="83"/>
      <c r="FI178" s="84"/>
      <c r="FJ178" s="66"/>
      <c r="FK178" s="51"/>
    </row>
    <row r="179" spans="1:167" x14ac:dyDescent="0.2">
      <c r="A179" s="32"/>
      <c r="B179" s="32"/>
      <c r="C179" s="32"/>
      <c r="D179" s="106" t="s">
        <v>19</v>
      </c>
      <c r="E179" s="107" t="s">
        <v>207</v>
      </c>
      <c r="F179" s="110">
        <f>B4+(165*B6)</f>
        <v>166</v>
      </c>
      <c r="G179" s="104"/>
      <c r="H179" s="43"/>
      <c r="I179" s="109"/>
      <c r="J179" s="58"/>
      <c r="K179" s="3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5"/>
      <c r="AA179" s="75">
        <f>K179^3+L179^3+M179^3+N179^3+O179^3+P179^3+Q179^3+R179^3+K180^3+L180^3+M180^3+N180^3+O180^3+P180^3+Q180^3+R180^3</f>
        <v>0</v>
      </c>
      <c r="AB179" s="76">
        <f t="shared" si="28"/>
        <v>0</v>
      </c>
      <c r="AC179" s="61"/>
      <c r="AD179" s="89"/>
      <c r="AE179" s="83"/>
      <c r="AF179" s="83"/>
      <c r="AG179" s="83"/>
      <c r="AH179" s="82"/>
      <c r="AI179" s="82"/>
      <c r="AJ179" s="82"/>
      <c r="AK179" s="82"/>
      <c r="AL179" s="83"/>
      <c r="AM179" s="83"/>
      <c r="AN179" s="83"/>
      <c r="AO179" s="83"/>
      <c r="AP179" s="82"/>
      <c r="AQ179" s="82"/>
      <c r="AR179" s="82"/>
      <c r="AS179" s="86"/>
      <c r="AT179" s="66"/>
      <c r="AU179" s="51"/>
      <c r="AW179" s="109"/>
      <c r="AX179" s="58"/>
      <c r="AY179" s="3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5"/>
      <c r="BO179" s="75">
        <f>AY179^3+AZ179^3+BA179^3+BB179^3+BC179^3+BD179^3+BE179^3+BF179^3+AY180^3+AZ180^3+BA180^3+BB180^3+BC180^3+BD180^3+BE180^3+BF180^3</f>
        <v>0</v>
      </c>
      <c r="BP179" s="76">
        <f t="shared" si="29"/>
        <v>0</v>
      </c>
      <c r="BQ179" s="61"/>
      <c r="BR179" s="89"/>
      <c r="BS179" s="83"/>
      <c r="BT179" s="83"/>
      <c r="BU179" s="83"/>
      <c r="BV179" s="83"/>
      <c r="BW179" s="83"/>
      <c r="BX179" s="83"/>
      <c r="BY179" s="83"/>
      <c r="BZ179" s="82"/>
      <c r="CA179" s="82"/>
      <c r="CB179" s="82"/>
      <c r="CC179" s="82"/>
      <c r="CD179" s="82"/>
      <c r="CE179" s="82"/>
      <c r="CF179" s="82"/>
      <c r="CG179" s="86"/>
      <c r="CH179" s="66"/>
      <c r="CI179" s="51"/>
      <c r="CJ179" s="144"/>
      <c r="CK179" s="109"/>
      <c r="CL179" s="58"/>
      <c r="CM179" s="3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5"/>
      <c r="DC179" s="75">
        <f>CM179^3+CN179^3+CO179^3+CP179^3+CQ179^3+CR179^3+CS179^3+CT179^3+CM180^3+CN180^3+CO180^3+CP180^3+CQ180^3+CR180^3+CS180^3+CT180^3</f>
        <v>0</v>
      </c>
      <c r="DD179" s="76">
        <f t="shared" si="30"/>
        <v>0</v>
      </c>
      <c r="DE179" s="61"/>
      <c r="DF179" s="89"/>
      <c r="DG179" s="83"/>
      <c r="DH179" s="82"/>
      <c r="DI179" s="82"/>
      <c r="DJ179" s="83"/>
      <c r="DK179" s="83"/>
      <c r="DL179" s="82"/>
      <c r="DM179" s="82"/>
      <c r="DN179" s="83"/>
      <c r="DO179" s="83"/>
      <c r="DP179" s="82"/>
      <c r="DQ179" s="82"/>
      <c r="DR179" s="83"/>
      <c r="DS179" s="83"/>
      <c r="DT179" s="82"/>
      <c r="DU179" s="86"/>
      <c r="DV179" s="66"/>
      <c r="DW179" s="51"/>
      <c r="DY179" s="109"/>
      <c r="DZ179" s="58"/>
      <c r="EA179" s="3"/>
      <c r="EB179" s="4"/>
      <c r="EC179" s="4"/>
      <c r="ED179" s="4"/>
      <c r="EE179" s="4"/>
      <c r="EF179" s="4"/>
      <c r="EG179" s="4"/>
      <c r="EH179" s="4"/>
      <c r="EI179" s="4"/>
      <c r="EJ179" s="4"/>
      <c r="EK179" s="4"/>
      <c r="EL179" s="4"/>
      <c r="EM179" s="4"/>
      <c r="EN179" s="4"/>
      <c r="EO179" s="4"/>
      <c r="EP179" s="5"/>
      <c r="EQ179" s="75">
        <f>EA179^3+EB179^3+EC179^3+ED179^3+EE179^3+EF179^3+EG179^3+EH179^3+EA180^3+EB180^3+EC180^3+ED180^3+EE180^3+EF180^3+EG180^3+EH180^3</f>
        <v>0</v>
      </c>
      <c r="ER179" s="76">
        <f t="shared" si="31"/>
        <v>0</v>
      </c>
      <c r="ES179" s="61"/>
      <c r="ET179" s="81"/>
      <c r="EU179" s="82"/>
      <c r="EV179" s="82"/>
      <c r="EW179" s="82"/>
      <c r="EX179" s="82"/>
      <c r="EY179" s="82"/>
      <c r="EZ179" s="82"/>
      <c r="FA179" s="82"/>
      <c r="FB179" s="82"/>
      <c r="FC179" s="82"/>
      <c r="FD179" s="82"/>
      <c r="FE179" s="82"/>
      <c r="FF179" s="82"/>
      <c r="FG179" s="82"/>
      <c r="FH179" s="82"/>
      <c r="FI179" s="86"/>
      <c r="FJ179" s="66"/>
      <c r="FK179" s="51"/>
    </row>
    <row r="180" spans="1:167" x14ac:dyDescent="0.2">
      <c r="A180" s="32"/>
      <c r="B180" s="32"/>
      <c r="C180" s="32"/>
      <c r="D180" s="106" t="s">
        <v>67</v>
      </c>
      <c r="E180" s="107" t="s">
        <v>207</v>
      </c>
      <c r="F180" s="110">
        <f>B4+(166*B6)</f>
        <v>167</v>
      </c>
      <c r="G180" s="104"/>
      <c r="H180" s="43"/>
      <c r="I180" s="109"/>
      <c r="J180" s="58"/>
      <c r="K180" s="7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9"/>
      <c r="AA180" s="75">
        <f>S179^3+T179^3+U179^3+V179^3+W179^3+X179^3+Y179^3+Z179^3+S180^3+T180^3+U180^3+V180^3+W180^3+X180^3+Y180^3+Z180^3</f>
        <v>0</v>
      </c>
      <c r="AB180" s="76">
        <f t="shared" si="28"/>
        <v>0</v>
      </c>
      <c r="AC180" s="61"/>
      <c r="AD180" s="116"/>
      <c r="AE180" s="117"/>
      <c r="AF180" s="117"/>
      <c r="AG180" s="117"/>
      <c r="AH180" s="118"/>
      <c r="AI180" s="118"/>
      <c r="AJ180" s="118"/>
      <c r="AK180" s="118"/>
      <c r="AL180" s="117"/>
      <c r="AM180" s="117"/>
      <c r="AN180" s="117"/>
      <c r="AO180" s="117"/>
      <c r="AP180" s="118"/>
      <c r="AQ180" s="118"/>
      <c r="AR180" s="118"/>
      <c r="AS180" s="119"/>
      <c r="AT180" s="32"/>
      <c r="AU180" s="115"/>
      <c r="AW180" s="109"/>
      <c r="AX180" s="58"/>
      <c r="AY180" s="7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9"/>
      <c r="BO180" s="75">
        <f>BG179^3+BH179^3+BI179^3+BJ179^3+BK179^3+BL179^3+BM179^3+BN179^3+BG180^3+BH180^3+BI180^3+BJ180^3+BK180^3+BL180^3+BM180^3+BN180^3</f>
        <v>0</v>
      </c>
      <c r="BP180" s="76">
        <f t="shared" si="29"/>
        <v>0</v>
      </c>
      <c r="BQ180" s="61"/>
      <c r="BR180" s="116"/>
      <c r="BS180" s="117"/>
      <c r="BT180" s="117"/>
      <c r="BU180" s="117"/>
      <c r="BV180" s="117"/>
      <c r="BW180" s="117"/>
      <c r="BX180" s="117"/>
      <c r="BY180" s="117"/>
      <c r="BZ180" s="118"/>
      <c r="CA180" s="118"/>
      <c r="CB180" s="118"/>
      <c r="CC180" s="118"/>
      <c r="CD180" s="118"/>
      <c r="CE180" s="118"/>
      <c r="CF180" s="118"/>
      <c r="CG180" s="119"/>
      <c r="CH180" s="32"/>
      <c r="CI180" s="115"/>
      <c r="CJ180" s="144"/>
      <c r="CK180" s="109"/>
      <c r="CL180" s="58"/>
      <c r="CM180" s="7"/>
      <c r="CN180" s="8"/>
      <c r="CO180" s="8"/>
      <c r="CP180" s="8"/>
      <c r="CQ180" s="8"/>
      <c r="CR180" s="8"/>
      <c r="CS180" s="8"/>
      <c r="CT180" s="8"/>
      <c r="CU180" s="8"/>
      <c r="CV180" s="8"/>
      <c r="CW180" s="8"/>
      <c r="CX180" s="8"/>
      <c r="CY180" s="8"/>
      <c r="CZ180" s="8"/>
      <c r="DA180" s="8"/>
      <c r="DB180" s="9"/>
      <c r="DC180" s="75">
        <f>CU179^3+CV179^3+CW179^3+CX179^3+CY179^3+CZ179^3+DA179^3+DB179^3+CU180^3+CV180^3+CW180^3+CX180^3+CY180^3+CZ180^3+DA180^3+DB180^3</f>
        <v>0</v>
      </c>
      <c r="DD180" s="76">
        <f t="shared" si="30"/>
        <v>0</v>
      </c>
      <c r="DE180" s="61"/>
      <c r="DF180" s="116"/>
      <c r="DG180" s="117"/>
      <c r="DH180" s="118"/>
      <c r="DI180" s="118"/>
      <c r="DJ180" s="117"/>
      <c r="DK180" s="117"/>
      <c r="DL180" s="118"/>
      <c r="DM180" s="118"/>
      <c r="DN180" s="117"/>
      <c r="DO180" s="117"/>
      <c r="DP180" s="118"/>
      <c r="DQ180" s="118"/>
      <c r="DR180" s="117"/>
      <c r="DS180" s="117"/>
      <c r="DT180" s="118"/>
      <c r="DU180" s="119"/>
      <c r="DV180" s="32"/>
      <c r="DW180" s="115"/>
      <c r="DY180" s="109"/>
      <c r="DZ180" s="58"/>
      <c r="EA180" s="7"/>
      <c r="EB180" s="8"/>
      <c r="EC180" s="8"/>
      <c r="ED180" s="8"/>
      <c r="EE180" s="8"/>
      <c r="EF180" s="8"/>
      <c r="EG180" s="8"/>
      <c r="EH180" s="8"/>
      <c r="EI180" s="8"/>
      <c r="EJ180" s="8"/>
      <c r="EK180" s="8"/>
      <c r="EL180" s="8"/>
      <c r="EM180" s="8"/>
      <c r="EN180" s="8"/>
      <c r="EO180" s="8"/>
      <c r="EP180" s="9"/>
      <c r="EQ180" s="75">
        <f>EI179^3+EJ179^3+EK179^3+EL179^3+EM179^3+EN179^3+EO179^3+EP179^3+EI180^3+EJ180^3+EK180^3+EL180^3+EM180^3+EN180^3+EO180^3+EP180^3</f>
        <v>0</v>
      </c>
      <c r="ER180" s="76">
        <f t="shared" si="31"/>
        <v>0</v>
      </c>
      <c r="ES180" s="61"/>
      <c r="ET180" s="116"/>
      <c r="EU180" s="117"/>
      <c r="EV180" s="117"/>
      <c r="EW180" s="117"/>
      <c r="EX180" s="117"/>
      <c r="EY180" s="117"/>
      <c r="EZ180" s="117"/>
      <c r="FA180" s="117"/>
      <c r="FB180" s="117"/>
      <c r="FC180" s="117"/>
      <c r="FD180" s="117"/>
      <c r="FE180" s="117"/>
      <c r="FF180" s="117"/>
      <c r="FG180" s="117"/>
      <c r="FH180" s="117"/>
      <c r="FI180" s="120"/>
      <c r="FJ180" s="32"/>
      <c r="FK180" s="115"/>
    </row>
    <row r="181" spans="1:167" x14ac:dyDescent="0.2">
      <c r="A181" s="32"/>
      <c r="B181" s="32"/>
      <c r="C181" s="32"/>
      <c r="D181" s="106" t="s">
        <v>184</v>
      </c>
      <c r="E181" s="107" t="s">
        <v>207</v>
      </c>
      <c r="F181" s="108">
        <f>B4+(167*B6)</f>
        <v>168</v>
      </c>
      <c r="G181" s="104"/>
      <c r="H181" s="43"/>
      <c r="I181" s="109"/>
      <c r="J181" s="58"/>
      <c r="K181" s="121">
        <f>K165^3+K166^3+K167^3+K168^3+K169^3+K170^3+K171^3+K172^3+L165^3+L166^3+L167^3+L168^3+L169^3+L170^3+L171^3+L172^3</f>
        <v>0</v>
      </c>
      <c r="L181" s="122">
        <f>K180^3+K179^3+K178^3+K177^3+K176^3+K175^3+K174^3+K173^3+L180^3+L179^3+L178^3+L177^3+L176^3+L175^3+L174^3+L173^3</f>
        <v>0</v>
      </c>
      <c r="M181" s="122">
        <f>M165^3+M166^3+M167^3+M168^3+M169^3+M170^3+M171^3+M172^3+N165^3+N166^3+N167^3+N168^3+N169^3+N170^3+N171^3+N172^3</f>
        <v>0</v>
      </c>
      <c r="N181" s="122">
        <f>M180^3+M179^3+M178^3+M177^3+M176^3+M175^3+M174^3+M173^3+N180^3+N179^3+N178^3+N177^3+N176^3+N175^3+N174^3+N173^3</f>
        <v>0</v>
      </c>
      <c r="O181" s="122">
        <f>O165^3+O166^3+O167^3+O168^3+O169^3+O170^3+O171^3+O172^3+P165^3+P166^3+P167^3+P168^3+P169^3+P170^3+P171^3+P172^3</f>
        <v>0</v>
      </c>
      <c r="P181" s="122">
        <f>O180^3+O179^3+O178^3+O177^3+O176^3+O175^3+O174^3+O173^3+P180^3+P179^3+P178^3+P177^3+P176^3+P175^3+P174^3+P173^3</f>
        <v>0</v>
      </c>
      <c r="Q181" s="122">
        <f>Q165^3+Q166^3+Q167^3+Q168^3+Q169^3+Q170^3+Q171^3+Q172^3+R165^3+R166^3+R167^3+R168^3+R169^3+R170^3+R171^3+R172^3</f>
        <v>0</v>
      </c>
      <c r="R181" s="122">
        <f>Q180^3+Q179^3+Q178^3+Q177^3+Q176^3+Q175^3+Q174^3+Q173^3+R180^3+R179^3+R178^3+R177^3+R176^3+R175^3+R174^3+R173^3</f>
        <v>0</v>
      </c>
      <c r="S181" s="122">
        <f>S165^3+S166^3+S167^3+S168^3+S169^3+S170^3+S171^3+S172^3+T165^3+T166^3+T167^3+T168^3+T169^3+T170^3+T171^3+T172^3</f>
        <v>0</v>
      </c>
      <c r="T181" s="122">
        <f>S180^3+S179^3+S178^3+S177^3+S176^3+S175^3+S174^3+S173^3+T180^3+T179^3+T178^3+T177^3+T176^3+T175^3+T174^3+T173^3</f>
        <v>0</v>
      </c>
      <c r="U181" s="122">
        <f>U165^3+U166^3+U167^3+U168^3+U169^3+U170^3+U171^3+U172^3+V165^3+V166^3+V167^3+V168^3+V169^3+V170^3+V171^3+V172^3</f>
        <v>0</v>
      </c>
      <c r="V181" s="122">
        <f>U180^3+U179^3+U178^3+U177^3+U176^3+U175^3+U174^3+U173^3+V180^3+V179^3+V178^3+V177^3+V176^3+V175^3+V174^3+V173^3</f>
        <v>0</v>
      </c>
      <c r="W181" s="122">
        <f>W165^3+W166^3+W167^3+W168^3+W169^3+W170^3+W171^3+W172^3+X165^3+X166^3+X167^3+X168^3+X169^3+X170^3+X171^3+X172^3</f>
        <v>0</v>
      </c>
      <c r="X181" s="122">
        <f>W180^3+W179^3+W178^3+W177^3+W176^3+W175^3+W174^3+W173^3+X180^3+X179^3+X178^3+X177^3+X176^3+X175^3+X174^3+X173^3</f>
        <v>0</v>
      </c>
      <c r="Y181" s="122">
        <f>Y165^3+Y166^3+Y167^3+Y168^3+Y169^3+Y170^3+Y171^3+Y172^3+Z165^3+Z166^3+Z167^3+Z168^3+Z169^3+Z170^3+Z171^3+Z172^3</f>
        <v>0</v>
      </c>
      <c r="Z181" s="122">
        <f>Y180^3+Y179^3+Y178^3+Y177^3+Y176^3+Y175^3+Y174^3+Y173^3+Z180^3+Z179^3+Z178^3+Z177^3+Z176^3+Z175^3+Z174^3+Z173^3</f>
        <v>0</v>
      </c>
      <c r="AA181" s="124">
        <f>SUMSQ(K165,L166,M167,N168,O169,P170,Q171,R172,S173,T174,U175,V176,W177,X178,Y179,Z180)</f>
        <v>0</v>
      </c>
      <c r="AB181" s="125">
        <f>SUMSQ(K173,L174,M175,N176,O177,P178,Q179,R180,S165,T166,U167,V168,W169,X170,Y171,Z172)</f>
        <v>0</v>
      </c>
      <c r="AC181" s="52"/>
      <c r="AD181" s="126"/>
      <c r="AE181" s="126"/>
      <c r="AF181" s="126"/>
      <c r="AG181" s="126"/>
      <c r="AH181" s="126"/>
      <c r="AI181" s="126"/>
      <c r="AJ181" s="126"/>
      <c r="AK181" s="126"/>
      <c r="AL181" s="126"/>
      <c r="AM181" s="126"/>
      <c r="AN181" s="126"/>
      <c r="AO181" s="126"/>
      <c r="AP181" s="126"/>
      <c r="AQ181" s="126"/>
      <c r="AR181" s="126"/>
      <c r="AS181" s="126"/>
      <c r="AT181" s="32"/>
      <c r="AU181" s="115"/>
      <c r="AW181" s="109"/>
      <c r="AX181" s="58"/>
      <c r="AY181" s="121">
        <f>AY165^3+AY166^3+AY167^3+AY168^3+AY169^3+AY170^3+AY171^3+AY172^3+AZ165^3+AZ166^3+AZ167^3+AZ168^3+AZ169^3+AZ170^3+AZ171^3+AZ172^3</f>
        <v>0</v>
      </c>
      <c r="AZ181" s="122">
        <f>AY180^3+AY179^3+AY178^3+AY177^3+AY176^3+AY175^3+AY174^3+AY173^3+AZ180^3+AZ179^3+AZ178^3+AZ177^3+AZ176^3+AZ175^3+AZ174^3+AZ173^3</f>
        <v>0</v>
      </c>
      <c r="BA181" s="122">
        <f>BA165^3+BA166^3+BA167^3+BA168^3+BA169^3+BA170^3+BA171^3+BA172^3+BB165^3+BB166^3+BB167^3+BB168^3+BB169^3+BB170^3+BB171^3+BB172^3</f>
        <v>0</v>
      </c>
      <c r="BB181" s="122">
        <f>BA180^3+BA179^3+BA178^3+BA177^3+BA176^3+BA175^3+BA174^3+BA173^3+BB180^3+BB179^3+BB178^3+BB177^3+BB176^3+BB175^3+BB174^3+BB173^3</f>
        <v>0</v>
      </c>
      <c r="BC181" s="122">
        <f>BC165^3+BC166^3+BC167^3+BC168^3+BC169^3+BC170^3+BC171^3+BC172^3+BD165^3+BD166^3+BD167^3+BD168^3+BD169^3+BD170^3+BD171^3+BD172^3</f>
        <v>0</v>
      </c>
      <c r="BD181" s="122">
        <f>BC180^3+BC179^3+BC178^3+BC177^3+BC176^3+BC175^3+BC174^3+BC173^3+BD180^3+BD179^3+BD178^3+BD177^3+BD176^3+BD175^3+BD174^3+BD173^3</f>
        <v>0</v>
      </c>
      <c r="BE181" s="122">
        <f>BE165^3+BE166^3+BE167^3+BE168^3+BE169^3+BE170^3+BE171^3+BE172^3+BF165^3+BF166^3+BF167^3+BF168^3+BF169^3+BF170^3+BF171^3+BF172^3</f>
        <v>0</v>
      </c>
      <c r="BF181" s="122">
        <f>BE180^3+BE179^3+BE178^3+BE177^3+BE176^3+BE175^3+BE174^3+BE173^3+BF180^3+BF179^3+BF178^3+BF177^3+BF176^3+BF175^3+BF174^3+BF173^3</f>
        <v>0</v>
      </c>
      <c r="BG181" s="122">
        <f>BG165^3+BG166^3+BG167^3+BG168^3+BG169^3+BG170^3+BG171^3+BG172^3+BH165^3+BH166^3+BH167^3+BH168^3+BH169^3+BH170^3+BH171^3+BH172^3</f>
        <v>0</v>
      </c>
      <c r="BH181" s="122">
        <f>BG180^3+BG179^3+BG178^3+BG177^3+BG176^3+BG175^3+BG174^3+BG173^3+BH180^3+BH179^3+BH178^3+BH177^3+BH176^3+BH175^3+BH174^3+BH173^3</f>
        <v>0</v>
      </c>
      <c r="BI181" s="122">
        <f>BI165^3+BI166^3+BI167^3+BI168^3+BI169^3+BI170^3+BI171^3+BI172^3+BJ165^3+BJ166^3+BJ167^3+BJ168^3+BJ169^3+BJ170^3+BJ171^3+BJ172^3</f>
        <v>0</v>
      </c>
      <c r="BJ181" s="122">
        <f>BI180^3+BI179^3+BI178^3+BI177^3+BI176^3+BI175^3+BI174^3+BI173^3+BJ180^3+BJ179^3+BJ178^3+BJ177^3+BJ176^3+BJ175^3+BJ174^3+BJ173^3</f>
        <v>0</v>
      </c>
      <c r="BK181" s="122">
        <f>BK165^3+BK166^3+BK167^3+BK168^3+BK169^3+BK170^3+BK171^3+BK172^3+BL165^3+BL166^3+BL167^3+BL168^3+BL169^3+BL170^3+BL171^3+BL172^3</f>
        <v>0</v>
      </c>
      <c r="BL181" s="122">
        <f>BK180^3+BK179^3+BK178^3+BK177^3+BK176^3+BK175^3+BK174^3+BK173^3+BL180^3+BL179^3+BL178^3+BL177^3+BL176^3+BL175^3+BL174^3+BL173^3</f>
        <v>0</v>
      </c>
      <c r="BM181" s="122">
        <f>BM165^3+BM166^3+BM167^3+BM168^3+BM169^3+BM170^3+BM171^3+BM172^3+BN165^3+BN166^3+BN167^3+BN168^3+BN169^3+BN170^3+BN171^3+BN172^3</f>
        <v>0</v>
      </c>
      <c r="BN181" s="123">
        <f>BM180^3+BM179^3+BM178^3+BM177^3+BM176^3+BM175^3+BM174^3+BM173^3+BN180^3+BN179^3+BN178^3+BN177^3+BN176^3+BN175^3+BN174^3+BN173^3</f>
        <v>0</v>
      </c>
      <c r="BO181" s="124">
        <f>SUMSQ(AY165,AZ166,BA167,BB168,BC169,BD170,BE171,BF172,BG173,BH174,BI175,BJ176,BK177,BL178,BM179,BN180)</f>
        <v>0</v>
      </c>
      <c r="BP181" s="125">
        <f>SUMSQ(AY173,AZ174,BA175,BB176,BC177,BD178,BE179,BF180,BG165,BH166,BI167,BJ168,BK169,BL170,BM171,BN172)</f>
        <v>0</v>
      </c>
      <c r="BQ181" s="52"/>
      <c r="BR181" s="126"/>
      <c r="BS181" s="126"/>
      <c r="BT181" s="126"/>
      <c r="BU181" s="126"/>
      <c r="BV181" s="126"/>
      <c r="BW181" s="126"/>
      <c r="BX181" s="126"/>
      <c r="BY181" s="126"/>
      <c r="BZ181" s="126"/>
      <c r="CA181" s="126"/>
      <c r="CB181" s="126"/>
      <c r="CC181" s="126"/>
      <c r="CD181" s="126"/>
      <c r="CE181" s="126"/>
      <c r="CF181" s="126"/>
      <c r="CG181" s="126"/>
      <c r="CH181" s="32"/>
      <c r="CI181" s="115"/>
      <c r="CJ181" s="144"/>
      <c r="CK181" s="109"/>
      <c r="CL181" s="58"/>
      <c r="CM181" s="121">
        <f>CM165^3+CM166^3+CM167^3+CM168^3+CM169^3+CM170^3+CM171^3+CM172^3+CN165^3+CN166^3+CN167^3+CN168^3+CN169^3+CN170^3+CN171^3+CN172^3</f>
        <v>0</v>
      </c>
      <c r="CN181" s="122">
        <f>CM180^3+CM179^3+CM178^3+CM177^3+CM176^3+CM175^3+CM174^3+CM173^3+CN180^3+CN179^3+CN178^3+CN177^3+CN176^3+CN175^3+CN174^3+CN173^3</f>
        <v>0</v>
      </c>
      <c r="CO181" s="122">
        <f>CO165^3+CO166^3+CO167^3+CO168^3+CO169^3+CO170^3+CO171^3+CO172^3+CP165^3+CP166^3+CP167^3+CP168^3+CP169^3+CP170^3+CP171^3+CP172^3</f>
        <v>0</v>
      </c>
      <c r="CP181" s="122">
        <f>CO180^3+CO179^3+CO178^3+CO177^3+CO176^3+CO175^3+CO174^3+CO173^3+CP180^3+CP179^3+CP178^3+CP177^3+CP176^3+CP175^3+CP174^3+CP173^3</f>
        <v>0</v>
      </c>
      <c r="CQ181" s="122">
        <f>CQ165^3+CQ166^3+CQ167^3+CQ168^3+CQ169^3+CQ170^3+CQ171^3+CQ172^3+CR165^3+CR166^3+CR167^3+CR168^3+CR169^3+CR170^3+CR171^3+CR172^3</f>
        <v>0</v>
      </c>
      <c r="CR181" s="122">
        <f>CQ180^3+CQ179^3+CQ178^3+CQ177^3+CQ176^3+CQ175^3+CQ174^3+CQ173^3+CR180^3+CR179^3+CR178^3+CR177^3+CR176^3+CR175^3+CR174^3+CR173^3</f>
        <v>0</v>
      </c>
      <c r="CS181" s="122">
        <f>CS165^3+CS166^3+CS167^3+CS168^3+CS169^3+CS170^3+CS171^3+CS172^3+CT165^3+CT166^3+CT167^3+CT168^3+CT169^3+CT170^3+CT171^3+CT172^3</f>
        <v>0</v>
      </c>
      <c r="CT181" s="122">
        <f>CS180^3+CS179^3+CS178^3+CS177^3+CS176^3+CS175^3+CS174^3+CS173^3+CT180^3+CT179^3+CT178^3+CT177^3+CT176^3+CT175^3+CT174^3+CT173^3</f>
        <v>0</v>
      </c>
      <c r="CU181" s="122">
        <f>CU165^3+CU166^3+CU167^3+CU168^3+CU169^3+CU170^3+CU171^3+CU172^3+CV165^3+CV166^3+CV167^3+CV168^3+CV169^3+CV170^3+CV171^3+CV172^3</f>
        <v>0</v>
      </c>
      <c r="CV181" s="122">
        <f>CU180^3+CU179^3+CU178^3+CU177^3+CU176^3+CU175^3+CU174^3+CU173^3+CV180^3+CV179^3+CV178^3+CV177^3+CV176^3+CV175^3+CV174^3+CV173^3</f>
        <v>0</v>
      </c>
      <c r="CW181" s="122">
        <f>CW165^3+CW166^3+CW167^3+CW168^3+CW169^3+CW170^3+CW171^3+CW172^3+CX165^3+CX166^3+CX167^3+CX168^3+CX169^3+CX170^3+CX171^3+CX172^3</f>
        <v>0</v>
      </c>
      <c r="CX181" s="122">
        <f>CW180^3+CW179^3+CW178^3+CW177^3+CW176^3+CW175^3+CW174^3+CW173^3+CX180^3+CX179^3+CX178^3+CX177^3+CX176^3+CX175^3+CX174^3+CX173^3</f>
        <v>0</v>
      </c>
      <c r="CY181" s="122">
        <f>CY165^3+CY166^3+CY167^3+CY168^3+CY169^3+CY170^3+CY171^3+CY172^3+CZ165^3+CZ166^3+CZ167^3+CZ168^3+CZ169^3+CZ170^3+CZ171^3+CZ172^3</f>
        <v>0</v>
      </c>
      <c r="CZ181" s="122">
        <f>CY180^3+CY179^3+CY178^3+CY177^3+CY176^3+CY175^3+CY174^3+CY173^3+CZ180^3+CZ179^3+CZ178^3+CZ177^3+CZ176^3+CZ175^3+CZ174^3+CZ173^3</f>
        <v>0</v>
      </c>
      <c r="DA181" s="122">
        <f>DA165^3+DA166^3+DA167^3+DA168^3+DA169^3+DA170^3+DA171^3+DA172^3+DB165^3+DB166^3+DB167^3+DB168^3+DB169^3+DB170^3+DB171^3+DB172^3</f>
        <v>0</v>
      </c>
      <c r="DB181" s="123">
        <f>DA180^3+DA179^3+DA178^3+DA177^3+DA176^3+DA175^3+DA174^3+DA173^3+DB180^3+DB179^3+DB178^3+DB177^3+DB176^3+DB175^3+DB174^3+DB173^3</f>
        <v>0</v>
      </c>
      <c r="DC181" s="124">
        <f>SUMSQ(CM165,CN166,CO167,CP168,CQ169,CR170,CS171,CT172,CU173,CV174,CW175,CX176,CY177,CZ178,DA179,DB180)</f>
        <v>0</v>
      </c>
      <c r="DD181" s="125">
        <f>SUMSQ(CM173,CN174,CO175,CP176,CQ177,CR178,CS179,CT180,CU165,CV166,CW167,CX168,CY169,CZ170,DA171,DB172)</f>
        <v>0</v>
      </c>
      <c r="DE181" s="52"/>
      <c r="DF181" s="126"/>
      <c r="DG181" s="126"/>
      <c r="DH181" s="126"/>
      <c r="DI181" s="126"/>
      <c r="DJ181" s="126"/>
      <c r="DK181" s="126"/>
      <c r="DL181" s="126"/>
      <c r="DM181" s="126"/>
      <c r="DN181" s="126"/>
      <c r="DO181" s="126"/>
      <c r="DP181" s="126"/>
      <c r="DQ181" s="126"/>
      <c r="DR181" s="126"/>
      <c r="DS181" s="126"/>
      <c r="DT181" s="126"/>
      <c r="DU181" s="126"/>
      <c r="DV181" s="32"/>
      <c r="DW181" s="115"/>
      <c r="DY181" s="109"/>
      <c r="DZ181" s="58"/>
      <c r="EA181" s="121">
        <f>EA165^3+EA166^3+EA167^3+EA168^3+EA169^3+EA170^3+EA171^3+EA172^3+EB165^3+EB166^3+EB167^3+EB168^3+EB169^3+EB170^3+EB171^3+EB172^3</f>
        <v>0</v>
      </c>
      <c r="EB181" s="122">
        <f>EA180^3+EA179^3+EA178^3+EA177^3+EA176^3+EA175^3+EA174^3+EA173^3+EB180^3+EB179^3+EB178^3+EB177^3+EB176^3+EB175^3+EB174^3+EB173^3</f>
        <v>0</v>
      </c>
      <c r="EC181" s="122">
        <f>EC165^3+EC166^3+EC167^3+EC168^3+EC169^3+EC170^3+EC171^3+EC172^3+ED165^3+ED166^3+ED167^3+ED168^3+ED169^3+ED170^3+ED171^3+ED172^3</f>
        <v>0</v>
      </c>
      <c r="ED181" s="122">
        <f>EC180^3+EC179^3+EC178^3+EC177^3+EC176^3+EC175^3+EC174^3+EC173^3+ED180^3+ED179^3+ED178^3+ED177^3+ED176^3+ED175^3+ED174^3+ED173^3</f>
        <v>0</v>
      </c>
      <c r="EE181" s="122">
        <f>EE165^3+EE166^3+EE167^3+EE168^3+EE169^3+EE170^3+EE171^3+EE172^3+EF165^3+EF166^3+EF167^3+EF168^3+EF169^3+EF170^3+EF171^3+EF172^3</f>
        <v>0</v>
      </c>
      <c r="EF181" s="122">
        <f>EE180^3+EE179^3+EE178^3+EE177^3+EE176^3+EE175^3+EE174^3+EE173^3+EF180^3+EF179^3+EF178^3+EF177^3+EF176^3+EF175^3+EF174^3+EF173^3</f>
        <v>0</v>
      </c>
      <c r="EG181" s="122">
        <f>EG165^3+EG166^3+EG167^3+EG168^3+EG169^3+EG170^3+EG171^3+EG172^3+EH165^3+EH166^3+EH167^3+EH168^3+EH169^3+EH170^3+EH171^3+EH172^3</f>
        <v>0</v>
      </c>
      <c r="EH181" s="122">
        <f>EG180^3+EG179^3+EG178^3+EG177^3+EG176^3+EG175^3+EG174^3+EG173^3+EH180^3+EH179^3+EH178^3+EH177^3+EH176^3+EH175^3+EH174^3+EH173^3</f>
        <v>0</v>
      </c>
      <c r="EI181" s="122">
        <f>EI165^3+EI166^3+EI167^3+EI168^3+EI169^3+EI170^3+EI171^3+EI172^3+EJ165^3+EJ166^3+EJ167^3+EJ168^3+EJ169^3+EJ170^3+EJ171^3+EJ172^3</f>
        <v>0</v>
      </c>
      <c r="EJ181" s="122">
        <f>EI180^3+EI179^3+EI178^3+EI177^3+EI176^3+EI175^3+EI174^3+EI173^3+EJ180^3+EJ179^3+EJ178^3+EJ177^3+EJ176^3+EJ175^3+EJ174^3+EJ173^3</f>
        <v>0</v>
      </c>
      <c r="EK181" s="122">
        <f>EK165^3+EK166^3+EK167^3+EK168^3+EK169^3+EK170^3+EK171^3+EK172^3+EL165^3+EL166^3+EL167^3+EL168^3+EL169^3+EL170^3+EL171^3+EL172^3</f>
        <v>0</v>
      </c>
      <c r="EL181" s="122">
        <f>EK180^3+EK179^3+EK178^3+EK177^3+EK176^3+EK175^3+EK174^3+EK173^3+EL180^3+EL179^3+EL178^3+EL177^3+EL176^3+EL175^3+EL174^3+EL173^3</f>
        <v>0</v>
      </c>
      <c r="EM181" s="122">
        <f>EM165^3+EM166^3+EM167^3+EM168^3+EM169^3+EM170^3+EM171^3+EM172^3+EN165^3+EN166^3+EN167^3+EN168^3+EN169^3+EN170^3+EN171^3+EN172^3</f>
        <v>0</v>
      </c>
      <c r="EN181" s="122">
        <f>EM180^3+EM179^3+EM178^3+EM177^3+EM176^3+EM175^3+EM174^3+EM173^3+EN180^3+EN179^3+EN178^3+EN177^3+EN176^3+EN175^3+EN174^3+EN173^3</f>
        <v>0</v>
      </c>
      <c r="EO181" s="122">
        <f>EO165^3+EO166^3+EO167^3+EO168^3+EO169^3+EO170^3+EO171^3+EO172^3+EP165^3+EP166^3+EP167^3+EP168^3+EP169^3+EP170^3+EP171^3+EP172^3</f>
        <v>0</v>
      </c>
      <c r="EP181" s="123">
        <f>EO180^3+EO179^3+EO178^3+EO177^3+EO176^3+EO175^3+EO174^3+EO173^3+EP180^3+EP179^3+EP178^3+EP177^3+EP176^3+EP175^3+EP174^3+EP173^3</f>
        <v>0</v>
      </c>
      <c r="EQ181" s="124">
        <f>SUMSQ(EA165,EB166,EC167,ED168,EE169,EF170,EG171,EH172,EI173,EJ174,EK175,EL176,EM177,EN178,EO179,EP180)</f>
        <v>0</v>
      </c>
      <c r="ER181" s="125">
        <f>SUMSQ(EA173,EB174,EC175,ED176,EE177,EF178,EG179,EH180,EI165,EJ166,EK167,EL168,EM169,EN170,EO171,EP172)</f>
        <v>0</v>
      </c>
      <c r="ES181" s="52"/>
      <c r="ET181" s="126"/>
      <c r="EU181" s="126"/>
      <c r="EV181" s="126"/>
      <c r="EW181" s="126"/>
      <c r="EX181" s="126"/>
      <c r="EY181" s="126"/>
      <c r="EZ181" s="126"/>
      <c r="FA181" s="126"/>
      <c r="FB181" s="126"/>
      <c r="FC181" s="126"/>
      <c r="FD181" s="126"/>
      <c r="FE181" s="126"/>
      <c r="FF181" s="126"/>
      <c r="FG181" s="126"/>
      <c r="FH181" s="126"/>
      <c r="FI181" s="126"/>
      <c r="FJ181" s="32"/>
      <c r="FK181" s="115"/>
    </row>
    <row r="182" spans="1:167" ht="13.5" thickBot="1" x14ac:dyDescent="0.25">
      <c r="A182" s="32"/>
      <c r="B182" s="32"/>
      <c r="C182" s="32"/>
      <c r="D182" s="106" t="s">
        <v>176</v>
      </c>
      <c r="E182" s="152" t="s">
        <v>207</v>
      </c>
      <c r="F182" s="153">
        <f>B4+(168*B6)</f>
        <v>169</v>
      </c>
      <c r="G182" s="104"/>
      <c r="H182" s="43"/>
      <c r="I182" s="109"/>
      <c r="J182" s="58"/>
      <c r="K182" s="148">
        <f>K165^3+L165^3+M165^3+N165^3+K166^3+L166^3+M166^3+N166^3+K167^3+L167^3+M167^3+N167^3+K168^3+L168^3+M168^3+N168^3</f>
        <v>0</v>
      </c>
      <c r="L182" s="149">
        <f>K169^3+L169^3+M169^3+N169^3+K170^3+L170^3+M170^3+N170^3+K171^3+L171^3+M171^3+N171^3+K172^3+L172^3+M172^3+N172^3</f>
        <v>0</v>
      </c>
      <c r="M182" s="149">
        <f>K173^3+L173^3+M173^3+N173^3+K174^3+L174^3+M174^3+N174^3+K175^3+L175^3+M175^3+N175^3+K176^3+L176^3+M176^3+N176^3</f>
        <v>0</v>
      </c>
      <c r="N182" s="149">
        <f>K177^3+L177^3+M177^3+N177^3+K178^3+L178^3+M178^3+N178^3+K179^3+L179^3+M179^3+N179^3+K180^3+L180^3+M180^3+N180^3</f>
        <v>0</v>
      </c>
      <c r="O182" s="149">
        <f>O165^3+P165^3+Q165^3+R165^3+O166^3+P166^3+Q166^3+R166^3+O167^3+P167^3+Q167^3+R167^3+O168^3+P168^3+Q168^3+R168^3</f>
        <v>0</v>
      </c>
      <c r="P182" s="149">
        <f>O169^3+P169^3+Q169^3+R169^3+O170^3+P170^3+Q170^3+R170^3+O171^3+P171^3+Q171^3+R171^3+O172^3+P172^3+Q172^3+R172^3</f>
        <v>0</v>
      </c>
      <c r="Q182" s="149">
        <f>O173^3+P173^3+Q173^3+R173^3+O174^3+P174^3+Q174^3+R174^3+O175^3+P175^3+Q175^3+R175^3+O176^3+P176^3+Q176^3+R176^3</f>
        <v>0</v>
      </c>
      <c r="R182" s="149">
        <f>O177^3+P177^3+Q177^3+R177^3+O178^3+P178^3+Q178^3+R178^3+O179^3+P179^3+Q179^3+R179^3+O180^3+P180^3+Q180^3+R180^3</f>
        <v>0</v>
      </c>
      <c r="S182" s="149">
        <f>S165^3+T165^3+U165^3+V165^3+S166^3+T166^3+U166^3+V166^3+S167^3+T167^3+U167^3+V167^3+S168^3+T168^3+U168^3+V168^3</f>
        <v>0</v>
      </c>
      <c r="T182" s="149">
        <f>S169^3+T169^3+U169^3+V169^3+S170^3+T170^3+U170^3+V170^3+S171^3+T171^3+U171^3+V171^3+S172^3+T172^3+U172^3+V172^3</f>
        <v>0</v>
      </c>
      <c r="U182" s="149">
        <f>S173^3+T173^3+U173^3+V173^3+S174^3+T174^3+U174^3+V174^3+S175^3+T175^3+U175^3+V175^3+S176^3+T176^3+U176^3+V176^3</f>
        <v>0</v>
      </c>
      <c r="V182" s="149">
        <f>S177^3+T177^3+U177^3+V177^3+S178^3+T178^3+U178^3+V178^3+S179^3+T179^3+U179^3+V179^3+S180^3+T180^3+U180^3+V180^3</f>
        <v>0</v>
      </c>
      <c r="W182" s="149">
        <f>W165^3+X165^3+Y165^3+Z165^3+W166^3+X166^3+Y166^3+Z166^3+W167^3+X167^3+Y167^3+Z167^3+W168^3+X168^3+Y168^3+Z168^3</f>
        <v>0</v>
      </c>
      <c r="X182" s="149">
        <f>W169^3+X169^3+Y169^3+Z169^3+W170^3+X170^3+Y170^3+Z170^3+W171^3+X171^3+Y171^3+Z171^3+W172^3+X172^3+Y172^3+Z172^3</f>
        <v>0</v>
      </c>
      <c r="Y182" s="149">
        <f>W173^3+X173^3+Y173^3+Z173^3+W174^3+X174^3+Y174^3+Z174^3+W175^3+X175^3+Y175^3+Z175^3+W176^3+X176^3+Y176^3+Z176^3</f>
        <v>0</v>
      </c>
      <c r="Z182" s="149">
        <f>W177^3+X177^3+Y177^3+Z177^3+W178^3+X178^3+Y178^3+Z178^3+W179^3+X179^3+Y179^3+Z179^3+W180^3+X180^3+Y180^3+Z180^3</f>
        <v>0</v>
      </c>
      <c r="AA182" s="129">
        <f>SUMSQ(K180,L179,M178,N177,O176,P175,Q174,R173,S172,T171,U170,V169,W168,X167,Y166,BN164,Z165)</f>
        <v>0</v>
      </c>
      <c r="AB182" s="130">
        <f>SUMSQ(K172,L171,M170,N169,O168,P167,Q166,R165,S180,T179,U178,V177,W176,X175,Y174,Z173)</f>
        <v>0</v>
      </c>
      <c r="AC182" s="32"/>
      <c r="AD182" s="131"/>
      <c r="AE182" s="131"/>
      <c r="AF182" s="131"/>
      <c r="AG182" s="131"/>
      <c r="AH182" s="131"/>
      <c r="AI182" s="131"/>
      <c r="AJ182" s="131"/>
      <c r="AK182" s="131"/>
      <c r="AL182" s="131"/>
      <c r="AM182" s="131"/>
      <c r="AN182" s="131"/>
      <c r="AO182" s="131"/>
      <c r="AP182" s="131"/>
      <c r="AQ182" s="131"/>
      <c r="AR182" s="131"/>
      <c r="AS182" s="131"/>
      <c r="AT182" s="32"/>
      <c r="AU182" s="115"/>
      <c r="AW182" s="109"/>
      <c r="AX182" s="58"/>
      <c r="AY182" s="127">
        <f>AY165^3+AZ165^3+BA165^3+BB165^3+AY166^3+AZ166^3+BA166^3+BB166^3+AY167^3+AZ167^3+BA167^3+BB167^3+AY168^3+AZ168^3+BA168^3+BB168^3</f>
        <v>0</v>
      </c>
      <c r="AZ182" s="128">
        <f>AY169^3+AZ169^3+BA169^3+BB169^3+AY170^3+AZ170^3+BA170^3+BB170^3+AY171^3+AZ171^3+BA171^3+BB171^3+AY172^3+AZ172^3+BA172^3+BB172^3</f>
        <v>0</v>
      </c>
      <c r="BA182" s="128">
        <f>AY173^3+AZ173^3+BA173^3+BB173^3+AY174^3+AZ174^3+BA174^3+BB174^3+AY175^3+AZ175^3+BA175^3+BB175^3+AY176^3+AZ176^3+BA176^3+BB176^3</f>
        <v>0</v>
      </c>
      <c r="BB182" s="128">
        <f>AY177^3+AZ177^3+BA177^3+BB177^3+AY178^3+AZ178^3+BA178^3+BB178^3+AY179^3+AZ179^3+BA179^3+BB179^3+AY180^3+AZ180^3+BA180^3+BB180^3</f>
        <v>0</v>
      </c>
      <c r="BC182" s="128">
        <f>BC165^3+BD165^3+BE165^3+BF165^3+BC166^3+BD166^3+BE166^3+BF166^3+BC167^3+BD167^3+BE167^3+BF167^3+BC168^3+BD168^3+BE168^3+BF168^3</f>
        <v>0</v>
      </c>
      <c r="BD182" s="128">
        <f>BC169^3+BD169^3+BE169^3+BF169^3+BC170^3+BD170^3+BE170^3+BF170^3+BC171^3+BD171^3+BE171^3+BF171^3+BC172^3+BD172^3+BE172^3+BF172^3</f>
        <v>0</v>
      </c>
      <c r="BE182" s="128">
        <f>BC173^3+BD173^3+BE173^3+BF173^3+BC174^3+BD174^3+BE174^3+BF174^3+BC175^3+BD175^3+BE175^3+BF175^3+BC176^3+BD176^3+BE176^3+BF176^3</f>
        <v>0</v>
      </c>
      <c r="BF182" s="128">
        <f>BC177^3+BD177^3+BE177^3+BF177^3+BC178^3+BD178^3+BE178^3+BF178^3+BC179^3+BD179^3+BE179^3+BF179^3+BC180^3+BD180^3+BE180^3+BF180^3</f>
        <v>0</v>
      </c>
      <c r="BG182" s="128">
        <f>BG165^3+BH165^3+BI165^3+BJ165^3+BG166^3+BH166^3+BI166^3+BJ166^3+BG167^3+BH167^3+BI167^3+BJ167^3+BG168^3+BH168^3+BI168^3+BJ168^3</f>
        <v>0</v>
      </c>
      <c r="BH182" s="128">
        <f>BG169^3+BH169^3+BI169^3+BJ169^3+BG170^3+BH170^3+BI170^3+BJ170^3+BG171^3+BH171^3+BI171^3+BJ171^3+BG172^3+BH172^3+BI172^3+BJ172^3</f>
        <v>0</v>
      </c>
      <c r="BI182" s="128">
        <f>BG173^3+BH173^3+BI173^3+BJ173^3+BG174^3+BH174^3+BI174^3+BJ174^3+BG175^3+BH175^3+BI175^3+BJ175^3+BG176^3+BH176^3+BI176^3+BJ176^3</f>
        <v>0</v>
      </c>
      <c r="BJ182" s="128">
        <f>BG177^3+BH177^3+BI177^3+BJ177^3+BG178^3+BH178^3+BI178^3+BJ178^3+BG179^3+BH179^3+BI179^3+BJ179^3+BG180^3+BH180^3+BI180^3+BJ180^3</f>
        <v>0</v>
      </c>
      <c r="BK182" s="128">
        <f>BK165^3+BL165^3+BM165^3+BN165^3+BK166^3+BL166^3+BM166^3+BN166^3+BK167^3+BL167^3+BM167^3+BN167^3+BK168^3+BL168^3+BM168^3+BN168^3</f>
        <v>0</v>
      </c>
      <c r="BL182" s="128">
        <f>BK169^3+BL169^3+BM169^3+BN169^3+BK170^3+BL170^3+BM170^3+BN170^3+BK171^3+BL171^3+BM171^3+BN171^3+BK172^3+BL172^3+BM172^3+BN172^3</f>
        <v>0</v>
      </c>
      <c r="BM182" s="128">
        <f>BK173^3+BL173^3+BM173^3+BN173^3+BK174^3+BL174^3+BM174^3+BN174^3+BK175^3+BL175^3+BM175^3+BN175^3+BK176^3+BL176^3+BM176^3+BN176^3</f>
        <v>0</v>
      </c>
      <c r="BN182" s="128">
        <f>BK177^3+BL177^3+BM177^3+BN177^3+BK178^3+BL178^3+BM178^3+BN178^3+BK179^3+BL179^3+BM179^3+BN179^3+BK180^3+BL180^3+BM180^3+BN180^3</f>
        <v>0</v>
      </c>
      <c r="BO182" s="129">
        <f>SUMSQ(AY180,AZ179,BA178,BB177,BC176,BD175,BE174,BF173,BG172,BH171,BI170,BJ169,BK168,BL167,BM166,DB164,BN165)</f>
        <v>0</v>
      </c>
      <c r="BP182" s="130">
        <f>SUMSQ(AY172,AZ171,BA170,BB169,BC168,BD167,BE166,BF165,BG180,BH179,BI178,BJ177,BK176,BL175,BM174,BN173)</f>
        <v>0</v>
      </c>
      <c r="BQ182" s="32"/>
      <c r="BR182" s="131"/>
      <c r="BS182" s="131"/>
      <c r="BT182" s="131"/>
      <c r="BU182" s="131"/>
      <c r="BV182" s="131"/>
      <c r="BW182" s="131"/>
      <c r="BX182" s="131"/>
      <c r="BY182" s="131"/>
      <c r="BZ182" s="131"/>
      <c r="CA182" s="131"/>
      <c r="CB182" s="131"/>
      <c r="CC182" s="131"/>
      <c r="CD182" s="131"/>
      <c r="CE182" s="131"/>
      <c r="CF182" s="131"/>
      <c r="CG182" s="131"/>
      <c r="CH182" s="32"/>
      <c r="CI182" s="115"/>
      <c r="CJ182" s="144"/>
      <c r="CK182" s="109"/>
      <c r="CL182" s="58"/>
      <c r="CM182" s="127">
        <f>CM165^3+CN165^3+CO165^3+CP165^3+CM166^3+CN166^3+CO166^3+CP166^3+CM167^3+CN167^3+CO167^3+CP167^3+CM168^3+CN168^3+CO168^3+CP168^3</f>
        <v>0</v>
      </c>
      <c r="CN182" s="128">
        <f>CM169^3+CN169^3+CO169^3+CP169^3+CM170^3+CN170^3+CO170^3+CP170^3+CM171^3+CN171^3+CO171^3+CP171^3+CM172^3+CN172^3+CO172^3+CP172^3</f>
        <v>0</v>
      </c>
      <c r="CO182" s="128">
        <f>CM173^3+CN173^3+CO173^3+CP173^3+CM174^3+CN174^3+CO174^3+CP174^3+CM175^3+CN175^3+CO175^3+CP175^3+CM176^3+CN176^3+CO176^3+CP176^3</f>
        <v>0</v>
      </c>
      <c r="CP182" s="128">
        <f>CM177^3+CN177^3+CO177^3+CP177^3+CM178^3+CN178^3+CO178^3+CP178^3+CM179^3+CN179^3+CO179^3+CP179^3+CM180^3+CN180^3+CO180^3+CP180^3</f>
        <v>0</v>
      </c>
      <c r="CQ182" s="128">
        <f>CQ165^3+CR165^3+CS165^3+CT165^3+CQ166^3+CR166^3+CS166^3+CT166^3+CQ167^3+CR167^3+CS167^3+CT167^3+CQ168^3+CR168^3+CS168^3+CT168^3</f>
        <v>0</v>
      </c>
      <c r="CR182" s="128">
        <f>CQ169^3+CR169^3+CS169^3+CT169^3+CQ170^3+CR170^3+CS170^3+CT170^3+CQ171^3+CR171^3+CS171^3+CT171^3+CQ172^3+CR172^3+CS172^3+CT172^3</f>
        <v>0</v>
      </c>
      <c r="CS182" s="128">
        <f>CQ173^3+CR173^3+CS173^3+CT173^3+CQ174^3+CR174^3+CS174^3+CT174^3+CQ175^3+CR175^3+CS175^3+CT175^3+CQ176^3+CR176^3+CS176^3+CT176^3</f>
        <v>0</v>
      </c>
      <c r="CT182" s="128">
        <f>CQ177^3+CR177^3+CS177^3+CT177^3+CQ178^3+CR178^3+CS178^3+CT178^3+CQ179^3+CR179^3+CS179^3+CT179^3+CQ180^3+CR180^3+CS180^3+CT180^3</f>
        <v>0</v>
      </c>
      <c r="CU182" s="128">
        <f>CU165^3+CV165^3+CW165^3+CX165^3+CU166^3+CV166^3+CW166^3+CX166^3+CU167^3+CV167^3+CW167^3+CX167^3+CU168^3+CV168^3+CW168^3+CX168^3</f>
        <v>0</v>
      </c>
      <c r="CV182" s="128">
        <f>CU169^3+CV169^3+CW169^3+CX169^3+CU170^3+CV170^3+CW170^3+CX170^3+CU171^3+CV171^3+CW171^3+CX171^3+CU172^3+CV172^3+CW172^3+CX172^3</f>
        <v>0</v>
      </c>
      <c r="CW182" s="128">
        <f>CU173^3+CV173^3+CW173^3+CX173^3+CU174^3+CV174^3+CW174^3+CX174^3+CU175^3+CV175^3+CW175^3+CX175^3+CU176^3+CV176^3+CW176^3+CX176^3</f>
        <v>0</v>
      </c>
      <c r="CX182" s="128">
        <f>CU177^3+CV177^3+CW177^3+CX177^3+CU178^3+CV178^3+CW178^3+CX178^3+CU179^3+CV179^3+CW179^3+CX179^3+CU180^3+CV180^3+CW180^3+CX180^3</f>
        <v>0</v>
      </c>
      <c r="CY182" s="128">
        <f>CY165^3+CZ165^3+DA165^3+DB165^3+CY166^3+CZ166^3+DA166^3+DB166^3+CY167^3+CZ167^3+DA167^3+DB167^3+CY168^3+CZ168^3+DA168^3+DB168^3</f>
        <v>0</v>
      </c>
      <c r="CZ182" s="128">
        <f>CY169^3+CZ169^3+DA169^3+DB169^3+CY170^3+CZ170^3+DA170^3+DB170^3+CY171^3+CZ171^3+DA171^3+DB171^3+CY172^3+CZ172^3+DA172^3+DB172^3</f>
        <v>0</v>
      </c>
      <c r="DA182" s="128">
        <f>CY173^3+CZ173^3+DA173^3+DB173^3+CY174^3+CZ174^3+DA174^3+DB174^3+CY175^3+CZ175^3+DA175^3+DB175^3+CY176^3+CZ176^3+DA176^3+DB176^3</f>
        <v>0</v>
      </c>
      <c r="DB182" s="128">
        <f>CY177^3+CZ177^3+DA177^3+DB177^3+CY178^3+CZ178^3+DA178^3+DB178^3+CY179^3+CZ179^3+DA179^3+DB179^3+CY180^3+CZ180^3+DA180^3+DB180^3</f>
        <v>0</v>
      </c>
      <c r="DC182" s="129">
        <f>SUMSQ(CM180,CN179,CO178,CP177,CQ176,CR175,CS174,CT173,CU172,CV171,CW170,CX169,CY168,CZ167,DA166,EP164,DB165)</f>
        <v>0</v>
      </c>
      <c r="DD182" s="130">
        <f>SUMSQ(CM172,CN171,CO170,CP169,CQ168,CR167,CS166,CT165,CU180,CV179,CW178,CX177,CY176,CZ175,DA174,DB173)</f>
        <v>0</v>
      </c>
      <c r="DE182" s="32"/>
      <c r="DF182" s="131"/>
      <c r="DG182" s="131"/>
      <c r="DH182" s="131"/>
      <c r="DI182" s="131"/>
      <c r="DJ182" s="131"/>
      <c r="DK182" s="131"/>
      <c r="DL182" s="131"/>
      <c r="DM182" s="131"/>
      <c r="DN182" s="131"/>
      <c r="DO182" s="131"/>
      <c r="DP182" s="131"/>
      <c r="DQ182" s="131"/>
      <c r="DR182" s="131"/>
      <c r="DS182" s="131"/>
      <c r="DT182" s="131"/>
      <c r="DU182" s="131"/>
      <c r="DV182" s="32"/>
      <c r="DW182" s="115"/>
      <c r="DY182" s="109"/>
      <c r="DZ182" s="58"/>
      <c r="EA182" s="127">
        <f>EA165^3+EB165^3+EC165^3+ED165^3+EA166^3+EB166^3+EC166^3+ED166^3+EA167^3+EB167^3+EC167^3+ED167^3+EA168^3+EB168^3+EC168^3+ED168^3</f>
        <v>0</v>
      </c>
      <c r="EB182" s="128">
        <f>EA169^3+EB169^3+EC169^3+ED169^3+EA170^3+EB170^3+EC170^3+ED170^3+EA171^3+EB171^3+EC171^3+ED171^3+EA172^3+EB172^3+EC172^3+ED172^3</f>
        <v>0</v>
      </c>
      <c r="EC182" s="128">
        <f>EA173^3+EB173^3+EC173^3+ED173^3+EA174^3+EB174^3+EC174^3+ED174^3+EA175^3+EB175^3+EC175^3+ED175^3+EA176^3+EB176^3+EC176^3+ED176^3</f>
        <v>0</v>
      </c>
      <c r="ED182" s="128">
        <f>EA177^3+EB177^3+EC177^3+ED177^3+EA178^3+EB178^3+EC178^3+ED178^3+EA179^3+EB179^3+EC179^3+ED179^3+EA180^3+EB180^3+EC180^3+ED180^3</f>
        <v>0</v>
      </c>
      <c r="EE182" s="128">
        <f>EE165^3+EF165^3+EG165^3+EH165^3+EE166^3+EF166^3+EG166^3+EH166^3+EE167^3+EF167^3+EG167^3+EH167^3+EE168^3+EF168^3+EG168^3+EH168^3</f>
        <v>0</v>
      </c>
      <c r="EF182" s="128">
        <f>EE169^3+EF169^3+EG169^3+EH169^3+EE170^3+EF170^3+EG170^3+EH170^3+EE171^3+EF171^3+EG171^3+EH171^3+EE172^3+EF172^3+EG172^3+EH172^3</f>
        <v>0</v>
      </c>
      <c r="EG182" s="128">
        <f>EE173^3+EF173^3+EG173^3+EH173^3+EE174^3+EF174^3+EG174^3+EH174^3+EE175^3+EF175^3+EG175^3+EH175^3+EE176^3+EF176^3+EG176^3+EH176^3</f>
        <v>0</v>
      </c>
      <c r="EH182" s="128">
        <f>EE177^3+EF177^3+EG177^3+EH177^3+EE178^3+EF178^3+EG178^3+EH178^3+EE179^3+EF179^3+EG179^3+EH179^3+EE180^3+EF180^3+EG180^3+EH180^3</f>
        <v>0</v>
      </c>
      <c r="EI182" s="128">
        <f>EI165^3+EJ165^3+EK165^3+EL165^3+EI166^3+EJ166^3+EK166^3+EL166^3+EI167^3+EJ167^3+EK167^3+EL167^3+EI168^3+EJ168^3+EK168^3+EL168^3</f>
        <v>0</v>
      </c>
      <c r="EJ182" s="128">
        <f>EI169^3+EJ169^3+EK169^3+EL169^3+EI170^3+EJ170^3+EK170^3+EL170^3+EI171^3+EJ171^3+EK171^3+EL171^3+EI172^3+EJ172^3+EK172^3+EL172^3</f>
        <v>0</v>
      </c>
      <c r="EK182" s="128">
        <f>EI173^3+EJ173^3+EK173^3+EL173^3+EI174^3+EJ174^3+EK174^3+EL174^3+EI175^3+EJ175^3+EK175^3+EL175^3+EI176^3+EJ176^3+EK176^3+EL176^3</f>
        <v>0</v>
      </c>
      <c r="EL182" s="128">
        <f>EI177^3+EJ177^3+EK177^3+EL177^3+EI178^3+EJ178^3+EK178^3+EL178^3+EI179^3+EJ179^3+EK179^3+EL179^3+EI180^3+EJ180^3+EK180^3+EL180^3</f>
        <v>0</v>
      </c>
      <c r="EM182" s="128">
        <f>EM165^3+EN165^3+EO165^3+EP165^3+EM166^3+EN166^3+EO166^3+EP166^3+EM167^3+EN167^3+EO167^3+EP167^3+EM168^3+EN168^3+EO168^3+EP168^3</f>
        <v>0</v>
      </c>
      <c r="EN182" s="128">
        <f>EM169^3+EN169^3+EO169^3+EP169^3+EM170^3+EN170^3+EO170^3+EP170^3+EM171^3+EN171^3+EO171^3+EP171^3+EM172^3+EN172^3+EO172^3+EP172^3</f>
        <v>0</v>
      </c>
      <c r="EO182" s="128">
        <f>EM173^3+EN173^3+EO173^3+EP173^3+EM174^3+EN174^3+EO174^3+EP174^3+EM175^3+EN175^3+EO175^3+EP175^3+EM176^3+EN176^3+EO176^3+EP176^3</f>
        <v>0</v>
      </c>
      <c r="EP182" s="128">
        <f>EM177^3+EN177^3+EO177^3+EP177^3+EM178^3+EN178^3+EO178^3+EP178^3+EM179^3+EN179^3+EO179^3+EP179^3+EM180^3+EN180^3+EO180^3+EP180^3</f>
        <v>0</v>
      </c>
      <c r="EQ182" s="129">
        <f>SUMSQ(EA180,EB179,EC178,ED177,EE176,EF175,EG174,EH173,EI172,EJ171,EK170,EL169,EM168,EN167,EO166,GD164,EP165)</f>
        <v>0</v>
      </c>
      <c r="ER182" s="130">
        <f>SUMSQ(EA172,EB171,EC170,ED169,EE168,EF167,EG166,EH165,EI180,EJ179,EK178,EL177,EM176,EN175,EO174,EP173)</f>
        <v>0</v>
      </c>
      <c r="ES182" s="32"/>
      <c r="ET182" s="131"/>
      <c r="EU182" s="131"/>
      <c r="EV182" s="131"/>
      <c r="EW182" s="131"/>
      <c r="EX182" s="131"/>
      <c r="EY182" s="131"/>
      <c r="EZ182" s="131"/>
      <c r="FA182" s="131"/>
      <c r="FB182" s="131"/>
      <c r="FC182" s="131"/>
      <c r="FD182" s="131"/>
      <c r="FE182" s="131"/>
      <c r="FF182" s="131"/>
      <c r="FG182" s="131"/>
      <c r="FH182" s="131"/>
      <c r="FI182" s="131"/>
      <c r="FJ182" s="32"/>
      <c r="FK182" s="115"/>
    </row>
    <row r="183" spans="1:167" ht="13.5" thickBot="1" x14ac:dyDescent="0.25">
      <c r="A183" s="32"/>
      <c r="B183" s="32"/>
      <c r="C183" s="32"/>
      <c r="D183" s="106" t="s">
        <v>32</v>
      </c>
      <c r="E183" s="107" t="s">
        <v>207</v>
      </c>
      <c r="F183" s="108">
        <f>B4+(169*B6)</f>
        <v>170</v>
      </c>
      <c r="G183" s="104"/>
      <c r="H183" s="43"/>
      <c r="I183" s="109"/>
      <c r="J183" s="58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137"/>
      <c r="AB183" s="137"/>
      <c r="AC183" s="32" t="s">
        <v>0</v>
      </c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32"/>
      <c r="AU183" s="115"/>
      <c r="AW183" s="109"/>
      <c r="AX183" s="58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  <c r="BN183" s="46"/>
      <c r="BO183" s="137"/>
      <c r="BP183" s="137"/>
      <c r="BQ183" s="32" t="s">
        <v>0</v>
      </c>
      <c r="BR183" s="135"/>
      <c r="BS183" s="135"/>
      <c r="BT183" s="135"/>
      <c r="BU183" s="135"/>
      <c r="BV183" s="135"/>
      <c r="BW183" s="135"/>
      <c r="BX183" s="135"/>
      <c r="BY183" s="135"/>
      <c r="BZ183" s="135"/>
      <c r="CA183" s="135"/>
      <c r="CB183" s="135"/>
      <c r="CC183" s="135"/>
      <c r="CD183" s="135"/>
      <c r="CE183" s="135"/>
      <c r="CF183" s="135"/>
      <c r="CG183" s="135"/>
      <c r="CH183" s="32"/>
      <c r="CI183" s="115"/>
      <c r="CJ183" s="144"/>
      <c r="CK183" s="109"/>
      <c r="CL183" s="58"/>
      <c r="CM183" s="46"/>
      <c r="CN183" s="46"/>
      <c r="CO183" s="46"/>
      <c r="CP183" s="46"/>
      <c r="CQ183" s="46"/>
      <c r="CR183" s="46"/>
      <c r="CS183" s="46"/>
      <c r="CT183" s="46"/>
      <c r="CU183" s="46"/>
      <c r="CV183" s="46"/>
      <c r="CW183" s="46"/>
      <c r="CX183" s="46"/>
      <c r="CY183" s="46"/>
      <c r="CZ183" s="46"/>
      <c r="DA183" s="46"/>
      <c r="DB183" s="46"/>
      <c r="DC183" s="137"/>
      <c r="DD183" s="137"/>
      <c r="DE183" s="32" t="s">
        <v>0</v>
      </c>
      <c r="DF183" s="135"/>
      <c r="DG183" s="135"/>
      <c r="DH183" s="135"/>
      <c r="DI183" s="135"/>
      <c r="DJ183" s="135"/>
      <c r="DK183" s="135"/>
      <c r="DL183" s="135"/>
      <c r="DM183" s="135"/>
      <c r="DN183" s="135"/>
      <c r="DO183" s="135"/>
      <c r="DP183" s="135"/>
      <c r="DQ183" s="135"/>
      <c r="DR183" s="135"/>
      <c r="DS183" s="135"/>
      <c r="DT183" s="135"/>
      <c r="DU183" s="135"/>
      <c r="DV183" s="32"/>
      <c r="DW183" s="115"/>
      <c r="DY183" s="109"/>
      <c r="DZ183" s="58"/>
      <c r="EA183" s="46"/>
      <c r="EB183" s="46"/>
      <c r="EC183" s="46"/>
      <c r="ED183" s="46"/>
      <c r="EE183" s="46"/>
      <c r="EF183" s="46"/>
      <c r="EG183" s="46"/>
      <c r="EH183" s="46"/>
      <c r="EI183" s="46"/>
      <c r="EJ183" s="46"/>
      <c r="EK183" s="46"/>
      <c r="EL183" s="46"/>
      <c r="EM183" s="46"/>
      <c r="EN183" s="46"/>
      <c r="EO183" s="46"/>
      <c r="EP183" s="46"/>
      <c r="EQ183" s="137"/>
      <c r="ER183" s="137"/>
      <c r="ES183" s="32" t="s">
        <v>0</v>
      </c>
      <c r="ET183" s="135"/>
      <c r="EU183" s="135"/>
      <c r="EV183" s="135"/>
      <c r="EW183" s="135"/>
      <c r="EX183" s="135"/>
      <c r="EY183" s="135"/>
      <c r="EZ183" s="135"/>
      <c r="FA183" s="135"/>
      <c r="FB183" s="135"/>
      <c r="FC183" s="135"/>
      <c r="FD183" s="135"/>
      <c r="FE183" s="135"/>
      <c r="FF183" s="135"/>
      <c r="FG183" s="135"/>
      <c r="FH183" s="135"/>
      <c r="FI183" s="135"/>
      <c r="FJ183" s="32"/>
      <c r="FK183" s="115"/>
    </row>
    <row r="184" spans="1:167" ht="14.25" thickTop="1" thickBot="1" x14ac:dyDescent="0.25">
      <c r="A184" s="32"/>
      <c r="B184" s="32"/>
      <c r="C184" s="32"/>
      <c r="D184" s="106" t="s">
        <v>11</v>
      </c>
      <c r="E184" s="107" t="s">
        <v>207</v>
      </c>
      <c r="F184" s="108">
        <f>B4+(170*B6)</f>
        <v>171</v>
      </c>
      <c r="G184" s="104"/>
      <c r="H184" s="43"/>
      <c r="I184" s="138"/>
      <c r="J184" s="142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  <c r="Y184" s="143"/>
      <c r="Z184" s="143"/>
      <c r="AA184" s="143"/>
      <c r="AB184" s="143"/>
      <c r="AC184" s="143"/>
      <c r="AD184" s="140"/>
      <c r="AE184" s="140"/>
      <c r="AF184" s="140"/>
      <c r="AG184" s="140"/>
      <c r="AH184" s="140"/>
      <c r="AI184" s="140"/>
      <c r="AJ184" s="140"/>
      <c r="AK184" s="140"/>
      <c r="AL184" s="140"/>
      <c r="AM184" s="140"/>
      <c r="AN184" s="140"/>
      <c r="AO184" s="140"/>
      <c r="AP184" s="140"/>
      <c r="AQ184" s="140"/>
      <c r="AR184" s="140"/>
      <c r="AS184" s="140"/>
      <c r="AT184" s="139"/>
      <c r="AU184" s="141" t="s">
        <v>0</v>
      </c>
      <c r="AW184" s="138"/>
      <c r="AX184" s="142"/>
      <c r="AY184" s="143"/>
      <c r="AZ184" s="143"/>
      <c r="BA184" s="143"/>
      <c r="BB184" s="143"/>
      <c r="BC184" s="143"/>
      <c r="BD184" s="143"/>
      <c r="BE184" s="143"/>
      <c r="BF184" s="143"/>
      <c r="BG184" s="143"/>
      <c r="BH184" s="143"/>
      <c r="BI184" s="143"/>
      <c r="BJ184" s="143"/>
      <c r="BK184" s="143"/>
      <c r="BL184" s="143"/>
      <c r="BM184" s="143"/>
      <c r="BN184" s="143"/>
      <c r="BO184" s="143"/>
      <c r="BP184" s="143"/>
      <c r="BQ184" s="143"/>
      <c r="BR184" s="140"/>
      <c r="BS184" s="140"/>
      <c r="BT184" s="140"/>
      <c r="BU184" s="140"/>
      <c r="BV184" s="140"/>
      <c r="BW184" s="140"/>
      <c r="BX184" s="140"/>
      <c r="BY184" s="140"/>
      <c r="BZ184" s="140"/>
      <c r="CA184" s="140"/>
      <c r="CB184" s="140"/>
      <c r="CC184" s="140"/>
      <c r="CD184" s="140"/>
      <c r="CE184" s="140"/>
      <c r="CF184" s="140"/>
      <c r="CG184" s="140"/>
      <c r="CH184" s="139"/>
      <c r="CI184" s="141" t="s">
        <v>0</v>
      </c>
      <c r="CJ184" s="144"/>
      <c r="CK184" s="138"/>
      <c r="CL184" s="142"/>
      <c r="CM184" s="143"/>
      <c r="CN184" s="143"/>
      <c r="CO184" s="143"/>
      <c r="CP184" s="143"/>
      <c r="CQ184" s="143"/>
      <c r="CR184" s="143"/>
      <c r="CS184" s="143"/>
      <c r="CT184" s="143"/>
      <c r="CU184" s="143"/>
      <c r="CV184" s="143"/>
      <c r="CW184" s="143"/>
      <c r="CX184" s="143"/>
      <c r="CY184" s="143"/>
      <c r="CZ184" s="143"/>
      <c r="DA184" s="143"/>
      <c r="DB184" s="143"/>
      <c r="DC184" s="143"/>
      <c r="DD184" s="143"/>
      <c r="DE184" s="143"/>
      <c r="DF184" s="140"/>
      <c r="DG184" s="140"/>
      <c r="DH184" s="140"/>
      <c r="DI184" s="140"/>
      <c r="DJ184" s="140"/>
      <c r="DK184" s="140"/>
      <c r="DL184" s="140"/>
      <c r="DM184" s="140"/>
      <c r="DN184" s="140"/>
      <c r="DO184" s="140"/>
      <c r="DP184" s="140"/>
      <c r="DQ184" s="140"/>
      <c r="DR184" s="140"/>
      <c r="DS184" s="140"/>
      <c r="DT184" s="140"/>
      <c r="DU184" s="140"/>
      <c r="DV184" s="139"/>
      <c r="DW184" s="141" t="s">
        <v>0</v>
      </c>
      <c r="DY184" s="138"/>
      <c r="DZ184" s="142"/>
      <c r="EA184" s="143"/>
      <c r="EB184" s="143"/>
      <c r="EC184" s="143"/>
      <c r="ED184" s="143"/>
      <c r="EE184" s="143"/>
      <c r="EF184" s="143"/>
      <c r="EG184" s="143"/>
      <c r="EH184" s="143"/>
      <c r="EI184" s="143"/>
      <c r="EJ184" s="143"/>
      <c r="EK184" s="143"/>
      <c r="EL184" s="143"/>
      <c r="EM184" s="143"/>
      <c r="EN184" s="143"/>
      <c r="EO184" s="143"/>
      <c r="EP184" s="143"/>
      <c r="EQ184" s="143"/>
      <c r="ER184" s="143"/>
      <c r="ES184" s="143"/>
      <c r="ET184" s="140"/>
      <c r="EU184" s="140"/>
      <c r="EV184" s="140"/>
      <c r="EW184" s="140"/>
      <c r="EX184" s="140"/>
      <c r="EY184" s="140"/>
      <c r="EZ184" s="140"/>
      <c r="FA184" s="140"/>
      <c r="FB184" s="140"/>
      <c r="FC184" s="140"/>
      <c r="FD184" s="140"/>
      <c r="FE184" s="140"/>
      <c r="FF184" s="140"/>
      <c r="FG184" s="140"/>
      <c r="FH184" s="140"/>
      <c r="FI184" s="140"/>
      <c r="FJ184" s="139"/>
      <c r="FK184" s="141" t="s">
        <v>0</v>
      </c>
    </row>
    <row r="185" spans="1:167" ht="14.25" thickTop="1" thickBot="1" x14ac:dyDescent="0.25">
      <c r="A185" s="32"/>
      <c r="B185" s="32"/>
      <c r="C185" s="32"/>
      <c r="D185" s="106" t="s">
        <v>214</v>
      </c>
      <c r="E185" s="107" t="s">
        <v>207</v>
      </c>
      <c r="F185" s="108">
        <f>B4+(171*B6)</f>
        <v>172</v>
      </c>
      <c r="G185" s="104"/>
      <c r="H185" s="43" t="s">
        <v>0</v>
      </c>
      <c r="Q185" s="25" t="s">
        <v>0</v>
      </c>
      <c r="R185" s="25" t="s">
        <v>0</v>
      </c>
      <c r="S185" s="25" t="s">
        <v>0</v>
      </c>
      <c r="Z185" s="25" t="s">
        <v>0</v>
      </c>
      <c r="AB185" s="25" t="s">
        <v>0</v>
      </c>
      <c r="CJ185" s="144"/>
    </row>
    <row r="186" spans="1:167" ht="14.25" thickTop="1" thickBot="1" x14ac:dyDescent="0.25">
      <c r="A186" s="32"/>
      <c r="B186" s="32"/>
      <c r="C186" s="32"/>
      <c r="D186" s="106" t="s">
        <v>224</v>
      </c>
      <c r="E186" s="107" t="s">
        <v>207</v>
      </c>
      <c r="F186" s="108">
        <f>B4+(172*B6)</f>
        <v>173</v>
      </c>
      <c r="G186" s="104"/>
      <c r="H186" s="43"/>
      <c r="I186" s="38" t="s">
        <v>0</v>
      </c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40"/>
      <c r="AE186" s="40"/>
      <c r="AF186" s="40"/>
      <c r="AG186" s="40"/>
      <c r="AH186" s="40"/>
      <c r="AI186" s="40"/>
      <c r="AJ186" s="40"/>
      <c r="AK186" s="40"/>
      <c r="AL186" s="40"/>
      <c r="AM186" s="40"/>
      <c r="AN186" s="40"/>
      <c r="AO186" s="40"/>
      <c r="AP186" s="40"/>
      <c r="AQ186" s="40"/>
      <c r="AR186" s="40"/>
      <c r="AS186" s="40"/>
      <c r="AT186" s="39"/>
      <c r="AU186" s="41"/>
      <c r="AW186" s="38" t="s">
        <v>0</v>
      </c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  <c r="BN186" s="39"/>
      <c r="BO186" s="39"/>
      <c r="BP186" s="39"/>
      <c r="BQ186" s="39"/>
      <c r="BR186" s="40"/>
      <c r="BS186" s="40"/>
      <c r="BT186" s="40"/>
      <c r="BU186" s="40"/>
      <c r="BV186" s="40"/>
      <c r="BW186" s="40"/>
      <c r="BX186" s="40"/>
      <c r="BY186" s="40"/>
      <c r="BZ186" s="40"/>
      <c r="CA186" s="40"/>
      <c r="CB186" s="40"/>
      <c r="CC186" s="40"/>
      <c r="CD186" s="40"/>
      <c r="CE186" s="40"/>
      <c r="CF186" s="40"/>
      <c r="CG186" s="40"/>
      <c r="CH186" s="39"/>
      <c r="CI186" s="41"/>
      <c r="CJ186" s="144"/>
      <c r="CK186" s="38" t="s">
        <v>0</v>
      </c>
      <c r="CL186" s="39"/>
      <c r="CM186" s="39"/>
      <c r="CN186" s="39"/>
      <c r="CO186" s="39"/>
      <c r="CP186" s="39"/>
      <c r="CQ186" s="39"/>
      <c r="CR186" s="39"/>
      <c r="CS186" s="39"/>
      <c r="CT186" s="39"/>
      <c r="CU186" s="39"/>
      <c r="CV186" s="39"/>
      <c r="CW186" s="39"/>
      <c r="CX186" s="39"/>
      <c r="CY186" s="39"/>
      <c r="CZ186" s="39"/>
      <c r="DA186" s="39"/>
      <c r="DB186" s="39"/>
      <c r="DC186" s="39"/>
      <c r="DD186" s="39"/>
      <c r="DE186" s="39"/>
      <c r="DF186" s="40"/>
      <c r="DG186" s="40"/>
      <c r="DH186" s="40"/>
      <c r="DI186" s="40"/>
      <c r="DJ186" s="40"/>
      <c r="DK186" s="40"/>
      <c r="DL186" s="40"/>
      <c r="DM186" s="40"/>
      <c r="DN186" s="40"/>
      <c r="DO186" s="40"/>
      <c r="DP186" s="40"/>
      <c r="DQ186" s="40"/>
      <c r="DR186" s="40"/>
      <c r="DS186" s="40"/>
      <c r="DT186" s="40"/>
      <c r="DU186" s="40"/>
      <c r="DV186" s="39"/>
      <c r="DW186" s="41"/>
      <c r="DY186" s="38" t="s">
        <v>0</v>
      </c>
      <c r="DZ186" s="39"/>
      <c r="EA186" s="39"/>
      <c r="EB186" s="39"/>
      <c r="EC186" s="39"/>
      <c r="ED186" s="39"/>
      <c r="EE186" s="39"/>
      <c r="EF186" s="39"/>
      <c r="EG186" s="39"/>
      <c r="EH186" s="39"/>
      <c r="EI186" s="39"/>
      <c r="EJ186" s="39"/>
      <c r="EK186" s="39"/>
      <c r="EL186" s="39"/>
      <c r="EM186" s="39"/>
      <c r="EN186" s="39"/>
      <c r="EO186" s="39"/>
      <c r="EP186" s="39"/>
      <c r="EQ186" s="39"/>
      <c r="ER186" s="39"/>
      <c r="ES186" s="39"/>
      <c r="ET186" s="40"/>
      <c r="EU186" s="40"/>
      <c r="EV186" s="40"/>
      <c r="EW186" s="40"/>
      <c r="EX186" s="40"/>
      <c r="EY186" s="40"/>
      <c r="EZ186" s="40"/>
      <c r="FA186" s="40"/>
      <c r="FB186" s="40"/>
      <c r="FC186" s="40"/>
      <c r="FD186" s="40"/>
      <c r="FE186" s="40"/>
      <c r="FF186" s="40"/>
      <c r="FG186" s="40"/>
      <c r="FH186" s="40"/>
      <c r="FI186" s="40"/>
      <c r="FJ186" s="39"/>
      <c r="FK186" s="41"/>
    </row>
    <row r="187" spans="1:167" ht="13.5" thickBot="1" x14ac:dyDescent="0.25">
      <c r="A187" s="32"/>
      <c r="B187" s="32"/>
      <c r="C187" s="32"/>
      <c r="D187" s="106" t="s">
        <v>86</v>
      </c>
      <c r="E187" s="107" t="s">
        <v>207</v>
      </c>
      <c r="F187" s="110">
        <f>B4+(173*B6)</f>
        <v>174</v>
      </c>
      <c r="G187" s="104"/>
      <c r="H187" s="43"/>
      <c r="I187" s="109"/>
      <c r="J187" s="45" t="s">
        <v>0</v>
      </c>
      <c r="K187" s="46" t="s">
        <v>0</v>
      </c>
      <c r="L187" s="46"/>
      <c r="M187" s="46"/>
      <c r="N187" s="46"/>
      <c r="O187" s="46"/>
      <c r="P187" s="46"/>
      <c r="Q187" s="46"/>
      <c r="R187" s="46"/>
      <c r="S187" s="47" t="s">
        <v>498</v>
      </c>
      <c r="T187" s="46"/>
      <c r="U187" s="46"/>
      <c r="V187" s="46"/>
      <c r="W187" s="46"/>
      <c r="X187" s="46"/>
      <c r="Y187" s="46"/>
      <c r="Z187" s="46"/>
      <c r="AA187" s="46"/>
      <c r="AB187" s="46"/>
      <c r="AC187" s="46" t="s">
        <v>0</v>
      </c>
      <c r="AD187" s="48"/>
      <c r="AE187" s="48"/>
      <c r="AF187" s="48"/>
      <c r="AG187" s="48"/>
      <c r="AH187" s="48"/>
      <c r="AI187" s="48"/>
      <c r="AJ187" s="48"/>
      <c r="AK187" s="48"/>
      <c r="AL187" s="49" t="s">
        <v>298</v>
      </c>
      <c r="AM187" s="48"/>
      <c r="AN187" s="48"/>
      <c r="AO187" s="48"/>
      <c r="AP187" s="48"/>
      <c r="AQ187" s="48"/>
      <c r="AR187" s="48"/>
      <c r="AS187" s="48"/>
      <c r="AT187" s="50"/>
      <c r="AU187" s="51"/>
      <c r="AW187" s="109"/>
      <c r="AX187" s="45" t="s">
        <v>0</v>
      </c>
      <c r="AY187" s="46" t="s">
        <v>0</v>
      </c>
      <c r="AZ187" s="46"/>
      <c r="BA187" s="46"/>
      <c r="BB187" s="46"/>
      <c r="BC187" s="46"/>
      <c r="BD187" s="46"/>
      <c r="BE187" s="46"/>
      <c r="BF187" s="46"/>
      <c r="BG187" s="47" t="s">
        <v>513</v>
      </c>
      <c r="BH187" s="46"/>
      <c r="BI187" s="46"/>
      <c r="BJ187" s="46"/>
      <c r="BK187" s="46"/>
      <c r="BL187" s="46"/>
      <c r="BM187" s="46"/>
      <c r="BN187" s="46"/>
      <c r="BO187" s="46"/>
      <c r="BP187" s="46"/>
      <c r="BQ187" s="46" t="s">
        <v>0</v>
      </c>
      <c r="BR187" s="48"/>
      <c r="BS187" s="48"/>
      <c r="BT187" s="48"/>
      <c r="BU187" s="48"/>
      <c r="BV187" s="48"/>
      <c r="BW187" s="48"/>
      <c r="BX187" s="48"/>
      <c r="BY187" s="48"/>
      <c r="BZ187" s="49" t="s">
        <v>298</v>
      </c>
      <c r="CA187" s="48"/>
      <c r="CB187" s="48"/>
      <c r="CC187" s="48"/>
      <c r="CD187" s="48"/>
      <c r="CE187" s="48"/>
      <c r="CF187" s="48"/>
      <c r="CG187" s="48"/>
      <c r="CH187" s="50"/>
      <c r="CI187" s="51"/>
      <c r="CJ187" s="144"/>
      <c r="CK187" s="109"/>
      <c r="CL187" s="45" t="s">
        <v>0</v>
      </c>
      <c r="CM187" s="46" t="s">
        <v>0</v>
      </c>
      <c r="CN187" s="46"/>
      <c r="CO187" s="46"/>
      <c r="CP187" s="46"/>
      <c r="CQ187" s="46"/>
      <c r="CR187" s="46"/>
      <c r="CS187" s="46"/>
      <c r="CT187" s="46"/>
      <c r="CU187" s="47" t="s">
        <v>528</v>
      </c>
      <c r="CV187" s="46"/>
      <c r="CW187" s="46"/>
      <c r="CX187" s="46"/>
      <c r="CY187" s="46"/>
      <c r="CZ187" s="46"/>
      <c r="DA187" s="46"/>
      <c r="DB187" s="46"/>
      <c r="DC187" s="46"/>
      <c r="DD187" s="46"/>
      <c r="DE187" s="46" t="s">
        <v>0</v>
      </c>
      <c r="DF187" s="48"/>
      <c r="DG187" s="48"/>
      <c r="DH187" s="48"/>
      <c r="DI187" s="48"/>
      <c r="DJ187" s="48"/>
      <c r="DK187" s="48"/>
      <c r="DL187" s="48"/>
      <c r="DM187" s="48"/>
      <c r="DN187" s="49" t="s">
        <v>298</v>
      </c>
      <c r="DO187" s="48"/>
      <c r="DP187" s="48"/>
      <c r="DQ187" s="48"/>
      <c r="DR187" s="48"/>
      <c r="DS187" s="48"/>
      <c r="DT187" s="48"/>
      <c r="DU187" s="48"/>
      <c r="DV187" s="50"/>
      <c r="DW187" s="51"/>
      <c r="DY187" s="109"/>
      <c r="DZ187" s="45" t="s">
        <v>0</v>
      </c>
      <c r="EA187" s="46" t="s">
        <v>0</v>
      </c>
      <c r="EB187" s="46"/>
      <c r="EC187" s="46"/>
      <c r="ED187" s="46"/>
      <c r="EE187" s="46"/>
      <c r="EF187" s="46"/>
      <c r="EG187" s="46"/>
      <c r="EH187" s="46"/>
      <c r="EI187" s="47" t="s">
        <v>543</v>
      </c>
      <c r="EJ187" s="46"/>
      <c r="EK187" s="46"/>
      <c r="EL187" s="46"/>
      <c r="EM187" s="46"/>
      <c r="EN187" s="46"/>
      <c r="EO187" s="46"/>
      <c r="EP187" s="46"/>
      <c r="EQ187" s="46"/>
      <c r="ER187" s="46"/>
      <c r="ES187" s="46" t="s">
        <v>0</v>
      </c>
      <c r="ET187" s="48"/>
      <c r="EU187" s="48"/>
      <c r="EV187" s="48"/>
      <c r="EW187" s="48"/>
      <c r="EX187" s="48"/>
      <c r="EY187" s="48"/>
      <c r="EZ187" s="48"/>
      <c r="FA187" s="48"/>
      <c r="FB187" s="49" t="s">
        <v>298</v>
      </c>
      <c r="FC187" s="48"/>
      <c r="FD187" s="48"/>
      <c r="FE187" s="48"/>
      <c r="FF187" s="48"/>
      <c r="FG187" s="48"/>
      <c r="FH187" s="48"/>
      <c r="FI187" s="48"/>
      <c r="FJ187" s="50"/>
      <c r="FK187" s="51"/>
    </row>
    <row r="188" spans="1:167" x14ac:dyDescent="0.2">
      <c r="A188" s="32"/>
      <c r="B188" s="32"/>
      <c r="C188" s="32"/>
      <c r="D188" s="106" t="s">
        <v>137</v>
      </c>
      <c r="E188" s="107" t="s">
        <v>207</v>
      </c>
      <c r="F188" s="110">
        <f>B4+(174*B6)</f>
        <v>175</v>
      </c>
      <c r="G188" s="104"/>
      <c r="H188" s="43"/>
      <c r="I188" s="109"/>
      <c r="J188" s="58"/>
      <c r="K188" s="11">
        <f>F29</f>
        <v>16</v>
      </c>
      <c r="L188" s="1">
        <f>F254</f>
        <v>241</v>
      </c>
      <c r="M188" s="1">
        <f>F122</f>
        <v>109</v>
      </c>
      <c r="N188" s="1">
        <f>F161</f>
        <v>148</v>
      </c>
      <c r="O188" s="1">
        <f>F34</f>
        <v>21</v>
      </c>
      <c r="P188" s="1">
        <f>F249</f>
        <v>236</v>
      </c>
      <c r="Q188" s="1">
        <f>F133</f>
        <v>120</v>
      </c>
      <c r="R188" s="1">
        <f>F150</f>
        <v>137</v>
      </c>
      <c r="S188" s="1">
        <f>F103</f>
        <v>90</v>
      </c>
      <c r="T188" s="1">
        <f>F180</f>
        <v>167</v>
      </c>
      <c r="U188" s="1">
        <f>F72</f>
        <v>59</v>
      </c>
      <c r="V188" s="1">
        <f>F211</f>
        <v>198</v>
      </c>
      <c r="W188" s="1">
        <f>F80</f>
        <v>67</v>
      </c>
      <c r="X188" s="1">
        <f>F203</f>
        <v>190</v>
      </c>
      <c r="Y188" s="1">
        <f>F47</f>
        <v>34</v>
      </c>
      <c r="Z188" s="12">
        <f>F236</f>
        <v>223</v>
      </c>
      <c r="AA188" s="59">
        <f>K188^3+L188^3+M188^3+N188^3+O188^3+P188^3+Q188^3+R188^3+K189^3+L189^3+M189^3+N189^3+O189^3+P189^3+Q189^3+R189^3</f>
        <v>67634176</v>
      </c>
      <c r="AB188" s="60">
        <f>K188^3+L188^3+M188^3+N188^3+O188^3+P188^3+Q188^3+R188^3+S188^3+T188^3+U188^3+V188^3+W188^3+X188^3+Y188^3+Z188^3</f>
        <v>67634176</v>
      </c>
      <c r="AC188" s="61"/>
      <c r="AD188" s="68" t="s">
        <v>14</v>
      </c>
      <c r="AE188" s="69" t="s">
        <v>15</v>
      </c>
      <c r="AF188" s="69" t="s">
        <v>16</v>
      </c>
      <c r="AG188" s="69" t="s">
        <v>17</v>
      </c>
      <c r="AH188" s="70" t="s">
        <v>38</v>
      </c>
      <c r="AI188" s="70" t="s">
        <v>39</v>
      </c>
      <c r="AJ188" s="70" t="s">
        <v>40</v>
      </c>
      <c r="AK188" s="70" t="s">
        <v>41</v>
      </c>
      <c r="AL188" s="69" t="s">
        <v>68</v>
      </c>
      <c r="AM188" s="69" t="s">
        <v>67</v>
      </c>
      <c r="AN188" s="69" t="s">
        <v>66</v>
      </c>
      <c r="AO188" s="69" t="s">
        <v>65</v>
      </c>
      <c r="AP188" s="70" t="s">
        <v>60</v>
      </c>
      <c r="AQ188" s="70" t="s">
        <v>59</v>
      </c>
      <c r="AR188" s="70" t="s">
        <v>58</v>
      </c>
      <c r="AS188" s="71" t="s">
        <v>57</v>
      </c>
      <c r="AT188" s="66"/>
      <c r="AU188" s="51"/>
      <c r="AW188" s="109"/>
      <c r="AX188" s="58"/>
      <c r="AY188" s="1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2"/>
      <c r="BO188" s="59">
        <f>AY188^3+AZ188^3+BA188^3+BB188^3+BC188^3+BD188^3+BE188^3+BF188^3+AY189^3+AZ189^3+BA189^3+BB189^3+BC189^3+BD189^3+BE189^3+BF189^3</f>
        <v>0</v>
      </c>
      <c r="BP188" s="60">
        <f>AY188^3+AZ188^3+BA188^3+BB188^3+BC188^3+BD188^3+BE188^3+BF188^3+BG188^3+BH188^3+BI188^3+BJ188^3+BK188^3+BL188^3+BM188^3+BN188^3</f>
        <v>0</v>
      </c>
      <c r="BQ188" s="61"/>
      <c r="BR188" s="68"/>
      <c r="BS188" s="69"/>
      <c r="BT188" s="69"/>
      <c r="BU188" s="69"/>
      <c r="BV188" s="69"/>
      <c r="BW188" s="69"/>
      <c r="BX188" s="69"/>
      <c r="BY188" s="69"/>
      <c r="BZ188" s="70"/>
      <c r="CA188" s="70"/>
      <c r="CB188" s="70"/>
      <c r="CC188" s="70"/>
      <c r="CD188" s="70"/>
      <c r="CE188" s="70"/>
      <c r="CF188" s="70"/>
      <c r="CG188" s="71"/>
      <c r="CH188" s="66"/>
      <c r="CI188" s="51"/>
      <c r="CJ188" s="144"/>
      <c r="CK188" s="109"/>
      <c r="CL188" s="58"/>
      <c r="CM188" s="1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2"/>
      <c r="DC188" s="59">
        <f>CM188^3+CN188^3+CO188^3+CP188^3+CQ188^3+CR188^3+CS188^3+CT188^3+CM189^3+CN189^3+CO189^3+CP189^3+CQ189^3+CR189^3+CS189^3+CT189^3</f>
        <v>0</v>
      </c>
      <c r="DD188" s="60">
        <f>CM188^3+CN188^3+CO188^3+CP188^3+CQ188^3+CR188^3+CS188^3+CT188^3+CU188^3+CV188^3+CW188^3+CX188^3+CY188^3+CZ188^3+DA188^3+DB188^3</f>
        <v>0</v>
      </c>
      <c r="DE188" s="61"/>
      <c r="DF188" s="68"/>
      <c r="DG188" s="69"/>
      <c r="DH188" s="70"/>
      <c r="DI188" s="70"/>
      <c r="DJ188" s="69"/>
      <c r="DK188" s="69"/>
      <c r="DL188" s="70"/>
      <c r="DM188" s="70"/>
      <c r="DN188" s="69"/>
      <c r="DO188" s="69"/>
      <c r="DP188" s="70"/>
      <c r="DQ188" s="70"/>
      <c r="DR188" s="69"/>
      <c r="DS188" s="69"/>
      <c r="DT188" s="70"/>
      <c r="DU188" s="71"/>
      <c r="DV188" s="66"/>
      <c r="DW188" s="51"/>
      <c r="DY188" s="109"/>
      <c r="DZ188" s="58"/>
      <c r="EA188" s="1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2"/>
      <c r="EQ188" s="59">
        <f>EA188^3+EB188^3+EC188^3+ED188^3+EE188^3+EF188^3+EG188^3+EH188^3+EA189^3+EB189^3+EC189^3+ED189^3+EE189^3+EF189^3+EG189^3+EH189^3</f>
        <v>0</v>
      </c>
      <c r="ER188" s="60">
        <f>EA188^3+EB188^3+EC188^3+ED188^3+EE188^3+EF188^3+EG188^3+EH188^3+EI188^3+EJ188^3+EK188^3+EL188^3+EM188^3+EN188^3+EO188^3+EP188^3</f>
        <v>0</v>
      </c>
      <c r="ES188" s="61"/>
      <c r="ET188" s="68"/>
      <c r="EU188" s="69"/>
      <c r="EV188" s="69"/>
      <c r="EW188" s="69"/>
      <c r="EX188" s="69"/>
      <c r="EY188" s="69"/>
      <c r="EZ188" s="69"/>
      <c r="FA188" s="69"/>
      <c r="FB188" s="69"/>
      <c r="FC188" s="69"/>
      <c r="FD188" s="69"/>
      <c r="FE188" s="69"/>
      <c r="FF188" s="69"/>
      <c r="FG188" s="69"/>
      <c r="FH188" s="69"/>
      <c r="FI188" s="73"/>
      <c r="FJ188" s="66"/>
      <c r="FK188" s="51"/>
    </row>
    <row r="189" spans="1:167" x14ac:dyDescent="0.2">
      <c r="A189" s="32"/>
      <c r="B189" s="32"/>
      <c r="C189" s="32"/>
      <c r="D189" s="106" t="s">
        <v>271</v>
      </c>
      <c r="E189" s="107" t="s">
        <v>207</v>
      </c>
      <c r="F189" s="108">
        <f>B4+(175*B6)</f>
        <v>176</v>
      </c>
      <c r="G189" s="104"/>
      <c r="H189" s="43"/>
      <c r="I189" s="109"/>
      <c r="J189" s="58"/>
      <c r="K189" s="3">
        <f>F104</f>
        <v>91</v>
      </c>
      <c r="L189" s="4">
        <f>F179</f>
        <v>166</v>
      </c>
      <c r="M189" s="4">
        <f>F71</f>
        <v>58</v>
      </c>
      <c r="N189" s="4">
        <f>F212</f>
        <v>199</v>
      </c>
      <c r="O189" s="4">
        <f>F79</f>
        <v>66</v>
      </c>
      <c r="P189" s="4">
        <f>F204</f>
        <v>191</v>
      </c>
      <c r="Q189" s="4">
        <f>F48</f>
        <v>35</v>
      </c>
      <c r="R189" s="4">
        <f>F235</f>
        <v>222</v>
      </c>
      <c r="S189" s="4">
        <f>F26</f>
        <v>13</v>
      </c>
      <c r="T189" s="4">
        <f>F257</f>
        <v>244</v>
      </c>
      <c r="U189" s="4">
        <f>F125</f>
        <v>112</v>
      </c>
      <c r="V189" s="4">
        <f>F158</f>
        <v>145</v>
      </c>
      <c r="W189" s="4">
        <f>F37</f>
        <v>24</v>
      </c>
      <c r="X189" s="4">
        <f>F246</f>
        <v>233</v>
      </c>
      <c r="Y189" s="4">
        <f>F130</f>
        <v>117</v>
      </c>
      <c r="Z189" s="5">
        <f>F153</f>
        <v>140</v>
      </c>
      <c r="AA189" s="75">
        <f>S188^3+T188^3+U188^3+V188^3+W188^3+X188^3+Y188^3+Z188^3+S189^3+T189^3+U189^3+V189^3+W189^3+X189^3+Y189^3+Z189^3</f>
        <v>67634176</v>
      </c>
      <c r="AB189" s="76">
        <f t="shared" ref="AB189:AB203" si="32">K189^3+L189^3+M189^3+N189^3+O189^3+P189^3+Q189^3+R189^3+S189^3+T189^3+U189^3+V189^3+W189^3+X189^3+Y189^3+Z189^3</f>
        <v>67634176</v>
      </c>
      <c r="AC189" s="61"/>
      <c r="AD189" s="81" t="s">
        <v>18</v>
      </c>
      <c r="AE189" s="82" t="s">
        <v>19</v>
      </c>
      <c r="AF189" s="82" t="s">
        <v>20</v>
      </c>
      <c r="AG189" s="82" t="s">
        <v>21</v>
      </c>
      <c r="AH189" s="83" t="s">
        <v>42</v>
      </c>
      <c r="AI189" s="83" t="s">
        <v>43</v>
      </c>
      <c r="AJ189" s="83" t="s">
        <v>44</v>
      </c>
      <c r="AK189" s="83" t="s">
        <v>45</v>
      </c>
      <c r="AL189" s="82" t="s">
        <v>72</v>
      </c>
      <c r="AM189" s="82" t="s">
        <v>71</v>
      </c>
      <c r="AN189" s="82" t="s">
        <v>70</v>
      </c>
      <c r="AO189" s="82" t="s">
        <v>69</v>
      </c>
      <c r="AP189" s="83" t="s">
        <v>64</v>
      </c>
      <c r="AQ189" s="83" t="s">
        <v>63</v>
      </c>
      <c r="AR189" s="83" t="s">
        <v>62</v>
      </c>
      <c r="AS189" s="84" t="s">
        <v>61</v>
      </c>
      <c r="AT189" s="66"/>
      <c r="AU189" s="51"/>
      <c r="AW189" s="109"/>
      <c r="AX189" s="58"/>
      <c r="AY189" s="3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5"/>
      <c r="BO189" s="75">
        <f>BG188^3+BH188^3+BI188^3+BJ188^3+BK188^3+BL188^3+BM188^3+BN188^3+BG189^3+BH189^3+BI189^3+BJ189^3+BK189^3+BL189^3+BM189^3+BN189^3</f>
        <v>0</v>
      </c>
      <c r="BP189" s="76">
        <f t="shared" ref="BP189:BP203" si="33">AY189^3+AZ189^3+BA189^3+BB189^3+BC189^3+BD189^3+BE189^3+BF189^3+BG189^3+BH189^3+BI189^3+BJ189^3+BK189^3+BL189^3+BM189^3+BN189^3</f>
        <v>0</v>
      </c>
      <c r="BQ189" s="61"/>
      <c r="BR189" s="81"/>
      <c r="BS189" s="82"/>
      <c r="BT189" s="82"/>
      <c r="BU189" s="82"/>
      <c r="BV189" s="82"/>
      <c r="BW189" s="82"/>
      <c r="BX189" s="82"/>
      <c r="BY189" s="82"/>
      <c r="BZ189" s="83"/>
      <c r="CA189" s="83"/>
      <c r="CB189" s="83"/>
      <c r="CC189" s="83"/>
      <c r="CD189" s="83"/>
      <c r="CE189" s="83"/>
      <c r="CF189" s="83"/>
      <c r="CG189" s="84"/>
      <c r="CH189" s="66"/>
      <c r="CI189" s="51"/>
      <c r="CJ189" s="144"/>
      <c r="CK189" s="109"/>
      <c r="CL189" s="58"/>
      <c r="CM189" s="3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5"/>
      <c r="DC189" s="75">
        <f>CU188^3+CV188^3+CW188^3+CX188^3+CY188^3+CZ188^3+DA188^3+DB188^3+CU189^3+CV189^3+CW189^3+CX189^3+CY189^3+CZ189^3+DA189^3+DB189^3</f>
        <v>0</v>
      </c>
      <c r="DD189" s="76">
        <f t="shared" ref="DD189:DD203" si="34">CM189^3+CN189^3+CO189^3+CP189^3+CQ189^3+CR189^3+CS189^3+CT189^3+CU189^3+CV189^3+CW189^3+CX189^3+CY189^3+CZ189^3+DA189^3+DB189^3</f>
        <v>0</v>
      </c>
      <c r="DE189" s="61"/>
      <c r="DF189" s="81"/>
      <c r="DG189" s="82"/>
      <c r="DH189" s="83"/>
      <c r="DI189" s="83"/>
      <c r="DJ189" s="82"/>
      <c r="DK189" s="82"/>
      <c r="DL189" s="83"/>
      <c r="DM189" s="83"/>
      <c r="DN189" s="82"/>
      <c r="DO189" s="82"/>
      <c r="DP189" s="83"/>
      <c r="DQ189" s="83"/>
      <c r="DR189" s="82"/>
      <c r="DS189" s="82"/>
      <c r="DT189" s="83"/>
      <c r="DU189" s="84"/>
      <c r="DV189" s="66"/>
      <c r="DW189" s="51"/>
      <c r="DY189" s="109"/>
      <c r="DZ189" s="58"/>
      <c r="EA189" s="3"/>
      <c r="EB189" s="4"/>
      <c r="EC189" s="4"/>
      <c r="ED189" s="4"/>
      <c r="EE189" s="4"/>
      <c r="EF189" s="4"/>
      <c r="EG189" s="4"/>
      <c r="EH189" s="4"/>
      <c r="EI189" s="4"/>
      <c r="EJ189" s="4"/>
      <c r="EK189" s="4"/>
      <c r="EL189" s="4"/>
      <c r="EM189" s="4"/>
      <c r="EN189" s="4"/>
      <c r="EO189" s="4"/>
      <c r="EP189" s="5"/>
      <c r="EQ189" s="75">
        <f>EI188^3+EJ188^3+EK188^3+EL188^3+EM188^3+EN188^3+EO188^3+EP188^3+EI189^3+EJ189^3+EK189^3+EL189^3+EM189^3+EN189^3+EO189^3+EP189^3</f>
        <v>0</v>
      </c>
      <c r="ER189" s="76">
        <f t="shared" ref="ER189:ER203" si="35">EA189^3+EB189^3+EC189^3+ED189^3+EE189^3+EF189^3+EG189^3+EH189^3+EI189^3+EJ189^3+EK189^3+EL189^3+EM189^3+EN189^3+EO189^3+EP189^3</f>
        <v>0</v>
      </c>
      <c r="ES189" s="61"/>
      <c r="ET189" s="89"/>
      <c r="EU189" s="83"/>
      <c r="EV189" s="83"/>
      <c r="EW189" s="83"/>
      <c r="EX189" s="83"/>
      <c r="EY189" s="83"/>
      <c r="EZ189" s="83"/>
      <c r="FA189" s="83"/>
      <c r="FB189" s="83"/>
      <c r="FC189" s="83"/>
      <c r="FD189" s="83"/>
      <c r="FE189" s="83"/>
      <c r="FF189" s="83"/>
      <c r="FG189" s="83"/>
      <c r="FH189" s="83"/>
      <c r="FI189" s="84"/>
      <c r="FJ189" s="66"/>
      <c r="FK189" s="51"/>
    </row>
    <row r="190" spans="1:167" x14ac:dyDescent="0.2">
      <c r="A190" s="32"/>
      <c r="B190" s="32"/>
      <c r="C190" s="32"/>
      <c r="D190" s="106" t="s">
        <v>246</v>
      </c>
      <c r="E190" s="107" t="s">
        <v>207</v>
      </c>
      <c r="F190" s="108">
        <f>B4+(176*B6)</f>
        <v>177</v>
      </c>
      <c r="G190" s="104"/>
      <c r="H190" s="43"/>
      <c r="I190" s="109"/>
      <c r="J190" s="58"/>
      <c r="K190" s="3">
        <f>F14</f>
        <v>1</v>
      </c>
      <c r="L190" s="4">
        <f>F269</f>
        <v>256</v>
      </c>
      <c r="M190" s="4">
        <f>F113</f>
        <v>100</v>
      </c>
      <c r="N190" s="4">
        <f>F170</f>
        <v>157</v>
      </c>
      <c r="O190" s="4">
        <f>F41</f>
        <v>28</v>
      </c>
      <c r="P190" s="4">
        <f>F242</f>
        <v>229</v>
      </c>
      <c r="Q190" s="4">
        <f>F134</f>
        <v>121</v>
      </c>
      <c r="R190" s="4">
        <f>F149</f>
        <v>136</v>
      </c>
      <c r="S190" s="4">
        <f>F100</f>
        <v>87</v>
      </c>
      <c r="T190" s="4">
        <f>F183</f>
        <v>170</v>
      </c>
      <c r="U190" s="4">
        <f>F67</f>
        <v>54</v>
      </c>
      <c r="V190" s="4">
        <f>F216</f>
        <v>203</v>
      </c>
      <c r="W190" s="4">
        <f>F91</f>
        <v>78</v>
      </c>
      <c r="X190" s="4">
        <f>F192</f>
        <v>179</v>
      </c>
      <c r="Y190" s="4">
        <f>F60</f>
        <v>47</v>
      </c>
      <c r="Z190" s="5">
        <f>F223</f>
        <v>210</v>
      </c>
      <c r="AA190" s="75">
        <f>K190^3+L190^3+M190^3+N190^3+O190^3+P190^3+Q190^3+R190^3+K191^3+L191^3+M191^3+N191^3+O191^3+P191^3+Q191^3+R191^3</f>
        <v>67634176</v>
      </c>
      <c r="AB190" s="76">
        <f t="shared" si="32"/>
        <v>67634176</v>
      </c>
      <c r="AC190" s="88"/>
      <c r="AD190" s="81" t="s">
        <v>6</v>
      </c>
      <c r="AE190" s="82" t="s">
        <v>7</v>
      </c>
      <c r="AF190" s="82" t="s">
        <v>8</v>
      </c>
      <c r="AG190" s="82" t="s">
        <v>9</v>
      </c>
      <c r="AH190" s="83" t="s">
        <v>22</v>
      </c>
      <c r="AI190" s="83" t="s">
        <v>23</v>
      </c>
      <c r="AJ190" s="83" t="s">
        <v>24</v>
      </c>
      <c r="AK190" s="83" t="s">
        <v>25</v>
      </c>
      <c r="AL190" s="82" t="s">
        <v>33</v>
      </c>
      <c r="AM190" s="82" t="s">
        <v>32</v>
      </c>
      <c r="AN190" s="82" t="s">
        <v>31</v>
      </c>
      <c r="AO190" s="82" t="s">
        <v>30</v>
      </c>
      <c r="AP190" s="83" t="s">
        <v>29</v>
      </c>
      <c r="AQ190" s="83" t="s">
        <v>28</v>
      </c>
      <c r="AR190" s="83" t="s">
        <v>27</v>
      </c>
      <c r="AS190" s="84" t="s">
        <v>26</v>
      </c>
      <c r="AT190" s="66"/>
      <c r="AU190" s="51"/>
      <c r="AW190" s="109"/>
      <c r="AX190" s="58"/>
      <c r="AY190" s="3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5"/>
      <c r="BO190" s="75">
        <f>AY190^3+AZ190^3+BA190^3+BB190^3+BC190^3+BD190^3+BE190^3+BF190^3+AY191^3+AZ191^3+BA191^3+BB191^3+BC191^3+BD191^3+BE191^3+BF191^3</f>
        <v>0</v>
      </c>
      <c r="BP190" s="76">
        <f t="shared" si="33"/>
        <v>0</v>
      </c>
      <c r="BQ190" s="88"/>
      <c r="BR190" s="89"/>
      <c r="BS190" s="83"/>
      <c r="BT190" s="83"/>
      <c r="BU190" s="83"/>
      <c r="BV190" s="83"/>
      <c r="BW190" s="83"/>
      <c r="BX190" s="83"/>
      <c r="BY190" s="83"/>
      <c r="BZ190" s="82"/>
      <c r="CA190" s="82"/>
      <c r="CB190" s="82"/>
      <c r="CC190" s="82"/>
      <c r="CD190" s="82"/>
      <c r="CE190" s="82"/>
      <c r="CF190" s="82"/>
      <c r="CG190" s="86"/>
      <c r="CH190" s="66"/>
      <c r="CI190" s="51"/>
      <c r="CJ190" s="144"/>
      <c r="CK190" s="109"/>
      <c r="CL190" s="58"/>
      <c r="CM190" s="3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5"/>
      <c r="DC190" s="75">
        <f>CM190^3+CN190^3+CO190^3+CP190^3+CQ190^3+CR190^3+CS190^3+CT190^3+CM191^3+CN191^3+CO191^3+CP191^3+CQ191^3+CR191^3+CS191^3+CT191^3</f>
        <v>0</v>
      </c>
      <c r="DD190" s="76">
        <f t="shared" si="34"/>
        <v>0</v>
      </c>
      <c r="DE190" s="88"/>
      <c r="DF190" s="81"/>
      <c r="DG190" s="82"/>
      <c r="DH190" s="83"/>
      <c r="DI190" s="83"/>
      <c r="DJ190" s="82"/>
      <c r="DK190" s="82"/>
      <c r="DL190" s="83"/>
      <c r="DM190" s="83"/>
      <c r="DN190" s="82"/>
      <c r="DO190" s="82"/>
      <c r="DP190" s="83"/>
      <c r="DQ190" s="83"/>
      <c r="DR190" s="82"/>
      <c r="DS190" s="82"/>
      <c r="DT190" s="83"/>
      <c r="DU190" s="84"/>
      <c r="DV190" s="66"/>
      <c r="DW190" s="51"/>
      <c r="DY190" s="109"/>
      <c r="DZ190" s="58"/>
      <c r="EA190" s="3"/>
      <c r="EB190" s="4"/>
      <c r="EC190" s="4"/>
      <c r="ED190" s="4"/>
      <c r="EE190" s="4"/>
      <c r="EF190" s="4"/>
      <c r="EG190" s="4"/>
      <c r="EH190" s="4"/>
      <c r="EI190" s="4"/>
      <c r="EJ190" s="4"/>
      <c r="EK190" s="4"/>
      <c r="EL190" s="4"/>
      <c r="EM190" s="4"/>
      <c r="EN190" s="4"/>
      <c r="EO190" s="4"/>
      <c r="EP190" s="5"/>
      <c r="EQ190" s="75">
        <f>EA190^3+EB190^3+EC190^3+ED190^3+EE190^3+EF190^3+EG190^3+EH190^3+EA191^3+EB191^3+EC191^3+ED191^3+EE191^3+EF191^3+EG191^3+EH191^3</f>
        <v>0</v>
      </c>
      <c r="ER190" s="76">
        <f t="shared" si="35"/>
        <v>0</v>
      </c>
      <c r="ES190" s="88"/>
      <c r="ET190" s="81"/>
      <c r="EU190" s="82"/>
      <c r="EV190" s="82"/>
      <c r="EW190" s="82"/>
      <c r="EX190" s="82"/>
      <c r="EY190" s="82"/>
      <c r="EZ190" s="82"/>
      <c r="FA190" s="82"/>
      <c r="FB190" s="82"/>
      <c r="FC190" s="82"/>
      <c r="FD190" s="82"/>
      <c r="FE190" s="82"/>
      <c r="FF190" s="82"/>
      <c r="FG190" s="82"/>
      <c r="FH190" s="82"/>
      <c r="FI190" s="86"/>
      <c r="FJ190" s="66"/>
      <c r="FK190" s="51"/>
    </row>
    <row r="191" spans="1:167" x14ac:dyDescent="0.2">
      <c r="A191" s="32"/>
      <c r="B191" s="32"/>
      <c r="C191" s="32"/>
      <c r="D191" s="106" t="s">
        <v>35</v>
      </c>
      <c r="E191" s="107" t="s">
        <v>207</v>
      </c>
      <c r="F191" s="110">
        <f>B4+(177*B6)</f>
        <v>178</v>
      </c>
      <c r="G191" s="104"/>
      <c r="H191" s="43"/>
      <c r="I191" s="109"/>
      <c r="J191" s="58"/>
      <c r="K191" s="3">
        <f>F99</f>
        <v>86</v>
      </c>
      <c r="L191" s="4">
        <f>F184</f>
        <v>171</v>
      </c>
      <c r="M191" s="4">
        <f>F68</f>
        <v>55</v>
      </c>
      <c r="N191" s="4">
        <f>F215</f>
        <v>202</v>
      </c>
      <c r="O191" s="4">
        <f>F92</f>
        <v>79</v>
      </c>
      <c r="P191" s="4">
        <f>F191</f>
        <v>178</v>
      </c>
      <c r="Q191" s="4">
        <f>F59</f>
        <v>46</v>
      </c>
      <c r="R191" s="4">
        <f>F224</f>
        <v>211</v>
      </c>
      <c r="S191" s="4">
        <f>F17</f>
        <v>4</v>
      </c>
      <c r="T191" s="4">
        <f>F266</f>
        <v>253</v>
      </c>
      <c r="U191" s="4">
        <f>F110</f>
        <v>97</v>
      </c>
      <c r="V191" s="4">
        <f>F173</f>
        <v>160</v>
      </c>
      <c r="W191" s="4">
        <f>F38</f>
        <v>25</v>
      </c>
      <c r="X191" s="4">
        <f>F245</f>
        <v>232</v>
      </c>
      <c r="Y191" s="4">
        <f>F137</f>
        <v>124</v>
      </c>
      <c r="Z191" s="5">
        <f>F146</f>
        <v>133</v>
      </c>
      <c r="AA191" s="75">
        <f>S190^3+T190^3+U190^3+V190^3+W190^3+X190^3+Y190^3+Z190^3+S191^3+T191^3+U191^3+V191^3+W191^3+X191^3+Y191^3+Z191^3</f>
        <v>67634176</v>
      </c>
      <c r="AB191" s="76">
        <f t="shared" si="32"/>
        <v>67634176</v>
      </c>
      <c r="AC191" s="61"/>
      <c r="AD191" s="81" t="s">
        <v>10</v>
      </c>
      <c r="AE191" s="82" t="s">
        <v>11</v>
      </c>
      <c r="AF191" s="82" t="s">
        <v>12</v>
      </c>
      <c r="AG191" s="82" t="s">
        <v>13</v>
      </c>
      <c r="AH191" s="83" t="s">
        <v>34</v>
      </c>
      <c r="AI191" s="83" t="s">
        <v>35</v>
      </c>
      <c r="AJ191" s="83" t="s">
        <v>36</v>
      </c>
      <c r="AK191" s="83" t="s">
        <v>37</v>
      </c>
      <c r="AL191" s="82" t="s">
        <v>53</v>
      </c>
      <c r="AM191" s="82" t="s">
        <v>52</v>
      </c>
      <c r="AN191" s="82" t="s">
        <v>51</v>
      </c>
      <c r="AO191" s="82" t="s">
        <v>50</v>
      </c>
      <c r="AP191" s="83" t="s">
        <v>49</v>
      </c>
      <c r="AQ191" s="83" t="s">
        <v>48</v>
      </c>
      <c r="AR191" s="83" t="s">
        <v>47</v>
      </c>
      <c r="AS191" s="84" t="s">
        <v>46</v>
      </c>
      <c r="AT191" s="66"/>
      <c r="AU191" s="51"/>
      <c r="AW191" s="109"/>
      <c r="AX191" s="58"/>
      <c r="AY191" s="3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5"/>
      <c r="BO191" s="75">
        <f>BG190^3+BH190^3+BI190^3+BJ190^3+BK190^3+BL190^3+BM190^3+BN190^3+BG191^3+BH191^3+BI191^3+BJ191^3+BK191^3+BL191^3+BM191^3+BN191^3</f>
        <v>0</v>
      </c>
      <c r="BP191" s="76">
        <f t="shared" si="33"/>
        <v>0</v>
      </c>
      <c r="BQ191" s="61"/>
      <c r="BR191" s="89"/>
      <c r="BS191" s="83"/>
      <c r="BT191" s="83"/>
      <c r="BU191" s="83"/>
      <c r="BV191" s="83"/>
      <c r="BW191" s="83"/>
      <c r="BX191" s="83"/>
      <c r="BY191" s="83"/>
      <c r="BZ191" s="82"/>
      <c r="CA191" s="82"/>
      <c r="CB191" s="82"/>
      <c r="CC191" s="82"/>
      <c r="CD191" s="82"/>
      <c r="CE191" s="82"/>
      <c r="CF191" s="82"/>
      <c r="CG191" s="86"/>
      <c r="CH191" s="66"/>
      <c r="CI191" s="51"/>
      <c r="CJ191" s="144"/>
      <c r="CK191" s="109"/>
      <c r="CL191" s="58"/>
      <c r="CM191" s="3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5"/>
      <c r="DC191" s="75">
        <f>CU190^3+CV190^3+CW190^3+CX190^3+CY190^3+CZ190^3+DA190^3+DB190^3+CU191^3+CV191^3+CW191^3+CX191^3+CY191^3+CZ191^3+DA191^3+DB191^3</f>
        <v>0</v>
      </c>
      <c r="DD191" s="76">
        <f t="shared" si="34"/>
        <v>0</v>
      </c>
      <c r="DE191" s="61"/>
      <c r="DF191" s="81"/>
      <c r="DG191" s="82"/>
      <c r="DH191" s="83"/>
      <c r="DI191" s="83"/>
      <c r="DJ191" s="82"/>
      <c r="DK191" s="82"/>
      <c r="DL191" s="83"/>
      <c r="DM191" s="83"/>
      <c r="DN191" s="82"/>
      <c r="DO191" s="82"/>
      <c r="DP191" s="83"/>
      <c r="DQ191" s="83"/>
      <c r="DR191" s="82"/>
      <c r="DS191" s="82"/>
      <c r="DT191" s="83"/>
      <c r="DU191" s="84"/>
      <c r="DV191" s="66"/>
      <c r="DW191" s="51"/>
      <c r="DY191" s="109"/>
      <c r="DZ191" s="58"/>
      <c r="EA191" s="3"/>
      <c r="EB191" s="4"/>
      <c r="EC191" s="4"/>
      <c r="ED191" s="4"/>
      <c r="EE191" s="4"/>
      <c r="EF191" s="4"/>
      <c r="EG191" s="4"/>
      <c r="EH191" s="4"/>
      <c r="EI191" s="4"/>
      <c r="EJ191" s="4"/>
      <c r="EK191" s="4"/>
      <c r="EL191" s="4"/>
      <c r="EM191" s="4"/>
      <c r="EN191" s="4"/>
      <c r="EO191" s="4"/>
      <c r="EP191" s="5"/>
      <c r="EQ191" s="75">
        <f>EI190^3+EJ190^3+EK190^3+EL190^3+EM190^3+EN190^3+EO190^3+EP190^3+EI191^3+EJ191^3+EK191^3+EL191^3+EM191^3+EN191^3+EO191^3+EP191^3</f>
        <v>0</v>
      </c>
      <c r="ER191" s="76">
        <f t="shared" si="35"/>
        <v>0</v>
      </c>
      <c r="ES191" s="61"/>
      <c r="ET191" s="89"/>
      <c r="EU191" s="83"/>
      <c r="EV191" s="83"/>
      <c r="EW191" s="83"/>
      <c r="EX191" s="83"/>
      <c r="EY191" s="83"/>
      <c r="EZ191" s="83"/>
      <c r="FA191" s="83"/>
      <c r="FB191" s="83"/>
      <c r="FC191" s="83"/>
      <c r="FD191" s="83"/>
      <c r="FE191" s="83"/>
      <c r="FF191" s="83"/>
      <c r="FG191" s="83"/>
      <c r="FH191" s="83"/>
      <c r="FI191" s="84"/>
      <c r="FJ191" s="66"/>
      <c r="FK191" s="51"/>
    </row>
    <row r="192" spans="1:167" x14ac:dyDescent="0.2">
      <c r="A192" s="32"/>
      <c r="B192" s="32"/>
      <c r="C192" s="32"/>
      <c r="D192" s="106" t="s">
        <v>28</v>
      </c>
      <c r="E192" s="107" t="s">
        <v>207</v>
      </c>
      <c r="F192" s="110">
        <f>B4+(178*B6)</f>
        <v>179</v>
      </c>
      <c r="G192" s="104"/>
      <c r="H192" s="43"/>
      <c r="I192" s="109"/>
      <c r="J192" s="58"/>
      <c r="K192" s="3">
        <f>F167</f>
        <v>154</v>
      </c>
      <c r="L192" s="4">
        <f>F116</f>
        <v>103</v>
      </c>
      <c r="M192" s="4">
        <f>F264</f>
        <v>251</v>
      </c>
      <c r="N192" s="4">
        <f>F19</f>
        <v>6</v>
      </c>
      <c r="O192" s="4">
        <f>F144</f>
        <v>131</v>
      </c>
      <c r="P192" s="4">
        <f>F139</f>
        <v>126</v>
      </c>
      <c r="Q192" s="4">
        <f>F239</f>
        <v>226</v>
      </c>
      <c r="R192" s="4">
        <f>F44</f>
        <v>31</v>
      </c>
      <c r="S192" s="4">
        <f>F221</f>
        <v>208</v>
      </c>
      <c r="T192" s="4">
        <f>F62</f>
        <v>49</v>
      </c>
      <c r="U192" s="4">
        <f>F186</f>
        <v>173</v>
      </c>
      <c r="V192" s="4">
        <f>F97</f>
        <v>84</v>
      </c>
      <c r="W192" s="4">
        <f>F226</f>
        <v>213</v>
      </c>
      <c r="X192" s="4">
        <f>F57</f>
        <v>44</v>
      </c>
      <c r="Y192" s="4">
        <f>F197</f>
        <v>184</v>
      </c>
      <c r="Z192" s="5">
        <f>F86</f>
        <v>73</v>
      </c>
      <c r="AA192" s="75">
        <f>K192^3+L192^3+M192^3+N192^3+O192^3+P192^3+Q192^3+R192^3+K193^3+L193^3+M193^3+N193^3+O193^3+P193^3+Q193^3+R193^3</f>
        <v>67634176</v>
      </c>
      <c r="AB192" s="76">
        <f t="shared" si="32"/>
        <v>67634176</v>
      </c>
      <c r="AC192" s="61"/>
      <c r="AD192" s="89" t="s">
        <v>237</v>
      </c>
      <c r="AE192" s="83" t="s">
        <v>236</v>
      </c>
      <c r="AF192" s="83" t="s">
        <v>239</v>
      </c>
      <c r="AG192" s="83" t="s">
        <v>238</v>
      </c>
      <c r="AH192" s="82" t="s">
        <v>233</v>
      </c>
      <c r="AI192" s="82" t="s">
        <v>232</v>
      </c>
      <c r="AJ192" s="82" t="s">
        <v>235</v>
      </c>
      <c r="AK192" s="82" t="s">
        <v>234</v>
      </c>
      <c r="AL192" s="83" t="s">
        <v>226</v>
      </c>
      <c r="AM192" s="83" t="s">
        <v>227</v>
      </c>
      <c r="AN192" s="83" t="s">
        <v>224</v>
      </c>
      <c r="AO192" s="83" t="s">
        <v>225</v>
      </c>
      <c r="AP192" s="82" t="s">
        <v>230</v>
      </c>
      <c r="AQ192" s="82" t="s">
        <v>231</v>
      </c>
      <c r="AR192" s="82" t="s">
        <v>228</v>
      </c>
      <c r="AS192" s="86" t="s">
        <v>229</v>
      </c>
      <c r="AT192" s="66"/>
      <c r="AU192" s="51"/>
      <c r="AW192" s="109"/>
      <c r="AX192" s="58"/>
      <c r="AY192" s="3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5"/>
      <c r="BO192" s="75">
        <f>AY192^3+AZ192^3+BA192^3+BB192^3+BC192^3+BD192^3+BE192^3+BF192^3+AY193^3+AZ193^3+BA193^3+BB193^3+BC193^3+BD193^3+BE193^3+BF193^3</f>
        <v>0</v>
      </c>
      <c r="BP192" s="76">
        <f t="shared" si="33"/>
        <v>0</v>
      </c>
      <c r="BQ192" s="61"/>
      <c r="BR192" s="81"/>
      <c r="BS192" s="82"/>
      <c r="BT192" s="82"/>
      <c r="BU192" s="82"/>
      <c r="BV192" s="82"/>
      <c r="BW192" s="82"/>
      <c r="BX192" s="82"/>
      <c r="BY192" s="82"/>
      <c r="BZ192" s="83"/>
      <c r="CA192" s="83"/>
      <c r="CB192" s="83"/>
      <c r="CC192" s="83"/>
      <c r="CD192" s="83"/>
      <c r="CE192" s="83"/>
      <c r="CF192" s="83"/>
      <c r="CG192" s="84"/>
      <c r="CH192" s="66"/>
      <c r="CI192" s="51"/>
      <c r="CJ192" s="144"/>
      <c r="CK192" s="109"/>
      <c r="CL192" s="58"/>
      <c r="CM192" s="3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5"/>
      <c r="DC192" s="75">
        <f>CM192^3+CN192^3+CO192^3+CP192^3+CQ192^3+CR192^3+CS192^3+CT192^3+CM193^3+CN193^3+CO193^3+CP193^3+CQ193^3+CR193^3+CS193^3+CT193^3</f>
        <v>0</v>
      </c>
      <c r="DD192" s="76">
        <f t="shared" si="34"/>
        <v>0</v>
      </c>
      <c r="DE192" s="61"/>
      <c r="DF192" s="81"/>
      <c r="DG192" s="82"/>
      <c r="DH192" s="83"/>
      <c r="DI192" s="83"/>
      <c r="DJ192" s="82"/>
      <c r="DK192" s="82"/>
      <c r="DL192" s="83"/>
      <c r="DM192" s="83"/>
      <c r="DN192" s="82"/>
      <c r="DO192" s="82"/>
      <c r="DP192" s="83"/>
      <c r="DQ192" s="83"/>
      <c r="DR192" s="82"/>
      <c r="DS192" s="82"/>
      <c r="DT192" s="83"/>
      <c r="DU192" s="84"/>
      <c r="DV192" s="66"/>
      <c r="DW192" s="51"/>
      <c r="DY192" s="109"/>
      <c r="DZ192" s="58"/>
      <c r="EA192" s="3"/>
      <c r="EB192" s="4"/>
      <c r="EC192" s="4"/>
      <c r="ED192" s="4"/>
      <c r="EE192" s="4"/>
      <c r="EF192" s="4"/>
      <c r="EG192" s="4"/>
      <c r="EH192" s="4"/>
      <c r="EI192" s="4"/>
      <c r="EJ192" s="4"/>
      <c r="EK192" s="4"/>
      <c r="EL192" s="4"/>
      <c r="EM192" s="4"/>
      <c r="EN192" s="4"/>
      <c r="EO192" s="4"/>
      <c r="EP192" s="5"/>
      <c r="EQ192" s="75">
        <f>EA192^3+EB192^3+EC192^3+ED192^3+EE192^3+EF192^3+EG192^3+EH192^3+EA193^3+EB193^3+EC193^3+ED193^3+EE193^3+EF193^3+EG193^3+EH193^3</f>
        <v>0</v>
      </c>
      <c r="ER192" s="76">
        <f t="shared" si="35"/>
        <v>0</v>
      </c>
      <c r="ES192" s="61"/>
      <c r="ET192" s="81"/>
      <c r="EU192" s="82"/>
      <c r="EV192" s="82"/>
      <c r="EW192" s="82"/>
      <c r="EX192" s="82"/>
      <c r="EY192" s="82"/>
      <c r="EZ192" s="82"/>
      <c r="FA192" s="82"/>
      <c r="FB192" s="82"/>
      <c r="FC192" s="82"/>
      <c r="FD192" s="82"/>
      <c r="FE192" s="82"/>
      <c r="FF192" s="82"/>
      <c r="FG192" s="82"/>
      <c r="FH192" s="82"/>
      <c r="FI192" s="86"/>
      <c r="FJ192" s="66"/>
      <c r="FK192" s="51"/>
    </row>
    <row r="193" spans="1:167" x14ac:dyDescent="0.2">
      <c r="A193" s="32"/>
      <c r="B193" s="32"/>
      <c r="C193" s="32"/>
      <c r="D193" s="106" t="s">
        <v>143</v>
      </c>
      <c r="E193" s="107" t="s">
        <v>207</v>
      </c>
      <c r="F193" s="108">
        <f>B4+(179*B6)</f>
        <v>180</v>
      </c>
      <c r="G193" s="104"/>
      <c r="H193" s="43"/>
      <c r="I193" s="109"/>
      <c r="J193" s="58"/>
      <c r="K193" s="3">
        <f>F218</f>
        <v>205</v>
      </c>
      <c r="L193" s="4">
        <f>F65</f>
        <v>52</v>
      </c>
      <c r="M193" s="4">
        <f>F189</f>
        <v>176</v>
      </c>
      <c r="N193" s="4">
        <f>F94</f>
        <v>81</v>
      </c>
      <c r="O193" s="4">
        <f>F229</f>
        <v>216</v>
      </c>
      <c r="P193" s="4">
        <f>F54</f>
        <v>41</v>
      </c>
      <c r="Q193" s="4">
        <f>F194</f>
        <v>181</v>
      </c>
      <c r="R193" s="4">
        <f>F89</f>
        <v>76</v>
      </c>
      <c r="S193" s="4">
        <f>F168</f>
        <v>155</v>
      </c>
      <c r="T193" s="4">
        <f>F115</f>
        <v>102</v>
      </c>
      <c r="U193" s="4">
        <f>F263</f>
        <v>250</v>
      </c>
      <c r="V193" s="4">
        <f>F20</f>
        <v>7</v>
      </c>
      <c r="W193" s="4">
        <f>F143</f>
        <v>130</v>
      </c>
      <c r="X193" s="4">
        <f>F140</f>
        <v>127</v>
      </c>
      <c r="Y193" s="4">
        <f>F240</f>
        <v>227</v>
      </c>
      <c r="Z193" s="5">
        <f>F43</f>
        <v>30</v>
      </c>
      <c r="AA193" s="75">
        <f>S192^3+T192^3+U192^3+V192^3+W192^3+X192^3+Y192^3+Z192^3+S193^3+T193^3+U193^3+V193^3+W193^3+X193^3+Y193^3+Z193^3</f>
        <v>67634176</v>
      </c>
      <c r="AB193" s="76">
        <f t="shared" si="32"/>
        <v>67634176</v>
      </c>
      <c r="AC193" s="61"/>
      <c r="AD193" s="89" t="s">
        <v>269</v>
      </c>
      <c r="AE193" s="83" t="s">
        <v>268</v>
      </c>
      <c r="AF193" s="83" t="s">
        <v>271</v>
      </c>
      <c r="AG193" s="83" t="s">
        <v>270</v>
      </c>
      <c r="AH193" s="82" t="s">
        <v>265</v>
      </c>
      <c r="AI193" s="82" t="s">
        <v>264</v>
      </c>
      <c r="AJ193" s="82" t="s">
        <v>267</v>
      </c>
      <c r="AK193" s="82" t="s">
        <v>266</v>
      </c>
      <c r="AL193" s="83" t="s">
        <v>258</v>
      </c>
      <c r="AM193" s="83" t="s">
        <v>259</v>
      </c>
      <c r="AN193" s="83" t="s">
        <v>256</v>
      </c>
      <c r="AO193" s="83" t="s">
        <v>257</v>
      </c>
      <c r="AP193" s="82" t="s">
        <v>262</v>
      </c>
      <c r="AQ193" s="82" t="s">
        <v>263</v>
      </c>
      <c r="AR193" s="82" t="s">
        <v>260</v>
      </c>
      <c r="AS193" s="86" t="s">
        <v>261</v>
      </c>
      <c r="AT193" s="66"/>
      <c r="AU193" s="51"/>
      <c r="AW193" s="109"/>
      <c r="AX193" s="58"/>
      <c r="AY193" s="3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5"/>
      <c r="BO193" s="75">
        <f>BG192^3+BH192^3+BI192^3+BJ192^3+BK192^3+BL192^3+BM192^3+BN192^3+BG193^3+BH193^3+BI193^3+BJ193^3+BK193^3+BL193^3+BM193^3+BN193^3</f>
        <v>0</v>
      </c>
      <c r="BP193" s="76">
        <f t="shared" si="33"/>
        <v>0</v>
      </c>
      <c r="BQ193" s="61"/>
      <c r="BR193" s="81"/>
      <c r="BS193" s="82"/>
      <c r="BT193" s="82"/>
      <c r="BU193" s="82"/>
      <c r="BV193" s="82"/>
      <c r="BW193" s="82"/>
      <c r="BX193" s="82"/>
      <c r="BY193" s="82"/>
      <c r="BZ193" s="83"/>
      <c r="CA193" s="83"/>
      <c r="CB193" s="83"/>
      <c r="CC193" s="83"/>
      <c r="CD193" s="83"/>
      <c r="CE193" s="83"/>
      <c r="CF193" s="83"/>
      <c r="CG193" s="84"/>
      <c r="CH193" s="66"/>
      <c r="CI193" s="51"/>
      <c r="CJ193" s="144"/>
      <c r="CK193" s="109"/>
      <c r="CL193" s="58"/>
      <c r="CM193" s="3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5"/>
      <c r="DC193" s="75">
        <f>CU192^3+CV192^3+CW192^3+CX192^3+CY192^3+CZ192^3+DA192^3+DB192^3+CU193^3+CV193^3+CW193^3+CX193^3+CY193^3+CZ193^3+DA193^3+DB193^3</f>
        <v>0</v>
      </c>
      <c r="DD193" s="76">
        <f t="shared" si="34"/>
        <v>0</v>
      </c>
      <c r="DE193" s="61"/>
      <c r="DF193" s="81"/>
      <c r="DG193" s="82"/>
      <c r="DH193" s="83"/>
      <c r="DI193" s="83"/>
      <c r="DJ193" s="82"/>
      <c r="DK193" s="82"/>
      <c r="DL193" s="83"/>
      <c r="DM193" s="83"/>
      <c r="DN193" s="82"/>
      <c r="DO193" s="82"/>
      <c r="DP193" s="83"/>
      <c r="DQ193" s="83"/>
      <c r="DR193" s="82"/>
      <c r="DS193" s="82"/>
      <c r="DT193" s="83"/>
      <c r="DU193" s="84"/>
      <c r="DV193" s="66"/>
      <c r="DW193" s="51"/>
      <c r="DY193" s="109"/>
      <c r="DZ193" s="58"/>
      <c r="EA193" s="3"/>
      <c r="EB193" s="4"/>
      <c r="EC193" s="4"/>
      <c r="ED193" s="4"/>
      <c r="EE193" s="4"/>
      <c r="EF193" s="4"/>
      <c r="EG193" s="4"/>
      <c r="EH193" s="4"/>
      <c r="EI193" s="4"/>
      <c r="EJ193" s="4"/>
      <c r="EK193" s="4"/>
      <c r="EL193" s="4"/>
      <c r="EM193" s="4"/>
      <c r="EN193" s="4"/>
      <c r="EO193" s="4"/>
      <c r="EP193" s="5"/>
      <c r="EQ193" s="75">
        <f>EI192^3+EJ192^3+EK192^3+EL192^3+EM192^3+EN192^3+EO192^3+EP192^3+EI193^3+EJ193^3+EK193^3+EL193^3+EM193^3+EN193^3+EO193^3+EP193^3</f>
        <v>0</v>
      </c>
      <c r="ER193" s="76">
        <f t="shared" si="35"/>
        <v>0</v>
      </c>
      <c r="ES193" s="61"/>
      <c r="ET193" s="89"/>
      <c r="EU193" s="83"/>
      <c r="EV193" s="83"/>
      <c r="EW193" s="83"/>
      <c r="EX193" s="83"/>
      <c r="EY193" s="83"/>
      <c r="EZ193" s="83"/>
      <c r="FA193" s="83"/>
      <c r="FB193" s="83"/>
      <c r="FC193" s="83"/>
      <c r="FD193" s="83"/>
      <c r="FE193" s="83"/>
      <c r="FF193" s="83"/>
      <c r="FG193" s="83"/>
      <c r="FH193" s="83"/>
      <c r="FI193" s="84"/>
      <c r="FJ193" s="66"/>
      <c r="FK193" s="51"/>
    </row>
    <row r="194" spans="1:167" x14ac:dyDescent="0.2">
      <c r="A194" s="32"/>
      <c r="B194" s="32"/>
      <c r="C194" s="32"/>
      <c r="D194" s="106" t="s">
        <v>267</v>
      </c>
      <c r="E194" s="107" t="s">
        <v>207</v>
      </c>
      <c r="F194" s="108">
        <f>B4+(180*B6)</f>
        <v>181</v>
      </c>
      <c r="G194" s="104"/>
      <c r="H194" s="43"/>
      <c r="I194" s="109"/>
      <c r="J194" s="58"/>
      <c r="K194" s="3">
        <f>F164</f>
        <v>151</v>
      </c>
      <c r="L194" s="4">
        <f>F119</f>
        <v>106</v>
      </c>
      <c r="M194" s="4">
        <f>F259</f>
        <v>246</v>
      </c>
      <c r="N194" s="4">
        <f>F24</f>
        <v>11</v>
      </c>
      <c r="O194" s="4">
        <f>F155</f>
        <v>142</v>
      </c>
      <c r="P194" s="4">
        <f>F128</f>
        <v>115</v>
      </c>
      <c r="Q194" s="4">
        <f>F252</f>
        <v>239</v>
      </c>
      <c r="R194" s="4">
        <f>F31</f>
        <v>18</v>
      </c>
      <c r="S194" s="4">
        <f>F206</f>
        <v>193</v>
      </c>
      <c r="T194" s="4">
        <f>F77</f>
        <v>64</v>
      </c>
      <c r="U194" s="4">
        <f>F177</f>
        <v>164</v>
      </c>
      <c r="V194" s="4">
        <f>F106</f>
        <v>93</v>
      </c>
      <c r="W194" s="4">
        <f>F233</f>
        <v>220</v>
      </c>
      <c r="X194" s="4">
        <f>F50</f>
        <v>37</v>
      </c>
      <c r="Y194" s="4">
        <f>F198</f>
        <v>185</v>
      </c>
      <c r="Z194" s="5">
        <f>F85</f>
        <v>72</v>
      </c>
      <c r="AA194" s="75">
        <f>K194^3+L194^3+M194^3+N194^3+O194^3+P194^3+Q194^3+R194^3+K195^3+L195^3+M195^3+N195^3+O195^3+P195^3+Q195^3+R195^3</f>
        <v>67634176</v>
      </c>
      <c r="AB194" s="76">
        <f t="shared" si="32"/>
        <v>67634176</v>
      </c>
      <c r="AC194" s="61"/>
      <c r="AD194" s="89" t="s">
        <v>171</v>
      </c>
      <c r="AE194" s="83" t="s">
        <v>170</v>
      </c>
      <c r="AF194" s="83" t="s">
        <v>173</v>
      </c>
      <c r="AG194" s="83" t="s">
        <v>172</v>
      </c>
      <c r="AH194" s="82" t="s">
        <v>167</v>
      </c>
      <c r="AI194" s="82" t="s">
        <v>166</v>
      </c>
      <c r="AJ194" s="82" t="s">
        <v>169</v>
      </c>
      <c r="AK194" s="82" t="s">
        <v>168</v>
      </c>
      <c r="AL194" s="83" t="s">
        <v>160</v>
      </c>
      <c r="AM194" s="83" t="s">
        <v>161</v>
      </c>
      <c r="AN194" s="83" t="s">
        <v>158</v>
      </c>
      <c r="AO194" s="83" t="s">
        <v>159</v>
      </c>
      <c r="AP194" s="82" t="s">
        <v>164</v>
      </c>
      <c r="AQ194" s="82" t="s">
        <v>165</v>
      </c>
      <c r="AR194" s="82" t="s">
        <v>162</v>
      </c>
      <c r="AS194" s="86" t="s">
        <v>163</v>
      </c>
      <c r="AT194" s="66"/>
      <c r="AU194" s="51"/>
      <c r="AW194" s="109"/>
      <c r="AX194" s="58"/>
      <c r="AY194" s="3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5"/>
      <c r="BO194" s="75">
        <f>AY194^3+AZ194^3+BA194^3+BB194^3+BC194^3+BD194^3+BE194^3+BF194^3+AY195^3+AZ195^3+BA195^3+BB195^3+BC195^3+BD195^3+BE195^3+BF195^3</f>
        <v>0</v>
      </c>
      <c r="BP194" s="76">
        <f t="shared" si="33"/>
        <v>0</v>
      </c>
      <c r="BQ194" s="61"/>
      <c r="BR194" s="89"/>
      <c r="BS194" s="83"/>
      <c r="BT194" s="83"/>
      <c r="BU194" s="83"/>
      <c r="BV194" s="83"/>
      <c r="BW194" s="83"/>
      <c r="BX194" s="83"/>
      <c r="BY194" s="83"/>
      <c r="BZ194" s="82"/>
      <c r="CA194" s="82"/>
      <c r="CB194" s="82"/>
      <c r="CC194" s="82"/>
      <c r="CD194" s="82"/>
      <c r="CE194" s="82"/>
      <c r="CF194" s="82"/>
      <c r="CG194" s="86"/>
      <c r="CH194" s="66"/>
      <c r="CI194" s="51"/>
      <c r="CJ194" s="144"/>
      <c r="CK194" s="109"/>
      <c r="CL194" s="58"/>
      <c r="CM194" s="3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5"/>
      <c r="DC194" s="75">
        <f>CM194^3+CN194^3+CO194^3+CP194^3+CQ194^3+CR194^3+CS194^3+CT194^3+CM195^3+CN195^3+CO195^3+CP195^3+CQ195^3+CR195^3+CS195^3+CT195^3</f>
        <v>0</v>
      </c>
      <c r="DD194" s="76">
        <f t="shared" si="34"/>
        <v>0</v>
      </c>
      <c r="DE194" s="61"/>
      <c r="DF194" s="81"/>
      <c r="DG194" s="82"/>
      <c r="DH194" s="83"/>
      <c r="DI194" s="83"/>
      <c r="DJ194" s="82"/>
      <c r="DK194" s="82"/>
      <c r="DL194" s="83"/>
      <c r="DM194" s="83"/>
      <c r="DN194" s="82"/>
      <c r="DO194" s="82"/>
      <c r="DP194" s="83"/>
      <c r="DQ194" s="83"/>
      <c r="DR194" s="82"/>
      <c r="DS194" s="82"/>
      <c r="DT194" s="83"/>
      <c r="DU194" s="84"/>
      <c r="DV194" s="66"/>
      <c r="DW194" s="51"/>
      <c r="DY194" s="109"/>
      <c r="DZ194" s="58"/>
      <c r="EA194" s="3"/>
      <c r="EB194" s="4"/>
      <c r="EC194" s="4"/>
      <c r="ED194" s="4"/>
      <c r="EE194" s="4"/>
      <c r="EF194" s="4"/>
      <c r="EG194" s="4"/>
      <c r="EH194" s="4"/>
      <c r="EI194" s="4"/>
      <c r="EJ194" s="4"/>
      <c r="EK194" s="4"/>
      <c r="EL194" s="4"/>
      <c r="EM194" s="4"/>
      <c r="EN194" s="4"/>
      <c r="EO194" s="4"/>
      <c r="EP194" s="5"/>
      <c r="EQ194" s="75">
        <f>EA194^3+EB194^3+EC194^3+ED194^3+EE194^3+EF194^3+EG194^3+EH194^3+EA195^3+EB195^3+EC195^3+ED195^3+EE195^3+EF195^3+EG195^3+EH195^3</f>
        <v>0</v>
      </c>
      <c r="ER194" s="76">
        <f t="shared" si="35"/>
        <v>0</v>
      </c>
      <c r="ES194" s="61"/>
      <c r="ET194" s="81"/>
      <c r="EU194" s="82"/>
      <c r="EV194" s="82"/>
      <c r="EW194" s="82"/>
      <c r="EX194" s="82"/>
      <c r="EY194" s="82"/>
      <c r="EZ194" s="82"/>
      <c r="FA194" s="82"/>
      <c r="FB194" s="82"/>
      <c r="FC194" s="82"/>
      <c r="FD194" s="82"/>
      <c r="FE194" s="82"/>
      <c r="FF194" s="82"/>
      <c r="FG194" s="82"/>
      <c r="FH194" s="82"/>
      <c r="FI194" s="86"/>
      <c r="FJ194" s="66"/>
      <c r="FK194" s="51"/>
    </row>
    <row r="195" spans="1:167" x14ac:dyDescent="0.2">
      <c r="A195" s="32"/>
      <c r="B195" s="32"/>
      <c r="C195" s="32"/>
      <c r="D195" s="106" t="s">
        <v>128</v>
      </c>
      <c r="E195" s="107" t="s">
        <v>207</v>
      </c>
      <c r="F195" s="110">
        <f>B4+(181*B6)</f>
        <v>182</v>
      </c>
      <c r="G195" s="104"/>
      <c r="H195" s="43"/>
      <c r="I195" s="109"/>
      <c r="J195" s="58"/>
      <c r="K195" s="3">
        <f>F209</f>
        <v>196</v>
      </c>
      <c r="L195" s="4">
        <f>F74</f>
        <v>61</v>
      </c>
      <c r="M195" s="4">
        <f>F174</f>
        <v>161</v>
      </c>
      <c r="N195" s="4">
        <f>F109</f>
        <v>96</v>
      </c>
      <c r="O195" s="4">
        <f>F230</f>
        <v>217</v>
      </c>
      <c r="P195" s="4">
        <f>F53</f>
        <v>40</v>
      </c>
      <c r="Q195" s="4">
        <f>F201</f>
        <v>188</v>
      </c>
      <c r="R195" s="4">
        <f>F82</f>
        <v>69</v>
      </c>
      <c r="S195" s="4">
        <f>F163</f>
        <v>150</v>
      </c>
      <c r="T195" s="4">
        <f>F120</f>
        <v>107</v>
      </c>
      <c r="U195" s="4">
        <f>F260</f>
        <v>247</v>
      </c>
      <c r="V195" s="4">
        <f>F23</f>
        <v>10</v>
      </c>
      <c r="W195" s="4">
        <f>F156</f>
        <v>143</v>
      </c>
      <c r="X195" s="4">
        <f>F127</f>
        <v>114</v>
      </c>
      <c r="Y195" s="4">
        <f>F251</f>
        <v>238</v>
      </c>
      <c r="Z195" s="5">
        <f>F32</f>
        <v>19</v>
      </c>
      <c r="AA195" s="75">
        <f>S194^3+T194^3+U194^3+V194^3+W194^3+X194^3+Y194^3+Z194^3+S195^3+T195^3+U195^3+V195^3+W195^3+X195^3+Y195^3+Z195^3</f>
        <v>67634176</v>
      </c>
      <c r="AB195" s="76">
        <f t="shared" si="32"/>
        <v>67634176</v>
      </c>
      <c r="AC195" s="61"/>
      <c r="AD195" s="89" t="s">
        <v>204</v>
      </c>
      <c r="AE195" s="83" t="s">
        <v>203</v>
      </c>
      <c r="AF195" s="83" t="s">
        <v>206</v>
      </c>
      <c r="AG195" s="83" t="s">
        <v>205</v>
      </c>
      <c r="AH195" s="82" t="s">
        <v>200</v>
      </c>
      <c r="AI195" s="82" t="s">
        <v>199</v>
      </c>
      <c r="AJ195" s="82" t="s">
        <v>202</v>
      </c>
      <c r="AK195" s="82" t="s">
        <v>201</v>
      </c>
      <c r="AL195" s="83" t="s">
        <v>193</v>
      </c>
      <c r="AM195" s="83" t="s">
        <v>194</v>
      </c>
      <c r="AN195" s="83" t="s">
        <v>191</v>
      </c>
      <c r="AO195" s="83" t="s">
        <v>192</v>
      </c>
      <c r="AP195" s="82" t="s">
        <v>197</v>
      </c>
      <c r="AQ195" s="82" t="s">
        <v>198</v>
      </c>
      <c r="AR195" s="82" t="s">
        <v>195</v>
      </c>
      <c r="AS195" s="86" t="s">
        <v>196</v>
      </c>
      <c r="AT195" s="66"/>
      <c r="AU195" s="51"/>
      <c r="AW195" s="109"/>
      <c r="AX195" s="58"/>
      <c r="AY195" s="3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5"/>
      <c r="BO195" s="75">
        <f>BG194^3+BH194^3+BI194^3+BJ194^3+BK194^3+BL194^3+BM194^3+BN194^3+BG195^3+BH195^3+BI195^3+BJ195^3+BK195^3+BL195^3+BM195^3+BN195^3</f>
        <v>0</v>
      </c>
      <c r="BP195" s="76">
        <f t="shared" si="33"/>
        <v>0</v>
      </c>
      <c r="BQ195" s="61"/>
      <c r="BR195" s="89"/>
      <c r="BS195" s="83"/>
      <c r="BT195" s="83"/>
      <c r="BU195" s="83"/>
      <c r="BV195" s="83"/>
      <c r="BW195" s="83"/>
      <c r="BX195" s="83"/>
      <c r="BY195" s="83"/>
      <c r="BZ195" s="82"/>
      <c r="CA195" s="82"/>
      <c r="CB195" s="82"/>
      <c r="CC195" s="82"/>
      <c r="CD195" s="82"/>
      <c r="CE195" s="82"/>
      <c r="CF195" s="82"/>
      <c r="CG195" s="86"/>
      <c r="CH195" s="66"/>
      <c r="CI195" s="51"/>
      <c r="CJ195" s="144"/>
      <c r="CK195" s="109"/>
      <c r="CL195" s="58"/>
      <c r="CM195" s="3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5"/>
      <c r="DC195" s="75">
        <f>CU194^3+CV194^3+CW194^3+CX194^3+CY194^3+CZ194^3+DA194^3+DB194^3+CU195^3+CV195^3+CW195^3+CX195^3+CY195^3+CZ195^3+DA195^3+DB195^3</f>
        <v>0</v>
      </c>
      <c r="DD195" s="76">
        <f t="shared" si="34"/>
        <v>0</v>
      </c>
      <c r="DE195" s="61"/>
      <c r="DF195" s="81"/>
      <c r="DG195" s="82"/>
      <c r="DH195" s="83"/>
      <c r="DI195" s="83"/>
      <c r="DJ195" s="82"/>
      <c r="DK195" s="82"/>
      <c r="DL195" s="83"/>
      <c r="DM195" s="83"/>
      <c r="DN195" s="82"/>
      <c r="DO195" s="82"/>
      <c r="DP195" s="83"/>
      <c r="DQ195" s="83"/>
      <c r="DR195" s="82"/>
      <c r="DS195" s="82"/>
      <c r="DT195" s="83"/>
      <c r="DU195" s="84"/>
      <c r="DV195" s="66"/>
      <c r="DW195" s="51"/>
      <c r="DY195" s="109"/>
      <c r="DZ195" s="58"/>
      <c r="EA195" s="3"/>
      <c r="EB195" s="4"/>
      <c r="EC195" s="4"/>
      <c r="ED195" s="4"/>
      <c r="EE195" s="4"/>
      <c r="EF195" s="4"/>
      <c r="EG195" s="4"/>
      <c r="EH195" s="4"/>
      <c r="EI195" s="4"/>
      <c r="EJ195" s="4"/>
      <c r="EK195" s="4"/>
      <c r="EL195" s="4"/>
      <c r="EM195" s="4"/>
      <c r="EN195" s="4"/>
      <c r="EO195" s="4"/>
      <c r="EP195" s="5"/>
      <c r="EQ195" s="75">
        <f>EI194^3+EJ194^3+EK194^3+EL194^3+EM194^3+EN194^3+EO194^3+EP194^3+EI195^3+EJ195^3+EK195^3+EL195^3+EM195^3+EN195^3+EO195^3+EP195^3</f>
        <v>0</v>
      </c>
      <c r="ER195" s="76">
        <f t="shared" si="35"/>
        <v>0</v>
      </c>
      <c r="ES195" s="61"/>
      <c r="ET195" s="89"/>
      <c r="EU195" s="83"/>
      <c r="EV195" s="83"/>
      <c r="EW195" s="83"/>
      <c r="EX195" s="83"/>
      <c r="EY195" s="83"/>
      <c r="EZ195" s="83"/>
      <c r="FA195" s="83"/>
      <c r="FB195" s="83"/>
      <c r="FC195" s="83"/>
      <c r="FD195" s="83"/>
      <c r="FE195" s="83"/>
      <c r="FF195" s="83"/>
      <c r="FG195" s="83"/>
      <c r="FH195" s="83"/>
      <c r="FI195" s="84"/>
      <c r="FJ195" s="66"/>
      <c r="FK195" s="51"/>
    </row>
    <row r="196" spans="1:167" x14ac:dyDescent="0.2">
      <c r="A196" s="32"/>
      <c r="B196" s="32"/>
      <c r="C196" s="32"/>
      <c r="D196" s="106" t="s">
        <v>110</v>
      </c>
      <c r="E196" s="107" t="s">
        <v>207</v>
      </c>
      <c r="F196" s="110">
        <f>B4+(182*B6)</f>
        <v>183</v>
      </c>
      <c r="G196" s="104"/>
      <c r="H196" s="43"/>
      <c r="I196" s="109"/>
      <c r="J196" s="58"/>
      <c r="K196" s="3">
        <f>F111</f>
        <v>98</v>
      </c>
      <c r="L196" s="4">
        <f>F172</f>
        <v>159</v>
      </c>
      <c r="M196" s="4">
        <f>F16</f>
        <v>3</v>
      </c>
      <c r="N196" s="4">
        <f>F267</f>
        <v>254</v>
      </c>
      <c r="O196" s="4">
        <f>F136</f>
        <v>123</v>
      </c>
      <c r="P196" s="4">
        <f>F147</f>
        <v>134</v>
      </c>
      <c r="Q196" s="4">
        <f>F39</f>
        <v>26</v>
      </c>
      <c r="R196" s="4">
        <f>F244</f>
        <v>231</v>
      </c>
      <c r="S196" s="4">
        <f>F69</f>
        <v>56</v>
      </c>
      <c r="T196" s="4">
        <f>F214</f>
        <v>201</v>
      </c>
      <c r="U196" s="4">
        <f>F98</f>
        <v>85</v>
      </c>
      <c r="V196" s="4">
        <f>F185</f>
        <v>172</v>
      </c>
      <c r="W196" s="4">
        <f>F58</f>
        <v>45</v>
      </c>
      <c r="X196" s="4">
        <f>F225</f>
        <v>212</v>
      </c>
      <c r="Y196" s="4">
        <f>F93</f>
        <v>80</v>
      </c>
      <c r="Z196" s="5">
        <f>F190</f>
        <v>177</v>
      </c>
      <c r="AA196" s="75">
        <f>K196^3+L196^3+M196^3+N196^3+O196^3+P196^3+Q196^3+R196^3+K197^3+L197^3+M197^3+N197^3+O197^3+P197^3+Q197^3+R197^3</f>
        <v>67634176</v>
      </c>
      <c r="AB196" s="76">
        <f t="shared" si="32"/>
        <v>67634176</v>
      </c>
      <c r="AC196" s="95"/>
      <c r="AD196" s="81" t="s">
        <v>181</v>
      </c>
      <c r="AE196" s="82" t="s">
        <v>182</v>
      </c>
      <c r="AF196" s="82" t="s">
        <v>179</v>
      </c>
      <c r="AG196" s="82" t="s">
        <v>180</v>
      </c>
      <c r="AH196" s="83" t="s">
        <v>148</v>
      </c>
      <c r="AI196" s="83" t="s">
        <v>149</v>
      </c>
      <c r="AJ196" s="83" t="s">
        <v>146</v>
      </c>
      <c r="AK196" s="83" t="s">
        <v>147</v>
      </c>
      <c r="AL196" s="82" t="s">
        <v>213</v>
      </c>
      <c r="AM196" s="82" t="s">
        <v>212</v>
      </c>
      <c r="AN196" s="82" t="s">
        <v>215</v>
      </c>
      <c r="AO196" s="82" t="s">
        <v>214</v>
      </c>
      <c r="AP196" s="83" t="s">
        <v>245</v>
      </c>
      <c r="AQ196" s="83" t="s">
        <v>244</v>
      </c>
      <c r="AR196" s="83" t="s">
        <v>247</v>
      </c>
      <c r="AS196" s="84" t="s">
        <v>246</v>
      </c>
      <c r="AT196" s="66"/>
      <c r="AU196" s="51"/>
      <c r="AW196" s="109"/>
      <c r="AX196" s="58"/>
      <c r="AY196" s="3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5"/>
      <c r="BO196" s="75">
        <f>AY196^3+AZ196^3+BA196^3+BB196^3+BC196^3+BD196^3+BE196^3+BF196^3+AY197^3+AZ197^3+BA197^3+BB197^3+BC197^3+BD197^3+BE197^3+BF197^3</f>
        <v>0</v>
      </c>
      <c r="BP196" s="76">
        <f t="shared" si="33"/>
        <v>0</v>
      </c>
      <c r="BQ196" s="95"/>
      <c r="BR196" s="81"/>
      <c r="BS196" s="82"/>
      <c r="BT196" s="82"/>
      <c r="BU196" s="82"/>
      <c r="BV196" s="82"/>
      <c r="BW196" s="82"/>
      <c r="BX196" s="82"/>
      <c r="BY196" s="82"/>
      <c r="BZ196" s="83"/>
      <c r="CA196" s="83"/>
      <c r="CB196" s="83"/>
      <c r="CC196" s="83"/>
      <c r="CD196" s="83"/>
      <c r="CE196" s="83"/>
      <c r="CF196" s="83"/>
      <c r="CG196" s="84"/>
      <c r="CH196" s="66"/>
      <c r="CI196" s="51"/>
      <c r="CJ196" s="144"/>
      <c r="CK196" s="109"/>
      <c r="CL196" s="58"/>
      <c r="CM196" s="3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5"/>
      <c r="DC196" s="75">
        <f>CM196^3+CN196^3+CO196^3+CP196^3+CQ196^3+CR196^3+CS196^3+CT196^3+CM197^3+CN197^3+CO197^3+CP197^3+CQ197^3+CR197^3+CS197^3+CT197^3</f>
        <v>0</v>
      </c>
      <c r="DD196" s="76">
        <f t="shared" si="34"/>
        <v>0</v>
      </c>
      <c r="DE196" s="95"/>
      <c r="DF196" s="89"/>
      <c r="DG196" s="83"/>
      <c r="DH196" s="82"/>
      <c r="DI196" s="82"/>
      <c r="DJ196" s="83"/>
      <c r="DK196" s="83"/>
      <c r="DL196" s="82"/>
      <c r="DM196" s="82"/>
      <c r="DN196" s="83"/>
      <c r="DO196" s="83"/>
      <c r="DP196" s="82"/>
      <c r="DQ196" s="82"/>
      <c r="DR196" s="83"/>
      <c r="DS196" s="83"/>
      <c r="DT196" s="82"/>
      <c r="DU196" s="86"/>
      <c r="DV196" s="66"/>
      <c r="DW196" s="51"/>
      <c r="DY196" s="109"/>
      <c r="DZ196" s="58"/>
      <c r="EA196" s="3"/>
      <c r="EB196" s="4"/>
      <c r="EC196" s="4"/>
      <c r="ED196" s="4"/>
      <c r="EE196" s="4"/>
      <c r="EF196" s="4"/>
      <c r="EG196" s="4"/>
      <c r="EH196" s="4"/>
      <c r="EI196" s="4"/>
      <c r="EJ196" s="4"/>
      <c r="EK196" s="4"/>
      <c r="EL196" s="4"/>
      <c r="EM196" s="4"/>
      <c r="EN196" s="4"/>
      <c r="EO196" s="4"/>
      <c r="EP196" s="5"/>
      <c r="EQ196" s="75">
        <f>EA196^3+EB196^3+EC196^3+ED196^3+EE196^3+EF196^3+EG196^3+EH196^3+EA197^3+EB197^3+EC197^3+ED197^3+EE197^3+EF197^3+EG197^3+EH197^3</f>
        <v>0</v>
      </c>
      <c r="ER196" s="76">
        <f t="shared" si="35"/>
        <v>0</v>
      </c>
      <c r="ES196" s="95"/>
      <c r="ET196" s="81"/>
      <c r="EU196" s="82"/>
      <c r="EV196" s="82"/>
      <c r="EW196" s="82"/>
      <c r="EX196" s="82"/>
      <c r="EY196" s="82"/>
      <c r="EZ196" s="82"/>
      <c r="FA196" s="82"/>
      <c r="FB196" s="82"/>
      <c r="FC196" s="82"/>
      <c r="FD196" s="82"/>
      <c r="FE196" s="82"/>
      <c r="FF196" s="82"/>
      <c r="FG196" s="82"/>
      <c r="FH196" s="82"/>
      <c r="FI196" s="86"/>
      <c r="FJ196" s="66"/>
      <c r="FK196" s="51"/>
    </row>
    <row r="197" spans="1:167" x14ac:dyDescent="0.2">
      <c r="A197" s="32"/>
      <c r="B197" s="32"/>
      <c r="C197" s="32"/>
      <c r="D197" s="106" t="s">
        <v>228</v>
      </c>
      <c r="E197" s="107" t="s">
        <v>207</v>
      </c>
      <c r="F197" s="108">
        <f>B4+(183*B6)</f>
        <v>184</v>
      </c>
      <c r="G197" s="104"/>
      <c r="H197" s="43"/>
      <c r="I197" s="109"/>
      <c r="J197" s="58"/>
      <c r="K197" s="3">
        <f>F66</f>
        <v>53</v>
      </c>
      <c r="L197" s="4">
        <f>F217</f>
        <v>204</v>
      </c>
      <c r="M197" s="4">
        <f>F101</f>
        <v>88</v>
      </c>
      <c r="N197" s="4">
        <f>F182</f>
        <v>169</v>
      </c>
      <c r="O197" s="4">
        <f>F61</f>
        <v>48</v>
      </c>
      <c r="P197" s="4">
        <f>F222</f>
        <v>209</v>
      </c>
      <c r="Q197" s="4">
        <f>F90</f>
        <v>77</v>
      </c>
      <c r="R197" s="4">
        <f>F193</f>
        <v>180</v>
      </c>
      <c r="S197" s="4">
        <f>F112</f>
        <v>99</v>
      </c>
      <c r="T197" s="4">
        <f>F171</f>
        <v>158</v>
      </c>
      <c r="U197" s="4">
        <f>F15</f>
        <v>2</v>
      </c>
      <c r="V197" s="4">
        <f>F268</f>
        <v>255</v>
      </c>
      <c r="W197" s="4">
        <f>F135</f>
        <v>122</v>
      </c>
      <c r="X197" s="4">
        <f>F148</f>
        <v>135</v>
      </c>
      <c r="Y197" s="4">
        <f>F40</f>
        <v>27</v>
      </c>
      <c r="Z197" s="5">
        <f>F243</f>
        <v>230</v>
      </c>
      <c r="AA197" s="75">
        <f>S196^3+T196^3+U196^3+V196^3+W196^3+X196^3+Y196^3+Z196^3+S197^3+T197^3+U197^3+V197^3+W197^3+X197^3+Y197^3+Z197^3</f>
        <v>67634176</v>
      </c>
      <c r="AB197" s="76">
        <f t="shared" si="32"/>
        <v>67634176</v>
      </c>
      <c r="AC197" s="61"/>
      <c r="AD197" s="81" t="s">
        <v>177</v>
      </c>
      <c r="AE197" s="82" t="s">
        <v>178</v>
      </c>
      <c r="AF197" s="82" t="s">
        <v>175</v>
      </c>
      <c r="AG197" s="82" t="s">
        <v>176</v>
      </c>
      <c r="AH197" s="83" t="s">
        <v>144</v>
      </c>
      <c r="AI197" s="83" t="s">
        <v>145</v>
      </c>
      <c r="AJ197" s="83" t="s">
        <v>142</v>
      </c>
      <c r="AK197" s="83" t="s">
        <v>143</v>
      </c>
      <c r="AL197" s="82" t="s">
        <v>209</v>
      </c>
      <c r="AM197" s="82" t="s">
        <v>208</v>
      </c>
      <c r="AN197" s="82" t="s">
        <v>211</v>
      </c>
      <c r="AO197" s="82" t="s">
        <v>210</v>
      </c>
      <c r="AP197" s="83" t="s">
        <v>241</v>
      </c>
      <c r="AQ197" s="83" t="s">
        <v>240</v>
      </c>
      <c r="AR197" s="83" t="s">
        <v>243</v>
      </c>
      <c r="AS197" s="84" t="s">
        <v>242</v>
      </c>
      <c r="AT197" s="66"/>
      <c r="AU197" s="51"/>
      <c r="AW197" s="109"/>
      <c r="AX197" s="58"/>
      <c r="AY197" s="3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5"/>
      <c r="BO197" s="75">
        <f>BG196^3+BH196^3+BI196^3+BJ196^3+BK196^3+BL196^3+BM196^3+BN196^3+BG197^3+BH197^3+BI197^3+BJ197^3+BK197^3+BL197^3+BM197^3+BN197^3</f>
        <v>0</v>
      </c>
      <c r="BP197" s="76">
        <f t="shared" si="33"/>
        <v>0</v>
      </c>
      <c r="BQ197" s="61"/>
      <c r="BR197" s="81"/>
      <c r="BS197" s="82"/>
      <c r="BT197" s="82"/>
      <c r="BU197" s="82"/>
      <c r="BV197" s="82"/>
      <c r="BW197" s="82"/>
      <c r="BX197" s="82"/>
      <c r="BY197" s="82"/>
      <c r="BZ197" s="83"/>
      <c r="CA197" s="83"/>
      <c r="CB197" s="83"/>
      <c r="CC197" s="83"/>
      <c r="CD197" s="83"/>
      <c r="CE197" s="83"/>
      <c r="CF197" s="83"/>
      <c r="CG197" s="84"/>
      <c r="CH197" s="66"/>
      <c r="CI197" s="51"/>
      <c r="CJ197" s="144"/>
      <c r="CK197" s="109"/>
      <c r="CL197" s="58"/>
      <c r="CM197" s="3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5"/>
      <c r="DC197" s="75">
        <f>CU196^3+CV196^3+CW196^3+CX196^3+CY196^3+CZ196^3+DA196^3+DB196^3+CU197^3+CV197^3+CW197^3+CX197^3+CY197^3+CZ197^3+DA197^3+DB197^3</f>
        <v>0</v>
      </c>
      <c r="DD197" s="76">
        <f t="shared" si="34"/>
        <v>0</v>
      </c>
      <c r="DE197" s="61"/>
      <c r="DF197" s="89"/>
      <c r="DG197" s="83"/>
      <c r="DH197" s="82"/>
      <c r="DI197" s="82"/>
      <c r="DJ197" s="83"/>
      <c r="DK197" s="83"/>
      <c r="DL197" s="82"/>
      <c r="DM197" s="82"/>
      <c r="DN197" s="83"/>
      <c r="DO197" s="83"/>
      <c r="DP197" s="82"/>
      <c r="DQ197" s="82"/>
      <c r="DR197" s="83"/>
      <c r="DS197" s="83"/>
      <c r="DT197" s="82"/>
      <c r="DU197" s="86"/>
      <c r="DV197" s="66"/>
      <c r="DW197" s="51"/>
      <c r="DY197" s="109"/>
      <c r="DZ197" s="58"/>
      <c r="EA197" s="3"/>
      <c r="EB197" s="4"/>
      <c r="EC197" s="4"/>
      <c r="ED197" s="4"/>
      <c r="EE197" s="4"/>
      <c r="EF197" s="4"/>
      <c r="EG197" s="4"/>
      <c r="EH197" s="4"/>
      <c r="EI197" s="4"/>
      <c r="EJ197" s="4"/>
      <c r="EK197" s="4"/>
      <c r="EL197" s="4"/>
      <c r="EM197" s="4"/>
      <c r="EN197" s="4"/>
      <c r="EO197" s="4"/>
      <c r="EP197" s="5"/>
      <c r="EQ197" s="75">
        <f>EI196^3+EJ196^3+EK196^3+EL196^3+EM196^3+EN196^3+EO196^3+EP196^3+EI197^3+EJ197^3+EK197^3+EL197^3+EM197^3+EN197^3+EO197^3+EP197^3</f>
        <v>0</v>
      </c>
      <c r="ER197" s="76">
        <f t="shared" si="35"/>
        <v>0</v>
      </c>
      <c r="ES197" s="61"/>
      <c r="ET197" s="89"/>
      <c r="EU197" s="83"/>
      <c r="EV197" s="83"/>
      <c r="EW197" s="83"/>
      <c r="EX197" s="83"/>
      <c r="EY197" s="83"/>
      <c r="EZ197" s="83"/>
      <c r="FA197" s="83"/>
      <c r="FB197" s="83"/>
      <c r="FC197" s="83"/>
      <c r="FD197" s="83"/>
      <c r="FE197" s="83"/>
      <c r="FF197" s="83"/>
      <c r="FG197" s="83"/>
      <c r="FH197" s="83"/>
      <c r="FI197" s="84"/>
      <c r="FJ197" s="66"/>
      <c r="FK197" s="51"/>
    </row>
    <row r="198" spans="1:167" x14ac:dyDescent="0.2">
      <c r="A198" s="32"/>
      <c r="B198" s="32"/>
      <c r="C198" s="32"/>
      <c r="D198" s="106" t="s">
        <v>162</v>
      </c>
      <c r="E198" s="107" t="s">
        <v>207</v>
      </c>
      <c r="F198" s="108">
        <f>B4+(184*B6)</f>
        <v>185</v>
      </c>
      <c r="G198" s="104"/>
      <c r="H198" s="43"/>
      <c r="I198" s="109"/>
      <c r="J198" s="58"/>
      <c r="K198" s="3">
        <f>F124</f>
        <v>111</v>
      </c>
      <c r="L198" s="4">
        <f>F159</f>
        <v>146</v>
      </c>
      <c r="M198" s="4">
        <f>F27</f>
        <v>14</v>
      </c>
      <c r="N198" s="4">
        <f>F256</f>
        <v>243</v>
      </c>
      <c r="O198" s="4">
        <f>F131</f>
        <v>118</v>
      </c>
      <c r="P198" s="4">
        <f>F152</f>
        <v>139</v>
      </c>
      <c r="Q198" s="4">
        <f>F36</f>
        <v>23</v>
      </c>
      <c r="R198" s="4">
        <f>F247</f>
        <v>234</v>
      </c>
      <c r="S198" s="4">
        <f>F70</f>
        <v>57</v>
      </c>
      <c r="T198" s="4">
        <f>F213</f>
        <v>200</v>
      </c>
      <c r="U198" s="4">
        <f>F105</f>
        <v>92</v>
      </c>
      <c r="V198" s="4">
        <f>F178</f>
        <v>165</v>
      </c>
      <c r="W198" s="4">
        <f>F49</f>
        <v>36</v>
      </c>
      <c r="X198" s="4">
        <f>F234</f>
        <v>221</v>
      </c>
      <c r="Y198" s="4">
        <f>F78</f>
        <v>65</v>
      </c>
      <c r="Z198" s="5">
        <f>F205</f>
        <v>192</v>
      </c>
      <c r="AA198" s="75">
        <f>K198^3+L198^3+M198^3+N198^3+O198^3+P198^3+Q198^3+R198^3+K199^3+L199^3+M199^3+N199^3+O199^3+P199^3+Q199^3+R199^3</f>
        <v>67634176</v>
      </c>
      <c r="AB198" s="76">
        <f t="shared" si="32"/>
        <v>67634176</v>
      </c>
      <c r="AC198" s="61"/>
      <c r="AD198" s="81" t="s">
        <v>189</v>
      </c>
      <c r="AE198" s="82" t="s">
        <v>190</v>
      </c>
      <c r="AF198" s="82" t="s">
        <v>187</v>
      </c>
      <c r="AG198" s="82" t="s">
        <v>188</v>
      </c>
      <c r="AH198" s="83" t="s">
        <v>156</v>
      </c>
      <c r="AI198" s="83" t="s">
        <v>157</v>
      </c>
      <c r="AJ198" s="83" t="s">
        <v>154</v>
      </c>
      <c r="AK198" s="83" t="s">
        <v>155</v>
      </c>
      <c r="AL198" s="82" t="s">
        <v>221</v>
      </c>
      <c r="AM198" s="82" t="s">
        <v>220</v>
      </c>
      <c r="AN198" s="82" t="s">
        <v>223</v>
      </c>
      <c r="AO198" s="82" t="s">
        <v>222</v>
      </c>
      <c r="AP198" s="83" t="s">
        <v>253</v>
      </c>
      <c r="AQ198" s="83" t="s">
        <v>252</v>
      </c>
      <c r="AR198" s="83" t="s">
        <v>255</v>
      </c>
      <c r="AS198" s="84" t="s">
        <v>254</v>
      </c>
      <c r="AT198" s="66"/>
      <c r="AU198" s="51"/>
      <c r="AW198" s="109"/>
      <c r="AX198" s="58"/>
      <c r="AY198" s="3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5"/>
      <c r="BO198" s="75">
        <f>AY198^3+AZ198^3+BA198^3+BB198^3+BC198^3+BD198^3+BE198^3+BF198^3+AY199^3+AZ199^3+BA199^3+BB199^3+BC199^3+BD199^3+BE199^3+BF199^3</f>
        <v>0</v>
      </c>
      <c r="BP198" s="76">
        <f t="shared" si="33"/>
        <v>0</v>
      </c>
      <c r="BQ198" s="61"/>
      <c r="BR198" s="89"/>
      <c r="BS198" s="83"/>
      <c r="BT198" s="83"/>
      <c r="BU198" s="83"/>
      <c r="BV198" s="83"/>
      <c r="BW198" s="83"/>
      <c r="BX198" s="83"/>
      <c r="BY198" s="83"/>
      <c r="BZ198" s="82"/>
      <c r="CA198" s="82"/>
      <c r="CB198" s="82"/>
      <c r="CC198" s="82"/>
      <c r="CD198" s="82"/>
      <c r="CE198" s="82"/>
      <c r="CF198" s="82"/>
      <c r="CG198" s="86"/>
      <c r="CH198" s="66"/>
      <c r="CI198" s="51"/>
      <c r="CJ198" s="144"/>
      <c r="CK198" s="109"/>
      <c r="CL198" s="58"/>
      <c r="CM198" s="3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5"/>
      <c r="DC198" s="75">
        <f>CM198^3+CN198^3+CO198^3+CP198^3+CQ198^3+CR198^3+CS198^3+CT198^3+CM199^3+CN199^3+CO199^3+CP199^3+CQ199^3+CR199^3+CS199^3+CT199^3</f>
        <v>0</v>
      </c>
      <c r="DD198" s="76">
        <f t="shared" si="34"/>
        <v>0</v>
      </c>
      <c r="DE198" s="61"/>
      <c r="DF198" s="89"/>
      <c r="DG198" s="83"/>
      <c r="DH198" s="82"/>
      <c r="DI198" s="82"/>
      <c r="DJ198" s="83"/>
      <c r="DK198" s="83"/>
      <c r="DL198" s="82"/>
      <c r="DM198" s="82"/>
      <c r="DN198" s="83"/>
      <c r="DO198" s="83"/>
      <c r="DP198" s="82"/>
      <c r="DQ198" s="82"/>
      <c r="DR198" s="83"/>
      <c r="DS198" s="83"/>
      <c r="DT198" s="82"/>
      <c r="DU198" s="86"/>
      <c r="DV198" s="66"/>
      <c r="DW198" s="51"/>
      <c r="DY198" s="109"/>
      <c r="DZ198" s="58"/>
      <c r="EA198" s="3"/>
      <c r="EB198" s="4"/>
      <c r="EC198" s="4"/>
      <c r="ED198" s="4"/>
      <c r="EE198" s="4"/>
      <c r="EF198" s="4"/>
      <c r="EG198" s="4"/>
      <c r="EH198" s="4"/>
      <c r="EI198" s="4"/>
      <c r="EJ198" s="4"/>
      <c r="EK198" s="4"/>
      <c r="EL198" s="4"/>
      <c r="EM198" s="4"/>
      <c r="EN198" s="4"/>
      <c r="EO198" s="4"/>
      <c r="EP198" s="5"/>
      <c r="EQ198" s="75">
        <f>EA198^3+EB198^3+EC198^3+ED198^3+EE198^3+EF198^3+EG198^3+EH198^3+EA199^3+EB199^3+EC199^3+ED199^3+EE199^3+EF199^3+EG199^3+EH199^3</f>
        <v>0</v>
      </c>
      <c r="ER198" s="76">
        <f t="shared" si="35"/>
        <v>0</v>
      </c>
      <c r="ES198" s="61"/>
      <c r="ET198" s="81"/>
      <c r="EU198" s="82"/>
      <c r="EV198" s="82"/>
      <c r="EW198" s="82"/>
      <c r="EX198" s="82"/>
      <c r="EY198" s="82"/>
      <c r="EZ198" s="82"/>
      <c r="FA198" s="82"/>
      <c r="FB198" s="82"/>
      <c r="FC198" s="82"/>
      <c r="FD198" s="82"/>
      <c r="FE198" s="82"/>
      <c r="FF198" s="82"/>
      <c r="FG198" s="82"/>
      <c r="FH198" s="82"/>
      <c r="FI198" s="86"/>
      <c r="FJ198" s="66"/>
      <c r="FK198" s="51"/>
    </row>
    <row r="199" spans="1:167" x14ac:dyDescent="0.2">
      <c r="A199" s="32"/>
      <c r="B199" s="32"/>
      <c r="C199" s="32"/>
      <c r="D199" s="106" t="s">
        <v>94</v>
      </c>
      <c r="E199" s="107" t="s">
        <v>207</v>
      </c>
      <c r="F199" s="108">
        <f>B4+(185*B6)</f>
        <v>186</v>
      </c>
      <c r="G199" s="104"/>
      <c r="H199" s="43"/>
      <c r="I199" s="109"/>
      <c r="J199" s="58"/>
      <c r="K199" s="3">
        <f>F73</f>
        <v>60</v>
      </c>
      <c r="L199" s="4">
        <f>F210</f>
        <v>197</v>
      </c>
      <c r="M199" s="4">
        <f>F102</f>
        <v>89</v>
      </c>
      <c r="N199" s="4">
        <f>F181</f>
        <v>168</v>
      </c>
      <c r="O199" s="4">
        <f>F46</f>
        <v>33</v>
      </c>
      <c r="P199" s="4">
        <f>F237</f>
        <v>224</v>
      </c>
      <c r="Q199" s="4">
        <f>F81</f>
        <v>68</v>
      </c>
      <c r="R199" s="4">
        <f>F202</f>
        <v>189</v>
      </c>
      <c r="S199" s="4">
        <f>F123</f>
        <v>110</v>
      </c>
      <c r="T199" s="4">
        <f>F160</f>
        <v>147</v>
      </c>
      <c r="U199" s="4">
        <f>F28</f>
        <v>15</v>
      </c>
      <c r="V199" s="4">
        <f>F255</f>
        <v>242</v>
      </c>
      <c r="W199" s="4">
        <f>F132</f>
        <v>119</v>
      </c>
      <c r="X199" s="4">
        <f>F151</f>
        <v>138</v>
      </c>
      <c r="Y199" s="4">
        <f>F35</f>
        <v>22</v>
      </c>
      <c r="Z199" s="5">
        <f>F248</f>
        <v>235</v>
      </c>
      <c r="AA199" s="75">
        <f>S198^3+T198^3+U198^3+V198^3+W198^3+X198^3+Y198^3+Z198^3+S199^3+T199^3+U199^3+V199^3+W199^3+X199^3+Y199^3+Z199^3</f>
        <v>67634176</v>
      </c>
      <c r="AB199" s="76">
        <f t="shared" si="32"/>
        <v>67634176</v>
      </c>
      <c r="AC199" s="61"/>
      <c r="AD199" s="81" t="s">
        <v>185</v>
      </c>
      <c r="AE199" s="82" t="s">
        <v>186</v>
      </c>
      <c r="AF199" s="82" t="s">
        <v>183</v>
      </c>
      <c r="AG199" s="82" t="s">
        <v>184</v>
      </c>
      <c r="AH199" s="83" t="s">
        <v>152</v>
      </c>
      <c r="AI199" s="83" t="s">
        <v>153</v>
      </c>
      <c r="AJ199" s="83" t="s">
        <v>150</v>
      </c>
      <c r="AK199" s="83" t="s">
        <v>151</v>
      </c>
      <c r="AL199" s="82" t="s">
        <v>217</v>
      </c>
      <c r="AM199" s="82" t="s">
        <v>216</v>
      </c>
      <c r="AN199" s="82" t="s">
        <v>219</v>
      </c>
      <c r="AO199" s="82" t="s">
        <v>218</v>
      </c>
      <c r="AP199" s="83" t="s">
        <v>249</v>
      </c>
      <c r="AQ199" s="83" t="s">
        <v>248</v>
      </c>
      <c r="AR199" s="83" t="s">
        <v>251</v>
      </c>
      <c r="AS199" s="84" t="s">
        <v>250</v>
      </c>
      <c r="AT199" s="66"/>
      <c r="AU199" s="51"/>
      <c r="AW199" s="109"/>
      <c r="AX199" s="58"/>
      <c r="AY199" s="3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5"/>
      <c r="BO199" s="75">
        <f>BG198^3+BH198^3+BI198^3+BJ198^3+BK198^3+BL198^3+BM198^3+BN198^3+BG199^3+BH199^3+BI199^3+BJ199^3+BK199^3+BL199^3+BM199^3+BN199^3</f>
        <v>0</v>
      </c>
      <c r="BP199" s="76">
        <f t="shared" si="33"/>
        <v>0</v>
      </c>
      <c r="BQ199" s="61"/>
      <c r="BR199" s="89"/>
      <c r="BS199" s="83"/>
      <c r="BT199" s="83"/>
      <c r="BU199" s="83"/>
      <c r="BV199" s="83"/>
      <c r="BW199" s="83"/>
      <c r="BX199" s="83"/>
      <c r="BY199" s="83"/>
      <c r="BZ199" s="82"/>
      <c r="CA199" s="82"/>
      <c r="CB199" s="82"/>
      <c r="CC199" s="82"/>
      <c r="CD199" s="82"/>
      <c r="CE199" s="82"/>
      <c r="CF199" s="82"/>
      <c r="CG199" s="86"/>
      <c r="CH199" s="66"/>
      <c r="CI199" s="51"/>
      <c r="CJ199" s="144"/>
      <c r="CK199" s="109"/>
      <c r="CL199" s="58"/>
      <c r="CM199" s="3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5"/>
      <c r="DC199" s="75">
        <f>CU198^3+CV198^3+CW198^3+CX198^3+CY198^3+CZ198^3+DA198^3+DB198^3+CU199^3+CV199^3+CW199^3+CX199^3+CY199^3+CZ199^3+DA199^3+DB199^3</f>
        <v>0</v>
      </c>
      <c r="DD199" s="76">
        <f t="shared" si="34"/>
        <v>0</v>
      </c>
      <c r="DE199" s="61"/>
      <c r="DF199" s="89"/>
      <c r="DG199" s="83"/>
      <c r="DH199" s="82"/>
      <c r="DI199" s="82"/>
      <c r="DJ199" s="83"/>
      <c r="DK199" s="83"/>
      <c r="DL199" s="82"/>
      <c r="DM199" s="82"/>
      <c r="DN199" s="83"/>
      <c r="DO199" s="83"/>
      <c r="DP199" s="82"/>
      <c r="DQ199" s="82"/>
      <c r="DR199" s="83"/>
      <c r="DS199" s="83"/>
      <c r="DT199" s="82"/>
      <c r="DU199" s="86"/>
      <c r="DV199" s="66"/>
      <c r="DW199" s="51"/>
      <c r="DY199" s="109"/>
      <c r="DZ199" s="58"/>
      <c r="EA199" s="3"/>
      <c r="EB199" s="4"/>
      <c r="EC199" s="4"/>
      <c r="ED199" s="4"/>
      <c r="EE199" s="4"/>
      <c r="EF199" s="4"/>
      <c r="EG199" s="4"/>
      <c r="EH199" s="4"/>
      <c r="EI199" s="4"/>
      <c r="EJ199" s="4"/>
      <c r="EK199" s="4"/>
      <c r="EL199" s="4"/>
      <c r="EM199" s="4"/>
      <c r="EN199" s="4"/>
      <c r="EO199" s="4"/>
      <c r="EP199" s="5"/>
      <c r="EQ199" s="75">
        <f>EI198^3+EJ198^3+EK198^3+EL198^3+EM198^3+EN198^3+EO198^3+EP198^3+EI199^3+EJ199^3+EK199^3+EL199^3+EM199^3+EN199^3+EO199^3+EP199^3</f>
        <v>0</v>
      </c>
      <c r="ER199" s="76">
        <f t="shared" si="35"/>
        <v>0</v>
      </c>
      <c r="ES199" s="61"/>
      <c r="ET199" s="89"/>
      <c r="EU199" s="83"/>
      <c r="EV199" s="83"/>
      <c r="EW199" s="83"/>
      <c r="EX199" s="83"/>
      <c r="EY199" s="83"/>
      <c r="EZ199" s="83"/>
      <c r="FA199" s="83"/>
      <c r="FB199" s="83"/>
      <c r="FC199" s="83"/>
      <c r="FD199" s="83"/>
      <c r="FE199" s="83"/>
      <c r="FF199" s="83"/>
      <c r="FG199" s="83"/>
      <c r="FH199" s="83"/>
      <c r="FI199" s="84"/>
      <c r="FJ199" s="66"/>
      <c r="FK199" s="51"/>
    </row>
    <row r="200" spans="1:167" x14ac:dyDescent="0.2">
      <c r="A200" s="32"/>
      <c r="B200" s="32"/>
      <c r="C200" s="32"/>
      <c r="D200" s="106" t="s">
        <v>115</v>
      </c>
      <c r="E200" s="107" t="s">
        <v>207</v>
      </c>
      <c r="F200" s="108">
        <f>B4+(186*B6)</f>
        <v>187</v>
      </c>
      <c r="G200" s="104"/>
      <c r="H200" s="43"/>
      <c r="I200" s="109"/>
      <c r="J200" s="58"/>
      <c r="K200" s="3">
        <f>F261</f>
        <v>248</v>
      </c>
      <c r="L200" s="4">
        <f>F22</f>
        <v>9</v>
      </c>
      <c r="M200" s="4">
        <f>F162</f>
        <v>149</v>
      </c>
      <c r="N200" s="4">
        <f>F121</f>
        <v>108</v>
      </c>
      <c r="O200" s="4">
        <f>F250</f>
        <v>237</v>
      </c>
      <c r="P200" s="4">
        <f>F33</f>
        <v>20</v>
      </c>
      <c r="Q200" s="4">
        <f>F157</f>
        <v>144</v>
      </c>
      <c r="R200" s="4">
        <f>F126</f>
        <v>113</v>
      </c>
      <c r="S200" s="4">
        <f>F175</f>
        <v>162</v>
      </c>
      <c r="T200" s="4">
        <f>F108</f>
        <v>95</v>
      </c>
      <c r="U200" s="4">
        <f>F208</f>
        <v>195</v>
      </c>
      <c r="V200" s="4">
        <f>F75</f>
        <v>62</v>
      </c>
      <c r="W200" s="4">
        <f>F200</f>
        <v>187</v>
      </c>
      <c r="X200" s="4">
        <f>F83</f>
        <v>70</v>
      </c>
      <c r="Y200" s="4">
        <f>F231</f>
        <v>218</v>
      </c>
      <c r="Z200" s="5">
        <f>F52</f>
        <v>39</v>
      </c>
      <c r="AA200" s="75">
        <f>K200^3+L200^3+M200^3+N200^3+O200^3+P200^3+Q200^3+R200^3+K201^3+L201^3+M201^3+N201^3+O201^3+P201^3+Q201^3+R201^3</f>
        <v>67634176</v>
      </c>
      <c r="AB200" s="76">
        <f t="shared" si="32"/>
        <v>67634176</v>
      </c>
      <c r="AC200" s="61"/>
      <c r="AD200" s="89" t="s">
        <v>90</v>
      </c>
      <c r="AE200" s="83" t="s">
        <v>81</v>
      </c>
      <c r="AF200" s="83" t="s">
        <v>80</v>
      </c>
      <c r="AG200" s="83" t="s">
        <v>79</v>
      </c>
      <c r="AH200" s="82" t="s">
        <v>106</v>
      </c>
      <c r="AI200" s="82" t="s">
        <v>105</v>
      </c>
      <c r="AJ200" s="82" t="s">
        <v>104</v>
      </c>
      <c r="AK200" s="82" t="s">
        <v>103</v>
      </c>
      <c r="AL200" s="83" t="s">
        <v>119</v>
      </c>
      <c r="AM200" s="83" t="s">
        <v>120</v>
      </c>
      <c r="AN200" s="83" t="s">
        <v>121</v>
      </c>
      <c r="AO200" s="83" t="s">
        <v>122</v>
      </c>
      <c r="AP200" s="82" t="s">
        <v>115</v>
      </c>
      <c r="AQ200" s="82" t="s">
        <v>116</v>
      </c>
      <c r="AR200" s="82" t="s">
        <v>117</v>
      </c>
      <c r="AS200" s="86" t="s">
        <v>118</v>
      </c>
      <c r="AT200" s="66"/>
      <c r="AU200" s="51"/>
      <c r="AW200" s="109"/>
      <c r="AX200" s="58"/>
      <c r="AY200" s="3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5"/>
      <c r="BO200" s="75">
        <f>AY200^3+AZ200^3+BA200^3+BB200^3+BC200^3+BD200^3+BE200^3+BF200^3+AY201^3+AZ201^3+BA201^3+BB201^3+BC201^3+BD201^3+BE201^3+BF201^3</f>
        <v>0</v>
      </c>
      <c r="BP200" s="76">
        <f t="shared" si="33"/>
        <v>0</v>
      </c>
      <c r="BQ200" s="61"/>
      <c r="BR200" s="81"/>
      <c r="BS200" s="82"/>
      <c r="BT200" s="82"/>
      <c r="BU200" s="82"/>
      <c r="BV200" s="82"/>
      <c r="BW200" s="82"/>
      <c r="BX200" s="82"/>
      <c r="BY200" s="82"/>
      <c r="BZ200" s="83"/>
      <c r="CA200" s="83"/>
      <c r="CB200" s="83"/>
      <c r="CC200" s="83"/>
      <c r="CD200" s="83"/>
      <c r="CE200" s="83"/>
      <c r="CF200" s="83"/>
      <c r="CG200" s="84"/>
      <c r="CH200" s="66"/>
      <c r="CI200" s="51"/>
      <c r="CJ200" s="144"/>
      <c r="CK200" s="109"/>
      <c r="CL200" s="58"/>
      <c r="CM200" s="3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5"/>
      <c r="DC200" s="75">
        <f>CM200^3+CN200^3+CO200^3+CP200^3+CQ200^3+CR200^3+CS200^3+CT200^3+CM201^3+CN201^3+CO201^3+CP201^3+CQ201^3+CR201^3+CS201^3+CT201^3</f>
        <v>0</v>
      </c>
      <c r="DD200" s="76">
        <f t="shared" si="34"/>
        <v>0</v>
      </c>
      <c r="DE200" s="61"/>
      <c r="DF200" s="89"/>
      <c r="DG200" s="83"/>
      <c r="DH200" s="82"/>
      <c r="DI200" s="82"/>
      <c r="DJ200" s="83"/>
      <c r="DK200" s="83"/>
      <c r="DL200" s="82"/>
      <c r="DM200" s="82"/>
      <c r="DN200" s="83"/>
      <c r="DO200" s="83"/>
      <c r="DP200" s="82"/>
      <c r="DQ200" s="82"/>
      <c r="DR200" s="83"/>
      <c r="DS200" s="83"/>
      <c r="DT200" s="82"/>
      <c r="DU200" s="86"/>
      <c r="DV200" s="66"/>
      <c r="DW200" s="51"/>
      <c r="DY200" s="109"/>
      <c r="DZ200" s="58"/>
      <c r="EA200" s="3"/>
      <c r="EB200" s="4"/>
      <c r="EC200" s="4"/>
      <c r="ED200" s="4"/>
      <c r="EE200" s="4"/>
      <c r="EF200" s="4"/>
      <c r="EG200" s="4"/>
      <c r="EH200" s="4"/>
      <c r="EI200" s="4"/>
      <c r="EJ200" s="4"/>
      <c r="EK200" s="4"/>
      <c r="EL200" s="4"/>
      <c r="EM200" s="4"/>
      <c r="EN200" s="4"/>
      <c r="EO200" s="4"/>
      <c r="EP200" s="5"/>
      <c r="EQ200" s="75">
        <f>EA200^3+EB200^3+EC200^3+ED200^3+EE200^3+EF200^3+EG200^3+EH200^3+EA201^3+EB201^3+EC201^3+ED201^3+EE201^3+EF201^3+EG201^3+EH201^3</f>
        <v>0</v>
      </c>
      <c r="ER200" s="76">
        <f t="shared" si="35"/>
        <v>0</v>
      </c>
      <c r="ES200" s="61"/>
      <c r="ET200" s="81"/>
      <c r="EU200" s="82"/>
      <c r="EV200" s="82"/>
      <c r="EW200" s="82"/>
      <c r="EX200" s="82"/>
      <c r="EY200" s="82"/>
      <c r="EZ200" s="82"/>
      <c r="FA200" s="82"/>
      <c r="FB200" s="82"/>
      <c r="FC200" s="82"/>
      <c r="FD200" s="82"/>
      <c r="FE200" s="82"/>
      <c r="FF200" s="82"/>
      <c r="FG200" s="82"/>
      <c r="FH200" s="82"/>
      <c r="FI200" s="86"/>
      <c r="FJ200" s="66"/>
      <c r="FK200" s="51"/>
    </row>
    <row r="201" spans="1:167" x14ac:dyDescent="0.2">
      <c r="A201" s="32"/>
      <c r="B201" s="32"/>
      <c r="C201" s="32"/>
      <c r="D201" s="106" t="s">
        <v>202</v>
      </c>
      <c r="E201" s="107" t="s">
        <v>207</v>
      </c>
      <c r="F201" s="110">
        <f>B4+(187*B6)</f>
        <v>188</v>
      </c>
      <c r="G201" s="104"/>
      <c r="H201" s="43"/>
      <c r="I201" s="109"/>
      <c r="J201" s="58"/>
      <c r="K201" s="3">
        <f>F176</f>
        <v>163</v>
      </c>
      <c r="L201" s="4">
        <f>F107</f>
        <v>94</v>
      </c>
      <c r="M201" s="4">
        <f>F207</f>
        <v>194</v>
      </c>
      <c r="N201" s="4">
        <f>F76</f>
        <v>63</v>
      </c>
      <c r="O201" s="4">
        <f>F199</f>
        <v>186</v>
      </c>
      <c r="P201" s="4">
        <f>F84</f>
        <v>71</v>
      </c>
      <c r="Q201" s="4">
        <f>F232</f>
        <v>219</v>
      </c>
      <c r="R201" s="4">
        <f>F51</f>
        <v>38</v>
      </c>
      <c r="S201" s="4">
        <f>F258</f>
        <v>245</v>
      </c>
      <c r="T201" s="4">
        <f>F25</f>
        <v>12</v>
      </c>
      <c r="U201" s="4">
        <f>F165</f>
        <v>152</v>
      </c>
      <c r="V201" s="4">
        <f>F118</f>
        <v>105</v>
      </c>
      <c r="W201" s="4">
        <f>F253</f>
        <v>240</v>
      </c>
      <c r="X201" s="4">
        <f>F30</f>
        <v>17</v>
      </c>
      <c r="Y201" s="4">
        <f>F154</f>
        <v>141</v>
      </c>
      <c r="Z201" s="5">
        <f>F129</f>
        <v>116</v>
      </c>
      <c r="AA201" s="75">
        <f>S200^3+T200^3+U200^3+V200^3+W200^3+X200^3+Y200^3+Z200^3+S201^3+T201^3+U201^3+V201^3+W201^3+X201^3+Y201^3+Z201^3</f>
        <v>67634176</v>
      </c>
      <c r="AB201" s="76">
        <f t="shared" si="32"/>
        <v>67634176</v>
      </c>
      <c r="AC201" s="61"/>
      <c r="AD201" s="89" t="s">
        <v>78</v>
      </c>
      <c r="AE201" s="83" t="s">
        <v>77</v>
      </c>
      <c r="AF201" s="83" t="s">
        <v>76</v>
      </c>
      <c r="AG201" s="83" t="s">
        <v>75</v>
      </c>
      <c r="AH201" s="82" t="s">
        <v>94</v>
      </c>
      <c r="AI201" s="82" t="s">
        <v>93</v>
      </c>
      <c r="AJ201" s="82" t="s">
        <v>92</v>
      </c>
      <c r="AK201" s="82" t="s">
        <v>91</v>
      </c>
      <c r="AL201" s="83" t="s">
        <v>99</v>
      </c>
      <c r="AM201" s="83" t="s">
        <v>100</v>
      </c>
      <c r="AN201" s="83" t="s">
        <v>101</v>
      </c>
      <c r="AO201" s="83" t="s">
        <v>102</v>
      </c>
      <c r="AP201" s="82" t="s">
        <v>95</v>
      </c>
      <c r="AQ201" s="82" t="s">
        <v>96</v>
      </c>
      <c r="AR201" s="82" t="s">
        <v>97</v>
      </c>
      <c r="AS201" s="86" t="s">
        <v>98</v>
      </c>
      <c r="AT201" s="66"/>
      <c r="AU201" s="51"/>
      <c r="AW201" s="109"/>
      <c r="AX201" s="58"/>
      <c r="AY201" s="3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5"/>
      <c r="BO201" s="75">
        <f>BG200^3+BH200^3+BI200^3+BJ200^3+BK200^3+BL200^3+BM200^3+BN200^3+BG201^3+BH201^3+BI201^3+BJ201^3+BK201^3+BL201^3+BM201^3+BN201^3</f>
        <v>0</v>
      </c>
      <c r="BP201" s="76">
        <f t="shared" si="33"/>
        <v>0</v>
      </c>
      <c r="BQ201" s="61"/>
      <c r="BR201" s="81"/>
      <c r="BS201" s="82"/>
      <c r="BT201" s="82"/>
      <c r="BU201" s="82"/>
      <c r="BV201" s="82"/>
      <c r="BW201" s="82"/>
      <c r="BX201" s="82"/>
      <c r="BY201" s="82"/>
      <c r="BZ201" s="83"/>
      <c r="CA201" s="83"/>
      <c r="CB201" s="83"/>
      <c r="CC201" s="83"/>
      <c r="CD201" s="83"/>
      <c r="CE201" s="83"/>
      <c r="CF201" s="83"/>
      <c r="CG201" s="84"/>
      <c r="CH201" s="66"/>
      <c r="CI201" s="51"/>
      <c r="CJ201" s="144"/>
      <c r="CK201" s="109"/>
      <c r="CL201" s="58"/>
      <c r="CM201" s="3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5"/>
      <c r="DC201" s="75">
        <f>CU200^3+CV200^3+CW200^3+CX200^3+CY200^3+CZ200^3+DA200^3+DB200^3+CU201^3+CV201^3+CW201^3+CX201^3+CY201^3+CZ201^3+DA201^3+DB201^3</f>
        <v>0</v>
      </c>
      <c r="DD201" s="76">
        <f t="shared" si="34"/>
        <v>0</v>
      </c>
      <c r="DE201" s="61"/>
      <c r="DF201" s="89"/>
      <c r="DG201" s="83"/>
      <c r="DH201" s="82"/>
      <c r="DI201" s="82"/>
      <c r="DJ201" s="83"/>
      <c r="DK201" s="83"/>
      <c r="DL201" s="82"/>
      <c r="DM201" s="82"/>
      <c r="DN201" s="83"/>
      <c r="DO201" s="83"/>
      <c r="DP201" s="82"/>
      <c r="DQ201" s="82"/>
      <c r="DR201" s="83"/>
      <c r="DS201" s="83"/>
      <c r="DT201" s="82"/>
      <c r="DU201" s="86"/>
      <c r="DV201" s="66"/>
      <c r="DW201" s="51"/>
      <c r="DY201" s="109"/>
      <c r="DZ201" s="58"/>
      <c r="EA201" s="3"/>
      <c r="EB201" s="4"/>
      <c r="EC201" s="4"/>
      <c r="ED201" s="4"/>
      <c r="EE201" s="4"/>
      <c r="EF201" s="4"/>
      <c r="EG201" s="4"/>
      <c r="EH201" s="4"/>
      <c r="EI201" s="4"/>
      <c r="EJ201" s="4"/>
      <c r="EK201" s="4"/>
      <c r="EL201" s="4"/>
      <c r="EM201" s="4"/>
      <c r="EN201" s="4"/>
      <c r="EO201" s="4"/>
      <c r="EP201" s="5"/>
      <c r="EQ201" s="75">
        <f>EI200^3+EJ200^3+EK200^3+EL200^3+EM200^3+EN200^3+EO200^3+EP200^3+EI201^3+EJ201^3+EK201^3+EL201^3+EM201^3+EN201^3+EO201^3+EP201^3</f>
        <v>0</v>
      </c>
      <c r="ER201" s="76">
        <f t="shared" si="35"/>
        <v>0</v>
      </c>
      <c r="ES201" s="61"/>
      <c r="ET201" s="89"/>
      <c r="EU201" s="83"/>
      <c r="EV201" s="83"/>
      <c r="EW201" s="83"/>
      <c r="EX201" s="83"/>
      <c r="EY201" s="83"/>
      <c r="EZ201" s="83"/>
      <c r="FA201" s="83"/>
      <c r="FB201" s="83"/>
      <c r="FC201" s="83"/>
      <c r="FD201" s="83"/>
      <c r="FE201" s="83"/>
      <c r="FF201" s="83"/>
      <c r="FG201" s="83"/>
      <c r="FH201" s="83"/>
      <c r="FI201" s="84"/>
      <c r="FJ201" s="66"/>
      <c r="FK201" s="51"/>
    </row>
    <row r="202" spans="1:167" x14ac:dyDescent="0.2">
      <c r="A202" s="32"/>
      <c r="B202" s="32"/>
      <c r="C202" s="32"/>
      <c r="D202" s="106" t="s">
        <v>151</v>
      </c>
      <c r="E202" s="107" t="s">
        <v>207</v>
      </c>
      <c r="F202" s="110">
        <f>B4+(188*B6)</f>
        <v>189</v>
      </c>
      <c r="G202" s="104"/>
      <c r="H202" s="43"/>
      <c r="I202" s="109"/>
      <c r="J202" s="58"/>
      <c r="K202" s="3">
        <f>F262</f>
        <v>249</v>
      </c>
      <c r="L202" s="4">
        <f>F21</f>
        <v>8</v>
      </c>
      <c r="M202" s="4">
        <f>F169</f>
        <v>156</v>
      </c>
      <c r="N202" s="4">
        <f>F114</f>
        <v>101</v>
      </c>
      <c r="O202" s="4">
        <f>F241</f>
        <v>228</v>
      </c>
      <c r="P202" s="4">
        <f>F42</f>
        <v>29</v>
      </c>
      <c r="Q202" s="4">
        <f>F142</f>
        <v>129</v>
      </c>
      <c r="R202" s="4">
        <f>F141</f>
        <v>128</v>
      </c>
      <c r="S202" s="4">
        <f>F188</f>
        <v>175</v>
      </c>
      <c r="T202" s="4">
        <f>F95</f>
        <v>82</v>
      </c>
      <c r="U202" s="4">
        <f>F219</f>
        <v>206</v>
      </c>
      <c r="V202" s="4">
        <f>F64</f>
        <v>51</v>
      </c>
      <c r="W202" s="4">
        <f>F195</f>
        <v>182</v>
      </c>
      <c r="X202" s="4">
        <f>F88</f>
        <v>75</v>
      </c>
      <c r="Y202" s="4">
        <f>F228</f>
        <v>215</v>
      </c>
      <c r="Z202" s="5">
        <f>F55</f>
        <v>42</v>
      </c>
      <c r="AA202" s="75">
        <f>K202^3+L202^3+M202^3+N202^3+O202^3+P202^3+Q202^3+R202^3+K203^3+L203^3+M203^3+N203^3+O203^3+P203^3+Q203^3+R203^3</f>
        <v>67634176</v>
      </c>
      <c r="AB202" s="76">
        <f t="shared" si="32"/>
        <v>67634176</v>
      </c>
      <c r="AC202" s="61"/>
      <c r="AD202" s="89" t="s">
        <v>90</v>
      </c>
      <c r="AE202" s="83" t="s">
        <v>89</v>
      </c>
      <c r="AF202" s="83" t="s">
        <v>88</v>
      </c>
      <c r="AG202" s="83" t="s">
        <v>87</v>
      </c>
      <c r="AH202" s="82" t="s">
        <v>114</v>
      </c>
      <c r="AI202" s="82" t="s">
        <v>113</v>
      </c>
      <c r="AJ202" s="82" t="s">
        <v>112</v>
      </c>
      <c r="AK202" s="82" t="s">
        <v>111</v>
      </c>
      <c r="AL202" s="83" t="s">
        <v>137</v>
      </c>
      <c r="AM202" s="83" t="s">
        <v>138</v>
      </c>
      <c r="AN202" s="83" t="s">
        <v>139</v>
      </c>
      <c r="AO202" s="83" t="s">
        <v>140</v>
      </c>
      <c r="AP202" s="82" t="s">
        <v>128</v>
      </c>
      <c r="AQ202" s="82" t="s">
        <v>129</v>
      </c>
      <c r="AR202" s="82" t="s">
        <v>130</v>
      </c>
      <c r="AS202" s="86" t="s">
        <v>131</v>
      </c>
      <c r="AT202" s="66"/>
      <c r="AU202" s="51"/>
      <c r="AW202" s="109"/>
      <c r="AX202" s="58"/>
      <c r="AY202" s="3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5"/>
      <c r="BO202" s="75">
        <f>AY202^3+AZ202^3+BA202^3+BB202^3+BC202^3+BD202^3+BE202^3+BF202^3+AY203^3+AZ203^3+BA203^3+BB203^3+BC203^3+BD203^3+BE203^3+BF203^3</f>
        <v>0</v>
      </c>
      <c r="BP202" s="76">
        <f t="shared" si="33"/>
        <v>0</v>
      </c>
      <c r="BQ202" s="61"/>
      <c r="BR202" s="89"/>
      <c r="BS202" s="83"/>
      <c r="BT202" s="83"/>
      <c r="BU202" s="83"/>
      <c r="BV202" s="83"/>
      <c r="BW202" s="83"/>
      <c r="BX202" s="83"/>
      <c r="BY202" s="83"/>
      <c r="BZ202" s="82"/>
      <c r="CA202" s="82"/>
      <c r="CB202" s="82"/>
      <c r="CC202" s="82"/>
      <c r="CD202" s="82"/>
      <c r="CE202" s="82"/>
      <c r="CF202" s="82"/>
      <c r="CG202" s="86"/>
      <c r="CH202" s="66"/>
      <c r="CI202" s="51"/>
      <c r="CJ202" s="144"/>
      <c r="CK202" s="109"/>
      <c r="CL202" s="58"/>
      <c r="CM202" s="3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5"/>
      <c r="DC202" s="75">
        <f>CM202^3+CN202^3+CO202^3+CP202^3+CQ202^3+CR202^3+CS202^3+CT202^3+CM203^3+CN203^3+CO203^3+CP203^3+CQ203^3+CR203^3+CS203^3+CT203^3</f>
        <v>0</v>
      </c>
      <c r="DD202" s="76">
        <f t="shared" si="34"/>
        <v>0</v>
      </c>
      <c r="DE202" s="61"/>
      <c r="DF202" s="89"/>
      <c r="DG202" s="83"/>
      <c r="DH202" s="82"/>
      <c r="DI202" s="82"/>
      <c r="DJ202" s="83"/>
      <c r="DK202" s="83"/>
      <c r="DL202" s="82"/>
      <c r="DM202" s="82"/>
      <c r="DN202" s="83"/>
      <c r="DO202" s="83"/>
      <c r="DP202" s="82"/>
      <c r="DQ202" s="82"/>
      <c r="DR202" s="83"/>
      <c r="DS202" s="83"/>
      <c r="DT202" s="82"/>
      <c r="DU202" s="86"/>
      <c r="DV202" s="66"/>
      <c r="DW202" s="51"/>
      <c r="DY202" s="109"/>
      <c r="DZ202" s="58"/>
      <c r="EA202" s="3"/>
      <c r="EB202" s="4"/>
      <c r="EC202" s="4"/>
      <c r="ED202" s="4"/>
      <c r="EE202" s="4"/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5"/>
      <c r="EQ202" s="75">
        <f>EA202^3+EB202^3+EC202^3+ED202^3+EE202^3+EF202^3+EG202^3+EH202^3+EA203^3+EB203^3+EC203^3+ED203^3+EE203^3+EF203^3+EG203^3+EH203^3</f>
        <v>0</v>
      </c>
      <c r="ER202" s="76">
        <f t="shared" si="35"/>
        <v>0</v>
      </c>
      <c r="ES202" s="61"/>
      <c r="ET202" s="81"/>
      <c r="EU202" s="82"/>
      <c r="EV202" s="82"/>
      <c r="EW202" s="82"/>
      <c r="EX202" s="82"/>
      <c r="EY202" s="82"/>
      <c r="EZ202" s="82"/>
      <c r="FA202" s="82"/>
      <c r="FB202" s="82"/>
      <c r="FC202" s="82"/>
      <c r="FD202" s="82"/>
      <c r="FE202" s="82"/>
      <c r="FF202" s="82"/>
      <c r="FG202" s="82"/>
      <c r="FH202" s="82"/>
      <c r="FI202" s="86"/>
      <c r="FJ202" s="66"/>
      <c r="FK202" s="51"/>
    </row>
    <row r="203" spans="1:167" x14ac:dyDescent="0.2">
      <c r="A203" s="32"/>
      <c r="B203" s="32"/>
      <c r="C203" s="32"/>
      <c r="D203" s="106" t="s">
        <v>59</v>
      </c>
      <c r="E203" s="107" t="s">
        <v>207</v>
      </c>
      <c r="F203" s="108">
        <f>B4+(189*B6)</f>
        <v>190</v>
      </c>
      <c r="G203" s="104"/>
      <c r="H203" s="43"/>
      <c r="I203" s="109"/>
      <c r="J203" s="58"/>
      <c r="K203" s="7">
        <f>F187</f>
        <v>174</v>
      </c>
      <c r="L203" s="8">
        <f>F96</f>
        <v>83</v>
      </c>
      <c r="M203" s="8">
        <f>F220</f>
        <v>207</v>
      </c>
      <c r="N203" s="8">
        <f>F63</f>
        <v>50</v>
      </c>
      <c r="O203" s="8">
        <f>F196</f>
        <v>183</v>
      </c>
      <c r="P203" s="8">
        <f>F87</f>
        <v>74</v>
      </c>
      <c r="Q203" s="8">
        <f>F227</f>
        <v>214</v>
      </c>
      <c r="R203" s="8">
        <f>F56</f>
        <v>43</v>
      </c>
      <c r="S203" s="8">
        <f>F265</f>
        <v>252</v>
      </c>
      <c r="T203" s="8">
        <f>F18</f>
        <v>5</v>
      </c>
      <c r="U203" s="8">
        <f>F166</f>
        <v>153</v>
      </c>
      <c r="V203" s="8">
        <f>F117</f>
        <v>104</v>
      </c>
      <c r="W203" s="8">
        <f>F238</f>
        <v>225</v>
      </c>
      <c r="X203" s="8">
        <f>F45</f>
        <v>32</v>
      </c>
      <c r="Y203" s="8">
        <f>F145</f>
        <v>132</v>
      </c>
      <c r="Z203" s="9">
        <f>F138</f>
        <v>125</v>
      </c>
      <c r="AA203" s="75">
        <f>S202^3+T202^3+U202^3+V202^3+W202^3+X202^3+Y202^3+Z202^3+S203^3+T203^3+U203^3+V203^3+W203^3+X203^3+Y203^3+Z203^3</f>
        <v>67634176</v>
      </c>
      <c r="AB203" s="76">
        <f t="shared" si="32"/>
        <v>67634176</v>
      </c>
      <c r="AC203" s="61"/>
      <c r="AD203" s="116" t="s">
        <v>86</v>
      </c>
      <c r="AE203" s="117" t="s">
        <v>85</v>
      </c>
      <c r="AF203" s="117" t="s">
        <v>84</v>
      </c>
      <c r="AG203" s="117" t="s">
        <v>83</v>
      </c>
      <c r="AH203" s="118" t="s">
        <v>110</v>
      </c>
      <c r="AI203" s="118" t="s">
        <v>109</v>
      </c>
      <c r="AJ203" s="118" t="s">
        <v>108</v>
      </c>
      <c r="AK203" s="118" t="s">
        <v>107</v>
      </c>
      <c r="AL203" s="117" t="s">
        <v>132</v>
      </c>
      <c r="AM203" s="117" t="s">
        <v>133</v>
      </c>
      <c r="AN203" s="117" t="s">
        <v>134</v>
      </c>
      <c r="AO203" s="117" t="s">
        <v>135</v>
      </c>
      <c r="AP203" s="118" t="s">
        <v>124</v>
      </c>
      <c r="AQ203" s="118" t="s">
        <v>125</v>
      </c>
      <c r="AR203" s="118" t="s">
        <v>126</v>
      </c>
      <c r="AS203" s="119" t="s">
        <v>127</v>
      </c>
      <c r="AT203" s="32"/>
      <c r="AU203" s="115"/>
      <c r="AW203" s="109"/>
      <c r="AX203" s="58"/>
      <c r="AY203" s="7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9"/>
      <c r="BO203" s="75">
        <f>BG202^3+BH202^3+BI202^3+BJ202^3+BK202^3+BL202^3+BM202^3+BN202^3+BG203^3+BH203^3+BI203^3+BJ203^3+BK203^3+BL203^3+BM203^3+BN203^3</f>
        <v>0</v>
      </c>
      <c r="BP203" s="76">
        <f t="shared" si="33"/>
        <v>0</v>
      </c>
      <c r="BQ203" s="61"/>
      <c r="BR203" s="116"/>
      <c r="BS203" s="117"/>
      <c r="BT203" s="117"/>
      <c r="BU203" s="117"/>
      <c r="BV203" s="117"/>
      <c r="BW203" s="117"/>
      <c r="BX203" s="117"/>
      <c r="BY203" s="117"/>
      <c r="BZ203" s="118"/>
      <c r="CA203" s="118"/>
      <c r="CB203" s="118"/>
      <c r="CC203" s="118"/>
      <c r="CD203" s="118"/>
      <c r="CE203" s="118"/>
      <c r="CF203" s="118"/>
      <c r="CG203" s="119"/>
      <c r="CH203" s="32"/>
      <c r="CI203" s="115"/>
      <c r="CJ203" s="144"/>
      <c r="CK203" s="109"/>
      <c r="CL203" s="58"/>
      <c r="CM203" s="7"/>
      <c r="CN203" s="8"/>
      <c r="CO203" s="8"/>
      <c r="CP203" s="8"/>
      <c r="CQ203" s="8"/>
      <c r="CR203" s="8"/>
      <c r="CS203" s="8"/>
      <c r="CT203" s="8"/>
      <c r="CU203" s="8"/>
      <c r="CV203" s="8"/>
      <c r="CW203" s="8"/>
      <c r="CX203" s="8"/>
      <c r="CY203" s="8"/>
      <c r="CZ203" s="8"/>
      <c r="DA203" s="8"/>
      <c r="DB203" s="9"/>
      <c r="DC203" s="75">
        <f>CU202^3+CV202^3+CW202^3+CX202^3+CY202^3+CZ202^3+DA202^3+DB202^3+CU203^3+CV203^3+CW203^3+CX203^3+CY203^3+CZ203^3+DA203^3+DB203^3</f>
        <v>0</v>
      </c>
      <c r="DD203" s="76">
        <f t="shared" si="34"/>
        <v>0</v>
      </c>
      <c r="DE203" s="61"/>
      <c r="DF203" s="116"/>
      <c r="DG203" s="117"/>
      <c r="DH203" s="118"/>
      <c r="DI203" s="118"/>
      <c r="DJ203" s="117"/>
      <c r="DK203" s="117"/>
      <c r="DL203" s="118"/>
      <c r="DM203" s="118"/>
      <c r="DN203" s="117"/>
      <c r="DO203" s="117"/>
      <c r="DP203" s="118"/>
      <c r="DQ203" s="118"/>
      <c r="DR203" s="117"/>
      <c r="DS203" s="117"/>
      <c r="DT203" s="118"/>
      <c r="DU203" s="119"/>
      <c r="DV203" s="32"/>
      <c r="DW203" s="115"/>
      <c r="DY203" s="109"/>
      <c r="DZ203" s="58"/>
      <c r="EA203" s="7"/>
      <c r="EB203" s="8"/>
      <c r="EC203" s="8"/>
      <c r="ED203" s="8"/>
      <c r="EE203" s="8"/>
      <c r="EF203" s="8"/>
      <c r="EG203" s="8"/>
      <c r="EH203" s="8"/>
      <c r="EI203" s="8"/>
      <c r="EJ203" s="8"/>
      <c r="EK203" s="8"/>
      <c r="EL203" s="8"/>
      <c r="EM203" s="8"/>
      <c r="EN203" s="8"/>
      <c r="EO203" s="8"/>
      <c r="EP203" s="9"/>
      <c r="EQ203" s="75">
        <f>EI202^3+EJ202^3+EK202^3+EL202^3+EM202^3+EN202^3+EO202^3+EP202^3+EI203^3+EJ203^3+EK203^3+EL203^3+EM203^3+EN203^3+EO203^3+EP203^3</f>
        <v>0</v>
      </c>
      <c r="ER203" s="76">
        <f t="shared" si="35"/>
        <v>0</v>
      </c>
      <c r="ES203" s="61"/>
      <c r="ET203" s="116"/>
      <c r="EU203" s="117"/>
      <c r="EV203" s="117"/>
      <c r="EW203" s="117"/>
      <c r="EX203" s="117"/>
      <c r="EY203" s="117"/>
      <c r="EZ203" s="117"/>
      <c r="FA203" s="117"/>
      <c r="FB203" s="117"/>
      <c r="FC203" s="117"/>
      <c r="FD203" s="117"/>
      <c r="FE203" s="117"/>
      <c r="FF203" s="117"/>
      <c r="FG203" s="117"/>
      <c r="FH203" s="117"/>
      <c r="FI203" s="120"/>
      <c r="FJ203" s="32"/>
      <c r="FK203" s="115"/>
    </row>
    <row r="204" spans="1:167" x14ac:dyDescent="0.2">
      <c r="A204" s="32"/>
      <c r="B204" s="32"/>
      <c r="C204" s="32"/>
      <c r="D204" s="106" t="s">
        <v>43</v>
      </c>
      <c r="E204" s="107" t="s">
        <v>207</v>
      </c>
      <c r="F204" s="108">
        <f>B4+(190*B6)</f>
        <v>191</v>
      </c>
      <c r="G204" s="104"/>
      <c r="H204" s="43"/>
      <c r="I204" s="109"/>
      <c r="J204" s="58"/>
      <c r="K204" s="121">
        <f>K188^3+K189^3+K190^3+K191^3+K192^3+K193^3+K194^3+K195^3+L188^3+L189^3+L190^3+L191^3+L192^3+L193^3+L194^3+L195^3</f>
        <v>67634176</v>
      </c>
      <c r="L204" s="122">
        <f>K203^3+K202^3+K201^3+K200^3+K199^3+K198^3+K197^3+K196^3+L203^3+L202^3+L201^3+L200^3+L199^3+L198^3+L197^3+L196^3</f>
        <v>67634176</v>
      </c>
      <c r="M204" s="122">
        <f>M188^3+M189^3+M190^3+M191^3+M192^3+M193^3+M194^3+M195^3+N188^3+N189^3+N190^3+N191^3+N192^3+N193^3+N194^3+N195^3</f>
        <v>67634176</v>
      </c>
      <c r="N204" s="122">
        <f>M203^3+M202^3+M201^3+M200^3+M199^3+M198^3+M197^3+M196^3+N203^3+N202^3+N201^3+N200^3+N199^3+N198^3+N197^3+N196^3</f>
        <v>67634176</v>
      </c>
      <c r="O204" s="122">
        <f>O188^3+O189^3+O190^3+O191^3+O192^3+O193^3+O194^3+O195^3+P188^3+P189^3+P190^3+P191^3+P192^3+P193^3+P194^3+P195^3</f>
        <v>67634176</v>
      </c>
      <c r="P204" s="122">
        <f>O203^3+O202^3+O201^3+O200^3+O199^3+O198^3+O197^3+O196^3+P203^3+P202^3+P201^3+P200^3+P199^3+P198^3+P197^3+P196^3</f>
        <v>67634176</v>
      </c>
      <c r="Q204" s="122">
        <f>Q188^3+Q189^3+Q190^3+Q191^3+Q192^3+Q193^3+Q194^3+Q195^3+R188^3+R189^3+R190^3+R191^3+R192^3+R193^3+R194^3+R195^3</f>
        <v>67634176</v>
      </c>
      <c r="R204" s="122">
        <f>Q203^3+Q202^3+Q201^3+Q200^3+Q199^3+Q198^3+Q197^3+Q196^3+R203^3+R202^3+R201^3+R200^3+R199^3+R198^3+R197^3+R196^3</f>
        <v>67634176</v>
      </c>
      <c r="S204" s="122">
        <f>S188^3+S189^3+S190^3+S191^3+S192^3+S193^3+S194^3+S195^3+T188^3+T189^3+T190^3+T191^3+T192^3+T193^3+T194^3+T195^3</f>
        <v>67634176</v>
      </c>
      <c r="T204" s="122">
        <f>S203^3+S202^3+S201^3+S200^3+S199^3+S198^3+S197^3+S196^3+T203^3+T202^3+T201^3+T200^3+T199^3+T198^3+T197^3+T196^3</f>
        <v>67634176</v>
      </c>
      <c r="U204" s="122">
        <f>U188^3+U189^3+U190^3+U191^3+U192^3+U193^3+U194^3+U195^3+V188^3+V189^3+V190^3+V191^3+V192^3+V193^3+V194^3+V195^3</f>
        <v>67634176</v>
      </c>
      <c r="V204" s="122">
        <f>U203^3+U202^3+U201^3+U200^3+U199^3+U198^3+U197^3+U196^3+V203^3+V202^3+V201^3+V200^3+V199^3+V198^3+V197^3+V196^3</f>
        <v>67634176</v>
      </c>
      <c r="W204" s="122">
        <f>W188^3+W189^3+W190^3+W191^3+W192^3+W193^3+W194^3+W195^3+X188^3+X189^3+X190^3+X191^3+X192^3+X193^3+X194^3+X195^3</f>
        <v>67634176</v>
      </c>
      <c r="X204" s="122">
        <f>W203^3+W202^3+W201^3+W200^3+W199^3+W198^3+W197^3+W196^3+X203^3+X202^3+X201^3+X200^3+X199^3+X198^3+X197^3+X196^3</f>
        <v>67634176</v>
      </c>
      <c r="Y204" s="122">
        <f>Y188^3+Y189^3+Y190^3+Y191^3+Y192^3+Y193^3+Y194^3+Y195^3+Z188^3+Z189^3+Z190^3+Z191^3+Z192^3+Z193^3+Z194^3+Z195^3</f>
        <v>67634176</v>
      </c>
      <c r="Z204" s="122">
        <f>Y203^3+Y202^3+Y201^3+Y200^3+Y199^3+Y198^3+Y197^3+Y196^3+Z203^3+Z202^3+Z201^3+Z200^3+Z199^3+Z198^3+Z197^3+Z196^3</f>
        <v>67634176</v>
      </c>
      <c r="AA204" s="124">
        <f>SUMSQ(K188,L189,M190,N191,O192,P193,Q194,R195,S196,T197,U198,V199,W200,X201,Y202,Z203)</f>
        <v>351576</v>
      </c>
      <c r="AB204" s="125">
        <f>SUMSQ(K196,L197,M198,N199,O200,P201,Q202,R203,S188,T189,U190,V191,W192,X193,Y194,Z195)</f>
        <v>351576</v>
      </c>
      <c r="AC204" s="52" t="s">
        <v>0</v>
      </c>
      <c r="AD204" s="126"/>
      <c r="AE204" s="126"/>
      <c r="AF204" s="126"/>
      <c r="AG204" s="126"/>
      <c r="AH204" s="126"/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32"/>
      <c r="AU204" s="115"/>
      <c r="AW204" s="109"/>
      <c r="AX204" s="58"/>
      <c r="AY204" s="121">
        <f>AY188^3+AY189^3+AY190^3+AY191^3+AY192^3+AY193^3+AY194^3+AY195^3+AZ188^3+AZ189^3+AZ190^3+AZ191^3+AZ192^3+AZ193^3+AZ194^3+AZ195^3</f>
        <v>0</v>
      </c>
      <c r="AZ204" s="122">
        <f>AY203^3+AY202^3+AY201^3+AY200^3+AY199^3+AY198^3+AY197^3+AY196^3+AZ203^3+AZ202^3+AZ201^3+AZ200^3+AZ199^3+AZ198^3+AZ197^3+AZ196^3</f>
        <v>0</v>
      </c>
      <c r="BA204" s="122">
        <f>BA188^3+BA189^3+BA190^3+BA191^3+BA192^3+BA193^3+BA194^3+BA195^3+BB188^3+BB189^3+BB190^3+BB191^3+BB192^3+BB193^3+BB194^3+BB195^3</f>
        <v>0</v>
      </c>
      <c r="BB204" s="122">
        <f>BA203^3+BA202^3+BA201^3+BA200^3+BA199^3+BA198^3+BA197^3+BA196^3+BB203^3+BB202^3+BB201^3+BB200^3+BB199^3+BB198^3+BB197^3+BB196^3</f>
        <v>0</v>
      </c>
      <c r="BC204" s="122">
        <f>BC188^3+BC189^3+BC190^3+BC191^3+BC192^3+BC193^3+BC194^3+BC195^3+BD188^3+BD189^3+BD190^3+BD191^3+BD192^3+BD193^3+BD194^3+BD195^3</f>
        <v>0</v>
      </c>
      <c r="BD204" s="122">
        <f>BC203^3+BC202^3+BC201^3+BC200^3+BC199^3+BC198^3+BC197^3+BC196^3+BD203^3+BD202^3+BD201^3+BD200^3+BD199^3+BD198^3+BD197^3+BD196^3</f>
        <v>0</v>
      </c>
      <c r="BE204" s="122">
        <f>BE188^3+BE189^3+BE190^3+BE191^3+BE192^3+BE193^3+BE194^3+BE195^3+BF188^3+BF189^3+BF190^3+BF191^3+BF192^3+BF193^3+BF194^3+BF195^3</f>
        <v>0</v>
      </c>
      <c r="BF204" s="122">
        <f>BE203^3+BE202^3+BE201^3+BE200^3+BE199^3+BE198^3+BE197^3+BE196^3+BF203^3+BF202^3+BF201^3+BF200^3+BF199^3+BF198^3+BF197^3+BF196^3</f>
        <v>0</v>
      </c>
      <c r="BG204" s="122">
        <f>BG188^3+BG189^3+BG190^3+BG191^3+BG192^3+BG193^3+BG194^3+BG195^3+BH188^3+BH189^3+BH190^3+BH191^3+BH192^3+BH193^3+BH194^3+BH195^3</f>
        <v>0</v>
      </c>
      <c r="BH204" s="122">
        <f>BG203^3+BG202^3+BG201^3+BG200^3+BG199^3+BG198^3+BG197^3+BG196^3+BH203^3+BH202^3+BH201^3+BH200^3+BH199^3+BH198^3+BH197^3+BH196^3</f>
        <v>0</v>
      </c>
      <c r="BI204" s="122">
        <f>BI188^3+BI189^3+BI190^3+BI191^3+BI192^3+BI193^3+BI194^3+BI195^3+BJ188^3+BJ189^3+BJ190^3+BJ191^3+BJ192^3+BJ193^3+BJ194^3+BJ195^3</f>
        <v>0</v>
      </c>
      <c r="BJ204" s="122">
        <f>BI203^3+BI202^3+BI201^3+BI200^3+BI199^3+BI198^3+BI197^3+BI196^3+BJ203^3+BJ202^3+BJ201^3+BJ200^3+BJ199^3+BJ198^3+BJ197^3+BJ196^3</f>
        <v>0</v>
      </c>
      <c r="BK204" s="122">
        <f>BK188^3+BK189^3+BK190^3+BK191^3+BK192^3+BK193^3+BK194^3+BK195^3+BL188^3+BL189^3+BL190^3+BL191^3+BL192^3+BL193^3+BL194^3+BL195^3</f>
        <v>0</v>
      </c>
      <c r="BL204" s="122">
        <f>BK203^3+BK202^3+BK201^3+BK200^3+BK199^3+BK198^3+BK197^3+BK196^3+BL203^3+BL202^3+BL201^3+BL200^3+BL199^3+BL198^3+BL197^3+BL196^3</f>
        <v>0</v>
      </c>
      <c r="BM204" s="122">
        <f>BM188^3+BM189^3+BM190^3+BM191^3+BM192^3+BM193^3+BM194^3+BM195^3+BN188^3+BN189^3+BN190^3+BN191^3+BN192^3+BN193^3+BN194^3+BN195^3</f>
        <v>0</v>
      </c>
      <c r="BN204" s="123">
        <f>BM203^3+BM202^3+BM201^3+BM200^3+BM199^3+BM198^3+BM197^3+BM196^3+BN203^3+BN202^3+BN201^3+BN200^3+BN199^3+BN198^3+BN197^3+BN196^3</f>
        <v>0</v>
      </c>
      <c r="BO204" s="124">
        <f>SUMSQ(AY188,AZ189,BA190,BB191,BC192,BD193,BE194,BF195,BG196,BH197,BI198,BJ199,BK200,BL201,BM202,BN203)</f>
        <v>0</v>
      </c>
      <c r="BP204" s="125">
        <f>SUMSQ(AY196,AZ197,BA198,BB199,BC200,BD201,BE202,BF203,BG188,BH189,BI190,BJ191,BK192,BL193,BM194,BN195)</f>
        <v>0</v>
      </c>
      <c r="BQ204" s="52"/>
      <c r="BR204" s="126"/>
      <c r="BS204" s="126"/>
      <c r="BT204" s="126"/>
      <c r="BU204" s="126"/>
      <c r="BV204" s="126"/>
      <c r="BW204" s="126"/>
      <c r="BX204" s="126"/>
      <c r="BY204" s="126"/>
      <c r="BZ204" s="126"/>
      <c r="CA204" s="126"/>
      <c r="CB204" s="126"/>
      <c r="CC204" s="126"/>
      <c r="CD204" s="126"/>
      <c r="CE204" s="126"/>
      <c r="CF204" s="126"/>
      <c r="CG204" s="126"/>
      <c r="CH204" s="32"/>
      <c r="CI204" s="115"/>
      <c r="CJ204" s="144"/>
      <c r="CK204" s="109"/>
      <c r="CL204" s="58"/>
      <c r="CM204" s="121">
        <f>CM188^3+CM189^3+CM190^3+CM191^3+CM192^3+CM193^3+CM194^3+CM195^3+CN188^3+CN189^3+CN190^3+CN191^3+CN192^3+CN193^3+CN194^3+CN195^3</f>
        <v>0</v>
      </c>
      <c r="CN204" s="122">
        <f>CM203^3+CM202^3+CM201^3+CM200^3+CM199^3+CM198^3+CM197^3+CM196^3+CN203^3+CN202^3+CN201^3+CN200^3+CN199^3+CN198^3+CN197^3+CN196^3</f>
        <v>0</v>
      </c>
      <c r="CO204" s="122">
        <f>CO188^3+CO189^3+CO190^3+CO191^3+CO192^3+CO193^3+CO194^3+CO195^3+CP188^3+CP189^3+CP190^3+CP191^3+CP192^3+CP193^3+CP194^3+CP195^3</f>
        <v>0</v>
      </c>
      <c r="CP204" s="122">
        <f>CO203^3+CO202^3+CO201^3+CO200^3+CO199^3+CO198^3+CO197^3+CO196^3+CP203^3+CP202^3+CP201^3+CP200^3+CP199^3+CP198^3+CP197^3+CP196^3</f>
        <v>0</v>
      </c>
      <c r="CQ204" s="122">
        <f>CQ188^3+CQ189^3+CQ190^3+CQ191^3+CQ192^3+CQ193^3+CQ194^3+CQ195^3+CR188^3+CR189^3+CR190^3+CR191^3+CR192^3+CR193^3+CR194^3+CR195^3</f>
        <v>0</v>
      </c>
      <c r="CR204" s="122">
        <f>CQ203^3+CQ202^3+CQ201^3+CQ200^3+CQ199^3+CQ198^3+CQ197^3+CQ196^3+CR203^3+CR202^3+CR201^3+CR200^3+CR199^3+CR198^3+CR197^3+CR196^3</f>
        <v>0</v>
      </c>
      <c r="CS204" s="122">
        <f>CS188^3+CS189^3+CS190^3+CS191^3+CS192^3+CS193^3+CS194^3+CS195^3+CT188^3+CT189^3+CT190^3+CT191^3+CT192^3+CT193^3+CT194^3+CT195^3</f>
        <v>0</v>
      </c>
      <c r="CT204" s="122">
        <f>CS203^3+CS202^3+CS201^3+CS200^3+CS199^3+CS198^3+CS197^3+CS196^3+CT203^3+CT202^3+CT201^3+CT200^3+CT199^3+CT198^3+CT197^3+CT196^3</f>
        <v>0</v>
      </c>
      <c r="CU204" s="122">
        <f>CU188^3+CU189^3+CU190^3+CU191^3+CU192^3+CU193^3+CU194^3+CU195^3+CV188^3+CV189^3+CV190^3+CV191^3+CV192^3+CV193^3+CV194^3+CV195^3</f>
        <v>0</v>
      </c>
      <c r="CV204" s="122">
        <f>CU203^3+CU202^3+CU201^3+CU200^3+CU199^3+CU198^3+CU197^3+CU196^3+CV203^3+CV202^3+CV201^3+CV200^3+CV199^3+CV198^3+CV197^3+CV196^3</f>
        <v>0</v>
      </c>
      <c r="CW204" s="122">
        <f>CW188^3+CW189^3+CW190^3+CW191^3+CW192^3+CW193^3+CW194^3+CW195^3+CX188^3+CX189^3+CX190^3+CX191^3+CX192^3+CX193^3+CX194^3+CX195^3</f>
        <v>0</v>
      </c>
      <c r="CX204" s="122">
        <f>CW203^3+CW202^3+CW201^3+CW200^3+CW199^3+CW198^3+CW197^3+CW196^3+CX203^3+CX202^3+CX201^3+CX200^3+CX199^3+CX198^3+CX197^3+CX196^3</f>
        <v>0</v>
      </c>
      <c r="CY204" s="122">
        <f>CY188^3+CY189^3+CY190^3+CY191^3+CY192^3+CY193^3+CY194^3+CY195^3+CZ188^3+CZ189^3+CZ190^3+CZ191^3+CZ192^3+CZ193^3+CZ194^3+CZ195^3</f>
        <v>0</v>
      </c>
      <c r="CZ204" s="122">
        <f>CY203^3+CY202^3+CY201^3+CY200^3+CY199^3+CY198^3+CY197^3+CY196^3+CZ203^3+CZ202^3+CZ201^3+CZ200^3+CZ199^3+CZ198^3+CZ197^3+CZ196^3</f>
        <v>0</v>
      </c>
      <c r="DA204" s="122">
        <f>DA188^3+DA189^3+DA190^3+DA191^3+DA192^3+DA193^3+DA194^3+DA195^3+DB188^3+DB189^3+DB190^3+DB191^3+DB192^3+DB193^3+DB194^3+DB195^3</f>
        <v>0</v>
      </c>
      <c r="DB204" s="123">
        <f>DA203^3+DA202^3+DA201^3+DA200^3+DA199^3+DA198^3+DA197^3+DA196^3+DB203^3+DB202^3+DB201^3+DB200^3+DB199^3+DB198^3+DB197^3+DB196^3</f>
        <v>0</v>
      </c>
      <c r="DC204" s="124">
        <f>SUMSQ(CM188,CN189,CO190,CP191,CQ192,CR193,CS194,CT195,CU196,CV197,CW198,CX199,CY200,CZ201,DA202,DB203)</f>
        <v>0</v>
      </c>
      <c r="DD204" s="125">
        <f>SUMSQ(CM196,CN197,CO198,CP199,CQ200,CR201,CS202,CT203,CU188,CV189,CW190,CX191,CY192,CZ193,DA194,DB195)</f>
        <v>0</v>
      </c>
      <c r="DE204" s="52"/>
      <c r="DF204" s="126"/>
      <c r="DG204" s="126"/>
      <c r="DH204" s="126"/>
      <c r="DI204" s="126"/>
      <c r="DJ204" s="126"/>
      <c r="DK204" s="126"/>
      <c r="DL204" s="126"/>
      <c r="DM204" s="126"/>
      <c r="DN204" s="126"/>
      <c r="DO204" s="126"/>
      <c r="DP204" s="126"/>
      <c r="DQ204" s="126"/>
      <c r="DR204" s="126"/>
      <c r="DS204" s="126"/>
      <c r="DT204" s="126"/>
      <c r="DU204" s="126"/>
      <c r="DV204" s="32"/>
      <c r="DW204" s="115"/>
      <c r="DY204" s="109"/>
      <c r="DZ204" s="58"/>
      <c r="EA204" s="121">
        <f>EA188^3+EA189^3+EA190^3+EA191^3+EA192^3+EA193^3+EA194^3+EA195^3+EB188^3+EB189^3+EB190^3+EB191^3+EB192^3+EB193^3+EB194^3+EB195^3</f>
        <v>0</v>
      </c>
      <c r="EB204" s="122">
        <f>EA203^3+EA202^3+EA201^3+EA200^3+EA199^3+EA198^3+EA197^3+EA196^3+EB203^3+EB202^3+EB201^3+EB200^3+EB199^3+EB198^3+EB197^3+EB196^3</f>
        <v>0</v>
      </c>
      <c r="EC204" s="122">
        <f>EC188^3+EC189^3+EC190^3+EC191^3+EC192^3+EC193^3+EC194^3+EC195^3+ED188^3+ED189^3+ED190^3+ED191^3+ED192^3+ED193^3+ED194^3+ED195^3</f>
        <v>0</v>
      </c>
      <c r="ED204" s="122">
        <f>EC203^3+EC202^3+EC201^3+EC200^3+EC199^3+EC198^3+EC197^3+EC196^3+ED203^3+ED202^3+ED201^3+ED200^3+ED199^3+ED198^3+ED197^3+ED196^3</f>
        <v>0</v>
      </c>
      <c r="EE204" s="122">
        <f>EE188^3+EE189^3+EE190^3+EE191^3+EE192^3+EE193^3+EE194^3+EE195^3+EF188^3+EF189^3+EF190^3+EF191^3+EF192^3+EF193^3+EF194^3+EF195^3</f>
        <v>0</v>
      </c>
      <c r="EF204" s="122">
        <f>EE203^3+EE202^3+EE201^3+EE200^3+EE199^3+EE198^3+EE197^3+EE196^3+EF203^3+EF202^3+EF201^3+EF200^3+EF199^3+EF198^3+EF197^3+EF196^3</f>
        <v>0</v>
      </c>
      <c r="EG204" s="122">
        <f>EG188^3+EG189^3+EG190^3+EG191^3+EG192^3+EG193^3+EG194^3+EG195^3+EH188^3+EH189^3+EH190^3+EH191^3+EH192^3+EH193^3+EH194^3+EH195^3</f>
        <v>0</v>
      </c>
      <c r="EH204" s="122">
        <f>EG203^3+EG202^3+EG201^3+EG200^3+EG199^3+EG198^3+EG197^3+EG196^3+EH203^3+EH202^3+EH201^3+EH200^3+EH199^3+EH198^3+EH197^3+EH196^3</f>
        <v>0</v>
      </c>
      <c r="EI204" s="122">
        <f>EI188^3+EI189^3+EI190^3+EI191^3+EI192^3+EI193^3+EI194^3+EI195^3+EJ188^3+EJ189^3+EJ190^3+EJ191^3+EJ192^3+EJ193^3+EJ194^3+EJ195^3</f>
        <v>0</v>
      </c>
      <c r="EJ204" s="122">
        <f>EI203^3+EI202^3+EI201^3+EI200^3+EI199^3+EI198^3+EI197^3+EI196^3+EJ203^3+EJ202^3+EJ201^3+EJ200^3+EJ199^3+EJ198^3+EJ197^3+EJ196^3</f>
        <v>0</v>
      </c>
      <c r="EK204" s="122">
        <f>EK188^3+EK189^3+EK190^3+EK191^3+EK192^3+EK193^3+EK194^3+EK195^3+EL188^3+EL189^3+EL190^3+EL191^3+EL192^3+EL193^3+EL194^3+EL195^3</f>
        <v>0</v>
      </c>
      <c r="EL204" s="122">
        <f>EK203^3+EK202^3+EK201^3+EK200^3+EK199^3+EK198^3+EK197^3+EK196^3+EL203^3+EL202^3+EL201^3+EL200^3+EL199^3+EL198^3+EL197^3+EL196^3</f>
        <v>0</v>
      </c>
      <c r="EM204" s="122">
        <f>EM188^3+EM189^3+EM190^3+EM191^3+EM192^3+EM193^3+EM194^3+EM195^3+EN188^3+EN189^3+EN190^3+EN191^3+EN192^3+EN193^3+EN194^3+EN195^3</f>
        <v>0</v>
      </c>
      <c r="EN204" s="122">
        <f>EM203^3+EM202^3+EM201^3+EM200^3+EM199^3+EM198^3+EM197^3+EM196^3+EN203^3+EN202^3+EN201^3+EN200^3+EN199^3+EN198^3+EN197^3+EN196^3</f>
        <v>0</v>
      </c>
      <c r="EO204" s="122">
        <f>EO188^3+EO189^3+EO190^3+EO191^3+EO192^3+EO193^3+EO194^3+EO195^3+EP188^3+EP189^3+EP190^3+EP191^3+EP192^3+EP193^3+EP194^3+EP195^3</f>
        <v>0</v>
      </c>
      <c r="EP204" s="123">
        <f>EO203^3+EO202^3+EO201^3+EO200^3+EO199^3+EO198^3+EO197^3+EO196^3+EP203^3+EP202^3+EP201^3+EP200^3+EP199^3+EP198^3+EP197^3+EP196^3</f>
        <v>0</v>
      </c>
      <c r="EQ204" s="124">
        <f>SUMSQ(EA188,EB189,EC190,ED191,EE192,EF193,EG194,EH195,EI196,EJ197,EK198,EL199,EM200,EN201,EO202,EP203)</f>
        <v>0</v>
      </c>
      <c r="ER204" s="125">
        <f>SUMSQ(EA196,EB197,EC198,ED199,EE200,EF201,EG202,EH203,EI188,EJ189,EK190,EL191,EM192,EN193,EO194,EP195)</f>
        <v>0</v>
      </c>
      <c r="ES204" s="52"/>
      <c r="ET204" s="126"/>
      <c r="EU204" s="126"/>
      <c r="EV204" s="126"/>
      <c r="EW204" s="126"/>
      <c r="EX204" s="126"/>
      <c r="EY204" s="126"/>
      <c r="EZ204" s="126"/>
      <c r="FA204" s="126"/>
      <c r="FB204" s="126"/>
      <c r="FC204" s="126"/>
      <c r="FD204" s="126"/>
      <c r="FE204" s="126"/>
      <c r="FF204" s="126"/>
      <c r="FG204" s="126"/>
      <c r="FH204" s="126"/>
      <c r="FI204" s="126"/>
      <c r="FJ204" s="32"/>
      <c r="FK204" s="115"/>
    </row>
    <row r="205" spans="1:167" ht="13.5" thickBot="1" x14ac:dyDescent="0.25">
      <c r="A205" s="32"/>
      <c r="B205" s="32"/>
      <c r="C205" s="32"/>
      <c r="D205" s="106" t="s">
        <v>254</v>
      </c>
      <c r="E205" s="107" t="s">
        <v>207</v>
      </c>
      <c r="F205" s="110">
        <f>B4+(191*B6)</f>
        <v>192</v>
      </c>
      <c r="G205" s="104"/>
      <c r="H205" s="43"/>
      <c r="I205" s="109"/>
      <c r="J205" s="58"/>
      <c r="K205" s="148">
        <f>K188^3+L188^3+M188^3+N188^3+K189^3+L189^3+M189^3+N189^3+K190^3+L190^3+M190^3+N190^3+K191^3+L191^3+M191^3+N191^3</f>
        <v>67634176</v>
      </c>
      <c r="L205" s="149">
        <f>K192^3+L192^3+M192^3+N192^3+K193^3+L193^3+M193^3+N193^3+K194^3+L194^3+M194^3+N194^3+K195^3+L195^3+M195^3+N195^3</f>
        <v>67634176</v>
      </c>
      <c r="M205" s="149">
        <f>K196^3+L196^3+M196^3+N196^3+K197^3+L197^3+M197^3+N197^3+K198^3+L198^3+M198^3+N198^3+K199^3+L199^3+M199^3+N199^3</f>
        <v>67634176</v>
      </c>
      <c r="N205" s="149">
        <f>K200^3+L200^3+M200^3+N200^3+K201^3+L201^3+M201^3+N201^3+K202^3+L202^3+M202^3+N202^3+K203^3+L203^3+M203^3+N203^3</f>
        <v>67634176</v>
      </c>
      <c r="O205" s="149">
        <f>O188^3+P188^3+Q188^3+R188^3+O189^3+P189^3+Q189^3+R189^3+O190^3+P190^3+Q190^3+R190^3+O191^3+P191^3+Q191^3+R191^3</f>
        <v>67634176</v>
      </c>
      <c r="P205" s="149">
        <f>O192^3+P192^3+Q192^3+R192^3+O193^3+P193^3+Q193^3+R193^3+O194^3+P194^3+Q194^3+R194^3+O195^3+P195^3+Q195^3+R195^3</f>
        <v>67634176</v>
      </c>
      <c r="Q205" s="149">
        <f>O196^3+P196^3+Q196^3+R196^3+O197^3+P197^3+Q197^3+R197^3+O198^3+P198^3+Q198^3+R198^3+O199^3+P199^3+Q199^3+R199^3</f>
        <v>67634176</v>
      </c>
      <c r="R205" s="149">
        <f>O200^3+P200^3+Q200^3+R200^3+O201^3+P201^3+Q201^3+R201^3+O202^3+P202^3+Q202^3+R202^3+O203^3+P203^3+Q203^3+R203^3</f>
        <v>67634176</v>
      </c>
      <c r="S205" s="149">
        <f>S188^3+T188^3+U188^3+V188^3+S189^3+T189^3+U189^3+V189^3+S190^3+T190^3+U190^3+V190^3+S191^3+T191^3+U191^3+V191^3</f>
        <v>67634176</v>
      </c>
      <c r="T205" s="149">
        <f>S192^3+T192^3+U192^3+V192^3+S193^3+T193^3+U193^3+V193^3+S194^3+T194^3+U194^3+V194^3+S195^3+T195^3+U195^3+V195^3</f>
        <v>67634176</v>
      </c>
      <c r="U205" s="149">
        <f>S196^3+T196^3+U196^3+V196^3+S197^3+T197^3+U197^3+V197^3+S198^3+T198^3+U198^3+V198^3+S199^3+T199^3+U199^3+V199^3</f>
        <v>67634176</v>
      </c>
      <c r="V205" s="149">
        <f>S200^3+T200^3+U200^3+V200^3+S201^3+T201^3+U201^3+V201^3+S202^3+T202^3+U202^3+V202^3+S203^3+T203^3+U203^3+V203^3</f>
        <v>67634176</v>
      </c>
      <c r="W205" s="149">
        <f>W188^3+X188^3+Y188^3+Z188^3+W189^3+X189^3+Y189^3+Z189^3+W190^3+X190^3+Y190^3+Z190^3+W191^3+X191^3+Y191^3+Z191^3</f>
        <v>67634176</v>
      </c>
      <c r="X205" s="149">
        <f>W192^3+X192^3+Y192^3+Z192^3+W193^3+X193^3+Y193^3+Z193^3+W194^3+X194^3+Y194^3+Z194^3+W195^3+X195^3+Y195^3+Z195^3</f>
        <v>67634176</v>
      </c>
      <c r="Y205" s="149">
        <f>W196^3+X196^3+Y196^3+Z196^3+W197^3+X197^3+Y197^3+Z197^3+W198^3+X198^3+Y198^3+Z198^3+W199^3+X199^3+Y199^3+Z199^3</f>
        <v>67634176</v>
      </c>
      <c r="Z205" s="149">
        <f>W200^3+X200^3+Y200^3+Z200^3+W201^3+X201^3+Y201^3+Z201^3+W202^3+X202^3+Y202^3+Z202^3+W203^3+X203^3+Y203^3+Z203^3</f>
        <v>67634176</v>
      </c>
      <c r="AA205" s="129">
        <f>SUMSQ(K203,L202,M201,N200,O199,P198,Q197,R196,S195,T194,U193,V192,W191,X190,Y189,BN187,Z188)</f>
        <v>351576</v>
      </c>
      <c r="AB205" s="130">
        <f>SUMSQ(K195,L194,M193,N192,O191,P190,Q189,R188,S203,T202,U201,V200,W199,X198,Y197,Z196)</f>
        <v>351576</v>
      </c>
      <c r="AC205" s="32"/>
      <c r="AD205" s="131" t="s">
        <v>14</v>
      </c>
      <c r="AE205" s="131" t="s">
        <v>19</v>
      </c>
      <c r="AF205" s="131" t="s">
        <v>8</v>
      </c>
      <c r="AG205" s="131" t="s">
        <v>13</v>
      </c>
      <c r="AH205" s="131" t="s">
        <v>233</v>
      </c>
      <c r="AI205" s="131" t="s">
        <v>264</v>
      </c>
      <c r="AJ205" s="131" t="s">
        <v>169</v>
      </c>
      <c r="AK205" s="131" t="s">
        <v>201</v>
      </c>
      <c r="AL205" s="131" t="s">
        <v>213</v>
      </c>
      <c r="AM205" s="131" t="s">
        <v>208</v>
      </c>
      <c r="AN205" s="131" t="s">
        <v>223</v>
      </c>
      <c r="AO205" s="131" t="s">
        <v>218</v>
      </c>
      <c r="AP205" s="131" t="s">
        <v>115</v>
      </c>
      <c r="AQ205" s="131" t="s">
        <v>96</v>
      </c>
      <c r="AR205" s="131" t="s">
        <v>130</v>
      </c>
      <c r="AS205" s="131" t="s">
        <v>127</v>
      </c>
      <c r="AT205" s="32"/>
      <c r="AU205" s="115"/>
      <c r="AW205" s="109"/>
      <c r="AX205" s="58"/>
      <c r="AY205" s="127">
        <f>AY188^3+AZ188^3+BA188^3+BB188^3+AY189^3+AZ189^3+BA189^3+BB189^3+AY190^3+AZ190^3+BA190^3+BB190^3+AY191^3+AZ191^3+BA191^3+BB191^3</f>
        <v>0</v>
      </c>
      <c r="AZ205" s="128">
        <f>AY192^3+AZ192^3+BA192^3+BB192^3+AY193^3+AZ193^3+BA193^3+BB193^3+AY194^3+AZ194^3+BA194^3+BB194^3+AY195^3+AZ195^3+BA195^3+BB195^3</f>
        <v>0</v>
      </c>
      <c r="BA205" s="128">
        <f>AY196^3+AZ196^3+BA196^3+BB196^3+AY197^3+AZ197^3+BA197^3+BB197^3+AY198^3+AZ198^3+BA198^3+BB198^3+AY199^3+AZ199^3+BA199^3+BB199^3</f>
        <v>0</v>
      </c>
      <c r="BB205" s="128">
        <f>AY200^3+AZ200^3+BA200^3+BB200^3+AY201^3+AZ201^3+BA201^3+BB201^3+AY202^3+AZ202^3+BA202^3+BB202^3+AY203^3+AZ203^3+BA203^3+BB203^3</f>
        <v>0</v>
      </c>
      <c r="BC205" s="128">
        <f>BC188^3+BD188^3+BE188^3+BF188^3+BC189^3+BD189^3+BE189^3+BF189^3+BC190^3+BD190^3+BE190^3+BF190^3+BC191^3+BD191^3+BE191^3+BF191^3</f>
        <v>0</v>
      </c>
      <c r="BD205" s="128">
        <f>BC192^3+BD192^3+BE192^3+BF192^3+BC193^3+BD193^3+BE193^3+BF193^3+BC194^3+BD194^3+BE194^3+BF194^3+BC195^3+BD195^3+BE195^3+BF195^3</f>
        <v>0</v>
      </c>
      <c r="BE205" s="128">
        <f>BC196^3+BD196^3+BE196^3+BF196^3+BC197^3+BD197^3+BE197^3+BF197^3+BC198^3+BD198^3+BE198^3+BF198^3+BC199^3+BD199^3+BE199^3+BF199^3</f>
        <v>0</v>
      </c>
      <c r="BF205" s="128">
        <f>BC200^3+BD200^3+BE200^3+BF200^3+BC201^3+BD201^3+BE201^3+BF201^3+BC202^3+BD202^3+BE202^3+BF202^3+BC203^3+BD203^3+BE203^3+BF203^3</f>
        <v>0</v>
      </c>
      <c r="BG205" s="128">
        <f>BG188^3+BH188^3+BI188^3+BJ188^3+BG189^3+BH189^3+BI189^3+BJ189^3+BG190^3+BH190^3+BI190^3+BJ190^3+BG191^3+BH191^3+BI191^3+BJ191^3</f>
        <v>0</v>
      </c>
      <c r="BH205" s="128">
        <f>BG192^3+BH192^3+BI192^3+BJ192^3+BG193^3+BH193^3+BI193^3+BJ193^3+BG194^3+BH194^3+BI194^3+BJ194^3+BG195^3+BH195^3+BI195^3+BJ195^3</f>
        <v>0</v>
      </c>
      <c r="BI205" s="128">
        <f>BG196^3+BH196^3+BI196^3+BJ196^3+BG197^3+BH197^3+BI197^3+BJ197^3+BG198^3+BH198^3+BI198^3+BJ198^3+BG199^3+BH199^3+BI199^3+BJ199^3</f>
        <v>0</v>
      </c>
      <c r="BJ205" s="128">
        <f>BG200^3+BH200^3+BI200^3+BJ200^3+BG201^3+BH201^3+BI201^3+BJ201^3+BG202^3+BH202^3+BI202^3+BJ202^3+BG203^3+BH203^3+BI203^3+BJ203^3</f>
        <v>0</v>
      </c>
      <c r="BK205" s="128">
        <f>BK188^3+BL188^3+BM188^3+BN188^3+BK189^3+BL189^3+BM189^3+BN189^3+BK190^3+BL190^3+BM190^3+BN190^3+BK191^3+BL191^3+BM191^3+BN191^3</f>
        <v>0</v>
      </c>
      <c r="BL205" s="128">
        <f>BK192^3+BL192^3+BM192^3+BN192^3+BK193^3+BL193^3+BM193^3+BN193^3+BK194^3+BL194^3+BM194^3+BN194^3+BK195^3+BL195^3+BM195^3+BN195^3</f>
        <v>0</v>
      </c>
      <c r="BM205" s="128">
        <f>BK196^3+BL196^3+BM196^3+BN196^3+BK197^3+BL197^3+BM197^3+BN197^3+BK198^3+BL198^3+BM198^3+BN198^3+BK199^3+BL199^3+BM199^3+BN199^3</f>
        <v>0</v>
      </c>
      <c r="BN205" s="128">
        <f>BK200^3+BL200^3+BM200^3+BN200^3+BK201^3+BL201^3+BM201^3+BN201^3+BK202^3+BL202^3+BM202^3+BN202^3+BK203^3+BL203^3+BM203^3+BN203^3</f>
        <v>0</v>
      </c>
      <c r="BO205" s="129">
        <f>SUMSQ(AY203,AZ202,BA201,BB200,BC199,BD198,BE197,BF196,BG195,BH194,BI193,BJ192,BK191,BL190,BM189,DB187,BN188)</f>
        <v>0</v>
      </c>
      <c r="BP205" s="130">
        <f>SUMSQ(AY195,AZ194,BA193,BB192,BC191,BD190,BE189,BF188,BG203,BH202,BI201,BJ200,BK199,BL198,BM197,BN196)</f>
        <v>0</v>
      </c>
      <c r="BQ205" s="32"/>
      <c r="BR205" s="131"/>
      <c r="BS205" s="131"/>
      <c r="BT205" s="131"/>
      <c r="BU205" s="131"/>
      <c r="BV205" s="131"/>
      <c r="BW205" s="131"/>
      <c r="BX205" s="131"/>
      <c r="BY205" s="131"/>
      <c r="BZ205" s="131"/>
      <c r="CA205" s="131"/>
      <c r="CB205" s="131"/>
      <c r="CC205" s="131"/>
      <c r="CD205" s="131"/>
      <c r="CE205" s="131"/>
      <c r="CF205" s="131"/>
      <c r="CG205" s="131"/>
      <c r="CH205" s="32"/>
      <c r="CI205" s="115"/>
      <c r="CJ205" s="144"/>
      <c r="CK205" s="109"/>
      <c r="CL205" s="58"/>
      <c r="CM205" s="127">
        <f>CM188^3+CN188^3+CO188^3+CP188^3+CM189^3+CN189^3+CO189^3+CP189^3+CM190^3+CN190^3+CO190^3+CP190^3+CM191^3+CN191^3+CO191^3+CP191^3</f>
        <v>0</v>
      </c>
      <c r="CN205" s="128">
        <f>CM192^3+CN192^3+CO192^3+CP192^3+CM193^3+CN193^3+CO193^3+CP193^3+CM194^3+CN194^3+CO194^3+CP194^3+CM195^3+CN195^3+CO195^3+CP195^3</f>
        <v>0</v>
      </c>
      <c r="CO205" s="128">
        <f>CM196^3+CN196^3+CO196^3+CP196^3+CM197^3+CN197^3+CO197^3+CP197^3+CM198^3+CN198^3+CO198^3+CP198^3+CM199^3+CN199^3+CO199^3+CP199^3</f>
        <v>0</v>
      </c>
      <c r="CP205" s="128">
        <f>CM200^3+CN200^3+CO200^3+CP200^3+CM201^3+CN201^3+CO201^3+CP201^3+CM202^3+CN202^3+CO202^3+CP202^3+CM203^3+CN203^3+CO203^3+CP203^3</f>
        <v>0</v>
      </c>
      <c r="CQ205" s="128">
        <f>CQ188^3+CR188^3+CS188^3+CT188^3+CQ189^3+CR189^3+CS189^3+CT189^3+CQ190^3+CR190^3+CS190^3+CT190^3+CQ191^3+CR191^3+CS191^3+CT191^3</f>
        <v>0</v>
      </c>
      <c r="CR205" s="128">
        <f>CQ192^3+CR192^3+CS192^3+CT192^3+CQ193^3+CR193^3+CS193^3+CT193^3+CQ194^3+CR194^3+CS194^3+CT194^3+CQ195^3+CR195^3+CS195^3+CT195^3</f>
        <v>0</v>
      </c>
      <c r="CS205" s="128">
        <f>CQ196^3+CR196^3+CS196^3+CT196^3+CQ197^3+CR197^3+CS197^3+CT197^3+CQ198^3+CR198^3+CS198^3+CT198^3+CQ199^3+CR199^3+CS199^3+CT199^3</f>
        <v>0</v>
      </c>
      <c r="CT205" s="128">
        <f>CQ200^3+CR200^3+CS200^3+CT200^3+CQ201^3+CR201^3+CS201^3+CT201^3+CQ202^3+CR202^3+CS202^3+CT202^3+CQ203^3+CR203^3+CS203^3+CT203^3</f>
        <v>0</v>
      </c>
      <c r="CU205" s="128">
        <f>CU188^3+CV188^3+CW188^3+CX188^3+CU189^3+CV189^3+CW189^3+CX189^3+CU190^3+CV190^3+CW190^3+CX190^3+CU191^3+CV191^3+CW191^3+CX191^3</f>
        <v>0</v>
      </c>
      <c r="CV205" s="128">
        <f>CU192^3+CV192^3+CW192^3+CX192^3+CU193^3+CV193^3+CW193^3+CX193^3+CU194^3+CV194^3+CW194^3+CX194^3+CU195^3+CV195^3+CW195^3+CX195^3</f>
        <v>0</v>
      </c>
      <c r="CW205" s="128">
        <f>CU196^3+CV196^3+CW196^3+CX196^3+CU197^3+CV197^3+CW197^3+CX197^3+CU198^3+CV198^3+CW198^3+CX198^3+CU199^3+CV199^3+CW199^3+CX199^3</f>
        <v>0</v>
      </c>
      <c r="CX205" s="128">
        <f>CU200^3+CV200^3+CW200^3+CX200^3+CU201^3+CV201^3+CW201^3+CX201^3+CU202^3+CV202^3+CW202^3+CX202^3+CU203^3+CV203^3+CW203^3+CX203^3</f>
        <v>0</v>
      </c>
      <c r="CY205" s="128">
        <f>CY188^3+CZ188^3+DA188^3+DB188^3+CY189^3+CZ189^3+DA189^3+DB189^3+CY190^3+CZ190^3+DA190^3+DB190^3+CY191^3+CZ191^3+DA191^3+DB191^3</f>
        <v>0</v>
      </c>
      <c r="CZ205" s="128">
        <f>CY192^3+CZ192^3+DA192^3+DB192^3+CY193^3+CZ193^3+DA193^3+DB193^3+CY194^3+CZ194^3+DA194^3+DB194^3+CY195^3+CZ195^3+DA195^3+DB195^3</f>
        <v>0</v>
      </c>
      <c r="DA205" s="128">
        <f>CY196^3+CZ196^3+DA196^3+DB196^3+CY197^3+CZ197^3+DA197^3+DB197^3+CY198^3+CZ198^3+DA198^3+DB198^3+CY199^3+CZ199^3+DA199^3+DB199^3</f>
        <v>0</v>
      </c>
      <c r="DB205" s="128">
        <f>CY200^3+CZ200^3+DA200^3+DB200^3+CY201^3+CZ201^3+DA201^3+DB201^3+CY202^3+CZ202^3+DA202^3+DB202^3+CY203^3+CZ203^3+DA203^3+DB203^3</f>
        <v>0</v>
      </c>
      <c r="DC205" s="129">
        <f>SUMSQ(CM203,CN202,CO201,CP200,CQ199,CR198,CS197,CT196,CU195,CV194,CW193,CX192,CY191,CZ190,DA189,EP187,DB188)</f>
        <v>0</v>
      </c>
      <c r="DD205" s="130">
        <f>SUMSQ(CM195,CN194,CO193,CP192,CQ191,CR190,CS189,CT188,CU203,CV202,CW201,CX200,CY199,CZ198,DA197,DB196)</f>
        <v>0</v>
      </c>
      <c r="DE205" s="32"/>
      <c r="DF205" s="131"/>
      <c r="DG205" s="131"/>
      <c r="DH205" s="131"/>
      <c r="DI205" s="131"/>
      <c r="DJ205" s="131"/>
      <c r="DK205" s="131"/>
      <c r="DL205" s="131"/>
      <c r="DM205" s="131"/>
      <c r="DN205" s="131"/>
      <c r="DO205" s="131"/>
      <c r="DP205" s="131"/>
      <c r="DQ205" s="131"/>
      <c r="DR205" s="131"/>
      <c r="DS205" s="131"/>
      <c r="DT205" s="131"/>
      <c r="DU205" s="131"/>
      <c r="DV205" s="32"/>
      <c r="DW205" s="115"/>
      <c r="DY205" s="109"/>
      <c r="DZ205" s="58"/>
      <c r="EA205" s="127">
        <f>EA188^3+EB188^3+EC188^3+ED188^3+EA189^3+EB189^3+EC189^3+ED189^3+EA190^3+EB190^3+EC190^3+ED190^3+EA191^3+EB191^3+EC191^3+ED191^3</f>
        <v>0</v>
      </c>
      <c r="EB205" s="128">
        <f>EA192^3+EB192^3+EC192^3+ED192^3+EA193^3+EB193^3+EC193^3+ED193^3+EA194^3+EB194^3+EC194^3+ED194^3+EA195^3+EB195^3+EC195^3+ED195^3</f>
        <v>0</v>
      </c>
      <c r="EC205" s="128">
        <f>EA196^3+EB196^3+EC196^3+ED196^3+EA197^3+EB197^3+EC197^3+ED197^3+EA198^3+EB198^3+EC198^3+ED198^3+EA199^3+EB199^3+EC199^3+ED199^3</f>
        <v>0</v>
      </c>
      <c r="ED205" s="128">
        <f>EA200^3+EB200^3+EC200^3+ED200^3+EA201^3+EB201^3+EC201^3+ED201^3+EA202^3+EB202^3+EC202^3+ED202^3+EA203^3+EB203^3+EC203^3+ED203^3</f>
        <v>0</v>
      </c>
      <c r="EE205" s="128">
        <f>EE188^3+EF188^3+EG188^3+EH188^3+EE189^3+EF189^3+EG189^3+EH189^3+EE190^3+EF190^3+EG190^3+EH190^3+EE191^3+EF191^3+EG191^3+EH191^3</f>
        <v>0</v>
      </c>
      <c r="EF205" s="128">
        <f>EE192^3+EF192^3+EG192^3+EH192^3+EE193^3+EF193^3+EG193^3+EH193^3+EE194^3+EF194^3+EG194^3+EH194^3+EE195^3+EF195^3+EG195^3+EH195^3</f>
        <v>0</v>
      </c>
      <c r="EG205" s="128">
        <f>EE196^3+EF196^3+EG196^3+EH196^3+EE197^3+EF197^3+EG197^3+EH197^3+EE198^3+EF198^3+EG198^3+EH198^3+EE199^3+EF199^3+EG199^3+EH199^3</f>
        <v>0</v>
      </c>
      <c r="EH205" s="128">
        <f>EE200^3+EF200^3+EG200^3+EH200^3+EE201^3+EF201^3+EG201^3+EH201^3+EE202^3+EF202^3+EG202^3+EH202^3+EE203^3+EF203^3+EG203^3+EH203^3</f>
        <v>0</v>
      </c>
      <c r="EI205" s="128">
        <f>EI188^3+EJ188^3+EK188^3+EL188^3+EI189^3+EJ189^3+EK189^3+EL189^3+EI190^3+EJ190^3+EK190^3+EL190^3+EI191^3+EJ191^3+EK191^3+EL191^3</f>
        <v>0</v>
      </c>
      <c r="EJ205" s="128">
        <f>EI192^3+EJ192^3+EK192^3+EL192^3+EI193^3+EJ193^3+EK193^3+EL193^3+EI194^3+EJ194^3+EK194^3+EL194^3+EI195^3+EJ195^3+EK195^3+EL195^3</f>
        <v>0</v>
      </c>
      <c r="EK205" s="128">
        <f>EI196^3+EJ196^3+EK196^3+EL196^3+EI197^3+EJ197^3+EK197^3+EL197^3+EI198^3+EJ198^3+EK198^3+EL198^3+EI199^3+EJ199^3+EK199^3+EL199^3</f>
        <v>0</v>
      </c>
      <c r="EL205" s="128">
        <f>EI200^3+EJ200^3+EK200^3+EL200^3+EI201^3+EJ201^3+EK201^3+EL201^3+EI202^3+EJ202^3+EK202^3+EL202^3+EI203^3+EJ203^3+EK203^3+EL203^3</f>
        <v>0</v>
      </c>
      <c r="EM205" s="128">
        <f>EM188^3+EN188^3+EO188^3+EP188^3+EM189^3+EN189^3+EO189^3+EP189^3+EM190^3+EN190^3+EO190^3+EP190^3+EM191^3+EN191^3+EO191^3+EP191^3</f>
        <v>0</v>
      </c>
      <c r="EN205" s="128">
        <f>EM192^3+EN192^3+EO192^3+EP192^3+EM193^3+EN193^3+EO193^3+EP193^3+EM194^3+EN194^3+EO194^3+EP194^3+EM195^3+EN195^3+EO195^3+EP195^3</f>
        <v>0</v>
      </c>
      <c r="EO205" s="128">
        <f>EM196^3+EN196^3+EO196^3+EP196^3+EM197^3+EN197^3+EO197^3+EP197^3+EM198^3+EN198^3+EO198^3+EP198^3+EM199^3+EN199^3+EO199^3+EP199^3</f>
        <v>0</v>
      </c>
      <c r="EP205" s="128">
        <f>EM200^3+EN200^3+EO200^3+EP200^3+EM201^3+EN201^3+EO201^3+EP201^3+EM202^3+EN202^3+EO202^3+EP202^3+EM203^3+EN203^3+EO203^3+EP203^3</f>
        <v>0</v>
      </c>
      <c r="EQ205" s="129">
        <f>SUMSQ(EA203,EB202,EC201,ED200,EE199,EF198,EG197,EH196,EI195,EJ194,EK193,EL192,EM191,EN190,EO189,GD187,EP188)</f>
        <v>0</v>
      </c>
      <c r="ER205" s="130">
        <f>SUMSQ(EA195,EB194,EC193,ED192,EE191,EF190,EG189,EH188,EI203,EJ202,EK201,EL200,EM199,EN198,EO197,EP196)</f>
        <v>0</v>
      </c>
      <c r="ES205" s="32"/>
      <c r="ET205" s="131"/>
      <c r="EU205" s="131"/>
      <c r="EV205" s="131"/>
      <c r="EW205" s="131"/>
      <c r="EX205" s="131"/>
      <c r="EY205" s="131"/>
      <c r="EZ205" s="131"/>
      <c r="FA205" s="131"/>
      <c r="FB205" s="131"/>
      <c r="FC205" s="131"/>
      <c r="FD205" s="131"/>
      <c r="FE205" s="131"/>
      <c r="FF205" s="131"/>
      <c r="FG205" s="131"/>
      <c r="FH205" s="131"/>
      <c r="FI205" s="131"/>
      <c r="FJ205" s="32"/>
      <c r="FK205" s="115"/>
    </row>
    <row r="206" spans="1:167" ht="13.5" thickBot="1" x14ac:dyDescent="0.25">
      <c r="A206" s="32"/>
      <c r="B206" s="32"/>
      <c r="C206" s="32"/>
      <c r="D206" s="106" t="s">
        <v>160</v>
      </c>
      <c r="E206" s="107" t="s">
        <v>207</v>
      </c>
      <c r="F206" s="110">
        <f>B4+(192*B6)</f>
        <v>193</v>
      </c>
      <c r="G206" s="104"/>
      <c r="H206" s="43"/>
      <c r="I206" s="109"/>
      <c r="J206" s="58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137"/>
      <c r="AB206" s="137"/>
      <c r="AC206" s="32"/>
      <c r="AD206" s="135" t="s">
        <v>86</v>
      </c>
      <c r="AE206" s="135" t="s">
        <v>89</v>
      </c>
      <c r="AF206" s="135" t="s">
        <v>76</v>
      </c>
      <c r="AG206" s="135" t="s">
        <v>79</v>
      </c>
      <c r="AH206" s="135" t="s">
        <v>144</v>
      </c>
      <c r="AI206" s="135" t="s">
        <v>157</v>
      </c>
      <c r="AJ206" s="135" t="s">
        <v>142</v>
      </c>
      <c r="AK206" s="135" t="s">
        <v>147</v>
      </c>
      <c r="AL206" s="135" t="s">
        <v>193</v>
      </c>
      <c r="AM206" s="135" t="s">
        <v>161</v>
      </c>
      <c r="AN206" s="135" t="s">
        <v>256</v>
      </c>
      <c r="AO206" s="135" t="s">
        <v>225</v>
      </c>
      <c r="AP206" s="135" t="s">
        <v>49</v>
      </c>
      <c r="AQ206" s="135" t="s">
        <v>28</v>
      </c>
      <c r="AR206" s="135" t="s">
        <v>62</v>
      </c>
      <c r="AS206" s="135" t="s">
        <v>57</v>
      </c>
      <c r="AT206" s="32"/>
      <c r="AU206" s="115"/>
      <c r="AW206" s="109"/>
      <c r="AX206" s="58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  <c r="BN206" s="46"/>
      <c r="BO206" s="137"/>
      <c r="BP206" s="137"/>
      <c r="BQ206" s="32" t="s">
        <v>0</v>
      </c>
      <c r="BR206" s="135"/>
      <c r="BS206" s="135"/>
      <c r="BT206" s="135"/>
      <c r="BU206" s="135"/>
      <c r="BV206" s="135"/>
      <c r="BW206" s="135"/>
      <c r="BX206" s="135"/>
      <c r="BY206" s="135"/>
      <c r="BZ206" s="135"/>
      <c r="CA206" s="135"/>
      <c r="CB206" s="135"/>
      <c r="CC206" s="135"/>
      <c r="CD206" s="135"/>
      <c r="CE206" s="135"/>
      <c r="CF206" s="135"/>
      <c r="CG206" s="135"/>
      <c r="CH206" s="32"/>
      <c r="CI206" s="115"/>
      <c r="CJ206" s="144"/>
      <c r="CK206" s="109"/>
      <c r="CL206" s="58"/>
      <c r="CM206" s="46"/>
      <c r="CN206" s="46"/>
      <c r="CO206" s="46"/>
      <c r="CP206" s="46"/>
      <c r="CQ206" s="46"/>
      <c r="CR206" s="46"/>
      <c r="CS206" s="46"/>
      <c r="CT206" s="46"/>
      <c r="CU206" s="46"/>
      <c r="CV206" s="46"/>
      <c r="CW206" s="46"/>
      <c r="CX206" s="46"/>
      <c r="CY206" s="46"/>
      <c r="CZ206" s="46"/>
      <c r="DA206" s="46"/>
      <c r="DB206" s="46"/>
      <c r="DC206" s="137"/>
      <c r="DD206" s="137"/>
      <c r="DE206" s="32" t="s">
        <v>0</v>
      </c>
      <c r="DF206" s="135"/>
      <c r="DG206" s="135"/>
      <c r="DH206" s="135"/>
      <c r="DI206" s="135"/>
      <c r="DJ206" s="135"/>
      <c r="DK206" s="135"/>
      <c r="DL206" s="135"/>
      <c r="DM206" s="135"/>
      <c r="DN206" s="135"/>
      <c r="DO206" s="135"/>
      <c r="DP206" s="135"/>
      <c r="DQ206" s="135"/>
      <c r="DR206" s="135"/>
      <c r="DS206" s="135"/>
      <c r="DT206" s="135"/>
      <c r="DU206" s="135"/>
      <c r="DV206" s="32"/>
      <c r="DW206" s="115"/>
      <c r="DY206" s="109"/>
      <c r="DZ206" s="58"/>
      <c r="EA206" s="46"/>
      <c r="EB206" s="46"/>
      <c r="EC206" s="46"/>
      <c r="ED206" s="46"/>
      <c r="EE206" s="46"/>
      <c r="EF206" s="46"/>
      <c r="EG206" s="46"/>
      <c r="EH206" s="46"/>
      <c r="EI206" s="46"/>
      <c r="EJ206" s="46"/>
      <c r="EK206" s="46"/>
      <c r="EL206" s="46"/>
      <c r="EM206" s="46"/>
      <c r="EN206" s="46"/>
      <c r="EO206" s="46"/>
      <c r="EP206" s="46"/>
      <c r="EQ206" s="137"/>
      <c r="ER206" s="137"/>
      <c r="ES206" s="32" t="s">
        <v>0</v>
      </c>
      <c r="ET206" s="135"/>
      <c r="EU206" s="135"/>
      <c r="EV206" s="135"/>
      <c r="EW206" s="135"/>
      <c r="EX206" s="135"/>
      <c r="EY206" s="135"/>
      <c r="EZ206" s="135"/>
      <c r="FA206" s="135"/>
      <c r="FB206" s="135"/>
      <c r="FC206" s="135"/>
      <c r="FD206" s="135"/>
      <c r="FE206" s="135"/>
      <c r="FF206" s="135"/>
      <c r="FG206" s="135"/>
      <c r="FH206" s="135"/>
      <c r="FI206" s="135"/>
      <c r="FJ206" s="32"/>
      <c r="FK206" s="115"/>
    </row>
    <row r="207" spans="1:167" ht="13.5" thickBot="1" x14ac:dyDescent="0.25">
      <c r="A207" s="32"/>
      <c r="B207" s="32"/>
      <c r="C207" s="32"/>
      <c r="D207" s="106" t="s">
        <v>76</v>
      </c>
      <c r="E207" s="107" t="s">
        <v>207</v>
      </c>
      <c r="F207" s="108">
        <f>B4+(193*B6)</f>
        <v>194</v>
      </c>
      <c r="G207" s="104"/>
      <c r="H207" s="43"/>
      <c r="I207" s="138"/>
      <c r="J207" s="143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154"/>
      <c r="AA207" s="154"/>
      <c r="AB207" s="154"/>
      <c r="AC207" s="154"/>
      <c r="AD207" s="155"/>
      <c r="AE207" s="155"/>
      <c r="AF207" s="155"/>
      <c r="AG207" s="155"/>
      <c r="AH207" s="155"/>
      <c r="AI207" s="155"/>
      <c r="AJ207" s="155"/>
      <c r="AK207" s="155"/>
      <c r="AL207" s="155"/>
      <c r="AM207" s="155"/>
      <c r="AN207" s="155"/>
      <c r="AO207" s="155"/>
      <c r="AP207" s="155"/>
      <c r="AQ207" s="155"/>
      <c r="AR207" s="155"/>
      <c r="AS207" s="155"/>
      <c r="AT207" s="154"/>
      <c r="AU207" s="141"/>
      <c r="AW207" s="138"/>
      <c r="AX207" s="143"/>
      <c r="AY207" s="154"/>
      <c r="AZ207" s="154"/>
      <c r="BA207" s="154"/>
      <c r="BB207" s="154"/>
      <c r="BC207" s="154"/>
      <c r="BD207" s="154"/>
      <c r="BE207" s="154"/>
      <c r="BF207" s="154"/>
      <c r="BG207" s="154"/>
      <c r="BH207" s="154"/>
      <c r="BI207" s="154"/>
      <c r="BJ207" s="154"/>
      <c r="BK207" s="154"/>
      <c r="BL207" s="154"/>
      <c r="BM207" s="154"/>
      <c r="BN207" s="154"/>
      <c r="BO207" s="154"/>
      <c r="BP207" s="154"/>
      <c r="BQ207" s="154"/>
      <c r="BR207" s="155"/>
      <c r="BS207" s="155"/>
      <c r="BT207" s="155"/>
      <c r="BU207" s="155"/>
      <c r="BV207" s="155"/>
      <c r="BW207" s="155"/>
      <c r="BX207" s="155"/>
      <c r="BY207" s="155"/>
      <c r="BZ207" s="155"/>
      <c r="CA207" s="155"/>
      <c r="CB207" s="155"/>
      <c r="CC207" s="155"/>
      <c r="CD207" s="155"/>
      <c r="CE207" s="155"/>
      <c r="CF207" s="155"/>
      <c r="CG207" s="155"/>
      <c r="CH207" s="154"/>
      <c r="CI207" s="141"/>
      <c r="CJ207" s="144"/>
      <c r="CK207" s="138"/>
      <c r="CL207" s="143"/>
      <c r="CM207" s="154"/>
      <c r="CN207" s="154"/>
      <c r="CO207" s="154"/>
      <c r="CP207" s="154"/>
      <c r="CQ207" s="154"/>
      <c r="CR207" s="154"/>
      <c r="CS207" s="154"/>
      <c r="CT207" s="154"/>
      <c r="CU207" s="154"/>
      <c r="CV207" s="154"/>
      <c r="CW207" s="154"/>
      <c r="CX207" s="154"/>
      <c r="CY207" s="154"/>
      <c r="CZ207" s="154"/>
      <c r="DA207" s="154"/>
      <c r="DB207" s="154"/>
      <c r="DC207" s="154"/>
      <c r="DD207" s="154"/>
      <c r="DE207" s="154"/>
      <c r="DF207" s="155"/>
      <c r="DG207" s="155"/>
      <c r="DH207" s="155"/>
      <c r="DI207" s="155"/>
      <c r="DJ207" s="155"/>
      <c r="DK207" s="155"/>
      <c r="DL207" s="155"/>
      <c r="DM207" s="155"/>
      <c r="DN207" s="155"/>
      <c r="DO207" s="155"/>
      <c r="DP207" s="155"/>
      <c r="DQ207" s="155"/>
      <c r="DR207" s="155"/>
      <c r="DS207" s="155"/>
      <c r="DT207" s="155"/>
      <c r="DU207" s="155"/>
      <c r="DV207" s="154"/>
      <c r="DW207" s="141"/>
      <c r="DY207" s="138"/>
      <c r="DZ207" s="143"/>
      <c r="EA207" s="154"/>
      <c r="EB207" s="154"/>
      <c r="EC207" s="154"/>
      <c r="ED207" s="154"/>
      <c r="EE207" s="154"/>
      <c r="EF207" s="154"/>
      <c r="EG207" s="154"/>
      <c r="EH207" s="154"/>
      <c r="EI207" s="154"/>
      <c r="EJ207" s="154"/>
      <c r="EK207" s="154"/>
      <c r="EL207" s="154"/>
      <c r="EM207" s="154"/>
      <c r="EN207" s="154"/>
      <c r="EO207" s="154"/>
      <c r="EP207" s="154"/>
      <c r="EQ207" s="154"/>
      <c r="ER207" s="154"/>
      <c r="ES207" s="154"/>
      <c r="ET207" s="155"/>
      <c r="EU207" s="155"/>
      <c r="EV207" s="155"/>
      <c r="EW207" s="155"/>
      <c r="EX207" s="155"/>
      <c r="EY207" s="155"/>
      <c r="EZ207" s="155"/>
      <c r="FA207" s="155"/>
      <c r="FB207" s="155"/>
      <c r="FC207" s="155"/>
      <c r="FD207" s="155"/>
      <c r="FE207" s="155"/>
      <c r="FF207" s="155"/>
      <c r="FG207" s="155"/>
      <c r="FH207" s="155"/>
      <c r="FI207" s="155"/>
      <c r="FJ207" s="154"/>
      <c r="FK207" s="141"/>
    </row>
    <row r="208" spans="1:167" ht="14.25" thickTop="1" thickBot="1" x14ac:dyDescent="0.25">
      <c r="A208" s="32"/>
      <c r="B208" s="32"/>
      <c r="C208" s="32"/>
      <c r="D208" s="106" t="s">
        <v>121</v>
      </c>
      <c r="E208" s="107" t="s">
        <v>207</v>
      </c>
      <c r="F208" s="108">
        <f>B4+(194*B6)</f>
        <v>195</v>
      </c>
      <c r="G208" s="104"/>
      <c r="H208" s="43"/>
      <c r="N208" s="25" t="s">
        <v>0</v>
      </c>
      <c r="Q208" s="25" t="s">
        <v>0</v>
      </c>
      <c r="R208" s="25" t="s">
        <v>0</v>
      </c>
      <c r="V208" s="25" t="s">
        <v>0</v>
      </c>
      <c r="W208" s="25" t="s">
        <v>0</v>
      </c>
      <c r="X208" s="25" t="s">
        <v>0</v>
      </c>
      <c r="Y208" s="25" t="s">
        <v>0</v>
      </c>
      <c r="Z208" s="25" t="s">
        <v>0</v>
      </c>
      <c r="AB208" s="25" t="s">
        <v>0</v>
      </c>
      <c r="BJ208" s="25" t="s">
        <v>0</v>
      </c>
      <c r="BK208" s="25" t="s">
        <v>0</v>
      </c>
      <c r="BN208" s="25" t="s">
        <v>0</v>
      </c>
      <c r="BP208" s="25" t="s">
        <v>0</v>
      </c>
      <c r="CJ208" s="144"/>
      <c r="CX208" s="25" t="s">
        <v>0</v>
      </c>
      <c r="CY208" s="25" t="s">
        <v>0</v>
      </c>
      <c r="DB208" s="25" t="s">
        <v>0</v>
      </c>
      <c r="DD208" s="25" t="s">
        <v>0</v>
      </c>
      <c r="EL208" s="25" t="s">
        <v>0</v>
      </c>
      <c r="EM208" s="25" t="s">
        <v>0</v>
      </c>
      <c r="EP208" s="25" t="s">
        <v>0</v>
      </c>
      <c r="ER208" s="25" t="s">
        <v>0</v>
      </c>
    </row>
    <row r="209" spans="1:167" ht="14.25" thickTop="1" thickBot="1" x14ac:dyDescent="0.25">
      <c r="A209" s="32"/>
      <c r="B209" s="32"/>
      <c r="C209" s="32"/>
      <c r="D209" s="106" t="s">
        <v>204</v>
      </c>
      <c r="E209" s="107" t="s">
        <v>207</v>
      </c>
      <c r="F209" s="110">
        <f>B4+(195*B6)</f>
        <v>196</v>
      </c>
      <c r="G209" s="104"/>
      <c r="H209" s="43"/>
      <c r="I209" s="38" t="s">
        <v>0</v>
      </c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40"/>
      <c r="AE209" s="40"/>
      <c r="AF209" s="40"/>
      <c r="AG209" s="40"/>
      <c r="AH209" s="40"/>
      <c r="AI209" s="40"/>
      <c r="AJ209" s="40"/>
      <c r="AK209" s="40"/>
      <c r="AL209" s="40"/>
      <c r="AM209" s="40"/>
      <c r="AN209" s="40"/>
      <c r="AO209" s="40"/>
      <c r="AP209" s="40"/>
      <c r="AQ209" s="40"/>
      <c r="AR209" s="40"/>
      <c r="AS209" s="40"/>
      <c r="AT209" s="39"/>
      <c r="AU209" s="41"/>
      <c r="AW209" s="38" t="s">
        <v>0</v>
      </c>
      <c r="AX209" s="39"/>
      <c r="AY209" s="39"/>
      <c r="AZ209" s="39"/>
      <c r="BA209" s="39"/>
      <c r="BB209" s="39"/>
      <c r="BC209" s="39"/>
      <c r="BD209" s="39"/>
      <c r="BE209" s="39"/>
      <c r="BF209" s="39"/>
      <c r="BG209" s="39"/>
      <c r="BH209" s="39"/>
      <c r="BI209" s="39"/>
      <c r="BJ209" s="39"/>
      <c r="BK209" s="39"/>
      <c r="BL209" s="39"/>
      <c r="BM209" s="39"/>
      <c r="BN209" s="39"/>
      <c r="BO209" s="39"/>
      <c r="BP209" s="39"/>
      <c r="BQ209" s="39"/>
      <c r="BR209" s="40"/>
      <c r="BS209" s="40"/>
      <c r="BT209" s="40"/>
      <c r="BU209" s="40"/>
      <c r="BV209" s="40"/>
      <c r="BW209" s="40"/>
      <c r="BX209" s="40"/>
      <c r="BY209" s="40"/>
      <c r="BZ209" s="40"/>
      <c r="CA209" s="40"/>
      <c r="CB209" s="40"/>
      <c r="CC209" s="40"/>
      <c r="CD209" s="40"/>
      <c r="CE209" s="40"/>
      <c r="CF209" s="40"/>
      <c r="CG209" s="40"/>
      <c r="CH209" s="39"/>
      <c r="CI209" s="41"/>
      <c r="CJ209" s="144"/>
      <c r="CK209" s="38" t="s">
        <v>0</v>
      </c>
      <c r="CL209" s="39"/>
      <c r="CM209" s="39"/>
      <c r="CN209" s="39"/>
      <c r="CO209" s="39"/>
      <c r="CP209" s="39"/>
      <c r="CQ209" s="39"/>
      <c r="CR209" s="39"/>
      <c r="CS209" s="39"/>
      <c r="CT209" s="39"/>
      <c r="CU209" s="39"/>
      <c r="CV209" s="39"/>
      <c r="CW209" s="39"/>
      <c r="CX209" s="39"/>
      <c r="CY209" s="39"/>
      <c r="CZ209" s="39"/>
      <c r="DA209" s="39"/>
      <c r="DB209" s="39"/>
      <c r="DC209" s="39"/>
      <c r="DD209" s="39"/>
      <c r="DE209" s="39"/>
      <c r="DF209" s="40"/>
      <c r="DG209" s="40"/>
      <c r="DH209" s="40"/>
      <c r="DI209" s="40"/>
      <c r="DJ209" s="40"/>
      <c r="DK209" s="40"/>
      <c r="DL209" s="40"/>
      <c r="DM209" s="40"/>
      <c r="DN209" s="40"/>
      <c r="DO209" s="40"/>
      <c r="DP209" s="40"/>
      <c r="DQ209" s="40"/>
      <c r="DR209" s="40"/>
      <c r="DS209" s="40"/>
      <c r="DT209" s="40"/>
      <c r="DU209" s="40"/>
      <c r="DV209" s="39"/>
      <c r="DW209" s="41"/>
      <c r="DY209" s="38" t="s">
        <v>0</v>
      </c>
      <c r="DZ209" s="39"/>
      <c r="EA209" s="39"/>
      <c r="EB209" s="39"/>
      <c r="EC209" s="39"/>
      <c r="ED209" s="39"/>
      <c r="EE209" s="39"/>
      <c r="EF209" s="39"/>
      <c r="EG209" s="39"/>
      <c r="EH209" s="39"/>
      <c r="EI209" s="39"/>
      <c r="EJ209" s="39"/>
      <c r="EK209" s="39"/>
      <c r="EL209" s="39"/>
      <c r="EM209" s="39"/>
      <c r="EN209" s="39"/>
      <c r="EO209" s="39"/>
      <c r="EP209" s="39"/>
      <c r="EQ209" s="39"/>
      <c r="ER209" s="39"/>
      <c r="ES209" s="39"/>
      <c r="ET209" s="40"/>
      <c r="EU209" s="40"/>
      <c r="EV209" s="40"/>
      <c r="EW209" s="40"/>
      <c r="EX209" s="40"/>
      <c r="EY209" s="40"/>
      <c r="EZ209" s="40"/>
      <c r="FA209" s="40"/>
      <c r="FB209" s="40"/>
      <c r="FC209" s="40"/>
      <c r="FD209" s="40"/>
      <c r="FE209" s="40"/>
      <c r="FF209" s="40"/>
      <c r="FG209" s="40"/>
      <c r="FH209" s="40"/>
      <c r="FI209" s="40"/>
      <c r="FJ209" s="39"/>
      <c r="FK209" s="41"/>
    </row>
    <row r="210" spans="1:167" ht="13.5" thickBot="1" x14ac:dyDescent="0.25">
      <c r="A210" s="32"/>
      <c r="B210" s="32"/>
      <c r="C210" s="32"/>
      <c r="D210" s="106" t="s">
        <v>186</v>
      </c>
      <c r="E210" s="107" t="s">
        <v>207</v>
      </c>
      <c r="F210" s="110">
        <f>B4+(196*B6)</f>
        <v>197</v>
      </c>
      <c r="G210" s="104"/>
      <c r="H210" s="43"/>
      <c r="I210" s="109"/>
      <c r="J210" s="45" t="s">
        <v>0</v>
      </c>
      <c r="K210" s="46" t="s">
        <v>0</v>
      </c>
      <c r="L210" s="46"/>
      <c r="M210" s="46"/>
      <c r="N210" s="46"/>
      <c r="O210" s="46"/>
      <c r="P210" s="46"/>
      <c r="Q210" s="46"/>
      <c r="R210" s="46"/>
      <c r="S210" s="47" t="s">
        <v>499</v>
      </c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8"/>
      <c r="AE210" s="48"/>
      <c r="AF210" s="48"/>
      <c r="AG210" s="48"/>
      <c r="AH210" s="48"/>
      <c r="AI210" s="48"/>
      <c r="AJ210" s="48"/>
      <c r="AK210" s="48"/>
      <c r="AL210" s="49" t="s">
        <v>299</v>
      </c>
      <c r="AM210" s="48"/>
      <c r="AN210" s="48"/>
      <c r="AO210" s="48"/>
      <c r="AP210" s="48"/>
      <c r="AQ210" s="48"/>
      <c r="AR210" s="48"/>
      <c r="AS210" s="48"/>
      <c r="AT210" s="50"/>
      <c r="AU210" s="51"/>
      <c r="AW210" s="109"/>
      <c r="AX210" s="45" t="s">
        <v>0</v>
      </c>
      <c r="AY210" s="46" t="s">
        <v>0</v>
      </c>
      <c r="AZ210" s="46"/>
      <c r="BA210" s="46"/>
      <c r="BB210" s="46"/>
      <c r="BC210" s="46"/>
      <c r="BD210" s="46"/>
      <c r="BE210" s="46"/>
      <c r="BF210" s="46"/>
      <c r="BG210" s="47" t="s">
        <v>514</v>
      </c>
      <c r="BH210" s="46"/>
      <c r="BI210" s="46"/>
      <c r="BJ210" s="46"/>
      <c r="BK210" s="46"/>
      <c r="BL210" s="46"/>
      <c r="BM210" s="46"/>
      <c r="BN210" s="46"/>
      <c r="BO210" s="46"/>
      <c r="BP210" s="46"/>
      <c r="BQ210" s="46"/>
      <c r="BR210" s="48"/>
      <c r="BS210" s="48"/>
      <c r="BT210" s="48"/>
      <c r="BU210" s="48"/>
      <c r="BV210" s="48"/>
      <c r="BW210" s="48"/>
      <c r="BX210" s="48"/>
      <c r="BY210" s="48"/>
      <c r="BZ210" s="49" t="s">
        <v>299</v>
      </c>
      <c r="CA210" s="48"/>
      <c r="CB210" s="48"/>
      <c r="CC210" s="48"/>
      <c r="CD210" s="48"/>
      <c r="CE210" s="48"/>
      <c r="CF210" s="48"/>
      <c r="CG210" s="48"/>
      <c r="CH210" s="50"/>
      <c r="CI210" s="51"/>
      <c r="CJ210" s="144"/>
      <c r="CK210" s="109"/>
      <c r="CL210" s="45" t="s">
        <v>0</v>
      </c>
      <c r="CM210" s="46" t="s">
        <v>0</v>
      </c>
      <c r="CN210" s="46"/>
      <c r="CO210" s="46"/>
      <c r="CP210" s="46"/>
      <c r="CQ210" s="46"/>
      <c r="CR210" s="46"/>
      <c r="CS210" s="46"/>
      <c r="CT210" s="46"/>
      <c r="CU210" s="47" t="s">
        <v>529</v>
      </c>
      <c r="CV210" s="46"/>
      <c r="CW210" s="46"/>
      <c r="CX210" s="46"/>
      <c r="CY210" s="46"/>
      <c r="CZ210" s="46"/>
      <c r="DA210" s="46"/>
      <c r="DB210" s="46"/>
      <c r="DC210" s="46"/>
      <c r="DD210" s="46"/>
      <c r="DE210" s="46"/>
      <c r="DF210" s="48"/>
      <c r="DG210" s="48"/>
      <c r="DH210" s="48"/>
      <c r="DI210" s="48"/>
      <c r="DJ210" s="48"/>
      <c r="DK210" s="48"/>
      <c r="DL210" s="48"/>
      <c r="DM210" s="48"/>
      <c r="DN210" s="49" t="s">
        <v>299</v>
      </c>
      <c r="DO210" s="48"/>
      <c r="DP210" s="48"/>
      <c r="DQ210" s="48"/>
      <c r="DR210" s="48"/>
      <c r="DS210" s="48"/>
      <c r="DT210" s="48"/>
      <c r="DU210" s="48"/>
      <c r="DV210" s="50"/>
      <c r="DW210" s="51"/>
      <c r="DY210" s="109"/>
      <c r="DZ210" s="45" t="s">
        <v>0</v>
      </c>
      <c r="EA210" s="46" t="s">
        <v>0</v>
      </c>
      <c r="EB210" s="46"/>
      <c r="EC210" s="46"/>
      <c r="ED210" s="46"/>
      <c r="EE210" s="46"/>
      <c r="EF210" s="46"/>
      <c r="EG210" s="46"/>
      <c r="EH210" s="46"/>
      <c r="EI210" s="47" t="s">
        <v>544</v>
      </c>
      <c r="EJ210" s="46"/>
      <c r="EK210" s="46"/>
      <c r="EL210" s="46"/>
      <c r="EM210" s="46"/>
      <c r="EN210" s="46"/>
      <c r="EO210" s="46"/>
      <c r="EP210" s="46"/>
      <c r="EQ210" s="46"/>
      <c r="ER210" s="46"/>
      <c r="ES210" s="46"/>
      <c r="ET210" s="48"/>
      <c r="EU210" s="48"/>
      <c r="EV210" s="48"/>
      <c r="EW210" s="48"/>
      <c r="EX210" s="48"/>
      <c r="EY210" s="48"/>
      <c r="EZ210" s="48"/>
      <c r="FA210" s="48"/>
      <c r="FB210" s="49" t="s">
        <v>299</v>
      </c>
      <c r="FC210" s="48"/>
      <c r="FD210" s="48"/>
      <c r="FE210" s="48"/>
      <c r="FF210" s="48"/>
      <c r="FG210" s="48"/>
      <c r="FH210" s="48"/>
      <c r="FI210" s="48"/>
      <c r="FJ210" s="50"/>
      <c r="FK210" s="51"/>
    </row>
    <row r="211" spans="1:167" x14ac:dyDescent="0.2">
      <c r="A211" s="32"/>
      <c r="B211" s="32"/>
      <c r="C211" s="32"/>
      <c r="D211" s="106" t="s">
        <v>65</v>
      </c>
      <c r="E211" s="107" t="s">
        <v>207</v>
      </c>
      <c r="F211" s="108">
        <f>B4+(197*B6)</f>
        <v>198</v>
      </c>
      <c r="G211" s="104"/>
      <c r="H211" s="43"/>
      <c r="I211" s="109"/>
      <c r="J211" s="58"/>
      <c r="K211" s="1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2"/>
      <c r="AA211" s="59">
        <f>K211^3+L211^3+M211^3+N211^3+O211^3+P211^3+Q211^3+R211^3+K212^3+L212^3+M212^3+N212^3+O212^3+P212^3+Q212^3+R212^3</f>
        <v>0</v>
      </c>
      <c r="AB211" s="60">
        <f>K211^3+L211^3+M211^3+N211^3+O211^3+P211^3+Q211^3+R211^3+S211^3+T211^3+U211^3+V211^3+W211^3+X211^3+Y211^3+Z211^3</f>
        <v>0</v>
      </c>
      <c r="AC211" s="61" t="s">
        <v>0</v>
      </c>
      <c r="AD211" s="68"/>
      <c r="AE211" s="69"/>
      <c r="AF211" s="69"/>
      <c r="AG211" s="69"/>
      <c r="AH211" s="70"/>
      <c r="AI211" s="70"/>
      <c r="AJ211" s="70"/>
      <c r="AK211" s="70"/>
      <c r="AL211" s="69"/>
      <c r="AM211" s="69"/>
      <c r="AN211" s="69"/>
      <c r="AO211" s="69"/>
      <c r="AP211" s="70"/>
      <c r="AQ211" s="70"/>
      <c r="AR211" s="70"/>
      <c r="AS211" s="71"/>
      <c r="AT211" s="66"/>
      <c r="AU211" s="51"/>
      <c r="AW211" s="109"/>
      <c r="AX211" s="58"/>
      <c r="AY211" s="1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2"/>
      <c r="BO211" s="59">
        <f>AY211^3+AZ211^3+BA211^3+BB211^3+BC211^3+BD211^3+BE211^3+BF211^3+AY212^3+AZ212^3+BA212^3+BB212^3+BC212^3+BD212^3+BE212^3+BF212^3</f>
        <v>0</v>
      </c>
      <c r="BP211" s="60">
        <f>AY211^3+AZ211^3+BA211^3+BB211^3+BC211^3+BD211^3+BE211^3+BF211^3+BG211^3+BH211^3+BI211^3+BJ211^3+BK211^3+BL211^3+BM211^3+BN211^3</f>
        <v>0</v>
      </c>
      <c r="BQ211" s="61"/>
      <c r="BR211" s="68"/>
      <c r="BS211" s="69"/>
      <c r="BT211" s="69"/>
      <c r="BU211" s="69"/>
      <c r="BV211" s="69"/>
      <c r="BW211" s="69"/>
      <c r="BX211" s="69"/>
      <c r="BY211" s="69"/>
      <c r="BZ211" s="70"/>
      <c r="CA211" s="70"/>
      <c r="CB211" s="70"/>
      <c r="CC211" s="70"/>
      <c r="CD211" s="70"/>
      <c r="CE211" s="70"/>
      <c r="CF211" s="70"/>
      <c r="CG211" s="71"/>
      <c r="CH211" s="66"/>
      <c r="CI211" s="51"/>
      <c r="CJ211" s="144"/>
      <c r="CK211" s="109"/>
      <c r="CL211" s="58"/>
      <c r="CM211" s="1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2"/>
      <c r="DC211" s="59">
        <f>CM211^3+CN211^3+CO211^3+CP211^3+CQ211^3+CR211^3+CS211^3+CT211^3+CM212^3+CN212^3+CO212^3+CP212^3+CQ212^3+CR212^3+CS212^3+CT212^3</f>
        <v>0</v>
      </c>
      <c r="DD211" s="60">
        <f>CM211^3+CN211^3+CO211^3+CP211^3+CQ211^3+CR211^3+CS211^3+CT211^3+CU211^3+CV211^3+CW211^3+CX211^3+CY211^3+CZ211^3+DA211^3+DB211^3</f>
        <v>0</v>
      </c>
      <c r="DE211" s="61"/>
      <c r="DF211" s="68"/>
      <c r="DG211" s="69"/>
      <c r="DH211" s="70"/>
      <c r="DI211" s="70"/>
      <c r="DJ211" s="69"/>
      <c r="DK211" s="69"/>
      <c r="DL211" s="70"/>
      <c r="DM211" s="70"/>
      <c r="DN211" s="69"/>
      <c r="DO211" s="69"/>
      <c r="DP211" s="70"/>
      <c r="DQ211" s="70"/>
      <c r="DR211" s="69"/>
      <c r="DS211" s="69"/>
      <c r="DT211" s="70"/>
      <c r="DU211" s="71"/>
      <c r="DV211" s="66"/>
      <c r="DW211" s="51"/>
      <c r="DY211" s="109"/>
      <c r="DZ211" s="58"/>
      <c r="EA211" s="1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2"/>
      <c r="EQ211" s="59">
        <f>EA211^3+EB211^3+EC211^3+ED211^3+EE211^3+EF211^3+EG211^3+EH211^3+EA212^3+EB212^3+EC212^3+ED212^3+EE212^3+EF212^3+EG212^3+EH212^3</f>
        <v>0</v>
      </c>
      <c r="ER211" s="60">
        <f>EA211^3+EB211^3+EC211^3+ED211^3+EE211^3+EF211^3+EG211^3+EH211^3+EI211^3+EJ211^3+EK211^3+EL211^3+EM211^3+EN211^3+EO211^3+EP211^3</f>
        <v>0</v>
      </c>
      <c r="ES211" s="61"/>
      <c r="ET211" s="68"/>
      <c r="EU211" s="69"/>
      <c r="EV211" s="69"/>
      <c r="EW211" s="69"/>
      <c r="EX211" s="69"/>
      <c r="EY211" s="69"/>
      <c r="EZ211" s="69"/>
      <c r="FA211" s="69"/>
      <c r="FB211" s="69"/>
      <c r="FC211" s="69"/>
      <c r="FD211" s="69"/>
      <c r="FE211" s="69"/>
      <c r="FF211" s="69"/>
      <c r="FG211" s="69"/>
      <c r="FH211" s="69"/>
      <c r="FI211" s="73"/>
      <c r="FJ211" s="66"/>
      <c r="FK211" s="51"/>
    </row>
    <row r="212" spans="1:167" x14ac:dyDescent="0.2">
      <c r="A212" s="32"/>
      <c r="B212" s="32"/>
      <c r="C212" s="32"/>
      <c r="D212" s="106" t="s">
        <v>21</v>
      </c>
      <c r="E212" s="107" t="s">
        <v>207</v>
      </c>
      <c r="F212" s="108">
        <f>B4+(198*B6)</f>
        <v>199</v>
      </c>
      <c r="G212" s="104"/>
      <c r="H212" s="43"/>
      <c r="I212" s="109"/>
      <c r="J212" s="58"/>
      <c r="K212" s="3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5"/>
      <c r="AA212" s="75">
        <f>S211^3+T211^3+U211^3+V211^3+W211^3+X211^3+Y211^3+Z211^3+S212^3+T212^3+U212^3+V212^3+W212^3+X212^3+Y212^3+Z212^3</f>
        <v>0</v>
      </c>
      <c r="AB212" s="76">
        <f t="shared" ref="AB212:AB226" si="36">K212^3+L212^3+M212^3+N212^3+O212^3+P212^3+Q212^3+R212^3+S212^3+T212^3+U212^3+V212^3+W212^3+X212^3+Y212^3+Z212^3</f>
        <v>0</v>
      </c>
      <c r="AC212" s="61"/>
      <c r="AD212" s="81"/>
      <c r="AE212" s="82"/>
      <c r="AF212" s="82"/>
      <c r="AG212" s="82"/>
      <c r="AH212" s="83"/>
      <c r="AI212" s="83"/>
      <c r="AJ212" s="83"/>
      <c r="AK212" s="83"/>
      <c r="AL212" s="82"/>
      <c r="AM212" s="82"/>
      <c r="AN212" s="82"/>
      <c r="AO212" s="82"/>
      <c r="AP212" s="83"/>
      <c r="AQ212" s="83"/>
      <c r="AR212" s="83"/>
      <c r="AS212" s="84"/>
      <c r="AT212" s="66"/>
      <c r="AU212" s="51"/>
      <c r="AW212" s="109"/>
      <c r="AX212" s="58"/>
      <c r="AY212" s="3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5"/>
      <c r="BO212" s="75">
        <f>BG211^3+BH211^3+BI211^3+BJ211^3+BK211^3+BL211^3+BM211^3+BN211^3+BG212^3+BH212^3+BI212^3+BJ212^3+BK212^3+BL212^3+BM212^3+BN212^3</f>
        <v>0</v>
      </c>
      <c r="BP212" s="76">
        <f t="shared" ref="BP212:BP226" si="37">AY212^3+AZ212^3+BA212^3+BB212^3+BC212^3+BD212^3+BE212^3+BF212^3+BG212^3+BH212^3+BI212^3+BJ212^3+BK212^3+BL212^3+BM212^3+BN212^3</f>
        <v>0</v>
      </c>
      <c r="BQ212" s="61"/>
      <c r="BR212" s="81"/>
      <c r="BS212" s="82"/>
      <c r="BT212" s="82"/>
      <c r="BU212" s="82"/>
      <c r="BV212" s="82"/>
      <c r="BW212" s="82"/>
      <c r="BX212" s="82"/>
      <c r="BY212" s="82"/>
      <c r="BZ212" s="83"/>
      <c r="CA212" s="83"/>
      <c r="CB212" s="83"/>
      <c r="CC212" s="83"/>
      <c r="CD212" s="83"/>
      <c r="CE212" s="83"/>
      <c r="CF212" s="83"/>
      <c r="CG212" s="84"/>
      <c r="CH212" s="66"/>
      <c r="CI212" s="51"/>
      <c r="CJ212" s="144"/>
      <c r="CK212" s="109"/>
      <c r="CL212" s="58"/>
      <c r="CM212" s="3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5"/>
      <c r="DC212" s="75">
        <f>CU211^3+CV211^3+CW211^3+CX211^3+CY211^3+CZ211^3+DA211^3+DB211^3+CU212^3+CV212^3+CW212^3+CX212^3+CY212^3+CZ212^3+DA212^3+DB212^3</f>
        <v>0</v>
      </c>
      <c r="DD212" s="76">
        <f t="shared" ref="DD212:DD226" si="38">CM212^3+CN212^3+CO212^3+CP212^3+CQ212^3+CR212^3+CS212^3+CT212^3+CU212^3+CV212^3+CW212^3+CX212^3+CY212^3+CZ212^3+DA212^3+DB212^3</f>
        <v>0</v>
      </c>
      <c r="DE212" s="61"/>
      <c r="DF212" s="81"/>
      <c r="DG212" s="82"/>
      <c r="DH212" s="83"/>
      <c r="DI212" s="83"/>
      <c r="DJ212" s="82"/>
      <c r="DK212" s="82"/>
      <c r="DL212" s="83"/>
      <c r="DM212" s="83"/>
      <c r="DN212" s="82"/>
      <c r="DO212" s="82"/>
      <c r="DP212" s="83"/>
      <c r="DQ212" s="83"/>
      <c r="DR212" s="82"/>
      <c r="DS212" s="82"/>
      <c r="DT212" s="83"/>
      <c r="DU212" s="84"/>
      <c r="DV212" s="66"/>
      <c r="DW212" s="51"/>
      <c r="DY212" s="109"/>
      <c r="DZ212" s="58"/>
      <c r="EA212" s="3"/>
      <c r="EB212" s="4"/>
      <c r="EC212" s="4"/>
      <c r="ED212" s="4"/>
      <c r="EE212" s="4"/>
      <c r="EF212" s="4"/>
      <c r="EG212" s="4"/>
      <c r="EH212" s="4"/>
      <c r="EI212" s="4"/>
      <c r="EJ212" s="4"/>
      <c r="EK212" s="4"/>
      <c r="EL212" s="4"/>
      <c r="EM212" s="4"/>
      <c r="EN212" s="4"/>
      <c r="EO212" s="4"/>
      <c r="EP212" s="5"/>
      <c r="EQ212" s="75">
        <f>EI211^3+EJ211^3+EK211^3+EL211^3+EM211^3+EN211^3+EO211^3+EP211^3+EI212^3+EJ212^3+EK212^3+EL212^3+EM212^3+EN212^3+EO212^3+EP212^3</f>
        <v>0</v>
      </c>
      <c r="ER212" s="76">
        <f t="shared" ref="ER212:ER226" si="39">EA212^3+EB212^3+EC212^3+ED212^3+EE212^3+EF212^3+EG212^3+EH212^3+EI212^3+EJ212^3+EK212^3+EL212^3+EM212^3+EN212^3+EO212^3+EP212^3</f>
        <v>0</v>
      </c>
      <c r="ES212" s="61"/>
      <c r="ET212" s="89"/>
      <c r="EU212" s="83"/>
      <c r="EV212" s="83"/>
      <c r="EW212" s="83"/>
      <c r="EX212" s="83"/>
      <c r="EY212" s="83"/>
      <c r="EZ212" s="83"/>
      <c r="FA212" s="83"/>
      <c r="FB212" s="83"/>
      <c r="FC212" s="83"/>
      <c r="FD212" s="83"/>
      <c r="FE212" s="83"/>
      <c r="FF212" s="83"/>
      <c r="FG212" s="83"/>
      <c r="FH212" s="83"/>
      <c r="FI212" s="84"/>
      <c r="FJ212" s="66"/>
      <c r="FK212" s="51"/>
    </row>
    <row r="213" spans="1:167" x14ac:dyDescent="0.2">
      <c r="A213" s="32"/>
      <c r="B213" s="32"/>
      <c r="C213" s="32"/>
      <c r="D213" s="106" t="s">
        <v>220</v>
      </c>
      <c r="E213" s="107" t="s">
        <v>207</v>
      </c>
      <c r="F213" s="108">
        <f>B4+(199*B6)</f>
        <v>200</v>
      </c>
      <c r="G213" s="104"/>
      <c r="H213" s="43"/>
      <c r="I213" s="109"/>
      <c r="J213" s="58"/>
      <c r="K213" s="3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5"/>
      <c r="AA213" s="75">
        <f>K213^3+L213^3+M213^3+N213^3+O213^3+P213^3+Q213^3+R213^3+K214^3+L214^3+M214^3+N214^3+O214^3+P214^3+Q214^3+R214^3</f>
        <v>0</v>
      </c>
      <c r="AB213" s="76">
        <f t="shared" si="36"/>
        <v>0</v>
      </c>
      <c r="AC213" s="88"/>
      <c r="AD213" s="81"/>
      <c r="AE213" s="82"/>
      <c r="AF213" s="82"/>
      <c r="AG213" s="82"/>
      <c r="AH213" s="83"/>
      <c r="AI213" s="83"/>
      <c r="AJ213" s="83"/>
      <c r="AK213" s="83"/>
      <c r="AL213" s="82"/>
      <c r="AM213" s="82"/>
      <c r="AN213" s="82"/>
      <c r="AO213" s="82"/>
      <c r="AP213" s="83"/>
      <c r="AQ213" s="83"/>
      <c r="AR213" s="83"/>
      <c r="AS213" s="84"/>
      <c r="AT213" s="66"/>
      <c r="AU213" s="51"/>
      <c r="AW213" s="109"/>
      <c r="AX213" s="58"/>
      <c r="AY213" s="3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5"/>
      <c r="BO213" s="75">
        <f>AY213^3+AZ213^3+BA213^3+BB213^3+BC213^3+BD213^3+BE213^3+BF213^3+AY214^3+AZ214^3+BA214^3+BB214^3+BC214^3+BD214^3+BE214^3+BF214^3</f>
        <v>0</v>
      </c>
      <c r="BP213" s="76">
        <f t="shared" si="37"/>
        <v>0</v>
      </c>
      <c r="BQ213" s="88"/>
      <c r="BR213" s="89"/>
      <c r="BS213" s="83"/>
      <c r="BT213" s="83"/>
      <c r="BU213" s="83"/>
      <c r="BV213" s="83"/>
      <c r="BW213" s="83"/>
      <c r="BX213" s="83"/>
      <c r="BY213" s="83"/>
      <c r="BZ213" s="82"/>
      <c r="CA213" s="82"/>
      <c r="CB213" s="82"/>
      <c r="CC213" s="82"/>
      <c r="CD213" s="82"/>
      <c r="CE213" s="82"/>
      <c r="CF213" s="82"/>
      <c r="CG213" s="86"/>
      <c r="CH213" s="66"/>
      <c r="CI213" s="51"/>
      <c r="CJ213" s="144"/>
      <c r="CK213" s="109"/>
      <c r="CL213" s="58"/>
      <c r="CM213" s="3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5"/>
      <c r="DC213" s="75">
        <f>CM213^3+CN213^3+CO213^3+CP213^3+CQ213^3+CR213^3+CS213^3+CT213^3+CM214^3+CN214^3+CO214^3+CP214^3+CQ214^3+CR214^3+CS214^3+CT214^3</f>
        <v>0</v>
      </c>
      <c r="DD213" s="76">
        <f t="shared" si="38"/>
        <v>0</v>
      </c>
      <c r="DE213" s="88"/>
      <c r="DF213" s="81"/>
      <c r="DG213" s="82"/>
      <c r="DH213" s="83"/>
      <c r="DI213" s="83"/>
      <c r="DJ213" s="82"/>
      <c r="DK213" s="82"/>
      <c r="DL213" s="83"/>
      <c r="DM213" s="83"/>
      <c r="DN213" s="82"/>
      <c r="DO213" s="82"/>
      <c r="DP213" s="83"/>
      <c r="DQ213" s="83"/>
      <c r="DR213" s="82"/>
      <c r="DS213" s="82"/>
      <c r="DT213" s="83"/>
      <c r="DU213" s="84"/>
      <c r="DV213" s="66"/>
      <c r="DW213" s="51"/>
      <c r="DY213" s="109"/>
      <c r="DZ213" s="58"/>
      <c r="EA213" s="3"/>
      <c r="EB213" s="4"/>
      <c r="EC213" s="4"/>
      <c r="ED213" s="4"/>
      <c r="EE213" s="4"/>
      <c r="EF213" s="4"/>
      <c r="EG213" s="4"/>
      <c r="EH213" s="4"/>
      <c r="EI213" s="4"/>
      <c r="EJ213" s="4"/>
      <c r="EK213" s="4"/>
      <c r="EL213" s="4"/>
      <c r="EM213" s="4"/>
      <c r="EN213" s="4"/>
      <c r="EO213" s="4"/>
      <c r="EP213" s="5"/>
      <c r="EQ213" s="75">
        <f>EA213^3+EB213^3+EC213^3+ED213^3+EE213^3+EF213^3+EG213^3+EH213^3+EA214^3+EB214^3+EC214^3+ED214^3+EE214^3+EF214^3+EG214^3+EH214^3</f>
        <v>0</v>
      </c>
      <c r="ER213" s="76">
        <f t="shared" si="39"/>
        <v>0</v>
      </c>
      <c r="ES213" s="88"/>
      <c r="ET213" s="81"/>
      <c r="EU213" s="82"/>
      <c r="EV213" s="82"/>
      <c r="EW213" s="82"/>
      <c r="EX213" s="82"/>
      <c r="EY213" s="82"/>
      <c r="EZ213" s="82"/>
      <c r="FA213" s="82"/>
      <c r="FB213" s="82"/>
      <c r="FC213" s="82"/>
      <c r="FD213" s="82"/>
      <c r="FE213" s="82"/>
      <c r="FF213" s="82"/>
      <c r="FG213" s="82"/>
      <c r="FH213" s="82"/>
      <c r="FI213" s="86"/>
      <c r="FJ213" s="66"/>
      <c r="FK213" s="51"/>
    </row>
    <row r="214" spans="1:167" x14ac:dyDescent="0.2">
      <c r="A214" s="32"/>
      <c r="B214" s="32"/>
      <c r="C214" s="32"/>
      <c r="D214" s="106" t="s">
        <v>212</v>
      </c>
      <c r="E214" s="107" t="s">
        <v>207</v>
      </c>
      <c r="F214" s="108">
        <f>B4+(200*B6)</f>
        <v>201</v>
      </c>
      <c r="G214" s="104"/>
      <c r="H214" s="43"/>
      <c r="I214" s="109"/>
      <c r="J214" s="58"/>
      <c r="K214" s="3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5"/>
      <c r="AA214" s="75">
        <f>S213^3+T213^3+U213^3+V213^3+W213^3+X213^3+Y213^3+Z213^3+S214^3+T214^3+U214^3+V214^3+W214^3+X214^3+Y214^3+Z214^3</f>
        <v>0</v>
      </c>
      <c r="AB214" s="76">
        <f t="shared" si="36"/>
        <v>0</v>
      </c>
      <c r="AC214" s="61"/>
      <c r="AD214" s="81"/>
      <c r="AE214" s="82"/>
      <c r="AF214" s="82"/>
      <c r="AG214" s="82"/>
      <c r="AH214" s="83"/>
      <c r="AI214" s="83"/>
      <c r="AJ214" s="83"/>
      <c r="AK214" s="83"/>
      <c r="AL214" s="82"/>
      <c r="AM214" s="82"/>
      <c r="AN214" s="82"/>
      <c r="AO214" s="82"/>
      <c r="AP214" s="83"/>
      <c r="AQ214" s="83"/>
      <c r="AR214" s="83"/>
      <c r="AS214" s="84"/>
      <c r="AT214" s="66"/>
      <c r="AU214" s="51"/>
      <c r="AW214" s="109"/>
      <c r="AX214" s="58"/>
      <c r="AY214" s="3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5"/>
      <c r="BO214" s="75">
        <f>BG213^3+BH213^3+BI213^3+BJ213^3+BK213^3+BL213^3+BM213^3+BN213^3+BG214^3+BH214^3+BI214^3+BJ214^3+BK214^3+BL214^3+BM214^3+BN214^3</f>
        <v>0</v>
      </c>
      <c r="BP214" s="76">
        <f t="shared" si="37"/>
        <v>0</v>
      </c>
      <c r="BQ214" s="61"/>
      <c r="BR214" s="89"/>
      <c r="BS214" s="83"/>
      <c r="BT214" s="83"/>
      <c r="BU214" s="83"/>
      <c r="BV214" s="83"/>
      <c r="BW214" s="83"/>
      <c r="BX214" s="83"/>
      <c r="BY214" s="83"/>
      <c r="BZ214" s="82"/>
      <c r="CA214" s="82"/>
      <c r="CB214" s="82"/>
      <c r="CC214" s="82"/>
      <c r="CD214" s="82"/>
      <c r="CE214" s="82"/>
      <c r="CF214" s="82"/>
      <c r="CG214" s="86"/>
      <c r="CH214" s="66"/>
      <c r="CI214" s="51"/>
      <c r="CJ214" s="144"/>
      <c r="CK214" s="109"/>
      <c r="CL214" s="58"/>
      <c r="CM214" s="3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5"/>
      <c r="DC214" s="75">
        <f>CU213^3+CV213^3+CW213^3+CX213^3+CY213^3+CZ213^3+DA213^3+DB213^3+CU214^3+CV214^3+CW214^3+CX214^3+CY214^3+CZ214^3+DA214^3+DB214^3</f>
        <v>0</v>
      </c>
      <c r="DD214" s="76">
        <f t="shared" si="38"/>
        <v>0</v>
      </c>
      <c r="DE214" s="61"/>
      <c r="DF214" s="81"/>
      <c r="DG214" s="82"/>
      <c r="DH214" s="83"/>
      <c r="DI214" s="83"/>
      <c r="DJ214" s="82"/>
      <c r="DK214" s="82"/>
      <c r="DL214" s="83"/>
      <c r="DM214" s="83"/>
      <c r="DN214" s="82"/>
      <c r="DO214" s="82"/>
      <c r="DP214" s="83"/>
      <c r="DQ214" s="83"/>
      <c r="DR214" s="82"/>
      <c r="DS214" s="82"/>
      <c r="DT214" s="83"/>
      <c r="DU214" s="84"/>
      <c r="DV214" s="66"/>
      <c r="DW214" s="51"/>
      <c r="DY214" s="109"/>
      <c r="DZ214" s="58"/>
      <c r="EA214" s="3"/>
      <c r="EB214" s="4"/>
      <c r="EC214" s="4"/>
      <c r="ED214" s="4"/>
      <c r="EE214" s="4"/>
      <c r="EF214" s="4"/>
      <c r="EG214" s="4"/>
      <c r="EH214" s="4"/>
      <c r="EI214" s="4"/>
      <c r="EJ214" s="4"/>
      <c r="EK214" s="4"/>
      <c r="EL214" s="4"/>
      <c r="EM214" s="4"/>
      <c r="EN214" s="4"/>
      <c r="EO214" s="4"/>
      <c r="EP214" s="5"/>
      <c r="EQ214" s="75">
        <f>EI213^3+EJ213^3+EK213^3+EL213^3+EM213^3+EN213^3+EO213^3+EP213^3+EI214^3+EJ214^3+EK214^3+EL214^3+EM214^3+EN214^3+EO214^3+EP214^3</f>
        <v>0</v>
      </c>
      <c r="ER214" s="76">
        <f t="shared" si="39"/>
        <v>0</v>
      </c>
      <c r="ES214" s="61"/>
      <c r="ET214" s="89"/>
      <c r="EU214" s="83"/>
      <c r="EV214" s="83"/>
      <c r="EW214" s="83"/>
      <c r="EX214" s="83"/>
      <c r="EY214" s="83"/>
      <c r="EZ214" s="83"/>
      <c r="FA214" s="83"/>
      <c r="FB214" s="83"/>
      <c r="FC214" s="83"/>
      <c r="FD214" s="83"/>
      <c r="FE214" s="83"/>
      <c r="FF214" s="83"/>
      <c r="FG214" s="83"/>
      <c r="FH214" s="83"/>
      <c r="FI214" s="84"/>
      <c r="FJ214" s="66"/>
      <c r="FK214" s="51"/>
    </row>
    <row r="215" spans="1:167" x14ac:dyDescent="0.2">
      <c r="A215" s="32"/>
      <c r="B215" s="32"/>
      <c r="C215" s="32"/>
      <c r="D215" s="106" t="s">
        <v>13</v>
      </c>
      <c r="E215" s="107" t="s">
        <v>207</v>
      </c>
      <c r="F215" s="110">
        <f>B4+(201*B6)</f>
        <v>202</v>
      </c>
      <c r="G215" s="104"/>
      <c r="H215" s="43"/>
      <c r="I215" s="109"/>
      <c r="J215" s="58"/>
      <c r="K215" s="3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5"/>
      <c r="AA215" s="75">
        <f>K215^3+L215^3+M215^3+N215^3+O215^3+P215^3+Q215^3+R215^3+K216^3+L216^3+M216^3+N216^3+O216^3+P216^3+Q216^3+R216^3</f>
        <v>0</v>
      </c>
      <c r="AB215" s="76">
        <f t="shared" si="36"/>
        <v>0</v>
      </c>
      <c r="AC215" s="61"/>
      <c r="AD215" s="89"/>
      <c r="AE215" s="83"/>
      <c r="AF215" s="83"/>
      <c r="AG215" s="83"/>
      <c r="AH215" s="82"/>
      <c r="AI215" s="82"/>
      <c r="AJ215" s="82"/>
      <c r="AK215" s="82"/>
      <c r="AL215" s="83"/>
      <c r="AM215" s="83"/>
      <c r="AN215" s="83"/>
      <c r="AO215" s="83"/>
      <c r="AP215" s="82"/>
      <c r="AQ215" s="82"/>
      <c r="AR215" s="82"/>
      <c r="AS215" s="86"/>
      <c r="AT215" s="66"/>
      <c r="AU215" s="51"/>
      <c r="AW215" s="109"/>
      <c r="AX215" s="58"/>
      <c r="AY215" s="3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5"/>
      <c r="BO215" s="75">
        <f>AY215^3+AZ215^3+BA215^3+BB215^3+BC215^3+BD215^3+BE215^3+BF215^3+AY216^3+AZ216^3+BA216^3+BB216^3+BC216^3+BD216^3+BE216^3+BF216^3</f>
        <v>0</v>
      </c>
      <c r="BP215" s="76">
        <f t="shared" si="37"/>
        <v>0</v>
      </c>
      <c r="BQ215" s="61"/>
      <c r="BR215" s="81"/>
      <c r="BS215" s="82"/>
      <c r="BT215" s="82"/>
      <c r="BU215" s="82"/>
      <c r="BV215" s="82"/>
      <c r="BW215" s="82"/>
      <c r="BX215" s="82"/>
      <c r="BY215" s="82"/>
      <c r="BZ215" s="83"/>
      <c r="CA215" s="83"/>
      <c r="CB215" s="83"/>
      <c r="CC215" s="83"/>
      <c r="CD215" s="83"/>
      <c r="CE215" s="83"/>
      <c r="CF215" s="83"/>
      <c r="CG215" s="84"/>
      <c r="CH215" s="66"/>
      <c r="CI215" s="51"/>
      <c r="CJ215" s="144"/>
      <c r="CK215" s="109"/>
      <c r="CL215" s="58"/>
      <c r="CM215" s="3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5"/>
      <c r="DC215" s="75">
        <f>CM215^3+CN215^3+CO215^3+CP215^3+CQ215^3+CR215^3+CS215^3+CT215^3+CM216^3+CN216^3+CO216^3+CP216^3+CQ216^3+CR216^3+CS216^3+CT216^3</f>
        <v>0</v>
      </c>
      <c r="DD215" s="76">
        <f t="shared" si="38"/>
        <v>0</v>
      </c>
      <c r="DE215" s="61"/>
      <c r="DF215" s="81"/>
      <c r="DG215" s="82"/>
      <c r="DH215" s="83"/>
      <c r="DI215" s="83"/>
      <c r="DJ215" s="82"/>
      <c r="DK215" s="82"/>
      <c r="DL215" s="83"/>
      <c r="DM215" s="83"/>
      <c r="DN215" s="82"/>
      <c r="DO215" s="82"/>
      <c r="DP215" s="83"/>
      <c r="DQ215" s="83"/>
      <c r="DR215" s="82"/>
      <c r="DS215" s="82"/>
      <c r="DT215" s="83"/>
      <c r="DU215" s="84"/>
      <c r="DV215" s="66"/>
      <c r="DW215" s="51"/>
      <c r="DY215" s="109"/>
      <c r="DZ215" s="58"/>
      <c r="EA215" s="3"/>
      <c r="EB215" s="4"/>
      <c r="EC215" s="4"/>
      <c r="ED215" s="4"/>
      <c r="EE215" s="4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5"/>
      <c r="EQ215" s="75">
        <f>EA215^3+EB215^3+EC215^3+ED215^3+EE215^3+EF215^3+EG215^3+EH215^3+EA216^3+EB216^3+EC216^3+ED216^3+EE216^3+EF216^3+EG216^3+EH216^3</f>
        <v>0</v>
      </c>
      <c r="ER215" s="76">
        <f t="shared" si="39"/>
        <v>0</v>
      </c>
      <c r="ES215" s="61"/>
      <c r="ET215" s="81"/>
      <c r="EU215" s="82"/>
      <c r="EV215" s="82"/>
      <c r="EW215" s="82"/>
      <c r="EX215" s="82"/>
      <c r="EY215" s="82"/>
      <c r="EZ215" s="82"/>
      <c r="FA215" s="82"/>
      <c r="FB215" s="82"/>
      <c r="FC215" s="82"/>
      <c r="FD215" s="82"/>
      <c r="FE215" s="82"/>
      <c r="FF215" s="82"/>
      <c r="FG215" s="82"/>
      <c r="FH215" s="82"/>
      <c r="FI215" s="86"/>
      <c r="FJ215" s="66"/>
      <c r="FK215" s="51"/>
    </row>
    <row r="216" spans="1:167" x14ac:dyDescent="0.2">
      <c r="A216" s="32"/>
      <c r="B216" s="32"/>
      <c r="C216" s="32"/>
      <c r="D216" s="106" t="s">
        <v>30</v>
      </c>
      <c r="E216" s="107" t="s">
        <v>207</v>
      </c>
      <c r="F216" s="110">
        <f>B4+(202*B6)</f>
        <v>203</v>
      </c>
      <c r="G216" s="104"/>
      <c r="H216" s="43"/>
      <c r="I216" s="109"/>
      <c r="J216" s="58"/>
      <c r="K216" s="3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5"/>
      <c r="AA216" s="75">
        <f>S215^3+T215^3+U215^3+V215^3+W215^3+X215^3+Y215^3+Z215^3+S216^3+T216^3+U216^3+V216^3+W216^3+X216^3+Y216^3+Z216^3</f>
        <v>0</v>
      </c>
      <c r="AB216" s="76">
        <f t="shared" si="36"/>
        <v>0</v>
      </c>
      <c r="AC216" s="61"/>
      <c r="AD216" s="89"/>
      <c r="AE216" s="83"/>
      <c r="AF216" s="83"/>
      <c r="AG216" s="83"/>
      <c r="AH216" s="82"/>
      <c r="AI216" s="82"/>
      <c r="AJ216" s="82"/>
      <c r="AK216" s="82"/>
      <c r="AL216" s="83"/>
      <c r="AM216" s="83"/>
      <c r="AN216" s="83"/>
      <c r="AO216" s="83"/>
      <c r="AP216" s="82"/>
      <c r="AQ216" s="82"/>
      <c r="AR216" s="82"/>
      <c r="AS216" s="86"/>
      <c r="AT216" s="66"/>
      <c r="AU216" s="51"/>
      <c r="AW216" s="109"/>
      <c r="AX216" s="58"/>
      <c r="AY216" s="3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5"/>
      <c r="BO216" s="75">
        <f>BG215^3+BH215^3+BI215^3+BJ215^3+BK215^3+BL215^3+BM215^3+BN215^3+BG216^3+BH216^3+BI216^3+BJ216^3+BK216^3+BL216^3+BM216^3+BN216^3</f>
        <v>0</v>
      </c>
      <c r="BP216" s="76">
        <f t="shared" si="37"/>
        <v>0</v>
      </c>
      <c r="BQ216" s="61"/>
      <c r="BR216" s="81"/>
      <c r="BS216" s="82"/>
      <c r="BT216" s="82"/>
      <c r="BU216" s="82"/>
      <c r="BV216" s="82"/>
      <c r="BW216" s="82"/>
      <c r="BX216" s="82"/>
      <c r="BY216" s="82"/>
      <c r="BZ216" s="83"/>
      <c r="CA216" s="83"/>
      <c r="CB216" s="83"/>
      <c r="CC216" s="83"/>
      <c r="CD216" s="83"/>
      <c r="CE216" s="83"/>
      <c r="CF216" s="83"/>
      <c r="CG216" s="84"/>
      <c r="CH216" s="66"/>
      <c r="CI216" s="51"/>
      <c r="CJ216" s="144"/>
      <c r="CK216" s="109"/>
      <c r="CL216" s="58"/>
      <c r="CM216" s="3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5"/>
      <c r="DC216" s="75">
        <f>CU215^3+CV215^3+CW215^3+CX215^3+CY215^3+CZ215^3+DA215^3+DB215^3+CU216^3+CV216^3+CW216^3+CX216^3+CY216^3+CZ216^3+DA216^3+DB216^3</f>
        <v>0</v>
      </c>
      <c r="DD216" s="76">
        <f t="shared" si="38"/>
        <v>0</v>
      </c>
      <c r="DE216" s="61"/>
      <c r="DF216" s="81"/>
      <c r="DG216" s="82"/>
      <c r="DH216" s="83"/>
      <c r="DI216" s="83"/>
      <c r="DJ216" s="82"/>
      <c r="DK216" s="82"/>
      <c r="DL216" s="83"/>
      <c r="DM216" s="83"/>
      <c r="DN216" s="82"/>
      <c r="DO216" s="82"/>
      <c r="DP216" s="83"/>
      <c r="DQ216" s="83"/>
      <c r="DR216" s="82"/>
      <c r="DS216" s="82"/>
      <c r="DT216" s="83"/>
      <c r="DU216" s="84"/>
      <c r="DV216" s="66"/>
      <c r="DW216" s="51"/>
      <c r="DY216" s="109"/>
      <c r="DZ216" s="58"/>
      <c r="EA216" s="3"/>
      <c r="EB216" s="4"/>
      <c r="EC216" s="4"/>
      <c r="ED216" s="4"/>
      <c r="EE216" s="4"/>
      <c r="EF216" s="4"/>
      <c r="EG216" s="4"/>
      <c r="EH216" s="4"/>
      <c r="EI216" s="4"/>
      <c r="EJ216" s="4"/>
      <c r="EK216" s="4"/>
      <c r="EL216" s="4"/>
      <c r="EM216" s="4"/>
      <c r="EN216" s="4"/>
      <c r="EO216" s="4"/>
      <c r="EP216" s="5"/>
      <c r="EQ216" s="75">
        <f>EI215^3+EJ215^3+EK215^3+EL215^3+EM215^3+EN215^3+EO215^3+EP215^3+EI216^3+EJ216^3+EK216^3+EL216^3+EM216^3+EN216^3+EO216^3+EP216^3</f>
        <v>0</v>
      </c>
      <c r="ER216" s="76">
        <f t="shared" si="39"/>
        <v>0</v>
      </c>
      <c r="ES216" s="61"/>
      <c r="ET216" s="89"/>
      <c r="EU216" s="83"/>
      <c r="EV216" s="83"/>
      <c r="EW216" s="83"/>
      <c r="EX216" s="83"/>
      <c r="EY216" s="83"/>
      <c r="EZ216" s="83"/>
      <c r="FA216" s="83"/>
      <c r="FB216" s="83"/>
      <c r="FC216" s="83"/>
      <c r="FD216" s="83"/>
      <c r="FE216" s="83"/>
      <c r="FF216" s="83"/>
      <c r="FG216" s="83"/>
      <c r="FH216" s="83"/>
      <c r="FI216" s="84"/>
      <c r="FJ216" s="66"/>
      <c r="FK216" s="51"/>
    </row>
    <row r="217" spans="1:167" x14ac:dyDescent="0.2">
      <c r="A217" s="32"/>
      <c r="B217" s="32"/>
      <c r="C217" s="32"/>
      <c r="D217" s="106" t="s">
        <v>178</v>
      </c>
      <c r="E217" s="107" t="s">
        <v>207</v>
      </c>
      <c r="F217" s="108">
        <f>B4+(203*B6)</f>
        <v>204</v>
      </c>
      <c r="G217" s="104"/>
      <c r="H217" s="43"/>
      <c r="I217" s="109"/>
      <c r="J217" s="58"/>
      <c r="K217" s="3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5"/>
      <c r="AA217" s="75">
        <f>K217^3+L217^3+M217^3+N217^3+O217^3+P217^3+Q217^3+R217^3+K218^3+L218^3+M218^3+N218^3+O218^3+P218^3+Q218^3+R218^3</f>
        <v>0</v>
      </c>
      <c r="AB217" s="76">
        <f t="shared" si="36"/>
        <v>0</v>
      </c>
      <c r="AC217" s="61"/>
      <c r="AD217" s="89"/>
      <c r="AE217" s="83"/>
      <c r="AF217" s="83"/>
      <c r="AG217" s="83"/>
      <c r="AH217" s="82"/>
      <c r="AI217" s="82"/>
      <c r="AJ217" s="82"/>
      <c r="AK217" s="82"/>
      <c r="AL217" s="83"/>
      <c r="AM217" s="83"/>
      <c r="AN217" s="83"/>
      <c r="AO217" s="83"/>
      <c r="AP217" s="82"/>
      <c r="AQ217" s="82"/>
      <c r="AR217" s="82"/>
      <c r="AS217" s="86"/>
      <c r="AT217" s="66"/>
      <c r="AU217" s="51"/>
      <c r="AW217" s="109"/>
      <c r="AX217" s="58"/>
      <c r="AY217" s="3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5"/>
      <c r="BO217" s="75">
        <f>AY217^3+AZ217^3+BA217^3+BB217^3+BC217^3+BD217^3+BE217^3+BF217^3+AY218^3+AZ218^3+BA218^3+BB218^3+BC218^3+BD218^3+BE218^3+BF218^3</f>
        <v>0</v>
      </c>
      <c r="BP217" s="76">
        <f t="shared" si="37"/>
        <v>0</v>
      </c>
      <c r="BQ217" s="61"/>
      <c r="BR217" s="89"/>
      <c r="BS217" s="83"/>
      <c r="BT217" s="83"/>
      <c r="BU217" s="83"/>
      <c r="BV217" s="83"/>
      <c r="BW217" s="83"/>
      <c r="BX217" s="83"/>
      <c r="BY217" s="83"/>
      <c r="BZ217" s="82"/>
      <c r="CA217" s="82"/>
      <c r="CB217" s="82"/>
      <c r="CC217" s="82"/>
      <c r="CD217" s="82"/>
      <c r="CE217" s="82"/>
      <c r="CF217" s="82"/>
      <c r="CG217" s="86"/>
      <c r="CH217" s="66"/>
      <c r="CI217" s="51"/>
      <c r="CJ217" s="144"/>
      <c r="CK217" s="109"/>
      <c r="CL217" s="58"/>
      <c r="CM217" s="3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5"/>
      <c r="DC217" s="75">
        <f>CM217^3+CN217^3+CO217^3+CP217^3+CQ217^3+CR217^3+CS217^3+CT217^3+CM218^3+CN218^3+CO218^3+CP218^3+CQ218^3+CR218^3+CS218^3+CT218^3</f>
        <v>0</v>
      </c>
      <c r="DD217" s="76">
        <f t="shared" si="38"/>
        <v>0</v>
      </c>
      <c r="DE217" s="61"/>
      <c r="DF217" s="81"/>
      <c r="DG217" s="82"/>
      <c r="DH217" s="83"/>
      <c r="DI217" s="83"/>
      <c r="DJ217" s="82"/>
      <c r="DK217" s="82"/>
      <c r="DL217" s="83"/>
      <c r="DM217" s="83"/>
      <c r="DN217" s="82"/>
      <c r="DO217" s="82"/>
      <c r="DP217" s="83"/>
      <c r="DQ217" s="83"/>
      <c r="DR217" s="82"/>
      <c r="DS217" s="82"/>
      <c r="DT217" s="83"/>
      <c r="DU217" s="84"/>
      <c r="DV217" s="66"/>
      <c r="DW217" s="51"/>
      <c r="DY217" s="109"/>
      <c r="DZ217" s="58"/>
      <c r="EA217" s="3"/>
      <c r="EB217" s="4"/>
      <c r="EC217" s="4"/>
      <c r="ED217" s="4"/>
      <c r="EE217" s="4"/>
      <c r="EF217" s="4"/>
      <c r="EG217" s="4"/>
      <c r="EH217" s="4"/>
      <c r="EI217" s="4"/>
      <c r="EJ217" s="4"/>
      <c r="EK217" s="4"/>
      <c r="EL217" s="4"/>
      <c r="EM217" s="4"/>
      <c r="EN217" s="4"/>
      <c r="EO217" s="4"/>
      <c r="EP217" s="5"/>
      <c r="EQ217" s="75">
        <f>EA217^3+EB217^3+EC217^3+ED217^3+EE217^3+EF217^3+EG217^3+EH217^3+EA218^3+EB218^3+EC218^3+ED218^3+EE218^3+EF218^3+EG218^3+EH218^3</f>
        <v>0</v>
      </c>
      <c r="ER217" s="76">
        <f t="shared" si="39"/>
        <v>0</v>
      </c>
      <c r="ES217" s="61"/>
      <c r="ET217" s="81"/>
      <c r="EU217" s="82"/>
      <c r="EV217" s="82"/>
      <c r="EW217" s="82"/>
      <c r="EX217" s="82"/>
      <c r="EY217" s="82"/>
      <c r="EZ217" s="82"/>
      <c r="FA217" s="82"/>
      <c r="FB217" s="82"/>
      <c r="FC217" s="82"/>
      <c r="FD217" s="82"/>
      <c r="FE217" s="82"/>
      <c r="FF217" s="82"/>
      <c r="FG217" s="82"/>
      <c r="FH217" s="82"/>
      <c r="FI217" s="86"/>
      <c r="FJ217" s="66"/>
      <c r="FK217" s="51"/>
    </row>
    <row r="218" spans="1:167" x14ac:dyDescent="0.2">
      <c r="A218" s="32"/>
      <c r="B218" s="32"/>
      <c r="C218" s="32"/>
      <c r="D218" s="106" t="s">
        <v>269</v>
      </c>
      <c r="E218" s="107" t="s">
        <v>207</v>
      </c>
      <c r="F218" s="108">
        <f>B4+(204*B6)</f>
        <v>205</v>
      </c>
      <c r="G218" s="104"/>
      <c r="H218" s="43"/>
      <c r="I218" s="109"/>
      <c r="J218" s="58"/>
      <c r="K218" s="3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5"/>
      <c r="AA218" s="75">
        <f>S217^3+T217^3+U217^3+V217^3+W217^3+X217^3+Y217^3+Z217^3+S218^3+T218^3+U218^3+V218^3+W218^3+X218^3+Y218^3+Z218^3</f>
        <v>0</v>
      </c>
      <c r="AB218" s="76">
        <f t="shared" si="36"/>
        <v>0</v>
      </c>
      <c r="AC218" s="61"/>
      <c r="AD218" s="89"/>
      <c r="AE218" s="83"/>
      <c r="AF218" s="83"/>
      <c r="AG218" s="83"/>
      <c r="AH218" s="82"/>
      <c r="AI218" s="82"/>
      <c r="AJ218" s="82"/>
      <c r="AK218" s="82"/>
      <c r="AL218" s="83"/>
      <c r="AM218" s="83"/>
      <c r="AN218" s="83"/>
      <c r="AO218" s="83"/>
      <c r="AP218" s="82"/>
      <c r="AQ218" s="82"/>
      <c r="AR218" s="82"/>
      <c r="AS218" s="86"/>
      <c r="AT218" s="66"/>
      <c r="AU218" s="51"/>
      <c r="AW218" s="109"/>
      <c r="AX218" s="58"/>
      <c r="AY218" s="3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5"/>
      <c r="BO218" s="75">
        <f>BG217^3+BH217^3+BI217^3+BJ217^3+BK217^3+BL217^3+BM217^3+BN217^3+BG218^3+BH218^3+BI218^3+BJ218^3+BK218^3+BL218^3+BM218^3+BN218^3</f>
        <v>0</v>
      </c>
      <c r="BP218" s="76">
        <f t="shared" si="37"/>
        <v>0</v>
      </c>
      <c r="BQ218" s="61"/>
      <c r="BR218" s="89"/>
      <c r="BS218" s="83"/>
      <c r="BT218" s="83"/>
      <c r="BU218" s="83"/>
      <c r="BV218" s="83"/>
      <c r="BW218" s="83"/>
      <c r="BX218" s="83"/>
      <c r="BY218" s="83"/>
      <c r="BZ218" s="82"/>
      <c r="CA218" s="82"/>
      <c r="CB218" s="82"/>
      <c r="CC218" s="82"/>
      <c r="CD218" s="82"/>
      <c r="CE218" s="82"/>
      <c r="CF218" s="82"/>
      <c r="CG218" s="86"/>
      <c r="CH218" s="66"/>
      <c r="CI218" s="51"/>
      <c r="CJ218" s="144"/>
      <c r="CK218" s="109"/>
      <c r="CL218" s="58"/>
      <c r="CM218" s="3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5"/>
      <c r="DC218" s="75">
        <f>CU217^3+CV217^3+CW217^3+CX217^3+CY217^3+CZ217^3+DA217^3+DB217^3+CU218^3+CV218^3+CW218^3+CX218^3+CY218^3+CZ218^3+DA218^3+DB218^3</f>
        <v>0</v>
      </c>
      <c r="DD218" s="76">
        <f t="shared" si="38"/>
        <v>0</v>
      </c>
      <c r="DE218" s="61"/>
      <c r="DF218" s="81"/>
      <c r="DG218" s="82"/>
      <c r="DH218" s="83"/>
      <c r="DI218" s="83"/>
      <c r="DJ218" s="82"/>
      <c r="DK218" s="82"/>
      <c r="DL218" s="83"/>
      <c r="DM218" s="83"/>
      <c r="DN218" s="82"/>
      <c r="DO218" s="82"/>
      <c r="DP218" s="83"/>
      <c r="DQ218" s="83"/>
      <c r="DR218" s="82"/>
      <c r="DS218" s="82"/>
      <c r="DT218" s="83"/>
      <c r="DU218" s="84"/>
      <c r="DV218" s="66"/>
      <c r="DW218" s="51"/>
      <c r="DY218" s="109"/>
      <c r="DZ218" s="58"/>
      <c r="EA218" s="3"/>
      <c r="EB218" s="4"/>
      <c r="EC218" s="4"/>
      <c r="ED218" s="4"/>
      <c r="EE218" s="4"/>
      <c r="EF218" s="4"/>
      <c r="EG218" s="4"/>
      <c r="EH218" s="4"/>
      <c r="EI218" s="4"/>
      <c r="EJ218" s="4"/>
      <c r="EK218" s="4"/>
      <c r="EL218" s="4"/>
      <c r="EM218" s="4"/>
      <c r="EN218" s="4"/>
      <c r="EO218" s="4"/>
      <c r="EP218" s="5"/>
      <c r="EQ218" s="75">
        <f>EI217^3+EJ217^3+EK217^3+EL217^3+EM217^3+EN217^3+EO217^3+EP217^3+EI218^3+EJ218^3+EK218^3+EL218^3+EM218^3+EN218^3+EO218^3+EP218^3</f>
        <v>0</v>
      </c>
      <c r="ER218" s="76">
        <f t="shared" si="39"/>
        <v>0</v>
      </c>
      <c r="ES218" s="61"/>
      <c r="ET218" s="89"/>
      <c r="EU218" s="83"/>
      <c r="EV218" s="83"/>
      <c r="EW218" s="83"/>
      <c r="EX218" s="83"/>
      <c r="EY218" s="83"/>
      <c r="EZ218" s="83"/>
      <c r="FA218" s="83"/>
      <c r="FB218" s="83"/>
      <c r="FC218" s="83"/>
      <c r="FD218" s="83"/>
      <c r="FE218" s="83"/>
      <c r="FF218" s="83"/>
      <c r="FG218" s="83"/>
      <c r="FH218" s="83"/>
      <c r="FI218" s="84"/>
      <c r="FJ218" s="66"/>
      <c r="FK218" s="51"/>
    </row>
    <row r="219" spans="1:167" x14ac:dyDescent="0.2">
      <c r="A219" s="32"/>
      <c r="B219" s="32"/>
      <c r="C219" s="32"/>
      <c r="D219" s="106" t="s">
        <v>139</v>
      </c>
      <c r="E219" s="107" t="s">
        <v>207</v>
      </c>
      <c r="F219" s="110">
        <f>B4+(205*B6)</f>
        <v>206</v>
      </c>
      <c r="G219" s="104"/>
      <c r="H219" s="43"/>
      <c r="I219" s="109"/>
      <c r="J219" s="58"/>
      <c r="K219" s="3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5"/>
      <c r="AA219" s="75">
        <f>K219^3+L219^3+M219^3+N219^3+O219^3+P219^3+Q219^3+R219^3+K220^3+L220^3+M220^3+N220^3+O220^3+P220^3+Q220^3+R220^3</f>
        <v>0</v>
      </c>
      <c r="AB219" s="76">
        <f t="shared" si="36"/>
        <v>0</v>
      </c>
      <c r="AC219" s="95"/>
      <c r="AD219" s="81"/>
      <c r="AE219" s="82"/>
      <c r="AF219" s="82"/>
      <c r="AG219" s="82"/>
      <c r="AH219" s="83"/>
      <c r="AI219" s="83"/>
      <c r="AJ219" s="83"/>
      <c r="AK219" s="83"/>
      <c r="AL219" s="82"/>
      <c r="AM219" s="82"/>
      <c r="AN219" s="82"/>
      <c r="AO219" s="82"/>
      <c r="AP219" s="83"/>
      <c r="AQ219" s="83"/>
      <c r="AR219" s="83"/>
      <c r="AS219" s="84"/>
      <c r="AT219" s="66"/>
      <c r="AU219" s="51"/>
      <c r="AW219" s="109"/>
      <c r="AX219" s="58"/>
      <c r="AY219" s="3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5"/>
      <c r="BO219" s="75">
        <f>AY219^3+AZ219^3+BA219^3+BB219^3+BC219^3+BD219^3+BE219^3+BF219^3+AY220^3+AZ220^3+BA220^3+BB220^3+BC220^3+BD220^3+BE220^3+BF220^3</f>
        <v>0</v>
      </c>
      <c r="BP219" s="76">
        <f t="shared" si="37"/>
        <v>0</v>
      </c>
      <c r="BQ219" s="95"/>
      <c r="BR219" s="81"/>
      <c r="BS219" s="82"/>
      <c r="BT219" s="82"/>
      <c r="BU219" s="82"/>
      <c r="BV219" s="82"/>
      <c r="BW219" s="82"/>
      <c r="BX219" s="82"/>
      <c r="BY219" s="82"/>
      <c r="BZ219" s="83"/>
      <c r="CA219" s="83"/>
      <c r="CB219" s="83"/>
      <c r="CC219" s="83"/>
      <c r="CD219" s="83"/>
      <c r="CE219" s="83"/>
      <c r="CF219" s="83"/>
      <c r="CG219" s="84"/>
      <c r="CH219" s="66"/>
      <c r="CI219" s="51"/>
      <c r="CJ219" s="144"/>
      <c r="CK219" s="109"/>
      <c r="CL219" s="58"/>
      <c r="CM219" s="3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5"/>
      <c r="DC219" s="75">
        <f>CM219^3+CN219^3+CO219^3+CP219^3+CQ219^3+CR219^3+CS219^3+CT219^3+CM220^3+CN220^3+CO220^3+CP220^3+CQ220^3+CR220^3+CS220^3+CT220^3</f>
        <v>0</v>
      </c>
      <c r="DD219" s="76">
        <f t="shared" si="38"/>
        <v>0</v>
      </c>
      <c r="DE219" s="95"/>
      <c r="DF219" s="89"/>
      <c r="DG219" s="83"/>
      <c r="DH219" s="82"/>
      <c r="DI219" s="82"/>
      <c r="DJ219" s="83"/>
      <c r="DK219" s="83"/>
      <c r="DL219" s="82"/>
      <c r="DM219" s="82"/>
      <c r="DN219" s="83"/>
      <c r="DO219" s="83"/>
      <c r="DP219" s="82"/>
      <c r="DQ219" s="82"/>
      <c r="DR219" s="83"/>
      <c r="DS219" s="83"/>
      <c r="DT219" s="82"/>
      <c r="DU219" s="86"/>
      <c r="DV219" s="66"/>
      <c r="DW219" s="51"/>
      <c r="DY219" s="109"/>
      <c r="DZ219" s="58"/>
      <c r="EA219" s="3"/>
      <c r="EB219" s="4"/>
      <c r="EC219" s="4"/>
      <c r="ED219" s="4"/>
      <c r="EE219" s="4"/>
      <c r="EF219" s="4"/>
      <c r="EG219" s="4"/>
      <c r="EH219" s="4"/>
      <c r="EI219" s="4"/>
      <c r="EJ219" s="4"/>
      <c r="EK219" s="4"/>
      <c r="EL219" s="4"/>
      <c r="EM219" s="4"/>
      <c r="EN219" s="4"/>
      <c r="EO219" s="4"/>
      <c r="EP219" s="5"/>
      <c r="EQ219" s="75">
        <f>EA219^3+EB219^3+EC219^3+ED219^3+EE219^3+EF219^3+EG219^3+EH219^3+EA220^3+EB220^3+EC220^3+ED220^3+EE220^3+EF220^3+EG220^3+EH220^3</f>
        <v>0</v>
      </c>
      <c r="ER219" s="76">
        <f t="shared" si="39"/>
        <v>0</v>
      </c>
      <c r="ES219" s="95"/>
      <c r="ET219" s="81"/>
      <c r="EU219" s="82"/>
      <c r="EV219" s="82"/>
      <c r="EW219" s="82"/>
      <c r="EX219" s="82"/>
      <c r="EY219" s="82"/>
      <c r="EZ219" s="82"/>
      <c r="FA219" s="82"/>
      <c r="FB219" s="82"/>
      <c r="FC219" s="82"/>
      <c r="FD219" s="82"/>
      <c r="FE219" s="82"/>
      <c r="FF219" s="82"/>
      <c r="FG219" s="82"/>
      <c r="FH219" s="82"/>
      <c r="FI219" s="86"/>
      <c r="FJ219" s="66"/>
      <c r="FK219" s="51"/>
    </row>
    <row r="220" spans="1:167" x14ac:dyDescent="0.2">
      <c r="A220" s="32"/>
      <c r="B220" s="32"/>
      <c r="C220" s="32"/>
      <c r="D220" s="106" t="s">
        <v>84</v>
      </c>
      <c r="E220" s="107" t="s">
        <v>207</v>
      </c>
      <c r="F220" s="110">
        <f>B4+(206*B6)</f>
        <v>207</v>
      </c>
      <c r="G220" s="104"/>
      <c r="H220" s="43"/>
      <c r="I220" s="109"/>
      <c r="J220" s="58"/>
      <c r="K220" s="3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5"/>
      <c r="AA220" s="75">
        <f>S219^3+T219^3+U219^3+V219^3+W219^3+X219^3+Y219^3+Z219^3+S220^3+T220^3+U220^3+V220^3+W220^3+X220^3+Y220^3+Z220^3</f>
        <v>0</v>
      </c>
      <c r="AB220" s="76">
        <f t="shared" si="36"/>
        <v>0</v>
      </c>
      <c r="AC220" s="61"/>
      <c r="AD220" s="81"/>
      <c r="AE220" s="82"/>
      <c r="AF220" s="82"/>
      <c r="AG220" s="82"/>
      <c r="AH220" s="83"/>
      <c r="AI220" s="83"/>
      <c r="AJ220" s="83"/>
      <c r="AK220" s="83"/>
      <c r="AL220" s="82"/>
      <c r="AM220" s="82"/>
      <c r="AN220" s="82"/>
      <c r="AO220" s="82"/>
      <c r="AP220" s="83"/>
      <c r="AQ220" s="83"/>
      <c r="AR220" s="83"/>
      <c r="AS220" s="84"/>
      <c r="AT220" s="66"/>
      <c r="AU220" s="51"/>
      <c r="AW220" s="109"/>
      <c r="AX220" s="58"/>
      <c r="AY220" s="3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5"/>
      <c r="BO220" s="75">
        <f>BG219^3+BH219^3+BI219^3+BJ219^3+BK219^3+BL219^3+BM219^3+BN219^3+BG220^3+BH220^3+BI220^3+BJ220^3+BK220^3+BL220^3+BM220^3+BN220^3</f>
        <v>0</v>
      </c>
      <c r="BP220" s="76">
        <f t="shared" si="37"/>
        <v>0</v>
      </c>
      <c r="BQ220" s="61"/>
      <c r="BR220" s="81"/>
      <c r="BS220" s="82"/>
      <c r="BT220" s="82"/>
      <c r="BU220" s="82"/>
      <c r="BV220" s="82"/>
      <c r="BW220" s="82"/>
      <c r="BX220" s="82"/>
      <c r="BY220" s="82"/>
      <c r="BZ220" s="83"/>
      <c r="CA220" s="83"/>
      <c r="CB220" s="83"/>
      <c r="CC220" s="83"/>
      <c r="CD220" s="83"/>
      <c r="CE220" s="83"/>
      <c r="CF220" s="83"/>
      <c r="CG220" s="84"/>
      <c r="CH220" s="66"/>
      <c r="CI220" s="51"/>
      <c r="CJ220" s="144"/>
      <c r="CK220" s="109"/>
      <c r="CL220" s="58"/>
      <c r="CM220" s="3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5"/>
      <c r="DC220" s="75">
        <f>CU219^3+CV219^3+CW219^3+CX219^3+CY219^3+CZ219^3+DA219^3+DB219^3+CU220^3+CV220^3+CW220^3+CX220^3+CY220^3+CZ220^3+DA220^3+DB220^3</f>
        <v>0</v>
      </c>
      <c r="DD220" s="76">
        <f t="shared" si="38"/>
        <v>0</v>
      </c>
      <c r="DE220" s="61"/>
      <c r="DF220" s="89"/>
      <c r="DG220" s="83"/>
      <c r="DH220" s="82"/>
      <c r="DI220" s="82"/>
      <c r="DJ220" s="83"/>
      <c r="DK220" s="83"/>
      <c r="DL220" s="82"/>
      <c r="DM220" s="82"/>
      <c r="DN220" s="83"/>
      <c r="DO220" s="83"/>
      <c r="DP220" s="82"/>
      <c r="DQ220" s="82"/>
      <c r="DR220" s="83"/>
      <c r="DS220" s="83"/>
      <c r="DT220" s="82"/>
      <c r="DU220" s="86"/>
      <c r="DV220" s="66"/>
      <c r="DW220" s="51"/>
      <c r="DY220" s="109"/>
      <c r="DZ220" s="58"/>
      <c r="EA220" s="3"/>
      <c r="EB220" s="4"/>
      <c r="EC220" s="4"/>
      <c r="ED220" s="4"/>
      <c r="EE220" s="4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5"/>
      <c r="EQ220" s="75">
        <f>EI219^3+EJ219^3+EK219^3+EL219^3+EM219^3+EN219^3+EO219^3+EP219^3+EI220^3+EJ220^3+EK220^3+EL220^3+EM220^3+EN220^3+EO220^3+EP220^3</f>
        <v>0</v>
      </c>
      <c r="ER220" s="76">
        <f t="shared" si="39"/>
        <v>0</v>
      </c>
      <c r="ES220" s="61"/>
      <c r="ET220" s="89"/>
      <c r="EU220" s="83"/>
      <c r="EV220" s="83"/>
      <c r="EW220" s="83"/>
      <c r="EX220" s="83"/>
      <c r="EY220" s="83"/>
      <c r="EZ220" s="83"/>
      <c r="FA220" s="83"/>
      <c r="FB220" s="83"/>
      <c r="FC220" s="83"/>
      <c r="FD220" s="83"/>
      <c r="FE220" s="83"/>
      <c r="FF220" s="83"/>
      <c r="FG220" s="83"/>
      <c r="FH220" s="83"/>
      <c r="FI220" s="84"/>
      <c r="FJ220" s="66"/>
      <c r="FK220" s="51"/>
    </row>
    <row r="221" spans="1:167" x14ac:dyDescent="0.2">
      <c r="A221" s="32"/>
      <c r="B221" s="32"/>
      <c r="C221" s="32"/>
      <c r="D221" s="106" t="s">
        <v>226</v>
      </c>
      <c r="E221" s="107" t="s">
        <v>207</v>
      </c>
      <c r="F221" s="108">
        <f>B4+(207*B6)</f>
        <v>208</v>
      </c>
      <c r="G221" s="104"/>
      <c r="H221" s="43"/>
      <c r="I221" s="109"/>
      <c r="J221" s="58"/>
      <c r="K221" s="3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5"/>
      <c r="AA221" s="75">
        <f>K221^3+L221^3+M221^3+N221^3+O221^3+P221^3+Q221^3+R221^3+K222^3+L222^3+M222^3+N222^3+O222^3+P222^3+Q222^3+R222^3</f>
        <v>0</v>
      </c>
      <c r="AB221" s="76">
        <f t="shared" si="36"/>
        <v>0</v>
      </c>
      <c r="AC221" s="61"/>
      <c r="AD221" s="81"/>
      <c r="AE221" s="82"/>
      <c r="AF221" s="82"/>
      <c r="AG221" s="82"/>
      <c r="AH221" s="83"/>
      <c r="AI221" s="83"/>
      <c r="AJ221" s="83"/>
      <c r="AK221" s="83"/>
      <c r="AL221" s="82"/>
      <c r="AM221" s="82"/>
      <c r="AN221" s="82"/>
      <c r="AO221" s="82"/>
      <c r="AP221" s="83"/>
      <c r="AQ221" s="83"/>
      <c r="AR221" s="83"/>
      <c r="AS221" s="84"/>
      <c r="AT221" s="66"/>
      <c r="AU221" s="51"/>
      <c r="AW221" s="109"/>
      <c r="AX221" s="58"/>
      <c r="AY221" s="3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5"/>
      <c r="BO221" s="75">
        <f>AY221^3+AZ221^3+BA221^3+BB221^3+BC221^3+BD221^3+BE221^3+BF221^3+AY222^3+AZ222^3+BA222^3+BB222^3+BC222^3+BD222^3+BE222^3+BF222^3</f>
        <v>0</v>
      </c>
      <c r="BP221" s="76">
        <f t="shared" si="37"/>
        <v>0</v>
      </c>
      <c r="BQ221" s="61"/>
      <c r="BR221" s="89"/>
      <c r="BS221" s="83"/>
      <c r="BT221" s="83"/>
      <c r="BU221" s="83"/>
      <c r="BV221" s="83"/>
      <c r="BW221" s="83"/>
      <c r="BX221" s="83"/>
      <c r="BY221" s="83"/>
      <c r="BZ221" s="82"/>
      <c r="CA221" s="82"/>
      <c r="CB221" s="82"/>
      <c r="CC221" s="82"/>
      <c r="CD221" s="82"/>
      <c r="CE221" s="82"/>
      <c r="CF221" s="82"/>
      <c r="CG221" s="86"/>
      <c r="CH221" s="66"/>
      <c r="CI221" s="51"/>
      <c r="CJ221" s="144"/>
      <c r="CK221" s="109"/>
      <c r="CL221" s="58"/>
      <c r="CM221" s="3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5"/>
      <c r="DC221" s="75">
        <f>CM221^3+CN221^3+CO221^3+CP221^3+CQ221^3+CR221^3+CS221^3+CT221^3+CM222^3+CN222^3+CO222^3+CP222^3+CQ222^3+CR222^3+CS222^3+CT222^3</f>
        <v>0</v>
      </c>
      <c r="DD221" s="76">
        <f t="shared" si="38"/>
        <v>0</v>
      </c>
      <c r="DE221" s="61"/>
      <c r="DF221" s="89"/>
      <c r="DG221" s="83"/>
      <c r="DH221" s="82"/>
      <c r="DI221" s="82"/>
      <c r="DJ221" s="83"/>
      <c r="DK221" s="83"/>
      <c r="DL221" s="82"/>
      <c r="DM221" s="82"/>
      <c r="DN221" s="83"/>
      <c r="DO221" s="83"/>
      <c r="DP221" s="82"/>
      <c r="DQ221" s="82"/>
      <c r="DR221" s="83"/>
      <c r="DS221" s="83"/>
      <c r="DT221" s="82"/>
      <c r="DU221" s="86"/>
      <c r="DV221" s="66"/>
      <c r="DW221" s="51"/>
      <c r="DY221" s="109"/>
      <c r="DZ221" s="58"/>
      <c r="EA221" s="3"/>
      <c r="EB221" s="4"/>
      <c r="EC221" s="4"/>
      <c r="ED221" s="4"/>
      <c r="EE221" s="4"/>
      <c r="EF221" s="4"/>
      <c r="EG221" s="4"/>
      <c r="EH221" s="4"/>
      <c r="EI221" s="4"/>
      <c r="EJ221" s="4"/>
      <c r="EK221" s="4"/>
      <c r="EL221" s="4"/>
      <c r="EM221" s="4"/>
      <c r="EN221" s="4"/>
      <c r="EO221" s="4"/>
      <c r="EP221" s="5"/>
      <c r="EQ221" s="75">
        <f>EA221^3+EB221^3+EC221^3+ED221^3+EE221^3+EF221^3+EG221^3+EH221^3+EA222^3+EB222^3+EC222^3+ED222^3+EE222^3+EF222^3+EG222^3+EH222^3</f>
        <v>0</v>
      </c>
      <c r="ER221" s="76">
        <f t="shared" si="39"/>
        <v>0</v>
      </c>
      <c r="ES221" s="61"/>
      <c r="ET221" s="81"/>
      <c r="EU221" s="82"/>
      <c r="EV221" s="82"/>
      <c r="EW221" s="82"/>
      <c r="EX221" s="82"/>
      <c r="EY221" s="82"/>
      <c r="EZ221" s="82"/>
      <c r="FA221" s="82"/>
      <c r="FB221" s="82"/>
      <c r="FC221" s="82"/>
      <c r="FD221" s="82"/>
      <c r="FE221" s="82"/>
      <c r="FF221" s="82"/>
      <c r="FG221" s="82"/>
      <c r="FH221" s="82"/>
      <c r="FI221" s="86"/>
      <c r="FJ221" s="66"/>
      <c r="FK221" s="51"/>
    </row>
    <row r="222" spans="1:167" x14ac:dyDescent="0.2">
      <c r="A222" s="32"/>
      <c r="B222" s="32"/>
      <c r="C222" s="32"/>
      <c r="D222" s="106" t="s">
        <v>145</v>
      </c>
      <c r="E222" s="107" t="s">
        <v>207</v>
      </c>
      <c r="F222" s="108">
        <f>B4+(208*B6)</f>
        <v>209</v>
      </c>
      <c r="G222" s="104"/>
      <c r="H222" s="43"/>
      <c r="I222" s="109"/>
      <c r="J222" s="58"/>
      <c r="K222" s="3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5"/>
      <c r="AA222" s="75">
        <f>S221^3+T221^3+U221^3+V221^3+W221^3+X221^3+Y221^3+Z221^3+S222^3+T222^3+U222^3+V222^3+W222^3+X222^3+Y222^3+Z222^3</f>
        <v>0</v>
      </c>
      <c r="AB222" s="76">
        <f t="shared" si="36"/>
        <v>0</v>
      </c>
      <c r="AC222" s="61"/>
      <c r="AD222" s="81"/>
      <c r="AE222" s="82"/>
      <c r="AF222" s="82"/>
      <c r="AG222" s="82"/>
      <c r="AH222" s="83"/>
      <c r="AI222" s="83"/>
      <c r="AJ222" s="83"/>
      <c r="AK222" s="83"/>
      <c r="AL222" s="82"/>
      <c r="AM222" s="82"/>
      <c r="AN222" s="82"/>
      <c r="AO222" s="82"/>
      <c r="AP222" s="83"/>
      <c r="AQ222" s="83"/>
      <c r="AR222" s="83"/>
      <c r="AS222" s="84"/>
      <c r="AT222" s="66"/>
      <c r="AU222" s="51"/>
      <c r="AW222" s="109"/>
      <c r="AX222" s="58"/>
      <c r="AY222" s="3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5"/>
      <c r="BO222" s="75">
        <f>BG221^3+BH221^3+BI221^3+BJ221^3+BK221^3+BL221^3+BM221^3+BN221^3+BG222^3+BH222^3+BI222^3+BJ222^3+BK222^3+BL222^3+BM222^3+BN222^3</f>
        <v>0</v>
      </c>
      <c r="BP222" s="76">
        <f t="shared" si="37"/>
        <v>0</v>
      </c>
      <c r="BQ222" s="61"/>
      <c r="BR222" s="89"/>
      <c r="BS222" s="83"/>
      <c r="BT222" s="83"/>
      <c r="BU222" s="83"/>
      <c r="BV222" s="83"/>
      <c r="BW222" s="83"/>
      <c r="BX222" s="83"/>
      <c r="BY222" s="83"/>
      <c r="BZ222" s="82"/>
      <c r="CA222" s="82"/>
      <c r="CB222" s="82"/>
      <c r="CC222" s="82"/>
      <c r="CD222" s="82"/>
      <c r="CE222" s="82"/>
      <c r="CF222" s="82"/>
      <c r="CG222" s="86"/>
      <c r="CH222" s="66"/>
      <c r="CI222" s="51"/>
      <c r="CJ222" s="144"/>
      <c r="CK222" s="109"/>
      <c r="CL222" s="58"/>
      <c r="CM222" s="3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5"/>
      <c r="DC222" s="75">
        <f>CU221^3+CV221^3+CW221^3+CX221^3+CY221^3+CZ221^3+DA221^3+DB221^3+CU222^3+CV222^3+CW222^3+CX222^3+CY222^3+CZ222^3+DA222^3+DB222^3</f>
        <v>0</v>
      </c>
      <c r="DD222" s="76">
        <f t="shared" si="38"/>
        <v>0</v>
      </c>
      <c r="DE222" s="61"/>
      <c r="DF222" s="89"/>
      <c r="DG222" s="83"/>
      <c r="DH222" s="82"/>
      <c r="DI222" s="82"/>
      <c r="DJ222" s="83"/>
      <c r="DK222" s="83"/>
      <c r="DL222" s="82"/>
      <c r="DM222" s="82"/>
      <c r="DN222" s="83"/>
      <c r="DO222" s="83"/>
      <c r="DP222" s="82"/>
      <c r="DQ222" s="82"/>
      <c r="DR222" s="83"/>
      <c r="DS222" s="83"/>
      <c r="DT222" s="82"/>
      <c r="DU222" s="86"/>
      <c r="DV222" s="66"/>
      <c r="DW222" s="51"/>
      <c r="DY222" s="109"/>
      <c r="DZ222" s="58"/>
      <c r="EA222" s="3"/>
      <c r="EB222" s="4"/>
      <c r="EC222" s="4"/>
      <c r="ED222" s="4"/>
      <c r="EE222" s="4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5"/>
      <c r="EQ222" s="75">
        <f>EI221^3+EJ221^3+EK221^3+EL221^3+EM221^3+EN221^3+EO221^3+EP221^3+EI222^3+EJ222^3+EK222^3+EL222^3+EM222^3+EN222^3+EO222^3+EP222^3</f>
        <v>0</v>
      </c>
      <c r="ER222" s="76">
        <f t="shared" si="39"/>
        <v>0</v>
      </c>
      <c r="ES222" s="61"/>
      <c r="ET222" s="89"/>
      <c r="EU222" s="83"/>
      <c r="EV222" s="83"/>
      <c r="EW222" s="83"/>
      <c r="EX222" s="83"/>
      <c r="EY222" s="83"/>
      <c r="EZ222" s="83"/>
      <c r="FA222" s="83"/>
      <c r="FB222" s="83"/>
      <c r="FC222" s="83"/>
      <c r="FD222" s="83"/>
      <c r="FE222" s="83"/>
      <c r="FF222" s="83"/>
      <c r="FG222" s="83"/>
      <c r="FH222" s="83"/>
      <c r="FI222" s="84"/>
      <c r="FJ222" s="66"/>
      <c r="FK222" s="51"/>
    </row>
    <row r="223" spans="1:167" x14ac:dyDescent="0.2">
      <c r="A223" s="32"/>
      <c r="B223" s="32"/>
      <c r="C223" s="32"/>
      <c r="D223" s="106" t="s">
        <v>26</v>
      </c>
      <c r="E223" s="107" t="s">
        <v>207</v>
      </c>
      <c r="F223" s="110">
        <f>B4+(209*B6)</f>
        <v>210</v>
      </c>
      <c r="G223" s="104"/>
      <c r="H223" s="43"/>
      <c r="I223" s="109"/>
      <c r="J223" s="58"/>
      <c r="K223" s="3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5"/>
      <c r="AA223" s="75">
        <f>K223^3+L223^3+M223^3+N223^3+O223^3+P223^3+Q223^3+R223^3+K224^3+L224^3+M224^3+N224^3+O224^3+P224^3+Q224^3+R224^3</f>
        <v>0</v>
      </c>
      <c r="AB223" s="76">
        <f t="shared" si="36"/>
        <v>0</v>
      </c>
      <c r="AC223" s="61"/>
      <c r="AD223" s="89"/>
      <c r="AE223" s="83"/>
      <c r="AF223" s="83"/>
      <c r="AG223" s="83"/>
      <c r="AH223" s="82"/>
      <c r="AI223" s="82"/>
      <c r="AJ223" s="82"/>
      <c r="AK223" s="82"/>
      <c r="AL223" s="83"/>
      <c r="AM223" s="83"/>
      <c r="AN223" s="83"/>
      <c r="AO223" s="83"/>
      <c r="AP223" s="82"/>
      <c r="AQ223" s="82"/>
      <c r="AR223" s="82"/>
      <c r="AS223" s="86"/>
      <c r="AT223" s="66"/>
      <c r="AU223" s="51"/>
      <c r="AW223" s="109"/>
      <c r="AX223" s="58"/>
      <c r="AY223" s="3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5"/>
      <c r="BO223" s="75">
        <f>AY223^3+AZ223^3+BA223^3+BB223^3+BC223^3+BD223^3+BE223^3+BF223^3+AY224^3+AZ224^3+BA224^3+BB224^3+BC224^3+BD224^3+BE224^3+BF224^3</f>
        <v>0</v>
      </c>
      <c r="BP223" s="76">
        <f t="shared" si="37"/>
        <v>0</v>
      </c>
      <c r="BQ223" s="61"/>
      <c r="BR223" s="81"/>
      <c r="BS223" s="82"/>
      <c r="BT223" s="82"/>
      <c r="BU223" s="82"/>
      <c r="BV223" s="82"/>
      <c r="BW223" s="82"/>
      <c r="BX223" s="82"/>
      <c r="BY223" s="82"/>
      <c r="BZ223" s="83"/>
      <c r="CA223" s="83"/>
      <c r="CB223" s="83"/>
      <c r="CC223" s="83"/>
      <c r="CD223" s="83"/>
      <c r="CE223" s="83"/>
      <c r="CF223" s="83"/>
      <c r="CG223" s="84"/>
      <c r="CH223" s="66"/>
      <c r="CI223" s="51"/>
      <c r="CJ223" s="144"/>
      <c r="CK223" s="109"/>
      <c r="CL223" s="58"/>
      <c r="CM223" s="3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5"/>
      <c r="DC223" s="75">
        <f>CM223^3+CN223^3+CO223^3+CP223^3+CQ223^3+CR223^3+CS223^3+CT223^3+CM224^3+CN224^3+CO224^3+CP224^3+CQ224^3+CR224^3+CS224^3+CT224^3</f>
        <v>0</v>
      </c>
      <c r="DD223" s="76">
        <f t="shared" si="38"/>
        <v>0</v>
      </c>
      <c r="DE223" s="61"/>
      <c r="DF223" s="89"/>
      <c r="DG223" s="83"/>
      <c r="DH223" s="82"/>
      <c r="DI223" s="82"/>
      <c r="DJ223" s="83"/>
      <c r="DK223" s="83"/>
      <c r="DL223" s="82"/>
      <c r="DM223" s="82"/>
      <c r="DN223" s="83"/>
      <c r="DO223" s="83"/>
      <c r="DP223" s="82"/>
      <c r="DQ223" s="82"/>
      <c r="DR223" s="83"/>
      <c r="DS223" s="83"/>
      <c r="DT223" s="82"/>
      <c r="DU223" s="86"/>
      <c r="DV223" s="66"/>
      <c r="DW223" s="51"/>
      <c r="DY223" s="109"/>
      <c r="DZ223" s="58"/>
      <c r="EA223" s="3"/>
      <c r="EB223" s="4"/>
      <c r="EC223" s="4"/>
      <c r="ED223" s="4"/>
      <c r="EE223" s="4"/>
      <c r="EF223" s="4"/>
      <c r="EG223" s="4"/>
      <c r="EH223" s="4"/>
      <c r="EI223" s="4"/>
      <c r="EJ223" s="4"/>
      <c r="EK223" s="4"/>
      <c r="EL223" s="4"/>
      <c r="EM223" s="4"/>
      <c r="EN223" s="4"/>
      <c r="EO223" s="4"/>
      <c r="EP223" s="5"/>
      <c r="EQ223" s="75">
        <f>EA223^3+EB223^3+EC223^3+ED223^3+EE223^3+EF223^3+EG223^3+EH223^3+EA224^3+EB224^3+EC224^3+ED224^3+EE224^3+EF224^3+EG224^3+EH224^3</f>
        <v>0</v>
      </c>
      <c r="ER223" s="76">
        <f t="shared" si="39"/>
        <v>0</v>
      </c>
      <c r="ES223" s="61"/>
      <c r="ET223" s="81"/>
      <c r="EU223" s="82"/>
      <c r="EV223" s="82"/>
      <c r="EW223" s="82"/>
      <c r="EX223" s="82"/>
      <c r="EY223" s="82"/>
      <c r="EZ223" s="82"/>
      <c r="FA223" s="82"/>
      <c r="FB223" s="82"/>
      <c r="FC223" s="82"/>
      <c r="FD223" s="82"/>
      <c r="FE223" s="82"/>
      <c r="FF223" s="82"/>
      <c r="FG223" s="82"/>
      <c r="FH223" s="82"/>
      <c r="FI223" s="86"/>
      <c r="FJ223" s="66"/>
      <c r="FK223" s="51"/>
    </row>
    <row r="224" spans="1:167" x14ac:dyDescent="0.2">
      <c r="A224" s="32"/>
      <c r="B224" s="32"/>
      <c r="C224" s="32"/>
      <c r="D224" s="106" t="s">
        <v>37</v>
      </c>
      <c r="E224" s="107" t="s">
        <v>207</v>
      </c>
      <c r="F224" s="110">
        <f>B4+(210*B6)</f>
        <v>211</v>
      </c>
      <c r="G224" s="104"/>
      <c r="H224" s="43"/>
      <c r="I224" s="109"/>
      <c r="J224" s="58"/>
      <c r="K224" s="3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5"/>
      <c r="AA224" s="75">
        <f>S223^3+T223^3+U223^3+V223^3+W223^3+X223^3+Y223^3+Z223^3+S224^3+T224^3+U224^3+V224^3+W224^3+X224^3+Y224^3+Z224^3</f>
        <v>0</v>
      </c>
      <c r="AB224" s="76">
        <f t="shared" si="36"/>
        <v>0</v>
      </c>
      <c r="AC224" s="61"/>
      <c r="AD224" s="89"/>
      <c r="AE224" s="83"/>
      <c r="AF224" s="83"/>
      <c r="AG224" s="83"/>
      <c r="AH224" s="82"/>
      <c r="AI224" s="82"/>
      <c r="AJ224" s="82"/>
      <c r="AK224" s="82"/>
      <c r="AL224" s="83"/>
      <c r="AM224" s="83"/>
      <c r="AN224" s="83"/>
      <c r="AO224" s="83"/>
      <c r="AP224" s="82"/>
      <c r="AQ224" s="82"/>
      <c r="AR224" s="82"/>
      <c r="AS224" s="86"/>
      <c r="AT224" s="66"/>
      <c r="AU224" s="51"/>
      <c r="AW224" s="109"/>
      <c r="AX224" s="58"/>
      <c r="AY224" s="3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5"/>
      <c r="BO224" s="75">
        <f>BG223^3+BH223^3+BI223^3+BJ223^3+BK223^3+BL223^3+BM223^3+BN223^3+BG224^3+BH224^3+BI224^3+BJ224^3+BK224^3+BL224^3+BM224^3+BN224^3</f>
        <v>0</v>
      </c>
      <c r="BP224" s="76">
        <f t="shared" si="37"/>
        <v>0</v>
      </c>
      <c r="BQ224" s="61"/>
      <c r="BR224" s="81"/>
      <c r="BS224" s="82"/>
      <c r="BT224" s="82"/>
      <c r="BU224" s="82"/>
      <c r="BV224" s="82"/>
      <c r="BW224" s="82"/>
      <c r="BX224" s="82"/>
      <c r="BY224" s="82"/>
      <c r="BZ224" s="83"/>
      <c r="CA224" s="83"/>
      <c r="CB224" s="83"/>
      <c r="CC224" s="83"/>
      <c r="CD224" s="83"/>
      <c r="CE224" s="83"/>
      <c r="CF224" s="83"/>
      <c r="CG224" s="84"/>
      <c r="CH224" s="66"/>
      <c r="CI224" s="51"/>
      <c r="CJ224" s="144"/>
      <c r="CK224" s="109"/>
      <c r="CL224" s="58"/>
      <c r="CM224" s="3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5"/>
      <c r="DC224" s="75">
        <f>CU223^3+CV223^3+CW223^3+CX223^3+CY223^3+CZ223^3+DA223^3+DB223^3+CU224^3+CV224^3+CW224^3+CX224^3+CY224^3+CZ224^3+DA224^3+DB224^3</f>
        <v>0</v>
      </c>
      <c r="DD224" s="76">
        <f t="shared" si="38"/>
        <v>0</v>
      </c>
      <c r="DE224" s="61"/>
      <c r="DF224" s="89"/>
      <c r="DG224" s="83"/>
      <c r="DH224" s="82"/>
      <c r="DI224" s="82"/>
      <c r="DJ224" s="83"/>
      <c r="DK224" s="83"/>
      <c r="DL224" s="82"/>
      <c r="DM224" s="82"/>
      <c r="DN224" s="83"/>
      <c r="DO224" s="83"/>
      <c r="DP224" s="82"/>
      <c r="DQ224" s="82"/>
      <c r="DR224" s="83"/>
      <c r="DS224" s="83"/>
      <c r="DT224" s="82"/>
      <c r="DU224" s="86"/>
      <c r="DV224" s="66"/>
      <c r="DW224" s="51"/>
      <c r="DY224" s="109"/>
      <c r="DZ224" s="58"/>
      <c r="EA224" s="3"/>
      <c r="EB224" s="4"/>
      <c r="EC224" s="4"/>
      <c r="ED224" s="4"/>
      <c r="EE224" s="4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5"/>
      <c r="EQ224" s="75">
        <f>EI223^3+EJ223^3+EK223^3+EL223^3+EM223^3+EN223^3+EO223^3+EP223^3+EI224^3+EJ224^3+EK224^3+EL224^3+EM224^3+EN224^3+EO224^3+EP224^3</f>
        <v>0</v>
      </c>
      <c r="ER224" s="76">
        <f t="shared" si="39"/>
        <v>0</v>
      </c>
      <c r="ES224" s="61"/>
      <c r="ET224" s="89"/>
      <c r="EU224" s="83"/>
      <c r="EV224" s="83"/>
      <c r="EW224" s="83"/>
      <c r="EX224" s="83"/>
      <c r="EY224" s="83"/>
      <c r="EZ224" s="83"/>
      <c r="FA224" s="83"/>
      <c r="FB224" s="83"/>
      <c r="FC224" s="83"/>
      <c r="FD224" s="83"/>
      <c r="FE224" s="83"/>
      <c r="FF224" s="83"/>
      <c r="FG224" s="83"/>
      <c r="FH224" s="83"/>
      <c r="FI224" s="84"/>
      <c r="FJ224" s="66"/>
      <c r="FK224" s="51"/>
    </row>
    <row r="225" spans="1:167" x14ac:dyDescent="0.2">
      <c r="A225" s="32"/>
      <c r="B225" s="32"/>
      <c r="C225" s="32"/>
      <c r="D225" s="106" t="s">
        <v>244</v>
      </c>
      <c r="E225" s="107" t="s">
        <v>207</v>
      </c>
      <c r="F225" s="108">
        <f>B4+(211*B6)</f>
        <v>212</v>
      </c>
      <c r="G225" s="104"/>
      <c r="H225" s="43"/>
      <c r="I225" s="109"/>
      <c r="J225" s="58"/>
      <c r="K225" s="3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5"/>
      <c r="AA225" s="75">
        <f>K225^3+L225^3+M225^3+N225^3+O225^3+P225^3+Q225^3+R225^3+K226^3+L226^3+M226^3+N226^3+O226^3+P226^3+Q226^3+R226^3</f>
        <v>0</v>
      </c>
      <c r="AB225" s="76">
        <f t="shared" si="36"/>
        <v>0</v>
      </c>
      <c r="AC225" s="61"/>
      <c r="AD225" s="89"/>
      <c r="AE225" s="83"/>
      <c r="AF225" s="83"/>
      <c r="AG225" s="83"/>
      <c r="AH225" s="82"/>
      <c r="AI225" s="82"/>
      <c r="AJ225" s="82"/>
      <c r="AK225" s="82"/>
      <c r="AL225" s="83"/>
      <c r="AM225" s="83"/>
      <c r="AN225" s="83"/>
      <c r="AO225" s="83"/>
      <c r="AP225" s="82"/>
      <c r="AQ225" s="82"/>
      <c r="AR225" s="82"/>
      <c r="AS225" s="86"/>
      <c r="AT225" s="66"/>
      <c r="AU225" s="51"/>
      <c r="AW225" s="109"/>
      <c r="AX225" s="58"/>
      <c r="AY225" s="3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5"/>
      <c r="BO225" s="75">
        <f>AY225^3+AZ225^3+BA225^3+BB225^3+BC225^3+BD225^3+BE225^3+BF225^3+AY226^3+AZ226^3+BA226^3+BB226^3+BC226^3+BD226^3+BE226^3+BF226^3</f>
        <v>0</v>
      </c>
      <c r="BP225" s="76">
        <f t="shared" si="37"/>
        <v>0</v>
      </c>
      <c r="BQ225" s="61"/>
      <c r="BR225" s="89"/>
      <c r="BS225" s="83"/>
      <c r="BT225" s="83"/>
      <c r="BU225" s="83"/>
      <c r="BV225" s="83"/>
      <c r="BW225" s="83"/>
      <c r="BX225" s="83"/>
      <c r="BY225" s="83"/>
      <c r="BZ225" s="82"/>
      <c r="CA225" s="82"/>
      <c r="CB225" s="82"/>
      <c r="CC225" s="82"/>
      <c r="CD225" s="82"/>
      <c r="CE225" s="82"/>
      <c r="CF225" s="82"/>
      <c r="CG225" s="86"/>
      <c r="CH225" s="66"/>
      <c r="CI225" s="51"/>
      <c r="CJ225" s="144"/>
      <c r="CK225" s="109"/>
      <c r="CL225" s="58"/>
      <c r="CM225" s="3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5"/>
      <c r="DC225" s="75">
        <f>CM225^3+CN225^3+CO225^3+CP225^3+CQ225^3+CR225^3+CS225^3+CT225^3+CM226^3+CN226^3+CO226^3+CP226^3+CQ226^3+CR226^3+CS226^3+CT226^3</f>
        <v>0</v>
      </c>
      <c r="DD225" s="76">
        <f t="shared" si="38"/>
        <v>0</v>
      </c>
      <c r="DE225" s="61"/>
      <c r="DF225" s="89"/>
      <c r="DG225" s="83"/>
      <c r="DH225" s="82"/>
      <c r="DI225" s="82"/>
      <c r="DJ225" s="83"/>
      <c r="DK225" s="83"/>
      <c r="DL225" s="82"/>
      <c r="DM225" s="82"/>
      <c r="DN225" s="83"/>
      <c r="DO225" s="83"/>
      <c r="DP225" s="82"/>
      <c r="DQ225" s="82"/>
      <c r="DR225" s="83"/>
      <c r="DS225" s="83"/>
      <c r="DT225" s="82"/>
      <c r="DU225" s="86"/>
      <c r="DV225" s="66"/>
      <c r="DW225" s="51"/>
      <c r="DY225" s="109"/>
      <c r="DZ225" s="58"/>
      <c r="EA225" s="3"/>
      <c r="EB225" s="4"/>
      <c r="EC225" s="4"/>
      <c r="ED225" s="4"/>
      <c r="EE225" s="4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5"/>
      <c r="EQ225" s="75">
        <f>EA225^3+EB225^3+EC225^3+ED225^3+EE225^3+EF225^3+EG225^3+EH225^3+EA226^3+EB226^3+EC226^3+ED226^3+EE226^3+EF226^3+EG226^3+EH226^3</f>
        <v>0</v>
      </c>
      <c r="ER225" s="76">
        <f t="shared" si="39"/>
        <v>0</v>
      </c>
      <c r="ES225" s="61"/>
      <c r="ET225" s="81"/>
      <c r="EU225" s="82"/>
      <c r="EV225" s="82"/>
      <c r="EW225" s="82"/>
      <c r="EX225" s="82"/>
      <c r="EY225" s="82"/>
      <c r="EZ225" s="82"/>
      <c r="FA225" s="82"/>
      <c r="FB225" s="82"/>
      <c r="FC225" s="82"/>
      <c r="FD225" s="82"/>
      <c r="FE225" s="82"/>
      <c r="FF225" s="82"/>
      <c r="FG225" s="82"/>
      <c r="FH225" s="82"/>
      <c r="FI225" s="86"/>
      <c r="FJ225" s="66"/>
      <c r="FK225" s="51"/>
    </row>
    <row r="226" spans="1:167" x14ac:dyDescent="0.2">
      <c r="A226" s="32"/>
      <c r="B226" s="32"/>
      <c r="C226" s="32"/>
      <c r="D226" s="106" t="s">
        <v>230</v>
      </c>
      <c r="E226" s="107" t="s">
        <v>207</v>
      </c>
      <c r="F226" s="108">
        <f>B4+(212*B6)</f>
        <v>213</v>
      </c>
      <c r="G226" s="104"/>
      <c r="H226" s="43"/>
      <c r="I226" s="109"/>
      <c r="J226" s="58"/>
      <c r="K226" s="7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9"/>
      <c r="AA226" s="75">
        <f>S225^3+T225^3+U225^3+V225^3+W225^3+X225^3+Y225^3+Z225^3+S226^3+T226^3+U226^3+V226^3+W226^3+X226^3+Y226^3+Z226^3</f>
        <v>0</v>
      </c>
      <c r="AB226" s="76">
        <f t="shared" si="36"/>
        <v>0</v>
      </c>
      <c r="AC226" s="61"/>
      <c r="AD226" s="116"/>
      <c r="AE226" s="117"/>
      <c r="AF226" s="117"/>
      <c r="AG226" s="117"/>
      <c r="AH226" s="118"/>
      <c r="AI226" s="118"/>
      <c r="AJ226" s="118"/>
      <c r="AK226" s="118"/>
      <c r="AL226" s="117"/>
      <c r="AM226" s="117"/>
      <c r="AN226" s="117"/>
      <c r="AO226" s="117"/>
      <c r="AP226" s="118"/>
      <c r="AQ226" s="118"/>
      <c r="AR226" s="118"/>
      <c r="AS226" s="119"/>
      <c r="AT226" s="32"/>
      <c r="AU226" s="115"/>
      <c r="AW226" s="109"/>
      <c r="AX226" s="58"/>
      <c r="AY226" s="7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9"/>
      <c r="BO226" s="75">
        <f>BG225^3+BH225^3+BI225^3+BJ225^3+BK225^3+BL225^3+BM225^3+BN225^3+BG226^3+BH226^3+BI226^3+BJ226^3+BK226^3+BL226^3+BM226^3+BN226^3</f>
        <v>0</v>
      </c>
      <c r="BP226" s="76">
        <f t="shared" si="37"/>
        <v>0</v>
      </c>
      <c r="BQ226" s="61"/>
      <c r="BR226" s="116"/>
      <c r="BS226" s="117"/>
      <c r="BT226" s="117"/>
      <c r="BU226" s="117"/>
      <c r="BV226" s="117"/>
      <c r="BW226" s="117"/>
      <c r="BX226" s="117"/>
      <c r="BY226" s="117"/>
      <c r="BZ226" s="118"/>
      <c r="CA226" s="118"/>
      <c r="CB226" s="118"/>
      <c r="CC226" s="118"/>
      <c r="CD226" s="118"/>
      <c r="CE226" s="118"/>
      <c r="CF226" s="118"/>
      <c r="CG226" s="119"/>
      <c r="CH226" s="32"/>
      <c r="CI226" s="115"/>
      <c r="CJ226" s="144"/>
      <c r="CK226" s="109"/>
      <c r="CL226" s="58"/>
      <c r="CM226" s="7"/>
      <c r="CN226" s="8"/>
      <c r="CO226" s="8"/>
      <c r="CP226" s="8"/>
      <c r="CQ226" s="8"/>
      <c r="CR226" s="8"/>
      <c r="CS226" s="8"/>
      <c r="CT226" s="8"/>
      <c r="CU226" s="8"/>
      <c r="CV226" s="8"/>
      <c r="CW226" s="8"/>
      <c r="CX226" s="8"/>
      <c r="CY226" s="8"/>
      <c r="CZ226" s="8"/>
      <c r="DA226" s="8"/>
      <c r="DB226" s="9"/>
      <c r="DC226" s="75">
        <f>CU225^3+CV225^3+CW225^3+CX225^3+CY225^3+CZ225^3+DA225^3+DB225^3+CU226^3+CV226^3+CW226^3+CX226^3+CY226^3+CZ226^3+DA226^3+DB226^3</f>
        <v>0</v>
      </c>
      <c r="DD226" s="76">
        <f t="shared" si="38"/>
        <v>0</v>
      </c>
      <c r="DE226" s="61"/>
      <c r="DF226" s="116"/>
      <c r="DG226" s="117"/>
      <c r="DH226" s="118"/>
      <c r="DI226" s="118"/>
      <c r="DJ226" s="117"/>
      <c r="DK226" s="117"/>
      <c r="DL226" s="118"/>
      <c r="DM226" s="118"/>
      <c r="DN226" s="117"/>
      <c r="DO226" s="117"/>
      <c r="DP226" s="118"/>
      <c r="DQ226" s="118"/>
      <c r="DR226" s="117"/>
      <c r="DS226" s="117"/>
      <c r="DT226" s="118"/>
      <c r="DU226" s="119"/>
      <c r="DV226" s="32"/>
      <c r="DW226" s="115"/>
      <c r="DY226" s="109"/>
      <c r="DZ226" s="58"/>
      <c r="EA226" s="7"/>
      <c r="EB226" s="8"/>
      <c r="EC226" s="8"/>
      <c r="ED226" s="8"/>
      <c r="EE226" s="8"/>
      <c r="EF226" s="8"/>
      <c r="EG226" s="8"/>
      <c r="EH226" s="8"/>
      <c r="EI226" s="8"/>
      <c r="EJ226" s="8"/>
      <c r="EK226" s="8"/>
      <c r="EL226" s="8"/>
      <c r="EM226" s="8"/>
      <c r="EN226" s="8"/>
      <c r="EO226" s="8"/>
      <c r="EP226" s="9"/>
      <c r="EQ226" s="75">
        <f>EI225^3+EJ225^3+EK225^3+EL225^3+EM225^3+EN225^3+EO225^3+EP225^3+EI226^3+EJ226^3+EK226^3+EL226^3+EM226^3+EN226^3+EO226^3+EP226^3</f>
        <v>0</v>
      </c>
      <c r="ER226" s="76">
        <f t="shared" si="39"/>
        <v>0</v>
      </c>
      <c r="ES226" s="61"/>
      <c r="ET226" s="116"/>
      <c r="EU226" s="117"/>
      <c r="EV226" s="117"/>
      <c r="EW226" s="117"/>
      <c r="EX226" s="117"/>
      <c r="EY226" s="117"/>
      <c r="EZ226" s="117"/>
      <c r="FA226" s="117"/>
      <c r="FB226" s="117"/>
      <c r="FC226" s="117"/>
      <c r="FD226" s="117"/>
      <c r="FE226" s="117"/>
      <c r="FF226" s="117"/>
      <c r="FG226" s="117"/>
      <c r="FH226" s="117"/>
      <c r="FI226" s="120"/>
      <c r="FJ226" s="32"/>
      <c r="FK226" s="115"/>
    </row>
    <row r="227" spans="1:167" x14ac:dyDescent="0.2">
      <c r="A227" s="32"/>
      <c r="B227" s="32"/>
      <c r="C227" s="32"/>
      <c r="D227" s="106" t="s">
        <v>108</v>
      </c>
      <c r="E227" s="107" t="s">
        <v>207</v>
      </c>
      <c r="F227" s="108">
        <f>B4+(213*B6)</f>
        <v>214</v>
      </c>
      <c r="G227" s="104"/>
      <c r="H227" s="43"/>
      <c r="I227" s="109"/>
      <c r="J227" s="58"/>
      <c r="K227" s="121">
        <f>K211^3+K212^3+K213^3+K214^3+K215^3+K216^3+K217^3+K218^3+L211^3+L212^3+L213^3+L214^3+L215^3+L216^3+L217^3+L218^3</f>
        <v>0</v>
      </c>
      <c r="L227" s="122">
        <f>K226^3+K225^3+K224^3+K223^3+K222^3+K221^3+K220^3+K219^3+L226^3+L225^3+L224^3+L223^3+L222^3+L221^3+L220^3+L219^3</f>
        <v>0</v>
      </c>
      <c r="M227" s="122">
        <f>M211^3+M212^3+M213^3+M214^3+M215^3+M216^3+M217^3+M218^3+N211^3+N212^3+N213^3+N214^3+N215^3+N216^3+N217^3+N218^3</f>
        <v>0</v>
      </c>
      <c r="N227" s="122">
        <f>M226^3+M225^3+M224^3+M223^3+M222^3+M221^3+M220^3+M219^3+N226^3+N225^3+N224^3+N223^3+N222^3+N221^3+N220^3+N219^3</f>
        <v>0</v>
      </c>
      <c r="O227" s="122">
        <f>O211^3+O212^3+O213^3+O214^3+O215^3+O216^3+O217^3+O218^3+P211^3+P212^3+P213^3+P214^3+P215^3+P216^3+P217^3+P218^3</f>
        <v>0</v>
      </c>
      <c r="P227" s="122">
        <f>O226^3+O225^3+O224^3+O223^3+O222^3+O221^3+O220^3+O219^3+P226^3+P225^3+P224^3+P223^3+P222^3+P221^3+P220^3+P219^3</f>
        <v>0</v>
      </c>
      <c r="Q227" s="122">
        <f>Q211^3+Q212^3+Q213^3+Q214^3+Q215^3+Q216^3+Q217^3+Q218^3+R211^3+R212^3+R213^3+R214^3+R215^3+R216^3+R217^3+R218^3</f>
        <v>0</v>
      </c>
      <c r="R227" s="122">
        <f>Q226^3+Q225^3+Q224^3+Q223^3+Q222^3+Q221^3+Q220^3+Q219^3+R226^3+R225^3+R224^3+R223^3+R222^3+R221^3+R220^3+R219^3</f>
        <v>0</v>
      </c>
      <c r="S227" s="122">
        <f>S211^3+S212^3+S213^3+S214^3+S215^3+S216^3+S217^3+S218^3+T211^3+T212^3+T213^3+T214^3+T215^3+T216^3+T217^3+T218^3</f>
        <v>0</v>
      </c>
      <c r="T227" s="122">
        <f>S226^3+S225^3+S224^3+S223^3+S222^3+S221^3+S220^3+S219^3+T226^3+T225^3+T224^3+T223^3+T222^3+T221^3+T220^3+T219^3</f>
        <v>0</v>
      </c>
      <c r="U227" s="122">
        <f>U211^3+U212^3+U213^3+U214^3+U215^3+U216^3+U217^3+U218^3+V211^3+V212^3+V213^3+V214^3+V215^3+V216^3+V217^3+V218^3</f>
        <v>0</v>
      </c>
      <c r="V227" s="122">
        <f>U226^3+U225^3+U224^3+U223^3+U222^3+U221^3+U220^3+U219^3+V226^3+V225^3+V224^3+V223^3+V222^3+V221^3+V220^3+V219^3</f>
        <v>0</v>
      </c>
      <c r="W227" s="122">
        <f>W211^3+W212^3+W213^3+W214^3+W215^3+W216^3+W217^3+W218^3+X211^3+X212^3+X213^3+X214^3+X215^3+X216^3+X217^3+X218^3</f>
        <v>0</v>
      </c>
      <c r="X227" s="122">
        <f>W226^3+W225^3+W224^3+W223^3+W222^3+W221^3+W220^3+W219^3+X226^3+X225^3+X224^3+X223^3+X222^3+X221^3+X220^3+X219^3</f>
        <v>0</v>
      </c>
      <c r="Y227" s="122">
        <f>Y211^3+Y212^3+Y213^3+Y214^3+Y215^3+Y216^3+Y217^3+Y218^3+Z211^3+Z212^3+Z213^3+Z214^3+Z215^3+Z216^3+Z217^3+Z218^3</f>
        <v>0</v>
      </c>
      <c r="Z227" s="123">
        <f>Y226^3+Y225^3+Y224^3+Y223^3+Y222^3+Y221^3+Y220^3+Y219^3+Z226^3+Z225^3+Z224^3+Z223^3+Z222^3+Z221^3+Z220^3+Z219^3</f>
        <v>0</v>
      </c>
      <c r="AA227" s="124">
        <f>SUMSQ(K211,L212,M213,N214,O215,P216,Q217,R218,S219,T220,U221,V222,W223,X224,Y225,Z226)</f>
        <v>0</v>
      </c>
      <c r="AB227" s="125">
        <f>SUMSQ(K219,L220,M221,N222,O223,P224,Q225,R226,S211,T212,U213,V214,W215,X216,Y217,Z218)</f>
        <v>0</v>
      </c>
      <c r="AC227" s="52"/>
      <c r="AD227" s="126"/>
      <c r="AE227" s="126"/>
      <c r="AF227" s="126"/>
      <c r="AG227" s="126"/>
      <c r="AH227" s="126"/>
      <c r="AI227" s="126"/>
      <c r="AJ227" s="126"/>
      <c r="AK227" s="126"/>
      <c r="AL227" s="126"/>
      <c r="AM227" s="126"/>
      <c r="AN227" s="126"/>
      <c r="AO227" s="126"/>
      <c r="AP227" s="126"/>
      <c r="AQ227" s="126"/>
      <c r="AR227" s="126"/>
      <c r="AS227" s="126"/>
      <c r="AT227" s="32"/>
      <c r="AU227" s="115"/>
      <c r="AW227" s="109"/>
      <c r="AX227" s="58"/>
      <c r="AY227" s="121">
        <f>AY211^3+AY212^3+AY213^3+AY214^3+AY215^3+AY216^3+AY217^3+AY218^3+AZ211^3+AZ212^3+AZ213^3+AZ214^3+AZ215^3+AZ216^3+AZ217^3+AZ218^3</f>
        <v>0</v>
      </c>
      <c r="AZ227" s="122">
        <f>AY226^3+AY225^3+AY224^3+AY223^3+AY222^3+AY221^3+AY220^3+AY219^3+AZ226^3+AZ225^3+AZ224^3+AZ223^3+AZ222^3+AZ221^3+AZ220^3+AZ219^3</f>
        <v>0</v>
      </c>
      <c r="BA227" s="122">
        <f>BA211^3+BA212^3+BA213^3+BA214^3+BA215^3+BA216^3+BA217^3+BA218^3+BB211^3+BB212^3+BB213^3+BB214^3+BB215^3+BB216^3+BB217^3+BB218^3</f>
        <v>0</v>
      </c>
      <c r="BB227" s="122">
        <f>BA226^3+BA225^3+BA224^3+BA223^3+BA222^3+BA221^3+BA220^3+BA219^3+BB226^3+BB225^3+BB224^3+BB223^3+BB222^3+BB221^3+BB220^3+BB219^3</f>
        <v>0</v>
      </c>
      <c r="BC227" s="122">
        <f>BC211^3+BC212^3+BC213^3+BC214^3+BC215^3+BC216^3+BC217^3+BC218^3+BD211^3+BD212^3+BD213^3+BD214^3+BD215^3+BD216^3+BD217^3+BD218^3</f>
        <v>0</v>
      </c>
      <c r="BD227" s="122">
        <f>BC226^3+BC225^3+BC224^3+BC223^3+BC222^3+BC221^3+BC220^3+BC219^3+BD226^3+BD225^3+BD224^3+BD223^3+BD222^3+BD221^3+BD220^3+BD219^3</f>
        <v>0</v>
      </c>
      <c r="BE227" s="122">
        <f>BE211^3+BE212^3+BE213^3+BE214^3+BE215^3+BE216^3+BE217^3+BE218^3+BF211^3+BF212^3+BF213^3+BF214^3+BF215^3+BF216^3+BF217^3+BF218^3</f>
        <v>0</v>
      </c>
      <c r="BF227" s="122">
        <f>BE226^3+BE225^3+BE224^3+BE223^3+BE222^3+BE221^3+BE220^3+BE219^3+BF226^3+BF225^3+BF224^3+BF223^3+BF222^3+BF221^3+BF220^3+BF219^3</f>
        <v>0</v>
      </c>
      <c r="BG227" s="122">
        <f>BG211^3+BG212^3+BG213^3+BG214^3+BG215^3+BG216^3+BG217^3+BG218^3+BH211^3+BH212^3+BH213^3+BH214^3+BH215^3+BH216^3+BH217^3+BH218^3</f>
        <v>0</v>
      </c>
      <c r="BH227" s="122">
        <f>BG226^3+BG225^3+BG224^3+BG223^3+BG222^3+BG221^3+BG220^3+BG219^3+BH226^3+BH225^3+BH224^3+BH223^3+BH222^3+BH221^3+BH220^3+BH219^3</f>
        <v>0</v>
      </c>
      <c r="BI227" s="122">
        <f>BI211^3+BI212^3+BI213^3+BI214^3+BI215^3+BI216^3+BI217^3+BI218^3+BJ211^3+BJ212^3+BJ213^3+BJ214^3+BJ215^3+BJ216^3+BJ217^3+BJ218^3</f>
        <v>0</v>
      </c>
      <c r="BJ227" s="122">
        <f>BI226^3+BI225^3+BI224^3+BI223^3+BI222^3+BI221^3+BI220^3+BI219^3+BJ226^3+BJ225^3+BJ224^3+BJ223^3+BJ222^3+BJ221^3+BJ220^3+BJ219^3</f>
        <v>0</v>
      </c>
      <c r="BK227" s="122">
        <f>BK211^3+BK212^3+BK213^3+BK214^3+BK215^3+BK216^3+BK217^3+BK218^3+BL211^3+BL212^3+BL213^3+BL214^3+BL215^3+BL216^3+BL217^3+BL218^3</f>
        <v>0</v>
      </c>
      <c r="BL227" s="122">
        <f>BK226^3+BK225^3+BK224^3+BK223^3+BK222^3+BK221^3+BK220^3+BK219^3+BL226^3+BL225^3+BL224^3+BL223^3+BL222^3+BL221^3+BL220^3+BL219^3</f>
        <v>0</v>
      </c>
      <c r="BM227" s="122">
        <f>BM211^3+BM212^3+BM213^3+BM214^3+BM215^3+BM216^3+BM217^3+BM218^3+BN211^3+BN212^3+BN213^3+BN214^3+BN215^3+BN216^3+BN217^3+BN218^3</f>
        <v>0</v>
      </c>
      <c r="BN227" s="123">
        <f>BM226^3+BM225^3+BM224^3+BM223^3+BM222^3+BM221^3+BM220^3+BM219^3+BN226^3+BN225^3+BN224^3+BN223^3+BN222^3+BN221^3+BN220^3+BN219^3</f>
        <v>0</v>
      </c>
      <c r="BO227" s="124">
        <f>SUMSQ(AY211,AZ212,BA213,BB214,BC215,BD216,BE217,BF218,BG219,BH220,BI221,BJ222,BK223,BL224,BM225,BN226)</f>
        <v>0</v>
      </c>
      <c r="BP227" s="125">
        <f>SUMSQ(AY219,AZ220,BA221,BB222,BC223,BD224,BE225,BF226,BG211,BH212,BI213,BJ214,BK215,BL216,BM217,BN218)</f>
        <v>0</v>
      </c>
      <c r="BQ227" s="52"/>
      <c r="BR227" s="126"/>
      <c r="BS227" s="126"/>
      <c r="BT227" s="126"/>
      <c r="BU227" s="126"/>
      <c r="BV227" s="126"/>
      <c r="BW227" s="126"/>
      <c r="BX227" s="126"/>
      <c r="BY227" s="126"/>
      <c r="BZ227" s="126"/>
      <c r="CA227" s="126"/>
      <c r="CB227" s="126"/>
      <c r="CC227" s="126"/>
      <c r="CD227" s="126"/>
      <c r="CE227" s="126"/>
      <c r="CF227" s="126"/>
      <c r="CG227" s="126"/>
      <c r="CH227" s="32"/>
      <c r="CI227" s="115"/>
      <c r="CJ227" s="144"/>
      <c r="CK227" s="109"/>
      <c r="CL227" s="58"/>
      <c r="CM227" s="121">
        <f>CM211^3+CM212^3+CM213^3+CM214^3+CM215^3+CM216^3+CM217^3+CM218^3+CN211^3+CN212^3+CN213^3+CN214^3+CN215^3+CN216^3+CN217^3+CN218^3</f>
        <v>0</v>
      </c>
      <c r="CN227" s="122">
        <f>CM226^3+CM225^3+CM224^3+CM223^3+CM222^3+CM221^3+CM220^3+CM219^3+CN226^3+CN225^3+CN224^3+CN223^3+CN222^3+CN221^3+CN220^3+CN219^3</f>
        <v>0</v>
      </c>
      <c r="CO227" s="122">
        <f>CO211^3+CO212^3+CO213^3+CO214^3+CO215^3+CO216^3+CO217^3+CO218^3+CP211^3+CP212^3+CP213^3+CP214^3+CP215^3+CP216^3+CP217^3+CP218^3</f>
        <v>0</v>
      </c>
      <c r="CP227" s="122">
        <f>CO226^3+CO225^3+CO224^3+CO223^3+CO222^3+CO221^3+CO220^3+CO219^3+CP226^3+CP225^3+CP224^3+CP223^3+CP222^3+CP221^3+CP220^3+CP219^3</f>
        <v>0</v>
      </c>
      <c r="CQ227" s="122">
        <f>CQ211^3+CQ212^3+CQ213^3+CQ214^3+CQ215^3+CQ216^3+CQ217^3+CQ218^3+CR211^3+CR212^3+CR213^3+CR214^3+CR215^3+CR216^3+CR217^3+CR218^3</f>
        <v>0</v>
      </c>
      <c r="CR227" s="122">
        <f>CQ226^3+CQ225^3+CQ224^3+CQ223^3+CQ222^3+CQ221^3+CQ220^3+CQ219^3+CR226^3+CR225^3+CR224^3+CR223^3+CR222^3+CR221^3+CR220^3+CR219^3</f>
        <v>0</v>
      </c>
      <c r="CS227" s="122">
        <f>CS211^3+CS212^3+CS213^3+CS214^3+CS215^3+CS216^3+CS217^3+CS218^3+CT211^3+CT212^3+CT213^3+CT214^3+CT215^3+CT216^3+CT217^3+CT218^3</f>
        <v>0</v>
      </c>
      <c r="CT227" s="122">
        <f>CS226^3+CS225^3+CS224^3+CS223^3+CS222^3+CS221^3+CS220^3+CS219^3+CT226^3+CT225^3+CT224^3+CT223^3+CT222^3+CT221^3+CT220^3+CT219^3</f>
        <v>0</v>
      </c>
      <c r="CU227" s="122">
        <f>CU211^3+CU212^3+CU213^3+CU214^3+CU215^3+CU216^3+CU217^3+CU218^3+CV211^3+CV212^3+CV213^3+CV214^3+CV215^3+CV216^3+CV217^3+CV218^3</f>
        <v>0</v>
      </c>
      <c r="CV227" s="122">
        <f>CU226^3+CU225^3+CU224^3+CU223^3+CU222^3+CU221^3+CU220^3+CU219^3+CV226^3+CV225^3+CV224^3+CV223^3+CV222^3+CV221^3+CV220^3+CV219^3</f>
        <v>0</v>
      </c>
      <c r="CW227" s="122">
        <f>CW211^3+CW212^3+CW213^3+CW214^3+CW215^3+CW216^3+CW217^3+CW218^3+CX211^3+CX212^3+CX213^3+CX214^3+CX215^3+CX216^3+CX217^3+CX218^3</f>
        <v>0</v>
      </c>
      <c r="CX227" s="122">
        <f>CW226^3+CW225^3+CW224^3+CW223^3+CW222^3+CW221^3+CW220^3+CW219^3+CX226^3+CX225^3+CX224^3+CX223^3+CX222^3+CX221^3+CX220^3+CX219^3</f>
        <v>0</v>
      </c>
      <c r="CY227" s="122">
        <f>CY211^3+CY212^3+CY213^3+CY214^3+CY215^3+CY216^3+CY217^3+CY218^3+CZ211^3+CZ212^3+CZ213^3+CZ214^3+CZ215^3+CZ216^3+CZ217^3+CZ218^3</f>
        <v>0</v>
      </c>
      <c r="CZ227" s="122">
        <f>CY226^3+CY225^3+CY224^3+CY223^3+CY222^3+CY221^3+CY220^3+CY219^3+CZ226^3+CZ225^3+CZ224^3+CZ223^3+CZ222^3+CZ221^3+CZ220^3+CZ219^3</f>
        <v>0</v>
      </c>
      <c r="DA227" s="122">
        <f>DA211^3+DA212^3+DA213^3+DA214^3+DA215^3+DA216^3+DA217^3+DA218^3+DB211^3+DB212^3+DB213^3+DB214^3+DB215^3+DB216^3+DB217^3+DB218^3</f>
        <v>0</v>
      </c>
      <c r="DB227" s="123">
        <f>DA226^3+DA225^3+DA224^3+DA223^3+DA222^3+DA221^3+DA220^3+DA219^3+DB226^3+DB225^3+DB224^3+DB223^3+DB222^3+DB221^3+DB220^3+DB219^3</f>
        <v>0</v>
      </c>
      <c r="DC227" s="124">
        <f>SUMSQ(CM211,CN212,CO213,CP214,CQ215,CR216,CS217,CT218,CU219,CV220,CW221,CX222,CY223,CZ224,DA225,DB226)</f>
        <v>0</v>
      </c>
      <c r="DD227" s="125">
        <f>SUMSQ(CM219,CN220,CO221,CP222,CQ223,CR224,CS225,CT226,CU211,CV212,CW213,CX214,CY215,CZ216,DA217,DB218)</f>
        <v>0</v>
      </c>
      <c r="DE227" s="52"/>
      <c r="DF227" s="126"/>
      <c r="DG227" s="126"/>
      <c r="DH227" s="126"/>
      <c r="DI227" s="126"/>
      <c r="DJ227" s="126"/>
      <c r="DK227" s="126"/>
      <c r="DL227" s="126"/>
      <c r="DM227" s="126"/>
      <c r="DN227" s="126"/>
      <c r="DO227" s="126"/>
      <c r="DP227" s="126"/>
      <c r="DQ227" s="126"/>
      <c r="DR227" s="126"/>
      <c r="DS227" s="126"/>
      <c r="DT227" s="126"/>
      <c r="DU227" s="126"/>
      <c r="DV227" s="32"/>
      <c r="DW227" s="115"/>
      <c r="DY227" s="109"/>
      <c r="DZ227" s="58"/>
      <c r="EA227" s="121">
        <f>EA211^3+EA212^3+EA213^3+EA214^3+EA215^3+EA216^3+EA217^3+EA218^3+EB211^3+EB212^3+EB213^3+EB214^3+EB215^3+EB216^3+EB217^3+EB218^3</f>
        <v>0</v>
      </c>
      <c r="EB227" s="122">
        <f>EA226^3+EA225^3+EA224^3+EA223^3+EA222^3+EA221^3+EA220^3+EA219^3+EB226^3+EB225^3+EB224^3+EB223^3+EB222^3+EB221^3+EB220^3+EB219^3</f>
        <v>0</v>
      </c>
      <c r="EC227" s="122">
        <f>EC211^3+EC212^3+EC213^3+EC214^3+EC215^3+EC216^3+EC217^3+EC218^3+ED211^3+ED212^3+ED213^3+ED214^3+ED215^3+ED216^3+ED217^3+ED218^3</f>
        <v>0</v>
      </c>
      <c r="ED227" s="122">
        <f>EC226^3+EC225^3+EC224^3+EC223^3+EC222^3+EC221^3+EC220^3+EC219^3+ED226^3+ED225^3+ED224^3+ED223^3+ED222^3+ED221^3+ED220^3+ED219^3</f>
        <v>0</v>
      </c>
      <c r="EE227" s="122">
        <f>EE211^3+EE212^3+EE213^3+EE214^3+EE215^3+EE216^3+EE217^3+EE218^3+EF211^3+EF212^3+EF213^3+EF214^3+EF215^3+EF216^3+EF217^3+EF218^3</f>
        <v>0</v>
      </c>
      <c r="EF227" s="122">
        <f>EE226^3+EE225^3+EE224^3+EE223^3+EE222^3+EE221^3+EE220^3+EE219^3+EF226^3+EF225^3+EF224^3+EF223^3+EF222^3+EF221^3+EF220^3+EF219^3</f>
        <v>0</v>
      </c>
      <c r="EG227" s="122">
        <f>EG211^3+EG212^3+EG213^3+EG214^3+EG215^3+EG216^3+EG217^3+EG218^3+EH211^3+EH212^3+EH213^3+EH214^3+EH215^3+EH216^3+EH217^3+EH218^3</f>
        <v>0</v>
      </c>
      <c r="EH227" s="122">
        <f>EG226^3+EG225^3+EG224^3+EG223^3+EG222^3+EG221^3+EG220^3+EG219^3+EH226^3+EH225^3+EH224^3+EH223^3+EH222^3+EH221^3+EH220^3+EH219^3</f>
        <v>0</v>
      </c>
      <c r="EI227" s="122">
        <f>EI211^3+EI212^3+EI213^3+EI214^3+EI215^3+EI216^3+EI217^3+EI218^3+EJ211^3+EJ212^3+EJ213^3+EJ214^3+EJ215^3+EJ216^3+EJ217^3+EJ218^3</f>
        <v>0</v>
      </c>
      <c r="EJ227" s="122">
        <f>EI226^3+EI225^3+EI224^3+EI223^3+EI222^3+EI221^3+EI220^3+EI219^3+EJ226^3+EJ225^3+EJ224^3+EJ223^3+EJ222^3+EJ221^3+EJ220^3+EJ219^3</f>
        <v>0</v>
      </c>
      <c r="EK227" s="122">
        <f>EK211^3+EK212^3+EK213^3+EK214^3+EK215^3+EK216^3+EK217^3+EK218^3+EL211^3+EL212^3+EL213^3+EL214^3+EL215^3+EL216^3+EL217^3+EL218^3</f>
        <v>0</v>
      </c>
      <c r="EL227" s="122">
        <f>EK226^3+EK225^3+EK224^3+EK223^3+EK222^3+EK221^3+EK220^3+EK219^3+EL226^3+EL225^3+EL224^3+EL223^3+EL222^3+EL221^3+EL220^3+EL219^3</f>
        <v>0</v>
      </c>
      <c r="EM227" s="122">
        <f>EM211^3+EM212^3+EM213^3+EM214^3+EM215^3+EM216^3+EM217^3+EM218^3+EN211^3+EN212^3+EN213^3+EN214^3+EN215^3+EN216^3+EN217^3+EN218^3</f>
        <v>0</v>
      </c>
      <c r="EN227" s="122">
        <f>EM226^3+EM225^3+EM224^3+EM223^3+EM222^3+EM221^3+EM220^3+EM219^3+EN226^3+EN225^3+EN224^3+EN223^3+EN222^3+EN221^3+EN220^3+EN219^3</f>
        <v>0</v>
      </c>
      <c r="EO227" s="122">
        <f>EO211^3+EO212^3+EO213^3+EO214^3+EO215^3+EO216^3+EO217^3+EO218^3+EP211^3+EP212^3+EP213^3+EP214^3+EP215^3+EP216^3+EP217^3+EP218^3</f>
        <v>0</v>
      </c>
      <c r="EP227" s="123">
        <f>EO226^3+EO225^3+EO224^3+EO223^3+EO222^3+EO221^3+EO220^3+EO219^3+EP226^3+EP225^3+EP224^3+EP223^3+EP222^3+EP221^3+EP220^3+EP219^3</f>
        <v>0</v>
      </c>
      <c r="EQ227" s="124">
        <f>SUMSQ(EA211,EB212,EC213,ED214,EE215,EF216,EG217,EH218,EI219,EJ220,EK221,EL222,EM223,EN224,EO225,EP226)</f>
        <v>0</v>
      </c>
      <c r="ER227" s="125">
        <f>SUMSQ(EA219,EB220,EC221,ED222,EE223,EF224,EG225,EH226,EI211,EJ212,EK213,EL214,EM215,EN216,EO217,EP218)</f>
        <v>0</v>
      </c>
      <c r="ES227" s="52"/>
      <c r="ET227" s="126"/>
      <c r="EU227" s="126"/>
      <c r="EV227" s="126"/>
      <c r="EW227" s="126"/>
      <c r="EX227" s="126"/>
      <c r="EY227" s="126"/>
      <c r="EZ227" s="126"/>
      <c r="FA227" s="126"/>
      <c r="FB227" s="126"/>
      <c r="FC227" s="126"/>
      <c r="FD227" s="126"/>
      <c r="FE227" s="126"/>
      <c r="FF227" s="126"/>
      <c r="FG227" s="126"/>
      <c r="FH227" s="126"/>
      <c r="FI227" s="126"/>
      <c r="FJ227" s="32"/>
      <c r="FK227" s="115"/>
    </row>
    <row r="228" spans="1:167" ht="13.5" thickBot="1" x14ac:dyDescent="0.25">
      <c r="A228" s="32"/>
      <c r="B228" s="32"/>
      <c r="C228" s="32"/>
      <c r="D228" s="106" t="s">
        <v>130</v>
      </c>
      <c r="E228" s="107" t="s">
        <v>207</v>
      </c>
      <c r="F228" s="108">
        <f>B4+(214*B6)</f>
        <v>215</v>
      </c>
      <c r="G228" s="104"/>
      <c r="H228" s="43"/>
      <c r="I228" s="109"/>
      <c r="J228" s="58"/>
      <c r="K228" s="127">
        <f>K211^3+L211^3+M211^3+N211^3+K212^3+L212^3+M212^3+N212^3+K213^3+L213^3+M213^3+N213^3+K214^3+L214^3+M214^3+N214^3</f>
        <v>0</v>
      </c>
      <c r="L228" s="128">
        <f>K215^3+L215^3+M215^3+N215^3+K216^3+L216^3+M216^3+N216^3+K217^3+L217^3+M217^3+N217^3+K218^3+L218^3+M218^3+N218^3</f>
        <v>0</v>
      </c>
      <c r="M228" s="128">
        <f>K219^3+L219^3+M219^3+N219^3+K220^3+L220^3+M220^3+N220^3+K221^3+L221^3+M221^3+N221^3+K222^3+L222^3+M222^3+N222^3</f>
        <v>0</v>
      </c>
      <c r="N228" s="128">
        <f>K223^3+L223^3+M223^3+N223^3+K224^3+L224^3+M224^3+N224^3+K225^3+L225^3+M225^3+N225^3+K226^3+L226^3+M226^3+N226^3</f>
        <v>0</v>
      </c>
      <c r="O228" s="128">
        <f>O211^3+P211^3+Q211^3+R211^3+O212^3+P212^3+Q212^3+R212^3+O213^3+P213^3+Q213^3+R213^3+O214^3+P214^3+Q214^3+R214^3</f>
        <v>0</v>
      </c>
      <c r="P228" s="128">
        <f>O215^3+P215^3+Q215^3+R215^3+O216^3+P216^3+Q216^3+R216^3+O217^3+P217^3+Q217^3+R217^3+O218^3+P218^3+Q218^3+R218^3</f>
        <v>0</v>
      </c>
      <c r="Q228" s="128">
        <f>O219^3+P219^3+Q219^3+R219^3+O220^3+P220^3+Q220^3+R220^3+O221^3+P221^3+Q221^3+R221^3+O222^3+P222^3+Q222^3+R222^3</f>
        <v>0</v>
      </c>
      <c r="R228" s="128">
        <f>O223^3+P223^3+Q223^3+R223^3+O224^3+P224^3+Q224^3+R224^3+O225^3+P225^3+Q225^3+R225^3+O226^3+P226^3+Q226^3+R226^3</f>
        <v>0</v>
      </c>
      <c r="S228" s="128">
        <f>S211^3+T211^3+U211^3+V211^3+S212^3+T212^3+U212^3+V212^3+S213^3+T213^3+U213^3+V213^3+S214^3+T214^3+U214^3+V214^3</f>
        <v>0</v>
      </c>
      <c r="T228" s="128">
        <f>S215^3+T215^3+U215^3+V215^3+S216^3+T216^3+U216^3+V216^3+S217^3+T217^3+U217^3+V217^3+S218^3+T218^3+U218^3+V218^3</f>
        <v>0</v>
      </c>
      <c r="U228" s="128">
        <f>S219^3+T219^3+U219^3+V219^3+S220^3+T220^3+U220^3+V220^3+S221^3+T221^3+U221^3+V221^3+S222^3+T222^3+U222^3+V222^3</f>
        <v>0</v>
      </c>
      <c r="V228" s="128">
        <f>S223^3+T223^3+U223^3+V223^3+S224^3+T224^3+U224^3+V224^3+S225^3+T225^3+U225^3+V225^3+S226^3+T226^3+U226^3+V226^3</f>
        <v>0</v>
      </c>
      <c r="W228" s="128">
        <f>W211^3+X211^3+Y211^3+Z211^3+W212^3+X212^3+Y212^3+Z212^3+W213^3+X213^3+Y213^3+Z213^3+W214^3+X214^3+Y214^3+Z214^3</f>
        <v>0</v>
      </c>
      <c r="X228" s="128">
        <f>W215^3+X215^3+Y215^3+Z215^3+W216^3+X216^3+Y216^3+Z216^3+W217^3+X217^3+Y217^3+Z217^3+W218^3+X218^3+Y218^3+Z218^3</f>
        <v>0</v>
      </c>
      <c r="Y228" s="128">
        <f>W219^3+X219^3+Y219^3+Z219^3+W220^3+X220^3+Y220^3+Z220^3+W221^3+X221^3+Y221^3+Z221^3+W222^3+X222^3+Y222^3+Z222^3</f>
        <v>0</v>
      </c>
      <c r="Z228" s="128">
        <f>W223^3+X223^3+Y223^3+Z223^3+W224^3+X224^3+Y224^3+Z224^3+W225^3+X225^3+Y225^3+Z225^3+W226^3+X226^3+Y226^3+Z226^3</f>
        <v>0</v>
      </c>
      <c r="AA228" s="129">
        <f>SUMSQ(K226,L225,M224,N223,O222,P221,Q220,R219,S218,T217,U216,V215,W214,X213,Y212,BN210,Z211)</f>
        <v>0</v>
      </c>
      <c r="AB228" s="130">
        <f>SUMSQ(K218,L217,M216,N215,O214,P213,Q212,R211,S226,T225,U224,V223,W222,X221,Y220,Z219)</f>
        <v>0</v>
      </c>
      <c r="AC228" s="32"/>
      <c r="AD228" s="131"/>
      <c r="AE228" s="131"/>
      <c r="AF228" s="131"/>
      <c r="AG228" s="131"/>
      <c r="AH228" s="131"/>
      <c r="AI228" s="131"/>
      <c r="AJ228" s="131"/>
      <c r="AK228" s="131"/>
      <c r="AL228" s="131"/>
      <c r="AM228" s="131"/>
      <c r="AN228" s="131"/>
      <c r="AO228" s="131"/>
      <c r="AP228" s="131"/>
      <c r="AQ228" s="131"/>
      <c r="AR228" s="131"/>
      <c r="AS228" s="131"/>
      <c r="AT228" s="32"/>
      <c r="AU228" s="115"/>
      <c r="AW228" s="109"/>
      <c r="AX228" s="58"/>
      <c r="AY228" s="127">
        <f>AY211^3+AZ211^3+BA211^3+BB211^3+AY212^3+AZ212^3+BA212^3+BB212^3+AY213^3+AZ213^3+BA213^3+BB213^3+AY214^3+AZ214^3+BA214^3+BB214^3</f>
        <v>0</v>
      </c>
      <c r="AZ228" s="128">
        <f>AY215^3+AZ215^3+BA215^3+BB215^3+AY216^3+AZ216^3+BA216^3+BB216^3+AY217^3+AZ217^3+BA217^3+BB217^3+AY218^3+AZ218^3+BA218^3+BB218^3</f>
        <v>0</v>
      </c>
      <c r="BA228" s="128">
        <f>AY219^3+AZ219^3+BA219^3+BB219^3+AY220^3+AZ220^3+BA220^3+BB220^3+AY221^3+AZ221^3+BA221^3+BB221^3+AY222^3+AZ222^3+BA222^3+BB222^3</f>
        <v>0</v>
      </c>
      <c r="BB228" s="128">
        <f>AY223^3+AZ223^3+BA223^3+BB223^3+AY224^3+AZ224^3+BA224^3+BB224^3+AY225^3+AZ225^3+BA225^3+BB225^3+AY226^3+AZ226^3+BA226^3+BB226^3</f>
        <v>0</v>
      </c>
      <c r="BC228" s="128">
        <f>BC211^3+BD211^3+BE211^3+BF211^3+BC212^3+BD212^3+BE212^3+BF212^3+BC213^3+BD213^3+BE213^3+BF213^3+BC214^3+BD214^3+BE214^3+BF214^3</f>
        <v>0</v>
      </c>
      <c r="BD228" s="128">
        <f>BC215^3+BD215^3+BE215^3+BF215^3+BC216^3+BD216^3+BE216^3+BF216^3+BC217^3+BD217^3+BE217^3+BF217^3+BC218^3+BD218^3+BE218^3+BF218^3</f>
        <v>0</v>
      </c>
      <c r="BE228" s="128">
        <f>BC219^3+BD219^3+BE219^3+BF219^3+BC220^3+BD220^3+BE220^3+BF220^3+BC221^3+BD221^3+BE221^3+BF221^3+BC222^3+BD222^3+BE222^3+BF222^3</f>
        <v>0</v>
      </c>
      <c r="BF228" s="128">
        <f>BC223^3+BD223^3+BE223^3+BF223^3+BC224^3+BD224^3+BE224^3+BF224^3+BC225^3+BD225^3+BE225^3+BF225^3+BC226^3+BD226^3+BE226^3+BF226^3</f>
        <v>0</v>
      </c>
      <c r="BG228" s="128">
        <f>BG211^3+BH211^3+BI211^3+BJ211^3+BG212^3+BH212^3+BI212^3+BJ212^3+BG213^3+BH213^3+BI213^3+BJ213^3+BG214^3+BH214^3+BI214^3+BJ214^3</f>
        <v>0</v>
      </c>
      <c r="BH228" s="128">
        <f>BG215^3+BH215^3+BI215^3+BJ215^3+BG216^3+BH216^3+BI216^3+BJ216^3+BG217^3+BH217^3+BI217^3+BJ217^3+BG218^3+BH218^3+BI218^3+BJ218^3</f>
        <v>0</v>
      </c>
      <c r="BI228" s="128">
        <f>BG219^3+BH219^3+BI219^3+BJ219^3+BG220^3+BH220^3+BI220^3+BJ220^3+BG221^3+BH221^3+BI221^3+BJ221^3+BG222^3+BH222^3+BI222^3+BJ222^3</f>
        <v>0</v>
      </c>
      <c r="BJ228" s="128">
        <f>BG223^3+BH223^3+BI223^3+BJ223^3+BG224^3+BH224^3+BI224^3+BJ224^3+BG225^3+BH225^3+BI225^3+BJ225^3+BG226^3+BH226^3+BI226^3+BJ226^3</f>
        <v>0</v>
      </c>
      <c r="BK228" s="128">
        <f>BK211^3+BL211^3+BM211^3+BN211^3+BK212^3+BL212^3+BM212^3+BN212^3+BK213^3+BL213^3+BM213^3+BN213^3+BK214^3+BL214^3+BM214^3+BN214^3</f>
        <v>0</v>
      </c>
      <c r="BL228" s="128">
        <f>BK215^3+BL215^3+BM215^3+BN215^3+BK216^3+BL216^3+BM216^3+BN216^3+BK217^3+BL217^3+BM217^3+BN217^3+BK218^3+BL218^3+BM218^3+BN218^3</f>
        <v>0</v>
      </c>
      <c r="BM228" s="128">
        <f>BK219^3+BL219^3+BM219^3+BN219^3+BK220^3+BL220^3+BM220^3+BN220^3+BK221^3+BL221^3+BM221^3+BN221^3+BK222^3+BL222^3+BM222^3+BN222^3</f>
        <v>0</v>
      </c>
      <c r="BN228" s="128">
        <f>BK223^3+BL223^3+BM223^3+BN223^3+BK224^3+BL224^3+BM224^3+BN224^3+BK225^3+BL225^3+BM225^3+BN225^3+BK226^3+BL226^3+BM226^3+BN226^3</f>
        <v>0</v>
      </c>
      <c r="BO228" s="129">
        <f>SUMSQ(AY226,AZ225,BA224,BB223,BC222,BD221,BE220,BF219,BG218,BH217,BI216,BJ215,BK214,BL213,BM212,DB210,BN211)</f>
        <v>0</v>
      </c>
      <c r="BP228" s="130">
        <f>SUMSQ(AY218,AZ217,BA216,BB215,BC214,BD213,BE212,BF211,BG226,BH225,BI224,BJ223,BK222,BL221,BM220,BN219)</f>
        <v>0</v>
      </c>
      <c r="BQ228" s="32"/>
      <c r="BR228" s="131"/>
      <c r="BS228" s="131"/>
      <c r="BT228" s="131"/>
      <c r="BU228" s="131"/>
      <c r="BV228" s="131"/>
      <c r="BW228" s="131"/>
      <c r="BX228" s="131"/>
      <c r="BY228" s="131"/>
      <c r="BZ228" s="131"/>
      <c r="CA228" s="131"/>
      <c r="CB228" s="131"/>
      <c r="CC228" s="131"/>
      <c r="CD228" s="131"/>
      <c r="CE228" s="131"/>
      <c r="CF228" s="131"/>
      <c r="CG228" s="131"/>
      <c r="CH228" s="32"/>
      <c r="CI228" s="115"/>
      <c r="CJ228" s="144"/>
      <c r="CK228" s="109"/>
      <c r="CL228" s="58"/>
      <c r="CM228" s="127">
        <f>CM211^3+CN211^3+CO211^3+CP211^3+CM212^3+CN212^3+CO212^3+CP212^3+CM213^3+CN213^3+CO213^3+CP213^3+CM214^3+CN214^3+CO214^3+CP214^3</f>
        <v>0</v>
      </c>
      <c r="CN228" s="128">
        <f>CM215^3+CN215^3+CO215^3+CP215^3+CM216^3+CN216^3+CO216^3+CP216^3+CM217^3+CN217^3+CO217^3+CP217^3+CM218^3+CN218^3+CO218^3+CP218^3</f>
        <v>0</v>
      </c>
      <c r="CO228" s="128">
        <f>CM219^3+CN219^3+CO219^3+CP219^3+CM220^3+CN220^3+CO220^3+CP220^3+CM221^3+CN221^3+CO221^3+CP221^3+CM222^3+CN222^3+CO222^3+CP222^3</f>
        <v>0</v>
      </c>
      <c r="CP228" s="128">
        <f>CM223^3+CN223^3+CO223^3+CP223^3+CM224^3+CN224^3+CO224^3+CP224^3+CM225^3+CN225^3+CO225^3+CP225^3+CM226^3+CN226^3+CO226^3+CP226^3</f>
        <v>0</v>
      </c>
      <c r="CQ228" s="128">
        <f>CQ211^3+CR211^3+CS211^3+CT211^3+CQ212^3+CR212^3+CS212^3+CT212^3+CQ213^3+CR213^3+CS213^3+CT213^3+CQ214^3+CR214^3+CS214^3+CT214^3</f>
        <v>0</v>
      </c>
      <c r="CR228" s="128">
        <f>CQ215^3+CR215^3+CS215^3+CT215^3+CQ216^3+CR216^3+CS216^3+CT216^3+CQ217^3+CR217^3+CS217^3+CT217^3+CQ218^3+CR218^3+CS218^3+CT218^3</f>
        <v>0</v>
      </c>
      <c r="CS228" s="128">
        <f>CQ219^3+CR219^3+CS219^3+CT219^3+CQ220^3+CR220^3+CS220^3+CT220^3+CQ221^3+CR221^3+CS221^3+CT221^3+CQ222^3+CR222^3+CS222^3+CT222^3</f>
        <v>0</v>
      </c>
      <c r="CT228" s="128">
        <f>CQ223^3+CR223^3+CS223^3+CT223^3+CQ224^3+CR224^3+CS224^3+CT224^3+CQ225^3+CR225^3+CS225^3+CT225^3+CQ226^3+CR226^3+CS226^3+CT226^3</f>
        <v>0</v>
      </c>
      <c r="CU228" s="128">
        <f>CU211^3+CV211^3+CW211^3+CX211^3+CU212^3+CV212^3+CW212^3+CX212^3+CU213^3+CV213^3+CW213^3+CX213^3+CU214^3+CV214^3+CW214^3+CX214^3</f>
        <v>0</v>
      </c>
      <c r="CV228" s="128">
        <f>CU215^3+CV215^3+CW215^3+CX215^3+CU216^3+CV216^3+CW216^3+CX216^3+CU217^3+CV217^3+CW217^3+CX217^3+CU218^3+CV218^3+CW218^3+CX218^3</f>
        <v>0</v>
      </c>
      <c r="CW228" s="128">
        <f>CU219^3+CV219^3+CW219^3+CX219^3+CU220^3+CV220^3+CW220^3+CX220^3+CU221^3+CV221^3+CW221^3+CX221^3+CU222^3+CV222^3+CW222^3+CX222^3</f>
        <v>0</v>
      </c>
      <c r="CX228" s="128">
        <f>CU223^3+CV223^3+CW223^3+CX223^3+CU224^3+CV224^3+CW224^3+CX224^3+CU225^3+CV225^3+CW225^3+CX225^3+CU226^3+CV226^3+CW226^3+CX226^3</f>
        <v>0</v>
      </c>
      <c r="CY228" s="128">
        <f>CY211^3+CZ211^3+DA211^3+DB211^3+CY212^3+CZ212^3+DA212^3+DB212^3+CY213^3+CZ213^3+DA213^3+DB213^3+CY214^3+CZ214^3+DA214^3+DB214^3</f>
        <v>0</v>
      </c>
      <c r="CZ228" s="128">
        <f>CY215^3+CZ215^3+DA215^3+DB215^3+CY216^3+CZ216^3+DA216^3+DB216^3+CY217^3+CZ217^3+DA217^3+DB217^3+CY218^3+CZ218^3+DA218^3+DB218^3</f>
        <v>0</v>
      </c>
      <c r="DA228" s="128">
        <f>CY219^3+CZ219^3+DA219^3+DB219^3+CY220^3+CZ220^3+DA220^3+DB220^3+CY221^3+CZ221^3+DA221^3+DB221^3+CY222^3+CZ222^3+DA222^3+DB222^3</f>
        <v>0</v>
      </c>
      <c r="DB228" s="128">
        <f>CY223^3+CZ223^3+DA223^3+DB223^3+CY224^3+CZ224^3+DA224^3+DB224^3+CY225^3+CZ225^3+DA225^3+DB225^3+CY226^3+CZ226^3+DA226^3+DB226^3</f>
        <v>0</v>
      </c>
      <c r="DC228" s="129">
        <f>SUMSQ(CM226,CN225,CO224,CP223,CQ222,CR221,CS220,CT219,CU218,CV217,CW216,CX215,CY214,CZ213,DA212,EP210,DB211)</f>
        <v>0</v>
      </c>
      <c r="DD228" s="130">
        <f>SUMSQ(CM218,CN217,CO216,CP215,CQ214,CR213,CS212,CT211,CU226,CV225,CW224,CX223,CY222,CZ221,DA220,DB219)</f>
        <v>0</v>
      </c>
      <c r="DE228" s="32"/>
      <c r="DF228" s="131"/>
      <c r="DG228" s="131"/>
      <c r="DH228" s="131"/>
      <c r="DI228" s="131"/>
      <c r="DJ228" s="131"/>
      <c r="DK228" s="131"/>
      <c r="DL228" s="131"/>
      <c r="DM228" s="131"/>
      <c r="DN228" s="131"/>
      <c r="DO228" s="131"/>
      <c r="DP228" s="131"/>
      <c r="DQ228" s="131"/>
      <c r="DR228" s="131"/>
      <c r="DS228" s="131"/>
      <c r="DT228" s="131"/>
      <c r="DU228" s="131"/>
      <c r="DV228" s="32"/>
      <c r="DW228" s="115"/>
      <c r="DY228" s="109"/>
      <c r="DZ228" s="58"/>
      <c r="EA228" s="127">
        <f>EA211^3+EB211^3+EC211^3+ED211^3+EA212^3+EB212^3+EC212^3+ED212^3+EA213^3+EB213^3+EC213^3+ED213^3+EA214^3+EB214^3+EC214^3+ED214^3</f>
        <v>0</v>
      </c>
      <c r="EB228" s="128">
        <f>EA215^3+EB215^3+EC215^3+ED215^3+EA216^3+EB216^3+EC216^3+ED216^3+EA217^3+EB217^3+EC217^3+ED217^3+EA218^3+EB218^3+EC218^3+ED218^3</f>
        <v>0</v>
      </c>
      <c r="EC228" s="128">
        <f>EA219^3+EB219^3+EC219^3+ED219^3+EA220^3+EB220^3+EC220^3+ED220^3+EA221^3+EB221^3+EC221^3+ED221^3+EA222^3+EB222^3+EC222^3+ED222^3</f>
        <v>0</v>
      </c>
      <c r="ED228" s="128">
        <f>EA223^3+EB223^3+EC223^3+ED223^3+EA224^3+EB224^3+EC224^3+ED224^3+EA225^3+EB225^3+EC225^3+ED225^3+EA226^3+EB226^3+EC226^3+ED226^3</f>
        <v>0</v>
      </c>
      <c r="EE228" s="128">
        <f>EE211^3+EF211^3+EG211^3+EH211^3+EE212^3+EF212^3+EG212^3+EH212^3+EE213^3+EF213^3+EG213^3+EH213^3+EE214^3+EF214^3+EG214^3+EH214^3</f>
        <v>0</v>
      </c>
      <c r="EF228" s="128">
        <f>EE215^3+EF215^3+EG215^3+EH215^3+EE216^3+EF216^3+EG216^3+EH216^3+EE217^3+EF217^3+EG217^3+EH217^3+EE218^3+EF218^3+EG218^3+EH218^3</f>
        <v>0</v>
      </c>
      <c r="EG228" s="128">
        <f>EE219^3+EF219^3+EG219^3+EH219^3+EE220^3+EF220^3+EG220^3+EH220^3+EE221^3+EF221^3+EG221^3+EH221^3+EE222^3+EF222^3+EG222^3+EH222^3</f>
        <v>0</v>
      </c>
      <c r="EH228" s="128">
        <f>EE223^3+EF223^3+EG223^3+EH223^3+EE224^3+EF224^3+EG224^3+EH224^3+EE225^3+EF225^3+EG225^3+EH225^3+EE226^3+EF226^3+EG226^3+EH226^3</f>
        <v>0</v>
      </c>
      <c r="EI228" s="128">
        <f>EI211^3+EJ211^3+EK211^3+EL211^3+EI212^3+EJ212^3+EK212^3+EL212^3+EI213^3+EJ213^3+EK213^3+EL213^3+EI214^3+EJ214^3+EK214^3+EL214^3</f>
        <v>0</v>
      </c>
      <c r="EJ228" s="128">
        <f>EI215^3+EJ215^3+EK215^3+EL215^3+EI216^3+EJ216^3+EK216^3+EL216^3+EI217^3+EJ217^3+EK217^3+EL217^3+EI218^3+EJ218^3+EK218^3+EL218^3</f>
        <v>0</v>
      </c>
      <c r="EK228" s="128">
        <f>EI219^3+EJ219^3+EK219^3+EL219^3+EI220^3+EJ220^3+EK220^3+EL220^3+EI221^3+EJ221^3+EK221^3+EL221^3+EI222^3+EJ222^3+EK222^3+EL222^3</f>
        <v>0</v>
      </c>
      <c r="EL228" s="128">
        <f>EI223^3+EJ223^3+EK223^3+EL223^3+EI224^3+EJ224^3+EK224^3+EL224^3+EI225^3+EJ225^3+EK225^3+EL225^3+EI226^3+EJ226^3+EK226^3+EL226^3</f>
        <v>0</v>
      </c>
      <c r="EM228" s="128">
        <f>EM211^3+EN211^3+EO211^3+EP211^3+EM212^3+EN212^3+EO212^3+EP212^3+EM213^3+EN213^3+EO213^3+EP213^3+EM214^3+EN214^3+EO214^3+EP214^3</f>
        <v>0</v>
      </c>
      <c r="EN228" s="128">
        <f>EM215^3+EN215^3+EO215^3+EP215^3+EM216^3+EN216^3+EO216^3+EP216^3+EM217^3+EN217^3+EO217^3+EP217^3+EM218^3+EN218^3+EO218^3+EP218^3</f>
        <v>0</v>
      </c>
      <c r="EO228" s="128">
        <f>EM219^3+EN219^3+EO219^3+EP219^3+EM220^3+EN220^3+EO220^3+EP220^3+EM221^3+EN221^3+EO221^3+EP221^3+EM222^3+EN222^3+EO222^3+EP222^3</f>
        <v>0</v>
      </c>
      <c r="EP228" s="128">
        <f>EM223^3+EN223^3+EO223^3+EP223^3+EM224^3+EN224^3+EO224^3+EP224^3+EM225^3+EN225^3+EO225^3+EP225^3+EM226^3+EN226^3+EO226^3+EP226^3</f>
        <v>0</v>
      </c>
      <c r="EQ228" s="129">
        <f>SUMSQ(EA226,EB225,EC224,ED223,EE222,EF221,EG220,EH219,EI218,EJ217,EK216,EL215,EM214,EN213,EO212,GD210,EP211)</f>
        <v>0</v>
      </c>
      <c r="ER228" s="130">
        <f>SUMSQ(EA218,EB217,EC216,ED215,EE214,EF213,EG212,EH211,EI226,EJ225,EK224,EL223,EM222,EN221,EO220,EP219)</f>
        <v>0</v>
      </c>
      <c r="ES228" s="32"/>
      <c r="ET228" s="131"/>
      <c r="EU228" s="131"/>
      <c r="EV228" s="131"/>
      <c r="EW228" s="131"/>
      <c r="EX228" s="131"/>
      <c r="EY228" s="131"/>
      <c r="EZ228" s="131"/>
      <c r="FA228" s="131"/>
      <c r="FB228" s="131"/>
      <c r="FC228" s="131"/>
      <c r="FD228" s="131"/>
      <c r="FE228" s="131"/>
      <c r="FF228" s="131"/>
      <c r="FG228" s="131"/>
      <c r="FH228" s="131"/>
      <c r="FI228" s="131"/>
      <c r="FJ228" s="32"/>
      <c r="FK228" s="115"/>
    </row>
    <row r="229" spans="1:167" ht="13.5" thickBot="1" x14ac:dyDescent="0.25">
      <c r="A229" s="32"/>
      <c r="B229" s="32"/>
      <c r="C229" s="32"/>
      <c r="D229" s="106" t="s">
        <v>265</v>
      </c>
      <c r="E229" s="107" t="s">
        <v>207</v>
      </c>
      <c r="F229" s="110">
        <f>B4+(215*B6)</f>
        <v>216</v>
      </c>
      <c r="G229" s="104"/>
      <c r="H229" s="43"/>
      <c r="I229" s="109"/>
      <c r="J229" s="58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137"/>
      <c r="AB229" s="137"/>
      <c r="AC229" s="32" t="s">
        <v>0</v>
      </c>
      <c r="AD229" s="135"/>
      <c r="AE229" s="135"/>
      <c r="AF229" s="135"/>
      <c r="AG229" s="135"/>
      <c r="AH229" s="135"/>
      <c r="AI229" s="135"/>
      <c r="AJ229" s="135"/>
      <c r="AK229" s="135"/>
      <c r="AL229" s="135"/>
      <c r="AM229" s="135"/>
      <c r="AN229" s="135"/>
      <c r="AO229" s="135"/>
      <c r="AP229" s="135"/>
      <c r="AQ229" s="135"/>
      <c r="AR229" s="135"/>
      <c r="AS229" s="135"/>
      <c r="AT229" s="32"/>
      <c r="AU229" s="115"/>
      <c r="AW229" s="109"/>
      <c r="AX229" s="58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  <c r="BN229" s="46"/>
      <c r="BO229" s="137"/>
      <c r="BP229" s="137"/>
      <c r="BQ229" s="32" t="s">
        <v>0</v>
      </c>
      <c r="BR229" s="135"/>
      <c r="BS229" s="135"/>
      <c r="BT229" s="135"/>
      <c r="BU229" s="135"/>
      <c r="BV229" s="135"/>
      <c r="BW229" s="135"/>
      <c r="BX229" s="135"/>
      <c r="BY229" s="135"/>
      <c r="BZ229" s="135"/>
      <c r="CA229" s="135"/>
      <c r="CB229" s="135"/>
      <c r="CC229" s="135"/>
      <c r="CD229" s="135"/>
      <c r="CE229" s="135"/>
      <c r="CF229" s="135"/>
      <c r="CG229" s="135"/>
      <c r="CH229" s="32"/>
      <c r="CI229" s="115"/>
      <c r="CJ229" s="144"/>
      <c r="CK229" s="109"/>
      <c r="CL229" s="58"/>
      <c r="CM229" s="46"/>
      <c r="CN229" s="46"/>
      <c r="CO229" s="46"/>
      <c r="CP229" s="46"/>
      <c r="CQ229" s="46"/>
      <c r="CR229" s="46"/>
      <c r="CS229" s="46"/>
      <c r="CT229" s="46"/>
      <c r="CU229" s="46"/>
      <c r="CV229" s="46"/>
      <c r="CW229" s="46"/>
      <c r="CX229" s="46"/>
      <c r="CY229" s="46"/>
      <c r="CZ229" s="46"/>
      <c r="DA229" s="46"/>
      <c r="DB229" s="46"/>
      <c r="DC229" s="137"/>
      <c r="DD229" s="137"/>
      <c r="DE229" s="32" t="s">
        <v>0</v>
      </c>
      <c r="DF229" s="135"/>
      <c r="DG229" s="135"/>
      <c r="DH229" s="135"/>
      <c r="DI229" s="135"/>
      <c r="DJ229" s="135"/>
      <c r="DK229" s="135"/>
      <c r="DL229" s="135"/>
      <c r="DM229" s="135"/>
      <c r="DN229" s="135"/>
      <c r="DO229" s="135"/>
      <c r="DP229" s="135"/>
      <c r="DQ229" s="135"/>
      <c r="DR229" s="135"/>
      <c r="DS229" s="135"/>
      <c r="DT229" s="135"/>
      <c r="DU229" s="135"/>
      <c r="DV229" s="32"/>
      <c r="DW229" s="115"/>
      <c r="DY229" s="109"/>
      <c r="DZ229" s="58"/>
      <c r="EA229" s="46"/>
      <c r="EB229" s="46"/>
      <c r="EC229" s="46"/>
      <c r="ED229" s="46"/>
      <c r="EE229" s="46"/>
      <c r="EF229" s="46"/>
      <c r="EG229" s="46"/>
      <c r="EH229" s="46"/>
      <c r="EI229" s="46"/>
      <c r="EJ229" s="46"/>
      <c r="EK229" s="46"/>
      <c r="EL229" s="46"/>
      <c r="EM229" s="46"/>
      <c r="EN229" s="46"/>
      <c r="EO229" s="46"/>
      <c r="EP229" s="46"/>
      <c r="EQ229" s="137"/>
      <c r="ER229" s="137"/>
      <c r="ES229" s="32" t="s">
        <v>0</v>
      </c>
      <c r="ET229" s="135"/>
      <c r="EU229" s="135"/>
      <c r="EV229" s="135"/>
      <c r="EW229" s="135"/>
      <c r="EX229" s="135"/>
      <c r="EY229" s="135"/>
      <c r="EZ229" s="135"/>
      <c r="FA229" s="135"/>
      <c r="FB229" s="135"/>
      <c r="FC229" s="135"/>
      <c r="FD229" s="135"/>
      <c r="FE229" s="135"/>
      <c r="FF229" s="135"/>
      <c r="FG229" s="135"/>
      <c r="FH229" s="135"/>
      <c r="FI229" s="135"/>
      <c r="FJ229" s="32"/>
      <c r="FK229" s="115"/>
    </row>
    <row r="230" spans="1:167" ht="13.5" thickBot="1" x14ac:dyDescent="0.25">
      <c r="A230" s="32"/>
      <c r="B230" s="32"/>
      <c r="C230" s="32"/>
      <c r="D230" s="106" t="s">
        <v>200</v>
      </c>
      <c r="E230" s="107" t="s">
        <v>207</v>
      </c>
      <c r="F230" s="110">
        <f>B4+(216*B6)</f>
        <v>217</v>
      </c>
      <c r="G230" s="104"/>
      <c r="H230" s="43"/>
      <c r="I230" s="138"/>
      <c r="J230" s="143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54"/>
      <c r="Z230" s="154"/>
      <c r="AA230" s="154"/>
      <c r="AB230" s="154"/>
      <c r="AC230" s="154"/>
      <c r="AD230" s="155"/>
      <c r="AE230" s="155"/>
      <c r="AF230" s="155"/>
      <c r="AG230" s="155"/>
      <c r="AH230" s="155"/>
      <c r="AI230" s="155"/>
      <c r="AJ230" s="155"/>
      <c r="AK230" s="155"/>
      <c r="AL230" s="155"/>
      <c r="AM230" s="155"/>
      <c r="AN230" s="155"/>
      <c r="AO230" s="155"/>
      <c r="AP230" s="155"/>
      <c r="AQ230" s="155"/>
      <c r="AR230" s="155"/>
      <c r="AS230" s="155"/>
      <c r="AT230" s="154"/>
      <c r="AU230" s="141"/>
      <c r="AW230" s="138"/>
      <c r="AX230" s="143"/>
      <c r="AY230" s="154"/>
      <c r="AZ230" s="154"/>
      <c r="BA230" s="154"/>
      <c r="BB230" s="154"/>
      <c r="BC230" s="154"/>
      <c r="BD230" s="154"/>
      <c r="BE230" s="154"/>
      <c r="BF230" s="154"/>
      <c r="BG230" s="154"/>
      <c r="BH230" s="154"/>
      <c r="BI230" s="154"/>
      <c r="BJ230" s="154"/>
      <c r="BK230" s="154"/>
      <c r="BL230" s="154"/>
      <c r="BM230" s="154"/>
      <c r="BN230" s="154"/>
      <c r="BO230" s="154"/>
      <c r="BP230" s="154"/>
      <c r="BQ230" s="154"/>
      <c r="BR230" s="155"/>
      <c r="BS230" s="155"/>
      <c r="BT230" s="155"/>
      <c r="BU230" s="155"/>
      <c r="BV230" s="155"/>
      <c r="BW230" s="155"/>
      <c r="BX230" s="155"/>
      <c r="BY230" s="155"/>
      <c r="BZ230" s="155"/>
      <c r="CA230" s="155"/>
      <c r="CB230" s="155"/>
      <c r="CC230" s="155"/>
      <c r="CD230" s="155"/>
      <c r="CE230" s="155"/>
      <c r="CF230" s="155"/>
      <c r="CG230" s="155"/>
      <c r="CH230" s="154"/>
      <c r="CI230" s="141"/>
      <c r="CJ230" s="144"/>
      <c r="CK230" s="138"/>
      <c r="CL230" s="143"/>
      <c r="CM230" s="154"/>
      <c r="CN230" s="154"/>
      <c r="CO230" s="154"/>
      <c r="CP230" s="154"/>
      <c r="CQ230" s="154"/>
      <c r="CR230" s="154"/>
      <c r="CS230" s="154"/>
      <c r="CT230" s="154"/>
      <c r="CU230" s="154"/>
      <c r="CV230" s="154"/>
      <c r="CW230" s="154"/>
      <c r="CX230" s="154"/>
      <c r="CY230" s="154"/>
      <c r="CZ230" s="154"/>
      <c r="DA230" s="154"/>
      <c r="DB230" s="154"/>
      <c r="DC230" s="154"/>
      <c r="DD230" s="154"/>
      <c r="DE230" s="154"/>
      <c r="DF230" s="155"/>
      <c r="DG230" s="155"/>
      <c r="DH230" s="155"/>
      <c r="DI230" s="155"/>
      <c r="DJ230" s="155"/>
      <c r="DK230" s="155"/>
      <c r="DL230" s="155"/>
      <c r="DM230" s="155"/>
      <c r="DN230" s="155"/>
      <c r="DO230" s="155"/>
      <c r="DP230" s="155"/>
      <c r="DQ230" s="155"/>
      <c r="DR230" s="155"/>
      <c r="DS230" s="155"/>
      <c r="DT230" s="155"/>
      <c r="DU230" s="155"/>
      <c r="DV230" s="154"/>
      <c r="DW230" s="141"/>
      <c r="DY230" s="138"/>
      <c r="DZ230" s="143"/>
      <c r="EA230" s="154"/>
      <c r="EB230" s="154"/>
      <c r="EC230" s="154"/>
      <c r="ED230" s="154"/>
      <c r="EE230" s="154"/>
      <c r="EF230" s="154"/>
      <c r="EG230" s="154"/>
      <c r="EH230" s="154"/>
      <c r="EI230" s="154"/>
      <c r="EJ230" s="154"/>
      <c r="EK230" s="154"/>
      <c r="EL230" s="154"/>
      <c r="EM230" s="154"/>
      <c r="EN230" s="154"/>
      <c r="EO230" s="154"/>
      <c r="EP230" s="154"/>
      <c r="EQ230" s="154"/>
      <c r="ER230" s="154"/>
      <c r="ES230" s="154"/>
      <c r="ET230" s="155"/>
      <c r="EU230" s="155"/>
      <c r="EV230" s="155"/>
      <c r="EW230" s="155"/>
      <c r="EX230" s="155"/>
      <c r="EY230" s="155"/>
      <c r="EZ230" s="155"/>
      <c r="FA230" s="155"/>
      <c r="FB230" s="155"/>
      <c r="FC230" s="155"/>
      <c r="FD230" s="155"/>
      <c r="FE230" s="155"/>
      <c r="FF230" s="155"/>
      <c r="FG230" s="155"/>
      <c r="FH230" s="155"/>
      <c r="FI230" s="155"/>
      <c r="FJ230" s="154"/>
      <c r="FK230" s="141"/>
    </row>
    <row r="231" spans="1:167" ht="14.25" thickTop="1" thickBot="1" x14ac:dyDescent="0.25">
      <c r="A231" s="32"/>
      <c r="B231" s="32"/>
      <c r="C231" s="32"/>
      <c r="D231" s="106" t="s">
        <v>117</v>
      </c>
      <c r="E231" s="107" t="s">
        <v>207</v>
      </c>
      <c r="F231" s="108">
        <f>B4+(217*B6)</f>
        <v>218</v>
      </c>
      <c r="G231" s="104"/>
      <c r="H231" s="43"/>
      <c r="CJ231" s="144"/>
    </row>
    <row r="232" spans="1:167" ht="14.25" thickTop="1" thickBot="1" x14ac:dyDescent="0.25">
      <c r="A232" s="32"/>
      <c r="B232" s="32"/>
      <c r="C232" s="32"/>
      <c r="D232" s="106" t="s">
        <v>92</v>
      </c>
      <c r="E232" s="107" t="s">
        <v>207</v>
      </c>
      <c r="F232" s="108">
        <f>B4+(218*B6)</f>
        <v>219</v>
      </c>
      <c r="G232" s="104"/>
      <c r="H232" s="43"/>
      <c r="I232" s="38" t="s">
        <v>0</v>
      </c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40"/>
      <c r="AE232" s="40"/>
      <c r="AF232" s="40"/>
      <c r="AG232" s="40"/>
      <c r="AH232" s="40"/>
      <c r="AI232" s="40"/>
      <c r="AJ232" s="40"/>
      <c r="AK232" s="40"/>
      <c r="AL232" s="40"/>
      <c r="AM232" s="40"/>
      <c r="AN232" s="40"/>
      <c r="AO232" s="40"/>
      <c r="AP232" s="40"/>
      <c r="AQ232" s="40"/>
      <c r="AR232" s="40"/>
      <c r="AS232" s="40"/>
      <c r="AT232" s="39"/>
      <c r="AU232" s="41"/>
      <c r="AW232" s="38" t="s">
        <v>0</v>
      </c>
      <c r="AX232" s="39"/>
      <c r="AY232" s="39"/>
      <c r="AZ232" s="39"/>
      <c r="BA232" s="39"/>
      <c r="BB232" s="39"/>
      <c r="BC232" s="39"/>
      <c r="BD232" s="39"/>
      <c r="BE232" s="39"/>
      <c r="BF232" s="39"/>
      <c r="BG232" s="39"/>
      <c r="BH232" s="39"/>
      <c r="BI232" s="39"/>
      <c r="BJ232" s="39"/>
      <c r="BK232" s="39"/>
      <c r="BL232" s="39"/>
      <c r="BM232" s="39"/>
      <c r="BN232" s="39"/>
      <c r="BO232" s="39"/>
      <c r="BP232" s="39"/>
      <c r="BQ232" s="39"/>
      <c r="BR232" s="40"/>
      <c r="BS232" s="40"/>
      <c r="BT232" s="40"/>
      <c r="BU232" s="40"/>
      <c r="BV232" s="40"/>
      <c r="BW232" s="40"/>
      <c r="BX232" s="40"/>
      <c r="BY232" s="40"/>
      <c r="BZ232" s="40"/>
      <c r="CA232" s="40"/>
      <c r="CB232" s="40"/>
      <c r="CC232" s="40"/>
      <c r="CD232" s="40"/>
      <c r="CE232" s="40"/>
      <c r="CF232" s="40"/>
      <c r="CG232" s="40"/>
      <c r="CH232" s="39"/>
      <c r="CI232" s="41"/>
      <c r="CJ232" s="144"/>
      <c r="CK232" s="38" t="s">
        <v>0</v>
      </c>
      <c r="CL232" s="39"/>
      <c r="CM232" s="39"/>
      <c r="CN232" s="39"/>
      <c r="CO232" s="39"/>
      <c r="CP232" s="39"/>
      <c r="CQ232" s="39"/>
      <c r="CR232" s="39"/>
      <c r="CS232" s="39"/>
      <c r="CT232" s="39"/>
      <c r="CU232" s="39"/>
      <c r="CV232" s="39"/>
      <c r="CW232" s="39"/>
      <c r="CX232" s="39"/>
      <c r="CY232" s="39"/>
      <c r="CZ232" s="39"/>
      <c r="DA232" s="39"/>
      <c r="DB232" s="39"/>
      <c r="DC232" s="39"/>
      <c r="DD232" s="39"/>
      <c r="DE232" s="39"/>
      <c r="DF232" s="40"/>
      <c r="DG232" s="40"/>
      <c r="DH232" s="40"/>
      <c r="DI232" s="40"/>
      <c r="DJ232" s="40"/>
      <c r="DK232" s="40"/>
      <c r="DL232" s="40"/>
      <c r="DM232" s="40"/>
      <c r="DN232" s="40"/>
      <c r="DO232" s="40"/>
      <c r="DP232" s="40"/>
      <c r="DQ232" s="40"/>
      <c r="DR232" s="40"/>
      <c r="DS232" s="40"/>
      <c r="DT232" s="40"/>
      <c r="DU232" s="40"/>
      <c r="DV232" s="39"/>
      <c r="DW232" s="41"/>
      <c r="DY232" s="38" t="s">
        <v>0</v>
      </c>
      <c r="DZ232" s="39"/>
      <c r="EA232" s="39"/>
      <c r="EB232" s="39"/>
      <c r="EC232" s="39"/>
      <c r="ED232" s="39"/>
      <c r="EE232" s="39"/>
      <c r="EF232" s="39"/>
      <c r="EG232" s="39"/>
      <c r="EH232" s="39"/>
      <c r="EI232" s="39"/>
      <c r="EJ232" s="39"/>
      <c r="EK232" s="39"/>
      <c r="EL232" s="39"/>
      <c r="EM232" s="39"/>
      <c r="EN232" s="39"/>
      <c r="EO232" s="39"/>
      <c r="EP232" s="39"/>
      <c r="EQ232" s="39"/>
      <c r="ER232" s="39"/>
      <c r="ES232" s="39"/>
      <c r="ET232" s="40"/>
      <c r="EU232" s="40"/>
      <c r="EV232" s="40"/>
      <c r="EW232" s="40"/>
      <c r="EX232" s="40"/>
      <c r="EY232" s="40"/>
      <c r="EZ232" s="40"/>
      <c r="FA232" s="40"/>
      <c r="FB232" s="40"/>
      <c r="FC232" s="40"/>
      <c r="FD232" s="40"/>
      <c r="FE232" s="40"/>
      <c r="FF232" s="40"/>
      <c r="FG232" s="40"/>
      <c r="FH232" s="40"/>
      <c r="FI232" s="40"/>
      <c r="FJ232" s="39"/>
      <c r="FK232" s="41"/>
    </row>
    <row r="233" spans="1:167" ht="13.5" thickBot="1" x14ac:dyDescent="0.25">
      <c r="A233" s="32"/>
      <c r="B233" s="32"/>
      <c r="C233" s="32"/>
      <c r="D233" s="106" t="s">
        <v>164</v>
      </c>
      <c r="E233" s="107" t="s">
        <v>207</v>
      </c>
      <c r="F233" s="110">
        <f>B4+(219*B6)</f>
        <v>220</v>
      </c>
      <c r="G233" s="104"/>
      <c r="H233" s="43"/>
      <c r="I233" s="109"/>
      <c r="J233" s="45" t="s">
        <v>0</v>
      </c>
      <c r="K233" s="46" t="s">
        <v>0</v>
      </c>
      <c r="L233" s="46"/>
      <c r="M233" s="46"/>
      <c r="N233" s="46"/>
      <c r="O233" s="46"/>
      <c r="P233" s="46"/>
      <c r="Q233" s="46"/>
      <c r="R233" s="46"/>
      <c r="S233" s="47" t="s">
        <v>500</v>
      </c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8"/>
      <c r="AE233" s="48"/>
      <c r="AF233" s="48"/>
      <c r="AG233" s="48"/>
      <c r="AH233" s="48"/>
      <c r="AI233" s="48"/>
      <c r="AJ233" s="48"/>
      <c r="AK233" s="48"/>
      <c r="AL233" s="49" t="s">
        <v>300</v>
      </c>
      <c r="AM233" s="48"/>
      <c r="AN233" s="48"/>
      <c r="AO233" s="48"/>
      <c r="AP233" s="48"/>
      <c r="AQ233" s="48"/>
      <c r="AR233" s="48"/>
      <c r="AS233" s="48"/>
      <c r="AT233" s="50"/>
      <c r="AU233" s="51"/>
      <c r="AW233" s="109"/>
      <c r="AX233" s="45" t="s">
        <v>0</v>
      </c>
      <c r="AY233" s="46" t="s">
        <v>0</v>
      </c>
      <c r="AZ233" s="46"/>
      <c r="BA233" s="46"/>
      <c r="BB233" s="46"/>
      <c r="BC233" s="46"/>
      <c r="BD233" s="46"/>
      <c r="BE233" s="46"/>
      <c r="BF233" s="46"/>
      <c r="BG233" s="47" t="s">
        <v>515</v>
      </c>
      <c r="BH233" s="46"/>
      <c r="BI233" s="46"/>
      <c r="BJ233" s="46"/>
      <c r="BK233" s="46"/>
      <c r="BL233" s="46"/>
      <c r="BM233" s="46"/>
      <c r="BN233" s="46"/>
      <c r="BO233" s="46"/>
      <c r="BP233" s="46"/>
      <c r="BQ233" s="46"/>
      <c r="BR233" s="48"/>
      <c r="BS233" s="48"/>
      <c r="BT233" s="48"/>
      <c r="BU233" s="48"/>
      <c r="BV233" s="48"/>
      <c r="BW233" s="48"/>
      <c r="BX233" s="48"/>
      <c r="BY233" s="48"/>
      <c r="BZ233" s="49" t="s">
        <v>300</v>
      </c>
      <c r="CA233" s="48"/>
      <c r="CB233" s="48"/>
      <c r="CC233" s="48"/>
      <c r="CD233" s="48"/>
      <c r="CE233" s="48"/>
      <c r="CF233" s="48"/>
      <c r="CG233" s="48"/>
      <c r="CH233" s="50"/>
      <c r="CI233" s="51"/>
      <c r="CJ233" s="144"/>
      <c r="CK233" s="109"/>
      <c r="CL233" s="45" t="s">
        <v>0</v>
      </c>
      <c r="CM233" s="46" t="s">
        <v>0</v>
      </c>
      <c r="CN233" s="46"/>
      <c r="CO233" s="46"/>
      <c r="CP233" s="46"/>
      <c r="CQ233" s="46"/>
      <c r="CR233" s="46"/>
      <c r="CS233" s="46"/>
      <c r="CT233" s="46"/>
      <c r="CU233" s="47" t="s">
        <v>530</v>
      </c>
      <c r="CV233" s="46"/>
      <c r="CW233" s="46"/>
      <c r="CX233" s="46"/>
      <c r="CY233" s="46"/>
      <c r="CZ233" s="46"/>
      <c r="DA233" s="46"/>
      <c r="DB233" s="46"/>
      <c r="DC233" s="46"/>
      <c r="DD233" s="46"/>
      <c r="DE233" s="46"/>
      <c r="DF233" s="48"/>
      <c r="DG233" s="48"/>
      <c r="DH233" s="48"/>
      <c r="DI233" s="48"/>
      <c r="DJ233" s="48"/>
      <c r="DK233" s="48"/>
      <c r="DL233" s="48"/>
      <c r="DM233" s="48"/>
      <c r="DN233" s="49" t="s">
        <v>300</v>
      </c>
      <c r="DO233" s="48"/>
      <c r="DP233" s="48"/>
      <c r="DQ233" s="48"/>
      <c r="DR233" s="48"/>
      <c r="DS233" s="48"/>
      <c r="DT233" s="48"/>
      <c r="DU233" s="48"/>
      <c r="DV233" s="50"/>
      <c r="DW233" s="51"/>
      <c r="DY233" s="109"/>
      <c r="DZ233" s="45" t="s">
        <v>0</v>
      </c>
      <c r="EA233" s="46" t="s">
        <v>0</v>
      </c>
      <c r="EB233" s="46"/>
      <c r="EC233" s="46"/>
      <c r="ED233" s="46"/>
      <c r="EE233" s="46"/>
      <c r="EF233" s="46"/>
      <c r="EG233" s="46"/>
      <c r="EH233" s="46"/>
      <c r="EI233" s="47" t="s">
        <v>545</v>
      </c>
      <c r="EJ233" s="46"/>
      <c r="EK233" s="46"/>
      <c r="EL233" s="46"/>
      <c r="EM233" s="46"/>
      <c r="EN233" s="46"/>
      <c r="EO233" s="46"/>
      <c r="EP233" s="46"/>
      <c r="EQ233" s="46"/>
      <c r="ER233" s="46"/>
      <c r="ES233" s="46"/>
      <c r="ET233" s="48"/>
      <c r="EU233" s="48"/>
      <c r="EV233" s="48"/>
      <c r="EW233" s="48"/>
      <c r="EX233" s="48"/>
      <c r="EY233" s="48"/>
      <c r="EZ233" s="48"/>
      <c r="FA233" s="48"/>
      <c r="FB233" s="49" t="s">
        <v>300</v>
      </c>
      <c r="FC233" s="48"/>
      <c r="FD233" s="48"/>
      <c r="FE233" s="48"/>
      <c r="FF233" s="48"/>
      <c r="FG233" s="48"/>
      <c r="FH233" s="48"/>
      <c r="FI233" s="48"/>
      <c r="FJ233" s="50"/>
      <c r="FK233" s="51"/>
    </row>
    <row r="234" spans="1:167" x14ac:dyDescent="0.2">
      <c r="A234" s="32"/>
      <c r="B234" s="32"/>
      <c r="C234" s="32"/>
      <c r="D234" s="106" t="s">
        <v>252</v>
      </c>
      <c r="E234" s="107" t="s">
        <v>207</v>
      </c>
      <c r="F234" s="110">
        <f>B4+(220*B6)</f>
        <v>221</v>
      </c>
      <c r="G234" s="104"/>
      <c r="H234" s="43"/>
      <c r="I234" s="109"/>
      <c r="J234" s="58"/>
      <c r="K234" s="1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2"/>
      <c r="AA234" s="59">
        <f>K234^3+L234^3+M234^3+N234^3+O234^3+P234^3+Q234^3+R234^3+K235^3+L235^3+M235^3+N235^3+O235^3+P235^3+Q235^3+R235^3</f>
        <v>0</v>
      </c>
      <c r="AB234" s="60">
        <f>K234^3+L234^3+M234^3+N234^3+O234^3+P234^3+Q234^3+R234^3+S234^3+T234^3+U234^3+V234^3+W234^3+X234^3+Y234^3+Z234^3</f>
        <v>0</v>
      </c>
      <c r="AC234" s="61"/>
      <c r="AD234" s="68"/>
      <c r="AE234" s="69"/>
      <c r="AF234" s="69"/>
      <c r="AG234" s="69"/>
      <c r="AH234" s="70"/>
      <c r="AI234" s="70"/>
      <c r="AJ234" s="70"/>
      <c r="AK234" s="70"/>
      <c r="AL234" s="69"/>
      <c r="AM234" s="69"/>
      <c r="AN234" s="69"/>
      <c r="AO234" s="69"/>
      <c r="AP234" s="70"/>
      <c r="AQ234" s="70"/>
      <c r="AR234" s="70"/>
      <c r="AS234" s="71"/>
      <c r="AT234" s="66"/>
      <c r="AU234" s="51"/>
      <c r="AW234" s="109"/>
      <c r="AX234" s="58"/>
      <c r="AY234" s="1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2"/>
      <c r="BO234" s="59">
        <f>AY234^3+AZ234^3+BA234^3+BB234^3+BC234^3+BD234^3+BE234^3+BF234^3+AY235^3+AZ235^3+BA235^3+BB235^3+BC235^3+BD235^3+BE235^3+BF235^3</f>
        <v>0</v>
      </c>
      <c r="BP234" s="60">
        <f>AY234^3+AZ234^3+BA234^3+BB234^3+BC234^3+BD234^3+BE234^3+BF234^3+BG234^3+BH234^3+BI234^3+BJ234^3+BK234^3+BL234^3+BM234^3+BN234^3</f>
        <v>0</v>
      </c>
      <c r="BQ234" s="61"/>
      <c r="BR234" s="68"/>
      <c r="BS234" s="69"/>
      <c r="BT234" s="69"/>
      <c r="BU234" s="69"/>
      <c r="BV234" s="69"/>
      <c r="BW234" s="69"/>
      <c r="BX234" s="69"/>
      <c r="BY234" s="69"/>
      <c r="BZ234" s="70"/>
      <c r="CA234" s="70"/>
      <c r="CB234" s="70"/>
      <c r="CC234" s="70"/>
      <c r="CD234" s="70"/>
      <c r="CE234" s="70"/>
      <c r="CF234" s="70"/>
      <c r="CG234" s="71"/>
      <c r="CH234" s="66"/>
      <c r="CI234" s="51"/>
      <c r="CJ234" s="144"/>
      <c r="CK234" s="109"/>
      <c r="CL234" s="58"/>
      <c r="CM234" s="1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2"/>
      <c r="DC234" s="59">
        <f>CM234^3+CN234^3+CO234^3+CP234^3+CQ234^3+CR234^3+CS234^3+CT234^3+CM235^3+CN235^3+CO235^3+CP235^3+CQ235^3+CR235^3+CS235^3+CT235^3</f>
        <v>0</v>
      </c>
      <c r="DD234" s="60">
        <f>CM234^3+CN234^3+CO234^3+CP234^3+CQ234^3+CR234^3+CS234^3+CT234^3+CU234^3+CV234^3+CW234^3+CX234^3+CY234^3+CZ234^3+DA234^3+DB234^3</f>
        <v>0</v>
      </c>
      <c r="DE234" s="61"/>
      <c r="DF234" s="68"/>
      <c r="DG234" s="69"/>
      <c r="DH234" s="70"/>
      <c r="DI234" s="70"/>
      <c r="DJ234" s="69"/>
      <c r="DK234" s="69"/>
      <c r="DL234" s="70"/>
      <c r="DM234" s="70"/>
      <c r="DN234" s="69"/>
      <c r="DO234" s="69"/>
      <c r="DP234" s="70"/>
      <c r="DQ234" s="70"/>
      <c r="DR234" s="69"/>
      <c r="DS234" s="69"/>
      <c r="DT234" s="70"/>
      <c r="DU234" s="71"/>
      <c r="DV234" s="66"/>
      <c r="DW234" s="51"/>
      <c r="DY234" s="109"/>
      <c r="DZ234" s="58"/>
      <c r="EA234" s="1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2"/>
      <c r="EQ234" s="59">
        <f>EA234^3+EB234^3+EC234^3+ED234^3+EE234^3+EF234^3+EG234^3+EH234^3+EA235^3+EB235^3+EC235^3+ED235^3+EE235^3+EF235^3+EG235^3+EH235^3</f>
        <v>0</v>
      </c>
      <c r="ER234" s="60">
        <f>EA234^3+EB234^3+EC234^3+ED234^3+EE234^3+EF234^3+EG234^3+EH234^3+EI234^3+EJ234^3+EK234^3+EL234^3+EM234^3+EN234^3+EO234^3+EP234^3</f>
        <v>0</v>
      </c>
      <c r="ES234" s="61"/>
      <c r="ET234" s="68"/>
      <c r="EU234" s="69"/>
      <c r="EV234" s="69"/>
      <c r="EW234" s="69"/>
      <c r="EX234" s="69"/>
      <c r="EY234" s="69"/>
      <c r="EZ234" s="69"/>
      <c r="FA234" s="69"/>
      <c r="FB234" s="69"/>
      <c r="FC234" s="69"/>
      <c r="FD234" s="69"/>
      <c r="FE234" s="69"/>
      <c r="FF234" s="69"/>
      <c r="FG234" s="69"/>
      <c r="FH234" s="69"/>
      <c r="FI234" s="73"/>
      <c r="FJ234" s="66"/>
      <c r="FK234" s="51"/>
    </row>
    <row r="235" spans="1:167" x14ac:dyDescent="0.2">
      <c r="A235" s="32"/>
      <c r="B235" s="32"/>
      <c r="C235" s="32"/>
      <c r="D235" s="106" t="s">
        <v>45</v>
      </c>
      <c r="E235" s="107" t="s">
        <v>207</v>
      </c>
      <c r="F235" s="108">
        <f>B4+(221*B6)</f>
        <v>222</v>
      </c>
      <c r="G235" s="104"/>
      <c r="H235" s="43"/>
      <c r="I235" s="109"/>
      <c r="J235" s="58"/>
      <c r="K235" s="3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5"/>
      <c r="AA235" s="75">
        <f>S234^3+T234^3+U234^3+V234^3+W234^3+X234^3+Y234^3+Z234^3+S235^3+T235^3+U235^3+V235^3+W235^3+X235^3+Y235^3+Z235^3</f>
        <v>0</v>
      </c>
      <c r="AB235" s="76">
        <f t="shared" ref="AB235:AB249" si="40">K235^3+L235^3+M235^3+N235^3+O235^3+P235^3+Q235^3+R235^3+S235^3+T235^3+U235^3+V235^3+W235^3+X235^3+Y235^3+Z235^3</f>
        <v>0</v>
      </c>
      <c r="AC235" s="61"/>
      <c r="AD235" s="81"/>
      <c r="AE235" s="82"/>
      <c r="AF235" s="82"/>
      <c r="AG235" s="82"/>
      <c r="AH235" s="83"/>
      <c r="AI235" s="83"/>
      <c r="AJ235" s="83"/>
      <c r="AK235" s="83"/>
      <c r="AL235" s="82"/>
      <c r="AM235" s="82"/>
      <c r="AN235" s="82"/>
      <c r="AO235" s="82"/>
      <c r="AP235" s="83"/>
      <c r="AQ235" s="83"/>
      <c r="AR235" s="83"/>
      <c r="AS235" s="84"/>
      <c r="AT235" s="66"/>
      <c r="AU235" s="51"/>
      <c r="AW235" s="109"/>
      <c r="AX235" s="58"/>
      <c r="AY235" s="3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5"/>
      <c r="BO235" s="75">
        <f>BG234^3+BH234^3+BI234^3+BJ234^3+BK234^3+BL234^3+BM234^3+BN234^3+BG235^3+BH235^3+BI235^3+BJ235^3+BK235^3+BL235^3+BM235^3+BN235^3</f>
        <v>0</v>
      </c>
      <c r="BP235" s="76">
        <f t="shared" ref="BP235:BP249" si="41">AY235^3+AZ235^3+BA235^3+BB235^3+BC235^3+BD235^3+BE235^3+BF235^3+BG235^3+BH235^3+BI235^3+BJ235^3+BK235^3+BL235^3+BM235^3+BN235^3</f>
        <v>0</v>
      </c>
      <c r="BQ235" s="61"/>
      <c r="BR235" s="81"/>
      <c r="BS235" s="82"/>
      <c r="BT235" s="82"/>
      <c r="BU235" s="82"/>
      <c r="BV235" s="82"/>
      <c r="BW235" s="82"/>
      <c r="BX235" s="82"/>
      <c r="BY235" s="82"/>
      <c r="BZ235" s="83"/>
      <c r="CA235" s="83"/>
      <c r="CB235" s="83"/>
      <c r="CC235" s="83"/>
      <c r="CD235" s="83"/>
      <c r="CE235" s="83"/>
      <c r="CF235" s="83"/>
      <c r="CG235" s="84"/>
      <c r="CH235" s="66"/>
      <c r="CI235" s="51"/>
      <c r="CJ235" s="144"/>
      <c r="CK235" s="109"/>
      <c r="CL235" s="58"/>
      <c r="CM235" s="3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5"/>
      <c r="DC235" s="75">
        <f>CU234^3+CV234^3+CW234^3+CX234^3+CY234^3+CZ234^3+DA234^3+DB234^3+CU235^3+CV235^3+CW235^3+CX235^3+CY235^3+CZ235^3+DA235^3+DB235^3</f>
        <v>0</v>
      </c>
      <c r="DD235" s="76">
        <f t="shared" ref="DD235:DD249" si="42">CM235^3+CN235^3+CO235^3+CP235^3+CQ235^3+CR235^3+CS235^3+CT235^3+CU235^3+CV235^3+CW235^3+CX235^3+CY235^3+CZ235^3+DA235^3+DB235^3</f>
        <v>0</v>
      </c>
      <c r="DE235" s="61"/>
      <c r="DF235" s="81"/>
      <c r="DG235" s="82"/>
      <c r="DH235" s="83"/>
      <c r="DI235" s="83"/>
      <c r="DJ235" s="82"/>
      <c r="DK235" s="82"/>
      <c r="DL235" s="83"/>
      <c r="DM235" s="83"/>
      <c r="DN235" s="82"/>
      <c r="DO235" s="82"/>
      <c r="DP235" s="83"/>
      <c r="DQ235" s="83"/>
      <c r="DR235" s="82"/>
      <c r="DS235" s="82"/>
      <c r="DT235" s="83"/>
      <c r="DU235" s="84"/>
      <c r="DV235" s="66"/>
      <c r="DW235" s="51"/>
      <c r="DY235" s="109"/>
      <c r="DZ235" s="58"/>
      <c r="EA235" s="3"/>
      <c r="EB235" s="4"/>
      <c r="EC235" s="4"/>
      <c r="ED235" s="4"/>
      <c r="EE235" s="4"/>
      <c r="EF235" s="4"/>
      <c r="EG235" s="4"/>
      <c r="EH235" s="4"/>
      <c r="EI235" s="4"/>
      <c r="EJ235" s="4"/>
      <c r="EK235" s="4"/>
      <c r="EL235" s="4"/>
      <c r="EM235" s="4"/>
      <c r="EN235" s="4"/>
      <c r="EO235" s="4"/>
      <c r="EP235" s="5"/>
      <c r="EQ235" s="75">
        <f>EI234^3+EJ234^3+EK234^3+EL234^3+EM234^3+EN234^3+EO234^3+EP234^3+EI235^3+EJ235^3+EK235^3+EL235^3+EM235^3+EN235^3+EO235^3+EP235^3</f>
        <v>0</v>
      </c>
      <c r="ER235" s="76">
        <f t="shared" ref="ER235:ER249" si="43">EA235^3+EB235^3+EC235^3+ED235^3+EE235^3+EF235^3+EG235^3+EH235^3+EI235^3+EJ235^3+EK235^3+EL235^3+EM235^3+EN235^3+EO235^3+EP235^3</f>
        <v>0</v>
      </c>
      <c r="ES235" s="61"/>
      <c r="ET235" s="89"/>
      <c r="EU235" s="83"/>
      <c r="EV235" s="83"/>
      <c r="EW235" s="83"/>
      <c r="EX235" s="83"/>
      <c r="EY235" s="83"/>
      <c r="EZ235" s="83"/>
      <c r="FA235" s="83"/>
      <c r="FB235" s="83"/>
      <c r="FC235" s="83"/>
      <c r="FD235" s="83"/>
      <c r="FE235" s="83"/>
      <c r="FF235" s="83"/>
      <c r="FG235" s="83"/>
      <c r="FH235" s="83"/>
      <c r="FI235" s="84"/>
      <c r="FJ235" s="66"/>
      <c r="FK235" s="51"/>
    </row>
    <row r="236" spans="1:167" x14ac:dyDescent="0.2">
      <c r="A236" s="32"/>
      <c r="B236" s="32"/>
      <c r="C236" s="32"/>
      <c r="D236" s="106" t="s">
        <v>57</v>
      </c>
      <c r="E236" s="107" t="s">
        <v>207</v>
      </c>
      <c r="F236" s="108">
        <f>B4+(222*B6)</f>
        <v>223</v>
      </c>
      <c r="G236" s="104"/>
      <c r="H236" s="43"/>
      <c r="I236" s="109"/>
      <c r="J236" s="58"/>
      <c r="K236" s="3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5"/>
      <c r="AA236" s="75">
        <f>K236^3+L236^3+M236^3+N236^3+O236^3+P236^3+Q236^3+R236^3+K237^3+L237^3+M237^3+N237^3+O237^3+P237^3+Q237^3+R237^3</f>
        <v>0</v>
      </c>
      <c r="AB236" s="76">
        <f t="shared" si="40"/>
        <v>0</v>
      </c>
      <c r="AC236" s="88"/>
      <c r="AD236" s="81"/>
      <c r="AE236" s="82"/>
      <c r="AF236" s="82"/>
      <c r="AG236" s="82"/>
      <c r="AH236" s="83"/>
      <c r="AI236" s="83"/>
      <c r="AJ236" s="83"/>
      <c r="AK236" s="83"/>
      <c r="AL236" s="82"/>
      <c r="AM236" s="82"/>
      <c r="AN236" s="82"/>
      <c r="AO236" s="82"/>
      <c r="AP236" s="83"/>
      <c r="AQ236" s="83"/>
      <c r="AR236" s="83"/>
      <c r="AS236" s="84"/>
      <c r="AT236" s="66"/>
      <c r="AU236" s="51"/>
      <c r="AW236" s="109"/>
      <c r="AX236" s="58"/>
      <c r="AY236" s="3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5"/>
      <c r="BO236" s="75">
        <f>AY236^3+AZ236^3+BA236^3+BB236^3+BC236^3+BD236^3+BE236^3+BF236^3+AY237^3+AZ237^3+BA237^3+BB237^3+BC237^3+BD237^3+BE237^3+BF237^3</f>
        <v>0</v>
      </c>
      <c r="BP236" s="76">
        <f t="shared" si="41"/>
        <v>0</v>
      </c>
      <c r="BQ236" s="88"/>
      <c r="BR236" s="89"/>
      <c r="BS236" s="83"/>
      <c r="BT236" s="83"/>
      <c r="BU236" s="83"/>
      <c r="BV236" s="83"/>
      <c r="BW236" s="83"/>
      <c r="BX236" s="83"/>
      <c r="BY236" s="83"/>
      <c r="BZ236" s="82"/>
      <c r="CA236" s="82"/>
      <c r="CB236" s="82"/>
      <c r="CC236" s="82"/>
      <c r="CD236" s="82"/>
      <c r="CE236" s="82"/>
      <c r="CF236" s="82"/>
      <c r="CG236" s="86"/>
      <c r="CH236" s="66"/>
      <c r="CI236" s="51"/>
      <c r="CJ236" s="144"/>
      <c r="CK236" s="109"/>
      <c r="CL236" s="58"/>
      <c r="CM236" s="3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5"/>
      <c r="DC236" s="75">
        <f>CM236^3+CN236^3+CO236^3+CP236^3+CQ236^3+CR236^3+CS236^3+CT236^3+CM237^3+CN237^3+CO237^3+CP237^3+CQ237^3+CR237^3+CS237^3+CT237^3</f>
        <v>0</v>
      </c>
      <c r="DD236" s="76">
        <f t="shared" si="42"/>
        <v>0</v>
      </c>
      <c r="DE236" s="88"/>
      <c r="DF236" s="81"/>
      <c r="DG236" s="82"/>
      <c r="DH236" s="83"/>
      <c r="DI236" s="83"/>
      <c r="DJ236" s="82"/>
      <c r="DK236" s="82"/>
      <c r="DL236" s="83"/>
      <c r="DM236" s="83"/>
      <c r="DN236" s="82"/>
      <c r="DO236" s="82"/>
      <c r="DP236" s="83"/>
      <c r="DQ236" s="83"/>
      <c r="DR236" s="82"/>
      <c r="DS236" s="82"/>
      <c r="DT236" s="83"/>
      <c r="DU236" s="84"/>
      <c r="DV236" s="66"/>
      <c r="DW236" s="51"/>
      <c r="DY236" s="109"/>
      <c r="DZ236" s="58"/>
      <c r="EA236" s="3"/>
      <c r="EB236" s="4"/>
      <c r="EC236" s="4"/>
      <c r="ED236" s="4"/>
      <c r="EE236" s="4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5"/>
      <c r="EQ236" s="75">
        <f>EA236^3+EB236^3+EC236^3+ED236^3+EE236^3+EF236^3+EG236^3+EH236^3+EA237^3+EB237^3+EC237^3+ED237^3+EE237^3+EF237^3+EG237^3+EH237^3</f>
        <v>0</v>
      </c>
      <c r="ER236" s="76">
        <f t="shared" si="43"/>
        <v>0</v>
      </c>
      <c r="ES236" s="88"/>
      <c r="ET236" s="81"/>
      <c r="EU236" s="82"/>
      <c r="EV236" s="82"/>
      <c r="EW236" s="82"/>
      <c r="EX236" s="82"/>
      <c r="EY236" s="82"/>
      <c r="EZ236" s="82"/>
      <c r="FA236" s="82"/>
      <c r="FB236" s="82"/>
      <c r="FC236" s="82"/>
      <c r="FD236" s="82"/>
      <c r="FE236" s="82"/>
      <c r="FF236" s="82"/>
      <c r="FG236" s="82"/>
      <c r="FH236" s="82"/>
      <c r="FI236" s="86"/>
      <c r="FJ236" s="66"/>
      <c r="FK236" s="51"/>
    </row>
    <row r="237" spans="1:167" x14ac:dyDescent="0.2">
      <c r="A237" s="32"/>
      <c r="B237" s="32"/>
      <c r="C237" s="32"/>
      <c r="D237" s="151" t="s">
        <v>153</v>
      </c>
      <c r="E237" s="107" t="s">
        <v>207</v>
      </c>
      <c r="F237" s="108">
        <f>B4+(223*B6)</f>
        <v>224</v>
      </c>
      <c r="G237" s="104"/>
      <c r="H237" s="43"/>
      <c r="I237" s="109"/>
      <c r="J237" s="58"/>
      <c r="K237" s="3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5"/>
      <c r="AA237" s="75">
        <f>S236^3+T236^3+U236^3+V236^3+W236^3+X236^3+Y236^3+Z236^3+S237^3+T237^3+U237^3+V237^3+W237^3+X237^3+Y237^3+Z237^3</f>
        <v>0</v>
      </c>
      <c r="AB237" s="76">
        <f t="shared" si="40"/>
        <v>0</v>
      </c>
      <c r="AC237" s="61"/>
      <c r="AD237" s="81"/>
      <c r="AE237" s="82"/>
      <c r="AF237" s="82"/>
      <c r="AG237" s="82"/>
      <c r="AH237" s="83"/>
      <c r="AI237" s="83"/>
      <c r="AJ237" s="83"/>
      <c r="AK237" s="83"/>
      <c r="AL237" s="82"/>
      <c r="AM237" s="82"/>
      <c r="AN237" s="82"/>
      <c r="AO237" s="82"/>
      <c r="AP237" s="83"/>
      <c r="AQ237" s="83"/>
      <c r="AR237" s="83"/>
      <c r="AS237" s="84"/>
      <c r="AT237" s="66"/>
      <c r="AU237" s="51"/>
      <c r="AW237" s="109"/>
      <c r="AX237" s="58"/>
      <c r="AY237" s="3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5"/>
      <c r="BO237" s="75">
        <f>BG236^3+BH236^3+BI236^3+BJ236^3+BK236^3+BL236^3+BM236^3+BN236^3+BG237^3+BH237^3+BI237^3+BJ237^3+BK237^3+BL237^3+BM237^3+BN237^3</f>
        <v>0</v>
      </c>
      <c r="BP237" s="76">
        <f t="shared" si="41"/>
        <v>0</v>
      </c>
      <c r="BQ237" s="61"/>
      <c r="BR237" s="89"/>
      <c r="BS237" s="83"/>
      <c r="BT237" s="83"/>
      <c r="BU237" s="83"/>
      <c r="BV237" s="83"/>
      <c r="BW237" s="83"/>
      <c r="BX237" s="83"/>
      <c r="BY237" s="83"/>
      <c r="BZ237" s="82"/>
      <c r="CA237" s="82"/>
      <c r="CB237" s="82"/>
      <c r="CC237" s="82"/>
      <c r="CD237" s="82"/>
      <c r="CE237" s="82"/>
      <c r="CF237" s="82"/>
      <c r="CG237" s="86"/>
      <c r="CH237" s="66"/>
      <c r="CI237" s="51"/>
      <c r="CJ237" s="144"/>
      <c r="CK237" s="109"/>
      <c r="CL237" s="58"/>
      <c r="CM237" s="3"/>
      <c r="CN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5"/>
      <c r="DC237" s="75">
        <f>CU236^3+CV236^3+CW236^3+CX236^3+CY236^3+CZ236^3+DA236^3+DB236^3+CU237^3+CV237^3+CW237^3+CX237^3+CY237^3+CZ237^3+DA237^3+DB237^3</f>
        <v>0</v>
      </c>
      <c r="DD237" s="76">
        <f t="shared" si="42"/>
        <v>0</v>
      </c>
      <c r="DE237" s="61"/>
      <c r="DF237" s="81"/>
      <c r="DG237" s="82"/>
      <c r="DH237" s="83"/>
      <c r="DI237" s="83"/>
      <c r="DJ237" s="82"/>
      <c r="DK237" s="82"/>
      <c r="DL237" s="83"/>
      <c r="DM237" s="83"/>
      <c r="DN237" s="82"/>
      <c r="DO237" s="82"/>
      <c r="DP237" s="83"/>
      <c r="DQ237" s="83"/>
      <c r="DR237" s="82"/>
      <c r="DS237" s="82"/>
      <c r="DT237" s="83"/>
      <c r="DU237" s="84"/>
      <c r="DV237" s="66"/>
      <c r="DW237" s="51"/>
      <c r="DY237" s="109"/>
      <c r="DZ237" s="58"/>
      <c r="EA237" s="3"/>
      <c r="EB237" s="4"/>
      <c r="EC237" s="4"/>
      <c r="ED237" s="4"/>
      <c r="EE237" s="4"/>
      <c r="EF237" s="4"/>
      <c r="EG237" s="4"/>
      <c r="EH237" s="4"/>
      <c r="EI237" s="4"/>
      <c r="EJ237" s="4"/>
      <c r="EK237" s="4"/>
      <c r="EL237" s="4"/>
      <c r="EM237" s="4"/>
      <c r="EN237" s="4"/>
      <c r="EO237" s="4"/>
      <c r="EP237" s="5"/>
      <c r="EQ237" s="75">
        <f>EI236^3+EJ236^3+EK236^3+EL236^3+EM236^3+EN236^3+EO236^3+EP236^3+EI237^3+EJ237^3+EK237^3+EL237^3+EM237^3+EN237^3+EO237^3+EP237^3</f>
        <v>0</v>
      </c>
      <c r="ER237" s="76">
        <f t="shared" si="43"/>
        <v>0</v>
      </c>
      <c r="ES237" s="61"/>
      <c r="ET237" s="89"/>
      <c r="EU237" s="83"/>
      <c r="EV237" s="83"/>
      <c r="EW237" s="83"/>
      <c r="EX237" s="83"/>
      <c r="EY237" s="83"/>
      <c r="EZ237" s="83"/>
      <c r="FA237" s="83"/>
      <c r="FB237" s="83"/>
      <c r="FC237" s="83"/>
      <c r="FD237" s="83"/>
      <c r="FE237" s="83"/>
      <c r="FF237" s="83"/>
      <c r="FG237" s="83"/>
      <c r="FH237" s="83"/>
      <c r="FI237" s="84"/>
      <c r="FJ237" s="66"/>
      <c r="FK237" s="51"/>
    </row>
    <row r="238" spans="1:167" x14ac:dyDescent="0.2">
      <c r="A238" s="32"/>
      <c r="B238" s="32"/>
      <c r="C238" s="32"/>
      <c r="D238" s="106" t="s">
        <v>124</v>
      </c>
      <c r="E238" s="107" t="s">
        <v>207</v>
      </c>
      <c r="F238" s="108">
        <f>B4+(224*B6)</f>
        <v>225</v>
      </c>
      <c r="G238" s="104"/>
      <c r="H238" s="43"/>
      <c r="I238" s="109"/>
      <c r="J238" s="58"/>
      <c r="K238" s="3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5"/>
      <c r="AA238" s="75">
        <f>K238^3+L238^3+M238^3+N238^3+O238^3+P238^3+Q238^3+R238^3+K239^3+L239^3+M239^3+N239^3+O239^3+P239^3+Q239^3+R239^3</f>
        <v>0</v>
      </c>
      <c r="AB238" s="76">
        <f t="shared" si="40"/>
        <v>0</v>
      </c>
      <c r="AC238" s="61"/>
      <c r="AD238" s="89"/>
      <c r="AE238" s="83"/>
      <c r="AF238" s="83"/>
      <c r="AG238" s="83"/>
      <c r="AH238" s="82"/>
      <c r="AI238" s="82"/>
      <c r="AJ238" s="82"/>
      <c r="AK238" s="82"/>
      <c r="AL238" s="83"/>
      <c r="AM238" s="83"/>
      <c r="AN238" s="83"/>
      <c r="AO238" s="83"/>
      <c r="AP238" s="82"/>
      <c r="AQ238" s="82"/>
      <c r="AR238" s="82"/>
      <c r="AS238" s="86"/>
      <c r="AT238" s="66"/>
      <c r="AU238" s="51"/>
      <c r="AW238" s="109"/>
      <c r="AX238" s="58"/>
      <c r="AY238" s="3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5"/>
      <c r="BO238" s="75">
        <f>AY238^3+AZ238^3+BA238^3+BB238^3+BC238^3+BD238^3+BE238^3+BF238^3+AY239^3+AZ239^3+BA239^3+BB239^3+BC239^3+BD239^3+BE239^3+BF239^3</f>
        <v>0</v>
      </c>
      <c r="BP238" s="76">
        <f t="shared" si="41"/>
        <v>0</v>
      </c>
      <c r="BQ238" s="61"/>
      <c r="BR238" s="81"/>
      <c r="BS238" s="82"/>
      <c r="BT238" s="82"/>
      <c r="BU238" s="82"/>
      <c r="BV238" s="82"/>
      <c r="BW238" s="82"/>
      <c r="BX238" s="82"/>
      <c r="BY238" s="82"/>
      <c r="BZ238" s="83"/>
      <c r="CA238" s="83"/>
      <c r="CB238" s="83"/>
      <c r="CC238" s="83"/>
      <c r="CD238" s="83"/>
      <c r="CE238" s="83"/>
      <c r="CF238" s="83"/>
      <c r="CG238" s="84"/>
      <c r="CH238" s="66"/>
      <c r="CI238" s="51"/>
      <c r="CJ238" s="144"/>
      <c r="CK238" s="109"/>
      <c r="CL238" s="58"/>
      <c r="CM238" s="3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5"/>
      <c r="DC238" s="75">
        <f>CM238^3+CN238^3+CO238^3+CP238^3+CQ238^3+CR238^3+CS238^3+CT238^3+CM239^3+CN239^3+CO239^3+CP239^3+CQ239^3+CR239^3+CS239^3+CT239^3</f>
        <v>0</v>
      </c>
      <c r="DD238" s="76">
        <f t="shared" si="42"/>
        <v>0</v>
      </c>
      <c r="DE238" s="61"/>
      <c r="DF238" s="81"/>
      <c r="DG238" s="82"/>
      <c r="DH238" s="83"/>
      <c r="DI238" s="83"/>
      <c r="DJ238" s="82"/>
      <c r="DK238" s="82"/>
      <c r="DL238" s="83"/>
      <c r="DM238" s="83"/>
      <c r="DN238" s="82"/>
      <c r="DO238" s="82"/>
      <c r="DP238" s="83"/>
      <c r="DQ238" s="83"/>
      <c r="DR238" s="82"/>
      <c r="DS238" s="82"/>
      <c r="DT238" s="83"/>
      <c r="DU238" s="84"/>
      <c r="DV238" s="66"/>
      <c r="DW238" s="51"/>
      <c r="DY238" s="109"/>
      <c r="DZ238" s="58"/>
      <c r="EA238" s="3"/>
      <c r="EB238" s="4"/>
      <c r="EC238" s="4"/>
      <c r="ED238" s="4"/>
      <c r="EE238" s="4"/>
      <c r="EF238" s="4"/>
      <c r="EG238" s="4"/>
      <c r="EH238" s="4"/>
      <c r="EI238" s="4"/>
      <c r="EJ238" s="4"/>
      <c r="EK238" s="4"/>
      <c r="EL238" s="4"/>
      <c r="EM238" s="4"/>
      <c r="EN238" s="4"/>
      <c r="EO238" s="4"/>
      <c r="EP238" s="5"/>
      <c r="EQ238" s="75">
        <f>EA238^3+EB238^3+EC238^3+ED238^3+EE238^3+EF238^3+EG238^3+EH238^3+EA239^3+EB239^3+EC239^3+ED239^3+EE239^3+EF239^3+EG239^3+EH239^3</f>
        <v>0</v>
      </c>
      <c r="ER238" s="76">
        <f t="shared" si="43"/>
        <v>0</v>
      </c>
      <c r="ES238" s="61"/>
      <c r="ET238" s="81"/>
      <c r="EU238" s="82"/>
      <c r="EV238" s="82"/>
      <c r="EW238" s="82"/>
      <c r="EX238" s="82"/>
      <c r="EY238" s="82"/>
      <c r="EZ238" s="82"/>
      <c r="FA238" s="82"/>
      <c r="FB238" s="82"/>
      <c r="FC238" s="82"/>
      <c r="FD238" s="82"/>
      <c r="FE238" s="82"/>
      <c r="FF238" s="82"/>
      <c r="FG238" s="82"/>
      <c r="FH238" s="82"/>
      <c r="FI238" s="86"/>
      <c r="FJ238" s="66"/>
      <c r="FK238" s="51"/>
    </row>
    <row r="239" spans="1:167" x14ac:dyDescent="0.2">
      <c r="A239" s="32"/>
      <c r="B239" s="32"/>
      <c r="C239" s="32"/>
      <c r="D239" s="106" t="s">
        <v>235</v>
      </c>
      <c r="E239" s="107" t="s">
        <v>207</v>
      </c>
      <c r="F239" s="110">
        <f>B4+(225*B6)</f>
        <v>226</v>
      </c>
      <c r="G239" s="104"/>
      <c r="H239" s="43"/>
      <c r="I239" s="109"/>
      <c r="J239" s="58"/>
      <c r="K239" s="3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5"/>
      <c r="AA239" s="75">
        <f>S238^3+T238^3+U238^3+V238^3+W238^3+X238^3+Y238^3+Z238^3+S239^3+T239^3+U239^3+V239^3+W239^3+X239^3+Y239^3+Z239^3</f>
        <v>0</v>
      </c>
      <c r="AB239" s="76">
        <f t="shared" si="40"/>
        <v>0</v>
      </c>
      <c r="AC239" s="61"/>
      <c r="AD239" s="89"/>
      <c r="AE239" s="83"/>
      <c r="AF239" s="83"/>
      <c r="AG239" s="83"/>
      <c r="AH239" s="82"/>
      <c r="AI239" s="82"/>
      <c r="AJ239" s="82"/>
      <c r="AK239" s="82"/>
      <c r="AL239" s="83"/>
      <c r="AM239" s="83"/>
      <c r="AN239" s="83"/>
      <c r="AO239" s="83"/>
      <c r="AP239" s="82"/>
      <c r="AQ239" s="82"/>
      <c r="AR239" s="82"/>
      <c r="AS239" s="86"/>
      <c r="AT239" s="66"/>
      <c r="AU239" s="51"/>
      <c r="AW239" s="109"/>
      <c r="AX239" s="58"/>
      <c r="AY239" s="3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5"/>
      <c r="BO239" s="75">
        <f>BG238^3+BH238^3+BI238^3+BJ238^3+BK238^3+BL238^3+BM238^3+BN238^3+BG239^3+BH239^3+BI239^3+BJ239^3+BK239^3+BL239^3+BM239^3+BN239^3</f>
        <v>0</v>
      </c>
      <c r="BP239" s="76">
        <f t="shared" si="41"/>
        <v>0</v>
      </c>
      <c r="BQ239" s="61"/>
      <c r="BR239" s="81"/>
      <c r="BS239" s="82"/>
      <c r="BT239" s="82"/>
      <c r="BU239" s="82"/>
      <c r="BV239" s="82"/>
      <c r="BW239" s="82"/>
      <c r="BX239" s="82"/>
      <c r="BY239" s="82"/>
      <c r="BZ239" s="83"/>
      <c r="CA239" s="83"/>
      <c r="CB239" s="83"/>
      <c r="CC239" s="83"/>
      <c r="CD239" s="83"/>
      <c r="CE239" s="83"/>
      <c r="CF239" s="83"/>
      <c r="CG239" s="84"/>
      <c r="CH239" s="66"/>
      <c r="CI239" s="51"/>
      <c r="CJ239" s="144"/>
      <c r="CK239" s="109"/>
      <c r="CL239" s="58"/>
      <c r="CM239" s="3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5"/>
      <c r="DC239" s="75">
        <f>CU238^3+CV238^3+CW238^3+CX238^3+CY238^3+CZ238^3+DA238^3+DB238^3+CU239^3+CV239^3+CW239^3+CX239^3+CY239^3+CZ239^3+DA239^3+DB239^3</f>
        <v>0</v>
      </c>
      <c r="DD239" s="76">
        <f t="shared" si="42"/>
        <v>0</v>
      </c>
      <c r="DE239" s="61"/>
      <c r="DF239" s="81"/>
      <c r="DG239" s="82"/>
      <c r="DH239" s="83"/>
      <c r="DI239" s="83"/>
      <c r="DJ239" s="82"/>
      <c r="DK239" s="82"/>
      <c r="DL239" s="83"/>
      <c r="DM239" s="83"/>
      <c r="DN239" s="82"/>
      <c r="DO239" s="82"/>
      <c r="DP239" s="83"/>
      <c r="DQ239" s="83"/>
      <c r="DR239" s="82"/>
      <c r="DS239" s="82"/>
      <c r="DT239" s="83"/>
      <c r="DU239" s="84"/>
      <c r="DV239" s="66"/>
      <c r="DW239" s="51"/>
      <c r="DY239" s="109"/>
      <c r="DZ239" s="58"/>
      <c r="EA239" s="3"/>
      <c r="EB239" s="4"/>
      <c r="EC239" s="4"/>
      <c r="ED239" s="4"/>
      <c r="EE239" s="4"/>
      <c r="EF239" s="4"/>
      <c r="EG239" s="4"/>
      <c r="EH239" s="4"/>
      <c r="EI239" s="4"/>
      <c r="EJ239" s="4"/>
      <c r="EK239" s="4"/>
      <c r="EL239" s="4"/>
      <c r="EM239" s="4"/>
      <c r="EN239" s="4"/>
      <c r="EO239" s="4"/>
      <c r="EP239" s="5"/>
      <c r="EQ239" s="75">
        <f>EI238^3+EJ238^3+EK238^3+EL238^3+EM238^3+EN238^3+EO238^3+EP238^3+EI239^3+EJ239^3+EK239^3+EL239^3+EM239^3+EN239^3+EO239^3+EP239^3</f>
        <v>0</v>
      </c>
      <c r="ER239" s="76">
        <f t="shared" si="43"/>
        <v>0</v>
      </c>
      <c r="ES239" s="61"/>
      <c r="ET239" s="89"/>
      <c r="EU239" s="83"/>
      <c r="EV239" s="83"/>
      <c r="EW239" s="83"/>
      <c r="EX239" s="83"/>
      <c r="EY239" s="83"/>
      <c r="EZ239" s="83"/>
      <c r="FA239" s="83"/>
      <c r="FB239" s="83"/>
      <c r="FC239" s="83"/>
      <c r="FD239" s="83"/>
      <c r="FE239" s="83"/>
      <c r="FF239" s="83"/>
      <c r="FG239" s="83"/>
      <c r="FH239" s="83"/>
      <c r="FI239" s="84"/>
      <c r="FJ239" s="66"/>
      <c r="FK239" s="51"/>
    </row>
    <row r="240" spans="1:167" x14ac:dyDescent="0.2">
      <c r="A240" s="32"/>
      <c r="B240" s="32"/>
      <c r="C240" s="32"/>
      <c r="D240" s="106" t="s">
        <v>260</v>
      </c>
      <c r="E240" s="107" t="s">
        <v>207</v>
      </c>
      <c r="F240" s="110">
        <f>B4+(226*B6)</f>
        <v>227</v>
      </c>
      <c r="G240" s="104"/>
      <c r="H240" s="43"/>
      <c r="I240" s="109"/>
      <c r="J240" s="58"/>
      <c r="K240" s="3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5"/>
      <c r="AA240" s="75">
        <f>K240^3+L240^3+M240^3+N240^3+O240^3+P240^3+Q240^3+R240^3+K241^3+L241^3+M241^3+N241^3+O241^3+P241^3+Q241^3+R241^3</f>
        <v>0</v>
      </c>
      <c r="AB240" s="76">
        <f t="shared" si="40"/>
        <v>0</v>
      </c>
      <c r="AC240" s="61"/>
      <c r="AD240" s="89"/>
      <c r="AE240" s="83"/>
      <c r="AF240" s="83"/>
      <c r="AG240" s="83"/>
      <c r="AH240" s="82"/>
      <c r="AI240" s="82"/>
      <c r="AJ240" s="82"/>
      <c r="AK240" s="82"/>
      <c r="AL240" s="83"/>
      <c r="AM240" s="83"/>
      <c r="AN240" s="83"/>
      <c r="AO240" s="83"/>
      <c r="AP240" s="82"/>
      <c r="AQ240" s="82"/>
      <c r="AR240" s="82"/>
      <c r="AS240" s="86"/>
      <c r="AT240" s="66"/>
      <c r="AU240" s="51"/>
      <c r="AW240" s="109"/>
      <c r="AX240" s="58"/>
      <c r="AY240" s="3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5"/>
      <c r="BO240" s="75">
        <f>AY240^3+AZ240^3+BA240^3+BB240^3+BC240^3+BD240^3+BE240^3+BF240^3+AY241^3+AZ241^3+BA241^3+BB241^3+BC241^3+BD241^3+BE241^3+BF241^3</f>
        <v>0</v>
      </c>
      <c r="BP240" s="76">
        <f t="shared" si="41"/>
        <v>0</v>
      </c>
      <c r="BQ240" s="61"/>
      <c r="BR240" s="89"/>
      <c r="BS240" s="83"/>
      <c r="BT240" s="83"/>
      <c r="BU240" s="83"/>
      <c r="BV240" s="83"/>
      <c r="BW240" s="83"/>
      <c r="BX240" s="83"/>
      <c r="BY240" s="83"/>
      <c r="BZ240" s="82"/>
      <c r="CA240" s="82"/>
      <c r="CB240" s="82"/>
      <c r="CC240" s="82"/>
      <c r="CD240" s="82"/>
      <c r="CE240" s="82"/>
      <c r="CF240" s="82"/>
      <c r="CG240" s="86"/>
      <c r="CH240" s="66"/>
      <c r="CI240" s="51"/>
      <c r="CJ240" s="144"/>
      <c r="CK240" s="109"/>
      <c r="CL240" s="58"/>
      <c r="CM240" s="3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5"/>
      <c r="DC240" s="75">
        <f>CM240^3+CN240^3+CO240^3+CP240^3+CQ240^3+CR240^3+CS240^3+CT240^3+CM241^3+CN241^3+CO241^3+CP241^3+CQ241^3+CR241^3+CS241^3+CT241^3</f>
        <v>0</v>
      </c>
      <c r="DD240" s="76">
        <f t="shared" si="42"/>
        <v>0</v>
      </c>
      <c r="DE240" s="61"/>
      <c r="DF240" s="81"/>
      <c r="DG240" s="82"/>
      <c r="DH240" s="83"/>
      <c r="DI240" s="83"/>
      <c r="DJ240" s="82"/>
      <c r="DK240" s="82"/>
      <c r="DL240" s="83"/>
      <c r="DM240" s="83"/>
      <c r="DN240" s="82"/>
      <c r="DO240" s="82"/>
      <c r="DP240" s="83"/>
      <c r="DQ240" s="83"/>
      <c r="DR240" s="82"/>
      <c r="DS240" s="82"/>
      <c r="DT240" s="83"/>
      <c r="DU240" s="84"/>
      <c r="DV240" s="66"/>
      <c r="DW240" s="51"/>
      <c r="DY240" s="109"/>
      <c r="DZ240" s="58"/>
      <c r="EA240" s="3"/>
      <c r="EB240" s="4"/>
      <c r="EC240" s="4"/>
      <c r="ED240" s="4"/>
      <c r="EE240" s="4"/>
      <c r="EF240" s="4"/>
      <c r="EG240" s="4"/>
      <c r="EH240" s="4"/>
      <c r="EI240" s="4"/>
      <c r="EJ240" s="4"/>
      <c r="EK240" s="4"/>
      <c r="EL240" s="4"/>
      <c r="EM240" s="4"/>
      <c r="EN240" s="4"/>
      <c r="EO240" s="4"/>
      <c r="EP240" s="5"/>
      <c r="EQ240" s="75">
        <f>EA240^3+EB240^3+EC240^3+ED240^3+EE240^3+EF240^3+EG240^3+EH240^3+EA241^3+EB241^3+EC241^3+ED241^3+EE241^3+EF241^3+EG241^3+EH241^3</f>
        <v>0</v>
      </c>
      <c r="ER240" s="76">
        <f t="shared" si="43"/>
        <v>0</v>
      </c>
      <c r="ES240" s="61"/>
      <c r="ET240" s="81"/>
      <c r="EU240" s="82"/>
      <c r="EV240" s="82"/>
      <c r="EW240" s="82"/>
      <c r="EX240" s="82"/>
      <c r="EY240" s="82"/>
      <c r="EZ240" s="82"/>
      <c r="FA240" s="82"/>
      <c r="FB240" s="82"/>
      <c r="FC240" s="82"/>
      <c r="FD240" s="82"/>
      <c r="FE240" s="82"/>
      <c r="FF240" s="82"/>
      <c r="FG240" s="82"/>
      <c r="FH240" s="82"/>
      <c r="FI240" s="86"/>
      <c r="FJ240" s="66"/>
      <c r="FK240" s="51"/>
    </row>
    <row r="241" spans="1:167" x14ac:dyDescent="0.2">
      <c r="A241" s="32"/>
      <c r="B241" s="32"/>
      <c r="C241" s="32"/>
      <c r="D241" s="106" t="s">
        <v>114</v>
      </c>
      <c r="E241" s="107" t="s">
        <v>207</v>
      </c>
      <c r="F241" s="108">
        <f>B4+(227*B6)</f>
        <v>228</v>
      </c>
      <c r="G241" s="104"/>
      <c r="H241" s="43"/>
      <c r="I241" s="109"/>
      <c r="J241" s="58"/>
      <c r="K241" s="3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5"/>
      <c r="AA241" s="75">
        <f>S240^3+T240^3+U240^3+V240^3+W240^3+X240^3+Y240^3+Z240^3+S241^3+T241^3+U241^3+V241^3+W241^3+X241^3+Y241^3+Z241^3</f>
        <v>0</v>
      </c>
      <c r="AB241" s="76">
        <f t="shared" si="40"/>
        <v>0</v>
      </c>
      <c r="AC241" s="61"/>
      <c r="AD241" s="89"/>
      <c r="AE241" s="83"/>
      <c r="AF241" s="83"/>
      <c r="AG241" s="83"/>
      <c r="AH241" s="82"/>
      <c r="AI241" s="82"/>
      <c r="AJ241" s="82"/>
      <c r="AK241" s="82"/>
      <c r="AL241" s="83"/>
      <c r="AM241" s="83"/>
      <c r="AN241" s="83"/>
      <c r="AO241" s="83"/>
      <c r="AP241" s="82"/>
      <c r="AQ241" s="82"/>
      <c r="AR241" s="82"/>
      <c r="AS241" s="86"/>
      <c r="AT241" s="66"/>
      <c r="AU241" s="51"/>
      <c r="AW241" s="109"/>
      <c r="AX241" s="58"/>
      <c r="AY241" s="3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5"/>
      <c r="BO241" s="75">
        <f>BG240^3+BH240^3+BI240^3+BJ240^3+BK240^3+BL240^3+BM240^3+BN240^3+BG241^3+BH241^3+BI241^3+BJ241^3+BK241^3+BL241^3+BM241^3+BN241^3</f>
        <v>0</v>
      </c>
      <c r="BP241" s="76">
        <f t="shared" si="41"/>
        <v>0</v>
      </c>
      <c r="BQ241" s="61"/>
      <c r="BR241" s="89"/>
      <c r="BS241" s="83"/>
      <c r="BT241" s="83"/>
      <c r="BU241" s="83"/>
      <c r="BV241" s="83"/>
      <c r="BW241" s="83"/>
      <c r="BX241" s="83"/>
      <c r="BY241" s="83"/>
      <c r="BZ241" s="82"/>
      <c r="CA241" s="82"/>
      <c r="CB241" s="82"/>
      <c r="CC241" s="82"/>
      <c r="CD241" s="82"/>
      <c r="CE241" s="82"/>
      <c r="CF241" s="82"/>
      <c r="CG241" s="86"/>
      <c r="CH241" s="66"/>
      <c r="CI241" s="51"/>
      <c r="CJ241" s="144"/>
      <c r="CK241" s="109"/>
      <c r="CL241" s="58"/>
      <c r="CM241" s="3"/>
      <c r="CN241" s="4"/>
      <c r="CO241" s="4"/>
      <c r="CP241" s="4"/>
      <c r="CQ241" s="4"/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5"/>
      <c r="DC241" s="75">
        <f>CU240^3+CV240^3+CW240^3+CX240^3+CY240^3+CZ240^3+DA240^3+DB240^3+CU241^3+CV241^3+CW241^3+CX241^3+CY241^3+CZ241^3+DA241^3+DB241^3</f>
        <v>0</v>
      </c>
      <c r="DD241" s="76">
        <f t="shared" si="42"/>
        <v>0</v>
      </c>
      <c r="DE241" s="61"/>
      <c r="DF241" s="81"/>
      <c r="DG241" s="82"/>
      <c r="DH241" s="83"/>
      <c r="DI241" s="83"/>
      <c r="DJ241" s="82"/>
      <c r="DK241" s="82"/>
      <c r="DL241" s="83"/>
      <c r="DM241" s="83"/>
      <c r="DN241" s="82"/>
      <c r="DO241" s="82"/>
      <c r="DP241" s="83"/>
      <c r="DQ241" s="83"/>
      <c r="DR241" s="82"/>
      <c r="DS241" s="82"/>
      <c r="DT241" s="83"/>
      <c r="DU241" s="84"/>
      <c r="DV241" s="66"/>
      <c r="DW241" s="51"/>
      <c r="DY241" s="109"/>
      <c r="DZ241" s="58"/>
      <c r="EA241" s="3"/>
      <c r="EB241" s="4"/>
      <c r="EC241" s="4"/>
      <c r="ED241" s="4"/>
      <c r="EE241" s="4"/>
      <c r="EF241" s="4"/>
      <c r="EG241" s="4"/>
      <c r="EH241" s="4"/>
      <c r="EI241" s="4"/>
      <c r="EJ241" s="4"/>
      <c r="EK241" s="4"/>
      <c r="EL241" s="4"/>
      <c r="EM241" s="4"/>
      <c r="EN241" s="4"/>
      <c r="EO241" s="4"/>
      <c r="EP241" s="5"/>
      <c r="EQ241" s="75">
        <f>EI240^3+EJ240^3+EK240^3+EL240^3+EM240^3+EN240^3+EO240^3+EP240^3+EI241^3+EJ241^3+EK241^3+EL241^3+EM241^3+EN241^3+EO241^3+EP241^3</f>
        <v>0</v>
      </c>
      <c r="ER241" s="76">
        <f t="shared" si="43"/>
        <v>0</v>
      </c>
      <c r="ES241" s="61"/>
      <c r="ET241" s="89"/>
      <c r="EU241" s="83"/>
      <c r="EV241" s="83"/>
      <c r="EW241" s="83"/>
      <c r="EX241" s="83"/>
      <c r="EY241" s="83"/>
      <c r="EZ241" s="83"/>
      <c r="FA241" s="83"/>
      <c r="FB241" s="83"/>
      <c r="FC241" s="83"/>
      <c r="FD241" s="83"/>
      <c r="FE241" s="83"/>
      <c r="FF241" s="83"/>
      <c r="FG241" s="83"/>
      <c r="FH241" s="83"/>
      <c r="FI241" s="84"/>
      <c r="FJ241" s="66"/>
      <c r="FK241" s="51"/>
    </row>
    <row r="242" spans="1:167" x14ac:dyDescent="0.2">
      <c r="A242" s="32"/>
      <c r="B242" s="32"/>
      <c r="C242" s="32"/>
      <c r="D242" s="106" t="s">
        <v>23</v>
      </c>
      <c r="E242" s="107" t="s">
        <v>207</v>
      </c>
      <c r="F242" s="108">
        <f>B4+(228*B6)</f>
        <v>229</v>
      </c>
      <c r="G242" s="104"/>
      <c r="H242" s="43"/>
      <c r="I242" s="109"/>
      <c r="J242" s="58"/>
      <c r="K242" s="3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5"/>
      <c r="AA242" s="75">
        <f>K242^3+L242^3+M242^3+N242^3+O242^3+P242^3+Q242^3+R242^3+K243^3+L243^3+M243^3+N243^3+O243^3+P243^3+Q243^3+R243^3</f>
        <v>0</v>
      </c>
      <c r="AB242" s="76">
        <f t="shared" si="40"/>
        <v>0</v>
      </c>
      <c r="AC242" s="95"/>
      <c r="AD242" s="81"/>
      <c r="AE242" s="82"/>
      <c r="AF242" s="82"/>
      <c r="AG242" s="82"/>
      <c r="AH242" s="83"/>
      <c r="AI242" s="83"/>
      <c r="AJ242" s="83"/>
      <c r="AK242" s="83"/>
      <c r="AL242" s="82"/>
      <c r="AM242" s="82"/>
      <c r="AN242" s="82"/>
      <c r="AO242" s="82"/>
      <c r="AP242" s="83"/>
      <c r="AQ242" s="83"/>
      <c r="AR242" s="83"/>
      <c r="AS242" s="84"/>
      <c r="AT242" s="66"/>
      <c r="AU242" s="51"/>
      <c r="AW242" s="109"/>
      <c r="AX242" s="58"/>
      <c r="AY242" s="3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5"/>
      <c r="BO242" s="75">
        <f>AY242^3+AZ242^3+BA242^3+BB242^3+BC242^3+BD242^3+BE242^3+BF242^3+AY243^3+AZ243^3+BA243^3+BB243^3+BC243^3+BD243^3+BE243^3+BF243^3</f>
        <v>0</v>
      </c>
      <c r="BP242" s="76">
        <f t="shared" si="41"/>
        <v>0</v>
      </c>
      <c r="BQ242" s="95"/>
      <c r="BR242" s="81"/>
      <c r="BS242" s="82"/>
      <c r="BT242" s="82"/>
      <c r="BU242" s="82"/>
      <c r="BV242" s="82"/>
      <c r="BW242" s="82"/>
      <c r="BX242" s="82"/>
      <c r="BY242" s="82"/>
      <c r="BZ242" s="83"/>
      <c r="CA242" s="83"/>
      <c r="CB242" s="83"/>
      <c r="CC242" s="83"/>
      <c r="CD242" s="83"/>
      <c r="CE242" s="83"/>
      <c r="CF242" s="83"/>
      <c r="CG242" s="84"/>
      <c r="CH242" s="66"/>
      <c r="CI242" s="51"/>
      <c r="CJ242" s="144"/>
      <c r="CK242" s="109"/>
      <c r="CL242" s="58"/>
      <c r="CM242" s="3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5"/>
      <c r="DC242" s="75">
        <f>CM242^3+CN242^3+CO242^3+CP242^3+CQ242^3+CR242^3+CS242^3+CT242^3+CM243^3+CN243^3+CO243^3+CP243^3+CQ243^3+CR243^3+CS243^3+CT243^3</f>
        <v>0</v>
      </c>
      <c r="DD242" s="76">
        <f t="shared" si="42"/>
        <v>0</v>
      </c>
      <c r="DE242" s="95"/>
      <c r="DF242" s="89"/>
      <c r="DG242" s="83"/>
      <c r="DH242" s="82"/>
      <c r="DI242" s="82"/>
      <c r="DJ242" s="83"/>
      <c r="DK242" s="83"/>
      <c r="DL242" s="82"/>
      <c r="DM242" s="82"/>
      <c r="DN242" s="83"/>
      <c r="DO242" s="83"/>
      <c r="DP242" s="82"/>
      <c r="DQ242" s="82"/>
      <c r="DR242" s="83"/>
      <c r="DS242" s="83"/>
      <c r="DT242" s="82"/>
      <c r="DU242" s="86"/>
      <c r="DV242" s="66"/>
      <c r="DW242" s="51"/>
      <c r="DY242" s="109"/>
      <c r="DZ242" s="58"/>
      <c r="EA242" s="3"/>
      <c r="EB242" s="4"/>
      <c r="EC242" s="4"/>
      <c r="ED242" s="4"/>
      <c r="EE242" s="4"/>
      <c r="EF242" s="4"/>
      <c r="EG242" s="4"/>
      <c r="EH242" s="4"/>
      <c r="EI242" s="4"/>
      <c r="EJ242" s="4"/>
      <c r="EK242" s="4"/>
      <c r="EL242" s="4"/>
      <c r="EM242" s="4"/>
      <c r="EN242" s="4"/>
      <c r="EO242" s="4"/>
      <c r="EP242" s="5"/>
      <c r="EQ242" s="75">
        <f>EA242^3+EB242^3+EC242^3+ED242^3+EE242^3+EF242^3+EG242^3+EH242^3+EA243^3+EB243^3+EC243^3+ED243^3+EE243^3+EF243^3+EG243^3+EH243^3</f>
        <v>0</v>
      </c>
      <c r="ER242" s="76">
        <f t="shared" si="43"/>
        <v>0</v>
      </c>
      <c r="ES242" s="95"/>
      <c r="ET242" s="81"/>
      <c r="EU242" s="82"/>
      <c r="EV242" s="82"/>
      <c r="EW242" s="82"/>
      <c r="EX242" s="82"/>
      <c r="EY242" s="82"/>
      <c r="EZ242" s="82"/>
      <c r="FA242" s="82"/>
      <c r="FB242" s="82"/>
      <c r="FC242" s="82"/>
      <c r="FD242" s="82"/>
      <c r="FE242" s="82"/>
      <c r="FF242" s="82"/>
      <c r="FG242" s="82"/>
      <c r="FH242" s="82"/>
      <c r="FI242" s="86"/>
      <c r="FJ242" s="66"/>
      <c r="FK242" s="51"/>
    </row>
    <row r="243" spans="1:167" x14ac:dyDescent="0.2">
      <c r="A243" s="32"/>
      <c r="B243" s="32"/>
      <c r="C243" s="32"/>
      <c r="D243" s="106" t="s">
        <v>242</v>
      </c>
      <c r="E243" s="107" t="s">
        <v>207</v>
      </c>
      <c r="F243" s="110">
        <f>B4+(229*B6)</f>
        <v>230</v>
      </c>
      <c r="G243" s="104"/>
      <c r="H243" s="43"/>
      <c r="I243" s="109"/>
      <c r="J243" s="58"/>
      <c r="K243" s="3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5"/>
      <c r="AA243" s="75">
        <f>S242^3+T242^3+U242^3+V242^3+W242^3+X242^3+Y242^3+Z242^3+S243^3+T243^3+U243^3+V243^3+W243^3+X243^3+Y243^3+Z243^3</f>
        <v>0</v>
      </c>
      <c r="AB243" s="76">
        <f t="shared" si="40"/>
        <v>0</v>
      </c>
      <c r="AC243" s="61"/>
      <c r="AD243" s="81"/>
      <c r="AE243" s="82"/>
      <c r="AF243" s="82"/>
      <c r="AG243" s="82"/>
      <c r="AH243" s="83"/>
      <c r="AI243" s="83"/>
      <c r="AJ243" s="83"/>
      <c r="AK243" s="83"/>
      <c r="AL243" s="82"/>
      <c r="AM243" s="82"/>
      <c r="AN243" s="82"/>
      <c r="AO243" s="82"/>
      <c r="AP243" s="83"/>
      <c r="AQ243" s="83"/>
      <c r="AR243" s="83"/>
      <c r="AS243" s="84"/>
      <c r="AT243" s="66"/>
      <c r="AU243" s="51"/>
      <c r="AW243" s="109"/>
      <c r="AX243" s="58"/>
      <c r="AY243" s="3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5"/>
      <c r="BO243" s="75">
        <f>BG242^3+BH242^3+BI242^3+BJ242^3+BK242^3+BL242^3+BM242^3+BN242^3+BG243^3+BH243^3+BI243^3+BJ243^3+BK243^3+BL243^3+BM243^3+BN243^3</f>
        <v>0</v>
      </c>
      <c r="BP243" s="76">
        <f t="shared" si="41"/>
        <v>0</v>
      </c>
      <c r="BQ243" s="61"/>
      <c r="BR243" s="81"/>
      <c r="BS243" s="82"/>
      <c r="BT243" s="82"/>
      <c r="BU243" s="82"/>
      <c r="BV243" s="82"/>
      <c r="BW243" s="82"/>
      <c r="BX243" s="82"/>
      <c r="BY243" s="82"/>
      <c r="BZ243" s="83"/>
      <c r="CA243" s="83"/>
      <c r="CB243" s="83"/>
      <c r="CC243" s="83"/>
      <c r="CD243" s="83"/>
      <c r="CE243" s="83"/>
      <c r="CF243" s="83"/>
      <c r="CG243" s="84"/>
      <c r="CH243" s="66"/>
      <c r="CI243" s="51"/>
      <c r="CJ243" s="144"/>
      <c r="CK243" s="109"/>
      <c r="CL243" s="58"/>
      <c r="CM243" s="3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5"/>
      <c r="DC243" s="75">
        <f>CU242^3+CV242^3+CW242^3+CX242^3+CY242^3+CZ242^3+DA242^3+DB242^3+CU243^3+CV243^3+CW243^3+CX243^3+CY243^3+CZ243^3+DA243^3+DB243^3</f>
        <v>0</v>
      </c>
      <c r="DD243" s="76">
        <f t="shared" si="42"/>
        <v>0</v>
      </c>
      <c r="DE243" s="61"/>
      <c r="DF243" s="89"/>
      <c r="DG243" s="83"/>
      <c r="DH243" s="82"/>
      <c r="DI243" s="82"/>
      <c r="DJ243" s="83"/>
      <c r="DK243" s="83"/>
      <c r="DL243" s="82"/>
      <c r="DM243" s="82"/>
      <c r="DN243" s="83"/>
      <c r="DO243" s="83"/>
      <c r="DP243" s="82"/>
      <c r="DQ243" s="82"/>
      <c r="DR243" s="83"/>
      <c r="DS243" s="83"/>
      <c r="DT243" s="82"/>
      <c r="DU243" s="86"/>
      <c r="DV243" s="66"/>
      <c r="DW243" s="51"/>
      <c r="DY243" s="109"/>
      <c r="DZ243" s="58"/>
      <c r="EA243" s="3"/>
      <c r="EB243" s="4"/>
      <c r="EC243" s="4"/>
      <c r="ED243" s="4"/>
      <c r="EE243" s="4"/>
      <c r="EF243" s="4"/>
      <c r="EG243" s="4"/>
      <c r="EH243" s="4"/>
      <c r="EI243" s="4"/>
      <c r="EJ243" s="4"/>
      <c r="EK243" s="4"/>
      <c r="EL243" s="4"/>
      <c r="EM243" s="4"/>
      <c r="EN243" s="4"/>
      <c r="EO243" s="4"/>
      <c r="EP243" s="5"/>
      <c r="EQ243" s="75">
        <f>EI242^3+EJ242^3+EK242^3+EL242^3+EM242^3+EN242^3+EO242^3+EP242^3+EI243^3+EJ243^3+EK243^3+EL243^3+EM243^3+EN243^3+EO243^3+EP243^3</f>
        <v>0</v>
      </c>
      <c r="ER243" s="76">
        <f t="shared" si="43"/>
        <v>0</v>
      </c>
      <c r="ES243" s="61"/>
      <c r="ET243" s="89"/>
      <c r="EU243" s="83"/>
      <c r="EV243" s="83"/>
      <c r="EW243" s="83"/>
      <c r="EX243" s="83"/>
      <c r="EY243" s="83"/>
      <c r="EZ243" s="83"/>
      <c r="FA243" s="83"/>
      <c r="FB243" s="83"/>
      <c r="FC243" s="83"/>
      <c r="FD243" s="83"/>
      <c r="FE243" s="83"/>
      <c r="FF243" s="83"/>
      <c r="FG243" s="83"/>
      <c r="FH243" s="83"/>
      <c r="FI243" s="84"/>
      <c r="FJ243" s="66"/>
      <c r="FK243" s="51"/>
    </row>
    <row r="244" spans="1:167" x14ac:dyDescent="0.2">
      <c r="A244" s="32"/>
      <c r="B244" s="32"/>
      <c r="C244" s="32"/>
      <c r="D244" s="106" t="s">
        <v>147</v>
      </c>
      <c r="E244" s="107" t="s">
        <v>207</v>
      </c>
      <c r="F244" s="110">
        <f>B4+(230*B6)</f>
        <v>231</v>
      </c>
      <c r="G244" s="104"/>
      <c r="H244" s="43"/>
      <c r="I244" s="109"/>
      <c r="J244" s="58"/>
      <c r="K244" s="3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5"/>
      <c r="AA244" s="75">
        <f>K244^3+L244^3+M244^3+N244^3+O244^3+P244^3+Q244^3+R244^3+K245^3+L245^3+M245^3+N245^3+O245^3+P245^3+Q245^3+R245^3</f>
        <v>0</v>
      </c>
      <c r="AB244" s="76">
        <f t="shared" si="40"/>
        <v>0</v>
      </c>
      <c r="AC244" s="61"/>
      <c r="AD244" s="81"/>
      <c r="AE244" s="82"/>
      <c r="AF244" s="82"/>
      <c r="AG244" s="82"/>
      <c r="AH244" s="83"/>
      <c r="AI244" s="83"/>
      <c r="AJ244" s="83"/>
      <c r="AK244" s="83"/>
      <c r="AL244" s="82"/>
      <c r="AM244" s="82"/>
      <c r="AN244" s="82"/>
      <c r="AO244" s="82"/>
      <c r="AP244" s="83"/>
      <c r="AQ244" s="83"/>
      <c r="AR244" s="83"/>
      <c r="AS244" s="84"/>
      <c r="AT244" s="66"/>
      <c r="AU244" s="51"/>
      <c r="AW244" s="109"/>
      <c r="AX244" s="58"/>
      <c r="AY244" s="3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5"/>
      <c r="BO244" s="75">
        <f>AY244^3+AZ244^3+BA244^3+BB244^3+BC244^3+BD244^3+BE244^3+BF244^3+AY245^3+AZ245^3+BA245^3+BB245^3+BC245^3+BD245^3+BE245^3+BF245^3</f>
        <v>0</v>
      </c>
      <c r="BP244" s="76">
        <f t="shared" si="41"/>
        <v>0</v>
      </c>
      <c r="BQ244" s="61"/>
      <c r="BR244" s="89"/>
      <c r="BS244" s="83"/>
      <c r="BT244" s="83"/>
      <c r="BU244" s="83"/>
      <c r="BV244" s="83"/>
      <c r="BW244" s="83"/>
      <c r="BX244" s="83"/>
      <c r="BY244" s="83"/>
      <c r="BZ244" s="82"/>
      <c r="CA244" s="82"/>
      <c r="CB244" s="82"/>
      <c r="CC244" s="82"/>
      <c r="CD244" s="82"/>
      <c r="CE244" s="82"/>
      <c r="CF244" s="82"/>
      <c r="CG244" s="86"/>
      <c r="CH244" s="66"/>
      <c r="CI244" s="51"/>
      <c r="CJ244" s="144"/>
      <c r="CK244" s="109"/>
      <c r="CL244" s="58"/>
      <c r="CM244" s="3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5"/>
      <c r="DC244" s="75">
        <f>CM244^3+CN244^3+CO244^3+CP244^3+CQ244^3+CR244^3+CS244^3+CT244^3+CM245^3+CN245^3+CO245^3+CP245^3+CQ245^3+CR245^3+CS245^3+CT245^3</f>
        <v>0</v>
      </c>
      <c r="DD244" s="76">
        <f t="shared" si="42"/>
        <v>0</v>
      </c>
      <c r="DE244" s="61"/>
      <c r="DF244" s="89"/>
      <c r="DG244" s="83"/>
      <c r="DH244" s="82"/>
      <c r="DI244" s="82"/>
      <c r="DJ244" s="83"/>
      <c r="DK244" s="83"/>
      <c r="DL244" s="82"/>
      <c r="DM244" s="82"/>
      <c r="DN244" s="83"/>
      <c r="DO244" s="83"/>
      <c r="DP244" s="82"/>
      <c r="DQ244" s="82"/>
      <c r="DR244" s="83"/>
      <c r="DS244" s="83"/>
      <c r="DT244" s="82"/>
      <c r="DU244" s="86"/>
      <c r="DV244" s="66"/>
      <c r="DW244" s="51"/>
      <c r="DY244" s="109"/>
      <c r="DZ244" s="58"/>
      <c r="EA244" s="3"/>
      <c r="EB244" s="4"/>
      <c r="EC244" s="4"/>
      <c r="ED244" s="4"/>
      <c r="EE244" s="4"/>
      <c r="EF244" s="4"/>
      <c r="EG244" s="4"/>
      <c r="EH244" s="4"/>
      <c r="EI244" s="4"/>
      <c r="EJ244" s="4"/>
      <c r="EK244" s="4"/>
      <c r="EL244" s="4"/>
      <c r="EM244" s="4"/>
      <c r="EN244" s="4"/>
      <c r="EO244" s="4"/>
      <c r="EP244" s="5"/>
      <c r="EQ244" s="75">
        <f>EA244^3+EB244^3+EC244^3+ED244^3+EE244^3+EF244^3+EG244^3+EH244^3+EA245^3+EB245^3+EC245^3+ED245^3+EE245^3+EF245^3+EG245^3+EH245^3</f>
        <v>0</v>
      </c>
      <c r="ER244" s="76">
        <f t="shared" si="43"/>
        <v>0</v>
      </c>
      <c r="ES244" s="61"/>
      <c r="ET244" s="81"/>
      <c r="EU244" s="82"/>
      <c r="EV244" s="82"/>
      <c r="EW244" s="82"/>
      <c r="EX244" s="82"/>
      <c r="EY244" s="82"/>
      <c r="EZ244" s="82"/>
      <c r="FA244" s="82"/>
      <c r="FB244" s="82"/>
      <c r="FC244" s="82"/>
      <c r="FD244" s="82"/>
      <c r="FE244" s="82"/>
      <c r="FF244" s="82"/>
      <c r="FG244" s="82"/>
      <c r="FH244" s="82"/>
      <c r="FI244" s="86"/>
      <c r="FJ244" s="66"/>
      <c r="FK244" s="51"/>
    </row>
    <row r="245" spans="1:167" x14ac:dyDescent="0.2">
      <c r="A245" s="32"/>
      <c r="B245" s="32"/>
      <c r="C245" s="32"/>
      <c r="D245" s="106" t="s">
        <v>48</v>
      </c>
      <c r="E245" s="107" t="s">
        <v>207</v>
      </c>
      <c r="F245" s="108">
        <f>B4+(231*B6)</f>
        <v>232</v>
      </c>
      <c r="G245" s="104"/>
      <c r="H245" s="43"/>
      <c r="I245" s="109"/>
      <c r="J245" s="58"/>
      <c r="K245" s="3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5"/>
      <c r="AA245" s="75">
        <f>S244^3+T244^3+U244^3+V244^3+W244^3+X244^3+Y244^3+Z244^3+S245^3+T245^3+U245^3+V245^3+W245^3+X245^3+Y245^3+Z245^3</f>
        <v>0</v>
      </c>
      <c r="AB245" s="76">
        <f t="shared" si="40"/>
        <v>0</v>
      </c>
      <c r="AC245" s="61"/>
      <c r="AD245" s="81"/>
      <c r="AE245" s="82"/>
      <c r="AF245" s="82"/>
      <c r="AG245" s="82"/>
      <c r="AH245" s="83"/>
      <c r="AI245" s="83"/>
      <c r="AJ245" s="83"/>
      <c r="AK245" s="83"/>
      <c r="AL245" s="82"/>
      <c r="AM245" s="82"/>
      <c r="AN245" s="82"/>
      <c r="AO245" s="82"/>
      <c r="AP245" s="83"/>
      <c r="AQ245" s="83"/>
      <c r="AR245" s="83"/>
      <c r="AS245" s="84"/>
      <c r="AT245" s="66"/>
      <c r="AU245" s="51"/>
      <c r="AW245" s="109"/>
      <c r="AX245" s="58"/>
      <c r="AY245" s="3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5"/>
      <c r="BO245" s="75">
        <f>BG244^3+BH244^3+BI244^3+BJ244^3+BK244^3+BL244^3+BM244^3+BN244^3+BG245^3+BH245^3+BI245^3+BJ245^3+BK245^3+BL245^3+BM245^3+BN245^3</f>
        <v>0</v>
      </c>
      <c r="BP245" s="76">
        <f t="shared" si="41"/>
        <v>0</v>
      </c>
      <c r="BQ245" s="61"/>
      <c r="BR245" s="89"/>
      <c r="BS245" s="83"/>
      <c r="BT245" s="83"/>
      <c r="BU245" s="83"/>
      <c r="BV245" s="83"/>
      <c r="BW245" s="83"/>
      <c r="BX245" s="83"/>
      <c r="BY245" s="83"/>
      <c r="BZ245" s="82"/>
      <c r="CA245" s="82"/>
      <c r="CB245" s="82"/>
      <c r="CC245" s="82"/>
      <c r="CD245" s="82"/>
      <c r="CE245" s="82"/>
      <c r="CF245" s="82"/>
      <c r="CG245" s="86"/>
      <c r="CH245" s="66"/>
      <c r="CI245" s="51"/>
      <c r="CJ245" s="144"/>
      <c r="CK245" s="109"/>
      <c r="CL245" s="58"/>
      <c r="CM245" s="3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/>
      <c r="DA245" s="4"/>
      <c r="DB245" s="5"/>
      <c r="DC245" s="75">
        <f>CU244^3+CV244^3+CW244^3+CX244^3+CY244^3+CZ244^3+DA244^3+DB244^3+CU245^3+CV245^3+CW245^3+CX245^3+CY245^3+CZ245^3+DA245^3+DB245^3</f>
        <v>0</v>
      </c>
      <c r="DD245" s="76">
        <f t="shared" si="42"/>
        <v>0</v>
      </c>
      <c r="DE245" s="61"/>
      <c r="DF245" s="89"/>
      <c r="DG245" s="83"/>
      <c r="DH245" s="82"/>
      <c r="DI245" s="82"/>
      <c r="DJ245" s="83"/>
      <c r="DK245" s="83"/>
      <c r="DL245" s="82"/>
      <c r="DM245" s="82"/>
      <c r="DN245" s="83"/>
      <c r="DO245" s="83"/>
      <c r="DP245" s="82"/>
      <c r="DQ245" s="82"/>
      <c r="DR245" s="83"/>
      <c r="DS245" s="83"/>
      <c r="DT245" s="82"/>
      <c r="DU245" s="86"/>
      <c r="DV245" s="66"/>
      <c r="DW245" s="51"/>
      <c r="DY245" s="109"/>
      <c r="DZ245" s="58"/>
      <c r="EA245" s="3"/>
      <c r="EB245" s="4"/>
      <c r="EC245" s="4"/>
      <c r="ED245" s="4"/>
      <c r="EE245" s="4"/>
      <c r="EF245" s="4"/>
      <c r="EG245" s="4"/>
      <c r="EH245" s="4"/>
      <c r="EI245" s="4"/>
      <c r="EJ245" s="4"/>
      <c r="EK245" s="4"/>
      <c r="EL245" s="4"/>
      <c r="EM245" s="4"/>
      <c r="EN245" s="4"/>
      <c r="EO245" s="4"/>
      <c r="EP245" s="5"/>
      <c r="EQ245" s="75">
        <f>EI244^3+EJ244^3+EK244^3+EL244^3+EM244^3+EN244^3+EO244^3+EP244^3+EI245^3+EJ245^3+EK245^3+EL245^3+EM245^3+EN245^3+EO245^3+EP245^3</f>
        <v>0</v>
      </c>
      <c r="ER245" s="76">
        <f t="shared" si="43"/>
        <v>0</v>
      </c>
      <c r="ES245" s="61"/>
      <c r="ET245" s="89"/>
      <c r="EU245" s="83"/>
      <c r="EV245" s="83"/>
      <c r="EW245" s="83"/>
      <c r="EX245" s="83"/>
      <c r="EY245" s="83"/>
      <c r="EZ245" s="83"/>
      <c r="FA245" s="83"/>
      <c r="FB245" s="83"/>
      <c r="FC245" s="83"/>
      <c r="FD245" s="83"/>
      <c r="FE245" s="83"/>
      <c r="FF245" s="83"/>
      <c r="FG245" s="83"/>
      <c r="FH245" s="83"/>
      <c r="FI245" s="84"/>
      <c r="FJ245" s="66"/>
      <c r="FK245" s="51"/>
    </row>
    <row r="246" spans="1:167" x14ac:dyDescent="0.2">
      <c r="A246" s="32"/>
      <c r="B246" s="32"/>
      <c r="C246" s="32"/>
      <c r="D246" s="106" t="s">
        <v>63</v>
      </c>
      <c r="E246" s="107" t="s">
        <v>207</v>
      </c>
      <c r="F246" s="108">
        <f>B4+(232*B6)</f>
        <v>233</v>
      </c>
      <c r="G246" s="104"/>
      <c r="H246" s="43"/>
      <c r="I246" s="109"/>
      <c r="J246" s="58"/>
      <c r="K246" s="3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5"/>
      <c r="AA246" s="75">
        <f>K246^3+L246^3+M246^3+N246^3+O246^3+P246^3+Q246^3+R246^3+K247^3+L247^3+M247^3+N247^3+O247^3+P247^3+Q247^3+R247^3</f>
        <v>0</v>
      </c>
      <c r="AB246" s="76">
        <f t="shared" si="40"/>
        <v>0</v>
      </c>
      <c r="AC246" s="61"/>
      <c r="AD246" s="89"/>
      <c r="AE246" s="83"/>
      <c r="AF246" s="83"/>
      <c r="AG246" s="83"/>
      <c r="AH246" s="82"/>
      <c r="AI246" s="82"/>
      <c r="AJ246" s="82"/>
      <c r="AK246" s="82"/>
      <c r="AL246" s="83"/>
      <c r="AM246" s="83"/>
      <c r="AN246" s="83"/>
      <c r="AO246" s="83"/>
      <c r="AP246" s="82"/>
      <c r="AQ246" s="82"/>
      <c r="AR246" s="82"/>
      <c r="AS246" s="86"/>
      <c r="AT246" s="66"/>
      <c r="AU246" s="51"/>
      <c r="AW246" s="109"/>
      <c r="AX246" s="58"/>
      <c r="AY246" s="3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5"/>
      <c r="BO246" s="75">
        <f>AY246^3+AZ246^3+BA246^3+BB246^3+BC246^3+BD246^3+BE246^3+BF246^3+AY247^3+AZ247^3+BA247^3+BB247^3+BC247^3+BD247^3+BE247^3+BF247^3</f>
        <v>0</v>
      </c>
      <c r="BP246" s="76">
        <f t="shared" si="41"/>
        <v>0</v>
      </c>
      <c r="BQ246" s="61"/>
      <c r="BR246" s="81"/>
      <c r="BS246" s="82"/>
      <c r="BT246" s="82"/>
      <c r="BU246" s="82"/>
      <c r="BV246" s="82"/>
      <c r="BW246" s="82"/>
      <c r="BX246" s="82"/>
      <c r="BY246" s="82"/>
      <c r="BZ246" s="83"/>
      <c r="CA246" s="83"/>
      <c r="CB246" s="83"/>
      <c r="CC246" s="83"/>
      <c r="CD246" s="83"/>
      <c r="CE246" s="83"/>
      <c r="CF246" s="83"/>
      <c r="CG246" s="84"/>
      <c r="CH246" s="66"/>
      <c r="CI246" s="51"/>
      <c r="CJ246" s="144"/>
      <c r="CK246" s="109"/>
      <c r="CL246" s="58"/>
      <c r="CM246" s="3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5"/>
      <c r="DC246" s="75">
        <f>CM246^3+CN246^3+CO246^3+CP246^3+CQ246^3+CR246^3+CS246^3+CT246^3+CM247^3+CN247^3+CO247^3+CP247^3+CQ247^3+CR247^3+CS247^3+CT247^3</f>
        <v>0</v>
      </c>
      <c r="DD246" s="76">
        <f t="shared" si="42"/>
        <v>0</v>
      </c>
      <c r="DE246" s="61"/>
      <c r="DF246" s="89"/>
      <c r="DG246" s="83"/>
      <c r="DH246" s="82"/>
      <c r="DI246" s="82"/>
      <c r="DJ246" s="83"/>
      <c r="DK246" s="83"/>
      <c r="DL246" s="82"/>
      <c r="DM246" s="82"/>
      <c r="DN246" s="83"/>
      <c r="DO246" s="83"/>
      <c r="DP246" s="82"/>
      <c r="DQ246" s="82"/>
      <c r="DR246" s="83"/>
      <c r="DS246" s="83"/>
      <c r="DT246" s="82"/>
      <c r="DU246" s="86"/>
      <c r="DV246" s="66"/>
      <c r="DW246" s="51"/>
      <c r="DY246" s="109"/>
      <c r="DZ246" s="58"/>
      <c r="EA246" s="3"/>
      <c r="EB246" s="4"/>
      <c r="EC246" s="4"/>
      <c r="ED246" s="4"/>
      <c r="EE246" s="4"/>
      <c r="EF246" s="4"/>
      <c r="EG246" s="4"/>
      <c r="EH246" s="4"/>
      <c r="EI246" s="4"/>
      <c r="EJ246" s="4"/>
      <c r="EK246" s="4"/>
      <c r="EL246" s="4"/>
      <c r="EM246" s="4"/>
      <c r="EN246" s="4"/>
      <c r="EO246" s="4"/>
      <c r="EP246" s="5"/>
      <c r="EQ246" s="75">
        <f>EA246^3+EB246^3+EC246^3+ED246^3+EE246^3+EF246^3+EG246^3+EH246^3+EA247^3+EB247^3+EC247^3+ED247^3+EE247^3+EF247^3+EG247^3+EH247^3</f>
        <v>0</v>
      </c>
      <c r="ER246" s="76">
        <f t="shared" si="43"/>
        <v>0</v>
      </c>
      <c r="ES246" s="61"/>
      <c r="ET246" s="81"/>
      <c r="EU246" s="82"/>
      <c r="EV246" s="82"/>
      <c r="EW246" s="82"/>
      <c r="EX246" s="82"/>
      <c r="EY246" s="82"/>
      <c r="EZ246" s="82"/>
      <c r="FA246" s="82"/>
      <c r="FB246" s="82"/>
      <c r="FC246" s="82"/>
      <c r="FD246" s="82"/>
      <c r="FE246" s="82"/>
      <c r="FF246" s="82"/>
      <c r="FG246" s="82"/>
      <c r="FH246" s="82"/>
      <c r="FI246" s="86"/>
      <c r="FJ246" s="66"/>
      <c r="FK246" s="51"/>
    </row>
    <row r="247" spans="1:167" x14ac:dyDescent="0.2">
      <c r="A247" s="32"/>
      <c r="B247" s="32"/>
      <c r="C247" s="32"/>
      <c r="D247" s="106" t="s">
        <v>155</v>
      </c>
      <c r="E247" s="107" t="s">
        <v>207</v>
      </c>
      <c r="F247" s="110">
        <f>B4+(233*B6)</f>
        <v>234</v>
      </c>
      <c r="G247" s="104"/>
      <c r="H247" s="43"/>
      <c r="I247" s="109"/>
      <c r="J247" s="58"/>
      <c r="K247" s="3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5"/>
      <c r="AA247" s="75">
        <f>S246^3+T246^3+U246^3+V246^3+W246^3+X246^3+Y246^3+Z246^3+S247^3+T247^3+U247^3+V247^3+W247^3+X247^3+Y247^3+Z247^3</f>
        <v>0</v>
      </c>
      <c r="AB247" s="76">
        <f t="shared" si="40"/>
        <v>0</v>
      </c>
      <c r="AC247" s="61"/>
      <c r="AD247" s="89"/>
      <c r="AE247" s="83"/>
      <c r="AF247" s="83"/>
      <c r="AG247" s="83"/>
      <c r="AH247" s="82"/>
      <c r="AI247" s="82"/>
      <c r="AJ247" s="82"/>
      <c r="AK247" s="82"/>
      <c r="AL247" s="83"/>
      <c r="AM247" s="83"/>
      <c r="AN247" s="83"/>
      <c r="AO247" s="83"/>
      <c r="AP247" s="82"/>
      <c r="AQ247" s="82"/>
      <c r="AR247" s="82"/>
      <c r="AS247" s="86"/>
      <c r="AT247" s="66"/>
      <c r="AU247" s="51"/>
      <c r="AW247" s="109"/>
      <c r="AX247" s="58"/>
      <c r="AY247" s="3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5"/>
      <c r="BO247" s="75">
        <f>BG246^3+BH246^3+BI246^3+BJ246^3+BK246^3+BL246^3+BM246^3+BN246^3+BG247^3+BH247^3+BI247^3+BJ247^3+BK247^3+BL247^3+BM247^3+BN247^3</f>
        <v>0</v>
      </c>
      <c r="BP247" s="76">
        <f t="shared" si="41"/>
        <v>0</v>
      </c>
      <c r="BQ247" s="61"/>
      <c r="BR247" s="81"/>
      <c r="BS247" s="82"/>
      <c r="BT247" s="82"/>
      <c r="BU247" s="82"/>
      <c r="BV247" s="82"/>
      <c r="BW247" s="82"/>
      <c r="BX247" s="82"/>
      <c r="BY247" s="82"/>
      <c r="BZ247" s="83"/>
      <c r="CA247" s="83"/>
      <c r="CB247" s="83"/>
      <c r="CC247" s="83"/>
      <c r="CD247" s="83"/>
      <c r="CE247" s="83"/>
      <c r="CF247" s="83"/>
      <c r="CG247" s="84"/>
      <c r="CH247" s="66"/>
      <c r="CI247" s="51"/>
      <c r="CJ247" s="144"/>
      <c r="CK247" s="109"/>
      <c r="CL247" s="58"/>
      <c r="CM247" s="3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5"/>
      <c r="DC247" s="75">
        <f>CU246^3+CV246^3+CW246^3+CX246^3+CY246^3+CZ246^3+DA246^3+DB246^3+CU247^3+CV247^3+CW247^3+CX247^3+CY247^3+CZ247^3+DA247^3+DB247^3</f>
        <v>0</v>
      </c>
      <c r="DD247" s="76">
        <f t="shared" si="42"/>
        <v>0</v>
      </c>
      <c r="DE247" s="61"/>
      <c r="DF247" s="89"/>
      <c r="DG247" s="83"/>
      <c r="DH247" s="82"/>
      <c r="DI247" s="82"/>
      <c r="DJ247" s="83"/>
      <c r="DK247" s="83"/>
      <c r="DL247" s="82"/>
      <c r="DM247" s="82"/>
      <c r="DN247" s="83"/>
      <c r="DO247" s="83"/>
      <c r="DP247" s="82"/>
      <c r="DQ247" s="82"/>
      <c r="DR247" s="83"/>
      <c r="DS247" s="83"/>
      <c r="DT247" s="82"/>
      <c r="DU247" s="86"/>
      <c r="DV247" s="66"/>
      <c r="DW247" s="51"/>
      <c r="DY247" s="109"/>
      <c r="DZ247" s="58"/>
      <c r="EA247" s="3"/>
      <c r="EB247" s="4"/>
      <c r="EC247" s="4"/>
      <c r="ED247" s="4"/>
      <c r="EE247" s="4"/>
      <c r="EF247" s="4"/>
      <c r="EG247" s="4"/>
      <c r="EH247" s="4"/>
      <c r="EI247" s="4"/>
      <c r="EJ247" s="4"/>
      <c r="EK247" s="4"/>
      <c r="EL247" s="4"/>
      <c r="EM247" s="4"/>
      <c r="EN247" s="4"/>
      <c r="EO247" s="4"/>
      <c r="EP247" s="5"/>
      <c r="EQ247" s="75">
        <f>EI246^3+EJ246^3+EK246^3+EL246^3+EM246^3+EN246^3+EO246^3+EP246^3+EI247^3+EJ247^3+EK247^3+EL247^3+EM247^3+EN247^3+EO247^3+EP247^3</f>
        <v>0</v>
      </c>
      <c r="ER247" s="76">
        <f t="shared" si="43"/>
        <v>0</v>
      </c>
      <c r="ES247" s="61"/>
      <c r="ET247" s="89"/>
      <c r="EU247" s="83"/>
      <c r="EV247" s="83"/>
      <c r="EW247" s="83"/>
      <c r="EX247" s="83"/>
      <c r="EY247" s="83"/>
      <c r="EZ247" s="83"/>
      <c r="FA247" s="83"/>
      <c r="FB247" s="83"/>
      <c r="FC247" s="83"/>
      <c r="FD247" s="83"/>
      <c r="FE247" s="83"/>
      <c r="FF247" s="83"/>
      <c r="FG247" s="83"/>
      <c r="FH247" s="83"/>
      <c r="FI247" s="84"/>
      <c r="FJ247" s="66"/>
      <c r="FK247" s="51"/>
    </row>
    <row r="248" spans="1:167" x14ac:dyDescent="0.2">
      <c r="A248" s="32"/>
      <c r="B248" s="32"/>
      <c r="C248" s="32"/>
      <c r="D248" s="106" t="s">
        <v>250</v>
      </c>
      <c r="E248" s="107" t="s">
        <v>207</v>
      </c>
      <c r="F248" s="110">
        <f>B4+(234*B6)</f>
        <v>235</v>
      </c>
      <c r="G248" s="104"/>
      <c r="H248" s="43"/>
      <c r="I248" s="109"/>
      <c r="J248" s="58"/>
      <c r="K248" s="3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5"/>
      <c r="AA248" s="75">
        <f>K248^3+L248^3+M248^3+N248^3+O248^3+P248^3+Q248^3+R248^3+K249^3+L249^3+M249^3+N249^3+O249^3+P249^3+Q249^3+R249^3</f>
        <v>0</v>
      </c>
      <c r="AB248" s="76">
        <f t="shared" si="40"/>
        <v>0</v>
      </c>
      <c r="AC248" s="61"/>
      <c r="AD248" s="89"/>
      <c r="AE248" s="83"/>
      <c r="AF248" s="83"/>
      <c r="AG248" s="83"/>
      <c r="AH248" s="82"/>
      <c r="AI248" s="82"/>
      <c r="AJ248" s="82"/>
      <c r="AK248" s="82"/>
      <c r="AL248" s="83"/>
      <c r="AM248" s="83"/>
      <c r="AN248" s="83"/>
      <c r="AO248" s="83"/>
      <c r="AP248" s="82"/>
      <c r="AQ248" s="82"/>
      <c r="AR248" s="82"/>
      <c r="AS248" s="86"/>
      <c r="AT248" s="66"/>
      <c r="AU248" s="51"/>
      <c r="AW248" s="109"/>
      <c r="AX248" s="58"/>
      <c r="AY248" s="3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5"/>
      <c r="BO248" s="75">
        <f>AY248^3+AZ248^3+BA248^3+BB248^3+BC248^3+BD248^3+BE248^3+BF248^3+AY249^3+AZ249^3+BA249^3+BB249^3+BC249^3+BD249^3+BE249^3+BF249^3</f>
        <v>0</v>
      </c>
      <c r="BP248" s="76">
        <f t="shared" si="41"/>
        <v>0</v>
      </c>
      <c r="BQ248" s="61"/>
      <c r="BR248" s="89"/>
      <c r="BS248" s="83"/>
      <c r="BT248" s="83"/>
      <c r="BU248" s="83"/>
      <c r="BV248" s="83"/>
      <c r="BW248" s="83"/>
      <c r="BX248" s="83"/>
      <c r="BY248" s="83"/>
      <c r="BZ248" s="82"/>
      <c r="CA248" s="82"/>
      <c r="CB248" s="82"/>
      <c r="CC248" s="82"/>
      <c r="CD248" s="82"/>
      <c r="CE248" s="82"/>
      <c r="CF248" s="82"/>
      <c r="CG248" s="86"/>
      <c r="CH248" s="66"/>
      <c r="CI248" s="51"/>
      <c r="CJ248" s="144"/>
      <c r="CK248" s="109"/>
      <c r="CL248" s="58"/>
      <c r="CM248" s="3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5"/>
      <c r="DC248" s="75">
        <f>CM248^3+CN248^3+CO248^3+CP248^3+CQ248^3+CR248^3+CS248^3+CT248^3+CM249^3+CN249^3+CO249^3+CP249^3+CQ249^3+CR249^3+CS249^3+CT249^3</f>
        <v>0</v>
      </c>
      <c r="DD248" s="76">
        <f t="shared" si="42"/>
        <v>0</v>
      </c>
      <c r="DE248" s="61"/>
      <c r="DF248" s="89"/>
      <c r="DG248" s="83"/>
      <c r="DH248" s="82"/>
      <c r="DI248" s="82"/>
      <c r="DJ248" s="83"/>
      <c r="DK248" s="83"/>
      <c r="DL248" s="82"/>
      <c r="DM248" s="82"/>
      <c r="DN248" s="83"/>
      <c r="DO248" s="83"/>
      <c r="DP248" s="82"/>
      <c r="DQ248" s="82"/>
      <c r="DR248" s="83"/>
      <c r="DS248" s="83"/>
      <c r="DT248" s="82"/>
      <c r="DU248" s="86"/>
      <c r="DV248" s="66"/>
      <c r="DW248" s="51"/>
      <c r="DY248" s="109"/>
      <c r="DZ248" s="58"/>
      <c r="EA248" s="3"/>
      <c r="EB248" s="4"/>
      <c r="EC248" s="4"/>
      <c r="ED248" s="4"/>
      <c r="EE248" s="4"/>
      <c r="EF248" s="4"/>
      <c r="EG248" s="4"/>
      <c r="EH248" s="4"/>
      <c r="EI248" s="4"/>
      <c r="EJ248" s="4"/>
      <c r="EK248" s="4"/>
      <c r="EL248" s="4"/>
      <c r="EM248" s="4"/>
      <c r="EN248" s="4"/>
      <c r="EO248" s="4"/>
      <c r="EP248" s="5"/>
      <c r="EQ248" s="75">
        <f>EA248^3+EB248^3+EC248^3+ED248^3+EE248^3+EF248^3+EG248^3+EH248^3+EA249^3+EB249^3+EC249^3+ED249^3+EE249^3+EF249^3+EG249^3+EH249^3</f>
        <v>0</v>
      </c>
      <c r="ER248" s="76">
        <f t="shared" si="43"/>
        <v>0</v>
      </c>
      <c r="ES248" s="61"/>
      <c r="ET248" s="81"/>
      <c r="EU248" s="82"/>
      <c r="EV248" s="82"/>
      <c r="EW248" s="82"/>
      <c r="EX248" s="82"/>
      <c r="EY248" s="82"/>
      <c r="EZ248" s="82"/>
      <c r="FA248" s="82"/>
      <c r="FB248" s="82"/>
      <c r="FC248" s="82"/>
      <c r="FD248" s="82"/>
      <c r="FE248" s="82"/>
      <c r="FF248" s="82"/>
      <c r="FG248" s="82"/>
      <c r="FH248" s="82"/>
      <c r="FI248" s="86"/>
      <c r="FJ248" s="66"/>
      <c r="FK248" s="51"/>
    </row>
    <row r="249" spans="1:167" x14ac:dyDescent="0.2">
      <c r="A249" s="32"/>
      <c r="B249" s="32"/>
      <c r="C249" s="32"/>
      <c r="D249" s="106" t="s">
        <v>39</v>
      </c>
      <c r="E249" s="107" t="s">
        <v>207</v>
      </c>
      <c r="F249" s="108">
        <f>B4+(235*B6)</f>
        <v>236</v>
      </c>
      <c r="G249" s="104"/>
      <c r="H249" s="43"/>
      <c r="I249" s="109"/>
      <c r="J249" s="58"/>
      <c r="K249" s="7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9"/>
      <c r="AA249" s="75">
        <f>S248^3+T248^3+U248^3+V248^3+W248^3+X248^3+Y248^3+Z248^3+S249^3+T249^3+U249^3+V249^3+W249^3+X249^3+Y249^3+Z249^3</f>
        <v>0</v>
      </c>
      <c r="AB249" s="76">
        <f t="shared" si="40"/>
        <v>0</v>
      </c>
      <c r="AC249" s="61"/>
      <c r="AD249" s="116"/>
      <c r="AE249" s="117"/>
      <c r="AF249" s="117"/>
      <c r="AG249" s="117"/>
      <c r="AH249" s="118"/>
      <c r="AI249" s="118"/>
      <c r="AJ249" s="118"/>
      <c r="AK249" s="118"/>
      <c r="AL249" s="117"/>
      <c r="AM249" s="117"/>
      <c r="AN249" s="117"/>
      <c r="AO249" s="117"/>
      <c r="AP249" s="118"/>
      <c r="AQ249" s="118"/>
      <c r="AR249" s="118"/>
      <c r="AS249" s="119"/>
      <c r="AT249" s="32"/>
      <c r="AU249" s="115"/>
      <c r="AW249" s="109"/>
      <c r="AX249" s="58"/>
      <c r="AY249" s="7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9"/>
      <c r="BO249" s="75">
        <f>BG248^3+BH248^3+BI248^3+BJ248^3+BK248^3+BL248^3+BM248^3+BN248^3+BG249^3+BH249^3+BI249^3+BJ249^3+BK249^3+BL249^3+BM249^3+BN249^3</f>
        <v>0</v>
      </c>
      <c r="BP249" s="76">
        <f t="shared" si="41"/>
        <v>0</v>
      </c>
      <c r="BQ249" s="61"/>
      <c r="BR249" s="116"/>
      <c r="BS249" s="117"/>
      <c r="BT249" s="117"/>
      <c r="BU249" s="117"/>
      <c r="BV249" s="117"/>
      <c r="BW249" s="117"/>
      <c r="BX249" s="117"/>
      <c r="BY249" s="117"/>
      <c r="BZ249" s="118"/>
      <c r="CA249" s="118"/>
      <c r="CB249" s="118"/>
      <c r="CC249" s="118"/>
      <c r="CD249" s="118"/>
      <c r="CE249" s="118"/>
      <c r="CF249" s="118"/>
      <c r="CG249" s="119"/>
      <c r="CH249" s="32"/>
      <c r="CI249" s="115"/>
      <c r="CJ249" s="144"/>
      <c r="CK249" s="109"/>
      <c r="CL249" s="58"/>
      <c r="CM249" s="7"/>
      <c r="CN249" s="8"/>
      <c r="CO249" s="8"/>
      <c r="CP249" s="8"/>
      <c r="CQ249" s="8"/>
      <c r="CR249" s="8"/>
      <c r="CS249" s="8"/>
      <c r="CT249" s="8"/>
      <c r="CU249" s="8"/>
      <c r="CV249" s="8"/>
      <c r="CW249" s="8"/>
      <c r="CX249" s="8"/>
      <c r="CY249" s="8"/>
      <c r="CZ249" s="8"/>
      <c r="DA249" s="8"/>
      <c r="DB249" s="9"/>
      <c r="DC249" s="75">
        <f>CU248^3+CV248^3+CW248^3+CX248^3+CY248^3+CZ248^3+DA248^3+DB248^3+CU249^3+CV249^3+CW249^3+CX249^3+CY249^3+CZ249^3+DA249^3+DB249^3</f>
        <v>0</v>
      </c>
      <c r="DD249" s="76">
        <f t="shared" si="42"/>
        <v>0</v>
      </c>
      <c r="DE249" s="61"/>
      <c r="DF249" s="116"/>
      <c r="DG249" s="117"/>
      <c r="DH249" s="118"/>
      <c r="DI249" s="118"/>
      <c r="DJ249" s="117"/>
      <c r="DK249" s="117"/>
      <c r="DL249" s="118"/>
      <c r="DM249" s="118"/>
      <c r="DN249" s="117"/>
      <c r="DO249" s="117"/>
      <c r="DP249" s="118"/>
      <c r="DQ249" s="118"/>
      <c r="DR249" s="117"/>
      <c r="DS249" s="117"/>
      <c r="DT249" s="118"/>
      <c r="DU249" s="119"/>
      <c r="DV249" s="32"/>
      <c r="DW249" s="115"/>
      <c r="DY249" s="109"/>
      <c r="DZ249" s="58"/>
      <c r="EA249" s="7"/>
      <c r="EB249" s="8"/>
      <c r="EC249" s="8"/>
      <c r="ED249" s="8"/>
      <c r="EE249" s="8"/>
      <c r="EF249" s="8"/>
      <c r="EG249" s="8"/>
      <c r="EH249" s="8"/>
      <c r="EI249" s="8"/>
      <c r="EJ249" s="8"/>
      <c r="EK249" s="8"/>
      <c r="EL249" s="8"/>
      <c r="EM249" s="8"/>
      <c r="EN249" s="8"/>
      <c r="EO249" s="8"/>
      <c r="EP249" s="9"/>
      <c r="EQ249" s="75">
        <f>EI248^3+EJ248^3+EK248^3+EL248^3+EM248^3+EN248^3+EO248^3+EP248^3+EI249^3+EJ249^3+EK249^3+EL249^3+EM249^3+EN249^3+EO249^3+EP249^3</f>
        <v>0</v>
      </c>
      <c r="ER249" s="76">
        <f t="shared" si="43"/>
        <v>0</v>
      </c>
      <c r="ES249" s="61"/>
      <c r="ET249" s="116"/>
      <c r="EU249" s="117"/>
      <c r="EV249" s="117"/>
      <c r="EW249" s="117"/>
      <c r="EX249" s="117"/>
      <c r="EY249" s="117"/>
      <c r="EZ249" s="117"/>
      <c r="FA249" s="117"/>
      <c r="FB249" s="117"/>
      <c r="FC249" s="117"/>
      <c r="FD249" s="117"/>
      <c r="FE249" s="117"/>
      <c r="FF249" s="117"/>
      <c r="FG249" s="117"/>
      <c r="FH249" s="117"/>
      <c r="FI249" s="120"/>
      <c r="FJ249" s="32"/>
      <c r="FK249" s="115"/>
    </row>
    <row r="250" spans="1:167" x14ac:dyDescent="0.2">
      <c r="A250" s="32"/>
      <c r="B250" s="32"/>
      <c r="C250" s="32"/>
      <c r="D250" s="106" t="s">
        <v>106</v>
      </c>
      <c r="E250" s="152" t="s">
        <v>207</v>
      </c>
      <c r="F250" s="153">
        <f>B4+(236*B6)</f>
        <v>237</v>
      </c>
      <c r="G250" s="104"/>
      <c r="H250" s="43"/>
      <c r="I250" s="109"/>
      <c r="J250" s="58"/>
      <c r="K250" s="121">
        <f>K234^3+K235^3+K236^3+K237^3+K238^3+K239^3+K240^3+K241^3+L234^3+L235^3+L236^3+L237^3+L238^3+L239^3+L240^3+L241^3</f>
        <v>0</v>
      </c>
      <c r="L250" s="122">
        <f>K249^3+K248^3+K247^3+K246^3+K245^3+K244^3+K243^3+K242^3+L249^3+L248^3+L247^3+L246^3+L245^3+L244^3+L243^3+L242^3</f>
        <v>0</v>
      </c>
      <c r="M250" s="122">
        <f>M234^3+M235^3+M236^3+M237^3+M238^3+M239^3+M240^3+M241^3+N234^3+N235^3+N236^3+N237^3+N238^3+N239^3+N240^3+N241^3</f>
        <v>0</v>
      </c>
      <c r="N250" s="122">
        <f>M249^3+M248^3+M247^3+M246^3+M245^3+M244^3+M243^3+M242^3+N249^3+N248^3+N247^3+N246^3+N245^3+N244^3+N243^3+N242^3</f>
        <v>0</v>
      </c>
      <c r="O250" s="122">
        <f>O234^3+O235^3+O236^3+O237^3+O238^3+O239^3+O240^3+O241^3+P234^3+P235^3+P236^3+P237^3+P238^3+P239^3+P240^3+P241^3</f>
        <v>0</v>
      </c>
      <c r="P250" s="122">
        <f>O249^3+O248^3+O247^3+O246^3+O245^3+O244^3+O243^3+O242^3+P249^3+P248^3+P247^3+P246^3+P245^3+P244^3+P243^3+P242^3</f>
        <v>0</v>
      </c>
      <c r="Q250" s="122">
        <f>Q234^3+Q235^3+Q236^3+Q237^3+Q238^3+Q239^3+Q240^3+Q241^3+R234^3+R235^3+R236^3+R237^3+R238^3+R239^3+R240^3+R241^3</f>
        <v>0</v>
      </c>
      <c r="R250" s="122">
        <f>Q249^3+Q248^3+Q247^3+Q246^3+Q245^3+Q244^3+Q243^3+Q242^3+R249^3+R248^3+R247^3+R246^3+R245^3+R244^3+R243^3+R242^3</f>
        <v>0</v>
      </c>
      <c r="S250" s="122">
        <f>S234^3+S235^3+S236^3+S237^3+S238^3+S239^3+S240^3+S241^3+T234^3+T235^3+T236^3+T237^3+T238^3+T239^3+T240^3+T241^3</f>
        <v>0</v>
      </c>
      <c r="T250" s="122">
        <f>S249^3+S248^3+S247^3+S246^3+S245^3+S244^3+S243^3+S242^3+T249^3+T248^3+T247^3+T246^3+T245^3+T244^3+T243^3+T242^3</f>
        <v>0</v>
      </c>
      <c r="U250" s="122">
        <f>U234^3+U235^3+U236^3+U237^3+U238^3+U239^3+U240^3+U241^3+V234^3+V235^3+V236^3+V237^3+V238^3+V239^3+V240^3+V241^3</f>
        <v>0</v>
      </c>
      <c r="V250" s="122">
        <f>U249^3+U248^3+U247^3+U246^3+U245^3+U244^3+U243^3+U242^3+V249^3+V248^3+V247^3+V246^3+V245^3+V244^3+V243^3+V242^3</f>
        <v>0</v>
      </c>
      <c r="W250" s="122">
        <f>W234^3+W235^3+W236^3+W237^3+W238^3+W239^3+W240^3+W241^3+X234^3+X235^3+X236^3+X237^3+X238^3+X239^3+X240^3+X241^3</f>
        <v>0</v>
      </c>
      <c r="X250" s="122">
        <f>W249^3+W248^3+W247^3+W246^3+W245^3+W244^3+W243^3+W242^3+X249^3+X248^3+X247^3+X246^3+X245^3+X244^3+X243^3+X242^3</f>
        <v>0</v>
      </c>
      <c r="Y250" s="122">
        <f>Y234^3+Y235^3+Y236^3+Y237^3+Y238^3+Y239^3+Y240^3+Y241^3+Z234^3+Z235^3+Z236^3+Z237^3+Z238^3+Z239^3+Z240^3+Z241^3</f>
        <v>0</v>
      </c>
      <c r="Z250" s="123">
        <f>Y249^3+Y248^3+Y247^3+Y246^3+Y245^3+Y244^3+Y243^3+Y242^3+Z249^3+Z248^3+Z247^3+Z246^3+Z245^3+Z244^3+Z243^3+Z242^3</f>
        <v>0</v>
      </c>
      <c r="AA250" s="124">
        <f>SUMSQ(K234,L235,M236,N237,O238,P239,Q240,R241,S242,T243,U244,V245,W246,X247,Y248,Z249)</f>
        <v>0</v>
      </c>
      <c r="AB250" s="125">
        <f>SUMSQ(K242,L243,M244,N245,O246,P247,Q248,R249,S234,T235,U236,V237,W238,X239,Y240,Z241)</f>
        <v>0</v>
      </c>
      <c r="AC250" s="52"/>
      <c r="AD250" s="126"/>
      <c r="AE250" s="126"/>
      <c r="AF250" s="126"/>
      <c r="AG250" s="126"/>
      <c r="AH250" s="126"/>
      <c r="AI250" s="126"/>
      <c r="AJ250" s="126"/>
      <c r="AK250" s="126"/>
      <c r="AL250" s="126"/>
      <c r="AM250" s="126"/>
      <c r="AN250" s="126"/>
      <c r="AO250" s="126"/>
      <c r="AP250" s="126"/>
      <c r="AQ250" s="126"/>
      <c r="AR250" s="126"/>
      <c r="AS250" s="126"/>
      <c r="AT250" s="32"/>
      <c r="AU250" s="115"/>
      <c r="AW250" s="109"/>
      <c r="AX250" s="58"/>
      <c r="AY250" s="121">
        <f>AY234^3+AY235^3+AY236^3+AY237^3+AY238^3+AY239^3+AY240^3+AY241^3+AZ234^3+AZ235^3+AZ236^3+AZ237^3+AZ238^3+AZ239^3+AZ240^3+AZ241^3</f>
        <v>0</v>
      </c>
      <c r="AZ250" s="122">
        <f>AY249^3+AY248^3+AY247^3+AY246^3+AY245^3+AY244^3+AY243^3+AY242^3+AZ249^3+AZ248^3+AZ247^3+AZ246^3+AZ245^3+AZ244^3+AZ243^3+AZ242^3</f>
        <v>0</v>
      </c>
      <c r="BA250" s="122">
        <f>BA234^3+BA235^3+BA236^3+BA237^3+BA238^3+BA239^3+BA240^3+BA241^3+BB234^3+BB235^3+BB236^3+BB237^3+BB238^3+BB239^3+BB240^3+BB241^3</f>
        <v>0</v>
      </c>
      <c r="BB250" s="122">
        <f>BA249^3+BA248^3+BA247^3+BA246^3+BA245^3+BA244^3+BA243^3+BA242^3+BB249^3+BB248^3+BB247^3+BB246^3+BB245^3+BB244^3+BB243^3+BB242^3</f>
        <v>0</v>
      </c>
      <c r="BC250" s="122">
        <f>BC234^3+BC235^3+BC236^3+BC237^3+BC238^3+BC239^3+BC240^3+BC241^3+BD234^3+BD235^3+BD236^3+BD237^3+BD238^3+BD239^3+BD240^3+BD241^3</f>
        <v>0</v>
      </c>
      <c r="BD250" s="122">
        <f>BC249^3+BC248^3+BC247^3+BC246^3+BC245^3+BC244^3+BC243^3+BC242^3+BD249^3+BD248^3+BD247^3+BD246^3+BD245^3+BD244^3+BD243^3+BD242^3</f>
        <v>0</v>
      </c>
      <c r="BE250" s="122">
        <f>BE234^3+BE235^3+BE236^3+BE237^3+BE238^3+BE239^3+BE240^3+BE241^3+BF234^3+BF235^3+BF236^3+BF237^3+BF238^3+BF239^3+BF240^3+BF241^3</f>
        <v>0</v>
      </c>
      <c r="BF250" s="122">
        <f>BE249^3+BE248^3+BE247^3+BE246^3+BE245^3+BE244^3+BE243^3+BE242^3+BF249^3+BF248^3+BF247^3+BF246^3+BF245^3+BF244^3+BF243^3+BF242^3</f>
        <v>0</v>
      </c>
      <c r="BG250" s="122">
        <f>BG234^3+BG235^3+BG236^3+BG237^3+BG238^3+BG239^3+BG240^3+BG241^3+BH234^3+BH235^3+BH236^3+BH237^3+BH238^3+BH239^3+BH240^3+BH241^3</f>
        <v>0</v>
      </c>
      <c r="BH250" s="122">
        <f>BG249^3+BG248^3+BG247^3+BG246^3+BG245^3+BG244^3+BG243^3+BG242^3+BH249^3+BH248^3+BH247^3+BH246^3+BH245^3+BH244^3+BH243^3+BH242^3</f>
        <v>0</v>
      </c>
      <c r="BI250" s="122">
        <f>BI234^3+BI235^3+BI236^3+BI237^3+BI238^3+BI239^3+BI240^3+BI241^3+BJ234^3+BJ235^3+BJ236^3+BJ237^3+BJ238^3+BJ239^3+BJ240^3+BJ241^3</f>
        <v>0</v>
      </c>
      <c r="BJ250" s="122">
        <f>BI249^3+BI248^3+BI247^3+BI246^3+BI245^3+BI244^3+BI243^3+BI242^3+BJ249^3+BJ248^3+BJ247^3+BJ246^3+BJ245^3+BJ244^3+BJ243^3+BJ242^3</f>
        <v>0</v>
      </c>
      <c r="BK250" s="122">
        <f>BK234^3+BK235^3+BK236^3+BK237^3+BK238^3+BK239^3+BK240^3+BK241^3+BL234^3+BL235^3+BL236^3+BL237^3+BL238^3+BL239^3+BL240^3+BL241^3</f>
        <v>0</v>
      </c>
      <c r="BL250" s="122">
        <f>BK249^3+BK248^3+BK247^3+BK246^3+BK245^3+BK244^3+BK243^3+BK242^3+BL249^3+BL248^3+BL247^3+BL246^3+BL245^3+BL244^3+BL243^3+BL242^3</f>
        <v>0</v>
      </c>
      <c r="BM250" s="122">
        <f>BM234^3+BM235^3+BM236^3+BM237^3+BM238^3+BM239^3+BM240^3+BM241^3+BN234^3+BN235^3+BN236^3+BN237^3+BN238^3+BN239^3+BN240^3+BN241^3</f>
        <v>0</v>
      </c>
      <c r="BN250" s="123">
        <f>BM249^3+BM248^3+BM247^3+BM246^3+BM245^3+BM244^3+BM243^3+BM242^3+BN249^3+BN248^3+BN247^3+BN246^3+BN245^3+BN244^3+BN243^3+BN242^3</f>
        <v>0</v>
      </c>
      <c r="BO250" s="124">
        <f>SUMSQ(AY234,AZ235,BA236,BB237,BC238,BD239,BE240,BF241,BG242,BH243,BI244,BJ245,BK246,BL247,BM248,BN249)</f>
        <v>0</v>
      </c>
      <c r="BP250" s="125">
        <f>SUMSQ(AY242,AZ243,BA244,BB245,BC246,BD247,BE248,BF249,BG234,BH235,BI236,BJ237,BK238,BL239,BM240,BN241)</f>
        <v>0</v>
      </c>
      <c r="BQ250" s="52"/>
      <c r="BR250" s="126"/>
      <c r="BS250" s="126"/>
      <c r="BT250" s="126"/>
      <c r="BU250" s="126"/>
      <c r="BV250" s="126"/>
      <c r="BW250" s="126"/>
      <c r="BX250" s="126"/>
      <c r="BY250" s="126"/>
      <c r="BZ250" s="126"/>
      <c r="CA250" s="126"/>
      <c r="CB250" s="126"/>
      <c r="CC250" s="126"/>
      <c r="CD250" s="126"/>
      <c r="CE250" s="126"/>
      <c r="CF250" s="126"/>
      <c r="CG250" s="126"/>
      <c r="CH250" s="32"/>
      <c r="CI250" s="115"/>
      <c r="CJ250" s="144"/>
      <c r="CK250" s="109"/>
      <c r="CL250" s="58"/>
      <c r="CM250" s="121">
        <f>CM234^3+CM235^3+CM236^3+CM237^3+CM238^3+CM239^3+CM240^3+CM241^3+CN234^3+CN235^3+CN236^3+CN237^3+CN238^3+CN239^3+CN240^3+CN241^3</f>
        <v>0</v>
      </c>
      <c r="CN250" s="122">
        <f>CM249^3+CM248^3+CM247^3+CM246^3+CM245^3+CM244^3+CM243^3+CM242^3+CN249^3+CN248^3+CN247^3+CN246^3+CN245^3+CN244^3+CN243^3+CN242^3</f>
        <v>0</v>
      </c>
      <c r="CO250" s="122">
        <f>CO234^3+CO235^3+CO236^3+CO237^3+CO238^3+CO239^3+CO240^3+CO241^3+CP234^3+CP235^3+CP236^3+CP237^3+CP238^3+CP239^3+CP240^3+CP241^3</f>
        <v>0</v>
      </c>
      <c r="CP250" s="122">
        <f>CO249^3+CO248^3+CO247^3+CO246^3+CO245^3+CO244^3+CO243^3+CO242^3+CP249^3+CP248^3+CP247^3+CP246^3+CP245^3+CP244^3+CP243^3+CP242^3</f>
        <v>0</v>
      </c>
      <c r="CQ250" s="122">
        <f>CQ234^3+CQ235^3+CQ236^3+CQ237^3+CQ238^3+CQ239^3+CQ240^3+CQ241^3+CR234^3+CR235^3+CR236^3+CR237^3+CR238^3+CR239^3+CR240^3+CR241^3</f>
        <v>0</v>
      </c>
      <c r="CR250" s="122">
        <f>CQ249^3+CQ248^3+CQ247^3+CQ246^3+CQ245^3+CQ244^3+CQ243^3+CQ242^3+CR249^3+CR248^3+CR247^3+CR246^3+CR245^3+CR244^3+CR243^3+CR242^3</f>
        <v>0</v>
      </c>
      <c r="CS250" s="122">
        <f>CS234^3+CS235^3+CS236^3+CS237^3+CS238^3+CS239^3+CS240^3+CS241^3+CT234^3+CT235^3+CT236^3+CT237^3+CT238^3+CT239^3+CT240^3+CT241^3</f>
        <v>0</v>
      </c>
      <c r="CT250" s="122">
        <f>CS249^3+CS248^3+CS247^3+CS246^3+CS245^3+CS244^3+CS243^3+CS242^3+CT249^3+CT248^3+CT247^3+CT246^3+CT245^3+CT244^3+CT243^3+CT242^3</f>
        <v>0</v>
      </c>
      <c r="CU250" s="122">
        <f>CU234^3+CU235^3+CU236^3+CU237^3+CU238^3+CU239^3+CU240^3+CU241^3+CV234^3+CV235^3+CV236^3+CV237^3+CV238^3+CV239^3+CV240^3+CV241^3</f>
        <v>0</v>
      </c>
      <c r="CV250" s="122">
        <f>CU249^3+CU248^3+CU247^3+CU246^3+CU245^3+CU244^3+CU243^3+CU242^3+CV249^3+CV248^3+CV247^3+CV246^3+CV245^3+CV244^3+CV243^3+CV242^3</f>
        <v>0</v>
      </c>
      <c r="CW250" s="122">
        <f>CW234^3+CW235^3+CW236^3+CW237^3+CW238^3+CW239^3+CW240^3+CW241^3+CX234^3+CX235^3+CX236^3+CX237^3+CX238^3+CX239^3+CX240^3+CX241^3</f>
        <v>0</v>
      </c>
      <c r="CX250" s="122">
        <f>CW249^3+CW248^3+CW247^3+CW246^3+CW245^3+CW244^3+CW243^3+CW242^3+CX249^3+CX248^3+CX247^3+CX246^3+CX245^3+CX244^3+CX243^3+CX242^3</f>
        <v>0</v>
      </c>
      <c r="CY250" s="122">
        <f>CY234^3+CY235^3+CY236^3+CY237^3+CY238^3+CY239^3+CY240^3+CY241^3+CZ234^3+CZ235^3+CZ236^3+CZ237^3+CZ238^3+CZ239^3+CZ240^3+CZ241^3</f>
        <v>0</v>
      </c>
      <c r="CZ250" s="122">
        <f>CY249^3+CY248^3+CY247^3+CY246^3+CY245^3+CY244^3+CY243^3+CY242^3+CZ249^3+CZ248^3+CZ247^3+CZ246^3+CZ245^3+CZ244^3+CZ243^3+CZ242^3</f>
        <v>0</v>
      </c>
      <c r="DA250" s="122">
        <f>DA234^3+DA235^3+DA236^3+DA237^3+DA238^3+DA239^3+DA240^3+DA241^3+DB234^3+DB235^3+DB236^3+DB237^3+DB238^3+DB239^3+DB240^3+DB241^3</f>
        <v>0</v>
      </c>
      <c r="DB250" s="123">
        <f>DA249^3+DA248^3+DA247^3+DA246^3+DA245^3+DA244^3+DA243^3+DA242^3+DB249^3+DB248^3+DB247^3+DB246^3+DB245^3+DB244^3+DB243^3+DB242^3</f>
        <v>0</v>
      </c>
      <c r="DC250" s="124">
        <f>SUMSQ(CM234,CN235,CO236,CP237,CQ238,CR239,CS240,CT241,CU242,CV243,CW244,CX245,CY246,CZ247,DA248,DB249)</f>
        <v>0</v>
      </c>
      <c r="DD250" s="125">
        <f>SUMSQ(CM242,CN243,CO244,CP245,CQ246,CR247,CS248,CT249,CU234,CV235,CW236,CX237,CY238,CZ239,DA240,DB241)</f>
        <v>0</v>
      </c>
      <c r="DE250" s="52"/>
      <c r="DF250" s="126"/>
      <c r="DG250" s="126"/>
      <c r="DH250" s="126"/>
      <c r="DI250" s="126"/>
      <c r="DJ250" s="126"/>
      <c r="DK250" s="126"/>
      <c r="DL250" s="126"/>
      <c r="DM250" s="126"/>
      <c r="DN250" s="126"/>
      <c r="DO250" s="126"/>
      <c r="DP250" s="126"/>
      <c r="DQ250" s="126"/>
      <c r="DR250" s="126"/>
      <c r="DS250" s="126"/>
      <c r="DT250" s="126"/>
      <c r="DU250" s="126"/>
      <c r="DV250" s="32"/>
      <c r="DW250" s="115"/>
      <c r="DY250" s="109"/>
      <c r="DZ250" s="58"/>
      <c r="EA250" s="121">
        <f>EA234^3+EA235^3+EA236^3+EA237^3+EA238^3+EA239^3+EA240^3+EA241^3+EB234^3+EB235^3+EB236^3+EB237^3+EB238^3+EB239^3+EB240^3+EB241^3</f>
        <v>0</v>
      </c>
      <c r="EB250" s="122">
        <f>EA249^3+EA248^3+EA247^3+EA246^3+EA245^3+EA244^3+EA243^3+EA242^3+EB249^3+EB248^3+EB247^3+EB246^3+EB245^3+EB244^3+EB243^3+EB242^3</f>
        <v>0</v>
      </c>
      <c r="EC250" s="122">
        <f>EC234^3+EC235^3+EC236^3+EC237^3+EC238^3+EC239^3+EC240^3+EC241^3+ED234^3+ED235^3+ED236^3+ED237^3+ED238^3+ED239^3+ED240^3+ED241^3</f>
        <v>0</v>
      </c>
      <c r="ED250" s="122">
        <f>EC249^3+EC248^3+EC247^3+EC246^3+EC245^3+EC244^3+EC243^3+EC242^3+ED249^3+ED248^3+ED247^3+ED246^3+ED245^3+ED244^3+ED243^3+ED242^3</f>
        <v>0</v>
      </c>
      <c r="EE250" s="122">
        <f>EE234^3+EE235^3+EE236^3+EE237^3+EE238^3+EE239^3+EE240^3+EE241^3+EF234^3+EF235^3+EF236^3+EF237^3+EF238^3+EF239^3+EF240^3+EF241^3</f>
        <v>0</v>
      </c>
      <c r="EF250" s="122">
        <f>EE249^3+EE248^3+EE247^3+EE246^3+EE245^3+EE244^3+EE243^3+EE242^3+EF249^3+EF248^3+EF247^3+EF246^3+EF245^3+EF244^3+EF243^3+EF242^3</f>
        <v>0</v>
      </c>
      <c r="EG250" s="122">
        <f>EG234^3+EG235^3+EG236^3+EG237^3+EG238^3+EG239^3+EG240^3+EG241^3+EH234^3+EH235^3+EH236^3+EH237^3+EH238^3+EH239^3+EH240^3+EH241^3</f>
        <v>0</v>
      </c>
      <c r="EH250" s="122">
        <f>EG249^3+EG248^3+EG247^3+EG246^3+EG245^3+EG244^3+EG243^3+EG242^3+EH249^3+EH248^3+EH247^3+EH246^3+EH245^3+EH244^3+EH243^3+EH242^3</f>
        <v>0</v>
      </c>
      <c r="EI250" s="122">
        <f>EI234^3+EI235^3+EI236^3+EI237^3+EI238^3+EI239^3+EI240^3+EI241^3+EJ234^3+EJ235^3+EJ236^3+EJ237^3+EJ238^3+EJ239^3+EJ240^3+EJ241^3</f>
        <v>0</v>
      </c>
      <c r="EJ250" s="122">
        <f>EI249^3+EI248^3+EI247^3+EI246^3+EI245^3+EI244^3+EI243^3+EI242^3+EJ249^3+EJ248^3+EJ247^3+EJ246^3+EJ245^3+EJ244^3+EJ243^3+EJ242^3</f>
        <v>0</v>
      </c>
      <c r="EK250" s="122">
        <f>EK234^3+EK235^3+EK236^3+EK237^3+EK238^3+EK239^3+EK240^3+EK241^3+EL234^3+EL235^3+EL236^3+EL237^3+EL238^3+EL239^3+EL240^3+EL241^3</f>
        <v>0</v>
      </c>
      <c r="EL250" s="122">
        <f>EK249^3+EK248^3+EK247^3+EK246^3+EK245^3+EK244^3+EK243^3+EK242^3+EL249^3+EL248^3+EL247^3+EL246^3+EL245^3+EL244^3+EL243^3+EL242^3</f>
        <v>0</v>
      </c>
      <c r="EM250" s="122">
        <f>EM234^3+EM235^3+EM236^3+EM237^3+EM238^3+EM239^3+EM240^3+EM241^3+EN234^3+EN235^3+EN236^3+EN237^3+EN238^3+EN239^3+EN240^3+EN241^3</f>
        <v>0</v>
      </c>
      <c r="EN250" s="122">
        <f>EM249^3+EM248^3+EM247^3+EM246^3+EM245^3+EM244^3+EM243^3+EM242^3+EN249^3+EN248^3+EN247^3+EN246^3+EN245^3+EN244^3+EN243^3+EN242^3</f>
        <v>0</v>
      </c>
      <c r="EO250" s="122">
        <f>EO234^3+EO235^3+EO236^3+EO237^3+EO238^3+EO239^3+EO240^3+EO241^3+EP234^3+EP235^3+EP236^3+EP237^3+EP238^3+EP239^3+EP240^3+EP241^3</f>
        <v>0</v>
      </c>
      <c r="EP250" s="123">
        <f>EO249^3+EO248^3+EO247^3+EO246^3+EO245^3+EO244^3+EO243^3+EO242^3+EP249^3+EP248^3+EP247^3+EP246^3+EP245^3+EP244^3+EP243^3+EP242^3</f>
        <v>0</v>
      </c>
      <c r="EQ250" s="124">
        <f>SUMSQ(EA234,EB235,EC236,ED237,EE238,EF239,EG240,EH241,EI242,EJ243,EK244,EL245,EM246,EN247,EO248,EP249)</f>
        <v>0</v>
      </c>
      <c r="ER250" s="125">
        <f>SUMSQ(EA242,EB243,EC244,ED245,EE246,EF247,EG248,EH249,EI234,EJ235,EK236,EL237,EM238,EN239,EO240,EP241)</f>
        <v>0</v>
      </c>
      <c r="ES250" s="52"/>
      <c r="ET250" s="126"/>
      <c r="EU250" s="126"/>
      <c r="EV250" s="126"/>
      <c r="EW250" s="126"/>
      <c r="EX250" s="126"/>
      <c r="EY250" s="126"/>
      <c r="EZ250" s="126"/>
      <c r="FA250" s="126"/>
      <c r="FB250" s="126"/>
      <c r="FC250" s="126"/>
      <c r="FD250" s="126"/>
      <c r="FE250" s="126"/>
      <c r="FF250" s="126"/>
      <c r="FG250" s="126"/>
      <c r="FH250" s="126"/>
      <c r="FI250" s="126"/>
      <c r="FJ250" s="32"/>
      <c r="FK250" s="115"/>
    </row>
    <row r="251" spans="1:167" ht="13.5" thickBot="1" x14ac:dyDescent="0.25">
      <c r="A251" s="32"/>
      <c r="B251" s="32"/>
      <c r="C251" s="32"/>
      <c r="D251" s="106" t="s">
        <v>195</v>
      </c>
      <c r="E251" s="107" t="s">
        <v>207</v>
      </c>
      <c r="F251" s="108">
        <f>B4+(237*B6)</f>
        <v>238</v>
      </c>
      <c r="G251" s="104"/>
      <c r="H251" s="43"/>
      <c r="I251" s="109"/>
      <c r="J251" s="58"/>
      <c r="K251" s="127">
        <f>K234^3+L234^3+M234^3+N234^3+K235^3+L235^3+M235^3+N235^3+K236^3+L236^3+M236^3+N236^3+K237^3+L237^3+M237^3+N237^3</f>
        <v>0</v>
      </c>
      <c r="L251" s="128">
        <f>K238^3+L238^3+M238^3+N238^3+K239^3+L239^3+M239^3+N239^3+K240^3+L240^3+M240^3+N240^3+K241^3+L241^3+M241^3+N241^3</f>
        <v>0</v>
      </c>
      <c r="M251" s="128">
        <f>K242^3+L242^3+M242^3+N242^3+K243^3+L243^3+M243^3+N243^3+K244^3+L244^3+M244^3+N244^3+K245^3+L245^3+M245^3+N245^3</f>
        <v>0</v>
      </c>
      <c r="N251" s="128">
        <f>K246^3+L246^3+M246^3+N246^3+K247^3+L247^3+M247^3+N247^3+K248^3+L248^3+M248^3+N248^3+K249^3+L249^3+M249^3+N249^3</f>
        <v>0</v>
      </c>
      <c r="O251" s="128">
        <f>O234^3+P234^3+Q234^3+R234^3+O235^3+P235^3+Q235^3+R235^3+O236^3+P236^3+Q236^3+R236^3+O237^3+P237^3+Q237^3+R237^3</f>
        <v>0</v>
      </c>
      <c r="P251" s="128">
        <f>O238^3+P238^3+Q238^3+R238^3+O239^3+P239^3+Q239^3+R239^3+O240^3+P240^3+Q240^3+R240^3+O241^3+P241^3+Q241^3+R241^3</f>
        <v>0</v>
      </c>
      <c r="Q251" s="128">
        <f>O242^3+P242^3+Q242^3+R242^3+O243^3+P243^3+Q243^3+R243^3+O244^3+P244^3+Q244^3+R244^3+O245^3+P245^3+Q245^3+R245^3</f>
        <v>0</v>
      </c>
      <c r="R251" s="128">
        <f>O246^3+P246^3+Q246^3+R246^3+O247^3+P247^3+Q247^3+R247^3+O248^3+P248^3+Q248^3+R248^3+O249^3+P249^3+Q249^3+R249^3</f>
        <v>0</v>
      </c>
      <c r="S251" s="128">
        <f>S234^3+T234^3+U234^3+V234^3+S235^3+T235^3+U235^3+V235^3+S236^3+T236^3+U236^3+V236^3+S237^3+T237^3+U237^3+V237^3</f>
        <v>0</v>
      </c>
      <c r="T251" s="128">
        <f>S238^3+T238^3+U238^3+V238^3+S239^3+T239^3+U239^3+V239^3+S240^3+T240^3+U240^3+V240^3+S241^3+T241^3+U241^3+V241^3</f>
        <v>0</v>
      </c>
      <c r="U251" s="128">
        <f>S242^3+T242^3+U242^3+V242^3+S243^3+T243^3+U243^3+V243^3+S244^3+T244^3+U244^3+V244^3+S245^3+T245^3+U245^3+V245^3</f>
        <v>0</v>
      </c>
      <c r="V251" s="128">
        <f>S246^3+T246^3+U246^3+V246^3+S247^3+T247^3+U247^3+V247^3+S248^3+T248^3+U248^3+V248^3+S249^3+T249^3+U249^3+V249^3</f>
        <v>0</v>
      </c>
      <c r="W251" s="128">
        <f>W234^3+X234^3+Y234^3+Z234^3+W235^3+X235^3+Y235^3+Z235^3+W236^3+X236^3+Y236^3+Z236^3+W237^3+X237^3+Y237^3+Z237^3</f>
        <v>0</v>
      </c>
      <c r="X251" s="128">
        <f>W238^3+X238^3+Y238^3+Z238^3+W239^3+X239^3+Y239^3+Z239^3+W240^3+X240^3+Y240^3+Z240^3+W241^3+X241^3+Y241^3+Z241^3</f>
        <v>0</v>
      </c>
      <c r="Y251" s="128">
        <f>W242^3+X242^3+Y242^3+Z242^3+W243^3+X243^3+Y243^3+Z243^3+W244^3+X244^3+Y244^3+Z244^3+W245^3+X245^3+Y245^3+Z245^3</f>
        <v>0</v>
      </c>
      <c r="Z251" s="128">
        <f>W246^3+X246^3+Y246^3+Z246^3+W247^3+X247^3+Y247^3+Z247^3+W248^3+X248^3+Y248^3+Z248^3+W249^3+X249^3+Y249^3+Z249^3</f>
        <v>0</v>
      </c>
      <c r="AA251" s="129">
        <f>SUMSQ(K249,L248,M247,N246,O245,P244,Q243,R242,S241,T240,U239,V238,W237,X236,Y235,BN233,Z234)</f>
        <v>0</v>
      </c>
      <c r="AB251" s="130">
        <f>SUMSQ(K241,L240,M239,N238,O237,P236,Q235,R234,S249,T248,U247,V246,W245,X244,Y243,Z242)</f>
        <v>0</v>
      </c>
      <c r="AC251" s="32"/>
      <c r="AD251" s="131"/>
      <c r="AE251" s="131"/>
      <c r="AF251" s="131"/>
      <c r="AG251" s="131"/>
      <c r="AH251" s="131"/>
      <c r="AI251" s="131"/>
      <c r="AJ251" s="131"/>
      <c r="AK251" s="131"/>
      <c r="AL251" s="131"/>
      <c r="AM251" s="131"/>
      <c r="AN251" s="131"/>
      <c r="AO251" s="131"/>
      <c r="AP251" s="131"/>
      <c r="AQ251" s="131"/>
      <c r="AR251" s="131"/>
      <c r="AS251" s="131"/>
      <c r="AT251" s="32"/>
      <c r="AU251" s="115"/>
      <c r="AW251" s="109"/>
      <c r="AX251" s="58"/>
      <c r="AY251" s="127">
        <f>AY234^3+AZ234^3+BA234^3+BB234^3+AY235^3+AZ235^3+BA235^3+BB235^3+AY236^3+AZ236^3+BA236^3+BB236^3+AY237^3+AZ237^3+BA237^3+BB237^3</f>
        <v>0</v>
      </c>
      <c r="AZ251" s="128">
        <f>AY238^3+AZ238^3+BA238^3+BB238^3+AY239^3+AZ239^3+BA239^3+BB239^3+AY240^3+AZ240^3+BA240^3+BB240^3+AY241^3+AZ241^3+BA241^3+BB241^3</f>
        <v>0</v>
      </c>
      <c r="BA251" s="128">
        <f>AY242^3+AZ242^3+BA242^3+BB242^3+AY243^3+AZ243^3+BA243^3+BB243^3+AY244^3+AZ244^3+BA244^3+BB244^3+AY245^3+AZ245^3+BA245^3+BB245^3</f>
        <v>0</v>
      </c>
      <c r="BB251" s="128">
        <f>AY246^3+AZ246^3+BA246^3+BB246^3+AY247^3+AZ247^3+BA247^3+BB247^3+AY248^3+AZ248^3+BA248^3+BB248^3+AY249^3+AZ249^3+BA249^3+BB249^3</f>
        <v>0</v>
      </c>
      <c r="BC251" s="128">
        <f>BC234^3+BD234^3+BE234^3+BF234^3+BC235^3+BD235^3+BE235^3+BF235^3+BC236^3+BD236^3+BE236^3+BF236^3+BC237^3+BD237^3+BE237^3+BF237^3</f>
        <v>0</v>
      </c>
      <c r="BD251" s="128">
        <f>BC238^3+BD238^3+BE238^3+BF238^3+BC239^3+BD239^3+BE239^3+BF239^3+BC240^3+BD240^3+BE240^3+BF240^3+BC241^3+BD241^3+BE241^3+BF241^3</f>
        <v>0</v>
      </c>
      <c r="BE251" s="128">
        <f>BC242^3+BD242^3+BE242^3+BF242^3+BC243^3+BD243^3+BE243^3+BF243^3+BC244^3+BD244^3+BE244^3+BF244^3+BC245^3+BD245^3+BE245^3+BF245^3</f>
        <v>0</v>
      </c>
      <c r="BF251" s="128">
        <f>BC246^3+BD246^3+BE246^3+BF246^3+BC247^3+BD247^3+BE247^3+BF247^3+BC248^3+BD248^3+BE248^3+BF248^3+BC249^3+BD249^3+BE249^3+BF249^3</f>
        <v>0</v>
      </c>
      <c r="BG251" s="128">
        <f>BG234^3+BH234^3+BI234^3+BJ234^3+BG235^3+BH235^3+BI235^3+BJ235^3+BG236^3+BH236^3+BI236^3+BJ236^3+BG237^3+BH237^3+BI237^3+BJ237^3</f>
        <v>0</v>
      </c>
      <c r="BH251" s="128">
        <f>BG238^3+BH238^3+BI238^3+BJ238^3+BG239^3+BH239^3+BI239^3+BJ239^3+BG240^3+BH240^3+BI240^3+BJ240^3+BG241^3+BH241^3+BI241^3+BJ241^3</f>
        <v>0</v>
      </c>
      <c r="BI251" s="128">
        <f>BG242^3+BH242^3+BI242^3+BJ242^3+BG243^3+BH243^3+BI243^3+BJ243^3+BG244^3+BH244^3+BI244^3+BJ244^3+BG245^3+BH245^3+BI245^3+BJ245^3</f>
        <v>0</v>
      </c>
      <c r="BJ251" s="128">
        <f>BG246^3+BH246^3+BI246^3+BJ246^3+BG247^3+BH247^3+BI247^3+BJ247^3+BG248^3+BH248^3+BI248^3+BJ248^3+BG249^3+BH249^3+BI249^3+BJ249^3</f>
        <v>0</v>
      </c>
      <c r="BK251" s="128">
        <f>BK234^3+BL234^3+BM234^3+BN234^3+BK235^3+BL235^3+BM235^3+BN235^3+BK236^3+BL236^3+BM236^3+BN236^3+BK237^3+BL237^3+BM237^3+BN237^3</f>
        <v>0</v>
      </c>
      <c r="BL251" s="128">
        <f>BK238^3+BL238^3+BM238^3+BN238^3+BK239^3+BL239^3+BM239^3+BN239^3+BK240^3+BL240^3+BM240^3+BN240^3+BK241^3+BL241^3+BM241^3+BN241^3</f>
        <v>0</v>
      </c>
      <c r="BM251" s="128">
        <f>BK242^3+BL242^3+BM242^3+BN242^3+BK243^3+BL243^3+BM243^3+BN243^3+BK244^3+BL244^3+BM244^3+BN244^3+BK245^3+BL245^3+BM245^3+BN245^3</f>
        <v>0</v>
      </c>
      <c r="BN251" s="128">
        <f>BK246^3+BL246^3+BM246^3+BN246^3+BK247^3+BL247^3+BM247^3+BN247^3+BK248^3+BL248^3+BM248^3+BN248^3+BK249^3+BL249^3+BM249^3+BN249^3</f>
        <v>0</v>
      </c>
      <c r="BO251" s="129">
        <f>SUMSQ(AY249,AZ248,BA247,BB246,BC245,BD244,BE243,BF242,BG241,BH240,BI239,BJ238,BK237,BL236,BM235,DB233,BN234)</f>
        <v>0</v>
      </c>
      <c r="BP251" s="130">
        <f>SUMSQ(AY241,AZ240,BA239,BB238,BC237,BD236,BE235,BF234,BG249,BH248,BI247,BJ246,BK245,BL244,BM243,BN242)</f>
        <v>0</v>
      </c>
      <c r="BQ251" s="32"/>
      <c r="BR251" s="131"/>
      <c r="BS251" s="131"/>
      <c r="BT251" s="131"/>
      <c r="BU251" s="131"/>
      <c r="BV251" s="131"/>
      <c r="BW251" s="131"/>
      <c r="BX251" s="131"/>
      <c r="BY251" s="131"/>
      <c r="BZ251" s="131"/>
      <c r="CA251" s="131"/>
      <c r="CB251" s="131"/>
      <c r="CC251" s="131"/>
      <c r="CD251" s="131"/>
      <c r="CE251" s="131"/>
      <c r="CF251" s="131"/>
      <c r="CG251" s="131"/>
      <c r="CH251" s="32"/>
      <c r="CI251" s="115"/>
      <c r="CJ251" s="144"/>
      <c r="CK251" s="109"/>
      <c r="CL251" s="58"/>
      <c r="CM251" s="127">
        <f>CM234^3+CN234^3+CO234^3+CP234^3+CM235^3+CN235^3+CO235^3+CP235^3+CM236^3+CN236^3+CO236^3+CP236^3+CM237^3+CN237^3+CO237^3+CP237^3</f>
        <v>0</v>
      </c>
      <c r="CN251" s="128">
        <f>CM238^3+CN238^3+CO238^3+CP238^3+CM239^3+CN239^3+CO239^3+CP239^3+CM240^3+CN240^3+CO240^3+CP240^3+CM241^3+CN241^3+CO241^3+CP241^3</f>
        <v>0</v>
      </c>
      <c r="CO251" s="128">
        <f>CM242^3+CN242^3+CO242^3+CP242^3+CM243^3+CN243^3+CO243^3+CP243^3+CM244^3+CN244^3+CO244^3+CP244^3+CM245^3+CN245^3+CO245^3+CP245^3</f>
        <v>0</v>
      </c>
      <c r="CP251" s="128">
        <f>CM246^3+CN246^3+CO246^3+CP246^3+CM247^3+CN247^3+CO247^3+CP247^3+CM248^3+CN248^3+CO248^3+CP248^3+CM249^3+CN249^3+CO249^3+CP249^3</f>
        <v>0</v>
      </c>
      <c r="CQ251" s="128">
        <f>CQ234^3+CR234^3+CS234^3+CT234^3+CQ235^3+CR235^3+CS235^3+CT235^3+CQ236^3+CR236^3+CS236^3+CT236^3+CQ237^3+CR237^3+CS237^3+CT237^3</f>
        <v>0</v>
      </c>
      <c r="CR251" s="128">
        <f>CQ238^3+CR238^3+CS238^3+CT238^3+CQ239^3+CR239^3+CS239^3+CT239^3+CQ240^3+CR240^3+CS240^3+CT240^3+CQ241^3+CR241^3+CS241^3+CT241^3</f>
        <v>0</v>
      </c>
      <c r="CS251" s="128">
        <f>CQ242^3+CR242^3+CS242^3+CT242^3+CQ243^3+CR243^3+CS243^3+CT243^3+CQ244^3+CR244^3+CS244^3+CT244^3+CQ245^3+CR245^3+CS245^3+CT245^3</f>
        <v>0</v>
      </c>
      <c r="CT251" s="128">
        <f>CQ246^3+CR246^3+CS246^3+CT246^3+CQ247^3+CR247^3+CS247^3+CT247^3+CQ248^3+CR248^3+CS248^3+CT248^3+CQ249^3+CR249^3+CS249^3+CT249^3</f>
        <v>0</v>
      </c>
      <c r="CU251" s="128">
        <f>CU234^3+CV234^3+CW234^3+CX234^3+CU235^3+CV235^3+CW235^3+CX235^3+CU236^3+CV236^3+CW236^3+CX236^3+CU237^3+CV237^3+CW237^3+CX237^3</f>
        <v>0</v>
      </c>
      <c r="CV251" s="128">
        <f>CU238^3+CV238^3+CW238^3+CX238^3+CU239^3+CV239^3+CW239^3+CX239^3+CU240^3+CV240^3+CW240^3+CX240^3+CU241^3+CV241^3+CW241^3+CX241^3</f>
        <v>0</v>
      </c>
      <c r="CW251" s="128">
        <f>CU242^3+CV242^3+CW242^3+CX242^3+CU243^3+CV243^3+CW243^3+CX243^3+CU244^3+CV244^3+CW244^3+CX244^3+CU245^3+CV245^3+CW245^3+CX245^3</f>
        <v>0</v>
      </c>
      <c r="CX251" s="128">
        <f>CU246^3+CV246^3+CW246^3+CX246^3+CU247^3+CV247^3+CW247^3+CX247^3+CU248^3+CV248^3+CW248^3+CX248^3+CU249^3+CV249^3+CW249^3+CX249^3</f>
        <v>0</v>
      </c>
      <c r="CY251" s="128">
        <f>CY234^3+CZ234^3+DA234^3+DB234^3+CY235^3+CZ235^3+DA235^3+DB235^3+CY236^3+CZ236^3+DA236^3+DB236^3+CY237^3+CZ237^3+DA237^3+DB237^3</f>
        <v>0</v>
      </c>
      <c r="CZ251" s="128">
        <f>CY238^3+CZ238^3+DA238^3+DB238^3+CY239^3+CZ239^3+DA239^3+DB239^3+CY240^3+CZ240^3+DA240^3+DB240^3+CY241^3+CZ241^3+DA241^3+DB241^3</f>
        <v>0</v>
      </c>
      <c r="DA251" s="128">
        <f>CY242^3+CZ242^3+DA242^3+DB242^3+CY243^3+CZ243^3+DA243^3+DB243^3+CY244^3+CZ244^3+DA244^3+DB244^3+CY245^3+CZ245^3+DA245^3+DB245^3</f>
        <v>0</v>
      </c>
      <c r="DB251" s="128">
        <f>CY246^3+CZ246^3+DA246^3+DB246^3+CY247^3+CZ247^3+DA247^3+DB247^3+CY248^3+CZ248^3+DA248^3+DB248^3+CY249^3+CZ249^3+DA249^3+DB249^3</f>
        <v>0</v>
      </c>
      <c r="DC251" s="129">
        <f>SUMSQ(CM249,CN248,CO247,CP246,CQ245,CR244,CS243,CT242,CU241,CV240,CW239,CX238,CY237,CZ236,DA235,EP233,DB234)</f>
        <v>0</v>
      </c>
      <c r="DD251" s="130">
        <f>SUMSQ(CM241,CN240,CO239,CP238,CQ237,CR236,CS235,CT234,CU249,CV248,CW247,CX246,CY245,CZ244,DA243,DB242)</f>
        <v>0</v>
      </c>
      <c r="DE251" s="32"/>
      <c r="DF251" s="131"/>
      <c r="DG251" s="131"/>
      <c r="DH251" s="131"/>
      <c r="DI251" s="131"/>
      <c r="DJ251" s="131"/>
      <c r="DK251" s="131"/>
      <c r="DL251" s="131"/>
      <c r="DM251" s="131"/>
      <c r="DN251" s="131"/>
      <c r="DO251" s="131"/>
      <c r="DP251" s="131"/>
      <c r="DQ251" s="131"/>
      <c r="DR251" s="131"/>
      <c r="DS251" s="131"/>
      <c r="DT251" s="131"/>
      <c r="DU251" s="131"/>
      <c r="DV251" s="32"/>
      <c r="DW251" s="115"/>
      <c r="DY251" s="109"/>
      <c r="DZ251" s="58"/>
      <c r="EA251" s="127">
        <f>EA234^3+EB234^3+EC234^3+ED234^3+EA235^3+EB235^3+EC235^3+ED235^3+EA236^3+EB236^3+EC236^3+ED236^3+EA237^3+EB237^3+EC237^3+ED237^3</f>
        <v>0</v>
      </c>
      <c r="EB251" s="128">
        <f>EA238^3+EB238^3+EC238^3+ED238^3+EA239^3+EB239^3+EC239^3+ED239^3+EA240^3+EB240^3+EC240^3+ED240^3+EA241^3+EB241^3+EC241^3+ED241^3</f>
        <v>0</v>
      </c>
      <c r="EC251" s="128">
        <f>EA242^3+EB242^3+EC242^3+ED242^3+EA243^3+EB243^3+EC243^3+ED243^3+EA244^3+EB244^3+EC244^3+ED244^3+EA245^3+EB245^3+EC245^3+ED245^3</f>
        <v>0</v>
      </c>
      <c r="ED251" s="128">
        <f>EA246^3+EB246^3+EC246^3+ED246^3+EA247^3+EB247^3+EC247^3+ED247^3+EA248^3+EB248^3+EC248^3+ED248^3+EA249^3+EB249^3+EC249^3+ED249^3</f>
        <v>0</v>
      </c>
      <c r="EE251" s="128">
        <f>EE234^3+EF234^3+EG234^3+EH234^3+EE235^3+EF235^3+EG235^3+EH235^3+EE236^3+EF236^3+EG236^3+EH236^3+EE237^3+EF237^3+EG237^3+EH237^3</f>
        <v>0</v>
      </c>
      <c r="EF251" s="128">
        <f>EE238^3+EF238^3+EG238^3+EH238^3+EE239^3+EF239^3+EG239^3+EH239^3+EE240^3+EF240^3+EG240^3+EH240^3+EE241^3+EF241^3+EG241^3+EH241^3</f>
        <v>0</v>
      </c>
      <c r="EG251" s="128">
        <f>EE242^3+EF242^3+EG242^3+EH242^3+EE243^3+EF243^3+EG243^3+EH243^3+EE244^3+EF244^3+EG244^3+EH244^3+EE245^3+EF245^3+EG245^3+EH245^3</f>
        <v>0</v>
      </c>
      <c r="EH251" s="128">
        <f>EE246^3+EF246^3+EG246^3+EH246^3+EE247^3+EF247^3+EG247^3+EH247^3+EE248^3+EF248^3+EG248^3+EH248^3+EE249^3+EF249^3+EG249^3+EH249^3</f>
        <v>0</v>
      </c>
      <c r="EI251" s="128">
        <f>EI234^3+EJ234^3+EK234^3+EL234^3+EI235^3+EJ235^3+EK235^3+EL235^3+EI236^3+EJ236^3+EK236^3+EL236^3+EI237^3+EJ237^3+EK237^3+EL237^3</f>
        <v>0</v>
      </c>
      <c r="EJ251" s="128">
        <f>EI238^3+EJ238^3+EK238^3+EL238^3+EI239^3+EJ239^3+EK239^3+EL239^3+EI240^3+EJ240^3+EK240^3+EL240^3+EI241^3+EJ241^3+EK241^3+EL241^3</f>
        <v>0</v>
      </c>
      <c r="EK251" s="128">
        <f>EI242^3+EJ242^3+EK242^3+EL242^3+EI243^3+EJ243^3+EK243^3+EL243^3+EI244^3+EJ244^3+EK244^3+EL244^3+EI245^3+EJ245^3+EK245^3+EL245^3</f>
        <v>0</v>
      </c>
      <c r="EL251" s="128">
        <f>EI246^3+EJ246^3+EK246^3+EL246^3+EI247^3+EJ247^3+EK247^3+EL247^3+EI248^3+EJ248^3+EK248^3+EL248^3+EI249^3+EJ249^3+EK249^3+EL249^3</f>
        <v>0</v>
      </c>
      <c r="EM251" s="128">
        <f>EM234^3+EN234^3+EO234^3+EP234^3+EM235^3+EN235^3+EO235^3+EP235^3+EM236^3+EN236^3+EO236^3+EP236^3+EM237^3+EN237^3+EO237^3+EP237^3</f>
        <v>0</v>
      </c>
      <c r="EN251" s="128">
        <f>EM238^3+EN238^3+EO238^3+EP238^3+EM239^3+EN239^3+EO239^3+EP239^3+EM240^3+EN240^3+EO240^3+EP240^3+EM241^3+EN241^3+EO241^3+EP241^3</f>
        <v>0</v>
      </c>
      <c r="EO251" s="128">
        <f>EM242^3+EN242^3+EO242^3+EP242^3+EM243^3+EN243^3+EO243^3+EP243^3+EM244^3+EN244^3+EO244^3+EP244^3+EM245^3+EN245^3+EO245^3+EP245^3</f>
        <v>0</v>
      </c>
      <c r="EP251" s="128">
        <f>EM246^3+EN246^3+EO246^3+EP246^3+EM247^3+EN247^3+EO247^3+EP247^3+EM248^3+EN248^3+EO248^3+EP248^3+EM249^3+EN249^3+EO249^3+EP249^3</f>
        <v>0</v>
      </c>
      <c r="EQ251" s="129">
        <f>SUMSQ(EA249,EB248,EC247,ED246,EE245,EF244,EG243,EH242,EI241,EJ240,EK239,EL238,EM237,EN236,EO235,GD233,EP234)</f>
        <v>0</v>
      </c>
      <c r="ER251" s="130">
        <f>SUMSQ(EA241,EB240,EC239,ED238,EE237,EF236,EG235,EH234,EI249,EJ248,EK247,EL246,EM245,EN244,EO243,EP242)</f>
        <v>0</v>
      </c>
      <c r="ES251" s="32"/>
      <c r="ET251" s="131"/>
      <c r="EU251" s="131"/>
      <c r="EV251" s="131"/>
      <c r="EW251" s="131"/>
      <c r="EX251" s="131"/>
      <c r="EY251" s="131"/>
      <c r="EZ251" s="131"/>
      <c r="FA251" s="131"/>
      <c r="FB251" s="131"/>
      <c r="FC251" s="131"/>
      <c r="FD251" s="131"/>
      <c r="FE251" s="131"/>
      <c r="FF251" s="131"/>
      <c r="FG251" s="131"/>
      <c r="FH251" s="131"/>
      <c r="FI251" s="131"/>
      <c r="FJ251" s="32"/>
      <c r="FK251" s="115"/>
    </row>
    <row r="252" spans="1:167" ht="13.5" thickBot="1" x14ac:dyDescent="0.25">
      <c r="A252" s="32"/>
      <c r="B252" s="32"/>
      <c r="C252" s="32"/>
      <c r="D252" s="106" t="s">
        <v>169</v>
      </c>
      <c r="E252" s="107" t="s">
        <v>207</v>
      </c>
      <c r="F252" s="108">
        <f>B4+(238*B6)</f>
        <v>239</v>
      </c>
      <c r="G252" s="104"/>
      <c r="H252" s="43"/>
      <c r="I252" s="109"/>
      <c r="J252" s="58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137"/>
      <c r="AB252" s="137"/>
      <c r="AC252" s="32" t="s">
        <v>0</v>
      </c>
      <c r="AD252" s="135"/>
      <c r="AE252" s="135"/>
      <c r="AF252" s="135"/>
      <c r="AG252" s="135"/>
      <c r="AH252" s="135"/>
      <c r="AI252" s="135"/>
      <c r="AJ252" s="135"/>
      <c r="AK252" s="135"/>
      <c r="AL252" s="135"/>
      <c r="AM252" s="135"/>
      <c r="AN252" s="135"/>
      <c r="AO252" s="135"/>
      <c r="AP252" s="135"/>
      <c r="AQ252" s="135"/>
      <c r="AR252" s="135"/>
      <c r="AS252" s="135"/>
      <c r="AT252" s="32"/>
      <c r="AU252" s="115"/>
      <c r="AW252" s="109"/>
      <c r="AX252" s="58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  <c r="BN252" s="46"/>
      <c r="BO252" s="137"/>
      <c r="BP252" s="137"/>
      <c r="BQ252" s="32" t="s">
        <v>0</v>
      </c>
      <c r="BR252" s="135"/>
      <c r="BS252" s="135"/>
      <c r="BT252" s="135"/>
      <c r="BU252" s="135"/>
      <c r="BV252" s="135"/>
      <c r="BW252" s="135"/>
      <c r="BX252" s="135"/>
      <c r="BY252" s="135"/>
      <c r="BZ252" s="135"/>
      <c r="CA252" s="135"/>
      <c r="CB252" s="135"/>
      <c r="CC252" s="135"/>
      <c r="CD252" s="135"/>
      <c r="CE252" s="135"/>
      <c r="CF252" s="135"/>
      <c r="CG252" s="135"/>
      <c r="CH252" s="32"/>
      <c r="CI252" s="115"/>
      <c r="CJ252" s="144"/>
      <c r="CK252" s="109"/>
      <c r="CL252" s="58"/>
      <c r="CM252" s="46"/>
      <c r="CN252" s="46"/>
      <c r="CO252" s="46"/>
      <c r="CP252" s="46"/>
      <c r="CQ252" s="46"/>
      <c r="CR252" s="46"/>
      <c r="CS252" s="46"/>
      <c r="CT252" s="46"/>
      <c r="CU252" s="46"/>
      <c r="CV252" s="46"/>
      <c r="CW252" s="46"/>
      <c r="CX252" s="46"/>
      <c r="CY252" s="46"/>
      <c r="CZ252" s="46"/>
      <c r="DA252" s="46"/>
      <c r="DB252" s="46"/>
      <c r="DC252" s="137"/>
      <c r="DD252" s="137"/>
      <c r="DE252" s="32" t="s">
        <v>0</v>
      </c>
      <c r="DF252" s="135"/>
      <c r="DG252" s="135"/>
      <c r="DH252" s="135"/>
      <c r="DI252" s="135"/>
      <c r="DJ252" s="135"/>
      <c r="DK252" s="135"/>
      <c r="DL252" s="135"/>
      <c r="DM252" s="135"/>
      <c r="DN252" s="135"/>
      <c r="DO252" s="135"/>
      <c r="DP252" s="135"/>
      <c r="DQ252" s="135"/>
      <c r="DR252" s="135"/>
      <c r="DS252" s="135"/>
      <c r="DT252" s="135"/>
      <c r="DU252" s="135"/>
      <c r="DV252" s="32"/>
      <c r="DW252" s="115"/>
      <c r="DY252" s="109"/>
      <c r="DZ252" s="58"/>
      <c r="EA252" s="46"/>
      <c r="EB252" s="46"/>
      <c r="EC252" s="46"/>
      <c r="ED252" s="46"/>
      <c r="EE252" s="46"/>
      <c r="EF252" s="46"/>
      <c r="EG252" s="46"/>
      <c r="EH252" s="46"/>
      <c r="EI252" s="46"/>
      <c r="EJ252" s="46"/>
      <c r="EK252" s="46"/>
      <c r="EL252" s="46"/>
      <c r="EM252" s="46"/>
      <c r="EN252" s="46"/>
      <c r="EO252" s="46"/>
      <c r="EP252" s="46"/>
      <c r="EQ252" s="137"/>
      <c r="ER252" s="137"/>
      <c r="ES252" s="32" t="s">
        <v>0</v>
      </c>
      <c r="ET252" s="135"/>
      <c r="EU252" s="135"/>
      <c r="EV252" s="135"/>
      <c r="EW252" s="135"/>
      <c r="EX252" s="135"/>
      <c r="EY252" s="135"/>
      <c r="EZ252" s="135"/>
      <c r="FA252" s="135"/>
      <c r="FB252" s="135"/>
      <c r="FC252" s="135"/>
      <c r="FD252" s="135"/>
      <c r="FE252" s="135"/>
      <c r="FF252" s="135"/>
      <c r="FG252" s="135"/>
      <c r="FH252" s="135"/>
      <c r="FI252" s="135"/>
      <c r="FJ252" s="32"/>
      <c r="FK252" s="115"/>
    </row>
    <row r="253" spans="1:167" ht="13.5" thickBot="1" x14ac:dyDescent="0.25">
      <c r="A253" s="32"/>
      <c r="B253" s="32"/>
      <c r="C253" s="32"/>
      <c r="D253" s="106" t="s">
        <v>95</v>
      </c>
      <c r="E253" s="107" t="s">
        <v>207</v>
      </c>
      <c r="F253" s="108">
        <f>B4+(239*B6)</f>
        <v>240</v>
      </c>
      <c r="G253" s="104"/>
      <c r="H253" s="43"/>
      <c r="I253" s="138"/>
      <c r="J253" s="143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  <c r="V253" s="154"/>
      <c r="W253" s="154"/>
      <c r="X253" s="154"/>
      <c r="Y253" s="154"/>
      <c r="Z253" s="154"/>
      <c r="AA253" s="154"/>
      <c r="AB253" s="154"/>
      <c r="AC253" s="154"/>
      <c r="AD253" s="155"/>
      <c r="AE253" s="155"/>
      <c r="AF253" s="155"/>
      <c r="AG253" s="155"/>
      <c r="AH253" s="155"/>
      <c r="AI253" s="155"/>
      <c r="AJ253" s="155"/>
      <c r="AK253" s="155"/>
      <c r="AL253" s="155"/>
      <c r="AM253" s="155"/>
      <c r="AN253" s="155"/>
      <c r="AO253" s="155"/>
      <c r="AP253" s="155"/>
      <c r="AQ253" s="155"/>
      <c r="AR253" s="155"/>
      <c r="AS253" s="155"/>
      <c r="AT253" s="154"/>
      <c r="AU253" s="141"/>
      <c r="AW253" s="138"/>
      <c r="AX253" s="143"/>
      <c r="AY253" s="154"/>
      <c r="AZ253" s="154"/>
      <c r="BA253" s="154"/>
      <c r="BB253" s="154"/>
      <c r="BC253" s="154"/>
      <c r="BD253" s="154"/>
      <c r="BE253" s="154"/>
      <c r="BF253" s="154"/>
      <c r="BG253" s="154"/>
      <c r="BH253" s="154"/>
      <c r="BI253" s="154"/>
      <c r="BJ253" s="154"/>
      <c r="BK253" s="154"/>
      <c r="BL253" s="154"/>
      <c r="BM253" s="154"/>
      <c r="BN253" s="154"/>
      <c r="BO253" s="154"/>
      <c r="BP253" s="154"/>
      <c r="BQ253" s="154"/>
      <c r="BR253" s="155"/>
      <c r="BS253" s="155"/>
      <c r="BT253" s="155"/>
      <c r="BU253" s="155"/>
      <c r="BV253" s="155"/>
      <c r="BW253" s="155"/>
      <c r="BX253" s="155"/>
      <c r="BY253" s="155"/>
      <c r="BZ253" s="155"/>
      <c r="CA253" s="155"/>
      <c r="CB253" s="155"/>
      <c r="CC253" s="155"/>
      <c r="CD253" s="155"/>
      <c r="CE253" s="155"/>
      <c r="CF253" s="155"/>
      <c r="CG253" s="155"/>
      <c r="CH253" s="154"/>
      <c r="CI253" s="141"/>
      <c r="CJ253" s="144"/>
      <c r="CK253" s="138"/>
      <c r="CL253" s="143"/>
      <c r="CM253" s="154"/>
      <c r="CN253" s="154"/>
      <c r="CO253" s="154"/>
      <c r="CP253" s="154"/>
      <c r="CQ253" s="154"/>
      <c r="CR253" s="154"/>
      <c r="CS253" s="154"/>
      <c r="CT253" s="154"/>
      <c r="CU253" s="154"/>
      <c r="CV253" s="154"/>
      <c r="CW253" s="154"/>
      <c r="CX253" s="154"/>
      <c r="CY253" s="154"/>
      <c r="CZ253" s="154"/>
      <c r="DA253" s="154"/>
      <c r="DB253" s="154"/>
      <c r="DC253" s="154"/>
      <c r="DD253" s="154"/>
      <c r="DE253" s="154"/>
      <c r="DF253" s="155"/>
      <c r="DG253" s="155"/>
      <c r="DH253" s="155"/>
      <c r="DI253" s="155"/>
      <c r="DJ253" s="155"/>
      <c r="DK253" s="155"/>
      <c r="DL253" s="155"/>
      <c r="DM253" s="155"/>
      <c r="DN253" s="155"/>
      <c r="DO253" s="155"/>
      <c r="DP253" s="155"/>
      <c r="DQ253" s="155"/>
      <c r="DR253" s="155"/>
      <c r="DS253" s="155"/>
      <c r="DT253" s="155"/>
      <c r="DU253" s="155"/>
      <c r="DV253" s="154"/>
      <c r="DW253" s="141"/>
      <c r="DY253" s="138"/>
      <c r="DZ253" s="143"/>
      <c r="EA253" s="154"/>
      <c r="EB253" s="154"/>
      <c r="EC253" s="154"/>
      <c r="ED253" s="154"/>
      <c r="EE253" s="154"/>
      <c r="EF253" s="154"/>
      <c r="EG253" s="154"/>
      <c r="EH253" s="154"/>
      <c r="EI253" s="154"/>
      <c r="EJ253" s="154"/>
      <c r="EK253" s="154"/>
      <c r="EL253" s="154"/>
      <c r="EM253" s="154"/>
      <c r="EN253" s="154"/>
      <c r="EO253" s="154"/>
      <c r="EP253" s="154"/>
      <c r="EQ253" s="154"/>
      <c r="ER253" s="154"/>
      <c r="ES253" s="154"/>
      <c r="ET253" s="155"/>
      <c r="EU253" s="155"/>
      <c r="EV253" s="155"/>
      <c r="EW253" s="155"/>
      <c r="EX253" s="155"/>
      <c r="EY253" s="155"/>
      <c r="EZ253" s="155"/>
      <c r="FA253" s="155"/>
      <c r="FB253" s="155"/>
      <c r="FC253" s="155"/>
      <c r="FD253" s="155"/>
      <c r="FE253" s="155"/>
      <c r="FF253" s="155"/>
      <c r="FG253" s="155"/>
      <c r="FH253" s="155"/>
      <c r="FI253" s="155"/>
      <c r="FJ253" s="154"/>
      <c r="FK253" s="141"/>
    </row>
    <row r="254" spans="1:167" ht="14.25" thickTop="1" thickBot="1" x14ac:dyDescent="0.25">
      <c r="A254" s="32"/>
      <c r="B254" s="32"/>
      <c r="C254" s="32"/>
      <c r="D254" s="106" t="s">
        <v>15</v>
      </c>
      <c r="E254" s="107" t="s">
        <v>207</v>
      </c>
      <c r="F254" s="108">
        <f>B4+(240*B6)</f>
        <v>241</v>
      </c>
      <c r="G254" s="104"/>
      <c r="H254" s="43"/>
      <c r="CJ254" s="144"/>
    </row>
    <row r="255" spans="1:167" ht="14.25" thickTop="1" thickBot="1" x14ac:dyDescent="0.25">
      <c r="A255" s="32"/>
      <c r="B255" s="32"/>
      <c r="C255" s="32"/>
      <c r="D255" s="106" t="s">
        <v>218</v>
      </c>
      <c r="E255" s="107" t="s">
        <v>207</v>
      </c>
      <c r="F255" s="110">
        <f>B4+(241*B6)</f>
        <v>242</v>
      </c>
      <c r="G255" s="104"/>
      <c r="H255" s="43"/>
      <c r="I255" s="38" t="s">
        <v>0</v>
      </c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40"/>
      <c r="AE255" s="40"/>
      <c r="AF255" s="40"/>
      <c r="AG255" s="40"/>
      <c r="AH255" s="40"/>
      <c r="AI255" s="40"/>
      <c r="AJ255" s="40"/>
      <c r="AK255" s="40"/>
      <c r="AL255" s="40"/>
      <c r="AM255" s="40"/>
      <c r="AN255" s="40"/>
      <c r="AO255" s="40"/>
      <c r="AP255" s="40"/>
      <c r="AQ255" s="40"/>
      <c r="AR255" s="40"/>
      <c r="AS255" s="40"/>
      <c r="AT255" s="39"/>
      <c r="AU255" s="41"/>
      <c r="AW255" s="38" t="s">
        <v>0</v>
      </c>
      <c r="AX255" s="39"/>
      <c r="AY255" s="39"/>
      <c r="AZ255" s="39"/>
      <c r="BA255" s="39"/>
      <c r="BB255" s="39"/>
      <c r="BC255" s="39"/>
      <c r="BD255" s="39"/>
      <c r="BE255" s="39"/>
      <c r="BF255" s="39"/>
      <c r="BG255" s="39"/>
      <c r="BH255" s="39"/>
      <c r="BI255" s="39"/>
      <c r="BJ255" s="39"/>
      <c r="BK255" s="39"/>
      <c r="BL255" s="39"/>
      <c r="BM255" s="39"/>
      <c r="BN255" s="39"/>
      <c r="BO255" s="39"/>
      <c r="BP255" s="39"/>
      <c r="BQ255" s="39"/>
      <c r="BR255" s="40"/>
      <c r="BS255" s="40"/>
      <c r="BT255" s="40"/>
      <c r="BU255" s="40"/>
      <c r="BV255" s="40"/>
      <c r="BW255" s="40"/>
      <c r="BX255" s="40"/>
      <c r="BY255" s="40"/>
      <c r="BZ255" s="40"/>
      <c r="CA255" s="40"/>
      <c r="CB255" s="40"/>
      <c r="CC255" s="40"/>
      <c r="CD255" s="40"/>
      <c r="CE255" s="40"/>
      <c r="CF255" s="40"/>
      <c r="CG255" s="40"/>
      <c r="CH255" s="39"/>
      <c r="CI255" s="41"/>
      <c r="CJ255" s="144"/>
      <c r="CK255" s="38" t="s">
        <v>0</v>
      </c>
      <c r="CL255" s="39"/>
      <c r="CM255" s="39"/>
      <c r="CN255" s="39"/>
      <c r="CO255" s="39"/>
      <c r="CP255" s="39"/>
      <c r="CQ255" s="39"/>
      <c r="CR255" s="39"/>
      <c r="CS255" s="39"/>
      <c r="CT255" s="39"/>
      <c r="CU255" s="39"/>
      <c r="CV255" s="39"/>
      <c r="CW255" s="39"/>
      <c r="CX255" s="39"/>
      <c r="CY255" s="39"/>
      <c r="CZ255" s="39"/>
      <c r="DA255" s="39"/>
      <c r="DB255" s="39"/>
      <c r="DC255" s="39"/>
      <c r="DD255" s="39"/>
      <c r="DE255" s="39"/>
      <c r="DF255" s="40"/>
      <c r="DG255" s="40"/>
      <c r="DH255" s="40"/>
      <c r="DI255" s="40"/>
      <c r="DJ255" s="40"/>
      <c r="DK255" s="40"/>
      <c r="DL255" s="40"/>
      <c r="DM255" s="40"/>
      <c r="DN255" s="40"/>
      <c r="DO255" s="40"/>
      <c r="DP255" s="40"/>
      <c r="DQ255" s="40"/>
      <c r="DR255" s="40"/>
      <c r="DS255" s="40"/>
      <c r="DT255" s="40"/>
      <c r="DU255" s="40"/>
      <c r="DV255" s="39"/>
      <c r="DW255" s="41"/>
      <c r="DY255" s="38" t="s">
        <v>0</v>
      </c>
      <c r="DZ255" s="39"/>
      <c r="EA255" s="39"/>
      <c r="EB255" s="39"/>
      <c r="EC255" s="39"/>
      <c r="ED255" s="39"/>
      <c r="EE255" s="39"/>
      <c r="EF255" s="39"/>
      <c r="EG255" s="39"/>
      <c r="EH255" s="39"/>
      <c r="EI255" s="39"/>
      <c r="EJ255" s="39"/>
      <c r="EK255" s="39"/>
      <c r="EL255" s="39"/>
      <c r="EM255" s="39"/>
      <c r="EN255" s="39"/>
      <c r="EO255" s="39"/>
      <c r="EP255" s="39"/>
      <c r="EQ255" s="39"/>
      <c r="ER255" s="39"/>
      <c r="ES255" s="39"/>
      <c r="ET255" s="40"/>
      <c r="EU255" s="40"/>
      <c r="EV255" s="40"/>
      <c r="EW255" s="40"/>
      <c r="EX255" s="40"/>
      <c r="EY255" s="40"/>
      <c r="EZ255" s="40"/>
      <c r="FA255" s="40"/>
      <c r="FB255" s="40"/>
      <c r="FC255" s="40"/>
      <c r="FD255" s="40"/>
      <c r="FE255" s="40"/>
      <c r="FF255" s="40"/>
      <c r="FG255" s="40"/>
      <c r="FH255" s="40"/>
      <c r="FI255" s="40"/>
      <c r="FJ255" s="39"/>
      <c r="FK255" s="41"/>
    </row>
    <row r="256" spans="1:167" ht="13.5" thickBot="1" x14ac:dyDescent="0.25">
      <c r="A256" s="32"/>
      <c r="B256" s="32"/>
      <c r="C256" s="32"/>
      <c r="D256" s="106" t="s">
        <v>188</v>
      </c>
      <c r="E256" s="107" t="s">
        <v>207</v>
      </c>
      <c r="F256" s="110">
        <f>B4+(242*B6)</f>
        <v>243</v>
      </c>
      <c r="G256" s="104"/>
      <c r="H256" s="43"/>
      <c r="I256" s="109"/>
      <c r="J256" s="45" t="s">
        <v>0</v>
      </c>
      <c r="K256" s="46" t="s">
        <v>0</v>
      </c>
      <c r="L256" s="46"/>
      <c r="M256" s="46"/>
      <c r="N256" s="46"/>
      <c r="O256" s="46"/>
      <c r="P256" s="46"/>
      <c r="Q256" s="46"/>
      <c r="R256" s="46"/>
      <c r="S256" s="47" t="s">
        <v>501</v>
      </c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8"/>
      <c r="AE256" s="48"/>
      <c r="AF256" s="48"/>
      <c r="AG256" s="48"/>
      <c r="AH256" s="48"/>
      <c r="AI256" s="48"/>
      <c r="AJ256" s="48"/>
      <c r="AK256" s="48"/>
      <c r="AL256" s="49" t="s">
        <v>301</v>
      </c>
      <c r="AM256" s="48"/>
      <c r="AN256" s="48"/>
      <c r="AO256" s="48"/>
      <c r="AP256" s="48"/>
      <c r="AQ256" s="48"/>
      <c r="AR256" s="48"/>
      <c r="AS256" s="48"/>
      <c r="AT256" s="50"/>
      <c r="AU256" s="51"/>
      <c r="AW256" s="109"/>
      <c r="AX256" s="45" t="s">
        <v>0</v>
      </c>
      <c r="AY256" s="46" t="s">
        <v>0</v>
      </c>
      <c r="AZ256" s="46"/>
      <c r="BA256" s="46"/>
      <c r="BB256" s="46"/>
      <c r="BC256" s="46"/>
      <c r="BD256" s="46"/>
      <c r="BE256" s="46"/>
      <c r="BF256" s="46"/>
      <c r="BG256" s="47" t="s">
        <v>516</v>
      </c>
      <c r="BH256" s="46"/>
      <c r="BI256" s="46"/>
      <c r="BJ256" s="46"/>
      <c r="BK256" s="46"/>
      <c r="BL256" s="46"/>
      <c r="BM256" s="46"/>
      <c r="BN256" s="46"/>
      <c r="BO256" s="46"/>
      <c r="BP256" s="46"/>
      <c r="BQ256" s="46"/>
      <c r="BR256" s="48"/>
      <c r="BS256" s="48"/>
      <c r="BT256" s="48"/>
      <c r="BU256" s="48"/>
      <c r="BV256" s="48"/>
      <c r="BW256" s="48"/>
      <c r="BX256" s="48"/>
      <c r="BY256" s="48"/>
      <c r="BZ256" s="49" t="s">
        <v>301</v>
      </c>
      <c r="CA256" s="48"/>
      <c r="CB256" s="48"/>
      <c r="CC256" s="48"/>
      <c r="CD256" s="48"/>
      <c r="CE256" s="48"/>
      <c r="CF256" s="48"/>
      <c r="CG256" s="48"/>
      <c r="CH256" s="50"/>
      <c r="CI256" s="51"/>
      <c r="CJ256" s="144"/>
      <c r="CK256" s="109"/>
      <c r="CL256" s="45" t="s">
        <v>0</v>
      </c>
      <c r="CM256" s="46" t="s">
        <v>0</v>
      </c>
      <c r="CN256" s="46"/>
      <c r="CO256" s="46"/>
      <c r="CP256" s="46"/>
      <c r="CQ256" s="46"/>
      <c r="CR256" s="46"/>
      <c r="CS256" s="46"/>
      <c r="CT256" s="46"/>
      <c r="CU256" s="47" t="s">
        <v>531</v>
      </c>
      <c r="CV256" s="46"/>
      <c r="CW256" s="46"/>
      <c r="CX256" s="46"/>
      <c r="CY256" s="46"/>
      <c r="CZ256" s="46"/>
      <c r="DA256" s="46"/>
      <c r="DB256" s="46"/>
      <c r="DC256" s="46"/>
      <c r="DD256" s="46"/>
      <c r="DE256" s="46"/>
      <c r="DF256" s="48"/>
      <c r="DG256" s="48"/>
      <c r="DH256" s="48"/>
      <c r="DI256" s="48"/>
      <c r="DJ256" s="48"/>
      <c r="DK256" s="48"/>
      <c r="DL256" s="48"/>
      <c r="DM256" s="48"/>
      <c r="DN256" s="49" t="s">
        <v>301</v>
      </c>
      <c r="DO256" s="48"/>
      <c r="DP256" s="48"/>
      <c r="DQ256" s="48"/>
      <c r="DR256" s="48"/>
      <c r="DS256" s="48"/>
      <c r="DT256" s="48"/>
      <c r="DU256" s="48"/>
      <c r="DV256" s="50"/>
      <c r="DW256" s="51"/>
      <c r="DY256" s="109"/>
      <c r="DZ256" s="45" t="s">
        <v>0</v>
      </c>
      <c r="EA256" s="46" t="s">
        <v>0</v>
      </c>
      <c r="EB256" s="46"/>
      <c r="EC256" s="46"/>
      <c r="ED256" s="46"/>
      <c r="EE256" s="46"/>
      <c r="EF256" s="46"/>
      <c r="EG256" s="46"/>
      <c r="EH256" s="46"/>
      <c r="EI256" s="47" t="s">
        <v>546</v>
      </c>
      <c r="EJ256" s="46"/>
      <c r="EK256" s="46"/>
      <c r="EL256" s="46"/>
      <c r="EM256" s="46"/>
      <c r="EN256" s="46"/>
      <c r="EO256" s="46"/>
      <c r="EP256" s="46"/>
      <c r="EQ256" s="46"/>
      <c r="ER256" s="46"/>
      <c r="ES256" s="46"/>
      <c r="ET256" s="48"/>
      <c r="EU256" s="48"/>
      <c r="EV256" s="48"/>
      <c r="EW256" s="48"/>
      <c r="EX256" s="48"/>
      <c r="EY256" s="48"/>
      <c r="EZ256" s="48"/>
      <c r="FA256" s="48"/>
      <c r="FB256" s="49" t="s">
        <v>301</v>
      </c>
      <c r="FC256" s="48"/>
      <c r="FD256" s="48"/>
      <c r="FE256" s="48"/>
      <c r="FF256" s="48"/>
      <c r="FG256" s="48"/>
      <c r="FH256" s="48"/>
      <c r="FI256" s="48"/>
      <c r="FJ256" s="50"/>
      <c r="FK256" s="51"/>
    </row>
    <row r="257" spans="1:167" x14ac:dyDescent="0.2">
      <c r="A257" s="32"/>
      <c r="B257" s="32"/>
      <c r="C257" s="32"/>
      <c r="D257" s="106" t="s">
        <v>71</v>
      </c>
      <c r="E257" s="107" t="s">
        <v>207</v>
      </c>
      <c r="F257" s="108">
        <f>B4+(243*B6)</f>
        <v>244</v>
      </c>
      <c r="G257" s="104"/>
      <c r="H257" s="43"/>
      <c r="I257" s="109"/>
      <c r="J257" s="58"/>
      <c r="K257" s="1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2"/>
      <c r="AA257" s="59">
        <f>K257^3+L257^3+M257^3+N257^3+O257^3+P257^3+Q257^3+R257^3+K258^3+L258^3+M258^3+N258^3+O258^3+P258^3+Q258^3+R258^3</f>
        <v>0</v>
      </c>
      <c r="AB257" s="60">
        <f>K257^3+L257^3+M257^3+N257^3+O257^3+P257^3+Q257^3+R257^3+S257^3+T257^3+U257^3+V257^3+W257^3+X257^3+Y257^3+Z257^3</f>
        <v>0</v>
      </c>
      <c r="AC257" s="61"/>
      <c r="AD257" s="68"/>
      <c r="AE257" s="69"/>
      <c r="AF257" s="69"/>
      <c r="AG257" s="69"/>
      <c r="AH257" s="70"/>
      <c r="AI257" s="70"/>
      <c r="AJ257" s="70"/>
      <c r="AK257" s="70"/>
      <c r="AL257" s="69"/>
      <c r="AM257" s="69"/>
      <c r="AN257" s="69"/>
      <c r="AO257" s="69"/>
      <c r="AP257" s="70"/>
      <c r="AQ257" s="70"/>
      <c r="AR257" s="70"/>
      <c r="AS257" s="71"/>
      <c r="AT257" s="66"/>
      <c r="AU257" s="51"/>
      <c r="AW257" s="109"/>
      <c r="AX257" s="58"/>
      <c r="AY257" s="1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2"/>
      <c r="BO257" s="59">
        <f>AY257^3+AZ257^3+BA257^3+BB257^3+BC257^3+BD257^3+BE257^3+BF257^3+AY258^3+AZ258^3+BA258^3+BB258^3+BC258^3+BD258^3+BE258^3+BF258^3</f>
        <v>0</v>
      </c>
      <c r="BP257" s="60">
        <f>AY257^3+AZ257^3+BA257^3+BB257^3+BC257^3+BD257^3+BE257^3+BF257^3+BG257^3+BH257^3+BI257^3+BJ257^3+BK257^3+BL257^3+BM257^3+BN257^3</f>
        <v>0</v>
      </c>
      <c r="BQ257" s="61"/>
      <c r="BR257" s="68"/>
      <c r="BS257" s="69"/>
      <c r="BT257" s="69"/>
      <c r="BU257" s="69"/>
      <c r="BV257" s="69"/>
      <c r="BW257" s="69"/>
      <c r="BX257" s="69"/>
      <c r="BY257" s="69"/>
      <c r="BZ257" s="70"/>
      <c r="CA257" s="70"/>
      <c r="CB257" s="70"/>
      <c r="CC257" s="70"/>
      <c r="CD257" s="70"/>
      <c r="CE257" s="70"/>
      <c r="CF257" s="70"/>
      <c r="CG257" s="71"/>
      <c r="CH257" s="66"/>
      <c r="CI257" s="51"/>
      <c r="CJ257" s="144"/>
      <c r="CK257" s="109"/>
      <c r="CL257" s="58"/>
      <c r="CM257" s="1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2"/>
      <c r="DC257" s="59">
        <f>CM257^3+CN257^3+CO257^3+CP257^3+CQ257^3+CR257^3+CS257^3+CT257^3+CM258^3+CN258^3+CO258^3+CP258^3+CQ258^3+CR258^3+CS258^3+CT258^3</f>
        <v>0</v>
      </c>
      <c r="DD257" s="60">
        <f>CM257^3+CN257^3+CO257^3+CP257^3+CQ257^3+CR257^3+CS257^3+CT257^3+CU257^3+CV257^3+CW257^3+CX257^3+CY257^3+CZ257^3+DA257^3+DB257^3</f>
        <v>0</v>
      </c>
      <c r="DE257" s="61"/>
      <c r="DF257" s="68"/>
      <c r="DG257" s="69"/>
      <c r="DH257" s="70"/>
      <c r="DI257" s="70"/>
      <c r="DJ257" s="69"/>
      <c r="DK257" s="69"/>
      <c r="DL257" s="70"/>
      <c r="DM257" s="70"/>
      <c r="DN257" s="69"/>
      <c r="DO257" s="69"/>
      <c r="DP257" s="70"/>
      <c r="DQ257" s="70"/>
      <c r="DR257" s="69"/>
      <c r="DS257" s="69"/>
      <c r="DT257" s="70"/>
      <c r="DU257" s="71"/>
      <c r="DV257" s="66"/>
      <c r="DW257" s="51"/>
      <c r="DY257" s="109"/>
      <c r="DZ257" s="58"/>
      <c r="EA257" s="1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2"/>
      <c r="EQ257" s="59">
        <f>EA257^3+EB257^3+EC257^3+ED257^3+EE257^3+EF257^3+EG257^3+EH257^3+EA258^3+EB258^3+EC258^3+ED258^3+EE258^3+EF258^3+EG258^3+EH258^3</f>
        <v>0</v>
      </c>
      <c r="ER257" s="60">
        <f>EA257^3+EB257^3+EC257^3+ED257^3+EE257^3+EF257^3+EG257^3+EH257^3+EI257^3+EJ257^3+EK257^3+EL257^3+EM257^3+EN257^3+EO257^3+EP257^3</f>
        <v>0</v>
      </c>
      <c r="ES257" s="61"/>
      <c r="ET257" s="68"/>
      <c r="EU257" s="69"/>
      <c r="EV257" s="69"/>
      <c r="EW257" s="69"/>
      <c r="EX257" s="69"/>
      <c r="EY257" s="69"/>
      <c r="EZ257" s="69"/>
      <c r="FA257" s="69"/>
      <c r="FB257" s="69"/>
      <c r="FC257" s="69"/>
      <c r="FD257" s="69"/>
      <c r="FE257" s="69"/>
      <c r="FF257" s="69"/>
      <c r="FG257" s="69"/>
      <c r="FH257" s="69"/>
      <c r="FI257" s="73"/>
      <c r="FJ257" s="66"/>
      <c r="FK257" s="51"/>
    </row>
    <row r="258" spans="1:167" x14ac:dyDescent="0.2">
      <c r="A258" s="32"/>
      <c r="B258" s="32"/>
      <c r="C258" s="32"/>
      <c r="D258" s="106" t="s">
        <v>99</v>
      </c>
      <c r="E258" s="107" t="s">
        <v>207</v>
      </c>
      <c r="F258" s="108">
        <f>B4+(244*B6)</f>
        <v>245</v>
      </c>
      <c r="G258" s="104"/>
      <c r="H258" s="43"/>
      <c r="I258" s="109"/>
      <c r="J258" s="58"/>
      <c r="K258" s="3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5"/>
      <c r="AA258" s="75">
        <f>S257^3+T257^3+U257^3+V257^3+W257^3+X257^3+Y257^3+Z257^3+S258^3+T258^3+U258^3+V258^3+W258^3+X258^3+Y258^3+Z258^3</f>
        <v>0</v>
      </c>
      <c r="AB258" s="76">
        <f t="shared" ref="AB258:AB272" si="44">K258^3+L258^3+M258^3+N258^3+O258^3+P258^3+Q258^3+R258^3+S258^3+T258^3+U258^3+V258^3+W258^3+X258^3+Y258^3+Z258^3</f>
        <v>0</v>
      </c>
      <c r="AC258" s="61"/>
      <c r="AD258" s="81"/>
      <c r="AE258" s="82"/>
      <c r="AF258" s="82"/>
      <c r="AG258" s="82"/>
      <c r="AH258" s="83"/>
      <c r="AI258" s="83"/>
      <c r="AJ258" s="83"/>
      <c r="AK258" s="83"/>
      <c r="AL258" s="82"/>
      <c r="AM258" s="82"/>
      <c r="AN258" s="82"/>
      <c r="AO258" s="82"/>
      <c r="AP258" s="83"/>
      <c r="AQ258" s="83"/>
      <c r="AR258" s="83"/>
      <c r="AS258" s="84"/>
      <c r="AT258" s="66"/>
      <c r="AU258" s="51"/>
      <c r="AW258" s="109"/>
      <c r="AX258" s="58"/>
      <c r="AY258" s="3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5"/>
      <c r="BO258" s="75">
        <f>BG257^3+BH257^3+BI257^3+BJ257^3+BK257^3+BL257^3+BM257^3+BN257^3+BG258^3+BH258^3+BI258^3+BJ258^3+BK258^3+BL258^3+BM258^3+BN258^3</f>
        <v>0</v>
      </c>
      <c r="BP258" s="76">
        <f t="shared" ref="BP258:BP272" si="45">AY258^3+AZ258^3+BA258^3+BB258^3+BC258^3+BD258^3+BE258^3+BF258^3+BG258^3+BH258^3+BI258^3+BJ258^3+BK258^3+BL258^3+BM258^3+BN258^3</f>
        <v>0</v>
      </c>
      <c r="BQ258" s="61"/>
      <c r="BR258" s="81"/>
      <c r="BS258" s="82"/>
      <c r="BT258" s="82"/>
      <c r="BU258" s="82"/>
      <c r="BV258" s="82"/>
      <c r="BW258" s="82"/>
      <c r="BX258" s="82"/>
      <c r="BY258" s="82"/>
      <c r="BZ258" s="83"/>
      <c r="CA258" s="83"/>
      <c r="CB258" s="83"/>
      <c r="CC258" s="83"/>
      <c r="CD258" s="83"/>
      <c r="CE258" s="83"/>
      <c r="CF258" s="83"/>
      <c r="CG258" s="84"/>
      <c r="CH258" s="66"/>
      <c r="CI258" s="51"/>
      <c r="CJ258" s="144"/>
      <c r="CK258" s="109"/>
      <c r="CL258" s="58"/>
      <c r="CM258" s="3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/>
      <c r="CZ258" s="4"/>
      <c r="DA258" s="4"/>
      <c r="DB258" s="5"/>
      <c r="DC258" s="75">
        <f>CU257^3+CV257^3+CW257^3+CX257^3+CY257^3+CZ257^3+DA257^3+DB257^3+CU258^3+CV258^3+CW258^3+CX258^3+CY258^3+CZ258^3+DA258^3+DB258^3</f>
        <v>0</v>
      </c>
      <c r="DD258" s="76">
        <f t="shared" ref="DD258:DD272" si="46">CM258^3+CN258^3+CO258^3+CP258^3+CQ258^3+CR258^3+CS258^3+CT258^3+CU258^3+CV258^3+CW258^3+CX258^3+CY258^3+CZ258^3+DA258^3+DB258^3</f>
        <v>0</v>
      </c>
      <c r="DE258" s="61"/>
      <c r="DF258" s="81"/>
      <c r="DG258" s="82"/>
      <c r="DH258" s="83"/>
      <c r="DI258" s="83"/>
      <c r="DJ258" s="82"/>
      <c r="DK258" s="82"/>
      <c r="DL258" s="83"/>
      <c r="DM258" s="83"/>
      <c r="DN258" s="82"/>
      <c r="DO258" s="82"/>
      <c r="DP258" s="83"/>
      <c r="DQ258" s="83"/>
      <c r="DR258" s="82"/>
      <c r="DS258" s="82"/>
      <c r="DT258" s="83"/>
      <c r="DU258" s="84"/>
      <c r="DV258" s="66"/>
      <c r="DW258" s="51"/>
      <c r="DY258" s="109"/>
      <c r="DZ258" s="58"/>
      <c r="EA258" s="3"/>
      <c r="EB258" s="4"/>
      <c r="EC258" s="4"/>
      <c r="ED258" s="4"/>
      <c r="EE258" s="4"/>
      <c r="EF258" s="4"/>
      <c r="EG258" s="4"/>
      <c r="EH258" s="4"/>
      <c r="EI258" s="4"/>
      <c r="EJ258" s="4"/>
      <c r="EK258" s="4"/>
      <c r="EL258" s="4"/>
      <c r="EM258" s="4"/>
      <c r="EN258" s="4"/>
      <c r="EO258" s="4"/>
      <c r="EP258" s="5"/>
      <c r="EQ258" s="75">
        <f>EI257^3+EJ257^3+EK257^3+EL257^3+EM257^3+EN257^3+EO257^3+EP257^3+EI258^3+EJ258^3+EK258^3+EL258^3+EM258^3+EN258^3+EO258^3+EP258^3</f>
        <v>0</v>
      </c>
      <c r="ER258" s="76">
        <f t="shared" ref="ER258:ER272" si="47">EA258^3+EB258^3+EC258^3+ED258^3+EE258^3+EF258^3+EG258^3+EH258^3+EI258^3+EJ258^3+EK258^3+EL258^3+EM258^3+EN258^3+EO258^3+EP258^3</f>
        <v>0</v>
      </c>
      <c r="ES258" s="61"/>
      <c r="ET258" s="89"/>
      <c r="EU258" s="83"/>
      <c r="EV258" s="83"/>
      <c r="EW258" s="83"/>
      <c r="EX258" s="83"/>
      <c r="EY258" s="83"/>
      <c r="EZ258" s="83"/>
      <c r="FA258" s="83"/>
      <c r="FB258" s="83"/>
      <c r="FC258" s="83"/>
      <c r="FD258" s="83"/>
      <c r="FE258" s="83"/>
      <c r="FF258" s="83"/>
      <c r="FG258" s="83"/>
      <c r="FH258" s="83"/>
      <c r="FI258" s="84"/>
      <c r="FJ258" s="66"/>
      <c r="FK258" s="51"/>
    </row>
    <row r="259" spans="1:167" x14ac:dyDescent="0.2">
      <c r="A259" s="32"/>
      <c r="B259" s="32"/>
      <c r="C259" s="32"/>
      <c r="D259" s="106" t="s">
        <v>173</v>
      </c>
      <c r="E259" s="107" t="s">
        <v>207</v>
      </c>
      <c r="F259" s="110">
        <f>B4+(245*B6)</f>
        <v>246</v>
      </c>
      <c r="G259" s="104"/>
      <c r="H259" s="43"/>
      <c r="I259" s="109"/>
      <c r="J259" s="58"/>
      <c r="K259" s="3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5"/>
      <c r="AA259" s="75">
        <f>K259^3+L259^3+M259^3+N259^3+O259^3+P259^3+Q259^3+R259^3+K260^3+L260^3+M260^3+N260^3+O260^3+P260^3+Q260^3+R260^3</f>
        <v>0</v>
      </c>
      <c r="AB259" s="76">
        <f t="shared" si="44"/>
        <v>0</v>
      </c>
      <c r="AC259" s="88"/>
      <c r="AD259" s="81"/>
      <c r="AE259" s="82"/>
      <c r="AF259" s="82"/>
      <c r="AG259" s="82"/>
      <c r="AH259" s="83"/>
      <c r="AI259" s="83"/>
      <c r="AJ259" s="83"/>
      <c r="AK259" s="83"/>
      <c r="AL259" s="82"/>
      <c r="AM259" s="82"/>
      <c r="AN259" s="82"/>
      <c r="AO259" s="82"/>
      <c r="AP259" s="83"/>
      <c r="AQ259" s="83"/>
      <c r="AR259" s="83"/>
      <c r="AS259" s="84"/>
      <c r="AT259" s="66"/>
      <c r="AU259" s="51"/>
      <c r="AW259" s="109"/>
      <c r="AX259" s="58"/>
      <c r="AY259" s="3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5"/>
      <c r="BO259" s="75">
        <f>AY259^3+AZ259^3+BA259^3+BB259^3+BC259^3+BD259^3+BE259^3+BF259^3+AY260^3+AZ260^3+BA260^3+BB260^3+BC260^3+BD260^3+BE260^3+BF260^3</f>
        <v>0</v>
      </c>
      <c r="BP259" s="76">
        <f t="shared" si="45"/>
        <v>0</v>
      </c>
      <c r="BQ259" s="88"/>
      <c r="BR259" s="89"/>
      <c r="BS259" s="83"/>
      <c r="BT259" s="83"/>
      <c r="BU259" s="83"/>
      <c r="BV259" s="83"/>
      <c r="BW259" s="83"/>
      <c r="BX259" s="83"/>
      <c r="BY259" s="83"/>
      <c r="BZ259" s="82"/>
      <c r="CA259" s="82"/>
      <c r="CB259" s="82"/>
      <c r="CC259" s="82"/>
      <c r="CD259" s="82"/>
      <c r="CE259" s="82"/>
      <c r="CF259" s="82"/>
      <c r="CG259" s="86"/>
      <c r="CH259" s="66"/>
      <c r="CI259" s="51"/>
      <c r="CJ259" s="144"/>
      <c r="CK259" s="109"/>
      <c r="CL259" s="58"/>
      <c r="CM259" s="3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4"/>
      <c r="DB259" s="5"/>
      <c r="DC259" s="75">
        <f>CM259^3+CN259^3+CO259^3+CP259^3+CQ259^3+CR259^3+CS259^3+CT259^3+CM260^3+CN260^3+CO260^3+CP260^3+CQ260^3+CR260^3+CS260^3+CT260^3</f>
        <v>0</v>
      </c>
      <c r="DD259" s="76">
        <f t="shared" si="46"/>
        <v>0</v>
      </c>
      <c r="DE259" s="88"/>
      <c r="DF259" s="81"/>
      <c r="DG259" s="82"/>
      <c r="DH259" s="83"/>
      <c r="DI259" s="83"/>
      <c r="DJ259" s="82"/>
      <c r="DK259" s="82"/>
      <c r="DL259" s="83"/>
      <c r="DM259" s="83"/>
      <c r="DN259" s="82"/>
      <c r="DO259" s="82"/>
      <c r="DP259" s="83"/>
      <c r="DQ259" s="83"/>
      <c r="DR259" s="82"/>
      <c r="DS259" s="82"/>
      <c r="DT259" s="83"/>
      <c r="DU259" s="84"/>
      <c r="DV259" s="66"/>
      <c r="DW259" s="51"/>
      <c r="DY259" s="109"/>
      <c r="DZ259" s="58"/>
      <c r="EA259" s="3"/>
      <c r="EB259" s="4"/>
      <c r="EC259" s="4"/>
      <c r="ED259" s="4"/>
      <c r="EE259" s="4"/>
      <c r="EF259" s="4"/>
      <c r="EG259" s="4"/>
      <c r="EH259" s="4"/>
      <c r="EI259" s="4"/>
      <c r="EJ259" s="4"/>
      <c r="EK259" s="4"/>
      <c r="EL259" s="4"/>
      <c r="EM259" s="4"/>
      <c r="EN259" s="4"/>
      <c r="EO259" s="4"/>
      <c r="EP259" s="5"/>
      <c r="EQ259" s="75">
        <f>EA259^3+EB259^3+EC259^3+ED259^3+EE259^3+EF259^3+EG259^3+EH259^3+EA260^3+EB260^3+EC260^3+ED260^3+EE260^3+EF260^3+EG260^3+EH260^3</f>
        <v>0</v>
      </c>
      <c r="ER259" s="76">
        <f t="shared" si="47"/>
        <v>0</v>
      </c>
      <c r="ES259" s="88"/>
      <c r="ET259" s="81"/>
      <c r="EU259" s="82"/>
      <c r="EV259" s="82"/>
      <c r="EW259" s="82"/>
      <c r="EX259" s="82"/>
      <c r="EY259" s="82"/>
      <c r="EZ259" s="82"/>
      <c r="FA259" s="82"/>
      <c r="FB259" s="82"/>
      <c r="FC259" s="82"/>
      <c r="FD259" s="82"/>
      <c r="FE259" s="82"/>
      <c r="FF259" s="82"/>
      <c r="FG259" s="82"/>
      <c r="FH259" s="82"/>
      <c r="FI259" s="86"/>
      <c r="FJ259" s="66"/>
      <c r="FK259" s="51"/>
    </row>
    <row r="260" spans="1:167" x14ac:dyDescent="0.2">
      <c r="A260" s="32"/>
      <c r="B260" s="32"/>
      <c r="C260" s="32"/>
      <c r="D260" s="106" t="s">
        <v>191</v>
      </c>
      <c r="E260" s="107" t="s">
        <v>207</v>
      </c>
      <c r="F260" s="110">
        <f>B4+(246*B6)</f>
        <v>247</v>
      </c>
      <c r="G260" s="104"/>
      <c r="H260" s="43"/>
      <c r="I260" s="109"/>
      <c r="J260" s="58"/>
      <c r="K260" s="3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5"/>
      <c r="AA260" s="75">
        <f>S259^3+T259^3+U259^3+V259^3+W259^3+X259^3+Y259^3+Z259^3+S260^3+T260^3+U260^3+V260^3+W260^3+X260^3+Y260^3+Z260^3</f>
        <v>0</v>
      </c>
      <c r="AB260" s="76">
        <f t="shared" si="44"/>
        <v>0</v>
      </c>
      <c r="AC260" s="61"/>
      <c r="AD260" s="81"/>
      <c r="AE260" s="82"/>
      <c r="AF260" s="82"/>
      <c r="AG260" s="82"/>
      <c r="AH260" s="83"/>
      <c r="AI260" s="83"/>
      <c r="AJ260" s="83"/>
      <c r="AK260" s="83"/>
      <c r="AL260" s="82"/>
      <c r="AM260" s="82"/>
      <c r="AN260" s="82"/>
      <c r="AO260" s="82"/>
      <c r="AP260" s="83"/>
      <c r="AQ260" s="83"/>
      <c r="AR260" s="83"/>
      <c r="AS260" s="84"/>
      <c r="AT260" s="66"/>
      <c r="AU260" s="51"/>
      <c r="AW260" s="109"/>
      <c r="AX260" s="58"/>
      <c r="AY260" s="3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5"/>
      <c r="BO260" s="75">
        <f>BG259^3+BH259^3+BI259^3+BJ259^3+BK259^3+BL259^3+BM259^3+BN259^3+BG260^3+BH260^3+BI260^3+BJ260^3+BK260^3+BL260^3+BM260^3+BN260^3</f>
        <v>0</v>
      </c>
      <c r="BP260" s="76">
        <f t="shared" si="45"/>
        <v>0</v>
      </c>
      <c r="BQ260" s="61"/>
      <c r="BR260" s="89"/>
      <c r="BS260" s="83"/>
      <c r="BT260" s="83"/>
      <c r="BU260" s="83"/>
      <c r="BV260" s="83"/>
      <c r="BW260" s="83"/>
      <c r="BX260" s="83"/>
      <c r="BY260" s="83"/>
      <c r="BZ260" s="82"/>
      <c r="CA260" s="82"/>
      <c r="CB260" s="82"/>
      <c r="CC260" s="82"/>
      <c r="CD260" s="82"/>
      <c r="CE260" s="82"/>
      <c r="CF260" s="82"/>
      <c r="CG260" s="86"/>
      <c r="CH260" s="66"/>
      <c r="CI260" s="51"/>
      <c r="CJ260" s="144"/>
      <c r="CK260" s="109"/>
      <c r="CL260" s="58"/>
      <c r="CM260" s="3"/>
      <c r="CN260" s="4"/>
      <c r="CO260" s="4"/>
      <c r="CP260" s="4"/>
      <c r="CQ260" s="4"/>
      <c r="CR260" s="4"/>
      <c r="CS260" s="4"/>
      <c r="CT260" s="4"/>
      <c r="CU260" s="4"/>
      <c r="CV260" s="4"/>
      <c r="CW260" s="4"/>
      <c r="CX260" s="4"/>
      <c r="CY260" s="4"/>
      <c r="CZ260" s="4"/>
      <c r="DA260" s="4"/>
      <c r="DB260" s="5"/>
      <c r="DC260" s="75">
        <f>CU259^3+CV259^3+CW259^3+CX259^3+CY259^3+CZ259^3+DA259^3+DB259^3+CU260^3+CV260^3+CW260^3+CX260^3+CY260^3+CZ260^3+DA260^3+DB260^3</f>
        <v>0</v>
      </c>
      <c r="DD260" s="76">
        <f t="shared" si="46"/>
        <v>0</v>
      </c>
      <c r="DE260" s="61"/>
      <c r="DF260" s="81"/>
      <c r="DG260" s="82"/>
      <c r="DH260" s="83"/>
      <c r="DI260" s="83"/>
      <c r="DJ260" s="82"/>
      <c r="DK260" s="82"/>
      <c r="DL260" s="83"/>
      <c r="DM260" s="83"/>
      <c r="DN260" s="82"/>
      <c r="DO260" s="82"/>
      <c r="DP260" s="83"/>
      <c r="DQ260" s="83"/>
      <c r="DR260" s="82"/>
      <c r="DS260" s="82"/>
      <c r="DT260" s="83"/>
      <c r="DU260" s="84"/>
      <c r="DV260" s="66"/>
      <c r="DW260" s="51"/>
      <c r="DY260" s="109"/>
      <c r="DZ260" s="58"/>
      <c r="EA260" s="3"/>
      <c r="EB260" s="4"/>
      <c r="EC260" s="4"/>
      <c r="ED260" s="4"/>
      <c r="EE260" s="4"/>
      <c r="EF260" s="4"/>
      <c r="EG260" s="4"/>
      <c r="EH260" s="4"/>
      <c r="EI260" s="4"/>
      <c r="EJ260" s="4"/>
      <c r="EK260" s="4"/>
      <c r="EL260" s="4"/>
      <c r="EM260" s="4"/>
      <c r="EN260" s="4"/>
      <c r="EO260" s="4"/>
      <c r="EP260" s="5"/>
      <c r="EQ260" s="75">
        <f>EI259^3+EJ259^3+EK259^3+EL259^3+EM259^3+EN259^3+EO259^3+EP259^3+EI260^3+EJ260^3+EK260^3+EL260^3+EM260^3+EN260^3+EO260^3+EP260^3</f>
        <v>0</v>
      </c>
      <c r="ER260" s="76">
        <f t="shared" si="47"/>
        <v>0</v>
      </c>
      <c r="ES260" s="61"/>
      <c r="ET260" s="89"/>
      <c r="EU260" s="83"/>
      <c r="EV260" s="83"/>
      <c r="EW260" s="83"/>
      <c r="EX260" s="83"/>
      <c r="EY260" s="83"/>
      <c r="EZ260" s="83"/>
      <c r="FA260" s="83"/>
      <c r="FB260" s="83"/>
      <c r="FC260" s="83"/>
      <c r="FD260" s="83"/>
      <c r="FE260" s="83"/>
      <c r="FF260" s="83"/>
      <c r="FG260" s="83"/>
      <c r="FH260" s="83"/>
      <c r="FI260" s="84"/>
      <c r="FJ260" s="66"/>
      <c r="FK260" s="51"/>
    </row>
    <row r="261" spans="1:167" x14ac:dyDescent="0.2">
      <c r="A261" s="32"/>
      <c r="B261" s="32"/>
      <c r="C261" s="32"/>
      <c r="D261" s="106" t="s">
        <v>82</v>
      </c>
      <c r="E261" s="107" t="s">
        <v>207</v>
      </c>
      <c r="F261" s="108">
        <f>B4+(247*B6)</f>
        <v>248</v>
      </c>
      <c r="G261" s="104"/>
      <c r="H261" s="43"/>
      <c r="I261" s="109"/>
      <c r="J261" s="58"/>
      <c r="K261" s="3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5"/>
      <c r="AA261" s="75">
        <f>K261^3+L261^3+M261^3+N261^3+O261^3+P261^3+Q261^3+R261^3+K262^3+L262^3+M262^3+N262^3+O262^3+P262^3+Q262^3+R262^3</f>
        <v>0</v>
      </c>
      <c r="AB261" s="76">
        <f t="shared" si="44"/>
        <v>0</v>
      </c>
      <c r="AC261" s="61"/>
      <c r="AD261" s="89"/>
      <c r="AE261" s="83"/>
      <c r="AF261" s="83"/>
      <c r="AG261" s="83"/>
      <c r="AH261" s="82"/>
      <c r="AI261" s="82"/>
      <c r="AJ261" s="82"/>
      <c r="AK261" s="82"/>
      <c r="AL261" s="83"/>
      <c r="AM261" s="83"/>
      <c r="AN261" s="83"/>
      <c r="AO261" s="83"/>
      <c r="AP261" s="82"/>
      <c r="AQ261" s="82"/>
      <c r="AR261" s="82"/>
      <c r="AS261" s="86"/>
      <c r="AT261" s="66"/>
      <c r="AU261" s="51"/>
      <c r="AW261" s="109"/>
      <c r="AX261" s="58"/>
      <c r="AY261" s="3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5"/>
      <c r="BO261" s="75">
        <f>AY261^3+AZ261^3+BA261^3+BB261^3+BC261^3+BD261^3+BE261^3+BF261^3+AY262^3+AZ262^3+BA262^3+BB262^3+BC262^3+BD262^3+BE262^3+BF262^3</f>
        <v>0</v>
      </c>
      <c r="BP261" s="76">
        <f t="shared" si="45"/>
        <v>0</v>
      </c>
      <c r="BQ261" s="61"/>
      <c r="BR261" s="81"/>
      <c r="BS261" s="82"/>
      <c r="BT261" s="82"/>
      <c r="BU261" s="82"/>
      <c r="BV261" s="82"/>
      <c r="BW261" s="82"/>
      <c r="BX261" s="82"/>
      <c r="BY261" s="82"/>
      <c r="BZ261" s="83"/>
      <c r="CA261" s="83"/>
      <c r="CB261" s="83"/>
      <c r="CC261" s="83"/>
      <c r="CD261" s="83"/>
      <c r="CE261" s="83"/>
      <c r="CF261" s="83"/>
      <c r="CG261" s="84"/>
      <c r="CH261" s="66"/>
      <c r="CI261" s="51"/>
      <c r="CJ261" s="144"/>
      <c r="CK261" s="109"/>
      <c r="CL261" s="58"/>
      <c r="CM261" s="3"/>
      <c r="CN261" s="4"/>
      <c r="CO261" s="4"/>
      <c r="CP261" s="4"/>
      <c r="CQ261" s="4"/>
      <c r="CR261" s="4"/>
      <c r="CS261" s="4"/>
      <c r="CT261" s="4"/>
      <c r="CU261" s="4"/>
      <c r="CV261" s="4"/>
      <c r="CW261" s="4"/>
      <c r="CX261" s="4"/>
      <c r="CY261" s="4"/>
      <c r="CZ261" s="4"/>
      <c r="DA261" s="4"/>
      <c r="DB261" s="5"/>
      <c r="DC261" s="75">
        <f>CM261^3+CN261^3+CO261^3+CP261^3+CQ261^3+CR261^3+CS261^3+CT261^3+CM262^3+CN262^3+CO262^3+CP262^3+CQ262^3+CR262^3+CS262^3+CT262^3</f>
        <v>0</v>
      </c>
      <c r="DD261" s="76">
        <f t="shared" si="46"/>
        <v>0</v>
      </c>
      <c r="DE261" s="61"/>
      <c r="DF261" s="81"/>
      <c r="DG261" s="82"/>
      <c r="DH261" s="83"/>
      <c r="DI261" s="83"/>
      <c r="DJ261" s="82"/>
      <c r="DK261" s="82"/>
      <c r="DL261" s="83"/>
      <c r="DM261" s="83"/>
      <c r="DN261" s="82"/>
      <c r="DO261" s="82"/>
      <c r="DP261" s="83"/>
      <c r="DQ261" s="83"/>
      <c r="DR261" s="82"/>
      <c r="DS261" s="82"/>
      <c r="DT261" s="83"/>
      <c r="DU261" s="84"/>
      <c r="DV261" s="66"/>
      <c r="DW261" s="51"/>
      <c r="DY261" s="109"/>
      <c r="DZ261" s="58"/>
      <c r="EA261" s="3"/>
      <c r="EB261" s="4"/>
      <c r="EC261" s="4"/>
      <c r="ED261" s="4"/>
      <c r="EE261" s="4"/>
      <c r="EF261" s="4"/>
      <c r="EG261" s="4"/>
      <c r="EH261" s="4"/>
      <c r="EI261" s="4"/>
      <c r="EJ261" s="4"/>
      <c r="EK261" s="4"/>
      <c r="EL261" s="4"/>
      <c r="EM261" s="4"/>
      <c r="EN261" s="4"/>
      <c r="EO261" s="4"/>
      <c r="EP261" s="5"/>
      <c r="EQ261" s="75">
        <f>EA261^3+EB261^3+EC261^3+ED261^3+EE261^3+EF261^3+EG261^3+EH261^3+EA262^3+EB262^3+EC262^3+ED262^3+EE262^3+EF262^3+EG262^3+EH262^3</f>
        <v>0</v>
      </c>
      <c r="ER261" s="76">
        <f t="shared" si="47"/>
        <v>0</v>
      </c>
      <c r="ES261" s="61"/>
      <c r="ET261" s="81"/>
      <c r="EU261" s="82"/>
      <c r="EV261" s="82"/>
      <c r="EW261" s="82"/>
      <c r="EX261" s="82"/>
      <c r="EY261" s="82"/>
      <c r="EZ261" s="82"/>
      <c r="FA261" s="82"/>
      <c r="FB261" s="82"/>
      <c r="FC261" s="82"/>
      <c r="FD261" s="82"/>
      <c r="FE261" s="82"/>
      <c r="FF261" s="82"/>
      <c r="FG261" s="82"/>
      <c r="FH261" s="82"/>
      <c r="FI261" s="86"/>
      <c r="FJ261" s="66"/>
      <c r="FK261" s="51"/>
    </row>
    <row r="262" spans="1:167" x14ac:dyDescent="0.2">
      <c r="A262" s="32"/>
      <c r="B262" s="32"/>
      <c r="C262" s="32"/>
      <c r="D262" s="106" t="s">
        <v>90</v>
      </c>
      <c r="E262" s="107" t="s">
        <v>207</v>
      </c>
      <c r="F262" s="108">
        <f>B4+(248*B6)</f>
        <v>249</v>
      </c>
      <c r="G262" s="104"/>
      <c r="H262" s="43"/>
      <c r="I262" s="109"/>
      <c r="J262" s="58"/>
      <c r="K262" s="3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5"/>
      <c r="AA262" s="75">
        <f>S261^3+T261^3+U261^3+V261^3+W261^3+X261^3+Y261^3+Z261^3+S262^3+T262^3+U262^3+V262^3+W262^3+X262^3+Y262^3+Z262^3</f>
        <v>0</v>
      </c>
      <c r="AB262" s="76">
        <f t="shared" si="44"/>
        <v>0</v>
      </c>
      <c r="AC262" s="61"/>
      <c r="AD262" s="89"/>
      <c r="AE262" s="83"/>
      <c r="AF262" s="83"/>
      <c r="AG262" s="83"/>
      <c r="AH262" s="82"/>
      <c r="AI262" s="82"/>
      <c r="AJ262" s="82"/>
      <c r="AK262" s="82"/>
      <c r="AL262" s="83"/>
      <c r="AM262" s="83"/>
      <c r="AN262" s="83"/>
      <c r="AO262" s="83"/>
      <c r="AP262" s="82"/>
      <c r="AQ262" s="82"/>
      <c r="AR262" s="82"/>
      <c r="AS262" s="86"/>
      <c r="AT262" s="66"/>
      <c r="AU262" s="51"/>
      <c r="AW262" s="109"/>
      <c r="AX262" s="58"/>
      <c r="AY262" s="3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5"/>
      <c r="BO262" s="75">
        <f>BG261^3+BH261^3+BI261^3+BJ261^3+BK261^3+BL261^3+BM261^3+BN261^3+BG262^3+BH262^3+BI262^3+BJ262^3+BK262^3+BL262^3+BM262^3+BN262^3</f>
        <v>0</v>
      </c>
      <c r="BP262" s="76">
        <f t="shared" si="45"/>
        <v>0</v>
      </c>
      <c r="BQ262" s="61"/>
      <c r="BR262" s="81"/>
      <c r="BS262" s="82"/>
      <c r="BT262" s="82"/>
      <c r="BU262" s="82"/>
      <c r="BV262" s="82"/>
      <c r="BW262" s="82"/>
      <c r="BX262" s="82"/>
      <c r="BY262" s="82"/>
      <c r="BZ262" s="83"/>
      <c r="CA262" s="83"/>
      <c r="CB262" s="83"/>
      <c r="CC262" s="83"/>
      <c r="CD262" s="83"/>
      <c r="CE262" s="83"/>
      <c r="CF262" s="83"/>
      <c r="CG262" s="84"/>
      <c r="CH262" s="66"/>
      <c r="CI262" s="51"/>
      <c r="CJ262" s="144"/>
      <c r="CK262" s="109"/>
      <c r="CL262" s="58"/>
      <c r="CM262" s="3"/>
      <c r="CN262" s="4"/>
      <c r="CO262" s="4"/>
      <c r="CP262" s="4"/>
      <c r="CQ262" s="4"/>
      <c r="CR262" s="4"/>
      <c r="CS262" s="4"/>
      <c r="CT262" s="4"/>
      <c r="CU262" s="4"/>
      <c r="CV262" s="4"/>
      <c r="CW262" s="4"/>
      <c r="CX262" s="4"/>
      <c r="CY262" s="4"/>
      <c r="CZ262" s="4"/>
      <c r="DA262" s="4"/>
      <c r="DB262" s="5"/>
      <c r="DC262" s="75">
        <f>CU261^3+CV261^3+CW261^3+CX261^3+CY261^3+CZ261^3+DA261^3+DB261^3+CU262^3+CV262^3+CW262^3+CX262^3+CY262^3+CZ262^3+DA262^3+DB262^3</f>
        <v>0</v>
      </c>
      <c r="DD262" s="76">
        <f t="shared" si="46"/>
        <v>0</v>
      </c>
      <c r="DE262" s="61"/>
      <c r="DF262" s="81"/>
      <c r="DG262" s="82"/>
      <c r="DH262" s="83"/>
      <c r="DI262" s="83"/>
      <c r="DJ262" s="82"/>
      <c r="DK262" s="82"/>
      <c r="DL262" s="83"/>
      <c r="DM262" s="83"/>
      <c r="DN262" s="82"/>
      <c r="DO262" s="82"/>
      <c r="DP262" s="83"/>
      <c r="DQ262" s="83"/>
      <c r="DR262" s="82"/>
      <c r="DS262" s="82"/>
      <c r="DT262" s="83"/>
      <c r="DU262" s="84"/>
      <c r="DV262" s="66"/>
      <c r="DW262" s="51"/>
      <c r="DY262" s="109"/>
      <c r="DZ262" s="58"/>
      <c r="EA262" s="3"/>
      <c r="EB262" s="4"/>
      <c r="EC262" s="4"/>
      <c r="ED262" s="4"/>
      <c r="EE262" s="4"/>
      <c r="EF262" s="4"/>
      <c r="EG262" s="4"/>
      <c r="EH262" s="4"/>
      <c r="EI262" s="4"/>
      <c r="EJ262" s="4"/>
      <c r="EK262" s="4"/>
      <c r="EL262" s="4"/>
      <c r="EM262" s="4"/>
      <c r="EN262" s="4"/>
      <c r="EO262" s="4"/>
      <c r="EP262" s="5"/>
      <c r="EQ262" s="75">
        <f>EI261^3+EJ261^3+EK261^3+EL261^3+EM261^3+EN261^3+EO261^3+EP261^3+EI262^3+EJ262^3+EK262^3+EL262^3+EM262^3+EN262^3+EO262^3+EP262^3</f>
        <v>0</v>
      </c>
      <c r="ER262" s="76">
        <f t="shared" si="47"/>
        <v>0</v>
      </c>
      <c r="ES262" s="61"/>
      <c r="ET262" s="89"/>
      <c r="EU262" s="83"/>
      <c r="EV262" s="83"/>
      <c r="EW262" s="83"/>
      <c r="EX262" s="83"/>
      <c r="EY262" s="83"/>
      <c r="EZ262" s="83"/>
      <c r="FA262" s="83"/>
      <c r="FB262" s="83"/>
      <c r="FC262" s="83"/>
      <c r="FD262" s="83"/>
      <c r="FE262" s="83"/>
      <c r="FF262" s="83"/>
      <c r="FG262" s="83"/>
      <c r="FH262" s="83"/>
      <c r="FI262" s="84"/>
      <c r="FJ262" s="66"/>
      <c r="FK262" s="51"/>
    </row>
    <row r="263" spans="1:167" x14ac:dyDescent="0.2">
      <c r="A263" s="32"/>
      <c r="B263" s="32"/>
      <c r="C263" s="32"/>
      <c r="D263" s="106" t="s">
        <v>256</v>
      </c>
      <c r="E263" s="107" t="s">
        <v>207</v>
      </c>
      <c r="F263" s="110">
        <f>B4+(249*B6)</f>
        <v>250</v>
      </c>
      <c r="G263" s="104"/>
      <c r="H263" s="43"/>
      <c r="I263" s="109"/>
      <c r="J263" s="58"/>
      <c r="K263" s="3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5"/>
      <c r="AA263" s="75">
        <f>K263^3+L263^3+M263^3+N263^3+O263^3+P263^3+Q263^3+R263^3+K264^3+L264^3+M264^3+N264^3+O264^3+P264^3+Q264^3+R264^3</f>
        <v>0</v>
      </c>
      <c r="AB263" s="76">
        <f t="shared" si="44"/>
        <v>0</v>
      </c>
      <c r="AC263" s="61"/>
      <c r="AD263" s="89"/>
      <c r="AE263" s="83"/>
      <c r="AF263" s="83"/>
      <c r="AG263" s="83"/>
      <c r="AH263" s="82"/>
      <c r="AI263" s="82"/>
      <c r="AJ263" s="82"/>
      <c r="AK263" s="82"/>
      <c r="AL263" s="83"/>
      <c r="AM263" s="83"/>
      <c r="AN263" s="83"/>
      <c r="AO263" s="83"/>
      <c r="AP263" s="82"/>
      <c r="AQ263" s="82"/>
      <c r="AR263" s="82"/>
      <c r="AS263" s="86"/>
      <c r="AT263" s="66"/>
      <c r="AU263" s="51"/>
      <c r="AW263" s="109"/>
      <c r="AX263" s="58"/>
      <c r="AY263" s="3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5"/>
      <c r="BO263" s="75">
        <f>AY263^3+AZ263^3+BA263^3+BB263^3+BC263^3+BD263^3+BE263^3+BF263^3+AY264^3+AZ264^3+BA264^3+BB264^3+BC264^3+BD264^3+BE264^3+BF264^3</f>
        <v>0</v>
      </c>
      <c r="BP263" s="76">
        <f t="shared" si="45"/>
        <v>0</v>
      </c>
      <c r="BQ263" s="61"/>
      <c r="BR263" s="89"/>
      <c r="BS263" s="83"/>
      <c r="BT263" s="83"/>
      <c r="BU263" s="83"/>
      <c r="BV263" s="83"/>
      <c r="BW263" s="83"/>
      <c r="BX263" s="83"/>
      <c r="BY263" s="83"/>
      <c r="BZ263" s="82"/>
      <c r="CA263" s="82"/>
      <c r="CB263" s="82"/>
      <c r="CC263" s="82"/>
      <c r="CD263" s="82"/>
      <c r="CE263" s="82"/>
      <c r="CF263" s="82"/>
      <c r="CG263" s="86"/>
      <c r="CH263" s="66"/>
      <c r="CI263" s="51"/>
      <c r="CJ263" s="144"/>
      <c r="CK263" s="109"/>
      <c r="CL263" s="58"/>
      <c r="CM263" s="3"/>
      <c r="CN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5"/>
      <c r="DC263" s="75">
        <f>CM263^3+CN263^3+CO263^3+CP263^3+CQ263^3+CR263^3+CS263^3+CT263^3+CM264^3+CN264^3+CO264^3+CP264^3+CQ264^3+CR264^3+CS264^3+CT264^3</f>
        <v>0</v>
      </c>
      <c r="DD263" s="76">
        <f t="shared" si="46"/>
        <v>0</v>
      </c>
      <c r="DE263" s="61"/>
      <c r="DF263" s="81"/>
      <c r="DG263" s="82"/>
      <c r="DH263" s="83"/>
      <c r="DI263" s="83"/>
      <c r="DJ263" s="82"/>
      <c r="DK263" s="82"/>
      <c r="DL263" s="83"/>
      <c r="DM263" s="83"/>
      <c r="DN263" s="82"/>
      <c r="DO263" s="82"/>
      <c r="DP263" s="83"/>
      <c r="DQ263" s="83"/>
      <c r="DR263" s="82"/>
      <c r="DS263" s="82"/>
      <c r="DT263" s="83"/>
      <c r="DU263" s="84"/>
      <c r="DV263" s="66"/>
      <c r="DW263" s="51"/>
      <c r="DY263" s="109"/>
      <c r="DZ263" s="58"/>
      <c r="EA263" s="3"/>
      <c r="EB263" s="4"/>
      <c r="EC263" s="4"/>
      <c r="ED263" s="4"/>
      <c r="EE263" s="4"/>
      <c r="EF263" s="4"/>
      <c r="EG263" s="4"/>
      <c r="EH263" s="4"/>
      <c r="EI263" s="4"/>
      <c r="EJ263" s="4"/>
      <c r="EK263" s="4"/>
      <c r="EL263" s="4"/>
      <c r="EM263" s="4"/>
      <c r="EN263" s="4"/>
      <c r="EO263" s="4"/>
      <c r="EP263" s="5"/>
      <c r="EQ263" s="75">
        <f>EA263^3+EB263^3+EC263^3+ED263^3+EE263^3+EF263^3+EG263^3+EH263^3+EA264^3+EB264^3+EC264^3+ED264^3+EE264^3+EF264^3+EG264^3+EH264^3</f>
        <v>0</v>
      </c>
      <c r="ER263" s="76">
        <f t="shared" si="47"/>
        <v>0</v>
      </c>
      <c r="ES263" s="61"/>
      <c r="ET263" s="81"/>
      <c r="EU263" s="82"/>
      <c r="EV263" s="82"/>
      <c r="EW263" s="82"/>
      <c r="EX263" s="82"/>
      <c r="EY263" s="82"/>
      <c r="EZ263" s="82"/>
      <c r="FA263" s="82"/>
      <c r="FB263" s="82"/>
      <c r="FC263" s="82"/>
      <c r="FD263" s="82"/>
      <c r="FE263" s="82"/>
      <c r="FF263" s="82"/>
      <c r="FG263" s="82"/>
      <c r="FH263" s="82"/>
      <c r="FI263" s="86"/>
      <c r="FJ263" s="66"/>
      <c r="FK263" s="51"/>
    </row>
    <row r="264" spans="1:167" x14ac:dyDescent="0.2">
      <c r="A264" s="32"/>
      <c r="B264" s="32"/>
      <c r="C264" s="32"/>
      <c r="D264" s="106" t="s">
        <v>239</v>
      </c>
      <c r="E264" s="107" t="s">
        <v>207</v>
      </c>
      <c r="F264" s="110">
        <f>B4+(250*B6)</f>
        <v>251</v>
      </c>
      <c r="G264" s="104"/>
      <c r="H264" s="43"/>
      <c r="I264" s="109"/>
      <c r="J264" s="58"/>
      <c r="K264" s="3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5"/>
      <c r="AA264" s="75">
        <f>S263^3+T263^3+U263^3+V263^3+W263^3+X263^3+Y263^3+Z263^3+S264^3+T264^3+U264^3+V264^3+W264^3+X264^3+Y264^3+Z264^3</f>
        <v>0</v>
      </c>
      <c r="AB264" s="76">
        <f t="shared" si="44"/>
        <v>0</v>
      </c>
      <c r="AC264" s="61"/>
      <c r="AD264" s="89"/>
      <c r="AE264" s="83"/>
      <c r="AF264" s="83"/>
      <c r="AG264" s="83"/>
      <c r="AH264" s="82"/>
      <c r="AI264" s="82"/>
      <c r="AJ264" s="82"/>
      <c r="AK264" s="82"/>
      <c r="AL264" s="83"/>
      <c r="AM264" s="83"/>
      <c r="AN264" s="83"/>
      <c r="AO264" s="83"/>
      <c r="AP264" s="82"/>
      <c r="AQ264" s="82"/>
      <c r="AR264" s="82"/>
      <c r="AS264" s="86"/>
      <c r="AT264" s="66"/>
      <c r="AU264" s="51"/>
      <c r="AW264" s="109"/>
      <c r="AX264" s="58"/>
      <c r="AY264" s="3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5"/>
      <c r="BO264" s="75">
        <f>BG263^3+BH263^3+BI263^3+BJ263^3+BK263^3+BL263^3+BM263^3+BN263^3+BG264^3+BH264^3+BI264^3+BJ264^3+BK264^3+BL264^3+BM264^3+BN264^3</f>
        <v>0</v>
      </c>
      <c r="BP264" s="76">
        <f t="shared" si="45"/>
        <v>0</v>
      </c>
      <c r="BQ264" s="61"/>
      <c r="BR264" s="89"/>
      <c r="BS264" s="83"/>
      <c r="BT264" s="83"/>
      <c r="BU264" s="83"/>
      <c r="BV264" s="83"/>
      <c r="BW264" s="83"/>
      <c r="BX264" s="83"/>
      <c r="BY264" s="83"/>
      <c r="BZ264" s="82"/>
      <c r="CA264" s="82"/>
      <c r="CB264" s="82"/>
      <c r="CC264" s="82"/>
      <c r="CD264" s="82"/>
      <c r="CE264" s="82"/>
      <c r="CF264" s="82"/>
      <c r="CG264" s="86"/>
      <c r="CH264" s="66"/>
      <c r="CI264" s="51"/>
      <c r="CJ264" s="144"/>
      <c r="CK264" s="109"/>
      <c r="CL264" s="58"/>
      <c r="CM264" s="3"/>
      <c r="CN264" s="4"/>
      <c r="CO264" s="4"/>
      <c r="CP264" s="4"/>
      <c r="CQ264" s="4"/>
      <c r="CR264" s="4"/>
      <c r="CS264" s="4"/>
      <c r="CT264" s="4"/>
      <c r="CU264" s="4"/>
      <c r="CV264" s="4"/>
      <c r="CW264" s="4"/>
      <c r="CX264" s="4"/>
      <c r="CY264" s="4"/>
      <c r="CZ264" s="4"/>
      <c r="DA264" s="4"/>
      <c r="DB264" s="5"/>
      <c r="DC264" s="75">
        <f>CU263^3+CV263^3+CW263^3+CX263^3+CY263^3+CZ263^3+DA263^3+DB263^3+CU264^3+CV264^3+CW264^3+CX264^3+CY264^3+CZ264^3+DA264^3+DB264^3</f>
        <v>0</v>
      </c>
      <c r="DD264" s="76">
        <f t="shared" si="46"/>
        <v>0</v>
      </c>
      <c r="DE264" s="61"/>
      <c r="DF264" s="81"/>
      <c r="DG264" s="82"/>
      <c r="DH264" s="83"/>
      <c r="DI264" s="83"/>
      <c r="DJ264" s="82"/>
      <c r="DK264" s="82"/>
      <c r="DL264" s="83"/>
      <c r="DM264" s="83"/>
      <c r="DN264" s="82"/>
      <c r="DO264" s="82"/>
      <c r="DP264" s="83"/>
      <c r="DQ264" s="83"/>
      <c r="DR264" s="82"/>
      <c r="DS264" s="82"/>
      <c r="DT264" s="83"/>
      <c r="DU264" s="84"/>
      <c r="DV264" s="66"/>
      <c r="DW264" s="51"/>
      <c r="DY264" s="109"/>
      <c r="DZ264" s="58"/>
      <c r="EA264" s="3"/>
      <c r="EB264" s="4"/>
      <c r="EC264" s="4"/>
      <c r="ED264" s="4"/>
      <c r="EE264" s="4"/>
      <c r="EF264" s="4"/>
      <c r="EG264" s="4"/>
      <c r="EH264" s="4"/>
      <c r="EI264" s="4"/>
      <c r="EJ264" s="4"/>
      <c r="EK264" s="4"/>
      <c r="EL264" s="4"/>
      <c r="EM264" s="4"/>
      <c r="EN264" s="4"/>
      <c r="EO264" s="4"/>
      <c r="EP264" s="5"/>
      <c r="EQ264" s="75">
        <f>EI263^3+EJ263^3+EK263^3+EL263^3+EM263^3+EN263^3+EO263^3+EP263^3+EI264^3+EJ264^3+EK264^3+EL264^3+EM264^3+EN264^3+EO264^3+EP264^3</f>
        <v>0</v>
      </c>
      <c r="ER264" s="76">
        <f t="shared" si="47"/>
        <v>0</v>
      </c>
      <c r="ES264" s="61"/>
      <c r="ET264" s="89"/>
      <c r="EU264" s="83"/>
      <c r="EV264" s="83"/>
      <c r="EW264" s="83"/>
      <c r="EX264" s="83"/>
      <c r="EY264" s="83"/>
      <c r="EZ264" s="83"/>
      <c r="FA264" s="83"/>
      <c r="FB264" s="83"/>
      <c r="FC264" s="83"/>
      <c r="FD264" s="83"/>
      <c r="FE264" s="83"/>
      <c r="FF264" s="83"/>
      <c r="FG264" s="83"/>
      <c r="FH264" s="83"/>
      <c r="FI264" s="84"/>
      <c r="FJ264" s="66"/>
      <c r="FK264" s="51"/>
    </row>
    <row r="265" spans="1:167" x14ac:dyDescent="0.2">
      <c r="A265" s="32"/>
      <c r="B265" s="32"/>
      <c r="C265" s="32"/>
      <c r="D265" s="106" t="s">
        <v>132</v>
      </c>
      <c r="E265" s="107" t="s">
        <v>207</v>
      </c>
      <c r="F265" s="108">
        <f>B4+(251*B6)</f>
        <v>252</v>
      </c>
      <c r="G265" s="104"/>
      <c r="H265" s="43"/>
      <c r="I265" s="109"/>
      <c r="J265" s="58"/>
      <c r="K265" s="3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5"/>
      <c r="AA265" s="75">
        <f>K265^3+L265^3+M265^3+N265^3+O265^3+P265^3+Q265^3+R265^3+K266^3+L266^3+M266^3+N266^3+O266^3+P266^3+Q266^3+R266^3</f>
        <v>0</v>
      </c>
      <c r="AB265" s="76">
        <f t="shared" si="44"/>
        <v>0</v>
      </c>
      <c r="AC265" s="95"/>
      <c r="AD265" s="81"/>
      <c r="AE265" s="82"/>
      <c r="AF265" s="82"/>
      <c r="AG265" s="82"/>
      <c r="AH265" s="83"/>
      <c r="AI265" s="83"/>
      <c r="AJ265" s="83"/>
      <c r="AK265" s="83"/>
      <c r="AL265" s="82"/>
      <c r="AM265" s="82"/>
      <c r="AN265" s="82"/>
      <c r="AO265" s="82"/>
      <c r="AP265" s="83"/>
      <c r="AQ265" s="83"/>
      <c r="AR265" s="83"/>
      <c r="AS265" s="84"/>
      <c r="AT265" s="66"/>
      <c r="AU265" s="51"/>
      <c r="AW265" s="109"/>
      <c r="AX265" s="58"/>
      <c r="AY265" s="3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5"/>
      <c r="BO265" s="75">
        <f>AY265^3+AZ265^3+BA265^3+BB265^3+BC265^3+BD265^3+BE265^3+BF265^3+AY266^3+AZ266^3+BA266^3+BB266^3+BC266^3+BD266^3+BE266^3+BF266^3</f>
        <v>0</v>
      </c>
      <c r="BP265" s="76">
        <f t="shared" si="45"/>
        <v>0</v>
      </c>
      <c r="BQ265" s="95"/>
      <c r="BR265" s="81"/>
      <c r="BS265" s="82"/>
      <c r="BT265" s="82"/>
      <c r="BU265" s="82"/>
      <c r="BV265" s="82"/>
      <c r="BW265" s="82"/>
      <c r="BX265" s="82"/>
      <c r="BY265" s="82"/>
      <c r="BZ265" s="83"/>
      <c r="CA265" s="83"/>
      <c r="CB265" s="83"/>
      <c r="CC265" s="83"/>
      <c r="CD265" s="83"/>
      <c r="CE265" s="83"/>
      <c r="CF265" s="83"/>
      <c r="CG265" s="84"/>
      <c r="CH265" s="66"/>
      <c r="CI265" s="51"/>
      <c r="CJ265" s="144"/>
      <c r="CK265" s="109"/>
      <c r="CL265" s="58"/>
      <c r="CM265" s="3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5"/>
      <c r="DC265" s="75">
        <f>CM265^3+CN265^3+CO265^3+CP265^3+CQ265^3+CR265^3+CS265^3+CT265^3+CM266^3+CN266^3+CO266^3+CP266^3+CQ266^3+CR266^3+CS266^3+CT266^3</f>
        <v>0</v>
      </c>
      <c r="DD265" s="76">
        <f t="shared" si="46"/>
        <v>0</v>
      </c>
      <c r="DE265" s="95"/>
      <c r="DF265" s="89"/>
      <c r="DG265" s="83"/>
      <c r="DH265" s="82"/>
      <c r="DI265" s="82"/>
      <c r="DJ265" s="83"/>
      <c r="DK265" s="83"/>
      <c r="DL265" s="82"/>
      <c r="DM265" s="82"/>
      <c r="DN265" s="83"/>
      <c r="DO265" s="83"/>
      <c r="DP265" s="82"/>
      <c r="DQ265" s="82"/>
      <c r="DR265" s="83"/>
      <c r="DS265" s="83"/>
      <c r="DT265" s="82"/>
      <c r="DU265" s="86"/>
      <c r="DV265" s="66"/>
      <c r="DW265" s="51"/>
      <c r="DY265" s="109"/>
      <c r="DZ265" s="58"/>
      <c r="EA265" s="3"/>
      <c r="EB265" s="4"/>
      <c r="EC265" s="4"/>
      <c r="ED265" s="4"/>
      <c r="EE265" s="4"/>
      <c r="EF265" s="4"/>
      <c r="EG265" s="4"/>
      <c r="EH265" s="4"/>
      <c r="EI265" s="4"/>
      <c r="EJ265" s="4"/>
      <c r="EK265" s="4"/>
      <c r="EL265" s="4"/>
      <c r="EM265" s="4"/>
      <c r="EN265" s="4"/>
      <c r="EO265" s="4"/>
      <c r="EP265" s="5"/>
      <c r="EQ265" s="75">
        <f>EA265^3+EB265^3+EC265^3+ED265^3+EE265^3+EF265^3+EG265^3+EH265^3+EA266^3+EB266^3+EC266^3+ED266^3+EE266^3+EF266^3+EG266^3+EH266^3</f>
        <v>0</v>
      </c>
      <c r="ER265" s="76">
        <f t="shared" si="47"/>
        <v>0</v>
      </c>
      <c r="ES265" s="95"/>
      <c r="ET265" s="81"/>
      <c r="EU265" s="82"/>
      <c r="EV265" s="82"/>
      <c r="EW265" s="82"/>
      <c r="EX265" s="82"/>
      <c r="EY265" s="82"/>
      <c r="EZ265" s="82"/>
      <c r="FA265" s="82"/>
      <c r="FB265" s="82"/>
      <c r="FC265" s="82"/>
      <c r="FD265" s="82"/>
      <c r="FE265" s="82"/>
      <c r="FF265" s="82"/>
      <c r="FG265" s="82"/>
      <c r="FH265" s="82"/>
      <c r="FI265" s="86"/>
      <c r="FJ265" s="66"/>
      <c r="FK265" s="51"/>
    </row>
    <row r="266" spans="1:167" x14ac:dyDescent="0.2">
      <c r="A266" s="32"/>
      <c r="B266" s="32"/>
      <c r="C266" s="32"/>
      <c r="D266" s="106" t="s">
        <v>52</v>
      </c>
      <c r="E266" s="107" t="s">
        <v>207</v>
      </c>
      <c r="F266" s="108">
        <f>B4+(252*B6)</f>
        <v>253</v>
      </c>
      <c r="G266" s="104"/>
      <c r="H266" s="43"/>
      <c r="I266" s="109"/>
      <c r="J266" s="58"/>
      <c r="K266" s="3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5"/>
      <c r="AA266" s="75">
        <f>S265^3+T265^3+U265^3+V265^3+W265^3+X265^3+Y265^3+Z265^3+S266^3+T266^3+U266^3+V266^3+W266^3+X266^3+Y266^3+Z266^3</f>
        <v>0</v>
      </c>
      <c r="AB266" s="76">
        <f t="shared" si="44"/>
        <v>0</v>
      </c>
      <c r="AC266" s="61"/>
      <c r="AD266" s="81"/>
      <c r="AE266" s="82"/>
      <c r="AF266" s="82"/>
      <c r="AG266" s="82"/>
      <c r="AH266" s="83"/>
      <c r="AI266" s="83"/>
      <c r="AJ266" s="83"/>
      <c r="AK266" s="83"/>
      <c r="AL266" s="82"/>
      <c r="AM266" s="82"/>
      <c r="AN266" s="82"/>
      <c r="AO266" s="82"/>
      <c r="AP266" s="83"/>
      <c r="AQ266" s="83"/>
      <c r="AR266" s="83"/>
      <c r="AS266" s="84"/>
      <c r="AT266" s="66"/>
      <c r="AU266" s="51"/>
      <c r="AW266" s="109"/>
      <c r="AX266" s="58"/>
      <c r="AY266" s="3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5"/>
      <c r="BO266" s="75">
        <f>BG265^3+BH265^3+BI265^3+BJ265^3+BK265^3+BL265^3+BM265^3+BN265^3+BG266^3+BH266^3+BI266^3+BJ266^3+BK266^3+BL266^3+BM266^3+BN266^3</f>
        <v>0</v>
      </c>
      <c r="BP266" s="76">
        <f t="shared" si="45"/>
        <v>0</v>
      </c>
      <c r="BQ266" s="61"/>
      <c r="BR266" s="81"/>
      <c r="BS266" s="82"/>
      <c r="BT266" s="82"/>
      <c r="BU266" s="82"/>
      <c r="BV266" s="82"/>
      <c r="BW266" s="82"/>
      <c r="BX266" s="82"/>
      <c r="BY266" s="82"/>
      <c r="BZ266" s="83"/>
      <c r="CA266" s="83"/>
      <c r="CB266" s="83"/>
      <c r="CC266" s="83"/>
      <c r="CD266" s="83"/>
      <c r="CE266" s="83"/>
      <c r="CF266" s="83"/>
      <c r="CG266" s="84"/>
      <c r="CH266" s="66"/>
      <c r="CI266" s="51"/>
      <c r="CJ266" s="144"/>
      <c r="CK266" s="109"/>
      <c r="CL266" s="58"/>
      <c r="CM266" s="3"/>
      <c r="CN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5"/>
      <c r="DC266" s="75">
        <f>CU265^3+CV265^3+CW265^3+CX265^3+CY265^3+CZ265^3+DA265^3+DB265^3+CU266^3+CV266^3+CW266^3+CX266^3+CY266^3+CZ266^3+DA266^3+DB266^3</f>
        <v>0</v>
      </c>
      <c r="DD266" s="76">
        <f t="shared" si="46"/>
        <v>0</v>
      </c>
      <c r="DE266" s="61"/>
      <c r="DF266" s="89"/>
      <c r="DG266" s="83"/>
      <c r="DH266" s="82"/>
      <c r="DI266" s="82"/>
      <c r="DJ266" s="83"/>
      <c r="DK266" s="83"/>
      <c r="DL266" s="82"/>
      <c r="DM266" s="82"/>
      <c r="DN266" s="83"/>
      <c r="DO266" s="83"/>
      <c r="DP266" s="82"/>
      <c r="DQ266" s="82"/>
      <c r="DR266" s="83"/>
      <c r="DS266" s="83"/>
      <c r="DT266" s="82"/>
      <c r="DU266" s="86"/>
      <c r="DV266" s="66"/>
      <c r="DW266" s="51"/>
      <c r="DY266" s="109"/>
      <c r="DZ266" s="58"/>
      <c r="EA266" s="3"/>
      <c r="EB266" s="4"/>
      <c r="EC266" s="4"/>
      <c r="ED266" s="4"/>
      <c r="EE266" s="4"/>
      <c r="EF266" s="4"/>
      <c r="EG266" s="4"/>
      <c r="EH266" s="4"/>
      <c r="EI266" s="4"/>
      <c r="EJ266" s="4"/>
      <c r="EK266" s="4"/>
      <c r="EL266" s="4"/>
      <c r="EM266" s="4"/>
      <c r="EN266" s="4"/>
      <c r="EO266" s="4"/>
      <c r="EP266" s="5"/>
      <c r="EQ266" s="75">
        <f>EI265^3+EJ265^3+EK265^3+EL265^3+EM265^3+EN265^3+EO265^3+EP265^3+EI266^3+EJ266^3+EK266^3+EL266^3+EM266^3+EN266^3+EO266^3+EP266^3</f>
        <v>0</v>
      </c>
      <c r="ER266" s="76">
        <f t="shared" si="47"/>
        <v>0</v>
      </c>
      <c r="ES266" s="61"/>
      <c r="ET266" s="89"/>
      <c r="EU266" s="83"/>
      <c r="EV266" s="83"/>
      <c r="EW266" s="83"/>
      <c r="EX266" s="83"/>
      <c r="EY266" s="83"/>
      <c r="EZ266" s="83"/>
      <c r="FA266" s="83"/>
      <c r="FB266" s="83"/>
      <c r="FC266" s="83"/>
      <c r="FD266" s="83"/>
      <c r="FE266" s="83"/>
      <c r="FF266" s="83"/>
      <c r="FG266" s="83"/>
      <c r="FH266" s="83"/>
      <c r="FI266" s="84"/>
      <c r="FJ266" s="66"/>
      <c r="FK266" s="51"/>
    </row>
    <row r="267" spans="1:167" x14ac:dyDescent="0.2">
      <c r="A267" s="32"/>
      <c r="B267" s="32"/>
      <c r="C267" s="32"/>
      <c r="D267" s="106" t="s">
        <v>180</v>
      </c>
      <c r="E267" s="107" t="s">
        <v>207</v>
      </c>
      <c r="F267" s="108">
        <f>B4+(253*B6)</f>
        <v>254</v>
      </c>
      <c r="G267" s="104"/>
      <c r="H267" s="43"/>
      <c r="I267" s="109"/>
      <c r="J267" s="58"/>
      <c r="K267" s="3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5"/>
      <c r="AA267" s="75">
        <f>K267^3+L267^3+M267^3+N267^3+O267^3+P267^3+Q267^3+R267^3+K268^3+L268^3+M268^3+N268^3+O268^3+P268^3+Q268^3+R268^3</f>
        <v>0</v>
      </c>
      <c r="AB267" s="76">
        <f t="shared" si="44"/>
        <v>0</v>
      </c>
      <c r="AC267" s="61"/>
      <c r="AD267" s="81"/>
      <c r="AE267" s="82"/>
      <c r="AF267" s="82"/>
      <c r="AG267" s="82"/>
      <c r="AH267" s="83"/>
      <c r="AI267" s="83"/>
      <c r="AJ267" s="83"/>
      <c r="AK267" s="83"/>
      <c r="AL267" s="82"/>
      <c r="AM267" s="82"/>
      <c r="AN267" s="82"/>
      <c r="AO267" s="82"/>
      <c r="AP267" s="83"/>
      <c r="AQ267" s="83"/>
      <c r="AR267" s="83"/>
      <c r="AS267" s="84"/>
      <c r="AT267" s="66"/>
      <c r="AU267" s="51"/>
      <c r="AW267" s="109"/>
      <c r="AX267" s="58"/>
      <c r="AY267" s="3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5"/>
      <c r="BO267" s="75">
        <f>AY267^3+AZ267^3+BA267^3+BB267^3+BC267^3+BD267^3+BE267^3+BF267^3+AY268^3+AZ268^3+BA268^3+BB268^3+BC268^3+BD268^3+BE268^3+BF268^3</f>
        <v>0</v>
      </c>
      <c r="BP267" s="76">
        <f t="shared" si="45"/>
        <v>0</v>
      </c>
      <c r="BQ267" s="61"/>
      <c r="BR267" s="89"/>
      <c r="BS267" s="83"/>
      <c r="BT267" s="83"/>
      <c r="BU267" s="83"/>
      <c r="BV267" s="83"/>
      <c r="BW267" s="83"/>
      <c r="BX267" s="83"/>
      <c r="BY267" s="83"/>
      <c r="BZ267" s="82"/>
      <c r="CA267" s="82"/>
      <c r="CB267" s="82"/>
      <c r="CC267" s="82"/>
      <c r="CD267" s="82"/>
      <c r="CE267" s="82"/>
      <c r="CF267" s="82"/>
      <c r="CG267" s="86"/>
      <c r="CH267" s="66"/>
      <c r="CI267" s="51"/>
      <c r="CJ267" s="144"/>
      <c r="CK267" s="109"/>
      <c r="CL267" s="58"/>
      <c r="CM267" s="3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5"/>
      <c r="DC267" s="75">
        <f>CM267^3+CN267^3+CO267^3+CP267^3+CQ267^3+CR267^3+CS267^3+CT267^3+CM268^3+CN268^3+CO268^3+CP268^3+CQ268^3+CR268^3+CS268^3+CT268^3</f>
        <v>0</v>
      </c>
      <c r="DD267" s="76">
        <f t="shared" si="46"/>
        <v>0</v>
      </c>
      <c r="DE267" s="61"/>
      <c r="DF267" s="89"/>
      <c r="DG267" s="83"/>
      <c r="DH267" s="82"/>
      <c r="DI267" s="82"/>
      <c r="DJ267" s="83"/>
      <c r="DK267" s="83"/>
      <c r="DL267" s="82"/>
      <c r="DM267" s="82"/>
      <c r="DN267" s="83"/>
      <c r="DO267" s="83"/>
      <c r="DP267" s="82"/>
      <c r="DQ267" s="82"/>
      <c r="DR267" s="83"/>
      <c r="DS267" s="83"/>
      <c r="DT267" s="82"/>
      <c r="DU267" s="86"/>
      <c r="DV267" s="66"/>
      <c r="DW267" s="51"/>
      <c r="DY267" s="109"/>
      <c r="DZ267" s="58"/>
      <c r="EA267" s="3"/>
      <c r="EB267" s="4"/>
      <c r="EC267" s="4"/>
      <c r="ED267" s="4"/>
      <c r="EE267" s="4"/>
      <c r="EF267" s="4"/>
      <c r="EG267" s="4"/>
      <c r="EH267" s="4"/>
      <c r="EI267" s="4"/>
      <c r="EJ267" s="4"/>
      <c r="EK267" s="4"/>
      <c r="EL267" s="4"/>
      <c r="EM267" s="4"/>
      <c r="EN267" s="4"/>
      <c r="EO267" s="4"/>
      <c r="EP267" s="5"/>
      <c r="EQ267" s="75">
        <f>EA267^3+EB267^3+EC267^3+ED267^3+EE267^3+EF267^3+EG267^3+EH267^3+EA268^3+EB268^3+EC268^3+ED268^3+EE268^3+EF268^3+EG268^3+EH268^3</f>
        <v>0</v>
      </c>
      <c r="ER267" s="76">
        <f t="shared" si="47"/>
        <v>0</v>
      </c>
      <c r="ES267" s="61"/>
      <c r="ET267" s="81"/>
      <c r="EU267" s="82"/>
      <c r="EV267" s="82"/>
      <c r="EW267" s="82"/>
      <c r="EX267" s="82"/>
      <c r="EY267" s="82"/>
      <c r="EZ267" s="82"/>
      <c r="FA267" s="82"/>
      <c r="FB267" s="82"/>
      <c r="FC267" s="82"/>
      <c r="FD267" s="82"/>
      <c r="FE267" s="82"/>
      <c r="FF267" s="82"/>
      <c r="FG267" s="82"/>
      <c r="FH267" s="82"/>
      <c r="FI267" s="86"/>
      <c r="FJ267" s="66"/>
      <c r="FK267" s="51"/>
    </row>
    <row r="268" spans="1:167" x14ac:dyDescent="0.2">
      <c r="A268" s="32"/>
      <c r="B268" s="32"/>
      <c r="C268" s="32"/>
      <c r="D268" s="106" t="s">
        <v>210</v>
      </c>
      <c r="E268" s="107" t="s">
        <v>207</v>
      </c>
      <c r="F268" s="108">
        <f>B4+(254*B6)</f>
        <v>255</v>
      </c>
      <c r="G268" s="104"/>
      <c r="H268" s="43"/>
      <c r="I268" s="109"/>
      <c r="J268" s="58"/>
      <c r="K268" s="3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5"/>
      <c r="AA268" s="75">
        <f>S267^3+T267^3+U267^3+V267^3+W267^3+X267^3+Y267^3+Z267^3+S268^3+T268^3+U268^3+V268^3+W268^3+X268^3+Y268^3+Z268^3</f>
        <v>0</v>
      </c>
      <c r="AB268" s="76">
        <f t="shared" si="44"/>
        <v>0</v>
      </c>
      <c r="AC268" s="61"/>
      <c r="AD268" s="81"/>
      <c r="AE268" s="82"/>
      <c r="AF268" s="82"/>
      <c r="AG268" s="82"/>
      <c r="AH268" s="83"/>
      <c r="AI268" s="83"/>
      <c r="AJ268" s="83"/>
      <c r="AK268" s="83"/>
      <c r="AL268" s="82"/>
      <c r="AM268" s="82"/>
      <c r="AN268" s="82"/>
      <c r="AO268" s="82"/>
      <c r="AP268" s="83"/>
      <c r="AQ268" s="83"/>
      <c r="AR268" s="83"/>
      <c r="AS268" s="84"/>
      <c r="AT268" s="66"/>
      <c r="AU268" s="51"/>
      <c r="AW268" s="109"/>
      <c r="AX268" s="58"/>
      <c r="AY268" s="3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5"/>
      <c r="BO268" s="75">
        <f>BG267^3+BH267^3+BI267^3+BJ267^3+BK267^3+BL267^3+BM267^3+BN267^3+BG268^3+BH268^3+BI268^3+BJ268^3+BK268^3+BL268^3+BM268^3+BN268^3</f>
        <v>0</v>
      </c>
      <c r="BP268" s="76">
        <f t="shared" si="45"/>
        <v>0</v>
      </c>
      <c r="BQ268" s="61"/>
      <c r="BR268" s="89"/>
      <c r="BS268" s="83"/>
      <c r="BT268" s="83"/>
      <c r="BU268" s="83"/>
      <c r="BV268" s="83"/>
      <c r="BW268" s="83"/>
      <c r="BX268" s="83"/>
      <c r="BY268" s="83"/>
      <c r="BZ268" s="82"/>
      <c r="CA268" s="82"/>
      <c r="CB268" s="82"/>
      <c r="CC268" s="82"/>
      <c r="CD268" s="82"/>
      <c r="CE268" s="82"/>
      <c r="CF268" s="82"/>
      <c r="CG268" s="86"/>
      <c r="CH268" s="66"/>
      <c r="CI268" s="51"/>
      <c r="CJ268" s="144"/>
      <c r="CK268" s="109"/>
      <c r="CL268" s="58"/>
      <c r="CM268" s="3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5"/>
      <c r="DC268" s="75">
        <f>CU267^3+CV267^3+CW267^3+CX267^3+CY267^3+CZ267^3+DA267^3+DB267^3+CU268^3+CV268^3+CW268^3+CX268^3+CY268^3+CZ268^3+DA268^3+DB268^3</f>
        <v>0</v>
      </c>
      <c r="DD268" s="76">
        <f t="shared" si="46"/>
        <v>0</v>
      </c>
      <c r="DE268" s="61"/>
      <c r="DF268" s="89"/>
      <c r="DG268" s="83"/>
      <c r="DH268" s="82"/>
      <c r="DI268" s="82"/>
      <c r="DJ268" s="83"/>
      <c r="DK268" s="83"/>
      <c r="DL268" s="82"/>
      <c r="DM268" s="82"/>
      <c r="DN268" s="83"/>
      <c r="DO268" s="83"/>
      <c r="DP268" s="82"/>
      <c r="DQ268" s="82"/>
      <c r="DR268" s="83"/>
      <c r="DS268" s="83"/>
      <c r="DT268" s="82"/>
      <c r="DU268" s="86"/>
      <c r="DV268" s="66"/>
      <c r="DW268" s="51"/>
      <c r="DY268" s="109"/>
      <c r="DZ268" s="58"/>
      <c r="EA268" s="3"/>
      <c r="EB268" s="4"/>
      <c r="EC268" s="4"/>
      <c r="ED268" s="4"/>
      <c r="EE268" s="4"/>
      <c r="EF268" s="4"/>
      <c r="EG268" s="4"/>
      <c r="EH268" s="4"/>
      <c r="EI268" s="4"/>
      <c r="EJ268" s="4"/>
      <c r="EK268" s="4"/>
      <c r="EL268" s="4"/>
      <c r="EM268" s="4"/>
      <c r="EN268" s="4"/>
      <c r="EO268" s="4"/>
      <c r="EP268" s="5"/>
      <c r="EQ268" s="75">
        <f>EI267^3+EJ267^3+EK267^3+EL267^3+EM267^3+EN267^3+EO267^3+EP267^3+EI268^3+EJ268^3+EK268^3+EL268^3+EM268^3+EN268^3+EO268^3+EP268^3</f>
        <v>0</v>
      </c>
      <c r="ER268" s="76">
        <f t="shared" si="47"/>
        <v>0</v>
      </c>
      <c r="ES268" s="61"/>
      <c r="ET268" s="89"/>
      <c r="EU268" s="83"/>
      <c r="EV268" s="83"/>
      <c r="EW268" s="83"/>
      <c r="EX268" s="83"/>
      <c r="EY268" s="83"/>
      <c r="EZ268" s="83"/>
      <c r="FA268" s="83"/>
      <c r="FB268" s="83"/>
      <c r="FC268" s="83"/>
      <c r="FD268" s="83"/>
      <c r="FE268" s="83"/>
      <c r="FF268" s="83"/>
      <c r="FG268" s="83"/>
      <c r="FH268" s="83"/>
      <c r="FI268" s="84"/>
      <c r="FJ268" s="66"/>
      <c r="FK268" s="51"/>
    </row>
    <row r="269" spans="1:167" ht="13.5" thickBot="1" x14ac:dyDescent="0.25">
      <c r="A269" s="32"/>
      <c r="B269" s="32"/>
      <c r="C269" s="32"/>
      <c r="D269" s="106" t="s">
        <v>7</v>
      </c>
      <c r="E269" s="107" t="s">
        <v>207</v>
      </c>
      <c r="F269" s="110">
        <f>B4+(255*B6)</f>
        <v>256</v>
      </c>
      <c r="G269" s="104"/>
      <c r="H269" s="43"/>
      <c r="I269" s="109"/>
      <c r="J269" s="58"/>
      <c r="K269" s="3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5"/>
      <c r="AA269" s="75">
        <f>K269^3+L269^3+M269^3+N269^3+O269^3+P269^3+Q269^3+R269^3+K270^3+L270^3+M270^3+N270^3+O270^3+P270^3+Q270^3+R270^3</f>
        <v>0</v>
      </c>
      <c r="AB269" s="76">
        <f t="shared" si="44"/>
        <v>0</v>
      </c>
      <c r="AC269" s="61"/>
      <c r="AD269" s="89"/>
      <c r="AE269" s="83"/>
      <c r="AF269" s="83"/>
      <c r="AG269" s="83"/>
      <c r="AH269" s="82"/>
      <c r="AI269" s="82"/>
      <c r="AJ269" s="82"/>
      <c r="AK269" s="82"/>
      <c r="AL269" s="83"/>
      <c r="AM269" s="83"/>
      <c r="AN269" s="83"/>
      <c r="AO269" s="83"/>
      <c r="AP269" s="82"/>
      <c r="AQ269" s="82"/>
      <c r="AR269" s="82"/>
      <c r="AS269" s="86"/>
      <c r="AT269" s="66"/>
      <c r="AU269" s="51"/>
      <c r="AW269" s="109"/>
      <c r="AX269" s="58"/>
      <c r="AY269" s="3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5"/>
      <c r="BO269" s="75">
        <f>AY269^3+AZ269^3+BA269^3+BB269^3+BC269^3+BD269^3+BE269^3+BF269^3+AY270^3+AZ270^3+BA270^3+BB270^3+BC270^3+BD270^3+BE270^3+BF270^3</f>
        <v>0</v>
      </c>
      <c r="BP269" s="76">
        <f t="shared" si="45"/>
        <v>0</v>
      </c>
      <c r="BQ269" s="61"/>
      <c r="BR269" s="81"/>
      <c r="BS269" s="82"/>
      <c r="BT269" s="82"/>
      <c r="BU269" s="82"/>
      <c r="BV269" s="82"/>
      <c r="BW269" s="82"/>
      <c r="BX269" s="82"/>
      <c r="BY269" s="82"/>
      <c r="BZ269" s="83"/>
      <c r="CA269" s="83"/>
      <c r="CB269" s="83"/>
      <c r="CC269" s="83"/>
      <c r="CD269" s="83"/>
      <c r="CE269" s="83"/>
      <c r="CF269" s="83"/>
      <c r="CG269" s="84"/>
      <c r="CH269" s="66"/>
      <c r="CI269" s="51"/>
      <c r="CJ269" s="144"/>
      <c r="CK269" s="109"/>
      <c r="CL269" s="58"/>
      <c r="CM269" s="3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5"/>
      <c r="DC269" s="75">
        <f>CM269^3+CN269^3+CO269^3+CP269^3+CQ269^3+CR269^3+CS269^3+CT269^3+CM270^3+CN270^3+CO270^3+CP270^3+CQ270^3+CR270^3+CS270^3+CT270^3</f>
        <v>0</v>
      </c>
      <c r="DD269" s="76">
        <f t="shared" si="46"/>
        <v>0</v>
      </c>
      <c r="DE269" s="61"/>
      <c r="DF269" s="89"/>
      <c r="DG269" s="83"/>
      <c r="DH269" s="82"/>
      <c r="DI269" s="82"/>
      <c r="DJ269" s="83"/>
      <c r="DK269" s="83"/>
      <c r="DL269" s="82"/>
      <c r="DM269" s="82"/>
      <c r="DN269" s="83"/>
      <c r="DO269" s="83"/>
      <c r="DP269" s="82"/>
      <c r="DQ269" s="82"/>
      <c r="DR269" s="83"/>
      <c r="DS269" s="83"/>
      <c r="DT269" s="82"/>
      <c r="DU269" s="86"/>
      <c r="DV269" s="66"/>
      <c r="DW269" s="51"/>
      <c r="DY269" s="109"/>
      <c r="DZ269" s="58"/>
      <c r="EA269" s="3"/>
      <c r="EB269" s="4"/>
      <c r="EC269" s="4"/>
      <c r="ED269" s="4"/>
      <c r="EE269" s="4"/>
      <c r="EF269" s="4"/>
      <c r="EG269" s="4"/>
      <c r="EH269" s="4"/>
      <c r="EI269" s="4"/>
      <c r="EJ269" s="4"/>
      <c r="EK269" s="4"/>
      <c r="EL269" s="4"/>
      <c r="EM269" s="4"/>
      <c r="EN269" s="4"/>
      <c r="EO269" s="4"/>
      <c r="EP269" s="5"/>
      <c r="EQ269" s="75">
        <f>EA269^3+EB269^3+EC269^3+ED269^3+EE269^3+EF269^3+EG269^3+EH269^3+EA270^3+EB270^3+EC270^3+ED270^3+EE270^3+EF270^3+EG270^3+EH270^3</f>
        <v>0</v>
      </c>
      <c r="ER269" s="76">
        <f t="shared" si="47"/>
        <v>0</v>
      </c>
      <c r="ES269" s="61"/>
      <c r="ET269" s="81"/>
      <c r="EU269" s="82"/>
      <c r="EV269" s="82"/>
      <c r="EW269" s="82"/>
      <c r="EX269" s="82"/>
      <c r="EY269" s="82"/>
      <c r="EZ269" s="82"/>
      <c r="FA269" s="82"/>
      <c r="FB269" s="82"/>
      <c r="FC269" s="82"/>
      <c r="FD269" s="82"/>
      <c r="FE269" s="82"/>
      <c r="FF269" s="82"/>
      <c r="FG269" s="82"/>
      <c r="FH269" s="82"/>
      <c r="FI269" s="86"/>
      <c r="FJ269" s="66"/>
      <c r="FK269" s="51"/>
    </row>
    <row r="270" spans="1:167" x14ac:dyDescent="0.2">
      <c r="A270" s="32"/>
      <c r="B270" s="32"/>
      <c r="C270" s="32"/>
      <c r="D270" s="156"/>
      <c r="E270" s="157"/>
      <c r="F270" s="158"/>
      <c r="G270" s="104"/>
      <c r="H270" s="43"/>
      <c r="I270" s="109"/>
      <c r="J270" s="58"/>
      <c r="K270" s="3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5"/>
      <c r="AA270" s="75">
        <f>S269^3+T269^3+U269^3+V269^3+W269^3+X269^3+Y269^3+Z269^3+S270^3+T270^3+U270^3+V270^3+W270^3+X270^3+Y270^3+Z270^3</f>
        <v>0</v>
      </c>
      <c r="AB270" s="76">
        <f t="shared" si="44"/>
        <v>0</v>
      </c>
      <c r="AC270" s="61"/>
      <c r="AD270" s="89"/>
      <c r="AE270" s="83"/>
      <c r="AF270" s="83"/>
      <c r="AG270" s="83"/>
      <c r="AH270" s="82"/>
      <c r="AI270" s="82"/>
      <c r="AJ270" s="82"/>
      <c r="AK270" s="82"/>
      <c r="AL270" s="83"/>
      <c r="AM270" s="83"/>
      <c r="AN270" s="83"/>
      <c r="AO270" s="83"/>
      <c r="AP270" s="82"/>
      <c r="AQ270" s="82"/>
      <c r="AR270" s="82"/>
      <c r="AS270" s="86"/>
      <c r="AT270" s="66"/>
      <c r="AU270" s="51"/>
      <c r="AW270" s="109"/>
      <c r="AX270" s="58"/>
      <c r="AY270" s="3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5"/>
      <c r="BO270" s="75">
        <f>BG269^3+BH269^3+BI269^3+BJ269^3+BK269^3+BL269^3+BM269^3+BN269^3+BG270^3+BH270^3+BI270^3+BJ270^3+BK270^3+BL270^3+BM270^3+BN270^3</f>
        <v>0</v>
      </c>
      <c r="BP270" s="76">
        <f t="shared" si="45"/>
        <v>0</v>
      </c>
      <c r="BQ270" s="61"/>
      <c r="BR270" s="81"/>
      <c r="BS270" s="82"/>
      <c r="BT270" s="82"/>
      <c r="BU270" s="82"/>
      <c r="BV270" s="82"/>
      <c r="BW270" s="82"/>
      <c r="BX270" s="82"/>
      <c r="BY270" s="82"/>
      <c r="BZ270" s="83"/>
      <c r="CA270" s="83"/>
      <c r="CB270" s="83"/>
      <c r="CC270" s="83"/>
      <c r="CD270" s="83"/>
      <c r="CE270" s="83"/>
      <c r="CF270" s="83"/>
      <c r="CG270" s="84"/>
      <c r="CH270" s="66"/>
      <c r="CI270" s="51"/>
      <c r="CJ270" s="144"/>
      <c r="CK270" s="109"/>
      <c r="CL270" s="58"/>
      <c r="CM270" s="3"/>
      <c r="CN270" s="4"/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5"/>
      <c r="DC270" s="75">
        <f>CU269^3+CV269^3+CW269^3+CX269^3+CY269^3+CZ269^3+DA269^3+DB269^3+CU270^3+CV270^3+CW270^3+CX270^3+CY270^3+CZ270^3+DA270^3+DB270^3</f>
        <v>0</v>
      </c>
      <c r="DD270" s="76">
        <f t="shared" si="46"/>
        <v>0</v>
      </c>
      <c r="DE270" s="61"/>
      <c r="DF270" s="89"/>
      <c r="DG270" s="83"/>
      <c r="DH270" s="82"/>
      <c r="DI270" s="82"/>
      <c r="DJ270" s="83"/>
      <c r="DK270" s="83"/>
      <c r="DL270" s="82"/>
      <c r="DM270" s="82"/>
      <c r="DN270" s="83"/>
      <c r="DO270" s="83"/>
      <c r="DP270" s="82"/>
      <c r="DQ270" s="82"/>
      <c r="DR270" s="83"/>
      <c r="DS270" s="83"/>
      <c r="DT270" s="82"/>
      <c r="DU270" s="86"/>
      <c r="DV270" s="66"/>
      <c r="DW270" s="51"/>
      <c r="DY270" s="109"/>
      <c r="DZ270" s="58"/>
      <c r="EA270" s="3"/>
      <c r="EB270" s="4"/>
      <c r="EC270" s="4"/>
      <c r="ED270" s="4"/>
      <c r="EE270" s="4"/>
      <c r="EF270" s="4"/>
      <c r="EG270" s="4"/>
      <c r="EH270" s="4"/>
      <c r="EI270" s="4"/>
      <c r="EJ270" s="4"/>
      <c r="EK270" s="4"/>
      <c r="EL270" s="4"/>
      <c r="EM270" s="4"/>
      <c r="EN270" s="4"/>
      <c r="EO270" s="4"/>
      <c r="EP270" s="5"/>
      <c r="EQ270" s="75">
        <f>EI269^3+EJ269^3+EK269^3+EL269^3+EM269^3+EN269^3+EO269^3+EP269^3+EI270^3+EJ270^3+EK270^3+EL270^3+EM270^3+EN270^3+EO270^3+EP270^3</f>
        <v>0</v>
      </c>
      <c r="ER270" s="76">
        <f t="shared" si="47"/>
        <v>0</v>
      </c>
      <c r="ES270" s="61"/>
      <c r="ET270" s="89"/>
      <c r="EU270" s="83"/>
      <c r="EV270" s="83"/>
      <c r="EW270" s="83"/>
      <c r="EX270" s="83"/>
      <c r="EY270" s="83"/>
      <c r="EZ270" s="83"/>
      <c r="FA270" s="83"/>
      <c r="FB270" s="83"/>
      <c r="FC270" s="83"/>
      <c r="FD270" s="83"/>
      <c r="FE270" s="83"/>
      <c r="FF270" s="83"/>
      <c r="FG270" s="83"/>
      <c r="FH270" s="83"/>
      <c r="FI270" s="84"/>
      <c r="FJ270" s="66"/>
      <c r="FK270" s="51"/>
    </row>
    <row r="271" spans="1:167" x14ac:dyDescent="0.2">
      <c r="A271" s="32"/>
      <c r="B271" s="159"/>
      <c r="C271" s="52"/>
      <c r="D271" s="159" t="s">
        <v>273</v>
      </c>
      <c r="E271" s="32"/>
      <c r="F271" s="32"/>
      <c r="G271" s="32"/>
      <c r="I271" s="109"/>
      <c r="J271" s="58"/>
      <c r="K271" s="3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5"/>
      <c r="AA271" s="75">
        <f>K271^3+L271^3+M271^3+N271^3+O271^3+P271^3+Q271^3+R271^3+K272^3+L272^3+M272^3+N272^3+O272^3+P272^3+Q272^3+R272^3</f>
        <v>0</v>
      </c>
      <c r="AB271" s="76">
        <f t="shared" si="44"/>
        <v>0</v>
      </c>
      <c r="AC271" s="61"/>
      <c r="AD271" s="89"/>
      <c r="AE271" s="83"/>
      <c r="AF271" s="83"/>
      <c r="AG271" s="83"/>
      <c r="AH271" s="82"/>
      <c r="AI271" s="82"/>
      <c r="AJ271" s="82"/>
      <c r="AK271" s="82"/>
      <c r="AL271" s="83"/>
      <c r="AM271" s="83"/>
      <c r="AN271" s="83"/>
      <c r="AO271" s="83"/>
      <c r="AP271" s="82"/>
      <c r="AQ271" s="82"/>
      <c r="AR271" s="82"/>
      <c r="AS271" s="86"/>
      <c r="AT271" s="66"/>
      <c r="AU271" s="51"/>
      <c r="AW271" s="109"/>
      <c r="AX271" s="58"/>
      <c r="AY271" s="3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5"/>
      <c r="BO271" s="75">
        <f>AY271^3+AZ271^3+BA271^3+BB271^3+BC271^3+BD271^3+BE271^3+BF271^3+AY272^3+AZ272^3+BA272^3+BB272^3+BC272^3+BD272^3+BE272^3+BF272^3</f>
        <v>0</v>
      </c>
      <c r="BP271" s="76">
        <f t="shared" si="45"/>
        <v>0</v>
      </c>
      <c r="BQ271" s="61"/>
      <c r="BR271" s="89"/>
      <c r="BS271" s="83"/>
      <c r="BT271" s="83"/>
      <c r="BU271" s="83"/>
      <c r="BV271" s="83"/>
      <c r="BW271" s="83"/>
      <c r="BX271" s="83"/>
      <c r="BY271" s="83"/>
      <c r="BZ271" s="82"/>
      <c r="CA271" s="82"/>
      <c r="CB271" s="82"/>
      <c r="CC271" s="82"/>
      <c r="CD271" s="82"/>
      <c r="CE271" s="82"/>
      <c r="CF271" s="82"/>
      <c r="CG271" s="86"/>
      <c r="CH271" s="66"/>
      <c r="CI271" s="51"/>
      <c r="CJ271" s="144"/>
      <c r="CK271" s="109"/>
      <c r="CL271" s="58"/>
      <c r="CM271" s="3"/>
      <c r="CN271" s="4"/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4"/>
      <c r="CZ271" s="4"/>
      <c r="DA271" s="4"/>
      <c r="DB271" s="5"/>
      <c r="DC271" s="75">
        <f>CM271^3+CN271^3+CO271^3+CP271^3+CQ271^3+CR271^3+CS271^3+CT271^3+CM272^3+CN272^3+CO272^3+CP272^3+CQ272^3+CR272^3+CS272^3+CT272^3</f>
        <v>0</v>
      </c>
      <c r="DD271" s="76">
        <f t="shared" si="46"/>
        <v>0</v>
      </c>
      <c r="DE271" s="61"/>
      <c r="DF271" s="89"/>
      <c r="DG271" s="83"/>
      <c r="DH271" s="82"/>
      <c r="DI271" s="82"/>
      <c r="DJ271" s="83"/>
      <c r="DK271" s="83"/>
      <c r="DL271" s="82"/>
      <c r="DM271" s="82"/>
      <c r="DN271" s="83"/>
      <c r="DO271" s="83"/>
      <c r="DP271" s="82"/>
      <c r="DQ271" s="82"/>
      <c r="DR271" s="83"/>
      <c r="DS271" s="83"/>
      <c r="DT271" s="82"/>
      <c r="DU271" s="86"/>
      <c r="DV271" s="66"/>
      <c r="DW271" s="51"/>
      <c r="DY271" s="109"/>
      <c r="DZ271" s="58"/>
      <c r="EA271" s="3"/>
      <c r="EB271" s="4"/>
      <c r="EC271" s="4"/>
      <c r="ED271" s="4"/>
      <c r="EE271" s="4"/>
      <c r="EF271" s="4"/>
      <c r="EG271" s="4"/>
      <c r="EH271" s="4"/>
      <c r="EI271" s="4"/>
      <c r="EJ271" s="4"/>
      <c r="EK271" s="4"/>
      <c r="EL271" s="4"/>
      <c r="EM271" s="4"/>
      <c r="EN271" s="4"/>
      <c r="EO271" s="4"/>
      <c r="EP271" s="5"/>
      <c r="EQ271" s="75">
        <f>EA271^3+EB271^3+EC271^3+ED271^3+EE271^3+EF271^3+EG271^3+EH271^3+EA272^3+EB272^3+EC272^3+ED272^3+EE272^3+EF272^3+EG272^3+EH272^3</f>
        <v>0</v>
      </c>
      <c r="ER271" s="76">
        <f t="shared" si="47"/>
        <v>0</v>
      </c>
      <c r="ES271" s="61"/>
      <c r="ET271" s="81"/>
      <c r="EU271" s="82"/>
      <c r="EV271" s="82"/>
      <c r="EW271" s="82"/>
      <c r="EX271" s="82"/>
      <c r="EY271" s="82"/>
      <c r="EZ271" s="82"/>
      <c r="FA271" s="82"/>
      <c r="FB271" s="82"/>
      <c r="FC271" s="82"/>
      <c r="FD271" s="82"/>
      <c r="FE271" s="82"/>
      <c r="FF271" s="82"/>
      <c r="FG271" s="82"/>
      <c r="FH271" s="82"/>
      <c r="FI271" s="86"/>
      <c r="FJ271" s="66"/>
      <c r="FK271" s="51"/>
    </row>
    <row r="272" spans="1:167" x14ac:dyDescent="0.2">
      <c r="I272" s="109"/>
      <c r="J272" s="58"/>
      <c r="K272" s="7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9"/>
      <c r="AA272" s="75">
        <f>S271^3+T271^3+U271^3+V271^3+W271^3+X271^3+Y271^3+Z271^3+S272^3+T272^3+U272^3+V272^3+W272^3+X272^3+Y272^3+Z272^3</f>
        <v>0</v>
      </c>
      <c r="AB272" s="76">
        <f t="shared" si="44"/>
        <v>0</v>
      </c>
      <c r="AC272" s="61"/>
      <c r="AD272" s="116"/>
      <c r="AE272" s="117"/>
      <c r="AF272" s="117"/>
      <c r="AG272" s="117"/>
      <c r="AH272" s="118"/>
      <c r="AI272" s="118"/>
      <c r="AJ272" s="118"/>
      <c r="AK272" s="118"/>
      <c r="AL272" s="117"/>
      <c r="AM272" s="117"/>
      <c r="AN272" s="117"/>
      <c r="AO272" s="117"/>
      <c r="AP272" s="118"/>
      <c r="AQ272" s="118"/>
      <c r="AR272" s="118"/>
      <c r="AS272" s="119"/>
      <c r="AT272" s="32"/>
      <c r="AU272" s="115"/>
      <c r="AW272" s="109"/>
      <c r="AX272" s="58"/>
      <c r="AY272" s="7"/>
      <c r="AZ272" s="8"/>
      <c r="BA272" s="8"/>
      <c r="BB272" s="8"/>
      <c r="BC272" s="8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9"/>
      <c r="BO272" s="75">
        <f>BG271^3+BH271^3+BI271^3+BJ271^3+BK271^3+BL271^3+BM271^3+BN271^3+BG272^3+BH272^3+BI272^3+BJ272^3+BK272^3+BL272^3+BM272^3+BN272^3</f>
        <v>0</v>
      </c>
      <c r="BP272" s="76">
        <f t="shared" si="45"/>
        <v>0</v>
      </c>
      <c r="BQ272" s="61"/>
      <c r="BR272" s="116"/>
      <c r="BS272" s="117"/>
      <c r="BT272" s="117"/>
      <c r="BU272" s="117"/>
      <c r="BV272" s="117"/>
      <c r="BW272" s="117"/>
      <c r="BX272" s="117"/>
      <c r="BY272" s="117"/>
      <c r="BZ272" s="118"/>
      <c r="CA272" s="118"/>
      <c r="CB272" s="118"/>
      <c r="CC272" s="118"/>
      <c r="CD272" s="118"/>
      <c r="CE272" s="118"/>
      <c r="CF272" s="118"/>
      <c r="CG272" s="119"/>
      <c r="CH272" s="32"/>
      <c r="CI272" s="115"/>
      <c r="CJ272" s="144"/>
      <c r="CK272" s="109"/>
      <c r="CL272" s="58"/>
      <c r="CM272" s="7"/>
      <c r="CN272" s="8"/>
      <c r="CO272" s="8"/>
      <c r="CP272" s="8"/>
      <c r="CQ272" s="8"/>
      <c r="CR272" s="8"/>
      <c r="CS272" s="8"/>
      <c r="CT272" s="8"/>
      <c r="CU272" s="8"/>
      <c r="CV272" s="8"/>
      <c r="CW272" s="8"/>
      <c r="CX272" s="8"/>
      <c r="CY272" s="8"/>
      <c r="CZ272" s="8"/>
      <c r="DA272" s="8"/>
      <c r="DB272" s="9"/>
      <c r="DC272" s="75">
        <f>CU271^3+CV271^3+CW271^3+CX271^3+CY271^3+CZ271^3+DA271^3+DB271^3+CU272^3+CV272^3+CW272^3+CX272^3+CY272^3+CZ272^3+DA272^3+DB272^3</f>
        <v>0</v>
      </c>
      <c r="DD272" s="76">
        <f t="shared" si="46"/>
        <v>0</v>
      </c>
      <c r="DE272" s="61"/>
      <c r="DF272" s="116"/>
      <c r="DG272" s="117"/>
      <c r="DH272" s="118"/>
      <c r="DI272" s="118"/>
      <c r="DJ272" s="117"/>
      <c r="DK272" s="117"/>
      <c r="DL272" s="118"/>
      <c r="DM272" s="118"/>
      <c r="DN272" s="117"/>
      <c r="DO272" s="117"/>
      <c r="DP272" s="118"/>
      <c r="DQ272" s="118"/>
      <c r="DR272" s="117"/>
      <c r="DS272" s="117"/>
      <c r="DT272" s="118"/>
      <c r="DU272" s="119"/>
      <c r="DV272" s="32"/>
      <c r="DW272" s="115"/>
      <c r="DY272" s="109"/>
      <c r="DZ272" s="58"/>
      <c r="EA272" s="7"/>
      <c r="EB272" s="8"/>
      <c r="EC272" s="8"/>
      <c r="ED272" s="8"/>
      <c r="EE272" s="8"/>
      <c r="EF272" s="8"/>
      <c r="EG272" s="8"/>
      <c r="EH272" s="8"/>
      <c r="EI272" s="8"/>
      <c r="EJ272" s="8"/>
      <c r="EK272" s="8"/>
      <c r="EL272" s="8"/>
      <c r="EM272" s="8"/>
      <c r="EN272" s="8"/>
      <c r="EO272" s="8"/>
      <c r="EP272" s="9"/>
      <c r="EQ272" s="75">
        <f>EI271^3+EJ271^3+EK271^3+EL271^3+EM271^3+EN271^3+EO271^3+EP271^3+EI272^3+EJ272^3+EK272^3+EL272^3+EM272^3+EN272^3+EO272^3+EP272^3</f>
        <v>0</v>
      </c>
      <c r="ER272" s="76">
        <f t="shared" si="47"/>
        <v>0</v>
      </c>
      <c r="ES272" s="61"/>
      <c r="ET272" s="116"/>
      <c r="EU272" s="117"/>
      <c r="EV272" s="117"/>
      <c r="EW272" s="117"/>
      <c r="EX272" s="117"/>
      <c r="EY272" s="117"/>
      <c r="EZ272" s="117"/>
      <c r="FA272" s="117"/>
      <c r="FB272" s="117"/>
      <c r="FC272" s="117"/>
      <c r="FD272" s="117"/>
      <c r="FE272" s="117"/>
      <c r="FF272" s="117"/>
      <c r="FG272" s="117"/>
      <c r="FH272" s="117"/>
      <c r="FI272" s="120"/>
      <c r="FJ272" s="32"/>
      <c r="FK272" s="115"/>
    </row>
    <row r="273" spans="9:167" x14ac:dyDescent="0.2">
      <c r="I273" s="109"/>
      <c r="J273" s="58"/>
      <c r="K273" s="121">
        <f>K257^3+K258^3+K259^3+K260^3+K261^3+K262^3+K263^3+K264^3+L257^3+L258^3+L259^3+L260^3+L261^3+L262^3+L263^3+L264^3</f>
        <v>0</v>
      </c>
      <c r="L273" s="122">
        <f>K272^3+K271^3+K270^3+K269^3+K268^3+K267^3+K266^3+K265^3+L272^3+L271^3+L270^3+L269^3+L268^3+L267^3+L266^3+L265^3</f>
        <v>0</v>
      </c>
      <c r="M273" s="122">
        <f>M257^3+M258^3+M259^3+M260^3+M261^3+M262^3+M263^3+M264^3+N257^3+N258^3+N259^3+N260^3+N261^3+N262^3+N263^3+N264^3</f>
        <v>0</v>
      </c>
      <c r="N273" s="122">
        <f>M272^3+M271^3+M270^3+M269^3+M268^3+M267^3+M266^3+M265^3+N272^3+N271^3+N270^3+N269^3+N268^3+N267^3+N266^3+N265^3</f>
        <v>0</v>
      </c>
      <c r="O273" s="122">
        <f>O257^3+O258^3+O259^3+O260^3+O261^3+O262^3+O263^3+O264^3+P257^3+P258^3+P259^3+P260^3+P261^3+P262^3+P263^3+P264^3</f>
        <v>0</v>
      </c>
      <c r="P273" s="122">
        <f>O272^3+O271^3+O270^3+O269^3+O268^3+O267^3+O266^3+O265^3+P272^3+P271^3+P270^3+P269^3+P268^3+P267^3+P266^3+P265^3</f>
        <v>0</v>
      </c>
      <c r="Q273" s="122">
        <f>Q257^3+Q258^3+Q259^3+Q260^3+Q261^3+Q262^3+Q263^3+Q264^3+R257^3+R258^3+R259^3+R260^3+R261^3+R262^3+R263^3+R264^3</f>
        <v>0</v>
      </c>
      <c r="R273" s="122">
        <f>Q272^3+Q271^3+Q270^3+Q269^3+Q268^3+Q267^3+Q266^3+Q265^3+R272^3+R271^3+R270^3+R269^3+R268^3+R267^3+R266^3+R265^3</f>
        <v>0</v>
      </c>
      <c r="S273" s="122">
        <f>S257^3+S258^3+S259^3+S260^3+S261^3+S262^3+S263^3+S264^3+T257^3+T258^3+T259^3+T260^3+T261^3+T262^3+T263^3+T264^3</f>
        <v>0</v>
      </c>
      <c r="T273" s="122">
        <f>S272^3+S271^3+S270^3+S269^3+S268^3+S267^3+S266^3+S265^3+T272^3+T271^3+T270^3+T269^3+T268^3+T267^3+T266^3+T265^3</f>
        <v>0</v>
      </c>
      <c r="U273" s="122">
        <f>U257^3+U258^3+U259^3+U260^3+U261^3+U262^3+U263^3+U264^3+V257^3+V258^3+V259^3+V260^3+V261^3+V262^3+V263^3+V264^3</f>
        <v>0</v>
      </c>
      <c r="V273" s="122">
        <f>U272^3+U271^3+U270^3+U269^3+U268^3+U267^3+U266^3+U265^3+V272^3+V271^3+V270^3+V269^3+V268^3+V267^3+V266^3+V265^3</f>
        <v>0</v>
      </c>
      <c r="W273" s="122">
        <f>W257^3+W258^3+W259^3+W260^3+W261^3+W262^3+W263^3+W264^3+X257^3+X258^3+X259^3+X260^3+X261^3+X262^3+X263^3+X264^3</f>
        <v>0</v>
      </c>
      <c r="X273" s="122">
        <f>W272^3+W271^3+W270^3+W269^3+W268^3+W267^3+W266^3+W265^3+X272^3+X271^3+X270^3+X269^3+X268^3+X267^3+X266^3+X265^3</f>
        <v>0</v>
      </c>
      <c r="Y273" s="122">
        <f>Y257^3+Y258^3+Y259^3+Y260^3+Y261^3+Y262^3+Y263^3+Y264^3+Z257^3+Z258^3+Z259^3+Z260^3+Z261^3+Z262^3+Z263^3+Z264^3</f>
        <v>0</v>
      </c>
      <c r="Z273" s="123">
        <f>Y272^3+Y271^3+Y270^3+Y269^3+Y268^3+Y267^3+Y266^3+Y265^3+Z272^3+Z271^3+Z270^3+Z269^3+Z268^3+Z267^3+Z266^3+Z265^3</f>
        <v>0</v>
      </c>
      <c r="AA273" s="124">
        <f>SUMSQ(K257,L258,M259,N260,O261,P262,Q263,R264,S265,T266,U267,V268,W269,X270,Y271,Z272)</f>
        <v>0</v>
      </c>
      <c r="AB273" s="125">
        <f>SUMSQ(K265,L266,M267,N268,O269,P270,Q271,R272,S257,T258,U259,V260,W261,X262,Y263,Z264)</f>
        <v>0</v>
      </c>
      <c r="AC273" s="52"/>
      <c r="AD273" s="126"/>
      <c r="AE273" s="126"/>
      <c r="AF273" s="126"/>
      <c r="AG273" s="126"/>
      <c r="AH273" s="126"/>
      <c r="AI273" s="126"/>
      <c r="AJ273" s="126"/>
      <c r="AK273" s="126"/>
      <c r="AL273" s="126"/>
      <c r="AM273" s="126"/>
      <c r="AN273" s="126"/>
      <c r="AO273" s="126"/>
      <c r="AP273" s="126"/>
      <c r="AQ273" s="126"/>
      <c r="AR273" s="126"/>
      <c r="AS273" s="126"/>
      <c r="AT273" s="32"/>
      <c r="AU273" s="115"/>
      <c r="AW273" s="109"/>
      <c r="AX273" s="58"/>
      <c r="AY273" s="121">
        <f>AY257^3+AY258^3+AY259^3+AY260^3+AY261^3+AY262^3+AY263^3+AY264^3+AZ257^3+AZ258^3+AZ259^3+AZ260^3+AZ261^3+AZ262^3+AZ263^3+AZ264^3</f>
        <v>0</v>
      </c>
      <c r="AZ273" s="122">
        <f>AY272^3+AY271^3+AY270^3+AY269^3+AY268^3+AY267^3+AY266^3+AY265^3+AZ272^3+AZ271^3+AZ270^3+AZ269^3+AZ268^3+AZ267^3+AZ266^3+AZ265^3</f>
        <v>0</v>
      </c>
      <c r="BA273" s="122">
        <f>BA257^3+BA258^3+BA259^3+BA260^3+BA261^3+BA262^3+BA263^3+BA264^3+BB257^3+BB258^3+BB259^3+BB260^3+BB261^3+BB262^3+BB263^3+BB264^3</f>
        <v>0</v>
      </c>
      <c r="BB273" s="122">
        <f>BA272^3+BA271^3+BA270^3+BA269^3+BA268^3+BA267^3+BA266^3+BA265^3+BB272^3+BB271^3+BB270^3+BB269^3+BB268^3+BB267^3+BB266^3+BB265^3</f>
        <v>0</v>
      </c>
      <c r="BC273" s="122">
        <f>BC257^3+BC258^3+BC259^3+BC260^3+BC261^3+BC262^3+BC263^3+BC264^3+BD257^3+BD258^3+BD259^3+BD260^3+BD261^3+BD262^3+BD263^3+BD264^3</f>
        <v>0</v>
      </c>
      <c r="BD273" s="122">
        <f>BC272^3+BC271^3+BC270^3+BC269^3+BC268^3+BC267^3+BC266^3+BC265^3+BD272^3+BD271^3+BD270^3+BD269^3+BD268^3+BD267^3+BD266^3+BD265^3</f>
        <v>0</v>
      </c>
      <c r="BE273" s="122">
        <f>BE257^3+BE258^3+BE259^3+BE260^3+BE261^3+BE262^3+BE263^3+BE264^3+BF257^3+BF258^3+BF259^3+BF260^3+BF261^3+BF262^3+BF263^3+BF264^3</f>
        <v>0</v>
      </c>
      <c r="BF273" s="122">
        <f>BE272^3+BE271^3+BE270^3+BE269^3+BE268^3+BE267^3+BE266^3+BE265^3+BF272^3+BF271^3+BF270^3+BF269^3+BF268^3+BF267^3+BF266^3+BF265^3</f>
        <v>0</v>
      </c>
      <c r="BG273" s="122">
        <f>BG257^3+BG258^3+BG259^3+BG260^3+BG261^3+BG262^3+BG263^3+BG264^3+BH257^3+BH258^3+BH259^3+BH260^3+BH261^3+BH262^3+BH263^3+BH264^3</f>
        <v>0</v>
      </c>
      <c r="BH273" s="122">
        <f>BG272^3+BG271^3+BG270^3+BG269^3+BG268^3+BG267^3+BG266^3+BG265^3+BH272^3+BH271^3+BH270^3+BH269^3+BH268^3+BH267^3+BH266^3+BH265^3</f>
        <v>0</v>
      </c>
      <c r="BI273" s="122">
        <f>BI257^3+BI258^3+BI259^3+BI260^3+BI261^3+BI262^3+BI263^3+BI264^3+BJ257^3+BJ258^3+BJ259^3+BJ260^3+BJ261^3+BJ262^3+BJ263^3+BJ264^3</f>
        <v>0</v>
      </c>
      <c r="BJ273" s="122">
        <f>BI272^3+BI271^3+BI270^3+BI269^3+BI268^3+BI267^3+BI266^3+BI265^3+BJ272^3+BJ271^3+BJ270^3+BJ269^3+BJ268^3+BJ267^3+BJ266^3+BJ265^3</f>
        <v>0</v>
      </c>
      <c r="BK273" s="122">
        <f>BK257^3+BK258^3+BK259^3+BK260^3+BK261^3+BK262^3+BK263^3+BK264^3+BL257^3+BL258^3+BL259^3+BL260^3+BL261^3+BL262^3+BL263^3+BL264^3</f>
        <v>0</v>
      </c>
      <c r="BL273" s="122">
        <f>BK272^3+BK271^3+BK270^3+BK269^3+BK268^3+BK267^3+BK266^3+BK265^3+BL272^3+BL271^3+BL270^3+BL269^3+BL268^3+BL267^3+BL266^3+BL265^3</f>
        <v>0</v>
      </c>
      <c r="BM273" s="122">
        <f>BM257^3+BM258^3+BM259^3+BM260^3+BM261^3+BM262^3+BM263^3+BM264^3+BN257^3+BN258^3+BN259^3+BN260^3+BN261^3+BN262^3+BN263^3+BN264^3</f>
        <v>0</v>
      </c>
      <c r="BN273" s="123">
        <f>BM272^3+BM271^3+BM270^3+BM269^3+BM268^3+BM267^3+BM266^3+BM265^3+BN272^3+BN271^3+BN270^3+BN269^3+BN268^3+BN267^3+BN266^3+BN265^3</f>
        <v>0</v>
      </c>
      <c r="BO273" s="124">
        <f>SUMSQ(AY257,AZ258,BA259,BB260,BC261,BD262,BE263,BF264,BG265,BH266,BI267,BJ268,BK269,BL270,BM271,BN272)</f>
        <v>0</v>
      </c>
      <c r="BP273" s="125">
        <f>SUMSQ(AY265,AZ266,BA267,BB268,BC269,BD270,BE271,BF272,BG257,BH258,BI259,BJ260,BK261,BL262,BM263,BN264)</f>
        <v>0</v>
      </c>
      <c r="BQ273" s="52"/>
      <c r="BR273" s="126"/>
      <c r="BS273" s="126"/>
      <c r="BT273" s="126"/>
      <c r="BU273" s="126"/>
      <c r="BV273" s="126"/>
      <c r="BW273" s="126"/>
      <c r="BX273" s="126"/>
      <c r="BY273" s="126"/>
      <c r="BZ273" s="126"/>
      <c r="CA273" s="126"/>
      <c r="CB273" s="126"/>
      <c r="CC273" s="126"/>
      <c r="CD273" s="126"/>
      <c r="CE273" s="126"/>
      <c r="CF273" s="126"/>
      <c r="CG273" s="126"/>
      <c r="CH273" s="32"/>
      <c r="CI273" s="115"/>
      <c r="CJ273" s="144"/>
      <c r="CK273" s="109"/>
      <c r="CL273" s="58"/>
      <c r="CM273" s="121">
        <f>CM257^3+CM258^3+CM259^3+CM260^3+CM261^3+CM262^3+CM263^3+CM264^3+CN257^3+CN258^3+CN259^3+CN260^3+CN261^3+CN262^3+CN263^3+CN264^3</f>
        <v>0</v>
      </c>
      <c r="CN273" s="122">
        <f>CM272^3+CM271^3+CM270^3+CM269^3+CM268^3+CM267^3+CM266^3+CM265^3+CN272^3+CN271^3+CN270^3+CN269^3+CN268^3+CN267^3+CN266^3+CN265^3</f>
        <v>0</v>
      </c>
      <c r="CO273" s="122">
        <f>CO257^3+CO258^3+CO259^3+CO260^3+CO261^3+CO262^3+CO263^3+CO264^3+CP257^3+CP258^3+CP259^3+CP260^3+CP261^3+CP262^3+CP263^3+CP264^3</f>
        <v>0</v>
      </c>
      <c r="CP273" s="122">
        <f>CO272^3+CO271^3+CO270^3+CO269^3+CO268^3+CO267^3+CO266^3+CO265^3+CP272^3+CP271^3+CP270^3+CP269^3+CP268^3+CP267^3+CP266^3+CP265^3</f>
        <v>0</v>
      </c>
      <c r="CQ273" s="122">
        <f>CQ257^3+CQ258^3+CQ259^3+CQ260^3+CQ261^3+CQ262^3+CQ263^3+CQ264^3+CR257^3+CR258^3+CR259^3+CR260^3+CR261^3+CR262^3+CR263^3+CR264^3</f>
        <v>0</v>
      </c>
      <c r="CR273" s="122">
        <f>CQ272^3+CQ271^3+CQ270^3+CQ269^3+CQ268^3+CQ267^3+CQ266^3+CQ265^3+CR272^3+CR271^3+CR270^3+CR269^3+CR268^3+CR267^3+CR266^3+CR265^3</f>
        <v>0</v>
      </c>
      <c r="CS273" s="122">
        <f>CS257^3+CS258^3+CS259^3+CS260^3+CS261^3+CS262^3+CS263^3+CS264^3+CT257^3+CT258^3+CT259^3+CT260^3+CT261^3+CT262^3+CT263^3+CT264^3</f>
        <v>0</v>
      </c>
      <c r="CT273" s="122">
        <f>CS272^3+CS271^3+CS270^3+CS269^3+CS268^3+CS267^3+CS266^3+CS265^3+CT272^3+CT271^3+CT270^3+CT269^3+CT268^3+CT267^3+CT266^3+CT265^3</f>
        <v>0</v>
      </c>
      <c r="CU273" s="122">
        <f>CU257^3+CU258^3+CU259^3+CU260^3+CU261^3+CU262^3+CU263^3+CU264^3+CV257^3+CV258^3+CV259^3+CV260^3+CV261^3+CV262^3+CV263^3+CV264^3</f>
        <v>0</v>
      </c>
      <c r="CV273" s="122">
        <f>CU272^3+CU271^3+CU270^3+CU269^3+CU268^3+CU267^3+CU266^3+CU265^3+CV272^3+CV271^3+CV270^3+CV269^3+CV268^3+CV267^3+CV266^3+CV265^3</f>
        <v>0</v>
      </c>
      <c r="CW273" s="122">
        <f>CW257^3+CW258^3+CW259^3+CW260^3+CW261^3+CW262^3+CW263^3+CW264^3+CX257^3+CX258^3+CX259^3+CX260^3+CX261^3+CX262^3+CX263^3+CX264^3</f>
        <v>0</v>
      </c>
      <c r="CX273" s="122">
        <f>CW272^3+CW271^3+CW270^3+CW269^3+CW268^3+CW267^3+CW266^3+CW265^3+CX272^3+CX271^3+CX270^3+CX269^3+CX268^3+CX267^3+CX266^3+CX265^3</f>
        <v>0</v>
      </c>
      <c r="CY273" s="122">
        <f>CY257^3+CY258^3+CY259^3+CY260^3+CY261^3+CY262^3+CY263^3+CY264^3+CZ257^3+CZ258^3+CZ259^3+CZ260^3+CZ261^3+CZ262^3+CZ263^3+CZ264^3</f>
        <v>0</v>
      </c>
      <c r="CZ273" s="122">
        <f>CY272^3+CY271^3+CY270^3+CY269^3+CY268^3+CY267^3+CY266^3+CY265^3+CZ272^3+CZ271^3+CZ270^3+CZ269^3+CZ268^3+CZ267^3+CZ266^3+CZ265^3</f>
        <v>0</v>
      </c>
      <c r="DA273" s="122">
        <f>DA257^3+DA258^3+DA259^3+DA260^3+DA261^3+DA262^3+DA263^3+DA264^3+DB257^3+DB258^3+DB259^3+DB260^3+DB261^3+DB262^3+DB263^3+DB264^3</f>
        <v>0</v>
      </c>
      <c r="DB273" s="123">
        <f>DA272^3+DA271^3+DA270^3+DA269^3+DA268^3+DA267^3+DA266^3+DA265^3+DB272^3+DB271^3+DB270^3+DB269^3+DB268^3+DB267^3+DB266^3+DB265^3</f>
        <v>0</v>
      </c>
      <c r="DC273" s="124">
        <f>SUMSQ(CM257,CN258,CO259,CP260,CQ261,CR262,CS263,CT264,CU265,CV266,CW267,CX268,CY269,CZ270,DA271,DB272)</f>
        <v>0</v>
      </c>
      <c r="DD273" s="125">
        <f>SUMSQ(CM265,CN266,CO267,CP268,CQ269,CR270,CS271,CT272,CU257,CV258,CW259,CX260,CY261,CZ262,DA263,DB264)</f>
        <v>0</v>
      </c>
      <c r="DE273" s="52"/>
      <c r="DF273" s="126"/>
      <c r="DG273" s="126"/>
      <c r="DH273" s="126"/>
      <c r="DI273" s="126"/>
      <c r="DJ273" s="126"/>
      <c r="DK273" s="126"/>
      <c r="DL273" s="126"/>
      <c r="DM273" s="126"/>
      <c r="DN273" s="126"/>
      <c r="DO273" s="126"/>
      <c r="DP273" s="126"/>
      <c r="DQ273" s="126"/>
      <c r="DR273" s="126"/>
      <c r="DS273" s="126"/>
      <c r="DT273" s="126"/>
      <c r="DU273" s="126"/>
      <c r="DV273" s="32"/>
      <c r="DW273" s="115"/>
      <c r="DY273" s="109"/>
      <c r="DZ273" s="58"/>
      <c r="EA273" s="121">
        <f>EA257^3+EA258^3+EA259^3+EA260^3+EA261^3+EA262^3+EA263^3+EA264^3+EB257^3+EB258^3+EB259^3+EB260^3+EB261^3+EB262^3+EB263^3+EB264^3</f>
        <v>0</v>
      </c>
      <c r="EB273" s="122">
        <f>EA272^3+EA271^3+EA270^3+EA269^3+EA268^3+EA267^3+EA266^3+EA265^3+EB272^3+EB271^3+EB270^3+EB269^3+EB268^3+EB267^3+EB266^3+EB265^3</f>
        <v>0</v>
      </c>
      <c r="EC273" s="122">
        <f>EC257^3+EC258^3+EC259^3+EC260^3+EC261^3+EC262^3+EC263^3+EC264^3+ED257^3+ED258^3+ED259^3+ED260^3+ED261^3+ED262^3+ED263^3+ED264^3</f>
        <v>0</v>
      </c>
      <c r="ED273" s="122">
        <f>EC272^3+EC271^3+EC270^3+EC269^3+EC268^3+EC267^3+EC266^3+EC265^3+ED272^3+ED271^3+ED270^3+ED269^3+ED268^3+ED267^3+ED266^3+ED265^3</f>
        <v>0</v>
      </c>
      <c r="EE273" s="122">
        <f>EE257^3+EE258^3+EE259^3+EE260^3+EE261^3+EE262^3+EE263^3+EE264^3+EF257^3+EF258^3+EF259^3+EF260^3+EF261^3+EF262^3+EF263^3+EF264^3</f>
        <v>0</v>
      </c>
      <c r="EF273" s="122">
        <f>EE272^3+EE271^3+EE270^3+EE269^3+EE268^3+EE267^3+EE266^3+EE265^3+EF272^3+EF271^3+EF270^3+EF269^3+EF268^3+EF267^3+EF266^3+EF265^3</f>
        <v>0</v>
      </c>
      <c r="EG273" s="122">
        <f>EG257^3+EG258^3+EG259^3+EG260^3+EG261^3+EG262^3+EG263^3+EG264^3+EH257^3+EH258^3+EH259^3+EH260^3+EH261^3+EH262^3+EH263^3+EH264^3</f>
        <v>0</v>
      </c>
      <c r="EH273" s="122">
        <f>EG272^3+EG271^3+EG270^3+EG269^3+EG268^3+EG267^3+EG266^3+EG265^3+EH272^3+EH271^3+EH270^3+EH269^3+EH268^3+EH267^3+EH266^3+EH265^3</f>
        <v>0</v>
      </c>
      <c r="EI273" s="122">
        <f>EI257^3+EI258^3+EI259^3+EI260^3+EI261^3+EI262^3+EI263^3+EI264^3+EJ257^3+EJ258^3+EJ259^3+EJ260^3+EJ261^3+EJ262^3+EJ263^3+EJ264^3</f>
        <v>0</v>
      </c>
      <c r="EJ273" s="122">
        <f>EI272^3+EI271^3+EI270^3+EI269^3+EI268^3+EI267^3+EI266^3+EI265^3+EJ272^3+EJ271^3+EJ270^3+EJ269^3+EJ268^3+EJ267^3+EJ266^3+EJ265^3</f>
        <v>0</v>
      </c>
      <c r="EK273" s="122">
        <f>EK257^3+EK258^3+EK259^3+EK260^3+EK261^3+EK262^3+EK263^3+EK264^3+EL257^3+EL258^3+EL259^3+EL260^3+EL261^3+EL262^3+EL263^3+EL264^3</f>
        <v>0</v>
      </c>
      <c r="EL273" s="122">
        <f>EK272^3+EK271^3+EK270^3+EK269^3+EK268^3+EK267^3+EK266^3+EK265^3+EL272^3+EL271^3+EL270^3+EL269^3+EL268^3+EL267^3+EL266^3+EL265^3</f>
        <v>0</v>
      </c>
      <c r="EM273" s="122">
        <f>EM257^3+EM258^3+EM259^3+EM260^3+EM261^3+EM262^3+EM263^3+EM264^3+EN257^3+EN258^3+EN259^3+EN260^3+EN261^3+EN262^3+EN263^3+EN264^3</f>
        <v>0</v>
      </c>
      <c r="EN273" s="122">
        <f>EM272^3+EM271^3+EM270^3+EM269^3+EM268^3+EM267^3+EM266^3+EM265^3+EN272^3+EN271^3+EN270^3+EN269^3+EN268^3+EN267^3+EN266^3+EN265^3</f>
        <v>0</v>
      </c>
      <c r="EO273" s="122">
        <f>EO257^3+EO258^3+EO259^3+EO260^3+EO261^3+EO262^3+EO263^3+EO264^3+EP257^3+EP258^3+EP259^3+EP260^3+EP261^3+EP262^3+EP263^3+EP264^3</f>
        <v>0</v>
      </c>
      <c r="EP273" s="123">
        <f>EO272^3+EO271^3+EO270^3+EO269^3+EO268^3+EO267^3+EO266^3+EO265^3+EP272^3+EP271^3+EP270^3+EP269^3+EP268^3+EP267^3+EP266^3+EP265^3</f>
        <v>0</v>
      </c>
      <c r="EQ273" s="124">
        <f>SUMSQ(EA257,EB258,EC259,ED260,EE261,EF262,EG263,EH264,EI265,EJ266,EK267,EL268,EM269,EN270,EO271,EP272)</f>
        <v>0</v>
      </c>
      <c r="ER273" s="125">
        <f>SUMSQ(EA265,EB266,EC267,ED268,EE269,EF270,EG271,EH272,EI257,EJ258,EK259,EL260,EM261,EN262,EO263,EP264)</f>
        <v>0</v>
      </c>
      <c r="ES273" s="52"/>
      <c r="ET273" s="126"/>
      <c r="EU273" s="126"/>
      <c r="EV273" s="126"/>
      <c r="EW273" s="126"/>
      <c r="EX273" s="126"/>
      <c r="EY273" s="126"/>
      <c r="EZ273" s="126"/>
      <c r="FA273" s="126"/>
      <c r="FB273" s="126"/>
      <c r="FC273" s="126"/>
      <c r="FD273" s="126"/>
      <c r="FE273" s="126"/>
      <c r="FF273" s="126"/>
      <c r="FG273" s="126"/>
      <c r="FH273" s="126"/>
      <c r="FI273" s="126"/>
      <c r="FJ273" s="32"/>
      <c r="FK273" s="115"/>
    </row>
    <row r="274" spans="9:167" ht="13.5" thickBot="1" x14ac:dyDescent="0.25">
      <c r="I274" s="109"/>
      <c r="J274" s="58"/>
      <c r="K274" s="127">
        <f>K257^3+L257^3+M257^3+N257^3+K258^3+L258^3+M258^3+N258^3+K259^3+L259^3+M259^3+N259^3+K260^3+L260^3+M260^3+N260^3</f>
        <v>0</v>
      </c>
      <c r="L274" s="128">
        <f>K261^3+L261^3+M261^3+N261^3+K262^3+L262^3+M262^3+N262^3+K263^3+L263^3+M263^3+N263^3+K264^3+L264^3+M264^3+N264^3</f>
        <v>0</v>
      </c>
      <c r="M274" s="128">
        <f>K265^3+L265^3+M265^3+N265^3+K266^3+L266^3+M266^3+N266^3+K267^3+L267^3+M267^3+N267^3+K268^3+L268^3+M268^3+N268^3</f>
        <v>0</v>
      </c>
      <c r="N274" s="128">
        <f>K269^3+L269^3+M269^3+N269^3+K270^3+L270^3+M270^3+N270^3+K271^3+L271^3+M271^3+N271^3+K272^3+L272^3+M272^3+N272^3</f>
        <v>0</v>
      </c>
      <c r="O274" s="128">
        <f>O257^3+P257^3+Q257^3+R257^3+O258^3+P258^3+Q258^3+R258^3+O259^3+P259^3+Q259^3+R259^3+O260^3+P260^3+Q260^3+R260^3</f>
        <v>0</v>
      </c>
      <c r="P274" s="128">
        <f>O261^3+P261^3+Q261^3+R261^3+O262^3+P262^3+Q262^3+R262^3+O263^3+P263^3+Q263^3+R263^3+O264^3+P264^3+Q264^3+R264^3</f>
        <v>0</v>
      </c>
      <c r="Q274" s="128">
        <f>O265^3+P265^3+Q265^3+R265^3+O266^3+P266^3+Q266^3+R266^3+O267^3+P267^3+Q267^3+R267^3+O268^3+P268^3+Q268^3+R268^3</f>
        <v>0</v>
      </c>
      <c r="R274" s="128">
        <f>O269^3+P269^3+Q269^3+R269^3+O270^3+P270^3+Q270^3+R270^3+O271^3+P271^3+Q271^3+R271^3+O272^3+P272^3+Q272^3+R272^3</f>
        <v>0</v>
      </c>
      <c r="S274" s="128">
        <f>S257^3+T257^3+U257^3+V257^3+S258^3+T258^3+U258^3+V258^3+S259^3+T259^3+U259^3+V259^3+S260^3+T260^3+U260^3+V260^3</f>
        <v>0</v>
      </c>
      <c r="T274" s="128">
        <f>S261^3+T261^3+U261^3+V261^3+S262^3+T262^3+U262^3+V262^3+S263^3+T263^3+U263^3+V263^3+S264^3+T264^3+U264^3+V264^3</f>
        <v>0</v>
      </c>
      <c r="U274" s="128">
        <f>S265^3+T265^3+U265^3+V265^3+S266^3+T266^3+U266^3+V266^3+S267^3+T267^3+U267^3+V267^3+S268^3+T268^3+U268^3+V268^3</f>
        <v>0</v>
      </c>
      <c r="V274" s="128">
        <f>S269^3+T269^3+U269^3+V269^3+S270^3+T270^3+U270^3+V270^3+S271^3+T271^3+U271^3+V271^3+S272^3+T272^3+U272^3+V272^3</f>
        <v>0</v>
      </c>
      <c r="W274" s="128">
        <f>W257^3+X257^3+Y257^3+Z257^3+W258^3+X258^3+Y258^3+Z258^3+W259^3+X259^3+Y259^3+Z259^3+W260^3+X260^3+Y260^3+Z260^3</f>
        <v>0</v>
      </c>
      <c r="X274" s="128">
        <f>W261^3+X261^3+Y261^3+Z261^3+W262^3+X262^3+Y262^3+Z262^3+W263^3+X263^3+Y263^3+Z263^3+W264^3+X264^3+Y264^3+Z264^3</f>
        <v>0</v>
      </c>
      <c r="Y274" s="128">
        <f>W265^3+X265^3+Y265^3+Z265^3+W266^3+X266^3+Y266^3+Z266^3+W267^3+X267^3+Y267^3+Z267^3+W268^3+X268^3+Y268^3+Z268^3</f>
        <v>0</v>
      </c>
      <c r="Z274" s="128">
        <f>W269^3+X269^3+Y269^3+Z269^3+W270^3+X270^3+Y270^3+Z270^3+W271^3+X271^3+Y271^3+Z271^3+W272^3+X272^3+Y272^3+Z272^3</f>
        <v>0</v>
      </c>
      <c r="AA274" s="129">
        <f>SUMSQ(K272,L271,M270,N269,O268,P267,Q266,R265,S264,T263,U262,V261,W260,X259,Y258,BN256,Z257)</f>
        <v>0</v>
      </c>
      <c r="AB274" s="130">
        <f>SUMSQ(K264,L263,M262,N261,O260,P259,Q258,R257,S272,T271,U270,V269,W268,X267,Y266,Z265)</f>
        <v>0</v>
      </c>
      <c r="AC274" s="32"/>
      <c r="AD274" s="131"/>
      <c r="AE274" s="131"/>
      <c r="AF274" s="131"/>
      <c r="AG274" s="131"/>
      <c r="AH274" s="131"/>
      <c r="AI274" s="131"/>
      <c r="AJ274" s="131"/>
      <c r="AK274" s="131"/>
      <c r="AL274" s="131"/>
      <c r="AM274" s="131"/>
      <c r="AN274" s="131"/>
      <c r="AO274" s="131"/>
      <c r="AP274" s="131"/>
      <c r="AQ274" s="131"/>
      <c r="AR274" s="131"/>
      <c r="AS274" s="131"/>
      <c r="AT274" s="32"/>
      <c r="AU274" s="115"/>
      <c r="AW274" s="109"/>
      <c r="AX274" s="58"/>
      <c r="AY274" s="127">
        <f>AY257^3+AZ257^3+BA257^3+BB257^3+AY258^3+AZ258^3+BA258^3+BB258^3+AY259^3+AZ259^3+BA259^3+BB259^3+AY260^3+AZ260^3+BA260^3+BB260^3</f>
        <v>0</v>
      </c>
      <c r="AZ274" s="128">
        <f>AY261^3+AZ261^3+BA261^3+BB261^3+AY262^3+AZ262^3+BA262^3+BB262^3+AY263^3+AZ263^3+BA263^3+BB263^3+AY264^3+AZ264^3+BA264^3+BB264^3</f>
        <v>0</v>
      </c>
      <c r="BA274" s="128">
        <f>AY265^3+AZ265^3+BA265^3+BB265^3+AY266^3+AZ266^3+BA266^3+BB266^3+AY267^3+AZ267^3+BA267^3+BB267^3+AY268^3+AZ268^3+BA268^3+BB268^3</f>
        <v>0</v>
      </c>
      <c r="BB274" s="128">
        <f>AY269^3+AZ269^3+BA269^3+BB269^3+AY270^3+AZ270^3+BA270^3+BB270^3+AY271^3+AZ271^3+BA271^3+BB271^3+AY272^3+AZ272^3+BA272^3+BB272^3</f>
        <v>0</v>
      </c>
      <c r="BC274" s="128">
        <f>BC257^3+BD257^3+BE257^3+BF257^3+BC258^3+BD258^3+BE258^3+BF258^3+BC259^3+BD259^3+BE259^3+BF259^3+BC260^3+BD260^3+BE260^3+BF260^3</f>
        <v>0</v>
      </c>
      <c r="BD274" s="128">
        <f>BC261^3+BD261^3+BE261^3+BF261^3+BC262^3+BD262^3+BE262^3+BF262^3+BC263^3+BD263^3+BE263^3+BF263^3+BC264^3+BD264^3+BE264^3+BF264^3</f>
        <v>0</v>
      </c>
      <c r="BE274" s="128">
        <f>BC265^3+BD265^3+BE265^3+BF265^3+BC266^3+BD266^3+BE266^3+BF266^3+BC267^3+BD267^3+BE267^3+BF267^3+BC268^3+BD268^3+BE268^3+BF268^3</f>
        <v>0</v>
      </c>
      <c r="BF274" s="128">
        <f>BC269^3+BD269^3+BE269^3+BF269^3+BC270^3+BD270^3+BE270^3+BF270^3+BC271^3+BD271^3+BE271^3+BF271^3+BC272^3+BD272^3+BE272^3+BF272^3</f>
        <v>0</v>
      </c>
      <c r="BG274" s="128">
        <f>BG257^3+BH257^3+BI257^3+BJ257^3+BG258^3+BH258^3+BI258^3+BJ258^3+BG259^3+BH259^3+BI259^3+BJ259^3+BG260^3+BH260^3+BI260^3+BJ260^3</f>
        <v>0</v>
      </c>
      <c r="BH274" s="128">
        <f>BG261^3+BH261^3+BI261^3+BJ261^3+BG262^3+BH262^3+BI262^3+BJ262^3+BG263^3+BH263^3+BI263^3+BJ263^3+BG264^3+BH264^3+BI264^3+BJ264^3</f>
        <v>0</v>
      </c>
      <c r="BI274" s="128">
        <f>BG265^3+BH265^3+BI265^3+BJ265^3+BG266^3+BH266^3+BI266^3+BJ266^3+BG267^3+BH267^3+BI267^3+BJ267^3+BG268^3+BH268^3+BI268^3+BJ268^3</f>
        <v>0</v>
      </c>
      <c r="BJ274" s="128">
        <f>BG269^3+BH269^3+BI269^3+BJ269^3+BG270^3+BH270^3+BI270^3+BJ270^3+BG271^3+BH271^3+BI271^3+BJ271^3+BG272^3+BH272^3+BI272^3+BJ272^3</f>
        <v>0</v>
      </c>
      <c r="BK274" s="128">
        <f>BK257^3+BL257^3+BM257^3+BN257^3+BK258^3+BL258^3+BM258^3+BN258^3+BK259^3+BL259^3+BM259^3+BN259^3+BK260^3+BL260^3+BM260^3+BN260^3</f>
        <v>0</v>
      </c>
      <c r="BL274" s="128">
        <f>BK261^3+BL261^3+BM261^3+BN261^3+BK262^3+BL262^3+BM262^3+BN262^3+BK263^3+BL263^3+BM263^3+BN263^3+BK264^3+BL264^3+BM264^3+BN264^3</f>
        <v>0</v>
      </c>
      <c r="BM274" s="128">
        <f>BK265^3+BL265^3+BM265^3+BN265^3+BK266^3+BL266^3+BM266^3+BN266^3+BK267^3+BL267^3+BM267^3+BN267^3+BK268^3+BL268^3+BM268^3+BN268^3</f>
        <v>0</v>
      </c>
      <c r="BN274" s="128">
        <f>BK269^3+BL269^3+BM269^3+BN269^3+BK270^3+BL270^3+BM270^3+BN270^3+BK271^3+BL271^3+BM271^3+BN271^3+BK272^3+BL272^3+BM272^3+BN272^3</f>
        <v>0</v>
      </c>
      <c r="BO274" s="129">
        <f>SUMSQ(AY272,AZ271,BA270,BB269,BC268,BD267,BE266,BF265,BG264,BH263,BI262,BJ261,BK260,BL259,BM258,DB256,BN257)</f>
        <v>0</v>
      </c>
      <c r="BP274" s="130">
        <f>SUMSQ(AY264,AZ263,BA262,BB261,BC260,BD259,BE258,BF257,BG272,BH271,BI270,BJ269,BK268,BL267,BM266,BN265)</f>
        <v>0</v>
      </c>
      <c r="BQ274" s="32"/>
      <c r="BR274" s="131"/>
      <c r="BS274" s="131"/>
      <c r="BT274" s="131"/>
      <c r="BU274" s="131"/>
      <c r="BV274" s="131"/>
      <c r="BW274" s="131"/>
      <c r="BX274" s="131"/>
      <c r="BY274" s="131"/>
      <c r="BZ274" s="131"/>
      <c r="CA274" s="131"/>
      <c r="CB274" s="131"/>
      <c r="CC274" s="131"/>
      <c r="CD274" s="131"/>
      <c r="CE274" s="131"/>
      <c r="CF274" s="131"/>
      <c r="CG274" s="131"/>
      <c r="CH274" s="32"/>
      <c r="CI274" s="115"/>
      <c r="CJ274" s="144"/>
      <c r="CK274" s="109"/>
      <c r="CL274" s="58"/>
      <c r="CM274" s="127">
        <f>CM257^3+CN257^3+CO257^3+CP257^3+CM258^3+CN258^3+CO258^3+CP258^3+CM259^3+CN259^3+CO259^3+CP259^3+CM260^3+CN260^3+CO260^3+CP260^3</f>
        <v>0</v>
      </c>
      <c r="CN274" s="128">
        <f>CM261^3+CN261^3+CO261^3+CP261^3+CM262^3+CN262^3+CO262^3+CP262^3+CM263^3+CN263^3+CO263^3+CP263^3+CM264^3+CN264^3+CO264^3+CP264^3</f>
        <v>0</v>
      </c>
      <c r="CO274" s="128">
        <f>CM265^3+CN265^3+CO265^3+CP265^3+CM266^3+CN266^3+CO266^3+CP266^3+CM267^3+CN267^3+CO267^3+CP267^3+CM268^3+CN268^3+CO268^3+CP268^3</f>
        <v>0</v>
      </c>
      <c r="CP274" s="128">
        <f>CM269^3+CN269^3+CO269^3+CP269^3+CM270^3+CN270^3+CO270^3+CP270^3+CM271^3+CN271^3+CO271^3+CP271^3+CM272^3+CN272^3+CO272^3+CP272^3</f>
        <v>0</v>
      </c>
      <c r="CQ274" s="128">
        <f>CQ257^3+CR257^3+CS257^3+CT257^3+CQ258^3+CR258^3+CS258^3+CT258^3+CQ259^3+CR259^3+CS259^3+CT259^3+CQ260^3+CR260^3+CS260^3+CT260^3</f>
        <v>0</v>
      </c>
      <c r="CR274" s="128">
        <f>CQ261^3+CR261^3+CS261^3+CT261^3+CQ262^3+CR262^3+CS262^3+CT262^3+CQ263^3+CR263^3+CS263^3+CT263^3+CQ264^3+CR264^3+CS264^3+CT264^3</f>
        <v>0</v>
      </c>
      <c r="CS274" s="128">
        <f>CQ265^3+CR265^3+CS265^3+CT265^3+CQ266^3+CR266^3+CS266^3+CT266^3+CQ267^3+CR267^3+CS267^3+CT267^3+CQ268^3+CR268^3+CS268^3+CT268^3</f>
        <v>0</v>
      </c>
      <c r="CT274" s="128">
        <f>CQ269^3+CR269^3+CS269^3+CT269^3+CQ270^3+CR270^3+CS270^3+CT270^3+CQ271^3+CR271^3+CS271^3+CT271^3+CQ272^3+CR272^3+CS272^3+CT272^3</f>
        <v>0</v>
      </c>
      <c r="CU274" s="128">
        <f>CU257^3+CV257^3+CW257^3+CX257^3+CU258^3+CV258^3+CW258^3+CX258^3+CU259^3+CV259^3+CW259^3+CX259^3+CU260^3+CV260^3+CW260^3+CX260^3</f>
        <v>0</v>
      </c>
      <c r="CV274" s="128">
        <f>CU261^3+CV261^3+CW261^3+CX261^3+CU262^3+CV262^3+CW262^3+CX262^3+CU263^3+CV263^3+CW263^3+CX263^3+CU264^3+CV264^3+CW264^3+CX264^3</f>
        <v>0</v>
      </c>
      <c r="CW274" s="128">
        <f>CU265^3+CV265^3+CW265^3+CX265^3+CU266^3+CV266^3+CW266^3+CX266^3+CU267^3+CV267^3+CW267^3+CX267^3+CU268^3+CV268^3+CW268^3+CX268^3</f>
        <v>0</v>
      </c>
      <c r="CX274" s="128">
        <f>CU269^3+CV269^3+CW269^3+CX269^3+CU270^3+CV270^3+CW270^3+CX270^3+CU271^3+CV271^3+CW271^3+CX271^3+CU272^3+CV272^3+CW272^3+CX272^3</f>
        <v>0</v>
      </c>
      <c r="CY274" s="128">
        <f>CY257^3+CZ257^3+DA257^3+DB257^3+CY258^3+CZ258^3+DA258^3+DB258^3+CY259^3+CZ259^3+DA259^3+DB259^3+CY260^3+CZ260^3+DA260^3+DB260^3</f>
        <v>0</v>
      </c>
      <c r="CZ274" s="128">
        <f>CY261^3+CZ261^3+DA261^3+DB261^3+CY262^3+CZ262^3+DA262^3+DB262^3+CY263^3+CZ263^3+DA263^3+DB263^3+CY264^3+CZ264^3+DA264^3+DB264^3</f>
        <v>0</v>
      </c>
      <c r="DA274" s="128">
        <f>CY265^3+CZ265^3+DA265^3+DB265^3+CY266^3+CZ266^3+DA266^3+DB266^3+CY267^3+CZ267^3+DA267^3+DB267^3+CY268^3+CZ268^3+DA268^3+DB268^3</f>
        <v>0</v>
      </c>
      <c r="DB274" s="128">
        <f>CY269^3+CZ269^3+DA269^3+DB269^3+CY270^3+CZ270^3+DA270^3+DB270^3+CY271^3+CZ271^3+DA271^3+DB271^3+CY272^3+CZ272^3+DA272^3+DB272^3</f>
        <v>0</v>
      </c>
      <c r="DC274" s="129">
        <f>SUMSQ(CM272,CN271,CO270,CP269,CQ268,CR267,CS266,CT265,CU264,CV263,CW262,CX261,CY260,CZ259,DA258,EP256,DB257)</f>
        <v>0</v>
      </c>
      <c r="DD274" s="130">
        <f>SUMSQ(CM264,CN263,CO262,CP261,CQ260,CR259,CS258,CT257,CU272,CV271,CW270,CX269,CY268,CZ267,DA266,DB265)</f>
        <v>0</v>
      </c>
      <c r="DE274" s="32"/>
      <c r="DF274" s="131"/>
      <c r="DG274" s="131"/>
      <c r="DH274" s="131"/>
      <c r="DI274" s="131"/>
      <c r="DJ274" s="131"/>
      <c r="DK274" s="131"/>
      <c r="DL274" s="131"/>
      <c r="DM274" s="131"/>
      <c r="DN274" s="131"/>
      <c r="DO274" s="131"/>
      <c r="DP274" s="131"/>
      <c r="DQ274" s="131"/>
      <c r="DR274" s="131"/>
      <c r="DS274" s="131"/>
      <c r="DT274" s="131"/>
      <c r="DU274" s="131"/>
      <c r="DV274" s="32"/>
      <c r="DW274" s="115"/>
      <c r="DY274" s="109"/>
      <c r="DZ274" s="58"/>
      <c r="EA274" s="127">
        <f>EA257^3+EB257^3+EC257^3+ED257^3+EA258^3+EB258^3+EC258^3+ED258^3+EA259^3+EB259^3+EC259^3+ED259^3+EA260^3+EB260^3+EC260^3+ED260^3</f>
        <v>0</v>
      </c>
      <c r="EB274" s="128">
        <f>EA261^3+EB261^3+EC261^3+ED261^3+EA262^3+EB262^3+EC262^3+ED262^3+EA263^3+EB263^3+EC263^3+ED263^3+EA264^3+EB264^3+EC264^3+ED264^3</f>
        <v>0</v>
      </c>
      <c r="EC274" s="128">
        <f>EA265^3+EB265^3+EC265^3+ED265^3+EA266^3+EB266^3+EC266^3+ED266^3+EA267^3+EB267^3+EC267^3+ED267^3+EA268^3+EB268^3+EC268^3+ED268^3</f>
        <v>0</v>
      </c>
      <c r="ED274" s="128">
        <f>EA269^3+EB269^3+EC269^3+ED269^3+EA270^3+EB270^3+EC270^3+ED270^3+EA271^3+EB271^3+EC271^3+ED271^3+EA272^3+EB272^3+EC272^3+ED272^3</f>
        <v>0</v>
      </c>
      <c r="EE274" s="128">
        <f>EE257^3+EF257^3+EG257^3+EH257^3+EE258^3+EF258^3+EG258^3+EH258^3+EE259^3+EF259^3+EG259^3+EH259^3+EE260^3+EF260^3+EG260^3+EH260^3</f>
        <v>0</v>
      </c>
      <c r="EF274" s="128">
        <f>EE261^3+EF261^3+EG261^3+EH261^3+EE262^3+EF262^3+EG262^3+EH262^3+EE263^3+EF263^3+EG263^3+EH263^3+EE264^3+EF264^3+EG264^3+EH264^3</f>
        <v>0</v>
      </c>
      <c r="EG274" s="128">
        <f>EE265^3+EF265^3+EG265^3+EH265^3+EE266^3+EF266^3+EG266^3+EH266^3+EE267^3+EF267^3+EG267^3+EH267^3+EE268^3+EF268^3+EG268^3+EH268^3</f>
        <v>0</v>
      </c>
      <c r="EH274" s="128">
        <f>EE269^3+EF269^3+EG269^3+EH269^3+EE270^3+EF270^3+EG270^3+EH270^3+EE271^3+EF271^3+EG271^3+EH271^3+EE272^3+EF272^3+EG272^3+EH272^3</f>
        <v>0</v>
      </c>
      <c r="EI274" s="128">
        <f>EI257^3+EJ257^3+EK257^3+EL257^3+EI258^3+EJ258^3+EK258^3+EL258^3+EI259^3+EJ259^3+EK259^3+EL259^3+EI260^3+EJ260^3+EK260^3+EL260^3</f>
        <v>0</v>
      </c>
      <c r="EJ274" s="128">
        <f>EI261^3+EJ261^3+EK261^3+EL261^3+EI262^3+EJ262^3+EK262^3+EL262^3+EI263^3+EJ263^3+EK263^3+EL263^3+EI264^3+EJ264^3+EK264^3+EL264^3</f>
        <v>0</v>
      </c>
      <c r="EK274" s="128">
        <f>EI265^3+EJ265^3+EK265^3+EL265^3+EI266^3+EJ266^3+EK266^3+EL266^3+EI267^3+EJ267^3+EK267^3+EL267^3+EI268^3+EJ268^3+EK268^3+EL268^3</f>
        <v>0</v>
      </c>
      <c r="EL274" s="128">
        <f>EI269^3+EJ269^3+EK269^3+EL269^3+EI270^3+EJ270^3+EK270^3+EL270^3+EI271^3+EJ271^3+EK271^3+EL271^3+EI272^3+EJ272^3+EK272^3+EL272^3</f>
        <v>0</v>
      </c>
      <c r="EM274" s="128">
        <f>EM257^3+EN257^3+EO257^3+EP257^3+EM258^3+EN258^3+EO258^3+EP258^3+EM259^3+EN259^3+EO259^3+EP259^3+EM260^3+EN260^3+EO260^3+EP260^3</f>
        <v>0</v>
      </c>
      <c r="EN274" s="128">
        <f>EM261^3+EN261^3+EO261^3+EP261^3+EM262^3+EN262^3+EO262^3+EP262^3+EM263^3+EN263^3+EO263^3+EP263^3+EM264^3+EN264^3+EO264^3+EP264^3</f>
        <v>0</v>
      </c>
      <c r="EO274" s="128">
        <f>EM265^3+EN265^3+EO265^3+EP265^3+EM266^3+EN266^3+EO266^3+EP266^3+EM267^3+EN267^3+EO267^3+EP267^3+EM268^3+EN268^3+EO268^3+EP268^3</f>
        <v>0</v>
      </c>
      <c r="EP274" s="128">
        <f>EM269^3+EN269^3+EO269^3+EP269^3+EM270^3+EN270^3+EO270^3+EP270^3+EM271^3+EN271^3+EO271^3+EP271^3+EM272^3+EN272^3+EO272^3+EP272^3</f>
        <v>0</v>
      </c>
      <c r="EQ274" s="129">
        <f>SUMSQ(EA272,EB271,EC270,ED269,EE268,EF267,EG266,EH265,EI264,EJ263,EK262,EL261,EM260,EN259,EO258,GD256,EP257)</f>
        <v>0</v>
      </c>
      <c r="ER274" s="130">
        <f>SUMSQ(EA264,EB263,EC262,ED261,EE260,EF259,EG258,EH257,EI272,EJ271,EK270,EL269,EM268,EN267,EO266,EP265)</f>
        <v>0</v>
      </c>
      <c r="ES274" s="32"/>
      <c r="ET274" s="131"/>
      <c r="EU274" s="131"/>
      <c r="EV274" s="131"/>
      <c r="EW274" s="131"/>
      <c r="EX274" s="131"/>
      <c r="EY274" s="131"/>
      <c r="EZ274" s="131"/>
      <c r="FA274" s="131"/>
      <c r="FB274" s="131"/>
      <c r="FC274" s="131"/>
      <c r="FD274" s="131"/>
      <c r="FE274" s="131"/>
      <c r="FF274" s="131"/>
      <c r="FG274" s="131"/>
      <c r="FH274" s="131"/>
      <c r="FI274" s="131"/>
      <c r="FJ274" s="32"/>
      <c r="FK274" s="115"/>
    </row>
    <row r="275" spans="9:167" ht="13.5" thickBot="1" x14ac:dyDescent="0.25">
      <c r="I275" s="109"/>
      <c r="J275" s="58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137"/>
      <c r="AB275" s="137"/>
      <c r="AC275" s="32" t="s">
        <v>0</v>
      </c>
      <c r="AD275" s="135"/>
      <c r="AE275" s="135"/>
      <c r="AF275" s="135"/>
      <c r="AG275" s="135"/>
      <c r="AH275" s="135"/>
      <c r="AI275" s="135"/>
      <c r="AJ275" s="135"/>
      <c r="AK275" s="135"/>
      <c r="AL275" s="135"/>
      <c r="AM275" s="135"/>
      <c r="AN275" s="135"/>
      <c r="AO275" s="135"/>
      <c r="AP275" s="135"/>
      <c r="AQ275" s="135"/>
      <c r="AR275" s="135"/>
      <c r="AS275" s="135"/>
      <c r="AT275" s="32"/>
      <c r="AU275" s="115"/>
      <c r="AW275" s="109"/>
      <c r="AX275" s="58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  <c r="BN275" s="46"/>
      <c r="BO275" s="137"/>
      <c r="BP275" s="137"/>
      <c r="BQ275" s="32" t="s">
        <v>0</v>
      </c>
      <c r="BR275" s="135"/>
      <c r="BS275" s="135"/>
      <c r="BT275" s="135"/>
      <c r="BU275" s="135"/>
      <c r="BV275" s="135"/>
      <c r="BW275" s="135"/>
      <c r="BX275" s="135"/>
      <c r="BY275" s="135"/>
      <c r="BZ275" s="135"/>
      <c r="CA275" s="135"/>
      <c r="CB275" s="135"/>
      <c r="CC275" s="135"/>
      <c r="CD275" s="135"/>
      <c r="CE275" s="135"/>
      <c r="CF275" s="135"/>
      <c r="CG275" s="135"/>
      <c r="CH275" s="32"/>
      <c r="CI275" s="115"/>
      <c r="CJ275" s="144"/>
      <c r="CK275" s="109"/>
      <c r="CL275" s="58"/>
      <c r="CM275" s="46"/>
      <c r="CN275" s="46"/>
      <c r="CO275" s="46"/>
      <c r="CP275" s="46"/>
      <c r="CQ275" s="46"/>
      <c r="CR275" s="46"/>
      <c r="CS275" s="46"/>
      <c r="CT275" s="46"/>
      <c r="CU275" s="46"/>
      <c r="CV275" s="46"/>
      <c r="CW275" s="46"/>
      <c r="CX275" s="46"/>
      <c r="CY275" s="46"/>
      <c r="CZ275" s="46"/>
      <c r="DA275" s="46"/>
      <c r="DB275" s="46"/>
      <c r="DC275" s="137"/>
      <c r="DD275" s="137"/>
      <c r="DE275" s="32" t="s">
        <v>0</v>
      </c>
      <c r="DF275" s="135"/>
      <c r="DG275" s="135"/>
      <c r="DH275" s="135"/>
      <c r="DI275" s="135"/>
      <c r="DJ275" s="135"/>
      <c r="DK275" s="135"/>
      <c r="DL275" s="135"/>
      <c r="DM275" s="135"/>
      <c r="DN275" s="135"/>
      <c r="DO275" s="135"/>
      <c r="DP275" s="135"/>
      <c r="DQ275" s="135"/>
      <c r="DR275" s="135"/>
      <c r="DS275" s="135"/>
      <c r="DT275" s="135"/>
      <c r="DU275" s="135"/>
      <c r="DV275" s="32"/>
      <c r="DW275" s="115"/>
      <c r="DY275" s="109"/>
      <c r="DZ275" s="58"/>
      <c r="EA275" s="46"/>
      <c r="EB275" s="46"/>
      <c r="EC275" s="46"/>
      <c r="ED275" s="46"/>
      <c r="EE275" s="46"/>
      <c r="EF275" s="46"/>
      <c r="EG275" s="46"/>
      <c r="EH275" s="46"/>
      <c r="EI275" s="46"/>
      <c r="EJ275" s="46"/>
      <c r="EK275" s="46"/>
      <c r="EL275" s="46"/>
      <c r="EM275" s="46"/>
      <c r="EN275" s="46"/>
      <c r="EO275" s="46"/>
      <c r="EP275" s="46"/>
      <c r="EQ275" s="137"/>
      <c r="ER275" s="137"/>
      <c r="ES275" s="32" t="s">
        <v>0</v>
      </c>
      <c r="ET275" s="135"/>
      <c r="EU275" s="135"/>
      <c r="EV275" s="135"/>
      <c r="EW275" s="135"/>
      <c r="EX275" s="135"/>
      <c r="EY275" s="135"/>
      <c r="EZ275" s="135"/>
      <c r="FA275" s="135"/>
      <c r="FB275" s="135"/>
      <c r="FC275" s="135"/>
      <c r="FD275" s="135"/>
      <c r="FE275" s="135"/>
      <c r="FF275" s="135"/>
      <c r="FG275" s="135"/>
      <c r="FH275" s="135"/>
      <c r="FI275" s="135"/>
      <c r="FJ275" s="32"/>
      <c r="FK275" s="115"/>
    </row>
    <row r="276" spans="9:167" ht="13.5" thickBot="1" x14ac:dyDescent="0.25">
      <c r="I276" s="138"/>
      <c r="J276" s="143"/>
      <c r="K276" s="154"/>
      <c r="L276" s="154"/>
      <c r="M276" s="154"/>
      <c r="N276" s="154"/>
      <c r="O276" s="154"/>
      <c r="P276" s="154"/>
      <c r="Q276" s="154"/>
      <c r="R276" s="154"/>
      <c r="S276" s="154"/>
      <c r="T276" s="154"/>
      <c r="U276" s="154"/>
      <c r="V276" s="154"/>
      <c r="W276" s="154"/>
      <c r="X276" s="154"/>
      <c r="Y276" s="154"/>
      <c r="Z276" s="154"/>
      <c r="AA276" s="154"/>
      <c r="AB276" s="154"/>
      <c r="AC276" s="154"/>
      <c r="AD276" s="155"/>
      <c r="AE276" s="155"/>
      <c r="AF276" s="155"/>
      <c r="AG276" s="155"/>
      <c r="AH276" s="155"/>
      <c r="AI276" s="155"/>
      <c r="AJ276" s="155"/>
      <c r="AK276" s="155"/>
      <c r="AL276" s="155"/>
      <c r="AM276" s="155"/>
      <c r="AN276" s="155"/>
      <c r="AO276" s="155"/>
      <c r="AP276" s="155"/>
      <c r="AQ276" s="155"/>
      <c r="AR276" s="155"/>
      <c r="AS276" s="155"/>
      <c r="AT276" s="154"/>
      <c r="AU276" s="141"/>
      <c r="AW276" s="138"/>
      <c r="AX276" s="143"/>
      <c r="AY276" s="154"/>
      <c r="AZ276" s="154"/>
      <c r="BA276" s="154"/>
      <c r="BB276" s="154"/>
      <c r="BC276" s="154"/>
      <c r="BD276" s="154"/>
      <c r="BE276" s="154"/>
      <c r="BF276" s="154"/>
      <c r="BG276" s="154"/>
      <c r="BH276" s="154"/>
      <c r="BI276" s="154"/>
      <c r="BJ276" s="154"/>
      <c r="BK276" s="154"/>
      <c r="BL276" s="154"/>
      <c r="BM276" s="154"/>
      <c r="BN276" s="154"/>
      <c r="BO276" s="154"/>
      <c r="BP276" s="154"/>
      <c r="BQ276" s="154"/>
      <c r="BR276" s="155"/>
      <c r="BS276" s="155"/>
      <c r="BT276" s="155"/>
      <c r="BU276" s="155"/>
      <c r="BV276" s="155"/>
      <c r="BW276" s="155"/>
      <c r="BX276" s="155"/>
      <c r="BY276" s="155"/>
      <c r="BZ276" s="155"/>
      <c r="CA276" s="155"/>
      <c r="CB276" s="155"/>
      <c r="CC276" s="155"/>
      <c r="CD276" s="155"/>
      <c r="CE276" s="155"/>
      <c r="CF276" s="155"/>
      <c r="CG276" s="155"/>
      <c r="CH276" s="154"/>
      <c r="CI276" s="141"/>
      <c r="CJ276" s="144"/>
      <c r="CK276" s="138"/>
      <c r="CL276" s="143"/>
      <c r="CM276" s="154"/>
      <c r="CN276" s="154"/>
      <c r="CO276" s="154"/>
      <c r="CP276" s="154"/>
      <c r="CQ276" s="154"/>
      <c r="CR276" s="154"/>
      <c r="CS276" s="154"/>
      <c r="CT276" s="154"/>
      <c r="CU276" s="154"/>
      <c r="CV276" s="154"/>
      <c r="CW276" s="154"/>
      <c r="CX276" s="154"/>
      <c r="CY276" s="154"/>
      <c r="CZ276" s="154"/>
      <c r="DA276" s="154"/>
      <c r="DB276" s="154"/>
      <c r="DC276" s="154"/>
      <c r="DD276" s="154"/>
      <c r="DE276" s="154"/>
      <c r="DF276" s="155"/>
      <c r="DG276" s="155"/>
      <c r="DH276" s="155"/>
      <c r="DI276" s="155"/>
      <c r="DJ276" s="155"/>
      <c r="DK276" s="155"/>
      <c r="DL276" s="155"/>
      <c r="DM276" s="155"/>
      <c r="DN276" s="155"/>
      <c r="DO276" s="155"/>
      <c r="DP276" s="155"/>
      <c r="DQ276" s="155"/>
      <c r="DR276" s="155"/>
      <c r="DS276" s="155"/>
      <c r="DT276" s="155"/>
      <c r="DU276" s="155"/>
      <c r="DV276" s="154"/>
      <c r="DW276" s="141"/>
      <c r="DY276" s="138"/>
      <c r="DZ276" s="143"/>
      <c r="EA276" s="154"/>
      <c r="EB276" s="154"/>
      <c r="EC276" s="154"/>
      <c r="ED276" s="154"/>
      <c r="EE276" s="154"/>
      <c r="EF276" s="154"/>
      <c r="EG276" s="154"/>
      <c r="EH276" s="154"/>
      <c r="EI276" s="154"/>
      <c r="EJ276" s="154"/>
      <c r="EK276" s="154"/>
      <c r="EL276" s="154"/>
      <c r="EM276" s="154"/>
      <c r="EN276" s="154"/>
      <c r="EO276" s="154"/>
      <c r="EP276" s="154"/>
      <c r="EQ276" s="154"/>
      <c r="ER276" s="154"/>
      <c r="ES276" s="154"/>
      <c r="ET276" s="155"/>
      <c r="EU276" s="155"/>
      <c r="EV276" s="155"/>
      <c r="EW276" s="155"/>
      <c r="EX276" s="155"/>
      <c r="EY276" s="155"/>
      <c r="EZ276" s="155"/>
      <c r="FA276" s="155"/>
      <c r="FB276" s="155"/>
      <c r="FC276" s="155"/>
      <c r="FD276" s="155"/>
      <c r="FE276" s="155"/>
      <c r="FF276" s="155"/>
      <c r="FG276" s="155"/>
      <c r="FH276" s="155"/>
      <c r="FI276" s="155"/>
      <c r="FJ276" s="154"/>
      <c r="FK276" s="141"/>
    </row>
    <row r="277" spans="9:167" ht="14.25" thickTop="1" thickBot="1" x14ac:dyDescent="0.25">
      <c r="CJ277" s="144"/>
    </row>
    <row r="278" spans="9:167" ht="14.25" thickTop="1" thickBot="1" x14ac:dyDescent="0.25">
      <c r="I278" s="38" t="s">
        <v>0</v>
      </c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40"/>
      <c r="AE278" s="40"/>
      <c r="AF278" s="40"/>
      <c r="AG278" s="40"/>
      <c r="AH278" s="40"/>
      <c r="AI278" s="40"/>
      <c r="AJ278" s="40"/>
      <c r="AK278" s="40"/>
      <c r="AL278" s="40"/>
      <c r="AM278" s="40"/>
      <c r="AN278" s="40"/>
      <c r="AO278" s="40"/>
      <c r="AP278" s="40"/>
      <c r="AQ278" s="40"/>
      <c r="AR278" s="40"/>
      <c r="AS278" s="40"/>
      <c r="AT278" s="39"/>
      <c r="AU278" s="41"/>
      <c r="AW278" s="38" t="s">
        <v>0</v>
      </c>
      <c r="AX278" s="39"/>
      <c r="AY278" s="39"/>
      <c r="AZ278" s="39"/>
      <c r="BA278" s="39"/>
      <c r="BB278" s="39"/>
      <c r="BC278" s="39"/>
      <c r="BD278" s="39"/>
      <c r="BE278" s="39"/>
      <c r="BF278" s="39"/>
      <c r="BG278" s="39"/>
      <c r="BH278" s="39"/>
      <c r="BI278" s="39"/>
      <c r="BJ278" s="39"/>
      <c r="BK278" s="39"/>
      <c r="BL278" s="39"/>
      <c r="BM278" s="39"/>
      <c r="BN278" s="39"/>
      <c r="BO278" s="39"/>
      <c r="BP278" s="39"/>
      <c r="BQ278" s="39"/>
      <c r="BR278" s="40"/>
      <c r="BS278" s="40"/>
      <c r="BT278" s="40"/>
      <c r="BU278" s="40"/>
      <c r="BV278" s="40"/>
      <c r="BW278" s="40"/>
      <c r="BX278" s="40"/>
      <c r="BY278" s="40"/>
      <c r="BZ278" s="40"/>
      <c r="CA278" s="40"/>
      <c r="CB278" s="40"/>
      <c r="CC278" s="40"/>
      <c r="CD278" s="40"/>
      <c r="CE278" s="40"/>
      <c r="CF278" s="40"/>
      <c r="CG278" s="40"/>
      <c r="CH278" s="39"/>
      <c r="CI278" s="41"/>
      <c r="CJ278" s="144"/>
      <c r="CK278" s="38" t="s">
        <v>0</v>
      </c>
      <c r="CL278" s="39"/>
      <c r="CM278" s="39"/>
      <c r="CN278" s="39"/>
      <c r="CO278" s="39"/>
      <c r="CP278" s="39"/>
      <c r="CQ278" s="39"/>
      <c r="CR278" s="39"/>
      <c r="CS278" s="39"/>
      <c r="CT278" s="39"/>
      <c r="CU278" s="39"/>
      <c r="CV278" s="39"/>
      <c r="CW278" s="39"/>
      <c r="CX278" s="39"/>
      <c r="CY278" s="39"/>
      <c r="CZ278" s="39"/>
      <c r="DA278" s="39"/>
      <c r="DB278" s="39"/>
      <c r="DC278" s="39"/>
      <c r="DD278" s="39"/>
      <c r="DE278" s="39"/>
      <c r="DF278" s="40"/>
      <c r="DG278" s="40"/>
      <c r="DH278" s="40"/>
      <c r="DI278" s="40"/>
      <c r="DJ278" s="40"/>
      <c r="DK278" s="40"/>
      <c r="DL278" s="40"/>
      <c r="DM278" s="40"/>
      <c r="DN278" s="40"/>
      <c r="DO278" s="40"/>
      <c r="DP278" s="40"/>
      <c r="DQ278" s="40"/>
      <c r="DR278" s="40"/>
      <c r="DS278" s="40"/>
      <c r="DT278" s="40"/>
      <c r="DU278" s="40"/>
      <c r="DV278" s="39"/>
      <c r="DW278" s="41"/>
      <c r="DY278" s="38" t="s">
        <v>0</v>
      </c>
      <c r="DZ278" s="39"/>
      <c r="EA278" s="39"/>
      <c r="EB278" s="39"/>
      <c r="EC278" s="39"/>
      <c r="ED278" s="39"/>
      <c r="EE278" s="39"/>
      <c r="EF278" s="39"/>
      <c r="EG278" s="39"/>
      <c r="EH278" s="39"/>
      <c r="EI278" s="39"/>
      <c r="EJ278" s="39"/>
      <c r="EK278" s="39"/>
      <c r="EL278" s="39"/>
      <c r="EM278" s="39"/>
      <c r="EN278" s="39"/>
      <c r="EO278" s="39"/>
      <c r="EP278" s="39"/>
      <c r="EQ278" s="39"/>
      <c r="ER278" s="39"/>
      <c r="ES278" s="39"/>
      <c r="ET278" s="40"/>
      <c r="EU278" s="40"/>
      <c r="EV278" s="40"/>
      <c r="EW278" s="40"/>
      <c r="EX278" s="40"/>
      <c r="EY278" s="40"/>
      <c r="EZ278" s="40"/>
      <c r="FA278" s="40"/>
      <c r="FB278" s="40"/>
      <c r="FC278" s="40"/>
      <c r="FD278" s="40"/>
      <c r="FE278" s="40"/>
      <c r="FF278" s="40"/>
      <c r="FG278" s="40"/>
      <c r="FH278" s="40"/>
      <c r="FI278" s="40"/>
      <c r="FJ278" s="39"/>
      <c r="FK278" s="41"/>
    </row>
    <row r="279" spans="9:167" ht="13.5" thickBot="1" x14ac:dyDescent="0.25">
      <c r="I279" s="109"/>
      <c r="J279" s="45" t="s">
        <v>0</v>
      </c>
      <c r="K279" s="46" t="s">
        <v>0</v>
      </c>
      <c r="L279" s="46"/>
      <c r="M279" s="46"/>
      <c r="N279" s="46"/>
      <c r="O279" s="46"/>
      <c r="P279" s="46"/>
      <c r="Q279" s="46"/>
      <c r="R279" s="46"/>
      <c r="S279" s="47" t="s">
        <v>502</v>
      </c>
      <c r="T279" s="46"/>
      <c r="U279" s="46"/>
      <c r="V279" s="46"/>
      <c r="W279" s="46"/>
      <c r="X279" s="46"/>
      <c r="Y279" s="46"/>
      <c r="Z279" s="46"/>
      <c r="AA279" s="46"/>
      <c r="AB279" s="46"/>
      <c r="AC279" s="46" t="s">
        <v>0</v>
      </c>
      <c r="AD279" s="48"/>
      <c r="AE279" s="48"/>
      <c r="AF279" s="48"/>
      <c r="AG279" s="48"/>
      <c r="AH279" s="48"/>
      <c r="AI279" s="48"/>
      <c r="AJ279" s="48"/>
      <c r="AK279" s="48"/>
      <c r="AL279" s="49" t="s">
        <v>302</v>
      </c>
      <c r="AM279" s="48"/>
      <c r="AN279" s="48"/>
      <c r="AO279" s="48"/>
      <c r="AP279" s="48"/>
      <c r="AQ279" s="48"/>
      <c r="AR279" s="48"/>
      <c r="AS279" s="48"/>
      <c r="AT279" s="50"/>
      <c r="AU279" s="51"/>
      <c r="AW279" s="109"/>
      <c r="AX279" s="45" t="s">
        <v>0</v>
      </c>
      <c r="AY279" s="46" t="s">
        <v>0</v>
      </c>
      <c r="AZ279" s="46"/>
      <c r="BA279" s="46"/>
      <c r="BB279" s="46"/>
      <c r="BC279" s="46"/>
      <c r="BD279" s="46"/>
      <c r="BE279" s="46"/>
      <c r="BF279" s="46"/>
      <c r="BG279" s="47" t="s">
        <v>517</v>
      </c>
      <c r="BH279" s="46"/>
      <c r="BI279" s="46"/>
      <c r="BJ279" s="46"/>
      <c r="BK279" s="46"/>
      <c r="BL279" s="46"/>
      <c r="BM279" s="46"/>
      <c r="BN279" s="46"/>
      <c r="BO279" s="46"/>
      <c r="BP279" s="46"/>
      <c r="BQ279" s="46" t="s">
        <v>0</v>
      </c>
      <c r="BR279" s="48"/>
      <c r="BS279" s="48"/>
      <c r="BT279" s="48"/>
      <c r="BU279" s="48"/>
      <c r="BV279" s="48"/>
      <c r="BW279" s="48"/>
      <c r="BX279" s="48"/>
      <c r="BY279" s="48"/>
      <c r="BZ279" s="49" t="s">
        <v>302</v>
      </c>
      <c r="CA279" s="48"/>
      <c r="CB279" s="48"/>
      <c r="CC279" s="48"/>
      <c r="CD279" s="48"/>
      <c r="CE279" s="48"/>
      <c r="CF279" s="48"/>
      <c r="CG279" s="48"/>
      <c r="CH279" s="50"/>
      <c r="CI279" s="51"/>
      <c r="CJ279" s="144"/>
      <c r="CK279" s="109"/>
      <c r="CL279" s="45" t="s">
        <v>0</v>
      </c>
      <c r="CM279" s="46" t="s">
        <v>0</v>
      </c>
      <c r="CN279" s="46"/>
      <c r="CO279" s="46"/>
      <c r="CP279" s="46"/>
      <c r="CQ279" s="46"/>
      <c r="CR279" s="46"/>
      <c r="CS279" s="46"/>
      <c r="CT279" s="46"/>
      <c r="CU279" s="47" t="s">
        <v>532</v>
      </c>
      <c r="CV279" s="46"/>
      <c r="CW279" s="46"/>
      <c r="CX279" s="46"/>
      <c r="CY279" s="46"/>
      <c r="CZ279" s="46"/>
      <c r="DA279" s="46"/>
      <c r="DB279" s="46"/>
      <c r="DC279" s="46"/>
      <c r="DD279" s="46"/>
      <c r="DE279" s="46" t="s">
        <v>0</v>
      </c>
      <c r="DF279" s="48"/>
      <c r="DG279" s="48"/>
      <c r="DH279" s="48"/>
      <c r="DI279" s="48"/>
      <c r="DJ279" s="48"/>
      <c r="DK279" s="48"/>
      <c r="DL279" s="48"/>
      <c r="DM279" s="48"/>
      <c r="DN279" s="49" t="s">
        <v>302</v>
      </c>
      <c r="DO279" s="48"/>
      <c r="DP279" s="48"/>
      <c r="DQ279" s="48"/>
      <c r="DR279" s="48"/>
      <c r="DS279" s="48"/>
      <c r="DT279" s="48"/>
      <c r="DU279" s="48"/>
      <c r="DV279" s="50"/>
      <c r="DW279" s="51"/>
      <c r="DY279" s="109"/>
      <c r="DZ279" s="45" t="s">
        <v>0</v>
      </c>
      <c r="EA279" s="46" t="s">
        <v>0</v>
      </c>
      <c r="EB279" s="46"/>
      <c r="EC279" s="46"/>
      <c r="ED279" s="46"/>
      <c r="EE279" s="46"/>
      <c r="EF279" s="46"/>
      <c r="EG279" s="46"/>
      <c r="EH279" s="46"/>
      <c r="EI279" s="47" t="s">
        <v>547</v>
      </c>
      <c r="EJ279" s="46"/>
      <c r="EK279" s="46"/>
      <c r="EL279" s="46"/>
      <c r="EM279" s="46"/>
      <c r="EN279" s="46"/>
      <c r="EO279" s="46"/>
      <c r="EP279" s="46"/>
      <c r="EQ279" s="46"/>
      <c r="ER279" s="46"/>
      <c r="ES279" s="46" t="s">
        <v>0</v>
      </c>
      <c r="ET279" s="48"/>
      <c r="EU279" s="48"/>
      <c r="EV279" s="48"/>
      <c r="EW279" s="48"/>
      <c r="EX279" s="48"/>
      <c r="EY279" s="48"/>
      <c r="EZ279" s="48"/>
      <c r="FA279" s="48"/>
      <c r="FB279" s="49" t="s">
        <v>302</v>
      </c>
      <c r="FC279" s="48"/>
      <c r="FD279" s="48"/>
      <c r="FE279" s="48"/>
      <c r="FF279" s="48"/>
      <c r="FG279" s="48"/>
      <c r="FH279" s="48"/>
      <c r="FI279" s="48"/>
      <c r="FJ279" s="50"/>
      <c r="FK279" s="51"/>
    </row>
    <row r="280" spans="9:167" x14ac:dyDescent="0.2">
      <c r="I280" s="109"/>
      <c r="J280" s="58"/>
      <c r="K280" s="1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2"/>
      <c r="AA280" s="59">
        <f>K280^3+L280^3+M280^3+N280^3+O280^3+P280^3+Q280^3+R280^3+K281^3+L281^3+M281^3+N281^3+O281^3+P281^3+Q281^3+R281^3</f>
        <v>0</v>
      </c>
      <c r="AB280" s="60">
        <f>K280^3+L280^3+M280^3+N280^3+O280^3+P280^3+Q280^3+R280^3+S280^3+T280^3+U280^3+V280^3+W280^3+X280^3+Y280^3+Z280^3</f>
        <v>0</v>
      </c>
      <c r="AC280" s="61"/>
      <c r="AD280" s="68"/>
      <c r="AE280" s="69"/>
      <c r="AF280" s="69"/>
      <c r="AG280" s="69"/>
      <c r="AH280" s="70"/>
      <c r="AI280" s="70"/>
      <c r="AJ280" s="70"/>
      <c r="AK280" s="70"/>
      <c r="AL280" s="69"/>
      <c r="AM280" s="69"/>
      <c r="AN280" s="69"/>
      <c r="AO280" s="69"/>
      <c r="AP280" s="70"/>
      <c r="AQ280" s="70"/>
      <c r="AR280" s="70"/>
      <c r="AS280" s="71"/>
      <c r="AT280" s="66"/>
      <c r="AU280" s="51"/>
      <c r="AW280" s="109"/>
      <c r="AX280" s="58"/>
      <c r="AY280" s="1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2"/>
      <c r="BO280" s="59">
        <f>AY280^3+AZ280^3+BA280^3+BB280^3+BC280^3+BD280^3+BE280^3+BF280^3+AY281^3+AZ281^3+BA281^3+BB281^3+BC281^3+BD281^3+BE281^3+BF281^3</f>
        <v>0</v>
      </c>
      <c r="BP280" s="60">
        <f>AY280^3+AZ280^3+BA280^3+BB280^3+BC280^3+BD280^3+BE280^3+BF280^3+BG280^3+BH280^3+BI280^3+BJ280^3+BK280^3+BL280^3+BM280^3+BN280^3</f>
        <v>0</v>
      </c>
      <c r="BQ280" s="61"/>
      <c r="BR280" s="68"/>
      <c r="BS280" s="69"/>
      <c r="BT280" s="69"/>
      <c r="BU280" s="69"/>
      <c r="BV280" s="69"/>
      <c r="BW280" s="69"/>
      <c r="BX280" s="69"/>
      <c r="BY280" s="69"/>
      <c r="BZ280" s="70"/>
      <c r="CA280" s="70"/>
      <c r="CB280" s="70"/>
      <c r="CC280" s="70"/>
      <c r="CD280" s="70"/>
      <c r="CE280" s="70"/>
      <c r="CF280" s="70"/>
      <c r="CG280" s="71"/>
      <c r="CH280" s="66"/>
      <c r="CI280" s="51"/>
      <c r="CJ280" s="144"/>
      <c r="CK280" s="109"/>
      <c r="CL280" s="58"/>
      <c r="CM280" s="1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2"/>
      <c r="DC280" s="59">
        <f>CM280^3+CN280^3+CO280^3+CP280^3+CQ280^3+CR280^3+CS280^3+CT280^3+CM281^3+CN281^3+CO281^3+CP281^3+CQ281^3+CR281^3+CS281^3+CT281^3</f>
        <v>0</v>
      </c>
      <c r="DD280" s="60">
        <f>CM280^3+CN280^3+CO280^3+CP280^3+CQ280^3+CR280^3+CS280^3+CT280^3+CU280^3+CV280^3+CW280^3+CX280^3+CY280^3+CZ280^3+DA280^3+DB280^3</f>
        <v>0</v>
      </c>
      <c r="DE280" s="61"/>
      <c r="DF280" s="68"/>
      <c r="DG280" s="69"/>
      <c r="DH280" s="70"/>
      <c r="DI280" s="70"/>
      <c r="DJ280" s="69"/>
      <c r="DK280" s="69"/>
      <c r="DL280" s="70"/>
      <c r="DM280" s="70"/>
      <c r="DN280" s="69"/>
      <c r="DO280" s="69"/>
      <c r="DP280" s="70"/>
      <c r="DQ280" s="70"/>
      <c r="DR280" s="69"/>
      <c r="DS280" s="69"/>
      <c r="DT280" s="70"/>
      <c r="DU280" s="71"/>
      <c r="DV280" s="66"/>
      <c r="DW280" s="51"/>
      <c r="DY280" s="109"/>
      <c r="DZ280" s="58"/>
      <c r="EA280" s="1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2"/>
      <c r="EQ280" s="59">
        <f>EA280^3+EB280^3+EC280^3+ED280^3+EE280^3+EF280^3+EG280^3+EH280^3+EA281^3+EB281^3+EC281^3+ED281^3+EE281^3+EF281^3+EG281^3+EH281^3</f>
        <v>0</v>
      </c>
      <c r="ER280" s="60">
        <f>EA280^3+EB280^3+EC280^3+ED280^3+EE280^3+EF280^3+EG280^3+EH280^3+EI280^3+EJ280^3+EK280^3+EL280^3+EM280^3+EN280^3+EO280^3+EP280^3</f>
        <v>0</v>
      </c>
      <c r="ES280" s="61"/>
      <c r="ET280" s="68"/>
      <c r="EU280" s="69"/>
      <c r="EV280" s="69"/>
      <c r="EW280" s="69"/>
      <c r="EX280" s="69"/>
      <c r="EY280" s="69"/>
      <c r="EZ280" s="69"/>
      <c r="FA280" s="69"/>
      <c r="FB280" s="69"/>
      <c r="FC280" s="69"/>
      <c r="FD280" s="69"/>
      <c r="FE280" s="69"/>
      <c r="FF280" s="69"/>
      <c r="FG280" s="69"/>
      <c r="FH280" s="69"/>
      <c r="FI280" s="73"/>
      <c r="FJ280" s="66"/>
      <c r="FK280" s="51"/>
    </row>
    <row r="281" spans="9:167" x14ac:dyDescent="0.2">
      <c r="I281" s="109"/>
      <c r="J281" s="58"/>
      <c r="K281" s="3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5"/>
      <c r="AA281" s="75">
        <f>S280^3+T280^3+U280^3+V280^3+W280^3+X280^3+Y280^3+Z280^3+S281^3+T281^3+U281^3+V281^3+W281^3+X281^3+Y281^3+Z281^3</f>
        <v>0</v>
      </c>
      <c r="AB281" s="76">
        <f t="shared" ref="AB281:AB295" si="48">K281^3+L281^3+M281^3+N281^3+O281^3+P281^3+Q281^3+R281^3+S281^3+T281^3+U281^3+V281^3+W281^3+X281^3+Y281^3+Z281^3</f>
        <v>0</v>
      </c>
      <c r="AC281" s="61"/>
      <c r="AD281" s="81"/>
      <c r="AE281" s="82"/>
      <c r="AF281" s="82"/>
      <c r="AG281" s="82"/>
      <c r="AH281" s="83"/>
      <c r="AI281" s="83"/>
      <c r="AJ281" s="83"/>
      <c r="AK281" s="83"/>
      <c r="AL281" s="82"/>
      <c r="AM281" s="82"/>
      <c r="AN281" s="82"/>
      <c r="AO281" s="82"/>
      <c r="AP281" s="83"/>
      <c r="AQ281" s="83"/>
      <c r="AR281" s="83"/>
      <c r="AS281" s="84"/>
      <c r="AT281" s="66"/>
      <c r="AU281" s="51"/>
      <c r="AW281" s="109"/>
      <c r="AX281" s="58"/>
      <c r="AY281" s="3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5"/>
      <c r="BO281" s="75">
        <f>BG280^3+BH280^3+BI280^3+BJ280^3+BK280^3+BL280^3+BM280^3+BN280^3+BG281^3+BH281^3+BI281^3+BJ281^3+BK281^3+BL281^3+BM281^3+BN281^3</f>
        <v>0</v>
      </c>
      <c r="BP281" s="76">
        <f t="shared" ref="BP281:BP295" si="49">AY281^3+AZ281^3+BA281^3+BB281^3+BC281^3+BD281^3+BE281^3+BF281^3+BG281^3+BH281^3+BI281^3+BJ281^3+BK281^3+BL281^3+BM281^3+BN281^3</f>
        <v>0</v>
      </c>
      <c r="BQ281" s="61"/>
      <c r="BR281" s="81"/>
      <c r="BS281" s="82"/>
      <c r="BT281" s="82"/>
      <c r="BU281" s="82"/>
      <c r="BV281" s="82"/>
      <c r="BW281" s="82"/>
      <c r="BX281" s="82"/>
      <c r="BY281" s="82"/>
      <c r="BZ281" s="83"/>
      <c r="CA281" s="83"/>
      <c r="CB281" s="83"/>
      <c r="CC281" s="83"/>
      <c r="CD281" s="83"/>
      <c r="CE281" s="83"/>
      <c r="CF281" s="83"/>
      <c r="CG281" s="84"/>
      <c r="CH281" s="66"/>
      <c r="CI281" s="51"/>
      <c r="CJ281" s="144"/>
      <c r="CK281" s="109"/>
      <c r="CL281" s="58"/>
      <c r="CM281" s="3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5"/>
      <c r="DC281" s="75">
        <f>CU280^3+CV280^3+CW280^3+CX280^3+CY280^3+CZ280^3+DA280^3+DB280^3+CU281^3+CV281^3+CW281^3+CX281^3+CY281^3+CZ281^3+DA281^3+DB281^3</f>
        <v>0</v>
      </c>
      <c r="DD281" s="76">
        <f t="shared" ref="DD281:DD295" si="50">CM281^3+CN281^3+CO281^3+CP281^3+CQ281^3+CR281^3+CS281^3+CT281^3+CU281^3+CV281^3+CW281^3+CX281^3+CY281^3+CZ281^3+DA281^3+DB281^3</f>
        <v>0</v>
      </c>
      <c r="DE281" s="61"/>
      <c r="DF281" s="81"/>
      <c r="DG281" s="82"/>
      <c r="DH281" s="83"/>
      <c r="DI281" s="83"/>
      <c r="DJ281" s="82"/>
      <c r="DK281" s="82"/>
      <c r="DL281" s="83"/>
      <c r="DM281" s="83"/>
      <c r="DN281" s="82"/>
      <c r="DO281" s="82"/>
      <c r="DP281" s="83"/>
      <c r="DQ281" s="83"/>
      <c r="DR281" s="82"/>
      <c r="DS281" s="82"/>
      <c r="DT281" s="83"/>
      <c r="DU281" s="84"/>
      <c r="DV281" s="66"/>
      <c r="DW281" s="51"/>
      <c r="DY281" s="109"/>
      <c r="DZ281" s="58"/>
      <c r="EA281" s="3"/>
      <c r="EB281" s="4"/>
      <c r="EC281" s="4"/>
      <c r="ED281" s="4"/>
      <c r="EE281" s="4"/>
      <c r="EF281" s="4"/>
      <c r="EG281" s="4"/>
      <c r="EH281" s="4"/>
      <c r="EI281" s="4"/>
      <c r="EJ281" s="4"/>
      <c r="EK281" s="4"/>
      <c r="EL281" s="4"/>
      <c r="EM281" s="4"/>
      <c r="EN281" s="4"/>
      <c r="EO281" s="4"/>
      <c r="EP281" s="5"/>
      <c r="EQ281" s="75">
        <f>EI280^3+EJ280^3+EK280^3+EL280^3+EM280^3+EN280^3+EO280^3+EP280^3+EI281^3+EJ281^3+EK281^3+EL281^3+EM281^3+EN281^3+EO281^3+EP281^3</f>
        <v>0</v>
      </c>
      <c r="ER281" s="76">
        <f t="shared" ref="ER281:ER295" si="51">EA281^3+EB281^3+EC281^3+ED281^3+EE281^3+EF281^3+EG281^3+EH281^3+EI281^3+EJ281^3+EK281^3+EL281^3+EM281^3+EN281^3+EO281^3+EP281^3</f>
        <v>0</v>
      </c>
      <c r="ES281" s="61"/>
      <c r="ET281" s="89"/>
      <c r="EU281" s="83"/>
      <c r="EV281" s="83"/>
      <c r="EW281" s="83"/>
      <c r="EX281" s="83"/>
      <c r="EY281" s="83"/>
      <c r="EZ281" s="83"/>
      <c r="FA281" s="83"/>
      <c r="FB281" s="83"/>
      <c r="FC281" s="83"/>
      <c r="FD281" s="83"/>
      <c r="FE281" s="83"/>
      <c r="FF281" s="83"/>
      <c r="FG281" s="83"/>
      <c r="FH281" s="83"/>
      <c r="FI281" s="84"/>
      <c r="FJ281" s="66"/>
      <c r="FK281" s="51"/>
    </row>
    <row r="282" spans="9:167" x14ac:dyDescent="0.2">
      <c r="I282" s="109"/>
      <c r="J282" s="58"/>
      <c r="K282" s="3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5"/>
      <c r="AA282" s="75">
        <f>K282^3+L282^3+M282^3+N282^3+O282^3+P282^3+Q282^3+R282^3+K283^3+L283^3+M283^3+N283^3+O283^3+P283^3+Q283^3+R283^3</f>
        <v>0</v>
      </c>
      <c r="AB282" s="76">
        <f t="shared" si="48"/>
        <v>0</v>
      </c>
      <c r="AC282" s="88"/>
      <c r="AD282" s="81"/>
      <c r="AE282" s="82"/>
      <c r="AF282" s="82"/>
      <c r="AG282" s="82"/>
      <c r="AH282" s="83"/>
      <c r="AI282" s="83"/>
      <c r="AJ282" s="83"/>
      <c r="AK282" s="83"/>
      <c r="AL282" s="82"/>
      <c r="AM282" s="82"/>
      <c r="AN282" s="82"/>
      <c r="AO282" s="82"/>
      <c r="AP282" s="83"/>
      <c r="AQ282" s="83"/>
      <c r="AR282" s="83"/>
      <c r="AS282" s="84"/>
      <c r="AT282" s="66"/>
      <c r="AU282" s="51"/>
      <c r="AW282" s="109"/>
      <c r="AX282" s="58"/>
      <c r="AY282" s="3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5"/>
      <c r="BO282" s="75">
        <f>AY282^3+AZ282^3+BA282^3+BB282^3+BC282^3+BD282^3+BE282^3+BF282^3+AY283^3+AZ283^3+BA283^3+BB283^3+BC283^3+BD283^3+BE283^3+BF283^3</f>
        <v>0</v>
      </c>
      <c r="BP282" s="76">
        <f t="shared" si="49"/>
        <v>0</v>
      </c>
      <c r="BQ282" s="88"/>
      <c r="BR282" s="89"/>
      <c r="BS282" s="83"/>
      <c r="BT282" s="83"/>
      <c r="BU282" s="83"/>
      <c r="BV282" s="83"/>
      <c r="BW282" s="83"/>
      <c r="BX282" s="83"/>
      <c r="BY282" s="83"/>
      <c r="BZ282" s="82"/>
      <c r="CA282" s="82"/>
      <c r="CB282" s="82"/>
      <c r="CC282" s="82"/>
      <c r="CD282" s="82"/>
      <c r="CE282" s="82"/>
      <c r="CF282" s="82"/>
      <c r="CG282" s="86"/>
      <c r="CH282" s="66"/>
      <c r="CI282" s="51"/>
      <c r="CJ282" s="144"/>
      <c r="CK282" s="109"/>
      <c r="CL282" s="58"/>
      <c r="CM282" s="3"/>
      <c r="CN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5"/>
      <c r="DC282" s="75">
        <f>CM282^3+CN282^3+CO282^3+CP282^3+CQ282^3+CR282^3+CS282^3+CT282^3+CM283^3+CN283^3+CO283^3+CP283^3+CQ283^3+CR283^3+CS283^3+CT283^3</f>
        <v>0</v>
      </c>
      <c r="DD282" s="76">
        <f t="shared" si="50"/>
        <v>0</v>
      </c>
      <c r="DE282" s="88"/>
      <c r="DF282" s="81"/>
      <c r="DG282" s="82"/>
      <c r="DH282" s="83"/>
      <c r="DI282" s="83"/>
      <c r="DJ282" s="82"/>
      <c r="DK282" s="82"/>
      <c r="DL282" s="83"/>
      <c r="DM282" s="83"/>
      <c r="DN282" s="82"/>
      <c r="DO282" s="82"/>
      <c r="DP282" s="83"/>
      <c r="DQ282" s="83"/>
      <c r="DR282" s="82"/>
      <c r="DS282" s="82"/>
      <c r="DT282" s="83"/>
      <c r="DU282" s="84"/>
      <c r="DV282" s="66"/>
      <c r="DW282" s="51"/>
      <c r="DY282" s="109"/>
      <c r="DZ282" s="58"/>
      <c r="EA282" s="3"/>
      <c r="EB282" s="4"/>
      <c r="EC282" s="4"/>
      <c r="ED282" s="4"/>
      <c r="EE282" s="4"/>
      <c r="EF282" s="4"/>
      <c r="EG282" s="4"/>
      <c r="EH282" s="4"/>
      <c r="EI282" s="4"/>
      <c r="EJ282" s="4"/>
      <c r="EK282" s="4"/>
      <c r="EL282" s="4"/>
      <c r="EM282" s="4"/>
      <c r="EN282" s="4"/>
      <c r="EO282" s="4"/>
      <c r="EP282" s="5"/>
      <c r="EQ282" s="75">
        <f>EA282^3+EB282^3+EC282^3+ED282^3+EE282^3+EF282^3+EG282^3+EH282^3+EA283^3+EB283^3+EC283^3+ED283^3+EE283^3+EF283^3+EG283^3+EH283^3</f>
        <v>0</v>
      </c>
      <c r="ER282" s="76">
        <f t="shared" si="51"/>
        <v>0</v>
      </c>
      <c r="ES282" s="88"/>
      <c r="ET282" s="81"/>
      <c r="EU282" s="82"/>
      <c r="EV282" s="82"/>
      <c r="EW282" s="82"/>
      <c r="EX282" s="82"/>
      <c r="EY282" s="82"/>
      <c r="EZ282" s="82"/>
      <c r="FA282" s="82"/>
      <c r="FB282" s="82"/>
      <c r="FC282" s="82"/>
      <c r="FD282" s="82"/>
      <c r="FE282" s="82"/>
      <c r="FF282" s="82"/>
      <c r="FG282" s="82"/>
      <c r="FH282" s="82"/>
      <c r="FI282" s="86"/>
      <c r="FJ282" s="66"/>
      <c r="FK282" s="51"/>
    </row>
    <row r="283" spans="9:167" x14ac:dyDescent="0.2">
      <c r="I283" s="109"/>
      <c r="J283" s="58"/>
      <c r="K283" s="3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5"/>
      <c r="AA283" s="75">
        <f>S282^3+T282^3+U282^3+V282^3+W282^3+X282^3+Y282^3+Z282^3+S283^3+T283^3+U283^3+V283^3+W283^3+X283^3+Y283^3+Z283^3</f>
        <v>0</v>
      </c>
      <c r="AB283" s="76">
        <f t="shared" si="48"/>
        <v>0</v>
      </c>
      <c r="AC283" s="61"/>
      <c r="AD283" s="81"/>
      <c r="AE283" s="82"/>
      <c r="AF283" s="82"/>
      <c r="AG283" s="82"/>
      <c r="AH283" s="83"/>
      <c r="AI283" s="83"/>
      <c r="AJ283" s="83"/>
      <c r="AK283" s="83"/>
      <c r="AL283" s="82"/>
      <c r="AM283" s="82"/>
      <c r="AN283" s="82"/>
      <c r="AO283" s="82"/>
      <c r="AP283" s="83"/>
      <c r="AQ283" s="83"/>
      <c r="AR283" s="83"/>
      <c r="AS283" s="84"/>
      <c r="AT283" s="66"/>
      <c r="AU283" s="51"/>
      <c r="AW283" s="109"/>
      <c r="AX283" s="58"/>
      <c r="AY283" s="3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5"/>
      <c r="BO283" s="75">
        <f>BG282^3+BH282^3+BI282^3+BJ282^3+BK282^3+BL282^3+BM282^3+BN282^3+BG283^3+BH283^3+BI283^3+BJ283^3+BK283^3+BL283^3+BM283^3+BN283^3</f>
        <v>0</v>
      </c>
      <c r="BP283" s="76">
        <f t="shared" si="49"/>
        <v>0</v>
      </c>
      <c r="BQ283" s="61"/>
      <c r="BR283" s="89"/>
      <c r="BS283" s="83"/>
      <c r="BT283" s="83"/>
      <c r="BU283" s="83"/>
      <c r="BV283" s="83"/>
      <c r="BW283" s="83"/>
      <c r="BX283" s="83"/>
      <c r="BY283" s="83"/>
      <c r="BZ283" s="82"/>
      <c r="CA283" s="82"/>
      <c r="CB283" s="82"/>
      <c r="CC283" s="82"/>
      <c r="CD283" s="82"/>
      <c r="CE283" s="82"/>
      <c r="CF283" s="82"/>
      <c r="CG283" s="86"/>
      <c r="CH283" s="66"/>
      <c r="CI283" s="51"/>
      <c r="CJ283" s="144"/>
      <c r="CK283" s="109"/>
      <c r="CL283" s="58"/>
      <c r="CM283" s="3"/>
      <c r="CN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/>
      <c r="DA283" s="4"/>
      <c r="DB283" s="5"/>
      <c r="DC283" s="75">
        <f>CU282^3+CV282^3+CW282^3+CX282^3+CY282^3+CZ282^3+DA282^3+DB282^3+CU283^3+CV283^3+CW283^3+CX283^3+CY283^3+CZ283^3+DA283^3+DB283^3</f>
        <v>0</v>
      </c>
      <c r="DD283" s="76">
        <f t="shared" si="50"/>
        <v>0</v>
      </c>
      <c r="DE283" s="61"/>
      <c r="DF283" s="81"/>
      <c r="DG283" s="82"/>
      <c r="DH283" s="83"/>
      <c r="DI283" s="83"/>
      <c r="DJ283" s="82"/>
      <c r="DK283" s="82"/>
      <c r="DL283" s="83"/>
      <c r="DM283" s="83"/>
      <c r="DN283" s="82"/>
      <c r="DO283" s="82"/>
      <c r="DP283" s="83"/>
      <c r="DQ283" s="83"/>
      <c r="DR283" s="82"/>
      <c r="DS283" s="82"/>
      <c r="DT283" s="83"/>
      <c r="DU283" s="84"/>
      <c r="DV283" s="66"/>
      <c r="DW283" s="51"/>
      <c r="DY283" s="109"/>
      <c r="DZ283" s="58"/>
      <c r="EA283" s="3"/>
      <c r="EB283" s="4"/>
      <c r="EC283" s="4"/>
      <c r="ED283" s="4"/>
      <c r="EE283" s="4"/>
      <c r="EF283" s="4"/>
      <c r="EG283" s="4"/>
      <c r="EH283" s="4"/>
      <c r="EI283" s="4"/>
      <c r="EJ283" s="4"/>
      <c r="EK283" s="4"/>
      <c r="EL283" s="4"/>
      <c r="EM283" s="4"/>
      <c r="EN283" s="4"/>
      <c r="EO283" s="4"/>
      <c r="EP283" s="5"/>
      <c r="EQ283" s="75">
        <f>EI282^3+EJ282^3+EK282^3+EL282^3+EM282^3+EN282^3+EO282^3+EP282^3+EI283^3+EJ283^3+EK283^3+EL283^3+EM283^3+EN283^3+EO283^3+EP283^3</f>
        <v>0</v>
      </c>
      <c r="ER283" s="76">
        <f t="shared" si="51"/>
        <v>0</v>
      </c>
      <c r="ES283" s="61"/>
      <c r="ET283" s="89"/>
      <c r="EU283" s="83"/>
      <c r="EV283" s="83"/>
      <c r="EW283" s="83"/>
      <c r="EX283" s="83"/>
      <c r="EY283" s="83"/>
      <c r="EZ283" s="83"/>
      <c r="FA283" s="83"/>
      <c r="FB283" s="83"/>
      <c r="FC283" s="83"/>
      <c r="FD283" s="83"/>
      <c r="FE283" s="83"/>
      <c r="FF283" s="83"/>
      <c r="FG283" s="83"/>
      <c r="FH283" s="83"/>
      <c r="FI283" s="84"/>
      <c r="FJ283" s="66"/>
      <c r="FK283" s="51"/>
    </row>
    <row r="284" spans="9:167" x14ac:dyDescent="0.2">
      <c r="I284" s="109"/>
      <c r="J284" s="58"/>
      <c r="K284" s="3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5"/>
      <c r="AA284" s="75">
        <f>K284^3+L284^3+M284^3+N284^3+O284^3+P284^3+Q284^3+R284^3+K285^3+L285^3+M285^3+N285^3+O285^3+P285^3+Q285^3+R285^3</f>
        <v>0</v>
      </c>
      <c r="AB284" s="76">
        <f t="shared" si="48"/>
        <v>0</v>
      </c>
      <c r="AC284" s="61"/>
      <c r="AD284" s="89"/>
      <c r="AE284" s="83"/>
      <c r="AF284" s="83"/>
      <c r="AG284" s="83"/>
      <c r="AH284" s="82"/>
      <c r="AI284" s="82"/>
      <c r="AJ284" s="82"/>
      <c r="AK284" s="82"/>
      <c r="AL284" s="83"/>
      <c r="AM284" s="83"/>
      <c r="AN284" s="83"/>
      <c r="AO284" s="83"/>
      <c r="AP284" s="82"/>
      <c r="AQ284" s="82"/>
      <c r="AR284" s="82"/>
      <c r="AS284" s="86"/>
      <c r="AT284" s="66"/>
      <c r="AU284" s="51"/>
      <c r="AW284" s="109"/>
      <c r="AX284" s="58"/>
      <c r="AY284" s="3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5"/>
      <c r="BO284" s="75">
        <f>AY284^3+AZ284^3+BA284^3+BB284^3+BC284^3+BD284^3+BE284^3+BF284^3+AY285^3+AZ285^3+BA285^3+BB285^3+BC285^3+BD285^3+BE285^3+BF285^3</f>
        <v>0</v>
      </c>
      <c r="BP284" s="76">
        <f t="shared" si="49"/>
        <v>0</v>
      </c>
      <c r="BQ284" s="61"/>
      <c r="BR284" s="81"/>
      <c r="BS284" s="82"/>
      <c r="BT284" s="82"/>
      <c r="BU284" s="82"/>
      <c r="BV284" s="82"/>
      <c r="BW284" s="82"/>
      <c r="BX284" s="82"/>
      <c r="BY284" s="82"/>
      <c r="BZ284" s="83"/>
      <c r="CA284" s="83"/>
      <c r="CB284" s="83"/>
      <c r="CC284" s="83"/>
      <c r="CD284" s="83"/>
      <c r="CE284" s="83"/>
      <c r="CF284" s="83"/>
      <c r="CG284" s="84"/>
      <c r="CH284" s="66"/>
      <c r="CI284" s="51"/>
      <c r="CJ284" s="144"/>
      <c r="CK284" s="109"/>
      <c r="CL284" s="58"/>
      <c r="CM284" s="3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5"/>
      <c r="DC284" s="75">
        <f>CM284^3+CN284^3+CO284^3+CP284^3+CQ284^3+CR284^3+CS284^3+CT284^3+CM285^3+CN285^3+CO285^3+CP285^3+CQ285^3+CR285^3+CS285^3+CT285^3</f>
        <v>0</v>
      </c>
      <c r="DD284" s="76">
        <f t="shared" si="50"/>
        <v>0</v>
      </c>
      <c r="DE284" s="61"/>
      <c r="DF284" s="81"/>
      <c r="DG284" s="82"/>
      <c r="DH284" s="83"/>
      <c r="DI284" s="83"/>
      <c r="DJ284" s="82"/>
      <c r="DK284" s="82"/>
      <c r="DL284" s="83"/>
      <c r="DM284" s="83"/>
      <c r="DN284" s="82"/>
      <c r="DO284" s="82"/>
      <c r="DP284" s="83"/>
      <c r="DQ284" s="83"/>
      <c r="DR284" s="82"/>
      <c r="DS284" s="82"/>
      <c r="DT284" s="83"/>
      <c r="DU284" s="84"/>
      <c r="DV284" s="66"/>
      <c r="DW284" s="51"/>
      <c r="DY284" s="109"/>
      <c r="DZ284" s="58"/>
      <c r="EA284" s="3"/>
      <c r="EB284" s="4"/>
      <c r="EC284" s="4"/>
      <c r="ED284" s="4"/>
      <c r="EE284" s="4"/>
      <c r="EF284" s="4"/>
      <c r="EG284" s="4"/>
      <c r="EH284" s="4"/>
      <c r="EI284" s="4"/>
      <c r="EJ284" s="4"/>
      <c r="EK284" s="4"/>
      <c r="EL284" s="4"/>
      <c r="EM284" s="4"/>
      <c r="EN284" s="4"/>
      <c r="EO284" s="4"/>
      <c r="EP284" s="5"/>
      <c r="EQ284" s="75">
        <f>EA284^3+EB284^3+EC284^3+ED284^3+EE284^3+EF284^3+EG284^3+EH284^3+EA285^3+EB285^3+EC285^3+ED285^3+EE285^3+EF285^3+EG285^3+EH285^3</f>
        <v>0</v>
      </c>
      <c r="ER284" s="76">
        <f t="shared" si="51"/>
        <v>0</v>
      </c>
      <c r="ES284" s="61"/>
      <c r="ET284" s="81"/>
      <c r="EU284" s="82"/>
      <c r="EV284" s="82"/>
      <c r="EW284" s="82"/>
      <c r="EX284" s="82"/>
      <c r="EY284" s="82"/>
      <c r="EZ284" s="82"/>
      <c r="FA284" s="82"/>
      <c r="FB284" s="82"/>
      <c r="FC284" s="82"/>
      <c r="FD284" s="82"/>
      <c r="FE284" s="82"/>
      <c r="FF284" s="82"/>
      <c r="FG284" s="82"/>
      <c r="FH284" s="82"/>
      <c r="FI284" s="86"/>
      <c r="FJ284" s="66"/>
      <c r="FK284" s="51"/>
    </row>
    <row r="285" spans="9:167" x14ac:dyDescent="0.2">
      <c r="I285" s="109"/>
      <c r="J285" s="58"/>
      <c r="K285" s="3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5"/>
      <c r="AA285" s="75">
        <f>S284^3+T284^3+U284^3+V284^3+W284^3+X284^3+Y284^3+Z284^3+S285^3+T285^3+U285^3+V285^3+W285^3+X285^3+Y285^3+Z285^3</f>
        <v>0</v>
      </c>
      <c r="AB285" s="76">
        <f t="shared" si="48"/>
        <v>0</v>
      </c>
      <c r="AC285" s="61"/>
      <c r="AD285" s="89"/>
      <c r="AE285" s="83"/>
      <c r="AF285" s="83"/>
      <c r="AG285" s="83"/>
      <c r="AH285" s="82"/>
      <c r="AI285" s="82"/>
      <c r="AJ285" s="82"/>
      <c r="AK285" s="82"/>
      <c r="AL285" s="83"/>
      <c r="AM285" s="83"/>
      <c r="AN285" s="83"/>
      <c r="AO285" s="83"/>
      <c r="AP285" s="82"/>
      <c r="AQ285" s="82"/>
      <c r="AR285" s="82"/>
      <c r="AS285" s="86"/>
      <c r="AT285" s="66"/>
      <c r="AU285" s="51"/>
      <c r="AW285" s="109"/>
      <c r="AX285" s="58"/>
      <c r="AY285" s="3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5"/>
      <c r="BO285" s="75">
        <f>BG284^3+BH284^3+BI284^3+BJ284^3+BK284^3+BL284^3+BM284^3+BN284^3+BG285^3+BH285^3+BI285^3+BJ285^3+BK285^3+BL285^3+BM285^3+BN285^3</f>
        <v>0</v>
      </c>
      <c r="BP285" s="76">
        <f t="shared" si="49"/>
        <v>0</v>
      </c>
      <c r="BQ285" s="61"/>
      <c r="BR285" s="81"/>
      <c r="BS285" s="82"/>
      <c r="BT285" s="82"/>
      <c r="BU285" s="82"/>
      <c r="BV285" s="82"/>
      <c r="BW285" s="82"/>
      <c r="BX285" s="82"/>
      <c r="BY285" s="82"/>
      <c r="BZ285" s="83"/>
      <c r="CA285" s="83"/>
      <c r="CB285" s="83"/>
      <c r="CC285" s="83"/>
      <c r="CD285" s="83"/>
      <c r="CE285" s="83"/>
      <c r="CF285" s="83"/>
      <c r="CG285" s="84"/>
      <c r="CH285" s="66"/>
      <c r="CI285" s="51"/>
      <c r="CJ285" s="144"/>
      <c r="CK285" s="109"/>
      <c r="CL285" s="58"/>
      <c r="CM285" s="3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5"/>
      <c r="DC285" s="75">
        <f>CU284^3+CV284^3+CW284^3+CX284^3+CY284^3+CZ284^3+DA284^3+DB284^3+CU285^3+CV285^3+CW285^3+CX285^3+CY285^3+CZ285^3+DA285^3+DB285^3</f>
        <v>0</v>
      </c>
      <c r="DD285" s="76">
        <f t="shared" si="50"/>
        <v>0</v>
      </c>
      <c r="DE285" s="61"/>
      <c r="DF285" s="81"/>
      <c r="DG285" s="82"/>
      <c r="DH285" s="83"/>
      <c r="DI285" s="83"/>
      <c r="DJ285" s="82"/>
      <c r="DK285" s="82"/>
      <c r="DL285" s="83"/>
      <c r="DM285" s="83"/>
      <c r="DN285" s="82"/>
      <c r="DO285" s="82"/>
      <c r="DP285" s="83"/>
      <c r="DQ285" s="83"/>
      <c r="DR285" s="82"/>
      <c r="DS285" s="82"/>
      <c r="DT285" s="83"/>
      <c r="DU285" s="84"/>
      <c r="DV285" s="66"/>
      <c r="DW285" s="51"/>
      <c r="DY285" s="109"/>
      <c r="DZ285" s="58"/>
      <c r="EA285" s="3"/>
      <c r="EB285" s="4"/>
      <c r="EC285" s="4"/>
      <c r="ED285" s="4"/>
      <c r="EE285" s="4"/>
      <c r="EF285" s="4"/>
      <c r="EG285" s="4"/>
      <c r="EH285" s="4"/>
      <c r="EI285" s="4"/>
      <c r="EJ285" s="4"/>
      <c r="EK285" s="4"/>
      <c r="EL285" s="4"/>
      <c r="EM285" s="4"/>
      <c r="EN285" s="4"/>
      <c r="EO285" s="4"/>
      <c r="EP285" s="5"/>
      <c r="EQ285" s="75">
        <f>EI284^3+EJ284^3+EK284^3+EL284^3+EM284^3+EN284^3+EO284^3+EP284^3+EI285^3+EJ285^3+EK285^3+EL285^3+EM285^3+EN285^3+EO285^3+EP285^3</f>
        <v>0</v>
      </c>
      <c r="ER285" s="76">
        <f t="shared" si="51"/>
        <v>0</v>
      </c>
      <c r="ES285" s="61"/>
      <c r="ET285" s="89"/>
      <c r="EU285" s="83"/>
      <c r="EV285" s="83"/>
      <c r="EW285" s="83"/>
      <c r="EX285" s="83"/>
      <c r="EY285" s="83"/>
      <c r="EZ285" s="83"/>
      <c r="FA285" s="83"/>
      <c r="FB285" s="83"/>
      <c r="FC285" s="83"/>
      <c r="FD285" s="83"/>
      <c r="FE285" s="83"/>
      <c r="FF285" s="83"/>
      <c r="FG285" s="83"/>
      <c r="FH285" s="83"/>
      <c r="FI285" s="84"/>
      <c r="FJ285" s="66"/>
      <c r="FK285" s="51"/>
    </row>
    <row r="286" spans="9:167" x14ac:dyDescent="0.2">
      <c r="I286" s="109"/>
      <c r="J286" s="58"/>
      <c r="K286" s="3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5"/>
      <c r="AA286" s="75">
        <f>K286^3+L286^3+M286^3+N286^3+O286^3+P286^3+Q286^3+R286^3+K287^3+L287^3+M287^3+N287^3+O287^3+P287^3+Q287^3+R287^3</f>
        <v>0</v>
      </c>
      <c r="AB286" s="76">
        <f t="shared" si="48"/>
        <v>0</v>
      </c>
      <c r="AC286" s="61"/>
      <c r="AD286" s="89"/>
      <c r="AE286" s="83"/>
      <c r="AF286" s="83"/>
      <c r="AG286" s="83"/>
      <c r="AH286" s="82"/>
      <c r="AI286" s="82"/>
      <c r="AJ286" s="82"/>
      <c r="AK286" s="82"/>
      <c r="AL286" s="83"/>
      <c r="AM286" s="83"/>
      <c r="AN286" s="83"/>
      <c r="AO286" s="83"/>
      <c r="AP286" s="82"/>
      <c r="AQ286" s="82"/>
      <c r="AR286" s="82"/>
      <c r="AS286" s="86"/>
      <c r="AT286" s="66"/>
      <c r="AU286" s="51"/>
      <c r="AW286" s="109"/>
      <c r="AX286" s="58"/>
      <c r="AY286" s="3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5"/>
      <c r="BO286" s="75">
        <f>AY286^3+AZ286^3+BA286^3+BB286^3+BC286^3+BD286^3+BE286^3+BF286^3+AY287^3+AZ287^3+BA287^3+BB287^3+BC287^3+BD287^3+BE287^3+BF287^3</f>
        <v>0</v>
      </c>
      <c r="BP286" s="76">
        <f t="shared" si="49"/>
        <v>0</v>
      </c>
      <c r="BQ286" s="61"/>
      <c r="BR286" s="89"/>
      <c r="BS286" s="83"/>
      <c r="BT286" s="83"/>
      <c r="BU286" s="83"/>
      <c r="BV286" s="83"/>
      <c r="BW286" s="83"/>
      <c r="BX286" s="83"/>
      <c r="BY286" s="83"/>
      <c r="BZ286" s="82"/>
      <c r="CA286" s="82"/>
      <c r="CB286" s="82"/>
      <c r="CC286" s="82"/>
      <c r="CD286" s="82"/>
      <c r="CE286" s="82"/>
      <c r="CF286" s="82"/>
      <c r="CG286" s="86"/>
      <c r="CH286" s="66"/>
      <c r="CI286" s="51"/>
      <c r="CJ286" s="144"/>
      <c r="CK286" s="109"/>
      <c r="CL286" s="58"/>
      <c r="CM286" s="3"/>
      <c r="CN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/>
      <c r="DA286" s="4"/>
      <c r="DB286" s="5"/>
      <c r="DC286" s="75">
        <f>CM286^3+CN286^3+CO286^3+CP286^3+CQ286^3+CR286^3+CS286^3+CT286^3+CM287^3+CN287^3+CO287^3+CP287^3+CQ287^3+CR287^3+CS287^3+CT287^3</f>
        <v>0</v>
      </c>
      <c r="DD286" s="76">
        <f t="shared" si="50"/>
        <v>0</v>
      </c>
      <c r="DE286" s="61"/>
      <c r="DF286" s="81"/>
      <c r="DG286" s="82"/>
      <c r="DH286" s="83"/>
      <c r="DI286" s="83"/>
      <c r="DJ286" s="82"/>
      <c r="DK286" s="82"/>
      <c r="DL286" s="83"/>
      <c r="DM286" s="83"/>
      <c r="DN286" s="82"/>
      <c r="DO286" s="82"/>
      <c r="DP286" s="83"/>
      <c r="DQ286" s="83"/>
      <c r="DR286" s="82"/>
      <c r="DS286" s="82"/>
      <c r="DT286" s="83"/>
      <c r="DU286" s="84"/>
      <c r="DV286" s="66"/>
      <c r="DW286" s="51"/>
      <c r="DY286" s="109"/>
      <c r="DZ286" s="58"/>
      <c r="EA286" s="3"/>
      <c r="EB286" s="4"/>
      <c r="EC286" s="4"/>
      <c r="ED286" s="4"/>
      <c r="EE286" s="4"/>
      <c r="EF286" s="4"/>
      <c r="EG286" s="4"/>
      <c r="EH286" s="4"/>
      <c r="EI286" s="4"/>
      <c r="EJ286" s="4"/>
      <c r="EK286" s="4"/>
      <c r="EL286" s="4"/>
      <c r="EM286" s="4"/>
      <c r="EN286" s="4"/>
      <c r="EO286" s="4"/>
      <c r="EP286" s="5"/>
      <c r="EQ286" s="75">
        <f>EA286^3+EB286^3+EC286^3+ED286^3+EE286^3+EF286^3+EG286^3+EH286^3+EA287^3+EB287^3+EC287^3+ED287^3+EE287^3+EF287^3+EG287^3+EH287^3</f>
        <v>0</v>
      </c>
      <c r="ER286" s="76">
        <f t="shared" si="51"/>
        <v>0</v>
      </c>
      <c r="ES286" s="61"/>
      <c r="ET286" s="81"/>
      <c r="EU286" s="82"/>
      <c r="EV286" s="82"/>
      <c r="EW286" s="82"/>
      <c r="EX286" s="82"/>
      <c r="EY286" s="82"/>
      <c r="EZ286" s="82"/>
      <c r="FA286" s="82"/>
      <c r="FB286" s="82"/>
      <c r="FC286" s="82"/>
      <c r="FD286" s="82"/>
      <c r="FE286" s="82"/>
      <c r="FF286" s="82"/>
      <c r="FG286" s="82"/>
      <c r="FH286" s="82"/>
      <c r="FI286" s="86"/>
      <c r="FJ286" s="66"/>
      <c r="FK286" s="51"/>
    </row>
    <row r="287" spans="9:167" x14ac:dyDescent="0.2">
      <c r="I287" s="109"/>
      <c r="J287" s="58"/>
      <c r="K287" s="3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5"/>
      <c r="AA287" s="75">
        <f>S286^3+T286^3+U286^3+V286^3+W286^3+X286^3+Y286^3+Z286^3+S287^3+T287^3+U287^3+V287^3+W287^3+X287^3+Y287^3+Z287^3</f>
        <v>0</v>
      </c>
      <c r="AB287" s="76">
        <f t="shared" si="48"/>
        <v>0</v>
      </c>
      <c r="AC287" s="61"/>
      <c r="AD287" s="89"/>
      <c r="AE287" s="83"/>
      <c r="AF287" s="83"/>
      <c r="AG287" s="83"/>
      <c r="AH287" s="82"/>
      <c r="AI287" s="82"/>
      <c r="AJ287" s="82"/>
      <c r="AK287" s="82"/>
      <c r="AL287" s="83"/>
      <c r="AM287" s="83"/>
      <c r="AN287" s="83"/>
      <c r="AO287" s="83"/>
      <c r="AP287" s="82"/>
      <c r="AQ287" s="82"/>
      <c r="AR287" s="82"/>
      <c r="AS287" s="86"/>
      <c r="AT287" s="66"/>
      <c r="AU287" s="51"/>
      <c r="AW287" s="109"/>
      <c r="AX287" s="58"/>
      <c r="AY287" s="3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5"/>
      <c r="BO287" s="75">
        <f>BG286^3+BH286^3+BI286^3+BJ286^3+BK286^3+BL286^3+BM286^3+BN286^3+BG287^3+BH287^3+BI287^3+BJ287^3+BK287^3+BL287^3+BM287^3+BN287^3</f>
        <v>0</v>
      </c>
      <c r="BP287" s="76">
        <f t="shared" si="49"/>
        <v>0</v>
      </c>
      <c r="BQ287" s="61"/>
      <c r="BR287" s="89"/>
      <c r="BS287" s="83"/>
      <c r="BT287" s="83"/>
      <c r="BU287" s="83"/>
      <c r="BV287" s="83"/>
      <c r="BW287" s="83"/>
      <c r="BX287" s="83"/>
      <c r="BY287" s="83"/>
      <c r="BZ287" s="82"/>
      <c r="CA287" s="82"/>
      <c r="CB287" s="82"/>
      <c r="CC287" s="82"/>
      <c r="CD287" s="82"/>
      <c r="CE287" s="82"/>
      <c r="CF287" s="82"/>
      <c r="CG287" s="86"/>
      <c r="CH287" s="66"/>
      <c r="CI287" s="51"/>
      <c r="CJ287" s="144"/>
      <c r="CK287" s="109"/>
      <c r="CL287" s="58"/>
      <c r="CM287" s="3"/>
      <c r="CN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/>
      <c r="DA287" s="4"/>
      <c r="DB287" s="5"/>
      <c r="DC287" s="75">
        <f>CU286^3+CV286^3+CW286^3+CX286^3+CY286^3+CZ286^3+DA286^3+DB286^3+CU287^3+CV287^3+CW287^3+CX287^3+CY287^3+CZ287^3+DA287^3+DB287^3</f>
        <v>0</v>
      </c>
      <c r="DD287" s="76">
        <f t="shared" si="50"/>
        <v>0</v>
      </c>
      <c r="DE287" s="61"/>
      <c r="DF287" s="81"/>
      <c r="DG287" s="82"/>
      <c r="DH287" s="83"/>
      <c r="DI287" s="83"/>
      <c r="DJ287" s="82"/>
      <c r="DK287" s="82"/>
      <c r="DL287" s="83"/>
      <c r="DM287" s="83"/>
      <c r="DN287" s="82"/>
      <c r="DO287" s="82"/>
      <c r="DP287" s="83"/>
      <c r="DQ287" s="83"/>
      <c r="DR287" s="82"/>
      <c r="DS287" s="82"/>
      <c r="DT287" s="83"/>
      <c r="DU287" s="84"/>
      <c r="DV287" s="66"/>
      <c r="DW287" s="51"/>
      <c r="DY287" s="109"/>
      <c r="DZ287" s="58"/>
      <c r="EA287" s="3"/>
      <c r="EB287" s="4"/>
      <c r="EC287" s="4"/>
      <c r="ED287" s="4"/>
      <c r="EE287" s="4"/>
      <c r="EF287" s="4"/>
      <c r="EG287" s="4"/>
      <c r="EH287" s="4"/>
      <c r="EI287" s="4"/>
      <c r="EJ287" s="4"/>
      <c r="EK287" s="4"/>
      <c r="EL287" s="4"/>
      <c r="EM287" s="4"/>
      <c r="EN287" s="4"/>
      <c r="EO287" s="4"/>
      <c r="EP287" s="5"/>
      <c r="EQ287" s="75">
        <f>EI286^3+EJ286^3+EK286^3+EL286^3+EM286^3+EN286^3+EO286^3+EP286^3+EI287^3+EJ287^3+EK287^3+EL287^3+EM287^3+EN287^3+EO287^3+EP287^3</f>
        <v>0</v>
      </c>
      <c r="ER287" s="76">
        <f t="shared" si="51"/>
        <v>0</v>
      </c>
      <c r="ES287" s="61"/>
      <c r="ET287" s="89"/>
      <c r="EU287" s="83"/>
      <c r="EV287" s="83"/>
      <c r="EW287" s="83"/>
      <c r="EX287" s="83"/>
      <c r="EY287" s="83"/>
      <c r="EZ287" s="83"/>
      <c r="FA287" s="83"/>
      <c r="FB287" s="83"/>
      <c r="FC287" s="83"/>
      <c r="FD287" s="83"/>
      <c r="FE287" s="83"/>
      <c r="FF287" s="83"/>
      <c r="FG287" s="83"/>
      <c r="FH287" s="83"/>
      <c r="FI287" s="84"/>
      <c r="FJ287" s="66"/>
      <c r="FK287" s="51"/>
    </row>
    <row r="288" spans="9:167" x14ac:dyDescent="0.2">
      <c r="I288" s="109"/>
      <c r="J288" s="58"/>
      <c r="K288" s="3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5"/>
      <c r="AA288" s="75">
        <f>K288^3+L288^3+M288^3+N288^3+O288^3+P288^3+Q288^3+R288^3+K289^3+L289^3+M289^3+N289^3+O289^3+P289^3+Q289^3+R289^3</f>
        <v>0</v>
      </c>
      <c r="AB288" s="76">
        <f t="shared" si="48"/>
        <v>0</v>
      </c>
      <c r="AC288" s="95"/>
      <c r="AD288" s="81"/>
      <c r="AE288" s="82"/>
      <c r="AF288" s="82"/>
      <c r="AG288" s="82"/>
      <c r="AH288" s="83"/>
      <c r="AI288" s="83"/>
      <c r="AJ288" s="83"/>
      <c r="AK288" s="83"/>
      <c r="AL288" s="82"/>
      <c r="AM288" s="82"/>
      <c r="AN288" s="82"/>
      <c r="AO288" s="82"/>
      <c r="AP288" s="83"/>
      <c r="AQ288" s="83"/>
      <c r="AR288" s="83"/>
      <c r="AS288" s="84"/>
      <c r="AT288" s="66"/>
      <c r="AU288" s="51"/>
      <c r="AW288" s="109"/>
      <c r="AX288" s="58"/>
      <c r="AY288" s="3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5"/>
      <c r="BO288" s="75">
        <f>AY288^3+AZ288^3+BA288^3+BB288^3+BC288^3+BD288^3+BE288^3+BF288^3+AY289^3+AZ289^3+BA289^3+BB289^3+BC289^3+BD289^3+BE289^3+BF289^3</f>
        <v>0</v>
      </c>
      <c r="BP288" s="76">
        <f t="shared" si="49"/>
        <v>0</v>
      </c>
      <c r="BQ288" s="95"/>
      <c r="BR288" s="81"/>
      <c r="BS288" s="82"/>
      <c r="BT288" s="82"/>
      <c r="BU288" s="82"/>
      <c r="BV288" s="82"/>
      <c r="BW288" s="82"/>
      <c r="BX288" s="82"/>
      <c r="BY288" s="82"/>
      <c r="BZ288" s="83"/>
      <c r="CA288" s="83"/>
      <c r="CB288" s="83"/>
      <c r="CC288" s="83"/>
      <c r="CD288" s="83"/>
      <c r="CE288" s="83"/>
      <c r="CF288" s="83"/>
      <c r="CG288" s="84"/>
      <c r="CH288" s="66"/>
      <c r="CI288" s="51"/>
      <c r="CJ288" s="144"/>
      <c r="CK288" s="109"/>
      <c r="CL288" s="58"/>
      <c r="CM288" s="3"/>
      <c r="CN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5"/>
      <c r="DC288" s="75">
        <f>CM288^3+CN288^3+CO288^3+CP288^3+CQ288^3+CR288^3+CS288^3+CT288^3+CM289^3+CN289^3+CO289^3+CP289^3+CQ289^3+CR289^3+CS289^3+CT289^3</f>
        <v>0</v>
      </c>
      <c r="DD288" s="76">
        <f t="shared" si="50"/>
        <v>0</v>
      </c>
      <c r="DE288" s="95"/>
      <c r="DF288" s="89"/>
      <c r="DG288" s="83"/>
      <c r="DH288" s="82"/>
      <c r="DI288" s="82"/>
      <c r="DJ288" s="83"/>
      <c r="DK288" s="83"/>
      <c r="DL288" s="82"/>
      <c r="DM288" s="82"/>
      <c r="DN288" s="83"/>
      <c r="DO288" s="83"/>
      <c r="DP288" s="82"/>
      <c r="DQ288" s="82"/>
      <c r="DR288" s="83"/>
      <c r="DS288" s="83"/>
      <c r="DT288" s="82"/>
      <c r="DU288" s="86"/>
      <c r="DV288" s="66"/>
      <c r="DW288" s="51"/>
      <c r="DY288" s="109"/>
      <c r="DZ288" s="58"/>
      <c r="EA288" s="3"/>
      <c r="EB288" s="4"/>
      <c r="EC288" s="4"/>
      <c r="ED288" s="4"/>
      <c r="EE288" s="4"/>
      <c r="EF288" s="4"/>
      <c r="EG288" s="4"/>
      <c r="EH288" s="4"/>
      <c r="EI288" s="4"/>
      <c r="EJ288" s="4"/>
      <c r="EK288" s="4"/>
      <c r="EL288" s="4"/>
      <c r="EM288" s="4"/>
      <c r="EN288" s="4"/>
      <c r="EO288" s="4"/>
      <c r="EP288" s="5"/>
      <c r="EQ288" s="75">
        <f>EA288^3+EB288^3+EC288^3+ED288^3+EE288^3+EF288^3+EG288^3+EH288^3+EA289^3+EB289^3+EC289^3+ED289^3+EE289^3+EF289^3+EG289^3+EH289^3</f>
        <v>0</v>
      </c>
      <c r="ER288" s="76">
        <f t="shared" si="51"/>
        <v>0</v>
      </c>
      <c r="ES288" s="95"/>
      <c r="ET288" s="81"/>
      <c r="EU288" s="82"/>
      <c r="EV288" s="82"/>
      <c r="EW288" s="82"/>
      <c r="EX288" s="82"/>
      <c r="EY288" s="82"/>
      <c r="EZ288" s="82"/>
      <c r="FA288" s="82"/>
      <c r="FB288" s="82"/>
      <c r="FC288" s="82"/>
      <c r="FD288" s="82"/>
      <c r="FE288" s="82"/>
      <c r="FF288" s="82"/>
      <c r="FG288" s="82"/>
      <c r="FH288" s="82"/>
      <c r="FI288" s="86"/>
      <c r="FJ288" s="66"/>
      <c r="FK288" s="51"/>
    </row>
    <row r="289" spans="9:167" x14ac:dyDescent="0.2">
      <c r="I289" s="109"/>
      <c r="J289" s="58"/>
      <c r="K289" s="3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5"/>
      <c r="AA289" s="75">
        <f>S288^3+T288^3+U288^3+V288^3+W288^3+X288^3+Y288^3+Z288^3+S289^3+T289^3+U289^3+V289^3+W289^3+X289^3+Y289^3+Z289^3</f>
        <v>0</v>
      </c>
      <c r="AB289" s="76">
        <f t="shared" si="48"/>
        <v>0</v>
      </c>
      <c r="AC289" s="61"/>
      <c r="AD289" s="81"/>
      <c r="AE289" s="82"/>
      <c r="AF289" s="82"/>
      <c r="AG289" s="82"/>
      <c r="AH289" s="83"/>
      <c r="AI289" s="83"/>
      <c r="AJ289" s="83"/>
      <c r="AK289" s="83"/>
      <c r="AL289" s="82"/>
      <c r="AM289" s="82"/>
      <c r="AN289" s="82"/>
      <c r="AO289" s="82"/>
      <c r="AP289" s="83"/>
      <c r="AQ289" s="83"/>
      <c r="AR289" s="83"/>
      <c r="AS289" s="84"/>
      <c r="AT289" s="66"/>
      <c r="AU289" s="51"/>
      <c r="AW289" s="109"/>
      <c r="AX289" s="58"/>
      <c r="AY289" s="3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5"/>
      <c r="BO289" s="75">
        <f>BG288^3+BH288^3+BI288^3+BJ288^3+BK288^3+BL288^3+BM288^3+BN288^3+BG289^3+BH289^3+BI289^3+BJ289^3+BK289^3+BL289^3+BM289^3+BN289^3</f>
        <v>0</v>
      </c>
      <c r="BP289" s="76">
        <f t="shared" si="49"/>
        <v>0</v>
      </c>
      <c r="BQ289" s="61"/>
      <c r="BR289" s="81"/>
      <c r="BS289" s="82"/>
      <c r="BT289" s="82"/>
      <c r="BU289" s="82"/>
      <c r="BV289" s="82"/>
      <c r="BW289" s="82"/>
      <c r="BX289" s="82"/>
      <c r="BY289" s="82"/>
      <c r="BZ289" s="83"/>
      <c r="CA289" s="83"/>
      <c r="CB289" s="83"/>
      <c r="CC289" s="83"/>
      <c r="CD289" s="83"/>
      <c r="CE289" s="83"/>
      <c r="CF289" s="83"/>
      <c r="CG289" s="84"/>
      <c r="CH289" s="66"/>
      <c r="CI289" s="51"/>
      <c r="CJ289" s="144"/>
      <c r="CK289" s="109"/>
      <c r="CL289" s="58"/>
      <c r="CM289" s="3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4"/>
      <c r="DB289" s="5"/>
      <c r="DC289" s="75">
        <f>CU288^3+CV288^3+CW288^3+CX288^3+CY288^3+CZ288^3+DA288^3+DB288^3+CU289^3+CV289^3+CW289^3+CX289^3+CY289^3+CZ289^3+DA289^3+DB289^3</f>
        <v>0</v>
      </c>
      <c r="DD289" s="76">
        <f t="shared" si="50"/>
        <v>0</v>
      </c>
      <c r="DE289" s="61"/>
      <c r="DF289" s="89"/>
      <c r="DG289" s="83"/>
      <c r="DH289" s="82"/>
      <c r="DI289" s="82"/>
      <c r="DJ289" s="83"/>
      <c r="DK289" s="83"/>
      <c r="DL289" s="82"/>
      <c r="DM289" s="82"/>
      <c r="DN289" s="83"/>
      <c r="DO289" s="83"/>
      <c r="DP289" s="82"/>
      <c r="DQ289" s="82"/>
      <c r="DR289" s="83"/>
      <c r="DS289" s="83"/>
      <c r="DT289" s="82"/>
      <c r="DU289" s="86"/>
      <c r="DV289" s="66"/>
      <c r="DW289" s="51"/>
      <c r="DY289" s="109"/>
      <c r="DZ289" s="58"/>
      <c r="EA289" s="3"/>
      <c r="EB289" s="4"/>
      <c r="EC289" s="4"/>
      <c r="ED289" s="4"/>
      <c r="EE289" s="4"/>
      <c r="EF289" s="4"/>
      <c r="EG289" s="4"/>
      <c r="EH289" s="4"/>
      <c r="EI289" s="4"/>
      <c r="EJ289" s="4"/>
      <c r="EK289" s="4"/>
      <c r="EL289" s="4"/>
      <c r="EM289" s="4"/>
      <c r="EN289" s="4"/>
      <c r="EO289" s="4"/>
      <c r="EP289" s="5"/>
      <c r="EQ289" s="75">
        <f>EI288^3+EJ288^3+EK288^3+EL288^3+EM288^3+EN288^3+EO288^3+EP288^3+EI289^3+EJ289^3+EK289^3+EL289^3+EM289^3+EN289^3+EO289^3+EP289^3</f>
        <v>0</v>
      </c>
      <c r="ER289" s="76">
        <f t="shared" si="51"/>
        <v>0</v>
      </c>
      <c r="ES289" s="61"/>
      <c r="ET289" s="89"/>
      <c r="EU289" s="83"/>
      <c r="EV289" s="83"/>
      <c r="EW289" s="83"/>
      <c r="EX289" s="83"/>
      <c r="EY289" s="83"/>
      <c r="EZ289" s="83"/>
      <c r="FA289" s="83"/>
      <c r="FB289" s="83"/>
      <c r="FC289" s="83"/>
      <c r="FD289" s="83"/>
      <c r="FE289" s="83"/>
      <c r="FF289" s="83"/>
      <c r="FG289" s="83"/>
      <c r="FH289" s="83"/>
      <c r="FI289" s="84"/>
      <c r="FJ289" s="66"/>
      <c r="FK289" s="51"/>
    </row>
    <row r="290" spans="9:167" x14ac:dyDescent="0.2">
      <c r="I290" s="109"/>
      <c r="J290" s="58"/>
      <c r="K290" s="3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5"/>
      <c r="AA290" s="75">
        <f>K290^3+L290^3+M290^3+N290^3+O290^3+P290^3+Q290^3+R290^3+K291^3+L291^3+M291^3+N291^3+O291^3+P291^3+Q291^3+R291^3</f>
        <v>0</v>
      </c>
      <c r="AB290" s="76">
        <f t="shared" si="48"/>
        <v>0</v>
      </c>
      <c r="AC290" s="61"/>
      <c r="AD290" s="81"/>
      <c r="AE290" s="82"/>
      <c r="AF290" s="82"/>
      <c r="AG290" s="82"/>
      <c r="AH290" s="83"/>
      <c r="AI290" s="83"/>
      <c r="AJ290" s="83"/>
      <c r="AK290" s="83"/>
      <c r="AL290" s="82"/>
      <c r="AM290" s="82"/>
      <c r="AN290" s="82"/>
      <c r="AO290" s="82"/>
      <c r="AP290" s="83"/>
      <c r="AQ290" s="83"/>
      <c r="AR290" s="83"/>
      <c r="AS290" s="84"/>
      <c r="AT290" s="66"/>
      <c r="AU290" s="51"/>
      <c r="AW290" s="109"/>
      <c r="AX290" s="58"/>
      <c r="AY290" s="3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5"/>
      <c r="BO290" s="75">
        <f>AY290^3+AZ290^3+BA290^3+BB290^3+BC290^3+BD290^3+BE290^3+BF290^3+AY291^3+AZ291^3+BA291^3+BB291^3+BC291^3+BD291^3+BE291^3+BF291^3</f>
        <v>0</v>
      </c>
      <c r="BP290" s="76">
        <f t="shared" si="49"/>
        <v>0</v>
      </c>
      <c r="BQ290" s="61"/>
      <c r="BR290" s="89"/>
      <c r="BS290" s="83"/>
      <c r="BT290" s="83"/>
      <c r="BU290" s="83"/>
      <c r="BV290" s="83"/>
      <c r="BW290" s="83"/>
      <c r="BX290" s="83"/>
      <c r="BY290" s="83"/>
      <c r="BZ290" s="82"/>
      <c r="CA290" s="82"/>
      <c r="CB290" s="82"/>
      <c r="CC290" s="82"/>
      <c r="CD290" s="82"/>
      <c r="CE290" s="82"/>
      <c r="CF290" s="82"/>
      <c r="CG290" s="86"/>
      <c r="CH290" s="66"/>
      <c r="CI290" s="51"/>
      <c r="CJ290" s="144"/>
      <c r="CK290" s="109"/>
      <c r="CL290" s="58"/>
      <c r="CM290" s="3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4"/>
      <c r="DB290" s="5"/>
      <c r="DC290" s="75">
        <f>CM290^3+CN290^3+CO290^3+CP290^3+CQ290^3+CR290^3+CS290^3+CT290^3+CM291^3+CN291^3+CO291^3+CP291^3+CQ291^3+CR291^3+CS291^3+CT291^3</f>
        <v>0</v>
      </c>
      <c r="DD290" s="76">
        <f t="shared" si="50"/>
        <v>0</v>
      </c>
      <c r="DE290" s="61"/>
      <c r="DF290" s="89"/>
      <c r="DG290" s="83"/>
      <c r="DH290" s="82"/>
      <c r="DI290" s="82"/>
      <c r="DJ290" s="83"/>
      <c r="DK290" s="83"/>
      <c r="DL290" s="82"/>
      <c r="DM290" s="82"/>
      <c r="DN290" s="83"/>
      <c r="DO290" s="83"/>
      <c r="DP290" s="82"/>
      <c r="DQ290" s="82"/>
      <c r="DR290" s="83"/>
      <c r="DS290" s="83"/>
      <c r="DT290" s="82"/>
      <c r="DU290" s="86"/>
      <c r="DV290" s="66"/>
      <c r="DW290" s="51"/>
      <c r="DY290" s="109"/>
      <c r="DZ290" s="58"/>
      <c r="EA290" s="3"/>
      <c r="EB290" s="4"/>
      <c r="EC290" s="4"/>
      <c r="ED290" s="4"/>
      <c r="EE290" s="4"/>
      <c r="EF290" s="4"/>
      <c r="EG290" s="4"/>
      <c r="EH290" s="4"/>
      <c r="EI290" s="4"/>
      <c r="EJ290" s="4"/>
      <c r="EK290" s="4"/>
      <c r="EL290" s="4"/>
      <c r="EM290" s="4"/>
      <c r="EN290" s="4"/>
      <c r="EO290" s="4"/>
      <c r="EP290" s="5"/>
      <c r="EQ290" s="75">
        <f>EA290^3+EB290^3+EC290^3+ED290^3+EE290^3+EF290^3+EG290^3+EH290^3+EA291^3+EB291^3+EC291^3+ED291^3+EE291^3+EF291^3+EG291^3+EH291^3</f>
        <v>0</v>
      </c>
      <c r="ER290" s="76">
        <f t="shared" si="51"/>
        <v>0</v>
      </c>
      <c r="ES290" s="61"/>
      <c r="ET290" s="81"/>
      <c r="EU290" s="82"/>
      <c r="EV290" s="82"/>
      <c r="EW290" s="82"/>
      <c r="EX290" s="82"/>
      <c r="EY290" s="82"/>
      <c r="EZ290" s="82"/>
      <c r="FA290" s="82"/>
      <c r="FB290" s="82"/>
      <c r="FC290" s="82"/>
      <c r="FD290" s="82"/>
      <c r="FE290" s="82"/>
      <c r="FF290" s="82"/>
      <c r="FG290" s="82"/>
      <c r="FH290" s="82"/>
      <c r="FI290" s="86"/>
      <c r="FJ290" s="66"/>
      <c r="FK290" s="51"/>
    </row>
    <row r="291" spans="9:167" x14ac:dyDescent="0.2">
      <c r="I291" s="109"/>
      <c r="J291" s="58"/>
      <c r="K291" s="3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5"/>
      <c r="AA291" s="75">
        <f>S290^3+T290^3+U290^3+V290^3+W290^3+X290^3+Y290^3+Z290^3+S291^3+T291^3+U291^3+V291^3+W291^3+X291^3+Y291^3+Z291^3</f>
        <v>0</v>
      </c>
      <c r="AB291" s="76">
        <f t="shared" si="48"/>
        <v>0</v>
      </c>
      <c r="AC291" s="61"/>
      <c r="AD291" s="81"/>
      <c r="AE291" s="82"/>
      <c r="AF291" s="82"/>
      <c r="AG291" s="82"/>
      <c r="AH291" s="83"/>
      <c r="AI291" s="83"/>
      <c r="AJ291" s="83"/>
      <c r="AK291" s="83"/>
      <c r="AL291" s="82"/>
      <c r="AM291" s="82"/>
      <c r="AN291" s="82"/>
      <c r="AO291" s="82"/>
      <c r="AP291" s="83"/>
      <c r="AQ291" s="83"/>
      <c r="AR291" s="83"/>
      <c r="AS291" s="84"/>
      <c r="AT291" s="66"/>
      <c r="AU291" s="51"/>
      <c r="AW291" s="109"/>
      <c r="AX291" s="58"/>
      <c r="AY291" s="3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5"/>
      <c r="BO291" s="75">
        <f>BG290^3+BH290^3+BI290^3+BJ290^3+BK290^3+BL290^3+BM290^3+BN290^3+BG291^3+BH291^3+BI291^3+BJ291^3+BK291^3+BL291^3+BM291^3+BN291^3</f>
        <v>0</v>
      </c>
      <c r="BP291" s="76">
        <f t="shared" si="49"/>
        <v>0</v>
      </c>
      <c r="BQ291" s="61"/>
      <c r="BR291" s="89"/>
      <c r="BS291" s="83"/>
      <c r="BT291" s="83"/>
      <c r="BU291" s="83"/>
      <c r="BV291" s="83"/>
      <c r="BW291" s="83"/>
      <c r="BX291" s="83"/>
      <c r="BY291" s="83"/>
      <c r="BZ291" s="82"/>
      <c r="CA291" s="82"/>
      <c r="CB291" s="82"/>
      <c r="CC291" s="82"/>
      <c r="CD291" s="82"/>
      <c r="CE291" s="82"/>
      <c r="CF291" s="82"/>
      <c r="CG291" s="86"/>
      <c r="CH291" s="66"/>
      <c r="CI291" s="51"/>
      <c r="CJ291" s="144"/>
      <c r="CK291" s="109"/>
      <c r="CL291" s="58"/>
      <c r="CM291" s="3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4"/>
      <c r="DB291" s="5"/>
      <c r="DC291" s="75">
        <f>CU290^3+CV290^3+CW290^3+CX290^3+CY290^3+CZ290^3+DA290^3+DB290^3+CU291^3+CV291^3+CW291^3+CX291^3+CY291^3+CZ291^3+DA291^3+DB291^3</f>
        <v>0</v>
      </c>
      <c r="DD291" s="76">
        <f t="shared" si="50"/>
        <v>0</v>
      </c>
      <c r="DE291" s="61"/>
      <c r="DF291" s="89"/>
      <c r="DG291" s="83"/>
      <c r="DH291" s="82"/>
      <c r="DI291" s="82"/>
      <c r="DJ291" s="83"/>
      <c r="DK291" s="83"/>
      <c r="DL291" s="82"/>
      <c r="DM291" s="82"/>
      <c r="DN291" s="83"/>
      <c r="DO291" s="83"/>
      <c r="DP291" s="82"/>
      <c r="DQ291" s="82"/>
      <c r="DR291" s="83"/>
      <c r="DS291" s="83"/>
      <c r="DT291" s="82"/>
      <c r="DU291" s="86"/>
      <c r="DV291" s="66"/>
      <c r="DW291" s="51"/>
      <c r="DY291" s="109"/>
      <c r="DZ291" s="58"/>
      <c r="EA291" s="3"/>
      <c r="EB291" s="4"/>
      <c r="EC291" s="4"/>
      <c r="ED291" s="4"/>
      <c r="EE291" s="4"/>
      <c r="EF291" s="4"/>
      <c r="EG291" s="4"/>
      <c r="EH291" s="4"/>
      <c r="EI291" s="4"/>
      <c r="EJ291" s="4"/>
      <c r="EK291" s="4"/>
      <c r="EL291" s="4"/>
      <c r="EM291" s="4"/>
      <c r="EN291" s="4"/>
      <c r="EO291" s="4"/>
      <c r="EP291" s="5"/>
      <c r="EQ291" s="75">
        <f>EI290^3+EJ290^3+EK290^3+EL290^3+EM290^3+EN290^3+EO290^3+EP290^3+EI291^3+EJ291^3+EK291^3+EL291^3+EM291^3+EN291^3+EO291^3+EP291^3</f>
        <v>0</v>
      </c>
      <c r="ER291" s="76">
        <f t="shared" si="51"/>
        <v>0</v>
      </c>
      <c r="ES291" s="61"/>
      <c r="ET291" s="89"/>
      <c r="EU291" s="83"/>
      <c r="EV291" s="83"/>
      <c r="EW291" s="83"/>
      <c r="EX291" s="83"/>
      <c r="EY291" s="83"/>
      <c r="EZ291" s="83"/>
      <c r="FA291" s="83"/>
      <c r="FB291" s="83"/>
      <c r="FC291" s="83"/>
      <c r="FD291" s="83"/>
      <c r="FE291" s="83"/>
      <c r="FF291" s="83"/>
      <c r="FG291" s="83"/>
      <c r="FH291" s="83"/>
      <c r="FI291" s="84"/>
      <c r="FJ291" s="66"/>
      <c r="FK291" s="51"/>
    </row>
    <row r="292" spans="9:167" x14ac:dyDescent="0.2">
      <c r="I292" s="109"/>
      <c r="J292" s="58"/>
      <c r="K292" s="3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5"/>
      <c r="AA292" s="75">
        <f>K292^3+L292^3+M292^3+N292^3+O292^3+P292^3+Q292^3+R292^3+K293^3+L293^3+M293^3+N293^3+O293^3+P293^3+Q293^3+R293^3</f>
        <v>0</v>
      </c>
      <c r="AB292" s="76">
        <f t="shared" si="48"/>
        <v>0</v>
      </c>
      <c r="AC292" s="61"/>
      <c r="AD292" s="89"/>
      <c r="AE292" s="83"/>
      <c r="AF292" s="83"/>
      <c r="AG292" s="83"/>
      <c r="AH292" s="82"/>
      <c r="AI292" s="82"/>
      <c r="AJ292" s="82"/>
      <c r="AK292" s="82"/>
      <c r="AL292" s="83"/>
      <c r="AM292" s="83"/>
      <c r="AN292" s="83"/>
      <c r="AO292" s="83"/>
      <c r="AP292" s="82"/>
      <c r="AQ292" s="82"/>
      <c r="AR292" s="82"/>
      <c r="AS292" s="86"/>
      <c r="AT292" s="66"/>
      <c r="AU292" s="51"/>
      <c r="AW292" s="109"/>
      <c r="AX292" s="58"/>
      <c r="AY292" s="3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5"/>
      <c r="BO292" s="75">
        <f>AY292^3+AZ292^3+BA292^3+BB292^3+BC292^3+BD292^3+BE292^3+BF292^3+AY293^3+AZ293^3+BA293^3+BB293^3+BC293^3+BD293^3+BE293^3+BF293^3</f>
        <v>0</v>
      </c>
      <c r="BP292" s="76">
        <f t="shared" si="49"/>
        <v>0</v>
      </c>
      <c r="BQ292" s="61"/>
      <c r="BR292" s="81"/>
      <c r="BS292" s="82"/>
      <c r="BT292" s="82"/>
      <c r="BU292" s="82"/>
      <c r="BV292" s="82"/>
      <c r="BW292" s="82"/>
      <c r="BX292" s="82"/>
      <c r="BY292" s="82"/>
      <c r="BZ292" s="83"/>
      <c r="CA292" s="83"/>
      <c r="CB292" s="83"/>
      <c r="CC292" s="83"/>
      <c r="CD292" s="83"/>
      <c r="CE292" s="83"/>
      <c r="CF292" s="83"/>
      <c r="CG292" s="84"/>
      <c r="CH292" s="66"/>
      <c r="CI292" s="51"/>
      <c r="CJ292" s="144"/>
      <c r="CK292" s="109"/>
      <c r="CL292" s="58"/>
      <c r="CM292" s="3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4"/>
      <c r="DB292" s="5"/>
      <c r="DC292" s="75">
        <f>CM292^3+CN292^3+CO292^3+CP292^3+CQ292^3+CR292^3+CS292^3+CT292^3+CM293^3+CN293^3+CO293^3+CP293^3+CQ293^3+CR293^3+CS293^3+CT293^3</f>
        <v>0</v>
      </c>
      <c r="DD292" s="76">
        <f t="shared" si="50"/>
        <v>0</v>
      </c>
      <c r="DE292" s="61"/>
      <c r="DF292" s="89"/>
      <c r="DG292" s="83"/>
      <c r="DH292" s="82"/>
      <c r="DI292" s="82"/>
      <c r="DJ292" s="83"/>
      <c r="DK292" s="83"/>
      <c r="DL292" s="82"/>
      <c r="DM292" s="82"/>
      <c r="DN292" s="83"/>
      <c r="DO292" s="83"/>
      <c r="DP292" s="82"/>
      <c r="DQ292" s="82"/>
      <c r="DR292" s="83"/>
      <c r="DS292" s="83"/>
      <c r="DT292" s="82"/>
      <c r="DU292" s="86"/>
      <c r="DV292" s="66"/>
      <c r="DW292" s="51"/>
      <c r="DY292" s="109"/>
      <c r="DZ292" s="58"/>
      <c r="EA292" s="3"/>
      <c r="EB292" s="4"/>
      <c r="EC292" s="4"/>
      <c r="ED292" s="4"/>
      <c r="EE292" s="4"/>
      <c r="EF292" s="4"/>
      <c r="EG292" s="4"/>
      <c r="EH292" s="4"/>
      <c r="EI292" s="4"/>
      <c r="EJ292" s="4"/>
      <c r="EK292" s="4"/>
      <c r="EL292" s="4"/>
      <c r="EM292" s="4"/>
      <c r="EN292" s="4"/>
      <c r="EO292" s="4"/>
      <c r="EP292" s="5"/>
      <c r="EQ292" s="75">
        <f>EA292^3+EB292^3+EC292^3+ED292^3+EE292^3+EF292^3+EG292^3+EH292^3+EA293^3+EB293^3+EC293^3+ED293^3+EE293^3+EF293^3+EG293^3+EH293^3</f>
        <v>0</v>
      </c>
      <c r="ER292" s="76">
        <f t="shared" si="51"/>
        <v>0</v>
      </c>
      <c r="ES292" s="61"/>
      <c r="ET292" s="81"/>
      <c r="EU292" s="82"/>
      <c r="EV292" s="82"/>
      <c r="EW292" s="82"/>
      <c r="EX292" s="82"/>
      <c r="EY292" s="82"/>
      <c r="EZ292" s="82"/>
      <c r="FA292" s="82"/>
      <c r="FB292" s="82"/>
      <c r="FC292" s="82"/>
      <c r="FD292" s="82"/>
      <c r="FE292" s="82"/>
      <c r="FF292" s="82"/>
      <c r="FG292" s="82"/>
      <c r="FH292" s="82"/>
      <c r="FI292" s="86"/>
      <c r="FJ292" s="66"/>
      <c r="FK292" s="51"/>
    </row>
    <row r="293" spans="9:167" x14ac:dyDescent="0.2">
      <c r="I293" s="109"/>
      <c r="J293" s="58"/>
      <c r="K293" s="3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5"/>
      <c r="AA293" s="75">
        <f>S292^3+T292^3+U292^3+V292^3+W292^3+X292^3+Y292^3+Z292^3+S293^3+T293^3+U293^3+V293^3+W293^3+X293^3+Y293^3+Z293^3</f>
        <v>0</v>
      </c>
      <c r="AB293" s="76">
        <f t="shared" si="48"/>
        <v>0</v>
      </c>
      <c r="AC293" s="61"/>
      <c r="AD293" s="89"/>
      <c r="AE293" s="83"/>
      <c r="AF293" s="83"/>
      <c r="AG293" s="83"/>
      <c r="AH293" s="82"/>
      <c r="AI293" s="82"/>
      <c r="AJ293" s="82"/>
      <c r="AK293" s="82"/>
      <c r="AL293" s="83"/>
      <c r="AM293" s="83"/>
      <c r="AN293" s="83"/>
      <c r="AO293" s="83"/>
      <c r="AP293" s="82"/>
      <c r="AQ293" s="82"/>
      <c r="AR293" s="82"/>
      <c r="AS293" s="86"/>
      <c r="AT293" s="66"/>
      <c r="AU293" s="51"/>
      <c r="AW293" s="109"/>
      <c r="AX293" s="58"/>
      <c r="AY293" s="3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5"/>
      <c r="BO293" s="75">
        <f>BG292^3+BH292^3+BI292^3+BJ292^3+BK292^3+BL292^3+BM292^3+BN292^3+BG293^3+BH293^3+BI293^3+BJ293^3+BK293^3+BL293^3+BM293^3+BN293^3</f>
        <v>0</v>
      </c>
      <c r="BP293" s="76">
        <f t="shared" si="49"/>
        <v>0</v>
      </c>
      <c r="BQ293" s="61"/>
      <c r="BR293" s="81"/>
      <c r="BS293" s="82"/>
      <c r="BT293" s="82"/>
      <c r="BU293" s="82"/>
      <c r="BV293" s="82"/>
      <c r="BW293" s="82"/>
      <c r="BX293" s="82"/>
      <c r="BY293" s="82"/>
      <c r="BZ293" s="83"/>
      <c r="CA293" s="83"/>
      <c r="CB293" s="83"/>
      <c r="CC293" s="83"/>
      <c r="CD293" s="83"/>
      <c r="CE293" s="83"/>
      <c r="CF293" s="83"/>
      <c r="CG293" s="84"/>
      <c r="CH293" s="66"/>
      <c r="CI293" s="51"/>
      <c r="CJ293" s="144"/>
      <c r="CK293" s="109"/>
      <c r="CL293" s="58"/>
      <c r="CM293" s="3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5"/>
      <c r="DC293" s="75">
        <f>CU292^3+CV292^3+CW292^3+CX292^3+CY292^3+CZ292^3+DA292^3+DB292^3+CU293^3+CV293^3+CW293^3+CX293^3+CY293^3+CZ293^3+DA293^3+DB293^3</f>
        <v>0</v>
      </c>
      <c r="DD293" s="76">
        <f t="shared" si="50"/>
        <v>0</v>
      </c>
      <c r="DE293" s="61"/>
      <c r="DF293" s="89"/>
      <c r="DG293" s="83"/>
      <c r="DH293" s="82"/>
      <c r="DI293" s="82"/>
      <c r="DJ293" s="83"/>
      <c r="DK293" s="83"/>
      <c r="DL293" s="82"/>
      <c r="DM293" s="82"/>
      <c r="DN293" s="83"/>
      <c r="DO293" s="83"/>
      <c r="DP293" s="82"/>
      <c r="DQ293" s="82"/>
      <c r="DR293" s="83"/>
      <c r="DS293" s="83"/>
      <c r="DT293" s="82"/>
      <c r="DU293" s="86"/>
      <c r="DV293" s="66"/>
      <c r="DW293" s="51"/>
      <c r="DY293" s="109"/>
      <c r="DZ293" s="58"/>
      <c r="EA293" s="3"/>
      <c r="EB293" s="4"/>
      <c r="EC293" s="4"/>
      <c r="ED293" s="4"/>
      <c r="EE293" s="4"/>
      <c r="EF293" s="4"/>
      <c r="EG293" s="4"/>
      <c r="EH293" s="4"/>
      <c r="EI293" s="4"/>
      <c r="EJ293" s="4"/>
      <c r="EK293" s="4"/>
      <c r="EL293" s="4"/>
      <c r="EM293" s="4"/>
      <c r="EN293" s="4"/>
      <c r="EO293" s="4"/>
      <c r="EP293" s="5"/>
      <c r="EQ293" s="75">
        <f>EI292^3+EJ292^3+EK292^3+EL292^3+EM292^3+EN292^3+EO292^3+EP292^3+EI293^3+EJ293^3+EK293^3+EL293^3+EM293^3+EN293^3+EO293^3+EP293^3</f>
        <v>0</v>
      </c>
      <c r="ER293" s="76">
        <f t="shared" si="51"/>
        <v>0</v>
      </c>
      <c r="ES293" s="61"/>
      <c r="ET293" s="89"/>
      <c r="EU293" s="83"/>
      <c r="EV293" s="83"/>
      <c r="EW293" s="83"/>
      <c r="EX293" s="83"/>
      <c r="EY293" s="83"/>
      <c r="EZ293" s="83"/>
      <c r="FA293" s="83"/>
      <c r="FB293" s="83"/>
      <c r="FC293" s="83"/>
      <c r="FD293" s="83"/>
      <c r="FE293" s="83"/>
      <c r="FF293" s="83"/>
      <c r="FG293" s="83"/>
      <c r="FH293" s="83"/>
      <c r="FI293" s="84"/>
      <c r="FJ293" s="66"/>
      <c r="FK293" s="51"/>
    </row>
    <row r="294" spans="9:167" x14ac:dyDescent="0.2">
      <c r="I294" s="109"/>
      <c r="J294" s="58"/>
      <c r="K294" s="3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5"/>
      <c r="AA294" s="75">
        <f>K294^3+L294^3+M294^3+N294^3+O294^3+P294^3+Q294^3+R294^3+K295^3+L295^3+M295^3+N295^3+O295^3+P295^3+Q295^3+R295^3</f>
        <v>0</v>
      </c>
      <c r="AB294" s="76">
        <f t="shared" si="48"/>
        <v>0</v>
      </c>
      <c r="AC294" s="61"/>
      <c r="AD294" s="89"/>
      <c r="AE294" s="83"/>
      <c r="AF294" s="83"/>
      <c r="AG294" s="83"/>
      <c r="AH294" s="82"/>
      <c r="AI294" s="82"/>
      <c r="AJ294" s="82"/>
      <c r="AK294" s="82"/>
      <c r="AL294" s="83"/>
      <c r="AM294" s="83"/>
      <c r="AN294" s="83"/>
      <c r="AO294" s="83"/>
      <c r="AP294" s="82"/>
      <c r="AQ294" s="82"/>
      <c r="AR294" s="82"/>
      <c r="AS294" s="86"/>
      <c r="AT294" s="66"/>
      <c r="AU294" s="51"/>
      <c r="AW294" s="109"/>
      <c r="AX294" s="58"/>
      <c r="AY294" s="3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5"/>
      <c r="BO294" s="75">
        <f>AY294^3+AZ294^3+BA294^3+BB294^3+BC294^3+BD294^3+BE294^3+BF294^3+AY295^3+AZ295^3+BA295^3+BB295^3+BC295^3+BD295^3+BE295^3+BF295^3</f>
        <v>0</v>
      </c>
      <c r="BP294" s="76">
        <f t="shared" si="49"/>
        <v>0</v>
      </c>
      <c r="BQ294" s="61"/>
      <c r="BR294" s="89"/>
      <c r="BS294" s="83"/>
      <c r="BT294" s="83"/>
      <c r="BU294" s="83"/>
      <c r="BV294" s="83"/>
      <c r="BW294" s="83"/>
      <c r="BX294" s="83"/>
      <c r="BY294" s="83"/>
      <c r="BZ294" s="82"/>
      <c r="CA294" s="82"/>
      <c r="CB294" s="82"/>
      <c r="CC294" s="82"/>
      <c r="CD294" s="82"/>
      <c r="CE294" s="82"/>
      <c r="CF294" s="82"/>
      <c r="CG294" s="86"/>
      <c r="CH294" s="66"/>
      <c r="CI294" s="51"/>
      <c r="CJ294" s="144"/>
      <c r="CK294" s="109"/>
      <c r="CL294" s="58"/>
      <c r="CM294" s="3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5"/>
      <c r="DC294" s="75">
        <f>CM294^3+CN294^3+CO294^3+CP294^3+CQ294^3+CR294^3+CS294^3+CT294^3+CM295^3+CN295^3+CO295^3+CP295^3+CQ295^3+CR295^3+CS295^3+CT295^3</f>
        <v>0</v>
      </c>
      <c r="DD294" s="76">
        <f t="shared" si="50"/>
        <v>0</v>
      </c>
      <c r="DE294" s="61"/>
      <c r="DF294" s="89"/>
      <c r="DG294" s="83"/>
      <c r="DH294" s="82"/>
      <c r="DI294" s="82"/>
      <c r="DJ294" s="83"/>
      <c r="DK294" s="83"/>
      <c r="DL294" s="82"/>
      <c r="DM294" s="82"/>
      <c r="DN294" s="83"/>
      <c r="DO294" s="83"/>
      <c r="DP294" s="82"/>
      <c r="DQ294" s="82"/>
      <c r="DR294" s="83"/>
      <c r="DS294" s="83"/>
      <c r="DT294" s="82"/>
      <c r="DU294" s="86"/>
      <c r="DV294" s="66"/>
      <c r="DW294" s="51"/>
      <c r="DY294" s="109"/>
      <c r="DZ294" s="58"/>
      <c r="EA294" s="3"/>
      <c r="EB294" s="4"/>
      <c r="EC294" s="4"/>
      <c r="ED294" s="4"/>
      <c r="EE294" s="4"/>
      <c r="EF294" s="4"/>
      <c r="EG294" s="4"/>
      <c r="EH294" s="4"/>
      <c r="EI294" s="4"/>
      <c r="EJ294" s="4"/>
      <c r="EK294" s="4"/>
      <c r="EL294" s="4"/>
      <c r="EM294" s="4"/>
      <c r="EN294" s="4"/>
      <c r="EO294" s="4"/>
      <c r="EP294" s="5"/>
      <c r="EQ294" s="75">
        <f>EA294^3+EB294^3+EC294^3+ED294^3+EE294^3+EF294^3+EG294^3+EH294^3+EA295^3+EB295^3+EC295^3+ED295^3+EE295^3+EF295^3+EG295^3+EH295^3</f>
        <v>0</v>
      </c>
      <c r="ER294" s="76">
        <f t="shared" si="51"/>
        <v>0</v>
      </c>
      <c r="ES294" s="61"/>
      <c r="ET294" s="81"/>
      <c r="EU294" s="82"/>
      <c r="EV294" s="82"/>
      <c r="EW294" s="82"/>
      <c r="EX294" s="82"/>
      <c r="EY294" s="82"/>
      <c r="EZ294" s="82"/>
      <c r="FA294" s="82"/>
      <c r="FB294" s="82"/>
      <c r="FC294" s="82"/>
      <c r="FD294" s="82"/>
      <c r="FE294" s="82"/>
      <c r="FF294" s="82"/>
      <c r="FG294" s="82"/>
      <c r="FH294" s="82"/>
      <c r="FI294" s="86"/>
      <c r="FJ294" s="66"/>
      <c r="FK294" s="51"/>
    </row>
    <row r="295" spans="9:167" x14ac:dyDescent="0.2">
      <c r="I295" s="109"/>
      <c r="J295" s="58"/>
      <c r="K295" s="7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9"/>
      <c r="AA295" s="75">
        <f>S294^3+T294^3+U294^3+V294^3+W294^3+X294^3+Y294^3+Z294^3+S295^3+T295^3+U295^3+V295^3+W295^3+X295^3+Y295^3+Z295^3</f>
        <v>0</v>
      </c>
      <c r="AB295" s="76">
        <f t="shared" si="48"/>
        <v>0</v>
      </c>
      <c r="AC295" s="61"/>
      <c r="AD295" s="116"/>
      <c r="AE295" s="117"/>
      <c r="AF295" s="117"/>
      <c r="AG295" s="117"/>
      <c r="AH295" s="118"/>
      <c r="AI295" s="118"/>
      <c r="AJ295" s="118"/>
      <c r="AK295" s="118"/>
      <c r="AL295" s="117"/>
      <c r="AM295" s="117"/>
      <c r="AN295" s="117"/>
      <c r="AO295" s="117"/>
      <c r="AP295" s="118"/>
      <c r="AQ295" s="118"/>
      <c r="AR295" s="118"/>
      <c r="AS295" s="119"/>
      <c r="AT295" s="32"/>
      <c r="AU295" s="115"/>
      <c r="AW295" s="109"/>
      <c r="AX295" s="58"/>
      <c r="AY295" s="7"/>
      <c r="AZ295" s="8"/>
      <c r="BA295" s="8"/>
      <c r="BB295" s="8"/>
      <c r="BC295" s="8"/>
      <c r="BD295" s="8"/>
      <c r="BE295" s="8"/>
      <c r="BF295" s="8"/>
      <c r="BG295" s="8"/>
      <c r="BH295" s="8"/>
      <c r="BI295" s="8"/>
      <c r="BJ295" s="8"/>
      <c r="BK295" s="8"/>
      <c r="BL295" s="8"/>
      <c r="BM295" s="8"/>
      <c r="BN295" s="9"/>
      <c r="BO295" s="75">
        <f>BG294^3+BH294^3+BI294^3+BJ294^3+BK294^3+BL294^3+BM294^3+BN294^3+BG295^3+BH295^3+BI295^3+BJ295^3+BK295^3+BL295^3+BM295^3+BN295^3</f>
        <v>0</v>
      </c>
      <c r="BP295" s="76">
        <f t="shared" si="49"/>
        <v>0</v>
      </c>
      <c r="BQ295" s="61"/>
      <c r="BR295" s="116"/>
      <c r="BS295" s="117"/>
      <c r="BT295" s="117"/>
      <c r="BU295" s="117"/>
      <c r="BV295" s="117"/>
      <c r="BW295" s="117"/>
      <c r="BX295" s="117"/>
      <c r="BY295" s="117"/>
      <c r="BZ295" s="118"/>
      <c r="CA295" s="118"/>
      <c r="CB295" s="118"/>
      <c r="CC295" s="118"/>
      <c r="CD295" s="118"/>
      <c r="CE295" s="118"/>
      <c r="CF295" s="118"/>
      <c r="CG295" s="119"/>
      <c r="CH295" s="32"/>
      <c r="CI295" s="115"/>
      <c r="CJ295" s="144"/>
      <c r="CK295" s="109"/>
      <c r="CL295" s="58"/>
      <c r="CM295" s="7"/>
      <c r="CN295" s="8"/>
      <c r="CO295" s="8"/>
      <c r="CP295" s="8"/>
      <c r="CQ295" s="8"/>
      <c r="CR295" s="8"/>
      <c r="CS295" s="8"/>
      <c r="CT295" s="8"/>
      <c r="CU295" s="8"/>
      <c r="CV295" s="8"/>
      <c r="CW295" s="8"/>
      <c r="CX295" s="8"/>
      <c r="CY295" s="8"/>
      <c r="CZ295" s="8"/>
      <c r="DA295" s="8"/>
      <c r="DB295" s="9"/>
      <c r="DC295" s="75">
        <f>CU294^3+CV294^3+CW294^3+CX294^3+CY294^3+CZ294^3+DA294^3+DB294^3+CU295^3+CV295^3+CW295^3+CX295^3+CY295^3+CZ295^3+DA295^3+DB295^3</f>
        <v>0</v>
      </c>
      <c r="DD295" s="76">
        <f t="shared" si="50"/>
        <v>0</v>
      </c>
      <c r="DE295" s="61"/>
      <c r="DF295" s="116"/>
      <c r="DG295" s="117"/>
      <c r="DH295" s="118"/>
      <c r="DI295" s="118"/>
      <c r="DJ295" s="117"/>
      <c r="DK295" s="117"/>
      <c r="DL295" s="118"/>
      <c r="DM295" s="118"/>
      <c r="DN295" s="117"/>
      <c r="DO295" s="117"/>
      <c r="DP295" s="118"/>
      <c r="DQ295" s="118"/>
      <c r="DR295" s="117"/>
      <c r="DS295" s="117"/>
      <c r="DT295" s="118"/>
      <c r="DU295" s="119"/>
      <c r="DV295" s="32"/>
      <c r="DW295" s="115"/>
      <c r="DY295" s="109"/>
      <c r="DZ295" s="58"/>
      <c r="EA295" s="7"/>
      <c r="EB295" s="8"/>
      <c r="EC295" s="8"/>
      <c r="ED295" s="8"/>
      <c r="EE295" s="8"/>
      <c r="EF295" s="8"/>
      <c r="EG295" s="8"/>
      <c r="EH295" s="8"/>
      <c r="EI295" s="8"/>
      <c r="EJ295" s="8"/>
      <c r="EK295" s="8"/>
      <c r="EL295" s="8"/>
      <c r="EM295" s="8"/>
      <c r="EN295" s="8"/>
      <c r="EO295" s="8"/>
      <c r="EP295" s="9"/>
      <c r="EQ295" s="75">
        <f>EI294^3+EJ294^3+EK294^3+EL294^3+EM294^3+EN294^3+EO294^3+EP294^3+EI295^3+EJ295^3+EK295^3+EL295^3+EM295^3+EN295^3+EO295^3+EP295^3</f>
        <v>0</v>
      </c>
      <c r="ER295" s="76">
        <f t="shared" si="51"/>
        <v>0</v>
      </c>
      <c r="ES295" s="61"/>
      <c r="ET295" s="116"/>
      <c r="EU295" s="117"/>
      <c r="EV295" s="117"/>
      <c r="EW295" s="117"/>
      <c r="EX295" s="117"/>
      <c r="EY295" s="117"/>
      <c r="EZ295" s="117"/>
      <c r="FA295" s="117"/>
      <c r="FB295" s="117"/>
      <c r="FC295" s="117"/>
      <c r="FD295" s="117"/>
      <c r="FE295" s="117"/>
      <c r="FF295" s="117"/>
      <c r="FG295" s="117"/>
      <c r="FH295" s="117"/>
      <c r="FI295" s="120"/>
      <c r="FJ295" s="32"/>
      <c r="FK295" s="115"/>
    </row>
    <row r="296" spans="9:167" x14ac:dyDescent="0.2">
      <c r="I296" s="109"/>
      <c r="J296" s="58"/>
      <c r="K296" s="121">
        <f>K280^3+K281^3+K282^3+K283^3+K284^3+K285^3+K286^3+K287^3+L280^3+L281^3+L282^3+L283^3+L284^3+L285^3+L286^3+L287^3</f>
        <v>0</v>
      </c>
      <c r="L296" s="122">
        <f>K295^3+K294^3+K293^3+K292^3+K291^3+K290^3+K289^3+K288^3+L295^3+L294^3+L293^3+L292^3+L291^3+L290^3+L289^3+L288^3</f>
        <v>0</v>
      </c>
      <c r="M296" s="122">
        <f>M280^3+M281^3+M282^3+M283^3+M284^3+M285^3+M286^3+M287^3+N280^3+N281^3+N282^3+N283^3+N284^3+N285^3+N286^3+N287^3</f>
        <v>0</v>
      </c>
      <c r="N296" s="122">
        <f>M295^3+M294^3+M293^3+M292^3+M291^3+M290^3+M289^3+M288^3+N295^3+N294^3+N293^3+N292^3+N291^3+N290^3+N289^3+N288^3</f>
        <v>0</v>
      </c>
      <c r="O296" s="122">
        <f>O280^3+O281^3+O282^3+O283^3+O284^3+O285^3+O286^3+O287^3+P280^3+P281^3+P282^3+P283^3+P284^3+P285^3+P286^3+P287^3</f>
        <v>0</v>
      </c>
      <c r="P296" s="122">
        <f>O295^3+O294^3+O293^3+O292^3+O291^3+O290^3+O289^3+O288^3+P295^3+P294^3+P293^3+P292^3+P291^3+P290^3+P289^3+P288^3</f>
        <v>0</v>
      </c>
      <c r="Q296" s="122">
        <f>Q280^3+Q281^3+Q282^3+Q283^3+Q284^3+Q285^3+Q286^3+Q287^3+R280^3+R281^3+R282^3+R283^3+R284^3+R285^3+R286^3+R287^3</f>
        <v>0</v>
      </c>
      <c r="R296" s="122">
        <f>Q295^3+Q294^3+Q293^3+Q292^3+Q291^3+Q290^3+Q289^3+Q288^3+R295^3+R294^3+R293^3+R292^3+R291^3+R290^3+R289^3+R288^3</f>
        <v>0</v>
      </c>
      <c r="S296" s="122">
        <f>S280^3+S281^3+S282^3+S283^3+S284^3+S285^3+S286^3+S287^3+T280^3+T281^3+T282^3+T283^3+T284^3+T285^3+T286^3+T287^3</f>
        <v>0</v>
      </c>
      <c r="T296" s="122">
        <f>S295^3+S294^3+S293^3+S292^3+S291^3+S290^3+S289^3+S288^3+T295^3+T294^3+T293^3+T292^3+T291^3+T290^3+T289^3+T288^3</f>
        <v>0</v>
      </c>
      <c r="U296" s="122">
        <f>U280^3+U281^3+U282^3+U283^3+U284^3+U285^3+U286^3+U287^3+V280^3+V281^3+V282^3+V283^3+V284^3+V285^3+V286^3+V287^3</f>
        <v>0</v>
      </c>
      <c r="V296" s="122">
        <f>U295^3+U294^3+U293^3+U292^3+U291^3+U290^3+U289^3+U288^3+V295^3+V294^3+V293^3+V292^3+V291^3+V290^3+V289^3+V288^3</f>
        <v>0</v>
      </c>
      <c r="W296" s="122">
        <f>W280^3+W281^3+W282^3+W283^3+W284^3+W285^3+W286^3+W287^3+X280^3+X281^3+X282^3+X283^3+X284^3+X285^3+X286^3+X287^3</f>
        <v>0</v>
      </c>
      <c r="X296" s="122">
        <f>W295^3+W294^3+W293^3+W292^3+W291^3+W290^3+W289^3+W288^3+X295^3+X294^3+X293^3+X292^3+X291^3+X290^3+X289^3+X288^3</f>
        <v>0</v>
      </c>
      <c r="Y296" s="122">
        <f>Y280^3+Y281^3+Y282^3+Y283^3+Y284^3+Y285^3+Y286^3+Y287^3+Z280^3+Z281^3+Z282^3+Z283^3+Z284^3+Z285^3+Z286^3+Z287^3</f>
        <v>0</v>
      </c>
      <c r="Z296" s="123">
        <f>Y295^3+Y294^3+Y293^3+Y292^3+Y291^3+Y290^3+Y289^3+Y288^3+Z295^3+Z294^3+Z293^3+Z292^3+Z291^3+Z290^3+Z289^3+Z288^3</f>
        <v>0</v>
      </c>
      <c r="AA296" s="124">
        <f>SUMSQ(K280,L281,M282,N283,O284,P285,Q286,R287,S288,T289,U290,V291,W292,X293,Y294,Z295)</f>
        <v>0</v>
      </c>
      <c r="AB296" s="125">
        <f>SUMSQ(K288,L289,M290,N291,O292,P293,Q294,R295,S280,T281,U282,V283,W284,X285,Y286,Z287)</f>
        <v>0</v>
      </c>
      <c r="AC296" s="52"/>
      <c r="AD296" s="126"/>
      <c r="AE296" s="126"/>
      <c r="AF296" s="126"/>
      <c r="AG296" s="126"/>
      <c r="AH296" s="126"/>
      <c r="AI296" s="126"/>
      <c r="AJ296" s="126"/>
      <c r="AK296" s="126"/>
      <c r="AL296" s="126"/>
      <c r="AM296" s="126"/>
      <c r="AN296" s="126"/>
      <c r="AO296" s="126"/>
      <c r="AP296" s="126"/>
      <c r="AQ296" s="126"/>
      <c r="AR296" s="126"/>
      <c r="AS296" s="126"/>
      <c r="AT296" s="32"/>
      <c r="AU296" s="115"/>
      <c r="AW296" s="109"/>
      <c r="AX296" s="58"/>
      <c r="AY296" s="121">
        <f>AY280^3+AY281^3+AY282^3+AY283^3+AY284^3+AY285^3+AY286^3+AY287^3+AZ280^3+AZ281^3+AZ282^3+AZ283^3+AZ284^3+AZ285^3+AZ286^3+AZ287^3</f>
        <v>0</v>
      </c>
      <c r="AZ296" s="122">
        <f>AY295^3+AY294^3+AY293^3+AY292^3+AY291^3+AY290^3+AY289^3+AY288^3+AZ295^3+AZ294^3+AZ293^3+AZ292^3+AZ291^3+AZ290^3+AZ289^3+AZ288^3</f>
        <v>0</v>
      </c>
      <c r="BA296" s="122">
        <f>BA280^3+BA281^3+BA282^3+BA283^3+BA284^3+BA285^3+BA286^3+BA287^3+BB280^3+BB281^3+BB282^3+BB283^3+BB284^3+BB285^3+BB286^3+BB287^3</f>
        <v>0</v>
      </c>
      <c r="BB296" s="122">
        <f>BA295^3+BA294^3+BA293^3+BA292^3+BA291^3+BA290^3+BA289^3+BA288^3+BB295^3+BB294^3+BB293^3+BB292^3+BB291^3+BB290^3+BB289^3+BB288^3</f>
        <v>0</v>
      </c>
      <c r="BC296" s="122">
        <f>BC280^3+BC281^3+BC282^3+BC283^3+BC284^3+BC285^3+BC286^3+BC287^3+BD280^3+BD281^3+BD282^3+BD283^3+BD284^3+BD285^3+BD286^3+BD287^3</f>
        <v>0</v>
      </c>
      <c r="BD296" s="122">
        <f>BC295^3+BC294^3+BC293^3+BC292^3+BC291^3+BC290^3+BC289^3+BC288^3+BD295^3+BD294^3+BD293^3+BD292^3+BD291^3+BD290^3+BD289^3+BD288^3</f>
        <v>0</v>
      </c>
      <c r="BE296" s="122">
        <f>BE280^3+BE281^3+BE282^3+BE283^3+BE284^3+BE285^3+BE286^3+BE287^3+BF280^3+BF281^3+BF282^3+BF283^3+BF284^3+BF285^3+BF286^3+BF287^3</f>
        <v>0</v>
      </c>
      <c r="BF296" s="122">
        <f>BE295^3+BE294^3+BE293^3+BE292^3+BE291^3+BE290^3+BE289^3+BE288^3+BF295^3+BF294^3+BF293^3+BF292^3+BF291^3+BF290^3+BF289^3+BF288^3</f>
        <v>0</v>
      </c>
      <c r="BG296" s="122">
        <f>BG280^3+BG281^3+BG282^3+BG283^3+BG284^3+BG285^3+BG286^3+BG287^3+BH280^3+BH281^3+BH282^3+BH283^3+BH284^3+BH285^3+BH286^3+BH287^3</f>
        <v>0</v>
      </c>
      <c r="BH296" s="122">
        <f>BG295^3+BG294^3+BG293^3+BG292^3+BG291^3+BG290^3+BG289^3+BG288^3+BH295^3+BH294^3+BH293^3+BH292^3+BH291^3+BH290^3+BH289^3+BH288^3</f>
        <v>0</v>
      </c>
      <c r="BI296" s="122">
        <f>BI280^3+BI281^3+BI282^3+BI283^3+BI284^3+BI285^3+BI286^3+BI287^3+BJ280^3+BJ281^3+BJ282^3+BJ283^3+BJ284^3+BJ285^3+BJ286^3+BJ287^3</f>
        <v>0</v>
      </c>
      <c r="BJ296" s="122">
        <f>BI295^3+BI294^3+BI293^3+BI292^3+BI291^3+BI290^3+BI289^3+BI288^3+BJ295^3+BJ294^3+BJ293^3+BJ292^3+BJ291^3+BJ290^3+BJ289^3+BJ288^3</f>
        <v>0</v>
      </c>
      <c r="BK296" s="122">
        <f>BK280^3+BK281^3+BK282^3+BK283^3+BK284^3+BK285^3+BK286^3+BK287^3+BL280^3+BL281^3+BL282^3+BL283^3+BL284^3+BL285^3+BL286^3+BL287^3</f>
        <v>0</v>
      </c>
      <c r="BL296" s="122">
        <f>BK295^3+BK294^3+BK293^3+BK292^3+BK291^3+BK290^3+BK289^3+BK288^3+BL295^3+BL294^3+BL293^3+BL292^3+BL291^3+BL290^3+BL289^3+BL288^3</f>
        <v>0</v>
      </c>
      <c r="BM296" s="122">
        <f>BM280^3+BM281^3+BM282^3+BM283^3+BM284^3+BM285^3+BM286^3+BM287^3+BN280^3+BN281^3+BN282^3+BN283^3+BN284^3+BN285^3+BN286^3+BN287^3</f>
        <v>0</v>
      </c>
      <c r="BN296" s="123">
        <f>BM295^3+BM294^3+BM293^3+BM292^3+BM291^3+BM290^3+BM289^3+BM288^3+BN295^3+BN294^3+BN293^3+BN292^3+BN291^3+BN290^3+BN289^3+BN288^3</f>
        <v>0</v>
      </c>
      <c r="BO296" s="124">
        <f>SUMSQ(AY280,AZ281,BA282,BB283,BC284,BD285,BE286,BF287,BG288,BH289,BI290,BJ291,BK292,BL293,BM294,BN295)</f>
        <v>0</v>
      </c>
      <c r="BP296" s="125">
        <f>SUMSQ(AY288,AZ289,BA290,BB291,BC292,BD293,BE294,BF295,BG280,BH281,BI282,BJ283,BK284,BL285,BM286,BN287)</f>
        <v>0</v>
      </c>
      <c r="BQ296" s="52"/>
      <c r="BR296" s="126"/>
      <c r="BS296" s="126"/>
      <c r="BT296" s="126"/>
      <c r="BU296" s="126"/>
      <c r="BV296" s="126"/>
      <c r="BW296" s="126"/>
      <c r="BX296" s="126"/>
      <c r="BY296" s="126"/>
      <c r="BZ296" s="126"/>
      <c r="CA296" s="126"/>
      <c r="CB296" s="126"/>
      <c r="CC296" s="126"/>
      <c r="CD296" s="126"/>
      <c r="CE296" s="126"/>
      <c r="CF296" s="126"/>
      <c r="CG296" s="126"/>
      <c r="CH296" s="32"/>
      <c r="CI296" s="115"/>
      <c r="CJ296" s="144"/>
      <c r="CK296" s="109"/>
      <c r="CL296" s="58"/>
      <c r="CM296" s="121">
        <f>CM280^3+CM281^3+CM282^3+CM283^3+CM284^3+CM285^3+CM286^3+CM287^3+CN280^3+CN281^3+CN282^3+CN283^3+CN284^3+CN285^3+CN286^3+CN287^3</f>
        <v>0</v>
      </c>
      <c r="CN296" s="122">
        <f>CM295^3+CM294^3+CM293^3+CM292^3+CM291^3+CM290^3+CM289^3+CM288^3+CN295^3+CN294^3+CN293^3+CN292^3+CN291^3+CN290^3+CN289^3+CN288^3</f>
        <v>0</v>
      </c>
      <c r="CO296" s="122">
        <f>CO280^3+CO281^3+CO282^3+CO283^3+CO284^3+CO285^3+CO286^3+CO287^3+CP280^3+CP281^3+CP282^3+CP283^3+CP284^3+CP285^3+CP286^3+CP287^3</f>
        <v>0</v>
      </c>
      <c r="CP296" s="122">
        <f>CO295^3+CO294^3+CO293^3+CO292^3+CO291^3+CO290^3+CO289^3+CO288^3+CP295^3+CP294^3+CP293^3+CP292^3+CP291^3+CP290^3+CP289^3+CP288^3</f>
        <v>0</v>
      </c>
      <c r="CQ296" s="122">
        <f>CQ280^3+CQ281^3+CQ282^3+CQ283^3+CQ284^3+CQ285^3+CQ286^3+CQ287^3+CR280^3+CR281^3+CR282^3+CR283^3+CR284^3+CR285^3+CR286^3+CR287^3</f>
        <v>0</v>
      </c>
      <c r="CR296" s="122">
        <f>CQ295^3+CQ294^3+CQ293^3+CQ292^3+CQ291^3+CQ290^3+CQ289^3+CQ288^3+CR295^3+CR294^3+CR293^3+CR292^3+CR291^3+CR290^3+CR289^3+CR288^3</f>
        <v>0</v>
      </c>
      <c r="CS296" s="122">
        <f>CS280^3+CS281^3+CS282^3+CS283^3+CS284^3+CS285^3+CS286^3+CS287^3+CT280^3+CT281^3+CT282^3+CT283^3+CT284^3+CT285^3+CT286^3+CT287^3</f>
        <v>0</v>
      </c>
      <c r="CT296" s="122">
        <f>CS295^3+CS294^3+CS293^3+CS292^3+CS291^3+CS290^3+CS289^3+CS288^3+CT295^3+CT294^3+CT293^3+CT292^3+CT291^3+CT290^3+CT289^3+CT288^3</f>
        <v>0</v>
      </c>
      <c r="CU296" s="122">
        <f>CU280^3+CU281^3+CU282^3+CU283^3+CU284^3+CU285^3+CU286^3+CU287^3+CV280^3+CV281^3+CV282^3+CV283^3+CV284^3+CV285^3+CV286^3+CV287^3</f>
        <v>0</v>
      </c>
      <c r="CV296" s="122">
        <f>CU295^3+CU294^3+CU293^3+CU292^3+CU291^3+CU290^3+CU289^3+CU288^3+CV295^3+CV294^3+CV293^3+CV292^3+CV291^3+CV290^3+CV289^3+CV288^3</f>
        <v>0</v>
      </c>
      <c r="CW296" s="122">
        <f>CW280^3+CW281^3+CW282^3+CW283^3+CW284^3+CW285^3+CW286^3+CW287^3+CX280^3+CX281^3+CX282^3+CX283^3+CX284^3+CX285^3+CX286^3+CX287^3</f>
        <v>0</v>
      </c>
      <c r="CX296" s="122">
        <f>CW295^3+CW294^3+CW293^3+CW292^3+CW291^3+CW290^3+CW289^3+CW288^3+CX295^3+CX294^3+CX293^3+CX292^3+CX291^3+CX290^3+CX289^3+CX288^3</f>
        <v>0</v>
      </c>
      <c r="CY296" s="122">
        <f>CY280^3+CY281^3+CY282^3+CY283^3+CY284^3+CY285^3+CY286^3+CY287^3+CZ280^3+CZ281^3+CZ282^3+CZ283^3+CZ284^3+CZ285^3+CZ286^3+CZ287^3</f>
        <v>0</v>
      </c>
      <c r="CZ296" s="122">
        <f>CY295^3+CY294^3+CY293^3+CY292^3+CY291^3+CY290^3+CY289^3+CY288^3+CZ295^3+CZ294^3+CZ293^3+CZ292^3+CZ291^3+CZ290^3+CZ289^3+CZ288^3</f>
        <v>0</v>
      </c>
      <c r="DA296" s="122">
        <f>DA280^3+DA281^3+DA282^3+DA283^3+DA284^3+DA285^3+DA286^3+DA287^3+DB280^3+DB281^3+DB282^3+DB283^3+DB284^3+DB285^3+DB286^3+DB287^3</f>
        <v>0</v>
      </c>
      <c r="DB296" s="123">
        <f>DA295^3+DA294^3+DA293^3+DA292^3+DA291^3+DA290^3+DA289^3+DA288^3+DB295^3+DB294^3+DB293^3+DB292^3+DB291^3+DB290^3+DB289^3+DB288^3</f>
        <v>0</v>
      </c>
      <c r="DC296" s="124">
        <f>SUMSQ(CM280,CN281,CO282,CP283,CQ284,CR285,CS286,CT287,CU288,CV289,CW290,CX291,CY292,CZ293,DA294,DB295)</f>
        <v>0</v>
      </c>
      <c r="DD296" s="125">
        <f>SUMSQ(CM288,CN289,CO290,CP291,CQ292,CR293,CS294,CT295,CU280,CV281,CW282,CX283,CY284,CZ285,DA286,DB287)</f>
        <v>0</v>
      </c>
      <c r="DE296" s="52"/>
      <c r="DF296" s="126"/>
      <c r="DG296" s="126"/>
      <c r="DH296" s="126"/>
      <c r="DI296" s="126"/>
      <c r="DJ296" s="126"/>
      <c r="DK296" s="126"/>
      <c r="DL296" s="126"/>
      <c r="DM296" s="126"/>
      <c r="DN296" s="126"/>
      <c r="DO296" s="126"/>
      <c r="DP296" s="126"/>
      <c r="DQ296" s="126"/>
      <c r="DR296" s="126"/>
      <c r="DS296" s="126"/>
      <c r="DT296" s="126"/>
      <c r="DU296" s="126"/>
      <c r="DV296" s="32"/>
      <c r="DW296" s="115"/>
      <c r="DY296" s="109"/>
      <c r="DZ296" s="58"/>
      <c r="EA296" s="121">
        <f>EA280^3+EA281^3+EA282^3+EA283^3+EA284^3+EA285^3+EA286^3+EA287^3+EB280^3+EB281^3+EB282^3+EB283^3+EB284^3+EB285^3+EB286^3+EB287^3</f>
        <v>0</v>
      </c>
      <c r="EB296" s="122">
        <f>EA295^3+EA294^3+EA293^3+EA292^3+EA291^3+EA290^3+EA289^3+EA288^3+EB295^3+EB294^3+EB293^3+EB292^3+EB291^3+EB290^3+EB289^3+EB288^3</f>
        <v>0</v>
      </c>
      <c r="EC296" s="122">
        <f>EC280^3+EC281^3+EC282^3+EC283^3+EC284^3+EC285^3+EC286^3+EC287^3+ED280^3+ED281^3+ED282^3+ED283^3+ED284^3+ED285^3+ED286^3+ED287^3</f>
        <v>0</v>
      </c>
      <c r="ED296" s="122">
        <f>EC295^3+EC294^3+EC293^3+EC292^3+EC291^3+EC290^3+EC289^3+EC288^3+ED295^3+ED294^3+ED293^3+ED292^3+ED291^3+ED290^3+ED289^3+ED288^3</f>
        <v>0</v>
      </c>
      <c r="EE296" s="122">
        <f>EE280^3+EE281^3+EE282^3+EE283^3+EE284^3+EE285^3+EE286^3+EE287^3+EF280^3+EF281^3+EF282^3+EF283^3+EF284^3+EF285^3+EF286^3+EF287^3</f>
        <v>0</v>
      </c>
      <c r="EF296" s="122">
        <f>EE295^3+EE294^3+EE293^3+EE292^3+EE291^3+EE290^3+EE289^3+EE288^3+EF295^3+EF294^3+EF293^3+EF292^3+EF291^3+EF290^3+EF289^3+EF288^3</f>
        <v>0</v>
      </c>
      <c r="EG296" s="122">
        <f>EG280^3+EG281^3+EG282^3+EG283^3+EG284^3+EG285^3+EG286^3+EG287^3+EH280^3+EH281^3+EH282^3+EH283^3+EH284^3+EH285^3+EH286^3+EH287^3</f>
        <v>0</v>
      </c>
      <c r="EH296" s="122">
        <f>EG295^3+EG294^3+EG293^3+EG292^3+EG291^3+EG290^3+EG289^3+EG288^3+EH295^3+EH294^3+EH293^3+EH292^3+EH291^3+EH290^3+EH289^3+EH288^3</f>
        <v>0</v>
      </c>
      <c r="EI296" s="122">
        <f>EI280^3+EI281^3+EI282^3+EI283^3+EI284^3+EI285^3+EI286^3+EI287^3+EJ280^3+EJ281^3+EJ282^3+EJ283^3+EJ284^3+EJ285^3+EJ286^3+EJ287^3</f>
        <v>0</v>
      </c>
      <c r="EJ296" s="122">
        <f>EI295^3+EI294^3+EI293^3+EI292^3+EI291^3+EI290^3+EI289^3+EI288^3+EJ295^3+EJ294^3+EJ293^3+EJ292^3+EJ291^3+EJ290^3+EJ289^3+EJ288^3</f>
        <v>0</v>
      </c>
      <c r="EK296" s="122">
        <f>EK280^3+EK281^3+EK282^3+EK283^3+EK284^3+EK285^3+EK286^3+EK287^3+EL280^3+EL281^3+EL282^3+EL283^3+EL284^3+EL285^3+EL286^3+EL287^3</f>
        <v>0</v>
      </c>
      <c r="EL296" s="122">
        <f>EK295^3+EK294^3+EK293^3+EK292^3+EK291^3+EK290^3+EK289^3+EK288^3+EL295^3+EL294^3+EL293^3+EL292^3+EL291^3+EL290^3+EL289^3+EL288^3</f>
        <v>0</v>
      </c>
      <c r="EM296" s="122">
        <f>EM280^3+EM281^3+EM282^3+EM283^3+EM284^3+EM285^3+EM286^3+EM287^3+EN280^3+EN281^3+EN282^3+EN283^3+EN284^3+EN285^3+EN286^3+EN287^3</f>
        <v>0</v>
      </c>
      <c r="EN296" s="122">
        <f>EM295^3+EM294^3+EM293^3+EM292^3+EM291^3+EM290^3+EM289^3+EM288^3+EN295^3+EN294^3+EN293^3+EN292^3+EN291^3+EN290^3+EN289^3+EN288^3</f>
        <v>0</v>
      </c>
      <c r="EO296" s="122">
        <f>EO280^3+EO281^3+EO282^3+EO283^3+EO284^3+EO285^3+EO286^3+EO287^3+EP280^3+EP281^3+EP282^3+EP283^3+EP284^3+EP285^3+EP286^3+EP287^3</f>
        <v>0</v>
      </c>
      <c r="EP296" s="123">
        <f>EO295^3+EO294^3+EO293^3+EO292^3+EO291^3+EO290^3+EO289^3+EO288^3+EP295^3+EP294^3+EP293^3+EP292^3+EP291^3+EP290^3+EP289^3+EP288^3</f>
        <v>0</v>
      </c>
      <c r="EQ296" s="124">
        <f>SUMSQ(EA280,EB281,EC282,ED283,EE284,EF285,EG286,EH287,EI288,EJ289,EK290,EL291,EM292,EN293,EO294,EP295)</f>
        <v>0</v>
      </c>
      <c r="ER296" s="125">
        <f>SUMSQ(EA288,EB289,EC290,ED291,EE292,EF293,EG294,EH295,EI280,EJ281,EK282,EL283,EM284,EN285,EO286,EP287)</f>
        <v>0</v>
      </c>
      <c r="ES296" s="52"/>
      <c r="ET296" s="126"/>
      <c r="EU296" s="126"/>
      <c r="EV296" s="126"/>
      <c r="EW296" s="126"/>
      <c r="EX296" s="126"/>
      <c r="EY296" s="126"/>
      <c r="EZ296" s="126"/>
      <c r="FA296" s="126"/>
      <c r="FB296" s="126"/>
      <c r="FC296" s="126"/>
      <c r="FD296" s="126"/>
      <c r="FE296" s="126"/>
      <c r="FF296" s="126"/>
      <c r="FG296" s="126"/>
      <c r="FH296" s="126"/>
      <c r="FI296" s="126"/>
      <c r="FJ296" s="32"/>
      <c r="FK296" s="115"/>
    </row>
    <row r="297" spans="9:167" ht="13.5" thickBot="1" x14ac:dyDescent="0.25">
      <c r="I297" s="109"/>
      <c r="J297" s="58"/>
      <c r="K297" s="127">
        <f>K280^3+L280^3+M280^3+N280^3+K281^3+L281^3+M281^3+N281^3+K282^3+L282^3+M282^3+N282^3+K283^3+L283^3+M283^3+N283^3</f>
        <v>0</v>
      </c>
      <c r="L297" s="128">
        <f>K284^3+L284^3+M284^3+N284^3+K285^3+L285^3+M285^3+N285^3+K286^3+L286^3+M286^3+N286^3+K287^3+L287^3+M287^3+N287^3</f>
        <v>0</v>
      </c>
      <c r="M297" s="128">
        <f>K288^3+L288^3+M288^3+N288^3+K289^3+L289^3+M289^3+N289^3+K290^3+L290^3+M290^3+N290^3+K291^3+L291^3+M291^3+N291^3</f>
        <v>0</v>
      </c>
      <c r="N297" s="128">
        <f>K292^3+L292^3+M292^3+N292^3+K293^3+L293^3+M293^3+N293^3+K294^3+L294^3+M294^3+N294^3+K295^3+L295^3+M295^3+N295^3</f>
        <v>0</v>
      </c>
      <c r="O297" s="128">
        <f>O280^3+P280^3+Q280^3+R280^3+O281^3+P281^3+Q281^3+R281^3+O282^3+P282^3+Q282^3+R282^3+O283^3+P283^3+Q283^3+R283^3</f>
        <v>0</v>
      </c>
      <c r="P297" s="128">
        <f>O284^3+P284^3+Q284^3+R284^3+O285^3+P285^3+Q285^3+R285^3+O286^3+P286^3+Q286^3+R286^3+O287^3+P287^3+Q287^3+R287^3</f>
        <v>0</v>
      </c>
      <c r="Q297" s="128">
        <f>O288^3+P288^3+Q288^3+R288^3+O289^3+P289^3+Q289^3+R289^3+O290^3+P290^3+Q290^3+R290^3+O291^3+P291^3+Q291^3+R291^3</f>
        <v>0</v>
      </c>
      <c r="R297" s="128">
        <f>O292^3+P292^3+Q292^3+R292^3+O293^3+P293^3+Q293^3+R293^3+O294^3+P294^3+Q294^3+R294^3+O295^3+P295^3+Q295^3+R295^3</f>
        <v>0</v>
      </c>
      <c r="S297" s="128">
        <f>S280^3+T280^3+U280^3+V280^3+S281^3+T281^3+U281^3+V281^3+S282^3+T282^3+U282^3+V282^3+S283^3+T283^3+U283^3+V283^3</f>
        <v>0</v>
      </c>
      <c r="T297" s="128">
        <f>S284^3+T284^3+U284^3+V284^3+S285^3+T285^3+U285^3+V285^3+S286^3+T286^3+U286^3+V286^3+S287^3+T287^3+U287^3+V287^3</f>
        <v>0</v>
      </c>
      <c r="U297" s="128">
        <f>S288^3+T288^3+U288^3+V288^3+S289^3+T289^3+U289^3+V289^3+S290^3+T290^3+U290^3+V290^3+S291^3+T291^3+U291^3+V291^3</f>
        <v>0</v>
      </c>
      <c r="V297" s="128">
        <f>S292^3+T292^3+U292^3+V292^3+S293^3+T293^3+U293^3+V293^3+S294^3+T294^3+U294^3+V294^3+S295^3+T295^3+U295^3+V295^3</f>
        <v>0</v>
      </c>
      <c r="W297" s="128">
        <f>W280^3+X280^3+Y280^3+Z280^3+W281^3+X281^3+Y281^3+Z281^3+W282^3+X282^3+Y282^3+Z282^3+W283^3+X283^3+Y283^3+Z283^3</f>
        <v>0</v>
      </c>
      <c r="X297" s="128">
        <f>W284^3+X284^3+Y284^3+Z284^3+W285^3+X285^3+Y285^3+Z285^3+W286^3+X286^3+Y286^3+Z286^3+W287^3+X287^3+Y287^3+Z287^3</f>
        <v>0</v>
      </c>
      <c r="Y297" s="128">
        <f>W288^3+X288^3+Y288^3+Z288^3+W289^3+X289^3+Y289^3+Z289^3+W290^3+X290^3+Y290^3+Z290^3+W291^3+X291^3+Y291^3+Z291^3</f>
        <v>0</v>
      </c>
      <c r="Z297" s="128">
        <f>W292^3+X292^3+Y292^3+Z292^3+W293^3+X293^3+Y293^3+Z293^3+W294^3+X294^3+Y294^3+Z294^3+W295^3+X295^3+Y295^3+Z295^3</f>
        <v>0</v>
      </c>
      <c r="AA297" s="129">
        <f>SUMSQ(K295,L294,M293,N292,O291,P290,Q289,R288,S287,T286,U285,V284,W283,X282,Y281,BN279,Z280)</f>
        <v>0</v>
      </c>
      <c r="AB297" s="130">
        <f>SUMSQ(K287,L286,M285,N284,O283,P282,Q281,R280,S295,T294,U293,V292,W291,X290,Y289,Z288)</f>
        <v>0</v>
      </c>
      <c r="AC297" s="32"/>
      <c r="AD297" s="131"/>
      <c r="AE297" s="131"/>
      <c r="AF297" s="131"/>
      <c r="AG297" s="131"/>
      <c r="AH297" s="131"/>
      <c r="AI297" s="131"/>
      <c r="AJ297" s="131"/>
      <c r="AK297" s="131"/>
      <c r="AL297" s="131"/>
      <c r="AM297" s="131"/>
      <c r="AN297" s="131"/>
      <c r="AO297" s="131"/>
      <c r="AP297" s="131"/>
      <c r="AQ297" s="131"/>
      <c r="AR297" s="131"/>
      <c r="AS297" s="131"/>
      <c r="AT297" s="32"/>
      <c r="AU297" s="115"/>
      <c r="AW297" s="109"/>
      <c r="AX297" s="58"/>
      <c r="AY297" s="127">
        <f>AY280^3+AZ280^3+BA280^3+BB280^3+AY281^3+AZ281^3+BA281^3+BB281^3+AY282^3+AZ282^3+BA282^3+BB282^3+AY283^3+AZ283^3+BA283^3+BB283^3</f>
        <v>0</v>
      </c>
      <c r="AZ297" s="128">
        <f>AY284^3+AZ284^3+BA284^3+BB284^3+AY285^3+AZ285^3+BA285^3+BB285^3+AY286^3+AZ286^3+BA286^3+BB286^3+AY287^3+AZ287^3+BA287^3+BB287^3</f>
        <v>0</v>
      </c>
      <c r="BA297" s="128">
        <f>AY288^3+AZ288^3+BA288^3+BB288^3+AY289^3+AZ289^3+BA289^3+BB289^3+AY290^3+AZ290^3+BA290^3+BB290^3+AY291^3+AZ291^3+BA291^3+BB291^3</f>
        <v>0</v>
      </c>
      <c r="BB297" s="128">
        <f>AY292^3+AZ292^3+BA292^3+BB292^3+AY293^3+AZ293^3+BA293^3+BB293^3+AY294^3+AZ294^3+BA294^3+BB294^3+AY295^3+AZ295^3+BA295^3+BB295^3</f>
        <v>0</v>
      </c>
      <c r="BC297" s="128">
        <f>BC280^3+BD280^3+BE280^3+BF280^3+BC281^3+BD281^3+BE281^3+BF281^3+BC282^3+BD282^3+BE282^3+BF282^3+BC283^3+BD283^3+BE283^3+BF283^3</f>
        <v>0</v>
      </c>
      <c r="BD297" s="128">
        <f>BC284^3+BD284^3+BE284^3+BF284^3+BC285^3+BD285^3+BE285^3+BF285^3+BC286^3+BD286^3+BE286^3+BF286^3+BC287^3+BD287^3+BE287^3+BF287^3</f>
        <v>0</v>
      </c>
      <c r="BE297" s="128">
        <f>BC288^3+BD288^3+BE288^3+BF288^3+BC289^3+BD289^3+BE289^3+BF289^3+BC290^3+BD290^3+BE290^3+BF290^3+BC291^3+BD291^3+BE291^3+BF291^3</f>
        <v>0</v>
      </c>
      <c r="BF297" s="128">
        <f>BC292^3+BD292^3+BE292^3+BF292^3+BC293^3+BD293^3+BE293^3+BF293^3+BC294^3+BD294^3+BE294^3+BF294^3+BC295^3+BD295^3+BE295^3+BF295^3</f>
        <v>0</v>
      </c>
      <c r="BG297" s="128">
        <f>BG280^3+BH280^3+BI280^3+BJ280^3+BG281^3+BH281^3+BI281^3+BJ281^3+BG282^3+BH282^3+BI282^3+BJ282^3+BG283^3+BH283^3+BI283^3+BJ283^3</f>
        <v>0</v>
      </c>
      <c r="BH297" s="128">
        <f>BG284^3+BH284^3+BI284^3+BJ284^3+BG285^3+BH285^3+BI285^3+BJ285^3+BG286^3+BH286^3+BI286^3+BJ286^3+BG287^3+BH287^3+BI287^3+BJ287^3</f>
        <v>0</v>
      </c>
      <c r="BI297" s="128">
        <f>BG288^3+BH288^3+BI288^3+BJ288^3+BG289^3+BH289^3+BI289^3+BJ289^3+BG290^3+BH290^3+BI290^3+BJ290^3+BG291^3+BH291^3+BI291^3+BJ291^3</f>
        <v>0</v>
      </c>
      <c r="BJ297" s="128">
        <f>BG292^3+BH292^3+BI292^3+BJ292^3+BG293^3+BH293^3+BI293^3+BJ293^3+BG294^3+BH294^3+BI294^3+BJ294^3+BG295^3+BH295^3+BI295^3+BJ295^3</f>
        <v>0</v>
      </c>
      <c r="BK297" s="128">
        <f>BK280^3+BL280^3+BM280^3+BN280^3+BK281^3+BL281^3+BM281^3+BN281^3+BK282^3+BL282^3+BM282^3+BN282^3+BK283^3+BL283^3+BM283^3+BN283^3</f>
        <v>0</v>
      </c>
      <c r="BL297" s="128">
        <f>BK284^3+BL284^3+BM284^3+BN284^3+BK285^3+BL285^3+BM285^3+BN285^3+BK286^3+BL286^3+BM286^3+BN286^3+BK287^3+BL287^3+BM287^3+BN287^3</f>
        <v>0</v>
      </c>
      <c r="BM297" s="128">
        <f>BK288^3+BL288^3+BM288^3+BN288^3+BK289^3+BL289^3+BM289^3+BN289^3+BK290^3+BL290^3+BM290^3+BN290^3+BK291^3+BL291^3+BM291^3+BN291^3</f>
        <v>0</v>
      </c>
      <c r="BN297" s="128">
        <f>BK292^3+BL292^3+BM292^3+BN292^3+BK293^3+BL293^3+BM293^3+BN293^3+BK294^3+BL294^3+BM294^3+BN294^3+BK295^3+BL295^3+BM295^3+BN295^3</f>
        <v>0</v>
      </c>
      <c r="BO297" s="129">
        <f>SUMSQ(AY295,AZ294,BA293,BB292,BC291,BD290,BE289,BF288,BG287,BH286,BI285,BJ284,BK283,BL282,BM281,DB279,BN280)</f>
        <v>0</v>
      </c>
      <c r="BP297" s="130">
        <f>SUMSQ(AY287,AZ286,BA285,BB284,BC283,BD282,BE281,BF280,BG295,BH294,BI293,BJ292,BK291,BL290,BM289,BN288)</f>
        <v>0</v>
      </c>
      <c r="BQ297" s="32"/>
      <c r="BR297" s="131"/>
      <c r="BS297" s="131"/>
      <c r="BT297" s="131"/>
      <c r="BU297" s="131"/>
      <c r="BV297" s="131"/>
      <c r="BW297" s="131"/>
      <c r="BX297" s="131"/>
      <c r="BY297" s="131"/>
      <c r="BZ297" s="131"/>
      <c r="CA297" s="131"/>
      <c r="CB297" s="131"/>
      <c r="CC297" s="131"/>
      <c r="CD297" s="131"/>
      <c r="CE297" s="131"/>
      <c r="CF297" s="131"/>
      <c r="CG297" s="131"/>
      <c r="CH297" s="32"/>
      <c r="CI297" s="115"/>
      <c r="CJ297" s="144"/>
      <c r="CK297" s="109"/>
      <c r="CL297" s="58"/>
      <c r="CM297" s="127">
        <f>CM280^3+CN280^3+CO280^3+CP280^3+CM281^3+CN281^3+CO281^3+CP281^3+CM282^3+CN282^3+CO282^3+CP282^3+CM283^3+CN283^3+CO283^3+CP283^3</f>
        <v>0</v>
      </c>
      <c r="CN297" s="128">
        <f>CM284^3+CN284^3+CO284^3+CP284^3+CM285^3+CN285^3+CO285^3+CP285^3+CM286^3+CN286^3+CO286^3+CP286^3+CM287^3+CN287^3+CO287^3+CP287^3</f>
        <v>0</v>
      </c>
      <c r="CO297" s="128">
        <f>CM288^3+CN288^3+CO288^3+CP288^3+CM289^3+CN289^3+CO289^3+CP289^3+CM290^3+CN290^3+CO290^3+CP290^3+CM291^3+CN291^3+CO291^3+CP291^3</f>
        <v>0</v>
      </c>
      <c r="CP297" s="128">
        <f>CM292^3+CN292^3+CO292^3+CP292^3+CM293^3+CN293^3+CO293^3+CP293^3+CM294^3+CN294^3+CO294^3+CP294^3+CM295^3+CN295^3+CO295^3+CP295^3</f>
        <v>0</v>
      </c>
      <c r="CQ297" s="128">
        <f>CQ280^3+CR280^3+CS280^3+CT280^3+CQ281^3+CR281^3+CS281^3+CT281^3+CQ282^3+CR282^3+CS282^3+CT282^3+CQ283^3+CR283^3+CS283^3+CT283^3</f>
        <v>0</v>
      </c>
      <c r="CR297" s="128">
        <f>CQ284^3+CR284^3+CS284^3+CT284^3+CQ285^3+CR285^3+CS285^3+CT285^3+CQ286^3+CR286^3+CS286^3+CT286^3+CQ287^3+CR287^3+CS287^3+CT287^3</f>
        <v>0</v>
      </c>
      <c r="CS297" s="128">
        <f>CQ288^3+CR288^3+CS288^3+CT288^3+CQ289^3+CR289^3+CS289^3+CT289^3+CQ290^3+CR290^3+CS290^3+CT290^3+CQ291^3+CR291^3+CS291^3+CT291^3</f>
        <v>0</v>
      </c>
      <c r="CT297" s="128">
        <f>CQ292^3+CR292^3+CS292^3+CT292^3+CQ293^3+CR293^3+CS293^3+CT293^3+CQ294^3+CR294^3+CS294^3+CT294^3+CQ295^3+CR295^3+CS295^3+CT295^3</f>
        <v>0</v>
      </c>
      <c r="CU297" s="128">
        <f>CU280^3+CV280^3+CW280^3+CX280^3+CU281^3+CV281^3+CW281^3+CX281^3+CU282^3+CV282^3+CW282^3+CX282^3+CU283^3+CV283^3+CW283^3+CX283^3</f>
        <v>0</v>
      </c>
      <c r="CV297" s="128">
        <f>CU284^3+CV284^3+CW284^3+CX284^3+CU285^3+CV285^3+CW285^3+CX285^3+CU286^3+CV286^3+CW286^3+CX286^3+CU287^3+CV287^3+CW287^3+CX287^3</f>
        <v>0</v>
      </c>
      <c r="CW297" s="128">
        <f>CU288^3+CV288^3+CW288^3+CX288^3+CU289^3+CV289^3+CW289^3+CX289^3+CU290^3+CV290^3+CW290^3+CX290^3+CU291^3+CV291^3+CW291^3+CX291^3</f>
        <v>0</v>
      </c>
      <c r="CX297" s="128">
        <f>CU292^3+CV292^3+CW292^3+CX292^3+CU293^3+CV293^3+CW293^3+CX293^3+CU294^3+CV294^3+CW294^3+CX294^3+CU295^3+CV295^3+CW295^3+CX295^3</f>
        <v>0</v>
      </c>
      <c r="CY297" s="128">
        <f>CY280^3+CZ280^3+DA280^3+DB280^3+CY281^3+CZ281^3+DA281^3+DB281^3+CY282^3+CZ282^3+DA282^3+DB282^3+CY283^3+CZ283^3+DA283^3+DB283^3</f>
        <v>0</v>
      </c>
      <c r="CZ297" s="128">
        <f>CY284^3+CZ284^3+DA284^3+DB284^3+CY285^3+CZ285^3+DA285^3+DB285^3+CY286^3+CZ286^3+DA286^3+DB286^3+CY287^3+CZ287^3+DA287^3+DB287^3</f>
        <v>0</v>
      </c>
      <c r="DA297" s="128">
        <f>CY288^3+CZ288^3+DA288^3+DB288^3+CY289^3+CZ289^3+DA289^3+DB289^3+CY290^3+CZ290^3+DA290^3+DB290^3+CY291^3+CZ291^3+DA291^3+DB291^3</f>
        <v>0</v>
      </c>
      <c r="DB297" s="128">
        <f>CY292^3+CZ292^3+DA292^3+DB292^3+CY293^3+CZ293^3+DA293^3+DB293^3+CY294^3+CZ294^3+DA294^3+DB294^3+CY295^3+CZ295^3+DA295^3+DB295^3</f>
        <v>0</v>
      </c>
      <c r="DC297" s="129">
        <f>SUMSQ(CM295,CN294,CO293,CP292,CQ291,CR290,CS289,CT288,CU287,CV286,CW285,CX284,CY283,CZ282,DA281,EP279,DB280)</f>
        <v>0</v>
      </c>
      <c r="DD297" s="130">
        <f>SUMSQ(CM287,CN286,CO285,CP284,CQ283,CR282,CS281,CT280,CU295,CV294,CW293,CX292,CY291,CZ290,DA289,DB288)</f>
        <v>0</v>
      </c>
      <c r="DE297" s="32"/>
      <c r="DF297" s="131"/>
      <c r="DG297" s="131"/>
      <c r="DH297" s="131"/>
      <c r="DI297" s="131"/>
      <c r="DJ297" s="131"/>
      <c r="DK297" s="131"/>
      <c r="DL297" s="131"/>
      <c r="DM297" s="131"/>
      <c r="DN297" s="131"/>
      <c r="DO297" s="131"/>
      <c r="DP297" s="131"/>
      <c r="DQ297" s="131"/>
      <c r="DR297" s="131"/>
      <c r="DS297" s="131"/>
      <c r="DT297" s="131"/>
      <c r="DU297" s="131"/>
      <c r="DV297" s="32"/>
      <c r="DW297" s="115"/>
      <c r="DY297" s="109"/>
      <c r="DZ297" s="58"/>
      <c r="EA297" s="127">
        <f>EA280^3+EB280^3+EC280^3+ED280^3+EA281^3+EB281^3+EC281^3+ED281^3+EA282^3+EB282^3+EC282^3+ED282^3+EA283^3+EB283^3+EC283^3+ED283^3</f>
        <v>0</v>
      </c>
      <c r="EB297" s="128">
        <f>EA284^3+EB284^3+EC284^3+ED284^3+EA285^3+EB285^3+EC285^3+ED285^3+EA286^3+EB286^3+EC286^3+ED286^3+EA287^3+EB287^3+EC287^3+ED287^3</f>
        <v>0</v>
      </c>
      <c r="EC297" s="128">
        <f>EA288^3+EB288^3+EC288^3+ED288^3+EA289^3+EB289^3+EC289^3+ED289^3+EA290^3+EB290^3+EC290^3+ED290^3+EA291^3+EB291^3+EC291^3+ED291^3</f>
        <v>0</v>
      </c>
      <c r="ED297" s="128">
        <f>EA292^3+EB292^3+EC292^3+ED292^3+EA293^3+EB293^3+EC293^3+ED293^3+EA294^3+EB294^3+EC294^3+ED294^3+EA295^3+EB295^3+EC295^3+ED295^3</f>
        <v>0</v>
      </c>
      <c r="EE297" s="128">
        <f>EE280^3+EF280^3+EG280^3+EH280^3+EE281^3+EF281^3+EG281^3+EH281^3+EE282^3+EF282^3+EG282^3+EH282^3+EE283^3+EF283^3+EG283^3+EH283^3</f>
        <v>0</v>
      </c>
      <c r="EF297" s="128">
        <f>EE284^3+EF284^3+EG284^3+EH284^3+EE285^3+EF285^3+EG285^3+EH285^3+EE286^3+EF286^3+EG286^3+EH286^3+EE287^3+EF287^3+EG287^3+EH287^3</f>
        <v>0</v>
      </c>
      <c r="EG297" s="128">
        <f>EE288^3+EF288^3+EG288^3+EH288^3+EE289^3+EF289^3+EG289^3+EH289^3+EE290^3+EF290^3+EG290^3+EH290^3+EE291^3+EF291^3+EG291^3+EH291^3</f>
        <v>0</v>
      </c>
      <c r="EH297" s="128">
        <f>EE292^3+EF292^3+EG292^3+EH292^3+EE293^3+EF293^3+EG293^3+EH293^3+EE294^3+EF294^3+EG294^3+EH294^3+EE295^3+EF295^3+EG295^3+EH295^3</f>
        <v>0</v>
      </c>
      <c r="EI297" s="128">
        <f>EI280^3+EJ280^3+EK280^3+EL280^3+EI281^3+EJ281^3+EK281^3+EL281^3+EI282^3+EJ282^3+EK282^3+EL282^3+EI283^3+EJ283^3+EK283^3+EL283^3</f>
        <v>0</v>
      </c>
      <c r="EJ297" s="128">
        <f>EI284^3+EJ284^3+EK284^3+EL284^3+EI285^3+EJ285^3+EK285^3+EL285^3+EI286^3+EJ286^3+EK286^3+EL286^3+EI287^3+EJ287^3+EK287^3+EL287^3</f>
        <v>0</v>
      </c>
      <c r="EK297" s="128">
        <f>EI288^3+EJ288^3+EK288^3+EL288^3+EI289^3+EJ289^3+EK289^3+EL289^3+EI290^3+EJ290^3+EK290^3+EL290^3+EI291^3+EJ291^3+EK291^3+EL291^3</f>
        <v>0</v>
      </c>
      <c r="EL297" s="128">
        <f>EI292^3+EJ292^3+EK292^3+EL292^3+EI293^3+EJ293^3+EK293^3+EL293^3+EI294^3+EJ294^3+EK294^3+EL294^3+EI295^3+EJ295^3+EK295^3+EL295^3</f>
        <v>0</v>
      </c>
      <c r="EM297" s="128">
        <f>EM280^3+EN280^3+EO280^3+EP280^3+EM281^3+EN281^3+EO281^3+EP281^3+EM282^3+EN282^3+EO282^3+EP282^3+EM283^3+EN283^3+EO283^3+EP283^3</f>
        <v>0</v>
      </c>
      <c r="EN297" s="128">
        <f>EM284^3+EN284^3+EO284^3+EP284^3+EM285^3+EN285^3+EO285^3+EP285^3+EM286^3+EN286^3+EO286^3+EP286^3+EM287^3+EN287^3+EO287^3+EP287^3</f>
        <v>0</v>
      </c>
      <c r="EO297" s="128">
        <f>EM288^3+EN288^3+EO288^3+EP288^3+EM289^3+EN289^3+EO289^3+EP289^3+EM290^3+EN290^3+EO290^3+EP290^3+EM291^3+EN291^3+EO291^3+EP291^3</f>
        <v>0</v>
      </c>
      <c r="EP297" s="128">
        <f>EM292^3+EN292^3+EO292^3+EP292^3+EM293^3+EN293^3+EO293^3+EP293^3+EM294^3+EN294^3+EO294^3+EP294^3+EM295^3+EN295^3+EO295^3+EP295^3</f>
        <v>0</v>
      </c>
      <c r="EQ297" s="129">
        <f>SUMSQ(EA295,EB294,EC293,ED292,EE291,EF290,EG289,EH288,EI287,EJ286,EK285,EL284,EM283,EN282,EO281,GD279,EP280)</f>
        <v>0</v>
      </c>
      <c r="ER297" s="130">
        <f>SUMSQ(EA287,EB286,EC285,ED284,EE283,EF282,EG281,EH280,EI295,EJ294,EK293,EL292,EM291,EN290,EO289,EP288)</f>
        <v>0</v>
      </c>
      <c r="ES297" s="32"/>
      <c r="ET297" s="131"/>
      <c r="EU297" s="131"/>
      <c r="EV297" s="131"/>
      <c r="EW297" s="131"/>
      <c r="EX297" s="131"/>
      <c r="EY297" s="131"/>
      <c r="EZ297" s="131"/>
      <c r="FA297" s="131"/>
      <c r="FB297" s="131"/>
      <c r="FC297" s="131"/>
      <c r="FD297" s="131"/>
      <c r="FE297" s="131"/>
      <c r="FF297" s="131"/>
      <c r="FG297" s="131"/>
      <c r="FH297" s="131"/>
      <c r="FI297" s="131"/>
      <c r="FJ297" s="32"/>
      <c r="FK297" s="115"/>
    </row>
    <row r="298" spans="9:167" ht="13.5" thickBot="1" x14ac:dyDescent="0.25">
      <c r="I298" s="109"/>
      <c r="J298" s="58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137"/>
      <c r="AB298" s="137"/>
      <c r="AC298" s="32" t="s">
        <v>0</v>
      </c>
      <c r="AD298" s="135"/>
      <c r="AE298" s="135"/>
      <c r="AF298" s="135"/>
      <c r="AG298" s="135"/>
      <c r="AH298" s="135"/>
      <c r="AI298" s="135"/>
      <c r="AJ298" s="135"/>
      <c r="AK298" s="135"/>
      <c r="AL298" s="135"/>
      <c r="AM298" s="135"/>
      <c r="AN298" s="135"/>
      <c r="AO298" s="135"/>
      <c r="AP298" s="135"/>
      <c r="AQ298" s="135"/>
      <c r="AR298" s="135"/>
      <c r="AS298" s="135"/>
      <c r="AT298" s="32"/>
      <c r="AU298" s="115"/>
      <c r="AW298" s="109"/>
      <c r="AX298" s="58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  <c r="BN298" s="46"/>
      <c r="BO298" s="137"/>
      <c r="BP298" s="137"/>
      <c r="BQ298" s="32" t="s">
        <v>0</v>
      </c>
      <c r="BR298" s="135"/>
      <c r="BS298" s="135"/>
      <c r="BT298" s="135"/>
      <c r="BU298" s="135"/>
      <c r="BV298" s="135"/>
      <c r="BW298" s="135"/>
      <c r="BX298" s="135"/>
      <c r="BY298" s="135"/>
      <c r="BZ298" s="135"/>
      <c r="CA298" s="135"/>
      <c r="CB298" s="135"/>
      <c r="CC298" s="135"/>
      <c r="CD298" s="135"/>
      <c r="CE298" s="135"/>
      <c r="CF298" s="135"/>
      <c r="CG298" s="135"/>
      <c r="CH298" s="32"/>
      <c r="CI298" s="115"/>
      <c r="CJ298" s="144"/>
      <c r="CK298" s="109"/>
      <c r="CL298" s="58"/>
      <c r="CM298" s="46"/>
      <c r="CN298" s="46"/>
      <c r="CO298" s="46"/>
      <c r="CP298" s="46"/>
      <c r="CQ298" s="46"/>
      <c r="CR298" s="46"/>
      <c r="CS298" s="46"/>
      <c r="CT298" s="46"/>
      <c r="CU298" s="46"/>
      <c r="CV298" s="46"/>
      <c r="CW298" s="46"/>
      <c r="CX298" s="46"/>
      <c r="CY298" s="46"/>
      <c r="CZ298" s="46"/>
      <c r="DA298" s="46"/>
      <c r="DB298" s="46"/>
      <c r="DC298" s="137"/>
      <c r="DD298" s="137"/>
      <c r="DE298" s="32" t="s">
        <v>0</v>
      </c>
      <c r="DF298" s="135"/>
      <c r="DG298" s="135"/>
      <c r="DH298" s="135"/>
      <c r="DI298" s="135"/>
      <c r="DJ298" s="135"/>
      <c r="DK298" s="135"/>
      <c r="DL298" s="135"/>
      <c r="DM298" s="135"/>
      <c r="DN298" s="135"/>
      <c r="DO298" s="135"/>
      <c r="DP298" s="135"/>
      <c r="DQ298" s="135"/>
      <c r="DR298" s="135"/>
      <c r="DS298" s="135"/>
      <c r="DT298" s="135"/>
      <c r="DU298" s="135"/>
      <c r="DV298" s="32"/>
      <c r="DW298" s="115"/>
      <c r="DY298" s="109"/>
      <c r="DZ298" s="58"/>
      <c r="EA298" s="46"/>
      <c r="EB298" s="46"/>
      <c r="EC298" s="46"/>
      <c r="ED298" s="46"/>
      <c r="EE298" s="46"/>
      <c r="EF298" s="46"/>
      <c r="EG298" s="46"/>
      <c r="EH298" s="46"/>
      <c r="EI298" s="46"/>
      <c r="EJ298" s="46"/>
      <c r="EK298" s="46"/>
      <c r="EL298" s="46"/>
      <c r="EM298" s="46"/>
      <c r="EN298" s="46"/>
      <c r="EO298" s="46"/>
      <c r="EP298" s="46"/>
      <c r="EQ298" s="137"/>
      <c r="ER298" s="137"/>
      <c r="ES298" s="32" t="s">
        <v>0</v>
      </c>
      <c r="ET298" s="135"/>
      <c r="EU298" s="135"/>
      <c r="EV298" s="135"/>
      <c r="EW298" s="135"/>
      <c r="EX298" s="135"/>
      <c r="EY298" s="135"/>
      <c r="EZ298" s="135"/>
      <c r="FA298" s="135"/>
      <c r="FB298" s="135"/>
      <c r="FC298" s="135"/>
      <c r="FD298" s="135"/>
      <c r="FE298" s="135"/>
      <c r="FF298" s="135"/>
      <c r="FG298" s="135"/>
      <c r="FH298" s="135"/>
      <c r="FI298" s="135"/>
      <c r="FJ298" s="32"/>
      <c r="FK298" s="115"/>
    </row>
    <row r="299" spans="9:167" ht="13.5" thickBot="1" x14ac:dyDescent="0.25">
      <c r="I299" s="138"/>
      <c r="J299" s="143"/>
      <c r="K299" s="154"/>
      <c r="L299" s="154"/>
      <c r="M299" s="154"/>
      <c r="N299" s="154"/>
      <c r="O299" s="154"/>
      <c r="P299" s="154"/>
      <c r="Q299" s="154"/>
      <c r="R299" s="154"/>
      <c r="S299" s="154"/>
      <c r="T299" s="154"/>
      <c r="U299" s="154"/>
      <c r="V299" s="154"/>
      <c r="W299" s="154"/>
      <c r="X299" s="154"/>
      <c r="Y299" s="154"/>
      <c r="Z299" s="154"/>
      <c r="AA299" s="154"/>
      <c r="AB299" s="154"/>
      <c r="AC299" s="154"/>
      <c r="AD299" s="155"/>
      <c r="AE299" s="155"/>
      <c r="AF299" s="155"/>
      <c r="AG299" s="155"/>
      <c r="AH299" s="155"/>
      <c r="AI299" s="155"/>
      <c r="AJ299" s="155"/>
      <c r="AK299" s="155"/>
      <c r="AL299" s="155"/>
      <c r="AM299" s="155"/>
      <c r="AN299" s="155"/>
      <c r="AO299" s="155"/>
      <c r="AP299" s="155"/>
      <c r="AQ299" s="155"/>
      <c r="AR299" s="155"/>
      <c r="AS299" s="155"/>
      <c r="AT299" s="154"/>
      <c r="AU299" s="141"/>
      <c r="AW299" s="138"/>
      <c r="AX299" s="143"/>
      <c r="AY299" s="154"/>
      <c r="AZ299" s="154"/>
      <c r="BA299" s="154"/>
      <c r="BB299" s="154"/>
      <c r="BC299" s="154"/>
      <c r="BD299" s="154"/>
      <c r="BE299" s="154"/>
      <c r="BF299" s="154"/>
      <c r="BG299" s="154"/>
      <c r="BH299" s="154"/>
      <c r="BI299" s="154"/>
      <c r="BJ299" s="154"/>
      <c r="BK299" s="154"/>
      <c r="BL299" s="154"/>
      <c r="BM299" s="154"/>
      <c r="BN299" s="154"/>
      <c r="BO299" s="154"/>
      <c r="BP299" s="154"/>
      <c r="BQ299" s="154"/>
      <c r="BR299" s="155"/>
      <c r="BS299" s="155"/>
      <c r="BT299" s="155"/>
      <c r="BU299" s="155"/>
      <c r="BV299" s="155"/>
      <c r="BW299" s="155"/>
      <c r="BX299" s="155"/>
      <c r="BY299" s="155"/>
      <c r="BZ299" s="155"/>
      <c r="CA299" s="155"/>
      <c r="CB299" s="155"/>
      <c r="CC299" s="155"/>
      <c r="CD299" s="155"/>
      <c r="CE299" s="155"/>
      <c r="CF299" s="155"/>
      <c r="CG299" s="155"/>
      <c r="CH299" s="154"/>
      <c r="CI299" s="141"/>
      <c r="CJ299" s="144"/>
      <c r="CK299" s="138"/>
      <c r="CL299" s="143"/>
      <c r="CM299" s="154"/>
      <c r="CN299" s="154"/>
      <c r="CO299" s="154"/>
      <c r="CP299" s="154"/>
      <c r="CQ299" s="154"/>
      <c r="CR299" s="154"/>
      <c r="CS299" s="154"/>
      <c r="CT299" s="154"/>
      <c r="CU299" s="154"/>
      <c r="CV299" s="154"/>
      <c r="CW299" s="154"/>
      <c r="CX299" s="154"/>
      <c r="CY299" s="154"/>
      <c r="CZ299" s="154"/>
      <c r="DA299" s="154"/>
      <c r="DB299" s="154"/>
      <c r="DC299" s="154"/>
      <c r="DD299" s="154"/>
      <c r="DE299" s="154"/>
      <c r="DF299" s="155"/>
      <c r="DG299" s="155"/>
      <c r="DH299" s="155"/>
      <c r="DI299" s="155"/>
      <c r="DJ299" s="155"/>
      <c r="DK299" s="155"/>
      <c r="DL299" s="155"/>
      <c r="DM299" s="155"/>
      <c r="DN299" s="155"/>
      <c r="DO299" s="155"/>
      <c r="DP299" s="155"/>
      <c r="DQ299" s="155"/>
      <c r="DR299" s="155"/>
      <c r="DS299" s="155"/>
      <c r="DT299" s="155"/>
      <c r="DU299" s="155"/>
      <c r="DV299" s="154"/>
      <c r="DW299" s="141"/>
      <c r="DY299" s="138"/>
      <c r="DZ299" s="143"/>
      <c r="EA299" s="154"/>
      <c r="EB299" s="154"/>
      <c r="EC299" s="154"/>
      <c r="ED299" s="154"/>
      <c r="EE299" s="154"/>
      <c r="EF299" s="154"/>
      <c r="EG299" s="154"/>
      <c r="EH299" s="154"/>
      <c r="EI299" s="154"/>
      <c r="EJ299" s="154"/>
      <c r="EK299" s="154"/>
      <c r="EL299" s="154"/>
      <c r="EM299" s="154"/>
      <c r="EN299" s="154"/>
      <c r="EO299" s="154"/>
      <c r="EP299" s="154"/>
      <c r="EQ299" s="154"/>
      <c r="ER299" s="154"/>
      <c r="ES299" s="154"/>
      <c r="ET299" s="155"/>
      <c r="EU299" s="155"/>
      <c r="EV299" s="155"/>
      <c r="EW299" s="155"/>
      <c r="EX299" s="155"/>
      <c r="EY299" s="155"/>
      <c r="EZ299" s="155"/>
      <c r="FA299" s="155"/>
      <c r="FB299" s="155"/>
      <c r="FC299" s="155"/>
      <c r="FD299" s="155"/>
      <c r="FE299" s="155"/>
      <c r="FF299" s="155"/>
      <c r="FG299" s="155"/>
      <c r="FH299" s="155"/>
      <c r="FI299" s="155"/>
      <c r="FJ299" s="154"/>
      <c r="FK299" s="141"/>
    </row>
    <row r="300" spans="9:167" ht="14.25" thickTop="1" thickBot="1" x14ac:dyDescent="0.25">
      <c r="S300" s="25" t="s">
        <v>0</v>
      </c>
      <c r="AO300" s="33" t="s">
        <v>0</v>
      </c>
      <c r="BG300" s="25" t="s">
        <v>0</v>
      </c>
      <c r="CC300" s="33" t="s">
        <v>0</v>
      </c>
      <c r="CJ300" s="144"/>
      <c r="CU300" s="25" t="s">
        <v>0</v>
      </c>
      <c r="DQ300" s="33" t="s">
        <v>0</v>
      </c>
      <c r="EI300" s="25" t="s">
        <v>0</v>
      </c>
      <c r="FE300" s="33" t="s">
        <v>0</v>
      </c>
    </row>
    <row r="301" spans="9:167" ht="14.25" thickTop="1" thickBot="1" x14ac:dyDescent="0.25">
      <c r="I301" s="38" t="s">
        <v>0</v>
      </c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40"/>
      <c r="AE301" s="40"/>
      <c r="AF301" s="40"/>
      <c r="AG301" s="40"/>
      <c r="AH301" s="40"/>
      <c r="AI301" s="40"/>
      <c r="AJ301" s="40"/>
      <c r="AK301" s="40"/>
      <c r="AL301" s="40"/>
      <c r="AM301" s="40"/>
      <c r="AN301" s="40"/>
      <c r="AO301" s="40"/>
      <c r="AP301" s="40"/>
      <c r="AQ301" s="40"/>
      <c r="AR301" s="40"/>
      <c r="AS301" s="40"/>
      <c r="AT301" s="39"/>
      <c r="AU301" s="41"/>
      <c r="AW301" s="38" t="s">
        <v>0</v>
      </c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  <c r="BN301" s="39"/>
      <c r="BO301" s="39"/>
      <c r="BP301" s="39"/>
      <c r="BQ301" s="39"/>
      <c r="BR301" s="40"/>
      <c r="BS301" s="40"/>
      <c r="BT301" s="40"/>
      <c r="BU301" s="40"/>
      <c r="BV301" s="40"/>
      <c r="BW301" s="40"/>
      <c r="BX301" s="40"/>
      <c r="BY301" s="40"/>
      <c r="BZ301" s="40"/>
      <c r="CA301" s="40"/>
      <c r="CB301" s="40"/>
      <c r="CC301" s="40"/>
      <c r="CD301" s="40"/>
      <c r="CE301" s="40"/>
      <c r="CF301" s="40"/>
      <c r="CG301" s="40"/>
      <c r="CH301" s="39"/>
      <c r="CI301" s="41"/>
      <c r="CJ301" s="144"/>
      <c r="CK301" s="38" t="s">
        <v>0</v>
      </c>
      <c r="CL301" s="39"/>
      <c r="CM301" s="39"/>
      <c r="CN301" s="39"/>
      <c r="CO301" s="39"/>
      <c r="CP301" s="39"/>
      <c r="CQ301" s="39"/>
      <c r="CR301" s="39"/>
      <c r="CS301" s="39"/>
      <c r="CT301" s="39"/>
      <c r="CU301" s="39"/>
      <c r="CV301" s="39"/>
      <c r="CW301" s="39"/>
      <c r="CX301" s="39"/>
      <c r="CY301" s="39"/>
      <c r="CZ301" s="39"/>
      <c r="DA301" s="39"/>
      <c r="DB301" s="39"/>
      <c r="DC301" s="39"/>
      <c r="DD301" s="39"/>
      <c r="DE301" s="39"/>
      <c r="DF301" s="40"/>
      <c r="DG301" s="40"/>
      <c r="DH301" s="40"/>
      <c r="DI301" s="40"/>
      <c r="DJ301" s="40"/>
      <c r="DK301" s="40"/>
      <c r="DL301" s="40"/>
      <c r="DM301" s="40"/>
      <c r="DN301" s="40"/>
      <c r="DO301" s="40"/>
      <c r="DP301" s="40"/>
      <c r="DQ301" s="40"/>
      <c r="DR301" s="40"/>
      <c r="DS301" s="40"/>
      <c r="DT301" s="40"/>
      <c r="DU301" s="40"/>
      <c r="DV301" s="39"/>
      <c r="DW301" s="41"/>
      <c r="DY301" s="38" t="s">
        <v>0</v>
      </c>
      <c r="DZ301" s="39"/>
      <c r="EA301" s="39"/>
      <c r="EB301" s="39"/>
      <c r="EC301" s="39"/>
      <c r="ED301" s="39"/>
      <c r="EE301" s="39"/>
      <c r="EF301" s="39"/>
      <c r="EG301" s="39"/>
      <c r="EH301" s="39"/>
      <c r="EI301" s="39"/>
      <c r="EJ301" s="39"/>
      <c r="EK301" s="39"/>
      <c r="EL301" s="39"/>
      <c r="EM301" s="39"/>
      <c r="EN301" s="39"/>
      <c r="EO301" s="39"/>
      <c r="EP301" s="39"/>
      <c r="EQ301" s="39"/>
      <c r="ER301" s="39"/>
      <c r="ES301" s="39"/>
      <c r="ET301" s="40"/>
      <c r="EU301" s="40"/>
      <c r="EV301" s="40"/>
      <c r="EW301" s="40"/>
      <c r="EX301" s="40"/>
      <c r="EY301" s="40"/>
      <c r="EZ301" s="40"/>
      <c r="FA301" s="40"/>
      <c r="FB301" s="40"/>
      <c r="FC301" s="40"/>
      <c r="FD301" s="40"/>
      <c r="FE301" s="40"/>
      <c r="FF301" s="40"/>
      <c r="FG301" s="40"/>
      <c r="FH301" s="40"/>
      <c r="FI301" s="40"/>
      <c r="FJ301" s="39"/>
      <c r="FK301" s="41"/>
    </row>
    <row r="302" spans="9:167" ht="13.5" thickBot="1" x14ac:dyDescent="0.25">
      <c r="I302" s="109"/>
      <c r="J302" s="45" t="s">
        <v>0</v>
      </c>
      <c r="K302" s="46" t="s">
        <v>0</v>
      </c>
      <c r="L302" s="46"/>
      <c r="M302" s="46"/>
      <c r="N302" s="46"/>
      <c r="O302" s="46"/>
      <c r="P302" s="46"/>
      <c r="Q302" s="46"/>
      <c r="R302" s="46"/>
      <c r="S302" s="47" t="s">
        <v>503</v>
      </c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8"/>
      <c r="AE302" s="48"/>
      <c r="AF302" s="48"/>
      <c r="AG302" s="48"/>
      <c r="AH302" s="48"/>
      <c r="AI302" s="48"/>
      <c r="AJ302" s="48"/>
      <c r="AK302" s="48"/>
      <c r="AL302" s="49" t="s">
        <v>303</v>
      </c>
      <c r="AM302" s="48"/>
      <c r="AN302" s="48"/>
      <c r="AO302" s="48"/>
      <c r="AP302" s="48"/>
      <c r="AQ302" s="48"/>
      <c r="AR302" s="48"/>
      <c r="AS302" s="48"/>
      <c r="AT302" s="50"/>
      <c r="AU302" s="51"/>
      <c r="AW302" s="109"/>
      <c r="AX302" s="45" t="s">
        <v>0</v>
      </c>
      <c r="AY302" s="46" t="s">
        <v>0</v>
      </c>
      <c r="AZ302" s="46"/>
      <c r="BA302" s="46"/>
      <c r="BB302" s="46"/>
      <c r="BC302" s="46"/>
      <c r="BD302" s="46"/>
      <c r="BE302" s="46"/>
      <c r="BF302" s="46"/>
      <c r="BG302" s="47" t="s">
        <v>518</v>
      </c>
      <c r="BH302" s="46"/>
      <c r="BI302" s="46"/>
      <c r="BJ302" s="46"/>
      <c r="BK302" s="46"/>
      <c r="BL302" s="46"/>
      <c r="BM302" s="46"/>
      <c r="BN302" s="46"/>
      <c r="BO302" s="46"/>
      <c r="BP302" s="46"/>
      <c r="BQ302" s="46"/>
      <c r="BR302" s="48"/>
      <c r="BS302" s="48"/>
      <c r="BT302" s="48"/>
      <c r="BU302" s="48"/>
      <c r="BV302" s="48"/>
      <c r="BW302" s="48"/>
      <c r="BX302" s="48"/>
      <c r="BY302" s="48"/>
      <c r="BZ302" s="49" t="s">
        <v>303</v>
      </c>
      <c r="CA302" s="48"/>
      <c r="CB302" s="48"/>
      <c r="CC302" s="48"/>
      <c r="CD302" s="48"/>
      <c r="CE302" s="48"/>
      <c r="CF302" s="48"/>
      <c r="CG302" s="48"/>
      <c r="CH302" s="50"/>
      <c r="CI302" s="51"/>
      <c r="CJ302" s="144"/>
      <c r="CK302" s="109"/>
      <c r="CL302" s="45" t="s">
        <v>0</v>
      </c>
      <c r="CM302" s="46" t="s">
        <v>0</v>
      </c>
      <c r="CN302" s="46"/>
      <c r="CO302" s="46"/>
      <c r="CP302" s="46"/>
      <c r="CQ302" s="46"/>
      <c r="CR302" s="46"/>
      <c r="CS302" s="46"/>
      <c r="CT302" s="46"/>
      <c r="CU302" s="47" t="s">
        <v>533</v>
      </c>
      <c r="CV302" s="46"/>
      <c r="CW302" s="46"/>
      <c r="CX302" s="46"/>
      <c r="CY302" s="46"/>
      <c r="CZ302" s="46"/>
      <c r="DA302" s="46"/>
      <c r="DB302" s="46"/>
      <c r="DC302" s="46"/>
      <c r="DD302" s="46"/>
      <c r="DE302" s="46"/>
      <c r="DF302" s="48"/>
      <c r="DG302" s="48"/>
      <c r="DH302" s="48"/>
      <c r="DI302" s="48"/>
      <c r="DJ302" s="48"/>
      <c r="DK302" s="48"/>
      <c r="DL302" s="48"/>
      <c r="DM302" s="48"/>
      <c r="DN302" s="49" t="s">
        <v>303</v>
      </c>
      <c r="DO302" s="48"/>
      <c r="DP302" s="48"/>
      <c r="DQ302" s="48"/>
      <c r="DR302" s="48"/>
      <c r="DS302" s="48"/>
      <c r="DT302" s="48"/>
      <c r="DU302" s="48"/>
      <c r="DV302" s="50"/>
      <c r="DW302" s="51"/>
      <c r="DY302" s="109"/>
      <c r="DZ302" s="45" t="s">
        <v>0</v>
      </c>
      <c r="EA302" s="46" t="s">
        <v>0</v>
      </c>
      <c r="EB302" s="46"/>
      <c r="EC302" s="46"/>
      <c r="ED302" s="46"/>
      <c r="EE302" s="46"/>
      <c r="EF302" s="46"/>
      <c r="EG302" s="46"/>
      <c r="EH302" s="46"/>
      <c r="EI302" s="47" t="s">
        <v>548</v>
      </c>
      <c r="EJ302" s="46"/>
      <c r="EK302" s="46"/>
      <c r="EL302" s="46"/>
      <c r="EM302" s="46"/>
      <c r="EN302" s="46"/>
      <c r="EO302" s="46"/>
      <c r="EP302" s="46"/>
      <c r="EQ302" s="46"/>
      <c r="ER302" s="46"/>
      <c r="ES302" s="46"/>
      <c r="ET302" s="48"/>
      <c r="EU302" s="48"/>
      <c r="EV302" s="48"/>
      <c r="EW302" s="48"/>
      <c r="EX302" s="48"/>
      <c r="EY302" s="48"/>
      <c r="EZ302" s="48"/>
      <c r="FA302" s="48"/>
      <c r="FB302" s="49" t="s">
        <v>303</v>
      </c>
      <c r="FC302" s="48"/>
      <c r="FD302" s="48"/>
      <c r="FE302" s="48"/>
      <c r="FF302" s="48"/>
      <c r="FG302" s="48"/>
      <c r="FH302" s="48"/>
      <c r="FI302" s="48"/>
      <c r="FJ302" s="50"/>
      <c r="FK302" s="51"/>
    </row>
    <row r="303" spans="9:167" x14ac:dyDescent="0.2">
      <c r="I303" s="109"/>
      <c r="J303" s="58"/>
      <c r="K303" s="1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2"/>
      <c r="AA303" s="59">
        <f>K303^3+L303^3+M303^3+N303^3+O303^3+P303^3+Q303^3+R303^3+K304^3+L304^3+M304^3+N304^3+O304^3+P304^3+Q304^3+R304^3</f>
        <v>0</v>
      </c>
      <c r="AB303" s="60">
        <f>K303^3+L303^3+M303^3+N303^3+O303^3+P303^3+Q303^3+R303^3+S303^3+T303^3+U303^3+V303^3+W303^3+X303^3+Y303^3+Z303^3</f>
        <v>0</v>
      </c>
      <c r="AC303" s="61"/>
      <c r="AD303" s="68"/>
      <c r="AE303" s="69"/>
      <c r="AF303" s="69"/>
      <c r="AG303" s="69"/>
      <c r="AH303" s="70"/>
      <c r="AI303" s="70"/>
      <c r="AJ303" s="70"/>
      <c r="AK303" s="70"/>
      <c r="AL303" s="69"/>
      <c r="AM303" s="69"/>
      <c r="AN303" s="69"/>
      <c r="AO303" s="69"/>
      <c r="AP303" s="70"/>
      <c r="AQ303" s="70"/>
      <c r="AR303" s="70"/>
      <c r="AS303" s="71"/>
      <c r="AT303" s="66"/>
      <c r="AU303" s="51"/>
      <c r="AW303" s="109"/>
      <c r="AX303" s="58"/>
      <c r="AY303" s="1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2"/>
      <c r="BO303" s="59">
        <f>AY303^3+AZ303^3+BA303^3+BB303^3+BC303^3+BD303^3+BE303^3+BF303^3+AY304^3+AZ304^3+BA304^3+BB304^3+BC304^3+BD304^3+BE304^3+BF304^3</f>
        <v>0</v>
      </c>
      <c r="BP303" s="60">
        <f>AY303^3+AZ303^3+BA303^3+BB303^3+BC303^3+BD303^3+BE303^3+BF303^3+BG303^3+BH303^3+BI303^3+BJ303^3+BK303^3+BL303^3+BM303^3+BN303^3</f>
        <v>0</v>
      </c>
      <c r="BQ303" s="61"/>
      <c r="BR303" s="68"/>
      <c r="BS303" s="69"/>
      <c r="BT303" s="69"/>
      <c r="BU303" s="69"/>
      <c r="BV303" s="69"/>
      <c r="BW303" s="69"/>
      <c r="BX303" s="69"/>
      <c r="BY303" s="69"/>
      <c r="BZ303" s="70"/>
      <c r="CA303" s="70"/>
      <c r="CB303" s="70"/>
      <c r="CC303" s="70"/>
      <c r="CD303" s="70"/>
      <c r="CE303" s="70"/>
      <c r="CF303" s="70"/>
      <c r="CG303" s="71"/>
      <c r="CH303" s="66"/>
      <c r="CI303" s="51"/>
      <c r="CJ303" s="144"/>
      <c r="CK303" s="109"/>
      <c r="CL303" s="58"/>
      <c r="CM303" s="1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2"/>
      <c r="DC303" s="59">
        <f>CM303^3+CN303^3+CO303^3+CP303^3+CQ303^3+CR303^3+CS303^3+CT303^3+CM304^3+CN304^3+CO304^3+CP304^3+CQ304^3+CR304^3+CS304^3+CT304^3</f>
        <v>0</v>
      </c>
      <c r="DD303" s="60">
        <f>CM303^3+CN303^3+CO303^3+CP303^3+CQ303^3+CR303^3+CS303^3+CT303^3+CU303^3+CV303^3+CW303^3+CX303^3+CY303^3+CZ303^3+DA303^3+DB303^3</f>
        <v>0</v>
      </c>
      <c r="DE303" s="61"/>
      <c r="DF303" s="68"/>
      <c r="DG303" s="69"/>
      <c r="DH303" s="70"/>
      <c r="DI303" s="70"/>
      <c r="DJ303" s="69"/>
      <c r="DK303" s="69"/>
      <c r="DL303" s="70"/>
      <c r="DM303" s="70"/>
      <c r="DN303" s="69"/>
      <c r="DO303" s="69"/>
      <c r="DP303" s="70"/>
      <c r="DQ303" s="70"/>
      <c r="DR303" s="69"/>
      <c r="DS303" s="69"/>
      <c r="DT303" s="70"/>
      <c r="DU303" s="71"/>
      <c r="DV303" s="66"/>
      <c r="DW303" s="51"/>
      <c r="DY303" s="109"/>
      <c r="DZ303" s="58"/>
      <c r="EA303" s="1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2"/>
      <c r="EQ303" s="59">
        <f>EA303^3+EB303^3+EC303^3+ED303^3+EE303^3+EF303^3+EG303^3+EH303^3+EA304^3+EB304^3+EC304^3+ED304^3+EE304^3+EF304^3+EG304^3+EH304^3</f>
        <v>0</v>
      </c>
      <c r="ER303" s="60">
        <f>EA303^3+EB303^3+EC303^3+ED303^3+EE303^3+EF303^3+EG303^3+EH303^3+EI303^3+EJ303^3+EK303^3+EL303^3+EM303^3+EN303^3+EO303^3+EP303^3</f>
        <v>0</v>
      </c>
      <c r="ES303" s="61"/>
      <c r="ET303" s="68"/>
      <c r="EU303" s="69"/>
      <c r="EV303" s="69"/>
      <c r="EW303" s="69"/>
      <c r="EX303" s="69"/>
      <c r="EY303" s="69"/>
      <c r="EZ303" s="69"/>
      <c r="FA303" s="69"/>
      <c r="FB303" s="69"/>
      <c r="FC303" s="69"/>
      <c r="FD303" s="69"/>
      <c r="FE303" s="69"/>
      <c r="FF303" s="69"/>
      <c r="FG303" s="69"/>
      <c r="FH303" s="69"/>
      <c r="FI303" s="73"/>
      <c r="FJ303" s="66"/>
      <c r="FK303" s="51"/>
    </row>
    <row r="304" spans="9:167" x14ac:dyDescent="0.2">
      <c r="I304" s="109"/>
      <c r="J304" s="58"/>
      <c r="K304" s="3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5"/>
      <c r="AA304" s="75">
        <f>S303^3+T303^3+U303^3+V303^3+W303^3+X303^3+Y303^3+Z303^3+S304^3+T304^3+U304^3+V304^3+W304^3+X304^3+Y304^3+Z304^3</f>
        <v>0</v>
      </c>
      <c r="AB304" s="76">
        <f t="shared" ref="AB304:AB318" si="52">K304^3+L304^3+M304^3+N304^3+O304^3+P304^3+Q304^3+R304^3+S304^3+T304^3+U304^3+V304^3+W304^3+X304^3+Y304^3+Z304^3</f>
        <v>0</v>
      </c>
      <c r="AC304" s="61"/>
      <c r="AD304" s="81"/>
      <c r="AE304" s="82"/>
      <c r="AF304" s="82"/>
      <c r="AG304" s="82"/>
      <c r="AH304" s="83"/>
      <c r="AI304" s="83"/>
      <c r="AJ304" s="83"/>
      <c r="AK304" s="83"/>
      <c r="AL304" s="82"/>
      <c r="AM304" s="82"/>
      <c r="AN304" s="82"/>
      <c r="AO304" s="82"/>
      <c r="AP304" s="83"/>
      <c r="AQ304" s="83"/>
      <c r="AR304" s="83"/>
      <c r="AS304" s="84"/>
      <c r="AT304" s="66"/>
      <c r="AU304" s="51"/>
      <c r="AW304" s="109"/>
      <c r="AX304" s="58"/>
      <c r="AY304" s="3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5"/>
      <c r="BO304" s="75">
        <f>BG303^3+BH303^3+BI303^3+BJ303^3+BK303^3+BL303^3+BM303^3+BN303^3+BG304^3+BH304^3+BI304^3+BJ304^3+BK304^3+BL304^3+BM304^3+BN304^3</f>
        <v>0</v>
      </c>
      <c r="BP304" s="76">
        <f t="shared" ref="BP304:BP318" si="53">AY304^3+AZ304^3+BA304^3+BB304^3+BC304^3+BD304^3+BE304^3+BF304^3+BG304^3+BH304^3+BI304^3+BJ304^3+BK304^3+BL304^3+BM304^3+BN304^3</f>
        <v>0</v>
      </c>
      <c r="BQ304" s="61"/>
      <c r="BR304" s="81"/>
      <c r="BS304" s="82"/>
      <c r="BT304" s="82"/>
      <c r="BU304" s="82"/>
      <c r="BV304" s="82"/>
      <c r="BW304" s="82"/>
      <c r="BX304" s="82"/>
      <c r="BY304" s="82"/>
      <c r="BZ304" s="83"/>
      <c r="CA304" s="83"/>
      <c r="CB304" s="83"/>
      <c r="CC304" s="83"/>
      <c r="CD304" s="83"/>
      <c r="CE304" s="83"/>
      <c r="CF304" s="83"/>
      <c r="CG304" s="84"/>
      <c r="CH304" s="66"/>
      <c r="CI304" s="51"/>
      <c r="CJ304" s="144"/>
      <c r="CK304" s="109"/>
      <c r="CL304" s="58"/>
      <c r="CM304" s="3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5"/>
      <c r="DC304" s="75">
        <f>CU303^3+CV303^3+CW303^3+CX303^3+CY303^3+CZ303^3+DA303^3+DB303^3+CU304^3+CV304^3+CW304^3+CX304^3+CY304^3+CZ304^3+DA304^3+DB304^3</f>
        <v>0</v>
      </c>
      <c r="DD304" s="76">
        <f t="shared" ref="DD304:DD318" si="54">CM304^3+CN304^3+CO304^3+CP304^3+CQ304^3+CR304^3+CS304^3+CT304^3+CU304^3+CV304^3+CW304^3+CX304^3+CY304^3+CZ304^3+DA304^3+DB304^3</f>
        <v>0</v>
      </c>
      <c r="DE304" s="61"/>
      <c r="DF304" s="81"/>
      <c r="DG304" s="82"/>
      <c r="DH304" s="83"/>
      <c r="DI304" s="83"/>
      <c r="DJ304" s="82"/>
      <c r="DK304" s="82"/>
      <c r="DL304" s="83"/>
      <c r="DM304" s="83"/>
      <c r="DN304" s="82"/>
      <c r="DO304" s="82"/>
      <c r="DP304" s="83"/>
      <c r="DQ304" s="83"/>
      <c r="DR304" s="82"/>
      <c r="DS304" s="82"/>
      <c r="DT304" s="83"/>
      <c r="DU304" s="84"/>
      <c r="DV304" s="66"/>
      <c r="DW304" s="51"/>
      <c r="DY304" s="109"/>
      <c r="DZ304" s="58"/>
      <c r="EA304" s="3"/>
      <c r="EB304" s="4"/>
      <c r="EC304" s="4"/>
      <c r="ED304" s="4"/>
      <c r="EE304" s="4"/>
      <c r="EF304" s="4"/>
      <c r="EG304" s="4"/>
      <c r="EH304" s="4"/>
      <c r="EI304" s="4"/>
      <c r="EJ304" s="4"/>
      <c r="EK304" s="4"/>
      <c r="EL304" s="4"/>
      <c r="EM304" s="4"/>
      <c r="EN304" s="4"/>
      <c r="EO304" s="4"/>
      <c r="EP304" s="5"/>
      <c r="EQ304" s="75">
        <f>EI303^3+EJ303^3+EK303^3+EL303^3+EM303^3+EN303^3+EO303^3+EP303^3+EI304^3+EJ304^3+EK304^3+EL304^3+EM304^3+EN304^3+EO304^3+EP304^3</f>
        <v>0</v>
      </c>
      <c r="ER304" s="76">
        <f t="shared" ref="ER304:ER318" si="55">EA304^3+EB304^3+EC304^3+ED304^3+EE304^3+EF304^3+EG304^3+EH304^3+EI304^3+EJ304^3+EK304^3+EL304^3+EM304^3+EN304^3+EO304^3+EP304^3</f>
        <v>0</v>
      </c>
      <c r="ES304" s="61"/>
      <c r="ET304" s="89"/>
      <c r="EU304" s="83"/>
      <c r="EV304" s="83"/>
      <c r="EW304" s="83"/>
      <c r="EX304" s="83"/>
      <c r="EY304" s="83"/>
      <c r="EZ304" s="83"/>
      <c r="FA304" s="83"/>
      <c r="FB304" s="83"/>
      <c r="FC304" s="83"/>
      <c r="FD304" s="83"/>
      <c r="FE304" s="83"/>
      <c r="FF304" s="83"/>
      <c r="FG304" s="83"/>
      <c r="FH304" s="83"/>
      <c r="FI304" s="84"/>
      <c r="FJ304" s="66"/>
      <c r="FK304" s="51"/>
    </row>
    <row r="305" spans="9:167" x14ac:dyDescent="0.2">
      <c r="I305" s="109"/>
      <c r="J305" s="58"/>
      <c r="K305" s="3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5"/>
      <c r="AA305" s="75">
        <f>K305^3+L305^3+M305^3+N305^3+O305^3+P305^3+Q305^3+R305^3+K306^3+L306^3+M306^3+N306^3+O306^3+P306^3+Q306^3+R306^3</f>
        <v>0</v>
      </c>
      <c r="AB305" s="76">
        <f t="shared" si="52"/>
        <v>0</v>
      </c>
      <c r="AC305" s="88"/>
      <c r="AD305" s="81"/>
      <c r="AE305" s="82"/>
      <c r="AF305" s="82"/>
      <c r="AG305" s="82"/>
      <c r="AH305" s="83"/>
      <c r="AI305" s="83"/>
      <c r="AJ305" s="83"/>
      <c r="AK305" s="83"/>
      <c r="AL305" s="82"/>
      <c r="AM305" s="82"/>
      <c r="AN305" s="82"/>
      <c r="AO305" s="82"/>
      <c r="AP305" s="83"/>
      <c r="AQ305" s="83"/>
      <c r="AR305" s="83"/>
      <c r="AS305" s="84"/>
      <c r="AT305" s="66"/>
      <c r="AU305" s="51"/>
      <c r="AW305" s="109"/>
      <c r="AX305" s="58"/>
      <c r="AY305" s="3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5"/>
      <c r="BO305" s="75">
        <f>AY305^3+AZ305^3+BA305^3+BB305^3+BC305^3+BD305^3+BE305^3+BF305^3+AY306^3+AZ306^3+BA306^3+BB306^3+BC306^3+BD306^3+BE306^3+BF306^3</f>
        <v>0</v>
      </c>
      <c r="BP305" s="76">
        <f t="shared" si="53"/>
        <v>0</v>
      </c>
      <c r="BQ305" s="88"/>
      <c r="BR305" s="89"/>
      <c r="BS305" s="83"/>
      <c r="BT305" s="83"/>
      <c r="BU305" s="83"/>
      <c r="BV305" s="83"/>
      <c r="BW305" s="83"/>
      <c r="BX305" s="83"/>
      <c r="BY305" s="83"/>
      <c r="BZ305" s="82"/>
      <c r="CA305" s="82"/>
      <c r="CB305" s="82"/>
      <c r="CC305" s="82"/>
      <c r="CD305" s="82"/>
      <c r="CE305" s="82"/>
      <c r="CF305" s="82"/>
      <c r="CG305" s="86"/>
      <c r="CH305" s="66"/>
      <c r="CI305" s="51"/>
      <c r="CJ305" s="144"/>
      <c r="CK305" s="109"/>
      <c r="CL305" s="58"/>
      <c r="CM305" s="3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5"/>
      <c r="DC305" s="75">
        <f>CM305^3+CN305^3+CO305^3+CP305^3+CQ305^3+CR305^3+CS305^3+CT305^3+CM306^3+CN306^3+CO306^3+CP306^3+CQ306^3+CR306^3+CS306^3+CT306^3</f>
        <v>0</v>
      </c>
      <c r="DD305" s="76">
        <f t="shared" si="54"/>
        <v>0</v>
      </c>
      <c r="DE305" s="88"/>
      <c r="DF305" s="81"/>
      <c r="DG305" s="82"/>
      <c r="DH305" s="83"/>
      <c r="DI305" s="83"/>
      <c r="DJ305" s="82"/>
      <c r="DK305" s="82"/>
      <c r="DL305" s="83"/>
      <c r="DM305" s="83"/>
      <c r="DN305" s="82"/>
      <c r="DO305" s="82"/>
      <c r="DP305" s="83"/>
      <c r="DQ305" s="83"/>
      <c r="DR305" s="82"/>
      <c r="DS305" s="82"/>
      <c r="DT305" s="83"/>
      <c r="DU305" s="84"/>
      <c r="DV305" s="66"/>
      <c r="DW305" s="51"/>
      <c r="DY305" s="109"/>
      <c r="DZ305" s="58"/>
      <c r="EA305" s="3"/>
      <c r="EB305" s="4"/>
      <c r="EC305" s="4"/>
      <c r="ED305" s="4"/>
      <c r="EE305" s="4"/>
      <c r="EF305" s="4"/>
      <c r="EG305" s="4"/>
      <c r="EH305" s="4"/>
      <c r="EI305" s="4"/>
      <c r="EJ305" s="4"/>
      <c r="EK305" s="4"/>
      <c r="EL305" s="4"/>
      <c r="EM305" s="4"/>
      <c r="EN305" s="4"/>
      <c r="EO305" s="4"/>
      <c r="EP305" s="5"/>
      <c r="EQ305" s="75">
        <f>EA305^3+EB305^3+EC305^3+ED305^3+EE305^3+EF305^3+EG305^3+EH305^3+EA306^3+EB306^3+EC306^3+ED306^3+EE306^3+EF306^3+EG306^3+EH306^3</f>
        <v>0</v>
      </c>
      <c r="ER305" s="76">
        <f t="shared" si="55"/>
        <v>0</v>
      </c>
      <c r="ES305" s="88"/>
      <c r="ET305" s="81"/>
      <c r="EU305" s="82"/>
      <c r="EV305" s="82"/>
      <c r="EW305" s="82"/>
      <c r="EX305" s="82"/>
      <c r="EY305" s="82"/>
      <c r="EZ305" s="82"/>
      <c r="FA305" s="82"/>
      <c r="FB305" s="82"/>
      <c r="FC305" s="82"/>
      <c r="FD305" s="82"/>
      <c r="FE305" s="82"/>
      <c r="FF305" s="82"/>
      <c r="FG305" s="82"/>
      <c r="FH305" s="82"/>
      <c r="FI305" s="86"/>
      <c r="FJ305" s="66"/>
      <c r="FK305" s="51"/>
    </row>
    <row r="306" spans="9:167" x14ac:dyDescent="0.2">
      <c r="I306" s="109"/>
      <c r="J306" s="58"/>
      <c r="K306" s="3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5"/>
      <c r="AA306" s="75">
        <f>S305^3+T305^3+U305^3+V305^3+W305^3+X305^3+Y305^3+Z305^3+S306^3+T306^3+U306^3+V306^3+W306^3+X306^3+Y306^3+Z306^3</f>
        <v>0</v>
      </c>
      <c r="AB306" s="76">
        <f t="shared" si="52"/>
        <v>0</v>
      </c>
      <c r="AC306" s="61"/>
      <c r="AD306" s="81"/>
      <c r="AE306" s="82"/>
      <c r="AF306" s="82"/>
      <c r="AG306" s="82"/>
      <c r="AH306" s="83"/>
      <c r="AI306" s="83"/>
      <c r="AJ306" s="83"/>
      <c r="AK306" s="83"/>
      <c r="AL306" s="82"/>
      <c r="AM306" s="82"/>
      <c r="AN306" s="82"/>
      <c r="AO306" s="82"/>
      <c r="AP306" s="83"/>
      <c r="AQ306" s="83"/>
      <c r="AR306" s="83"/>
      <c r="AS306" s="84"/>
      <c r="AT306" s="66"/>
      <c r="AU306" s="51"/>
      <c r="AW306" s="109"/>
      <c r="AX306" s="58"/>
      <c r="AY306" s="3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5"/>
      <c r="BO306" s="75">
        <f>BG305^3+BH305^3+BI305^3+BJ305^3+BK305^3+BL305^3+BM305^3+BN305^3+BG306^3+BH306^3+BI306^3+BJ306^3+BK306^3+BL306^3+BM306^3+BN306^3</f>
        <v>0</v>
      </c>
      <c r="BP306" s="76">
        <f t="shared" si="53"/>
        <v>0</v>
      </c>
      <c r="BQ306" s="61"/>
      <c r="BR306" s="89"/>
      <c r="BS306" s="83"/>
      <c r="BT306" s="83"/>
      <c r="BU306" s="83"/>
      <c r="BV306" s="83"/>
      <c r="BW306" s="83"/>
      <c r="BX306" s="83"/>
      <c r="BY306" s="83"/>
      <c r="BZ306" s="82"/>
      <c r="CA306" s="82"/>
      <c r="CB306" s="82"/>
      <c r="CC306" s="82"/>
      <c r="CD306" s="82"/>
      <c r="CE306" s="82"/>
      <c r="CF306" s="82"/>
      <c r="CG306" s="86"/>
      <c r="CH306" s="66"/>
      <c r="CI306" s="51"/>
      <c r="CJ306" s="144"/>
      <c r="CK306" s="109"/>
      <c r="CL306" s="58"/>
      <c r="CM306" s="3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5"/>
      <c r="DC306" s="75">
        <f>CU305^3+CV305^3+CW305^3+CX305^3+CY305^3+CZ305^3+DA305^3+DB305^3+CU306^3+CV306^3+CW306^3+CX306^3+CY306^3+CZ306^3+DA306^3+DB306^3</f>
        <v>0</v>
      </c>
      <c r="DD306" s="76">
        <f t="shared" si="54"/>
        <v>0</v>
      </c>
      <c r="DE306" s="61"/>
      <c r="DF306" s="81"/>
      <c r="DG306" s="82"/>
      <c r="DH306" s="83"/>
      <c r="DI306" s="83"/>
      <c r="DJ306" s="82"/>
      <c r="DK306" s="82"/>
      <c r="DL306" s="83"/>
      <c r="DM306" s="83"/>
      <c r="DN306" s="82"/>
      <c r="DO306" s="82"/>
      <c r="DP306" s="83"/>
      <c r="DQ306" s="83"/>
      <c r="DR306" s="82"/>
      <c r="DS306" s="82"/>
      <c r="DT306" s="83"/>
      <c r="DU306" s="84"/>
      <c r="DV306" s="66"/>
      <c r="DW306" s="51"/>
      <c r="DY306" s="109"/>
      <c r="DZ306" s="58"/>
      <c r="EA306" s="3"/>
      <c r="EB306" s="4"/>
      <c r="EC306" s="4"/>
      <c r="ED306" s="4"/>
      <c r="EE306" s="4"/>
      <c r="EF306" s="4"/>
      <c r="EG306" s="4"/>
      <c r="EH306" s="4"/>
      <c r="EI306" s="4"/>
      <c r="EJ306" s="4"/>
      <c r="EK306" s="4"/>
      <c r="EL306" s="4"/>
      <c r="EM306" s="4"/>
      <c r="EN306" s="4"/>
      <c r="EO306" s="4"/>
      <c r="EP306" s="5"/>
      <c r="EQ306" s="75">
        <f>EI305^3+EJ305^3+EK305^3+EL305^3+EM305^3+EN305^3+EO305^3+EP305^3+EI306^3+EJ306^3+EK306^3+EL306^3+EM306^3+EN306^3+EO306^3+EP306^3</f>
        <v>0</v>
      </c>
      <c r="ER306" s="76">
        <f t="shared" si="55"/>
        <v>0</v>
      </c>
      <c r="ES306" s="61"/>
      <c r="ET306" s="89"/>
      <c r="EU306" s="83"/>
      <c r="EV306" s="83"/>
      <c r="EW306" s="83"/>
      <c r="EX306" s="83"/>
      <c r="EY306" s="83"/>
      <c r="EZ306" s="83"/>
      <c r="FA306" s="83"/>
      <c r="FB306" s="83"/>
      <c r="FC306" s="83"/>
      <c r="FD306" s="83"/>
      <c r="FE306" s="83"/>
      <c r="FF306" s="83"/>
      <c r="FG306" s="83"/>
      <c r="FH306" s="83"/>
      <c r="FI306" s="84"/>
      <c r="FJ306" s="66"/>
      <c r="FK306" s="51"/>
    </row>
    <row r="307" spans="9:167" x14ac:dyDescent="0.2">
      <c r="I307" s="109"/>
      <c r="J307" s="58"/>
      <c r="K307" s="3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5"/>
      <c r="AA307" s="75">
        <f>K307^3+L307^3+M307^3+N307^3+O307^3+P307^3+Q307^3+R307^3+K308^3+L308^3+M308^3+N308^3+O308^3+P308^3+Q308^3+R308^3</f>
        <v>0</v>
      </c>
      <c r="AB307" s="76">
        <f t="shared" si="52"/>
        <v>0</v>
      </c>
      <c r="AC307" s="61"/>
      <c r="AD307" s="89"/>
      <c r="AE307" s="83"/>
      <c r="AF307" s="83"/>
      <c r="AG307" s="83"/>
      <c r="AH307" s="82"/>
      <c r="AI307" s="82"/>
      <c r="AJ307" s="82"/>
      <c r="AK307" s="82"/>
      <c r="AL307" s="83"/>
      <c r="AM307" s="83"/>
      <c r="AN307" s="83"/>
      <c r="AO307" s="83"/>
      <c r="AP307" s="82"/>
      <c r="AQ307" s="82"/>
      <c r="AR307" s="82"/>
      <c r="AS307" s="86"/>
      <c r="AT307" s="66"/>
      <c r="AU307" s="51"/>
      <c r="AW307" s="109"/>
      <c r="AX307" s="58"/>
      <c r="AY307" s="3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5"/>
      <c r="BO307" s="75">
        <f>AY307^3+AZ307^3+BA307^3+BB307^3+BC307^3+BD307^3+BE307^3+BF307^3+AY308^3+AZ308^3+BA308^3+BB308^3+BC308^3+BD308^3+BE308^3+BF308^3</f>
        <v>0</v>
      </c>
      <c r="BP307" s="76">
        <f t="shared" si="53"/>
        <v>0</v>
      </c>
      <c r="BQ307" s="61"/>
      <c r="BR307" s="81"/>
      <c r="BS307" s="82"/>
      <c r="BT307" s="82"/>
      <c r="BU307" s="82"/>
      <c r="BV307" s="82"/>
      <c r="BW307" s="82"/>
      <c r="BX307" s="82"/>
      <c r="BY307" s="82"/>
      <c r="BZ307" s="83"/>
      <c r="CA307" s="83"/>
      <c r="CB307" s="83"/>
      <c r="CC307" s="83"/>
      <c r="CD307" s="83"/>
      <c r="CE307" s="83"/>
      <c r="CF307" s="83"/>
      <c r="CG307" s="84"/>
      <c r="CH307" s="66"/>
      <c r="CI307" s="51"/>
      <c r="CJ307" s="144"/>
      <c r="CK307" s="109"/>
      <c r="CL307" s="58"/>
      <c r="CM307" s="3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5"/>
      <c r="DC307" s="75">
        <f>CM307^3+CN307^3+CO307^3+CP307^3+CQ307^3+CR307^3+CS307^3+CT307^3+CM308^3+CN308^3+CO308^3+CP308^3+CQ308^3+CR308^3+CS308^3+CT308^3</f>
        <v>0</v>
      </c>
      <c r="DD307" s="76">
        <f t="shared" si="54"/>
        <v>0</v>
      </c>
      <c r="DE307" s="61"/>
      <c r="DF307" s="81"/>
      <c r="DG307" s="82"/>
      <c r="DH307" s="83"/>
      <c r="DI307" s="83"/>
      <c r="DJ307" s="82"/>
      <c r="DK307" s="82"/>
      <c r="DL307" s="83"/>
      <c r="DM307" s="83"/>
      <c r="DN307" s="82"/>
      <c r="DO307" s="82"/>
      <c r="DP307" s="83"/>
      <c r="DQ307" s="83"/>
      <c r="DR307" s="82"/>
      <c r="DS307" s="82"/>
      <c r="DT307" s="83"/>
      <c r="DU307" s="84"/>
      <c r="DV307" s="66"/>
      <c r="DW307" s="51"/>
      <c r="DY307" s="109"/>
      <c r="DZ307" s="58"/>
      <c r="EA307" s="3"/>
      <c r="EB307" s="4"/>
      <c r="EC307" s="4"/>
      <c r="ED307" s="4"/>
      <c r="EE307" s="4"/>
      <c r="EF307" s="4"/>
      <c r="EG307" s="4"/>
      <c r="EH307" s="4"/>
      <c r="EI307" s="4"/>
      <c r="EJ307" s="4"/>
      <c r="EK307" s="4"/>
      <c r="EL307" s="4"/>
      <c r="EM307" s="4"/>
      <c r="EN307" s="4"/>
      <c r="EO307" s="4"/>
      <c r="EP307" s="5"/>
      <c r="EQ307" s="75">
        <f>EA307^3+EB307^3+EC307^3+ED307^3+EE307^3+EF307^3+EG307^3+EH307^3+EA308^3+EB308^3+EC308^3+ED308^3+EE308^3+EF308^3+EG308^3+EH308^3</f>
        <v>0</v>
      </c>
      <c r="ER307" s="76">
        <f t="shared" si="55"/>
        <v>0</v>
      </c>
      <c r="ES307" s="61"/>
      <c r="ET307" s="81"/>
      <c r="EU307" s="82"/>
      <c r="EV307" s="82"/>
      <c r="EW307" s="82"/>
      <c r="EX307" s="82"/>
      <c r="EY307" s="82"/>
      <c r="EZ307" s="82"/>
      <c r="FA307" s="82"/>
      <c r="FB307" s="82"/>
      <c r="FC307" s="82"/>
      <c r="FD307" s="82"/>
      <c r="FE307" s="82"/>
      <c r="FF307" s="82"/>
      <c r="FG307" s="82"/>
      <c r="FH307" s="82"/>
      <c r="FI307" s="86"/>
      <c r="FJ307" s="66"/>
      <c r="FK307" s="51"/>
    </row>
    <row r="308" spans="9:167" x14ac:dyDescent="0.2">
      <c r="I308" s="109"/>
      <c r="J308" s="58"/>
      <c r="K308" s="3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5"/>
      <c r="AA308" s="75">
        <f>S307^3+T307^3+U307^3+V307^3+W307^3+X307^3+Y307^3+Z307^3+S308^3+T308^3+U308^3+V308^3+W308^3+X308^3+Y308^3+Z308^3</f>
        <v>0</v>
      </c>
      <c r="AB308" s="76">
        <f t="shared" si="52"/>
        <v>0</v>
      </c>
      <c r="AC308" s="61"/>
      <c r="AD308" s="89"/>
      <c r="AE308" s="83"/>
      <c r="AF308" s="83"/>
      <c r="AG308" s="83"/>
      <c r="AH308" s="82"/>
      <c r="AI308" s="82"/>
      <c r="AJ308" s="82"/>
      <c r="AK308" s="82"/>
      <c r="AL308" s="83"/>
      <c r="AM308" s="83"/>
      <c r="AN308" s="83"/>
      <c r="AO308" s="83"/>
      <c r="AP308" s="82"/>
      <c r="AQ308" s="82"/>
      <c r="AR308" s="82"/>
      <c r="AS308" s="86"/>
      <c r="AT308" s="66"/>
      <c r="AU308" s="51"/>
      <c r="AW308" s="109"/>
      <c r="AX308" s="58"/>
      <c r="AY308" s="3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5"/>
      <c r="BO308" s="75">
        <f>BG307^3+BH307^3+BI307^3+BJ307^3+BK307^3+BL307^3+BM307^3+BN307^3+BG308^3+BH308^3+BI308^3+BJ308^3+BK308^3+BL308^3+BM308^3+BN308^3</f>
        <v>0</v>
      </c>
      <c r="BP308" s="76">
        <f t="shared" si="53"/>
        <v>0</v>
      </c>
      <c r="BQ308" s="61"/>
      <c r="BR308" s="81"/>
      <c r="BS308" s="82"/>
      <c r="BT308" s="82"/>
      <c r="BU308" s="82"/>
      <c r="BV308" s="82"/>
      <c r="BW308" s="82"/>
      <c r="BX308" s="82"/>
      <c r="BY308" s="82"/>
      <c r="BZ308" s="83"/>
      <c r="CA308" s="83"/>
      <c r="CB308" s="83"/>
      <c r="CC308" s="83"/>
      <c r="CD308" s="83"/>
      <c r="CE308" s="83"/>
      <c r="CF308" s="83"/>
      <c r="CG308" s="84"/>
      <c r="CH308" s="66"/>
      <c r="CI308" s="51"/>
      <c r="CJ308" s="144"/>
      <c r="CK308" s="109"/>
      <c r="CL308" s="58"/>
      <c r="CM308" s="3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5"/>
      <c r="DC308" s="75">
        <f>CU307^3+CV307^3+CW307^3+CX307^3+CY307^3+CZ307^3+DA307^3+DB307^3+CU308^3+CV308^3+CW308^3+CX308^3+CY308^3+CZ308^3+DA308^3+DB308^3</f>
        <v>0</v>
      </c>
      <c r="DD308" s="76">
        <f t="shared" si="54"/>
        <v>0</v>
      </c>
      <c r="DE308" s="61"/>
      <c r="DF308" s="81"/>
      <c r="DG308" s="82"/>
      <c r="DH308" s="83"/>
      <c r="DI308" s="83"/>
      <c r="DJ308" s="82"/>
      <c r="DK308" s="82"/>
      <c r="DL308" s="83"/>
      <c r="DM308" s="83"/>
      <c r="DN308" s="82"/>
      <c r="DO308" s="82"/>
      <c r="DP308" s="83"/>
      <c r="DQ308" s="83"/>
      <c r="DR308" s="82"/>
      <c r="DS308" s="82"/>
      <c r="DT308" s="83"/>
      <c r="DU308" s="84"/>
      <c r="DV308" s="66"/>
      <c r="DW308" s="51"/>
      <c r="DY308" s="109"/>
      <c r="DZ308" s="58"/>
      <c r="EA308" s="3"/>
      <c r="EB308" s="4"/>
      <c r="EC308" s="4"/>
      <c r="ED308" s="4"/>
      <c r="EE308" s="4"/>
      <c r="EF308" s="4"/>
      <c r="EG308" s="4"/>
      <c r="EH308" s="4"/>
      <c r="EI308" s="4"/>
      <c r="EJ308" s="4"/>
      <c r="EK308" s="4"/>
      <c r="EL308" s="4"/>
      <c r="EM308" s="4"/>
      <c r="EN308" s="4"/>
      <c r="EO308" s="4"/>
      <c r="EP308" s="5"/>
      <c r="EQ308" s="75">
        <f>EI307^3+EJ307^3+EK307^3+EL307^3+EM307^3+EN307^3+EO307^3+EP307^3+EI308^3+EJ308^3+EK308^3+EL308^3+EM308^3+EN308^3+EO308^3+EP308^3</f>
        <v>0</v>
      </c>
      <c r="ER308" s="76">
        <f t="shared" si="55"/>
        <v>0</v>
      </c>
      <c r="ES308" s="61"/>
      <c r="ET308" s="89"/>
      <c r="EU308" s="83"/>
      <c r="EV308" s="83"/>
      <c r="EW308" s="83"/>
      <c r="EX308" s="83"/>
      <c r="EY308" s="83"/>
      <c r="EZ308" s="83"/>
      <c r="FA308" s="83"/>
      <c r="FB308" s="83"/>
      <c r="FC308" s="83"/>
      <c r="FD308" s="83"/>
      <c r="FE308" s="83"/>
      <c r="FF308" s="83"/>
      <c r="FG308" s="83"/>
      <c r="FH308" s="83"/>
      <c r="FI308" s="84"/>
      <c r="FJ308" s="66"/>
      <c r="FK308" s="51"/>
    </row>
    <row r="309" spans="9:167" x14ac:dyDescent="0.2">
      <c r="I309" s="109"/>
      <c r="J309" s="58"/>
      <c r="K309" s="3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5"/>
      <c r="AA309" s="75">
        <f>K309^3+L309^3+M309^3+N309^3+O309^3+P309^3+Q309^3+R309^3+K310^3+L310^3+M310^3+N310^3+O310^3+P310^3+Q310^3+R310^3</f>
        <v>0</v>
      </c>
      <c r="AB309" s="76">
        <f t="shared" si="52"/>
        <v>0</v>
      </c>
      <c r="AC309" s="61"/>
      <c r="AD309" s="89"/>
      <c r="AE309" s="83"/>
      <c r="AF309" s="83"/>
      <c r="AG309" s="83"/>
      <c r="AH309" s="82"/>
      <c r="AI309" s="82"/>
      <c r="AJ309" s="82"/>
      <c r="AK309" s="82"/>
      <c r="AL309" s="83"/>
      <c r="AM309" s="83"/>
      <c r="AN309" s="83"/>
      <c r="AO309" s="83"/>
      <c r="AP309" s="82"/>
      <c r="AQ309" s="82"/>
      <c r="AR309" s="82"/>
      <c r="AS309" s="86"/>
      <c r="AT309" s="66"/>
      <c r="AU309" s="51"/>
      <c r="AW309" s="109"/>
      <c r="AX309" s="58"/>
      <c r="AY309" s="3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5"/>
      <c r="BO309" s="75">
        <f>AY309^3+AZ309^3+BA309^3+BB309^3+BC309^3+BD309^3+BE309^3+BF309^3+AY310^3+AZ310^3+BA310^3+BB310^3+BC310^3+BD310^3+BE310^3+BF310^3</f>
        <v>0</v>
      </c>
      <c r="BP309" s="76">
        <f t="shared" si="53"/>
        <v>0</v>
      </c>
      <c r="BQ309" s="61"/>
      <c r="BR309" s="89"/>
      <c r="BS309" s="83"/>
      <c r="BT309" s="83"/>
      <c r="BU309" s="83"/>
      <c r="BV309" s="83"/>
      <c r="BW309" s="83"/>
      <c r="BX309" s="83"/>
      <c r="BY309" s="83"/>
      <c r="BZ309" s="82"/>
      <c r="CA309" s="82"/>
      <c r="CB309" s="82"/>
      <c r="CC309" s="82"/>
      <c r="CD309" s="82"/>
      <c r="CE309" s="82"/>
      <c r="CF309" s="82"/>
      <c r="CG309" s="86"/>
      <c r="CH309" s="66"/>
      <c r="CI309" s="51"/>
      <c r="CJ309" s="144"/>
      <c r="CK309" s="109"/>
      <c r="CL309" s="58"/>
      <c r="CM309" s="3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5"/>
      <c r="DC309" s="75">
        <f>CM309^3+CN309^3+CO309^3+CP309^3+CQ309^3+CR309^3+CS309^3+CT309^3+CM310^3+CN310^3+CO310^3+CP310^3+CQ310^3+CR310^3+CS310^3+CT310^3</f>
        <v>0</v>
      </c>
      <c r="DD309" s="76">
        <f t="shared" si="54"/>
        <v>0</v>
      </c>
      <c r="DE309" s="61"/>
      <c r="DF309" s="81"/>
      <c r="DG309" s="82"/>
      <c r="DH309" s="83"/>
      <c r="DI309" s="83"/>
      <c r="DJ309" s="82"/>
      <c r="DK309" s="82"/>
      <c r="DL309" s="83"/>
      <c r="DM309" s="83"/>
      <c r="DN309" s="82"/>
      <c r="DO309" s="82"/>
      <c r="DP309" s="83"/>
      <c r="DQ309" s="83"/>
      <c r="DR309" s="82"/>
      <c r="DS309" s="82"/>
      <c r="DT309" s="83"/>
      <c r="DU309" s="84"/>
      <c r="DV309" s="66"/>
      <c r="DW309" s="51"/>
      <c r="DY309" s="109"/>
      <c r="DZ309" s="58"/>
      <c r="EA309" s="3"/>
      <c r="EB309" s="4"/>
      <c r="EC309" s="4"/>
      <c r="ED309" s="4"/>
      <c r="EE309" s="4"/>
      <c r="EF309" s="4"/>
      <c r="EG309" s="4"/>
      <c r="EH309" s="4"/>
      <c r="EI309" s="4"/>
      <c r="EJ309" s="4"/>
      <c r="EK309" s="4"/>
      <c r="EL309" s="4"/>
      <c r="EM309" s="4"/>
      <c r="EN309" s="4"/>
      <c r="EO309" s="4"/>
      <c r="EP309" s="5"/>
      <c r="EQ309" s="75">
        <f>EA309^3+EB309^3+EC309^3+ED309^3+EE309^3+EF309^3+EG309^3+EH309^3+EA310^3+EB310^3+EC310^3+ED310^3+EE310^3+EF310^3+EG310^3+EH310^3</f>
        <v>0</v>
      </c>
      <c r="ER309" s="76">
        <f t="shared" si="55"/>
        <v>0</v>
      </c>
      <c r="ES309" s="61"/>
      <c r="ET309" s="81"/>
      <c r="EU309" s="82"/>
      <c r="EV309" s="82"/>
      <c r="EW309" s="82"/>
      <c r="EX309" s="82"/>
      <c r="EY309" s="82"/>
      <c r="EZ309" s="82"/>
      <c r="FA309" s="82"/>
      <c r="FB309" s="82"/>
      <c r="FC309" s="82"/>
      <c r="FD309" s="82"/>
      <c r="FE309" s="82"/>
      <c r="FF309" s="82"/>
      <c r="FG309" s="82"/>
      <c r="FH309" s="82"/>
      <c r="FI309" s="86"/>
      <c r="FJ309" s="66"/>
      <c r="FK309" s="51"/>
    </row>
    <row r="310" spans="9:167" x14ac:dyDescent="0.2">
      <c r="I310" s="109"/>
      <c r="J310" s="58"/>
      <c r="K310" s="3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5"/>
      <c r="AA310" s="75">
        <f>S309^3+T309^3+U309^3+V309^3+W309^3+X309^3+Y309^3+Z309^3+S310^3+T310^3+U310^3+V310^3+W310^3+X310^3+Y310^3+Z310^3</f>
        <v>0</v>
      </c>
      <c r="AB310" s="76">
        <f t="shared" si="52"/>
        <v>0</v>
      </c>
      <c r="AC310" s="61"/>
      <c r="AD310" s="89"/>
      <c r="AE310" s="83"/>
      <c r="AF310" s="83"/>
      <c r="AG310" s="83"/>
      <c r="AH310" s="82"/>
      <c r="AI310" s="82"/>
      <c r="AJ310" s="82"/>
      <c r="AK310" s="82"/>
      <c r="AL310" s="83"/>
      <c r="AM310" s="83"/>
      <c r="AN310" s="83"/>
      <c r="AO310" s="83"/>
      <c r="AP310" s="82"/>
      <c r="AQ310" s="82"/>
      <c r="AR310" s="82"/>
      <c r="AS310" s="86"/>
      <c r="AT310" s="66"/>
      <c r="AU310" s="51"/>
      <c r="AW310" s="109"/>
      <c r="AX310" s="58"/>
      <c r="AY310" s="3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5"/>
      <c r="BO310" s="75">
        <f>BG309^3+BH309^3+BI309^3+BJ309^3+BK309^3+BL309^3+BM309^3+BN309^3+BG310^3+BH310^3+BI310^3+BJ310^3+BK310^3+BL310^3+BM310^3+BN310^3</f>
        <v>0</v>
      </c>
      <c r="BP310" s="76">
        <f t="shared" si="53"/>
        <v>0</v>
      </c>
      <c r="BQ310" s="61"/>
      <c r="BR310" s="89"/>
      <c r="BS310" s="83"/>
      <c r="BT310" s="83"/>
      <c r="BU310" s="83"/>
      <c r="BV310" s="83"/>
      <c r="BW310" s="83"/>
      <c r="BX310" s="83"/>
      <c r="BY310" s="83"/>
      <c r="BZ310" s="82"/>
      <c r="CA310" s="82"/>
      <c r="CB310" s="82"/>
      <c r="CC310" s="82"/>
      <c r="CD310" s="82"/>
      <c r="CE310" s="82"/>
      <c r="CF310" s="82"/>
      <c r="CG310" s="86"/>
      <c r="CH310" s="66"/>
      <c r="CI310" s="51"/>
      <c r="CJ310" s="144"/>
      <c r="CK310" s="109"/>
      <c r="CL310" s="58"/>
      <c r="CM310" s="3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5"/>
      <c r="DC310" s="75">
        <f>CU309^3+CV309^3+CW309^3+CX309^3+CY309^3+CZ309^3+DA309^3+DB309^3+CU310^3+CV310^3+CW310^3+CX310^3+CY310^3+CZ310^3+DA310^3+DB310^3</f>
        <v>0</v>
      </c>
      <c r="DD310" s="76">
        <f t="shared" si="54"/>
        <v>0</v>
      </c>
      <c r="DE310" s="61"/>
      <c r="DF310" s="81"/>
      <c r="DG310" s="82"/>
      <c r="DH310" s="83"/>
      <c r="DI310" s="83"/>
      <c r="DJ310" s="82"/>
      <c r="DK310" s="82"/>
      <c r="DL310" s="83"/>
      <c r="DM310" s="83"/>
      <c r="DN310" s="82"/>
      <c r="DO310" s="82"/>
      <c r="DP310" s="83"/>
      <c r="DQ310" s="83"/>
      <c r="DR310" s="82"/>
      <c r="DS310" s="82"/>
      <c r="DT310" s="83"/>
      <c r="DU310" s="84"/>
      <c r="DV310" s="66"/>
      <c r="DW310" s="51"/>
      <c r="DY310" s="109"/>
      <c r="DZ310" s="58"/>
      <c r="EA310" s="3"/>
      <c r="EB310" s="4"/>
      <c r="EC310" s="4"/>
      <c r="ED310" s="4"/>
      <c r="EE310" s="4"/>
      <c r="EF310" s="4"/>
      <c r="EG310" s="4"/>
      <c r="EH310" s="4"/>
      <c r="EI310" s="4"/>
      <c r="EJ310" s="4"/>
      <c r="EK310" s="4"/>
      <c r="EL310" s="4"/>
      <c r="EM310" s="4"/>
      <c r="EN310" s="4"/>
      <c r="EO310" s="4"/>
      <c r="EP310" s="5"/>
      <c r="EQ310" s="75">
        <f>EI309^3+EJ309^3+EK309^3+EL309^3+EM309^3+EN309^3+EO309^3+EP309^3+EI310^3+EJ310^3+EK310^3+EL310^3+EM310^3+EN310^3+EO310^3+EP310^3</f>
        <v>0</v>
      </c>
      <c r="ER310" s="76">
        <f t="shared" si="55"/>
        <v>0</v>
      </c>
      <c r="ES310" s="61"/>
      <c r="ET310" s="89"/>
      <c r="EU310" s="83"/>
      <c r="EV310" s="83"/>
      <c r="EW310" s="83"/>
      <c r="EX310" s="83"/>
      <c r="EY310" s="83"/>
      <c r="EZ310" s="83"/>
      <c r="FA310" s="83"/>
      <c r="FB310" s="83"/>
      <c r="FC310" s="83"/>
      <c r="FD310" s="83"/>
      <c r="FE310" s="83"/>
      <c r="FF310" s="83"/>
      <c r="FG310" s="83"/>
      <c r="FH310" s="83"/>
      <c r="FI310" s="84"/>
      <c r="FJ310" s="66"/>
      <c r="FK310" s="51"/>
    </row>
    <row r="311" spans="9:167" x14ac:dyDescent="0.2">
      <c r="I311" s="109"/>
      <c r="J311" s="58"/>
      <c r="K311" s="3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5"/>
      <c r="AA311" s="75">
        <f>K311^3+L311^3+M311^3+N311^3+O311^3+P311^3+Q311^3+R311^3+K312^3+L312^3+M312^3+N312^3+O312^3+P312^3+Q312^3+R312^3</f>
        <v>0</v>
      </c>
      <c r="AB311" s="76">
        <f t="shared" si="52"/>
        <v>0</v>
      </c>
      <c r="AC311" s="95"/>
      <c r="AD311" s="81"/>
      <c r="AE311" s="82"/>
      <c r="AF311" s="82"/>
      <c r="AG311" s="82"/>
      <c r="AH311" s="83"/>
      <c r="AI311" s="83"/>
      <c r="AJ311" s="83"/>
      <c r="AK311" s="83"/>
      <c r="AL311" s="82"/>
      <c r="AM311" s="82"/>
      <c r="AN311" s="82"/>
      <c r="AO311" s="82"/>
      <c r="AP311" s="83"/>
      <c r="AQ311" s="83"/>
      <c r="AR311" s="83"/>
      <c r="AS311" s="84"/>
      <c r="AT311" s="66"/>
      <c r="AU311" s="51"/>
      <c r="AW311" s="109"/>
      <c r="AX311" s="58"/>
      <c r="AY311" s="3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5"/>
      <c r="BO311" s="75">
        <f>AY311^3+AZ311^3+BA311^3+BB311^3+BC311^3+BD311^3+BE311^3+BF311^3+AY312^3+AZ312^3+BA312^3+BB312^3+BC312^3+BD312^3+BE312^3+BF312^3</f>
        <v>0</v>
      </c>
      <c r="BP311" s="76">
        <f t="shared" si="53"/>
        <v>0</v>
      </c>
      <c r="BQ311" s="95"/>
      <c r="BR311" s="81"/>
      <c r="BS311" s="82"/>
      <c r="BT311" s="82"/>
      <c r="BU311" s="82"/>
      <c r="BV311" s="82"/>
      <c r="BW311" s="82"/>
      <c r="BX311" s="82"/>
      <c r="BY311" s="82"/>
      <c r="BZ311" s="83"/>
      <c r="CA311" s="83"/>
      <c r="CB311" s="83"/>
      <c r="CC311" s="83"/>
      <c r="CD311" s="83"/>
      <c r="CE311" s="83"/>
      <c r="CF311" s="83"/>
      <c r="CG311" s="84"/>
      <c r="CH311" s="66"/>
      <c r="CI311" s="51"/>
      <c r="CJ311" s="144"/>
      <c r="CK311" s="109"/>
      <c r="CL311" s="58"/>
      <c r="CM311" s="3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4"/>
      <c r="DB311" s="5"/>
      <c r="DC311" s="75">
        <f>CM311^3+CN311^3+CO311^3+CP311^3+CQ311^3+CR311^3+CS311^3+CT311^3+CM312^3+CN312^3+CO312^3+CP312^3+CQ312^3+CR312^3+CS312^3+CT312^3</f>
        <v>0</v>
      </c>
      <c r="DD311" s="76">
        <f t="shared" si="54"/>
        <v>0</v>
      </c>
      <c r="DE311" s="95"/>
      <c r="DF311" s="89"/>
      <c r="DG311" s="83"/>
      <c r="DH311" s="82"/>
      <c r="DI311" s="82"/>
      <c r="DJ311" s="83"/>
      <c r="DK311" s="83"/>
      <c r="DL311" s="82"/>
      <c r="DM311" s="82"/>
      <c r="DN311" s="83"/>
      <c r="DO311" s="83"/>
      <c r="DP311" s="82"/>
      <c r="DQ311" s="82"/>
      <c r="DR311" s="83"/>
      <c r="DS311" s="83"/>
      <c r="DT311" s="82"/>
      <c r="DU311" s="86"/>
      <c r="DV311" s="66"/>
      <c r="DW311" s="51"/>
      <c r="DY311" s="109"/>
      <c r="DZ311" s="58"/>
      <c r="EA311" s="3"/>
      <c r="EB311" s="4"/>
      <c r="EC311" s="4"/>
      <c r="ED311" s="4"/>
      <c r="EE311" s="4"/>
      <c r="EF311" s="4"/>
      <c r="EG311" s="4"/>
      <c r="EH311" s="4"/>
      <c r="EI311" s="4"/>
      <c r="EJ311" s="4"/>
      <c r="EK311" s="4"/>
      <c r="EL311" s="4"/>
      <c r="EM311" s="4"/>
      <c r="EN311" s="4"/>
      <c r="EO311" s="4"/>
      <c r="EP311" s="5"/>
      <c r="EQ311" s="75">
        <f>EA311^3+EB311^3+EC311^3+ED311^3+EE311^3+EF311^3+EG311^3+EH311^3+EA312^3+EB312^3+EC312^3+ED312^3+EE312^3+EF312^3+EG312^3+EH312^3</f>
        <v>0</v>
      </c>
      <c r="ER311" s="76">
        <f t="shared" si="55"/>
        <v>0</v>
      </c>
      <c r="ES311" s="95"/>
      <c r="ET311" s="81"/>
      <c r="EU311" s="82"/>
      <c r="EV311" s="82"/>
      <c r="EW311" s="82"/>
      <c r="EX311" s="82"/>
      <c r="EY311" s="82"/>
      <c r="EZ311" s="82"/>
      <c r="FA311" s="82"/>
      <c r="FB311" s="82"/>
      <c r="FC311" s="82"/>
      <c r="FD311" s="82"/>
      <c r="FE311" s="82"/>
      <c r="FF311" s="82"/>
      <c r="FG311" s="82"/>
      <c r="FH311" s="82"/>
      <c r="FI311" s="86"/>
      <c r="FJ311" s="66"/>
      <c r="FK311" s="51"/>
    </row>
    <row r="312" spans="9:167" x14ac:dyDescent="0.2">
      <c r="I312" s="109"/>
      <c r="J312" s="58"/>
      <c r="K312" s="3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5"/>
      <c r="AA312" s="75">
        <f>S311^3+T311^3+U311^3+V311^3+W311^3+X311^3+Y311^3+Z311^3+S312^3+T312^3+U312^3+V312^3+W312^3+X312^3+Y312^3+Z312^3</f>
        <v>0</v>
      </c>
      <c r="AB312" s="76">
        <f t="shared" si="52"/>
        <v>0</v>
      </c>
      <c r="AC312" s="61"/>
      <c r="AD312" s="81"/>
      <c r="AE312" s="82"/>
      <c r="AF312" s="82"/>
      <c r="AG312" s="82"/>
      <c r="AH312" s="83"/>
      <c r="AI312" s="83"/>
      <c r="AJ312" s="83"/>
      <c r="AK312" s="83"/>
      <c r="AL312" s="82"/>
      <c r="AM312" s="82"/>
      <c r="AN312" s="82"/>
      <c r="AO312" s="82"/>
      <c r="AP312" s="83"/>
      <c r="AQ312" s="83"/>
      <c r="AR312" s="83"/>
      <c r="AS312" s="84"/>
      <c r="AT312" s="66"/>
      <c r="AU312" s="51"/>
      <c r="AW312" s="109"/>
      <c r="AX312" s="58"/>
      <c r="AY312" s="3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5"/>
      <c r="BO312" s="75">
        <f>BG311^3+BH311^3+BI311^3+BJ311^3+BK311^3+BL311^3+BM311^3+BN311^3+BG312^3+BH312^3+BI312^3+BJ312^3+BK312^3+BL312^3+BM312^3+BN312^3</f>
        <v>0</v>
      </c>
      <c r="BP312" s="76">
        <f t="shared" si="53"/>
        <v>0</v>
      </c>
      <c r="BQ312" s="61"/>
      <c r="BR312" s="81"/>
      <c r="BS312" s="82"/>
      <c r="BT312" s="82"/>
      <c r="BU312" s="82"/>
      <c r="BV312" s="82"/>
      <c r="BW312" s="82"/>
      <c r="BX312" s="82"/>
      <c r="BY312" s="82"/>
      <c r="BZ312" s="83"/>
      <c r="CA312" s="83"/>
      <c r="CB312" s="83"/>
      <c r="CC312" s="83"/>
      <c r="CD312" s="83"/>
      <c r="CE312" s="83"/>
      <c r="CF312" s="83"/>
      <c r="CG312" s="84"/>
      <c r="CH312" s="66"/>
      <c r="CI312" s="51"/>
      <c r="CJ312" s="144"/>
      <c r="CK312" s="109"/>
      <c r="CL312" s="58"/>
      <c r="CM312" s="3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5"/>
      <c r="DC312" s="75">
        <f>CU311^3+CV311^3+CW311^3+CX311^3+CY311^3+CZ311^3+DA311^3+DB311^3+CU312^3+CV312^3+CW312^3+CX312^3+CY312^3+CZ312^3+DA312^3+DB312^3</f>
        <v>0</v>
      </c>
      <c r="DD312" s="76">
        <f t="shared" si="54"/>
        <v>0</v>
      </c>
      <c r="DE312" s="61"/>
      <c r="DF312" s="89"/>
      <c r="DG312" s="83"/>
      <c r="DH312" s="82"/>
      <c r="DI312" s="82"/>
      <c r="DJ312" s="83"/>
      <c r="DK312" s="83"/>
      <c r="DL312" s="82"/>
      <c r="DM312" s="82"/>
      <c r="DN312" s="83"/>
      <c r="DO312" s="83"/>
      <c r="DP312" s="82"/>
      <c r="DQ312" s="82"/>
      <c r="DR312" s="83"/>
      <c r="DS312" s="83"/>
      <c r="DT312" s="82"/>
      <c r="DU312" s="86"/>
      <c r="DV312" s="66"/>
      <c r="DW312" s="51"/>
      <c r="DY312" s="109"/>
      <c r="DZ312" s="58"/>
      <c r="EA312" s="3"/>
      <c r="EB312" s="4"/>
      <c r="EC312" s="4"/>
      <c r="ED312" s="4"/>
      <c r="EE312" s="4"/>
      <c r="EF312" s="4"/>
      <c r="EG312" s="4"/>
      <c r="EH312" s="4"/>
      <c r="EI312" s="4"/>
      <c r="EJ312" s="4"/>
      <c r="EK312" s="4"/>
      <c r="EL312" s="4"/>
      <c r="EM312" s="4"/>
      <c r="EN312" s="4"/>
      <c r="EO312" s="4"/>
      <c r="EP312" s="5"/>
      <c r="EQ312" s="75">
        <f>EI311^3+EJ311^3+EK311^3+EL311^3+EM311^3+EN311^3+EO311^3+EP311^3+EI312^3+EJ312^3+EK312^3+EL312^3+EM312^3+EN312^3+EO312^3+EP312^3</f>
        <v>0</v>
      </c>
      <c r="ER312" s="76">
        <f t="shared" si="55"/>
        <v>0</v>
      </c>
      <c r="ES312" s="61"/>
      <c r="ET312" s="89"/>
      <c r="EU312" s="83"/>
      <c r="EV312" s="83"/>
      <c r="EW312" s="83"/>
      <c r="EX312" s="83"/>
      <c r="EY312" s="83"/>
      <c r="EZ312" s="83"/>
      <c r="FA312" s="83"/>
      <c r="FB312" s="83"/>
      <c r="FC312" s="83"/>
      <c r="FD312" s="83"/>
      <c r="FE312" s="83"/>
      <c r="FF312" s="83"/>
      <c r="FG312" s="83"/>
      <c r="FH312" s="83"/>
      <c r="FI312" s="84"/>
      <c r="FJ312" s="66"/>
      <c r="FK312" s="51"/>
    </row>
    <row r="313" spans="9:167" x14ac:dyDescent="0.2">
      <c r="I313" s="109"/>
      <c r="J313" s="58"/>
      <c r="K313" s="3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5"/>
      <c r="AA313" s="75">
        <f>K313^3+L313^3+M313^3+N313^3+O313^3+P313^3+Q313^3+R313^3+K314^3+L314^3+M314^3+N314^3+O314^3+P314^3+Q314^3+R314^3</f>
        <v>0</v>
      </c>
      <c r="AB313" s="76">
        <f t="shared" si="52"/>
        <v>0</v>
      </c>
      <c r="AC313" s="61"/>
      <c r="AD313" s="81"/>
      <c r="AE313" s="82"/>
      <c r="AF313" s="82"/>
      <c r="AG313" s="82"/>
      <c r="AH313" s="83"/>
      <c r="AI313" s="83"/>
      <c r="AJ313" s="83"/>
      <c r="AK313" s="83"/>
      <c r="AL313" s="82"/>
      <c r="AM313" s="82"/>
      <c r="AN313" s="82"/>
      <c r="AO313" s="82"/>
      <c r="AP313" s="83"/>
      <c r="AQ313" s="83"/>
      <c r="AR313" s="83"/>
      <c r="AS313" s="84"/>
      <c r="AT313" s="66"/>
      <c r="AU313" s="51"/>
      <c r="AW313" s="109"/>
      <c r="AX313" s="58"/>
      <c r="AY313" s="3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5"/>
      <c r="BO313" s="75">
        <f>AY313^3+AZ313^3+BA313^3+BB313^3+BC313^3+BD313^3+BE313^3+BF313^3+AY314^3+AZ314^3+BA314^3+BB314^3+BC314^3+BD314^3+BE314^3+BF314^3</f>
        <v>0</v>
      </c>
      <c r="BP313" s="76">
        <f t="shared" si="53"/>
        <v>0</v>
      </c>
      <c r="BQ313" s="61"/>
      <c r="BR313" s="89"/>
      <c r="BS313" s="83"/>
      <c r="BT313" s="83"/>
      <c r="BU313" s="83"/>
      <c r="BV313" s="83"/>
      <c r="BW313" s="83"/>
      <c r="BX313" s="83"/>
      <c r="BY313" s="83"/>
      <c r="BZ313" s="82"/>
      <c r="CA313" s="82"/>
      <c r="CB313" s="82"/>
      <c r="CC313" s="82"/>
      <c r="CD313" s="82"/>
      <c r="CE313" s="82"/>
      <c r="CF313" s="82"/>
      <c r="CG313" s="86"/>
      <c r="CH313" s="66"/>
      <c r="CI313" s="51"/>
      <c r="CJ313" s="144"/>
      <c r="CK313" s="109"/>
      <c r="CL313" s="58"/>
      <c r="CM313" s="3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5"/>
      <c r="DC313" s="75">
        <f>CM313^3+CN313^3+CO313^3+CP313^3+CQ313^3+CR313^3+CS313^3+CT313^3+CM314^3+CN314^3+CO314^3+CP314^3+CQ314^3+CR314^3+CS314^3+CT314^3</f>
        <v>0</v>
      </c>
      <c r="DD313" s="76">
        <f t="shared" si="54"/>
        <v>0</v>
      </c>
      <c r="DE313" s="61"/>
      <c r="DF313" s="89"/>
      <c r="DG313" s="83"/>
      <c r="DH313" s="82"/>
      <c r="DI313" s="82"/>
      <c r="DJ313" s="83"/>
      <c r="DK313" s="83"/>
      <c r="DL313" s="82"/>
      <c r="DM313" s="82"/>
      <c r="DN313" s="83"/>
      <c r="DO313" s="83"/>
      <c r="DP313" s="82"/>
      <c r="DQ313" s="82"/>
      <c r="DR313" s="83"/>
      <c r="DS313" s="83"/>
      <c r="DT313" s="82"/>
      <c r="DU313" s="86"/>
      <c r="DV313" s="66"/>
      <c r="DW313" s="51"/>
      <c r="DY313" s="109"/>
      <c r="DZ313" s="58"/>
      <c r="EA313" s="3"/>
      <c r="EB313" s="4"/>
      <c r="EC313" s="4"/>
      <c r="ED313" s="4"/>
      <c r="EE313" s="4"/>
      <c r="EF313" s="4"/>
      <c r="EG313" s="4"/>
      <c r="EH313" s="4"/>
      <c r="EI313" s="4"/>
      <c r="EJ313" s="4"/>
      <c r="EK313" s="4"/>
      <c r="EL313" s="4"/>
      <c r="EM313" s="4"/>
      <c r="EN313" s="4"/>
      <c r="EO313" s="4"/>
      <c r="EP313" s="5"/>
      <c r="EQ313" s="75">
        <f>EA313^3+EB313^3+EC313^3+ED313^3+EE313^3+EF313^3+EG313^3+EH313^3+EA314^3+EB314^3+EC314^3+ED314^3+EE314^3+EF314^3+EG314^3+EH314^3</f>
        <v>0</v>
      </c>
      <c r="ER313" s="76">
        <f t="shared" si="55"/>
        <v>0</v>
      </c>
      <c r="ES313" s="61"/>
      <c r="ET313" s="81"/>
      <c r="EU313" s="82"/>
      <c r="EV313" s="82"/>
      <c r="EW313" s="82"/>
      <c r="EX313" s="82"/>
      <c r="EY313" s="82"/>
      <c r="EZ313" s="82"/>
      <c r="FA313" s="82"/>
      <c r="FB313" s="82"/>
      <c r="FC313" s="82"/>
      <c r="FD313" s="82"/>
      <c r="FE313" s="82"/>
      <c r="FF313" s="82"/>
      <c r="FG313" s="82"/>
      <c r="FH313" s="82"/>
      <c r="FI313" s="86"/>
      <c r="FJ313" s="66"/>
      <c r="FK313" s="51"/>
    </row>
    <row r="314" spans="9:167" x14ac:dyDescent="0.2">
      <c r="I314" s="109"/>
      <c r="J314" s="58"/>
      <c r="K314" s="3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5"/>
      <c r="AA314" s="75">
        <f>S313^3+T313^3+U313^3+V313^3+W313^3+X313^3+Y313^3+Z313^3+S314^3+T314^3+U314^3+V314^3+W314^3+X314^3+Y314^3+Z314^3</f>
        <v>0</v>
      </c>
      <c r="AB314" s="76">
        <f t="shared" si="52"/>
        <v>0</v>
      </c>
      <c r="AC314" s="61"/>
      <c r="AD314" s="81"/>
      <c r="AE314" s="82"/>
      <c r="AF314" s="82"/>
      <c r="AG314" s="82"/>
      <c r="AH314" s="83"/>
      <c r="AI314" s="83"/>
      <c r="AJ314" s="83"/>
      <c r="AK314" s="83"/>
      <c r="AL314" s="82"/>
      <c r="AM314" s="82"/>
      <c r="AN314" s="82"/>
      <c r="AO314" s="82"/>
      <c r="AP314" s="83"/>
      <c r="AQ314" s="83"/>
      <c r="AR314" s="83"/>
      <c r="AS314" s="84"/>
      <c r="AT314" s="66"/>
      <c r="AU314" s="51"/>
      <c r="AW314" s="109"/>
      <c r="AX314" s="58"/>
      <c r="AY314" s="3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5"/>
      <c r="BO314" s="75">
        <f>BG313^3+BH313^3+BI313^3+BJ313^3+BK313^3+BL313^3+BM313^3+BN313^3+BG314^3+BH314^3+BI314^3+BJ314^3+BK314^3+BL314^3+BM314^3+BN314^3</f>
        <v>0</v>
      </c>
      <c r="BP314" s="76">
        <f t="shared" si="53"/>
        <v>0</v>
      </c>
      <c r="BQ314" s="61"/>
      <c r="BR314" s="89"/>
      <c r="BS314" s="83"/>
      <c r="BT314" s="83"/>
      <c r="BU314" s="83"/>
      <c r="BV314" s="83"/>
      <c r="BW314" s="83"/>
      <c r="BX314" s="83"/>
      <c r="BY314" s="83"/>
      <c r="BZ314" s="82"/>
      <c r="CA314" s="82"/>
      <c r="CB314" s="82"/>
      <c r="CC314" s="82"/>
      <c r="CD314" s="82"/>
      <c r="CE314" s="82"/>
      <c r="CF314" s="82"/>
      <c r="CG314" s="86"/>
      <c r="CH314" s="66"/>
      <c r="CI314" s="51"/>
      <c r="CJ314" s="144"/>
      <c r="CK314" s="109"/>
      <c r="CL314" s="58"/>
      <c r="CM314" s="3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4"/>
      <c r="DB314" s="5"/>
      <c r="DC314" s="75">
        <f>CU313^3+CV313^3+CW313^3+CX313^3+CY313^3+CZ313^3+DA313^3+DB313^3+CU314^3+CV314^3+CW314^3+CX314^3+CY314^3+CZ314^3+DA314^3+DB314^3</f>
        <v>0</v>
      </c>
      <c r="DD314" s="76">
        <f t="shared" si="54"/>
        <v>0</v>
      </c>
      <c r="DE314" s="61"/>
      <c r="DF314" s="89"/>
      <c r="DG314" s="83"/>
      <c r="DH314" s="82"/>
      <c r="DI314" s="82"/>
      <c r="DJ314" s="83"/>
      <c r="DK314" s="83"/>
      <c r="DL314" s="82"/>
      <c r="DM314" s="82"/>
      <c r="DN314" s="83"/>
      <c r="DO314" s="83"/>
      <c r="DP314" s="82"/>
      <c r="DQ314" s="82"/>
      <c r="DR314" s="83"/>
      <c r="DS314" s="83"/>
      <c r="DT314" s="82"/>
      <c r="DU314" s="86"/>
      <c r="DV314" s="66"/>
      <c r="DW314" s="51"/>
      <c r="DY314" s="109"/>
      <c r="DZ314" s="58"/>
      <c r="EA314" s="3"/>
      <c r="EB314" s="4"/>
      <c r="EC314" s="4"/>
      <c r="ED314" s="4"/>
      <c r="EE314" s="4"/>
      <c r="EF314" s="4"/>
      <c r="EG314" s="4"/>
      <c r="EH314" s="4"/>
      <c r="EI314" s="4"/>
      <c r="EJ314" s="4"/>
      <c r="EK314" s="4"/>
      <c r="EL314" s="4"/>
      <c r="EM314" s="4"/>
      <c r="EN314" s="4"/>
      <c r="EO314" s="4"/>
      <c r="EP314" s="5"/>
      <c r="EQ314" s="75">
        <f>EI313^3+EJ313^3+EK313^3+EL313^3+EM313^3+EN313^3+EO313^3+EP313^3+EI314^3+EJ314^3+EK314^3+EL314^3+EM314^3+EN314^3+EO314^3+EP314^3</f>
        <v>0</v>
      </c>
      <c r="ER314" s="76">
        <f t="shared" si="55"/>
        <v>0</v>
      </c>
      <c r="ES314" s="61"/>
      <c r="ET314" s="89"/>
      <c r="EU314" s="83"/>
      <c r="EV314" s="83"/>
      <c r="EW314" s="83"/>
      <c r="EX314" s="83"/>
      <c r="EY314" s="83"/>
      <c r="EZ314" s="83"/>
      <c r="FA314" s="83"/>
      <c r="FB314" s="83"/>
      <c r="FC314" s="83"/>
      <c r="FD314" s="83"/>
      <c r="FE314" s="83"/>
      <c r="FF314" s="83"/>
      <c r="FG314" s="83"/>
      <c r="FH314" s="83"/>
      <c r="FI314" s="84"/>
      <c r="FJ314" s="66"/>
      <c r="FK314" s="51"/>
    </row>
    <row r="315" spans="9:167" x14ac:dyDescent="0.2">
      <c r="I315" s="109"/>
      <c r="J315" s="58"/>
      <c r="K315" s="3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5"/>
      <c r="AA315" s="75">
        <f>K315^3+L315^3+M315^3+N315^3+O315^3+P315^3+Q315^3+R315^3+K316^3+L316^3+M316^3+N316^3+O316^3+P316^3+Q316^3+R316^3</f>
        <v>0</v>
      </c>
      <c r="AB315" s="76">
        <f t="shared" si="52"/>
        <v>0</v>
      </c>
      <c r="AC315" s="61"/>
      <c r="AD315" s="89"/>
      <c r="AE315" s="83"/>
      <c r="AF315" s="83"/>
      <c r="AG315" s="83"/>
      <c r="AH315" s="82"/>
      <c r="AI315" s="82"/>
      <c r="AJ315" s="82"/>
      <c r="AK315" s="82"/>
      <c r="AL315" s="83"/>
      <c r="AM315" s="83"/>
      <c r="AN315" s="83"/>
      <c r="AO315" s="83"/>
      <c r="AP315" s="82"/>
      <c r="AQ315" s="82"/>
      <c r="AR315" s="82"/>
      <c r="AS315" s="86"/>
      <c r="AT315" s="66"/>
      <c r="AU315" s="51"/>
      <c r="AW315" s="109"/>
      <c r="AX315" s="58"/>
      <c r="AY315" s="3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5"/>
      <c r="BO315" s="75">
        <f>AY315^3+AZ315^3+BA315^3+BB315^3+BC315^3+BD315^3+BE315^3+BF315^3+AY316^3+AZ316^3+BA316^3+BB316^3+BC316^3+BD316^3+BE316^3+BF316^3</f>
        <v>0</v>
      </c>
      <c r="BP315" s="76">
        <f t="shared" si="53"/>
        <v>0</v>
      </c>
      <c r="BQ315" s="61"/>
      <c r="BR315" s="81"/>
      <c r="BS315" s="82"/>
      <c r="BT315" s="82"/>
      <c r="BU315" s="82"/>
      <c r="BV315" s="82"/>
      <c r="BW315" s="82"/>
      <c r="BX315" s="82"/>
      <c r="BY315" s="82"/>
      <c r="BZ315" s="83"/>
      <c r="CA315" s="83"/>
      <c r="CB315" s="83"/>
      <c r="CC315" s="83"/>
      <c r="CD315" s="83"/>
      <c r="CE315" s="83"/>
      <c r="CF315" s="83"/>
      <c r="CG315" s="84"/>
      <c r="CH315" s="66"/>
      <c r="CI315" s="51"/>
      <c r="CJ315" s="144"/>
      <c r="CK315" s="109"/>
      <c r="CL315" s="58"/>
      <c r="CM315" s="3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4"/>
      <c r="DB315" s="5"/>
      <c r="DC315" s="75">
        <f>CM315^3+CN315^3+CO315^3+CP315^3+CQ315^3+CR315^3+CS315^3+CT315^3+CM316^3+CN316^3+CO316^3+CP316^3+CQ316^3+CR316^3+CS316^3+CT316^3</f>
        <v>0</v>
      </c>
      <c r="DD315" s="76">
        <f t="shared" si="54"/>
        <v>0</v>
      </c>
      <c r="DE315" s="61"/>
      <c r="DF315" s="89"/>
      <c r="DG315" s="83"/>
      <c r="DH315" s="82"/>
      <c r="DI315" s="82"/>
      <c r="DJ315" s="83"/>
      <c r="DK315" s="83"/>
      <c r="DL315" s="82"/>
      <c r="DM315" s="82"/>
      <c r="DN315" s="83"/>
      <c r="DO315" s="83"/>
      <c r="DP315" s="82"/>
      <c r="DQ315" s="82"/>
      <c r="DR315" s="83"/>
      <c r="DS315" s="83"/>
      <c r="DT315" s="82"/>
      <c r="DU315" s="86"/>
      <c r="DV315" s="66"/>
      <c r="DW315" s="51"/>
      <c r="DY315" s="109"/>
      <c r="DZ315" s="58"/>
      <c r="EA315" s="3"/>
      <c r="EB315" s="4"/>
      <c r="EC315" s="4"/>
      <c r="ED315" s="4"/>
      <c r="EE315" s="4"/>
      <c r="EF315" s="4"/>
      <c r="EG315" s="4"/>
      <c r="EH315" s="4"/>
      <c r="EI315" s="4"/>
      <c r="EJ315" s="4"/>
      <c r="EK315" s="4"/>
      <c r="EL315" s="4"/>
      <c r="EM315" s="4"/>
      <c r="EN315" s="4"/>
      <c r="EO315" s="4"/>
      <c r="EP315" s="5"/>
      <c r="EQ315" s="75">
        <f>EA315^3+EB315^3+EC315^3+ED315^3+EE315^3+EF315^3+EG315^3+EH315^3+EA316^3+EB316^3+EC316^3+ED316^3+EE316^3+EF316^3+EG316^3+EH316^3</f>
        <v>0</v>
      </c>
      <c r="ER315" s="76">
        <f t="shared" si="55"/>
        <v>0</v>
      </c>
      <c r="ES315" s="61"/>
      <c r="ET315" s="81"/>
      <c r="EU315" s="82"/>
      <c r="EV315" s="82"/>
      <c r="EW315" s="82"/>
      <c r="EX315" s="82"/>
      <c r="EY315" s="82"/>
      <c r="EZ315" s="82"/>
      <c r="FA315" s="82"/>
      <c r="FB315" s="82"/>
      <c r="FC315" s="82"/>
      <c r="FD315" s="82"/>
      <c r="FE315" s="82"/>
      <c r="FF315" s="82"/>
      <c r="FG315" s="82"/>
      <c r="FH315" s="82"/>
      <c r="FI315" s="86"/>
      <c r="FJ315" s="66"/>
      <c r="FK315" s="51"/>
    </row>
    <row r="316" spans="9:167" x14ac:dyDescent="0.2">
      <c r="I316" s="109"/>
      <c r="J316" s="58"/>
      <c r="K316" s="3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5"/>
      <c r="AA316" s="75">
        <f>S315^3+T315^3+U315^3+V315^3+W315^3+X315^3+Y315^3+Z315^3+S316^3+T316^3+U316^3+V316^3+W316^3+X316^3+Y316^3+Z316^3</f>
        <v>0</v>
      </c>
      <c r="AB316" s="76">
        <f t="shared" si="52"/>
        <v>0</v>
      </c>
      <c r="AC316" s="61"/>
      <c r="AD316" s="89"/>
      <c r="AE316" s="83"/>
      <c r="AF316" s="83"/>
      <c r="AG316" s="83"/>
      <c r="AH316" s="82"/>
      <c r="AI316" s="82"/>
      <c r="AJ316" s="82"/>
      <c r="AK316" s="82"/>
      <c r="AL316" s="83"/>
      <c r="AM316" s="83"/>
      <c r="AN316" s="83"/>
      <c r="AO316" s="83"/>
      <c r="AP316" s="82"/>
      <c r="AQ316" s="82"/>
      <c r="AR316" s="82"/>
      <c r="AS316" s="86"/>
      <c r="AT316" s="66"/>
      <c r="AU316" s="51"/>
      <c r="AW316" s="109"/>
      <c r="AX316" s="58"/>
      <c r="AY316" s="3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5"/>
      <c r="BO316" s="75">
        <f>BG315^3+BH315^3+BI315^3+BJ315^3+BK315^3+BL315^3+BM315^3+BN315^3+BG316^3+BH316^3+BI316^3+BJ316^3+BK316^3+BL316^3+BM316^3+BN316^3</f>
        <v>0</v>
      </c>
      <c r="BP316" s="76">
        <f t="shared" si="53"/>
        <v>0</v>
      </c>
      <c r="BQ316" s="61"/>
      <c r="BR316" s="81"/>
      <c r="BS316" s="82"/>
      <c r="BT316" s="82"/>
      <c r="BU316" s="82"/>
      <c r="BV316" s="82"/>
      <c r="BW316" s="82"/>
      <c r="BX316" s="82"/>
      <c r="BY316" s="82"/>
      <c r="BZ316" s="83"/>
      <c r="CA316" s="83"/>
      <c r="CB316" s="83"/>
      <c r="CC316" s="83"/>
      <c r="CD316" s="83"/>
      <c r="CE316" s="83"/>
      <c r="CF316" s="83"/>
      <c r="CG316" s="84"/>
      <c r="CH316" s="66"/>
      <c r="CI316" s="51"/>
      <c r="CJ316" s="144"/>
      <c r="CK316" s="109"/>
      <c r="CL316" s="58"/>
      <c r="CM316" s="3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5"/>
      <c r="DC316" s="75">
        <f>CU315^3+CV315^3+CW315^3+CX315^3+CY315^3+CZ315^3+DA315^3+DB315^3+CU316^3+CV316^3+CW316^3+CX316^3+CY316^3+CZ316^3+DA316^3+DB316^3</f>
        <v>0</v>
      </c>
      <c r="DD316" s="76">
        <f t="shared" si="54"/>
        <v>0</v>
      </c>
      <c r="DE316" s="61"/>
      <c r="DF316" s="89"/>
      <c r="DG316" s="83"/>
      <c r="DH316" s="82"/>
      <c r="DI316" s="82"/>
      <c r="DJ316" s="83"/>
      <c r="DK316" s="83"/>
      <c r="DL316" s="82"/>
      <c r="DM316" s="82"/>
      <c r="DN316" s="83"/>
      <c r="DO316" s="83"/>
      <c r="DP316" s="82"/>
      <c r="DQ316" s="82"/>
      <c r="DR316" s="83"/>
      <c r="DS316" s="83"/>
      <c r="DT316" s="82"/>
      <c r="DU316" s="86"/>
      <c r="DV316" s="66"/>
      <c r="DW316" s="51"/>
      <c r="DY316" s="109"/>
      <c r="DZ316" s="58"/>
      <c r="EA316" s="3"/>
      <c r="EB316" s="4"/>
      <c r="EC316" s="4"/>
      <c r="ED316" s="4"/>
      <c r="EE316" s="4"/>
      <c r="EF316" s="4"/>
      <c r="EG316" s="4"/>
      <c r="EH316" s="4"/>
      <c r="EI316" s="4"/>
      <c r="EJ316" s="4"/>
      <c r="EK316" s="4"/>
      <c r="EL316" s="4"/>
      <c r="EM316" s="4"/>
      <c r="EN316" s="4"/>
      <c r="EO316" s="4"/>
      <c r="EP316" s="5"/>
      <c r="EQ316" s="75">
        <f>EI315^3+EJ315^3+EK315^3+EL315^3+EM315^3+EN315^3+EO315^3+EP315^3+EI316^3+EJ316^3+EK316^3+EL316^3+EM316^3+EN316^3+EO316^3+EP316^3</f>
        <v>0</v>
      </c>
      <c r="ER316" s="76">
        <f t="shared" si="55"/>
        <v>0</v>
      </c>
      <c r="ES316" s="61"/>
      <c r="ET316" s="89"/>
      <c r="EU316" s="83"/>
      <c r="EV316" s="83"/>
      <c r="EW316" s="83"/>
      <c r="EX316" s="83"/>
      <c r="EY316" s="83"/>
      <c r="EZ316" s="83"/>
      <c r="FA316" s="83"/>
      <c r="FB316" s="83"/>
      <c r="FC316" s="83"/>
      <c r="FD316" s="83"/>
      <c r="FE316" s="83"/>
      <c r="FF316" s="83"/>
      <c r="FG316" s="83"/>
      <c r="FH316" s="83"/>
      <c r="FI316" s="84"/>
      <c r="FJ316" s="66"/>
      <c r="FK316" s="51"/>
    </row>
    <row r="317" spans="9:167" x14ac:dyDescent="0.2">
      <c r="I317" s="109"/>
      <c r="J317" s="58"/>
      <c r="K317" s="3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5"/>
      <c r="AA317" s="75">
        <f>K317^3+L317^3+M317^3+N317^3+O317^3+P317^3+Q317^3+R317^3+K318^3+L318^3+M318^3+N318^3+O318^3+P318^3+Q318^3+R318^3</f>
        <v>0</v>
      </c>
      <c r="AB317" s="76">
        <f t="shared" si="52"/>
        <v>0</v>
      </c>
      <c r="AC317" s="61"/>
      <c r="AD317" s="89"/>
      <c r="AE317" s="83"/>
      <c r="AF317" s="83"/>
      <c r="AG317" s="83"/>
      <c r="AH317" s="82"/>
      <c r="AI317" s="82"/>
      <c r="AJ317" s="82"/>
      <c r="AK317" s="82"/>
      <c r="AL317" s="83"/>
      <c r="AM317" s="83"/>
      <c r="AN317" s="83"/>
      <c r="AO317" s="83"/>
      <c r="AP317" s="82"/>
      <c r="AQ317" s="82"/>
      <c r="AR317" s="82"/>
      <c r="AS317" s="86"/>
      <c r="AT317" s="66"/>
      <c r="AU317" s="51"/>
      <c r="AW317" s="109"/>
      <c r="AX317" s="58"/>
      <c r="AY317" s="3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5"/>
      <c r="BO317" s="75">
        <f>AY317^3+AZ317^3+BA317^3+BB317^3+BC317^3+BD317^3+BE317^3+BF317^3+AY318^3+AZ318^3+BA318^3+BB318^3+BC318^3+BD318^3+BE318^3+BF318^3</f>
        <v>0</v>
      </c>
      <c r="BP317" s="76">
        <f t="shared" si="53"/>
        <v>0</v>
      </c>
      <c r="BQ317" s="61"/>
      <c r="BR317" s="89"/>
      <c r="BS317" s="83"/>
      <c r="BT317" s="83"/>
      <c r="BU317" s="83"/>
      <c r="BV317" s="83"/>
      <c r="BW317" s="83"/>
      <c r="BX317" s="83"/>
      <c r="BY317" s="83"/>
      <c r="BZ317" s="82"/>
      <c r="CA317" s="82"/>
      <c r="CB317" s="82"/>
      <c r="CC317" s="82"/>
      <c r="CD317" s="82"/>
      <c r="CE317" s="82"/>
      <c r="CF317" s="82"/>
      <c r="CG317" s="86"/>
      <c r="CH317" s="66"/>
      <c r="CI317" s="51"/>
      <c r="CJ317" s="144"/>
      <c r="CK317" s="109"/>
      <c r="CL317" s="58"/>
      <c r="CM317" s="3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5"/>
      <c r="DC317" s="75">
        <f>CM317^3+CN317^3+CO317^3+CP317^3+CQ317^3+CR317^3+CS317^3+CT317^3+CM318^3+CN318^3+CO318^3+CP318^3+CQ318^3+CR318^3+CS318^3+CT318^3</f>
        <v>0</v>
      </c>
      <c r="DD317" s="76">
        <f t="shared" si="54"/>
        <v>0</v>
      </c>
      <c r="DE317" s="61"/>
      <c r="DF317" s="89"/>
      <c r="DG317" s="83"/>
      <c r="DH317" s="82"/>
      <c r="DI317" s="82"/>
      <c r="DJ317" s="83"/>
      <c r="DK317" s="83"/>
      <c r="DL317" s="82"/>
      <c r="DM317" s="82"/>
      <c r="DN317" s="83"/>
      <c r="DO317" s="83"/>
      <c r="DP317" s="82"/>
      <c r="DQ317" s="82"/>
      <c r="DR317" s="83"/>
      <c r="DS317" s="83"/>
      <c r="DT317" s="82"/>
      <c r="DU317" s="86"/>
      <c r="DV317" s="66"/>
      <c r="DW317" s="51"/>
      <c r="DY317" s="109"/>
      <c r="DZ317" s="58"/>
      <c r="EA317" s="3"/>
      <c r="EB317" s="4"/>
      <c r="EC317" s="4"/>
      <c r="ED317" s="4"/>
      <c r="EE317" s="4"/>
      <c r="EF317" s="4"/>
      <c r="EG317" s="4"/>
      <c r="EH317" s="4"/>
      <c r="EI317" s="4"/>
      <c r="EJ317" s="4"/>
      <c r="EK317" s="4"/>
      <c r="EL317" s="4"/>
      <c r="EM317" s="4"/>
      <c r="EN317" s="4"/>
      <c r="EO317" s="4"/>
      <c r="EP317" s="5"/>
      <c r="EQ317" s="75">
        <f>EA317^3+EB317^3+EC317^3+ED317^3+EE317^3+EF317^3+EG317^3+EH317^3+EA318^3+EB318^3+EC318^3+ED318^3+EE318^3+EF318^3+EG318^3+EH318^3</f>
        <v>0</v>
      </c>
      <c r="ER317" s="76">
        <f t="shared" si="55"/>
        <v>0</v>
      </c>
      <c r="ES317" s="61"/>
      <c r="ET317" s="81"/>
      <c r="EU317" s="82"/>
      <c r="EV317" s="82"/>
      <c r="EW317" s="82"/>
      <c r="EX317" s="82"/>
      <c r="EY317" s="82"/>
      <c r="EZ317" s="82"/>
      <c r="FA317" s="82"/>
      <c r="FB317" s="82"/>
      <c r="FC317" s="82"/>
      <c r="FD317" s="82"/>
      <c r="FE317" s="82"/>
      <c r="FF317" s="82"/>
      <c r="FG317" s="82"/>
      <c r="FH317" s="82"/>
      <c r="FI317" s="86"/>
      <c r="FJ317" s="66"/>
      <c r="FK317" s="51"/>
    </row>
    <row r="318" spans="9:167" x14ac:dyDescent="0.2">
      <c r="I318" s="109"/>
      <c r="J318" s="58"/>
      <c r="K318" s="7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9"/>
      <c r="AA318" s="75">
        <f>S317^3+T317^3+U317^3+V317^3+W317^3+X317^3+Y317^3+Z317^3+S318^3+T318^3+U318^3+V318^3+W318^3+X318^3+Y318^3+Z318^3</f>
        <v>0</v>
      </c>
      <c r="AB318" s="76">
        <f t="shared" si="52"/>
        <v>0</v>
      </c>
      <c r="AC318" s="61"/>
      <c r="AD318" s="116"/>
      <c r="AE318" s="117"/>
      <c r="AF318" s="117"/>
      <c r="AG318" s="117"/>
      <c r="AH318" s="118"/>
      <c r="AI318" s="118"/>
      <c r="AJ318" s="118"/>
      <c r="AK318" s="118"/>
      <c r="AL318" s="117"/>
      <c r="AM318" s="117"/>
      <c r="AN318" s="117"/>
      <c r="AO318" s="117"/>
      <c r="AP318" s="118"/>
      <c r="AQ318" s="118"/>
      <c r="AR318" s="118"/>
      <c r="AS318" s="119"/>
      <c r="AT318" s="32"/>
      <c r="AU318" s="115"/>
      <c r="AW318" s="109"/>
      <c r="AX318" s="58"/>
      <c r="AY318" s="7"/>
      <c r="AZ318" s="8"/>
      <c r="BA318" s="8"/>
      <c r="BB318" s="8"/>
      <c r="BC318" s="8"/>
      <c r="BD318" s="8"/>
      <c r="BE318" s="8"/>
      <c r="BF318" s="8"/>
      <c r="BG318" s="8"/>
      <c r="BH318" s="8"/>
      <c r="BI318" s="8"/>
      <c r="BJ318" s="8"/>
      <c r="BK318" s="8"/>
      <c r="BL318" s="8"/>
      <c r="BM318" s="8"/>
      <c r="BN318" s="9"/>
      <c r="BO318" s="75">
        <f>BG317^3+BH317^3+BI317^3+BJ317^3+BK317^3+BL317^3+BM317^3+BN317^3+BG318^3+BH318^3+BI318^3+BJ318^3+BK318^3+BL318^3+BM318^3+BN318^3</f>
        <v>0</v>
      </c>
      <c r="BP318" s="76">
        <f t="shared" si="53"/>
        <v>0</v>
      </c>
      <c r="BQ318" s="61"/>
      <c r="BR318" s="116"/>
      <c r="BS318" s="117"/>
      <c r="BT318" s="117"/>
      <c r="BU318" s="117"/>
      <c r="BV318" s="117"/>
      <c r="BW318" s="117"/>
      <c r="BX318" s="117"/>
      <c r="BY318" s="117"/>
      <c r="BZ318" s="118"/>
      <c r="CA318" s="118"/>
      <c r="CB318" s="118"/>
      <c r="CC318" s="118"/>
      <c r="CD318" s="118"/>
      <c r="CE318" s="118"/>
      <c r="CF318" s="118"/>
      <c r="CG318" s="119"/>
      <c r="CH318" s="32"/>
      <c r="CI318" s="115"/>
      <c r="CJ318" s="144"/>
      <c r="CK318" s="109"/>
      <c r="CL318" s="58"/>
      <c r="CM318" s="7"/>
      <c r="CN318" s="8"/>
      <c r="CO318" s="8"/>
      <c r="CP318" s="8"/>
      <c r="CQ318" s="8"/>
      <c r="CR318" s="8"/>
      <c r="CS318" s="8"/>
      <c r="CT318" s="8"/>
      <c r="CU318" s="8"/>
      <c r="CV318" s="8"/>
      <c r="CW318" s="8"/>
      <c r="CX318" s="8"/>
      <c r="CY318" s="8"/>
      <c r="CZ318" s="8"/>
      <c r="DA318" s="8"/>
      <c r="DB318" s="9"/>
      <c r="DC318" s="75">
        <f>CU317^3+CV317^3+CW317^3+CX317^3+CY317^3+CZ317^3+DA317^3+DB317^3+CU318^3+CV318^3+CW318^3+CX318^3+CY318^3+CZ318^3+DA318^3+DB318^3</f>
        <v>0</v>
      </c>
      <c r="DD318" s="76">
        <f t="shared" si="54"/>
        <v>0</v>
      </c>
      <c r="DE318" s="61"/>
      <c r="DF318" s="116"/>
      <c r="DG318" s="117"/>
      <c r="DH318" s="118"/>
      <c r="DI318" s="118"/>
      <c r="DJ318" s="117"/>
      <c r="DK318" s="117"/>
      <c r="DL318" s="118"/>
      <c r="DM318" s="118"/>
      <c r="DN318" s="117"/>
      <c r="DO318" s="117"/>
      <c r="DP318" s="118"/>
      <c r="DQ318" s="118"/>
      <c r="DR318" s="117"/>
      <c r="DS318" s="117"/>
      <c r="DT318" s="118"/>
      <c r="DU318" s="119"/>
      <c r="DV318" s="32"/>
      <c r="DW318" s="115"/>
      <c r="DY318" s="109"/>
      <c r="DZ318" s="58"/>
      <c r="EA318" s="7"/>
      <c r="EB318" s="8"/>
      <c r="EC318" s="8"/>
      <c r="ED318" s="8"/>
      <c r="EE318" s="8"/>
      <c r="EF318" s="8"/>
      <c r="EG318" s="8"/>
      <c r="EH318" s="8"/>
      <c r="EI318" s="8"/>
      <c r="EJ318" s="8"/>
      <c r="EK318" s="8"/>
      <c r="EL318" s="8"/>
      <c r="EM318" s="8"/>
      <c r="EN318" s="8"/>
      <c r="EO318" s="8"/>
      <c r="EP318" s="9"/>
      <c r="EQ318" s="75">
        <f>EI317^3+EJ317^3+EK317^3+EL317^3+EM317^3+EN317^3+EO317^3+EP317^3+EI318^3+EJ318^3+EK318^3+EL318^3+EM318^3+EN318^3+EO318^3+EP318^3</f>
        <v>0</v>
      </c>
      <c r="ER318" s="76">
        <f t="shared" si="55"/>
        <v>0</v>
      </c>
      <c r="ES318" s="61"/>
      <c r="ET318" s="116"/>
      <c r="EU318" s="117"/>
      <c r="EV318" s="117"/>
      <c r="EW318" s="117"/>
      <c r="EX318" s="117"/>
      <c r="EY318" s="117"/>
      <c r="EZ318" s="117"/>
      <c r="FA318" s="117"/>
      <c r="FB318" s="117"/>
      <c r="FC318" s="117"/>
      <c r="FD318" s="117"/>
      <c r="FE318" s="117"/>
      <c r="FF318" s="117"/>
      <c r="FG318" s="117"/>
      <c r="FH318" s="117"/>
      <c r="FI318" s="120"/>
      <c r="FJ318" s="32"/>
      <c r="FK318" s="115"/>
    </row>
    <row r="319" spans="9:167" x14ac:dyDescent="0.2">
      <c r="I319" s="109"/>
      <c r="J319" s="58"/>
      <c r="K319" s="121">
        <f>K303^3+K304^3+K305^3+K306^3+K307^3+K308^3+K309^3+K310^3+L303^3+L304^3+L305^3+L306^3+L307^3+L308^3+L309^3+L310^3</f>
        <v>0</v>
      </c>
      <c r="L319" s="122">
        <f>K318^3+K317^3+K316^3+K315^3+K314^3+K313^3+K312^3+K311^3+L318^3+L317^3+L316^3+L315^3+L314^3+L313^3+L312^3+L311^3</f>
        <v>0</v>
      </c>
      <c r="M319" s="122">
        <f>M303^3+M304^3+M305^3+M306^3+M307^3+M308^3+M309^3+M310^3+N303^3+N304^3+N305^3+N306^3+N307^3+N308^3+N309^3+N310^3</f>
        <v>0</v>
      </c>
      <c r="N319" s="122">
        <f>M318^3+M317^3+M316^3+M315^3+M314^3+M313^3+M312^3+M311^3+N318^3+N317^3+N316^3+N315^3+N314^3+N313^3+N312^3+N311^3</f>
        <v>0</v>
      </c>
      <c r="O319" s="122">
        <f>O303^3+O304^3+O305^3+O306^3+O307^3+O308^3+O309^3+O310^3+P303^3+P304^3+P305^3+P306^3+P307^3+P308^3+P309^3+P310^3</f>
        <v>0</v>
      </c>
      <c r="P319" s="122">
        <f>O318^3+O317^3+O316^3+O315^3+O314^3+O313^3+O312^3+O311^3+P318^3+P317^3+P316^3+P315^3+P314^3+P313^3+P312^3+P311^3</f>
        <v>0</v>
      </c>
      <c r="Q319" s="122">
        <f>Q303^3+Q304^3+Q305^3+Q306^3+Q307^3+Q308^3+Q309^3+Q310^3+R303^3+R304^3+R305^3+R306^3+R307^3+R308^3+R309^3+R310^3</f>
        <v>0</v>
      </c>
      <c r="R319" s="122">
        <f>Q318^3+Q317^3+Q316^3+Q315^3+Q314^3+Q313^3+Q312^3+Q311^3+R318^3+R317^3+R316^3+R315^3+R314^3+R313^3+R312^3+R311^3</f>
        <v>0</v>
      </c>
      <c r="S319" s="122">
        <f>S303^3+S304^3+S305^3+S306^3+S307^3+S308^3+S309^3+S310^3+T303^3+T304^3+T305^3+T306^3+T307^3+T308^3+T309^3+T310^3</f>
        <v>0</v>
      </c>
      <c r="T319" s="122">
        <f>S318^3+S317^3+S316^3+S315^3+S314^3+S313^3+S312^3+S311^3+T318^3+T317^3+T316^3+T315^3+T314^3+T313^3+T312^3+T311^3</f>
        <v>0</v>
      </c>
      <c r="U319" s="122">
        <f>U303^3+U304^3+U305^3+U306^3+U307^3+U308^3+U309^3+U310^3+V303^3+V304^3+V305^3+V306^3+V307^3+V308^3+V309^3+V310^3</f>
        <v>0</v>
      </c>
      <c r="V319" s="122">
        <f>U318^3+U317^3+U316^3+U315^3+U314^3+U313^3+U312^3+U311^3+V318^3+V317^3+V316^3+V315^3+V314^3+V313^3+V312^3+V311^3</f>
        <v>0</v>
      </c>
      <c r="W319" s="122">
        <f>W303^3+W304^3+W305^3+W306^3+W307^3+W308^3+W309^3+W310^3+X303^3+X304^3+X305^3+X306^3+X307^3+X308^3+X309^3+X310^3</f>
        <v>0</v>
      </c>
      <c r="X319" s="122">
        <f>W318^3+W317^3+W316^3+W315^3+W314^3+W313^3+W312^3+W311^3+X318^3+X317^3+X316^3+X315^3+X314^3+X313^3+X312^3+X311^3</f>
        <v>0</v>
      </c>
      <c r="Y319" s="122">
        <f>Y303^3+Y304^3+Y305^3+Y306^3+Y307^3+Y308^3+Y309^3+Y310^3+Z303^3+Z304^3+Z305^3+Z306^3+Z307^3+Z308^3+Z309^3+Z310^3</f>
        <v>0</v>
      </c>
      <c r="Z319" s="123">
        <f>Y318^3+Y317^3+Y316^3+Y315^3+Y314^3+Y313^3+Y312^3+Y311^3+Z318^3+Z317^3+Z316^3+Z315^3+Z314^3+Z313^3+Z312^3+Z311^3</f>
        <v>0</v>
      </c>
      <c r="AA319" s="124">
        <f>SUMSQ(K303,L304,M305,N306,O307,P308,Q309,R310,S311,T312,U313,V314,W315,X316,Y317,Z318)</f>
        <v>0</v>
      </c>
      <c r="AB319" s="125">
        <f>SUMSQ(K311,L312,M313,N314,O315,P316,Q317,R318,S303,T304,U305,V306,W307,X308,Y309,Z310)</f>
        <v>0</v>
      </c>
      <c r="AC319" s="52"/>
      <c r="AD319" s="126"/>
      <c r="AE319" s="126"/>
      <c r="AF319" s="126"/>
      <c r="AG319" s="126"/>
      <c r="AH319" s="126"/>
      <c r="AI319" s="126"/>
      <c r="AJ319" s="126"/>
      <c r="AK319" s="126"/>
      <c r="AL319" s="126"/>
      <c r="AM319" s="126"/>
      <c r="AN319" s="126"/>
      <c r="AO319" s="126"/>
      <c r="AP319" s="126"/>
      <c r="AQ319" s="126"/>
      <c r="AR319" s="126"/>
      <c r="AS319" s="126"/>
      <c r="AT319" s="32"/>
      <c r="AU319" s="115"/>
      <c r="AW319" s="109"/>
      <c r="AX319" s="58"/>
      <c r="AY319" s="121">
        <f>AY303^3+AY304^3+AY305^3+AY306^3+AY307^3+AY308^3+AY309^3+AY310^3+AZ303^3+AZ304^3+AZ305^3+AZ306^3+AZ307^3+AZ308^3+AZ309^3+AZ310^3</f>
        <v>0</v>
      </c>
      <c r="AZ319" s="122">
        <f>AY318^3+AY317^3+AY316^3+AY315^3+AY314^3+AY313^3+AY312^3+AY311^3+AZ318^3+AZ317^3+AZ316^3+AZ315^3+AZ314^3+AZ313^3+AZ312^3+AZ311^3</f>
        <v>0</v>
      </c>
      <c r="BA319" s="122">
        <f>BA303^3+BA304^3+BA305^3+BA306^3+BA307^3+BA308^3+BA309^3+BA310^3+BB303^3+BB304^3+BB305^3+BB306^3+BB307^3+BB308^3+BB309^3+BB310^3</f>
        <v>0</v>
      </c>
      <c r="BB319" s="122">
        <f>BA318^3+BA317^3+BA316^3+BA315^3+BA314^3+BA313^3+BA312^3+BA311^3+BB318^3+BB317^3+BB316^3+BB315^3+BB314^3+BB313^3+BB312^3+BB311^3</f>
        <v>0</v>
      </c>
      <c r="BC319" s="122">
        <f>BC303^3+BC304^3+BC305^3+BC306^3+BC307^3+BC308^3+BC309^3+BC310^3+BD303^3+BD304^3+BD305^3+BD306^3+BD307^3+BD308^3+BD309^3+BD310^3</f>
        <v>0</v>
      </c>
      <c r="BD319" s="122">
        <f>BC318^3+BC317^3+BC316^3+BC315^3+BC314^3+BC313^3+BC312^3+BC311^3+BD318^3+BD317^3+BD316^3+BD315^3+BD314^3+BD313^3+BD312^3+BD311^3</f>
        <v>0</v>
      </c>
      <c r="BE319" s="122">
        <f>BE303^3+BE304^3+BE305^3+BE306^3+BE307^3+BE308^3+BE309^3+BE310^3+BF303^3+BF304^3+BF305^3+BF306^3+BF307^3+BF308^3+BF309^3+BF310^3</f>
        <v>0</v>
      </c>
      <c r="BF319" s="122">
        <f>BE318^3+BE317^3+BE316^3+BE315^3+BE314^3+BE313^3+BE312^3+BE311^3+BF318^3+BF317^3+BF316^3+BF315^3+BF314^3+BF313^3+BF312^3+BF311^3</f>
        <v>0</v>
      </c>
      <c r="BG319" s="122">
        <f>BG303^3+BG304^3+BG305^3+BG306^3+BG307^3+BG308^3+BG309^3+BG310^3+BH303^3+BH304^3+BH305^3+BH306^3+BH307^3+BH308^3+BH309^3+BH310^3</f>
        <v>0</v>
      </c>
      <c r="BH319" s="122">
        <f>BG318^3+BG317^3+BG316^3+BG315^3+BG314^3+BG313^3+BG312^3+BG311^3+BH318^3+BH317^3+BH316^3+BH315^3+BH314^3+BH313^3+BH312^3+BH311^3</f>
        <v>0</v>
      </c>
      <c r="BI319" s="122">
        <f>BI303^3+BI304^3+BI305^3+BI306^3+BI307^3+BI308^3+BI309^3+BI310^3+BJ303^3+BJ304^3+BJ305^3+BJ306^3+BJ307^3+BJ308^3+BJ309^3+BJ310^3</f>
        <v>0</v>
      </c>
      <c r="BJ319" s="122">
        <f>BI318^3+BI317^3+BI316^3+BI315^3+BI314^3+BI313^3+BI312^3+BI311^3+BJ318^3+BJ317^3+BJ316^3+BJ315^3+BJ314^3+BJ313^3+BJ312^3+BJ311^3</f>
        <v>0</v>
      </c>
      <c r="BK319" s="122">
        <f>BK303^3+BK304^3+BK305^3+BK306^3+BK307^3+BK308^3+BK309^3+BK310^3+BL303^3+BL304^3+BL305^3+BL306^3+BL307^3+BL308^3+BL309^3+BL310^3</f>
        <v>0</v>
      </c>
      <c r="BL319" s="122">
        <f>BK318^3+BK317^3+BK316^3+BK315^3+BK314^3+BK313^3+BK312^3+BK311^3+BL318^3+BL317^3+BL316^3+BL315^3+BL314^3+BL313^3+BL312^3+BL311^3</f>
        <v>0</v>
      </c>
      <c r="BM319" s="122">
        <f>BM303^3+BM304^3+BM305^3+BM306^3+BM307^3+BM308^3+BM309^3+BM310^3+BN303^3+BN304^3+BN305^3+BN306^3+BN307^3+BN308^3+BN309^3+BN310^3</f>
        <v>0</v>
      </c>
      <c r="BN319" s="123">
        <f>BM318^3+BM317^3+BM316^3+BM315^3+BM314^3+BM313^3+BM312^3+BM311^3+BN318^3+BN317^3+BN316^3+BN315^3+BN314^3+BN313^3+BN312^3+BN311^3</f>
        <v>0</v>
      </c>
      <c r="BO319" s="124">
        <f>SUMSQ(AY303,AZ304,BA305,BB306,BC307,BD308,BE309,BF310,BG311,BH312,BI313,BJ314,BK315,BL316,BM317,BN318)</f>
        <v>0</v>
      </c>
      <c r="BP319" s="125">
        <f>SUMSQ(AY311,AZ312,BA313,BB314,BC315,BD316,BE317,BF318,BG303,BH304,BI305,BJ306,BK307,BL308,BM309,BN310)</f>
        <v>0</v>
      </c>
      <c r="BQ319" s="52"/>
      <c r="BR319" s="126"/>
      <c r="BS319" s="126"/>
      <c r="BT319" s="126"/>
      <c r="BU319" s="126"/>
      <c r="BV319" s="126"/>
      <c r="BW319" s="126"/>
      <c r="BX319" s="126"/>
      <c r="BY319" s="126"/>
      <c r="BZ319" s="126"/>
      <c r="CA319" s="126"/>
      <c r="CB319" s="126"/>
      <c r="CC319" s="126"/>
      <c r="CD319" s="126"/>
      <c r="CE319" s="126"/>
      <c r="CF319" s="126"/>
      <c r="CG319" s="126"/>
      <c r="CH319" s="32"/>
      <c r="CI319" s="115"/>
      <c r="CJ319" s="144"/>
      <c r="CK319" s="109"/>
      <c r="CL319" s="58"/>
      <c r="CM319" s="121">
        <f>CM303^3+CM304^3+CM305^3+CM306^3+CM307^3+CM308^3+CM309^3+CM310^3+CN303^3+CN304^3+CN305^3+CN306^3+CN307^3+CN308^3+CN309^3+CN310^3</f>
        <v>0</v>
      </c>
      <c r="CN319" s="122">
        <f>CM318^3+CM317^3+CM316^3+CM315^3+CM314^3+CM313^3+CM312^3+CM311^3+CN318^3+CN317^3+CN316^3+CN315^3+CN314^3+CN313^3+CN312^3+CN311^3</f>
        <v>0</v>
      </c>
      <c r="CO319" s="122">
        <f>CO303^3+CO304^3+CO305^3+CO306^3+CO307^3+CO308^3+CO309^3+CO310^3+CP303^3+CP304^3+CP305^3+CP306^3+CP307^3+CP308^3+CP309^3+CP310^3</f>
        <v>0</v>
      </c>
      <c r="CP319" s="122">
        <f>CO318^3+CO317^3+CO316^3+CO315^3+CO314^3+CO313^3+CO312^3+CO311^3+CP318^3+CP317^3+CP316^3+CP315^3+CP314^3+CP313^3+CP312^3+CP311^3</f>
        <v>0</v>
      </c>
      <c r="CQ319" s="122">
        <f>CQ303^3+CQ304^3+CQ305^3+CQ306^3+CQ307^3+CQ308^3+CQ309^3+CQ310^3+CR303^3+CR304^3+CR305^3+CR306^3+CR307^3+CR308^3+CR309^3+CR310^3</f>
        <v>0</v>
      </c>
      <c r="CR319" s="122">
        <f>CQ318^3+CQ317^3+CQ316^3+CQ315^3+CQ314^3+CQ313^3+CQ312^3+CQ311^3+CR318^3+CR317^3+CR316^3+CR315^3+CR314^3+CR313^3+CR312^3+CR311^3</f>
        <v>0</v>
      </c>
      <c r="CS319" s="122">
        <f>CS303^3+CS304^3+CS305^3+CS306^3+CS307^3+CS308^3+CS309^3+CS310^3+CT303^3+CT304^3+CT305^3+CT306^3+CT307^3+CT308^3+CT309^3+CT310^3</f>
        <v>0</v>
      </c>
      <c r="CT319" s="122">
        <f>CS318^3+CS317^3+CS316^3+CS315^3+CS314^3+CS313^3+CS312^3+CS311^3+CT318^3+CT317^3+CT316^3+CT315^3+CT314^3+CT313^3+CT312^3+CT311^3</f>
        <v>0</v>
      </c>
      <c r="CU319" s="122">
        <f>CU303^3+CU304^3+CU305^3+CU306^3+CU307^3+CU308^3+CU309^3+CU310^3+CV303^3+CV304^3+CV305^3+CV306^3+CV307^3+CV308^3+CV309^3+CV310^3</f>
        <v>0</v>
      </c>
      <c r="CV319" s="122">
        <f>CU318^3+CU317^3+CU316^3+CU315^3+CU314^3+CU313^3+CU312^3+CU311^3+CV318^3+CV317^3+CV316^3+CV315^3+CV314^3+CV313^3+CV312^3+CV311^3</f>
        <v>0</v>
      </c>
      <c r="CW319" s="122">
        <f>CW303^3+CW304^3+CW305^3+CW306^3+CW307^3+CW308^3+CW309^3+CW310^3+CX303^3+CX304^3+CX305^3+CX306^3+CX307^3+CX308^3+CX309^3+CX310^3</f>
        <v>0</v>
      </c>
      <c r="CX319" s="122">
        <f>CW318^3+CW317^3+CW316^3+CW315^3+CW314^3+CW313^3+CW312^3+CW311^3+CX318^3+CX317^3+CX316^3+CX315^3+CX314^3+CX313^3+CX312^3+CX311^3</f>
        <v>0</v>
      </c>
      <c r="CY319" s="122">
        <f>CY303^3+CY304^3+CY305^3+CY306^3+CY307^3+CY308^3+CY309^3+CY310^3+CZ303^3+CZ304^3+CZ305^3+CZ306^3+CZ307^3+CZ308^3+CZ309^3+CZ310^3</f>
        <v>0</v>
      </c>
      <c r="CZ319" s="122">
        <f>CY318^3+CY317^3+CY316^3+CY315^3+CY314^3+CY313^3+CY312^3+CY311^3+CZ318^3+CZ317^3+CZ316^3+CZ315^3+CZ314^3+CZ313^3+CZ312^3+CZ311^3</f>
        <v>0</v>
      </c>
      <c r="DA319" s="122">
        <f>DA303^3+DA304^3+DA305^3+DA306^3+DA307^3+DA308^3+DA309^3+DA310^3+DB303^3+DB304^3+DB305^3+DB306^3+DB307^3+DB308^3+DB309^3+DB310^3</f>
        <v>0</v>
      </c>
      <c r="DB319" s="123">
        <f>DA318^3+DA317^3+DA316^3+DA315^3+DA314^3+DA313^3+DA312^3+DA311^3+DB318^3+DB317^3+DB316^3+DB315^3+DB314^3+DB313^3+DB312^3+DB311^3</f>
        <v>0</v>
      </c>
      <c r="DC319" s="124">
        <f>SUMSQ(CM303,CN304,CO305,CP306,CQ307,CR308,CS309,CT310,CU311,CV312,CW313,CX314,CY315,CZ316,DA317,DB318)</f>
        <v>0</v>
      </c>
      <c r="DD319" s="125">
        <f>SUMSQ(CM311,CN312,CO313,CP314,CQ315,CR316,CS317,CT318,CU303,CV304,CW305,CX306,CY307,CZ308,DA309,DB310)</f>
        <v>0</v>
      </c>
      <c r="DE319" s="52"/>
      <c r="DF319" s="126"/>
      <c r="DG319" s="126"/>
      <c r="DH319" s="126"/>
      <c r="DI319" s="126"/>
      <c r="DJ319" s="126"/>
      <c r="DK319" s="126"/>
      <c r="DL319" s="126"/>
      <c r="DM319" s="126"/>
      <c r="DN319" s="126"/>
      <c r="DO319" s="126"/>
      <c r="DP319" s="126"/>
      <c r="DQ319" s="126"/>
      <c r="DR319" s="126"/>
      <c r="DS319" s="126"/>
      <c r="DT319" s="126"/>
      <c r="DU319" s="126"/>
      <c r="DV319" s="32"/>
      <c r="DW319" s="115"/>
      <c r="DY319" s="109"/>
      <c r="DZ319" s="58"/>
      <c r="EA319" s="121">
        <f>EA303^3+EA304^3+EA305^3+EA306^3+EA307^3+EA308^3+EA309^3+EA310^3+EB303^3+EB304^3+EB305^3+EB306^3+EB307^3+EB308^3+EB309^3+EB310^3</f>
        <v>0</v>
      </c>
      <c r="EB319" s="122">
        <f>EA318^3+EA317^3+EA316^3+EA315^3+EA314^3+EA313^3+EA312^3+EA311^3+EB318^3+EB317^3+EB316^3+EB315^3+EB314^3+EB313^3+EB312^3+EB311^3</f>
        <v>0</v>
      </c>
      <c r="EC319" s="122">
        <f>EC303^3+EC304^3+EC305^3+EC306^3+EC307^3+EC308^3+EC309^3+EC310^3+ED303^3+ED304^3+ED305^3+ED306^3+ED307^3+ED308^3+ED309^3+ED310^3</f>
        <v>0</v>
      </c>
      <c r="ED319" s="122">
        <f>EC318^3+EC317^3+EC316^3+EC315^3+EC314^3+EC313^3+EC312^3+EC311^3+ED318^3+ED317^3+ED316^3+ED315^3+ED314^3+ED313^3+ED312^3+ED311^3</f>
        <v>0</v>
      </c>
      <c r="EE319" s="122">
        <f>EE303^3+EE304^3+EE305^3+EE306^3+EE307^3+EE308^3+EE309^3+EE310^3+EF303^3+EF304^3+EF305^3+EF306^3+EF307^3+EF308^3+EF309^3+EF310^3</f>
        <v>0</v>
      </c>
      <c r="EF319" s="122">
        <f>EE318^3+EE317^3+EE316^3+EE315^3+EE314^3+EE313^3+EE312^3+EE311^3+EF318^3+EF317^3+EF316^3+EF315^3+EF314^3+EF313^3+EF312^3+EF311^3</f>
        <v>0</v>
      </c>
      <c r="EG319" s="122">
        <f>EG303^3+EG304^3+EG305^3+EG306^3+EG307^3+EG308^3+EG309^3+EG310^3+EH303^3+EH304^3+EH305^3+EH306^3+EH307^3+EH308^3+EH309^3+EH310^3</f>
        <v>0</v>
      </c>
      <c r="EH319" s="122">
        <f>EG318^3+EG317^3+EG316^3+EG315^3+EG314^3+EG313^3+EG312^3+EG311^3+EH318^3+EH317^3+EH316^3+EH315^3+EH314^3+EH313^3+EH312^3+EH311^3</f>
        <v>0</v>
      </c>
      <c r="EI319" s="122">
        <f>EI303^3+EI304^3+EI305^3+EI306^3+EI307^3+EI308^3+EI309^3+EI310^3+EJ303^3+EJ304^3+EJ305^3+EJ306^3+EJ307^3+EJ308^3+EJ309^3+EJ310^3</f>
        <v>0</v>
      </c>
      <c r="EJ319" s="122">
        <f>EI318^3+EI317^3+EI316^3+EI315^3+EI314^3+EI313^3+EI312^3+EI311^3+EJ318^3+EJ317^3+EJ316^3+EJ315^3+EJ314^3+EJ313^3+EJ312^3+EJ311^3</f>
        <v>0</v>
      </c>
      <c r="EK319" s="122">
        <f>EK303^3+EK304^3+EK305^3+EK306^3+EK307^3+EK308^3+EK309^3+EK310^3+EL303^3+EL304^3+EL305^3+EL306^3+EL307^3+EL308^3+EL309^3+EL310^3</f>
        <v>0</v>
      </c>
      <c r="EL319" s="122">
        <f>EK318^3+EK317^3+EK316^3+EK315^3+EK314^3+EK313^3+EK312^3+EK311^3+EL318^3+EL317^3+EL316^3+EL315^3+EL314^3+EL313^3+EL312^3+EL311^3</f>
        <v>0</v>
      </c>
      <c r="EM319" s="122">
        <f>EM303^3+EM304^3+EM305^3+EM306^3+EM307^3+EM308^3+EM309^3+EM310^3+EN303^3+EN304^3+EN305^3+EN306^3+EN307^3+EN308^3+EN309^3+EN310^3</f>
        <v>0</v>
      </c>
      <c r="EN319" s="122">
        <f>EM318^3+EM317^3+EM316^3+EM315^3+EM314^3+EM313^3+EM312^3+EM311^3+EN318^3+EN317^3+EN316^3+EN315^3+EN314^3+EN313^3+EN312^3+EN311^3</f>
        <v>0</v>
      </c>
      <c r="EO319" s="122">
        <f>EO303^3+EO304^3+EO305^3+EO306^3+EO307^3+EO308^3+EO309^3+EO310^3+EP303^3+EP304^3+EP305^3+EP306^3+EP307^3+EP308^3+EP309^3+EP310^3</f>
        <v>0</v>
      </c>
      <c r="EP319" s="123">
        <f>EO318^3+EO317^3+EO316^3+EO315^3+EO314^3+EO313^3+EO312^3+EO311^3+EP318^3+EP317^3+EP316^3+EP315^3+EP314^3+EP313^3+EP312^3+EP311^3</f>
        <v>0</v>
      </c>
      <c r="EQ319" s="124">
        <f>SUMSQ(EA303,EB304,EC305,ED306,EE307,EF308,EG309,EH310,EI311,EJ312,EK313,EL314,EM315,EN316,EO317,EP318)</f>
        <v>0</v>
      </c>
      <c r="ER319" s="125">
        <f>SUMSQ(EA311,EB312,EC313,ED314,EE315,EF316,EG317,EH318,EI303,EJ304,EK305,EL306,EM307,EN308,EO309,EP310)</f>
        <v>0</v>
      </c>
      <c r="ES319" s="52"/>
      <c r="ET319" s="126"/>
      <c r="EU319" s="126"/>
      <c r="EV319" s="126"/>
      <c r="EW319" s="126"/>
      <c r="EX319" s="126"/>
      <c r="EY319" s="126"/>
      <c r="EZ319" s="126"/>
      <c r="FA319" s="126"/>
      <c r="FB319" s="126"/>
      <c r="FC319" s="126"/>
      <c r="FD319" s="126"/>
      <c r="FE319" s="126"/>
      <c r="FF319" s="126"/>
      <c r="FG319" s="126"/>
      <c r="FH319" s="126"/>
      <c r="FI319" s="126"/>
      <c r="FJ319" s="32"/>
      <c r="FK319" s="115"/>
    </row>
    <row r="320" spans="9:167" ht="13.5" thickBot="1" x14ac:dyDescent="0.25">
      <c r="I320" s="109"/>
      <c r="J320" s="58"/>
      <c r="K320" s="127">
        <f>K303^3+L303^3+M303^3+N303^3+K304^3+L304^3+M304^3+N304^3+K305^3+L305^3+M305^3+N305^3+K306^3+L306^3+M306^3+N306^3</f>
        <v>0</v>
      </c>
      <c r="L320" s="128">
        <f>K307^3+L307^3+M307^3+N307^3+K308^3+L308^3+M308^3+N308^3+K309^3+L309^3+M309^3+N309^3+K310^3+L310^3+M310^3+N310^3</f>
        <v>0</v>
      </c>
      <c r="M320" s="128">
        <f>K311^3+L311^3+M311^3+N311^3+K312^3+L312^3+M312^3+N312^3+K313^3+L313^3+M313^3+N313^3+K314^3+L314^3+M314^3+N314^3</f>
        <v>0</v>
      </c>
      <c r="N320" s="128">
        <f>K315^3+L315^3+M315^3+N315^3+K316^3+L316^3+M316^3+N316^3+K317^3+L317^3+M317^3+N317^3+K318^3+L318^3+M318^3+N318^3</f>
        <v>0</v>
      </c>
      <c r="O320" s="128">
        <f>O303^3+P303^3+Q303^3+R303^3+O304^3+P304^3+Q304^3+R304^3+O305^3+P305^3+Q305^3+R305^3+O306^3+P306^3+Q306^3+R306^3</f>
        <v>0</v>
      </c>
      <c r="P320" s="128">
        <f>O307^3+P307^3+Q307^3+R307^3+O308^3+P308^3+Q308^3+R308^3+O309^3+P309^3+Q309^3+R309^3+O310^3+P310^3+Q310^3+R310^3</f>
        <v>0</v>
      </c>
      <c r="Q320" s="128">
        <f>O311^3+P311^3+Q311^3+R311^3+O312^3+P312^3+Q312^3+R312^3+O313^3+P313^3+Q313^3+R313^3+O314^3+P314^3+Q314^3+R314^3</f>
        <v>0</v>
      </c>
      <c r="R320" s="128">
        <f>O315^3+P315^3+Q315^3+R315^3+O316^3+P316^3+Q316^3+R316^3+O317^3+P317^3+Q317^3+R317^3+O318^3+P318^3+Q318^3+R318^3</f>
        <v>0</v>
      </c>
      <c r="S320" s="128">
        <f>S303^3+T303^3+U303^3+V303^3+S304^3+T304^3+U304^3+V304^3+S305^3+T305^3+U305^3+V305^3+S306^3+T306^3+U306^3+V306^3</f>
        <v>0</v>
      </c>
      <c r="T320" s="128">
        <f>S307^3+T307^3+U307^3+V307^3+S308^3+T308^3+U308^3+V308^3+S309^3+T309^3+U309^3+V309^3+S310^3+T310^3+U310^3+V310^3</f>
        <v>0</v>
      </c>
      <c r="U320" s="128">
        <f>S311^3+T311^3+U311^3+V311^3+S312^3+T312^3+U312^3+V312^3+S313^3+T313^3+U313^3+V313^3+S314^3+T314^3+U314^3+V314^3</f>
        <v>0</v>
      </c>
      <c r="V320" s="128">
        <f>S315^3+T315^3+U315^3+V315^3+S316^3+T316^3+U316^3+V316^3+S317^3+T317^3+U317^3+V317^3+S318^3+T318^3+U318^3+V318^3</f>
        <v>0</v>
      </c>
      <c r="W320" s="128">
        <f>W303^3+X303^3+Y303^3+Z303^3+W304^3+X304^3+Y304^3+Z304^3+W305^3+X305^3+Y305^3+Z305^3+W306^3+X306^3+Y306^3+Z306^3</f>
        <v>0</v>
      </c>
      <c r="X320" s="128">
        <f>W307^3+X307^3+Y307^3+Z307^3+W308^3+X308^3+Y308^3+Z308^3+W309^3+X309^3+Y309^3+Z309^3+W310^3+X310^3+Y310^3+Z310^3</f>
        <v>0</v>
      </c>
      <c r="Y320" s="128">
        <f>W311^3+X311^3+Y311^3+Z311^3+W312^3+X312^3+Y312^3+Z312^3+W313^3+X313^3+Y313^3+Z313^3+W314^3+X314^3+Y314^3+Z314^3</f>
        <v>0</v>
      </c>
      <c r="Z320" s="128">
        <f>W315^3+X315^3+Y315^3+Z315^3+W316^3+X316^3+Y316^3+Z316^3+W317^3+X317^3+Y317^3+Z317^3+W318^3+X318^3+Y318^3+Z318^3</f>
        <v>0</v>
      </c>
      <c r="AA320" s="129">
        <f>SUMSQ(K318,L317,M316,N315,O314,P313,Q312,R311,S310,T309,U308,V307,W306,X305,Y304,BN302,Z303)</f>
        <v>0</v>
      </c>
      <c r="AB320" s="130">
        <f>SUMSQ(K310,L309,M308,N307,O306,P305,Q304,R303,S318,T317,U316,V315,W314,X313,Y312,Z311)</f>
        <v>0</v>
      </c>
      <c r="AC320" s="32"/>
      <c r="AD320" s="131"/>
      <c r="AE320" s="131"/>
      <c r="AF320" s="131"/>
      <c r="AG320" s="131"/>
      <c r="AH320" s="131"/>
      <c r="AI320" s="131"/>
      <c r="AJ320" s="131"/>
      <c r="AK320" s="131"/>
      <c r="AL320" s="131"/>
      <c r="AM320" s="131"/>
      <c r="AN320" s="131"/>
      <c r="AO320" s="131"/>
      <c r="AP320" s="131"/>
      <c r="AQ320" s="131"/>
      <c r="AR320" s="131"/>
      <c r="AS320" s="131"/>
      <c r="AT320" s="32"/>
      <c r="AU320" s="115"/>
      <c r="AW320" s="109"/>
      <c r="AX320" s="58"/>
      <c r="AY320" s="127">
        <f>AY303^3+AZ303^3+BA303^3+BB303^3+AY304^3+AZ304^3+BA304^3+BB304^3+AY305^3+AZ305^3+BA305^3+BB305^3+AY306^3+AZ306^3+BA306^3+BB306^3</f>
        <v>0</v>
      </c>
      <c r="AZ320" s="128">
        <f>AY307^3+AZ307^3+BA307^3+BB307^3+AY308^3+AZ308^3+BA308^3+BB308^3+AY309^3+AZ309^3+BA309^3+BB309^3+AY310^3+AZ310^3+BA310^3+BB310^3</f>
        <v>0</v>
      </c>
      <c r="BA320" s="128">
        <f>AY311^3+AZ311^3+BA311^3+BB311^3+AY312^3+AZ312^3+BA312^3+BB312^3+AY313^3+AZ313^3+BA313^3+BB313^3+AY314^3+AZ314^3+BA314^3+BB314^3</f>
        <v>0</v>
      </c>
      <c r="BB320" s="128">
        <f>AY315^3+AZ315^3+BA315^3+BB315^3+AY316^3+AZ316^3+BA316^3+BB316^3+AY317^3+AZ317^3+BA317^3+BB317^3+AY318^3+AZ318^3+BA318^3+BB318^3</f>
        <v>0</v>
      </c>
      <c r="BC320" s="128">
        <f>BC303^3+BD303^3+BE303^3+BF303^3+BC304^3+BD304^3+BE304^3+BF304^3+BC305^3+BD305^3+BE305^3+BF305^3+BC306^3+BD306^3+BE306^3+BF306^3</f>
        <v>0</v>
      </c>
      <c r="BD320" s="128">
        <f>BC307^3+BD307^3+BE307^3+BF307^3+BC308^3+BD308^3+BE308^3+BF308^3+BC309^3+BD309^3+BE309^3+BF309^3+BC310^3+BD310^3+BE310^3+BF310^3</f>
        <v>0</v>
      </c>
      <c r="BE320" s="128">
        <f>BC311^3+BD311^3+BE311^3+BF311^3+BC312^3+BD312^3+BE312^3+BF312^3+BC313^3+BD313^3+BE313^3+BF313^3+BC314^3+BD314^3+BE314^3+BF314^3</f>
        <v>0</v>
      </c>
      <c r="BF320" s="128">
        <f>BC315^3+BD315^3+BE315^3+BF315^3+BC316^3+BD316^3+BE316^3+BF316^3+BC317^3+BD317^3+BE317^3+BF317^3+BC318^3+BD318^3+BE318^3+BF318^3</f>
        <v>0</v>
      </c>
      <c r="BG320" s="128">
        <f>BG303^3+BH303^3+BI303^3+BJ303^3+BG304^3+BH304^3+BI304^3+BJ304^3+BG305^3+BH305^3+BI305^3+BJ305^3+BG306^3+BH306^3+BI306^3+BJ306^3</f>
        <v>0</v>
      </c>
      <c r="BH320" s="128">
        <f>BG307^3+BH307^3+BI307^3+BJ307^3+BG308^3+BH308^3+BI308^3+BJ308^3+BG309^3+BH309^3+BI309^3+BJ309^3+BG310^3+BH310^3+BI310^3+BJ310^3</f>
        <v>0</v>
      </c>
      <c r="BI320" s="128">
        <f>BG311^3+BH311^3+BI311^3+BJ311^3+BG312^3+BH312^3+BI312^3+BJ312^3+BG313^3+BH313^3+BI313^3+BJ313^3+BG314^3+BH314^3+BI314^3+BJ314^3</f>
        <v>0</v>
      </c>
      <c r="BJ320" s="128">
        <f>BG315^3+BH315^3+BI315^3+BJ315^3+BG316^3+BH316^3+BI316^3+BJ316^3+BG317^3+BH317^3+BI317^3+BJ317^3+BG318^3+BH318^3+BI318^3+BJ318^3</f>
        <v>0</v>
      </c>
      <c r="BK320" s="128">
        <f>BK303^3+BL303^3+BM303^3+BN303^3+BK304^3+BL304^3+BM304^3+BN304^3+BK305^3+BL305^3+BM305^3+BN305^3+BK306^3+BL306^3+BM306^3+BN306^3</f>
        <v>0</v>
      </c>
      <c r="BL320" s="128">
        <f>BK307^3+BL307^3+BM307^3+BN307^3+BK308^3+BL308^3+BM308^3+BN308^3+BK309^3+BL309^3+BM309^3+BN309^3+BK310^3+BL310^3+BM310^3+BN310^3</f>
        <v>0</v>
      </c>
      <c r="BM320" s="128">
        <f>BK311^3+BL311^3+BM311^3+BN311^3+BK312^3+BL312^3+BM312^3+BN312^3+BK313^3+BL313^3+BM313^3+BN313^3+BK314^3+BL314^3+BM314^3+BN314^3</f>
        <v>0</v>
      </c>
      <c r="BN320" s="128">
        <f>BK315^3+BL315^3+BM315^3+BN315^3+BK316^3+BL316^3+BM316^3+BN316^3+BK317^3+BL317^3+BM317^3+BN317^3+BK318^3+BL318^3+BM318^3+BN318^3</f>
        <v>0</v>
      </c>
      <c r="BO320" s="129">
        <f>SUMSQ(AY318,AZ317,BA316,BB315,BC314,BD313,BE312,BF311,BG310,BH309,BI308,BJ307,BK306,BL305,BM304,DB302,BN303)</f>
        <v>0</v>
      </c>
      <c r="BP320" s="130">
        <f>SUMSQ(AY310,AZ309,BA308,BB307,BC306,BD305,BE304,BF303,BG318,BH317,BI316,BJ315,BK314,BL313,BM312,BN311)</f>
        <v>0</v>
      </c>
      <c r="BQ320" s="32"/>
      <c r="BR320" s="131"/>
      <c r="BS320" s="131"/>
      <c r="BT320" s="131"/>
      <c r="BU320" s="131"/>
      <c r="BV320" s="131"/>
      <c r="BW320" s="131"/>
      <c r="BX320" s="131"/>
      <c r="BY320" s="131"/>
      <c r="BZ320" s="131"/>
      <c r="CA320" s="131"/>
      <c r="CB320" s="131"/>
      <c r="CC320" s="131"/>
      <c r="CD320" s="131"/>
      <c r="CE320" s="131"/>
      <c r="CF320" s="131"/>
      <c r="CG320" s="131"/>
      <c r="CH320" s="32"/>
      <c r="CI320" s="115"/>
      <c r="CJ320" s="144"/>
      <c r="CK320" s="109"/>
      <c r="CL320" s="58"/>
      <c r="CM320" s="127">
        <f>CM303^3+CN303^3+CO303^3+CP303^3+CM304^3+CN304^3+CO304^3+CP304^3+CM305^3+CN305^3+CO305^3+CP305^3+CM306^3+CN306^3+CO306^3+CP306^3</f>
        <v>0</v>
      </c>
      <c r="CN320" s="128">
        <f>CM307^3+CN307^3+CO307^3+CP307^3+CM308^3+CN308^3+CO308^3+CP308^3+CM309^3+CN309^3+CO309^3+CP309^3+CM310^3+CN310^3+CO310^3+CP310^3</f>
        <v>0</v>
      </c>
      <c r="CO320" s="128">
        <f>CM311^3+CN311^3+CO311^3+CP311^3+CM312^3+CN312^3+CO312^3+CP312^3+CM313^3+CN313^3+CO313^3+CP313^3+CM314^3+CN314^3+CO314^3+CP314^3</f>
        <v>0</v>
      </c>
      <c r="CP320" s="128">
        <f>CM315^3+CN315^3+CO315^3+CP315^3+CM316^3+CN316^3+CO316^3+CP316^3+CM317^3+CN317^3+CO317^3+CP317^3+CM318^3+CN318^3+CO318^3+CP318^3</f>
        <v>0</v>
      </c>
      <c r="CQ320" s="128">
        <f>CQ303^3+CR303^3+CS303^3+CT303^3+CQ304^3+CR304^3+CS304^3+CT304^3+CQ305^3+CR305^3+CS305^3+CT305^3+CQ306^3+CR306^3+CS306^3+CT306^3</f>
        <v>0</v>
      </c>
      <c r="CR320" s="128">
        <f>CQ307^3+CR307^3+CS307^3+CT307^3+CQ308^3+CR308^3+CS308^3+CT308^3+CQ309^3+CR309^3+CS309^3+CT309^3+CQ310^3+CR310^3+CS310^3+CT310^3</f>
        <v>0</v>
      </c>
      <c r="CS320" s="128">
        <f>CQ311^3+CR311^3+CS311^3+CT311^3+CQ312^3+CR312^3+CS312^3+CT312^3+CQ313^3+CR313^3+CS313^3+CT313^3+CQ314^3+CR314^3+CS314^3+CT314^3</f>
        <v>0</v>
      </c>
      <c r="CT320" s="128">
        <f>CQ315^3+CR315^3+CS315^3+CT315^3+CQ316^3+CR316^3+CS316^3+CT316^3+CQ317^3+CR317^3+CS317^3+CT317^3+CQ318^3+CR318^3+CS318^3+CT318^3</f>
        <v>0</v>
      </c>
      <c r="CU320" s="128">
        <f>CU303^3+CV303^3+CW303^3+CX303^3+CU304^3+CV304^3+CW304^3+CX304^3+CU305^3+CV305^3+CW305^3+CX305^3+CU306^3+CV306^3+CW306^3+CX306^3</f>
        <v>0</v>
      </c>
      <c r="CV320" s="128">
        <f>CU307^3+CV307^3+CW307^3+CX307^3+CU308^3+CV308^3+CW308^3+CX308^3+CU309^3+CV309^3+CW309^3+CX309^3+CU310^3+CV310^3+CW310^3+CX310^3</f>
        <v>0</v>
      </c>
      <c r="CW320" s="128">
        <f>CU311^3+CV311^3+CW311^3+CX311^3+CU312^3+CV312^3+CW312^3+CX312^3+CU313^3+CV313^3+CW313^3+CX313^3+CU314^3+CV314^3+CW314^3+CX314^3</f>
        <v>0</v>
      </c>
      <c r="CX320" s="128">
        <f>CU315^3+CV315^3+CW315^3+CX315^3+CU316^3+CV316^3+CW316^3+CX316^3+CU317^3+CV317^3+CW317^3+CX317^3+CU318^3+CV318^3+CW318^3+CX318^3</f>
        <v>0</v>
      </c>
      <c r="CY320" s="128">
        <f>CY303^3+CZ303^3+DA303^3+DB303^3+CY304^3+CZ304^3+DA304^3+DB304^3+CY305^3+CZ305^3+DA305^3+DB305^3+CY306^3+CZ306^3+DA306^3+DB306^3</f>
        <v>0</v>
      </c>
      <c r="CZ320" s="128">
        <f>CY307^3+CZ307^3+DA307^3+DB307^3+CY308^3+CZ308^3+DA308^3+DB308^3+CY309^3+CZ309^3+DA309^3+DB309^3+CY310^3+CZ310^3+DA310^3+DB310^3</f>
        <v>0</v>
      </c>
      <c r="DA320" s="128">
        <f>CY311^3+CZ311^3+DA311^3+DB311^3+CY312^3+CZ312^3+DA312^3+DB312^3+CY313^3+CZ313^3+DA313^3+DB313^3+CY314^3+CZ314^3+DA314^3+DB314^3</f>
        <v>0</v>
      </c>
      <c r="DB320" s="128">
        <f>CY315^3+CZ315^3+DA315^3+DB315^3+CY316^3+CZ316^3+DA316^3+DB316^3+CY317^3+CZ317^3+DA317^3+DB317^3+CY318^3+CZ318^3+DA318^3+DB318^3</f>
        <v>0</v>
      </c>
      <c r="DC320" s="129">
        <f>SUMSQ(CM318,CN317,CO316,CP315,CQ314,CR313,CS312,CT311,CU310,CV309,CW308,CX307,CY306,CZ305,DA304,EP302,DB303)</f>
        <v>0</v>
      </c>
      <c r="DD320" s="130">
        <f>SUMSQ(CM310,CN309,CO308,CP307,CQ306,CR305,CS304,CT303,CU318,CV317,CW316,CX315,CY314,CZ313,DA312,DB311)</f>
        <v>0</v>
      </c>
      <c r="DE320" s="32"/>
      <c r="DF320" s="131"/>
      <c r="DG320" s="131"/>
      <c r="DH320" s="131"/>
      <c r="DI320" s="131"/>
      <c r="DJ320" s="131"/>
      <c r="DK320" s="131"/>
      <c r="DL320" s="131"/>
      <c r="DM320" s="131"/>
      <c r="DN320" s="131"/>
      <c r="DO320" s="131"/>
      <c r="DP320" s="131"/>
      <c r="DQ320" s="131"/>
      <c r="DR320" s="131"/>
      <c r="DS320" s="131"/>
      <c r="DT320" s="131"/>
      <c r="DU320" s="131"/>
      <c r="DV320" s="32"/>
      <c r="DW320" s="115"/>
      <c r="DY320" s="109"/>
      <c r="DZ320" s="58"/>
      <c r="EA320" s="127">
        <f>EA303^3+EB303^3+EC303^3+ED303^3+EA304^3+EB304^3+EC304^3+ED304^3+EA305^3+EB305^3+EC305^3+ED305^3+EA306^3+EB306^3+EC306^3+ED306^3</f>
        <v>0</v>
      </c>
      <c r="EB320" s="128">
        <f>EA307^3+EB307^3+EC307^3+ED307^3+EA308^3+EB308^3+EC308^3+ED308^3+EA309^3+EB309^3+EC309^3+ED309^3+EA310^3+EB310^3+EC310^3+ED310^3</f>
        <v>0</v>
      </c>
      <c r="EC320" s="128">
        <f>EA311^3+EB311^3+EC311^3+ED311^3+EA312^3+EB312^3+EC312^3+ED312^3+EA313^3+EB313^3+EC313^3+ED313^3+EA314^3+EB314^3+EC314^3+ED314^3</f>
        <v>0</v>
      </c>
      <c r="ED320" s="128">
        <f>EA315^3+EB315^3+EC315^3+ED315^3+EA316^3+EB316^3+EC316^3+ED316^3+EA317^3+EB317^3+EC317^3+ED317^3+EA318^3+EB318^3+EC318^3+ED318^3</f>
        <v>0</v>
      </c>
      <c r="EE320" s="128">
        <f>EE303^3+EF303^3+EG303^3+EH303^3+EE304^3+EF304^3+EG304^3+EH304^3+EE305^3+EF305^3+EG305^3+EH305^3+EE306^3+EF306^3+EG306^3+EH306^3</f>
        <v>0</v>
      </c>
      <c r="EF320" s="128">
        <f>EE307^3+EF307^3+EG307^3+EH307^3+EE308^3+EF308^3+EG308^3+EH308^3+EE309^3+EF309^3+EG309^3+EH309^3+EE310^3+EF310^3+EG310^3+EH310^3</f>
        <v>0</v>
      </c>
      <c r="EG320" s="128">
        <f>EE311^3+EF311^3+EG311^3+EH311^3+EE312^3+EF312^3+EG312^3+EH312^3+EE313^3+EF313^3+EG313^3+EH313^3+EE314^3+EF314^3+EG314^3+EH314^3</f>
        <v>0</v>
      </c>
      <c r="EH320" s="128">
        <f>EE315^3+EF315^3+EG315^3+EH315^3+EE316^3+EF316^3+EG316^3+EH316^3+EE317^3+EF317^3+EG317^3+EH317^3+EE318^3+EF318^3+EG318^3+EH318^3</f>
        <v>0</v>
      </c>
      <c r="EI320" s="128">
        <f>EI303^3+EJ303^3+EK303^3+EL303^3+EI304^3+EJ304^3+EK304^3+EL304^3+EI305^3+EJ305^3+EK305^3+EL305^3+EI306^3+EJ306^3+EK306^3+EL306^3</f>
        <v>0</v>
      </c>
      <c r="EJ320" s="128">
        <f>EI307^3+EJ307^3+EK307^3+EL307^3+EI308^3+EJ308^3+EK308^3+EL308^3+EI309^3+EJ309^3+EK309^3+EL309^3+EI310^3+EJ310^3+EK310^3+EL310^3</f>
        <v>0</v>
      </c>
      <c r="EK320" s="128">
        <f>EI311^3+EJ311^3+EK311^3+EL311^3+EI312^3+EJ312^3+EK312^3+EL312^3+EI313^3+EJ313^3+EK313^3+EL313^3+EI314^3+EJ314^3+EK314^3+EL314^3</f>
        <v>0</v>
      </c>
      <c r="EL320" s="128">
        <f>EI315^3+EJ315^3+EK315^3+EL315^3+EI316^3+EJ316^3+EK316^3+EL316^3+EI317^3+EJ317^3+EK317^3+EL317^3+EI318^3+EJ318^3+EK318^3+EL318^3</f>
        <v>0</v>
      </c>
      <c r="EM320" s="128">
        <f>EM303^3+EN303^3+EO303^3+EP303^3+EM304^3+EN304^3+EO304^3+EP304^3+EM305^3+EN305^3+EO305^3+EP305^3+EM306^3+EN306^3+EO306^3+EP306^3</f>
        <v>0</v>
      </c>
      <c r="EN320" s="128">
        <f>EM307^3+EN307^3+EO307^3+EP307^3+EM308^3+EN308^3+EO308^3+EP308^3+EM309^3+EN309^3+EO309^3+EP309^3+EM310^3+EN310^3+EO310^3+EP310^3</f>
        <v>0</v>
      </c>
      <c r="EO320" s="128">
        <f>EM311^3+EN311^3+EO311^3+EP311^3+EM312^3+EN312^3+EO312^3+EP312^3+EM313^3+EN313^3+EO313^3+EP313^3+EM314^3+EN314^3+EO314^3+EP314^3</f>
        <v>0</v>
      </c>
      <c r="EP320" s="128">
        <f>EM315^3+EN315^3+EO315^3+EP315^3+EM316^3+EN316^3+EO316^3+EP316^3+EM317^3+EN317^3+EO317^3+EP317^3+EM318^3+EN318^3+EO318^3+EP318^3</f>
        <v>0</v>
      </c>
      <c r="EQ320" s="129">
        <f>SUMSQ(EA318,EB317,EC316,ED315,EE314,EF313,EG312,EH311,EI310,EJ309,EK308,EL307,EM306,EN305,EO304,GD302,EP303)</f>
        <v>0</v>
      </c>
      <c r="ER320" s="130">
        <f>SUMSQ(EA310,EB309,EC308,ED307,EE306,EF305,EG304,EH303,EI318,EJ317,EK316,EL315,EM314,EN313,EO312,EP311)</f>
        <v>0</v>
      </c>
      <c r="ES320" s="32"/>
      <c r="ET320" s="131"/>
      <c r="EU320" s="131"/>
      <c r="EV320" s="131"/>
      <c r="EW320" s="131"/>
      <c r="EX320" s="131"/>
      <c r="EY320" s="131"/>
      <c r="EZ320" s="131"/>
      <c r="FA320" s="131"/>
      <c r="FB320" s="131"/>
      <c r="FC320" s="131"/>
      <c r="FD320" s="131"/>
      <c r="FE320" s="131"/>
      <c r="FF320" s="131"/>
      <c r="FG320" s="131"/>
      <c r="FH320" s="131"/>
      <c r="FI320" s="131"/>
      <c r="FJ320" s="32"/>
      <c r="FK320" s="115"/>
    </row>
    <row r="321" spans="9:167" ht="13.5" thickBot="1" x14ac:dyDescent="0.25">
      <c r="I321" s="109"/>
      <c r="J321" s="58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137"/>
      <c r="AB321" s="137"/>
      <c r="AC321" s="32" t="s">
        <v>0</v>
      </c>
      <c r="AD321" s="135"/>
      <c r="AE321" s="135"/>
      <c r="AF321" s="135"/>
      <c r="AG321" s="135"/>
      <c r="AH321" s="135"/>
      <c r="AI321" s="135"/>
      <c r="AJ321" s="135"/>
      <c r="AK321" s="135"/>
      <c r="AL321" s="135"/>
      <c r="AM321" s="135"/>
      <c r="AN321" s="135"/>
      <c r="AO321" s="135"/>
      <c r="AP321" s="135"/>
      <c r="AQ321" s="135"/>
      <c r="AR321" s="135"/>
      <c r="AS321" s="135"/>
      <c r="AT321" s="32"/>
      <c r="AU321" s="115"/>
      <c r="AW321" s="109"/>
      <c r="AX321" s="58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  <c r="BN321" s="46"/>
      <c r="BO321" s="137"/>
      <c r="BP321" s="137"/>
      <c r="BQ321" s="32" t="s">
        <v>0</v>
      </c>
      <c r="BR321" s="135"/>
      <c r="BS321" s="135"/>
      <c r="BT321" s="135"/>
      <c r="BU321" s="135"/>
      <c r="BV321" s="135"/>
      <c r="BW321" s="135"/>
      <c r="BX321" s="135"/>
      <c r="BY321" s="135"/>
      <c r="BZ321" s="135"/>
      <c r="CA321" s="135"/>
      <c r="CB321" s="135"/>
      <c r="CC321" s="135"/>
      <c r="CD321" s="135"/>
      <c r="CE321" s="135"/>
      <c r="CF321" s="135"/>
      <c r="CG321" s="135"/>
      <c r="CH321" s="32"/>
      <c r="CI321" s="115"/>
      <c r="CJ321" s="144"/>
      <c r="CK321" s="109"/>
      <c r="CL321" s="58"/>
      <c r="CM321" s="46"/>
      <c r="CN321" s="46"/>
      <c r="CO321" s="46"/>
      <c r="CP321" s="46"/>
      <c r="CQ321" s="46"/>
      <c r="CR321" s="46"/>
      <c r="CS321" s="46"/>
      <c r="CT321" s="46"/>
      <c r="CU321" s="46"/>
      <c r="CV321" s="46"/>
      <c r="CW321" s="46"/>
      <c r="CX321" s="46"/>
      <c r="CY321" s="46"/>
      <c r="CZ321" s="46"/>
      <c r="DA321" s="46"/>
      <c r="DB321" s="46"/>
      <c r="DC321" s="137"/>
      <c r="DD321" s="137"/>
      <c r="DE321" s="32" t="s">
        <v>0</v>
      </c>
      <c r="DF321" s="135"/>
      <c r="DG321" s="135"/>
      <c r="DH321" s="135"/>
      <c r="DI321" s="135"/>
      <c r="DJ321" s="135"/>
      <c r="DK321" s="135"/>
      <c r="DL321" s="135"/>
      <c r="DM321" s="135"/>
      <c r="DN321" s="135"/>
      <c r="DO321" s="135"/>
      <c r="DP321" s="135"/>
      <c r="DQ321" s="135"/>
      <c r="DR321" s="135"/>
      <c r="DS321" s="135"/>
      <c r="DT321" s="135"/>
      <c r="DU321" s="135"/>
      <c r="DV321" s="32"/>
      <c r="DW321" s="115"/>
      <c r="DY321" s="109"/>
      <c r="DZ321" s="58"/>
      <c r="EA321" s="46"/>
      <c r="EB321" s="46"/>
      <c r="EC321" s="46"/>
      <c r="ED321" s="46"/>
      <c r="EE321" s="46"/>
      <c r="EF321" s="46"/>
      <c r="EG321" s="46"/>
      <c r="EH321" s="46"/>
      <c r="EI321" s="46"/>
      <c r="EJ321" s="46"/>
      <c r="EK321" s="46"/>
      <c r="EL321" s="46"/>
      <c r="EM321" s="46"/>
      <c r="EN321" s="46"/>
      <c r="EO321" s="46"/>
      <c r="EP321" s="46"/>
      <c r="EQ321" s="137"/>
      <c r="ER321" s="137"/>
      <c r="ES321" s="32" t="s">
        <v>0</v>
      </c>
      <c r="ET321" s="135"/>
      <c r="EU321" s="135"/>
      <c r="EV321" s="135"/>
      <c r="EW321" s="135"/>
      <c r="EX321" s="135"/>
      <c r="EY321" s="135"/>
      <c r="EZ321" s="135"/>
      <c r="FA321" s="135"/>
      <c r="FB321" s="135"/>
      <c r="FC321" s="135"/>
      <c r="FD321" s="135"/>
      <c r="FE321" s="135"/>
      <c r="FF321" s="135"/>
      <c r="FG321" s="135"/>
      <c r="FH321" s="135"/>
      <c r="FI321" s="135"/>
      <c r="FJ321" s="32"/>
      <c r="FK321" s="115"/>
    </row>
    <row r="322" spans="9:167" ht="13.5" thickBot="1" x14ac:dyDescent="0.25">
      <c r="I322" s="138"/>
      <c r="J322" s="143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  <c r="V322" s="154"/>
      <c r="W322" s="154"/>
      <c r="X322" s="154"/>
      <c r="Y322" s="154"/>
      <c r="Z322" s="154"/>
      <c r="AA322" s="154"/>
      <c r="AB322" s="154"/>
      <c r="AC322" s="154"/>
      <c r="AD322" s="155"/>
      <c r="AE322" s="155"/>
      <c r="AF322" s="155"/>
      <c r="AG322" s="155"/>
      <c r="AH322" s="155"/>
      <c r="AI322" s="155"/>
      <c r="AJ322" s="155"/>
      <c r="AK322" s="155"/>
      <c r="AL322" s="155"/>
      <c r="AM322" s="155"/>
      <c r="AN322" s="155"/>
      <c r="AO322" s="155"/>
      <c r="AP322" s="155"/>
      <c r="AQ322" s="155"/>
      <c r="AR322" s="155"/>
      <c r="AS322" s="155"/>
      <c r="AT322" s="154"/>
      <c r="AU322" s="141"/>
      <c r="AW322" s="138"/>
      <c r="AX322" s="143"/>
      <c r="AY322" s="154"/>
      <c r="AZ322" s="154"/>
      <c r="BA322" s="154"/>
      <c r="BB322" s="154"/>
      <c r="BC322" s="154"/>
      <c r="BD322" s="154"/>
      <c r="BE322" s="154"/>
      <c r="BF322" s="154"/>
      <c r="BG322" s="154"/>
      <c r="BH322" s="154"/>
      <c r="BI322" s="154"/>
      <c r="BJ322" s="154"/>
      <c r="BK322" s="154"/>
      <c r="BL322" s="154"/>
      <c r="BM322" s="154"/>
      <c r="BN322" s="154"/>
      <c r="BO322" s="154"/>
      <c r="BP322" s="154"/>
      <c r="BQ322" s="154"/>
      <c r="BR322" s="155"/>
      <c r="BS322" s="155"/>
      <c r="BT322" s="155"/>
      <c r="BU322" s="155"/>
      <c r="BV322" s="155"/>
      <c r="BW322" s="155"/>
      <c r="BX322" s="155"/>
      <c r="BY322" s="155"/>
      <c r="BZ322" s="155"/>
      <c r="CA322" s="155"/>
      <c r="CB322" s="155"/>
      <c r="CC322" s="155"/>
      <c r="CD322" s="155"/>
      <c r="CE322" s="155"/>
      <c r="CF322" s="155"/>
      <c r="CG322" s="155"/>
      <c r="CH322" s="154"/>
      <c r="CI322" s="141"/>
      <c r="CJ322" s="144"/>
      <c r="CK322" s="138"/>
      <c r="CL322" s="143"/>
      <c r="CM322" s="154"/>
      <c r="CN322" s="154"/>
      <c r="CO322" s="154"/>
      <c r="CP322" s="154"/>
      <c r="CQ322" s="154"/>
      <c r="CR322" s="154"/>
      <c r="CS322" s="154"/>
      <c r="CT322" s="154"/>
      <c r="CU322" s="154"/>
      <c r="CV322" s="154"/>
      <c r="CW322" s="154"/>
      <c r="CX322" s="154"/>
      <c r="CY322" s="154"/>
      <c r="CZ322" s="154"/>
      <c r="DA322" s="154"/>
      <c r="DB322" s="154"/>
      <c r="DC322" s="154"/>
      <c r="DD322" s="154"/>
      <c r="DE322" s="154"/>
      <c r="DF322" s="155"/>
      <c r="DG322" s="155"/>
      <c r="DH322" s="155"/>
      <c r="DI322" s="155"/>
      <c r="DJ322" s="155"/>
      <c r="DK322" s="155"/>
      <c r="DL322" s="155"/>
      <c r="DM322" s="155"/>
      <c r="DN322" s="155"/>
      <c r="DO322" s="155"/>
      <c r="DP322" s="155"/>
      <c r="DQ322" s="155"/>
      <c r="DR322" s="155"/>
      <c r="DS322" s="155"/>
      <c r="DT322" s="155"/>
      <c r="DU322" s="155"/>
      <c r="DV322" s="154"/>
      <c r="DW322" s="141"/>
      <c r="DY322" s="138"/>
      <c r="DZ322" s="143"/>
      <c r="EA322" s="154"/>
      <c r="EB322" s="154"/>
      <c r="EC322" s="154"/>
      <c r="ED322" s="154"/>
      <c r="EE322" s="154"/>
      <c r="EF322" s="154"/>
      <c r="EG322" s="154"/>
      <c r="EH322" s="154"/>
      <c r="EI322" s="154"/>
      <c r="EJ322" s="154"/>
      <c r="EK322" s="154"/>
      <c r="EL322" s="154"/>
      <c r="EM322" s="154"/>
      <c r="EN322" s="154"/>
      <c r="EO322" s="154"/>
      <c r="EP322" s="154"/>
      <c r="EQ322" s="154"/>
      <c r="ER322" s="154"/>
      <c r="ES322" s="154"/>
      <c r="ET322" s="155"/>
      <c r="EU322" s="155"/>
      <c r="EV322" s="155"/>
      <c r="EW322" s="155"/>
      <c r="EX322" s="155"/>
      <c r="EY322" s="155"/>
      <c r="EZ322" s="155"/>
      <c r="FA322" s="155"/>
      <c r="FB322" s="155"/>
      <c r="FC322" s="155"/>
      <c r="FD322" s="155"/>
      <c r="FE322" s="155"/>
      <c r="FF322" s="155"/>
      <c r="FG322" s="155"/>
      <c r="FH322" s="155"/>
      <c r="FI322" s="155"/>
      <c r="FJ322" s="154"/>
      <c r="FK322" s="141"/>
    </row>
    <row r="323" spans="9:167" ht="14.25" thickTop="1" thickBot="1" x14ac:dyDescent="0.25"/>
    <row r="324" spans="9:167" ht="14.25" thickTop="1" thickBot="1" x14ac:dyDescent="0.25">
      <c r="I324" s="38" t="s">
        <v>0</v>
      </c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40"/>
      <c r="AE324" s="40"/>
      <c r="AF324" s="40"/>
      <c r="AG324" s="40"/>
      <c r="AH324" s="40"/>
      <c r="AI324" s="40"/>
      <c r="AJ324" s="40"/>
      <c r="AK324" s="40"/>
      <c r="AL324" s="40"/>
      <c r="AM324" s="40"/>
      <c r="AN324" s="40"/>
      <c r="AO324" s="40"/>
      <c r="AP324" s="40"/>
      <c r="AQ324" s="40"/>
      <c r="AR324" s="40"/>
      <c r="AS324" s="40"/>
      <c r="AT324" s="39"/>
      <c r="AU324" s="41"/>
      <c r="AW324" s="38" t="s">
        <v>0</v>
      </c>
      <c r="AX324" s="39"/>
      <c r="AY324" s="39"/>
      <c r="AZ324" s="39"/>
      <c r="BA324" s="39"/>
      <c r="BB324" s="39"/>
      <c r="BC324" s="39"/>
      <c r="BD324" s="39"/>
      <c r="BE324" s="39"/>
      <c r="BF324" s="39"/>
      <c r="BG324" s="39"/>
      <c r="BH324" s="39"/>
      <c r="BI324" s="39"/>
      <c r="BJ324" s="39"/>
      <c r="BK324" s="39"/>
      <c r="BL324" s="39"/>
      <c r="BM324" s="39"/>
      <c r="BN324" s="39"/>
      <c r="BO324" s="39"/>
      <c r="BP324" s="39"/>
      <c r="BQ324" s="39"/>
      <c r="BR324" s="40"/>
      <c r="BS324" s="40"/>
      <c r="BT324" s="40"/>
      <c r="BU324" s="40"/>
      <c r="BV324" s="40"/>
      <c r="BW324" s="40"/>
      <c r="BX324" s="40"/>
      <c r="BY324" s="40"/>
      <c r="BZ324" s="40"/>
      <c r="CA324" s="40"/>
      <c r="CB324" s="40"/>
      <c r="CC324" s="40"/>
      <c r="CD324" s="40"/>
      <c r="CE324" s="40"/>
      <c r="CF324" s="40"/>
      <c r="CG324" s="40"/>
      <c r="CH324" s="39"/>
      <c r="CI324" s="41"/>
      <c r="CK324" s="38" t="s">
        <v>0</v>
      </c>
      <c r="CL324" s="39"/>
      <c r="CM324" s="39"/>
      <c r="CN324" s="39"/>
      <c r="CO324" s="39"/>
      <c r="CP324" s="39"/>
      <c r="CQ324" s="39"/>
      <c r="CR324" s="39"/>
      <c r="CS324" s="39"/>
      <c r="CT324" s="39"/>
      <c r="CU324" s="39"/>
      <c r="CV324" s="39"/>
      <c r="CW324" s="39"/>
      <c r="CX324" s="39"/>
      <c r="CY324" s="39"/>
      <c r="CZ324" s="39"/>
      <c r="DA324" s="39"/>
      <c r="DB324" s="39"/>
      <c r="DC324" s="39"/>
      <c r="DD324" s="39"/>
      <c r="DE324" s="39"/>
      <c r="DF324" s="40"/>
      <c r="DG324" s="40"/>
      <c r="DH324" s="40"/>
      <c r="DI324" s="40"/>
      <c r="DJ324" s="40"/>
      <c r="DK324" s="40"/>
      <c r="DL324" s="40"/>
      <c r="DM324" s="40"/>
      <c r="DN324" s="40"/>
      <c r="DO324" s="40"/>
      <c r="DP324" s="40"/>
      <c r="DQ324" s="40"/>
      <c r="DR324" s="40"/>
      <c r="DS324" s="40"/>
      <c r="DT324" s="40"/>
      <c r="DU324" s="40"/>
      <c r="DV324" s="39"/>
      <c r="DW324" s="41"/>
      <c r="DY324" s="38" t="s">
        <v>0</v>
      </c>
      <c r="DZ324" s="39"/>
      <c r="EA324" s="39"/>
      <c r="EB324" s="39"/>
      <c r="EC324" s="39"/>
      <c r="ED324" s="39"/>
      <c r="EE324" s="39"/>
      <c r="EF324" s="39"/>
      <c r="EG324" s="39"/>
      <c r="EH324" s="39"/>
      <c r="EI324" s="39"/>
      <c r="EJ324" s="39"/>
      <c r="EK324" s="39"/>
      <c r="EL324" s="39"/>
      <c r="EM324" s="39"/>
      <c r="EN324" s="39"/>
      <c r="EO324" s="39"/>
      <c r="EP324" s="39"/>
      <c r="EQ324" s="39"/>
      <c r="ER324" s="39"/>
      <c r="ES324" s="39"/>
      <c r="ET324" s="40"/>
      <c r="EU324" s="40"/>
      <c r="EV324" s="40"/>
      <c r="EW324" s="40"/>
      <c r="EX324" s="40"/>
      <c r="EY324" s="40"/>
      <c r="EZ324" s="40"/>
      <c r="FA324" s="40"/>
      <c r="FB324" s="40"/>
      <c r="FC324" s="40"/>
      <c r="FD324" s="40"/>
      <c r="FE324" s="40"/>
      <c r="FF324" s="40"/>
      <c r="FG324" s="40"/>
      <c r="FH324" s="40"/>
      <c r="FI324" s="40"/>
      <c r="FJ324" s="39"/>
      <c r="FK324" s="41"/>
    </row>
    <row r="325" spans="9:167" ht="13.5" thickBot="1" x14ac:dyDescent="0.25">
      <c r="I325" s="109"/>
      <c r="J325" s="45" t="s">
        <v>0</v>
      </c>
      <c r="K325" s="46" t="s">
        <v>0</v>
      </c>
      <c r="L325" s="46"/>
      <c r="M325" s="46"/>
      <c r="N325" s="46"/>
      <c r="O325" s="46"/>
      <c r="P325" s="46"/>
      <c r="Q325" s="46"/>
      <c r="R325" s="46"/>
      <c r="S325" s="47" t="s">
        <v>504</v>
      </c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8"/>
      <c r="AE325" s="48"/>
      <c r="AF325" s="48"/>
      <c r="AG325" s="48"/>
      <c r="AH325" s="48"/>
      <c r="AI325" s="48"/>
      <c r="AJ325" s="48"/>
      <c r="AK325" s="48"/>
      <c r="AL325" s="49" t="s">
        <v>304</v>
      </c>
      <c r="AM325" s="48"/>
      <c r="AN325" s="48"/>
      <c r="AO325" s="48"/>
      <c r="AP325" s="48"/>
      <c r="AQ325" s="48"/>
      <c r="AR325" s="48"/>
      <c r="AS325" s="48"/>
      <c r="AT325" s="50"/>
      <c r="AU325" s="51"/>
      <c r="AW325" s="109"/>
      <c r="AX325" s="45" t="s">
        <v>0</v>
      </c>
      <c r="AY325" s="46" t="s">
        <v>0</v>
      </c>
      <c r="AZ325" s="46"/>
      <c r="BA325" s="46"/>
      <c r="BB325" s="46"/>
      <c r="BC325" s="46"/>
      <c r="BD325" s="46"/>
      <c r="BE325" s="46"/>
      <c r="BF325" s="46"/>
      <c r="BG325" s="47" t="s">
        <v>519</v>
      </c>
      <c r="BH325" s="46"/>
      <c r="BI325" s="46"/>
      <c r="BJ325" s="46"/>
      <c r="BK325" s="46"/>
      <c r="BL325" s="46"/>
      <c r="BM325" s="46"/>
      <c r="BN325" s="46"/>
      <c r="BO325" s="46"/>
      <c r="BP325" s="46"/>
      <c r="BQ325" s="46"/>
      <c r="BR325" s="48"/>
      <c r="BS325" s="48"/>
      <c r="BT325" s="48"/>
      <c r="BU325" s="48"/>
      <c r="BV325" s="48"/>
      <c r="BW325" s="48"/>
      <c r="BX325" s="48"/>
      <c r="BY325" s="48"/>
      <c r="BZ325" s="49" t="s">
        <v>304</v>
      </c>
      <c r="CA325" s="48"/>
      <c r="CB325" s="48"/>
      <c r="CC325" s="48"/>
      <c r="CD325" s="48"/>
      <c r="CE325" s="48"/>
      <c r="CF325" s="48"/>
      <c r="CG325" s="48"/>
      <c r="CH325" s="50"/>
      <c r="CI325" s="51"/>
      <c r="CK325" s="109"/>
      <c r="CL325" s="45" t="s">
        <v>0</v>
      </c>
      <c r="CM325" s="46" t="s">
        <v>0</v>
      </c>
      <c r="CN325" s="46"/>
      <c r="CO325" s="46"/>
      <c r="CP325" s="46"/>
      <c r="CQ325" s="46"/>
      <c r="CR325" s="46"/>
      <c r="CS325" s="46"/>
      <c r="CT325" s="46"/>
      <c r="CU325" s="47" t="s">
        <v>534</v>
      </c>
      <c r="CV325" s="46"/>
      <c r="CW325" s="46"/>
      <c r="CX325" s="46"/>
      <c r="CY325" s="46"/>
      <c r="CZ325" s="46"/>
      <c r="DA325" s="46"/>
      <c r="DB325" s="46"/>
      <c r="DC325" s="46"/>
      <c r="DD325" s="46"/>
      <c r="DE325" s="46"/>
      <c r="DF325" s="48"/>
      <c r="DG325" s="48"/>
      <c r="DH325" s="48"/>
      <c r="DI325" s="48"/>
      <c r="DJ325" s="48"/>
      <c r="DK325" s="48"/>
      <c r="DL325" s="48"/>
      <c r="DM325" s="48"/>
      <c r="DN325" s="49" t="s">
        <v>304</v>
      </c>
      <c r="DO325" s="48"/>
      <c r="DP325" s="48"/>
      <c r="DQ325" s="48"/>
      <c r="DR325" s="48"/>
      <c r="DS325" s="48"/>
      <c r="DT325" s="48"/>
      <c r="DU325" s="48"/>
      <c r="DV325" s="50"/>
      <c r="DW325" s="51"/>
      <c r="DY325" s="109"/>
      <c r="DZ325" s="45" t="s">
        <v>0</v>
      </c>
      <c r="EA325" s="46" t="s">
        <v>0</v>
      </c>
      <c r="EB325" s="46"/>
      <c r="EC325" s="46"/>
      <c r="ED325" s="46"/>
      <c r="EE325" s="46"/>
      <c r="EF325" s="46"/>
      <c r="EG325" s="46"/>
      <c r="EH325" s="46"/>
      <c r="EI325" s="47" t="s">
        <v>549</v>
      </c>
      <c r="EJ325" s="46"/>
      <c r="EK325" s="46"/>
      <c r="EL325" s="46"/>
      <c r="EM325" s="46"/>
      <c r="EN325" s="46"/>
      <c r="EO325" s="46"/>
      <c r="EP325" s="46"/>
      <c r="EQ325" s="46"/>
      <c r="ER325" s="46"/>
      <c r="ES325" s="46"/>
      <c r="ET325" s="48"/>
      <c r="EU325" s="48"/>
      <c r="EV325" s="48"/>
      <c r="EW325" s="48"/>
      <c r="EX325" s="48"/>
      <c r="EY325" s="48"/>
      <c r="EZ325" s="48"/>
      <c r="FA325" s="48"/>
      <c r="FB325" s="49" t="s">
        <v>304</v>
      </c>
      <c r="FC325" s="48"/>
      <c r="FD325" s="48"/>
      <c r="FE325" s="48"/>
      <c r="FF325" s="48"/>
      <c r="FG325" s="48"/>
      <c r="FH325" s="48"/>
      <c r="FI325" s="48"/>
      <c r="FJ325" s="50"/>
      <c r="FK325" s="51"/>
    </row>
    <row r="326" spans="9:167" x14ac:dyDescent="0.2">
      <c r="I326" s="109"/>
      <c r="J326" s="58"/>
      <c r="K326" s="1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2"/>
      <c r="AA326" s="59">
        <f>K326^3+L326^3+M326^3+N326^3+O326^3+P326^3+Q326^3+R326^3+K327^3+L327^3+M327^3+N327^3+O327^3+P327^3+Q327^3+R327^3</f>
        <v>0</v>
      </c>
      <c r="AB326" s="60">
        <f>K326^3+L326^3+M326^3+N326^3+O326^3+P326^3+Q326^3+R326^3+S326^3+T326^3+U326^3+V326^3+W326^3+X326^3+Y326^3+Z326^3</f>
        <v>0</v>
      </c>
      <c r="AC326" s="61"/>
      <c r="AD326" s="68"/>
      <c r="AE326" s="69"/>
      <c r="AF326" s="69"/>
      <c r="AG326" s="69"/>
      <c r="AH326" s="70"/>
      <c r="AI326" s="70"/>
      <c r="AJ326" s="70"/>
      <c r="AK326" s="70"/>
      <c r="AL326" s="69"/>
      <c r="AM326" s="69"/>
      <c r="AN326" s="69"/>
      <c r="AO326" s="69"/>
      <c r="AP326" s="70"/>
      <c r="AQ326" s="70"/>
      <c r="AR326" s="70"/>
      <c r="AS326" s="71"/>
      <c r="AT326" s="66"/>
      <c r="AU326" s="51"/>
      <c r="AW326" s="109"/>
      <c r="AX326" s="58"/>
      <c r="AY326" s="1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2"/>
      <c r="BO326" s="59">
        <f>AY326^3+AZ326^3+BA326^3+BB326^3+BC326^3+BD326^3+BE326^3+BF326^3+AY327^3+AZ327^3+BA327^3+BB327^3+BC327^3+BD327^3+BE327^3+BF327^3</f>
        <v>0</v>
      </c>
      <c r="BP326" s="60">
        <f>AY326^3+AZ326^3+BA326^3+BB326^3+BC326^3+BD326^3+BE326^3+BF326^3+BG326^3+BH326^3+BI326^3+BJ326^3+BK326^3+BL326^3+BM326^3+BN326^3</f>
        <v>0</v>
      </c>
      <c r="BQ326" s="61"/>
      <c r="BR326" s="68"/>
      <c r="BS326" s="69"/>
      <c r="BT326" s="69"/>
      <c r="BU326" s="69"/>
      <c r="BV326" s="69"/>
      <c r="BW326" s="69"/>
      <c r="BX326" s="69"/>
      <c r="BY326" s="69"/>
      <c r="BZ326" s="70"/>
      <c r="CA326" s="70"/>
      <c r="CB326" s="70"/>
      <c r="CC326" s="70"/>
      <c r="CD326" s="70"/>
      <c r="CE326" s="70"/>
      <c r="CF326" s="70"/>
      <c r="CG326" s="71"/>
      <c r="CH326" s="66"/>
      <c r="CI326" s="51"/>
      <c r="CK326" s="109"/>
      <c r="CL326" s="58"/>
      <c r="CM326" s="1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2"/>
      <c r="DC326" s="59">
        <f>CM326^3+CN326^3+CO326^3+CP326^3+CQ326^3+CR326^3+CS326^3+CT326^3+CM327^3+CN327^3+CO327^3+CP327^3+CQ327^3+CR327^3+CS327^3+CT327^3</f>
        <v>0</v>
      </c>
      <c r="DD326" s="60">
        <f>CM326^3+CN326^3+CO326^3+CP326^3+CQ326^3+CR326^3+CS326^3+CT326^3+CU326^3+CV326^3+CW326^3+CX326^3+CY326^3+CZ326^3+DA326^3+DB326^3</f>
        <v>0</v>
      </c>
      <c r="DE326" s="61"/>
      <c r="DF326" s="68"/>
      <c r="DG326" s="69"/>
      <c r="DH326" s="70"/>
      <c r="DI326" s="70"/>
      <c r="DJ326" s="69"/>
      <c r="DK326" s="69"/>
      <c r="DL326" s="70"/>
      <c r="DM326" s="70"/>
      <c r="DN326" s="69"/>
      <c r="DO326" s="69"/>
      <c r="DP326" s="70"/>
      <c r="DQ326" s="70"/>
      <c r="DR326" s="69"/>
      <c r="DS326" s="69"/>
      <c r="DT326" s="70"/>
      <c r="DU326" s="71"/>
      <c r="DV326" s="66"/>
      <c r="DW326" s="51"/>
      <c r="DY326" s="109"/>
      <c r="DZ326" s="58"/>
      <c r="EA326" s="1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2"/>
      <c r="EQ326" s="59">
        <f>EA326^3+EB326^3+EC326^3+ED326^3+EE326^3+EF326^3+EG326^3+EH326^3+EA327^3+EB327^3+EC327^3+ED327^3+EE327^3+EF327^3+EG327^3+EH327^3</f>
        <v>0</v>
      </c>
      <c r="ER326" s="60">
        <f>EA326^3+EB326^3+EC326^3+ED326^3+EE326^3+EF326^3+EG326^3+EH326^3+EI326^3+EJ326^3+EK326^3+EL326^3+EM326^3+EN326^3+EO326^3+EP326^3</f>
        <v>0</v>
      </c>
      <c r="ES326" s="61"/>
      <c r="ET326" s="68"/>
      <c r="EU326" s="69"/>
      <c r="EV326" s="69"/>
      <c r="EW326" s="69"/>
      <c r="EX326" s="69"/>
      <c r="EY326" s="69"/>
      <c r="EZ326" s="69"/>
      <c r="FA326" s="69"/>
      <c r="FB326" s="69"/>
      <c r="FC326" s="69"/>
      <c r="FD326" s="69"/>
      <c r="FE326" s="69"/>
      <c r="FF326" s="69"/>
      <c r="FG326" s="69"/>
      <c r="FH326" s="69"/>
      <c r="FI326" s="73"/>
      <c r="FJ326" s="66"/>
      <c r="FK326" s="51"/>
    </row>
    <row r="327" spans="9:167" x14ac:dyDescent="0.2">
      <c r="I327" s="109"/>
      <c r="J327" s="58"/>
      <c r="K327" s="3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5"/>
      <c r="AA327" s="75">
        <f>S326^3+T326^3+U326^3+V326^3+W326^3+X326^3+Y326^3+Z326^3+S327^3+T327^3+U327^3+V327^3+W327^3+X327^3+Y327^3+Z327^3</f>
        <v>0</v>
      </c>
      <c r="AB327" s="76">
        <f t="shared" ref="AB327:AB341" si="56">K327^3+L327^3+M327^3+N327^3+O327^3+P327^3+Q327^3+R327^3+S327^3+T327^3+U327^3+V327^3+W327^3+X327^3+Y327^3+Z327^3</f>
        <v>0</v>
      </c>
      <c r="AC327" s="61"/>
      <c r="AD327" s="81"/>
      <c r="AE327" s="82"/>
      <c r="AF327" s="82"/>
      <c r="AG327" s="82"/>
      <c r="AH327" s="83"/>
      <c r="AI327" s="83"/>
      <c r="AJ327" s="83"/>
      <c r="AK327" s="83"/>
      <c r="AL327" s="82"/>
      <c r="AM327" s="82"/>
      <c r="AN327" s="82"/>
      <c r="AO327" s="82"/>
      <c r="AP327" s="83"/>
      <c r="AQ327" s="83"/>
      <c r="AR327" s="83"/>
      <c r="AS327" s="84"/>
      <c r="AT327" s="66"/>
      <c r="AU327" s="51"/>
      <c r="AW327" s="109"/>
      <c r="AX327" s="58"/>
      <c r="AY327" s="3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5"/>
      <c r="BO327" s="75">
        <f>BG326^3+BH326^3+BI326^3+BJ326^3+BK326^3+BL326^3+BM326^3+BN326^3+BG327^3+BH327^3+BI327^3+BJ327^3+BK327^3+BL327^3+BM327^3+BN327^3</f>
        <v>0</v>
      </c>
      <c r="BP327" s="76">
        <f t="shared" ref="BP327:BP341" si="57">AY327^3+AZ327^3+BA327^3+BB327^3+BC327^3+BD327^3+BE327^3+BF327^3+BG327^3+BH327^3+BI327^3+BJ327^3+BK327^3+BL327^3+BM327^3+BN327^3</f>
        <v>0</v>
      </c>
      <c r="BQ327" s="61"/>
      <c r="BR327" s="81"/>
      <c r="BS327" s="82"/>
      <c r="BT327" s="82"/>
      <c r="BU327" s="82"/>
      <c r="BV327" s="82"/>
      <c r="BW327" s="82"/>
      <c r="BX327" s="82"/>
      <c r="BY327" s="82"/>
      <c r="BZ327" s="83"/>
      <c r="CA327" s="83"/>
      <c r="CB327" s="83"/>
      <c r="CC327" s="83"/>
      <c r="CD327" s="83"/>
      <c r="CE327" s="83"/>
      <c r="CF327" s="83"/>
      <c r="CG327" s="84"/>
      <c r="CH327" s="66"/>
      <c r="CI327" s="51"/>
      <c r="CK327" s="109"/>
      <c r="CL327" s="58"/>
      <c r="CM327" s="3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5"/>
      <c r="DC327" s="75">
        <f>CU326^3+CV326^3+CW326^3+CX326^3+CY326^3+CZ326^3+DA326^3+DB326^3+CU327^3+CV327^3+CW327^3+CX327^3+CY327^3+CZ327^3+DA327^3+DB327^3</f>
        <v>0</v>
      </c>
      <c r="DD327" s="76">
        <f t="shared" ref="DD327:DD341" si="58">CM327^3+CN327^3+CO327^3+CP327^3+CQ327^3+CR327^3+CS327^3+CT327^3+CU327^3+CV327^3+CW327^3+CX327^3+CY327^3+CZ327^3+DA327^3+DB327^3</f>
        <v>0</v>
      </c>
      <c r="DE327" s="61"/>
      <c r="DF327" s="81"/>
      <c r="DG327" s="82"/>
      <c r="DH327" s="83"/>
      <c r="DI327" s="83"/>
      <c r="DJ327" s="82"/>
      <c r="DK327" s="82"/>
      <c r="DL327" s="83"/>
      <c r="DM327" s="83"/>
      <c r="DN327" s="82"/>
      <c r="DO327" s="82"/>
      <c r="DP327" s="83"/>
      <c r="DQ327" s="83"/>
      <c r="DR327" s="82"/>
      <c r="DS327" s="82"/>
      <c r="DT327" s="83"/>
      <c r="DU327" s="84"/>
      <c r="DV327" s="66"/>
      <c r="DW327" s="51"/>
      <c r="DY327" s="109"/>
      <c r="DZ327" s="58"/>
      <c r="EA327" s="3"/>
      <c r="EB327" s="4"/>
      <c r="EC327" s="4"/>
      <c r="ED327" s="4"/>
      <c r="EE327" s="4"/>
      <c r="EF327" s="4"/>
      <c r="EG327" s="4"/>
      <c r="EH327" s="4"/>
      <c r="EI327" s="4"/>
      <c r="EJ327" s="4"/>
      <c r="EK327" s="4"/>
      <c r="EL327" s="4"/>
      <c r="EM327" s="4"/>
      <c r="EN327" s="4"/>
      <c r="EO327" s="4"/>
      <c r="EP327" s="5"/>
      <c r="EQ327" s="75">
        <f>EI326^3+EJ326^3+EK326^3+EL326^3+EM326^3+EN326^3+EO326^3+EP326^3+EI327^3+EJ327^3+EK327^3+EL327^3+EM327^3+EN327^3+EO327^3+EP327^3</f>
        <v>0</v>
      </c>
      <c r="ER327" s="76">
        <f t="shared" ref="ER327:ER341" si="59">EA327^3+EB327^3+EC327^3+ED327^3+EE327^3+EF327^3+EG327^3+EH327^3+EI327^3+EJ327^3+EK327^3+EL327^3+EM327^3+EN327^3+EO327^3+EP327^3</f>
        <v>0</v>
      </c>
      <c r="ES327" s="61"/>
      <c r="ET327" s="89"/>
      <c r="EU327" s="83"/>
      <c r="EV327" s="83"/>
      <c r="EW327" s="83"/>
      <c r="EX327" s="83"/>
      <c r="EY327" s="83"/>
      <c r="EZ327" s="83"/>
      <c r="FA327" s="83"/>
      <c r="FB327" s="83"/>
      <c r="FC327" s="83"/>
      <c r="FD327" s="83"/>
      <c r="FE327" s="83"/>
      <c r="FF327" s="83"/>
      <c r="FG327" s="83"/>
      <c r="FH327" s="83"/>
      <c r="FI327" s="84"/>
      <c r="FJ327" s="66"/>
      <c r="FK327" s="51"/>
    </row>
    <row r="328" spans="9:167" x14ac:dyDescent="0.2">
      <c r="I328" s="109"/>
      <c r="J328" s="58"/>
      <c r="K328" s="3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5"/>
      <c r="AA328" s="75">
        <f>K328^3+L328^3+M328^3+N328^3+O328^3+P328^3+Q328^3+R328^3+K329^3+L329^3+M329^3+N329^3+O329^3+P329^3+Q329^3+R329^3</f>
        <v>0</v>
      </c>
      <c r="AB328" s="76">
        <f t="shared" si="56"/>
        <v>0</v>
      </c>
      <c r="AC328" s="88"/>
      <c r="AD328" s="81"/>
      <c r="AE328" s="82"/>
      <c r="AF328" s="82"/>
      <c r="AG328" s="82"/>
      <c r="AH328" s="83"/>
      <c r="AI328" s="83"/>
      <c r="AJ328" s="83"/>
      <c r="AK328" s="83"/>
      <c r="AL328" s="82"/>
      <c r="AM328" s="82"/>
      <c r="AN328" s="82"/>
      <c r="AO328" s="82"/>
      <c r="AP328" s="83"/>
      <c r="AQ328" s="83"/>
      <c r="AR328" s="83"/>
      <c r="AS328" s="84"/>
      <c r="AT328" s="66"/>
      <c r="AU328" s="51"/>
      <c r="AW328" s="109"/>
      <c r="AX328" s="58"/>
      <c r="AY328" s="3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5"/>
      <c r="BO328" s="75">
        <f>AY328^3+AZ328^3+BA328^3+BB328^3+BC328^3+BD328^3+BE328^3+BF328^3+AY329^3+AZ329^3+BA329^3+BB329^3+BC329^3+BD329^3+BE329^3+BF329^3</f>
        <v>0</v>
      </c>
      <c r="BP328" s="76">
        <f t="shared" si="57"/>
        <v>0</v>
      </c>
      <c r="BQ328" s="88"/>
      <c r="BR328" s="89"/>
      <c r="BS328" s="83"/>
      <c r="BT328" s="83"/>
      <c r="BU328" s="83"/>
      <c r="BV328" s="83"/>
      <c r="BW328" s="83"/>
      <c r="BX328" s="83"/>
      <c r="BY328" s="83"/>
      <c r="BZ328" s="82"/>
      <c r="CA328" s="82"/>
      <c r="CB328" s="82"/>
      <c r="CC328" s="82"/>
      <c r="CD328" s="82"/>
      <c r="CE328" s="82"/>
      <c r="CF328" s="82"/>
      <c r="CG328" s="86"/>
      <c r="CH328" s="66"/>
      <c r="CI328" s="51"/>
      <c r="CK328" s="109"/>
      <c r="CL328" s="58"/>
      <c r="CM328" s="3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5"/>
      <c r="DC328" s="75">
        <f>CM328^3+CN328^3+CO328^3+CP328^3+CQ328^3+CR328^3+CS328^3+CT328^3+CM329^3+CN329^3+CO329^3+CP329^3+CQ329^3+CR329^3+CS329^3+CT329^3</f>
        <v>0</v>
      </c>
      <c r="DD328" s="76">
        <f t="shared" si="58"/>
        <v>0</v>
      </c>
      <c r="DE328" s="88"/>
      <c r="DF328" s="81"/>
      <c r="DG328" s="82"/>
      <c r="DH328" s="83"/>
      <c r="DI328" s="83"/>
      <c r="DJ328" s="82"/>
      <c r="DK328" s="82"/>
      <c r="DL328" s="83"/>
      <c r="DM328" s="83"/>
      <c r="DN328" s="82"/>
      <c r="DO328" s="82"/>
      <c r="DP328" s="83"/>
      <c r="DQ328" s="83"/>
      <c r="DR328" s="82"/>
      <c r="DS328" s="82"/>
      <c r="DT328" s="83"/>
      <c r="DU328" s="84"/>
      <c r="DV328" s="66"/>
      <c r="DW328" s="51"/>
      <c r="DY328" s="109"/>
      <c r="DZ328" s="58"/>
      <c r="EA328" s="3"/>
      <c r="EB328" s="4"/>
      <c r="EC328" s="4"/>
      <c r="ED328" s="4"/>
      <c r="EE328" s="4"/>
      <c r="EF328" s="4"/>
      <c r="EG328" s="4"/>
      <c r="EH328" s="4"/>
      <c r="EI328" s="4"/>
      <c r="EJ328" s="4"/>
      <c r="EK328" s="4"/>
      <c r="EL328" s="4"/>
      <c r="EM328" s="4"/>
      <c r="EN328" s="4"/>
      <c r="EO328" s="4"/>
      <c r="EP328" s="5"/>
      <c r="EQ328" s="75">
        <f>EA328^3+EB328^3+EC328^3+ED328^3+EE328^3+EF328^3+EG328^3+EH328^3+EA329^3+EB329^3+EC329^3+ED329^3+EE329^3+EF329^3+EG329^3+EH329^3</f>
        <v>0</v>
      </c>
      <c r="ER328" s="76">
        <f t="shared" si="59"/>
        <v>0</v>
      </c>
      <c r="ES328" s="88"/>
      <c r="ET328" s="81"/>
      <c r="EU328" s="82"/>
      <c r="EV328" s="82"/>
      <c r="EW328" s="82"/>
      <c r="EX328" s="82"/>
      <c r="EY328" s="82"/>
      <c r="EZ328" s="82"/>
      <c r="FA328" s="82"/>
      <c r="FB328" s="82"/>
      <c r="FC328" s="82"/>
      <c r="FD328" s="82"/>
      <c r="FE328" s="82"/>
      <c r="FF328" s="82"/>
      <c r="FG328" s="82"/>
      <c r="FH328" s="82"/>
      <c r="FI328" s="86"/>
      <c r="FJ328" s="66"/>
      <c r="FK328" s="51"/>
    </row>
    <row r="329" spans="9:167" x14ac:dyDescent="0.2">
      <c r="I329" s="109"/>
      <c r="J329" s="58"/>
      <c r="K329" s="3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5"/>
      <c r="AA329" s="75">
        <f>S328^3+T328^3+U328^3+V328^3+W328^3+X328^3+Y328^3+Z328^3+S329^3+T329^3+U329^3+V329^3+W329^3+X329^3+Y329^3+Z329^3</f>
        <v>0</v>
      </c>
      <c r="AB329" s="76">
        <f t="shared" si="56"/>
        <v>0</v>
      </c>
      <c r="AC329" s="61"/>
      <c r="AD329" s="81"/>
      <c r="AE329" s="82"/>
      <c r="AF329" s="82"/>
      <c r="AG329" s="82"/>
      <c r="AH329" s="83"/>
      <c r="AI329" s="83"/>
      <c r="AJ329" s="83"/>
      <c r="AK329" s="83"/>
      <c r="AL329" s="82"/>
      <c r="AM329" s="82"/>
      <c r="AN329" s="82"/>
      <c r="AO329" s="82"/>
      <c r="AP329" s="83"/>
      <c r="AQ329" s="83"/>
      <c r="AR329" s="83"/>
      <c r="AS329" s="84"/>
      <c r="AT329" s="66"/>
      <c r="AU329" s="51"/>
      <c r="AW329" s="109"/>
      <c r="AX329" s="58"/>
      <c r="AY329" s="3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5"/>
      <c r="BO329" s="75">
        <f>BG328^3+BH328^3+BI328^3+BJ328^3+BK328^3+BL328^3+BM328^3+BN328^3+BG329^3+BH329^3+BI329^3+BJ329^3+BK329^3+BL329^3+BM329^3+BN329^3</f>
        <v>0</v>
      </c>
      <c r="BP329" s="76">
        <f t="shared" si="57"/>
        <v>0</v>
      </c>
      <c r="BQ329" s="61"/>
      <c r="BR329" s="89"/>
      <c r="BS329" s="83"/>
      <c r="BT329" s="83"/>
      <c r="BU329" s="83"/>
      <c r="BV329" s="83"/>
      <c r="BW329" s="83"/>
      <c r="BX329" s="83"/>
      <c r="BY329" s="83"/>
      <c r="BZ329" s="82"/>
      <c r="CA329" s="82"/>
      <c r="CB329" s="82"/>
      <c r="CC329" s="82"/>
      <c r="CD329" s="82"/>
      <c r="CE329" s="82"/>
      <c r="CF329" s="82"/>
      <c r="CG329" s="86"/>
      <c r="CH329" s="66"/>
      <c r="CI329" s="51"/>
      <c r="CK329" s="109"/>
      <c r="CL329" s="58"/>
      <c r="CM329" s="3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4"/>
      <c r="DB329" s="5"/>
      <c r="DC329" s="75">
        <f>CU328^3+CV328^3+CW328^3+CX328^3+CY328^3+CZ328^3+DA328^3+DB328^3+CU329^3+CV329^3+CW329^3+CX329^3+CY329^3+CZ329^3+DA329^3+DB329^3</f>
        <v>0</v>
      </c>
      <c r="DD329" s="76">
        <f t="shared" si="58"/>
        <v>0</v>
      </c>
      <c r="DE329" s="61"/>
      <c r="DF329" s="81"/>
      <c r="DG329" s="82"/>
      <c r="DH329" s="83"/>
      <c r="DI329" s="83"/>
      <c r="DJ329" s="82"/>
      <c r="DK329" s="82"/>
      <c r="DL329" s="83"/>
      <c r="DM329" s="83"/>
      <c r="DN329" s="82"/>
      <c r="DO329" s="82"/>
      <c r="DP329" s="83"/>
      <c r="DQ329" s="83"/>
      <c r="DR329" s="82"/>
      <c r="DS329" s="82"/>
      <c r="DT329" s="83"/>
      <c r="DU329" s="84"/>
      <c r="DV329" s="66"/>
      <c r="DW329" s="51"/>
      <c r="DY329" s="109"/>
      <c r="DZ329" s="58"/>
      <c r="EA329" s="3"/>
      <c r="EB329" s="4"/>
      <c r="EC329" s="4"/>
      <c r="ED329" s="4"/>
      <c r="EE329" s="4"/>
      <c r="EF329" s="4"/>
      <c r="EG329" s="4"/>
      <c r="EH329" s="4"/>
      <c r="EI329" s="4"/>
      <c r="EJ329" s="4"/>
      <c r="EK329" s="4"/>
      <c r="EL329" s="4"/>
      <c r="EM329" s="4"/>
      <c r="EN329" s="4"/>
      <c r="EO329" s="4"/>
      <c r="EP329" s="5"/>
      <c r="EQ329" s="75">
        <f>EI328^3+EJ328^3+EK328^3+EL328^3+EM328^3+EN328^3+EO328^3+EP328^3+EI329^3+EJ329^3+EK329^3+EL329^3+EM329^3+EN329^3+EO329^3+EP329^3</f>
        <v>0</v>
      </c>
      <c r="ER329" s="76">
        <f t="shared" si="59"/>
        <v>0</v>
      </c>
      <c r="ES329" s="61"/>
      <c r="ET329" s="89"/>
      <c r="EU329" s="83"/>
      <c r="EV329" s="83"/>
      <c r="EW329" s="83"/>
      <c r="EX329" s="83"/>
      <c r="EY329" s="83"/>
      <c r="EZ329" s="83"/>
      <c r="FA329" s="83"/>
      <c r="FB329" s="83"/>
      <c r="FC329" s="83"/>
      <c r="FD329" s="83"/>
      <c r="FE329" s="83"/>
      <c r="FF329" s="83"/>
      <c r="FG329" s="83"/>
      <c r="FH329" s="83"/>
      <c r="FI329" s="84"/>
      <c r="FJ329" s="66"/>
      <c r="FK329" s="51"/>
    </row>
    <row r="330" spans="9:167" x14ac:dyDescent="0.2">
      <c r="I330" s="109"/>
      <c r="J330" s="58"/>
      <c r="K330" s="3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5"/>
      <c r="AA330" s="75">
        <f>K330^3+L330^3+M330^3+N330^3+O330^3+P330^3+Q330^3+R330^3+K331^3+L331^3+M331^3+N331^3+O331^3+P331^3+Q331^3+R331^3</f>
        <v>0</v>
      </c>
      <c r="AB330" s="76">
        <f t="shared" si="56"/>
        <v>0</v>
      </c>
      <c r="AC330" s="61"/>
      <c r="AD330" s="89"/>
      <c r="AE330" s="83"/>
      <c r="AF330" s="83"/>
      <c r="AG330" s="83"/>
      <c r="AH330" s="82"/>
      <c r="AI330" s="82"/>
      <c r="AJ330" s="82"/>
      <c r="AK330" s="82"/>
      <c r="AL330" s="83"/>
      <c r="AM330" s="83"/>
      <c r="AN330" s="83"/>
      <c r="AO330" s="83"/>
      <c r="AP330" s="82"/>
      <c r="AQ330" s="82"/>
      <c r="AR330" s="82"/>
      <c r="AS330" s="86"/>
      <c r="AT330" s="66"/>
      <c r="AU330" s="51"/>
      <c r="AW330" s="109"/>
      <c r="AX330" s="58"/>
      <c r="AY330" s="3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5"/>
      <c r="BO330" s="75">
        <f>AY330^3+AZ330^3+BA330^3+BB330^3+BC330^3+BD330^3+BE330^3+BF330^3+AY331^3+AZ331^3+BA331^3+BB331^3+BC331^3+BD331^3+BE331^3+BF331^3</f>
        <v>0</v>
      </c>
      <c r="BP330" s="76">
        <f t="shared" si="57"/>
        <v>0</v>
      </c>
      <c r="BQ330" s="61"/>
      <c r="BR330" s="81"/>
      <c r="BS330" s="82"/>
      <c r="BT330" s="82"/>
      <c r="BU330" s="82"/>
      <c r="BV330" s="82"/>
      <c r="BW330" s="82"/>
      <c r="BX330" s="82"/>
      <c r="BY330" s="82"/>
      <c r="BZ330" s="83"/>
      <c r="CA330" s="83"/>
      <c r="CB330" s="83"/>
      <c r="CC330" s="83"/>
      <c r="CD330" s="83"/>
      <c r="CE330" s="83"/>
      <c r="CF330" s="83"/>
      <c r="CG330" s="84"/>
      <c r="CH330" s="66"/>
      <c r="CI330" s="51"/>
      <c r="CK330" s="109"/>
      <c r="CL330" s="58"/>
      <c r="CM330" s="3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5"/>
      <c r="DC330" s="75">
        <f>CM330^3+CN330^3+CO330^3+CP330^3+CQ330^3+CR330^3+CS330^3+CT330^3+CM331^3+CN331^3+CO331^3+CP331^3+CQ331^3+CR331^3+CS331^3+CT331^3</f>
        <v>0</v>
      </c>
      <c r="DD330" s="76">
        <f t="shared" si="58"/>
        <v>0</v>
      </c>
      <c r="DE330" s="61"/>
      <c r="DF330" s="81"/>
      <c r="DG330" s="82"/>
      <c r="DH330" s="83"/>
      <c r="DI330" s="83"/>
      <c r="DJ330" s="82"/>
      <c r="DK330" s="82"/>
      <c r="DL330" s="83"/>
      <c r="DM330" s="83"/>
      <c r="DN330" s="82"/>
      <c r="DO330" s="82"/>
      <c r="DP330" s="83"/>
      <c r="DQ330" s="83"/>
      <c r="DR330" s="82"/>
      <c r="DS330" s="82"/>
      <c r="DT330" s="83"/>
      <c r="DU330" s="84"/>
      <c r="DV330" s="66"/>
      <c r="DW330" s="51"/>
      <c r="DY330" s="109"/>
      <c r="DZ330" s="58"/>
      <c r="EA330" s="3"/>
      <c r="EB330" s="4"/>
      <c r="EC330" s="4"/>
      <c r="ED330" s="4"/>
      <c r="EE330" s="4"/>
      <c r="EF330" s="4"/>
      <c r="EG330" s="4"/>
      <c r="EH330" s="4"/>
      <c r="EI330" s="4"/>
      <c r="EJ330" s="4"/>
      <c r="EK330" s="4"/>
      <c r="EL330" s="4"/>
      <c r="EM330" s="4"/>
      <c r="EN330" s="4"/>
      <c r="EO330" s="4"/>
      <c r="EP330" s="5"/>
      <c r="EQ330" s="75">
        <f>EA330^3+EB330^3+EC330^3+ED330^3+EE330^3+EF330^3+EG330^3+EH330^3+EA331^3+EB331^3+EC331^3+ED331^3+EE331^3+EF331^3+EG331^3+EH331^3</f>
        <v>0</v>
      </c>
      <c r="ER330" s="76">
        <f t="shared" si="59"/>
        <v>0</v>
      </c>
      <c r="ES330" s="61"/>
      <c r="ET330" s="81"/>
      <c r="EU330" s="82"/>
      <c r="EV330" s="82"/>
      <c r="EW330" s="82"/>
      <c r="EX330" s="82"/>
      <c r="EY330" s="82"/>
      <c r="EZ330" s="82"/>
      <c r="FA330" s="82"/>
      <c r="FB330" s="82"/>
      <c r="FC330" s="82"/>
      <c r="FD330" s="82"/>
      <c r="FE330" s="82"/>
      <c r="FF330" s="82"/>
      <c r="FG330" s="82"/>
      <c r="FH330" s="82"/>
      <c r="FI330" s="86"/>
      <c r="FJ330" s="66"/>
      <c r="FK330" s="51"/>
    </row>
    <row r="331" spans="9:167" x14ac:dyDescent="0.2">
      <c r="I331" s="109"/>
      <c r="J331" s="58"/>
      <c r="K331" s="3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5"/>
      <c r="AA331" s="75">
        <f>S330^3+T330^3+U330^3+V330^3+W330^3+X330^3+Y330^3+Z330^3+S331^3+T331^3+U331^3+V331^3+W331^3+X331^3+Y331^3+Z331^3</f>
        <v>0</v>
      </c>
      <c r="AB331" s="76">
        <f t="shared" si="56"/>
        <v>0</v>
      </c>
      <c r="AC331" s="61"/>
      <c r="AD331" s="89"/>
      <c r="AE331" s="83"/>
      <c r="AF331" s="83"/>
      <c r="AG331" s="83"/>
      <c r="AH331" s="82"/>
      <c r="AI331" s="82"/>
      <c r="AJ331" s="82"/>
      <c r="AK331" s="82"/>
      <c r="AL331" s="83"/>
      <c r="AM331" s="83"/>
      <c r="AN331" s="83"/>
      <c r="AO331" s="83"/>
      <c r="AP331" s="82"/>
      <c r="AQ331" s="82"/>
      <c r="AR331" s="82"/>
      <c r="AS331" s="86"/>
      <c r="AT331" s="66"/>
      <c r="AU331" s="51"/>
      <c r="AW331" s="109"/>
      <c r="AX331" s="58"/>
      <c r="AY331" s="3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5"/>
      <c r="BO331" s="75">
        <f>BG330^3+BH330^3+BI330^3+BJ330^3+BK330^3+BL330^3+BM330^3+BN330^3+BG331^3+BH331^3+BI331^3+BJ331^3+BK331^3+BL331^3+BM331^3+BN331^3</f>
        <v>0</v>
      </c>
      <c r="BP331" s="76">
        <f t="shared" si="57"/>
        <v>0</v>
      </c>
      <c r="BQ331" s="61"/>
      <c r="BR331" s="81"/>
      <c r="BS331" s="82"/>
      <c r="BT331" s="82"/>
      <c r="BU331" s="82"/>
      <c r="BV331" s="82"/>
      <c r="BW331" s="82"/>
      <c r="BX331" s="82"/>
      <c r="BY331" s="82"/>
      <c r="BZ331" s="83"/>
      <c r="CA331" s="83"/>
      <c r="CB331" s="83"/>
      <c r="CC331" s="83"/>
      <c r="CD331" s="83"/>
      <c r="CE331" s="83"/>
      <c r="CF331" s="83"/>
      <c r="CG331" s="84"/>
      <c r="CH331" s="66"/>
      <c r="CI331" s="51"/>
      <c r="CK331" s="109"/>
      <c r="CL331" s="58"/>
      <c r="CM331" s="3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5"/>
      <c r="DC331" s="75">
        <f>CU330^3+CV330^3+CW330^3+CX330^3+CY330^3+CZ330^3+DA330^3+DB330^3+CU331^3+CV331^3+CW331^3+CX331^3+CY331^3+CZ331^3+DA331^3+DB331^3</f>
        <v>0</v>
      </c>
      <c r="DD331" s="76">
        <f t="shared" si="58"/>
        <v>0</v>
      </c>
      <c r="DE331" s="61"/>
      <c r="DF331" s="81"/>
      <c r="DG331" s="82"/>
      <c r="DH331" s="83"/>
      <c r="DI331" s="83"/>
      <c r="DJ331" s="82"/>
      <c r="DK331" s="82"/>
      <c r="DL331" s="83"/>
      <c r="DM331" s="83"/>
      <c r="DN331" s="82"/>
      <c r="DO331" s="82"/>
      <c r="DP331" s="83"/>
      <c r="DQ331" s="83"/>
      <c r="DR331" s="82"/>
      <c r="DS331" s="82"/>
      <c r="DT331" s="83"/>
      <c r="DU331" s="84"/>
      <c r="DV331" s="66"/>
      <c r="DW331" s="51"/>
      <c r="DY331" s="109"/>
      <c r="DZ331" s="58"/>
      <c r="EA331" s="3"/>
      <c r="EB331" s="4"/>
      <c r="EC331" s="4"/>
      <c r="ED331" s="4"/>
      <c r="EE331" s="4"/>
      <c r="EF331" s="4"/>
      <c r="EG331" s="4"/>
      <c r="EH331" s="4"/>
      <c r="EI331" s="4"/>
      <c r="EJ331" s="4"/>
      <c r="EK331" s="4"/>
      <c r="EL331" s="4"/>
      <c r="EM331" s="4"/>
      <c r="EN331" s="4"/>
      <c r="EO331" s="4"/>
      <c r="EP331" s="5"/>
      <c r="EQ331" s="75">
        <f>EI330^3+EJ330^3+EK330^3+EL330^3+EM330^3+EN330^3+EO330^3+EP330^3+EI331^3+EJ331^3+EK331^3+EL331^3+EM331^3+EN331^3+EO331^3+EP331^3</f>
        <v>0</v>
      </c>
      <c r="ER331" s="76">
        <f t="shared" si="59"/>
        <v>0</v>
      </c>
      <c r="ES331" s="61"/>
      <c r="ET331" s="89"/>
      <c r="EU331" s="83"/>
      <c r="EV331" s="83"/>
      <c r="EW331" s="83"/>
      <c r="EX331" s="83"/>
      <c r="EY331" s="83"/>
      <c r="EZ331" s="83"/>
      <c r="FA331" s="83"/>
      <c r="FB331" s="83"/>
      <c r="FC331" s="83"/>
      <c r="FD331" s="83"/>
      <c r="FE331" s="83"/>
      <c r="FF331" s="83"/>
      <c r="FG331" s="83"/>
      <c r="FH331" s="83"/>
      <c r="FI331" s="84"/>
      <c r="FJ331" s="66"/>
      <c r="FK331" s="51"/>
    </row>
    <row r="332" spans="9:167" x14ac:dyDescent="0.2">
      <c r="I332" s="109"/>
      <c r="J332" s="58"/>
      <c r="K332" s="3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5"/>
      <c r="AA332" s="75">
        <f>K332^3+L332^3+M332^3+N332^3+O332^3+P332^3+Q332^3+R332^3+K333^3+L333^3+M333^3+N333^3+O333^3+P333^3+Q333^3+R333^3</f>
        <v>0</v>
      </c>
      <c r="AB332" s="76">
        <f t="shared" si="56"/>
        <v>0</v>
      </c>
      <c r="AC332" s="61"/>
      <c r="AD332" s="89"/>
      <c r="AE332" s="83"/>
      <c r="AF332" s="83"/>
      <c r="AG332" s="83"/>
      <c r="AH332" s="82"/>
      <c r="AI332" s="82"/>
      <c r="AJ332" s="82"/>
      <c r="AK332" s="82"/>
      <c r="AL332" s="83"/>
      <c r="AM332" s="83"/>
      <c r="AN332" s="83"/>
      <c r="AO332" s="83"/>
      <c r="AP332" s="82"/>
      <c r="AQ332" s="82"/>
      <c r="AR332" s="82"/>
      <c r="AS332" s="86"/>
      <c r="AT332" s="66"/>
      <c r="AU332" s="51"/>
      <c r="AW332" s="109"/>
      <c r="AX332" s="58"/>
      <c r="AY332" s="3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5"/>
      <c r="BO332" s="75">
        <f>AY332^3+AZ332^3+BA332^3+BB332^3+BC332^3+BD332^3+BE332^3+BF332^3+AY333^3+AZ333^3+BA333^3+BB333^3+BC333^3+BD333^3+BE333^3+BF333^3</f>
        <v>0</v>
      </c>
      <c r="BP332" s="76">
        <f t="shared" si="57"/>
        <v>0</v>
      </c>
      <c r="BQ332" s="61"/>
      <c r="BR332" s="89"/>
      <c r="BS332" s="83"/>
      <c r="BT332" s="83"/>
      <c r="BU332" s="83"/>
      <c r="BV332" s="83"/>
      <c r="BW332" s="83"/>
      <c r="BX332" s="83"/>
      <c r="BY332" s="83"/>
      <c r="BZ332" s="82"/>
      <c r="CA332" s="82"/>
      <c r="CB332" s="82"/>
      <c r="CC332" s="82"/>
      <c r="CD332" s="82"/>
      <c r="CE332" s="82"/>
      <c r="CF332" s="82"/>
      <c r="CG332" s="86"/>
      <c r="CH332" s="66"/>
      <c r="CI332" s="51"/>
      <c r="CK332" s="109"/>
      <c r="CL332" s="58"/>
      <c r="CM332" s="3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4"/>
      <c r="DB332" s="5"/>
      <c r="DC332" s="75">
        <f>CM332^3+CN332^3+CO332^3+CP332^3+CQ332^3+CR332^3+CS332^3+CT332^3+CM333^3+CN333^3+CO333^3+CP333^3+CQ333^3+CR333^3+CS333^3+CT333^3</f>
        <v>0</v>
      </c>
      <c r="DD332" s="76">
        <f t="shared" si="58"/>
        <v>0</v>
      </c>
      <c r="DE332" s="61"/>
      <c r="DF332" s="81"/>
      <c r="DG332" s="82"/>
      <c r="DH332" s="83"/>
      <c r="DI332" s="83"/>
      <c r="DJ332" s="82"/>
      <c r="DK332" s="82"/>
      <c r="DL332" s="83"/>
      <c r="DM332" s="83"/>
      <c r="DN332" s="82"/>
      <c r="DO332" s="82"/>
      <c r="DP332" s="83"/>
      <c r="DQ332" s="83"/>
      <c r="DR332" s="82"/>
      <c r="DS332" s="82"/>
      <c r="DT332" s="83"/>
      <c r="DU332" s="84"/>
      <c r="DV332" s="66"/>
      <c r="DW332" s="51"/>
      <c r="DY332" s="109"/>
      <c r="DZ332" s="58"/>
      <c r="EA332" s="3"/>
      <c r="EB332" s="4"/>
      <c r="EC332" s="4"/>
      <c r="ED332" s="4"/>
      <c r="EE332" s="4"/>
      <c r="EF332" s="4"/>
      <c r="EG332" s="4"/>
      <c r="EH332" s="4"/>
      <c r="EI332" s="4"/>
      <c r="EJ332" s="4"/>
      <c r="EK332" s="4"/>
      <c r="EL332" s="4"/>
      <c r="EM332" s="4"/>
      <c r="EN332" s="4"/>
      <c r="EO332" s="4"/>
      <c r="EP332" s="5"/>
      <c r="EQ332" s="75">
        <f>EA332^3+EB332^3+EC332^3+ED332^3+EE332^3+EF332^3+EG332^3+EH332^3+EA333^3+EB333^3+EC333^3+ED333^3+EE333^3+EF333^3+EG333^3+EH333^3</f>
        <v>0</v>
      </c>
      <c r="ER332" s="76">
        <f t="shared" si="59"/>
        <v>0</v>
      </c>
      <c r="ES332" s="61"/>
      <c r="ET332" s="81"/>
      <c r="EU332" s="82"/>
      <c r="EV332" s="82"/>
      <c r="EW332" s="82"/>
      <c r="EX332" s="82"/>
      <c r="EY332" s="82"/>
      <c r="EZ332" s="82"/>
      <c r="FA332" s="82"/>
      <c r="FB332" s="82"/>
      <c r="FC332" s="82"/>
      <c r="FD332" s="82"/>
      <c r="FE332" s="82"/>
      <c r="FF332" s="82"/>
      <c r="FG332" s="82"/>
      <c r="FH332" s="82"/>
      <c r="FI332" s="86"/>
      <c r="FJ332" s="66"/>
      <c r="FK332" s="51"/>
    </row>
    <row r="333" spans="9:167" x14ac:dyDescent="0.2">
      <c r="I333" s="109"/>
      <c r="J333" s="58"/>
      <c r="K333" s="3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5"/>
      <c r="AA333" s="75">
        <f>S332^3+T332^3+U332^3+V332^3+W332^3+X332^3+Y332^3+Z332^3+S333^3+T333^3+U333^3+V333^3+W333^3+X333^3+Y333^3+Z333^3</f>
        <v>0</v>
      </c>
      <c r="AB333" s="76">
        <f t="shared" si="56"/>
        <v>0</v>
      </c>
      <c r="AC333" s="61"/>
      <c r="AD333" s="89"/>
      <c r="AE333" s="83"/>
      <c r="AF333" s="83"/>
      <c r="AG333" s="83"/>
      <c r="AH333" s="82"/>
      <c r="AI333" s="82"/>
      <c r="AJ333" s="82"/>
      <c r="AK333" s="82"/>
      <c r="AL333" s="83"/>
      <c r="AM333" s="83"/>
      <c r="AN333" s="83"/>
      <c r="AO333" s="83"/>
      <c r="AP333" s="82"/>
      <c r="AQ333" s="82"/>
      <c r="AR333" s="82"/>
      <c r="AS333" s="86"/>
      <c r="AT333" s="66"/>
      <c r="AU333" s="51"/>
      <c r="AW333" s="109"/>
      <c r="AX333" s="58"/>
      <c r="AY333" s="3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5"/>
      <c r="BO333" s="75">
        <f>BG332^3+BH332^3+BI332^3+BJ332^3+BK332^3+BL332^3+BM332^3+BN332^3+BG333^3+BH333^3+BI333^3+BJ333^3+BK333^3+BL333^3+BM333^3+BN333^3</f>
        <v>0</v>
      </c>
      <c r="BP333" s="76">
        <f t="shared" si="57"/>
        <v>0</v>
      </c>
      <c r="BQ333" s="61"/>
      <c r="BR333" s="89"/>
      <c r="BS333" s="83"/>
      <c r="BT333" s="83"/>
      <c r="BU333" s="83"/>
      <c r="BV333" s="83"/>
      <c r="BW333" s="83"/>
      <c r="BX333" s="83"/>
      <c r="BY333" s="83"/>
      <c r="BZ333" s="82"/>
      <c r="CA333" s="82"/>
      <c r="CB333" s="82"/>
      <c r="CC333" s="82"/>
      <c r="CD333" s="82"/>
      <c r="CE333" s="82"/>
      <c r="CF333" s="82"/>
      <c r="CG333" s="86"/>
      <c r="CH333" s="66"/>
      <c r="CI333" s="51"/>
      <c r="CK333" s="109"/>
      <c r="CL333" s="58"/>
      <c r="CM333" s="3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5"/>
      <c r="DC333" s="75">
        <f>CU332^3+CV332^3+CW332^3+CX332^3+CY332^3+CZ332^3+DA332^3+DB332^3+CU333^3+CV333^3+CW333^3+CX333^3+CY333^3+CZ333^3+DA333^3+DB333^3</f>
        <v>0</v>
      </c>
      <c r="DD333" s="76">
        <f t="shared" si="58"/>
        <v>0</v>
      </c>
      <c r="DE333" s="61"/>
      <c r="DF333" s="81"/>
      <c r="DG333" s="82"/>
      <c r="DH333" s="83"/>
      <c r="DI333" s="83"/>
      <c r="DJ333" s="82"/>
      <c r="DK333" s="82"/>
      <c r="DL333" s="83"/>
      <c r="DM333" s="83"/>
      <c r="DN333" s="82"/>
      <c r="DO333" s="82"/>
      <c r="DP333" s="83"/>
      <c r="DQ333" s="83"/>
      <c r="DR333" s="82"/>
      <c r="DS333" s="82"/>
      <c r="DT333" s="83"/>
      <c r="DU333" s="84"/>
      <c r="DV333" s="66"/>
      <c r="DW333" s="51"/>
      <c r="DY333" s="109"/>
      <c r="DZ333" s="58"/>
      <c r="EA333" s="3"/>
      <c r="EB333" s="4"/>
      <c r="EC333" s="4"/>
      <c r="ED333" s="4"/>
      <c r="EE333" s="4"/>
      <c r="EF333" s="4"/>
      <c r="EG333" s="4"/>
      <c r="EH333" s="4"/>
      <c r="EI333" s="4"/>
      <c r="EJ333" s="4"/>
      <c r="EK333" s="4"/>
      <c r="EL333" s="4"/>
      <c r="EM333" s="4"/>
      <c r="EN333" s="4"/>
      <c r="EO333" s="4"/>
      <c r="EP333" s="5"/>
      <c r="EQ333" s="75">
        <f>EI332^3+EJ332^3+EK332^3+EL332^3+EM332^3+EN332^3+EO332^3+EP332^3+EI333^3+EJ333^3+EK333^3+EL333^3+EM333^3+EN333^3+EO333^3+EP333^3</f>
        <v>0</v>
      </c>
      <c r="ER333" s="76">
        <f t="shared" si="59"/>
        <v>0</v>
      </c>
      <c r="ES333" s="61"/>
      <c r="ET333" s="89"/>
      <c r="EU333" s="83"/>
      <c r="EV333" s="83"/>
      <c r="EW333" s="83"/>
      <c r="EX333" s="83"/>
      <c r="EY333" s="83"/>
      <c r="EZ333" s="83"/>
      <c r="FA333" s="83"/>
      <c r="FB333" s="83"/>
      <c r="FC333" s="83"/>
      <c r="FD333" s="83"/>
      <c r="FE333" s="83"/>
      <c r="FF333" s="83"/>
      <c r="FG333" s="83"/>
      <c r="FH333" s="83"/>
      <c r="FI333" s="84"/>
      <c r="FJ333" s="66"/>
      <c r="FK333" s="51"/>
    </row>
    <row r="334" spans="9:167" x14ac:dyDescent="0.2">
      <c r="I334" s="109"/>
      <c r="J334" s="58"/>
      <c r="K334" s="3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5"/>
      <c r="AA334" s="75">
        <f>K334^3+L334^3+M334^3+N334^3+O334^3+P334^3+Q334^3+R334^3+K335^3+L335^3+M335^3+N335^3+O335^3+P335^3+Q335^3+R335^3</f>
        <v>0</v>
      </c>
      <c r="AB334" s="76">
        <f t="shared" si="56"/>
        <v>0</v>
      </c>
      <c r="AC334" s="95"/>
      <c r="AD334" s="81"/>
      <c r="AE334" s="82"/>
      <c r="AF334" s="82"/>
      <c r="AG334" s="82"/>
      <c r="AH334" s="83"/>
      <c r="AI334" s="83"/>
      <c r="AJ334" s="83"/>
      <c r="AK334" s="83"/>
      <c r="AL334" s="82"/>
      <c r="AM334" s="82"/>
      <c r="AN334" s="82"/>
      <c r="AO334" s="82"/>
      <c r="AP334" s="83"/>
      <c r="AQ334" s="83"/>
      <c r="AR334" s="83"/>
      <c r="AS334" s="84"/>
      <c r="AT334" s="66"/>
      <c r="AU334" s="51"/>
      <c r="AW334" s="109"/>
      <c r="AX334" s="58"/>
      <c r="AY334" s="3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5"/>
      <c r="BO334" s="75">
        <f>AY334^3+AZ334^3+BA334^3+BB334^3+BC334^3+BD334^3+BE334^3+BF334^3+AY335^3+AZ335^3+BA335^3+BB335^3+BC335^3+BD335^3+BE335^3+BF335^3</f>
        <v>0</v>
      </c>
      <c r="BP334" s="76">
        <f t="shared" si="57"/>
        <v>0</v>
      </c>
      <c r="BQ334" s="95"/>
      <c r="BR334" s="81"/>
      <c r="BS334" s="82"/>
      <c r="BT334" s="82"/>
      <c r="BU334" s="82"/>
      <c r="BV334" s="82"/>
      <c r="BW334" s="82"/>
      <c r="BX334" s="82"/>
      <c r="BY334" s="82"/>
      <c r="BZ334" s="83"/>
      <c r="CA334" s="83"/>
      <c r="CB334" s="83"/>
      <c r="CC334" s="83"/>
      <c r="CD334" s="83"/>
      <c r="CE334" s="83"/>
      <c r="CF334" s="83"/>
      <c r="CG334" s="84"/>
      <c r="CH334" s="66"/>
      <c r="CI334" s="51"/>
      <c r="CK334" s="109"/>
      <c r="CL334" s="58"/>
      <c r="CM334" s="3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5"/>
      <c r="DC334" s="75">
        <f>CM334^3+CN334^3+CO334^3+CP334^3+CQ334^3+CR334^3+CS334^3+CT334^3+CM335^3+CN335^3+CO335^3+CP335^3+CQ335^3+CR335^3+CS335^3+CT335^3</f>
        <v>0</v>
      </c>
      <c r="DD334" s="76">
        <f t="shared" si="58"/>
        <v>0</v>
      </c>
      <c r="DE334" s="95"/>
      <c r="DF334" s="89"/>
      <c r="DG334" s="83"/>
      <c r="DH334" s="82"/>
      <c r="DI334" s="82"/>
      <c r="DJ334" s="83"/>
      <c r="DK334" s="83"/>
      <c r="DL334" s="82"/>
      <c r="DM334" s="82"/>
      <c r="DN334" s="83"/>
      <c r="DO334" s="83"/>
      <c r="DP334" s="82"/>
      <c r="DQ334" s="82"/>
      <c r="DR334" s="83"/>
      <c r="DS334" s="83"/>
      <c r="DT334" s="82"/>
      <c r="DU334" s="86"/>
      <c r="DV334" s="66"/>
      <c r="DW334" s="51"/>
      <c r="DY334" s="109"/>
      <c r="DZ334" s="58"/>
      <c r="EA334" s="3"/>
      <c r="EB334" s="4"/>
      <c r="EC334" s="4"/>
      <c r="ED334" s="4"/>
      <c r="EE334" s="4"/>
      <c r="EF334" s="4"/>
      <c r="EG334" s="4"/>
      <c r="EH334" s="4"/>
      <c r="EI334" s="4"/>
      <c r="EJ334" s="4"/>
      <c r="EK334" s="4"/>
      <c r="EL334" s="4"/>
      <c r="EM334" s="4"/>
      <c r="EN334" s="4"/>
      <c r="EO334" s="4"/>
      <c r="EP334" s="5"/>
      <c r="EQ334" s="75">
        <f>EA334^3+EB334^3+EC334^3+ED334^3+EE334^3+EF334^3+EG334^3+EH334^3+EA335^3+EB335^3+EC335^3+ED335^3+EE335^3+EF335^3+EG335^3+EH335^3</f>
        <v>0</v>
      </c>
      <c r="ER334" s="76">
        <f t="shared" si="59"/>
        <v>0</v>
      </c>
      <c r="ES334" s="95"/>
      <c r="ET334" s="81"/>
      <c r="EU334" s="82"/>
      <c r="EV334" s="82"/>
      <c r="EW334" s="82"/>
      <c r="EX334" s="82"/>
      <c r="EY334" s="82"/>
      <c r="EZ334" s="82"/>
      <c r="FA334" s="82"/>
      <c r="FB334" s="82"/>
      <c r="FC334" s="82"/>
      <c r="FD334" s="82"/>
      <c r="FE334" s="82"/>
      <c r="FF334" s="82"/>
      <c r="FG334" s="82"/>
      <c r="FH334" s="82"/>
      <c r="FI334" s="86"/>
      <c r="FJ334" s="66"/>
      <c r="FK334" s="51"/>
    </row>
    <row r="335" spans="9:167" x14ac:dyDescent="0.2">
      <c r="I335" s="109"/>
      <c r="J335" s="58"/>
      <c r="K335" s="3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5"/>
      <c r="AA335" s="75">
        <f>S334^3+T334^3+U334^3+V334^3+W334^3+X334^3+Y334^3+Z334^3+S335^3+T335^3+U335^3+V335^3+W335^3+X335^3+Y335^3+Z335^3</f>
        <v>0</v>
      </c>
      <c r="AB335" s="76">
        <f t="shared" si="56"/>
        <v>0</v>
      </c>
      <c r="AC335" s="61"/>
      <c r="AD335" s="81"/>
      <c r="AE335" s="82"/>
      <c r="AF335" s="82"/>
      <c r="AG335" s="82"/>
      <c r="AH335" s="83"/>
      <c r="AI335" s="83"/>
      <c r="AJ335" s="83"/>
      <c r="AK335" s="83"/>
      <c r="AL335" s="82"/>
      <c r="AM335" s="82"/>
      <c r="AN335" s="82"/>
      <c r="AO335" s="82"/>
      <c r="AP335" s="83"/>
      <c r="AQ335" s="83"/>
      <c r="AR335" s="83"/>
      <c r="AS335" s="84"/>
      <c r="AT335" s="66"/>
      <c r="AU335" s="51"/>
      <c r="AW335" s="109"/>
      <c r="AX335" s="58"/>
      <c r="AY335" s="3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5"/>
      <c r="BO335" s="75">
        <f>BG334^3+BH334^3+BI334^3+BJ334^3+BK334^3+BL334^3+BM334^3+BN334^3+BG335^3+BH335^3+BI335^3+BJ335^3+BK335^3+BL335^3+BM335^3+BN335^3</f>
        <v>0</v>
      </c>
      <c r="BP335" s="76">
        <f t="shared" si="57"/>
        <v>0</v>
      </c>
      <c r="BQ335" s="61"/>
      <c r="BR335" s="81"/>
      <c r="BS335" s="82"/>
      <c r="BT335" s="82"/>
      <c r="BU335" s="82"/>
      <c r="BV335" s="82"/>
      <c r="BW335" s="82"/>
      <c r="BX335" s="82"/>
      <c r="BY335" s="82"/>
      <c r="BZ335" s="83"/>
      <c r="CA335" s="83"/>
      <c r="CB335" s="83"/>
      <c r="CC335" s="83"/>
      <c r="CD335" s="83"/>
      <c r="CE335" s="83"/>
      <c r="CF335" s="83"/>
      <c r="CG335" s="84"/>
      <c r="CH335" s="66"/>
      <c r="CI335" s="51"/>
      <c r="CK335" s="109"/>
      <c r="CL335" s="58"/>
      <c r="CM335" s="3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5"/>
      <c r="DC335" s="75">
        <f>CU334^3+CV334^3+CW334^3+CX334^3+CY334^3+CZ334^3+DA334^3+DB334^3+CU335^3+CV335^3+CW335^3+CX335^3+CY335^3+CZ335^3+DA335^3+DB335^3</f>
        <v>0</v>
      </c>
      <c r="DD335" s="76">
        <f t="shared" si="58"/>
        <v>0</v>
      </c>
      <c r="DE335" s="61"/>
      <c r="DF335" s="89"/>
      <c r="DG335" s="83"/>
      <c r="DH335" s="82"/>
      <c r="DI335" s="82"/>
      <c r="DJ335" s="83"/>
      <c r="DK335" s="83"/>
      <c r="DL335" s="82"/>
      <c r="DM335" s="82"/>
      <c r="DN335" s="83"/>
      <c r="DO335" s="83"/>
      <c r="DP335" s="82"/>
      <c r="DQ335" s="82"/>
      <c r="DR335" s="83"/>
      <c r="DS335" s="83"/>
      <c r="DT335" s="82"/>
      <c r="DU335" s="86"/>
      <c r="DV335" s="66"/>
      <c r="DW335" s="51"/>
      <c r="DY335" s="109"/>
      <c r="DZ335" s="58"/>
      <c r="EA335" s="3"/>
      <c r="EB335" s="4"/>
      <c r="EC335" s="4"/>
      <c r="ED335" s="4"/>
      <c r="EE335" s="4"/>
      <c r="EF335" s="4"/>
      <c r="EG335" s="4"/>
      <c r="EH335" s="4"/>
      <c r="EI335" s="4"/>
      <c r="EJ335" s="4"/>
      <c r="EK335" s="4"/>
      <c r="EL335" s="4"/>
      <c r="EM335" s="4"/>
      <c r="EN335" s="4"/>
      <c r="EO335" s="4"/>
      <c r="EP335" s="5"/>
      <c r="EQ335" s="75">
        <f>EI334^3+EJ334^3+EK334^3+EL334^3+EM334^3+EN334^3+EO334^3+EP334^3+EI335^3+EJ335^3+EK335^3+EL335^3+EM335^3+EN335^3+EO335^3+EP335^3</f>
        <v>0</v>
      </c>
      <c r="ER335" s="76">
        <f t="shared" si="59"/>
        <v>0</v>
      </c>
      <c r="ES335" s="61"/>
      <c r="ET335" s="89"/>
      <c r="EU335" s="83"/>
      <c r="EV335" s="83"/>
      <c r="EW335" s="83"/>
      <c r="EX335" s="83"/>
      <c r="EY335" s="83"/>
      <c r="EZ335" s="83"/>
      <c r="FA335" s="83"/>
      <c r="FB335" s="83"/>
      <c r="FC335" s="83"/>
      <c r="FD335" s="83"/>
      <c r="FE335" s="83"/>
      <c r="FF335" s="83"/>
      <c r="FG335" s="83"/>
      <c r="FH335" s="83"/>
      <c r="FI335" s="84"/>
      <c r="FJ335" s="66"/>
      <c r="FK335" s="51"/>
    </row>
    <row r="336" spans="9:167" x14ac:dyDescent="0.2">
      <c r="I336" s="109"/>
      <c r="J336" s="58"/>
      <c r="K336" s="3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5"/>
      <c r="AA336" s="75">
        <f>K336^3+L336^3+M336^3+N336^3+O336^3+P336^3+Q336^3+R336^3+K337^3+L337^3+M337^3+N337^3+O337^3+P337^3+Q337^3+R337^3</f>
        <v>0</v>
      </c>
      <c r="AB336" s="76">
        <f t="shared" si="56"/>
        <v>0</v>
      </c>
      <c r="AC336" s="61"/>
      <c r="AD336" s="81"/>
      <c r="AE336" s="82"/>
      <c r="AF336" s="82"/>
      <c r="AG336" s="82"/>
      <c r="AH336" s="83"/>
      <c r="AI336" s="83"/>
      <c r="AJ336" s="83"/>
      <c r="AK336" s="83"/>
      <c r="AL336" s="82"/>
      <c r="AM336" s="82"/>
      <c r="AN336" s="82"/>
      <c r="AO336" s="82"/>
      <c r="AP336" s="83"/>
      <c r="AQ336" s="83"/>
      <c r="AR336" s="83"/>
      <c r="AS336" s="84"/>
      <c r="AT336" s="66"/>
      <c r="AU336" s="51"/>
      <c r="AW336" s="109"/>
      <c r="AX336" s="58"/>
      <c r="AY336" s="3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5"/>
      <c r="BO336" s="75">
        <f>AY336^3+AZ336^3+BA336^3+BB336^3+BC336^3+BD336^3+BE336^3+BF336^3+AY337^3+AZ337^3+BA337^3+BB337^3+BC337^3+BD337^3+BE337^3+BF337^3</f>
        <v>0</v>
      </c>
      <c r="BP336" s="76">
        <f t="shared" si="57"/>
        <v>0</v>
      </c>
      <c r="BQ336" s="61"/>
      <c r="BR336" s="89"/>
      <c r="BS336" s="83"/>
      <c r="BT336" s="83"/>
      <c r="BU336" s="83"/>
      <c r="BV336" s="83"/>
      <c r="BW336" s="83"/>
      <c r="BX336" s="83"/>
      <c r="BY336" s="83"/>
      <c r="BZ336" s="82"/>
      <c r="CA336" s="82"/>
      <c r="CB336" s="82"/>
      <c r="CC336" s="82"/>
      <c r="CD336" s="82"/>
      <c r="CE336" s="82"/>
      <c r="CF336" s="82"/>
      <c r="CG336" s="86"/>
      <c r="CH336" s="66"/>
      <c r="CI336" s="51"/>
      <c r="CK336" s="109"/>
      <c r="CL336" s="58"/>
      <c r="CM336" s="3"/>
      <c r="CN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4"/>
      <c r="DB336" s="5"/>
      <c r="DC336" s="75">
        <f>CM336^3+CN336^3+CO336^3+CP336^3+CQ336^3+CR336^3+CS336^3+CT336^3+CM337^3+CN337^3+CO337^3+CP337^3+CQ337^3+CR337^3+CS337^3+CT337^3</f>
        <v>0</v>
      </c>
      <c r="DD336" s="76">
        <f t="shared" si="58"/>
        <v>0</v>
      </c>
      <c r="DE336" s="61"/>
      <c r="DF336" s="89"/>
      <c r="DG336" s="83"/>
      <c r="DH336" s="82"/>
      <c r="DI336" s="82"/>
      <c r="DJ336" s="83"/>
      <c r="DK336" s="83"/>
      <c r="DL336" s="82"/>
      <c r="DM336" s="82"/>
      <c r="DN336" s="83"/>
      <c r="DO336" s="83"/>
      <c r="DP336" s="82"/>
      <c r="DQ336" s="82"/>
      <c r="DR336" s="83"/>
      <c r="DS336" s="83"/>
      <c r="DT336" s="82"/>
      <c r="DU336" s="86"/>
      <c r="DV336" s="66"/>
      <c r="DW336" s="51"/>
      <c r="DY336" s="109"/>
      <c r="DZ336" s="58"/>
      <c r="EA336" s="3"/>
      <c r="EB336" s="4"/>
      <c r="EC336" s="4"/>
      <c r="ED336" s="4"/>
      <c r="EE336" s="4"/>
      <c r="EF336" s="4"/>
      <c r="EG336" s="4"/>
      <c r="EH336" s="4"/>
      <c r="EI336" s="4"/>
      <c r="EJ336" s="4"/>
      <c r="EK336" s="4"/>
      <c r="EL336" s="4"/>
      <c r="EM336" s="4"/>
      <c r="EN336" s="4"/>
      <c r="EO336" s="4"/>
      <c r="EP336" s="5"/>
      <c r="EQ336" s="75">
        <f>EA336^3+EB336^3+EC336^3+ED336^3+EE336^3+EF336^3+EG336^3+EH336^3+EA337^3+EB337^3+EC337^3+ED337^3+EE337^3+EF337^3+EG337^3+EH337^3</f>
        <v>0</v>
      </c>
      <c r="ER336" s="76">
        <f t="shared" si="59"/>
        <v>0</v>
      </c>
      <c r="ES336" s="61"/>
      <c r="ET336" s="81"/>
      <c r="EU336" s="82"/>
      <c r="EV336" s="82"/>
      <c r="EW336" s="82"/>
      <c r="EX336" s="82"/>
      <c r="EY336" s="82"/>
      <c r="EZ336" s="82"/>
      <c r="FA336" s="82"/>
      <c r="FB336" s="82"/>
      <c r="FC336" s="82"/>
      <c r="FD336" s="82"/>
      <c r="FE336" s="82"/>
      <c r="FF336" s="82"/>
      <c r="FG336" s="82"/>
      <c r="FH336" s="82"/>
      <c r="FI336" s="86"/>
      <c r="FJ336" s="66"/>
      <c r="FK336" s="51"/>
    </row>
    <row r="337" spans="8:167" x14ac:dyDescent="0.2">
      <c r="I337" s="109"/>
      <c r="J337" s="58"/>
      <c r="K337" s="3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5"/>
      <c r="AA337" s="75">
        <f>S336^3+T336^3+U336^3+V336^3+W336^3+X336^3+Y336^3+Z336^3+S337^3+T337^3+U337^3+V337^3+W337^3+X337^3+Y337^3+Z337^3</f>
        <v>0</v>
      </c>
      <c r="AB337" s="76">
        <f t="shared" si="56"/>
        <v>0</v>
      </c>
      <c r="AC337" s="61"/>
      <c r="AD337" s="81"/>
      <c r="AE337" s="82"/>
      <c r="AF337" s="82"/>
      <c r="AG337" s="82"/>
      <c r="AH337" s="83"/>
      <c r="AI337" s="83"/>
      <c r="AJ337" s="83"/>
      <c r="AK337" s="83"/>
      <c r="AL337" s="82"/>
      <c r="AM337" s="82"/>
      <c r="AN337" s="82"/>
      <c r="AO337" s="82"/>
      <c r="AP337" s="83"/>
      <c r="AQ337" s="83"/>
      <c r="AR337" s="83"/>
      <c r="AS337" s="84"/>
      <c r="AT337" s="66"/>
      <c r="AU337" s="51"/>
      <c r="AW337" s="109"/>
      <c r="AX337" s="58"/>
      <c r="AY337" s="3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5"/>
      <c r="BO337" s="75">
        <f>BG336^3+BH336^3+BI336^3+BJ336^3+BK336^3+BL336^3+BM336^3+BN336^3+BG337^3+BH337^3+BI337^3+BJ337^3+BK337^3+BL337^3+BM337^3+BN337^3</f>
        <v>0</v>
      </c>
      <c r="BP337" s="76">
        <f t="shared" si="57"/>
        <v>0</v>
      </c>
      <c r="BQ337" s="61"/>
      <c r="BR337" s="89"/>
      <c r="BS337" s="83"/>
      <c r="BT337" s="83"/>
      <c r="BU337" s="83"/>
      <c r="BV337" s="83"/>
      <c r="BW337" s="83"/>
      <c r="BX337" s="83"/>
      <c r="BY337" s="83"/>
      <c r="BZ337" s="82"/>
      <c r="CA337" s="82"/>
      <c r="CB337" s="82"/>
      <c r="CC337" s="82"/>
      <c r="CD337" s="82"/>
      <c r="CE337" s="82"/>
      <c r="CF337" s="82"/>
      <c r="CG337" s="86"/>
      <c r="CH337" s="66"/>
      <c r="CI337" s="51"/>
      <c r="CK337" s="109"/>
      <c r="CL337" s="58"/>
      <c r="CM337" s="3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4"/>
      <c r="DB337" s="5"/>
      <c r="DC337" s="75">
        <f>CU336^3+CV336^3+CW336^3+CX336^3+CY336^3+CZ336^3+DA336^3+DB336^3+CU337^3+CV337^3+CW337^3+CX337^3+CY337^3+CZ337^3+DA337^3+DB337^3</f>
        <v>0</v>
      </c>
      <c r="DD337" s="76">
        <f t="shared" si="58"/>
        <v>0</v>
      </c>
      <c r="DE337" s="61"/>
      <c r="DF337" s="89"/>
      <c r="DG337" s="83"/>
      <c r="DH337" s="82"/>
      <c r="DI337" s="82"/>
      <c r="DJ337" s="83"/>
      <c r="DK337" s="83"/>
      <c r="DL337" s="82"/>
      <c r="DM337" s="82"/>
      <c r="DN337" s="83"/>
      <c r="DO337" s="83"/>
      <c r="DP337" s="82"/>
      <c r="DQ337" s="82"/>
      <c r="DR337" s="83"/>
      <c r="DS337" s="83"/>
      <c r="DT337" s="82"/>
      <c r="DU337" s="86"/>
      <c r="DV337" s="66"/>
      <c r="DW337" s="51"/>
      <c r="DY337" s="109"/>
      <c r="DZ337" s="58"/>
      <c r="EA337" s="3"/>
      <c r="EB337" s="4"/>
      <c r="EC337" s="4"/>
      <c r="ED337" s="4"/>
      <c r="EE337" s="4"/>
      <c r="EF337" s="4"/>
      <c r="EG337" s="4"/>
      <c r="EH337" s="4"/>
      <c r="EI337" s="4"/>
      <c r="EJ337" s="4"/>
      <c r="EK337" s="4"/>
      <c r="EL337" s="4"/>
      <c r="EM337" s="4"/>
      <c r="EN337" s="4"/>
      <c r="EO337" s="4"/>
      <c r="EP337" s="5"/>
      <c r="EQ337" s="75">
        <f>EI336^3+EJ336^3+EK336^3+EL336^3+EM336^3+EN336^3+EO336^3+EP336^3+EI337^3+EJ337^3+EK337^3+EL337^3+EM337^3+EN337^3+EO337^3+EP337^3</f>
        <v>0</v>
      </c>
      <c r="ER337" s="76">
        <f t="shared" si="59"/>
        <v>0</v>
      </c>
      <c r="ES337" s="61"/>
      <c r="ET337" s="89"/>
      <c r="EU337" s="83"/>
      <c r="EV337" s="83"/>
      <c r="EW337" s="83"/>
      <c r="EX337" s="83"/>
      <c r="EY337" s="83"/>
      <c r="EZ337" s="83"/>
      <c r="FA337" s="83"/>
      <c r="FB337" s="83"/>
      <c r="FC337" s="83"/>
      <c r="FD337" s="83"/>
      <c r="FE337" s="83"/>
      <c r="FF337" s="83"/>
      <c r="FG337" s="83"/>
      <c r="FH337" s="83"/>
      <c r="FI337" s="84"/>
      <c r="FJ337" s="66"/>
      <c r="FK337" s="51"/>
    </row>
    <row r="338" spans="8:167" x14ac:dyDescent="0.2">
      <c r="I338" s="109"/>
      <c r="J338" s="58"/>
      <c r="K338" s="3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5"/>
      <c r="AA338" s="75">
        <f>K338^3+L338^3+M338^3+N338^3+O338^3+P338^3+Q338^3+R338^3+K339^3+L339^3+M339^3+N339^3+O339^3+P339^3+Q339^3+R339^3</f>
        <v>0</v>
      </c>
      <c r="AB338" s="76">
        <f t="shared" si="56"/>
        <v>0</v>
      </c>
      <c r="AC338" s="61"/>
      <c r="AD338" s="89"/>
      <c r="AE338" s="83"/>
      <c r="AF338" s="83"/>
      <c r="AG338" s="83"/>
      <c r="AH338" s="82"/>
      <c r="AI338" s="82"/>
      <c r="AJ338" s="82"/>
      <c r="AK338" s="82"/>
      <c r="AL338" s="83"/>
      <c r="AM338" s="83"/>
      <c r="AN338" s="83"/>
      <c r="AO338" s="83"/>
      <c r="AP338" s="82"/>
      <c r="AQ338" s="82"/>
      <c r="AR338" s="82"/>
      <c r="AS338" s="86"/>
      <c r="AT338" s="66"/>
      <c r="AU338" s="51"/>
      <c r="AW338" s="109"/>
      <c r="AX338" s="58"/>
      <c r="AY338" s="3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5"/>
      <c r="BO338" s="75">
        <f>AY338^3+AZ338^3+BA338^3+BB338^3+BC338^3+BD338^3+BE338^3+BF338^3+AY339^3+AZ339^3+BA339^3+BB339^3+BC339^3+BD339^3+BE339^3+BF339^3</f>
        <v>0</v>
      </c>
      <c r="BP338" s="76">
        <f t="shared" si="57"/>
        <v>0</v>
      </c>
      <c r="BQ338" s="61"/>
      <c r="BR338" s="81"/>
      <c r="BS338" s="82"/>
      <c r="BT338" s="82"/>
      <c r="BU338" s="82"/>
      <c r="BV338" s="82"/>
      <c r="BW338" s="82"/>
      <c r="BX338" s="82"/>
      <c r="BY338" s="82"/>
      <c r="BZ338" s="83"/>
      <c r="CA338" s="83"/>
      <c r="CB338" s="83"/>
      <c r="CC338" s="83"/>
      <c r="CD338" s="83"/>
      <c r="CE338" s="83"/>
      <c r="CF338" s="83"/>
      <c r="CG338" s="84"/>
      <c r="CH338" s="66"/>
      <c r="CI338" s="51"/>
      <c r="CK338" s="109"/>
      <c r="CL338" s="58"/>
      <c r="CM338" s="3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5"/>
      <c r="DC338" s="75">
        <f>CM338^3+CN338^3+CO338^3+CP338^3+CQ338^3+CR338^3+CS338^3+CT338^3+CM339^3+CN339^3+CO339^3+CP339^3+CQ339^3+CR339^3+CS339^3+CT339^3</f>
        <v>0</v>
      </c>
      <c r="DD338" s="76">
        <f t="shared" si="58"/>
        <v>0</v>
      </c>
      <c r="DE338" s="61"/>
      <c r="DF338" s="89"/>
      <c r="DG338" s="83"/>
      <c r="DH338" s="82"/>
      <c r="DI338" s="82"/>
      <c r="DJ338" s="83"/>
      <c r="DK338" s="83"/>
      <c r="DL338" s="82"/>
      <c r="DM338" s="82"/>
      <c r="DN338" s="83"/>
      <c r="DO338" s="83"/>
      <c r="DP338" s="82"/>
      <c r="DQ338" s="82"/>
      <c r="DR338" s="83"/>
      <c r="DS338" s="83"/>
      <c r="DT338" s="82"/>
      <c r="DU338" s="86"/>
      <c r="DV338" s="66"/>
      <c r="DW338" s="51"/>
      <c r="DY338" s="109"/>
      <c r="DZ338" s="58"/>
      <c r="EA338" s="3"/>
      <c r="EB338" s="4"/>
      <c r="EC338" s="4"/>
      <c r="ED338" s="4"/>
      <c r="EE338" s="4"/>
      <c r="EF338" s="4"/>
      <c r="EG338" s="4"/>
      <c r="EH338" s="4"/>
      <c r="EI338" s="4"/>
      <c r="EJ338" s="4"/>
      <c r="EK338" s="4"/>
      <c r="EL338" s="4"/>
      <c r="EM338" s="4"/>
      <c r="EN338" s="4"/>
      <c r="EO338" s="4"/>
      <c r="EP338" s="5"/>
      <c r="EQ338" s="75">
        <f>EA338^3+EB338^3+EC338^3+ED338^3+EE338^3+EF338^3+EG338^3+EH338^3+EA339^3+EB339^3+EC339^3+ED339^3+EE339^3+EF339^3+EG339^3+EH339^3</f>
        <v>0</v>
      </c>
      <c r="ER338" s="76">
        <f t="shared" si="59"/>
        <v>0</v>
      </c>
      <c r="ES338" s="61"/>
      <c r="ET338" s="81"/>
      <c r="EU338" s="82"/>
      <c r="EV338" s="82"/>
      <c r="EW338" s="82"/>
      <c r="EX338" s="82"/>
      <c r="EY338" s="82"/>
      <c r="EZ338" s="82"/>
      <c r="FA338" s="82"/>
      <c r="FB338" s="82"/>
      <c r="FC338" s="82"/>
      <c r="FD338" s="82"/>
      <c r="FE338" s="82"/>
      <c r="FF338" s="82"/>
      <c r="FG338" s="82"/>
      <c r="FH338" s="82"/>
      <c r="FI338" s="86"/>
      <c r="FJ338" s="66"/>
      <c r="FK338" s="51"/>
    </row>
    <row r="339" spans="8:167" x14ac:dyDescent="0.2">
      <c r="I339" s="109"/>
      <c r="J339" s="58"/>
      <c r="K339" s="3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5"/>
      <c r="AA339" s="75">
        <f>S338^3+T338^3+U338^3+V338^3+W338^3+X338^3+Y338^3+Z338^3+S339^3+T339^3+U339^3+V339^3+W339^3+X339^3+Y339^3+Z339^3</f>
        <v>0</v>
      </c>
      <c r="AB339" s="76">
        <f t="shared" si="56"/>
        <v>0</v>
      </c>
      <c r="AC339" s="61"/>
      <c r="AD339" s="89"/>
      <c r="AE339" s="83"/>
      <c r="AF339" s="83"/>
      <c r="AG339" s="83"/>
      <c r="AH339" s="82"/>
      <c r="AI339" s="82"/>
      <c r="AJ339" s="82"/>
      <c r="AK339" s="82"/>
      <c r="AL339" s="83"/>
      <c r="AM339" s="83"/>
      <c r="AN339" s="83"/>
      <c r="AO339" s="83"/>
      <c r="AP339" s="82"/>
      <c r="AQ339" s="82"/>
      <c r="AR339" s="82"/>
      <c r="AS339" s="86"/>
      <c r="AT339" s="66"/>
      <c r="AU339" s="51"/>
      <c r="AW339" s="109"/>
      <c r="AX339" s="58"/>
      <c r="AY339" s="3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5"/>
      <c r="BO339" s="75">
        <f>BG338^3+BH338^3+BI338^3+BJ338^3+BK338^3+BL338^3+BM338^3+BN338^3+BG339^3+BH339^3+BI339^3+BJ339^3+BK339^3+BL339^3+BM339^3+BN339^3</f>
        <v>0</v>
      </c>
      <c r="BP339" s="76">
        <f t="shared" si="57"/>
        <v>0</v>
      </c>
      <c r="BQ339" s="61"/>
      <c r="BR339" s="81"/>
      <c r="BS339" s="82"/>
      <c r="BT339" s="82"/>
      <c r="BU339" s="82"/>
      <c r="BV339" s="82"/>
      <c r="BW339" s="82"/>
      <c r="BX339" s="82"/>
      <c r="BY339" s="82"/>
      <c r="BZ339" s="83"/>
      <c r="CA339" s="83"/>
      <c r="CB339" s="83"/>
      <c r="CC339" s="83"/>
      <c r="CD339" s="83"/>
      <c r="CE339" s="83"/>
      <c r="CF339" s="83"/>
      <c r="CG339" s="84"/>
      <c r="CH339" s="66"/>
      <c r="CI339" s="51"/>
      <c r="CK339" s="109"/>
      <c r="CL339" s="58"/>
      <c r="CM339" s="3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4"/>
      <c r="DB339" s="5"/>
      <c r="DC339" s="75">
        <f>CU338^3+CV338^3+CW338^3+CX338^3+CY338^3+CZ338^3+DA338^3+DB338^3+CU339^3+CV339^3+CW339^3+CX339^3+CY339^3+CZ339^3+DA339^3+DB339^3</f>
        <v>0</v>
      </c>
      <c r="DD339" s="76">
        <f t="shared" si="58"/>
        <v>0</v>
      </c>
      <c r="DE339" s="61"/>
      <c r="DF339" s="89"/>
      <c r="DG339" s="83"/>
      <c r="DH339" s="82"/>
      <c r="DI339" s="82"/>
      <c r="DJ339" s="83"/>
      <c r="DK339" s="83"/>
      <c r="DL339" s="82"/>
      <c r="DM339" s="82"/>
      <c r="DN339" s="83"/>
      <c r="DO339" s="83"/>
      <c r="DP339" s="82"/>
      <c r="DQ339" s="82"/>
      <c r="DR339" s="83"/>
      <c r="DS339" s="83"/>
      <c r="DT339" s="82"/>
      <c r="DU339" s="86"/>
      <c r="DV339" s="66"/>
      <c r="DW339" s="51"/>
      <c r="DY339" s="109"/>
      <c r="DZ339" s="58"/>
      <c r="EA339" s="3"/>
      <c r="EB339" s="4"/>
      <c r="EC339" s="4"/>
      <c r="ED339" s="4"/>
      <c r="EE339" s="4"/>
      <c r="EF339" s="4"/>
      <c r="EG339" s="4"/>
      <c r="EH339" s="4"/>
      <c r="EI339" s="4"/>
      <c r="EJ339" s="4"/>
      <c r="EK339" s="4"/>
      <c r="EL339" s="4"/>
      <c r="EM339" s="4"/>
      <c r="EN339" s="4"/>
      <c r="EO339" s="4"/>
      <c r="EP339" s="5"/>
      <c r="EQ339" s="75">
        <f>EI338^3+EJ338^3+EK338^3+EL338^3+EM338^3+EN338^3+EO338^3+EP338^3+EI339^3+EJ339^3+EK339^3+EL339^3+EM339^3+EN339^3+EO339^3+EP339^3</f>
        <v>0</v>
      </c>
      <c r="ER339" s="76">
        <f t="shared" si="59"/>
        <v>0</v>
      </c>
      <c r="ES339" s="61"/>
      <c r="ET339" s="89"/>
      <c r="EU339" s="83"/>
      <c r="EV339" s="83"/>
      <c r="EW339" s="83"/>
      <c r="EX339" s="83"/>
      <c r="EY339" s="83"/>
      <c r="EZ339" s="83"/>
      <c r="FA339" s="83"/>
      <c r="FB339" s="83"/>
      <c r="FC339" s="83"/>
      <c r="FD339" s="83"/>
      <c r="FE339" s="83"/>
      <c r="FF339" s="83"/>
      <c r="FG339" s="83"/>
      <c r="FH339" s="83"/>
      <c r="FI339" s="84"/>
      <c r="FJ339" s="66"/>
      <c r="FK339" s="51"/>
    </row>
    <row r="340" spans="8:167" x14ac:dyDescent="0.2">
      <c r="I340" s="109"/>
      <c r="J340" s="58"/>
      <c r="K340" s="3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5"/>
      <c r="AA340" s="75">
        <f>K340^3+L340^3+M340^3+N340^3+O340^3+P340^3+Q340^3+R340^3+K341^3+L341^3+M341^3+N341^3+O341^3+P341^3+Q341^3+R341^3</f>
        <v>0</v>
      </c>
      <c r="AB340" s="76">
        <f t="shared" si="56"/>
        <v>0</v>
      </c>
      <c r="AC340" s="61"/>
      <c r="AD340" s="89"/>
      <c r="AE340" s="83"/>
      <c r="AF340" s="83"/>
      <c r="AG340" s="83"/>
      <c r="AH340" s="82"/>
      <c r="AI340" s="82"/>
      <c r="AJ340" s="82"/>
      <c r="AK340" s="82"/>
      <c r="AL340" s="83"/>
      <c r="AM340" s="83"/>
      <c r="AN340" s="83"/>
      <c r="AO340" s="83"/>
      <c r="AP340" s="82"/>
      <c r="AQ340" s="82"/>
      <c r="AR340" s="82"/>
      <c r="AS340" s="86"/>
      <c r="AT340" s="66"/>
      <c r="AU340" s="51"/>
      <c r="AW340" s="109"/>
      <c r="AX340" s="58"/>
      <c r="AY340" s="3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5"/>
      <c r="BO340" s="75">
        <f>AY340^3+AZ340^3+BA340^3+BB340^3+BC340^3+BD340^3+BE340^3+BF340^3+AY341^3+AZ341^3+BA341^3+BB341^3+BC341^3+BD341^3+BE341^3+BF341^3</f>
        <v>0</v>
      </c>
      <c r="BP340" s="76">
        <f t="shared" si="57"/>
        <v>0</v>
      </c>
      <c r="BQ340" s="61"/>
      <c r="BR340" s="89"/>
      <c r="BS340" s="83"/>
      <c r="BT340" s="83"/>
      <c r="BU340" s="83"/>
      <c r="BV340" s="83"/>
      <c r="BW340" s="83"/>
      <c r="BX340" s="83"/>
      <c r="BY340" s="83"/>
      <c r="BZ340" s="82"/>
      <c r="CA340" s="82"/>
      <c r="CB340" s="82"/>
      <c r="CC340" s="82"/>
      <c r="CD340" s="82"/>
      <c r="CE340" s="82"/>
      <c r="CF340" s="82"/>
      <c r="CG340" s="86"/>
      <c r="CH340" s="66"/>
      <c r="CI340" s="51"/>
      <c r="CK340" s="109"/>
      <c r="CL340" s="58"/>
      <c r="CM340" s="3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4"/>
      <c r="DB340" s="5"/>
      <c r="DC340" s="75">
        <f>CM340^3+CN340^3+CO340^3+CP340^3+CQ340^3+CR340^3+CS340^3+CT340^3+CM341^3+CN341^3+CO341^3+CP341^3+CQ341^3+CR341^3+CS341^3+CT341^3</f>
        <v>0</v>
      </c>
      <c r="DD340" s="76">
        <f t="shared" si="58"/>
        <v>0</v>
      </c>
      <c r="DE340" s="61"/>
      <c r="DF340" s="89"/>
      <c r="DG340" s="83"/>
      <c r="DH340" s="82"/>
      <c r="DI340" s="82"/>
      <c r="DJ340" s="83"/>
      <c r="DK340" s="83"/>
      <c r="DL340" s="82"/>
      <c r="DM340" s="82"/>
      <c r="DN340" s="83"/>
      <c r="DO340" s="83"/>
      <c r="DP340" s="82"/>
      <c r="DQ340" s="82"/>
      <c r="DR340" s="83"/>
      <c r="DS340" s="83"/>
      <c r="DT340" s="82"/>
      <c r="DU340" s="86"/>
      <c r="DV340" s="66"/>
      <c r="DW340" s="51"/>
      <c r="DY340" s="109"/>
      <c r="DZ340" s="58"/>
      <c r="EA340" s="3"/>
      <c r="EB340" s="4"/>
      <c r="EC340" s="4"/>
      <c r="ED340" s="4"/>
      <c r="EE340" s="4"/>
      <c r="EF340" s="4"/>
      <c r="EG340" s="4"/>
      <c r="EH340" s="4"/>
      <c r="EI340" s="4"/>
      <c r="EJ340" s="4"/>
      <c r="EK340" s="4"/>
      <c r="EL340" s="4"/>
      <c r="EM340" s="4"/>
      <c r="EN340" s="4"/>
      <c r="EO340" s="4"/>
      <c r="EP340" s="5"/>
      <c r="EQ340" s="75">
        <f>EA340^3+EB340^3+EC340^3+ED340^3+EE340^3+EF340^3+EG340^3+EH340^3+EA341^3+EB341^3+EC341^3+ED341^3+EE341^3+EF341^3+EG341^3+EH341^3</f>
        <v>0</v>
      </c>
      <c r="ER340" s="76">
        <f t="shared" si="59"/>
        <v>0</v>
      </c>
      <c r="ES340" s="61"/>
      <c r="ET340" s="81"/>
      <c r="EU340" s="82"/>
      <c r="EV340" s="82"/>
      <c r="EW340" s="82"/>
      <c r="EX340" s="82"/>
      <c r="EY340" s="82"/>
      <c r="EZ340" s="82"/>
      <c r="FA340" s="82"/>
      <c r="FB340" s="82"/>
      <c r="FC340" s="82"/>
      <c r="FD340" s="82"/>
      <c r="FE340" s="82"/>
      <c r="FF340" s="82"/>
      <c r="FG340" s="82"/>
      <c r="FH340" s="82"/>
      <c r="FI340" s="86"/>
      <c r="FJ340" s="66"/>
      <c r="FK340" s="51"/>
    </row>
    <row r="341" spans="8:167" x14ac:dyDescent="0.2">
      <c r="I341" s="109"/>
      <c r="J341" s="58"/>
      <c r="K341" s="7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9"/>
      <c r="AA341" s="75">
        <f>S340^3+T340^3+U340^3+V340^3+W340^3+X340^3+Y340^3+Z340^3+S341^3+T341^3+U341^3+V341^3+W341^3+X341^3+Y341^3+Z341^3</f>
        <v>0</v>
      </c>
      <c r="AB341" s="76">
        <f t="shared" si="56"/>
        <v>0</v>
      </c>
      <c r="AC341" s="61"/>
      <c r="AD341" s="116"/>
      <c r="AE341" s="117"/>
      <c r="AF341" s="117"/>
      <c r="AG341" s="117"/>
      <c r="AH341" s="118"/>
      <c r="AI341" s="118"/>
      <c r="AJ341" s="118"/>
      <c r="AK341" s="118"/>
      <c r="AL341" s="117"/>
      <c r="AM341" s="117"/>
      <c r="AN341" s="117"/>
      <c r="AO341" s="117"/>
      <c r="AP341" s="118"/>
      <c r="AQ341" s="118"/>
      <c r="AR341" s="118"/>
      <c r="AS341" s="119"/>
      <c r="AT341" s="32"/>
      <c r="AU341" s="115"/>
      <c r="AW341" s="109"/>
      <c r="AX341" s="58"/>
      <c r="AY341" s="7"/>
      <c r="AZ341" s="8"/>
      <c r="BA341" s="8"/>
      <c r="BB341" s="8"/>
      <c r="BC341" s="8"/>
      <c r="BD341" s="8"/>
      <c r="BE341" s="8"/>
      <c r="BF341" s="8"/>
      <c r="BG341" s="8"/>
      <c r="BH341" s="8"/>
      <c r="BI341" s="8"/>
      <c r="BJ341" s="8"/>
      <c r="BK341" s="8"/>
      <c r="BL341" s="8"/>
      <c r="BM341" s="8"/>
      <c r="BN341" s="9"/>
      <c r="BO341" s="75">
        <f>BG340^3+BH340^3+BI340^3+BJ340^3+BK340^3+BL340^3+BM340^3+BN340^3+BG341^3+BH341^3+BI341^3+BJ341^3+BK341^3+BL341^3+BM341^3+BN341^3</f>
        <v>0</v>
      </c>
      <c r="BP341" s="76">
        <f t="shared" si="57"/>
        <v>0</v>
      </c>
      <c r="BQ341" s="61"/>
      <c r="BR341" s="116"/>
      <c r="BS341" s="117"/>
      <c r="BT341" s="117"/>
      <c r="BU341" s="117"/>
      <c r="BV341" s="117"/>
      <c r="BW341" s="117"/>
      <c r="BX341" s="117"/>
      <c r="BY341" s="117"/>
      <c r="BZ341" s="118"/>
      <c r="CA341" s="118"/>
      <c r="CB341" s="118"/>
      <c r="CC341" s="118"/>
      <c r="CD341" s="118"/>
      <c r="CE341" s="118"/>
      <c r="CF341" s="118"/>
      <c r="CG341" s="119"/>
      <c r="CH341" s="32"/>
      <c r="CI341" s="115"/>
      <c r="CK341" s="109"/>
      <c r="CL341" s="58"/>
      <c r="CM341" s="7"/>
      <c r="CN341" s="8"/>
      <c r="CO341" s="8"/>
      <c r="CP341" s="8"/>
      <c r="CQ341" s="8"/>
      <c r="CR341" s="8"/>
      <c r="CS341" s="8"/>
      <c r="CT341" s="8"/>
      <c r="CU341" s="8"/>
      <c r="CV341" s="8"/>
      <c r="CW341" s="8"/>
      <c r="CX341" s="8"/>
      <c r="CY341" s="8"/>
      <c r="CZ341" s="8"/>
      <c r="DA341" s="8"/>
      <c r="DB341" s="9"/>
      <c r="DC341" s="75">
        <f>CU340^3+CV340^3+CW340^3+CX340^3+CY340^3+CZ340^3+DA340^3+DB340^3+CU341^3+CV341^3+CW341^3+CX341^3+CY341^3+CZ341^3+DA341^3+DB341^3</f>
        <v>0</v>
      </c>
      <c r="DD341" s="76">
        <f t="shared" si="58"/>
        <v>0</v>
      </c>
      <c r="DE341" s="61"/>
      <c r="DF341" s="116"/>
      <c r="DG341" s="117"/>
      <c r="DH341" s="118"/>
      <c r="DI341" s="118"/>
      <c r="DJ341" s="117"/>
      <c r="DK341" s="117"/>
      <c r="DL341" s="118"/>
      <c r="DM341" s="118"/>
      <c r="DN341" s="117"/>
      <c r="DO341" s="117"/>
      <c r="DP341" s="118"/>
      <c r="DQ341" s="118"/>
      <c r="DR341" s="117"/>
      <c r="DS341" s="117"/>
      <c r="DT341" s="118"/>
      <c r="DU341" s="119"/>
      <c r="DV341" s="32"/>
      <c r="DW341" s="115"/>
      <c r="DY341" s="109"/>
      <c r="DZ341" s="58"/>
      <c r="EA341" s="7"/>
      <c r="EB341" s="8"/>
      <c r="EC341" s="8"/>
      <c r="ED341" s="8"/>
      <c r="EE341" s="8"/>
      <c r="EF341" s="8"/>
      <c r="EG341" s="8"/>
      <c r="EH341" s="8"/>
      <c r="EI341" s="8"/>
      <c r="EJ341" s="8"/>
      <c r="EK341" s="8"/>
      <c r="EL341" s="8"/>
      <c r="EM341" s="8"/>
      <c r="EN341" s="8"/>
      <c r="EO341" s="8"/>
      <c r="EP341" s="9"/>
      <c r="EQ341" s="75">
        <f>EI340^3+EJ340^3+EK340^3+EL340^3+EM340^3+EN340^3+EO340^3+EP340^3+EI341^3+EJ341^3+EK341^3+EL341^3+EM341^3+EN341^3+EO341^3+EP341^3</f>
        <v>0</v>
      </c>
      <c r="ER341" s="76">
        <f t="shared" si="59"/>
        <v>0</v>
      </c>
      <c r="ES341" s="61"/>
      <c r="ET341" s="116"/>
      <c r="EU341" s="117"/>
      <c r="EV341" s="117"/>
      <c r="EW341" s="117"/>
      <c r="EX341" s="117"/>
      <c r="EY341" s="117"/>
      <c r="EZ341" s="117"/>
      <c r="FA341" s="117"/>
      <c r="FB341" s="117"/>
      <c r="FC341" s="117"/>
      <c r="FD341" s="117"/>
      <c r="FE341" s="117"/>
      <c r="FF341" s="117"/>
      <c r="FG341" s="117"/>
      <c r="FH341" s="117"/>
      <c r="FI341" s="120"/>
      <c r="FJ341" s="32"/>
      <c r="FK341" s="115"/>
    </row>
    <row r="342" spans="8:167" x14ac:dyDescent="0.2">
      <c r="I342" s="109"/>
      <c r="J342" s="58"/>
      <c r="K342" s="121">
        <f>K326^3+K327^3+K328^3+K329^3+K330^3+K331^3+K332^3+K333^3+L326^3+L327^3+L328^3+L329^3+L330^3+L331^3+L332^3+L333^3</f>
        <v>0</v>
      </c>
      <c r="L342" s="122">
        <f>K341^3+K340^3+K339^3+K338^3+K337^3+K336^3+K335^3+K334^3+L341^3+L340^3+L339^3+L338^3+L337^3+L336^3+L335^3+L334^3</f>
        <v>0</v>
      </c>
      <c r="M342" s="122">
        <f>M326^3+M327^3+M328^3+M329^3+M330^3+M331^3+M332^3+M333^3+N326^3+N327^3+N328^3+N329^3+N330^3+N331^3+N332^3+N333^3</f>
        <v>0</v>
      </c>
      <c r="N342" s="122">
        <f>M341^3+M340^3+M339^3+M338^3+M337^3+M336^3+M335^3+M334^3+N341^3+N340^3+N339^3+N338^3+N337^3+N336^3+N335^3+N334^3</f>
        <v>0</v>
      </c>
      <c r="O342" s="122">
        <f>O326^3+O327^3+O328^3+O329^3+O330^3+O331^3+O332^3+O333^3+P326^3+P327^3+P328^3+P329^3+P330^3+P331^3+P332^3+P333^3</f>
        <v>0</v>
      </c>
      <c r="P342" s="122">
        <f>O341^3+O340^3+O339^3+O338^3+O337^3+O336^3+O335^3+O334^3+P341^3+P340^3+P339^3+P338^3+P337^3+P336^3+P335^3+P334^3</f>
        <v>0</v>
      </c>
      <c r="Q342" s="122">
        <f>Q326^3+Q327^3+Q328^3+Q329^3+Q330^3+Q331^3+Q332^3+Q333^3+R326^3+R327^3+R328^3+R329^3+R330^3+R331^3+R332^3+R333^3</f>
        <v>0</v>
      </c>
      <c r="R342" s="122">
        <f>Q341^3+Q340^3+Q339^3+Q338^3+Q337^3+Q336^3+Q335^3+Q334^3+R341^3+R340^3+R339^3+R338^3+R337^3+R336^3+R335^3+R334^3</f>
        <v>0</v>
      </c>
      <c r="S342" s="122">
        <f>S326^3+S327^3+S328^3+S329^3+S330^3+S331^3+S332^3+S333^3+T326^3+T327^3+T328^3+T329^3+T330^3+T331^3+T332^3+T333^3</f>
        <v>0</v>
      </c>
      <c r="T342" s="122">
        <f>S341^3+S340^3+S339^3+S338^3+S337^3+S336^3+S335^3+S334^3+T341^3+T340^3+T339^3+T338^3+T337^3+T336^3+T335^3+T334^3</f>
        <v>0</v>
      </c>
      <c r="U342" s="122">
        <f>U326^3+U327^3+U328^3+U329^3+U330^3+U331^3+U332^3+U333^3+V326^3+V327^3+V328^3+V329^3+V330^3+V331^3+V332^3+V333^3</f>
        <v>0</v>
      </c>
      <c r="V342" s="122">
        <f>U341^3+U340^3+U339^3+U338^3+U337^3+U336^3+U335^3+U334^3+V341^3+V340^3+V339^3+V338^3+V337^3+V336^3+V335^3+V334^3</f>
        <v>0</v>
      </c>
      <c r="W342" s="122">
        <f>W326^3+W327^3+W328^3+W329^3+W330^3+W331^3+W332^3+W333^3+X326^3+X327^3+X328^3+X329^3+X330^3+X331^3+X332^3+X333^3</f>
        <v>0</v>
      </c>
      <c r="X342" s="122">
        <f>W341^3+W340^3+W339^3+W338^3+W337^3+W336^3+W335^3+W334^3+X341^3+X340^3+X339^3+X338^3+X337^3+X336^3+X335^3+X334^3</f>
        <v>0</v>
      </c>
      <c r="Y342" s="122">
        <f>Y326^3+Y327^3+Y328^3+Y329^3+Y330^3+Y331^3+Y332^3+Y333^3+Z326^3+Z327^3+Z328^3+Z329^3+Z330^3+Z331^3+Z332^3+Z333^3</f>
        <v>0</v>
      </c>
      <c r="Z342" s="123">
        <f>Y341^3+Y340^3+Y339^3+Y338^3+Y337^3+Y336^3+Y335^3+Y334^3+Z341^3+Z340^3+Z339^3+Z338^3+Z337^3+Z336^3+Z335^3+Z334^3</f>
        <v>0</v>
      </c>
      <c r="AA342" s="124">
        <f>SUMSQ(K326,L327,M328,N329,O330,P331,Q332,R333,S334,T335,U336,V337,W338,X339,Y340,Z341)</f>
        <v>0</v>
      </c>
      <c r="AB342" s="125">
        <f>SUMSQ(K334,L335,M336,N337,O338,P339,Q340,R341,S326,T327,U328,V329,W330,X331,Y332,Z333)</f>
        <v>0</v>
      </c>
      <c r="AC342" s="52"/>
      <c r="AD342" s="126"/>
      <c r="AE342" s="126"/>
      <c r="AF342" s="126"/>
      <c r="AG342" s="126"/>
      <c r="AH342" s="126"/>
      <c r="AI342" s="126"/>
      <c r="AJ342" s="126"/>
      <c r="AK342" s="126"/>
      <c r="AL342" s="126"/>
      <c r="AM342" s="126"/>
      <c r="AN342" s="126"/>
      <c r="AO342" s="126"/>
      <c r="AP342" s="126"/>
      <c r="AQ342" s="126"/>
      <c r="AR342" s="126"/>
      <c r="AS342" s="126"/>
      <c r="AT342" s="32"/>
      <c r="AU342" s="115"/>
      <c r="AW342" s="109"/>
      <c r="AX342" s="58"/>
      <c r="AY342" s="121">
        <f>AY326^3+AY327^3+AY328^3+AY329^3+AY330^3+AY331^3+AY332^3+AY333^3+AZ326^3+AZ327^3+AZ328^3+AZ329^3+AZ330^3+AZ331^3+AZ332^3+AZ333^3</f>
        <v>0</v>
      </c>
      <c r="AZ342" s="122">
        <f>AY341^3+AY340^3+AY339^3+AY338^3+AY337^3+AY336^3+AY335^3+AY334^3+AZ341^3+AZ340^3+AZ339^3+AZ338^3+AZ337^3+AZ336^3+AZ335^3+AZ334^3</f>
        <v>0</v>
      </c>
      <c r="BA342" s="122">
        <f>BA326^3+BA327^3+BA328^3+BA329^3+BA330^3+BA331^3+BA332^3+BA333^3+BB326^3+BB327^3+BB328^3+BB329^3+BB330^3+BB331^3+BB332^3+BB333^3</f>
        <v>0</v>
      </c>
      <c r="BB342" s="122">
        <f>BA341^3+BA340^3+BA339^3+BA338^3+BA337^3+BA336^3+BA335^3+BA334^3+BB341^3+BB340^3+BB339^3+BB338^3+BB337^3+BB336^3+BB335^3+BB334^3</f>
        <v>0</v>
      </c>
      <c r="BC342" s="122">
        <f>BC326^3+BC327^3+BC328^3+BC329^3+BC330^3+BC331^3+BC332^3+BC333^3+BD326^3+BD327^3+BD328^3+BD329^3+BD330^3+BD331^3+BD332^3+BD333^3</f>
        <v>0</v>
      </c>
      <c r="BD342" s="122">
        <f>BC341^3+BC340^3+BC339^3+BC338^3+BC337^3+BC336^3+BC335^3+BC334^3+BD341^3+BD340^3+BD339^3+BD338^3+BD337^3+BD336^3+BD335^3+BD334^3</f>
        <v>0</v>
      </c>
      <c r="BE342" s="122">
        <f>BE326^3+BE327^3+BE328^3+BE329^3+BE330^3+BE331^3+BE332^3+BE333^3+BF326^3+BF327^3+BF328^3+BF329^3+BF330^3+BF331^3+BF332^3+BF333^3</f>
        <v>0</v>
      </c>
      <c r="BF342" s="122">
        <f>BE341^3+BE340^3+BE339^3+BE338^3+BE337^3+BE336^3+BE335^3+BE334^3+BF341^3+BF340^3+BF339^3+BF338^3+BF337^3+BF336^3+BF335^3+BF334^3</f>
        <v>0</v>
      </c>
      <c r="BG342" s="122">
        <f>BG326^3+BG327^3+BG328^3+BG329^3+BG330^3+BG331^3+BG332^3+BG333^3+BH326^3+BH327^3+BH328^3+BH329^3+BH330^3+BH331^3+BH332^3+BH333^3</f>
        <v>0</v>
      </c>
      <c r="BH342" s="122">
        <f>BG341^3+BG340^3+BG339^3+BG338^3+BG337^3+BG336^3+BG335^3+BG334^3+BH341^3+BH340^3+BH339^3+BH338^3+BH337^3+BH336^3+BH335^3+BH334^3</f>
        <v>0</v>
      </c>
      <c r="BI342" s="122">
        <f>BI326^3+BI327^3+BI328^3+BI329^3+BI330^3+BI331^3+BI332^3+BI333^3+BJ326^3+BJ327^3+BJ328^3+BJ329^3+BJ330^3+BJ331^3+BJ332^3+BJ333^3</f>
        <v>0</v>
      </c>
      <c r="BJ342" s="122">
        <f>BI341^3+BI340^3+BI339^3+BI338^3+BI337^3+BI336^3+BI335^3+BI334^3+BJ341^3+BJ340^3+BJ339^3+BJ338^3+BJ337^3+BJ336^3+BJ335^3+BJ334^3</f>
        <v>0</v>
      </c>
      <c r="BK342" s="122">
        <f>BK326^3+BK327^3+BK328^3+BK329^3+BK330^3+BK331^3+BK332^3+BK333^3+BL326^3+BL327^3+BL328^3+BL329^3+BL330^3+BL331^3+BL332^3+BL333^3</f>
        <v>0</v>
      </c>
      <c r="BL342" s="122">
        <f>BK341^3+BK340^3+BK339^3+BK338^3+BK337^3+BK336^3+BK335^3+BK334^3+BL341^3+BL340^3+BL339^3+BL338^3+BL337^3+BL336^3+BL335^3+BL334^3</f>
        <v>0</v>
      </c>
      <c r="BM342" s="122">
        <f>BM326^3+BM327^3+BM328^3+BM329^3+BM330^3+BM331^3+BM332^3+BM333^3+BN326^3+BN327^3+BN328^3+BN329^3+BN330^3+BN331^3+BN332^3+BN333^3</f>
        <v>0</v>
      </c>
      <c r="BN342" s="123">
        <f>BM341^3+BM340^3+BM339^3+BM338^3+BM337^3+BM336^3+BM335^3+BM334^3+BN341^3+BN340^3+BN339^3+BN338^3+BN337^3+BN336^3+BN335^3+BN334^3</f>
        <v>0</v>
      </c>
      <c r="BO342" s="124">
        <f>SUMSQ(AY326,AZ327,BA328,BB329,BC330,BD331,BE332,BF333,BG334,BH335,BI336,BJ337,BK338,BL339,BM340,BN341)</f>
        <v>0</v>
      </c>
      <c r="BP342" s="125">
        <f>SUMSQ(AY334,AZ335,BA336,BB337,BC338,BD339,BE340,BF341,BG326,BH327,BI328,BJ329,BK330,BL331,BM332,BN333)</f>
        <v>0</v>
      </c>
      <c r="BQ342" s="52"/>
      <c r="BR342" s="126"/>
      <c r="BS342" s="126"/>
      <c r="BT342" s="126"/>
      <c r="BU342" s="126"/>
      <c r="BV342" s="126"/>
      <c r="BW342" s="126"/>
      <c r="BX342" s="126"/>
      <c r="BY342" s="126"/>
      <c r="BZ342" s="126"/>
      <c r="CA342" s="126"/>
      <c r="CB342" s="126"/>
      <c r="CC342" s="126"/>
      <c r="CD342" s="126"/>
      <c r="CE342" s="126"/>
      <c r="CF342" s="126"/>
      <c r="CG342" s="126"/>
      <c r="CH342" s="32"/>
      <c r="CI342" s="115"/>
      <c r="CK342" s="109"/>
      <c r="CL342" s="58"/>
      <c r="CM342" s="121">
        <f>CM326^3+CM327^3+CM328^3+CM329^3+CM330^3+CM331^3+CM332^3+CM333^3+CN326^3+CN327^3+CN328^3+CN329^3+CN330^3+CN331^3+CN332^3+CN333^3</f>
        <v>0</v>
      </c>
      <c r="CN342" s="122">
        <f>CM341^3+CM340^3+CM339^3+CM338^3+CM337^3+CM336^3+CM335^3+CM334^3+CN341^3+CN340^3+CN339^3+CN338^3+CN337^3+CN336^3+CN335^3+CN334^3</f>
        <v>0</v>
      </c>
      <c r="CO342" s="122">
        <f>CO326^3+CO327^3+CO328^3+CO329^3+CO330^3+CO331^3+CO332^3+CO333^3+CP326^3+CP327^3+CP328^3+CP329^3+CP330^3+CP331^3+CP332^3+CP333^3</f>
        <v>0</v>
      </c>
      <c r="CP342" s="122">
        <f>CO341^3+CO340^3+CO339^3+CO338^3+CO337^3+CO336^3+CO335^3+CO334^3+CP341^3+CP340^3+CP339^3+CP338^3+CP337^3+CP336^3+CP335^3+CP334^3</f>
        <v>0</v>
      </c>
      <c r="CQ342" s="122">
        <f>CQ326^3+CQ327^3+CQ328^3+CQ329^3+CQ330^3+CQ331^3+CQ332^3+CQ333^3+CR326^3+CR327^3+CR328^3+CR329^3+CR330^3+CR331^3+CR332^3+CR333^3</f>
        <v>0</v>
      </c>
      <c r="CR342" s="122">
        <f>CQ341^3+CQ340^3+CQ339^3+CQ338^3+CQ337^3+CQ336^3+CQ335^3+CQ334^3+CR341^3+CR340^3+CR339^3+CR338^3+CR337^3+CR336^3+CR335^3+CR334^3</f>
        <v>0</v>
      </c>
      <c r="CS342" s="122">
        <f>CS326^3+CS327^3+CS328^3+CS329^3+CS330^3+CS331^3+CS332^3+CS333^3+CT326^3+CT327^3+CT328^3+CT329^3+CT330^3+CT331^3+CT332^3+CT333^3</f>
        <v>0</v>
      </c>
      <c r="CT342" s="122">
        <f>CS341^3+CS340^3+CS339^3+CS338^3+CS337^3+CS336^3+CS335^3+CS334^3+CT341^3+CT340^3+CT339^3+CT338^3+CT337^3+CT336^3+CT335^3+CT334^3</f>
        <v>0</v>
      </c>
      <c r="CU342" s="122">
        <f>CU326^3+CU327^3+CU328^3+CU329^3+CU330^3+CU331^3+CU332^3+CU333^3+CV326^3+CV327^3+CV328^3+CV329^3+CV330^3+CV331^3+CV332^3+CV333^3</f>
        <v>0</v>
      </c>
      <c r="CV342" s="122">
        <f>CU341^3+CU340^3+CU339^3+CU338^3+CU337^3+CU336^3+CU335^3+CU334^3+CV341^3+CV340^3+CV339^3+CV338^3+CV337^3+CV336^3+CV335^3+CV334^3</f>
        <v>0</v>
      </c>
      <c r="CW342" s="122">
        <f>CW326^3+CW327^3+CW328^3+CW329^3+CW330^3+CW331^3+CW332^3+CW333^3+CX326^3+CX327^3+CX328^3+CX329^3+CX330^3+CX331^3+CX332^3+CX333^3</f>
        <v>0</v>
      </c>
      <c r="CX342" s="122">
        <f>CW341^3+CW340^3+CW339^3+CW338^3+CW337^3+CW336^3+CW335^3+CW334^3+CX341^3+CX340^3+CX339^3+CX338^3+CX337^3+CX336^3+CX335^3+CX334^3</f>
        <v>0</v>
      </c>
      <c r="CY342" s="122">
        <f>CY326^3+CY327^3+CY328^3+CY329^3+CY330^3+CY331^3+CY332^3+CY333^3+CZ326^3+CZ327^3+CZ328^3+CZ329^3+CZ330^3+CZ331^3+CZ332^3+CZ333^3</f>
        <v>0</v>
      </c>
      <c r="CZ342" s="122">
        <f>CY341^3+CY340^3+CY339^3+CY338^3+CY337^3+CY336^3+CY335^3+CY334^3+CZ341^3+CZ340^3+CZ339^3+CZ338^3+CZ337^3+CZ336^3+CZ335^3+CZ334^3</f>
        <v>0</v>
      </c>
      <c r="DA342" s="122">
        <f>DA326^3+DA327^3+DA328^3+DA329^3+DA330^3+DA331^3+DA332^3+DA333^3+DB326^3+DB327^3+DB328^3+DB329^3+DB330^3+DB331^3+DB332^3+DB333^3</f>
        <v>0</v>
      </c>
      <c r="DB342" s="123">
        <f>DA341^3+DA340^3+DA339^3+DA338^3+DA337^3+DA336^3+DA335^3+DA334^3+DB341^3+DB340^3+DB339^3+DB338^3+DB337^3+DB336^3+DB335^3+DB334^3</f>
        <v>0</v>
      </c>
      <c r="DC342" s="124">
        <f>SUMSQ(CM326,CN327,CO328,CP329,CQ330,CR331,CS332,CT333,CU334,CV335,CW336,CX337,CY338,CZ339,DA340,DB341)</f>
        <v>0</v>
      </c>
      <c r="DD342" s="125">
        <f>SUMSQ(CM334,CN335,CO336,CP337,CQ338,CR339,CS340,CT341,CU326,CV327,CW328,CX329,CY330,CZ331,DA332,DB333)</f>
        <v>0</v>
      </c>
      <c r="DE342" s="52"/>
      <c r="DF342" s="126"/>
      <c r="DG342" s="126"/>
      <c r="DH342" s="126"/>
      <c r="DI342" s="126"/>
      <c r="DJ342" s="126"/>
      <c r="DK342" s="126"/>
      <c r="DL342" s="126"/>
      <c r="DM342" s="126"/>
      <c r="DN342" s="126"/>
      <c r="DO342" s="126"/>
      <c r="DP342" s="126"/>
      <c r="DQ342" s="126"/>
      <c r="DR342" s="126"/>
      <c r="DS342" s="126"/>
      <c r="DT342" s="126"/>
      <c r="DU342" s="126"/>
      <c r="DV342" s="32"/>
      <c r="DW342" s="115"/>
      <c r="DY342" s="109"/>
      <c r="DZ342" s="58"/>
      <c r="EA342" s="121">
        <f>EA326^3+EA327^3+EA328^3+EA329^3+EA330^3+EA331^3+EA332^3+EA333^3+EB326^3+EB327^3+EB328^3+EB329^3+EB330^3+EB331^3+EB332^3+EB333^3</f>
        <v>0</v>
      </c>
      <c r="EB342" s="122">
        <f>EA341^3+EA340^3+EA339^3+EA338^3+EA337^3+EA336^3+EA335^3+EA334^3+EB341^3+EB340^3+EB339^3+EB338^3+EB337^3+EB336^3+EB335^3+EB334^3</f>
        <v>0</v>
      </c>
      <c r="EC342" s="122">
        <f>EC326^3+EC327^3+EC328^3+EC329^3+EC330^3+EC331^3+EC332^3+EC333^3+ED326^3+ED327^3+ED328^3+ED329^3+ED330^3+ED331^3+ED332^3+ED333^3</f>
        <v>0</v>
      </c>
      <c r="ED342" s="122">
        <f>EC341^3+EC340^3+EC339^3+EC338^3+EC337^3+EC336^3+EC335^3+EC334^3+ED341^3+ED340^3+ED339^3+ED338^3+ED337^3+ED336^3+ED335^3+ED334^3</f>
        <v>0</v>
      </c>
      <c r="EE342" s="122">
        <f>EE326^3+EE327^3+EE328^3+EE329^3+EE330^3+EE331^3+EE332^3+EE333^3+EF326^3+EF327^3+EF328^3+EF329^3+EF330^3+EF331^3+EF332^3+EF333^3</f>
        <v>0</v>
      </c>
      <c r="EF342" s="122">
        <f>EE341^3+EE340^3+EE339^3+EE338^3+EE337^3+EE336^3+EE335^3+EE334^3+EF341^3+EF340^3+EF339^3+EF338^3+EF337^3+EF336^3+EF335^3+EF334^3</f>
        <v>0</v>
      </c>
      <c r="EG342" s="122">
        <f>EG326^3+EG327^3+EG328^3+EG329^3+EG330^3+EG331^3+EG332^3+EG333^3+EH326^3+EH327^3+EH328^3+EH329^3+EH330^3+EH331^3+EH332^3+EH333^3</f>
        <v>0</v>
      </c>
      <c r="EH342" s="122">
        <f>EG341^3+EG340^3+EG339^3+EG338^3+EG337^3+EG336^3+EG335^3+EG334^3+EH341^3+EH340^3+EH339^3+EH338^3+EH337^3+EH336^3+EH335^3+EH334^3</f>
        <v>0</v>
      </c>
      <c r="EI342" s="122">
        <f>EI326^3+EI327^3+EI328^3+EI329^3+EI330^3+EI331^3+EI332^3+EI333^3+EJ326^3+EJ327^3+EJ328^3+EJ329^3+EJ330^3+EJ331^3+EJ332^3+EJ333^3</f>
        <v>0</v>
      </c>
      <c r="EJ342" s="122">
        <f>EI341^3+EI340^3+EI339^3+EI338^3+EI337^3+EI336^3+EI335^3+EI334^3+EJ341^3+EJ340^3+EJ339^3+EJ338^3+EJ337^3+EJ336^3+EJ335^3+EJ334^3</f>
        <v>0</v>
      </c>
      <c r="EK342" s="122">
        <f>EK326^3+EK327^3+EK328^3+EK329^3+EK330^3+EK331^3+EK332^3+EK333^3+EL326^3+EL327^3+EL328^3+EL329^3+EL330^3+EL331^3+EL332^3+EL333^3</f>
        <v>0</v>
      </c>
      <c r="EL342" s="122">
        <f>EK341^3+EK340^3+EK339^3+EK338^3+EK337^3+EK336^3+EK335^3+EK334^3+EL341^3+EL340^3+EL339^3+EL338^3+EL337^3+EL336^3+EL335^3+EL334^3</f>
        <v>0</v>
      </c>
      <c r="EM342" s="122">
        <f>EM326^3+EM327^3+EM328^3+EM329^3+EM330^3+EM331^3+EM332^3+EM333^3+EN326^3+EN327^3+EN328^3+EN329^3+EN330^3+EN331^3+EN332^3+EN333^3</f>
        <v>0</v>
      </c>
      <c r="EN342" s="122">
        <f>EM341^3+EM340^3+EM339^3+EM338^3+EM337^3+EM336^3+EM335^3+EM334^3+EN341^3+EN340^3+EN339^3+EN338^3+EN337^3+EN336^3+EN335^3+EN334^3</f>
        <v>0</v>
      </c>
      <c r="EO342" s="122">
        <f>EO326^3+EO327^3+EO328^3+EO329^3+EO330^3+EO331^3+EO332^3+EO333^3+EP326^3+EP327^3+EP328^3+EP329^3+EP330^3+EP331^3+EP332^3+EP333^3</f>
        <v>0</v>
      </c>
      <c r="EP342" s="123">
        <f>EO341^3+EO340^3+EO339^3+EO338^3+EO337^3+EO336^3+EO335^3+EO334^3+EP341^3+EP340^3+EP339^3+EP338^3+EP337^3+EP336^3+EP335^3+EP334^3</f>
        <v>0</v>
      </c>
      <c r="EQ342" s="124">
        <f>SUMSQ(EA326,EB327,EC328,ED329,EE330,EF331,EG332,EH333,EI334,EJ335,EK336,EL337,EM338,EN339,EO340,EP341)</f>
        <v>0</v>
      </c>
      <c r="ER342" s="125">
        <f>SUMSQ(EA334,EB335,EC336,ED337,EE338,EF339,EG340,EH341,EI326,EJ327,EK328,EL329,EM330,EN331,EO332,EP333)</f>
        <v>0</v>
      </c>
      <c r="ES342" s="52"/>
      <c r="ET342" s="126"/>
      <c r="EU342" s="126"/>
      <c r="EV342" s="126"/>
      <c r="EW342" s="126"/>
      <c r="EX342" s="126"/>
      <c r="EY342" s="126"/>
      <c r="EZ342" s="126"/>
      <c r="FA342" s="126"/>
      <c r="FB342" s="126"/>
      <c r="FC342" s="126"/>
      <c r="FD342" s="126"/>
      <c r="FE342" s="126"/>
      <c r="FF342" s="126"/>
      <c r="FG342" s="126"/>
      <c r="FH342" s="126"/>
      <c r="FI342" s="126"/>
      <c r="FJ342" s="32"/>
      <c r="FK342" s="115"/>
    </row>
    <row r="343" spans="8:167" ht="13.5" thickBot="1" x14ac:dyDescent="0.25">
      <c r="I343" s="109"/>
      <c r="J343" s="58"/>
      <c r="K343" s="127">
        <f>K326^3+L326^3+M326^3+N326^3+K327^3+L327^3+M327^3+N327^3+K328^3+L328^3+M328^3+N328^3+K329^3+L329^3+M329^3+N329^3</f>
        <v>0</v>
      </c>
      <c r="L343" s="128">
        <f>K330^3+L330^3+M330^3+N330^3+K331^3+L331^3+M331^3+N331^3+K332^3+L332^3+M332^3+N332^3+K333^3+L333^3+M333^3+N333^3</f>
        <v>0</v>
      </c>
      <c r="M343" s="128">
        <f>K334^3+L334^3+M334^3+N334^3+K335^3+L335^3+M335^3+N335^3+K336^3+L336^3+M336^3+N336^3+K337^3+L337^3+M337^3+N337^3</f>
        <v>0</v>
      </c>
      <c r="N343" s="128">
        <f>K338^3+L338^3+M338^3+N338^3+K339^3+L339^3+M339^3+N339^3+K340^3+L340^3+M340^3+N340^3+K341^3+L341^3+M341^3+N341^3</f>
        <v>0</v>
      </c>
      <c r="O343" s="128">
        <f>O326^3+P326^3+Q326^3+R326^3+O327^3+P327^3+Q327^3+R327^3+O328^3+P328^3+Q328^3+R328^3+O329^3+P329^3+Q329^3+R329^3</f>
        <v>0</v>
      </c>
      <c r="P343" s="128">
        <f>O330^3+P330^3+Q330^3+R330^3+O331^3+P331^3+Q331^3+R331^3+O332^3+P332^3+Q332^3+R332^3+O333^3+P333^3+Q333^3+R333^3</f>
        <v>0</v>
      </c>
      <c r="Q343" s="128">
        <f>O334^3+P334^3+Q334^3+R334^3+O335^3+P335^3+Q335^3+R335^3+O336^3+P336^3+Q336^3+R336^3+O337^3+P337^3+Q337^3+R337^3</f>
        <v>0</v>
      </c>
      <c r="R343" s="128">
        <f>O338^3+P338^3+Q338^3+R338^3+O339^3+P339^3+Q339^3+R339^3+O340^3+P340^3+Q340^3+R340^3+O341^3+P341^3+Q341^3+R341^3</f>
        <v>0</v>
      </c>
      <c r="S343" s="128">
        <f>S326^3+T326^3+U326^3+V326^3+S327^3+T327^3+U327^3+V327^3+S328^3+T328^3+U328^3+V328^3+S329^3+T329^3+U329^3+V329^3</f>
        <v>0</v>
      </c>
      <c r="T343" s="128">
        <f>S330^3+T330^3+U330^3+V330^3+S331^3+T331^3+U331^3+V331^3+S332^3+T332^3+U332^3+V332^3+S333^3+T333^3+U333^3+V333^3</f>
        <v>0</v>
      </c>
      <c r="U343" s="128">
        <f>S334^3+T334^3+U334^3+V334^3+S335^3+T335^3+U335^3+V335^3+S336^3+T336^3+U336^3+V336^3+S337^3+T337^3+U337^3+V337^3</f>
        <v>0</v>
      </c>
      <c r="V343" s="128">
        <f>S338^3+T338^3+U338^3+V338^3+S339^3+T339^3+U339^3+V339^3+S340^3+T340^3+U340^3+V340^3+S341^3+T341^3+U341^3+V341^3</f>
        <v>0</v>
      </c>
      <c r="W343" s="128">
        <f>W326^3+X326^3+Y326^3+Z326^3+W327^3+X327^3+Y327^3+Z327^3+W328^3+X328^3+Y328^3+Z328^3+W329^3+X329^3+Y329^3+Z329^3</f>
        <v>0</v>
      </c>
      <c r="X343" s="128">
        <f>W330^3+X330^3+Y330^3+Z330^3+W331^3+X331^3+Y331^3+Z331^3+W332^3+X332^3+Y332^3+Z332^3+W333^3+X333^3+Y333^3+Z333^3</f>
        <v>0</v>
      </c>
      <c r="Y343" s="128">
        <f>W334^3+X334^3+Y334^3+Z334^3+W335^3+X335^3+Y335^3+Z335^3+W336^3+X336^3+Y336^3+Z336^3+W337^3+X337^3+Y337^3+Z337^3</f>
        <v>0</v>
      </c>
      <c r="Z343" s="128">
        <f>W338^3+X338^3+Y338^3+Z338^3+W339^3+X339^3+Y339^3+Z339^3+W340^3+X340^3+Y340^3+Z340^3+W341^3+X341^3+Y341^3+Z341^3</f>
        <v>0</v>
      </c>
      <c r="AA343" s="129">
        <f>SUMSQ(K341,L340,M339,N338,O337,P336,Q335,R334,S333,T332,U331,V330,W329,X328,Y327,BN325,Z326)</f>
        <v>0</v>
      </c>
      <c r="AB343" s="130">
        <f>SUMSQ(K333,L332,M331,N330,O329,P328,Q327,R326,S341,T340,U339,V338,W337,X336,Y335,Z334)</f>
        <v>0</v>
      </c>
      <c r="AC343" s="32"/>
      <c r="AD343" s="131"/>
      <c r="AE343" s="131"/>
      <c r="AF343" s="131"/>
      <c r="AG343" s="131"/>
      <c r="AH343" s="131"/>
      <c r="AI343" s="131"/>
      <c r="AJ343" s="131"/>
      <c r="AK343" s="131"/>
      <c r="AL343" s="131"/>
      <c r="AM343" s="131"/>
      <c r="AN343" s="131"/>
      <c r="AO343" s="131"/>
      <c r="AP343" s="131"/>
      <c r="AQ343" s="131"/>
      <c r="AR343" s="131"/>
      <c r="AS343" s="131"/>
      <c r="AT343" s="32"/>
      <c r="AU343" s="115"/>
      <c r="AW343" s="109"/>
      <c r="AX343" s="58"/>
      <c r="AY343" s="127">
        <f>AY326^3+AZ326^3+BA326^3+BB326^3+AY327^3+AZ327^3+BA327^3+BB327^3+AY328^3+AZ328^3+BA328^3+BB328^3+AY329^3+AZ329^3+BA329^3+BB329^3</f>
        <v>0</v>
      </c>
      <c r="AZ343" s="128">
        <f>AY330^3+AZ330^3+BA330^3+BB330^3+AY331^3+AZ331^3+BA331^3+BB331^3+AY332^3+AZ332^3+BA332^3+BB332^3+AY333^3+AZ333^3+BA333^3+BB333^3</f>
        <v>0</v>
      </c>
      <c r="BA343" s="128">
        <f>AY334^3+AZ334^3+BA334^3+BB334^3+AY335^3+AZ335^3+BA335^3+BB335^3+AY336^3+AZ336^3+BA336^3+BB336^3+AY337^3+AZ337^3+BA337^3+BB337^3</f>
        <v>0</v>
      </c>
      <c r="BB343" s="128">
        <f>AY338^3+AZ338^3+BA338^3+BB338^3+AY339^3+AZ339^3+BA339^3+BB339^3+AY340^3+AZ340^3+BA340^3+BB340^3+AY341^3+AZ341^3+BA341^3+BB341^3</f>
        <v>0</v>
      </c>
      <c r="BC343" s="128">
        <f>BC326^3+BD326^3+BE326^3+BF326^3+BC327^3+BD327^3+BE327^3+BF327^3+BC328^3+BD328^3+BE328^3+BF328^3+BC329^3+BD329^3+BE329^3+BF329^3</f>
        <v>0</v>
      </c>
      <c r="BD343" s="128">
        <f>BC330^3+BD330^3+BE330^3+BF330^3+BC331^3+BD331^3+BE331^3+BF331^3+BC332^3+BD332^3+BE332^3+BF332^3+BC333^3+BD333^3+BE333^3+BF333^3</f>
        <v>0</v>
      </c>
      <c r="BE343" s="128">
        <f>BC334^3+BD334^3+BE334^3+BF334^3+BC335^3+BD335^3+BE335^3+BF335^3+BC336^3+BD336^3+BE336^3+BF336^3+BC337^3+BD337^3+BE337^3+BF337^3</f>
        <v>0</v>
      </c>
      <c r="BF343" s="128">
        <f>BC338^3+BD338^3+BE338^3+BF338^3+BC339^3+BD339^3+BE339^3+BF339^3+BC340^3+BD340^3+BE340^3+BF340^3+BC341^3+BD341^3+BE341^3+BF341^3</f>
        <v>0</v>
      </c>
      <c r="BG343" s="128">
        <f>BG326^3+BH326^3+BI326^3+BJ326^3+BG327^3+BH327^3+BI327^3+BJ327^3+BG328^3+BH328^3+BI328^3+BJ328^3+BG329^3+BH329^3+BI329^3+BJ329^3</f>
        <v>0</v>
      </c>
      <c r="BH343" s="128">
        <f>BG330^3+BH330^3+BI330^3+BJ330^3+BG331^3+BH331^3+BI331^3+BJ331^3+BG332^3+BH332^3+BI332^3+BJ332^3+BG333^3+BH333^3+BI333^3+BJ333^3</f>
        <v>0</v>
      </c>
      <c r="BI343" s="128">
        <f>BG334^3+BH334^3+BI334^3+BJ334^3+BG335^3+BH335^3+BI335^3+BJ335^3+BG336^3+BH336^3+BI336^3+BJ336^3+BG337^3+BH337^3+BI337^3+BJ337^3</f>
        <v>0</v>
      </c>
      <c r="BJ343" s="128">
        <f>BG338^3+BH338^3+BI338^3+BJ338^3+BG339^3+BH339^3+BI339^3+BJ339^3+BG340^3+BH340^3+BI340^3+BJ340^3+BG341^3+BH341^3+BI341^3+BJ341^3</f>
        <v>0</v>
      </c>
      <c r="BK343" s="128">
        <f>BK326^3+BL326^3+BM326^3+BN326^3+BK327^3+BL327^3+BM327^3+BN327^3+BK328^3+BL328^3+BM328^3+BN328^3+BK329^3+BL329^3+BM329^3+BN329^3</f>
        <v>0</v>
      </c>
      <c r="BL343" s="128">
        <f>BK330^3+BL330^3+BM330^3+BN330^3+BK331^3+BL331^3+BM331^3+BN331^3+BK332^3+BL332^3+BM332^3+BN332^3+BK333^3+BL333^3+BM333^3+BN333^3</f>
        <v>0</v>
      </c>
      <c r="BM343" s="128">
        <f>BK334^3+BL334^3+BM334^3+BN334^3+BK335^3+BL335^3+BM335^3+BN335^3+BK336^3+BL336^3+BM336^3+BN336^3+BK337^3+BL337^3+BM337^3+BN337^3</f>
        <v>0</v>
      </c>
      <c r="BN343" s="128">
        <f>BK338^3+BL338^3+BM338^3+BN338^3+BK339^3+BL339^3+BM339^3+BN339^3+BK340^3+BL340^3+BM340^3+BN340^3+BK341^3+BL341^3+BM341^3+BN341^3</f>
        <v>0</v>
      </c>
      <c r="BO343" s="129">
        <f>SUMSQ(AY341,AZ340,BA339,BB338,BC337,BD336,BE335,BF334,BG333,BH332,BI331,BJ330,BK329,BL328,BM327,DB325,BN326)</f>
        <v>0</v>
      </c>
      <c r="BP343" s="130">
        <f>SUMSQ(AY333,AZ332,BA331,BB330,BC329,BD328,BE327,BF326,BG341,BH340,BI339,BJ338,BK337,BL336,BM335,BN334)</f>
        <v>0</v>
      </c>
      <c r="BQ343" s="32"/>
      <c r="BR343" s="131"/>
      <c r="BS343" s="131"/>
      <c r="BT343" s="131"/>
      <c r="BU343" s="131"/>
      <c r="BV343" s="131"/>
      <c r="BW343" s="131"/>
      <c r="BX343" s="131"/>
      <c r="BY343" s="131"/>
      <c r="BZ343" s="131"/>
      <c r="CA343" s="131"/>
      <c r="CB343" s="131"/>
      <c r="CC343" s="131"/>
      <c r="CD343" s="131"/>
      <c r="CE343" s="131"/>
      <c r="CF343" s="131"/>
      <c r="CG343" s="131"/>
      <c r="CH343" s="32"/>
      <c r="CI343" s="115"/>
      <c r="CK343" s="109"/>
      <c r="CL343" s="58"/>
      <c r="CM343" s="127">
        <f>CM326^3+CN326^3+CO326^3+CP326^3+CM327^3+CN327^3+CO327^3+CP327^3+CM328^3+CN328^3+CO328^3+CP328^3+CM329^3+CN329^3+CO329^3+CP329^3</f>
        <v>0</v>
      </c>
      <c r="CN343" s="128">
        <f>CM330^3+CN330^3+CO330^3+CP330^3+CM331^3+CN331^3+CO331^3+CP331^3+CM332^3+CN332^3+CO332^3+CP332^3+CM333^3+CN333^3+CO333^3+CP333^3</f>
        <v>0</v>
      </c>
      <c r="CO343" s="128">
        <f>CM334^3+CN334^3+CO334^3+CP334^3+CM335^3+CN335^3+CO335^3+CP335^3+CM336^3+CN336^3+CO336^3+CP336^3+CM337^3+CN337^3+CO337^3+CP337^3</f>
        <v>0</v>
      </c>
      <c r="CP343" s="128">
        <f>CM338^3+CN338^3+CO338^3+CP338^3+CM339^3+CN339^3+CO339^3+CP339^3+CM340^3+CN340^3+CO340^3+CP340^3+CM341^3+CN341^3+CO341^3+CP341^3</f>
        <v>0</v>
      </c>
      <c r="CQ343" s="128">
        <f>CQ326^3+CR326^3+CS326^3+CT326^3+CQ327^3+CR327^3+CS327^3+CT327^3+CQ328^3+CR328^3+CS328^3+CT328^3+CQ329^3+CR329^3+CS329^3+CT329^3</f>
        <v>0</v>
      </c>
      <c r="CR343" s="128">
        <f>CQ330^3+CR330^3+CS330^3+CT330^3+CQ331^3+CR331^3+CS331^3+CT331^3+CQ332^3+CR332^3+CS332^3+CT332^3+CQ333^3+CR333^3+CS333^3+CT333^3</f>
        <v>0</v>
      </c>
      <c r="CS343" s="128">
        <f>CQ334^3+CR334^3+CS334^3+CT334^3+CQ335^3+CR335^3+CS335^3+CT335^3+CQ336^3+CR336^3+CS336^3+CT336^3+CQ337^3+CR337^3+CS337^3+CT337^3</f>
        <v>0</v>
      </c>
      <c r="CT343" s="128">
        <f>CQ338^3+CR338^3+CS338^3+CT338^3+CQ339^3+CR339^3+CS339^3+CT339^3+CQ340^3+CR340^3+CS340^3+CT340^3+CQ341^3+CR341^3+CS341^3+CT341^3</f>
        <v>0</v>
      </c>
      <c r="CU343" s="128">
        <f>CU326^3+CV326^3+CW326^3+CX326^3+CU327^3+CV327^3+CW327^3+CX327^3+CU328^3+CV328^3+CW328^3+CX328^3+CU329^3+CV329^3+CW329^3+CX329^3</f>
        <v>0</v>
      </c>
      <c r="CV343" s="128">
        <f>CU330^3+CV330^3+CW330^3+CX330^3+CU331^3+CV331^3+CW331^3+CX331^3+CU332^3+CV332^3+CW332^3+CX332^3+CU333^3+CV333^3+CW333^3+CX333^3</f>
        <v>0</v>
      </c>
      <c r="CW343" s="128">
        <f>CU334^3+CV334^3+CW334^3+CX334^3+CU335^3+CV335^3+CW335^3+CX335^3+CU336^3+CV336^3+CW336^3+CX336^3+CU337^3+CV337^3+CW337^3+CX337^3</f>
        <v>0</v>
      </c>
      <c r="CX343" s="128">
        <f>CU338^3+CV338^3+CW338^3+CX338^3+CU339^3+CV339^3+CW339^3+CX339^3+CU340^3+CV340^3+CW340^3+CX340^3+CU341^3+CV341^3+CW341^3+CX341^3</f>
        <v>0</v>
      </c>
      <c r="CY343" s="128">
        <f>CY326^3+CZ326^3+DA326^3+DB326^3+CY327^3+CZ327^3+DA327^3+DB327^3+CY328^3+CZ328^3+DA328^3+DB328^3+CY329^3+CZ329^3+DA329^3+DB329^3</f>
        <v>0</v>
      </c>
      <c r="CZ343" s="128">
        <f>CY330^3+CZ330^3+DA330^3+DB330^3+CY331^3+CZ331^3+DA331^3+DB331^3+CY332^3+CZ332^3+DA332^3+DB332^3+CY333^3+CZ333^3+DA333^3+DB333^3</f>
        <v>0</v>
      </c>
      <c r="DA343" s="128">
        <f>CY334^3+CZ334^3+DA334^3+DB334^3+CY335^3+CZ335^3+DA335^3+DB335^3+CY336^3+CZ336^3+DA336^3+DB336^3+CY337^3+CZ337^3+DA337^3+DB337^3</f>
        <v>0</v>
      </c>
      <c r="DB343" s="128">
        <f>CY338^3+CZ338^3+DA338^3+DB338^3+CY339^3+CZ339^3+DA339^3+DB339^3+CY340^3+CZ340^3+DA340^3+DB340^3+CY341^3+CZ341^3+DA341^3+DB341^3</f>
        <v>0</v>
      </c>
      <c r="DC343" s="129">
        <f>SUMSQ(CM341,CN340,CO339,CP338,CQ337,CR336,CS335,CT334,CU333,CV332,CW331,CX330,CY329,CZ328,DA327,EP325,DB326)</f>
        <v>0</v>
      </c>
      <c r="DD343" s="130">
        <f>SUMSQ(CM333,CN332,CO331,CP330,CQ329,CR328,CS327,CT326,CU341,CV340,CW339,CX338,CY337,CZ336,DA335,DB334)</f>
        <v>0</v>
      </c>
      <c r="DE343" s="32"/>
      <c r="DF343" s="131"/>
      <c r="DG343" s="131"/>
      <c r="DH343" s="131"/>
      <c r="DI343" s="131"/>
      <c r="DJ343" s="131"/>
      <c r="DK343" s="131"/>
      <c r="DL343" s="131"/>
      <c r="DM343" s="131"/>
      <c r="DN343" s="131"/>
      <c r="DO343" s="131"/>
      <c r="DP343" s="131"/>
      <c r="DQ343" s="131"/>
      <c r="DR343" s="131"/>
      <c r="DS343" s="131"/>
      <c r="DT343" s="131"/>
      <c r="DU343" s="131"/>
      <c r="DV343" s="32"/>
      <c r="DW343" s="115"/>
      <c r="DY343" s="109"/>
      <c r="DZ343" s="58"/>
      <c r="EA343" s="127">
        <f>EA326^3+EB326^3+EC326^3+ED326^3+EA327^3+EB327^3+EC327^3+ED327^3+EA328^3+EB328^3+EC328^3+ED328^3+EA329^3+EB329^3+EC329^3+ED329^3</f>
        <v>0</v>
      </c>
      <c r="EB343" s="128">
        <f>EA330^3+EB330^3+EC330^3+ED330^3+EA331^3+EB331^3+EC331^3+ED331^3+EA332^3+EB332^3+EC332^3+ED332^3+EA333^3+EB333^3+EC333^3+ED333^3</f>
        <v>0</v>
      </c>
      <c r="EC343" s="128">
        <f>EA334^3+EB334^3+EC334^3+ED334^3+EA335^3+EB335^3+EC335^3+ED335^3+EA336^3+EB336^3+EC336^3+ED336^3+EA337^3+EB337^3+EC337^3+ED337^3</f>
        <v>0</v>
      </c>
      <c r="ED343" s="128">
        <f>EA338^3+EB338^3+EC338^3+ED338^3+EA339^3+EB339^3+EC339^3+ED339^3+EA340^3+EB340^3+EC340^3+ED340^3+EA341^3+EB341^3+EC341^3+ED341^3</f>
        <v>0</v>
      </c>
      <c r="EE343" s="128">
        <f>EE326^3+EF326^3+EG326^3+EH326^3+EE327^3+EF327^3+EG327^3+EH327^3+EE328^3+EF328^3+EG328^3+EH328^3+EE329^3+EF329^3+EG329^3+EH329^3</f>
        <v>0</v>
      </c>
      <c r="EF343" s="128">
        <f>EE330^3+EF330^3+EG330^3+EH330^3+EE331^3+EF331^3+EG331^3+EH331^3+EE332^3+EF332^3+EG332^3+EH332^3+EE333^3+EF333^3+EG333^3+EH333^3</f>
        <v>0</v>
      </c>
      <c r="EG343" s="128">
        <f>EE334^3+EF334^3+EG334^3+EH334^3+EE335^3+EF335^3+EG335^3+EH335^3+EE336^3+EF336^3+EG336^3+EH336^3+EE337^3+EF337^3+EG337^3+EH337^3</f>
        <v>0</v>
      </c>
      <c r="EH343" s="128">
        <f>EE338^3+EF338^3+EG338^3+EH338^3+EE339^3+EF339^3+EG339^3+EH339^3+EE340^3+EF340^3+EG340^3+EH340^3+EE341^3+EF341^3+EG341^3+EH341^3</f>
        <v>0</v>
      </c>
      <c r="EI343" s="128">
        <f>EI326^3+EJ326^3+EK326^3+EL326^3+EI327^3+EJ327^3+EK327^3+EL327^3+EI328^3+EJ328^3+EK328^3+EL328^3+EI329^3+EJ329^3+EK329^3+EL329^3</f>
        <v>0</v>
      </c>
      <c r="EJ343" s="128">
        <f>EI330^3+EJ330^3+EK330^3+EL330^3+EI331^3+EJ331^3+EK331^3+EL331^3+EI332^3+EJ332^3+EK332^3+EL332^3+EI333^3+EJ333^3+EK333^3+EL333^3</f>
        <v>0</v>
      </c>
      <c r="EK343" s="128">
        <f>EI334^3+EJ334^3+EK334^3+EL334^3+EI335^3+EJ335^3+EK335^3+EL335^3+EI336^3+EJ336^3+EK336^3+EL336^3+EI337^3+EJ337^3+EK337^3+EL337^3</f>
        <v>0</v>
      </c>
      <c r="EL343" s="128">
        <f>EI338^3+EJ338^3+EK338^3+EL338^3+EI339^3+EJ339^3+EK339^3+EL339^3+EI340^3+EJ340^3+EK340^3+EL340^3+EI341^3+EJ341^3+EK341^3+EL341^3</f>
        <v>0</v>
      </c>
      <c r="EM343" s="128">
        <f>EM326^3+EN326^3+EO326^3+EP326^3+EM327^3+EN327^3+EO327^3+EP327^3+EM328^3+EN328^3+EO328^3+EP328^3+EM329^3+EN329^3+EO329^3+EP329^3</f>
        <v>0</v>
      </c>
      <c r="EN343" s="128">
        <f>EM330^3+EN330^3+EO330^3+EP330^3+EM331^3+EN331^3+EO331^3+EP331^3+EM332^3+EN332^3+EO332^3+EP332^3+EM333^3+EN333^3+EO333^3+EP333^3</f>
        <v>0</v>
      </c>
      <c r="EO343" s="128">
        <f>EM334^3+EN334^3+EO334^3+EP334^3+EM335^3+EN335^3+EO335^3+EP335^3+EM336^3+EN336^3+EO336^3+EP336^3+EM337^3+EN337^3+EO337^3+EP337^3</f>
        <v>0</v>
      </c>
      <c r="EP343" s="128">
        <f>EM338^3+EN338^3+EO338^3+EP338^3+EM339^3+EN339^3+EO339^3+EP339^3+EM340^3+EN340^3+EO340^3+EP340^3+EM341^3+EN341^3+EO341^3+EP341^3</f>
        <v>0</v>
      </c>
      <c r="EQ343" s="129">
        <f>SUMSQ(EA341,EB340,EC339,ED338,EE337,EF336,EG335,EH334,EI333,EJ332,EK331,EL330,EM329,EN328,EO327,GD325,EP326)</f>
        <v>0</v>
      </c>
      <c r="ER343" s="130">
        <f>SUMSQ(EA333,EB332,EC331,ED330,EE329,EF328,EG327,EH326,EI341,EJ340,EK339,EL338,EM337,EN336,EO335,EP334)</f>
        <v>0</v>
      </c>
      <c r="ES343" s="32"/>
      <c r="ET343" s="131"/>
      <c r="EU343" s="131"/>
      <c r="EV343" s="131"/>
      <c r="EW343" s="131"/>
      <c r="EX343" s="131"/>
      <c r="EY343" s="131"/>
      <c r="EZ343" s="131"/>
      <c r="FA343" s="131"/>
      <c r="FB343" s="131"/>
      <c r="FC343" s="131"/>
      <c r="FD343" s="131"/>
      <c r="FE343" s="131"/>
      <c r="FF343" s="131"/>
      <c r="FG343" s="131"/>
      <c r="FH343" s="131"/>
      <c r="FI343" s="131"/>
      <c r="FJ343" s="32"/>
      <c r="FK343" s="115"/>
    </row>
    <row r="344" spans="8:167" ht="13.5" thickBot="1" x14ac:dyDescent="0.25">
      <c r="I344" s="109"/>
      <c r="J344" s="58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137"/>
      <c r="AB344" s="137"/>
      <c r="AC344" s="32" t="s">
        <v>0</v>
      </c>
      <c r="AD344" s="135"/>
      <c r="AE344" s="135"/>
      <c r="AF344" s="135"/>
      <c r="AG344" s="135"/>
      <c r="AH344" s="135"/>
      <c r="AI344" s="135"/>
      <c r="AJ344" s="135"/>
      <c r="AK344" s="135"/>
      <c r="AL344" s="135"/>
      <c r="AM344" s="135"/>
      <c r="AN344" s="135"/>
      <c r="AO344" s="135"/>
      <c r="AP344" s="135"/>
      <c r="AQ344" s="135"/>
      <c r="AR344" s="135"/>
      <c r="AS344" s="135"/>
      <c r="AT344" s="32"/>
      <c r="AU344" s="115"/>
      <c r="AW344" s="109"/>
      <c r="AX344" s="58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  <c r="BN344" s="46"/>
      <c r="BO344" s="137"/>
      <c r="BP344" s="137"/>
      <c r="BQ344" s="32" t="s">
        <v>0</v>
      </c>
      <c r="BR344" s="135"/>
      <c r="BS344" s="135"/>
      <c r="BT344" s="135"/>
      <c r="BU344" s="135"/>
      <c r="BV344" s="135"/>
      <c r="BW344" s="135"/>
      <c r="BX344" s="135"/>
      <c r="BY344" s="135"/>
      <c r="BZ344" s="135"/>
      <c r="CA344" s="135"/>
      <c r="CB344" s="135"/>
      <c r="CC344" s="135"/>
      <c r="CD344" s="135"/>
      <c r="CE344" s="135"/>
      <c r="CF344" s="135"/>
      <c r="CG344" s="135"/>
      <c r="CH344" s="32"/>
      <c r="CI344" s="115"/>
      <c r="CK344" s="109"/>
      <c r="CL344" s="58"/>
      <c r="CM344" s="46"/>
      <c r="CN344" s="46"/>
      <c r="CO344" s="46"/>
      <c r="CP344" s="46"/>
      <c r="CQ344" s="46"/>
      <c r="CR344" s="46"/>
      <c r="CS344" s="46"/>
      <c r="CT344" s="46"/>
      <c r="CU344" s="46"/>
      <c r="CV344" s="46"/>
      <c r="CW344" s="46"/>
      <c r="CX344" s="46"/>
      <c r="CY344" s="46"/>
      <c r="CZ344" s="46"/>
      <c r="DA344" s="46"/>
      <c r="DB344" s="46"/>
      <c r="DC344" s="137"/>
      <c r="DD344" s="137"/>
      <c r="DE344" s="32" t="s">
        <v>0</v>
      </c>
      <c r="DF344" s="135"/>
      <c r="DG344" s="135"/>
      <c r="DH344" s="135"/>
      <c r="DI344" s="135"/>
      <c r="DJ344" s="135"/>
      <c r="DK344" s="135"/>
      <c r="DL344" s="135"/>
      <c r="DM344" s="135"/>
      <c r="DN344" s="135"/>
      <c r="DO344" s="135"/>
      <c r="DP344" s="135"/>
      <c r="DQ344" s="135"/>
      <c r="DR344" s="135"/>
      <c r="DS344" s="135"/>
      <c r="DT344" s="135"/>
      <c r="DU344" s="135"/>
      <c r="DV344" s="32"/>
      <c r="DW344" s="115"/>
      <c r="DY344" s="109"/>
      <c r="DZ344" s="58"/>
      <c r="EA344" s="46"/>
      <c r="EB344" s="46"/>
      <c r="EC344" s="46"/>
      <c r="ED344" s="46"/>
      <c r="EE344" s="46"/>
      <c r="EF344" s="46"/>
      <c r="EG344" s="46"/>
      <c r="EH344" s="46"/>
      <c r="EI344" s="46"/>
      <c r="EJ344" s="46"/>
      <c r="EK344" s="46"/>
      <c r="EL344" s="46"/>
      <c r="EM344" s="46"/>
      <c r="EN344" s="46"/>
      <c r="EO344" s="46"/>
      <c r="EP344" s="46"/>
      <c r="EQ344" s="137"/>
      <c r="ER344" s="137"/>
      <c r="ES344" s="32" t="s">
        <v>0</v>
      </c>
      <c r="ET344" s="135"/>
      <c r="EU344" s="135"/>
      <c r="EV344" s="135"/>
      <c r="EW344" s="135"/>
      <c r="EX344" s="135"/>
      <c r="EY344" s="135"/>
      <c r="EZ344" s="135"/>
      <c r="FA344" s="135"/>
      <c r="FB344" s="135"/>
      <c r="FC344" s="135"/>
      <c r="FD344" s="135"/>
      <c r="FE344" s="135"/>
      <c r="FF344" s="135"/>
      <c r="FG344" s="135"/>
      <c r="FH344" s="135"/>
      <c r="FI344" s="135"/>
      <c r="FJ344" s="32"/>
      <c r="FK344" s="115"/>
    </row>
    <row r="345" spans="8:167" ht="13.5" thickBot="1" x14ac:dyDescent="0.25">
      <c r="I345" s="138"/>
      <c r="J345" s="143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  <c r="X345" s="154"/>
      <c r="Y345" s="154"/>
      <c r="Z345" s="154"/>
      <c r="AA345" s="154"/>
      <c r="AB345" s="154"/>
      <c r="AC345" s="154"/>
      <c r="AD345" s="155"/>
      <c r="AE345" s="155"/>
      <c r="AF345" s="155"/>
      <c r="AG345" s="155"/>
      <c r="AH345" s="155"/>
      <c r="AI345" s="155"/>
      <c r="AJ345" s="155"/>
      <c r="AK345" s="155"/>
      <c r="AL345" s="155"/>
      <c r="AM345" s="155"/>
      <c r="AN345" s="155"/>
      <c r="AO345" s="155"/>
      <c r="AP345" s="155"/>
      <c r="AQ345" s="155"/>
      <c r="AR345" s="155"/>
      <c r="AS345" s="155"/>
      <c r="AT345" s="154"/>
      <c r="AU345" s="141"/>
      <c r="AW345" s="138"/>
      <c r="AX345" s="143"/>
      <c r="AY345" s="154"/>
      <c r="AZ345" s="154"/>
      <c r="BA345" s="154"/>
      <c r="BB345" s="154"/>
      <c r="BC345" s="154"/>
      <c r="BD345" s="154"/>
      <c r="BE345" s="154"/>
      <c r="BF345" s="154"/>
      <c r="BG345" s="154"/>
      <c r="BH345" s="154"/>
      <c r="BI345" s="154"/>
      <c r="BJ345" s="154"/>
      <c r="BK345" s="154"/>
      <c r="BL345" s="154"/>
      <c r="BM345" s="154"/>
      <c r="BN345" s="154"/>
      <c r="BO345" s="154"/>
      <c r="BP345" s="154"/>
      <c r="BQ345" s="154"/>
      <c r="BR345" s="155"/>
      <c r="BS345" s="155"/>
      <c r="BT345" s="155"/>
      <c r="BU345" s="155"/>
      <c r="BV345" s="155"/>
      <c r="BW345" s="155"/>
      <c r="BX345" s="155"/>
      <c r="BY345" s="155"/>
      <c r="BZ345" s="155"/>
      <c r="CA345" s="155"/>
      <c r="CB345" s="155"/>
      <c r="CC345" s="155"/>
      <c r="CD345" s="155"/>
      <c r="CE345" s="155"/>
      <c r="CF345" s="155"/>
      <c r="CG345" s="155"/>
      <c r="CH345" s="154"/>
      <c r="CI345" s="141"/>
      <c r="CK345" s="138"/>
      <c r="CL345" s="143"/>
      <c r="CM345" s="154"/>
      <c r="CN345" s="154"/>
      <c r="CO345" s="154"/>
      <c r="CP345" s="154"/>
      <c r="CQ345" s="154"/>
      <c r="CR345" s="154"/>
      <c r="CS345" s="154"/>
      <c r="CT345" s="154"/>
      <c r="CU345" s="154"/>
      <c r="CV345" s="154"/>
      <c r="CW345" s="154"/>
      <c r="CX345" s="154"/>
      <c r="CY345" s="154"/>
      <c r="CZ345" s="154"/>
      <c r="DA345" s="154"/>
      <c r="DB345" s="154"/>
      <c r="DC345" s="154"/>
      <c r="DD345" s="154"/>
      <c r="DE345" s="154"/>
      <c r="DF345" s="155"/>
      <c r="DG345" s="155"/>
      <c r="DH345" s="155"/>
      <c r="DI345" s="155"/>
      <c r="DJ345" s="155"/>
      <c r="DK345" s="155"/>
      <c r="DL345" s="155"/>
      <c r="DM345" s="155"/>
      <c r="DN345" s="155"/>
      <c r="DO345" s="155"/>
      <c r="DP345" s="155"/>
      <c r="DQ345" s="155"/>
      <c r="DR345" s="155"/>
      <c r="DS345" s="155"/>
      <c r="DT345" s="155"/>
      <c r="DU345" s="155"/>
      <c r="DV345" s="154"/>
      <c r="DW345" s="141"/>
      <c r="DY345" s="138"/>
      <c r="DZ345" s="143"/>
      <c r="EA345" s="154"/>
      <c r="EB345" s="154"/>
      <c r="EC345" s="154"/>
      <c r="ED345" s="154"/>
      <c r="EE345" s="154"/>
      <c r="EF345" s="154"/>
      <c r="EG345" s="154"/>
      <c r="EH345" s="154"/>
      <c r="EI345" s="154"/>
      <c r="EJ345" s="154"/>
      <c r="EK345" s="154"/>
      <c r="EL345" s="154"/>
      <c r="EM345" s="154"/>
      <c r="EN345" s="154"/>
      <c r="EO345" s="154"/>
      <c r="EP345" s="154"/>
      <c r="EQ345" s="154"/>
      <c r="ER345" s="154"/>
      <c r="ES345" s="154"/>
      <c r="ET345" s="155"/>
      <c r="EU345" s="155"/>
      <c r="EV345" s="155"/>
      <c r="EW345" s="155"/>
      <c r="EX345" s="155"/>
      <c r="EY345" s="155"/>
      <c r="EZ345" s="155"/>
      <c r="FA345" s="155"/>
      <c r="FB345" s="155"/>
      <c r="FC345" s="155"/>
      <c r="FD345" s="155"/>
      <c r="FE345" s="155"/>
      <c r="FF345" s="155"/>
      <c r="FG345" s="155"/>
      <c r="FH345" s="155"/>
      <c r="FI345" s="155"/>
      <c r="FJ345" s="154"/>
      <c r="FK345" s="141"/>
    </row>
    <row r="346" spans="8:167" ht="14.25" thickTop="1" thickBot="1" x14ac:dyDescent="0.25">
      <c r="H346" s="25" t="s">
        <v>0</v>
      </c>
    </row>
    <row r="347" spans="8:167" ht="14.25" thickTop="1" thickBot="1" x14ac:dyDescent="0.25">
      <c r="I347" s="38" t="s">
        <v>0</v>
      </c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40"/>
      <c r="AE347" s="40"/>
      <c r="AF347" s="40"/>
      <c r="AG347" s="40"/>
      <c r="AH347" s="40"/>
      <c r="AI347" s="40"/>
      <c r="AJ347" s="40"/>
      <c r="AK347" s="40"/>
      <c r="AL347" s="40"/>
      <c r="AM347" s="40"/>
      <c r="AN347" s="40"/>
      <c r="AO347" s="40"/>
      <c r="AP347" s="40"/>
      <c r="AQ347" s="40"/>
      <c r="AR347" s="40"/>
      <c r="AS347" s="40"/>
      <c r="AT347" s="39"/>
      <c r="AU347" s="41"/>
      <c r="AW347" s="38" t="s">
        <v>0</v>
      </c>
      <c r="AX347" s="39"/>
      <c r="AY347" s="39"/>
      <c r="AZ347" s="39"/>
      <c r="BA347" s="39"/>
      <c r="BB347" s="39"/>
      <c r="BC347" s="39"/>
      <c r="BD347" s="39"/>
      <c r="BE347" s="39"/>
      <c r="BF347" s="39"/>
      <c r="BG347" s="39"/>
      <c r="BH347" s="39"/>
      <c r="BI347" s="39"/>
      <c r="BJ347" s="39"/>
      <c r="BK347" s="39"/>
      <c r="BL347" s="39"/>
      <c r="BM347" s="39"/>
      <c r="BN347" s="39"/>
      <c r="BO347" s="39"/>
      <c r="BP347" s="39"/>
      <c r="BQ347" s="39"/>
      <c r="BR347" s="40"/>
      <c r="BS347" s="40"/>
      <c r="BT347" s="40"/>
      <c r="BU347" s="40"/>
      <c r="BV347" s="40"/>
      <c r="BW347" s="40"/>
      <c r="BX347" s="40"/>
      <c r="BY347" s="40"/>
      <c r="BZ347" s="40"/>
      <c r="CA347" s="40"/>
      <c r="CB347" s="40"/>
      <c r="CC347" s="40"/>
      <c r="CD347" s="40"/>
      <c r="CE347" s="40"/>
      <c r="CF347" s="40"/>
      <c r="CG347" s="40"/>
      <c r="CH347" s="39"/>
      <c r="CI347" s="41"/>
      <c r="CK347" s="38" t="s">
        <v>0</v>
      </c>
      <c r="CL347" s="39"/>
      <c r="CM347" s="39"/>
      <c r="CN347" s="39"/>
      <c r="CO347" s="39"/>
      <c r="CP347" s="39"/>
      <c r="CQ347" s="39"/>
      <c r="CR347" s="39"/>
      <c r="CS347" s="39"/>
      <c r="CT347" s="39"/>
      <c r="CU347" s="39"/>
      <c r="CV347" s="39"/>
      <c r="CW347" s="39"/>
      <c r="CX347" s="39"/>
      <c r="CY347" s="39"/>
      <c r="CZ347" s="39"/>
      <c r="DA347" s="39"/>
      <c r="DB347" s="39"/>
      <c r="DC347" s="39"/>
      <c r="DD347" s="39"/>
      <c r="DE347" s="39"/>
      <c r="DF347" s="40"/>
      <c r="DG347" s="40"/>
      <c r="DH347" s="40"/>
      <c r="DI347" s="40"/>
      <c r="DJ347" s="40"/>
      <c r="DK347" s="40"/>
      <c r="DL347" s="40"/>
      <c r="DM347" s="40"/>
      <c r="DN347" s="40"/>
      <c r="DO347" s="40"/>
      <c r="DP347" s="40"/>
      <c r="DQ347" s="40"/>
      <c r="DR347" s="40"/>
      <c r="DS347" s="40"/>
      <c r="DT347" s="40"/>
      <c r="DU347" s="40"/>
      <c r="DV347" s="39"/>
      <c r="DW347" s="41"/>
      <c r="DY347" s="38" t="s">
        <v>0</v>
      </c>
      <c r="DZ347" s="39"/>
      <c r="EA347" s="39"/>
      <c r="EB347" s="39"/>
      <c r="EC347" s="39"/>
      <c r="ED347" s="39"/>
      <c r="EE347" s="39"/>
      <c r="EF347" s="39"/>
      <c r="EG347" s="39"/>
      <c r="EH347" s="39"/>
      <c r="EI347" s="39"/>
      <c r="EJ347" s="39"/>
      <c r="EK347" s="39"/>
      <c r="EL347" s="39"/>
      <c r="EM347" s="39"/>
      <c r="EN347" s="39"/>
      <c r="EO347" s="39"/>
      <c r="EP347" s="39"/>
      <c r="EQ347" s="39"/>
      <c r="ER347" s="39"/>
      <c r="ES347" s="39"/>
      <c r="ET347" s="40"/>
      <c r="EU347" s="40"/>
      <c r="EV347" s="40"/>
      <c r="EW347" s="40"/>
      <c r="EX347" s="40"/>
      <c r="EY347" s="40"/>
      <c r="EZ347" s="40"/>
      <c r="FA347" s="40"/>
      <c r="FB347" s="40"/>
      <c r="FC347" s="40"/>
      <c r="FD347" s="40"/>
      <c r="FE347" s="40"/>
      <c r="FF347" s="40"/>
      <c r="FG347" s="40"/>
      <c r="FH347" s="40"/>
      <c r="FI347" s="40"/>
      <c r="FJ347" s="39"/>
      <c r="FK347" s="41"/>
    </row>
    <row r="348" spans="8:167" ht="13.5" thickBot="1" x14ac:dyDescent="0.25">
      <c r="I348" s="109"/>
      <c r="J348" s="45" t="s">
        <v>0</v>
      </c>
      <c r="K348" s="46" t="s">
        <v>0</v>
      </c>
      <c r="L348" s="46"/>
      <c r="M348" s="46"/>
      <c r="N348" s="46"/>
      <c r="O348" s="46"/>
      <c r="P348" s="46"/>
      <c r="Q348" s="46"/>
      <c r="R348" s="46"/>
      <c r="S348" s="47" t="s">
        <v>505</v>
      </c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8"/>
      <c r="AE348" s="48"/>
      <c r="AF348" s="48"/>
      <c r="AG348" s="48"/>
      <c r="AH348" s="48"/>
      <c r="AI348" s="48"/>
      <c r="AJ348" s="48"/>
      <c r="AK348" s="48"/>
      <c r="AL348" s="49" t="s">
        <v>305</v>
      </c>
      <c r="AM348" s="48"/>
      <c r="AN348" s="48"/>
      <c r="AO348" s="48"/>
      <c r="AP348" s="48"/>
      <c r="AQ348" s="48"/>
      <c r="AR348" s="48"/>
      <c r="AS348" s="48"/>
      <c r="AT348" s="50"/>
      <c r="AU348" s="51"/>
      <c r="AW348" s="109"/>
      <c r="AX348" s="45" t="s">
        <v>0</v>
      </c>
      <c r="AY348" s="46" t="s">
        <v>0</v>
      </c>
      <c r="AZ348" s="46"/>
      <c r="BA348" s="46"/>
      <c r="BB348" s="46"/>
      <c r="BC348" s="46"/>
      <c r="BD348" s="46"/>
      <c r="BE348" s="46"/>
      <c r="BF348" s="46"/>
      <c r="BG348" s="47" t="s">
        <v>520</v>
      </c>
      <c r="BH348" s="46"/>
      <c r="BI348" s="46"/>
      <c r="BJ348" s="46"/>
      <c r="BK348" s="46"/>
      <c r="BL348" s="46"/>
      <c r="BM348" s="46"/>
      <c r="BN348" s="46"/>
      <c r="BO348" s="46"/>
      <c r="BP348" s="46"/>
      <c r="BQ348" s="46"/>
      <c r="BR348" s="48"/>
      <c r="BS348" s="48"/>
      <c r="BT348" s="48"/>
      <c r="BU348" s="48"/>
      <c r="BV348" s="48"/>
      <c r="BW348" s="48"/>
      <c r="BX348" s="48"/>
      <c r="BY348" s="48"/>
      <c r="BZ348" s="49" t="s">
        <v>305</v>
      </c>
      <c r="CA348" s="48"/>
      <c r="CB348" s="48"/>
      <c r="CC348" s="48"/>
      <c r="CD348" s="48"/>
      <c r="CE348" s="48"/>
      <c r="CF348" s="48"/>
      <c r="CG348" s="48"/>
      <c r="CH348" s="50"/>
      <c r="CI348" s="51"/>
      <c r="CK348" s="109"/>
      <c r="CL348" s="45" t="s">
        <v>0</v>
      </c>
      <c r="CM348" s="46" t="s">
        <v>0</v>
      </c>
      <c r="CN348" s="46"/>
      <c r="CO348" s="46"/>
      <c r="CP348" s="46"/>
      <c r="CQ348" s="46"/>
      <c r="CR348" s="46"/>
      <c r="CS348" s="46"/>
      <c r="CT348" s="46"/>
      <c r="CU348" s="47" t="s">
        <v>535</v>
      </c>
      <c r="CV348" s="46"/>
      <c r="CW348" s="46"/>
      <c r="CX348" s="46"/>
      <c r="CY348" s="46"/>
      <c r="CZ348" s="46"/>
      <c r="DA348" s="46"/>
      <c r="DB348" s="46"/>
      <c r="DC348" s="46"/>
      <c r="DD348" s="46"/>
      <c r="DE348" s="46"/>
      <c r="DF348" s="48"/>
      <c r="DG348" s="48"/>
      <c r="DH348" s="48"/>
      <c r="DI348" s="48"/>
      <c r="DJ348" s="48"/>
      <c r="DK348" s="48"/>
      <c r="DL348" s="48"/>
      <c r="DM348" s="48"/>
      <c r="DN348" s="49" t="s">
        <v>305</v>
      </c>
      <c r="DO348" s="48"/>
      <c r="DP348" s="48"/>
      <c r="DQ348" s="48"/>
      <c r="DR348" s="48"/>
      <c r="DS348" s="48"/>
      <c r="DT348" s="48"/>
      <c r="DU348" s="48"/>
      <c r="DV348" s="50"/>
      <c r="DW348" s="51"/>
      <c r="DY348" s="109"/>
      <c r="DZ348" s="45" t="s">
        <v>0</v>
      </c>
      <c r="EA348" s="46" t="s">
        <v>0</v>
      </c>
      <c r="EB348" s="46"/>
      <c r="EC348" s="46"/>
      <c r="ED348" s="46"/>
      <c r="EE348" s="46"/>
      <c r="EF348" s="46"/>
      <c r="EG348" s="46"/>
      <c r="EH348" s="46"/>
      <c r="EI348" s="47" t="s">
        <v>550</v>
      </c>
      <c r="EJ348" s="46"/>
      <c r="EK348" s="46"/>
      <c r="EL348" s="46"/>
      <c r="EM348" s="46"/>
      <c r="EN348" s="46"/>
      <c r="EO348" s="46"/>
      <c r="EP348" s="46"/>
      <c r="EQ348" s="46"/>
      <c r="ER348" s="46"/>
      <c r="ES348" s="46"/>
      <c r="ET348" s="48"/>
      <c r="EU348" s="48"/>
      <c r="EV348" s="48"/>
      <c r="EW348" s="48"/>
      <c r="EX348" s="48"/>
      <c r="EY348" s="48"/>
      <c r="EZ348" s="48"/>
      <c r="FA348" s="48"/>
      <c r="FB348" s="49" t="s">
        <v>305</v>
      </c>
      <c r="FC348" s="48"/>
      <c r="FD348" s="48"/>
      <c r="FE348" s="48"/>
      <c r="FF348" s="48"/>
      <c r="FG348" s="48"/>
      <c r="FH348" s="48"/>
      <c r="FI348" s="48"/>
      <c r="FJ348" s="50"/>
      <c r="FK348" s="51"/>
    </row>
    <row r="349" spans="8:167" x14ac:dyDescent="0.2">
      <c r="I349" s="109"/>
      <c r="J349" s="58"/>
      <c r="K349" s="1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2"/>
      <c r="AA349" s="59">
        <f>K349^3+L349^3+M349^3+N349^3+O349^3+P349^3+Q349^3+R349^3+K350^3+L350^3+M350^3+N350^3+O350^3+P350^3+Q350^3+R350^3</f>
        <v>0</v>
      </c>
      <c r="AB349" s="60">
        <f>K349^3+L349^3+M349^3+N349^3+O349^3+P349^3+Q349^3+R349^3+S349^3+T349^3+U349^3+V349^3+W349^3+X349^3+Y349^3+Z349^3</f>
        <v>0</v>
      </c>
      <c r="AC349" s="61"/>
      <c r="AD349" s="68"/>
      <c r="AE349" s="69"/>
      <c r="AF349" s="69"/>
      <c r="AG349" s="69"/>
      <c r="AH349" s="70"/>
      <c r="AI349" s="70"/>
      <c r="AJ349" s="70"/>
      <c r="AK349" s="70"/>
      <c r="AL349" s="69"/>
      <c r="AM349" s="69"/>
      <c r="AN349" s="69"/>
      <c r="AO349" s="69"/>
      <c r="AP349" s="70"/>
      <c r="AQ349" s="70"/>
      <c r="AR349" s="70"/>
      <c r="AS349" s="71"/>
      <c r="AT349" s="66"/>
      <c r="AU349" s="51"/>
      <c r="AW349" s="109"/>
      <c r="AX349" s="58"/>
      <c r="AY349" s="1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2"/>
      <c r="BO349" s="59">
        <f>AY349^3+AZ349^3+BA349^3+BB349^3+BC349^3+BD349^3+BE349^3+BF349^3+AY350^3+AZ350^3+BA350^3+BB350^3+BC350^3+BD350^3+BE350^3+BF350^3</f>
        <v>0</v>
      </c>
      <c r="BP349" s="60">
        <f>AY349^3+AZ349^3+BA349^3+BB349^3+BC349^3+BD349^3+BE349^3+BF349^3+BG349^3+BH349^3+BI349^3+BJ349^3+BK349^3+BL349^3+BM349^3+BN349^3</f>
        <v>0</v>
      </c>
      <c r="BQ349" s="61"/>
      <c r="BR349" s="68"/>
      <c r="BS349" s="69"/>
      <c r="BT349" s="69"/>
      <c r="BU349" s="69"/>
      <c r="BV349" s="69"/>
      <c r="BW349" s="69"/>
      <c r="BX349" s="69"/>
      <c r="BY349" s="69"/>
      <c r="BZ349" s="70"/>
      <c r="CA349" s="70"/>
      <c r="CB349" s="70"/>
      <c r="CC349" s="70"/>
      <c r="CD349" s="70"/>
      <c r="CE349" s="70"/>
      <c r="CF349" s="70"/>
      <c r="CG349" s="71"/>
      <c r="CH349" s="66"/>
      <c r="CI349" s="51"/>
      <c r="CK349" s="109"/>
      <c r="CL349" s="58"/>
      <c r="CM349" s="1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2"/>
      <c r="DC349" s="59">
        <f>CM349^3+CN349^3+CO349^3+CP349^3+CQ349^3+CR349^3+CS349^3+CT349^3+CM350^3+CN350^3+CO350^3+CP350^3+CQ350^3+CR350^3+CS350^3+CT350^3</f>
        <v>0</v>
      </c>
      <c r="DD349" s="60">
        <f>CM349^3+CN349^3+CO349^3+CP349^3+CQ349^3+CR349^3+CS349^3+CT349^3+CU349^3+CV349^3+CW349^3+CX349^3+CY349^3+CZ349^3+DA349^3+DB349^3</f>
        <v>0</v>
      </c>
      <c r="DE349" s="61"/>
      <c r="DF349" s="68"/>
      <c r="DG349" s="69"/>
      <c r="DH349" s="70"/>
      <c r="DI349" s="70"/>
      <c r="DJ349" s="69"/>
      <c r="DK349" s="69"/>
      <c r="DL349" s="70"/>
      <c r="DM349" s="70"/>
      <c r="DN349" s="69"/>
      <c r="DO349" s="69"/>
      <c r="DP349" s="70"/>
      <c r="DQ349" s="70"/>
      <c r="DR349" s="69"/>
      <c r="DS349" s="69"/>
      <c r="DT349" s="70"/>
      <c r="DU349" s="71"/>
      <c r="DV349" s="66"/>
      <c r="DW349" s="51"/>
      <c r="DY349" s="109"/>
      <c r="DZ349" s="58"/>
      <c r="EA349" s="1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2"/>
      <c r="EQ349" s="59">
        <f>EA349^3+EB349^3+EC349^3+ED349^3+EE349^3+EF349^3+EG349^3+EH349^3+EA350^3+EB350^3+EC350^3+ED350^3+EE350^3+EF350^3+EG350^3+EH350^3</f>
        <v>0</v>
      </c>
      <c r="ER349" s="60">
        <f>EA349^3+EB349^3+EC349^3+ED349^3+EE349^3+EF349^3+EG349^3+EH349^3+EI349^3+EJ349^3+EK349^3+EL349^3+EM349^3+EN349^3+EO349^3+EP349^3</f>
        <v>0</v>
      </c>
      <c r="ES349" s="61"/>
      <c r="ET349" s="68"/>
      <c r="EU349" s="69"/>
      <c r="EV349" s="69"/>
      <c r="EW349" s="69"/>
      <c r="EX349" s="69"/>
      <c r="EY349" s="69"/>
      <c r="EZ349" s="69"/>
      <c r="FA349" s="69"/>
      <c r="FB349" s="69"/>
      <c r="FC349" s="69"/>
      <c r="FD349" s="69"/>
      <c r="FE349" s="69"/>
      <c r="FF349" s="69"/>
      <c r="FG349" s="69"/>
      <c r="FH349" s="69"/>
      <c r="FI349" s="73"/>
      <c r="FJ349" s="66"/>
      <c r="FK349" s="51"/>
    </row>
    <row r="350" spans="8:167" x14ac:dyDescent="0.2">
      <c r="I350" s="109"/>
      <c r="J350" s="58"/>
      <c r="K350" s="3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5"/>
      <c r="AA350" s="75">
        <f>S349^3+T349^3+U349^3+V349^3+W349^3+X349^3+Y349^3+Z349^3+S350^3+T350^3+U350^3+V350^3+W350^3+X350^3+Y350^3+Z350^3</f>
        <v>0</v>
      </c>
      <c r="AB350" s="76">
        <f t="shared" ref="AB350:AB364" si="60">K350^3+L350^3+M350^3+N350^3+O350^3+P350^3+Q350^3+R350^3+S350^3+T350^3+U350^3+V350^3+W350^3+X350^3+Y350^3+Z350^3</f>
        <v>0</v>
      </c>
      <c r="AC350" s="61"/>
      <c r="AD350" s="81"/>
      <c r="AE350" s="82"/>
      <c r="AF350" s="82"/>
      <c r="AG350" s="82"/>
      <c r="AH350" s="83"/>
      <c r="AI350" s="83"/>
      <c r="AJ350" s="83"/>
      <c r="AK350" s="83"/>
      <c r="AL350" s="82"/>
      <c r="AM350" s="82"/>
      <c r="AN350" s="82"/>
      <c r="AO350" s="82"/>
      <c r="AP350" s="83"/>
      <c r="AQ350" s="83"/>
      <c r="AR350" s="83"/>
      <c r="AS350" s="84"/>
      <c r="AT350" s="66"/>
      <c r="AU350" s="51"/>
      <c r="AW350" s="109"/>
      <c r="AX350" s="58"/>
      <c r="AY350" s="3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5"/>
      <c r="BO350" s="75">
        <f>BG349^3+BH349^3+BI349^3+BJ349^3+BK349^3+BL349^3+BM349^3+BN349^3+BG350^3+BH350^3+BI350^3+BJ350^3+BK350^3+BL350^3+BM350^3+BN350^3</f>
        <v>0</v>
      </c>
      <c r="BP350" s="76">
        <f t="shared" ref="BP350:BP364" si="61">AY350^3+AZ350^3+BA350^3+BB350^3+BC350^3+BD350^3+BE350^3+BF350^3+BG350^3+BH350^3+BI350^3+BJ350^3+BK350^3+BL350^3+BM350^3+BN350^3</f>
        <v>0</v>
      </c>
      <c r="BQ350" s="61"/>
      <c r="BR350" s="81"/>
      <c r="BS350" s="82"/>
      <c r="BT350" s="82"/>
      <c r="BU350" s="82"/>
      <c r="BV350" s="82"/>
      <c r="BW350" s="82"/>
      <c r="BX350" s="82"/>
      <c r="BY350" s="82"/>
      <c r="BZ350" s="83"/>
      <c r="CA350" s="83"/>
      <c r="CB350" s="83"/>
      <c r="CC350" s="83"/>
      <c r="CD350" s="83"/>
      <c r="CE350" s="83"/>
      <c r="CF350" s="83"/>
      <c r="CG350" s="84"/>
      <c r="CH350" s="66"/>
      <c r="CI350" s="51"/>
      <c r="CK350" s="109"/>
      <c r="CL350" s="58"/>
      <c r="CM350" s="3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4"/>
      <c r="DB350" s="5"/>
      <c r="DC350" s="75">
        <f>CU349^3+CV349^3+CW349^3+CX349^3+CY349^3+CZ349^3+DA349^3+DB349^3+CU350^3+CV350^3+CW350^3+CX350^3+CY350^3+CZ350^3+DA350^3+DB350^3</f>
        <v>0</v>
      </c>
      <c r="DD350" s="76">
        <f t="shared" ref="DD350:DD364" si="62">CM350^3+CN350^3+CO350^3+CP350^3+CQ350^3+CR350^3+CS350^3+CT350^3+CU350^3+CV350^3+CW350^3+CX350^3+CY350^3+CZ350^3+DA350^3+DB350^3</f>
        <v>0</v>
      </c>
      <c r="DE350" s="61"/>
      <c r="DF350" s="81"/>
      <c r="DG350" s="82"/>
      <c r="DH350" s="83"/>
      <c r="DI350" s="83"/>
      <c r="DJ350" s="82"/>
      <c r="DK350" s="82"/>
      <c r="DL350" s="83"/>
      <c r="DM350" s="83"/>
      <c r="DN350" s="82"/>
      <c r="DO350" s="82"/>
      <c r="DP350" s="83"/>
      <c r="DQ350" s="83"/>
      <c r="DR350" s="82"/>
      <c r="DS350" s="82"/>
      <c r="DT350" s="83"/>
      <c r="DU350" s="84"/>
      <c r="DV350" s="66"/>
      <c r="DW350" s="51"/>
      <c r="DY350" s="109"/>
      <c r="DZ350" s="58"/>
      <c r="EA350" s="3"/>
      <c r="EB350" s="4"/>
      <c r="EC350" s="4"/>
      <c r="ED350" s="4"/>
      <c r="EE350" s="4"/>
      <c r="EF350" s="4"/>
      <c r="EG350" s="4"/>
      <c r="EH350" s="4"/>
      <c r="EI350" s="4"/>
      <c r="EJ350" s="4"/>
      <c r="EK350" s="4"/>
      <c r="EL350" s="4"/>
      <c r="EM350" s="4"/>
      <c r="EN350" s="4"/>
      <c r="EO350" s="4"/>
      <c r="EP350" s="5"/>
      <c r="EQ350" s="75">
        <f>EI349^3+EJ349^3+EK349^3+EL349^3+EM349^3+EN349^3+EO349^3+EP349^3+EI350^3+EJ350^3+EK350^3+EL350^3+EM350^3+EN350^3+EO350^3+EP350^3</f>
        <v>0</v>
      </c>
      <c r="ER350" s="76">
        <f t="shared" ref="ER350:ER364" si="63">EA350^3+EB350^3+EC350^3+ED350^3+EE350^3+EF350^3+EG350^3+EH350^3+EI350^3+EJ350^3+EK350^3+EL350^3+EM350^3+EN350^3+EO350^3+EP350^3</f>
        <v>0</v>
      </c>
      <c r="ES350" s="61"/>
      <c r="ET350" s="89"/>
      <c r="EU350" s="83"/>
      <c r="EV350" s="83"/>
      <c r="EW350" s="83"/>
      <c r="EX350" s="83"/>
      <c r="EY350" s="83"/>
      <c r="EZ350" s="83"/>
      <c r="FA350" s="83"/>
      <c r="FB350" s="83"/>
      <c r="FC350" s="83"/>
      <c r="FD350" s="83"/>
      <c r="FE350" s="83"/>
      <c r="FF350" s="83"/>
      <c r="FG350" s="83"/>
      <c r="FH350" s="83"/>
      <c r="FI350" s="84"/>
      <c r="FJ350" s="66"/>
      <c r="FK350" s="51"/>
    </row>
    <row r="351" spans="8:167" x14ac:dyDescent="0.2">
      <c r="I351" s="109"/>
      <c r="J351" s="58"/>
      <c r="K351" s="3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5"/>
      <c r="AA351" s="75">
        <f>K351^3+L351^3+M351^3+N351^3+O351^3+P351^3+Q351^3+R351^3+K352^3+L352^3+M352^3+N352^3+O352^3+P352^3+Q352^3+R352^3</f>
        <v>0</v>
      </c>
      <c r="AB351" s="76">
        <f t="shared" si="60"/>
        <v>0</v>
      </c>
      <c r="AC351" s="88"/>
      <c r="AD351" s="81"/>
      <c r="AE351" s="82"/>
      <c r="AF351" s="82"/>
      <c r="AG351" s="82"/>
      <c r="AH351" s="83"/>
      <c r="AI351" s="83"/>
      <c r="AJ351" s="83"/>
      <c r="AK351" s="83"/>
      <c r="AL351" s="82"/>
      <c r="AM351" s="82"/>
      <c r="AN351" s="82"/>
      <c r="AO351" s="82"/>
      <c r="AP351" s="83"/>
      <c r="AQ351" s="83"/>
      <c r="AR351" s="83"/>
      <c r="AS351" s="84"/>
      <c r="AT351" s="66"/>
      <c r="AU351" s="51"/>
      <c r="AW351" s="109"/>
      <c r="AX351" s="58"/>
      <c r="AY351" s="3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5"/>
      <c r="BO351" s="75">
        <f>AY351^3+AZ351^3+BA351^3+BB351^3+BC351^3+BD351^3+BE351^3+BF351^3+AY352^3+AZ352^3+BA352^3+BB352^3+BC352^3+BD352^3+BE352^3+BF352^3</f>
        <v>0</v>
      </c>
      <c r="BP351" s="76">
        <f t="shared" si="61"/>
        <v>0</v>
      </c>
      <c r="BQ351" s="88"/>
      <c r="BR351" s="89"/>
      <c r="BS351" s="83"/>
      <c r="BT351" s="83"/>
      <c r="BU351" s="83"/>
      <c r="BV351" s="83"/>
      <c r="BW351" s="83"/>
      <c r="BX351" s="83"/>
      <c r="BY351" s="83"/>
      <c r="BZ351" s="82"/>
      <c r="CA351" s="82"/>
      <c r="CB351" s="82"/>
      <c r="CC351" s="82"/>
      <c r="CD351" s="82"/>
      <c r="CE351" s="82"/>
      <c r="CF351" s="82"/>
      <c r="CG351" s="86"/>
      <c r="CH351" s="66"/>
      <c r="CI351" s="51"/>
      <c r="CK351" s="109"/>
      <c r="CL351" s="58"/>
      <c r="CM351" s="3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4"/>
      <c r="DB351" s="5"/>
      <c r="DC351" s="75">
        <f>CM351^3+CN351^3+CO351^3+CP351^3+CQ351^3+CR351^3+CS351^3+CT351^3+CM352^3+CN352^3+CO352^3+CP352^3+CQ352^3+CR352^3+CS352^3+CT352^3</f>
        <v>0</v>
      </c>
      <c r="DD351" s="76">
        <f t="shared" si="62"/>
        <v>0</v>
      </c>
      <c r="DE351" s="88"/>
      <c r="DF351" s="81"/>
      <c r="DG351" s="82"/>
      <c r="DH351" s="83"/>
      <c r="DI351" s="83"/>
      <c r="DJ351" s="82"/>
      <c r="DK351" s="82"/>
      <c r="DL351" s="83"/>
      <c r="DM351" s="83"/>
      <c r="DN351" s="82"/>
      <c r="DO351" s="82"/>
      <c r="DP351" s="83"/>
      <c r="DQ351" s="83"/>
      <c r="DR351" s="82"/>
      <c r="DS351" s="82"/>
      <c r="DT351" s="83"/>
      <c r="DU351" s="84"/>
      <c r="DV351" s="66"/>
      <c r="DW351" s="51"/>
      <c r="DY351" s="109"/>
      <c r="DZ351" s="58"/>
      <c r="EA351" s="3"/>
      <c r="EB351" s="4"/>
      <c r="EC351" s="4"/>
      <c r="ED351" s="4"/>
      <c r="EE351" s="4"/>
      <c r="EF351" s="4"/>
      <c r="EG351" s="4"/>
      <c r="EH351" s="4"/>
      <c r="EI351" s="4"/>
      <c r="EJ351" s="4"/>
      <c r="EK351" s="4"/>
      <c r="EL351" s="4"/>
      <c r="EM351" s="4"/>
      <c r="EN351" s="4"/>
      <c r="EO351" s="4"/>
      <c r="EP351" s="5"/>
      <c r="EQ351" s="75">
        <f>EA351^3+EB351^3+EC351^3+ED351^3+EE351^3+EF351^3+EG351^3+EH351^3+EA352^3+EB352^3+EC352^3+ED352^3+EE352^3+EF352^3+EG352^3+EH352^3</f>
        <v>0</v>
      </c>
      <c r="ER351" s="76">
        <f t="shared" si="63"/>
        <v>0</v>
      </c>
      <c r="ES351" s="88"/>
      <c r="ET351" s="81"/>
      <c r="EU351" s="82"/>
      <c r="EV351" s="82"/>
      <c r="EW351" s="82"/>
      <c r="EX351" s="82"/>
      <c r="EY351" s="82"/>
      <c r="EZ351" s="82"/>
      <c r="FA351" s="82"/>
      <c r="FB351" s="82"/>
      <c r="FC351" s="82"/>
      <c r="FD351" s="82"/>
      <c r="FE351" s="82"/>
      <c r="FF351" s="82"/>
      <c r="FG351" s="82"/>
      <c r="FH351" s="82"/>
      <c r="FI351" s="86"/>
      <c r="FJ351" s="66"/>
      <c r="FK351" s="51"/>
    </row>
    <row r="352" spans="8:167" x14ac:dyDescent="0.2">
      <c r="I352" s="109"/>
      <c r="J352" s="58"/>
      <c r="K352" s="3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5"/>
      <c r="AA352" s="75">
        <f>S351^3+T351^3+U351^3+V351^3+W351^3+X351^3+Y351^3+Z351^3+S352^3+T352^3+U352^3+V352^3+W352^3+X352^3+Y352^3+Z352^3</f>
        <v>0</v>
      </c>
      <c r="AB352" s="76">
        <f t="shared" si="60"/>
        <v>0</v>
      </c>
      <c r="AC352" s="61"/>
      <c r="AD352" s="81"/>
      <c r="AE352" s="82"/>
      <c r="AF352" s="82"/>
      <c r="AG352" s="82"/>
      <c r="AH352" s="83"/>
      <c r="AI352" s="83"/>
      <c r="AJ352" s="83"/>
      <c r="AK352" s="83"/>
      <c r="AL352" s="82"/>
      <c r="AM352" s="82"/>
      <c r="AN352" s="82"/>
      <c r="AO352" s="82"/>
      <c r="AP352" s="83"/>
      <c r="AQ352" s="83"/>
      <c r="AR352" s="83"/>
      <c r="AS352" s="84"/>
      <c r="AT352" s="66"/>
      <c r="AU352" s="51"/>
      <c r="AW352" s="109"/>
      <c r="AX352" s="58"/>
      <c r="AY352" s="3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5"/>
      <c r="BO352" s="75">
        <f>BG351^3+BH351^3+BI351^3+BJ351^3+BK351^3+BL351^3+BM351^3+BN351^3+BG352^3+BH352^3+BI352^3+BJ352^3+BK352^3+BL352^3+BM352^3+BN352^3</f>
        <v>0</v>
      </c>
      <c r="BP352" s="76">
        <f t="shared" si="61"/>
        <v>0</v>
      </c>
      <c r="BQ352" s="61"/>
      <c r="BR352" s="89"/>
      <c r="BS352" s="83"/>
      <c r="BT352" s="83"/>
      <c r="BU352" s="83"/>
      <c r="BV352" s="83"/>
      <c r="BW352" s="83"/>
      <c r="BX352" s="83"/>
      <c r="BY352" s="83"/>
      <c r="BZ352" s="82"/>
      <c r="CA352" s="82"/>
      <c r="CB352" s="82"/>
      <c r="CC352" s="82"/>
      <c r="CD352" s="82"/>
      <c r="CE352" s="82"/>
      <c r="CF352" s="82"/>
      <c r="CG352" s="86"/>
      <c r="CH352" s="66"/>
      <c r="CI352" s="51"/>
      <c r="CK352" s="109"/>
      <c r="CL352" s="58"/>
      <c r="CM352" s="3"/>
      <c r="CN352" s="4"/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/>
      <c r="DA352" s="4"/>
      <c r="DB352" s="5"/>
      <c r="DC352" s="75">
        <f>CU351^3+CV351^3+CW351^3+CX351^3+CY351^3+CZ351^3+DA351^3+DB351^3+CU352^3+CV352^3+CW352^3+CX352^3+CY352^3+CZ352^3+DA352^3+DB352^3</f>
        <v>0</v>
      </c>
      <c r="DD352" s="76">
        <f t="shared" si="62"/>
        <v>0</v>
      </c>
      <c r="DE352" s="61"/>
      <c r="DF352" s="81"/>
      <c r="DG352" s="82"/>
      <c r="DH352" s="83"/>
      <c r="DI352" s="83"/>
      <c r="DJ352" s="82"/>
      <c r="DK352" s="82"/>
      <c r="DL352" s="83"/>
      <c r="DM352" s="83"/>
      <c r="DN352" s="82"/>
      <c r="DO352" s="82"/>
      <c r="DP352" s="83"/>
      <c r="DQ352" s="83"/>
      <c r="DR352" s="82"/>
      <c r="DS352" s="82"/>
      <c r="DT352" s="83"/>
      <c r="DU352" s="84"/>
      <c r="DV352" s="66"/>
      <c r="DW352" s="51"/>
      <c r="DY352" s="109"/>
      <c r="DZ352" s="58"/>
      <c r="EA352" s="3"/>
      <c r="EB352" s="4"/>
      <c r="EC352" s="4"/>
      <c r="ED352" s="4"/>
      <c r="EE352" s="4"/>
      <c r="EF352" s="4"/>
      <c r="EG352" s="4"/>
      <c r="EH352" s="4"/>
      <c r="EI352" s="4"/>
      <c r="EJ352" s="4"/>
      <c r="EK352" s="4"/>
      <c r="EL352" s="4"/>
      <c r="EM352" s="4"/>
      <c r="EN352" s="4"/>
      <c r="EO352" s="4"/>
      <c r="EP352" s="5"/>
      <c r="EQ352" s="75">
        <f>EI351^3+EJ351^3+EK351^3+EL351^3+EM351^3+EN351^3+EO351^3+EP351^3+EI352^3+EJ352^3+EK352^3+EL352^3+EM352^3+EN352^3+EO352^3+EP352^3</f>
        <v>0</v>
      </c>
      <c r="ER352" s="76">
        <f t="shared" si="63"/>
        <v>0</v>
      </c>
      <c r="ES352" s="61"/>
      <c r="ET352" s="89"/>
      <c r="EU352" s="83"/>
      <c r="EV352" s="83"/>
      <c r="EW352" s="83"/>
      <c r="EX352" s="83"/>
      <c r="EY352" s="83"/>
      <c r="EZ352" s="83"/>
      <c r="FA352" s="83"/>
      <c r="FB352" s="83"/>
      <c r="FC352" s="83"/>
      <c r="FD352" s="83"/>
      <c r="FE352" s="83"/>
      <c r="FF352" s="83"/>
      <c r="FG352" s="83"/>
      <c r="FH352" s="83"/>
      <c r="FI352" s="84"/>
      <c r="FJ352" s="66"/>
      <c r="FK352" s="51"/>
    </row>
    <row r="353" spans="9:167" x14ac:dyDescent="0.2">
      <c r="I353" s="109"/>
      <c r="J353" s="58"/>
      <c r="K353" s="3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5"/>
      <c r="AA353" s="75">
        <f>K353^3+L353^3+M353^3+N353^3+O353^3+P353^3+Q353^3+R353^3+K354^3+L354^3+M354^3+N354^3+O354^3+P354^3+Q354^3+R354^3</f>
        <v>0</v>
      </c>
      <c r="AB353" s="76">
        <f t="shared" si="60"/>
        <v>0</v>
      </c>
      <c r="AC353" s="61"/>
      <c r="AD353" s="89"/>
      <c r="AE353" s="83"/>
      <c r="AF353" s="83"/>
      <c r="AG353" s="83"/>
      <c r="AH353" s="82"/>
      <c r="AI353" s="82"/>
      <c r="AJ353" s="82"/>
      <c r="AK353" s="82"/>
      <c r="AL353" s="83"/>
      <c r="AM353" s="83"/>
      <c r="AN353" s="83"/>
      <c r="AO353" s="83"/>
      <c r="AP353" s="82"/>
      <c r="AQ353" s="82"/>
      <c r="AR353" s="82"/>
      <c r="AS353" s="86"/>
      <c r="AT353" s="66"/>
      <c r="AU353" s="51"/>
      <c r="AW353" s="109"/>
      <c r="AX353" s="58"/>
      <c r="AY353" s="3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5"/>
      <c r="BO353" s="75">
        <f>AY353^3+AZ353^3+BA353^3+BB353^3+BC353^3+BD353^3+BE353^3+BF353^3+AY354^3+AZ354^3+BA354^3+BB354^3+BC354^3+BD354^3+BE354^3+BF354^3</f>
        <v>0</v>
      </c>
      <c r="BP353" s="76">
        <f t="shared" si="61"/>
        <v>0</v>
      </c>
      <c r="BQ353" s="61"/>
      <c r="BR353" s="81"/>
      <c r="BS353" s="82"/>
      <c r="BT353" s="82"/>
      <c r="BU353" s="82"/>
      <c r="BV353" s="82"/>
      <c r="BW353" s="82"/>
      <c r="BX353" s="82"/>
      <c r="BY353" s="82"/>
      <c r="BZ353" s="83"/>
      <c r="CA353" s="83"/>
      <c r="CB353" s="83"/>
      <c r="CC353" s="83"/>
      <c r="CD353" s="83"/>
      <c r="CE353" s="83"/>
      <c r="CF353" s="83"/>
      <c r="CG353" s="84"/>
      <c r="CH353" s="66"/>
      <c r="CI353" s="51"/>
      <c r="CK353" s="109"/>
      <c r="CL353" s="58"/>
      <c r="CM353" s="3"/>
      <c r="CN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4"/>
      <c r="DB353" s="5"/>
      <c r="DC353" s="75">
        <f>CM353^3+CN353^3+CO353^3+CP353^3+CQ353^3+CR353^3+CS353^3+CT353^3+CM354^3+CN354^3+CO354^3+CP354^3+CQ354^3+CR354^3+CS354^3+CT354^3</f>
        <v>0</v>
      </c>
      <c r="DD353" s="76">
        <f t="shared" si="62"/>
        <v>0</v>
      </c>
      <c r="DE353" s="61"/>
      <c r="DF353" s="81"/>
      <c r="DG353" s="82"/>
      <c r="DH353" s="83"/>
      <c r="DI353" s="83"/>
      <c r="DJ353" s="82"/>
      <c r="DK353" s="82"/>
      <c r="DL353" s="83"/>
      <c r="DM353" s="83"/>
      <c r="DN353" s="82"/>
      <c r="DO353" s="82"/>
      <c r="DP353" s="83"/>
      <c r="DQ353" s="83"/>
      <c r="DR353" s="82"/>
      <c r="DS353" s="82"/>
      <c r="DT353" s="83"/>
      <c r="DU353" s="84"/>
      <c r="DV353" s="66"/>
      <c r="DW353" s="51"/>
      <c r="DY353" s="109"/>
      <c r="DZ353" s="58"/>
      <c r="EA353" s="3"/>
      <c r="EB353" s="4"/>
      <c r="EC353" s="4"/>
      <c r="ED353" s="4"/>
      <c r="EE353" s="4"/>
      <c r="EF353" s="4"/>
      <c r="EG353" s="4"/>
      <c r="EH353" s="4"/>
      <c r="EI353" s="4"/>
      <c r="EJ353" s="4"/>
      <c r="EK353" s="4"/>
      <c r="EL353" s="4"/>
      <c r="EM353" s="4"/>
      <c r="EN353" s="4"/>
      <c r="EO353" s="4"/>
      <c r="EP353" s="5"/>
      <c r="EQ353" s="75">
        <f>EA353^3+EB353^3+EC353^3+ED353^3+EE353^3+EF353^3+EG353^3+EH353^3+EA354^3+EB354^3+EC354^3+ED354^3+EE354^3+EF354^3+EG354^3+EH354^3</f>
        <v>0</v>
      </c>
      <c r="ER353" s="76">
        <f t="shared" si="63"/>
        <v>0</v>
      </c>
      <c r="ES353" s="61"/>
      <c r="ET353" s="81"/>
      <c r="EU353" s="82"/>
      <c r="EV353" s="82"/>
      <c r="EW353" s="82"/>
      <c r="EX353" s="82"/>
      <c r="EY353" s="82"/>
      <c r="EZ353" s="82"/>
      <c r="FA353" s="82"/>
      <c r="FB353" s="82"/>
      <c r="FC353" s="82"/>
      <c r="FD353" s="82"/>
      <c r="FE353" s="82"/>
      <c r="FF353" s="82"/>
      <c r="FG353" s="82"/>
      <c r="FH353" s="82"/>
      <c r="FI353" s="86"/>
      <c r="FJ353" s="66"/>
      <c r="FK353" s="51"/>
    </row>
    <row r="354" spans="9:167" x14ac:dyDescent="0.2">
      <c r="I354" s="109"/>
      <c r="J354" s="58"/>
      <c r="K354" s="3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5"/>
      <c r="AA354" s="75">
        <f>S353^3+T353^3+U353^3+V353^3+W353^3+X353^3+Y353^3+Z353^3+S354^3+T354^3+U354^3+V354^3+W354^3+X354^3+Y354^3+Z354^3</f>
        <v>0</v>
      </c>
      <c r="AB354" s="76">
        <f t="shared" si="60"/>
        <v>0</v>
      </c>
      <c r="AC354" s="61"/>
      <c r="AD354" s="89"/>
      <c r="AE354" s="83"/>
      <c r="AF354" s="83"/>
      <c r="AG354" s="83"/>
      <c r="AH354" s="82"/>
      <c r="AI354" s="82"/>
      <c r="AJ354" s="82"/>
      <c r="AK354" s="82"/>
      <c r="AL354" s="83"/>
      <c r="AM354" s="83"/>
      <c r="AN354" s="83"/>
      <c r="AO354" s="83"/>
      <c r="AP354" s="82"/>
      <c r="AQ354" s="82"/>
      <c r="AR354" s="82"/>
      <c r="AS354" s="86"/>
      <c r="AT354" s="66"/>
      <c r="AU354" s="51"/>
      <c r="AW354" s="109"/>
      <c r="AX354" s="58"/>
      <c r="AY354" s="3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5"/>
      <c r="BO354" s="75">
        <f>BG353^3+BH353^3+BI353^3+BJ353^3+BK353^3+BL353^3+BM353^3+BN353^3+BG354^3+BH354^3+BI354^3+BJ354^3+BK354^3+BL354^3+BM354^3+BN354^3</f>
        <v>0</v>
      </c>
      <c r="BP354" s="76">
        <f t="shared" si="61"/>
        <v>0</v>
      </c>
      <c r="BQ354" s="61"/>
      <c r="BR354" s="81"/>
      <c r="BS354" s="82"/>
      <c r="BT354" s="82"/>
      <c r="BU354" s="82"/>
      <c r="BV354" s="82"/>
      <c r="BW354" s="82"/>
      <c r="BX354" s="82"/>
      <c r="BY354" s="82"/>
      <c r="BZ354" s="83"/>
      <c r="CA354" s="83"/>
      <c r="CB354" s="83"/>
      <c r="CC354" s="83"/>
      <c r="CD354" s="83"/>
      <c r="CE354" s="83"/>
      <c r="CF354" s="83"/>
      <c r="CG354" s="84"/>
      <c r="CH354" s="66"/>
      <c r="CI354" s="51"/>
      <c r="CK354" s="109"/>
      <c r="CL354" s="58"/>
      <c r="CM354" s="3"/>
      <c r="CN354" s="4"/>
      <c r="CO354" s="4"/>
      <c r="CP354" s="4"/>
      <c r="CQ354" s="4"/>
      <c r="CR354" s="4"/>
      <c r="CS354" s="4"/>
      <c r="CT354" s="4"/>
      <c r="CU354" s="4"/>
      <c r="CV354" s="4"/>
      <c r="CW354" s="4"/>
      <c r="CX354" s="4"/>
      <c r="CY354" s="4"/>
      <c r="CZ354" s="4"/>
      <c r="DA354" s="4"/>
      <c r="DB354" s="5"/>
      <c r="DC354" s="75">
        <f>CU353^3+CV353^3+CW353^3+CX353^3+CY353^3+CZ353^3+DA353^3+DB353^3+CU354^3+CV354^3+CW354^3+CX354^3+CY354^3+CZ354^3+DA354^3+DB354^3</f>
        <v>0</v>
      </c>
      <c r="DD354" s="76">
        <f t="shared" si="62"/>
        <v>0</v>
      </c>
      <c r="DE354" s="61"/>
      <c r="DF354" s="81"/>
      <c r="DG354" s="82"/>
      <c r="DH354" s="83"/>
      <c r="DI354" s="83"/>
      <c r="DJ354" s="82"/>
      <c r="DK354" s="82"/>
      <c r="DL354" s="83"/>
      <c r="DM354" s="83"/>
      <c r="DN354" s="82"/>
      <c r="DO354" s="82"/>
      <c r="DP354" s="83"/>
      <c r="DQ354" s="83"/>
      <c r="DR354" s="82"/>
      <c r="DS354" s="82"/>
      <c r="DT354" s="83"/>
      <c r="DU354" s="84"/>
      <c r="DV354" s="66"/>
      <c r="DW354" s="51"/>
      <c r="DY354" s="109"/>
      <c r="DZ354" s="58"/>
      <c r="EA354" s="3"/>
      <c r="EB354" s="4"/>
      <c r="EC354" s="4"/>
      <c r="ED354" s="4"/>
      <c r="EE354" s="4"/>
      <c r="EF354" s="4"/>
      <c r="EG354" s="4"/>
      <c r="EH354" s="4"/>
      <c r="EI354" s="4"/>
      <c r="EJ354" s="4"/>
      <c r="EK354" s="4"/>
      <c r="EL354" s="4"/>
      <c r="EM354" s="4"/>
      <c r="EN354" s="4"/>
      <c r="EO354" s="4"/>
      <c r="EP354" s="5"/>
      <c r="EQ354" s="75">
        <f>EI353^3+EJ353^3+EK353^3+EL353^3+EM353^3+EN353^3+EO353^3+EP353^3+EI354^3+EJ354^3+EK354^3+EL354^3+EM354^3+EN354^3+EO354^3+EP354^3</f>
        <v>0</v>
      </c>
      <c r="ER354" s="76">
        <f t="shared" si="63"/>
        <v>0</v>
      </c>
      <c r="ES354" s="61"/>
      <c r="ET354" s="89"/>
      <c r="EU354" s="83"/>
      <c r="EV354" s="83"/>
      <c r="EW354" s="83"/>
      <c r="EX354" s="83"/>
      <c r="EY354" s="83"/>
      <c r="EZ354" s="83"/>
      <c r="FA354" s="83"/>
      <c r="FB354" s="83"/>
      <c r="FC354" s="83"/>
      <c r="FD354" s="83"/>
      <c r="FE354" s="83"/>
      <c r="FF354" s="83"/>
      <c r="FG354" s="83"/>
      <c r="FH354" s="83"/>
      <c r="FI354" s="84"/>
      <c r="FJ354" s="66"/>
      <c r="FK354" s="51"/>
    </row>
    <row r="355" spans="9:167" x14ac:dyDescent="0.2">
      <c r="I355" s="109"/>
      <c r="J355" s="58"/>
      <c r="K355" s="3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5"/>
      <c r="AA355" s="75">
        <f>K355^3+L355^3+M355^3+N355^3+O355^3+P355^3+Q355^3+R355^3+K356^3+L356^3+M356^3+N356^3+O356^3+P356^3+Q356^3+R356^3</f>
        <v>0</v>
      </c>
      <c r="AB355" s="76">
        <f t="shared" si="60"/>
        <v>0</v>
      </c>
      <c r="AC355" s="61"/>
      <c r="AD355" s="89"/>
      <c r="AE355" s="83"/>
      <c r="AF355" s="83"/>
      <c r="AG355" s="83"/>
      <c r="AH355" s="82"/>
      <c r="AI355" s="82"/>
      <c r="AJ355" s="82"/>
      <c r="AK355" s="82"/>
      <c r="AL355" s="83"/>
      <c r="AM355" s="83"/>
      <c r="AN355" s="83"/>
      <c r="AO355" s="83"/>
      <c r="AP355" s="82"/>
      <c r="AQ355" s="82"/>
      <c r="AR355" s="82"/>
      <c r="AS355" s="86"/>
      <c r="AT355" s="66"/>
      <c r="AU355" s="51"/>
      <c r="AW355" s="109"/>
      <c r="AX355" s="58"/>
      <c r="AY355" s="3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5"/>
      <c r="BO355" s="75">
        <f>AY355^3+AZ355^3+BA355^3+BB355^3+BC355^3+BD355^3+BE355^3+BF355^3+AY356^3+AZ356^3+BA356^3+BB356^3+BC356^3+BD356^3+BE356^3+BF356^3</f>
        <v>0</v>
      </c>
      <c r="BP355" s="76">
        <f t="shared" si="61"/>
        <v>0</v>
      </c>
      <c r="BQ355" s="61"/>
      <c r="BR355" s="89"/>
      <c r="BS355" s="83"/>
      <c r="BT355" s="83"/>
      <c r="BU355" s="83"/>
      <c r="BV355" s="83"/>
      <c r="BW355" s="83"/>
      <c r="BX355" s="83"/>
      <c r="BY355" s="83"/>
      <c r="BZ355" s="82"/>
      <c r="CA355" s="82"/>
      <c r="CB355" s="82"/>
      <c r="CC355" s="82"/>
      <c r="CD355" s="82"/>
      <c r="CE355" s="82"/>
      <c r="CF355" s="82"/>
      <c r="CG355" s="86"/>
      <c r="CH355" s="66"/>
      <c r="CI355" s="51"/>
      <c r="CK355" s="109"/>
      <c r="CL355" s="58"/>
      <c r="CM355" s="3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4"/>
      <c r="DB355" s="5"/>
      <c r="DC355" s="75">
        <f>CM355^3+CN355^3+CO355^3+CP355^3+CQ355^3+CR355^3+CS355^3+CT355^3+CM356^3+CN356^3+CO356^3+CP356^3+CQ356^3+CR356^3+CS356^3+CT356^3</f>
        <v>0</v>
      </c>
      <c r="DD355" s="76">
        <f t="shared" si="62"/>
        <v>0</v>
      </c>
      <c r="DE355" s="61"/>
      <c r="DF355" s="81"/>
      <c r="DG355" s="82"/>
      <c r="DH355" s="83"/>
      <c r="DI355" s="83"/>
      <c r="DJ355" s="82"/>
      <c r="DK355" s="82"/>
      <c r="DL355" s="83"/>
      <c r="DM355" s="83"/>
      <c r="DN355" s="82"/>
      <c r="DO355" s="82"/>
      <c r="DP355" s="83"/>
      <c r="DQ355" s="83"/>
      <c r="DR355" s="82"/>
      <c r="DS355" s="82"/>
      <c r="DT355" s="83"/>
      <c r="DU355" s="84"/>
      <c r="DV355" s="66"/>
      <c r="DW355" s="51"/>
      <c r="DY355" s="109"/>
      <c r="DZ355" s="58"/>
      <c r="EA355" s="3"/>
      <c r="EB355" s="4"/>
      <c r="EC355" s="4"/>
      <c r="ED355" s="4"/>
      <c r="EE355" s="4"/>
      <c r="EF355" s="4"/>
      <c r="EG355" s="4"/>
      <c r="EH355" s="4"/>
      <c r="EI355" s="4"/>
      <c r="EJ355" s="4"/>
      <c r="EK355" s="4"/>
      <c r="EL355" s="4"/>
      <c r="EM355" s="4"/>
      <c r="EN355" s="4"/>
      <c r="EO355" s="4"/>
      <c r="EP355" s="5"/>
      <c r="EQ355" s="75">
        <f>EA355^3+EB355^3+EC355^3+ED355^3+EE355^3+EF355^3+EG355^3+EH355^3+EA356^3+EB356^3+EC356^3+ED356^3+EE356^3+EF356^3+EG356^3+EH356^3</f>
        <v>0</v>
      </c>
      <c r="ER355" s="76">
        <f t="shared" si="63"/>
        <v>0</v>
      </c>
      <c r="ES355" s="61"/>
      <c r="ET355" s="81"/>
      <c r="EU355" s="82"/>
      <c r="EV355" s="82"/>
      <c r="EW355" s="82"/>
      <c r="EX355" s="82"/>
      <c r="EY355" s="82"/>
      <c r="EZ355" s="82"/>
      <c r="FA355" s="82"/>
      <c r="FB355" s="82"/>
      <c r="FC355" s="82"/>
      <c r="FD355" s="82"/>
      <c r="FE355" s="82"/>
      <c r="FF355" s="82"/>
      <c r="FG355" s="82"/>
      <c r="FH355" s="82"/>
      <c r="FI355" s="86"/>
      <c r="FJ355" s="66"/>
      <c r="FK355" s="51"/>
    </row>
    <row r="356" spans="9:167" x14ac:dyDescent="0.2">
      <c r="I356" s="109"/>
      <c r="J356" s="58"/>
      <c r="K356" s="3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5"/>
      <c r="AA356" s="75">
        <f>S355^3+T355^3+U355^3+V355^3+W355^3+X355^3+Y355^3+Z355^3+S356^3+T356^3+U356^3+V356^3+W356^3+X356^3+Y356^3+Z356^3</f>
        <v>0</v>
      </c>
      <c r="AB356" s="76">
        <f t="shared" si="60"/>
        <v>0</v>
      </c>
      <c r="AC356" s="61"/>
      <c r="AD356" s="89"/>
      <c r="AE356" s="83"/>
      <c r="AF356" s="83"/>
      <c r="AG356" s="83"/>
      <c r="AH356" s="82"/>
      <c r="AI356" s="82"/>
      <c r="AJ356" s="82"/>
      <c r="AK356" s="82"/>
      <c r="AL356" s="83"/>
      <c r="AM356" s="83"/>
      <c r="AN356" s="83"/>
      <c r="AO356" s="83"/>
      <c r="AP356" s="82"/>
      <c r="AQ356" s="82"/>
      <c r="AR356" s="82"/>
      <c r="AS356" s="86"/>
      <c r="AT356" s="66"/>
      <c r="AU356" s="51"/>
      <c r="AW356" s="109"/>
      <c r="AX356" s="58"/>
      <c r="AY356" s="3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5"/>
      <c r="BO356" s="75">
        <f>BG355^3+BH355^3+BI355^3+BJ355^3+BK355^3+BL355^3+BM355^3+BN355^3+BG356^3+BH356^3+BI356^3+BJ356^3+BK356^3+BL356^3+BM356^3+BN356^3</f>
        <v>0</v>
      </c>
      <c r="BP356" s="76">
        <f t="shared" si="61"/>
        <v>0</v>
      </c>
      <c r="BQ356" s="61"/>
      <c r="BR356" s="89"/>
      <c r="BS356" s="83"/>
      <c r="BT356" s="83"/>
      <c r="BU356" s="83"/>
      <c r="BV356" s="83"/>
      <c r="BW356" s="83"/>
      <c r="BX356" s="83"/>
      <c r="BY356" s="83"/>
      <c r="BZ356" s="82"/>
      <c r="CA356" s="82"/>
      <c r="CB356" s="82"/>
      <c r="CC356" s="82"/>
      <c r="CD356" s="82"/>
      <c r="CE356" s="82"/>
      <c r="CF356" s="82"/>
      <c r="CG356" s="86"/>
      <c r="CH356" s="66"/>
      <c r="CI356" s="51"/>
      <c r="CK356" s="109"/>
      <c r="CL356" s="58"/>
      <c r="CM356" s="3"/>
      <c r="CN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4"/>
      <c r="DB356" s="5"/>
      <c r="DC356" s="75">
        <f>CU355^3+CV355^3+CW355^3+CX355^3+CY355^3+CZ355^3+DA355^3+DB355^3+CU356^3+CV356^3+CW356^3+CX356^3+CY356^3+CZ356^3+DA356^3+DB356^3</f>
        <v>0</v>
      </c>
      <c r="DD356" s="76">
        <f t="shared" si="62"/>
        <v>0</v>
      </c>
      <c r="DE356" s="61"/>
      <c r="DF356" s="81"/>
      <c r="DG356" s="82"/>
      <c r="DH356" s="83"/>
      <c r="DI356" s="83"/>
      <c r="DJ356" s="82"/>
      <c r="DK356" s="82"/>
      <c r="DL356" s="83"/>
      <c r="DM356" s="83"/>
      <c r="DN356" s="82"/>
      <c r="DO356" s="82"/>
      <c r="DP356" s="83"/>
      <c r="DQ356" s="83"/>
      <c r="DR356" s="82"/>
      <c r="DS356" s="82"/>
      <c r="DT356" s="83"/>
      <c r="DU356" s="84"/>
      <c r="DV356" s="66"/>
      <c r="DW356" s="51"/>
      <c r="DY356" s="109"/>
      <c r="DZ356" s="58"/>
      <c r="EA356" s="3"/>
      <c r="EB356" s="4"/>
      <c r="EC356" s="4"/>
      <c r="ED356" s="4"/>
      <c r="EE356" s="4"/>
      <c r="EF356" s="4"/>
      <c r="EG356" s="4"/>
      <c r="EH356" s="4"/>
      <c r="EI356" s="4"/>
      <c r="EJ356" s="4"/>
      <c r="EK356" s="4"/>
      <c r="EL356" s="4"/>
      <c r="EM356" s="4"/>
      <c r="EN356" s="4"/>
      <c r="EO356" s="4"/>
      <c r="EP356" s="5"/>
      <c r="EQ356" s="75">
        <f>EI355^3+EJ355^3+EK355^3+EL355^3+EM355^3+EN355^3+EO355^3+EP355^3+EI356^3+EJ356^3+EK356^3+EL356^3+EM356^3+EN356^3+EO356^3+EP356^3</f>
        <v>0</v>
      </c>
      <c r="ER356" s="76">
        <f t="shared" si="63"/>
        <v>0</v>
      </c>
      <c r="ES356" s="61"/>
      <c r="ET356" s="89"/>
      <c r="EU356" s="83"/>
      <c r="EV356" s="83"/>
      <c r="EW356" s="83"/>
      <c r="EX356" s="83"/>
      <c r="EY356" s="83"/>
      <c r="EZ356" s="83"/>
      <c r="FA356" s="83"/>
      <c r="FB356" s="83"/>
      <c r="FC356" s="83"/>
      <c r="FD356" s="83"/>
      <c r="FE356" s="83"/>
      <c r="FF356" s="83"/>
      <c r="FG356" s="83"/>
      <c r="FH356" s="83"/>
      <c r="FI356" s="84"/>
      <c r="FJ356" s="66"/>
      <c r="FK356" s="51"/>
    </row>
    <row r="357" spans="9:167" x14ac:dyDescent="0.2">
      <c r="I357" s="109"/>
      <c r="J357" s="58"/>
      <c r="K357" s="3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5"/>
      <c r="AA357" s="75">
        <f>K357^3+L357^3+M357^3+N357^3+O357^3+P357^3+Q357^3+R357^3+K358^3+L358^3+M358^3+N358^3+O358^3+P358^3+Q358^3+R358^3</f>
        <v>0</v>
      </c>
      <c r="AB357" s="76">
        <f t="shared" si="60"/>
        <v>0</v>
      </c>
      <c r="AC357" s="95"/>
      <c r="AD357" s="81"/>
      <c r="AE357" s="82"/>
      <c r="AF357" s="82"/>
      <c r="AG357" s="82"/>
      <c r="AH357" s="83"/>
      <c r="AI357" s="83"/>
      <c r="AJ357" s="83"/>
      <c r="AK357" s="83"/>
      <c r="AL357" s="82"/>
      <c r="AM357" s="82"/>
      <c r="AN357" s="82"/>
      <c r="AO357" s="82"/>
      <c r="AP357" s="83"/>
      <c r="AQ357" s="83"/>
      <c r="AR357" s="83"/>
      <c r="AS357" s="84"/>
      <c r="AT357" s="66"/>
      <c r="AU357" s="51"/>
      <c r="AW357" s="109"/>
      <c r="AX357" s="58"/>
      <c r="AY357" s="3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5"/>
      <c r="BO357" s="75">
        <f>AY357^3+AZ357^3+BA357^3+BB357^3+BC357^3+BD357^3+BE357^3+BF357^3+AY358^3+AZ358^3+BA358^3+BB358^3+BC358^3+BD358^3+BE358^3+BF358^3</f>
        <v>0</v>
      </c>
      <c r="BP357" s="76">
        <f t="shared" si="61"/>
        <v>0</v>
      </c>
      <c r="BQ357" s="95"/>
      <c r="BR357" s="81"/>
      <c r="BS357" s="82"/>
      <c r="BT357" s="82"/>
      <c r="BU357" s="82"/>
      <c r="BV357" s="82"/>
      <c r="BW357" s="82"/>
      <c r="BX357" s="82"/>
      <c r="BY357" s="82"/>
      <c r="BZ357" s="83"/>
      <c r="CA357" s="83"/>
      <c r="CB357" s="83"/>
      <c r="CC357" s="83"/>
      <c r="CD357" s="83"/>
      <c r="CE357" s="83"/>
      <c r="CF357" s="83"/>
      <c r="CG357" s="84"/>
      <c r="CH357" s="66"/>
      <c r="CI357" s="51"/>
      <c r="CK357" s="109"/>
      <c r="CL357" s="58"/>
      <c r="CM357" s="3"/>
      <c r="CN357" s="4"/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4"/>
      <c r="DB357" s="5"/>
      <c r="DC357" s="75">
        <f>CM357^3+CN357^3+CO357^3+CP357^3+CQ357^3+CR357^3+CS357^3+CT357^3+CM358^3+CN358^3+CO358^3+CP358^3+CQ358^3+CR358^3+CS358^3+CT358^3</f>
        <v>0</v>
      </c>
      <c r="DD357" s="76">
        <f t="shared" si="62"/>
        <v>0</v>
      </c>
      <c r="DE357" s="95"/>
      <c r="DF357" s="89"/>
      <c r="DG357" s="83"/>
      <c r="DH357" s="82"/>
      <c r="DI357" s="82"/>
      <c r="DJ357" s="83"/>
      <c r="DK357" s="83"/>
      <c r="DL357" s="82"/>
      <c r="DM357" s="82"/>
      <c r="DN357" s="83"/>
      <c r="DO357" s="83"/>
      <c r="DP357" s="82"/>
      <c r="DQ357" s="82"/>
      <c r="DR357" s="83"/>
      <c r="DS357" s="83"/>
      <c r="DT357" s="82"/>
      <c r="DU357" s="86"/>
      <c r="DV357" s="66"/>
      <c r="DW357" s="51"/>
      <c r="DY357" s="109"/>
      <c r="DZ357" s="58"/>
      <c r="EA357" s="3"/>
      <c r="EB357" s="4"/>
      <c r="EC357" s="4"/>
      <c r="ED357" s="4"/>
      <c r="EE357" s="4"/>
      <c r="EF357" s="4"/>
      <c r="EG357" s="4"/>
      <c r="EH357" s="4"/>
      <c r="EI357" s="4"/>
      <c r="EJ357" s="4"/>
      <c r="EK357" s="4"/>
      <c r="EL357" s="4"/>
      <c r="EM357" s="4"/>
      <c r="EN357" s="4"/>
      <c r="EO357" s="4"/>
      <c r="EP357" s="5"/>
      <c r="EQ357" s="75">
        <f>EA357^3+EB357^3+EC357^3+ED357^3+EE357^3+EF357^3+EG357^3+EH357^3+EA358^3+EB358^3+EC358^3+ED358^3+EE358^3+EF358^3+EG358^3+EH358^3</f>
        <v>0</v>
      </c>
      <c r="ER357" s="76">
        <f t="shared" si="63"/>
        <v>0</v>
      </c>
      <c r="ES357" s="95"/>
      <c r="ET357" s="81"/>
      <c r="EU357" s="82"/>
      <c r="EV357" s="82"/>
      <c r="EW357" s="82"/>
      <c r="EX357" s="82"/>
      <c r="EY357" s="82"/>
      <c r="EZ357" s="82"/>
      <c r="FA357" s="82"/>
      <c r="FB357" s="82"/>
      <c r="FC357" s="82"/>
      <c r="FD357" s="82"/>
      <c r="FE357" s="82"/>
      <c r="FF357" s="82"/>
      <c r="FG357" s="82"/>
      <c r="FH357" s="82"/>
      <c r="FI357" s="86"/>
      <c r="FJ357" s="66"/>
      <c r="FK357" s="51"/>
    </row>
    <row r="358" spans="9:167" x14ac:dyDescent="0.2">
      <c r="I358" s="109"/>
      <c r="J358" s="58"/>
      <c r="K358" s="3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5"/>
      <c r="AA358" s="75">
        <f>S357^3+T357^3+U357^3+V357^3+W357^3+X357^3+Y357^3+Z357^3+S358^3+T358^3+U358^3+V358^3+W358^3+X358^3+Y358^3+Z358^3</f>
        <v>0</v>
      </c>
      <c r="AB358" s="76">
        <f t="shared" si="60"/>
        <v>0</v>
      </c>
      <c r="AC358" s="61"/>
      <c r="AD358" s="81"/>
      <c r="AE358" s="82"/>
      <c r="AF358" s="82"/>
      <c r="AG358" s="82"/>
      <c r="AH358" s="83"/>
      <c r="AI358" s="83"/>
      <c r="AJ358" s="83"/>
      <c r="AK358" s="83"/>
      <c r="AL358" s="82"/>
      <c r="AM358" s="82"/>
      <c r="AN358" s="82"/>
      <c r="AO358" s="82"/>
      <c r="AP358" s="83"/>
      <c r="AQ358" s="83"/>
      <c r="AR358" s="83"/>
      <c r="AS358" s="84"/>
      <c r="AT358" s="66"/>
      <c r="AU358" s="51"/>
      <c r="AW358" s="109"/>
      <c r="AX358" s="58"/>
      <c r="AY358" s="3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5"/>
      <c r="BO358" s="75">
        <f>BG357^3+BH357^3+BI357^3+BJ357^3+BK357^3+BL357^3+BM357^3+BN357^3+BG358^3+BH358^3+BI358^3+BJ358^3+BK358^3+BL358^3+BM358^3+BN358^3</f>
        <v>0</v>
      </c>
      <c r="BP358" s="76">
        <f t="shared" si="61"/>
        <v>0</v>
      </c>
      <c r="BQ358" s="61"/>
      <c r="BR358" s="81"/>
      <c r="BS358" s="82"/>
      <c r="BT358" s="82"/>
      <c r="BU358" s="82"/>
      <c r="BV358" s="82"/>
      <c r="BW358" s="82"/>
      <c r="BX358" s="82"/>
      <c r="BY358" s="82"/>
      <c r="BZ358" s="83"/>
      <c r="CA358" s="83"/>
      <c r="CB358" s="83"/>
      <c r="CC358" s="83"/>
      <c r="CD358" s="83"/>
      <c r="CE358" s="83"/>
      <c r="CF358" s="83"/>
      <c r="CG358" s="84"/>
      <c r="CH358" s="66"/>
      <c r="CI358" s="51"/>
      <c r="CK358" s="109"/>
      <c r="CL358" s="58"/>
      <c r="CM358" s="3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4"/>
      <c r="DB358" s="5"/>
      <c r="DC358" s="75">
        <f>CU357^3+CV357^3+CW357^3+CX357^3+CY357^3+CZ357^3+DA357^3+DB357^3+CU358^3+CV358^3+CW358^3+CX358^3+CY358^3+CZ358^3+DA358^3+DB358^3</f>
        <v>0</v>
      </c>
      <c r="DD358" s="76">
        <f t="shared" si="62"/>
        <v>0</v>
      </c>
      <c r="DE358" s="61"/>
      <c r="DF358" s="89"/>
      <c r="DG358" s="83"/>
      <c r="DH358" s="82"/>
      <c r="DI358" s="82"/>
      <c r="DJ358" s="83"/>
      <c r="DK358" s="83"/>
      <c r="DL358" s="82"/>
      <c r="DM358" s="82"/>
      <c r="DN358" s="83"/>
      <c r="DO358" s="83"/>
      <c r="DP358" s="82"/>
      <c r="DQ358" s="82"/>
      <c r="DR358" s="83"/>
      <c r="DS358" s="83"/>
      <c r="DT358" s="82"/>
      <c r="DU358" s="86"/>
      <c r="DV358" s="66"/>
      <c r="DW358" s="51"/>
      <c r="DY358" s="109"/>
      <c r="DZ358" s="58"/>
      <c r="EA358" s="3"/>
      <c r="EB358" s="4"/>
      <c r="EC358" s="4"/>
      <c r="ED358" s="4"/>
      <c r="EE358" s="4"/>
      <c r="EF358" s="4"/>
      <c r="EG358" s="4"/>
      <c r="EH358" s="4"/>
      <c r="EI358" s="4"/>
      <c r="EJ358" s="4"/>
      <c r="EK358" s="4"/>
      <c r="EL358" s="4"/>
      <c r="EM358" s="4"/>
      <c r="EN358" s="4"/>
      <c r="EO358" s="4"/>
      <c r="EP358" s="5"/>
      <c r="EQ358" s="75">
        <f>EI357^3+EJ357^3+EK357^3+EL357^3+EM357^3+EN357^3+EO357^3+EP357^3+EI358^3+EJ358^3+EK358^3+EL358^3+EM358^3+EN358^3+EO358^3+EP358^3</f>
        <v>0</v>
      </c>
      <c r="ER358" s="76">
        <f t="shared" si="63"/>
        <v>0</v>
      </c>
      <c r="ES358" s="61"/>
      <c r="ET358" s="89"/>
      <c r="EU358" s="83"/>
      <c r="EV358" s="83"/>
      <c r="EW358" s="83"/>
      <c r="EX358" s="83"/>
      <c r="EY358" s="83"/>
      <c r="EZ358" s="83"/>
      <c r="FA358" s="83"/>
      <c r="FB358" s="83"/>
      <c r="FC358" s="83"/>
      <c r="FD358" s="83"/>
      <c r="FE358" s="83"/>
      <c r="FF358" s="83"/>
      <c r="FG358" s="83"/>
      <c r="FH358" s="83"/>
      <c r="FI358" s="84"/>
      <c r="FJ358" s="66"/>
      <c r="FK358" s="51"/>
    </row>
    <row r="359" spans="9:167" x14ac:dyDescent="0.2">
      <c r="I359" s="109"/>
      <c r="J359" s="58"/>
      <c r="K359" s="3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5"/>
      <c r="AA359" s="75">
        <f>K359^3+L359^3+M359^3+N359^3+O359^3+P359^3+Q359^3+R359^3+K360^3+L360^3+M360^3+N360^3+O360^3+P360^3+Q360^3+R360^3</f>
        <v>0</v>
      </c>
      <c r="AB359" s="76">
        <f t="shared" si="60"/>
        <v>0</v>
      </c>
      <c r="AC359" s="61"/>
      <c r="AD359" s="81"/>
      <c r="AE359" s="82"/>
      <c r="AF359" s="82"/>
      <c r="AG359" s="82"/>
      <c r="AH359" s="83"/>
      <c r="AI359" s="83"/>
      <c r="AJ359" s="83"/>
      <c r="AK359" s="83"/>
      <c r="AL359" s="82"/>
      <c r="AM359" s="82"/>
      <c r="AN359" s="82"/>
      <c r="AO359" s="82"/>
      <c r="AP359" s="83"/>
      <c r="AQ359" s="83"/>
      <c r="AR359" s="83"/>
      <c r="AS359" s="84"/>
      <c r="AT359" s="66"/>
      <c r="AU359" s="51"/>
      <c r="AW359" s="109"/>
      <c r="AX359" s="58"/>
      <c r="AY359" s="3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5"/>
      <c r="BO359" s="75">
        <f>AY359^3+AZ359^3+BA359^3+BB359^3+BC359^3+BD359^3+BE359^3+BF359^3+AY360^3+AZ360^3+BA360^3+BB360^3+BC360^3+BD360^3+BE360^3+BF360^3</f>
        <v>0</v>
      </c>
      <c r="BP359" s="76">
        <f t="shared" si="61"/>
        <v>0</v>
      </c>
      <c r="BQ359" s="61"/>
      <c r="BR359" s="89"/>
      <c r="BS359" s="83"/>
      <c r="BT359" s="83"/>
      <c r="BU359" s="83"/>
      <c r="BV359" s="83"/>
      <c r="BW359" s="83"/>
      <c r="BX359" s="83"/>
      <c r="BY359" s="83"/>
      <c r="BZ359" s="82"/>
      <c r="CA359" s="82"/>
      <c r="CB359" s="82"/>
      <c r="CC359" s="82"/>
      <c r="CD359" s="82"/>
      <c r="CE359" s="82"/>
      <c r="CF359" s="82"/>
      <c r="CG359" s="86"/>
      <c r="CH359" s="66"/>
      <c r="CI359" s="51"/>
      <c r="CK359" s="109"/>
      <c r="CL359" s="58"/>
      <c r="CM359" s="3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4"/>
      <c r="DB359" s="5"/>
      <c r="DC359" s="75">
        <f>CM359^3+CN359^3+CO359^3+CP359^3+CQ359^3+CR359^3+CS359^3+CT359^3+CM360^3+CN360^3+CO360^3+CP360^3+CQ360^3+CR360^3+CS360^3+CT360^3</f>
        <v>0</v>
      </c>
      <c r="DD359" s="76">
        <f t="shared" si="62"/>
        <v>0</v>
      </c>
      <c r="DE359" s="61"/>
      <c r="DF359" s="89"/>
      <c r="DG359" s="83"/>
      <c r="DH359" s="82"/>
      <c r="DI359" s="82"/>
      <c r="DJ359" s="83"/>
      <c r="DK359" s="83"/>
      <c r="DL359" s="82"/>
      <c r="DM359" s="82"/>
      <c r="DN359" s="83"/>
      <c r="DO359" s="83"/>
      <c r="DP359" s="82"/>
      <c r="DQ359" s="82"/>
      <c r="DR359" s="83"/>
      <c r="DS359" s="83"/>
      <c r="DT359" s="82"/>
      <c r="DU359" s="86"/>
      <c r="DV359" s="66"/>
      <c r="DW359" s="51"/>
      <c r="DY359" s="109"/>
      <c r="DZ359" s="58"/>
      <c r="EA359" s="3"/>
      <c r="EB359" s="4"/>
      <c r="EC359" s="4"/>
      <c r="ED359" s="4"/>
      <c r="EE359" s="4"/>
      <c r="EF359" s="4"/>
      <c r="EG359" s="4"/>
      <c r="EH359" s="4"/>
      <c r="EI359" s="4"/>
      <c r="EJ359" s="4"/>
      <c r="EK359" s="4"/>
      <c r="EL359" s="4"/>
      <c r="EM359" s="4"/>
      <c r="EN359" s="4"/>
      <c r="EO359" s="4"/>
      <c r="EP359" s="5"/>
      <c r="EQ359" s="75">
        <f>EA359^3+EB359^3+EC359^3+ED359^3+EE359^3+EF359^3+EG359^3+EH359^3+EA360^3+EB360^3+EC360^3+ED360^3+EE360^3+EF360^3+EG360^3+EH360^3</f>
        <v>0</v>
      </c>
      <c r="ER359" s="76">
        <f t="shared" si="63"/>
        <v>0</v>
      </c>
      <c r="ES359" s="61"/>
      <c r="ET359" s="81"/>
      <c r="EU359" s="82"/>
      <c r="EV359" s="82"/>
      <c r="EW359" s="82"/>
      <c r="EX359" s="82"/>
      <c r="EY359" s="82"/>
      <c r="EZ359" s="82"/>
      <c r="FA359" s="82"/>
      <c r="FB359" s="82"/>
      <c r="FC359" s="82"/>
      <c r="FD359" s="82"/>
      <c r="FE359" s="82"/>
      <c r="FF359" s="82"/>
      <c r="FG359" s="82"/>
      <c r="FH359" s="82"/>
      <c r="FI359" s="86"/>
      <c r="FJ359" s="66"/>
      <c r="FK359" s="51"/>
    </row>
    <row r="360" spans="9:167" x14ac:dyDescent="0.2">
      <c r="I360" s="109"/>
      <c r="J360" s="58"/>
      <c r="K360" s="3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5"/>
      <c r="AA360" s="75">
        <f>S359^3+T359^3+U359^3+V359^3+W359^3+X359^3+Y359^3+Z359^3+S360^3+T360^3+U360^3+V360^3+W360^3+X360^3+Y360^3+Z360^3</f>
        <v>0</v>
      </c>
      <c r="AB360" s="76">
        <f t="shared" si="60"/>
        <v>0</v>
      </c>
      <c r="AC360" s="61"/>
      <c r="AD360" s="81"/>
      <c r="AE360" s="82"/>
      <c r="AF360" s="82"/>
      <c r="AG360" s="82"/>
      <c r="AH360" s="83"/>
      <c r="AI360" s="83"/>
      <c r="AJ360" s="83"/>
      <c r="AK360" s="83"/>
      <c r="AL360" s="82"/>
      <c r="AM360" s="82"/>
      <c r="AN360" s="82"/>
      <c r="AO360" s="82"/>
      <c r="AP360" s="83"/>
      <c r="AQ360" s="83"/>
      <c r="AR360" s="83"/>
      <c r="AS360" s="84"/>
      <c r="AT360" s="66"/>
      <c r="AU360" s="51"/>
      <c r="AW360" s="109"/>
      <c r="AX360" s="58"/>
      <c r="AY360" s="3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5"/>
      <c r="BO360" s="75">
        <f>BG359^3+BH359^3+BI359^3+BJ359^3+BK359^3+BL359^3+BM359^3+BN359^3+BG360^3+BH360^3+BI360^3+BJ360^3+BK360^3+BL360^3+BM360^3+BN360^3</f>
        <v>0</v>
      </c>
      <c r="BP360" s="76">
        <f t="shared" si="61"/>
        <v>0</v>
      </c>
      <c r="BQ360" s="61"/>
      <c r="BR360" s="89"/>
      <c r="BS360" s="83"/>
      <c r="BT360" s="83"/>
      <c r="BU360" s="83"/>
      <c r="BV360" s="83"/>
      <c r="BW360" s="83"/>
      <c r="BX360" s="83"/>
      <c r="BY360" s="83"/>
      <c r="BZ360" s="82"/>
      <c r="CA360" s="82"/>
      <c r="CB360" s="82"/>
      <c r="CC360" s="82"/>
      <c r="CD360" s="82"/>
      <c r="CE360" s="82"/>
      <c r="CF360" s="82"/>
      <c r="CG360" s="86"/>
      <c r="CH360" s="66"/>
      <c r="CI360" s="51"/>
      <c r="CK360" s="109"/>
      <c r="CL360" s="58"/>
      <c r="CM360" s="3"/>
      <c r="CN360" s="4"/>
      <c r="CO360" s="4"/>
      <c r="CP360" s="4"/>
      <c r="CQ360" s="4"/>
      <c r="CR360" s="4"/>
      <c r="CS360" s="4"/>
      <c r="CT360" s="4"/>
      <c r="CU360" s="4"/>
      <c r="CV360" s="4"/>
      <c r="CW360" s="4"/>
      <c r="CX360" s="4"/>
      <c r="CY360" s="4"/>
      <c r="CZ360" s="4"/>
      <c r="DA360" s="4"/>
      <c r="DB360" s="5"/>
      <c r="DC360" s="75">
        <f>CU359^3+CV359^3+CW359^3+CX359^3+CY359^3+CZ359^3+DA359^3+DB359^3+CU360^3+CV360^3+CW360^3+CX360^3+CY360^3+CZ360^3+DA360^3+DB360^3</f>
        <v>0</v>
      </c>
      <c r="DD360" s="76">
        <f t="shared" si="62"/>
        <v>0</v>
      </c>
      <c r="DE360" s="61"/>
      <c r="DF360" s="89"/>
      <c r="DG360" s="83"/>
      <c r="DH360" s="82"/>
      <c r="DI360" s="82"/>
      <c r="DJ360" s="83"/>
      <c r="DK360" s="83"/>
      <c r="DL360" s="82"/>
      <c r="DM360" s="82"/>
      <c r="DN360" s="83"/>
      <c r="DO360" s="83"/>
      <c r="DP360" s="82"/>
      <c r="DQ360" s="82"/>
      <c r="DR360" s="83"/>
      <c r="DS360" s="83"/>
      <c r="DT360" s="82"/>
      <c r="DU360" s="86"/>
      <c r="DV360" s="66"/>
      <c r="DW360" s="51"/>
      <c r="DY360" s="109"/>
      <c r="DZ360" s="58"/>
      <c r="EA360" s="3"/>
      <c r="EB360" s="4"/>
      <c r="EC360" s="4"/>
      <c r="ED360" s="4"/>
      <c r="EE360" s="4"/>
      <c r="EF360" s="4"/>
      <c r="EG360" s="4"/>
      <c r="EH360" s="4"/>
      <c r="EI360" s="4"/>
      <c r="EJ360" s="4"/>
      <c r="EK360" s="4"/>
      <c r="EL360" s="4"/>
      <c r="EM360" s="4"/>
      <c r="EN360" s="4"/>
      <c r="EO360" s="4"/>
      <c r="EP360" s="5"/>
      <c r="EQ360" s="75">
        <f>EI359^3+EJ359^3+EK359^3+EL359^3+EM359^3+EN359^3+EO359^3+EP359^3+EI360^3+EJ360^3+EK360^3+EL360^3+EM360^3+EN360^3+EO360^3+EP360^3</f>
        <v>0</v>
      </c>
      <c r="ER360" s="76">
        <f t="shared" si="63"/>
        <v>0</v>
      </c>
      <c r="ES360" s="61"/>
      <c r="ET360" s="89"/>
      <c r="EU360" s="83"/>
      <c r="EV360" s="83"/>
      <c r="EW360" s="83"/>
      <c r="EX360" s="83"/>
      <c r="EY360" s="83"/>
      <c r="EZ360" s="83"/>
      <c r="FA360" s="83"/>
      <c r="FB360" s="83"/>
      <c r="FC360" s="83"/>
      <c r="FD360" s="83"/>
      <c r="FE360" s="83"/>
      <c r="FF360" s="83"/>
      <c r="FG360" s="83"/>
      <c r="FH360" s="83"/>
      <c r="FI360" s="84"/>
      <c r="FJ360" s="66"/>
      <c r="FK360" s="51"/>
    </row>
    <row r="361" spans="9:167" x14ac:dyDescent="0.2">
      <c r="I361" s="109"/>
      <c r="J361" s="58"/>
      <c r="K361" s="3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5"/>
      <c r="AA361" s="75">
        <f>K361^3+L361^3+M361^3+N361^3+O361^3+P361^3+Q361^3+R361^3+K362^3+L362^3+M362^3+N362^3+O362^3+P362^3+Q362^3+R362^3</f>
        <v>0</v>
      </c>
      <c r="AB361" s="76">
        <f t="shared" si="60"/>
        <v>0</v>
      </c>
      <c r="AC361" s="61"/>
      <c r="AD361" s="89"/>
      <c r="AE361" s="83"/>
      <c r="AF361" s="83"/>
      <c r="AG361" s="83"/>
      <c r="AH361" s="82"/>
      <c r="AI361" s="82"/>
      <c r="AJ361" s="82"/>
      <c r="AK361" s="82"/>
      <c r="AL361" s="83"/>
      <c r="AM361" s="83"/>
      <c r="AN361" s="83"/>
      <c r="AO361" s="83"/>
      <c r="AP361" s="82"/>
      <c r="AQ361" s="82"/>
      <c r="AR361" s="82"/>
      <c r="AS361" s="86"/>
      <c r="AT361" s="66"/>
      <c r="AU361" s="51"/>
      <c r="AW361" s="109"/>
      <c r="AX361" s="58"/>
      <c r="AY361" s="3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5"/>
      <c r="BO361" s="75">
        <f>AY361^3+AZ361^3+BA361^3+BB361^3+BC361^3+BD361^3+BE361^3+BF361^3+AY362^3+AZ362^3+BA362^3+BB362^3+BC362^3+BD362^3+BE362^3+BF362^3</f>
        <v>0</v>
      </c>
      <c r="BP361" s="76">
        <f t="shared" si="61"/>
        <v>0</v>
      </c>
      <c r="BQ361" s="61"/>
      <c r="BR361" s="81"/>
      <c r="BS361" s="82"/>
      <c r="BT361" s="82"/>
      <c r="BU361" s="82"/>
      <c r="BV361" s="82"/>
      <c r="BW361" s="82"/>
      <c r="BX361" s="82"/>
      <c r="BY361" s="82"/>
      <c r="BZ361" s="83"/>
      <c r="CA361" s="83"/>
      <c r="CB361" s="83"/>
      <c r="CC361" s="83"/>
      <c r="CD361" s="83"/>
      <c r="CE361" s="83"/>
      <c r="CF361" s="83"/>
      <c r="CG361" s="84"/>
      <c r="CH361" s="66"/>
      <c r="CI361" s="51"/>
      <c r="CK361" s="109"/>
      <c r="CL361" s="58"/>
      <c r="CM361" s="3"/>
      <c r="CN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4"/>
      <c r="DB361" s="5"/>
      <c r="DC361" s="75">
        <f>CM361^3+CN361^3+CO361^3+CP361^3+CQ361^3+CR361^3+CS361^3+CT361^3+CM362^3+CN362^3+CO362^3+CP362^3+CQ362^3+CR362^3+CS362^3+CT362^3</f>
        <v>0</v>
      </c>
      <c r="DD361" s="76">
        <f t="shared" si="62"/>
        <v>0</v>
      </c>
      <c r="DE361" s="61"/>
      <c r="DF361" s="89"/>
      <c r="DG361" s="83"/>
      <c r="DH361" s="82"/>
      <c r="DI361" s="82"/>
      <c r="DJ361" s="83"/>
      <c r="DK361" s="83"/>
      <c r="DL361" s="82"/>
      <c r="DM361" s="82"/>
      <c r="DN361" s="83"/>
      <c r="DO361" s="83"/>
      <c r="DP361" s="82"/>
      <c r="DQ361" s="82"/>
      <c r="DR361" s="83"/>
      <c r="DS361" s="83"/>
      <c r="DT361" s="82"/>
      <c r="DU361" s="86"/>
      <c r="DV361" s="66"/>
      <c r="DW361" s="51"/>
      <c r="DY361" s="109"/>
      <c r="DZ361" s="58"/>
      <c r="EA361" s="3"/>
      <c r="EB361" s="4"/>
      <c r="EC361" s="4"/>
      <c r="ED361" s="4"/>
      <c r="EE361" s="4"/>
      <c r="EF361" s="4"/>
      <c r="EG361" s="4"/>
      <c r="EH361" s="4"/>
      <c r="EI361" s="4"/>
      <c r="EJ361" s="4"/>
      <c r="EK361" s="4"/>
      <c r="EL361" s="4"/>
      <c r="EM361" s="4"/>
      <c r="EN361" s="4"/>
      <c r="EO361" s="4"/>
      <c r="EP361" s="5"/>
      <c r="EQ361" s="75">
        <f>EA361^3+EB361^3+EC361^3+ED361^3+EE361^3+EF361^3+EG361^3+EH361^3+EA362^3+EB362^3+EC362^3+ED362^3+EE362^3+EF362^3+EG362^3+EH362^3</f>
        <v>0</v>
      </c>
      <c r="ER361" s="76">
        <f t="shared" si="63"/>
        <v>0</v>
      </c>
      <c r="ES361" s="61"/>
      <c r="ET361" s="81"/>
      <c r="EU361" s="82"/>
      <c r="EV361" s="82"/>
      <c r="EW361" s="82"/>
      <c r="EX361" s="82"/>
      <c r="EY361" s="82"/>
      <c r="EZ361" s="82"/>
      <c r="FA361" s="82"/>
      <c r="FB361" s="82"/>
      <c r="FC361" s="82"/>
      <c r="FD361" s="82"/>
      <c r="FE361" s="82"/>
      <c r="FF361" s="82"/>
      <c r="FG361" s="82"/>
      <c r="FH361" s="82"/>
      <c r="FI361" s="86"/>
      <c r="FJ361" s="66"/>
      <c r="FK361" s="51"/>
    </row>
    <row r="362" spans="9:167" x14ac:dyDescent="0.2">
      <c r="I362" s="109"/>
      <c r="J362" s="58"/>
      <c r="K362" s="3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5"/>
      <c r="AA362" s="75">
        <f>S361^3+T361^3+U361^3+V361^3+W361^3+X361^3+Y361^3+Z361^3+S362^3+T362^3+U362^3+V362^3+W362^3+X362^3+Y362^3+Z362^3</f>
        <v>0</v>
      </c>
      <c r="AB362" s="76">
        <f t="shared" si="60"/>
        <v>0</v>
      </c>
      <c r="AC362" s="61"/>
      <c r="AD362" s="89"/>
      <c r="AE362" s="83"/>
      <c r="AF362" s="83"/>
      <c r="AG362" s="83"/>
      <c r="AH362" s="82"/>
      <c r="AI362" s="82"/>
      <c r="AJ362" s="82"/>
      <c r="AK362" s="82"/>
      <c r="AL362" s="83"/>
      <c r="AM362" s="83"/>
      <c r="AN362" s="83"/>
      <c r="AO362" s="83"/>
      <c r="AP362" s="82"/>
      <c r="AQ362" s="82"/>
      <c r="AR362" s="82"/>
      <c r="AS362" s="86"/>
      <c r="AT362" s="66"/>
      <c r="AU362" s="51"/>
      <c r="AW362" s="109"/>
      <c r="AX362" s="58"/>
      <c r="AY362" s="3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5"/>
      <c r="BO362" s="75">
        <f>BG361^3+BH361^3+BI361^3+BJ361^3+BK361^3+BL361^3+BM361^3+BN361^3+BG362^3+BH362^3+BI362^3+BJ362^3+BK362^3+BL362^3+BM362^3+BN362^3</f>
        <v>0</v>
      </c>
      <c r="BP362" s="76">
        <f t="shared" si="61"/>
        <v>0</v>
      </c>
      <c r="BQ362" s="61"/>
      <c r="BR362" s="81"/>
      <c r="BS362" s="82"/>
      <c r="BT362" s="82"/>
      <c r="BU362" s="82"/>
      <c r="BV362" s="82"/>
      <c r="BW362" s="82"/>
      <c r="BX362" s="82"/>
      <c r="BY362" s="82"/>
      <c r="BZ362" s="83"/>
      <c r="CA362" s="83"/>
      <c r="CB362" s="83"/>
      <c r="CC362" s="83"/>
      <c r="CD362" s="83"/>
      <c r="CE362" s="83"/>
      <c r="CF362" s="83"/>
      <c r="CG362" s="84"/>
      <c r="CH362" s="66"/>
      <c r="CI362" s="51"/>
      <c r="CK362" s="109"/>
      <c r="CL362" s="58"/>
      <c r="CM362" s="3"/>
      <c r="CN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/>
      <c r="DA362" s="4"/>
      <c r="DB362" s="5"/>
      <c r="DC362" s="75">
        <f>CU361^3+CV361^3+CW361^3+CX361^3+CY361^3+CZ361^3+DA361^3+DB361^3+CU362^3+CV362^3+CW362^3+CX362^3+CY362^3+CZ362^3+DA362^3+DB362^3</f>
        <v>0</v>
      </c>
      <c r="DD362" s="76">
        <f t="shared" si="62"/>
        <v>0</v>
      </c>
      <c r="DE362" s="61"/>
      <c r="DF362" s="89"/>
      <c r="DG362" s="83"/>
      <c r="DH362" s="82"/>
      <c r="DI362" s="82"/>
      <c r="DJ362" s="83"/>
      <c r="DK362" s="83"/>
      <c r="DL362" s="82"/>
      <c r="DM362" s="82"/>
      <c r="DN362" s="83"/>
      <c r="DO362" s="83"/>
      <c r="DP362" s="82"/>
      <c r="DQ362" s="82"/>
      <c r="DR362" s="83"/>
      <c r="DS362" s="83"/>
      <c r="DT362" s="82"/>
      <c r="DU362" s="86"/>
      <c r="DV362" s="66"/>
      <c r="DW362" s="51"/>
      <c r="DY362" s="109"/>
      <c r="DZ362" s="58"/>
      <c r="EA362" s="3"/>
      <c r="EB362" s="4"/>
      <c r="EC362" s="4"/>
      <c r="ED362" s="4"/>
      <c r="EE362" s="4"/>
      <c r="EF362" s="4"/>
      <c r="EG362" s="4"/>
      <c r="EH362" s="4"/>
      <c r="EI362" s="4"/>
      <c r="EJ362" s="4"/>
      <c r="EK362" s="4"/>
      <c r="EL362" s="4"/>
      <c r="EM362" s="4"/>
      <c r="EN362" s="4"/>
      <c r="EO362" s="4"/>
      <c r="EP362" s="5"/>
      <c r="EQ362" s="75">
        <f>EI361^3+EJ361^3+EK361^3+EL361^3+EM361^3+EN361^3+EO361^3+EP361^3+EI362^3+EJ362^3+EK362^3+EL362^3+EM362^3+EN362^3+EO362^3+EP362^3</f>
        <v>0</v>
      </c>
      <c r="ER362" s="76">
        <f t="shared" si="63"/>
        <v>0</v>
      </c>
      <c r="ES362" s="61"/>
      <c r="ET362" s="89"/>
      <c r="EU362" s="83"/>
      <c r="EV362" s="83"/>
      <c r="EW362" s="83"/>
      <c r="EX362" s="83"/>
      <c r="EY362" s="83"/>
      <c r="EZ362" s="83"/>
      <c r="FA362" s="83"/>
      <c r="FB362" s="83"/>
      <c r="FC362" s="83"/>
      <c r="FD362" s="83"/>
      <c r="FE362" s="83"/>
      <c r="FF362" s="83"/>
      <c r="FG362" s="83"/>
      <c r="FH362" s="83"/>
      <c r="FI362" s="84"/>
      <c r="FJ362" s="66"/>
      <c r="FK362" s="51"/>
    </row>
    <row r="363" spans="9:167" x14ac:dyDescent="0.2">
      <c r="I363" s="109"/>
      <c r="J363" s="58"/>
      <c r="K363" s="3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5"/>
      <c r="AA363" s="75">
        <f>K363^3+L363^3+M363^3+N363^3+O363^3+P363^3+Q363^3+R363^3+K364^3+L364^3+M364^3+N364^3+O364^3+P364^3+Q364^3+R364^3</f>
        <v>0</v>
      </c>
      <c r="AB363" s="76">
        <f t="shared" si="60"/>
        <v>0</v>
      </c>
      <c r="AC363" s="61"/>
      <c r="AD363" s="89"/>
      <c r="AE363" s="83"/>
      <c r="AF363" s="83"/>
      <c r="AG363" s="83"/>
      <c r="AH363" s="82"/>
      <c r="AI363" s="82"/>
      <c r="AJ363" s="82"/>
      <c r="AK363" s="82"/>
      <c r="AL363" s="83"/>
      <c r="AM363" s="83"/>
      <c r="AN363" s="83"/>
      <c r="AO363" s="83"/>
      <c r="AP363" s="82"/>
      <c r="AQ363" s="82"/>
      <c r="AR363" s="82"/>
      <c r="AS363" s="86"/>
      <c r="AT363" s="66"/>
      <c r="AU363" s="51"/>
      <c r="AW363" s="109"/>
      <c r="AX363" s="58"/>
      <c r="AY363" s="3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5"/>
      <c r="BO363" s="75">
        <f>AY363^3+AZ363^3+BA363^3+BB363^3+BC363^3+BD363^3+BE363^3+BF363^3+AY364^3+AZ364^3+BA364^3+BB364^3+BC364^3+BD364^3+BE364^3+BF364^3</f>
        <v>0</v>
      </c>
      <c r="BP363" s="76">
        <f t="shared" si="61"/>
        <v>0</v>
      </c>
      <c r="BQ363" s="61"/>
      <c r="BR363" s="89"/>
      <c r="BS363" s="83"/>
      <c r="BT363" s="83"/>
      <c r="BU363" s="83"/>
      <c r="BV363" s="83"/>
      <c r="BW363" s="83"/>
      <c r="BX363" s="83"/>
      <c r="BY363" s="83"/>
      <c r="BZ363" s="82"/>
      <c r="CA363" s="82"/>
      <c r="CB363" s="82"/>
      <c r="CC363" s="82"/>
      <c r="CD363" s="82"/>
      <c r="CE363" s="82"/>
      <c r="CF363" s="82"/>
      <c r="CG363" s="86"/>
      <c r="CH363" s="66"/>
      <c r="CI363" s="51"/>
      <c r="CK363" s="109"/>
      <c r="CL363" s="58"/>
      <c r="CM363" s="3"/>
      <c r="CN363" s="4"/>
      <c r="CO363" s="4"/>
      <c r="CP363" s="4"/>
      <c r="CQ363" s="4"/>
      <c r="CR363" s="4"/>
      <c r="CS363" s="4"/>
      <c r="CT363" s="4"/>
      <c r="CU363" s="4"/>
      <c r="CV363" s="4"/>
      <c r="CW363" s="4"/>
      <c r="CX363" s="4"/>
      <c r="CY363" s="4"/>
      <c r="CZ363" s="4"/>
      <c r="DA363" s="4"/>
      <c r="DB363" s="5"/>
      <c r="DC363" s="75">
        <f>CM363^3+CN363^3+CO363^3+CP363^3+CQ363^3+CR363^3+CS363^3+CT363^3+CM364^3+CN364^3+CO364^3+CP364^3+CQ364^3+CR364^3+CS364^3+CT364^3</f>
        <v>0</v>
      </c>
      <c r="DD363" s="76">
        <f t="shared" si="62"/>
        <v>0</v>
      </c>
      <c r="DE363" s="61"/>
      <c r="DF363" s="89"/>
      <c r="DG363" s="83"/>
      <c r="DH363" s="82"/>
      <c r="DI363" s="82"/>
      <c r="DJ363" s="83"/>
      <c r="DK363" s="83"/>
      <c r="DL363" s="82"/>
      <c r="DM363" s="82"/>
      <c r="DN363" s="83"/>
      <c r="DO363" s="83"/>
      <c r="DP363" s="82"/>
      <c r="DQ363" s="82"/>
      <c r="DR363" s="83"/>
      <c r="DS363" s="83"/>
      <c r="DT363" s="82"/>
      <c r="DU363" s="86"/>
      <c r="DV363" s="66"/>
      <c r="DW363" s="51"/>
      <c r="DY363" s="109"/>
      <c r="DZ363" s="58"/>
      <c r="EA363" s="3"/>
      <c r="EB363" s="4"/>
      <c r="EC363" s="4"/>
      <c r="ED363" s="4"/>
      <c r="EE363" s="4"/>
      <c r="EF363" s="4"/>
      <c r="EG363" s="4"/>
      <c r="EH363" s="4"/>
      <c r="EI363" s="4"/>
      <c r="EJ363" s="4"/>
      <c r="EK363" s="4"/>
      <c r="EL363" s="4"/>
      <c r="EM363" s="4"/>
      <c r="EN363" s="4"/>
      <c r="EO363" s="4"/>
      <c r="EP363" s="5"/>
      <c r="EQ363" s="75">
        <f>EA363^3+EB363^3+EC363^3+ED363^3+EE363^3+EF363^3+EG363^3+EH363^3+EA364^3+EB364^3+EC364^3+ED364^3+EE364^3+EF364^3+EG364^3+EH364^3</f>
        <v>0</v>
      </c>
      <c r="ER363" s="76">
        <f t="shared" si="63"/>
        <v>0</v>
      </c>
      <c r="ES363" s="61"/>
      <c r="ET363" s="81"/>
      <c r="EU363" s="82"/>
      <c r="EV363" s="82"/>
      <c r="EW363" s="82"/>
      <c r="EX363" s="82"/>
      <c r="EY363" s="82"/>
      <c r="EZ363" s="82"/>
      <c r="FA363" s="82"/>
      <c r="FB363" s="82"/>
      <c r="FC363" s="82"/>
      <c r="FD363" s="82"/>
      <c r="FE363" s="82"/>
      <c r="FF363" s="82"/>
      <c r="FG363" s="82"/>
      <c r="FH363" s="82"/>
      <c r="FI363" s="86"/>
      <c r="FJ363" s="66"/>
      <c r="FK363" s="51"/>
    </row>
    <row r="364" spans="9:167" x14ac:dyDescent="0.2">
      <c r="I364" s="109"/>
      <c r="J364" s="58"/>
      <c r="K364" s="7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9"/>
      <c r="AA364" s="75">
        <f>S363^3+T363^3+U363^3+V363^3+W363^3+X363^3+Y363^3+Z363^3+S364^3+T364^3+U364^3+V364^3+W364^3+X364^3+Y364^3+Z364^3</f>
        <v>0</v>
      </c>
      <c r="AB364" s="76">
        <f t="shared" si="60"/>
        <v>0</v>
      </c>
      <c r="AC364" s="61"/>
      <c r="AD364" s="116"/>
      <c r="AE364" s="117"/>
      <c r="AF364" s="117"/>
      <c r="AG364" s="117"/>
      <c r="AH364" s="118"/>
      <c r="AI364" s="118"/>
      <c r="AJ364" s="118"/>
      <c r="AK364" s="118"/>
      <c r="AL364" s="117"/>
      <c r="AM364" s="117"/>
      <c r="AN364" s="117"/>
      <c r="AO364" s="117"/>
      <c r="AP364" s="118"/>
      <c r="AQ364" s="118"/>
      <c r="AR364" s="118"/>
      <c r="AS364" s="119"/>
      <c r="AT364" s="32"/>
      <c r="AU364" s="115"/>
      <c r="AW364" s="109"/>
      <c r="AX364" s="58"/>
      <c r="AY364" s="7"/>
      <c r="AZ364" s="8"/>
      <c r="BA364" s="8"/>
      <c r="BB364" s="8"/>
      <c r="BC364" s="8"/>
      <c r="BD364" s="8"/>
      <c r="BE364" s="8"/>
      <c r="BF364" s="8"/>
      <c r="BG364" s="8"/>
      <c r="BH364" s="8"/>
      <c r="BI364" s="8"/>
      <c r="BJ364" s="8"/>
      <c r="BK364" s="8"/>
      <c r="BL364" s="8"/>
      <c r="BM364" s="8"/>
      <c r="BN364" s="9"/>
      <c r="BO364" s="75">
        <f>BG363^3+BH363^3+BI363^3+BJ363^3+BK363^3+BL363^3+BM363^3+BN363^3+BG364^3+BH364^3+BI364^3+BJ364^3+BK364^3+BL364^3+BM364^3+BN364^3</f>
        <v>0</v>
      </c>
      <c r="BP364" s="76">
        <f t="shared" si="61"/>
        <v>0</v>
      </c>
      <c r="BQ364" s="61"/>
      <c r="BR364" s="116"/>
      <c r="BS364" s="117"/>
      <c r="BT364" s="117"/>
      <c r="BU364" s="117"/>
      <c r="BV364" s="117"/>
      <c r="BW364" s="117"/>
      <c r="BX364" s="117"/>
      <c r="BY364" s="117"/>
      <c r="BZ364" s="118"/>
      <c r="CA364" s="118"/>
      <c r="CB364" s="118"/>
      <c r="CC364" s="118"/>
      <c r="CD364" s="118"/>
      <c r="CE364" s="118"/>
      <c r="CF364" s="118"/>
      <c r="CG364" s="119"/>
      <c r="CH364" s="32"/>
      <c r="CI364" s="115"/>
      <c r="CK364" s="109"/>
      <c r="CL364" s="58"/>
      <c r="CM364" s="7"/>
      <c r="CN364" s="8"/>
      <c r="CO364" s="8"/>
      <c r="CP364" s="8"/>
      <c r="CQ364" s="8"/>
      <c r="CR364" s="8"/>
      <c r="CS364" s="8"/>
      <c r="CT364" s="8"/>
      <c r="CU364" s="8"/>
      <c r="CV364" s="8"/>
      <c r="CW364" s="8"/>
      <c r="CX364" s="8"/>
      <c r="CY364" s="8"/>
      <c r="CZ364" s="8"/>
      <c r="DA364" s="8"/>
      <c r="DB364" s="9"/>
      <c r="DC364" s="75">
        <f>CU363^3+CV363^3+CW363^3+CX363^3+CY363^3+CZ363^3+DA363^3+DB363^3+CU364^3+CV364^3+CW364^3+CX364^3+CY364^3+CZ364^3+DA364^3+DB364^3</f>
        <v>0</v>
      </c>
      <c r="DD364" s="76">
        <f t="shared" si="62"/>
        <v>0</v>
      </c>
      <c r="DE364" s="61"/>
      <c r="DF364" s="116"/>
      <c r="DG364" s="117"/>
      <c r="DH364" s="118"/>
      <c r="DI364" s="118"/>
      <c r="DJ364" s="117"/>
      <c r="DK364" s="117"/>
      <c r="DL364" s="118"/>
      <c r="DM364" s="118"/>
      <c r="DN364" s="117"/>
      <c r="DO364" s="117"/>
      <c r="DP364" s="118"/>
      <c r="DQ364" s="118"/>
      <c r="DR364" s="117"/>
      <c r="DS364" s="117"/>
      <c r="DT364" s="118"/>
      <c r="DU364" s="119"/>
      <c r="DV364" s="32"/>
      <c r="DW364" s="115"/>
      <c r="DY364" s="109"/>
      <c r="DZ364" s="58"/>
      <c r="EA364" s="7"/>
      <c r="EB364" s="8"/>
      <c r="EC364" s="8"/>
      <c r="ED364" s="8"/>
      <c r="EE364" s="8"/>
      <c r="EF364" s="8"/>
      <c r="EG364" s="8"/>
      <c r="EH364" s="8"/>
      <c r="EI364" s="8"/>
      <c r="EJ364" s="8"/>
      <c r="EK364" s="8"/>
      <c r="EL364" s="8"/>
      <c r="EM364" s="8"/>
      <c r="EN364" s="8"/>
      <c r="EO364" s="8"/>
      <c r="EP364" s="9"/>
      <c r="EQ364" s="75">
        <f>EI363^3+EJ363^3+EK363^3+EL363^3+EM363^3+EN363^3+EO363^3+EP363^3+EI364^3+EJ364^3+EK364^3+EL364^3+EM364^3+EN364^3+EO364^3+EP364^3</f>
        <v>0</v>
      </c>
      <c r="ER364" s="76">
        <f t="shared" si="63"/>
        <v>0</v>
      </c>
      <c r="ES364" s="61"/>
      <c r="ET364" s="116"/>
      <c r="EU364" s="117"/>
      <c r="EV364" s="117"/>
      <c r="EW364" s="117"/>
      <c r="EX364" s="117"/>
      <c r="EY364" s="117"/>
      <c r="EZ364" s="117"/>
      <c r="FA364" s="117"/>
      <c r="FB364" s="117"/>
      <c r="FC364" s="117"/>
      <c r="FD364" s="117"/>
      <c r="FE364" s="117"/>
      <c r="FF364" s="117"/>
      <c r="FG364" s="117"/>
      <c r="FH364" s="117"/>
      <c r="FI364" s="120"/>
      <c r="FJ364" s="32"/>
      <c r="FK364" s="115"/>
    </row>
    <row r="365" spans="9:167" x14ac:dyDescent="0.2">
      <c r="I365" s="109"/>
      <c r="J365" s="58"/>
      <c r="K365" s="121">
        <f>K349^3+K350^3+K351^3+K352^3+K353^3+K354^3+K355^3+K356^3+L349^3+L350^3+L351^3+L352^3+L353^3+L354^3+L355^3+L356^3</f>
        <v>0</v>
      </c>
      <c r="L365" s="122">
        <f>K364^3+K363^3+K362^3+K361^3+K360^3+K359^3+K358^3+K357^3+L364^3+L363^3+L362^3+L361^3+L360^3+L359^3+L358^3+L357^3</f>
        <v>0</v>
      </c>
      <c r="M365" s="122">
        <f>M349^3+M350^3+M351^3+M352^3+M353^3+M354^3+M355^3+M356^3+N349^3+N350^3+N351^3+N352^3+N353^3+N354^3+N355^3+N356^3</f>
        <v>0</v>
      </c>
      <c r="N365" s="122">
        <f>M364^3+M363^3+M362^3+M361^3+M360^3+M359^3+M358^3+M357^3+N364^3+N363^3+N362^3+N361^3+N360^3+N359^3+N358^3+N357^3</f>
        <v>0</v>
      </c>
      <c r="O365" s="122">
        <f>O349^3+O350^3+O351^3+O352^3+O353^3+O354^3+O355^3+O356^3+P349^3+P350^3+P351^3+P352^3+P353^3+P354^3+P355^3+P356^3</f>
        <v>0</v>
      </c>
      <c r="P365" s="122">
        <f>O364^3+O363^3+O362^3+O361^3+O360^3+O359^3+O358^3+O357^3+P364^3+P363^3+P362^3+P361^3+P360^3+P359^3+P358^3+P357^3</f>
        <v>0</v>
      </c>
      <c r="Q365" s="122">
        <f>Q349^3+Q350^3+Q351^3+Q352^3+Q353^3+Q354^3+Q355^3+Q356^3+R349^3+R350^3+R351^3+R352^3+R353^3+R354^3+R355^3+R356^3</f>
        <v>0</v>
      </c>
      <c r="R365" s="122">
        <f>Q364^3+Q363^3+Q362^3+Q361^3+Q360^3+Q359^3+Q358^3+Q357^3+R364^3+R363^3+R362^3+R361^3+R360^3+R359^3+R358^3+R357^3</f>
        <v>0</v>
      </c>
      <c r="S365" s="122">
        <f>S349^3+S350^3+S351^3+S352^3+S353^3+S354^3+S355^3+S356^3+T349^3+T350^3+T351^3+T352^3+T353^3+T354^3+T355^3+T356^3</f>
        <v>0</v>
      </c>
      <c r="T365" s="122">
        <f>S364^3+S363^3+S362^3+S361^3+S360^3+S359^3+S358^3+S357^3+T364^3+T363^3+T362^3+T361^3+T360^3+T359^3+T358^3+T357^3</f>
        <v>0</v>
      </c>
      <c r="U365" s="122">
        <f>U349^3+U350^3+U351^3+U352^3+U353^3+U354^3+U355^3+U356^3+V349^3+V350^3+V351^3+V352^3+V353^3+V354^3+V355^3+V356^3</f>
        <v>0</v>
      </c>
      <c r="V365" s="122">
        <f>U364^3+U363^3+U362^3+U361^3+U360^3+U359^3+U358^3+U357^3+V364^3+V363^3+V362^3+V361^3+V360^3+V359^3+V358^3+V357^3</f>
        <v>0</v>
      </c>
      <c r="W365" s="122">
        <f>W349^3+W350^3+W351^3+W352^3+W353^3+W354^3+W355^3+W356^3+X349^3+X350^3+X351^3+X352^3+X353^3+X354^3+X355^3+X356^3</f>
        <v>0</v>
      </c>
      <c r="X365" s="122">
        <f>W364^3+W363^3+W362^3+W361^3+W360^3+W359^3+W358^3+W357^3+X364^3+X363^3+X362^3+X361^3+X360^3+X359^3+X358^3+X357^3</f>
        <v>0</v>
      </c>
      <c r="Y365" s="122">
        <f>Y349^3+Y350^3+Y351^3+Y352^3+Y353^3+Y354^3+Y355^3+Y356^3+Z349^3+Z350^3+Z351^3+Z352^3+Z353^3+Z354^3+Z355^3+Z356^3</f>
        <v>0</v>
      </c>
      <c r="Z365" s="123">
        <f>Y364^3+Y363^3+Y362^3+Y361^3+Y360^3+Y359^3+Y358^3+Y357^3+Z364^3+Z363^3+Z362^3+Z361^3+Z360^3+Z359^3+Z358^3+Z357^3</f>
        <v>0</v>
      </c>
      <c r="AA365" s="124">
        <f>SUMSQ(K349,L350,M351,N352,O353,P354,Q355,R356,S357,T358,U359,V360,W361,X362,Y363,Z364)</f>
        <v>0</v>
      </c>
      <c r="AB365" s="125">
        <f>SUMSQ(K357,L358,M359,N360,O361,P362,Q363,R364,S349,T350,U351,V352,W353,X354,Y355,Z356)</f>
        <v>0</v>
      </c>
      <c r="AC365" s="52"/>
      <c r="AD365" s="126"/>
      <c r="AE365" s="126"/>
      <c r="AF365" s="126"/>
      <c r="AG365" s="126"/>
      <c r="AH365" s="126"/>
      <c r="AI365" s="126"/>
      <c r="AJ365" s="126"/>
      <c r="AK365" s="126"/>
      <c r="AL365" s="126"/>
      <c r="AM365" s="126"/>
      <c r="AN365" s="126"/>
      <c r="AO365" s="126"/>
      <c r="AP365" s="126"/>
      <c r="AQ365" s="126"/>
      <c r="AR365" s="126"/>
      <c r="AS365" s="126"/>
      <c r="AT365" s="32"/>
      <c r="AU365" s="115"/>
      <c r="AW365" s="109"/>
      <c r="AX365" s="58"/>
      <c r="AY365" s="121">
        <f>AY349^3+AY350^3+AY351^3+AY352^3+AY353^3+AY354^3+AY355^3+AY356^3+AZ349^3+AZ350^3+AZ351^3+AZ352^3+AZ353^3+AZ354^3+AZ355^3+AZ356^3</f>
        <v>0</v>
      </c>
      <c r="AZ365" s="122">
        <f>AY364^3+AY363^3+AY362^3+AY361^3+AY360^3+AY359^3+AY358^3+AY357^3+AZ364^3+AZ363^3+AZ362^3+AZ361^3+AZ360^3+AZ359^3+AZ358^3+AZ357^3</f>
        <v>0</v>
      </c>
      <c r="BA365" s="122">
        <f>BA349^3+BA350^3+BA351^3+BA352^3+BA353^3+BA354^3+BA355^3+BA356^3+BB349^3+BB350^3+BB351^3+BB352^3+BB353^3+BB354^3+BB355^3+BB356^3</f>
        <v>0</v>
      </c>
      <c r="BB365" s="122">
        <f>BA364^3+BA363^3+BA362^3+BA361^3+BA360^3+BA359^3+BA358^3+BA357^3+BB364^3+BB363^3+BB362^3+BB361^3+BB360^3+BB359^3+BB358^3+BB357^3</f>
        <v>0</v>
      </c>
      <c r="BC365" s="122">
        <f>BC349^3+BC350^3+BC351^3+BC352^3+BC353^3+BC354^3+BC355^3+BC356^3+BD349^3+BD350^3+BD351^3+BD352^3+BD353^3+BD354^3+BD355^3+BD356^3</f>
        <v>0</v>
      </c>
      <c r="BD365" s="122">
        <f>BC364^3+BC363^3+BC362^3+BC361^3+BC360^3+BC359^3+BC358^3+BC357^3+BD364^3+BD363^3+BD362^3+BD361^3+BD360^3+BD359^3+BD358^3+BD357^3</f>
        <v>0</v>
      </c>
      <c r="BE365" s="122">
        <f>BE349^3+BE350^3+BE351^3+BE352^3+BE353^3+BE354^3+BE355^3+BE356^3+BF349^3+BF350^3+BF351^3+BF352^3+BF353^3+BF354^3+BF355^3+BF356^3</f>
        <v>0</v>
      </c>
      <c r="BF365" s="122">
        <f>BE364^3+BE363^3+BE362^3+BE361^3+BE360^3+BE359^3+BE358^3+BE357^3+BF364^3+BF363^3+BF362^3+BF361^3+BF360^3+BF359^3+BF358^3+BF357^3</f>
        <v>0</v>
      </c>
      <c r="BG365" s="122">
        <f>BG349^3+BG350^3+BG351^3+BG352^3+BG353^3+BG354^3+BG355^3+BG356^3+BH349^3+BH350^3+BH351^3+BH352^3+BH353^3+BH354^3+BH355^3+BH356^3</f>
        <v>0</v>
      </c>
      <c r="BH365" s="122">
        <f>BG364^3+BG363^3+BG362^3+BG361^3+BG360^3+BG359^3+BG358^3+BG357^3+BH364^3+BH363^3+BH362^3+BH361^3+BH360^3+BH359^3+BH358^3+BH357^3</f>
        <v>0</v>
      </c>
      <c r="BI365" s="122">
        <f>BI349^3+BI350^3+BI351^3+BI352^3+BI353^3+BI354^3+BI355^3+BI356^3+BJ349^3+BJ350^3+BJ351^3+BJ352^3+BJ353^3+BJ354^3+BJ355^3+BJ356^3</f>
        <v>0</v>
      </c>
      <c r="BJ365" s="122">
        <f>BI364^3+BI363^3+BI362^3+BI361^3+BI360^3+BI359^3+BI358^3+BI357^3+BJ364^3+BJ363^3+BJ362^3+BJ361^3+BJ360^3+BJ359^3+BJ358^3+BJ357^3</f>
        <v>0</v>
      </c>
      <c r="BK365" s="122">
        <f>BK349^3+BK350^3+BK351^3+BK352^3+BK353^3+BK354^3+BK355^3+BK356^3+BL349^3+BL350^3+BL351^3+BL352^3+BL353^3+BL354^3+BL355^3+BL356^3</f>
        <v>0</v>
      </c>
      <c r="BL365" s="122">
        <f>BK364^3+BK363^3+BK362^3+BK361^3+BK360^3+BK359^3+BK358^3+BK357^3+BL364^3+BL363^3+BL362^3+BL361^3+BL360^3+BL359^3+BL358^3+BL357^3</f>
        <v>0</v>
      </c>
      <c r="BM365" s="122">
        <f>BM349^3+BM350^3+BM351^3+BM352^3+BM353^3+BM354^3+BM355^3+BM356^3+BN349^3+BN350^3+BN351^3+BN352^3+BN353^3+BN354^3+BN355^3+BN356^3</f>
        <v>0</v>
      </c>
      <c r="BN365" s="123">
        <f>BM364^3+BM363^3+BM362^3+BM361^3+BM360^3+BM359^3+BM358^3+BM357^3+BN364^3+BN363^3+BN362^3+BN361^3+BN360^3+BN359^3+BN358^3+BN357^3</f>
        <v>0</v>
      </c>
      <c r="BO365" s="124">
        <f>SUMSQ(AY349,AZ350,BA351,BB352,BC353,BD354,BE355,BF356,BG357,BH358,BI359,BJ360,BK361,BL362,BM363,BN364)</f>
        <v>0</v>
      </c>
      <c r="BP365" s="125">
        <f>SUMSQ(AY357,AZ358,BA359,BB360,BC361,BD362,BE363,BF364,BG349,BH350,BI351,BJ352,BK353,BL354,BM355,BN356)</f>
        <v>0</v>
      </c>
      <c r="BQ365" s="52"/>
      <c r="BR365" s="126"/>
      <c r="BS365" s="126"/>
      <c r="BT365" s="126"/>
      <c r="BU365" s="126"/>
      <c r="BV365" s="126"/>
      <c r="BW365" s="126"/>
      <c r="BX365" s="126"/>
      <c r="BY365" s="126"/>
      <c r="BZ365" s="126"/>
      <c r="CA365" s="126"/>
      <c r="CB365" s="126"/>
      <c r="CC365" s="126"/>
      <c r="CD365" s="126"/>
      <c r="CE365" s="126"/>
      <c r="CF365" s="126"/>
      <c r="CG365" s="126"/>
      <c r="CH365" s="32"/>
      <c r="CI365" s="115"/>
      <c r="CK365" s="109"/>
      <c r="CL365" s="58"/>
      <c r="CM365" s="121">
        <f>CM349^3+CM350^3+CM351^3+CM352^3+CM353^3+CM354^3+CM355^3+CM356^3+CN349^3+CN350^3+CN351^3+CN352^3+CN353^3+CN354^3+CN355^3+CN356^3</f>
        <v>0</v>
      </c>
      <c r="CN365" s="122">
        <f>CM364^3+CM363^3+CM362^3+CM361^3+CM360^3+CM359^3+CM358^3+CM357^3+CN364^3+CN363^3+CN362^3+CN361^3+CN360^3+CN359^3+CN358^3+CN357^3</f>
        <v>0</v>
      </c>
      <c r="CO365" s="122">
        <f>CO349^3+CO350^3+CO351^3+CO352^3+CO353^3+CO354^3+CO355^3+CO356^3+CP349^3+CP350^3+CP351^3+CP352^3+CP353^3+CP354^3+CP355^3+CP356^3</f>
        <v>0</v>
      </c>
      <c r="CP365" s="122">
        <f>CO364^3+CO363^3+CO362^3+CO361^3+CO360^3+CO359^3+CO358^3+CO357^3+CP364^3+CP363^3+CP362^3+CP361^3+CP360^3+CP359^3+CP358^3+CP357^3</f>
        <v>0</v>
      </c>
      <c r="CQ365" s="122">
        <f>CQ349^3+CQ350^3+CQ351^3+CQ352^3+CQ353^3+CQ354^3+CQ355^3+CQ356^3+CR349^3+CR350^3+CR351^3+CR352^3+CR353^3+CR354^3+CR355^3+CR356^3</f>
        <v>0</v>
      </c>
      <c r="CR365" s="122">
        <f>CQ364^3+CQ363^3+CQ362^3+CQ361^3+CQ360^3+CQ359^3+CQ358^3+CQ357^3+CR364^3+CR363^3+CR362^3+CR361^3+CR360^3+CR359^3+CR358^3+CR357^3</f>
        <v>0</v>
      </c>
      <c r="CS365" s="122">
        <f>CS349^3+CS350^3+CS351^3+CS352^3+CS353^3+CS354^3+CS355^3+CS356^3+CT349^3+CT350^3+CT351^3+CT352^3+CT353^3+CT354^3+CT355^3+CT356^3</f>
        <v>0</v>
      </c>
      <c r="CT365" s="122">
        <f>CS364^3+CS363^3+CS362^3+CS361^3+CS360^3+CS359^3+CS358^3+CS357^3+CT364^3+CT363^3+CT362^3+CT361^3+CT360^3+CT359^3+CT358^3+CT357^3</f>
        <v>0</v>
      </c>
      <c r="CU365" s="122">
        <f>CU349^3+CU350^3+CU351^3+CU352^3+CU353^3+CU354^3+CU355^3+CU356^3+CV349^3+CV350^3+CV351^3+CV352^3+CV353^3+CV354^3+CV355^3+CV356^3</f>
        <v>0</v>
      </c>
      <c r="CV365" s="122">
        <f>CU364^3+CU363^3+CU362^3+CU361^3+CU360^3+CU359^3+CU358^3+CU357^3+CV364^3+CV363^3+CV362^3+CV361^3+CV360^3+CV359^3+CV358^3+CV357^3</f>
        <v>0</v>
      </c>
      <c r="CW365" s="122">
        <f>CW349^3+CW350^3+CW351^3+CW352^3+CW353^3+CW354^3+CW355^3+CW356^3+CX349^3+CX350^3+CX351^3+CX352^3+CX353^3+CX354^3+CX355^3+CX356^3</f>
        <v>0</v>
      </c>
      <c r="CX365" s="122">
        <f>CW364^3+CW363^3+CW362^3+CW361^3+CW360^3+CW359^3+CW358^3+CW357^3+CX364^3+CX363^3+CX362^3+CX361^3+CX360^3+CX359^3+CX358^3+CX357^3</f>
        <v>0</v>
      </c>
      <c r="CY365" s="122">
        <f>CY349^3+CY350^3+CY351^3+CY352^3+CY353^3+CY354^3+CY355^3+CY356^3+CZ349^3+CZ350^3+CZ351^3+CZ352^3+CZ353^3+CZ354^3+CZ355^3+CZ356^3</f>
        <v>0</v>
      </c>
      <c r="CZ365" s="122">
        <f>CY364^3+CY363^3+CY362^3+CY361^3+CY360^3+CY359^3+CY358^3+CY357^3+CZ364^3+CZ363^3+CZ362^3+CZ361^3+CZ360^3+CZ359^3+CZ358^3+CZ357^3</f>
        <v>0</v>
      </c>
      <c r="DA365" s="122">
        <f>DA349^3+DA350^3+DA351^3+DA352^3+DA353^3+DA354^3+DA355^3+DA356^3+DB349^3+DB350^3+DB351^3+DB352^3+DB353^3+DB354^3+DB355^3+DB356^3</f>
        <v>0</v>
      </c>
      <c r="DB365" s="123">
        <f>DA364^3+DA363^3+DA362^3+DA361^3+DA360^3+DA359^3+DA358^3+DA357^3+DB364^3+DB363^3+DB362^3+DB361^3+DB360^3+DB359^3+DB358^3+DB357^3</f>
        <v>0</v>
      </c>
      <c r="DC365" s="124">
        <f>SUMSQ(CM349,CN350,CO351,CP352,CQ353,CR354,CS355,CT356,CU357,CV358,CW359,CX360,CY361,CZ362,DA363,DB364)</f>
        <v>0</v>
      </c>
      <c r="DD365" s="125">
        <f>SUMSQ(CM357,CN358,CO359,CP360,CQ361,CR362,CS363,CT364,CU349,CV350,CW351,CX352,CY353,CZ354,DA355,DB356)</f>
        <v>0</v>
      </c>
      <c r="DE365" s="52"/>
      <c r="DF365" s="126"/>
      <c r="DG365" s="126"/>
      <c r="DH365" s="126"/>
      <c r="DI365" s="126"/>
      <c r="DJ365" s="126"/>
      <c r="DK365" s="126"/>
      <c r="DL365" s="126"/>
      <c r="DM365" s="126"/>
      <c r="DN365" s="126"/>
      <c r="DO365" s="126"/>
      <c r="DP365" s="126"/>
      <c r="DQ365" s="126"/>
      <c r="DR365" s="126"/>
      <c r="DS365" s="126"/>
      <c r="DT365" s="126"/>
      <c r="DU365" s="126"/>
      <c r="DV365" s="32"/>
      <c r="DW365" s="115"/>
      <c r="DY365" s="109"/>
      <c r="DZ365" s="58"/>
      <c r="EA365" s="121">
        <f>EA349^3+EA350^3+EA351^3+EA352^3+EA353^3+EA354^3+EA355^3+EA356^3+EB349^3+EB350^3+EB351^3+EB352^3+EB353^3+EB354^3+EB355^3+EB356^3</f>
        <v>0</v>
      </c>
      <c r="EB365" s="122">
        <f>EA364^3+EA363^3+EA362^3+EA361^3+EA360^3+EA359^3+EA358^3+EA357^3+EB364^3+EB363^3+EB362^3+EB361^3+EB360^3+EB359^3+EB358^3+EB357^3</f>
        <v>0</v>
      </c>
      <c r="EC365" s="122">
        <f>EC349^3+EC350^3+EC351^3+EC352^3+EC353^3+EC354^3+EC355^3+EC356^3+ED349^3+ED350^3+ED351^3+ED352^3+ED353^3+ED354^3+ED355^3+ED356^3</f>
        <v>0</v>
      </c>
      <c r="ED365" s="122">
        <f>EC364^3+EC363^3+EC362^3+EC361^3+EC360^3+EC359^3+EC358^3+EC357^3+ED364^3+ED363^3+ED362^3+ED361^3+ED360^3+ED359^3+ED358^3+ED357^3</f>
        <v>0</v>
      </c>
      <c r="EE365" s="122">
        <f>EE349^3+EE350^3+EE351^3+EE352^3+EE353^3+EE354^3+EE355^3+EE356^3+EF349^3+EF350^3+EF351^3+EF352^3+EF353^3+EF354^3+EF355^3+EF356^3</f>
        <v>0</v>
      </c>
      <c r="EF365" s="122">
        <f>EE364^3+EE363^3+EE362^3+EE361^3+EE360^3+EE359^3+EE358^3+EE357^3+EF364^3+EF363^3+EF362^3+EF361^3+EF360^3+EF359^3+EF358^3+EF357^3</f>
        <v>0</v>
      </c>
      <c r="EG365" s="122">
        <f>EG349^3+EG350^3+EG351^3+EG352^3+EG353^3+EG354^3+EG355^3+EG356^3+EH349^3+EH350^3+EH351^3+EH352^3+EH353^3+EH354^3+EH355^3+EH356^3</f>
        <v>0</v>
      </c>
      <c r="EH365" s="122">
        <f>EG364^3+EG363^3+EG362^3+EG361^3+EG360^3+EG359^3+EG358^3+EG357^3+EH364^3+EH363^3+EH362^3+EH361^3+EH360^3+EH359^3+EH358^3+EH357^3</f>
        <v>0</v>
      </c>
      <c r="EI365" s="122">
        <f>EI349^3+EI350^3+EI351^3+EI352^3+EI353^3+EI354^3+EI355^3+EI356^3+EJ349^3+EJ350^3+EJ351^3+EJ352^3+EJ353^3+EJ354^3+EJ355^3+EJ356^3</f>
        <v>0</v>
      </c>
      <c r="EJ365" s="122">
        <f>EI364^3+EI363^3+EI362^3+EI361^3+EI360^3+EI359^3+EI358^3+EI357^3+EJ364^3+EJ363^3+EJ362^3+EJ361^3+EJ360^3+EJ359^3+EJ358^3+EJ357^3</f>
        <v>0</v>
      </c>
      <c r="EK365" s="122">
        <f>EK349^3+EK350^3+EK351^3+EK352^3+EK353^3+EK354^3+EK355^3+EK356^3+EL349^3+EL350^3+EL351^3+EL352^3+EL353^3+EL354^3+EL355^3+EL356^3</f>
        <v>0</v>
      </c>
      <c r="EL365" s="122">
        <f>EK364^3+EK363^3+EK362^3+EK361^3+EK360^3+EK359^3+EK358^3+EK357^3+EL364^3+EL363^3+EL362^3+EL361^3+EL360^3+EL359^3+EL358^3+EL357^3</f>
        <v>0</v>
      </c>
      <c r="EM365" s="122">
        <f>EM349^3+EM350^3+EM351^3+EM352^3+EM353^3+EM354^3+EM355^3+EM356^3+EN349^3+EN350^3+EN351^3+EN352^3+EN353^3+EN354^3+EN355^3+EN356^3</f>
        <v>0</v>
      </c>
      <c r="EN365" s="122">
        <f>EM364^3+EM363^3+EM362^3+EM361^3+EM360^3+EM359^3+EM358^3+EM357^3+EN364^3+EN363^3+EN362^3+EN361^3+EN360^3+EN359^3+EN358^3+EN357^3</f>
        <v>0</v>
      </c>
      <c r="EO365" s="122">
        <f>EO349^3+EO350^3+EO351^3+EO352^3+EO353^3+EO354^3+EO355^3+EO356^3+EP349^3+EP350^3+EP351^3+EP352^3+EP353^3+EP354^3+EP355^3+EP356^3</f>
        <v>0</v>
      </c>
      <c r="EP365" s="123">
        <f>EO364^3+EO363^3+EO362^3+EO361^3+EO360^3+EO359^3+EO358^3+EO357^3+EP364^3+EP363^3+EP362^3+EP361^3+EP360^3+EP359^3+EP358^3+EP357^3</f>
        <v>0</v>
      </c>
      <c r="EQ365" s="124">
        <f>SUMSQ(EA349,EB350,EC351,ED352,EE353,EF354,EG355,EH356,EI357,EJ358,EK359,EL360,EM361,EN362,EO363,EP364)</f>
        <v>0</v>
      </c>
      <c r="ER365" s="125">
        <f>SUMSQ(EA357,EB358,EC359,ED360,EE361,EF362,EG363,EH364,EI349,EJ350,EK351,EL352,EM353,EN354,EO355,EP356)</f>
        <v>0</v>
      </c>
      <c r="ES365" s="52"/>
      <c r="ET365" s="126"/>
      <c r="EU365" s="126"/>
      <c r="EV365" s="126"/>
      <c r="EW365" s="126"/>
      <c r="EX365" s="126"/>
      <c r="EY365" s="126"/>
      <c r="EZ365" s="126"/>
      <c r="FA365" s="126"/>
      <c r="FB365" s="126"/>
      <c r="FC365" s="126"/>
      <c r="FD365" s="126"/>
      <c r="FE365" s="126"/>
      <c r="FF365" s="126"/>
      <c r="FG365" s="126"/>
      <c r="FH365" s="126"/>
      <c r="FI365" s="126"/>
      <c r="FJ365" s="32"/>
      <c r="FK365" s="115"/>
    </row>
    <row r="366" spans="9:167" ht="13.5" thickBot="1" x14ac:dyDescent="0.25">
      <c r="I366" s="109"/>
      <c r="J366" s="58"/>
      <c r="K366" s="127">
        <f>K349^3+L349^3+M349^3+N349^3+K350^3+L350^3+M350^3+N350^3+K351^3+L351^3+M351^3+N351^3+K352^3+L352^3+M352^3+N352^3</f>
        <v>0</v>
      </c>
      <c r="L366" s="128">
        <f>K353^3+L353^3+M353^3+N353^3+K354^3+L354^3+M354^3+N354^3+K355^3+L355^3+M355^3+N355^3+K356^3+L356^3+M356^3+N356^3</f>
        <v>0</v>
      </c>
      <c r="M366" s="128">
        <f>K357^3+L357^3+M357^3+N357^3+K358^3+L358^3+M358^3+N358^3+K359^3+L359^3+M359^3+N359^3+K360^3+L360^3+M360^3+N360^3</f>
        <v>0</v>
      </c>
      <c r="N366" s="128">
        <f>K361^3+L361^3+M361^3+N361^3+K362^3+L362^3+M362^3+N362^3+K363^3+L363^3+M363^3+N363^3+K364^3+L364^3+M364^3+N364^3</f>
        <v>0</v>
      </c>
      <c r="O366" s="128">
        <f>O349^3+P349^3+Q349^3+R349^3+O350^3+P350^3+Q350^3+R350^3+O351^3+P351^3+Q351^3+R351^3+O352^3+P352^3+Q352^3+R352^3</f>
        <v>0</v>
      </c>
      <c r="P366" s="128">
        <f>O353^3+P353^3+Q353^3+R353^3+O354^3+P354^3+Q354^3+R354^3+O355^3+P355^3+Q355^3+R355^3+O356^3+P356^3+Q356^3+R356^3</f>
        <v>0</v>
      </c>
      <c r="Q366" s="128">
        <f>O357^3+P357^3+Q357^3+R357^3+O358^3+P358^3+Q358^3+R358^3+O359^3+P359^3+Q359^3+R359^3+O360^3+P360^3+Q360^3+R360^3</f>
        <v>0</v>
      </c>
      <c r="R366" s="128">
        <f>O361^3+P361^3+Q361^3+R361^3+O362^3+P362^3+Q362^3+R362^3+O363^3+P363^3+Q363^3+R363^3+O364^3+P364^3+Q364^3+R364^3</f>
        <v>0</v>
      </c>
      <c r="S366" s="128">
        <f>S349^3+T349^3+U349^3+V349^3+S350^3+T350^3+U350^3+V350^3+S351^3+T351^3+U351^3+V351^3+S352^3+T352^3+U352^3+V352^3</f>
        <v>0</v>
      </c>
      <c r="T366" s="128">
        <f>S353^3+T353^3+U353^3+V353^3+S354^3+T354^3+U354^3+V354^3+S355^3+T355^3+U355^3+V355^3+S356^3+T356^3+U356^3+V356^3</f>
        <v>0</v>
      </c>
      <c r="U366" s="128">
        <f>S357^3+T357^3+U357^3+V357^3+S358^3+T358^3+U358^3+V358^3+S359^3+T359^3+U359^3+V359^3+S360^3+T360^3+U360^3+V360^3</f>
        <v>0</v>
      </c>
      <c r="V366" s="128">
        <f>S361^3+T361^3+U361^3+V361^3+S362^3+T362^3+U362^3+V362^3+S363^3+T363^3+U363^3+V363^3+S364^3+T364^3+U364^3+V364^3</f>
        <v>0</v>
      </c>
      <c r="W366" s="128">
        <f>W349^3+X349^3+Y349^3+Z349^3+W350^3+X350^3+Y350^3+Z350^3+W351^3+X351^3+Y351^3+Z351^3+W352^3+X352^3+Y352^3+Z352^3</f>
        <v>0</v>
      </c>
      <c r="X366" s="128">
        <f>W353^3+X353^3+Y353^3+Z353^3+W354^3+X354^3+Y354^3+Z354^3+W355^3+X355^3+Y355^3+Z355^3+W356^3+X356^3+Y356^3+Z356^3</f>
        <v>0</v>
      </c>
      <c r="Y366" s="128">
        <f>W357^3+X357^3+Y357^3+Z357^3+W358^3+X358^3+Y358^3+Z358^3+W359^3+X359^3+Y359^3+Z359^3+W360^3+X360^3+Y360^3+Z360^3</f>
        <v>0</v>
      </c>
      <c r="Z366" s="128">
        <f>W361^3+X361^3+Y361^3+Z361^3+W362^3+X362^3+Y362^3+Z362^3+W363^3+X363^3+Y363^3+Z363^3+W364^3+X364^3+Y364^3+Z364^3</f>
        <v>0</v>
      </c>
      <c r="AA366" s="129">
        <f>SUMSQ(K364,L363,M362,N361,O360,P359,Q358,R357,S356,T355,U354,V353,W352,X351,Y350,BN348,Z349)</f>
        <v>0</v>
      </c>
      <c r="AB366" s="130">
        <f>SUMSQ(K356,L355,M354,N353,O352,P351,Q350,R349,S364,T363,U362,V361,W360,X359,Y358,Z357)</f>
        <v>0</v>
      </c>
      <c r="AC366" s="32"/>
      <c r="AD366" s="131"/>
      <c r="AE366" s="131"/>
      <c r="AF366" s="131"/>
      <c r="AG366" s="131"/>
      <c r="AH366" s="131"/>
      <c r="AI366" s="131"/>
      <c r="AJ366" s="131"/>
      <c r="AK366" s="131"/>
      <c r="AL366" s="131"/>
      <c r="AM366" s="131"/>
      <c r="AN366" s="131"/>
      <c r="AO366" s="131"/>
      <c r="AP366" s="131"/>
      <c r="AQ366" s="131"/>
      <c r="AR366" s="131"/>
      <c r="AS366" s="131"/>
      <c r="AT366" s="32"/>
      <c r="AU366" s="115"/>
      <c r="AW366" s="109"/>
      <c r="AX366" s="58"/>
      <c r="AY366" s="127">
        <f>AY349^3+AZ349^3+BA349^3+BB349^3+AY350^3+AZ350^3+BA350^3+BB350^3+AY351^3+AZ351^3+BA351^3+BB351^3+AY352^3+AZ352^3+BA352^3+BB352^3</f>
        <v>0</v>
      </c>
      <c r="AZ366" s="128">
        <f>AY353^3+AZ353^3+BA353^3+BB353^3+AY354^3+AZ354^3+BA354^3+BB354^3+AY355^3+AZ355^3+BA355^3+BB355^3+AY356^3+AZ356^3+BA356^3+BB356^3</f>
        <v>0</v>
      </c>
      <c r="BA366" s="128">
        <f>AY357^3+AZ357^3+BA357^3+BB357^3+AY358^3+AZ358^3+BA358^3+BB358^3+AY359^3+AZ359^3+BA359^3+BB359^3+AY360^3+AZ360^3+BA360^3+BB360^3</f>
        <v>0</v>
      </c>
      <c r="BB366" s="128">
        <f>AY361^3+AZ361^3+BA361^3+BB361^3+AY362^3+AZ362^3+BA362^3+BB362^3+AY363^3+AZ363^3+BA363^3+BB363^3+AY364^3+AZ364^3+BA364^3+BB364^3</f>
        <v>0</v>
      </c>
      <c r="BC366" s="128">
        <f>BC349^3+BD349^3+BE349^3+BF349^3+BC350^3+BD350^3+BE350^3+BF350^3+BC351^3+BD351^3+BE351^3+BF351^3+BC352^3+BD352^3+BE352^3+BF352^3</f>
        <v>0</v>
      </c>
      <c r="BD366" s="128">
        <f>BC353^3+BD353^3+BE353^3+BF353^3+BC354^3+BD354^3+BE354^3+BF354^3+BC355^3+BD355^3+BE355^3+BF355^3+BC356^3+BD356^3+BE356^3+BF356^3</f>
        <v>0</v>
      </c>
      <c r="BE366" s="128">
        <f>BC357^3+BD357^3+BE357^3+BF357^3+BC358^3+BD358^3+BE358^3+BF358^3+BC359^3+BD359^3+BE359^3+BF359^3+BC360^3+BD360^3+BE360^3+BF360^3</f>
        <v>0</v>
      </c>
      <c r="BF366" s="128">
        <f>BC361^3+BD361^3+BE361^3+BF361^3+BC362^3+BD362^3+BE362^3+BF362^3+BC363^3+BD363^3+BE363^3+BF363^3+BC364^3+BD364^3+BE364^3+BF364^3</f>
        <v>0</v>
      </c>
      <c r="BG366" s="128">
        <f>BG349^3+BH349^3+BI349^3+BJ349^3+BG350^3+BH350^3+BI350^3+BJ350^3+BG351^3+BH351^3+BI351^3+BJ351^3+BG352^3+BH352^3+BI352^3+BJ352^3</f>
        <v>0</v>
      </c>
      <c r="BH366" s="128">
        <f>BG353^3+BH353^3+BI353^3+BJ353^3+BG354^3+BH354^3+BI354^3+BJ354^3+BG355^3+BH355^3+BI355^3+BJ355^3+BG356^3+BH356^3+BI356^3+BJ356^3</f>
        <v>0</v>
      </c>
      <c r="BI366" s="128">
        <f>BG357^3+BH357^3+BI357^3+BJ357^3+BG358^3+BH358^3+BI358^3+BJ358^3+BG359^3+BH359^3+BI359^3+BJ359^3+BG360^3+BH360^3+BI360^3+BJ360^3</f>
        <v>0</v>
      </c>
      <c r="BJ366" s="128">
        <f>BG361^3+BH361^3+BI361^3+BJ361^3+BG362^3+BH362^3+BI362^3+BJ362^3+BG363^3+BH363^3+BI363^3+BJ363^3+BG364^3+BH364^3+BI364^3+BJ364^3</f>
        <v>0</v>
      </c>
      <c r="BK366" s="128">
        <f>BK349^3+BL349^3+BM349^3+BN349^3+BK350^3+BL350^3+BM350^3+BN350^3+BK351^3+BL351^3+BM351^3+BN351^3+BK352^3+BL352^3+BM352^3+BN352^3</f>
        <v>0</v>
      </c>
      <c r="BL366" s="128">
        <f>BK353^3+BL353^3+BM353^3+BN353^3+BK354^3+BL354^3+BM354^3+BN354^3+BK355^3+BL355^3+BM355^3+BN355^3+BK356^3+BL356^3+BM356^3+BN356^3</f>
        <v>0</v>
      </c>
      <c r="BM366" s="128">
        <f>BK357^3+BL357^3+BM357^3+BN357^3+BK358^3+BL358^3+BM358^3+BN358^3+BK359^3+BL359^3+BM359^3+BN359^3+BK360^3+BL360^3+BM360^3+BN360^3</f>
        <v>0</v>
      </c>
      <c r="BN366" s="128">
        <f>BK361^3+BL361^3+BM361^3+BN361^3+BK362^3+BL362^3+BM362^3+BN362^3+BK363^3+BL363^3+BM363^3+BN363^3+BK364^3+BL364^3+BM364^3+BN364^3</f>
        <v>0</v>
      </c>
      <c r="BO366" s="129">
        <f>SUMSQ(AY364,AZ363,BA362,BB361,BC360,BD359,BE358,BF357,BG356,BH355,BI354,BJ353,BK352,BL351,BM350,DB348,BN349)</f>
        <v>0</v>
      </c>
      <c r="BP366" s="130">
        <f>SUMSQ(AY356,AZ355,BA354,BB353,BC352,BD351,BE350,BF349,BG364,BH363,BI362,BJ361,BK360,BL359,BM358,BN357)</f>
        <v>0</v>
      </c>
      <c r="BQ366" s="32"/>
      <c r="BR366" s="131"/>
      <c r="BS366" s="131"/>
      <c r="BT366" s="131"/>
      <c r="BU366" s="131"/>
      <c r="BV366" s="131"/>
      <c r="BW366" s="131"/>
      <c r="BX366" s="131"/>
      <c r="BY366" s="131"/>
      <c r="BZ366" s="131"/>
      <c r="CA366" s="131"/>
      <c r="CB366" s="131"/>
      <c r="CC366" s="131"/>
      <c r="CD366" s="131"/>
      <c r="CE366" s="131"/>
      <c r="CF366" s="131"/>
      <c r="CG366" s="131"/>
      <c r="CH366" s="32"/>
      <c r="CI366" s="115"/>
      <c r="CK366" s="109"/>
      <c r="CL366" s="58"/>
      <c r="CM366" s="127">
        <f>CM349^3+CN349^3+CO349^3+CP349^3+CM350^3+CN350^3+CO350^3+CP350^3+CM351^3+CN351^3+CO351^3+CP351^3+CM352^3+CN352^3+CO352^3+CP352^3</f>
        <v>0</v>
      </c>
      <c r="CN366" s="128">
        <f>CM353^3+CN353^3+CO353^3+CP353^3+CM354^3+CN354^3+CO354^3+CP354^3+CM355^3+CN355^3+CO355^3+CP355^3+CM356^3+CN356^3+CO356^3+CP356^3</f>
        <v>0</v>
      </c>
      <c r="CO366" s="128">
        <f>CM357^3+CN357^3+CO357^3+CP357^3+CM358^3+CN358^3+CO358^3+CP358^3+CM359^3+CN359^3+CO359^3+CP359^3+CM360^3+CN360^3+CO360^3+CP360^3</f>
        <v>0</v>
      </c>
      <c r="CP366" s="128">
        <f>CM361^3+CN361^3+CO361^3+CP361^3+CM362^3+CN362^3+CO362^3+CP362^3+CM363^3+CN363^3+CO363^3+CP363^3+CM364^3+CN364^3+CO364^3+CP364^3</f>
        <v>0</v>
      </c>
      <c r="CQ366" s="128">
        <f>CQ349^3+CR349^3+CS349^3+CT349^3+CQ350^3+CR350^3+CS350^3+CT350^3+CQ351^3+CR351^3+CS351^3+CT351^3+CQ352^3+CR352^3+CS352^3+CT352^3</f>
        <v>0</v>
      </c>
      <c r="CR366" s="128">
        <f>CQ353^3+CR353^3+CS353^3+CT353^3+CQ354^3+CR354^3+CS354^3+CT354^3+CQ355^3+CR355^3+CS355^3+CT355^3+CQ356^3+CR356^3+CS356^3+CT356^3</f>
        <v>0</v>
      </c>
      <c r="CS366" s="128">
        <f>CQ357^3+CR357^3+CS357^3+CT357^3+CQ358^3+CR358^3+CS358^3+CT358^3+CQ359^3+CR359^3+CS359^3+CT359^3+CQ360^3+CR360^3+CS360^3+CT360^3</f>
        <v>0</v>
      </c>
      <c r="CT366" s="128">
        <f>CQ361^3+CR361^3+CS361^3+CT361^3+CQ362^3+CR362^3+CS362^3+CT362^3+CQ363^3+CR363^3+CS363^3+CT363^3+CQ364^3+CR364^3+CS364^3+CT364^3</f>
        <v>0</v>
      </c>
      <c r="CU366" s="128">
        <f>CU349^3+CV349^3+CW349^3+CX349^3+CU350^3+CV350^3+CW350^3+CX350^3+CU351^3+CV351^3+CW351^3+CX351^3+CU352^3+CV352^3+CW352^3+CX352^3</f>
        <v>0</v>
      </c>
      <c r="CV366" s="128">
        <f>CU353^3+CV353^3+CW353^3+CX353^3+CU354^3+CV354^3+CW354^3+CX354^3+CU355^3+CV355^3+CW355^3+CX355^3+CU356^3+CV356^3+CW356^3+CX356^3</f>
        <v>0</v>
      </c>
      <c r="CW366" s="128">
        <f>CU357^3+CV357^3+CW357^3+CX357^3+CU358^3+CV358^3+CW358^3+CX358^3+CU359^3+CV359^3+CW359^3+CX359^3+CU360^3+CV360^3+CW360^3+CX360^3</f>
        <v>0</v>
      </c>
      <c r="CX366" s="128">
        <f>CU361^3+CV361^3+CW361^3+CX361^3+CU362^3+CV362^3+CW362^3+CX362^3+CU363^3+CV363^3+CW363^3+CX363^3+CU364^3+CV364^3+CW364^3+CX364^3</f>
        <v>0</v>
      </c>
      <c r="CY366" s="128">
        <f>CY349^3+CZ349^3+DA349^3+DB349^3+CY350^3+CZ350^3+DA350^3+DB350^3+CY351^3+CZ351^3+DA351^3+DB351^3+CY352^3+CZ352^3+DA352^3+DB352^3</f>
        <v>0</v>
      </c>
      <c r="CZ366" s="128">
        <f>CY353^3+CZ353^3+DA353^3+DB353^3+CY354^3+CZ354^3+DA354^3+DB354^3+CY355^3+CZ355^3+DA355^3+DB355^3+CY356^3+CZ356^3+DA356^3+DB356^3</f>
        <v>0</v>
      </c>
      <c r="DA366" s="128">
        <f>CY357^3+CZ357^3+DA357^3+DB357^3+CY358^3+CZ358^3+DA358^3+DB358^3+CY359^3+CZ359^3+DA359^3+DB359^3+CY360^3+CZ360^3+DA360^3+DB360^3</f>
        <v>0</v>
      </c>
      <c r="DB366" s="128">
        <f>CY361^3+CZ361^3+DA361^3+DB361^3+CY362^3+CZ362^3+DA362^3+DB362^3+CY363^3+CZ363^3+DA363^3+DB363^3+CY364^3+CZ364^3+DA364^3+DB364^3</f>
        <v>0</v>
      </c>
      <c r="DC366" s="129">
        <f>SUMSQ(CM364,CN363,CO362,CP361,CQ360,CR359,CS358,CT357,CU356,CV355,CW354,CX353,CY352,CZ351,DA350,EP348,DB349)</f>
        <v>0</v>
      </c>
      <c r="DD366" s="130">
        <f>SUMSQ(CM356,CN355,CO354,CP353,CQ352,CR351,CS350,CT349,CU364,CV363,CW362,CX361,CY360,CZ359,DA358,DB357)</f>
        <v>0</v>
      </c>
      <c r="DE366" s="32"/>
      <c r="DF366" s="131"/>
      <c r="DG366" s="131"/>
      <c r="DH366" s="131"/>
      <c r="DI366" s="131"/>
      <c r="DJ366" s="131"/>
      <c r="DK366" s="131"/>
      <c r="DL366" s="131"/>
      <c r="DM366" s="131"/>
      <c r="DN366" s="131"/>
      <c r="DO366" s="131"/>
      <c r="DP366" s="131"/>
      <c r="DQ366" s="131"/>
      <c r="DR366" s="131"/>
      <c r="DS366" s="131"/>
      <c r="DT366" s="131"/>
      <c r="DU366" s="131"/>
      <c r="DV366" s="32"/>
      <c r="DW366" s="115"/>
      <c r="DY366" s="109"/>
      <c r="DZ366" s="58"/>
      <c r="EA366" s="127">
        <f>EA349^3+EB349^3+EC349^3+ED349^3+EA350^3+EB350^3+EC350^3+ED350^3+EA351^3+EB351^3+EC351^3+ED351^3+EA352^3+EB352^3+EC352^3+ED352^3</f>
        <v>0</v>
      </c>
      <c r="EB366" s="128">
        <f>EA353^3+EB353^3+EC353^3+ED353^3+EA354^3+EB354^3+EC354^3+ED354^3+EA355^3+EB355^3+EC355^3+ED355^3+EA356^3+EB356^3+EC356^3+ED356^3</f>
        <v>0</v>
      </c>
      <c r="EC366" s="128">
        <f>EA357^3+EB357^3+EC357^3+ED357^3+EA358^3+EB358^3+EC358^3+ED358^3+EA359^3+EB359^3+EC359^3+ED359^3+EA360^3+EB360^3+EC360^3+ED360^3</f>
        <v>0</v>
      </c>
      <c r="ED366" s="128">
        <f>EA361^3+EB361^3+EC361^3+ED361^3+EA362^3+EB362^3+EC362^3+ED362^3+EA363^3+EB363^3+EC363^3+ED363^3+EA364^3+EB364^3+EC364^3+ED364^3</f>
        <v>0</v>
      </c>
      <c r="EE366" s="128">
        <f>EE349^3+EF349^3+EG349^3+EH349^3+EE350^3+EF350^3+EG350^3+EH350^3+EE351^3+EF351^3+EG351^3+EH351^3+EE352^3+EF352^3+EG352^3+EH352^3</f>
        <v>0</v>
      </c>
      <c r="EF366" s="128">
        <f>EE353^3+EF353^3+EG353^3+EH353^3+EE354^3+EF354^3+EG354^3+EH354^3+EE355^3+EF355^3+EG355^3+EH355^3+EE356^3+EF356^3+EG356^3+EH356^3</f>
        <v>0</v>
      </c>
      <c r="EG366" s="128">
        <f>EE357^3+EF357^3+EG357^3+EH357^3+EE358^3+EF358^3+EG358^3+EH358^3+EE359^3+EF359^3+EG359^3+EH359^3+EE360^3+EF360^3+EG360^3+EH360^3</f>
        <v>0</v>
      </c>
      <c r="EH366" s="128">
        <f>EE361^3+EF361^3+EG361^3+EH361^3+EE362^3+EF362^3+EG362^3+EH362^3+EE363^3+EF363^3+EG363^3+EH363^3+EE364^3+EF364^3+EG364^3+EH364^3</f>
        <v>0</v>
      </c>
      <c r="EI366" s="128">
        <f>EI349^3+EJ349^3+EK349^3+EL349^3+EI350^3+EJ350^3+EK350^3+EL350^3+EI351^3+EJ351^3+EK351^3+EL351^3+EI352^3+EJ352^3+EK352^3+EL352^3</f>
        <v>0</v>
      </c>
      <c r="EJ366" s="128">
        <f>EI353^3+EJ353^3+EK353^3+EL353^3+EI354^3+EJ354^3+EK354^3+EL354^3+EI355^3+EJ355^3+EK355^3+EL355^3+EI356^3+EJ356^3+EK356^3+EL356^3</f>
        <v>0</v>
      </c>
      <c r="EK366" s="128">
        <f>EI357^3+EJ357^3+EK357^3+EL357^3+EI358^3+EJ358^3+EK358^3+EL358^3+EI359^3+EJ359^3+EK359^3+EL359^3+EI360^3+EJ360^3+EK360^3+EL360^3</f>
        <v>0</v>
      </c>
      <c r="EL366" s="128">
        <f>EI361^3+EJ361^3+EK361^3+EL361^3+EI362^3+EJ362^3+EK362^3+EL362^3+EI363^3+EJ363^3+EK363^3+EL363^3+EI364^3+EJ364^3+EK364^3+EL364^3</f>
        <v>0</v>
      </c>
      <c r="EM366" s="128">
        <f>EM349^3+EN349^3+EO349^3+EP349^3+EM350^3+EN350^3+EO350^3+EP350^3+EM351^3+EN351^3+EO351^3+EP351^3+EM352^3+EN352^3+EO352^3+EP352^3</f>
        <v>0</v>
      </c>
      <c r="EN366" s="128">
        <f>EM353^3+EN353^3+EO353^3+EP353^3+EM354^3+EN354^3+EO354^3+EP354^3+EM355^3+EN355^3+EO355^3+EP355^3+EM356^3+EN356^3+EO356^3+EP356^3</f>
        <v>0</v>
      </c>
      <c r="EO366" s="128">
        <f>EM357^3+EN357^3+EO357^3+EP357^3+EM358^3+EN358^3+EO358^3+EP358^3+EM359^3+EN359^3+EO359^3+EP359^3+EM360^3+EN360^3+EO360^3+EP360^3</f>
        <v>0</v>
      </c>
      <c r="EP366" s="128">
        <f>EM361^3+EN361^3+EO361^3+EP361^3+EM362^3+EN362^3+EO362^3+EP362^3+EM363^3+EN363^3+EO363^3+EP363^3+EM364^3+EN364^3+EO364^3+EP364^3</f>
        <v>0</v>
      </c>
      <c r="EQ366" s="129">
        <f>SUMSQ(EA364,EB363,EC362,ED361,EE360,EF359,EG358,EH357,EI356,EJ355,EK354,EL353,EM352,EN351,EO350,GD348,EP349)</f>
        <v>0</v>
      </c>
      <c r="ER366" s="130">
        <f>SUMSQ(EA356,EB355,EC354,ED353,EE352,EF351,EG350,EH349,EI364,EJ363,EK362,EL361,EM360,EN359,EO358,EP357)</f>
        <v>0</v>
      </c>
      <c r="ES366" s="32"/>
      <c r="ET366" s="131"/>
      <c r="EU366" s="131"/>
      <c r="EV366" s="131"/>
      <c r="EW366" s="131"/>
      <c r="EX366" s="131"/>
      <c r="EY366" s="131"/>
      <c r="EZ366" s="131"/>
      <c r="FA366" s="131"/>
      <c r="FB366" s="131"/>
      <c r="FC366" s="131"/>
      <c r="FD366" s="131"/>
      <c r="FE366" s="131"/>
      <c r="FF366" s="131"/>
      <c r="FG366" s="131"/>
      <c r="FH366" s="131"/>
      <c r="FI366" s="131"/>
      <c r="FJ366" s="32"/>
      <c r="FK366" s="115"/>
    </row>
    <row r="367" spans="9:167" ht="13.5" thickBot="1" x14ac:dyDescent="0.25">
      <c r="I367" s="109"/>
      <c r="J367" s="58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137"/>
      <c r="AB367" s="137"/>
      <c r="AC367" s="32" t="s">
        <v>0</v>
      </c>
      <c r="AD367" s="135"/>
      <c r="AE367" s="135"/>
      <c r="AF367" s="135"/>
      <c r="AG367" s="135"/>
      <c r="AH367" s="135"/>
      <c r="AI367" s="135"/>
      <c r="AJ367" s="135"/>
      <c r="AK367" s="135"/>
      <c r="AL367" s="135"/>
      <c r="AM367" s="135"/>
      <c r="AN367" s="135"/>
      <c r="AO367" s="135"/>
      <c r="AP367" s="135"/>
      <c r="AQ367" s="135"/>
      <c r="AR367" s="135"/>
      <c r="AS367" s="135"/>
      <c r="AT367" s="32"/>
      <c r="AU367" s="115"/>
      <c r="AW367" s="109"/>
      <c r="AX367" s="58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  <c r="BN367" s="46"/>
      <c r="BO367" s="137"/>
      <c r="BP367" s="137"/>
      <c r="BQ367" s="32" t="s">
        <v>0</v>
      </c>
      <c r="BR367" s="135"/>
      <c r="BS367" s="135"/>
      <c r="BT367" s="135"/>
      <c r="BU367" s="135"/>
      <c r="BV367" s="135"/>
      <c r="BW367" s="135"/>
      <c r="BX367" s="135"/>
      <c r="BY367" s="135"/>
      <c r="BZ367" s="135"/>
      <c r="CA367" s="135"/>
      <c r="CB367" s="135"/>
      <c r="CC367" s="135"/>
      <c r="CD367" s="135"/>
      <c r="CE367" s="135"/>
      <c r="CF367" s="135"/>
      <c r="CG367" s="135"/>
      <c r="CH367" s="32"/>
      <c r="CI367" s="115"/>
      <c r="CK367" s="109"/>
      <c r="CL367" s="58"/>
      <c r="CM367" s="46"/>
      <c r="CN367" s="46"/>
      <c r="CO367" s="46"/>
      <c r="CP367" s="46"/>
      <c r="CQ367" s="46"/>
      <c r="CR367" s="46"/>
      <c r="CS367" s="46"/>
      <c r="CT367" s="46"/>
      <c r="CU367" s="46"/>
      <c r="CV367" s="46"/>
      <c r="CW367" s="46"/>
      <c r="CX367" s="46"/>
      <c r="CY367" s="46"/>
      <c r="CZ367" s="46"/>
      <c r="DA367" s="46"/>
      <c r="DB367" s="46"/>
      <c r="DC367" s="137"/>
      <c r="DD367" s="137"/>
      <c r="DE367" s="32" t="s">
        <v>0</v>
      </c>
      <c r="DF367" s="135"/>
      <c r="DG367" s="135"/>
      <c r="DH367" s="135"/>
      <c r="DI367" s="135"/>
      <c r="DJ367" s="135"/>
      <c r="DK367" s="135"/>
      <c r="DL367" s="135"/>
      <c r="DM367" s="135"/>
      <c r="DN367" s="135"/>
      <c r="DO367" s="135"/>
      <c r="DP367" s="135"/>
      <c r="DQ367" s="135"/>
      <c r="DR367" s="135"/>
      <c r="DS367" s="135"/>
      <c r="DT367" s="135"/>
      <c r="DU367" s="135"/>
      <c r="DV367" s="32"/>
      <c r="DW367" s="115"/>
      <c r="DY367" s="109"/>
      <c r="DZ367" s="58"/>
      <c r="EA367" s="46"/>
      <c r="EB367" s="46"/>
      <c r="EC367" s="46"/>
      <c r="ED367" s="46"/>
      <c r="EE367" s="46"/>
      <c r="EF367" s="46"/>
      <c r="EG367" s="46"/>
      <c r="EH367" s="46"/>
      <c r="EI367" s="46"/>
      <c r="EJ367" s="46"/>
      <c r="EK367" s="46"/>
      <c r="EL367" s="46"/>
      <c r="EM367" s="46"/>
      <c r="EN367" s="46"/>
      <c r="EO367" s="46"/>
      <c r="EP367" s="46"/>
      <c r="EQ367" s="137"/>
      <c r="ER367" s="137"/>
      <c r="ES367" s="32" t="s">
        <v>0</v>
      </c>
      <c r="ET367" s="135"/>
      <c r="EU367" s="135"/>
      <c r="EV367" s="135"/>
      <c r="EW367" s="135"/>
      <c r="EX367" s="135"/>
      <c r="EY367" s="135"/>
      <c r="EZ367" s="135"/>
      <c r="FA367" s="135"/>
      <c r="FB367" s="135"/>
      <c r="FC367" s="135"/>
      <c r="FD367" s="135"/>
      <c r="FE367" s="135"/>
      <c r="FF367" s="135"/>
      <c r="FG367" s="135"/>
      <c r="FH367" s="135"/>
      <c r="FI367" s="135"/>
      <c r="FJ367" s="32"/>
      <c r="FK367" s="115"/>
    </row>
    <row r="368" spans="9:167" ht="13.5" thickBot="1" x14ac:dyDescent="0.25">
      <c r="I368" s="138"/>
      <c r="J368" s="143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  <c r="V368" s="154"/>
      <c r="W368" s="154"/>
      <c r="X368" s="154"/>
      <c r="Y368" s="154"/>
      <c r="Z368" s="154"/>
      <c r="AA368" s="154"/>
      <c r="AB368" s="154"/>
      <c r="AC368" s="154"/>
      <c r="AD368" s="155"/>
      <c r="AE368" s="155"/>
      <c r="AF368" s="155"/>
      <c r="AG368" s="155"/>
      <c r="AH368" s="155"/>
      <c r="AI368" s="155"/>
      <c r="AJ368" s="155"/>
      <c r="AK368" s="155"/>
      <c r="AL368" s="155"/>
      <c r="AM368" s="155"/>
      <c r="AN368" s="155"/>
      <c r="AO368" s="155"/>
      <c r="AP368" s="155"/>
      <c r="AQ368" s="155"/>
      <c r="AR368" s="155"/>
      <c r="AS368" s="155"/>
      <c r="AT368" s="154"/>
      <c r="AU368" s="141"/>
      <c r="AW368" s="138"/>
      <c r="AX368" s="143"/>
      <c r="AY368" s="154"/>
      <c r="AZ368" s="154"/>
      <c r="BA368" s="154"/>
      <c r="BB368" s="154"/>
      <c r="BC368" s="154"/>
      <c r="BD368" s="154"/>
      <c r="BE368" s="154"/>
      <c r="BF368" s="154"/>
      <c r="BG368" s="154"/>
      <c r="BH368" s="154"/>
      <c r="BI368" s="154"/>
      <c r="BJ368" s="154"/>
      <c r="BK368" s="154"/>
      <c r="BL368" s="154"/>
      <c r="BM368" s="154"/>
      <c r="BN368" s="154"/>
      <c r="BO368" s="154"/>
      <c r="BP368" s="154"/>
      <c r="BQ368" s="154"/>
      <c r="BR368" s="155"/>
      <c r="BS368" s="155"/>
      <c r="BT368" s="155"/>
      <c r="BU368" s="155"/>
      <c r="BV368" s="155"/>
      <c r="BW368" s="155"/>
      <c r="BX368" s="155"/>
      <c r="BY368" s="155"/>
      <c r="BZ368" s="155"/>
      <c r="CA368" s="155"/>
      <c r="CB368" s="155"/>
      <c r="CC368" s="155"/>
      <c r="CD368" s="155"/>
      <c r="CE368" s="155"/>
      <c r="CF368" s="155"/>
      <c r="CG368" s="155"/>
      <c r="CH368" s="154"/>
      <c r="CI368" s="141"/>
      <c r="CK368" s="138"/>
      <c r="CL368" s="143"/>
      <c r="CM368" s="154"/>
      <c r="CN368" s="154"/>
      <c r="CO368" s="154"/>
      <c r="CP368" s="154"/>
      <c r="CQ368" s="154"/>
      <c r="CR368" s="154"/>
      <c r="CS368" s="154"/>
      <c r="CT368" s="154"/>
      <c r="CU368" s="154"/>
      <c r="CV368" s="154"/>
      <c r="CW368" s="154"/>
      <c r="CX368" s="154"/>
      <c r="CY368" s="154"/>
      <c r="CZ368" s="154"/>
      <c r="DA368" s="154"/>
      <c r="DB368" s="154"/>
      <c r="DC368" s="154"/>
      <c r="DD368" s="154"/>
      <c r="DE368" s="154"/>
      <c r="DF368" s="155"/>
      <c r="DG368" s="155"/>
      <c r="DH368" s="155"/>
      <c r="DI368" s="155"/>
      <c r="DJ368" s="155"/>
      <c r="DK368" s="155"/>
      <c r="DL368" s="155"/>
      <c r="DM368" s="155"/>
      <c r="DN368" s="155"/>
      <c r="DO368" s="155"/>
      <c r="DP368" s="155"/>
      <c r="DQ368" s="155"/>
      <c r="DR368" s="155"/>
      <c r="DS368" s="155"/>
      <c r="DT368" s="155"/>
      <c r="DU368" s="155"/>
      <c r="DV368" s="154"/>
      <c r="DW368" s="141"/>
      <c r="DY368" s="138"/>
      <c r="DZ368" s="143"/>
      <c r="EA368" s="154"/>
      <c r="EB368" s="154"/>
      <c r="EC368" s="154"/>
      <c r="ED368" s="154"/>
      <c r="EE368" s="154"/>
      <c r="EF368" s="154"/>
      <c r="EG368" s="154"/>
      <c r="EH368" s="154"/>
      <c r="EI368" s="154"/>
      <c r="EJ368" s="154"/>
      <c r="EK368" s="154"/>
      <c r="EL368" s="154"/>
      <c r="EM368" s="154"/>
      <c r="EN368" s="154"/>
      <c r="EO368" s="154"/>
      <c r="EP368" s="154"/>
      <c r="EQ368" s="154"/>
      <c r="ER368" s="154"/>
      <c r="ES368" s="154"/>
      <c r="ET368" s="155"/>
      <c r="EU368" s="155"/>
      <c r="EV368" s="155"/>
      <c r="EW368" s="155"/>
      <c r="EX368" s="155"/>
      <c r="EY368" s="155"/>
      <c r="EZ368" s="155"/>
      <c r="FA368" s="155"/>
      <c r="FB368" s="155"/>
      <c r="FC368" s="155"/>
      <c r="FD368" s="155"/>
      <c r="FE368" s="155"/>
      <c r="FF368" s="155"/>
      <c r="FG368" s="155"/>
      <c r="FH368" s="155"/>
      <c r="FI368" s="155"/>
      <c r="FJ368" s="154"/>
      <c r="FK368" s="141"/>
    </row>
    <row r="369" ht="13.5" thickTop="1" x14ac:dyDescent="0.2"/>
  </sheetData>
  <pageMargins left="0.7" right="0.7" top="0.75" bottom="0.75" header="0.3" footer="0.3"/>
  <ignoredErrors>
    <ignoredError sqref="AA5:AB5 L22:Z23 BO5:BP366 AZ20:BN25 DC5:DD366 CP20:DB20 CN43:DB48 CN20 EQ5:ER366 EB20:EP25 L27:Z48 L26:R26 T26:Z26 L50:Z71 L49:R49 T49:Z49 L73:Z94 L72:R72 T72:Z72 L96:Z117 L95:R95 T95:Z95 L119:Z140 L118:R118 T118:Z118 L142:Z163 L141:R141 T141:Z141 L165:Z186 L164:R164 T164:Z164 L205:Z207 L187:R187 T187:Z187 L211:Z232 L210:R210 T210:Z210 L234:Z255 L233:R233 T233:Z233 L257:Z278 L256:R256 T256:Z256 L280:Z301 L279:R279 T279:Z279 L303:Z324 L302:R302 T302:Z302 L326:Z347 L325:R325 T325:Z325 L349:Z366 L348:R348 T348:Z348 AZ27:BN48 AZ26:BF26 BH26:BN26 AZ50:BN71 AZ49:BF49 BH49:BN49 AZ73:BN94 AZ72:BF72 BH72:BN72 AZ96:BN117 AZ95:BF95 BH95:BN95 AZ119:BN140 AZ118:BF118 BH118:BN118 AZ142:BN163 AZ141:BF141 BH141:BN141 AZ165:BN186 AZ164:BF164 BH164:BN164 AZ188:BN209 AZ187:BF187 BH187:BN187 AZ211:BN232 AZ210:BF210 BH210:BN210 AZ234:BN255 AZ233:BF233 BH233:BN233 AZ257:BN278 AZ256:BF256 BH256:BN256 AZ280:BN301 AZ279:BF279 BH279:BN279 AZ303:BN324 AZ302:BF302 BH302:BN302 AZ326:BN347 AZ325:BF325 BH325:BN325 AZ349:BN366 AZ348:BF348 BH348:BN348 CN50:DB71 CN49:CT49 CV49:DB49 CN73:DB94 CN72:CT72 CV72:DB72 CN96:DB117 CN95:CT95 CV95:DB95 CN119:DB140 CN118:CT118 CV118:DB118 CN142:DB163 CN141:CT141 CV141:DB141 CN165:DB186 CN164:CT164 CV164:DB164 CN188:DB209 CN187:CT187 CV187:DB187 CN211:DB232 CN210:CT210 CV210:DB210 CN234:DB255 CN233:CT233 CV233:DB233 CN257:DB278 CN256:CT256 CV256:DB256 CN280:DB301 CN279:CT279 CV279:DB279 CN303:DB324 CN302:CT302 CV302:DB302 CN326:DB347 CN325:CT325 CV325:DB325 CN349:DB366 CN348:CT348 CV348:DB348 EB27:EP48 EB26:EH26 EJ26:EP26 EB50:EP71 EB49:EH49 EJ49:EP49 EB73:EP94 EB72:EH72 EJ72:EP72 EB96:EP117 EB95:EH95 EJ95:EP95 EB119:EP140 EB118:EH118 EJ118:EP118 EB142:EP163 EB141:EH141 EJ141:EP141 EB165:EP186 EB164:EH164 EJ164:EP164 EB188:EP209 EB187:EH187 EJ187:EP187 EB211:EP232 EB210:EH210 EJ210:EP210 EB234:EP255 EB233:EH233 EJ233:EP233 EB257:EP278 EB256:EH256 EJ256:EP256 EB280:EP301 EB279:EH279 EJ279:EP279 EB303:EP324 EB302:EH302 EJ302:EP302 EB326:EP347 EB325:EH325 EJ325:EP325 EB349:EP366 EB348:EH348 EJ348:EP348 L25:Z25 L24:S24 U24:Z24 L209:Z209 L208:M208 S208:Z208 O208:Q208 L20:N20 O20:V20 AA7:AB366 L21:N21 P21:Z21 AA6:AB6 W20:Z20 L204:Z204" formula="1"/>
  </ignoredErrors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9787A0-2B0E-41B1-8B54-8F06E0C35289}">
  <sheetPr>
    <tabColor rgb="FF00B050"/>
  </sheetPr>
  <dimension ref="A1:FL369"/>
  <sheetViews>
    <sheetView workbookViewId="0"/>
  </sheetViews>
  <sheetFormatPr defaultRowHeight="12.75" x14ac:dyDescent="0.2"/>
  <cols>
    <col min="1" max="1" width="5" style="25" customWidth="1"/>
    <col min="2" max="2" width="7.140625" style="25" customWidth="1"/>
    <col min="3" max="5" width="5" style="25" customWidth="1"/>
    <col min="6" max="6" width="7.140625" style="25" customWidth="1"/>
    <col min="7" max="7" width="6.85546875" style="25" customWidth="1"/>
    <col min="8" max="10" width="4.140625" style="25" customWidth="1"/>
    <col min="11" max="12" width="9.28515625" style="25" bestFit="1" customWidth="1"/>
    <col min="13" max="13" width="9" style="25" bestFit="1" customWidth="1"/>
    <col min="14" max="14" width="9.28515625" style="25" customWidth="1"/>
    <col min="15" max="22" width="9.28515625" style="25" bestFit="1" customWidth="1"/>
    <col min="23" max="23" width="9" style="25" bestFit="1" customWidth="1"/>
    <col min="24" max="24" width="9.28515625" style="25" bestFit="1" customWidth="1"/>
    <col min="25" max="25" width="9" style="25" bestFit="1" customWidth="1"/>
    <col min="26" max="26" width="9.28515625" style="25" bestFit="1" customWidth="1"/>
    <col min="27" max="28" width="9.28515625" style="25" customWidth="1"/>
    <col min="29" max="29" width="4.140625" style="25" customWidth="1"/>
    <col min="30" max="45" width="4.5703125" style="33" customWidth="1"/>
    <col min="46" max="50" width="4.140625" style="25" customWidth="1"/>
    <col min="51" max="52" width="9.28515625" style="25" bestFit="1" customWidth="1"/>
    <col min="53" max="53" width="8.28515625" style="25" bestFit="1" customWidth="1"/>
    <col min="54" max="54" width="8.140625" style="25" customWidth="1"/>
    <col min="55" max="62" width="9.28515625" style="25" bestFit="1" customWidth="1"/>
    <col min="63" max="63" width="8.28515625" style="25" bestFit="1" customWidth="1"/>
    <col min="64" max="64" width="9.28515625" style="25" bestFit="1" customWidth="1"/>
    <col min="65" max="65" width="8.28515625" style="25" bestFit="1" customWidth="1"/>
    <col min="66" max="66" width="9.28515625" style="25" bestFit="1" customWidth="1"/>
    <col min="67" max="68" width="9.28515625" style="25" customWidth="1"/>
    <col min="69" max="69" width="4.140625" style="25" customWidth="1"/>
    <col min="70" max="85" width="4.5703125" style="33" customWidth="1"/>
    <col min="86" max="90" width="4.140625" style="25" customWidth="1"/>
    <col min="91" max="92" width="9.28515625" style="25" bestFit="1" customWidth="1"/>
    <col min="93" max="93" width="8.28515625" style="25" bestFit="1" customWidth="1"/>
    <col min="94" max="94" width="8.140625" style="25" customWidth="1"/>
    <col min="95" max="102" width="9.28515625" style="25" bestFit="1" customWidth="1"/>
    <col min="103" max="103" width="8.28515625" style="25" bestFit="1" customWidth="1"/>
    <col min="104" max="104" width="9.28515625" style="25" bestFit="1" customWidth="1"/>
    <col min="105" max="105" width="8.28515625" style="25" bestFit="1" customWidth="1"/>
    <col min="106" max="106" width="9.28515625" style="25" bestFit="1" customWidth="1"/>
    <col min="107" max="108" width="9.28515625" style="25" customWidth="1"/>
    <col min="109" max="109" width="4.140625" style="25" customWidth="1"/>
    <col min="110" max="125" width="4.5703125" style="33" customWidth="1"/>
    <col min="126" max="130" width="4.140625" style="25" customWidth="1"/>
    <col min="131" max="132" width="9.28515625" style="25" bestFit="1" customWidth="1"/>
    <col min="133" max="133" width="8.28515625" style="25" bestFit="1" customWidth="1"/>
    <col min="134" max="134" width="8.140625" style="25" customWidth="1"/>
    <col min="135" max="142" width="9.28515625" style="25" bestFit="1" customWidth="1"/>
    <col min="143" max="143" width="8.28515625" style="25" bestFit="1" customWidth="1"/>
    <col min="144" max="144" width="9.28515625" style="25" bestFit="1" customWidth="1"/>
    <col min="145" max="145" width="8.28515625" style="25" bestFit="1" customWidth="1"/>
    <col min="146" max="146" width="9.28515625" style="25" bestFit="1" customWidth="1"/>
    <col min="147" max="148" width="9.28515625" style="25" customWidth="1"/>
    <col min="149" max="149" width="4.140625" style="25" customWidth="1"/>
    <col min="150" max="165" width="4.5703125" style="33" customWidth="1"/>
    <col min="166" max="168" width="4.140625" style="25" customWidth="1"/>
    <col min="169" max="16384" width="9.140625" style="25"/>
  </cols>
  <sheetData>
    <row r="1" spans="1:168" ht="13.5" thickBot="1" x14ac:dyDescent="0.25">
      <c r="A1" s="31" t="s">
        <v>0</v>
      </c>
      <c r="B1" s="32"/>
      <c r="C1" s="32"/>
      <c r="D1" s="32"/>
      <c r="E1" s="32"/>
      <c r="F1" s="32"/>
      <c r="G1" s="32"/>
      <c r="DY1" s="25" t="s">
        <v>0</v>
      </c>
      <c r="FL1" s="25" t="s">
        <v>0</v>
      </c>
    </row>
    <row r="2" spans="1:168" ht="14.25" thickTop="1" thickBot="1" x14ac:dyDescent="0.25">
      <c r="A2" s="32"/>
      <c r="B2" s="34" t="s">
        <v>1</v>
      </c>
      <c r="C2" s="34"/>
      <c r="D2" s="35"/>
      <c r="E2" s="35"/>
      <c r="F2" s="36"/>
      <c r="G2" s="36"/>
      <c r="H2" s="37"/>
      <c r="I2" s="38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39"/>
      <c r="AU2" s="41"/>
      <c r="AV2" s="42"/>
      <c r="AW2" s="38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  <c r="CD2" s="40"/>
      <c r="CE2" s="40"/>
      <c r="CF2" s="40"/>
      <c r="CG2" s="40"/>
      <c r="CH2" s="39"/>
      <c r="CI2" s="41"/>
      <c r="CJ2" s="43"/>
      <c r="CK2" s="38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40"/>
      <c r="DG2" s="40"/>
      <c r="DH2" s="40"/>
      <c r="DI2" s="40"/>
      <c r="DJ2" s="40"/>
      <c r="DK2" s="40"/>
      <c r="DL2" s="40"/>
      <c r="DM2" s="40"/>
      <c r="DN2" s="40"/>
      <c r="DO2" s="40"/>
      <c r="DP2" s="40"/>
      <c r="DQ2" s="40"/>
      <c r="DR2" s="40"/>
      <c r="DS2" s="40"/>
      <c r="DT2" s="40"/>
      <c r="DU2" s="40"/>
      <c r="DV2" s="39"/>
      <c r="DW2" s="41"/>
      <c r="DY2" s="38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40"/>
      <c r="EU2" s="40"/>
      <c r="EV2" s="40"/>
      <c r="EW2" s="40"/>
      <c r="EX2" s="40"/>
      <c r="EY2" s="40"/>
      <c r="EZ2" s="40"/>
      <c r="FA2" s="40"/>
      <c r="FB2" s="40"/>
      <c r="FC2" s="40"/>
      <c r="FD2" s="40"/>
      <c r="FE2" s="40"/>
      <c r="FF2" s="40"/>
      <c r="FG2" s="40"/>
      <c r="FH2" s="40"/>
      <c r="FI2" s="40"/>
      <c r="FJ2" s="39"/>
      <c r="FK2" s="41"/>
    </row>
    <row r="3" spans="1:168" ht="13.5" thickBot="1" x14ac:dyDescent="0.25">
      <c r="A3" s="32"/>
      <c r="B3" s="32"/>
      <c r="C3" s="32"/>
      <c r="D3" s="32"/>
      <c r="E3" s="32"/>
      <c r="F3" s="32"/>
      <c r="G3" s="32"/>
      <c r="I3" s="44"/>
      <c r="J3" s="45" t="s">
        <v>2</v>
      </c>
      <c r="K3" s="46"/>
      <c r="L3" s="46"/>
      <c r="M3" s="46"/>
      <c r="N3" s="46"/>
      <c r="O3" s="46"/>
      <c r="P3" s="46"/>
      <c r="Q3" s="46"/>
      <c r="R3" s="46"/>
      <c r="S3" s="47" t="s">
        <v>564</v>
      </c>
      <c r="T3" s="46"/>
      <c r="U3" s="46"/>
      <c r="V3" s="46"/>
      <c r="W3" s="46"/>
      <c r="X3" s="46"/>
      <c r="Y3" s="46"/>
      <c r="Z3" s="46"/>
      <c r="AA3" s="46"/>
      <c r="AB3" s="46"/>
      <c r="AC3" s="46" t="s">
        <v>0</v>
      </c>
      <c r="AD3" s="48"/>
      <c r="AE3" s="48"/>
      <c r="AF3" s="48"/>
      <c r="AG3" s="48"/>
      <c r="AH3" s="48"/>
      <c r="AI3" s="48"/>
      <c r="AJ3" s="48"/>
      <c r="AK3" s="48"/>
      <c r="AL3" s="49" t="s">
        <v>274</v>
      </c>
      <c r="AM3" s="48"/>
      <c r="AN3" s="48"/>
      <c r="AO3" s="48"/>
      <c r="AP3" s="48"/>
      <c r="AQ3" s="48"/>
      <c r="AR3" s="48"/>
      <c r="AS3" s="48"/>
      <c r="AT3" s="50"/>
      <c r="AU3" s="51"/>
      <c r="AV3" s="42"/>
      <c r="AW3" s="44"/>
      <c r="AX3" s="45" t="s">
        <v>2</v>
      </c>
      <c r="AY3" s="46"/>
      <c r="AZ3" s="46"/>
      <c r="BA3" s="46"/>
      <c r="BB3" s="46"/>
      <c r="BC3" s="46"/>
      <c r="BD3" s="46"/>
      <c r="BE3" s="46"/>
      <c r="BF3" s="46"/>
      <c r="BG3" s="47" t="s">
        <v>596</v>
      </c>
      <c r="BH3" s="46"/>
      <c r="BI3" s="46"/>
      <c r="BJ3" s="46"/>
      <c r="BK3" s="46"/>
      <c r="BL3" s="46"/>
      <c r="BM3" s="46"/>
      <c r="BN3" s="46"/>
      <c r="BO3" s="46"/>
      <c r="BP3" s="46"/>
      <c r="BQ3" s="46" t="s">
        <v>0</v>
      </c>
      <c r="BR3" s="48"/>
      <c r="BS3" s="48"/>
      <c r="BT3" s="48"/>
      <c r="BU3" s="48"/>
      <c r="BV3" s="48"/>
      <c r="BW3" s="48"/>
      <c r="BX3" s="48"/>
      <c r="BY3" s="48"/>
      <c r="BZ3" s="49" t="s">
        <v>274</v>
      </c>
      <c r="CA3" s="48"/>
      <c r="CB3" s="48"/>
      <c r="CC3" s="48"/>
      <c r="CD3" s="48"/>
      <c r="CE3" s="48"/>
      <c r="CF3" s="48"/>
      <c r="CG3" s="48"/>
      <c r="CH3" s="50"/>
      <c r="CI3" s="51"/>
      <c r="CJ3" s="42"/>
      <c r="CK3" s="44"/>
      <c r="CL3" s="45" t="s">
        <v>2</v>
      </c>
      <c r="CM3" s="46"/>
      <c r="CN3" s="46"/>
      <c r="CO3" s="46"/>
      <c r="CP3" s="46"/>
      <c r="CQ3" s="46"/>
      <c r="CR3" s="46"/>
      <c r="CS3" s="46"/>
      <c r="CT3" s="46"/>
      <c r="CU3" s="47" t="s">
        <v>597</v>
      </c>
      <c r="CV3" s="46"/>
      <c r="CW3" s="46"/>
      <c r="CX3" s="46"/>
      <c r="CY3" s="46"/>
      <c r="CZ3" s="46"/>
      <c r="DA3" s="46"/>
      <c r="DB3" s="46"/>
      <c r="DC3" s="46"/>
      <c r="DD3" s="46"/>
      <c r="DE3" s="46" t="s">
        <v>0</v>
      </c>
      <c r="DF3" s="48"/>
      <c r="DG3" s="48"/>
      <c r="DH3" s="48"/>
      <c r="DI3" s="48"/>
      <c r="DJ3" s="48"/>
      <c r="DK3" s="48"/>
      <c r="DL3" s="48"/>
      <c r="DM3" s="48"/>
      <c r="DN3" s="49" t="s">
        <v>274</v>
      </c>
      <c r="DO3" s="48"/>
      <c r="DP3" s="48"/>
      <c r="DQ3" s="48"/>
      <c r="DR3" s="48"/>
      <c r="DS3" s="48"/>
      <c r="DT3" s="48"/>
      <c r="DU3" s="48"/>
      <c r="DV3" s="50"/>
      <c r="DW3" s="51"/>
      <c r="DY3" s="44"/>
      <c r="DZ3" s="45" t="s">
        <v>2</v>
      </c>
      <c r="EA3" s="46"/>
      <c r="EB3" s="46"/>
      <c r="EC3" s="46"/>
      <c r="ED3" s="46"/>
      <c r="EE3" s="46"/>
      <c r="EF3" s="46"/>
      <c r="EG3" s="46"/>
      <c r="EH3" s="46"/>
      <c r="EI3" s="47" t="s">
        <v>628</v>
      </c>
      <c r="EJ3" s="46"/>
      <c r="EK3" s="46"/>
      <c r="EL3" s="46"/>
      <c r="EM3" s="46"/>
      <c r="EN3" s="46"/>
      <c r="EO3" s="46"/>
      <c r="EP3" s="46"/>
      <c r="EQ3" s="46"/>
      <c r="ER3" s="46"/>
      <c r="ES3" s="46" t="s">
        <v>0</v>
      </c>
      <c r="ET3" s="48"/>
      <c r="EU3" s="48"/>
      <c r="EV3" s="48"/>
      <c r="EW3" s="48"/>
      <c r="EX3" s="48"/>
      <c r="EY3" s="48"/>
      <c r="EZ3" s="48"/>
      <c r="FA3" s="48"/>
      <c r="FB3" s="49" t="s">
        <v>274</v>
      </c>
      <c r="FC3" s="48"/>
      <c r="FD3" s="48"/>
      <c r="FE3" s="48"/>
      <c r="FF3" s="48"/>
      <c r="FG3" s="48"/>
      <c r="FH3" s="48"/>
      <c r="FI3" s="48"/>
      <c r="FJ3" s="50"/>
      <c r="FK3" s="51"/>
    </row>
    <row r="4" spans="1:168" x14ac:dyDescent="0.2">
      <c r="A4" s="52" t="s">
        <v>3</v>
      </c>
      <c r="B4" s="53">
        <v>1</v>
      </c>
      <c r="C4" s="32"/>
      <c r="D4" s="54" t="s">
        <v>4</v>
      </c>
      <c r="E4" s="32"/>
      <c r="F4" s="55" t="s">
        <v>5</v>
      </c>
      <c r="G4" s="55"/>
      <c r="H4" s="56"/>
      <c r="I4" s="57"/>
      <c r="J4" s="58"/>
      <c r="K4" s="11">
        <f>F14</f>
        <v>1</v>
      </c>
      <c r="L4" s="1">
        <f>F242</f>
        <v>229</v>
      </c>
      <c r="M4" s="1">
        <f>F183</f>
        <v>170</v>
      </c>
      <c r="N4" s="1">
        <f>F91</f>
        <v>78</v>
      </c>
      <c r="O4" s="1">
        <f>F74</f>
        <v>61</v>
      </c>
      <c r="P4" s="1">
        <f>F230</f>
        <v>217</v>
      </c>
      <c r="Q4" s="1">
        <f>F163</f>
        <v>150</v>
      </c>
      <c r="R4" s="1">
        <f>F127</f>
        <v>114</v>
      </c>
      <c r="S4" s="1">
        <f>F117</f>
        <v>104</v>
      </c>
      <c r="T4" s="1">
        <f>F145</f>
        <v>132</v>
      </c>
      <c r="U4" s="1">
        <f>F220</f>
        <v>207</v>
      </c>
      <c r="V4" s="1">
        <f>F56</f>
        <v>43</v>
      </c>
      <c r="W4" s="1">
        <f>F105</f>
        <v>92</v>
      </c>
      <c r="X4" s="1">
        <f>F205</f>
        <v>192</v>
      </c>
      <c r="Y4" s="1">
        <f>F256</f>
        <v>243</v>
      </c>
      <c r="Z4" s="12">
        <f>F36</f>
        <v>23</v>
      </c>
      <c r="AA4" s="171">
        <f>K4^3+L4^3+M4^3+N4^3+O4^3+P4^3+Q4^3+R4^3+K5^3+L5^3+M5^3+N5^3+O5^3+P5^3+Q5^3+R5^3</f>
        <v>67634176</v>
      </c>
      <c r="AB4" s="167">
        <f>SUMSQ(K4:Z4)</f>
        <v>351576</v>
      </c>
      <c r="AC4" s="61"/>
      <c r="AD4" s="68" t="s">
        <v>6</v>
      </c>
      <c r="AE4" s="69" t="s">
        <v>23</v>
      </c>
      <c r="AF4" s="69" t="s">
        <v>32</v>
      </c>
      <c r="AG4" s="69" t="s">
        <v>29</v>
      </c>
      <c r="AH4" s="70" t="s">
        <v>203</v>
      </c>
      <c r="AI4" s="70" t="s">
        <v>200</v>
      </c>
      <c r="AJ4" s="70" t="s">
        <v>193</v>
      </c>
      <c r="AK4" s="70" t="s">
        <v>198</v>
      </c>
      <c r="AL4" s="69" t="s">
        <v>135</v>
      </c>
      <c r="AM4" s="69" t="s">
        <v>126</v>
      </c>
      <c r="AN4" s="69" t="s">
        <v>84</v>
      </c>
      <c r="AO4" s="69" t="s">
        <v>107</v>
      </c>
      <c r="AP4" s="70" t="s">
        <v>223</v>
      </c>
      <c r="AQ4" s="70" t="s">
        <v>254</v>
      </c>
      <c r="AR4" s="70" t="s">
        <v>188</v>
      </c>
      <c r="AS4" s="71" t="s">
        <v>154</v>
      </c>
      <c r="AT4" s="66"/>
      <c r="AU4" s="51"/>
      <c r="AV4" s="67"/>
      <c r="AW4" s="57"/>
      <c r="AX4" s="58"/>
      <c r="AY4" s="1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2"/>
      <c r="BO4" s="171">
        <f>AY4^3+AZ4^3+BA4^3+BB4^3+BC4^3+BD4^3+BE4^3+BF4^3+AY5^3+AZ5^3+BA5^3+BB5^3+BC5^3+BD5^3+BE5^3+BF5^3</f>
        <v>0</v>
      </c>
      <c r="BP4" s="167">
        <f>SUMSQ(AY4:BN4)</f>
        <v>0</v>
      </c>
      <c r="BQ4" s="61"/>
      <c r="BR4" s="68"/>
      <c r="BS4" s="69"/>
      <c r="BT4" s="69"/>
      <c r="BU4" s="69"/>
      <c r="BV4" s="69"/>
      <c r="BW4" s="69"/>
      <c r="BX4" s="69"/>
      <c r="BY4" s="69"/>
      <c r="BZ4" s="70"/>
      <c r="CA4" s="70"/>
      <c r="CB4" s="70"/>
      <c r="CC4" s="70"/>
      <c r="CD4" s="70"/>
      <c r="CE4" s="70"/>
      <c r="CF4" s="70"/>
      <c r="CG4" s="71"/>
      <c r="CH4" s="66"/>
      <c r="CI4" s="51"/>
      <c r="CJ4" s="72"/>
      <c r="CK4" s="57"/>
      <c r="CL4" s="58"/>
      <c r="CM4" s="1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2"/>
      <c r="DC4" s="171">
        <f>CM4^3+CN4^3+CO4^3+CP4^3+CQ4^3+CR4^3+CS4^3+CT4^3+CM5^3+CN5^3+CO5^3+CP5^3+CQ5^3+CR5^3+CS5^3+CT5^3</f>
        <v>0</v>
      </c>
      <c r="DD4" s="167">
        <f>SUMSQ(CM4:DB4)</f>
        <v>0</v>
      </c>
      <c r="DE4" s="61"/>
      <c r="DF4" s="68"/>
      <c r="DG4" s="69"/>
      <c r="DH4" s="70"/>
      <c r="DI4" s="70"/>
      <c r="DJ4" s="69"/>
      <c r="DK4" s="69"/>
      <c r="DL4" s="70"/>
      <c r="DM4" s="70"/>
      <c r="DN4" s="69"/>
      <c r="DO4" s="69"/>
      <c r="DP4" s="70"/>
      <c r="DQ4" s="70"/>
      <c r="DR4" s="69"/>
      <c r="DS4" s="69"/>
      <c r="DT4" s="70"/>
      <c r="DU4" s="71"/>
      <c r="DV4" s="66"/>
      <c r="DW4" s="51"/>
      <c r="DY4" s="57"/>
      <c r="DZ4" s="58"/>
      <c r="EA4" s="1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2"/>
      <c r="EQ4" s="171">
        <f>EA4^3+EB4^3+EC4^3+ED4^3+EE4^3+EF4^3+EG4^3+EH4^3+EA5^3+EB5^3+EC5^3+ED5^3+EE5^3+EF5^3+EG5^3+EH5^3</f>
        <v>0</v>
      </c>
      <c r="ER4" s="167">
        <f>SUMSQ(EA4:EP4)</f>
        <v>0</v>
      </c>
      <c r="ES4" s="61"/>
      <c r="ET4" s="68"/>
      <c r="EU4" s="173"/>
      <c r="EV4" s="173"/>
      <c r="EW4" s="173"/>
      <c r="EX4" s="173"/>
      <c r="EY4" s="173"/>
      <c r="EZ4" s="173"/>
      <c r="FA4" s="70"/>
      <c r="FB4" s="69"/>
      <c r="FC4" s="173"/>
      <c r="FD4" s="173"/>
      <c r="FE4" s="173"/>
      <c r="FF4" s="173"/>
      <c r="FG4" s="173"/>
      <c r="FH4" s="173"/>
      <c r="FI4" s="71"/>
      <c r="FJ4" s="66"/>
      <c r="FK4" s="51"/>
    </row>
    <row r="5" spans="1:168" x14ac:dyDescent="0.2">
      <c r="A5" s="32"/>
      <c r="B5" s="32"/>
      <c r="C5" s="32"/>
      <c r="D5" s="32"/>
      <c r="E5" s="32"/>
      <c r="F5" s="32"/>
      <c r="G5" s="32"/>
      <c r="I5" s="74"/>
      <c r="J5" s="58"/>
      <c r="K5" s="3">
        <f>F41</f>
        <v>28</v>
      </c>
      <c r="L5" s="4">
        <f>F269</f>
        <v>256</v>
      </c>
      <c r="M5" s="4">
        <f>F192</f>
        <v>179</v>
      </c>
      <c r="N5" s="4">
        <f>F100</f>
        <v>87</v>
      </c>
      <c r="O5" s="4">
        <f>F53</f>
        <v>40</v>
      </c>
      <c r="P5" s="4">
        <f>F209</f>
        <v>196</v>
      </c>
      <c r="Q5" s="4">
        <f>F156</f>
        <v>143</v>
      </c>
      <c r="R5" s="4">
        <f>F120</f>
        <v>107</v>
      </c>
      <c r="S5" s="4">
        <f>F138</f>
        <v>125</v>
      </c>
      <c r="T5" s="4">
        <f>F166</f>
        <v>153</v>
      </c>
      <c r="U5" s="4">
        <f>F227</f>
        <v>214</v>
      </c>
      <c r="V5" s="4">
        <f>F63</f>
        <v>50</v>
      </c>
      <c r="W5" s="4">
        <f>F78</f>
        <v>65</v>
      </c>
      <c r="X5" s="4">
        <f>F178</f>
        <v>165</v>
      </c>
      <c r="Y5" s="4">
        <f>F247</f>
        <v>234</v>
      </c>
      <c r="Z5" s="5">
        <f>F27</f>
        <v>14</v>
      </c>
      <c r="AA5" s="172">
        <f>S4^3+T4^3+U4^3+V4^3+W4^3+X4^3+Y4^3+Z4^3+S5^3+T5^3+U5^3+V5^3+W5^3+X5^3+Y5^3+Z5^3</f>
        <v>67634176</v>
      </c>
      <c r="AB5" s="125">
        <f t="shared" ref="AB5:AB19" si="0">SUMSQ(K5:Z5)</f>
        <v>351576</v>
      </c>
      <c r="AC5" s="61"/>
      <c r="AD5" s="81" t="s">
        <v>22</v>
      </c>
      <c r="AE5" s="82" t="s">
        <v>7</v>
      </c>
      <c r="AF5" s="82" t="s">
        <v>28</v>
      </c>
      <c r="AG5" s="82" t="s">
        <v>33</v>
      </c>
      <c r="AH5" s="83" t="s">
        <v>199</v>
      </c>
      <c r="AI5" s="83" t="s">
        <v>204</v>
      </c>
      <c r="AJ5" s="83" t="s">
        <v>197</v>
      </c>
      <c r="AK5" s="83" t="s">
        <v>194</v>
      </c>
      <c r="AL5" s="82" t="s">
        <v>127</v>
      </c>
      <c r="AM5" s="82" t="s">
        <v>134</v>
      </c>
      <c r="AN5" s="82" t="s">
        <v>108</v>
      </c>
      <c r="AO5" s="82" t="s">
        <v>83</v>
      </c>
      <c r="AP5" s="83" t="s">
        <v>255</v>
      </c>
      <c r="AQ5" s="83" t="s">
        <v>222</v>
      </c>
      <c r="AR5" s="83" t="s">
        <v>155</v>
      </c>
      <c r="AS5" s="84" t="s">
        <v>187</v>
      </c>
      <c r="AT5" s="66"/>
      <c r="AU5" s="51"/>
      <c r="AV5" s="67"/>
      <c r="AW5" s="74"/>
      <c r="AX5" s="58"/>
      <c r="AY5" s="3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5"/>
      <c r="BO5" s="172">
        <f>BG4^3+BH4^3+BI4^3+BJ4^3+BK4^3+BL4^3+BM4^3+BN4^3+BG5^3+BH5^3+BI5^3+BJ5^3+BK5^3+BL5^3+BM5^3+BN5^3</f>
        <v>0</v>
      </c>
      <c r="BP5" s="125">
        <f t="shared" ref="BP5:BP19" si="1">SUMSQ(AY5:BN5)</f>
        <v>0</v>
      </c>
      <c r="BQ5" s="61"/>
      <c r="BR5" s="81"/>
      <c r="BS5" s="82"/>
      <c r="BT5" s="82"/>
      <c r="BU5" s="82"/>
      <c r="BV5" s="82"/>
      <c r="BW5" s="82"/>
      <c r="BX5" s="82"/>
      <c r="BY5" s="82"/>
      <c r="BZ5" s="83"/>
      <c r="CA5" s="83"/>
      <c r="CB5" s="83"/>
      <c r="CC5" s="83"/>
      <c r="CD5" s="83"/>
      <c r="CE5" s="83"/>
      <c r="CF5" s="83"/>
      <c r="CG5" s="84"/>
      <c r="CH5" s="66"/>
      <c r="CI5" s="51"/>
      <c r="CJ5" s="85"/>
      <c r="CK5" s="74"/>
      <c r="CL5" s="58"/>
      <c r="CM5" s="3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5"/>
      <c r="DC5" s="172">
        <f>CU4^3+CV4^3+CW4^3+CX4^3+CY4^3+CZ4^3+DA4^3+DB4^3+CU5^3+CV5^3+CW5^3+CX5^3+CY5^3+CZ5^3+DA5^3+DB5^3</f>
        <v>0</v>
      </c>
      <c r="DD5" s="125">
        <f t="shared" ref="DD5:DD19" si="2">SUMSQ(CM5:DB5)</f>
        <v>0</v>
      </c>
      <c r="DE5" s="61"/>
      <c r="DF5" s="81"/>
      <c r="DG5" s="82"/>
      <c r="DH5" s="83"/>
      <c r="DI5" s="83"/>
      <c r="DJ5" s="82"/>
      <c r="DK5" s="82"/>
      <c r="DL5" s="83"/>
      <c r="DM5" s="83"/>
      <c r="DN5" s="82"/>
      <c r="DO5" s="82"/>
      <c r="DP5" s="83"/>
      <c r="DQ5" s="83"/>
      <c r="DR5" s="82"/>
      <c r="DS5" s="82"/>
      <c r="DT5" s="83"/>
      <c r="DU5" s="84"/>
      <c r="DV5" s="66"/>
      <c r="DW5" s="51"/>
      <c r="DY5" s="74"/>
      <c r="DZ5" s="58"/>
      <c r="EA5" s="3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5"/>
      <c r="EQ5" s="172">
        <f>EI4^3+EJ4^3+EK4^3+EL4^3+EM4^3+EN4^3+EO4^3+EP4^3+EI5^3+EJ5^3+EK5^3+EL5^3+EM5^3+EN5^3+EO5^3+EP5^3</f>
        <v>0</v>
      </c>
      <c r="ER5" s="125">
        <f t="shared" ref="ER5:ER19" si="3">SUMSQ(EA5:EP5)</f>
        <v>0</v>
      </c>
      <c r="ES5" s="61"/>
      <c r="ET5" s="174"/>
      <c r="EU5" s="82"/>
      <c r="EV5" s="131"/>
      <c r="EW5" s="131"/>
      <c r="EX5" s="131"/>
      <c r="EY5" s="131"/>
      <c r="EZ5" s="83"/>
      <c r="FA5" s="131"/>
      <c r="FB5" s="131"/>
      <c r="FC5" s="82"/>
      <c r="FD5" s="131"/>
      <c r="FE5" s="131"/>
      <c r="FF5" s="131"/>
      <c r="FG5" s="131"/>
      <c r="FH5" s="83"/>
      <c r="FI5" s="175"/>
      <c r="FJ5" s="66"/>
      <c r="FK5" s="51"/>
    </row>
    <row r="6" spans="1:168" x14ac:dyDescent="0.2">
      <c r="A6" s="52" t="s">
        <v>54</v>
      </c>
      <c r="B6" s="53">
        <v>1</v>
      </c>
      <c r="C6" s="32"/>
      <c r="D6" s="54" t="s">
        <v>55</v>
      </c>
      <c r="E6" s="32"/>
      <c r="F6" s="54" t="s">
        <v>56</v>
      </c>
      <c r="G6" s="54"/>
      <c r="H6" s="87"/>
      <c r="I6" s="57"/>
      <c r="J6" s="58"/>
      <c r="K6" s="3">
        <f>F216</f>
        <v>203</v>
      </c>
      <c r="L6" s="4">
        <f>F60</f>
        <v>47</v>
      </c>
      <c r="M6" s="4">
        <f>F113</f>
        <v>100</v>
      </c>
      <c r="N6" s="4">
        <f>F149</f>
        <v>136</v>
      </c>
      <c r="O6" s="4">
        <f>F260</f>
        <v>247</v>
      </c>
      <c r="P6" s="4">
        <f>F32</f>
        <v>19</v>
      </c>
      <c r="Q6" s="4">
        <f>F109</f>
        <v>96</v>
      </c>
      <c r="R6" s="4">
        <f>F201</f>
        <v>188</v>
      </c>
      <c r="S6" s="4">
        <f>F187</f>
        <v>174</v>
      </c>
      <c r="T6" s="4">
        <f>F87</f>
        <v>74</v>
      </c>
      <c r="U6" s="4">
        <f>F18</f>
        <v>5</v>
      </c>
      <c r="V6" s="4">
        <f>F238</f>
        <v>225</v>
      </c>
      <c r="W6" s="4">
        <f>F159</f>
        <v>146</v>
      </c>
      <c r="X6" s="4">
        <f>F131</f>
        <v>118</v>
      </c>
      <c r="Y6" s="4">
        <f>F70</f>
        <v>57</v>
      </c>
      <c r="Z6" s="5">
        <f>F234</f>
        <v>221</v>
      </c>
      <c r="AA6" s="172">
        <f>K6^3+L6^3+M6^3+N6^3+O6^3+P6^3+Q6^3+R6^3+K7^3+L7^3+M7^3+N7^3+O7^3+P7^3+Q7^3+R7^3</f>
        <v>67634176</v>
      </c>
      <c r="AB6" s="125">
        <f t="shared" si="0"/>
        <v>351576</v>
      </c>
      <c r="AC6" s="88"/>
      <c r="AD6" s="81" t="s">
        <v>30</v>
      </c>
      <c r="AE6" s="82" t="s">
        <v>27</v>
      </c>
      <c r="AF6" s="82" t="s">
        <v>8</v>
      </c>
      <c r="AG6" s="82" t="s">
        <v>25</v>
      </c>
      <c r="AH6" s="83" t="s">
        <v>191</v>
      </c>
      <c r="AI6" s="83" t="s">
        <v>196</v>
      </c>
      <c r="AJ6" s="83" t="s">
        <v>205</v>
      </c>
      <c r="AK6" s="83" t="s">
        <v>202</v>
      </c>
      <c r="AL6" s="82" t="s">
        <v>86</v>
      </c>
      <c r="AM6" s="82" t="s">
        <v>109</v>
      </c>
      <c r="AN6" s="82" t="s">
        <v>133</v>
      </c>
      <c r="AO6" s="82" t="s">
        <v>124</v>
      </c>
      <c r="AP6" s="83" t="s">
        <v>190</v>
      </c>
      <c r="AQ6" s="83" t="s">
        <v>156</v>
      </c>
      <c r="AR6" s="83" t="s">
        <v>221</v>
      </c>
      <c r="AS6" s="84" t="s">
        <v>252</v>
      </c>
      <c r="AT6" s="66"/>
      <c r="AU6" s="51"/>
      <c r="AV6" s="67"/>
      <c r="AW6" s="57"/>
      <c r="AX6" s="58"/>
      <c r="AY6" s="3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5"/>
      <c r="BO6" s="172">
        <f>AY6^3+AZ6^3+BA6^3+BB6^3+BC6^3+BD6^3+BE6^3+BF6^3+AY7^3+AZ7^3+BA7^3+BB7^3+BC7^3+BD7^3+BE7^3+BF7^3</f>
        <v>0</v>
      </c>
      <c r="BP6" s="125">
        <f t="shared" si="1"/>
        <v>0</v>
      </c>
      <c r="BQ6" s="88"/>
      <c r="BR6" s="89"/>
      <c r="BS6" s="83"/>
      <c r="BT6" s="83"/>
      <c r="BU6" s="83"/>
      <c r="BV6" s="83"/>
      <c r="BW6" s="83"/>
      <c r="BX6" s="83"/>
      <c r="BY6" s="83"/>
      <c r="BZ6" s="82"/>
      <c r="CA6" s="82"/>
      <c r="CB6" s="82"/>
      <c r="CC6" s="82"/>
      <c r="CD6" s="82"/>
      <c r="CE6" s="82"/>
      <c r="CF6" s="82"/>
      <c r="CG6" s="86"/>
      <c r="CH6" s="66"/>
      <c r="CI6" s="51"/>
      <c r="CJ6" s="72"/>
      <c r="CK6" s="57"/>
      <c r="CL6" s="58"/>
      <c r="CM6" s="3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5"/>
      <c r="DC6" s="172">
        <f>CM6^3+CN6^3+CO6^3+CP6^3+CQ6^3+CR6^3+CS6^3+CT6^3+CM7^3+CN7^3+CO7^3+CP7^3+CQ7^3+CR7^3+CS7^3+CT7^3</f>
        <v>0</v>
      </c>
      <c r="DD6" s="125">
        <f t="shared" si="2"/>
        <v>0</v>
      </c>
      <c r="DE6" s="88"/>
      <c r="DF6" s="81"/>
      <c r="DG6" s="82"/>
      <c r="DH6" s="83"/>
      <c r="DI6" s="83"/>
      <c r="DJ6" s="82"/>
      <c r="DK6" s="82"/>
      <c r="DL6" s="83"/>
      <c r="DM6" s="83"/>
      <c r="DN6" s="82"/>
      <c r="DO6" s="82"/>
      <c r="DP6" s="83"/>
      <c r="DQ6" s="83"/>
      <c r="DR6" s="82"/>
      <c r="DS6" s="82"/>
      <c r="DT6" s="83"/>
      <c r="DU6" s="84"/>
      <c r="DV6" s="66"/>
      <c r="DW6" s="51"/>
      <c r="DY6" s="57"/>
      <c r="DZ6" s="58"/>
      <c r="EA6" s="3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5"/>
      <c r="EQ6" s="172">
        <f>EA6^3+EB6^3+EC6^3+ED6^3+EE6^3+EF6^3+EG6^3+EH6^3+EA7^3+EB7^3+EC7^3+ED7^3+EE7^3+EF7^3+EG7^3+EH7^3</f>
        <v>0</v>
      </c>
      <c r="ER6" s="125">
        <f t="shared" si="3"/>
        <v>0</v>
      </c>
      <c r="ES6" s="88"/>
      <c r="ET6" s="174"/>
      <c r="EU6" s="131"/>
      <c r="EV6" s="82"/>
      <c r="EW6" s="131"/>
      <c r="EX6" s="131"/>
      <c r="EY6" s="83"/>
      <c r="EZ6" s="131"/>
      <c r="FA6" s="131"/>
      <c r="FB6" s="131"/>
      <c r="FC6" s="131"/>
      <c r="FD6" s="82"/>
      <c r="FE6" s="131"/>
      <c r="FF6" s="131"/>
      <c r="FG6" s="83"/>
      <c r="FH6" s="131"/>
      <c r="FI6" s="175"/>
      <c r="FJ6" s="66"/>
      <c r="FK6" s="51"/>
    </row>
    <row r="7" spans="1:168" x14ac:dyDescent="0.2">
      <c r="A7" s="32"/>
      <c r="B7" s="32"/>
      <c r="C7" s="32"/>
      <c r="D7" s="32"/>
      <c r="E7" s="32"/>
      <c r="F7" s="32"/>
      <c r="G7" s="32"/>
      <c r="I7" s="90"/>
      <c r="J7" s="58"/>
      <c r="K7" s="3">
        <f>F223</f>
        <v>210</v>
      </c>
      <c r="L7" s="4">
        <f>F67</f>
        <v>54</v>
      </c>
      <c r="M7" s="4">
        <f>F134</f>
        <v>121</v>
      </c>
      <c r="N7" s="4">
        <f>F170</f>
        <v>157</v>
      </c>
      <c r="O7" s="4">
        <f>F251</f>
        <v>238</v>
      </c>
      <c r="P7" s="4">
        <f>F23</f>
        <v>10</v>
      </c>
      <c r="Q7" s="4">
        <f>F82</f>
        <v>69</v>
      </c>
      <c r="R7" s="4">
        <f>F174</f>
        <v>161</v>
      </c>
      <c r="S7" s="4">
        <f>F196</f>
        <v>183</v>
      </c>
      <c r="T7" s="4">
        <f>F96</f>
        <v>83</v>
      </c>
      <c r="U7" s="4">
        <f>F45</f>
        <v>32</v>
      </c>
      <c r="V7" s="4">
        <f>F265</f>
        <v>252</v>
      </c>
      <c r="W7" s="4">
        <f>F152</f>
        <v>139</v>
      </c>
      <c r="X7" s="4">
        <f>F124</f>
        <v>111</v>
      </c>
      <c r="Y7" s="4">
        <f>F49</f>
        <v>36</v>
      </c>
      <c r="Z7" s="5">
        <f>F213</f>
        <v>200</v>
      </c>
      <c r="AA7" s="172">
        <f>S6^3+T6^3+U6^3+V6^3+W6^3+X6^3+Y6^3+Z6^3+S7^3+T7^3+U7^3+V7^3+W7^3+X7^3+Y7^3+Z7^3</f>
        <v>67634176</v>
      </c>
      <c r="AB7" s="125">
        <f t="shared" si="0"/>
        <v>351576</v>
      </c>
      <c r="AC7" s="61"/>
      <c r="AD7" s="81" t="s">
        <v>26</v>
      </c>
      <c r="AE7" s="82" t="s">
        <v>31</v>
      </c>
      <c r="AF7" s="82" t="s">
        <v>24</v>
      </c>
      <c r="AG7" s="82" t="s">
        <v>9</v>
      </c>
      <c r="AH7" s="83" t="s">
        <v>195</v>
      </c>
      <c r="AI7" s="83" t="s">
        <v>192</v>
      </c>
      <c r="AJ7" s="83" t="s">
        <v>201</v>
      </c>
      <c r="AK7" s="83" t="s">
        <v>206</v>
      </c>
      <c r="AL7" s="82" t="s">
        <v>110</v>
      </c>
      <c r="AM7" s="82" t="s">
        <v>85</v>
      </c>
      <c r="AN7" s="82" t="s">
        <v>125</v>
      </c>
      <c r="AO7" s="82" t="s">
        <v>132</v>
      </c>
      <c r="AP7" s="83" t="s">
        <v>157</v>
      </c>
      <c r="AQ7" s="83" t="s">
        <v>189</v>
      </c>
      <c r="AR7" s="83" t="s">
        <v>253</v>
      </c>
      <c r="AS7" s="84" t="s">
        <v>220</v>
      </c>
      <c r="AT7" s="66"/>
      <c r="AU7" s="51"/>
      <c r="AV7" s="67"/>
      <c r="AW7" s="90"/>
      <c r="AX7" s="58"/>
      <c r="AY7" s="3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5"/>
      <c r="BO7" s="172">
        <f>BG6^3+BH6^3+BI6^3+BJ6^3+BK6^3+BL6^3+BM6^3+BN6^3+BG7^3+BH7^3+BI7^3+BJ7^3+BK7^3+BL7^3+BM7^3+BN7^3</f>
        <v>0</v>
      </c>
      <c r="BP7" s="125">
        <f t="shared" si="1"/>
        <v>0</v>
      </c>
      <c r="BQ7" s="61"/>
      <c r="BR7" s="89"/>
      <c r="BS7" s="83"/>
      <c r="BT7" s="83"/>
      <c r="BU7" s="83"/>
      <c r="BV7" s="83"/>
      <c r="BW7" s="83"/>
      <c r="BX7" s="83"/>
      <c r="BY7" s="83"/>
      <c r="BZ7" s="82"/>
      <c r="CA7" s="82"/>
      <c r="CB7" s="82"/>
      <c r="CC7" s="82"/>
      <c r="CD7" s="82"/>
      <c r="CE7" s="82"/>
      <c r="CF7" s="82"/>
      <c r="CG7" s="86"/>
      <c r="CH7" s="66"/>
      <c r="CI7" s="51"/>
      <c r="CJ7" s="72"/>
      <c r="CK7" s="90"/>
      <c r="CL7" s="58"/>
      <c r="CM7" s="3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5"/>
      <c r="DC7" s="172">
        <f>CU6^3+CV6^3+CW6^3+CX6^3+CY6^3+CZ6^3+DA6^3+DB6^3+CU7^3+CV7^3+CW7^3+CX7^3+CY7^3+CZ7^3+DA7^3+DB7^3</f>
        <v>0</v>
      </c>
      <c r="DD7" s="125">
        <f t="shared" si="2"/>
        <v>0</v>
      </c>
      <c r="DE7" s="61"/>
      <c r="DF7" s="81"/>
      <c r="DG7" s="82"/>
      <c r="DH7" s="83"/>
      <c r="DI7" s="83"/>
      <c r="DJ7" s="82"/>
      <c r="DK7" s="82"/>
      <c r="DL7" s="83"/>
      <c r="DM7" s="83"/>
      <c r="DN7" s="82"/>
      <c r="DO7" s="82"/>
      <c r="DP7" s="83"/>
      <c r="DQ7" s="83"/>
      <c r="DR7" s="82"/>
      <c r="DS7" s="82"/>
      <c r="DT7" s="83"/>
      <c r="DU7" s="84"/>
      <c r="DV7" s="66"/>
      <c r="DW7" s="51"/>
      <c r="DY7" s="90"/>
      <c r="DZ7" s="58"/>
      <c r="EA7" s="3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5"/>
      <c r="EQ7" s="172">
        <f>EI6^3+EJ6^3+EK6^3+EL6^3+EM6^3+EN6^3+EO6^3+EP6^3+EI7^3+EJ7^3+EK7^3+EL7^3+EM7^3+EN7^3+EO7^3+EP7^3</f>
        <v>0</v>
      </c>
      <c r="ER7" s="125">
        <f t="shared" si="3"/>
        <v>0</v>
      </c>
      <c r="ES7" s="61"/>
      <c r="ET7" s="174"/>
      <c r="EU7" s="131"/>
      <c r="EV7" s="131"/>
      <c r="EW7" s="82"/>
      <c r="EX7" s="83"/>
      <c r="EY7" s="131"/>
      <c r="EZ7" s="131"/>
      <c r="FA7" s="131"/>
      <c r="FB7" s="131"/>
      <c r="FC7" s="131"/>
      <c r="FD7" s="131"/>
      <c r="FE7" s="82"/>
      <c r="FF7" s="83"/>
      <c r="FG7" s="131"/>
      <c r="FH7" s="131"/>
      <c r="FI7" s="175"/>
      <c r="FJ7" s="66"/>
      <c r="FK7" s="51"/>
    </row>
    <row r="8" spans="1:168" x14ac:dyDescent="0.2">
      <c r="A8" s="52" t="s">
        <v>73</v>
      </c>
      <c r="B8" s="91">
        <f>SUM(F14:F269)/C12</f>
        <v>2056</v>
      </c>
      <c r="C8" s="32"/>
      <c r="D8" s="32" t="s">
        <v>74</v>
      </c>
      <c r="E8" s="32"/>
      <c r="F8" s="32"/>
      <c r="G8" s="32"/>
      <c r="I8" s="57"/>
      <c r="J8" s="58"/>
      <c r="K8" s="3">
        <f>F164</f>
        <v>151</v>
      </c>
      <c r="L8" s="4">
        <f>F128</f>
        <v>115</v>
      </c>
      <c r="M8" s="4">
        <f>F77</f>
        <v>64</v>
      </c>
      <c r="N8" s="4">
        <f>F233</f>
        <v>220</v>
      </c>
      <c r="O8" s="4">
        <f>F184</f>
        <v>171</v>
      </c>
      <c r="P8" s="4">
        <f>F92</f>
        <v>79</v>
      </c>
      <c r="Q8" s="4">
        <f>F17</f>
        <v>4</v>
      </c>
      <c r="R8" s="4">
        <f>F245</f>
        <v>232</v>
      </c>
      <c r="S8" s="4">
        <f>F255</f>
        <v>242</v>
      </c>
      <c r="T8" s="4">
        <f>F35</f>
        <v>22</v>
      </c>
      <c r="U8" s="4">
        <f>F102</f>
        <v>89</v>
      </c>
      <c r="V8" s="4">
        <f>F202</f>
        <v>189</v>
      </c>
      <c r="W8" s="4">
        <f>F219</f>
        <v>206</v>
      </c>
      <c r="X8" s="4">
        <f>F55</f>
        <v>42</v>
      </c>
      <c r="Y8" s="4">
        <f>F114</f>
        <v>101</v>
      </c>
      <c r="Z8" s="5">
        <f>F142</f>
        <v>129</v>
      </c>
      <c r="AA8" s="172">
        <f>K8^3+L8^3+M8^3+N8^3+O8^3+P8^3+Q8^3+R8^3+K9^3+L9^3+M9^3+N9^3+O9^3+P9^3+Q9^3+R9^3</f>
        <v>67634176</v>
      </c>
      <c r="AB8" s="125">
        <f t="shared" si="0"/>
        <v>351576</v>
      </c>
      <c r="AC8" s="61"/>
      <c r="AD8" s="89" t="s">
        <v>171</v>
      </c>
      <c r="AE8" s="83" t="s">
        <v>166</v>
      </c>
      <c r="AF8" s="83" t="s">
        <v>161</v>
      </c>
      <c r="AG8" s="83" t="s">
        <v>164</v>
      </c>
      <c r="AH8" s="82" t="s">
        <v>11</v>
      </c>
      <c r="AI8" s="82" t="s">
        <v>34</v>
      </c>
      <c r="AJ8" s="82" t="s">
        <v>53</v>
      </c>
      <c r="AK8" s="82" t="s">
        <v>48</v>
      </c>
      <c r="AL8" s="83" t="s">
        <v>218</v>
      </c>
      <c r="AM8" s="83" t="s">
        <v>251</v>
      </c>
      <c r="AN8" s="83" t="s">
        <v>183</v>
      </c>
      <c r="AO8" s="83" t="s">
        <v>151</v>
      </c>
      <c r="AP8" s="82" t="s">
        <v>139</v>
      </c>
      <c r="AQ8" s="82" t="s">
        <v>131</v>
      </c>
      <c r="AR8" s="82" t="s">
        <v>87</v>
      </c>
      <c r="AS8" s="86" t="s">
        <v>112</v>
      </c>
      <c r="AT8" s="66"/>
      <c r="AU8" s="51"/>
      <c r="AV8" s="67"/>
      <c r="AW8" s="57"/>
      <c r="AX8" s="58"/>
      <c r="AY8" s="3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5"/>
      <c r="BO8" s="172">
        <f>AY8^3+AZ8^3+BA8^3+BB8^3+BC8^3+BD8^3+BE8^3+BF8^3+AY9^3+AZ9^3+BA9^3+BB9^3+BC9^3+BD9^3+BE9^3+BF9^3</f>
        <v>0</v>
      </c>
      <c r="BP8" s="125">
        <f t="shared" si="1"/>
        <v>0</v>
      </c>
      <c r="BQ8" s="61"/>
      <c r="BR8" s="81"/>
      <c r="BS8" s="82"/>
      <c r="BT8" s="82"/>
      <c r="BU8" s="82"/>
      <c r="BV8" s="82"/>
      <c r="BW8" s="82"/>
      <c r="BX8" s="82"/>
      <c r="BY8" s="82"/>
      <c r="BZ8" s="83"/>
      <c r="CA8" s="83"/>
      <c r="CB8" s="83"/>
      <c r="CC8" s="83"/>
      <c r="CD8" s="83"/>
      <c r="CE8" s="83"/>
      <c r="CF8" s="83"/>
      <c r="CG8" s="84"/>
      <c r="CH8" s="66"/>
      <c r="CI8" s="51"/>
      <c r="CJ8" s="72"/>
      <c r="CK8" s="57"/>
      <c r="CL8" s="58"/>
      <c r="CM8" s="3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5"/>
      <c r="DC8" s="172">
        <f>CM8^3+CN8^3+CO8^3+CP8^3+CQ8^3+CR8^3+CS8^3+CT8^3+CM9^3+CN9^3+CO9^3+CP9^3+CQ9^3+CR9^3+CS9^3+CT9^3</f>
        <v>0</v>
      </c>
      <c r="DD8" s="125">
        <f t="shared" si="2"/>
        <v>0</v>
      </c>
      <c r="DE8" s="61"/>
      <c r="DF8" s="81"/>
      <c r="DG8" s="82"/>
      <c r="DH8" s="83"/>
      <c r="DI8" s="83"/>
      <c r="DJ8" s="82"/>
      <c r="DK8" s="82"/>
      <c r="DL8" s="83"/>
      <c r="DM8" s="83"/>
      <c r="DN8" s="82"/>
      <c r="DO8" s="82"/>
      <c r="DP8" s="83"/>
      <c r="DQ8" s="83"/>
      <c r="DR8" s="82"/>
      <c r="DS8" s="82"/>
      <c r="DT8" s="83"/>
      <c r="DU8" s="84"/>
      <c r="DV8" s="66"/>
      <c r="DW8" s="51"/>
      <c r="DY8" s="57"/>
      <c r="DZ8" s="58"/>
      <c r="EA8" s="3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5"/>
      <c r="EQ8" s="172">
        <f>EA8^3+EB8^3+EC8^3+ED8^3+EE8^3+EF8^3+EG8^3+EH8^3+EA9^3+EB9^3+EC9^3+ED9^3+EE9^3+EF9^3+EG9^3+EH9^3</f>
        <v>0</v>
      </c>
      <c r="ER8" s="125">
        <f t="shared" si="3"/>
        <v>0</v>
      </c>
      <c r="ES8" s="61"/>
      <c r="ET8" s="174"/>
      <c r="EU8" s="131"/>
      <c r="EV8" s="131"/>
      <c r="EW8" s="83"/>
      <c r="EX8" s="82"/>
      <c r="EY8" s="131"/>
      <c r="EZ8" s="131"/>
      <c r="FA8" s="131"/>
      <c r="FB8" s="131"/>
      <c r="FC8" s="131"/>
      <c r="FD8" s="131"/>
      <c r="FE8" s="83"/>
      <c r="FF8" s="82"/>
      <c r="FG8" s="131"/>
      <c r="FH8" s="131"/>
      <c r="FI8" s="175"/>
      <c r="FJ8" s="66"/>
      <c r="FK8" s="51"/>
    </row>
    <row r="9" spans="1:168" x14ac:dyDescent="0.2">
      <c r="A9" s="32"/>
      <c r="B9" s="32"/>
      <c r="C9" s="32"/>
      <c r="D9" s="32"/>
      <c r="E9" s="32"/>
      <c r="F9" s="32"/>
      <c r="G9" s="32"/>
      <c r="I9" s="57"/>
      <c r="J9" s="58"/>
      <c r="K9" s="3">
        <f>F155</f>
        <v>142</v>
      </c>
      <c r="L9" s="4">
        <f>F119</f>
        <v>106</v>
      </c>
      <c r="M9" s="4">
        <f>F50</f>
        <v>37</v>
      </c>
      <c r="N9" s="4">
        <f>F206</f>
        <v>193</v>
      </c>
      <c r="O9" s="4">
        <f>F191</f>
        <v>178</v>
      </c>
      <c r="P9" s="4">
        <f>F99</f>
        <v>86</v>
      </c>
      <c r="Q9" s="4">
        <f>F38</f>
        <v>25</v>
      </c>
      <c r="R9" s="4">
        <f>F266</f>
        <v>253</v>
      </c>
      <c r="S9" s="4">
        <f>F248</f>
        <v>235</v>
      </c>
      <c r="T9" s="4">
        <f>F28</f>
        <v>15</v>
      </c>
      <c r="U9" s="4">
        <f>F81</f>
        <v>68</v>
      </c>
      <c r="V9" s="4">
        <f>F181</f>
        <v>168</v>
      </c>
      <c r="W9" s="4">
        <f>F228</f>
        <v>215</v>
      </c>
      <c r="X9" s="4">
        <f>F64</f>
        <v>51</v>
      </c>
      <c r="Y9" s="4">
        <f>F141</f>
        <v>128</v>
      </c>
      <c r="Z9" s="5">
        <f>F169</f>
        <v>156</v>
      </c>
      <c r="AA9" s="172">
        <f>S8^3+T8^3+U8^3+V8^3+W8^3+X8^3+Y8^3+Z8^3+S9^3+T9^3+U9^3+V9^3+W9^3+X9^3+Y9^3+Z9^3</f>
        <v>67634176</v>
      </c>
      <c r="AB9" s="125">
        <f t="shared" si="0"/>
        <v>351576</v>
      </c>
      <c r="AC9" s="61"/>
      <c r="AD9" s="89" t="s">
        <v>167</v>
      </c>
      <c r="AE9" s="83" t="s">
        <v>170</v>
      </c>
      <c r="AF9" s="83" t="s">
        <v>165</v>
      </c>
      <c r="AG9" s="83" t="s">
        <v>160</v>
      </c>
      <c r="AH9" s="82" t="s">
        <v>35</v>
      </c>
      <c r="AI9" s="82" t="s">
        <v>10</v>
      </c>
      <c r="AJ9" s="82" t="s">
        <v>49</v>
      </c>
      <c r="AK9" s="82" t="s">
        <v>52</v>
      </c>
      <c r="AL9" s="83" t="s">
        <v>250</v>
      </c>
      <c r="AM9" s="83" t="s">
        <v>219</v>
      </c>
      <c r="AN9" s="83" t="s">
        <v>150</v>
      </c>
      <c r="AO9" s="83" t="s">
        <v>184</v>
      </c>
      <c r="AP9" s="82" t="s">
        <v>130</v>
      </c>
      <c r="AQ9" s="82" t="s">
        <v>140</v>
      </c>
      <c r="AR9" s="82" t="s">
        <v>111</v>
      </c>
      <c r="AS9" s="86" t="s">
        <v>88</v>
      </c>
      <c r="AT9" s="66"/>
      <c r="AU9" s="51"/>
      <c r="AV9" s="67"/>
      <c r="AW9" s="57"/>
      <c r="AX9" s="58"/>
      <c r="AY9" s="3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5"/>
      <c r="BO9" s="172">
        <f>BG8^3+BH8^3+BI8^3+BJ8^3+BK8^3+BL8^3+BM8^3+BN8^3+BG9^3+BH9^3+BI9^3+BJ9^3+BK9^3+BL9^3+BM9^3+BN9^3</f>
        <v>0</v>
      </c>
      <c r="BP9" s="125">
        <f t="shared" si="1"/>
        <v>0</v>
      </c>
      <c r="BQ9" s="61"/>
      <c r="BR9" s="81"/>
      <c r="BS9" s="82"/>
      <c r="BT9" s="82"/>
      <c r="BU9" s="82"/>
      <c r="BV9" s="82"/>
      <c r="BW9" s="82"/>
      <c r="BX9" s="82"/>
      <c r="BY9" s="82"/>
      <c r="BZ9" s="83"/>
      <c r="CA9" s="83"/>
      <c r="CB9" s="83"/>
      <c r="CC9" s="83"/>
      <c r="CD9" s="83"/>
      <c r="CE9" s="83"/>
      <c r="CF9" s="83"/>
      <c r="CG9" s="84"/>
      <c r="CH9" s="66"/>
      <c r="CI9" s="51"/>
      <c r="CJ9" s="72"/>
      <c r="CK9" s="57"/>
      <c r="CL9" s="58"/>
      <c r="CM9" s="3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5"/>
      <c r="DC9" s="172">
        <f>CU8^3+CV8^3+CW8^3+CX8^3+CY8^3+CZ8^3+DA8^3+DB8^3+CU9^3+CV9^3+CW9^3+CX9^3+CY9^3+CZ9^3+DA9^3+DB9^3</f>
        <v>0</v>
      </c>
      <c r="DD9" s="125">
        <f t="shared" si="2"/>
        <v>0</v>
      </c>
      <c r="DE9" s="61"/>
      <c r="DF9" s="81"/>
      <c r="DG9" s="82"/>
      <c r="DH9" s="83"/>
      <c r="DI9" s="83"/>
      <c r="DJ9" s="82"/>
      <c r="DK9" s="82"/>
      <c r="DL9" s="83"/>
      <c r="DM9" s="83"/>
      <c r="DN9" s="82"/>
      <c r="DO9" s="82"/>
      <c r="DP9" s="83"/>
      <c r="DQ9" s="83"/>
      <c r="DR9" s="82"/>
      <c r="DS9" s="82"/>
      <c r="DT9" s="83"/>
      <c r="DU9" s="84"/>
      <c r="DV9" s="66"/>
      <c r="DW9" s="51"/>
      <c r="DY9" s="57"/>
      <c r="DZ9" s="58"/>
      <c r="EA9" s="3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5"/>
      <c r="EQ9" s="172">
        <f>EI8^3+EJ8^3+EK8^3+EL8^3+EM8^3+EN8^3+EO8^3+EP8^3+EI9^3+EJ9^3+EK9^3+EL9^3+EM9^3+EN9^3+EO9^3+EP9^3</f>
        <v>0</v>
      </c>
      <c r="ER9" s="125">
        <f t="shared" si="3"/>
        <v>0</v>
      </c>
      <c r="ES9" s="61"/>
      <c r="ET9" s="174"/>
      <c r="EU9" s="131"/>
      <c r="EV9" s="83"/>
      <c r="EW9" s="131"/>
      <c r="EX9" s="131"/>
      <c r="EY9" s="82"/>
      <c r="EZ9" s="131"/>
      <c r="FA9" s="131"/>
      <c r="FB9" s="131"/>
      <c r="FC9" s="131"/>
      <c r="FD9" s="83"/>
      <c r="FE9" s="131"/>
      <c r="FF9" s="131"/>
      <c r="FG9" s="82"/>
      <c r="FH9" s="131"/>
      <c r="FI9" s="175"/>
      <c r="FJ9" s="66"/>
      <c r="FK9" s="51"/>
    </row>
    <row r="10" spans="1:168" x14ac:dyDescent="0.2">
      <c r="A10" s="52" t="s">
        <v>73</v>
      </c>
      <c r="B10" s="91">
        <f>0.5*C12*(2*B4+B6*(C12^2-1))</f>
        <v>2056</v>
      </c>
      <c r="C10" s="32"/>
      <c r="D10" s="54" t="s">
        <v>123</v>
      </c>
      <c r="E10" s="54"/>
      <c r="F10" s="32"/>
      <c r="G10" s="32"/>
      <c r="I10" s="57"/>
      <c r="J10" s="58"/>
      <c r="K10" s="3">
        <f>F106</f>
        <v>93</v>
      </c>
      <c r="L10" s="4">
        <f>F198</f>
        <v>185</v>
      </c>
      <c r="M10" s="4">
        <f>F259</f>
        <v>246</v>
      </c>
      <c r="N10" s="4">
        <f>F31</f>
        <v>18</v>
      </c>
      <c r="O10" s="4">
        <f>F110</f>
        <v>97</v>
      </c>
      <c r="P10" s="4">
        <f>F146</f>
        <v>133</v>
      </c>
      <c r="Q10" s="4">
        <f>F215</f>
        <v>202</v>
      </c>
      <c r="R10" s="4">
        <f>F59</f>
        <v>46</v>
      </c>
      <c r="S10" s="4">
        <f>F73</f>
        <v>60</v>
      </c>
      <c r="T10" s="4">
        <f>F237</f>
        <v>224</v>
      </c>
      <c r="U10" s="4">
        <f>F160</f>
        <v>147</v>
      </c>
      <c r="V10" s="4">
        <f>F132</f>
        <v>119</v>
      </c>
      <c r="W10" s="4">
        <f>F21</f>
        <v>8</v>
      </c>
      <c r="X10" s="4">
        <f>F241</f>
        <v>228</v>
      </c>
      <c r="Y10" s="4">
        <f>F188</f>
        <v>175</v>
      </c>
      <c r="Z10" s="5">
        <f>F88</f>
        <v>75</v>
      </c>
      <c r="AA10" s="172">
        <f>K10^3+L10^3+M10^3+N10^3+O10^3+P10^3+Q10^3+R10^3+K11^3+L11^3+M11^3+N11^3+O11^3+P11^3+Q11^3+R11^3</f>
        <v>67634176</v>
      </c>
      <c r="AB10" s="125">
        <f t="shared" si="0"/>
        <v>351576</v>
      </c>
      <c r="AC10" s="61"/>
      <c r="AD10" s="89" t="s">
        <v>159</v>
      </c>
      <c r="AE10" s="83" t="s">
        <v>162</v>
      </c>
      <c r="AF10" s="83" t="s">
        <v>173</v>
      </c>
      <c r="AG10" s="83" t="s">
        <v>168</v>
      </c>
      <c r="AH10" s="82" t="s">
        <v>51</v>
      </c>
      <c r="AI10" s="82" t="s">
        <v>46</v>
      </c>
      <c r="AJ10" s="82" t="s">
        <v>13</v>
      </c>
      <c r="AK10" s="82" t="s">
        <v>36</v>
      </c>
      <c r="AL10" s="83" t="s">
        <v>185</v>
      </c>
      <c r="AM10" s="83" t="s">
        <v>153</v>
      </c>
      <c r="AN10" s="83" t="s">
        <v>216</v>
      </c>
      <c r="AO10" s="83" t="s">
        <v>249</v>
      </c>
      <c r="AP10" s="82" t="s">
        <v>89</v>
      </c>
      <c r="AQ10" s="82" t="s">
        <v>114</v>
      </c>
      <c r="AR10" s="82" t="s">
        <v>137</v>
      </c>
      <c r="AS10" s="86" t="s">
        <v>129</v>
      </c>
      <c r="AT10" s="66"/>
      <c r="AU10" s="51"/>
      <c r="AV10" s="67"/>
      <c r="AW10" s="57"/>
      <c r="AX10" s="58"/>
      <c r="AY10" s="3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5"/>
      <c r="BO10" s="172">
        <f>AY10^3+AZ10^3+BA10^3+BB10^3+BC10^3+BD10^3+BE10^3+BF10^3+AY11^3+AZ11^3+BA11^3+BB11^3+BC11^3+BD11^3+BE11^3+BF11^3</f>
        <v>0</v>
      </c>
      <c r="BP10" s="125">
        <f t="shared" si="1"/>
        <v>0</v>
      </c>
      <c r="BQ10" s="61"/>
      <c r="BR10" s="89"/>
      <c r="BS10" s="83"/>
      <c r="BT10" s="83"/>
      <c r="BU10" s="83"/>
      <c r="BV10" s="83"/>
      <c r="BW10" s="83"/>
      <c r="BX10" s="83"/>
      <c r="BY10" s="83"/>
      <c r="BZ10" s="82"/>
      <c r="CA10" s="82"/>
      <c r="CB10" s="82"/>
      <c r="CC10" s="82"/>
      <c r="CD10" s="82"/>
      <c r="CE10" s="82"/>
      <c r="CF10" s="82"/>
      <c r="CG10" s="86"/>
      <c r="CH10" s="66"/>
      <c r="CI10" s="51"/>
      <c r="CJ10" s="72"/>
      <c r="CK10" s="57"/>
      <c r="CL10" s="58"/>
      <c r="CM10" s="3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5"/>
      <c r="DC10" s="172">
        <f>CM10^3+CN10^3+CO10^3+CP10^3+CQ10^3+CR10^3+CS10^3+CT10^3+CM11^3+CN11^3+CO11^3+CP11^3+CQ11^3+CR11^3+CS11^3+CT11^3</f>
        <v>0</v>
      </c>
      <c r="DD10" s="125">
        <f t="shared" si="2"/>
        <v>0</v>
      </c>
      <c r="DE10" s="61"/>
      <c r="DF10" s="81"/>
      <c r="DG10" s="82"/>
      <c r="DH10" s="83"/>
      <c r="DI10" s="83"/>
      <c r="DJ10" s="82"/>
      <c r="DK10" s="82"/>
      <c r="DL10" s="83"/>
      <c r="DM10" s="83"/>
      <c r="DN10" s="82"/>
      <c r="DO10" s="82"/>
      <c r="DP10" s="83"/>
      <c r="DQ10" s="83"/>
      <c r="DR10" s="82"/>
      <c r="DS10" s="82"/>
      <c r="DT10" s="83"/>
      <c r="DU10" s="84"/>
      <c r="DV10" s="66"/>
      <c r="DW10" s="51"/>
      <c r="DY10" s="57"/>
      <c r="DZ10" s="58"/>
      <c r="EA10" s="3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5"/>
      <c r="EQ10" s="172">
        <f>EA10^3+EB10^3+EC10^3+ED10^3+EE10^3+EF10^3+EG10^3+EH10^3+EA11^3+EB11^3+EC11^3+ED11^3+EE11^3+EF11^3+EG11^3+EH11^3</f>
        <v>0</v>
      </c>
      <c r="ER10" s="125">
        <f t="shared" si="3"/>
        <v>0</v>
      </c>
      <c r="ES10" s="61"/>
      <c r="ET10" s="174"/>
      <c r="EU10" s="83"/>
      <c r="EV10" s="131"/>
      <c r="EW10" s="131"/>
      <c r="EX10" s="131"/>
      <c r="EY10" s="131"/>
      <c r="EZ10" s="82"/>
      <c r="FA10" s="131"/>
      <c r="FB10" s="131"/>
      <c r="FC10" s="83"/>
      <c r="FD10" s="131"/>
      <c r="FE10" s="131"/>
      <c r="FF10" s="131"/>
      <c r="FG10" s="131"/>
      <c r="FH10" s="82"/>
      <c r="FI10" s="175"/>
      <c r="FJ10" s="66"/>
      <c r="FK10" s="51"/>
    </row>
    <row r="11" spans="1:168" x14ac:dyDescent="0.2">
      <c r="A11" s="32"/>
      <c r="B11" s="32"/>
      <c r="C11" s="32"/>
      <c r="D11" s="94" t="s">
        <v>136</v>
      </c>
      <c r="E11" s="32"/>
      <c r="F11" s="32"/>
      <c r="G11" s="32"/>
      <c r="I11" s="57"/>
      <c r="J11" s="58"/>
      <c r="K11" s="3">
        <f>F85</f>
        <v>72</v>
      </c>
      <c r="L11" s="4">
        <f>F177</f>
        <v>164</v>
      </c>
      <c r="M11" s="4">
        <f>F252</f>
        <v>239</v>
      </c>
      <c r="N11" s="4">
        <f>F24</f>
        <v>11</v>
      </c>
      <c r="O11" s="4">
        <f>F137</f>
        <v>124</v>
      </c>
      <c r="P11" s="4">
        <f>F173</f>
        <v>160</v>
      </c>
      <c r="Q11" s="4">
        <f>F224</f>
        <v>211</v>
      </c>
      <c r="R11" s="4">
        <f>F68</f>
        <v>55</v>
      </c>
      <c r="S11" s="4">
        <f>F46</f>
        <v>33</v>
      </c>
      <c r="T11" s="4">
        <f>F210</f>
        <v>197</v>
      </c>
      <c r="U11" s="4">
        <f>F151</f>
        <v>138</v>
      </c>
      <c r="V11" s="4">
        <f>F123</f>
        <v>110</v>
      </c>
      <c r="W11" s="4">
        <f>F42</f>
        <v>29</v>
      </c>
      <c r="X11" s="4">
        <f>F262</f>
        <v>249</v>
      </c>
      <c r="Y11" s="4">
        <f>F195</f>
        <v>182</v>
      </c>
      <c r="Z11" s="5">
        <f>F95</f>
        <v>82</v>
      </c>
      <c r="AA11" s="172">
        <f>S10^3+T10^3+U10^3+V10^3+W10^3+X10^3+Y10^3+Z10^3+S11^3+T11^3+U11^3+V11^3+W11^3+X11^3+Y11^3+Z11^3</f>
        <v>67634176</v>
      </c>
      <c r="AB11" s="125">
        <f t="shared" si="0"/>
        <v>351576</v>
      </c>
      <c r="AC11" s="61"/>
      <c r="AD11" s="89" t="s">
        <v>163</v>
      </c>
      <c r="AE11" s="83" t="s">
        <v>158</v>
      </c>
      <c r="AF11" s="83" t="s">
        <v>169</v>
      </c>
      <c r="AG11" s="83" t="s">
        <v>172</v>
      </c>
      <c r="AH11" s="82" t="s">
        <v>47</v>
      </c>
      <c r="AI11" s="82" t="s">
        <v>50</v>
      </c>
      <c r="AJ11" s="82" t="s">
        <v>37</v>
      </c>
      <c r="AK11" s="82" t="s">
        <v>12</v>
      </c>
      <c r="AL11" s="83" t="s">
        <v>152</v>
      </c>
      <c r="AM11" s="83" t="s">
        <v>186</v>
      </c>
      <c r="AN11" s="83" t="s">
        <v>248</v>
      </c>
      <c r="AO11" s="83" t="s">
        <v>217</v>
      </c>
      <c r="AP11" s="82" t="s">
        <v>113</v>
      </c>
      <c r="AQ11" s="82" t="s">
        <v>90</v>
      </c>
      <c r="AR11" s="82" t="s">
        <v>128</v>
      </c>
      <c r="AS11" s="86" t="s">
        <v>138</v>
      </c>
      <c r="AT11" s="66"/>
      <c r="AU11" s="51"/>
      <c r="AV11" s="67"/>
      <c r="AW11" s="57"/>
      <c r="AX11" s="58"/>
      <c r="AY11" s="3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5"/>
      <c r="BO11" s="172">
        <f>BG10^3+BH10^3+BI10^3+BJ10^3+BK10^3+BL10^3+BM10^3+BN10^3+BG11^3+BH11^3+BI11^3+BJ11^3+BK11^3+BL11^3+BM11^3+BN11^3</f>
        <v>0</v>
      </c>
      <c r="BP11" s="125">
        <f t="shared" si="1"/>
        <v>0</v>
      </c>
      <c r="BQ11" s="61"/>
      <c r="BR11" s="89"/>
      <c r="BS11" s="83"/>
      <c r="BT11" s="83"/>
      <c r="BU11" s="83"/>
      <c r="BV11" s="83"/>
      <c r="BW11" s="83"/>
      <c r="BX11" s="83"/>
      <c r="BY11" s="83"/>
      <c r="BZ11" s="82"/>
      <c r="CA11" s="82"/>
      <c r="CB11" s="82"/>
      <c r="CC11" s="82"/>
      <c r="CD11" s="82"/>
      <c r="CE11" s="82"/>
      <c r="CF11" s="82"/>
      <c r="CG11" s="86"/>
      <c r="CH11" s="66"/>
      <c r="CI11" s="51"/>
      <c r="CJ11" s="72"/>
      <c r="CK11" s="57"/>
      <c r="CL11" s="58"/>
      <c r="CM11" s="3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5"/>
      <c r="DC11" s="172">
        <f>CU10^3+CV10^3+CW10^3+CX10^3+CY10^3+CZ10^3+DA10^3+DB10^3+CU11^3+CV11^3+CW11^3+CX11^3+CY11^3+CZ11^3+DA11^3+DB11^3</f>
        <v>0</v>
      </c>
      <c r="DD11" s="125">
        <f t="shared" si="2"/>
        <v>0</v>
      </c>
      <c r="DE11" s="61"/>
      <c r="DF11" s="81"/>
      <c r="DG11" s="82"/>
      <c r="DH11" s="83"/>
      <c r="DI11" s="83"/>
      <c r="DJ11" s="82"/>
      <c r="DK11" s="82"/>
      <c r="DL11" s="83"/>
      <c r="DM11" s="83"/>
      <c r="DN11" s="82"/>
      <c r="DO11" s="82"/>
      <c r="DP11" s="83"/>
      <c r="DQ11" s="83"/>
      <c r="DR11" s="82"/>
      <c r="DS11" s="82"/>
      <c r="DT11" s="83"/>
      <c r="DU11" s="84"/>
      <c r="DV11" s="66"/>
      <c r="DW11" s="51"/>
      <c r="DY11" s="57"/>
      <c r="DZ11" s="58"/>
      <c r="EA11" s="3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5"/>
      <c r="EQ11" s="172">
        <f>EI10^3+EJ10^3+EK10^3+EL10^3+EM10^3+EN10^3+EO10^3+EP10^3+EI11^3+EJ11^3+EK11^3+EL11^3+EM11^3+EN11^3+EO11^3+EP11^3</f>
        <v>0</v>
      </c>
      <c r="ER11" s="125">
        <f t="shared" si="3"/>
        <v>0</v>
      </c>
      <c r="ES11" s="61"/>
      <c r="ET11" s="89"/>
      <c r="EU11" s="131"/>
      <c r="EV11" s="131"/>
      <c r="EW11" s="131"/>
      <c r="EX11" s="131"/>
      <c r="EY11" s="131"/>
      <c r="EZ11" s="131"/>
      <c r="FA11" s="82"/>
      <c r="FB11" s="83"/>
      <c r="FC11" s="131"/>
      <c r="FD11" s="131"/>
      <c r="FE11" s="131"/>
      <c r="FF11" s="131"/>
      <c r="FG11" s="131"/>
      <c r="FH11" s="131"/>
      <c r="FI11" s="86"/>
      <c r="FJ11" s="66"/>
      <c r="FK11" s="51"/>
    </row>
    <row r="12" spans="1:168" x14ac:dyDescent="0.2">
      <c r="A12" s="52"/>
      <c r="B12" s="35" t="s">
        <v>141</v>
      </c>
      <c r="C12" s="36">
        <v>16</v>
      </c>
      <c r="D12" s="32"/>
      <c r="E12" s="32"/>
      <c r="F12" s="32"/>
      <c r="G12" s="32"/>
      <c r="I12" s="57"/>
      <c r="J12" s="58"/>
      <c r="K12" s="3">
        <f>F118</f>
        <v>105</v>
      </c>
      <c r="L12" s="4">
        <f>F154</f>
        <v>141</v>
      </c>
      <c r="M12" s="4">
        <f>F207</f>
        <v>194</v>
      </c>
      <c r="N12" s="4">
        <f>F51</f>
        <v>38</v>
      </c>
      <c r="O12" s="4">
        <f>F98</f>
        <v>85</v>
      </c>
      <c r="P12" s="4">
        <f>F190</f>
        <v>177</v>
      </c>
      <c r="Q12" s="4">
        <f>F267</f>
        <v>254</v>
      </c>
      <c r="R12" s="4">
        <f>F39</f>
        <v>26</v>
      </c>
      <c r="S12" s="4">
        <f>F29</f>
        <v>16</v>
      </c>
      <c r="T12" s="4">
        <f>F249</f>
        <v>236</v>
      </c>
      <c r="U12" s="4">
        <f>F180</f>
        <v>167</v>
      </c>
      <c r="V12" s="4">
        <f>F80</f>
        <v>67</v>
      </c>
      <c r="W12" s="4">
        <f>F65</f>
        <v>52</v>
      </c>
      <c r="X12" s="4">
        <f>F229</f>
        <v>216</v>
      </c>
      <c r="Y12" s="4">
        <f>F168</f>
        <v>155</v>
      </c>
      <c r="Z12" s="5">
        <f>F140</f>
        <v>127</v>
      </c>
      <c r="AA12" s="172">
        <f>K12^3+L12^3+M12^3+N12^3+O12^3+P12^3+Q12^3+R12^3+K13^3+L13^3+M13^3+N13^3+O13^3+P13^3+Q13^3+R13^3</f>
        <v>67634176</v>
      </c>
      <c r="AB12" s="125">
        <f t="shared" si="0"/>
        <v>351576</v>
      </c>
      <c r="AC12" s="95"/>
      <c r="AD12" s="81" t="s">
        <v>102</v>
      </c>
      <c r="AE12" s="82" t="s">
        <v>97</v>
      </c>
      <c r="AF12" s="82" t="s">
        <v>76</v>
      </c>
      <c r="AG12" s="82" t="s">
        <v>91</v>
      </c>
      <c r="AH12" s="83" t="s">
        <v>215</v>
      </c>
      <c r="AI12" s="83" t="s">
        <v>246</v>
      </c>
      <c r="AJ12" s="83" t="s">
        <v>180</v>
      </c>
      <c r="AK12" s="83" t="s">
        <v>146</v>
      </c>
      <c r="AL12" s="82" t="s">
        <v>14</v>
      </c>
      <c r="AM12" s="82" t="s">
        <v>39</v>
      </c>
      <c r="AN12" s="82" t="s">
        <v>67</v>
      </c>
      <c r="AO12" s="82" t="s">
        <v>60</v>
      </c>
      <c r="AP12" s="83" t="s">
        <v>268</v>
      </c>
      <c r="AQ12" s="83" t="s">
        <v>265</v>
      </c>
      <c r="AR12" s="83" t="s">
        <v>258</v>
      </c>
      <c r="AS12" s="84" t="s">
        <v>263</v>
      </c>
      <c r="AT12" s="66"/>
      <c r="AU12" s="51"/>
      <c r="AV12" s="67"/>
      <c r="AW12" s="57"/>
      <c r="AX12" s="58"/>
      <c r="AY12" s="3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5"/>
      <c r="BO12" s="172">
        <f>AY12^3+AZ12^3+BA12^3+BB12^3+BC12^3+BD12^3+BE12^3+BF12^3+AY13^3+AZ13^3+BA13^3+BB13^3+BC13^3+BD13^3+BE13^3+BF13^3</f>
        <v>0</v>
      </c>
      <c r="BP12" s="125">
        <f t="shared" si="1"/>
        <v>0</v>
      </c>
      <c r="BQ12" s="95"/>
      <c r="BR12" s="81"/>
      <c r="BS12" s="82"/>
      <c r="BT12" s="82"/>
      <c r="BU12" s="82"/>
      <c r="BV12" s="82"/>
      <c r="BW12" s="82"/>
      <c r="BX12" s="82"/>
      <c r="BY12" s="82"/>
      <c r="BZ12" s="83"/>
      <c r="CA12" s="83"/>
      <c r="CB12" s="83"/>
      <c r="CC12" s="83"/>
      <c r="CD12" s="83"/>
      <c r="CE12" s="83"/>
      <c r="CF12" s="83"/>
      <c r="CG12" s="84"/>
      <c r="CH12" s="66"/>
      <c r="CI12" s="51"/>
      <c r="CJ12" s="85"/>
      <c r="CK12" s="57"/>
      <c r="CL12" s="58"/>
      <c r="CM12" s="3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5"/>
      <c r="DC12" s="172">
        <f>CM12^3+CN12^3+CO12^3+CP12^3+CQ12^3+CR12^3+CS12^3+CT12^3+CM13^3+CN13^3+CO13^3+CP13^3+CQ13^3+CR13^3+CS13^3+CT13^3</f>
        <v>0</v>
      </c>
      <c r="DD12" s="125">
        <f t="shared" si="2"/>
        <v>0</v>
      </c>
      <c r="DE12" s="95"/>
      <c r="DF12" s="89"/>
      <c r="DG12" s="83"/>
      <c r="DH12" s="82"/>
      <c r="DI12" s="82"/>
      <c r="DJ12" s="83"/>
      <c r="DK12" s="83"/>
      <c r="DL12" s="82"/>
      <c r="DM12" s="82"/>
      <c r="DN12" s="83"/>
      <c r="DO12" s="83"/>
      <c r="DP12" s="82"/>
      <c r="DQ12" s="82"/>
      <c r="DR12" s="83"/>
      <c r="DS12" s="83"/>
      <c r="DT12" s="82"/>
      <c r="DU12" s="86"/>
      <c r="DV12" s="66"/>
      <c r="DW12" s="51"/>
      <c r="DY12" s="57"/>
      <c r="DZ12" s="58"/>
      <c r="EA12" s="3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5"/>
      <c r="EQ12" s="172">
        <f>EA12^3+EB12^3+EC12^3+ED12^3+EE12^3+EF12^3+EG12^3+EH12^3+EA13^3+EB13^3+EC13^3+ED13^3+EE13^3+EF13^3+EG13^3+EH13^3</f>
        <v>0</v>
      </c>
      <c r="ER12" s="125">
        <f t="shared" si="3"/>
        <v>0</v>
      </c>
      <c r="ES12" s="95"/>
      <c r="ET12" s="81"/>
      <c r="EU12" s="131"/>
      <c r="EV12" s="131"/>
      <c r="EW12" s="131"/>
      <c r="EX12" s="131"/>
      <c r="EY12" s="131"/>
      <c r="EZ12" s="131"/>
      <c r="FA12" s="83"/>
      <c r="FB12" s="82"/>
      <c r="FC12" s="131"/>
      <c r="FD12" s="131"/>
      <c r="FE12" s="131"/>
      <c r="FF12" s="131"/>
      <c r="FG12" s="131"/>
      <c r="FH12" s="131"/>
      <c r="FI12" s="84"/>
      <c r="FJ12" s="66"/>
      <c r="FK12" s="51"/>
    </row>
    <row r="13" spans="1:168" ht="13.5" thickBot="1" x14ac:dyDescent="0.25">
      <c r="A13" s="96"/>
      <c r="B13" s="97"/>
      <c r="C13" s="32"/>
      <c r="D13" s="98"/>
      <c r="E13" s="99" t="s">
        <v>174</v>
      </c>
      <c r="F13" s="98"/>
      <c r="G13" s="98"/>
      <c r="H13" s="100"/>
      <c r="I13" s="57"/>
      <c r="J13" s="58"/>
      <c r="K13" s="3">
        <f>F129</f>
        <v>116</v>
      </c>
      <c r="L13" s="4">
        <f>F165</f>
        <v>152</v>
      </c>
      <c r="M13" s="4">
        <f>F232</f>
        <v>219</v>
      </c>
      <c r="N13" s="4">
        <f>F76</f>
        <v>63</v>
      </c>
      <c r="O13" s="4">
        <f>F93</f>
        <v>80</v>
      </c>
      <c r="P13" s="4">
        <f>F185</f>
        <v>172</v>
      </c>
      <c r="Q13" s="4">
        <f>F244</f>
        <v>231</v>
      </c>
      <c r="R13" s="4">
        <f>F16</f>
        <v>3</v>
      </c>
      <c r="S13" s="4">
        <f>F34</f>
        <v>21</v>
      </c>
      <c r="T13" s="4">
        <f>F254</f>
        <v>241</v>
      </c>
      <c r="U13" s="4">
        <f>F203</f>
        <v>190</v>
      </c>
      <c r="V13" s="4">
        <f>F103</f>
        <v>90</v>
      </c>
      <c r="W13" s="4">
        <f>F54</f>
        <v>41</v>
      </c>
      <c r="X13" s="4">
        <f>F218</f>
        <v>205</v>
      </c>
      <c r="Y13" s="4">
        <f>F143</f>
        <v>130</v>
      </c>
      <c r="Z13" s="5">
        <f>F115</f>
        <v>102</v>
      </c>
      <c r="AA13" s="172">
        <f>S12^3+T12^3+U12^3+V12^3+W12^3+X12^3+Y12^3+Z12^3+S13^3+T13^3+U13^3+V13^3+W13^3+X13^3+Y13^3+Z13^3</f>
        <v>67634176</v>
      </c>
      <c r="AB13" s="125">
        <f t="shared" si="0"/>
        <v>351576</v>
      </c>
      <c r="AC13" s="61"/>
      <c r="AD13" s="81" t="s">
        <v>98</v>
      </c>
      <c r="AE13" s="82" t="s">
        <v>101</v>
      </c>
      <c r="AF13" s="82" t="s">
        <v>92</v>
      </c>
      <c r="AG13" s="82" t="s">
        <v>75</v>
      </c>
      <c r="AH13" s="83" t="s">
        <v>247</v>
      </c>
      <c r="AI13" s="83" t="s">
        <v>214</v>
      </c>
      <c r="AJ13" s="83" t="s">
        <v>147</v>
      </c>
      <c r="AK13" s="83" t="s">
        <v>179</v>
      </c>
      <c r="AL13" s="82" t="s">
        <v>38</v>
      </c>
      <c r="AM13" s="82" t="s">
        <v>15</v>
      </c>
      <c r="AN13" s="82" t="s">
        <v>59</v>
      </c>
      <c r="AO13" s="82" t="s">
        <v>68</v>
      </c>
      <c r="AP13" s="83" t="s">
        <v>264</v>
      </c>
      <c r="AQ13" s="83" t="s">
        <v>269</v>
      </c>
      <c r="AR13" s="83" t="s">
        <v>262</v>
      </c>
      <c r="AS13" s="84" t="s">
        <v>259</v>
      </c>
      <c r="AT13" s="66"/>
      <c r="AU13" s="51"/>
      <c r="AV13" s="67"/>
      <c r="AW13" s="57"/>
      <c r="AX13" s="58"/>
      <c r="AY13" s="3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5"/>
      <c r="BO13" s="172">
        <f>BG12^3+BH12^3+BI12^3+BJ12^3+BK12^3+BL12^3+BM12^3+BN12^3+BG13^3+BH13^3+BI13^3+BJ13^3+BK13^3+BL13^3+BM13^3+BN13^3</f>
        <v>0</v>
      </c>
      <c r="BP13" s="125">
        <f t="shared" si="1"/>
        <v>0</v>
      </c>
      <c r="BQ13" s="61"/>
      <c r="BR13" s="81"/>
      <c r="BS13" s="82"/>
      <c r="BT13" s="82"/>
      <c r="BU13" s="82"/>
      <c r="BV13" s="82"/>
      <c r="BW13" s="82"/>
      <c r="BX13" s="82"/>
      <c r="BY13" s="82"/>
      <c r="BZ13" s="83"/>
      <c r="CA13" s="83"/>
      <c r="CB13" s="83"/>
      <c r="CC13" s="83"/>
      <c r="CD13" s="83"/>
      <c r="CE13" s="83"/>
      <c r="CF13" s="83"/>
      <c r="CG13" s="84"/>
      <c r="CH13" s="66"/>
      <c r="CI13" s="51"/>
      <c r="CJ13" s="85"/>
      <c r="CK13" s="57"/>
      <c r="CL13" s="58"/>
      <c r="CM13" s="3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5"/>
      <c r="DC13" s="172">
        <f>CU12^3+CV12^3+CW12^3+CX12^3+CY12^3+CZ12^3+DA12^3+DB12^3+CU13^3+CV13^3+CW13^3+CX13^3+CY13^3+CZ13^3+DA13^3+DB13^3</f>
        <v>0</v>
      </c>
      <c r="DD13" s="125">
        <f t="shared" si="2"/>
        <v>0</v>
      </c>
      <c r="DE13" s="61"/>
      <c r="DF13" s="89"/>
      <c r="DG13" s="83"/>
      <c r="DH13" s="82"/>
      <c r="DI13" s="82"/>
      <c r="DJ13" s="83"/>
      <c r="DK13" s="83"/>
      <c r="DL13" s="82"/>
      <c r="DM13" s="82"/>
      <c r="DN13" s="83"/>
      <c r="DO13" s="83"/>
      <c r="DP13" s="82"/>
      <c r="DQ13" s="82"/>
      <c r="DR13" s="83"/>
      <c r="DS13" s="83"/>
      <c r="DT13" s="82"/>
      <c r="DU13" s="86"/>
      <c r="DV13" s="66"/>
      <c r="DW13" s="51"/>
      <c r="DY13" s="57"/>
      <c r="DZ13" s="58"/>
      <c r="EA13" s="3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5"/>
      <c r="EQ13" s="172">
        <f>EI12^3+EJ12^3+EK12^3+EL12^3+EM12^3+EN12^3+EO12^3+EP12^3+EI13^3+EJ13^3+EK13^3+EL13^3+EM13^3+EN13^3+EO13^3+EP13^3</f>
        <v>0</v>
      </c>
      <c r="ER13" s="125">
        <f t="shared" si="3"/>
        <v>0</v>
      </c>
      <c r="ES13" s="61"/>
      <c r="ET13" s="174"/>
      <c r="EU13" s="82"/>
      <c r="EV13" s="131"/>
      <c r="EW13" s="131"/>
      <c r="EX13" s="131"/>
      <c r="EY13" s="131"/>
      <c r="EZ13" s="83"/>
      <c r="FA13" s="131"/>
      <c r="FB13" s="131"/>
      <c r="FC13" s="82"/>
      <c r="FD13" s="131"/>
      <c r="FE13" s="131"/>
      <c r="FF13" s="131"/>
      <c r="FG13" s="131"/>
      <c r="FH13" s="83"/>
      <c r="FI13" s="175"/>
      <c r="FJ13" s="66"/>
      <c r="FK13" s="51"/>
    </row>
    <row r="14" spans="1:168" x14ac:dyDescent="0.2">
      <c r="A14" s="32"/>
      <c r="B14" s="32" t="s">
        <v>0</v>
      </c>
      <c r="C14" s="32"/>
      <c r="D14" s="101" t="s">
        <v>6</v>
      </c>
      <c r="E14" s="102" t="s">
        <v>207</v>
      </c>
      <c r="F14" s="103">
        <f>B4+(0*B6)</f>
        <v>1</v>
      </c>
      <c r="G14" s="104"/>
      <c r="H14" s="43"/>
      <c r="I14" s="105"/>
      <c r="J14" s="58"/>
      <c r="K14" s="3">
        <f>F176</f>
        <v>163</v>
      </c>
      <c r="L14" s="4">
        <f>F84</f>
        <v>71</v>
      </c>
      <c r="M14" s="4">
        <f>F25</f>
        <v>12</v>
      </c>
      <c r="N14" s="4">
        <f>F253</f>
        <v>240</v>
      </c>
      <c r="O14" s="4">
        <f>F172</f>
        <v>159</v>
      </c>
      <c r="P14" s="4">
        <f>F136</f>
        <v>123</v>
      </c>
      <c r="Q14" s="4">
        <f>F69</f>
        <v>56</v>
      </c>
      <c r="R14" s="4">
        <f>F225</f>
        <v>212</v>
      </c>
      <c r="S14" s="4">
        <f>F211</f>
        <v>198</v>
      </c>
      <c r="T14" s="4">
        <f>F47</f>
        <v>34</v>
      </c>
      <c r="U14" s="4">
        <f>F122</f>
        <v>109</v>
      </c>
      <c r="V14" s="4">
        <f>F150</f>
        <v>137</v>
      </c>
      <c r="W14" s="4">
        <f>F263</f>
        <v>250</v>
      </c>
      <c r="X14" s="4">
        <f>F43</f>
        <v>30</v>
      </c>
      <c r="Y14" s="4">
        <f>F94</f>
        <v>81</v>
      </c>
      <c r="Z14" s="5">
        <f>F194</f>
        <v>181</v>
      </c>
      <c r="AA14" s="172">
        <f>K14^3+L14^3+M14^3+N14^3+O14^3+P14^3+Q14^3+R14^3+K15^3+L15^3+M15^3+N15^3+O15^3+P15^3+Q15^3+R15^3</f>
        <v>67634176</v>
      </c>
      <c r="AB14" s="125">
        <f t="shared" si="0"/>
        <v>351576</v>
      </c>
      <c r="AC14" s="61"/>
      <c r="AD14" s="81" t="s">
        <v>78</v>
      </c>
      <c r="AE14" s="82" t="s">
        <v>93</v>
      </c>
      <c r="AF14" s="82" t="s">
        <v>100</v>
      </c>
      <c r="AG14" s="82" t="s">
        <v>95</v>
      </c>
      <c r="AH14" s="83" t="s">
        <v>182</v>
      </c>
      <c r="AI14" s="83" t="s">
        <v>148</v>
      </c>
      <c r="AJ14" s="83" t="s">
        <v>213</v>
      </c>
      <c r="AK14" s="83" t="s">
        <v>244</v>
      </c>
      <c r="AL14" s="82" t="s">
        <v>65</v>
      </c>
      <c r="AM14" s="82" t="s">
        <v>58</v>
      </c>
      <c r="AN14" s="82" t="s">
        <v>16</v>
      </c>
      <c r="AO14" s="82" t="s">
        <v>41</v>
      </c>
      <c r="AP14" s="83" t="s">
        <v>256</v>
      </c>
      <c r="AQ14" s="83" t="s">
        <v>261</v>
      </c>
      <c r="AR14" s="83" t="s">
        <v>270</v>
      </c>
      <c r="AS14" s="84" t="s">
        <v>267</v>
      </c>
      <c r="AT14" s="66"/>
      <c r="AU14" s="51"/>
      <c r="AV14" s="67"/>
      <c r="AW14" s="105"/>
      <c r="AX14" s="58"/>
      <c r="AY14" s="3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5"/>
      <c r="BO14" s="172">
        <f>AY14^3+AZ14^3+BA14^3+BB14^3+BC14^3+BD14^3+BE14^3+BF14^3+AY15^3+AZ15^3+BA15^3+BB15^3+BC15^3+BD15^3+BE15^3+BF15^3</f>
        <v>0</v>
      </c>
      <c r="BP14" s="125">
        <f t="shared" si="1"/>
        <v>0</v>
      </c>
      <c r="BQ14" s="61"/>
      <c r="BR14" s="89"/>
      <c r="BS14" s="83"/>
      <c r="BT14" s="83"/>
      <c r="BU14" s="83"/>
      <c r="BV14" s="83"/>
      <c r="BW14" s="83"/>
      <c r="BX14" s="83"/>
      <c r="BY14" s="83"/>
      <c r="BZ14" s="82"/>
      <c r="CA14" s="82"/>
      <c r="CB14" s="82"/>
      <c r="CC14" s="82"/>
      <c r="CD14" s="82"/>
      <c r="CE14" s="82"/>
      <c r="CF14" s="82"/>
      <c r="CG14" s="86"/>
      <c r="CH14" s="66"/>
      <c r="CI14" s="51"/>
      <c r="CJ14" s="72"/>
      <c r="CK14" s="105"/>
      <c r="CL14" s="58"/>
      <c r="CM14" s="3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5"/>
      <c r="DC14" s="172">
        <f>CM14^3+CN14^3+CO14^3+CP14^3+CQ14^3+CR14^3+CS14^3+CT14^3+CM15^3+CN15^3+CO15^3+CP15^3+CQ15^3+CR15^3+CS15^3+CT15^3</f>
        <v>0</v>
      </c>
      <c r="DD14" s="125">
        <f t="shared" si="2"/>
        <v>0</v>
      </c>
      <c r="DE14" s="61"/>
      <c r="DF14" s="89"/>
      <c r="DG14" s="83"/>
      <c r="DH14" s="82"/>
      <c r="DI14" s="82"/>
      <c r="DJ14" s="83"/>
      <c r="DK14" s="83"/>
      <c r="DL14" s="82"/>
      <c r="DM14" s="82"/>
      <c r="DN14" s="83"/>
      <c r="DO14" s="83"/>
      <c r="DP14" s="82"/>
      <c r="DQ14" s="82"/>
      <c r="DR14" s="83"/>
      <c r="DS14" s="83"/>
      <c r="DT14" s="82"/>
      <c r="DU14" s="86"/>
      <c r="DV14" s="66"/>
      <c r="DW14" s="51"/>
      <c r="DY14" s="105"/>
      <c r="DZ14" s="58"/>
      <c r="EA14" s="3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5"/>
      <c r="EQ14" s="172">
        <f>EA14^3+EB14^3+EC14^3+ED14^3+EE14^3+EF14^3+EG14^3+EH14^3+EA15^3+EB15^3+EC15^3+ED15^3+EE15^3+EF15^3+EG15^3+EH15^3</f>
        <v>0</v>
      </c>
      <c r="ER14" s="125">
        <f t="shared" si="3"/>
        <v>0</v>
      </c>
      <c r="ES14" s="61"/>
      <c r="ET14" s="174"/>
      <c r="EU14" s="131"/>
      <c r="EV14" s="82"/>
      <c r="EW14" s="131"/>
      <c r="EX14" s="131"/>
      <c r="EY14" s="83"/>
      <c r="EZ14" s="131"/>
      <c r="FA14" s="131"/>
      <c r="FB14" s="131"/>
      <c r="FC14" s="131"/>
      <c r="FD14" s="82"/>
      <c r="FE14" s="131"/>
      <c r="FF14" s="131"/>
      <c r="FG14" s="83"/>
      <c r="FH14" s="131"/>
      <c r="FI14" s="175"/>
      <c r="FJ14" s="66"/>
      <c r="FK14" s="51"/>
    </row>
    <row r="15" spans="1:168" x14ac:dyDescent="0.2">
      <c r="A15" s="32"/>
      <c r="B15" s="32"/>
      <c r="C15" s="32"/>
      <c r="D15" s="106" t="s">
        <v>211</v>
      </c>
      <c r="E15" s="107" t="s">
        <v>207</v>
      </c>
      <c r="F15" s="108">
        <f>B4+(1*B6)</f>
        <v>2</v>
      </c>
      <c r="G15" s="104"/>
      <c r="H15" s="43"/>
      <c r="I15" s="109"/>
      <c r="J15" s="58"/>
      <c r="K15" s="3">
        <f>F199</f>
        <v>186</v>
      </c>
      <c r="L15" s="4">
        <f>F107</f>
        <v>94</v>
      </c>
      <c r="M15" s="4">
        <f>F30</f>
        <v>17</v>
      </c>
      <c r="N15" s="4">
        <f>F258</f>
        <v>245</v>
      </c>
      <c r="O15" s="4">
        <f>F147</f>
        <v>134</v>
      </c>
      <c r="P15" s="4">
        <f>F111</f>
        <v>98</v>
      </c>
      <c r="Q15" s="4">
        <f>F58</f>
        <v>45</v>
      </c>
      <c r="R15" s="4">
        <f>F214</f>
        <v>201</v>
      </c>
      <c r="S15" s="4">
        <f>F236</f>
        <v>223</v>
      </c>
      <c r="T15" s="4">
        <f>F72</f>
        <v>59</v>
      </c>
      <c r="U15" s="4">
        <f>F133</f>
        <v>120</v>
      </c>
      <c r="V15" s="4">
        <f>F161</f>
        <v>148</v>
      </c>
      <c r="W15" s="4">
        <f>F240</f>
        <v>227</v>
      </c>
      <c r="X15" s="4">
        <f>F20</f>
        <v>7</v>
      </c>
      <c r="Y15" s="4">
        <f>F89</f>
        <v>76</v>
      </c>
      <c r="Z15" s="5">
        <f>F189</f>
        <v>176</v>
      </c>
      <c r="AA15" s="172">
        <f>S14^3+T14^3+U14^3+V14^3+W14^3+X14^3+Y14^3+Z14^3+S15^3+T15^3+U15^3+V15^3+W15^3+X15^3+Y15^3+Z15^3</f>
        <v>67634176</v>
      </c>
      <c r="AB15" s="125">
        <f t="shared" si="0"/>
        <v>351576</v>
      </c>
      <c r="AC15" s="61"/>
      <c r="AD15" s="81" t="s">
        <v>94</v>
      </c>
      <c r="AE15" s="82" t="s">
        <v>77</v>
      </c>
      <c r="AF15" s="82" t="s">
        <v>96</v>
      </c>
      <c r="AG15" s="82" t="s">
        <v>99</v>
      </c>
      <c r="AH15" s="83" t="s">
        <v>149</v>
      </c>
      <c r="AI15" s="83" t="s">
        <v>181</v>
      </c>
      <c r="AJ15" s="83" t="s">
        <v>245</v>
      </c>
      <c r="AK15" s="83" t="s">
        <v>212</v>
      </c>
      <c r="AL15" s="82" t="s">
        <v>57</v>
      </c>
      <c r="AM15" s="82" t="s">
        <v>66</v>
      </c>
      <c r="AN15" s="82" t="s">
        <v>40</v>
      </c>
      <c r="AO15" s="82" t="s">
        <v>17</v>
      </c>
      <c r="AP15" s="83" t="s">
        <v>260</v>
      </c>
      <c r="AQ15" s="83" t="s">
        <v>257</v>
      </c>
      <c r="AR15" s="83" t="s">
        <v>266</v>
      </c>
      <c r="AS15" s="84" t="s">
        <v>271</v>
      </c>
      <c r="AT15" s="66"/>
      <c r="AU15" s="51"/>
      <c r="AV15" s="67"/>
      <c r="AW15" s="109"/>
      <c r="AX15" s="58"/>
      <c r="AY15" s="3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5"/>
      <c r="BO15" s="172">
        <f>BG14^3+BH14^3+BI14^3+BJ14^3+BK14^3+BL14^3+BM14^3+BN14^3+BG15^3+BH15^3+BI15^3+BJ15^3+BK15^3+BL15^3+BM15^3+BN15^3</f>
        <v>0</v>
      </c>
      <c r="BP15" s="125">
        <f t="shared" si="1"/>
        <v>0</v>
      </c>
      <c r="BQ15" s="61"/>
      <c r="BR15" s="89"/>
      <c r="BS15" s="83"/>
      <c r="BT15" s="83"/>
      <c r="BU15" s="83"/>
      <c r="BV15" s="83"/>
      <c r="BW15" s="83"/>
      <c r="BX15" s="83"/>
      <c r="BY15" s="83"/>
      <c r="BZ15" s="82"/>
      <c r="CA15" s="82"/>
      <c r="CB15" s="82"/>
      <c r="CC15" s="82"/>
      <c r="CD15" s="82"/>
      <c r="CE15" s="82"/>
      <c r="CF15" s="82"/>
      <c r="CG15" s="86"/>
      <c r="CH15" s="66"/>
      <c r="CI15" s="51"/>
      <c r="CJ15" s="72"/>
      <c r="CK15" s="109"/>
      <c r="CL15" s="58"/>
      <c r="CM15" s="3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5"/>
      <c r="DC15" s="172">
        <f>CU14^3+CV14^3+CW14^3+CX14^3+CY14^3+CZ14^3+DA14^3+DB14^3+CU15^3+CV15^3+CW15^3+CX15^3+CY15^3+CZ15^3+DA15^3+DB15^3</f>
        <v>0</v>
      </c>
      <c r="DD15" s="125">
        <f t="shared" si="2"/>
        <v>0</v>
      </c>
      <c r="DE15" s="61"/>
      <c r="DF15" s="89"/>
      <c r="DG15" s="83"/>
      <c r="DH15" s="82"/>
      <c r="DI15" s="82"/>
      <c r="DJ15" s="83"/>
      <c r="DK15" s="83"/>
      <c r="DL15" s="82"/>
      <c r="DM15" s="82"/>
      <c r="DN15" s="83"/>
      <c r="DO15" s="83"/>
      <c r="DP15" s="82"/>
      <c r="DQ15" s="82"/>
      <c r="DR15" s="83"/>
      <c r="DS15" s="83"/>
      <c r="DT15" s="82"/>
      <c r="DU15" s="86"/>
      <c r="DV15" s="66"/>
      <c r="DW15" s="51"/>
      <c r="DY15" s="109"/>
      <c r="DZ15" s="58"/>
      <c r="EA15" s="3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5"/>
      <c r="EQ15" s="172">
        <f>EI14^3+EJ14^3+EK14^3+EL14^3+EM14^3+EN14^3+EO14^3+EP14^3+EI15^3+EJ15^3+EK15^3+EL15^3+EM15^3+EN15^3+EO15^3+EP15^3</f>
        <v>0</v>
      </c>
      <c r="ER15" s="125">
        <f t="shared" si="3"/>
        <v>0</v>
      </c>
      <c r="ES15" s="61"/>
      <c r="ET15" s="174"/>
      <c r="EU15" s="131"/>
      <c r="EV15" s="131"/>
      <c r="EW15" s="82"/>
      <c r="EX15" s="83"/>
      <c r="EY15" s="131"/>
      <c r="EZ15" s="131"/>
      <c r="FA15" s="131"/>
      <c r="FB15" s="131"/>
      <c r="FC15" s="131"/>
      <c r="FD15" s="131"/>
      <c r="FE15" s="82"/>
      <c r="FF15" s="83"/>
      <c r="FG15" s="131"/>
      <c r="FH15" s="131"/>
      <c r="FI15" s="175"/>
      <c r="FJ15" s="66"/>
      <c r="FK15" s="51"/>
    </row>
    <row r="16" spans="1:168" x14ac:dyDescent="0.2">
      <c r="A16" s="32"/>
      <c r="B16" s="32"/>
      <c r="C16" s="32"/>
      <c r="D16" s="106" t="s">
        <v>179</v>
      </c>
      <c r="E16" s="107" t="s">
        <v>207</v>
      </c>
      <c r="F16" s="108">
        <f>B4+(2*B6)</f>
        <v>3</v>
      </c>
      <c r="G16" s="104"/>
      <c r="H16" s="43"/>
      <c r="I16" s="109"/>
      <c r="J16" s="58"/>
      <c r="K16" s="3">
        <f>F268</f>
        <v>255</v>
      </c>
      <c r="L16" s="4">
        <f>F40</f>
        <v>27</v>
      </c>
      <c r="M16" s="4">
        <f>F101</f>
        <v>88</v>
      </c>
      <c r="N16" s="4">
        <f>F193</f>
        <v>180</v>
      </c>
      <c r="O16" s="4">
        <f>F208</f>
        <v>195</v>
      </c>
      <c r="P16" s="4">
        <f>F52</f>
        <v>39</v>
      </c>
      <c r="Q16" s="4">
        <f>F121</f>
        <v>108</v>
      </c>
      <c r="R16" s="4">
        <f>F157</f>
        <v>144</v>
      </c>
      <c r="S16" s="4">
        <f>F167</f>
        <v>154</v>
      </c>
      <c r="T16" s="4">
        <f>F139</f>
        <v>126</v>
      </c>
      <c r="U16" s="4">
        <f>F62</f>
        <v>49</v>
      </c>
      <c r="V16" s="4">
        <f>F226</f>
        <v>213</v>
      </c>
      <c r="W16" s="4">
        <f>F179</f>
        <v>166</v>
      </c>
      <c r="X16" s="4">
        <f>F79</f>
        <v>66</v>
      </c>
      <c r="Y16" s="4">
        <f>F26</f>
        <v>13</v>
      </c>
      <c r="Z16" s="5">
        <f>F246</f>
        <v>233</v>
      </c>
      <c r="AA16" s="172">
        <f>K16^3+L16^3+M16^3+N16^3+O16^3+P16^3+Q16^3+R16^3+K17^3+L17^3+M17^3+N17^3+O17^3+P17^3+Q17^3+R17^3</f>
        <v>67634176</v>
      </c>
      <c r="AB16" s="125">
        <f t="shared" si="0"/>
        <v>351576</v>
      </c>
      <c r="AC16" s="61"/>
      <c r="AD16" s="89" t="s">
        <v>210</v>
      </c>
      <c r="AE16" s="83" t="s">
        <v>243</v>
      </c>
      <c r="AF16" s="83" t="s">
        <v>175</v>
      </c>
      <c r="AG16" s="83" t="s">
        <v>143</v>
      </c>
      <c r="AH16" s="82" t="s">
        <v>121</v>
      </c>
      <c r="AI16" s="82" t="s">
        <v>118</v>
      </c>
      <c r="AJ16" s="82" t="s">
        <v>79</v>
      </c>
      <c r="AK16" s="82" t="s">
        <v>104</v>
      </c>
      <c r="AL16" s="83" t="s">
        <v>237</v>
      </c>
      <c r="AM16" s="83" t="s">
        <v>232</v>
      </c>
      <c r="AN16" s="83" t="s">
        <v>227</v>
      </c>
      <c r="AO16" s="83" t="s">
        <v>230</v>
      </c>
      <c r="AP16" s="82" t="s">
        <v>19</v>
      </c>
      <c r="AQ16" s="82" t="s">
        <v>42</v>
      </c>
      <c r="AR16" s="82" t="s">
        <v>72</v>
      </c>
      <c r="AS16" s="86" t="s">
        <v>63</v>
      </c>
      <c r="AT16" s="66"/>
      <c r="AU16" s="51"/>
      <c r="AV16" s="67"/>
      <c r="AW16" s="109"/>
      <c r="AX16" s="58"/>
      <c r="AY16" s="3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5"/>
      <c r="BO16" s="172">
        <f>AY16^3+AZ16^3+BA16^3+BB16^3+BC16^3+BD16^3+BE16^3+BF16^3+AY17^3+AZ17^3+BA17^3+BB17^3+BC17^3+BD17^3+BE17^3+BF17^3</f>
        <v>0</v>
      </c>
      <c r="BP16" s="125">
        <f t="shared" si="1"/>
        <v>0</v>
      </c>
      <c r="BQ16" s="61"/>
      <c r="BR16" s="81"/>
      <c r="BS16" s="82"/>
      <c r="BT16" s="82"/>
      <c r="BU16" s="82"/>
      <c r="BV16" s="82"/>
      <c r="BW16" s="82"/>
      <c r="BX16" s="82"/>
      <c r="BY16" s="82"/>
      <c r="BZ16" s="83"/>
      <c r="CA16" s="83"/>
      <c r="CB16" s="83"/>
      <c r="CC16" s="83"/>
      <c r="CD16" s="83"/>
      <c r="CE16" s="83"/>
      <c r="CF16" s="83"/>
      <c r="CG16" s="84"/>
      <c r="CH16" s="66"/>
      <c r="CI16" s="51"/>
      <c r="CJ16" s="72"/>
      <c r="CK16" s="109"/>
      <c r="CL16" s="58"/>
      <c r="CM16" s="3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5"/>
      <c r="DC16" s="172">
        <f>CM16^3+CN16^3+CO16^3+CP16^3+CQ16^3+CR16^3+CS16^3+CT16^3+CM17^3+CN17^3+CO17^3+CP17^3+CQ17^3+CR17^3+CS17^3+CT17^3</f>
        <v>0</v>
      </c>
      <c r="DD16" s="125">
        <f t="shared" si="2"/>
        <v>0</v>
      </c>
      <c r="DE16" s="61"/>
      <c r="DF16" s="89"/>
      <c r="DG16" s="83"/>
      <c r="DH16" s="82"/>
      <c r="DI16" s="82"/>
      <c r="DJ16" s="83"/>
      <c r="DK16" s="83"/>
      <c r="DL16" s="82"/>
      <c r="DM16" s="82"/>
      <c r="DN16" s="83"/>
      <c r="DO16" s="83"/>
      <c r="DP16" s="82"/>
      <c r="DQ16" s="82"/>
      <c r="DR16" s="83"/>
      <c r="DS16" s="83"/>
      <c r="DT16" s="82"/>
      <c r="DU16" s="86"/>
      <c r="DV16" s="66"/>
      <c r="DW16" s="51"/>
      <c r="DY16" s="109"/>
      <c r="DZ16" s="58"/>
      <c r="EA16" s="3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5"/>
      <c r="EQ16" s="172">
        <f>EA16^3+EB16^3+EC16^3+ED16^3+EE16^3+EF16^3+EG16^3+EH16^3+EA17^3+EB17^3+EC17^3+ED17^3+EE17^3+EF17^3+EG17^3+EH17^3</f>
        <v>0</v>
      </c>
      <c r="ER16" s="125">
        <f t="shared" si="3"/>
        <v>0</v>
      </c>
      <c r="ES16" s="61"/>
      <c r="ET16" s="174"/>
      <c r="EU16" s="131"/>
      <c r="EV16" s="131"/>
      <c r="EW16" s="83"/>
      <c r="EX16" s="82"/>
      <c r="EY16" s="131"/>
      <c r="EZ16" s="131"/>
      <c r="FA16" s="131"/>
      <c r="FB16" s="131"/>
      <c r="FC16" s="131"/>
      <c r="FD16" s="131"/>
      <c r="FE16" s="83"/>
      <c r="FF16" s="82"/>
      <c r="FG16" s="131"/>
      <c r="FH16" s="131"/>
      <c r="FI16" s="175"/>
      <c r="FJ16" s="66"/>
      <c r="FK16" s="51"/>
    </row>
    <row r="17" spans="1:168" x14ac:dyDescent="0.2">
      <c r="A17" s="32"/>
      <c r="B17" s="32"/>
      <c r="C17" s="32"/>
      <c r="D17" s="106" t="s">
        <v>53</v>
      </c>
      <c r="E17" s="107" t="s">
        <v>207</v>
      </c>
      <c r="F17" s="110">
        <f>B4+(3*B6)</f>
        <v>4</v>
      </c>
      <c r="G17" s="104"/>
      <c r="H17" s="43"/>
      <c r="I17" s="109"/>
      <c r="J17" s="58"/>
      <c r="K17" s="3">
        <f>F243</f>
        <v>230</v>
      </c>
      <c r="L17" s="4">
        <f>F15</f>
        <v>2</v>
      </c>
      <c r="M17" s="4">
        <f>F90</f>
        <v>77</v>
      </c>
      <c r="N17" s="4">
        <f>F182</f>
        <v>169</v>
      </c>
      <c r="O17" s="4">
        <f>F231</f>
        <v>218</v>
      </c>
      <c r="P17" s="4">
        <f>F75</f>
        <v>62</v>
      </c>
      <c r="Q17" s="4">
        <f>F126</f>
        <v>113</v>
      </c>
      <c r="R17" s="4">
        <f>F162</f>
        <v>149</v>
      </c>
      <c r="S17" s="4">
        <f>F144</f>
        <v>131</v>
      </c>
      <c r="T17" s="4">
        <f>F116</f>
        <v>103</v>
      </c>
      <c r="U17" s="4">
        <f>F57</f>
        <v>44</v>
      </c>
      <c r="V17" s="4">
        <f>F221</f>
        <v>208</v>
      </c>
      <c r="W17" s="4">
        <f>F204</f>
        <v>191</v>
      </c>
      <c r="X17" s="4">
        <f>F104</f>
        <v>91</v>
      </c>
      <c r="Y17" s="4">
        <f>F37</f>
        <v>24</v>
      </c>
      <c r="Z17" s="5">
        <f>F257</f>
        <v>244</v>
      </c>
      <c r="AA17" s="172">
        <f>S16^3+T16^3+U16^3+V16^3+W16^3+X16^3+Y16^3+Z16^3+S17^3+T17^3+U17^3+V17^3+W17^3+X17^3+Y17^3+Z17^3</f>
        <v>67634176</v>
      </c>
      <c r="AB17" s="125">
        <f t="shared" si="0"/>
        <v>351576</v>
      </c>
      <c r="AC17" s="61"/>
      <c r="AD17" s="89" t="s">
        <v>242</v>
      </c>
      <c r="AE17" s="83" t="s">
        <v>211</v>
      </c>
      <c r="AF17" s="83" t="s">
        <v>142</v>
      </c>
      <c r="AG17" s="83" t="s">
        <v>176</v>
      </c>
      <c r="AH17" s="82" t="s">
        <v>117</v>
      </c>
      <c r="AI17" s="82" t="s">
        <v>122</v>
      </c>
      <c r="AJ17" s="82" t="s">
        <v>103</v>
      </c>
      <c r="AK17" s="82" t="s">
        <v>80</v>
      </c>
      <c r="AL17" s="83" t="s">
        <v>233</v>
      </c>
      <c r="AM17" s="83" t="s">
        <v>236</v>
      </c>
      <c r="AN17" s="83" t="s">
        <v>231</v>
      </c>
      <c r="AO17" s="83" t="s">
        <v>226</v>
      </c>
      <c r="AP17" s="82" t="s">
        <v>43</v>
      </c>
      <c r="AQ17" s="82" t="s">
        <v>18</v>
      </c>
      <c r="AR17" s="82" t="s">
        <v>64</v>
      </c>
      <c r="AS17" s="86" t="s">
        <v>71</v>
      </c>
      <c r="AT17" s="66"/>
      <c r="AU17" s="51"/>
      <c r="AV17" s="67"/>
      <c r="AW17" s="109"/>
      <c r="AX17" s="58"/>
      <c r="AY17" s="3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5"/>
      <c r="BO17" s="172">
        <f>BG16^3+BH16^3+BI16^3+BJ16^3+BK16^3+BL16^3+BM16^3+BN16^3+BG17^3+BH17^3+BI17^3+BJ17^3+BK17^3+BL17^3+BM17^3+BN17^3</f>
        <v>0</v>
      </c>
      <c r="BP17" s="125">
        <f t="shared" si="1"/>
        <v>0</v>
      </c>
      <c r="BQ17" s="61"/>
      <c r="BR17" s="81"/>
      <c r="BS17" s="82"/>
      <c r="BT17" s="82"/>
      <c r="BU17" s="82"/>
      <c r="BV17" s="82"/>
      <c r="BW17" s="82"/>
      <c r="BX17" s="82"/>
      <c r="BY17" s="82"/>
      <c r="BZ17" s="83"/>
      <c r="CA17" s="83"/>
      <c r="CB17" s="83"/>
      <c r="CC17" s="83"/>
      <c r="CD17" s="83"/>
      <c r="CE17" s="83"/>
      <c r="CF17" s="83"/>
      <c r="CG17" s="84"/>
      <c r="CH17" s="66"/>
      <c r="CI17" s="51"/>
      <c r="CJ17" s="85"/>
      <c r="CK17" s="109"/>
      <c r="CL17" s="58"/>
      <c r="CM17" s="3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5"/>
      <c r="DC17" s="172">
        <f>CU16^3+CV16^3+CW16^3+CX16^3+CY16^3+CZ16^3+DA16^3+DB16^3+CU17^3+CV17^3+CW17^3+CX17^3+CY17^3+CZ17^3+DA17^3+DB17^3</f>
        <v>0</v>
      </c>
      <c r="DD17" s="125">
        <f t="shared" si="2"/>
        <v>0</v>
      </c>
      <c r="DE17" s="61"/>
      <c r="DF17" s="89"/>
      <c r="DG17" s="83"/>
      <c r="DH17" s="82"/>
      <c r="DI17" s="82"/>
      <c r="DJ17" s="83"/>
      <c r="DK17" s="83"/>
      <c r="DL17" s="82"/>
      <c r="DM17" s="82"/>
      <c r="DN17" s="83"/>
      <c r="DO17" s="83"/>
      <c r="DP17" s="82"/>
      <c r="DQ17" s="82"/>
      <c r="DR17" s="83"/>
      <c r="DS17" s="83"/>
      <c r="DT17" s="82"/>
      <c r="DU17" s="86"/>
      <c r="DV17" s="66"/>
      <c r="DW17" s="51"/>
      <c r="DY17" s="109"/>
      <c r="DZ17" s="58"/>
      <c r="EA17" s="3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5"/>
      <c r="EQ17" s="172">
        <f>EI16^3+EJ16^3+EK16^3+EL16^3+EM16^3+EN16^3+EO16^3+EP16^3+EI17^3+EJ17^3+EK17^3+EL17^3+EM17^3+EN17^3+EO17^3+EP17^3</f>
        <v>0</v>
      </c>
      <c r="ER17" s="125">
        <f t="shared" si="3"/>
        <v>0</v>
      </c>
      <c r="ES17" s="61"/>
      <c r="ET17" s="174"/>
      <c r="EU17" s="131"/>
      <c r="EV17" s="83"/>
      <c r="EW17" s="131"/>
      <c r="EX17" s="131"/>
      <c r="EY17" s="82"/>
      <c r="EZ17" s="131"/>
      <c r="FA17" s="131"/>
      <c r="FB17" s="131"/>
      <c r="FC17" s="131"/>
      <c r="FD17" s="83"/>
      <c r="FE17" s="131"/>
      <c r="FF17" s="131"/>
      <c r="FG17" s="82"/>
      <c r="FH17" s="131"/>
      <c r="FI17" s="175"/>
      <c r="FJ17" s="66"/>
      <c r="FK17" s="51"/>
    </row>
    <row r="18" spans="1:168" x14ac:dyDescent="0.2">
      <c r="A18" s="32"/>
      <c r="B18" s="32"/>
      <c r="C18" s="32"/>
      <c r="D18" s="106" t="s">
        <v>133</v>
      </c>
      <c r="E18" s="107" t="s">
        <v>207</v>
      </c>
      <c r="F18" s="110">
        <f>B4+(4*B6)</f>
        <v>5</v>
      </c>
      <c r="G18" s="104"/>
      <c r="H18" s="43"/>
      <c r="I18" s="109"/>
      <c r="J18" s="58"/>
      <c r="K18" s="3">
        <f>F66</f>
        <v>53</v>
      </c>
      <c r="L18" s="4">
        <f>F222</f>
        <v>209</v>
      </c>
      <c r="M18" s="4">
        <f>F171</f>
        <v>158</v>
      </c>
      <c r="N18" s="4">
        <f>F135</f>
        <v>122</v>
      </c>
      <c r="O18" s="4">
        <f>F22</f>
        <v>9</v>
      </c>
      <c r="P18" s="4">
        <f>F250</f>
        <v>237</v>
      </c>
      <c r="Q18" s="4">
        <f>F175</f>
        <v>162</v>
      </c>
      <c r="R18" s="4">
        <f>F83</f>
        <v>70</v>
      </c>
      <c r="S18" s="4">
        <f>F97</f>
        <v>84</v>
      </c>
      <c r="T18" s="4">
        <f>F197</f>
        <v>184</v>
      </c>
      <c r="U18" s="4">
        <f>F264</f>
        <v>251</v>
      </c>
      <c r="V18" s="4">
        <f>F44</f>
        <v>31</v>
      </c>
      <c r="W18" s="4">
        <f>F125</f>
        <v>112</v>
      </c>
      <c r="X18" s="4">
        <f>F153</f>
        <v>140</v>
      </c>
      <c r="Y18" s="4">
        <f>F212</f>
        <v>199</v>
      </c>
      <c r="Z18" s="5">
        <f>F48</f>
        <v>35</v>
      </c>
      <c r="AA18" s="172">
        <f>K18^3+L18^3+M18^3+N18^3+O18^3+P18^3+Q18^3+R18^3+K19^3+L19^3+M19^3+N19^3+O19^3+P19^3+Q19^3+R19^3</f>
        <v>67634176</v>
      </c>
      <c r="AB18" s="125">
        <f t="shared" si="0"/>
        <v>351576</v>
      </c>
      <c r="AC18" s="61"/>
      <c r="AD18" s="89" t="s">
        <v>177</v>
      </c>
      <c r="AE18" s="83" t="s">
        <v>145</v>
      </c>
      <c r="AF18" s="83" t="s">
        <v>208</v>
      </c>
      <c r="AG18" s="83" t="s">
        <v>241</v>
      </c>
      <c r="AH18" s="82" t="s">
        <v>81</v>
      </c>
      <c r="AI18" s="82" t="s">
        <v>106</v>
      </c>
      <c r="AJ18" s="82" t="s">
        <v>119</v>
      </c>
      <c r="AK18" s="82" t="s">
        <v>116</v>
      </c>
      <c r="AL18" s="83" t="s">
        <v>225</v>
      </c>
      <c r="AM18" s="83" t="s">
        <v>228</v>
      </c>
      <c r="AN18" s="83" t="s">
        <v>239</v>
      </c>
      <c r="AO18" s="83" t="s">
        <v>234</v>
      </c>
      <c r="AP18" s="82" t="s">
        <v>70</v>
      </c>
      <c r="AQ18" s="82" t="s">
        <v>61</v>
      </c>
      <c r="AR18" s="82" t="s">
        <v>21</v>
      </c>
      <c r="AS18" s="86" t="s">
        <v>44</v>
      </c>
      <c r="AT18" s="66"/>
      <c r="AU18" s="51"/>
      <c r="AV18" s="67"/>
      <c r="AW18" s="109"/>
      <c r="AX18" s="58"/>
      <c r="AY18" s="3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5"/>
      <c r="BO18" s="172">
        <f>AY18^3+AZ18^3+BA18^3+BB18^3+BC18^3+BD18^3+BE18^3+BF18^3+AY19^3+AZ19^3+BA19^3+BB19^3+BC19^3+BD19^3+BE19^3+BF19^3</f>
        <v>0</v>
      </c>
      <c r="BP18" s="125">
        <f t="shared" si="1"/>
        <v>0</v>
      </c>
      <c r="BQ18" s="61"/>
      <c r="BR18" s="89"/>
      <c r="BS18" s="83"/>
      <c r="BT18" s="83"/>
      <c r="BU18" s="83"/>
      <c r="BV18" s="83"/>
      <c r="BW18" s="83"/>
      <c r="BX18" s="83"/>
      <c r="BY18" s="83"/>
      <c r="BZ18" s="82"/>
      <c r="CA18" s="82"/>
      <c r="CB18" s="82"/>
      <c r="CC18" s="82"/>
      <c r="CD18" s="82"/>
      <c r="CE18" s="82"/>
      <c r="CF18" s="82"/>
      <c r="CG18" s="86"/>
      <c r="CH18" s="66"/>
      <c r="CI18" s="51"/>
      <c r="CJ18" s="72"/>
      <c r="CK18" s="109"/>
      <c r="CL18" s="58"/>
      <c r="CM18" s="3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5"/>
      <c r="DC18" s="172">
        <f>CM18^3+CN18^3+CO18^3+CP18^3+CQ18^3+CR18^3+CS18^3+CT18^3+CM19^3+CN19^3+CO19^3+CP19^3+CQ19^3+CR19^3+CS19^3+CT19^3</f>
        <v>0</v>
      </c>
      <c r="DD18" s="125">
        <f t="shared" si="2"/>
        <v>0</v>
      </c>
      <c r="DE18" s="61"/>
      <c r="DF18" s="89"/>
      <c r="DG18" s="83"/>
      <c r="DH18" s="82"/>
      <c r="DI18" s="82"/>
      <c r="DJ18" s="83"/>
      <c r="DK18" s="83"/>
      <c r="DL18" s="82"/>
      <c r="DM18" s="82"/>
      <c r="DN18" s="83"/>
      <c r="DO18" s="83"/>
      <c r="DP18" s="82"/>
      <c r="DQ18" s="82"/>
      <c r="DR18" s="83"/>
      <c r="DS18" s="83"/>
      <c r="DT18" s="82"/>
      <c r="DU18" s="86"/>
      <c r="DV18" s="66"/>
      <c r="DW18" s="51"/>
      <c r="DY18" s="109"/>
      <c r="DZ18" s="58"/>
      <c r="EA18" s="3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5"/>
      <c r="EQ18" s="172">
        <f>EA18^3+EB18^3+EC18^3+ED18^3+EE18^3+EF18^3+EG18^3+EH18^3+EA19^3+EB19^3+EC19^3+ED19^3+EE19^3+EF19^3+EG19^3+EH19^3</f>
        <v>0</v>
      </c>
      <c r="ER18" s="125">
        <f t="shared" si="3"/>
        <v>0</v>
      </c>
      <c r="ES18" s="61"/>
      <c r="ET18" s="174"/>
      <c r="EU18" s="83"/>
      <c r="EV18" s="131"/>
      <c r="EW18" s="131"/>
      <c r="EX18" s="131"/>
      <c r="EY18" s="131"/>
      <c r="EZ18" s="82"/>
      <c r="FA18" s="131"/>
      <c r="FB18" s="131"/>
      <c r="FC18" s="83"/>
      <c r="FD18" s="131"/>
      <c r="FE18" s="131"/>
      <c r="FF18" s="131"/>
      <c r="FG18" s="131"/>
      <c r="FH18" s="82"/>
      <c r="FI18" s="175"/>
      <c r="FJ18" s="66"/>
      <c r="FK18" s="51"/>
    </row>
    <row r="19" spans="1:168" x14ac:dyDescent="0.2">
      <c r="A19" s="32"/>
      <c r="B19" s="32"/>
      <c r="C19" s="32"/>
      <c r="D19" s="106" t="s">
        <v>238</v>
      </c>
      <c r="E19" s="107" t="s">
        <v>207</v>
      </c>
      <c r="F19" s="108">
        <f>B4+(5*B6)</f>
        <v>6</v>
      </c>
      <c r="G19" s="104"/>
      <c r="H19" s="43"/>
      <c r="I19" s="109"/>
      <c r="J19" s="58"/>
      <c r="K19" s="7">
        <f>F61</f>
        <v>48</v>
      </c>
      <c r="L19" s="8">
        <f>F217</f>
        <v>204</v>
      </c>
      <c r="M19" s="8">
        <f>F148</f>
        <v>135</v>
      </c>
      <c r="N19" s="8">
        <f>F112</f>
        <v>99</v>
      </c>
      <c r="O19" s="8">
        <f>F33</f>
        <v>20</v>
      </c>
      <c r="P19" s="8">
        <f>F261</f>
        <v>248</v>
      </c>
      <c r="Q19" s="8">
        <f>F200</f>
        <v>187</v>
      </c>
      <c r="R19" s="8">
        <f>F108</f>
        <v>95</v>
      </c>
      <c r="S19" s="8">
        <f>F86</f>
        <v>73</v>
      </c>
      <c r="T19" s="8">
        <f>F186</f>
        <v>173</v>
      </c>
      <c r="U19" s="8">
        <f>F239</f>
        <v>226</v>
      </c>
      <c r="V19" s="8">
        <f>F19</f>
        <v>6</v>
      </c>
      <c r="W19" s="8">
        <f>F130</f>
        <v>117</v>
      </c>
      <c r="X19" s="8">
        <f>F158</f>
        <v>145</v>
      </c>
      <c r="Y19" s="8">
        <f>F235</f>
        <v>222</v>
      </c>
      <c r="Z19" s="9">
        <f>F71</f>
        <v>58</v>
      </c>
      <c r="AA19" s="172">
        <f>S18^3+T18^3+U18^3+V18^3+W18^3+X18^3+Y18^3+Z18^3+S19^3+T19^3+U19^3+V19^3+W19^3+X19^3+Y19^3+Z19^3</f>
        <v>67634176</v>
      </c>
      <c r="AB19" s="125">
        <f t="shared" si="0"/>
        <v>351576</v>
      </c>
      <c r="AC19" s="61"/>
      <c r="AD19" s="116" t="s">
        <v>144</v>
      </c>
      <c r="AE19" s="117" t="s">
        <v>178</v>
      </c>
      <c r="AF19" s="117" t="s">
        <v>240</v>
      </c>
      <c r="AG19" s="117" t="s">
        <v>209</v>
      </c>
      <c r="AH19" s="118" t="s">
        <v>105</v>
      </c>
      <c r="AI19" s="118" t="s">
        <v>82</v>
      </c>
      <c r="AJ19" s="118" t="s">
        <v>115</v>
      </c>
      <c r="AK19" s="118" t="s">
        <v>120</v>
      </c>
      <c r="AL19" s="117" t="s">
        <v>229</v>
      </c>
      <c r="AM19" s="117" t="s">
        <v>224</v>
      </c>
      <c r="AN19" s="117" t="s">
        <v>235</v>
      </c>
      <c r="AO19" s="117" t="s">
        <v>238</v>
      </c>
      <c r="AP19" s="118" t="s">
        <v>62</v>
      </c>
      <c r="AQ19" s="118" t="s">
        <v>69</v>
      </c>
      <c r="AR19" s="118" t="s">
        <v>45</v>
      </c>
      <c r="AS19" s="119" t="s">
        <v>20</v>
      </c>
      <c r="AT19" s="66"/>
      <c r="AU19" s="115"/>
      <c r="AV19" s="67"/>
      <c r="AW19" s="109"/>
      <c r="AX19" s="58"/>
      <c r="AY19" s="7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9"/>
      <c r="BO19" s="172">
        <f>BG18^3+BH18^3+BI18^3+BJ18^3+BK18^3+BL18^3+BM18^3+BN18^3+BG19^3+BH19^3+BI19^3+BJ19^3+BK19^3+BL19^3+BM19^3+BN19^3</f>
        <v>0</v>
      </c>
      <c r="BP19" s="125">
        <f t="shared" si="1"/>
        <v>0</v>
      </c>
      <c r="BQ19" s="61"/>
      <c r="BR19" s="116"/>
      <c r="BS19" s="117"/>
      <c r="BT19" s="117"/>
      <c r="BU19" s="117"/>
      <c r="BV19" s="117"/>
      <c r="BW19" s="117"/>
      <c r="BX19" s="117"/>
      <c r="BY19" s="117"/>
      <c r="BZ19" s="118"/>
      <c r="CA19" s="118"/>
      <c r="CB19" s="118"/>
      <c r="CC19" s="118"/>
      <c r="CD19" s="118"/>
      <c r="CE19" s="118"/>
      <c r="CF19" s="118"/>
      <c r="CG19" s="119"/>
      <c r="CH19" s="32"/>
      <c r="CI19" s="115"/>
      <c r="CJ19" s="72"/>
      <c r="CK19" s="109"/>
      <c r="CL19" s="58"/>
      <c r="CM19" s="7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9"/>
      <c r="DC19" s="172">
        <f>CU18^3+CV18^3+CW18^3+CX18^3+CY18^3+CZ18^3+DA18^3+DB18^3+CU19^3+CV19^3+CW19^3+CX19^3+CY19^3+CZ19^3+DA19^3+DB19^3</f>
        <v>0</v>
      </c>
      <c r="DD19" s="125">
        <f t="shared" si="2"/>
        <v>0</v>
      </c>
      <c r="DE19" s="61"/>
      <c r="DF19" s="116"/>
      <c r="DG19" s="117"/>
      <c r="DH19" s="118"/>
      <c r="DI19" s="118"/>
      <c r="DJ19" s="117"/>
      <c r="DK19" s="117"/>
      <c r="DL19" s="118"/>
      <c r="DM19" s="118"/>
      <c r="DN19" s="117"/>
      <c r="DO19" s="117"/>
      <c r="DP19" s="118"/>
      <c r="DQ19" s="118"/>
      <c r="DR19" s="117"/>
      <c r="DS19" s="117"/>
      <c r="DT19" s="118"/>
      <c r="DU19" s="119"/>
      <c r="DV19" s="32"/>
      <c r="DW19" s="115"/>
      <c r="DY19" s="109"/>
      <c r="DZ19" s="58"/>
      <c r="EA19" s="7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9"/>
      <c r="EQ19" s="172">
        <f>EI18^3+EJ18^3+EK18^3+EL18^3+EM18^3+EN18^3+EO18^3+EP18^3+EI19^3+EJ19^3+EK19^3+EL19^3+EM19^3+EN19^3+EO19^3+EP19^3</f>
        <v>0</v>
      </c>
      <c r="ER19" s="125">
        <f t="shared" si="3"/>
        <v>0</v>
      </c>
      <c r="ES19" s="61"/>
      <c r="ET19" s="116"/>
      <c r="EU19" s="176"/>
      <c r="EV19" s="176"/>
      <c r="EW19" s="176"/>
      <c r="EX19" s="176"/>
      <c r="EY19" s="176"/>
      <c r="EZ19" s="176"/>
      <c r="FA19" s="118"/>
      <c r="FB19" s="117"/>
      <c r="FC19" s="176"/>
      <c r="FD19" s="176"/>
      <c r="FE19" s="176"/>
      <c r="FF19" s="176"/>
      <c r="FG19" s="176"/>
      <c r="FH19" s="176"/>
      <c r="FI19" s="119"/>
      <c r="FJ19" s="32"/>
      <c r="FK19" s="115"/>
    </row>
    <row r="20" spans="1:168" x14ac:dyDescent="0.2">
      <c r="A20" s="32"/>
      <c r="B20" s="32"/>
      <c r="C20" s="32"/>
      <c r="D20" s="106" t="s">
        <v>257</v>
      </c>
      <c r="E20" s="107" t="s">
        <v>207</v>
      </c>
      <c r="F20" s="108">
        <f>B4+(6*B6)</f>
        <v>7</v>
      </c>
      <c r="G20" s="104"/>
      <c r="H20" s="43"/>
      <c r="I20" s="109"/>
      <c r="J20" s="58"/>
      <c r="K20" s="121">
        <f>K4^3+K5^3+K6^3+K7^3+K8^3+K9^3+K10^3+K11^3+L4^3+L5^3+L6^3+L7^3+L8^3+L9^3+L10^3+L11^3</f>
        <v>67634176</v>
      </c>
      <c r="L20" s="122">
        <f>K19^3+K18^3+K17^3+K16^3+K15^3+K14^3+K13^3+K12^3+L19^3+L18^3+L17^3+L16^3+L15^3+L14^3+L13^3+L12^3</f>
        <v>67634176</v>
      </c>
      <c r="M20" s="122">
        <f>M4^3+M5^3+M6^3+M7^3+M8^3+M9^3+M10^3+M11^3+N4^3+N5^3+N6^3+N7^3+N8^3+N9^3+N10^3+N11^3</f>
        <v>67634176</v>
      </c>
      <c r="N20" s="122">
        <f>M19^3+M18^3+M17^3+M16^3+M15^3+M14^3+M13^3+M12^3+N19^3+N18^3+N17^3+N16^3+N15^3+N14^3+N13^3+N12^3</f>
        <v>67634176</v>
      </c>
      <c r="O20" s="122">
        <f>O4^3+O5^3+O6^3+O7^3+O8^3+O9^3+O10^3+O11^3+P4^3+P5^3+P6^3+P7^3+P8^3+P9^3+P10^3+P11^3</f>
        <v>67634176</v>
      </c>
      <c r="P20" s="122">
        <f>O19^3+O18^3+O17^3+O16^3+O15^3+O14^3+O13^3+O12^3+P19^3+P18^3+P17^3+P16^3+P15^3+P14^3+P13^3+P12^3</f>
        <v>67634176</v>
      </c>
      <c r="Q20" s="122">
        <f>Q4^3+Q5^3+Q6^3+Q7^3+Q8^3+Q9^3+Q10^3+Q11^3+R4^3+R5^3+R6^3+R7^3+R8^3+R9^3+R10^3+R11^3</f>
        <v>67634176</v>
      </c>
      <c r="R20" s="122">
        <f>Q19^3+Q18^3+Q17^3+Q16^3+Q15^3+Q14^3+Q13^3+Q12^3+R19^3+R18^3+R17^3+R16^3+R15^3+R14^3+R13^3+R12^3</f>
        <v>67634176</v>
      </c>
      <c r="S20" s="122">
        <f>S4^3+S5^3+S6^3+S7^3+S8^3+S9^3+S10^3+S11^3+T4^3+T5^3+T6^3+T7^3+T8^3+T9^3+T10^3+T11^3</f>
        <v>67634176</v>
      </c>
      <c r="T20" s="122">
        <f>S19^3+S18^3+S17^3+S16^3+S15^3+S14^3+S13^3+S12^3+T19^3+T18^3+T17^3+T16^3+T15^3+T14^3+T13^3+T12^3</f>
        <v>67634176</v>
      </c>
      <c r="U20" s="122">
        <f>U4^3+U5^3+U6^3+U7^3+U8^3+U9^3+U10^3+U11^3+V4^3+V5^3+V6^3+V7^3+V8^3+V9^3+V10^3+V11^3</f>
        <v>67634176</v>
      </c>
      <c r="V20" s="122">
        <f>U19^3+U18^3+U17^3+U16^3+U15^3+U14^3+U13^3+U12^3+V19^3+V18^3+V17^3+V16^3+V15^3+V14^3+V13^3+V12^3</f>
        <v>67634176</v>
      </c>
      <c r="W20" s="122">
        <f>W4^3+W5^3+W6^3+W7^3+W8^3+W9^3+W10^3+W11^3+X4^3+X5^3+X6^3+X7^3+X8^3+X9^3+X10^3+X11^3</f>
        <v>67634176</v>
      </c>
      <c r="X20" s="122">
        <f>W19^3+W18^3+W17^3+W16^3+W15^3+W14^3+W13^3+W12^3+X19^3+X18^3+X17^3+X16^3+X15^3+X14^3+X13^3+X12^3</f>
        <v>67634176</v>
      </c>
      <c r="Y20" s="122">
        <f>Y4^3+Y5^3+Y6^3+Y7^3+Y8^3+Y9^3+Y10^3+Y11^3+Z4^3+Z5^3+Z6^3+Z7^3+Z8^3+Z9^3+Z10^3+Z11^3</f>
        <v>67634176</v>
      </c>
      <c r="Z20" s="123">
        <f>Y19^3+Y18^3+Y17^3+Y16^3+Y15^3+Y14^3+Y13^3+Y12^3+Z19^3+Z18^3+Z17^3+Z16^3+Z15^3+Z14^3+Z13^3+Z12^3</f>
        <v>67634176</v>
      </c>
      <c r="AA20" s="168">
        <f>K4^3+L5^3+M6^3+N7^3+O8^3+P9^3+Q10^3+R11^3+S12^3+T13^3+U14^3+V15^3+W16^3+X17^3+Y18^3+Z19^3</f>
        <v>67634176</v>
      </c>
      <c r="AB20" s="169">
        <f>K12^3+L13^3+M14^3+N15^3+O16^3+P17^3+Q18^3+R19^3+S4^3+T5^3+U6^3+V7^3+W8^3+X9^3+Y10^3+Z11^3</f>
        <v>67634176</v>
      </c>
      <c r="AC20" s="52" t="s">
        <v>0</v>
      </c>
      <c r="AD20" s="10" t="s">
        <v>565</v>
      </c>
      <c r="AE20" s="126"/>
      <c r="AF20" s="126"/>
      <c r="AG20" s="126"/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66"/>
      <c r="AU20" s="115"/>
      <c r="AV20" s="42"/>
      <c r="AW20" s="109"/>
      <c r="AX20" s="58"/>
      <c r="AY20" s="121">
        <f>AY4^3+AY5^3+AY6^3+AY7^3+AY8^3+AY9^3+AY10^3+AY11^3+AZ4^3+AZ5^3+AZ6^3+AZ7^3+AZ8^3+AZ9^3+AZ10^3+AZ11^3</f>
        <v>0</v>
      </c>
      <c r="AZ20" s="122">
        <f>AY19^3+AY18^3+AY17^3+AY16^3+AY15^3+AY14^3+AY13^3+AY12^3+AZ19^3+AZ18^3+AZ17^3+AZ16^3+AZ15^3+AZ14^3+AZ13^3+AZ12^3</f>
        <v>0</v>
      </c>
      <c r="BA20" s="122">
        <f>BA4^3+BA5^3+BA6^3+BA7^3+BA8^3+BA9^3+BA10^3+BA11^3+BB4^3+BB5^3+BB6^3+BB7^3+BB8^3+BB9^3+BB10^3+BB11^3</f>
        <v>0</v>
      </c>
      <c r="BB20" s="122">
        <f>BA19^3+BA18^3+BA17^3+BA16^3+BA15^3+BA14^3+BA13^3+BA12^3+BB19^3+BB18^3+BB17^3+BB16^3+BB15^3+BB14^3+BB13^3+BB12^3</f>
        <v>0</v>
      </c>
      <c r="BC20" s="122">
        <f>BC4^3+BC5^3+BC6^3+BC7^3+BC8^3+BC9^3+BC10^3+BC11^3+BD4^3+BD5^3+BD6^3+BD7^3+BD8^3+BD9^3+BD10^3+BD11^3</f>
        <v>0</v>
      </c>
      <c r="BD20" s="122">
        <f>BC19^3+BC18^3+BC17^3+BC16^3+BC15^3+BC14^3+BC13^3+BC12^3+BD19^3+BD18^3+BD17^3+BD16^3+BD15^3+BD14^3+BD13^3+BD12^3</f>
        <v>0</v>
      </c>
      <c r="BE20" s="122">
        <f>BE4^3+BE5^3+BE6^3+BE7^3+BE8^3+BE9^3+BE10^3+BE11^3+BF4^3+BF5^3+BF6^3+BF7^3+BF8^3+BF9^3+BF10^3+BF11^3</f>
        <v>0</v>
      </c>
      <c r="BF20" s="122">
        <f>BE19^3+BE18^3+BE17^3+BE16^3+BE15^3+BE14^3+BE13^3+BE12^3+BF19^3+BF18^3+BF17^3+BF16^3+BF15^3+BF14^3+BF13^3+BF12^3</f>
        <v>0</v>
      </c>
      <c r="BG20" s="122">
        <f>BG4^3+BG5^3+BG6^3+BG7^3+BG8^3+BG9^3+BG10^3+BG11^3+BH4^3+BH5^3+BH6^3+BH7^3+BH8^3+BH9^3+BH10^3+BH11^3</f>
        <v>0</v>
      </c>
      <c r="BH20" s="122">
        <f>BG19^3+BG18^3+BG17^3+BG16^3+BG15^3+BG14^3+BG13^3+BG12^3+BH19^3+BH18^3+BH17^3+BH16^3+BH15^3+BH14^3+BH13^3+BH12^3</f>
        <v>0</v>
      </c>
      <c r="BI20" s="122">
        <f>BI4^3+BI5^3+BI6^3+BI7^3+BI8^3+BI9^3+BI10^3+BI11^3+BJ4^3+BJ5^3+BJ6^3+BJ7^3+BJ8^3+BJ9^3+BJ10^3+BJ11^3</f>
        <v>0</v>
      </c>
      <c r="BJ20" s="122">
        <f>BI19^3+BI18^3+BI17^3+BI16^3+BI15^3+BI14^3+BI13^3+BI12^3+BJ19^3+BJ18^3+BJ17^3+BJ16^3+BJ15^3+BJ14^3+BJ13^3+BJ12^3</f>
        <v>0</v>
      </c>
      <c r="BK20" s="122">
        <f>BK4^3+BK5^3+BK6^3+BK7^3+BK8^3+BK9^3+BK10^3+BK11^3+BL4^3+BL5^3+BL6^3+BL7^3+BL8^3+BL9^3+BL10^3+BL11^3</f>
        <v>0</v>
      </c>
      <c r="BL20" s="122">
        <f>BK19^3+BK18^3+BK17^3+BK16^3+BK15^3+BK14^3+BK13^3+BK12^3+BL19^3+BL18^3+BL17^3+BL16^3+BL15^3+BL14^3+BL13^3+BL12^3</f>
        <v>0</v>
      </c>
      <c r="BM20" s="122">
        <f>BM4^3+BM5^3+BM6^3+BM7^3+BM8^3+BM9^3+BM10^3+BM11^3+BN4^3+BN5^3+BN6^3+BN7^3+BN8^3+BN9^3+BN10^3+BN11^3</f>
        <v>0</v>
      </c>
      <c r="BN20" s="123">
        <f>BM19^3+BM18^3+BM17^3+BM16^3+BM15^3+BM14^3+BM13^3+BM12^3+BN19^3+BN18^3+BN17^3+BN16^3+BN15^3+BN14^3+BN13^3+BN12^3</f>
        <v>0</v>
      </c>
      <c r="BO20" s="168">
        <f>AY4^3+AZ5^3+BA6^3+BB7^3+BC8^3+BD9^3+BE10^3+BF11^3+BG12^3+BH13^3+BI14^3+BJ15^3+BK16^3+BL17^3+BM18^3+BN19^3</f>
        <v>0</v>
      </c>
      <c r="BP20" s="169">
        <f>AY12^3+AZ13^3+BA14^3+BB15^3+BC16^3+BD17^3+BE18^3+BF19^3+BG4^3+BH5^3+BI6^3+BJ7^3+BK8^3+BL9^3+BM10^3+BN11^3</f>
        <v>0</v>
      </c>
      <c r="BQ20" s="52"/>
      <c r="BR20" s="10" t="s">
        <v>565</v>
      </c>
      <c r="BS20" s="126"/>
      <c r="BT20" s="126"/>
      <c r="BU20" s="126"/>
      <c r="BV20" s="126"/>
      <c r="BW20" s="126"/>
      <c r="BX20" s="126"/>
      <c r="BY20" s="126"/>
      <c r="BZ20" s="126"/>
      <c r="CA20" s="126"/>
      <c r="CB20" s="126"/>
      <c r="CC20" s="126"/>
      <c r="CD20" s="126"/>
      <c r="CE20" s="126"/>
      <c r="CF20" s="126"/>
      <c r="CG20" s="126"/>
      <c r="CH20" s="32"/>
      <c r="CI20" s="115"/>
      <c r="CJ20" s="42"/>
      <c r="CK20" s="109"/>
      <c r="CL20" s="58"/>
      <c r="CM20" s="121">
        <f>CM4^3+CM5^3+CM6^3+CM7^3+CM8^3+CM9^3+CM10^3+CM11^3+CN4^3+CN5^3+CN6^3+CN7^3+CN8^3+CN9^3+CN10^3+CN11^3</f>
        <v>0</v>
      </c>
      <c r="CN20" s="122">
        <f>CM19^3+CM18^3+CM17^3+CM16^3+CM15^3+CM14^3+CM13^3+CM12^3+CN19^3+CN18^3+CN17^3+CN16^3+CN15^3+CN14^3+CN13^3+CN12^3</f>
        <v>0</v>
      </c>
      <c r="CO20" s="122">
        <f>CO4^3+CO5^3+CO6^3+CO7^3+CO8^3+CO9^3+CO10^3+CO11^3+CP4^3+CP5^3+CP6^3+CP7^3+CP8^3+CP9^3+CP10^3+CP11^3</f>
        <v>0</v>
      </c>
      <c r="CP20" s="122">
        <f>CO19^3+CO18^3+CO17^3+CO16^3+CO15^3+CO14^3+CO13^3+CO12^3+CP19^3+CP18^3+CP17^3+CP16^3+CP15^3+CP14^3+CP13^3+CP12^3</f>
        <v>0</v>
      </c>
      <c r="CQ20" s="122">
        <f>CQ4^3+CQ5^3+CQ6^3+CQ7^3+CQ8^3+CQ9^3+CQ10^3+CQ11^3+CR4^3+CR5^3+CR6^3+CR7^3+CR8^3+CR9^3+CR10^3+CR11^3</f>
        <v>0</v>
      </c>
      <c r="CR20" s="122">
        <f>CQ19^3+CQ18^3+CQ17^3+CQ16^3+CQ15^3+CQ14^3+CQ13^3+CQ12^3+CR19^3+CR18^3+CR17^3+CR16^3+CR15^3+CR14^3+CR13^3+CR12^3</f>
        <v>0</v>
      </c>
      <c r="CS20" s="122">
        <f>CS4^3+CS5^3+CS6^3+CS7^3+CS8^3+CS9^3+CS10^3+CS11^3+CT4^3+CT5^3+CT6^3+CT7^3+CT8^3+CT9^3+CT10^3+CT11^3</f>
        <v>0</v>
      </c>
      <c r="CT20" s="122">
        <f>CS19^3+CS18^3+CS17^3+CS16^3+CS15^3+CS14^3+CS13^3+CS12^3+CT19^3+CT18^3+CT17^3+CT16^3+CT15^3+CT14^3+CT13^3+CT12^3</f>
        <v>0</v>
      </c>
      <c r="CU20" s="122">
        <f>CU4^3+CU5^3+CU6^3+CU7^3+CU8^3+CU9^3+CU10^3+CU11^3+CV4^3+CV5^3+CV6^3+CV7^3+CV8^3+CV9^3+CV10^3+CV11^3</f>
        <v>0</v>
      </c>
      <c r="CV20" s="122">
        <f>CU19^3+CU18^3+CU17^3+CU16^3+CU15^3+CU14^3+CU13^3+CU12^3+CV19^3+CV18^3+CV17^3+CV16^3+CV15^3+CV14^3+CV13^3+CV12^3</f>
        <v>0</v>
      </c>
      <c r="CW20" s="122">
        <f>CW4^3+CW5^3+CW6^3+CW7^3+CW8^3+CW9^3+CW10^3+CW11^3+CX4^3+CX5^3+CX6^3+CX7^3+CX8^3+CX9^3+CX10^3+CX11^3</f>
        <v>0</v>
      </c>
      <c r="CX20" s="122">
        <f>CW19^3+CW18^3+CW17^3+CW16^3+CW15^3+CW14^3+CW13^3+CW12^3+CX19^3+CX18^3+CX17^3+CX16^3+CX15^3+CX14^3+CX13^3+CX12^3</f>
        <v>0</v>
      </c>
      <c r="CY20" s="122">
        <f>CY4^3+CY5^3+CY6^3+CY7^3+CY8^3+CY9^3+CY10^3+CY11^3+CZ4^3+CZ5^3+CZ6^3+CZ7^3+CZ8^3+CZ9^3+CZ10^3+CZ11^3</f>
        <v>0</v>
      </c>
      <c r="CZ20" s="122">
        <f>CY19^3+CY18^3+CY17^3+CY16^3+CY15^3+CY14^3+CY13^3+CY12^3+CZ19^3+CZ18^3+CZ17^3+CZ16^3+CZ15^3+CZ14^3+CZ13^3+CZ12^3</f>
        <v>0</v>
      </c>
      <c r="DA20" s="122">
        <f>DA4^3+DA5^3+DA6^3+DA7^3+DA8^3+DA9^3+DA10^3+DA11^3+DB4^3+DB5^3+DB6^3+DB7^3+DB8^3+DB9^3+DB10^3+DB11^3</f>
        <v>0</v>
      </c>
      <c r="DB20" s="123">
        <f>DA19^3+DA18^3+DA17^3+DA16^3+DA15^3+DA14^3+DA13^3+DA12^3+DB19^3+DB18^3+DB17^3+DB16^3+DB15^3+DB14^3+DB13^3+DB12^3</f>
        <v>0</v>
      </c>
      <c r="DC20" s="168">
        <f>CM4^3+CN5^3+CO6^3+CP7^3+CQ8^3+CR9^3+CS10^3+CT11^3+CU12^3+CV13^3+CW14^3+CX15^3+CY16^3+CZ17^3+DA18^3+DB19^3</f>
        <v>0</v>
      </c>
      <c r="DD20" s="169">
        <f>CM12^3+CN13^3+CO14^3+CP15^3+CQ16^3+CR17^3+CS18^3+CT19^3+CU4^3+CV5^3+CW6^3+CX7^3+CY8^3+CZ9^3+DA10^3+DB11^3</f>
        <v>0</v>
      </c>
      <c r="DE20" s="52"/>
      <c r="DF20" s="10" t="s">
        <v>565</v>
      </c>
      <c r="DG20" s="126"/>
      <c r="DH20" s="126"/>
      <c r="DI20" s="126"/>
      <c r="DJ20" s="126"/>
      <c r="DK20" s="126"/>
      <c r="DL20" s="126"/>
      <c r="DM20" s="126"/>
      <c r="DN20" s="126"/>
      <c r="DO20" s="126"/>
      <c r="DP20" s="126"/>
      <c r="DQ20" s="126"/>
      <c r="DR20" s="126"/>
      <c r="DS20" s="126"/>
      <c r="DT20" s="126"/>
      <c r="DU20" s="126"/>
      <c r="DV20" s="32"/>
      <c r="DW20" s="115"/>
      <c r="DY20" s="109"/>
      <c r="DZ20" s="58"/>
      <c r="EA20" s="121">
        <f>EA4^3+EA5^3+EA6^3+EA7^3+EA8^3+EA9^3+EA10^3+EA11^3+EB4^3+EB5^3+EB6^3+EB7^3+EB8^3+EB9^3+EB10^3+EB11^3</f>
        <v>0</v>
      </c>
      <c r="EB20" s="122">
        <f>EA19^3+EA18^3+EA17^3+EA16^3+EA15^3+EA14^3+EA13^3+EA12^3+EB19^3+EB18^3+EB17^3+EB16^3+EB15^3+EB14^3+EB13^3+EB12^3</f>
        <v>0</v>
      </c>
      <c r="EC20" s="122">
        <f>EC4^3+EC5^3+EC6^3+EC7^3+EC8^3+EC9^3+EC10^3+EC11^3+ED4^3+ED5^3+ED6^3+ED7^3+ED8^3+ED9^3+ED10^3+ED11^3</f>
        <v>0</v>
      </c>
      <c r="ED20" s="122">
        <f>EC19^3+EC18^3+EC17^3+EC16^3+EC15^3+EC14^3+EC13^3+EC12^3+ED19^3+ED18^3+ED17^3+ED16^3+ED15^3+ED14^3+ED13^3+ED12^3</f>
        <v>0</v>
      </c>
      <c r="EE20" s="122">
        <f>EE4^3+EE5^3+EE6^3+EE7^3+EE8^3+EE9^3+EE10^3+EE11^3+EF4^3+EF5^3+EF6^3+EF7^3+EF8^3+EF9^3+EF10^3+EF11^3</f>
        <v>0</v>
      </c>
      <c r="EF20" s="122">
        <f>EE19^3+EE18^3+EE17^3+EE16^3+EE15^3+EE14^3+EE13^3+EE12^3+EF19^3+EF18^3+EF17^3+EF16^3+EF15^3+EF14^3+EF13^3+EF12^3</f>
        <v>0</v>
      </c>
      <c r="EG20" s="122">
        <f>EG4^3+EG5^3+EG6^3+EG7^3+EG8^3+EG9^3+EG10^3+EG11^3+EH4^3+EH5^3+EH6^3+EH7^3+EH8^3+EH9^3+EH10^3+EH11^3</f>
        <v>0</v>
      </c>
      <c r="EH20" s="122">
        <f>EG19^3+EG18^3+EG17^3+EG16^3+EG15^3+EG14^3+EG13^3+EG12^3+EH19^3+EH18^3+EH17^3+EH16^3+EH15^3+EH14^3+EH13^3+EH12^3</f>
        <v>0</v>
      </c>
      <c r="EI20" s="122">
        <f>EI4^3+EI5^3+EI6^3+EI7^3+EI8^3+EI9^3+EI10^3+EI11^3+EJ4^3+EJ5^3+EJ6^3+EJ7^3+EJ8^3+EJ9^3+EJ10^3+EJ11^3</f>
        <v>0</v>
      </c>
      <c r="EJ20" s="122">
        <f>EI19^3+EI18^3+EI17^3+EI16^3+EI15^3+EI14^3+EI13^3+EI12^3+EJ19^3+EJ18^3+EJ17^3+EJ16^3+EJ15^3+EJ14^3+EJ13^3+EJ12^3</f>
        <v>0</v>
      </c>
      <c r="EK20" s="122">
        <f>EK4^3+EK5^3+EK6^3+EK7^3+EK8^3+EK9^3+EK10^3+EK11^3+EL4^3+EL5^3+EL6^3+EL7^3+EL8^3+EL9^3+EL10^3+EL11^3</f>
        <v>0</v>
      </c>
      <c r="EL20" s="122">
        <f>EK19^3+EK18^3+EK17^3+EK16^3+EK15^3+EK14^3+EK13^3+EK12^3+EL19^3+EL18^3+EL17^3+EL16^3+EL15^3+EL14^3+EL13^3+EL12^3</f>
        <v>0</v>
      </c>
      <c r="EM20" s="122">
        <f>EM4^3+EM5^3+EM6^3+EM7^3+EM8^3+EM9^3+EM10^3+EM11^3+EN4^3+EN5^3+EN6^3+EN7^3+EN8^3+EN9^3+EN10^3+EN11^3</f>
        <v>0</v>
      </c>
      <c r="EN20" s="122">
        <f>EM19^3+EM18^3+EM17^3+EM16^3+EM15^3+EM14^3+EM13^3+EM12^3+EN19^3+EN18^3+EN17^3+EN16^3+EN15^3+EN14^3+EN13^3+EN12^3</f>
        <v>0</v>
      </c>
      <c r="EO20" s="122">
        <f>EO4^3+EO5^3+EO6^3+EO7^3+EO8^3+EO9^3+EO10^3+EO11^3+EP4^3+EP5^3+EP6^3+EP7^3+EP8^3+EP9^3+EP10^3+EP11^3</f>
        <v>0</v>
      </c>
      <c r="EP20" s="123">
        <f>EO19^3+EO18^3+EO17^3+EO16^3+EO15^3+EO14^3+EO13^3+EO12^3+EP19^3+EP18^3+EP17^3+EP16^3+EP15^3+EP14^3+EP13^3+EP12^3</f>
        <v>0</v>
      </c>
      <c r="EQ20" s="168">
        <f>EA4^3+EB5^3+EC6^3+ED7^3+EE8^3+EF9^3+EG10^3+EH11^3+EI12^3+EJ13^3+EK14^3+EL15^3+EM16^3+EN17^3+EO18^3+EP19^3</f>
        <v>0</v>
      </c>
      <c r="ER20" s="169">
        <f>EA12^3+EB13^3+EC14^3+ED15^3+EE16^3+EF17^3+EG18^3+EH19^3+EI4^3+EJ5^3+EK6^3+EL7^3+EM8^3+EN9^3+EO10^3+EP11^3</f>
        <v>0</v>
      </c>
      <c r="ES20" s="52"/>
      <c r="ET20" s="10" t="s">
        <v>565</v>
      </c>
      <c r="EU20" s="126"/>
      <c r="EV20" s="126"/>
      <c r="EW20" s="126"/>
      <c r="EX20" s="126"/>
      <c r="EY20" s="126"/>
      <c r="EZ20" s="126"/>
      <c r="FA20" s="126"/>
      <c r="FB20" s="126"/>
      <c r="FC20" s="126"/>
      <c r="FD20" s="126"/>
      <c r="FE20" s="126"/>
      <c r="FF20" s="126"/>
      <c r="FG20" s="126"/>
      <c r="FH20" s="126"/>
      <c r="FI20" s="126"/>
      <c r="FJ20" s="32"/>
      <c r="FK20" s="115"/>
    </row>
    <row r="21" spans="1:168" ht="13.5" thickBot="1" x14ac:dyDescent="0.25">
      <c r="A21" s="32"/>
      <c r="B21" s="32"/>
      <c r="C21" s="32"/>
      <c r="D21" s="106" t="s">
        <v>89</v>
      </c>
      <c r="E21" s="107" t="s">
        <v>207</v>
      </c>
      <c r="F21" s="110">
        <f>B4+(7*B6)</f>
        <v>8</v>
      </c>
      <c r="G21" s="104"/>
      <c r="H21" s="43"/>
      <c r="I21" s="109"/>
      <c r="J21" s="58"/>
      <c r="K21" s="127">
        <f>K4^3+L4^3+M4^3+N4^3+K5^3+L5^3+M5^3+N5^3+K6^3+L6^3+M6^3+N6^3+K7^3+L7^3+M7^3+N7^3</f>
        <v>67634176</v>
      </c>
      <c r="L21" s="128">
        <f>K8^3+L8^3+M8^3+N8^3+K9^3+L9^3+M9^3+N9^3+K10^3+L10^3+M10^3+N10^3+K11^3+L11^3+M11^3+N11^3</f>
        <v>67634176</v>
      </c>
      <c r="M21" s="128">
        <f>K12^3+L12^3+M12^3+N12^3+K13^3+L13^3+M13^3+N13^3+K14^3+L14^3+M14^3+N14^3+K15^3+L15^3+M15^3+N15^3</f>
        <v>67634176</v>
      </c>
      <c r="N21" s="128">
        <f>K16^3+L16^3+M16^3+N16^3+K17^3+L17^3+M17^3+N17^3+K18^3+L18^3+M18^3+N18^3+K19^3+L19^3+M19^3+N19^3</f>
        <v>67634176</v>
      </c>
      <c r="O21" s="128">
        <f>O4^3+P4^3+Q4^3+R4^3+O5^3+P5^3+Q5^3+R5^3+O6^3+P6^3+Q6^3+R6^3+O7^3+P7^3+Q7^3+R7^3</f>
        <v>67634176</v>
      </c>
      <c r="P21" s="128">
        <f>O8^3+P8^3+Q8^3+R8^3+O9^3+P9^3+Q9^3+R9^3+O10^3+P10^3+Q10^3+R10^3+O11^3+P11^3+Q11^3+R11^3</f>
        <v>67634176</v>
      </c>
      <c r="Q21" s="128">
        <f>O12^3+P12^3+Q12^3+R12^3+O13^3+P13^3+Q13^3+R13^3+O14^3+P14^3+Q14^3+R14^3+O15^3+P15^3+Q15^3+R15^3</f>
        <v>67634176</v>
      </c>
      <c r="R21" s="128">
        <f>O16^3+P16^3+Q16^3+R16^3+O17^3+P17^3+Q17^3+R17^3+O18^3+P18^3+Q18^3+R18^3+O19^3+P19^3+Q19^3+R19^3</f>
        <v>67634176</v>
      </c>
      <c r="S21" s="128">
        <f>S4^3+T4^3+U4^3+V4^3+S5^3+T5^3+U5^3+V5^3+S6^3+T6^3+U6^3+V6^3+S7^3+T7^3+U7^3+V7^3</f>
        <v>67634176</v>
      </c>
      <c r="T21" s="128">
        <f>S8^3+T8^3+U8^3+V8^3+S9^3+T9^3+U9^3+V9^3+S10^3+T10^3+U10^3+V10^3+S11^3+T11^3+U11^3+V11^3</f>
        <v>67634176</v>
      </c>
      <c r="U21" s="128">
        <f>S12^3+T12^3+U12^3+V12^3+S13^3+T13^3+U13^3+V13^3+S14^3+T14^3+U14^3+V14^3+S15^3+T15^3+U15^3+V15^3</f>
        <v>67634176</v>
      </c>
      <c r="V21" s="128">
        <f>S16^3+T16^3+U16^3+V16^3+S17^3+T17^3+U17^3+V17^3+S18^3+T18^3+U18^3+V18^3+S19^3+T19^3+U19^3+V19^3</f>
        <v>67634176</v>
      </c>
      <c r="W21" s="128">
        <f>W4^3+X4^3+Y4^3+Z4^3+W5^3+X5^3+Y5^3+Z5^3+W6^3+X6^3+Y6^3+Z6^3+W7^3+X7^3+Y7^3+Z7^3</f>
        <v>67634176</v>
      </c>
      <c r="X21" s="128">
        <f>W8^3+X8^3+Y8^3+Z8^3+W9^3+X9^3+Y9^3+Z9^3+W10^3+X10^3+Y10^3+Z10^3+W11^3+X11^3+Y11^3+Z11^3</f>
        <v>67634176</v>
      </c>
      <c r="Y21" s="128">
        <f>W12^3+X12^3+Y12^3+Z12^3+W13^3+X13^3+Y13^3+Z13^3+W14^3+X14^3+Y14^3+Z14^3+W15^3+X15^3+Y15^3+Z15^3</f>
        <v>67634176</v>
      </c>
      <c r="Z21" s="128">
        <f>W16^3+X16^3+Y16^3+Z16^3+W17^3+X17^3+Y17^3+Z17^3+W18^3+X18^3+Y18^3+Z18^3+W19^3+X19^3+Y19^3+Z19^3</f>
        <v>67634176</v>
      </c>
      <c r="AA21" s="128">
        <f>K19^3+L18^3+M17^3+N16^3+O15^3+P14^3+Q13^3+R12^3+S11^3+T10^3+U9^3+V8^3+W7^3+X6^3+Y5^3+Z4^3</f>
        <v>67634176</v>
      </c>
      <c r="AB21" s="170">
        <f>K11^3+L10^3+M9^3+N8^3+O7^3+P6^3+Q5^3+R4^3+S19^3+T18^3+U17^3+V16^3+W15^3+X14^3+Y13^3+Z12^3</f>
        <v>67634176</v>
      </c>
      <c r="AC21" s="32"/>
      <c r="AD21" s="131" t="s">
        <v>6</v>
      </c>
      <c r="AE21" s="131" t="s">
        <v>7</v>
      </c>
      <c r="AF21" s="131" t="s">
        <v>8</v>
      </c>
      <c r="AG21" s="131" t="s">
        <v>9</v>
      </c>
      <c r="AH21" s="131" t="s">
        <v>11</v>
      </c>
      <c r="AI21" s="131" t="s">
        <v>10</v>
      </c>
      <c r="AJ21" s="131" t="s">
        <v>13</v>
      </c>
      <c r="AK21" s="131" t="s">
        <v>12</v>
      </c>
      <c r="AL21" s="131" t="s">
        <v>14</v>
      </c>
      <c r="AM21" s="131" t="s">
        <v>15</v>
      </c>
      <c r="AN21" s="131" t="s">
        <v>16</v>
      </c>
      <c r="AO21" s="131" t="s">
        <v>17</v>
      </c>
      <c r="AP21" s="131" t="s">
        <v>19</v>
      </c>
      <c r="AQ21" s="131" t="s">
        <v>18</v>
      </c>
      <c r="AR21" s="131" t="s">
        <v>21</v>
      </c>
      <c r="AS21" s="131" t="s">
        <v>20</v>
      </c>
      <c r="AT21" s="66"/>
      <c r="AU21" s="115"/>
      <c r="AV21" s="42"/>
      <c r="AW21" s="109"/>
      <c r="AX21" s="58"/>
      <c r="AY21" s="127">
        <f>AY4^3+AZ4^3+BA4^3+BB4^3+AY5^3+AZ5^3+BA5^3+BB5^3+AY6^3+AZ6^3+BA6^3+BB6^3+AY7^3+AZ7^3+BA7^3+BB7^3</f>
        <v>0</v>
      </c>
      <c r="AZ21" s="128">
        <f>AY8^3+AZ8^3+BA8^3+BB8^3+AY9^3+AZ9^3+BA9^3+BB9^3+AY10^3+AZ10^3+BA10^3+BB10^3+AY11^3+AZ11^3+BA11^3+BB11^3</f>
        <v>0</v>
      </c>
      <c r="BA21" s="128">
        <f>AY12^3+AZ12^3+BA12^3+BB12^3+AY13^3+AZ13^3+BA13^3+BB13^3+AY14^3+AZ14^3+BA14^3+BB14^3+AY15^3+AZ15^3+BA15^3+BB15^3</f>
        <v>0</v>
      </c>
      <c r="BB21" s="128">
        <f>AY16^3+AZ16^3+BA16^3+BB16^3+AY17^3+AZ17^3+BA17^3+BB17^3+AY18^3+AZ18^3+BA18^3+BB18^3+AY19^3+AZ19^3+BA19^3+BB19^3</f>
        <v>0</v>
      </c>
      <c r="BC21" s="128">
        <f>BC4^3+BD4^3+BE4^3+BF4^3+BC5^3+BD5^3+BE5^3+BF5^3+BC6^3+BD6^3+BE6^3+BF6^3+BC7^3+BD7^3+BE7^3+BF7^3</f>
        <v>0</v>
      </c>
      <c r="BD21" s="128">
        <f>BC8^3+BD8^3+BE8^3+BF8^3+BC9^3+BD9^3+BE9^3+BF9^3+BC10^3+BD10^3+BE10^3+BF10^3+BC11^3+BD11^3+BE11^3+BF11^3</f>
        <v>0</v>
      </c>
      <c r="BE21" s="128">
        <f>BC12^3+BD12^3+BE12^3+BF12^3+BC13^3+BD13^3+BE13^3+BF13^3+BC14^3+BD14^3+BE14^3+BF14^3+BC15^3+BD15^3+BE15^3+BF15^3</f>
        <v>0</v>
      </c>
      <c r="BF21" s="128">
        <f>BC16^3+BD16^3+BE16^3+BF16^3+BC17^3+BD17^3+BE17^3+BF17^3+BC18^3+BD18^3+BE18^3+BF18^3+BC19^3+BD19^3+BE19^3+BF19^3</f>
        <v>0</v>
      </c>
      <c r="BG21" s="128">
        <f>BG4^3+BH4^3+BI4^3+BJ4^3+BG5^3+BH5^3+BI5^3+BJ5^3+BG6^3+BH6^3+BI6^3+BJ6^3+BG7^3+BH7^3+BI7^3+BJ7^3</f>
        <v>0</v>
      </c>
      <c r="BH21" s="128">
        <f>BG8^3+BH8^3+BI8^3+BJ8^3+BG9^3+BH9^3+BI9^3+BJ9^3+BG10^3+BH10^3+BI10^3+BJ10^3+BG11^3+BH11^3+BI11^3+BJ11^3</f>
        <v>0</v>
      </c>
      <c r="BI21" s="128">
        <f>BG12^3+BH12^3+BI12^3+BJ12^3+BG13^3+BH13^3+BI13^3+BJ13^3+BG14^3+BH14^3+BI14^3+BJ14^3+BG15^3+BH15^3+BI15^3+BJ15^3</f>
        <v>0</v>
      </c>
      <c r="BJ21" s="128">
        <f>BG16^3+BH16^3+BI16^3+BJ16^3+BG17^3+BH17^3+BI17^3+BJ17^3+BG18^3+BH18^3+BI18^3+BJ18^3+BG19^3+BH19^3+BI19^3+BJ19^3</f>
        <v>0</v>
      </c>
      <c r="BK21" s="128">
        <f>BK4^3+BL4^3+BM4^3+BN4^3+BK5^3+BL5^3+BM5^3+BN5^3+BK6^3+BL6^3+BM6^3+BN6^3+BK7^3+BL7^3+BM7^3+BN7^3</f>
        <v>0</v>
      </c>
      <c r="BL21" s="128">
        <f>BK8^3+BL8^3+BM8^3+BN8^3+BK9^3+BL9^3+BM9^3+BN9^3+BK10^3+BL10^3+BM10^3+BN10^3+BK11^3+BL11^3+BM11^3+BN11^3</f>
        <v>0</v>
      </c>
      <c r="BM21" s="128">
        <f>BK12^3+BL12^3+BM12^3+BN12^3+BK13^3+BL13^3+BM13^3+BN13^3+BK14^3+BL14^3+BM14^3+BN14^3+BK15^3+BL15^3+BM15^3+BN15^3</f>
        <v>0</v>
      </c>
      <c r="BN21" s="128">
        <f>BK16^3+BL16^3+BM16^3+BN16^3+BK17^3+BL17^3+BM17^3+BN17^3+BK18^3+BL18^3+BM18^3+BN18^3+BK19^3+BL19^3+BM19^3+BN19^3</f>
        <v>0</v>
      </c>
      <c r="BO21" s="128">
        <f>AY19^3+AZ18^3+BA17^3+BB16^3+BC15^3+BD14^3+BE13^3+BF12^3+BG11^3+BH10^3+BI9^3+BJ8^3+BK7^3+BL6^3+BM5^3+BN4^3</f>
        <v>0</v>
      </c>
      <c r="BP21" s="170">
        <f>AY11^3+AZ10^3+BA9^3+BB8^3+BC7^3+BD6^3+BE5^3+BF4^3+BG19^3+BH18^3+BI17^3+BJ16^3+BK15^3+BL14^3+BM13^3+BN12^3</f>
        <v>0</v>
      </c>
      <c r="BQ21" s="32"/>
      <c r="BR21" s="131"/>
      <c r="BS21" s="131"/>
      <c r="BT21" s="131"/>
      <c r="BU21" s="131"/>
      <c r="BV21" s="131"/>
      <c r="BW21" s="131"/>
      <c r="BX21" s="131"/>
      <c r="BY21" s="131"/>
      <c r="BZ21" s="131"/>
      <c r="CA21" s="131"/>
      <c r="CB21" s="131"/>
      <c r="CC21" s="131"/>
      <c r="CD21" s="131"/>
      <c r="CE21" s="131"/>
      <c r="CF21" s="131"/>
      <c r="CG21" s="131"/>
      <c r="CH21" s="32"/>
      <c r="CI21" s="115"/>
      <c r="CJ21" s="42"/>
      <c r="CK21" s="109"/>
      <c r="CL21" s="58"/>
      <c r="CM21" s="127">
        <f>CM4^3+CN4^3+CO4^3+CP4^3+CM5^3+CN5^3+CO5^3+CP5^3+CM6^3+CN6^3+CO6^3+CP6^3+CM7^3+CN7^3+CO7^3+CP7^3</f>
        <v>0</v>
      </c>
      <c r="CN21" s="128">
        <f>CM8^3+CN8^3+CO8^3+CP8^3+CM9^3+CN9^3+CO9^3+CP9^3+CM10^3+CN10^3+CO10^3+CP10^3+CM11^3+CN11^3+CO11^3+CP11^3</f>
        <v>0</v>
      </c>
      <c r="CO21" s="128">
        <f>CM12^3+CN12^3+CO12^3+CP12^3+CM13^3+CN13^3+CO13^3+CP13^3+CM14^3+CN14^3+CO14^3+CP14^3+CM15^3+CN15^3+CO15^3+CP15^3</f>
        <v>0</v>
      </c>
      <c r="CP21" s="128">
        <f>CM16^3+CN16^3+CO16^3+CP16^3+CM17^3+CN17^3+CO17^3+CP17^3+CM18^3+CN18^3+CO18^3+CP18^3+CM19^3+CN19^3+CO19^3+CP19^3</f>
        <v>0</v>
      </c>
      <c r="CQ21" s="128">
        <f>CQ4^3+CR4^3+CS4^3+CT4^3+CQ5^3+CR5^3+CS5^3+CT5^3+CQ6^3+CR6^3+CS6^3+CT6^3+CQ7^3+CR7^3+CS7^3+CT7^3</f>
        <v>0</v>
      </c>
      <c r="CR21" s="128">
        <f>CQ8^3+CR8^3+CS8^3+CT8^3+CQ9^3+CR9^3+CS9^3+CT9^3+CQ10^3+CR10^3+CS10^3+CT10^3+CQ11^3+CR11^3+CS11^3+CT11^3</f>
        <v>0</v>
      </c>
      <c r="CS21" s="128">
        <f>CQ12^3+CR12^3+CS12^3+CT12^3+CQ13^3+CR13^3+CS13^3+CT13^3+CQ14^3+CR14^3+CS14^3+CT14^3+CQ15^3+CR15^3+CS15^3+CT15^3</f>
        <v>0</v>
      </c>
      <c r="CT21" s="128">
        <f>CQ16^3+CR16^3+CS16^3+CT16^3+CQ17^3+CR17^3+CS17^3+CT17^3+CQ18^3+CR18^3+CS18^3+CT18^3+CQ19^3+CR19^3+CS19^3+CT19^3</f>
        <v>0</v>
      </c>
      <c r="CU21" s="128">
        <f>CU4^3+CV4^3+CW4^3+CX4^3+CU5^3+CV5^3+CW5^3+CX5^3+CU6^3+CV6^3+CW6^3+CX6^3+CU7^3+CV7^3+CW7^3+CX7^3</f>
        <v>0</v>
      </c>
      <c r="CV21" s="128">
        <f>CU8^3+CV8^3+CW8^3+CX8^3+CU9^3+CV9^3+CW9^3+CX9^3+CU10^3+CV10^3+CW10^3+CX10^3+CU11^3+CV11^3+CW11^3+CX11^3</f>
        <v>0</v>
      </c>
      <c r="CW21" s="128">
        <f>CU12^3+CV12^3+CW12^3+CX12^3+CU13^3+CV13^3+CW13^3+CX13^3+CU14^3+CV14^3+CW14^3+CX14^3+CU15^3+CV15^3+CW15^3+CX15^3</f>
        <v>0</v>
      </c>
      <c r="CX21" s="128">
        <f>CU16^3+CV16^3+CW16^3+CX16^3+CU17^3+CV17^3+CW17^3+CX17^3+CU18^3+CV18^3+CW18^3+CX18^3+CU19^3+CV19^3+CW19^3+CX19^3</f>
        <v>0</v>
      </c>
      <c r="CY21" s="128">
        <f>CY4^3+CZ4^3+DA4^3+DB4^3+CY5^3+CZ5^3+DA5^3+DB5^3+CY6^3+CZ6^3+DA6^3+DB6^3+CY7^3+CZ7^3+DA7^3+DB7^3</f>
        <v>0</v>
      </c>
      <c r="CZ21" s="128">
        <f>CY8^3+CZ8^3+DA8^3+DB8^3+CY9^3+CZ9^3+DA9^3+DB9^3+CY10^3+CZ10^3+DA10^3+DB10^3+CY11^3+CZ11^3+DA11^3+DB11^3</f>
        <v>0</v>
      </c>
      <c r="DA21" s="128">
        <f>CY12^3+CZ12^3+DA12^3+DB12^3+CY13^3+CZ13^3+DA13^3+DB13^3+CY14^3+CZ14^3+DA14^3+DB14^3+CY15^3+CZ15^3+DA15^3+DB15^3</f>
        <v>0</v>
      </c>
      <c r="DB21" s="128">
        <f>CY16^3+CZ16^3+DA16^3+DB16^3+CY17^3+CZ17^3+DA17^3+DB17^3+CY18^3+CZ18^3+DA18^3+DB18^3+CY19^3+CZ19^3+DA19^3+DB19^3</f>
        <v>0</v>
      </c>
      <c r="DC21" s="128">
        <f>CM19^3+CN18^3+CO17^3+CP16^3+CQ15^3+CR14^3+CS13^3+CT12^3+CU11^3+CV10^3+CW9^3+CX8^3+CY7^3+CZ6^3+DA5^3+DB4^3</f>
        <v>0</v>
      </c>
      <c r="DD21" s="170">
        <f>CM11^3+CN10^3+CO9^3+CP8^3+CQ7^3+CR6^3+CS5^3+CT4^3+CU19^3+CV18^3+CW17^3+CX16^3+CY15^3+CZ14^3+DA13^3+DB12^3</f>
        <v>0</v>
      </c>
      <c r="DE21" s="32"/>
      <c r="DF21" s="131"/>
      <c r="DG21" s="131"/>
      <c r="DH21" s="131"/>
      <c r="DI21" s="131"/>
      <c r="DJ21" s="131"/>
      <c r="DK21" s="131"/>
      <c r="DL21" s="131"/>
      <c r="DM21" s="131"/>
      <c r="DN21" s="131"/>
      <c r="DO21" s="131"/>
      <c r="DP21" s="131"/>
      <c r="DQ21" s="131"/>
      <c r="DR21" s="131"/>
      <c r="DS21" s="131"/>
      <c r="DT21" s="131"/>
      <c r="DU21" s="131"/>
      <c r="DV21" s="32"/>
      <c r="DW21" s="115"/>
      <c r="DY21" s="109"/>
      <c r="DZ21" s="58"/>
      <c r="EA21" s="127">
        <f>EA4^3+EB4^3+EC4^3+ED4^3+EA5^3+EB5^3+EC5^3+ED5^3+EA6^3+EB6^3+EC6^3+ED6^3+EA7^3+EB7^3+EC7^3+ED7^3</f>
        <v>0</v>
      </c>
      <c r="EB21" s="128">
        <f>EA8^3+EB8^3+EC8^3+ED8^3+EA9^3+EB9^3+EC9^3+ED9^3+EA10^3+EB10^3+EC10^3+ED10^3+EA11^3+EB11^3+EC11^3+ED11^3</f>
        <v>0</v>
      </c>
      <c r="EC21" s="128">
        <f>EA12^3+EB12^3+EC12^3+ED12^3+EA13^3+EB13^3+EC13^3+ED13^3+EA14^3+EB14^3+EC14^3+ED14^3+EA15^3+EB15^3+EC15^3+ED15^3</f>
        <v>0</v>
      </c>
      <c r="ED21" s="128">
        <f>EA16^3+EB16^3+EC16^3+ED16^3+EA17^3+EB17^3+EC17^3+ED17^3+EA18^3+EB18^3+EC18^3+ED18^3+EA19^3+EB19^3+EC19^3+ED19^3</f>
        <v>0</v>
      </c>
      <c r="EE21" s="128">
        <f>EE4^3+EF4^3+EG4^3+EH4^3+EE5^3+EF5^3+EG5^3+EH5^3+EE6^3+EF6^3+EG6^3+EH6^3+EE7^3+EF7^3+EG7^3+EH7^3</f>
        <v>0</v>
      </c>
      <c r="EF21" s="128">
        <f>EE8^3+EF8^3+EG8^3+EH8^3+EE9^3+EF9^3+EG9^3+EH9^3+EE10^3+EF10^3+EG10^3+EH10^3+EE11^3+EF11^3+EG11^3+EH11^3</f>
        <v>0</v>
      </c>
      <c r="EG21" s="128">
        <f>EE12^3+EF12^3+EG12^3+EH12^3+EE13^3+EF13^3+EG13^3+EH13^3+EE14^3+EF14^3+EG14^3+EH14^3+EE15^3+EF15^3+EG15^3+EH15^3</f>
        <v>0</v>
      </c>
      <c r="EH21" s="128">
        <f>EE16^3+EF16^3+EG16^3+EH16^3+EE17^3+EF17^3+EG17^3+EH17^3+EE18^3+EF18^3+EG18^3+EH18^3+EE19^3+EF19^3+EG19^3+EH19^3</f>
        <v>0</v>
      </c>
      <c r="EI21" s="128">
        <f>EI4^3+EJ4^3+EK4^3+EL4^3+EI5^3+EJ5^3+EK5^3+EL5^3+EI6^3+EJ6^3+EK6^3+EL6^3+EI7^3+EJ7^3+EK7^3+EL7^3</f>
        <v>0</v>
      </c>
      <c r="EJ21" s="128">
        <f>EI8^3+EJ8^3+EK8^3+EL8^3+EI9^3+EJ9^3+EK9^3+EL9^3+EI10^3+EJ10^3+EK10^3+EL10^3+EI11^3+EJ11^3+EK11^3+EL11^3</f>
        <v>0</v>
      </c>
      <c r="EK21" s="128">
        <f>EI12^3+EJ12^3+EK12^3+EL12^3+EI13^3+EJ13^3+EK13^3+EL13^3+EI14^3+EJ14^3+EK14^3+EL14^3+EI15^3+EJ15^3+EK15^3+EL15^3</f>
        <v>0</v>
      </c>
      <c r="EL21" s="128">
        <f>EI16^3+EJ16^3+EK16^3+EL16^3+EI17^3+EJ17^3+EK17^3+EL17^3+EI18^3+EJ18^3+EK18^3+EL18^3+EI19^3+EJ19^3+EK19^3+EL19^3</f>
        <v>0</v>
      </c>
      <c r="EM21" s="128">
        <f>EM4^3+EN4^3+EO4^3+EP4^3+EM5^3+EN5^3+EO5^3+EP5^3+EM6^3+EN6^3+EO6^3+EP6^3+EM7^3+EN7^3+EO7^3+EP7^3</f>
        <v>0</v>
      </c>
      <c r="EN21" s="128">
        <f>EM8^3+EN8^3+EO8^3+EP8^3+EM9^3+EN9^3+EO9^3+EP9^3+EM10^3+EN10^3+EO10^3+EP10^3+EM11^3+EN11^3+EO11^3+EP11^3</f>
        <v>0</v>
      </c>
      <c r="EO21" s="128">
        <f>EM12^3+EN12^3+EO12^3+EP12^3+EM13^3+EN13^3+EO13^3+EP13^3+EM14^3+EN14^3+EO14^3+EP14^3+EM15^3+EN15^3+EO15^3+EP15^3</f>
        <v>0</v>
      </c>
      <c r="EP21" s="128">
        <f>EM16^3+EN16^3+EO16^3+EP16^3+EM17^3+EN17^3+EO17^3+EP17^3+EM18^3+EN18^3+EO18^3+EP18^3+EM19^3+EN19^3+EO19^3+EP19^3</f>
        <v>0</v>
      </c>
      <c r="EQ21" s="128">
        <f>EA19^3+EB18^3+EC17^3+ED16^3+EE15^3+EF14^3+EG13^3+EH12^3+EI11^3+EJ10^3+EK9^3+EL8^3+EM7^3+EN6^3+EO5^3+EP4^3</f>
        <v>0</v>
      </c>
      <c r="ER21" s="170">
        <f>EA11^3+EB10^3+EC9^3+ED8^3+EE7^3+EF6^3+EG5^3+EH4^3+EI19^3+EJ18^3+EK17^3+EL16^3+EM15^3+EN14^3+EO13^3+EP12^3</f>
        <v>0</v>
      </c>
      <c r="ES21" s="32"/>
      <c r="ET21" s="131"/>
      <c r="EU21" s="131"/>
      <c r="EV21" s="131"/>
      <c r="EW21" s="131"/>
      <c r="EX21" s="131"/>
      <c r="EY21" s="131"/>
      <c r="EZ21" s="131"/>
      <c r="FA21" s="131"/>
      <c r="FB21" s="131"/>
      <c r="FC21" s="131"/>
      <c r="FD21" s="131"/>
      <c r="FE21" s="131"/>
      <c r="FF21" s="131"/>
      <c r="FG21" s="131"/>
      <c r="FH21" s="131"/>
      <c r="FI21" s="131"/>
      <c r="FJ21" s="32"/>
      <c r="FK21" s="115"/>
    </row>
    <row r="22" spans="1:168" ht="13.5" thickBot="1" x14ac:dyDescent="0.25">
      <c r="A22" s="32"/>
      <c r="B22" s="32"/>
      <c r="C22" s="32"/>
      <c r="D22" s="106" t="s">
        <v>81</v>
      </c>
      <c r="E22" s="107" t="s">
        <v>207</v>
      </c>
      <c r="F22" s="110">
        <f>B4+(8*B6)</f>
        <v>9</v>
      </c>
      <c r="G22" s="104"/>
      <c r="H22" s="43"/>
      <c r="I22" s="109"/>
      <c r="J22" s="132"/>
      <c r="K22" s="133"/>
      <c r="L22" s="133"/>
      <c r="M22" s="133"/>
      <c r="N22" s="133"/>
      <c r="O22" s="133"/>
      <c r="P22" s="133"/>
      <c r="Q22" s="133"/>
      <c r="R22" s="133"/>
      <c r="S22" s="133"/>
      <c r="T22" s="133"/>
      <c r="U22" s="133"/>
      <c r="V22" s="133"/>
      <c r="W22" s="133"/>
      <c r="X22" s="133"/>
      <c r="Y22" s="133"/>
      <c r="Z22" s="133"/>
      <c r="AA22" s="134"/>
      <c r="AB22" s="134"/>
      <c r="AC22" s="133"/>
      <c r="AD22" s="135" t="s">
        <v>144</v>
      </c>
      <c r="AE22" s="135" t="s">
        <v>145</v>
      </c>
      <c r="AF22" s="135" t="s">
        <v>142</v>
      </c>
      <c r="AG22" s="135" t="s">
        <v>143</v>
      </c>
      <c r="AH22" s="135" t="s">
        <v>149</v>
      </c>
      <c r="AI22" s="135" t="s">
        <v>148</v>
      </c>
      <c r="AJ22" s="135" t="s">
        <v>147</v>
      </c>
      <c r="AK22" s="135" t="s">
        <v>146</v>
      </c>
      <c r="AL22" s="135" t="s">
        <v>152</v>
      </c>
      <c r="AM22" s="135" t="s">
        <v>153</v>
      </c>
      <c r="AN22" s="135" t="s">
        <v>150</v>
      </c>
      <c r="AO22" s="135" t="s">
        <v>151</v>
      </c>
      <c r="AP22" s="135" t="s">
        <v>157</v>
      </c>
      <c r="AQ22" s="135" t="s">
        <v>156</v>
      </c>
      <c r="AR22" s="135" t="s">
        <v>155</v>
      </c>
      <c r="AS22" s="135" t="s">
        <v>154</v>
      </c>
      <c r="AT22" s="136"/>
      <c r="AU22" s="115"/>
      <c r="AV22" s="42"/>
      <c r="AW22" s="109"/>
      <c r="AX22" s="58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  <c r="BN22" s="46"/>
      <c r="BO22" s="137"/>
      <c r="BP22" s="137"/>
      <c r="BQ22" s="32" t="s">
        <v>0</v>
      </c>
      <c r="BR22" s="135"/>
      <c r="BS22" s="135"/>
      <c r="BT22" s="135"/>
      <c r="BU22" s="135"/>
      <c r="BV22" s="135"/>
      <c r="BW22" s="135"/>
      <c r="BX22" s="135"/>
      <c r="BY22" s="135"/>
      <c r="BZ22" s="135"/>
      <c r="CA22" s="135"/>
      <c r="CB22" s="135"/>
      <c r="CC22" s="135"/>
      <c r="CD22" s="135"/>
      <c r="CE22" s="135"/>
      <c r="CF22" s="135"/>
      <c r="CG22" s="135"/>
      <c r="CH22" s="32"/>
      <c r="CI22" s="115"/>
      <c r="CK22" s="109"/>
      <c r="CL22" s="58"/>
      <c r="CM22" s="46"/>
      <c r="CN22" s="46"/>
      <c r="CO22" s="46"/>
      <c r="CP22" s="46"/>
      <c r="CQ22" s="46"/>
      <c r="CR22" s="46"/>
      <c r="CS22" s="46"/>
      <c r="CT22" s="46"/>
      <c r="CU22" s="46"/>
      <c r="CV22" s="46"/>
      <c r="CW22" s="46"/>
      <c r="CX22" s="46"/>
      <c r="CY22" s="46"/>
      <c r="CZ22" s="46"/>
      <c r="DA22" s="46"/>
      <c r="DB22" s="46"/>
      <c r="DC22" s="137"/>
      <c r="DD22" s="137"/>
      <c r="DE22" s="32" t="s">
        <v>0</v>
      </c>
      <c r="DF22" s="135"/>
      <c r="DG22" s="135"/>
      <c r="DH22" s="135"/>
      <c r="DI22" s="135"/>
      <c r="DJ22" s="135"/>
      <c r="DK22" s="135"/>
      <c r="DL22" s="135"/>
      <c r="DM22" s="135"/>
      <c r="DN22" s="135"/>
      <c r="DO22" s="135"/>
      <c r="DP22" s="135"/>
      <c r="DQ22" s="135"/>
      <c r="DR22" s="135"/>
      <c r="DS22" s="135"/>
      <c r="DT22" s="135"/>
      <c r="DU22" s="135"/>
      <c r="DV22" s="32"/>
      <c r="DW22" s="115"/>
      <c r="DY22" s="109"/>
      <c r="DZ22" s="58"/>
      <c r="EA22" s="46"/>
      <c r="EB22" s="46"/>
      <c r="EC22" s="46"/>
      <c r="ED22" s="46"/>
      <c r="EE22" s="46"/>
      <c r="EF22" s="46"/>
      <c r="EG22" s="46"/>
      <c r="EH22" s="46"/>
      <c r="EI22" s="46"/>
      <c r="EJ22" s="46"/>
      <c r="EK22" s="46"/>
      <c r="EL22" s="46"/>
      <c r="EM22" s="46"/>
      <c r="EN22" s="46"/>
      <c r="EO22" s="46"/>
      <c r="EP22" s="46"/>
      <c r="EQ22" s="137"/>
      <c r="ER22" s="137"/>
      <c r="ES22" s="32" t="s">
        <v>0</v>
      </c>
      <c r="ET22" s="135"/>
      <c r="EU22" s="135"/>
      <c r="EV22" s="135"/>
      <c r="EW22" s="135"/>
      <c r="EX22" s="135"/>
      <c r="EY22" s="135"/>
      <c r="EZ22" s="135"/>
      <c r="FA22" s="135"/>
      <c r="FB22" s="135"/>
      <c r="FC22" s="135"/>
      <c r="FD22" s="135"/>
      <c r="FE22" s="135"/>
      <c r="FF22" s="135"/>
      <c r="FG22" s="135"/>
      <c r="FH22" s="135"/>
      <c r="FI22" s="135"/>
      <c r="FJ22" s="32"/>
      <c r="FK22" s="115"/>
    </row>
    <row r="23" spans="1:168" ht="14.25" thickTop="1" thickBot="1" x14ac:dyDescent="0.25">
      <c r="A23" s="32"/>
      <c r="B23" s="32"/>
      <c r="C23" s="32"/>
      <c r="D23" s="106" t="s">
        <v>192</v>
      </c>
      <c r="E23" s="107" t="s">
        <v>207</v>
      </c>
      <c r="F23" s="108">
        <f>B4+(9*B6)</f>
        <v>10</v>
      </c>
      <c r="G23" s="104"/>
      <c r="H23" s="43"/>
      <c r="I23" s="138"/>
      <c r="J23" s="139"/>
      <c r="K23" s="139"/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  <c r="AC23" s="139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39"/>
      <c r="AU23" s="141" t="s">
        <v>0</v>
      </c>
      <c r="AV23" s="42"/>
      <c r="AW23" s="138"/>
      <c r="AX23" s="142"/>
      <c r="AY23" s="143"/>
      <c r="AZ23" s="143"/>
      <c r="BA23" s="143"/>
      <c r="BB23" s="143"/>
      <c r="BC23" s="143"/>
      <c r="BD23" s="143"/>
      <c r="BE23" s="143"/>
      <c r="BF23" s="143"/>
      <c r="BG23" s="143"/>
      <c r="BH23" s="143"/>
      <c r="BI23" s="143"/>
      <c r="BJ23" s="143"/>
      <c r="BK23" s="143"/>
      <c r="BL23" s="143"/>
      <c r="BM23" s="143"/>
      <c r="BN23" s="143"/>
      <c r="BO23" s="143"/>
      <c r="BP23" s="143"/>
      <c r="BQ23" s="143"/>
      <c r="BR23" s="140"/>
      <c r="BS23" s="140"/>
      <c r="BT23" s="140"/>
      <c r="BU23" s="140"/>
      <c r="BV23" s="140"/>
      <c r="BW23" s="140"/>
      <c r="BX23" s="140"/>
      <c r="BY23" s="140"/>
      <c r="BZ23" s="140"/>
      <c r="CA23" s="140"/>
      <c r="CB23" s="140"/>
      <c r="CC23" s="140"/>
      <c r="CD23" s="140"/>
      <c r="CE23" s="140"/>
      <c r="CF23" s="140"/>
      <c r="CG23" s="140"/>
      <c r="CH23" s="143"/>
      <c r="CI23" s="141" t="s">
        <v>0</v>
      </c>
      <c r="CJ23" s="43"/>
      <c r="CK23" s="138"/>
      <c r="CL23" s="142"/>
      <c r="CM23" s="143"/>
      <c r="CN23" s="143"/>
      <c r="CO23" s="143"/>
      <c r="CP23" s="143"/>
      <c r="CQ23" s="143"/>
      <c r="CR23" s="143"/>
      <c r="CS23" s="143"/>
      <c r="CT23" s="143"/>
      <c r="CU23" s="143"/>
      <c r="CV23" s="143"/>
      <c r="CW23" s="143"/>
      <c r="CX23" s="143"/>
      <c r="CY23" s="143"/>
      <c r="CZ23" s="143"/>
      <c r="DA23" s="143"/>
      <c r="DB23" s="143"/>
      <c r="DC23" s="143"/>
      <c r="DD23" s="143"/>
      <c r="DE23" s="143"/>
      <c r="DF23" s="140"/>
      <c r="DG23" s="140"/>
      <c r="DH23" s="140"/>
      <c r="DI23" s="140"/>
      <c r="DJ23" s="140"/>
      <c r="DK23" s="140"/>
      <c r="DL23" s="140"/>
      <c r="DM23" s="140"/>
      <c r="DN23" s="140"/>
      <c r="DO23" s="140"/>
      <c r="DP23" s="140"/>
      <c r="DQ23" s="140"/>
      <c r="DR23" s="140"/>
      <c r="DS23" s="140"/>
      <c r="DT23" s="140"/>
      <c r="DU23" s="140"/>
      <c r="DV23" s="143"/>
      <c r="DW23" s="141" t="s">
        <v>0</v>
      </c>
      <c r="DX23" s="43"/>
      <c r="DY23" s="138"/>
      <c r="DZ23" s="142"/>
      <c r="EA23" s="143"/>
      <c r="EB23" s="143"/>
      <c r="EC23" s="143"/>
      <c r="ED23" s="143"/>
      <c r="EE23" s="143"/>
      <c r="EF23" s="143"/>
      <c r="EG23" s="143"/>
      <c r="EH23" s="143"/>
      <c r="EI23" s="143"/>
      <c r="EJ23" s="143"/>
      <c r="EK23" s="143"/>
      <c r="EL23" s="143"/>
      <c r="EM23" s="143"/>
      <c r="EN23" s="143"/>
      <c r="EO23" s="143"/>
      <c r="EP23" s="143"/>
      <c r="EQ23" s="143"/>
      <c r="ER23" s="143"/>
      <c r="ES23" s="143"/>
      <c r="ET23" s="140"/>
      <c r="EU23" s="140"/>
      <c r="EV23" s="140"/>
      <c r="EW23" s="140"/>
      <c r="EX23" s="140"/>
      <c r="EY23" s="140"/>
      <c r="EZ23" s="140"/>
      <c r="FA23" s="140"/>
      <c r="FB23" s="140"/>
      <c r="FC23" s="140"/>
      <c r="FD23" s="140"/>
      <c r="FE23" s="140"/>
      <c r="FF23" s="140"/>
      <c r="FG23" s="140"/>
      <c r="FH23" s="140"/>
      <c r="FI23" s="140"/>
      <c r="FJ23" s="143"/>
      <c r="FK23" s="141" t="s">
        <v>0</v>
      </c>
      <c r="FL23" s="43"/>
    </row>
    <row r="24" spans="1:168" ht="14.25" thickTop="1" thickBot="1" x14ac:dyDescent="0.25">
      <c r="A24" s="32"/>
      <c r="B24" s="32"/>
      <c r="C24" s="32"/>
      <c r="D24" s="106" t="s">
        <v>172</v>
      </c>
      <c r="E24" s="107" t="s">
        <v>207</v>
      </c>
      <c r="F24" s="108">
        <f>B4+(10*B6)</f>
        <v>11</v>
      </c>
      <c r="G24" s="104"/>
      <c r="H24" s="43"/>
      <c r="AA24" s="25" t="s">
        <v>0</v>
      </c>
      <c r="AB24" s="25" t="s">
        <v>0</v>
      </c>
      <c r="AY24" s="25" t="s">
        <v>0</v>
      </c>
      <c r="AZ24" s="25" t="s">
        <v>0</v>
      </c>
      <c r="BO24" s="25" t="s">
        <v>0</v>
      </c>
      <c r="CM24" s="25" t="s">
        <v>0</v>
      </c>
      <c r="CN24" s="25" t="s">
        <v>0</v>
      </c>
      <c r="DC24" s="25" t="s">
        <v>0</v>
      </c>
      <c r="EA24" s="25" t="s">
        <v>0</v>
      </c>
      <c r="EB24" s="25" t="s">
        <v>0</v>
      </c>
      <c r="EJ24" s="25" t="s">
        <v>0</v>
      </c>
      <c r="EQ24" s="25" t="s">
        <v>0</v>
      </c>
      <c r="ET24" s="33" t="s">
        <v>0</v>
      </c>
    </row>
    <row r="25" spans="1:168" ht="14.25" thickTop="1" thickBot="1" x14ac:dyDescent="0.25">
      <c r="A25" s="32"/>
      <c r="B25" s="32"/>
      <c r="C25" s="32"/>
      <c r="D25" s="106" t="s">
        <v>100</v>
      </c>
      <c r="E25" s="107" t="s">
        <v>207</v>
      </c>
      <c r="F25" s="110">
        <f>B4+(11*B6)</f>
        <v>12</v>
      </c>
      <c r="G25" s="104"/>
      <c r="H25" s="43"/>
      <c r="I25" s="38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39"/>
      <c r="AU25" s="41"/>
      <c r="AW25" s="38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  <c r="BO25" s="39"/>
      <c r="BP25" s="39"/>
      <c r="BQ25" s="39"/>
      <c r="BR25" s="40"/>
      <c r="BS25" s="40"/>
      <c r="BT25" s="40"/>
      <c r="BU25" s="40"/>
      <c r="BV25" s="40"/>
      <c r="BW25" s="40"/>
      <c r="BX25" s="40"/>
      <c r="BY25" s="40"/>
      <c r="BZ25" s="40"/>
      <c r="CA25" s="40"/>
      <c r="CB25" s="40"/>
      <c r="CC25" s="40"/>
      <c r="CD25" s="40"/>
      <c r="CE25" s="40"/>
      <c r="CF25" s="40"/>
      <c r="CG25" s="40"/>
      <c r="CH25" s="39"/>
      <c r="CI25" s="41"/>
      <c r="CJ25" s="144"/>
      <c r="CK25" s="38"/>
      <c r="CL25" s="39"/>
      <c r="CM25" s="39"/>
      <c r="CN25" s="39"/>
      <c r="CO25" s="39"/>
      <c r="CP25" s="39"/>
      <c r="CQ25" s="39"/>
      <c r="CR25" s="39"/>
      <c r="CS25" s="39"/>
      <c r="CT25" s="39"/>
      <c r="CU25" s="39"/>
      <c r="CV25" s="39"/>
      <c r="CW25" s="39"/>
      <c r="CX25" s="39"/>
      <c r="CY25" s="39"/>
      <c r="CZ25" s="39"/>
      <c r="DA25" s="39"/>
      <c r="DB25" s="39"/>
      <c r="DC25" s="39"/>
      <c r="DD25" s="39"/>
      <c r="DE25" s="39"/>
      <c r="DF25" s="40"/>
      <c r="DG25" s="40"/>
      <c r="DH25" s="40"/>
      <c r="DI25" s="40"/>
      <c r="DJ25" s="40"/>
      <c r="DK25" s="40"/>
      <c r="DL25" s="40"/>
      <c r="DM25" s="40"/>
      <c r="DN25" s="40"/>
      <c r="DO25" s="40"/>
      <c r="DP25" s="40"/>
      <c r="DQ25" s="40"/>
      <c r="DR25" s="40"/>
      <c r="DS25" s="40"/>
      <c r="DT25" s="40"/>
      <c r="DU25" s="40"/>
      <c r="DV25" s="39"/>
      <c r="DW25" s="41"/>
      <c r="DY25" s="38"/>
      <c r="DZ25" s="39"/>
      <c r="EA25" s="39"/>
      <c r="EB25" s="39"/>
      <c r="EC25" s="39"/>
      <c r="ED25" s="39"/>
      <c r="EE25" s="39"/>
      <c r="EF25" s="39"/>
      <c r="EG25" s="39"/>
      <c r="EH25" s="39"/>
      <c r="EI25" s="39"/>
      <c r="EJ25" s="39"/>
      <c r="EK25" s="39"/>
      <c r="EL25" s="39"/>
      <c r="EM25" s="39"/>
      <c r="EN25" s="39"/>
      <c r="EO25" s="39"/>
      <c r="EP25" s="39"/>
      <c r="EQ25" s="39"/>
      <c r="ER25" s="39"/>
      <c r="ES25" s="39"/>
      <c r="ET25" s="40"/>
      <c r="EU25" s="40"/>
      <c r="EV25" s="40"/>
      <c r="EW25" s="40"/>
      <c r="EX25" s="40"/>
      <c r="EY25" s="40"/>
      <c r="EZ25" s="40"/>
      <c r="FA25" s="40"/>
      <c r="FB25" s="40"/>
      <c r="FC25" s="40"/>
      <c r="FD25" s="40"/>
      <c r="FE25" s="40"/>
      <c r="FF25" s="40"/>
      <c r="FG25" s="40"/>
      <c r="FH25" s="40"/>
      <c r="FI25" s="40"/>
      <c r="FJ25" s="39"/>
      <c r="FK25" s="41"/>
    </row>
    <row r="26" spans="1:168" ht="13.5" thickBot="1" x14ac:dyDescent="0.25">
      <c r="A26" s="32"/>
      <c r="B26" s="32"/>
      <c r="C26" s="32"/>
      <c r="D26" s="106" t="s">
        <v>72</v>
      </c>
      <c r="E26" s="107" t="s">
        <v>207</v>
      </c>
      <c r="F26" s="110">
        <f>B4+(12*B6)</f>
        <v>13</v>
      </c>
      <c r="G26" s="104"/>
      <c r="H26" s="43"/>
      <c r="I26" s="44"/>
      <c r="J26" s="45" t="s">
        <v>2</v>
      </c>
      <c r="K26" s="46" t="s">
        <v>0</v>
      </c>
      <c r="L26" s="46"/>
      <c r="M26" s="46"/>
      <c r="N26" s="46"/>
      <c r="O26" s="46"/>
      <c r="P26" s="46"/>
      <c r="Q26" s="46"/>
      <c r="R26" s="46"/>
      <c r="S26" s="47" t="s">
        <v>566</v>
      </c>
      <c r="T26" s="46"/>
      <c r="U26" s="46"/>
      <c r="V26" s="46"/>
      <c r="W26" s="46"/>
      <c r="X26" s="46"/>
      <c r="Y26" s="46"/>
      <c r="Z26" s="46"/>
      <c r="AA26" s="46" t="s">
        <v>0</v>
      </c>
      <c r="AB26" s="46"/>
      <c r="AC26" s="46"/>
      <c r="AD26" s="48"/>
      <c r="AE26" s="48"/>
      <c r="AF26" s="48"/>
      <c r="AG26" s="48"/>
      <c r="AH26" s="48"/>
      <c r="AI26" s="48"/>
      <c r="AJ26" s="48"/>
      <c r="AK26" s="48"/>
      <c r="AL26" s="49" t="s">
        <v>275</v>
      </c>
      <c r="AM26" s="48"/>
      <c r="AN26" s="48"/>
      <c r="AO26" s="48"/>
      <c r="AP26" s="48"/>
      <c r="AQ26" s="48"/>
      <c r="AR26" s="48"/>
      <c r="AS26" s="48"/>
      <c r="AT26" s="50"/>
      <c r="AU26" s="51"/>
      <c r="AW26" s="44"/>
      <c r="AX26" s="45" t="s">
        <v>2</v>
      </c>
      <c r="AY26" s="46" t="s">
        <v>0</v>
      </c>
      <c r="AZ26" s="46"/>
      <c r="BA26" s="46"/>
      <c r="BB26" s="46"/>
      <c r="BC26" s="46"/>
      <c r="BD26" s="46"/>
      <c r="BE26" s="46"/>
      <c r="BF26" s="46"/>
      <c r="BG26" s="47" t="s">
        <v>595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8"/>
      <c r="BS26" s="48"/>
      <c r="BT26" s="48"/>
      <c r="BU26" s="48"/>
      <c r="BV26" s="48"/>
      <c r="BW26" s="48"/>
      <c r="BX26" s="48"/>
      <c r="BY26" s="48"/>
      <c r="BZ26" s="49" t="s">
        <v>275</v>
      </c>
      <c r="CA26" s="48"/>
      <c r="CB26" s="48"/>
      <c r="CC26" s="48"/>
      <c r="CD26" s="48"/>
      <c r="CE26" s="48"/>
      <c r="CF26" s="48"/>
      <c r="CG26" s="48"/>
      <c r="CH26" s="50"/>
      <c r="CI26" s="51"/>
      <c r="CJ26" s="144"/>
      <c r="CK26" s="44"/>
      <c r="CL26" s="45" t="s">
        <v>2</v>
      </c>
      <c r="CM26" s="46" t="s">
        <v>0</v>
      </c>
      <c r="CN26" s="46"/>
      <c r="CO26" s="46"/>
      <c r="CP26" s="46"/>
      <c r="CQ26" s="46"/>
      <c r="CR26" s="46"/>
      <c r="CS26" s="46"/>
      <c r="CT26" s="46"/>
      <c r="CU26" s="47" t="s">
        <v>598</v>
      </c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8"/>
      <c r="DG26" s="48"/>
      <c r="DH26" s="48"/>
      <c r="DI26" s="48"/>
      <c r="DJ26" s="48"/>
      <c r="DK26" s="48"/>
      <c r="DL26" s="48"/>
      <c r="DM26" s="48"/>
      <c r="DN26" s="49" t="s">
        <v>275</v>
      </c>
      <c r="DO26" s="48"/>
      <c r="DP26" s="48"/>
      <c r="DQ26" s="48"/>
      <c r="DR26" s="48"/>
      <c r="DS26" s="48"/>
      <c r="DT26" s="48"/>
      <c r="DU26" s="48"/>
      <c r="DV26" s="50"/>
      <c r="DW26" s="51"/>
      <c r="DY26" s="44"/>
      <c r="DZ26" s="45" t="s">
        <v>2</v>
      </c>
      <c r="EA26" s="46" t="s">
        <v>0</v>
      </c>
      <c r="EB26" s="46"/>
      <c r="EC26" s="46"/>
      <c r="ED26" s="46"/>
      <c r="EE26" s="46"/>
      <c r="EF26" s="46"/>
      <c r="EG26" s="46"/>
      <c r="EH26" s="46"/>
      <c r="EI26" s="47" t="s">
        <v>627</v>
      </c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8"/>
      <c r="EU26" s="48"/>
      <c r="EV26" s="48"/>
      <c r="EW26" s="48"/>
      <c r="EX26" s="48"/>
      <c r="EY26" s="48"/>
      <c r="EZ26" s="48"/>
      <c r="FA26" s="48"/>
      <c r="FB26" s="49" t="s">
        <v>275</v>
      </c>
      <c r="FC26" s="48"/>
      <c r="FD26" s="48"/>
      <c r="FE26" s="48"/>
      <c r="FF26" s="48"/>
      <c r="FG26" s="48"/>
      <c r="FH26" s="48"/>
      <c r="FI26" s="48"/>
      <c r="FJ26" s="50"/>
      <c r="FK26" s="51"/>
    </row>
    <row r="27" spans="1:168" x14ac:dyDescent="0.2">
      <c r="A27" s="32"/>
      <c r="B27" s="32"/>
      <c r="C27" s="32"/>
      <c r="D27" s="106" t="s">
        <v>187</v>
      </c>
      <c r="E27" s="107" t="s">
        <v>207</v>
      </c>
      <c r="F27" s="108">
        <f>B4+(13*B6)</f>
        <v>14</v>
      </c>
      <c r="G27" s="104"/>
      <c r="H27" s="43"/>
      <c r="I27" s="57"/>
      <c r="J27" s="58"/>
      <c r="K27" s="1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2"/>
      <c r="AA27" s="171">
        <f>K27^3+L27^3+M27^3+N27^3+O27^3+P27^3+Q27^3+R27^3+K28^3+L28^3+M28^3+N28^3+O28^3+P28^3+Q28^3+R28^3</f>
        <v>0</v>
      </c>
      <c r="AB27" s="167">
        <f>SUMSQ(K27:Z27)</f>
        <v>0</v>
      </c>
      <c r="AC27" s="61"/>
      <c r="AD27" s="68"/>
      <c r="AE27" s="69"/>
      <c r="AF27" s="69"/>
      <c r="AG27" s="69"/>
      <c r="AH27" s="70"/>
      <c r="AI27" s="70"/>
      <c r="AJ27" s="70"/>
      <c r="AK27" s="70"/>
      <c r="AL27" s="69"/>
      <c r="AM27" s="69"/>
      <c r="AN27" s="69"/>
      <c r="AO27" s="69"/>
      <c r="AP27" s="70"/>
      <c r="AQ27" s="70"/>
      <c r="AR27" s="70"/>
      <c r="AS27" s="71"/>
      <c r="AT27" s="66"/>
      <c r="AU27" s="51"/>
      <c r="AW27" s="57"/>
      <c r="AX27" s="58"/>
      <c r="AY27" s="1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2"/>
      <c r="BO27" s="171">
        <f>AY27^3+AZ27^3+BA27^3+BB27^3+BC27^3+BD27^3+BE27^3+BF27^3+AY28^3+AZ28^3+BA28^3+BB28^3+BC28^3+BD28^3+BE28^3+BF28^3</f>
        <v>0</v>
      </c>
      <c r="BP27" s="167">
        <f>SUMSQ(AY27:BN27)</f>
        <v>0</v>
      </c>
      <c r="BQ27" s="61"/>
      <c r="BR27" s="68"/>
      <c r="BS27" s="69"/>
      <c r="BT27" s="69"/>
      <c r="BU27" s="69"/>
      <c r="BV27" s="69"/>
      <c r="BW27" s="69"/>
      <c r="BX27" s="69"/>
      <c r="BY27" s="69"/>
      <c r="BZ27" s="70"/>
      <c r="CA27" s="70"/>
      <c r="CB27" s="70"/>
      <c r="CC27" s="70"/>
      <c r="CD27" s="70"/>
      <c r="CE27" s="70"/>
      <c r="CF27" s="70"/>
      <c r="CG27" s="71"/>
      <c r="CH27" s="66"/>
      <c r="CI27" s="51"/>
      <c r="CJ27" s="144"/>
      <c r="CK27" s="57"/>
      <c r="CL27" s="58"/>
      <c r="CM27" s="1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2"/>
      <c r="DC27" s="171">
        <f>CM27^3+CN27^3+CO27^3+CP27^3+CQ27^3+CR27^3+CS27^3+CT27^3+CM28^3+CN28^3+CO28^3+CP28^3+CQ28^3+CR28^3+CS28^3+CT28^3</f>
        <v>0</v>
      </c>
      <c r="DD27" s="167">
        <f>SUMSQ(CM27:DB27)</f>
        <v>0</v>
      </c>
      <c r="DE27" s="61"/>
      <c r="DF27" s="68"/>
      <c r="DG27" s="69"/>
      <c r="DH27" s="70"/>
      <c r="DI27" s="70"/>
      <c r="DJ27" s="69"/>
      <c r="DK27" s="69"/>
      <c r="DL27" s="70"/>
      <c r="DM27" s="70"/>
      <c r="DN27" s="69"/>
      <c r="DO27" s="69"/>
      <c r="DP27" s="70"/>
      <c r="DQ27" s="70"/>
      <c r="DR27" s="69"/>
      <c r="DS27" s="69"/>
      <c r="DT27" s="70"/>
      <c r="DU27" s="71"/>
      <c r="DV27" s="66"/>
      <c r="DW27" s="51"/>
      <c r="DY27" s="57"/>
      <c r="DZ27" s="58"/>
      <c r="EA27" s="1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2"/>
      <c r="EQ27" s="171">
        <f>EA27^3+EB27^3+EC27^3+ED27^3+EE27^3+EF27^3+EG27^3+EH27^3+EA28^3+EB28^3+EC28^3+ED28^3+EE28^3+EF28^3+EG28^3+EH28^3</f>
        <v>0</v>
      </c>
      <c r="ER27" s="167">
        <f>SUMSQ(EA27:EP27)</f>
        <v>0</v>
      </c>
      <c r="ES27" s="61"/>
      <c r="ET27" s="68"/>
      <c r="EU27" s="173"/>
      <c r="EV27" s="173"/>
      <c r="EW27" s="173"/>
      <c r="EX27" s="173"/>
      <c r="EY27" s="173"/>
      <c r="EZ27" s="173"/>
      <c r="FA27" s="70"/>
      <c r="FB27" s="69"/>
      <c r="FC27" s="173"/>
      <c r="FD27" s="173"/>
      <c r="FE27" s="173"/>
      <c r="FF27" s="173"/>
      <c r="FG27" s="173"/>
      <c r="FH27" s="173"/>
      <c r="FI27" s="71"/>
      <c r="FJ27" s="66"/>
      <c r="FK27" s="51"/>
    </row>
    <row r="28" spans="1:168" x14ac:dyDescent="0.2">
      <c r="A28" s="32"/>
      <c r="B28" s="32"/>
      <c r="C28" s="32"/>
      <c r="D28" s="106" t="s">
        <v>219</v>
      </c>
      <c r="E28" s="107" t="s">
        <v>207</v>
      </c>
      <c r="F28" s="108">
        <f>B4+(14*B6)</f>
        <v>15</v>
      </c>
      <c r="G28" s="104"/>
      <c r="H28" s="43"/>
      <c r="I28" s="74"/>
      <c r="J28" s="58"/>
      <c r="K28" s="3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5"/>
      <c r="AA28" s="172">
        <f>S27^3+T27^3+U27^3+V27^3+W27^3+X27^3+Y27^3+Z27^3+S28^3+T28^3+U28^3+V28^3+W28^3+X28^3+Y28^3+Z28^3</f>
        <v>0</v>
      </c>
      <c r="AB28" s="125">
        <f t="shared" ref="AB28:AB42" si="4">SUMSQ(K28:Z28)</f>
        <v>0</v>
      </c>
      <c r="AC28" s="61"/>
      <c r="AD28" s="81"/>
      <c r="AE28" s="82"/>
      <c r="AF28" s="82"/>
      <c r="AG28" s="82"/>
      <c r="AH28" s="83"/>
      <c r="AI28" s="83"/>
      <c r="AJ28" s="83"/>
      <c r="AK28" s="83"/>
      <c r="AL28" s="82"/>
      <c r="AM28" s="82"/>
      <c r="AN28" s="82"/>
      <c r="AO28" s="82"/>
      <c r="AP28" s="83"/>
      <c r="AQ28" s="83"/>
      <c r="AR28" s="83"/>
      <c r="AS28" s="84"/>
      <c r="AT28" s="66"/>
      <c r="AU28" s="51"/>
      <c r="AW28" s="74"/>
      <c r="AX28" s="58"/>
      <c r="AY28" s="3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5"/>
      <c r="BO28" s="172">
        <f>BG27^3+BH27^3+BI27^3+BJ27^3+BK27^3+BL27^3+BM27^3+BN27^3+BG28^3+BH28^3+BI28^3+BJ28^3+BK28^3+BL28^3+BM28^3+BN28^3</f>
        <v>0</v>
      </c>
      <c r="BP28" s="125">
        <f t="shared" ref="BP28:BP42" si="5">SUMSQ(AY28:BN28)</f>
        <v>0</v>
      </c>
      <c r="BQ28" s="61"/>
      <c r="BR28" s="81"/>
      <c r="BS28" s="82"/>
      <c r="BT28" s="82"/>
      <c r="BU28" s="82"/>
      <c r="BV28" s="82"/>
      <c r="BW28" s="82"/>
      <c r="BX28" s="82"/>
      <c r="BY28" s="82"/>
      <c r="BZ28" s="83"/>
      <c r="CA28" s="83"/>
      <c r="CB28" s="83"/>
      <c r="CC28" s="83"/>
      <c r="CD28" s="83"/>
      <c r="CE28" s="83"/>
      <c r="CF28" s="83"/>
      <c r="CG28" s="84"/>
      <c r="CH28" s="66"/>
      <c r="CI28" s="51"/>
      <c r="CJ28" s="144"/>
      <c r="CK28" s="74"/>
      <c r="CL28" s="58"/>
      <c r="CM28" s="3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5"/>
      <c r="DC28" s="172">
        <f>CU27^3+CV27^3+CW27^3+CX27^3+CY27^3+CZ27^3+DA27^3+DB27^3+CU28^3+CV28^3+CW28^3+CX28^3+CY28^3+CZ28^3+DA28^3+DB28^3</f>
        <v>0</v>
      </c>
      <c r="DD28" s="125">
        <f t="shared" ref="DD28:DD42" si="6">SUMSQ(CM28:DB28)</f>
        <v>0</v>
      </c>
      <c r="DE28" s="61"/>
      <c r="DF28" s="81"/>
      <c r="DG28" s="82"/>
      <c r="DH28" s="83"/>
      <c r="DI28" s="83"/>
      <c r="DJ28" s="82"/>
      <c r="DK28" s="82"/>
      <c r="DL28" s="83"/>
      <c r="DM28" s="83"/>
      <c r="DN28" s="82"/>
      <c r="DO28" s="82"/>
      <c r="DP28" s="83"/>
      <c r="DQ28" s="83"/>
      <c r="DR28" s="82"/>
      <c r="DS28" s="82"/>
      <c r="DT28" s="83"/>
      <c r="DU28" s="84"/>
      <c r="DV28" s="66"/>
      <c r="DW28" s="51"/>
      <c r="DY28" s="74"/>
      <c r="DZ28" s="58"/>
      <c r="EA28" s="3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5"/>
      <c r="EQ28" s="172">
        <f>EI27^3+EJ27^3+EK27^3+EL27^3+EM27^3+EN27^3+EO27^3+EP27^3+EI28^3+EJ28^3+EK28^3+EL28^3+EM28^3+EN28^3+EO28^3+EP28^3</f>
        <v>0</v>
      </c>
      <c r="ER28" s="125">
        <f t="shared" ref="ER28:ER42" si="7">SUMSQ(EA28:EP28)</f>
        <v>0</v>
      </c>
      <c r="ES28" s="61"/>
      <c r="ET28" s="174"/>
      <c r="EU28" s="82"/>
      <c r="EV28" s="131"/>
      <c r="EW28" s="131"/>
      <c r="EX28" s="131"/>
      <c r="EY28" s="131"/>
      <c r="EZ28" s="83"/>
      <c r="FA28" s="131"/>
      <c r="FB28" s="131"/>
      <c r="FC28" s="82"/>
      <c r="FD28" s="131"/>
      <c r="FE28" s="131"/>
      <c r="FF28" s="131"/>
      <c r="FG28" s="131"/>
      <c r="FH28" s="83"/>
      <c r="FI28" s="175"/>
      <c r="FJ28" s="66"/>
      <c r="FK28" s="51"/>
    </row>
    <row r="29" spans="1:168" x14ac:dyDescent="0.2">
      <c r="A29" s="32"/>
      <c r="B29" s="32"/>
      <c r="C29" s="32"/>
      <c r="D29" s="106" t="s">
        <v>14</v>
      </c>
      <c r="E29" s="107" t="s">
        <v>207</v>
      </c>
      <c r="F29" s="108">
        <f>B4+(15*B6)</f>
        <v>16</v>
      </c>
      <c r="G29" s="104"/>
      <c r="H29" s="43"/>
      <c r="I29" s="57"/>
      <c r="J29" s="58"/>
      <c r="K29" s="3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5"/>
      <c r="AA29" s="172">
        <f>K29^3+L29^3+M29^3+N29^3+O29^3+P29^3+Q29^3+R29^3+K30^3+L30^3+M30^3+N30^3+O30^3+P30^3+Q30^3+R30^3</f>
        <v>0</v>
      </c>
      <c r="AB29" s="125">
        <f t="shared" si="4"/>
        <v>0</v>
      </c>
      <c r="AC29" s="88"/>
      <c r="AD29" s="81"/>
      <c r="AE29" s="82"/>
      <c r="AF29" s="82"/>
      <c r="AG29" s="82"/>
      <c r="AH29" s="83"/>
      <c r="AI29" s="83"/>
      <c r="AJ29" s="83"/>
      <c r="AK29" s="83"/>
      <c r="AL29" s="82"/>
      <c r="AM29" s="82"/>
      <c r="AN29" s="82"/>
      <c r="AO29" s="82"/>
      <c r="AP29" s="83"/>
      <c r="AQ29" s="83"/>
      <c r="AR29" s="83"/>
      <c r="AS29" s="84"/>
      <c r="AT29" s="66"/>
      <c r="AU29" s="51"/>
      <c r="AW29" s="57"/>
      <c r="AX29" s="58"/>
      <c r="AY29" s="3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5"/>
      <c r="BO29" s="172">
        <f>AY29^3+AZ29^3+BA29^3+BB29^3+BC29^3+BD29^3+BE29^3+BF29^3+AY30^3+AZ30^3+BA30^3+BB30^3+BC30^3+BD30^3+BE30^3+BF30^3</f>
        <v>0</v>
      </c>
      <c r="BP29" s="125">
        <f t="shared" si="5"/>
        <v>0</v>
      </c>
      <c r="BQ29" s="88"/>
      <c r="BR29" s="89"/>
      <c r="BS29" s="83"/>
      <c r="BT29" s="83"/>
      <c r="BU29" s="83"/>
      <c r="BV29" s="83"/>
      <c r="BW29" s="83"/>
      <c r="BX29" s="83"/>
      <c r="BY29" s="83"/>
      <c r="BZ29" s="82"/>
      <c r="CA29" s="82"/>
      <c r="CB29" s="82"/>
      <c r="CC29" s="82"/>
      <c r="CD29" s="82"/>
      <c r="CE29" s="82"/>
      <c r="CF29" s="82"/>
      <c r="CG29" s="86"/>
      <c r="CH29" s="66"/>
      <c r="CI29" s="51"/>
      <c r="CJ29" s="144"/>
      <c r="CK29" s="57"/>
      <c r="CL29" s="58"/>
      <c r="CM29" s="3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5"/>
      <c r="DC29" s="172">
        <f>CM29^3+CN29^3+CO29^3+CP29^3+CQ29^3+CR29^3+CS29^3+CT29^3+CM30^3+CN30^3+CO30^3+CP30^3+CQ30^3+CR30^3+CS30^3+CT30^3</f>
        <v>0</v>
      </c>
      <c r="DD29" s="125">
        <f t="shared" si="6"/>
        <v>0</v>
      </c>
      <c r="DE29" s="88"/>
      <c r="DF29" s="81"/>
      <c r="DG29" s="82"/>
      <c r="DH29" s="83"/>
      <c r="DI29" s="83"/>
      <c r="DJ29" s="82"/>
      <c r="DK29" s="82"/>
      <c r="DL29" s="83"/>
      <c r="DM29" s="83"/>
      <c r="DN29" s="82"/>
      <c r="DO29" s="82"/>
      <c r="DP29" s="83"/>
      <c r="DQ29" s="83"/>
      <c r="DR29" s="82"/>
      <c r="DS29" s="82"/>
      <c r="DT29" s="83"/>
      <c r="DU29" s="84"/>
      <c r="DV29" s="66"/>
      <c r="DW29" s="51"/>
      <c r="DY29" s="57"/>
      <c r="DZ29" s="58"/>
      <c r="EA29" s="3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5"/>
      <c r="EQ29" s="172">
        <f>EA29^3+EB29^3+EC29^3+ED29^3+EE29^3+EF29^3+EG29^3+EH29^3+EA30^3+EB30^3+EC30^3+ED30^3+EE30^3+EF30^3+EG30^3+EH30^3</f>
        <v>0</v>
      </c>
      <c r="ER29" s="125">
        <f t="shared" si="7"/>
        <v>0</v>
      </c>
      <c r="ES29" s="88"/>
      <c r="ET29" s="174"/>
      <c r="EU29" s="131"/>
      <c r="EV29" s="82"/>
      <c r="EW29" s="131"/>
      <c r="EX29" s="131"/>
      <c r="EY29" s="83"/>
      <c r="EZ29" s="131"/>
      <c r="FA29" s="131"/>
      <c r="FB29" s="131"/>
      <c r="FC29" s="131"/>
      <c r="FD29" s="82"/>
      <c r="FE29" s="131"/>
      <c r="FF29" s="131"/>
      <c r="FG29" s="83"/>
      <c r="FH29" s="131"/>
      <c r="FI29" s="175"/>
      <c r="FJ29" s="66"/>
      <c r="FK29" s="51"/>
    </row>
    <row r="30" spans="1:168" x14ac:dyDescent="0.2">
      <c r="A30" s="32"/>
      <c r="B30" s="32"/>
      <c r="C30" s="32"/>
      <c r="D30" s="106" t="s">
        <v>96</v>
      </c>
      <c r="E30" s="107" t="s">
        <v>207</v>
      </c>
      <c r="F30" s="108">
        <f>B4+(16*B6)</f>
        <v>17</v>
      </c>
      <c r="G30" s="104"/>
      <c r="H30" s="43"/>
      <c r="I30" s="90"/>
      <c r="J30" s="58"/>
      <c r="K30" s="3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5"/>
      <c r="AA30" s="172">
        <f>S29^3+T29^3+U29^3+V29^3+W29^3+X29^3+Y29^3+Z29^3+S30^3+T30^3+U30^3+V30^3+W30^3+X30^3+Y30^3+Z30^3</f>
        <v>0</v>
      </c>
      <c r="AB30" s="125">
        <f t="shared" si="4"/>
        <v>0</v>
      </c>
      <c r="AC30" s="61"/>
      <c r="AD30" s="81"/>
      <c r="AE30" s="82"/>
      <c r="AF30" s="82"/>
      <c r="AG30" s="82"/>
      <c r="AH30" s="83"/>
      <c r="AI30" s="83"/>
      <c r="AJ30" s="83"/>
      <c r="AK30" s="83"/>
      <c r="AL30" s="82"/>
      <c r="AM30" s="82"/>
      <c r="AN30" s="82"/>
      <c r="AO30" s="82"/>
      <c r="AP30" s="83"/>
      <c r="AQ30" s="83"/>
      <c r="AR30" s="83"/>
      <c r="AS30" s="84"/>
      <c r="AT30" s="66"/>
      <c r="AU30" s="51"/>
      <c r="AW30" s="90"/>
      <c r="AX30" s="58"/>
      <c r="AY30" s="3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5"/>
      <c r="BO30" s="172">
        <f>BG29^3+BH29^3+BI29^3+BJ29^3+BK29^3+BL29^3+BM29^3+BN29^3+BG30^3+BH30^3+BI30^3+BJ30^3+BK30^3+BL30^3+BM30^3+BN30^3</f>
        <v>0</v>
      </c>
      <c r="BP30" s="125">
        <f t="shared" si="5"/>
        <v>0</v>
      </c>
      <c r="BQ30" s="61"/>
      <c r="BR30" s="89"/>
      <c r="BS30" s="83"/>
      <c r="BT30" s="83"/>
      <c r="BU30" s="83"/>
      <c r="BV30" s="83"/>
      <c r="BW30" s="83"/>
      <c r="BX30" s="83"/>
      <c r="BY30" s="83"/>
      <c r="BZ30" s="82"/>
      <c r="CA30" s="82"/>
      <c r="CB30" s="82"/>
      <c r="CC30" s="82"/>
      <c r="CD30" s="82"/>
      <c r="CE30" s="82"/>
      <c r="CF30" s="82"/>
      <c r="CG30" s="86"/>
      <c r="CH30" s="66"/>
      <c r="CI30" s="51"/>
      <c r="CJ30" s="144"/>
      <c r="CK30" s="90"/>
      <c r="CL30" s="58"/>
      <c r="CM30" s="3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5"/>
      <c r="DC30" s="172">
        <f>CU29^3+CV29^3+CW29^3+CX29^3+CY29^3+CZ29^3+DA29^3+DB29^3+CU30^3+CV30^3+CW30^3+CX30^3+CY30^3+CZ30^3+DA30^3+DB30^3</f>
        <v>0</v>
      </c>
      <c r="DD30" s="125">
        <f t="shared" si="6"/>
        <v>0</v>
      </c>
      <c r="DE30" s="61"/>
      <c r="DF30" s="81"/>
      <c r="DG30" s="82"/>
      <c r="DH30" s="83"/>
      <c r="DI30" s="83"/>
      <c r="DJ30" s="82"/>
      <c r="DK30" s="82"/>
      <c r="DL30" s="83"/>
      <c r="DM30" s="83"/>
      <c r="DN30" s="82"/>
      <c r="DO30" s="82"/>
      <c r="DP30" s="83"/>
      <c r="DQ30" s="83"/>
      <c r="DR30" s="82"/>
      <c r="DS30" s="82"/>
      <c r="DT30" s="83"/>
      <c r="DU30" s="84"/>
      <c r="DV30" s="66"/>
      <c r="DW30" s="51"/>
      <c r="DY30" s="90"/>
      <c r="DZ30" s="58"/>
      <c r="EA30" s="3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5"/>
      <c r="EQ30" s="172">
        <f>EI29^3+EJ29^3+EK29^3+EL29^3+EM29^3+EN29^3+EO29^3+EP29^3+EI30^3+EJ30^3+EK30^3+EL30^3+EM30^3+EN30^3+EO30^3+EP30^3</f>
        <v>0</v>
      </c>
      <c r="ER30" s="125">
        <f t="shared" si="7"/>
        <v>0</v>
      </c>
      <c r="ES30" s="61"/>
      <c r="ET30" s="174"/>
      <c r="EU30" s="131"/>
      <c r="EV30" s="131"/>
      <c r="EW30" s="82"/>
      <c r="EX30" s="83"/>
      <c r="EY30" s="131"/>
      <c r="EZ30" s="131"/>
      <c r="FA30" s="131"/>
      <c r="FB30" s="131"/>
      <c r="FC30" s="131"/>
      <c r="FD30" s="131"/>
      <c r="FE30" s="82"/>
      <c r="FF30" s="83"/>
      <c r="FG30" s="131"/>
      <c r="FH30" s="131"/>
      <c r="FI30" s="175"/>
      <c r="FJ30" s="66"/>
      <c r="FK30" s="51"/>
    </row>
    <row r="31" spans="1:168" x14ac:dyDescent="0.2">
      <c r="A31" s="32"/>
      <c r="B31" s="32"/>
      <c r="C31" s="32"/>
      <c r="D31" s="106" t="s">
        <v>168</v>
      </c>
      <c r="E31" s="107" t="s">
        <v>207</v>
      </c>
      <c r="F31" s="108">
        <f>B4+(17*B6)</f>
        <v>18</v>
      </c>
      <c r="G31" s="104"/>
      <c r="H31" s="43"/>
      <c r="I31" s="57"/>
      <c r="J31" s="58"/>
      <c r="K31" s="3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5"/>
      <c r="AA31" s="172">
        <f>K31^3+L31^3+M31^3+N31^3+O31^3+P31^3+Q31^3+R31^3+K32^3+L32^3+M32^3+N32^3+O32^3+P32^3+Q32^3+R32^3</f>
        <v>0</v>
      </c>
      <c r="AB31" s="125">
        <f t="shared" si="4"/>
        <v>0</v>
      </c>
      <c r="AC31" s="61"/>
      <c r="AD31" s="89"/>
      <c r="AE31" s="83"/>
      <c r="AF31" s="83"/>
      <c r="AG31" s="83"/>
      <c r="AH31" s="82"/>
      <c r="AI31" s="82"/>
      <c r="AJ31" s="82"/>
      <c r="AK31" s="82"/>
      <c r="AL31" s="83"/>
      <c r="AM31" s="83"/>
      <c r="AN31" s="83"/>
      <c r="AO31" s="83"/>
      <c r="AP31" s="82"/>
      <c r="AQ31" s="82"/>
      <c r="AR31" s="82"/>
      <c r="AS31" s="86"/>
      <c r="AT31" s="66"/>
      <c r="AU31" s="51"/>
      <c r="AW31" s="57"/>
      <c r="AX31" s="58"/>
      <c r="AY31" s="3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5"/>
      <c r="BO31" s="172">
        <f>AY31^3+AZ31^3+BA31^3+BB31^3+BC31^3+BD31^3+BE31^3+BF31^3+AY32^3+AZ32^3+BA32^3+BB32^3+BC32^3+BD32^3+BE32^3+BF32^3</f>
        <v>0</v>
      </c>
      <c r="BP31" s="125">
        <f t="shared" si="5"/>
        <v>0</v>
      </c>
      <c r="BQ31" s="61"/>
      <c r="BR31" s="81"/>
      <c r="BS31" s="82"/>
      <c r="BT31" s="82"/>
      <c r="BU31" s="82"/>
      <c r="BV31" s="82"/>
      <c r="BW31" s="82"/>
      <c r="BX31" s="82"/>
      <c r="BY31" s="82"/>
      <c r="BZ31" s="83"/>
      <c r="CA31" s="83"/>
      <c r="CB31" s="83"/>
      <c r="CC31" s="83"/>
      <c r="CD31" s="83"/>
      <c r="CE31" s="83"/>
      <c r="CF31" s="83"/>
      <c r="CG31" s="84"/>
      <c r="CH31" s="66"/>
      <c r="CI31" s="51"/>
      <c r="CJ31" s="144"/>
      <c r="CK31" s="57"/>
      <c r="CL31" s="58"/>
      <c r="CM31" s="3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5"/>
      <c r="DC31" s="172">
        <f>CM31^3+CN31^3+CO31^3+CP31^3+CQ31^3+CR31^3+CS31^3+CT31^3+CM32^3+CN32^3+CO32^3+CP32^3+CQ32^3+CR32^3+CS32^3+CT32^3</f>
        <v>0</v>
      </c>
      <c r="DD31" s="125">
        <f t="shared" si="6"/>
        <v>0</v>
      </c>
      <c r="DE31" s="61"/>
      <c r="DF31" s="81"/>
      <c r="DG31" s="82"/>
      <c r="DH31" s="83"/>
      <c r="DI31" s="83"/>
      <c r="DJ31" s="82"/>
      <c r="DK31" s="82"/>
      <c r="DL31" s="83"/>
      <c r="DM31" s="83"/>
      <c r="DN31" s="82"/>
      <c r="DO31" s="82"/>
      <c r="DP31" s="83"/>
      <c r="DQ31" s="83"/>
      <c r="DR31" s="82"/>
      <c r="DS31" s="82"/>
      <c r="DT31" s="83"/>
      <c r="DU31" s="84"/>
      <c r="DV31" s="66"/>
      <c r="DW31" s="51"/>
      <c r="DY31" s="57"/>
      <c r="DZ31" s="58"/>
      <c r="EA31" s="3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5"/>
      <c r="EQ31" s="172">
        <f>EA31^3+EB31^3+EC31^3+ED31^3+EE31^3+EF31^3+EG31^3+EH31^3+EA32^3+EB32^3+EC32^3+ED32^3+EE32^3+EF32^3+EG32^3+EH32^3</f>
        <v>0</v>
      </c>
      <c r="ER31" s="125">
        <f t="shared" si="7"/>
        <v>0</v>
      </c>
      <c r="ES31" s="61"/>
      <c r="ET31" s="174"/>
      <c r="EU31" s="131"/>
      <c r="EV31" s="131"/>
      <c r="EW31" s="83"/>
      <c r="EX31" s="82"/>
      <c r="EY31" s="131"/>
      <c r="EZ31" s="131"/>
      <c r="FA31" s="131"/>
      <c r="FB31" s="131"/>
      <c r="FC31" s="131"/>
      <c r="FD31" s="131"/>
      <c r="FE31" s="83"/>
      <c r="FF31" s="82"/>
      <c r="FG31" s="131"/>
      <c r="FH31" s="131"/>
      <c r="FI31" s="175"/>
      <c r="FJ31" s="66"/>
      <c r="FK31" s="51"/>
    </row>
    <row r="32" spans="1:168" x14ac:dyDescent="0.2">
      <c r="A32" s="32"/>
      <c r="B32" s="32"/>
      <c r="C32" s="32"/>
      <c r="D32" s="106" t="s">
        <v>196</v>
      </c>
      <c r="E32" s="107" t="s">
        <v>207</v>
      </c>
      <c r="F32" s="108">
        <f>B4+(18*B6)</f>
        <v>19</v>
      </c>
      <c r="G32" s="104"/>
      <c r="H32" s="43"/>
      <c r="I32" s="57"/>
      <c r="J32" s="58"/>
      <c r="K32" s="3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5"/>
      <c r="AA32" s="172">
        <f>S31^3+T31^3+U31^3+V31^3+W31^3+X31^3+Y31^3+Z31^3+S32^3+T32^3+U32^3+V32^3+W32^3+X32^3+Y32^3+Z32^3</f>
        <v>0</v>
      </c>
      <c r="AB32" s="125">
        <f t="shared" si="4"/>
        <v>0</v>
      </c>
      <c r="AC32" s="61"/>
      <c r="AD32" s="89"/>
      <c r="AE32" s="83"/>
      <c r="AF32" s="83"/>
      <c r="AG32" s="83"/>
      <c r="AH32" s="82"/>
      <c r="AI32" s="82"/>
      <c r="AJ32" s="82"/>
      <c r="AK32" s="82"/>
      <c r="AL32" s="83"/>
      <c r="AM32" s="83"/>
      <c r="AN32" s="83"/>
      <c r="AO32" s="83"/>
      <c r="AP32" s="82"/>
      <c r="AQ32" s="82"/>
      <c r="AR32" s="82"/>
      <c r="AS32" s="86"/>
      <c r="AT32" s="66"/>
      <c r="AU32" s="51"/>
      <c r="AW32" s="57"/>
      <c r="AX32" s="58"/>
      <c r="AY32" s="3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5"/>
      <c r="BO32" s="172">
        <f>BG31^3+BH31^3+BI31^3+BJ31^3+BK31^3+BL31^3+BM31^3+BN31^3+BG32^3+BH32^3+BI32^3+BJ32^3+BK32^3+BL32^3+BM32^3+BN32^3</f>
        <v>0</v>
      </c>
      <c r="BP32" s="125">
        <f t="shared" si="5"/>
        <v>0</v>
      </c>
      <c r="BQ32" s="61"/>
      <c r="BR32" s="81"/>
      <c r="BS32" s="82"/>
      <c r="BT32" s="82"/>
      <c r="BU32" s="82"/>
      <c r="BV32" s="82"/>
      <c r="BW32" s="82"/>
      <c r="BX32" s="82"/>
      <c r="BY32" s="82"/>
      <c r="BZ32" s="83"/>
      <c r="CA32" s="83"/>
      <c r="CB32" s="83"/>
      <c r="CC32" s="83"/>
      <c r="CD32" s="83"/>
      <c r="CE32" s="83"/>
      <c r="CF32" s="83"/>
      <c r="CG32" s="84"/>
      <c r="CH32" s="66"/>
      <c r="CI32" s="51"/>
      <c r="CJ32" s="144"/>
      <c r="CK32" s="57"/>
      <c r="CL32" s="58"/>
      <c r="CM32" s="3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5"/>
      <c r="DC32" s="172">
        <f>CU31^3+CV31^3+CW31^3+CX31^3+CY31^3+CZ31^3+DA31^3+DB31^3+CU32^3+CV32^3+CW32^3+CX32^3+CY32^3+CZ32^3+DA32^3+DB32^3</f>
        <v>0</v>
      </c>
      <c r="DD32" s="125">
        <f t="shared" si="6"/>
        <v>0</v>
      </c>
      <c r="DE32" s="61"/>
      <c r="DF32" s="81"/>
      <c r="DG32" s="82"/>
      <c r="DH32" s="83"/>
      <c r="DI32" s="83"/>
      <c r="DJ32" s="82"/>
      <c r="DK32" s="82"/>
      <c r="DL32" s="83"/>
      <c r="DM32" s="83"/>
      <c r="DN32" s="82"/>
      <c r="DO32" s="82"/>
      <c r="DP32" s="83"/>
      <c r="DQ32" s="83"/>
      <c r="DR32" s="82"/>
      <c r="DS32" s="82"/>
      <c r="DT32" s="83"/>
      <c r="DU32" s="84"/>
      <c r="DV32" s="66"/>
      <c r="DW32" s="51"/>
      <c r="DY32" s="57"/>
      <c r="DZ32" s="58"/>
      <c r="EA32" s="3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5"/>
      <c r="EQ32" s="172">
        <f>EI31^3+EJ31^3+EK31^3+EL31^3+EM31^3+EN31^3+EO31^3+EP31^3+EI32^3+EJ32^3+EK32^3+EL32^3+EM32^3+EN32^3+EO32^3+EP32^3</f>
        <v>0</v>
      </c>
      <c r="ER32" s="125">
        <f t="shared" si="7"/>
        <v>0</v>
      </c>
      <c r="ES32" s="61"/>
      <c r="ET32" s="174"/>
      <c r="EU32" s="131"/>
      <c r="EV32" s="83"/>
      <c r="EW32" s="131"/>
      <c r="EX32" s="131"/>
      <c r="EY32" s="82"/>
      <c r="EZ32" s="131"/>
      <c r="FA32" s="131"/>
      <c r="FB32" s="131"/>
      <c r="FC32" s="131"/>
      <c r="FD32" s="83"/>
      <c r="FE32" s="131"/>
      <c r="FF32" s="131"/>
      <c r="FG32" s="82"/>
      <c r="FH32" s="131"/>
      <c r="FI32" s="175"/>
      <c r="FJ32" s="66"/>
      <c r="FK32" s="51"/>
    </row>
    <row r="33" spans="1:167" x14ac:dyDescent="0.2">
      <c r="A33" s="32"/>
      <c r="B33" s="32"/>
      <c r="C33" s="32"/>
      <c r="D33" s="106" t="s">
        <v>105</v>
      </c>
      <c r="E33" s="107" t="s">
        <v>207</v>
      </c>
      <c r="F33" s="108">
        <f>B4+(19*B6)</f>
        <v>20</v>
      </c>
      <c r="G33" s="104"/>
      <c r="H33" s="43"/>
      <c r="I33" s="57"/>
      <c r="J33" s="58"/>
      <c r="K33" s="3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5"/>
      <c r="AA33" s="172">
        <f>K33^3+L33^3+M33^3+N33^3+O33^3+P33^3+Q33^3+R33^3+K34^3+L34^3+M34^3+N34^3+O34^3+P34^3+Q34^3+R34^3</f>
        <v>0</v>
      </c>
      <c r="AB33" s="125">
        <f t="shared" si="4"/>
        <v>0</v>
      </c>
      <c r="AC33" s="61"/>
      <c r="AD33" s="89"/>
      <c r="AE33" s="83"/>
      <c r="AF33" s="83"/>
      <c r="AG33" s="83"/>
      <c r="AH33" s="82"/>
      <c r="AI33" s="82"/>
      <c r="AJ33" s="82"/>
      <c r="AK33" s="82"/>
      <c r="AL33" s="83"/>
      <c r="AM33" s="83"/>
      <c r="AN33" s="83"/>
      <c r="AO33" s="83"/>
      <c r="AP33" s="82"/>
      <c r="AQ33" s="82"/>
      <c r="AR33" s="82"/>
      <c r="AS33" s="86"/>
      <c r="AT33" s="66"/>
      <c r="AU33" s="51"/>
      <c r="AW33" s="57"/>
      <c r="AX33" s="58"/>
      <c r="AY33" s="3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5"/>
      <c r="BO33" s="172">
        <f>AY33^3+AZ33^3+BA33^3+BB33^3+BC33^3+BD33^3+BE33^3+BF33^3+AY34^3+AZ34^3+BA34^3+BB34^3+BC34^3+BD34^3+BE34^3+BF34^3</f>
        <v>0</v>
      </c>
      <c r="BP33" s="125">
        <f t="shared" si="5"/>
        <v>0</v>
      </c>
      <c r="BQ33" s="61"/>
      <c r="BR33" s="89"/>
      <c r="BS33" s="83"/>
      <c r="BT33" s="83"/>
      <c r="BU33" s="83"/>
      <c r="BV33" s="83"/>
      <c r="BW33" s="83"/>
      <c r="BX33" s="83"/>
      <c r="BY33" s="83"/>
      <c r="BZ33" s="82"/>
      <c r="CA33" s="82"/>
      <c r="CB33" s="82"/>
      <c r="CC33" s="82"/>
      <c r="CD33" s="82"/>
      <c r="CE33" s="82"/>
      <c r="CF33" s="82"/>
      <c r="CG33" s="86"/>
      <c r="CH33" s="66"/>
      <c r="CI33" s="51"/>
      <c r="CJ33" s="144"/>
      <c r="CK33" s="57"/>
      <c r="CL33" s="58"/>
      <c r="CM33" s="3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5"/>
      <c r="DC33" s="172">
        <f>CM33^3+CN33^3+CO33^3+CP33^3+CQ33^3+CR33^3+CS33^3+CT33^3+CM34^3+CN34^3+CO34^3+CP34^3+CQ34^3+CR34^3+CS34^3+CT34^3</f>
        <v>0</v>
      </c>
      <c r="DD33" s="125">
        <f t="shared" si="6"/>
        <v>0</v>
      </c>
      <c r="DE33" s="61"/>
      <c r="DF33" s="81"/>
      <c r="DG33" s="82"/>
      <c r="DH33" s="83"/>
      <c r="DI33" s="83"/>
      <c r="DJ33" s="82"/>
      <c r="DK33" s="82"/>
      <c r="DL33" s="83"/>
      <c r="DM33" s="83"/>
      <c r="DN33" s="82"/>
      <c r="DO33" s="82"/>
      <c r="DP33" s="83"/>
      <c r="DQ33" s="83"/>
      <c r="DR33" s="82"/>
      <c r="DS33" s="82"/>
      <c r="DT33" s="83"/>
      <c r="DU33" s="84"/>
      <c r="DV33" s="66"/>
      <c r="DW33" s="51"/>
      <c r="DY33" s="57"/>
      <c r="DZ33" s="58"/>
      <c r="EA33" s="3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5"/>
      <c r="EQ33" s="172">
        <f>EA33^3+EB33^3+EC33^3+ED33^3+EE33^3+EF33^3+EG33^3+EH33^3+EA34^3+EB34^3+EC34^3+ED34^3+EE34^3+EF34^3+EG34^3+EH34^3</f>
        <v>0</v>
      </c>
      <c r="ER33" s="125">
        <f t="shared" si="7"/>
        <v>0</v>
      </c>
      <c r="ES33" s="61"/>
      <c r="ET33" s="174"/>
      <c r="EU33" s="83"/>
      <c r="EV33" s="131"/>
      <c r="EW33" s="131"/>
      <c r="EX33" s="131"/>
      <c r="EY33" s="131"/>
      <c r="EZ33" s="82"/>
      <c r="FA33" s="131"/>
      <c r="FB33" s="131"/>
      <c r="FC33" s="83"/>
      <c r="FD33" s="131"/>
      <c r="FE33" s="131"/>
      <c r="FF33" s="131"/>
      <c r="FG33" s="131"/>
      <c r="FH33" s="82"/>
      <c r="FI33" s="175"/>
      <c r="FJ33" s="66"/>
      <c r="FK33" s="51"/>
    </row>
    <row r="34" spans="1:167" x14ac:dyDescent="0.2">
      <c r="A34" s="32"/>
      <c r="B34" s="32"/>
      <c r="C34" s="32"/>
      <c r="D34" s="106" t="s">
        <v>38</v>
      </c>
      <c r="E34" s="107" t="s">
        <v>207</v>
      </c>
      <c r="F34" s="108">
        <f>B4+(20*B6)</f>
        <v>21</v>
      </c>
      <c r="G34" s="104"/>
      <c r="H34" s="43"/>
      <c r="I34" s="57"/>
      <c r="J34" s="58"/>
      <c r="K34" s="3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5"/>
      <c r="AA34" s="172">
        <f>S33^3+T33^3+U33^3+V33^3+W33^3+X33^3+Y33^3+Z33^3+S34^3+T34^3+U34^3+V34^3+W34^3+X34^3+Y34^3+Z34^3</f>
        <v>0</v>
      </c>
      <c r="AB34" s="125">
        <f t="shared" si="4"/>
        <v>0</v>
      </c>
      <c r="AC34" s="61"/>
      <c r="AD34" s="89"/>
      <c r="AE34" s="83"/>
      <c r="AF34" s="83"/>
      <c r="AG34" s="83"/>
      <c r="AH34" s="82"/>
      <c r="AI34" s="82"/>
      <c r="AJ34" s="82"/>
      <c r="AK34" s="82"/>
      <c r="AL34" s="83"/>
      <c r="AM34" s="83"/>
      <c r="AN34" s="83"/>
      <c r="AO34" s="83"/>
      <c r="AP34" s="82"/>
      <c r="AQ34" s="82"/>
      <c r="AR34" s="82"/>
      <c r="AS34" s="86"/>
      <c r="AT34" s="66"/>
      <c r="AU34" s="51"/>
      <c r="AW34" s="57"/>
      <c r="AX34" s="145"/>
      <c r="AY34" s="3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5"/>
      <c r="BO34" s="172">
        <f>BG33^3+BH33^3+BI33^3+BJ33^3+BK33^3+BL33^3+BM33^3+BN33^3+BG34^3+BH34^3+BI34^3+BJ34^3+BK34^3+BL34^3+BM34^3+BN34^3</f>
        <v>0</v>
      </c>
      <c r="BP34" s="125">
        <f t="shared" si="5"/>
        <v>0</v>
      </c>
      <c r="BQ34" s="61"/>
      <c r="BR34" s="89"/>
      <c r="BS34" s="83"/>
      <c r="BT34" s="83"/>
      <c r="BU34" s="83"/>
      <c r="BV34" s="83"/>
      <c r="BW34" s="83"/>
      <c r="BX34" s="83"/>
      <c r="BY34" s="83"/>
      <c r="BZ34" s="82"/>
      <c r="CA34" s="82"/>
      <c r="CB34" s="82"/>
      <c r="CC34" s="82"/>
      <c r="CD34" s="82"/>
      <c r="CE34" s="82"/>
      <c r="CF34" s="82"/>
      <c r="CG34" s="86"/>
      <c r="CH34" s="66"/>
      <c r="CI34" s="51"/>
      <c r="CJ34" s="144"/>
      <c r="CK34" s="57"/>
      <c r="CL34" s="145"/>
      <c r="CM34" s="3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5"/>
      <c r="DC34" s="172">
        <f>CU33^3+CV33^3+CW33^3+CX33^3+CY33^3+CZ33^3+DA33^3+DB33^3+CU34^3+CV34^3+CW34^3+CX34^3+CY34^3+CZ34^3+DA34^3+DB34^3</f>
        <v>0</v>
      </c>
      <c r="DD34" s="125">
        <f t="shared" si="6"/>
        <v>0</v>
      </c>
      <c r="DE34" s="61"/>
      <c r="DF34" s="81"/>
      <c r="DG34" s="82"/>
      <c r="DH34" s="83"/>
      <c r="DI34" s="83"/>
      <c r="DJ34" s="82"/>
      <c r="DK34" s="82"/>
      <c r="DL34" s="83"/>
      <c r="DM34" s="83"/>
      <c r="DN34" s="82"/>
      <c r="DO34" s="82"/>
      <c r="DP34" s="83"/>
      <c r="DQ34" s="83"/>
      <c r="DR34" s="82"/>
      <c r="DS34" s="82"/>
      <c r="DT34" s="83"/>
      <c r="DU34" s="84"/>
      <c r="DV34" s="66"/>
      <c r="DW34" s="51"/>
      <c r="DY34" s="57"/>
      <c r="DZ34" s="145"/>
      <c r="EA34" s="3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5"/>
      <c r="EQ34" s="172">
        <f>EI33^3+EJ33^3+EK33^3+EL33^3+EM33^3+EN33^3+EO33^3+EP33^3+EI34^3+EJ34^3+EK34^3+EL34^3+EM34^3+EN34^3+EO34^3+EP34^3</f>
        <v>0</v>
      </c>
      <c r="ER34" s="125">
        <f t="shared" si="7"/>
        <v>0</v>
      </c>
      <c r="ES34" s="61"/>
      <c r="ET34" s="89"/>
      <c r="EU34" s="131"/>
      <c r="EV34" s="131"/>
      <c r="EW34" s="131"/>
      <c r="EX34" s="131"/>
      <c r="EY34" s="131"/>
      <c r="EZ34" s="131"/>
      <c r="FA34" s="82"/>
      <c r="FB34" s="83"/>
      <c r="FC34" s="131"/>
      <c r="FD34" s="131"/>
      <c r="FE34" s="131"/>
      <c r="FF34" s="131"/>
      <c r="FG34" s="131"/>
      <c r="FH34" s="131"/>
      <c r="FI34" s="86"/>
      <c r="FJ34" s="66"/>
      <c r="FK34" s="51"/>
    </row>
    <row r="35" spans="1:167" x14ac:dyDescent="0.2">
      <c r="A35" s="32"/>
      <c r="B35" s="32"/>
      <c r="C35" s="32"/>
      <c r="D35" s="106" t="s">
        <v>251</v>
      </c>
      <c r="E35" s="107" t="s">
        <v>207</v>
      </c>
      <c r="F35" s="108">
        <f>B4+(21*B6)</f>
        <v>22</v>
      </c>
      <c r="G35" s="104"/>
      <c r="H35" s="43"/>
      <c r="I35" s="57"/>
      <c r="J35" s="58"/>
      <c r="K35" s="3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5"/>
      <c r="AA35" s="172">
        <f>K35^3+L35^3+M35^3+N35^3+O35^3+P35^3+Q35^3+R35^3+K36^3+L36^3+M36^3+N36^3+O36^3+P36^3+Q36^3+R36^3</f>
        <v>0</v>
      </c>
      <c r="AB35" s="125">
        <f t="shared" si="4"/>
        <v>0</v>
      </c>
      <c r="AC35" s="95"/>
      <c r="AD35" s="81"/>
      <c r="AE35" s="82"/>
      <c r="AF35" s="82"/>
      <c r="AG35" s="82"/>
      <c r="AH35" s="83"/>
      <c r="AI35" s="83"/>
      <c r="AJ35" s="83"/>
      <c r="AK35" s="83"/>
      <c r="AL35" s="82"/>
      <c r="AM35" s="82"/>
      <c r="AN35" s="82"/>
      <c r="AO35" s="82"/>
      <c r="AP35" s="83"/>
      <c r="AQ35" s="83"/>
      <c r="AR35" s="83"/>
      <c r="AS35" s="84"/>
      <c r="AT35" s="66"/>
      <c r="AU35" s="51"/>
      <c r="AW35" s="57"/>
      <c r="AX35" s="145"/>
      <c r="AY35" s="3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5"/>
      <c r="BO35" s="172">
        <f>AY35^3+AZ35^3+BA35^3+BB35^3+BC35^3+BD35^3+BE35^3+BF35^3+AY36^3+AZ36^3+BA36^3+BB36^3+BC36^3+BD36^3+BE36^3+BF36^3</f>
        <v>0</v>
      </c>
      <c r="BP35" s="125">
        <f t="shared" si="5"/>
        <v>0</v>
      </c>
      <c r="BQ35" s="95"/>
      <c r="BR35" s="81"/>
      <c r="BS35" s="82"/>
      <c r="BT35" s="82"/>
      <c r="BU35" s="82"/>
      <c r="BV35" s="82"/>
      <c r="BW35" s="82"/>
      <c r="BX35" s="82"/>
      <c r="BY35" s="82"/>
      <c r="BZ35" s="83"/>
      <c r="CA35" s="83"/>
      <c r="CB35" s="83"/>
      <c r="CC35" s="83"/>
      <c r="CD35" s="83"/>
      <c r="CE35" s="83"/>
      <c r="CF35" s="83"/>
      <c r="CG35" s="84"/>
      <c r="CH35" s="66"/>
      <c r="CI35" s="51"/>
      <c r="CJ35" s="144"/>
      <c r="CK35" s="57"/>
      <c r="CL35" s="145"/>
      <c r="CM35" s="3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5"/>
      <c r="DC35" s="172">
        <f>CM35^3+CN35^3+CO35^3+CP35^3+CQ35^3+CR35^3+CS35^3+CT35^3+CM36^3+CN36^3+CO36^3+CP36^3+CQ36^3+CR36^3+CS36^3+CT36^3</f>
        <v>0</v>
      </c>
      <c r="DD35" s="125">
        <f t="shared" si="6"/>
        <v>0</v>
      </c>
      <c r="DE35" s="95"/>
      <c r="DF35" s="89"/>
      <c r="DG35" s="83"/>
      <c r="DH35" s="82"/>
      <c r="DI35" s="82"/>
      <c r="DJ35" s="83"/>
      <c r="DK35" s="83"/>
      <c r="DL35" s="82"/>
      <c r="DM35" s="82"/>
      <c r="DN35" s="83"/>
      <c r="DO35" s="83"/>
      <c r="DP35" s="82"/>
      <c r="DQ35" s="82"/>
      <c r="DR35" s="83"/>
      <c r="DS35" s="83"/>
      <c r="DT35" s="82"/>
      <c r="DU35" s="86"/>
      <c r="DV35" s="66"/>
      <c r="DW35" s="51"/>
      <c r="DY35" s="57"/>
      <c r="DZ35" s="145"/>
      <c r="EA35" s="3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5"/>
      <c r="EQ35" s="172">
        <f>EA35^3+EB35^3+EC35^3+ED35^3+EE35^3+EF35^3+EG35^3+EH35^3+EA36^3+EB36^3+EC36^3+ED36^3+EE36^3+EF36^3+EG36^3+EH36^3</f>
        <v>0</v>
      </c>
      <c r="ER35" s="125">
        <f t="shared" si="7"/>
        <v>0</v>
      </c>
      <c r="ES35" s="95"/>
      <c r="ET35" s="81"/>
      <c r="EU35" s="131"/>
      <c r="EV35" s="131"/>
      <c r="EW35" s="131"/>
      <c r="EX35" s="131"/>
      <c r="EY35" s="131"/>
      <c r="EZ35" s="131"/>
      <c r="FA35" s="83"/>
      <c r="FB35" s="82"/>
      <c r="FC35" s="131"/>
      <c r="FD35" s="131"/>
      <c r="FE35" s="131"/>
      <c r="FF35" s="131"/>
      <c r="FG35" s="131"/>
      <c r="FH35" s="131"/>
      <c r="FI35" s="84"/>
      <c r="FJ35" s="66"/>
      <c r="FK35" s="51"/>
    </row>
    <row r="36" spans="1:167" x14ac:dyDescent="0.2">
      <c r="A36" s="32"/>
      <c r="B36" s="32"/>
      <c r="C36" s="32"/>
      <c r="D36" s="106" t="s">
        <v>154</v>
      </c>
      <c r="E36" s="107" t="s">
        <v>207</v>
      </c>
      <c r="F36" s="108">
        <f>B4+(22*B6)</f>
        <v>23</v>
      </c>
      <c r="G36" s="104"/>
      <c r="H36" s="43"/>
      <c r="I36" s="57"/>
      <c r="J36" s="58"/>
      <c r="K36" s="3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5"/>
      <c r="AA36" s="172">
        <f>S35^3+T35^3+U35^3+V35^3+W35^3+X35^3+Y35^3+Z35^3+S36^3+T36^3+U36^3+V36^3+W36^3+X36^3+Y36^3+Z36^3</f>
        <v>0</v>
      </c>
      <c r="AB36" s="125">
        <f t="shared" si="4"/>
        <v>0</v>
      </c>
      <c r="AC36" s="61"/>
      <c r="AD36" s="81"/>
      <c r="AE36" s="82"/>
      <c r="AF36" s="82"/>
      <c r="AG36" s="82"/>
      <c r="AH36" s="83"/>
      <c r="AI36" s="83"/>
      <c r="AJ36" s="83"/>
      <c r="AK36" s="83"/>
      <c r="AL36" s="82"/>
      <c r="AM36" s="82"/>
      <c r="AN36" s="82"/>
      <c r="AO36" s="82"/>
      <c r="AP36" s="83"/>
      <c r="AQ36" s="83"/>
      <c r="AR36" s="83"/>
      <c r="AS36" s="84"/>
      <c r="AT36" s="66"/>
      <c r="AU36" s="51"/>
      <c r="AW36" s="57"/>
      <c r="AX36" s="58"/>
      <c r="AY36" s="3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5"/>
      <c r="BO36" s="172">
        <f>BG35^3+BH35^3+BI35^3+BJ35^3+BK35^3+BL35^3+BM35^3+BN35^3+BG36^3+BH36^3+BI36^3+BJ36^3+BK36^3+BL36^3+BM36^3+BN36^3</f>
        <v>0</v>
      </c>
      <c r="BP36" s="125">
        <f t="shared" si="5"/>
        <v>0</v>
      </c>
      <c r="BQ36" s="61"/>
      <c r="BR36" s="81"/>
      <c r="BS36" s="82"/>
      <c r="BT36" s="82"/>
      <c r="BU36" s="82"/>
      <c r="BV36" s="82"/>
      <c r="BW36" s="82"/>
      <c r="BX36" s="82"/>
      <c r="BY36" s="82"/>
      <c r="BZ36" s="83"/>
      <c r="CA36" s="83"/>
      <c r="CB36" s="83"/>
      <c r="CC36" s="83"/>
      <c r="CD36" s="83"/>
      <c r="CE36" s="83"/>
      <c r="CF36" s="83"/>
      <c r="CG36" s="84"/>
      <c r="CH36" s="66"/>
      <c r="CI36" s="51"/>
      <c r="CJ36" s="144"/>
      <c r="CK36" s="57"/>
      <c r="CL36" s="58"/>
      <c r="CM36" s="3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5"/>
      <c r="DC36" s="172">
        <f>CU35^3+CV35^3+CW35^3+CX35^3+CY35^3+CZ35^3+DA35^3+DB35^3+CU36^3+CV36^3+CW36^3+CX36^3+CY36^3+CZ36^3+DA36^3+DB36^3</f>
        <v>0</v>
      </c>
      <c r="DD36" s="125">
        <f t="shared" si="6"/>
        <v>0</v>
      </c>
      <c r="DE36" s="61"/>
      <c r="DF36" s="89"/>
      <c r="DG36" s="83"/>
      <c r="DH36" s="82"/>
      <c r="DI36" s="82"/>
      <c r="DJ36" s="83"/>
      <c r="DK36" s="83"/>
      <c r="DL36" s="82"/>
      <c r="DM36" s="82"/>
      <c r="DN36" s="83"/>
      <c r="DO36" s="83"/>
      <c r="DP36" s="82"/>
      <c r="DQ36" s="82"/>
      <c r="DR36" s="83"/>
      <c r="DS36" s="83"/>
      <c r="DT36" s="82"/>
      <c r="DU36" s="86"/>
      <c r="DV36" s="66"/>
      <c r="DW36" s="51"/>
      <c r="DY36" s="57"/>
      <c r="DZ36" s="58"/>
      <c r="EA36" s="3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5"/>
      <c r="EQ36" s="172">
        <f>EI35^3+EJ35^3+EK35^3+EL35^3+EM35^3+EN35^3+EO35^3+EP35^3+EI36^3+EJ36^3+EK36^3+EL36^3+EM36^3+EN36^3+EO36^3+EP36^3</f>
        <v>0</v>
      </c>
      <c r="ER36" s="125">
        <f t="shared" si="7"/>
        <v>0</v>
      </c>
      <c r="ES36" s="61"/>
      <c r="ET36" s="174"/>
      <c r="EU36" s="82"/>
      <c r="EV36" s="131"/>
      <c r="EW36" s="131"/>
      <c r="EX36" s="131"/>
      <c r="EY36" s="131"/>
      <c r="EZ36" s="83"/>
      <c r="FA36" s="131"/>
      <c r="FB36" s="131"/>
      <c r="FC36" s="82"/>
      <c r="FD36" s="131"/>
      <c r="FE36" s="131"/>
      <c r="FF36" s="131"/>
      <c r="FG36" s="131"/>
      <c r="FH36" s="83"/>
      <c r="FI36" s="175"/>
      <c r="FJ36" s="66"/>
      <c r="FK36" s="51"/>
    </row>
    <row r="37" spans="1:167" x14ac:dyDescent="0.2">
      <c r="A37" s="32"/>
      <c r="B37" s="32"/>
      <c r="C37" s="32"/>
      <c r="D37" s="106" t="s">
        <v>64</v>
      </c>
      <c r="E37" s="107" t="s">
        <v>207</v>
      </c>
      <c r="F37" s="108">
        <f>B4+(23*B6)</f>
        <v>24</v>
      </c>
      <c r="G37" s="104"/>
      <c r="H37" s="43"/>
      <c r="I37" s="105"/>
      <c r="J37" s="58"/>
      <c r="K37" s="3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5"/>
      <c r="AA37" s="172">
        <f>K37^3+L37^3+M37^3+N37^3+O37^3+P37^3+Q37^3+R37^3+K38^3+L38^3+M38^3+N38^3+O38^3+P38^3+Q38^3+R38^3</f>
        <v>0</v>
      </c>
      <c r="AB37" s="125">
        <f t="shared" si="4"/>
        <v>0</v>
      </c>
      <c r="AC37" s="61"/>
      <c r="AD37" s="81"/>
      <c r="AE37" s="82"/>
      <c r="AF37" s="82"/>
      <c r="AG37" s="82"/>
      <c r="AH37" s="83"/>
      <c r="AI37" s="83"/>
      <c r="AJ37" s="83"/>
      <c r="AK37" s="83"/>
      <c r="AL37" s="82"/>
      <c r="AM37" s="82"/>
      <c r="AN37" s="82"/>
      <c r="AO37" s="82"/>
      <c r="AP37" s="83"/>
      <c r="AQ37" s="83"/>
      <c r="AR37" s="83"/>
      <c r="AS37" s="84"/>
      <c r="AT37" s="66"/>
      <c r="AU37" s="51"/>
      <c r="AW37" s="105"/>
      <c r="AX37" s="58"/>
      <c r="AY37" s="3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5"/>
      <c r="BO37" s="172">
        <f>AY37^3+AZ37^3+BA37^3+BB37^3+BC37^3+BD37^3+BE37^3+BF37^3+AY38^3+AZ38^3+BA38^3+BB38^3+BC38^3+BD38^3+BE38^3+BF38^3</f>
        <v>0</v>
      </c>
      <c r="BP37" s="125">
        <f t="shared" si="5"/>
        <v>0</v>
      </c>
      <c r="BQ37" s="61"/>
      <c r="BR37" s="89"/>
      <c r="BS37" s="83"/>
      <c r="BT37" s="83"/>
      <c r="BU37" s="83"/>
      <c r="BV37" s="83"/>
      <c r="BW37" s="83"/>
      <c r="BX37" s="83"/>
      <c r="BY37" s="83"/>
      <c r="BZ37" s="82"/>
      <c r="CA37" s="82"/>
      <c r="CB37" s="82"/>
      <c r="CC37" s="82"/>
      <c r="CD37" s="82"/>
      <c r="CE37" s="82"/>
      <c r="CF37" s="82"/>
      <c r="CG37" s="86"/>
      <c r="CH37" s="66"/>
      <c r="CI37" s="51"/>
      <c r="CJ37" s="144"/>
      <c r="CK37" s="105"/>
      <c r="CL37" s="58"/>
      <c r="CM37" s="3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5"/>
      <c r="DC37" s="172">
        <f>CM37^3+CN37^3+CO37^3+CP37^3+CQ37^3+CR37^3+CS37^3+CT37^3+CM38^3+CN38^3+CO38^3+CP38^3+CQ38^3+CR38^3+CS38^3+CT38^3</f>
        <v>0</v>
      </c>
      <c r="DD37" s="125">
        <f t="shared" si="6"/>
        <v>0</v>
      </c>
      <c r="DE37" s="61"/>
      <c r="DF37" s="89"/>
      <c r="DG37" s="83"/>
      <c r="DH37" s="82"/>
      <c r="DI37" s="82"/>
      <c r="DJ37" s="83"/>
      <c r="DK37" s="83"/>
      <c r="DL37" s="82"/>
      <c r="DM37" s="82"/>
      <c r="DN37" s="83"/>
      <c r="DO37" s="83"/>
      <c r="DP37" s="82"/>
      <c r="DQ37" s="82"/>
      <c r="DR37" s="83"/>
      <c r="DS37" s="83"/>
      <c r="DT37" s="82"/>
      <c r="DU37" s="86"/>
      <c r="DV37" s="66"/>
      <c r="DW37" s="51"/>
      <c r="DY37" s="105"/>
      <c r="DZ37" s="58"/>
      <c r="EA37" s="3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5"/>
      <c r="EQ37" s="172">
        <f>EA37^3+EB37^3+EC37^3+ED37^3+EE37^3+EF37^3+EG37^3+EH37^3+EA38^3+EB38^3+EC38^3+ED38^3+EE38^3+EF38^3+EG38^3+EH38^3</f>
        <v>0</v>
      </c>
      <c r="ER37" s="125">
        <f t="shared" si="7"/>
        <v>0</v>
      </c>
      <c r="ES37" s="61"/>
      <c r="ET37" s="174"/>
      <c r="EU37" s="131"/>
      <c r="EV37" s="82"/>
      <c r="EW37" s="131"/>
      <c r="EX37" s="131"/>
      <c r="EY37" s="83"/>
      <c r="EZ37" s="131"/>
      <c r="FA37" s="131"/>
      <c r="FB37" s="131"/>
      <c r="FC37" s="131"/>
      <c r="FD37" s="82"/>
      <c r="FE37" s="131"/>
      <c r="FF37" s="131"/>
      <c r="FG37" s="83"/>
      <c r="FH37" s="131"/>
      <c r="FI37" s="175"/>
      <c r="FJ37" s="66"/>
      <c r="FK37" s="51"/>
    </row>
    <row r="38" spans="1:167" x14ac:dyDescent="0.2">
      <c r="A38" s="32"/>
      <c r="B38" s="32"/>
      <c r="C38" s="32"/>
      <c r="D38" s="106" t="s">
        <v>49</v>
      </c>
      <c r="E38" s="107" t="s">
        <v>207</v>
      </c>
      <c r="F38" s="108">
        <f>B4+(24*B6)</f>
        <v>25</v>
      </c>
      <c r="G38" s="104"/>
      <c r="H38" s="43"/>
      <c r="I38" s="109"/>
      <c r="J38" s="58"/>
      <c r="K38" s="3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5"/>
      <c r="AA38" s="172">
        <f>S37^3+T37^3+U37^3+V37^3+W37^3+X37^3+Y37^3+Z37^3+S38^3+T38^3+U38^3+V38^3+W38^3+X38^3+Y38^3+Z38^3</f>
        <v>0</v>
      </c>
      <c r="AB38" s="125">
        <f t="shared" si="4"/>
        <v>0</v>
      </c>
      <c r="AC38" s="61"/>
      <c r="AD38" s="81"/>
      <c r="AE38" s="82"/>
      <c r="AF38" s="82"/>
      <c r="AG38" s="82"/>
      <c r="AH38" s="83"/>
      <c r="AI38" s="83"/>
      <c r="AJ38" s="83"/>
      <c r="AK38" s="83"/>
      <c r="AL38" s="82"/>
      <c r="AM38" s="82"/>
      <c r="AN38" s="82"/>
      <c r="AO38" s="82"/>
      <c r="AP38" s="83"/>
      <c r="AQ38" s="83"/>
      <c r="AR38" s="83"/>
      <c r="AS38" s="84"/>
      <c r="AT38" s="66"/>
      <c r="AU38" s="51"/>
      <c r="AW38" s="109"/>
      <c r="AX38" s="58"/>
      <c r="AY38" s="3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5"/>
      <c r="BO38" s="172">
        <f>BG37^3+BH37^3+BI37^3+BJ37^3+BK37^3+BL37^3+BM37^3+BN37^3+BG38^3+BH38^3+BI38^3+BJ38^3+BK38^3+BL38^3+BM38^3+BN38^3</f>
        <v>0</v>
      </c>
      <c r="BP38" s="125">
        <f t="shared" si="5"/>
        <v>0</v>
      </c>
      <c r="BQ38" s="61"/>
      <c r="BR38" s="89"/>
      <c r="BS38" s="83"/>
      <c r="BT38" s="83"/>
      <c r="BU38" s="83"/>
      <c r="BV38" s="83"/>
      <c r="BW38" s="83"/>
      <c r="BX38" s="83"/>
      <c r="BY38" s="83"/>
      <c r="BZ38" s="82"/>
      <c r="CA38" s="82"/>
      <c r="CB38" s="82"/>
      <c r="CC38" s="82"/>
      <c r="CD38" s="82"/>
      <c r="CE38" s="82"/>
      <c r="CF38" s="82"/>
      <c r="CG38" s="86"/>
      <c r="CH38" s="66"/>
      <c r="CI38" s="51"/>
      <c r="CJ38" s="144"/>
      <c r="CK38" s="109"/>
      <c r="CL38" s="58"/>
      <c r="CM38" s="3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5"/>
      <c r="DC38" s="172">
        <f>CU37^3+CV37^3+CW37^3+CX37^3+CY37^3+CZ37^3+DA37^3+DB37^3+CU38^3+CV38^3+CW38^3+CX38^3+CY38^3+CZ38^3+DA38^3+DB38^3</f>
        <v>0</v>
      </c>
      <c r="DD38" s="125">
        <f t="shared" si="6"/>
        <v>0</v>
      </c>
      <c r="DE38" s="61"/>
      <c r="DF38" s="89"/>
      <c r="DG38" s="83"/>
      <c r="DH38" s="82"/>
      <c r="DI38" s="82"/>
      <c r="DJ38" s="83"/>
      <c r="DK38" s="83"/>
      <c r="DL38" s="82"/>
      <c r="DM38" s="82"/>
      <c r="DN38" s="83"/>
      <c r="DO38" s="83"/>
      <c r="DP38" s="82"/>
      <c r="DQ38" s="82"/>
      <c r="DR38" s="83"/>
      <c r="DS38" s="83"/>
      <c r="DT38" s="82"/>
      <c r="DU38" s="86"/>
      <c r="DV38" s="66"/>
      <c r="DW38" s="51"/>
      <c r="DY38" s="109"/>
      <c r="DZ38" s="58"/>
      <c r="EA38" s="3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5"/>
      <c r="EQ38" s="172">
        <f>EI37^3+EJ37^3+EK37^3+EL37^3+EM37^3+EN37^3+EO37^3+EP37^3+EI38^3+EJ38^3+EK38^3+EL38^3+EM38^3+EN38^3+EO38^3+EP38^3</f>
        <v>0</v>
      </c>
      <c r="ER38" s="125">
        <f t="shared" si="7"/>
        <v>0</v>
      </c>
      <c r="ES38" s="61"/>
      <c r="ET38" s="174"/>
      <c r="EU38" s="131"/>
      <c r="EV38" s="131"/>
      <c r="EW38" s="82"/>
      <c r="EX38" s="83"/>
      <c r="EY38" s="131"/>
      <c r="EZ38" s="131"/>
      <c r="FA38" s="131"/>
      <c r="FB38" s="131"/>
      <c r="FC38" s="131"/>
      <c r="FD38" s="131"/>
      <c r="FE38" s="82"/>
      <c r="FF38" s="83"/>
      <c r="FG38" s="131"/>
      <c r="FH38" s="131"/>
      <c r="FI38" s="175"/>
      <c r="FJ38" s="66"/>
      <c r="FK38" s="51"/>
    </row>
    <row r="39" spans="1:167" x14ac:dyDescent="0.2">
      <c r="A39" s="32"/>
      <c r="B39" s="32"/>
      <c r="C39" s="32"/>
      <c r="D39" s="106" t="s">
        <v>146</v>
      </c>
      <c r="E39" s="107" t="s">
        <v>207</v>
      </c>
      <c r="F39" s="108">
        <f>B4+(25*B6)</f>
        <v>26</v>
      </c>
      <c r="G39" s="104"/>
      <c r="H39" s="43"/>
      <c r="I39" s="109"/>
      <c r="J39" s="58"/>
      <c r="K39" s="3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5"/>
      <c r="AA39" s="172">
        <f>K39^3+L39^3+M39^3+N39^3+O39^3+P39^3+Q39^3+R39^3+K40^3+L40^3+M40^3+N40^3+O40^3+P40^3+Q40^3+R40^3</f>
        <v>0</v>
      </c>
      <c r="AB39" s="125">
        <f t="shared" si="4"/>
        <v>0</v>
      </c>
      <c r="AC39" s="61"/>
      <c r="AD39" s="89"/>
      <c r="AE39" s="83"/>
      <c r="AF39" s="83"/>
      <c r="AG39" s="83"/>
      <c r="AH39" s="82"/>
      <c r="AI39" s="82"/>
      <c r="AJ39" s="82"/>
      <c r="AK39" s="82"/>
      <c r="AL39" s="83"/>
      <c r="AM39" s="83"/>
      <c r="AN39" s="83"/>
      <c r="AO39" s="83"/>
      <c r="AP39" s="82"/>
      <c r="AQ39" s="82"/>
      <c r="AR39" s="82"/>
      <c r="AS39" s="86"/>
      <c r="AT39" s="66"/>
      <c r="AU39" s="51"/>
      <c r="AW39" s="109"/>
      <c r="AX39" s="58"/>
      <c r="AY39" s="3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5"/>
      <c r="BO39" s="172">
        <f>AY39^3+AZ39^3+BA39^3+BB39^3+BC39^3+BD39^3+BE39^3+BF39^3+AY40^3+AZ40^3+BA40^3+BB40^3+BC40^3+BD40^3+BE40^3+BF40^3</f>
        <v>0</v>
      </c>
      <c r="BP39" s="125">
        <f t="shared" si="5"/>
        <v>0</v>
      </c>
      <c r="BQ39" s="61"/>
      <c r="BR39" s="81"/>
      <c r="BS39" s="82"/>
      <c r="BT39" s="82"/>
      <c r="BU39" s="82"/>
      <c r="BV39" s="82"/>
      <c r="BW39" s="82"/>
      <c r="BX39" s="82"/>
      <c r="BY39" s="82"/>
      <c r="BZ39" s="83"/>
      <c r="CA39" s="83"/>
      <c r="CB39" s="83"/>
      <c r="CC39" s="83"/>
      <c r="CD39" s="83"/>
      <c r="CE39" s="83"/>
      <c r="CF39" s="83"/>
      <c r="CG39" s="84"/>
      <c r="CH39" s="66"/>
      <c r="CI39" s="51"/>
      <c r="CJ39" s="144"/>
      <c r="CK39" s="109"/>
      <c r="CL39" s="58"/>
      <c r="CM39" s="3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5"/>
      <c r="DC39" s="172">
        <f>CM39^3+CN39^3+CO39^3+CP39^3+CQ39^3+CR39^3+CS39^3+CT39^3+CM40^3+CN40^3+CO40^3+CP40^3+CQ40^3+CR40^3+CS40^3+CT40^3</f>
        <v>0</v>
      </c>
      <c r="DD39" s="125">
        <f t="shared" si="6"/>
        <v>0</v>
      </c>
      <c r="DE39" s="61"/>
      <c r="DF39" s="89"/>
      <c r="DG39" s="83"/>
      <c r="DH39" s="82"/>
      <c r="DI39" s="82"/>
      <c r="DJ39" s="83"/>
      <c r="DK39" s="83"/>
      <c r="DL39" s="82"/>
      <c r="DM39" s="82"/>
      <c r="DN39" s="83"/>
      <c r="DO39" s="83"/>
      <c r="DP39" s="82"/>
      <c r="DQ39" s="82"/>
      <c r="DR39" s="83"/>
      <c r="DS39" s="83"/>
      <c r="DT39" s="82"/>
      <c r="DU39" s="86"/>
      <c r="DV39" s="66"/>
      <c r="DW39" s="51"/>
      <c r="DY39" s="109"/>
      <c r="DZ39" s="58"/>
      <c r="EA39" s="3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5"/>
      <c r="EQ39" s="172">
        <f>EA39^3+EB39^3+EC39^3+ED39^3+EE39^3+EF39^3+EG39^3+EH39^3+EA40^3+EB40^3+EC40^3+ED40^3+EE40^3+EF40^3+EG40^3+EH40^3</f>
        <v>0</v>
      </c>
      <c r="ER39" s="125">
        <f t="shared" si="7"/>
        <v>0</v>
      </c>
      <c r="ES39" s="61"/>
      <c r="ET39" s="174"/>
      <c r="EU39" s="131"/>
      <c r="EV39" s="131"/>
      <c r="EW39" s="83"/>
      <c r="EX39" s="82"/>
      <c r="EY39" s="131"/>
      <c r="EZ39" s="131"/>
      <c r="FA39" s="131"/>
      <c r="FB39" s="131"/>
      <c r="FC39" s="131"/>
      <c r="FD39" s="131"/>
      <c r="FE39" s="83"/>
      <c r="FF39" s="82"/>
      <c r="FG39" s="131"/>
      <c r="FH39" s="131"/>
      <c r="FI39" s="175"/>
      <c r="FJ39" s="66"/>
      <c r="FK39" s="51"/>
    </row>
    <row r="40" spans="1:167" x14ac:dyDescent="0.2">
      <c r="A40" s="32"/>
      <c r="B40" s="32"/>
      <c r="C40" s="32"/>
      <c r="D40" s="106" t="s">
        <v>243</v>
      </c>
      <c r="E40" s="107" t="s">
        <v>207</v>
      </c>
      <c r="F40" s="108">
        <f>B4+(26*B6)</f>
        <v>27</v>
      </c>
      <c r="G40" s="104"/>
      <c r="H40" s="43"/>
      <c r="I40" s="109"/>
      <c r="J40" s="58"/>
      <c r="K40" s="3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5"/>
      <c r="AA40" s="172">
        <f>S39^3+T39^3+U39^3+V39^3+W39^3+X39^3+Y39^3+Z39^3+S40^3+T40^3+U40^3+V40^3+W40^3+X40^3+Y40^3+Z40^3</f>
        <v>0</v>
      </c>
      <c r="AB40" s="125">
        <f t="shared" si="4"/>
        <v>0</v>
      </c>
      <c r="AC40" s="61"/>
      <c r="AD40" s="89"/>
      <c r="AE40" s="83"/>
      <c r="AF40" s="83"/>
      <c r="AG40" s="83"/>
      <c r="AH40" s="82"/>
      <c r="AI40" s="82"/>
      <c r="AJ40" s="82"/>
      <c r="AK40" s="82"/>
      <c r="AL40" s="83"/>
      <c r="AM40" s="83"/>
      <c r="AN40" s="83"/>
      <c r="AO40" s="83"/>
      <c r="AP40" s="82"/>
      <c r="AQ40" s="82"/>
      <c r="AR40" s="82"/>
      <c r="AS40" s="86"/>
      <c r="AT40" s="66"/>
      <c r="AU40" s="51"/>
      <c r="AW40" s="109"/>
      <c r="AX40" s="58"/>
      <c r="AY40" s="3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5"/>
      <c r="BO40" s="172">
        <f>BG39^3+BH39^3+BI39^3+BJ39^3+BK39^3+BL39^3+BM39^3+BN39^3+BG40^3+BH40^3+BI40^3+BJ40^3+BK40^3+BL40^3+BM40^3+BN40^3</f>
        <v>0</v>
      </c>
      <c r="BP40" s="125">
        <f t="shared" si="5"/>
        <v>0</v>
      </c>
      <c r="BQ40" s="61"/>
      <c r="BR40" s="81"/>
      <c r="BS40" s="82"/>
      <c r="BT40" s="82"/>
      <c r="BU40" s="82"/>
      <c r="BV40" s="82"/>
      <c r="BW40" s="82"/>
      <c r="BX40" s="82"/>
      <c r="BY40" s="82"/>
      <c r="BZ40" s="83"/>
      <c r="CA40" s="83"/>
      <c r="CB40" s="83"/>
      <c r="CC40" s="83"/>
      <c r="CD40" s="83"/>
      <c r="CE40" s="83"/>
      <c r="CF40" s="83"/>
      <c r="CG40" s="84"/>
      <c r="CH40" s="66"/>
      <c r="CI40" s="51"/>
      <c r="CJ40" s="144"/>
      <c r="CK40" s="109"/>
      <c r="CL40" s="58"/>
      <c r="CM40" s="3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5"/>
      <c r="DC40" s="172">
        <f>CU39^3+CV39^3+CW39^3+CX39^3+CY39^3+CZ39^3+DA39^3+DB39^3+CU40^3+CV40^3+CW40^3+CX40^3+CY40^3+CZ40^3+DA40^3+DB40^3</f>
        <v>0</v>
      </c>
      <c r="DD40" s="125">
        <f t="shared" si="6"/>
        <v>0</v>
      </c>
      <c r="DE40" s="61"/>
      <c r="DF40" s="89"/>
      <c r="DG40" s="83"/>
      <c r="DH40" s="82"/>
      <c r="DI40" s="82"/>
      <c r="DJ40" s="83"/>
      <c r="DK40" s="83"/>
      <c r="DL40" s="82"/>
      <c r="DM40" s="82"/>
      <c r="DN40" s="83"/>
      <c r="DO40" s="83"/>
      <c r="DP40" s="82"/>
      <c r="DQ40" s="82"/>
      <c r="DR40" s="83"/>
      <c r="DS40" s="83"/>
      <c r="DT40" s="82"/>
      <c r="DU40" s="86"/>
      <c r="DV40" s="66"/>
      <c r="DW40" s="51"/>
      <c r="DY40" s="109"/>
      <c r="DZ40" s="58"/>
      <c r="EA40" s="3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5"/>
      <c r="EQ40" s="172">
        <f>EI39^3+EJ39^3+EK39^3+EL39^3+EM39^3+EN39^3+EO39^3+EP39^3+EI40^3+EJ40^3+EK40^3+EL40^3+EM40^3+EN40^3+EO40^3+EP40^3</f>
        <v>0</v>
      </c>
      <c r="ER40" s="125">
        <f t="shared" si="7"/>
        <v>0</v>
      </c>
      <c r="ES40" s="61"/>
      <c r="ET40" s="174"/>
      <c r="EU40" s="131"/>
      <c r="EV40" s="83"/>
      <c r="EW40" s="131"/>
      <c r="EX40" s="131"/>
      <c r="EY40" s="82"/>
      <c r="EZ40" s="131"/>
      <c r="FA40" s="131"/>
      <c r="FB40" s="131"/>
      <c r="FC40" s="131"/>
      <c r="FD40" s="83"/>
      <c r="FE40" s="131"/>
      <c r="FF40" s="131"/>
      <c r="FG40" s="82"/>
      <c r="FH40" s="131"/>
      <c r="FI40" s="175"/>
      <c r="FJ40" s="66"/>
      <c r="FK40" s="51"/>
    </row>
    <row r="41" spans="1:167" x14ac:dyDescent="0.2">
      <c r="A41" s="32"/>
      <c r="B41" s="32"/>
      <c r="C41" s="32"/>
      <c r="D41" s="106" t="s">
        <v>22</v>
      </c>
      <c r="E41" s="107" t="s">
        <v>207</v>
      </c>
      <c r="F41" s="108">
        <f>B4+(27*B6)</f>
        <v>28</v>
      </c>
      <c r="G41" s="104"/>
      <c r="H41" s="43"/>
      <c r="I41" s="109"/>
      <c r="J41" s="58"/>
      <c r="K41" s="3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5"/>
      <c r="AA41" s="172">
        <f>K41^3+L41^3+M41^3+N41^3+O41^3+P41^3+Q41^3+R41^3+K42^3+L42^3+M42^3+N42^3+O42^3+P42^3+Q42^3+R42^3</f>
        <v>0</v>
      </c>
      <c r="AB41" s="125">
        <f t="shared" si="4"/>
        <v>0</v>
      </c>
      <c r="AC41" s="61"/>
      <c r="AD41" s="89"/>
      <c r="AE41" s="83"/>
      <c r="AF41" s="83"/>
      <c r="AG41" s="83"/>
      <c r="AH41" s="82"/>
      <c r="AI41" s="82"/>
      <c r="AJ41" s="82"/>
      <c r="AK41" s="82"/>
      <c r="AL41" s="83"/>
      <c r="AM41" s="83"/>
      <c r="AN41" s="83"/>
      <c r="AO41" s="83"/>
      <c r="AP41" s="82"/>
      <c r="AQ41" s="82"/>
      <c r="AR41" s="82"/>
      <c r="AS41" s="86"/>
      <c r="AT41" s="66"/>
      <c r="AU41" s="51"/>
      <c r="AW41" s="109"/>
      <c r="AX41" s="58"/>
      <c r="AY41" s="3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5"/>
      <c r="BO41" s="172">
        <f>AY41^3+AZ41^3+BA41^3+BB41^3+BC41^3+BD41^3+BE41^3+BF41^3+AY42^3+AZ42^3+BA42^3+BB42^3+BC42^3+BD42^3+BE42^3+BF42^3</f>
        <v>0</v>
      </c>
      <c r="BP41" s="125">
        <f t="shared" si="5"/>
        <v>0</v>
      </c>
      <c r="BQ41" s="61"/>
      <c r="BR41" s="89"/>
      <c r="BS41" s="83"/>
      <c r="BT41" s="83"/>
      <c r="BU41" s="83"/>
      <c r="BV41" s="83"/>
      <c r="BW41" s="83"/>
      <c r="BX41" s="83"/>
      <c r="BY41" s="83"/>
      <c r="BZ41" s="82"/>
      <c r="CA41" s="82"/>
      <c r="CB41" s="82"/>
      <c r="CC41" s="82"/>
      <c r="CD41" s="82"/>
      <c r="CE41" s="82"/>
      <c r="CF41" s="82"/>
      <c r="CG41" s="86"/>
      <c r="CH41" s="66"/>
      <c r="CI41" s="51"/>
      <c r="CJ41" s="144"/>
      <c r="CK41" s="109"/>
      <c r="CL41" s="58"/>
      <c r="CM41" s="3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5"/>
      <c r="DC41" s="172">
        <f>CM41^3+CN41^3+CO41^3+CP41^3+CQ41^3+CR41^3+CS41^3+CT41^3+CM42^3+CN42^3+CO42^3+CP42^3+CQ42^3+CR42^3+CS42^3+CT42^3</f>
        <v>0</v>
      </c>
      <c r="DD41" s="125">
        <f t="shared" si="6"/>
        <v>0</v>
      </c>
      <c r="DE41" s="61"/>
      <c r="DF41" s="89"/>
      <c r="DG41" s="83"/>
      <c r="DH41" s="82"/>
      <c r="DI41" s="82"/>
      <c r="DJ41" s="83"/>
      <c r="DK41" s="83"/>
      <c r="DL41" s="82"/>
      <c r="DM41" s="82"/>
      <c r="DN41" s="83"/>
      <c r="DO41" s="83"/>
      <c r="DP41" s="82"/>
      <c r="DQ41" s="82"/>
      <c r="DR41" s="83"/>
      <c r="DS41" s="83"/>
      <c r="DT41" s="82"/>
      <c r="DU41" s="86"/>
      <c r="DV41" s="66"/>
      <c r="DW41" s="51"/>
      <c r="DY41" s="109"/>
      <c r="DZ41" s="58"/>
      <c r="EA41" s="3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5"/>
      <c r="EQ41" s="172">
        <f>EA41^3+EB41^3+EC41^3+ED41^3+EE41^3+EF41^3+EG41^3+EH41^3+EA42^3+EB42^3+EC42^3+ED42^3+EE42^3+EF42^3+EG42^3+EH42^3</f>
        <v>0</v>
      </c>
      <c r="ER41" s="125">
        <f t="shared" si="7"/>
        <v>0</v>
      </c>
      <c r="ES41" s="61"/>
      <c r="ET41" s="174"/>
      <c r="EU41" s="83"/>
      <c r="EV41" s="131"/>
      <c r="EW41" s="131"/>
      <c r="EX41" s="131"/>
      <c r="EY41" s="131"/>
      <c r="EZ41" s="82"/>
      <c r="FA41" s="131"/>
      <c r="FB41" s="131"/>
      <c r="FC41" s="83"/>
      <c r="FD41" s="131"/>
      <c r="FE41" s="131"/>
      <c r="FF41" s="131"/>
      <c r="FG41" s="131"/>
      <c r="FH41" s="82"/>
      <c r="FI41" s="175"/>
      <c r="FJ41" s="66"/>
      <c r="FK41" s="51"/>
    </row>
    <row r="42" spans="1:167" x14ac:dyDescent="0.2">
      <c r="A42" s="32"/>
      <c r="B42" s="32"/>
      <c r="C42" s="32"/>
      <c r="D42" s="106" t="s">
        <v>113</v>
      </c>
      <c r="E42" s="107" t="s">
        <v>207</v>
      </c>
      <c r="F42" s="108">
        <f>B4+(28*B6)</f>
        <v>29</v>
      </c>
      <c r="G42" s="104"/>
      <c r="H42" s="43"/>
      <c r="I42" s="109"/>
      <c r="J42" s="58"/>
      <c r="K42" s="7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9"/>
      <c r="AA42" s="172">
        <f>S41^3+T41^3+U41^3+V41^3+W41^3+X41^3+Y41^3+Z41^3+S42^3+T42^3+U42^3+V42^3+W42^3+X42^3+Y42^3+Z42^3</f>
        <v>0</v>
      </c>
      <c r="AB42" s="125">
        <f t="shared" si="4"/>
        <v>0</v>
      </c>
      <c r="AC42" s="61"/>
      <c r="AD42" s="116"/>
      <c r="AE42" s="117"/>
      <c r="AF42" s="117"/>
      <c r="AG42" s="117"/>
      <c r="AH42" s="118"/>
      <c r="AI42" s="118"/>
      <c r="AJ42" s="118"/>
      <c r="AK42" s="118"/>
      <c r="AL42" s="117"/>
      <c r="AM42" s="117"/>
      <c r="AN42" s="117"/>
      <c r="AO42" s="117"/>
      <c r="AP42" s="118"/>
      <c r="AQ42" s="118"/>
      <c r="AR42" s="118"/>
      <c r="AS42" s="119"/>
      <c r="AT42" s="32"/>
      <c r="AU42" s="115"/>
      <c r="AW42" s="109"/>
      <c r="AX42" s="58"/>
      <c r="AY42" s="7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9"/>
      <c r="BO42" s="172">
        <f>BG41^3+BH41^3+BI41^3+BJ41^3+BK41^3+BL41^3+BM41^3+BN41^3+BG42^3+BH42^3+BI42^3+BJ42^3+BK42^3+BL42^3+BM42^3+BN42^3</f>
        <v>0</v>
      </c>
      <c r="BP42" s="125">
        <f t="shared" si="5"/>
        <v>0</v>
      </c>
      <c r="BQ42" s="61"/>
      <c r="BR42" s="116"/>
      <c r="BS42" s="117"/>
      <c r="BT42" s="117"/>
      <c r="BU42" s="117"/>
      <c r="BV42" s="117"/>
      <c r="BW42" s="117"/>
      <c r="BX42" s="117"/>
      <c r="BY42" s="117"/>
      <c r="BZ42" s="118"/>
      <c r="CA42" s="118"/>
      <c r="CB42" s="118"/>
      <c r="CC42" s="118"/>
      <c r="CD42" s="118"/>
      <c r="CE42" s="118"/>
      <c r="CF42" s="118"/>
      <c r="CG42" s="119"/>
      <c r="CH42" s="32"/>
      <c r="CI42" s="115"/>
      <c r="CJ42" s="144"/>
      <c r="CK42" s="109"/>
      <c r="CL42" s="58"/>
      <c r="CM42" s="7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  <c r="DA42" s="8"/>
      <c r="DB42" s="9"/>
      <c r="DC42" s="172">
        <f>CU41^3+CV41^3+CW41^3+CX41^3+CY41^3+CZ41^3+DA41^3+DB41^3+CU42^3+CV42^3+CW42^3+CX42^3+CY42^3+CZ42^3+DA42^3+DB42^3</f>
        <v>0</v>
      </c>
      <c r="DD42" s="125">
        <f t="shared" si="6"/>
        <v>0</v>
      </c>
      <c r="DE42" s="61"/>
      <c r="DF42" s="116"/>
      <c r="DG42" s="117"/>
      <c r="DH42" s="118"/>
      <c r="DI42" s="118"/>
      <c r="DJ42" s="117"/>
      <c r="DK42" s="117"/>
      <c r="DL42" s="118"/>
      <c r="DM42" s="118"/>
      <c r="DN42" s="117"/>
      <c r="DO42" s="117"/>
      <c r="DP42" s="118"/>
      <c r="DQ42" s="118"/>
      <c r="DR42" s="117"/>
      <c r="DS42" s="117"/>
      <c r="DT42" s="118"/>
      <c r="DU42" s="119"/>
      <c r="DV42" s="32"/>
      <c r="DW42" s="115"/>
      <c r="DY42" s="109"/>
      <c r="DZ42" s="58"/>
      <c r="EA42" s="7"/>
      <c r="EB42" s="8"/>
      <c r="EC42" s="8"/>
      <c r="ED42" s="8"/>
      <c r="EE42" s="8"/>
      <c r="EF42" s="8"/>
      <c r="EG42" s="8"/>
      <c r="EH42" s="8"/>
      <c r="EI42" s="8"/>
      <c r="EJ42" s="8"/>
      <c r="EK42" s="8"/>
      <c r="EL42" s="8"/>
      <c r="EM42" s="8"/>
      <c r="EN42" s="8"/>
      <c r="EO42" s="8"/>
      <c r="EP42" s="9"/>
      <c r="EQ42" s="172">
        <f>EI41^3+EJ41^3+EK41^3+EL41^3+EM41^3+EN41^3+EO41^3+EP41^3+EI42^3+EJ42^3+EK42^3+EL42^3+EM42^3+EN42^3+EO42^3+EP42^3</f>
        <v>0</v>
      </c>
      <c r="ER42" s="125">
        <f t="shared" si="7"/>
        <v>0</v>
      </c>
      <c r="ES42" s="61"/>
      <c r="ET42" s="116"/>
      <c r="EU42" s="176"/>
      <c r="EV42" s="176"/>
      <c r="EW42" s="176"/>
      <c r="EX42" s="176"/>
      <c r="EY42" s="176"/>
      <c r="EZ42" s="176"/>
      <c r="FA42" s="118"/>
      <c r="FB42" s="117"/>
      <c r="FC42" s="176"/>
      <c r="FD42" s="176"/>
      <c r="FE42" s="176"/>
      <c r="FF42" s="176"/>
      <c r="FG42" s="176"/>
      <c r="FH42" s="176"/>
      <c r="FI42" s="119"/>
      <c r="FJ42" s="32"/>
      <c r="FK42" s="115"/>
    </row>
    <row r="43" spans="1:167" x14ac:dyDescent="0.2">
      <c r="A43" s="32"/>
      <c r="B43" s="32"/>
      <c r="C43" s="32"/>
      <c r="D43" s="106" t="s">
        <v>261</v>
      </c>
      <c r="E43" s="107" t="s">
        <v>207</v>
      </c>
      <c r="F43" s="108">
        <f>B4+(29*B6)</f>
        <v>30</v>
      </c>
      <c r="G43" s="104"/>
      <c r="H43" s="43"/>
      <c r="I43" s="109"/>
      <c r="J43" s="58"/>
      <c r="K43" s="121">
        <f>K27^3+K28^3+K29^3+K30^3+K31^3+K32^3+K33^3+K34^3+L27^3+L28^3+L29^3+L30^3+L31^3+L32^3+L33^3+L34^3</f>
        <v>0</v>
      </c>
      <c r="L43" s="122">
        <f>K42^3+K41^3+K40^3+K39^3+K38^3+K37^3+K36^3+K35^3+L42^3+L41^3+L40^3+L39^3+L38^3+L37^3+L36^3+L35^3</f>
        <v>0</v>
      </c>
      <c r="M43" s="122">
        <f>M27^3+M28^3+M29^3+M30^3+M31^3+M32^3+M33^3+M34^3+N27^3+N28^3+N29^3+N30^3+N31^3+N32^3+N33^3+N34^3</f>
        <v>0</v>
      </c>
      <c r="N43" s="122">
        <f>M42^3+M41^3+M40^3+M39^3+M38^3+M37^3+M36^3+M35^3+N42^3+N41^3+N40^3+N39^3+N38^3+N37^3+N36^3+N35^3</f>
        <v>0</v>
      </c>
      <c r="O43" s="122">
        <f>O27^3+O28^3+O29^3+O30^3+O31^3+O32^3+O33^3+O34^3+P27^3+P28^3+P29^3+P30^3+P31^3+P32^3+P33^3+P34^3</f>
        <v>0</v>
      </c>
      <c r="P43" s="122">
        <f>O42^3+O41^3+O40^3+O39^3+O38^3+O37^3+O36^3+O35^3+P42^3+P41^3+P40^3+P39^3+P38^3+P37^3+P36^3+P35^3</f>
        <v>0</v>
      </c>
      <c r="Q43" s="122">
        <f>Q27^3+Q28^3+Q29^3+Q30^3+Q31^3+Q32^3+Q33^3+Q34^3+R27^3+R28^3+R29^3+R30^3+R31^3+R32^3+R33^3+R34^3</f>
        <v>0</v>
      </c>
      <c r="R43" s="122">
        <f>Q42^3+Q41^3+Q40^3+Q39^3+Q38^3+Q37^3+Q36^3+Q35^3+R42^3+R41^3+R40^3+R39^3+R38^3+R37^3+R36^3+R35^3</f>
        <v>0</v>
      </c>
      <c r="S43" s="122">
        <f>S27^3+S28^3+S29^3+S30^3+S31^3+S32^3+S33^3+S34^3+T27^3+T28^3+T29^3+T30^3+T31^3+T32^3+T33^3+T34^3</f>
        <v>0</v>
      </c>
      <c r="T43" s="122">
        <f>S42^3+S41^3+S40^3+S39^3+S38^3+S37^3+S36^3+S35^3+T42^3+T41^3+T40^3+T39^3+T38^3+T37^3+T36^3+T35^3</f>
        <v>0</v>
      </c>
      <c r="U43" s="122">
        <f>U27^3+U28^3+U29^3+U30^3+U31^3+U32^3+U33^3+U34^3+V27^3+V28^3+V29^3+V30^3+V31^3+V32^3+V33^3+V34^3</f>
        <v>0</v>
      </c>
      <c r="V43" s="122">
        <f>U42^3+U41^3+U40^3+U39^3+U38^3+U37^3+U36^3+U35^3+V42^3+V41^3+V40^3+V39^3+V38^3+V37^3+V36^3+V35^3</f>
        <v>0</v>
      </c>
      <c r="W43" s="122">
        <f>W27^3+W28^3+W29^3+W30^3+W31^3+W32^3+W33^3+W34^3+X27^3+X28^3+X29^3+X30^3+X31^3+X32^3+X33^3+X34^3</f>
        <v>0</v>
      </c>
      <c r="X43" s="122">
        <f>W42^3+W41^3+W40^3+W39^3+W38^3+W37^3+W36^3+W35^3+X42^3+X41^3+X40^3+X39^3+X38^3+X37^3+X36^3+X35^3</f>
        <v>0</v>
      </c>
      <c r="Y43" s="122">
        <f>Y27^3+Y28^3+Y29^3+Y30^3+Y31^3+Y32^3+Y33^3+Y34^3+Z27^3+Z28^3+Z29^3+Z30^3+Z31^3+Z32^3+Z33^3+Z34^3</f>
        <v>0</v>
      </c>
      <c r="Z43" s="123">
        <f>Y42^3+Y41^3+Y40^3+Y39^3+Y38^3+Y37^3+Y36^3+Y35^3+Z42^3+Z41^3+Z40^3+Z39^3+Z38^3+Z37^3+Z36^3+Z35^3</f>
        <v>0</v>
      </c>
      <c r="AA43" s="168">
        <f>K27^3+L28^3+M29^3+N30^3+O31^3+P32^3+Q33^3+R34^3+S35^3+T36^3+U37^3+V38^3+W39^3+X40^3+Y41^3+Z42^3</f>
        <v>0</v>
      </c>
      <c r="AB43" s="169">
        <f>K35^3+L36^3+M37^3+N38^3+O39^3+P40^3+Q41^3+R42^3+S27^3+T28^3+U29^3+V30^3+W31^3+X32^3+Y33^3+Z34^3</f>
        <v>0</v>
      </c>
      <c r="AC43" s="52"/>
      <c r="AD43" s="126"/>
      <c r="AE43" s="126"/>
      <c r="AF43" s="126"/>
      <c r="AG43" s="126"/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32"/>
      <c r="AU43" s="115"/>
      <c r="AW43" s="109"/>
      <c r="AX43" s="58"/>
      <c r="AY43" s="121">
        <f>AY27^3+AY28^3+AY29^3+AY30^3+AY31^3+AY32^3+AY33^3+AY34^3+AZ27^3+AZ28^3+AZ29^3+AZ30^3+AZ31^3+AZ32^3+AZ33^3+AZ34^3</f>
        <v>0</v>
      </c>
      <c r="AZ43" s="122">
        <f>AY42^3+AY41^3+AY40^3+AY39^3+AY38^3+AY37^3+AY36^3+AY35^3+AZ42^3+AZ41^3+AZ40^3+AZ39^3+AZ38^3+AZ37^3+AZ36^3+AZ35^3</f>
        <v>0</v>
      </c>
      <c r="BA43" s="122">
        <f>BA27^3+BA28^3+BA29^3+BA30^3+BA31^3+BA32^3+BA33^3+BA34^3+BB27^3+BB28^3+BB29^3+BB30^3+BB31^3+BB32^3+BB33^3+BB34^3</f>
        <v>0</v>
      </c>
      <c r="BB43" s="122">
        <f>BA42^3+BA41^3+BA40^3+BA39^3+BA38^3+BA37^3+BA36^3+BA35^3+BB42^3+BB41^3+BB40^3+BB39^3+BB38^3+BB37^3+BB36^3+BB35^3</f>
        <v>0</v>
      </c>
      <c r="BC43" s="122">
        <f>BC27^3+BC28^3+BC29^3+BC30^3+BC31^3+BC32^3+BC33^3+BC34^3+BD27^3+BD28^3+BD29^3+BD30^3+BD31^3+BD32^3+BD33^3+BD34^3</f>
        <v>0</v>
      </c>
      <c r="BD43" s="122">
        <f>BC42^3+BC41^3+BC40^3+BC39^3+BC38^3+BC37^3+BC36^3+BC35^3+BD42^3+BD41^3+BD40^3+BD39^3+BD38^3+BD37^3+BD36^3+BD35^3</f>
        <v>0</v>
      </c>
      <c r="BE43" s="122">
        <f>BE27^3+BE28^3+BE29^3+BE30^3+BE31^3+BE32^3+BE33^3+BE34^3+BF27^3+BF28^3+BF29^3+BF30^3+BF31^3+BF32^3+BF33^3+BF34^3</f>
        <v>0</v>
      </c>
      <c r="BF43" s="122">
        <f>BE42^3+BE41^3+BE40^3+BE39^3+BE38^3+BE37^3+BE36^3+BE35^3+BF42^3+BF41^3+BF40^3+BF39^3+BF38^3+BF37^3+BF36^3+BF35^3</f>
        <v>0</v>
      </c>
      <c r="BG43" s="122">
        <f>BG27^3+BG28^3+BG29^3+BG30^3+BG31^3+BG32^3+BG33^3+BG34^3+BH27^3+BH28^3+BH29^3+BH30^3+BH31^3+BH32^3+BH33^3+BH34^3</f>
        <v>0</v>
      </c>
      <c r="BH43" s="122">
        <f>BG42^3+BG41^3+BG40^3+BG39^3+BG38^3+BG37^3+BG36^3+BG35^3+BH42^3+BH41^3+BH40^3+BH39^3+BH38^3+BH37^3+BH36^3+BH35^3</f>
        <v>0</v>
      </c>
      <c r="BI43" s="122">
        <f>BI27^3+BI28^3+BI29^3+BI30^3+BI31^3+BI32^3+BI33^3+BI34^3+BJ27^3+BJ28^3+BJ29^3+BJ30^3+BJ31^3+BJ32^3+BJ33^3+BJ34^3</f>
        <v>0</v>
      </c>
      <c r="BJ43" s="122">
        <f>BI42^3+BI41^3+BI40^3+BI39^3+BI38^3+BI37^3+BI36^3+BI35^3+BJ42^3+BJ41^3+BJ40^3+BJ39^3+BJ38^3+BJ37^3+BJ36^3+BJ35^3</f>
        <v>0</v>
      </c>
      <c r="BK43" s="122">
        <f>BK27^3+BK28^3+BK29^3+BK30^3+BK31^3+BK32^3+BK33^3+BK34^3+BL27^3+BL28^3+BL29^3+BL30^3+BL31^3+BL32^3+BL33^3+BL34^3</f>
        <v>0</v>
      </c>
      <c r="BL43" s="122">
        <f>BK42^3+BK41^3+BK40^3+BK39^3+BK38^3+BK37^3+BK36^3+BK35^3+BL42^3+BL41^3+BL40^3+BL39^3+BL38^3+BL37^3+BL36^3+BL35^3</f>
        <v>0</v>
      </c>
      <c r="BM43" s="122">
        <f>BM27^3+BM28^3+BM29^3+BM30^3+BM31^3+BM32^3+BM33^3+BM34^3+BN27^3+BN28^3+BN29^3+BN30^3+BN31^3+BN32^3+BN33^3+BN34^3</f>
        <v>0</v>
      </c>
      <c r="BN43" s="123">
        <f>BM42^3+BM41^3+BM40^3+BM39^3+BM38^3+BM37^3+BM36^3+BM35^3+BN42^3+BN41^3+BN40^3+BN39^3+BN38^3+BN37^3+BN36^3+BN35^3</f>
        <v>0</v>
      </c>
      <c r="BO43" s="168">
        <f>AY27^3+AZ28^3+BA29^3+BB30^3+BC31^3+BD32^3+BE33^3+BF34^3+BG35^3+BH36^3+BI37^3+BJ38^3+BK39^3+BL40^3+BM41^3+BN42^3</f>
        <v>0</v>
      </c>
      <c r="BP43" s="169">
        <f>AY35^3+AZ36^3+BA37^3+BB38^3+BC39^3+BD40^3+BE41^3+BF42^3+BG27^3+BH28^3+BI29^3+BJ30^3+BK31^3+BL32^3+BM33^3+BN34^3</f>
        <v>0</v>
      </c>
      <c r="BQ43" s="52"/>
      <c r="BR43" s="126"/>
      <c r="BS43" s="126"/>
      <c r="BT43" s="126"/>
      <c r="BU43" s="126"/>
      <c r="BV43" s="126"/>
      <c r="BW43" s="126"/>
      <c r="BX43" s="126"/>
      <c r="BY43" s="126"/>
      <c r="BZ43" s="126"/>
      <c r="CA43" s="126"/>
      <c r="CB43" s="126"/>
      <c r="CC43" s="126"/>
      <c r="CD43" s="126"/>
      <c r="CE43" s="126"/>
      <c r="CF43" s="126"/>
      <c r="CG43" s="126"/>
      <c r="CH43" s="32"/>
      <c r="CI43" s="115"/>
      <c r="CJ43" s="144"/>
      <c r="CK43" s="109"/>
      <c r="CL43" s="58"/>
      <c r="CM43" s="121">
        <f>CM27^3+CM28^3+CM29^3+CM30^3+CM31^3+CM32^3+CM33^3+CM34^3+CN27^3+CN28^3+CN29^3+CN30^3+CN31^3+CN32^3+CN33^3+CN34^3</f>
        <v>0</v>
      </c>
      <c r="CN43" s="122">
        <f>CM42^3+CM41^3+CM40^3+CM39^3+CM38^3+CM37^3+CM36^3+CM35^3+CN42^3+CN41^3+CN40^3+CN39^3+CN38^3+CN37^3+CN36^3+CN35^3</f>
        <v>0</v>
      </c>
      <c r="CO43" s="122">
        <f>CO27^3+CO28^3+CO29^3+CO30^3+CO31^3+CO32^3+CO33^3+CO34^3+CP27^3+CP28^3+CP29^3+CP30^3+CP31^3+CP32^3+CP33^3+CP34^3</f>
        <v>0</v>
      </c>
      <c r="CP43" s="122">
        <f>CO42^3+CO41^3+CO40^3+CO39^3+CO38^3+CO37^3+CO36^3+CO35^3+CP42^3+CP41^3+CP40^3+CP39^3+CP38^3+CP37^3+CP36^3+CP35^3</f>
        <v>0</v>
      </c>
      <c r="CQ43" s="122">
        <f>CQ27^3+CQ28^3+CQ29^3+CQ30^3+CQ31^3+CQ32^3+CQ33^3+CQ34^3+CR27^3+CR28^3+CR29^3+CR30^3+CR31^3+CR32^3+CR33^3+CR34^3</f>
        <v>0</v>
      </c>
      <c r="CR43" s="122">
        <f>CQ42^3+CQ41^3+CQ40^3+CQ39^3+CQ38^3+CQ37^3+CQ36^3+CQ35^3+CR42^3+CR41^3+CR40^3+CR39^3+CR38^3+CR37^3+CR36^3+CR35^3</f>
        <v>0</v>
      </c>
      <c r="CS43" s="122">
        <f>CS27^3+CS28^3+CS29^3+CS30^3+CS31^3+CS32^3+CS33^3+CS34^3+CT27^3+CT28^3+CT29^3+CT30^3+CT31^3+CT32^3+CT33^3+CT34^3</f>
        <v>0</v>
      </c>
      <c r="CT43" s="122">
        <f>CS42^3+CS41^3+CS40^3+CS39^3+CS38^3+CS37^3+CS36^3+CS35^3+CT42^3+CT41^3+CT40^3+CT39^3+CT38^3+CT37^3+CT36^3+CT35^3</f>
        <v>0</v>
      </c>
      <c r="CU43" s="122">
        <f>CU27^3+CU28^3+CU29^3+CU30^3+CU31^3+CU32^3+CU33^3+CU34^3+CV27^3+CV28^3+CV29^3+CV30^3+CV31^3+CV32^3+CV33^3+CV34^3</f>
        <v>0</v>
      </c>
      <c r="CV43" s="122">
        <f>CU42^3+CU41^3+CU40^3+CU39^3+CU38^3+CU37^3+CU36^3+CU35^3+CV42^3+CV41^3+CV40^3+CV39^3+CV38^3+CV37^3+CV36^3+CV35^3</f>
        <v>0</v>
      </c>
      <c r="CW43" s="122">
        <f>CW27^3+CW28^3+CW29^3+CW30^3+CW31^3+CW32^3+CW33^3+CW34^3+CX27^3+CX28^3+CX29^3+CX30^3+CX31^3+CX32^3+CX33^3+CX34^3</f>
        <v>0</v>
      </c>
      <c r="CX43" s="122">
        <f>CW42^3+CW41^3+CW40^3+CW39^3+CW38^3+CW37^3+CW36^3+CW35^3+CX42^3+CX41^3+CX40^3+CX39^3+CX38^3+CX37^3+CX36^3+CX35^3</f>
        <v>0</v>
      </c>
      <c r="CY43" s="122">
        <f>CY27^3+CY28^3+CY29^3+CY30^3+CY31^3+CY32^3+CY33^3+CY34^3+CZ27^3+CZ28^3+CZ29^3+CZ30^3+CZ31^3+CZ32^3+CZ33^3+CZ34^3</f>
        <v>0</v>
      </c>
      <c r="CZ43" s="122">
        <f>CY42^3+CY41^3+CY40^3+CY39^3+CY38^3+CY37^3+CY36^3+CY35^3+CZ42^3+CZ41^3+CZ40^3+CZ39^3+CZ38^3+CZ37^3+CZ36^3+CZ35^3</f>
        <v>0</v>
      </c>
      <c r="DA43" s="122">
        <f>DA27^3+DA28^3+DA29^3+DA30^3+DA31^3+DA32^3+DA33^3+DA34^3+DB27^3+DB28^3+DB29^3+DB30^3+DB31^3+DB32^3+DB33^3+DB34^3</f>
        <v>0</v>
      </c>
      <c r="DB43" s="123">
        <f>DA42^3+DA41^3+DA40^3+DA39^3+DA38^3+DA37^3+DA36^3+DA35^3+DB42^3+DB41^3+DB40^3+DB39^3+DB38^3+DB37^3+DB36^3+DB35^3</f>
        <v>0</v>
      </c>
      <c r="DC43" s="168">
        <f>CM27^3+CN28^3+CO29^3+CP30^3+CQ31^3+CR32^3+CS33^3+CT34^3+CU35^3+CV36^3+CW37^3+CX38^3+CY39^3+CZ40^3+DA41^3+DB42^3</f>
        <v>0</v>
      </c>
      <c r="DD43" s="169">
        <f>CM35^3+CN36^3+CO37^3+CP38^3+CQ39^3+CR40^3+CS41^3+CT42^3+CU27^3+CV28^3+CW29^3+CX30^3+CY31^3+CZ32^3+DA33^3+DB34^3</f>
        <v>0</v>
      </c>
      <c r="DE43" s="52"/>
      <c r="DF43" s="126"/>
      <c r="DG43" s="126"/>
      <c r="DH43" s="126"/>
      <c r="DI43" s="126"/>
      <c r="DJ43" s="126"/>
      <c r="DK43" s="126"/>
      <c r="DL43" s="126"/>
      <c r="DM43" s="126"/>
      <c r="DN43" s="126"/>
      <c r="DO43" s="126"/>
      <c r="DP43" s="126"/>
      <c r="DQ43" s="126"/>
      <c r="DR43" s="126"/>
      <c r="DS43" s="126"/>
      <c r="DT43" s="126"/>
      <c r="DU43" s="126"/>
      <c r="DV43" s="32"/>
      <c r="DW43" s="115"/>
      <c r="DY43" s="109"/>
      <c r="DZ43" s="58"/>
      <c r="EA43" s="121">
        <f>EA27^3+EA28^3+EA29^3+EA30^3+EA31^3+EA32^3+EA33^3+EA34^3+EB27^3+EB28^3+EB29^3+EB30^3+EB31^3+EB32^3+EB33^3+EB34^3</f>
        <v>0</v>
      </c>
      <c r="EB43" s="122">
        <f>EA42^3+EA41^3+EA40^3+EA39^3+EA38^3+EA37^3+EA36^3+EA35^3+EB42^3+EB41^3+EB40^3+EB39^3+EB38^3+EB37^3+EB36^3+EB35^3</f>
        <v>0</v>
      </c>
      <c r="EC43" s="122">
        <f>EC27^3+EC28^3+EC29^3+EC30^3+EC31^3+EC32^3+EC33^3+EC34^3+ED27^3+ED28^3+ED29^3+ED30^3+ED31^3+ED32^3+ED33^3+ED34^3</f>
        <v>0</v>
      </c>
      <c r="ED43" s="122">
        <f>EC42^3+EC41^3+EC40^3+EC39^3+EC38^3+EC37^3+EC36^3+EC35^3+ED42^3+ED41^3+ED40^3+ED39^3+ED38^3+ED37^3+ED36^3+ED35^3</f>
        <v>0</v>
      </c>
      <c r="EE43" s="122">
        <f>EE27^3+EE28^3+EE29^3+EE30^3+EE31^3+EE32^3+EE33^3+EE34^3+EF27^3+EF28^3+EF29^3+EF30^3+EF31^3+EF32^3+EF33^3+EF34^3</f>
        <v>0</v>
      </c>
      <c r="EF43" s="122">
        <f>EE42^3+EE41^3+EE40^3+EE39^3+EE38^3+EE37^3+EE36^3+EE35^3+EF42^3+EF41^3+EF40^3+EF39^3+EF38^3+EF37^3+EF36^3+EF35^3</f>
        <v>0</v>
      </c>
      <c r="EG43" s="122">
        <f>EG27^3+EG28^3+EG29^3+EG30^3+EG31^3+EG32^3+EG33^3+EG34^3+EH27^3+EH28^3+EH29^3+EH30^3+EH31^3+EH32^3+EH33^3+EH34^3</f>
        <v>0</v>
      </c>
      <c r="EH43" s="122">
        <f>EG42^3+EG41^3+EG40^3+EG39^3+EG38^3+EG37^3+EG36^3+EG35^3+EH42^3+EH41^3+EH40^3+EH39^3+EH38^3+EH37^3+EH36^3+EH35^3</f>
        <v>0</v>
      </c>
      <c r="EI43" s="122">
        <f>EI27^3+EI28^3+EI29^3+EI30^3+EI31^3+EI32^3+EI33^3+EI34^3+EJ27^3+EJ28^3+EJ29^3+EJ30^3+EJ31^3+EJ32^3+EJ33^3+EJ34^3</f>
        <v>0</v>
      </c>
      <c r="EJ43" s="122">
        <f>EI42^3+EI41^3+EI40^3+EI39^3+EI38^3+EI37^3+EI36^3+EI35^3+EJ42^3+EJ41^3+EJ40^3+EJ39^3+EJ38^3+EJ37^3+EJ36^3+EJ35^3</f>
        <v>0</v>
      </c>
      <c r="EK43" s="122">
        <f>EK27^3+EK28^3+EK29^3+EK30^3+EK31^3+EK32^3+EK33^3+EK34^3+EL27^3+EL28^3+EL29^3+EL30^3+EL31^3+EL32^3+EL33^3+EL34^3</f>
        <v>0</v>
      </c>
      <c r="EL43" s="122">
        <f>EK42^3+EK41^3+EK40^3+EK39^3+EK38^3+EK37^3+EK36^3+EK35^3+EL42^3+EL41^3+EL40^3+EL39^3+EL38^3+EL37^3+EL36^3+EL35^3</f>
        <v>0</v>
      </c>
      <c r="EM43" s="122">
        <f>EM27^3+EM28^3+EM29^3+EM30^3+EM31^3+EM32^3+EM33^3+EM34^3+EN27^3+EN28^3+EN29^3+EN30^3+EN31^3+EN32^3+EN33^3+EN34^3</f>
        <v>0</v>
      </c>
      <c r="EN43" s="122">
        <f>EM42^3+EM41^3+EM40^3+EM39^3+EM38^3+EM37^3+EM36^3+EM35^3+EN42^3+EN41^3+EN40^3+EN39^3+EN38^3+EN37^3+EN36^3+EN35^3</f>
        <v>0</v>
      </c>
      <c r="EO43" s="122">
        <f>EO27^3+EO28^3+EO29^3+EO30^3+EO31^3+EO32^3+EO33^3+EO34^3+EP27^3+EP28^3+EP29^3+EP30^3+EP31^3+EP32^3+EP33^3+EP34^3</f>
        <v>0</v>
      </c>
      <c r="EP43" s="123">
        <f>EO42^3+EO41^3+EO40^3+EO39^3+EO38^3+EO37^3+EO36^3+EO35^3+EP42^3+EP41^3+EP40^3+EP39^3+EP38^3+EP37^3+EP36^3+EP35^3</f>
        <v>0</v>
      </c>
      <c r="EQ43" s="168">
        <f>EA27^3+EB28^3+EC29^3+ED30^3+EE31^3+EF32^3+EG33^3+EH34^3+EI35^3+EJ36^3+EK37^3+EL38^3+EM39^3+EN40^3+EO41^3+EP42^3</f>
        <v>0</v>
      </c>
      <c r="ER43" s="169">
        <f>EA35^3+EB36^3+EC37^3+ED38^3+EE39^3+EF40^3+EG41^3+EH42^3+EI27^3+EJ28^3+EK29^3+EL30^3+EM31^3+EN32^3+EO33^3+EP34^3</f>
        <v>0</v>
      </c>
      <c r="ES43" s="52"/>
      <c r="ET43" s="126"/>
      <c r="EU43" s="126"/>
      <c r="EV43" s="126"/>
      <c r="EW43" s="126"/>
      <c r="EX43" s="126"/>
      <c r="EY43" s="126"/>
      <c r="EZ43" s="126"/>
      <c r="FA43" s="126"/>
      <c r="FB43" s="126"/>
      <c r="FC43" s="126"/>
      <c r="FD43" s="126"/>
      <c r="FE43" s="126"/>
      <c r="FF43" s="126"/>
      <c r="FG43" s="126"/>
      <c r="FH43" s="126"/>
      <c r="FI43" s="126"/>
      <c r="FJ43" s="32"/>
      <c r="FK43" s="115"/>
    </row>
    <row r="44" spans="1:167" ht="13.5" thickBot="1" x14ac:dyDescent="0.25">
      <c r="A44" s="32"/>
      <c r="B44" s="32"/>
      <c r="C44" s="32"/>
      <c r="D44" s="106" t="s">
        <v>234</v>
      </c>
      <c r="E44" s="107" t="s">
        <v>207</v>
      </c>
      <c r="F44" s="108">
        <f>B4+(30*B6)</f>
        <v>31</v>
      </c>
      <c r="G44" s="104"/>
      <c r="H44" s="43"/>
      <c r="I44" s="109"/>
      <c r="J44" s="58"/>
      <c r="K44" s="127">
        <f>K27^3+L27^3+M27^3+N27^3+K28^3+L28^3+M28^3+N28^3+K29^3+L29^3+M29^3+N29^3+K30^3+L30^3+M30^3+N30^3</f>
        <v>0</v>
      </c>
      <c r="L44" s="128">
        <f>K31^3+L31^3+M31^3+N31^3+K32^3+L32^3+M32^3+N32^3+K33^3+L33^3+M33^3+N33^3+K34^3+L34^3+M34^3+N34^3</f>
        <v>0</v>
      </c>
      <c r="M44" s="128">
        <f>K35^3+L35^3+M35^3+N35^3+K36^3+L36^3+M36^3+N36^3+K37^3+L37^3+M37^3+N37^3+K38^3+L38^3+M38^3+N38^3</f>
        <v>0</v>
      </c>
      <c r="N44" s="128">
        <f>K39^3+L39^3+M39^3+N39^3+K40^3+L40^3+M40^3+N40^3+K41^3+L41^3+M41^3+N41^3+K42^3+L42^3+M42^3+N42^3</f>
        <v>0</v>
      </c>
      <c r="O44" s="128">
        <f>O27^3+P27^3+Q27^3+R27^3+O28^3+P28^3+Q28^3+R28^3+O29^3+P29^3+Q29^3+R29^3+O30^3+P30^3+Q30^3+R30^3</f>
        <v>0</v>
      </c>
      <c r="P44" s="128">
        <f>O31^3+P31^3+Q31^3+R31^3+O32^3+P32^3+Q32^3+R32^3+O33^3+P33^3+Q33^3+R33^3+O34^3+P34^3+Q34^3+R34^3</f>
        <v>0</v>
      </c>
      <c r="Q44" s="128">
        <f>O35^3+P35^3+Q35^3+R35^3+O36^3+P36^3+Q36^3+R36^3+O37^3+P37^3+Q37^3+R37^3+O38^3+P38^3+Q38^3+R38^3</f>
        <v>0</v>
      </c>
      <c r="R44" s="128">
        <f>O39^3+P39^3+Q39^3+R39^3+O40^3+P40^3+Q40^3+R40^3+O41^3+P41^3+Q41^3+R41^3+O42^3+P42^3+Q42^3+R42^3</f>
        <v>0</v>
      </c>
      <c r="S44" s="128">
        <f>S27^3+T27^3+U27^3+V27^3+S28^3+T28^3+U28^3+V28^3+S29^3+T29^3+U29^3+V29^3+S30^3+T30^3+U30^3+V30^3</f>
        <v>0</v>
      </c>
      <c r="T44" s="128">
        <f>S31^3+T31^3+U31^3+V31^3+S32^3+T32^3+U32^3+V32^3+S33^3+T33^3+U33^3+V33^3+S34^3+T34^3+U34^3+V34^3</f>
        <v>0</v>
      </c>
      <c r="U44" s="128">
        <f>S35^3+T35^3+U35^3+V35^3+S36^3+T36^3+U36^3+V36^3+S37^3+T37^3+U37^3+V37^3+S38^3+T38^3+U38^3+V38^3</f>
        <v>0</v>
      </c>
      <c r="V44" s="128">
        <f>S39^3+T39^3+U39^3+V39^3+S40^3+T40^3+U40^3+V40^3+S41^3+T41^3+U41^3+V41^3+S42^3+T42^3+U42^3+V42^3</f>
        <v>0</v>
      </c>
      <c r="W44" s="128">
        <f>W27^3+X27^3+Y27^3+Z27^3+W28^3+X28^3+Y28^3+Z28^3+W29^3+X29^3+Y29^3+Z29^3+W30^3+X30^3+Y30^3+Z30^3</f>
        <v>0</v>
      </c>
      <c r="X44" s="128">
        <f>W31^3+X31^3+Y31^3+Z31^3+W32^3+X32^3+Y32^3+Z32^3+W33^3+X33^3+Y33^3+Z33^3+W34^3+X34^3+Y34^3+Z34^3</f>
        <v>0</v>
      </c>
      <c r="Y44" s="128">
        <f>W35^3+X35^3+Y35^3+Z35^3+W36^3+X36^3+Y36^3+Z36^3+W37^3+X37^3+Y37^3+Z37^3+W38^3+X38^3+Y38^3+Z38^3</f>
        <v>0</v>
      </c>
      <c r="Z44" s="128">
        <f>W39^3+X39^3+Y39^3+Z39^3+W40^3+X40^3+Y40^3+Z40^3+W41^3+X41^3+Y41^3+Z41^3+W42^3+X42^3+Y42^3+Z42^3</f>
        <v>0</v>
      </c>
      <c r="AA44" s="128">
        <f>K42^3+L41^3+M40^3+N39^3+O38^3+P37^3+Q36^3+R35^3+S34^3+T33^3+U32^3+V31^3+W30^3+X29^3+Y28^3+Z27^3</f>
        <v>0</v>
      </c>
      <c r="AB44" s="170">
        <f>K34^3+L33^3+M32^3+N31^3+O30^3+P29^3+Q28^3+R27^3+S42^3+T41^3+U40^3+V39^3+W38^3+X37^3+Y36^3+Z35^3</f>
        <v>0</v>
      </c>
      <c r="AC44" s="32"/>
      <c r="AD44" s="131"/>
      <c r="AE44" s="131"/>
      <c r="AF44" s="131"/>
      <c r="AG44" s="131"/>
      <c r="AH44" s="131"/>
      <c r="AI44" s="131"/>
      <c r="AJ44" s="131"/>
      <c r="AK44" s="131"/>
      <c r="AL44" s="131"/>
      <c r="AM44" s="131"/>
      <c r="AN44" s="131"/>
      <c r="AO44" s="131"/>
      <c r="AP44" s="131"/>
      <c r="AQ44" s="131"/>
      <c r="AR44" s="131"/>
      <c r="AS44" s="131"/>
      <c r="AT44" s="32"/>
      <c r="AU44" s="115"/>
      <c r="AW44" s="109"/>
      <c r="AX44" s="58"/>
      <c r="AY44" s="127">
        <f>AY27^3+AZ27^3+BA27^3+BB27^3+AY28^3+AZ28^3+BA28^3+BB28^3+AY29^3+AZ29^3+BA29^3+BB29^3+AY30^3+AZ30^3+BA30^3+BB30^3</f>
        <v>0</v>
      </c>
      <c r="AZ44" s="128">
        <f>AY31^3+AZ31^3+BA31^3+BB31^3+AY32^3+AZ32^3+BA32^3+BB32^3+AY33^3+AZ33^3+BA33^3+BB33^3+AY34^3+AZ34^3+BA34^3+BB34^3</f>
        <v>0</v>
      </c>
      <c r="BA44" s="128">
        <f>AY35^3+AZ35^3+BA35^3+BB35^3+AY36^3+AZ36^3+BA36^3+BB36^3+AY37^3+AZ37^3+BA37^3+BB37^3+AY38^3+AZ38^3+BA38^3+BB38^3</f>
        <v>0</v>
      </c>
      <c r="BB44" s="128">
        <f>AY39^3+AZ39^3+BA39^3+BB39^3+AY40^3+AZ40^3+BA40^3+BB40^3+AY41^3+AZ41^3+BA41^3+BB41^3+AY42^3+AZ42^3+BA42^3+BB42^3</f>
        <v>0</v>
      </c>
      <c r="BC44" s="128">
        <f>BC27^3+BD27^3+BE27^3+BF27^3+BC28^3+BD28^3+BE28^3+BF28^3+BC29^3+BD29^3+BE29^3+BF29^3+BC30^3+BD30^3+BE30^3+BF30^3</f>
        <v>0</v>
      </c>
      <c r="BD44" s="128">
        <f>BC31^3+BD31^3+BE31^3+BF31^3+BC32^3+BD32^3+BE32^3+BF32^3+BC33^3+BD33^3+BE33^3+BF33^3+BC34^3+BD34^3+BE34^3+BF34^3</f>
        <v>0</v>
      </c>
      <c r="BE44" s="128">
        <f>BC35^3+BD35^3+BE35^3+BF35^3+BC36^3+BD36^3+BE36^3+BF36^3+BC37^3+BD37^3+BE37^3+BF37^3+BC38^3+BD38^3+BE38^3+BF38^3</f>
        <v>0</v>
      </c>
      <c r="BF44" s="128">
        <f>BC39^3+BD39^3+BE39^3+BF39^3+BC40^3+BD40^3+BE40^3+BF40^3+BC41^3+BD41^3+BE41^3+BF41^3+BC42^3+BD42^3+BE42^3+BF42^3</f>
        <v>0</v>
      </c>
      <c r="BG44" s="128">
        <f>BG27^3+BH27^3+BI27^3+BJ27^3+BG28^3+BH28^3+BI28^3+BJ28^3+BG29^3+BH29^3+BI29^3+BJ29^3+BG30^3+BH30^3+BI30^3+BJ30^3</f>
        <v>0</v>
      </c>
      <c r="BH44" s="128">
        <f>BG31^3+BH31^3+BI31^3+BJ31^3+BG32^3+BH32^3+BI32^3+BJ32^3+BG33^3+BH33^3+BI33^3+BJ33^3+BG34^3+BH34^3+BI34^3+BJ34^3</f>
        <v>0</v>
      </c>
      <c r="BI44" s="128">
        <f>BG35^3+BH35^3+BI35^3+BJ35^3+BG36^3+BH36^3+BI36^3+BJ36^3+BG37^3+BH37^3+BI37^3+BJ37^3+BG38^3+BH38^3+BI38^3+BJ38^3</f>
        <v>0</v>
      </c>
      <c r="BJ44" s="128">
        <f>BG39^3+BH39^3+BI39^3+BJ39^3+BG40^3+BH40^3+BI40^3+BJ40^3+BG41^3+BH41^3+BI41^3+BJ41^3+BG42^3+BH42^3+BI42^3+BJ42^3</f>
        <v>0</v>
      </c>
      <c r="BK44" s="128">
        <f>BK27^3+BL27^3+BM27^3+BN27^3+BK28^3+BL28^3+BM28^3+BN28^3+BK29^3+BL29^3+BM29^3+BN29^3+BK30^3+BL30^3+BM30^3+BN30^3</f>
        <v>0</v>
      </c>
      <c r="BL44" s="128">
        <f>BK31^3+BL31^3+BM31^3+BN31^3+BK32^3+BL32^3+BM32^3+BN32^3+BK33^3+BL33^3+BM33^3+BN33^3+BK34^3+BL34^3+BM34^3+BN34^3</f>
        <v>0</v>
      </c>
      <c r="BM44" s="128">
        <f>BK35^3+BL35^3+BM35^3+BN35^3+BK36^3+BL36^3+BM36^3+BN36^3+BK37^3+BL37^3+BM37^3+BN37^3+BK38^3+BL38^3+BM38^3+BN38^3</f>
        <v>0</v>
      </c>
      <c r="BN44" s="128">
        <f>BK39^3+BL39^3+BM39^3+BN39^3+BK40^3+BL40^3+BM40^3+BN40^3+BK41^3+BL41^3+BM41^3+BN41^3+BK42^3+BL42^3+BM42^3+BN42^3</f>
        <v>0</v>
      </c>
      <c r="BO44" s="128">
        <f>AY42^3+AZ41^3+BA40^3+BB39^3+BC38^3+BD37^3+BE36^3+BF35^3+BG34^3+BH33^3+BI32^3+BJ31^3+BK30^3+BL29^3+BM28^3+BN27^3</f>
        <v>0</v>
      </c>
      <c r="BP44" s="170">
        <f>AY34^3+AZ33^3+BA32^3+BB31^3+BC30^3+BD29^3+BE28^3+BF27^3+BG42^3+BH41^3+BI40^3+BJ39^3+BK38^3+BL37^3+BM36^3+BN35^3</f>
        <v>0</v>
      </c>
      <c r="BQ44" s="32"/>
      <c r="BR44" s="131"/>
      <c r="BS44" s="131"/>
      <c r="BT44" s="131"/>
      <c r="BU44" s="131"/>
      <c r="BV44" s="131"/>
      <c r="BW44" s="131"/>
      <c r="BX44" s="131"/>
      <c r="BY44" s="131"/>
      <c r="BZ44" s="131"/>
      <c r="CA44" s="131"/>
      <c r="CB44" s="131"/>
      <c r="CC44" s="131"/>
      <c r="CD44" s="131"/>
      <c r="CE44" s="131"/>
      <c r="CF44" s="131"/>
      <c r="CG44" s="131"/>
      <c r="CH44" s="32"/>
      <c r="CI44" s="115"/>
      <c r="CJ44" s="144"/>
      <c r="CK44" s="109"/>
      <c r="CL44" s="58"/>
      <c r="CM44" s="127">
        <f>CM27^3+CN27^3+CO27^3+CP27^3+CM28^3+CN28^3+CO28^3+CP28^3+CM29^3+CN29^3+CO29^3+CP29^3+CM30^3+CN30^3+CO30^3+CP30^3</f>
        <v>0</v>
      </c>
      <c r="CN44" s="128">
        <f>CM31^3+CN31^3+CO31^3+CP31^3+CM32^3+CN32^3+CO32^3+CP32^3+CM33^3+CN33^3+CO33^3+CP33^3+CM34^3+CN34^3+CO34^3+CP34^3</f>
        <v>0</v>
      </c>
      <c r="CO44" s="128">
        <f>CM35^3+CN35^3+CO35^3+CP35^3+CM36^3+CN36^3+CO36^3+CP36^3+CM37^3+CN37^3+CO37^3+CP37^3+CM38^3+CN38^3+CO38^3+CP38^3</f>
        <v>0</v>
      </c>
      <c r="CP44" s="128">
        <f>CM39^3+CN39^3+CO39^3+CP39^3+CM40^3+CN40^3+CO40^3+CP40^3+CM41^3+CN41^3+CO41^3+CP41^3+CM42^3+CN42^3+CO42^3+CP42^3</f>
        <v>0</v>
      </c>
      <c r="CQ44" s="128">
        <f>CQ27^3+CR27^3+CS27^3+CT27^3+CQ28^3+CR28^3+CS28^3+CT28^3+CQ29^3+CR29^3+CS29^3+CT29^3+CQ30^3+CR30^3+CS30^3+CT30^3</f>
        <v>0</v>
      </c>
      <c r="CR44" s="128">
        <f>CQ31^3+CR31^3+CS31^3+CT31^3+CQ32^3+CR32^3+CS32^3+CT32^3+CQ33^3+CR33^3+CS33^3+CT33^3+CQ34^3+CR34^3+CS34^3+CT34^3</f>
        <v>0</v>
      </c>
      <c r="CS44" s="128">
        <f>CQ35^3+CR35^3+CS35^3+CT35^3+CQ36^3+CR36^3+CS36^3+CT36^3+CQ37^3+CR37^3+CS37^3+CT37^3+CQ38^3+CR38^3+CS38^3+CT38^3</f>
        <v>0</v>
      </c>
      <c r="CT44" s="128">
        <f>CQ39^3+CR39^3+CS39^3+CT39^3+CQ40^3+CR40^3+CS40^3+CT40^3+CQ41^3+CR41^3+CS41^3+CT41^3+CQ42^3+CR42^3+CS42^3+CT42^3</f>
        <v>0</v>
      </c>
      <c r="CU44" s="128">
        <f>CU27^3+CV27^3+CW27^3+CX27^3+CU28^3+CV28^3+CW28^3+CX28^3+CU29^3+CV29^3+CW29^3+CX29^3+CU30^3+CV30^3+CW30^3+CX30^3</f>
        <v>0</v>
      </c>
      <c r="CV44" s="128">
        <f>CU31^3+CV31^3+CW31^3+CX31^3+CU32^3+CV32^3+CW32^3+CX32^3+CU33^3+CV33^3+CW33^3+CX33^3+CU34^3+CV34^3+CW34^3+CX34^3</f>
        <v>0</v>
      </c>
      <c r="CW44" s="128">
        <f>CU35^3+CV35^3+CW35^3+CX35^3+CU36^3+CV36^3+CW36^3+CX36^3+CU37^3+CV37^3+CW37^3+CX37^3+CU38^3+CV38^3+CW38^3+CX38^3</f>
        <v>0</v>
      </c>
      <c r="CX44" s="128">
        <f>CU39^3+CV39^3+CW39^3+CX39^3+CU40^3+CV40^3+CW40^3+CX40^3+CU41^3+CV41^3+CW41^3+CX41^3+CU42^3+CV42^3+CW42^3+CX42^3</f>
        <v>0</v>
      </c>
      <c r="CY44" s="128">
        <f>CY27^3+CZ27^3+DA27^3+DB27^3+CY28^3+CZ28^3+DA28^3+DB28^3+CY29^3+CZ29^3+DA29^3+DB29^3+CY30^3+CZ30^3+DA30^3+DB30^3</f>
        <v>0</v>
      </c>
      <c r="CZ44" s="128">
        <f>CY31^3+CZ31^3+DA31^3+DB31^3+CY32^3+CZ32^3+DA32^3+DB32^3+CY33^3+CZ33^3+DA33^3+DB33^3+CY34^3+CZ34^3+DA34^3+DB34^3</f>
        <v>0</v>
      </c>
      <c r="DA44" s="128">
        <f>CY35^3+CZ35^3+DA35^3+DB35^3+CY36^3+CZ36^3+DA36^3+DB36^3+CY37^3+CZ37^3+DA37^3+DB37^3+CY38^3+CZ38^3+DA38^3+DB38^3</f>
        <v>0</v>
      </c>
      <c r="DB44" s="128">
        <f>CY39^3+CZ39^3+DA39^3+DB39^3+CY40^3+CZ40^3+DA40^3+DB40^3+CY41^3+CZ41^3+DA41^3+DB41^3+CY42^3+CZ42^3+DA42^3+DB42^3</f>
        <v>0</v>
      </c>
      <c r="DC44" s="128">
        <f>CM42^3+CN41^3+CO40^3+CP39^3+CQ38^3+CR37^3+CS36^3+CT35^3+CU34^3+CV33^3+CW32^3+CX31^3+CY30^3+CZ29^3+DA28^3+DB27^3</f>
        <v>0</v>
      </c>
      <c r="DD44" s="170">
        <f>CM34^3+CN33^3+CO32^3+CP31^3+CQ30^3+CR29^3+CS28^3+CT27^3+CU42^3+CV41^3+CW40^3+CX39^3+CY38^3+CZ37^3+DA36^3+DB35^3</f>
        <v>0</v>
      </c>
      <c r="DE44" s="32"/>
      <c r="DF44" s="131"/>
      <c r="DG44" s="131"/>
      <c r="DH44" s="131"/>
      <c r="DI44" s="131"/>
      <c r="DJ44" s="131"/>
      <c r="DK44" s="131"/>
      <c r="DL44" s="131"/>
      <c r="DM44" s="131"/>
      <c r="DN44" s="131"/>
      <c r="DO44" s="131"/>
      <c r="DP44" s="131"/>
      <c r="DQ44" s="131"/>
      <c r="DR44" s="131"/>
      <c r="DS44" s="131"/>
      <c r="DT44" s="131"/>
      <c r="DU44" s="131"/>
      <c r="DV44" s="32"/>
      <c r="DW44" s="115"/>
      <c r="DY44" s="109"/>
      <c r="DZ44" s="58"/>
      <c r="EA44" s="127">
        <f>EA27^3+EB27^3+EC27^3+ED27^3+EA28^3+EB28^3+EC28^3+ED28^3+EA29^3+EB29^3+EC29^3+ED29^3+EA30^3+EB30^3+EC30^3+ED30^3</f>
        <v>0</v>
      </c>
      <c r="EB44" s="128">
        <f>EA31^3+EB31^3+EC31^3+ED31^3+EA32^3+EB32^3+EC32^3+ED32^3+EA33^3+EB33^3+EC33^3+ED33^3+EA34^3+EB34^3+EC34^3+ED34^3</f>
        <v>0</v>
      </c>
      <c r="EC44" s="128">
        <f>EA35^3+EB35^3+EC35^3+ED35^3+EA36^3+EB36^3+EC36^3+ED36^3+EA37^3+EB37^3+EC37^3+ED37^3+EA38^3+EB38^3+EC38^3+ED38^3</f>
        <v>0</v>
      </c>
      <c r="ED44" s="128">
        <f>EA39^3+EB39^3+EC39^3+ED39^3+EA40^3+EB40^3+EC40^3+ED40^3+EA41^3+EB41^3+EC41^3+ED41^3+EA42^3+EB42^3+EC42^3+ED42^3</f>
        <v>0</v>
      </c>
      <c r="EE44" s="128">
        <f>EE27^3+EF27^3+EG27^3+EH27^3+EE28^3+EF28^3+EG28^3+EH28^3+EE29^3+EF29^3+EG29^3+EH29^3+EE30^3+EF30^3+EG30^3+EH30^3</f>
        <v>0</v>
      </c>
      <c r="EF44" s="128">
        <f>EE31^3+EF31^3+EG31^3+EH31^3+EE32^3+EF32^3+EG32^3+EH32^3+EE33^3+EF33^3+EG33^3+EH33^3+EE34^3+EF34^3+EG34^3+EH34^3</f>
        <v>0</v>
      </c>
      <c r="EG44" s="128">
        <f>EE35^3+EF35^3+EG35^3+EH35^3+EE36^3+EF36^3+EG36^3+EH36^3+EE37^3+EF37^3+EG37^3+EH37^3+EE38^3+EF38^3+EG38^3+EH38^3</f>
        <v>0</v>
      </c>
      <c r="EH44" s="128">
        <f>EE39^3+EF39^3+EG39^3+EH39^3+EE40^3+EF40^3+EG40^3+EH40^3+EE41^3+EF41^3+EG41^3+EH41^3+EE42^3+EF42^3+EG42^3+EH42^3</f>
        <v>0</v>
      </c>
      <c r="EI44" s="128">
        <f>EI27^3+EJ27^3+EK27^3+EL27^3+EI28^3+EJ28^3+EK28^3+EL28^3+EI29^3+EJ29^3+EK29^3+EL29^3+EI30^3+EJ30^3+EK30^3+EL30^3</f>
        <v>0</v>
      </c>
      <c r="EJ44" s="128">
        <f>EI31^3+EJ31^3+EK31^3+EL31^3+EI32^3+EJ32^3+EK32^3+EL32^3+EI33^3+EJ33^3+EK33^3+EL33^3+EI34^3+EJ34^3+EK34^3+EL34^3</f>
        <v>0</v>
      </c>
      <c r="EK44" s="128">
        <f>EI35^3+EJ35^3+EK35^3+EL35^3+EI36^3+EJ36^3+EK36^3+EL36^3+EI37^3+EJ37^3+EK37^3+EL37^3+EI38^3+EJ38^3+EK38^3+EL38^3</f>
        <v>0</v>
      </c>
      <c r="EL44" s="128">
        <f>EI39^3+EJ39^3+EK39^3+EL39^3+EI40^3+EJ40^3+EK40^3+EL40^3+EI41^3+EJ41^3+EK41^3+EL41^3+EI42^3+EJ42^3+EK42^3+EL42^3</f>
        <v>0</v>
      </c>
      <c r="EM44" s="128">
        <f>EM27^3+EN27^3+EO27^3+EP27^3+EM28^3+EN28^3+EO28^3+EP28^3+EM29^3+EN29^3+EO29^3+EP29^3+EM30^3+EN30^3+EO30^3+EP30^3</f>
        <v>0</v>
      </c>
      <c r="EN44" s="128">
        <f>EM31^3+EN31^3+EO31^3+EP31^3+EM32^3+EN32^3+EO32^3+EP32^3+EM33^3+EN33^3+EO33^3+EP33^3+EM34^3+EN34^3+EO34^3+EP34^3</f>
        <v>0</v>
      </c>
      <c r="EO44" s="128">
        <f>EM35^3+EN35^3+EO35^3+EP35^3+EM36^3+EN36^3+EO36^3+EP36^3+EM37^3+EN37^3+EO37^3+EP37^3+EM38^3+EN38^3+EO38^3+EP38^3</f>
        <v>0</v>
      </c>
      <c r="EP44" s="128">
        <f>EM39^3+EN39^3+EO39^3+EP39^3+EM40^3+EN40^3+EO40^3+EP40^3+EM41^3+EN41^3+EO41^3+EP41^3+EM42^3+EN42^3+EO42^3+EP42^3</f>
        <v>0</v>
      </c>
      <c r="EQ44" s="128">
        <f>EA42^3+EB41^3+EC40^3+ED39^3+EE38^3+EF37^3+EG36^3+EH35^3+EI34^3+EJ33^3+EK32^3+EL31^3+EM30^3+EN29^3+EO28^3+EP27^3</f>
        <v>0</v>
      </c>
      <c r="ER44" s="170">
        <f>EA34^3+EB33^3+EC32^3+ED31^3+EE30^3+EF29^3+EG28^3+EH27^3+EI42^3+EJ41^3+EK40^3+EL39^3+EM38^3+EN37^3+EO36^3+EP35^3</f>
        <v>0</v>
      </c>
      <c r="ES44" s="32"/>
      <c r="ET44" s="131"/>
      <c r="EU44" s="131"/>
      <c r="EV44" s="131"/>
      <c r="EW44" s="131"/>
      <c r="EX44" s="131"/>
      <c r="EY44" s="131"/>
      <c r="EZ44" s="131"/>
      <c r="FA44" s="131"/>
      <c r="FB44" s="131"/>
      <c r="FC44" s="131"/>
      <c r="FD44" s="131"/>
      <c r="FE44" s="131"/>
      <c r="FF44" s="131"/>
      <c r="FG44" s="131"/>
      <c r="FH44" s="131"/>
      <c r="FI44" s="131"/>
      <c r="FJ44" s="32"/>
      <c r="FK44" s="115"/>
    </row>
    <row r="45" spans="1:167" ht="13.5" thickBot="1" x14ac:dyDescent="0.25">
      <c r="A45" s="32"/>
      <c r="B45" s="32"/>
      <c r="C45" s="32"/>
      <c r="D45" s="106" t="s">
        <v>125</v>
      </c>
      <c r="E45" s="107" t="s">
        <v>207</v>
      </c>
      <c r="F45" s="108">
        <f>B4+(31*B6)</f>
        <v>32</v>
      </c>
      <c r="G45" s="104"/>
      <c r="H45" s="43"/>
      <c r="I45" s="109"/>
      <c r="J45" s="58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137"/>
      <c r="AB45" s="137"/>
      <c r="AC45" s="32" t="s">
        <v>0</v>
      </c>
      <c r="AD45" s="135"/>
      <c r="AE45" s="135"/>
      <c r="AF45" s="135"/>
      <c r="AG45" s="135"/>
      <c r="AH45" s="135"/>
      <c r="AI45" s="135"/>
      <c r="AJ45" s="135"/>
      <c r="AK45" s="135"/>
      <c r="AL45" s="135"/>
      <c r="AM45" s="135"/>
      <c r="AN45" s="135"/>
      <c r="AO45" s="135"/>
      <c r="AP45" s="135"/>
      <c r="AQ45" s="135"/>
      <c r="AR45" s="135"/>
      <c r="AS45" s="135"/>
      <c r="AT45" s="32"/>
      <c r="AU45" s="115"/>
      <c r="AW45" s="109"/>
      <c r="AX45" s="58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  <c r="BN45" s="46"/>
      <c r="BO45" s="137"/>
      <c r="BP45" s="137"/>
      <c r="BQ45" s="32" t="s">
        <v>0</v>
      </c>
      <c r="BR45" s="135"/>
      <c r="BS45" s="135"/>
      <c r="BT45" s="135"/>
      <c r="BU45" s="135"/>
      <c r="BV45" s="135"/>
      <c r="BW45" s="135"/>
      <c r="BX45" s="135"/>
      <c r="BY45" s="135"/>
      <c r="BZ45" s="135"/>
      <c r="CA45" s="135"/>
      <c r="CB45" s="135"/>
      <c r="CC45" s="135"/>
      <c r="CD45" s="135"/>
      <c r="CE45" s="135"/>
      <c r="CF45" s="135"/>
      <c r="CG45" s="135"/>
      <c r="CH45" s="32"/>
      <c r="CI45" s="115"/>
      <c r="CJ45" s="144"/>
      <c r="CK45" s="109"/>
      <c r="CL45" s="58"/>
      <c r="CM45" s="46"/>
      <c r="CN45" s="46"/>
      <c r="CO45" s="46"/>
      <c r="CP45" s="46"/>
      <c r="CQ45" s="46"/>
      <c r="CR45" s="46"/>
      <c r="CS45" s="46"/>
      <c r="CT45" s="46"/>
      <c r="CU45" s="46"/>
      <c r="CV45" s="46"/>
      <c r="CW45" s="46"/>
      <c r="CX45" s="46"/>
      <c r="CY45" s="46"/>
      <c r="CZ45" s="46"/>
      <c r="DA45" s="46"/>
      <c r="DB45" s="46"/>
      <c r="DC45" s="137"/>
      <c r="DD45" s="137"/>
      <c r="DE45" s="32" t="s">
        <v>0</v>
      </c>
      <c r="DF45" s="135"/>
      <c r="DG45" s="135"/>
      <c r="DH45" s="135"/>
      <c r="DI45" s="135"/>
      <c r="DJ45" s="135"/>
      <c r="DK45" s="135"/>
      <c r="DL45" s="135"/>
      <c r="DM45" s="135"/>
      <c r="DN45" s="135"/>
      <c r="DO45" s="135"/>
      <c r="DP45" s="135"/>
      <c r="DQ45" s="135"/>
      <c r="DR45" s="135"/>
      <c r="DS45" s="135"/>
      <c r="DT45" s="135"/>
      <c r="DU45" s="135"/>
      <c r="DV45" s="32"/>
      <c r="DW45" s="115"/>
      <c r="DY45" s="109"/>
      <c r="DZ45" s="58"/>
      <c r="EA45" s="46"/>
      <c r="EB45" s="46"/>
      <c r="EC45" s="46"/>
      <c r="ED45" s="46"/>
      <c r="EE45" s="46"/>
      <c r="EF45" s="46"/>
      <c r="EG45" s="46"/>
      <c r="EH45" s="46"/>
      <c r="EI45" s="46"/>
      <c r="EJ45" s="46"/>
      <c r="EK45" s="46"/>
      <c r="EL45" s="46"/>
      <c r="EM45" s="46"/>
      <c r="EN45" s="46"/>
      <c r="EO45" s="46"/>
      <c r="EP45" s="46"/>
      <c r="EQ45" s="137"/>
      <c r="ER45" s="137"/>
      <c r="ES45" s="32" t="s">
        <v>0</v>
      </c>
      <c r="ET45" s="135"/>
      <c r="EU45" s="135"/>
      <c r="EV45" s="135"/>
      <c r="EW45" s="135"/>
      <c r="EX45" s="135"/>
      <c r="EY45" s="135"/>
      <c r="EZ45" s="135"/>
      <c r="FA45" s="135"/>
      <c r="FB45" s="135"/>
      <c r="FC45" s="135"/>
      <c r="FD45" s="135"/>
      <c r="FE45" s="135"/>
      <c r="FF45" s="135"/>
      <c r="FG45" s="135"/>
      <c r="FH45" s="135"/>
      <c r="FI45" s="135"/>
      <c r="FJ45" s="32"/>
      <c r="FK45" s="115"/>
    </row>
    <row r="46" spans="1:167" ht="14.25" thickTop="1" thickBot="1" x14ac:dyDescent="0.25">
      <c r="A46" s="32"/>
      <c r="B46" s="32"/>
      <c r="C46" s="32"/>
      <c r="D46" s="106" t="s">
        <v>152</v>
      </c>
      <c r="E46" s="107" t="s">
        <v>207</v>
      </c>
      <c r="F46" s="108">
        <f>B4+(32*B6)</f>
        <v>33</v>
      </c>
      <c r="G46" s="104"/>
      <c r="H46" s="43"/>
      <c r="I46" s="138"/>
      <c r="J46" s="142"/>
      <c r="K46" s="143"/>
      <c r="L46" s="143"/>
      <c r="M46" s="143"/>
      <c r="N46" s="143"/>
      <c r="O46" s="143"/>
      <c r="P46" s="143"/>
      <c r="Q46" s="143"/>
      <c r="R46" s="143"/>
      <c r="S46" s="143"/>
      <c r="T46" s="143"/>
      <c r="U46" s="143"/>
      <c r="V46" s="143"/>
      <c r="W46" s="143"/>
      <c r="X46" s="143"/>
      <c r="Y46" s="143"/>
      <c r="Z46" s="143"/>
      <c r="AA46" s="143"/>
      <c r="AB46" s="143"/>
      <c r="AC46" s="143"/>
      <c r="AD46" s="140"/>
      <c r="AE46" s="140"/>
      <c r="AF46" s="140"/>
      <c r="AG46" s="140"/>
      <c r="AH46" s="140"/>
      <c r="AI46" s="140"/>
      <c r="AJ46" s="140"/>
      <c r="AK46" s="140"/>
      <c r="AL46" s="140"/>
      <c r="AM46" s="140"/>
      <c r="AN46" s="140"/>
      <c r="AO46" s="140"/>
      <c r="AP46" s="140"/>
      <c r="AQ46" s="140"/>
      <c r="AR46" s="140"/>
      <c r="AS46" s="140"/>
      <c r="AT46" s="139"/>
      <c r="AU46" s="141" t="s">
        <v>0</v>
      </c>
      <c r="AW46" s="138"/>
      <c r="AX46" s="142"/>
      <c r="AY46" s="143"/>
      <c r="AZ46" s="143"/>
      <c r="BA46" s="143"/>
      <c r="BB46" s="143"/>
      <c r="BC46" s="143"/>
      <c r="BD46" s="143"/>
      <c r="BE46" s="143"/>
      <c r="BF46" s="143"/>
      <c r="BG46" s="143"/>
      <c r="BH46" s="143"/>
      <c r="BI46" s="143"/>
      <c r="BJ46" s="143"/>
      <c r="BK46" s="143"/>
      <c r="BL46" s="143"/>
      <c r="BM46" s="143"/>
      <c r="BN46" s="143"/>
      <c r="BO46" s="143"/>
      <c r="BP46" s="143"/>
      <c r="BQ46" s="143"/>
      <c r="BR46" s="140"/>
      <c r="BS46" s="140"/>
      <c r="BT46" s="140"/>
      <c r="BU46" s="140"/>
      <c r="BV46" s="140"/>
      <c r="BW46" s="140"/>
      <c r="BX46" s="140"/>
      <c r="BY46" s="140"/>
      <c r="BZ46" s="140"/>
      <c r="CA46" s="140"/>
      <c r="CB46" s="140"/>
      <c r="CC46" s="140"/>
      <c r="CD46" s="140"/>
      <c r="CE46" s="140"/>
      <c r="CF46" s="140"/>
      <c r="CG46" s="140"/>
      <c r="CH46" s="139"/>
      <c r="CI46" s="141" t="s">
        <v>0</v>
      </c>
      <c r="CJ46" s="144"/>
      <c r="CK46" s="138"/>
      <c r="CL46" s="142"/>
      <c r="CM46" s="143"/>
      <c r="CN46" s="143"/>
      <c r="CO46" s="143"/>
      <c r="CP46" s="143"/>
      <c r="CQ46" s="143"/>
      <c r="CR46" s="143"/>
      <c r="CS46" s="143"/>
      <c r="CT46" s="143"/>
      <c r="CU46" s="143"/>
      <c r="CV46" s="143"/>
      <c r="CW46" s="143"/>
      <c r="CX46" s="143"/>
      <c r="CY46" s="143"/>
      <c r="CZ46" s="143"/>
      <c r="DA46" s="143"/>
      <c r="DB46" s="143"/>
      <c r="DC46" s="143"/>
      <c r="DD46" s="143"/>
      <c r="DE46" s="143"/>
      <c r="DF46" s="140"/>
      <c r="DG46" s="140"/>
      <c r="DH46" s="140"/>
      <c r="DI46" s="140"/>
      <c r="DJ46" s="140"/>
      <c r="DK46" s="140"/>
      <c r="DL46" s="140"/>
      <c r="DM46" s="140"/>
      <c r="DN46" s="140"/>
      <c r="DO46" s="140"/>
      <c r="DP46" s="140"/>
      <c r="DQ46" s="140"/>
      <c r="DR46" s="140"/>
      <c r="DS46" s="140"/>
      <c r="DT46" s="140"/>
      <c r="DU46" s="140"/>
      <c r="DV46" s="139"/>
      <c r="DW46" s="141" t="s">
        <v>0</v>
      </c>
      <c r="DY46" s="138"/>
      <c r="DZ46" s="142"/>
      <c r="EA46" s="143"/>
      <c r="EB46" s="143"/>
      <c r="EC46" s="143"/>
      <c r="ED46" s="143"/>
      <c r="EE46" s="143"/>
      <c r="EF46" s="143"/>
      <c r="EG46" s="143"/>
      <c r="EH46" s="143"/>
      <c r="EI46" s="143"/>
      <c r="EJ46" s="143"/>
      <c r="EK46" s="143"/>
      <c r="EL46" s="143"/>
      <c r="EM46" s="143"/>
      <c r="EN46" s="143"/>
      <c r="EO46" s="143"/>
      <c r="EP46" s="143"/>
      <c r="EQ46" s="143"/>
      <c r="ER46" s="143"/>
      <c r="ES46" s="143"/>
      <c r="ET46" s="140"/>
      <c r="EU46" s="140"/>
      <c r="EV46" s="140"/>
      <c r="EW46" s="140"/>
      <c r="EX46" s="140"/>
      <c r="EY46" s="140"/>
      <c r="EZ46" s="140"/>
      <c r="FA46" s="140"/>
      <c r="FB46" s="140"/>
      <c r="FC46" s="140"/>
      <c r="FD46" s="140"/>
      <c r="FE46" s="140"/>
      <c r="FF46" s="140"/>
      <c r="FG46" s="140"/>
      <c r="FH46" s="140"/>
      <c r="FI46" s="140"/>
      <c r="FJ46" s="139"/>
      <c r="FK46" s="141" t="s">
        <v>0</v>
      </c>
    </row>
    <row r="47" spans="1:167" ht="14.25" thickTop="1" thickBot="1" x14ac:dyDescent="0.25">
      <c r="A47" s="32"/>
      <c r="B47" s="32"/>
      <c r="C47" s="32"/>
      <c r="D47" s="106" t="s">
        <v>58</v>
      </c>
      <c r="E47" s="107" t="s">
        <v>207</v>
      </c>
      <c r="F47" s="108">
        <f>B4+(33*B6)</f>
        <v>34</v>
      </c>
      <c r="G47" s="104"/>
      <c r="H47" s="43"/>
      <c r="T47" s="25" t="s">
        <v>0</v>
      </c>
      <c r="V47" s="25" t="s">
        <v>0</v>
      </c>
      <c r="W47" s="25" t="s">
        <v>0</v>
      </c>
      <c r="X47" s="25" t="s">
        <v>0</v>
      </c>
      <c r="Z47" s="25" t="s">
        <v>0</v>
      </c>
      <c r="BL47" s="25" t="s">
        <v>0</v>
      </c>
      <c r="CJ47" s="144"/>
      <c r="CZ47" s="25" t="s">
        <v>0</v>
      </c>
      <c r="EN47" s="25" t="s">
        <v>0</v>
      </c>
    </row>
    <row r="48" spans="1:167" ht="14.25" thickTop="1" thickBot="1" x14ac:dyDescent="0.25">
      <c r="A48" s="32"/>
      <c r="B48" s="32"/>
      <c r="C48" s="32"/>
      <c r="D48" s="106" t="s">
        <v>44</v>
      </c>
      <c r="E48" s="107" t="s">
        <v>207</v>
      </c>
      <c r="F48" s="108">
        <f>B4+(34*B6)</f>
        <v>35</v>
      </c>
      <c r="G48" s="104"/>
      <c r="H48" s="43"/>
      <c r="I48" s="38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40"/>
      <c r="AE48" s="40"/>
      <c r="AF48" s="40"/>
      <c r="AG48" s="40"/>
      <c r="AH48" s="40"/>
      <c r="AI48" s="40"/>
      <c r="AJ48" s="40"/>
      <c r="AK48" s="40"/>
      <c r="AL48" s="40"/>
      <c r="AM48" s="40"/>
      <c r="AN48" s="40"/>
      <c r="AO48" s="40"/>
      <c r="AP48" s="40"/>
      <c r="AQ48" s="40"/>
      <c r="AR48" s="40"/>
      <c r="AS48" s="40"/>
      <c r="AT48" s="39"/>
      <c r="AU48" s="41"/>
      <c r="AW48" s="38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  <c r="BN48" s="39"/>
      <c r="BO48" s="39"/>
      <c r="BP48" s="39"/>
      <c r="BQ48" s="39"/>
      <c r="BR48" s="40"/>
      <c r="BS48" s="40"/>
      <c r="BT48" s="40"/>
      <c r="BU48" s="40"/>
      <c r="BV48" s="40"/>
      <c r="BW48" s="40"/>
      <c r="BX48" s="40"/>
      <c r="BY48" s="40"/>
      <c r="BZ48" s="40"/>
      <c r="CA48" s="40"/>
      <c r="CB48" s="40"/>
      <c r="CC48" s="40"/>
      <c r="CD48" s="40"/>
      <c r="CE48" s="40"/>
      <c r="CF48" s="40"/>
      <c r="CG48" s="40"/>
      <c r="CH48" s="39"/>
      <c r="CI48" s="41"/>
      <c r="CJ48" s="144"/>
      <c r="CK48" s="38"/>
      <c r="CL48" s="39"/>
      <c r="CM48" s="39"/>
      <c r="CN48" s="39"/>
      <c r="CO48" s="39"/>
      <c r="CP48" s="39"/>
      <c r="CQ48" s="39"/>
      <c r="CR48" s="39"/>
      <c r="CS48" s="39"/>
      <c r="CT48" s="39"/>
      <c r="CU48" s="39"/>
      <c r="CV48" s="39"/>
      <c r="CW48" s="39"/>
      <c r="CX48" s="39"/>
      <c r="CY48" s="39"/>
      <c r="CZ48" s="39"/>
      <c r="DA48" s="39"/>
      <c r="DB48" s="39"/>
      <c r="DC48" s="39"/>
      <c r="DD48" s="39"/>
      <c r="DE48" s="39"/>
      <c r="DF48" s="40"/>
      <c r="DG48" s="40"/>
      <c r="DH48" s="40"/>
      <c r="DI48" s="40"/>
      <c r="DJ48" s="40"/>
      <c r="DK48" s="40"/>
      <c r="DL48" s="40"/>
      <c r="DM48" s="40"/>
      <c r="DN48" s="40"/>
      <c r="DO48" s="40"/>
      <c r="DP48" s="40"/>
      <c r="DQ48" s="40"/>
      <c r="DR48" s="40"/>
      <c r="DS48" s="40"/>
      <c r="DT48" s="40"/>
      <c r="DU48" s="40"/>
      <c r="DV48" s="39"/>
      <c r="DW48" s="41"/>
      <c r="DY48" s="38"/>
      <c r="DZ48" s="39"/>
      <c r="EA48" s="39"/>
      <c r="EB48" s="39"/>
      <c r="EC48" s="39"/>
      <c r="ED48" s="39"/>
      <c r="EE48" s="39"/>
      <c r="EF48" s="39"/>
      <c r="EG48" s="39"/>
      <c r="EH48" s="39"/>
      <c r="EI48" s="39"/>
      <c r="EJ48" s="39"/>
      <c r="EK48" s="39"/>
      <c r="EL48" s="39"/>
      <c r="EM48" s="39"/>
      <c r="EN48" s="39"/>
      <c r="EO48" s="39"/>
      <c r="EP48" s="39"/>
      <c r="EQ48" s="39"/>
      <c r="ER48" s="39"/>
      <c r="ES48" s="39"/>
      <c r="ET48" s="40"/>
      <c r="EU48" s="40"/>
      <c r="EV48" s="40"/>
      <c r="EW48" s="40"/>
      <c r="EX48" s="40"/>
      <c r="EY48" s="40"/>
      <c r="EZ48" s="40"/>
      <c r="FA48" s="40"/>
      <c r="FB48" s="40"/>
      <c r="FC48" s="40"/>
      <c r="FD48" s="40"/>
      <c r="FE48" s="40"/>
      <c r="FF48" s="40"/>
      <c r="FG48" s="40"/>
      <c r="FH48" s="40"/>
      <c r="FI48" s="40"/>
      <c r="FJ48" s="39"/>
      <c r="FK48" s="41"/>
    </row>
    <row r="49" spans="1:167" ht="13.5" thickBot="1" x14ac:dyDescent="0.25">
      <c r="A49" s="32"/>
      <c r="B49" s="32"/>
      <c r="C49" s="32"/>
      <c r="D49" s="106" t="s">
        <v>253</v>
      </c>
      <c r="E49" s="107" t="s">
        <v>207</v>
      </c>
      <c r="F49" s="108">
        <f>B4+(35*B6)</f>
        <v>36</v>
      </c>
      <c r="G49" s="104"/>
      <c r="H49" s="43"/>
      <c r="I49" s="44"/>
      <c r="J49" s="45" t="s">
        <v>2</v>
      </c>
      <c r="K49" s="46"/>
      <c r="L49" s="46"/>
      <c r="M49" s="46"/>
      <c r="N49" s="46"/>
      <c r="O49" s="46"/>
      <c r="P49" s="46"/>
      <c r="Q49" s="46"/>
      <c r="R49" s="46"/>
      <c r="S49" s="47" t="s">
        <v>567</v>
      </c>
      <c r="T49" s="46"/>
      <c r="U49" s="46"/>
      <c r="V49" s="46"/>
      <c r="W49" s="46"/>
      <c r="X49" s="46"/>
      <c r="Y49" s="46"/>
      <c r="Z49" s="46"/>
      <c r="AA49" s="46"/>
      <c r="AB49" s="46"/>
      <c r="AC49" s="46" t="s">
        <v>0</v>
      </c>
      <c r="AD49" s="48"/>
      <c r="AE49" s="48"/>
      <c r="AF49" s="48"/>
      <c r="AG49" s="48"/>
      <c r="AH49" s="48"/>
      <c r="AI49" s="48"/>
      <c r="AJ49" s="48"/>
      <c r="AK49" s="48"/>
      <c r="AL49" s="49" t="s">
        <v>276</v>
      </c>
      <c r="AM49" s="48"/>
      <c r="AN49" s="48"/>
      <c r="AO49" s="48"/>
      <c r="AP49" s="48"/>
      <c r="AQ49" s="48"/>
      <c r="AR49" s="48"/>
      <c r="AS49" s="48"/>
      <c r="AT49" s="50"/>
      <c r="AU49" s="51"/>
      <c r="AW49" s="44"/>
      <c r="AX49" s="45" t="s">
        <v>2</v>
      </c>
      <c r="AY49" s="46"/>
      <c r="AZ49" s="46"/>
      <c r="BA49" s="46"/>
      <c r="BB49" s="46"/>
      <c r="BC49" s="46"/>
      <c r="BD49" s="46"/>
      <c r="BE49" s="46"/>
      <c r="BF49" s="46"/>
      <c r="BG49" s="47" t="s">
        <v>594</v>
      </c>
      <c r="BH49" s="46"/>
      <c r="BI49" s="46"/>
      <c r="BJ49" s="46"/>
      <c r="BK49" s="46"/>
      <c r="BL49" s="46"/>
      <c r="BM49" s="46"/>
      <c r="BN49" s="46"/>
      <c r="BO49" s="46"/>
      <c r="BP49" s="46"/>
      <c r="BQ49" s="46" t="s">
        <v>0</v>
      </c>
      <c r="BR49" s="48"/>
      <c r="BS49" s="48"/>
      <c r="BT49" s="48"/>
      <c r="BU49" s="48"/>
      <c r="BV49" s="48"/>
      <c r="BW49" s="48"/>
      <c r="BX49" s="48"/>
      <c r="BY49" s="48"/>
      <c r="BZ49" s="49" t="s">
        <v>276</v>
      </c>
      <c r="CA49" s="48"/>
      <c r="CB49" s="48"/>
      <c r="CC49" s="48"/>
      <c r="CD49" s="48"/>
      <c r="CE49" s="48"/>
      <c r="CF49" s="48"/>
      <c r="CG49" s="48"/>
      <c r="CH49" s="50"/>
      <c r="CI49" s="51"/>
      <c r="CJ49" s="144"/>
      <c r="CK49" s="44"/>
      <c r="CL49" s="45" t="s">
        <v>2</v>
      </c>
      <c r="CM49" s="46"/>
      <c r="CN49" s="46"/>
      <c r="CO49" s="46"/>
      <c r="CP49" s="46"/>
      <c r="CQ49" s="46"/>
      <c r="CR49" s="46"/>
      <c r="CS49" s="46"/>
      <c r="CT49" s="46"/>
      <c r="CU49" s="47" t="s">
        <v>599</v>
      </c>
      <c r="CV49" s="46"/>
      <c r="CW49" s="46"/>
      <c r="CX49" s="46"/>
      <c r="CY49" s="46"/>
      <c r="CZ49" s="46"/>
      <c r="DA49" s="46"/>
      <c r="DB49" s="46"/>
      <c r="DC49" s="46"/>
      <c r="DD49" s="46"/>
      <c r="DE49" s="46" t="s">
        <v>0</v>
      </c>
      <c r="DF49" s="48"/>
      <c r="DG49" s="48"/>
      <c r="DH49" s="48"/>
      <c r="DI49" s="48"/>
      <c r="DJ49" s="48"/>
      <c r="DK49" s="48"/>
      <c r="DL49" s="48"/>
      <c r="DM49" s="48"/>
      <c r="DN49" s="49" t="s">
        <v>276</v>
      </c>
      <c r="DO49" s="48"/>
      <c r="DP49" s="48"/>
      <c r="DQ49" s="48"/>
      <c r="DR49" s="48"/>
      <c r="DS49" s="48"/>
      <c r="DT49" s="48"/>
      <c r="DU49" s="48"/>
      <c r="DV49" s="50"/>
      <c r="DW49" s="51"/>
      <c r="DY49" s="44"/>
      <c r="DZ49" s="45" t="s">
        <v>2</v>
      </c>
      <c r="EA49" s="46"/>
      <c r="EB49" s="46"/>
      <c r="EC49" s="46"/>
      <c r="ED49" s="46"/>
      <c r="EE49" s="46"/>
      <c r="EF49" s="46"/>
      <c r="EG49" s="46"/>
      <c r="EH49" s="46"/>
      <c r="EI49" s="47" t="s">
        <v>626</v>
      </c>
      <c r="EJ49" s="46"/>
      <c r="EK49" s="46"/>
      <c r="EL49" s="46"/>
      <c r="EM49" s="46"/>
      <c r="EN49" s="46"/>
      <c r="EO49" s="46"/>
      <c r="EP49" s="46"/>
      <c r="EQ49" s="46"/>
      <c r="ER49" s="46"/>
      <c r="ES49" s="46" t="s">
        <v>0</v>
      </c>
      <c r="ET49" s="48"/>
      <c r="EU49" s="48"/>
      <c r="EV49" s="48"/>
      <c r="EW49" s="48"/>
      <c r="EX49" s="48"/>
      <c r="EY49" s="48"/>
      <c r="EZ49" s="48"/>
      <c r="FA49" s="48"/>
      <c r="FB49" s="49" t="s">
        <v>276</v>
      </c>
      <c r="FC49" s="48"/>
      <c r="FD49" s="48"/>
      <c r="FE49" s="48"/>
      <c r="FF49" s="48"/>
      <c r="FG49" s="48"/>
      <c r="FH49" s="48"/>
      <c r="FI49" s="48"/>
      <c r="FJ49" s="50"/>
      <c r="FK49" s="51"/>
    </row>
    <row r="50" spans="1:167" x14ac:dyDescent="0.2">
      <c r="A50" s="32"/>
      <c r="B50" s="32"/>
      <c r="C50" s="32"/>
      <c r="D50" s="106" t="s">
        <v>165</v>
      </c>
      <c r="E50" s="107" t="s">
        <v>207</v>
      </c>
      <c r="F50" s="108">
        <f>B4+(36*B6)</f>
        <v>37</v>
      </c>
      <c r="G50" s="104"/>
      <c r="H50" s="43"/>
      <c r="I50" s="57"/>
      <c r="J50" s="58"/>
      <c r="K50" s="1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2"/>
      <c r="AA50" s="171">
        <f>K50^3+L50^3+M50^3+N50^3+O50^3+P50^3+Q50^3+R50^3+K51^3+L51^3+M51^3+N51^3+O51^3+P51^3+Q51^3+R51^3</f>
        <v>0</v>
      </c>
      <c r="AB50" s="167">
        <f>SUMSQ(K50:Z50)</f>
        <v>0</v>
      </c>
      <c r="AC50" s="61"/>
      <c r="AD50" s="68"/>
      <c r="AE50" s="69"/>
      <c r="AF50" s="69"/>
      <c r="AG50" s="69"/>
      <c r="AH50" s="70"/>
      <c r="AI50" s="70"/>
      <c r="AJ50" s="70"/>
      <c r="AK50" s="70"/>
      <c r="AL50" s="69"/>
      <c r="AM50" s="69"/>
      <c r="AN50" s="69"/>
      <c r="AO50" s="69"/>
      <c r="AP50" s="70"/>
      <c r="AQ50" s="70"/>
      <c r="AR50" s="70"/>
      <c r="AS50" s="71"/>
      <c r="AT50" s="66"/>
      <c r="AU50" s="51"/>
      <c r="AW50" s="57"/>
      <c r="AX50" s="58"/>
      <c r="AY50" s="1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2"/>
      <c r="BO50" s="171">
        <f>AY50^3+AZ50^3+BA50^3+BB50^3+BC50^3+BD50^3+BE50^3+BF50^3+AY51^3+AZ51^3+BA51^3+BB51^3+BC51^3+BD51^3+BE51^3+BF51^3</f>
        <v>0</v>
      </c>
      <c r="BP50" s="167">
        <f>SUMSQ(AY50:BN50)</f>
        <v>0</v>
      </c>
      <c r="BQ50" s="61"/>
      <c r="BR50" s="68"/>
      <c r="BS50" s="69"/>
      <c r="BT50" s="69"/>
      <c r="BU50" s="69"/>
      <c r="BV50" s="69"/>
      <c r="BW50" s="69"/>
      <c r="BX50" s="69"/>
      <c r="BY50" s="69"/>
      <c r="BZ50" s="70"/>
      <c r="CA50" s="70"/>
      <c r="CB50" s="70"/>
      <c r="CC50" s="70"/>
      <c r="CD50" s="70"/>
      <c r="CE50" s="70"/>
      <c r="CF50" s="70"/>
      <c r="CG50" s="71"/>
      <c r="CH50" s="66"/>
      <c r="CI50" s="51"/>
      <c r="CJ50" s="144"/>
      <c r="CK50" s="57"/>
      <c r="CL50" s="58"/>
      <c r="CM50" s="1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2"/>
      <c r="DC50" s="171">
        <f>CM50^3+CN50^3+CO50^3+CP50^3+CQ50^3+CR50^3+CS50^3+CT50^3+CM51^3+CN51^3+CO51^3+CP51^3+CQ51^3+CR51^3+CS51^3+CT51^3</f>
        <v>0</v>
      </c>
      <c r="DD50" s="167">
        <f>SUMSQ(CM50:DB50)</f>
        <v>0</v>
      </c>
      <c r="DE50" s="61"/>
      <c r="DF50" s="68"/>
      <c r="DG50" s="69"/>
      <c r="DH50" s="70"/>
      <c r="DI50" s="70"/>
      <c r="DJ50" s="69"/>
      <c r="DK50" s="69"/>
      <c r="DL50" s="70"/>
      <c r="DM50" s="70"/>
      <c r="DN50" s="69"/>
      <c r="DO50" s="69"/>
      <c r="DP50" s="70"/>
      <c r="DQ50" s="70"/>
      <c r="DR50" s="69"/>
      <c r="DS50" s="69"/>
      <c r="DT50" s="70"/>
      <c r="DU50" s="71"/>
      <c r="DV50" s="66"/>
      <c r="DW50" s="51"/>
      <c r="DY50" s="57"/>
      <c r="DZ50" s="58"/>
      <c r="EA50" s="1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2"/>
      <c r="EQ50" s="171">
        <f>EA50^3+EB50^3+EC50^3+ED50^3+EE50^3+EF50^3+EG50^3+EH50^3+EA51^3+EB51^3+EC51^3+ED51^3+EE51^3+EF51^3+EG51^3+EH51^3</f>
        <v>0</v>
      </c>
      <c r="ER50" s="167">
        <f>SUMSQ(EA50:EP50)</f>
        <v>0</v>
      </c>
      <c r="ES50" s="61"/>
      <c r="ET50" s="68"/>
      <c r="EU50" s="173"/>
      <c r="EV50" s="173"/>
      <c r="EW50" s="173"/>
      <c r="EX50" s="173"/>
      <c r="EY50" s="173"/>
      <c r="EZ50" s="173"/>
      <c r="FA50" s="70"/>
      <c r="FB50" s="69"/>
      <c r="FC50" s="173"/>
      <c r="FD50" s="173"/>
      <c r="FE50" s="173"/>
      <c r="FF50" s="173"/>
      <c r="FG50" s="173"/>
      <c r="FH50" s="173"/>
      <c r="FI50" s="71"/>
      <c r="FJ50" s="66"/>
      <c r="FK50" s="51"/>
    </row>
    <row r="51" spans="1:167" x14ac:dyDescent="0.2">
      <c r="A51" s="32"/>
      <c r="B51" s="32"/>
      <c r="C51" s="32"/>
      <c r="D51" s="106" t="s">
        <v>91</v>
      </c>
      <c r="E51" s="107" t="s">
        <v>207</v>
      </c>
      <c r="F51" s="108">
        <f>B4+(37*B6)</f>
        <v>38</v>
      </c>
      <c r="G51" s="104"/>
      <c r="H51" s="43"/>
      <c r="I51" s="74"/>
      <c r="J51" s="58"/>
      <c r="K51" s="3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5"/>
      <c r="AA51" s="172">
        <f>S50^3+T50^3+U50^3+V50^3+W50^3+X50^3+Y50^3+Z50^3+S51^3+T51^3+U51^3+V51^3+W51^3+X51^3+Y51^3+Z51^3</f>
        <v>0</v>
      </c>
      <c r="AB51" s="125">
        <f t="shared" ref="AB51:AB65" si="8">SUMSQ(K51:Z51)</f>
        <v>0</v>
      </c>
      <c r="AC51" s="61"/>
      <c r="AD51" s="81"/>
      <c r="AE51" s="82"/>
      <c r="AF51" s="82"/>
      <c r="AG51" s="82"/>
      <c r="AH51" s="83"/>
      <c r="AI51" s="83"/>
      <c r="AJ51" s="83"/>
      <c r="AK51" s="83"/>
      <c r="AL51" s="82"/>
      <c r="AM51" s="82"/>
      <c r="AN51" s="82"/>
      <c r="AO51" s="82"/>
      <c r="AP51" s="83"/>
      <c r="AQ51" s="83"/>
      <c r="AR51" s="83"/>
      <c r="AS51" s="84"/>
      <c r="AT51" s="66"/>
      <c r="AU51" s="51"/>
      <c r="AW51" s="74"/>
      <c r="AX51" s="58"/>
      <c r="AY51" s="3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5"/>
      <c r="BO51" s="172">
        <f>BG50^3+BH50^3+BI50^3+BJ50^3+BK50^3+BL50^3+BM50^3+BN50^3+BG51^3+BH51^3+BI51^3+BJ51^3+BK51^3+BL51^3+BM51^3+BN51^3</f>
        <v>0</v>
      </c>
      <c r="BP51" s="125">
        <f t="shared" ref="BP51:BP65" si="9">SUMSQ(AY51:BN51)</f>
        <v>0</v>
      </c>
      <c r="BQ51" s="61"/>
      <c r="BR51" s="81"/>
      <c r="BS51" s="82"/>
      <c r="BT51" s="82"/>
      <c r="BU51" s="82"/>
      <c r="BV51" s="82"/>
      <c r="BW51" s="82"/>
      <c r="BX51" s="82"/>
      <c r="BY51" s="82"/>
      <c r="BZ51" s="83"/>
      <c r="CA51" s="83"/>
      <c r="CB51" s="83"/>
      <c r="CC51" s="83"/>
      <c r="CD51" s="83"/>
      <c r="CE51" s="83"/>
      <c r="CF51" s="83"/>
      <c r="CG51" s="84"/>
      <c r="CH51" s="66"/>
      <c r="CI51" s="51"/>
      <c r="CJ51" s="144"/>
      <c r="CK51" s="74"/>
      <c r="CL51" s="58"/>
      <c r="CM51" s="3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5"/>
      <c r="DC51" s="172">
        <f>CU50^3+CV50^3+CW50^3+CX50^3+CY50^3+CZ50^3+DA50^3+DB50^3+CU51^3+CV51^3+CW51^3+CX51^3+CY51^3+CZ51^3+DA51^3+DB51^3</f>
        <v>0</v>
      </c>
      <c r="DD51" s="125">
        <f t="shared" ref="DD51:DD65" si="10">SUMSQ(CM51:DB51)</f>
        <v>0</v>
      </c>
      <c r="DE51" s="61"/>
      <c r="DF51" s="81"/>
      <c r="DG51" s="82"/>
      <c r="DH51" s="83"/>
      <c r="DI51" s="83"/>
      <c r="DJ51" s="82"/>
      <c r="DK51" s="82"/>
      <c r="DL51" s="83"/>
      <c r="DM51" s="83"/>
      <c r="DN51" s="82"/>
      <c r="DO51" s="82"/>
      <c r="DP51" s="83"/>
      <c r="DQ51" s="83"/>
      <c r="DR51" s="82"/>
      <c r="DS51" s="82"/>
      <c r="DT51" s="83"/>
      <c r="DU51" s="84"/>
      <c r="DV51" s="66"/>
      <c r="DW51" s="51"/>
      <c r="DY51" s="74"/>
      <c r="DZ51" s="58"/>
      <c r="EA51" s="3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5"/>
      <c r="EQ51" s="172">
        <f>EI50^3+EJ50^3+EK50^3+EL50^3+EM50^3+EN50^3+EO50^3+EP50^3+EI51^3+EJ51^3+EK51^3+EL51^3+EM51^3+EN51^3+EO51^3+EP51^3</f>
        <v>0</v>
      </c>
      <c r="ER51" s="125">
        <f t="shared" ref="ER51:ER65" si="11">SUMSQ(EA51:EP51)</f>
        <v>0</v>
      </c>
      <c r="ES51" s="61"/>
      <c r="ET51" s="174"/>
      <c r="EU51" s="82"/>
      <c r="EV51" s="131"/>
      <c r="EW51" s="131"/>
      <c r="EX51" s="131"/>
      <c r="EY51" s="131"/>
      <c r="EZ51" s="83"/>
      <c r="FA51" s="131"/>
      <c r="FB51" s="131"/>
      <c r="FC51" s="82"/>
      <c r="FD51" s="131"/>
      <c r="FE51" s="131"/>
      <c r="FF51" s="131"/>
      <c r="FG51" s="131"/>
      <c r="FH51" s="83"/>
      <c r="FI51" s="175"/>
      <c r="FJ51" s="66"/>
      <c r="FK51" s="51"/>
    </row>
    <row r="52" spans="1:167" x14ac:dyDescent="0.2">
      <c r="A52" s="32"/>
      <c r="B52" s="32"/>
      <c r="C52" s="32"/>
      <c r="D52" s="106" t="s">
        <v>118</v>
      </c>
      <c r="E52" s="107" t="s">
        <v>207</v>
      </c>
      <c r="F52" s="108">
        <f>B4+(38*B6)</f>
        <v>39</v>
      </c>
      <c r="G52" s="104"/>
      <c r="H52" s="43"/>
      <c r="I52" s="57"/>
      <c r="J52" s="58"/>
      <c r="K52" s="3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5"/>
      <c r="AA52" s="172">
        <f>K52^3+L52^3+M52^3+N52^3+O52^3+P52^3+Q52^3+R52^3+K53^3+L53^3+M53^3+N53^3+O53^3+P53^3+Q53^3+R53^3</f>
        <v>0</v>
      </c>
      <c r="AB52" s="125">
        <f t="shared" si="8"/>
        <v>0</v>
      </c>
      <c r="AC52" s="88"/>
      <c r="AD52" s="81"/>
      <c r="AE52" s="82"/>
      <c r="AF52" s="82"/>
      <c r="AG52" s="82"/>
      <c r="AH52" s="83"/>
      <c r="AI52" s="83"/>
      <c r="AJ52" s="83"/>
      <c r="AK52" s="83"/>
      <c r="AL52" s="82"/>
      <c r="AM52" s="82"/>
      <c r="AN52" s="82"/>
      <c r="AO52" s="82"/>
      <c r="AP52" s="83"/>
      <c r="AQ52" s="83"/>
      <c r="AR52" s="83"/>
      <c r="AS52" s="84"/>
      <c r="AT52" s="66"/>
      <c r="AU52" s="51"/>
      <c r="AW52" s="57"/>
      <c r="AX52" s="58"/>
      <c r="AY52" s="3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5"/>
      <c r="BO52" s="172">
        <f>AY52^3+AZ52^3+BA52^3+BB52^3+BC52^3+BD52^3+BE52^3+BF52^3+AY53^3+AZ53^3+BA53^3+BB53^3+BC53^3+BD53^3+BE53^3+BF53^3</f>
        <v>0</v>
      </c>
      <c r="BP52" s="125">
        <f t="shared" si="9"/>
        <v>0</v>
      </c>
      <c r="BQ52" s="88"/>
      <c r="BR52" s="89"/>
      <c r="BS52" s="83"/>
      <c r="BT52" s="83"/>
      <c r="BU52" s="83"/>
      <c r="BV52" s="83"/>
      <c r="BW52" s="83"/>
      <c r="BX52" s="83"/>
      <c r="BY52" s="83"/>
      <c r="BZ52" s="82"/>
      <c r="CA52" s="82"/>
      <c r="CB52" s="82"/>
      <c r="CC52" s="82"/>
      <c r="CD52" s="82"/>
      <c r="CE52" s="82"/>
      <c r="CF52" s="82"/>
      <c r="CG52" s="86"/>
      <c r="CH52" s="66"/>
      <c r="CI52" s="51"/>
      <c r="CJ52" s="144"/>
      <c r="CK52" s="57"/>
      <c r="CL52" s="58"/>
      <c r="CM52" s="3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5"/>
      <c r="DC52" s="172">
        <f>CM52^3+CN52^3+CO52^3+CP52^3+CQ52^3+CR52^3+CS52^3+CT52^3+CM53^3+CN53^3+CO53^3+CP53^3+CQ53^3+CR53^3+CS53^3+CT53^3</f>
        <v>0</v>
      </c>
      <c r="DD52" s="125">
        <f t="shared" si="10"/>
        <v>0</v>
      </c>
      <c r="DE52" s="88"/>
      <c r="DF52" s="81"/>
      <c r="DG52" s="82"/>
      <c r="DH52" s="83"/>
      <c r="DI52" s="83"/>
      <c r="DJ52" s="82"/>
      <c r="DK52" s="82"/>
      <c r="DL52" s="83"/>
      <c r="DM52" s="83"/>
      <c r="DN52" s="82"/>
      <c r="DO52" s="82"/>
      <c r="DP52" s="83"/>
      <c r="DQ52" s="83"/>
      <c r="DR52" s="82"/>
      <c r="DS52" s="82"/>
      <c r="DT52" s="83"/>
      <c r="DU52" s="84"/>
      <c r="DV52" s="66"/>
      <c r="DW52" s="51"/>
      <c r="DY52" s="57"/>
      <c r="DZ52" s="58"/>
      <c r="EA52" s="3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5"/>
      <c r="EQ52" s="172">
        <f>EA52^3+EB52^3+EC52^3+ED52^3+EE52^3+EF52^3+EG52^3+EH52^3+EA53^3+EB53^3+EC53^3+ED53^3+EE53^3+EF53^3+EG53^3+EH53^3</f>
        <v>0</v>
      </c>
      <c r="ER52" s="125">
        <f t="shared" si="11"/>
        <v>0</v>
      </c>
      <c r="ES52" s="88"/>
      <c r="ET52" s="174"/>
      <c r="EU52" s="131"/>
      <c r="EV52" s="82"/>
      <c r="EW52" s="131"/>
      <c r="EX52" s="131"/>
      <c r="EY52" s="83"/>
      <c r="EZ52" s="131"/>
      <c r="FA52" s="131"/>
      <c r="FB52" s="131"/>
      <c r="FC52" s="131"/>
      <c r="FD52" s="82"/>
      <c r="FE52" s="131"/>
      <c r="FF52" s="131"/>
      <c r="FG52" s="83"/>
      <c r="FH52" s="131"/>
      <c r="FI52" s="175"/>
      <c r="FJ52" s="66"/>
      <c r="FK52" s="51"/>
    </row>
    <row r="53" spans="1:167" x14ac:dyDescent="0.2">
      <c r="A53" s="32"/>
      <c r="B53" s="32"/>
      <c r="C53" s="32"/>
      <c r="D53" s="106" t="s">
        <v>199</v>
      </c>
      <c r="E53" s="107" t="s">
        <v>207</v>
      </c>
      <c r="F53" s="108">
        <f>B4+(39*B6)</f>
        <v>40</v>
      </c>
      <c r="G53" s="104"/>
      <c r="H53" s="43"/>
      <c r="I53" s="90"/>
      <c r="J53" s="58"/>
      <c r="K53" s="3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5"/>
      <c r="AA53" s="172">
        <f>S52^3+T52^3+U52^3+V52^3+W52^3+X52^3+Y52^3+Z52^3+S53^3+T53^3+U53^3+V53^3+W53^3+X53^3+Y53^3+Z53^3</f>
        <v>0</v>
      </c>
      <c r="AB53" s="125">
        <f t="shared" si="8"/>
        <v>0</v>
      </c>
      <c r="AC53" s="61"/>
      <c r="AD53" s="81"/>
      <c r="AE53" s="82"/>
      <c r="AF53" s="82"/>
      <c r="AG53" s="82"/>
      <c r="AH53" s="83"/>
      <c r="AI53" s="83"/>
      <c r="AJ53" s="83"/>
      <c r="AK53" s="83"/>
      <c r="AL53" s="82"/>
      <c r="AM53" s="82"/>
      <c r="AN53" s="82"/>
      <c r="AO53" s="82"/>
      <c r="AP53" s="83"/>
      <c r="AQ53" s="83"/>
      <c r="AR53" s="83"/>
      <c r="AS53" s="84"/>
      <c r="AT53" s="66"/>
      <c r="AU53" s="51"/>
      <c r="AW53" s="90"/>
      <c r="AX53" s="58"/>
      <c r="AY53" s="3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5"/>
      <c r="BO53" s="172">
        <f>BG52^3+BH52^3+BI52^3+BJ52^3+BK52^3+BL52^3+BM52^3+BN52^3+BG53^3+BH53^3+BI53^3+BJ53^3+BK53^3+BL53^3+BM53^3+BN53^3</f>
        <v>0</v>
      </c>
      <c r="BP53" s="125">
        <f t="shared" si="9"/>
        <v>0</v>
      </c>
      <c r="BQ53" s="61"/>
      <c r="BR53" s="89"/>
      <c r="BS53" s="83"/>
      <c r="BT53" s="83"/>
      <c r="BU53" s="83"/>
      <c r="BV53" s="83"/>
      <c r="BW53" s="83"/>
      <c r="BX53" s="83"/>
      <c r="BY53" s="83"/>
      <c r="BZ53" s="82"/>
      <c r="CA53" s="82"/>
      <c r="CB53" s="82"/>
      <c r="CC53" s="82"/>
      <c r="CD53" s="82"/>
      <c r="CE53" s="82"/>
      <c r="CF53" s="82"/>
      <c r="CG53" s="86"/>
      <c r="CH53" s="66"/>
      <c r="CI53" s="51"/>
      <c r="CJ53" s="144"/>
      <c r="CK53" s="90"/>
      <c r="CL53" s="58"/>
      <c r="CM53" s="3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5"/>
      <c r="DC53" s="172">
        <f>CU52^3+CV52^3+CW52^3+CX52^3+CY52^3+CZ52^3+DA52^3+DB52^3+CU53^3+CV53^3+CW53^3+CX53^3+CY53^3+CZ53^3+DA53^3+DB53^3</f>
        <v>0</v>
      </c>
      <c r="DD53" s="125">
        <f t="shared" si="10"/>
        <v>0</v>
      </c>
      <c r="DE53" s="61"/>
      <c r="DF53" s="81"/>
      <c r="DG53" s="82"/>
      <c r="DH53" s="83"/>
      <c r="DI53" s="83"/>
      <c r="DJ53" s="82"/>
      <c r="DK53" s="82"/>
      <c r="DL53" s="83"/>
      <c r="DM53" s="83"/>
      <c r="DN53" s="82"/>
      <c r="DO53" s="82"/>
      <c r="DP53" s="83"/>
      <c r="DQ53" s="83"/>
      <c r="DR53" s="82"/>
      <c r="DS53" s="82"/>
      <c r="DT53" s="83"/>
      <c r="DU53" s="84"/>
      <c r="DV53" s="66"/>
      <c r="DW53" s="51"/>
      <c r="DY53" s="90"/>
      <c r="DZ53" s="58"/>
      <c r="EA53" s="3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5"/>
      <c r="EQ53" s="172">
        <f>EI52^3+EJ52^3+EK52^3+EL52^3+EM52^3+EN52^3+EO52^3+EP52^3+EI53^3+EJ53^3+EK53^3+EL53^3+EM53^3+EN53^3+EO53^3+EP53^3</f>
        <v>0</v>
      </c>
      <c r="ER53" s="125">
        <f t="shared" si="11"/>
        <v>0</v>
      </c>
      <c r="ES53" s="61"/>
      <c r="ET53" s="174"/>
      <c r="EU53" s="131"/>
      <c r="EV53" s="131"/>
      <c r="EW53" s="82"/>
      <c r="EX53" s="83"/>
      <c r="EY53" s="131"/>
      <c r="EZ53" s="131"/>
      <c r="FA53" s="131"/>
      <c r="FB53" s="131"/>
      <c r="FC53" s="131"/>
      <c r="FD53" s="131"/>
      <c r="FE53" s="82"/>
      <c r="FF53" s="83"/>
      <c r="FG53" s="131"/>
      <c r="FH53" s="131"/>
      <c r="FI53" s="175"/>
      <c r="FJ53" s="66"/>
      <c r="FK53" s="51"/>
    </row>
    <row r="54" spans="1:167" x14ac:dyDescent="0.2">
      <c r="A54" s="32"/>
      <c r="B54" s="32"/>
      <c r="C54" s="32"/>
      <c r="D54" s="106" t="s">
        <v>264</v>
      </c>
      <c r="E54" s="107" t="s">
        <v>207</v>
      </c>
      <c r="F54" s="110">
        <f>B4+(40*B6)</f>
        <v>41</v>
      </c>
      <c r="G54" s="104"/>
      <c r="H54" s="43"/>
      <c r="I54" s="57"/>
      <c r="J54" s="58"/>
      <c r="K54" s="3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5"/>
      <c r="AA54" s="172">
        <f>K54^3+L54^3+M54^3+N54^3+O54^3+P54^3+Q54^3+R54^3+K55^3+L55^3+M55^3+N55^3+O55^3+P55^3+Q55^3+R55^3</f>
        <v>0</v>
      </c>
      <c r="AB54" s="125">
        <f t="shared" si="8"/>
        <v>0</v>
      </c>
      <c r="AC54" s="61"/>
      <c r="AD54" s="89"/>
      <c r="AE54" s="83"/>
      <c r="AF54" s="83"/>
      <c r="AG54" s="83"/>
      <c r="AH54" s="82"/>
      <c r="AI54" s="82"/>
      <c r="AJ54" s="82"/>
      <c r="AK54" s="82"/>
      <c r="AL54" s="83"/>
      <c r="AM54" s="83"/>
      <c r="AN54" s="83"/>
      <c r="AO54" s="83"/>
      <c r="AP54" s="82"/>
      <c r="AQ54" s="82"/>
      <c r="AR54" s="82"/>
      <c r="AS54" s="86"/>
      <c r="AT54" s="66"/>
      <c r="AU54" s="51"/>
      <c r="AW54" s="57"/>
      <c r="AX54" s="58"/>
      <c r="AY54" s="3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5"/>
      <c r="BO54" s="172">
        <f>AY54^3+AZ54^3+BA54^3+BB54^3+BC54^3+BD54^3+BE54^3+BF54^3+AY55^3+AZ55^3+BA55^3+BB55^3+BC55^3+BD55^3+BE55^3+BF55^3</f>
        <v>0</v>
      </c>
      <c r="BP54" s="125">
        <f t="shared" si="9"/>
        <v>0</v>
      </c>
      <c r="BQ54" s="61"/>
      <c r="BR54" s="81"/>
      <c r="BS54" s="82"/>
      <c r="BT54" s="82"/>
      <c r="BU54" s="82"/>
      <c r="BV54" s="82"/>
      <c r="BW54" s="82"/>
      <c r="BX54" s="82"/>
      <c r="BY54" s="82"/>
      <c r="BZ54" s="83"/>
      <c r="CA54" s="83"/>
      <c r="CB54" s="83"/>
      <c r="CC54" s="83"/>
      <c r="CD54" s="83"/>
      <c r="CE54" s="83"/>
      <c r="CF54" s="83"/>
      <c r="CG54" s="84"/>
      <c r="CH54" s="66"/>
      <c r="CI54" s="51"/>
      <c r="CJ54" s="144"/>
      <c r="CK54" s="57"/>
      <c r="CL54" s="58"/>
      <c r="CM54" s="3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5"/>
      <c r="DC54" s="172">
        <f>CM54^3+CN54^3+CO54^3+CP54^3+CQ54^3+CR54^3+CS54^3+CT54^3+CM55^3+CN55^3+CO55^3+CP55^3+CQ55^3+CR55^3+CS55^3+CT55^3</f>
        <v>0</v>
      </c>
      <c r="DD54" s="125">
        <f t="shared" si="10"/>
        <v>0</v>
      </c>
      <c r="DE54" s="61"/>
      <c r="DF54" s="81"/>
      <c r="DG54" s="82"/>
      <c r="DH54" s="83"/>
      <c r="DI54" s="83"/>
      <c r="DJ54" s="82"/>
      <c r="DK54" s="82"/>
      <c r="DL54" s="83"/>
      <c r="DM54" s="83"/>
      <c r="DN54" s="82"/>
      <c r="DO54" s="82"/>
      <c r="DP54" s="83"/>
      <c r="DQ54" s="83"/>
      <c r="DR54" s="82"/>
      <c r="DS54" s="82"/>
      <c r="DT54" s="83"/>
      <c r="DU54" s="84"/>
      <c r="DV54" s="66"/>
      <c r="DW54" s="51"/>
      <c r="DY54" s="57"/>
      <c r="DZ54" s="58"/>
      <c r="EA54" s="3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5"/>
      <c r="EQ54" s="172">
        <f>EA54^3+EB54^3+EC54^3+ED54^3+EE54^3+EF54^3+EG54^3+EH54^3+EA55^3+EB55^3+EC55^3+ED55^3+EE55^3+EF55^3+EG55^3+EH55^3</f>
        <v>0</v>
      </c>
      <c r="ER54" s="125">
        <f t="shared" si="11"/>
        <v>0</v>
      </c>
      <c r="ES54" s="61"/>
      <c r="ET54" s="174"/>
      <c r="EU54" s="131"/>
      <c r="EV54" s="131"/>
      <c r="EW54" s="83"/>
      <c r="EX54" s="82"/>
      <c r="EY54" s="131"/>
      <c r="EZ54" s="131"/>
      <c r="FA54" s="131"/>
      <c r="FB54" s="131"/>
      <c r="FC54" s="131"/>
      <c r="FD54" s="131"/>
      <c r="FE54" s="83"/>
      <c r="FF54" s="82"/>
      <c r="FG54" s="131"/>
      <c r="FH54" s="131"/>
      <c r="FI54" s="175"/>
      <c r="FJ54" s="66"/>
      <c r="FK54" s="51"/>
    </row>
    <row r="55" spans="1:167" x14ac:dyDescent="0.2">
      <c r="A55" s="32"/>
      <c r="B55" s="32"/>
      <c r="C55" s="32"/>
      <c r="D55" s="106" t="s">
        <v>131</v>
      </c>
      <c r="E55" s="107" t="s">
        <v>207</v>
      </c>
      <c r="F55" s="108">
        <f>B4+(41*B6)</f>
        <v>42</v>
      </c>
      <c r="G55" s="104"/>
      <c r="H55" s="43"/>
      <c r="I55" s="57"/>
      <c r="J55" s="58"/>
      <c r="K55" s="3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5"/>
      <c r="AA55" s="172">
        <f>S54^3+T54^3+U54^3+V54^3+W54^3+X54^3+Y54^3+Z54^3+S55^3+T55^3+U55^3+V55^3+W55^3+X55^3+Y55^3+Z55^3</f>
        <v>0</v>
      </c>
      <c r="AB55" s="125">
        <f t="shared" si="8"/>
        <v>0</v>
      </c>
      <c r="AC55" s="61"/>
      <c r="AD55" s="89"/>
      <c r="AE55" s="83"/>
      <c r="AF55" s="83"/>
      <c r="AG55" s="83"/>
      <c r="AH55" s="82"/>
      <c r="AI55" s="82"/>
      <c r="AJ55" s="82"/>
      <c r="AK55" s="82"/>
      <c r="AL55" s="83"/>
      <c r="AM55" s="83"/>
      <c r="AN55" s="83"/>
      <c r="AO55" s="83"/>
      <c r="AP55" s="82"/>
      <c r="AQ55" s="82"/>
      <c r="AR55" s="82"/>
      <c r="AS55" s="86"/>
      <c r="AT55" s="66"/>
      <c r="AU55" s="51"/>
      <c r="AW55" s="57"/>
      <c r="AX55" s="58"/>
      <c r="AY55" s="3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5"/>
      <c r="BO55" s="172">
        <f>BG54^3+BH54^3+BI54^3+BJ54^3+BK54^3+BL54^3+BM54^3+BN54^3+BG55^3+BH55^3+BI55^3+BJ55^3+BK55^3+BL55^3+BM55^3+BN55^3</f>
        <v>0</v>
      </c>
      <c r="BP55" s="125">
        <f t="shared" si="9"/>
        <v>0</v>
      </c>
      <c r="BQ55" s="61"/>
      <c r="BR55" s="81"/>
      <c r="BS55" s="82"/>
      <c r="BT55" s="82"/>
      <c r="BU55" s="82"/>
      <c r="BV55" s="82"/>
      <c r="BW55" s="82"/>
      <c r="BX55" s="82"/>
      <c r="BY55" s="82"/>
      <c r="BZ55" s="83"/>
      <c r="CA55" s="83"/>
      <c r="CB55" s="83"/>
      <c r="CC55" s="83"/>
      <c r="CD55" s="83"/>
      <c r="CE55" s="83"/>
      <c r="CF55" s="83"/>
      <c r="CG55" s="84"/>
      <c r="CH55" s="66"/>
      <c r="CI55" s="51"/>
      <c r="CJ55" s="144"/>
      <c r="CK55" s="57"/>
      <c r="CL55" s="58"/>
      <c r="CM55" s="3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5"/>
      <c r="DC55" s="172">
        <f>CU54^3+CV54^3+CW54^3+CX54^3+CY54^3+CZ54^3+DA54^3+DB54^3+CU55^3+CV55^3+CW55^3+CX55^3+CY55^3+CZ55^3+DA55^3+DB55^3</f>
        <v>0</v>
      </c>
      <c r="DD55" s="125">
        <f t="shared" si="10"/>
        <v>0</v>
      </c>
      <c r="DE55" s="61"/>
      <c r="DF55" s="81"/>
      <c r="DG55" s="82"/>
      <c r="DH55" s="83"/>
      <c r="DI55" s="83"/>
      <c r="DJ55" s="82"/>
      <c r="DK55" s="82"/>
      <c r="DL55" s="83"/>
      <c r="DM55" s="83"/>
      <c r="DN55" s="82"/>
      <c r="DO55" s="82"/>
      <c r="DP55" s="83"/>
      <c r="DQ55" s="83"/>
      <c r="DR55" s="82"/>
      <c r="DS55" s="82"/>
      <c r="DT55" s="83"/>
      <c r="DU55" s="84"/>
      <c r="DV55" s="66"/>
      <c r="DW55" s="51"/>
      <c r="DY55" s="57"/>
      <c r="DZ55" s="58"/>
      <c r="EA55" s="3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5"/>
      <c r="EQ55" s="172">
        <f>EI54^3+EJ54^3+EK54^3+EL54^3+EM54^3+EN54^3+EO54^3+EP54^3+EI55^3+EJ55^3+EK55^3+EL55^3+EM55^3+EN55^3+EO55^3+EP55^3</f>
        <v>0</v>
      </c>
      <c r="ER55" s="125">
        <f t="shared" si="11"/>
        <v>0</v>
      </c>
      <c r="ES55" s="61"/>
      <c r="ET55" s="174"/>
      <c r="EU55" s="131"/>
      <c r="EV55" s="83"/>
      <c r="EW55" s="131"/>
      <c r="EX55" s="131"/>
      <c r="EY55" s="82"/>
      <c r="EZ55" s="131"/>
      <c r="FA55" s="131"/>
      <c r="FB55" s="131"/>
      <c r="FC55" s="131"/>
      <c r="FD55" s="83"/>
      <c r="FE55" s="131"/>
      <c r="FF55" s="131"/>
      <c r="FG55" s="82"/>
      <c r="FH55" s="131"/>
      <c r="FI55" s="175"/>
      <c r="FJ55" s="66"/>
      <c r="FK55" s="51"/>
    </row>
    <row r="56" spans="1:167" x14ac:dyDescent="0.2">
      <c r="A56" s="32"/>
      <c r="B56" s="32"/>
      <c r="C56" s="32"/>
      <c r="D56" s="106" t="s">
        <v>107</v>
      </c>
      <c r="E56" s="107" t="s">
        <v>207</v>
      </c>
      <c r="F56" s="108">
        <f>B4+(42*B6)</f>
        <v>43</v>
      </c>
      <c r="G56" s="104"/>
      <c r="H56" s="43"/>
      <c r="I56" s="57"/>
      <c r="J56" s="58"/>
      <c r="K56" s="3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5"/>
      <c r="AA56" s="172">
        <f>K56^3+L56^3+M56^3+N56^3+O56^3+P56^3+Q56^3+R56^3+K57^3+L57^3+M57^3+N57^3+O57^3+P57^3+Q57^3+R57^3</f>
        <v>0</v>
      </c>
      <c r="AB56" s="125">
        <f t="shared" si="8"/>
        <v>0</v>
      </c>
      <c r="AC56" s="61"/>
      <c r="AD56" s="89"/>
      <c r="AE56" s="83"/>
      <c r="AF56" s="83"/>
      <c r="AG56" s="83"/>
      <c r="AH56" s="82"/>
      <c r="AI56" s="82"/>
      <c r="AJ56" s="82"/>
      <c r="AK56" s="82"/>
      <c r="AL56" s="83"/>
      <c r="AM56" s="83"/>
      <c r="AN56" s="83"/>
      <c r="AO56" s="83"/>
      <c r="AP56" s="82"/>
      <c r="AQ56" s="82"/>
      <c r="AR56" s="82"/>
      <c r="AS56" s="86"/>
      <c r="AT56" s="66"/>
      <c r="AU56" s="51"/>
      <c r="AW56" s="57"/>
      <c r="AX56" s="58"/>
      <c r="AY56" s="3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5"/>
      <c r="BO56" s="172">
        <f>AY56^3+AZ56^3+BA56^3+BB56^3+BC56^3+BD56^3+BE56^3+BF56^3+AY57^3+AZ57^3+BA57^3+BB57^3+BC57^3+BD57^3+BE57^3+BF57^3</f>
        <v>0</v>
      </c>
      <c r="BP56" s="125">
        <f t="shared" si="9"/>
        <v>0</v>
      </c>
      <c r="BQ56" s="61"/>
      <c r="BR56" s="89"/>
      <c r="BS56" s="83"/>
      <c r="BT56" s="83"/>
      <c r="BU56" s="83"/>
      <c r="BV56" s="83"/>
      <c r="BW56" s="83"/>
      <c r="BX56" s="83"/>
      <c r="BY56" s="83"/>
      <c r="BZ56" s="82"/>
      <c r="CA56" s="82"/>
      <c r="CB56" s="82"/>
      <c r="CC56" s="82"/>
      <c r="CD56" s="82"/>
      <c r="CE56" s="82"/>
      <c r="CF56" s="82"/>
      <c r="CG56" s="86"/>
      <c r="CH56" s="66"/>
      <c r="CI56" s="51"/>
      <c r="CJ56" s="144"/>
      <c r="CK56" s="57"/>
      <c r="CL56" s="58"/>
      <c r="CM56" s="3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5"/>
      <c r="DC56" s="172">
        <f>CM56^3+CN56^3+CO56^3+CP56^3+CQ56^3+CR56^3+CS56^3+CT56^3+CM57^3+CN57^3+CO57^3+CP57^3+CQ57^3+CR57^3+CS57^3+CT57^3</f>
        <v>0</v>
      </c>
      <c r="DD56" s="125">
        <f t="shared" si="10"/>
        <v>0</v>
      </c>
      <c r="DE56" s="61"/>
      <c r="DF56" s="81"/>
      <c r="DG56" s="82"/>
      <c r="DH56" s="83"/>
      <c r="DI56" s="83"/>
      <c r="DJ56" s="82"/>
      <c r="DK56" s="82"/>
      <c r="DL56" s="83"/>
      <c r="DM56" s="83"/>
      <c r="DN56" s="82"/>
      <c r="DO56" s="82"/>
      <c r="DP56" s="83"/>
      <c r="DQ56" s="83"/>
      <c r="DR56" s="82"/>
      <c r="DS56" s="82"/>
      <c r="DT56" s="83"/>
      <c r="DU56" s="84"/>
      <c r="DV56" s="66"/>
      <c r="DW56" s="51"/>
      <c r="DY56" s="57"/>
      <c r="DZ56" s="58"/>
      <c r="EA56" s="3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5"/>
      <c r="EQ56" s="172">
        <f>EA56^3+EB56^3+EC56^3+ED56^3+EE56^3+EF56^3+EG56^3+EH56^3+EA57^3+EB57^3+EC57^3+ED57^3+EE57^3+EF57^3+EG57^3+EH57^3</f>
        <v>0</v>
      </c>
      <c r="ER56" s="125">
        <f t="shared" si="11"/>
        <v>0</v>
      </c>
      <c r="ES56" s="61"/>
      <c r="ET56" s="174"/>
      <c r="EU56" s="83"/>
      <c r="EV56" s="131"/>
      <c r="EW56" s="131"/>
      <c r="EX56" s="131"/>
      <c r="EY56" s="131"/>
      <c r="EZ56" s="82"/>
      <c r="FA56" s="131"/>
      <c r="FB56" s="131"/>
      <c r="FC56" s="83"/>
      <c r="FD56" s="131"/>
      <c r="FE56" s="131"/>
      <c r="FF56" s="131"/>
      <c r="FG56" s="131"/>
      <c r="FH56" s="82"/>
      <c r="FI56" s="175"/>
      <c r="FJ56" s="66"/>
      <c r="FK56" s="51"/>
    </row>
    <row r="57" spans="1:167" x14ac:dyDescent="0.2">
      <c r="A57" s="32"/>
      <c r="B57" s="32"/>
      <c r="C57" s="32"/>
      <c r="D57" s="106" t="s">
        <v>231</v>
      </c>
      <c r="E57" s="107" t="s">
        <v>207</v>
      </c>
      <c r="F57" s="108">
        <f>B4+(43*B6)</f>
        <v>44</v>
      </c>
      <c r="G57" s="104"/>
      <c r="H57" s="43"/>
      <c r="I57" s="57"/>
      <c r="J57" s="58"/>
      <c r="K57" s="3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5"/>
      <c r="AA57" s="172">
        <f>S56^3+T56^3+U56^3+V56^3+W56^3+X56^3+Y56^3+Z56^3+S57^3+T57^3+U57^3+V57^3+W57^3+X57^3+Y57^3+Z57^3</f>
        <v>0</v>
      </c>
      <c r="AB57" s="125">
        <f t="shared" si="8"/>
        <v>0</v>
      </c>
      <c r="AC57" s="61"/>
      <c r="AD57" s="89"/>
      <c r="AE57" s="83"/>
      <c r="AF57" s="83"/>
      <c r="AG57" s="83"/>
      <c r="AH57" s="82"/>
      <c r="AI57" s="82"/>
      <c r="AJ57" s="82"/>
      <c r="AK57" s="82"/>
      <c r="AL57" s="83"/>
      <c r="AM57" s="83"/>
      <c r="AN57" s="83"/>
      <c r="AO57" s="83"/>
      <c r="AP57" s="82"/>
      <c r="AQ57" s="82"/>
      <c r="AR57" s="82"/>
      <c r="AS57" s="86"/>
      <c r="AT57" s="66"/>
      <c r="AU57" s="51"/>
      <c r="AW57" s="57"/>
      <c r="AX57" s="145"/>
      <c r="AY57" s="3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5"/>
      <c r="BO57" s="172">
        <f>BG56^3+BH56^3+BI56^3+BJ56^3+BK56^3+BL56^3+BM56^3+BN56^3+BG57^3+BH57^3+BI57^3+BJ57^3+BK57^3+BL57^3+BM57^3+BN57^3</f>
        <v>0</v>
      </c>
      <c r="BP57" s="125">
        <f t="shared" si="9"/>
        <v>0</v>
      </c>
      <c r="BQ57" s="61"/>
      <c r="BR57" s="89"/>
      <c r="BS57" s="83"/>
      <c r="BT57" s="83"/>
      <c r="BU57" s="83"/>
      <c r="BV57" s="83"/>
      <c r="BW57" s="83"/>
      <c r="BX57" s="83"/>
      <c r="BY57" s="83"/>
      <c r="BZ57" s="82"/>
      <c r="CA57" s="82"/>
      <c r="CB57" s="82"/>
      <c r="CC57" s="82"/>
      <c r="CD57" s="82"/>
      <c r="CE57" s="82"/>
      <c r="CF57" s="82"/>
      <c r="CG57" s="86"/>
      <c r="CH57" s="66"/>
      <c r="CI57" s="51"/>
      <c r="CJ57" s="144"/>
      <c r="CK57" s="57"/>
      <c r="CL57" s="145"/>
      <c r="CM57" s="3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5"/>
      <c r="DC57" s="172">
        <f>CU56^3+CV56^3+CW56^3+CX56^3+CY56^3+CZ56^3+DA56^3+DB56^3+CU57^3+CV57^3+CW57^3+CX57^3+CY57^3+CZ57^3+DA57^3+DB57^3</f>
        <v>0</v>
      </c>
      <c r="DD57" s="125">
        <f t="shared" si="10"/>
        <v>0</v>
      </c>
      <c r="DE57" s="61"/>
      <c r="DF57" s="81"/>
      <c r="DG57" s="82"/>
      <c r="DH57" s="83"/>
      <c r="DI57" s="83"/>
      <c r="DJ57" s="82"/>
      <c r="DK57" s="82"/>
      <c r="DL57" s="83"/>
      <c r="DM57" s="83"/>
      <c r="DN57" s="82"/>
      <c r="DO57" s="82"/>
      <c r="DP57" s="83"/>
      <c r="DQ57" s="83"/>
      <c r="DR57" s="82"/>
      <c r="DS57" s="82"/>
      <c r="DT57" s="83"/>
      <c r="DU57" s="84"/>
      <c r="DV57" s="66"/>
      <c r="DW57" s="51"/>
      <c r="DY57" s="57"/>
      <c r="DZ57" s="145"/>
      <c r="EA57" s="3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5"/>
      <c r="EQ57" s="172">
        <f>EI56^3+EJ56^3+EK56^3+EL56^3+EM56^3+EN56^3+EO56^3+EP56^3+EI57^3+EJ57^3+EK57^3+EL57^3+EM57^3+EN57^3+EO57^3+EP57^3</f>
        <v>0</v>
      </c>
      <c r="ER57" s="125">
        <f t="shared" si="11"/>
        <v>0</v>
      </c>
      <c r="ES57" s="61"/>
      <c r="ET57" s="89"/>
      <c r="EU57" s="131"/>
      <c r="EV57" s="131"/>
      <c r="EW57" s="131"/>
      <c r="EX57" s="131"/>
      <c r="EY57" s="131"/>
      <c r="EZ57" s="131"/>
      <c r="FA57" s="82"/>
      <c r="FB57" s="83"/>
      <c r="FC57" s="131"/>
      <c r="FD57" s="131"/>
      <c r="FE57" s="131"/>
      <c r="FF57" s="131"/>
      <c r="FG57" s="131"/>
      <c r="FH57" s="131"/>
      <c r="FI57" s="86"/>
      <c r="FJ57" s="66"/>
      <c r="FK57" s="51"/>
    </row>
    <row r="58" spans="1:167" x14ac:dyDescent="0.2">
      <c r="A58" s="32"/>
      <c r="B58" s="32"/>
      <c r="C58" s="32"/>
      <c r="D58" s="106" t="s">
        <v>245</v>
      </c>
      <c r="E58" s="107" t="s">
        <v>207</v>
      </c>
      <c r="F58" s="108">
        <f>B4+(44*B6)</f>
        <v>45</v>
      </c>
      <c r="G58" s="104"/>
      <c r="H58" s="43"/>
      <c r="I58" s="57"/>
      <c r="J58" s="58"/>
      <c r="K58" s="3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5"/>
      <c r="AA58" s="172">
        <f>K58^3+L58^3+M58^3+N58^3+O58^3+P58^3+Q58^3+R58^3+K59^3+L59^3+M59^3+N59^3+O59^3+P59^3+Q59^3+R59^3</f>
        <v>0</v>
      </c>
      <c r="AB58" s="125">
        <f t="shared" si="8"/>
        <v>0</v>
      </c>
      <c r="AC58" s="95"/>
      <c r="AD58" s="81"/>
      <c r="AE58" s="82"/>
      <c r="AF58" s="82"/>
      <c r="AG58" s="82"/>
      <c r="AH58" s="83"/>
      <c r="AI58" s="83"/>
      <c r="AJ58" s="83"/>
      <c r="AK58" s="83"/>
      <c r="AL58" s="82"/>
      <c r="AM58" s="82"/>
      <c r="AN58" s="82"/>
      <c r="AO58" s="82"/>
      <c r="AP58" s="83"/>
      <c r="AQ58" s="83"/>
      <c r="AR58" s="83"/>
      <c r="AS58" s="84"/>
      <c r="AT58" s="66"/>
      <c r="AU58" s="51"/>
      <c r="AW58" s="57"/>
      <c r="AX58" s="145"/>
      <c r="AY58" s="3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5"/>
      <c r="BO58" s="172">
        <f>AY58^3+AZ58^3+BA58^3+BB58^3+BC58^3+BD58^3+BE58^3+BF58^3+AY59^3+AZ59^3+BA59^3+BB59^3+BC59^3+BD59^3+BE59^3+BF59^3</f>
        <v>0</v>
      </c>
      <c r="BP58" s="125">
        <f t="shared" si="9"/>
        <v>0</v>
      </c>
      <c r="BQ58" s="95"/>
      <c r="BR58" s="81"/>
      <c r="BS58" s="82"/>
      <c r="BT58" s="82"/>
      <c r="BU58" s="82"/>
      <c r="BV58" s="82"/>
      <c r="BW58" s="82"/>
      <c r="BX58" s="82"/>
      <c r="BY58" s="82"/>
      <c r="BZ58" s="83"/>
      <c r="CA58" s="83"/>
      <c r="CB58" s="83"/>
      <c r="CC58" s="83"/>
      <c r="CD58" s="83"/>
      <c r="CE58" s="83"/>
      <c r="CF58" s="83"/>
      <c r="CG58" s="84"/>
      <c r="CH58" s="66"/>
      <c r="CI58" s="51"/>
      <c r="CJ58" s="144"/>
      <c r="CK58" s="57"/>
      <c r="CL58" s="145"/>
      <c r="CM58" s="3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5"/>
      <c r="DC58" s="172">
        <f>CM58^3+CN58^3+CO58^3+CP58^3+CQ58^3+CR58^3+CS58^3+CT58^3+CM59^3+CN59^3+CO59^3+CP59^3+CQ59^3+CR59^3+CS59^3+CT59^3</f>
        <v>0</v>
      </c>
      <c r="DD58" s="125">
        <f t="shared" si="10"/>
        <v>0</v>
      </c>
      <c r="DE58" s="95"/>
      <c r="DF58" s="89"/>
      <c r="DG58" s="83"/>
      <c r="DH58" s="82"/>
      <c r="DI58" s="82"/>
      <c r="DJ58" s="83"/>
      <c r="DK58" s="83"/>
      <c r="DL58" s="82"/>
      <c r="DM58" s="82"/>
      <c r="DN58" s="83"/>
      <c r="DO58" s="83"/>
      <c r="DP58" s="82"/>
      <c r="DQ58" s="82"/>
      <c r="DR58" s="83"/>
      <c r="DS58" s="83"/>
      <c r="DT58" s="82"/>
      <c r="DU58" s="86"/>
      <c r="DV58" s="66"/>
      <c r="DW58" s="51"/>
      <c r="DY58" s="57"/>
      <c r="DZ58" s="145"/>
      <c r="EA58" s="3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5"/>
      <c r="EQ58" s="172">
        <f>EA58^3+EB58^3+EC58^3+ED58^3+EE58^3+EF58^3+EG58^3+EH58^3+EA59^3+EB59^3+EC59^3+ED59^3+EE59^3+EF59^3+EG59^3+EH59^3</f>
        <v>0</v>
      </c>
      <c r="ER58" s="125">
        <f t="shared" si="11"/>
        <v>0</v>
      </c>
      <c r="ES58" s="95"/>
      <c r="ET58" s="81"/>
      <c r="EU58" s="131"/>
      <c r="EV58" s="131"/>
      <c r="EW58" s="131"/>
      <c r="EX58" s="131"/>
      <c r="EY58" s="131"/>
      <c r="EZ58" s="131"/>
      <c r="FA58" s="83"/>
      <c r="FB58" s="82"/>
      <c r="FC58" s="131"/>
      <c r="FD58" s="131"/>
      <c r="FE58" s="131"/>
      <c r="FF58" s="131"/>
      <c r="FG58" s="131"/>
      <c r="FH58" s="131"/>
      <c r="FI58" s="84"/>
      <c r="FJ58" s="66"/>
      <c r="FK58" s="51"/>
    </row>
    <row r="59" spans="1:167" x14ac:dyDescent="0.2">
      <c r="A59" s="32"/>
      <c r="B59" s="32"/>
      <c r="C59" s="32"/>
      <c r="D59" s="106" t="s">
        <v>36</v>
      </c>
      <c r="E59" s="107" t="s">
        <v>207</v>
      </c>
      <c r="F59" s="110">
        <f>B4+(45*B6)</f>
        <v>46</v>
      </c>
      <c r="G59" s="104"/>
      <c r="H59" s="43"/>
      <c r="I59" s="57"/>
      <c r="J59" s="58"/>
      <c r="K59" s="3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5"/>
      <c r="AA59" s="172">
        <f>S58^3+T58^3+U58^3+V58^3+W58^3+X58^3+Y58^3+Z58^3+S59^3+T59^3+U59^3+V59^3+W59^3+X59^3+Y59^3+Z59^3</f>
        <v>0</v>
      </c>
      <c r="AB59" s="125">
        <f t="shared" si="8"/>
        <v>0</v>
      </c>
      <c r="AC59" s="61"/>
      <c r="AD59" s="81"/>
      <c r="AE59" s="82"/>
      <c r="AF59" s="82"/>
      <c r="AG59" s="82"/>
      <c r="AH59" s="83"/>
      <c r="AI59" s="83"/>
      <c r="AJ59" s="83"/>
      <c r="AK59" s="83"/>
      <c r="AL59" s="82"/>
      <c r="AM59" s="82"/>
      <c r="AN59" s="82"/>
      <c r="AO59" s="82"/>
      <c r="AP59" s="83"/>
      <c r="AQ59" s="83"/>
      <c r="AR59" s="83"/>
      <c r="AS59" s="84"/>
      <c r="AT59" s="66"/>
      <c r="AU59" s="51"/>
      <c r="AW59" s="57"/>
      <c r="AX59" s="58"/>
      <c r="AY59" s="3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5"/>
      <c r="BO59" s="172">
        <f>BG58^3+BH58^3+BI58^3+BJ58^3+BK58^3+BL58^3+BM58^3+BN58^3+BG59^3+BH59^3+BI59^3+BJ59^3+BK59^3+BL59^3+BM59^3+BN59^3</f>
        <v>0</v>
      </c>
      <c r="BP59" s="125">
        <f t="shared" si="9"/>
        <v>0</v>
      </c>
      <c r="BQ59" s="61"/>
      <c r="BR59" s="81"/>
      <c r="BS59" s="82"/>
      <c r="BT59" s="82"/>
      <c r="BU59" s="82"/>
      <c r="BV59" s="82"/>
      <c r="BW59" s="82"/>
      <c r="BX59" s="82"/>
      <c r="BY59" s="82"/>
      <c r="BZ59" s="83"/>
      <c r="CA59" s="83"/>
      <c r="CB59" s="83"/>
      <c r="CC59" s="83"/>
      <c r="CD59" s="83"/>
      <c r="CE59" s="83"/>
      <c r="CF59" s="83"/>
      <c r="CG59" s="84"/>
      <c r="CH59" s="66"/>
      <c r="CI59" s="51"/>
      <c r="CJ59" s="144"/>
      <c r="CK59" s="57"/>
      <c r="CL59" s="58"/>
      <c r="CM59" s="3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5"/>
      <c r="DC59" s="172">
        <f>CU58^3+CV58^3+CW58^3+CX58^3+CY58^3+CZ58^3+DA58^3+DB58^3+CU59^3+CV59^3+CW59^3+CX59^3+CY59^3+CZ59^3+DA59^3+DB59^3</f>
        <v>0</v>
      </c>
      <c r="DD59" s="125">
        <f t="shared" si="10"/>
        <v>0</v>
      </c>
      <c r="DE59" s="61"/>
      <c r="DF59" s="89"/>
      <c r="DG59" s="83"/>
      <c r="DH59" s="82"/>
      <c r="DI59" s="82"/>
      <c r="DJ59" s="83"/>
      <c r="DK59" s="83"/>
      <c r="DL59" s="82"/>
      <c r="DM59" s="82"/>
      <c r="DN59" s="83"/>
      <c r="DO59" s="83"/>
      <c r="DP59" s="82"/>
      <c r="DQ59" s="82"/>
      <c r="DR59" s="83"/>
      <c r="DS59" s="83"/>
      <c r="DT59" s="82"/>
      <c r="DU59" s="86"/>
      <c r="DV59" s="66"/>
      <c r="DW59" s="51"/>
      <c r="DY59" s="57"/>
      <c r="DZ59" s="58"/>
      <c r="EA59" s="3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5"/>
      <c r="EQ59" s="172">
        <f>EI58^3+EJ58^3+EK58^3+EL58^3+EM58^3+EN58^3+EO58^3+EP58^3+EI59^3+EJ59^3+EK59^3+EL59^3+EM59^3+EN59^3+EO59^3+EP59^3</f>
        <v>0</v>
      </c>
      <c r="ER59" s="125">
        <f t="shared" si="11"/>
        <v>0</v>
      </c>
      <c r="ES59" s="61"/>
      <c r="ET59" s="174"/>
      <c r="EU59" s="82"/>
      <c r="EV59" s="131"/>
      <c r="EW59" s="131"/>
      <c r="EX59" s="131"/>
      <c r="EY59" s="131"/>
      <c r="EZ59" s="83"/>
      <c r="FA59" s="131"/>
      <c r="FB59" s="131"/>
      <c r="FC59" s="82"/>
      <c r="FD59" s="131"/>
      <c r="FE59" s="131"/>
      <c r="FF59" s="131"/>
      <c r="FG59" s="131"/>
      <c r="FH59" s="83"/>
      <c r="FI59" s="175"/>
      <c r="FJ59" s="66"/>
      <c r="FK59" s="51"/>
    </row>
    <row r="60" spans="1:167" x14ac:dyDescent="0.2">
      <c r="A60" s="32"/>
      <c r="B60" s="32"/>
      <c r="C60" s="32"/>
      <c r="D60" s="106" t="s">
        <v>27</v>
      </c>
      <c r="E60" s="107" t="s">
        <v>207</v>
      </c>
      <c r="F60" s="110">
        <f>B4+(46*B6)</f>
        <v>47</v>
      </c>
      <c r="G60" s="104"/>
      <c r="H60" s="43"/>
      <c r="I60" s="105"/>
      <c r="J60" s="58"/>
      <c r="K60" s="3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5"/>
      <c r="AA60" s="172">
        <f>K60^3+L60^3+M60^3+N60^3+O60^3+P60^3+Q60^3+R60^3+K61^3+L61^3+M61^3+N61^3+O61^3+P61^3+Q61^3+R61^3</f>
        <v>0</v>
      </c>
      <c r="AB60" s="125">
        <f t="shared" si="8"/>
        <v>0</v>
      </c>
      <c r="AC60" s="61"/>
      <c r="AD60" s="81"/>
      <c r="AE60" s="82"/>
      <c r="AF60" s="82"/>
      <c r="AG60" s="82"/>
      <c r="AH60" s="83"/>
      <c r="AI60" s="83"/>
      <c r="AJ60" s="83"/>
      <c r="AK60" s="83"/>
      <c r="AL60" s="82"/>
      <c r="AM60" s="82"/>
      <c r="AN60" s="82"/>
      <c r="AO60" s="82"/>
      <c r="AP60" s="83"/>
      <c r="AQ60" s="83"/>
      <c r="AR60" s="83"/>
      <c r="AS60" s="84"/>
      <c r="AT60" s="66"/>
      <c r="AU60" s="51"/>
      <c r="AW60" s="105"/>
      <c r="AX60" s="58"/>
      <c r="AY60" s="3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5"/>
      <c r="BO60" s="172">
        <f>AY60^3+AZ60^3+BA60^3+BB60^3+BC60^3+BD60^3+BE60^3+BF60^3+AY61^3+AZ61^3+BA61^3+BB61^3+BC61^3+BD61^3+BE61^3+BF61^3</f>
        <v>0</v>
      </c>
      <c r="BP60" s="125">
        <f t="shared" si="9"/>
        <v>0</v>
      </c>
      <c r="BQ60" s="61"/>
      <c r="BR60" s="89"/>
      <c r="BS60" s="83"/>
      <c r="BT60" s="83"/>
      <c r="BU60" s="83"/>
      <c r="BV60" s="83"/>
      <c r="BW60" s="83"/>
      <c r="BX60" s="83"/>
      <c r="BY60" s="83"/>
      <c r="BZ60" s="82"/>
      <c r="CA60" s="82"/>
      <c r="CB60" s="82"/>
      <c r="CC60" s="82"/>
      <c r="CD60" s="82"/>
      <c r="CE60" s="82"/>
      <c r="CF60" s="82"/>
      <c r="CG60" s="86"/>
      <c r="CH60" s="66"/>
      <c r="CI60" s="51"/>
      <c r="CJ60" s="144"/>
      <c r="CK60" s="105"/>
      <c r="CL60" s="58"/>
      <c r="CM60" s="3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5"/>
      <c r="DC60" s="172">
        <f>CM60^3+CN60^3+CO60^3+CP60^3+CQ60^3+CR60^3+CS60^3+CT60^3+CM61^3+CN61^3+CO61^3+CP61^3+CQ61^3+CR61^3+CS61^3+CT61^3</f>
        <v>0</v>
      </c>
      <c r="DD60" s="125">
        <f t="shared" si="10"/>
        <v>0</v>
      </c>
      <c r="DE60" s="61"/>
      <c r="DF60" s="89"/>
      <c r="DG60" s="83"/>
      <c r="DH60" s="82"/>
      <c r="DI60" s="82"/>
      <c r="DJ60" s="83"/>
      <c r="DK60" s="83"/>
      <c r="DL60" s="82"/>
      <c r="DM60" s="82"/>
      <c r="DN60" s="83"/>
      <c r="DO60" s="83"/>
      <c r="DP60" s="82"/>
      <c r="DQ60" s="82"/>
      <c r="DR60" s="83"/>
      <c r="DS60" s="83"/>
      <c r="DT60" s="82"/>
      <c r="DU60" s="86"/>
      <c r="DV60" s="66"/>
      <c r="DW60" s="51"/>
      <c r="DY60" s="105"/>
      <c r="DZ60" s="58"/>
      <c r="EA60" s="3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5"/>
      <c r="EQ60" s="172">
        <f>EA60^3+EB60^3+EC60^3+ED60^3+EE60^3+EF60^3+EG60^3+EH60^3+EA61^3+EB61^3+EC61^3+ED61^3+EE61^3+EF61^3+EG61^3+EH61^3</f>
        <v>0</v>
      </c>
      <c r="ER60" s="125">
        <f t="shared" si="11"/>
        <v>0</v>
      </c>
      <c r="ES60" s="61"/>
      <c r="ET60" s="174"/>
      <c r="EU60" s="131"/>
      <c r="EV60" s="82"/>
      <c r="EW60" s="131"/>
      <c r="EX60" s="131"/>
      <c r="EY60" s="83"/>
      <c r="EZ60" s="131"/>
      <c r="FA60" s="131"/>
      <c r="FB60" s="131"/>
      <c r="FC60" s="131"/>
      <c r="FD60" s="82"/>
      <c r="FE60" s="131"/>
      <c r="FF60" s="131"/>
      <c r="FG60" s="83"/>
      <c r="FH60" s="131"/>
      <c r="FI60" s="175"/>
      <c r="FJ60" s="66"/>
      <c r="FK60" s="51"/>
    </row>
    <row r="61" spans="1:167" x14ac:dyDescent="0.2">
      <c r="A61" s="32"/>
      <c r="B61" s="32"/>
      <c r="C61" s="32"/>
      <c r="D61" s="106" t="s">
        <v>144</v>
      </c>
      <c r="E61" s="107" t="s">
        <v>207</v>
      </c>
      <c r="F61" s="108">
        <f>B4+(47*B6)</f>
        <v>48</v>
      </c>
      <c r="G61" s="104"/>
      <c r="H61" s="43"/>
      <c r="I61" s="109"/>
      <c r="J61" s="58"/>
      <c r="K61" s="3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5"/>
      <c r="AA61" s="172">
        <f>S60^3+T60^3+U60^3+V60^3+W60^3+X60^3+Y60^3+Z60^3+S61^3+T61^3+U61^3+V61^3+W61^3+X61^3+Y61^3+Z61^3</f>
        <v>0</v>
      </c>
      <c r="AB61" s="125">
        <f t="shared" si="8"/>
        <v>0</v>
      </c>
      <c r="AC61" s="61"/>
      <c r="AD61" s="81"/>
      <c r="AE61" s="82"/>
      <c r="AF61" s="82"/>
      <c r="AG61" s="82"/>
      <c r="AH61" s="83"/>
      <c r="AI61" s="83"/>
      <c r="AJ61" s="83"/>
      <c r="AK61" s="83"/>
      <c r="AL61" s="82"/>
      <c r="AM61" s="82"/>
      <c r="AN61" s="82"/>
      <c r="AO61" s="82"/>
      <c r="AP61" s="83"/>
      <c r="AQ61" s="83"/>
      <c r="AR61" s="83"/>
      <c r="AS61" s="84"/>
      <c r="AT61" s="66"/>
      <c r="AU61" s="51"/>
      <c r="AW61" s="109"/>
      <c r="AX61" s="58"/>
      <c r="AY61" s="3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5"/>
      <c r="BO61" s="172">
        <f>BG60^3+BH60^3+BI60^3+BJ60^3+BK60^3+BL60^3+BM60^3+BN60^3+BG61^3+BH61^3+BI61^3+BJ61^3+BK61^3+BL61^3+BM61^3+BN61^3</f>
        <v>0</v>
      </c>
      <c r="BP61" s="125">
        <f t="shared" si="9"/>
        <v>0</v>
      </c>
      <c r="BQ61" s="61"/>
      <c r="BR61" s="89"/>
      <c r="BS61" s="83"/>
      <c r="BT61" s="83"/>
      <c r="BU61" s="83"/>
      <c r="BV61" s="83"/>
      <c r="BW61" s="83"/>
      <c r="BX61" s="83"/>
      <c r="BY61" s="83"/>
      <c r="BZ61" s="82"/>
      <c r="CA61" s="82"/>
      <c r="CB61" s="82"/>
      <c r="CC61" s="82"/>
      <c r="CD61" s="82"/>
      <c r="CE61" s="82"/>
      <c r="CF61" s="82"/>
      <c r="CG61" s="86"/>
      <c r="CH61" s="66"/>
      <c r="CI61" s="51"/>
      <c r="CJ61" s="144"/>
      <c r="CK61" s="109"/>
      <c r="CL61" s="58"/>
      <c r="CM61" s="3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5"/>
      <c r="DC61" s="172">
        <f>CU60^3+CV60^3+CW60^3+CX60^3+CY60^3+CZ60^3+DA60^3+DB60^3+CU61^3+CV61^3+CW61^3+CX61^3+CY61^3+CZ61^3+DA61^3+DB61^3</f>
        <v>0</v>
      </c>
      <c r="DD61" s="125">
        <f t="shared" si="10"/>
        <v>0</v>
      </c>
      <c r="DE61" s="61"/>
      <c r="DF61" s="89"/>
      <c r="DG61" s="83"/>
      <c r="DH61" s="82"/>
      <c r="DI61" s="82"/>
      <c r="DJ61" s="83"/>
      <c r="DK61" s="83"/>
      <c r="DL61" s="82"/>
      <c r="DM61" s="82"/>
      <c r="DN61" s="83"/>
      <c r="DO61" s="83"/>
      <c r="DP61" s="82"/>
      <c r="DQ61" s="82"/>
      <c r="DR61" s="83"/>
      <c r="DS61" s="83"/>
      <c r="DT61" s="82"/>
      <c r="DU61" s="86"/>
      <c r="DV61" s="66"/>
      <c r="DW61" s="51"/>
      <c r="DY61" s="109"/>
      <c r="DZ61" s="58"/>
      <c r="EA61" s="3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5"/>
      <c r="EQ61" s="172">
        <f>EI60^3+EJ60^3+EK60^3+EL60^3+EM60^3+EN60^3+EO60^3+EP60^3+EI61^3+EJ61^3+EK61^3+EL61^3+EM61^3+EN61^3+EO61^3+EP61^3</f>
        <v>0</v>
      </c>
      <c r="ER61" s="125">
        <f t="shared" si="11"/>
        <v>0</v>
      </c>
      <c r="ES61" s="61"/>
      <c r="ET61" s="174"/>
      <c r="EU61" s="131"/>
      <c r="EV61" s="131"/>
      <c r="EW61" s="82"/>
      <c r="EX61" s="83"/>
      <c r="EY61" s="131"/>
      <c r="EZ61" s="131"/>
      <c r="FA61" s="131"/>
      <c r="FB61" s="131"/>
      <c r="FC61" s="131"/>
      <c r="FD61" s="131"/>
      <c r="FE61" s="82"/>
      <c r="FF61" s="83"/>
      <c r="FG61" s="131"/>
      <c r="FH61" s="131"/>
      <c r="FI61" s="175"/>
      <c r="FJ61" s="66"/>
      <c r="FK61" s="51"/>
    </row>
    <row r="62" spans="1:167" x14ac:dyDescent="0.2">
      <c r="A62" s="32"/>
      <c r="B62" s="32"/>
      <c r="C62" s="32"/>
      <c r="D62" s="106" t="s">
        <v>227</v>
      </c>
      <c r="E62" s="107" t="s">
        <v>207</v>
      </c>
      <c r="F62" s="108">
        <f>B4+(48*B6)</f>
        <v>49</v>
      </c>
      <c r="G62" s="104"/>
      <c r="H62" s="43"/>
      <c r="I62" s="109"/>
      <c r="J62" s="58"/>
      <c r="K62" s="3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5"/>
      <c r="AA62" s="172">
        <f>K62^3+L62^3+M62^3+N62^3+O62^3+P62^3+Q62^3+R62^3+K63^3+L63^3+M63^3+N63^3+O63^3+P63^3+Q63^3+R63^3</f>
        <v>0</v>
      </c>
      <c r="AB62" s="125">
        <f t="shared" si="8"/>
        <v>0</v>
      </c>
      <c r="AC62" s="61"/>
      <c r="AD62" s="89"/>
      <c r="AE62" s="83"/>
      <c r="AF62" s="83"/>
      <c r="AG62" s="83"/>
      <c r="AH62" s="82"/>
      <c r="AI62" s="82"/>
      <c r="AJ62" s="82"/>
      <c r="AK62" s="82"/>
      <c r="AL62" s="83"/>
      <c r="AM62" s="83"/>
      <c r="AN62" s="83"/>
      <c r="AO62" s="83"/>
      <c r="AP62" s="82"/>
      <c r="AQ62" s="82"/>
      <c r="AR62" s="82"/>
      <c r="AS62" s="86"/>
      <c r="AT62" s="66"/>
      <c r="AU62" s="51"/>
      <c r="AW62" s="109"/>
      <c r="AX62" s="58"/>
      <c r="AY62" s="3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5"/>
      <c r="BO62" s="172">
        <f>AY62^3+AZ62^3+BA62^3+BB62^3+BC62^3+BD62^3+BE62^3+BF62^3+AY63^3+AZ63^3+BA63^3+BB63^3+BC63^3+BD63^3+BE63^3+BF63^3</f>
        <v>0</v>
      </c>
      <c r="BP62" s="125">
        <f t="shared" si="9"/>
        <v>0</v>
      </c>
      <c r="BQ62" s="61"/>
      <c r="BR62" s="81"/>
      <c r="BS62" s="82"/>
      <c r="BT62" s="82"/>
      <c r="BU62" s="82"/>
      <c r="BV62" s="82"/>
      <c r="BW62" s="82"/>
      <c r="BX62" s="82"/>
      <c r="BY62" s="82"/>
      <c r="BZ62" s="83"/>
      <c r="CA62" s="83"/>
      <c r="CB62" s="83"/>
      <c r="CC62" s="83"/>
      <c r="CD62" s="83"/>
      <c r="CE62" s="83"/>
      <c r="CF62" s="83"/>
      <c r="CG62" s="84"/>
      <c r="CH62" s="66"/>
      <c r="CI62" s="51"/>
      <c r="CJ62" s="144"/>
      <c r="CK62" s="109"/>
      <c r="CL62" s="58"/>
      <c r="CM62" s="3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5"/>
      <c r="DC62" s="172">
        <f>CM62^3+CN62^3+CO62^3+CP62^3+CQ62^3+CR62^3+CS62^3+CT62^3+CM63^3+CN63^3+CO63^3+CP63^3+CQ63^3+CR63^3+CS63^3+CT63^3</f>
        <v>0</v>
      </c>
      <c r="DD62" s="125">
        <f t="shared" si="10"/>
        <v>0</v>
      </c>
      <c r="DE62" s="61"/>
      <c r="DF62" s="89"/>
      <c r="DG62" s="83"/>
      <c r="DH62" s="82"/>
      <c r="DI62" s="82"/>
      <c r="DJ62" s="83"/>
      <c r="DK62" s="83"/>
      <c r="DL62" s="82"/>
      <c r="DM62" s="82"/>
      <c r="DN62" s="83"/>
      <c r="DO62" s="83"/>
      <c r="DP62" s="82"/>
      <c r="DQ62" s="82"/>
      <c r="DR62" s="83"/>
      <c r="DS62" s="83"/>
      <c r="DT62" s="82"/>
      <c r="DU62" s="86"/>
      <c r="DV62" s="66"/>
      <c r="DW62" s="51"/>
      <c r="DY62" s="109"/>
      <c r="DZ62" s="58"/>
      <c r="EA62" s="3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5"/>
      <c r="EQ62" s="172">
        <f>EA62^3+EB62^3+EC62^3+ED62^3+EE62^3+EF62^3+EG62^3+EH62^3+EA63^3+EB63^3+EC63^3+ED63^3+EE63^3+EF63^3+EG63^3+EH63^3</f>
        <v>0</v>
      </c>
      <c r="ER62" s="125">
        <f t="shared" si="11"/>
        <v>0</v>
      </c>
      <c r="ES62" s="61"/>
      <c r="ET62" s="174"/>
      <c r="EU62" s="131"/>
      <c r="EV62" s="131"/>
      <c r="EW62" s="83"/>
      <c r="EX62" s="82"/>
      <c r="EY62" s="131"/>
      <c r="EZ62" s="131"/>
      <c r="FA62" s="131"/>
      <c r="FB62" s="131"/>
      <c r="FC62" s="131"/>
      <c r="FD62" s="131"/>
      <c r="FE62" s="83"/>
      <c r="FF62" s="82"/>
      <c r="FG62" s="131"/>
      <c r="FH62" s="131"/>
      <c r="FI62" s="175"/>
      <c r="FJ62" s="66"/>
      <c r="FK62" s="51"/>
    </row>
    <row r="63" spans="1:167" x14ac:dyDescent="0.2">
      <c r="A63" s="32"/>
      <c r="B63" s="32"/>
      <c r="C63" s="32"/>
      <c r="D63" s="106" t="s">
        <v>83</v>
      </c>
      <c r="E63" s="107" t="s">
        <v>207</v>
      </c>
      <c r="F63" s="110">
        <f>B4+(49*B6)</f>
        <v>50</v>
      </c>
      <c r="G63" s="104"/>
      <c r="H63" s="43"/>
      <c r="I63" s="109"/>
      <c r="J63" s="58"/>
      <c r="K63" s="3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5"/>
      <c r="AA63" s="172">
        <f>S62^3+T62^3+U62^3+V62^3+W62^3+X62^3+Y62^3+Z62^3+S63^3+T63^3+U63^3+V63^3+W63^3+X63^3+Y63^3+Z63^3</f>
        <v>0</v>
      </c>
      <c r="AB63" s="125">
        <f t="shared" si="8"/>
        <v>0</v>
      </c>
      <c r="AC63" s="61"/>
      <c r="AD63" s="89"/>
      <c r="AE63" s="83"/>
      <c r="AF63" s="83"/>
      <c r="AG63" s="83"/>
      <c r="AH63" s="82"/>
      <c r="AI63" s="82"/>
      <c r="AJ63" s="82"/>
      <c r="AK63" s="82"/>
      <c r="AL63" s="83"/>
      <c r="AM63" s="83"/>
      <c r="AN63" s="83"/>
      <c r="AO63" s="83"/>
      <c r="AP63" s="82"/>
      <c r="AQ63" s="82"/>
      <c r="AR63" s="82"/>
      <c r="AS63" s="86"/>
      <c r="AT63" s="66"/>
      <c r="AU63" s="51"/>
      <c r="AW63" s="109"/>
      <c r="AX63" s="58"/>
      <c r="AY63" s="3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5"/>
      <c r="BO63" s="172">
        <f>BG62^3+BH62^3+BI62^3+BJ62^3+BK62^3+BL62^3+BM62^3+BN62^3+BG63^3+BH63^3+BI63^3+BJ63^3+BK63^3+BL63^3+BM63^3+BN63^3</f>
        <v>0</v>
      </c>
      <c r="BP63" s="125">
        <f t="shared" si="9"/>
        <v>0</v>
      </c>
      <c r="BQ63" s="61"/>
      <c r="BR63" s="81"/>
      <c r="BS63" s="82"/>
      <c r="BT63" s="82"/>
      <c r="BU63" s="82"/>
      <c r="BV63" s="82"/>
      <c r="BW63" s="82"/>
      <c r="BX63" s="82"/>
      <c r="BY63" s="82"/>
      <c r="BZ63" s="83"/>
      <c r="CA63" s="83"/>
      <c r="CB63" s="83"/>
      <c r="CC63" s="83"/>
      <c r="CD63" s="83"/>
      <c r="CE63" s="83"/>
      <c r="CF63" s="83"/>
      <c r="CG63" s="84"/>
      <c r="CH63" s="66"/>
      <c r="CI63" s="51"/>
      <c r="CJ63" s="144"/>
      <c r="CK63" s="109"/>
      <c r="CL63" s="58"/>
      <c r="CM63" s="3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5"/>
      <c r="DC63" s="172">
        <f>CU62^3+CV62^3+CW62^3+CX62^3+CY62^3+CZ62^3+DA62^3+DB62^3+CU63^3+CV63^3+CW63^3+CX63^3+CY63^3+CZ63^3+DA63^3+DB63^3</f>
        <v>0</v>
      </c>
      <c r="DD63" s="125">
        <f t="shared" si="10"/>
        <v>0</v>
      </c>
      <c r="DE63" s="61"/>
      <c r="DF63" s="89"/>
      <c r="DG63" s="83"/>
      <c r="DH63" s="82"/>
      <c r="DI63" s="82"/>
      <c r="DJ63" s="83"/>
      <c r="DK63" s="83"/>
      <c r="DL63" s="82"/>
      <c r="DM63" s="82"/>
      <c r="DN63" s="83"/>
      <c r="DO63" s="83"/>
      <c r="DP63" s="82"/>
      <c r="DQ63" s="82"/>
      <c r="DR63" s="83"/>
      <c r="DS63" s="83"/>
      <c r="DT63" s="82"/>
      <c r="DU63" s="86"/>
      <c r="DV63" s="66"/>
      <c r="DW63" s="51"/>
      <c r="DY63" s="109"/>
      <c r="DZ63" s="58"/>
      <c r="EA63" s="3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5"/>
      <c r="EQ63" s="172">
        <f>EI62^3+EJ62^3+EK62^3+EL62^3+EM62^3+EN62^3+EO62^3+EP62^3+EI63^3+EJ63^3+EK63^3+EL63^3+EM63^3+EN63^3+EO63^3+EP63^3</f>
        <v>0</v>
      </c>
      <c r="ER63" s="125">
        <f t="shared" si="11"/>
        <v>0</v>
      </c>
      <c r="ES63" s="61"/>
      <c r="ET63" s="174"/>
      <c r="EU63" s="131"/>
      <c r="EV63" s="83"/>
      <c r="EW63" s="131"/>
      <c r="EX63" s="131"/>
      <c r="EY63" s="82"/>
      <c r="EZ63" s="131"/>
      <c r="FA63" s="131"/>
      <c r="FB63" s="131"/>
      <c r="FC63" s="131"/>
      <c r="FD63" s="83"/>
      <c r="FE63" s="131"/>
      <c r="FF63" s="131"/>
      <c r="FG63" s="82"/>
      <c r="FH63" s="131"/>
      <c r="FI63" s="175"/>
      <c r="FJ63" s="66"/>
      <c r="FK63" s="51"/>
    </row>
    <row r="64" spans="1:167" x14ac:dyDescent="0.2">
      <c r="A64" s="32"/>
      <c r="B64" s="32"/>
      <c r="C64" s="32"/>
      <c r="D64" s="106" t="s">
        <v>140</v>
      </c>
      <c r="E64" s="107" t="s">
        <v>207</v>
      </c>
      <c r="F64" s="110">
        <f>B4+(50*B6)</f>
        <v>51</v>
      </c>
      <c r="G64" s="104"/>
      <c r="H64" s="43"/>
      <c r="I64" s="109"/>
      <c r="J64" s="58"/>
      <c r="K64" s="3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5"/>
      <c r="AA64" s="172">
        <f>K64^3+L64^3+M64^3+N64^3+O64^3+P64^3+Q64^3+R64^3+K65^3+L65^3+M65^3+N65^3+O65^3+P65^3+Q65^3+R65^3</f>
        <v>0</v>
      </c>
      <c r="AB64" s="125">
        <f t="shared" si="8"/>
        <v>0</v>
      </c>
      <c r="AC64" s="61"/>
      <c r="AD64" s="89"/>
      <c r="AE64" s="83"/>
      <c r="AF64" s="83"/>
      <c r="AG64" s="83"/>
      <c r="AH64" s="82"/>
      <c r="AI64" s="82"/>
      <c r="AJ64" s="82"/>
      <c r="AK64" s="82"/>
      <c r="AL64" s="83"/>
      <c r="AM64" s="83"/>
      <c r="AN64" s="83"/>
      <c r="AO64" s="83"/>
      <c r="AP64" s="82"/>
      <c r="AQ64" s="82"/>
      <c r="AR64" s="82"/>
      <c r="AS64" s="86"/>
      <c r="AT64" s="66"/>
      <c r="AU64" s="51"/>
      <c r="AW64" s="109"/>
      <c r="AX64" s="58"/>
      <c r="AY64" s="3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5"/>
      <c r="BO64" s="172">
        <f>AY64^3+AZ64^3+BA64^3+BB64^3+BC64^3+BD64^3+BE64^3+BF64^3+AY65^3+AZ65^3+BA65^3+BB65^3+BC65^3+BD65^3+BE65^3+BF65^3</f>
        <v>0</v>
      </c>
      <c r="BP64" s="125">
        <f t="shared" si="9"/>
        <v>0</v>
      </c>
      <c r="BQ64" s="61"/>
      <c r="BR64" s="89"/>
      <c r="BS64" s="83"/>
      <c r="BT64" s="83"/>
      <c r="BU64" s="83"/>
      <c r="BV64" s="83"/>
      <c r="BW64" s="83"/>
      <c r="BX64" s="83"/>
      <c r="BY64" s="83"/>
      <c r="BZ64" s="82"/>
      <c r="CA64" s="82"/>
      <c r="CB64" s="82"/>
      <c r="CC64" s="82"/>
      <c r="CD64" s="82"/>
      <c r="CE64" s="82"/>
      <c r="CF64" s="82"/>
      <c r="CG64" s="86"/>
      <c r="CH64" s="66"/>
      <c r="CI64" s="51"/>
      <c r="CJ64" s="144"/>
      <c r="CK64" s="109"/>
      <c r="CL64" s="58"/>
      <c r="CM64" s="3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5"/>
      <c r="DC64" s="172">
        <f>CM64^3+CN64^3+CO64^3+CP64^3+CQ64^3+CR64^3+CS64^3+CT64^3+CM65^3+CN65^3+CO65^3+CP65^3+CQ65^3+CR65^3+CS65^3+CT65^3</f>
        <v>0</v>
      </c>
      <c r="DD64" s="125">
        <f t="shared" si="10"/>
        <v>0</v>
      </c>
      <c r="DE64" s="61"/>
      <c r="DF64" s="89"/>
      <c r="DG64" s="83"/>
      <c r="DH64" s="82"/>
      <c r="DI64" s="82"/>
      <c r="DJ64" s="83"/>
      <c r="DK64" s="83"/>
      <c r="DL64" s="82"/>
      <c r="DM64" s="82"/>
      <c r="DN64" s="83"/>
      <c r="DO64" s="83"/>
      <c r="DP64" s="82"/>
      <c r="DQ64" s="82"/>
      <c r="DR64" s="83"/>
      <c r="DS64" s="83"/>
      <c r="DT64" s="82"/>
      <c r="DU64" s="86"/>
      <c r="DV64" s="66"/>
      <c r="DW64" s="51"/>
      <c r="DY64" s="109"/>
      <c r="DZ64" s="58"/>
      <c r="EA64" s="3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5"/>
      <c r="EQ64" s="172">
        <f>EA64^3+EB64^3+EC64^3+ED64^3+EE64^3+EF64^3+EG64^3+EH64^3+EA65^3+EB65^3+EC65^3+ED65^3+EE65^3+EF65^3+EG65^3+EH65^3</f>
        <v>0</v>
      </c>
      <c r="ER64" s="125">
        <f t="shared" si="11"/>
        <v>0</v>
      </c>
      <c r="ES64" s="61"/>
      <c r="ET64" s="174"/>
      <c r="EU64" s="83"/>
      <c r="EV64" s="131"/>
      <c r="EW64" s="131"/>
      <c r="EX64" s="131"/>
      <c r="EY64" s="131"/>
      <c r="EZ64" s="82"/>
      <c r="FA64" s="131"/>
      <c r="FB64" s="131"/>
      <c r="FC64" s="83"/>
      <c r="FD64" s="131"/>
      <c r="FE64" s="131"/>
      <c r="FF64" s="131"/>
      <c r="FG64" s="131"/>
      <c r="FH64" s="82"/>
      <c r="FI64" s="175"/>
      <c r="FJ64" s="66"/>
      <c r="FK64" s="51"/>
    </row>
    <row r="65" spans="1:167" x14ac:dyDescent="0.2">
      <c r="A65" s="32"/>
      <c r="B65" s="32"/>
      <c r="C65" s="32"/>
      <c r="D65" s="106" t="s">
        <v>268</v>
      </c>
      <c r="E65" s="107" t="s">
        <v>207</v>
      </c>
      <c r="F65" s="108">
        <f>B4+(51*B6)</f>
        <v>52</v>
      </c>
      <c r="G65" s="104"/>
      <c r="H65" s="43"/>
      <c r="I65" s="109"/>
      <c r="J65" s="58"/>
      <c r="K65" s="7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9"/>
      <c r="AA65" s="172">
        <f>S64^3+T64^3+U64^3+V64^3+W64^3+X64^3+Y64^3+Z64^3+S65^3+T65^3+U65^3+V65^3+W65^3+X65^3+Y65^3+Z65^3</f>
        <v>0</v>
      </c>
      <c r="AB65" s="125">
        <f t="shared" si="8"/>
        <v>0</v>
      </c>
      <c r="AC65" s="61"/>
      <c r="AD65" s="116"/>
      <c r="AE65" s="117"/>
      <c r="AF65" s="117"/>
      <c r="AG65" s="117"/>
      <c r="AH65" s="118"/>
      <c r="AI65" s="118"/>
      <c r="AJ65" s="118"/>
      <c r="AK65" s="118"/>
      <c r="AL65" s="117"/>
      <c r="AM65" s="117"/>
      <c r="AN65" s="117"/>
      <c r="AO65" s="117"/>
      <c r="AP65" s="118"/>
      <c r="AQ65" s="118"/>
      <c r="AR65" s="118"/>
      <c r="AS65" s="119"/>
      <c r="AT65" s="32"/>
      <c r="AU65" s="115"/>
      <c r="AW65" s="109"/>
      <c r="AX65" s="58"/>
      <c r="AY65" s="7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9"/>
      <c r="BO65" s="172">
        <f>BG64^3+BH64^3+BI64^3+BJ64^3+BK64^3+BL64^3+BM64^3+BN64^3+BG65^3+BH65^3+BI65^3+BJ65^3+BK65^3+BL65^3+BM65^3+BN65^3</f>
        <v>0</v>
      </c>
      <c r="BP65" s="125">
        <f t="shared" si="9"/>
        <v>0</v>
      </c>
      <c r="BQ65" s="61"/>
      <c r="BR65" s="116"/>
      <c r="BS65" s="117"/>
      <c r="BT65" s="117"/>
      <c r="BU65" s="117"/>
      <c r="BV65" s="117"/>
      <c r="BW65" s="117"/>
      <c r="BX65" s="117"/>
      <c r="BY65" s="117"/>
      <c r="BZ65" s="118"/>
      <c r="CA65" s="118"/>
      <c r="CB65" s="118"/>
      <c r="CC65" s="118"/>
      <c r="CD65" s="118"/>
      <c r="CE65" s="118"/>
      <c r="CF65" s="118"/>
      <c r="CG65" s="119"/>
      <c r="CH65" s="32"/>
      <c r="CI65" s="115"/>
      <c r="CJ65" s="144"/>
      <c r="CK65" s="109"/>
      <c r="CL65" s="58"/>
      <c r="CM65" s="7"/>
      <c r="CN65" s="8"/>
      <c r="CO65" s="8"/>
      <c r="CP65" s="8"/>
      <c r="CQ65" s="8"/>
      <c r="CR65" s="8"/>
      <c r="CS65" s="8"/>
      <c r="CT65" s="8"/>
      <c r="CU65" s="8"/>
      <c r="CV65" s="8"/>
      <c r="CW65" s="8"/>
      <c r="CX65" s="8"/>
      <c r="CY65" s="8"/>
      <c r="CZ65" s="8"/>
      <c r="DA65" s="8"/>
      <c r="DB65" s="9"/>
      <c r="DC65" s="172">
        <f>CU64^3+CV64^3+CW64^3+CX64^3+CY64^3+CZ64^3+DA64^3+DB64^3+CU65^3+CV65^3+CW65^3+CX65^3+CY65^3+CZ65^3+DA65^3+DB65^3</f>
        <v>0</v>
      </c>
      <c r="DD65" s="125">
        <f t="shared" si="10"/>
        <v>0</v>
      </c>
      <c r="DE65" s="61"/>
      <c r="DF65" s="116"/>
      <c r="DG65" s="117"/>
      <c r="DH65" s="118"/>
      <c r="DI65" s="118"/>
      <c r="DJ65" s="117"/>
      <c r="DK65" s="117"/>
      <c r="DL65" s="118"/>
      <c r="DM65" s="118"/>
      <c r="DN65" s="117"/>
      <c r="DO65" s="117"/>
      <c r="DP65" s="118"/>
      <c r="DQ65" s="118"/>
      <c r="DR65" s="117"/>
      <c r="DS65" s="117"/>
      <c r="DT65" s="118"/>
      <c r="DU65" s="119"/>
      <c r="DV65" s="32"/>
      <c r="DW65" s="115"/>
      <c r="DY65" s="109"/>
      <c r="DZ65" s="58"/>
      <c r="EA65" s="7"/>
      <c r="EB65" s="8"/>
      <c r="EC65" s="8"/>
      <c r="ED65" s="8"/>
      <c r="EE65" s="8"/>
      <c r="EF65" s="8"/>
      <c r="EG65" s="8"/>
      <c r="EH65" s="8"/>
      <c r="EI65" s="8"/>
      <c r="EJ65" s="8"/>
      <c r="EK65" s="8"/>
      <c r="EL65" s="8"/>
      <c r="EM65" s="8"/>
      <c r="EN65" s="8"/>
      <c r="EO65" s="8"/>
      <c r="EP65" s="9"/>
      <c r="EQ65" s="172">
        <f>EI64^3+EJ64^3+EK64^3+EL64^3+EM64^3+EN64^3+EO64^3+EP64^3+EI65^3+EJ65^3+EK65^3+EL65^3+EM65^3+EN65^3+EO65^3+EP65^3</f>
        <v>0</v>
      </c>
      <c r="ER65" s="125">
        <f t="shared" si="11"/>
        <v>0</v>
      </c>
      <c r="ES65" s="61"/>
      <c r="ET65" s="116"/>
      <c r="EU65" s="176"/>
      <c r="EV65" s="176"/>
      <c r="EW65" s="176"/>
      <c r="EX65" s="176"/>
      <c r="EY65" s="176"/>
      <c r="EZ65" s="176"/>
      <c r="FA65" s="118"/>
      <c r="FB65" s="117"/>
      <c r="FC65" s="176"/>
      <c r="FD65" s="176"/>
      <c r="FE65" s="176"/>
      <c r="FF65" s="176"/>
      <c r="FG65" s="176"/>
      <c r="FH65" s="176"/>
      <c r="FI65" s="119"/>
      <c r="FJ65" s="32"/>
      <c r="FK65" s="115"/>
    </row>
    <row r="66" spans="1:167" x14ac:dyDescent="0.2">
      <c r="A66" s="32"/>
      <c r="B66" s="32"/>
      <c r="C66" s="32"/>
      <c r="D66" s="106" t="s">
        <v>177</v>
      </c>
      <c r="E66" s="107" t="s">
        <v>207</v>
      </c>
      <c r="F66" s="108">
        <f>B4+(52*B6)</f>
        <v>53</v>
      </c>
      <c r="G66" s="104"/>
      <c r="H66" s="43"/>
      <c r="I66" s="109"/>
      <c r="J66" s="58"/>
      <c r="K66" s="121">
        <f>K50^3+K51^3+K52^3+K53^3+K54^3+K55^3+K56^3+K57^3+L50^3+L51^3+L52^3+L53^3+L54^3+L55^3+L56^3+L57^3</f>
        <v>0</v>
      </c>
      <c r="L66" s="122">
        <f>K65^3+K64^3+K63^3+K62^3+K61^3+K60^3+K59^3+K58^3+L65^3+L64^3+L63^3+L62^3+L61^3+L60^3+L59^3+L58^3</f>
        <v>0</v>
      </c>
      <c r="M66" s="122">
        <f>M50^3+M51^3+M52^3+M53^3+M54^3+M55^3+M56^3+M57^3+N50^3+N51^3+N52^3+N53^3+N54^3+N55^3+N56^3+N57^3</f>
        <v>0</v>
      </c>
      <c r="N66" s="122">
        <f>M65^3+M64^3+M63^3+M62^3+M61^3+M60^3+M59^3+M58^3+N65^3+N64^3+N63^3+N62^3+N61^3+N60^3+N59^3+N58^3</f>
        <v>0</v>
      </c>
      <c r="O66" s="122">
        <f>O50^3+O51^3+O52^3+O53^3+O54^3+O55^3+O56^3+O57^3+P50^3+P51^3+P52^3+P53^3+P54^3+P55^3+P56^3+P57^3</f>
        <v>0</v>
      </c>
      <c r="P66" s="122">
        <f>O65^3+O64^3+O63^3+O62^3+O61^3+O60^3+O59^3+O58^3+P65^3+P64^3+P63^3+P62^3+P61^3+P60^3+P59^3+P58^3</f>
        <v>0</v>
      </c>
      <c r="Q66" s="122">
        <f>Q50^3+Q51^3+Q52^3+Q53^3+Q54^3+Q55^3+Q56^3+Q57^3+R50^3+R51^3+R52^3+R53^3+R54^3+R55^3+R56^3+R57^3</f>
        <v>0</v>
      </c>
      <c r="R66" s="122">
        <f>Q65^3+Q64^3+Q63^3+Q62^3+Q61^3+Q60^3+Q59^3+Q58^3+R65^3+R64^3+R63^3+R62^3+R61^3+R60^3+R59^3+R58^3</f>
        <v>0</v>
      </c>
      <c r="S66" s="122">
        <f>S50^3+S51^3+S52^3+S53^3+S54^3+S55^3+S56^3+S57^3+T50^3+T51^3+T52^3+T53^3+T54^3+T55^3+T56^3+T57^3</f>
        <v>0</v>
      </c>
      <c r="T66" s="122">
        <f>S65^3+S64^3+S63^3+S62^3+S61^3+S60^3+S59^3+S58^3+T65^3+T64^3+T63^3+T62^3+T61^3+T60^3+T59^3+T58^3</f>
        <v>0</v>
      </c>
      <c r="U66" s="122">
        <f>U50^3+U51^3+U52^3+U53^3+U54^3+U55^3+U56^3+U57^3+V50^3+V51^3+V52^3+V53^3+V54^3+V55^3+V56^3+V57^3</f>
        <v>0</v>
      </c>
      <c r="V66" s="122">
        <f>U65^3+U64^3+U63^3+U62^3+U61^3+U60^3+U59^3+U58^3+V65^3+V64^3+V63^3+V62^3+V61^3+V60^3+V59^3+V58^3</f>
        <v>0</v>
      </c>
      <c r="W66" s="122">
        <f>W50^3+W51^3+W52^3+W53^3+W54^3+W55^3+W56^3+W57^3+X50^3+X51^3+X52^3+X53^3+X54^3+X55^3+X56^3+X57^3</f>
        <v>0</v>
      </c>
      <c r="X66" s="122">
        <f>W65^3+W64^3+W63^3+W62^3+W61^3+W60^3+W59^3+W58^3+X65^3+X64^3+X63^3+X62^3+X61^3+X60^3+X59^3+X58^3</f>
        <v>0</v>
      </c>
      <c r="Y66" s="122">
        <f>Y50^3+Y51^3+Y52^3+Y53^3+Y54^3+Y55^3+Y56^3+Y57^3+Z50^3+Z51^3+Z52^3+Z53^3+Z54^3+Z55^3+Z56^3+Z57^3</f>
        <v>0</v>
      </c>
      <c r="Z66" s="123">
        <f>Y65^3+Y64^3+Y63^3+Y62^3+Y61^3+Y60^3+Y59^3+Y58^3+Z65^3+Z64^3+Z63^3+Z62^3+Z61^3+Z60^3+Z59^3+Z58^3</f>
        <v>0</v>
      </c>
      <c r="AA66" s="168">
        <f>K50^3+L51^3+M52^3+N53^3+O54^3+P55^3+Q56^3+R57^3+S58^3+T59^3+U60^3+V61^3+W62^3+X63^3+Y64^3+Z65^3</f>
        <v>0</v>
      </c>
      <c r="AB66" s="169">
        <f>K58^3+L59^3+M60^3+N61^3+O62^3+P63^3+Q64^3+R65^3+S50^3+T51^3+U52^3+V53^3+W54^3+X55^3+Y56^3+Z57^3</f>
        <v>0</v>
      </c>
      <c r="AC66" s="52"/>
      <c r="AD66" s="126"/>
      <c r="AE66" s="126"/>
      <c r="AF66" s="126"/>
      <c r="AG66" s="126"/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32"/>
      <c r="AU66" s="115"/>
      <c r="AW66" s="109"/>
      <c r="AX66" s="58"/>
      <c r="AY66" s="121">
        <f>AY50^3+AY51^3+AY52^3+AY53^3+AY54^3+AY55^3+AY56^3+AY57^3+AZ50^3+AZ51^3+AZ52^3+AZ53^3+AZ54^3+AZ55^3+AZ56^3+AZ57^3</f>
        <v>0</v>
      </c>
      <c r="AZ66" s="122">
        <f>AY65^3+AY64^3+AY63^3+AY62^3+AY61^3+AY60^3+AY59^3+AY58^3+AZ65^3+AZ64^3+AZ63^3+AZ62^3+AZ61^3+AZ60^3+AZ59^3+AZ58^3</f>
        <v>0</v>
      </c>
      <c r="BA66" s="122">
        <f>BA50^3+BA51^3+BA52^3+BA53^3+BA54^3+BA55^3+BA56^3+BA57^3+BB50^3+BB51^3+BB52^3+BB53^3+BB54^3+BB55^3+BB56^3+BB57^3</f>
        <v>0</v>
      </c>
      <c r="BB66" s="122">
        <f>BA65^3+BA64^3+BA63^3+BA62^3+BA61^3+BA60^3+BA59^3+BA58^3+BB65^3+BB64^3+BB63^3+BB62^3+BB61^3+BB60^3+BB59^3+BB58^3</f>
        <v>0</v>
      </c>
      <c r="BC66" s="122">
        <f>BC50^3+BC51^3+BC52^3+BC53^3+BC54^3+BC55^3+BC56^3+BC57^3+BD50^3+BD51^3+BD52^3+BD53^3+BD54^3+BD55^3+BD56^3+BD57^3</f>
        <v>0</v>
      </c>
      <c r="BD66" s="122">
        <f>BC65^3+BC64^3+BC63^3+BC62^3+BC61^3+BC60^3+BC59^3+BC58^3+BD65^3+BD64^3+BD63^3+BD62^3+BD61^3+BD60^3+BD59^3+BD58^3</f>
        <v>0</v>
      </c>
      <c r="BE66" s="122">
        <f>BE50^3+BE51^3+BE52^3+BE53^3+BE54^3+BE55^3+BE56^3+BE57^3+BF50^3+BF51^3+BF52^3+BF53^3+BF54^3+BF55^3+BF56^3+BF57^3</f>
        <v>0</v>
      </c>
      <c r="BF66" s="122">
        <f>BE65^3+BE64^3+BE63^3+BE62^3+BE61^3+BE60^3+BE59^3+BE58^3+BF65^3+BF64^3+BF63^3+BF62^3+BF61^3+BF60^3+BF59^3+BF58^3</f>
        <v>0</v>
      </c>
      <c r="BG66" s="122">
        <f>BG50^3+BG51^3+BG52^3+BG53^3+BG54^3+BG55^3+BG56^3+BG57^3+BH50^3+BH51^3+BH52^3+BH53^3+BH54^3+BH55^3+BH56^3+BH57^3</f>
        <v>0</v>
      </c>
      <c r="BH66" s="122">
        <f>BG65^3+BG64^3+BG63^3+BG62^3+BG61^3+BG60^3+BG59^3+BG58^3+BH65^3+BH64^3+BH63^3+BH62^3+BH61^3+BH60^3+BH59^3+BH58^3</f>
        <v>0</v>
      </c>
      <c r="BI66" s="122">
        <f>BI50^3+BI51^3+BI52^3+BI53^3+BI54^3+BI55^3+BI56^3+BI57^3+BJ50^3+BJ51^3+BJ52^3+BJ53^3+BJ54^3+BJ55^3+BJ56^3+BJ57^3</f>
        <v>0</v>
      </c>
      <c r="BJ66" s="122">
        <f>BI65^3+BI64^3+BI63^3+BI62^3+BI61^3+BI60^3+BI59^3+BI58^3+BJ65^3+BJ64^3+BJ63^3+BJ62^3+BJ61^3+BJ60^3+BJ59^3+BJ58^3</f>
        <v>0</v>
      </c>
      <c r="BK66" s="122">
        <f>BK50^3+BK51^3+BK52^3+BK53^3+BK54^3+BK55^3+BK56^3+BK57^3+BL50^3+BL51^3+BL52^3+BL53^3+BL54^3+BL55^3+BL56^3+BL57^3</f>
        <v>0</v>
      </c>
      <c r="BL66" s="122">
        <f>BK65^3+BK64^3+BK63^3+BK62^3+BK61^3+BK60^3+BK59^3+BK58^3+BL65^3+BL64^3+BL63^3+BL62^3+BL61^3+BL60^3+BL59^3+BL58^3</f>
        <v>0</v>
      </c>
      <c r="BM66" s="122">
        <f>BM50^3+BM51^3+BM52^3+BM53^3+BM54^3+BM55^3+BM56^3+BM57^3+BN50^3+BN51^3+BN52^3+BN53^3+BN54^3+BN55^3+BN56^3+BN57^3</f>
        <v>0</v>
      </c>
      <c r="BN66" s="123">
        <f>BM65^3+BM64^3+BM63^3+BM62^3+BM61^3+BM60^3+BM59^3+BM58^3+BN65^3+BN64^3+BN63^3+BN62^3+BN61^3+BN60^3+BN59^3+BN58^3</f>
        <v>0</v>
      </c>
      <c r="BO66" s="168">
        <f>AY50^3+AZ51^3+BA52^3+BB53^3+BC54^3+BD55^3+BE56^3+BF57^3+BG58^3+BH59^3+BI60^3+BJ61^3+BK62^3+BL63^3+BM64^3+BN65^3</f>
        <v>0</v>
      </c>
      <c r="BP66" s="169">
        <f>AY58^3+AZ59^3+BA60^3+BB61^3+BC62^3+BD63^3+BE64^3+BF65^3+BG50^3+BH51^3+BI52^3+BJ53^3+BK54^3+BL55^3+BM56^3+BN57^3</f>
        <v>0</v>
      </c>
      <c r="BQ66" s="52"/>
      <c r="BR66" s="126"/>
      <c r="BS66" s="126"/>
      <c r="BT66" s="126"/>
      <c r="BU66" s="126"/>
      <c r="BV66" s="126"/>
      <c r="BW66" s="126"/>
      <c r="BX66" s="126"/>
      <c r="BY66" s="126"/>
      <c r="BZ66" s="126"/>
      <c r="CA66" s="126"/>
      <c r="CB66" s="126"/>
      <c r="CC66" s="126"/>
      <c r="CD66" s="126"/>
      <c r="CE66" s="126"/>
      <c r="CF66" s="126"/>
      <c r="CG66" s="126"/>
      <c r="CH66" s="32"/>
      <c r="CI66" s="115"/>
      <c r="CJ66" s="144"/>
      <c r="CK66" s="109"/>
      <c r="CL66" s="58"/>
      <c r="CM66" s="121">
        <f>CM50^3+CM51^3+CM52^3+CM53^3+CM54^3+CM55^3+CM56^3+CM57^3+CN50^3+CN51^3+CN52^3+CN53^3+CN54^3+CN55^3+CN56^3+CN57^3</f>
        <v>0</v>
      </c>
      <c r="CN66" s="122">
        <f>CM65^3+CM64^3+CM63^3+CM62^3+CM61^3+CM60^3+CM59^3+CM58^3+CN65^3+CN64^3+CN63^3+CN62^3+CN61^3+CN60^3+CN59^3+CN58^3</f>
        <v>0</v>
      </c>
      <c r="CO66" s="122">
        <f>CO50^3+CO51^3+CO52^3+CO53^3+CO54^3+CO55^3+CO56^3+CO57^3+CP50^3+CP51^3+CP52^3+CP53^3+CP54^3+CP55^3+CP56^3+CP57^3</f>
        <v>0</v>
      </c>
      <c r="CP66" s="122">
        <f>CO65^3+CO64^3+CO63^3+CO62^3+CO61^3+CO60^3+CO59^3+CO58^3+CP65^3+CP64^3+CP63^3+CP62^3+CP61^3+CP60^3+CP59^3+CP58^3</f>
        <v>0</v>
      </c>
      <c r="CQ66" s="122">
        <f>CQ50^3+CQ51^3+CQ52^3+CQ53^3+CQ54^3+CQ55^3+CQ56^3+CQ57^3+CR50^3+CR51^3+CR52^3+CR53^3+CR54^3+CR55^3+CR56^3+CR57^3</f>
        <v>0</v>
      </c>
      <c r="CR66" s="122">
        <f>CQ65^3+CQ64^3+CQ63^3+CQ62^3+CQ61^3+CQ60^3+CQ59^3+CQ58^3+CR65^3+CR64^3+CR63^3+CR62^3+CR61^3+CR60^3+CR59^3+CR58^3</f>
        <v>0</v>
      </c>
      <c r="CS66" s="122">
        <f>CS50^3+CS51^3+CS52^3+CS53^3+CS54^3+CS55^3+CS56^3+CS57^3+CT50^3+CT51^3+CT52^3+CT53^3+CT54^3+CT55^3+CT56^3+CT57^3</f>
        <v>0</v>
      </c>
      <c r="CT66" s="122">
        <f>CS65^3+CS64^3+CS63^3+CS62^3+CS61^3+CS60^3+CS59^3+CS58^3+CT65^3+CT64^3+CT63^3+CT62^3+CT61^3+CT60^3+CT59^3+CT58^3</f>
        <v>0</v>
      </c>
      <c r="CU66" s="122">
        <f>CU50^3+CU51^3+CU52^3+CU53^3+CU54^3+CU55^3+CU56^3+CU57^3+CV50^3+CV51^3+CV52^3+CV53^3+CV54^3+CV55^3+CV56^3+CV57^3</f>
        <v>0</v>
      </c>
      <c r="CV66" s="122">
        <f>CU65^3+CU64^3+CU63^3+CU62^3+CU61^3+CU60^3+CU59^3+CU58^3+CV65^3+CV64^3+CV63^3+CV62^3+CV61^3+CV60^3+CV59^3+CV58^3</f>
        <v>0</v>
      </c>
      <c r="CW66" s="122">
        <f>CW50^3+CW51^3+CW52^3+CW53^3+CW54^3+CW55^3+CW56^3+CW57^3+CX50^3+CX51^3+CX52^3+CX53^3+CX54^3+CX55^3+CX56^3+CX57^3</f>
        <v>0</v>
      </c>
      <c r="CX66" s="122">
        <f>CW65^3+CW64^3+CW63^3+CW62^3+CW61^3+CW60^3+CW59^3+CW58^3+CX65^3+CX64^3+CX63^3+CX62^3+CX61^3+CX60^3+CX59^3+CX58^3</f>
        <v>0</v>
      </c>
      <c r="CY66" s="122">
        <f>CY50^3+CY51^3+CY52^3+CY53^3+CY54^3+CY55^3+CY56^3+CY57^3+CZ50^3+CZ51^3+CZ52^3+CZ53^3+CZ54^3+CZ55^3+CZ56^3+CZ57^3</f>
        <v>0</v>
      </c>
      <c r="CZ66" s="122">
        <f>CY65^3+CY64^3+CY63^3+CY62^3+CY61^3+CY60^3+CY59^3+CY58^3+CZ65^3+CZ64^3+CZ63^3+CZ62^3+CZ61^3+CZ60^3+CZ59^3+CZ58^3</f>
        <v>0</v>
      </c>
      <c r="DA66" s="122">
        <f>DA50^3+DA51^3+DA52^3+DA53^3+DA54^3+DA55^3+DA56^3+DA57^3+DB50^3+DB51^3+DB52^3+DB53^3+DB54^3+DB55^3+DB56^3+DB57^3</f>
        <v>0</v>
      </c>
      <c r="DB66" s="123">
        <f>DA65^3+DA64^3+DA63^3+DA62^3+DA61^3+DA60^3+DA59^3+DA58^3+DB65^3+DB64^3+DB63^3+DB62^3+DB61^3+DB60^3+DB59^3+DB58^3</f>
        <v>0</v>
      </c>
      <c r="DC66" s="168">
        <f>CM50^3+CN51^3+CO52^3+CP53^3+CQ54^3+CR55^3+CS56^3+CT57^3+CU58^3+CV59^3+CW60^3+CX61^3+CY62^3+CZ63^3+DA64^3+DB65^3</f>
        <v>0</v>
      </c>
      <c r="DD66" s="169">
        <f>CM58^3+CN59^3+CO60^3+CP61^3+CQ62^3+CR63^3+CS64^3+CT65^3+CU50^3+CV51^3+CW52^3+CX53^3+CY54^3+CZ55^3+DA56^3+DB57^3</f>
        <v>0</v>
      </c>
      <c r="DE66" s="52"/>
      <c r="DF66" s="126"/>
      <c r="DG66" s="126"/>
      <c r="DH66" s="126"/>
      <c r="DI66" s="126"/>
      <c r="DJ66" s="126"/>
      <c r="DK66" s="126"/>
      <c r="DL66" s="126"/>
      <c r="DM66" s="126"/>
      <c r="DN66" s="126"/>
      <c r="DO66" s="126"/>
      <c r="DP66" s="126"/>
      <c r="DQ66" s="126"/>
      <c r="DR66" s="126"/>
      <c r="DS66" s="126"/>
      <c r="DT66" s="126"/>
      <c r="DU66" s="126"/>
      <c r="DV66" s="32"/>
      <c r="DW66" s="115"/>
      <c r="DY66" s="109"/>
      <c r="DZ66" s="58"/>
      <c r="EA66" s="121">
        <f>EA50^3+EA51^3+EA52^3+EA53^3+EA54^3+EA55^3+EA56^3+EA57^3+EB50^3+EB51^3+EB52^3+EB53^3+EB54^3+EB55^3+EB56^3+EB57^3</f>
        <v>0</v>
      </c>
      <c r="EB66" s="122">
        <f>EA65^3+EA64^3+EA63^3+EA62^3+EA61^3+EA60^3+EA59^3+EA58^3+EB65^3+EB64^3+EB63^3+EB62^3+EB61^3+EB60^3+EB59^3+EB58^3</f>
        <v>0</v>
      </c>
      <c r="EC66" s="122">
        <f>EC50^3+EC51^3+EC52^3+EC53^3+EC54^3+EC55^3+EC56^3+EC57^3+ED50^3+ED51^3+ED52^3+ED53^3+ED54^3+ED55^3+ED56^3+ED57^3</f>
        <v>0</v>
      </c>
      <c r="ED66" s="122">
        <f>EC65^3+EC64^3+EC63^3+EC62^3+EC61^3+EC60^3+EC59^3+EC58^3+ED65^3+ED64^3+ED63^3+ED62^3+ED61^3+ED60^3+ED59^3+ED58^3</f>
        <v>0</v>
      </c>
      <c r="EE66" s="122">
        <f>EE50^3+EE51^3+EE52^3+EE53^3+EE54^3+EE55^3+EE56^3+EE57^3+EF50^3+EF51^3+EF52^3+EF53^3+EF54^3+EF55^3+EF56^3+EF57^3</f>
        <v>0</v>
      </c>
      <c r="EF66" s="122">
        <f>EE65^3+EE64^3+EE63^3+EE62^3+EE61^3+EE60^3+EE59^3+EE58^3+EF65^3+EF64^3+EF63^3+EF62^3+EF61^3+EF60^3+EF59^3+EF58^3</f>
        <v>0</v>
      </c>
      <c r="EG66" s="122">
        <f>EG50^3+EG51^3+EG52^3+EG53^3+EG54^3+EG55^3+EG56^3+EG57^3+EH50^3+EH51^3+EH52^3+EH53^3+EH54^3+EH55^3+EH56^3+EH57^3</f>
        <v>0</v>
      </c>
      <c r="EH66" s="122">
        <f>EG65^3+EG64^3+EG63^3+EG62^3+EG61^3+EG60^3+EG59^3+EG58^3+EH65^3+EH64^3+EH63^3+EH62^3+EH61^3+EH60^3+EH59^3+EH58^3</f>
        <v>0</v>
      </c>
      <c r="EI66" s="122">
        <f>EI50^3+EI51^3+EI52^3+EI53^3+EI54^3+EI55^3+EI56^3+EI57^3+EJ50^3+EJ51^3+EJ52^3+EJ53^3+EJ54^3+EJ55^3+EJ56^3+EJ57^3</f>
        <v>0</v>
      </c>
      <c r="EJ66" s="122">
        <f>EI65^3+EI64^3+EI63^3+EI62^3+EI61^3+EI60^3+EI59^3+EI58^3+EJ65^3+EJ64^3+EJ63^3+EJ62^3+EJ61^3+EJ60^3+EJ59^3+EJ58^3</f>
        <v>0</v>
      </c>
      <c r="EK66" s="122">
        <f>EK50^3+EK51^3+EK52^3+EK53^3+EK54^3+EK55^3+EK56^3+EK57^3+EL50^3+EL51^3+EL52^3+EL53^3+EL54^3+EL55^3+EL56^3+EL57^3</f>
        <v>0</v>
      </c>
      <c r="EL66" s="122">
        <f>EK65^3+EK64^3+EK63^3+EK62^3+EK61^3+EK60^3+EK59^3+EK58^3+EL65^3+EL64^3+EL63^3+EL62^3+EL61^3+EL60^3+EL59^3+EL58^3</f>
        <v>0</v>
      </c>
      <c r="EM66" s="122">
        <f>EM50^3+EM51^3+EM52^3+EM53^3+EM54^3+EM55^3+EM56^3+EM57^3+EN50^3+EN51^3+EN52^3+EN53^3+EN54^3+EN55^3+EN56^3+EN57^3</f>
        <v>0</v>
      </c>
      <c r="EN66" s="122">
        <f>EM65^3+EM64^3+EM63^3+EM62^3+EM61^3+EM60^3+EM59^3+EM58^3+EN65^3+EN64^3+EN63^3+EN62^3+EN61^3+EN60^3+EN59^3+EN58^3</f>
        <v>0</v>
      </c>
      <c r="EO66" s="122">
        <f>EO50^3+EO51^3+EO52^3+EO53^3+EO54^3+EO55^3+EO56^3+EO57^3+EP50^3+EP51^3+EP52^3+EP53^3+EP54^3+EP55^3+EP56^3+EP57^3</f>
        <v>0</v>
      </c>
      <c r="EP66" s="123">
        <f>EO65^3+EO64^3+EO63^3+EO62^3+EO61^3+EO60^3+EO59^3+EO58^3+EP65^3+EP64^3+EP63^3+EP62^3+EP61^3+EP60^3+EP59^3+EP58^3</f>
        <v>0</v>
      </c>
      <c r="EQ66" s="168">
        <f>EA50^3+EB51^3+EC52^3+ED53^3+EE54^3+EF55^3+EG56^3+EH57^3+EI58^3+EJ59^3+EK60^3+EL61^3+EM62^3+EN63^3+EO64^3+EP65^3</f>
        <v>0</v>
      </c>
      <c r="ER66" s="169">
        <f>EA58^3+EB59^3+EC60^3+ED61^3+EE62^3+EF63^3+EG64^3+EH65^3+EI50^3+EJ51^3+EK52^3+EL53^3+EM54^3+EN55^3+EO56^3+EP57^3</f>
        <v>0</v>
      </c>
      <c r="ES66" s="52"/>
      <c r="ET66" s="126"/>
      <c r="EU66" s="126"/>
      <c r="EV66" s="126"/>
      <c r="EW66" s="126"/>
      <c r="EX66" s="126"/>
      <c r="EY66" s="126"/>
      <c r="EZ66" s="126"/>
      <c r="FA66" s="126"/>
      <c r="FB66" s="126"/>
      <c r="FC66" s="126"/>
      <c r="FD66" s="126"/>
      <c r="FE66" s="126"/>
      <c r="FF66" s="126"/>
      <c r="FG66" s="126"/>
      <c r="FH66" s="126"/>
      <c r="FI66" s="126"/>
      <c r="FJ66" s="32"/>
      <c r="FK66" s="115"/>
    </row>
    <row r="67" spans="1:167" ht="13.5" thickBot="1" x14ac:dyDescent="0.25">
      <c r="A67" s="32"/>
      <c r="B67" s="32"/>
      <c r="C67" s="32"/>
      <c r="D67" s="106" t="s">
        <v>31</v>
      </c>
      <c r="E67" s="107" t="s">
        <v>207</v>
      </c>
      <c r="F67" s="110">
        <f>B4+(53*B6)</f>
        <v>54</v>
      </c>
      <c r="G67" s="104"/>
      <c r="H67" s="43"/>
      <c r="I67" s="109"/>
      <c r="J67" s="58"/>
      <c r="K67" s="127">
        <f>K50^3+L50^3+M50^3+N50^3+K51^3+L51^3+M51^3+N51^3+K52^3+L52^3+M52^3+N52^3+K53^3+L53^3+M53^3+N53^3</f>
        <v>0</v>
      </c>
      <c r="L67" s="128">
        <f>K54^3+L54^3+M54^3+N54^3+K55^3+L55^3+M55^3+N55^3+K56^3+L56^3+M56^3+N56^3+K57^3+L57^3+M57^3+N57^3</f>
        <v>0</v>
      </c>
      <c r="M67" s="128">
        <f>K58^3+L58^3+M58^3+N58^3+K59^3+L59^3+M59^3+N59^3+K60^3+L60^3+M60^3+N60^3+K61^3+L61^3+M61^3+N61^3</f>
        <v>0</v>
      </c>
      <c r="N67" s="128">
        <f>K62^3+L62^3+M62^3+N62^3+K63^3+L63^3+M63^3+N63^3+K64^3+L64^3+M64^3+N64^3+K65^3+L65^3+M65^3+N65^3</f>
        <v>0</v>
      </c>
      <c r="O67" s="128">
        <f>O50^3+P50^3+Q50^3+R50^3+O51^3+P51^3+Q51^3+R51^3+O52^3+P52^3+Q52^3+R52^3+O53^3+P53^3+Q53^3+R53^3</f>
        <v>0</v>
      </c>
      <c r="P67" s="128">
        <f>O54^3+P54^3+Q54^3+R54^3+O55^3+P55^3+Q55^3+R55^3+O56^3+P56^3+Q56^3+R56^3+O57^3+P57^3+Q57^3+R57^3</f>
        <v>0</v>
      </c>
      <c r="Q67" s="128">
        <f>O58^3+P58^3+Q58^3+R58^3+O59^3+P59^3+Q59^3+R59^3+O60^3+P60^3+Q60^3+R60^3+O61^3+P61^3+Q61^3+R61^3</f>
        <v>0</v>
      </c>
      <c r="R67" s="128">
        <f>O62^3+P62^3+Q62^3+R62^3+O63^3+P63^3+Q63^3+R63^3+O64^3+P64^3+Q64^3+R64^3+O65^3+P65^3+Q65^3+R65^3</f>
        <v>0</v>
      </c>
      <c r="S67" s="128">
        <f>S50^3+T50^3+U50^3+V50^3+S51^3+T51^3+U51^3+V51^3+S52^3+T52^3+U52^3+V52^3+S53^3+T53^3+U53^3+V53^3</f>
        <v>0</v>
      </c>
      <c r="T67" s="128">
        <f>S54^3+T54^3+U54^3+V54^3+S55^3+T55^3+U55^3+V55^3+S56^3+T56^3+U56^3+V56^3+S57^3+T57^3+U57^3+V57^3</f>
        <v>0</v>
      </c>
      <c r="U67" s="128">
        <f>S58^3+T58^3+U58^3+V58^3+S59^3+T59^3+U59^3+V59^3+S60^3+T60^3+U60^3+V60^3+S61^3+T61^3+U61^3+V61^3</f>
        <v>0</v>
      </c>
      <c r="V67" s="128">
        <f>S62^3+T62^3+U62^3+V62^3+S63^3+T63^3+U63^3+V63^3+S64^3+T64^3+U64^3+V64^3+S65^3+T65^3+U65^3+V65^3</f>
        <v>0</v>
      </c>
      <c r="W67" s="128">
        <f>W50^3+X50^3+Y50^3+Z50^3+W51^3+X51^3+Y51^3+Z51^3+W52^3+X52^3+Y52^3+Z52^3+W53^3+X53^3+Y53^3+Z53^3</f>
        <v>0</v>
      </c>
      <c r="X67" s="128">
        <f>W54^3+X54^3+Y54^3+Z54^3+W55^3+X55^3+Y55^3+Z55^3+W56^3+X56^3+Y56^3+Z56^3+W57^3+X57^3+Y57^3+Z57^3</f>
        <v>0</v>
      </c>
      <c r="Y67" s="128">
        <f>W58^3+X58^3+Y58^3+Z58^3+W59^3+X59^3+Y59^3+Z59^3+W60^3+X60^3+Y60^3+Z60^3+W61^3+X61^3+Y61^3+Z61^3</f>
        <v>0</v>
      </c>
      <c r="Z67" s="128">
        <f>W62^3+X62^3+Y62^3+Z62^3+W63^3+X63^3+Y63^3+Z63^3+W64^3+X64^3+Y64^3+Z64^3+W65^3+X65^3+Y65^3+Z65^3</f>
        <v>0</v>
      </c>
      <c r="AA67" s="128">
        <f>K65^3+L64^3+M63^3+N62^3+O61^3+P60^3+Q59^3+R58^3+S57^3+T56^3+U55^3+V54^3+W53^3+X52^3+Y51^3+Z50^3</f>
        <v>0</v>
      </c>
      <c r="AB67" s="170">
        <f>K57^3+L56^3+M55^3+N54^3+O53^3+P52^3+Q51^3+R50^3+S65^3+T64^3+U63^3+V62^3+W61^3+X60^3+Y59^3+Z58^3</f>
        <v>0</v>
      </c>
      <c r="AC67" s="32"/>
      <c r="AD67" s="131"/>
      <c r="AE67" s="131"/>
      <c r="AF67" s="131"/>
      <c r="AG67" s="131"/>
      <c r="AH67" s="131"/>
      <c r="AI67" s="131"/>
      <c r="AJ67" s="131"/>
      <c r="AK67" s="131"/>
      <c r="AL67" s="131"/>
      <c r="AM67" s="131"/>
      <c r="AN67" s="131"/>
      <c r="AO67" s="131"/>
      <c r="AP67" s="131"/>
      <c r="AQ67" s="131"/>
      <c r="AR67" s="131"/>
      <c r="AS67" s="131"/>
      <c r="AT67" s="32"/>
      <c r="AU67" s="115"/>
      <c r="AW67" s="109"/>
      <c r="AX67" s="58"/>
      <c r="AY67" s="127">
        <f>AY50^3+AZ50^3+BA50^3+BB50^3+AY51^3+AZ51^3+BA51^3+BB51^3+AY52^3+AZ52^3+BA52^3+BB52^3+AY53^3+AZ53^3+BA53^3+BB53^3</f>
        <v>0</v>
      </c>
      <c r="AZ67" s="128">
        <f>AY54^3+AZ54^3+BA54^3+BB54^3+AY55^3+AZ55^3+BA55^3+BB55^3+AY56^3+AZ56^3+BA56^3+BB56^3+AY57^3+AZ57^3+BA57^3+BB57^3</f>
        <v>0</v>
      </c>
      <c r="BA67" s="128">
        <f>AY58^3+AZ58^3+BA58^3+BB58^3+AY59^3+AZ59^3+BA59^3+BB59^3+AY60^3+AZ60^3+BA60^3+BB60^3+AY61^3+AZ61^3+BA61^3+BB61^3</f>
        <v>0</v>
      </c>
      <c r="BB67" s="128">
        <f>AY62^3+AZ62^3+BA62^3+BB62^3+AY63^3+AZ63^3+BA63^3+BB63^3+AY64^3+AZ64^3+BA64^3+BB64^3+AY65^3+AZ65^3+BA65^3+BB65^3</f>
        <v>0</v>
      </c>
      <c r="BC67" s="128">
        <f>BC50^3+BD50^3+BE50^3+BF50^3+BC51^3+BD51^3+BE51^3+BF51^3+BC52^3+BD52^3+BE52^3+BF52^3+BC53^3+BD53^3+BE53^3+BF53^3</f>
        <v>0</v>
      </c>
      <c r="BD67" s="128">
        <f>BC54^3+BD54^3+BE54^3+BF54^3+BC55^3+BD55^3+BE55^3+BF55^3+BC56^3+BD56^3+BE56^3+BF56^3+BC57^3+BD57^3+BE57^3+BF57^3</f>
        <v>0</v>
      </c>
      <c r="BE67" s="128">
        <f>BC58^3+BD58^3+BE58^3+BF58^3+BC59^3+BD59^3+BE59^3+BF59^3+BC60^3+BD60^3+BE60^3+BF60^3+BC61^3+BD61^3+BE61^3+BF61^3</f>
        <v>0</v>
      </c>
      <c r="BF67" s="128">
        <f>BC62^3+BD62^3+BE62^3+BF62^3+BC63^3+BD63^3+BE63^3+BF63^3+BC64^3+BD64^3+BE64^3+BF64^3+BC65^3+BD65^3+BE65^3+BF65^3</f>
        <v>0</v>
      </c>
      <c r="BG67" s="128">
        <f>BG50^3+BH50^3+BI50^3+BJ50^3+BG51^3+BH51^3+BI51^3+BJ51^3+BG52^3+BH52^3+BI52^3+BJ52^3+BG53^3+BH53^3+BI53^3+BJ53^3</f>
        <v>0</v>
      </c>
      <c r="BH67" s="128">
        <f>BG54^3+BH54^3+BI54^3+BJ54^3+BG55^3+BH55^3+BI55^3+BJ55^3+BG56^3+BH56^3+BI56^3+BJ56^3+BG57^3+BH57^3+BI57^3+BJ57^3</f>
        <v>0</v>
      </c>
      <c r="BI67" s="128">
        <f>BG58^3+BH58^3+BI58^3+BJ58^3+BG59^3+BH59^3+BI59^3+BJ59^3+BG60^3+BH60^3+BI60^3+BJ60^3+BG61^3+BH61^3+BI61^3+BJ61^3</f>
        <v>0</v>
      </c>
      <c r="BJ67" s="128">
        <f>BG62^3+BH62^3+BI62^3+BJ62^3+BG63^3+BH63^3+BI63^3+BJ63^3+BG64^3+BH64^3+BI64^3+BJ64^3+BG65^3+BH65^3+BI65^3+BJ65^3</f>
        <v>0</v>
      </c>
      <c r="BK67" s="128">
        <f>BK50^3+BL50^3+BM50^3+BN50^3+BK51^3+BL51^3+BM51^3+BN51^3+BK52^3+BL52^3+BM52^3+BN52^3+BK53^3+BL53^3+BM53^3+BN53^3</f>
        <v>0</v>
      </c>
      <c r="BL67" s="128">
        <f>BK54^3+BL54^3+BM54^3+BN54^3+BK55^3+BL55^3+BM55^3+BN55^3+BK56^3+BL56^3+BM56^3+BN56^3+BK57^3+BL57^3+BM57^3+BN57^3</f>
        <v>0</v>
      </c>
      <c r="BM67" s="128">
        <f>BK58^3+BL58^3+BM58^3+BN58^3+BK59^3+BL59^3+BM59^3+BN59^3+BK60^3+BL60^3+BM60^3+BN60^3+BK61^3+BL61^3+BM61^3+BN61^3</f>
        <v>0</v>
      </c>
      <c r="BN67" s="128">
        <f>BK62^3+BL62^3+BM62^3+BN62^3+BK63^3+BL63^3+BM63^3+BN63^3+BK64^3+BL64^3+BM64^3+BN64^3+BK65^3+BL65^3+BM65^3+BN65^3</f>
        <v>0</v>
      </c>
      <c r="BO67" s="128">
        <f>AY65^3+AZ64^3+BA63^3+BB62^3+BC61^3+BD60^3+BE59^3+BF58^3+BG57^3+BH56^3+BI55^3+BJ54^3+BK53^3+BL52^3+BM51^3+BN50^3</f>
        <v>0</v>
      </c>
      <c r="BP67" s="170">
        <f>AY57^3+AZ56^3+BA55^3+BB54^3+BC53^3+BD52^3+BE51^3+BF50^3+BG65^3+BH64^3+BI63^3+BJ62^3+BK61^3+BL60^3+BM59^3+BN58^3</f>
        <v>0</v>
      </c>
      <c r="BQ67" s="32"/>
      <c r="BR67" s="131"/>
      <c r="BS67" s="131"/>
      <c r="BT67" s="131"/>
      <c r="BU67" s="131"/>
      <c r="BV67" s="131"/>
      <c r="BW67" s="131"/>
      <c r="BX67" s="131"/>
      <c r="BY67" s="131"/>
      <c r="BZ67" s="131"/>
      <c r="CA67" s="131"/>
      <c r="CB67" s="131"/>
      <c r="CC67" s="131"/>
      <c r="CD67" s="131"/>
      <c r="CE67" s="131"/>
      <c r="CF67" s="131"/>
      <c r="CG67" s="131"/>
      <c r="CH67" s="32"/>
      <c r="CI67" s="115"/>
      <c r="CJ67" s="144"/>
      <c r="CK67" s="109"/>
      <c r="CL67" s="58"/>
      <c r="CM67" s="127">
        <f>CM50^3+CN50^3+CO50^3+CP50^3+CM51^3+CN51^3+CO51^3+CP51^3+CM52^3+CN52^3+CO52^3+CP52^3+CM53^3+CN53^3+CO53^3+CP53^3</f>
        <v>0</v>
      </c>
      <c r="CN67" s="128">
        <f>CM54^3+CN54^3+CO54^3+CP54^3+CM55^3+CN55^3+CO55^3+CP55^3+CM56^3+CN56^3+CO56^3+CP56^3+CM57^3+CN57^3+CO57^3+CP57^3</f>
        <v>0</v>
      </c>
      <c r="CO67" s="128">
        <f>CM58^3+CN58^3+CO58^3+CP58^3+CM59^3+CN59^3+CO59^3+CP59^3+CM60^3+CN60^3+CO60^3+CP60^3+CM61^3+CN61^3+CO61^3+CP61^3</f>
        <v>0</v>
      </c>
      <c r="CP67" s="128">
        <f>CM62^3+CN62^3+CO62^3+CP62^3+CM63^3+CN63^3+CO63^3+CP63^3+CM64^3+CN64^3+CO64^3+CP64^3+CM65^3+CN65^3+CO65^3+CP65^3</f>
        <v>0</v>
      </c>
      <c r="CQ67" s="128">
        <f>CQ50^3+CR50^3+CS50^3+CT50^3+CQ51^3+CR51^3+CS51^3+CT51^3+CQ52^3+CR52^3+CS52^3+CT52^3+CQ53^3+CR53^3+CS53^3+CT53^3</f>
        <v>0</v>
      </c>
      <c r="CR67" s="128">
        <f>CQ54^3+CR54^3+CS54^3+CT54^3+CQ55^3+CR55^3+CS55^3+CT55^3+CQ56^3+CR56^3+CS56^3+CT56^3+CQ57^3+CR57^3+CS57^3+CT57^3</f>
        <v>0</v>
      </c>
      <c r="CS67" s="128">
        <f>CQ58^3+CR58^3+CS58^3+CT58^3+CQ59^3+CR59^3+CS59^3+CT59^3+CQ60^3+CR60^3+CS60^3+CT60^3+CQ61^3+CR61^3+CS61^3+CT61^3</f>
        <v>0</v>
      </c>
      <c r="CT67" s="128">
        <f>CQ62^3+CR62^3+CS62^3+CT62^3+CQ63^3+CR63^3+CS63^3+CT63^3+CQ64^3+CR64^3+CS64^3+CT64^3+CQ65^3+CR65^3+CS65^3+CT65^3</f>
        <v>0</v>
      </c>
      <c r="CU67" s="128">
        <f>CU50^3+CV50^3+CW50^3+CX50^3+CU51^3+CV51^3+CW51^3+CX51^3+CU52^3+CV52^3+CW52^3+CX52^3+CU53^3+CV53^3+CW53^3+CX53^3</f>
        <v>0</v>
      </c>
      <c r="CV67" s="128">
        <f>CU54^3+CV54^3+CW54^3+CX54^3+CU55^3+CV55^3+CW55^3+CX55^3+CU56^3+CV56^3+CW56^3+CX56^3+CU57^3+CV57^3+CW57^3+CX57^3</f>
        <v>0</v>
      </c>
      <c r="CW67" s="128">
        <f>CU58^3+CV58^3+CW58^3+CX58^3+CU59^3+CV59^3+CW59^3+CX59^3+CU60^3+CV60^3+CW60^3+CX60^3+CU61^3+CV61^3+CW61^3+CX61^3</f>
        <v>0</v>
      </c>
      <c r="CX67" s="128">
        <f>CU62^3+CV62^3+CW62^3+CX62^3+CU63^3+CV63^3+CW63^3+CX63^3+CU64^3+CV64^3+CW64^3+CX64^3+CU65^3+CV65^3+CW65^3+CX65^3</f>
        <v>0</v>
      </c>
      <c r="CY67" s="128">
        <f>CY50^3+CZ50^3+DA50^3+DB50^3+CY51^3+CZ51^3+DA51^3+DB51^3+CY52^3+CZ52^3+DA52^3+DB52^3+CY53^3+CZ53^3+DA53^3+DB53^3</f>
        <v>0</v>
      </c>
      <c r="CZ67" s="128">
        <f>CY54^3+CZ54^3+DA54^3+DB54^3+CY55^3+CZ55^3+DA55^3+DB55^3+CY56^3+CZ56^3+DA56^3+DB56^3+CY57^3+CZ57^3+DA57^3+DB57^3</f>
        <v>0</v>
      </c>
      <c r="DA67" s="128">
        <f>CY58^3+CZ58^3+DA58^3+DB58^3+CY59^3+CZ59^3+DA59^3+DB59^3+CY60^3+CZ60^3+DA60^3+DB60^3+CY61^3+CZ61^3+DA61^3+DB61^3</f>
        <v>0</v>
      </c>
      <c r="DB67" s="128">
        <f>CY62^3+CZ62^3+DA62^3+DB62^3+CY63^3+CZ63^3+DA63^3+DB63^3+CY64^3+CZ64^3+DA64^3+DB64^3+CY65^3+CZ65^3+DA65^3+DB65^3</f>
        <v>0</v>
      </c>
      <c r="DC67" s="128">
        <f>CM65^3+CN64^3+CO63^3+CP62^3+CQ61^3+CR60^3+CS59^3+CT58^3+CU57^3+CV56^3+CW55^3+CX54^3+CY53^3+CZ52^3+DA51^3+DB50^3</f>
        <v>0</v>
      </c>
      <c r="DD67" s="170">
        <f>CM57^3+CN56^3+CO55^3+CP54^3+CQ53^3+CR52^3+CS51^3+CT50^3+CU65^3+CV64^3+CW63^3+CX62^3+CY61^3+CZ60^3+DA59^3+DB58^3</f>
        <v>0</v>
      </c>
      <c r="DE67" s="32"/>
      <c r="DF67" s="131"/>
      <c r="DG67" s="131"/>
      <c r="DH67" s="131"/>
      <c r="DI67" s="131"/>
      <c r="DJ67" s="131"/>
      <c r="DK67" s="131"/>
      <c r="DL67" s="131"/>
      <c r="DM67" s="131"/>
      <c r="DN67" s="131"/>
      <c r="DO67" s="131"/>
      <c r="DP67" s="131"/>
      <c r="DQ67" s="131"/>
      <c r="DR67" s="131"/>
      <c r="DS67" s="131"/>
      <c r="DT67" s="131"/>
      <c r="DU67" s="131"/>
      <c r="DV67" s="32"/>
      <c r="DW67" s="115"/>
      <c r="DY67" s="109"/>
      <c r="DZ67" s="58"/>
      <c r="EA67" s="127">
        <f>EA50^3+EB50^3+EC50^3+ED50^3+EA51^3+EB51^3+EC51^3+ED51^3+EA52^3+EB52^3+EC52^3+ED52^3+EA53^3+EB53^3+EC53^3+ED53^3</f>
        <v>0</v>
      </c>
      <c r="EB67" s="128">
        <f>EA54^3+EB54^3+EC54^3+ED54^3+EA55^3+EB55^3+EC55^3+ED55^3+EA56^3+EB56^3+EC56^3+ED56^3+EA57^3+EB57^3+EC57^3+ED57^3</f>
        <v>0</v>
      </c>
      <c r="EC67" s="128">
        <f>EA58^3+EB58^3+EC58^3+ED58^3+EA59^3+EB59^3+EC59^3+ED59^3+EA60^3+EB60^3+EC60^3+ED60^3+EA61^3+EB61^3+EC61^3+ED61^3</f>
        <v>0</v>
      </c>
      <c r="ED67" s="128">
        <f>EA62^3+EB62^3+EC62^3+ED62^3+EA63^3+EB63^3+EC63^3+ED63^3+EA64^3+EB64^3+EC64^3+ED64^3+EA65^3+EB65^3+EC65^3+ED65^3</f>
        <v>0</v>
      </c>
      <c r="EE67" s="128">
        <f>EE50^3+EF50^3+EG50^3+EH50^3+EE51^3+EF51^3+EG51^3+EH51^3+EE52^3+EF52^3+EG52^3+EH52^3+EE53^3+EF53^3+EG53^3+EH53^3</f>
        <v>0</v>
      </c>
      <c r="EF67" s="128">
        <f>EE54^3+EF54^3+EG54^3+EH54^3+EE55^3+EF55^3+EG55^3+EH55^3+EE56^3+EF56^3+EG56^3+EH56^3+EE57^3+EF57^3+EG57^3+EH57^3</f>
        <v>0</v>
      </c>
      <c r="EG67" s="128">
        <f>EE58^3+EF58^3+EG58^3+EH58^3+EE59^3+EF59^3+EG59^3+EH59^3+EE60^3+EF60^3+EG60^3+EH60^3+EE61^3+EF61^3+EG61^3+EH61^3</f>
        <v>0</v>
      </c>
      <c r="EH67" s="128">
        <f>EE62^3+EF62^3+EG62^3+EH62^3+EE63^3+EF63^3+EG63^3+EH63^3+EE64^3+EF64^3+EG64^3+EH64^3+EE65^3+EF65^3+EG65^3+EH65^3</f>
        <v>0</v>
      </c>
      <c r="EI67" s="128">
        <f>EI50^3+EJ50^3+EK50^3+EL50^3+EI51^3+EJ51^3+EK51^3+EL51^3+EI52^3+EJ52^3+EK52^3+EL52^3+EI53^3+EJ53^3+EK53^3+EL53^3</f>
        <v>0</v>
      </c>
      <c r="EJ67" s="128">
        <f>EI54^3+EJ54^3+EK54^3+EL54^3+EI55^3+EJ55^3+EK55^3+EL55^3+EI56^3+EJ56^3+EK56^3+EL56^3+EI57^3+EJ57^3+EK57^3+EL57^3</f>
        <v>0</v>
      </c>
      <c r="EK67" s="128">
        <f>EI58^3+EJ58^3+EK58^3+EL58^3+EI59^3+EJ59^3+EK59^3+EL59^3+EI60^3+EJ60^3+EK60^3+EL60^3+EI61^3+EJ61^3+EK61^3+EL61^3</f>
        <v>0</v>
      </c>
      <c r="EL67" s="128">
        <f>EI62^3+EJ62^3+EK62^3+EL62^3+EI63^3+EJ63^3+EK63^3+EL63^3+EI64^3+EJ64^3+EK64^3+EL64^3+EI65^3+EJ65^3+EK65^3+EL65^3</f>
        <v>0</v>
      </c>
      <c r="EM67" s="128">
        <f>EM50^3+EN50^3+EO50^3+EP50^3+EM51^3+EN51^3+EO51^3+EP51^3+EM52^3+EN52^3+EO52^3+EP52^3+EM53^3+EN53^3+EO53^3+EP53^3</f>
        <v>0</v>
      </c>
      <c r="EN67" s="128">
        <f>EM54^3+EN54^3+EO54^3+EP54^3+EM55^3+EN55^3+EO55^3+EP55^3+EM56^3+EN56^3+EO56^3+EP56^3+EM57^3+EN57^3+EO57^3+EP57^3</f>
        <v>0</v>
      </c>
      <c r="EO67" s="128">
        <f>EM58^3+EN58^3+EO58^3+EP58^3+EM59^3+EN59^3+EO59^3+EP59^3+EM60^3+EN60^3+EO60^3+EP60^3+EM61^3+EN61^3+EO61^3+EP61^3</f>
        <v>0</v>
      </c>
      <c r="EP67" s="128">
        <f>EM62^3+EN62^3+EO62^3+EP62^3+EM63^3+EN63^3+EO63^3+EP63^3+EM64^3+EN64^3+EO64^3+EP64^3+EM65^3+EN65^3+EO65^3+EP65^3</f>
        <v>0</v>
      </c>
      <c r="EQ67" s="128">
        <f>EA65^3+EB64^3+EC63^3+ED62^3+EE61^3+EF60^3+EG59^3+EH58^3+EI57^3+EJ56^3+EK55^3+EL54^3+EM53^3+EN52^3+EO51^3+EP50^3</f>
        <v>0</v>
      </c>
      <c r="ER67" s="170">
        <f>EA57^3+EB56^3+EC55^3+ED54^3+EE53^3+EF52^3+EG51^3+EH50^3+EI65^3+EJ64^3+EK63^3+EL62^3+EM61^3+EN60^3+EO59^3+EP58^3</f>
        <v>0</v>
      </c>
      <c r="ES67" s="32"/>
      <c r="ET67" s="131"/>
      <c r="EU67" s="131"/>
      <c r="EV67" s="131"/>
      <c r="EW67" s="131"/>
      <c r="EX67" s="131"/>
      <c r="EY67" s="131"/>
      <c r="EZ67" s="131"/>
      <c r="FA67" s="131"/>
      <c r="FB67" s="131"/>
      <c r="FC67" s="131"/>
      <c r="FD67" s="131"/>
      <c r="FE67" s="131"/>
      <c r="FF67" s="131"/>
      <c r="FG67" s="131"/>
      <c r="FH67" s="131"/>
      <c r="FI67" s="131"/>
      <c r="FJ67" s="32"/>
      <c r="FK67" s="115"/>
    </row>
    <row r="68" spans="1:167" ht="13.5" thickBot="1" x14ac:dyDescent="0.25">
      <c r="A68" s="32"/>
      <c r="B68" s="32"/>
      <c r="C68" s="32"/>
      <c r="D68" s="106" t="s">
        <v>12</v>
      </c>
      <c r="E68" s="107" t="s">
        <v>207</v>
      </c>
      <c r="F68" s="110">
        <f>B4+(54*B6)</f>
        <v>55</v>
      </c>
      <c r="G68" s="104"/>
      <c r="H68" s="43"/>
      <c r="I68" s="109"/>
      <c r="J68" s="58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137"/>
      <c r="AB68" s="137"/>
      <c r="AC68" s="32" t="s">
        <v>0</v>
      </c>
      <c r="AD68" s="135"/>
      <c r="AE68" s="135"/>
      <c r="AF68" s="135"/>
      <c r="AG68" s="135"/>
      <c r="AH68" s="135"/>
      <c r="AI68" s="135"/>
      <c r="AJ68" s="135"/>
      <c r="AK68" s="135"/>
      <c r="AL68" s="135"/>
      <c r="AM68" s="135"/>
      <c r="AN68" s="135"/>
      <c r="AO68" s="135"/>
      <c r="AP68" s="135"/>
      <c r="AQ68" s="135"/>
      <c r="AR68" s="135"/>
      <c r="AS68" s="135"/>
      <c r="AT68" s="32"/>
      <c r="AU68" s="115"/>
      <c r="AW68" s="109"/>
      <c r="AX68" s="58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  <c r="BN68" s="46"/>
      <c r="BO68" s="137"/>
      <c r="BP68" s="137"/>
      <c r="BQ68" s="32" t="s">
        <v>0</v>
      </c>
      <c r="BR68" s="135"/>
      <c r="BS68" s="135"/>
      <c r="BT68" s="135"/>
      <c r="BU68" s="135"/>
      <c r="BV68" s="135"/>
      <c r="BW68" s="135"/>
      <c r="BX68" s="135"/>
      <c r="BY68" s="135"/>
      <c r="BZ68" s="135"/>
      <c r="CA68" s="135"/>
      <c r="CB68" s="135"/>
      <c r="CC68" s="135"/>
      <c r="CD68" s="135"/>
      <c r="CE68" s="135"/>
      <c r="CF68" s="135"/>
      <c r="CG68" s="135"/>
      <c r="CH68" s="32"/>
      <c r="CI68" s="115"/>
      <c r="CJ68" s="144"/>
      <c r="CK68" s="109"/>
      <c r="CL68" s="58"/>
      <c r="CM68" s="46"/>
      <c r="CN68" s="46"/>
      <c r="CO68" s="46"/>
      <c r="CP68" s="46"/>
      <c r="CQ68" s="46"/>
      <c r="CR68" s="46"/>
      <c r="CS68" s="46"/>
      <c r="CT68" s="46"/>
      <c r="CU68" s="46"/>
      <c r="CV68" s="46"/>
      <c r="CW68" s="46"/>
      <c r="CX68" s="46"/>
      <c r="CY68" s="46"/>
      <c r="CZ68" s="46"/>
      <c r="DA68" s="46"/>
      <c r="DB68" s="46"/>
      <c r="DC68" s="137"/>
      <c r="DD68" s="137"/>
      <c r="DE68" s="32" t="s">
        <v>0</v>
      </c>
      <c r="DF68" s="135"/>
      <c r="DG68" s="135"/>
      <c r="DH68" s="135"/>
      <c r="DI68" s="135"/>
      <c r="DJ68" s="135"/>
      <c r="DK68" s="135"/>
      <c r="DL68" s="135"/>
      <c r="DM68" s="135"/>
      <c r="DN68" s="135"/>
      <c r="DO68" s="135"/>
      <c r="DP68" s="135"/>
      <c r="DQ68" s="135"/>
      <c r="DR68" s="135"/>
      <c r="DS68" s="135"/>
      <c r="DT68" s="135"/>
      <c r="DU68" s="135"/>
      <c r="DV68" s="32"/>
      <c r="DW68" s="115"/>
      <c r="DY68" s="109"/>
      <c r="DZ68" s="58"/>
      <c r="EA68" s="46"/>
      <c r="EB68" s="46"/>
      <c r="EC68" s="46"/>
      <c r="ED68" s="46"/>
      <c r="EE68" s="46"/>
      <c r="EF68" s="46"/>
      <c r="EG68" s="46"/>
      <c r="EH68" s="46"/>
      <c r="EI68" s="46"/>
      <c r="EJ68" s="46"/>
      <c r="EK68" s="46"/>
      <c r="EL68" s="46"/>
      <c r="EM68" s="46"/>
      <c r="EN68" s="46"/>
      <c r="EO68" s="46"/>
      <c r="EP68" s="46"/>
      <c r="EQ68" s="137"/>
      <c r="ER68" s="137"/>
      <c r="ES68" s="32" t="s">
        <v>0</v>
      </c>
      <c r="ET68" s="135"/>
      <c r="EU68" s="135"/>
      <c r="EV68" s="135"/>
      <c r="EW68" s="135"/>
      <c r="EX68" s="135"/>
      <c r="EY68" s="135"/>
      <c r="EZ68" s="135"/>
      <c r="FA68" s="135"/>
      <c r="FB68" s="135"/>
      <c r="FC68" s="135"/>
      <c r="FD68" s="135"/>
      <c r="FE68" s="135"/>
      <c r="FF68" s="135"/>
      <c r="FG68" s="135"/>
      <c r="FH68" s="135"/>
      <c r="FI68" s="135"/>
      <c r="FJ68" s="32"/>
      <c r="FK68" s="115"/>
    </row>
    <row r="69" spans="1:167" ht="14.25" thickTop="1" thickBot="1" x14ac:dyDescent="0.25">
      <c r="A69" s="32"/>
      <c r="B69" s="32"/>
      <c r="C69" s="32"/>
      <c r="D69" s="106" t="s">
        <v>213</v>
      </c>
      <c r="E69" s="107" t="s">
        <v>207</v>
      </c>
      <c r="F69" s="108">
        <f>B4+(55*B6)</f>
        <v>56</v>
      </c>
      <c r="G69" s="104"/>
      <c r="H69" s="43"/>
      <c r="I69" s="138"/>
      <c r="J69" s="142"/>
      <c r="K69" s="143"/>
      <c r="L69" s="143"/>
      <c r="M69" s="143"/>
      <c r="N69" s="143"/>
      <c r="O69" s="143"/>
      <c r="P69" s="143"/>
      <c r="Q69" s="143"/>
      <c r="R69" s="143"/>
      <c r="S69" s="143"/>
      <c r="T69" s="143"/>
      <c r="U69" s="143"/>
      <c r="V69" s="143"/>
      <c r="W69" s="143"/>
      <c r="X69" s="143"/>
      <c r="Y69" s="143"/>
      <c r="Z69" s="143"/>
      <c r="AA69" s="143"/>
      <c r="AB69" s="143"/>
      <c r="AC69" s="143"/>
      <c r="AD69" s="140"/>
      <c r="AE69" s="140"/>
      <c r="AF69" s="140"/>
      <c r="AG69" s="140"/>
      <c r="AH69" s="140"/>
      <c r="AI69" s="140"/>
      <c r="AJ69" s="140"/>
      <c r="AK69" s="140"/>
      <c r="AL69" s="140"/>
      <c r="AM69" s="140"/>
      <c r="AN69" s="140"/>
      <c r="AO69" s="140"/>
      <c r="AP69" s="140"/>
      <c r="AQ69" s="140"/>
      <c r="AR69" s="140"/>
      <c r="AS69" s="140"/>
      <c r="AT69" s="139"/>
      <c r="AU69" s="141" t="s">
        <v>0</v>
      </c>
      <c r="AW69" s="138"/>
      <c r="AX69" s="142"/>
      <c r="AY69" s="143"/>
      <c r="AZ69" s="143"/>
      <c r="BA69" s="143"/>
      <c r="BB69" s="143"/>
      <c r="BC69" s="143"/>
      <c r="BD69" s="143"/>
      <c r="BE69" s="143"/>
      <c r="BF69" s="143"/>
      <c r="BG69" s="143"/>
      <c r="BH69" s="143"/>
      <c r="BI69" s="143"/>
      <c r="BJ69" s="143"/>
      <c r="BK69" s="143"/>
      <c r="BL69" s="143"/>
      <c r="BM69" s="143"/>
      <c r="BN69" s="143"/>
      <c r="BO69" s="143"/>
      <c r="BP69" s="143"/>
      <c r="BQ69" s="143"/>
      <c r="BR69" s="140"/>
      <c r="BS69" s="140"/>
      <c r="BT69" s="140"/>
      <c r="BU69" s="140"/>
      <c r="BV69" s="140"/>
      <c r="BW69" s="140"/>
      <c r="BX69" s="140"/>
      <c r="BY69" s="140"/>
      <c r="BZ69" s="140"/>
      <c r="CA69" s="140"/>
      <c r="CB69" s="140"/>
      <c r="CC69" s="140"/>
      <c r="CD69" s="140"/>
      <c r="CE69" s="140"/>
      <c r="CF69" s="140"/>
      <c r="CG69" s="140"/>
      <c r="CH69" s="139"/>
      <c r="CI69" s="141" t="s">
        <v>0</v>
      </c>
      <c r="CJ69" s="144"/>
      <c r="CK69" s="138"/>
      <c r="CL69" s="142"/>
      <c r="CM69" s="143"/>
      <c r="CN69" s="143"/>
      <c r="CO69" s="143"/>
      <c r="CP69" s="143"/>
      <c r="CQ69" s="143"/>
      <c r="CR69" s="143"/>
      <c r="CS69" s="143"/>
      <c r="CT69" s="143"/>
      <c r="CU69" s="143"/>
      <c r="CV69" s="143"/>
      <c r="CW69" s="143"/>
      <c r="CX69" s="143"/>
      <c r="CY69" s="143"/>
      <c r="CZ69" s="143"/>
      <c r="DA69" s="143"/>
      <c r="DB69" s="143"/>
      <c r="DC69" s="143"/>
      <c r="DD69" s="143"/>
      <c r="DE69" s="143"/>
      <c r="DF69" s="140"/>
      <c r="DG69" s="140"/>
      <c r="DH69" s="140"/>
      <c r="DI69" s="140"/>
      <c r="DJ69" s="140"/>
      <c r="DK69" s="140"/>
      <c r="DL69" s="140"/>
      <c r="DM69" s="140"/>
      <c r="DN69" s="140"/>
      <c r="DO69" s="140"/>
      <c r="DP69" s="140"/>
      <c r="DQ69" s="140"/>
      <c r="DR69" s="140"/>
      <c r="DS69" s="140"/>
      <c r="DT69" s="140"/>
      <c r="DU69" s="140"/>
      <c r="DV69" s="139"/>
      <c r="DW69" s="141" t="s">
        <v>0</v>
      </c>
      <c r="DY69" s="138"/>
      <c r="DZ69" s="142"/>
      <c r="EA69" s="143"/>
      <c r="EB69" s="143"/>
      <c r="EC69" s="143"/>
      <c r="ED69" s="143"/>
      <c r="EE69" s="143"/>
      <c r="EF69" s="143"/>
      <c r="EG69" s="143"/>
      <c r="EH69" s="143"/>
      <c r="EI69" s="143"/>
      <c r="EJ69" s="143"/>
      <c r="EK69" s="143"/>
      <c r="EL69" s="143"/>
      <c r="EM69" s="143"/>
      <c r="EN69" s="143"/>
      <c r="EO69" s="143"/>
      <c r="EP69" s="143"/>
      <c r="EQ69" s="143"/>
      <c r="ER69" s="143"/>
      <c r="ES69" s="143"/>
      <c r="ET69" s="140"/>
      <c r="EU69" s="140"/>
      <c r="EV69" s="140"/>
      <c r="EW69" s="140"/>
      <c r="EX69" s="140"/>
      <c r="EY69" s="140"/>
      <c r="EZ69" s="140"/>
      <c r="FA69" s="140"/>
      <c r="FB69" s="140"/>
      <c r="FC69" s="140"/>
      <c r="FD69" s="140"/>
      <c r="FE69" s="140"/>
      <c r="FF69" s="140"/>
      <c r="FG69" s="140"/>
      <c r="FH69" s="140"/>
      <c r="FI69" s="140"/>
      <c r="FJ69" s="139"/>
      <c r="FK69" s="141" t="s">
        <v>0</v>
      </c>
    </row>
    <row r="70" spans="1:167" ht="14.25" thickTop="1" thickBot="1" x14ac:dyDescent="0.25">
      <c r="A70" s="32"/>
      <c r="B70" s="32"/>
      <c r="C70" s="32"/>
      <c r="D70" s="106" t="s">
        <v>221</v>
      </c>
      <c r="E70" s="107" t="s">
        <v>207</v>
      </c>
      <c r="F70" s="108">
        <f>B4+(56*B6)</f>
        <v>57</v>
      </c>
      <c r="G70" s="104"/>
      <c r="H70" s="43"/>
      <c r="W70" s="25" t="s">
        <v>0</v>
      </c>
      <c r="X70" s="25" t="s">
        <v>0</v>
      </c>
      <c r="Y70" s="25" t="s">
        <v>0</v>
      </c>
      <c r="Z70" s="25" t="s">
        <v>0</v>
      </c>
      <c r="BL70" s="25" t="s">
        <v>0</v>
      </c>
      <c r="BN70" s="25" t="s">
        <v>0</v>
      </c>
      <c r="CJ70" s="144"/>
      <c r="CZ70" s="25" t="s">
        <v>0</v>
      </c>
      <c r="DB70" s="25" t="s">
        <v>0</v>
      </c>
      <c r="EN70" s="25" t="s">
        <v>0</v>
      </c>
      <c r="EP70" s="25" t="s">
        <v>0</v>
      </c>
    </row>
    <row r="71" spans="1:167" ht="14.25" thickTop="1" thickBot="1" x14ac:dyDescent="0.25">
      <c r="A71" s="32"/>
      <c r="B71" s="32"/>
      <c r="C71" s="32"/>
      <c r="D71" s="106" t="s">
        <v>20</v>
      </c>
      <c r="E71" s="107" t="s">
        <v>207</v>
      </c>
      <c r="F71" s="108">
        <f>B4+(57*B6)</f>
        <v>58</v>
      </c>
      <c r="G71" s="104"/>
      <c r="H71" s="43"/>
      <c r="I71" s="38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40"/>
      <c r="AE71" s="40"/>
      <c r="AF71" s="40"/>
      <c r="AG71" s="40"/>
      <c r="AH71" s="40"/>
      <c r="AI71" s="40"/>
      <c r="AJ71" s="40"/>
      <c r="AK71" s="40"/>
      <c r="AL71" s="40"/>
      <c r="AM71" s="40"/>
      <c r="AN71" s="40"/>
      <c r="AO71" s="40"/>
      <c r="AP71" s="40"/>
      <c r="AQ71" s="40"/>
      <c r="AR71" s="40"/>
      <c r="AS71" s="40"/>
      <c r="AT71" s="39"/>
      <c r="AU71" s="41"/>
      <c r="AW71" s="38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39"/>
      <c r="BJ71" s="39"/>
      <c r="BK71" s="39"/>
      <c r="BL71" s="39"/>
      <c r="BM71" s="39"/>
      <c r="BN71" s="39"/>
      <c r="BO71" s="39"/>
      <c r="BP71" s="39"/>
      <c r="BQ71" s="39"/>
      <c r="BR71" s="40"/>
      <c r="BS71" s="40"/>
      <c r="BT71" s="40"/>
      <c r="BU71" s="40"/>
      <c r="BV71" s="40"/>
      <c r="BW71" s="40"/>
      <c r="BX71" s="40"/>
      <c r="BY71" s="40"/>
      <c r="BZ71" s="40"/>
      <c r="CA71" s="40"/>
      <c r="CB71" s="40"/>
      <c r="CC71" s="40"/>
      <c r="CD71" s="40"/>
      <c r="CE71" s="40"/>
      <c r="CF71" s="40"/>
      <c r="CG71" s="40"/>
      <c r="CH71" s="39"/>
      <c r="CI71" s="41"/>
      <c r="CJ71" s="144"/>
      <c r="CK71" s="38"/>
      <c r="CL71" s="39"/>
      <c r="CM71" s="39"/>
      <c r="CN71" s="39"/>
      <c r="CO71" s="39"/>
      <c r="CP71" s="39"/>
      <c r="CQ71" s="39"/>
      <c r="CR71" s="39"/>
      <c r="CS71" s="39"/>
      <c r="CT71" s="39"/>
      <c r="CU71" s="39"/>
      <c r="CV71" s="39"/>
      <c r="CW71" s="39"/>
      <c r="CX71" s="39"/>
      <c r="CY71" s="39"/>
      <c r="CZ71" s="39"/>
      <c r="DA71" s="39"/>
      <c r="DB71" s="39"/>
      <c r="DC71" s="39"/>
      <c r="DD71" s="39"/>
      <c r="DE71" s="39"/>
      <c r="DF71" s="40"/>
      <c r="DG71" s="40"/>
      <c r="DH71" s="40"/>
      <c r="DI71" s="40"/>
      <c r="DJ71" s="40"/>
      <c r="DK71" s="40"/>
      <c r="DL71" s="40"/>
      <c r="DM71" s="40"/>
      <c r="DN71" s="40"/>
      <c r="DO71" s="40"/>
      <c r="DP71" s="40"/>
      <c r="DQ71" s="40"/>
      <c r="DR71" s="40"/>
      <c r="DS71" s="40"/>
      <c r="DT71" s="40"/>
      <c r="DU71" s="40"/>
      <c r="DV71" s="39"/>
      <c r="DW71" s="41"/>
      <c r="DY71" s="38"/>
      <c r="DZ71" s="39"/>
      <c r="EA71" s="39"/>
      <c r="EB71" s="39"/>
      <c r="EC71" s="39"/>
      <c r="ED71" s="39"/>
      <c r="EE71" s="39"/>
      <c r="EF71" s="39"/>
      <c r="EG71" s="39"/>
      <c r="EH71" s="39"/>
      <c r="EI71" s="39"/>
      <c r="EJ71" s="39"/>
      <c r="EK71" s="39"/>
      <c r="EL71" s="39"/>
      <c r="EM71" s="39"/>
      <c r="EN71" s="39"/>
      <c r="EO71" s="39"/>
      <c r="EP71" s="39"/>
      <c r="EQ71" s="39"/>
      <c r="ER71" s="39"/>
      <c r="ES71" s="39"/>
      <c r="ET71" s="40"/>
      <c r="EU71" s="40"/>
      <c r="EV71" s="40"/>
      <c r="EW71" s="40"/>
      <c r="EX71" s="40"/>
      <c r="EY71" s="40"/>
      <c r="EZ71" s="40"/>
      <c r="FA71" s="40"/>
      <c r="FB71" s="40"/>
      <c r="FC71" s="40"/>
      <c r="FD71" s="40"/>
      <c r="FE71" s="40"/>
      <c r="FF71" s="40"/>
      <c r="FG71" s="40"/>
      <c r="FH71" s="40"/>
      <c r="FI71" s="40"/>
      <c r="FJ71" s="39"/>
      <c r="FK71" s="41"/>
    </row>
    <row r="72" spans="1:167" ht="13.5" thickBot="1" x14ac:dyDescent="0.25">
      <c r="A72" s="32"/>
      <c r="B72" s="32"/>
      <c r="C72" s="32"/>
      <c r="D72" s="106" t="s">
        <v>66</v>
      </c>
      <c r="E72" s="107" t="s">
        <v>207</v>
      </c>
      <c r="F72" s="108">
        <f>B4+(58*B6)</f>
        <v>59</v>
      </c>
      <c r="G72" s="104"/>
      <c r="H72" s="43"/>
      <c r="I72" s="44"/>
      <c r="J72" s="45" t="s">
        <v>2</v>
      </c>
      <c r="K72" s="46"/>
      <c r="L72" s="46"/>
      <c r="M72" s="46"/>
      <c r="N72" s="46"/>
      <c r="O72" s="46"/>
      <c r="P72" s="46"/>
      <c r="Q72" s="46"/>
      <c r="R72" s="46"/>
      <c r="S72" s="47" t="s">
        <v>568</v>
      </c>
      <c r="T72" s="46"/>
      <c r="U72" s="46"/>
      <c r="V72" s="46"/>
      <c r="W72" s="46"/>
      <c r="X72" s="46"/>
      <c r="Y72" s="46"/>
      <c r="Z72" s="46"/>
      <c r="AA72" s="46"/>
      <c r="AB72" s="46" t="s">
        <v>0</v>
      </c>
      <c r="AC72" s="46" t="s">
        <v>0</v>
      </c>
      <c r="AD72" s="48"/>
      <c r="AE72" s="48"/>
      <c r="AF72" s="48"/>
      <c r="AG72" s="48"/>
      <c r="AH72" s="48"/>
      <c r="AI72" s="48"/>
      <c r="AJ72" s="48"/>
      <c r="AK72" s="48"/>
      <c r="AL72" s="49" t="s">
        <v>277</v>
      </c>
      <c r="AM72" s="48"/>
      <c r="AN72" s="48"/>
      <c r="AO72" s="48"/>
      <c r="AP72" s="48"/>
      <c r="AQ72" s="48"/>
      <c r="AR72" s="48"/>
      <c r="AS72" s="48"/>
      <c r="AT72" s="50"/>
      <c r="AU72" s="51"/>
      <c r="AW72" s="44"/>
      <c r="AX72" s="45" t="s">
        <v>2</v>
      </c>
      <c r="AY72" s="46"/>
      <c r="AZ72" s="46"/>
      <c r="BA72" s="46"/>
      <c r="BB72" s="46"/>
      <c r="BC72" s="46"/>
      <c r="BD72" s="46"/>
      <c r="BE72" s="46"/>
      <c r="BF72" s="46"/>
      <c r="BG72" s="47" t="s">
        <v>593</v>
      </c>
      <c r="BH72" s="46"/>
      <c r="BI72" s="46"/>
      <c r="BJ72" s="46"/>
      <c r="BK72" s="46"/>
      <c r="BL72" s="46"/>
      <c r="BM72" s="46"/>
      <c r="BN72" s="46"/>
      <c r="BO72" s="46"/>
      <c r="BP72" s="46" t="s">
        <v>0</v>
      </c>
      <c r="BQ72" s="46" t="s">
        <v>0</v>
      </c>
      <c r="BR72" s="48"/>
      <c r="BS72" s="48"/>
      <c r="BT72" s="48"/>
      <c r="BU72" s="48"/>
      <c r="BV72" s="48"/>
      <c r="BW72" s="48"/>
      <c r="BX72" s="48"/>
      <c r="BY72" s="48"/>
      <c r="BZ72" s="49" t="s">
        <v>277</v>
      </c>
      <c r="CA72" s="48"/>
      <c r="CB72" s="48"/>
      <c r="CC72" s="48"/>
      <c r="CD72" s="48"/>
      <c r="CE72" s="48"/>
      <c r="CF72" s="48"/>
      <c r="CG72" s="48"/>
      <c r="CH72" s="50"/>
      <c r="CI72" s="51"/>
      <c r="CJ72" s="144"/>
      <c r="CK72" s="44"/>
      <c r="CL72" s="45" t="s">
        <v>2</v>
      </c>
      <c r="CM72" s="46"/>
      <c r="CN72" s="46"/>
      <c r="CO72" s="46"/>
      <c r="CP72" s="46"/>
      <c r="CQ72" s="46"/>
      <c r="CR72" s="46"/>
      <c r="CS72" s="46"/>
      <c r="CT72" s="46"/>
      <c r="CU72" s="47" t="s">
        <v>600</v>
      </c>
      <c r="CV72" s="46"/>
      <c r="CW72" s="46"/>
      <c r="CX72" s="46"/>
      <c r="CY72" s="46"/>
      <c r="CZ72" s="46"/>
      <c r="DA72" s="46"/>
      <c r="DB72" s="46"/>
      <c r="DC72" s="46"/>
      <c r="DD72" s="46" t="s">
        <v>0</v>
      </c>
      <c r="DE72" s="46" t="s">
        <v>0</v>
      </c>
      <c r="DF72" s="48"/>
      <c r="DG72" s="48"/>
      <c r="DH72" s="48"/>
      <c r="DI72" s="48"/>
      <c r="DJ72" s="48"/>
      <c r="DK72" s="48"/>
      <c r="DL72" s="48"/>
      <c r="DM72" s="48"/>
      <c r="DN72" s="49" t="s">
        <v>277</v>
      </c>
      <c r="DO72" s="48"/>
      <c r="DP72" s="48"/>
      <c r="DQ72" s="48"/>
      <c r="DR72" s="48"/>
      <c r="DS72" s="48"/>
      <c r="DT72" s="48"/>
      <c r="DU72" s="48"/>
      <c r="DV72" s="50"/>
      <c r="DW72" s="51"/>
      <c r="DY72" s="44"/>
      <c r="DZ72" s="45" t="s">
        <v>2</v>
      </c>
      <c r="EA72" s="46"/>
      <c r="EB72" s="46"/>
      <c r="EC72" s="46"/>
      <c r="ED72" s="46"/>
      <c r="EE72" s="46"/>
      <c r="EF72" s="46"/>
      <c r="EG72" s="46"/>
      <c r="EH72" s="46"/>
      <c r="EI72" s="47" t="s">
        <v>625</v>
      </c>
      <c r="EJ72" s="46"/>
      <c r="EK72" s="46"/>
      <c r="EL72" s="46"/>
      <c r="EM72" s="46"/>
      <c r="EN72" s="46"/>
      <c r="EO72" s="46"/>
      <c r="EP72" s="46"/>
      <c r="EQ72" s="46"/>
      <c r="ER72" s="46" t="s">
        <v>0</v>
      </c>
      <c r="ES72" s="46" t="s">
        <v>0</v>
      </c>
      <c r="ET72" s="48"/>
      <c r="EU72" s="48"/>
      <c r="EV72" s="48"/>
      <c r="EW72" s="48"/>
      <c r="EX72" s="48"/>
      <c r="EY72" s="48"/>
      <c r="EZ72" s="48"/>
      <c r="FA72" s="48"/>
      <c r="FB72" s="49" t="s">
        <v>277</v>
      </c>
      <c r="FC72" s="48"/>
      <c r="FD72" s="48"/>
      <c r="FE72" s="48"/>
      <c r="FF72" s="48"/>
      <c r="FG72" s="48"/>
      <c r="FH72" s="48"/>
      <c r="FI72" s="48"/>
      <c r="FJ72" s="50"/>
      <c r="FK72" s="51"/>
    </row>
    <row r="73" spans="1:167" x14ac:dyDescent="0.2">
      <c r="A73" s="32"/>
      <c r="B73" s="32"/>
      <c r="C73" s="32"/>
      <c r="D73" s="106" t="s">
        <v>185</v>
      </c>
      <c r="E73" s="107" t="s">
        <v>207</v>
      </c>
      <c r="F73" s="110">
        <f>B4+(59*B6)</f>
        <v>60</v>
      </c>
      <c r="G73" s="104"/>
      <c r="H73" s="43"/>
      <c r="I73" s="57"/>
      <c r="J73" s="58"/>
      <c r="K73" s="1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2"/>
      <c r="AA73" s="171">
        <f>K73^3+L73^3+M73^3+N73^3+O73^3+P73^3+Q73^3+R73^3+K74^3+L74^3+M74^3+N74^3+O74^3+P74^3+Q74^3+R74^3</f>
        <v>0</v>
      </c>
      <c r="AB73" s="167">
        <f>SUMSQ(K73:Z73)</f>
        <v>0</v>
      </c>
      <c r="AC73" s="61"/>
      <c r="AD73" s="68"/>
      <c r="AE73" s="69"/>
      <c r="AF73" s="69"/>
      <c r="AG73" s="69"/>
      <c r="AH73" s="70"/>
      <c r="AI73" s="70"/>
      <c r="AJ73" s="70"/>
      <c r="AK73" s="70"/>
      <c r="AL73" s="69"/>
      <c r="AM73" s="69"/>
      <c r="AN73" s="69"/>
      <c r="AO73" s="69"/>
      <c r="AP73" s="70"/>
      <c r="AQ73" s="70"/>
      <c r="AR73" s="70"/>
      <c r="AS73" s="71"/>
      <c r="AT73" s="66"/>
      <c r="AU73" s="51"/>
      <c r="AW73" s="57"/>
      <c r="AX73" s="58"/>
      <c r="AY73" s="1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2"/>
      <c r="BO73" s="171">
        <f>AY73^3+AZ73^3+BA73^3+BB73^3+BC73^3+BD73^3+BE73^3+BF73^3+AY74^3+AZ74^3+BA74^3+BB74^3+BC74^3+BD74^3+BE74^3+BF74^3</f>
        <v>0</v>
      </c>
      <c r="BP73" s="167">
        <f>SUMSQ(AY73:BN73)</f>
        <v>0</v>
      </c>
      <c r="BQ73" s="61"/>
      <c r="BR73" s="68"/>
      <c r="BS73" s="69"/>
      <c r="BT73" s="69"/>
      <c r="BU73" s="69"/>
      <c r="BV73" s="69"/>
      <c r="BW73" s="69"/>
      <c r="BX73" s="69"/>
      <c r="BY73" s="69"/>
      <c r="BZ73" s="70"/>
      <c r="CA73" s="70"/>
      <c r="CB73" s="70"/>
      <c r="CC73" s="70"/>
      <c r="CD73" s="70"/>
      <c r="CE73" s="70"/>
      <c r="CF73" s="70"/>
      <c r="CG73" s="71"/>
      <c r="CH73" s="66"/>
      <c r="CI73" s="51"/>
      <c r="CJ73" s="144"/>
      <c r="CK73" s="57"/>
      <c r="CL73" s="58"/>
      <c r="CM73" s="1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2"/>
      <c r="DC73" s="171">
        <f>CM73^3+CN73^3+CO73^3+CP73^3+CQ73^3+CR73^3+CS73^3+CT73^3+CM74^3+CN74^3+CO74^3+CP74^3+CQ74^3+CR74^3+CS74^3+CT74^3</f>
        <v>0</v>
      </c>
      <c r="DD73" s="167">
        <f>SUMSQ(CM73:DB73)</f>
        <v>0</v>
      </c>
      <c r="DE73" s="61"/>
      <c r="DF73" s="68"/>
      <c r="DG73" s="69"/>
      <c r="DH73" s="70"/>
      <c r="DI73" s="70"/>
      <c r="DJ73" s="69"/>
      <c r="DK73" s="69"/>
      <c r="DL73" s="70"/>
      <c r="DM73" s="70"/>
      <c r="DN73" s="69"/>
      <c r="DO73" s="69"/>
      <c r="DP73" s="70"/>
      <c r="DQ73" s="70"/>
      <c r="DR73" s="69"/>
      <c r="DS73" s="69"/>
      <c r="DT73" s="70"/>
      <c r="DU73" s="71"/>
      <c r="DV73" s="66"/>
      <c r="DW73" s="51"/>
      <c r="DY73" s="57"/>
      <c r="DZ73" s="58"/>
      <c r="EA73" s="1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2"/>
      <c r="EQ73" s="171">
        <f>EA73^3+EB73^3+EC73^3+ED73^3+EE73^3+EF73^3+EG73^3+EH73^3+EA74^3+EB74^3+EC74^3+ED74^3+EE74^3+EF74^3+EG74^3+EH74^3</f>
        <v>0</v>
      </c>
      <c r="ER73" s="167">
        <f>SUMSQ(EA73:EP73)</f>
        <v>0</v>
      </c>
      <c r="ES73" s="61"/>
      <c r="ET73" s="68"/>
      <c r="EU73" s="173"/>
      <c r="EV73" s="173"/>
      <c r="EW73" s="173"/>
      <c r="EX73" s="173"/>
      <c r="EY73" s="173"/>
      <c r="EZ73" s="173"/>
      <c r="FA73" s="70"/>
      <c r="FB73" s="69"/>
      <c r="FC73" s="173"/>
      <c r="FD73" s="173"/>
      <c r="FE73" s="173"/>
      <c r="FF73" s="173"/>
      <c r="FG73" s="173"/>
      <c r="FH73" s="173"/>
      <c r="FI73" s="71"/>
      <c r="FJ73" s="66"/>
      <c r="FK73" s="51"/>
    </row>
    <row r="74" spans="1:167" x14ac:dyDescent="0.2">
      <c r="A74" s="32"/>
      <c r="B74" s="32"/>
      <c r="C74" s="32"/>
      <c r="D74" s="106" t="s">
        <v>203</v>
      </c>
      <c r="E74" s="107" t="s">
        <v>207</v>
      </c>
      <c r="F74" s="110">
        <f>B4+(60*B6)</f>
        <v>61</v>
      </c>
      <c r="G74" s="104"/>
      <c r="H74" s="43"/>
      <c r="I74" s="74"/>
      <c r="J74" s="58"/>
      <c r="K74" s="3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5"/>
      <c r="AA74" s="172">
        <f>S73^3+T73^3+U73^3+V73^3+W73^3+X73^3+Y73^3+Z73^3+S74^3+T74^3+U74^3+V74^3+W74^3+X74^3+Y74^3+Z74^3</f>
        <v>0</v>
      </c>
      <c r="AB74" s="125">
        <f t="shared" ref="AB74:AB88" si="12">SUMSQ(K74:Z74)</f>
        <v>0</v>
      </c>
      <c r="AC74" s="61"/>
      <c r="AD74" s="81"/>
      <c r="AE74" s="82"/>
      <c r="AF74" s="82"/>
      <c r="AG74" s="82"/>
      <c r="AH74" s="83"/>
      <c r="AI74" s="83"/>
      <c r="AJ74" s="83"/>
      <c r="AK74" s="83"/>
      <c r="AL74" s="82"/>
      <c r="AM74" s="82"/>
      <c r="AN74" s="82"/>
      <c r="AO74" s="82"/>
      <c r="AP74" s="83"/>
      <c r="AQ74" s="83"/>
      <c r="AR74" s="83"/>
      <c r="AS74" s="84"/>
      <c r="AT74" s="66"/>
      <c r="AU74" s="51"/>
      <c r="AW74" s="74"/>
      <c r="AX74" s="58"/>
      <c r="AY74" s="3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5"/>
      <c r="BO74" s="172">
        <f>BG73^3+BH73^3+BI73^3+BJ73^3+BK73^3+BL73^3+BM73^3+BN73^3+BG74^3+BH74^3+BI74^3+BJ74^3+BK74^3+BL74^3+BM74^3+BN74^3</f>
        <v>0</v>
      </c>
      <c r="BP74" s="125">
        <f t="shared" ref="BP74:BP88" si="13">SUMSQ(AY74:BN74)</f>
        <v>0</v>
      </c>
      <c r="BQ74" s="61"/>
      <c r="BR74" s="81"/>
      <c r="BS74" s="82"/>
      <c r="BT74" s="82"/>
      <c r="BU74" s="82"/>
      <c r="BV74" s="82"/>
      <c r="BW74" s="82"/>
      <c r="BX74" s="82"/>
      <c r="BY74" s="82"/>
      <c r="BZ74" s="83"/>
      <c r="CA74" s="83"/>
      <c r="CB74" s="83"/>
      <c r="CC74" s="83"/>
      <c r="CD74" s="83"/>
      <c r="CE74" s="83"/>
      <c r="CF74" s="83"/>
      <c r="CG74" s="84"/>
      <c r="CH74" s="66"/>
      <c r="CI74" s="51"/>
      <c r="CJ74" s="144"/>
      <c r="CK74" s="74"/>
      <c r="CL74" s="58"/>
      <c r="CM74" s="3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5"/>
      <c r="DC74" s="172">
        <f>CU73^3+CV73^3+CW73^3+CX73^3+CY73^3+CZ73^3+DA73^3+DB73^3+CU74^3+CV74^3+CW74^3+CX74^3+CY74^3+CZ74^3+DA74^3+DB74^3</f>
        <v>0</v>
      </c>
      <c r="DD74" s="125">
        <f t="shared" ref="DD74:DD88" si="14">SUMSQ(CM74:DB74)</f>
        <v>0</v>
      </c>
      <c r="DE74" s="61"/>
      <c r="DF74" s="81"/>
      <c r="DG74" s="82"/>
      <c r="DH74" s="83"/>
      <c r="DI74" s="83"/>
      <c r="DJ74" s="82"/>
      <c r="DK74" s="82"/>
      <c r="DL74" s="83"/>
      <c r="DM74" s="83"/>
      <c r="DN74" s="82"/>
      <c r="DO74" s="82"/>
      <c r="DP74" s="83"/>
      <c r="DQ74" s="83"/>
      <c r="DR74" s="82"/>
      <c r="DS74" s="82"/>
      <c r="DT74" s="83"/>
      <c r="DU74" s="84"/>
      <c r="DV74" s="66"/>
      <c r="DW74" s="51"/>
      <c r="DY74" s="74"/>
      <c r="DZ74" s="58"/>
      <c r="EA74" s="3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5"/>
      <c r="EQ74" s="172">
        <f>EI73^3+EJ73^3+EK73^3+EL73^3+EM73^3+EN73^3+EO73^3+EP73^3+EI74^3+EJ74^3+EK74^3+EL74^3+EM74^3+EN74^3+EO74^3+EP74^3</f>
        <v>0</v>
      </c>
      <c r="ER74" s="125">
        <f t="shared" ref="ER74:ER88" si="15">SUMSQ(EA74:EP74)</f>
        <v>0</v>
      </c>
      <c r="ES74" s="61"/>
      <c r="ET74" s="174"/>
      <c r="EU74" s="82"/>
      <c r="EV74" s="131"/>
      <c r="EW74" s="131"/>
      <c r="EX74" s="131"/>
      <c r="EY74" s="131"/>
      <c r="EZ74" s="83"/>
      <c r="FA74" s="131"/>
      <c r="FB74" s="131"/>
      <c r="FC74" s="82"/>
      <c r="FD74" s="131"/>
      <c r="FE74" s="131"/>
      <c r="FF74" s="131"/>
      <c r="FG74" s="131"/>
      <c r="FH74" s="83"/>
      <c r="FI74" s="175"/>
      <c r="FJ74" s="66"/>
      <c r="FK74" s="51"/>
    </row>
    <row r="75" spans="1:167" x14ac:dyDescent="0.2">
      <c r="A75" s="32"/>
      <c r="B75" s="32"/>
      <c r="C75" s="32"/>
      <c r="D75" s="106" t="s">
        <v>122</v>
      </c>
      <c r="E75" s="107" t="s">
        <v>207</v>
      </c>
      <c r="F75" s="108">
        <f>B4+(61*B6)</f>
        <v>62</v>
      </c>
      <c r="G75" s="104"/>
      <c r="H75" s="43"/>
      <c r="I75" s="57"/>
      <c r="J75" s="58"/>
      <c r="K75" s="3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5"/>
      <c r="AA75" s="172">
        <f>K75^3+L75^3+M75^3+N75^3+O75^3+P75^3+Q75^3+R75^3+K76^3+L76^3+M76^3+N76^3+O76^3+P76^3+Q76^3+R76^3</f>
        <v>0</v>
      </c>
      <c r="AB75" s="125">
        <f t="shared" si="12"/>
        <v>0</v>
      </c>
      <c r="AC75" s="88"/>
      <c r="AD75" s="81"/>
      <c r="AE75" s="82"/>
      <c r="AF75" s="82"/>
      <c r="AG75" s="82"/>
      <c r="AH75" s="83"/>
      <c r="AI75" s="83"/>
      <c r="AJ75" s="83"/>
      <c r="AK75" s="83"/>
      <c r="AL75" s="82"/>
      <c r="AM75" s="82"/>
      <c r="AN75" s="82"/>
      <c r="AO75" s="82"/>
      <c r="AP75" s="83"/>
      <c r="AQ75" s="83"/>
      <c r="AR75" s="83"/>
      <c r="AS75" s="84"/>
      <c r="AT75" s="66"/>
      <c r="AU75" s="51"/>
      <c r="AW75" s="57"/>
      <c r="AX75" s="58"/>
      <c r="AY75" s="3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5"/>
      <c r="BO75" s="172">
        <f>AY75^3+AZ75^3+BA75^3+BB75^3+BC75^3+BD75^3+BE75^3+BF75^3+AY76^3+AZ76^3+BA76^3+BB76^3+BC76^3+BD76^3+BE76^3+BF76^3</f>
        <v>0</v>
      </c>
      <c r="BP75" s="125">
        <f t="shared" si="13"/>
        <v>0</v>
      </c>
      <c r="BQ75" s="88"/>
      <c r="BR75" s="89"/>
      <c r="BS75" s="83"/>
      <c r="BT75" s="83"/>
      <c r="BU75" s="83"/>
      <c r="BV75" s="83"/>
      <c r="BW75" s="83"/>
      <c r="BX75" s="83"/>
      <c r="BY75" s="83"/>
      <c r="BZ75" s="82"/>
      <c r="CA75" s="82"/>
      <c r="CB75" s="82"/>
      <c r="CC75" s="82"/>
      <c r="CD75" s="82"/>
      <c r="CE75" s="82"/>
      <c r="CF75" s="82"/>
      <c r="CG75" s="86"/>
      <c r="CH75" s="66"/>
      <c r="CI75" s="51"/>
      <c r="CJ75" s="144"/>
      <c r="CK75" s="57"/>
      <c r="CL75" s="58"/>
      <c r="CM75" s="3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5"/>
      <c r="DC75" s="172">
        <f>CM75^3+CN75^3+CO75^3+CP75^3+CQ75^3+CR75^3+CS75^3+CT75^3+CM76^3+CN76^3+CO76^3+CP76^3+CQ76^3+CR76^3+CS76^3+CT76^3</f>
        <v>0</v>
      </c>
      <c r="DD75" s="125">
        <f t="shared" si="14"/>
        <v>0</v>
      </c>
      <c r="DE75" s="88"/>
      <c r="DF75" s="81"/>
      <c r="DG75" s="82"/>
      <c r="DH75" s="83"/>
      <c r="DI75" s="83"/>
      <c r="DJ75" s="82"/>
      <c r="DK75" s="82"/>
      <c r="DL75" s="83"/>
      <c r="DM75" s="83"/>
      <c r="DN75" s="82"/>
      <c r="DO75" s="82"/>
      <c r="DP75" s="83"/>
      <c r="DQ75" s="83"/>
      <c r="DR75" s="82"/>
      <c r="DS75" s="82"/>
      <c r="DT75" s="83"/>
      <c r="DU75" s="84"/>
      <c r="DV75" s="66"/>
      <c r="DW75" s="51"/>
      <c r="DY75" s="57"/>
      <c r="DZ75" s="58"/>
      <c r="EA75" s="3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5"/>
      <c r="EQ75" s="172">
        <f>EA75^3+EB75^3+EC75^3+ED75^3+EE75^3+EF75^3+EG75^3+EH75^3+EA76^3+EB76^3+EC76^3+ED76^3+EE76^3+EF76^3+EG76^3+EH76^3</f>
        <v>0</v>
      </c>
      <c r="ER75" s="125">
        <f t="shared" si="15"/>
        <v>0</v>
      </c>
      <c r="ES75" s="88"/>
      <c r="ET75" s="174"/>
      <c r="EU75" s="131"/>
      <c r="EV75" s="82"/>
      <c r="EW75" s="131"/>
      <c r="EX75" s="131"/>
      <c r="EY75" s="83"/>
      <c r="EZ75" s="131"/>
      <c r="FA75" s="131"/>
      <c r="FB75" s="131"/>
      <c r="FC75" s="131"/>
      <c r="FD75" s="82"/>
      <c r="FE75" s="131"/>
      <c r="FF75" s="131"/>
      <c r="FG75" s="83"/>
      <c r="FH75" s="131"/>
      <c r="FI75" s="175"/>
      <c r="FJ75" s="66"/>
      <c r="FK75" s="51"/>
    </row>
    <row r="76" spans="1:167" x14ac:dyDescent="0.2">
      <c r="A76" s="32"/>
      <c r="B76" s="32"/>
      <c r="C76" s="32"/>
      <c r="D76" s="106" t="s">
        <v>75</v>
      </c>
      <c r="E76" s="107" t="s">
        <v>207</v>
      </c>
      <c r="F76" s="108">
        <f>B4+(62*B6)</f>
        <v>63</v>
      </c>
      <c r="G76" s="104"/>
      <c r="H76" s="43"/>
      <c r="I76" s="90"/>
      <c r="J76" s="58"/>
      <c r="K76" s="3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5"/>
      <c r="AA76" s="172">
        <f>S75^3+T75^3+U75^3+V75^3+W75^3+X75^3+Y75^3+Z75^3+S76^3+T76^3+U76^3+V76^3+W76^3+X76^3+Y76^3+Z76^3</f>
        <v>0</v>
      </c>
      <c r="AB76" s="125">
        <f t="shared" si="12"/>
        <v>0</v>
      </c>
      <c r="AC76" s="61"/>
      <c r="AD76" s="81"/>
      <c r="AE76" s="82"/>
      <c r="AF76" s="82"/>
      <c r="AG76" s="82"/>
      <c r="AH76" s="83"/>
      <c r="AI76" s="83"/>
      <c r="AJ76" s="83"/>
      <c r="AK76" s="83"/>
      <c r="AL76" s="82"/>
      <c r="AM76" s="82"/>
      <c r="AN76" s="82"/>
      <c r="AO76" s="82"/>
      <c r="AP76" s="83"/>
      <c r="AQ76" s="83"/>
      <c r="AR76" s="83"/>
      <c r="AS76" s="84"/>
      <c r="AT76" s="66"/>
      <c r="AU76" s="51"/>
      <c r="AW76" s="90"/>
      <c r="AX76" s="58"/>
      <c r="AY76" s="3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5"/>
      <c r="BO76" s="172">
        <f>BG75^3+BH75^3+BI75^3+BJ75^3+BK75^3+BL75^3+BM75^3+BN75^3+BG76^3+BH76^3+BI76^3+BJ76^3+BK76^3+BL76^3+BM76^3+BN76^3</f>
        <v>0</v>
      </c>
      <c r="BP76" s="125">
        <f t="shared" si="13"/>
        <v>0</v>
      </c>
      <c r="BQ76" s="61"/>
      <c r="BR76" s="89"/>
      <c r="BS76" s="83"/>
      <c r="BT76" s="83"/>
      <c r="BU76" s="83"/>
      <c r="BV76" s="83"/>
      <c r="BW76" s="83"/>
      <c r="BX76" s="83"/>
      <c r="BY76" s="83"/>
      <c r="BZ76" s="82"/>
      <c r="CA76" s="82"/>
      <c r="CB76" s="82"/>
      <c r="CC76" s="82"/>
      <c r="CD76" s="82"/>
      <c r="CE76" s="82"/>
      <c r="CF76" s="82"/>
      <c r="CG76" s="86"/>
      <c r="CH76" s="66"/>
      <c r="CI76" s="51"/>
      <c r="CJ76" s="144"/>
      <c r="CK76" s="90"/>
      <c r="CL76" s="58"/>
      <c r="CM76" s="3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5"/>
      <c r="DC76" s="172">
        <f>CU75^3+CV75^3+CW75^3+CX75^3+CY75^3+CZ75^3+DA75^3+DB75^3+CU76^3+CV76^3+CW76^3+CX76^3+CY76^3+CZ76^3+DA76^3+DB76^3</f>
        <v>0</v>
      </c>
      <c r="DD76" s="125">
        <f t="shared" si="14"/>
        <v>0</v>
      </c>
      <c r="DE76" s="61"/>
      <c r="DF76" s="81"/>
      <c r="DG76" s="82"/>
      <c r="DH76" s="83"/>
      <c r="DI76" s="83"/>
      <c r="DJ76" s="82"/>
      <c r="DK76" s="82"/>
      <c r="DL76" s="83"/>
      <c r="DM76" s="83"/>
      <c r="DN76" s="82"/>
      <c r="DO76" s="82"/>
      <c r="DP76" s="83"/>
      <c r="DQ76" s="83"/>
      <c r="DR76" s="82"/>
      <c r="DS76" s="82"/>
      <c r="DT76" s="83"/>
      <c r="DU76" s="84"/>
      <c r="DV76" s="66"/>
      <c r="DW76" s="51"/>
      <c r="DY76" s="90"/>
      <c r="DZ76" s="58"/>
      <c r="EA76" s="3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5"/>
      <c r="EQ76" s="172">
        <f>EI75^3+EJ75^3+EK75^3+EL75^3+EM75^3+EN75^3+EO75^3+EP75^3+EI76^3+EJ76^3+EK76^3+EL76^3+EM76^3+EN76^3+EO76^3+EP76^3</f>
        <v>0</v>
      </c>
      <c r="ER76" s="125">
        <f t="shared" si="15"/>
        <v>0</v>
      </c>
      <c r="ES76" s="61"/>
      <c r="ET76" s="174"/>
      <c r="EU76" s="131"/>
      <c r="EV76" s="131"/>
      <c r="EW76" s="82"/>
      <c r="EX76" s="83"/>
      <c r="EY76" s="131"/>
      <c r="EZ76" s="131"/>
      <c r="FA76" s="131"/>
      <c r="FB76" s="131"/>
      <c r="FC76" s="131"/>
      <c r="FD76" s="131"/>
      <c r="FE76" s="82"/>
      <c r="FF76" s="83"/>
      <c r="FG76" s="131"/>
      <c r="FH76" s="131"/>
      <c r="FI76" s="175"/>
      <c r="FJ76" s="66"/>
      <c r="FK76" s="51"/>
    </row>
    <row r="77" spans="1:167" x14ac:dyDescent="0.2">
      <c r="A77" s="32"/>
      <c r="B77" s="32"/>
      <c r="C77" s="32"/>
      <c r="D77" s="106" t="s">
        <v>161</v>
      </c>
      <c r="E77" s="107" t="s">
        <v>207</v>
      </c>
      <c r="F77" s="110">
        <f>B4+(63*B6)</f>
        <v>64</v>
      </c>
      <c r="G77" s="104"/>
      <c r="H77" s="43"/>
      <c r="I77" s="57"/>
      <c r="J77" s="58"/>
      <c r="K77" s="3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5"/>
      <c r="AA77" s="172">
        <f>K77^3+L77^3+M77^3+N77^3+O77^3+P77^3+Q77^3+R77^3+K78^3+L78^3+M78^3+N78^3+O78^3+P78^3+Q78^3+R78^3</f>
        <v>0</v>
      </c>
      <c r="AB77" s="125">
        <f t="shared" si="12"/>
        <v>0</v>
      </c>
      <c r="AC77" s="61"/>
      <c r="AD77" s="89"/>
      <c r="AE77" s="83"/>
      <c r="AF77" s="83"/>
      <c r="AG77" s="83"/>
      <c r="AH77" s="82"/>
      <c r="AI77" s="82"/>
      <c r="AJ77" s="82"/>
      <c r="AK77" s="82"/>
      <c r="AL77" s="83"/>
      <c r="AM77" s="83"/>
      <c r="AN77" s="83"/>
      <c r="AO77" s="83"/>
      <c r="AP77" s="82"/>
      <c r="AQ77" s="82"/>
      <c r="AR77" s="82"/>
      <c r="AS77" s="86"/>
      <c r="AT77" s="66"/>
      <c r="AU77" s="51"/>
      <c r="AW77" s="57"/>
      <c r="AX77" s="58"/>
      <c r="AY77" s="3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5"/>
      <c r="BO77" s="172">
        <f>AY77^3+AZ77^3+BA77^3+BB77^3+BC77^3+BD77^3+BE77^3+BF77^3+AY78^3+AZ78^3+BA78^3+BB78^3+BC78^3+BD78^3+BE78^3+BF78^3</f>
        <v>0</v>
      </c>
      <c r="BP77" s="125">
        <f t="shared" si="13"/>
        <v>0</v>
      </c>
      <c r="BQ77" s="61"/>
      <c r="BR77" s="81"/>
      <c r="BS77" s="82"/>
      <c r="BT77" s="82"/>
      <c r="BU77" s="82"/>
      <c r="BV77" s="82"/>
      <c r="BW77" s="82"/>
      <c r="BX77" s="82"/>
      <c r="BY77" s="82"/>
      <c r="BZ77" s="83"/>
      <c r="CA77" s="83"/>
      <c r="CB77" s="83"/>
      <c r="CC77" s="83"/>
      <c r="CD77" s="83"/>
      <c r="CE77" s="83"/>
      <c r="CF77" s="83"/>
      <c r="CG77" s="84"/>
      <c r="CH77" s="66"/>
      <c r="CI77" s="51"/>
      <c r="CJ77" s="144"/>
      <c r="CK77" s="57"/>
      <c r="CL77" s="58"/>
      <c r="CM77" s="3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5"/>
      <c r="DC77" s="172">
        <f>CM77^3+CN77^3+CO77^3+CP77^3+CQ77^3+CR77^3+CS77^3+CT77^3+CM78^3+CN78^3+CO78^3+CP78^3+CQ78^3+CR78^3+CS78^3+CT78^3</f>
        <v>0</v>
      </c>
      <c r="DD77" s="125">
        <f t="shared" si="14"/>
        <v>0</v>
      </c>
      <c r="DE77" s="61"/>
      <c r="DF77" s="81"/>
      <c r="DG77" s="82"/>
      <c r="DH77" s="83"/>
      <c r="DI77" s="83"/>
      <c r="DJ77" s="82"/>
      <c r="DK77" s="82"/>
      <c r="DL77" s="83"/>
      <c r="DM77" s="83"/>
      <c r="DN77" s="82"/>
      <c r="DO77" s="82"/>
      <c r="DP77" s="83"/>
      <c r="DQ77" s="83"/>
      <c r="DR77" s="82"/>
      <c r="DS77" s="82"/>
      <c r="DT77" s="83"/>
      <c r="DU77" s="84"/>
      <c r="DV77" s="66"/>
      <c r="DW77" s="51"/>
      <c r="DY77" s="57"/>
      <c r="DZ77" s="58"/>
      <c r="EA77" s="3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5"/>
      <c r="EQ77" s="172">
        <f>EA77^3+EB77^3+EC77^3+ED77^3+EE77^3+EF77^3+EG77^3+EH77^3+EA78^3+EB78^3+EC78^3+ED78^3+EE78^3+EF78^3+EG78^3+EH78^3</f>
        <v>0</v>
      </c>
      <c r="ER77" s="125">
        <f t="shared" si="15"/>
        <v>0</v>
      </c>
      <c r="ES77" s="61"/>
      <c r="ET77" s="174"/>
      <c r="EU77" s="131"/>
      <c r="EV77" s="131"/>
      <c r="EW77" s="83"/>
      <c r="EX77" s="82"/>
      <c r="EY77" s="131"/>
      <c r="EZ77" s="131"/>
      <c r="FA77" s="131"/>
      <c r="FB77" s="131"/>
      <c r="FC77" s="131"/>
      <c r="FD77" s="131"/>
      <c r="FE77" s="83"/>
      <c r="FF77" s="82"/>
      <c r="FG77" s="131"/>
      <c r="FH77" s="131"/>
      <c r="FI77" s="175"/>
      <c r="FJ77" s="66"/>
      <c r="FK77" s="51"/>
    </row>
    <row r="78" spans="1:167" x14ac:dyDescent="0.2">
      <c r="A78" s="32"/>
      <c r="B78" s="32"/>
      <c r="C78" s="32"/>
      <c r="D78" s="106" t="s">
        <v>255</v>
      </c>
      <c r="E78" s="107" t="s">
        <v>207</v>
      </c>
      <c r="F78" s="110">
        <f>B4+(64*B6)</f>
        <v>65</v>
      </c>
      <c r="G78" s="104"/>
      <c r="H78" s="43"/>
      <c r="I78" s="57"/>
      <c r="J78" s="58"/>
      <c r="K78" s="3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5"/>
      <c r="AA78" s="172">
        <f>S77^3+T77^3+U77^3+V77^3+W77^3+X77^3+Y77^3+Z77^3+S78^3+T78^3+U78^3+V78^3+W78^3+X78^3+Y78^3+Z78^3</f>
        <v>0</v>
      </c>
      <c r="AB78" s="125">
        <f t="shared" si="12"/>
        <v>0</v>
      </c>
      <c r="AC78" s="61"/>
      <c r="AD78" s="89"/>
      <c r="AE78" s="83"/>
      <c r="AF78" s="83"/>
      <c r="AG78" s="83"/>
      <c r="AH78" s="82"/>
      <c r="AI78" s="82"/>
      <c r="AJ78" s="82"/>
      <c r="AK78" s="82"/>
      <c r="AL78" s="83"/>
      <c r="AM78" s="83"/>
      <c r="AN78" s="83"/>
      <c r="AO78" s="83"/>
      <c r="AP78" s="82"/>
      <c r="AQ78" s="82"/>
      <c r="AR78" s="82"/>
      <c r="AS78" s="86"/>
      <c r="AT78" s="66"/>
      <c r="AU78" s="51"/>
      <c r="AW78" s="57"/>
      <c r="AX78" s="58"/>
      <c r="AY78" s="3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5"/>
      <c r="BO78" s="172">
        <f>BG77^3+BH77^3+BI77^3+BJ77^3+BK77^3+BL77^3+BM77^3+BN77^3+BG78^3+BH78^3+BI78^3+BJ78^3+BK78^3+BL78^3+BM78^3+BN78^3</f>
        <v>0</v>
      </c>
      <c r="BP78" s="125">
        <f t="shared" si="13"/>
        <v>0</v>
      </c>
      <c r="BQ78" s="61"/>
      <c r="BR78" s="81"/>
      <c r="BS78" s="82"/>
      <c r="BT78" s="82"/>
      <c r="BU78" s="82"/>
      <c r="BV78" s="82"/>
      <c r="BW78" s="82"/>
      <c r="BX78" s="82"/>
      <c r="BY78" s="82"/>
      <c r="BZ78" s="83"/>
      <c r="CA78" s="83"/>
      <c r="CB78" s="83"/>
      <c r="CC78" s="83"/>
      <c r="CD78" s="83"/>
      <c r="CE78" s="83"/>
      <c r="CF78" s="83"/>
      <c r="CG78" s="84"/>
      <c r="CH78" s="66"/>
      <c r="CI78" s="51"/>
      <c r="CJ78" s="144"/>
      <c r="CK78" s="57"/>
      <c r="CL78" s="58"/>
      <c r="CM78" s="3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5"/>
      <c r="DC78" s="172">
        <f>CU77^3+CV77^3+CW77^3+CX77^3+CY77^3+CZ77^3+DA77^3+DB77^3+CU78^3+CV78^3+CW78^3+CX78^3+CY78^3+CZ78^3+DA78^3+DB78^3</f>
        <v>0</v>
      </c>
      <c r="DD78" s="125">
        <f t="shared" si="14"/>
        <v>0</v>
      </c>
      <c r="DE78" s="61"/>
      <c r="DF78" s="81"/>
      <c r="DG78" s="82"/>
      <c r="DH78" s="83"/>
      <c r="DI78" s="83"/>
      <c r="DJ78" s="82"/>
      <c r="DK78" s="82"/>
      <c r="DL78" s="83"/>
      <c r="DM78" s="83"/>
      <c r="DN78" s="82"/>
      <c r="DO78" s="82"/>
      <c r="DP78" s="83"/>
      <c r="DQ78" s="83"/>
      <c r="DR78" s="82"/>
      <c r="DS78" s="82"/>
      <c r="DT78" s="83"/>
      <c r="DU78" s="84"/>
      <c r="DV78" s="66"/>
      <c r="DW78" s="51"/>
      <c r="DY78" s="57"/>
      <c r="DZ78" s="58"/>
      <c r="EA78" s="3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5"/>
      <c r="EQ78" s="172">
        <f>EI77^3+EJ77^3+EK77^3+EL77^3+EM77^3+EN77^3+EO77^3+EP77^3+EI78^3+EJ78^3+EK78^3+EL78^3+EM78^3+EN78^3+EO78^3+EP78^3</f>
        <v>0</v>
      </c>
      <c r="ER78" s="125">
        <f t="shared" si="15"/>
        <v>0</v>
      </c>
      <c r="ES78" s="61"/>
      <c r="ET78" s="174"/>
      <c r="EU78" s="131"/>
      <c r="EV78" s="83"/>
      <c r="EW78" s="131"/>
      <c r="EX78" s="131"/>
      <c r="EY78" s="82"/>
      <c r="EZ78" s="131"/>
      <c r="FA78" s="131"/>
      <c r="FB78" s="131"/>
      <c r="FC78" s="131"/>
      <c r="FD78" s="83"/>
      <c r="FE78" s="131"/>
      <c r="FF78" s="131"/>
      <c r="FG78" s="82"/>
      <c r="FH78" s="131"/>
      <c r="FI78" s="175"/>
      <c r="FJ78" s="66"/>
      <c r="FK78" s="51"/>
    </row>
    <row r="79" spans="1:167" x14ac:dyDescent="0.2">
      <c r="A79" s="150"/>
      <c r="B79" s="32"/>
      <c r="C79" s="32"/>
      <c r="D79" s="106" t="s">
        <v>42</v>
      </c>
      <c r="E79" s="107" t="s">
        <v>207</v>
      </c>
      <c r="F79" s="108">
        <f>B4+(65*B6)</f>
        <v>66</v>
      </c>
      <c r="G79" s="104"/>
      <c r="H79" s="43"/>
      <c r="I79" s="57"/>
      <c r="J79" s="58"/>
      <c r="K79" s="3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5"/>
      <c r="AA79" s="172">
        <f>K79^3+L79^3+M79^3+N79^3+O79^3+P79^3+Q79^3+R79^3+K80^3+L80^3+M80^3+N80^3+O80^3+P80^3+Q80^3+R80^3</f>
        <v>0</v>
      </c>
      <c r="AB79" s="125">
        <f t="shared" si="12"/>
        <v>0</v>
      </c>
      <c r="AC79" s="61"/>
      <c r="AD79" s="89"/>
      <c r="AE79" s="83"/>
      <c r="AF79" s="83"/>
      <c r="AG79" s="83"/>
      <c r="AH79" s="82"/>
      <c r="AI79" s="82"/>
      <c r="AJ79" s="82"/>
      <c r="AK79" s="82"/>
      <c r="AL79" s="83"/>
      <c r="AM79" s="83"/>
      <c r="AN79" s="83"/>
      <c r="AO79" s="83"/>
      <c r="AP79" s="82"/>
      <c r="AQ79" s="82"/>
      <c r="AR79" s="82"/>
      <c r="AS79" s="86"/>
      <c r="AT79" s="66"/>
      <c r="AU79" s="51"/>
      <c r="AW79" s="57"/>
      <c r="AX79" s="58"/>
      <c r="AY79" s="3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5"/>
      <c r="BO79" s="172">
        <f>AY79^3+AZ79^3+BA79^3+BB79^3+BC79^3+BD79^3+BE79^3+BF79^3+AY80^3+AZ80^3+BA80^3+BB80^3+BC80^3+BD80^3+BE80^3+BF80^3</f>
        <v>0</v>
      </c>
      <c r="BP79" s="125">
        <f t="shared" si="13"/>
        <v>0</v>
      </c>
      <c r="BQ79" s="61"/>
      <c r="BR79" s="89"/>
      <c r="BS79" s="83"/>
      <c r="BT79" s="83"/>
      <c r="BU79" s="83"/>
      <c r="BV79" s="83"/>
      <c r="BW79" s="83"/>
      <c r="BX79" s="83"/>
      <c r="BY79" s="83"/>
      <c r="BZ79" s="82"/>
      <c r="CA79" s="82"/>
      <c r="CB79" s="82"/>
      <c r="CC79" s="82"/>
      <c r="CD79" s="82"/>
      <c r="CE79" s="82"/>
      <c r="CF79" s="82"/>
      <c r="CG79" s="86"/>
      <c r="CH79" s="66"/>
      <c r="CI79" s="51"/>
      <c r="CJ79" s="144"/>
      <c r="CK79" s="57"/>
      <c r="CL79" s="58"/>
      <c r="CM79" s="3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5"/>
      <c r="DC79" s="172">
        <f>CM79^3+CN79^3+CO79^3+CP79^3+CQ79^3+CR79^3+CS79^3+CT79^3+CM80^3+CN80^3+CO80^3+CP80^3+CQ80^3+CR80^3+CS80^3+CT80^3</f>
        <v>0</v>
      </c>
      <c r="DD79" s="125">
        <f t="shared" si="14"/>
        <v>0</v>
      </c>
      <c r="DE79" s="61"/>
      <c r="DF79" s="81"/>
      <c r="DG79" s="82"/>
      <c r="DH79" s="83"/>
      <c r="DI79" s="83"/>
      <c r="DJ79" s="82"/>
      <c r="DK79" s="82"/>
      <c r="DL79" s="83"/>
      <c r="DM79" s="83"/>
      <c r="DN79" s="82"/>
      <c r="DO79" s="82"/>
      <c r="DP79" s="83"/>
      <c r="DQ79" s="83"/>
      <c r="DR79" s="82"/>
      <c r="DS79" s="82"/>
      <c r="DT79" s="83"/>
      <c r="DU79" s="84"/>
      <c r="DV79" s="66"/>
      <c r="DW79" s="51"/>
      <c r="DY79" s="57"/>
      <c r="DZ79" s="58"/>
      <c r="EA79" s="3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5"/>
      <c r="EQ79" s="172">
        <f>EA79^3+EB79^3+EC79^3+ED79^3+EE79^3+EF79^3+EG79^3+EH79^3+EA80^3+EB80^3+EC80^3+ED80^3+EE80^3+EF80^3+EG80^3+EH80^3</f>
        <v>0</v>
      </c>
      <c r="ER79" s="125">
        <f t="shared" si="15"/>
        <v>0</v>
      </c>
      <c r="ES79" s="61"/>
      <c r="ET79" s="174"/>
      <c r="EU79" s="83"/>
      <c r="EV79" s="131"/>
      <c r="EW79" s="131"/>
      <c r="EX79" s="131"/>
      <c r="EY79" s="131"/>
      <c r="EZ79" s="82"/>
      <c r="FA79" s="131"/>
      <c r="FB79" s="131"/>
      <c r="FC79" s="83"/>
      <c r="FD79" s="131"/>
      <c r="FE79" s="131"/>
      <c r="FF79" s="131"/>
      <c r="FG79" s="131"/>
      <c r="FH79" s="82"/>
      <c r="FI79" s="175"/>
      <c r="FJ79" s="66"/>
      <c r="FK79" s="51"/>
    </row>
    <row r="80" spans="1:167" x14ac:dyDescent="0.2">
      <c r="A80" s="32"/>
      <c r="B80" s="32"/>
      <c r="C80" s="32"/>
      <c r="D80" s="106" t="s">
        <v>60</v>
      </c>
      <c r="E80" s="107" t="s">
        <v>207</v>
      </c>
      <c r="F80" s="108">
        <f>B4+(66*B6)</f>
        <v>67</v>
      </c>
      <c r="G80" s="104"/>
      <c r="H80" s="43"/>
      <c r="I80" s="57"/>
      <c r="J80" s="58"/>
      <c r="K80" s="3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5"/>
      <c r="AA80" s="172">
        <f>S79^3+T79^3+U79^3+V79^3+W79^3+X79^3+Y79^3+Z79^3+S80^3+T80^3+U80^3+V80^3+W80^3+X80^3+Y80^3+Z80^3</f>
        <v>0</v>
      </c>
      <c r="AB80" s="125">
        <f t="shared" si="12"/>
        <v>0</v>
      </c>
      <c r="AC80" s="61"/>
      <c r="AD80" s="89"/>
      <c r="AE80" s="83"/>
      <c r="AF80" s="83"/>
      <c r="AG80" s="83"/>
      <c r="AH80" s="82"/>
      <c r="AI80" s="82"/>
      <c r="AJ80" s="82"/>
      <c r="AK80" s="82"/>
      <c r="AL80" s="83"/>
      <c r="AM80" s="83"/>
      <c r="AN80" s="83"/>
      <c r="AO80" s="83"/>
      <c r="AP80" s="82"/>
      <c r="AQ80" s="82"/>
      <c r="AR80" s="82"/>
      <c r="AS80" s="86"/>
      <c r="AT80" s="66"/>
      <c r="AU80" s="51"/>
      <c r="AW80" s="57"/>
      <c r="AX80" s="145"/>
      <c r="AY80" s="3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5"/>
      <c r="BO80" s="172">
        <f>BG79^3+BH79^3+BI79^3+BJ79^3+BK79^3+BL79^3+BM79^3+BN79^3+BG80^3+BH80^3+BI80^3+BJ80^3+BK80^3+BL80^3+BM80^3+BN80^3</f>
        <v>0</v>
      </c>
      <c r="BP80" s="125">
        <f t="shared" si="13"/>
        <v>0</v>
      </c>
      <c r="BQ80" s="61"/>
      <c r="BR80" s="89"/>
      <c r="BS80" s="83"/>
      <c r="BT80" s="83"/>
      <c r="BU80" s="83"/>
      <c r="BV80" s="83"/>
      <c r="BW80" s="83"/>
      <c r="BX80" s="83"/>
      <c r="BY80" s="83"/>
      <c r="BZ80" s="82"/>
      <c r="CA80" s="82"/>
      <c r="CB80" s="82"/>
      <c r="CC80" s="82"/>
      <c r="CD80" s="82"/>
      <c r="CE80" s="82"/>
      <c r="CF80" s="82"/>
      <c r="CG80" s="86"/>
      <c r="CH80" s="66"/>
      <c r="CI80" s="51"/>
      <c r="CJ80" s="144"/>
      <c r="CK80" s="57"/>
      <c r="CL80" s="145"/>
      <c r="CM80" s="3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5"/>
      <c r="DC80" s="172">
        <f>CU79^3+CV79^3+CW79^3+CX79^3+CY79^3+CZ79^3+DA79^3+DB79^3+CU80^3+CV80^3+CW80^3+CX80^3+CY80^3+CZ80^3+DA80^3+DB80^3</f>
        <v>0</v>
      </c>
      <c r="DD80" s="125">
        <f t="shared" si="14"/>
        <v>0</v>
      </c>
      <c r="DE80" s="61"/>
      <c r="DF80" s="81"/>
      <c r="DG80" s="82"/>
      <c r="DH80" s="83"/>
      <c r="DI80" s="83"/>
      <c r="DJ80" s="82"/>
      <c r="DK80" s="82"/>
      <c r="DL80" s="83"/>
      <c r="DM80" s="83"/>
      <c r="DN80" s="82"/>
      <c r="DO80" s="82"/>
      <c r="DP80" s="83"/>
      <c r="DQ80" s="83"/>
      <c r="DR80" s="82"/>
      <c r="DS80" s="82"/>
      <c r="DT80" s="83"/>
      <c r="DU80" s="84"/>
      <c r="DV80" s="66"/>
      <c r="DW80" s="51"/>
      <c r="DY80" s="57"/>
      <c r="DZ80" s="145"/>
      <c r="EA80" s="3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5"/>
      <c r="EQ80" s="172">
        <f>EI79^3+EJ79^3+EK79^3+EL79^3+EM79^3+EN79^3+EO79^3+EP79^3+EI80^3+EJ80^3+EK80^3+EL80^3+EM80^3+EN80^3+EO80^3+EP80^3</f>
        <v>0</v>
      </c>
      <c r="ER80" s="125">
        <f t="shared" si="15"/>
        <v>0</v>
      </c>
      <c r="ES80" s="61"/>
      <c r="ET80" s="89"/>
      <c r="EU80" s="131"/>
      <c r="EV80" s="131"/>
      <c r="EW80" s="131"/>
      <c r="EX80" s="131"/>
      <c r="EY80" s="131"/>
      <c r="EZ80" s="131"/>
      <c r="FA80" s="82"/>
      <c r="FB80" s="83"/>
      <c r="FC80" s="131"/>
      <c r="FD80" s="131"/>
      <c r="FE80" s="131"/>
      <c r="FF80" s="131"/>
      <c r="FG80" s="131"/>
      <c r="FH80" s="131"/>
      <c r="FI80" s="86"/>
      <c r="FJ80" s="66"/>
      <c r="FK80" s="51"/>
    </row>
    <row r="81" spans="1:167" x14ac:dyDescent="0.2">
      <c r="A81" s="150"/>
      <c r="B81" s="32"/>
      <c r="C81" s="32"/>
      <c r="D81" s="106" t="s">
        <v>150</v>
      </c>
      <c r="E81" s="107" t="s">
        <v>207</v>
      </c>
      <c r="F81" s="110">
        <f>B4+(67*B6)</f>
        <v>68</v>
      </c>
      <c r="G81" s="104"/>
      <c r="H81" s="43"/>
      <c r="I81" s="57"/>
      <c r="J81" s="58"/>
      <c r="K81" s="3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5"/>
      <c r="AA81" s="172">
        <f>K81^3+L81^3+M81^3+N81^3+O81^3+P81^3+Q81^3+R81^3+K82^3+L82^3+M82^3+N82^3+O82^3+P82^3+Q82^3+R82^3</f>
        <v>0</v>
      </c>
      <c r="AB81" s="125">
        <f t="shared" si="12"/>
        <v>0</v>
      </c>
      <c r="AC81" s="95"/>
      <c r="AD81" s="81"/>
      <c r="AE81" s="82"/>
      <c r="AF81" s="82"/>
      <c r="AG81" s="82"/>
      <c r="AH81" s="83"/>
      <c r="AI81" s="83"/>
      <c r="AJ81" s="83"/>
      <c r="AK81" s="83"/>
      <c r="AL81" s="82"/>
      <c r="AM81" s="82"/>
      <c r="AN81" s="82"/>
      <c r="AO81" s="82"/>
      <c r="AP81" s="83"/>
      <c r="AQ81" s="83"/>
      <c r="AR81" s="83"/>
      <c r="AS81" s="84"/>
      <c r="AT81" s="66"/>
      <c r="AU81" s="51"/>
      <c r="AW81" s="57"/>
      <c r="AX81" s="145"/>
      <c r="AY81" s="3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5"/>
      <c r="BO81" s="172">
        <f>AY81^3+AZ81^3+BA81^3+BB81^3+BC81^3+BD81^3+BE81^3+BF81^3+AY82^3+AZ82^3+BA82^3+BB82^3+BC82^3+BD82^3+BE82^3+BF82^3</f>
        <v>0</v>
      </c>
      <c r="BP81" s="125">
        <f t="shared" si="13"/>
        <v>0</v>
      </c>
      <c r="BQ81" s="95"/>
      <c r="BR81" s="81"/>
      <c r="BS81" s="82"/>
      <c r="BT81" s="82"/>
      <c r="BU81" s="82"/>
      <c r="BV81" s="82"/>
      <c r="BW81" s="82"/>
      <c r="BX81" s="82"/>
      <c r="BY81" s="82"/>
      <c r="BZ81" s="83"/>
      <c r="CA81" s="83"/>
      <c r="CB81" s="83"/>
      <c r="CC81" s="83"/>
      <c r="CD81" s="83"/>
      <c r="CE81" s="83"/>
      <c r="CF81" s="83"/>
      <c r="CG81" s="84"/>
      <c r="CH81" s="66"/>
      <c r="CI81" s="51"/>
      <c r="CJ81" s="144"/>
      <c r="CK81" s="57"/>
      <c r="CL81" s="145"/>
      <c r="CM81" s="3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5"/>
      <c r="DC81" s="172">
        <f>CM81^3+CN81^3+CO81^3+CP81^3+CQ81^3+CR81^3+CS81^3+CT81^3+CM82^3+CN82^3+CO82^3+CP82^3+CQ82^3+CR82^3+CS82^3+CT82^3</f>
        <v>0</v>
      </c>
      <c r="DD81" s="125">
        <f t="shared" si="14"/>
        <v>0</v>
      </c>
      <c r="DE81" s="95"/>
      <c r="DF81" s="89"/>
      <c r="DG81" s="83"/>
      <c r="DH81" s="82"/>
      <c r="DI81" s="82"/>
      <c r="DJ81" s="83"/>
      <c r="DK81" s="83"/>
      <c r="DL81" s="82"/>
      <c r="DM81" s="82"/>
      <c r="DN81" s="83"/>
      <c r="DO81" s="83"/>
      <c r="DP81" s="82"/>
      <c r="DQ81" s="82"/>
      <c r="DR81" s="83"/>
      <c r="DS81" s="83"/>
      <c r="DT81" s="82"/>
      <c r="DU81" s="86"/>
      <c r="DV81" s="66"/>
      <c r="DW81" s="51"/>
      <c r="DY81" s="57"/>
      <c r="DZ81" s="145"/>
      <c r="EA81" s="3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5"/>
      <c r="EQ81" s="172">
        <f>EA81^3+EB81^3+EC81^3+ED81^3+EE81^3+EF81^3+EG81^3+EH81^3+EA82^3+EB82^3+EC82^3+ED82^3+EE82^3+EF82^3+EG82^3+EH82^3</f>
        <v>0</v>
      </c>
      <c r="ER81" s="125">
        <f t="shared" si="15"/>
        <v>0</v>
      </c>
      <c r="ES81" s="95"/>
      <c r="ET81" s="81"/>
      <c r="EU81" s="131"/>
      <c r="EV81" s="131"/>
      <c r="EW81" s="131"/>
      <c r="EX81" s="131"/>
      <c r="EY81" s="131"/>
      <c r="EZ81" s="131"/>
      <c r="FA81" s="83"/>
      <c r="FB81" s="82"/>
      <c r="FC81" s="131"/>
      <c r="FD81" s="131"/>
      <c r="FE81" s="131"/>
      <c r="FF81" s="131"/>
      <c r="FG81" s="131"/>
      <c r="FH81" s="131"/>
      <c r="FI81" s="84"/>
      <c r="FJ81" s="66"/>
      <c r="FK81" s="51"/>
    </row>
    <row r="82" spans="1:167" x14ac:dyDescent="0.2">
      <c r="A82" s="32"/>
      <c r="B82" s="32"/>
      <c r="C82" s="32"/>
      <c r="D82" s="106" t="s">
        <v>201</v>
      </c>
      <c r="E82" s="107" t="s">
        <v>207</v>
      </c>
      <c r="F82" s="110">
        <f>B4+(68*B6)</f>
        <v>69</v>
      </c>
      <c r="G82" s="104"/>
      <c r="H82" s="43"/>
      <c r="I82" s="57"/>
      <c r="J82" s="58"/>
      <c r="K82" s="3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5"/>
      <c r="AA82" s="172">
        <f>S81^3+T81^3+U81^3+V81^3+W81^3+X81^3+Y81^3+Z81^3+S82^3+T82^3+U82^3+V82^3+W82^3+X82^3+Y82^3+Z82^3</f>
        <v>0</v>
      </c>
      <c r="AB82" s="125">
        <f t="shared" si="12"/>
        <v>0</v>
      </c>
      <c r="AC82" s="61"/>
      <c r="AD82" s="81"/>
      <c r="AE82" s="82"/>
      <c r="AF82" s="82"/>
      <c r="AG82" s="82"/>
      <c r="AH82" s="83"/>
      <c r="AI82" s="83"/>
      <c r="AJ82" s="83"/>
      <c r="AK82" s="83"/>
      <c r="AL82" s="82"/>
      <c r="AM82" s="82"/>
      <c r="AN82" s="82"/>
      <c r="AO82" s="82"/>
      <c r="AP82" s="83"/>
      <c r="AQ82" s="83"/>
      <c r="AR82" s="83"/>
      <c r="AS82" s="84"/>
      <c r="AT82" s="66"/>
      <c r="AU82" s="51"/>
      <c r="AW82" s="57"/>
      <c r="AX82" s="58"/>
      <c r="AY82" s="3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5"/>
      <c r="BO82" s="172">
        <f>BG81^3+BH81^3+BI81^3+BJ81^3+BK81^3+BL81^3+BM81^3+BN81^3+BG82^3+BH82^3+BI82^3+BJ82^3+BK82^3+BL82^3+BM82^3+BN82^3</f>
        <v>0</v>
      </c>
      <c r="BP82" s="125">
        <f t="shared" si="13"/>
        <v>0</v>
      </c>
      <c r="BQ82" s="61"/>
      <c r="BR82" s="81"/>
      <c r="BS82" s="82"/>
      <c r="BT82" s="82"/>
      <c r="BU82" s="82"/>
      <c r="BV82" s="82"/>
      <c r="BW82" s="82"/>
      <c r="BX82" s="82"/>
      <c r="BY82" s="82"/>
      <c r="BZ82" s="83"/>
      <c r="CA82" s="83"/>
      <c r="CB82" s="83"/>
      <c r="CC82" s="83"/>
      <c r="CD82" s="83"/>
      <c r="CE82" s="83"/>
      <c r="CF82" s="83"/>
      <c r="CG82" s="84"/>
      <c r="CH82" s="66"/>
      <c r="CI82" s="51"/>
      <c r="CJ82" s="144"/>
      <c r="CK82" s="57"/>
      <c r="CL82" s="58"/>
      <c r="CM82" s="3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5"/>
      <c r="DC82" s="172">
        <f>CU81^3+CV81^3+CW81^3+CX81^3+CY81^3+CZ81^3+DA81^3+DB81^3+CU82^3+CV82^3+CW82^3+CX82^3+CY82^3+CZ82^3+DA82^3+DB82^3</f>
        <v>0</v>
      </c>
      <c r="DD82" s="125">
        <f t="shared" si="14"/>
        <v>0</v>
      </c>
      <c r="DE82" s="61"/>
      <c r="DF82" s="89"/>
      <c r="DG82" s="83"/>
      <c r="DH82" s="82"/>
      <c r="DI82" s="82"/>
      <c r="DJ82" s="83"/>
      <c r="DK82" s="83"/>
      <c r="DL82" s="82"/>
      <c r="DM82" s="82"/>
      <c r="DN82" s="83"/>
      <c r="DO82" s="83"/>
      <c r="DP82" s="82"/>
      <c r="DQ82" s="82"/>
      <c r="DR82" s="83"/>
      <c r="DS82" s="83"/>
      <c r="DT82" s="82"/>
      <c r="DU82" s="86"/>
      <c r="DV82" s="66"/>
      <c r="DW82" s="51"/>
      <c r="DY82" s="57"/>
      <c r="DZ82" s="58"/>
      <c r="EA82" s="3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5"/>
      <c r="EQ82" s="172">
        <f>EI81^3+EJ81^3+EK81^3+EL81^3+EM81^3+EN81^3+EO81^3+EP81^3+EI82^3+EJ82^3+EK82^3+EL82^3+EM82^3+EN82^3+EO82^3+EP82^3</f>
        <v>0</v>
      </c>
      <c r="ER82" s="125">
        <f t="shared" si="15"/>
        <v>0</v>
      </c>
      <c r="ES82" s="61"/>
      <c r="ET82" s="174"/>
      <c r="EU82" s="82"/>
      <c r="EV82" s="131"/>
      <c r="EW82" s="131"/>
      <c r="EX82" s="131"/>
      <c r="EY82" s="131"/>
      <c r="EZ82" s="83"/>
      <c r="FA82" s="131"/>
      <c r="FB82" s="131"/>
      <c r="FC82" s="82"/>
      <c r="FD82" s="131"/>
      <c r="FE82" s="131"/>
      <c r="FF82" s="131"/>
      <c r="FG82" s="131"/>
      <c r="FH82" s="83"/>
      <c r="FI82" s="175"/>
      <c r="FJ82" s="66"/>
      <c r="FK82" s="51"/>
    </row>
    <row r="83" spans="1:167" x14ac:dyDescent="0.2">
      <c r="A83" s="32"/>
      <c r="B83" s="32"/>
      <c r="C83" s="32"/>
      <c r="D83" s="106" t="s">
        <v>116</v>
      </c>
      <c r="E83" s="107" t="s">
        <v>207</v>
      </c>
      <c r="F83" s="108">
        <f>B4+(69*B6)</f>
        <v>70</v>
      </c>
      <c r="G83" s="104"/>
      <c r="H83" s="43"/>
      <c r="I83" s="105"/>
      <c r="J83" s="58"/>
      <c r="K83" s="3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5"/>
      <c r="AA83" s="172">
        <f>K83^3+L83^3+M83^3+N83^3+O83^3+P83^3+Q83^3+R83^3+K84^3+L84^3+M84^3+N84^3+O84^3+P84^3+Q84^3+R84^3</f>
        <v>0</v>
      </c>
      <c r="AB83" s="125">
        <f t="shared" si="12"/>
        <v>0</v>
      </c>
      <c r="AC83" s="61"/>
      <c r="AD83" s="81"/>
      <c r="AE83" s="82"/>
      <c r="AF83" s="82"/>
      <c r="AG83" s="82"/>
      <c r="AH83" s="83"/>
      <c r="AI83" s="83"/>
      <c r="AJ83" s="83"/>
      <c r="AK83" s="83"/>
      <c r="AL83" s="82"/>
      <c r="AM83" s="82"/>
      <c r="AN83" s="82"/>
      <c r="AO83" s="82"/>
      <c r="AP83" s="83"/>
      <c r="AQ83" s="83"/>
      <c r="AR83" s="83"/>
      <c r="AS83" s="84"/>
      <c r="AT83" s="66"/>
      <c r="AU83" s="51"/>
      <c r="AW83" s="105"/>
      <c r="AX83" s="58"/>
      <c r="AY83" s="3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5"/>
      <c r="BO83" s="172">
        <f>AY83^3+AZ83^3+BA83^3+BB83^3+BC83^3+BD83^3+BE83^3+BF83^3+AY84^3+AZ84^3+BA84^3+BB84^3+BC84^3+BD84^3+BE84^3+BF84^3</f>
        <v>0</v>
      </c>
      <c r="BP83" s="125">
        <f t="shared" si="13"/>
        <v>0</v>
      </c>
      <c r="BQ83" s="61"/>
      <c r="BR83" s="89"/>
      <c r="BS83" s="83"/>
      <c r="BT83" s="83"/>
      <c r="BU83" s="83"/>
      <c r="BV83" s="83"/>
      <c r="BW83" s="83"/>
      <c r="BX83" s="83"/>
      <c r="BY83" s="83"/>
      <c r="BZ83" s="82"/>
      <c r="CA83" s="82"/>
      <c r="CB83" s="82"/>
      <c r="CC83" s="82"/>
      <c r="CD83" s="82"/>
      <c r="CE83" s="82"/>
      <c r="CF83" s="82"/>
      <c r="CG83" s="86"/>
      <c r="CH83" s="66"/>
      <c r="CI83" s="51"/>
      <c r="CJ83" s="144"/>
      <c r="CK83" s="105"/>
      <c r="CL83" s="58"/>
      <c r="CM83" s="3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5"/>
      <c r="DC83" s="172">
        <f>CM83^3+CN83^3+CO83^3+CP83^3+CQ83^3+CR83^3+CS83^3+CT83^3+CM84^3+CN84^3+CO84^3+CP84^3+CQ84^3+CR84^3+CS84^3+CT84^3</f>
        <v>0</v>
      </c>
      <c r="DD83" s="125">
        <f t="shared" si="14"/>
        <v>0</v>
      </c>
      <c r="DE83" s="61"/>
      <c r="DF83" s="89"/>
      <c r="DG83" s="83"/>
      <c r="DH83" s="82"/>
      <c r="DI83" s="82"/>
      <c r="DJ83" s="83"/>
      <c r="DK83" s="83"/>
      <c r="DL83" s="82"/>
      <c r="DM83" s="82"/>
      <c r="DN83" s="83"/>
      <c r="DO83" s="83"/>
      <c r="DP83" s="82"/>
      <c r="DQ83" s="82"/>
      <c r="DR83" s="83"/>
      <c r="DS83" s="83"/>
      <c r="DT83" s="82"/>
      <c r="DU83" s="86"/>
      <c r="DV83" s="66"/>
      <c r="DW83" s="51"/>
      <c r="DY83" s="105"/>
      <c r="DZ83" s="58"/>
      <c r="EA83" s="3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5"/>
      <c r="EQ83" s="172">
        <f>EA83^3+EB83^3+EC83^3+ED83^3+EE83^3+EF83^3+EG83^3+EH83^3+EA84^3+EB84^3+EC84^3+ED84^3+EE84^3+EF84^3+EG84^3+EH84^3</f>
        <v>0</v>
      </c>
      <c r="ER83" s="125">
        <f t="shared" si="15"/>
        <v>0</v>
      </c>
      <c r="ES83" s="61"/>
      <c r="ET83" s="174"/>
      <c r="EU83" s="131"/>
      <c r="EV83" s="82"/>
      <c r="EW83" s="131"/>
      <c r="EX83" s="131"/>
      <c r="EY83" s="83"/>
      <c r="EZ83" s="131"/>
      <c r="FA83" s="131"/>
      <c r="FB83" s="131"/>
      <c r="FC83" s="131"/>
      <c r="FD83" s="82"/>
      <c r="FE83" s="131"/>
      <c r="FF83" s="131"/>
      <c r="FG83" s="83"/>
      <c r="FH83" s="131"/>
      <c r="FI83" s="175"/>
      <c r="FJ83" s="66"/>
      <c r="FK83" s="51"/>
    </row>
    <row r="84" spans="1:167" x14ac:dyDescent="0.2">
      <c r="A84" s="32"/>
      <c r="B84" s="32"/>
      <c r="C84" s="32"/>
      <c r="D84" s="106" t="s">
        <v>93</v>
      </c>
      <c r="E84" s="107" t="s">
        <v>207</v>
      </c>
      <c r="F84" s="108">
        <f>B4+(70*B6)</f>
        <v>71</v>
      </c>
      <c r="G84" s="104"/>
      <c r="H84" s="43"/>
      <c r="I84" s="109"/>
      <c r="J84" s="58"/>
      <c r="K84" s="3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5"/>
      <c r="AA84" s="172">
        <f>S83^3+T83^3+U83^3+V83^3+W83^3+X83^3+Y83^3+Z83^3+S84^3+T84^3+U84^3+V84^3+W84^3+X84^3+Y84^3+Z84^3</f>
        <v>0</v>
      </c>
      <c r="AB84" s="125">
        <f t="shared" si="12"/>
        <v>0</v>
      </c>
      <c r="AC84" s="61"/>
      <c r="AD84" s="81"/>
      <c r="AE84" s="82"/>
      <c r="AF84" s="82"/>
      <c r="AG84" s="82"/>
      <c r="AH84" s="83"/>
      <c r="AI84" s="83"/>
      <c r="AJ84" s="83"/>
      <c r="AK84" s="83"/>
      <c r="AL84" s="82"/>
      <c r="AM84" s="82"/>
      <c r="AN84" s="82"/>
      <c r="AO84" s="82"/>
      <c r="AP84" s="83"/>
      <c r="AQ84" s="83"/>
      <c r="AR84" s="83"/>
      <c r="AS84" s="84"/>
      <c r="AT84" s="66"/>
      <c r="AU84" s="51"/>
      <c r="AW84" s="109"/>
      <c r="AX84" s="58"/>
      <c r="AY84" s="3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5"/>
      <c r="BO84" s="172">
        <f>BG83^3+BH83^3+BI83^3+BJ83^3+BK83^3+BL83^3+BM83^3+BN83^3+BG84^3+BH84^3+BI84^3+BJ84^3+BK84^3+BL84^3+BM84^3+BN84^3</f>
        <v>0</v>
      </c>
      <c r="BP84" s="125">
        <f t="shared" si="13"/>
        <v>0</v>
      </c>
      <c r="BQ84" s="61"/>
      <c r="BR84" s="89"/>
      <c r="BS84" s="83"/>
      <c r="BT84" s="83"/>
      <c r="BU84" s="83"/>
      <c r="BV84" s="83"/>
      <c r="BW84" s="83"/>
      <c r="BX84" s="83"/>
      <c r="BY84" s="83"/>
      <c r="BZ84" s="82"/>
      <c r="CA84" s="82"/>
      <c r="CB84" s="82"/>
      <c r="CC84" s="82"/>
      <c r="CD84" s="82"/>
      <c r="CE84" s="82"/>
      <c r="CF84" s="82"/>
      <c r="CG84" s="86"/>
      <c r="CH84" s="66"/>
      <c r="CI84" s="51"/>
      <c r="CJ84" s="144"/>
      <c r="CK84" s="109"/>
      <c r="CL84" s="58"/>
      <c r="CM84" s="3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5"/>
      <c r="DC84" s="172">
        <f>CU83^3+CV83^3+CW83^3+CX83^3+CY83^3+CZ83^3+DA83^3+DB83^3+CU84^3+CV84^3+CW84^3+CX84^3+CY84^3+CZ84^3+DA84^3+DB84^3</f>
        <v>0</v>
      </c>
      <c r="DD84" s="125">
        <f t="shared" si="14"/>
        <v>0</v>
      </c>
      <c r="DE84" s="61"/>
      <c r="DF84" s="89"/>
      <c r="DG84" s="83"/>
      <c r="DH84" s="82"/>
      <c r="DI84" s="82"/>
      <c r="DJ84" s="83"/>
      <c r="DK84" s="83"/>
      <c r="DL84" s="82"/>
      <c r="DM84" s="82"/>
      <c r="DN84" s="83"/>
      <c r="DO84" s="83"/>
      <c r="DP84" s="82"/>
      <c r="DQ84" s="82"/>
      <c r="DR84" s="83"/>
      <c r="DS84" s="83"/>
      <c r="DT84" s="82"/>
      <c r="DU84" s="86"/>
      <c r="DV84" s="66"/>
      <c r="DW84" s="51"/>
      <c r="DY84" s="109"/>
      <c r="DZ84" s="58"/>
      <c r="EA84" s="3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5"/>
      <c r="EQ84" s="172">
        <f>EI83^3+EJ83^3+EK83^3+EL83^3+EM83^3+EN83^3+EO83^3+EP83^3+EI84^3+EJ84^3+EK84^3+EL84^3+EM84^3+EN84^3+EO84^3+EP84^3</f>
        <v>0</v>
      </c>
      <c r="ER84" s="125">
        <f t="shared" si="15"/>
        <v>0</v>
      </c>
      <c r="ES84" s="61"/>
      <c r="ET84" s="174"/>
      <c r="EU84" s="131"/>
      <c r="EV84" s="131"/>
      <c r="EW84" s="82"/>
      <c r="EX84" s="83"/>
      <c r="EY84" s="131"/>
      <c r="EZ84" s="131"/>
      <c r="FA84" s="131"/>
      <c r="FB84" s="131"/>
      <c r="FC84" s="131"/>
      <c r="FD84" s="131"/>
      <c r="FE84" s="82"/>
      <c r="FF84" s="83"/>
      <c r="FG84" s="131"/>
      <c r="FH84" s="131"/>
      <c r="FI84" s="175"/>
      <c r="FJ84" s="66"/>
      <c r="FK84" s="51"/>
    </row>
    <row r="85" spans="1:167" x14ac:dyDescent="0.2">
      <c r="A85" s="32"/>
      <c r="B85" s="32"/>
      <c r="C85" s="32"/>
      <c r="D85" s="106" t="s">
        <v>163</v>
      </c>
      <c r="E85" s="107" t="s">
        <v>207</v>
      </c>
      <c r="F85" s="108">
        <f>B4+(71*B6)</f>
        <v>72</v>
      </c>
      <c r="G85" s="104"/>
      <c r="H85" s="43"/>
      <c r="I85" s="109"/>
      <c r="J85" s="58"/>
      <c r="K85" s="3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5"/>
      <c r="AA85" s="172">
        <f>K85^3+L85^3+M85^3+N85^3+O85^3+P85^3+Q85^3+R85^3+K86^3+L86^3+M86^3+N86^3+O86^3+P86^3+Q86^3+R86^3</f>
        <v>0</v>
      </c>
      <c r="AB85" s="125">
        <f t="shared" si="12"/>
        <v>0</v>
      </c>
      <c r="AC85" s="61"/>
      <c r="AD85" s="89"/>
      <c r="AE85" s="83"/>
      <c r="AF85" s="83"/>
      <c r="AG85" s="83"/>
      <c r="AH85" s="82"/>
      <c r="AI85" s="82"/>
      <c r="AJ85" s="82"/>
      <c r="AK85" s="82"/>
      <c r="AL85" s="83"/>
      <c r="AM85" s="83"/>
      <c r="AN85" s="83"/>
      <c r="AO85" s="83"/>
      <c r="AP85" s="82"/>
      <c r="AQ85" s="82"/>
      <c r="AR85" s="82"/>
      <c r="AS85" s="86"/>
      <c r="AT85" s="66"/>
      <c r="AU85" s="51"/>
      <c r="AW85" s="109"/>
      <c r="AX85" s="58"/>
      <c r="AY85" s="3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5"/>
      <c r="BO85" s="172">
        <f>AY85^3+AZ85^3+BA85^3+BB85^3+BC85^3+BD85^3+BE85^3+BF85^3+AY86^3+AZ86^3+BA86^3+BB86^3+BC86^3+BD86^3+BE86^3+BF86^3</f>
        <v>0</v>
      </c>
      <c r="BP85" s="125">
        <f t="shared" si="13"/>
        <v>0</v>
      </c>
      <c r="BQ85" s="61"/>
      <c r="BR85" s="81"/>
      <c r="BS85" s="82"/>
      <c r="BT85" s="82"/>
      <c r="BU85" s="82"/>
      <c r="BV85" s="82"/>
      <c r="BW85" s="82"/>
      <c r="BX85" s="82"/>
      <c r="BY85" s="82"/>
      <c r="BZ85" s="83"/>
      <c r="CA85" s="83"/>
      <c r="CB85" s="83"/>
      <c r="CC85" s="83"/>
      <c r="CD85" s="83"/>
      <c r="CE85" s="83"/>
      <c r="CF85" s="83"/>
      <c r="CG85" s="84"/>
      <c r="CH85" s="66"/>
      <c r="CI85" s="51"/>
      <c r="CJ85" s="144"/>
      <c r="CK85" s="109"/>
      <c r="CL85" s="58"/>
      <c r="CM85" s="3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5"/>
      <c r="DC85" s="172">
        <f>CM85^3+CN85^3+CO85^3+CP85^3+CQ85^3+CR85^3+CS85^3+CT85^3+CM86^3+CN86^3+CO86^3+CP86^3+CQ86^3+CR86^3+CS86^3+CT86^3</f>
        <v>0</v>
      </c>
      <c r="DD85" s="125">
        <f t="shared" si="14"/>
        <v>0</v>
      </c>
      <c r="DE85" s="61"/>
      <c r="DF85" s="89"/>
      <c r="DG85" s="83"/>
      <c r="DH85" s="82"/>
      <c r="DI85" s="82"/>
      <c r="DJ85" s="83"/>
      <c r="DK85" s="83"/>
      <c r="DL85" s="82"/>
      <c r="DM85" s="82"/>
      <c r="DN85" s="83"/>
      <c r="DO85" s="83"/>
      <c r="DP85" s="82"/>
      <c r="DQ85" s="82"/>
      <c r="DR85" s="83"/>
      <c r="DS85" s="83"/>
      <c r="DT85" s="82"/>
      <c r="DU85" s="86"/>
      <c r="DV85" s="66"/>
      <c r="DW85" s="51"/>
      <c r="DY85" s="109"/>
      <c r="DZ85" s="58"/>
      <c r="EA85" s="3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5"/>
      <c r="EQ85" s="172">
        <f>EA85^3+EB85^3+EC85^3+ED85^3+EE85^3+EF85^3+EG85^3+EH85^3+EA86^3+EB86^3+EC86^3+ED86^3+EE86^3+EF86^3+EG86^3+EH86^3</f>
        <v>0</v>
      </c>
      <c r="ER85" s="125">
        <f t="shared" si="15"/>
        <v>0</v>
      </c>
      <c r="ES85" s="61"/>
      <c r="ET85" s="174"/>
      <c r="EU85" s="131"/>
      <c r="EV85" s="131"/>
      <c r="EW85" s="83"/>
      <c r="EX85" s="82"/>
      <c r="EY85" s="131"/>
      <c r="EZ85" s="131"/>
      <c r="FA85" s="131"/>
      <c r="FB85" s="131"/>
      <c r="FC85" s="131"/>
      <c r="FD85" s="131"/>
      <c r="FE85" s="83"/>
      <c r="FF85" s="82"/>
      <c r="FG85" s="131"/>
      <c r="FH85" s="131"/>
      <c r="FI85" s="175"/>
      <c r="FJ85" s="66"/>
      <c r="FK85" s="51"/>
    </row>
    <row r="86" spans="1:167" x14ac:dyDescent="0.2">
      <c r="A86" s="32"/>
      <c r="B86" s="32"/>
      <c r="C86" s="32"/>
      <c r="D86" s="106" t="s">
        <v>229</v>
      </c>
      <c r="E86" s="107" t="s">
        <v>207</v>
      </c>
      <c r="F86" s="108">
        <f>B4+(72*B6)</f>
        <v>73</v>
      </c>
      <c r="G86" s="104"/>
      <c r="H86" s="43"/>
      <c r="I86" s="109"/>
      <c r="J86" s="58"/>
      <c r="K86" s="3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5"/>
      <c r="AA86" s="172">
        <f>S85^3+T85^3+U85^3+V85^3+W85^3+X85^3+Y85^3+Z85^3+S86^3+T86^3+U86^3+V86^3+W86^3+X86^3+Y86^3+Z86^3</f>
        <v>0</v>
      </c>
      <c r="AB86" s="125">
        <f t="shared" si="12"/>
        <v>0</v>
      </c>
      <c r="AC86" s="61"/>
      <c r="AD86" s="89"/>
      <c r="AE86" s="83"/>
      <c r="AF86" s="83"/>
      <c r="AG86" s="83"/>
      <c r="AH86" s="82"/>
      <c r="AI86" s="82"/>
      <c r="AJ86" s="82"/>
      <c r="AK86" s="82"/>
      <c r="AL86" s="83"/>
      <c r="AM86" s="83"/>
      <c r="AN86" s="83"/>
      <c r="AO86" s="83"/>
      <c r="AP86" s="82"/>
      <c r="AQ86" s="82"/>
      <c r="AR86" s="82"/>
      <c r="AS86" s="86"/>
      <c r="AT86" s="66"/>
      <c r="AU86" s="51"/>
      <c r="AW86" s="109"/>
      <c r="AX86" s="58"/>
      <c r="AY86" s="3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5"/>
      <c r="BO86" s="172">
        <f>BG85^3+BH85^3+BI85^3+BJ85^3+BK85^3+BL85^3+BM85^3+BN85^3+BG86^3+BH86^3+BI86^3+BJ86^3+BK86^3+BL86^3+BM86^3+BN86^3</f>
        <v>0</v>
      </c>
      <c r="BP86" s="125">
        <f t="shared" si="13"/>
        <v>0</v>
      </c>
      <c r="BQ86" s="61"/>
      <c r="BR86" s="81"/>
      <c r="BS86" s="82"/>
      <c r="BT86" s="82"/>
      <c r="BU86" s="82"/>
      <c r="BV86" s="82"/>
      <c r="BW86" s="82"/>
      <c r="BX86" s="82"/>
      <c r="BY86" s="82"/>
      <c r="BZ86" s="83"/>
      <c r="CA86" s="83"/>
      <c r="CB86" s="83"/>
      <c r="CC86" s="83"/>
      <c r="CD86" s="83"/>
      <c r="CE86" s="83"/>
      <c r="CF86" s="83"/>
      <c r="CG86" s="84"/>
      <c r="CH86" s="66"/>
      <c r="CI86" s="51"/>
      <c r="CJ86" s="144"/>
      <c r="CK86" s="109"/>
      <c r="CL86" s="58"/>
      <c r="CM86" s="3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5"/>
      <c r="DC86" s="172">
        <f>CU85^3+CV85^3+CW85^3+CX85^3+CY85^3+CZ85^3+DA85^3+DB85^3+CU86^3+CV86^3+CW86^3+CX86^3+CY86^3+CZ86^3+DA86^3+DB86^3</f>
        <v>0</v>
      </c>
      <c r="DD86" s="125">
        <f t="shared" si="14"/>
        <v>0</v>
      </c>
      <c r="DE86" s="61"/>
      <c r="DF86" s="89"/>
      <c r="DG86" s="83"/>
      <c r="DH86" s="82"/>
      <c r="DI86" s="82"/>
      <c r="DJ86" s="83"/>
      <c r="DK86" s="83"/>
      <c r="DL86" s="82"/>
      <c r="DM86" s="82"/>
      <c r="DN86" s="83"/>
      <c r="DO86" s="83"/>
      <c r="DP86" s="82"/>
      <c r="DQ86" s="82"/>
      <c r="DR86" s="83"/>
      <c r="DS86" s="83"/>
      <c r="DT86" s="82"/>
      <c r="DU86" s="86"/>
      <c r="DV86" s="66"/>
      <c r="DW86" s="51"/>
      <c r="DY86" s="109"/>
      <c r="DZ86" s="58"/>
      <c r="EA86" s="3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5"/>
      <c r="EQ86" s="172">
        <f>EI85^3+EJ85^3+EK85^3+EL85^3+EM85^3+EN85^3+EO85^3+EP85^3+EI86^3+EJ86^3+EK86^3+EL86^3+EM86^3+EN86^3+EO86^3+EP86^3</f>
        <v>0</v>
      </c>
      <c r="ER86" s="125">
        <f t="shared" si="15"/>
        <v>0</v>
      </c>
      <c r="ES86" s="61"/>
      <c r="ET86" s="174"/>
      <c r="EU86" s="131"/>
      <c r="EV86" s="83"/>
      <c r="EW86" s="131"/>
      <c r="EX86" s="131"/>
      <c r="EY86" s="82"/>
      <c r="EZ86" s="131"/>
      <c r="FA86" s="131"/>
      <c r="FB86" s="131"/>
      <c r="FC86" s="131"/>
      <c r="FD86" s="83"/>
      <c r="FE86" s="131"/>
      <c r="FF86" s="131"/>
      <c r="FG86" s="82"/>
      <c r="FH86" s="131"/>
      <c r="FI86" s="175"/>
      <c r="FJ86" s="66"/>
      <c r="FK86" s="51"/>
    </row>
    <row r="87" spans="1:167" x14ac:dyDescent="0.2">
      <c r="A87" s="32"/>
      <c r="B87" s="32"/>
      <c r="C87" s="32"/>
      <c r="D87" s="106" t="s">
        <v>109</v>
      </c>
      <c r="E87" s="107" t="s">
        <v>207</v>
      </c>
      <c r="F87" s="110">
        <f>B4+(73*B6)</f>
        <v>74</v>
      </c>
      <c r="G87" s="104"/>
      <c r="H87" s="43"/>
      <c r="I87" s="109"/>
      <c r="J87" s="58"/>
      <c r="K87" s="3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5"/>
      <c r="AA87" s="172">
        <f>K87^3+L87^3+M87^3+N87^3+O87^3+P87^3+Q87^3+R87^3+K88^3+L88^3+M88^3+N88^3+O88^3+P88^3+Q88^3+R88^3</f>
        <v>0</v>
      </c>
      <c r="AB87" s="125">
        <f t="shared" si="12"/>
        <v>0</v>
      </c>
      <c r="AC87" s="61"/>
      <c r="AD87" s="89"/>
      <c r="AE87" s="83"/>
      <c r="AF87" s="83"/>
      <c r="AG87" s="83"/>
      <c r="AH87" s="82"/>
      <c r="AI87" s="82"/>
      <c r="AJ87" s="82"/>
      <c r="AK87" s="82"/>
      <c r="AL87" s="83"/>
      <c r="AM87" s="83"/>
      <c r="AN87" s="83"/>
      <c r="AO87" s="83"/>
      <c r="AP87" s="82"/>
      <c r="AQ87" s="82"/>
      <c r="AR87" s="82"/>
      <c r="AS87" s="86"/>
      <c r="AT87" s="66"/>
      <c r="AU87" s="51"/>
      <c r="AW87" s="109"/>
      <c r="AX87" s="58"/>
      <c r="AY87" s="3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5"/>
      <c r="BO87" s="172">
        <f>AY87^3+AZ87^3+BA87^3+BB87^3+BC87^3+BD87^3+BE87^3+BF87^3+AY88^3+AZ88^3+BA88^3+BB88^3+BC88^3+BD88^3+BE88^3+BF88^3</f>
        <v>0</v>
      </c>
      <c r="BP87" s="125">
        <f t="shared" si="13"/>
        <v>0</v>
      </c>
      <c r="BQ87" s="61"/>
      <c r="BR87" s="89"/>
      <c r="BS87" s="83"/>
      <c r="BT87" s="83"/>
      <c r="BU87" s="83"/>
      <c r="BV87" s="83"/>
      <c r="BW87" s="83"/>
      <c r="BX87" s="83"/>
      <c r="BY87" s="83"/>
      <c r="BZ87" s="82"/>
      <c r="CA87" s="82"/>
      <c r="CB87" s="82"/>
      <c r="CC87" s="82"/>
      <c r="CD87" s="82"/>
      <c r="CE87" s="82"/>
      <c r="CF87" s="82"/>
      <c r="CG87" s="86"/>
      <c r="CH87" s="66"/>
      <c r="CI87" s="51"/>
      <c r="CJ87" s="144"/>
      <c r="CK87" s="109"/>
      <c r="CL87" s="58"/>
      <c r="CM87" s="3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5"/>
      <c r="DC87" s="172">
        <f>CM87^3+CN87^3+CO87^3+CP87^3+CQ87^3+CR87^3+CS87^3+CT87^3+CM88^3+CN88^3+CO88^3+CP88^3+CQ88^3+CR88^3+CS88^3+CT88^3</f>
        <v>0</v>
      </c>
      <c r="DD87" s="125">
        <f t="shared" si="14"/>
        <v>0</v>
      </c>
      <c r="DE87" s="61"/>
      <c r="DF87" s="89"/>
      <c r="DG87" s="83"/>
      <c r="DH87" s="82"/>
      <c r="DI87" s="82"/>
      <c r="DJ87" s="83"/>
      <c r="DK87" s="83"/>
      <c r="DL87" s="82"/>
      <c r="DM87" s="82"/>
      <c r="DN87" s="83"/>
      <c r="DO87" s="83"/>
      <c r="DP87" s="82"/>
      <c r="DQ87" s="82"/>
      <c r="DR87" s="83"/>
      <c r="DS87" s="83"/>
      <c r="DT87" s="82"/>
      <c r="DU87" s="86"/>
      <c r="DV87" s="66"/>
      <c r="DW87" s="51"/>
      <c r="DY87" s="109"/>
      <c r="DZ87" s="58"/>
      <c r="EA87" s="3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5"/>
      <c r="EQ87" s="172">
        <f>EA87^3+EB87^3+EC87^3+ED87^3+EE87^3+EF87^3+EG87^3+EH87^3+EA88^3+EB88^3+EC88^3+ED88^3+EE88^3+EF88^3+EG88^3+EH88^3</f>
        <v>0</v>
      </c>
      <c r="ER87" s="125">
        <f t="shared" si="15"/>
        <v>0</v>
      </c>
      <c r="ES87" s="61"/>
      <c r="ET87" s="174"/>
      <c r="EU87" s="83"/>
      <c r="EV87" s="131"/>
      <c r="EW87" s="131"/>
      <c r="EX87" s="131"/>
      <c r="EY87" s="131"/>
      <c r="EZ87" s="82"/>
      <c r="FA87" s="131"/>
      <c r="FB87" s="131"/>
      <c r="FC87" s="83"/>
      <c r="FD87" s="131"/>
      <c r="FE87" s="131"/>
      <c r="FF87" s="131"/>
      <c r="FG87" s="131"/>
      <c r="FH87" s="82"/>
      <c r="FI87" s="175"/>
      <c r="FJ87" s="66"/>
      <c r="FK87" s="51"/>
    </row>
    <row r="88" spans="1:167" x14ac:dyDescent="0.2">
      <c r="A88" s="32"/>
      <c r="B88" s="32"/>
      <c r="C88" s="32"/>
      <c r="D88" s="106" t="s">
        <v>129</v>
      </c>
      <c r="E88" s="107" t="s">
        <v>207</v>
      </c>
      <c r="F88" s="110">
        <f>B4+(74*B6)</f>
        <v>75</v>
      </c>
      <c r="G88" s="104"/>
      <c r="H88" s="43"/>
      <c r="I88" s="109"/>
      <c r="J88" s="58"/>
      <c r="K88" s="7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9"/>
      <c r="AA88" s="172">
        <f>S87^3+T87^3+U87^3+V87^3+W87^3+X87^3+Y87^3+Z87^3+S88^3+T88^3+U88^3+V88^3+W88^3+X88^3+Y88^3+Z88^3</f>
        <v>0</v>
      </c>
      <c r="AB88" s="125">
        <f t="shared" si="12"/>
        <v>0</v>
      </c>
      <c r="AC88" s="61"/>
      <c r="AD88" s="116"/>
      <c r="AE88" s="117"/>
      <c r="AF88" s="117"/>
      <c r="AG88" s="117"/>
      <c r="AH88" s="118"/>
      <c r="AI88" s="118"/>
      <c r="AJ88" s="118"/>
      <c r="AK88" s="118"/>
      <c r="AL88" s="117"/>
      <c r="AM88" s="117"/>
      <c r="AN88" s="117"/>
      <c r="AO88" s="117"/>
      <c r="AP88" s="118"/>
      <c r="AQ88" s="118"/>
      <c r="AR88" s="118"/>
      <c r="AS88" s="119"/>
      <c r="AT88" s="32"/>
      <c r="AU88" s="115"/>
      <c r="AW88" s="109"/>
      <c r="AX88" s="58"/>
      <c r="AY88" s="7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9"/>
      <c r="BO88" s="172">
        <f>BG87^3+BH87^3+BI87^3+BJ87^3+BK87^3+BL87^3+BM87^3+BN87^3+BG88^3+BH88^3+BI88^3+BJ88^3+BK88^3+BL88^3+BM88^3+BN88^3</f>
        <v>0</v>
      </c>
      <c r="BP88" s="125">
        <f t="shared" si="13"/>
        <v>0</v>
      </c>
      <c r="BQ88" s="61"/>
      <c r="BR88" s="116"/>
      <c r="BS88" s="117"/>
      <c r="BT88" s="117"/>
      <c r="BU88" s="117"/>
      <c r="BV88" s="117"/>
      <c r="BW88" s="117"/>
      <c r="BX88" s="117"/>
      <c r="BY88" s="117"/>
      <c r="BZ88" s="118"/>
      <c r="CA88" s="118"/>
      <c r="CB88" s="118"/>
      <c r="CC88" s="118"/>
      <c r="CD88" s="118"/>
      <c r="CE88" s="118"/>
      <c r="CF88" s="118"/>
      <c r="CG88" s="119"/>
      <c r="CH88" s="32"/>
      <c r="CI88" s="115"/>
      <c r="CJ88" s="144"/>
      <c r="CK88" s="109"/>
      <c r="CL88" s="58"/>
      <c r="CM88" s="7"/>
      <c r="CN88" s="8"/>
      <c r="CO88" s="8"/>
      <c r="CP88" s="8"/>
      <c r="CQ88" s="8"/>
      <c r="CR88" s="8"/>
      <c r="CS88" s="8"/>
      <c r="CT88" s="8"/>
      <c r="CU88" s="8"/>
      <c r="CV88" s="8"/>
      <c r="CW88" s="8"/>
      <c r="CX88" s="8"/>
      <c r="CY88" s="8"/>
      <c r="CZ88" s="8"/>
      <c r="DA88" s="8"/>
      <c r="DB88" s="9"/>
      <c r="DC88" s="172">
        <f>CU87^3+CV87^3+CW87^3+CX87^3+CY87^3+CZ87^3+DA87^3+DB87^3+CU88^3+CV88^3+CW88^3+CX88^3+CY88^3+CZ88^3+DA88^3+DB88^3</f>
        <v>0</v>
      </c>
      <c r="DD88" s="125">
        <f t="shared" si="14"/>
        <v>0</v>
      </c>
      <c r="DE88" s="61"/>
      <c r="DF88" s="116"/>
      <c r="DG88" s="117"/>
      <c r="DH88" s="118"/>
      <c r="DI88" s="118"/>
      <c r="DJ88" s="117"/>
      <c r="DK88" s="117"/>
      <c r="DL88" s="118"/>
      <c r="DM88" s="118"/>
      <c r="DN88" s="117"/>
      <c r="DO88" s="117"/>
      <c r="DP88" s="118"/>
      <c r="DQ88" s="118"/>
      <c r="DR88" s="117"/>
      <c r="DS88" s="117"/>
      <c r="DT88" s="118"/>
      <c r="DU88" s="119"/>
      <c r="DV88" s="32"/>
      <c r="DW88" s="115"/>
      <c r="DY88" s="109"/>
      <c r="DZ88" s="58"/>
      <c r="EA88" s="7"/>
      <c r="EB88" s="8"/>
      <c r="EC88" s="8"/>
      <c r="ED88" s="8"/>
      <c r="EE88" s="8"/>
      <c r="EF88" s="8"/>
      <c r="EG88" s="8"/>
      <c r="EH88" s="8"/>
      <c r="EI88" s="8"/>
      <c r="EJ88" s="8"/>
      <c r="EK88" s="8"/>
      <c r="EL88" s="8"/>
      <c r="EM88" s="8"/>
      <c r="EN88" s="8"/>
      <c r="EO88" s="8"/>
      <c r="EP88" s="9"/>
      <c r="EQ88" s="172">
        <f>EI87^3+EJ87^3+EK87^3+EL87^3+EM87^3+EN87^3+EO87^3+EP87^3+EI88^3+EJ88^3+EK88^3+EL88^3+EM88^3+EN88^3+EO88^3+EP88^3</f>
        <v>0</v>
      </c>
      <c r="ER88" s="125">
        <f t="shared" si="15"/>
        <v>0</v>
      </c>
      <c r="ES88" s="61"/>
      <c r="ET88" s="116"/>
      <c r="EU88" s="176"/>
      <c r="EV88" s="176"/>
      <c r="EW88" s="176"/>
      <c r="EX88" s="176"/>
      <c r="EY88" s="176"/>
      <c r="EZ88" s="176"/>
      <c r="FA88" s="118"/>
      <c r="FB88" s="117"/>
      <c r="FC88" s="176"/>
      <c r="FD88" s="176"/>
      <c r="FE88" s="176"/>
      <c r="FF88" s="176"/>
      <c r="FG88" s="176"/>
      <c r="FH88" s="176"/>
      <c r="FI88" s="119"/>
      <c r="FJ88" s="32"/>
      <c r="FK88" s="115"/>
    </row>
    <row r="89" spans="1:167" x14ac:dyDescent="0.2">
      <c r="A89" s="32"/>
      <c r="B89" s="32"/>
      <c r="C89" s="32"/>
      <c r="D89" s="106" t="s">
        <v>266</v>
      </c>
      <c r="E89" s="107" t="s">
        <v>207</v>
      </c>
      <c r="F89" s="108">
        <f>B4+(75*B6)</f>
        <v>76</v>
      </c>
      <c r="G89" s="104"/>
      <c r="H89" s="43"/>
      <c r="I89" s="109"/>
      <c r="J89" s="58"/>
      <c r="K89" s="121">
        <f>K73^3+K74^3+K75^3+K76^3+K77^3+K78^3+K79^3+K80^3+L73^3+L74^3+L75^3+L76^3+L77^3+L78^3+L79^3+L80^3</f>
        <v>0</v>
      </c>
      <c r="L89" s="122">
        <f>K88^3+K87^3+K86^3+K85^3+K84^3+K83^3+K82^3+K81^3+L88^3+L87^3+L86^3+L85^3+L84^3+L83^3+L82^3+L81^3</f>
        <v>0</v>
      </c>
      <c r="M89" s="122">
        <f>M73^3+M74^3+M75^3+M76^3+M77^3+M78^3+M79^3+M80^3+N73^3+N74^3+N75^3+N76^3+N77^3+N78^3+N79^3+N80^3</f>
        <v>0</v>
      </c>
      <c r="N89" s="122">
        <f>M88^3+M87^3+M86^3+M85^3+M84^3+M83^3+M82^3+M81^3+N88^3+N87^3+N86^3+N85^3+N84^3+N83^3+N82^3+N81^3</f>
        <v>0</v>
      </c>
      <c r="O89" s="122">
        <f>O73^3+O74^3+O75^3+O76^3+O77^3+O78^3+O79^3+O80^3+P73^3+P74^3+P75^3+P76^3+P77^3+P78^3+P79^3+P80^3</f>
        <v>0</v>
      </c>
      <c r="P89" s="122">
        <f>O88^3+O87^3+O86^3+O85^3+O84^3+O83^3+O82^3+O81^3+P88^3+P87^3+P86^3+P85^3+P84^3+P83^3+P82^3+P81^3</f>
        <v>0</v>
      </c>
      <c r="Q89" s="122">
        <f>Q73^3+Q74^3+Q75^3+Q76^3+Q77^3+Q78^3+Q79^3+Q80^3+R73^3+R74^3+R75^3+R76^3+R77^3+R78^3+R79^3+R80^3</f>
        <v>0</v>
      </c>
      <c r="R89" s="122">
        <f>Q88^3+Q87^3+Q86^3+Q85^3+Q84^3+Q83^3+Q82^3+Q81^3+R88^3+R87^3+R86^3+R85^3+R84^3+R83^3+R82^3+R81^3</f>
        <v>0</v>
      </c>
      <c r="S89" s="122">
        <f>S73^3+S74^3+S75^3+S76^3+S77^3+S78^3+S79^3+S80^3+T73^3+T74^3+T75^3+T76^3+T77^3+T78^3+T79^3+T80^3</f>
        <v>0</v>
      </c>
      <c r="T89" s="122">
        <f>S88^3+S87^3+S86^3+S85^3+S84^3+S83^3+S82^3+S81^3+T88^3+T87^3+T86^3+T85^3+T84^3+T83^3+T82^3+T81^3</f>
        <v>0</v>
      </c>
      <c r="U89" s="122">
        <f>U73^3+U74^3+U75^3+U76^3+U77^3+U78^3+U79^3+U80^3+V73^3+V74^3+V75^3+V76^3+V77^3+V78^3+V79^3+V80^3</f>
        <v>0</v>
      </c>
      <c r="V89" s="122">
        <f>U88^3+U87^3+U86^3+U85^3+U84^3+U83^3+U82^3+U81^3+V88^3+V87^3+V86^3+V85^3+V84^3+V83^3+V82^3+V81^3</f>
        <v>0</v>
      </c>
      <c r="W89" s="122">
        <f>W73^3+W74^3+W75^3+W76^3+W77^3+W78^3+W79^3+W80^3+X73^3+X74^3+X75^3+X76^3+X77^3+X78^3+X79^3+X80^3</f>
        <v>0</v>
      </c>
      <c r="X89" s="122">
        <f>W88^3+W87^3+W86^3+W85^3+W84^3+W83^3+W82^3+W81^3+X88^3+X87^3+X86^3+X85^3+X84^3+X83^3+X82^3+X81^3</f>
        <v>0</v>
      </c>
      <c r="Y89" s="122">
        <f>Y73^3+Y74^3+Y75^3+Y76^3+Y77^3+Y78^3+Y79^3+Y80^3+Z73^3+Z74^3+Z75^3+Z76^3+Z77^3+Z78^3+Z79^3+Z80^3</f>
        <v>0</v>
      </c>
      <c r="Z89" s="123">
        <f>Y88^3+Y87^3+Y86^3+Y85^3+Y84^3+Y83^3+Y82^3+Y81^3+Z88^3+Z87^3+Z86^3+Z85^3+Z84^3+Z83^3+Z82^3+Z81^3</f>
        <v>0</v>
      </c>
      <c r="AA89" s="168">
        <f>K73^3+L74^3+M75^3+N76^3+O77^3+P78^3+Q79^3+R80^3+S81^3+T82^3+U83^3+V84^3+W85^3+X86^3+Y87^3+Z88^3</f>
        <v>0</v>
      </c>
      <c r="AB89" s="169">
        <f>K81^3+L82^3+M83^3+N84^3+O85^3+P86^3+Q87^3+R88^3+S73^3+T74^3+U75^3+V76^3+W77^3+X78^3+Y79^3+Z80^3</f>
        <v>0</v>
      </c>
      <c r="AC89" s="52"/>
      <c r="AD89" s="126"/>
      <c r="AE89" s="126"/>
      <c r="AF89" s="126"/>
      <c r="AG89" s="126"/>
      <c r="AH89" s="126"/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32"/>
      <c r="AU89" s="115"/>
      <c r="AW89" s="109"/>
      <c r="AX89" s="58"/>
      <c r="AY89" s="121">
        <f>AY73^3+AY74^3+AY75^3+AY76^3+AY77^3+AY78^3+AY79^3+AY80^3+AZ73^3+AZ74^3+AZ75^3+AZ76^3+AZ77^3+AZ78^3+AZ79^3+AZ80^3</f>
        <v>0</v>
      </c>
      <c r="AZ89" s="122">
        <f>AY88^3+AY87^3+AY86^3+AY85^3+AY84^3+AY83^3+AY82^3+AY81^3+AZ88^3+AZ87^3+AZ86^3+AZ85^3+AZ84^3+AZ83^3+AZ82^3+AZ81^3</f>
        <v>0</v>
      </c>
      <c r="BA89" s="122">
        <f>BA73^3+BA74^3+BA75^3+BA76^3+BA77^3+BA78^3+BA79^3+BA80^3+BB73^3+BB74^3+BB75^3+BB76^3+BB77^3+BB78^3+BB79^3+BB80^3</f>
        <v>0</v>
      </c>
      <c r="BB89" s="122">
        <f>BA88^3+BA87^3+BA86^3+BA85^3+BA84^3+BA83^3+BA82^3+BA81^3+BB88^3+BB87^3+BB86^3+BB85^3+BB84^3+BB83^3+BB82^3+BB81^3</f>
        <v>0</v>
      </c>
      <c r="BC89" s="122">
        <f>BC73^3+BC74^3+BC75^3+BC76^3+BC77^3+BC78^3+BC79^3+BC80^3+BD73^3+BD74^3+BD75^3+BD76^3+BD77^3+BD78^3+BD79^3+BD80^3</f>
        <v>0</v>
      </c>
      <c r="BD89" s="122">
        <f>BC88^3+BC87^3+BC86^3+BC85^3+BC84^3+BC83^3+BC82^3+BC81^3+BD88^3+BD87^3+BD86^3+BD85^3+BD84^3+BD83^3+BD82^3+BD81^3</f>
        <v>0</v>
      </c>
      <c r="BE89" s="122">
        <f>BE73^3+BE74^3+BE75^3+BE76^3+BE77^3+BE78^3+BE79^3+BE80^3+BF73^3+BF74^3+BF75^3+BF76^3+BF77^3+BF78^3+BF79^3+BF80^3</f>
        <v>0</v>
      </c>
      <c r="BF89" s="122">
        <f>BE88^3+BE87^3+BE86^3+BE85^3+BE84^3+BE83^3+BE82^3+BE81^3+BF88^3+BF87^3+BF86^3+BF85^3+BF84^3+BF83^3+BF82^3+BF81^3</f>
        <v>0</v>
      </c>
      <c r="BG89" s="122">
        <f>BG73^3+BG74^3+BG75^3+BG76^3+BG77^3+BG78^3+BG79^3+BG80^3+BH73^3+BH74^3+BH75^3+BH76^3+BH77^3+BH78^3+BH79^3+BH80^3</f>
        <v>0</v>
      </c>
      <c r="BH89" s="122">
        <f>BG88^3+BG87^3+BG86^3+BG85^3+BG84^3+BG83^3+BG82^3+BG81^3+BH88^3+BH87^3+BH86^3+BH85^3+BH84^3+BH83^3+BH82^3+BH81^3</f>
        <v>0</v>
      </c>
      <c r="BI89" s="122">
        <f>BI73^3+BI74^3+BI75^3+BI76^3+BI77^3+BI78^3+BI79^3+BI80^3+BJ73^3+BJ74^3+BJ75^3+BJ76^3+BJ77^3+BJ78^3+BJ79^3+BJ80^3</f>
        <v>0</v>
      </c>
      <c r="BJ89" s="122">
        <f>BI88^3+BI87^3+BI86^3+BI85^3+BI84^3+BI83^3+BI82^3+BI81^3+BJ88^3+BJ87^3+BJ86^3+BJ85^3+BJ84^3+BJ83^3+BJ82^3+BJ81^3</f>
        <v>0</v>
      </c>
      <c r="BK89" s="122">
        <f>BK73^3+BK74^3+BK75^3+BK76^3+BK77^3+BK78^3+BK79^3+BK80^3+BL73^3+BL74^3+BL75^3+BL76^3+BL77^3+BL78^3+BL79^3+BL80^3</f>
        <v>0</v>
      </c>
      <c r="BL89" s="122">
        <f>BK88^3+BK87^3+BK86^3+BK85^3+BK84^3+BK83^3+BK82^3+BK81^3+BL88^3+BL87^3+BL86^3+BL85^3+BL84^3+BL83^3+BL82^3+BL81^3</f>
        <v>0</v>
      </c>
      <c r="BM89" s="122">
        <f>BM73^3+BM74^3+BM75^3+BM76^3+BM77^3+BM78^3+BM79^3+BM80^3+BN73^3+BN74^3+BN75^3+BN76^3+BN77^3+BN78^3+BN79^3+BN80^3</f>
        <v>0</v>
      </c>
      <c r="BN89" s="123">
        <f>BM88^3+BM87^3+BM86^3+BM85^3+BM84^3+BM83^3+BM82^3+BM81^3+BN88^3+BN87^3+BN86^3+BN85^3+BN84^3+BN83^3+BN82^3+BN81^3</f>
        <v>0</v>
      </c>
      <c r="BO89" s="168">
        <f>AY73^3+AZ74^3+BA75^3+BB76^3+BC77^3+BD78^3+BE79^3+BF80^3+BG81^3+BH82^3+BI83^3+BJ84^3+BK85^3+BL86^3+BM87^3+BN88^3</f>
        <v>0</v>
      </c>
      <c r="BP89" s="169">
        <f>AY81^3+AZ82^3+BA83^3+BB84^3+BC85^3+BD86^3+BE87^3+BF88^3+BG73^3+BH74^3+BI75^3+BJ76^3+BK77^3+BL78^3+BM79^3+BN80^3</f>
        <v>0</v>
      </c>
      <c r="BQ89" s="52"/>
      <c r="BR89" s="126"/>
      <c r="BS89" s="126"/>
      <c r="BT89" s="126"/>
      <c r="BU89" s="126"/>
      <c r="BV89" s="126"/>
      <c r="BW89" s="126"/>
      <c r="BX89" s="126"/>
      <c r="BY89" s="126"/>
      <c r="BZ89" s="126"/>
      <c r="CA89" s="126"/>
      <c r="CB89" s="126"/>
      <c r="CC89" s="126"/>
      <c r="CD89" s="126"/>
      <c r="CE89" s="126"/>
      <c r="CF89" s="126"/>
      <c r="CG89" s="126"/>
      <c r="CH89" s="32"/>
      <c r="CI89" s="115"/>
      <c r="CJ89" s="144"/>
      <c r="CK89" s="109"/>
      <c r="CL89" s="58"/>
      <c r="CM89" s="121">
        <f>CM73^3+CM74^3+CM75^3+CM76^3+CM77^3+CM78^3+CM79^3+CM80^3+CN73^3+CN74^3+CN75^3+CN76^3+CN77^3+CN78^3+CN79^3+CN80^3</f>
        <v>0</v>
      </c>
      <c r="CN89" s="122">
        <f>CM88^3+CM87^3+CM86^3+CM85^3+CM84^3+CM83^3+CM82^3+CM81^3+CN88^3+CN87^3+CN86^3+CN85^3+CN84^3+CN83^3+CN82^3+CN81^3</f>
        <v>0</v>
      </c>
      <c r="CO89" s="122">
        <f>CO73^3+CO74^3+CO75^3+CO76^3+CO77^3+CO78^3+CO79^3+CO80^3+CP73^3+CP74^3+CP75^3+CP76^3+CP77^3+CP78^3+CP79^3+CP80^3</f>
        <v>0</v>
      </c>
      <c r="CP89" s="122">
        <f>CO88^3+CO87^3+CO86^3+CO85^3+CO84^3+CO83^3+CO82^3+CO81^3+CP88^3+CP87^3+CP86^3+CP85^3+CP84^3+CP83^3+CP82^3+CP81^3</f>
        <v>0</v>
      </c>
      <c r="CQ89" s="122">
        <f>CQ73^3+CQ74^3+CQ75^3+CQ76^3+CQ77^3+CQ78^3+CQ79^3+CQ80^3+CR73^3+CR74^3+CR75^3+CR76^3+CR77^3+CR78^3+CR79^3+CR80^3</f>
        <v>0</v>
      </c>
      <c r="CR89" s="122">
        <f>CQ88^3+CQ87^3+CQ86^3+CQ85^3+CQ84^3+CQ83^3+CQ82^3+CQ81^3+CR88^3+CR87^3+CR86^3+CR85^3+CR84^3+CR83^3+CR82^3+CR81^3</f>
        <v>0</v>
      </c>
      <c r="CS89" s="122">
        <f>CS73^3+CS74^3+CS75^3+CS76^3+CS77^3+CS78^3+CS79^3+CS80^3+CT73^3+CT74^3+CT75^3+CT76^3+CT77^3+CT78^3+CT79^3+CT80^3</f>
        <v>0</v>
      </c>
      <c r="CT89" s="122">
        <f>CS88^3+CS87^3+CS86^3+CS85^3+CS84^3+CS83^3+CS82^3+CS81^3+CT88^3+CT87^3+CT86^3+CT85^3+CT84^3+CT83^3+CT82^3+CT81^3</f>
        <v>0</v>
      </c>
      <c r="CU89" s="122">
        <f>CU73^3+CU74^3+CU75^3+CU76^3+CU77^3+CU78^3+CU79^3+CU80^3+CV73^3+CV74^3+CV75^3+CV76^3+CV77^3+CV78^3+CV79^3+CV80^3</f>
        <v>0</v>
      </c>
      <c r="CV89" s="122">
        <f>CU88^3+CU87^3+CU86^3+CU85^3+CU84^3+CU83^3+CU82^3+CU81^3+CV88^3+CV87^3+CV86^3+CV85^3+CV84^3+CV83^3+CV82^3+CV81^3</f>
        <v>0</v>
      </c>
      <c r="CW89" s="122">
        <f>CW73^3+CW74^3+CW75^3+CW76^3+CW77^3+CW78^3+CW79^3+CW80^3+CX73^3+CX74^3+CX75^3+CX76^3+CX77^3+CX78^3+CX79^3+CX80^3</f>
        <v>0</v>
      </c>
      <c r="CX89" s="122">
        <f>CW88^3+CW87^3+CW86^3+CW85^3+CW84^3+CW83^3+CW82^3+CW81^3+CX88^3+CX87^3+CX86^3+CX85^3+CX84^3+CX83^3+CX82^3+CX81^3</f>
        <v>0</v>
      </c>
      <c r="CY89" s="122">
        <f>CY73^3+CY74^3+CY75^3+CY76^3+CY77^3+CY78^3+CY79^3+CY80^3+CZ73^3+CZ74^3+CZ75^3+CZ76^3+CZ77^3+CZ78^3+CZ79^3+CZ80^3</f>
        <v>0</v>
      </c>
      <c r="CZ89" s="122">
        <f>CY88^3+CY87^3+CY86^3+CY85^3+CY84^3+CY83^3+CY82^3+CY81^3+CZ88^3+CZ87^3+CZ86^3+CZ85^3+CZ84^3+CZ83^3+CZ82^3+CZ81^3</f>
        <v>0</v>
      </c>
      <c r="DA89" s="122">
        <f>DA73^3+DA74^3+DA75^3+DA76^3+DA77^3+DA78^3+DA79^3+DA80^3+DB73^3+DB74^3+DB75^3+DB76^3+DB77^3+DB78^3+DB79^3+DB80^3</f>
        <v>0</v>
      </c>
      <c r="DB89" s="123">
        <f>DA88^3+DA87^3+DA86^3+DA85^3+DA84^3+DA83^3+DA82^3+DA81^3+DB88^3+DB87^3+DB86^3+DB85^3+DB84^3+DB83^3+DB82^3+DB81^3</f>
        <v>0</v>
      </c>
      <c r="DC89" s="168">
        <f>CM73^3+CN74^3+CO75^3+CP76^3+CQ77^3+CR78^3+CS79^3+CT80^3+CU81^3+CV82^3+CW83^3+CX84^3+CY85^3+CZ86^3+DA87^3+DB88^3</f>
        <v>0</v>
      </c>
      <c r="DD89" s="169">
        <f>CM81^3+CN82^3+CO83^3+CP84^3+CQ85^3+CR86^3+CS87^3+CT88^3+CU73^3+CV74^3+CW75^3+CX76^3+CY77^3+CZ78^3+DA79^3+DB80^3</f>
        <v>0</v>
      </c>
      <c r="DE89" s="52"/>
      <c r="DF89" s="126"/>
      <c r="DG89" s="126"/>
      <c r="DH89" s="126"/>
      <c r="DI89" s="126"/>
      <c r="DJ89" s="126"/>
      <c r="DK89" s="126"/>
      <c r="DL89" s="126"/>
      <c r="DM89" s="126"/>
      <c r="DN89" s="126"/>
      <c r="DO89" s="126"/>
      <c r="DP89" s="126"/>
      <c r="DQ89" s="126"/>
      <c r="DR89" s="126"/>
      <c r="DS89" s="126"/>
      <c r="DT89" s="126"/>
      <c r="DU89" s="126"/>
      <c r="DV89" s="32"/>
      <c r="DW89" s="115"/>
      <c r="DY89" s="109"/>
      <c r="DZ89" s="58"/>
      <c r="EA89" s="121">
        <f>EA73^3+EA74^3+EA75^3+EA76^3+EA77^3+EA78^3+EA79^3+EA80^3+EB73^3+EB74^3+EB75^3+EB76^3+EB77^3+EB78^3+EB79^3+EB80^3</f>
        <v>0</v>
      </c>
      <c r="EB89" s="122">
        <f>EA88^3+EA87^3+EA86^3+EA85^3+EA84^3+EA83^3+EA82^3+EA81^3+EB88^3+EB87^3+EB86^3+EB85^3+EB84^3+EB83^3+EB82^3+EB81^3</f>
        <v>0</v>
      </c>
      <c r="EC89" s="122">
        <f>EC73^3+EC74^3+EC75^3+EC76^3+EC77^3+EC78^3+EC79^3+EC80^3+ED73^3+ED74^3+ED75^3+ED76^3+ED77^3+ED78^3+ED79^3+ED80^3</f>
        <v>0</v>
      </c>
      <c r="ED89" s="122">
        <f>EC88^3+EC87^3+EC86^3+EC85^3+EC84^3+EC83^3+EC82^3+EC81^3+ED88^3+ED87^3+ED86^3+ED85^3+ED84^3+ED83^3+ED82^3+ED81^3</f>
        <v>0</v>
      </c>
      <c r="EE89" s="122">
        <f>EE73^3+EE74^3+EE75^3+EE76^3+EE77^3+EE78^3+EE79^3+EE80^3+EF73^3+EF74^3+EF75^3+EF76^3+EF77^3+EF78^3+EF79^3+EF80^3</f>
        <v>0</v>
      </c>
      <c r="EF89" s="122">
        <f>EE88^3+EE87^3+EE86^3+EE85^3+EE84^3+EE83^3+EE82^3+EE81^3+EF88^3+EF87^3+EF86^3+EF85^3+EF84^3+EF83^3+EF82^3+EF81^3</f>
        <v>0</v>
      </c>
      <c r="EG89" s="122">
        <f>EG73^3+EG74^3+EG75^3+EG76^3+EG77^3+EG78^3+EG79^3+EG80^3+EH73^3+EH74^3+EH75^3+EH76^3+EH77^3+EH78^3+EH79^3+EH80^3</f>
        <v>0</v>
      </c>
      <c r="EH89" s="122">
        <f>EG88^3+EG87^3+EG86^3+EG85^3+EG84^3+EG83^3+EG82^3+EG81^3+EH88^3+EH87^3+EH86^3+EH85^3+EH84^3+EH83^3+EH82^3+EH81^3</f>
        <v>0</v>
      </c>
      <c r="EI89" s="122">
        <f>EI73^3+EI74^3+EI75^3+EI76^3+EI77^3+EI78^3+EI79^3+EI80^3+EJ73^3+EJ74^3+EJ75^3+EJ76^3+EJ77^3+EJ78^3+EJ79^3+EJ80^3</f>
        <v>0</v>
      </c>
      <c r="EJ89" s="122">
        <f>EI88^3+EI87^3+EI86^3+EI85^3+EI84^3+EI83^3+EI82^3+EI81^3+EJ88^3+EJ87^3+EJ86^3+EJ85^3+EJ84^3+EJ83^3+EJ82^3+EJ81^3</f>
        <v>0</v>
      </c>
      <c r="EK89" s="122">
        <f>EK73^3+EK74^3+EK75^3+EK76^3+EK77^3+EK78^3+EK79^3+EK80^3+EL73^3+EL74^3+EL75^3+EL76^3+EL77^3+EL78^3+EL79^3+EL80^3</f>
        <v>0</v>
      </c>
      <c r="EL89" s="122">
        <f>EK88^3+EK87^3+EK86^3+EK85^3+EK84^3+EK83^3+EK82^3+EK81^3+EL88^3+EL87^3+EL86^3+EL85^3+EL84^3+EL83^3+EL82^3+EL81^3</f>
        <v>0</v>
      </c>
      <c r="EM89" s="122">
        <f>EM73^3+EM74^3+EM75^3+EM76^3+EM77^3+EM78^3+EM79^3+EM80^3+EN73^3+EN74^3+EN75^3+EN76^3+EN77^3+EN78^3+EN79^3+EN80^3</f>
        <v>0</v>
      </c>
      <c r="EN89" s="122">
        <f>EM88^3+EM87^3+EM86^3+EM85^3+EM84^3+EM83^3+EM82^3+EM81^3+EN88^3+EN87^3+EN86^3+EN85^3+EN84^3+EN83^3+EN82^3+EN81^3</f>
        <v>0</v>
      </c>
      <c r="EO89" s="122">
        <f>EO73^3+EO74^3+EO75^3+EO76^3+EO77^3+EO78^3+EO79^3+EO80^3+EP73^3+EP74^3+EP75^3+EP76^3+EP77^3+EP78^3+EP79^3+EP80^3</f>
        <v>0</v>
      </c>
      <c r="EP89" s="123">
        <f>EO88^3+EO87^3+EO86^3+EO85^3+EO84^3+EO83^3+EO82^3+EO81^3+EP88^3+EP87^3+EP86^3+EP85^3+EP84^3+EP83^3+EP82^3+EP81^3</f>
        <v>0</v>
      </c>
      <c r="EQ89" s="168">
        <f>EA73^3+EB74^3+EC75^3+ED76^3+EE77^3+EF78^3+EG79^3+EH80^3+EI81^3+EJ82^3+EK83^3+EL84^3+EM85^3+EN86^3+EO87^3+EP88^3</f>
        <v>0</v>
      </c>
      <c r="ER89" s="169">
        <f>EA81^3+EB82^3+EC83^3+ED84^3+EE85^3+EF86^3+EG87^3+EH88^3+EI73^3+EJ74^3+EK75^3+EL76^3+EM77^3+EN78^3+EO79^3+EP80^3</f>
        <v>0</v>
      </c>
      <c r="ES89" s="52"/>
      <c r="ET89" s="126"/>
      <c r="EU89" s="126"/>
      <c r="EV89" s="126"/>
      <c r="EW89" s="126"/>
      <c r="EX89" s="126"/>
      <c r="EY89" s="126"/>
      <c r="EZ89" s="126"/>
      <c r="FA89" s="126"/>
      <c r="FB89" s="126"/>
      <c r="FC89" s="126"/>
      <c r="FD89" s="126"/>
      <c r="FE89" s="126"/>
      <c r="FF89" s="126"/>
      <c r="FG89" s="126"/>
      <c r="FH89" s="126"/>
      <c r="FI89" s="126"/>
      <c r="FJ89" s="32"/>
      <c r="FK89" s="115"/>
    </row>
    <row r="90" spans="1:167" ht="13.5" thickBot="1" x14ac:dyDescent="0.25">
      <c r="A90" s="32"/>
      <c r="B90" s="32"/>
      <c r="C90" s="32"/>
      <c r="D90" s="106" t="s">
        <v>142</v>
      </c>
      <c r="E90" s="107" t="s">
        <v>207</v>
      </c>
      <c r="F90" s="108">
        <f>B4+(76*B6)</f>
        <v>77</v>
      </c>
      <c r="G90" s="104"/>
      <c r="H90" s="43"/>
      <c r="I90" s="109"/>
      <c r="J90" s="58"/>
      <c r="K90" s="127">
        <f>K73^3+L73^3+M73^3+N73^3+K74^3+L74^3+M74^3+N74^3+K75^3+L75^3+M75^3+N75^3+K76^3+L76^3+M76^3+N76^3</f>
        <v>0</v>
      </c>
      <c r="L90" s="128">
        <f>K77^3+L77^3+M77^3+N77^3+K78^3+L78^3+M78^3+N78^3+K79^3+L79^3+M79^3+N79^3+K80^3+L80^3+M80^3+N80^3</f>
        <v>0</v>
      </c>
      <c r="M90" s="128">
        <f>K81^3+L81^3+M81^3+N81^3+K82^3+L82^3+M82^3+N82^3+K83^3+L83^3+M83^3+N83^3+K84^3+L84^3+M84^3+N84^3</f>
        <v>0</v>
      </c>
      <c r="N90" s="128">
        <f>K85^3+L85^3+M85^3+N85^3+K86^3+L86^3+M86^3+N86^3+K87^3+L87^3+M87^3+N87^3+K88^3+L88^3+M88^3+N88^3</f>
        <v>0</v>
      </c>
      <c r="O90" s="128">
        <f>O73^3+P73^3+Q73^3+R73^3+O74^3+P74^3+Q74^3+R74^3+O75^3+P75^3+Q75^3+R75^3+O76^3+P76^3+Q76^3+R76^3</f>
        <v>0</v>
      </c>
      <c r="P90" s="128">
        <f>O77^3+P77^3+Q77^3+R77^3+O78^3+P78^3+Q78^3+R78^3+O79^3+P79^3+Q79^3+R79^3+O80^3+P80^3+Q80^3+R80^3</f>
        <v>0</v>
      </c>
      <c r="Q90" s="128">
        <f>O81^3+P81^3+Q81^3+R81^3+O82^3+P82^3+Q82^3+R82^3+O83^3+P83^3+Q83^3+R83^3+O84^3+P84^3+Q84^3+R84^3</f>
        <v>0</v>
      </c>
      <c r="R90" s="128">
        <f>O85^3+P85^3+Q85^3+R85^3+O86^3+P86^3+Q86^3+R86^3+O87^3+P87^3+Q87^3+R87^3+O88^3+P88^3+Q88^3+R88^3</f>
        <v>0</v>
      </c>
      <c r="S90" s="128">
        <f>S73^3+T73^3+U73^3+V73^3+S74^3+T74^3+U74^3+V74^3+S75^3+T75^3+U75^3+V75^3+S76^3+T76^3+U76^3+V76^3</f>
        <v>0</v>
      </c>
      <c r="T90" s="128">
        <f>S77^3+T77^3+U77^3+V77^3+S78^3+T78^3+U78^3+V78^3+S79^3+T79^3+U79^3+V79^3+S80^3+T80^3+U80^3+V80^3</f>
        <v>0</v>
      </c>
      <c r="U90" s="128">
        <f>S81^3+T81^3+U81^3+V81^3+S82^3+T82^3+U82^3+V82^3+S83^3+T83^3+U83^3+V83^3+S84^3+T84^3+U84^3+V84^3</f>
        <v>0</v>
      </c>
      <c r="V90" s="128">
        <f>S85^3+T85^3+U85^3+V85^3+S86^3+T86^3+U86^3+V86^3+S87^3+T87^3+U87^3+V87^3+S88^3+T88^3+U88^3+V88^3</f>
        <v>0</v>
      </c>
      <c r="W90" s="128">
        <f>W73^3+X73^3+Y73^3+Z73^3+W74^3+X74^3+Y74^3+Z74^3+W75^3+X75^3+Y75^3+Z75^3+W76^3+X76^3+Y76^3+Z76^3</f>
        <v>0</v>
      </c>
      <c r="X90" s="128">
        <f>W77^3+X77^3+Y77^3+Z77^3+W78^3+X78^3+Y78^3+Z78^3+W79^3+X79^3+Y79^3+Z79^3+W80^3+X80^3+Y80^3+Z80^3</f>
        <v>0</v>
      </c>
      <c r="Y90" s="128">
        <f>W81^3+X81^3+Y81^3+Z81^3+W82^3+X82^3+Y82^3+Z82^3+W83^3+X83^3+Y83^3+Z83^3+W84^3+X84^3+Y84^3+Z84^3</f>
        <v>0</v>
      </c>
      <c r="Z90" s="128">
        <f>W85^3+X85^3+Y85^3+Z85^3+W86^3+X86^3+Y86^3+Z86^3+W87^3+X87^3+Y87^3+Z87^3+W88^3+X88^3+Y88^3+Z88^3</f>
        <v>0</v>
      </c>
      <c r="AA90" s="128">
        <f>K88^3+L87^3+M86^3+N85^3+O84^3+P83^3+Q82^3+R81^3+S80^3+T79^3+U78^3+V77^3+W76^3+X75^3+Y74^3+Z73^3</f>
        <v>0</v>
      </c>
      <c r="AB90" s="170">
        <f>K80^3+L79^3+M78^3+N77^3+O76^3+P75^3+Q74^3+R73^3+S88^3+T87^3+U86^3+V85^3+W84^3+X83^3+Y82^3+Z81^3</f>
        <v>0</v>
      </c>
      <c r="AC90" s="32"/>
      <c r="AD90" s="131"/>
      <c r="AE90" s="131"/>
      <c r="AF90" s="131"/>
      <c r="AG90" s="131"/>
      <c r="AH90" s="131"/>
      <c r="AI90" s="131"/>
      <c r="AJ90" s="131"/>
      <c r="AK90" s="131"/>
      <c r="AL90" s="131"/>
      <c r="AM90" s="131"/>
      <c r="AN90" s="131"/>
      <c r="AO90" s="131"/>
      <c r="AP90" s="131"/>
      <c r="AQ90" s="131"/>
      <c r="AR90" s="131"/>
      <c r="AS90" s="131"/>
      <c r="AT90" s="32"/>
      <c r="AU90" s="115"/>
      <c r="AW90" s="109"/>
      <c r="AX90" s="58"/>
      <c r="AY90" s="127">
        <f>AY73^3+AZ73^3+BA73^3+BB73^3+AY74^3+AZ74^3+BA74^3+BB74^3+AY75^3+AZ75^3+BA75^3+BB75^3+AY76^3+AZ76^3+BA76^3+BB76^3</f>
        <v>0</v>
      </c>
      <c r="AZ90" s="128">
        <f>AY77^3+AZ77^3+BA77^3+BB77^3+AY78^3+AZ78^3+BA78^3+BB78^3+AY79^3+AZ79^3+BA79^3+BB79^3+AY80^3+AZ80^3+BA80^3+BB80^3</f>
        <v>0</v>
      </c>
      <c r="BA90" s="128">
        <f>AY81^3+AZ81^3+BA81^3+BB81^3+AY82^3+AZ82^3+BA82^3+BB82^3+AY83^3+AZ83^3+BA83^3+BB83^3+AY84^3+AZ84^3+BA84^3+BB84^3</f>
        <v>0</v>
      </c>
      <c r="BB90" s="128">
        <f>AY85^3+AZ85^3+BA85^3+BB85^3+AY86^3+AZ86^3+BA86^3+BB86^3+AY87^3+AZ87^3+BA87^3+BB87^3+AY88^3+AZ88^3+BA88^3+BB88^3</f>
        <v>0</v>
      </c>
      <c r="BC90" s="128">
        <f>BC73^3+BD73^3+BE73^3+BF73^3+BC74^3+BD74^3+BE74^3+BF74^3+BC75^3+BD75^3+BE75^3+BF75^3+BC76^3+BD76^3+BE76^3+BF76^3</f>
        <v>0</v>
      </c>
      <c r="BD90" s="128">
        <f>BC77^3+BD77^3+BE77^3+BF77^3+BC78^3+BD78^3+BE78^3+BF78^3+BC79^3+BD79^3+BE79^3+BF79^3+BC80^3+BD80^3+BE80^3+BF80^3</f>
        <v>0</v>
      </c>
      <c r="BE90" s="128">
        <f>BC81^3+BD81^3+BE81^3+BF81^3+BC82^3+BD82^3+BE82^3+BF82^3+BC83^3+BD83^3+BE83^3+BF83^3+BC84^3+BD84^3+BE84^3+BF84^3</f>
        <v>0</v>
      </c>
      <c r="BF90" s="128">
        <f>BC85^3+BD85^3+BE85^3+BF85^3+BC86^3+BD86^3+BE86^3+BF86^3+BC87^3+BD87^3+BE87^3+BF87^3+BC88^3+BD88^3+BE88^3+BF88^3</f>
        <v>0</v>
      </c>
      <c r="BG90" s="128">
        <f>BG73^3+BH73^3+BI73^3+BJ73^3+BG74^3+BH74^3+BI74^3+BJ74^3+BG75^3+BH75^3+BI75^3+BJ75^3+BG76^3+BH76^3+BI76^3+BJ76^3</f>
        <v>0</v>
      </c>
      <c r="BH90" s="128">
        <f>BG77^3+BH77^3+BI77^3+BJ77^3+BG78^3+BH78^3+BI78^3+BJ78^3+BG79^3+BH79^3+BI79^3+BJ79^3+BG80^3+BH80^3+BI80^3+BJ80^3</f>
        <v>0</v>
      </c>
      <c r="BI90" s="128">
        <f>BG81^3+BH81^3+BI81^3+BJ81^3+BG82^3+BH82^3+BI82^3+BJ82^3+BG83^3+BH83^3+BI83^3+BJ83^3+BG84^3+BH84^3+BI84^3+BJ84^3</f>
        <v>0</v>
      </c>
      <c r="BJ90" s="128">
        <f>BG85^3+BH85^3+BI85^3+BJ85^3+BG86^3+BH86^3+BI86^3+BJ86^3+BG87^3+BH87^3+BI87^3+BJ87^3+BG88^3+BH88^3+BI88^3+BJ88^3</f>
        <v>0</v>
      </c>
      <c r="BK90" s="128">
        <f>BK73^3+BL73^3+BM73^3+BN73^3+BK74^3+BL74^3+BM74^3+BN74^3+BK75^3+BL75^3+BM75^3+BN75^3+BK76^3+BL76^3+BM76^3+BN76^3</f>
        <v>0</v>
      </c>
      <c r="BL90" s="128">
        <f>BK77^3+BL77^3+BM77^3+BN77^3+BK78^3+BL78^3+BM78^3+BN78^3+BK79^3+BL79^3+BM79^3+BN79^3+BK80^3+BL80^3+BM80^3+BN80^3</f>
        <v>0</v>
      </c>
      <c r="BM90" s="128">
        <f>BK81^3+BL81^3+BM81^3+BN81^3+BK82^3+BL82^3+BM82^3+BN82^3+BK83^3+BL83^3+BM83^3+BN83^3+BK84^3+BL84^3+BM84^3+BN84^3</f>
        <v>0</v>
      </c>
      <c r="BN90" s="128">
        <f>BK85^3+BL85^3+BM85^3+BN85^3+BK86^3+BL86^3+BM86^3+BN86^3+BK87^3+BL87^3+BM87^3+BN87^3+BK88^3+BL88^3+BM88^3+BN88^3</f>
        <v>0</v>
      </c>
      <c r="BO90" s="128">
        <f>AY88^3+AZ87^3+BA86^3+BB85^3+BC84^3+BD83^3+BE82^3+BF81^3+BG80^3+BH79^3+BI78^3+BJ77^3+BK76^3+BL75^3+BM74^3+BN73^3</f>
        <v>0</v>
      </c>
      <c r="BP90" s="170">
        <f>AY80^3+AZ79^3+BA78^3+BB77^3+BC76^3+BD75^3+BE74^3+BF73^3+BG88^3+BH87^3+BI86^3+BJ85^3+BK84^3+BL83^3+BM82^3+BN81^3</f>
        <v>0</v>
      </c>
      <c r="BQ90" s="32"/>
      <c r="BR90" s="131"/>
      <c r="BS90" s="131"/>
      <c r="BT90" s="131"/>
      <c r="BU90" s="131"/>
      <c r="BV90" s="131"/>
      <c r="BW90" s="131"/>
      <c r="BX90" s="131"/>
      <c r="BY90" s="131"/>
      <c r="BZ90" s="131"/>
      <c r="CA90" s="131"/>
      <c r="CB90" s="131"/>
      <c r="CC90" s="131"/>
      <c r="CD90" s="131"/>
      <c r="CE90" s="131"/>
      <c r="CF90" s="131"/>
      <c r="CG90" s="131"/>
      <c r="CH90" s="32"/>
      <c r="CI90" s="115"/>
      <c r="CJ90" s="144"/>
      <c r="CK90" s="109"/>
      <c r="CL90" s="58"/>
      <c r="CM90" s="127">
        <f>CM73^3+CN73^3+CO73^3+CP73^3+CM74^3+CN74^3+CO74^3+CP74^3+CM75^3+CN75^3+CO75^3+CP75^3+CM76^3+CN76^3+CO76^3+CP76^3</f>
        <v>0</v>
      </c>
      <c r="CN90" s="128">
        <f>CM77^3+CN77^3+CO77^3+CP77^3+CM78^3+CN78^3+CO78^3+CP78^3+CM79^3+CN79^3+CO79^3+CP79^3+CM80^3+CN80^3+CO80^3+CP80^3</f>
        <v>0</v>
      </c>
      <c r="CO90" s="128">
        <f>CM81^3+CN81^3+CO81^3+CP81^3+CM82^3+CN82^3+CO82^3+CP82^3+CM83^3+CN83^3+CO83^3+CP83^3+CM84^3+CN84^3+CO84^3+CP84^3</f>
        <v>0</v>
      </c>
      <c r="CP90" s="128">
        <f>CM85^3+CN85^3+CO85^3+CP85^3+CM86^3+CN86^3+CO86^3+CP86^3+CM87^3+CN87^3+CO87^3+CP87^3+CM88^3+CN88^3+CO88^3+CP88^3</f>
        <v>0</v>
      </c>
      <c r="CQ90" s="128">
        <f>CQ73^3+CR73^3+CS73^3+CT73^3+CQ74^3+CR74^3+CS74^3+CT74^3+CQ75^3+CR75^3+CS75^3+CT75^3+CQ76^3+CR76^3+CS76^3+CT76^3</f>
        <v>0</v>
      </c>
      <c r="CR90" s="128">
        <f>CQ77^3+CR77^3+CS77^3+CT77^3+CQ78^3+CR78^3+CS78^3+CT78^3+CQ79^3+CR79^3+CS79^3+CT79^3+CQ80^3+CR80^3+CS80^3+CT80^3</f>
        <v>0</v>
      </c>
      <c r="CS90" s="128">
        <f>CQ81^3+CR81^3+CS81^3+CT81^3+CQ82^3+CR82^3+CS82^3+CT82^3+CQ83^3+CR83^3+CS83^3+CT83^3+CQ84^3+CR84^3+CS84^3+CT84^3</f>
        <v>0</v>
      </c>
      <c r="CT90" s="128">
        <f>CQ85^3+CR85^3+CS85^3+CT85^3+CQ86^3+CR86^3+CS86^3+CT86^3+CQ87^3+CR87^3+CS87^3+CT87^3+CQ88^3+CR88^3+CS88^3+CT88^3</f>
        <v>0</v>
      </c>
      <c r="CU90" s="128">
        <f>CU73^3+CV73^3+CW73^3+CX73^3+CU74^3+CV74^3+CW74^3+CX74^3+CU75^3+CV75^3+CW75^3+CX75^3+CU76^3+CV76^3+CW76^3+CX76^3</f>
        <v>0</v>
      </c>
      <c r="CV90" s="128">
        <f>CU77^3+CV77^3+CW77^3+CX77^3+CU78^3+CV78^3+CW78^3+CX78^3+CU79^3+CV79^3+CW79^3+CX79^3+CU80^3+CV80^3+CW80^3+CX80^3</f>
        <v>0</v>
      </c>
      <c r="CW90" s="128">
        <f>CU81^3+CV81^3+CW81^3+CX81^3+CU82^3+CV82^3+CW82^3+CX82^3+CU83^3+CV83^3+CW83^3+CX83^3+CU84^3+CV84^3+CW84^3+CX84^3</f>
        <v>0</v>
      </c>
      <c r="CX90" s="128">
        <f>CU85^3+CV85^3+CW85^3+CX85^3+CU86^3+CV86^3+CW86^3+CX86^3+CU87^3+CV87^3+CW87^3+CX87^3+CU88^3+CV88^3+CW88^3+CX88^3</f>
        <v>0</v>
      </c>
      <c r="CY90" s="128">
        <f>CY73^3+CZ73^3+DA73^3+DB73^3+CY74^3+CZ74^3+DA74^3+DB74^3+CY75^3+CZ75^3+DA75^3+DB75^3+CY76^3+CZ76^3+DA76^3+DB76^3</f>
        <v>0</v>
      </c>
      <c r="CZ90" s="128">
        <f>CY77^3+CZ77^3+DA77^3+DB77^3+CY78^3+CZ78^3+DA78^3+DB78^3+CY79^3+CZ79^3+DA79^3+DB79^3+CY80^3+CZ80^3+DA80^3+DB80^3</f>
        <v>0</v>
      </c>
      <c r="DA90" s="128">
        <f>CY81^3+CZ81^3+DA81^3+DB81^3+CY82^3+CZ82^3+DA82^3+DB82^3+CY83^3+CZ83^3+DA83^3+DB83^3+CY84^3+CZ84^3+DA84^3+DB84^3</f>
        <v>0</v>
      </c>
      <c r="DB90" s="128">
        <f>CY85^3+CZ85^3+DA85^3+DB85^3+CY86^3+CZ86^3+DA86^3+DB86^3+CY87^3+CZ87^3+DA87^3+DB87^3+CY88^3+CZ88^3+DA88^3+DB88^3</f>
        <v>0</v>
      </c>
      <c r="DC90" s="128">
        <f>CM88^3+CN87^3+CO86^3+CP85^3+CQ84^3+CR83^3+CS82^3+CT81^3+CU80^3+CV79^3+CW78^3+CX77^3+CY76^3+CZ75^3+DA74^3+DB73^3</f>
        <v>0</v>
      </c>
      <c r="DD90" s="170">
        <f>CM80^3+CN79^3+CO78^3+CP77^3+CQ76^3+CR75^3+CS74^3+CT73^3+CU88^3+CV87^3+CW86^3+CX85^3+CY84^3+CZ83^3+DA82^3+DB81^3</f>
        <v>0</v>
      </c>
      <c r="DE90" s="32"/>
      <c r="DF90" s="131"/>
      <c r="DG90" s="131"/>
      <c r="DH90" s="131"/>
      <c r="DI90" s="131"/>
      <c r="DJ90" s="131"/>
      <c r="DK90" s="131"/>
      <c r="DL90" s="131"/>
      <c r="DM90" s="131"/>
      <c r="DN90" s="131"/>
      <c r="DO90" s="131"/>
      <c r="DP90" s="131"/>
      <c r="DQ90" s="131"/>
      <c r="DR90" s="131"/>
      <c r="DS90" s="131"/>
      <c r="DT90" s="131"/>
      <c r="DU90" s="131"/>
      <c r="DV90" s="32"/>
      <c r="DW90" s="115"/>
      <c r="DY90" s="109"/>
      <c r="DZ90" s="58"/>
      <c r="EA90" s="127">
        <f>EA73^3+EB73^3+EC73^3+ED73^3+EA74^3+EB74^3+EC74^3+ED74^3+EA75^3+EB75^3+EC75^3+ED75^3+EA76^3+EB76^3+EC76^3+ED76^3</f>
        <v>0</v>
      </c>
      <c r="EB90" s="128">
        <f>EA77^3+EB77^3+EC77^3+ED77^3+EA78^3+EB78^3+EC78^3+ED78^3+EA79^3+EB79^3+EC79^3+ED79^3+EA80^3+EB80^3+EC80^3+ED80^3</f>
        <v>0</v>
      </c>
      <c r="EC90" s="128">
        <f>EA81^3+EB81^3+EC81^3+ED81^3+EA82^3+EB82^3+EC82^3+ED82^3+EA83^3+EB83^3+EC83^3+ED83^3+EA84^3+EB84^3+EC84^3+ED84^3</f>
        <v>0</v>
      </c>
      <c r="ED90" s="128">
        <f>EA85^3+EB85^3+EC85^3+ED85^3+EA86^3+EB86^3+EC86^3+ED86^3+EA87^3+EB87^3+EC87^3+ED87^3+EA88^3+EB88^3+EC88^3+ED88^3</f>
        <v>0</v>
      </c>
      <c r="EE90" s="128">
        <f>EE73^3+EF73^3+EG73^3+EH73^3+EE74^3+EF74^3+EG74^3+EH74^3+EE75^3+EF75^3+EG75^3+EH75^3+EE76^3+EF76^3+EG76^3+EH76^3</f>
        <v>0</v>
      </c>
      <c r="EF90" s="128">
        <f>EE77^3+EF77^3+EG77^3+EH77^3+EE78^3+EF78^3+EG78^3+EH78^3+EE79^3+EF79^3+EG79^3+EH79^3+EE80^3+EF80^3+EG80^3+EH80^3</f>
        <v>0</v>
      </c>
      <c r="EG90" s="128">
        <f>EE81^3+EF81^3+EG81^3+EH81^3+EE82^3+EF82^3+EG82^3+EH82^3+EE83^3+EF83^3+EG83^3+EH83^3+EE84^3+EF84^3+EG84^3+EH84^3</f>
        <v>0</v>
      </c>
      <c r="EH90" s="128">
        <f>EE85^3+EF85^3+EG85^3+EH85^3+EE86^3+EF86^3+EG86^3+EH86^3+EE87^3+EF87^3+EG87^3+EH87^3+EE88^3+EF88^3+EG88^3+EH88^3</f>
        <v>0</v>
      </c>
      <c r="EI90" s="128">
        <f>EI73^3+EJ73^3+EK73^3+EL73^3+EI74^3+EJ74^3+EK74^3+EL74^3+EI75^3+EJ75^3+EK75^3+EL75^3+EI76^3+EJ76^3+EK76^3+EL76^3</f>
        <v>0</v>
      </c>
      <c r="EJ90" s="128">
        <f>EI77^3+EJ77^3+EK77^3+EL77^3+EI78^3+EJ78^3+EK78^3+EL78^3+EI79^3+EJ79^3+EK79^3+EL79^3+EI80^3+EJ80^3+EK80^3+EL80^3</f>
        <v>0</v>
      </c>
      <c r="EK90" s="128">
        <f>EI81^3+EJ81^3+EK81^3+EL81^3+EI82^3+EJ82^3+EK82^3+EL82^3+EI83^3+EJ83^3+EK83^3+EL83^3+EI84^3+EJ84^3+EK84^3+EL84^3</f>
        <v>0</v>
      </c>
      <c r="EL90" s="128">
        <f>EI85^3+EJ85^3+EK85^3+EL85^3+EI86^3+EJ86^3+EK86^3+EL86^3+EI87^3+EJ87^3+EK87^3+EL87^3+EI88^3+EJ88^3+EK88^3+EL88^3</f>
        <v>0</v>
      </c>
      <c r="EM90" s="128">
        <f>EM73^3+EN73^3+EO73^3+EP73^3+EM74^3+EN74^3+EO74^3+EP74^3+EM75^3+EN75^3+EO75^3+EP75^3+EM76^3+EN76^3+EO76^3+EP76^3</f>
        <v>0</v>
      </c>
      <c r="EN90" s="128">
        <f>EM77^3+EN77^3+EO77^3+EP77^3+EM78^3+EN78^3+EO78^3+EP78^3+EM79^3+EN79^3+EO79^3+EP79^3+EM80^3+EN80^3+EO80^3+EP80^3</f>
        <v>0</v>
      </c>
      <c r="EO90" s="128">
        <f>EM81^3+EN81^3+EO81^3+EP81^3+EM82^3+EN82^3+EO82^3+EP82^3+EM83^3+EN83^3+EO83^3+EP83^3+EM84^3+EN84^3+EO84^3+EP84^3</f>
        <v>0</v>
      </c>
      <c r="EP90" s="128">
        <f>EM85^3+EN85^3+EO85^3+EP85^3+EM86^3+EN86^3+EO86^3+EP86^3+EM87^3+EN87^3+EO87^3+EP87^3+EM88^3+EN88^3+EO88^3+EP88^3</f>
        <v>0</v>
      </c>
      <c r="EQ90" s="128">
        <f>EA88^3+EB87^3+EC86^3+ED85^3+EE84^3+EF83^3+EG82^3+EH81^3+EI80^3+EJ79^3+EK78^3+EL77^3+EM76^3+EN75^3+EO74^3+EP73^3</f>
        <v>0</v>
      </c>
      <c r="ER90" s="170">
        <f>EA80^3+EB79^3+EC78^3+ED77^3+EE76^3+EF75^3+EG74^3+EH73^3+EI88^3+EJ87^3+EK86^3+EL85^3+EM84^3+EN83^3+EO82^3+EP81^3</f>
        <v>0</v>
      </c>
      <c r="ES90" s="32"/>
      <c r="ET90" s="131"/>
      <c r="EU90" s="131"/>
      <c r="EV90" s="131"/>
      <c r="EW90" s="131"/>
      <c r="EX90" s="131"/>
      <c r="EY90" s="131"/>
      <c r="EZ90" s="131"/>
      <c r="FA90" s="131"/>
      <c r="FB90" s="131"/>
      <c r="FC90" s="131"/>
      <c r="FD90" s="131"/>
      <c r="FE90" s="131"/>
      <c r="FF90" s="131"/>
      <c r="FG90" s="131"/>
      <c r="FH90" s="131"/>
      <c r="FI90" s="131"/>
      <c r="FJ90" s="32"/>
      <c r="FK90" s="115"/>
    </row>
    <row r="91" spans="1:167" ht="13.5" thickBot="1" x14ac:dyDescent="0.25">
      <c r="A91" s="32"/>
      <c r="B91" s="32"/>
      <c r="C91" s="32"/>
      <c r="D91" s="106" t="s">
        <v>29</v>
      </c>
      <c r="E91" s="107" t="s">
        <v>207</v>
      </c>
      <c r="F91" s="110">
        <f>B4+(77*B6)</f>
        <v>78</v>
      </c>
      <c r="G91" s="104"/>
      <c r="H91" s="43"/>
      <c r="I91" s="109"/>
      <c r="J91" s="58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137"/>
      <c r="AB91" s="137"/>
      <c r="AC91" s="32" t="s">
        <v>0</v>
      </c>
      <c r="AD91" s="135"/>
      <c r="AE91" s="135"/>
      <c r="AF91" s="135"/>
      <c r="AG91" s="135"/>
      <c r="AH91" s="135"/>
      <c r="AI91" s="135"/>
      <c r="AJ91" s="135"/>
      <c r="AK91" s="135"/>
      <c r="AL91" s="135"/>
      <c r="AM91" s="135"/>
      <c r="AN91" s="135"/>
      <c r="AO91" s="135"/>
      <c r="AP91" s="135"/>
      <c r="AQ91" s="135"/>
      <c r="AR91" s="135"/>
      <c r="AS91" s="135"/>
      <c r="AT91" s="32"/>
      <c r="AU91" s="115"/>
      <c r="AW91" s="109"/>
      <c r="AX91" s="58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  <c r="BN91" s="46"/>
      <c r="BO91" s="137"/>
      <c r="BP91" s="137"/>
      <c r="BQ91" s="32" t="s">
        <v>0</v>
      </c>
      <c r="BR91" s="135"/>
      <c r="BS91" s="135"/>
      <c r="BT91" s="135"/>
      <c r="BU91" s="135"/>
      <c r="BV91" s="135"/>
      <c r="BW91" s="135"/>
      <c r="BX91" s="135"/>
      <c r="BY91" s="135"/>
      <c r="BZ91" s="135"/>
      <c r="CA91" s="135"/>
      <c r="CB91" s="135"/>
      <c r="CC91" s="135"/>
      <c r="CD91" s="135"/>
      <c r="CE91" s="135"/>
      <c r="CF91" s="135"/>
      <c r="CG91" s="135"/>
      <c r="CH91" s="32"/>
      <c r="CI91" s="115"/>
      <c r="CJ91" s="144"/>
      <c r="CK91" s="109"/>
      <c r="CL91" s="58"/>
      <c r="CM91" s="46"/>
      <c r="CN91" s="46"/>
      <c r="CO91" s="46"/>
      <c r="CP91" s="46"/>
      <c r="CQ91" s="46"/>
      <c r="CR91" s="46"/>
      <c r="CS91" s="46"/>
      <c r="CT91" s="46"/>
      <c r="CU91" s="46"/>
      <c r="CV91" s="46"/>
      <c r="CW91" s="46"/>
      <c r="CX91" s="46"/>
      <c r="CY91" s="46"/>
      <c r="CZ91" s="46"/>
      <c r="DA91" s="46"/>
      <c r="DB91" s="46"/>
      <c r="DC91" s="137"/>
      <c r="DD91" s="137"/>
      <c r="DE91" s="32" t="s">
        <v>0</v>
      </c>
      <c r="DF91" s="135"/>
      <c r="DG91" s="135"/>
      <c r="DH91" s="135"/>
      <c r="DI91" s="135"/>
      <c r="DJ91" s="135"/>
      <c r="DK91" s="135"/>
      <c r="DL91" s="135"/>
      <c r="DM91" s="135"/>
      <c r="DN91" s="135"/>
      <c r="DO91" s="135"/>
      <c r="DP91" s="135"/>
      <c r="DQ91" s="135"/>
      <c r="DR91" s="135"/>
      <c r="DS91" s="135"/>
      <c r="DT91" s="135"/>
      <c r="DU91" s="135"/>
      <c r="DV91" s="32"/>
      <c r="DW91" s="115"/>
      <c r="DY91" s="109"/>
      <c r="DZ91" s="58"/>
      <c r="EA91" s="46"/>
      <c r="EB91" s="46"/>
      <c r="EC91" s="46"/>
      <c r="ED91" s="46"/>
      <c r="EE91" s="46"/>
      <c r="EF91" s="46"/>
      <c r="EG91" s="46"/>
      <c r="EH91" s="46"/>
      <c r="EI91" s="46"/>
      <c r="EJ91" s="46"/>
      <c r="EK91" s="46"/>
      <c r="EL91" s="46"/>
      <c r="EM91" s="46"/>
      <c r="EN91" s="46"/>
      <c r="EO91" s="46"/>
      <c r="EP91" s="46"/>
      <c r="EQ91" s="137"/>
      <c r="ER91" s="137"/>
      <c r="ES91" s="32" t="s">
        <v>0</v>
      </c>
      <c r="ET91" s="135"/>
      <c r="EU91" s="135"/>
      <c r="EV91" s="135"/>
      <c r="EW91" s="135"/>
      <c r="EX91" s="135"/>
      <c r="EY91" s="135"/>
      <c r="EZ91" s="135"/>
      <c r="FA91" s="135"/>
      <c r="FB91" s="135"/>
      <c r="FC91" s="135"/>
      <c r="FD91" s="135"/>
      <c r="FE91" s="135"/>
      <c r="FF91" s="135"/>
      <c r="FG91" s="135"/>
      <c r="FH91" s="135"/>
      <c r="FI91" s="135"/>
      <c r="FJ91" s="32"/>
      <c r="FK91" s="115"/>
    </row>
    <row r="92" spans="1:167" ht="14.25" thickTop="1" thickBot="1" x14ac:dyDescent="0.25">
      <c r="A92" s="32"/>
      <c r="B92" s="32"/>
      <c r="C92" s="32"/>
      <c r="D92" s="106" t="s">
        <v>34</v>
      </c>
      <c r="E92" s="107" t="s">
        <v>207</v>
      </c>
      <c r="F92" s="110">
        <f>B4+(78*B6)</f>
        <v>79</v>
      </c>
      <c r="G92" s="104"/>
      <c r="H92" s="43"/>
      <c r="I92" s="138"/>
      <c r="J92" s="142"/>
      <c r="K92" s="143"/>
      <c r="L92" s="143"/>
      <c r="M92" s="143"/>
      <c r="N92" s="143"/>
      <c r="O92" s="143"/>
      <c r="P92" s="143"/>
      <c r="Q92" s="143"/>
      <c r="R92" s="143"/>
      <c r="S92" s="143"/>
      <c r="T92" s="143"/>
      <c r="U92" s="143"/>
      <c r="V92" s="143"/>
      <c r="W92" s="143"/>
      <c r="X92" s="143"/>
      <c r="Y92" s="143"/>
      <c r="Z92" s="143"/>
      <c r="AA92" s="143"/>
      <c r="AB92" s="143"/>
      <c r="AC92" s="143"/>
      <c r="AD92" s="140"/>
      <c r="AE92" s="140"/>
      <c r="AF92" s="140"/>
      <c r="AG92" s="140"/>
      <c r="AH92" s="140"/>
      <c r="AI92" s="140"/>
      <c r="AJ92" s="140"/>
      <c r="AK92" s="140"/>
      <c r="AL92" s="140"/>
      <c r="AM92" s="140"/>
      <c r="AN92" s="140"/>
      <c r="AO92" s="140"/>
      <c r="AP92" s="140"/>
      <c r="AQ92" s="140"/>
      <c r="AR92" s="140"/>
      <c r="AS92" s="140"/>
      <c r="AT92" s="139"/>
      <c r="AU92" s="141" t="s">
        <v>0</v>
      </c>
      <c r="AW92" s="138"/>
      <c r="AX92" s="142"/>
      <c r="AY92" s="143"/>
      <c r="AZ92" s="143"/>
      <c r="BA92" s="143"/>
      <c r="BB92" s="143"/>
      <c r="BC92" s="143"/>
      <c r="BD92" s="143"/>
      <c r="BE92" s="143"/>
      <c r="BF92" s="143"/>
      <c r="BG92" s="143"/>
      <c r="BH92" s="143"/>
      <c r="BI92" s="143"/>
      <c r="BJ92" s="143"/>
      <c r="BK92" s="143"/>
      <c r="BL92" s="143"/>
      <c r="BM92" s="143"/>
      <c r="BN92" s="143"/>
      <c r="BO92" s="143"/>
      <c r="BP92" s="143"/>
      <c r="BQ92" s="143"/>
      <c r="BR92" s="140"/>
      <c r="BS92" s="140"/>
      <c r="BT92" s="140"/>
      <c r="BU92" s="140"/>
      <c r="BV92" s="140"/>
      <c r="BW92" s="140"/>
      <c r="BX92" s="140"/>
      <c r="BY92" s="140"/>
      <c r="BZ92" s="140"/>
      <c r="CA92" s="140"/>
      <c r="CB92" s="140"/>
      <c r="CC92" s="140"/>
      <c r="CD92" s="140"/>
      <c r="CE92" s="140"/>
      <c r="CF92" s="140"/>
      <c r="CG92" s="140"/>
      <c r="CH92" s="139"/>
      <c r="CI92" s="141" t="s">
        <v>0</v>
      </c>
      <c r="CJ92" s="144"/>
      <c r="CK92" s="138"/>
      <c r="CL92" s="142"/>
      <c r="CM92" s="143"/>
      <c r="CN92" s="143"/>
      <c r="CO92" s="143"/>
      <c r="CP92" s="143"/>
      <c r="CQ92" s="143"/>
      <c r="CR92" s="143"/>
      <c r="CS92" s="143"/>
      <c r="CT92" s="143"/>
      <c r="CU92" s="143"/>
      <c r="CV92" s="143"/>
      <c r="CW92" s="143"/>
      <c r="CX92" s="143"/>
      <c r="CY92" s="143"/>
      <c r="CZ92" s="143"/>
      <c r="DA92" s="143"/>
      <c r="DB92" s="143"/>
      <c r="DC92" s="143"/>
      <c r="DD92" s="143"/>
      <c r="DE92" s="143"/>
      <c r="DF92" s="140"/>
      <c r="DG92" s="140"/>
      <c r="DH92" s="140"/>
      <c r="DI92" s="140"/>
      <c r="DJ92" s="140"/>
      <c r="DK92" s="140"/>
      <c r="DL92" s="140"/>
      <c r="DM92" s="140"/>
      <c r="DN92" s="140"/>
      <c r="DO92" s="140"/>
      <c r="DP92" s="140"/>
      <c r="DQ92" s="140"/>
      <c r="DR92" s="140"/>
      <c r="DS92" s="140"/>
      <c r="DT92" s="140"/>
      <c r="DU92" s="140"/>
      <c r="DV92" s="139"/>
      <c r="DW92" s="141" t="s">
        <v>0</v>
      </c>
      <c r="DY92" s="138"/>
      <c r="DZ92" s="142"/>
      <c r="EA92" s="143"/>
      <c r="EB92" s="143"/>
      <c r="EC92" s="143"/>
      <c r="ED92" s="143"/>
      <c r="EE92" s="143"/>
      <c r="EF92" s="143"/>
      <c r="EG92" s="143"/>
      <c r="EH92" s="143"/>
      <c r="EI92" s="143"/>
      <c r="EJ92" s="143"/>
      <c r="EK92" s="143"/>
      <c r="EL92" s="143"/>
      <c r="EM92" s="143"/>
      <c r="EN92" s="143"/>
      <c r="EO92" s="143"/>
      <c r="EP92" s="143"/>
      <c r="EQ92" s="143"/>
      <c r="ER92" s="143"/>
      <c r="ES92" s="143"/>
      <c r="ET92" s="140"/>
      <c r="EU92" s="140"/>
      <c r="EV92" s="140"/>
      <c r="EW92" s="140"/>
      <c r="EX92" s="140"/>
      <c r="EY92" s="140"/>
      <c r="EZ92" s="140"/>
      <c r="FA92" s="140"/>
      <c r="FB92" s="140"/>
      <c r="FC92" s="140"/>
      <c r="FD92" s="140"/>
      <c r="FE92" s="140"/>
      <c r="FF92" s="140"/>
      <c r="FG92" s="140"/>
      <c r="FH92" s="140"/>
      <c r="FI92" s="140"/>
      <c r="FJ92" s="139"/>
      <c r="FK92" s="141" t="s">
        <v>0</v>
      </c>
    </row>
    <row r="93" spans="1:167" ht="14.25" thickTop="1" thickBot="1" x14ac:dyDescent="0.25">
      <c r="A93" s="32"/>
      <c r="B93" s="32"/>
      <c r="C93" s="32"/>
      <c r="D93" s="106" t="s">
        <v>247</v>
      </c>
      <c r="E93" s="107" t="s">
        <v>207</v>
      </c>
      <c r="F93" s="108">
        <f>B4+(79*B6)</f>
        <v>80</v>
      </c>
      <c r="G93" s="104"/>
      <c r="H93" s="43"/>
      <c r="N93" s="25" t="s">
        <v>0</v>
      </c>
      <c r="W93" s="25" t="s">
        <v>0</v>
      </c>
      <c r="X93" s="25" t="s">
        <v>0</v>
      </c>
      <c r="AC93" s="25" t="s">
        <v>0</v>
      </c>
      <c r="BQ93" s="25" t="s">
        <v>0</v>
      </c>
      <c r="CJ93" s="144"/>
      <c r="DE93" s="25" t="s">
        <v>0</v>
      </c>
      <c r="ES93" s="25" t="s">
        <v>0</v>
      </c>
    </row>
    <row r="94" spans="1:167" ht="14.25" thickTop="1" thickBot="1" x14ac:dyDescent="0.25">
      <c r="A94" s="32"/>
      <c r="B94" s="32"/>
      <c r="C94" s="32"/>
      <c r="D94" s="106" t="s">
        <v>270</v>
      </c>
      <c r="E94" s="107" t="s">
        <v>207</v>
      </c>
      <c r="F94" s="108">
        <f>B4+(80*B6)</f>
        <v>81</v>
      </c>
      <c r="G94" s="104"/>
      <c r="H94" s="43"/>
      <c r="I94" s="38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40"/>
      <c r="AE94" s="40"/>
      <c r="AF94" s="40"/>
      <c r="AG94" s="40"/>
      <c r="AH94" s="40"/>
      <c r="AI94" s="40"/>
      <c r="AJ94" s="40"/>
      <c r="AK94" s="40"/>
      <c r="AL94" s="40"/>
      <c r="AM94" s="40"/>
      <c r="AN94" s="40"/>
      <c r="AO94" s="40"/>
      <c r="AP94" s="40"/>
      <c r="AQ94" s="40"/>
      <c r="AR94" s="40"/>
      <c r="AS94" s="40"/>
      <c r="AT94" s="39"/>
      <c r="AU94" s="41"/>
      <c r="AW94" s="38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  <c r="BL94" s="39"/>
      <c r="BM94" s="39"/>
      <c r="BN94" s="39"/>
      <c r="BO94" s="39"/>
      <c r="BP94" s="39"/>
      <c r="BQ94" s="39"/>
      <c r="BR94" s="40"/>
      <c r="BS94" s="40"/>
      <c r="BT94" s="40"/>
      <c r="BU94" s="40"/>
      <c r="BV94" s="40"/>
      <c r="BW94" s="40"/>
      <c r="BX94" s="40"/>
      <c r="BY94" s="40"/>
      <c r="BZ94" s="40"/>
      <c r="CA94" s="40"/>
      <c r="CB94" s="40"/>
      <c r="CC94" s="40"/>
      <c r="CD94" s="40"/>
      <c r="CE94" s="40"/>
      <c r="CF94" s="40"/>
      <c r="CG94" s="40"/>
      <c r="CH94" s="39"/>
      <c r="CI94" s="41"/>
      <c r="CJ94" s="144"/>
      <c r="CK94" s="38"/>
      <c r="CL94" s="39"/>
      <c r="CM94" s="39"/>
      <c r="CN94" s="39"/>
      <c r="CO94" s="39"/>
      <c r="CP94" s="39"/>
      <c r="CQ94" s="39"/>
      <c r="CR94" s="39"/>
      <c r="CS94" s="39"/>
      <c r="CT94" s="39"/>
      <c r="CU94" s="39"/>
      <c r="CV94" s="39"/>
      <c r="CW94" s="39"/>
      <c r="CX94" s="39"/>
      <c r="CY94" s="39"/>
      <c r="CZ94" s="39"/>
      <c r="DA94" s="39"/>
      <c r="DB94" s="39"/>
      <c r="DC94" s="39"/>
      <c r="DD94" s="39"/>
      <c r="DE94" s="39"/>
      <c r="DF94" s="40"/>
      <c r="DG94" s="40"/>
      <c r="DH94" s="40"/>
      <c r="DI94" s="40"/>
      <c r="DJ94" s="40"/>
      <c r="DK94" s="40"/>
      <c r="DL94" s="40"/>
      <c r="DM94" s="40"/>
      <c r="DN94" s="40"/>
      <c r="DO94" s="40"/>
      <c r="DP94" s="40"/>
      <c r="DQ94" s="40"/>
      <c r="DR94" s="40"/>
      <c r="DS94" s="40"/>
      <c r="DT94" s="40"/>
      <c r="DU94" s="40"/>
      <c r="DV94" s="39"/>
      <c r="DW94" s="41"/>
      <c r="DY94" s="38"/>
      <c r="DZ94" s="39"/>
      <c r="EA94" s="39"/>
      <c r="EB94" s="39"/>
      <c r="EC94" s="39"/>
      <c r="ED94" s="39"/>
      <c r="EE94" s="39"/>
      <c r="EF94" s="39"/>
      <c r="EG94" s="39"/>
      <c r="EH94" s="39"/>
      <c r="EI94" s="39"/>
      <c r="EJ94" s="39"/>
      <c r="EK94" s="39"/>
      <c r="EL94" s="39"/>
      <c r="EM94" s="39"/>
      <c r="EN94" s="39"/>
      <c r="EO94" s="39"/>
      <c r="EP94" s="39"/>
      <c r="EQ94" s="39"/>
      <c r="ER94" s="39"/>
      <c r="ES94" s="39"/>
      <c r="ET94" s="40"/>
      <c r="EU94" s="40"/>
      <c r="EV94" s="40"/>
      <c r="EW94" s="40"/>
      <c r="EX94" s="40"/>
      <c r="EY94" s="40"/>
      <c r="EZ94" s="40"/>
      <c r="FA94" s="40"/>
      <c r="FB94" s="40"/>
      <c r="FC94" s="40"/>
      <c r="FD94" s="40"/>
      <c r="FE94" s="40"/>
      <c r="FF94" s="40"/>
      <c r="FG94" s="40"/>
      <c r="FH94" s="40"/>
      <c r="FI94" s="40"/>
      <c r="FJ94" s="39"/>
      <c r="FK94" s="41"/>
    </row>
    <row r="95" spans="1:167" ht="13.5" thickBot="1" x14ac:dyDescent="0.25">
      <c r="A95" s="32"/>
      <c r="B95" s="32"/>
      <c r="C95" s="32"/>
      <c r="D95" s="106" t="s">
        <v>138</v>
      </c>
      <c r="E95" s="107" t="s">
        <v>207</v>
      </c>
      <c r="F95" s="110">
        <f>B4+(81*B6)</f>
        <v>82</v>
      </c>
      <c r="G95" s="104"/>
      <c r="H95" s="43"/>
      <c r="I95" s="44"/>
      <c r="J95" s="45" t="s">
        <v>2</v>
      </c>
      <c r="K95" s="46" t="s">
        <v>0</v>
      </c>
      <c r="L95" s="46"/>
      <c r="M95" s="46"/>
      <c r="N95" s="46"/>
      <c r="O95" s="46"/>
      <c r="P95" s="46"/>
      <c r="Q95" s="46"/>
      <c r="R95" s="46"/>
      <c r="S95" s="47" t="s">
        <v>569</v>
      </c>
      <c r="T95" s="46"/>
      <c r="U95" s="46"/>
      <c r="V95" s="46"/>
      <c r="W95" s="46"/>
      <c r="X95" s="46"/>
      <c r="Y95" s="46"/>
      <c r="Z95" s="46"/>
      <c r="AA95" s="46"/>
      <c r="AB95" s="46"/>
      <c r="AC95" s="46" t="s">
        <v>0</v>
      </c>
      <c r="AD95" s="48"/>
      <c r="AE95" s="48"/>
      <c r="AF95" s="48"/>
      <c r="AG95" s="48"/>
      <c r="AH95" s="48"/>
      <c r="AI95" s="48"/>
      <c r="AJ95" s="48"/>
      <c r="AK95" s="48"/>
      <c r="AL95" s="49" t="s">
        <v>278</v>
      </c>
      <c r="AM95" s="48"/>
      <c r="AN95" s="48"/>
      <c r="AO95" s="48"/>
      <c r="AP95" s="48"/>
      <c r="AQ95" s="48"/>
      <c r="AR95" s="48"/>
      <c r="AS95" s="48"/>
      <c r="AT95" s="50"/>
      <c r="AU95" s="51"/>
      <c r="AW95" s="44"/>
      <c r="AX95" s="45" t="s">
        <v>2</v>
      </c>
      <c r="AY95" s="46" t="s">
        <v>0</v>
      </c>
      <c r="AZ95" s="46"/>
      <c r="BA95" s="46"/>
      <c r="BB95" s="46"/>
      <c r="BC95" s="46"/>
      <c r="BD95" s="46"/>
      <c r="BE95" s="46"/>
      <c r="BF95" s="46"/>
      <c r="BG95" s="47" t="s">
        <v>592</v>
      </c>
      <c r="BH95" s="46"/>
      <c r="BI95" s="46"/>
      <c r="BJ95" s="46"/>
      <c r="BK95" s="46"/>
      <c r="BL95" s="46"/>
      <c r="BM95" s="46"/>
      <c r="BN95" s="46"/>
      <c r="BO95" s="46"/>
      <c r="BP95" s="46"/>
      <c r="BQ95" s="46" t="s">
        <v>0</v>
      </c>
      <c r="BR95" s="48"/>
      <c r="BS95" s="48"/>
      <c r="BT95" s="48"/>
      <c r="BU95" s="48"/>
      <c r="BV95" s="48"/>
      <c r="BW95" s="48"/>
      <c r="BX95" s="48"/>
      <c r="BY95" s="48"/>
      <c r="BZ95" s="49" t="s">
        <v>278</v>
      </c>
      <c r="CA95" s="48"/>
      <c r="CB95" s="48"/>
      <c r="CC95" s="48"/>
      <c r="CD95" s="48"/>
      <c r="CE95" s="48"/>
      <c r="CF95" s="48"/>
      <c r="CG95" s="48"/>
      <c r="CH95" s="50"/>
      <c r="CI95" s="51"/>
      <c r="CJ95" s="144"/>
      <c r="CK95" s="44"/>
      <c r="CL95" s="45" t="s">
        <v>2</v>
      </c>
      <c r="CM95" s="46" t="s">
        <v>0</v>
      </c>
      <c r="CN95" s="46"/>
      <c r="CO95" s="46"/>
      <c r="CP95" s="46"/>
      <c r="CQ95" s="46"/>
      <c r="CR95" s="46"/>
      <c r="CS95" s="46"/>
      <c r="CT95" s="46"/>
      <c r="CU95" s="47" t="s">
        <v>601</v>
      </c>
      <c r="CV95" s="46"/>
      <c r="CW95" s="46"/>
      <c r="CX95" s="46"/>
      <c r="CY95" s="46"/>
      <c r="CZ95" s="46"/>
      <c r="DA95" s="46"/>
      <c r="DB95" s="46"/>
      <c r="DC95" s="46"/>
      <c r="DD95" s="46"/>
      <c r="DE95" s="46" t="s">
        <v>0</v>
      </c>
      <c r="DF95" s="48"/>
      <c r="DG95" s="48"/>
      <c r="DH95" s="48"/>
      <c r="DI95" s="48"/>
      <c r="DJ95" s="48"/>
      <c r="DK95" s="48"/>
      <c r="DL95" s="48"/>
      <c r="DM95" s="48"/>
      <c r="DN95" s="49" t="s">
        <v>278</v>
      </c>
      <c r="DO95" s="48"/>
      <c r="DP95" s="48"/>
      <c r="DQ95" s="48"/>
      <c r="DR95" s="48"/>
      <c r="DS95" s="48"/>
      <c r="DT95" s="48"/>
      <c r="DU95" s="48"/>
      <c r="DV95" s="50"/>
      <c r="DW95" s="51"/>
      <c r="DY95" s="44"/>
      <c r="DZ95" s="45" t="s">
        <v>2</v>
      </c>
      <c r="EA95" s="46" t="s">
        <v>0</v>
      </c>
      <c r="EB95" s="46"/>
      <c r="EC95" s="46"/>
      <c r="ED95" s="46"/>
      <c r="EE95" s="46"/>
      <c r="EF95" s="46"/>
      <c r="EG95" s="46"/>
      <c r="EH95" s="46"/>
      <c r="EI95" s="47" t="s">
        <v>624</v>
      </c>
      <c r="EJ95" s="46"/>
      <c r="EK95" s="46"/>
      <c r="EL95" s="46"/>
      <c r="EM95" s="46"/>
      <c r="EN95" s="46"/>
      <c r="EO95" s="46"/>
      <c r="EP95" s="46"/>
      <c r="EQ95" s="46"/>
      <c r="ER95" s="46"/>
      <c r="ES95" s="46" t="s">
        <v>0</v>
      </c>
      <c r="ET95" s="48"/>
      <c r="EU95" s="48"/>
      <c r="EV95" s="48"/>
      <c r="EW95" s="48"/>
      <c r="EX95" s="48"/>
      <c r="EY95" s="48"/>
      <c r="EZ95" s="48"/>
      <c r="FA95" s="48"/>
      <c r="FB95" s="49" t="s">
        <v>278</v>
      </c>
      <c r="FC95" s="48"/>
      <c r="FD95" s="48"/>
      <c r="FE95" s="48"/>
      <c r="FF95" s="48"/>
      <c r="FG95" s="48"/>
      <c r="FH95" s="48"/>
      <c r="FI95" s="48"/>
      <c r="FJ95" s="50"/>
      <c r="FK95" s="51"/>
    </row>
    <row r="96" spans="1:167" x14ac:dyDescent="0.2">
      <c r="A96" s="32"/>
      <c r="B96" s="32"/>
      <c r="C96" s="32"/>
      <c r="D96" s="106" t="s">
        <v>85</v>
      </c>
      <c r="E96" s="107" t="s">
        <v>207</v>
      </c>
      <c r="F96" s="110">
        <f>B4+(82*B6)</f>
        <v>83</v>
      </c>
      <c r="G96" s="104"/>
      <c r="H96" s="43"/>
      <c r="I96" s="57"/>
      <c r="J96" s="58"/>
      <c r="K96" s="1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2"/>
      <c r="AA96" s="171">
        <f>K96^3+L96^3+M96^3+N96^3+O96^3+P96^3+Q96^3+R96^3+K97^3+L97^3+M97^3+N97^3+O97^3+P97^3+Q97^3+R97^3</f>
        <v>0</v>
      </c>
      <c r="AB96" s="167">
        <f>SUMSQ(K96:Z96)</f>
        <v>0</v>
      </c>
      <c r="AC96" s="61"/>
      <c r="AD96" s="68"/>
      <c r="AE96" s="69"/>
      <c r="AF96" s="69"/>
      <c r="AG96" s="69"/>
      <c r="AH96" s="70"/>
      <c r="AI96" s="70"/>
      <c r="AJ96" s="70"/>
      <c r="AK96" s="70"/>
      <c r="AL96" s="69"/>
      <c r="AM96" s="69"/>
      <c r="AN96" s="69"/>
      <c r="AO96" s="69"/>
      <c r="AP96" s="70"/>
      <c r="AQ96" s="70"/>
      <c r="AR96" s="70"/>
      <c r="AS96" s="71"/>
      <c r="AT96" s="66"/>
      <c r="AU96" s="51"/>
      <c r="AW96" s="57"/>
      <c r="AX96" s="58"/>
      <c r="AY96" s="1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2"/>
      <c r="BO96" s="171">
        <f>AY96^3+AZ96^3+BA96^3+BB96^3+BC96^3+BD96^3+BE96^3+BF96^3+AY97^3+AZ97^3+BA97^3+BB97^3+BC97^3+BD97^3+BE97^3+BF97^3</f>
        <v>0</v>
      </c>
      <c r="BP96" s="167">
        <f>SUMSQ(AY96:BN96)</f>
        <v>0</v>
      </c>
      <c r="BQ96" s="61"/>
      <c r="BR96" s="68"/>
      <c r="BS96" s="69"/>
      <c r="BT96" s="69"/>
      <c r="BU96" s="69"/>
      <c r="BV96" s="69"/>
      <c r="BW96" s="69"/>
      <c r="BX96" s="69"/>
      <c r="BY96" s="69"/>
      <c r="BZ96" s="70"/>
      <c r="CA96" s="70"/>
      <c r="CB96" s="70"/>
      <c r="CC96" s="70"/>
      <c r="CD96" s="70"/>
      <c r="CE96" s="70"/>
      <c r="CF96" s="70"/>
      <c r="CG96" s="71"/>
      <c r="CH96" s="66"/>
      <c r="CI96" s="51"/>
      <c r="CJ96" s="144"/>
      <c r="CK96" s="57"/>
      <c r="CL96" s="58"/>
      <c r="CM96" s="1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2"/>
      <c r="DC96" s="171">
        <f>CM96^3+CN96^3+CO96^3+CP96^3+CQ96^3+CR96^3+CS96^3+CT96^3+CM97^3+CN97^3+CO97^3+CP97^3+CQ97^3+CR97^3+CS97^3+CT97^3</f>
        <v>0</v>
      </c>
      <c r="DD96" s="167">
        <f>SUMSQ(CM96:DB96)</f>
        <v>0</v>
      </c>
      <c r="DE96" s="61"/>
      <c r="DF96" s="68"/>
      <c r="DG96" s="69"/>
      <c r="DH96" s="70"/>
      <c r="DI96" s="70"/>
      <c r="DJ96" s="69"/>
      <c r="DK96" s="69"/>
      <c r="DL96" s="70"/>
      <c r="DM96" s="70"/>
      <c r="DN96" s="69"/>
      <c r="DO96" s="69"/>
      <c r="DP96" s="70"/>
      <c r="DQ96" s="70"/>
      <c r="DR96" s="69"/>
      <c r="DS96" s="69"/>
      <c r="DT96" s="70"/>
      <c r="DU96" s="71"/>
      <c r="DV96" s="66"/>
      <c r="DW96" s="51"/>
      <c r="DY96" s="57"/>
      <c r="DZ96" s="58"/>
      <c r="EA96" s="1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2"/>
      <c r="EQ96" s="171">
        <f>EA96^3+EB96^3+EC96^3+ED96^3+EE96^3+EF96^3+EG96^3+EH96^3+EA97^3+EB97^3+EC97^3+ED97^3+EE97^3+EF97^3+EG97^3+EH97^3</f>
        <v>0</v>
      </c>
      <c r="ER96" s="167">
        <f>SUMSQ(EA96:EP96)</f>
        <v>0</v>
      </c>
      <c r="ES96" s="61"/>
      <c r="ET96" s="68"/>
      <c r="EU96" s="173"/>
      <c r="EV96" s="173"/>
      <c r="EW96" s="173"/>
      <c r="EX96" s="173"/>
      <c r="EY96" s="173"/>
      <c r="EZ96" s="173"/>
      <c r="FA96" s="70"/>
      <c r="FB96" s="69"/>
      <c r="FC96" s="173"/>
      <c r="FD96" s="173"/>
      <c r="FE96" s="173"/>
      <c r="FF96" s="173"/>
      <c r="FG96" s="173"/>
      <c r="FH96" s="173"/>
      <c r="FI96" s="71"/>
      <c r="FJ96" s="66"/>
      <c r="FK96" s="51"/>
    </row>
    <row r="97" spans="1:167" x14ac:dyDescent="0.2">
      <c r="A97" s="32"/>
      <c r="B97" s="32"/>
      <c r="C97" s="32"/>
      <c r="D97" s="106" t="s">
        <v>225</v>
      </c>
      <c r="E97" s="107" t="s">
        <v>207</v>
      </c>
      <c r="F97" s="108">
        <f>B4+(83*B6)</f>
        <v>84</v>
      </c>
      <c r="G97" s="104"/>
      <c r="H97" s="43"/>
      <c r="I97" s="74"/>
      <c r="J97" s="58"/>
      <c r="K97" s="3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5"/>
      <c r="AA97" s="172">
        <f>S96^3+T96^3+U96^3+V96^3+W96^3+X96^3+Y96^3+Z96^3+S97^3+T97^3+U97^3+V97^3+W97^3+X97^3+Y97^3+Z97^3</f>
        <v>0</v>
      </c>
      <c r="AB97" s="125">
        <f t="shared" ref="AB97:AB111" si="16">SUMSQ(K97:Z97)</f>
        <v>0</v>
      </c>
      <c r="AC97" s="61"/>
      <c r="AD97" s="81"/>
      <c r="AE97" s="82"/>
      <c r="AF97" s="82"/>
      <c r="AG97" s="82"/>
      <c r="AH97" s="83"/>
      <c r="AI97" s="83"/>
      <c r="AJ97" s="83"/>
      <c r="AK97" s="83"/>
      <c r="AL97" s="82"/>
      <c r="AM97" s="82"/>
      <c r="AN97" s="82"/>
      <c r="AO97" s="82"/>
      <c r="AP97" s="83"/>
      <c r="AQ97" s="83"/>
      <c r="AR97" s="83"/>
      <c r="AS97" s="84"/>
      <c r="AT97" s="66"/>
      <c r="AU97" s="51"/>
      <c r="AW97" s="74"/>
      <c r="AX97" s="58"/>
      <c r="AY97" s="3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5"/>
      <c r="BO97" s="172">
        <f>BG96^3+BH96^3+BI96^3+BJ96^3+BK96^3+BL96^3+BM96^3+BN96^3+BG97^3+BH97^3+BI97^3+BJ97^3+BK97^3+BL97^3+BM97^3+BN97^3</f>
        <v>0</v>
      </c>
      <c r="BP97" s="125">
        <f t="shared" ref="BP97:BP111" si="17">SUMSQ(AY97:BN97)</f>
        <v>0</v>
      </c>
      <c r="BQ97" s="61"/>
      <c r="BR97" s="81"/>
      <c r="BS97" s="82"/>
      <c r="BT97" s="82"/>
      <c r="BU97" s="82"/>
      <c r="BV97" s="82"/>
      <c r="BW97" s="82"/>
      <c r="BX97" s="82"/>
      <c r="BY97" s="82"/>
      <c r="BZ97" s="83"/>
      <c r="CA97" s="83"/>
      <c r="CB97" s="83"/>
      <c r="CC97" s="83"/>
      <c r="CD97" s="83"/>
      <c r="CE97" s="83"/>
      <c r="CF97" s="83"/>
      <c r="CG97" s="84"/>
      <c r="CH97" s="66"/>
      <c r="CI97" s="51"/>
      <c r="CJ97" s="144"/>
      <c r="CK97" s="74"/>
      <c r="CL97" s="58"/>
      <c r="CM97" s="3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5"/>
      <c r="DC97" s="172">
        <f>CU96^3+CV96^3+CW96^3+CX96^3+CY96^3+CZ96^3+DA96^3+DB96^3+CU97^3+CV97^3+CW97^3+CX97^3+CY97^3+CZ97^3+DA97^3+DB97^3</f>
        <v>0</v>
      </c>
      <c r="DD97" s="125">
        <f t="shared" ref="DD97:DD111" si="18">SUMSQ(CM97:DB97)</f>
        <v>0</v>
      </c>
      <c r="DE97" s="61"/>
      <c r="DF97" s="81"/>
      <c r="DG97" s="82"/>
      <c r="DH97" s="83"/>
      <c r="DI97" s="83"/>
      <c r="DJ97" s="82"/>
      <c r="DK97" s="82"/>
      <c r="DL97" s="83"/>
      <c r="DM97" s="83"/>
      <c r="DN97" s="82"/>
      <c r="DO97" s="82"/>
      <c r="DP97" s="83"/>
      <c r="DQ97" s="83"/>
      <c r="DR97" s="82"/>
      <c r="DS97" s="82"/>
      <c r="DT97" s="83"/>
      <c r="DU97" s="84"/>
      <c r="DV97" s="66"/>
      <c r="DW97" s="51"/>
      <c r="DY97" s="74"/>
      <c r="DZ97" s="58"/>
      <c r="EA97" s="3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5"/>
      <c r="EQ97" s="172">
        <f>EI96^3+EJ96^3+EK96^3+EL96^3+EM96^3+EN96^3+EO96^3+EP96^3+EI97^3+EJ97^3+EK97^3+EL97^3+EM97^3+EN97^3+EO97^3+EP97^3</f>
        <v>0</v>
      </c>
      <c r="ER97" s="125">
        <f t="shared" ref="ER97:ER111" si="19">SUMSQ(EA97:EP97)</f>
        <v>0</v>
      </c>
      <c r="ES97" s="61"/>
      <c r="ET97" s="174"/>
      <c r="EU97" s="82"/>
      <c r="EV97" s="131"/>
      <c r="EW97" s="131"/>
      <c r="EX97" s="131"/>
      <c r="EY97" s="131"/>
      <c r="EZ97" s="83"/>
      <c r="FA97" s="131"/>
      <c r="FB97" s="131"/>
      <c r="FC97" s="82"/>
      <c r="FD97" s="131"/>
      <c r="FE97" s="131"/>
      <c r="FF97" s="131"/>
      <c r="FG97" s="131"/>
      <c r="FH97" s="83"/>
      <c r="FI97" s="175"/>
      <c r="FJ97" s="66"/>
      <c r="FK97" s="51"/>
    </row>
    <row r="98" spans="1:167" x14ac:dyDescent="0.2">
      <c r="A98" s="32"/>
      <c r="B98" s="32"/>
      <c r="C98" s="32"/>
      <c r="D98" s="106" t="s">
        <v>215</v>
      </c>
      <c r="E98" s="107" t="s">
        <v>207</v>
      </c>
      <c r="F98" s="108">
        <f>B4+(84*B6)</f>
        <v>85</v>
      </c>
      <c r="G98" s="104"/>
      <c r="H98" s="43"/>
      <c r="I98" s="57"/>
      <c r="J98" s="58"/>
      <c r="K98" s="3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5"/>
      <c r="AA98" s="172">
        <f>K98^3+L98^3+M98^3+N98^3+O98^3+P98^3+Q98^3+R98^3+K99^3+L99^3+M99^3+N99^3+O99^3+P99^3+Q99^3+R99^3</f>
        <v>0</v>
      </c>
      <c r="AB98" s="125">
        <f t="shared" si="16"/>
        <v>0</v>
      </c>
      <c r="AC98" s="88"/>
      <c r="AD98" s="81"/>
      <c r="AE98" s="82"/>
      <c r="AF98" s="82"/>
      <c r="AG98" s="82"/>
      <c r="AH98" s="83"/>
      <c r="AI98" s="83"/>
      <c r="AJ98" s="83"/>
      <c r="AK98" s="83"/>
      <c r="AL98" s="82"/>
      <c r="AM98" s="82"/>
      <c r="AN98" s="82"/>
      <c r="AO98" s="82"/>
      <c r="AP98" s="83"/>
      <c r="AQ98" s="83"/>
      <c r="AR98" s="83"/>
      <c r="AS98" s="84"/>
      <c r="AT98" s="66"/>
      <c r="AU98" s="51"/>
      <c r="AW98" s="57"/>
      <c r="AX98" s="58"/>
      <c r="AY98" s="3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5"/>
      <c r="BO98" s="172">
        <f>AY98^3+AZ98^3+BA98^3+BB98^3+BC98^3+BD98^3+BE98^3+BF98^3+AY99^3+AZ99^3+BA99^3+BB99^3+BC99^3+BD99^3+BE99^3+BF99^3</f>
        <v>0</v>
      </c>
      <c r="BP98" s="125">
        <f t="shared" si="17"/>
        <v>0</v>
      </c>
      <c r="BQ98" s="88"/>
      <c r="BR98" s="89"/>
      <c r="BS98" s="83"/>
      <c r="BT98" s="83"/>
      <c r="BU98" s="83"/>
      <c r="BV98" s="83"/>
      <c r="BW98" s="83"/>
      <c r="BX98" s="83"/>
      <c r="BY98" s="83"/>
      <c r="BZ98" s="82"/>
      <c r="CA98" s="82"/>
      <c r="CB98" s="82"/>
      <c r="CC98" s="82"/>
      <c r="CD98" s="82"/>
      <c r="CE98" s="82"/>
      <c r="CF98" s="82"/>
      <c r="CG98" s="86"/>
      <c r="CH98" s="66"/>
      <c r="CI98" s="51"/>
      <c r="CJ98" s="144"/>
      <c r="CK98" s="57"/>
      <c r="CL98" s="58"/>
      <c r="CM98" s="3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5"/>
      <c r="DC98" s="172">
        <f>CM98^3+CN98^3+CO98^3+CP98^3+CQ98^3+CR98^3+CS98^3+CT98^3+CM99^3+CN99^3+CO99^3+CP99^3+CQ99^3+CR99^3+CS99^3+CT99^3</f>
        <v>0</v>
      </c>
      <c r="DD98" s="125">
        <f t="shared" si="18"/>
        <v>0</v>
      </c>
      <c r="DE98" s="88"/>
      <c r="DF98" s="81"/>
      <c r="DG98" s="82"/>
      <c r="DH98" s="83"/>
      <c r="DI98" s="83"/>
      <c r="DJ98" s="82"/>
      <c r="DK98" s="82"/>
      <c r="DL98" s="83"/>
      <c r="DM98" s="83"/>
      <c r="DN98" s="82"/>
      <c r="DO98" s="82"/>
      <c r="DP98" s="83"/>
      <c r="DQ98" s="83"/>
      <c r="DR98" s="82"/>
      <c r="DS98" s="82"/>
      <c r="DT98" s="83"/>
      <c r="DU98" s="84"/>
      <c r="DV98" s="66"/>
      <c r="DW98" s="51"/>
      <c r="DY98" s="57"/>
      <c r="DZ98" s="58"/>
      <c r="EA98" s="3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5"/>
      <c r="EQ98" s="172">
        <f>EA98^3+EB98^3+EC98^3+ED98^3+EE98^3+EF98^3+EG98^3+EH98^3+EA99^3+EB99^3+EC99^3+ED99^3+EE99^3+EF99^3+EG99^3+EH99^3</f>
        <v>0</v>
      </c>
      <c r="ER98" s="125">
        <f t="shared" si="19"/>
        <v>0</v>
      </c>
      <c r="ES98" s="88"/>
      <c r="ET98" s="174"/>
      <c r="EU98" s="131"/>
      <c r="EV98" s="82"/>
      <c r="EW98" s="131"/>
      <c r="EX98" s="131"/>
      <c r="EY98" s="83"/>
      <c r="EZ98" s="131"/>
      <c r="FA98" s="131"/>
      <c r="FB98" s="131"/>
      <c r="FC98" s="131"/>
      <c r="FD98" s="82"/>
      <c r="FE98" s="131"/>
      <c r="FF98" s="131"/>
      <c r="FG98" s="83"/>
      <c r="FH98" s="131"/>
      <c r="FI98" s="175"/>
      <c r="FJ98" s="66"/>
      <c r="FK98" s="51"/>
    </row>
    <row r="99" spans="1:167" x14ac:dyDescent="0.2">
      <c r="A99" s="32"/>
      <c r="B99" s="32"/>
      <c r="C99" s="32"/>
      <c r="D99" s="106" t="s">
        <v>10</v>
      </c>
      <c r="E99" s="107" t="s">
        <v>207</v>
      </c>
      <c r="F99" s="108">
        <f>B4+(85*B6)</f>
        <v>86</v>
      </c>
      <c r="G99" s="104"/>
      <c r="H99" s="43"/>
      <c r="I99" s="90"/>
      <c r="J99" s="58"/>
      <c r="K99" s="3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5"/>
      <c r="AA99" s="172">
        <f>S98^3+T98^3+U98^3+V98^3+W98^3+X98^3+Y98^3+Z98^3+S99^3+T99^3+U99^3+V99^3+W99^3+X99^3+Y99^3+Z99^3</f>
        <v>0</v>
      </c>
      <c r="AB99" s="125">
        <f t="shared" si="16"/>
        <v>0</v>
      </c>
      <c r="AC99" s="61"/>
      <c r="AD99" s="81"/>
      <c r="AE99" s="82"/>
      <c r="AF99" s="82"/>
      <c r="AG99" s="82"/>
      <c r="AH99" s="83"/>
      <c r="AI99" s="83"/>
      <c r="AJ99" s="83"/>
      <c r="AK99" s="83"/>
      <c r="AL99" s="82"/>
      <c r="AM99" s="82"/>
      <c r="AN99" s="82"/>
      <c r="AO99" s="82"/>
      <c r="AP99" s="83"/>
      <c r="AQ99" s="83"/>
      <c r="AR99" s="83"/>
      <c r="AS99" s="84"/>
      <c r="AT99" s="66"/>
      <c r="AU99" s="51"/>
      <c r="AW99" s="90"/>
      <c r="AX99" s="58"/>
      <c r="AY99" s="3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5"/>
      <c r="BO99" s="172">
        <f>BG98^3+BH98^3+BI98^3+BJ98^3+BK98^3+BL98^3+BM98^3+BN98^3+BG99^3+BH99^3+BI99^3+BJ99^3+BK99^3+BL99^3+BM99^3+BN99^3</f>
        <v>0</v>
      </c>
      <c r="BP99" s="125">
        <f t="shared" si="17"/>
        <v>0</v>
      </c>
      <c r="BQ99" s="61"/>
      <c r="BR99" s="89"/>
      <c r="BS99" s="83"/>
      <c r="BT99" s="83"/>
      <c r="BU99" s="83"/>
      <c r="BV99" s="83"/>
      <c r="BW99" s="83"/>
      <c r="BX99" s="83"/>
      <c r="BY99" s="83"/>
      <c r="BZ99" s="82"/>
      <c r="CA99" s="82"/>
      <c r="CB99" s="82"/>
      <c r="CC99" s="82"/>
      <c r="CD99" s="82"/>
      <c r="CE99" s="82"/>
      <c r="CF99" s="82"/>
      <c r="CG99" s="86"/>
      <c r="CH99" s="66"/>
      <c r="CI99" s="51"/>
      <c r="CJ99" s="144"/>
      <c r="CK99" s="90"/>
      <c r="CL99" s="58"/>
      <c r="CM99" s="3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5"/>
      <c r="DC99" s="172">
        <f>CU98^3+CV98^3+CW98^3+CX98^3+CY98^3+CZ98^3+DA98^3+DB98^3+CU99^3+CV99^3+CW99^3+CX99^3+CY99^3+CZ99^3+DA99^3+DB99^3</f>
        <v>0</v>
      </c>
      <c r="DD99" s="125">
        <f t="shared" si="18"/>
        <v>0</v>
      </c>
      <c r="DE99" s="61"/>
      <c r="DF99" s="81"/>
      <c r="DG99" s="82"/>
      <c r="DH99" s="83"/>
      <c r="DI99" s="83"/>
      <c r="DJ99" s="82"/>
      <c r="DK99" s="82"/>
      <c r="DL99" s="83"/>
      <c r="DM99" s="83"/>
      <c r="DN99" s="82"/>
      <c r="DO99" s="82"/>
      <c r="DP99" s="83"/>
      <c r="DQ99" s="83"/>
      <c r="DR99" s="82"/>
      <c r="DS99" s="82"/>
      <c r="DT99" s="83"/>
      <c r="DU99" s="84"/>
      <c r="DV99" s="66"/>
      <c r="DW99" s="51"/>
      <c r="DY99" s="90"/>
      <c r="DZ99" s="58"/>
      <c r="EA99" s="3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5"/>
      <c r="EQ99" s="172">
        <f>EI98^3+EJ98^3+EK98^3+EL98^3+EM98^3+EN98^3+EO98^3+EP98^3+EI99^3+EJ99^3+EK99^3+EL99^3+EM99^3+EN99^3+EO99^3+EP99^3</f>
        <v>0</v>
      </c>
      <c r="ER99" s="125">
        <f t="shared" si="19"/>
        <v>0</v>
      </c>
      <c r="ES99" s="61"/>
      <c r="ET99" s="174"/>
      <c r="EU99" s="131"/>
      <c r="EV99" s="131"/>
      <c r="EW99" s="82"/>
      <c r="EX99" s="83"/>
      <c r="EY99" s="131"/>
      <c r="EZ99" s="131"/>
      <c r="FA99" s="131"/>
      <c r="FB99" s="131"/>
      <c r="FC99" s="131"/>
      <c r="FD99" s="131"/>
      <c r="FE99" s="82"/>
      <c r="FF99" s="83"/>
      <c r="FG99" s="131"/>
      <c r="FH99" s="131"/>
      <c r="FI99" s="175"/>
      <c r="FJ99" s="66"/>
      <c r="FK99" s="51"/>
    </row>
    <row r="100" spans="1:167" x14ac:dyDescent="0.2">
      <c r="A100" s="32"/>
      <c r="B100" s="32"/>
      <c r="C100" s="32"/>
      <c r="D100" s="106" t="s">
        <v>33</v>
      </c>
      <c r="E100" s="107" t="s">
        <v>207</v>
      </c>
      <c r="F100" s="108">
        <f>B4+(86*B6)</f>
        <v>87</v>
      </c>
      <c r="G100" s="104"/>
      <c r="H100" s="43"/>
      <c r="I100" s="57"/>
      <c r="J100" s="58"/>
      <c r="K100" s="3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5"/>
      <c r="AA100" s="172">
        <f>K100^3+L100^3+M100^3+N100^3+O100^3+P100^3+Q100^3+R100^3+K101^3+L101^3+M101^3+N101^3+O101^3+P101^3+Q101^3+R101^3</f>
        <v>0</v>
      </c>
      <c r="AB100" s="125">
        <f t="shared" si="16"/>
        <v>0</v>
      </c>
      <c r="AC100" s="61"/>
      <c r="AD100" s="89"/>
      <c r="AE100" s="83"/>
      <c r="AF100" s="83"/>
      <c r="AG100" s="83"/>
      <c r="AH100" s="82"/>
      <c r="AI100" s="82"/>
      <c r="AJ100" s="82"/>
      <c r="AK100" s="82"/>
      <c r="AL100" s="83"/>
      <c r="AM100" s="83"/>
      <c r="AN100" s="83"/>
      <c r="AO100" s="83"/>
      <c r="AP100" s="82"/>
      <c r="AQ100" s="82"/>
      <c r="AR100" s="82"/>
      <c r="AS100" s="86"/>
      <c r="AT100" s="66"/>
      <c r="AU100" s="51"/>
      <c r="AW100" s="57"/>
      <c r="AX100" s="58"/>
      <c r="AY100" s="3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5"/>
      <c r="BO100" s="172">
        <f>AY100^3+AZ100^3+BA100^3+BB100^3+BC100^3+BD100^3+BE100^3+BF100^3+AY101^3+AZ101^3+BA101^3+BB101^3+BC101^3+BD101^3+BE101^3+BF101^3</f>
        <v>0</v>
      </c>
      <c r="BP100" s="125">
        <f t="shared" si="17"/>
        <v>0</v>
      </c>
      <c r="BQ100" s="61"/>
      <c r="BR100" s="81"/>
      <c r="BS100" s="82"/>
      <c r="BT100" s="82"/>
      <c r="BU100" s="82"/>
      <c r="BV100" s="82"/>
      <c r="BW100" s="82"/>
      <c r="BX100" s="82"/>
      <c r="BY100" s="82"/>
      <c r="BZ100" s="83"/>
      <c r="CA100" s="83"/>
      <c r="CB100" s="83"/>
      <c r="CC100" s="83"/>
      <c r="CD100" s="83"/>
      <c r="CE100" s="83"/>
      <c r="CF100" s="83"/>
      <c r="CG100" s="84"/>
      <c r="CH100" s="66"/>
      <c r="CI100" s="51"/>
      <c r="CJ100" s="144"/>
      <c r="CK100" s="57"/>
      <c r="CL100" s="58"/>
      <c r="CM100" s="3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5"/>
      <c r="DC100" s="172">
        <f>CM100^3+CN100^3+CO100^3+CP100^3+CQ100^3+CR100^3+CS100^3+CT100^3+CM101^3+CN101^3+CO101^3+CP101^3+CQ101^3+CR101^3+CS101^3+CT101^3</f>
        <v>0</v>
      </c>
      <c r="DD100" s="125">
        <f t="shared" si="18"/>
        <v>0</v>
      </c>
      <c r="DE100" s="61"/>
      <c r="DF100" s="81"/>
      <c r="DG100" s="82"/>
      <c r="DH100" s="83"/>
      <c r="DI100" s="83"/>
      <c r="DJ100" s="82"/>
      <c r="DK100" s="82"/>
      <c r="DL100" s="83"/>
      <c r="DM100" s="83"/>
      <c r="DN100" s="82"/>
      <c r="DO100" s="82"/>
      <c r="DP100" s="83"/>
      <c r="DQ100" s="83"/>
      <c r="DR100" s="82"/>
      <c r="DS100" s="82"/>
      <c r="DT100" s="83"/>
      <c r="DU100" s="84"/>
      <c r="DV100" s="66"/>
      <c r="DW100" s="51"/>
      <c r="DY100" s="57"/>
      <c r="DZ100" s="58"/>
      <c r="EA100" s="3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5"/>
      <c r="EQ100" s="172">
        <f>EA100^3+EB100^3+EC100^3+ED100^3+EE100^3+EF100^3+EG100^3+EH100^3+EA101^3+EB101^3+EC101^3+ED101^3+EE101^3+EF101^3+EG101^3+EH101^3</f>
        <v>0</v>
      </c>
      <c r="ER100" s="125">
        <f t="shared" si="19"/>
        <v>0</v>
      </c>
      <c r="ES100" s="61"/>
      <c r="ET100" s="174"/>
      <c r="EU100" s="131"/>
      <c r="EV100" s="131"/>
      <c r="EW100" s="83"/>
      <c r="EX100" s="82"/>
      <c r="EY100" s="131"/>
      <c r="EZ100" s="131"/>
      <c r="FA100" s="131"/>
      <c r="FB100" s="131"/>
      <c r="FC100" s="131"/>
      <c r="FD100" s="131"/>
      <c r="FE100" s="83"/>
      <c r="FF100" s="82"/>
      <c r="FG100" s="131"/>
      <c r="FH100" s="131"/>
      <c r="FI100" s="175"/>
      <c r="FJ100" s="66"/>
      <c r="FK100" s="51"/>
    </row>
    <row r="101" spans="1:167" x14ac:dyDescent="0.2">
      <c r="A101" s="32"/>
      <c r="B101" s="32"/>
      <c r="C101" s="32"/>
      <c r="D101" s="106" t="s">
        <v>175</v>
      </c>
      <c r="E101" s="107" t="s">
        <v>207</v>
      </c>
      <c r="F101" s="110">
        <f>B4+(87*B6)</f>
        <v>88</v>
      </c>
      <c r="G101" s="104"/>
      <c r="H101" s="43"/>
      <c r="I101" s="57"/>
      <c r="J101" s="58"/>
      <c r="K101" s="3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5"/>
      <c r="AA101" s="172">
        <f>S100^3+T100^3+U100^3+V100^3+W100^3+X100^3+Y100^3+Z100^3+S101^3+T101^3+U101^3+V101^3+W101^3+X101^3+Y101^3+Z101^3</f>
        <v>0</v>
      </c>
      <c r="AB101" s="125">
        <f t="shared" si="16"/>
        <v>0</v>
      </c>
      <c r="AC101" s="61"/>
      <c r="AD101" s="89"/>
      <c r="AE101" s="83"/>
      <c r="AF101" s="83"/>
      <c r="AG101" s="83"/>
      <c r="AH101" s="82"/>
      <c r="AI101" s="82"/>
      <c r="AJ101" s="82"/>
      <c r="AK101" s="82"/>
      <c r="AL101" s="83"/>
      <c r="AM101" s="83"/>
      <c r="AN101" s="83"/>
      <c r="AO101" s="83"/>
      <c r="AP101" s="82"/>
      <c r="AQ101" s="82"/>
      <c r="AR101" s="82"/>
      <c r="AS101" s="86"/>
      <c r="AT101" s="66"/>
      <c r="AU101" s="51"/>
      <c r="AW101" s="57"/>
      <c r="AX101" s="58"/>
      <c r="AY101" s="3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5"/>
      <c r="BO101" s="172">
        <f>BG100^3+BH100^3+BI100^3+BJ100^3+BK100^3+BL100^3+BM100^3+BN100^3+BG101^3+BH101^3+BI101^3+BJ101^3+BK101^3+BL101^3+BM101^3+BN101^3</f>
        <v>0</v>
      </c>
      <c r="BP101" s="125">
        <f t="shared" si="17"/>
        <v>0</v>
      </c>
      <c r="BQ101" s="61"/>
      <c r="BR101" s="81"/>
      <c r="BS101" s="82"/>
      <c r="BT101" s="82"/>
      <c r="BU101" s="82"/>
      <c r="BV101" s="82"/>
      <c r="BW101" s="82"/>
      <c r="BX101" s="82"/>
      <c r="BY101" s="82"/>
      <c r="BZ101" s="83"/>
      <c r="CA101" s="83"/>
      <c r="CB101" s="83"/>
      <c r="CC101" s="83"/>
      <c r="CD101" s="83"/>
      <c r="CE101" s="83"/>
      <c r="CF101" s="83"/>
      <c r="CG101" s="84"/>
      <c r="CH101" s="66"/>
      <c r="CI101" s="51"/>
      <c r="CJ101" s="144"/>
      <c r="CK101" s="57"/>
      <c r="CL101" s="58"/>
      <c r="CM101" s="3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5"/>
      <c r="DC101" s="172">
        <f>CU100^3+CV100^3+CW100^3+CX100^3+CY100^3+CZ100^3+DA100^3+DB100^3+CU101^3+CV101^3+CW101^3+CX101^3+CY101^3+CZ101^3+DA101^3+DB101^3</f>
        <v>0</v>
      </c>
      <c r="DD101" s="125">
        <f t="shared" si="18"/>
        <v>0</v>
      </c>
      <c r="DE101" s="61"/>
      <c r="DF101" s="81"/>
      <c r="DG101" s="82"/>
      <c r="DH101" s="83"/>
      <c r="DI101" s="83"/>
      <c r="DJ101" s="82"/>
      <c r="DK101" s="82"/>
      <c r="DL101" s="83"/>
      <c r="DM101" s="83"/>
      <c r="DN101" s="82"/>
      <c r="DO101" s="82"/>
      <c r="DP101" s="83"/>
      <c r="DQ101" s="83"/>
      <c r="DR101" s="82"/>
      <c r="DS101" s="82"/>
      <c r="DT101" s="83"/>
      <c r="DU101" s="84"/>
      <c r="DV101" s="66"/>
      <c r="DW101" s="51"/>
      <c r="DY101" s="57"/>
      <c r="DZ101" s="58"/>
      <c r="EA101" s="3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5"/>
      <c r="EQ101" s="172">
        <f>EI100^3+EJ100^3+EK100^3+EL100^3+EM100^3+EN100^3+EO100^3+EP100^3+EI101^3+EJ101^3+EK101^3+EL101^3+EM101^3+EN101^3+EO101^3+EP101^3</f>
        <v>0</v>
      </c>
      <c r="ER101" s="125">
        <f t="shared" si="19"/>
        <v>0</v>
      </c>
      <c r="ES101" s="61"/>
      <c r="ET101" s="174"/>
      <c r="EU101" s="131"/>
      <c r="EV101" s="83"/>
      <c r="EW101" s="131"/>
      <c r="EX101" s="131"/>
      <c r="EY101" s="82"/>
      <c r="EZ101" s="131"/>
      <c r="FA101" s="131"/>
      <c r="FB101" s="131"/>
      <c r="FC101" s="131"/>
      <c r="FD101" s="83"/>
      <c r="FE101" s="131"/>
      <c r="FF101" s="131"/>
      <c r="FG101" s="82"/>
      <c r="FH101" s="131"/>
      <c r="FI101" s="175"/>
      <c r="FJ101" s="66"/>
      <c r="FK101" s="51"/>
    </row>
    <row r="102" spans="1:167" x14ac:dyDescent="0.2">
      <c r="A102" s="32"/>
      <c r="B102" s="32"/>
      <c r="C102" s="32"/>
      <c r="D102" s="106" t="s">
        <v>183</v>
      </c>
      <c r="E102" s="107" t="s">
        <v>207</v>
      </c>
      <c r="F102" s="110">
        <f>B4+(88*B6)</f>
        <v>89</v>
      </c>
      <c r="G102" s="104"/>
      <c r="H102" s="43"/>
      <c r="I102" s="57"/>
      <c r="J102" s="58"/>
      <c r="K102" s="3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5"/>
      <c r="AA102" s="172">
        <f>K102^3+L102^3+M102^3+N102^3+O102^3+P102^3+Q102^3+R102^3+K103^3+L103^3+M103^3+N103^3+O103^3+P103^3+Q103^3+R103^3</f>
        <v>0</v>
      </c>
      <c r="AB102" s="125">
        <f t="shared" si="16"/>
        <v>0</v>
      </c>
      <c r="AC102" s="61"/>
      <c r="AD102" s="89"/>
      <c r="AE102" s="83"/>
      <c r="AF102" s="83"/>
      <c r="AG102" s="83"/>
      <c r="AH102" s="82"/>
      <c r="AI102" s="82"/>
      <c r="AJ102" s="82"/>
      <c r="AK102" s="82"/>
      <c r="AL102" s="83"/>
      <c r="AM102" s="83"/>
      <c r="AN102" s="83"/>
      <c r="AO102" s="83"/>
      <c r="AP102" s="82"/>
      <c r="AQ102" s="82"/>
      <c r="AR102" s="82"/>
      <c r="AS102" s="86"/>
      <c r="AT102" s="66"/>
      <c r="AU102" s="51"/>
      <c r="AW102" s="57"/>
      <c r="AX102" s="58"/>
      <c r="AY102" s="3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5"/>
      <c r="BO102" s="172">
        <f>AY102^3+AZ102^3+BA102^3+BB102^3+BC102^3+BD102^3+BE102^3+BF102^3+AY103^3+AZ103^3+BA103^3+BB103^3+BC103^3+BD103^3+BE103^3+BF103^3</f>
        <v>0</v>
      </c>
      <c r="BP102" s="125">
        <f t="shared" si="17"/>
        <v>0</v>
      </c>
      <c r="BQ102" s="61"/>
      <c r="BR102" s="89"/>
      <c r="BS102" s="83"/>
      <c r="BT102" s="83"/>
      <c r="BU102" s="83"/>
      <c r="BV102" s="83"/>
      <c r="BW102" s="83"/>
      <c r="BX102" s="83"/>
      <c r="BY102" s="83"/>
      <c r="BZ102" s="82"/>
      <c r="CA102" s="82"/>
      <c r="CB102" s="82"/>
      <c r="CC102" s="82"/>
      <c r="CD102" s="82"/>
      <c r="CE102" s="82"/>
      <c r="CF102" s="82"/>
      <c r="CG102" s="86"/>
      <c r="CH102" s="66"/>
      <c r="CI102" s="51"/>
      <c r="CJ102" s="144"/>
      <c r="CK102" s="57"/>
      <c r="CL102" s="58"/>
      <c r="CM102" s="3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5"/>
      <c r="DC102" s="172">
        <f>CM102^3+CN102^3+CO102^3+CP102^3+CQ102^3+CR102^3+CS102^3+CT102^3+CM103^3+CN103^3+CO103^3+CP103^3+CQ103^3+CR103^3+CS103^3+CT103^3</f>
        <v>0</v>
      </c>
      <c r="DD102" s="125">
        <f t="shared" si="18"/>
        <v>0</v>
      </c>
      <c r="DE102" s="61"/>
      <c r="DF102" s="81"/>
      <c r="DG102" s="82"/>
      <c r="DH102" s="83"/>
      <c r="DI102" s="83"/>
      <c r="DJ102" s="82"/>
      <c r="DK102" s="82"/>
      <c r="DL102" s="83"/>
      <c r="DM102" s="83"/>
      <c r="DN102" s="82"/>
      <c r="DO102" s="82"/>
      <c r="DP102" s="83"/>
      <c r="DQ102" s="83"/>
      <c r="DR102" s="82"/>
      <c r="DS102" s="82"/>
      <c r="DT102" s="83"/>
      <c r="DU102" s="84"/>
      <c r="DV102" s="66"/>
      <c r="DW102" s="51"/>
      <c r="DY102" s="57"/>
      <c r="DZ102" s="58"/>
      <c r="EA102" s="3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5"/>
      <c r="EQ102" s="172">
        <f>EA102^3+EB102^3+EC102^3+ED102^3+EE102^3+EF102^3+EG102^3+EH102^3+EA103^3+EB103^3+EC103^3+ED103^3+EE103^3+EF103^3+EG103^3+EH103^3</f>
        <v>0</v>
      </c>
      <c r="ER102" s="125">
        <f t="shared" si="19"/>
        <v>0</v>
      </c>
      <c r="ES102" s="61"/>
      <c r="ET102" s="174"/>
      <c r="EU102" s="83"/>
      <c r="EV102" s="131"/>
      <c r="EW102" s="131"/>
      <c r="EX102" s="131"/>
      <c r="EY102" s="131"/>
      <c r="EZ102" s="82"/>
      <c r="FA102" s="131"/>
      <c r="FB102" s="131"/>
      <c r="FC102" s="83"/>
      <c r="FD102" s="131"/>
      <c r="FE102" s="131"/>
      <c r="FF102" s="131"/>
      <c r="FG102" s="131"/>
      <c r="FH102" s="82"/>
      <c r="FI102" s="175"/>
      <c r="FJ102" s="66"/>
      <c r="FK102" s="51"/>
    </row>
    <row r="103" spans="1:167" x14ac:dyDescent="0.2">
      <c r="A103" s="32"/>
      <c r="B103" s="32"/>
      <c r="C103" s="32"/>
      <c r="D103" s="106" t="s">
        <v>68</v>
      </c>
      <c r="E103" s="107" t="s">
        <v>207</v>
      </c>
      <c r="F103" s="108">
        <f>B4+(89*B6)</f>
        <v>90</v>
      </c>
      <c r="G103" s="104"/>
      <c r="H103" s="43"/>
      <c r="I103" s="57"/>
      <c r="J103" s="58"/>
      <c r="K103" s="3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5"/>
      <c r="AA103" s="172">
        <f>S102^3+T102^3+U102^3+V102^3+W102^3+X102^3+Y102^3+Z102^3+S103^3+T103^3+U103^3+V103^3+W103^3+X103^3+Y103^3+Z103^3</f>
        <v>0</v>
      </c>
      <c r="AB103" s="125">
        <f t="shared" si="16"/>
        <v>0</v>
      </c>
      <c r="AC103" s="61"/>
      <c r="AD103" s="89"/>
      <c r="AE103" s="83"/>
      <c r="AF103" s="83"/>
      <c r="AG103" s="83"/>
      <c r="AH103" s="82"/>
      <c r="AI103" s="82"/>
      <c r="AJ103" s="82"/>
      <c r="AK103" s="82"/>
      <c r="AL103" s="83"/>
      <c r="AM103" s="83"/>
      <c r="AN103" s="83"/>
      <c r="AO103" s="83"/>
      <c r="AP103" s="82"/>
      <c r="AQ103" s="82"/>
      <c r="AR103" s="82"/>
      <c r="AS103" s="86"/>
      <c r="AT103" s="66"/>
      <c r="AU103" s="51"/>
      <c r="AW103" s="57"/>
      <c r="AX103" s="58"/>
      <c r="AY103" s="3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5"/>
      <c r="BO103" s="172">
        <f>BG102^3+BH102^3+BI102^3+BJ102^3+BK102^3+BL102^3+BM102^3+BN102^3+BG103^3+BH103^3+BI103^3+BJ103^3+BK103^3+BL103^3+BM103^3+BN103^3</f>
        <v>0</v>
      </c>
      <c r="BP103" s="125">
        <f t="shared" si="17"/>
        <v>0</v>
      </c>
      <c r="BQ103" s="61"/>
      <c r="BR103" s="89"/>
      <c r="BS103" s="83"/>
      <c r="BT103" s="83"/>
      <c r="BU103" s="83"/>
      <c r="BV103" s="83"/>
      <c r="BW103" s="83"/>
      <c r="BX103" s="83"/>
      <c r="BY103" s="83"/>
      <c r="BZ103" s="82"/>
      <c r="CA103" s="82"/>
      <c r="CB103" s="82"/>
      <c r="CC103" s="82"/>
      <c r="CD103" s="82"/>
      <c r="CE103" s="82"/>
      <c r="CF103" s="82"/>
      <c r="CG103" s="86"/>
      <c r="CH103" s="66"/>
      <c r="CI103" s="51"/>
      <c r="CJ103" s="144"/>
      <c r="CK103" s="57"/>
      <c r="CL103" s="58"/>
      <c r="CM103" s="3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5"/>
      <c r="DC103" s="172">
        <f>CU102^3+CV102^3+CW102^3+CX102^3+CY102^3+CZ102^3+DA102^3+DB102^3+CU103^3+CV103^3+CW103^3+CX103^3+CY103^3+CZ103^3+DA103^3+DB103^3</f>
        <v>0</v>
      </c>
      <c r="DD103" s="125">
        <f t="shared" si="18"/>
        <v>0</v>
      </c>
      <c r="DE103" s="61"/>
      <c r="DF103" s="81"/>
      <c r="DG103" s="82"/>
      <c r="DH103" s="83"/>
      <c r="DI103" s="83"/>
      <c r="DJ103" s="82"/>
      <c r="DK103" s="82"/>
      <c r="DL103" s="83"/>
      <c r="DM103" s="83"/>
      <c r="DN103" s="82"/>
      <c r="DO103" s="82"/>
      <c r="DP103" s="83"/>
      <c r="DQ103" s="83"/>
      <c r="DR103" s="82"/>
      <c r="DS103" s="82"/>
      <c r="DT103" s="83"/>
      <c r="DU103" s="84"/>
      <c r="DV103" s="66"/>
      <c r="DW103" s="51"/>
      <c r="DY103" s="57"/>
      <c r="DZ103" s="58"/>
      <c r="EA103" s="3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5"/>
      <c r="EQ103" s="172">
        <f>EI102^3+EJ102^3+EK102^3+EL102^3+EM102^3+EN102^3+EO102^3+EP102^3+EI103^3+EJ103^3+EK103^3+EL103^3+EM103^3+EN103^3+EO103^3+EP103^3</f>
        <v>0</v>
      </c>
      <c r="ER103" s="125">
        <f t="shared" si="19"/>
        <v>0</v>
      </c>
      <c r="ES103" s="61"/>
      <c r="ET103" s="89"/>
      <c r="EU103" s="131"/>
      <c r="EV103" s="131"/>
      <c r="EW103" s="131"/>
      <c r="EX103" s="131"/>
      <c r="EY103" s="131"/>
      <c r="EZ103" s="131"/>
      <c r="FA103" s="82"/>
      <c r="FB103" s="83"/>
      <c r="FC103" s="131"/>
      <c r="FD103" s="131"/>
      <c r="FE103" s="131"/>
      <c r="FF103" s="131"/>
      <c r="FG103" s="131"/>
      <c r="FH103" s="131"/>
      <c r="FI103" s="86"/>
      <c r="FJ103" s="66"/>
      <c r="FK103" s="51"/>
    </row>
    <row r="104" spans="1:167" x14ac:dyDescent="0.2">
      <c r="A104" s="32"/>
      <c r="B104" s="32"/>
      <c r="C104" s="32"/>
      <c r="D104" s="106" t="s">
        <v>18</v>
      </c>
      <c r="E104" s="107" t="s">
        <v>207</v>
      </c>
      <c r="F104" s="108">
        <f>B4+(90*B6)</f>
        <v>91</v>
      </c>
      <c r="G104" s="104"/>
      <c r="H104" s="43"/>
      <c r="I104" s="57"/>
      <c r="J104" s="58"/>
      <c r="K104" s="3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5"/>
      <c r="AA104" s="172">
        <f>K104^3+L104^3+M104^3+N104^3+O104^3+P104^3+Q104^3+R104^3+K105^3+L105^3+M105^3+N105^3+O105^3+P105^3+Q105^3+R105^3</f>
        <v>0</v>
      </c>
      <c r="AB104" s="125">
        <f t="shared" si="16"/>
        <v>0</v>
      </c>
      <c r="AC104" s="95"/>
      <c r="AD104" s="81"/>
      <c r="AE104" s="82"/>
      <c r="AF104" s="82"/>
      <c r="AG104" s="82"/>
      <c r="AH104" s="83"/>
      <c r="AI104" s="83"/>
      <c r="AJ104" s="83"/>
      <c r="AK104" s="83"/>
      <c r="AL104" s="82"/>
      <c r="AM104" s="82"/>
      <c r="AN104" s="82"/>
      <c r="AO104" s="82"/>
      <c r="AP104" s="83"/>
      <c r="AQ104" s="83"/>
      <c r="AR104" s="83"/>
      <c r="AS104" s="84"/>
      <c r="AT104" s="66"/>
      <c r="AU104" s="51"/>
      <c r="AW104" s="57"/>
      <c r="AX104" s="58"/>
      <c r="AY104" s="3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5"/>
      <c r="BO104" s="172">
        <f>AY104^3+AZ104^3+BA104^3+BB104^3+BC104^3+BD104^3+BE104^3+BF104^3+AY105^3+AZ105^3+BA105^3+BB105^3+BC105^3+BD105^3+BE105^3+BF105^3</f>
        <v>0</v>
      </c>
      <c r="BP104" s="125">
        <f t="shared" si="17"/>
        <v>0</v>
      </c>
      <c r="BQ104" s="95"/>
      <c r="BR104" s="81"/>
      <c r="BS104" s="82"/>
      <c r="BT104" s="82"/>
      <c r="BU104" s="82"/>
      <c r="BV104" s="82"/>
      <c r="BW104" s="82"/>
      <c r="BX104" s="82"/>
      <c r="BY104" s="82"/>
      <c r="BZ104" s="83"/>
      <c r="CA104" s="83"/>
      <c r="CB104" s="83"/>
      <c r="CC104" s="83"/>
      <c r="CD104" s="83"/>
      <c r="CE104" s="83"/>
      <c r="CF104" s="83"/>
      <c r="CG104" s="84"/>
      <c r="CH104" s="66"/>
      <c r="CI104" s="51"/>
      <c r="CJ104" s="144"/>
      <c r="CK104" s="57"/>
      <c r="CL104" s="58"/>
      <c r="CM104" s="3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5"/>
      <c r="DC104" s="172">
        <f>CM104^3+CN104^3+CO104^3+CP104^3+CQ104^3+CR104^3+CS104^3+CT104^3+CM105^3+CN105^3+CO105^3+CP105^3+CQ105^3+CR105^3+CS105^3+CT105^3</f>
        <v>0</v>
      </c>
      <c r="DD104" s="125">
        <f t="shared" si="18"/>
        <v>0</v>
      </c>
      <c r="DE104" s="95"/>
      <c r="DF104" s="89"/>
      <c r="DG104" s="83"/>
      <c r="DH104" s="82"/>
      <c r="DI104" s="82"/>
      <c r="DJ104" s="83"/>
      <c r="DK104" s="83"/>
      <c r="DL104" s="82"/>
      <c r="DM104" s="82"/>
      <c r="DN104" s="83"/>
      <c r="DO104" s="83"/>
      <c r="DP104" s="82"/>
      <c r="DQ104" s="82"/>
      <c r="DR104" s="83"/>
      <c r="DS104" s="83"/>
      <c r="DT104" s="82"/>
      <c r="DU104" s="86"/>
      <c r="DV104" s="66"/>
      <c r="DW104" s="51"/>
      <c r="DY104" s="57"/>
      <c r="DZ104" s="58"/>
      <c r="EA104" s="3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5"/>
      <c r="EQ104" s="172">
        <f>EA104^3+EB104^3+EC104^3+ED104^3+EE104^3+EF104^3+EG104^3+EH104^3+EA105^3+EB105^3+EC105^3+ED105^3+EE105^3+EF105^3+EG105^3+EH105^3</f>
        <v>0</v>
      </c>
      <c r="ER104" s="125">
        <f t="shared" si="19"/>
        <v>0</v>
      </c>
      <c r="ES104" s="95"/>
      <c r="ET104" s="81"/>
      <c r="EU104" s="131"/>
      <c r="EV104" s="131"/>
      <c r="EW104" s="131"/>
      <c r="EX104" s="131"/>
      <c r="EY104" s="131"/>
      <c r="EZ104" s="131"/>
      <c r="FA104" s="83"/>
      <c r="FB104" s="82"/>
      <c r="FC104" s="131"/>
      <c r="FD104" s="131"/>
      <c r="FE104" s="131"/>
      <c r="FF104" s="131"/>
      <c r="FG104" s="131"/>
      <c r="FH104" s="131"/>
      <c r="FI104" s="84"/>
      <c r="FJ104" s="66"/>
      <c r="FK104" s="51"/>
    </row>
    <row r="105" spans="1:167" x14ac:dyDescent="0.2">
      <c r="A105" s="32"/>
      <c r="B105" s="32"/>
      <c r="C105" s="32"/>
      <c r="D105" s="106" t="s">
        <v>223</v>
      </c>
      <c r="E105" s="107" t="s">
        <v>207</v>
      </c>
      <c r="F105" s="110">
        <f>B4+(91*B6)</f>
        <v>92</v>
      </c>
      <c r="G105" s="104"/>
      <c r="H105" s="43"/>
      <c r="I105" s="57"/>
      <c r="J105" s="58"/>
      <c r="K105" s="3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5"/>
      <c r="AA105" s="172">
        <f>S104^3+T104^3+U104^3+V104^3+W104^3+X104^3+Y104^3+Z104^3+S105^3+T105^3+U105^3+V105^3+W105^3+X105^3+Y105^3+Z105^3</f>
        <v>0</v>
      </c>
      <c r="AB105" s="125">
        <f t="shared" si="16"/>
        <v>0</v>
      </c>
      <c r="AC105" s="61"/>
      <c r="AD105" s="81"/>
      <c r="AE105" s="82"/>
      <c r="AF105" s="82"/>
      <c r="AG105" s="82"/>
      <c r="AH105" s="83"/>
      <c r="AI105" s="83"/>
      <c r="AJ105" s="83"/>
      <c r="AK105" s="83"/>
      <c r="AL105" s="82"/>
      <c r="AM105" s="82"/>
      <c r="AN105" s="82"/>
      <c r="AO105" s="82"/>
      <c r="AP105" s="83"/>
      <c r="AQ105" s="83"/>
      <c r="AR105" s="83"/>
      <c r="AS105" s="84"/>
      <c r="AT105" s="66"/>
      <c r="AU105" s="51"/>
      <c r="AW105" s="57"/>
      <c r="AX105" s="58"/>
      <c r="AY105" s="3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5"/>
      <c r="BO105" s="172">
        <f>BG104^3+BH104^3+BI104^3+BJ104^3+BK104^3+BL104^3+BM104^3+BN104^3+BG105^3+BH105^3+BI105^3+BJ105^3+BK105^3+BL105^3+BM105^3+BN105^3</f>
        <v>0</v>
      </c>
      <c r="BP105" s="125">
        <f t="shared" si="17"/>
        <v>0</v>
      </c>
      <c r="BQ105" s="61"/>
      <c r="BR105" s="81"/>
      <c r="BS105" s="82"/>
      <c r="BT105" s="82"/>
      <c r="BU105" s="82"/>
      <c r="BV105" s="82"/>
      <c r="BW105" s="82"/>
      <c r="BX105" s="82"/>
      <c r="BY105" s="82"/>
      <c r="BZ105" s="83"/>
      <c r="CA105" s="83"/>
      <c r="CB105" s="83"/>
      <c r="CC105" s="83"/>
      <c r="CD105" s="83"/>
      <c r="CE105" s="83"/>
      <c r="CF105" s="83"/>
      <c r="CG105" s="84"/>
      <c r="CH105" s="66"/>
      <c r="CI105" s="51"/>
      <c r="CJ105" s="144"/>
      <c r="CK105" s="57"/>
      <c r="CL105" s="58"/>
      <c r="CM105" s="3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5"/>
      <c r="DC105" s="172">
        <f>CU104^3+CV104^3+CW104^3+CX104^3+CY104^3+CZ104^3+DA104^3+DB104^3+CU105^3+CV105^3+CW105^3+CX105^3+CY105^3+CZ105^3+DA105^3+DB105^3</f>
        <v>0</v>
      </c>
      <c r="DD105" s="125">
        <f t="shared" si="18"/>
        <v>0</v>
      </c>
      <c r="DE105" s="61"/>
      <c r="DF105" s="89"/>
      <c r="DG105" s="83"/>
      <c r="DH105" s="82"/>
      <c r="DI105" s="82"/>
      <c r="DJ105" s="83"/>
      <c r="DK105" s="83"/>
      <c r="DL105" s="82"/>
      <c r="DM105" s="82"/>
      <c r="DN105" s="83"/>
      <c r="DO105" s="83"/>
      <c r="DP105" s="82"/>
      <c r="DQ105" s="82"/>
      <c r="DR105" s="83"/>
      <c r="DS105" s="83"/>
      <c r="DT105" s="82"/>
      <c r="DU105" s="86"/>
      <c r="DV105" s="66"/>
      <c r="DW105" s="51"/>
      <c r="DY105" s="57"/>
      <c r="DZ105" s="58"/>
      <c r="EA105" s="3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5"/>
      <c r="EQ105" s="172">
        <f>EI104^3+EJ104^3+EK104^3+EL104^3+EM104^3+EN104^3+EO104^3+EP104^3+EI105^3+EJ105^3+EK105^3+EL105^3+EM105^3+EN105^3+EO105^3+EP105^3</f>
        <v>0</v>
      </c>
      <c r="ER105" s="125">
        <f t="shared" si="19"/>
        <v>0</v>
      </c>
      <c r="ES105" s="61"/>
      <c r="ET105" s="174"/>
      <c r="EU105" s="82"/>
      <c r="EV105" s="131"/>
      <c r="EW105" s="131"/>
      <c r="EX105" s="131"/>
      <c r="EY105" s="131"/>
      <c r="EZ105" s="83"/>
      <c r="FA105" s="131"/>
      <c r="FB105" s="131"/>
      <c r="FC105" s="82"/>
      <c r="FD105" s="131"/>
      <c r="FE105" s="131"/>
      <c r="FF105" s="131"/>
      <c r="FG105" s="131"/>
      <c r="FH105" s="83"/>
      <c r="FI105" s="175"/>
      <c r="FJ105" s="66"/>
      <c r="FK105" s="51"/>
    </row>
    <row r="106" spans="1:167" x14ac:dyDescent="0.2">
      <c r="A106" s="32"/>
      <c r="B106" s="32"/>
      <c r="C106" s="32"/>
      <c r="D106" s="106" t="s">
        <v>159</v>
      </c>
      <c r="E106" s="107" t="s">
        <v>207</v>
      </c>
      <c r="F106" s="110">
        <f>B4+(92*B6)</f>
        <v>93</v>
      </c>
      <c r="G106" s="104"/>
      <c r="H106" s="43"/>
      <c r="I106" s="105"/>
      <c r="J106" s="58"/>
      <c r="K106" s="3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5"/>
      <c r="AA106" s="172">
        <f>K106^3+L106^3+M106^3+N106^3+O106^3+P106^3+Q106^3+R106^3+K107^3+L107^3+M107^3+N107^3+O107^3+P107^3+Q107^3+R107^3</f>
        <v>0</v>
      </c>
      <c r="AB106" s="125">
        <f t="shared" si="16"/>
        <v>0</v>
      </c>
      <c r="AC106" s="61"/>
      <c r="AD106" s="81"/>
      <c r="AE106" s="82"/>
      <c r="AF106" s="82"/>
      <c r="AG106" s="82"/>
      <c r="AH106" s="83"/>
      <c r="AI106" s="83"/>
      <c r="AJ106" s="83"/>
      <c r="AK106" s="83"/>
      <c r="AL106" s="82"/>
      <c r="AM106" s="82"/>
      <c r="AN106" s="82"/>
      <c r="AO106" s="82"/>
      <c r="AP106" s="83"/>
      <c r="AQ106" s="83"/>
      <c r="AR106" s="83"/>
      <c r="AS106" s="84"/>
      <c r="AT106" s="66"/>
      <c r="AU106" s="51"/>
      <c r="AW106" s="105"/>
      <c r="AX106" s="58"/>
      <c r="AY106" s="3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5"/>
      <c r="BO106" s="172">
        <f>AY106^3+AZ106^3+BA106^3+BB106^3+BC106^3+BD106^3+BE106^3+BF106^3+AY107^3+AZ107^3+BA107^3+BB107^3+BC107^3+BD107^3+BE107^3+BF107^3</f>
        <v>0</v>
      </c>
      <c r="BP106" s="125">
        <f t="shared" si="17"/>
        <v>0</v>
      </c>
      <c r="BQ106" s="61"/>
      <c r="BR106" s="89"/>
      <c r="BS106" s="83"/>
      <c r="BT106" s="83"/>
      <c r="BU106" s="83"/>
      <c r="BV106" s="83"/>
      <c r="BW106" s="83"/>
      <c r="BX106" s="83"/>
      <c r="BY106" s="83"/>
      <c r="BZ106" s="82"/>
      <c r="CA106" s="82"/>
      <c r="CB106" s="82"/>
      <c r="CC106" s="82"/>
      <c r="CD106" s="82"/>
      <c r="CE106" s="82"/>
      <c r="CF106" s="82"/>
      <c r="CG106" s="86"/>
      <c r="CH106" s="66"/>
      <c r="CI106" s="51"/>
      <c r="CJ106" s="144"/>
      <c r="CK106" s="105"/>
      <c r="CL106" s="58"/>
      <c r="CM106" s="3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5"/>
      <c r="DC106" s="172">
        <f>CM106^3+CN106^3+CO106^3+CP106^3+CQ106^3+CR106^3+CS106^3+CT106^3+CM107^3+CN107^3+CO107^3+CP107^3+CQ107^3+CR107^3+CS107^3+CT107^3</f>
        <v>0</v>
      </c>
      <c r="DD106" s="125">
        <f t="shared" si="18"/>
        <v>0</v>
      </c>
      <c r="DE106" s="61"/>
      <c r="DF106" s="89"/>
      <c r="DG106" s="83"/>
      <c r="DH106" s="82"/>
      <c r="DI106" s="82"/>
      <c r="DJ106" s="83"/>
      <c r="DK106" s="83"/>
      <c r="DL106" s="82"/>
      <c r="DM106" s="82"/>
      <c r="DN106" s="83"/>
      <c r="DO106" s="83"/>
      <c r="DP106" s="82"/>
      <c r="DQ106" s="82"/>
      <c r="DR106" s="83"/>
      <c r="DS106" s="83"/>
      <c r="DT106" s="82"/>
      <c r="DU106" s="86"/>
      <c r="DV106" s="66"/>
      <c r="DW106" s="51"/>
      <c r="DY106" s="105"/>
      <c r="DZ106" s="58"/>
      <c r="EA106" s="3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5"/>
      <c r="EQ106" s="172">
        <f>EA106^3+EB106^3+EC106^3+ED106^3+EE106^3+EF106^3+EG106^3+EH106^3+EA107^3+EB107^3+EC107^3+ED107^3+EE107^3+EF107^3+EG107^3+EH107^3</f>
        <v>0</v>
      </c>
      <c r="ER106" s="125">
        <f t="shared" si="19"/>
        <v>0</v>
      </c>
      <c r="ES106" s="61"/>
      <c r="ET106" s="174"/>
      <c r="EU106" s="131"/>
      <c r="EV106" s="82"/>
      <c r="EW106" s="131"/>
      <c r="EX106" s="131"/>
      <c r="EY106" s="83"/>
      <c r="EZ106" s="131"/>
      <c r="FA106" s="131"/>
      <c r="FB106" s="131"/>
      <c r="FC106" s="131"/>
      <c r="FD106" s="82"/>
      <c r="FE106" s="131"/>
      <c r="FF106" s="131"/>
      <c r="FG106" s="83"/>
      <c r="FH106" s="131"/>
      <c r="FI106" s="175"/>
      <c r="FJ106" s="66"/>
      <c r="FK106" s="51"/>
    </row>
    <row r="107" spans="1:167" x14ac:dyDescent="0.2">
      <c r="A107" s="32"/>
      <c r="B107" s="32"/>
      <c r="C107" s="32"/>
      <c r="D107" s="106" t="s">
        <v>77</v>
      </c>
      <c r="E107" s="107" t="s">
        <v>207</v>
      </c>
      <c r="F107" s="108">
        <f>B4+(93*B6)</f>
        <v>94</v>
      </c>
      <c r="G107" s="104"/>
      <c r="H107" s="43"/>
      <c r="I107" s="109"/>
      <c r="J107" s="58"/>
      <c r="K107" s="3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5"/>
      <c r="AA107" s="172">
        <f>S106^3+T106^3+U106^3+V106^3+W106^3+X106^3+Y106^3+Z106^3+S107^3+T107^3+U107^3+V107^3+W107^3+X107^3+Y107^3+Z107^3</f>
        <v>0</v>
      </c>
      <c r="AB107" s="125">
        <f t="shared" si="16"/>
        <v>0</v>
      </c>
      <c r="AC107" s="61"/>
      <c r="AD107" s="81"/>
      <c r="AE107" s="82"/>
      <c r="AF107" s="82"/>
      <c r="AG107" s="82"/>
      <c r="AH107" s="83"/>
      <c r="AI107" s="83"/>
      <c r="AJ107" s="83"/>
      <c r="AK107" s="83"/>
      <c r="AL107" s="82"/>
      <c r="AM107" s="82"/>
      <c r="AN107" s="82"/>
      <c r="AO107" s="82"/>
      <c r="AP107" s="83"/>
      <c r="AQ107" s="83"/>
      <c r="AR107" s="83"/>
      <c r="AS107" s="84"/>
      <c r="AT107" s="66"/>
      <c r="AU107" s="51"/>
      <c r="AW107" s="109"/>
      <c r="AX107" s="58"/>
      <c r="AY107" s="3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5"/>
      <c r="BO107" s="172">
        <f>BG106^3+BH106^3+BI106^3+BJ106^3+BK106^3+BL106^3+BM106^3+BN106^3+BG107^3+BH107^3+BI107^3+BJ107^3+BK107^3+BL107^3+BM107^3+BN107^3</f>
        <v>0</v>
      </c>
      <c r="BP107" s="125">
        <f t="shared" si="17"/>
        <v>0</v>
      </c>
      <c r="BQ107" s="61"/>
      <c r="BR107" s="89"/>
      <c r="BS107" s="83"/>
      <c r="BT107" s="83"/>
      <c r="BU107" s="83"/>
      <c r="BV107" s="83"/>
      <c r="BW107" s="83"/>
      <c r="BX107" s="83"/>
      <c r="BY107" s="83"/>
      <c r="BZ107" s="82"/>
      <c r="CA107" s="82"/>
      <c r="CB107" s="82"/>
      <c r="CC107" s="82"/>
      <c r="CD107" s="82"/>
      <c r="CE107" s="82"/>
      <c r="CF107" s="82"/>
      <c r="CG107" s="86"/>
      <c r="CH107" s="66"/>
      <c r="CI107" s="51"/>
      <c r="CJ107" s="144"/>
      <c r="CK107" s="109"/>
      <c r="CL107" s="58"/>
      <c r="CM107" s="3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5"/>
      <c r="DC107" s="172">
        <f>CU106^3+CV106^3+CW106^3+CX106^3+CY106^3+CZ106^3+DA106^3+DB106^3+CU107^3+CV107^3+CW107^3+CX107^3+CY107^3+CZ107^3+DA107^3+DB107^3</f>
        <v>0</v>
      </c>
      <c r="DD107" s="125">
        <f t="shared" si="18"/>
        <v>0</v>
      </c>
      <c r="DE107" s="61"/>
      <c r="DF107" s="89"/>
      <c r="DG107" s="83"/>
      <c r="DH107" s="82"/>
      <c r="DI107" s="82"/>
      <c r="DJ107" s="83"/>
      <c r="DK107" s="83"/>
      <c r="DL107" s="82"/>
      <c r="DM107" s="82"/>
      <c r="DN107" s="83"/>
      <c r="DO107" s="83"/>
      <c r="DP107" s="82"/>
      <c r="DQ107" s="82"/>
      <c r="DR107" s="83"/>
      <c r="DS107" s="83"/>
      <c r="DT107" s="82"/>
      <c r="DU107" s="86"/>
      <c r="DV107" s="66"/>
      <c r="DW107" s="51"/>
      <c r="DY107" s="109"/>
      <c r="DZ107" s="58"/>
      <c r="EA107" s="3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5"/>
      <c r="EQ107" s="172">
        <f>EI106^3+EJ106^3+EK106^3+EL106^3+EM106^3+EN106^3+EO106^3+EP106^3+EI107^3+EJ107^3+EK107^3+EL107^3+EM107^3+EN107^3+EO107^3+EP107^3</f>
        <v>0</v>
      </c>
      <c r="ER107" s="125">
        <f t="shared" si="19"/>
        <v>0</v>
      </c>
      <c r="ES107" s="61"/>
      <c r="ET107" s="174"/>
      <c r="EU107" s="131"/>
      <c r="EV107" s="131"/>
      <c r="EW107" s="82"/>
      <c r="EX107" s="83"/>
      <c r="EY107" s="131"/>
      <c r="EZ107" s="131"/>
      <c r="FA107" s="131"/>
      <c r="FB107" s="131"/>
      <c r="FC107" s="131"/>
      <c r="FD107" s="131"/>
      <c r="FE107" s="82"/>
      <c r="FF107" s="83"/>
      <c r="FG107" s="131"/>
      <c r="FH107" s="131"/>
      <c r="FI107" s="175"/>
      <c r="FJ107" s="66"/>
      <c r="FK107" s="51"/>
    </row>
    <row r="108" spans="1:167" x14ac:dyDescent="0.2">
      <c r="A108" s="32"/>
      <c r="B108" s="32"/>
      <c r="C108" s="32"/>
      <c r="D108" s="106" t="s">
        <v>120</v>
      </c>
      <c r="E108" s="107" t="s">
        <v>207</v>
      </c>
      <c r="F108" s="108">
        <f>B4+(94*B6)</f>
        <v>95</v>
      </c>
      <c r="G108" s="104"/>
      <c r="H108" s="43"/>
      <c r="I108" s="109"/>
      <c r="J108" s="58"/>
      <c r="K108" s="3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5"/>
      <c r="AA108" s="172">
        <f>K108^3+L108^3+M108^3+N108^3+O108^3+P108^3+Q108^3+R108^3+K109^3+L109^3+M109^3+N109^3+O109^3+P109^3+Q109^3+R109^3</f>
        <v>0</v>
      </c>
      <c r="AB108" s="125">
        <f t="shared" si="16"/>
        <v>0</v>
      </c>
      <c r="AC108" s="61"/>
      <c r="AD108" s="89"/>
      <c r="AE108" s="83"/>
      <c r="AF108" s="83"/>
      <c r="AG108" s="83"/>
      <c r="AH108" s="82"/>
      <c r="AI108" s="82"/>
      <c r="AJ108" s="82"/>
      <c r="AK108" s="82"/>
      <c r="AL108" s="83"/>
      <c r="AM108" s="83"/>
      <c r="AN108" s="83"/>
      <c r="AO108" s="83"/>
      <c r="AP108" s="82"/>
      <c r="AQ108" s="82"/>
      <c r="AR108" s="82"/>
      <c r="AS108" s="86"/>
      <c r="AT108" s="66"/>
      <c r="AU108" s="51"/>
      <c r="AW108" s="109"/>
      <c r="AX108" s="58"/>
      <c r="AY108" s="3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5"/>
      <c r="BO108" s="172">
        <f>AY108^3+AZ108^3+BA108^3+BB108^3+BC108^3+BD108^3+BE108^3+BF108^3+AY109^3+AZ109^3+BA109^3+BB109^3+BC109^3+BD109^3+BE109^3+BF109^3</f>
        <v>0</v>
      </c>
      <c r="BP108" s="125">
        <f t="shared" si="17"/>
        <v>0</v>
      </c>
      <c r="BQ108" s="61"/>
      <c r="BR108" s="81"/>
      <c r="BS108" s="82"/>
      <c r="BT108" s="82"/>
      <c r="BU108" s="82"/>
      <c r="BV108" s="82"/>
      <c r="BW108" s="82"/>
      <c r="BX108" s="82"/>
      <c r="BY108" s="82"/>
      <c r="BZ108" s="83"/>
      <c r="CA108" s="83"/>
      <c r="CB108" s="83"/>
      <c r="CC108" s="83"/>
      <c r="CD108" s="83"/>
      <c r="CE108" s="83"/>
      <c r="CF108" s="83"/>
      <c r="CG108" s="84"/>
      <c r="CH108" s="66"/>
      <c r="CI108" s="51"/>
      <c r="CJ108" s="144"/>
      <c r="CK108" s="109"/>
      <c r="CL108" s="58"/>
      <c r="CM108" s="3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5"/>
      <c r="DC108" s="172">
        <f>CM108^3+CN108^3+CO108^3+CP108^3+CQ108^3+CR108^3+CS108^3+CT108^3+CM109^3+CN109^3+CO109^3+CP109^3+CQ109^3+CR109^3+CS109^3+CT109^3</f>
        <v>0</v>
      </c>
      <c r="DD108" s="125">
        <f t="shared" si="18"/>
        <v>0</v>
      </c>
      <c r="DE108" s="61"/>
      <c r="DF108" s="89"/>
      <c r="DG108" s="83"/>
      <c r="DH108" s="82"/>
      <c r="DI108" s="82"/>
      <c r="DJ108" s="83"/>
      <c r="DK108" s="83"/>
      <c r="DL108" s="82"/>
      <c r="DM108" s="82"/>
      <c r="DN108" s="83"/>
      <c r="DO108" s="83"/>
      <c r="DP108" s="82"/>
      <c r="DQ108" s="82"/>
      <c r="DR108" s="83"/>
      <c r="DS108" s="83"/>
      <c r="DT108" s="82"/>
      <c r="DU108" s="86"/>
      <c r="DV108" s="66"/>
      <c r="DW108" s="51"/>
      <c r="DY108" s="109"/>
      <c r="DZ108" s="58"/>
      <c r="EA108" s="3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5"/>
      <c r="EQ108" s="172">
        <f>EA108^3+EB108^3+EC108^3+ED108^3+EE108^3+EF108^3+EG108^3+EH108^3+EA109^3+EB109^3+EC109^3+ED109^3+EE109^3+EF109^3+EG109^3+EH109^3</f>
        <v>0</v>
      </c>
      <c r="ER108" s="125">
        <f t="shared" si="19"/>
        <v>0</v>
      </c>
      <c r="ES108" s="61"/>
      <c r="ET108" s="174"/>
      <c r="EU108" s="131"/>
      <c r="EV108" s="131"/>
      <c r="EW108" s="83"/>
      <c r="EX108" s="82"/>
      <c r="EY108" s="131"/>
      <c r="EZ108" s="131"/>
      <c r="FA108" s="131"/>
      <c r="FB108" s="131"/>
      <c r="FC108" s="131"/>
      <c r="FD108" s="131"/>
      <c r="FE108" s="83"/>
      <c r="FF108" s="82"/>
      <c r="FG108" s="131"/>
      <c r="FH108" s="131"/>
      <c r="FI108" s="175"/>
      <c r="FJ108" s="66"/>
      <c r="FK108" s="51"/>
    </row>
    <row r="109" spans="1:167" x14ac:dyDescent="0.2">
      <c r="A109" s="32"/>
      <c r="B109" s="32"/>
      <c r="C109" s="32"/>
      <c r="D109" s="106" t="s">
        <v>205</v>
      </c>
      <c r="E109" s="107" t="s">
        <v>207</v>
      </c>
      <c r="F109" s="110">
        <f>B4+(95*B6)</f>
        <v>96</v>
      </c>
      <c r="G109" s="104"/>
      <c r="H109" s="43"/>
      <c r="I109" s="109"/>
      <c r="J109" s="58"/>
      <c r="K109" s="3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5"/>
      <c r="AA109" s="172">
        <f>S108^3+T108^3+U108^3+V108^3+W108^3+X108^3+Y108^3+Z108^3+S109^3+T109^3+U109^3+V109^3+W109^3+X109^3+Y109^3+Z109^3</f>
        <v>0</v>
      </c>
      <c r="AB109" s="125">
        <f t="shared" si="16"/>
        <v>0</v>
      </c>
      <c r="AC109" s="61"/>
      <c r="AD109" s="89"/>
      <c r="AE109" s="83"/>
      <c r="AF109" s="83"/>
      <c r="AG109" s="83"/>
      <c r="AH109" s="82"/>
      <c r="AI109" s="82"/>
      <c r="AJ109" s="82"/>
      <c r="AK109" s="82"/>
      <c r="AL109" s="83"/>
      <c r="AM109" s="83"/>
      <c r="AN109" s="83"/>
      <c r="AO109" s="83"/>
      <c r="AP109" s="82"/>
      <c r="AQ109" s="82"/>
      <c r="AR109" s="82"/>
      <c r="AS109" s="86"/>
      <c r="AT109" s="66"/>
      <c r="AU109" s="51"/>
      <c r="AW109" s="109"/>
      <c r="AX109" s="58"/>
      <c r="AY109" s="3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5"/>
      <c r="BO109" s="172">
        <f>BG108^3+BH108^3+BI108^3+BJ108^3+BK108^3+BL108^3+BM108^3+BN108^3+BG109^3+BH109^3+BI109^3+BJ109^3+BK109^3+BL109^3+BM109^3+BN109^3</f>
        <v>0</v>
      </c>
      <c r="BP109" s="125">
        <f t="shared" si="17"/>
        <v>0</v>
      </c>
      <c r="BQ109" s="61"/>
      <c r="BR109" s="81"/>
      <c r="BS109" s="82"/>
      <c r="BT109" s="82"/>
      <c r="BU109" s="82"/>
      <c r="BV109" s="82"/>
      <c r="BW109" s="82"/>
      <c r="BX109" s="82"/>
      <c r="BY109" s="82"/>
      <c r="BZ109" s="83"/>
      <c r="CA109" s="83"/>
      <c r="CB109" s="83"/>
      <c r="CC109" s="83"/>
      <c r="CD109" s="83"/>
      <c r="CE109" s="83"/>
      <c r="CF109" s="83"/>
      <c r="CG109" s="84"/>
      <c r="CH109" s="66"/>
      <c r="CI109" s="51"/>
      <c r="CJ109" s="144"/>
      <c r="CK109" s="109"/>
      <c r="CL109" s="58"/>
      <c r="CM109" s="3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5"/>
      <c r="DC109" s="172">
        <f>CU108^3+CV108^3+CW108^3+CX108^3+CY108^3+CZ108^3+DA108^3+DB108^3+CU109^3+CV109^3+CW109^3+CX109^3+CY109^3+CZ109^3+DA109^3+DB109^3</f>
        <v>0</v>
      </c>
      <c r="DD109" s="125">
        <f t="shared" si="18"/>
        <v>0</v>
      </c>
      <c r="DE109" s="61"/>
      <c r="DF109" s="89"/>
      <c r="DG109" s="83"/>
      <c r="DH109" s="82"/>
      <c r="DI109" s="82"/>
      <c r="DJ109" s="83"/>
      <c r="DK109" s="83"/>
      <c r="DL109" s="82"/>
      <c r="DM109" s="82"/>
      <c r="DN109" s="83"/>
      <c r="DO109" s="83"/>
      <c r="DP109" s="82"/>
      <c r="DQ109" s="82"/>
      <c r="DR109" s="83"/>
      <c r="DS109" s="83"/>
      <c r="DT109" s="82"/>
      <c r="DU109" s="86"/>
      <c r="DV109" s="66"/>
      <c r="DW109" s="51"/>
      <c r="DY109" s="109"/>
      <c r="DZ109" s="58"/>
      <c r="EA109" s="3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5"/>
      <c r="EQ109" s="172">
        <f>EI108^3+EJ108^3+EK108^3+EL108^3+EM108^3+EN108^3+EO108^3+EP108^3+EI109^3+EJ109^3+EK109^3+EL109^3+EM109^3+EN109^3+EO109^3+EP109^3</f>
        <v>0</v>
      </c>
      <c r="ER109" s="125">
        <f t="shared" si="19"/>
        <v>0</v>
      </c>
      <c r="ES109" s="61"/>
      <c r="ET109" s="174"/>
      <c r="EU109" s="131"/>
      <c r="EV109" s="83"/>
      <c r="EW109" s="131"/>
      <c r="EX109" s="131"/>
      <c r="EY109" s="82"/>
      <c r="EZ109" s="131"/>
      <c r="FA109" s="131"/>
      <c r="FB109" s="131"/>
      <c r="FC109" s="131"/>
      <c r="FD109" s="83"/>
      <c r="FE109" s="131"/>
      <c r="FF109" s="131"/>
      <c r="FG109" s="82"/>
      <c r="FH109" s="131"/>
      <c r="FI109" s="175"/>
      <c r="FJ109" s="66"/>
      <c r="FK109" s="51"/>
    </row>
    <row r="110" spans="1:167" x14ac:dyDescent="0.2">
      <c r="A110" s="32"/>
      <c r="B110" s="32"/>
      <c r="C110" s="32"/>
      <c r="D110" s="106" t="s">
        <v>51</v>
      </c>
      <c r="E110" s="107" t="s">
        <v>207</v>
      </c>
      <c r="F110" s="110">
        <f>B4+(96*B6)</f>
        <v>97</v>
      </c>
      <c r="G110" s="104"/>
      <c r="H110" s="43"/>
      <c r="I110" s="109"/>
      <c r="J110" s="58"/>
      <c r="K110" s="3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5"/>
      <c r="AA110" s="172">
        <f>K110^3+L110^3+M110^3+N110^3+O110^3+P110^3+Q110^3+R110^3+K111^3+L111^3+M111^3+N111^3+O111^3+P111^3+Q111^3+R111^3</f>
        <v>0</v>
      </c>
      <c r="AB110" s="125">
        <f t="shared" si="16"/>
        <v>0</v>
      </c>
      <c r="AC110" s="61"/>
      <c r="AD110" s="89"/>
      <c r="AE110" s="83"/>
      <c r="AF110" s="83"/>
      <c r="AG110" s="83"/>
      <c r="AH110" s="82"/>
      <c r="AI110" s="82"/>
      <c r="AJ110" s="82"/>
      <c r="AK110" s="82"/>
      <c r="AL110" s="83"/>
      <c r="AM110" s="83"/>
      <c r="AN110" s="83"/>
      <c r="AO110" s="83"/>
      <c r="AP110" s="82"/>
      <c r="AQ110" s="82"/>
      <c r="AR110" s="82"/>
      <c r="AS110" s="86"/>
      <c r="AT110" s="66"/>
      <c r="AU110" s="51"/>
      <c r="AW110" s="109"/>
      <c r="AX110" s="58"/>
      <c r="AY110" s="3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5"/>
      <c r="BO110" s="172">
        <f>AY110^3+AZ110^3+BA110^3+BB110^3+BC110^3+BD110^3+BE110^3+BF110^3+AY111^3+AZ111^3+BA111^3+BB111^3+BC111^3+BD111^3+BE111^3+BF111^3</f>
        <v>0</v>
      </c>
      <c r="BP110" s="125">
        <f t="shared" si="17"/>
        <v>0</v>
      </c>
      <c r="BQ110" s="61"/>
      <c r="BR110" s="89"/>
      <c r="BS110" s="83"/>
      <c r="BT110" s="83"/>
      <c r="BU110" s="83"/>
      <c r="BV110" s="83"/>
      <c r="BW110" s="83"/>
      <c r="BX110" s="83"/>
      <c r="BY110" s="83"/>
      <c r="BZ110" s="82"/>
      <c r="CA110" s="82"/>
      <c r="CB110" s="82"/>
      <c r="CC110" s="82"/>
      <c r="CD110" s="82"/>
      <c r="CE110" s="82"/>
      <c r="CF110" s="82"/>
      <c r="CG110" s="86"/>
      <c r="CH110" s="66"/>
      <c r="CI110" s="51"/>
      <c r="CJ110" s="144"/>
      <c r="CK110" s="109"/>
      <c r="CL110" s="58"/>
      <c r="CM110" s="3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5"/>
      <c r="DC110" s="172">
        <f>CM110^3+CN110^3+CO110^3+CP110^3+CQ110^3+CR110^3+CS110^3+CT110^3+CM111^3+CN111^3+CO111^3+CP111^3+CQ111^3+CR111^3+CS111^3+CT111^3</f>
        <v>0</v>
      </c>
      <c r="DD110" s="125">
        <f t="shared" si="18"/>
        <v>0</v>
      </c>
      <c r="DE110" s="61"/>
      <c r="DF110" s="89"/>
      <c r="DG110" s="83"/>
      <c r="DH110" s="82"/>
      <c r="DI110" s="82"/>
      <c r="DJ110" s="83"/>
      <c r="DK110" s="83"/>
      <c r="DL110" s="82"/>
      <c r="DM110" s="82"/>
      <c r="DN110" s="83"/>
      <c r="DO110" s="83"/>
      <c r="DP110" s="82"/>
      <c r="DQ110" s="82"/>
      <c r="DR110" s="83"/>
      <c r="DS110" s="83"/>
      <c r="DT110" s="82"/>
      <c r="DU110" s="86"/>
      <c r="DV110" s="66"/>
      <c r="DW110" s="51"/>
      <c r="DY110" s="109"/>
      <c r="DZ110" s="58"/>
      <c r="EA110" s="3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5"/>
      <c r="EQ110" s="172">
        <f>EA110^3+EB110^3+EC110^3+ED110^3+EE110^3+EF110^3+EG110^3+EH110^3+EA111^3+EB111^3+EC111^3+ED111^3+EE111^3+EF111^3+EG111^3+EH111^3</f>
        <v>0</v>
      </c>
      <c r="ER110" s="125">
        <f t="shared" si="19"/>
        <v>0</v>
      </c>
      <c r="ES110" s="61"/>
      <c r="ET110" s="174"/>
      <c r="EU110" s="83"/>
      <c r="EV110" s="131"/>
      <c r="EW110" s="131"/>
      <c r="EX110" s="131"/>
      <c r="EY110" s="131"/>
      <c r="EZ110" s="82"/>
      <c r="FA110" s="131"/>
      <c r="FB110" s="131"/>
      <c r="FC110" s="83"/>
      <c r="FD110" s="131"/>
      <c r="FE110" s="131"/>
      <c r="FF110" s="131"/>
      <c r="FG110" s="131"/>
      <c r="FH110" s="82"/>
      <c r="FI110" s="175"/>
      <c r="FJ110" s="66"/>
      <c r="FK110" s="51"/>
    </row>
    <row r="111" spans="1:167" x14ac:dyDescent="0.2">
      <c r="A111" s="32"/>
      <c r="B111" s="32"/>
      <c r="C111" s="32"/>
      <c r="D111" s="106" t="s">
        <v>181</v>
      </c>
      <c r="E111" s="107" t="s">
        <v>207</v>
      </c>
      <c r="F111" s="108">
        <f>B4+(97*B6)</f>
        <v>98</v>
      </c>
      <c r="G111" s="104"/>
      <c r="H111" s="43"/>
      <c r="I111" s="109"/>
      <c r="J111" s="58"/>
      <c r="K111" s="7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9"/>
      <c r="AA111" s="172">
        <f>S110^3+T110^3+U110^3+V110^3+W110^3+X110^3+Y110^3+Z110^3+S111^3+T111^3+U111^3+V111^3+W111^3+X111^3+Y111^3+Z111^3</f>
        <v>0</v>
      </c>
      <c r="AB111" s="125">
        <f t="shared" si="16"/>
        <v>0</v>
      </c>
      <c r="AC111" s="61"/>
      <c r="AD111" s="116"/>
      <c r="AE111" s="117"/>
      <c r="AF111" s="117"/>
      <c r="AG111" s="117"/>
      <c r="AH111" s="118"/>
      <c r="AI111" s="118"/>
      <c r="AJ111" s="118"/>
      <c r="AK111" s="118"/>
      <c r="AL111" s="117"/>
      <c r="AM111" s="117"/>
      <c r="AN111" s="117"/>
      <c r="AO111" s="117"/>
      <c r="AP111" s="118"/>
      <c r="AQ111" s="118"/>
      <c r="AR111" s="118"/>
      <c r="AS111" s="119"/>
      <c r="AT111" s="32"/>
      <c r="AU111" s="115"/>
      <c r="AW111" s="109"/>
      <c r="AX111" s="58"/>
      <c r="AY111" s="7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9"/>
      <c r="BO111" s="172">
        <f>BG110^3+BH110^3+BI110^3+BJ110^3+BK110^3+BL110^3+BM110^3+BN110^3+BG111^3+BH111^3+BI111^3+BJ111^3+BK111^3+BL111^3+BM111^3+BN111^3</f>
        <v>0</v>
      </c>
      <c r="BP111" s="125">
        <f t="shared" si="17"/>
        <v>0</v>
      </c>
      <c r="BQ111" s="61"/>
      <c r="BR111" s="116"/>
      <c r="BS111" s="117"/>
      <c r="BT111" s="117"/>
      <c r="BU111" s="117"/>
      <c r="BV111" s="117"/>
      <c r="BW111" s="117"/>
      <c r="BX111" s="117"/>
      <c r="BY111" s="117"/>
      <c r="BZ111" s="118"/>
      <c r="CA111" s="118"/>
      <c r="CB111" s="118"/>
      <c r="CC111" s="118"/>
      <c r="CD111" s="118"/>
      <c r="CE111" s="118"/>
      <c r="CF111" s="118"/>
      <c r="CG111" s="119"/>
      <c r="CH111" s="32"/>
      <c r="CI111" s="115"/>
      <c r="CJ111" s="144"/>
      <c r="CK111" s="109"/>
      <c r="CL111" s="58"/>
      <c r="CM111" s="7"/>
      <c r="CN111" s="8"/>
      <c r="CO111" s="8"/>
      <c r="CP111" s="8"/>
      <c r="CQ111" s="8"/>
      <c r="CR111" s="8"/>
      <c r="CS111" s="8"/>
      <c r="CT111" s="8"/>
      <c r="CU111" s="8"/>
      <c r="CV111" s="8"/>
      <c r="CW111" s="8"/>
      <c r="CX111" s="8"/>
      <c r="CY111" s="8"/>
      <c r="CZ111" s="8"/>
      <c r="DA111" s="8"/>
      <c r="DB111" s="9"/>
      <c r="DC111" s="172">
        <f>CU110^3+CV110^3+CW110^3+CX110^3+CY110^3+CZ110^3+DA110^3+DB110^3+CU111^3+CV111^3+CW111^3+CX111^3+CY111^3+CZ111^3+DA111^3+DB111^3</f>
        <v>0</v>
      </c>
      <c r="DD111" s="125">
        <f t="shared" si="18"/>
        <v>0</v>
      </c>
      <c r="DE111" s="61"/>
      <c r="DF111" s="116"/>
      <c r="DG111" s="117"/>
      <c r="DH111" s="118"/>
      <c r="DI111" s="118"/>
      <c r="DJ111" s="117"/>
      <c r="DK111" s="117"/>
      <c r="DL111" s="118"/>
      <c r="DM111" s="118"/>
      <c r="DN111" s="117"/>
      <c r="DO111" s="117"/>
      <c r="DP111" s="118"/>
      <c r="DQ111" s="118"/>
      <c r="DR111" s="117"/>
      <c r="DS111" s="117"/>
      <c r="DT111" s="118"/>
      <c r="DU111" s="119"/>
      <c r="DV111" s="32"/>
      <c r="DW111" s="115"/>
      <c r="DY111" s="109"/>
      <c r="DZ111" s="58"/>
      <c r="EA111" s="7"/>
      <c r="EB111" s="8"/>
      <c r="EC111" s="8"/>
      <c r="ED111" s="8"/>
      <c r="EE111" s="8"/>
      <c r="EF111" s="8"/>
      <c r="EG111" s="8"/>
      <c r="EH111" s="8"/>
      <c r="EI111" s="8"/>
      <c r="EJ111" s="8"/>
      <c r="EK111" s="8"/>
      <c r="EL111" s="8"/>
      <c r="EM111" s="8"/>
      <c r="EN111" s="8"/>
      <c r="EO111" s="8"/>
      <c r="EP111" s="9"/>
      <c r="EQ111" s="172">
        <f>EI110^3+EJ110^3+EK110^3+EL110^3+EM110^3+EN110^3+EO110^3+EP110^3+EI111^3+EJ111^3+EK111^3+EL111^3+EM111^3+EN111^3+EO111^3+EP111^3</f>
        <v>0</v>
      </c>
      <c r="ER111" s="125">
        <f t="shared" si="19"/>
        <v>0</v>
      </c>
      <c r="ES111" s="61"/>
      <c r="ET111" s="116"/>
      <c r="EU111" s="176"/>
      <c r="EV111" s="176"/>
      <c r="EW111" s="176"/>
      <c r="EX111" s="176"/>
      <c r="EY111" s="176"/>
      <c r="EZ111" s="176"/>
      <c r="FA111" s="118"/>
      <c r="FB111" s="117"/>
      <c r="FC111" s="176"/>
      <c r="FD111" s="176"/>
      <c r="FE111" s="176"/>
      <c r="FF111" s="176"/>
      <c r="FG111" s="176"/>
      <c r="FH111" s="176"/>
      <c r="FI111" s="119"/>
      <c r="FJ111" s="32"/>
      <c r="FK111" s="115"/>
    </row>
    <row r="112" spans="1:167" x14ac:dyDescent="0.2">
      <c r="A112" s="32"/>
      <c r="B112" s="32"/>
      <c r="C112" s="32"/>
      <c r="D112" s="106" t="s">
        <v>209</v>
      </c>
      <c r="E112" s="107" t="s">
        <v>207</v>
      </c>
      <c r="F112" s="108">
        <f>B4+(98*B6)</f>
        <v>99</v>
      </c>
      <c r="G112" s="104"/>
      <c r="H112" s="43"/>
      <c r="I112" s="109"/>
      <c r="J112" s="58"/>
      <c r="K112" s="121">
        <f>K96^3+K97^3+K98^3+K99^3+K100^3+K101^3+K102^3+K103^3+L96^3+L97^3+L98^3+L99^3+L100^3+L101^3+L102^3+L103^3</f>
        <v>0</v>
      </c>
      <c r="L112" s="122">
        <f>K111^3+K110^3+K109^3+K108^3+K107^3+K106^3+K105^3+K104^3+L111^3+L110^3+L109^3+L108^3+L107^3+L106^3+L105^3+L104^3</f>
        <v>0</v>
      </c>
      <c r="M112" s="122">
        <f>M96^3+M97^3+M98^3+M99^3+M100^3+M101^3+M102^3+M103^3+N96^3+N97^3+N98^3+N99^3+N100^3+N101^3+N102^3+N103^3</f>
        <v>0</v>
      </c>
      <c r="N112" s="122">
        <f>M111^3+M110^3+M109^3+M108^3+M107^3+M106^3+M105^3+M104^3+N111^3+N110^3+N109^3+N108^3+N107^3+N106^3+N105^3+N104^3</f>
        <v>0</v>
      </c>
      <c r="O112" s="122">
        <f>O96^3+O97^3+O98^3+O99^3+O100^3+O101^3+O102^3+O103^3+P96^3+P97^3+P98^3+P99^3+P100^3+P101^3+P102^3+P103^3</f>
        <v>0</v>
      </c>
      <c r="P112" s="122">
        <f>O111^3+O110^3+O109^3+O108^3+O107^3+O106^3+O105^3+O104^3+P111^3+P110^3+P109^3+P108^3+P107^3+P106^3+P105^3+P104^3</f>
        <v>0</v>
      </c>
      <c r="Q112" s="122">
        <f>Q96^3+Q97^3+Q98^3+Q99^3+Q100^3+Q101^3+Q102^3+Q103^3+R96^3+R97^3+R98^3+R99^3+R100^3+R101^3+R102^3+R103^3</f>
        <v>0</v>
      </c>
      <c r="R112" s="122">
        <f>Q111^3+Q110^3+Q109^3+Q108^3+Q107^3+Q106^3+Q105^3+Q104^3+R111^3+R110^3+R109^3+R108^3+R107^3+R106^3+R105^3+R104^3</f>
        <v>0</v>
      </c>
      <c r="S112" s="122">
        <f>S96^3+S97^3+S98^3+S99^3+S100^3+S101^3+S102^3+S103^3+T96^3+T97^3+T98^3+T99^3+T100^3+T101^3+T102^3+T103^3</f>
        <v>0</v>
      </c>
      <c r="T112" s="122">
        <f>S111^3+S110^3+S109^3+S108^3+S107^3+S106^3+S105^3+S104^3+T111^3+T110^3+T109^3+T108^3+T107^3+T106^3+T105^3+T104^3</f>
        <v>0</v>
      </c>
      <c r="U112" s="122">
        <f>U96^3+U97^3+U98^3+U99^3+U100^3+U101^3+U102^3+U103^3+V96^3+V97^3+V98^3+V99^3+V100^3+V101^3+V102^3+V103^3</f>
        <v>0</v>
      </c>
      <c r="V112" s="122">
        <f>U111^3+U110^3+U109^3+U108^3+U107^3+U106^3+U105^3+U104^3+V111^3+V110^3+V109^3+V108^3+V107^3+V106^3+V105^3+V104^3</f>
        <v>0</v>
      </c>
      <c r="W112" s="122">
        <f>W96^3+W97^3+W98^3+W99^3+W100^3+W101^3+W102^3+W103^3+X96^3+X97^3+X98^3+X99^3+X100^3+X101^3+X102^3+X103^3</f>
        <v>0</v>
      </c>
      <c r="X112" s="122">
        <f>W111^3+W110^3+W109^3+W108^3+W107^3+W106^3+W105^3+W104^3+X111^3+X110^3+X109^3+X108^3+X107^3+X106^3+X105^3+X104^3</f>
        <v>0</v>
      </c>
      <c r="Y112" s="122">
        <f>Y96^3+Y97^3+Y98^3+Y99^3+Y100^3+Y101^3+Y102^3+Y103^3+Z96^3+Z97^3+Z98^3+Z99^3+Z100^3+Z101^3+Z102^3+Z103^3</f>
        <v>0</v>
      </c>
      <c r="Z112" s="123">
        <f>Y111^3+Y110^3+Y109^3+Y108^3+Y107^3+Y106^3+Y105^3+Y104^3+Z111^3+Z110^3+Z109^3+Z108^3+Z107^3+Z106^3+Z105^3+Z104^3</f>
        <v>0</v>
      </c>
      <c r="AA112" s="168">
        <f>K96^3+L97^3+M98^3+N99^3+O100^3+P101^3+Q102^3+R103^3+S104^3+T105^3+U106^3+V107^3+W108^3+X109^3+Y110^3+Z111^3</f>
        <v>0</v>
      </c>
      <c r="AB112" s="169">
        <f>K104^3+L105^3+M106^3+N107^3+O108^3+P109^3+Q110^3+R111^3+S96^3+T97^3+U98^3+V99^3+W100^3+X101^3+Y102^3+Z103^3</f>
        <v>0</v>
      </c>
      <c r="AC112" s="52"/>
      <c r="AD112" s="126"/>
      <c r="AE112" s="126"/>
      <c r="AF112" s="126"/>
      <c r="AG112" s="126"/>
      <c r="AH112" s="126"/>
      <c r="AI112" s="126"/>
      <c r="AJ112" s="126"/>
      <c r="AK112" s="126"/>
      <c r="AL112" s="126"/>
      <c r="AM112" s="126"/>
      <c r="AN112" s="126"/>
      <c r="AO112" s="126"/>
      <c r="AP112" s="126"/>
      <c r="AQ112" s="126"/>
      <c r="AR112" s="126"/>
      <c r="AS112" s="126"/>
      <c r="AT112" s="32"/>
      <c r="AU112" s="115"/>
      <c r="AW112" s="109"/>
      <c r="AX112" s="58"/>
      <c r="AY112" s="121">
        <f>AY96^3+AY97^3+AY98^3+AY99^3+AY100^3+AY101^3+AY102^3+AY103^3+AZ96^3+AZ97^3+AZ98^3+AZ99^3+AZ100^3+AZ101^3+AZ102^3+AZ103^3</f>
        <v>0</v>
      </c>
      <c r="AZ112" s="122">
        <f>AY111^3+AY110^3+AY109^3+AY108^3+AY107^3+AY106^3+AY105^3+AY104^3+AZ111^3+AZ110^3+AZ109^3+AZ108^3+AZ107^3+AZ106^3+AZ105^3+AZ104^3</f>
        <v>0</v>
      </c>
      <c r="BA112" s="122">
        <f>BA96^3+BA97^3+BA98^3+BA99^3+BA100^3+BA101^3+BA102^3+BA103^3+BB96^3+BB97^3+BB98^3+BB99^3+BB100^3+BB101^3+BB102^3+BB103^3</f>
        <v>0</v>
      </c>
      <c r="BB112" s="122">
        <f>BA111^3+BA110^3+BA109^3+BA108^3+BA107^3+BA106^3+BA105^3+BA104^3+BB111^3+BB110^3+BB109^3+BB108^3+BB107^3+BB106^3+BB105^3+BB104^3</f>
        <v>0</v>
      </c>
      <c r="BC112" s="122">
        <f>BC96^3+BC97^3+BC98^3+BC99^3+BC100^3+BC101^3+BC102^3+BC103^3+BD96^3+BD97^3+BD98^3+BD99^3+BD100^3+BD101^3+BD102^3+BD103^3</f>
        <v>0</v>
      </c>
      <c r="BD112" s="122">
        <f>BC111^3+BC110^3+BC109^3+BC108^3+BC107^3+BC106^3+BC105^3+BC104^3+BD111^3+BD110^3+BD109^3+BD108^3+BD107^3+BD106^3+BD105^3+BD104^3</f>
        <v>0</v>
      </c>
      <c r="BE112" s="122">
        <f>BE96^3+BE97^3+BE98^3+BE99^3+BE100^3+BE101^3+BE102^3+BE103^3+BF96^3+BF97^3+BF98^3+BF99^3+BF100^3+BF101^3+BF102^3+BF103^3</f>
        <v>0</v>
      </c>
      <c r="BF112" s="122">
        <f>BE111^3+BE110^3+BE109^3+BE108^3+BE107^3+BE106^3+BE105^3+BE104^3+BF111^3+BF110^3+BF109^3+BF108^3+BF107^3+BF106^3+BF105^3+BF104^3</f>
        <v>0</v>
      </c>
      <c r="BG112" s="122">
        <f>BG96^3+BG97^3+BG98^3+BG99^3+BG100^3+BG101^3+BG102^3+BG103^3+BH96^3+BH97^3+BH98^3+BH99^3+BH100^3+BH101^3+BH102^3+BH103^3</f>
        <v>0</v>
      </c>
      <c r="BH112" s="122">
        <f>BG111^3+BG110^3+BG109^3+BG108^3+BG107^3+BG106^3+BG105^3+BG104^3+BH111^3+BH110^3+BH109^3+BH108^3+BH107^3+BH106^3+BH105^3+BH104^3</f>
        <v>0</v>
      </c>
      <c r="BI112" s="122">
        <f>BI96^3+BI97^3+BI98^3+BI99^3+BI100^3+BI101^3+BI102^3+BI103^3+BJ96^3+BJ97^3+BJ98^3+BJ99^3+BJ100^3+BJ101^3+BJ102^3+BJ103^3</f>
        <v>0</v>
      </c>
      <c r="BJ112" s="122">
        <f>BI111^3+BI110^3+BI109^3+BI108^3+BI107^3+BI106^3+BI105^3+BI104^3+BJ111^3+BJ110^3+BJ109^3+BJ108^3+BJ107^3+BJ106^3+BJ105^3+BJ104^3</f>
        <v>0</v>
      </c>
      <c r="BK112" s="122">
        <f>BK96^3+BK97^3+BK98^3+BK99^3+BK100^3+BK101^3+BK102^3+BK103^3+BL96^3+BL97^3+BL98^3+BL99^3+BL100^3+BL101^3+BL102^3+BL103^3</f>
        <v>0</v>
      </c>
      <c r="BL112" s="122">
        <f>BK111^3+BK110^3+BK109^3+BK108^3+BK107^3+BK106^3+BK105^3+BK104^3+BL111^3+BL110^3+BL109^3+BL108^3+BL107^3+BL106^3+BL105^3+BL104^3</f>
        <v>0</v>
      </c>
      <c r="BM112" s="122">
        <f>BM96^3+BM97^3+BM98^3+BM99^3+BM100^3+BM101^3+BM102^3+BM103^3+BN96^3+BN97^3+BN98^3+BN99^3+BN100^3+BN101^3+BN102^3+BN103^3</f>
        <v>0</v>
      </c>
      <c r="BN112" s="123">
        <f>BM111^3+BM110^3+BM109^3+BM108^3+BM107^3+BM106^3+BM105^3+BM104^3+BN111^3+BN110^3+BN109^3+BN108^3+BN107^3+BN106^3+BN105^3+BN104^3</f>
        <v>0</v>
      </c>
      <c r="BO112" s="168">
        <f>AY96^3+AZ97^3+BA98^3+BB99^3+BC100^3+BD101^3+BE102^3+BF103^3+BG104^3+BH105^3+BI106^3+BJ107^3+BK108^3+BL109^3+BM110^3+BN111^3</f>
        <v>0</v>
      </c>
      <c r="BP112" s="169">
        <f>AY104^3+AZ105^3+BA106^3+BB107^3+BC108^3+BD109^3+BE110^3+BF111^3+BG96^3+BH97^3+BI98^3+BJ99^3+BK100^3+BL101^3+BM102^3+BN103^3</f>
        <v>0</v>
      </c>
      <c r="BQ112" s="52"/>
      <c r="BR112" s="126"/>
      <c r="BS112" s="126"/>
      <c r="BT112" s="126"/>
      <c r="BU112" s="126"/>
      <c r="BV112" s="126"/>
      <c r="BW112" s="126"/>
      <c r="BX112" s="126"/>
      <c r="BY112" s="126"/>
      <c r="BZ112" s="126"/>
      <c r="CA112" s="126"/>
      <c r="CB112" s="126"/>
      <c r="CC112" s="126"/>
      <c r="CD112" s="126"/>
      <c r="CE112" s="126"/>
      <c r="CF112" s="126"/>
      <c r="CG112" s="126"/>
      <c r="CH112" s="32"/>
      <c r="CI112" s="115"/>
      <c r="CJ112" s="144"/>
      <c r="CK112" s="109"/>
      <c r="CL112" s="58"/>
      <c r="CM112" s="121">
        <f>CM96^3+CM97^3+CM98^3+CM99^3+CM100^3+CM101^3+CM102^3+CM103^3+CN96^3+CN97^3+CN98^3+CN99^3+CN100^3+CN101^3+CN102^3+CN103^3</f>
        <v>0</v>
      </c>
      <c r="CN112" s="122">
        <f>CM111^3+CM110^3+CM109^3+CM108^3+CM107^3+CM106^3+CM105^3+CM104^3+CN111^3+CN110^3+CN109^3+CN108^3+CN107^3+CN106^3+CN105^3+CN104^3</f>
        <v>0</v>
      </c>
      <c r="CO112" s="122">
        <f>CO96^3+CO97^3+CO98^3+CO99^3+CO100^3+CO101^3+CO102^3+CO103^3+CP96^3+CP97^3+CP98^3+CP99^3+CP100^3+CP101^3+CP102^3+CP103^3</f>
        <v>0</v>
      </c>
      <c r="CP112" s="122">
        <f>CO111^3+CO110^3+CO109^3+CO108^3+CO107^3+CO106^3+CO105^3+CO104^3+CP111^3+CP110^3+CP109^3+CP108^3+CP107^3+CP106^3+CP105^3+CP104^3</f>
        <v>0</v>
      </c>
      <c r="CQ112" s="122">
        <f>CQ96^3+CQ97^3+CQ98^3+CQ99^3+CQ100^3+CQ101^3+CQ102^3+CQ103^3+CR96^3+CR97^3+CR98^3+CR99^3+CR100^3+CR101^3+CR102^3+CR103^3</f>
        <v>0</v>
      </c>
      <c r="CR112" s="122">
        <f>CQ111^3+CQ110^3+CQ109^3+CQ108^3+CQ107^3+CQ106^3+CQ105^3+CQ104^3+CR111^3+CR110^3+CR109^3+CR108^3+CR107^3+CR106^3+CR105^3+CR104^3</f>
        <v>0</v>
      </c>
      <c r="CS112" s="122">
        <f>CS96^3+CS97^3+CS98^3+CS99^3+CS100^3+CS101^3+CS102^3+CS103^3+CT96^3+CT97^3+CT98^3+CT99^3+CT100^3+CT101^3+CT102^3+CT103^3</f>
        <v>0</v>
      </c>
      <c r="CT112" s="122">
        <f>CS111^3+CS110^3+CS109^3+CS108^3+CS107^3+CS106^3+CS105^3+CS104^3+CT111^3+CT110^3+CT109^3+CT108^3+CT107^3+CT106^3+CT105^3+CT104^3</f>
        <v>0</v>
      </c>
      <c r="CU112" s="122">
        <f>CU96^3+CU97^3+CU98^3+CU99^3+CU100^3+CU101^3+CU102^3+CU103^3+CV96^3+CV97^3+CV98^3+CV99^3+CV100^3+CV101^3+CV102^3+CV103^3</f>
        <v>0</v>
      </c>
      <c r="CV112" s="122">
        <f>CU111^3+CU110^3+CU109^3+CU108^3+CU107^3+CU106^3+CU105^3+CU104^3+CV111^3+CV110^3+CV109^3+CV108^3+CV107^3+CV106^3+CV105^3+CV104^3</f>
        <v>0</v>
      </c>
      <c r="CW112" s="122">
        <f>CW96^3+CW97^3+CW98^3+CW99^3+CW100^3+CW101^3+CW102^3+CW103^3+CX96^3+CX97^3+CX98^3+CX99^3+CX100^3+CX101^3+CX102^3+CX103^3</f>
        <v>0</v>
      </c>
      <c r="CX112" s="122">
        <f>CW111^3+CW110^3+CW109^3+CW108^3+CW107^3+CW106^3+CW105^3+CW104^3+CX111^3+CX110^3+CX109^3+CX108^3+CX107^3+CX106^3+CX105^3+CX104^3</f>
        <v>0</v>
      </c>
      <c r="CY112" s="122">
        <f>CY96^3+CY97^3+CY98^3+CY99^3+CY100^3+CY101^3+CY102^3+CY103^3+CZ96^3+CZ97^3+CZ98^3+CZ99^3+CZ100^3+CZ101^3+CZ102^3+CZ103^3</f>
        <v>0</v>
      </c>
      <c r="CZ112" s="122">
        <f>CY111^3+CY110^3+CY109^3+CY108^3+CY107^3+CY106^3+CY105^3+CY104^3+CZ111^3+CZ110^3+CZ109^3+CZ108^3+CZ107^3+CZ106^3+CZ105^3+CZ104^3</f>
        <v>0</v>
      </c>
      <c r="DA112" s="122">
        <f>DA96^3+DA97^3+DA98^3+DA99^3+DA100^3+DA101^3+DA102^3+DA103^3+DB96^3+DB97^3+DB98^3+DB99^3+DB100^3+DB101^3+DB102^3+DB103^3</f>
        <v>0</v>
      </c>
      <c r="DB112" s="123">
        <f>DA111^3+DA110^3+DA109^3+DA108^3+DA107^3+DA106^3+DA105^3+DA104^3+DB111^3+DB110^3+DB109^3+DB108^3+DB107^3+DB106^3+DB105^3+DB104^3</f>
        <v>0</v>
      </c>
      <c r="DC112" s="168">
        <f>CM96^3+CN97^3+CO98^3+CP99^3+CQ100^3+CR101^3+CS102^3+CT103^3+CU104^3+CV105^3+CW106^3+CX107^3+CY108^3+CZ109^3+DA110^3+DB111^3</f>
        <v>0</v>
      </c>
      <c r="DD112" s="169">
        <f>CM104^3+CN105^3+CO106^3+CP107^3+CQ108^3+CR109^3+CS110^3+CT111^3+CU96^3+CV97^3+CW98^3+CX99^3+CY100^3+CZ101^3+DA102^3+DB103^3</f>
        <v>0</v>
      </c>
      <c r="DE112" s="52"/>
      <c r="DF112" s="126"/>
      <c r="DG112" s="126"/>
      <c r="DH112" s="126"/>
      <c r="DI112" s="126"/>
      <c r="DJ112" s="126"/>
      <c r="DK112" s="126"/>
      <c r="DL112" s="126"/>
      <c r="DM112" s="126"/>
      <c r="DN112" s="126"/>
      <c r="DO112" s="126"/>
      <c r="DP112" s="126"/>
      <c r="DQ112" s="126"/>
      <c r="DR112" s="126"/>
      <c r="DS112" s="126"/>
      <c r="DT112" s="126"/>
      <c r="DU112" s="126"/>
      <c r="DV112" s="32"/>
      <c r="DW112" s="115"/>
      <c r="DY112" s="109"/>
      <c r="DZ112" s="58"/>
      <c r="EA112" s="121">
        <f>EA96^3+EA97^3+EA98^3+EA99^3+EA100^3+EA101^3+EA102^3+EA103^3+EB96^3+EB97^3+EB98^3+EB99^3+EB100^3+EB101^3+EB102^3+EB103^3</f>
        <v>0</v>
      </c>
      <c r="EB112" s="122">
        <f>EA111^3+EA110^3+EA109^3+EA108^3+EA107^3+EA106^3+EA105^3+EA104^3+EB111^3+EB110^3+EB109^3+EB108^3+EB107^3+EB106^3+EB105^3+EB104^3</f>
        <v>0</v>
      </c>
      <c r="EC112" s="122">
        <f>EC96^3+EC97^3+EC98^3+EC99^3+EC100^3+EC101^3+EC102^3+EC103^3+ED96^3+ED97^3+ED98^3+ED99^3+ED100^3+ED101^3+ED102^3+ED103^3</f>
        <v>0</v>
      </c>
      <c r="ED112" s="122">
        <f>EC111^3+EC110^3+EC109^3+EC108^3+EC107^3+EC106^3+EC105^3+EC104^3+ED111^3+ED110^3+ED109^3+ED108^3+ED107^3+ED106^3+ED105^3+ED104^3</f>
        <v>0</v>
      </c>
      <c r="EE112" s="122">
        <f>EE96^3+EE97^3+EE98^3+EE99^3+EE100^3+EE101^3+EE102^3+EE103^3+EF96^3+EF97^3+EF98^3+EF99^3+EF100^3+EF101^3+EF102^3+EF103^3</f>
        <v>0</v>
      </c>
      <c r="EF112" s="122">
        <f>EE111^3+EE110^3+EE109^3+EE108^3+EE107^3+EE106^3+EE105^3+EE104^3+EF111^3+EF110^3+EF109^3+EF108^3+EF107^3+EF106^3+EF105^3+EF104^3</f>
        <v>0</v>
      </c>
      <c r="EG112" s="122">
        <f>EG96^3+EG97^3+EG98^3+EG99^3+EG100^3+EG101^3+EG102^3+EG103^3+EH96^3+EH97^3+EH98^3+EH99^3+EH100^3+EH101^3+EH102^3+EH103^3</f>
        <v>0</v>
      </c>
      <c r="EH112" s="122">
        <f>EG111^3+EG110^3+EG109^3+EG108^3+EG107^3+EG106^3+EG105^3+EG104^3+EH111^3+EH110^3+EH109^3+EH108^3+EH107^3+EH106^3+EH105^3+EH104^3</f>
        <v>0</v>
      </c>
      <c r="EI112" s="122">
        <f>EI96^3+EI97^3+EI98^3+EI99^3+EI100^3+EI101^3+EI102^3+EI103^3+EJ96^3+EJ97^3+EJ98^3+EJ99^3+EJ100^3+EJ101^3+EJ102^3+EJ103^3</f>
        <v>0</v>
      </c>
      <c r="EJ112" s="122">
        <f>EI111^3+EI110^3+EI109^3+EI108^3+EI107^3+EI106^3+EI105^3+EI104^3+EJ111^3+EJ110^3+EJ109^3+EJ108^3+EJ107^3+EJ106^3+EJ105^3+EJ104^3</f>
        <v>0</v>
      </c>
      <c r="EK112" s="122">
        <f>EK96^3+EK97^3+EK98^3+EK99^3+EK100^3+EK101^3+EK102^3+EK103^3+EL96^3+EL97^3+EL98^3+EL99^3+EL100^3+EL101^3+EL102^3+EL103^3</f>
        <v>0</v>
      </c>
      <c r="EL112" s="122">
        <f>EK111^3+EK110^3+EK109^3+EK108^3+EK107^3+EK106^3+EK105^3+EK104^3+EL111^3+EL110^3+EL109^3+EL108^3+EL107^3+EL106^3+EL105^3+EL104^3</f>
        <v>0</v>
      </c>
      <c r="EM112" s="122">
        <f>EM96^3+EM97^3+EM98^3+EM99^3+EM100^3+EM101^3+EM102^3+EM103^3+EN96^3+EN97^3+EN98^3+EN99^3+EN100^3+EN101^3+EN102^3+EN103^3</f>
        <v>0</v>
      </c>
      <c r="EN112" s="122">
        <f>EM111^3+EM110^3+EM109^3+EM108^3+EM107^3+EM106^3+EM105^3+EM104^3+EN111^3+EN110^3+EN109^3+EN108^3+EN107^3+EN106^3+EN105^3+EN104^3</f>
        <v>0</v>
      </c>
      <c r="EO112" s="122">
        <f>EO96^3+EO97^3+EO98^3+EO99^3+EO100^3+EO101^3+EO102^3+EO103^3+EP96^3+EP97^3+EP98^3+EP99^3+EP100^3+EP101^3+EP102^3+EP103^3</f>
        <v>0</v>
      </c>
      <c r="EP112" s="123">
        <f>EO111^3+EO110^3+EO109^3+EO108^3+EO107^3+EO106^3+EO105^3+EO104^3+EP111^3+EP110^3+EP109^3+EP108^3+EP107^3+EP106^3+EP105^3+EP104^3</f>
        <v>0</v>
      </c>
      <c r="EQ112" s="168">
        <f>EA96^3+EB97^3+EC98^3+ED99^3+EE100^3+EF101^3+EG102^3+EH103^3+EI104^3+EJ105^3+EK106^3+EL107^3+EM108^3+EN109^3+EO110^3+EP111^3</f>
        <v>0</v>
      </c>
      <c r="ER112" s="169">
        <f>EA104^3+EB105^3+EC106^3+ED107^3+EE108^3+EF109^3+EG110^3+EH111^3+EI96^3+EJ97^3+EK98^3+EL99^3+EM100^3+EN101^3+EO102^3+EP103^3</f>
        <v>0</v>
      </c>
      <c r="ES112" s="52"/>
      <c r="ET112" s="126"/>
      <c r="EU112" s="126"/>
      <c r="EV112" s="126"/>
      <c r="EW112" s="126"/>
      <c r="EX112" s="126"/>
      <c r="EY112" s="126"/>
      <c r="EZ112" s="126"/>
      <c r="FA112" s="126"/>
      <c r="FB112" s="126"/>
      <c r="FC112" s="126"/>
      <c r="FD112" s="126"/>
      <c r="FE112" s="126"/>
      <c r="FF112" s="126"/>
      <c r="FG112" s="126"/>
      <c r="FH112" s="126"/>
      <c r="FI112" s="126"/>
      <c r="FJ112" s="32"/>
      <c r="FK112" s="115"/>
    </row>
    <row r="113" spans="1:167" ht="13.5" thickBot="1" x14ac:dyDescent="0.25">
      <c r="A113" s="32"/>
      <c r="B113" s="32"/>
      <c r="C113" s="32"/>
      <c r="D113" s="106" t="s">
        <v>8</v>
      </c>
      <c r="E113" s="107" t="s">
        <v>207</v>
      </c>
      <c r="F113" s="108">
        <f>B4+(99*B6)</f>
        <v>100</v>
      </c>
      <c r="G113" s="104"/>
      <c r="H113" s="43"/>
      <c r="I113" s="109"/>
      <c r="J113" s="58"/>
      <c r="K113" s="127">
        <f>K96^3+L96^3+M96^3+N96^3+K97^3+L97^3+M97^3+N97^3+K98^3+L98^3+M98^3+N98^3+K99^3+L99^3+M99^3+N99^3</f>
        <v>0</v>
      </c>
      <c r="L113" s="128">
        <f>K100^3+L100^3+M100^3+N100^3+K101^3+L101^3+M101^3+N101^3+K102^3+L102^3+M102^3+N102^3+K103^3+L103^3+M103^3+N103^3</f>
        <v>0</v>
      </c>
      <c r="M113" s="128">
        <f>K104^3+L104^3+M104^3+N104^3+K105^3+L105^3+M105^3+N105^3+K106^3+L106^3+M106^3+N106^3+K107^3+L107^3+M107^3+N107^3</f>
        <v>0</v>
      </c>
      <c r="N113" s="128">
        <f>K108^3+L108^3+M108^3+N108^3+K109^3+L109^3+M109^3+N109^3+K110^3+L110^3+M110^3+N110^3+K111^3+L111^3+M111^3+N111^3</f>
        <v>0</v>
      </c>
      <c r="O113" s="128">
        <f>O96^3+P96^3+Q96^3+R96^3+O97^3+P97^3+Q97^3+R97^3+O98^3+P98^3+Q98^3+R98^3+O99^3+P99^3+Q99^3+R99^3</f>
        <v>0</v>
      </c>
      <c r="P113" s="128">
        <f>O100^3+P100^3+Q100^3+R100^3+O101^3+P101^3+Q101^3+R101^3+O102^3+P102^3+Q102^3+R102^3+O103^3+P103^3+Q103^3+R103^3</f>
        <v>0</v>
      </c>
      <c r="Q113" s="128">
        <f>O104^3+P104^3+Q104^3+R104^3+O105^3+P105^3+Q105^3+R105^3+O106^3+P106^3+Q106^3+R106^3+O107^3+P107^3+Q107^3+R107^3</f>
        <v>0</v>
      </c>
      <c r="R113" s="128">
        <f>O108^3+P108^3+Q108^3+R108^3+O109^3+P109^3+Q109^3+R109^3+O110^3+P110^3+Q110^3+R110^3+O111^3+P111^3+Q111^3+R111^3</f>
        <v>0</v>
      </c>
      <c r="S113" s="128">
        <f>S96^3+T96^3+U96^3+V96^3+S97^3+T97^3+U97^3+V97^3+S98^3+T98^3+U98^3+V98^3+S99^3+T99^3+U99^3+V99^3</f>
        <v>0</v>
      </c>
      <c r="T113" s="128">
        <f>S100^3+T100^3+U100^3+V100^3+S101^3+T101^3+U101^3+V101^3+S102^3+T102^3+U102^3+V102^3+S103^3+T103^3+U103^3+V103^3</f>
        <v>0</v>
      </c>
      <c r="U113" s="128">
        <f>S104^3+T104^3+U104^3+V104^3+S105^3+T105^3+U105^3+V105^3+S106^3+T106^3+U106^3+V106^3+S107^3+T107^3+U107^3+V107^3</f>
        <v>0</v>
      </c>
      <c r="V113" s="128">
        <f>S108^3+T108^3+U108^3+V108^3+S109^3+T109^3+U109^3+V109^3+S110^3+T110^3+U110^3+V110^3+S111^3+T111^3+U111^3+V111^3</f>
        <v>0</v>
      </c>
      <c r="W113" s="128">
        <f>W96^3+X96^3+Y96^3+Z96^3+W97^3+X97^3+Y97^3+Z97^3+W98^3+X98^3+Y98^3+Z98^3+W99^3+X99^3+Y99^3+Z99^3</f>
        <v>0</v>
      </c>
      <c r="X113" s="128">
        <f>W100^3+X100^3+Y100^3+Z100^3+W101^3+X101^3+Y101^3+Z101^3+W102^3+X102^3+Y102^3+Z102^3+W103^3+X103^3+Y103^3+Z103^3</f>
        <v>0</v>
      </c>
      <c r="Y113" s="128">
        <f>W104^3+X104^3+Y104^3+Z104^3+W105^3+X105^3+Y105^3+Z105^3+W106^3+X106^3+Y106^3+Z106^3+W107^3+X107^3+Y107^3+Z107^3</f>
        <v>0</v>
      </c>
      <c r="Z113" s="128">
        <f>W108^3+X108^3+Y108^3+Z108^3+W109^3+X109^3+Y109^3+Z109^3+W110^3+X110^3+Y110^3+Z110^3+W111^3+X111^3+Y111^3+Z111^3</f>
        <v>0</v>
      </c>
      <c r="AA113" s="128">
        <f>K111^3+L110^3+M109^3+N108^3+O107^3+P106^3+Q105^3+R104^3+S103^3+T102^3+U101^3+V100^3+W99^3+X98^3+Y97^3+Z96^3</f>
        <v>0</v>
      </c>
      <c r="AB113" s="170">
        <f>K103^3+L102^3+M101^3+N100^3+O99^3+P98^3+Q97^3+R96^3+S111^3+T110^3+U109^3+V108^3+W107^3+X106^3+Y105^3+Z104^3</f>
        <v>0</v>
      </c>
      <c r="AC113" s="32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32"/>
      <c r="AU113" s="115"/>
      <c r="AW113" s="109"/>
      <c r="AX113" s="58"/>
      <c r="AY113" s="127">
        <f>AY96^3+AZ96^3+BA96^3+BB96^3+AY97^3+AZ97^3+BA97^3+BB97^3+AY98^3+AZ98^3+BA98^3+BB98^3+AY99^3+AZ99^3+BA99^3+BB99^3</f>
        <v>0</v>
      </c>
      <c r="AZ113" s="128">
        <f>AY100^3+AZ100^3+BA100^3+BB100^3+AY101^3+AZ101^3+BA101^3+BB101^3+AY102^3+AZ102^3+BA102^3+BB102^3+AY103^3+AZ103^3+BA103^3+BB103^3</f>
        <v>0</v>
      </c>
      <c r="BA113" s="128">
        <f>AY104^3+AZ104^3+BA104^3+BB104^3+AY105^3+AZ105^3+BA105^3+BB105^3+AY106^3+AZ106^3+BA106^3+BB106^3+AY107^3+AZ107^3+BA107^3+BB107^3</f>
        <v>0</v>
      </c>
      <c r="BB113" s="128">
        <f>AY108^3+AZ108^3+BA108^3+BB108^3+AY109^3+AZ109^3+BA109^3+BB109^3+AY110^3+AZ110^3+BA110^3+BB110^3+AY111^3+AZ111^3+BA111^3+BB111^3</f>
        <v>0</v>
      </c>
      <c r="BC113" s="128">
        <f>BC96^3+BD96^3+BE96^3+BF96^3+BC97^3+BD97^3+BE97^3+BF97^3+BC98^3+BD98^3+BE98^3+BF98^3+BC99^3+BD99^3+BE99^3+BF99^3</f>
        <v>0</v>
      </c>
      <c r="BD113" s="128">
        <f>BC100^3+BD100^3+BE100^3+BF100^3+BC101^3+BD101^3+BE101^3+BF101^3+BC102^3+BD102^3+BE102^3+BF102^3+BC103^3+BD103^3+BE103^3+BF103^3</f>
        <v>0</v>
      </c>
      <c r="BE113" s="128">
        <f>BC104^3+BD104^3+BE104^3+BF104^3+BC105^3+BD105^3+BE105^3+BF105^3+BC106^3+BD106^3+BE106^3+BF106^3+BC107^3+BD107^3+BE107^3+BF107^3</f>
        <v>0</v>
      </c>
      <c r="BF113" s="128">
        <f>BC108^3+BD108^3+BE108^3+BF108^3+BC109^3+BD109^3+BE109^3+BF109^3+BC110^3+BD110^3+BE110^3+BF110^3+BC111^3+BD111^3+BE111^3+BF111^3</f>
        <v>0</v>
      </c>
      <c r="BG113" s="128">
        <f>BG96^3+BH96^3+BI96^3+BJ96^3+BG97^3+BH97^3+BI97^3+BJ97^3+BG98^3+BH98^3+BI98^3+BJ98^3+BG99^3+BH99^3+BI99^3+BJ99^3</f>
        <v>0</v>
      </c>
      <c r="BH113" s="128">
        <f>BG100^3+BH100^3+BI100^3+BJ100^3+BG101^3+BH101^3+BI101^3+BJ101^3+BG102^3+BH102^3+BI102^3+BJ102^3+BG103^3+BH103^3+BI103^3+BJ103^3</f>
        <v>0</v>
      </c>
      <c r="BI113" s="128">
        <f>BG104^3+BH104^3+BI104^3+BJ104^3+BG105^3+BH105^3+BI105^3+BJ105^3+BG106^3+BH106^3+BI106^3+BJ106^3+BG107^3+BH107^3+BI107^3+BJ107^3</f>
        <v>0</v>
      </c>
      <c r="BJ113" s="128">
        <f>BG108^3+BH108^3+BI108^3+BJ108^3+BG109^3+BH109^3+BI109^3+BJ109^3+BG110^3+BH110^3+BI110^3+BJ110^3+BG111^3+BH111^3+BI111^3+BJ111^3</f>
        <v>0</v>
      </c>
      <c r="BK113" s="128">
        <f>BK96^3+BL96^3+BM96^3+BN96^3+BK97^3+BL97^3+BM97^3+BN97^3+BK98^3+BL98^3+BM98^3+BN98^3+BK99^3+BL99^3+BM99^3+BN99^3</f>
        <v>0</v>
      </c>
      <c r="BL113" s="128">
        <f>BK100^3+BL100^3+BM100^3+BN100^3+BK101^3+BL101^3+BM101^3+BN101^3+BK102^3+BL102^3+BM102^3+BN102^3+BK103^3+BL103^3+BM103^3+BN103^3</f>
        <v>0</v>
      </c>
      <c r="BM113" s="128">
        <f>BK104^3+BL104^3+BM104^3+BN104^3+BK105^3+BL105^3+BM105^3+BN105^3+BK106^3+BL106^3+BM106^3+BN106^3+BK107^3+BL107^3+BM107^3+BN107^3</f>
        <v>0</v>
      </c>
      <c r="BN113" s="128">
        <f>BK108^3+BL108^3+BM108^3+BN108^3+BK109^3+BL109^3+BM109^3+BN109^3+BK110^3+BL110^3+BM110^3+BN110^3+BK111^3+BL111^3+BM111^3+BN111^3</f>
        <v>0</v>
      </c>
      <c r="BO113" s="128">
        <f>AY111^3+AZ110^3+BA109^3+BB108^3+BC107^3+BD106^3+BE105^3+BF104^3+BG103^3+BH102^3+BI101^3+BJ100^3+BK99^3+BL98^3+BM97^3+BN96^3</f>
        <v>0</v>
      </c>
      <c r="BP113" s="170">
        <f>AY103^3+AZ102^3+BA101^3+BB100^3+BC99^3+BD98^3+BE97^3+BF96^3+BG111^3+BH110^3+BI109^3+BJ108^3+BK107^3+BL106^3+BM105^3+BN104^3</f>
        <v>0</v>
      </c>
      <c r="BQ113" s="32"/>
      <c r="BR113" s="131"/>
      <c r="BS113" s="131"/>
      <c r="BT113" s="131"/>
      <c r="BU113" s="131"/>
      <c r="BV113" s="131"/>
      <c r="BW113" s="131"/>
      <c r="BX113" s="131"/>
      <c r="BY113" s="131"/>
      <c r="BZ113" s="131"/>
      <c r="CA113" s="131"/>
      <c r="CB113" s="131"/>
      <c r="CC113" s="131"/>
      <c r="CD113" s="131"/>
      <c r="CE113" s="131"/>
      <c r="CF113" s="131"/>
      <c r="CG113" s="131"/>
      <c r="CH113" s="32"/>
      <c r="CI113" s="115"/>
      <c r="CJ113" s="144"/>
      <c r="CK113" s="109"/>
      <c r="CL113" s="58"/>
      <c r="CM113" s="127">
        <f>CM96^3+CN96^3+CO96^3+CP96^3+CM97^3+CN97^3+CO97^3+CP97^3+CM98^3+CN98^3+CO98^3+CP98^3+CM99^3+CN99^3+CO99^3+CP99^3</f>
        <v>0</v>
      </c>
      <c r="CN113" s="128">
        <f>CM100^3+CN100^3+CO100^3+CP100^3+CM101^3+CN101^3+CO101^3+CP101^3+CM102^3+CN102^3+CO102^3+CP102^3+CM103^3+CN103^3+CO103^3+CP103^3</f>
        <v>0</v>
      </c>
      <c r="CO113" s="128">
        <f>CM104^3+CN104^3+CO104^3+CP104^3+CM105^3+CN105^3+CO105^3+CP105^3+CM106^3+CN106^3+CO106^3+CP106^3+CM107^3+CN107^3+CO107^3+CP107^3</f>
        <v>0</v>
      </c>
      <c r="CP113" s="128">
        <f>CM108^3+CN108^3+CO108^3+CP108^3+CM109^3+CN109^3+CO109^3+CP109^3+CM110^3+CN110^3+CO110^3+CP110^3+CM111^3+CN111^3+CO111^3+CP111^3</f>
        <v>0</v>
      </c>
      <c r="CQ113" s="128">
        <f>CQ96^3+CR96^3+CS96^3+CT96^3+CQ97^3+CR97^3+CS97^3+CT97^3+CQ98^3+CR98^3+CS98^3+CT98^3+CQ99^3+CR99^3+CS99^3+CT99^3</f>
        <v>0</v>
      </c>
      <c r="CR113" s="128">
        <f>CQ100^3+CR100^3+CS100^3+CT100^3+CQ101^3+CR101^3+CS101^3+CT101^3+CQ102^3+CR102^3+CS102^3+CT102^3+CQ103^3+CR103^3+CS103^3+CT103^3</f>
        <v>0</v>
      </c>
      <c r="CS113" s="128">
        <f>CQ104^3+CR104^3+CS104^3+CT104^3+CQ105^3+CR105^3+CS105^3+CT105^3+CQ106^3+CR106^3+CS106^3+CT106^3+CQ107^3+CR107^3+CS107^3+CT107^3</f>
        <v>0</v>
      </c>
      <c r="CT113" s="128">
        <f>CQ108^3+CR108^3+CS108^3+CT108^3+CQ109^3+CR109^3+CS109^3+CT109^3+CQ110^3+CR110^3+CS110^3+CT110^3+CQ111^3+CR111^3+CS111^3+CT111^3</f>
        <v>0</v>
      </c>
      <c r="CU113" s="128">
        <f>CU96^3+CV96^3+CW96^3+CX96^3+CU97^3+CV97^3+CW97^3+CX97^3+CU98^3+CV98^3+CW98^3+CX98^3+CU99^3+CV99^3+CW99^3+CX99^3</f>
        <v>0</v>
      </c>
      <c r="CV113" s="128">
        <f>CU100^3+CV100^3+CW100^3+CX100^3+CU101^3+CV101^3+CW101^3+CX101^3+CU102^3+CV102^3+CW102^3+CX102^3+CU103^3+CV103^3+CW103^3+CX103^3</f>
        <v>0</v>
      </c>
      <c r="CW113" s="128">
        <f>CU104^3+CV104^3+CW104^3+CX104^3+CU105^3+CV105^3+CW105^3+CX105^3+CU106^3+CV106^3+CW106^3+CX106^3+CU107^3+CV107^3+CW107^3+CX107^3</f>
        <v>0</v>
      </c>
      <c r="CX113" s="128">
        <f>CU108^3+CV108^3+CW108^3+CX108^3+CU109^3+CV109^3+CW109^3+CX109^3+CU110^3+CV110^3+CW110^3+CX110^3+CU111^3+CV111^3+CW111^3+CX111^3</f>
        <v>0</v>
      </c>
      <c r="CY113" s="128">
        <f>CY96^3+CZ96^3+DA96^3+DB96^3+CY97^3+CZ97^3+DA97^3+DB97^3+CY98^3+CZ98^3+DA98^3+DB98^3+CY99^3+CZ99^3+DA99^3+DB99^3</f>
        <v>0</v>
      </c>
      <c r="CZ113" s="128">
        <f>CY100^3+CZ100^3+DA100^3+DB100^3+CY101^3+CZ101^3+DA101^3+DB101^3+CY102^3+CZ102^3+DA102^3+DB102^3+CY103^3+CZ103^3+DA103^3+DB103^3</f>
        <v>0</v>
      </c>
      <c r="DA113" s="128">
        <f>CY104^3+CZ104^3+DA104^3+DB104^3+CY105^3+CZ105^3+DA105^3+DB105^3+CY106^3+CZ106^3+DA106^3+DB106^3+CY107^3+CZ107^3+DA107^3+DB107^3</f>
        <v>0</v>
      </c>
      <c r="DB113" s="128">
        <f>CY108^3+CZ108^3+DA108^3+DB108^3+CY109^3+CZ109^3+DA109^3+DB109^3+CY110^3+CZ110^3+DA110^3+DB110^3+CY111^3+CZ111^3+DA111^3+DB111^3</f>
        <v>0</v>
      </c>
      <c r="DC113" s="128">
        <f>CM111^3+CN110^3+CO109^3+CP108^3+CQ107^3+CR106^3+CS105^3+CT104^3+CU103^3+CV102^3+CW101^3+CX100^3+CY99^3+CZ98^3+DA97^3+DB96^3</f>
        <v>0</v>
      </c>
      <c r="DD113" s="170">
        <f>CM103^3+CN102^3+CO101^3+CP100^3+CQ99^3+CR98^3+CS97^3+CT96^3+CU111^3+CV110^3+CW109^3+CX108^3+CY107^3+CZ106^3+DA105^3+DB104^3</f>
        <v>0</v>
      </c>
      <c r="DE113" s="32"/>
      <c r="DF113" s="131"/>
      <c r="DG113" s="131"/>
      <c r="DH113" s="131"/>
      <c r="DI113" s="131"/>
      <c r="DJ113" s="131"/>
      <c r="DK113" s="131"/>
      <c r="DL113" s="131"/>
      <c r="DM113" s="131"/>
      <c r="DN113" s="131"/>
      <c r="DO113" s="131"/>
      <c r="DP113" s="131"/>
      <c r="DQ113" s="131"/>
      <c r="DR113" s="131"/>
      <c r="DS113" s="131"/>
      <c r="DT113" s="131"/>
      <c r="DU113" s="131"/>
      <c r="DV113" s="32"/>
      <c r="DW113" s="115"/>
      <c r="DY113" s="109"/>
      <c r="DZ113" s="58"/>
      <c r="EA113" s="127">
        <f>EA96^3+EB96^3+EC96^3+ED96^3+EA97^3+EB97^3+EC97^3+ED97^3+EA98^3+EB98^3+EC98^3+ED98^3+EA99^3+EB99^3+EC99^3+ED99^3</f>
        <v>0</v>
      </c>
      <c r="EB113" s="128">
        <f>EA100^3+EB100^3+EC100^3+ED100^3+EA101^3+EB101^3+EC101^3+ED101^3+EA102^3+EB102^3+EC102^3+ED102^3+EA103^3+EB103^3+EC103^3+ED103^3</f>
        <v>0</v>
      </c>
      <c r="EC113" s="128">
        <f>EA104^3+EB104^3+EC104^3+ED104^3+EA105^3+EB105^3+EC105^3+ED105^3+EA106^3+EB106^3+EC106^3+ED106^3+EA107^3+EB107^3+EC107^3+ED107^3</f>
        <v>0</v>
      </c>
      <c r="ED113" s="128">
        <f>EA108^3+EB108^3+EC108^3+ED108^3+EA109^3+EB109^3+EC109^3+ED109^3+EA110^3+EB110^3+EC110^3+ED110^3+EA111^3+EB111^3+EC111^3+ED111^3</f>
        <v>0</v>
      </c>
      <c r="EE113" s="128">
        <f>EE96^3+EF96^3+EG96^3+EH96^3+EE97^3+EF97^3+EG97^3+EH97^3+EE98^3+EF98^3+EG98^3+EH98^3+EE99^3+EF99^3+EG99^3+EH99^3</f>
        <v>0</v>
      </c>
      <c r="EF113" s="128">
        <f>EE100^3+EF100^3+EG100^3+EH100^3+EE101^3+EF101^3+EG101^3+EH101^3+EE102^3+EF102^3+EG102^3+EH102^3+EE103^3+EF103^3+EG103^3+EH103^3</f>
        <v>0</v>
      </c>
      <c r="EG113" s="128">
        <f>EE104^3+EF104^3+EG104^3+EH104^3+EE105^3+EF105^3+EG105^3+EH105^3+EE106^3+EF106^3+EG106^3+EH106^3+EE107^3+EF107^3+EG107^3+EH107^3</f>
        <v>0</v>
      </c>
      <c r="EH113" s="128">
        <f>EE108^3+EF108^3+EG108^3+EH108^3+EE109^3+EF109^3+EG109^3+EH109^3+EE110^3+EF110^3+EG110^3+EH110^3+EE111^3+EF111^3+EG111^3+EH111^3</f>
        <v>0</v>
      </c>
      <c r="EI113" s="128">
        <f>EI96^3+EJ96^3+EK96^3+EL96^3+EI97^3+EJ97^3+EK97^3+EL97^3+EI98^3+EJ98^3+EK98^3+EL98^3+EI99^3+EJ99^3+EK99^3+EL99^3</f>
        <v>0</v>
      </c>
      <c r="EJ113" s="128">
        <f>EI100^3+EJ100^3+EK100^3+EL100^3+EI101^3+EJ101^3+EK101^3+EL101^3+EI102^3+EJ102^3+EK102^3+EL102^3+EI103^3+EJ103^3+EK103^3+EL103^3</f>
        <v>0</v>
      </c>
      <c r="EK113" s="128">
        <f>EI104^3+EJ104^3+EK104^3+EL104^3+EI105^3+EJ105^3+EK105^3+EL105^3+EI106^3+EJ106^3+EK106^3+EL106^3+EI107^3+EJ107^3+EK107^3+EL107^3</f>
        <v>0</v>
      </c>
      <c r="EL113" s="128">
        <f>EI108^3+EJ108^3+EK108^3+EL108^3+EI109^3+EJ109^3+EK109^3+EL109^3+EI110^3+EJ110^3+EK110^3+EL110^3+EI111^3+EJ111^3+EK111^3+EL111^3</f>
        <v>0</v>
      </c>
      <c r="EM113" s="128">
        <f>EM96^3+EN96^3+EO96^3+EP96^3+EM97^3+EN97^3+EO97^3+EP97^3+EM98^3+EN98^3+EO98^3+EP98^3+EM99^3+EN99^3+EO99^3+EP99^3</f>
        <v>0</v>
      </c>
      <c r="EN113" s="128">
        <f>EM100^3+EN100^3+EO100^3+EP100^3+EM101^3+EN101^3+EO101^3+EP101^3+EM102^3+EN102^3+EO102^3+EP102^3+EM103^3+EN103^3+EO103^3+EP103^3</f>
        <v>0</v>
      </c>
      <c r="EO113" s="128">
        <f>EM104^3+EN104^3+EO104^3+EP104^3+EM105^3+EN105^3+EO105^3+EP105^3+EM106^3+EN106^3+EO106^3+EP106^3+EM107^3+EN107^3+EO107^3+EP107^3</f>
        <v>0</v>
      </c>
      <c r="EP113" s="128">
        <f>EM108^3+EN108^3+EO108^3+EP108^3+EM109^3+EN109^3+EO109^3+EP109^3+EM110^3+EN110^3+EO110^3+EP110^3+EM111^3+EN111^3+EO111^3+EP111^3</f>
        <v>0</v>
      </c>
      <c r="EQ113" s="128">
        <f>EA111^3+EB110^3+EC109^3+ED108^3+EE107^3+EF106^3+EG105^3+EH104^3+EI103^3+EJ102^3+EK101^3+EL100^3+EM99^3+EN98^3+EO97^3+EP96^3</f>
        <v>0</v>
      </c>
      <c r="ER113" s="170">
        <f>EA103^3+EB102^3+EC101^3+ED100^3+EE99^3+EF98^3+EG97^3+EH96^3+EI111^3+EJ110^3+EK109^3+EL108^3+EM107^3+EN106^3+EO105^3+EP104^3</f>
        <v>0</v>
      </c>
      <c r="ES113" s="32"/>
      <c r="ET113" s="131"/>
      <c r="EU113" s="131"/>
      <c r="EV113" s="131"/>
      <c r="EW113" s="131"/>
      <c r="EX113" s="131"/>
      <c r="EY113" s="131"/>
      <c r="EZ113" s="131"/>
      <c r="FA113" s="131"/>
      <c r="FB113" s="131"/>
      <c r="FC113" s="131"/>
      <c r="FD113" s="131"/>
      <c r="FE113" s="131"/>
      <c r="FF113" s="131"/>
      <c r="FG113" s="131"/>
      <c r="FH113" s="131"/>
      <c r="FI113" s="131"/>
      <c r="FJ113" s="32"/>
      <c r="FK113" s="115"/>
    </row>
    <row r="114" spans="1:167" ht="13.5" thickBot="1" x14ac:dyDescent="0.25">
      <c r="A114" s="32"/>
      <c r="B114" s="32"/>
      <c r="C114" s="32"/>
      <c r="D114" s="106" t="s">
        <v>87</v>
      </c>
      <c r="E114" s="107" t="s">
        <v>207</v>
      </c>
      <c r="F114" s="108">
        <f>B4+(100*B6)</f>
        <v>101</v>
      </c>
      <c r="G114" s="104"/>
      <c r="H114" s="43"/>
      <c r="I114" s="109"/>
      <c r="J114" s="58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137"/>
      <c r="AB114" s="137"/>
      <c r="AC114" s="32" t="s">
        <v>0</v>
      </c>
      <c r="AD114" s="135"/>
      <c r="AE114" s="135"/>
      <c r="AF114" s="135"/>
      <c r="AG114" s="135"/>
      <c r="AH114" s="135"/>
      <c r="AI114" s="135"/>
      <c r="AJ114" s="135"/>
      <c r="AK114" s="135"/>
      <c r="AL114" s="135"/>
      <c r="AM114" s="135"/>
      <c r="AN114" s="135"/>
      <c r="AO114" s="135"/>
      <c r="AP114" s="135"/>
      <c r="AQ114" s="135"/>
      <c r="AR114" s="135"/>
      <c r="AS114" s="135"/>
      <c r="AT114" s="32"/>
      <c r="AU114" s="115"/>
      <c r="AW114" s="109"/>
      <c r="AX114" s="58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  <c r="BN114" s="46"/>
      <c r="BO114" s="137"/>
      <c r="BP114" s="137"/>
      <c r="BQ114" s="32" t="s">
        <v>0</v>
      </c>
      <c r="BR114" s="135"/>
      <c r="BS114" s="135"/>
      <c r="BT114" s="135"/>
      <c r="BU114" s="135"/>
      <c r="BV114" s="135"/>
      <c r="BW114" s="135"/>
      <c r="BX114" s="135"/>
      <c r="BY114" s="135"/>
      <c r="BZ114" s="135"/>
      <c r="CA114" s="135"/>
      <c r="CB114" s="135"/>
      <c r="CC114" s="135"/>
      <c r="CD114" s="135"/>
      <c r="CE114" s="135"/>
      <c r="CF114" s="135"/>
      <c r="CG114" s="135"/>
      <c r="CH114" s="32"/>
      <c r="CI114" s="115"/>
      <c r="CJ114" s="144"/>
      <c r="CK114" s="109"/>
      <c r="CL114" s="58"/>
      <c r="CM114" s="46"/>
      <c r="CN114" s="46"/>
      <c r="CO114" s="46"/>
      <c r="CP114" s="46"/>
      <c r="CQ114" s="46"/>
      <c r="CR114" s="46"/>
      <c r="CS114" s="46"/>
      <c r="CT114" s="46"/>
      <c r="CU114" s="46"/>
      <c r="CV114" s="46"/>
      <c r="CW114" s="46"/>
      <c r="CX114" s="46"/>
      <c r="CY114" s="46"/>
      <c r="CZ114" s="46"/>
      <c r="DA114" s="46"/>
      <c r="DB114" s="46"/>
      <c r="DC114" s="137"/>
      <c r="DD114" s="137"/>
      <c r="DE114" s="32" t="s">
        <v>0</v>
      </c>
      <c r="DF114" s="135"/>
      <c r="DG114" s="135"/>
      <c r="DH114" s="135"/>
      <c r="DI114" s="135"/>
      <c r="DJ114" s="135"/>
      <c r="DK114" s="135"/>
      <c r="DL114" s="135"/>
      <c r="DM114" s="135"/>
      <c r="DN114" s="135"/>
      <c r="DO114" s="135"/>
      <c r="DP114" s="135"/>
      <c r="DQ114" s="135"/>
      <c r="DR114" s="135"/>
      <c r="DS114" s="135"/>
      <c r="DT114" s="135"/>
      <c r="DU114" s="135"/>
      <c r="DV114" s="32"/>
      <c r="DW114" s="115"/>
      <c r="DY114" s="109"/>
      <c r="DZ114" s="58"/>
      <c r="EA114" s="46"/>
      <c r="EB114" s="46"/>
      <c r="EC114" s="46"/>
      <c r="ED114" s="46"/>
      <c r="EE114" s="46"/>
      <c r="EF114" s="46"/>
      <c r="EG114" s="46"/>
      <c r="EH114" s="46"/>
      <c r="EI114" s="46"/>
      <c r="EJ114" s="46"/>
      <c r="EK114" s="46"/>
      <c r="EL114" s="46"/>
      <c r="EM114" s="46"/>
      <c r="EN114" s="46"/>
      <c r="EO114" s="46"/>
      <c r="EP114" s="46"/>
      <c r="EQ114" s="137"/>
      <c r="ER114" s="137"/>
      <c r="ES114" s="32" t="s">
        <v>0</v>
      </c>
      <c r="ET114" s="135"/>
      <c r="EU114" s="135"/>
      <c r="EV114" s="135"/>
      <c r="EW114" s="135"/>
      <c r="EX114" s="135"/>
      <c r="EY114" s="135"/>
      <c r="EZ114" s="135"/>
      <c r="FA114" s="135"/>
      <c r="FB114" s="135"/>
      <c r="FC114" s="135"/>
      <c r="FD114" s="135"/>
      <c r="FE114" s="135"/>
      <c r="FF114" s="135"/>
      <c r="FG114" s="135"/>
      <c r="FH114" s="135"/>
      <c r="FI114" s="135"/>
      <c r="FJ114" s="32"/>
      <c r="FK114" s="115"/>
    </row>
    <row r="115" spans="1:167" ht="14.25" thickTop="1" thickBot="1" x14ac:dyDescent="0.25">
      <c r="A115" s="32"/>
      <c r="B115" s="32"/>
      <c r="C115" s="32"/>
      <c r="D115" s="106" t="s">
        <v>259</v>
      </c>
      <c r="E115" s="107" t="s">
        <v>207</v>
      </c>
      <c r="F115" s="110">
        <f>B4+(101*B6)</f>
        <v>102</v>
      </c>
      <c r="G115" s="104"/>
      <c r="H115" s="43"/>
      <c r="I115" s="138"/>
      <c r="J115" s="142"/>
      <c r="K115" s="143"/>
      <c r="L115" s="143"/>
      <c r="M115" s="143"/>
      <c r="N115" s="143"/>
      <c r="O115" s="143"/>
      <c r="P115" s="143"/>
      <c r="Q115" s="143"/>
      <c r="R115" s="143"/>
      <c r="S115" s="143"/>
      <c r="T115" s="143"/>
      <c r="U115" s="143"/>
      <c r="V115" s="143"/>
      <c r="W115" s="143"/>
      <c r="X115" s="143"/>
      <c r="Y115" s="143"/>
      <c r="Z115" s="143"/>
      <c r="AA115" s="143"/>
      <c r="AB115" s="143"/>
      <c r="AC115" s="143"/>
      <c r="AD115" s="140"/>
      <c r="AE115" s="140"/>
      <c r="AF115" s="140"/>
      <c r="AG115" s="140"/>
      <c r="AH115" s="140"/>
      <c r="AI115" s="140"/>
      <c r="AJ115" s="140"/>
      <c r="AK115" s="140"/>
      <c r="AL115" s="140"/>
      <c r="AM115" s="140"/>
      <c r="AN115" s="140"/>
      <c r="AO115" s="140"/>
      <c r="AP115" s="140"/>
      <c r="AQ115" s="140"/>
      <c r="AR115" s="140"/>
      <c r="AS115" s="140"/>
      <c r="AT115" s="139"/>
      <c r="AU115" s="141" t="s">
        <v>0</v>
      </c>
      <c r="AW115" s="138"/>
      <c r="AX115" s="142"/>
      <c r="AY115" s="143"/>
      <c r="AZ115" s="143"/>
      <c r="BA115" s="143"/>
      <c r="BB115" s="143"/>
      <c r="BC115" s="143"/>
      <c r="BD115" s="143"/>
      <c r="BE115" s="143"/>
      <c r="BF115" s="143"/>
      <c r="BG115" s="143"/>
      <c r="BH115" s="143"/>
      <c r="BI115" s="143"/>
      <c r="BJ115" s="143"/>
      <c r="BK115" s="143"/>
      <c r="BL115" s="143"/>
      <c r="BM115" s="143"/>
      <c r="BN115" s="143"/>
      <c r="BO115" s="143"/>
      <c r="BP115" s="143"/>
      <c r="BQ115" s="143"/>
      <c r="BR115" s="140"/>
      <c r="BS115" s="140"/>
      <c r="BT115" s="140"/>
      <c r="BU115" s="140"/>
      <c r="BV115" s="140"/>
      <c r="BW115" s="140"/>
      <c r="BX115" s="140"/>
      <c r="BY115" s="140"/>
      <c r="BZ115" s="140"/>
      <c r="CA115" s="140"/>
      <c r="CB115" s="140"/>
      <c r="CC115" s="140"/>
      <c r="CD115" s="140"/>
      <c r="CE115" s="140"/>
      <c r="CF115" s="140"/>
      <c r="CG115" s="140"/>
      <c r="CH115" s="139"/>
      <c r="CI115" s="141" t="s">
        <v>0</v>
      </c>
      <c r="CJ115" s="144"/>
      <c r="CK115" s="138"/>
      <c r="CL115" s="142"/>
      <c r="CM115" s="143"/>
      <c r="CN115" s="143"/>
      <c r="CO115" s="143"/>
      <c r="CP115" s="143"/>
      <c r="CQ115" s="143"/>
      <c r="CR115" s="143"/>
      <c r="CS115" s="143"/>
      <c r="CT115" s="143"/>
      <c r="CU115" s="143"/>
      <c r="CV115" s="143"/>
      <c r="CW115" s="143"/>
      <c r="CX115" s="143"/>
      <c r="CY115" s="143"/>
      <c r="CZ115" s="143"/>
      <c r="DA115" s="143"/>
      <c r="DB115" s="143"/>
      <c r="DC115" s="143"/>
      <c r="DD115" s="143"/>
      <c r="DE115" s="143"/>
      <c r="DF115" s="140"/>
      <c r="DG115" s="140"/>
      <c r="DH115" s="140"/>
      <c r="DI115" s="140"/>
      <c r="DJ115" s="140"/>
      <c r="DK115" s="140"/>
      <c r="DL115" s="140"/>
      <c r="DM115" s="140"/>
      <c r="DN115" s="140"/>
      <c r="DO115" s="140"/>
      <c r="DP115" s="140"/>
      <c r="DQ115" s="140"/>
      <c r="DR115" s="140"/>
      <c r="DS115" s="140"/>
      <c r="DT115" s="140"/>
      <c r="DU115" s="140"/>
      <c r="DV115" s="139"/>
      <c r="DW115" s="141" t="s">
        <v>0</v>
      </c>
      <c r="DY115" s="138"/>
      <c r="DZ115" s="142"/>
      <c r="EA115" s="143"/>
      <c r="EB115" s="143"/>
      <c r="EC115" s="143"/>
      <c r="ED115" s="143"/>
      <c r="EE115" s="143"/>
      <c r="EF115" s="143"/>
      <c r="EG115" s="143"/>
      <c r="EH115" s="143"/>
      <c r="EI115" s="143"/>
      <c r="EJ115" s="143"/>
      <c r="EK115" s="143"/>
      <c r="EL115" s="143"/>
      <c r="EM115" s="143"/>
      <c r="EN115" s="143"/>
      <c r="EO115" s="143"/>
      <c r="EP115" s="143"/>
      <c r="EQ115" s="143"/>
      <c r="ER115" s="143"/>
      <c r="ES115" s="143"/>
      <c r="ET115" s="140"/>
      <c r="EU115" s="140"/>
      <c r="EV115" s="140"/>
      <c r="EW115" s="140"/>
      <c r="EX115" s="140"/>
      <c r="EY115" s="140"/>
      <c r="EZ115" s="140"/>
      <c r="FA115" s="140"/>
      <c r="FB115" s="140"/>
      <c r="FC115" s="140"/>
      <c r="FD115" s="140"/>
      <c r="FE115" s="140"/>
      <c r="FF115" s="140"/>
      <c r="FG115" s="140"/>
      <c r="FH115" s="140"/>
      <c r="FI115" s="140"/>
      <c r="FJ115" s="139"/>
      <c r="FK115" s="141" t="s">
        <v>0</v>
      </c>
    </row>
    <row r="116" spans="1:167" ht="14.25" thickTop="1" thickBot="1" x14ac:dyDescent="0.25">
      <c r="A116" s="32"/>
      <c r="B116" s="32"/>
      <c r="C116" s="32"/>
      <c r="D116" s="106" t="s">
        <v>236</v>
      </c>
      <c r="E116" s="107" t="s">
        <v>207</v>
      </c>
      <c r="F116" s="110">
        <f>B4+(102*B6)</f>
        <v>103</v>
      </c>
      <c r="G116" s="104"/>
      <c r="H116" s="43"/>
      <c r="P116" s="25" t="s">
        <v>0</v>
      </c>
      <c r="W116" s="25" t="s">
        <v>0</v>
      </c>
      <c r="X116" s="25" t="s">
        <v>0</v>
      </c>
      <c r="Z116" s="25" t="s">
        <v>0</v>
      </c>
      <c r="AC116" s="25" t="s">
        <v>0</v>
      </c>
      <c r="BL116" s="25" t="s">
        <v>0</v>
      </c>
      <c r="CJ116" s="144"/>
      <c r="CZ116" s="25" t="s">
        <v>0</v>
      </c>
      <c r="EN116" s="25" t="s">
        <v>0</v>
      </c>
    </row>
    <row r="117" spans="1:167" ht="14.25" thickTop="1" thickBot="1" x14ac:dyDescent="0.25">
      <c r="A117" s="32"/>
      <c r="B117" s="32"/>
      <c r="C117" s="32"/>
      <c r="D117" s="106" t="s">
        <v>135</v>
      </c>
      <c r="E117" s="107" t="s">
        <v>207</v>
      </c>
      <c r="F117" s="108">
        <f>B4+(103*B6)</f>
        <v>104</v>
      </c>
      <c r="G117" s="104"/>
      <c r="H117" s="43"/>
      <c r="I117" s="38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40"/>
      <c r="AE117" s="40"/>
      <c r="AF117" s="40"/>
      <c r="AG117" s="40"/>
      <c r="AH117" s="40"/>
      <c r="AI117" s="40"/>
      <c r="AJ117" s="40"/>
      <c r="AK117" s="40"/>
      <c r="AL117" s="40"/>
      <c r="AM117" s="40"/>
      <c r="AN117" s="40"/>
      <c r="AO117" s="40"/>
      <c r="AP117" s="40"/>
      <c r="AQ117" s="40"/>
      <c r="AR117" s="40"/>
      <c r="AS117" s="40"/>
      <c r="AT117" s="39"/>
      <c r="AU117" s="41"/>
      <c r="AW117" s="38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  <c r="BN117" s="39"/>
      <c r="BO117" s="39"/>
      <c r="BP117" s="39"/>
      <c r="BQ117" s="39"/>
      <c r="BR117" s="40"/>
      <c r="BS117" s="40"/>
      <c r="BT117" s="40"/>
      <c r="BU117" s="40"/>
      <c r="BV117" s="40"/>
      <c r="BW117" s="40"/>
      <c r="BX117" s="40"/>
      <c r="BY117" s="40"/>
      <c r="BZ117" s="40"/>
      <c r="CA117" s="40"/>
      <c r="CB117" s="40"/>
      <c r="CC117" s="40"/>
      <c r="CD117" s="40"/>
      <c r="CE117" s="40"/>
      <c r="CF117" s="40"/>
      <c r="CG117" s="40"/>
      <c r="CH117" s="39"/>
      <c r="CI117" s="41"/>
      <c r="CJ117" s="144"/>
      <c r="CK117" s="38"/>
      <c r="CL117" s="39"/>
      <c r="CM117" s="39"/>
      <c r="CN117" s="39"/>
      <c r="CO117" s="39"/>
      <c r="CP117" s="39"/>
      <c r="CQ117" s="39"/>
      <c r="CR117" s="39"/>
      <c r="CS117" s="39"/>
      <c r="CT117" s="39"/>
      <c r="CU117" s="39"/>
      <c r="CV117" s="39"/>
      <c r="CW117" s="39"/>
      <c r="CX117" s="39"/>
      <c r="CY117" s="39"/>
      <c r="CZ117" s="39"/>
      <c r="DA117" s="39"/>
      <c r="DB117" s="39"/>
      <c r="DC117" s="39"/>
      <c r="DD117" s="39"/>
      <c r="DE117" s="39"/>
      <c r="DF117" s="40"/>
      <c r="DG117" s="40"/>
      <c r="DH117" s="40"/>
      <c r="DI117" s="40"/>
      <c r="DJ117" s="40"/>
      <c r="DK117" s="40"/>
      <c r="DL117" s="40"/>
      <c r="DM117" s="40"/>
      <c r="DN117" s="40"/>
      <c r="DO117" s="40"/>
      <c r="DP117" s="40"/>
      <c r="DQ117" s="40"/>
      <c r="DR117" s="40"/>
      <c r="DS117" s="40"/>
      <c r="DT117" s="40"/>
      <c r="DU117" s="40"/>
      <c r="DV117" s="39"/>
      <c r="DW117" s="41"/>
      <c r="DY117" s="38"/>
      <c r="DZ117" s="39"/>
      <c r="EA117" s="39"/>
      <c r="EB117" s="39"/>
      <c r="EC117" s="39"/>
      <c r="ED117" s="39"/>
      <c r="EE117" s="39"/>
      <c r="EF117" s="39"/>
      <c r="EG117" s="39"/>
      <c r="EH117" s="39"/>
      <c r="EI117" s="39"/>
      <c r="EJ117" s="39"/>
      <c r="EK117" s="39"/>
      <c r="EL117" s="39"/>
      <c r="EM117" s="39"/>
      <c r="EN117" s="39"/>
      <c r="EO117" s="39"/>
      <c r="EP117" s="39"/>
      <c r="EQ117" s="39"/>
      <c r="ER117" s="39"/>
      <c r="ES117" s="39"/>
      <c r="ET117" s="40"/>
      <c r="EU117" s="40"/>
      <c r="EV117" s="40"/>
      <c r="EW117" s="40"/>
      <c r="EX117" s="40"/>
      <c r="EY117" s="40"/>
      <c r="EZ117" s="40"/>
      <c r="FA117" s="40"/>
      <c r="FB117" s="40"/>
      <c r="FC117" s="40"/>
      <c r="FD117" s="40"/>
      <c r="FE117" s="40"/>
      <c r="FF117" s="40"/>
      <c r="FG117" s="40"/>
      <c r="FH117" s="40"/>
      <c r="FI117" s="40"/>
      <c r="FJ117" s="39"/>
      <c r="FK117" s="41"/>
    </row>
    <row r="118" spans="1:167" ht="13.5" thickBot="1" x14ac:dyDescent="0.25">
      <c r="A118" s="32"/>
      <c r="B118" s="32"/>
      <c r="C118" s="32"/>
      <c r="D118" s="106" t="s">
        <v>102</v>
      </c>
      <c r="E118" s="107" t="s">
        <v>207</v>
      </c>
      <c r="F118" s="108">
        <f>B4+(104*B6)</f>
        <v>105</v>
      </c>
      <c r="G118" s="104"/>
      <c r="H118" s="43"/>
      <c r="I118" s="44"/>
      <c r="J118" s="45" t="s">
        <v>2</v>
      </c>
      <c r="K118" s="46" t="s">
        <v>0</v>
      </c>
      <c r="L118" s="46"/>
      <c r="M118" s="46"/>
      <c r="N118" s="46"/>
      <c r="O118" s="46"/>
      <c r="P118" s="46"/>
      <c r="Q118" s="46"/>
      <c r="R118" s="46"/>
      <c r="S118" s="47" t="s">
        <v>570</v>
      </c>
      <c r="T118" s="46"/>
      <c r="U118" s="46"/>
      <c r="V118" s="46"/>
      <c r="W118" s="46"/>
      <c r="X118" s="46"/>
      <c r="Y118" s="46"/>
      <c r="Z118" s="46"/>
      <c r="AA118" s="46"/>
      <c r="AB118" s="46"/>
      <c r="AC118" s="46" t="s">
        <v>0</v>
      </c>
      <c r="AD118" s="48"/>
      <c r="AE118" s="48"/>
      <c r="AF118" s="48"/>
      <c r="AG118" s="48"/>
      <c r="AH118" s="48"/>
      <c r="AI118" s="48"/>
      <c r="AJ118" s="48"/>
      <c r="AK118" s="48"/>
      <c r="AL118" s="49" t="s">
        <v>279</v>
      </c>
      <c r="AM118" s="48"/>
      <c r="AN118" s="48"/>
      <c r="AO118" s="48"/>
      <c r="AP118" s="48"/>
      <c r="AQ118" s="48"/>
      <c r="AR118" s="48"/>
      <c r="AS118" s="48"/>
      <c r="AT118" s="50"/>
      <c r="AU118" s="51"/>
      <c r="AW118" s="44"/>
      <c r="AX118" s="45" t="s">
        <v>2</v>
      </c>
      <c r="AY118" s="46" t="s">
        <v>0</v>
      </c>
      <c r="AZ118" s="46"/>
      <c r="BA118" s="46"/>
      <c r="BB118" s="46"/>
      <c r="BC118" s="46"/>
      <c r="BD118" s="46"/>
      <c r="BE118" s="46"/>
      <c r="BF118" s="46"/>
      <c r="BG118" s="47" t="s">
        <v>591</v>
      </c>
      <c r="BH118" s="46"/>
      <c r="BI118" s="46"/>
      <c r="BJ118" s="46"/>
      <c r="BK118" s="46"/>
      <c r="BL118" s="46"/>
      <c r="BM118" s="46"/>
      <c r="BN118" s="46"/>
      <c r="BO118" s="46"/>
      <c r="BP118" s="46"/>
      <c r="BQ118" s="46" t="s">
        <v>0</v>
      </c>
      <c r="BR118" s="48"/>
      <c r="BS118" s="48"/>
      <c r="BT118" s="48"/>
      <c r="BU118" s="48"/>
      <c r="BV118" s="48"/>
      <c r="BW118" s="48"/>
      <c r="BX118" s="48"/>
      <c r="BY118" s="48"/>
      <c r="BZ118" s="49" t="s">
        <v>279</v>
      </c>
      <c r="CA118" s="48"/>
      <c r="CB118" s="48"/>
      <c r="CC118" s="48"/>
      <c r="CD118" s="48"/>
      <c r="CE118" s="48"/>
      <c r="CF118" s="48"/>
      <c r="CG118" s="48"/>
      <c r="CH118" s="50"/>
      <c r="CI118" s="51"/>
      <c r="CJ118" s="144"/>
      <c r="CK118" s="44"/>
      <c r="CL118" s="45" t="s">
        <v>2</v>
      </c>
      <c r="CM118" s="46" t="s">
        <v>0</v>
      </c>
      <c r="CN118" s="46"/>
      <c r="CO118" s="46"/>
      <c r="CP118" s="46"/>
      <c r="CQ118" s="46"/>
      <c r="CR118" s="46"/>
      <c r="CS118" s="46"/>
      <c r="CT118" s="46"/>
      <c r="CU118" s="47" t="s">
        <v>602</v>
      </c>
      <c r="CV118" s="46"/>
      <c r="CW118" s="46"/>
      <c r="CX118" s="46"/>
      <c r="CY118" s="46"/>
      <c r="CZ118" s="46"/>
      <c r="DA118" s="46"/>
      <c r="DB118" s="46"/>
      <c r="DC118" s="46"/>
      <c r="DD118" s="46"/>
      <c r="DE118" s="46" t="s">
        <v>0</v>
      </c>
      <c r="DF118" s="48"/>
      <c r="DG118" s="48"/>
      <c r="DH118" s="48"/>
      <c r="DI118" s="48"/>
      <c r="DJ118" s="48"/>
      <c r="DK118" s="48"/>
      <c r="DL118" s="48"/>
      <c r="DM118" s="48"/>
      <c r="DN118" s="49" t="s">
        <v>279</v>
      </c>
      <c r="DO118" s="48"/>
      <c r="DP118" s="48"/>
      <c r="DQ118" s="48"/>
      <c r="DR118" s="48"/>
      <c r="DS118" s="48"/>
      <c r="DT118" s="48"/>
      <c r="DU118" s="48"/>
      <c r="DV118" s="50"/>
      <c r="DW118" s="51"/>
      <c r="DY118" s="44"/>
      <c r="DZ118" s="45" t="s">
        <v>2</v>
      </c>
      <c r="EA118" s="46" t="s">
        <v>0</v>
      </c>
      <c r="EB118" s="46"/>
      <c r="EC118" s="46"/>
      <c r="ED118" s="46"/>
      <c r="EE118" s="46"/>
      <c r="EF118" s="46"/>
      <c r="EG118" s="46"/>
      <c r="EH118" s="46"/>
      <c r="EI118" s="47" t="s">
        <v>623</v>
      </c>
      <c r="EJ118" s="46"/>
      <c r="EK118" s="46"/>
      <c r="EL118" s="46"/>
      <c r="EM118" s="46"/>
      <c r="EN118" s="46"/>
      <c r="EO118" s="46"/>
      <c r="EP118" s="46"/>
      <c r="EQ118" s="46"/>
      <c r="ER118" s="46"/>
      <c r="ES118" s="46" t="s">
        <v>0</v>
      </c>
      <c r="ET118" s="48"/>
      <c r="EU118" s="48"/>
      <c r="EV118" s="48"/>
      <c r="EW118" s="48"/>
      <c r="EX118" s="48"/>
      <c r="EY118" s="48"/>
      <c r="EZ118" s="48"/>
      <c r="FA118" s="48"/>
      <c r="FB118" s="49" t="s">
        <v>279</v>
      </c>
      <c r="FC118" s="48"/>
      <c r="FD118" s="48"/>
      <c r="FE118" s="48"/>
      <c r="FF118" s="48"/>
      <c r="FG118" s="48"/>
      <c r="FH118" s="48"/>
      <c r="FI118" s="48"/>
      <c r="FJ118" s="50"/>
      <c r="FK118" s="51"/>
    </row>
    <row r="119" spans="1:167" x14ac:dyDescent="0.2">
      <c r="A119" s="32"/>
      <c r="B119" s="32"/>
      <c r="C119" s="32"/>
      <c r="D119" s="106" t="s">
        <v>170</v>
      </c>
      <c r="E119" s="107" t="s">
        <v>207</v>
      </c>
      <c r="F119" s="110">
        <f>B4+(105*B6)</f>
        <v>106</v>
      </c>
      <c r="G119" s="104"/>
      <c r="H119" s="43"/>
      <c r="I119" s="57"/>
      <c r="J119" s="58"/>
      <c r="K119" s="1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2"/>
      <c r="AA119" s="171">
        <f>K119^3+L119^3+M119^3+N119^3+O119^3+P119^3+Q119^3+R119^3+K120^3+L120^3+M120^3+N120^3+O120^3+P120^3+Q120^3+R120^3</f>
        <v>0</v>
      </c>
      <c r="AB119" s="167">
        <f>SUMSQ(K119:Z119)</f>
        <v>0</v>
      </c>
      <c r="AC119" s="61"/>
      <c r="AD119" s="68"/>
      <c r="AE119" s="69"/>
      <c r="AF119" s="69"/>
      <c r="AG119" s="69"/>
      <c r="AH119" s="70"/>
      <c r="AI119" s="70"/>
      <c r="AJ119" s="70"/>
      <c r="AK119" s="70"/>
      <c r="AL119" s="69"/>
      <c r="AM119" s="69"/>
      <c r="AN119" s="69"/>
      <c r="AO119" s="69"/>
      <c r="AP119" s="70"/>
      <c r="AQ119" s="70"/>
      <c r="AR119" s="70"/>
      <c r="AS119" s="71"/>
      <c r="AT119" s="66"/>
      <c r="AU119" s="51"/>
      <c r="AW119" s="57"/>
      <c r="AX119" s="58"/>
      <c r="AY119" s="1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2"/>
      <c r="BO119" s="171">
        <f>AY119^3+AZ119^3+BA119^3+BB119^3+BC119^3+BD119^3+BE119^3+BF119^3+AY120^3+AZ120^3+BA120^3+BB120^3+BC120^3+BD120^3+BE120^3+BF120^3</f>
        <v>0</v>
      </c>
      <c r="BP119" s="167">
        <f>SUMSQ(AY119:BN119)</f>
        <v>0</v>
      </c>
      <c r="BQ119" s="61"/>
      <c r="BR119" s="68"/>
      <c r="BS119" s="69"/>
      <c r="BT119" s="69"/>
      <c r="BU119" s="69"/>
      <c r="BV119" s="69"/>
      <c r="BW119" s="69"/>
      <c r="BX119" s="69"/>
      <c r="BY119" s="69"/>
      <c r="BZ119" s="70"/>
      <c r="CA119" s="70"/>
      <c r="CB119" s="70"/>
      <c r="CC119" s="70"/>
      <c r="CD119" s="70"/>
      <c r="CE119" s="70"/>
      <c r="CF119" s="70"/>
      <c r="CG119" s="71"/>
      <c r="CH119" s="66"/>
      <c r="CI119" s="51"/>
      <c r="CJ119" s="144"/>
      <c r="CK119" s="57"/>
      <c r="CL119" s="58"/>
      <c r="CM119" s="1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2"/>
      <c r="DC119" s="171">
        <f>CM119^3+CN119^3+CO119^3+CP119^3+CQ119^3+CR119^3+CS119^3+CT119^3+CM120^3+CN120^3+CO120^3+CP120^3+CQ120^3+CR120^3+CS120^3+CT120^3</f>
        <v>0</v>
      </c>
      <c r="DD119" s="167">
        <f>SUMSQ(CM119:DB119)</f>
        <v>0</v>
      </c>
      <c r="DE119" s="61"/>
      <c r="DF119" s="68"/>
      <c r="DG119" s="69"/>
      <c r="DH119" s="70"/>
      <c r="DI119" s="70"/>
      <c r="DJ119" s="69"/>
      <c r="DK119" s="69"/>
      <c r="DL119" s="70"/>
      <c r="DM119" s="70"/>
      <c r="DN119" s="69"/>
      <c r="DO119" s="69"/>
      <c r="DP119" s="70"/>
      <c r="DQ119" s="70"/>
      <c r="DR119" s="69"/>
      <c r="DS119" s="69"/>
      <c r="DT119" s="70"/>
      <c r="DU119" s="71"/>
      <c r="DV119" s="66"/>
      <c r="DW119" s="51"/>
      <c r="DY119" s="57"/>
      <c r="DZ119" s="58"/>
      <c r="EA119" s="1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2"/>
      <c r="EQ119" s="171">
        <f>EA119^3+EB119^3+EC119^3+ED119^3+EE119^3+EF119^3+EG119^3+EH119^3+EA120^3+EB120^3+EC120^3+ED120^3+EE120^3+EF120^3+EG120^3+EH120^3</f>
        <v>0</v>
      </c>
      <c r="ER119" s="167">
        <f>SUMSQ(EA119:EP119)</f>
        <v>0</v>
      </c>
      <c r="ES119" s="61"/>
      <c r="ET119" s="68"/>
      <c r="EU119" s="173"/>
      <c r="EV119" s="173"/>
      <c r="EW119" s="173"/>
      <c r="EX119" s="173"/>
      <c r="EY119" s="173"/>
      <c r="EZ119" s="173"/>
      <c r="FA119" s="70"/>
      <c r="FB119" s="69"/>
      <c r="FC119" s="173"/>
      <c r="FD119" s="173"/>
      <c r="FE119" s="173"/>
      <c r="FF119" s="173"/>
      <c r="FG119" s="173"/>
      <c r="FH119" s="173"/>
      <c r="FI119" s="71"/>
      <c r="FJ119" s="66"/>
      <c r="FK119" s="51"/>
    </row>
    <row r="120" spans="1:167" x14ac:dyDescent="0.2">
      <c r="A120" s="32"/>
      <c r="B120" s="32"/>
      <c r="C120" s="32"/>
      <c r="D120" s="106" t="s">
        <v>194</v>
      </c>
      <c r="E120" s="107" t="s">
        <v>207</v>
      </c>
      <c r="F120" s="110">
        <f>B4+(106*B6)</f>
        <v>107</v>
      </c>
      <c r="G120" s="104"/>
      <c r="H120" s="43"/>
      <c r="I120" s="74"/>
      <c r="J120" s="58"/>
      <c r="K120" s="3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172">
        <f>S119^3+T119^3+U119^3+V119^3+W119^3+X119^3+Y119^3+Z119^3+S120^3+T120^3+U120^3+V120^3+W120^3+X120^3+Y120^3+Z120^3</f>
        <v>0</v>
      </c>
      <c r="AB120" s="125">
        <f t="shared" ref="AB120:AB134" si="20">SUMSQ(K120:Z120)</f>
        <v>0</v>
      </c>
      <c r="AC120" s="61"/>
      <c r="AD120" s="81"/>
      <c r="AE120" s="82"/>
      <c r="AF120" s="82"/>
      <c r="AG120" s="82"/>
      <c r="AH120" s="83"/>
      <c r="AI120" s="83"/>
      <c r="AJ120" s="83"/>
      <c r="AK120" s="83"/>
      <c r="AL120" s="82"/>
      <c r="AM120" s="82"/>
      <c r="AN120" s="82"/>
      <c r="AO120" s="82"/>
      <c r="AP120" s="83"/>
      <c r="AQ120" s="83"/>
      <c r="AR120" s="83"/>
      <c r="AS120" s="84"/>
      <c r="AT120" s="66"/>
      <c r="AU120" s="51"/>
      <c r="AW120" s="74"/>
      <c r="AX120" s="58"/>
      <c r="AY120" s="3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5"/>
      <c r="BO120" s="172">
        <f>BG119^3+BH119^3+BI119^3+BJ119^3+BK119^3+BL119^3+BM119^3+BN119^3+BG120^3+BH120^3+BI120^3+BJ120^3+BK120^3+BL120^3+BM120^3+BN120^3</f>
        <v>0</v>
      </c>
      <c r="BP120" s="125">
        <f t="shared" ref="BP120:BP134" si="21">SUMSQ(AY120:BN120)</f>
        <v>0</v>
      </c>
      <c r="BQ120" s="61"/>
      <c r="BR120" s="81"/>
      <c r="BS120" s="82"/>
      <c r="BT120" s="82"/>
      <c r="BU120" s="82"/>
      <c r="BV120" s="82"/>
      <c r="BW120" s="82"/>
      <c r="BX120" s="82"/>
      <c r="BY120" s="82"/>
      <c r="BZ120" s="83"/>
      <c r="CA120" s="83"/>
      <c r="CB120" s="83"/>
      <c r="CC120" s="83"/>
      <c r="CD120" s="83"/>
      <c r="CE120" s="83"/>
      <c r="CF120" s="83"/>
      <c r="CG120" s="84"/>
      <c r="CH120" s="66"/>
      <c r="CI120" s="51"/>
      <c r="CJ120" s="144"/>
      <c r="CK120" s="74"/>
      <c r="CL120" s="58"/>
      <c r="CM120" s="3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5"/>
      <c r="DC120" s="172">
        <f>CU119^3+CV119^3+CW119^3+CX119^3+CY119^3+CZ119^3+DA119^3+DB119^3+CU120^3+CV120^3+CW120^3+CX120^3+CY120^3+CZ120^3+DA120^3+DB120^3</f>
        <v>0</v>
      </c>
      <c r="DD120" s="125">
        <f t="shared" ref="DD120:DD134" si="22">SUMSQ(CM120:DB120)</f>
        <v>0</v>
      </c>
      <c r="DE120" s="61"/>
      <c r="DF120" s="81"/>
      <c r="DG120" s="82"/>
      <c r="DH120" s="83"/>
      <c r="DI120" s="83"/>
      <c r="DJ120" s="82"/>
      <c r="DK120" s="82"/>
      <c r="DL120" s="83"/>
      <c r="DM120" s="83"/>
      <c r="DN120" s="82"/>
      <c r="DO120" s="82"/>
      <c r="DP120" s="83"/>
      <c r="DQ120" s="83"/>
      <c r="DR120" s="82"/>
      <c r="DS120" s="82"/>
      <c r="DT120" s="83"/>
      <c r="DU120" s="84"/>
      <c r="DV120" s="66"/>
      <c r="DW120" s="51"/>
      <c r="DY120" s="74"/>
      <c r="DZ120" s="58"/>
      <c r="EA120" s="3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5"/>
      <c r="EQ120" s="172">
        <f>EI119^3+EJ119^3+EK119^3+EL119^3+EM119^3+EN119^3+EO119^3+EP119^3+EI120^3+EJ120^3+EK120^3+EL120^3+EM120^3+EN120^3+EO120^3+EP120^3</f>
        <v>0</v>
      </c>
      <c r="ER120" s="125">
        <f t="shared" ref="ER120:ER134" si="23">SUMSQ(EA120:EP120)</f>
        <v>0</v>
      </c>
      <c r="ES120" s="61"/>
      <c r="ET120" s="174"/>
      <c r="EU120" s="82"/>
      <c r="EV120" s="131"/>
      <c r="EW120" s="131"/>
      <c r="EX120" s="131"/>
      <c r="EY120" s="131"/>
      <c r="EZ120" s="83"/>
      <c r="FA120" s="131"/>
      <c r="FB120" s="131"/>
      <c r="FC120" s="82"/>
      <c r="FD120" s="131"/>
      <c r="FE120" s="131"/>
      <c r="FF120" s="131"/>
      <c r="FG120" s="131"/>
      <c r="FH120" s="83"/>
      <c r="FI120" s="175"/>
      <c r="FJ120" s="66"/>
      <c r="FK120" s="51"/>
    </row>
    <row r="121" spans="1:167" x14ac:dyDescent="0.2">
      <c r="A121" s="32"/>
      <c r="B121" s="32"/>
      <c r="C121" s="32"/>
      <c r="D121" s="106" t="s">
        <v>79</v>
      </c>
      <c r="E121" s="107" t="s">
        <v>207</v>
      </c>
      <c r="F121" s="108">
        <f>B4+(107*B6)</f>
        <v>108</v>
      </c>
      <c r="G121" s="104"/>
      <c r="H121" s="43"/>
      <c r="I121" s="57"/>
      <c r="J121" s="58"/>
      <c r="K121" s="3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172">
        <f>K121^3+L121^3+M121^3+N121^3+O121^3+P121^3+Q121^3+R121^3+K122^3+L122^3+M122^3+N122^3+O122^3+P122^3+Q122^3+R122^3</f>
        <v>0</v>
      </c>
      <c r="AB121" s="125">
        <f t="shared" si="20"/>
        <v>0</v>
      </c>
      <c r="AC121" s="88"/>
      <c r="AD121" s="81"/>
      <c r="AE121" s="82"/>
      <c r="AF121" s="82"/>
      <c r="AG121" s="82"/>
      <c r="AH121" s="83"/>
      <c r="AI121" s="83"/>
      <c r="AJ121" s="83"/>
      <c r="AK121" s="83"/>
      <c r="AL121" s="82"/>
      <c r="AM121" s="82"/>
      <c r="AN121" s="82"/>
      <c r="AO121" s="82"/>
      <c r="AP121" s="83"/>
      <c r="AQ121" s="83"/>
      <c r="AR121" s="83"/>
      <c r="AS121" s="84"/>
      <c r="AT121" s="66"/>
      <c r="AU121" s="51"/>
      <c r="AW121" s="57"/>
      <c r="AX121" s="58"/>
      <c r="AY121" s="3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5"/>
      <c r="BO121" s="172">
        <f>AY121^3+AZ121^3+BA121^3+BB121^3+BC121^3+BD121^3+BE121^3+BF121^3+AY122^3+AZ122^3+BA122^3+BB122^3+BC122^3+BD122^3+BE122^3+BF122^3</f>
        <v>0</v>
      </c>
      <c r="BP121" s="125">
        <f t="shared" si="21"/>
        <v>0</v>
      </c>
      <c r="BQ121" s="88"/>
      <c r="BR121" s="89"/>
      <c r="BS121" s="83"/>
      <c r="BT121" s="83"/>
      <c r="BU121" s="83"/>
      <c r="BV121" s="83"/>
      <c r="BW121" s="83"/>
      <c r="BX121" s="83"/>
      <c r="BY121" s="83"/>
      <c r="BZ121" s="82"/>
      <c r="CA121" s="82"/>
      <c r="CB121" s="82"/>
      <c r="CC121" s="82"/>
      <c r="CD121" s="82"/>
      <c r="CE121" s="82"/>
      <c r="CF121" s="82"/>
      <c r="CG121" s="86"/>
      <c r="CH121" s="66"/>
      <c r="CI121" s="51"/>
      <c r="CJ121" s="144"/>
      <c r="CK121" s="57"/>
      <c r="CL121" s="58"/>
      <c r="CM121" s="3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5"/>
      <c r="DC121" s="172">
        <f>CM121^3+CN121^3+CO121^3+CP121^3+CQ121^3+CR121^3+CS121^3+CT121^3+CM122^3+CN122^3+CO122^3+CP122^3+CQ122^3+CR122^3+CS122^3+CT122^3</f>
        <v>0</v>
      </c>
      <c r="DD121" s="125">
        <f t="shared" si="22"/>
        <v>0</v>
      </c>
      <c r="DE121" s="88"/>
      <c r="DF121" s="81"/>
      <c r="DG121" s="82"/>
      <c r="DH121" s="83"/>
      <c r="DI121" s="83"/>
      <c r="DJ121" s="82"/>
      <c r="DK121" s="82"/>
      <c r="DL121" s="83"/>
      <c r="DM121" s="83"/>
      <c r="DN121" s="82"/>
      <c r="DO121" s="82"/>
      <c r="DP121" s="83"/>
      <c r="DQ121" s="83"/>
      <c r="DR121" s="82"/>
      <c r="DS121" s="82"/>
      <c r="DT121" s="83"/>
      <c r="DU121" s="84"/>
      <c r="DV121" s="66"/>
      <c r="DW121" s="51"/>
      <c r="DY121" s="57"/>
      <c r="DZ121" s="58"/>
      <c r="EA121" s="3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5"/>
      <c r="EQ121" s="172">
        <f>EA121^3+EB121^3+EC121^3+ED121^3+EE121^3+EF121^3+EG121^3+EH121^3+EA122^3+EB122^3+EC122^3+ED122^3+EE122^3+EF122^3+EG122^3+EH122^3</f>
        <v>0</v>
      </c>
      <c r="ER121" s="125">
        <f t="shared" si="23"/>
        <v>0</v>
      </c>
      <c r="ES121" s="88"/>
      <c r="ET121" s="174"/>
      <c r="EU121" s="131"/>
      <c r="EV121" s="82"/>
      <c r="EW121" s="131"/>
      <c r="EX121" s="131"/>
      <c r="EY121" s="83"/>
      <c r="EZ121" s="131"/>
      <c r="FA121" s="131"/>
      <c r="FB121" s="131"/>
      <c r="FC121" s="131"/>
      <c r="FD121" s="82"/>
      <c r="FE121" s="131"/>
      <c r="FF121" s="131"/>
      <c r="FG121" s="83"/>
      <c r="FH121" s="131"/>
      <c r="FI121" s="175"/>
      <c r="FJ121" s="66"/>
      <c r="FK121" s="51"/>
    </row>
    <row r="122" spans="1:167" x14ac:dyDescent="0.2">
      <c r="A122" s="32"/>
      <c r="B122" s="32"/>
      <c r="C122" s="32"/>
      <c r="D122" s="106" t="s">
        <v>16</v>
      </c>
      <c r="E122" s="107" t="s">
        <v>207</v>
      </c>
      <c r="F122" s="108">
        <f>B4+(108*B6)</f>
        <v>109</v>
      </c>
      <c r="G122" s="104"/>
      <c r="H122" s="43"/>
      <c r="I122" s="90"/>
      <c r="J122" s="58"/>
      <c r="K122" s="3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172">
        <f>S121^3+T121^3+U121^3+V121^3+W121^3+X121^3+Y121^3+Z121^3+S122^3+T122^3+U122^3+V122^3+W122^3+X122^3+Y122^3+Z122^3</f>
        <v>0</v>
      </c>
      <c r="AB122" s="125">
        <f t="shared" si="20"/>
        <v>0</v>
      </c>
      <c r="AC122" s="61"/>
      <c r="AD122" s="81"/>
      <c r="AE122" s="82"/>
      <c r="AF122" s="82"/>
      <c r="AG122" s="82"/>
      <c r="AH122" s="83"/>
      <c r="AI122" s="83"/>
      <c r="AJ122" s="83"/>
      <c r="AK122" s="83"/>
      <c r="AL122" s="82"/>
      <c r="AM122" s="82"/>
      <c r="AN122" s="82"/>
      <c r="AO122" s="82"/>
      <c r="AP122" s="83"/>
      <c r="AQ122" s="83"/>
      <c r="AR122" s="83"/>
      <c r="AS122" s="84"/>
      <c r="AT122" s="66"/>
      <c r="AU122" s="51"/>
      <c r="AW122" s="90"/>
      <c r="AX122" s="58"/>
      <c r="AY122" s="3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5"/>
      <c r="BO122" s="172">
        <f>BG121^3+BH121^3+BI121^3+BJ121^3+BK121^3+BL121^3+BM121^3+BN121^3+BG122^3+BH122^3+BI122^3+BJ122^3+BK122^3+BL122^3+BM122^3+BN122^3</f>
        <v>0</v>
      </c>
      <c r="BP122" s="125">
        <f t="shared" si="21"/>
        <v>0</v>
      </c>
      <c r="BQ122" s="61"/>
      <c r="BR122" s="89"/>
      <c r="BS122" s="83"/>
      <c r="BT122" s="83"/>
      <c r="BU122" s="83"/>
      <c r="BV122" s="83"/>
      <c r="BW122" s="83"/>
      <c r="BX122" s="83"/>
      <c r="BY122" s="83"/>
      <c r="BZ122" s="82"/>
      <c r="CA122" s="82"/>
      <c r="CB122" s="82"/>
      <c r="CC122" s="82"/>
      <c r="CD122" s="82"/>
      <c r="CE122" s="82"/>
      <c r="CF122" s="82"/>
      <c r="CG122" s="86"/>
      <c r="CH122" s="66"/>
      <c r="CI122" s="51"/>
      <c r="CJ122" s="144"/>
      <c r="CK122" s="90"/>
      <c r="CL122" s="58"/>
      <c r="CM122" s="3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5"/>
      <c r="DC122" s="172">
        <f>CU121^3+CV121^3+CW121^3+CX121^3+CY121^3+CZ121^3+DA121^3+DB121^3+CU122^3+CV122^3+CW122^3+CX122^3+CY122^3+CZ122^3+DA122^3+DB122^3</f>
        <v>0</v>
      </c>
      <c r="DD122" s="125">
        <f t="shared" si="22"/>
        <v>0</v>
      </c>
      <c r="DE122" s="61"/>
      <c r="DF122" s="81"/>
      <c r="DG122" s="82"/>
      <c r="DH122" s="83"/>
      <c r="DI122" s="83"/>
      <c r="DJ122" s="82"/>
      <c r="DK122" s="82"/>
      <c r="DL122" s="83"/>
      <c r="DM122" s="83"/>
      <c r="DN122" s="82"/>
      <c r="DO122" s="82"/>
      <c r="DP122" s="83"/>
      <c r="DQ122" s="83"/>
      <c r="DR122" s="82"/>
      <c r="DS122" s="82"/>
      <c r="DT122" s="83"/>
      <c r="DU122" s="84"/>
      <c r="DV122" s="66"/>
      <c r="DW122" s="51"/>
      <c r="DY122" s="90"/>
      <c r="DZ122" s="58"/>
      <c r="EA122" s="3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5"/>
      <c r="EQ122" s="172">
        <f>EI121^3+EJ121^3+EK121^3+EL121^3+EM121^3+EN121^3+EO121^3+EP121^3+EI122^3+EJ122^3+EK122^3+EL122^3+EM122^3+EN122^3+EO122^3+EP122^3</f>
        <v>0</v>
      </c>
      <c r="ER122" s="125">
        <f t="shared" si="23"/>
        <v>0</v>
      </c>
      <c r="ES122" s="61"/>
      <c r="ET122" s="174"/>
      <c r="EU122" s="131"/>
      <c r="EV122" s="131"/>
      <c r="EW122" s="82"/>
      <c r="EX122" s="83"/>
      <c r="EY122" s="131"/>
      <c r="EZ122" s="131"/>
      <c r="FA122" s="131"/>
      <c r="FB122" s="131"/>
      <c r="FC122" s="131"/>
      <c r="FD122" s="131"/>
      <c r="FE122" s="82"/>
      <c r="FF122" s="83"/>
      <c r="FG122" s="131"/>
      <c r="FH122" s="131"/>
      <c r="FI122" s="175"/>
      <c r="FJ122" s="66"/>
      <c r="FK122" s="51"/>
    </row>
    <row r="123" spans="1:167" x14ac:dyDescent="0.2">
      <c r="A123" s="32"/>
      <c r="B123" s="32"/>
      <c r="C123" s="32"/>
      <c r="D123" s="106" t="s">
        <v>217</v>
      </c>
      <c r="E123" s="107" t="s">
        <v>207</v>
      </c>
      <c r="F123" s="110">
        <f>B4+(109*B6)</f>
        <v>110</v>
      </c>
      <c r="G123" s="104"/>
      <c r="H123" s="43"/>
      <c r="I123" s="57"/>
      <c r="J123" s="58"/>
      <c r="K123" s="3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172">
        <f>K123^3+L123^3+M123^3+N123^3+O123^3+P123^3+Q123^3+R123^3+K124^3+L124^3+M124^3+N124^3+O124^3+P124^3+Q124^3+R124^3</f>
        <v>0</v>
      </c>
      <c r="AB123" s="125">
        <f t="shared" si="20"/>
        <v>0</v>
      </c>
      <c r="AC123" s="61"/>
      <c r="AD123" s="89"/>
      <c r="AE123" s="83"/>
      <c r="AF123" s="83"/>
      <c r="AG123" s="83"/>
      <c r="AH123" s="82"/>
      <c r="AI123" s="82"/>
      <c r="AJ123" s="82"/>
      <c r="AK123" s="82"/>
      <c r="AL123" s="83"/>
      <c r="AM123" s="83"/>
      <c r="AN123" s="83"/>
      <c r="AO123" s="83"/>
      <c r="AP123" s="82"/>
      <c r="AQ123" s="82"/>
      <c r="AR123" s="82"/>
      <c r="AS123" s="86"/>
      <c r="AT123" s="66"/>
      <c r="AU123" s="51"/>
      <c r="AW123" s="57"/>
      <c r="AX123" s="58"/>
      <c r="AY123" s="3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5"/>
      <c r="BO123" s="172">
        <f>AY123^3+AZ123^3+BA123^3+BB123^3+BC123^3+BD123^3+BE123^3+BF123^3+AY124^3+AZ124^3+BA124^3+BB124^3+BC124^3+BD124^3+BE124^3+BF124^3</f>
        <v>0</v>
      </c>
      <c r="BP123" s="125">
        <f t="shared" si="21"/>
        <v>0</v>
      </c>
      <c r="BQ123" s="61"/>
      <c r="BR123" s="81"/>
      <c r="BS123" s="82"/>
      <c r="BT123" s="82"/>
      <c r="BU123" s="82"/>
      <c r="BV123" s="82"/>
      <c r="BW123" s="82"/>
      <c r="BX123" s="82"/>
      <c r="BY123" s="82"/>
      <c r="BZ123" s="83"/>
      <c r="CA123" s="83"/>
      <c r="CB123" s="83"/>
      <c r="CC123" s="83"/>
      <c r="CD123" s="83"/>
      <c r="CE123" s="83"/>
      <c r="CF123" s="83"/>
      <c r="CG123" s="84"/>
      <c r="CH123" s="66"/>
      <c r="CI123" s="51"/>
      <c r="CJ123" s="144"/>
      <c r="CK123" s="57"/>
      <c r="CL123" s="58"/>
      <c r="CM123" s="3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5"/>
      <c r="DC123" s="172">
        <f>CM123^3+CN123^3+CO123^3+CP123^3+CQ123^3+CR123^3+CS123^3+CT123^3+CM124^3+CN124^3+CO124^3+CP124^3+CQ124^3+CR124^3+CS124^3+CT124^3</f>
        <v>0</v>
      </c>
      <c r="DD123" s="125">
        <f t="shared" si="22"/>
        <v>0</v>
      </c>
      <c r="DE123" s="61"/>
      <c r="DF123" s="81"/>
      <c r="DG123" s="82"/>
      <c r="DH123" s="83"/>
      <c r="DI123" s="83"/>
      <c r="DJ123" s="82"/>
      <c r="DK123" s="82"/>
      <c r="DL123" s="83"/>
      <c r="DM123" s="83"/>
      <c r="DN123" s="82"/>
      <c r="DO123" s="82"/>
      <c r="DP123" s="83"/>
      <c r="DQ123" s="83"/>
      <c r="DR123" s="82"/>
      <c r="DS123" s="82"/>
      <c r="DT123" s="83"/>
      <c r="DU123" s="84"/>
      <c r="DV123" s="66"/>
      <c r="DW123" s="51"/>
      <c r="DY123" s="57"/>
      <c r="DZ123" s="58"/>
      <c r="EA123" s="3"/>
      <c r="EB123" s="4"/>
      <c r="EC123" s="4"/>
      <c r="ED123" s="4"/>
      <c r="EE123" s="4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5"/>
      <c r="EQ123" s="172">
        <f>EA123^3+EB123^3+EC123^3+ED123^3+EE123^3+EF123^3+EG123^3+EH123^3+EA124^3+EB124^3+EC124^3+ED124^3+EE124^3+EF124^3+EG124^3+EH124^3</f>
        <v>0</v>
      </c>
      <c r="ER123" s="125">
        <f t="shared" si="23"/>
        <v>0</v>
      </c>
      <c r="ES123" s="61"/>
      <c r="ET123" s="174"/>
      <c r="EU123" s="131"/>
      <c r="EV123" s="131"/>
      <c r="EW123" s="83"/>
      <c r="EX123" s="82"/>
      <c r="EY123" s="131"/>
      <c r="EZ123" s="131"/>
      <c r="FA123" s="131"/>
      <c r="FB123" s="131"/>
      <c r="FC123" s="131"/>
      <c r="FD123" s="131"/>
      <c r="FE123" s="83"/>
      <c r="FF123" s="82"/>
      <c r="FG123" s="131"/>
      <c r="FH123" s="131"/>
      <c r="FI123" s="175"/>
      <c r="FJ123" s="66"/>
      <c r="FK123" s="51"/>
    </row>
    <row r="124" spans="1:167" x14ac:dyDescent="0.2">
      <c r="A124" s="32"/>
      <c r="B124" s="32"/>
      <c r="C124" s="32"/>
      <c r="D124" s="106" t="s">
        <v>189</v>
      </c>
      <c r="E124" s="107" t="s">
        <v>207</v>
      </c>
      <c r="F124" s="110">
        <f>B4+(110*B6)</f>
        <v>111</v>
      </c>
      <c r="G124" s="104"/>
      <c r="H124" s="43"/>
      <c r="I124" s="57"/>
      <c r="J124" s="58"/>
      <c r="K124" s="3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172">
        <f>S123^3+T123^3+U123^3+V123^3+W123^3+X123^3+Y123^3+Z123^3+S124^3+T124^3+U124^3+V124^3+W124^3+X124^3+Y124^3+Z124^3</f>
        <v>0</v>
      </c>
      <c r="AB124" s="125">
        <f t="shared" si="20"/>
        <v>0</v>
      </c>
      <c r="AC124" s="61"/>
      <c r="AD124" s="89"/>
      <c r="AE124" s="83"/>
      <c r="AF124" s="83"/>
      <c r="AG124" s="83"/>
      <c r="AH124" s="82"/>
      <c r="AI124" s="82"/>
      <c r="AJ124" s="82"/>
      <c r="AK124" s="82"/>
      <c r="AL124" s="83"/>
      <c r="AM124" s="83"/>
      <c r="AN124" s="83"/>
      <c r="AO124" s="83"/>
      <c r="AP124" s="82"/>
      <c r="AQ124" s="82"/>
      <c r="AR124" s="82"/>
      <c r="AS124" s="86"/>
      <c r="AT124" s="66"/>
      <c r="AU124" s="51"/>
      <c r="AW124" s="57"/>
      <c r="AX124" s="58"/>
      <c r="AY124" s="3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5"/>
      <c r="BO124" s="172">
        <f>BG123^3+BH123^3+BI123^3+BJ123^3+BK123^3+BL123^3+BM123^3+BN123^3+BG124^3+BH124^3+BI124^3+BJ124^3+BK124^3+BL124^3+BM124^3+BN124^3</f>
        <v>0</v>
      </c>
      <c r="BP124" s="125">
        <f t="shared" si="21"/>
        <v>0</v>
      </c>
      <c r="BQ124" s="61"/>
      <c r="BR124" s="81"/>
      <c r="BS124" s="82"/>
      <c r="BT124" s="82"/>
      <c r="BU124" s="82"/>
      <c r="BV124" s="82"/>
      <c r="BW124" s="82"/>
      <c r="BX124" s="82"/>
      <c r="BY124" s="82"/>
      <c r="BZ124" s="83"/>
      <c r="CA124" s="83"/>
      <c r="CB124" s="83"/>
      <c r="CC124" s="83"/>
      <c r="CD124" s="83"/>
      <c r="CE124" s="83"/>
      <c r="CF124" s="83"/>
      <c r="CG124" s="84"/>
      <c r="CH124" s="66"/>
      <c r="CI124" s="51"/>
      <c r="CJ124" s="144"/>
      <c r="CK124" s="57"/>
      <c r="CL124" s="58"/>
      <c r="CM124" s="3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5"/>
      <c r="DC124" s="172">
        <f>CU123^3+CV123^3+CW123^3+CX123^3+CY123^3+CZ123^3+DA123^3+DB123^3+CU124^3+CV124^3+CW124^3+CX124^3+CY124^3+CZ124^3+DA124^3+DB124^3</f>
        <v>0</v>
      </c>
      <c r="DD124" s="125">
        <f t="shared" si="22"/>
        <v>0</v>
      </c>
      <c r="DE124" s="61"/>
      <c r="DF124" s="81"/>
      <c r="DG124" s="82"/>
      <c r="DH124" s="83"/>
      <c r="DI124" s="83"/>
      <c r="DJ124" s="82"/>
      <c r="DK124" s="82"/>
      <c r="DL124" s="83"/>
      <c r="DM124" s="83"/>
      <c r="DN124" s="82"/>
      <c r="DO124" s="82"/>
      <c r="DP124" s="83"/>
      <c r="DQ124" s="83"/>
      <c r="DR124" s="82"/>
      <c r="DS124" s="82"/>
      <c r="DT124" s="83"/>
      <c r="DU124" s="84"/>
      <c r="DV124" s="66"/>
      <c r="DW124" s="51"/>
      <c r="DY124" s="57"/>
      <c r="DZ124" s="58"/>
      <c r="EA124" s="3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5"/>
      <c r="EQ124" s="172">
        <f>EI123^3+EJ123^3+EK123^3+EL123^3+EM123^3+EN123^3+EO123^3+EP123^3+EI124^3+EJ124^3+EK124^3+EL124^3+EM124^3+EN124^3+EO124^3+EP124^3</f>
        <v>0</v>
      </c>
      <c r="ER124" s="125">
        <f t="shared" si="23"/>
        <v>0</v>
      </c>
      <c r="ES124" s="61"/>
      <c r="ET124" s="174"/>
      <c r="EU124" s="131"/>
      <c r="EV124" s="83"/>
      <c r="EW124" s="131"/>
      <c r="EX124" s="131"/>
      <c r="EY124" s="82"/>
      <c r="EZ124" s="131"/>
      <c r="FA124" s="131"/>
      <c r="FB124" s="131"/>
      <c r="FC124" s="131"/>
      <c r="FD124" s="83"/>
      <c r="FE124" s="131"/>
      <c r="FF124" s="131"/>
      <c r="FG124" s="82"/>
      <c r="FH124" s="131"/>
      <c r="FI124" s="175"/>
      <c r="FJ124" s="66"/>
      <c r="FK124" s="51"/>
    </row>
    <row r="125" spans="1:167" x14ac:dyDescent="0.2">
      <c r="A125" s="32"/>
      <c r="B125" s="32"/>
      <c r="C125" s="32"/>
      <c r="D125" s="106" t="s">
        <v>70</v>
      </c>
      <c r="E125" s="107" t="s">
        <v>207</v>
      </c>
      <c r="F125" s="108">
        <f>B4+(111*B6)</f>
        <v>112</v>
      </c>
      <c r="G125" s="104"/>
      <c r="H125" s="43"/>
      <c r="I125" s="57"/>
      <c r="J125" s="58"/>
      <c r="K125" s="3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172">
        <f>K125^3+L125^3+M125^3+N125^3+O125^3+P125^3+Q125^3+R125^3+K126^3+L126^3+M126^3+N126^3+O126^3+P126^3+Q126^3+R126^3</f>
        <v>0</v>
      </c>
      <c r="AB125" s="125">
        <f t="shared" si="20"/>
        <v>0</v>
      </c>
      <c r="AC125" s="61"/>
      <c r="AD125" s="89"/>
      <c r="AE125" s="83"/>
      <c r="AF125" s="83"/>
      <c r="AG125" s="83"/>
      <c r="AH125" s="82"/>
      <c r="AI125" s="82"/>
      <c r="AJ125" s="82"/>
      <c r="AK125" s="82"/>
      <c r="AL125" s="83"/>
      <c r="AM125" s="83"/>
      <c r="AN125" s="83"/>
      <c r="AO125" s="83"/>
      <c r="AP125" s="82"/>
      <c r="AQ125" s="82"/>
      <c r="AR125" s="82"/>
      <c r="AS125" s="86"/>
      <c r="AT125" s="66"/>
      <c r="AU125" s="51"/>
      <c r="AW125" s="57"/>
      <c r="AX125" s="58"/>
      <c r="AY125" s="3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5"/>
      <c r="BO125" s="172">
        <f>AY125^3+AZ125^3+BA125^3+BB125^3+BC125^3+BD125^3+BE125^3+BF125^3+AY126^3+AZ126^3+BA126^3+BB126^3+BC126^3+BD126^3+BE126^3+BF126^3</f>
        <v>0</v>
      </c>
      <c r="BP125" s="125">
        <f t="shared" si="21"/>
        <v>0</v>
      </c>
      <c r="BQ125" s="61"/>
      <c r="BR125" s="89"/>
      <c r="BS125" s="83"/>
      <c r="BT125" s="83"/>
      <c r="BU125" s="83"/>
      <c r="BV125" s="83"/>
      <c r="BW125" s="83"/>
      <c r="BX125" s="83"/>
      <c r="BY125" s="83"/>
      <c r="BZ125" s="82"/>
      <c r="CA125" s="82"/>
      <c r="CB125" s="82"/>
      <c r="CC125" s="82"/>
      <c r="CD125" s="82"/>
      <c r="CE125" s="82"/>
      <c r="CF125" s="82"/>
      <c r="CG125" s="86"/>
      <c r="CH125" s="66"/>
      <c r="CI125" s="51"/>
      <c r="CJ125" s="144"/>
      <c r="CK125" s="57"/>
      <c r="CL125" s="58"/>
      <c r="CM125" s="3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5"/>
      <c r="DC125" s="172">
        <f>CM125^3+CN125^3+CO125^3+CP125^3+CQ125^3+CR125^3+CS125^3+CT125^3+CM126^3+CN126^3+CO126^3+CP126^3+CQ126^3+CR126^3+CS126^3+CT126^3</f>
        <v>0</v>
      </c>
      <c r="DD125" s="125">
        <f t="shared" si="22"/>
        <v>0</v>
      </c>
      <c r="DE125" s="61"/>
      <c r="DF125" s="81"/>
      <c r="DG125" s="82"/>
      <c r="DH125" s="83"/>
      <c r="DI125" s="83"/>
      <c r="DJ125" s="82"/>
      <c r="DK125" s="82"/>
      <c r="DL125" s="83"/>
      <c r="DM125" s="83"/>
      <c r="DN125" s="82"/>
      <c r="DO125" s="82"/>
      <c r="DP125" s="83"/>
      <c r="DQ125" s="83"/>
      <c r="DR125" s="82"/>
      <c r="DS125" s="82"/>
      <c r="DT125" s="83"/>
      <c r="DU125" s="84"/>
      <c r="DV125" s="66"/>
      <c r="DW125" s="51"/>
      <c r="DY125" s="57"/>
      <c r="DZ125" s="58"/>
      <c r="EA125" s="3"/>
      <c r="EB125" s="4"/>
      <c r="EC125" s="4"/>
      <c r="ED125" s="4"/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5"/>
      <c r="EQ125" s="172">
        <f>EA125^3+EB125^3+EC125^3+ED125^3+EE125^3+EF125^3+EG125^3+EH125^3+EA126^3+EB126^3+EC126^3+ED126^3+EE126^3+EF126^3+EG126^3+EH126^3</f>
        <v>0</v>
      </c>
      <c r="ER125" s="125">
        <f t="shared" si="23"/>
        <v>0</v>
      </c>
      <c r="ES125" s="61"/>
      <c r="ET125" s="174"/>
      <c r="EU125" s="83"/>
      <c r="EV125" s="131"/>
      <c r="EW125" s="131"/>
      <c r="EX125" s="131"/>
      <c r="EY125" s="131"/>
      <c r="EZ125" s="82"/>
      <c r="FA125" s="131"/>
      <c r="FB125" s="131"/>
      <c r="FC125" s="83"/>
      <c r="FD125" s="131"/>
      <c r="FE125" s="131"/>
      <c r="FF125" s="131"/>
      <c r="FG125" s="131"/>
      <c r="FH125" s="82"/>
      <c r="FI125" s="175"/>
      <c r="FJ125" s="66"/>
      <c r="FK125" s="51"/>
    </row>
    <row r="126" spans="1:167" x14ac:dyDescent="0.2">
      <c r="A126" s="32"/>
      <c r="B126" s="32"/>
      <c r="C126" s="32"/>
      <c r="D126" s="106" t="s">
        <v>103</v>
      </c>
      <c r="E126" s="107" t="s">
        <v>207</v>
      </c>
      <c r="F126" s="108">
        <f>B4+(112*B6)</f>
        <v>113</v>
      </c>
      <c r="G126" s="104"/>
      <c r="H126" s="43"/>
      <c r="I126" s="57"/>
      <c r="J126" s="58"/>
      <c r="K126" s="3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172">
        <f>S125^3+T125^3+U125^3+V125^3+W125^3+X125^3+Y125^3+Z125^3+S126^3+T126^3+U126^3+V126^3+W126^3+X126^3+Y126^3+Z126^3</f>
        <v>0</v>
      </c>
      <c r="AB126" s="125">
        <f t="shared" si="20"/>
        <v>0</v>
      </c>
      <c r="AC126" s="61"/>
      <c r="AD126" s="89"/>
      <c r="AE126" s="83"/>
      <c r="AF126" s="83"/>
      <c r="AG126" s="83"/>
      <c r="AH126" s="82"/>
      <c r="AI126" s="82"/>
      <c r="AJ126" s="82"/>
      <c r="AK126" s="82"/>
      <c r="AL126" s="83"/>
      <c r="AM126" s="83"/>
      <c r="AN126" s="83"/>
      <c r="AO126" s="83"/>
      <c r="AP126" s="82"/>
      <c r="AQ126" s="82"/>
      <c r="AR126" s="82"/>
      <c r="AS126" s="86"/>
      <c r="AT126" s="66"/>
      <c r="AU126" s="51"/>
      <c r="AW126" s="57"/>
      <c r="AX126" s="145"/>
      <c r="AY126" s="3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5"/>
      <c r="BO126" s="172">
        <f>BG125^3+BH125^3+BI125^3+BJ125^3+BK125^3+BL125^3+BM125^3+BN125^3+BG126^3+BH126^3+BI126^3+BJ126^3+BK126^3+BL126^3+BM126^3+BN126^3</f>
        <v>0</v>
      </c>
      <c r="BP126" s="125">
        <f t="shared" si="21"/>
        <v>0</v>
      </c>
      <c r="BQ126" s="61"/>
      <c r="BR126" s="89"/>
      <c r="BS126" s="83"/>
      <c r="BT126" s="83"/>
      <c r="BU126" s="83"/>
      <c r="BV126" s="83"/>
      <c r="BW126" s="83"/>
      <c r="BX126" s="83"/>
      <c r="BY126" s="83"/>
      <c r="BZ126" s="82"/>
      <c r="CA126" s="82"/>
      <c r="CB126" s="82"/>
      <c r="CC126" s="82"/>
      <c r="CD126" s="82"/>
      <c r="CE126" s="82"/>
      <c r="CF126" s="82"/>
      <c r="CG126" s="86"/>
      <c r="CH126" s="66"/>
      <c r="CI126" s="51"/>
      <c r="CJ126" s="144"/>
      <c r="CK126" s="57"/>
      <c r="CL126" s="145"/>
      <c r="CM126" s="3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5"/>
      <c r="DC126" s="172">
        <f>CU125^3+CV125^3+CW125^3+CX125^3+CY125^3+CZ125^3+DA125^3+DB125^3+CU126^3+CV126^3+CW126^3+CX126^3+CY126^3+CZ126^3+DA126^3+DB126^3</f>
        <v>0</v>
      </c>
      <c r="DD126" s="125">
        <f t="shared" si="22"/>
        <v>0</v>
      </c>
      <c r="DE126" s="61"/>
      <c r="DF126" s="81"/>
      <c r="DG126" s="82"/>
      <c r="DH126" s="83"/>
      <c r="DI126" s="83"/>
      <c r="DJ126" s="82"/>
      <c r="DK126" s="82"/>
      <c r="DL126" s="83"/>
      <c r="DM126" s="83"/>
      <c r="DN126" s="82"/>
      <c r="DO126" s="82"/>
      <c r="DP126" s="83"/>
      <c r="DQ126" s="83"/>
      <c r="DR126" s="82"/>
      <c r="DS126" s="82"/>
      <c r="DT126" s="83"/>
      <c r="DU126" s="84"/>
      <c r="DV126" s="66"/>
      <c r="DW126" s="51"/>
      <c r="DY126" s="57"/>
      <c r="DZ126" s="145"/>
      <c r="EA126" s="3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5"/>
      <c r="EQ126" s="172">
        <f>EI125^3+EJ125^3+EK125^3+EL125^3+EM125^3+EN125^3+EO125^3+EP125^3+EI126^3+EJ126^3+EK126^3+EL126^3+EM126^3+EN126^3+EO126^3+EP126^3</f>
        <v>0</v>
      </c>
      <c r="ER126" s="125">
        <f t="shared" si="23"/>
        <v>0</v>
      </c>
      <c r="ES126" s="61"/>
      <c r="ET126" s="89"/>
      <c r="EU126" s="131"/>
      <c r="EV126" s="131"/>
      <c r="EW126" s="131"/>
      <c r="EX126" s="131"/>
      <c r="EY126" s="131"/>
      <c r="EZ126" s="131"/>
      <c r="FA126" s="82"/>
      <c r="FB126" s="83"/>
      <c r="FC126" s="131"/>
      <c r="FD126" s="131"/>
      <c r="FE126" s="131"/>
      <c r="FF126" s="131"/>
      <c r="FG126" s="131"/>
      <c r="FH126" s="131"/>
      <c r="FI126" s="86"/>
      <c r="FJ126" s="66"/>
      <c r="FK126" s="51"/>
    </row>
    <row r="127" spans="1:167" x14ac:dyDescent="0.2">
      <c r="A127" s="32"/>
      <c r="B127" s="32"/>
      <c r="C127" s="32"/>
      <c r="D127" s="106" t="s">
        <v>198</v>
      </c>
      <c r="E127" s="107" t="s">
        <v>207</v>
      </c>
      <c r="F127" s="108">
        <f>B4+(113*B6)</f>
        <v>114</v>
      </c>
      <c r="G127" s="104"/>
      <c r="H127" s="43"/>
      <c r="I127" s="57"/>
      <c r="J127" s="58"/>
      <c r="K127" s="3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172">
        <f>K127^3+L127^3+M127^3+N127^3+O127^3+P127^3+Q127^3+R127^3+K128^3+L128^3+M128^3+N128^3+O128^3+P128^3+Q128^3+R128^3</f>
        <v>0</v>
      </c>
      <c r="AB127" s="125">
        <f t="shared" si="20"/>
        <v>0</v>
      </c>
      <c r="AC127" s="95"/>
      <c r="AD127" s="81"/>
      <c r="AE127" s="82"/>
      <c r="AF127" s="82"/>
      <c r="AG127" s="82"/>
      <c r="AH127" s="83"/>
      <c r="AI127" s="83"/>
      <c r="AJ127" s="83"/>
      <c r="AK127" s="83"/>
      <c r="AL127" s="82"/>
      <c r="AM127" s="82"/>
      <c r="AN127" s="82"/>
      <c r="AO127" s="82"/>
      <c r="AP127" s="83"/>
      <c r="AQ127" s="83"/>
      <c r="AR127" s="83"/>
      <c r="AS127" s="84"/>
      <c r="AT127" s="66"/>
      <c r="AU127" s="51"/>
      <c r="AW127" s="57"/>
      <c r="AX127" s="145"/>
      <c r="AY127" s="3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5"/>
      <c r="BO127" s="172">
        <f>AY127^3+AZ127^3+BA127^3+BB127^3+BC127^3+BD127^3+BE127^3+BF127^3+AY128^3+AZ128^3+BA128^3+BB128^3+BC128^3+BD128^3+BE128^3+BF128^3</f>
        <v>0</v>
      </c>
      <c r="BP127" s="125">
        <f t="shared" si="21"/>
        <v>0</v>
      </c>
      <c r="BQ127" s="95"/>
      <c r="BR127" s="81"/>
      <c r="BS127" s="82"/>
      <c r="BT127" s="82"/>
      <c r="BU127" s="82"/>
      <c r="BV127" s="82"/>
      <c r="BW127" s="82"/>
      <c r="BX127" s="82"/>
      <c r="BY127" s="82"/>
      <c r="BZ127" s="83"/>
      <c r="CA127" s="83"/>
      <c r="CB127" s="83"/>
      <c r="CC127" s="83"/>
      <c r="CD127" s="83"/>
      <c r="CE127" s="83"/>
      <c r="CF127" s="83"/>
      <c r="CG127" s="84"/>
      <c r="CH127" s="66"/>
      <c r="CI127" s="51"/>
      <c r="CJ127" s="144"/>
      <c r="CK127" s="57"/>
      <c r="CL127" s="145"/>
      <c r="CM127" s="3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5"/>
      <c r="DC127" s="172">
        <f>CM127^3+CN127^3+CO127^3+CP127^3+CQ127^3+CR127^3+CS127^3+CT127^3+CM128^3+CN128^3+CO128^3+CP128^3+CQ128^3+CR128^3+CS128^3+CT128^3</f>
        <v>0</v>
      </c>
      <c r="DD127" s="125">
        <f t="shared" si="22"/>
        <v>0</v>
      </c>
      <c r="DE127" s="95"/>
      <c r="DF127" s="89"/>
      <c r="DG127" s="83"/>
      <c r="DH127" s="82"/>
      <c r="DI127" s="82"/>
      <c r="DJ127" s="83"/>
      <c r="DK127" s="83"/>
      <c r="DL127" s="82"/>
      <c r="DM127" s="82"/>
      <c r="DN127" s="83"/>
      <c r="DO127" s="83"/>
      <c r="DP127" s="82"/>
      <c r="DQ127" s="82"/>
      <c r="DR127" s="83"/>
      <c r="DS127" s="83"/>
      <c r="DT127" s="82"/>
      <c r="DU127" s="86"/>
      <c r="DV127" s="66"/>
      <c r="DW127" s="51"/>
      <c r="DY127" s="57"/>
      <c r="DZ127" s="145"/>
      <c r="EA127" s="3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5"/>
      <c r="EQ127" s="172">
        <f>EA127^3+EB127^3+EC127^3+ED127^3+EE127^3+EF127^3+EG127^3+EH127^3+EA128^3+EB128^3+EC128^3+ED128^3+EE128^3+EF128^3+EG128^3+EH128^3</f>
        <v>0</v>
      </c>
      <c r="ER127" s="125">
        <f t="shared" si="23"/>
        <v>0</v>
      </c>
      <c r="ES127" s="95"/>
      <c r="ET127" s="81"/>
      <c r="EU127" s="131"/>
      <c r="EV127" s="131"/>
      <c r="EW127" s="131"/>
      <c r="EX127" s="131"/>
      <c r="EY127" s="131"/>
      <c r="EZ127" s="131"/>
      <c r="FA127" s="83"/>
      <c r="FB127" s="82"/>
      <c r="FC127" s="131"/>
      <c r="FD127" s="131"/>
      <c r="FE127" s="131"/>
      <c r="FF127" s="131"/>
      <c r="FG127" s="131"/>
      <c r="FH127" s="131"/>
      <c r="FI127" s="84"/>
      <c r="FJ127" s="66"/>
      <c r="FK127" s="51"/>
    </row>
    <row r="128" spans="1:167" x14ac:dyDescent="0.2">
      <c r="A128" s="32"/>
      <c r="B128" s="32"/>
      <c r="C128" s="32"/>
      <c r="D128" s="106" t="s">
        <v>166</v>
      </c>
      <c r="E128" s="107" t="s">
        <v>207</v>
      </c>
      <c r="F128" s="108">
        <f>B4+(114*B6)</f>
        <v>115</v>
      </c>
      <c r="G128" s="104"/>
      <c r="H128" s="43"/>
      <c r="I128" s="57"/>
      <c r="J128" s="58"/>
      <c r="K128" s="3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172">
        <f>S127^3+T127^3+U127^3+V127^3+W127^3+X127^3+Y127^3+Z127^3+S128^3+T128^3+U128^3+V128^3+W128^3+X128^3+Y128^3+Z128^3</f>
        <v>0</v>
      </c>
      <c r="AB128" s="125">
        <f t="shared" si="20"/>
        <v>0</v>
      </c>
      <c r="AC128" s="61"/>
      <c r="AD128" s="81"/>
      <c r="AE128" s="82"/>
      <c r="AF128" s="82"/>
      <c r="AG128" s="82"/>
      <c r="AH128" s="83"/>
      <c r="AI128" s="83"/>
      <c r="AJ128" s="83"/>
      <c r="AK128" s="83"/>
      <c r="AL128" s="82"/>
      <c r="AM128" s="82"/>
      <c r="AN128" s="82"/>
      <c r="AO128" s="82"/>
      <c r="AP128" s="83"/>
      <c r="AQ128" s="83"/>
      <c r="AR128" s="83"/>
      <c r="AS128" s="84"/>
      <c r="AT128" s="66"/>
      <c r="AU128" s="51"/>
      <c r="AW128" s="57"/>
      <c r="AX128" s="58"/>
      <c r="AY128" s="3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5"/>
      <c r="BO128" s="172">
        <f>BG127^3+BH127^3+BI127^3+BJ127^3+BK127^3+BL127^3+BM127^3+BN127^3+BG128^3+BH128^3+BI128^3+BJ128^3+BK128^3+BL128^3+BM128^3+BN128^3</f>
        <v>0</v>
      </c>
      <c r="BP128" s="125">
        <f t="shared" si="21"/>
        <v>0</v>
      </c>
      <c r="BQ128" s="61"/>
      <c r="BR128" s="81"/>
      <c r="BS128" s="82"/>
      <c r="BT128" s="82"/>
      <c r="BU128" s="82"/>
      <c r="BV128" s="82"/>
      <c r="BW128" s="82"/>
      <c r="BX128" s="82"/>
      <c r="BY128" s="82"/>
      <c r="BZ128" s="83"/>
      <c r="CA128" s="83"/>
      <c r="CB128" s="83"/>
      <c r="CC128" s="83"/>
      <c r="CD128" s="83"/>
      <c r="CE128" s="83"/>
      <c r="CF128" s="83"/>
      <c r="CG128" s="84"/>
      <c r="CH128" s="66"/>
      <c r="CI128" s="51"/>
      <c r="CJ128" s="144"/>
      <c r="CK128" s="57"/>
      <c r="CL128" s="58"/>
      <c r="CM128" s="3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5"/>
      <c r="DC128" s="172">
        <f>CU127^3+CV127^3+CW127^3+CX127^3+CY127^3+CZ127^3+DA127^3+DB127^3+CU128^3+CV128^3+CW128^3+CX128^3+CY128^3+CZ128^3+DA128^3+DB128^3</f>
        <v>0</v>
      </c>
      <c r="DD128" s="125">
        <f t="shared" si="22"/>
        <v>0</v>
      </c>
      <c r="DE128" s="61"/>
      <c r="DF128" s="89"/>
      <c r="DG128" s="83"/>
      <c r="DH128" s="82"/>
      <c r="DI128" s="82"/>
      <c r="DJ128" s="83"/>
      <c r="DK128" s="83"/>
      <c r="DL128" s="82"/>
      <c r="DM128" s="82"/>
      <c r="DN128" s="83"/>
      <c r="DO128" s="83"/>
      <c r="DP128" s="82"/>
      <c r="DQ128" s="82"/>
      <c r="DR128" s="83"/>
      <c r="DS128" s="83"/>
      <c r="DT128" s="82"/>
      <c r="DU128" s="86"/>
      <c r="DV128" s="66"/>
      <c r="DW128" s="51"/>
      <c r="DY128" s="57"/>
      <c r="DZ128" s="58"/>
      <c r="EA128" s="3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5"/>
      <c r="EQ128" s="172">
        <f>EI127^3+EJ127^3+EK127^3+EL127^3+EM127^3+EN127^3+EO127^3+EP127^3+EI128^3+EJ128^3+EK128^3+EL128^3+EM128^3+EN128^3+EO128^3+EP128^3</f>
        <v>0</v>
      </c>
      <c r="ER128" s="125">
        <f t="shared" si="23"/>
        <v>0</v>
      </c>
      <c r="ES128" s="61"/>
      <c r="ET128" s="174"/>
      <c r="EU128" s="82"/>
      <c r="EV128" s="131"/>
      <c r="EW128" s="131"/>
      <c r="EX128" s="131"/>
      <c r="EY128" s="131"/>
      <c r="EZ128" s="83"/>
      <c r="FA128" s="131"/>
      <c r="FB128" s="131"/>
      <c r="FC128" s="82"/>
      <c r="FD128" s="131"/>
      <c r="FE128" s="131"/>
      <c r="FF128" s="131"/>
      <c r="FG128" s="131"/>
      <c r="FH128" s="83"/>
      <c r="FI128" s="175"/>
      <c r="FJ128" s="66"/>
      <c r="FK128" s="51"/>
    </row>
    <row r="129" spans="1:167" x14ac:dyDescent="0.2">
      <c r="A129" s="32"/>
      <c r="B129" s="32"/>
      <c r="C129" s="32"/>
      <c r="D129" s="106" t="s">
        <v>98</v>
      </c>
      <c r="E129" s="107" t="s">
        <v>207</v>
      </c>
      <c r="F129" s="110">
        <f>B4+(115*B6)</f>
        <v>116</v>
      </c>
      <c r="G129" s="104"/>
      <c r="H129" s="43"/>
      <c r="I129" s="105"/>
      <c r="J129" s="58"/>
      <c r="K129" s="3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172">
        <f>K129^3+L129^3+M129^3+N129^3+O129^3+P129^3+Q129^3+R129^3+K130^3+L130^3+M130^3+N130^3+O130^3+P130^3+Q130^3+R130^3</f>
        <v>0</v>
      </c>
      <c r="AB129" s="125">
        <f t="shared" si="20"/>
        <v>0</v>
      </c>
      <c r="AC129" s="61"/>
      <c r="AD129" s="81"/>
      <c r="AE129" s="82"/>
      <c r="AF129" s="82"/>
      <c r="AG129" s="82"/>
      <c r="AH129" s="83"/>
      <c r="AI129" s="83"/>
      <c r="AJ129" s="83"/>
      <c r="AK129" s="83"/>
      <c r="AL129" s="82"/>
      <c r="AM129" s="82"/>
      <c r="AN129" s="82"/>
      <c r="AO129" s="82"/>
      <c r="AP129" s="83"/>
      <c r="AQ129" s="83"/>
      <c r="AR129" s="83"/>
      <c r="AS129" s="84"/>
      <c r="AT129" s="66"/>
      <c r="AU129" s="51"/>
      <c r="AW129" s="105"/>
      <c r="AX129" s="58"/>
      <c r="AY129" s="3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5"/>
      <c r="BO129" s="172">
        <f>AY129^3+AZ129^3+BA129^3+BB129^3+BC129^3+BD129^3+BE129^3+BF129^3+AY130^3+AZ130^3+BA130^3+BB130^3+BC130^3+BD130^3+BE130^3+BF130^3</f>
        <v>0</v>
      </c>
      <c r="BP129" s="125">
        <f t="shared" si="21"/>
        <v>0</v>
      </c>
      <c r="BQ129" s="61"/>
      <c r="BR129" s="89"/>
      <c r="BS129" s="83"/>
      <c r="BT129" s="83"/>
      <c r="BU129" s="83"/>
      <c r="BV129" s="83"/>
      <c r="BW129" s="83"/>
      <c r="BX129" s="83"/>
      <c r="BY129" s="83"/>
      <c r="BZ129" s="82"/>
      <c r="CA129" s="82"/>
      <c r="CB129" s="82"/>
      <c r="CC129" s="82"/>
      <c r="CD129" s="82"/>
      <c r="CE129" s="82"/>
      <c r="CF129" s="82"/>
      <c r="CG129" s="86"/>
      <c r="CH129" s="66"/>
      <c r="CI129" s="51"/>
      <c r="CJ129" s="144"/>
      <c r="CK129" s="105"/>
      <c r="CL129" s="58"/>
      <c r="CM129" s="3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5"/>
      <c r="DC129" s="172">
        <f>CM129^3+CN129^3+CO129^3+CP129^3+CQ129^3+CR129^3+CS129^3+CT129^3+CM130^3+CN130^3+CO130^3+CP130^3+CQ130^3+CR130^3+CS130^3+CT130^3</f>
        <v>0</v>
      </c>
      <c r="DD129" s="125">
        <f t="shared" si="22"/>
        <v>0</v>
      </c>
      <c r="DE129" s="61"/>
      <c r="DF129" s="89"/>
      <c r="DG129" s="83"/>
      <c r="DH129" s="82"/>
      <c r="DI129" s="82"/>
      <c r="DJ129" s="83"/>
      <c r="DK129" s="83"/>
      <c r="DL129" s="82"/>
      <c r="DM129" s="82"/>
      <c r="DN129" s="83"/>
      <c r="DO129" s="83"/>
      <c r="DP129" s="82"/>
      <c r="DQ129" s="82"/>
      <c r="DR129" s="83"/>
      <c r="DS129" s="83"/>
      <c r="DT129" s="82"/>
      <c r="DU129" s="86"/>
      <c r="DV129" s="66"/>
      <c r="DW129" s="51"/>
      <c r="DY129" s="105"/>
      <c r="DZ129" s="58"/>
      <c r="EA129" s="3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5"/>
      <c r="EQ129" s="172">
        <f>EA129^3+EB129^3+EC129^3+ED129^3+EE129^3+EF129^3+EG129^3+EH129^3+EA130^3+EB130^3+EC130^3+ED130^3+EE130^3+EF130^3+EG130^3+EH130^3</f>
        <v>0</v>
      </c>
      <c r="ER129" s="125">
        <f t="shared" si="23"/>
        <v>0</v>
      </c>
      <c r="ES129" s="61"/>
      <c r="ET129" s="174"/>
      <c r="EU129" s="131"/>
      <c r="EV129" s="82"/>
      <c r="EW129" s="131"/>
      <c r="EX129" s="131"/>
      <c r="EY129" s="83"/>
      <c r="EZ129" s="131"/>
      <c r="FA129" s="131"/>
      <c r="FB129" s="131"/>
      <c r="FC129" s="131"/>
      <c r="FD129" s="82"/>
      <c r="FE129" s="131"/>
      <c r="FF129" s="131"/>
      <c r="FG129" s="83"/>
      <c r="FH129" s="131"/>
      <c r="FI129" s="175"/>
      <c r="FJ129" s="66"/>
      <c r="FK129" s="51"/>
    </row>
    <row r="130" spans="1:167" x14ac:dyDescent="0.2">
      <c r="A130" s="32"/>
      <c r="B130" s="32"/>
      <c r="C130" s="32"/>
      <c r="D130" s="106" t="s">
        <v>62</v>
      </c>
      <c r="E130" s="107" t="s">
        <v>207</v>
      </c>
      <c r="F130" s="110">
        <f>B4+(116*B6)</f>
        <v>117</v>
      </c>
      <c r="G130" s="104"/>
      <c r="H130" s="43"/>
      <c r="I130" s="109"/>
      <c r="J130" s="58"/>
      <c r="K130" s="3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5"/>
      <c r="AA130" s="172">
        <f>S129^3+T129^3+U129^3+V129^3+W129^3+X129^3+Y129^3+Z129^3+S130^3+T130^3+U130^3+V130^3+W130^3+X130^3+Y130^3+Z130^3</f>
        <v>0</v>
      </c>
      <c r="AB130" s="125">
        <f t="shared" si="20"/>
        <v>0</v>
      </c>
      <c r="AC130" s="61"/>
      <c r="AD130" s="81"/>
      <c r="AE130" s="82"/>
      <c r="AF130" s="82"/>
      <c r="AG130" s="82"/>
      <c r="AH130" s="83"/>
      <c r="AI130" s="83"/>
      <c r="AJ130" s="83"/>
      <c r="AK130" s="83"/>
      <c r="AL130" s="82"/>
      <c r="AM130" s="82"/>
      <c r="AN130" s="82"/>
      <c r="AO130" s="82"/>
      <c r="AP130" s="83"/>
      <c r="AQ130" s="83"/>
      <c r="AR130" s="83"/>
      <c r="AS130" s="84"/>
      <c r="AT130" s="66"/>
      <c r="AU130" s="51"/>
      <c r="AW130" s="109"/>
      <c r="AX130" s="58"/>
      <c r="AY130" s="3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5"/>
      <c r="BO130" s="172">
        <f>BG129^3+BH129^3+BI129^3+BJ129^3+BK129^3+BL129^3+BM129^3+BN129^3+BG130^3+BH130^3+BI130^3+BJ130^3+BK130^3+BL130^3+BM130^3+BN130^3</f>
        <v>0</v>
      </c>
      <c r="BP130" s="125">
        <f t="shared" si="21"/>
        <v>0</v>
      </c>
      <c r="BQ130" s="61"/>
      <c r="BR130" s="89"/>
      <c r="BS130" s="83"/>
      <c r="BT130" s="83"/>
      <c r="BU130" s="83"/>
      <c r="BV130" s="83"/>
      <c r="BW130" s="83"/>
      <c r="BX130" s="83"/>
      <c r="BY130" s="83"/>
      <c r="BZ130" s="82"/>
      <c r="CA130" s="82"/>
      <c r="CB130" s="82"/>
      <c r="CC130" s="82"/>
      <c r="CD130" s="82"/>
      <c r="CE130" s="82"/>
      <c r="CF130" s="82"/>
      <c r="CG130" s="86"/>
      <c r="CH130" s="66"/>
      <c r="CI130" s="51"/>
      <c r="CJ130" s="144"/>
      <c r="CK130" s="109"/>
      <c r="CL130" s="58"/>
      <c r="CM130" s="3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5"/>
      <c r="DC130" s="172">
        <f>CU129^3+CV129^3+CW129^3+CX129^3+CY129^3+CZ129^3+DA129^3+DB129^3+CU130^3+CV130^3+CW130^3+CX130^3+CY130^3+CZ130^3+DA130^3+DB130^3</f>
        <v>0</v>
      </c>
      <c r="DD130" s="125">
        <f t="shared" si="22"/>
        <v>0</v>
      </c>
      <c r="DE130" s="61"/>
      <c r="DF130" s="89"/>
      <c r="DG130" s="83"/>
      <c r="DH130" s="82"/>
      <c r="DI130" s="82"/>
      <c r="DJ130" s="83"/>
      <c r="DK130" s="83"/>
      <c r="DL130" s="82"/>
      <c r="DM130" s="82"/>
      <c r="DN130" s="83"/>
      <c r="DO130" s="83"/>
      <c r="DP130" s="82"/>
      <c r="DQ130" s="82"/>
      <c r="DR130" s="83"/>
      <c r="DS130" s="83"/>
      <c r="DT130" s="82"/>
      <c r="DU130" s="86"/>
      <c r="DV130" s="66"/>
      <c r="DW130" s="51"/>
      <c r="DY130" s="109"/>
      <c r="DZ130" s="58"/>
      <c r="EA130" s="3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5"/>
      <c r="EQ130" s="172">
        <f>EI129^3+EJ129^3+EK129^3+EL129^3+EM129^3+EN129^3+EO129^3+EP129^3+EI130^3+EJ130^3+EK130^3+EL130^3+EM130^3+EN130^3+EO130^3+EP130^3</f>
        <v>0</v>
      </c>
      <c r="ER130" s="125">
        <f t="shared" si="23"/>
        <v>0</v>
      </c>
      <c r="ES130" s="61"/>
      <c r="ET130" s="174"/>
      <c r="EU130" s="131"/>
      <c r="EV130" s="131"/>
      <c r="EW130" s="82"/>
      <c r="EX130" s="83"/>
      <c r="EY130" s="131"/>
      <c r="EZ130" s="131"/>
      <c r="FA130" s="131"/>
      <c r="FB130" s="131"/>
      <c r="FC130" s="131"/>
      <c r="FD130" s="131"/>
      <c r="FE130" s="82"/>
      <c r="FF130" s="83"/>
      <c r="FG130" s="131"/>
      <c r="FH130" s="131"/>
      <c r="FI130" s="175"/>
      <c r="FJ130" s="66"/>
      <c r="FK130" s="51"/>
    </row>
    <row r="131" spans="1:167" x14ac:dyDescent="0.2">
      <c r="A131" s="32"/>
      <c r="B131" s="32"/>
      <c r="C131" s="32"/>
      <c r="D131" s="106" t="s">
        <v>156</v>
      </c>
      <c r="E131" s="107" t="s">
        <v>207</v>
      </c>
      <c r="F131" s="108">
        <f>B4+(117*B6)</f>
        <v>118</v>
      </c>
      <c r="G131" s="104"/>
      <c r="H131" s="43"/>
      <c r="I131" s="109"/>
      <c r="J131" s="58"/>
      <c r="K131" s="3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5"/>
      <c r="AA131" s="172">
        <f>K131^3+L131^3+M131^3+N131^3+O131^3+P131^3+Q131^3+R131^3+K132^3+L132^3+M132^3+N132^3+O132^3+P132^3+Q132^3+R132^3</f>
        <v>0</v>
      </c>
      <c r="AB131" s="125">
        <f t="shared" si="20"/>
        <v>0</v>
      </c>
      <c r="AC131" s="61"/>
      <c r="AD131" s="89"/>
      <c r="AE131" s="83"/>
      <c r="AF131" s="83"/>
      <c r="AG131" s="83"/>
      <c r="AH131" s="82"/>
      <c r="AI131" s="82"/>
      <c r="AJ131" s="82"/>
      <c r="AK131" s="82"/>
      <c r="AL131" s="83"/>
      <c r="AM131" s="83"/>
      <c r="AN131" s="83"/>
      <c r="AO131" s="83"/>
      <c r="AP131" s="82"/>
      <c r="AQ131" s="82"/>
      <c r="AR131" s="82"/>
      <c r="AS131" s="86"/>
      <c r="AT131" s="66"/>
      <c r="AU131" s="51"/>
      <c r="AW131" s="109"/>
      <c r="AX131" s="58"/>
      <c r="AY131" s="3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5"/>
      <c r="BO131" s="172">
        <f>AY131^3+AZ131^3+BA131^3+BB131^3+BC131^3+BD131^3+BE131^3+BF131^3+AY132^3+AZ132^3+BA132^3+BB132^3+BC132^3+BD132^3+BE132^3+BF132^3</f>
        <v>0</v>
      </c>
      <c r="BP131" s="125">
        <f t="shared" si="21"/>
        <v>0</v>
      </c>
      <c r="BQ131" s="61"/>
      <c r="BR131" s="81"/>
      <c r="BS131" s="82"/>
      <c r="BT131" s="82"/>
      <c r="BU131" s="82"/>
      <c r="BV131" s="82"/>
      <c r="BW131" s="82"/>
      <c r="BX131" s="82"/>
      <c r="BY131" s="82"/>
      <c r="BZ131" s="83"/>
      <c r="CA131" s="83"/>
      <c r="CB131" s="83"/>
      <c r="CC131" s="83"/>
      <c r="CD131" s="83"/>
      <c r="CE131" s="83"/>
      <c r="CF131" s="83"/>
      <c r="CG131" s="84"/>
      <c r="CH131" s="66"/>
      <c r="CI131" s="51"/>
      <c r="CJ131" s="144"/>
      <c r="CK131" s="109"/>
      <c r="CL131" s="58"/>
      <c r="CM131" s="3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5"/>
      <c r="DC131" s="172">
        <f>CM131^3+CN131^3+CO131^3+CP131^3+CQ131^3+CR131^3+CS131^3+CT131^3+CM132^3+CN132^3+CO132^3+CP132^3+CQ132^3+CR132^3+CS132^3+CT132^3</f>
        <v>0</v>
      </c>
      <c r="DD131" s="125">
        <f t="shared" si="22"/>
        <v>0</v>
      </c>
      <c r="DE131" s="61"/>
      <c r="DF131" s="89"/>
      <c r="DG131" s="83"/>
      <c r="DH131" s="82"/>
      <c r="DI131" s="82"/>
      <c r="DJ131" s="83"/>
      <c r="DK131" s="83"/>
      <c r="DL131" s="82"/>
      <c r="DM131" s="82"/>
      <c r="DN131" s="83"/>
      <c r="DO131" s="83"/>
      <c r="DP131" s="82"/>
      <c r="DQ131" s="82"/>
      <c r="DR131" s="83"/>
      <c r="DS131" s="83"/>
      <c r="DT131" s="82"/>
      <c r="DU131" s="86"/>
      <c r="DV131" s="66"/>
      <c r="DW131" s="51"/>
      <c r="DY131" s="109"/>
      <c r="DZ131" s="58"/>
      <c r="EA131" s="3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5"/>
      <c r="EQ131" s="172">
        <f>EA131^3+EB131^3+EC131^3+ED131^3+EE131^3+EF131^3+EG131^3+EH131^3+EA132^3+EB132^3+EC132^3+ED132^3+EE132^3+EF132^3+EG132^3+EH132^3</f>
        <v>0</v>
      </c>
      <c r="ER131" s="125">
        <f t="shared" si="23"/>
        <v>0</v>
      </c>
      <c r="ES131" s="61"/>
      <c r="ET131" s="174"/>
      <c r="EU131" s="131"/>
      <c r="EV131" s="131"/>
      <c r="EW131" s="83"/>
      <c r="EX131" s="82"/>
      <c r="EY131" s="131"/>
      <c r="EZ131" s="131"/>
      <c r="FA131" s="131"/>
      <c r="FB131" s="131"/>
      <c r="FC131" s="131"/>
      <c r="FD131" s="131"/>
      <c r="FE131" s="83"/>
      <c r="FF131" s="82"/>
      <c r="FG131" s="131"/>
      <c r="FH131" s="131"/>
      <c r="FI131" s="175"/>
      <c r="FJ131" s="66"/>
      <c r="FK131" s="51"/>
    </row>
    <row r="132" spans="1:167" x14ac:dyDescent="0.2">
      <c r="A132" s="32"/>
      <c r="B132" s="32"/>
      <c r="C132" s="32"/>
      <c r="D132" s="106" t="s">
        <v>249</v>
      </c>
      <c r="E132" s="107" t="s">
        <v>207</v>
      </c>
      <c r="F132" s="108">
        <f>B4+(118*B6)</f>
        <v>119</v>
      </c>
      <c r="G132" s="104"/>
      <c r="H132" s="43"/>
      <c r="I132" s="109"/>
      <c r="J132" s="58"/>
      <c r="K132" s="3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5"/>
      <c r="AA132" s="172">
        <f>S131^3+T131^3+U131^3+V131^3+W131^3+X131^3+Y131^3+Z131^3+S132^3+T132^3+U132^3+V132^3+W132^3+X132^3+Y132^3+Z132^3</f>
        <v>0</v>
      </c>
      <c r="AB132" s="125">
        <f t="shared" si="20"/>
        <v>0</v>
      </c>
      <c r="AC132" s="61"/>
      <c r="AD132" s="89"/>
      <c r="AE132" s="83"/>
      <c r="AF132" s="83"/>
      <c r="AG132" s="83"/>
      <c r="AH132" s="82"/>
      <c r="AI132" s="82"/>
      <c r="AJ132" s="82"/>
      <c r="AK132" s="82"/>
      <c r="AL132" s="83"/>
      <c r="AM132" s="83"/>
      <c r="AN132" s="83"/>
      <c r="AO132" s="83"/>
      <c r="AP132" s="82"/>
      <c r="AQ132" s="82"/>
      <c r="AR132" s="82"/>
      <c r="AS132" s="86"/>
      <c r="AT132" s="66"/>
      <c r="AU132" s="51"/>
      <c r="AW132" s="109"/>
      <c r="AX132" s="58"/>
      <c r="AY132" s="3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5"/>
      <c r="BO132" s="172">
        <f>BG131^3+BH131^3+BI131^3+BJ131^3+BK131^3+BL131^3+BM131^3+BN131^3+BG132^3+BH132^3+BI132^3+BJ132^3+BK132^3+BL132^3+BM132^3+BN132^3</f>
        <v>0</v>
      </c>
      <c r="BP132" s="125">
        <f t="shared" si="21"/>
        <v>0</v>
      </c>
      <c r="BQ132" s="61"/>
      <c r="BR132" s="81"/>
      <c r="BS132" s="82"/>
      <c r="BT132" s="82"/>
      <c r="BU132" s="82"/>
      <c r="BV132" s="82"/>
      <c r="BW132" s="82"/>
      <c r="BX132" s="82"/>
      <c r="BY132" s="82"/>
      <c r="BZ132" s="83"/>
      <c r="CA132" s="83"/>
      <c r="CB132" s="83"/>
      <c r="CC132" s="83"/>
      <c r="CD132" s="83"/>
      <c r="CE132" s="83"/>
      <c r="CF132" s="83"/>
      <c r="CG132" s="84"/>
      <c r="CH132" s="66"/>
      <c r="CI132" s="51"/>
      <c r="CJ132" s="144"/>
      <c r="CK132" s="109"/>
      <c r="CL132" s="58"/>
      <c r="CM132" s="3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5"/>
      <c r="DC132" s="172">
        <f>CU131^3+CV131^3+CW131^3+CX131^3+CY131^3+CZ131^3+DA131^3+DB131^3+CU132^3+CV132^3+CW132^3+CX132^3+CY132^3+CZ132^3+DA132^3+DB132^3</f>
        <v>0</v>
      </c>
      <c r="DD132" s="125">
        <f t="shared" si="22"/>
        <v>0</v>
      </c>
      <c r="DE132" s="61"/>
      <c r="DF132" s="89"/>
      <c r="DG132" s="83"/>
      <c r="DH132" s="82"/>
      <c r="DI132" s="82"/>
      <c r="DJ132" s="83"/>
      <c r="DK132" s="83"/>
      <c r="DL132" s="82"/>
      <c r="DM132" s="82"/>
      <c r="DN132" s="83"/>
      <c r="DO132" s="83"/>
      <c r="DP132" s="82"/>
      <c r="DQ132" s="82"/>
      <c r="DR132" s="83"/>
      <c r="DS132" s="83"/>
      <c r="DT132" s="82"/>
      <c r="DU132" s="86"/>
      <c r="DV132" s="66"/>
      <c r="DW132" s="51"/>
      <c r="DY132" s="109"/>
      <c r="DZ132" s="58"/>
      <c r="EA132" s="3"/>
      <c r="EB132" s="4"/>
      <c r="EC132" s="4"/>
      <c r="ED132" s="4"/>
      <c r="EE132" s="4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5"/>
      <c r="EQ132" s="172">
        <f>EI131^3+EJ131^3+EK131^3+EL131^3+EM131^3+EN131^3+EO131^3+EP131^3+EI132^3+EJ132^3+EK132^3+EL132^3+EM132^3+EN132^3+EO132^3+EP132^3</f>
        <v>0</v>
      </c>
      <c r="ER132" s="125">
        <f t="shared" si="23"/>
        <v>0</v>
      </c>
      <c r="ES132" s="61"/>
      <c r="ET132" s="174"/>
      <c r="EU132" s="131"/>
      <c r="EV132" s="83"/>
      <c r="EW132" s="131"/>
      <c r="EX132" s="131"/>
      <c r="EY132" s="82"/>
      <c r="EZ132" s="131"/>
      <c r="FA132" s="131"/>
      <c r="FB132" s="131"/>
      <c r="FC132" s="131"/>
      <c r="FD132" s="83"/>
      <c r="FE132" s="131"/>
      <c r="FF132" s="131"/>
      <c r="FG132" s="82"/>
      <c r="FH132" s="131"/>
      <c r="FI132" s="175"/>
      <c r="FJ132" s="66"/>
      <c r="FK132" s="51"/>
    </row>
    <row r="133" spans="1:167" x14ac:dyDescent="0.2">
      <c r="A133" s="32"/>
      <c r="B133" s="32"/>
      <c r="C133" s="32"/>
      <c r="D133" s="106" t="s">
        <v>40</v>
      </c>
      <c r="E133" s="107" t="s">
        <v>207</v>
      </c>
      <c r="F133" s="110">
        <f>B4+(119*B6)</f>
        <v>120</v>
      </c>
      <c r="G133" s="104"/>
      <c r="H133" s="43"/>
      <c r="I133" s="109"/>
      <c r="J133" s="58"/>
      <c r="K133" s="3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5"/>
      <c r="AA133" s="172">
        <f>K133^3+L133^3+M133^3+N133^3+O133^3+P133^3+Q133^3+R133^3+K134^3+L134^3+M134^3+N134^3+O134^3+P134^3+Q134^3+R134^3</f>
        <v>0</v>
      </c>
      <c r="AB133" s="125">
        <f t="shared" si="20"/>
        <v>0</v>
      </c>
      <c r="AC133" s="61"/>
      <c r="AD133" s="89"/>
      <c r="AE133" s="83"/>
      <c r="AF133" s="83"/>
      <c r="AG133" s="83"/>
      <c r="AH133" s="82"/>
      <c r="AI133" s="82"/>
      <c r="AJ133" s="82"/>
      <c r="AK133" s="82"/>
      <c r="AL133" s="83"/>
      <c r="AM133" s="83"/>
      <c r="AN133" s="83"/>
      <c r="AO133" s="83"/>
      <c r="AP133" s="82"/>
      <c r="AQ133" s="82"/>
      <c r="AR133" s="82"/>
      <c r="AS133" s="86"/>
      <c r="AT133" s="66"/>
      <c r="AU133" s="51"/>
      <c r="AW133" s="109"/>
      <c r="AX133" s="58"/>
      <c r="AY133" s="3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5"/>
      <c r="BO133" s="172">
        <f>AY133^3+AZ133^3+BA133^3+BB133^3+BC133^3+BD133^3+BE133^3+BF133^3+AY134^3+AZ134^3+BA134^3+BB134^3+BC134^3+BD134^3+BE134^3+BF134^3</f>
        <v>0</v>
      </c>
      <c r="BP133" s="125">
        <f t="shared" si="21"/>
        <v>0</v>
      </c>
      <c r="BQ133" s="61"/>
      <c r="BR133" s="89"/>
      <c r="BS133" s="83"/>
      <c r="BT133" s="83"/>
      <c r="BU133" s="83"/>
      <c r="BV133" s="83"/>
      <c r="BW133" s="83"/>
      <c r="BX133" s="83"/>
      <c r="BY133" s="83"/>
      <c r="BZ133" s="82"/>
      <c r="CA133" s="82"/>
      <c r="CB133" s="82"/>
      <c r="CC133" s="82"/>
      <c r="CD133" s="82"/>
      <c r="CE133" s="82"/>
      <c r="CF133" s="82"/>
      <c r="CG133" s="86"/>
      <c r="CH133" s="66"/>
      <c r="CI133" s="51"/>
      <c r="CJ133" s="144"/>
      <c r="CK133" s="109"/>
      <c r="CL133" s="58"/>
      <c r="CM133" s="3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5"/>
      <c r="DC133" s="172">
        <f>CM133^3+CN133^3+CO133^3+CP133^3+CQ133^3+CR133^3+CS133^3+CT133^3+CM134^3+CN134^3+CO134^3+CP134^3+CQ134^3+CR134^3+CS134^3+CT134^3</f>
        <v>0</v>
      </c>
      <c r="DD133" s="125">
        <f t="shared" si="22"/>
        <v>0</v>
      </c>
      <c r="DE133" s="61"/>
      <c r="DF133" s="89"/>
      <c r="DG133" s="83"/>
      <c r="DH133" s="82"/>
      <c r="DI133" s="82"/>
      <c r="DJ133" s="83"/>
      <c r="DK133" s="83"/>
      <c r="DL133" s="82"/>
      <c r="DM133" s="82"/>
      <c r="DN133" s="83"/>
      <c r="DO133" s="83"/>
      <c r="DP133" s="82"/>
      <c r="DQ133" s="82"/>
      <c r="DR133" s="83"/>
      <c r="DS133" s="83"/>
      <c r="DT133" s="82"/>
      <c r="DU133" s="86"/>
      <c r="DV133" s="66"/>
      <c r="DW133" s="51"/>
      <c r="DY133" s="109"/>
      <c r="DZ133" s="58"/>
      <c r="EA133" s="3"/>
      <c r="EB133" s="4"/>
      <c r="EC133" s="4"/>
      <c r="ED133" s="4"/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5"/>
      <c r="EQ133" s="172">
        <f>EA133^3+EB133^3+EC133^3+ED133^3+EE133^3+EF133^3+EG133^3+EH133^3+EA134^3+EB134^3+EC134^3+ED134^3+EE134^3+EF134^3+EG134^3+EH134^3</f>
        <v>0</v>
      </c>
      <c r="ER133" s="125">
        <f t="shared" si="23"/>
        <v>0</v>
      </c>
      <c r="ES133" s="61"/>
      <c r="ET133" s="174"/>
      <c r="EU133" s="83"/>
      <c r="EV133" s="131"/>
      <c r="EW133" s="131"/>
      <c r="EX133" s="131"/>
      <c r="EY133" s="131"/>
      <c r="EZ133" s="82"/>
      <c r="FA133" s="131"/>
      <c r="FB133" s="131"/>
      <c r="FC133" s="83"/>
      <c r="FD133" s="131"/>
      <c r="FE133" s="131"/>
      <c r="FF133" s="131"/>
      <c r="FG133" s="131"/>
      <c r="FH133" s="82"/>
      <c r="FI133" s="175"/>
      <c r="FJ133" s="66"/>
      <c r="FK133" s="51"/>
    </row>
    <row r="134" spans="1:167" x14ac:dyDescent="0.2">
      <c r="A134" s="32"/>
      <c r="B134" s="32"/>
      <c r="C134" s="32"/>
      <c r="D134" s="106" t="s">
        <v>24</v>
      </c>
      <c r="E134" s="107" t="s">
        <v>207</v>
      </c>
      <c r="F134" s="110">
        <f>B4+(120*B6)</f>
        <v>121</v>
      </c>
      <c r="G134" s="104"/>
      <c r="H134" s="43"/>
      <c r="I134" s="109"/>
      <c r="J134" s="58"/>
      <c r="K134" s="7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9"/>
      <c r="AA134" s="172">
        <f>S133^3+T133^3+U133^3+V133^3+W133^3+X133^3+Y133^3+Z133^3+S134^3+T134^3+U134^3+V134^3+W134^3+X134^3+Y134^3+Z134^3</f>
        <v>0</v>
      </c>
      <c r="AB134" s="125">
        <f t="shared" si="20"/>
        <v>0</v>
      </c>
      <c r="AC134" s="61"/>
      <c r="AD134" s="116"/>
      <c r="AE134" s="117"/>
      <c r="AF134" s="117"/>
      <c r="AG134" s="117"/>
      <c r="AH134" s="118"/>
      <c r="AI134" s="118"/>
      <c r="AJ134" s="118"/>
      <c r="AK134" s="118"/>
      <c r="AL134" s="117"/>
      <c r="AM134" s="117"/>
      <c r="AN134" s="117"/>
      <c r="AO134" s="117"/>
      <c r="AP134" s="118"/>
      <c r="AQ134" s="118"/>
      <c r="AR134" s="118"/>
      <c r="AS134" s="119"/>
      <c r="AT134" s="32"/>
      <c r="AU134" s="115"/>
      <c r="AW134" s="109"/>
      <c r="AX134" s="58"/>
      <c r="AY134" s="7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9"/>
      <c r="BO134" s="172">
        <f>BG133^3+BH133^3+BI133^3+BJ133^3+BK133^3+BL133^3+BM133^3+BN133^3+BG134^3+BH134^3+BI134^3+BJ134^3+BK134^3+BL134^3+BM134^3+BN134^3</f>
        <v>0</v>
      </c>
      <c r="BP134" s="125">
        <f t="shared" si="21"/>
        <v>0</v>
      </c>
      <c r="BQ134" s="61"/>
      <c r="BR134" s="116"/>
      <c r="BS134" s="117"/>
      <c r="BT134" s="117"/>
      <c r="BU134" s="117"/>
      <c r="BV134" s="117"/>
      <c r="BW134" s="117"/>
      <c r="BX134" s="117"/>
      <c r="BY134" s="117"/>
      <c r="BZ134" s="118"/>
      <c r="CA134" s="118"/>
      <c r="CB134" s="118"/>
      <c r="CC134" s="118"/>
      <c r="CD134" s="118"/>
      <c r="CE134" s="118"/>
      <c r="CF134" s="118"/>
      <c r="CG134" s="119"/>
      <c r="CH134" s="32"/>
      <c r="CI134" s="115"/>
      <c r="CJ134" s="144"/>
      <c r="CK134" s="109"/>
      <c r="CL134" s="58"/>
      <c r="CM134" s="7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9"/>
      <c r="DC134" s="172">
        <f>CU133^3+CV133^3+CW133^3+CX133^3+CY133^3+CZ133^3+DA133^3+DB133^3+CU134^3+CV134^3+CW134^3+CX134^3+CY134^3+CZ134^3+DA134^3+DB134^3</f>
        <v>0</v>
      </c>
      <c r="DD134" s="125">
        <f t="shared" si="22"/>
        <v>0</v>
      </c>
      <c r="DE134" s="61"/>
      <c r="DF134" s="116"/>
      <c r="DG134" s="117"/>
      <c r="DH134" s="118"/>
      <c r="DI134" s="118"/>
      <c r="DJ134" s="117"/>
      <c r="DK134" s="117"/>
      <c r="DL134" s="118"/>
      <c r="DM134" s="118"/>
      <c r="DN134" s="117"/>
      <c r="DO134" s="117"/>
      <c r="DP134" s="118"/>
      <c r="DQ134" s="118"/>
      <c r="DR134" s="117"/>
      <c r="DS134" s="117"/>
      <c r="DT134" s="118"/>
      <c r="DU134" s="119"/>
      <c r="DV134" s="32"/>
      <c r="DW134" s="115"/>
      <c r="DY134" s="109"/>
      <c r="DZ134" s="58"/>
      <c r="EA134" s="7"/>
      <c r="EB134" s="8"/>
      <c r="EC134" s="8"/>
      <c r="ED134" s="8"/>
      <c r="EE134" s="8"/>
      <c r="EF134" s="8"/>
      <c r="EG134" s="8"/>
      <c r="EH134" s="8"/>
      <c r="EI134" s="8"/>
      <c r="EJ134" s="8"/>
      <c r="EK134" s="8"/>
      <c r="EL134" s="8"/>
      <c r="EM134" s="8"/>
      <c r="EN134" s="8"/>
      <c r="EO134" s="8"/>
      <c r="EP134" s="9"/>
      <c r="EQ134" s="172">
        <f>EI133^3+EJ133^3+EK133^3+EL133^3+EM133^3+EN133^3+EO133^3+EP133^3+EI134^3+EJ134^3+EK134^3+EL134^3+EM134^3+EN134^3+EO134^3+EP134^3</f>
        <v>0</v>
      </c>
      <c r="ER134" s="125">
        <f t="shared" si="23"/>
        <v>0</v>
      </c>
      <c r="ES134" s="61"/>
      <c r="ET134" s="116"/>
      <c r="EU134" s="176"/>
      <c r="EV134" s="176"/>
      <c r="EW134" s="176"/>
      <c r="EX134" s="176"/>
      <c r="EY134" s="176"/>
      <c r="EZ134" s="176"/>
      <c r="FA134" s="118"/>
      <c r="FB134" s="117"/>
      <c r="FC134" s="176"/>
      <c r="FD134" s="176"/>
      <c r="FE134" s="176"/>
      <c r="FF134" s="176"/>
      <c r="FG134" s="176"/>
      <c r="FH134" s="176"/>
      <c r="FI134" s="119"/>
      <c r="FJ134" s="32"/>
      <c r="FK134" s="115"/>
    </row>
    <row r="135" spans="1:167" x14ac:dyDescent="0.2">
      <c r="A135" s="32"/>
      <c r="B135" s="32"/>
      <c r="C135" s="32"/>
      <c r="D135" s="106" t="s">
        <v>241</v>
      </c>
      <c r="E135" s="107" t="s">
        <v>207</v>
      </c>
      <c r="F135" s="108">
        <f>B4+(121*B6)</f>
        <v>122</v>
      </c>
      <c r="G135" s="104"/>
      <c r="H135" s="43"/>
      <c r="I135" s="109"/>
      <c r="J135" s="58"/>
      <c r="K135" s="121">
        <f>K119^3+K120^3+K121^3+K122^3+K123^3+K124^3+K125^3+K126^3+L119^3+L120^3+L121^3+L122^3+L123^3+L124^3+L125^3+L126^3</f>
        <v>0</v>
      </c>
      <c r="L135" s="122">
        <f>K134^3+K133^3+K132^3+K131^3+K130^3+K129^3+K128^3+K127^3+L134^3+L133^3+L132^3+L131^3+L130^3+L129^3+L128^3+L127^3</f>
        <v>0</v>
      </c>
      <c r="M135" s="122">
        <f>M119^3+M120^3+M121^3+M122^3+M123^3+M124^3+M125^3+M126^3+N119^3+N120^3+N121^3+N122^3+N123^3+N124^3+N125^3+N126^3</f>
        <v>0</v>
      </c>
      <c r="N135" s="122">
        <f>M134^3+M133^3+M132^3+M131^3+M130^3+M129^3+M128^3+M127^3+N134^3+N133^3+N132^3+N131^3+N130^3+N129^3+N128^3+N127^3</f>
        <v>0</v>
      </c>
      <c r="O135" s="122">
        <f>O119^3+O120^3+O121^3+O122^3+O123^3+O124^3+O125^3+O126^3+P119^3+P120^3+P121^3+P122^3+P123^3+P124^3+P125^3+P126^3</f>
        <v>0</v>
      </c>
      <c r="P135" s="122">
        <f>O134^3+O133^3+O132^3+O131^3+O130^3+O129^3+O128^3+O127^3+P134^3+P133^3+P132^3+P131^3+P130^3+P129^3+P128^3+P127^3</f>
        <v>0</v>
      </c>
      <c r="Q135" s="122">
        <f>Q119^3+Q120^3+Q121^3+Q122^3+Q123^3+Q124^3+Q125^3+Q126^3+R119^3+R120^3+R121^3+R122^3+R123^3+R124^3+R125^3+R126^3</f>
        <v>0</v>
      </c>
      <c r="R135" s="122">
        <f>Q134^3+Q133^3+Q132^3+Q131^3+Q130^3+Q129^3+Q128^3+Q127^3+R134^3+R133^3+R132^3+R131^3+R130^3+R129^3+R128^3+R127^3</f>
        <v>0</v>
      </c>
      <c r="S135" s="122">
        <f>S119^3+S120^3+S121^3+S122^3+S123^3+S124^3+S125^3+S126^3+T119^3+T120^3+T121^3+T122^3+T123^3+T124^3+T125^3+T126^3</f>
        <v>0</v>
      </c>
      <c r="T135" s="122">
        <f>S134^3+S133^3+S132^3+S131^3+S130^3+S129^3+S128^3+S127^3+T134^3+T133^3+T132^3+T131^3+T130^3+T129^3+T128^3+T127^3</f>
        <v>0</v>
      </c>
      <c r="U135" s="122">
        <f>U119^3+U120^3+U121^3+U122^3+U123^3+U124^3+U125^3+U126^3+V119^3+V120^3+V121^3+V122^3+V123^3+V124^3+V125^3+V126^3</f>
        <v>0</v>
      </c>
      <c r="V135" s="122">
        <f>U134^3+U133^3+U132^3+U131^3+U130^3+U129^3+U128^3+U127^3+V134^3+V133^3+V132^3+V131^3+V130^3+V129^3+V128^3+V127^3</f>
        <v>0</v>
      </c>
      <c r="W135" s="122">
        <f>W119^3+W120^3+W121^3+W122^3+W123^3+W124^3+W125^3+W126^3+X119^3+X120^3+X121^3+X122^3+X123^3+X124^3+X125^3+X126^3</f>
        <v>0</v>
      </c>
      <c r="X135" s="122">
        <f>W134^3+W133^3+W132^3+W131^3+W130^3+W129^3+W128^3+W127^3+X134^3+X133^3+X132^3+X131^3+X130^3+X129^3+X128^3+X127^3</f>
        <v>0</v>
      </c>
      <c r="Y135" s="122">
        <f>Y119^3+Y120^3+Y121^3+Y122^3+Y123^3+Y124^3+Y125^3+Y126^3+Z119^3+Z120^3+Z121^3+Z122^3+Z123^3+Z124^3+Z125^3+Z126^3</f>
        <v>0</v>
      </c>
      <c r="Z135" s="123">
        <f>Y134^3+Y133^3+Y132^3+Y131^3+Y130^3+Y129^3+Y128^3+Y127^3+Z134^3+Z133^3+Z132^3+Z131^3+Z130^3+Z129^3+Z128^3+Z127^3</f>
        <v>0</v>
      </c>
      <c r="AA135" s="168">
        <f>K119^3+L120^3+M121^3+N122^3+O123^3+P124^3+Q125^3+R126^3+S127^3+T128^3+U129^3+V130^3+W131^3+X132^3+Y133^3+Z134^3</f>
        <v>0</v>
      </c>
      <c r="AB135" s="169">
        <f>K127^3+L128^3+M129^3+N130^3+O131^3+P132^3+Q133^3+R134^3+S119^3+T120^3+U121^3+V122^3+W123^3+X124^3+Y125^3+Z126^3</f>
        <v>0</v>
      </c>
      <c r="AC135" s="52"/>
      <c r="AD135" s="126"/>
      <c r="AE135" s="126"/>
      <c r="AF135" s="126"/>
      <c r="AG135" s="126"/>
      <c r="AH135" s="126"/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32"/>
      <c r="AU135" s="115"/>
      <c r="AW135" s="109"/>
      <c r="AX135" s="58"/>
      <c r="AY135" s="121">
        <f>AY119^3+AY120^3+AY121^3+AY122^3+AY123^3+AY124^3+AY125^3+AY126^3+AZ119^3+AZ120^3+AZ121^3+AZ122^3+AZ123^3+AZ124^3+AZ125^3+AZ126^3</f>
        <v>0</v>
      </c>
      <c r="AZ135" s="122">
        <f>AY134^3+AY133^3+AY132^3+AY131^3+AY130^3+AY129^3+AY128^3+AY127^3+AZ134^3+AZ133^3+AZ132^3+AZ131^3+AZ130^3+AZ129^3+AZ128^3+AZ127^3</f>
        <v>0</v>
      </c>
      <c r="BA135" s="122">
        <f>BA119^3+BA120^3+BA121^3+BA122^3+BA123^3+BA124^3+BA125^3+BA126^3+BB119^3+BB120^3+BB121^3+BB122^3+BB123^3+BB124^3+BB125^3+BB126^3</f>
        <v>0</v>
      </c>
      <c r="BB135" s="122">
        <f>BA134^3+BA133^3+BA132^3+BA131^3+BA130^3+BA129^3+BA128^3+BA127^3+BB134^3+BB133^3+BB132^3+BB131^3+BB130^3+BB129^3+BB128^3+BB127^3</f>
        <v>0</v>
      </c>
      <c r="BC135" s="122">
        <f>BC119^3+BC120^3+BC121^3+BC122^3+BC123^3+BC124^3+BC125^3+BC126^3+BD119^3+BD120^3+BD121^3+BD122^3+BD123^3+BD124^3+BD125^3+BD126^3</f>
        <v>0</v>
      </c>
      <c r="BD135" s="122">
        <f>BC134^3+BC133^3+BC132^3+BC131^3+BC130^3+BC129^3+BC128^3+BC127^3+BD134^3+BD133^3+BD132^3+BD131^3+BD130^3+BD129^3+BD128^3+BD127^3</f>
        <v>0</v>
      </c>
      <c r="BE135" s="122">
        <f>BE119^3+BE120^3+BE121^3+BE122^3+BE123^3+BE124^3+BE125^3+BE126^3+BF119^3+BF120^3+BF121^3+BF122^3+BF123^3+BF124^3+BF125^3+BF126^3</f>
        <v>0</v>
      </c>
      <c r="BF135" s="122">
        <f>BE134^3+BE133^3+BE132^3+BE131^3+BE130^3+BE129^3+BE128^3+BE127^3+BF134^3+BF133^3+BF132^3+BF131^3+BF130^3+BF129^3+BF128^3+BF127^3</f>
        <v>0</v>
      </c>
      <c r="BG135" s="122">
        <f>BG119^3+BG120^3+BG121^3+BG122^3+BG123^3+BG124^3+BG125^3+BG126^3+BH119^3+BH120^3+BH121^3+BH122^3+BH123^3+BH124^3+BH125^3+BH126^3</f>
        <v>0</v>
      </c>
      <c r="BH135" s="122">
        <f>BG134^3+BG133^3+BG132^3+BG131^3+BG130^3+BG129^3+BG128^3+BG127^3+BH134^3+BH133^3+BH132^3+BH131^3+BH130^3+BH129^3+BH128^3+BH127^3</f>
        <v>0</v>
      </c>
      <c r="BI135" s="122">
        <f>BI119^3+BI120^3+BI121^3+BI122^3+BI123^3+BI124^3+BI125^3+BI126^3+BJ119^3+BJ120^3+BJ121^3+BJ122^3+BJ123^3+BJ124^3+BJ125^3+BJ126^3</f>
        <v>0</v>
      </c>
      <c r="BJ135" s="122">
        <f>BI134^3+BI133^3+BI132^3+BI131^3+BI130^3+BI129^3+BI128^3+BI127^3+BJ134^3+BJ133^3+BJ132^3+BJ131^3+BJ130^3+BJ129^3+BJ128^3+BJ127^3</f>
        <v>0</v>
      </c>
      <c r="BK135" s="122">
        <f>BK119^3+BK120^3+BK121^3+BK122^3+BK123^3+BK124^3+BK125^3+BK126^3+BL119^3+BL120^3+BL121^3+BL122^3+BL123^3+BL124^3+BL125^3+BL126^3</f>
        <v>0</v>
      </c>
      <c r="BL135" s="122">
        <f>BK134^3+BK133^3+BK132^3+BK131^3+BK130^3+BK129^3+BK128^3+BK127^3+BL134^3+BL133^3+BL132^3+BL131^3+BL130^3+BL129^3+BL128^3+BL127^3</f>
        <v>0</v>
      </c>
      <c r="BM135" s="122">
        <f>BM119^3+BM120^3+BM121^3+BM122^3+BM123^3+BM124^3+BM125^3+BM126^3+BN119^3+BN120^3+BN121^3+BN122^3+BN123^3+BN124^3+BN125^3+BN126^3</f>
        <v>0</v>
      </c>
      <c r="BN135" s="123">
        <f>BM134^3+BM133^3+BM132^3+BM131^3+BM130^3+BM129^3+BM128^3+BM127^3+BN134^3+BN133^3+BN132^3+BN131^3+BN130^3+BN129^3+BN128^3+BN127^3</f>
        <v>0</v>
      </c>
      <c r="BO135" s="168">
        <f>AY119^3+AZ120^3+BA121^3+BB122^3+BC123^3+BD124^3+BE125^3+BF126^3+BG127^3+BH128^3+BI129^3+BJ130^3+BK131^3+BL132^3+BM133^3+BN134^3</f>
        <v>0</v>
      </c>
      <c r="BP135" s="169">
        <f>AY127^3+AZ128^3+BA129^3+BB130^3+BC131^3+BD132^3+BE133^3+BF134^3+BG119^3+BH120^3+BI121^3+BJ122^3+BK123^3+BL124^3+BM125^3+BN126^3</f>
        <v>0</v>
      </c>
      <c r="BQ135" s="52"/>
      <c r="BR135" s="126"/>
      <c r="BS135" s="126"/>
      <c r="BT135" s="126"/>
      <c r="BU135" s="126"/>
      <c r="BV135" s="126"/>
      <c r="BW135" s="126"/>
      <c r="BX135" s="126"/>
      <c r="BY135" s="126"/>
      <c r="BZ135" s="126"/>
      <c r="CA135" s="126"/>
      <c r="CB135" s="126"/>
      <c r="CC135" s="126"/>
      <c r="CD135" s="126"/>
      <c r="CE135" s="126"/>
      <c r="CF135" s="126"/>
      <c r="CG135" s="126"/>
      <c r="CH135" s="32"/>
      <c r="CI135" s="115"/>
      <c r="CJ135" s="144"/>
      <c r="CK135" s="109"/>
      <c r="CL135" s="58"/>
      <c r="CM135" s="121">
        <f>CM119^3+CM120^3+CM121^3+CM122^3+CM123^3+CM124^3+CM125^3+CM126^3+CN119^3+CN120^3+CN121^3+CN122^3+CN123^3+CN124^3+CN125^3+CN126^3</f>
        <v>0</v>
      </c>
      <c r="CN135" s="122">
        <f>CM134^3+CM133^3+CM132^3+CM131^3+CM130^3+CM129^3+CM128^3+CM127^3+CN134^3+CN133^3+CN132^3+CN131^3+CN130^3+CN129^3+CN128^3+CN127^3</f>
        <v>0</v>
      </c>
      <c r="CO135" s="122">
        <f>CO119^3+CO120^3+CO121^3+CO122^3+CO123^3+CO124^3+CO125^3+CO126^3+CP119^3+CP120^3+CP121^3+CP122^3+CP123^3+CP124^3+CP125^3+CP126^3</f>
        <v>0</v>
      </c>
      <c r="CP135" s="122">
        <f>CO134^3+CO133^3+CO132^3+CO131^3+CO130^3+CO129^3+CO128^3+CO127^3+CP134^3+CP133^3+CP132^3+CP131^3+CP130^3+CP129^3+CP128^3+CP127^3</f>
        <v>0</v>
      </c>
      <c r="CQ135" s="122">
        <f>CQ119^3+CQ120^3+CQ121^3+CQ122^3+CQ123^3+CQ124^3+CQ125^3+CQ126^3+CR119^3+CR120^3+CR121^3+CR122^3+CR123^3+CR124^3+CR125^3+CR126^3</f>
        <v>0</v>
      </c>
      <c r="CR135" s="122">
        <f>CQ134^3+CQ133^3+CQ132^3+CQ131^3+CQ130^3+CQ129^3+CQ128^3+CQ127^3+CR134^3+CR133^3+CR132^3+CR131^3+CR130^3+CR129^3+CR128^3+CR127^3</f>
        <v>0</v>
      </c>
      <c r="CS135" s="122">
        <f>CS119^3+CS120^3+CS121^3+CS122^3+CS123^3+CS124^3+CS125^3+CS126^3+CT119^3+CT120^3+CT121^3+CT122^3+CT123^3+CT124^3+CT125^3+CT126^3</f>
        <v>0</v>
      </c>
      <c r="CT135" s="122">
        <f>CS134^3+CS133^3+CS132^3+CS131^3+CS130^3+CS129^3+CS128^3+CS127^3+CT134^3+CT133^3+CT132^3+CT131^3+CT130^3+CT129^3+CT128^3+CT127^3</f>
        <v>0</v>
      </c>
      <c r="CU135" s="122">
        <f>CU119^3+CU120^3+CU121^3+CU122^3+CU123^3+CU124^3+CU125^3+CU126^3+CV119^3+CV120^3+CV121^3+CV122^3+CV123^3+CV124^3+CV125^3+CV126^3</f>
        <v>0</v>
      </c>
      <c r="CV135" s="122">
        <f>CU134^3+CU133^3+CU132^3+CU131^3+CU130^3+CU129^3+CU128^3+CU127^3+CV134^3+CV133^3+CV132^3+CV131^3+CV130^3+CV129^3+CV128^3+CV127^3</f>
        <v>0</v>
      </c>
      <c r="CW135" s="122">
        <f>CW119^3+CW120^3+CW121^3+CW122^3+CW123^3+CW124^3+CW125^3+CW126^3+CX119^3+CX120^3+CX121^3+CX122^3+CX123^3+CX124^3+CX125^3+CX126^3</f>
        <v>0</v>
      </c>
      <c r="CX135" s="122">
        <f>CW134^3+CW133^3+CW132^3+CW131^3+CW130^3+CW129^3+CW128^3+CW127^3+CX134^3+CX133^3+CX132^3+CX131^3+CX130^3+CX129^3+CX128^3+CX127^3</f>
        <v>0</v>
      </c>
      <c r="CY135" s="122">
        <f>CY119^3+CY120^3+CY121^3+CY122^3+CY123^3+CY124^3+CY125^3+CY126^3+CZ119^3+CZ120^3+CZ121^3+CZ122^3+CZ123^3+CZ124^3+CZ125^3+CZ126^3</f>
        <v>0</v>
      </c>
      <c r="CZ135" s="122">
        <f>CY134^3+CY133^3+CY132^3+CY131^3+CY130^3+CY129^3+CY128^3+CY127^3+CZ134^3+CZ133^3+CZ132^3+CZ131^3+CZ130^3+CZ129^3+CZ128^3+CZ127^3</f>
        <v>0</v>
      </c>
      <c r="DA135" s="122">
        <f>DA119^3+DA120^3+DA121^3+DA122^3+DA123^3+DA124^3+DA125^3+DA126^3+DB119^3+DB120^3+DB121^3+DB122^3+DB123^3+DB124^3+DB125^3+DB126^3</f>
        <v>0</v>
      </c>
      <c r="DB135" s="123">
        <f>DA134^3+DA133^3+DA132^3+DA131^3+DA130^3+DA129^3+DA128^3+DA127^3+DB134^3+DB133^3+DB132^3+DB131^3+DB130^3+DB129^3+DB128^3+DB127^3</f>
        <v>0</v>
      </c>
      <c r="DC135" s="168">
        <f>CM119^3+CN120^3+CO121^3+CP122^3+CQ123^3+CR124^3+CS125^3+CT126^3+CU127^3+CV128^3+CW129^3+CX130^3+CY131^3+CZ132^3+DA133^3+DB134^3</f>
        <v>0</v>
      </c>
      <c r="DD135" s="169">
        <f>CM127^3+CN128^3+CO129^3+CP130^3+CQ131^3+CR132^3+CS133^3+CT134^3+CU119^3+CV120^3+CW121^3+CX122^3+CY123^3+CZ124^3+DA125^3+DB126^3</f>
        <v>0</v>
      </c>
      <c r="DE135" s="52"/>
      <c r="DF135" s="126"/>
      <c r="DG135" s="126"/>
      <c r="DH135" s="126"/>
      <c r="DI135" s="126"/>
      <c r="DJ135" s="126"/>
      <c r="DK135" s="126"/>
      <c r="DL135" s="126"/>
      <c r="DM135" s="126"/>
      <c r="DN135" s="126"/>
      <c r="DO135" s="126"/>
      <c r="DP135" s="126"/>
      <c r="DQ135" s="126"/>
      <c r="DR135" s="126"/>
      <c r="DS135" s="126"/>
      <c r="DT135" s="126"/>
      <c r="DU135" s="126"/>
      <c r="DV135" s="32"/>
      <c r="DW135" s="115"/>
      <c r="DY135" s="109"/>
      <c r="DZ135" s="58"/>
      <c r="EA135" s="121">
        <f>EA119^3+EA120^3+EA121^3+EA122^3+EA123^3+EA124^3+EA125^3+EA126^3+EB119^3+EB120^3+EB121^3+EB122^3+EB123^3+EB124^3+EB125^3+EB126^3</f>
        <v>0</v>
      </c>
      <c r="EB135" s="122">
        <f>EA134^3+EA133^3+EA132^3+EA131^3+EA130^3+EA129^3+EA128^3+EA127^3+EB134^3+EB133^3+EB132^3+EB131^3+EB130^3+EB129^3+EB128^3+EB127^3</f>
        <v>0</v>
      </c>
      <c r="EC135" s="122">
        <f>EC119^3+EC120^3+EC121^3+EC122^3+EC123^3+EC124^3+EC125^3+EC126^3+ED119^3+ED120^3+ED121^3+ED122^3+ED123^3+ED124^3+ED125^3+ED126^3</f>
        <v>0</v>
      </c>
      <c r="ED135" s="122">
        <f>EC134^3+EC133^3+EC132^3+EC131^3+EC130^3+EC129^3+EC128^3+EC127^3+ED134^3+ED133^3+ED132^3+ED131^3+ED130^3+ED129^3+ED128^3+ED127^3</f>
        <v>0</v>
      </c>
      <c r="EE135" s="122">
        <f>EE119^3+EE120^3+EE121^3+EE122^3+EE123^3+EE124^3+EE125^3+EE126^3+EF119^3+EF120^3+EF121^3+EF122^3+EF123^3+EF124^3+EF125^3+EF126^3</f>
        <v>0</v>
      </c>
      <c r="EF135" s="122">
        <f>EE134^3+EE133^3+EE132^3+EE131^3+EE130^3+EE129^3+EE128^3+EE127^3+EF134^3+EF133^3+EF132^3+EF131^3+EF130^3+EF129^3+EF128^3+EF127^3</f>
        <v>0</v>
      </c>
      <c r="EG135" s="122">
        <f>EG119^3+EG120^3+EG121^3+EG122^3+EG123^3+EG124^3+EG125^3+EG126^3+EH119^3+EH120^3+EH121^3+EH122^3+EH123^3+EH124^3+EH125^3+EH126^3</f>
        <v>0</v>
      </c>
      <c r="EH135" s="122">
        <f>EG134^3+EG133^3+EG132^3+EG131^3+EG130^3+EG129^3+EG128^3+EG127^3+EH134^3+EH133^3+EH132^3+EH131^3+EH130^3+EH129^3+EH128^3+EH127^3</f>
        <v>0</v>
      </c>
      <c r="EI135" s="122">
        <f>EI119^3+EI120^3+EI121^3+EI122^3+EI123^3+EI124^3+EI125^3+EI126^3+EJ119^3+EJ120^3+EJ121^3+EJ122^3+EJ123^3+EJ124^3+EJ125^3+EJ126^3</f>
        <v>0</v>
      </c>
      <c r="EJ135" s="122">
        <f>EI134^3+EI133^3+EI132^3+EI131^3+EI130^3+EI129^3+EI128^3+EI127^3+EJ134^3+EJ133^3+EJ132^3+EJ131^3+EJ130^3+EJ129^3+EJ128^3+EJ127^3</f>
        <v>0</v>
      </c>
      <c r="EK135" s="122">
        <f>EK119^3+EK120^3+EK121^3+EK122^3+EK123^3+EK124^3+EK125^3+EK126^3+EL119^3+EL120^3+EL121^3+EL122^3+EL123^3+EL124^3+EL125^3+EL126^3</f>
        <v>0</v>
      </c>
      <c r="EL135" s="122">
        <f>EK134^3+EK133^3+EK132^3+EK131^3+EK130^3+EK129^3+EK128^3+EK127^3+EL134^3+EL133^3+EL132^3+EL131^3+EL130^3+EL129^3+EL128^3+EL127^3</f>
        <v>0</v>
      </c>
      <c r="EM135" s="122">
        <f>EM119^3+EM120^3+EM121^3+EM122^3+EM123^3+EM124^3+EM125^3+EM126^3+EN119^3+EN120^3+EN121^3+EN122^3+EN123^3+EN124^3+EN125^3+EN126^3</f>
        <v>0</v>
      </c>
      <c r="EN135" s="122">
        <f>EM134^3+EM133^3+EM132^3+EM131^3+EM130^3+EM129^3+EM128^3+EM127^3+EN134^3+EN133^3+EN132^3+EN131^3+EN130^3+EN129^3+EN128^3+EN127^3</f>
        <v>0</v>
      </c>
      <c r="EO135" s="122">
        <f>EO119^3+EO120^3+EO121^3+EO122^3+EO123^3+EO124^3+EO125^3+EO126^3+EP119^3+EP120^3+EP121^3+EP122^3+EP123^3+EP124^3+EP125^3+EP126^3</f>
        <v>0</v>
      </c>
      <c r="EP135" s="123">
        <f>EO134^3+EO133^3+EO132^3+EO131^3+EO130^3+EO129^3+EO128^3+EO127^3+EP134^3+EP133^3+EP132^3+EP131^3+EP130^3+EP129^3+EP128^3+EP127^3</f>
        <v>0</v>
      </c>
      <c r="EQ135" s="168">
        <f>EA119^3+EB120^3+EC121^3+ED122^3+EE123^3+EF124^3+EG125^3+EH126^3+EI127^3+EJ128^3+EK129^3+EL130^3+EM131^3+EN132^3+EO133^3+EP134^3</f>
        <v>0</v>
      </c>
      <c r="ER135" s="169">
        <f>EA127^3+EB128^3+EC129^3+ED130^3+EE131^3+EF132^3+EG133^3+EH134^3+EI119^3+EJ120^3+EK121^3+EL122^3+EM123^3+EN124^3+EO125^3+EP126^3</f>
        <v>0</v>
      </c>
      <c r="ES135" s="52"/>
      <c r="ET135" s="126"/>
      <c r="EU135" s="126"/>
      <c r="EV135" s="126"/>
      <c r="EW135" s="126"/>
      <c r="EX135" s="126"/>
      <c r="EY135" s="126"/>
      <c r="EZ135" s="126"/>
      <c r="FA135" s="126"/>
      <c r="FB135" s="126"/>
      <c r="FC135" s="126"/>
      <c r="FD135" s="126"/>
      <c r="FE135" s="126"/>
      <c r="FF135" s="126"/>
      <c r="FG135" s="126"/>
      <c r="FH135" s="126"/>
      <c r="FI135" s="126"/>
      <c r="FJ135" s="32"/>
      <c r="FK135" s="115"/>
    </row>
    <row r="136" spans="1:167" ht="13.5" thickBot="1" x14ac:dyDescent="0.25">
      <c r="A136" s="32"/>
      <c r="B136" s="32"/>
      <c r="C136" s="32"/>
      <c r="D136" s="106" t="s">
        <v>148</v>
      </c>
      <c r="E136" s="107" t="s">
        <v>207</v>
      </c>
      <c r="F136" s="108">
        <f>B4+(122*B6)</f>
        <v>123</v>
      </c>
      <c r="G136" s="104"/>
      <c r="H136" s="43"/>
      <c r="I136" s="109"/>
      <c r="J136" s="58"/>
      <c r="K136" s="127">
        <f>K119^3+L119^3+M119^3+N119^3+K120^3+L120^3+M120^3+N120^3+K121^3+L121^3+M121^3+N121^3+K122^3+L122^3+M122^3+N122^3</f>
        <v>0</v>
      </c>
      <c r="L136" s="128">
        <f>K123^3+L123^3+M123^3+N123^3+K124^3+L124^3+M124^3+N124^3+K125^3+L125^3+M125^3+N125^3+K126^3+L126^3+M126^3+N126^3</f>
        <v>0</v>
      </c>
      <c r="M136" s="128">
        <f>K127^3+L127^3+M127^3+N127^3+K128^3+L128^3+M128^3+N128^3+K129^3+L129^3+M129^3+N129^3+K130^3+L130^3+M130^3+N130^3</f>
        <v>0</v>
      </c>
      <c r="N136" s="128">
        <f>K131^3+L131^3+M131^3+N131^3+K132^3+L132^3+M132^3+N132^3+K133^3+L133^3+M133^3+N133^3+K134^3+L134^3+M134^3+N134^3</f>
        <v>0</v>
      </c>
      <c r="O136" s="128">
        <f>O119^3+P119^3+Q119^3+R119^3+O120^3+P120^3+Q120^3+R120^3+O121^3+P121^3+Q121^3+R121^3+O122^3+P122^3+Q122^3+R122^3</f>
        <v>0</v>
      </c>
      <c r="P136" s="128">
        <f>O123^3+P123^3+Q123^3+R123^3+O124^3+P124^3+Q124^3+R124^3+O125^3+P125^3+Q125^3+R125^3+O126^3+P126^3+Q126^3+R126^3</f>
        <v>0</v>
      </c>
      <c r="Q136" s="128">
        <f>O127^3+P127^3+Q127^3+R127^3+O128^3+P128^3+Q128^3+R128^3+O129^3+P129^3+Q129^3+R129^3+O130^3+P130^3+Q130^3+R130^3</f>
        <v>0</v>
      </c>
      <c r="R136" s="128">
        <f>O131^3+P131^3+Q131^3+R131^3+O132^3+P132^3+Q132^3+R132^3+O133^3+P133^3+Q133^3+R133^3+O134^3+P134^3+Q134^3+R134^3</f>
        <v>0</v>
      </c>
      <c r="S136" s="128">
        <f>S119^3+T119^3+U119^3+V119^3+S120^3+T120^3+U120^3+V120^3+S121^3+T121^3+U121^3+V121^3+S122^3+T122^3+U122^3+V122^3</f>
        <v>0</v>
      </c>
      <c r="T136" s="128">
        <f>S123^3+T123^3+U123^3+V123^3+S124^3+T124^3+U124^3+V124^3+S125^3+T125^3+U125^3+V125^3+S126^3+T126^3+U126^3+V126^3</f>
        <v>0</v>
      </c>
      <c r="U136" s="128">
        <f>S127^3+T127^3+U127^3+V127^3+S128^3+T128^3+U128^3+V128^3+S129^3+T129^3+U129^3+V129^3+S130^3+T130^3+U130^3+V130^3</f>
        <v>0</v>
      </c>
      <c r="V136" s="128">
        <f>S131^3+T131^3+U131^3+V131^3+S132^3+T132^3+U132^3+V132^3+S133^3+T133^3+U133^3+V133^3+S134^3+T134^3+U134^3+V134^3</f>
        <v>0</v>
      </c>
      <c r="W136" s="128">
        <f>W119^3+X119^3+Y119^3+Z119^3+W120^3+X120^3+Y120^3+Z120^3+W121^3+X121^3+Y121^3+Z121^3+W122^3+X122^3+Y122^3+Z122^3</f>
        <v>0</v>
      </c>
      <c r="X136" s="128">
        <f>W123^3+X123^3+Y123^3+Z123^3+W124^3+X124^3+Y124^3+Z124^3+W125^3+X125^3+Y125^3+Z125^3+W126^3+X126^3+Y126^3+Z126^3</f>
        <v>0</v>
      </c>
      <c r="Y136" s="128">
        <f>W127^3+X127^3+Y127^3+Z127^3+W128^3+X128^3+Y128^3+Z128^3+W129^3+X129^3+Y129^3+Z129^3+W130^3+X130^3+Y130^3+Z130^3</f>
        <v>0</v>
      </c>
      <c r="Z136" s="128">
        <f>W131^3+X131^3+Y131^3+Z131^3+W132^3+X132^3+Y132^3+Z132^3+W133^3+X133^3+Y133^3+Z133^3+W134^3+X134^3+Y134^3+Z134^3</f>
        <v>0</v>
      </c>
      <c r="AA136" s="128">
        <f>K134^3+L133^3+M132^3+N131^3+O130^3+P129^3+Q128^3+R127^3+S126^3+T125^3+U124^3+V123^3+W122^3+X121^3+Y120^3+Z119^3</f>
        <v>0</v>
      </c>
      <c r="AB136" s="170">
        <f>K126^3+L125^3+M124^3+N123^3+O122^3+P121^3+Q120^3+R119^3+S134^3+T133^3+U132^3+V131^3+W130^3+X129^3+Y128^3+Z127^3</f>
        <v>0</v>
      </c>
      <c r="AC136" s="32"/>
      <c r="AD136" s="131"/>
      <c r="AE136" s="131"/>
      <c r="AF136" s="131"/>
      <c r="AG136" s="131"/>
      <c r="AH136" s="131"/>
      <c r="AI136" s="131"/>
      <c r="AJ136" s="131"/>
      <c r="AK136" s="131"/>
      <c r="AL136" s="131"/>
      <c r="AM136" s="131"/>
      <c r="AN136" s="131"/>
      <c r="AO136" s="131"/>
      <c r="AP136" s="131"/>
      <c r="AQ136" s="131"/>
      <c r="AR136" s="131"/>
      <c r="AS136" s="131"/>
      <c r="AT136" s="32"/>
      <c r="AU136" s="115"/>
      <c r="AW136" s="109"/>
      <c r="AX136" s="58"/>
      <c r="AY136" s="127">
        <f>AY119^3+AZ119^3+BA119^3+BB119^3+AY120^3+AZ120^3+BA120^3+BB120^3+AY121^3+AZ121^3+BA121^3+BB121^3+AY122^3+AZ122^3+BA122^3+BB122^3</f>
        <v>0</v>
      </c>
      <c r="AZ136" s="128">
        <f>AY123^3+AZ123^3+BA123^3+BB123^3+AY124^3+AZ124^3+BA124^3+BB124^3+AY125^3+AZ125^3+BA125^3+BB125^3+AY126^3+AZ126^3+BA126^3+BB126^3</f>
        <v>0</v>
      </c>
      <c r="BA136" s="128">
        <f>AY127^3+AZ127^3+BA127^3+BB127^3+AY128^3+AZ128^3+BA128^3+BB128^3+AY129^3+AZ129^3+BA129^3+BB129^3+AY130^3+AZ130^3+BA130^3+BB130^3</f>
        <v>0</v>
      </c>
      <c r="BB136" s="128">
        <f>AY131^3+AZ131^3+BA131^3+BB131^3+AY132^3+AZ132^3+BA132^3+BB132^3+AY133^3+AZ133^3+BA133^3+BB133^3+AY134^3+AZ134^3+BA134^3+BB134^3</f>
        <v>0</v>
      </c>
      <c r="BC136" s="128">
        <f>BC119^3+BD119^3+BE119^3+BF119^3+BC120^3+BD120^3+BE120^3+BF120^3+BC121^3+BD121^3+BE121^3+BF121^3+BC122^3+BD122^3+BE122^3+BF122^3</f>
        <v>0</v>
      </c>
      <c r="BD136" s="128">
        <f>BC123^3+BD123^3+BE123^3+BF123^3+BC124^3+BD124^3+BE124^3+BF124^3+BC125^3+BD125^3+BE125^3+BF125^3+BC126^3+BD126^3+BE126^3+BF126^3</f>
        <v>0</v>
      </c>
      <c r="BE136" s="128">
        <f>BC127^3+BD127^3+BE127^3+BF127^3+BC128^3+BD128^3+BE128^3+BF128^3+BC129^3+BD129^3+BE129^3+BF129^3+BC130^3+BD130^3+BE130^3+BF130^3</f>
        <v>0</v>
      </c>
      <c r="BF136" s="128">
        <f>BC131^3+BD131^3+BE131^3+BF131^3+BC132^3+BD132^3+BE132^3+BF132^3+BC133^3+BD133^3+BE133^3+BF133^3+BC134^3+BD134^3+BE134^3+BF134^3</f>
        <v>0</v>
      </c>
      <c r="BG136" s="128">
        <f>BG119^3+BH119^3+BI119^3+BJ119^3+BG120^3+BH120^3+BI120^3+BJ120^3+BG121^3+BH121^3+BI121^3+BJ121^3+BG122^3+BH122^3+BI122^3+BJ122^3</f>
        <v>0</v>
      </c>
      <c r="BH136" s="128">
        <f>BG123^3+BH123^3+BI123^3+BJ123^3+BG124^3+BH124^3+BI124^3+BJ124^3+BG125^3+BH125^3+BI125^3+BJ125^3+BG126^3+BH126^3+BI126^3+BJ126^3</f>
        <v>0</v>
      </c>
      <c r="BI136" s="128">
        <f>BG127^3+BH127^3+BI127^3+BJ127^3+BG128^3+BH128^3+BI128^3+BJ128^3+BG129^3+BH129^3+BI129^3+BJ129^3+BG130^3+BH130^3+BI130^3+BJ130^3</f>
        <v>0</v>
      </c>
      <c r="BJ136" s="128">
        <f>BG131^3+BH131^3+BI131^3+BJ131^3+BG132^3+BH132^3+BI132^3+BJ132^3+BG133^3+BH133^3+BI133^3+BJ133^3+BG134^3+BH134^3+BI134^3+BJ134^3</f>
        <v>0</v>
      </c>
      <c r="BK136" s="128">
        <f>BK119^3+BL119^3+BM119^3+BN119^3+BK120^3+BL120^3+BM120^3+BN120^3+BK121^3+BL121^3+BM121^3+BN121^3+BK122^3+BL122^3+BM122^3+BN122^3</f>
        <v>0</v>
      </c>
      <c r="BL136" s="128">
        <f>BK123^3+BL123^3+BM123^3+BN123^3+BK124^3+BL124^3+BM124^3+BN124^3+BK125^3+BL125^3+BM125^3+BN125^3+BK126^3+BL126^3+BM126^3+BN126^3</f>
        <v>0</v>
      </c>
      <c r="BM136" s="128">
        <f>BK127^3+BL127^3+BM127^3+BN127^3+BK128^3+BL128^3+BM128^3+BN128^3+BK129^3+BL129^3+BM129^3+BN129^3+BK130^3+BL130^3+BM130^3+BN130^3</f>
        <v>0</v>
      </c>
      <c r="BN136" s="128">
        <f>BK131^3+BL131^3+BM131^3+BN131^3+BK132^3+BL132^3+BM132^3+BN132^3+BK133^3+BL133^3+BM133^3+BN133^3+BK134^3+BL134^3+BM134^3+BN134^3</f>
        <v>0</v>
      </c>
      <c r="BO136" s="128">
        <f>AY134^3+AZ133^3+BA132^3+BB131^3+BC130^3+BD129^3+BE128^3+BF127^3+BG126^3+BH125^3+BI124^3+BJ123^3+BK122^3+BL121^3+BM120^3+BN119^3</f>
        <v>0</v>
      </c>
      <c r="BP136" s="170">
        <f>AY126^3+AZ125^3+BA124^3+BB123^3+BC122^3+BD121^3+BE120^3+BF119^3+BG134^3+BH133^3+BI132^3+BJ131^3+BK130^3+BL129^3+BM128^3+BN127^3</f>
        <v>0</v>
      </c>
      <c r="BQ136" s="32"/>
      <c r="BR136" s="131"/>
      <c r="BS136" s="131"/>
      <c r="BT136" s="131"/>
      <c r="BU136" s="131"/>
      <c r="BV136" s="131"/>
      <c r="BW136" s="131"/>
      <c r="BX136" s="131"/>
      <c r="BY136" s="131"/>
      <c r="BZ136" s="131"/>
      <c r="CA136" s="131"/>
      <c r="CB136" s="131"/>
      <c r="CC136" s="131"/>
      <c r="CD136" s="131"/>
      <c r="CE136" s="131"/>
      <c r="CF136" s="131"/>
      <c r="CG136" s="131"/>
      <c r="CH136" s="32"/>
      <c r="CI136" s="115"/>
      <c r="CJ136" s="144"/>
      <c r="CK136" s="109"/>
      <c r="CL136" s="58"/>
      <c r="CM136" s="127">
        <f>CM119^3+CN119^3+CO119^3+CP119^3+CM120^3+CN120^3+CO120^3+CP120^3+CM121^3+CN121^3+CO121^3+CP121^3+CM122^3+CN122^3+CO122^3+CP122^3</f>
        <v>0</v>
      </c>
      <c r="CN136" s="128">
        <f>CM123^3+CN123^3+CO123^3+CP123^3+CM124^3+CN124^3+CO124^3+CP124^3+CM125^3+CN125^3+CO125^3+CP125^3+CM126^3+CN126^3+CO126^3+CP126^3</f>
        <v>0</v>
      </c>
      <c r="CO136" s="128">
        <f>CM127^3+CN127^3+CO127^3+CP127^3+CM128^3+CN128^3+CO128^3+CP128^3+CM129^3+CN129^3+CO129^3+CP129^3+CM130^3+CN130^3+CO130^3+CP130^3</f>
        <v>0</v>
      </c>
      <c r="CP136" s="128">
        <f>CM131^3+CN131^3+CO131^3+CP131^3+CM132^3+CN132^3+CO132^3+CP132^3+CM133^3+CN133^3+CO133^3+CP133^3+CM134^3+CN134^3+CO134^3+CP134^3</f>
        <v>0</v>
      </c>
      <c r="CQ136" s="128">
        <f>CQ119^3+CR119^3+CS119^3+CT119^3+CQ120^3+CR120^3+CS120^3+CT120^3+CQ121^3+CR121^3+CS121^3+CT121^3+CQ122^3+CR122^3+CS122^3+CT122^3</f>
        <v>0</v>
      </c>
      <c r="CR136" s="128">
        <f>CQ123^3+CR123^3+CS123^3+CT123^3+CQ124^3+CR124^3+CS124^3+CT124^3+CQ125^3+CR125^3+CS125^3+CT125^3+CQ126^3+CR126^3+CS126^3+CT126^3</f>
        <v>0</v>
      </c>
      <c r="CS136" s="128">
        <f>CQ127^3+CR127^3+CS127^3+CT127^3+CQ128^3+CR128^3+CS128^3+CT128^3+CQ129^3+CR129^3+CS129^3+CT129^3+CQ130^3+CR130^3+CS130^3+CT130^3</f>
        <v>0</v>
      </c>
      <c r="CT136" s="128">
        <f>CQ131^3+CR131^3+CS131^3+CT131^3+CQ132^3+CR132^3+CS132^3+CT132^3+CQ133^3+CR133^3+CS133^3+CT133^3+CQ134^3+CR134^3+CS134^3+CT134^3</f>
        <v>0</v>
      </c>
      <c r="CU136" s="128">
        <f>CU119^3+CV119^3+CW119^3+CX119^3+CU120^3+CV120^3+CW120^3+CX120^3+CU121^3+CV121^3+CW121^3+CX121^3+CU122^3+CV122^3+CW122^3+CX122^3</f>
        <v>0</v>
      </c>
      <c r="CV136" s="128">
        <f>CU123^3+CV123^3+CW123^3+CX123^3+CU124^3+CV124^3+CW124^3+CX124^3+CU125^3+CV125^3+CW125^3+CX125^3+CU126^3+CV126^3+CW126^3+CX126^3</f>
        <v>0</v>
      </c>
      <c r="CW136" s="128">
        <f>CU127^3+CV127^3+CW127^3+CX127^3+CU128^3+CV128^3+CW128^3+CX128^3+CU129^3+CV129^3+CW129^3+CX129^3+CU130^3+CV130^3+CW130^3+CX130^3</f>
        <v>0</v>
      </c>
      <c r="CX136" s="128">
        <f>CU131^3+CV131^3+CW131^3+CX131^3+CU132^3+CV132^3+CW132^3+CX132^3+CU133^3+CV133^3+CW133^3+CX133^3+CU134^3+CV134^3+CW134^3+CX134^3</f>
        <v>0</v>
      </c>
      <c r="CY136" s="128">
        <f>CY119^3+CZ119^3+DA119^3+DB119^3+CY120^3+CZ120^3+DA120^3+DB120^3+CY121^3+CZ121^3+DA121^3+DB121^3+CY122^3+CZ122^3+DA122^3+DB122^3</f>
        <v>0</v>
      </c>
      <c r="CZ136" s="128">
        <f>CY123^3+CZ123^3+DA123^3+DB123^3+CY124^3+CZ124^3+DA124^3+DB124^3+CY125^3+CZ125^3+DA125^3+DB125^3+CY126^3+CZ126^3+DA126^3+DB126^3</f>
        <v>0</v>
      </c>
      <c r="DA136" s="128">
        <f>CY127^3+CZ127^3+DA127^3+DB127^3+CY128^3+CZ128^3+DA128^3+DB128^3+CY129^3+CZ129^3+DA129^3+DB129^3+CY130^3+CZ130^3+DA130^3+DB130^3</f>
        <v>0</v>
      </c>
      <c r="DB136" s="128">
        <f>CY131^3+CZ131^3+DA131^3+DB131^3+CY132^3+CZ132^3+DA132^3+DB132^3+CY133^3+CZ133^3+DA133^3+DB133^3+CY134^3+CZ134^3+DA134^3+DB134^3</f>
        <v>0</v>
      </c>
      <c r="DC136" s="128">
        <f>CM134^3+CN133^3+CO132^3+CP131^3+CQ130^3+CR129^3+CS128^3+CT127^3+CU126^3+CV125^3+CW124^3+CX123^3+CY122^3+CZ121^3+DA120^3+DB119^3</f>
        <v>0</v>
      </c>
      <c r="DD136" s="170">
        <f>CM126^3+CN125^3+CO124^3+CP123^3+CQ122^3+CR121^3+CS120^3+CT119^3+CU134^3+CV133^3+CW132^3+CX131^3+CY130^3+CZ129^3+DA128^3+DB127^3</f>
        <v>0</v>
      </c>
      <c r="DE136" s="32"/>
      <c r="DF136" s="131"/>
      <c r="DG136" s="131"/>
      <c r="DH136" s="131"/>
      <c r="DI136" s="131"/>
      <c r="DJ136" s="131"/>
      <c r="DK136" s="131"/>
      <c r="DL136" s="131"/>
      <c r="DM136" s="131"/>
      <c r="DN136" s="131"/>
      <c r="DO136" s="131"/>
      <c r="DP136" s="131"/>
      <c r="DQ136" s="131"/>
      <c r="DR136" s="131"/>
      <c r="DS136" s="131"/>
      <c r="DT136" s="131"/>
      <c r="DU136" s="131"/>
      <c r="DV136" s="32"/>
      <c r="DW136" s="115"/>
      <c r="DY136" s="109"/>
      <c r="DZ136" s="58"/>
      <c r="EA136" s="127">
        <f>EA119^3+EB119^3+EC119^3+ED119^3+EA120^3+EB120^3+EC120^3+ED120^3+EA121^3+EB121^3+EC121^3+ED121^3+EA122^3+EB122^3+EC122^3+ED122^3</f>
        <v>0</v>
      </c>
      <c r="EB136" s="128">
        <f>EA123^3+EB123^3+EC123^3+ED123^3+EA124^3+EB124^3+EC124^3+ED124^3+EA125^3+EB125^3+EC125^3+ED125^3+EA126^3+EB126^3+EC126^3+ED126^3</f>
        <v>0</v>
      </c>
      <c r="EC136" s="128">
        <f>EA127^3+EB127^3+EC127^3+ED127^3+EA128^3+EB128^3+EC128^3+ED128^3+EA129^3+EB129^3+EC129^3+ED129^3+EA130^3+EB130^3+EC130^3+ED130^3</f>
        <v>0</v>
      </c>
      <c r="ED136" s="128">
        <f>EA131^3+EB131^3+EC131^3+ED131^3+EA132^3+EB132^3+EC132^3+ED132^3+EA133^3+EB133^3+EC133^3+ED133^3+EA134^3+EB134^3+EC134^3+ED134^3</f>
        <v>0</v>
      </c>
      <c r="EE136" s="128">
        <f>EE119^3+EF119^3+EG119^3+EH119^3+EE120^3+EF120^3+EG120^3+EH120^3+EE121^3+EF121^3+EG121^3+EH121^3+EE122^3+EF122^3+EG122^3+EH122^3</f>
        <v>0</v>
      </c>
      <c r="EF136" s="128">
        <f>EE123^3+EF123^3+EG123^3+EH123^3+EE124^3+EF124^3+EG124^3+EH124^3+EE125^3+EF125^3+EG125^3+EH125^3+EE126^3+EF126^3+EG126^3+EH126^3</f>
        <v>0</v>
      </c>
      <c r="EG136" s="128">
        <f>EE127^3+EF127^3+EG127^3+EH127^3+EE128^3+EF128^3+EG128^3+EH128^3+EE129^3+EF129^3+EG129^3+EH129^3+EE130^3+EF130^3+EG130^3+EH130^3</f>
        <v>0</v>
      </c>
      <c r="EH136" s="128">
        <f>EE131^3+EF131^3+EG131^3+EH131^3+EE132^3+EF132^3+EG132^3+EH132^3+EE133^3+EF133^3+EG133^3+EH133^3+EE134^3+EF134^3+EG134^3+EH134^3</f>
        <v>0</v>
      </c>
      <c r="EI136" s="128">
        <f>EI119^3+EJ119^3+EK119^3+EL119^3+EI120^3+EJ120^3+EK120^3+EL120^3+EI121^3+EJ121^3+EK121^3+EL121^3+EI122^3+EJ122^3+EK122^3+EL122^3</f>
        <v>0</v>
      </c>
      <c r="EJ136" s="128">
        <f>EI123^3+EJ123^3+EK123^3+EL123^3+EI124^3+EJ124^3+EK124^3+EL124^3+EI125^3+EJ125^3+EK125^3+EL125^3+EI126^3+EJ126^3+EK126^3+EL126^3</f>
        <v>0</v>
      </c>
      <c r="EK136" s="128">
        <f>EI127^3+EJ127^3+EK127^3+EL127^3+EI128^3+EJ128^3+EK128^3+EL128^3+EI129^3+EJ129^3+EK129^3+EL129^3+EI130^3+EJ130^3+EK130^3+EL130^3</f>
        <v>0</v>
      </c>
      <c r="EL136" s="128">
        <f>EI131^3+EJ131^3+EK131^3+EL131^3+EI132^3+EJ132^3+EK132^3+EL132^3+EI133^3+EJ133^3+EK133^3+EL133^3+EI134^3+EJ134^3+EK134^3+EL134^3</f>
        <v>0</v>
      </c>
      <c r="EM136" s="128">
        <f>EM119^3+EN119^3+EO119^3+EP119^3+EM120^3+EN120^3+EO120^3+EP120^3+EM121^3+EN121^3+EO121^3+EP121^3+EM122^3+EN122^3+EO122^3+EP122^3</f>
        <v>0</v>
      </c>
      <c r="EN136" s="128">
        <f>EM123^3+EN123^3+EO123^3+EP123^3+EM124^3+EN124^3+EO124^3+EP124^3+EM125^3+EN125^3+EO125^3+EP125^3+EM126^3+EN126^3+EO126^3+EP126^3</f>
        <v>0</v>
      </c>
      <c r="EO136" s="128">
        <f>EM127^3+EN127^3+EO127^3+EP127^3+EM128^3+EN128^3+EO128^3+EP128^3+EM129^3+EN129^3+EO129^3+EP129^3+EM130^3+EN130^3+EO130^3+EP130^3</f>
        <v>0</v>
      </c>
      <c r="EP136" s="128">
        <f>EM131^3+EN131^3+EO131^3+EP131^3+EM132^3+EN132^3+EO132^3+EP132^3+EM133^3+EN133^3+EO133^3+EP133^3+EM134^3+EN134^3+EO134^3+EP134^3</f>
        <v>0</v>
      </c>
      <c r="EQ136" s="128">
        <f>EA134^3+EB133^3+EC132^3+ED131^3+EE130^3+EF129^3+EG128^3+EH127^3+EI126^3+EJ125^3+EK124^3+EL123^3+EM122^3+EN121^3+EO120^3+EP119^3</f>
        <v>0</v>
      </c>
      <c r="ER136" s="170">
        <f>EA126^3+EB125^3+EC124^3+ED123^3+EE122^3+EF121^3+EG120^3+EH119^3+EI134^3+EJ133^3+EK132^3+EL131^3+EM130^3+EN129^3+EO128^3+EP127^3</f>
        <v>0</v>
      </c>
      <c r="ES136" s="32"/>
      <c r="ET136" s="131"/>
      <c r="EU136" s="131"/>
      <c r="EV136" s="131"/>
      <c r="EW136" s="131"/>
      <c r="EX136" s="131"/>
      <c r="EY136" s="131"/>
      <c r="EZ136" s="131"/>
      <c r="FA136" s="131"/>
      <c r="FB136" s="131"/>
      <c r="FC136" s="131"/>
      <c r="FD136" s="131"/>
      <c r="FE136" s="131"/>
      <c r="FF136" s="131"/>
      <c r="FG136" s="131"/>
      <c r="FH136" s="131"/>
      <c r="FI136" s="131"/>
      <c r="FJ136" s="32"/>
      <c r="FK136" s="115"/>
    </row>
    <row r="137" spans="1:167" ht="13.5" thickBot="1" x14ac:dyDescent="0.25">
      <c r="A137" s="32"/>
      <c r="B137" s="32"/>
      <c r="C137" s="32"/>
      <c r="D137" s="106" t="s">
        <v>47</v>
      </c>
      <c r="E137" s="107" t="s">
        <v>207</v>
      </c>
      <c r="F137" s="110">
        <f>B4+(123*B6)</f>
        <v>124</v>
      </c>
      <c r="G137" s="104"/>
      <c r="H137" s="43"/>
      <c r="I137" s="109"/>
      <c r="J137" s="58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137"/>
      <c r="AB137" s="137"/>
      <c r="AC137" s="32" t="s">
        <v>0</v>
      </c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32"/>
      <c r="AU137" s="115"/>
      <c r="AW137" s="109"/>
      <c r="AX137" s="58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  <c r="BN137" s="46"/>
      <c r="BO137" s="137"/>
      <c r="BP137" s="137"/>
      <c r="BQ137" s="32" t="s">
        <v>0</v>
      </c>
      <c r="BR137" s="135"/>
      <c r="BS137" s="135"/>
      <c r="BT137" s="135"/>
      <c r="BU137" s="135"/>
      <c r="BV137" s="135"/>
      <c r="BW137" s="135"/>
      <c r="BX137" s="135"/>
      <c r="BY137" s="135"/>
      <c r="BZ137" s="135"/>
      <c r="CA137" s="135"/>
      <c r="CB137" s="135"/>
      <c r="CC137" s="135"/>
      <c r="CD137" s="135"/>
      <c r="CE137" s="135"/>
      <c r="CF137" s="135"/>
      <c r="CG137" s="135"/>
      <c r="CH137" s="32"/>
      <c r="CI137" s="115"/>
      <c r="CJ137" s="144"/>
      <c r="CK137" s="109"/>
      <c r="CL137" s="58"/>
      <c r="CM137" s="46"/>
      <c r="CN137" s="46"/>
      <c r="CO137" s="46"/>
      <c r="CP137" s="46"/>
      <c r="CQ137" s="46"/>
      <c r="CR137" s="46"/>
      <c r="CS137" s="46"/>
      <c r="CT137" s="46"/>
      <c r="CU137" s="46"/>
      <c r="CV137" s="46"/>
      <c r="CW137" s="46"/>
      <c r="CX137" s="46"/>
      <c r="CY137" s="46"/>
      <c r="CZ137" s="46"/>
      <c r="DA137" s="46"/>
      <c r="DB137" s="46"/>
      <c r="DC137" s="137"/>
      <c r="DD137" s="137"/>
      <c r="DE137" s="32" t="s">
        <v>0</v>
      </c>
      <c r="DF137" s="135"/>
      <c r="DG137" s="135"/>
      <c r="DH137" s="135"/>
      <c r="DI137" s="135"/>
      <c r="DJ137" s="135"/>
      <c r="DK137" s="135"/>
      <c r="DL137" s="135"/>
      <c r="DM137" s="135"/>
      <c r="DN137" s="135"/>
      <c r="DO137" s="135"/>
      <c r="DP137" s="135"/>
      <c r="DQ137" s="135"/>
      <c r="DR137" s="135"/>
      <c r="DS137" s="135"/>
      <c r="DT137" s="135"/>
      <c r="DU137" s="135"/>
      <c r="DV137" s="32"/>
      <c r="DW137" s="115"/>
      <c r="DY137" s="109"/>
      <c r="DZ137" s="58"/>
      <c r="EA137" s="46"/>
      <c r="EB137" s="46"/>
      <c r="EC137" s="46"/>
      <c r="ED137" s="46"/>
      <c r="EE137" s="46"/>
      <c r="EF137" s="46"/>
      <c r="EG137" s="46"/>
      <c r="EH137" s="46"/>
      <c r="EI137" s="46"/>
      <c r="EJ137" s="46"/>
      <c r="EK137" s="46"/>
      <c r="EL137" s="46"/>
      <c r="EM137" s="46"/>
      <c r="EN137" s="46"/>
      <c r="EO137" s="46"/>
      <c r="EP137" s="46"/>
      <c r="EQ137" s="137"/>
      <c r="ER137" s="137"/>
      <c r="ES137" s="32" t="s">
        <v>0</v>
      </c>
      <c r="ET137" s="135"/>
      <c r="EU137" s="135"/>
      <c r="EV137" s="135"/>
      <c r="EW137" s="135"/>
      <c r="EX137" s="135"/>
      <c r="EY137" s="135"/>
      <c r="EZ137" s="135"/>
      <c r="FA137" s="135"/>
      <c r="FB137" s="135"/>
      <c r="FC137" s="135"/>
      <c r="FD137" s="135"/>
      <c r="FE137" s="135"/>
      <c r="FF137" s="135"/>
      <c r="FG137" s="135"/>
      <c r="FH137" s="135"/>
      <c r="FI137" s="135"/>
      <c r="FJ137" s="32"/>
      <c r="FK137" s="115"/>
    </row>
    <row r="138" spans="1:167" ht="14.25" thickTop="1" thickBot="1" x14ac:dyDescent="0.25">
      <c r="A138" s="32"/>
      <c r="B138" s="32"/>
      <c r="C138" s="32"/>
      <c r="D138" s="106" t="s">
        <v>127</v>
      </c>
      <c r="E138" s="107" t="s">
        <v>207</v>
      </c>
      <c r="F138" s="110">
        <f>B4+(124*B6)</f>
        <v>125</v>
      </c>
      <c r="G138" s="104"/>
      <c r="H138" s="43"/>
      <c r="I138" s="138"/>
      <c r="J138" s="142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  <c r="Y138" s="143"/>
      <c r="Z138" s="143"/>
      <c r="AA138" s="143"/>
      <c r="AB138" s="143"/>
      <c r="AC138" s="143"/>
      <c r="AD138" s="140"/>
      <c r="AE138" s="140"/>
      <c r="AF138" s="140"/>
      <c r="AG138" s="140"/>
      <c r="AH138" s="140"/>
      <c r="AI138" s="140"/>
      <c r="AJ138" s="140"/>
      <c r="AK138" s="140"/>
      <c r="AL138" s="140"/>
      <c r="AM138" s="140"/>
      <c r="AN138" s="140"/>
      <c r="AO138" s="140"/>
      <c r="AP138" s="140"/>
      <c r="AQ138" s="140"/>
      <c r="AR138" s="140"/>
      <c r="AS138" s="140"/>
      <c r="AT138" s="139"/>
      <c r="AU138" s="141" t="s">
        <v>0</v>
      </c>
      <c r="AW138" s="138"/>
      <c r="AX138" s="142"/>
      <c r="AY138" s="143"/>
      <c r="AZ138" s="143"/>
      <c r="BA138" s="143"/>
      <c r="BB138" s="143"/>
      <c r="BC138" s="143"/>
      <c r="BD138" s="143"/>
      <c r="BE138" s="143"/>
      <c r="BF138" s="143"/>
      <c r="BG138" s="143"/>
      <c r="BH138" s="143"/>
      <c r="BI138" s="143"/>
      <c r="BJ138" s="143"/>
      <c r="BK138" s="143"/>
      <c r="BL138" s="143"/>
      <c r="BM138" s="143"/>
      <c r="BN138" s="143"/>
      <c r="BO138" s="143"/>
      <c r="BP138" s="143"/>
      <c r="BQ138" s="143"/>
      <c r="BR138" s="140"/>
      <c r="BS138" s="140"/>
      <c r="BT138" s="140"/>
      <c r="BU138" s="140"/>
      <c r="BV138" s="140"/>
      <c r="BW138" s="140"/>
      <c r="BX138" s="140"/>
      <c r="BY138" s="140"/>
      <c r="BZ138" s="140"/>
      <c r="CA138" s="140"/>
      <c r="CB138" s="140"/>
      <c r="CC138" s="140"/>
      <c r="CD138" s="140"/>
      <c r="CE138" s="140"/>
      <c r="CF138" s="140"/>
      <c r="CG138" s="140"/>
      <c r="CH138" s="139"/>
      <c r="CI138" s="141" t="s">
        <v>0</v>
      </c>
      <c r="CJ138" s="144"/>
      <c r="CK138" s="138"/>
      <c r="CL138" s="142"/>
      <c r="CM138" s="143"/>
      <c r="CN138" s="143"/>
      <c r="CO138" s="143"/>
      <c r="CP138" s="143"/>
      <c r="CQ138" s="143"/>
      <c r="CR138" s="143"/>
      <c r="CS138" s="143"/>
      <c r="CT138" s="143"/>
      <c r="CU138" s="143"/>
      <c r="CV138" s="143"/>
      <c r="CW138" s="143"/>
      <c r="CX138" s="143"/>
      <c r="CY138" s="143"/>
      <c r="CZ138" s="143"/>
      <c r="DA138" s="143"/>
      <c r="DB138" s="143"/>
      <c r="DC138" s="143"/>
      <c r="DD138" s="143"/>
      <c r="DE138" s="143"/>
      <c r="DF138" s="140"/>
      <c r="DG138" s="140"/>
      <c r="DH138" s="140"/>
      <c r="DI138" s="140"/>
      <c r="DJ138" s="140"/>
      <c r="DK138" s="140"/>
      <c r="DL138" s="140"/>
      <c r="DM138" s="140"/>
      <c r="DN138" s="140"/>
      <c r="DO138" s="140"/>
      <c r="DP138" s="140"/>
      <c r="DQ138" s="140"/>
      <c r="DR138" s="140"/>
      <c r="DS138" s="140"/>
      <c r="DT138" s="140"/>
      <c r="DU138" s="140"/>
      <c r="DV138" s="139"/>
      <c r="DW138" s="141" t="s">
        <v>0</v>
      </c>
      <c r="DY138" s="138"/>
      <c r="DZ138" s="142"/>
      <c r="EA138" s="143"/>
      <c r="EB138" s="143"/>
      <c r="EC138" s="143"/>
      <c r="ED138" s="143"/>
      <c r="EE138" s="143"/>
      <c r="EF138" s="143"/>
      <c r="EG138" s="143"/>
      <c r="EH138" s="143"/>
      <c r="EI138" s="143"/>
      <c r="EJ138" s="143"/>
      <c r="EK138" s="143"/>
      <c r="EL138" s="143"/>
      <c r="EM138" s="143"/>
      <c r="EN138" s="143"/>
      <c r="EO138" s="143"/>
      <c r="EP138" s="143"/>
      <c r="EQ138" s="143"/>
      <c r="ER138" s="143"/>
      <c r="ES138" s="143"/>
      <c r="ET138" s="140"/>
      <c r="EU138" s="140"/>
      <c r="EV138" s="140"/>
      <c r="EW138" s="140"/>
      <c r="EX138" s="140"/>
      <c r="EY138" s="140"/>
      <c r="EZ138" s="140"/>
      <c r="FA138" s="140"/>
      <c r="FB138" s="140"/>
      <c r="FC138" s="140"/>
      <c r="FD138" s="140"/>
      <c r="FE138" s="140"/>
      <c r="FF138" s="140"/>
      <c r="FG138" s="140"/>
      <c r="FH138" s="140"/>
      <c r="FI138" s="140"/>
      <c r="FJ138" s="139"/>
      <c r="FK138" s="141" t="s">
        <v>0</v>
      </c>
    </row>
    <row r="139" spans="1:167" ht="14.25" thickTop="1" thickBot="1" x14ac:dyDescent="0.25">
      <c r="A139" s="32"/>
      <c r="B139" s="32"/>
      <c r="C139" s="32"/>
      <c r="D139" s="106" t="s">
        <v>232</v>
      </c>
      <c r="E139" s="107" t="s">
        <v>207</v>
      </c>
      <c r="F139" s="108">
        <f>B4+(125*B6)</f>
        <v>126</v>
      </c>
      <c r="G139" s="104"/>
      <c r="H139" s="43"/>
      <c r="R139" s="25" t="s">
        <v>0</v>
      </c>
      <c r="V139" s="25" t="s">
        <v>0</v>
      </c>
      <c r="W139" s="25" t="s">
        <v>0</v>
      </c>
      <c r="Y139" s="25" t="s">
        <v>0</v>
      </c>
      <c r="CJ139" s="144"/>
    </row>
    <row r="140" spans="1:167" ht="14.25" thickTop="1" thickBot="1" x14ac:dyDescent="0.25">
      <c r="A140" s="32"/>
      <c r="B140" s="32"/>
      <c r="C140" s="32"/>
      <c r="D140" s="106" t="s">
        <v>263</v>
      </c>
      <c r="E140" s="107" t="s">
        <v>207</v>
      </c>
      <c r="F140" s="108">
        <f>B4+(126*B6)</f>
        <v>127</v>
      </c>
      <c r="G140" s="104"/>
      <c r="H140" s="43"/>
      <c r="I140" s="38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40"/>
      <c r="AE140" s="40"/>
      <c r="AF140" s="40"/>
      <c r="AG140" s="40"/>
      <c r="AH140" s="40"/>
      <c r="AI140" s="40"/>
      <c r="AJ140" s="40"/>
      <c r="AK140" s="40"/>
      <c r="AL140" s="40"/>
      <c r="AM140" s="40"/>
      <c r="AN140" s="40"/>
      <c r="AO140" s="40"/>
      <c r="AP140" s="40"/>
      <c r="AQ140" s="40"/>
      <c r="AR140" s="40"/>
      <c r="AS140" s="40"/>
      <c r="AT140" s="39"/>
      <c r="AU140" s="41"/>
      <c r="AW140" s="38"/>
      <c r="AX140" s="39"/>
      <c r="AY140" s="39"/>
      <c r="AZ140" s="39"/>
      <c r="BA140" s="39"/>
      <c r="BB140" s="39"/>
      <c r="BC140" s="39"/>
      <c r="BD140" s="39"/>
      <c r="BE140" s="39"/>
      <c r="BF140" s="39"/>
      <c r="BG140" s="39"/>
      <c r="BH140" s="39"/>
      <c r="BI140" s="39"/>
      <c r="BJ140" s="39"/>
      <c r="BK140" s="39"/>
      <c r="BL140" s="39"/>
      <c r="BM140" s="39"/>
      <c r="BN140" s="39"/>
      <c r="BO140" s="39"/>
      <c r="BP140" s="39"/>
      <c r="BQ140" s="39"/>
      <c r="BR140" s="40"/>
      <c r="BS140" s="40"/>
      <c r="BT140" s="40"/>
      <c r="BU140" s="40"/>
      <c r="BV140" s="40"/>
      <c r="BW140" s="40"/>
      <c r="BX140" s="40"/>
      <c r="BY140" s="40"/>
      <c r="BZ140" s="40"/>
      <c r="CA140" s="40"/>
      <c r="CB140" s="40"/>
      <c r="CC140" s="40"/>
      <c r="CD140" s="40"/>
      <c r="CE140" s="40"/>
      <c r="CF140" s="40"/>
      <c r="CG140" s="40"/>
      <c r="CH140" s="39"/>
      <c r="CI140" s="41"/>
      <c r="CJ140" s="144"/>
      <c r="CK140" s="38"/>
      <c r="CL140" s="39"/>
      <c r="CM140" s="39"/>
      <c r="CN140" s="39"/>
      <c r="CO140" s="39"/>
      <c r="CP140" s="39"/>
      <c r="CQ140" s="39"/>
      <c r="CR140" s="39"/>
      <c r="CS140" s="39"/>
      <c r="CT140" s="39"/>
      <c r="CU140" s="39"/>
      <c r="CV140" s="39"/>
      <c r="CW140" s="39"/>
      <c r="CX140" s="39"/>
      <c r="CY140" s="39"/>
      <c r="CZ140" s="39"/>
      <c r="DA140" s="39"/>
      <c r="DB140" s="39"/>
      <c r="DC140" s="39"/>
      <c r="DD140" s="39"/>
      <c r="DE140" s="39"/>
      <c r="DF140" s="40"/>
      <c r="DG140" s="40"/>
      <c r="DH140" s="40"/>
      <c r="DI140" s="40"/>
      <c r="DJ140" s="40"/>
      <c r="DK140" s="40"/>
      <c r="DL140" s="40"/>
      <c r="DM140" s="40"/>
      <c r="DN140" s="40"/>
      <c r="DO140" s="40"/>
      <c r="DP140" s="40"/>
      <c r="DQ140" s="40"/>
      <c r="DR140" s="40"/>
      <c r="DS140" s="40"/>
      <c r="DT140" s="40"/>
      <c r="DU140" s="40"/>
      <c r="DV140" s="39"/>
      <c r="DW140" s="41"/>
      <c r="DY140" s="38"/>
      <c r="DZ140" s="39"/>
      <c r="EA140" s="39"/>
      <c r="EB140" s="39"/>
      <c r="EC140" s="39"/>
      <c r="ED140" s="39"/>
      <c r="EE140" s="39"/>
      <c r="EF140" s="39"/>
      <c r="EG140" s="39"/>
      <c r="EH140" s="39"/>
      <c r="EI140" s="39"/>
      <c r="EJ140" s="39"/>
      <c r="EK140" s="39"/>
      <c r="EL140" s="39"/>
      <c r="EM140" s="39"/>
      <c r="EN140" s="39"/>
      <c r="EO140" s="39"/>
      <c r="EP140" s="39"/>
      <c r="EQ140" s="39"/>
      <c r="ER140" s="39"/>
      <c r="ES140" s="39"/>
      <c r="ET140" s="40"/>
      <c r="EU140" s="40"/>
      <c r="EV140" s="40"/>
      <c r="EW140" s="40"/>
      <c r="EX140" s="40"/>
      <c r="EY140" s="40"/>
      <c r="EZ140" s="40"/>
      <c r="FA140" s="40"/>
      <c r="FB140" s="40"/>
      <c r="FC140" s="40"/>
      <c r="FD140" s="40"/>
      <c r="FE140" s="40"/>
      <c r="FF140" s="40"/>
      <c r="FG140" s="40"/>
      <c r="FH140" s="40"/>
      <c r="FI140" s="40"/>
      <c r="FJ140" s="39"/>
      <c r="FK140" s="41"/>
    </row>
    <row r="141" spans="1:167" ht="13.5" thickBot="1" x14ac:dyDescent="0.25">
      <c r="A141" s="32"/>
      <c r="B141" s="32"/>
      <c r="C141" s="32"/>
      <c r="D141" s="106" t="s">
        <v>111</v>
      </c>
      <c r="E141" s="107" t="s">
        <v>207</v>
      </c>
      <c r="F141" s="108">
        <f>B4+(127*B6)</f>
        <v>128</v>
      </c>
      <c r="G141" s="104"/>
      <c r="H141" s="43"/>
      <c r="I141" s="44"/>
      <c r="J141" s="45" t="s">
        <v>2</v>
      </c>
      <c r="K141" s="46"/>
      <c r="L141" s="46"/>
      <c r="M141" s="46"/>
      <c r="N141" s="46"/>
      <c r="O141" s="46"/>
      <c r="P141" s="46"/>
      <c r="Q141" s="46"/>
      <c r="R141" s="46"/>
      <c r="S141" s="47" t="s">
        <v>571</v>
      </c>
      <c r="T141" s="46"/>
      <c r="U141" s="46"/>
      <c r="V141" s="46"/>
      <c r="W141" s="46"/>
      <c r="X141" s="46"/>
      <c r="Y141" s="46"/>
      <c r="Z141" s="46"/>
      <c r="AA141" s="46"/>
      <c r="AB141" s="46"/>
      <c r="AC141" s="46" t="s">
        <v>0</v>
      </c>
      <c r="AD141" s="48"/>
      <c r="AE141" s="48"/>
      <c r="AF141" s="48"/>
      <c r="AG141" s="48"/>
      <c r="AH141" s="48"/>
      <c r="AI141" s="48"/>
      <c r="AJ141" s="48"/>
      <c r="AK141" s="48"/>
      <c r="AL141" s="49" t="s">
        <v>280</v>
      </c>
      <c r="AM141" s="48"/>
      <c r="AN141" s="48"/>
      <c r="AO141" s="48"/>
      <c r="AP141" s="48"/>
      <c r="AQ141" s="48"/>
      <c r="AR141" s="48"/>
      <c r="AS141" s="48"/>
      <c r="AT141" s="50"/>
      <c r="AU141" s="51"/>
      <c r="AW141" s="44"/>
      <c r="AX141" s="45" t="s">
        <v>2</v>
      </c>
      <c r="AY141" s="46"/>
      <c r="AZ141" s="46"/>
      <c r="BA141" s="46"/>
      <c r="BB141" s="46"/>
      <c r="BC141" s="46"/>
      <c r="BD141" s="46"/>
      <c r="BE141" s="46"/>
      <c r="BF141" s="46"/>
      <c r="BG141" s="47" t="s">
        <v>590</v>
      </c>
      <c r="BH141" s="46"/>
      <c r="BI141" s="46"/>
      <c r="BJ141" s="46"/>
      <c r="BK141" s="46"/>
      <c r="BL141" s="46"/>
      <c r="BM141" s="46"/>
      <c r="BN141" s="46"/>
      <c r="BO141" s="46"/>
      <c r="BP141" s="46"/>
      <c r="BQ141" s="46" t="s">
        <v>0</v>
      </c>
      <c r="BR141" s="48"/>
      <c r="BS141" s="48"/>
      <c r="BT141" s="48"/>
      <c r="BU141" s="48"/>
      <c r="BV141" s="48"/>
      <c r="BW141" s="48"/>
      <c r="BX141" s="48"/>
      <c r="BY141" s="48"/>
      <c r="BZ141" s="49" t="s">
        <v>280</v>
      </c>
      <c r="CA141" s="48"/>
      <c r="CB141" s="48"/>
      <c r="CC141" s="48"/>
      <c r="CD141" s="48"/>
      <c r="CE141" s="48"/>
      <c r="CF141" s="48"/>
      <c r="CG141" s="48"/>
      <c r="CH141" s="50"/>
      <c r="CI141" s="51"/>
      <c r="CJ141" s="144"/>
      <c r="CK141" s="44"/>
      <c r="CL141" s="45" t="s">
        <v>2</v>
      </c>
      <c r="CM141" s="46"/>
      <c r="CN141" s="46"/>
      <c r="CO141" s="46"/>
      <c r="CP141" s="46"/>
      <c r="CQ141" s="46"/>
      <c r="CR141" s="46"/>
      <c r="CS141" s="46"/>
      <c r="CT141" s="46"/>
      <c r="CU141" s="47" t="s">
        <v>603</v>
      </c>
      <c r="CV141" s="46"/>
      <c r="CW141" s="46"/>
      <c r="CX141" s="46"/>
      <c r="CY141" s="46"/>
      <c r="CZ141" s="46"/>
      <c r="DA141" s="46"/>
      <c r="DB141" s="46"/>
      <c r="DC141" s="46"/>
      <c r="DD141" s="46"/>
      <c r="DE141" s="46" t="s">
        <v>0</v>
      </c>
      <c r="DF141" s="48"/>
      <c r="DG141" s="48"/>
      <c r="DH141" s="48"/>
      <c r="DI141" s="48"/>
      <c r="DJ141" s="48"/>
      <c r="DK141" s="48"/>
      <c r="DL141" s="48"/>
      <c r="DM141" s="48"/>
      <c r="DN141" s="49" t="s">
        <v>280</v>
      </c>
      <c r="DO141" s="48"/>
      <c r="DP141" s="48"/>
      <c r="DQ141" s="48"/>
      <c r="DR141" s="48"/>
      <c r="DS141" s="48"/>
      <c r="DT141" s="48"/>
      <c r="DU141" s="48"/>
      <c r="DV141" s="50"/>
      <c r="DW141" s="51"/>
      <c r="DY141" s="44"/>
      <c r="DZ141" s="45" t="s">
        <v>2</v>
      </c>
      <c r="EA141" s="46"/>
      <c r="EB141" s="46"/>
      <c r="EC141" s="46"/>
      <c r="ED141" s="46"/>
      <c r="EE141" s="46"/>
      <c r="EF141" s="46"/>
      <c r="EG141" s="46"/>
      <c r="EH141" s="46"/>
      <c r="EI141" s="47" t="s">
        <v>622</v>
      </c>
      <c r="EJ141" s="46"/>
      <c r="EK141" s="46"/>
      <c r="EL141" s="46"/>
      <c r="EM141" s="46"/>
      <c r="EN141" s="46"/>
      <c r="EO141" s="46"/>
      <c r="EP141" s="46"/>
      <c r="EQ141" s="46"/>
      <c r="ER141" s="46"/>
      <c r="ES141" s="46" t="s">
        <v>0</v>
      </c>
      <c r="ET141" s="48"/>
      <c r="EU141" s="48"/>
      <c r="EV141" s="48"/>
      <c r="EW141" s="48"/>
      <c r="EX141" s="48"/>
      <c r="EY141" s="48"/>
      <c r="EZ141" s="48"/>
      <c r="FA141" s="48"/>
      <c r="FB141" s="49" t="s">
        <v>280</v>
      </c>
      <c r="FC141" s="48"/>
      <c r="FD141" s="48"/>
      <c r="FE141" s="48"/>
      <c r="FF141" s="48"/>
      <c r="FG141" s="48"/>
      <c r="FH141" s="48"/>
      <c r="FI141" s="48"/>
      <c r="FJ141" s="50"/>
      <c r="FK141" s="51"/>
    </row>
    <row r="142" spans="1:167" x14ac:dyDescent="0.2">
      <c r="A142" s="32"/>
      <c r="B142" s="32"/>
      <c r="C142" s="32"/>
      <c r="D142" s="106" t="s">
        <v>112</v>
      </c>
      <c r="E142" s="107" t="s">
        <v>207</v>
      </c>
      <c r="F142" s="108">
        <f>B4+(128*B6)</f>
        <v>129</v>
      </c>
      <c r="G142" s="104"/>
      <c r="H142" s="43"/>
      <c r="I142" s="57"/>
      <c r="J142" s="58"/>
      <c r="K142" s="1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2"/>
      <c r="AA142" s="171">
        <f>K142^3+L142^3+M142^3+N142^3+O142^3+P142^3+Q142^3+R142^3+K143^3+L143^3+M143^3+N143^3+O143^3+P143^3+Q143^3+R143^3</f>
        <v>0</v>
      </c>
      <c r="AB142" s="167">
        <f>SUMSQ(K142:Z142)</f>
        <v>0</v>
      </c>
      <c r="AC142" s="61"/>
      <c r="AD142" s="68"/>
      <c r="AE142" s="69"/>
      <c r="AF142" s="69"/>
      <c r="AG142" s="69"/>
      <c r="AH142" s="70"/>
      <c r="AI142" s="70"/>
      <c r="AJ142" s="70"/>
      <c r="AK142" s="70"/>
      <c r="AL142" s="69"/>
      <c r="AM142" s="69"/>
      <c r="AN142" s="69"/>
      <c r="AO142" s="69"/>
      <c r="AP142" s="70"/>
      <c r="AQ142" s="70"/>
      <c r="AR142" s="70"/>
      <c r="AS142" s="71"/>
      <c r="AT142" s="66"/>
      <c r="AU142" s="51"/>
      <c r="AW142" s="57"/>
      <c r="AX142" s="58"/>
      <c r="AY142" s="1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2"/>
      <c r="BO142" s="171">
        <f>AY142^3+AZ142^3+BA142^3+BB142^3+BC142^3+BD142^3+BE142^3+BF142^3+AY143^3+AZ143^3+BA143^3+BB143^3+BC143^3+BD143^3+BE143^3+BF143^3</f>
        <v>0</v>
      </c>
      <c r="BP142" s="167">
        <f>SUMSQ(AY142:BN142)</f>
        <v>0</v>
      </c>
      <c r="BQ142" s="61"/>
      <c r="BR142" s="68"/>
      <c r="BS142" s="69"/>
      <c r="BT142" s="69"/>
      <c r="BU142" s="69"/>
      <c r="BV142" s="69"/>
      <c r="BW142" s="69"/>
      <c r="BX142" s="69"/>
      <c r="BY142" s="69"/>
      <c r="BZ142" s="70"/>
      <c r="CA142" s="70"/>
      <c r="CB142" s="70"/>
      <c r="CC142" s="70"/>
      <c r="CD142" s="70"/>
      <c r="CE142" s="70"/>
      <c r="CF142" s="70"/>
      <c r="CG142" s="71"/>
      <c r="CH142" s="66"/>
      <c r="CI142" s="51"/>
      <c r="CJ142" s="144"/>
      <c r="CK142" s="57"/>
      <c r="CL142" s="58"/>
      <c r="CM142" s="1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2"/>
      <c r="DC142" s="171">
        <f>CM142^3+CN142^3+CO142^3+CP142^3+CQ142^3+CR142^3+CS142^3+CT142^3+CM143^3+CN143^3+CO143^3+CP143^3+CQ143^3+CR143^3+CS143^3+CT143^3</f>
        <v>0</v>
      </c>
      <c r="DD142" s="167">
        <f>SUMSQ(CM142:DB142)</f>
        <v>0</v>
      </c>
      <c r="DE142" s="61"/>
      <c r="DF142" s="68"/>
      <c r="DG142" s="69"/>
      <c r="DH142" s="70"/>
      <c r="DI142" s="70"/>
      <c r="DJ142" s="69"/>
      <c r="DK142" s="69"/>
      <c r="DL142" s="70"/>
      <c r="DM142" s="70"/>
      <c r="DN142" s="69"/>
      <c r="DO142" s="69"/>
      <c r="DP142" s="70"/>
      <c r="DQ142" s="70"/>
      <c r="DR142" s="69"/>
      <c r="DS142" s="69"/>
      <c r="DT142" s="70"/>
      <c r="DU142" s="71"/>
      <c r="DV142" s="66"/>
      <c r="DW142" s="51"/>
      <c r="DY142" s="57"/>
      <c r="DZ142" s="58"/>
      <c r="EA142" s="1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2"/>
      <c r="EQ142" s="171">
        <f>EA142^3+EB142^3+EC142^3+ED142^3+EE142^3+EF142^3+EG142^3+EH142^3+EA143^3+EB143^3+EC143^3+ED143^3+EE143^3+EF143^3+EG143^3+EH143^3</f>
        <v>0</v>
      </c>
      <c r="ER142" s="167">
        <f>SUMSQ(EA142:EP142)</f>
        <v>0</v>
      </c>
      <c r="ES142" s="61"/>
      <c r="ET142" s="68"/>
      <c r="EU142" s="173"/>
      <c r="EV142" s="173"/>
      <c r="EW142" s="173"/>
      <c r="EX142" s="173"/>
      <c r="EY142" s="173"/>
      <c r="EZ142" s="173"/>
      <c r="FA142" s="70"/>
      <c r="FB142" s="69"/>
      <c r="FC142" s="173"/>
      <c r="FD142" s="173"/>
      <c r="FE142" s="173"/>
      <c r="FF142" s="173"/>
      <c r="FG142" s="173"/>
      <c r="FH142" s="173"/>
      <c r="FI142" s="71"/>
      <c r="FJ142" s="66"/>
      <c r="FK142" s="51"/>
    </row>
    <row r="143" spans="1:167" x14ac:dyDescent="0.2">
      <c r="A143" s="32"/>
      <c r="B143" s="32"/>
      <c r="C143" s="32"/>
      <c r="D143" s="106" t="s">
        <v>262</v>
      </c>
      <c r="E143" s="107" t="s">
        <v>207</v>
      </c>
      <c r="F143" s="110">
        <f>B4+(129*B6)</f>
        <v>130</v>
      </c>
      <c r="G143" s="104"/>
      <c r="H143" s="43"/>
      <c r="I143" s="74"/>
      <c r="J143" s="58"/>
      <c r="K143" s="3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172">
        <f>S142^3+T142^3+U142^3+V142^3+W142^3+X142^3+Y142^3+Z142^3+S143^3+T143^3+U143^3+V143^3+W143^3+X143^3+Y143^3+Z143^3</f>
        <v>0</v>
      </c>
      <c r="AB143" s="125">
        <f t="shared" ref="AB143:AB157" si="24">SUMSQ(K143:Z143)</f>
        <v>0</v>
      </c>
      <c r="AC143" s="61"/>
      <c r="AD143" s="81"/>
      <c r="AE143" s="82"/>
      <c r="AF143" s="82"/>
      <c r="AG143" s="82"/>
      <c r="AH143" s="83"/>
      <c r="AI143" s="83"/>
      <c r="AJ143" s="83"/>
      <c r="AK143" s="83"/>
      <c r="AL143" s="82"/>
      <c r="AM143" s="82"/>
      <c r="AN143" s="82"/>
      <c r="AO143" s="82"/>
      <c r="AP143" s="83"/>
      <c r="AQ143" s="83"/>
      <c r="AR143" s="83"/>
      <c r="AS143" s="84"/>
      <c r="AT143" s="66"/>
      <c r="AU143" s="51"/>
      <c r="AW143" s="74"/>
      <c r="AX143" s="58"/>
      <c r="AY143" s="3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5"/>
      <c r="BO143" s="172">
        <f>BG142^3+BH142^3+BI142^3+BJ142^3+BK142^3+BL142^3+BM142^3+BN142^3+BG143^3+BH143^3+BI143^3+BJ143^3+BK143^3+BL143^3+BM143^3+BN143^3</f>
        <v>0</v>
      </c>
      <c r="BP143" s="125">
        <f t="shared" ref="BP143:BP157" si="25">SUMSQ(AY143:BN143)</f>
        <v>0</v>
      </c>
      <c r="BQ143" s="61"/>
      <c r="BR143" s="81"/>
      <c r="BS143" s="82"/>
      <c r="BT143" s="82"/>
      <c r="BU143" s="82"/>
      <c r="BV143" s="82"/>
      <c r="BW143" s="82"/>
      <c r="BX143" s="82"/>
      <c r="BY143" s="82"/>
      <c r="BZ143" s="83"/>
      <c r="CA143" s="83"/>
      <c r="CB143" s="83"/>
      <c r="CC143" s="83"/>
      <c r="CD143" s="83"/>
      <c r="CE143" s="83"/>
      <c r="CF143" s="83"/>
      <c r="CG143" s="84"/>
      <c r="CH143" s="66"/>
      <c r="CI143" s="51"/>
      <c r="CJ143" s="144"/>
      <c r="CK143" s="74"/>
      <c r="CL143" s="58"/>
      <c r="CM143" s="3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5"/>
      <c r="DC143" s="172">
        <f>CU142^3+CV142^3+CW142^3+CX142^3+CY142^3+CZ142^3+DA142^3+DB142^3+CU143^3+CV143^3+CW143^3+CX143^3+CY143^3+CZ143^3+DA143^3+DB143^3</f>
        <v>0</v>
      </c>
      <c r="DD143" s="125">
        <f t="shared" ref="DD143:DD157" si="26">SUMSQ(CM143:DB143)</f>
        <v>0</v>
      </c>
      <c r="DE143" s="61"/>
      <c r="DF143" s="81"/>
      <c r="DG143" s="82"/>
      <c r="DH143" s="83"/>
      <c r="DI143" s="83"/>
      <c r="DJ143" s="82"/>
      <c r="DK143" s="82"/>
      <c r="DL143" s="83"/>
      <c r="DM143" s="83"/>
      <c r="DN143" s="82"/>
      <c r="DO143" s="82"/>
      <c r="DP143" s="83"/>
      <c r="DQ143" s="83"/>
      <c r="DR143" s="82"/>
      <c r="DS143" s="82"/>
      <c r="DT143" s="83"/>
      <c r="DU143" s="84"/>
      <c r="DV143" s="66"/>
      <c r="DW143" s="51"/>
      <c r="DY143" s="74"/>
      <c r="DZ143" s="58"/>
      <c r="EA143" s="3"/>
      <c r="EB143" s="4"/>
      <c r="EC143" s="4"/>
      <c r="ED143" s="4"/>
      <c r="EE143" s="4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5"/>
      <c r="EQ143" s="172">
        <f>EI142^3+EJ142^3+EK142^3+EL142^3+EM142^3+EN142^3+EO142^3+EP142^3+EI143^3+EJ143^3+EK143^3+EL143^3+EM143^3+EN143^3+EO143^3+EP143^3</f>
        <v>0</v>
      </c>
      <c r="ER143" s="125">
        <f t="shared" ref="ER143:ER157" si="27">SUMSQ(EA143:EP143)</f>
        <v>0</v>
      </c>
      <c r="ES143" s="61"/>
      <c r="ET143" s="174"/>
      <c r="EU143" s="82"/>
      <c r="EV143" s="131"/>
      <c r="EW143" s="131"/>
      <c r="EX143" s="131"/>
      <c r="EY143" s="131"/>
      <c r="EZ143" s="83"/>
      <c r="FA143" s="131"/>
      <c r="FB143" s="131"/>
      <c r="FC143" s="82"/>
      <c r="FD143" s="131"/>
      <c r="FE143" s="131"/>
      <c r="FF143" s="131"/>
      <c r="FG143" s="131"/>
      <c r="FH143" s="83"/>
      <c r="FI143" s="175"/>
      <c r="FJ143" s="66"/>
      <c r="FK143" s="51"/>
    </row>
    <row r="144" spans="1:167" x14ac:dyDescent="0.2">
      <c r="A144" s="32"/>
      <c r="B144" s="32"/>
      <c r="C144" s="32"/>
      <c r="D144" s="106" t="s">
        <v>233</v>
      </c>
      <c r="E144" s="107" t="s">
        <v>207</v>
      </c>
      <c r="F144" s="110">
        <f>B4+(130*B6)</f>
        <v>131</v>
      </c>
      <c r="G144" s="104"/>
      <c r="H144" s="43"/>
      <c r="I144" s="57"/>
      <c r="J144" s="58"/>
      <c r="K144" s="3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172">
        <f>K144^3+L144^3+M144^3+N144^3+O144^3+P144^3+Q144^3+R144^3+K145^3+L145^3+M145^3+N145^3+O145^3+P145^3+Q145^3+R145^3</f>
        <v>0</v>
      </c>
      <c r="AB144" s="125">
        <f t="shared" si="24"/>
        <v>0</v>
      </c>
      <c r="AC144" s="88"/>
      <c r="AD144" s="81"/>
      <c r="AE144" s="82"/>
      <c r="AF144" s="82"/>
      <c r="AG144" s="82"/>
      <c r="AH144" s="83"/>
      <c r="AI144" s="83"/>
      <c r="AJ144" s="83"/>
      <c r="AK144" s="83"/>
      <c r="AL144" s="82"/>
      <c r="AM144" s="82"/>
      <c r="AN144" s="82"/>
      <c r="AO144" s="82"/>
      <c r="AP144" s="83"/>
      <c r="AQ144" s="83"/>
      <c r="AR144" s="83"/>
      <c r="AS144" s="84"/>
      <c r="AT144" s="66"/>
      <c r="AU144" s="51"/>
      <c r="AW144" s="57"/>
      <c r="AX144" s="58"/>
      <c r="AY144" s="3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5"/>
      <c r="BO144" s="172">
        <f>AY144^3+AZ144^3+BA144^3+BB144^3+BC144^3+BD144^3+BE144^3+BF144^3+AY145^3+AZ145^3+BA145^3+BB145^3+BC145^3+BD145^3+BE145^3+BF145^3</f>
        <v>0</v>
      </c>
      <c r="BP144" s="125">
        <f t="shared" si="25"/>
        <v>0</v>
      </c>
      <c r="BQ144" s="88"/>
      <c r="BR144" s="89"/>
      <c r="BS144" s="83"/>
      <c r="BT144" s="83"/>
      <c r="BU144" s="83"/>
      <c r="BV144" s="83"/>
      <c r="BW144" s="83"/>
      <c r="BX144" s="83"/>
      <c r="BY144" s="83"/>
      <c r="BZ144" s="82"/>
      <c r="CA144" s="82"/>
      <c r="CB144" s="82"/>
      <c r="CC144" s="82"/>
      <c r="CD144" s="82"/>
      <c r="CE144" s="82"/>
      <c r="CF144" s="82"/>
      <c r="CG144" s="86"/>
      <c r="CH144" s="66"/>
      <c r="CI144" s="51"/>
      <c r="CJ144" s="144"/>
      <c r="CK144" s="57"/>
      <c r="CL144" s="58"/>
      <c r="CM144" s="3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5"/>
      <c r="DC144" s="172">
        <f>CM144^3+CN144^3+CO144^3+CP144^3+CQ144^3+CR144^3+CS144^3+CT144^3+CM145^3+CN145^3+CO145^3+CP145^3+CQ145^3+CR145^3+CS145^3+CT145^3</f>
        <v>0</v>
      </c>
      <c r="DD144" s="125">
        <f t="shared" si="26"/>
        <v>0</v>
      </c>
      <c r="DE144" s="88"/>
      <c r="DF144" s="81"/>
      <c r="DG144" s="82"/>
      <c r="DH144" s="83"/>
      <c r="DI144" s="83"/>
      <c r="DJ144" s="82"/>
      <c r="DK144" s="82"/>
      <c r="DL144" s="83"/>
      <c r="DM144" s="83"/>
      <c r="DN144" s="82"/>
      <c r="DO144" s="82"/>
      <c r="DP144" s="83"/>
      <c r="DQ144" s="83"/>
      <c r="DR144" s="82"/>
      <c r="DS144" s="82"/>
      <c r="DT144" s="83"/>
      <c r="DU144" s="84"/>
      <c r="DV144" s="66"/>
      <c r="DW144" s="51"/>
      <c r="DY144" s="57"/>
      <c r="DZ144" s="58"/>
      <c r="EA144" s="3"/>
      <c r="EB144" s="4"/>
      <c r="EC144" s="4"/>
      <c r="ED144" s="4"/>
      <c r="EE144" s="4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5"/>
      <c r="EQ144" s="172">
        <f>EA144^3+EB144^3+EC144^3+ED144^3+EE144^3+EF144^3+EG144^3+EH144^3+EA145^3+EB145^3+EC145^3+ED145^3+EE145^3+EF145^3+EG145^3+EH145^3</f>
        <v>0</v>
      </c>
      <c r="ER144" s="125">
        <f t="shared" si="27"/>
        <v>0</v>
      </c>
      <c r="ES144" s="88"/>
      <c r="ET144" s="174"/>
      <c r="EU144" s="131"/>
      <c r="EV144" s="82"/>
      <c r="EW144" s="131"/>
      <c r="EX144" s="131"/>
      <c r="EY144" s="83"/>
      <c r="EZ144" s="131"/>
      <c r="FA144" s="131"/>
      <c r="FB144" s="131"/>
      <c r="FC144" s="131"/>
      <c r="FD144" s="82"/>
      <c r="FE144" s="131"/>
      <c r="FF144" s="131"/>
      <c r="FG144" s="83"/>
      <c r="FH144" s="131"/>
      <c r="FI144" s="175"/>
      <c r="FJ144" s="66"/>
      <c r="FK144" s="51"/>
    </row>
    <row r="145" spans="1:167" x14ac:dyDescent="0.2">
      <c r="A145" s="32"/>
      <c r="B145" s="32"/>
      <c r="C145" s="32"/>
      <c r="D145" s="106" t="s">
        <v>126</v>
      </c>
      <c r="E145" s="107" t="s">
        <v>207</v>
      </c>
      <c r="F145" s="108">
        <f>B4+(131*B6)</f>
        <v>132</v>
      </c>
      <c r="G145" s="104"/>
      <c r="H145" s="43"/>
      <c r="I145" s="90"/>
      <c r="J145" s="58"/>
      <c r="K145" s="3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172">
        <f>S144^3+T144^3+U144^3+V144^3+W144^3+X144^3+Y144^3+Z144^3+S145^3+T145^3+U145^3+V145^3+W145^3+X145^3+Y145^3+Z145^3</f>
        <v>0</v>
      </c>
      <c r="AB145" s="125">
        <f t="shared" si="24"/>
        <v>0</v>
      </c>
      <c r="AC145" s="61"/>
      <c r="AD145" s="81"/>
      <c r="AE145" s="82"/>
      <c r="AF145" s="82"/>
      <c r="AG145" s="82"/>
      <c r="AH145" s="83"/>
      <c r="AI145" s="83"/>
      <c r="AJ145" s="83"/>
      <c r="AK145" s="83"/>
      <c r="AL145" s="82"/>
      <c r="AM145" s="82"/>
      <c r="AN145" s="82"/>
      <c r="AO145" s="82"/>
      <c r="AP145" s="83"/>
      <c r="AQ145" s="83"/>
      <c r="AR145" s="83"/>
      <c r="AS145" s="84"/>
      <c r="AT145" s="66"/>
      <c r="AU145" s="51"/>
      <c r="AW145" s="90"/>
      <c r="AX145" s="58"/>
      <c r="AY145" s="3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5"/>
      <c r="BO145" s="172">
        <f>BG144^3+BH144^3+BI144^3+BJ144^3+BK144^3+BL144^3+BM144^3+BN144^3+BG145^3+BH145^3+BI145^3+BJ145^3+BK145^3+BL145^3+BM145^3+BN145^3</f>
        <v>0</v>
      </c>
      <c r="BP145" s="125">
        <f t="shared" si="25"/>
        <v>0</v>
      </c>
      <c r="BQ145" s="61"/>
      <c r="BR145" s="89"/>
      <c r="BS145" s="83"/>
      <c r="BT145" s="83"/>
      <c r="BU145" s="83"/>
      <c r="BV145" s="83"/>
      <c r="BW145" s="83"/>
      <c r="BX145" s="83"/>
      <c r="BY145" s="83"/>
      <c r="BZ145" s="82"/>
      <c r="CA145" s="82"/>
      <c r="CB145" s="82"/>
      <c r="CC145" s="82"/>
      <c r="CD145" s="82"/>
      <c r="CE145" s="82"/>
      <c r="CF145" s="82"/>
      <c r="CG145" s="86"/>
      <c r="CH145" s="66"/>
      <c r="CI145" s="51"/>
      <c r="CJ145" s="144"/>
      <c r="CK145" s="90"/>
      <c r="CL145" s="58"/>
      <c r="CM145" s="3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5"/>
      <c r="DC145" s="172">
        <f>CU144^3+CV144^3+CW144^3+CX144^3+CY144^3+CZ144^3+DA144^3+DB144^3+CU145^3+CV145^3+CW145^3+CX145^3+CY145^3+CZ145^3+DA145^3+DB145^3</f>
        <v>0</v>
      </c>
      <c r="DD145" s="125">
        <f t="shared" si="26"/>
        <v>0</v>
      </c>
      <c r="DE145" s="61"/>
      <c r="DF145" s="81"/>
      <c r="DG145" s="82"/>
      <c r="DH145" s="83"/>
      <c r="DI145" s="83"/>
      <c r="DJ145" s="82"/>
      <c r="DK145" s="82"/>
      <c r="DL145" s="83"/>
      <c r="DM145" s="83"/>
      <c r="DN145" s="82"/>
      <c r="DO145" s="82"/>
      <c r="DP145" s="83"/>
      <c r="DQ145" s="83"/>
      <c r="DR145" s="82"/>
      <c r="DS145" s="82"/>
      <c r="DT145" s="83"/>
      <c r="DU145" s="84"/>
      <c r="DV145" s="66"/>
      <c r="DW145" s="51"/>
      <c r="DY145" s="90"/>
      <c r="DZ145" s="58"/>
      <c r="EA145" s="3"/>
      <c r="EB145" s="4"/>
      <c r="EC145" s="4"/>
      <c r="ED145" s="4"/>
      <c r="EE145" s="4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5"/>
      <c r="EQ145" s="172">
        <f>EI144^3+EJ144^3+EK144^3+EL144^3+EM144^3+EN144^3+EO144^3+EP144^3+EI145^3+EJ145^3+EK145^3+EL145^3+EM145^3+EN145^3+EO145^3+EP145^3</f>
        <v>0</v>
      </c>
      <c r="ER145" s="125">
        <f t="shared" si="27"/>
        <v>0</v>
      </c>
      <c r="ES145" s="61"/>
      <c r="ET145" s="174"/>
      <c r="EU145" s="131"/>
      <c r="EV145" s="131"/>
      <c r="EW145" s="82"/>
      <c r="EX145" s="83"/>
      <c r="EY145" s="131"/>
      <c r="EZ145" s="131"/>
      <c r="FA145" s="131"/>
      <c r="FB145" s="131"/>
      <c r="FC145" s="131"/>
      <c r="FD145" s="131"/>
      <c r="FE145" s="82"/>
      <c r="FF145" s="83"/>
      <c r="FG145" s="131"/>
      <c r="FH145" s="131"/>
      <c r="FI145" s="175"/>
      <c r="FJ145" s="66"/>
      <c r="FK145" s="51"/>
    </row>
    <row r="146" spans="1:167" x14ac:dyDescent="0.2">
      <c r="A146" s="32"/>
      <c r="B146" s="32"/>
      <c r="C146" s="32"/>
      <c r="D146" s="106" t="s">
        <v>46</v>
      </c>
      <c r="E146" s="107" t="s">
        <v>207</v>
      </c>
      <c r="F146" s="108">
        <f>B4+(132*B6)</f>
        <v>133</v>
      </c>
      <c r="G146" s="104"/>
      <c r="H146" s="43"/>
      <c r="I146" s="57"/>
      <c r="J146" s="58"/>
      <c r="K146" s="3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172">
        <f>K146^3+L146^3+M146^3+N146^3+O146^3+P146^3+Q146^3+R146^3+K147^3+L147^3+M147^3+N147^3+O147^3+P147^3+Q147^3+R147^3</f>
        <v>0</v>
      </c>
      <c r="AB146" s="125">
        <f t="shared" si="24"/>
        <v>0</v>
      </c>
      <c r="AC146" s="61"/>
      <c r="AD146" s="89"/>
      <c r="AE146" s="83"/>
      <c r="AF146" s="83"/>
      <c r="AG146" s="83"/>
      <c r="AH146" s="82"/>
      <c r="AI146" s="82"/>
      <c r="AJ146" s="82"/>
      <c r="AK146" s="82"/>
      <c r="AL146" s="83"/>
      <c r="AM146" s="83"/>
      <c r="AN146" s="83"/>
      <c r="AO146" s="83"/>
      <c r="AP146" s="82"/>
      <c r="AQ146" s="82"/>
      <c r="AR146" s="82"/>
      <c r="AS146" s="86"/>
      <c r="AT146" s="66"/>
      <c r="AU146" s="51"/>
      <c r="AW146" s="57"/>
      <c r="AX146" s="58"/>
      <c r="AY146" s="3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5"/>
      <c r="BO146" s="172">
        <f>AY146^3+AZ146^3+BA146^3+BB146^3+BC146^3+BD146^3+BE146^3+BF146^3+AY147^3+AZ147^3+BA147^3+BB147^3+BC147^3+BD147^3+BE147^3+BF147^3</f>
        <v>0</v>
      </c>
      <c r="BP146" s="125">
        <f t="shared" si="25"/>
        <v>0</v>
      </c>
      <c r="BQ146" s="61"/>
      <c r="BR146" s="81"/>
      <c r="BS146" s="82"/>
      <c r="BT146" s="82"/>
      <c r="BU146" s="82"/>
      <c r="BV146" s="82"/>
      <c r="BW146" s="82"/>
      <c r="BX146" s="82"/>
      <c r="BY146" s="82"/>
      <c r="BZ146" s="83"/>
      <c r="CA146" s="83"/>
      <c r="CB146" s="83"/>
      <c r="CC146" s="83"/>
      <c r="CD146" s="83"/>
      <c r="CE146" s="83"/>
      <c r="CF146" s="83"/>
      <c r="CG146" s="84"/>
      <c r="CH146" s="66"/>
      <c r="CI146" s="51"/>
      <c r="CJ146" s="144"/>
      <c r="CK146" s="57"/>
      <c r="CL146" s="58"/>
      <c r="CM146" s="3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5"/>
      <c r="DC146" s="172">
        <f>CM146^3+CN146^3+CO146^3+CP146^3+CQ146^3+CR146^3+CS146^3+CT146^3+CM147^3+CN147^3+CO147^3+CP147^3+CQ147^3+CR147^3+CS147^3+CT147^3</f>
        <v>0</v>
      </c>
      <c r="DD146" s="125">
        <f t="shared" si="26"/>
        <v>0</v>
      </c>
      <c r="DE146" s="61"/>
      <c r="DF146" s="81"/>
      <c r="DG146" s="82"/>
      <c r="DH146" s="83"/>
      <c r="DI146" s="83"/>
      <c r="DJ146" s="82"/>
      <c r="DK146" s="82"/>
      <c r="DL146" s="83"/>
      <c r="DM146" s="83"/>
      <c r="DN146" s="82"/>
      <c r="DO146" s="82"/>
      <c r="DP146" s="83"/>
      <c r="DQ146" s="83"/>
      <c r="DR146" s="82"/>
      <c r="DS146" s="82"/>
      <c r="DT146" s="83"/>
      <c r="DU146" s="84"/>
      <c r="DV146" s="66"/>
      <c r="DW146" s="51"/>
      <c r="DY146" s="57"/>
      <c r="DZ146" s="58"/>
      <c r="EA146" s="3"/>
      <c r="EB146" s="4"/>
      <c r="EC146" s="4"/>
      <c r="ED146" s="4"/>
      <c r="EE146" s="4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5"/>
      <c r="EQ146" s="172">
        <f>EA146^3+EB146^3+EC146^3+ED146^3+EE146^3+EF146^3+EG146^3+EH146^3+EA147^3+EB147^3+EC147^3+ED147^3+EE147^3+EF147^3+EG147^3+EH147^3</f>
        <v>0</v>
      </c>
      <c r="ER146" s="125">
        <f t="shared" si="27"/>
        <v>0</v>
      </c>
      <c r="ES146" s="61"/>
      <c r="ET146" s="174"/>
      <c r="EU146" s="131"/>
      <c r="EV146" s="131"/>
      <c r="EW146" s="83"/>
      <c r="EX146" s="82"/>
      <c r="EY146" s="131"/>
      <c r="EZ146" s="131"/>
      <c r="FA146" s="131"/>
      <c r="FB146" s="131"/>
      <c r="FC146" s="131"/>
      <c r="FD146" s="131"/>
      <c r="FE146" s="83"/>
      <c r="FF146" s="82"/>
      <c r="FG146" s="131"/>
      <c r="FH146" s="131"/>
      <c r="FI146" s="175"/>
      <c r="FJ146" s="66"/>
      <c r="FK146" s="51"/>
    </row>
    <row r="147" spans="1:167" x14ac:dyDescent="0.2">
      <c r="A147" s="32"/>
      <c r="B147" s="32"/>
      <c r="C147" s="32"/>
      <c r="D147" s="106" t="s">
        <v>149</v>
      </c>
      <c r="E147" s="107" t="s">
        <v>207</v>
      </c>
      <c r="F147" s="110">
        <f>B4+(133*B6)</f>
        <v>134</v>
      </c>
      <c r="G147" s="104"/>
      <c r="H147" s="43"/>
      <c r="I147" s="57"/>
      <c r="J147" s="58"/>
      <c r="K147" s="3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172">
        <f>S146^3+T146^3+U146^3+V146^3+W146^3+X146^3+Y146^3+Z146^3+S147^3+T147^3+U147^3+V147^3+W147^3+X147^3+Y147^3+Z147^3</f>
        <v>0</v>
      </c>
      <c r="AB147" s="125">
        <f t="shared" si="24"/>
        <v>0</v>
      </c>
      <c r="AC147" s="61"/>
      <c r="AD147" s="89"/>
      <c r="AE147" s="83"/>
      <c r="AF147" s="83"/>
      <c r="AG147" s="83"/>
      <c r="AH147" s="82"/>
      <c r="AI147" s="82"/>
      <c r="AJ147" s="82"/>
      <c r="AK147" s="82"/>
      <c r="AL147" s="83"/>
      <c r="AM147" s="83"/>
      <c r="AN147" s="83"/>
      <c r="AO147" s="83"/>
      <c r="AP147" s="82"/>
      <c r="AQ147" s="82"/>
      <c r="AR147" s="82"/>
      <c r="AS147" s="86"/>
      <c r="AT147" s="66"/>
      <c r="AU147" s="51"/>
      <c r="AW147" s="57"/>
      <c r="AX147" s="58"/>
      <c r="AY147" s="3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5"/>
      <c r="BO147" s="172">
        <f>BG146^3+BH146^3+BI146^3+BJ146^3+BK146^3+BL146^3+BM146^3+BN146^3+BG147^3+BH147^3+BI147^3+BJ147^3+BK147^3+BL147^3+BM147^3+BN147^3</f>
        <v>0</v>
      </c>
      <c r="BP147" s="125">
        <f t="shared" si="25"/>
        <v>0</v>
      </c>
      <c r="BQ147" s="61"/>
      <c r="BR147" s="81"/>
      <c r="BS147" s="82"/>
      <c r="BT147" s="82"/>
      <c r="BU147" s="82"/>
      <c r="BV147" s="82"/>
      <c r="BW147" s="82"/>
      <c r="BX147" s="82"/>
      <c r="BY147" s="82"/>
      <c r="BZ147" s="83"/>
      <c r="CA147" s="83"/>
      <c r="CB147" s="83"/>
      <c r="CC147" s="83"/>
      <c r="CD147" s="83"/>
      <c r="CE147" s="83"/>
      <c r="CF147" s="83"/>
      <c r="CG147" s="84"/>
      <c r="CH147" s="66"/>
      <c r="CI147" s="51"/>
      <c r="CJ147" s="144"/>
      <c r="CK147" s="57"/>
      <c r="CL147" s="58"/>
      <c r="CM147" s="3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5"/>
      <c r="DC147" s="172">
        <f>CU146^3+CV146^3+CW146^3+CX146^3+CY146^3+CZ146^3+DA146^3+DB146^3+CU147^3+CV147^3+CW147^3+CX147^3+CY147^3+CZ147^3+DA147^3+DB147^3</f>
        <v>0</v>
      </c>
      <c r="DD147" s="125">
        <f t="shared" si="26"/>
        <v>0</v>
      </c>
      <c r="DE147" s="61"/>
      <c r="DF147" s="81"/>
      <c r="DG147" s="82"/>
      <c r="DH147" s="83"/>
      <c r="DI147" s="83"/>
      <c r="DJ147" s="82"/>
      <c r="DK147" s="82"/>
      <c r="DL147" s="83"/>
      <c r="DM147" s="83"/>
      <c r="DN147" s="82"/>
      <c r="DO147" s="82"/>
      <c r="DP147" s="83"/>
      <c r="DQ147" s="83"/>
      <c r="DR147" s="82"/>
      <c r="DS147" s="82"/>
      <c r="DT147" s="83"/>
      <c r="DU147" s="84"/>
      <c r="DV147" s="66"/>
      <c r="DW147" s="51"/>
      <c r="DY147" s="57"/>
      <c r="DZ147" s="58"/>
      <c r="EA147" s="3"/>
      <c r="EB147" s="4"/>
      <c r="EC147" s="4"/>
      <c r="ED147" s="4"/>
      <c r="EE147" s="4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5"/>
      <c r="EQ147" s="172">
        <f>EI146^3+EJ146^3+EK146^3+EL146^3+EM146^3+EN146^3+EO146^3+EP146^3+EI147^3+EJ147^3+EK147^3+EL147^3+EM147^3+EN147^3+EO147^3+EP147^3</f>
        <v>0</v>
      </c>
      <c r="ER147" s="125">
        <f t="shared" si="27"/>
        <v>0</v>
      </c>
      <c r="ES147" s="61"/>
      <c r="ET147" s="174"/>
      <c r="EU147" s="131"/>
      <c r="EV147" s="83"/>
      <c r="EW147" s="131"/>
      <c r="EX147" s="131"/>
      <c r="EY147" s="82"/>
      <c r="EZ147" s="131"/>
      <c r="FA147" s="131"/>
      <c r="FB147" s="131"/>
      <c r="FC147" s="131"/>
      <c r="FD147" s="83"/>
      <c r="FE147" s="131"/>
      <c r="FF147" s="131"/>
      <c r="FG147" s="82"/>
      <c r="FH147" s="131"/>
      <c r="FI147" s="175"/>
      <c r="FJ147" s="66"/>
      <c r="FK147" s="51"/>
    </row>
    <row r="148" spans="1:167" x14ac:dyDescent="0.2">
      <c r="A148" s="32"/>
      <c r="B148" s="32"/>
      <c r="C148" s="32"/>
      <c r="D148" s="106" t="s">
        <v>240</v>
      </c>
      <c r="E148" s="107" t="s">
        <v>207</v>
      </c>
      <c r="F148" s="110">
        <f>B4+(134*B6)</f>
        <v>135</v>
      </c>
      <c r="G148" s="104"/>
      <c r="H148" s="43"/>
      <c r="I148" s="57"/>
      <c r="J148" s="58"/>
      <c r="K148" s="3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172">
        <f>K148^3+L148^3+M148^3+N148^3+O148^3+P148^3+Q148^3+R148^3+K149^3+L149^3+M149^3+N149^3+O149^3+P149^3+Q149^3+R149^3</f>
        <v>0</v>
      </c>
      <c r="AB148" s="125">
        <f t="shared" si="24"/>
        <v>0</v>
      </c>
      <c r="AC148" s="61"/>
      <c r="AD148" s="89"/>
      <c r="AE148" s="83"/>
      <c r="AF148" s="83"/>
      <c r="AG148" s="83"/>
      <c r="AH148" s="82"/>
      <c r="AI148" s="82"/>
      <c r="AJ148" s="82"/>
      <c r="AK148" s="82"/>
      <c r="AL148" s="83"/>
      <c r="AM148" s="83"/>
      <c r="AN148" s="83"/>
      <c r="AO148" s="83"/>
      <c r="AP148" s="82"/>
      <c r="AQ148" s="82"/>
      <c r="AR148" s="82"/>
      <c r="AS148" s="86"/>
      <c r="AT148" s="66"/>
      <c r="AU148" s="51"/>
      <c r="AW148" s="57"/>
      <c r="AX148" s="58"/>
      <c r="AY148" s="3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5"/>
      <c r="BO148" s="172">
        <f>AY148^3+AZ148^3+BA148^3+BB148^3+BC148^3+BD148^3+BE148^3+BF148^3+AY149^3+AZ149^3+BA149^3+BB149^3+BC149^3+BD149^3+BE149^3+BF149^3</f>
        <v>0</v>
      </c>
      <c r="BP148" s="125">
        <f t="shared" si="25"/>
        <v>0</v>
      </c>
      <c r="BQ148" s="61"/>
      <c r="BR148" s="89"/>
      <c r="BS148" s="83"/>
      <c r="BT148" s="83"/>
      <c r="BU148" s="83"/>
      <c r="BV148" s="83"/>
      <c r="BW148" s="83"/>
      <c r="BX148" s="83"/>
      <c r="BY148" s="83"/>
      <c r="BZ148" s="82"/>
      <c r="CA148" s="82"/>
      <c r="CB148" s="82"/>
      <c r="CC148" s="82"/>
      <c r="CD148" s="82"/>
      <c r="CE148" s="82"/>
      <c r="CF148" s="82"/>
      <c r="CG148" s="86"/>
      <c r="CH148" s="66"/>
      <c r="CI148" s="51"/>
      <c r="CJ148" s="144"/>
      <c r="CK148" s="57"/>
      <c r="CL148" s="58"/>
      <c r="CM148" s="3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5"/>
      <c r="DC148" s="172">
        <f>CM148^3+CN148^3+CO148^3+CP148^3+CQ148^3+CR148^3+CS148^3+CT148^3+CM149^3+CN149^3+CO149^3+CP149^3+CQ149^3+CR149^3+CS149^3+CT149^3</f>
        <v>0</v>
      </c>
      <c r="DD148" s="125">
        <f t="shared" si="26"/>
        <v>0</v>
      </c>
      <c r="DE148" s="61"/>
      <c r="DF148" s="81"/>
      <c r="DG148" s="82"/>
      <c r="DH148" s="83"/>
      <c r="DI148" s="83"/>
      <c r="DJ148" s="82"/>
      <c r="DK148" s="82"/>
      <c r="DL148" s="83"/>
      <c r="DM148" s="83"/>
      <c r="DN148" s="82"/>
      <c r="DO148" s="82"/>
      <c r="DP148" s="83"/>
      <c r="DQ148" s="83"/>
      <c r="DR148" s="82"/>
      <c r="DS148" s="82"/>
      <c r="DT148" s="83"/>
      <c r="DU148" s="84"/>
      <c r="DV148" s="66"/>
      <c r="DW148" s="51"/>
      <c r="DY148" s="57"/>
      <c r="DZ148" s="58"/>
      <c r="EA148" s="3"/>
      <c r="EB148" s="4"/>
      <c r="EC148" s="4"/>
      <c r="ED148" s="4"/>
      <c r="EE148" s="4"/>
      <c r="EF148" s="4"/>
      <c r="EG148" s="4"/>
      <c r="EH148" s="4"/>
      <c r="EI148" s="4"/>
      <c r="EJ148" s="4"/>
      <c r="EK148" s="4"/>
      <c r="EL148" s="4"/>
      <c r="EM148" s="4"/>
      <c r="EN148" s="4"/>
      <c r="EO148" s="4"/>
      <c r="EP148" s="5"/>
      <c r="EQ148" s="172">
        <f>EA148^3+EB148^3+EC148^3+ED148^3+EE148^3+EF148^3+EG148^3+EH148^3+EA149^3+EB149^3+EC149^3+ED149^3+EE149^3+EF149^3+EG149^3+EH149^3</f>
        <v>0</v>
      </c>
      <c r="ER148" s="125">
        <f t="shared" si="27"/>
        <v>0</v>
      </c>
      <c r="ES148" s="61"/>
      <c r="ET148" s="174"/>
      <c r="EU148" s="83"/>
      <c r="EV148" s="131"/>
      <c r="EW148" s="131"/>
      <c r="EX148" s="131"/>
      <c r="EY148" s="131"/>
      <c r="EZ148" s="82"/>
      <c r="FA148" s="131"/>
      <c r="FB148" s="131"/>
      <c r="FC148" s="83"/>
      <c r="FD148" s="131"/>
      <c r="FE148" s="131"/>
      <c r="FF148" s="131"/>
      <c r="FG148" s="131"/>
      <c r="FH148" s="82"/>
      <c r="FI148" s="175"/>
      <c r="FJ148" s="66"/>
      <c r="FK148" s="51"/>
    </row>
    <row r="149" spans="1:167" x14ac:dyDescent="0.2">
      <c r="A149" s="32"/>
      <c r="B149" s="32"/>
      <c r="C149" s="32"/>
      <c r="D149" s="106" t="s">
        <v>25</v>
      </c>
      <c r="E149" s="107" t="s">
        <v>207</v>
      </c>
      <c r="F149" s="108">
        <f>B4+(135*B6)</f>
        <v>136</v>
      </c>
      <c r="G149" s="104"/>
      <c r="H149" s="43"/>
      <c r="I149" s="57"/>
      <c r="J149" s="58"/>
      <c r="K149" s="3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172">
        <f>S148^3+T148^3+U148^3+V148^3+W148^3+X148^3+Y148^3+Z148^3+S149^3+T149^3+U149^3+V149^3+W149^3+X149^3+Y149^3+Z149^3</f>
        <v>0</v>
      </c>
      <c r="AB149" s="125">
        <f t="shared" si="24"/>
        <v>0</v>
      </c>
      <c r="AC149" s="61"/>
      <c r="AD149" s="89"/>
      <c r="AE149" s="83"/>
      <c r="AF149" s="83"/>
      <c r="AG149" s="83"/>
      <c r="AH149" s="82"/>
      <c r="AI149" s="82"/>
      <c r="AJ149" s="82"/>
      <c r="AK149" s="82"/>
      <c r="AL149" s="83"/>
      <c r="AM149" s="83"/>
      <c r="AN149" s="83"/>
      <c r="AO149" s="83"/>
      <c r="AP149" s="82"/>
      <c r="AQ149" s="82"/>
      <c r="AR149" s="82"/>
      <c r="AS149" s="86"/>
      <c r="AT149" s="66"/>
      <c r="AU149" s="51"/>
      <c r="AW149" s="57"/>
      <c r="AX149" s="145"/>
      <c r="AY149" s="3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5"/>
      <c r="BO149" s="172">
        <f>BG148^3+BH148^3+BI148^3+BJ148^3+BK148^3+BL148^3+BM148^3+BN148^3+BG149^3+BH149^3+BI149^3+BJ149^3+BK149^3+BL149^3+BM149^3+BN149^3</f>
        <v>0</v>
      </c>
      <c r="BP149" s="125">
        <f t="shared" si="25"/>
        <v>0</v>
      </c>
      <c r="BQ149" s="61"/>
      <c r="BR149" s="89"/>
      <c r="BS149" s="83"/>
      <c r="BT149" s="83"/>
      <c r="BU149" s="83"/>
      <c r="BV149" s="83"/>
      <c r="BW149" s="83"/>
      <c r="BX149" s="83"/>
      <c r="BY149" s="83"/>
      <c r="BZ149" s="82"/>
      <c r="CA149" s="82"/>
      <c r="CB149" s="82"/>
      <c r="CC149" s="82"/>
      <c r="CD149" s="82"/>
      <c r="CE149" s="82"/>
      <c r="CF149" s="82"/>
      <c r="CG149" s="86"/>
      <c r="CH149" s="66"/>
      <c r="CI149" s="51"/>
      <c r="CJ149" s="144"/>
      <c r="CK149" s="57"/>
      <c r="CL149" s="145"/>
      <c r="CM149" s="3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5"/>
      <c r="DC149" s="172">
        <f>CU148^3+CV148^3+CW148^3+CX148^3+CY148^3+CZ148^3+DA148^3+DB148^3+CU149^3+CV149^3+CW149^3+CX149^3+CY149^3+CZ149^3+DA149^3+DB149^3</f>
        <v>0</v>
      </c>
      <c r="DD149" s="125">
        <f t="shared" si="26"/>
        <v>0</v>
      </c>
      <c r="DE149" s="61"/>
      <c r="DF149" s="81"/>
      <c r="DG149" s="82"/>
      <c r="DH149" s="83"/>
      <c r="DI149" s="83"/>
      <c r="DJ149" s="82"/>
      <c r="DK149" s="82"/>
      <c r="DL149" s="83"/>
      <c r="DM149" s="83"/>
      <c r="DN149" s="82"/>
      <c r="DO149" s="82"/>
      <c r="DP149" s="83"/>
      <c r="DQ149" s="83"/>
      <c r="DR149" s="82"/>
      <c r="DS149" s="82"/>
      <c r="DT149" s="83"/>
      <c r="DU149" s="84"/>
      <c r="DV149" s="66"/>
      <c r="DW149" s="51"/>
      <c r="DY149" s="57"/>
      <c r="DZ149" s="145"/>
      <c r="EA149" s="3"/>
      <c r="EB149" s="4"/>
      <c r="EC149" s="4"/>
      <c r="ED149" s="4"/>
      <c r="EE149" s="4"/>
      <c r="EF149" s="4"/>
      <c r="EG149" s="4"/>
      <c r="EH149" s="4"/>
      <c r="EI149" s="4"/>
      <c r="EJ149" s="4"/>
      <c r="EK149" s="4"/>
      <c r="EL149" s="4"/>
      <c r="EM149" s="4"/>
      <c r="EN149" s="4"/>
      <c r="EO149" s="4"/>
      <c r="EP149" s="5"/>
      <c r="EQ149" s="172">
        <f>EI148^3+EJ148^3+EK148^3+EL148^3+EM148^3+EN148^3+EO148^3+EP148^3+EI149^3+EJ149^3+EK149^3+EL149^3+EM149^3+EN149^3+EO149^3+EP149^3</f>
        <v>0</v>
      </c>
      <c r="ER149" s="125">
        <f t="shared" si="27"/>
        <v>0</v>
      </c>
      <c r="ES149" s="61"/>
      <c r="ET149" s="89"/>
      <c r="EU149" s="131"/>
      <c r="EV149" s="131"/>
      <c r="EW149" s="131"/>
      <c r="EX149" s="131"/>
      <c r="EY149" s="131"/>
      <c r="EZ149" s="131"/>
      <c r="FA149" s="82"/>
      <c r="FB149" s="83"/>
      <c r="FC149" s="131"/>
      <c r="FD149" s="131"/>
      <c r="FE149" s="131"/>
      <c r="FF149" s="131"/>
      <c r="FG149" s="131"/>
      <c r="FH149" s="131"/>
      <c r="FI149" s="86"/>
      <c r="FJ149" s="66"/>
      <c r="FK149" s="51"/>
    </row>
    <row r="150" spans="1:167" x14ac:dyDescent="0.2">
      <c r="A150" s="32"/>
      <c r="B150" s="32"/>
      <c r="C150" s="32"/>
      <c r="D150" s="106" t="s">
        <v>41</v>
      </c>
      <c r="E150" s="107" t="s">
        <v>207</v>
      </c>
      <c r="F150" s="108">
        <f>B4+(136*B6)</f>
        <v>137</v>
      </c>
      <c r="G150" s="104"/>
      <c r="H150" s="43"/>
      <c r="I150" s="57"/>
      <c r="J150" s="58"/>
      <c r="K150" s="3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172">
        <f>K150^3+L150^3+M150^3+N150^3+O150^3+P150^3+Q150^3+R150^3+K151^3+L151^3+M151^3+N151^3+O151^3+P151^3+Q151^3+R151^3</f>
        <v>0</v>
      </c>
      <c r="AB150" s="125">
        <f t="shared" si="24"/>
        <v>0</v>
      </c>
      <c r="AC150" s="95"/>
      <c r="AD150" s="81"/>
      <c r="AE150" s="82"/>
      <c r="AF150" s="82"/>
      <c r="AG150" s="82"/>
      <c r="AH150" s="83"/>
      <c r="AI150" s="83"/>
      <c r="AJ150" s="83"/>
      <c r="AK150" s="83"/>
      <c r="AL150" s="82"/>
      <c r="AM150" s="82"/>
      <c r="AN150" s="82"/>
      <c r="AO150" s="82"/>
      <c r="AP150" s="83"/>
      <c r="AQ150" s="83"/>
      <c r="AR150" s="83"/>
      <c r="AS150" s="84"/>
      <c r="AT150" s="66"/>
      <c r="AU150" s="51"/>
      <c r="AW150" s="57"/>
      <c r="AX150" s="145"/>
      <c r="AY150" s="3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5"/>
      <c r="BO150" s="172">
        <f>AY150^3+AZ150^3+BA150^3+BB150^3+BC150^3+BD150^3+BE150^3+BF150^3+AY151^3+AZ151^3+BA151^3+BB151^3+BC151^3+BD151^3+BE151^3+BF151^3</f>
        <v>0</v>
      </c>
      <c r="BP150" s="125">
        <f t="shared" si="25"/>
        <v>0</v>
      </c>
      <c r="BQ150" s="95"/>
      <c r="BR150" s="81"/>
      <c r="BS150" s="82"/>
      <c r="BT150" s="82"/>
      <c r="BU150" s="82"/>
      <c r="BV150" s="82"/>
      <c r="BW150" s="82"/>
      <c r="BX150" s="82"/>
      <c r="BY150" s="82"/>
      <c r="BZ150" s="83"/>
      <c r="CA150" s="83"/>
      <c r="CB150" s="83"/>
      <c r="CC150" s="83"/>
      <c r="CD150" s="83"/>
      <c r="CE150" s="83"/>
      <c r="CF150" s="83"/>
      <c r="CG150" s="84"/>
      <c r="CH150" s="66"/>
      <c r="CI150" s="51"/>
      <c r="CJ150" s="144"/>
      <c r="CK150" s="57"/>
      <c r="CL150" s="145"/>
      <c r="CM150" s="3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5"/>
      <c r="DC150" s="172">
        <f>CM150^3+CN150^3+CO150^3+CP150^3+CQ150^3+CR150^3+CS150^3+CT150^3+CM151^3+CN151^3+CO151^3+CP151^3+CQ151^3+CR151^3+CS151^3+CT151^3</f>
        <v>0</v>
      </c>
      <c r="DD150" s="125">
        <f t="shared" si="26"/>
        <v>0</v>
      </c>
      <c r="DE150" s="95"/>
      <c r="DF150" s="89"/>
      <c r="DG150" s="83"/>
      <c r="DH150" s="82"/>
      <c r="DI150" s="82"/>
      <c r="DJ150" s="83"/>
      <c r="DK150" s="83"/>
      <c r="DL150" s="82"/>
      <c r="DM150" s="82"/>
      <c r="DN150" s="83"/>
      <c r="DO150" s="83"/>
      <c r="DP150" s="82"/>
      <c r="DQ150" s="82"/>
      <c r="DR150" s="83"/>
      <c r="DS150" s="83"/>
      <c r="DT150" s="82"/>
      <c r="DU150" s="86"/>
      <c r="DV150" s="66"/>
      <c r="DW150" s="51"/>
      <c r="DY150" s="57"/>
      <c r="DZ150" s="145"/>
      <c r="EA150" s="3"/>
      <c r="EB150" s="4"/>
      <c r="EC150" s="4"/>
      <c r="ED150" s="4"/>
      <c r="EE150" s="4"/>
      <c r="EF150" s="4"/>
      <c r="EG150" s="4"/>
      <c r="EH150" s="4"/>
      <c r="EI150" s="4"/>
      <c r="EJ150" s="4"/>
      <c r="EK150" s="4"/>
      <c r="EL150" s="4"/>
      <c r="EM150" s="4"/>
      <c r="EN150" s="4"/>
      <c r="EO150" s="4"/>
      <c r="EP150" s="5"/>
      <c r="EQ150" s="172">
        <f>EA150^3+EB150^3+EC150^3+ED150^3+EE150^3+EF150^3+EG150^3+EH150^3+EA151^3+EB151^3+EC151^3+ED151^3+EE151^3+EF151^3+EG151^3+EH151^3</f>
        <v>0</v>
      </c>
      <c r="ER150" s="125">
        <f t="shared" si="27"/>
        <v>0</v>
      </c>
      <c r="ES150" s="95"/>
      <c r="ET150" s="81"/>
      <c r="EU150" s="131"/>
      <c r="EV150" s="131"/>
      <c r="EW150" s="131"/>
      <c r="EX150" s="131"/>
      <c r="EY150" s="131"/>
      <c r="EZ150" s="131"/>
      <c r="FA150" s="83"/>
      <c r="FB150" s="82"/>
      <c r="FC150" s="131"/>
      <c r="FD150" s="131"/>
      <c r="FE150" s="131"/>
      <c r="FF150" s="131"/>
      <c r="FG150" s="131"/>
      <c r="FH150" s="131"/>
      <c r="FI150" s="84"/>
      <c r="FJ150" s="66"/>
      <c r="FK150" s="51"/>
    </row>
    <row r="151" spans="1:167" x14ac:dyDescent="0.2">
      <c r="A151" s="32"/>
      <c r="B151" s="32"/>
      <c r="C151" s="32"/>
      <c r="D151" s="106" t="s">
        <v>248</v>
      </c>
      <c r="E151" s="107" t="s">
        <v>207</v>
      </c>
      <c r="F151" s="110">
        <f>B4+(137*B6)</f>
        <v>138</v>
      </c>
      <c r="G151" s="104"/>
      <c r="H151" s="43"/>
      <c r="I151" s="57"/>
      <c r="J151" s="58"/>
      <c r="K151" s="3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5"/>
      <c r="AA151" s="172">
        <f>S150^3+T150^3+U150^3+V150^3+W150^3+X150^3+Y150^3+Z150^3+S151^3+T151^3+U151^3+V151^3+W151^3+X151^3+Y151^3+Z151^3</f>
        <v>0</v>
      </c>
      <c r="AB151" s="125">
        <f t="shared" si="24"/>
        <v>0</v>
      </c>
      <c r="AC151" s="61"/>
      <c r="AD151" s="81"/>
      <c r="AE151" s="82"/>
      <c r="AF151" s="82"/>
      <c r="AG151" s="82"/>
      <c r="AH151" s="83"/>
      <c r="AI151" s="83"/>
      <c r="AJ151" s="83"/>
      <c r="AK151" s="83"/>
      <c r="AL151" s="82"/>
      <c r="AM151" s="82"/>
      <c r="AN151" s="82"/>
      <c r="AO151" s="82"/>
      <c r="AP151" s="83"/>
      <c r="AQ151" s="83"/>
      <c r="AR151" s="83"/>
      <c r="AS151" s="84"/>
      <c r="AT151" s="66"/>
      <c r="AU151" s="51"/>
      <c r="AW151" s="57"/>
      <c r="AX151" s="58"/>
      <c r="AY151" s="3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5"/>
      <c r="BO151" s="172">
        <f>BG150^3+BH150^3+BI150^3+BJ150^3+BK150^3+BL150^3+BM150^3+BN150^3+BG151^3+BH151^3+BI151^3+BJ151^3+BK151^3+BL151^3+BM151^3+BN151^3</f>
        <v>0</v>
      </c>
      <c r="BP151" s="125">
        <f t="shared" si="25"/>
        <v>0</v>
      </c>
      <c r="BQ151" s="61"/>
      <c r="BR151" s="81"/>
      <c r="BS151" s="82"/>
      <c r="BT151" s="82"/>
      <c r="BU151" s="82"/>
      <c r="BV151" s="82"/>
      <c r="BW151" s="82"/>
      <c r="BX151" s="82"/>
      <c r="BY151" s="82"/>
      <c r="BZ151" s="83"/>
      <c r="CA151" s="83"/>
      <c r="CB151" s="83"/>
      <c r="CC151" s="83"/>
      <c r="CD151" s="83"/>
      <c r="CE151" s="83"/>
      <c r="CF151" s="83"/>
      <c r="CG151" s="84"/>
      <c r="CH151" s="66"/>
      <c r="CI151" s="51"/>
      <c r="CJ151" s="144"/>
      <c r="CK151" s="57"/>
      <c r="CL151" s="58"/>
      <c r="CM151" s="3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5"/>
      <c r="DC151" s="172">
        <f>CU150^3+CV150^3+CW150^3+CX150^3+CY150^3+CZ150^3+DA150^3+DB150^3+CU151^3+CV151^3+CW151^3+CX151^3+CY151^3+CZ151^3+DA151^3+DB151^3</f>
        <v>0</v>
      </c>
      <c r="DD151" s="125">
        <f t="shared" si="26"/>
        <v>0</v>
      </c>
      <c r="DE151" s="61"/>
      <c r="DF151" s="89"/>
      <c r="DG151" s="83"/>
      <c r="DH151" s="82"/>
      <c r="DI151" s="82"/>
      <c r="DJ151" s="83"/>
      <c r="DK151" s="83"/>
      <c r="DL151" s="82"/>
      <c r="DM151" s="82"/>
      <c r="DN151" s="83"/>
      <c r="DO151" s="83"/>
      <c r="DP151" s="82"/>
      <c r="DQ151" s="82"/>
      <c r="DR151" s="83"/>
      <c r="DS151" s="83"/>
      <c r="DT151" s="82"/>
      <c r="DU151" s="86"/>
      <c r="DV151" s="66"/>
      <c r="DW151" s="51"/>
      <c r="DY151" s="57"/>
      <c r="DZ151" s="58"/>
      <c r="EA151" s="3"/>
      <c r="EB151" s="4"/>
      <c r="EC151" s="4"/>
      <c r="ED151" s="4"/>
      <c r="EE151" s="4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5"/>
      <c r="EQ151" s="172">
        <f>EI150^3+EJ150^3+EK150^3+EL150^3+EM150^3+EN150^3+EO150^3+EP150^3+EI151^3+EJ151^3+EK151^3+EL151^3+EM151^3+EN151^3+EO151^3+EP151^3</f>
        <v>0</v>
      </c>
      <c r="ER151" s="125">
        <f t="shared" si="27"/>
        <v>0</v>
      </c>
      <c r="ES151" s="61"/>
      <c r="ET151" s="174"/>
      <c r="EU151" s="82"/>
      <c r="EV151" s="131"/>
      <c r="EW151" s="131"/>
      <c r="EX151" s="131"/>
      <c r="EY151" s="131"/>
      <c r="EZ151" s="83"/>
      <c r="FA151" s="131"/>
      <c r="FB151" s="131"/>
      <c r="FC151" s="82"/>
      <c r="FD151" s="131"/>
      <c r="FE151" s="131"/>
      <c r="FF151" s="131"/>
      <c r="FG151" s="131"/>
      <c r="FH151" s="83"/>
      <c r="FI151" s="175"/>
      <c r="FJ151" s="66"/>
      <c r="FK151" s="51"/>
    </row>
    <row r="152" spans="1:167" x14ac:dyDescent="0.2">
      <c r="A152" s="32"/>
      <c r="B152" s="32"/>
      <c r="C152" s="32"/>
      <c r="D152" s="106" t="s">
        <v>157</v>
      </c>
      <c r="E152" s="107" t="s">
        <v>207</v>
      </c>
      <c r="F152" s="110">
        <f>B4+(138*B6)</f>
        <v>139</v>
      </c>
      <c r="G152" s="104"/>
      <c r="H152" s="43"/>
      <c r="I152" s="105"/>
      <c r="J152" s="58"/>
      <c r="K152" s="3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5"/>
      <c r="AA152" s="172">
        <f>K152^3+L152^3+M152^3+N152^3+O152^3+P152^3+Q152^3+R152^3+K153^3+L153^3+M153^3+N153^3+O153^3+P153^3+Q153^3+R153^3</f>
        <v>0</v>
      </c>
      <c r="AB152" s="125">
        <f t="shared" si="24"/>
        <v>0</v>
      </c>
      <c r="AC152" s="61"/>
      <c r="AD152" s="81"/>
      <c r="AE152" s="82"/>
      <c r="AF152" s="82"/>
      <c r="AG152" s="82"/>
      <c r="AH152" s="83"/>
      <c r="AI152" s="83"/>
      <c r="AJ152" s="83"/>
      <c r="AK152" s="83"/>
      <c r="AL152" s="82"/>
      <c r="AM152" s="82"/>
      <c r="AN152" s="82"/>
      <c r="AO152" s="82"/>
      <c r="AP152" s="83"/>
      <c r="AQ152" s="83"/>
      <c r="AR152" s="83"/>
      <c r="AS152" s="84"/>
      <c r="AT152" s="66"/>
      <c r="AU152" s="51"/>
      <c r="AW152" s="105"/>
      <c r="AX152" s="58"/>
      <c r="AY152" s="3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5"/>
      <c r="BO152" s="172">
        <f>AY152^3+AZ152^3+BA152^3+BB152^3+BC152^3+BD152^3+BE152^3+BF152^3+AY153^3+AZ153^3+BA153^3+BB153^3+BC153^3+BD153^3+BE153^3+BF153^3</f>
        <v>0</v>
      </c>
      <c r="BP152" s="125">
        <f t="shared" si="25"/>
        <v>0</v>
      </c>
      <c r="BQ152" s="61"/>
      <c r="BR152" s="89"/>
      <c r="BS152" s="83"/>
      <c r="BT152" s="83"/>
      <c r="BU152" s="83"/>
      <c r="BV152" s="83"/>
      <c r="BW152" s="83"/>
      <c r="BX152" s="83"/>
      <c r="BY152" s="83"/>
      <c r="BZ152" s="82"/>
      <c r="CA152" s="82"/>
      <c r="CB152" s="82"/>
      <c r="CC152" s="82"/>
      <c r="CD152" s="82"/>
      <c r="CE152" s="82"/>
      <c r="CF152" s="82"/>
      <c r="CG152" s="86"/>
      <c r="CH152" s="66"/>
      <c r="CI152" s="51"/>
      <c r="CJ152" s="144"/>
      <c r="CK152" s="105"/>
      <c r="CL152" s="58"/>
      <c r="CM152" s="3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5"/>
      <c r="DC152" s="172">
        <f>CM152^3+CN152^3+CO152^3+CP152^3+CQ152^3+CR152^3+CS152^3+CT152^3+CM153^3+CN153^3+CO153^3+CP153^3+CQ153^3+CR153^3+CS153^3+CT153^3</f>
        <v>0</v>
      </c>
      <c r="DD152" s="125">
        <f t="shared" si="26"/>
        <v>0</v>
      </c>
      <c r="DE152" s="61"/>
      <c r="DF152" s="89"/>
      <c r="DG152" s="83"/>
      <c r="DH152" s="82"/>
      <c r="DI152" s="82"/>
      <c r="DJ152" s="83"/>
      <c r="DK152" s="83"/>
      <c r="DL152" s="82"/>
      <c r="DM152" s="82"/>
      <c r="DN152" s="83"/>
      <c r="DO152" s="83"/>
      <c r="DP152" s="82"/>
      <c r="DQ152" s="82"/>
      <c r="DR152" s="83"/>
      <c r="DS152" s="83"/>
      <c r="DT152" s="82"/>
      <c r="DU152" s="86"/>
      <c r="DV152" s="66"/>
      <c r="DW152" s="51"/>
      <c r="DY152" s="105"/>
      <c r="DZ152" s="58"/>
      <c r="EA152" s="3"/>
      <c r="EB152" s="4"/>
      <c r="EC152" s="4"/>
      <c r="ED152" s="4"/>
      <c r="EE152" s="4"/>
      <c r="EF152" s="4"/>
      <c r="EG152" s="4"/>
      <c r="EH152" s="4"/>
      <c r="EI152" s="4"/>
      <c r="EJ152" s="4"/>
      <c r="EK152" s="4"/>
      <c r="EL152" s="4"/>
      <c r="EM152" s="4"/>
      <c r="EN152" s="4"/>
      <c r="EO152" s="4"/>
      <c r="EP152" s="5"/>
      <c r="EQ152" s="172">
        <f>EA152^3+EB152^3+EC152^3+ED152^3+EE152^3+EF152^3+EG152^3+EH152^3+EA153^3+EB153^3+EC153^3+ED153^3+EE153^3+EF153^3+EG153^3+EH153^3</f>
        <v>0</v>
      </c>
      <c r="ER152" s="125">
        <f t="shared" si="27"/>
        <v>0</v>
      </c>
      <c r="ES152" s="61"/>
      <c r="ET152" s="174"/>
      <c r="EU152" s="131"/>
      <c r="EV152" s="82"/>
      <c r="EW152" s="131"/>
      <c r="EX152" s="131"/>
      <c r="EY152" s="83"/>
      <c r="EZ152" s="131"/>
      <c r="FA152" s="131"/>
      <c r="FB152" s="131"/>
      <c r="FC152" s="131"/>
      <c r="FD152" s="82"/>
      <c r="FE152" s="131"/>
      <c r="FF152" s="131"/>
      <c r="FG152" s="83"/>
      <c r="FH152" s="131"/>
      <c r="FI152" s="175"/>
      <c r="FJ152" s="66"/>
      <c r="FK152" s="51"/>
    </row>
    <row r="153" spans="1:167" x14ac:dyDescent="0.2">
      <c r="A153" s="32"/>
      <c r="B153" s="32"/>
      <c r="C153" s="32"/>
      <c r="D153" s="106" t="s">
        <v>61</v>
      </c>
      <c r="E153" s="107" t="s">
        <v>207</v>
      </c>
      <c r="F153" s="108">
        <f>B4+(139*B6)</f>
        <v>140</v>
      </c>
      <c r="G153" s="104"/>
      <c r="H153" s="43"/>
      <c r="I153" s="109"/>
      <c r="J153" s="58"/>
      <c r="K153" s="3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5"/>
      <c r="AA153" s="172">
        <f>S152^3+T152^3+U152^3+V152^3+W152^3+X152^3+Y152^3+Z152^3+S153^3+T153^3+U153^3+V153^3+W153^3+X153^3+Y153^3+Z153^3</f>
        <v>0</v>
      </c>
      <c r="AB153" s="125">
        <f t="shared" si="24"/>
        <v>0</v>
      </c>
      <c r="AC153" s="61"/>
      <c r="AD153" s="81"/>
      <c r="AE153" s="82"/>
      <c r="AF153" s="82"/>
      <c r="AG153" s="82"/>
      <c r="AH153" s="83"/>
      <c r="AI153" s="83"/>
      <c r="AJ153" s="83"/>
      <c r="AK153" s="83"/>
      <c r="AL153" s="82"/>
      <c r="AM153" s="82"/>
      <c r="AN153" s="82"/>
      <c r="AO153" s="82"/>
      <c r="AP153" s="83"/>
      <c r="AQ153" s="83"/>
      <c r="AR153" s="83"/>
      <c r="AS153" s="84"/>
      <c r="AT153" s="66"/>
      <c r="AU153" s="51"/>
      <c r="AW153" s="109"/>
      <c r="AX153" s="58"/>
      <c r="AY153" s="3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5"/>
      <c r="BO153" s="172">
        <f>BG152^3+BH152^3+BI152^3+BJ152^3+BK152^3+BL152^3+BM152^3+BN152^3+BG153^3+BH153^3+BI153^3+BJ153^3+BK153^3+BL153^3+BM153^3+BN153^3</f>
        <v>0</v>
      </c>
      <c r="BP153" s="125">
        <f t="shared" si="25"/>
        <v>0</v>
      </c>
      <c r="BQ153" s="61"/>
      <c r="BR153" s="89"/>
      <c r="BS153" s="83"/>
      <c r="BT153" s="83"/>
      <c r="BU153" s="83"/>
      <c r="BV153" s="83"/>
      <c r="BW153" s="83"/>
      <c r="BX153" s="83"/>
      <c r="BY153" s="83"/>
      <c r="BZ153" s="82"/>
      <c r="CA153" s="82"/>
      <c r="CB153" s="82"/>
      <c r="CC153" s="82"/>
      <c r="CD153" s="82"/>
      <c r="CE153" s="82"/>
      <c r="CF153" s="82"/>
      <c r="CG153" s="86"/>
      <c r="CH153" s="66"/>
      <c r="CI153" s="51"/>
      <c r="CJ153" s="144"/>
      <c r="CK153" s="109"/>
      <c r="CL153" s="58"/>
      <c r="CM153" s="3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5"/>
      <c r="DC153" s="172">
        <f>CU152^3+CV152^3+CW152^3+CX152^3+CY152^3+CZ152^3+DA152^3+DB152^3+CU153^3+CV153^3+CW153^3+CX153^3+CY153^3+CZ153^3+DA153^3+DB153^3</f>
        <v>0</v>
      </c>
      <c r="DD153" s="125">
        <f t="shared" si="26"/>
        <v>0</v>
      </c>
      <c r="DE153" s="61"/>
      <c r="DF153" s="89"/>
      <c r="DG153" s="83"/>
      <c r="DH153" s="82"/>
      <c r="DI153" s="82"/>
      <c r="DJ153" s="83"/>
      <c r="DK153" s="83"/>
      <c r="DL153" s="82"/>
      <c r="DM153" s="82"/>
      <c r="DN153" s="83"/>
      <c r="DO153" s="83"/>
      <c r="DP153" s="82"/>
      <c r="DQ153" s="82"/>
      <c r="DR153" s="83"/>
      <c r="DS153" s="83"/>
      <c r="DT153" s="82"/>
      <c r="DU153" s="86"/>
      <c r="DV153" s="66"/>
      <c r="DW153" s="51"/>
      <c r="DY153" s="109"/>
      <c r="DZ153" s="58"/>
      <c r="EA153" s="3"/>
      <c r="EB153" s="4"/>
      <c r="EC153" s="4"/>
      <c r="ED153" s="4"/>
      <c r="EE153" s="4"/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5"/>
      <c r="EQ153" s="172">
        <f>EI152^3+EJ152^3+EK152^3+EL152^3+EM152^3+EN152^3+EO152^3+EP152^3+EI153^3+EJ153^3+EK153^3+EL153^3+EM153^3+EN153^3+EO153^3+EP153^3</f>
        <v>0</v>
      </c>
      <c r="ER153" s="125">
        <f t="shared" si="27"/>
        <v>0</v>
      </c>
      <c r="ES153" s="61"/>
      <c r="ET153" s="174"/>
      <c r="EU153" s="131"/>
      <c r="EV153" s="131"/>
      <c r="EW153" s="82"/>
      <c r="EX153" s="83"/>
      <c r="EY153" s="131"/>
      <c r="EZ153" s="131"/>
      <c r="FA153" s="131"/>
      <c r="FB153" s="131"/>
      <c r="FC153" s="131"/>
      <c r="FD153" s="131"/>
      <c r="FE153" s="82"/>
      <c r="FF153" s="83"/>
      <c r="FG153" s="131"/>
      <c r="FH153" s="131"/>
      <c r="FI153" s="175"/>
      <c r="FJ153" s="66"/>
      <c r="FK153" s="51"/>
    </row>
    <row r="154" spans="1:167" x14ac:dyDescent="0.2">
      <c r="A154" s="32"/>
      <c r="B154" s="32"/>
      <c r="C154" s="32"/>
      <c r="D154" s="106" t="s">
        <v>97</v>
      </c>
      <c r="E154" s="107" t="s">
        <v>207</v>
      </c>
      <c r="F154" s="108">
        <f>B4+(140*B6)</f>
        <v>141</v>
      </c>
      <c r="G154" s="104"/>
      <c r="H154" s="43"/>
      <c r="I154" s="109"/>
      <c r="J154" s="58"/>
      <c r="K154" s="3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5"/>
      <c r="AA154" s="172">
        <f>K154^3+L154^3+M154^3+N154^3+O154^3+P154^3+Q154^3+R154^3+K155^3+L155^3+M155^3+N155^3+O155^3+P155^3+Q155^3+R155^3</f>
        <v>0</v>
      </c>
      <c r="AB154" s="125">
        <f t="shared" si="24"/>
        <v>0</v>
      </c>
      <c r="AC154" s="61"/>
      <c r="AD154" s="89"/>
      <c r="AE154" s="83"/>
      <c r="AF154" s="83"/>
      <c r="AG154" s="83"/>
      <c r="AH154" s="82"/>
      <c r="AI154" s="82"/>
      <c r="AJ154" s="82"/>
      <c r="AK154" s="82"/>
      <c r="AL154" s="83"/>
      <c r="AM154" s="83"/>
      <c r="AN154" s="83"/>
      <c r="AO154" s="83"/>
      <c r="AP154" s="82"/>
      <c r="AQ154" s="82"/>
      <c r="AR154" s="82"/>
      <c r="AS154" s="86"/>
      <c r="AT154" s="66"/>
      <c r="AU154" s="51"/>
      <c r="AW154" s="109"/>
      <c r="AX154" s="58"/>
      <c r="AY154" s="3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5"/>
      <c r="BO154" s="172">
        <f>AY154^3+AZ154^3+BA154^3+BB154^3+BC154^3+BD154^3+BE154^3+BF154^3+AY155^3+AZ155^3+BA155^3+BB155^3+BC155^3+BD155^3+BE155^3+BF155^3</f>
        <v>0</v>
      </c>
      <c r="BP154" s="125">
        <f t="shared" si="25"/>
        <v>0</v>
      </c>
      <c r="BQ154" s="61"/>
      <c r="BR154" s="81"/>
      <c r="BS154" s="82"/>
      <c r="BT154" s="82"/>
      <c r="BU154" s="82"/>
      <c r="BV154" s="82"/>
      <c r="BW154" s="82"/>
      <c r="BX154" s="82"/>
      <c r="BY154" s="82"/>
      <c r="BZ154" s="83"/>
      <c r="CA154" s="83"/>
      <c r="CB154" s="83"/>
      <c r="CC154" s="83"/>
      <c r="CD154" s="83"/>
      <c r="CE154" s="83"/>
      <c r="CF154" s="83"/>
      <c r="CG154" s="84"/>
      <c r="CH154" s="66"/>
      <c r="CI154" s="51"/>
      <c r="CJ154" s="144"/>
      <c r="CK154" s="109"/>
      <c r="CL154" s="58"/>
      <c r="CM154" s="3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5"/>
      <c r="DC154" s="172">
        <f>CM154^3+CN154^3+CO154^3+CP154^3+CQ154^3+CR154^3+CS154^3+CT154^3+CM155^3+CN155^3+CO155^3+CP155^3+CQ155^3+CR155^3+CS155^3+CT155^3</f>
        <v>0</v>
      </c>
      <c r="DD154" s="125">
        <f t="shared" si="26"/>
        <v>0</v>
      </c>
      <c r="DE154" s="61"/>
      <c r="DF154" s="89"/>
      <c r="DG154" s="83"/>
      <c r="DH154" s="82"/>
      <c r="DI154" s="82"/>
      <c r="DJ154" s="83"/>
      <c r="DK154" s="83"/>
      <c r="DL154" s="82"/>
      <c r="DM154" s="82"/>
      <c r="DN154" s="83"/>
      <c r="DO154" s="83"/>
      <c r="DP154" s="82"/>
      <c r="DQ154" s="82"/>
      <c r="DR154" s="83"/>
      <c r="DS154" s="83"/>
      <c r="DT154" s="82"/>
      <c r="DU154" s="86"/>
      <c r="DV154" s="66"/>
      <c r="DW154" s="51"/>
      <c r="DY154" s="109"/>
      <c r="DZ154" s="58"/>
      <c r="EA154" s="3"/>
      <c r="EB154" s="4"/>
      <c r="EC154" s="4"/>
      <c r="ED154" s="4"/>
      <c r="EE154" s="4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5"/>
      <c r="EQ154" s="172">
        <f>EA154^3+EB154^3+EC154^3+ED154^3+EE154^3+EF154^3+EG154^3+EH154^3+EA155^3+EB155^3+EC155^3+ED155^3+EE155^3+EF155^3+EG155^3+EH155^3</f>
        <v>0</v>
      </c>
      <c r="ER154" s="125">
        <f t="shared" si="27"/>
        <v>0</v>
      </c>
      <c r="ES154" s="61"/>
      <c r="ET154" s="174"/>
      <c r="EU154" s="131"/>
      <c r="EV154" s="131"/>
      <c r="EW154" s="83"/>
      <c r="EX154" s="82"/>
      <c r="EY154" s="131"/>
      <c r="EZ154" s="131"/>
      <c r="FA154" s="131"/>
      <c r="FB154" s="131"/>
      <c r="FC154" s="131"/>
      <c r="FD154" s="131"/>
      <c r="FE154" s="83"/>
      <c r="FF154" s="82"/>
      <c r="FG154" s="131"/>
      <c r="FH154" s="131"/>
      <c r="FI154" s="175"/>
      <c r="FJ154" s="66"/>
      <c r="FK154" s="51"/>
    </row>
    <row r="155" spans="1:167" x14ac:dyDescent="0.2">
      <c r="A155" s="32"/>
      <c r="B155" s="32"/>
      <c r="C155" s="32"/>
      <c r="D155" s="106" t="s">
        <v>167</v>
      </c>
      <c r="E155" s="107" t="s">
        <v>207</v>
      </c>
      <c r="F155" s="108">
        <f>B4+(141*B6)</f>
        <v>142</v>
      </c>
      <c r="G155" s="104"/>
      <c r="H155" s="43"/>
      <c r="I155" s="109"/>
      <c r="J155" s="58"/>
      <c r="K155" s="3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5"/>
      <c r="AA155" s="172">
        <f>S154^3+T154^3+U154^3+V154^3+W154^3+X154^3+Y154^3+Z154^3+S155^3+T155^3+U155^3+V155^3+W155^3+X155^3+Y155^3+Z155^3</f>
        <v>0</v>
      </c>
      <c r="AB155" s="125">
        <f t="shared" si="24"/>
        <v>0</v>
      </c>
      <c r="AC155" s="61"/>
      <c r="AD155" s="89"/>
      <c r="AE155" s="83"/>
      <c r="AF155" s="83"/>
      <c r="AG155" s="83"/>
      <c r="AH155" s="82"/>
      <c r="AI155" s="82"/>
      <c r="AJ155" s="82"/>
      <c r="AK155" s="82"/>
      <c r="AL155" s="83"/>
      <c r="AM155" s="83"/>
      <c r="AN155" s="83"/>
      <c r="AO155" s="83"/>
      <c r="AP155" s="82"/>
      <c r="AQ155" s="82"/>
      <c r="AR155" s="82"/>
      <c r="AS155" s="86"/>
      <c r="AT155" s="66"/>
      <c r="AU155" s="51"/>
      <c r="AW155" s="109"/>
      <c r="AX155" s="58"/>
      <c r="AY155" s="3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5"/>
      <c r="BO155" s="172">
        <f>BG154^3+BH154^3+BI154^3+BJ154^3+BK154^3+BL154^3+BM154^3+BN154^3+BG155^3+BH155^3+BI155^3+BJ155^3+BK155^3+BL155^3+BM155^3+BN155^3</f>
        <v>0</v>
      </c>
      <c r="BP155" s="125">
        <f t="shared" si="25"/>
        <v>0</v>
      </c>
      <c r="BQ155" s="61"/>
      <c r="BR155" s="81"/>
      <c r="BS155" s="82"/>
      <c r="BT155" s="82"/>
      <c r="BU155" s="82"/>
      <c r="BV155" s="82"/>
      <c r="BW155" s="82"/>
      <c r="BX155" s="82"/>
      <c r="BY155" s="82"/>
      <c r="BZ155" s="83"/>
      <c r="CA155" s="83"/>
      <c r="CB155" s="83"/>
      <c r="CC155" s="83"/>
      <c r="CD155" s="83"/>
      <c r="CE155" s="83"/>
      <c r="CF155" s="83"/>
      <c r="CG155" s="84"/>
      <c r="CH155" s="66"/>
      <c r="CI155" s="51"/>
      <c r="CJ155" s="144"/>
      <c r="CK155" s="109"/>
      <c r="CL155" s="58"/>
      <c r="CM155" s="3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5"/>
      <c r="DC155" s="172">
        <f>CU154^3+CV154^3+CW154^3+CX154^3+CY154^3+CZ154^3+DA154^3+DB154^3+CU155^3+CV155^3+CW155^3+CX155^3+CY155^3+CZ155^3+DA155^3+DB155^3</f>
        <v>0</v>
      </c>
      <c r="DD155" s="125">
        <f t="shared" si="26"/>
        <v>0</v>
      </c>
      <c r="DE155" s="61"/>
      <c r="DF155" s="89"/>
      <c r="DG155" s="83"/>
      <c r="DH155" s="82"/>
      <c r="DI155" s="82"/>
      <c r="DJ155" s="83"/>
      <c r="DK155" s="83"/>
      <c r="DL155" s="82"/>
      <c r="DM155" s="82"/>
      <c r="DN155" s="83"/>
      <c r="DO155" s="83"/>
      <c r="DP155" s="82"/>
      <c r="DQ155" s="82"/>
      <c r="DR155" s="83"/>
      <c r="DS155" s="83"/>
      <c r="DT155" s="82"/>
      <c r="DU155" s="86"/>
      <c r="DV155" s="66"/>
      <c r="DW155" s="51"/>
      <c r="DY155" s="109"/>
      <c r="DZ155" s="58"/>
      <c r="EA155" s="3"/>
      <c r="EB155" s="4"/>
      <c r="EC155" s="4"/>
      <c r="ED155" s="4"/>
      <c r="EE155" s="4"/>
      <c r="EF155" s="4"/>
      <c r="EG155" s="4"/>
      <c r="EH155" s="4"/>
      <c r="EI155" s="4"/>
      <c r="EJ155" s="4"/>
      <c r="EK155" s="4"/>
      <c r="EL155" s="4"/>
      <c r="EM155" s="4"/>
      <c r="EN155" s="4"/>
      <c r="EO155" s="4"/>
      <c r="EP155" s="5"/>
      <c r="EQ155" s="172">
        <f>EI154^3+EJ154^3+EK154^3+EL154^3+EM154^3+EN154^3+EO154^3+EP154^3+EI155^3+EJ155^3+EK155^3+EL155^3+EM155^3+EN155^3+EO155^3+EP155^3</f>
        <v>0</v>
      </c>
      <c r="ER155" s="125">
        <f t="shared" si="27"/>
        <v>0</v>
      </c>
      <c r="ES155" s="61"/>
      <c r="ET155" s="174"/>
      <c r="EU155" s="131"/>
      <c r="EV155" s="83"/>
      <c r="EW155" s="131"/>
      <c r="EX155" s="131"/>
      <c r="EY155" s="82"/>
      <c r="EZ155" s="131"/>
      <c r="FA155" s="131"/>
      <c r="FB155" s="131"/>
      <c r="FC155" s="131"/>
      <c r="FD155" s="83"/>
      <c r="FE155" s="131"/>
      <c r="FF155" s="131"/>
      <c r="FG155" s="82"/>
      <c r="FH155" s="131"/>
      <c r="FI155" s="175"/>
      <c r="FJ155" s="66"/>
      <c r="FK155" s="51"/>
    </row>
    <row r="156" spans="1:167" x14ac:dyDescent="0.2">
      <c r="A156" s="32"/>
      <c r="B156" s="32"/>
      <c r="C156" s="32"/>
      <c r="D156" s="106" t="s">
        <v>197</v>
      </c>
      <c r="E156" s="107" t="s">
        <v>207</v>
      </c>
      <c r="F156" s="108">
        <f>B4+(142*B6)</f>
        <v>143</v>
      </c>
      <c r="G156" s="104"/>
      <c r="H156" s="43"/>
      <c r="I156" s="109"/>
      <c r="J156" s="58"/>
      <c r="K156" s="3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5"/>
      <c r="AA156" s="172">
        <f>K156^3+L156^3+M156^3+N156^3+O156^3+P156^3+Q156^3+R156^3+K157^3+L157^3+M157^3+N157^3+O157^3+P157^3+Q157^3+R157^3</f>
        <v>0</v>
      </c>
      <c r="AB156" s="125">
        <f t="shared" si="24"/>
        <v>0</v>
      </c>
      <c r="AC156" s="61"/>
      <c r="AD156" s="89"/>
      <c r="AE156" s="83"/>
      <c r="AF156" s="83"/>
      <c r="AG156" s="83"/>
      <c r="AH156" s="82"/>
      <c r="AI156" s="82"/>
      <c r="AJ156" s="82"/>
      <c r="AK156" s="82"/>
      <c r="AL156" s="83"/>
      <c r="AM156" s="83"/>
      <c r="AN156" s="83"/>
      <c r="AO156" s="83"/>
      <c r="AP156" s="82"/>
      <c r="AQ156" s="82"/>
      <c r="AR156" s="82"/>
      <c r="AS156" s="86"/>
      <c r="AT156" s="66"/>
      <c r="AU156" s="51"/>
      <c r="AW156" s="109"/>
      <c r="AX156" s="58"/>
      <c r="AY156" s="3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5"/>
      <c r="BO156" s="172">
        <f>AY156^3+AZ156^3+BA156^3+BB156^3+BC156^3+BD156^3+BE156^3+BF156^3+AY157^3+AZ157^3+BA157^3+BB157^3+BC157^3+BD157^3+BE157^3+BF157^3</f>
        <v>0</v>
      </c>
      <c r="BP156" s="125">
        <f t="shared" si="25"/>
        <v>0</v>
      </c>
      <c r="BQ156" s="61"/>
      <c r="BR156" s="89"/>
      <c r="BS156" s="83"/>
      <c r="BT156" s="83"/>
      <c r="BU156" s="83"/>
      <c r="BV156" s="83"/>
      <c r="BW156" s="83"/>
      <c r="BX156" s="83"/>
      <c r="BY156" s="83"/>
      <c r="BZ156" s="82"/>
      <c r="CA156" s="82"/>
      <c r="CB156" s="82"/>
      <c r="CC156" s="82"/>
      <c r="CD156" s="82"/>
      <c r="CE156" s="82"/>
      <c r="CF156" s="82"/>
      <c r="CG156" s="86"/>
      <c r="CH156" s="66"/>
      <c r="CI156" s="51"/>
      <c r="CJ156" s="144"/>
      <c r="CK156" s="109"/>
      <c r="CL156" s="58"/>
      <c r="CM156" s="3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5"/>
      <c r="DC156" s="172">
        <f>CM156^3+CN156^3+CO156^3+CP156^3+CQ156^3+CR156^3+CS156^3+CT156^3+CM157^3+CN157^3+CO157^3+CP157^3+CQ157^3+CR157^3+CS157^3+CT157^3</f>
        <v>0</v>
      </c>
      <c r="DD156" s="125">
        <f t="shared" si="26"/>
        <v>0</v>
      </c>
      <c r="DE156" s="61"/>
      <c r="DF156" s="89"/>
      <c r="DG156" s="83"/>
      <c r="DH156" s="82"/>
      <c r="DI156" s="82"/>
      <c r="DJ156" s="83"/>
      <c r="DK156" s="83"/>
      <c r="DL156" s="82"/>
      <c r="DM156" s="82"/>
      <c r="DN156" s="83"/>
      <c r="DO156" s="83"/>
      <c r="DP156" s="82"/>
      <c r="DQ156" s="82"/>
      <c r="DR156" s="83"/>
      <c r="DS156" s="83"/>
      <c r="DT156" s="82"/>
      <c r="DU156" s="86"/>
      <c r="DV156" s="66"/>
      <c r="DW156" s="51"/>
      <c r="DY156" s="109"/>
      <c r="DZ156" s="58"/>
      <c r="EA156" s="3"/>
      <c r="EB156" s="4"/>
      <c r="EC156" s="4"/>
      <c r="ED156" s="4"/>
      <c r="EE156" s="4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5"/>
      <c r="EQ156" s="172">
        <f>EA156^3+EB156^3+EC156^3+ED156^3+EE156^3+EF156^3+EG156^3+EH156^3+EA157^3+EB157^3+EC157^3+ED157^3+EE157^3+EF157^3+EG157^3+EH157^3</f>
        <v>0</v>
      </c>
      <c r="ER156" s="125">
        <f t="shared" si="27"/>
        <v>0</v>
      </c>
      <c r="ES156" s="61"/>
      <c r="ET156" s="174"/>
      <c r="EU156" s="83"/>
      <c r="EV156" s="131"/>
      <c r="EW156" s="131"/>
      <c r="EX156" s="131"/>
      <c r="EY156" s="131"/>
      <c r="EZ156" s="82"/>
      <c r="FA156" s="131"/>
      <c r="FB156" s="131"/>
      <c r="FC156" s="83"/>
      <c r="FD156" s="131"/>
      <c r="FE156" s="131"/>
      <c r="FF156" s="131"/>
      <c r="FG156" s="131"/>
      <c r="FH156" s="82"/>
      <c r="FI156" s="175"/>
      <c r="FJ156" s="66"/>
      <c r="FK156" s="51"/>
    </row>
    <row r="157" spans="1:167" x14ac:dyDescent="0.2">
      <c r="A157" s="32"/>
      <c r="B157" s="32"/>
      <c r="C157" s="32"/>
      <c r="D157" s="106" t="s">
        <v>104</v>
      </c>
      <c r="E157" s="107" t="s">
        <v>207</v>
      </c>
      <c r="F157" s="110">
        <f>B4+(143*B6)</f>
        <v>144</v>
      </c>
      <c r="G157" s="104"/>
      <c r="H157" s="43"/>
      <c r="I157" s="109"/>
      <c r="J157" s="58"/>
      <c r="K157" s="7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9"/>
      <c r="AA157" s="172">
        <f>S156^3+T156^3+U156^3+V156^3+W156^3+X156^3+Y156^3+Z156^3+S157^3+T157^3+U157^3+V157^3+W157^3+X157^3+Y157^3+Z157^3</f>
        <v>0</v>
      </c>
      <c r="AB157" s="125">
        <f t="shared" si="24"/>
        <v>0</v>
      </c>
      <c r="AC157" s="61"/>
      <c r="AD157" s="116"/>
      <c r="AE157" s="117"/>
      <c r="AF157" s="117"/>
      <c r="AG157" s="117"/>
      <c r="AH157" s="118"/>
      <c r="AI157" s="118"/>
      <c r="AJ157" s="118"/>
      <c r="AK157" s="118"/>
      <c r="AL157" s="117"/>
      <c r="AM157" s="117"/>
      <c r="AN157" s="117"/>
      <c r="AO157" s="117"/>
      <c r="AP157" s="118"/>
      <c r="AQ157" s="118"/>
      <c r="AR157" s="118"/>
      <c r="AS157" s="119"/>
      <c r="AT157" s="32"/>
      <c r="AU157" s="115"/>
      <c r="AW157" s="109"/>
      <c r="AX157" s="58"/>
      <c r="AY157" s="7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9"/>
      <c r="BO157" s="172">
        <f>BG156^3+BH156^3+BI156^3+BJ156^3+BK156^3+BL156^3+BM156^3+BN156^3+BG157^3+BH157^3+BI157^3+BJ157^3+BK157^3+BL157^3+BM157^3+BN157^3</f>
        <v>0</v>
      </c>
      <c r="BP157" s="125">
        <f t="shared" si="25"/>
        <v>0</v>
      </c>
      <c r="BQ157" s="61"/>
      <c r="BR157" s="116"/>
      <c r="BS157" s="117"/>
      <c r="BT157" s="117"/>
      <c r="BU157" s="117"/>
      <c r="BV157" s="117"/>
      <c r="BW157" s="117"/>
      <c r="BX157" s="117"/>
      <c r="BY157" s="117"/>
      <c r="BZ157" s="118"/>
      <c r="CA157" s="118"/>
      <c r="CB157" s="118"/>
      <c r="CC157" s="118"/>
      <c r="CD157" s="118"/>
      <c r="CE157" s="118"/>
      <c r="CF157" s="118"/>
      <c r="CG157" s="119"/>
      <c r="CH157" s="32"/>
      <c r="CI157" s="115"/>
      <c r="CJ157" s="144"/>
      <c r="CK157" s="109"/>
      <c r="CL157" s="58"/>
      <c r="CM157" s="7"/>
      <c r="CN157" s="8"/>
      <c r="CO157" s="8"/>
      <c r="CP157" s="8"/>
      <c r="CQ157" s="8"/>
      <c r="CR157" s="8"/>
      <c r="CS157" s="8"/>
      <c r="CT157" s="8"/>
      <c r="CU157" s="8"/>
      <c r="CV157" s="8"/>
      <c r="CW157" s="8"/>
      <c r="CX157" s="8"/>
      <c r="CY157" s="8"/>
      <c r="CZ157" s="8"/>
      <c r="DA157" s="8"/>
      <c r="DB157" s="9"/>
      <c r="DC157" s="172">
        <f>CU156^3+CV156^3+CW156^3+CX156^3+CY156^3+CZ156^3+DA156^3+DB156^3+CU157^3+CV157^3+CW157^3+CX157^3+CY157^3+CZ157^3+DA157^3+DB157^3</f>
        <v>0</v>
      </c>
      <c r="DD157" s="125">
        <f t="shared" si="26"/>
        <v>0</v>
      </c>
      <c r="DE157" s="61"/>
      <c r="DF157" s="116"/>
      <c r="DG157" s="117"/>
      <c r="DH157" s="118"/>
      <c r="DI157" s="118"/>
      <c r="DJ157" s="117"/>
      <c r="DK157" s="117"/>
      <c r="DL157" s="118"/>
      <c r="DM157" s="118"/>
      <c r="DN157" s="117"/>
      <c r="DO157" s="117"/>
      <c r="DP157" s="118"/>
      <c r="DQ157" s="118"/>
      <c r="DR157" s="117"/>
      <c r="DS157" s="117"/>
      <c r="DT157" s="118"/>
      <c r="DU157" s="119"/>
      <c r="DV157" s="32"/>
      <c r="DW157" s="115"/>
      <c r="DY157" s="109"/>
      <c r="DZ157" s="58"/>
      <c r="EA157" s="7"/>
      <c r="EB157" s="8"/>
      <c r="EC157" s="8"/>
      <c r="ED157" s="8"/>
      <c r="EE157" s="8"/>
      <c r="EF157" s="8"/>
      <c r="EG157" s="8"/>
      <c r="EH157" s="8"/>
      <c r="EI157" s="8"/>
      <c r="EJ157" s="8"/>
      <c r="EK157" s="8"/>
      <c r="EL157" s="8"/>
      <c r="EM157" s="8"/>
      <c r="EN157" s="8"/>
      <c r="EO157" s="8"/>
      <c r="EP157" s="9"/>
      <c r="EQ157" s="172">
        <f>EI156^3+EJ156^3+EK156^3+EL156^3+EM156^3+EN156^3+EO156^3+EP156^3+EI157^3+EJ157^3+EK157^3+EL157^3+EM157^3+EN157^3+EO157^3+EP157^3</f>
        <v>0</v>
      </c>
      <c r="ER157" s="125">
        <f t="shared" si="27"/>
        <v>0</v>
      </c>
      <c r="ES157" s="61"/>
      <c r="ET157" s="116"/>
      <c r="EU157" s="176"/>
      <c r="EV157" s="176"/>
      <c r="EW157" s="176"/>
      <c r="EX157" s="176"/>
      <c r="EY157" s="176"/>
      <c r="EZ157" s="176"/>
      <c r="FA157" s="118"/>
      <c r="FB157" s="117"/>
      <c r="FC157" s="176"/>
      <c r="FD157" s="176"/>
      <c r="FE157" s="176"/>
      <c r="FF157" s="176"/>
      <c r="FG157" s="176"/>
      <c r="FH157" s="176"/>
      <c r="FI157" s="119"/>
      <c r="FJ157" s="32"/>
      <c r="FK157" s="115"/>
    </row>
    <row r="158" spans="1:167" x14ac:dyDescent="0.2">
      <c r="A158" s="32"/>
      <c r="B158" s="32"/>
      <c r="C158" s="32"/>
      <c r="D158" s="106" t="s">
        <v>69</v>
      </c>
      <c r="E158" s="107" t="s">
        <v>207</v>
      </c>
      <c r="F158" s="110">
        <f>B4+(144*B6)</f>
        <v>145</v>
      </c>
      <c r="G158" s="104"/>
      <c r="H158" s="43"/>
      <c r="I158" s="109"/>
      <c r="J158" s="58"/>
      <c r="K158" s="121">
        <f>K142^3+K143^3+K144^3+K145^3+K146^3+K147^3+K148^3+K149^3+L142^3+L143^3+L144^3+L145^3+L146^3+L147^3+L148^3+L149^3</f>
        <v>0</v>
      </c>
      <c r="L158" s="122">
        <f>K157^3+K156^3+K155^3+K154^3+K153^3+K152^3+K151^3+K150^3+L157^3+L156^3+L155^3+L154^3+L153^3+L152^3+L151^3+L150^3</f>
        <v>0</v>
      </c>
      <c r="M158" s="122">
        <f>M142^3+M143^3+M144^3+M145^3+M146^3+M147^3+M148^3+M149^3+N142^3+N143^3+N144^3+N145^3+N146^3+N147^3+N148^3+N149^3</f>
        <v>0</v>
      </c>
      <c r="N158" s="122">
        <f>M157^3+M156^3+M155^3+M154^3+M153^3+M152^3+M151^3+M150^3+N157^3+N156^3+N155^3+N154^3+N153^3+N152^3+N151^3+N150^3</f>
        <v>0</v>
      </c>
      <c r="O158" s="122">
        <f>O142^3+O143^3+O144^3+O145^3+O146^3+O147^3+O148^3+O149^3+P142^3+P143^3+P144^3+P145^3+P146^3+P147^3+P148^3+P149^3</f>
        <v>0</v>
      </c>
      <c r="P158" s="122">
        <f>O157^3+O156^3+O155^3+O154^3+O153^3+O152^3+O151^3+O150^3+P157^3+P156^3+P155^3+P154^3+P153^3+P152^3+P151^3+P150^3</f>
        <v>0</v>
      </c>
      <c r="Q158" s="122">
        <f>Q142^3+Q143^3+Q144^3+Q145^3+Q146^3+Q147^3+Q148^3+Q149^3+R142^3+R143^3+R144^3+R145^3+R146^3+R147^3+R148^3+R149^3</f>
        <v>0</v>
      </c>
      <c r="R158" s="122">
        <f>Q157^3+Q156^3+Q155^3+Q154^3+Q153^3+Q152^3+Q151^3+Q150^3+R157^3+R156^3+R155^3+R154^3+R153^3+R152^3+R151^3+R150^3</f>
        <v>0</v>
      </c>
      <c r="S158" s="122">
        <f>S142^3+S143^3+S144^3+S145^3+S146^3+S147^3+S148^3+S149^3+T142^3+T143^3+T144^3+T145^3+T146^3+T147^3+T148^3+T149^3</f>
        <v>0</v>
      </c>
      <c r="T158" s="122">
        <f>S157^3+S156^3+S155^3+S154^3+S153^3+S152^3+S151^3+S150^3+T157^3+T156^3+T155^3+T154^3+T153^3+T152^3+T151^3+T150^3</f>
        <v>0</v>
      </c>
      <c r="U158" s="122">
        <f>U142^3+U143^3+U144^3+U145^3+U146^3+U147^3+U148^3+U149^3+V142^3+V143^3+V144^3+V145^3+V146^3+V147^3+V148^3+V149^3</f>
        <v>0</v>
      </c>
      <c r="V158" s="122">
        <f>U157^3+U156^3+U155^3+U154^3+U153^3+U152^3+U151^3+U150^3+V157^3+V156^3+V155^3+V154^3+V153^3+V152^3+V151^3+V150^3</f>
        <v>0</v>
      </c>
      <c r="W158" s="122">
        <f>W142^3+W143^3+W144^3+W145^3+W146^3+W147^3+W148^3+W149^3+X142^3+X143^3+X144^3+X145^3+X146^3+X147^3+X148^3+X149^3</f>
        <v>0</v>
      </c>
      <c r="X158" s="122">
        <f>W157^3+W156^3+W155^3+W154^3+W153^3+W152^3+W151^3+W150^3+X157^3+X156^3+X155^3+X154^3+X153^3+X152^3+X151^3+X150^3</f>
        <v>0</v>
      </c>
      <c r="Y158" s="122">
        <f>Y142^3+Y143^3+Y144^3+Y145^3+Y146^3+Y147^3+Y148^3+Y149^3+Z142^3+Z143^3+Z144^3+Z145^3+Z146^3+Z147^3+Z148^3+Z149^3</f>
        <v>0</v>
      </c>
      <c r="Z158" s="123">
        <f>Y157^3+Y156^3+Y155^3+Y154^3+Y153^3+Y152^3+Y151^3+Y150^3+Z157^3+Z156^3+Z155^3+Z154^3+Z153^3+Z152^3+Z151^3+Z150^3</f>
        <v>0</v>
      </c>
      <c r="AA158" s="168">
        <f>K142^3+L143^3+M144^3+N145^3+O146^3+P147^3+Q148^3+R149^3+S150^3+T151^3+U152^3+V153^3+W154^3+X155^3+Y156^3+Z157^3</f>
        <v>0</v>
      </c>
      <c r="AB158" s="169">
        <f>K150^3+L151^3+M152^3+N153^3+O154^3+P155^3+Q156^3+R157^3+S142^3+T143^3+U144^3+V145^3+W146^3+X147^3+Y148^3+Z149^3</f>
        <v>0</v>
      </c>
      <c r="AC158" s="52"/>
      <c r="AD158" s="126"/>
      <c r="AE158" s="126"/>
      <c r="AF158" s="126"/>
      <c r="AG158" s="126"/>
      <c r="AH158" s="126"/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32"/>
      <c r="AU158" s="115"/>
      <c r="AW158" s="109"/>
      <c r="AX158" s="58"/>
      <c r="AY158" s="121">
        <f>AY142^3+AY143^3+AY144^3+AY145^3+AY146^3+AY147^3+AY148^3+AY149^3+AZ142^3+AZ143^3+AZ144^3+AZ145^3+AZ146^3+AZ147^3+AZ148^3+AZ149^3</f>
        <v>0</v>
      </c>
      <c r="AZ158" s="122">
        <f>AY157^3+AY156^3+AY155^3+AY154^3+AY153^3+AY152^3+AY151^3+AY150^3+AZ157^3+AZ156^3+AZ155^3+AZ154^3+AZ153^3+AZ152^3+AZ151^3+AZ150^3</f>
        <v>0</v>
      </c>
      <c r="BA158" s="122">
        <f>BA142^3+BA143^3+BA144^3+BA145^3+BA146^3+BA147^3+BA148^3+BA149^3+BB142^3+BB143^3+BB144^3+BB145^3+BB146^3+BB147^3+BB148^3+BB149^3</f>
        <v>0</v>
      </c>
      <c r="BB158" s="122">
        <f>BA157^3+BA156^3+BA155^3+BA154^3+BA153^3+BA152^3+BA151^3+BA150^3+BB157^3+BB156^3+BB155^3+BB154^3+BB153^3+BB152^3+BB151^3+BB150^3</f>
        <v>0</v>
      </c>
      <c r="BC158" s="122">
        <f>BC142^3+BC143^3+BC144^3+BC145^3+BC146^3+BC147^3+BC148^3+BC149^3+BD142^3+BD143^3+BD144^3+BD145^3+BD146^3+BD147^3+BD148^3+BD149^3</f>
        <v>0</v>
      </c>
      <c r="BD158" s="122">
        <f>BC157^3+BC156^3+BC155^3+BC154^3+BC153^3+BC152^3+BC151^3+BC150^3+BD157^3+BD156^3+BD155^3+BD154^3+BD153^3+BD152^3+BD151^3+BD150^3</f>
        <v>0</v>
      </c>
      <c r="BE158" s="122">
        <f>BE142^3+BE143^3+BE144^3+BE145^3+BE146^3+BE147^3+BE148^3+BE149^3+BF142^3+BF143^3+BF144^3+BF145^3+BF146^3+BF147^3+BF148^3+BF149^3</f>
        <v>0</v>
      </c>
      <c r="BF158" s="122">
        <f>BE157^3+BE156^3+BE155^3+BE154^3+BE153^3+BE152^3+BE151^3+BE150^3+BF157^3+BF156^3+BF155^3+BF154^3+BF153^3+BF152^3+BF151^3+BF150^3</f>
        <v>0</v>
      </c>
      <c r="BG158" s="122">
        <f>BG142^3+BG143^3+BG144^3+BG145^3+BG146^3+BG147^3+BG148^3+BG149^3+BH142^3+BH143^3+BH144^3+BH145^3+BH146^3+BH147^3+BH148^3+BH149^3</f>
        <v>0</v>
      </c>
      <c r="BH158" s="122">
        <f>BG157^3+BG156^3+BG155^3+BG154^3+BG153^3+BG152^3+BG151^3+BG150^3+BH157^3+BH156^3+BH155^3+BH154^3+BH153^3+BH152^3+BH151^3+BH150^3</f>
        <v>0</v>
      </c>
      <c r="BI158" s="122">
        <f>BI142^3+BI143^3+BI144^3+BI145^3+BI146^3+BI147^3+BI148^3+BI149^3+BJ142^3+BJ143^3+BJ144^3+BJ145^3+BJ146^3+BJ147^3+BJ148^3+BJ149^3</f>
        <v>0</v>
      </c>
      <c r="BJ158" s="122">
        <f>BI157^3+BI156^3+BI155^3+BI154^3+BI153^3+BI152^3+BI151^3+BI150^3+BJ157^3+BJ156^3+BJ155^3+BJ154^3+BJ153^3+BJ152^3+BJ151^3+BJ150^3</f>
        <v>0</v>
      </c>
      <c r="BK158" s="122">
        <f>BK142^3+BK143^3+BK144^3+BK145^3+BK146^3+BK147^3+BK148^3+BK149^3+BL142^3+BL143^3+BL144^3+BL145^3+BL146^3+BL147^3+BL148^3+BL149^3</f>
        <v>0</v>
      </c>
      <c r="BL158" s="122">
        <f>BK157^3+BK156^3+BK155^3+BK154^3+BK153^3+BK152^3+BK151^3+BK150^3+BL157^3+BL156^3+BL155^3+BL154^3+BL153^3+BL152^3+BL151^3+BL150^3</f>
        <v>0</v>
      </c>
      <c r="BM158" s="122">
        <f>BM142^3+BM143^3+BM144^3+BM145^3+BM146^3+BM147^3+BM148^3+BM149^3+BN142^3+BN143^3+BN144^3+BN145^3+BN146^3+BN147^3+BN148^3+BN149^3</f>
        <v>0</v>
      </c>
      <c r="BN158" s="123">
        <f>BM157^3+BM156^3+BM155^3+BM154^3+BM153^3+BM152^3+BM151^3+BM150^3+BN157^3+BN156^3+BN155^3+BN154^3+BN153^3+BN152^3+BN151^3+BN150^3</f>
        <v>0</v>
      </c>
      <c r="BO158" s="168">
        <f>AY142^3+AZ143^3+BA144^3+BB145^3+BC146^3+BD147^3+BE148^3+BF149^3+BG150^3+BH151^3+BI152^3+BJ153^3+BK154^3+BL155^3+BM156^3+BN157^3</f>
        <v>0</v>
      </c>
      <c r="BP158" s="169">
        <f>AY150^3+AZ151^3+BA152^3+BB153^3+BC154^3+BD155^3+BE156^3+BF157^3+BG142^3+BH143^3+BI144^3+BJ145^3+BK146^3+BL147^3+BM148^3+BN149^3</f>
        <v>0</v>
      </c>
      <c r="BQ158" s="52"/>
      <c r="BR158" s="126"/>
      <c r="BS158" s="126"/>
      <c r="BT158" s="126"/>
      <c r="BU158" s="126"/>
      <c r="BV158" s="126"/>
      <c r="BW158" s="126"/>
      <c r="BX158" s="126"/>
      <c r="BY158" s="126"/>
      <c r="BZ158" s="126"/>
      <c r="CA158" s="126"/>
      <c r="CB158" s="126"/>
      <c r="CC158" s="126"/>
      <c r="CD158" s="126"/>
      <c r="CE158" s="126"/>
      <c r="CF158" s="126"/>
      <c r="CG158" s="126"/>
      <c r="CH158" s="32"/>
      <c r="CI158" s="115"/>
      <c r="CJ158" s="144"/>
      <c r="CK158" s="109"/>
      <c r="CL158" s="58"/>
      <c r="CM158" s="121">
        <f>CM142^3+CM143^3+CM144^3+CM145^3+CM146^3+CM147^3+CM148^3+CM149^3+CN142^3+CN143^3+CN144^3+CN145^3+CN146^3+CN147^3+CN148^3+CN149^3</f>
        <v>0</v>
      </c>
      <c r="CN158" s="122">
        <f>CM157^3+CM156^3+CM155^3+CM154^3+CM153^3+CM152^3+CM151^3+CM150^3+CN157^3+CN156^3+CN155^3+CN154^3+CN153^3+CN152^3+CN151^3+CN150^3</f>
        <v>0</v>
      </c>
      <c r="CO158" s="122">
        <f>CO142^3+CO143^3+CO144^3+CO145^3+CO146^3+CO147^3+CO148^3+CO149^3+CP142^3+CP143^3+CP144^3+CP145^3+CP146^3+CP147^3+CP148^3+CP149^3</f>
        <v>0</v>
      </c>
      <c r="CP158" s="122">
        <f>CO157^3+CO156^3+CO155^3+CO154^3+CO153^3+CO152^3+CO151^3+CO150^3+CP157^3+CP156^3+CP155^3+CP154^3+CP153^3+CP152^3+CP151^3+CP150^3</f>
        <v>0</v>
      </c>
      <c r="CQ158" s="122">
        <f>CQ142^3+CQ143^3+CQ144^3+CQ145^3+CQ146^3+CQ147^3+CQ148^3+CQ149^3+CR142^3+CR143^3+CR144^3+CR145^3+CR146^3+CR147^3+CR148^3+CR149^3</f>
        <v>0</v>
      </c>
      <c r="CR158" s="122">
        <f>CQ157^3+CQ156^3+CQ155^3+CQ154^3+CQ153^3+CQ152^3+CQ151^3+CQ150^3+CR157^3+CR156^3+CR155^3+CR154^3+CR153^3+CR152^3+CR151^3+CR150^3</f>
        <v>0</v>
      </c>
      <c r="CS158" s="122">
        <f>CS142^3+CS143^3+CS144^3+CS145^3+CS146^3+CS147^3+CS148^3+CS149^3+CT142^3+CT143^3+CT144^3+CT145^3+CT146^3+CT147^3+CT148^3+CT149^3</f>
        <v>0</v>
      </c>
      <c r="CT158" s="122">
        <f>CS157^3+CS156^3+CS155^3+CS154^3+CS153^3+CS152^3+CS151^3+CS150^3+CT157^3+CT156^3+CT155^3+CT154^3+CT153^3+CT152^3+CT151^3+CT150^3</f>
        <v>0</v>
      </c>
      <c r="CU158" s="122">
        <f>CU142^3+CU143^3+CU144^3+CU145^3+CU146^3+CU147^3+CU148^3+CU149^3+CV142^3+CV143^3+CV144^3+CV145^3+CV146^3+CV147^3+CV148^3+CV149^3</f>
        <v>0</v>
      </c>
      <c r="CV158" s="122">
        <f>CU157^3+CU156^3+CU155^3+CU154^3+CU153^3+CU152^3+CU151^3+CU150^3+CV157^3+CV156^3+CV155^3+CV154^3+CV153^3+CV152^3+CV151^3+CV150^3</f>
        <v>0</v>
      </c>
      <c r="CW158" s="122">
        <f>CW142^3+CW143^3+CW144^3+CW145^3+CW146^3+CW147^3+CW148^3+CW149^3+CX142^3+CX143^3+CX144^3+CX145^3+CX146^3+CX147^3+CX148^3+CX149^3</f>
        <v>0</v>
      </c>
      <c r="CX158" s="122">
        <f>CW157^3+CW156^3+CW155^3+CW154^3+CW153^3+CW152^3+CW151^3+CW150^3+CX157^3+CX156^3+CX155^3+CX154^3+CX153^3+CX152^3+CX151^3+CX150^3</f>
        <v>0</v>
      </c>
      <c r="CY158" s="122">
        <f>CY142^3+CY143^3+CY144^3+CY145^3+CY146^3+CY147^3+CY148^3+CY149^3+CZ142^3+CZ143^3+CZ144^3+CZ145^3+CZ146^3+CZ147^3+CZ148^3+CZ149^3</f>
        <v>0</v>
      </c>
      <c r="CZ158" s="122">
        <f>CY157^3+CY156^3+CY155^3+CY154^3+CY153^3+CY152^3+CY151^3+CY150^3+CZ157^3+CZ156^3+CZ155^3+CZ154^3+CZ153^3+CZ152^3+CZ151^3+CZ150^3</f>
        <v>0</v>
      </c>
      <c r="DA158" s="122">
        <f>DA142^3+DA143^3+DA144^3+DA145^3+DA146^3+DA147^3+DA148^3+DA149^3+DB142^3+DB143^3+DB144^3+DB145^3+DB146^3+DB147^3+DB148^3+DB149^3</f>
        <v>0</v>
      </c>
      <c r="DB158" s="123">
        <f>DA157^3+DA156^3+DA155^3+DA154^3+DA153^3+DA152^3+DA151^3+DA150^3+DB157^3+DB156^3+DB155^3+DB154^3+DB153^3+DB152^3+DB151^3+DB150^3</f>
        <v>0</v>
      </c>
      <c r="DC158" s="168">
        <f>CM142^3+CN143^3+CO144^3+CP145^3+CQ146^3+CR147^3+CS148^3+CT149^3+CU150^3+CV151^3+CW152^3+CX153^3+CY154^3+CZ155^3+DA156^3+DB157^3</f>
        <v>0</v>
      </c>
      <c r="DD158" s="169">
        <f>CM150^3+CN151^3+CO152^3+CP153^3+CQ154^3+CR155^3+CS156^3+CT157^3+CU142^3+CV143^3+CW144^3+CX145^3+CY146^3+CZ147^3+DA148^3+DB149^3</f>
        <v>0</v>
      </c>
      <c r="DE158" s="52"/>
      <c r="DF158" s="126"/>
      <c r="DG158" s="126"/>
      <c r="DH158" s="126"/>
      <c r="DI158" s="126"/>
      <c r="DJ158" s="126"/>
      <c r="DK158" s="126"/>
      <c r="DL158" s="126"/>
      <c r="DM158" s="126"/>
      <c r="DN158" s="126"/>
      <c r="DO158" s="126"/>
      <c r="DP158" s="126"/>
      <c r="DQ158" s="126"/>
      <c r="DR158" s="126"/>
      <c r="DS158" s="126"/>
      <c r="DT158" s="126"/>
      <c r="DU158" s="126"/>
      <c r="DV158" s="32"/>
      <c r="DW158" s="115"/>
      <c r="DY158" s="109"/>
      <c r="DZ158" s="58"/>
      <c r="EA158" s="121">
        <f>EA142^3+EA143^3+EA144^3+EA145^3+EA146^3+EA147^3+EA148^3+EA149^3+EB142^3+EB143^3+EB144^3+EB145^3+EB146^3+EB147^3+EB148^3+EB149^3</f>
        <v>0</v>
      </c>
      <c r="EB158" s="122">
        <f>EA157^3+EA156^3+EA155^3+EA154^3+EA153^3+EA152^3+EA151^3+EA150^3+EB157^3+EB156^3+EB155^3+EB154^3+EB153^3+EB152^3+EB151^3+EB150^3</f>
        <v>0</v>
      </c>
      <c r="EC158" s="122">
        <f>EC142^3+EC143^3+EC144^3+EC145^3+EC146^3+EC147^3+EC148^3+EC149^3+ED142^3+ED143^3+ED144^3+ED145^3+ED146^3+ED147^3+ED148^3+ED149^3</f>
        <v>0</v>
      </c>
      <c r="ED158" s="122">
        <f>EC157^3+EC156^3+EC155^3+EC154^3+EC153^3+EC152^3+EC151^3+EC150^3+ED157^3+ED156^3+ED155^3+ED154^3+ED153^3+ED152^3+ED151^3+ED150^3</f>
        <v>0</v>
      </c>
      <c r="EE158" s="122">
        <f>EE142^3+EE143^3+EE144^3+EE145^3+EE146^3+EE147^3+EE148^3+EE149^3+EF142^3+EF143^3+EF144^3+EF145^3+EF146^3+EF147^3+EF148^3+EF149^3</f>
        <v>0</v>
      </c>
      <c r="EF158" s="122">
        <f>EE157^3+EE156^3+EE155^3+EE154^3+EE153^3+EE152^3+EE151^3+EE150^3+EF157^3+EF156^3+EF155^3+EF154^3+EF153^3+EF152^3+EF151^3+EF150^3</f>
        <v>0</v>
      </c>
      <c r="EG158" s="122">
        <f>EG142^3+EG143^3+EG144^3+EG145^3+EG146^3+EG147^3+EG148^3+EG149^3+EH142^3+EH143^3+EH144^3+EH145^3+EH146^3+EH147^3+EH148^3+EH149^3</f>
        <v>0</v>
      </c>
      <c r="EH158" s="122">
        <f>EG157^3+EG156^3+EG155^3+EG154^3+EG153^3+EG152^3+EG151^3+EG150^3+EH157^3+EH156^3+EH155^3+EH154^3+EH153^3+EH152^3+EH151^3+EH150^3</f>
        <v>0</v>
      </c>
      <c r="EI158" s="122">
        <f>EI142^3+EI143^3+EI144^3+EI145^3+EI146^3+EI147^3+EI148^3+EI149^3+EJ142^3+EJ143^3+EJ144^3+EJ145^3+EJ146^3+EJ147^3+EJ148^3+EJ149^3</f>
        <v>0</v>
      </c>
      <c r="EJ158" s="122">
        <f>EI157^3+EI156^3+EI155^3+EI154^3+EI153^3+EI152^3+EI151^3+EI150^3+EJ157^3+EJ156^3+EJ155^3+EJ154^3+EJ153^3+EJ152^3+EJ151^3+EJ150^3</f>
        <v>0</v>
      </c>
      <c r="EK158" s="122">
        <f>EK142^3+EK143^3+EK144^3+EK145^3+EK146^3+EK147^3+EK148^3+EK149^3+EL142^3+EL143^3+EL144^3+EL145^3+EL146^3+EL147^3+EL148^3+EL149^3</f>
        <v>0</v>
      </c>
      <c r="EL158" s="122">
        <f>EK157^3+EK156^3+EK155^3+EK154^3+EK153^3+EK152^3+EK151^3+EK150^3+EL157^3+EL156^3+EL155^3+EL154^3+EL153^3+EL152^3+EL151^3+EL150^3</f>
        <v>0</v>
      </c>
      <c r="EM158" s="122">
        <f>EM142^3+EM143^3+EM144^3+EM145^3+EM146^3+EM147^3+EM148^3+EM149^3+EN142^3+EN143^3+EN144^3+EN145^3+EN146^3+EN147^3+EN148^3+EN149^3</f>
        <v>0</v>
      </c>
      <c r="EN158" s="122">
        <f>EM157^3+EM156^3+EM155^3+EM154^3+EM153^3+EM152^3+EM151^3+EM150^3+EN157^3+EN156^3+EN155^3+EN154^3+EN153^3+EN152^3+EN151^3+EN150^3</f>
        <v>0</v>
      </c>
      <c r="EO158" s="122">
        <f>EO142^3+EO143^3+EO144^3+EO145^3+EO146^3+EO147^3+EO148^3+EO149^3+EP142^3+EP143^3+EP144^3+EP145^3+EP146^3+EP147^3+EP148^3+EP149^3</f>
        <v>0</v>
      </c>
      <c r="EP158" s="123">
        <f>EO157^3+EO156^3+EO155^3+EO154^3+EO153^3+EO152^3+EO151^3+EO150^3+EP157^3+EP156^3+EP155^3+EP154^3+EP153^3+EP152^3+EP151^3+EP150^3</f>
        <v>0</v>
      </c>
      <c r="EQ158" s="168">
        <f>EA142^3+EB143^3+EC144^3+ED145^3+EE146^3+EF147^3+EG148^3+EH149^3+EI150^3+EJ151^3+EK152^3+EL153^3+EM154^3+EN155^3+EO156^3+EP157^3</f>
        <v>0</v>
      </c>
      <c r="ER158" s="169">
        <f>EA150^3+EB151^3+EC152^3+ED153^3+EE154^3+EF155^3+EG156^3+EH157^3+EI142^3+EJ143^3+EK144^3+EL145^3+EM146^3+EN147^3+EO148^3+EP149^3</f>
        <v>0</v>
      </c>
      <c r="ES158" s="52"/>
      <c r="ET158" s="126"/>
      <c r="EU158" s="126"/>
      <c r="EV158" s="126"/>
      <c r="EW158" s="126"/>
      <c r="EX158" s="126"/>
      <c r="EY158" s="126"/>
      <c r="EZ158" s="126"/>
      <c r="FA158" s="126"/>
      <c r="FB158" s="126"/>
      <c r="FC158" s="126"/>
      <c r="FD158" s="126"/>
      <c r="FE158" s="126"/>
      <c r="FF158" s="126"/>
      <c r="FG158" s="126"/>
      <c r="FH158" s="126"/>
      <c r="FI158" s="126"/>
      <c r="FJ158" s="32"/>
      <c r="FK158" s="115"/>
    </row>
    <row r="159" spans="1:167" ht="13.5" thickBot="1" x14ac:dyDescent="0.25">
      <c r="A159" s="32"/>
      <c r="B159" s="32"/>
      <c r="C159" s="32"/>
      <c r="D159" s="106" t="s">
        <v>190</v>
      </c>
      <c r="E159" s="107" t="s">
        <v>207</v>
      </c>
      <c r="F159" s="108">
        <f>B4+(145*B6)</f>
        <v>146</v>
      </c>
      <c r="G159" s="104"/>
      <c r="H159" s="43"/>
      <c r="I159" s="109"/>
      <c r="J159" s="58"/>
      <c r="K159" s="127">
        <f>K142^3+L142^3+M142^3+N142^3+K143^3+L143^3+M143^3+N143^3+K144^3+L144^3+M144^3+N144^3+K145^3+L145^3+M145^3+N145^3</f>
        <v>0</v>
      </c>
      <c r="L159" s="128">
        <f>K146^3+L146^3+M146^3+N146^3+K147^3+L147^3+M147^3+N147^3+K148^3+L148^3+M148^3+N148^3+K149^3+L149^3+M149^3+N149^3</f>
        <v>0</v>
      </c>
      <c r="M159" s="128">
        <f>K150^3+L150^3+M150^3+N150^3+K151^3+L151^3+M151^3+N151^3+K152^3+L152^3+M152^3+N152^3+K153^3+L153^3+M153^3+N153^3</f>
        <v>0</v>
      </c>
      <c r="N159" s="128">
        <f>K154^3+L154^3+M154^3+N154^3+K155^3+L155^3+M155^3+N155^3+K156^3+L156^3+M156^3+N156^3+K157^3+L157^3+M157^3+N157^3</f>
        <v>0</v>
      </c>
      <c r="O159" s="128">
        <f>O142^3+P142^3+Q142^3+R142^3+O143^3+P143^3+Q143^3+R143^3+O144^3+P144^3+Q144^3+R144^3+O145^3+P145^3+Q145^3+R145^3</f>
        <v>0</v>
      </c>
      <c r="P159" s="128">
        <f>O146^3+P146^3+Q146^3+R146^3+O147^3+P147^3+Q147^3+R147^3+O148^3+P148^3+Q148^3+R148^3+O149^3+P149^3+Q149^3+R149^3</f>
        <v>0</v>
      </c>
      <c r="Q159" s="128">
        <f>O150^3+P150^3+Q150^3+R150^3+O151^3+P151^3+Q151^3+R151^3+O152^3+P152^3+Q152^3+R152^3+O153^3+P153^3+Q153^3+R153^3</f>
        <v>0</v>
      </c>
      <c r="R159" s="128">
        <f>O154^3+P154^3+Q154^3+R154^3+O155^3+P155^3+Q155^3+R155^3+O156^3+P156^3+Q156^3+R156^3+O157^3+P157^3+Q157^3+R157^3</f>
        <v>0</v>
      </c>
      <c r="S159" s="128">
        <f>S142^3+T142^3+U142^3+V142^3+S143^3+T143^3+U143^3+V143^3+S144^3+T144^3+U144^3+V144^3+S145^3+T145^3+U145^3+V145^3</f>
        <v>0</v>
      </c>
      <c r="T159" s="128">
        <f>S146^3+T146^3+U146^3+V146^3+S147^3+T147^3+U147^3+V147^3+S148^3+T148^3+U148^3+V148^3+S149^3+T149^3+U149^3+V149^3</f>
        <v>0</v>
      </c>
      <c r="U159" s="128">
        <f>S150^3+T150^3+U150^3+V150^3+S151^3+T151^3+U151^3+V151^3+S152^3+T152^3+U152^3+V152^3+S153^3+T153^3+U153^3+V153^3</f>
        <v>0</v>
      </c>
      <c r="V159" s="128">
        <f>S154^3+T154^3+U154^3+V154^3+S155^3+T155^3+U155^3+V155^3+S156^3+T156^3+U156^3+V156^3+S157^3+T157^3+U157^3+V157^3</f>
        <v>0</v>
      </c>
      <c r="W159" s="128">
        <f>W142^3+X142^3+Y142^3+Z142^3+W143^3+X143^3+Y143^3+Z143^3+W144^3+X144^3+Y144^3+Z144^3+W145^3+X145^3+Y145^3+Z145^3</f>
        <v>0</v>
      </c>
      <c r="X159" s="128">
        <f>W146^3+X146^3+Y146^3+Z146^3+W147^3+X147^3+Y147^3+Z147^3+W148^3+X148^3+Y148^3+Z148^3+W149^3+X149^3+Y149^3+Z149^3</f>
        <v>0</v>
      </c>
      <c r="Y159" s="128">
        <f>W150^3+X150^3+Y150^3+Z150^3+W151^3+X151^3+Y151^3+Z151^3+W152^3+X152^3+Y152^3+Z152^3+W153^3+X153^3+Y153^3+Z153^3</f>
        <v>0</v>
      </c>
      <c r="Z159" s="128">
        <f>W154^3+X154^3+Y154^3+Z154^3+W155^3+X155^3+Y155^3+Z155^3+W156^3+X156^3+Y156^3+Z156^3+W157^3+X157^3+Y157^3+Z157^3</f>
        <v>0</v>
      </c>
      <c r="AA159" s="128">
        <f>K157^3+L156^3+M155^3+N154^3+O153^3+P152^3+Q151^3+R150^3+S149^3+T148^3+U147^3+V146^3+W145^3+X144^3+Y143^3+Z142^3</f>
        <v>0</v>
      </c>
      <c r="AB159" s="170">
        <f>K149^3+L148^3+M147^3+N146^3+O145^3+P144^3+Q143^3+R142^3+S157^3+T156^3+U155^3+V154^3+W153^3+X152^3+Y151^3+Z150^3</f>
        <v>0</v>
      </c>
      <c r="AC159" s="32"/>
      <c r="AD159" s="131"/>
      <c r="AE159" s="131"/>
      <c r="AF159" s="131"/>
      <c r="AG159" s="131"/>
      <c r="AH159" s="131"/>
      <c r="AI159" s="131"/>
      <c r="AJ159" s="131"/>
      <c r="AK159" s="131"/>
      <c r="AL159" s="131"/>
      <c r="AM159" s="131"/>
      <c r="AN159" s="131"/>
      <c r="AO159" s="131"/>
      <c r="AP159" s="131"/>
      <c r="AQ159" s="131"/>
      <c r="AR159" s="131"/>
      <c r="AS159" s="131"/>
      <c r="AT159" s="32"/>
      <c r="AU159" s="115"/>
      <c r="AW159" s="109"/>
      <c r="AX159" s="58"/>
      <c r="AY159" s="127">
        <f>AY142^3+AZ142^3+BA142^3+BB142^3+AY143^3+AZ143^3+BA143^3+BB143^3+AY144^3+AZ144^3+BA144^3+BB144^3+AY145^3+AZ145^3+BA145^3+BB145^3</f>
        <v>0</v>
      </c>
      <c r="AZ159" s="128">
        <f>AY146^3+AZ146^3+BA146^3+BB146^3+AY147^3+AZ147^3+BA147^3+BB147^3+AY148^3+AZ148^3+BA148^3+BB148^3+AY149^3+AZ149^3+BA149^3+BB149^3</f>
        <v>0</v>
      </c>
      <c r="BA159" s="128">
        <f>AY150^3+AZ150^3+BA150^3+BB150^3+AY151^3+AZ151^3+BA151^3+BB151^3+AY152^3+AZ152^3+BA152^3+BB152^3+AY153^3+AZ153^3+BA153^3+BB153^3</f>
        <v>0</v>
      </c>
      <c r="BB159" s="128">
        <f>AY154^3+AZ154^3+BA154^3+BB154^3+AY155^3+AZ155^3+BA155^3+BB155^3+AY156^3+AZ156^3+BA156^3+BB156^3+AY157^3+AZ157^3+BA157^3+BB157^3</f>
        <v>0</v>
      </c>
      <c r="BC159" s="128">
        <f>BC142^3+BD142^3+BE142^3+BF142^3+BC143^3+BD143^3+BE143^3+BF143^3+BC144^3+BD144^3+BE144^3+BF144^3+BC145^3+BD145^3+BE145^3+BF145^3</f>
        <v>0</v>
      </c>
      <c r="BD159" s="128">
        <f>BC146^3+BD146^3+BE146^3+BF146^3+BC147^3+BD147^3+BE147^3+BF147^3+BC148^3+BD148^3+BE148^3+BF148^3+BC149^3+BD149^3+BE149^3+BF149^3</f>
        <v>0</v>
      </c>
      <c r="BE159" s="128">
        <f>BC150^3+BD150^3+BE150^3+BF150^3+BC151^3+BD151^3+BE151^3+BF151^3+BC152^3+BD152^3+BE152^3+BF152^3+BC153^3+BD153^3+BE153^3+BF153^3</f>
        <v>0</v>
      </c>
      <c r="BF159" s="128">
        <f>BC154^3+BD154^3+BE154^3+BF154^3+BC155^3+BD155^3+BE155^3+BF155^3+BC156^3+BD156^3+BE156^3+BF156^3+BC157^3+BD157^3+BE157^3+BF157^3</f>
        <v>0</v>
      </c>
      <c r="BG159" s="128">
        <f>BG142^3+BH142^3+BI142^3+BJ142^3+BG143^3+BH143^3+BI143^3+BJ143^3+BG144^3+BH144^3+BI144^3+BJ144^3+BG145^3+BH145^3+BI145^3+BJ145^3</f>
        <v>0</v>
      </c>
      <c r="BH159" s="128">
        <f>BG146^3+BH146^3+BI146^3+BJ146^3+BG147^3+BH147^3+BI147^3+BJ147^3+BG148^3+BH148^3+BI148^3+BJ148^3+BG149^3+BH149^3+BI149^3+BJ149^3</f>
        <v>0</v>
      </c>
      <c r="BI159" s="128">
        <f>BG150^3+BH150^3+BI150^3+BJ150^3+BG151^3+BH151^3+BI151^3+BJ151^3+BG152^3+BH152^3+BI152^3+BJ152^3+BG153^3+BH153^3+BI153^3+BJ153^3</f>
        <v>0</v>
      </c>
      <c r="BJ159" s="128">
        <f>BG154^3+BH154^3+BI154^3+BJ154^3+BG155^3+BH155^3+BI155^3+BJ155^3+BG156^3+BH156^3+BI156^3+BJ156^3+BG157^3+BH157^3+BI157^3+BJ157^3</f>
        <v>0</v>
      </c>
      <c r="BK159" s="128">
        <f>BK142^3+BL142^3+BM142^3+BN142^3+BK143^3+BL143^3+BM143^3+BN143^3+BK144^3+BL144^3+BM144^3+BN144^3+BK145^3+BL145^3+BM145^3+BN145^3</f>
        <v>0</v>
      </c>
      <c r="BL159" s="128">
        <f>BK146^3+BL146^3+BM146^3+BN146^3+BK147^3+BL147^3+BM147^3+BN147^3+BK148^3+BL148^3+BM148^3+BN148^3+BK149^3+BL149^3+BM149^3+BN149^3</f>
        <v>0</v>
      </c>
      <c r="BM159" s="128">
        <f>BK150^3+BL150^3+BM150^3+BN150^3+BK151^3+BL151^3+BM151^3+BN151^3+BK152^3+BL152^3+BM152^3+BN152^3+BK153^3+BL153^3+BM153^3+BN153^3</f>
        <v>0</v>
      </c>
      <c r="BN159" s="128">
        <f>BK154^3+BL154^3+BM154^3+BN154^3+BK155^3+BL155^3+BM155^3+BN155^3+BK156^3+BL156^3+BM156^3+BN156^3+BK157^3+BL157^3+BM157^3+BN157^3</f>
        <v>0</v>
      </c>
      <c r="BO159" s="128">
        <f>AY157^3+AZ156^3+BA155^3+BB154^3+BC153^3+BD152^3+BE151^3+BF150^3+BG149^3+BH148^3+BI147^3+BJ146^3+BK145^3+BL144^3+BM143^3+BN142^3</f>
        <v>0</v>
      </c>
      <c r="BP159" s="170">
        <f>AY149^3+AZ148^3+BA147^3+BB146^3+BC145^3+BD144^3+BE143^3+BF142^3+BG157^3+BH156^3+BI155^3+BJ154^3+BK153^3+BL152^3+BM151^3+BN150^3</f>
        <v>0</v>
      </c>
      <c r="BQ159" s="32"/>
      <c r="BR159" s="131"/>
      <c r="BS159" s="131"/>
      <c r="BT159" s="131"/>
      <c r="BU159" s="131"/>
      <c r="BV159" s="131"/>
      <c r="BW159" s="131"/>
      <c r="BX159" s="131"/>
      <c r="BY159" s="131"/>
      <c r="BZ159" s="131"/>
      <c r="CA159" s="131"/>
      <c r="CB159" s="131"/>
      <c r="CC159" s="131"/>
      <c r="CD159" s="131"/>
      <c r="CE159" s="131"/>
      <c r="CF159" s="131"/>
      <c r="CG159" s="131"/>
      <c r="CH159" s="32"/>
      <c r="CI159" s="115"/>
      <c r="CJ159" s="144"/>
      <c r="CK159" s="109"/>
      <c r="CL159" s="58"/>
      <c r="CM159" s="127">
        <f>CM142^3+CN142^3+CO142^3+CP142^3+CM143^3+CN143^3+CO143^3+CP143^3+CM144^3+CN144^3+CO144^3+CP144^3+CM145^3+CN145^3+CO145^3+CP145^3</f>
        <v>0</v>
      </c>
      <c r="CN159" s="128">
        <f>CM146^3+CN146^3+CO146^3+CP146^3+CM147^3+CN147^3+CO147^3+CP147^3+CM148^3+CN148^3+CO148^3+CP148^3+CM149^3+CN149^3+CO149^3+CP149^3</f>
        <v>0</v>
      </c>
      <c r="CO159" s="128">
        <f>CM150^3+CN150^3+CO150^3+CP150^3+CM151^3+CN151^3+CO151^3+CP151^3+CM152^3+CN152^3+CO152^3+CP152^3+CM153^3+CN153^3+CO153^3+CP153^3</f>
        <v>0</v>
      </c>
      <c r="CP159" s="128">
        <f>CM154^3+CN154^3+CO154^3+CP154^3+CM155^3+CN155^3+CO155^3+CP155^3+CM156^3+CN156^3+CO156^3+CP156^3+CM157^3+CN157^3+CO157^3+CP157^3</f>
        <v>0</v>
      </c>
      <c r="CQ159" s="128">
        <f>CQ142^3+CR142^3+CS142^3+CT142^3+CQ143^3+CR143^3+CS143^3+CT143^3+CQ144^3+CR144^3+CS144^3+CT144^3+CQ145^3+CR145^3+CS145^3+CT145^3</f>
        <v>0</v>
      </c>
      <c r="CR159" s="128">
        <f>CQ146^3+CR146^3+CS146^3+CT146^3+CQ147^3+CR147^3+CS147^3+CT147^3+CQ148^3+CR148^3+CS148^3+CT148^3+CQ149^3+CR149^3+CS149^3+CT149^3</f>
        <v>0</v>
      </c>
      <c r="CS159" s="128">
        <f>CQ150^3+CR150^3+CS150^3+CT150^3+CQ151^3+CR151^3+CS151^3+CT151^3+CQ152^3+CR152^3+CS152^3+CT152^3+CQ153^3+CR153^3+CS153^3+CT153^3</f>
        <v>0</v>
      </c>
      <c r="CT159" s="128">
        <f>CQ154^3+CR154^3+CS154^3+CT154^3+CQ155^3+CR155^3+CS155^3+CT155^3+CQ156^3+CR156^3+CS156^3+CT156^3+CQ157^3+CR157^3+CS157^3+CT157^3</f>
        <v>0</v>
      </c>
      <c r="CU159" s="128">
        <f>CU142^3+CV142^3+CW142^3+CX142^3+CU143^3+CV143^3+CW143^3+CX143^3+CU144^3+CV144^3+CW144^3+CX144^3+CU145^3+CV145^3+CW145^3+CX145^3</f>
        <v>0</v>
      </c>
      <c r="CV159" s="128">
        <f>CU146^3+CV146^3+CW146^3+CX146^3+CU147^3+CV147^3+CW147^3+CX147^3+CU148^3+CV148^3+CW148^3+CX148^3+CU149^3+CV149^3+CW149^3+CX149^3</f>
        <v>0</v>
      </c>
      <c r="CW159" s="128">
        <f>CU150^3+CV150^3+CW150^3+CX150^3+CU151^3+CV151^3+CW151^3+CX151^3+CU152^3+CV152^3+CW152^3+CX152^3+CU153^3+CV153^3+CW153^3+CX153^3</f>
        <v>0</v>
      </c>
      <c r="CX159" s="128">
        <f>CU154^3+CV154^3+CW154^3+CX154^3+CU155^3+CV155^3+CW155^3+CX155^3+CU156^3+CV156^3+CW156^3+CX156^3+CU157^3+CV157^3+CW157^3+CX157^3</f>
        <v>0</v>
      </c>
      <c r="CY159" s="128">
        <f>CY142^3+CZ142^3+DA142^3+DB142^3+CY143^3+CZ143^3+DA143^3+DB143^3+CY144^3+CZ144^3+DA144^3+DB144^3+CY145^3+CZ145^3+DA145^3+DB145^3</f>
        <v>0</v>
      </c>
      <c r="CZ159" s="128">
        <f>CY146^3+CZ146^3+DA146^3+DB146^3+CY147^3+CZ147^3+DA147^3+DB147^3+CY148^3+CZ148^3+DA148^3+DB148^3+CY149^3+CZ149^3+DA149^3+DB149^3</f>
        <v>0</v>
      </c>
      <c r="DA159" s="128">
        <f>CY150^3+CZ150^3+DA150^3+DB150^3+CY151^3+CZ151^3+DA151^3+DB151^3+CY152^3+CZ152^3+DA152^3+DB152^3+CY153^3+CZ153^3+DA153^3+DB153^3</f>
        <v>0</v>
      </c>
      <c r="DB159" s="128">
        <f>CY154^3+CZ154^3+DA154^3+DB154^3+CY155^3+CZ155^3+DA155^3+DB155^3+CY156^3+CZ156^3+DA156^3+DB156^3+CY157^3+CZ157^3+DA157^3+DB157^3</f>
        <v>0</v>
      </c>
      <c r="DC159" s="128">
        <f>CM157^3+CN156^3+CO155^3+CP154^3+CQ153^3+CR152^3+CS151^3+CT150^3+CU149^3+CV148^3+CW147^3+CX146^3+CY145^3+CZ144^3+DA143^3+DB142^3</f>
        <v>0</v>
      </c>
      <c r="DD159" s="170">
        <f>CM149^3+CN148^3+CO147^3+CP146^3+CQ145^3+CR144^3+CS143^3+CT142^3+CU157^3+CV156^3+CW155^3+CX154^3+CY153^3+CZ152^3+DA151^3+DB150^3</f>
        <v>0</v>
      </c>
      <c r="DE159" s="32"/>
      <c r="DF159" s="131"/>
      <c r="DG159" s="131"/>
      <c r="DH159" s="131"/>
      <c r="DI159" s="131"/>
      <c r="DJ159" s="131"/>
      <c r="DK159" s="131"/>
      <c r="DL159" s="131"/>
      <c r="DM159" s="131"/>
      <c r="DN159" s="131"/>
      <c r="DO159" s="131"/>
      <c r="DP159" s="131"/>
      <c r="DQ159" s="131"/>
      <c r="DR159" s="131"/>
      <c r="DS159" s="131"/>
      <c r="DT159" s="131"/>
      <c r="DU159" s="131"/>
      <c r="DV159" s="32"/>
      <c r="DW159" s="115"/>
      <c r="DY159" s="109"/>
      <c r="DZ159" s="58"/>
      <c r="EA159" s="127">
        <f>EA142^3+EB142^3+EC142^3+ED142^3+EA143^3+EB143^3+EC143^3+ED143^3+EA144^3+EB144^3+EC144^3+ED144^3+EA145^3+EB145^3+EC145^3+ED145^3</f>
        <v>0</v>
      </c>
      <c r="EB159" s="128">
        <f>EA146^3+EB146^3+EC146^3+ED146^3+EA147^3+EB147^3+EC147^3+ED147^3+EA148^3+EB148^3+EC148^3+ED148^3+EA149^3+EB149^3+EC149^3+ED149^3</f>
        <v>0</v>
      </c>
      <c r="EC159" s="128">
        <f>EA150^3+EB150^3+EC150^3+ED150^3+EA151^3+EB151^3+EC151^3+ED151^3+EA152^3+EB152^3+EC152^3+ED152^3+EA153^3+EB153^3+EC153^3+ED153^3</f>
        <v>0</v>
      </c>
      <c r="ED159" s="128">
        <f>EA154^3+EB154^3+EC154^3+ED154^3+EA155^3+EB155^3+EC155^3+ED155^3+EA156^3+EB156^3+EC156^3+ED156^3+EA157^3+EB157^3+EC157^3+ED157^3</f>
        <v>0</v>
      </c>
      <c r="EE159" s="128">
        <f>EE142^3+EF142^3+EG142^3+EH142^3+EE143^3+EF143^3+EG143^3+EH143^3+EE144^3+EF144^3+EG144^3+EH144^3+EE145^3+EF145^3+EG145^3+EH145^3</f>
        <v>0</v>
      </c>
      <c r="EF159" s="128">
        <f>EE146^3+EF146^3+EG146^3+EH146^3+EE147^3+EF147^3+EG147^3+EH147^3+EE148^3+EF148^3+EG148^3+EH148^3+EE149^3+EF149^3+EG149^3+EH149^3</f>
        <v>0</v>
      </c>
      <c r="EG159" s="128">
        <f>EE150^3+EF150^3+EG150^3+EH150^3+EE151^3+EF151^3+EG151^3+EH151^3+EE152^3+EF152^3+EG152^3+EH152^3+EE153^3+EF153^3+EG153^3+EH153^3</f>
        <v>0</v>
      </c>
      <c r="EH159" s="128">
        <f>EE154^3+EF154^3+EG154^3+EH154^3+EE155^3+EF155^3+EG155^3+EH155^3+EE156^3+EF156^3+EG156^3+EH156^3+EE157^3+EF157^3+EG157^3+EH157^3</f>
        <v>0</v>
      </c>
      <c r="EI159" s="128">
        <f>EI142^3+EJ142^3+EK142^3+EL142^3+EI143^3+EJ143^3+EK143^3+EL143^3+EI144^3+EJ144^3+EK144^3+EL144^3+EI145^3+EJ145^3+EK145^3+EL145^3</f>
        <v>0</v>
      </c>
      <c r="EJ159" s="128">
        <f>EI146^3+EJ146^3+EK146^3+EL146^3+EI147^3+EJ147^3+EK147^3+EL147^3+EI148^3+EJ148^3+EK148^3+EL148^3+EI149^3+EJ149^3+EK149^3+EL149^3</f>
        <v>0</v>
      </c>
      <c r="EK159" s="128">
        <f>EI150^3+EJ150^3+EK150^3+EL150^3+EI151^3+EJ151^3+EK151^3+EL151^3+EI152^3+EJ152^3+EK152^3+EL152^3+EI153^3+EJ153^3+EK153^3+EL153^3</f>
        <v>0</v>
      </c>
      <c r="EL159" s="128">
        <f>EI154^3+EJ154^3+EK154^3+EL154^3+EI155^3+EJ155^3+EK155^3+EL155^3+EI156^3+EJ156^3+EK156^3+EL156^3+EI157^3+EJ157^3+EK157^3+EL157^3</f>
        <v>0</v>
      </c>
      <c r="EM159" s="128">
        <f>EM142^3+EN142^3+EO142^3+EP142^3+EM143^3+EN143^3+EO143^3+EP143^3+EM144^3+EN144^3+EO144^3+EP144^3+EM145^3+EN145^3+EO145^3+EP145^3</f>
        <v>0</v>
      </c>
      <c r="EN159" s="128">
        <f>EM146^3+EN146^3+EO146^3+EP146^3+EM147^3+EN147^3+EO147^3+EP147^3+EM148^3+EN148^3+EO148^3+EP148^3+EM149^3+EN149^3+EO149^3+EP149^3</f>
        <v>0</v>
      </c>
      <c r="EO159" s="128">
        <f>EM150^3+EN150^3+EO150^3+EP150^3+EM151^3+EN151^3+EO151^3+EP151^3+EM152^3+EN152^3+EO152^3+EP152^3+EM153^3+EN153^3+EO153^3+EP153^3</f>
        <v>0</v>
      </c>
      <c r="EP159" s="128">
        <f>EM154^3+EN154^3+EO154^3+EP154^3+EM155^3+EN155^3+EO155^3+EP155^3+EM156^3+EN156^3+EO156^3+EP156^3+EM157^3+EN157^3+EO157^3+EP157^3</f>
        <v>0</v>
      </c>
      <c r="EQ159" s="128">
        <f>EA157^3+EB156^3+EC155^3+ED154^3+EE153^3+EF152^3+EG151^3+EH150^3+EI149^3+EJ148^3+EK147^3+EL146^3+EM145^3+EN144^3+EO143^3+EP142^3</f>
        <v>0</v>
      </c>
      <c r="ER159" s="170">
        <f>EA149^3+EB148^3+EC147^3+ED146^3+EE145^3+EF144^3+EG143^3+EH142^3+EI157^3+EJ156^3+EK155^3+EL154^3+EM153^3+EN152^3+EO151^3+EP150^3</f>
        <v>0</v>
      </c>
      <c r="ES159" s="32"/>
      <c r="ET159" s="131"/>
      <c r="EU159" s="131"/>
      <c r="EV159" s="131"/>
      <c r="EW159" s="131"/>
      <c r="EX159" s="131"/>
      <c r="EY159" s="131"/>
      <c r="EZ159" s="131"/>
      <c r="FA159" s="131"/>
      <c r="FB159" s="131"/>
      <c r="FC159" s="131"/>
      <c r="FD159" s="131"/>
      <c r="FE159" s="131"/>
      <c r="FF159" s="131"/>
      <c r="FG159" s="131"/>
      <c r="FH159" s="131"/>
      <c r="FI159" s="131"/>
      <c r="FJ159" s="32"/>
      <c r="FK159" s="115"/>
    </row>
    <row r="160" spans="1:167" ht="13.5" thickBot="1" x14ac:dyDescent="0.25">
      <c r="A160" s="32"/>
      <c r="B160" s="32"/>
      <c r="C160" s="32"/>
      <c r="D160" s="106" t="s">
        <v>216</v>
      </c>
      <c r="E160" s="107" t="s">
        <v>207</v>
      </c>
      <c r="F160" s="108">
        <f>B4+(146*B6)</f>
        <v>147</v>
      </c>
      <c r="G160" s="104"/>
      <c r="H160" s="43"/>
      <c r="I160" s="109"/>
      <c r="J160" s="58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137"/>
      <c r="AB160" s="137"/>
      <c r="AC160" s="32" t="s">
        <v>0</v>
      </c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32"/>
      <c r="AU160" s="115"/>
      <c r="AW160" s="109"/>
      <c r="AX160" s="58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  <c r="BN160" s="46"/>
      <c r="BO160" s="137"/>
      <c r="BP160" s="137"/>
      <c r="BQ160" s="32" t="s">
        <v>0</v>
      </c>
      <c r="BR160" s="135"/>
      <c r="BS160" s="135"/>
      <c r="BT160" s="135"/>
      <c r="BU160" s="135"/>
      <c r="BV160" s="135"/>
      <c r="BW160" s="135"/>
      <c r="BX160" s="135"/>
      <c r="BY160" s="135"/>
      <c r="BZ160" s="135"/>
      <c r="CA160" s="135"/>
      <c r="CB160" s="135"/>
      <c r="CC160" s="135"/>
      <c r="CD160" s="135"/>
      <c r="CE160" s="135"/>
      <c r="CF160" s="135"/>
      <c r="CG160" s="135"/>
      <c r="CH160" s="32"/>
      <c r="CI160" s="115"/>
      <c r="CJ160" s="144"/>
      <c r="CK160" s="109"/>
      <c r="CL160" s="58"/>
      <c r="CM160" s="46"/>
      <c r="CN160" s="46"/>
      <c r="CO160" s="46"/>
      <c r="CP160" s="46"/>
      <c r="CQ160" s="46"/>
      <c r="CR160" s="46"/>
      <c r="CS160" s="46"/>
      <c r="CT160" s="46"/>
      <c r="CU160" s="46"/>
      <c r="CV160" s="46"/>
      <c r="CW160" s="46"/>
      <c r="CX160" s="46"/>
      <c r="CY160" s="46"/>
      <c r="CZ160" s="46"/>
      <c r="DA160" s="46"/>
      <c r="DB160" s="46"/>
      <c r="DC160" s="137"/>
      <c r="DD160" s="137"/>
      <c r="DE160" s="32" t="s">
        <v>0</v>
      </c>
      <c r="DF160" s="135"/>
      <c r="DG160" s="135"/>
      <c r="DH160" s="135"/>
      <c r="DI160" s="135"/>
      <c r="DJ160" s="135"/>
      <c r="DK160" s="135"/>
      <c r="DL160" s="135"/>
      <c r="DM160" s="135"/>
      <c r="DN160" s="135"/>
      <c r="DO160" s="135"/>
      <c r="DP160" s="135"/>
      <c r="DQ160" s="135"/>
      <c r="DR160" s="135"/>
      <c r="DS160" s="135"/>
      <c r="DT160" s="135"/>
      <c r="DU160" s="135"/>
      <c r="DV160" s="32"/>
      <c r="DW160" s="115"/>
      <c r="DY160" s="109"/>
      <c r="DZ160" s="58"/>
      <c r="EA160" s="46"/>
      <c r="EB160" s="46"/>
      <c r="EC160" s="46"/>
      <c r="ED160" s="46"/>
      <c r="EE160" s="46"/>
      <c r="EF160" s="46"/>
      <c r="EG160" s="46"/>
      <c r="EH160" s="46"/>
      <c r="EI160" s="46"/>
      <c r="EJ160" s="46"/>
      <c r="EK160" s="46"/>
      <c r="EL160" s="46"/>
      <c r="EM160" s="46"/>
      <c r="EN160" s="46"/>
      <c r="EO160" s="46"/>
      <c r="EP160" s="46"/>
      <c r="EQ160" s="137"/>
      <c r="ER160" s="137"/>
      <c r="ES160" s="32" t="s">
        <v>0</v>
      </c>
      <c r="ET160" s="135"/>
      <c r="EU160" s="135"/>
      <c r="EV160" s="135"/>
      <c r="EW160" s="135"/>
      <c r="EX160" s="135"/>
      <c r="EY160" s="135"/>
      <c r="EZ160" s="135"/>
      <c r="FA160" s="135"/>
      <c r="FB160" s="135"/>
      <c r="FC160" s="135"/>
      <c r="FD160" s="135"/>
      <c r="FE160" s="135"/>
      <c r="FF160" s="135"/>
      <c r="FG160" s="135"/>
      <c r="FH160" s="135"/>
      <c r="FI160" s="135"/>
      <c r="FJ160" s="32"/>
      <c r="FK160" s="115"/>
    </row>
    <row r="161" spans="1:167" ht="14.25" thickTop="1" thickBot="1" x14ac:dyDescent="0.25">
      <c r="A161" s="32"/>
      <c r="B161" s="32"/>
      <c r="C161" s="32"/>
      <c r="D161" s="106" t="s">
        <v>17</v>
      </c>
      <c r="E161" s="107" t="s">
        <v>207</v>
      </c>
      <c r="F161" s="110">
        <f>B4+(147*B6)</f>
        <v>148</v>
      </c>
      <c r="G161" s="104"/>
      <c r="H161" s="43"/>
      <c r="I161" s="138"/>
      <c r="J161" s="142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  <c r="Y161" s="143"/>
      <c r="Z161" s="143"/>
      <c r="AA161" s="143"/>
      <c r="AB161" s="143"/>
      <c r="AC161" s="143"/>
      <c r="AD161" s="140"/>
      <c r="AE161" s="140"/>
      <c r="AF161" s="140"/>
      <c r="AG161" s="140"/>
      <c r="AH161" s="140"/>
      <c r="AI161" s="140"/>
      <c r="AJ161" s="140"/>
      <c r="AK161" s="140"/>
      <c r="AL161" s="140"/>
      <c r="AM161" s="140"/>
      <c r="AN161" s="140"/>
      <c r="AO161" s="140"/>
      <c r="AP161" s="140"/>
      <c r="AQ161" s="140"/>
      <c r="AR161" s="140"/>
      <c r="AS161" s="140"/>
      <c r="AT161" s="139"/>
      <c r="AU161" s="141" t="s">
        <v>0</v>
      </c>
      <c r="AW161" s="138"/>
      <c r="AX161" s="142"/>
      <c r="AY161" s="143"/>
      <c r="AZ161" s="143"/>
      <c r="BA161" s="143"/>
      <c r="BB161" s="143"/>
      <c r="BC161" s="143"/>
      <c r="BD161" s="143"/>
      <c r="BE161" s="143"/>
      <c r="BF161" s="143"/>
      <c r="BG161" s="143"/>
      <c r="BH161" s="143"/>
      <c r="BI161" s="143"/>
      <c r="BJ161" s="143"/>
      <c r="BK161" s="143"/>
      <c r="BL161" s="143"/>
      <c r="BM161" s="143"/>
      <c r="BN161" s="143"/>
      <c r="BO161" s="143"/>
      <c r="BP161" s="143"/>
      <c r="BQ161" s="143"/>
      <c r="BR161" s="140"/>
      <c r="BS161" s="140"/>
      <c r="BT161" s="140"/>
      <c r="BU161" s="140"/>
      <c r="BV161" s="140"/>
      <c r="BW161" s="140"/>
      <c r="BX161" s="140"/>
      <c r="BY161" s="140"/>
      <c r="BZ161" s="140"/>
      <c r="CA161" s="140"/>
      <c r="CB161" s="140"/>
      <c r="CC161" s="140"/>
      <c r="CD161" s="140"/>
      <c r="CE161" s="140"/>
      <c r="CF161" s="140"/>
      <c r="CG161" s="140"/>
      <c r="CH161" s="139"/>
      <c r="CI161" s="141" t="s">
        <v>0</v>
      </c>
      <c r="CJ161" s="144"/>
      <c r="CK161" s="138"/>
      <c r="CL161" s="142"/>
      <c r="CM161" s="143"/>
      <c r="CN161" s="143"/>
      <c r="CO161" s="143"/>
      <c r="CP161" s="143"/>
      <c r="CQ161" s="143"/>
      <c r="CR161" s="143"/>
      <c r="CS161" s="143"/>
      <c r="CT161" s="143"/>
      <c r="CU161" s="143"/>
      <c r="CV161" s="143"/>
      <c r="CW161" s="143"/>
      <c r="CX161" s="143"/>
      <c r="CY161" s="143"/>
      <c r="CZ161" s="143"/>
      <c r="DA161" s="143"/>
      <c r="DB161" s="143"/>
      <c r="DC161" s="143"/>
      <c r="DD161" s="143"/>
      <c r="DE161" s="143"/>
      <c r="DF161" s="140"/>
      <c r="DG161" s="140"/>
      <c r="DH161" s="140"/>
      <c r="DI161" s="140"/>
      <c r="DJ161" s="140"/>
      <c r="DK161" s="140"/>
      <c r="DL161" s="140"/>
      <c r="DM161" s="140"/>
      <c r="DN161" s="140"/>
      <c r="DO161" s="140"/>
      <c r="DP161" s="140"/>
      <c r="DQ161" s="140"/>
      <c r="DR161" s="140"/>
      <c r="DS161" s="140"/>
      <c r="DT161" s="140"/>
      <c r="DU161" s="140"/>
      <c r="DV161" s="139"/>
      <c r="DW161" s="141" t="s">
        <v>0</v>
      </c>
      <c r="DY161" s="138"/>
      <c r="DZ161" s="142"/>
      <c r="EA161" s="143"/>
      <c r="EB161" s="143"/>
      <c r="EC161" s="143"/>
      <c r="ED161" s="143"/>
      <c r="EE161" s="143"/>
      <c r="EF161" s="143"/>
      <c r="EG161" s="143"/>
      <c r="EH161" s="143"/>
      <c r="EI161" s="143"/>
      <c r="EJ161" s="143"/>
      <c r="EK161" s="143"/>
      <c r="EL161" s="143"/>
      <c r="EM161" s="143"/>
      <c r="EN161" s="143"/>
      <c r="EO161" s="143"/>
      <c r="EP161" s="143"/>
      <c r="EQ161" s="143"/>
      <c r="ER161" s="143"/>
      <c r="ES161" s="143"/>
      <c r="ET161" s="140"/>
      <c r="EU161" s="140"/>
      <c r="EV161" s="140"/>
      <c r="EW161" s="140"/>
      <c r="EX161" s="140"/>
      <c r="EY161" s="140"/>
      <c r="EZ161" s="140"/>
      <c r="FA161" s="140"/>
      <c r="FB161" s="140"/>
      <c r="FC161" s="140"/>
      <c r="FD161" s="140"/>
      <c r="FE161" s="140"/>
      <c r="FF161" s="140"/>
      <c r="FG161" s="140"/>
      <c r="FH161" s="140"/>
      <c r="FI161" s="140"/>
      <c r="FJ161" s="139"/>
      <c r="FK161" s="141" t="s">
        <v>0</v>
      </c>
    </row>
    <row r="162" spans="1:167" ht="14.25" thickTop="1" thickBot="1" x14ac:dyDescent="0.25">
      <c r="A162" s="32"/>
      <c r="B162" s="32"/>
      <c r="C162" s="32"/>
      <c r="D162" s="106" t="s">
        <v>80</v>
      </c>
      <c r="E162" s="107" t="s">
        <v>207</v>
      </c>
      <c r="F162" s="110">
        <f>B4+(148*B6)</f>
        <v>149</v>
      </c>
      <c r="G162" s="104"/>
      <c r="H162" s="43"/>
      <c r="J162" s="25" t="s">
        <v>0</v>
      </c>
      <c r="O162" s="25" t="s">
        <v>0</v>
      </c>
      <c r="W162" s="25" t="s">
        <v>0</v>
      </c>
      <c r="X162" s="25" t="s">
        <v>0</v>
      </c>
      <c r="Y162" s="25" t="s">
        <v>0</v>
      </c>
      <c r="AX162" s="25" t="s">
        <v>0</v>
      </c>
      <c r="CJ162" s="144"/>
      <c r="CL162" s="25" t="s">
        <v>0</v>
      </c>
      <c r="DZ162" s="25" t="s">
        <v>0</v>
      </c>
    </row>
    <row r="163" spans="1:167" ht="14.25" thickTop="1" thickBot="1" x14ac:dyDescent="0.25">
      <c r="A163" s="32"/>
      <c r="B163" s="32"/>
      <c r="C163" s="32"/>
      <c r="D163" s="106" t="s">
        <v>193</v>
      </c>
      <c r="E163" s="107" t="s">
        <v>207</v>
      </c>
      <c r="F163" s="108">
        <f>B4+(149*B6)</f>
        <v>150</v>
      </c>
      <c r="G163" s="104"/>
      <c r="H163" s="43"/>
      <c r="I163" s="38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40"/>
      <c r="AE163" s="40"/>
      <c r="AF163" s="40"/>
      <c r="AG163" s="40"/>
      <c r="AH163" s="40"/>
      <c r="AI163" s="40"/>
      <c r="AJ163" s="40"/>
      <c r="AK163" s="40"/>
      <c r="AL163" s="40"/>
      <c r="AM163" s="40"/>
      <c r="AN163" s="40"/>
      <c r="AO163" s="40"/>
      <c r="AP163" s="40"/>
      <c r="AQ163" s="40"/>
      <c r="AR163" s="40"/>
      <c r="AS163" s="40"/>
      <c r="AT163" s="39"/>
      <c r="AU163" s="41"/>
      <c r="AW163" s="38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  <c r="BN163" s="39"/>
      <c r="BO163" s="39"/>
      <c r="BP163" s="39"/>
      <c r="BQ163" s="39"/>
      <c r="BR163" s="40"/>
      <c r="BS163" s="40"/>
      <c r="BT163" s="40"/>
      <c r="BU163" s="40"/>
      <c r="BV163" s="40"/>
      <c r="BW163" s="40"/>
      <c r="BX163" s="40"/>
      <c r="BY163" s="40"/>
      <c r="BZ163" s="40"/>
      <c r="CA163" s="40"/>
      <c r="CB163" s="40"/>
      <c r="CC163" s="40"/>
      <c r="CD163" s="40"/>
      <c r="CE163" s="40"/>
      <c r="CF163" s="40"/>
      <c r="CG163" s="40"/>
      <c r="CH163" s="39"/>
      <c r="CI163" s="41"/>
      <c r="CJ163" s="144"/>
      <c r="CK163" s="38"/>
      <c r="CL163" s="39"/>
      <c r="CM163" s="39"/>
      <c r="CN163" s="39"/>
      <c r="CO163" s="39"/>
      <c r="CP163" s="39"/>
      <c r="CQ163" s="39"/>
      <c r="CR163" s="39"/>
      <c r="CS163" s="39"/>
      <c r="CT163" s="39"/>
      <c r="CU163" s="39"/>
      <c r="CV163" s="39"/>
      <c r="CW163" s="39"/>
      <c r="CX163" s="39"/>
      <c r="CY163" s="39"/>
      <c r="CZ163" s="39"/>
      <c r="DA163" s="39"/>
      <c r="DB163" s="39"/>
      <c r="DC163" s="39"/>
      <c r="DD163" s="39"/>
      <c r="DE163" s="39"/>
      <c r="DF163" s="40"/>
      <c r="DG163" s="40"/>
      <c r="DH163" s="40"/>
      <c r="DI163" s="40"/>
      <c r="DJ163" s="40"/>
      <c r="DK163" s="40"/>
      <c r="DL163" s="40"/>
      <c r="DM163" s="40"/>
      <c r="DN163" s="40"/>
      <c r="DO163" s="40"/>
      <c r="DP163" s="40"/>
      <c r="DQ163" s="40"/>
      <c r="DR163" s="40"/>
      <c r="DS163" s="40"/>
      <c r="DT163" s="40"/>
      <c r="DU163" s="40"/>
      <c r="DV163" s="39"/>
      <c r="DW163" s="41"/>
      <c r="DY163" s="38"/>
      <c r="DZ163" s="39"/>
      <c r="EA163" s="39"/>
      <c r="EB163" s="39"/>
      <c r="EC163" s="39"/>
      <c r="ED163" s="39"/>
      <c r="EE163" s="39"/>
      <c r="EF163" s="39"/>
      <c r="EG163" s="39"/>
      <c r="EH163" s="39"/>
      <c r="EI163" s="39"/>
      <c r="EJ163" s="39"/>
      <c r="EK163" s="39"/>
      <c r="EL163" s="39"/>
      <c r="EM163" s="39"/>
      <c r="EN163" s="39"/>
      <c r="EO163" s="39"/>
      <c r="EP163" s="39"/>
      <c r="EQ163" s="39"/>
      <c r="ER163" s="39"/>
      <c r="ES163" s="39"/>
      <c r="ET163" s="40"/>
      <c r="EU163" s="40"/>
      <c r="EV163" s="40"/>
      <c r="EW163" s="40"/>
      <c r="EX163" s="40"/>
      <c r="EY163" s="40"/>
      <c r="EZ163" s="40"/>
      <c r="FA163" s="40"/>
      <c r="FB163" s="40"/>
      <c r="FC163" s="40"/>
      <c r="FD163" s="40"/>
      <c r="FE163" s="40"/>
      <c r="FF163" s="40"/>
      <c r="FG163" s="40"/>
      <c r="FH163" s="40"/>
      <c r="FI163" s="40"/>
      <c r="FJ163" s="39"/>
      <c r="FK163" s="41"/>
    </row>
    <row r="164" spans="1:167" ht="13.5" thickBot="1" x14ac:dyDescent="0.25">
      <c r="A164" s="32"/>
      <c r="B164" s="32"/>
      <c r="C164" s="32"/>
      <c r="D164" s="106" t="s">
        <v>171</v>
      </c>
      <c r="E164" s="107" t="s">
        <v>207</v>
      </c>
      <c r="F164" s="108">
        <f>B4+(150*B6)</f>
        <v>151</v>
      </c>
      <c r="G164" s="104"/>
      <c r="H164" s="43"/>
      <c r="I164" s="44"/>
      <c r="J164" s="45" t="s">
        <v>2</v>
      </c>
      <c r="K164" s="46"/>
      <c r="L164" s="46"/>
      <c r="M164" s="46"/>
      <c r="N164" s="46"/>
      <c r="O164" s="46"/>
      <c r="P164" s="46"/>
      <c r="Q164" s="46"/>
      <c r="R164" s="46"/>
      <c r="S164" s="47" t="s">
        <v>572</v>
      </c>
      <c r="T164" s="46"/>
      <c r="U164" s="46"/>
      <c r="V164" s="46"/>
      <c r="W164" s="46"/>
      <c r="X164" s="46"/>
      <c r="Y164" s="46"/>
      <c r="Z164" s="46"/>
      <c r="AA164" s="46" t="s">
        <v>0</v>
      </c>
      <c r="AB164" s="46"/>
      <c r="AC164" s="46" t="s">
        <v>0</v>
      </c>
      <c r="AD164" s="48"/>
      <c r="AE164" s="48"/>
      <c r="AF164" s="48"/>
      <c r="AG164" s="48"/>
      <c r="AH164" s="48"/>
      <c r="AI164" s="48"/>
      <c r="AJ164" s="48"/>
      <c r="AK164" s="48"/>
      <c r="AL164" s="49" t="s">
        <v>281</v>
      </c>
      <c r="AM164" s="48"/>
      <c r="AN164" s="48"/>
      <c r="AO164" s="48"/>
      <c r="AP164" s="48"/>
      <c r="AQ164" s="48"/>
      <c r="AR164" s="48"/>
      <c r="AS164" s="48"/>
      <c r="AT164" s="50"/>
      <c r="AU164" s="51"/>
      <c r="AW164" s="44"/>
      <c r="AX164" s="45" t="s">
        <v>2</v>
      </c>
      <c r="AY164" s="46"/>
      <c r="AZ164" s="46"/>
      <c r="BA164" s="46"/>
      <c r="BB164" s="46"/>
      <c r="BC164" s="46"/>
      <c r="BD164" s="46"/>
      <c r="BE164" s="46"/>
      <c r="BF164" s="46"/>
      <c r="BG164" s="47" t="s">
        <v>589</v>
      </c>
      <c r="BH164" s="46"/>
      <c r="BI164" s="46"/>
      <c r="BJ164" s="46"/>
      <c r="BK164" s="46"/>
      <c r="BL164" s="46"/>
      <c r="BM164" s="46"/>
      <c r="BN164" s="46"/>
      <c r="BO164" s="46" t="s">
        <v>0</v>
      </c>
      <c r="BP164" s="46"/>
      <c r="BQ164" s="46" t="s">
        <v>0</v>
      </c>
      <c r="BR164" s="48"/>
      <c r="BS164" s="48"/>
      <c r="BT164" s="48"/>
      <c r="BU164" s="48"/>
      <c r="BV164" s="48"/>
      <c r="BW164" s="48"/>
      <c r="BX164" s="48"/>
      <c r="BY164" s="48"/>
      <c r="BZ164" s="49" t="s">
        <v>281</v>
      </c>
      <c r="CA164" s="48"/>
      <c r="CB164" s="48"/>
      <c r="CC164" s="48"/>
      <c r="CD164" s="48"/>
      <c r="CE164" s="48"/>
      <c r="CF164" s="48"/>
      <c r="CG164" s="48"/>
      <c r="CH164" s="50"/>
      <c r="CI164" s="51"/>
      <c r="CJ164" s="144"/>
      <c r="CK164" s="44"/>
      <c r="CL164" s="45" t="s">
        <v>2</v>
      </c>
      <c r="CM164" s="46"/>
      <c r="CN164" s="46"/>
      <c r="CO164" s="46"/>
      <c r="CP164" s="46"/>
      <c r="CQ164" s="46"/>
      <c r="CR164" s="46"/>
      <c r="CS164" s="46"/>
      <c r="CT164" s="46"/>
      <c r="CU164" s="47" t="s">
        <v>604</v>
      </c>
      <c r="CV164" s="46"/>
      <c r="CW164" s="46"/>
      <c r="CX164" s="46"/>
      <c r="CY164" s="46"/>
      <c r="CZ164" s="46"/>
      <c r="DA164" s="46"/>
      <c r="DB164" s="46"/>
      <c r="DC164" s="46" t="s">
        <v>0</v>
      </c>
      <c r="DD164" s="46"/>
      <c r="DE164" s="46" t="s">
        <v>0</v>
      </c>
      <c r="DF164" s="48"/>
      <c r="DG164" s="48"/>
      <c r="DH164" s="48"/>
      <c r="DI164" s="48"/>
      <c r="DJ164" s="48"/>
      <c r="DK164" s="48"/>
      <c r="DL164" s="48"/>
      <c r="DM164" s="48"/>
      <c r="DN164" s="49" t="s">
        <v>281</v>
      </c>
      <c r="DO164" s="48"/>
      <c r="DP164" s="48"/>
      <c r="DQ164" s="48"/>
      <c r="DR164" s="48"/>
      <c r="DS164" s="48"/>
      <c r="DT164" s="48"/>
      <c r="DU164" s="48"/>
      <c r="DV164" s="50"/>
      <c r="DW164" s="51"/>
      <c r="DY164" s="44"/>
      <c r="DZ164" s="45" t="s">
        <v>2</v>
      </c>
      <c r="EA164" s="46"/>
      <c r="EB164" s="46"/>
      <c r="EC164" s="46"/>
      <c r="ED164" s="46"/>
      <c r="EE164" s="46"/>
      <c r="EF164" s="46"/>
      <c r="EG164" s="46"/>
      <c r="EH164" s="46"/>
      <c r="EI164" s="47" t="s">
        <v>621</v>
      </c>
      <c r="EJ164" s="46"/>
      <c r="EK164" s="46"/>
      <c r="EL164" s="46"/>
      <c r="EM164" s="46"/>
      <c r="EN164" s="46"/>
      <c r="EO164" s="46"/>
      <c r="EP164" s="46"/>
      <c r="EQ164" s="46" t="s">
        <v>0</v>
      </c>
      <c r="ER164" s="46"/>
      <c r="ES164" s="46" t="s">
        <v>0</v>
      </c>
      <c r="ET164" s="48"/>
      <c r="EU164" s="48"/>
      <c r="EV164" s="48"/>
      <c r="EW164" s="48"/>
      <c r="EX164" s="48"/>
      <c r="EY164" s="48"/>
      <c r="EZ164" s="48"/>
      <c r="FA164" s="48"/>
      <c r="FB164" s="49" t="s">
        <v>281</v>
      </c>
      <c r="FC164" s="48"/>
      <c r="FD164" s="48"/>
      <c r="FE164" s="48"/>
      <c r="FF164" s="48"/>
      <c r="FG164" s="48"/>
      <c r="FH164" s="48"/>
      <c r="FI164" s="48"/>
      <c r="FJ164" s="50"/>
      <c r="FK164" s="51"/>
    </row>
    <row r="165" spans="1:167" x14ac:dyDescent="0.2">
      <c r="A165" s="32"/>
      <c r="B165" s="32"/>
      <c r="C165" s="32"/>
      <c r="D165" s="106" t="s">
        <v>101</v>
      </c>
      <c r="E165" s="107" t="s">
        <v>207</v>
      </c>
      <c r="F165" s="110">
        <f>B4+(151*B6)</f>
        <v>152</v>
      </c>
      <c r="G165" s="104"/>
      <c r="H165" s="43"/>
      <c r="I165" s="57"/>
      <c r="J165" s="58"/>
      <c r="K165" s="1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2"/>
      <c r="AA165" s="171">
        <f>K165^3+L165^3+M165^3+N165^3+O165^3+P165^3+Q165^3+R165^3+K166^3+L166^3+M166^3+N166^3+O166^3+P166^3+Q166^3+R166^3</f>
        <v>0</v>
      </c>
      <c r="AB165" s="167">
        <f>SUMSQ(K165:Z165)</f>
        <v>0</v>
      </c>
      <c r="AC165" s="61"/>
      <c r="AD165" s="68"/>
      <c r="AE165" s="69"/>
      <c r="AF165" s="69"/>
      <c r="AG165" s="69"/>
      <c r="AH165" s="70"/>
      <c r="AI165" s="70"/>
      <c r="AJ165" s="70"/>
      <c r="AK165" s="70"/>
      <c r="AL165" s="69"/>
      <c r="AM165" s="69"/>
      <c r="AN165" s="69"/>
      <c r="AO165" s="69"/>
      <c r="AP165" s="70"/>
      <c r="AQ165" s="70"/>
      <c r="AR165" s="70"/>
      <c r="AS165" s="71"/>
      <c r="AT165" s="66"/>
      <c r="AU165" s="51"/>
      <c r="AW165" s="57"/>
      <c r="AX165" s="58"/>
      <c r="AY165" s="1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2"/>
      <c r="BO165" s="171">
        <f>AY165^3+AZ165^3+BA165^3+BB165^3+BC165^3+BD165^3+BE165^3+BF165^3+AY166^3+AZ166^3+BA166^3+BB166^3+BC166^3+BD166^3+BE166^3+BF166^3</f>
        <v>0</v>
      </c>
      <c r="BP165" s="167">
        <f>SUMSQ(AY165:BN165)</f>
        <v>0</v>
      </c>
      <c r="BQ165" s="61"/>
      <c r="BR165" s="68"/>
      <c r="BS165" s="69"/>
      <c r="BT165" s="69"/>
      <c r="BU165" s="69"/>
      <c r="BV165" s="69"/>
      <c r="BW165" s="69"/>
      <c r="BX165" s="69"/>
      <c r="BY165" s="69"/>
      <c r="BZ165" s="70"/>
      <c r="CA165" s="70"/>
      <c r="CB165" s="70"/>
      <c r="CC165" s="70"/>
      <c r="CD165" s="70"/>
      <c r="CE165" s="70"/>
      <c r="CF165" s="70"/>
      <c r="CG165" s="71"/>
      <c r="CH165" s="66"/>
      <c r="CI165" s="51"/>
      <c r="CJ165" s="144"/>
      <c r="CK165" s="57"/>
      <c r="CL165" s="58"/>
      <c r="CM165" s="1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2"/>
      <c r="DC165" s="171">
        <f>CM165^3+CN165^3+CO165^3+CP165^3+CQ165^3+CR165^3+CS165^3+CT165^3+CM166^3+CN166^3+CO166^3+CP166^3+CQ166^3+CR166^3+CS166^3+CT166^3</f>
        <v>0</v>
      </c>
      <c r="DD165" s="167">
        <f>SUMSQ(CM165:DB165)</f>
        <v>0</v>
      </c>
      <c r="DE165" s="61"/>
      <c r="DF165" s="68"/>
      <c r="DG165" s="69"/>
      <c r="DH165" s="70"/>
      <c r="DI165" s="70"/>
      <c r="DJ165" s="69"/>
      <c r="DK165" s="69"/>
      <c r="DL165" s="70"/>
      <c r="DM165" s="70"/>
      <c r="DN165" s="69"/>
      <c r="DO165" s="69"/>
      <c r="DP165" s="70"/>
      <c r="DQ165" s="70"/>
      <c r="DR165" s="69"/>
      <c r="DS165" s="69"/>
      <c r="DT165" s="70"/>
      <c r="DU165" s="71"/>
      <c r="DV165" s="66"/>
      <c r="DW165" s="51"/>
      <c r="DY165" s="57"/>
      <c r="DZ165" s="58"/>
      <c r="EA165" s="1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2"/>
      <c r="EQ165" s="171">
        <f>EA165^3+EB165^3+EC165^3+ED165^3+EE165^3+EF165^3+EG165^3+EH165^3+EA166^3+EB166^3+EC166^3+ED166^3+EE166^3+EF166^3+EG166^3+EH166^3</f>
        <v>0</v>
      </c>
      <c r="ER165" s="167">
        <f>SUMSQ(EA165:EP165)</f>
        <v>0</v>
      </c>
      <c r="ES165" s="61"/>
      <c r="ET165" s="68"/>
      <c r="EU165" s="173"/>
      <c r="EV165" s="173"/>
      <c r="EW165" s="173"/>
      <c r="EX165" s="173"/>
      <c r="EY165" s="173"/>
      <c r="EZ165" s="173"/>
      <c r="FA165" s="70"/>
      <c r="FB165" s="69"/>
      <c r="FC165" s="173"/>
      <c r="FD165" s="173"/>
      <c r="FE165" s="173"/>
      <c r="FF165" s="173"/>
      <c r="FG165" s="173"/>
      <c r="FH165" s="173"/>
      <c r="FI165" s="71"/>
      <c r="FJ165" s="66"/>
      <c r="FK165" s="51"/>
    </row>
    <row r="166" spans="1:167" x14ac:dyDescent="0.2">
      <c r="A166" s="32"/>
      <c r="B166" s="32"/>
      <c r="C166" s="32"/>
      <c r="D166" s="106" t="s">
        <v>134</v>
      </c>
      <c r="E166" s="107" t="s">
        <v>207</v>
      </c>
      <c r="F166" s="110">
        <f>B4+(152*B6)</f>
        <v>153</v>
      </c>
      <c r="G166" s="104"/>
      <c r="H166" s="43"/>
      <c r="I166" s="74"/>
      <c r="J166" s="58"/>
      <c r="K166" s="3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5"/>
      <c r="AA166" s="172">
        <f>S165^3+T165^3+U165^3+V165^3+W165^3+X165^3+Y165^3+Z165^3+S166^3+T166^3+U166^3+V166^3+W166^3+X166^3+Y166^3+Z166^3</f>
        <v>0</v>
      </c>
      <c r="AB166" s="125">
        <f t="shared" ref="AB166:AB180" si="28">SUMSQ(K166:Z166)</f>
        <v>0</v>
      </c>
      <c r="AC166" s="61"/>
      <c r="AD166" s="81"/>
      <c r="AE166" s="82"/>
      <c r="AF166" s="82"/>
      <c r="AG166" s="82"/>
      <c r="AH166" s="83"/>
      <c r="AI166" s="83"/>
      <c r="AJ166" s="83"/>
      <c r="AK166" s="83"/>
      <c r="AL166" s="82"/>
      <c r="AM166" s="82"/>
      <c r="AN166" s="82"/>
      <c r="AO166" s="82"/>
      <c r="AP166" s="83"/>
      <c r="AQ166" s="83"/>
      <c r="AR166" s="83"/>
      <c r="AS166" s="84"/>
      <c r="AT166" s="66"/>
      <c r="AU166" s="51"/>
      <c r="AW166" s="74"/>
      <c r="AX166" s="58"/>
      <c r="AY166" s="3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5"/>
      <c r="BO166" s="172">
        <f>BG165^3+BH165^3+BI165^3+BJ165^3+BK165^3+BL165^3+BM165^3+BN165^3+BG166^3+BH166^3+BI166^3+BJ166^3+BK166^3+BL166^3+BM166^3+BN166^3</f>
        <v>0</v>
      </c>
      <c r="BP166" s="125">
        <f t="shared" ref="BP166:BP180" si="29">SUMSQ(AY166:BN166)</f>
        <v>0</v>
      </c>
      <c r="BQ166" s="61"/>
      <c r="BR166" s="81"/>
      <c r="BS166" s="82"/>
      <c r="BT166" s="82"/>
      <c r="BU166" s="82"/>
      <c r="BV166" s="82"/>
      <c r="BW166" s="82"/>
      <c r="BX166" s="82"/>
      <c r="BY166" s="82"/>
      <c r="BZ166" s="83"/>
      <c r="CA166" s="83"/>
      <c r="CB166" s="83"/>
      <c r="CC166" s="83"/>
      <c r="CD166" s="83"/>
      <c r="CE166" s="83"/>
      <c r="CF166" s="83"/>
      <c r="CG166" s="84"/>
      <c r="CH166" s="66"/>
      <c r="CI166" s="51"/>
      <c r="CJ166" s="144"/>
      <c r="CK166" s="74"/>
      <c r="CL166" s="58"/>
      <c r="CM166" s="3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5"/>
      <c r="DC166" s="172">
        <f>CU165^3+CV165^3+CW165^3+CX165^3+CY165^3+CZ165^3+DA165^3+DB165^3+CU166^3+CV166^3+CW166^3+CX166^3+CY166^3+CZ166^3+DA166^3+DB166^3</f>
        <v>0</v>
      </c>
      <c r="DD166" s="125">
        <f t="shared" ref="DD166:DD180" si="30">SUMSQ(CM166:DB166)</f>
        <v>0</v>
      </c>
      <c r="DE166" s="61"/>
      <c r="DF166" s="81"/>
      <c r="DG166" s="82"/>
      <c r="DH166" s="83"/>
      <c r="DI166" s="83"/>
      <c r="DJ166" s="82"/>
      <c r="DK166" s="82"/>
      <c r="DL166" s="83"/>
      <c r="DM166" s="83"/>
      <c r="DN166" s="82"/>
      <c r="DO166" s="82"/>
      <c r="DP166" s="83"/>
      <c r="DQ166" s="83"/>
      <c r="DR166" s="82"/>
      <c r="DS166" s="82"/>
      <c r="DT166" s="83"/>
      <c r="DU166" s="84"/>
      <c r="DV166" s="66"/>
      <c r="DW166" s="51"/>
      <c r="DY166" s="74"/>
      <c r="DZ166" s="58"/>
      <c r="EA166" s="3"/>
      <c r="EB166" s="4"/>
      <c r="EC166" s="4"/>
      <c r="ED166" s="4"/>
      <c r="EE166" s="4"/>
      <c r="EF166" s="4"/>
      <c r="EG166" s="4"/>
      <c r="EH166" s="4"/>
      <c r="EI166" s="4"/>
      <c r="EJ166" s="4"/>
      <c r="EK166" s="4"/>
      <c r="EL166" s="4"/>
      <c r="EM166" s="4"/>
      <c r="EN166" s="4"/>
      <c r="EO166" s="4"/>
      <c r="EP166" s="5"/>
      <c r="EQ166" s="172">
        <f>EI165^3+EJ165^3+EK165^3+EL165^3+EM165^3+EN165^3+EO165^3+EP165^3+EI166^3+EJ166^3+EK166^3+EL166^3+EM166^3+EN166^3+EO166^3+EP166^3</f>
        <v>0</v>
      </c>
      <c r="ER166" s="125">
        <f t="shared" ref="ER166:ER180" si="31">SUMSQ(EA166:EP166)</f>
        <v>0</v>
      </c>
      <c r="ES166" s="61"/>
      <c r="ET166" s="174"/>
      <c r="EU166" s="82"/>
      <c r="EV166" s="131"/>
      <c r="EW166" s="131"/>
      <c r="EX166" s="131"/>
      <c r="EY166" s="131"/>
      <c r="EZ166" s="83"/>
      <c r="FA166" s="131"/>
      <c r="FB166" s="131"/>
      <c r="FC166" s="82"/>
      <c r="FD166" s="131"/>
      <c r="FE166" s="131"/>
      <c r="FF166" s="131"/>
      <c r="FG166" s="131"/>
      <c r="FH166" s="83"/>
      <c r="FI166" s="175"/>
      <c r="FJ166" s="66"/>
      <c r="FK166" s="51"/>
    </row>
    <row r="167" spans="1:167" x14ac:dyDescent="0.2">
      <c r="A167" s="32"/>
      <c r="B167" s="32"/>
      <c r="C167" s="32"/>
      <c r="D167" s="106" t="s">
        <v>237</v>
      </c>
      <c r="E167" s="107" t="s">
        <v>207</v>
      </c>
      <c r="F167" s="108">
        <f>B4+(153*B6)</f>
        <v>154</v>
      </c>
      <c r="G167" s="104"/>
      <c r="H167" s="43"/>
      <c r="I167" s="57"/>
      <c r="J167" s="58"/>
      <c r="K167" s="3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5"/>
      <c r="AA167" s="172">
        <f>K167^3+L167^3+M167^3+N167^3+O167^3+P167^3+Q167^3+R167^3+K168^3+L168^3+M168^3+N168^3+O168^3+P168^3+Q168^3+R168^3</f>
        <v>0</v>
      </c>
      <c r="AB167" s="125">
        <f t="shared" si="28"/>
        <v>0</v>
      </c>
      <c r="AC167" s="88"/>
      <c r="AD167" s="81"/>
      <c r="AE167" s="82"/>
      <c r="AF167" s="82"/>
      <c r="AG167" s="82"/>
      <c r="AH167" s="83"/>
      <c r="AI167" s="83"/>
      <c r="AJ167" s="83"/>
      <c r="AK167" s="83"/>
      <c r="AL167" s="82"/>
      <c r="AM167" s="82"/>
      <c r="AN167" s="82"/>
      <c r="AO167" s="82"/>
      <c r="AP167" s="83"/>
      <c r="AQ167" s="83"/>
      <c r="AR167" s="83"/>
      <c r="AS167" s="84"/>
      <c r="AT167" s="66"/>
      <c r="AU167" s="51"/>
      <c r="AW167" s="57"/>
      <c r="AX167" s="58"/>
      <c r="AY167" s="3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5"/>
      <c r="BO167" s="172">
        <f>AY167^3+AZ167^3+BA167^3+BB167^3+BC167^3+BD167^3+BE167^3+BF167^3+AY168^3+AZ168^3+BA168^3+BB168^3+BC168^3+BD168^3+BE168^3+BF168^3</f>
        <v>0</v>
      </c>
      <c r="BP167" s="125">
        <f t="shared" si="29"/>
        <v>0</v>
      </c>
      <c r="BQ167" s="88"/>
      <c r="BR167" s="89"/>
      <c r="BS167" s="83"/>
      <c r="BT167" s="83"/>
      <c r="BU167" s="83"/>
      <c r="BV167" s="83"/>
      <c r="BW167" s="83"/>
      <c r="BX167" s="83"/>
      <c r="BY167" s="83"/>
      <c r="BZ167" s="82"/>
      <c r="CA167" s="82"/>
      <c r="CB167" s="82"/>
      <c r="CC167" s="82"/>
      <c r="CD167" s="82"/>
      <c r="CE167" s="82"/>
      <c r="CF167" s="82"/>
      <c r="CG167" s="86"/>
      <c r="CH167" s="66"/>
      <c r="CI167" s="51"/>
      <c r="CJ167" s="144"/>
      <c r="CK167" s="57"/>
      <c r="CL167" s="58"/>
      <c r="CM167" s="3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5"/>
      <c r="DC167" s="172">
        <f>CM167^3+CN167^3+CO167^3+CP167^3+CQ167^3+CR167^3+CS167^3+CT167^3+CM168^3+CN168^3+CO168^3+CP168^3+CQ168^3+CR168^3+CS168^3+CT168^3</f>
        <v>0</v>
      </c>
      <c r="DD167" s="125">
        <f t="shared" si="30"/>
        <v>0</v>
      </c>
      <c r="DE167" s="88"/>
      <c r="DF167" s="81"/>
      <c r="DG167" s="82"/>
      <c r="DH167" s="83"/>
      <c r="DI167" s="83"/>
      <c r="DJ167" s="82"/>
      <c r="DK167" s="82"/>
      <c r="DL167" s="83"/>
      <c r="DM167" s="83"/>
      <c r="DN167" s="82"/>
      <c r="DO167" s="82"/>
      <c r="DP167" s="83"/>
      <c r="DQ167" s="83"/>
      <c r="DR167" s="82"/>
      <c r="DS167" s="82"/>
      <c r="DT167" s="83"/>
      <c r="DU167" s="84"/>
      <c r="DV167" s="66"/>
      <c r="DW167" s="51"/>
      <c r="DY167" s="57"/>
      <c r="DZ167" s="58"/>
      <c r="EA167" s="3"/>
      <c r="EB167" s="4"/>
      <c r="EC167" s="4"/>
      <c r="ED167" s="4"/>
      <c r="EE167" s="4"/>
      <c r="EF167" s="4"/>
      <c r="EG167" s="4"/>
      <c r="EH167" s="4"/>
      <c r="EI167" s="4"/>
      <c r="EJ167" s="4"/>
      <c r="EK167" s="4"/>
      <c r="EL167" s="4"/>
      <c r="EM167" s="4"/>
      <c r="EN167" s="4"/>
      <c r="EO167" s="4"/>
      <c r="EP167" s="5"/>
      <c r="EQ167" s="172">
        <f>EA167^3+EB167^3+EC167^3+ED167^3+EE167^3+EF167^3+EG167^3+EH167^3+EA168^3+EB168^3+EC168^3+ED168^3+EE168^3+EF168^3+EG168^3+EH168^3</f>
        <v>0</v>
      </c>
      <c r="ER167" s="125">
        <f t="shared" si="31"/>
        <v>0</v>
      </c>
      <c r="ES167" s="88"/>
      <c r="ET167" s="174"/>
      <c r="EU167" s="131"/>
      <c r="EV167" s="82"/>
      <c r="EW167" s="131"/>
      <c r="EX167" s="131"/>
      <c r="EY167" s="83"/>
      <c r="EZ167" s="131"/>
      <c r="FA167" s="131"/>
      <c r="FB167" s="131"/>
      <c r="FC167" s="131"/>
      <c r="FD167" s="82"/>
      <c r="FE167" s="131"/>
      <c r="FF167" s="131"/>
      <c r="FG167" s="83"/>
      <c r="FH167" s="131"/>
      <c r="FI167" s="175"/>
      <c r="FJ167" s="66"/>
      <c r="FK167" s="51"/>
    </row>
    <row r="168" spans="1:167" x14ac:dyDescent="0.2">
      <c r="A168" s="32"/>
      <c r="B168" s="32"/>
      <c r="C168" s="32"/>
      <c r="D168" s="106" t="s">
        <v>258</v>
      </c>
      <c r="E168" s="107" t="s">
        <v>207</v>
      </c>
      <c r="F168" s="108">
        <f>B4+(154*B6)</f>
        <v>155</v>
      </c>
      <c r="G168" s="104"/>
      <c r="H168" s="43"/>
      <c r="I168" s="90"/>
      <c r="J168" s="58"/>
      <c r="K168" s="3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5"/>
      <c r="AA168" s="172">
        <f>S167^3+T167^3+U167^3+V167^3+W167^3+X167^3+Y167^3+Z167^3+S168^3+T168^3+U168^3+V168^3+W168^3+X168^3+Y168^3+Z168^3</f>
        <v>0</v>
      </c>
      <c r="AB168" s="125">
        <f t="shared" si="28"/>
        <v>0</v>
      </c>
      <c r="AC168" s="61"/>
      <c r="AD168" s="81"/>
      <c r="AE168" s="82"/>
      <c r="AF168" s="82"/>
      <c r="AG168" s="82"/>
      <c r="AH168" s="83"/>
      <c r="AI168" s="83"/>
      <c r="AJ168" s="83"/>
      <c r="AK168" s="83"/>
      <c r="AL168" s="82"/>
      <c r="AM168" s="82"/>
      <c r="AN168" s="82"/>
      <c r="AO168" s="82"/>
      <c r="AP168" s="83"/>
      <c r="AQ168" s="83"/>
      <c r="AR168" s="83"/>
      <c r="AS168" s="84"/>
      <c r="AT168" s="66"/>
      <c r="AU168" s="51"/>
      <c r="AW168" s="90"/>
      <c r="AX168" s="58"/>
      <c r="AY168" s="3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5"/>
      <c r="BO168" s="172">
        <f>BG167^3+BH167^3+BI167^3+BJ167^3+BK167^3+BL167^3+BM167^3+BN167^3+BG168^3+BH168^3+BI168^3+BJ168^3+BK168^3+BL168^3+BM168^3+BN168^3</f>
        <v>0</v>
      </c>
      <c r="BP168" s="125">
        <f t="shared" si="29"/>
        <v>0</v>
      </c>
      <c r="BQ168" s="61"/>
      <c r="BR168" s="89"/>
      <c r="BS168" s="83"/>
      <c r="BT168" s="83"/>
      <c r="BU168" s="83"/>
      <c r="BV168" s="83"/>
      <c r="BW168" s="83"/>
      <c r="BX168" s="83"/>
      <c r="BY168" s="83"/>
      <c r="BZ168" s="82"/>
      <c r="CA168" s="82"/>
      <c r="CB168" s="82"/>
      <c r="CC168" s="82"/>
      <c r="CD168" s="82"/>
      <c r="CE168" s="82"/>
      <c r="CF168" s="82"/>
      <c r="CG168" s="86"/>
      <c r="CH168" s="66"/>
      <c r="CI168" s="51"/>
      <c r="CJ168" s="144"/>
      <c r="CK168" s="90"/>
      <c r="CL168" s="58"/>
      <c r="CM168" s="3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5"/>
      <c r="DC168" s="172">
        <f>CU167^3+CV167^3+CW167^3+CX167^3+CY167^3+CZ167^3+DA167^3+DB167^3+CU168^3+CV168^3+CW168^3+CX168^3+CY168^3+CZ168^3+DA168^3+DB168^3</f>
        <v>0</v>
      </c>
      <c r="DD168" s="125">
        <f t="shared" si="30"/>
        <v>0</v>
      </c>
      <c r="DE168" s="61"/>
      <c r="DF168" s="81"/>
      <c r="DG168" s="82"/>
      <c r="DH168" s="83"/>
      <c r="DI168" s="83"/>
      <c r="DJ168" s="82"/>
      <c r="DK168" s="82"/>
      <c r="DL168" s="83"/>
      <c r="DM168" s="83"/>
      <c r="DN168" s="82"/>
      <c r="DO168" s="82"/>
      <c r="DP168" s="83"/>
      <c r="DQ168" s="83"/>
      <c r="DR168" s="82"/>
      <c r="DS168" s="82"/>
      <c r="DT168" s="83"/>
      <c r="DU168" s="84"/>
      <c r="DV168" s="66"/>
      <c r="DW168" s="51"/>
      <c r="DY168" s="90"/>
      <c r="DZ168" s="58"/>
      <c r="EA168" s="3"/>
      <c r="EB168" s="4"/>
      <c r="EC168" s="4"/>
      <c r="ED168" s="4"/>
      <c r="EE168" s="4"/>
      <c r="EF168" s="4"/>
      <c r="EG168" s="4"/>
      <c r="EH168" s="4"/>
      <c r="EI168" s="4"/>
      <c r="EJ168" s="4"/>
      <c r="EK168" s="4"/>
      <c r="EL168" s="4"/>
      <c r="EM168" s="4"/>
      <c r="EN168" s="4"/>
      <c r="EO168" s="4"/>
      <c r="EP168" s="5"/>
      <c r="EQ168" s="172">
        <f>EI167^3+EJ167^3+EK167^3+EL167^3+EM167^3+EN167^3+EO167^3+EP167^3+EI168^3+EJ168^3+EK168^3+EL168^3+EM168^3+EN168^3+EO168^3+EP168^3</f>
        <v>0</v>
      </c>
      <c r="ER168" s="125">
        <f t="shared" si="31"/>
        <v>0</v>
      </c>
      <c r="ES168" s="61"/>
      <c r="ET168" s="174"/>
      <c r="EU168" s="131"/>
      <c r="EV168" s="131"/>
      <c r="EW168" s="82"/>
      <c r="EX168" s="83"/>
      <c r="EY168" s="131"/>
      <c r="EZ168" s="131"/>
      <c r="FA168" s="131"/>
      <c r="FB168" s="131"/>
      <c r="FC168" s="131"/>
      <c r="FD168" s="131"/>
      <c r="FE168" s="82"/>
      <c r="FF168" s="83"/>
      <c r="FG168" s="131"/>
      <c r="FH168" s="131"/>
      <c r="FI168" s="175"/>
      <c r="FJ168" s="66"/>
      <c r="FK168" s="51"/>
    </row>
    <row r="169" spans="1:167" x14ac:dyDescent="0.2">
      <c r="A169" s="32"/>
      <c r="B169" s="32"/>
      <c r="C169" s="32"/>
      <c r="D169" s="106" t="s">
        <v>88</v>
      </c>
      <c r="E169" s="107" t="s">
        <v>207</v>
      </c>
      <c r="F169" s="108">
        <f>B4+(155*B6)</f>
        <v>156</v>
      </c>
      <c r="G169" s="104"/>
      <c r="H169" s="43"/>
      <c r="I169" s="57"/>
      <c r="J169" s="58"/>
      <c r="K169" s="3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5"/>
      <c r="AA169" s="172">
        <f>K169^3+L169^3+M169^3+N169^3+O169^3+P169^3+Q169^3+R169^3+K170^3+L170^3+M170^3+N170^3+O170^3+P170^3+Q170^3+R170^3</f>
        <v>0</v>
      </c>
      <c r="AB169" s="125">
        <f t="shared" si="28"/>
        <v>0</v>
      </c>
      <c r="AC169" s="61"/>
      <c r="AD169" s="89"/>
      <c r="AE169" s="83"/>
      <c r="AF169" s="83"/>
      <c r="AG169" s="83"/>
      <c r="AH169" s="82"/>
      <c r="AI169" s="82"/>
      <c r="AJ169" s="82"/>
      <c r="AK169" s="82"/>
      <c r="AL169" s="83"/>
      <c r="AM169" s="83"/>
      <c r="AN169" s="83"/>
      <c r="AO169" s="83"/>
      <c r="AP169" s="82"/>
      <c r="AQ169" s="82"/>
      <c r="AR169" s="82"/>
      <c r="AS169" s="86"/>
      <c r="AT169" s="66"/>
      <c r="AU169" s="51"/>
      <c r="AW169" s="57"/>
      <c r="AX169" s="58"/>
      <c r="AY169" s="3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5"/>
      <c r="BO169" s="172">
        <f>AY169^3+AZ169^3+BA169^3+BB169^3+BC169^3+BD169^3+BE169^3+BF169^3+AY170^3+AZ170^3+BA170^3+BB170^3+BC170^3+BD170^3+BE170^3+BF170^3</f>
        <v>0</v>
      </c>
      <c r="BP169" s="125">
        <f t="shared" si="29"/>
        <v>0</v>
      </c>
      <c r="BQ169" s="61"/>
      <c r="BR169" s="81"/>
      <c r="BS169" s="82"/>
      <c r="BT169" s="82"/>
      <c r="BU169" s="82"/>
      <c r="BV169" s="82"/>
      <c r="BW169" s="82"/>
      <c r="BX169" s="82"/>
      <c r="BY169" s="82"/>
      <c r="BZ169" s="83"/>
      <c r="CA169" s="83"/>
      <c r="CB169" s="83"/>
      <c r="CC169" s="83"/>
      <c r="CD169" s="83"/>
      <c r="CE169" s="83"/>
      <c r="CF169" s="83"/>
      <c r="CG169" s="84"/>
      <c r="CH169" s="66"/>
      <c r="CI169" s="51"/>
      <c r="CJ169" s="144"/>
      <c r="CK169" s="57"/>
      <c r="CL169" s="58"/>
      <c r="CM169" s="3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5"/>
      <c r="DC169" s="172">
        <f>CM169^3+CN169^3+CO169^3+CP169^3+CQ169^3+CR169^3+CS169^3+CT169^3+CM170^3+CN170^3+CO170^3+CP170^3+CQ170^3+CR170^3+CS170^3+CT170^3</f>
        <v>0</v>
      </c>
      <c r="DD169" s="125">
        <f t="shared" si="30"/>
        <v>0</v>
      </c>
      <c r="DE169" s="61"/>
      <c r="DF169" s="81"/>
      <c r="DG169" s="82"/>
      <c r="DH169" s="83"/>
      <c r="DI169" s="83"/>
      <c r="DJ169" s="82"/>
      <c r="DK169" s="82"/>
      <c r="DL169" s="83"/>
      <c r="DM169" s="83"/>
      <c r="DN169" s="82"/>
      <c r="DO169" s="82"/>
      <c r="DP169" s="83"/>
      <c r="DQ169" s="83"/>
      <c r="DR169" s="82"/>
      <c r="DS169" s="82"/>
      <c r="DT169" s="83"/>
      <c r="DU169" s="84"/>
      <c r="DV169" s="66"/>
      <c r="DW169" s="51"/>
      <c r="DY169" s="57"/>
      <c r="DZ169" s="58"/>
      <c r="EA169" s="3"/>
      <c r="EB169" s="4"/>
      <c r="EC169" s="4"/>
      <c r="ED169" s="4"/>
      <c r="EE169" s="4"/>
      <c r="EF169" s="4"/>
      <c r="EG169" s="4"/>
      <c r="EH169" s="4"/>
      <c r="EI169" s="4"/>
      <c r="EJ169" s="4"/>
      <c r="EK169" s="4"/>
      <c r="EL169" s="4"/>
      <c r="EM169" s="4"/>
      <c r="EN169" s="4"/>
      <c r="EO169" s="4"/>
      <c r="EP169" s="5"/>
      <c r="EQ169" s="172">
        <f>EA169^3+EB169^3+EC169^3+ED169^3+EE169^3+EF169^3+EG169^3+EH169^3+EA170^3+EB170^3+EC170^3+ED170^3+EE170^3+EF170^3+EG170^3+EH170^3</f>
        <v>0</v>
      </c>
      <c r="ER169" s="125">
        <f t="shared" si="31"/>
        <v>0</v>
      </c>
      <c r="ES169" s="61"/>
      <c r="ET169" s="174"/>
      <c r="EU169" s="131"/>
      <c r="EV169" s="131"/>
      <c r="EW169" s="83"/>
      <c r="EX169" s="82"/>
      <c r="EY169" s="131"/>
      <c r="EZ169" s="131"/>
      <c r="FA169" s="131"/>
      <c r="FB169" s="131"/>
      <c r="FC169" s="131"/>
      <c r="FD169" s="131"/>
      <c r="FE169" s="83"/>
      <c r="FF169" s="82"/>
      <c r="FG169" s="131"/>
      <c r="FH169" s="131"/>
      <c r="FI169" s="175"/>
      <c r="FJ169" s="66"/>
      <c r="FK169" s="51"/>
    </row>
    <row r="170" spans="1:167" x14ac:dyDescent="0.2">
      <c r="A170" s="32"/>
      <c r="B170" s="32"/>
      <c r="C170" s="32"/>
      <c r="D170" s="106" t="s">
        <v>9</v>
      </c>
      <c r="E170" s="107" t="s">
        <v>207</v>
      </c>
      <c r="F170" s="108">
        <f>B4+(156*B6)</f>
        <v>157</v>
      </c>
      <c r="G170" s="104"/>
      <c r="H170" s="43"/>
      <c r="I170" s="57"/>
      <c r="J170" s="58"/>
      <c r="K170" s="3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5"/>
      <c r="AA170" s="172">
        <f>S169^3+T169^3+U169^3+V169^3+W169^3+X169^3+Y169^3+Z169^3+S170^3+T170^3+U170^3+V170^3+W170^3+X170^3+Y170^3+Z170^3</f>
        <v>0</v>
      </c>
      <c r="AB170" s="125">
        <f t="shared" si="28"/>
        <v>0</v>
      </c>
      <c r="AC170" s="61"/>
      <c r="AD170" s="89"/>
      <c r="AE170" s="83"/>
      <c r="AF170" s="83"/>
      <c r="AG170" s="83"/>
      <c r="AH170" s="82"/>
      <c r="AI170" s="82"/>
      <c r="AJ170" s="82"/>
      <c r="AK170" s="82"/>
      <c r="AL170" s="83"/>
      <c r="AM170" s="83"/>
      <c r="AN170" s="83"/>
      <c r="AO170" s="83"/>
      <c r="AP170" s="82"/>
      <c r="AQ170" s="82"/>
      <c r="AR170" s="82"/>
      <c r="AS170" s="86"/>
      <c r="AT170" s="66"/>
      <c r="AU170" s="51"/>
      <c r="AW170" s="57"/>
      <c r="AX170" s="58"/>
      <c r="AY170" s="3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5"/>
      <c r="BO170" s="172">
        <f>BG169^3+BH169^3+BI169^3+BJ169^3+BK169^3+BL169^3+BM169^3+BN169^3+BG170^3+BH170^3+BI170^3+BJ170^3+BK170^3+BL170^3+BM170^3+BN170^3</f>
        <v>0</v>
      </c>
      <c r="BP170" s="125">
        <f t="shared" si="29"/>
        <v>0</v>
      </c>
      <c r="BQ170" s="61"/>
      <c r="BR170" s="81"/>
      <c r="BS170" s="82"/>
      <c r="BT170" s="82"/>
      <c r="BU170" s="82"/>
      <c r="BV170" s="82"/>
      <c r="BW170" s="82"/>
      <c r="BX170" s="82"/>
      <c r="BY170" s="82"/>
      <c r="BZ170" s="83"/>
      <c r="CA170" s="83"/>
      <c r="CB170" s="83"/>
      <c r="CC170" s="83"/>
      <c r="CD170" s="83"/>
      <c r="CE170" s="83"/>
      <c r="CF170" s="83"/>
      <c r="CG170" s="84"/>
      <c r="CH170" s="66"/>
      <c r="CI170" s="51"/>
      <c r="CJ170" s="144"/>
      <c r="CK170" s="57"/>
      <c r="CL170" s="58"/>
      <c r="CM170" s="3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5"/>
      <c r="DC170" s="172">
        <f>CU169^3+CV169^3+CW169^3+CX169^3+CY169^3+CZ169^3+DA169^3+DB169^3+CU170^3+CV170^3+CW170^3+CX170^3+CY170^3+CZ170^3+DA170^3+DB170^3</f>
        <v>0</v>
      </c>
      <c r="DD170" s="125">
        <f t="shared" si="30"/>
        <v>0</v>
      </c>
      <c r="DE170" s="61"/>
      <c r="DF170" s="81"/>
      <c r="DG170" s="82"/>
      <c r="DH170" s="83"/>
      <c r="DI170" s="83"/>
      <c r="DJ170" s="82"/>
      <c r="DK170" s="82"/>
      <c r="DL170" s="83"/>
      <c r="DM170" s="83"/>
      <c r="DN170" s="82"/>
      <c r="DO170" s="82"/>
      <c r="DP170" s="83"/>
      <c r="DQ170" s="83"/>
      <c r="DR170" s="82"/>
      <c r="DS170" s="82"/>
      <c r="DT170" s="83"/>
      <c r="DU170" s="84"/>
      <c r="DV170" s="66"/>
      <c r="DW170" s="51"/>
      <c r="DY170" s="57"/>
      <c r="DZ170" s="58"/>
      <c r="EA170" s="3"/>
      <c r="EB170" s="4"/>
      <c r="EC170" s="4"/>
      <c r="ED170" s="4"/>
      <c r="EE170" s="4"/>
      <c r="EF170" s="4"/>
      <c r="EG170" s="4"/>
      <c r="EH170" s="4"/>
      <c r="EI170" s="4"/>
      <c r="EJ170" s="4"/>
      <c r="EK170" s="4"/>
      <c r="EL170" s="4"/>
      <c r="EM170" s="4"/>
      <c r="EN170" s="4"/>
      <c r="EO170" s="4"/>
      <c r="EP170" s="5"/>
      <c r="EQ170" s="172">
        <f>EI169^3+EJ169^3+EK169^3+EL169^3+EM169^3+EN169^3+EO169^3+EP169^3+EI170^3+EJ170^3+EK170^3+EL170^3+EM170^3+EN170^3+EO170^3+EP170^3</f>
        <v>0</v>
      </c>
      <c r="ER170" s="125">
        <f t="shared" si="31"/>
        <v>0</v>
      </c>
      <c r="ES170" s="61"/>
      <c r="ET170" s="174"/>
      <c r="EU170" s="131"/>
      <c r="EV170" s="83"/>
      <c r="EW170" s="131"/>
      <c r="EX170" s="131"/>
      <c r="EY170" s="82"/>
      <c r="EZ170" s="131"/>
      <c r="FA170" s="131"/>
      <c r="FB170" s="131"/>
      <c r="FC170" s="131"/>
      <c r="FD170" s="83"/>
      <c r="FE170" s="131"/>
      <c r="FF170" s="131"/>
      <c r="FG170" s="82"/>
      <c r="FH170" s="131"/>
      <c r="FI170" s="175"/>
      <c r="FJ170" s="66"/>
      <c r="FK170" s="51"/>
    </row>
    <row r="171" spans="1:167" x14ac:dyDescent="0.2">
      <c r="A171" s="32"/>
      <c r="B171" s="32"/>
      <c r="C171" s="32"/>
      <c r="D171" s="106" t="s">
        <v>208</v>
      </c>
      <c r="E171" s="107" t="s">
        <v>207</v>
      </c>
      <c r="F171" s="110">
        <f>B4+(157*B6)</f>
        <v>158</v>
      </c>
      <c r="G171" s="104"/>
      <c r="H171" s="43"/>
      <c r="I171" s="57"/>
      <c r="J171" s="58"/>
      <c r="K171" s="3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5"/>
      <c r="AA171" s="172">
        <f>K171^3+L171^3+M171^3+N171^3+O171^3+P171^3+Q171^3+R171^3+K172^3+L172^3+M172^3+N172^3+O172^3+P172^3+Q172^3+R172^3</f>
        <v>0</v>
      </c>
      <c r="AB171" s="125">
        <f t="shared" si="28"/>
        <v>0</v>
      </c>
      <c r="AC171" s="61"/>
      <c r="AD171" s="89"/>
      <c r="AE171" s="83"/>
      <c r="AF171" s="83"/>
      <c r="AG171" s="83"/>
      <c r="AH171" s="82"/>
      <c r="AI171" s="82"/>
      <c r="AJ171" s="82"/>
      <c r="AK171" s="82"/>
      <c r="AL171" s="83"/>
      <c r="AM171" s="83"/>
      <c r="AN171" s="83"/>
      <c r="AO171" s="83"/>
      <c r="AP171" s="82"/>
      <c r="AQ171" s="82"/>
      <c r="AR171" s="82"/>
      <c r="AS171" s="86"/>
      <c r="AT171" s="66"/>
      <c r="AU171" s="51"/>
      <c r="AW171" s="57"/>
      <c r="AX171" s="58"/>
      <c r="AY171" s="3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5"/>
      <c r="BO171" s="172">
        <f>AY171^3+AZ171^3+BA171^3+BB171^3+BC171^3+BD171^3+BE171^3+BF171^3+AY172^3+AZ172^3+BA172^3+BB172^3+BC172^3+BD172^3+BE172^3+BF172^3</f>
        <v>0</v>
      </c>
      <c r="BP171" s="125">
        <f t="shared" si="29"/>
        <v>0</v>
      </c>
      <c r="BQ171" s="61"/>
      <c r="BR171" s="89"/>
      <c r="BS171" s="83"/>
      <c r="BT171" s="83"/>
      <c r="BU171" s="83"/>
      <c r="BV171" s="83"/>
      <c r="BW171" s="83"/>
      <c r="BX171" s="83"/>
      <c r="BY171" s="83"/>
      <c r="BZ171" s="82"/>
      <c r="CA171" s="82"/>
      <c r="CB171" s="82"/>
      <c r="CC171" s="82"/>
      <c r="CD171" s="82"/>
      <c r="CE171" s="82"/>
      <c r="CF171" s="82"/>
      <c r="CG171" s="86"/>
      <c r="CH171" s="66"/>
      <c r="CI171" s="51"/>
      <c r="CJ171" s="144"/>
      <c r="CK171" s="57"/>
      <c r="CL171" s="58"/>
      <c r="CM171" s="3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5"/>
      <c r="DC171" s="172">
        <f>CM171^3+CN171^3+CO171^3+CP171^3+CQ171^3+CR171^3+CS171^3+CT171^3+CM172^3+CN172^3+CO172^3+CP172^3+CQ172^3+CR172^3+CS172^3+CT172^3</f>
        <v>0</v>
      </c>
      <c r="DD171" s="125">
        <f t="shared" si="30"/>
        <v>0</v>
      </c>
      <c r="DE171" s="61"/>
      <c r="DF171" s="81"/>
      <c r="DG171" s="82"/>
      <c r="DH171" s="83"/>
      <c r="DI171" s="83"/>
      <c r="DJ171" s="82"/>
      <c r="DK171" s="82"/>
      <c r="DL171" s="83"/>
      <c r="DM171" s="83"/>
      <c r="DN171" s="82"/>
      <c r="DO171" s="82"/>
      <c r="DP171" s="83"/>
      <c r="DQ171" s="83"/>
      <c r="DR171" s="82"/>
      <c r="DS171" s="82"/>
      <c r="DT171" s="83"/>
      <c r="DU171" s="84"/>
      <c r="DV171" s="66"/>
      <c r="DW171" s="51"/>
      <c r="DY171" s="57"/>
      <c r="DZ171" s="58"/>
      <c r="EA171" s="3"/>
      <c r="EB171" s="4"/>
      <c r="EC171" s="4"/>
      <c r="ED171" s="4"/>
      <c r="EE171" s="4"/>
      <c r="EF171" s="4"/>
      <c r="EG171" s="4"/>
      <c r="EH171" s="4"/>
      <c r="EI171" s="4"/>
      <c r="EJ171" s="4"/>
      <c r="EK171" s="4"/>
      <c r="EL171" s="4"/>
      <c r="EM171" s="4"/>
      <c r="EN171" s="4"/>
      <c r="EO171" s="4"/>
      <c r="EP171" s="5"/>
      <c r="EQ171" s="172">
        <f>EA171^3+EB171^3+EC171^3+ED171^3+EE171^3+EF171^3+EG171^3+EH171^3+EA172^3+EB172^3+EC172^3+ED172^3+EE172^3+EF172^3+EG172^3+EH172^3</f>
        <v>0</v>
      </c>
      <c r="ER171" s="125">
        <f t="shared" si="31"/>
        <v>0</v>
      </c>
      <c r="ES171" s="61"/>
      <c r="ET171" s="174"/>
      <c r="EU171" s="83"/>
      <c r="EV171" s="131"/>
      <c r="EW171" s="131"/>
      <c r="EX171" s="131"/>
      <c r="EY171" s="131"/>
      <c r="EZ171" s="82"/>
      <c r="FA171" s="131"/>
      <c r="FB171" s="131"/>
      <c r="FC171" s="83"/>
      <c r="FD171" s="131"/>
      <c r="FE171" s="131"/>
      <c r="FF171" s="131"/>
      <c r="FG171" s="131"/>
      <c r="FH171" s="82"/>
      <c r="FI171" s="175"/>
      <c r="FJ171" s="66"/>
      <c r="FK171" s="51"/>
    </row>
    <row r="172" spans="1:167" x14ac:dyDescent="0.2">
      <c r="A172" s="32"/>
      <c r="B172" s="32"/>
      <c r="C172" s="32"/>
      <c r="D172" s="106" t="s">
        <v>182</v>
      </c>
      <c r="E172" s="107" t="s">
        <v>207</v>
      </c>
      <c r="F172" s="110">
        <f>B4+(158*B6)</f>
        <v>159</v>
      </c>
      <c r="G172" s="104"/>
      <c r="H172" s="43"/>
      <c r="I172" s="57"/>
      <c r="J172" s="58"/>
      <c r="K172" s="3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5"/>
      <c r="AA172" s="172">
        <f>S171^3+T171^3+U171^3+V171^3+W171^3+X171^3+Y171^3+Z171^3+S172^3+T172^3+U172^3+V172^3+W172^3+X172^3+Y172^3+Z172^3</f>
        <v>0</v>
      </c>
      <c r="AB172" s="125">
        <f t="shared" si="28"/>
        <v>0</v>
      </c>
      <c r="AC172" s="61"/>
      <c r="AD172" s="89"/>
      <c r="AE172" s="83"/>
      <c r="AF172" s="83"/>
      <c r="AG172" s="83"/>
      <c r="AH172" s="82"/>
      <c r="AI172" s="82"/>
      <c r="AJ172" s="82"/>
      <c r="AK172" s="82"/>
      <c r="AL172" s="83"/>
      <c r="AM172" s="83"/>
      <c r="AN172" s="83"/>
      <c r="AO172" s="83"/>
      <c r="AP172" s="82"/>
      <c r="AQ172" s="82"/>
      <c r="AR172" s="82"/>
      <c r="AS172" s="86"/>
      <c r="AT172" s="66"/>
      <c r="AU172" s="51"/>
      <c r="AW172" s="57"/>
      <c r="AX172" s="145"/>
      <c r="AY172" s="3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5"/>
      <c r="BO172" s="172">
        <f>BG171^3+BH171^3+BI171^3+BJ171^3+BK171^3+BL171^3+BM171^3+BN171^3+BG172^3+BH172^3+BI172^3+BJ172^3+BK172^3+BL172^3+BM172^3+BN172^3</f>
        <v>0</v>
      </c>
      <c r="BP172" s="125">
        <f t="shared" si="29"/>
        <v>0</v>
      </c>
      <c r="BQ172" s="61"/>
      <c r="BR172" s="89"/>
      <c r="BS172" s="83"/>
      <c r="BT172" s="83"/>
      <c r="BU172" s="83"/>
      <c r="BV172" s="83"/>
      <c r="BW172" s="83"/>
      <c r="BX172" s="83"/>
      <c r="BY172" s="83"/>
      <c r="BZ172" s="82"/>
      <c r="CA172" s="82"/>
      <c r="CB172" s="82"/>
      <c r="CC172" s="82"/>
      <c r="CD172" s="82"/>
      <c r="CE172" s="82"/>
      <c r="CF172" s="82"/>
      <c r="CG172" s="86"/>
      <c r="CH172" s="66"/>
      <c r="CI172" s="51"/>
      <c r="CJ172" s="144"/>
      <c r="CK172" s="57"/>
      <c r="CL172" s="145"/>
      <c r="CM172" s="3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5"/>
      <c r="DC172" s="172">
        <f>CU171^3+CV171^3+CW171^3+CX171^3+CY171^3+CZ171^3+DA171^3+DB171^3+CU172^3+CV172^3+CW172^3+CX172^3+CY172^3+CZ172^3+DA172^3+DB172^3</f>
        <v>0</v>
      </c>
      <c r="DD172" s="125">
        <f t="shared" si="30"/>
        <v>0</v>
      </c>
      <c r="DE172" s="61"/>
      <c r="DF172" s="81"/>
      <c r="DG172" s="82"/>
      <c r="DH172" s="83"/>
      <c r="DI172" s="83"/>
      <c r="DJ172" s="82"/>
      <c r="DK172" s="82"/>
      <c r="DL172" s="83"/>
      <c r="DM172" s="83"/>
      <c r="DN172" s="82"/>
      <c r="DO172" s="82"/>
      <c r="DP172" s="83"/>
      <c r="DQ172" s="83"/>
      <c r="DR172" s="82"/>
      <c r="DS172" s="82"/>
      <c r="DT172" s="83"/>
      <c r="DU172" s="84"/>
      <c r="DV172" s="66"/>
      <c r="DW172" s="51"/>
      <c r="DY172" s="57"/>
      <c r="DZ172" s="145"/>
      <c r="EA172" s="3"/>
      <c r="EB172" s="4"/>
      <c r="EC172" s="4"/>
      <c r="ED172" s="4"/>
      <c r="EE172" s="4"/>
      <c r="EF172" s="4"/>
      <c r="EG172" s="4"/>
      <c r="EH172" s="4"/>
      <c r="EI172" s="4"/>
      <c r="EJ172" s="4"/>
      <c r="EK172" s="4"/>
      <c r="EL172" s="4"/>
      <c r="EM172" s="4"/>
      <c r="EN172" s="4"/>
      <c r="EO172" s="4"/>
      <c r="EP172" s="5"/>
      <c r="EQ172" s="172">
        <f>EI171^3+EJ171^3+EK171^3+EL171^3+EM171^3+EN171^3+EO171^3+EP171^3+EI172^3+EJ172^3+EK172^3+EL172^3+EM172^3+EN172^3+EO172^3+EP172^3</f>
        <v>0</v>
      </c>
      <c r="ER172" s="125">
        <f t="shared" si="31"/>
        <v>0</v>
      </c>
      <c r="ES172" s="61"/>
      <c r="ET172" s="89"/>
      <c r="EU172" s="131"/>
      <c r="EV172" s="131"/>
      <c r="EW172" s="131"/>
      <c r="EX172" s="131"/>
      <c r="EY172" s="131"/>
      <c r="EZ172" s="131"/>
      <c r="FA172" s="82"/>
      <c r="FB172" s="83"/>
      <c r="FC172" s="131"/>
      <c r="FD172" s="131"/>
      <c r="FE172" s="131"/>
      <c r="FF172" s="131"/>
      <c r="FG172" s="131"/>
      <c r="FH172" s="131"/>
      <c r="FI172" s="86"/>
      <c r="FJ172" s="66"/>
      <c r="FK172" s="51"/>
    </row>
    <row r="173" spans="1:167" x14ac:dyDescent="0.2">
      <c r="A173" s="32"/>
      <c r="B173" s="32"/>
      <c r="C173" s="32"/>
      <c r="D173" s="151" t="s">
        <v>50</v>
      </c>
      <c r="E173" s="107" t="s">
        <v>207</v>
      </c>
      <c r="F173" s="108">
        <f>B4+(159*B6)</f>
        <v>160</v>
      </c>
      <c r="G173" s="104"/>
      <c r="H173" s="43"/>
      <c r="I173" s="57"/>
      <c r="J173" s="58"/>
      <c r="K173" s="3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5"/>
      <c r="AA173" s="172">
        <f>K173^3+L173^3+M173^3+N173^3+O173^3+P173^3+Q173^3+R173^3+K174^3+L174^3+M174^3+N174^3+O174^3+P174^3+Q174^3+R174^3</f>
        <v>0</v>
      </c>
      <c r="AB173" s="125">
        <f t="shared" si="28"/>
        <v>0</v>
      </c>
      <c r="AC173" s="95"/>
      <c r="AD173" s="81"/>
      <c r="AE173" s="82"/>
      <c r="AF173" s="82"/>
      <c r="AG173" s="82"/>
      <c r="AH173" s="83"/>
      <c r="AI173" s="83"/>
      <c r="AJ173" s="83"/>
      <c r="AK173" s="83"/>
      <c r="AL173" s="82"/>
      <c r="AM173" s="82"/>
      <c r="AN173" s="82"/>
      <c r="AO173" s="82"/>
      <c r="AP173" s="83"/>
      <c r="AQ173" s="83"/>
      <c r="AR173" s="83"/>
      <c r="AS173" s="84"/>
      <c r="AT173" s="66"/>
      <c r="AU173" s="51"/>
      <c r="AW173" s="57"/>
      <c r="AX173" s="145"/>
      <c r="AY173" s="3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5"/>
      <c r="BO173" s="172">
        <f>AY173^3+AZ173^3+BA173^3+BB173^3+BC173^3+BD173^3+BE173^3+BF173^3+AY174^3+AZ174^3+BA174^3+BB174^3+BC174^3+BD174^3+BE174^3+BF174^3</f>
        <v>0</v>
      </c>
      <c r="BP173" s="125">
        <f t="shared" si="29"/>
        <v>0</v>
      </c>
      <c r="BQ173" s="95"/>
      <c r="BR173" s="81"/>
      <c r="BS173" s="82"/>
      <c r="BT173" s="82"/>
      <c r="BU173" s="82"/>
      <c r="BV173" s="82"/>
      <c r="BW173" s="82"/>
      <c r="BX173" s="82"/>
      <c r="BY173" s="82"/>
      <c r="BZ173" s="83"/>
      <c r="CA173" s="83"/>
      <c r="CB173" s="83"/>
      <c r="CC173" s="83"/>
      <c r="CD173" s="83"/>
      <c r="CE173" s="83"/>
      <c r="CF173" s="83"/>
      <c r="CG173" s="84"/>
      <c r="CH173" s="66"/>
      <c r="CI173" s="51"/>
      <c r="CJ173" s="144"/>
      <c r="CK173" s="57"/>
      <c r="CL173" s="145"/>
      <c r="CM173" s="3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5"/>
      <c r="DC173" s="172">
        <f>CM173^3+CN173^3+CO173^3+CP173^3+CQ173^3+CR173^3+CS173^3+CT173^3+CM174^3+CN174^3+CO174^3+CP174^3+CQ174^3+CR174^3+CS174^3+CT174^3</f>
        <v>0</v>
      </c>
      <c r="DD173" s="125">
        <f t="shared" si="30"/>
        <v>0</v>
      </c>
      <c r="DE173" s="95"/>
      <c r="DF173" s="89"/>
      <c r="DG173" s="83"/>
      <c r="DH173" s="82"/>
      <c r="DI173" s="82"/>
      <c r="DJ173" s="83"/>
      <c r="DK173" s="83"/>
      <c r="DL173" s="82"/>
      <c r="DM173" s="82"/>
      <c r="DN173" s="83"/>
      <c r="DO173" s="83"/>
      <c r="DP173" s="82"/>
      <c r="DQ173" s="82"/>
      <c r="DR173" s="83"/>
      <c r="DS173" s="83"/>
      <c r="DT173" s="82"/>
      <c r="DU173" s="86"/>
      <c r="DV173" s="66"/>
      <c r="DW173" s="51"/>
      <c r="DY173" s="57"/>
      <c r="DZ173" s="145"/>
      <c r="EA173" s="3"/>
      <c r="EB173" s="4"/>
      <c r="EC173" s="4"/>
      <c r="ED173" s="4"/>
      <c r="EE173" s="4"/>
      <c r="EF173" s="4"/>
      <c r="EG173" s="4"/>
      <c r="EH173" s="4"/>
      <c r="EI173" s="4"/>
      <c r="EJ173" s="4"/>
      <c r="EK173" s="4"/>
      <c r="EL173" s="4"/>
      <c r="EM173" s="4"/>
      <c r="EN173" s="4"/>
      <c r="EO173" s="4"/>
      <c r="EP173" s="5"/>
      <c r="EQ173" s="172">
        <f>EA173^3+EB173^3+EC173^3+ED173^3+EE173^3+EF173^3+EG173^3+EH173^3+EA174^3+EB174^3+EC174^3+ED174^3+EE174^3+EF174^3+EG174^3+EH174^3</f>
        <v>0</v>
      </c>
      <c r="ER173" s="125">
        <f t="shared" si="31"/>
        <v>0</v>
      </c>
      <c r="ES173" s="95"/>
      <c r="ET173" s="81"/>
      <c r="EU173" s="131"/>
      <c r="EV173" s="131"/>
      <c r="EW173" s="131"/>
      <c r="EX173" s="131"/>
      <c r="EY173" s="131"/>
      <c r="EZ173" s="131"/>
      <c r="FA173" s="83"/>
      <c r="FB173" s="82"/>
      <c r="FC173" s="131"/>
      <c r="FD173" s="131"/>
      <c r="FE173" s="131"/>
      <c r="FF173" s="131"/>
      <c r="FG173" s="131"/>
      <c r="FH173" s="131"/>
      <c r="FI173" s="84"/>
      <c r="FJ173" s="66"/>
      <c r="FK173" s="51"/>
    </row>
    <row r="174" spans="1:167" x14ac:dyDescent="0.2">
      <c r="A174" s="32"/>
      <c r="B174" s="32"/>
      <c r="C174" s="32"/>
      <c r="D174" s="106" t="s">
        <v>206</v>
      </c>
      <c r="E174" s="107" t="s">
        <v>207</v>
      </c>
      <c r="F174" s="108">
        <f>B4+(160*B6)</f>
        <v>161</v>
      </c>
      <c r="G174" s="104"/>
      <c r="H174" s="43"/>
      <c r="I174" s="57"/>
      <c r="J174" s="58"/>
      <c r="K174" s="3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5"/>
      <c r="AA174" s="172">
        <f>S173^3+T173^3+U173^3+V173^3+W173^3+X173^3+Y173^3+Z173^3+S174^3+T174^3+U174^3+V174^3+W174^3+X174^3+Y174^3+Z174^3</f>
        <v>0</v>
      </c>
      <c r="AB174" s="125">
        <f t="shared" si="28"/>
        <v>0</v>
      </c>
      <c r="AC174" s="61"/>
      <c r="AD174" s="81"/>
      <c r="AE174" s="82"/>
      <c r="AF174" s="82"/>
      <c r="AG174" s="82"/>
      <c r="AH174" s="83"/>
      <c r="AI174" s="83"/>
      <c r="AJ174" s="83"/>
      <c r="AK174" s="83"/>
      <c r="AL174" s="82"/>
      <c r="AM174" s="82"/>
      <c r="AN174" s="82"/>
      <c r="AO174" s="82"/>
      <c r="AP174" s="83"/>
      <c r="AQ174" s="83"/>
      <c r="AR174" s="83"/>
      <c r="AS174" s="84"/>
      <c r="AT174" s="66"/>
      <c r="AU174" s="51"/>
      <c r="AW174" s="57"/>
      <c r="AX174" s="58"/>
      <c r="AY174" s="3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5"/>
      <c r="BO174" s="172">
        <f>BG173^3+BH173^3+BI173^3+BJ173^3+BK173^3+BL173^3+BM173^3+BN173^3+BG174^3+BH174^3+BI174^3+BJ174^3+BK174^3+BL174^3+BM174^3+BN174^3</f>
        <v>0</v>
      </c>
      <c r="BP174" s="125">
        <f t="shared" si="29"/>
        <v>0</v>
      </c>
      <c r="BQ174" s="61"/>
      <c r="BR174" s="81"/>
      <c r="BS174" s="82"/>
      <c r="BT174" s="82"/>
      <c r="BU174" s="82"/>
      <c r="BV174" s="82"/>
      <c r="BW174" s="82"/>
      <c r="BX174" s="82"/>
      <c r="BY174" s="82"/>
      <c r="BZ174" s="83"/>
      <c r="CA174" s="83"/>
      <c r="CB174" s="83"/>
      <c r="CC174" s="83"/>
      <c r="CD174" s="83"/>
      <c r="CE174" s="83"/>
      <c r="CF174" s="83"/>
      <c r="CG174" s="84"/>
      <c r="CH174" s="66"/>
      <c r="CI174" s="51"/>
      <c r="CJ174" s="144"/>
      <c r="CK174" s="57"/>
      <c r="CL174" s="58"/>
      <c r="CM174" s="3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5"/>
      <c r="DC174" s="172">
        <f>CU173^3+CV173^3+CW173^3+CX173^3+CY173^3+CZ173^3+DA173^3+DB173^3+CU174^3+CV174^3+CW174^3+CX174^3+CY174^3+CZ174^3+DA174^3+DB174^3</f>
        <v>0</v>
      </c>
      <c r="DD174" s="125">
        <f t="shared" si="30"/>
        <v>0</v>
      </c>
      <c r="DE174" s="61"/>
      <c r="DF174" s="89"/>
      <c r="DG174" s="83"/>
      <c r="DH174" s="82"/>
      <c r="DI174" s="82"/>
      <c r="DJ174" s="83"/>
      <c r="DK174" s="83"/>
      <c r="DL174" s="82"/>
      <c r="DM174" s="82"/>
      <c r="DN174" s="83"/>
      <c r="DO174" s="83"/>
      <c r="DP174" s="82"/>
      <c r="DQ174" s="82"/>
      <c r="DR174" s="83"/>
      <c r="DS174" s="83"/>
      <c r="DT174" s="82"/>
      <c r="DU174" s="86"/>
      <c r="DV174" s="66"/>
      <c r="DW174" s="51"/>
      <c r="DY174" s="57"/>
      <c r="DZ174" s="58"/>
      <c r="EA174" s="3"/>
      <c r="EB174" s="4"/>
      <c r="EC174" s="4"/>
      <c r="ED174" s="4"/>
      <c r="EE174" s="4"/>
      <c r="EF174" s="4"/>
      <c r="EG174" s="4"/>
      <c r="EH174" s="4"/>
      <c r="EI174" s="4"/>
      <c r="EJ174" s="4"/>
      <c r="EK174" s="4"/>
      <c r="EL174" s="4"/>
      <c r="EM174" s="4"/>
      <c r="EN174" s="4"/>
      <c r="EO174" s="4"/>
      <c r="EP174" s="5"/>
      <c r="EQ174" s="172">
        <f>EI173^3+EJ173^3+EK173^3+EL173^3+EM173^3+EN173^3+EO173^3+EP173^3+EI174^3+EJ174^3+EK174^3+EL174^3+EM174^3+EN174^3+EO174^3+EP174^3</f>
        <v>0</v>
      </c>
      <c r="ER174" s="125">
        <f t="shared" si="31"/>
        <v>0</v>
      </c>
      <c r="ES174" s="61"/>
      <c r="ET174" s="174"/>
      <c r="EU174" s="82"/>
      <c r="EV174" s="131"/>
      <c r="EW174" s="131"/>
      <c r="EX174" s="131"/>
      <c r="EY174" s="131"/>
      <c r="EZ174" s="83"/>
      <c r="FA174" s="131"/>
      <c r="FB174" s="131"/>
      <c r="FC174" s="82"/>
      <c r="FD174" s="131"/>
      <c r="FE174" s="131"/>
      <c r="FF174" s="131"/>
      <c r="FG174" s="131"/>
      <c r="FH174" s="83"/>
      <c r="FI174" s="175"/>
      <c r="FJ174" s="66"/>
      <c r="FK174" s="51"/>
    </row>
    <row r="175" spans="1:167" x14ac:dyDescent="0.2">
      <c r="A175" s="32"/>
      <c r="B175" s="32"/>
      <c r="C175" s="32"/>
      <c r="D175" s="106" t="s">
        <v>119</v>
      </c>
      <c r="E175" s="107" t="s">
        <v>207</v>
      </c>
      <c r="F175" s="110">
        <f>B4+(161*B6)</f>
        <v>162</v>
      </c>
      <c r="G175" s="104"/>
      <c r="H175" s="43"/>
      <c r="I175" s="105"/>
      <c r="J175" s="58"/>
      <c r="K175" s="3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5"/>
      <c r="AA175" s="172">
        <f>K175^3+L175^3+M175^3+N175^3+O175^3+P175^3+Q175^3+R175^3+K176^3+L176^3+M176^3+N176^3+O176^3+P176^3+Q176^3+R176^3</f>
        <v>0</v>
      </c>
      <c r="AB175" s="125">
        <f t="shared" si="28"/>
        <v>0</v>
      </c>
      <c r="AC175" s="61"/>
      <c r="AD175" s="81"/>
      <c r="AE175" s="82"/>
      <c r="AF175" s="82"/>
      <c r="AG175" s="82"/>
      <c r="AH175" s="83"/>
      <c r="AI175" s="83"/>
      <c r="AJ175" s="83"/>
      <c r="AK175" s="83"/>
      <c r="AL175" s="82"/>
      <c r="AM175" s="82"/>
      <c r="AN175" s="82"/>
      <c r="AO175" s="82"/>
      <c r="AP175" s="83"/>
      <c r="AQ175" s="83"/>
      <c r="AR175" s="83"/>
      <c r="AS175" s="84"/>
      <c r="AT175" s="66"/>
      <c r="AU175" s="51"/>
      <c r="AW175" s="105"/>
      <c r="AX175" s="58"/>
      <c r="AY175" s="3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5"/>
      <c r="BO175" s="172">
        <f>AY175^3+AZ175^3+BA175^3+BB175^3+BC175^3+BD175^3+BE175^3+BF175^3+AY176^3+AZ176^3+BA176^3+BB176^3+BC176^3+BD176^3+BE176^3+BF176^3</f>
        <v>0</v>
      </c>
      <c r="BP175" s="125">
        <f t="shared" si="29"/>
        <v>0</v>
      </c>
      <c r="BQ175" s="61"/>
      <c r="BR175" s="89"/>
      <c r="BS175" s="83"/>
      <c r="BT175" s="83"/>
      <c r="BU175" s="83"/>
      <c r="BV175" s="83"/>
      <c r="BW175" s="83"/>
      <c r="BX175" s="83"/>
      <c r="BY175" s="83"/>
      <c r="BZ175" s="82"/>
      <c r="CA175" s="82"/>
      <c r="CB175" s="82"/>
      <c r="CC175" s="82"/>
      <c r="CD175" s="82"/>
      <c r="CE175" s="82"/>
      <c r="CF175" s="82"/>
      <c r="CG175" s="86"/>
      <c r="CH175" s="66"/>
      <c r="CI175" s="51"/>
      <c r="CJ175" s="144"/>
      <c r="CK175" s="105"/>
      <c r="CL175" s="58"/>
      <c r="CM175" s="3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5"/>
      <c r="DC175" s="172">
        <f>CM175^3+CN175^3+CO175^3+CP175^3+CQ175^3+CR175^3+CS175^3+CT175^3+CM176^3+CN176^3+CO176^3+CP176^3+CQ176^3+CR176^3+CS176^3+CT176^3</f>
        <v>0</v>
      </c>
      <c r="DD175" s="125">
        <f t="shared" si="30"/>
        <v>0</v>
      </c>
      <c r="DE175" s="61"/>
      <c r="DF175" s="89"/>
      <c r="DG175" s="83"/>
      <c r="DH175" s="82"/>
      <c r="DI175" s="82"/>
      <c r="DJ175" s="83"/>
      <c r="DK175" s="83"/>
      <c r="DL175" s="82"/>
      <c r="DM175" s="82"/>
      <c r="DN175" s="83"/>
      <c r="DO175" s="83"/>
      <c r="DP175" s="82"/>
      <c r="DQ175" s="82"/>
      <c r="DR175" s="83"/>
      <c r="DS175" s="83"/>
      <c r="DT175" s="82"/>
      <c r="DU175" s="86"/>
      <c r="DV175" s="66"/>
      <c r="DW175" s="51"/>
      <c r="DY175" s="105"/>
      <c r="DZ175" s="58"/>
      <c r="EA175" s="3"/>
      <c r="EB175" s="4"/>
      <c r="EC175" s="4"/>
      <c r="ED175" s="4"/>
      <c r="EE175" s="4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5"/>
      <c r="EQ175" s="172">
        <f>EA175^3+EB175^3+EC175^3+ED175^3+EE175^3+EF175^3+EG175^3+EH175^3+EA176^3+EB176^3+EC176^3+ED176^3+EE176^3+EF176^3+EG176^3+EH176^3</f>
        <v>0</v>
      </c>
      <c r="ER175" s="125">
        <f t="shared" si="31"/>
        <v>0</v>
      </c>
      <c r="ES175" s="61"/>
      <c r="ET175" s="174"/>
      <c r="EU175" s="131"/>
      <c r="EV175" s="82"/>
      <c r="EW175" s="131"/>
      <c r="EX175" s="131"/>
      <c r="EY175" s="83"/>
      <c r="EZ175" s="131"/>
      <c r="FA175" s="131"/>
      <c r="FB175" s="131"/>
      <c r="FC175" s="131"/>
      <c r="FD175" s="82"/>
      <c r="FE175" s="131"/>
      <c r="FF175" s="131"/>
      <c r="FG175" s="83"/>
      <c r="FH175" s="131"/>
      <c r="FI175" s="175"/>
      <c r="FJ175" s="66"/>
      <c r="FK175" s="51"/>
    </row>
    <row r="176" spans="1:167" x14ac:dyDescent="0.2">
      <c r="A176" s="32"/>
      <c r="B176" s="32"/>
      <c r="C176" s="32"/>
      <c r="D176" s="106" t="s">
        <v>78</v>
      </c>
      <c r="E176" s="107" t="s">
        <v>207</v>
      </c>
      <c r="F176" s="110">
        <f>B4+(162*B6)</f>
        <v>163</v>
      </c>
      <c r="G176" s="104"/>
      <c r="H176" s="43"/>
      <c r="I176" s="109"/>
      <c r="J176" s="58"/>
      <c r="K176" s="3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5"/>
      <c r="AA176" s="172">
        <f>S175^3+T175^3+U175^3+V175^3+W175^3+X175^3+Y175^3+Z175^3+S176^3+T176^3+U176^3+V176^3+W176^3+X176^3+Y176^3+Z176^3</f>
        <v>0</v>
      </c>
      <c r="AB176" s="125">
        <f t="shared" si="28"/>
        <v>0</v>
      </c>
      <c r="AC176" s="61"/>
      <c r="AD176" s="81"/>
      <c r="AE176" s="82"/>
      <c r="AF176" s="82"/>
      <c r="AG176" s="82"/>
      <c r="AH176" s="83"/>
      <c r="AI176" s="83"/>
      <c r="AJ176" s="83"/>
      <c r="AK176" s="83"/>
      <c r="AL176" s="82"/>
      <c r="AM176" s="82"/>
      <c r="AN176" s="82"/>
      <c r="AO176" s="82"/>
      <c r="AP176" s="83"/>
      <c r="AQ176" s="83"/>
      <c r="AR176" s="83"/>
      <c r="AS176" s="84"/>
      <c r="AT176" s="66"/>
      <c r="AU176" s="51"/>
      <c r="AW176" s="109"/>
      <c r="AX176" s="58"/>
      <c r="AY176" s="3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5"/>
      <c r="BO176" s="172">
        <f>BG175^3+BH175^3+BI175^3+BJ175^3+BK175^3+BL175^3+BM175^3+BN175^3+BG176^3+BH176^3+BI176^3+BJ176^3+BK176^3+BL176^3+BM176^3+BN176^3</f>
        <v>0</v>
      </c>
      <c r="BP176" s="125">
        <f t="shared" si="29"/>
        <v>0</v>
      </c>
      <c r="BQ176" s="61"/>
      <c r="BR176" s="89"/>
      <c r="BS176" s="83"/>
      <c r="BT176" s="83"/>
      <c r="BU176" s="83"/>
      <c r="BV176" s="83"/>
      <c r="BW176" s="83"/>
      <c r="BX176" s="83"/>
      <c r="BY176" s="83"/>
      <c r="BZ176" s="82"/>
      <c r="CA176" s="82"/>
      <c r="CB176" s="82"/>
      <c r="CC176" s="82"/>
      <c r="CD176" s="82"/>
      <c r="CE176" s="82"/>
      <c r="CF176" s="82"/>
      <c r="CG176" s="86"/>
      <c r="CH176" s="66"/>
      <c r="CI176" s="51"/>
      <c r="CJ176" s="144"/>
      <c r="CK176" s="109"/>
      <c r="CL176" s="58"/>
      <c r="CM176" s="3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5"/>
      <c r="DC176" s="172">
        <f>CU175^3+CV175^3+CW175^3+CX175^3+CY175^3+CZ175^3+DA175^3+DB175^3+CU176^3+CV176^3+CW176^3+CX176^3+CY176^3+CZ176^3+DA176^3+DB176^3</f>
        <v>0</v>
      </c>
      <c r="DD176" s="125">
        <f t="shared" si="30"/>
        <v>0</v>
      </c>
      <c r="DE176" s="61"/>
      <c r="DF176" s="89"/>
      <c r="DG176" s="83"/>
      <c r="DH176" s="82"/>
      <c r="DI176" s="82"/>
      <c r="DJ176" s="83"/>
      <c r="DK176" s="83"/>
      <c r="DL176" s="82"/>
      <c r="DM176" s="82"/>
      <c r="DN176" s="83"/>
      <c r="DO176" s="83"/>
      <c r="DP176" s="82"/>
      <c r="DQ176" s="82"/>
      <c r="DR176" s="83"/>
      <c r="DS176" s="83"/>
      <c r="DT176" s="82"/>
      <c r="DU176" s="86"/>
      <c r="DV176" s="66"/>
      <c r="DW176" s="51"/>
      <c r="DY176" s="109"/>
      <c r="DZ176" s="58"/>
      <c r="EA176" s="3"/>
      <c r="EB176" s="4"/>
      <c r="EC176" s="4"/>
      <c r="ED176" s="4"/>
      <c r="EE176" s="4"/>
      <c r="EF176" s="4"/>
      <c r="EG176" s="4"/>
      <c r="EH176" s="4"/>
      <c r="EI176" s="4"/>
      <c r="EJ176" s="4"/>
      <c r="EK176" s="4"/>
      <c r="EL176" s="4"/>
      <c r="EM176" s="4"/>
      <c r="EN176" s="4"/>
      <c r="EO176" s="4"/>
      <c r="EP176" s="5"/>
      <c r="EQ176" s="172">
        <f>EI175^3+EJ175^3+EK175^3+EL175^3+EM175^3+EN175^3+EO175^3+EP175^3+EI176^3+EJ176^3+EK176^3+EL176^3+EM176^3+EN176^3+EO176^3+EP176^3</f>
        <v>0</v>
      </c>
      <c r="ER176" s="125">
        <f t="shared" si="31"/>
        <v>0</v>
      </c>
      <c r="ES176" s="61"/>
      <c r="ET176" s="174"/>
      <c r="EU176" s="131"/>
      <c r="EV176" s="131"/>
      <c r="EW176" s="82"/>
      <c r="EX176" s="83"/>
      <c r="EY176" s="131"/>
      <c r="EZ176" s="131"/>
      <c r="FA176" s="131"/>
      <c r="FB176" s="131"/>
      <c r="FC176" s="131"/>
      <c r="FD176" s="131"/>
      <c r="FE176" s="82"/>
      <c r="FF176" s="83"/>
      <c r="FG176" s="131"/>
      <c r="FH176" s="131"/>
      <c r="FI176" s="175"/>
      <c r="FJ176" s="66"/>
      <c r="FK176" s="51"/>
    </row>
    <row r="177" spans="1:167" x14ac:dyDescent="0.2">
      <c r="A177" s="32"/>
      <c r="B177" s="32"/>
      <c r="C177" s="32"/>
      <c r="D177" s="106" t="s">
        <v>158</v>
      </c>
      <c r="E177" s="107" t="s">
        <v>207</v>
      </c>
      <c r="F177" s="108">
        <f>B4+(163*B6)</f>
        <v>164</v>
      </c>
      <c r="G177" s="104"/>
      <c r="H177" s="43"/>
      <c r="I177" s="109"/>
      <c r="J177" s="58"/>
      <c r="K177" s="3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5"/>
      <c r="AA177" s="172">
        <f>K177^3+L177^3+M177^3+N177^3+O177^3+P177^3+Q177^3+R177^3+K178^3+L178^3+M178^3+N178^3+O178^3+P178^3+Q178^3+R178^3</f>
        <v>0</v>
      </c>
      <c r="AB177" s="125">
        <f t="shared" si="28"/>
        <v>0</v>
      </c>
      <c r="AC177" s="61"/>
      <c r="AD177" s="89"/>
      <c r="AE177" s="83"/>
      <c r="AF177" s="83"/>
      <c r="AG177" s="83"/>
      <c r="AH177" s="82"/>
      <c r="AI177" s="82"/>
      <c r="AJ177" s="82"/>
      <c r="AK177" s="82"/>
      <c r="AL177" s="83"/>
      <c r="AM177" s="83"/>
      <c r="AN177" s="83"/>
      <c r="AO177" s="83"/>
      <c r="AP177" s="82"/>
      <c r="AQ177" s="82"/>
      <c r="AR177" s="82"/>
      <c r="AS177" s="86"/>
      <c r="AT177" s="66"/>
      <c r="AU177" s="51"/>
      <c r="AW177" s="109"/>
      <c r="AX177" s="58"/>
      <c r="AY177" s="3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5"/>
      <c r="BO177" s="172">
        <f>AY177^3+AZ177^3+BA177^3+BB177^3+BC177^3+BD177^3+BE177^3+BF177^3+AY178^3+AZ178^3+BA178^3+BB178^3+BC178^3+BD178^3+BE178^3+BF178^3</f>
        <v>0</v>
      </c>
      <c r="BP177" s="125">
        <f t="shared" si="29"/>
        <v>0</v>
      </c>
      <c r="BQ177" s="61"/>
      <c r="BR177" s="81"/>
      <c r="BS177" s="82"/>
      <c r="BT177" s="82"/>
      <c r="BU177" s="82"/>
      <c r="BV177" s="82"/>
      <c r="BW177" s="82"/>
      <c r="BX177" s="82"/>
      <c r="BY177" s="82"/>
      <c r="BZ177" s="83"/>
      <c r="CA177" s="83"/>
      <c r="CB177" s="83"/>
      <c r="CC177" s="83"/>
      <c r="CD177" s="83"/>
      <c r="CE177" s="83"/>
      <c r="CF177" s="83"/>
      <c r="CG177" s="84"/>
      <c r="CH177" s="66"/>
      <c r="CI177" s="51"/>
      <c r="CJ177" s="144"/>
      <c r="CK177" s="109"/>
      <c r="CL177" s="58"/>
      <c r="CM177" s="3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5"/>
      <c r="DC177" s="172">
        <f>CM177^3+CN177^3+CO177^3+CP177^3+CQ177^3+CR177^3+CS177^3+CT177^3+CM178^3+CN178^3+CO178^3+CP178^3+CQ178^3+CR178^3+CS178^3+CT178^3</f>
        <v>0</v>
      </c>
      <c r="DD177" s="125">
        <f t="shared" si="30"/>
        <v>0</v>
      </c>
      <c r="DE177" s="61"/>
      <c r="DF177" s="89"/>
      <c r="DG177" s="83"/>
      <c r="DH177" s="82"/>
      <c r="DI177" s="82"/>
      <c r="DJ177" s="83"/>
      <c r="DK177" s="83"/>
      <c r="DL177" s="82"/>
      <c r="DM177" s="82"/>
      <c r="DN177" s="83"/>
      <c r="DO177" s="83"/>
      <c r="DP177" s="82"/>
      <c r="DQ177" s="82"/>
      <c r="DR177" s="83"/>
      <c r="DS177" s="83"/>
      <c r="DT177" s="82"/>
      <c r="DU177" s="86"/>
      <c r="DV177" s="66"/>
      <c r="DW177" s="51"/>
      <c r="DY177" s="109"/>
      <c r="DZ177" s="58"/>
      <c r="EA177" s="3"/>
      <c r="EB177" s="4"/>
      <c r="EC177" s="4"/>
      <c r="ED177" s="4"/>
      <c r="EE177" s="4"/>
      <c r="EF177" s="4"/>
      <c r="EG177" s="4"/>
      <c r="EH177" s="4"/>
      <c r="EI177" s="4"/>
      <c r="EJ177" s="4"/>
      <c r="EK177" s="4"/>
      <c r="EL177" s="4"/>
      <c r="EM177" s="4"/>
      <c r="EN177" s="4"/>
      <c r="EO177" s="4"/>
      <c r="EP177" s="5"/>
      <c r="EQ177" s="172">
        <f>EA177^3+EB177^3+EC177^3+ED177^3+EE177^3+EF177^3+EG177^3+EH177^3+EA178^3+EB178^3+EC178^3+ED178^3+EE178^3+EF178^3+EG178^3+EH178^3</f>
        <v>0</v>
      </c>
      <c r="ER177" s="125">
        <f t="shared" si="31"/>
        <v>0</v>
      </c>
      <c r="ES177" s="61"/>
      <c r="ET177" s="174"/>
      <c r="EU177" s="131"/>
      <c r="EV177" s="131"/>
      <c r="EW177" s="83"/>
      <c r="EX177" s="82"/>
      <c r="EY177" s="131"/>
      <c r="EZ177" s="131"/>
      <c r="FA177" s="131"/>
      <c r="FB177" s="131"/>
      <c r="FC177" s="131"/>
      <c r="FD177" s="131"/>
      <c r="FE177" s="83"/>
      <c r="FF177" s="82"/>
      <c r="FG177" s="131"/>
      <c r="FH177" s="131"/>
      <c r="FI177" s="175"/>
      <c r="FJ177" s="66"/>
      <c r="FK177" s="51"/>
    </row>
    <row r="178" spans="1:167" x14ac:dyDescent="0.2">
      <c r="A178" s="32"/>
      <c r="B178" s="32"/>
      <c r="C178" s="32"/>
      <c r="D178" s="106" t="s">
        <v>222</v>
      </c>
      <c r="E178" s="107" t="s">
        <v>207</v>
      </c>
      <c r="F178" s="108">
        <f>B4+(164*B6)</f>
        <v>165</v>
      </c>
      <c r="G178" s="104"/>
      <c r="H178" s="43"/>
      <c r="I178" s="109"/>
      <c r="J178" s="58"/>
      <c r="K178" s="3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5"/>
      <c r="AA178" s="172">
        <f>S177^3+T177^3+U177^3+V177^3+W177^3+X177^3+Y177^3+Z177^3+S178^3+T178^3+U178^3+V178^3+W178^3+X178^3+Y178^3+Z178^3</f>
        <v>0</v>
      </c>
      <c r="AB178" s="125">
        <f t="shared" si="28"/>
        <v>0</v>
      </c>
      <c r="AC178" s="61"/>
      <c r="AD178" s="89"/>
      <c r="AE178" s="83"/>
      <c r="AF178" s="83"/>
      <c r="AG178" s="83"/>
      <c r="AH178" s="82"/>
      <c r="AI178" s="82"/>
      <c r="AJ178" s="82"/>
      <c r="AK178" s="82"/>
      <c r="AL178" s="83"/>
      <c r="AM178" s="83"/>
      <c r="AN178" s="83"/>
      <c r="AO178" s="83"/>
      <c r="AP178" s="82"/>
      <c r="AQ178" s="82"/>
      <c r="AR178" s="82"/>
      <c r="AS178" s="86"/>
      <c r="AT178" s="66"/>
      <c r="AU178" s="51"/>
      <c r="AW178" s="109"/>
      <c r="AX178" s="58"/>
      <c r="AY178" s="3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5"/>
      <c r="BO178" s="172">
        <f>BG177^3+BH177^3+BI177^3+BJ177^3+BK177^3+BL177^3+BM177^3+BN177^3+BG178^3+BH178^3+BI178^3+BJ178^3+BK178^3+BL178^3+BM178^3+BN178^3</f>
        <v>0</v>
      </c>
      <c r="BP178" s="125">
        <f t="shared" si="29"/>
        <v>0</v>
      </c>
      <c r="BQ178" s="61"/>
      <c r="BR178" s="81"/>
      <c r="BS178" s="82"/>
      <c r="BT178" s="82"/>
      <c r="BU178" s="82"/>
      <c r="BV178" s="82"/>
      <c r="BW178" s="82"/>
      <c r="BX178" s="82"/>
      <c r="BY178" s="82"/>
      <c r="BZ178" s="83"/>
      <c r="CA178" s="83"/>
      <c r="CB178" s="83"/>
      <c r="CC178" s="83"/>
      <c r="CD178" s="83"/>
      <c r="CE178" s="83"/>
      <c r="CF178" s="83"/>
      <c r="CG178" s="84"/>
      <c r="CH178" s="66"/>
      <c r="CI178" s="51"/>
      <c r="CJ178" s="144"/>
      <c r="CK178" s="109"/>
      <c r="CL178" s="58"/>
      <c r="CM178" s="3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5"/>
      <c r="DC178" s="172">
        <f>CU177^3+CV177^3+CW177^3+CX177^3+CY177^3+CZ177^3+DA177^3+DB177^3+CU178^3+CV178^3+CW178^3+CX178^3+CY178^3+CZ178^3+DA178^3+DB178^3</f>
        <v>0</v>
      </c>
      <c r="DD178" s="125">
        <f t="shared" si="30"/>
        <v>0</v>
      </c>
      <c r="DE178" s="61"/>
      <c r="DF178" s="89"/>
      <c r="DG178" s="83"/>
      <c r="DH178" s="82"/>
      <c r="DI178" s="82"/>
      <c r="DJ178" s="83"/>
      <c r="DK178" s="83"/>
      <c r="DL178" s="82"/>
      <c r="DM178" s="82"/>
      <c r="DN178" s="83"/>
      <c r="DO178" s="83"/>
      <c r="DP178" s="82"/>
      <c r="DQ178" s="82"/>
      <c r="DR178" s="83"/>
      <c r="DS178" s="83"/>
      <c r="DT178" s="82"/>
      <c r="DU178" s="86"/>
      <c r="DV178" s="66"/>
      <c r="DW178" s="51"/>
      <c r="DY178" s="109"/>
      <c r="DZ178" s="58"/>
      <c r="EA178" s="3"/>
      <c r="EB178" s="4"/>
      <c r="EC178" s="4"/>
      <c r="ED178" s="4"/>
      <c r="EE178" s="4"/>
      <c r="EF178" s="4"/>
      <c r="EG178" s="4"/>
      <c r="EH178" s="4"/>
      <c r="EI178" s="4"/>
      <c r="EJ178" s="4"/>
      <c r="EK178" s="4"/>
      <c r="EL178" s="4"/>
      <c r="EM178" s="4"/>
      <c r="EN178" s="4"/>
      <c r="EO178" s="4"/>
      <c r="EP178" s="5"/>
      <c r="EQ178" s="172">
        <f>EI177^3+EJ177^3+EK177^3+EL177^3+EM177^3+EN177^3+EO177^3+EP177^3+EI178^3+EJ178^3+EK178^3+EL178^3+EM178^3+EN178^3+EO178^3+EP178^3</f>
        <v>0</v>
      </c>
      <c r="ER178" s="125">
        <f t="shared" si="31"/>
        <v>0</v>
      </c>
      <c r="ES178" s="61"/>
      <c r="ET178" s="174"/>
      <c r="EU178" s="131"/>
      <c r="EV178" s="83"/>
      <c r="EW178" s="131"/>
      <c r="EX178" s="131"/>
      <c r="EY178" s="82"/>
      <c r="EZ178" s="131"/>
      <c r="FA178" s="131"/>
      <c r="FB178" s="131"/>
      <c r="FC178" s="131"/>
      <c r="FD178" s="83"/>
      <c r="FE178" s="131"/>
      <c r="FF178" s="131"/>
      <c r="FG178" s="82"/>
      <c r="FH178" s="131"/>
      <c r="FI178" s="175"/>
      <c r="FJ178" s="66"/>
      <c r="FK178" s="51"/>
    </row>
    <row r="179" spans="1:167" x14ac:dyDescent="0.2">
      <c r="A179" s="32"/>
      <c r="B179" s="32"/>
      <c r="C179" s="32"/>
      <c r="D179" s="106" t="s">
        <v>19</v>
      </c>
      <c r="E179" s="107" t="s">
        <v>207</v>
      </c>
      <c r="F179" s="110">
        <f>B4+(165*B6)</f>
        <v>166</v>
      </c>
      <c r="G179" s="104"/>
      <c r="H179" s="43"/>
      <c r="I179" s="109"/>
      <c r="J179" s="58"/>
      <c r="K179" s="3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5"/>
      <c r="AA179" s="172">
        <f>K179^3+L179^3+M179^3+N179^3+O179^3+P179^3+Q179^3+R179^3+K180^3+L180^3+M180^3+N180^3+O180^3+P180^3+Q180^3+R180^3</f>
        <v>0</v>
      </c>
      <c r="AB179" s="125">
        <f t="shared" si="28"/>
        <v>0</v>
      </c>
      <c r="AC179" s="61"/>
      <c r="AD179" s="89"/>
      <c r="AE179" s="83"/>
      <c r="AF179" s="83"/>
      <c r="AG179" s="83"/>
      <c r="AH179" s="82"/>
      <c r="AI179" s="82"/>
      <c r="AJ179" s="82"/>
      <c r="AK179" s="82"/>
      <c r="AL179" s="83"/>
      <c r="AM179" s="83"/>
      <c r="AN179" s="83"/>
      <c r="AO179" s="83"/>
      <c r="AP179" s="82"/>
      <c r="AQ179" s="82"/>
      <c r="AR179" s="82"/>
      <c r="AS179" s="86"/>
      <c r="AT179" s="66"/>
      <c r="AU179" s="51"/>
      <c r="AW179" s="109"/>
      <c r="AX179" s="58"/>
      <c r="AY179" s="3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5"/>
      <c r="BO179" s="172">
        <f>AY179^3+AZ179^3+BA179^3+BB179^3+BC179^3+BD179^3+BE179^3+BF179^3+AY180^3+AZ180^3+BA180^3+BB180^3+BC180^3+BD180^3+BE180^3+BF180^3</f>
        <v>0</v>
      </c>
      <c r="BP179" s="125">
        <f t="shared" si="29"/>
        <v>0</v>
      </c>
      <c r="BQ179" s="61"/>
      <c r="BR179" s="89"/>
      <c r="BS179" s="83"/>
      <c r="BT179" s="83"/>
      <c r="BU179" s="83"/>
      <c r="BV179" s="83"/>
      <c r="BW179" s="83"/>
      <c r="BX179" s="83"/>
      <c r="BY179" s="83"/>
      <c r="BZ179" s="82"/>
      <c r="CA179" s="82"/>
      <c r="CB179" s="82"/>
      <c r="CC179" s="82"/>
      <c r="CD179" s="82"/>
      <c r="CE179" s="82"/>
      <c r="CF179" s="82"/>
      <c r="CG179" s="86"/>
      <c r="CH179" s="66"/>
      <c r="CI179" s="51"/>
      <c r="CJ179" s="144"/>
      <c r="CK179" s="109"/>
      <c r="CL179" s="58"/>
      <c r="CM179" s="3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5"/>
      <c r="DC179" s="172">
        <f>CM179^3+CN179^3+CO179^3+CP179^3+CQ179^3+CR179^3+CS179^3+CT179^3+CM180^3+CN180^3+CO180^3+CP180^3+CQ180^3+CR180^3+CS180^3+CT180^3</f>
        <v>0</v>
      </c>
      <c r="DD179" s="125">
        <f t="shared" si="30"/>
        <v>0</v>
      </c>
      <c r="DE179" s="61"/>
      <c r="DF179" s="89"/>
      <c r="DG179" s="83"/>
      <c r="DH179" s="82"/>
      <c r="DI179" s="82"/>
      <c r="DJ179" s="83"/>
      <c r="DK179" s="83"/>
      <c r="DL179" s="82"/>
      <c r="DM179" s="82"/>
      <c r="DN179" s="83"/>
      <c r="DO179" s="83"/>
      <c r="DP179" s="82"/>
      <c r="DQ179" s="82"/>
      <c r="DR179" s="83"/>
      <c r="DS179" s="83"/>
      <c r="DT179" s="82"/>
      <c r="DU179" s="86"/>
      <c r="DV179" s="66"/>
      <c r="DW179" s="51"/>
      <c r="DY179" s="109"/>
      <c r="DZ179" s="58"/>
      <c r="EA179" s="3"/>
      <c r="EB179" s="4"/>
      <c r="EC179" s="4"/>
      <c r="ED179" s="4"/>
      <c r="EE179" s="4"/>
      <c r="EF179" s="4"/>
      <c r="EG179" s="4"/>
      <c r="EH179" s="4"/>
      <c r="EI179" s="4"/>
      <c r="EJ179" s="4"/>
      <c r="EK179" s="4"/>
      <c r="EL179" s="4"/>
      <c r="EM179" s="4"/>
      <c r="EN179" s="4"/>
      <c r="EO179" s="4"/>
      <c r="EP179" s="5"/>
      <c r="EQ179" s="172">
        <f>EA179^3+EB179^3+EC179^3+ED179^3+EE179^3+EF179^3+EG179^3+EH179^3+EA180^3+EB180^3+EC180^3+ED180^3+EE180^3+EF180^3+EG180^3+EH180^3</f>
        <v>0</v>
      </c>
      <c r="ER179" s="125">
        <f t="shared" si="31"/>
        <v>0</v>
      </c>
      <c r="ES179" s="61"/>
      <c r="ET179" s="174"/>
      <c r="EU179" s="83"/>
      <c r="EV179" s="131"/>
      <c r="EW179" s="131"/>
      <c r="EX179" s="131"/>
      <c r="EY179" s="131"/>
      <c r="EZ179" s="82"/>
      <c r="FA179" s="131"/>
      <c r="FB179" s="131"/>
      <c r="FC179" s="83"/>
      <c r="FD179" s="131"/>
      <c r="FE179" s="131"/>
      <c r="FF179" s="131"/>
      <c r="FG179" s="131"/>
      <c r="FH179" s="82"/>
      <c r="FI179" s="175"/>
      <c r="FJ179" s="66"/>
      <c r="FK179" s="51"/>
    </row>
    <row r="180" spans="1:167" x14ac:dyDescent="0.2">
      <c r="A180" s="32"/>
      <c r="B180" s="32"/>
      <c r="C180" s="32"/>
      <c r="D180" s="106" t="s">
        <v>67</v>
      </c>
      <c r="E180" s="107" t="s">
        <v>207</v>
      </c>
      <c r="F180" s="110">
        <f>B4+(166*B6)</f>
        <v>167</v>
      </c>
      <c r="G180" s="104"/>
      <c r="H180" s="43"/>
      <c r="I180" s="109"/>
      <c r="J180" s="58"/>
      <c r="K180" s="7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9"/>
      <c r="AA180" s="172">
        <f>S179^3+T179^3+U179^3+V179^3+W179^3+X179^3+Y179^3+Z179^3+S180^3+T180^3+U180^3+V180^3+W180^3+X180^3+Y180^3+Z180^3</f>
        <v>0</v>
      </c>
      <c r="AB180" s="125">
        <f t="shared" si="28"/>
        <v>0</v>
      </c>
      <c r="AC180" s="61"/>
      <c r="AD180" s="116"/>
      <c r="AE180" s="117"/>
      <c r="AF180" s="117"/>
      <c r="AG180" s="117"/>
      <c r="AH180" s="118"/>
      <c r="AI180" s="118"/>
      <c r="AJ180" s="118"/>
      <c r="AK180" s="118"/>
      <c r="AL180" s="117"/>
      <c r="AM180" s="117"/>
      <c r="AN180" s="117"/>
      <c r="AO180" s="117"/>
      <c r="AP180" s="118"/>
      <c r="AQ180" s="118"/>
      <c r="AR180" s="118"/>
      <c r="AS180" s="119"/>
      <c r="AT180" s="32"/>
      <c r="AU180" s="115"/>
      <c r="AW180" s="109"/>
      <c r="AX180" s="58"/>
      <c r="AY180" s="7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9"/>
      <c r="BO180" s="172">
        <f>BG179^3+BH179^3+BI179^3+BJ179^3+BK179^3+BL179^3+BM179^3+BN179^3+BG180^3+BH180^3+BI180^3+BJ180^3+BK180^3+BL180^3+BM180^3+BN180^3</f>
        <v>0</v>
      </c>
      <c r="BP180" s="125">
        <f t="shared" si="29"/>
        <v>0</v>
      </c>
      <c r="BQ180" s="61"/>
      <c r="BR180" s="116"/>
      <c r="BS180" s="117"/>
      <c r="BT180" s="117"/>
      <c r="BU180" s="117"/>
      <c r="BV180" s="117"/>
      <c r="BW180" s="117"/>
      <c r="BX180" s="117"/>
      <c r="BY180" s="117"/>
      <c r="BZ180" s="118"/>
      <c r="CA180" s="118"/>
      <c r="CB180" s="118"/>
      <c r="CC180" s="118"/>
      <c r="CD180" s="118"/>
      <c r="CE180" s="118"/>
      <c r="CF180" s="118"/>
      <c r="CG180" s="119"/>
      <c r="CH180" s="32"/>
      <c r="CI180" s="115"/>
      <c r="CJ180" s="144"/>
      <c r="CK180" s="109"/>
      <c r="CL180" s="58"/>
      <c r="CM180" s="7"/>
      <c r="CN180" s="8"/>
      <c r="CO180" s="8"/>
      <c r="CP180" s="8"/>
      <c r="CQ180" s="8"/>
      <c r="CR180" s="8"/>
      <c r="CS180" s="8"/>
      <c r="CT180" s="8"/>
      <c r="CU180" s="8"/>
      <c r="CV180" s="8"/>
      <c r="CW180" s="8"/>
      <c r="CX180" s="8"/>
      <c r="CY180" s="8"/>
      <c r="CZ180" s="8"/>
      <c r="DA180" s="8"/>
      <c r="DB180" s="9"/>
      <c r="DC180" s="172">
        <f>CU179^3+CV179^3+CW179^3+CX179^3+CY179^3+CZ179^3+DA179^3+DB179^3+CU180^3+CV180^3+CW180^3+CX180^3+CY180^3+CZ180^3+DA180^3+DB180^3</f>
        <v>0</v>
      </c>
      <c r="DD180" s="125">
        <f t="shared" si="30"/>
        <v>0</v>
      </c>
      <c r="DE180" s="61"/>
      <c r="DF180" s="116"/>
      <c r="DG180" s="117"/>
      <c r="DH180" s="118"/>
      <c r="DI180" s="118"/>
      <c r="DJ180" s="117"/>
      <c r="DK180" s="117"/>
      <c r="DL180" s="118"/>
      <c r="DM180" s="118"/>
      <c r="DN180" s="117"/>
      <c r="DO180" s="117"/>
      <c r="DP180" s="118"/>
      <c r="DQ180" s="118"/>
      <c r="DR180" s="117"/>
      <c r="DS180" s="117"/>
      <c r="DT180" s="118"/>
      <c r="DU180" s="119"/>
      <c r="DV180" s="32"/>
      <c r="DW180" s="115"/>
      <c r="DY180" s="109"/>
      <c r="DZ180" s="58"/>
      <c r="EA180" s="7"/>
      <c r="EB180" s="8"/>
      <c r="EC180" s="8"/>
      <c r="ED180" s="8"/>
      <c r="EE180" s="8"/>
      <c r="EF180" s="8"/>
      <c r="EG180" s="8"/>
      <c r="EH180" s="8"/>
      <c r="EI180" s="8"/>
      <c r="EJ180" s="8"/>
      <c r="EK180" s="8"/>
      <c r="EL180" s="8"/>
      <c r="EM180" s="8"/>
      <c r="EN180" s="8"/>
      <c r="EO180" s="8"/>
      <c r="EP180" s="9"/>
      <c r="EQ180" s="172">
        <f>EI179^3+EJ179^3+EK179^3+EL179^3+EM179^3+EN179^3+EO179^3+EP179^3+EI180^3+EJ180^3+EK180^3+EL180^3+EM180^3+EN180^3+EO180^3+EP180^3</f>
        <v>0</v>
      </c>
      <c r="ER180" s="125">
        <f t="shared" si="31"/>
        <v>0</v>
      </c>
      <c r="ES180" s="61"/>
      <c r="ET180" s="116"/>
      <c r="EU180" s="176"/>
      <c r="EV180" s="176"/>
      <c r="EW180" s="176"/>
      <c r="EX180" s="176"/>
      <c r="EY180" s="176"/>
      <c r="EZ180" s="176"/>
      <c r="FA180" s="118"/>
      <c r="FB180" s="117"/>
      <c r="FC180" s="176"/>
      <c r="FD180" s="176"/>
      <c r="FE180" s="176"/>
      <c r="FF180" s="176"/>
      <c r="FG180" s="176"/>
      <c r="FH180" s="176"/>
      <c r="FI180" s="119"/>
      <c r="FJ180" s="32"/>
      <c r="FK180" s="115"/>
    </row>
    <row r="181" spans="1:167" x14ac:dyDescent="0.2">
      <c r="A181" s="32"/>
      <c r="B181" s="32"/>
      <c r="C181" s="32"/>
      <c r="D181" s="106" t="s">
        <v>184</v>
      </c>
      <c r="E181" s="107" t="s">
        <v>207</v>
      </c>
      <c r="F181" s="108">
        <f>B4+(167*B6)</f>
        <v>168</v>
      </c>
      <c r="G181" s="104"/>
      <c r="H181" s="43"/>
      <c r="I181" s="109"/>
      <c r="J181" s="58"/>
      <c r="K181" s="121">
        <f>K165^3+K166^3+K167^3+K168^3+K169^3+K170^3+K171^3+K172^3+L165^3+L166^3+L167^3+L168^3+L169^3+L170^3+L171^3+L172^3</f>
        <v>0</v>
      </c>
      <c r="L181" s="122">
        <f>K180^3+K179^3+K178^3+K177^3+K176^3+K175^3+K174^3+K173^3+L180^3+L179^3+L178^3+L177^3+L176^3+L175^3+L174^3+L173^3</f>
        <v>0</v>
      </c>
      <c r="M181" s="122">
        <f>M165^3+M166^3+M167^3+M168^3+M169^3+M170^3+M171^3+M172^3+N165^3+N166^3+N167^3+N168^3+N169^3+N170^3+N171^3+N172^3</f>
        <v>0</v>
      </c>
      <c r="N181" s="122">
        <f>M180^3+M179^3+M178^3+M177^3+M176^3+M175^3+M174^3+M173^3+N180^3+N179^3+N178^3+N177^3+N176^3+N175^3+N174^3+N173^3</f>
        <v>0</v>
      </c>
      <c r="O181" s="122">
        <f>O165^3+O166^3+O167^3+O168^3+O169^3+O170^3+O171^3+O172^3+P165^3+P166^3+P167^3+P168^3+P169^3+P170^3+P171^3+P172^3</f>
        <v>0</v>
      </c>
      <c r="P181" s="122">
        <f>O180^3+O179^3+O178^3+O177^3+O176^3+O175^3+O174^3+O173^3+P180^3+P179^3+P178^3+P177^3+P176^3+P175^3+P174^3+P173^3</f>
        <v>0</v>
      </c>
      <c r="Q181" s="122">
        <f>Q165^3+Q166^3+Q167^3+Q168^3+Q169^3+Q170^3+Q171^3+Q172^3+R165^3+R166^3+R167^3+R168^3+R169^3+R170^3+R171^3+R172^3</f>
        <v>0</v>
      </c>
      <c r="R181" s="122">
        <f>Q180^3+Q179^3+Q178^3+Q177^3+Q176^3+Q175^3+Q174^3+Q173^3+R180^3+R179^3+R178^3+R177^3+R176^3+R175^3+R174^3+R173^3</f>
        <v>0</v>
      </c>
      <c r="S181" s="122">
        <f>S165^3+S166^3+S167^3+S168^3+S169^3+S170^3+S171^3+S172^3+T165^3+T166^3+T167^3+T168^3+T169^3+T170^3+T171^3+T172^3</f>
        <v>0</v>
      </c>
      <c r="T181" s="122">
        <f>S180^3+S179^3+S178^3+S177^3+S176^3+S175^3+S174^3+S173^3+T180^3+T179^3+T178^3+T177^3+T176^3+T175^3+T174^3+T173^3</f>
        <v>0</v>
      </c>
      <c r="U181" s="122">
        <f>U165^3+U166^3+U167^3+U168^3+U169^3+U170^3+U171^3+U172^3+V165^3+V166^3+V167^3+V168^3+V169^3+V170^3+V171^3+V172^3</f>
        <v>0</v>
      </c>
      <c r="V181" s="122">
        <f>U180^3+U179^3+U178^3+U177^3+U176^3+U175^3+U174^3+U173^3+V180^3+V179^3+V178^3+V177^3+V176^3+V175^3+V174^3+V173^3</f>
        <v>0</v>
      </c>
      <c r="W181" s="122">
        <f>W165^3+W166^3+W167^3+W168^3+W169^3+W170^3+W171^3+W172^3+X165^3+X166^3+X167^3+X168^3+X169^3+X170^3+X171^3+X172^3</f>
        <v>0</v>
      </c>
      <c r="X181" s="122">
        <f>W180^3+W179^3+W178^3+W177^3+W176^3+W175^3+W174^3+W173^3+X180^3+X179^3+X178^3+X177^3+X176^3+X175^3+X174^3+X173^3</f>
        <v>0</v>
      </c>
      <c r="Y181" s="122">
        <f>Y165^3+Y166^3+Y167^3+Y168^3+Y169^3+Y170^3+Y171^3+Y172^3+Z165^3+Z166^3+Z167^3+Z168^3+Z169^3+Z170^3+Z171^3+Z172^3</f>
        <v>0</v>
      </c>
      <c r="Z181" s="123">
        <f>Y180^3+Y179^3+Y178^3+Y177^3+Y176^3+Y175^3+Y174^3+Y173^3+Z180^3+Z179^3+Z178^3+Z177^3+Z176^3+Z175^3+Z174^3+Z173^3</f>
        <v>0</v>
      </c>
      <c r="AA181" s="168">
        <f>K165^3+L166^3+M167^3+N168^3+O169^3+P170^3+Q171^3+R172^3+S173^3+T174^3+U175^3+V176^3+W177^3+X178^3+Y179^3+Z180^3</f>
        <v>0</v>
      </c>
      <c r="AB181" s="169">
        <f>K173^3+L174^3+M175^3+N176^3+O177^3+P178^3+Q179^3+R180^3+S165^3+T166^3+U167^3+V168^3+W169^3+X170^3+Y171^3+Z172^3</f>
        <v>0</v>
      </c>
      <c r="AC181" s="52"/>
      <c r="AD181" s="126"/>
      <c r="AE181" s="126"/>
      <c r="AF181" s="126"/>
      <c r="AG181" s="126"/>
      <c r="AH181" s="126"/>
      <c r="AI181" s="126"/>
      <c r="AJ181" s="126"/>
      <c r="AK181" s="126"/>
      <c r="AL181" s="126"/>
      <c r="AM181" s="126"/>
      <c r="AN181" s="126"/>
      <c r="AO181" s="126"/>
      <c r="AP181" s="126"/>
      <c r="AQ181" s="126"/>
      <c r="AR181" s="126"/>
      <c r="AS181" s="126"/>
      <c r="AT181" s="32"/>
      <c r="AU181" s="115"/>
      <c r="AW181" s="109"/>
      <c r="AX181" s="58"/>
      <c r="AY181" s="121">
        <f>AY165^3+AY166^3+AY167^3+AY168^3+AY169^3+AY170^3+AY171^3+AY172^3+AZ165^3+AZ166^3+AZ167^3+AZ168^3+AZ169^3+AZ170^3+AZ171^3+AZ172^3</f>
        <v>0</v>
      </c>
      <c r="AZ181" s="122">
        <f>AY180^3+AY179^3+AY178^3+AY177^3+AY176^3+AY175^3+AY174^3+AY173^3+AZ180^3+AZ179^3+AZ178^3+AZ177^3+AZ176^3+AZ175^3+AZ174^3+AZ173^3</f>
        <v>0</v>
      </c>
      <c r="BA181" s="122">
        <f>BA165^3+BA166^3+BA167^3+BA168^3+BA169^3+BA170^3+BA171^3+BA172^3+BB165^3+BB166^3+BB167^3+BB168^3+BB169^3+BB170^3+BB171^3+BB172^3</f>
        <v>0</v>
      </c>
      <c r="BB181" s="122">
        <f>BA180^3+BA179^3+BA178^3+BA177^3+BA176^3+BA175^3+BA174^3+BA173^3+BB180^3+BB179^3+BB178^3+BB177^3+BB176^3+BB175^3+BB174^3+BB173^3</f>
        <v>0</v>
      </c>
      <c r="BC181" s="122">
        <f>BC165^3+BC166^3+BC167^3+BC168^3+BC169^3+BC170^3+BC171^3+BC172^3+BD165^3+BD166^3+BD167^3+BD168^3+BD169^3+BD170^3+BD171^3+BD172^3</f>
        <v>0</v>
      </c>
      <c r="BD181" s="122">
        <f>BC180^3+BC179^3+BC178^3+BC177^3+BC176^3+BC175^3+BC174^3+BC173^3+BD180^3+BD179^3+BD178^3+BD177^3+BD176^3+BD175^3+BD174^3+BD173^3</f>
        <v>0</v>
      </c>
      <c r="BE181" s="122">
        <f>BE165^3+BE166^3+BE167^3+BE168^3+BE169^3+BE170^3+BE171^3+BE172^3+BF165^3+BF166^3+BF167^3+BF168^3+BF169^3+BF170^3+BF171^3+BF172^3</f>
        <v>0</v>
      </c>
      <c r="BF181" s="122">
        <f>BE180^3+BE179^3+BE178^3+BE177^3+BE176^3+BE175^3+BE174^3+BE173^3+BF180^3+BF179^3+BF178^3+BF177^3+BF176^3+BF175^3+BF174^3+BF173^3</f>
        <v>0</v>
      </c>
      <c r="BG181" s="122">
        <f>BG165^3+BG166^3+BG167^3+BG168^3+BG169^3+BG170^3+BG171^3+BG172^3+BH165^3+BH166^3+BH167^3+BH168^3+BH169^3+BH170^3+BH171^3+BH172^3</f>
        <v>0</v>
      </c>
      <c r="BH181" s="122">
        <f>BG180^3+BG179^3+BG178^3+BG177^3+BG176^3+BG175^3+BG174^3+BG173^3+BH180^3+BH179^3+BH178^3+BH177^3+BH176^3+BH175^3+BH174^3+BH173^3</f>
        <v>0</v>
      </c>
      <c r="BI181" s="122">
        <f>BI165^3+BI166^3+BI167^3+BI168^3+BI169^3+BI170^3+BI171^3+BI172^3+BJ165^3+BJ166^3+BJ167^3+BJ168^3+BJ169^3+BJ170^3+BJ171^3+BJ172^3</f>
        <v>0</v>
      </c>
      <c r="BJ181" s="122">
        <f>BI180^3+BI179^3+BI178^3+BI177^3+BI176^3+BI175^3+BI174^3+BI173^3+BJ180^3+BJ179^3+BJ178^3+BJ177^3+BJ176^3+BJ175^3+BJ174^3+BJ173^3</f>
        <v>0</v>
      </c>
      <c r="BK181" s="122">
        <f>BK165^3+BK166^3+BK167^3+BK168^3+BK169^3+BK170^3+BK171^3+BK172^3+BL165^3+BL166^3+BL167^3+BL168^3+BL169^3+BL170^3+BL171^3+BL172^3</f>
        <v>0</v>
      </c>
      <c r="BL181" s="122">
        <f>BK180^3+BK179^3+BK178^3+BK177^3+BK176^3+BK175^3+BK174^3+BK173^3+BL180^3+BL179^3+BL178^3+BL177^3+BL176^3+BL175^3+BL174^3+BL173^3</f>
        <v>0</v>
      </c>
      <c r="BM181" s="122">
        <f>BM165^3+BM166^3+BM167^3+BM168^3+BM169^3+BM170^3+BM171^3+BM172^3+BN165^3+BN166^3+BN167^3+BN168^3+BN169^3+BN170^3+BN171^3+BN172^3</f>
        <v>0</v>
      </c>
      <c r="BN181" s="123">
        <f>BM180^3+BM179^3+BM178^3+BM177^3+BM176^3+BM175^3+BM174^3+BM173^3+BN180^3+BN179^3+BN178^3+BN177^3+BN176^3+BN175^3+BN174^3+BN173^3</f>
        <v>0</v>
      </c>
      <c r="BO181" s="168">
        <f>AY165^3+AZ166^3+BA167^3+BB168^3+BC169^3+BD170^3+BE171^3+BF172^3+BG173^3+BH174^3+BI175^3+BJ176^3+BK177^3+BL178^3+BM179^3+BN180^3</f>
        <v>0</v>
      </c>
      <c r="BP181" s="169">
        <f>AY173^3+AZ174^3+BA175^3+BB176^3+BC177^3+BD178^3+BE179^3+BF180^3+BG165^3+BH166^3+BI167^3+BJ168^3+BK169^3+BL170^3+BM171^3+BN172^3</f>
        <v>0</v>
      </c>
      <c r="BQ181" s="52"/>
      <c r="BR181" s="126"/>
      <c r="BS181" s="126"/>
      <c r="BT181" s="126"/>
      <c r="BU181" s="126"/>
      <c r="BV181" s="126"/>
      <c r="BW181" s="126"/>
      <c r="BX181" s="126"/>
      <c r="BY181" s="126"/>
      <c r="BZ181" s="126"/>
      <c r="CA181" s="126"/>
      <c r="CB181" s="126"/>
      <c r="CC181" s="126"/>
      <c r="CD181" s="126"/>
      <c r="CE181" s="126"/>
      <c r="CF181" s="126"/>
      <c r="CG181" s="126"/>
      <c r="CH181" s="32"/>
      <c r="CI181" s="115"/>
      <c r="CJ181" s="144"/>
      <c r="CK181" s="109"/>
      <c r="CL181" s="58"/>
      <c r="CM181" s="121">
        <f>CM165^3+CM166^3+CM167^3+CM168^3+CM169^3+CM170^3+CM171^3+CM172^3+CN165^3+CN166^3+CN167^3+CN168^3+CN169^3+CN170^3+CN171^3+CN172^3</f>
        <v>0</v>
      </c>
      <c r="CN181" s="122">
        <f>CM180^3+CM179^3+CM178^3+CM177^3+CM176^3+CM175^3+CM174^3+CM173^3+CN180^3+CN179^3+CN178^3+CN177^3+CN176^3+CN175^3+CN174^3+CN173^3</f>
        <v>0</v>
      </c>
      <c r="CO181" s="122">
        <f>CO165^3+CO166^3+CO167^3+CO168^3+CO169^3+CO170^3+CO171^3+CO172^3+CP165^3+CP166^3+CP167^3+CP168^3+CP169^3+CP170^3+CP171^3+CP172^3</f>
        <v>0</v>
      </c>
      <c r="CP181" s="122">
        <f>CO180^3+CO179^3+CO178^3+CO177^3+CO176^3+CO175^3+CO174^3+CO173^3+CP180^3+CP179^3+CP178^3+CP177^3+CP176^3+CP175^3+CP174^3+CP173^3</f>
        <v>0</v>
      </c>
      <c r="CQ181" s="122">
        <f>CQ165^3+CQ166^3+CQ167^3+CQ168^3+CQ169^3+CQ170^3+CQ171^3+CQ172^3+CR165^3+CR166^3+CR167^3+CR168^3+CR169^3+CR170^3+CR171^3+CR172^3</f>
        <v>0</v>
      </c>
      <c r="CR181" s="122">
        <f>CQ180^3+CQ179^3+CQ178^3+CQ177^3+CQ176^3+CQ175^3+CQ174^3+CQ173^3+CR180^3+CR179^3+CR178^3+CR177^3+CR176^3+CR175^3+CR174^3+CR173^3</f>
        <v>0</v>
      </c>
      <c r="CS181" s="122">
        <f>CS165^3+CS166^3+CS167^3+CS168^3+CS169^3+CS170^3+CS171^3+CS172^3+CT165^3+CT166^3+CT167^3+CT168^3+CT169^3+CT170^3+CT171^3+CT172^3</f>
        <v>0</v>
      </c>
      <c r="CT181" s="122">
        <f>CS180^3+CS179^3+CS178^3+CS177^3+CS176^3+CS175^3+CS174^3+CS173^3+CT180^3+CT179^3+CT178^3+CT177^3+CT176^3+CT175^3+CT174^3+CT173^3</f>
        <v>0</v>
      </c>
      <c r="CU181" s="122">
        <f>CU165^3+CU166^3+CU167^3+CU168^3+CU169^3+CU170^3+CU171^3+CU172^3+CV165^3+CV166^3+CV167^3+CV168^3+CV169^3+CV170^3+CV171^3+CV172^3</f>
        <v>0</v>
      </c>
      <c r="CV181" s="122">
        <f>CU180^3+CU179^3+CU178^3+CU177^3+CU176^3+CU175^3+CU174^3+CU173^3+CV180^3+CV179^3+CV178^3+CV177^3+CV176^3+CV175^3+CV174^3+CV173^3</f>
        <v>0</v>
      </c>
      <c r="CW181" s="122">
        <f>CW165^3+CW166^3+CW167^3+CW168^3+CW169^3+CW170^3+CW171^3+CW172^3+CX165^3+CX166^3+CX167^3+CX168^3+CX169^3+CX170^3+CX171^3+CX172^3</f>
        <v>0</v>
      </c>
      <c r="CX181" s="122">
        <f>CW180^3+CW179^3+CW178^3+CW177^3+CW176^3+CW175^3+CW174^3+CW173^3+CX180^3+CX179^3+CX178^3+CX177^3+CX176^3+CX175^3+CX174^3+CX173^3</f>
        <v>0</v>
      </c>
      <c r="CY181" s="122">
        <f>CY165^3+CY166^3+CY167^3+CY168^3+CY169^3+CY170^3+CY171^3+CY172^3+CZ165^3+CZ166^3+CZ167^3+CZ168^3+CZ169^3+CZ170^3+CZ171^3+CZ172^3</f>
        <v>0</v>
      </c>
      <c r="CZ181" s="122">
        <f>CY180^3+CY179^3+CY178^3+CY177^3+CY176^3+CY175^3+CY174^3+CY173^3+CZ180^3+CZ179^3+CZ178^3+CZ177^3+CZ176^3+CZ175^3+CZ174^3+CZ173^3</f>
        <v>0</v>
      </c>
      <c r="DA181" s="122">
        <f>DA165^3+DA166^3+DA167^3+DA168^3+DA169^3+DA170^3+DA171^3+DA172^3+DB165^3+DB166^3+DB167^3+DB168^3+DB169^3+DB170^3+DB171^3+DB172^3</f>
        <v>0</v>
      </c>
      <c r="DB181" s="123">
        <f>DA180^3+DA179^3+DA178^3+DA177^3+DA176^3+DA175^3+DA174^3+DA173^3+DB180^3+DB179^3+DB178^3+DB177^3+DB176^3+DB175^3+DB174^3+DB173^3</f>
        <v>0</v>
      </c>
      <c r="DC181" s="168">
        <f>CM165^3+CN166^3+CO167^3+CP168^3+CQ169^3+CR170^3+CS171^3+CT172^3+CU173^3+CV174^3+CW175^3+CX176^3+CY177^3+CZ178^3+DA179^3+DB180^3</f>
        <v>0</v>
      </c>
      <c r="DD181" s="169">
        <f>CM173^3+CN174^3+CO175^3+CP176^3+CQ177^3+CR178^3+CS179^3+CT180^3+CU165^3+CV166^3+CW167^3+CX168^3+CY169^3+CZ170^3+DA171^3+DB172^3</f>
        <v>0</v>
      </c>
      <c r="DE181" s="52"/>
      <c r="DF181" s="126"/>
      <c r="DG181" s="126"/>
      <c r="DH181" s="126"/>
      <c r="DI181" s="126"/>
      <c r="DJ181" s="126"/>
      <c r="DK181" s="126"/>
      <c r="DL181" s="126"/>
      <c r="DM181" s="126"/>
      <c r="DN181" s="126"/>
      <c r="DO181" s="126"/>
      <c r="DP181" s="126"/>
      <c r="DQ181" s="126"/>
      <c r="DR181" s="126"/>
      <c r="DS181" s="126"/>
      <c r="DT181" s="126"/>
      <c r="DU181" s="126"/>
      <c r="DV181" s="32"/>
      <c r="DW181" s="115"/>
      <c r="DY181" s="109"/>
      <c r="DZ181" s="58"/>
      <c r="EA181" s="121">
        <f>EA165^3+EA166^3+EA167^3+EA168^3+EA169^3+EA170^3+EA171^3+EA172^3+EB165^3+EB166^3+EB167^3+EB168^3+EB169^3+EB170^3+EB171^3+EB172^3</f>
        <v>0</v>
      </c>
      <c r="EB181" s="122">
        <f>EA180^3+EA179^3+EA178^3+EA177^3+EA176^3+EA175^3+EA174^3+EA173^3+EB180^3+EB179^3+EB178^3+EB177^3+EB176^3+EB175^3+EB174^3+EB173^3</f>
        <v>0</v>
      </c>
      <c r="EC181" s="122">
        <f>EC165^3+EC166^3+EC167^3+EC168^3+EC169^3+EC170^3+EC171^3+EC172^3+ED165^3+ED166^3+ED167^3+ED168^3+ED169^3+ED170^3+ED171^3+ED172^3</f>
        <v>0</v>
      </c>
      <c r="ED181" s="122">
        <f>EC180^3+EC179^3+EC178^3+EC177^3+EC176^3+EC175^3+EC174^3+EC173^3+ED180^3+ED179^3+ED178^3+ED177^3+ED176^3+ED175^3+ED174^3+ED173^3</f>
        <v>0</v>
      </c>
      <c r="EE181" s="122">
        <f>EE165^3+EE166^3+EE167^3+EE168^3+EE169^3+EE170^3+EE171^3+EE172^3+EF165^3+EF166^3+EF167^3+EF168^3+EF169^3+EF170^3+EF171^3+EF172^3</f>
        <v>0</v>
      </c>
      <c r="EF181" s="122">
        <f>EE180^3+EE179^3+EE178^3+EE177^3+EE176^3+EE175^3+EE174^3+EE173^3+EF180^3+EF179^3+EF178^3+EF177^3+EF176^3+EF175^3+EF174^3+EF173^3</f>
        <v>0</v>
      </c>
      <c r="EG181" s="122">
        <f>EG165^3+EG166^3+EG167^3+EG168^3+EG169^3+EG170^3+EG171^3+EG172^3+EH165^3+EH166^3+EH167^3+EH168^3+EH169^3+EH170^3+EH171^3+EH172^3</f>
        <v>0</v>
      </c>
      <c r="EH181" s="122">
        <f>EG180^3+EG179^3+EG178^3+EG177^3+EG176^3+EG175^3+EG174^3+EG173^3+EH180^3+EH179^3+EH178^3+EH177^3+EH176^3+EH175^3+EH174^3+EH173^3</f>
        <v>0</v>
      </c>
      <c r="EI181" s="122">
        <f>EI165^3+EI166^3+EI167^3+EI168^3+EI169^3+EI170^3+EI171^3+EI172^3+EJ165^3+EJ166^3+EJ167^3+EJ168^3+EJ169^3+EJ170^3+EJ171^3+EJ172^3</f>
        <v>0</v>
      </c>
      <c r="EJ181" s="122">
        <f>EI180^3+EI179^3+EI178^3+EI177^3+EI176^3+EI175^3+EI174^3+EI173^3+EJ180^3+EJ179^3+EJ178^3+EJ177^3+EJ176^3+EJ175^3+EJ174^3+EJ173^3</f>
        <v>0</v>
      </c>
      <c r="EK181" s="122">
        <f>EK165^3+EK166^3+EK167^3+EK168^3+EK169^3+EK170^3+EK171^3+EK172^3+EL165^3+EL166^3+EL167^3+EL168^3+EL169^3+EL170^3+EL171^3+EL172^3</f>
        <v>0</v>
      </c>
      <c r="EL181" s="122">
        <f>EK180^3+EK179^3+EK178^3+EK177^3+EK176^3+EK175^3+EK174^3+EK173^3+EL180^3+EL179^3+EL178^3+EL177^3+EL176^3+EL175^3+EL174^3+EL173^3</f>
        <v>0</v>
      </c>
      <c r="EM181" s="122">
        <f>EM165^3+EM166^3+EM167^3+EM168^3+EM169^3+EM170^3+EM171^3+EM172^3+EN165^3+EN166^3+EN167^3+EN168^3+EN169^3+EN170^3+EN171^3+EN172^3</f>
        <v>0</v>
      </c>
      <c r="EN181" s="122">
        <f>EM180^3+EM179^3+EM178^3+EM177^3+EM176^3+EM175^3+EM174^3+EM173^3+EN180^3+EN179^3+EN178^3+EN177^3+EN176^3+EN175^3+EN174^3+EN173^3</f>
        <v>0</v>
      </c>
      <c r="EO181" s="122">
        <f>EO165^3+EO166^3+EO167^3+EO168^3+EO169^3+EO170^3+EO171^3+EO172^3+EP165^3+EP166^3+EP167^3+EP168^3+EP169^3+EP170^3+EP171^3+EP172^3</f>
        <v>0</v>
      </c>
      <c r="EP181" s="123">
        <f>EO180^3+EO179^3+EO178^3+EO177^3+EO176^3+EO175^3+EO174^3+EO173^3+EP180^3+EP179^3+EP178^3+EP177^3+EP176^3+EP175^3+EP174^3+EP173^3</f>
        <v>0</v>
      </c>
      <c r="EQ181" s="168">
        <f>EA165^3+EB166^3+EC167^3+ED168^3+EE169^3+EF170^3+EG171^3+EH172^3+EI173^3+EJ174^3+EK175^3+EL176^3+EM177^3+EN178^3+EO179^3+EP180^3</f>
        <v>0</v>
      </c>
      <c r="ER181" s="169">
        <f>EA173^3+EB174^3+EC175^3+ED176^3+EE177^3+EF178^3+EG179^3+EH180^3+EI165^3+EJ166^3+EK167^3+EL168^3+EM169^3+EN170^3+EO171^3+EP172^3</f>
        <v>0</v>
      </c>
      <c r="ES181" s="52"/>
      <c r="ET181" s="126"/>
      <c r="EU181" s="126"/>
      <c r="EV181" s="126"/>
      <c r="EW181" s="126"/>
      <c r="EX181" s="126"/>
      <c r="EY181" s="126"/>
      <c r="EZ181" s="126"/>
      <c r="FA181" s="126"/>
      <c r="FB181" s="126"/>
      <c r="FC181" s="126"/>
      <c r="FD181" s="126"/>
      <c r="FE181" s="126"/>
      <c r="FF181" s="126"/>
      <c r="FG181" s="126"/>
      <c r="FH181" s="126"/>
      <c r="FI181" s="126"/>
      <c r="FJ181" s="32"/>
      <c r="FK181" s="115"/>
    </row>
    <row r="182" spans="1:167" ht="13.5" thickBot="1" x14ac:dyDescent="0.25">
      <c r="A182" s="32"/>
      <c r="B182" s="32"/>
      <c r="C182" s="32"/>
      <c r="D182" s="106" t="s">
        <v>176</v>
      </c>
      <c r="E182" s="152" t="s">
        <v>207</v>
      </c>
      <c r="F182" s="153">
        <f>B4+(168*B6)</f>
        <v>169</v>
      </c>
      <c r="G182" s="104"/>
      <c r="H182" s="43"/>
      <c r="I182" s="109"/>
      <c r="J182" s="58"/>
      <c r="K182" s="127">
        <f>K165^3+L165^3+M165^3+N165^3+K166^3+L166^3+M166^3+N166^3+K167^3+L167^3+M167^3+N167^3+K168^3+L168^3+M168^3+N168^3</f>
        <v>0</v>
      </c>
      <c r="L182" s="128">
        <f>K169^3+L169^3+M169^3+N169^3+K170^3+L170^3+M170^3+N170^3+K171^3+L171^3+M171^3+N171^3+K172^3+L172^3+M172^3+N172^3</f>
        <v>0</v>
      </c>
      <c r="M182" s="128">
        <f>K173^3+L173^3+M173^3+N173^3+K174^3+L174^3+M174^3+N174^3+K175^3+L175^3+M175^3+N175^3+K176^3+L176^3+M176^3+N176^3</f>
        <v>0</v>
      </c>
      <c r="N182" s="128">
        <f>K177^3+L177^3+M177^3+N177^3+K178^3+L178^3+M178^3+N178^3+K179^3+L179^3+M179^3+N179^3+K180^3+L180^3+M180^3+N180^3</f>
        <v>0</v>
      </c>
      <c r="O182" s="128">
        <f>O165^3+P165^3+Q165^3+R165^3+O166^3+P166^3+Q166^3+R166^3+O167^3+P167^3+Q167^3+R167^3+O168^3+P168^3+Q168^3+R168^3</f>
        <v>0</v>
      </c>
      <c r="P182" s="128">
        <f>O169^3+P169^3+Q169^3+R169^3+O170^3+P170^3+Q170^3+R170^3+O171^3+P171^3+Q171^3+R171^3+O172^3+P172^3+Q172^3+R172^3</f>
        <v>0</v>
      </c>
      <c r="Q182" s="128">
        <f>O173^3+P173^3+Q173^3+R173^3+O174^3+P174^3+Q174^3+R174^3+O175^3+P175^3+Q175^3+R175^3+O176^3+P176^3+Q176^3+R176^3</f>
        <v>0</v>
      </c>
      <c r="R182" s="128">
        <f>O177^3+P177^3+Q177^3+R177^3+O178^3+P178^3+Q178^3+R178^3+O179^3+P179^3+Q179^3+R179^3+O180^3+P180^3+Q180^3+R180^3</f>
        <v>0</v>
      </c>
      <c r="S182" s="128">
        <f>S165^3+T165^3+U165^3+V165^3+S166^3+T166^3+U166^3+V166^3+S167^3+T167^3+U167^3+V167^3+S168^3+T168^3+U168^3+V168^3</f>
        <v>0</v>
      </c>
      <c r="T182" s="128">
        <f>S169^3+T169^3+U169^3+V169^3+S170^3+T170^3+U170^3+V170^3+S171^3+T171^3+U171^3+V171^3+S172^3+T172^3+U172^3+V172^3</f>
        <v>0</v>
      </c>
      <c r="U182" s="128">
        <f>S173^3+T173^3+U173^3+V173^3+S174^3+T174^3+U174^3+V174^3+S175^3+T175^3+U175^3+V175^3+S176^3+T176^3+U176^3+V176^3</f>
        <v>0</v>
      </c>
      <c r="V182" s="128">
        <f>S177^3+T177^3+U177^3+V177^3+S178^3+T178^3+U178^3+V178^3+S179^3+T179^3+U179^3+V179^3+S180^3+T180^3+U180^3+V180^3</f>
        <v>0</v>
      </c>
      <c r="W182" s="128">
        <f>W165^3+X165^3+Y165^3+Z165^3+W166^3+X166^3+Y166^3+Z166^3+W167^3+X167^3+Y167^3+Z167^3+W168^3+X168^3+Y168^3+Z168^3</f>
        <v>0</v>
      </c>
      <c r="X182" s="128">
        <f>W169^3+X169^3+Y169^3+Z169^3+W170^3+X170^3+Y170^3+Z170^3+W171^3+X171^3+Y171^3+Z171^3+W172^3+X172^3+Y172^3+Z172^3</f>
        <v>0</v>
      </c>
      <c r="Y182" s="128">
        <f>W173^3+X173^3+Y173^3+Z173^3+W174^3+X174^3+Y174^3+Z174^3+W175^3+X175^3+Y175^3+Z175^3+W176^3+X176^3+Y176^3+Z176^3</f>
        <v>0</v>
      </c>
      <c r="Z182" s="128">
        <f>W177^3+X177^3+Y177^3+Z177^3+W178^3+X178^3+Y178^3+Z178^3+W179^3+X179^3+Y179^3+Z179^3+W180^3+X180^3+Y180^3+Z180^3</f>
        <v>0</v>
      </c>
      <c r="AA182" s="128">
        <f>K180^3+L179^3+M178^3+N177^3+O176^3+P175^3+Q174^3+R173^3+S172^3+T171^3+U170^3+V169^3+W168^3+X167^3+Y166^3+Z165^3</f>
        <v>0</v>
      </c>
      <c r="AB182" s="170">
        <f>K172^3+L171^3+M170^3+N169^3+O168^3+P167^3+Q166^3+R165^3+S180^3+T179^3+U178^3+V177^3+W176^3+X175^3+Y174^3+Z173^3</f>
        <v>0</v>
      </c>
      <c r="AC182" s="32"/>
      <c r="AD182" s="131"/>
      <c r="AE182" s="131"/>
      <c r="AF182" s="131"/>
      <c r="AG182" s="131"/>
      <c r="AH182" s="131"/>
      <c r="AI182" s="131"/>
      <c r="AJ182" s="131"/>
      <c r="AK182" s="131"/>
      <c r="AL182" s="131"/>
      <c r="AM182" s="131"/>
      <c r="AN182" s="131"/>
      <c r="AO182" s="131"/>
      <c r="AP182" s="131"/>
      <c r="AQ182" s="131"/>
      <c r="AR182" s="131"/>
      <c r="AS182" s="131"/>
      <c r="AT182" s="32"/>
      <c r="AU182" s="115"/>
      <c r="AW182" s="109"/>
      <c r="AX182" s="58"/>
      <c r="AY182" s="127">
        <f>AY165^3+AZ165^3+BA165^3+BB165^3+AY166^3+AZ166^3+BA166^3+BB166^3+AY167^3+AZ167^3+BA167^3+BB167^3+AY168^3+AZ168^3+BA168^3+BB168^3</f>
        <v>0</v>
      </c>
      <c r="AZ182" s="128">
        <f>AY169^3+AZ169^3+BA169^3+BB169^3+AY170^3+AZ170^3+BA170^3+BB170^3+AY171^3+AZ171^3+BA171^3+BB171^3+AY172^3+AZ172^3+BA172^3+BB172^3</f>
        <v>0</v>
      </c>
      <c r="BA182" s="128">
        <f>AY173^3+AZ173^3+BA173^3+BB173^3+AY174^3+AZ174^3+BA174^3+BB174^3+AY175^3+AZ175^3+BA175^3+BB175^3+AY176^3+AZ176^3+BA176^3+BB176^3</f>
        <v>0</v>
      </c>
      <c r="BB182" s="128">
        <f>AY177^3+AZ177^3+BA177^3+BB177^3+AY178^3+AZ178^3+BA178^3+BB178^3+AY179^3+AZ179^3+BA179^3+BB179^3+AY180^3+AZ180^3+BA180^3+BB180^3</f>
        <v>0</v>
      </c>
      <c r="BC182" s="128">
        <f>BC165^3+BD165^3+BE165^3+BF165^3+BC166^3+BD166^3+BE166^3+BF166^3+BC167^3+BD167^3+BE167^3+BF167^3+BC168^3+BD168^3+BE168^3+BF168^3</f>
        <v>0</v>
      </c>
      <c r="BD182" s="128">
        <f>BC169^3+BD169^3+BE169^3+BF169^3+BC170^3+BD170^3+BE170^3+BF170^3+BC171^3+BD171^3+BE171^3+BF171^3+BC172^3+BD172^3+BE172^3+BF172^3</f>
        <v>0</v>
      </c>
      <c r="BE182" s="128">
        <f>BC173^3+BD173^3+BE173^3+BF173^3+BC174^3+BD174^3+BE174^3+BF174^3+BC175^3+BD175^3+BE175^3+BF175^3+BC176^3+BD176^3+BE176^3+BF176^3</f>
        <v>0</v>
      </c>
      <c r="BF182" s="128">
        <f>BC177^3+BD177^3+BE177^3+BF177^3+BC178^3+BD178^3+BE178^3+BF178^3+BC179^3+BD179^3+BE179^3+BF179^3+BC180^3+BD180^3+BE180^3+BF180^3</f>
        <v>0</v>
      </c>
      <c r="BG182" s="128">
        <f>BG165^3+BH165^3+BI165^3+BJ165^3+BG166^3+BH166^3+BI166^3+BJ166^3+BG167^3+BH167^3+BI167^3+BJ167^3+BG168^3+BH168^3+BI168^3+BJ168^3</f>
        <v>0</v>
      </c>
      <c r="BH182" s="128">
        <f>BG169^3+BH169^3+BI169^3+BJ169^3+BG170^3+BH170^3+BI170^3+BJ170^3+BG171^3+BH171^3+BI171^3+BJ171^3+BG172^3+BH172^3+BI172^3+BJ172^3</f>
        <v>0</v>
      </c>
      <c r="BI182" s="128">
        <f>BG173^3+BH173^3+BI173^3+BJ173^3+BG174^3+BH174^3+BI174^3+BJ174^3+BG175^3+BH175^3+BI175^3+BJ175^3+BG176^3+BH176^3+BI176^3+BJ176^3</f>
        <v>0</v>
      </c>
      <c r="BJ182" s="128">
        <f>BG177^3+BH177^3+BI177^3+BJ177^3+BG178^3+BH178^3+BI178^3+BJ178^3+BG179^3+BH179^3+BI179^3+BJ179^3+BG180^3+BH180^3+BI180^3+BJ180^3</f>
        <v>0</v>
      </c>
      <c r="BK182" s="128">
        <f>BK165^3+BL165^3+BM165^3+BN165^3+BK166^3+BL166^3+BM166^3+BN166^3+BK167^3+BL167^3+BM167^3+BN167^3+BK168^3+BL168^3+BM168^3+BN168^3</f>
        <v>0</v>
      </c>
      <c r="BL182" s="128">
        <f>BK169^3+BL169^3+BM169^3+BN169^3+BK170^3+BL170^3+BM170^3+BN170^3+BK171^3+BL171^3+BM171^3+BN171^3+BK172^3+BL172^3+BM172^3+BN172^3</f>
        <v>0</v>
      </c>
      <c r="BM182" s="128">
        <f>BK173^3+BL173^3+BM173^3+BN173^3+BK174^3+BL174^3+BM174^3+BN174^3+BK175^3+BL175^3+BM175^3+BN175^3+BK176^3+BL176^3+BM176^3+BN176^3</f>
        <v>0</v>
      </c>
      <c r="BN182" s="128">
        <f>BK177^3+BL177^3+BM177^3+BN177^3+BK178^3+BL178^3+BM178^3+BN178^3+BK179^3+BL179^3+BM179^3+BN179^3+BK180^3+BL180^3+BM180^3+BN180^3</f>
        <v>0</v>
      </c>
      <c r="BO182" s="128">
        <f>AY180^3+AZ179^3+BA178^3+BB177^3+BC176^3+BD175^3+BE174^3+BF173^3+BG172^3+BH171^3+BI170^3+BJ169^3+BK168^3+BL167^3+BM166^3+BN165^3</f>
        <v>0</v>
      </c>
      <c r="BP182" s="170">
        <f>AY172^3+AZ171^3+BA170^3+BB169^3+BC168^3+BD167^3+BE166^3+BF165^3+BG180^3+BH179^3+BI178^3+BJ177^3+BK176^3+BL175^3+BM174^3+BN173^3</f>
        <v>0</v>
      </c>
      <c r="BQ182" s="32"/>
      <c r="BR182" s="131"/>
      <c r="BS182" s="131"/>
      <c r="BT182" s="131"/>
      <c r="BU182" s="131"/>
      <c r="BV182" s="131"/>
      <c r="BW182" s="131"/>
      <c r="BX182" s="131"/>
      <c r="BY182" s="131"/>
      <c r="BZ182" s="131"/>
      <c r="CA182" s="131"/>
      <c r="CB182" s="131"/>
      <c r="CC182" s="131"/>
      <c r="CD182" s="131"/>
      <c r="CE182" s="131"/>
      <c r="CF182" s="131"/>
      <c r="CG182" s="131"/>
      <c r="CH182" s="32"/>
      <c r="CI182" s="115"/>
      <c r="CJ182" s="144"/>
      <c r="CK182" s="109"/>
      <c r="CL182" s="58"/>
      <c r="CM182" s="127">
        <f>CM165^3+CN165^3+CO165^3+CP165^3+CM166^3+CN166^3+CO166^3+CP166^3+CM167^3+CN167^3+CO167^3+CP167^3+CM168^3+CN168^3+CO168^3+CP168^3</f>
        <v>0</v>
      </c>
      <c r="CN182" s="128">
        <f>CM169^3+CN169^3+CO169^3+CP169^3+CM170^3+CN170^3+CO170^3+CP170^3+CM171^3+CN171^3+CO171^3+CP171^3+CM172^3+CN172^3+CO172^3+CP172^3</f>
        <v>0</v>
      </c>
      <c r="CO182" s="128">
        <f>CM173^3+CN173^3+CO173^3+CP173^3+CM174^3+CN174^3+CO174^3+CP174^3+CM175^3+CN175^3+CO175^3+CP175^3+CM176^3+CN176^3+CO176^3+CP176^3</f>
        <v>0</v>
      </c>
      <c r="CP182" s="128">
        <f>CM177^3+CN177^3+CO177^3+CP177^3+CM178^3+CN178^3+CO178^3+CP178^3+CM179^3+CN179^3+CO179^3+CP179^3+CM180^3+CN180^3+CO180^3+CP180^3</f>
        <v>0</v>
      </c>
      <c r="CQ182" s="128">
        <f>CQ165^3+CR165^3+CS165^3+CT165^3+CQ166^3+CR166^3+CS166^3+CT166^3+CQ167^3+CR167^3+CS167^3+CT167^3+CQ168^3+CR168^3+CS168^3+CT168^3</f>
        <v>0</v>
      </c>
      <c r="CR182" s="128">
        <f>CQ169^3+CR169^3+CS169^3+CT169^3+CQ170^3+CR170^3+CS170^3+CT170^3+CQ171^3+CR171^3+CS171^3+CT171^3+CQ172^3+CR172^3+CS172^3+CT172^3</f>
        <v>0</v>
      </c>
      <c r="CS182" s="128">
        <f>CQ173^3+CR173^3+CS173^3+CT173^3+CQ174^3+CR174^3+CS174^3+CT174^3+CQ175^3+CR175^3+CS175^3+CT175^3+CQ176^3+CR176^3+CS176^3+CT176^3</f>
        <v>0</v>
      </c>
      <c r="CT182" s="128">
        <f>CQ177^3+CR177^3+CS177^3+CT177^3+CQ178^3+CR178^3+CS178^3+CT178^3+CQ179^3+CR179^3+CS179^3+CT179^3+CQ180^3+CR180^3+CS180^3+CT180^3</f>
        <v>0</v>
      </c>
      <c r="CU182" s="128">
        <f>CU165^3+CV165^3+CW165^3+CX165^3+CU166^3+CV166^3+CW166^3+CX166^3+CU167^3+CV167^3+CW167^3+CX167^3+CU168^3+CV168^3+CW168^3+CX168^3</f>
        <v>0</v>
      </c>
      <c r="CV182" s="128">
        <f>CU169^3+CV169^3+CW169^3+CX169^3+CU170^3+CV170^3+CW170^3+CX170^3+CU171^3+CV171^3+CW171^3+CX171^3+CU172^3+CV172^3+CW172^3+CX172^3</f>
        <v>0</v>
      </c>
      <c r="CW182" s="128">
        <f>CU173^3+CV173^3+CW173^3+CX173^3+CU174^3+CV174^3+CW174^3+CX174^3+CU175^3+CV175^3+CW175^3+CX175^3+CU176^3+CV176^3+CW176^3+CX176^3</f>
        <v>0</v>
      </c>
      <c r="CX182" s="128">
        <f>CU177^3+CV177^3+CW177^3+CX177^3+CU178^3+CV178^3+CW178^3+CX178^3+CU179^3+CV179^3+CW179^3+CX179^3+CU180^3+CV180^3+CW180^3+CX180^3</f>
        <v>0</v>
      </c>
      <c r="CY182" s="128">
        <f>CY165^3+CZ165^3+DA165^3+DB165^3+CY166^3+CZ166^3+DA166^3+DB166^3+CY167^3+CZ167^3+DA167^3+DB167^3+CY168^3+CZ168^3+DA168^3+DB168^3</f>
        <v>0</v>
      </c>
      <c r="CZ182" s="128">
        <f>CY169^3+CZ169^3+DA169^3+DB169^3+CY170^3+CZ170^3+DA170^3+DB170^3+CY171^3+CZ171^3+DA171^3+DB171^3+CY172^3+CZ172^3+DA172^3+DB172^3</f>
        <v>0</v>
      </c>
      <c r="DA182" s="128">
        <f>CY173^3+CZ173^3+DA173^3+DB173^3+CY174^3+CZ174^3+DA174^3+DB174^3+CY175^3+CZ175^3+DA175^3+DB175^3+CY176^3+CZ176^3+DA176^3+DB176^3</f>
        <v>0</v>
      </c>
      <c r="DB182" s="128">
        <f>CY177^3+CZ177^3+DA177^3+DB177^3+CY178^3+CZ178^3+DA178^3+DB178^3+CY179^3+CZ179^3+DA179^3+DB179^3+CY180^3+CZ180^3+DA180^3+DB180^3</f>
        <v>0</v>
      </c>
      <c r="DC182" s="128">
        <f>CM180^3+CN179^3+CO178^3+CP177^3+CQ176^3+CR175^3+CS174^3+CT173^3+CU172^3+CV171^3+CW170^3+CX169^3+CY168^3+CZ167^3+DA166^3+DB165^3</f>
        <v>0</v>
      </c>
      <c r="DD182" s="170">
        <f>CM172^3+CN171^3+CO170^3+CP169^3+CQ168^3+CR167^3+CS166^3+CT165^3+CU180^3+CV179^3+CW178^3+CX177^3+CY176^3+CZ175^3+DA174^3+DB173^3</f>
        <v>0</v>
      </c>
      <c r="DE182" s="32"/>
      <c r="DF182" s="131"/>
      <c r="DG182" s="131"/>
      <c r="DH182" s="131"/>
      <c r="DI182" s="131"/>
      <c r="DJ182" s="131"/>
      <c r="DK182" s="131"/>
      <c r="DL182" s="131"/>
      <c r="DM182" s="131"/>
      <c r="DN182" s="131"/>
      <c r="DO182" s="131"/>
      <c r="DP182" s="131"/>
      <c r="DQ182" s="131"/>
      <c r="DR182" s="131"/>
      <c r="DS182" s="131"/>
      <c r="DT182" s="131"/>
      <c r="DU182" s="131"/>
      <c r="DV182" s="32"/>
      <c r="DW182" s="115"/>
      <c r="DY182" s="109"/>
      <c r="DZ182" s="58"/>
      <c r="EA182" s="127">
        <f>EA165^3+EB165^3+EC165^3+ED165^3+EA166^3+EB166^3+EC166^3+ED166^3+EA167^3+EB167^3+EC167^3+ED167^3+EA168^3+EB168^3+EC168^3+ED168^3</f>
        <v>0</v>
      </c>
      <c r="EB182" s="128">
        <f>EA169^3+EB169^3+EC169^3+ED169^3+EA170^3+EB170^3+EC170^3+ED170^3+EA171^3+EB171^3+EC171^3+ED171^3+EA172^3+EB172^3+EC172^3+ED172^3</f>
        <v>0</v>
      </c>
      <c r="EC182" s="128">
        <f>EA173^3+EB173^3+EC173^3+ED173^3+EA174^3+EB174^3+EC174^3+ED174^3+EA175^3+EB175^3+EC175^3+ED175^3+EA176^3+EB176^3+EC176^3+ED176^3</f>
        <v>0</v>
      </c>
      <c r="ED182" s="128">
        <f>EA177^3+EB177^3+EC177^3+ED177^3+EA178^3+EB178^3+EC178^3+ED178^3+EA179^3+EB179^3+EC179^3+ED179^3+EA180^3+EB180^3+EC180^3+ED180^3</f>
        <v>0</v>
      </c>
      <c r="EE182" s="128">
        <f>EE165^3+EF165^3+EG165^3+EH165^3+EE166^3+EF166^3+EG166^3+EH166^3+EE167^3+EF167^3+EG167^3+EH167^3+EE168^3+EF168^3+EG168^3+EH168^3</f>
        <v>0</v>
      </c>
      <c r="EF182" s="128">
        <f>EE169^3+EF169^3+EG169^3+EH169^3+EE170^3+EF170^3+EG170^3+EH170^3+EE171^3+EF171^3+EG171^3+EH171^3+EE172^3+EF172^3+EG172^3+EH172^3</f>
        <v>0</v>
      </c>
      <c r="EG182" s="128">
        <f>EE173^3+EF173^3+EG173^3+EH173^3+EE174^3+EF174^3+EG174^3+EH174^3+EE175^3+EF175^3+EG175^3+EH175^3+EE176^3+EF176^3+EG176^3+EH176^3</f>
        <v>0</v>
      </c>
      <c r="EH182" s="128">
        <f>EE177^3+EF177^3+EG177^3+EH177^3+EE178^3+EF178^3+EG178^3+EH178^3+EE179^3+EF179^3+EG179^3+EH179^3+EE180^3+EF180^3+EG180^3+EH180^3</f>
        <v>0</v>
      </c>
      <c r="EI182" s="128">
        <f>EI165^3+EJ165^3+EK165^3+EL165^3+EI166^3+EJ166^3+EK166^3+EL166^3+EI167^3+EJ167^3+EK167^3+EL167^3+EI168^3+EJ168^3+EK168^3+EL168^3</f>
        <v>0</v>
      </c>
      <c r="EJ182" s="128">
        <f>EI169^3+EJ169^3+EK169^3+EL169^3+EI170^3+EJ170^3+EK170^3+EL170^3+EI171^3+EJ171^3+EK171^3+EL171^3+EI172^3+EJ172^3+EK172^3+EL172^3</f>
        <v>0</v>
      </c>
      <c r="EK182" s="128">
        <f>EI173^3+EJ173^3+EK173^3+EL173^3+EI174^3+EJ174^3+EK174^3+EL174^3+EI175^3+EJ175^3+EK175^3+EL175^3+EI176^3+EJ176^3+EK176^3+EL176^3</f>
        <v>0</v>
      </c>
      <c r="EL182" s="128">
        <f>EI177^3+EJ177^3+EK177^3+EL177^3+EI178^3+EJ178^3+EK178^3+EL178^3+EI179^3+EJ179^3+EK179^3+EL179^3+EI180^3+EJ180^3+EK180^3+EL180^3</f>
        <v>0</v>
      </c>
      <c r="EM182" s="128">
        <f>EM165^3+EN165^3+EO165^3+EP165^3+EM166^3+EN166^3+EO166^3+EP166^3+EM167^3+EN167^3+EO167^3+EP167^3+EM168^3+EN168^3+EO168^3+EP168^3</f>
        <v>0</v>
      </c>
      <c r="EN182" s="128">
        <f>EM169^3+EN169^3+EO169^3+EP169^3+EM170^3+EN170^3+EO170^3+EP170^3+EM171^3+EN171^3+EO171^3+EP171^3+EM172^3+EN172^3+EO172^3+EP172^3</f>
        <v>0</v>
      </c>
      <c r="EO182" s="128">
        <f>EM173^3+EN173^3+EO173^3+EP173^3+EM174^3+EN174^3+EO174^3+EP174^3+EM175^3+EN175^3+EO175^3+EP175^3+EM176^3+EN176^3+EO176^3+EP176^3</f>
        <v>0</v>
      </c>
      <c r="EP182" s="128">
        <f>EM177^3+EN177^3+EO177^3+EP177^3+EM178^3+EN178^3+EO178^3+EP178^3+EM179^3+EN179^3+EO179^3+EP179^3+EM180^3+EN180^3+EO180^3+EP180^3</f>
        <v>0</v>
      </c>
      <c r="EQ182" s="128">
        <f>EA180^3+EB179^3+EC178^3+ED177^3+EE176^3+EF175^3+EG174^3+EH173^3+EI172^3+EJ171^3+EK170^3+EL169^3+EM168^3+EN167^3+EO166^3+EP165^3</f>
        <v>0</v>
      </c>
      <c r="ER182" s="170">
        <f>EA172^3+EB171^3+EC170^3+ED169^3+EE168^3+EF167^3+EG166^3+EH165^3+EI180^3+EJ179^3+EK178^3+EL177^3+EM176^3+EN175^3+EO174^3+EP173^3</f>
        <v>0</v>
      </c>
      <c r="ES182" s="32"/>
      <c r="ET182" s="131"/>
      <c r="EU182" s="131"/>
      <c r="EV182" s="131"/>
      <c r="EW182" s="131"/>
      <c r="EX182" s="131"/>
      <c r="EY182" s="131"/>
      <c r="EZ182" s="131"/>
      <c r="FA182" s="131"/>
      <c r="FB182" s="131"/>
      <c r="FC182" s="131"/>
      <c r="FD182" s="131"/>
      <c r="FE182" s="131"/>
      <c r="FF182" s="131"/>
      <c r="FG182" s="131"/>
      <c r="FH182" s="131"/>
      <c r="FI182" s="131"/>
      <c r="FJ182" s="32"/>
      <c r="FK182" s="115"/>
    </row>
    <row r="183" spans="1:167" ht="13.5" thickBot="1" x14ac:dyDescent="0.25">
      <c r="A183" s="32"/>
      <c r="B183" s="32"/>
      <c r="C183" s="32"/>
      <c r="D183" s="106" t="s">
        <v>32</v>
      </c>
      <c r="E183" s="107" t="s">
        <v>207</v>
      </c>
      <c r="F183" s="108">
        <f>B4+(169*B6)</f>
        <v>170</v>
      </c>
      <c r="G183" s="104"/>
      <c r="H183" s="43"/>
      <c r="I183" s="109"/>
      <c r="J183" s="58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137"/>
      <c r="AB183" s="137"/>
      <c r="AC183" s="32" t="s">
        <v>0</v>
      </c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32"/>
      <c r="AU183" s="115"/>
      <c r="AW183" s="109"/>
      <c r="AX183" s="58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  <c r="BN183" s="46"/>
      <c r="BO183" s="137"/>
      <c r="BP183" s="137"/>
      <c r="BQ183" s="32" t="s">
        <v>0</v>
      </c>
      <c r="BR183" s="135"/>
      <c r="BS183" s="135"/>
      <c r="BT183" s="135"/>
      <c r="BU183" s="135"/>
      <c r="BV183" s="135"/>
      <c r="BW183" s="135"/>
      <c r="BX183" s="135"/>
      <c r="BY183" s="135"/>
      <c r="BZ183" s="135"/>
      <c r="CA183" s="135"/>
      <c r="CB183" s="135"/>
      <c r="CC183" s="135"/>
      <c r="CD183" s="135"/>
      <c r="CE183" s="135"/>
      <c r="CF183" s="135"/>
      <c r="CG183" s="135"/>
      <c r="CH183" s="32"/>
      <c r="CI183" s="115"/>
      <c r="CJ183" s="144"/>
      <c r="CK183" s="109"/>
      <c r="CL183" s="58"/>
      <c r="CM183" s="46"/>
      <c r="CN183" s="46"/>
      <c r="CO183" s="46"/>
      <c r="CP183" s="46"/>
      <c r="CQ183" s="46"/>
      <c r="CR183" s="46"/>
      <c r="CS183" s="46"/>
      <c r="CT183" s="46"/>
      <c r="CU183" s="46"/>
      <c r="CV183" s="46"/>
      <c r="CW183" s="46"/>
      <c r="CX183" s="46"/>
      <c r="CY183" s="46"/>
      <c r="CZ183" s="46"/>
      <c r="DA183" s="46"/>
      <c r="DB183" s="46"/>
      <c r="DC183" s="137"/>
      <c r="DD183" s="137"/>
      <c r="DE183" s="32" t="s">
        <v>0</v>
      </c>
      <c r="DF183" s="135"/>
      <c r="DG183" s="135"/>
      <c r="DH183" s="135"/>
      <c r="DI183" s="135"/>
      <c r="DJ183" s="135"/>
      <c r="DK183" s="135"/>
      <c r="DL183" s="135"/>
      <c r="DM183" s="135"/>
      <c r="DN183" s="135"/>
      <c r="DO183" s="135"/>
      <c r="DP183" s="135"/>
      <c r="DQ183" s="135"/>
      <c r="DR183" s="135"/>
      <c r="DS183" s="135"/>
      <c r="DT183" s="135"/>
      <c r="DU183" s="135"/>
      <c r="DV183" s="32"/>
      <c r="DW183" s="115"/>
      <c r="DY183" s="109"/>
      <c r="DZ183" s="58"/>
      <c r="EA183" s="46"/>
      <c r="EB183" s="46"/>
      <c r="EC183" s="46"/>
      <c r="ED183" s="46"/>
      <c r="EE183" s="46"/>
      <c r="EF183" s="46"/>
      <c r="EG183" s="46"/>
      <c r="EH183" s="46"/>
      <c r="EI183" s="46"/>
      <c r="EJ183" s="46"/>
      <c r="EK183" s="46"/>
      <c r="EL183" s="46"/>
      <c r="EM183" s="46"/>
      <c r="EN183" s="46"/>
      <c r="EO183" s="46"/>
      <c r="EP183" s="46"/>
      <c r="EQ183" s="137"/>
      <c r="ER183" s="137"/>
      <c r="ES183" s="32" t="s">
        <v>0</v>
      </c>
      <c r="ET183" s="135"/>
      <c r="EU183" s="135"/>
      <c r="EV183" s="135"/>
      <c r="EW183" s="135"/>
      <c r="EX183" s="135"/>
      <c r="EY183" s="135"/>
      <c r="EZ183" s="135"/>
      <c r="FA183" s="135"/>
      <c r="FB183" s="135"/>
      <c r="FC183" s="135"/>
      <c r="FD183" s="135"/>
      <c r="FE183" s="135"/>
      <c r="FF183" s="135"/>
      <c r="FG183" s="135"/>
      <c r="FH183" s="135"/>
      <c r="FI183" s="135"/>
      <c r="FJ183" s="32"/>
      <c r="FK183" s="115"/>
    </row>
    <row r="184" spans="1:167" ht="14.25" thickTop="1" thickBot="1" x14ac:dyDescent="0.25">
      <c r="A184" s="32"/>
      <c r="B184" s="32"/>
      <c r="C184" s="32"/>
      <c r="D184" s="106" t="s">
        <v>11</v>
      </c>
      <c r="E184" s="107" t="s">
        <v>207</v>
      </c>
      <c r="F184" s="108">
        <f>B4+(170*B6)</f>
        <v>171</v>
      </c>
      <c r="G184" s="104"/>
      <c r="H184" s="43"/>
      <c r="I184" s="138"/>
      <c r="J184" s="142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  <c r="Y184" s="143"/>
      <c r="Z184" s="143"/>
      <c r="AA184" s="143"/>
      <c r="AB184" s="143"/>
      <c r="AC184" s="143"/>
      <c r="AD184" s="140"/>
      <c r="AE184" s="140"/>
      <c r="AF184" s="140"/>
      <c r="AG184" s="140"/>
      <c r="AH184" s="140"/>
      <c r="AI184" s="140"/>
      <c r="AJ184" s="140"/>
      <c r="AK184" s="140"/>
      <c r="AL184" s="140"/>
      <c r="AM184" s="140"/>
      <c r="AN184" s="140"/>
      <c r="AO184" s="140"/>
      <c r="AP184" s="140"/>
      <c r="AQ184" s="140"/>
      <c r="AR184" s="140"/>
      <c r="AS184" s="140"/>
      <c r="AT184" s="139"/>
      <c r="AU184" s="141" t="s">
        <v>0</v>
      </c>
      <c r="AW184" s="138"/>
      <c r="AX184" s="142"/>
      <c r="AY184" s="143"/>
      <c r="AZ184" s="143"/>
      <c r="BA184" s="143"/>
      <c r="BB184" s="143"/>
      <c r="BC184" s="143"/>
      <c r="BD184" s="143"/>
      <c r="BE184" s="143"/>
      <c r="BF184" s="143"/>
      <c r="BG184" s="143"/>
      <c r="BH184" s="143"/>
      <c r="BI184" s="143"/>
      <c r="BJ184" s="143"/>
      <c r="BK184" s="143"/>
      <c r="BL184" s="143"/>
      <c r="BM184" s="143"/>
      <c r="BN184" s="143"/>
      <c r="BO184" s="143"/>
      <c r="BP184" s="143"/>
      <c r="BQ184" s="143"/>
      <c r="BR184" s="140"/>
      <c r="BS184" s="140"/>
      <c r="BT184" s="140"/>
      <c r="BU184" s="140"/>
      <c r="BV184" s="140"/>
      <c r="BW184" s="140"/>
      <c r="BX184" s="140"/>
      <c r="BY184" s="140"/>
      <c r="BZ184" s="140"/>
      <c r="CA184" s="140"/>
      <c r="CB184" s="140"/>
      <c r="CC184" s="140"/>
      <c r="CD184" s="140"/>
      <c r="CE184" s="140"/>
      <c r="CF184" s="140"/>
      <c r="CG184" s="140"/>
      <c r="CH184" s="139"/>
      <c r="CI184" s="141" t="s">
        <v>0</v>
      </c>
      <c r="CJ184" s="144"/>
      <c r="CK184" s="138"/>
      <c r="CL184" s="142"/>
      <c r="CM184" s="143"/>
      <c r="CN184" s="143"/>
      <c r="CO184" s="143"/>
      <c r="CP184" s="143"/>
      <c r="CQ184" s="143"/>
      <c r="CR184" s="143"/>
      <c r="CS184" s="143"/>
      <c r="CT184" s="143"/>
      <c r="CU184" s="143"/>
      <c r="CV184" s="143"/>
      <c r="CW184" s="143"/>
      <c r="CX184" s="143"/>
      <c r="CY184" s="143"/>
      <c r="CZ184" s="143"/>
      <c r="DA184" s="143"/>
      <c r="DB184" s="143"/>
      <c r="DC184" s="143"/>
      <c r="DD184" s="143"/>
      <c r="DE184" s="143"/>
      <c r="DF184" s="140"/>
      <c r="DG184" s="140"/>
      <c r="DH184" s="140"/>
      <c r="DI184" s="140"/>
      <c r="DJ184" s="140"/>
      <c r="DK184" s="140"/>
      <c r="DL184" s="140"/>
      <c r="DM184" s="140"/>
      <c r="DN184" s="140"/>
      <c r="DO184" s="140"/>
      <c r="DP184" s="140"/>
      <c r="DQ184" s="140"/>
      <c r="DR184" s="140"/>
      <c r="DS184" s="140"/>
      <c r="DT184" s="140"/>
      <c r="DU184" s="140"/>
      <c r="DV184" s="139"/>
      <c r="DW184" s="141" t="s">
        <v>0</v>
      </c>
      <c r="DY184" s="138"/>
      <c r="DZ184" s="142"/>
      <c r="EA184" s="143"/>
      <c r="EB184" s="143"/>
      <c r="EC184" s="143"/>
      <c r="ED184" s="143"/>
      <c r="EE184" s="143"/>
      <c r="EF184" s="143"/>
      <c r="EG184" s="143"/>
      <c r="EH184" s="143"/>
      <c r="EI184" s="143"/>
      <c r="EJ184" s="143"/>
      <c r="EK184" s="143"/>
      <c r="EL184" s="143"/>
      <c r="EM184" s="143"/>
      <c r="EN184" s="143"/>
      <c r="EO184" s="143"/>
      <c r="EP184" s="143"/>
      <c r="EQ184" s="143"/>
      <c r="ER184" s="143"/>
      <c r="ES184" s="143"/>
      <c r="ET184" s="140"/>
      <c r="EU184" s="140"/>
      <c r="EV184" s="140"/>
      <c r="EW184" s="140"/>
      <c r="EX184" s="140"/>
      <c r="EY184" s="140"/>
      <c r="EZ184" s="140"/>
      <c r="FA184" s="140"/>
      <c r="FB184" s="140"/>
      <c r="FC184" s="140"/>
      <c r="FD184" s="140"/>
      <c r="FE184" s="140"/>
      <c r="FF184" s="140"/>
      <c r="FG184" s="140"/>
      <c r="FH184" s="140"/>
      <c r="FI184" s="140"/>
      <c r="FJ184" s="139"/>
      <c r="FK184" s="141" t="s">
        <v>0</v>
      </c>
    </row>
    <row r="185" spans="1:167" ht="14.25" thickTop="1" thickBot="1" x14ac:dyDescent="0.25">
      <c r="A185" s="32"/>
      <c r="B185" s="32"/>
      <c r="C185" s="32"/>
      <c r="D185" s="106" t="s">
        <v>214</v>
      </c>
      <c r="E185" s="107" t="s">
        <v>207</v>
      </c>
      <c r="F185" s="108">
        <f>B4+(171*B6)</f>
        <v>172</v>
      </c>
      <c r="G185" s="104"/>
      <c r="H185" s="43" t="s">
        <v>0</v>
      </c>
      <c r="Q185" s="25" t="s">
        <v>0</v>
      </c>
      <c r="R185" s="25" t="s">
        <v>0</v>
      </c>
      <c r="S185" s="25" t="s">
        <v>0</v>
      </c>
      <c r="Z185" s="25" t="s">
        <v>0</v>
      </c>
      <c r="AB185" s="25" t="s">
        <v>0</v>
      </c>
      <c r="CJ185" s="144"/>
    </row>
    <row r="186" spans="1:167" ht="14.25" thickTop="1" thickBot="1" x14ac:dyDescent="0.25">
      <c r="A186" s="32"/>
      <c r="B186" s="32"/>
      <c r="C186" s="32"/>
      <c r="D186" s="106" t="s">
        <v>224</v>
      </c>
      <c r="E186" s="107" t="s">
        <v>207</v>
      </c>
      <c r="F186" s="108">
        <f>B4+(172*B6)</f>
        <v>173</v>
      </c>
      <c r="G186" s="104"/>
      <c r="H186" s="43"/>
      <c r="I186" s="38" t="s">
        <v>0</v>
      </c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40"/>
      <c r="AE186" s="40"/>
      <c r="AF186" s="40"/>
      <c r="AG186" s="40"/>
      <c r="AH186" s="40"/>
      <c r="AI186" s="40"/>
      <c r="AJ186" s="40"/>
      <c r="AK186" s="40"/>
      <c r="AL186" s="40"/>
      <c r="AM186" s="40"/>
      <c r="AN186" s="40"/>
      <c r="AO186" s="40"/>
      <c r="AP186" s="40"/>
      <c r="AQ186" s="40"/>
      <c r="AR186" s="40"/>
      <c r="AS186" s="40"/>
      <c r="AT186" s="39"/>
      <c r="AU186" s="41"/>
      <c r="AW186" s="38" t="s">
        <v>0</v>
      </c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  <c r="BN186" s="39"/>
      <c r="BO186" s="39"/>
      <c r="BP186" s="39"/>
      <c r="BQ186" s="39"/>
      <c r="BR186" s="40"/>
      <c r="BS186" s="40"/>
      <c r="BT186" s="40"/>
      <c r="BU186" s="40"/>
      <c r="BV186" s="40"/>
      <c r="BW186" s="40"/>
      <c r="BX186" s="40"/>
      <c r="BY186" s="40"/>
      <c r="BZ186" s="40"/>
      <c r="CA186" s="40"/>
      <c r="CB186" s="40"/>
      <c r="CC186" s="40"/>
      <c r="CD186" s="40"/>
      <c r="CE186" s="40"/>
      <c r="CF186" s="40"/>
      <c r="CG186" s="40"/>
      <c r="CH186" s="39"/>
      <c r="CI186" s="41"/>
      <c r="CJ186" s="144"/>
      <c r="CK186" s="38" t="s">
        <v>0</v>
      </c>
      <c r="CL186" s="39"/>
      <c r="CM186" s="39"/>
      <c r="CN186" s="39"/>
      <c r="CO186" s="39"/>
      <c r="CP186" s="39"/>
      <c r="CQ186" s="39"/>
      <c r="CR186" s="39"/>
      <c r="CS186" s="39"/>
      <c r="CT186" s="39"/>
      <c r="CU186" s="39"/>
      <c r="CV186" s="39"/>
      <c r="CW186" s="39"/>
      <c r="CX186" s="39"/>
      <c r="CY186" s="39"/>
      <c r="CZ186" s="39"/>
      <c r="DA186" s="39"/>
      <c r="DB186" s="39"/>
      <c r="DC186" s="39"/>
      <c r="DD186" s="39"/>
      <c r="DE186" s="39"/>
      <c r="DF186" s="40"/>
      <c r="DG186" s="40"/>
      <c r="DH186" s="40"/>
      <c r="DI186" s="40"/>
      <c r="DJ186" s="40"/>
      <c r="DK186" s="40"/>
      <c r="DL186" s="40"/>
      <c r="DM186" s="40"/>
      <c r="DN186" s="40"/>
      <c r="DO186" s="40"/>
      <c r="DP186" s="40"/>
      <c r="DQ186" s="40"/>
      <c r="DR186" s="40"/>
      <c r="DS186" s="40"/>
      <c r="DT186" s="40"/>
      <c r="DU186" s="40"/>
      <c r="DV186" s="39"/>
      <c r="DW186" s="41"/>
      <c r="DY186" s="38" t="s">
        <v>0</v>
      </c>
      <c r="DZ186" s="39"/>
      <c r="EA186" s="39"/>
      <c r="EB186" s="39"/>
      <c r="EC186" s="39"/>
      <c r="ED186" s="39"/>
      <c r="EE186" s="39"/>
      <c r="EF186" s="39"/>
      <c r="EG186" s="39"/>
      <c r="EH186" s="39"/>
      <c r="EI186" s="39"/>
      <c r="EJ186" s="39"/>
      <c r="EK186" s="39"/>
      <c r="EL186" s="39"/>
      <c r="EM186" s="39"/>
      <c r="EN186" s="39"/>
      <c r="EO186" s="39"/>
      <c r="EP186" s="39"/>
      <c r="EQ186" s="39"/>
      <c r="ER186" s="39"/>
      <c r="ES186" s="39"/>
      <c r="ET186" s="40"/>
      <c r="EU186" s="40"/>
      <c r="EV186" s="40"/>
      <c r="EW186" s="40"/>
      <c r="EX186" s="40"/>
      <c r="EY186" s="40"/>
      <c r="EZ186" s="40"/>
      <c r="FA186" s="40"/>
      <c r="FB186" s="40"/>
      <c r="FC186" s="40"/>
      <c r="FD186" s="40"/>
      <c r="FE186" s="40"/>
      <c r="FF186" s="40"/>
      <c r="FG186" s="40"/>
      <c r="FH186" s="40"/>
      <c r="FI186" s="40"/>
      <c r="FJ186" s="39"/>
      <c r="FK186" s="41"/>
    </row>
    <row r="187" spans="1:167" ht="13.5" thickBot="1" x14ac:dyDescent="0.25">
      <c r="A187" s="32"/>
      <c r="B187" s="32"/>
      <c r="C187" s="32"/>
      <c r="D187" s="106" t="s">
        <v>86</v>
      </c>
      <c r="E187" s="107" t="s">
        <v>207</v>
      </c>
      <c r="F187" s="110">
        <f>B4+(173*B6)</f>
        <v>174</v>
      </c>
      <c r="G187" s="104"/>
      <c r="H187" s="43"/>
      <c r="I187" s="109"/>
      <c r="J187" s="45" t="s">
        <v>0</v>
      </c>
      <c r="K187" s="46" t="s">
        <v>0</v>
      </c>
      <c r="L187" s="46"/>
      <c r="M187" s="46"/>
      <c r="N187" s="46"/>
      <c r="O187" s="46"/>
      <c r="P187" s="46"/>
      <c r="Q187" s="46"/>
      <c r="R187" s="46"/>
      <c r="S187" s="47" t="s">
        <v>573</v>
      </c>
      <c r="T187" s="46"/>
      <c r="U187" s="46"/>
      <c r="V187" s="46"/>
      <c r="W187" s="46"/>
      <c r="X187" s="46"/>
      <c r="Y187" s="46"/>
      <c r="Z187" s="46"/>
      <c r="AA187" s="46"/>
      <c r="AB187" s="46"/>
      <c r="AC187" s="46" t="s">
        <v>0</v>
      </c>
      <c r="AD187" s="48"/>
      <c r="AE187" s="48"/>
      <c r="AF187" s="48"/>
      <c r="AG187" s="48"/>
      <c r="AH187" s="48"/>
      <c r="AI187" s="48"/>
      <c r="AJ187" s="48"/>
      <c r="AK187" s="48"/>
      <c r="AL187" s="49" t="s">
        <v>282</v>
      </c>
      <c r="AM187" s="48"/>
      <c r="AN187" s="48"/>
      <c r="AO187" s="48"/>
      <c r="AP187" s="48"/>
      <c r="AQ187" s="48"/>
      <c r="AR187" s="48"/>
      <c r="AS187" s="48"/>
      <c r="AT187" s="50"/>
      <c r="AU187" s="51"/>
      <c r="AW187" s="109"/>
      <c r="AX187" s="45" t="s">
        <v>0</v>
      </c>
      <c r="AY187" s="46" t="s">
        <v>0</v>
      </c>
      <c r="AZ187" s="46"/>
      <c r="BA187" s="46"/>
      <c r="BB187" s="46"/>
      <c r="BC187" s="46"/>
      <c r="BD187" s="46"/>
      <c r="BE187" s="46"/>
      <c r="BF187" s="46"/>
      <c r="BG187" s="47" t="s">
        <v>588</v>
      </c>
      <c r="BH187" s="46"/>
      <c r="BI187" s="46"/>
      <c r="BJ187" s="46"/>
      <c r="BK187" s="46"/>
      <c r="BL187" s="46"/>
      <c r="BM187" s="46"/>
      <c r="BN187" s="46"/>
      <c r="BO187" s="46"/>
      <c r="BP187" s="46"/>
      <c r="BQ187" s="46" t="s">
        <v>0</v>
      </c>
      <c r="BR187" s="48"/>
      <c r="BS187" s="48"/>
      <c r="BT187" s="48"/>
      <c r="BU187" s="48"/>
      <c r="BV187" s="48"/>
      <c r="BW187" s="48"/>
      <c r="BX187" s="48"/>
      <c r="BY187" s="48"/>
      <c r="BZ187" s="49" t="s">
        <v>282</v>
      </c>
      <c r="CA187" s="48"/>
      <c r="CB187" s="48"/>
      <c r="CC187" s="48"/>
      <c r="CD187" s="48"/>
      <c r="CE187" s="48"/>
      <c r="CF187" s="48"/>
      <c r="CG187" s="48"/>
      <c r="CH187" s="50"/>
      <c r="CI187" s="51"/>
      <c r="CJ187" s="144"/>
      <c r="CK187" s="109"/>
      <c r="CL187" s="45" t="s">
        <v>0</v>
      </c>
      <c r="CM187" s="46" t="s">
        <v>0</v>
      </c>
      <c r="CN187" s="46"/>
      <c r="CO187" s="46"/>
      <c r="CP187" s="46"/>
      <c r="CQ187" s="46"/>
      <c r="CR187" s="46"/>
      <c r="CS187" s="46"/>
      <c r="CT187" s="46"/>
      <c r="CU187" s="47" t="s">
        <v>605</v>
      </c>
      <c r="CV187" s="46"/>
      <c r="CW187" s="46"/>
      <c r="CX187" s="46"/>
      <c r="CY187" s="46"/>
      <c r="CZ187" s="46"/>
      <c r="DA187" s="46"/>
      <c r="DB187" s="46"/>
      <c r="DC187" s="46"/>
      <c r="DD187" s="46"/>
      <c r="DE187" s="46" t="s">
        <v>0</v>
      </c>
      <c r="DF187" s="48"/>
      <c r="DG187" s="48"/>
      <c r="DH187" s="48"/>
      <c r="DI187" s="48"/>
      <c r="DJ187" s="48"/>
      <c r="DK187" s="48"/>
      <c r="DL187" s="48"/>
      <c r="DM187" s="48"/>
      <c r="DN187" s="49" t="s">
        <v>282</v>
      </c>
      <c r="DO187" s="48"/>
      <c r="DP187" s="48"/>
      <c r="DQ187" s="48"/>
      <c r="DR187" s="48"/>
      <c r="DS187" s="48"/>
      <c r="DT187" s="48"/>
      <c r="DU187" s="48"/>
      <c r="DV187" s="50"/>
      <c r="DW187" s="51"/>
      <c r="DY187" s="109"/>
      <c r="DZ187" s="45" t="s">
        <v>0</v>
      </c>
      <c r="EA187" s="46" t="s">
        <v>0</v>
      </c>
      <c r="EB187" s="46"/>
      <c r="EC187" s="46"/>
      <c r="ED187" s="46"/>
      <c r="EE187" s="46"/>
      <c r="EF187" s="46"/>
      <c r="EG187" s="46"/>
      <c r="EH187" s="46"/>
      <c r="EI187" s="47" t="s">
        <v>620</v>
      </c>
      <c r="EJ187" s="46"/>
      <c r="EK187" s="46"/>
      <c r="EL187" s="46"/>
      <c r="EM187" s="46"/>
      <c r="EN187" s="46"/>
      <c r="EO187" s="46"/>
      <c r="EP187" s="46"/>
      <c r="EQ187" s="46"/>
      <c r="ER187" s="46"/>
      <c r="ES187" s="46" t="s">
        <v>0</v>
      </c>
      <c r="ET187" s="48"/>
      <c r="EU187" s="48"/>
      <c r="EV187" s="48"/>
      <c r="EW187" s="48"/>
      <c r="EX187" s="48"/>
      <c r="EY187" s="48"/>
      <c r="EZ187" s="48"/>
      <c r="FA187" s="48"/>
      <c r="FB187" s="49" t="s">
        <v>282</v>
      </c>
      <c r="FC187" s="48"/>
      <c r="FD187" s="48"/>
      <c r="FE187" s="48"/>
      <c r="FF187" s="48"/>
      <c r="FG187" s="48"/>
      <c r="FH187" s="48"/>
      <c r="FI187" s="48"/>
      <c r="FJ187" s="50"/>
      <c r="FK187" s="51"/>
    </row>
    <row r="188" spans="1:167" x14ac:dyDescent="0.2">
      <c r="A188" s="32"/>
      <c r="B188" s="32"/>
      <c r="C188" s="32"/>
      <c r="D188" s="106" t="s">
        <v>137</v>
      </c>
      <c r="E188" s="107" t="s">
        <v>207</v>
      </c>
      <c r="F188" s="110">
        <f>B4+(174*B6)</f>
        <v>175</v>
      </c>
      <c r="G188" s="104"/>
      <c r="H188" s="43"/>
      <c r="I188" s="109"/>
      <c r="J188" s="58"/>
      <c r="K188" s="11">
        <f>F223</f>
        <v>210</v>
      </c>
      <c r="L188" s="1">
        <f>F67</f>
        <v>54</v>
      </c>
      <c r="M188" s="1">
        <f>F134</f>
        <v>121</v>
      </c>
      <c r="N188" s="1">
        <f>F170</f>
        <v>157</v>
      </c>
      <c r="O188" s="1">
        <f>F251</f>
        <v>238</v>
      </c>
      <c r="P188" s="1">
        <f>F23</f>
        <v>10</v>
      </c>
      <c r="Q188" s="1">
        <f>F82</f>
        <v>69</v>
      </c>
      <c r="R188" s="1">
        <f>F174</f>
        <v>161</v>
      </c>
      <c r="S188" s="1">
        <f>F56</f>
        <v>43</v>
      </c>
      <c r="T188" s="1">
        <f>F220</f>
        <v>207</v>
      </c>
      <c r="U188" s="1">
        <f>F145</f>
        <v>132</v>
      </c>
      <c r="V188" s="1">
        <f>F117</f>
        <v>104</v>
      </c>
      <c r="W188" s="1">
        <f>F36</f>
        <v>23</v>
      </c>
      <c r="X188" s="1">
        <f>F256</f>
        <v>243</v>
      </c>
      <c r="Y188" s="1">
        <f>F205</f>
        <v>192</v>
      </c>
      <c r="Z188" s="12">
        <f>F105</f>
        <v>92</v>
      </c>
      <c r="AA188" s="171">
        <f>K188^3+L188^3+M188^3+N188^3+O188^3+P188^3+Q188^3+R188^3+K189^3+L189^3+M189^3+N189^3+O189^3+P189^3+Q189^3+R189^3</f>
        <v>67634176</v>
      </c>
      <c r="AB188" s="167">
        <f>SUMSQ(K188:Z188)</f>
        <v>351576</v>
      </c>
      <c r="AC188" s="61"/>
      <c r="AD188" s="68" t="s">
        <v>26</v>
      </c>
      <c r="AE188" s="69" t="s">
        <v>31</v>
      </c>
      <c r="AF188" s="69" t="s">
        <v>24</v>
      </c>
      <c r="AG188" s="69" t="s">
        <v>9</v>
      </c>
      <c r="AH188" s="70" t="s">
        <v>195</v>
      </c>
      <c r="AI188" s="70" t="s">
        <v>192</v>
      </c>
      <c r="AJ188" s="70" t="s">
        <v>201</v>
      </c>
      <c r="AK188" s="70" t="s">
        <v>206</v>
      </c>
      <c r="AL188" s="69" t="s">
        <v>107</v>
      </c>
      <c r="AM188" s="69" t="s">
        <v>84</v>
      </c>
      <c r="AN188" s="69" t="s">
        <v>126</v>
      </c>
      <c r="AO188" s="69" t="s">
        <v>135</v>
      </c>
      <c r="AP188" s="70" t="s">
        <v>154</v>
      </c>
      <c r="AQ188" s="70" t="s">
        <v>188</v>
      </c>
      <c r="AR188" s="70" t="s">
        <v>254</v>
      </c>
      <c r="AS188" s="71" t="s">
        <v>223</v>
      </c>
      <c r="AT188" s="66"/>
      <c r="AU188" s="51"/>
      <c r="AW188" s="109"/>
      <c r="AX188" s="58"/>
      <c r="AY188" s="1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2"/>
      <c r="BO188" s="171">
        <f>AY188^3+AZ188^3+BA188^3+BB188^3+BC188^3+BD188^3+BE188^3+BF188^3+AY189^3+AZ189^3+BA189^3+BB189^3+BC189^3+BD189^3+BE189^3+BF189^3</f>
        <v>0</v>
      </c>
      <c r="BP188" s="167">
        <f>SUMSQ(AY188:BN188)</f>
        <v>0</v>
      </c>
      <c r="BQ188" s="61"/>
      <c r="BR188" s="68"/>
      <c r="BS188" s="69"/>
      <c r="BT188" s="69"/>
      <c r="BU188" s="69"/>
      <c r="BV188" s="69"/>
      <c r="BW188" s="69"/>
      <c r="BX188" s="69"/>
      <c r="BY188" s="69"/>
      <c r="BZ188" s="70"/>
      <c r="CA188" s="70"/>
      <c r="CB188" s="70"/>
      <c r="CC188" s="70"/>
      <c r="CD188" s="70"/>
      <c r="CE188" s="70"/>
      <c r="CF188" s="70"/>
      <c r="CG188" s="71"/>
      <c r="CH188" s="66"/>
      <c r="CI188" s="51"/>
      <c r="CJ188" s="144"/>
      <c r="CK188" s="109"/>
      <c r="CL188" s="58"/>
      <c r="CM188" s="1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2"/>
      <c r="DC188" s="171">
        <f>CM188^3+CN188^3+CO188^3+CP188^3+CQ188^3+CR188^3+CS188^3+CT188^3+CM189^3+CN189^3+CO189^3+CP189^3+CQ189^3+CR189^3+CS189^3+CT189^3</f>
        <v>0</v>
      </c>
      <c r="DD188" s="167">
        <f>SUMSQ(CM188:DB188)</f>
        <v>0</v>
      </c>
      <c r="DE188" s="61"/>
      <c r="DF188" s="68"/>
      <c r="DG188" s="69"/>
      <c r="DH188" s="70"/>
      <c r="DI188" s="70"/>
      <c r="DJ188" s="69"/>
      <c r="DK188" s="69"/>
      <c r="DL188" s="70"/>
      <c r="DM188" s="70"/>
      <c r="DN188" s="69"/>
      <c r="DO188" s="69"/>
      <c r="DP188" s="70"/>
      <c r="DQ188" s="70"/>
      <c r="DR188" s="69"/>
      <c r="DS188" s="69"/>
      <c r="DT188" s="70"/>
      <c r="DU188" s="71"/>
      <c r="DV188" s="66"/>
      <c r="DW188" s="51"/>
      <c r="DY188" s="109"/>
      <c r="DZ188" s="58"/>
      <c r="EA188" s="1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2"/>
      <c r="EQ188" s="171">
        <f>EA188^3+EB188^3+EC188^3+ED188^3+EE188^3+EF188^3+EG188^3+EH188^3+EA189^3+EB189^3+EC189^3+ED189^3+EE189^3+EF189^3+EG189^3+EH189^3</f>
        <v>0</v>
      </c>
      <c r="ER188" s="167">
        <f>SUMSQ(EA188:EP188)</f>
        <v>0</v>
      </c>
      <c r="ES188" s="61"/>
      <c r="ET188" s="68"/>
      <c r="EU188" s="173"/>
      <c r="EV188" s="173"/>
      <c r="EW188" s="173"/>
      <c r="EX188" s="173"/>
      <c r="EY188" s="173"/>
      <c r="EZ188" s="173"/>
      <c r="FA188" s="70"/>
      <c r="FB188" s="69"/>
      <c r="FC188" s="173"/>
      <c r="FD188" s="173"/>
      <c r="FE188" s="173"/>
      <c r="FF188" s="173"/>
      <c r="FG188" s="173"/>
      <c r="FH188" s="173"/>
      <c r="FI188" s="71"/>
      <c r="FJ188" s="66"/>
      <c r="FK188" s="51"/>
    </row>
    <row r="189" spans="1:167" x14ac:dyDescent="0.2">
      <c r="A189" s="32"/>
      <c r="B189" s="32"/>
      <c r="C189" s="32"/>
      <c r="D189" s="106" t="s">
        <v>271</v>
      </c>
      <c r="E189" s="107" t="s">
        <v>207</v>
      </c>
      <c r="F189" s="108">
        <f>B4+(175*B6)</f>
        <v>176</v>
      </c>
      <c r="G189" s="104"/>
      <c r="H189" s="43"/>
      <c r="I189" s="109"/>
      <c r="J189" s="58"/>
      <c r="K189" s="3">
        <f>F216</f>
        <v>203</v>
      </c>
      <c r="L189" s="4">
        <f>F60</f>
        <v>47</v>
      </c>
      <c r="M189" s="4">
        <f>F113</f>
        <v>100</v>
      </c>
      <c r="N189" s="4">
        <f>F149</f>
        <v>136</v>
      </c>
      <c r="O189" s="4">
        <f>F260</f>
        <v>247</v>
      </c>
      <c r="P189" s="4">
        <f>F32</f>
        <v>19</v>
      </c>
      <c r="Q189" s="4">
        <f>F109</f>
        <v>96</v>
      </c>
      <c r="R189" s="4">
        <f>F201</f>
        <v>188</v>
      </c>
      <c r="S189" s="4">
        <f>F63</f>
        <v>50</v>
      </c>
      <c r="T189" s="4">
        <f>F227</f>
        <v>214</v>
      </c>
      <c r="U189" s="4">
        <f>F166</f>
        <v>153</v>
      </c>
      <c r="V189" s="4">
        <f>F138</f>
        <v>125</v>
      </c>
      <c r="W189" s="4">
        <f>F27</f>
        <v>14</v>
      </c>
      <c r="X189" s="4">
        <f>F247</f>
        <v>234</v>
      </c>
      <c r="Y189" s="4">
        <f>F178</f>
        <v>165</v>
      </c>
      <c r="Z189" s="5">
        <f>F78</f>
        <v>65</v>
      </c>
      <c r="AA189" s="172">
        <f>S188^3+T188^3+U188^3+V188^3+W188^3+X188^3+Y188^3+Z188^3+S189^3+T189^3+U189^3+V189^3+W189^3+X189^3+Y189^3+Z189^3</f>
        <v>67634176</v>
      </c>
      <c r="AB189" s="125">
        <f t="shared" ref="AB189:AB203" si="32">SUMSQ(K189:Z189)</f>
        <v>351576</v>
      </c>
      <c r="AC189" s="61"/>
      <c r="AD189" s="81" t="s">
        <v>30</v>
      </c>
      <c r="AE189" s="82" t="s">
        <v>27</v>
      </c>
      <c r="AF189" s="82" t="s">
        <v>8</v>
      </c>
      <c r="AG189" s="82" t="s">
        <v>25</v>
      </c>
      <c r="AH189" s="83" t="s">
        <v>191</v>
      </c>
      <c r="AI189" s="83" t="s">
        <v>196</v>
      </c>
      <c r="AJ189" s="83" t="s">
        <v>205</v>
      </c>
      <c r="AK189" s="83" t="s">
        <v>202</v>
      </c>
      <c r="AL189" s="82" t="s">
        <v>83</v>
      </c>
      <c r="AM189" s="82" t="s">
        <v>108</v>
      </c>
      <c r="AN189" s="82" t="s">
        <v>134</v>
      </c>
      <c r="AO189" s="82" t="s">
        <v>127</v>
      </c>
      <c r="AP189" s="83" t="s">
        <v>187</v>
      </c>
      <c r="AQ189" s="83" t="s">
        <v>155</v>
      </c>
      <c r="AR189" s="83" t="s">
        <v>222</v>
      </c>
      <c r="AS189" s="84" t="s">
        <v>255</v>
      </c>
      <c r="AT189" s="66"/>
      <c r="AU189" s="51"/>
      <c r="AW189" s="109"/>
      <c r="AX189" s="58"/>
      <c r="AY189" s="3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5"/>
      <c r="BO189" s="172">
        <f>BG188^3+BH188^3+BI188^3+BJ188^3+BK188^3+BL188^3+BM188^3+BN188^3+BG189^3+BH189^3+BI189^3+BJ189^3+BK189^3+BL189^3+BM189^3+BN189^3</f>
        <v>0</v>
      </c>
      <c r="BP189" s="125">
        <f t="shared" ref="BP189:BP203" si="33">SUMSQ(AY189:BN189)</f>
        <v>0</v>
      </c>
      <c r="BQ189" s="61"/>
      <c r="BR189" s="81"/>
      <c r="BS189" s="82"/>
      <c r="BT189" s="82"/>
      <c r="BU189" s="82"/>
      <c r="BV189" s="82"/>
      <c r="BW189" s="82"/>
      <c r="BX189" s="82"/>
      <c r="BY189" s="82"/>
      <c r="BZ189" s="83"/>
      <c r="CA189" s="83"/>
      <c r="CB189" s="83"/>
      <c r="CC189" s="83"/>
      <c r="CD189" s="83"/>
      <c r="CE189" s="83"/>
      <c r="CF189" s="83"/>
      <c r="CG189" s="84"/>
      <c r="CH189" s="66"/>
      <c r="CI189" s="51"/>
      <c r="CJ189" s="144"/>
      <c r="CK189" s="109"/>
      <c r="CL189" s="58"/>
      <c r="CM189" s="3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5"/>
      <c r="DC189" s="172">
        <f>CU188^3+CV188^3+CW188^3+CX188^3+CY188^3+CZ188^3+DA188^3+DB188^3+CU189^3+CV189^3+CW189^3+CX189^3+CY189^3+CZ189^3+DA189^3+DB189^3</f>
        <v>0</v>
      </c>
      <c r="DD189" s="125">
        <f t="shared" ref="DD189:DD203" si="34">SUMSQ(CM189:DB189)</f>
        <v>0</v>
      </c>
      <c r="DE189" s="61"/>
      <c r="DF189" s="81"/>
      <c r="DG189" s="82"/>
      <c r="DH189" s="83"/>
      <c r="DI189" s="83"/>
      <c r="DJ189" s="82"/>
      <c r="DK189" s="82"/>
      <c r="DL189" s="83"/>
      <c r="DM189" s="83"/>
      <c r="DN189" s="82"/>
      <c r="DO189" s="82"/>
      <c r="DP189" s="83"/>
      <c r="DQ189" s="83"/>
      <c r="DR189" s="82"/>
      <c r="DS189" s="82"/>
      <c r="DT189" s="83"/>
      <c r="DU189" s="84"/>
      <c r="DV189" s="66"/>
      <c r="DW189" s="51"/>
      <c r="DY189" s="109"/>
      <c r="DZ189" s="58"/>
      <c r="EA189" s="3"/>
      <c r="EB189" s="4"/>
      <c r="EC189" s="4"/>
      <c r="ED189" s="4"/>
      <c r="EE189" s="4"/>
      <c r="EF189" s="4"/>
      <c r="EG189" s="4"/>
      <c r="EH189" s="4"/>
      <c r="EI189" s="4"/>
      <c r="EJ189" s="4"/>
      <c r="EK189" s="4"/>
      <c r="EL189" s="4"/>
      <c r="EM189" s="4"/>
      <c r="EN189" s="4"/>
      <c r="EO189" s="4"/>
      <c r="EP189" s="5"/>
      <c r="EQ189" s="172">
        <f>EI188^3+EJ188^3+EK188^3+EL188^3+EM188^3+EN188^3+EO188^3+EP188^3+EI189^3+EJ189^3+EK189^3+EL189^3+EM189^3+EN189^3+EO189^3+EP189^3</f>
        <v>0</v>
      </c>
      <c r="ER189" s="125">
        <f t="shared" ref="ER189:ER203" si="35">SUMSQ(EA189:EP189)</f>
        <v>0</v>
      </c>
      <c r="ES189" s="61"/>
      <c r="ET189" s="174"/>
      <c r="EU189" s="82"/>
      <c r="EV189" s="131"/>
      <c r="EW189" s="131"/>
      <c r="EX189" s="131"/>
      <c r="EY189" s="131"/>
      <c r="EZ189" s="83"/>
      <c r="FA189" s="131"/>
      <c r="FB189" s="131"/>
      <c r="FC189" s="82"/>
      <c r="FD189" s="131"/>
      <c r="FE189" s="131"/>
      <c r="FF189" s="131"/>
      <c r="FG189" s="131"/>
      <c r="FH189" s="83"/>
      <c r="FI189" s="175"/>
      <c r="FJ189" s="66"/>
      <c r="FK189" s="51"/>
    </row>
    <row r="190" spans="1:167" x14ac:dyDescent="0.2">
      <c r="A190" s="32"/>
      <c r="B190" s="32"/>
      <c r="C190" s="32"/>
      <c r="D190" s="106" t="s">
        <v>246</v>
      </c>
      <c r="E190" s="107" t="s">
        <v>207</v>
      </c>
      <c r="F190" s="108">
        <f>B4+(176*B6)</f>
        <v>177</v>
      </c>
      <c r="G190" s="104"/>
      <c r="H190" s="43"/>
      <c r="I190" s="109"/>
      <c r="J190" s="58"/>
      <c r="K190" s="3">
        <f>F41</f>
        <v>28</v>
      </c>
      <c r="L190" s="4">
        <f>F269</f>
        <v>256</v>
      </c>
      <c r="M190" s="4">
        <f>F192</f>
        <v>179</v>
      </c>
      <c r="N190" s="4">
        <f>F100</f>
        <v>87</v>
      </c>
      <c r="O190" s="4">
        <f>F53</f>
        <v>40</v>
      </c>
      <c r="P190" s="4">
        <f>F209</f>
        <v>196</v>
      </c>
      <c r="Q190" s="4">
        <f>F156</f>
        <v>143</v>
      </c>
      <c r="R190" s="4">
        <f>F120</f>
        <v>107</v>
      </c>
      <c r="S190" s="4">
        <f>F238</f>
        <v>225</v>
      </c>
      <c r="T190" s="4">
        <f>F18</f>
        <v>5</v>
      </c>
      <c r="U190" s="4">
        <f>F87</f>
        <v>74</v>
      </c>
      <c r="V190" s="4">
        <f>F187</f>
        <v>174</v>
      </c>
      <c r="W190" s="4">
        <f>F234</f>
        <v>221</v>
      </c>
      <c r="X190" s="4">
        <f>F70</f>
        <v>57</v>
      </c>
      <c r="Y190" s="4">
        <f>F131</f>
        <v>118</v>
      </c>
      <c r="Z190" s="5">
        <f>F159</f>
        <v>146</v>
      </c>
      <c r="AA190" s="172">
        <f>K190^3+L190^3+M190^3+N190^3+O190^3+P190^3+Q190^3+R190^3+K191^3+L191^3+M191^3+N191^3+O191^3+P191^3+Q191^3+R191^3</f>
        <v>67634176</v>
      </c>
      <c r="AB190" s="125">
        <f t="shared" si="32"/>
        <v>351576</v>
      </c>
      <c r="AC190" s="88"/>
      <c r="AD190" s="81" t="s">
        <v>22</v>
      </c>
      <c r="AE190" s="82" t="s">
        <v>7</v>
      </c>
      <c r="AF190" s="82" t="s">
        <v>28</v>
      </c>
      <c r="AG190" s="82" t="s">
        <v>33</v>
      </c>
      <c r="AH190" s="83" t="s">
        <v>199</v>
      </c>
      <c r="AI190" s="83" t="s">
        <v>204</v>
      </c>
      <c r="AJ190" s="83" t="s">
        <v>197</v>
      </c>
      <c r="AK190" s="83" t="s">
        <v>194</v>
      </c>
      <c r="AL190" s="82" t="s">
        <v>124</v>
      </c>
      <c r="AM190" s="82" t="s">
        <v>133</v>
      </c>
      <c r="AN190" s="82" t="s">
        <v>109</v>
      </c>
      <c r="AO190" s="82" t="s">
        <v>86</v>
      </c>
      <c r="AP190" s="83" t="s">
        <v>252</v>
      </c>
      <c r="AQ190" s="83" t="s">
        <v>221</v>
      </c>
      <c r="AR190" s="83" t="s">
        <v>156</v>
      </c>
      <c r="AS190" s="84" t="s">
        <v>190</v>
      </c>
      <c r="AT190" s="66"/>
      <c r="AU190" s="51"/>
      <c r="AW190" s="109"/>
      <c r="AX190" s="58"/>
      <c r="AY190" s="3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5"/>
      <c r="BO190" s="172">
        <f>AY190^3+AZ190^3+BA190^3+BB190^3+BC190^3+BD190^3+BE190^3+BF190^3+AY191^3+AZ191^3+BA191^3+BB191^3+BC191^3+BD191^3+BE191^3+BF191^3</f>
        <v>0</v>
      </c>
      <c r="BP190" s="125">
        <f t="shared" si="33"/>
        <v>0</v>
      </c>
      <c r="BQ190" s="88"/>
      <c r="BR190" s="89"/>
      <c r="BS190" s="83"/>
      <c r="BT190" s="83"/>
      <c r="BU190" s="83"/>
      <c r="BV190" s="83"/>
      <c r="BW190" s="83"/>
      <c r="BX190" s="83"/>
      <c r="BY190" s="83"/>
      <c r="BZ190" s="82"/>
      <c r="CA190" s="82"/>
      <c r="CB190" s="82"/>
      <c r="CC190" s="82"/>
      <c r="CD190" s="82"/>
      <c r="CE190" s="82"/>
      <c r="CF190" s="82"/>
      <c r="CG190" s="86"/>
      <c r="CH190" s="66"/>
      <c r="CI190" s="51"/>
      <c r="CJ190" s="144"/>
      <c r="CK190" s="109"/>
      <c r="CL190" s="58"/>
      <c r="CM190" s="3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5"/>
      <c r="DC190" s="172">
        <f>CM190^3+CN190^3+CO190^3+CP190^3+CQ190^3+CR190^3+CS190^3+CT190^3+CM191^3+CN191^3+CO191^3+CP191^3+CQ191^3+CR191^3+CS191^3+CT191^3</f>
        <v>0</v>
      </c>
      <c r="DD190" s="125">
        <f t="shared" si="34"/>
        <v>0</v>
      </c>
      <c r="DE190" s="88"/>
      <c r="DF190" s="81"/>
      <c r="DG190" s="82"/>
      <c r="DH190" s="83"/>
      <c r="DI190" s="83"/>
      <c r="DJ190" s="82"/>
      <c r="DK190" s="82"/>
      <c r="DL190" s="83"/>
      <c r="DM190" s="83"/>
      <c r="DN190" s="82"/>
      <c r="DO190" s="82"/>
      <c r="DP190" s="83"/>
      <c r="DQ190" s="83"/>
      <c r="DR190" s="82"/>
      <c r="DS190" s="82"/>
      <c r="DT190" s="83"/>
      <c r="DU190" s="84"/>
      <c r="DV190" s="66"/>
      <c r="DW190" s="51"/>
      <c r="DY190" s="109"/>
      <c r="DZ190" s="58"/>
      <c r="EA190" s="3"/>
      <c r="EB190" s="4"/>
      <c r="EC190" s="4"/>
      <c r="ED190" s="4"/>
      <c r="EE190" s="4"/>
      <c r="EF190" s="4"/>
      <c r="EG190" s="4"/>
      <c r="EH190" s="4"/>
      <c r="EI190" s="4"/>
      <c r="EJ190" s="4"/>
      <c r="EK190" s="4"/>
      <c r="EL190" s="4"/>
      <c r="EM190" s="4"/>
      <c r="EN190" s="4"/>
      <c r="EO190" s="4"/>
      <c r="EP190" s="5"/>
      <c r="EQ190" s="172">
        <f>EA190^3+EB190^3+EC190^3+ED190^3+EE190^3+EF190^3+EG190^3+EH190^3+EA191^3+EB191^3+EC191^3+ED191^3+EE191^3+EF191^3+EG191^3+EH191^3</f>
        <v>0</v>
      </c>
      <c r="ER190" s="125">
        <f t="shared" si="35"/>
        <v>0</v>
      </c>
      <c r="ES190" s="88"/>
      <c r="ET190" s="174"/>
      <c r="EU190" s="131"/>
      <c r="EV190" s="82"/>
      <c r="EW190" s="131"/>
      <c r="EX190" s="131"/>
      <c r="EY190" s="83"/>
      <c r="EZ190" s="131"/>
      <c r="FA190" s="131"/>
      <c r="FB190" s="131"/>
      <c r="FC190" s="131"/>
      <c r="FD190" s="82"/>
      <c r="FE190" s="131"/>
      <c r="FF190" s="131"/>
      <c r="FG190" s="83"/>
      <c r="FH190" s="131"/>
      <c r="FI190" s="175"/>
      <c r="FJ190" s="66"/>
      <c r="FK190" s="51"/>
    </row>
    <row r="191" spans="1:167" x14ac:dyDescent="0.2">
      <c r="A191" s="32"/>
      <c r="B191" s="32"/>
      <c r="C191" s="32"/>
      <c r="D191" s="106" t="s">
        <v>35</v>
      </c>
      <c r="E191" s="107" t="s">
        <v>207</v>
      </c>
      <c r="F191" s="110">
        <f>B4+(177*B6)</f>
        <v>178</v>
      </c>
      <c r="G191" s="104"/>
      <c r="H191" s="43"/>
      <c r="I191" s="109"/>
      <c r="J191" s="58"/>
      <c r="K191" s="3">
        <f>F14</f>
        <v>1</v>
      </c>
      <c r="L191" s="4">
        <f>F242</f>
        <v>229</v>
      </c>
      <c r="M191" s="4">
        <f>F183</f>
        <v>170</v>
      </c>
      <c r="N191" s="4">
        <f>F91</f>
        <v>78</v>
      </c>
      <c r="O191" s="4">
        <f>F74</f>
        <v>61</v>
      </c>
      <c r="P191" s="4">
        <f>F230</f>
        <v>217</v>
      </c>
      <c r="Q191" s="4">
        <f>F163</f>
        <v>150</v>
      </c>
      <c r="R191" s="4">
        <f>F127</f>
        <v>114</v>
      </c>
      <c r="S191" s="4">
        <f>F265</f>
        <v>252</v>
      </c>
      <c r="T191" s="4">
        <f>F45</f>
        <v>32</v>
      </c>
      <c r="U191" s="4">
        <f>F96</f>
        <v>83</v>
      </c>
      <c r="V191" s="4">
        <f>F196</f>
        <v>183</v>
      </c>
      <c r="W191" s="4">
        <f>F213</f>
        <v>200</v>
      </c>
      <c r="X191" s="4">
        <f>F49</f>
        <v>36</v>
      </c>
      <c r="Y191" s="4">
        <f>F124</f>
        <v>111</v>
      </c>
      <c r="Z191" s="5">
        <f>F152</f>
        <v>139</v>
      </c>
      <c r="AA191" s="172">
        <f>S190^3+T190^3+U190^3+V190^3+W190^3+X190^3+Y190^3+Z190^3+S191^3+T191^3+U191^3+V191^3+W191^3+X191^3+Y191^3+Z191^3</f>
        <v>67634176</v>
      </c>
      <c r="AB191" s="125">
        <f t="shared" si="32"/>
        <v>351576</v>
      </c>
      <c r="AC191" s="61"/>
      <c r="AD191" s="81" t="s">
        <v>6</v>
      </c>
      <c r="AE191" s="82" t="s">
        <v>23</v>
      </c>
      <c r="AF191" s="82" t="s">
        <v>32</v>
      </c>
      <c r="AG191" s="82" t="s">
        <v>29</v>
      </c>
      <c r="AH191" s="83" t="s">
        <v>203</v>
      </c>
      <c r="AI191" s="83" t="s">
        <v>200</v>
      </c>
      <c r="AJ191" s="83" t="s">
        <v>193</v>
      </c>
      <c r="AK191" s="83" t="s">
        <v>198</v>
      </c>
      <c r="AL191" s="82" t="s">
        <v>132</v>
      </c>
      <c r="AM191" s="82" t="s">
        <v>125</v>
      </c>
      <c r="AN191" s="82" t="s">
        <v>85</v>
      </c>
      <c r="AO191" s="82" t="s">
        <v>110</v>
      </c>
      <c r="AP191" s="83" t="s">
        <v>220</v>
      </c>
      <c r="AQ191" s="83" t="s">
        <v>253</v>
      </c>
      <c r="AR191" s="83" t="s">
        <v>189</v>
      </c>
      <c r="AS191" s="84" t="s">
        <v>157</v>
      </c>
      <c r="AT191" s="66"/>
      <c r="AU191" s="51"/>
      <c r="AW191" s="109"/>
      <c r="AX191" s="58"/>
      <c r="AY191" s="3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5"/>
      <c r="BO191" s="172">
        <f>BG190^3+BH190^3+BI190^3+BJ190^3+BK190^3+BL190^3+BM190^3+BN190^3+BG191^3+BH191^3+BI191^3+BJ191^3+BK191^3+BL191^3+BM191^3+BN191^3</f>
        <v>0</v>
      </c>
      <c r="BP191" s="125">
        <f t="shared" si="33"/>
        <v>0</v>
      </c>
      <c r="BQ191" s="61"/>
      <c r="BR191" s="89"/>
      <c r="BS191" s="83"/>
      <c r="BT191" s="83"/>
      <c r="BU191" s="83"/>
      <c r="BV191" s="83"/>
      <c r="BW191" s="83"/>
      <c r="BX191" s="83"/>
      <c r="BY191" s="83"/>
      <c r="BZ191" s="82"/>
      <c r="CA191" s="82"/>
      <c r="CB191" s="82"/>
      <c r="CC191" s="82"/>
      <c r="CD191" s="82"/>
      <c r="CE191" s="82"/>
      <c r="CF191" s="82"/>
      <c r="CG191" s="86"/>
      <c r="CH191" s="66"/>
      <c r="CI191" s="51"/>
      <c r="CJ191" s="144"/>
      <c r="CK191" s="109"/>
      <c r="CL191" s="58"/>
      <c r="CM191" s="3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5"/>
      <c r="DC191" s="172">
        <f>CU190^3+CV190^3+CW190^3+CX190^3+CY190^3+CZ190^3+DA190^3+DB190^3+CU191^3+CV191^3+CW191^3+CX191^3+CY191^3+CZ191^3+DA191^3+DB191^3</f>
        <v>0</v>
      </c>
      <c r="DD191" s="125">
        <f t="shared" si="34"/>
        <v>0</v>
      </c>
      <c r="DE191" s="61"/>
      <c r="DF191" s="81"/>
      <c r="DG191" s="82"/>
      <c r="DH191" s="83"/>
      <c r="DI191" s="83"/>
      <c r="DJ191" s="82"/>
      <c r="DK191" s="82"/>
      <c r="DL191" s="83"/>
      <c r="DM191" s="83"/>
      <c r="DN191" s="82"/>
      <c r="DO191" s="82"/>
      <c r="DP191" s="83"/>
      <c r="DQ191" s="83"/>
      <c r="DR191" s="82"/>
      <c r="DS191" s="82"/>
      <c r="DT191" s="83"/>
      <c r="DU191" s="84"/>
      <c r="DV191" s="66"/>
      <c r="DW191" s="51"/>
      <c r="DY191" s="109"/>
      <c r="DZ191" s="58"/>
      <c r="EA191" s="3"/>
      <c r="EB191" s="4"/>
      <c r="EC191" s="4"/>
      <c r="ED191" s="4"/>
      <c r="EE191" s="4"/>
      <c r="EF191" s="4"/>
      <c r="EG191" s="4"/>
      <c r="EH191" s="4"/>
      <c r="EI191" s="4"/>
      <c r="EJ191" s="4"/>
      <c r="EK191" s="4"/>
      <c r="EL191" s="4"/>
      <c r="EM191" s="4"/>
      <c r="EN191" s="4"/>
      <c r="EO191" s="4"/>
      <c r="EP191" s="5"/>
      <c r="EQ191" s="172">
        <f>EI190^3+EJ190^3+EK190^3+EL190^3+EM190^3+EN190^3+EO190^3+EP190^3+EI191^3+EJ191^3+EK191^3+EL191^3+EM191^3+EN191^3+EO191^3+EP191^3</f>
        <v>0</v>
      </c>
      <c r="ER191" s="125">
        <f t="shared" si="35"/>
        <v>0</v>
      </c>
      <c r="ES191" s="61"/>
      <c r="ET191" s="174"/>
      <c r="EU191" s="131"/>
      <c r="EV191" s="131"/>
      <c r="EW191" s="82"/>
      <c r="EX191" s="83"/>
      <c r="EY191" s="131"/>
      <c r="EZ191" s="131"/>
      <c r="FA191" s="131"/>
      <c r="FB191" s="131"/>
      <c r="FC191" s="131"/>
      <c r="FD191" s="131"/>
      <c r="FE191" s="82"/>
      <c r="FF191" s="83"/>
      <c r="FG191" s="131"/>
      <c r="FH191" s="131"/>
      <c r="FI191" s="175"/>
      <c r="FJ191" s="66"/>
      <c r="FK191" s="51"/>
    </row>
    <row r="192" spans="1:167" x14ac:dyDescent="0.2">
      <c r="A192" s="32"/>
      <c r="B192" s="32"/>
      <c r="C192" s="32"/>
      <c r="D192" s="106" t="s">
        <v>28</v>
      </c>
      <c r="E192" s="107" t="s">
        <v>207</v>
      </c>
      <c r="F192" s="110">
        <f>B4+(178*B6)</f>
        <v>179</v>
      </c>
      <c r="G192" s="104"/>
      <c r="H192" s="43"/>
      <c r="I192" s="109"/>
      <c r="J192" s="58"/>
      <c r="K192" s="3">
        <f>F85</f>
        <v>72</v>
      </c>
      <c r="L192" s="4">
        <f>F177</f>
        <v>164</v>
      </c>
      <c r="M192" s="4">
        <f>F252</f>
        <v>239</v>
      </c>
      <c r="N192" s="4">
        <f>F24</f>
        <v>11</v>
      </c>
      <c r="O192" s="4">
        <f>F137</f>
        <v>124</v>
      </c>
      <c r="P192" s="4">
        <f>F173</f>
        <v>160</v>
      </c>
      <c r="Q192" s="4">
        <f>F224</f>
        <v>211</v>
      </c>
      <c r="R192" s="4">
        <f>F68</f>
        <v>55</v>
      </c>
      <c r="S192" s="4">
        <f>F202</f>
        <v>189</v>
      </c>
      <c r="T192" s="4">
        <f>F102</f>
        <v>89</v>
      </c>
      <c r="U192" s="4">
        <f>F35</f>
        <v>22</v>
      </c>
      <c r="V192" s="4">
        <f>F255</f>
        <v>242</v>
      </c>
      <c r="W192" s="4">
        <f>F142</f>
        <v>129</v>
      </c>
      <c r="X192" s="4">
        <f>F114</f>
        <v>101</v>
      </c>
      <c r="Y192" s="4">
        <f>F55</f>
        <v>42</v>
      </c>
      <c r="Z192" s="5">
        <f>F219</f>
        <v>206</v>
      </c>
      <c r="AA192" s="172">
        <f>K192^3+L192^3+M192^3+N192^3+O192^3+P192^3+Q192^3+R192^3+K193^3+L193^3+M193^3+N193^3+O193^3+P193^3+Q193^3+R193^3</f>
        <v>67634176</v>
      </c>
      <c r="AB192" s="125">
        <f t="shared" si="32"/>
        <v>351576</v>
      </c>
      <c r="AC192" s="61"/>
      <c r="AD192" s="89" t="s">
        <v>163</v>
      </c>
      <c r="AE192" s="83" t="s">
        <v>158</v>
      </c>
      <c r="AF192" s="83" t="s">
        <v>169</v>
      </c>
      <c r="AG192" s="83" t="s">
        <v>172</v>
      </c>
      <c r="AH192" s="82" t="s">
        <v>47</v>
      </c>
      <c r="AI192" s="82" t="s">
        <v>50</v>
      </c>
      <c r="AJ192" s="82" t="s">
        <v>37</v>
      </c>
      <c r="AK192" s="82" t="s">
        <v>12</v>
      </c>
      <c r="AL192" s="83" t="s">
        <v>151</v>
      </c>
      <c r="AM192" s="83" t="s">
        <v>183</v>
      </c>
      <c r="AN192" s="83" t="s">
        <v>251</v>
      </c>
      <c r="AO192" s="83" t="s">
        <v>218</v>
      </c>
      <c r="AP192" s="82" t="s">
        <v>112</v>
      </c>
      <c r="AQ192" s="82" t="s">
        <v>87</v>
      </c>
      <c r="AR192" s="82" t="s">
        <v>131</v>
      </c>
      <c r="AS192" s="86" t="s">
        <v>139</v>
      </c>
      <c r="AT192" s="66"/>
      <c r="AU192" s="51"/>
      <c r="AW192" s="109"/>
      <c r="AX192" s="58"/>
      <c r="AY192" s="3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5"/>
      <c r="BO192" s="172">
        <f>AY192^3+AZ192^3+BA192^3+BB192^3+BC192^3+BD192^3+BE192^3+BF192^3+AY193^3+AZ193^3+BA193^3+BB193^3+BC193^3+BD193^3+BE193^3+BF193^3</f>
        <v>0</v>
      </c>
      <c r="BP192" s="125">
        <f t="shared" si="33"/>
        <v>0</v>
      </c>
      <c r="BQ192" s="61"/>
      <c r="BR192" s="81"/>
      <c r="BS192" s="82"/>
      <c r="BT192" s="82"/>
      <c r="BU192" s="82"/>
      <c r="BV192" s="82"/>
      <c r="BW192" s="82"/>
      <c r="BX192" s="82"/>
      <c r="BY192" s="82"/>
      <c r="BZ192" s="83"/>
      <c r="CA192" s="83"/>
      <c r="CB192" s="83"/>
      <c r="CC192" s="83"/>
      <c r="CD192" s="83"/>
      <c r="CE192" s="83"/>
      <c r="CF192" s="83"/>
      <c r="CG192" s="84"/>
      <c r="CH192" s="66"/>
      <c r="CI192" s="51"/>
      <c r="CJ192" s="144"/>
      <c r="CK192" s="109"/>
      <c r="CL192" s="58"/>
      <c r="CM192" s="3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5"/>
      <c r="DC192" s="172">
        <f>CM192^3+CN192^3+CO192^3+CP192^3+CQ192^3+CR192^3+CS192^3+CT192^3+CM193^3+CN193^3+CO193^3+CP193^3+CQ193^3+CR193^3+CS193^3+CT193^3</f>
        <v>0</v>
      </c>
      <c r="DD192" s="125">
        <f t="shared" si="34"/>
        <v>0</v>
      </c>
      <c r="DE192" s="61"/>
      <c r="DF192" s="81"/>
      <c r="DG192" s="82"/>
      <c r="DH192" s="83"/>
      <c r="DI192" s="83"/>
      <c r="DJ192" s="82"/>
      <c r="DK192" s="82"/>
      <c r="DL192" s="83"/>
      <c r="DM192" s="83"/>
      <c r="DN192" s="82"/>
      <c r="DO192" s="82"/>
      <c r="DP192" s="83"/>
      <c r="DQ192" s="83"/>
      <c r="DR192" s="82"/>
      <c r="DS192" s="82"/>
      <c r="DT192" s="83"/>
      <c r="DU192" s="84"/>
      <c r="DV192" s="66"/>
      <c r="DW192" s="51"/>
      <c r="DY192" s="109"/>
      <c r="DZ192" s="58"/>
      <c r="EA192" s="3"/>
      <c r="EB192" s="4"/>
      <c r="EC192" s="4"/>
      <c r="ED192" s="4"/>
      <c r="EE192" s="4"/>
      <c r="EF192" s="4"/>
      <c r="EG192" s="4"/>
      <c r="EH192" s="4"/>
      <c r="EI192" s="4"/>
      <c r="EJ192" s="4"/>
      <c r="EK192" s="4"/>
      <c r="EL192" s="4"/>
      <c r="EM192" s="4"/>
      <c r="EN192" s="4"/>
      <c r="EO192" s="4"/>
      <c r="EP192" s="5"/>
      <c r="EQ192" s="172">
        <f>EA192^3+EB192^3+EC192^3+ED192^3+EE192^3+EF192^3+EG192^3+EH192^3+EA193^3+EB193^3+EC193^3+ED193^3+EE193^3+EF193^3+EG193^3+EH193^3</f>
        <v>0</v>
      </c>
      <c r="ER192" s="125">
        <f t="shared" si="35"/>
        <v>0</v>
      </c>
      <c r="ES192" s="61"/>
      <c r="ET192" s="174"/>
      <c r="EU192" s="131"/>
      <c r="EV192" s="131"/>
      <c r="EW192" s="83"/>
      <c r="EX192" s="82"/>
      <c r="EY192" s="131"/>
      <c r="EZ192" s="131"/>
      <c r="FA192" s="131"/>
      <c r="FB192" s="131"/>
      <c r="FC192" s="131"/>
      <c r="FD192" s="131"/>
      <c r="FE192" s="83"/>
      <c r="FF192" s="82"/>
      <c r="FG192" s="131"/>
      <c r="FH192" s="131"/>
      <c r="FI192" s="175"/>
      <c r="FJ192" s="66"/>
      <c r="FK192" s="51"/>
    </row>
    <row r="193" spans="1:167" x14ac:dyDescent="0.2">
      <c r="A193" s="32"/>
      <c r="B193" s="32"/>
      <c r="C193" s="32"/>
      <c r="D193" s="106" t="s">
        <v>143</v>
      </c>
      <c r="E193" s="107" t="s">
        <v>207</v>
      </c>
      <c r="F193" s="108">
        <f>B4+(179*B6)</f>
        <v>180</v>
      </c>
      <c r="G193" s="104"/>
      <c r="H193" s="43"/>
      <c r="I193" s="109"/>
      <c r="J193" s="58"/>
      <c r="K193" s="3">
        <f>F106</f>
        <v>93</v>
      </c>
      <c r="L193" s="4">
        <f>F198</f>
        <v>185</v>
      </c>
      <c r="M193" s="4">
        <f>F259</f>
        <v>246</v>
      </c>
      <c r="N193" s="4">
        <f>F31</f>
        <v>18</v>
      </c>
      <c r="O193" s="4">
        <f>F110</f>
        <v>97</v>
      </c>
      <c r="P193" s="4">
        <f>F146</f>
        <v>133</v>
      </c>
      <c r="Q193" s="4">
        <f>F215</f>
        <v>202</v>
      </c>
      <c r="R193" s="4">
        <f>F59</f>
        <v>46</v>
      </c>
      <c r="S193" s="4">
        <f>F181</f>
        <v>168</v>
      </c>
      <c r="T193" s="4">
        <f>F81</f>
        <v>68</v>
      </c>
      <c r="U193" s="4">
        <f>F28</f>
        <v>15</v>
      </c>
      <c r="V193" s="4">
        <f>F248</f>
        <v>235</v>
      </c>
      <c r="W193" s="4">
        <f>F169</f>
        <v>156</v>
      </c>
      <c r="X193" s="4">
        <f>F141</f>
        <v>128</v>
      </c>
      <c r="Y193" s="4">
        <f>F64</f>
        <v>51</v>
      </c>
      <c r="Z193" s="5">
        <f>F228</f>
        <v>215</v>
      </c>
      <c r="AA193" s="172">
        <f>S192^3+T192^3+U192^3+V192^3+W192^3+X192^3+Y192^3+Z192^3+S193^3+T193^3+U193^3+V193^3+W193^3+X193^3+Y193^3+Z193^3</f>
        <v>67634176</v>
      </c>
      <c r="AB193" s="125">
        <f t="shared" si="32"/>
        <v>351576</v>
      </c>
      <c r="AC193" s="61"/>
      <c r="AD193" s="89" t="s">
        <v>159</v>
      </c>
      <c r="AE193" s="83" t="s">
        <v>162</v>
      </c>
      <c r="AF193" s="83" t="s">
        <v>173</v>
      </c>
      <c r="AG193" s="83" t="s">
        <v>168</v>
      </c>
      <c r="AH193" s="82" t="s">
        <v>51</v>
      </c>
      <c r="AI193" s="82" t="s">
        <v>46</v>
      </c>
      <c r="AJ193" s="82" t="s">
        <v>13</v>
      </c>
      <c r="AK193" s="82" t="s">
        <v>36</v>
      </c>
      <c r="AL193" s="83" t="s">
        <v>184</v>
      </c>
      <c r="AM193" s="83" t="s">
        <v>150</v>
      </c>
      <c r="AN193" s="83" t="s">
        <v>219</v>
      </c>
      <c r="AO193" s="83" t="s">
        <v>250</v>
      </c>
      <c r="AP193" s="82" t="s">
        <v>88</v>
      </c>
      <c r="AQ193" s="82" t="s">
        <v>111</v>
      </c>
      <c r="AR193" s="82" t="s">
        <v>140</v>
      </c>
      <c r="AS193" s="86" t="s">
        <v>130</v>
      </c>
      <c r="AT193" s="66"/>
      <c r="AU193" s="51"/>
      <c r="AW193" s="109"/>
      <c r="AX193" s="58"/>
      <c r="AY193" s="3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5"/>
      <c r="BO193" s="172">
        <f>BG192^3+BH192^3+BI192^3+BJ192^3+BK192^3+BL192^3+BM192^3+BN192^3+BG193^3+BH193^3+BI193^3+BJ193^3+BK193^3+BL193^3+BM193^3+BN193^3</f>
        <v>0</v>
      </c>
      <c r="BP193" s="125">
        <f t="shared" si="33"/>
        <v>0</v>
      </c>
      <c r="BQ193" s="61"/>
      <c r="BR193" s="81"/>
      <c r="BS193" s="82"/>
      <c r="BT193" s="82"/>
      <c r="BU193" s="82"/>
      <c r="BV193" s="82"/>
      <c r="BW193" s="82"/>
      <c r="BX193" s="82"/>
      <c r="BY193" s="82"/>
      <c r="BZ193" s="83"/>
      <c r="CA193" s="83"/>
      <c r="CB193" s="83"/>
      <c r="CC193" s="83"/>
      <c r="CD193" s="83"/>
      <c r="CE193" s="83"/>
      <c r="CF193" s="83"/>
      <c r="CG193" s="84"/>
      <c r="CH193" s="66"/>
      <c r="CI193" s="51"/>
      <c r="CJ193" s="144"/>
      <c r="CK193" s="109"/>
      <c r="CL193" s="58"/>
      <c r="CM193" s="3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5"/>
      <c r="DC193" s="172">
        <f>CU192^3+CV192^3+CW192^3+CX192^3+CY192^3+CZ192^3+DA192^3+DB192^3+CU193^3+CV193^3+CW193^3+CX193^3+CY193^3+CZ193^3+DA193^3+DB193^3</f>
        <v>0</v>
      </c>
      <c r="DD193" s="125">
        <f t="shared" si="34"/>
        <v>0</v>
      </c>
      <c r="DE193" s="61"/>
      <c r="DF193" s="81"/>
      <c r="DG193" s="82"/>
      <c r="DH193" s="83"/>
      <c r="DI193" s="83"/>
      <c r="DJ193" s="82"/>
      <c r="DK193" s="82"/>
      <c r="DL193" s="83"/>
      <c r="DM193" s="83"/>
      <c r="DN193" s="82"/>
      <c r="DO193" s="82"/>
      <c r="DP193" s="83"/>
      <c r="DQ193" s="83"/>
      <c r="DR193" s="82"/>
      <c r="DS193" s="82"/>
      <c r="DT193" s="83"/>
      <c r="DU193" s="84"/>
      <c r="DV193" s="66"/>
      <c r="DW193" s="51"/>
      <c r="DY193" s="109"/>
      <c r="DZ193" s="58"/>
      <c r="EA193" s="3"/>
      <c r="EB193" s="4"/>
      <c r="EC193" s="4"/>
      <c r="ED193" s="4"/>
      <c r="EE193" s="4"/>
      <c r="EF193" s="4"/>
      <c r="EG193" s="4"/>
      <c r="EH193" s="4"/>
      <c r="EI193" s="4"/>
      <c r="EJ193" s="4"/>
      <c r="EK193" s="4"/>
      <c r="EL193" s="4"/>
      <c r="EM193" s="4"/>
      <c r="EN193" s="4"/>
      <c r="EO193" s="4"/>
      <c r="EP193" s="5"/>
      <c r="EQ193" s="172">
        <f>EI192^3+EJ192^3+EK192^3+EL192^3+EM192^3+EN192^3+EO192^3+EP192^3+EI193^3+EJ193^3+EK193^3+EL193^3+EM193^3+EN193^3+EO193^3+EP193^3</f>
        <v>0</v>
      </c>
      <c r="ER193" s="125">
        <f t="shared" si="35"/>
        <v>0</v>
      </c>
      <c r="ES193" s="61"/>
      <c r="ET193" s="174"/>
      <c r="EU193" s="131"/>
      <c r="EV193" s="83"/>
      <c r="EW193" s="131"/>
      <c r="EX193" s="131"/>
      <c r="EY193" s="82"/>
      <c r="EZ193" s="131"/>
      <c r="FA193" s="131"/>
      <c r="FB193" s="131"/>
      <c r="FC193" s="131"/>
      <c r="FD193" s="83"/>
      <c r="FE193" s="131"/>
      <c r="FF193" s="131"/>
      <c r="FG193" s="82"/>
      <c r="FH193" s="131"/>
      <c r="FI193" s="175"/>
      <c r="FJ193" s="66"/>
      <c r="FK193" s="51"/>
    </row>
    <row r="194" spans="1:167" x14ac:dyDescent="0.2">
      <c r="A194" s="32"/>
      <c r="B194" s="32"/>
      <c r="C194" s="32"/>
      <c r="D194" s="106" t="s">
        <v>267</v>
      </c>
      <c r="E194" s="107" t="s">
        <v>207</v>
      </c>
      <c r="F194" s="108">
        <f>B4+(180*B6)</f>
        <v>181</v>
      </c>
      <c r="G194" s="104"/>
      <c r="H194" s="43"/>
      <c r="I194" s="109"/>
      <c r="J194" s="58"/>
      <c r="K194" s="3">
        <f>F155</f>
        <v>142</v>
      </c>
      <c r="L194" s="4">
        <f>F119</f>
        <v>106</v>
      </c>
      <c r="M194" s="4">
        <f>F50</f>
        <v>37</v>
      </c>
      <c r="N194" s="4">
        <f>F206</f>
        <v>193</v>
      </c>
      <c r="O194" s="4">
        <f>F191</f>
        <v>178</v>
      </c>
      <c r="P194" s="4">
        <f>F99</f>
        <v>86</v>
      </c>
      <c r="Q194" s="4">
        <f>F38</f>
        <v>25</v>
      </c>
      <c r="R194" s="4">
        <f>F266</f>
        <v>253</v>
      </c>
      <c r="S194" s="4">
        <f>F132</f>
        <v>119</v>
      </c>
      <c r="T194" s="4">
        <f>F160</f>
        <v>147</v>
      </c>
      <c r="U194" s="4">
        <f>F237</f>
        <v>224</v>
      </c>
      <c r="V194" s="4">
        <f>F73</f>
        <v>60</v>
      </c>
      <c r="W194" s="4">
        <f>F88</f>
        <v>75</v>
      </c>
      <c r="X194" s="4">
        <f>F188</f>
        <v>175</v>
      </c>
      <c r="Y194" s="4">
        <f>F241</f>
        <v>228</v>
      </c>
      <c r="Z194" s="5">
        <f>F21</f>
        <v>8</v>
      </c>
      <c r="AA194" s="172">
        <f>K194^3+L194^3+M194^3+N194^3+O194^3+P194^3+Q194^3+R194^3+K195^3+L195^3+M195^3+N195^3+O195^3+P195^3+Q195^3+R195^3</f>
        <v>67634176</v>
      </c>
      <c r="AB194" s="125">
        <f t="shared" si="32"/>
        <v>351576</v>
      </c>
      <c r="AC194" s="61"/>
      <c r="AD194" s="89" t="s">
        <v>167</v>
      </c>
      <c r="AE194" s="83" t="s">
        <v>170</v>
      </c>
      <c r="AF194" s="83" t="s">
        <v>165</v>
      </c>
      <c r="AG194" s="83" t="s">
        <v>160</v>
      </c>
      <c r="AH194" s="82" t="s">
        <v>35</v>
      </c>
      <c r="AI194" s="82" t="s">
        <v>10</v>
      </c>
      <c r="AJ194" s="82" t="s">
        <v>49</v>
      </c>
      <c r="AK194" s="82" t="s">
        <v>52</v>
      </c>
      <c r="AL194" s="83" t="s">
        <v>249</v>
      </c>
      <c r="AM194" s="83" t="s">
        <v>216</v>
      </c>
      <c r="AN194" s="83" t="s">
        <v>153</v>
      </c>
      <c r="AO194" s="83" t="s">
        <v>185</v>
      </c>
      <c r="AP194" s="82" t="s">
        <v>129</v>
      </c>
      <c r="AQ194" s="82" t="s">
        <v>137</v>
      </c>
      <c r="AR194" s="82" t="s">
        <v>114</v>
      </c>
      <c r="AS194" s="86" t="s">
        <v>89</v>
      </c>
      <c r="AT194" s="66"/>
      <c r="AU194" s="51"/>
      <c r="AW194" s="109"/>
      <c r="AX194" s="58"/>
      <c r="AY194" s="3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5"/>
      <c r="BO194" s="172">
        <f>AY194^3+AZ194^3+BA194^3+BB194^3+BC194^3+BD194^3+BE194^3+BF194^3+AY195^3+AZ195^3+BA195^3+BB195^3+BC195^3+BD195^3+BE195^3+BF195^3</f>
        <v>0</v>
      </c>
      <c r="BP194" s="125">
        <f t="shared" si="33"/>
        <v>0</v>
      </c>
      <c r="BQ194" s="61"/>
      <c r="BR194" s="89"/>
      <c r="BS194" s="83"/>
      <c r="BT194" s="83"/>
      <c r="BU194" s="83"/>
      <c r="BV194" s="83"/>
      <c r="BW194" s="83"/>
      <c r="BX194" s="83"/>
      <c r="BY194" s="83"/>
      <c r="BZ194" s="82"/>
      <c r="CA194" s="82"/>
      <c r="CB194" s="82"/>
      <c r="CC194" s="82"/>
      <c r="CD194" s="82"/>
      <c r="CE194" s="82"/>
      <c r="CF194" s="82"/>
      <c r="CG194" s="86"/>
      <c r="CH194" s="66"/>
      <c r="CI194" s="51"/>
      <c r="CJ194" s="144"/>
      <c r="CK194" s="109"/>
      <c r="CL194" s="58"/>
      <c r="CM194" s="3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5"/>
      <c r="DC194" s="172">
        <f>CM194^3+CN194^3+CO194^3+CP194^3+CQ194^3+CR194^3+CS194^3+CT194^3+CM195^3+CN195^3+CO195^3+CP195^3+CQ195^3+CR195^3+CS195^3+CT195^3</f>
        <v>0</v>
      </c>
      <c r="DD194" s="125">
        <f t="shared" si="34"/>
        <v>0</v>
      </c>
      <c r="DE194" s="61"/>
      <c r="DF194" s="81"/>
      <c r="DG194" s="82"/>
      <c r="DH194" s="83"/>
      <c r="DI194" s="83"/>
      <c r="DJ194" s="82"/>
      <c r="DK194" s="82"/>
      <c r="DL194" s="83"/>
      <c r="DM194" s="83"/>
      <c r="DN194" s="82"/>
      <c r="DO194" s="82"/>
      <c r="DP194" s="83"/>
      <c r="DQ194" s="83"/>
      <c r="DR194" s="82"/>
      <c r="DS194" s="82"/>
      <c r="DT194" s="83"/>
      <c r="DU194" s="84"/>
      <c r="DV194" s="66"/>
      <c r="DW194" s="51"/>
      <c r="DY194" s="109"/>
      <c r="DZ194" s="58"/>
      <c r="EA194" s="3"/>
      <c r="EB194" s="4"/>
      <c r="EC194" s="4"/>
      <c r="ED194" s="4"/>
      <c r="EE194" s="4"/>
      <c r="EF194" s="4"/>
      <c r="EG194" s="4"/>
      <c r="EH194" s="4"/>
      <c r="EI194" s="4"/>
      <c r="EJ194" s="4"/>
      <c r="EK194" s="4"/>
      <c r="EL194" s="4"/>
      <c r="EM194" s="4"/>
      <c r="EN194" s="4"/>
      <c r="EO194" s="4"/>
      <c r="EP194" s="5"/>
      <c r="EQ194" s="172">
        <f>EA194^3+EB194^3+EC194^3+ED194^3+EE194^3+EF194^3+EG194^3+EH194^3+EA195^3+EB195^3+EC195^3+ED195^3+EE195^3+EF195^3+EG195^3+EH195^3</f>
        <v>0</v>
      </c>
      <c r="ER194" s="125">
        <f t="shared" si="35"/>
        <v>0</v>
      </c>
      <c r="ES194" s="61"/>
      <c r="ET194" s="174"/>
      <c r="EU194" s="83"/>
      <c r="EV194" s="131"/>
      <c r="EW194" s="131"/>
      <c r="EX194" s="131"/>
      <c r="EY194" s="131"/>
      <c r="EZ194" s="82"/>
      <c r="FA194" s="131"/>
      <c r="FB194" s="131"/>
      <c r="FC194" s="83"/>
      <c r="FD194" s="131"/>
      <c r="FE194" s="131"/>
      <c r="FF194" s="131"/>
      <c r="FG194" s="131"/>
      <c r="FH194" s="82"/>
      <c r="FI194" s="175"/>
      <c r="FJ194" s="66"/>
      <c r="FK194" s="51"/>
    </row>
    <row r="195" spans="1:167" x14ac:dyDescent="0.2">
      <c r="A195" s="32"/>
      <c r="B195" s="32"/>
      <c r="C195" s="32"/>
      <c r="D195" s="106" t="s">
        <v>128</v>
      </c>
      <c r="E195" s="107" t="s">
        <v>207</v>
      </c>
      <c r="F195" s="110">
        <f>B4+(181*B6)</f>
        <v>182</v>
      </c>
      <c r="G195" s="104"/>
      <c r="H195" s="43"/>
      <c r="I195" s="109"/>
      <c r="J195" s="58"/>
      <c r="K195" s="3">
        <f>F164</f>
        <v>151</v>
      </c>
      <c r="L195" s="4">
        <f>F128</f>
        <v>115</v>
      </c>
      <c r="M195" s="4">
        <f>F77</f>
        <v>64</v>
      </c>
      <c r="N195" s="4">
        <f>F233</f>
        <v>220</v>
      </c>
      <c r="O195" s="4">
        <f>F184</f>
        <v>171</v>
      </c>
      <c r="P195" s="4">
        <f>F92</f>
        <v>79</v>
      </c>
      <c r="Q195" s="4">
        <f>F17</f>
        <v>4</v>
      </c>
      <c r="R195" s="4">
        <f>F245</f>
        <v>232</v>
      </c>
      <c r="S195" s="4">
        <f>F123</f>
        <v>110</v>
      </c>
      <c r="T195" s="4">
        <f>F151</f>
        <v>138</v>
      </c>
      <c r="U195" s="4">
        <f>F210</f>
        <v>197</v>
      </c>
      <c r="V195" s="4">
        <f>F46</f>
        <v>33</v>
      </c>
      <c r="W195" s="4">
        <f>F95</f>
        <v>82</v>
      </c>
      <c r="X195" s="4">
        <f>F195</f>
        <v>182</v>
      </c>
      <c r="Y195" s="4">
        <f>F262</f>
        <v>249</v>
      </c>
      <c r="Z195" s="5">
        <f>F42</f>
        <v>29</v>
      </c>
      <c r="AA195" s="172">
        <f>S194^3+T194^3+U194^3+V194^3+W194^3+X194^3+Y194^3+Z194^3+S195^3+T195^3+U195^3+V195^3+W195^3+X195^3+Y195^3+Z195^3</f>
        <v>67634176</v>
      </c>
      <c r="AB195" s="125">
        <f t="shared" si="32"/>
        <v>351576</v>
      </c>
      <c r="AC195" s="61"/>
      <c r="AD195" s="89" t="s">
        <v>171</v>
      </c>
      <c r="AE195" s="83" t="s">
        <v>166</v>
      </c>
      <c r="AF195" s="83" t="s">
        <v>161</v>
      </c>
      <c r="AG195" s="83" t="s">
        <v>164</v>
      </c>
      <c r="AH195" s="82" t="s">
        <v>11</v>
      </c>
      <c r="AI195" s="82" t="s">
        <v>34</v>
      </c>
      <c r="AJ195" s="82" t="s">
        <v>53</v>
      </c>
      <c r="AK195" s="82" t="s">
        <v>48</v>
      </c>
      <c r="AL195" s="83" t="s">
        <v>217</v>
      </c>
      <c r="AM195" s="83" t="s">
        <v>248</v>
      </c>
      <c r="AN195" s="83" t="s">
        <v>186</v>
      </c>
      <c r="AO195" s="83" t="s">
        <v>152</v>
      </c>
      <c r="AP195" s="82" t="s">
        <v>138</v>
      </c>
      <c r="AQ195" s="82" t="s">
        <v>128</v>
      </c>
      <c r="AR195" s="82" t="s">
        <v>90</v>
      </c>
      <c r="AS195" s="86" t="s">
        <v>113</v>
      </c>
      <c r="AT195" s="66"/>
      <c r="AU195" s="51"/>
      <c r="AW195" s="109"/>
      <c r="AX195" s="58"/>
      <c r="AY195" s="3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5"/>
      <c r="BO195" s="172">
        <f>BG194^3+BH194^3+BI194^3+BJ194^3+BK194^3+BL194^3+BM194^3+BN194^3+BG195^3+BH195^3+BI195^3+BJ195^3+BK195^3+BL195^3+BM195^3+BN195^3</f>
        <v>0</v>
      </c>
      <c r="BP195" s="125">
        <f t="shared" si="33"/>
        <v>0</v>
      </c>
      <c r="BQ195" s="61"/>
      <c r="BR195" s="89"/>
      <c r="BS195" s="83"/>
      <c r="BT195" s="83"/>
      <c r="BU195" s="83"/>
      <c r="BV195" s="83"/>
      <c r="BW195" s="83"/>
      <c r="BX195" s="83"/>
      <c r="BY195" s="83"/>
      <c r="BZ195" s="82"/>
      <c r="CA195" s="82"/>
      <c r="CB195" s="82"/>
      <c r="CC195" s="82"/>
      <c r="CD195" s="82"/>
      <c r="CE195" s="82"/>
      <c r="CF195" s="82"/>
      <c r="CG195" s="86"/>
      <c r="CH195" s="66"/>
      <c r="CI195" s="51"/>
      <c r="CJ195" s="144"/>
      <c r="CK195" s="109"/>
      <c r="CL195" s="58"/>
      <c r="CM195" s="3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5"/>
      <c r="DC195" s="172">
        <f>CU194^3+CV194^3+CW194^3+CX194^3+CY194^3+CZ194^3+DA194^3+DB194^3+CU195^3+CV195^3+CW195^3+CX195^3+CY195^3+CZ195^3+DA195^3+DB195^3</f>
        <v>0</v>
      </c>
      <c r="DD195" s="125">
        <f t="shared" si="34"/>
        <v>0</v>
      </c>
      <c r="DE195" s="61"/>
      <c r="DF195" s="81"/>
      <c r="DG195" s="82"/>
      <c r="DH195" s="83"/>
      <c r="DI195" s="83"/>
      <c r="DJ195" s="82"/>
      <c r="DK195" s="82"/>
      <c r="DL195" s="83"/>
      <c r="DM195" s="83"/>
      <c r="DN195" s="82"/>
      <c r="DO195" s="82"/>
      <c r="DP195" s="83"/>
      <c r="DQ195" s="83"/>
      <c r="DR195" s="82"/>
      <c r="DS195" s="82"/>
      <c r="DT195" s="83"/>
      <c r="DU195" s="84"/>
      <c r="DV195" s="66"/>
      <c r="DW195" s="51"/>
      <c r="DY195" s="109"/>
      <c r="DZ195" s="58"/>
      <c r="EA195" s="3"/>
      <c r="EB195" s="4"/>
      <c r="EC195" s="4"/>
      <c r="ED195" s="4"/>
      <c r="EE195" s="4"/>
      <c r="EF195" s="4"/>
      <c r="EG195" s="4"/>
      <c r="EH195" s="4"/>
      <c r="EI195" s="4"/>
      <c r="EJ195" s="4"/>
      <c r="EK195" s="4"/>
      <c r="EL195" s="4"/>
      <c r="EM195" s="4"/>
      <c r="EN195" s="4"/>
      <c r="EO195" s="4"/>
      <c r="EP195" s="5"/>
      <c r="EQ195" s="172">
        <f>EI194^3+EJ194^3+EK194^3+EL194^3+EM194^3+EN194^3+EO194^3+EP194^3+EI195^3+EJ195^3+EK195^3+EL195^3+EM195^3+EN195^3+EO195^3+EP195^3</f>
        <v>0</v>
      </c>
      <c r="ER195" s="125">
        <f t="shared" si="35"/>
        <v>0</v>
      </c>
      <c r="ES195" s="61"/>
      <c r="ET195" s="89"/>
      <c r="EU195" s="131"/>
      <c r="EV195" s="131"/>
      <c r="EW195" s="131"/>
      <c r="EX195" s="131"/>
      <c r="EY195" s="131"/>
      <c r="EZ195" s="131"/>
      <c r="FA195" s="82"/>
      <c r="FB195" s="83"/>
      <c r="FC195" s="131"/>
      <c r="FD195" s="131"/>
      <c r="FE195" s="131"/>
      <c r="FF195" s="131"/>
      <c r="FG195" s="131"/>
      <c r="FH195" s="131"/>
      <c r="FI195" s="86"/>
      <c r="FJ195" s="66"/>
      <c r="FK195" s="51"/>
    </row>
    <row r="196" spans="1:167" x14ac:dyDescent="0.2">
      <c r="A196" s="32"/>
      <c r="B196" s="32"/>
      <c r="C196" s="32"/>
      <c r="D196" s="106" t="s">
        <v>110</v>
      </c>
      <c r="E196" s="107" t="s">
        <v>207</v>
      </c>
      <c r="F196" s="110">
        <f>B4+(182*B6)</f>
        <v>183</v>
      </c>
      <c r="G196" s="104"/>
      <c r="H196" s="43"/>
      <c r="I196" s="109"/>
      <c r="J196" s="58"/>
      <c r="K196" s="3">
        <f>F51</f>
        <v>38</v>
      </c>
      <c r="L196" s="4">
        <f>F207</f>
        <v>194</v>
      </c>
      <c r="M196" s="4">
        <f>F154</f>
        <v>141</v>
      </c>
      <c r="N196" s="4">
        <f>F118</f>
        <v>105</v>
      </c>
      <c r="O196" s="4">
        <f>F39</f>
        <v>26</v>
      </c>
      <c r="P196" s="4">
        <f>F267</f>
        <v>254</v>
      </c>
      <c r="Q196" s="4">
        <f>F190</f>
        <v>177</v>
      </c>
      <c r="R196" s="4">
        <f>F98</f>
        <v>85</v>
      </c>
      <c r="S196" s="4">
        <f>F236</f>
        <v>223</v>
      </c>
      <c r="T196" s="4">
        <f>F72</f>
        <v>59</v>
      </c>
      <c r="U196" s="4">
        <f>F133</f>
        <v>120</v>
      </c>
      <c r="V196" s="4">
        <f>F161</f>
        <v>148</v>
      </c>
      <c r="W196" s="4">
        <f>F240</f>
        <v>227</v>
      </c>
      <c r="X196" s="4">
        <f>F20</f>
        <v>7</v>
      </c>
      <c r="Y196" s="4">
        <f>F89</f>
        <v>76</v>
      </c>
      <c r="Z196" s="5">
        <f>F189</f>
        <v>176</v>
      </c>
      <c r="AA196" s="172">
        <f>K196^3+L196^3+M196^3+N196^3+O196^3+P196^3+Q196^3+R196^3+K197^3+L197^3+M197^3+N197^3+O197^3+P197^3+Q197^3+R197^3</f>
        <v>67634176</v>
      </c>
      <c r="AB196" s="125">
        <f t="shared" si="32"/>
        <v>351576</v>
      </c>
      <c r="AC196" s="95"/>
      <c r="AD196" s="81" t="s">
        <v>91</v>
      </c>
      <c r="AE196" s="82" t="s">
        <v>76</v>
      </c>
      <c r="AF196" s="82" t="s">
        <v>97</v>
      </c>
      <c r="AG196" s="82" t="s">
        <v>102</v>
      </c>
      <c r="AH196" s="83" t="s">
        <v>146</v>
      </c>
      <c r="AI196" s="83" t="s">
        <v>180</v>
      </c>
      <c r="AJ196" s="83" t="s">
        <v>246</v>
      </c>
      <c r="AK196" s="83" t="s">
        <v>215</v>
      </c>
      <c r="AL196" s="82" t="s">
        <v>57</v>
      </c>
      <c r="AM196" s="82" t="s">
        <v>66</v>
      </c>
      <c r="AN196" s="82" t="s">
        <v>40</v>
      </c>
      <c r="AO196" s="82" t="s">
        <v>17</v>
      </c>
      <c r="AP196" s="83" t="s">
        <v>260</v>
      </c>
      <c r="AQ196" s="83" t="s">
        <v>257</v>
      </c>
      <c r="AR196" s="83" t="s">
        <v>266</v>
      </c>
      <c r="AS196" s="84" t="s">
        <v>271</v>
      </c>
      <c r="AT196" s="66"/>
      <c r="AU196" s="51"/>
      <c r="AW196" s="109"/>
      <c r="AX196" s="58"/>
      <c r="AY196" s="3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5"/>
      <c r="BO196" s="172">
        <f>AY196^3+AZ196^3+BA196^3+BB196^3+BC196^3+BD196^3+BE196^3+BF196^3+AY197^3+AZ197^3+BA197^3+BB197^3+BC197^3+BD197^3+BE197^3+BF197^3</f>
        <v>0</v>
      </c>
      <c r="BP196" s="125">
        <f t="shared" si="33"/>
        <v>0</v>
      </c>
      <c r="BQ196" s="95"/>
      <c r="BR196" s="81"/>
      <c r="BS196" s="82"/>
      <c r="BT196" s="82"/>
      <c r="BU196" s="82"/>
      <c r="BV196" s="82"/>
      <c r="BW196" s="82"/>
      <c r="BX196" s="82"/>
      <c r="BY196" s="82"/>
      <c r="BZ196" s="83"/>
      <c r="CA196" s="83"/>
      <c r="CB196" s="83"/>
      <c r="CC196" s="83"/>
      <c r="CD196" s="83"/>
      <c r="CE196" s="83"/>
      <c r="CF196" s="83"/>
      <c r="CG196" s="84"/>
      <c r="CH196" s="66"/>
      <c r="CI196" s="51"/>
      <c r="CJ196" s="144"/>
      <c r="CK196" s="109"/>
      <c r="CL196" s="58"/>
      <c r="CM196" s="3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5"/>
      <c r="DC196" s="172">
        <f>CM196^3+CN196^3+CO196^3+CP196^3+CQ196^3+CR196^3+CS196^3+CT196^3+CM197^3+CN197^3+CO197^3+CP197^3+CQ197^3+CR197^3+CS197^3+CT197^3</f>
        <v>0</v>
      </c>
      <c r="DD196" s="125">
        <f t="shared" si="34"/>
        <v>0</v>
      </c>
      <c r="DE196" s="95"/>
      <c r="DF196" s="89"/>
      <c r="DG196" s="83"/>
      <c r="DH196" s="82"/>
      <c r="DI196" s="82"/>
      <c r="DJ196" s="83"/>
      <c r="DK196" s="83"/>
      <c r="DL196" s="82"/>
      <c r="DM196" s="82"/>
      <c r="DN196" s="83"/>
      <c r="DO196" s="83"/>
      <c r="DP196" s="82"/>
      <c r="DQ196" s="82"/>
      <c r="DR196" s="83"/>
      <c r="DS196" s="83"/>
      <c r="DT196" s="82"/>
      <c r="DU196" s="86"/>
      <c r="DV196" s="66"/>
      <c r="DW196" s="51"/>
      <c r="DY196" s="109"/>
      <c r="DZ196" s="58"/>
      <c r="EA196" s="3"/>
      <c r="EB196" s="4"/>
      <c r="EC196" s="4"/>
      <c r="ED196" s="4"/>
      <c r="EE196" s="4"/>
      <c r="EF196" s="4"/>
      <c r="EG196" s="4"/>
      <c r="EH196" s="4"/>
      <c r="EI196" s="4"/>
      <c r="EJ196" s="4"/>
      <c r="EK196" s="4"/>
      <c r="EL196" s="4"/>
      <c r="EM196" s="4"/>
      <c r="EN196" s="4"/>
      <c r="EO196" s="4"/>
      <c r="EP196" s="5"/>
      <c r="EQ196" s="172">
        <f>EA196^3+EB196^3+EC196^3+ED196^3+EE196^3+EF196^3+EG196^3+EH196^3+EA197^3+EB197^3+EC197^3+ED197^3+EE197^3+EF197^3+EG197^3+EH197^3</f>
        <v>0</v>
      </c>
      <c r="ER196" s="125">
        <f t="shared" si="35"/>
        <v>0</v>
      </c>
      <c r="ES196" s="95"/>
      <c r="ET196" s="81"/>
      <c r="EU196" s="131"/>
      <c r="EV196" s="131"/>
      <c r="EW196" s="131"/>
      <c r="EX196" s="131"/>
      <c r="EY196" s="131"/>
      <c r="EZ196" s="131"/>
      <c r="FA196" s="83"/>
      <c r="FB196" s="82"/>
      <c r="FC196" s="131"/>
      <c r="FD196" s="131"/>
      <c r="FE196" s="131"/>
      <c r="FF196" s="131"/>
      <c r="FG196" s="131"/>
      <c r="FH196" s="131"/>
      <c r="FI196" s="84"/>
      <c r="FJ196" s="66"/>
      <c r="FK196" s="51"/>
    </row>
    <row r="197" spans="1:167" x14ac:dyDescent="0.2">
      <c r="A197" s="32"/>
      <c r="B197" s="32"/>
      <c r="C197" s="32"/>
      <c r="D197" s="106" t="s">
        <v>228</v>
      </c>
      <c r="E197" s="107" t="s">
        <v>207</v>
      </c>
      <c r="F197" s="108">
        <f>B4+(183*B6)</f>
        <v>184</v>
      </c>
      <c r="G197" s="104"/>
      <c r="H197" s="43"/>
      <c r="I197" s="109"/>
      <c r="J197" s="58"/>
      <c r="K197" s="3">
        <f>F76</f>
        <v>63</v>
      </c>
      <c r="L197" s="4">
        <f>F232</f>
        <v>219</v>
      </c>
      <c r="M197" s="4">
        <f>F165</f>
        <v>152</v>
      </c>
      <c r="N197" s="4">
        <f>F129</f>
        <v>116</v>
      </c>
      <c r="O197" s="4">
        <f>F16</f>
        <v>3</v>
      </c>
      <c r="P197" s="4">
        <f>F244</f>
        <v>231</v>
      </c>
      <c r="Q197" s="4">
        <f>F185</f>
        <v>172</v>
      </c>
      <c r="R197" s="4">
        <f>F93</f>
        <v>80</v>
      </c>
      <c r="S197" s="4">
        <f>F211</f>
        <v>198</v>
      </c>
      <c r="T197" s="4">
        <f>F47</f>
        <v>34</v>
      </c>
      <c r="U197" s="4">
        <f>F122</f>
        <v>109</v>
      </c>
      <c r="V197" s="4">
        <f>F150</f>
        <v>137</v>
      </c>
      <c r="W197" s="4">
        <f>F263</f>
        <v>250</v>
      </c>
      <c r="X197" s="4">
        <f>F43</f>
        <v>30</v>
      </c>
      <c r="Y197" s="4">
        <f>F94</f>
        <v>81</v>
      </c>
      <c r="Z197" s="5">
        <f>F194</f>
        <v>181</v>
      </c>
      <c r="AA197" s="172">
        <f>S196^3+T196^3+U196^3+V196^3+W196^3+X196^3+Y196^3+Z196^3+S197^3+T197^3+U197^3+V197^3+W197^3+X197^3+Y197^3+Z197^3</f>
        <v>67634176</v>
      </c>
      <c r="AB197" s="125">
        <f t="shared" si="32"/>
        <v>351576</v>
      </c>
      <c r="AC197" s="61"/>
      <c r="AD197" s="81" t="s">
        <v>75</v>
      </c>
      <c r="AE197" s="82" t="s">
        <v>92</v>
      </c>
      <c r="AF197" s="82" t="s">
        <v>101</v>
      </c>
      <c r="AG197" s="82" t="s">
        <v>98</v>
      </c>
      <c r="AH197" s="83" t="s">
        <v>179</v>
      </c>
      <c r="AI197" s="83" t="s">
        <v>147</v>
      </c>
      <c r="AJ197" s="83" t="s">
        <v>214</v>
      </c>
      <c r="AK197" s="83" t="s">
        <v>247</v>
      </c>
      <c r="AL197" s="82" t="s">
        <v>65</v>
      </c>
      <c r="AM197" s="82" t="s">
        <v>58</v>
      </c>
      <c r="AN197" s="82" t="s">
        <v>16</v>
      </c>
      <c r="AO197" s="82" t="s">
        <v>41</v>
      </c>
      <c r="AP197" s="83" t="s">
        <v>256</v>
      </c>
      <c r="AQ197" s="83" t="s">
        <v>261</v>
      </c>
      <c r="AR197" s="83" t="s">
        <v>270</v>
      </c>
      <c r="AS197" s="84" t="s">
        <v>267</v>
      </c>
      <c r="AT197" s="66"/>
      <c r="AU197" s="51"/>
      <c r="AW197" s="109"/>
      <c r="AX197" s="58"/>
      <c r="AY197" s="3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5"/>
      <c r="BO197" s="172">
        <f>BG196^3+BH196^3+BI196^3+BJ196^3+BK196^3+BL196^3+BM196^3+BN196^3+BG197^3+BH197^3+BI197^3+BJ197^3+BK197^3+BL197^3+BM197^3+BN197^3</f>
        <v>0</v>
      </c>
      <c r="BP197" s="125">
        <f t="shared" si="33"/>
        <v>0</v>
      </c>
      <c r="BQ197" s="61"/>
      <c r="BR197" s="81"/>
      <c r="BS197" s="82"/>
      <c r="BT197" s="82"/>
      <c r="BU197" s="82"/>
      <c r="BV197" s="82"/>
      <c r="BW197" s="82"/>
      <c r="BX197" s="82"/>
      <c r="BY197" s="82"/>
      <c r="BZ197" s="83"/>
      <c r="CA197" s="83"/>
      <c r="CB197" s="83"/>
      <c r="CC197" s="83"/>
      <c r="CD197" s="83"/>
      <c r="CE197" s="83"/>
      <c r="CF197" s="83"/>
      <c r="CG197" s="84"/>
      <c r="CH197" s="66"/>
      <c r="CI197" s="51"/>
      <c r="CJ197" s="144"/>
      <c r="CK197" s="109"/>
      <c r="CL197" s="58"/>
      <c r="CM197" s="3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5"/>
      <c r="DC197" s="172">
        <f>CU196^3+CV196^3+CW196^3+CX196^3+CY196^3+CZ196^3+DA196^3+DB196^3+CU197^3+CV197^3+CW197^3+CX197^3+CY197^3+CZ197^3+DA197^3+DB197^3</f>
        <v>0</v>
      </c>
      <c r="DD197" s="125">
        <f t="shared" si="34"/>
        <v>0</v>
      </c>
      <c r="DE197" s="61"/>
      <c r="DF197" s="89"/>
      <c r="DG197" s="83"/>
      <c r="DH197" s="82"/>
      <c r="DI197" s="82"/>
      <c r="DJ197" s="83"/>
      <c r="DK197" s="83"/>
      <c r="DL197" s="82"/>
      <c r="DM197" s="82"/>
      <c r="DN197" s="83"/>
      <c r="DO197" s="83"/>
      <c r="DP197" s="82"/>
      <c r="DQ197" s="82"/>
      <c r="DR197" s="83"/>
      <c r="DS197" s="83"/>
      <c r="DT197" s="82"/>
      <c r="DU197" s="86"/>
      <c r="DV197" s="66"/>
      <c r="DW197" s="51"/>
      <c r="DY197" s="109"/>
      <c r="DZ197" s="58"/>
      <c r="EA197" s="3"/>
      <c r="EB197" s="4"/>
      <c r="EC197" s="4"/>
      <c r="ED197" s="4"/>
      <c r="EE197" s="4"/>
      <c r="EF197" s="4"/>
      <c r="EG197" s="4"/>
      <c r="EH197" s="4"/>
      <c r="EI197" s="4"/>
      <c r="EJ197" s="4"/>
      <c r="EK197" s="4"/>
      <c r="EL197" s="4"/>
      <c r="EM197" s="4"/>
      <c r="EN197" s="4"/>
      <c r="EO197" s="4"/>
      <c r="EP197" s="5"/>
      <c r="EQ197" s="172">
        <f>EI196^3+EJ196^3+EK196^3+EL196^3+EM196^3+EN196^3+EO196^3+EP196^3+EI197^3+EJ197^3+EK197^3+EL197^3+EM197^3+EN197^3+EO197^3+EP197^3</f>
        <v>0</v>
      </c>
      <c r="ER197" s="125">
        <f t="shared" si="35"/>
        <v>0</v>
      </c>
      <c r="ES197" s="61"/>
      <c r="ET197" s="174"/>
      <c r="EU197" s="82"/>
      <c r="EV197" s="131"/>
      <c r="EW197" s="131"/>
      <c r="EX197" s="131"/>
      <c r="EY197" s="131"/>
      <c r="EZ197" s="83"/>
      <c r="FA197" s="131"/>
      <c r="FB197" s="131"/>
      <c r="FC197" s="82"/>
      <c r="FD197" s="131"/>
      <c r="FE197" s="131"/>
      <c r="FF197" s="131"/>
      <c r="FG197" s="131"/>
      <c r="FH197" s="83"/>
      <c r="FI197" s="175"/>
      <c r="FJ197" s="66"/>
      <c r="FK197" s="51"/>
    </row>
    <row r="198" spans="1:167" x14ac:dyDescent="0.2">
      <c r="A198" s="32"/>
      <c r="B198" s="32"/>
      <c r="C198" s="32"/>
      <c r="D198" s="106" t="s">
        <v>162</v>
      </c>
      <c r="E198" s="107" t="s">
        <v>207</v>
      </c>
      <c r="F198" s="108">
        <f>B4+(184*B6)</f>
        <v>185</v>
      </c>
      <c r="G198" s="104"/>
      <c r="H198" s="43"/>
      <c r="I198" s="109"/>
      <c r="J198" s="58"/>
      <c r="K198" s="3">
        <f>F253</f>
        <v>240</v>
      </c>
      <c r="L198" s="4">
        <f>F25</f>
        <v>12</v>
      </c>
      <c r="M198" s="4">
        <f>F84</f>
        <v>71</v>
      </c>
      <c r="N198" s="4">
        <f>F176</f>
        <v>163</v>
      </c>
      <c r="O198" s="4">
        <f>F225</f>
        <v>212</v>
      </c>
      <c r="P198" s="4">
        <f>F69</f>
        <v>56</v>
      </c>
      <c r="Q198" s="4">
        <f>F136</f>
        <v>123</v>
      </c>
      <c r="R198" s="4">
        <f>F172</f>
        <v>159</v>
      </c>
      <c r="S198" s="4">
        <f>F34</f>
        <v>21</v>
      </c>
      <c r="T198" s="4">
        <f>F254</f>
        <v>241</v>
      </c>
      <c r="U198" s="4">
        <f>F203</f>
        <v>190</v>
      </c>
      <c r="V198" s="4">
        <f>F103</f>
        <v>90</v>
      </c>
      <c r="W198" s="4">
        <f>F54</f>
        <v>41</v>
      </c>
      <c r="X198" s="4">
        <f>F218</f>
        <v>205</v>
      </c>
      <c r="Y198" s="4">
        <f>F143</f>
        <v>130</v>
      </c>
      <c r="Z198" s="5">
        <f>F115</f>
        <v>102</v>
      </c>
      <c r="AA198" s="172">
        <f>K198^3+L198^3+M198^3+N198^3+O198^3+P198^3+Q198^3+R198^3+K199^3+L199^3+M199^3+N199^3+O199^3+P199^3+Q199^3+R199^3</f>
        <v>67634176</v>
      </c>
      <c r="AB198" s="125">
        <f t="shared" si="32"/>
        <v>351576</v>
      </c>
      <c r="AC198" s="61"/>
      <c r="AD198" s="81" t="s">
        <v>95</v>
      </c>
      <c r="AE198" s="82" t="s">
        <v>100</v>
      </c>
      <c r="AF198" s="82" t="s">
        <v>93</v>
      </c>
      <c r="AG198" s="82" t="s">
        <v>78</v>
      </c>
      <c r="AH198" s="83" t="s">
        <v>244</v>
      </c>
      <c r="AI198" s="83" t="s">
        <v>213</v>
      </c>
      <c r="AJ198" s="83" t="s">
        <v>148</v>
      </c>
      <c r="AK198" s="83" t="s">
        <v>182</v>
      </c>
      <c r="AL198" s="82" t="s">
        <v>38</v>
      </c>
      <c r="AM198" s="82" t="s">
        <v>15</v>
      </c>
      <c r="AN198" s="82" t="s">
        <v>59</v>
      </c>
      <c r="AO198" s="82" t="s">
        <v>68</v>
      </c>
      <c r="AP198" s="83" t="s">
        <v>264</v>
      </c>
      <c r="AQ198" s="83" t="s">
        <v>269</v>
      </c>
      <c r="AR198" s="83" t="s">
        <v>262</v>
      </c>
      <c r="AS198" s="84" t="s">
        <v>259</v>
      </c>
      <c r="AT198" s="66"/>
      <c r="AU198" s="51"/>
      <c r="AW198" s="109"/>
      <c r="AX198" s="58"/>
      <c r="AY198" s="3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5"/>
      <c r="BO198" s="172">
        <f>AY198^3+AZ198^3+BA198^3+BB198^3+BC198^3+BD198^3+BE198^3+BF198^3+AY199^3+AZ199^3+BA199^3+BB199^3+BC199^3+BD199^3+BE199^3+BF199^3</f>
        <v>0</v>
      </c>
      <c r="BP198" s="125">
        <f t="shared" si="33"/>
        <v>0</v>
      </c>
      <c r="BQ198" s="61"/>
      <c r="BR198" s="89"/>
      <c r="BS198" s="83"/>
      <c r="BT198" s="83"/>
      <c r="BU198" s="83"/>
      <c r="BV198" s="83"/>
      <c r="BW198" s="83"/>
      <c r="BX198" s="83"/>
      <c r="BY198" s="83"/>
      <c r="BZ198" s="82"/>
      <c r="CA198" s="82"/>
      <c r="CB198" s="82"/>
      <c r="CC198" s="82"/>
      <c r="CD198" s="82"/>
      <c r="CE198" s="82"/>
      <c r="CF198" s="82"/>
      <c r="CG198" s="86"/>
      <c r="CH198" s="66"/>
      <c r="CI198" s="51"/>
      <c r="CJ198" s="144"/>
      <c r="CK198" s="109"/>
      <c r="CL198" s="58"/>
      <c r="CM198" s="3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5"/>
      <c r="DC198" s="172">
        <f>CM198^3+CN198^3+CO198^3+CP198^3+CQ198^3+CR198^3+CS198^3+CT198^3+CM199^3+CN199^3+CO199^3+CP199^3+CQ199^3+CR199^3+CS199^3+CT199^3</f>
        <v>0</v>
      </c>
      <c r="DD198" s="125">
        <f t="shared" si="34"/>
        <v>0</v>
      </c>
      <c r="DE198" s="61"/>
      <c r="DF198" s="89"/>
      <c r="DG198" s="83"/>
      <c r="DH198" s="82"/>
      <c r="DI198" s="82"/>
      <c r="DJ198" s="83"/>
      <c r="DK198" s="83"/>
      <c r="DL198" s="82"/>
      <c r="DM198" s="82"/>
      <c r="DN198" s="83"/>
      <c r="DO198" s="83"/>
      <c r="DP198" s="82"/>
      <c r="DQ198" s="82"/>
      <c r="DR198" s="83"/>
      <c r="DS198" s="83"/>
      <c r="DT198" s="82"/>
      <c r="DU198" s="86"/>
      <c r="DV198" s="66"/>
      <c r="DW198" s="51"/>
      <c r="DY198" s="109"/>
      <c r="DZ198" s="58"/>
      <c r="EA198" s="3"/>
      <c r="EB198" s="4"/>
      <c r="EC198" s="4"/>
      <c r="ED198" s="4"/>
      <c r="EE198" s="4"/>
      <c r="EF198" s="4"/>
      <c r="EG198" s="4"/>
      <c r="EH198" s="4"/>
      <c r="EI198" s="4"/>
      <c r="EJ198" s="4"/>
      <c r="EK198" s="4"/>
      <c r="EL198" s="4"/>
      <c r="EM198" s="4"/>
      <c r="EN198" s="4"/>
      <c r="EO198" s="4"/>
      <c r="EP198" s="5"/>
      <c r="EQ198" s="172">
        <f>EA198^3+EB198^3+EC198^3+ED198^3+EE198^3+EF198^3+EG198^3+EH198^3+EA199^3+EB199^3+EC199^3+ED199^3+EE199^3+EF199^3+EG199^3+EH199^3</f>
        <v>0</v>
      </c>
      <c r="ER198" s="125">
        <f t="shared" si="35"/>
        <v>0</v>
      </c>
      <c r="ES198" s="61"/>
      <c r="ET198" s="174"/>
      <c r="EU198" s="131"/>
      <c r="EV198" s="82"/>
      <c r="EW198" s="131"/>
      <c r="EX198" s="131"/>
      <c r="EY198" s="83"/>
      <c r="EZ198" s="131"/>
      <c r="FA198" s="131"/>
      <c r="FB198" s="131"/>
      <c r="FC198" s="131"/>
      <c r="FD198" s="82"/>
      <c r="FE198" s="131"/>
      <c r="FF198" s="131"/>
      <c r="FG198" s="83"/>
      <c r="FH198" s="131"/>
      <c r="FI198" s="175"/>
      <c r="FJ198" s="66"/>
      <c r="FK198" s="51"/>
    </row>
    <row r="199" spans="1:167" x14ac:dyDescent="0.2">
      <c r="A199" s="32"/>
      <c r="B199" s="32"/>
      <c r="C199" s="32"/>
      <c r="D199" s="106" t="s">
        <v>94</v>
      </c>
      <c r="E199" s="107" t="s">
        <v>207</v>
      </c>
      <c r="F199" s="108">
        <f>B4+(185*B6)</f>
        <v>186</v>
      </c>
      <c r="G199" s="104"/>
      <c r="H199" s="43"/>
      <c r="I199" s="109"/>
      <c r="J199" s="58"/>
      <c r="K199" s="3">
        <f>F258</f>
        <v>245</v>
      </c>
      <c r="L199" s="4">
        <f>F30</f>
        <v>17</v>
      </c>
      <c r="M199" s="4">
        <f>F107</f>
        <v>94</v>
      </c>
      <c r="N199" s="4">
        <f>F199</f>
        <v>186</v>
      </c>
      <c r="O199" s="4">
        <f>F214</f>
        <v>201</v>
      </c>
      <c r="P199" s="4">
        <f>F58</f>
        <v>45</v>
      </c>
      <c r="Q199" s="4">
        <f>F111</f>
        <v>98</v>
      </c>
      <c r="R199" s="4">
        <f>F147</f>
        <v>134</v>
      </c>
      <c r="S199" s="4">
        <f>F29</f>
        <v>16</v>
      </c>
      <c r="T199" s="4">
        <f>F249</f>
        <v>236</v>
      </c>
      <c r="U199" s="4">
        <f>F180</f>
        <v>167</v>
      </c>
      <c r="V199" s="4">
        <f>F80</f>
        <v>67</v>
      </c>
      <c r="W199" s="4">
        <f>F65</f>
        <v>52</v>
      </c>
      <c r="X199" s="4">
        <f>F229</f>
        <v>216</v>
      </c>
      <c r="Y199" s="4">
        <f>F168</f>
        <v>155</v>
      </c>
      <c r="Z199" s="5">
        <f>F140</f>
        <v>127</v>
      </c>
      <c r="AA199" s="172">
        <f>S198^3+T198^3+U198^3+V198^3+W198^3+X198^3+Y198^3+Z198^3+S199^3+T199^3+U199^3+V199^3+W199^3+X199^3+Y199^3+Z199^3</f>
        <v>67634176</v>
      </c>
      <c r="AB199" s="125">
        <f t="shared" si="32"/>
        <v>351576</v>
      </c>
      <c r="AC199" s="61"/>
      <c r="AD199" s="81" t="s">
        <v>99</v>
      </c>
      <c r="AE199" s="82" t="s">
        <v>96</v>
      </c>
      <c r="AF199" s="82" t="s">
        <v>77</v>
      </c>
      <c r="AG199" s="82" t="s">
        <v>94</v>
      </c>
      <c r="AH199" s="83" t="s">
        <v>212</v>
      </c>
      <c r="AI199" s="83" t="s">
        <v>245</v>
      </c>
      <c r="AJ199" s="83" t="s">
        <v>181</v>
      </c>
      <c r="AK199" s="83" t="s">
        <v>149</v>
      </c>
      <c r="AL199" s="82" t="s">
        <v>14</v>
      </c>
      <c r="AM199" s="82" t="s">
        <v>39</v>
      </c>
      <c r="AN199" s="82" t="s">
        <v>67</v>
      </c>
      <c r="AO199" s="82" t="s">
        <v>60</v>
      </c>
      <c r="AP199" s="83" t="s">
        <v>268</v>
      </c>
      <c r="AQ199" s="83" t="s">
        <v>265</v>
      </c>
      <c r="AR199" s="83" t="s">
        <v>258</v>
      </c>
      <c r="AS199" s="84" t="s">
        <v>263</v>
      </c>
      <c r="AT199" s="66"/>
      <c r="AU199" s="51"/>
      <c r="AW199" s="109"/>
      <c r="AX199" s="58"/>
      <c r="AY199" s="3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5"/>
      <c r="BO199" s="172">
        <f>BG198^3+BH198^3+BI198^3+BJ198^3+BK198^3+BL198^3+BM198^3+BN198^3+BG199^3+BH199^3+BI199^3+BJ199^3+BK199^3+BL199^3+BM199^3+BN199^3</f>
        <v>0</v>
      </c>
      <c r="BP199" s="125">
        <f t="shared" si="33"/>
        <v>0</v>
      </c>
      <c r="BQ199" s="61"/>
      <c r="BR199" s="89"/>
      <c r="BS199" s="83"/>
      <c r="BT199" s="83"/>
      <c r="BU199" s="83"/>
      <c r="BV199" s="83"/>
      <c r="BW199" s="83"/>
      <c r="BX199" s="83"/>
      <c r="BY199" s="83"/>
      <c r="BZ199" s="82"/>
      <c r="CA199" s="82"/>
      <c r="CB199" s="82"/>
      <c r="CC199" s="82"/>
      <c r="CD199" s="82"/>
      <c r="CE199" s="82"/>
      <c r="CF199" s="82"/>
      <c r="CG199" s="86"/>
      <c r="CH199" s="66"/>
      <c r="CI199" s="51"/>
      <c r="CJ199" s="144"/>
      <c r="CK199" s="109"/>
      <c r="CL199" s="58"/>
      <c r="CM199" s="3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5"/>
      <c r="DC199" s="172">
        <f>CU198^3+CV198^3+CW198^3+CX198^3+CY198^3+CZ198^3+DA198^3+DB198^3+CU199^3+CV199^3+CW199^3+CX199^3+CY199^3+CZ199^3+DA199^3+DB199^3</f>
        <v>0</v>
      </c>
      <c r="DD199" s="125">
        <f t="shared" si="34"/>
        <v>0</v>
      </c>
      <c r="DE199" s="61"/>
      <c r="DF199" s="89"/>
      <c r="DG199" s="83"/>
      <c r="DH199" s="82"/>
      <c r="DI199" s="82"/>
      <c r="DJ199" s="83"/>
      <c r="DK199" s="83"/>
      <c r="DL199" s="82"/>
      <c r="DM199" s="82"/>
      <c r="DN199" s="83"/>
      <c r="DO199" s="83"/>
      <c r="DP199" s="82"/>
      <c r="DQ199" s="82"/>
      <c r="DR199" s="83"/>
      <c r="DS199" s="83"/>
      <c r="DT199" s="82"/>
      <c r="DU199" s="86"/>
      <c r="DV199" s="66"/>
      <c r="DW199" s="51"/>
      <c r="DY199" s="109"/>
      <c r="DZ199" s="58"/>
      <c r="EA199" s="3"/>
      <c r="EB199" s="4"/>
      <c r="EC199" s="4"/>
      <c r="ED199" s="4"/>
      <c r="EE199" s="4"/>
      <c r="EF199" s="4"/>
      <c r="EG199" s="4"/>
      <c r="EH199" s="4"/>
      <c r="EI199" s="4"/>
      <c r="EJ199" s="4"/>
      <c r="EK199" s="4"/>
      <c r="EL199" s="4"/>
      <c r="EM199" s="4"/>
      <c r="EN199" s="4"/>
      <c r="EO199" s="4"/>
      <c r="EP199" s="5"/>
      <c r="EQ199" s="172">
        <f>EI198^3+EJ198^3+EK198^3+EL198^3+EM198^3+EN198^3+EO198^3+EP198^3+EI199^3+EJ199^3+EK199^3+EL199^3+EM199^3+EN199^3+EO199^3+EP199^3</f>
        <v>0</v>
      </c>
      <c r="ER199" s="125">
        <f t="shared" si="35"/>
        <v>0</v>
      </c>
      <c r="ES199" s="61"/>
      <c r="ET199" s="174"/>
      <c r="EU199" s="131"/>
      <c r="EV199" s="131"/>
      <c r="EW199" s="82"/>
      <c r="EX199" s="83"/>
      <c r="EY199" s="131"/>
      <c r="EZ199" s="131"/>
      <c r="FA199" s="131"/>
      <c r="FB199" s="131"/>
      <c r="FC199" s="131"/>
      <c r="FD199" s="131"/>
      <c r="FE199" s="82"/>
      <c r="FF199" s="83"/>
      <c r="FG199" s="131"/>
      <c r="FH199" s="131"/>
      <c r="FI199" s="175"/>
      <c r="FJ199" s="66"/>
      <c r="FK199" s="51"/>
    </row>
    <row r="200" spans="1:167" x14ac:dyDescent="0.2">
      <c r="A200" s="32"/>
      <c r="B200" s="32"/>
      <c r="C200" s="32"/>
      <c r="D200" s="106" t="s">
        <v>115</v>
      </c>
      <c r="E200" s="107" t="s">
        <v>207</v>
      </c>
      <c r="F200" s="108">
        <f>B4+(186*B6)</f>
        <v>187</v>
      </c>
      <c r="G200" s="104"/>
      <c r="H200" s="43"/>
      <c r="I200" s="109"/>
      <c r="J200" s="58"/>
      <c r="K200" s="3">
        <f>F193</f>
        <v>180</v>
      </c>
      <c r="L200" s="4">
        <f>F101</f>
        <v>88</v>
      </c>
      <c r="M200" s="4">
        <f>F40</f>
        <v>27</v>
      </c>
      <c r="N200" s="4">
        <f>F268</f>
        <v>255</v>
      </c>
      <c r="O200" s="4">
        <f>F157</f>
        <v>144</v>
      </c>
      <c r="P200" s="4">
        <f>F121</f>
        <v>108</v>
      </c>
      <c r="Q200" s="4">
        <f>F52</f>
        <v>39</v>
      </c>
      <c r="R200" s="4">
        <f>F208</f>
        <v>195</v>
      </c>
      <c r="S200" s="4">
        <f>F86</f>
        <v>73</v>
      </c>
      <c r="T200" s="4">
        <f>F186</f>
        <v>173</v>
      </c>
      <c r="U200" s="4">
        <f>F239</f>
        <v>226</v>
      </c>
      <c r="V200" s="4">
        <f>F19</f>
        <v>6</v>
      </c>
      <c r="W200" s="4">
        <f>F130</f>
        <v>117</v>
      </c>
      <c r="X200" s="4">
        <f>F158</f>
        <v>145</v>
      </c>
      <c r="Y200" s="4">
        <f>F235</f>
        <v>222</v>
      </c>
      <c r="Z200" s="5">
        <f>F71</f>
        <v>58</v>
      </c>
      <c r="AA200" s="172">
        <f>K200^3+L200^3+M200^3+N200^3+O200^3+P200^3+Q200^3+R200^3+K201^3+L201^3+M201^3+N201^3+O201^3+P201^3+Q201^3+R201^3</f>
        <v>67634176</v>
      </c>
      <c r="AB200" s="125">
        <f t="shared" si="32"/>
        <v>351576</v>
      </c>
      <c r="AC200" s="61"/>
      <c r="AD200" s="89" t="s">
        <v>143</v>
      </c>
      <c r="AE200" s="83" t="s">
        <v>175</v>
      </c>
      <c r="AF200" s="83" t="s">
        <v>243</v>
      </c>
      <c r="AG200" s="83" t="s">
        <v>210</v>
      </c>
      <c r="AH200" s="82" t="s">
        <v>104</v>
      </c>
      <c r="AI200" s="82" t="s">
        <v>79</v>
      </c>
      <c r="AJ200" s="82" t="s">
        <v>118</v>
      </c>
      <c r="AK200" s="82" t="s">
        <v>121</v>
      </c>
      <c r="AL200" s="83" t="s">
        <v>229</v>
      </c>
      <c r="AM200" s="83" t="s">
        <v>224</v>
      </c>
      <c r="AN200" s="83" t="s">
        <v>235</v>
      </c>
      <c r="AO200" s="83" t="s">
        <v>238</v>
      </c>
      <c r="AP200" s="82" t="s">
        <v>62</v>
      </c>
      <c r="AQ200" s="82" t="s">
        <v>69</v>
      </c>
      <c r="AR200" s="82" t="s">
        <v>45</v>
      </c>
      <c r="AS200" s="86" t="s">
        <v>20</v>
      </c>
      <c r="AT200" s="66"/>
      <c r="AU200" s="51"/>
      <c r="AW200" s="109"/>
      <c r="AX200" s="58"/>
      <c r="AY200" s="3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5"/>
      <c r="BO200" s="172">
        <f>AY200^3+AZ200^3+BA200^3+BB200^3+BC200^3+BD200^3+BE200^3+BF200^3+AY201^3+AZ201^3+BA201^3+BB201^3+BC201^3+BD201^3+BE201^3+BF201^3</f>
        <v>0</v>
      </c>
      <c r="BP200" s="125">
        <f t="shared" si="33"/>
        <v>0</v>
      </c>
      <c r="BQ200" s="61"/>
      <c r="BR200" s="81"/>
      <c r="BS200" s="82"/>
      <c r="BT200" s="82"/>
      <c r="BU200" s="82"/>
      <c r="BV200" s="82"/>
      <c r="BW200" s="82"/>
      <c r="BX200" s="82"/>
      <c r="BY200" s="82"/>
      <c r="BZ200" s="83"/>
      <c r="CA200" s="83"/>
      <c r="CB200" s="83"/>
      <c r="CC200" s="83"/>
      <c r="CD200" s="83"/>
      <c r="CE200" s="83"/>
      <c r="CF200" s="83"/>
      <c r="CG200" s="84"/>
      <c r="CH200" s="66"/>
      <c r="CI200" s="51"/>
      <c r="CJ200" s="144"/>
      <c r="CK200" s="109"/>
      <c r="CL200" s="58"/>
      <c r="CM200" s="3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5"/>
      <c r="DC200" s="172">
        <f>CM200^3+CN200^3+CO200^3+CP200^3+CQ200^3+CR200^3+CS200^3+CT200^3+CM201^3+CN201^3+CO201^3+CP201^3+CQ201^3+CR201^3+CS201^3+CT201^3</f>
        <v>0</v>
      </c>
      <c r="DD200" s="125">
        <f t="shared" si="34"/>
        <v>0</v>
      </c>
      <c r="DE200" s="61"/>
      <c r="DF200" s="89"/>
      <c r="DG200" s="83"/>
      <c r="DH200" s="82"/>
      <c r="DI200" s="82"/>
      <c r="DJ200" s="83"/>
      <c r="DK200" s="83"/>
      <c r="DL200" s="82"/>
      <c r="DM200" s="82"/>
      <c r="DN200" s="83"/>
      <c r="DO200" s="83"/>
      <c r="DP200" s="82"/>
      <c r="DQ200" s="82"/>
      <c r="DR200" s="83"/>
      <c r="DS200" s="83"/>
      <c r="DT200" s="82"/>
      <c r="DU200" s="86"/>
      <c r="DV200" s="66"/>
      <c r="DW200" s="51"/>
      <c r="DY200" s="109"/>
      <c r="DZ200" s="58"/>
      <c r="EA200" s="3"/>
      <c r="EB200" s="4"/>
      <c r="EC200" s="4"/>
      <c r="ED200" s="4"/>
      <c r="EE200" s="4"/>
      <c r="EF200" s="4"/>
      <c r="EG200" s="4"/>
      <c r="EH200" s="4"/>
      <c r="EI200" s="4"/>
      <c r="EJ200" s="4"/>
      <c r="EK200" s="4"/>
      <c r="EL200" s="4"/>
      <c r="EM200" s="4"/>
      <c r="EN200" s="4"/>
      <c r="EO200" s="4"/>
      <c r="EP200" s="5"/>
      <c r="EQ200" s="172">
        <f>EA200^3+EB200^3+EC200^3+ED200^3+EE200^3+EF200^3+EG200^3+EH200^3+EA201^3+EB201^3+EC201^3+ED201^3+EE201^3+EF201^3+EG201^3+EH201^3</f>
        <v>0</v>
      </c>
      <c r="ER200" s="125">
        <f t="shared" si="35"/>
        <v>0</v>
      </c>
      <c r="ES200" s="61"/>
      <c r="ET200" s="174"/>
      <c r="EU200" s="131"/>
      <c r="EV200" s="131"/>
      <c r="EW200" s="83"/>
      <c r="EX200" s="82"/>
      <c r="EY200" s="131"/>
      <c r="EZ200" s="131"/>
      <c r="FA200" s="131"/>
      <c r="FB200" s="131"/>
      <c r="FC200" s="131"/>
      <c r="FD200" s="131"/>
      <c r="FE200" s="83"/>
      <c r="FF200" s="82"/>
      <c r="FG200" s="131"/>
      <c r="FH200" s="131"/>
      <c r="FI200" s="175"/>
      <c r="FJ200" s="66"/>
      <c r="FK200" s="51"/>
    </row>
    <row r="201" spans="1:167" x14ac:dyDescent="0.2">
      <c r="A201" s="32"/>
      <c r="B201" s="32"/>
      <c r="C201" s="32"/>
      <c r="D201" s="106" t="s">
        <v>202</v>
      </c>
      <c r="E201" s="107" t="s">
        <v>207</v>
      </c>
      <c r="F201" s="110">
        <f>B4+(187*B6)</f>
        <v>188</v>
      </c>
      <c r="G201" s="104"/>
      <c r="H201" s="43"/>
      <c r="I201" s="109"/>
      <c r="J201" s="58"/>
      <c r="K201" s="3">
        <f>F182</f>
        <v>169</v>
      </c>
      <c r="L201" s="4">
        <f>F90</f>
        <v>77</v>
      </c>
      <c r="M201" s="4">
        <f>F15</f>
        <v>2</v>
      </c>
      <c r="N201" s="4">
        <f>F243</f>
        <v>230</v>
      </c>
      <c r="O201" s="4">
        <f>F162</f>
        <v>149</v>
      </c>
      <c r="P201" s="4">
        <f>F126</f>
        <v>113</v>
      </c>
      <c r="Q201" s="4">
        <f>F75</f>
        <v>62</v>
      </c>
      <c r="R201" s="4">
        <f>F231</f>
        <v>218</v>
      </c>
      <c r="S201" s="4">
        <f>F97</f>
        <v>84</v>
      </c>
      <c r="T201" s="4">
        <f>F197</f>
        <v>184</v>
      </c>
      <c r="U201" s="4">
        <f>F264</f>
        <v>251</v>
      </c>
      <c r="V201" s="4">
        <f>F44</f>
        <v>31</v>
      </c>
      <c r="W201" s="4">
        <f>F125</f>
        <v>112</v>
      </c>
      <c r="X201" s="4">
        <f>F153</f>
        <v>140</v>
      </c>
      <c r="Y201" s="4">
        <f>F212</f>
        <v>199</v>
      </c>
      <c r="Z201" s="5">
        <f>F48</f>
        <v>35</v>
      </c>
      <c r="AA201" s="172">
        <f>S200^3+T200^3+U200^3+V200^3+W200^3+X200^3+Y200^3+Z200^3+S201^3+T201^3+U201^3+V201^3+W201^3+X201^3+Y201^3+Z201^3</f>
        <v>67634176</v>
      </c>
      <c r="AB201" s="125">
        <f t="shared" si="32"/>
        <v>351576</v>
      </c>
      <c r="AC201" s="61"/>
      <c r="AD201" s="89" t="s">
        <v>176</v>
      </c>
      <c r="AE201" s="83" t="s">
        <v>142</v>
      </c>
      <c r="AF201" s="83" t="s">
        <v>211</v>
      </c>
      <c r="AG201" s="83" t="s">
        <v>242</v>
      </c>
      <c r="AH201" s="82" t="s">
        <v>80</v>
      </c>
      <c r="AI201" s="82" t="s">
        <v>103</v>
      </c>
      <c r="AJ201" s="82" t="s">
        <v>122</v>
      </c>
      <c r="AK201" s="82" t="s">
        <v>117</v>
      </c>
      <c r="AL201" s="83" t="s">
        <v>225</v>
      </c>
      <c r="AM201" s="83" t="s">
        <v>228</v>
      </c>
      <c r="AN201" s="83" t="s">
        <v>239</v>
      </c>
      <c r="AO201" s="83" t="s">
        <v>234</v>
      </c>
      <c r="AP201" s="82" t="s">
        <v>70</v>
      </c>
      <c r="AQ201" s="82" t="s">
        <v>61</v>
      </c>
      <c r="AR201" s="82" t="s">
        <v>21</v>
      </c>
      <c r="AS201" s="86" t="s">
        <v>44</v>
      </c>
      <c r="AT201" s="66"/>
      <c r="AU201" s="51"/>
      <c r="AW201" s="109"/>
      <c r="AX201" s="58"/>
      <c r="AY201" s="3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5"/>
      <c r="BO201" s="172">
        <f>BG200^3+BH200^3+BI200^3+BJ200^3+BK200^3+BL200^3+BM200^3+BN200^3+BG201^3+BH201^3+BI201^3+BJ201^3+BK201^3+BL201^3+BM201^3+BN201^3</f>
        <v>0</v>
      </c>
      <c r="BP201" s="125">
        <f t="shared" si="33"/>
        <v>0</v>
      </c>
      <c r="BQ201" s="61"/>
      <c r="BR201" s="81"/>
      <c r="BS201" s="82"/>
      <c r="BT201" s="82"/>
      <c r="BU201" s="82"/>
      <c r="BV201" s="82"/>
      <c r="BW201" s="82"/>
      <c r="BX201" s="82"/>
      <c r="BY201" s="82"/>
      <c r="BZ201" s="83"/>
      <c r="CA201" s="83"/>
      <c r="CB201" s="83"/>
      <c r="CC201" s="83"/>
      <c r="CD201" s="83"/>
      <c r="CE201" s="83"/>
      <c r="CF201" s="83"/>
      <c r="CG201" s="84"/>
      <c r="CH201" s="66"/>
      <c r="CI201" s="51"/>
      <c r="CJ201" s="144"/>
      <c r="CK201" s="109"/>
      <c r="CL201" s="58"/>
      <c r="CM201" s="3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5"/>
      <c r="DC201" s="172">
        <f>CU200^3+CV200^3+CW200^3+CX200^3+CY200^3+CZ200^3+DA200^3+DB200^3+CU201^3+CV201^3+CW201^3+CX201^3+CY201^3+CZ201^3+DA201^3+DB201^3</f>
        <v>0</v>
      </c>
      <c r="DD201" s="125">
        <f t="shared" si="34"/>
        <v>0</v>
      </c>
      <c r="DE201" s="61"/>
      <c r="DF201" s="89"/>
      <c r="DG201" s="83"/>
      <c r="DH201" s="82"/>
      <c r="DI201" s="82"/>
      <c r="DJ201" s="83"/>
      <c r="DK201" s="83"/>
      <c r="DL201" s="82"/>
      <c r="DM201" s="82"/>
      <c r="DN201" s="83"/>
      <c r="DO201" s="83"/>
      <c r="DP201" s="82"/>
      <c r="DQ201" s="82"/>
      <c r="DR201" s="83"/>
      <c r="DS201" s="83"/>
      <c r="DT201" s="82"/>
      <c r="DU201" s="86"/>
      <c r="DV201" s="66"/>
      <c r="DW201" s="51"/>
      <c r="DY201" s="109"/>
      <c r="DZ201" s="58"/>
      <c r="EA201" s="3"/>
      <c r="EB201" s="4"/>
      <c r="EC201" s="4"/>
      <c r="ED201" s="4"/>
      <c r="EE201" s="4"/>
      <c r="EF201" s="4"/>
      <c r="EG201" s="4"/>
      <c r="EH201" s="4"/>
      <c r="EI201" s="4"/>
      <c r="EJ201" s="4"/>
      <c r="EK201" s="4"/>
      <c r="EL201" s="4"/>
      <c r="EM201" s="4"/>
      <c r="EN201" s="4"/>
      <c r="EO201" s="4"/>
      <c r="EP201" s="5"/>
      <c r="EQ201" s="172">
        <f>EI200^3+EJ200^3+EK200^3+EL200^3+EM200^3+EN200^3+EO200^3+EP200^3+EI201^3+EJ201^3+EK201^3+EL201^3+EM201^3+EN201^3+EO201^3+EP201^3</f>
        <v>0</v>
      </c>
      <c r="ER201" s="125">
        <f t="shared" si="35"/>
        <v>0</v>
      </c>
      <c r="ES201" s="61"/>
      <c r="ET201" s="174"/>
      <c r="EU201" s="131"/>
      <c r="EV201" s="83"/>
      <c r="EW201" s="131"/>
      <c r="EX201" s="131"/>
      <c r="EY201" s="82"/>
      <c r="EZ201" s="131"/>
      <c r="FA201" s="131"/>
      <c r="FB201" s="131"/>
      <c r="FC201" s="131"/>
      <c r="FD201" s="83"/>
      <c r="FE201" s="131"/>
      <c r="FF201" s="131"/>
      <c r="FG201" s="82"/>
      <c r="FH201" s="131"/>
      <c r="FI201" s="175"/>
      <c r="FJ201" s="66"/>
      <c r="FK201" s="51"/>
    </row>
    <row r="202" spans="1:167" x14ac:dyDescent="0.2">
      <c r="A202" s="32"/>
      <c r="B202" s="32"/>
      <c r="C202" s="32"/>
      <c r="D202" s="106" t="s">
        <v>151</v>
      </c>
      <c r="E202" s="107" t="s">
        <v>207</v>
      </c>
      <c r="F202" s="110">
        <f>B4+(188*B6)</f>
        <v>189</v>
      </c>
      <c r="G202" s="104"/>
      <c r="H202" s="43"/>
      <c r="I202" s="109"/>
      <c r="J202" s="58"/>
      <c r="K202" s="3">
        <f>F135</f>
        <v>122</v>
      </c>
      <c r="L202" s="4">
        <f>F171</f>
        <v>158</v>
      </c>
      <c r="M202" s="4">
        <f>F222</f>
        <v>209</v>
      </c>
      <c r="N202" s="4">
        <f>F66</f>
        <v>53</v>
      </c>
      <c r="O202" s="4">
        <f>F83</f>
        <v>70</v>
      </c>
      <c r="P202" s="4">
        <f>F175</f>
        <v>162</v>
      </c>
      <c r="Q202" s="4">
        <f>F250</f>
        <v>237</v>
      </c>
      <c r="R202" s="4">
        <f>F22</f>
        <v>9</v>
      </c>
      <c r="S202" s="4">
        <f>F144</f>
        <v>131</v>
      </c>
      <c r="T202" s="4">
        <f>F116</f>
        <v>103</v>
      </c>
      <c r="U202" s="4">
        <f>F57</f>
        <v>44</v>
      </c>
      <c r="V202" s="4">
        <f>F221</f>
        <v>208</v>
      </c>
      <c r="W202" s="4">
        <f>F204</f>
        <v>191</v>
      </c>
      <c r="X202" s="4">
        <f>F104</f>
        <v>91</v>
      </c>
      <c r="Y202" s="4">
        <f>F37</f>
        <v>24</v>
      </c>
      <c r="Z202" s="5">
        <f>F257</f>
        <v>244</v>
      </c>
      <c r="AA202" s="172">
        <f>K202^3+L202^3+M202^3+N202^3+O202^3+P202^3+Q202^3+R202^3+K203^3+L203^3+M203^3+N203^3+O203^3+P203^3+Q203^3+R203^3</f>
        <v>67634176</v>
      </c>
      <c r="AB202" s="125">
        <f t="shared" si="32"/>
        <v>351576</v>
      </c>
      <c r="AC202" s="61"/>
      <c r="AD202" s="89" t="s">
        <v>241</v>
      </c>
      <c r="AE202" s="83" t="s">
        <v>208</v>
      </c>
      <c r="AF202" s="83" t="s">
        <v>145</v>
      </c>
      <c r="AG202" s="83" t="s">
        <v>177</v>
      </c>
      <c r="AH202" s="82" t="s">
        <v>116</v>
      </c>
      <c r="AI202" s="82" t="s">
        <v>119</v>
      </c>
      <c r="AJ202" s="82" t="s">
        <v>106</v>
      </c>
      <c r="AK202" s="82" t="s">
        <v>81</v>
      </c>
      <c r="AL202" s="83" t="s">
        <v>233</v>
      </c>
      <c r="AM202" s="83" t="s">
        <v>236</v>
      </c>
      <c r="AN202" s="83" t="s">
        <v>231</v>
      </c>
      <c r="AO202" s="83" t="s">
        <v>226</v>
      </c>
      <c r="AP202" s="82" t="s">
        <v>43</v>
      </c>
      <c r="AQ202" s="82" t="s">
        <v>18</v>
      </c>
      <c r="AR202" s="82" t="s">
        <v>64</v>
      </c>
      <c r="AS202" s="86" t="s">
        <v>71</v>
      </c>
      <c r="AT202" s="66"/>
      <c r="AU202" s="51"/>
      <c r="AW202" s="109"/>
      <c r="AX202" s="58"/>
      <c r="AY202" s="3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5"/>
      <c r="BO202" s="172">
        <f>AY202^3+AZ202^3+BA202^3+BB202^3+BC202^3+BD202^3+BE202^3+BF202^3+AY203^3+AZ203^3+BA203^3+BB203^3+BC203^3+BD203^3+BE203^3+BF203^3</f>
        <v>0</v>
      </c>
      <c r="BP202" s="125">
        <f t="shared" si="33"/>
        <v>0</v>
      </c>
      <c r="BQ202" s="61"/>
      <c r="BR202" s="89"/>
      <c r="BS202" s="83"/>
      <c r="BT202" s="83"/>
      <c r="BU202" s="83"/>
      <c r="BV202" s="83"/>
      <c r="BW202" s="83"/>
      <c r="BX202" s="83"/>
      <c r="BY202" s="83"/>
      <c r="BZ202" s="82"/>
      <c r="CA202" s="82"/>
      <c r="CB202" s="82"/>
      <c r="CC202" s="82"/>
      <c r="CD202" s="82"/>
      <c r="CE202" s="82"/>
      <c r="CF202" s="82"/>
      <c r="CG202" s="86"/>
      <c r="CH202" s="66"/>
      <c r="CI202" s="51"/>
      <c r="CJ202" s="144"/>
      <c r="CK202" s="109"/>
      <c r="CL202" s="58"/>
      <c r="CM202" s="3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5"/>
      <c r="DC202" s="172">
        <f>CM202^3+CN202^3+CO202^3+CP202^3+CQ202^3+CR202^3+CS202^3+CT202^3+CM203^3+CN203^3+CO203^3+CP203^3+CQ203^3+CR203^3+CS203^3+CT203^3</f>
        <v>0</v>
      </c>
      <c r="DD202" s="125">
        <f t="shared" si="34"/>
        <v>0</v>
      </c>
      <c r="DE202" s="61"/>
      <c r="DF202" s="89"/>
      <c r="DG202" s="83"/>
      <c r="DH202" s="82"/>
      <c r="DI202" s="82"/>
      <c r="DJ202" s="83"/>
      <c r="DK202" s="83"/>
      <c r="DL202" s="82"/>
      <c r="DM202" s="82"/>
      <c r="DN202" s="83"/>
      <c r="DO202" s="83"/>
      <c r="DP202" s="82"/>
      <c r="DQ202" s="82"/>
      <c r="DR202" s="83"/>
      <c r="DS202" s="83"/>
      <c r="DT202" s="82"/>
      <c r="DU202" s="86"/>
      <c r="DV202" s="66"/>
      <c r="DW202" s="51"/>
      <c r="DY202" s="109"/>
      <c r="DZ202" s="58"/>
      <c r="EA202" s="3"/>
      <c r="EB202" s="4"/>
      <c r="EC202" s="4"/>
      <c r="ED202" s="4"/>
      <c r="EE202" s="4"/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5"/>
      <c r="EQ202" s="172">
        <f>EA202^3+EB202^3+EC202^3+ED202^3+EE202^3+EF202^3+EG202^3+EH202^3+EA203^3+EB203^3+EC203^3+ED203^3+EE203^3+EF203^3+EG203^3+EH203^3</f>
        <v>0</v>
      </c>
      <c r="ER202" s="125">
        <f t="shared" si="35"/>
        <v>0</v>
      </c>
      <c r="ES202" s="61"/>
      <c r="ET202" s="174"/>
      <c r="EU202" s="83"/>
      <c r="EV202" s="131"/>
      <c r="EW202" s="131"/>
      <c r="EX202" s="131"/>
      <c r="EY202" s="131"/>
      <c r="EZ202" s="82"/>
      <c r="FA202" s="131"/>
      <c r="FB202" s="131"/>
      <c r="FC202" s="83"/>
      <c r="FD202" s="131"/>
      <c r="FE202" s="131"/>
      <c r="FF202" s="131"/>
      <c r="FG202" s="131"/>
      <c r="FH202" s="82"/>
      <c r="FI202" s="175"/>
      <c r="FJ202" s="66"/>
      <c r="FK202" s="51"/>
    </row>
    <row r="203" spans="1:167" x14ac:dyDescent="0.2">
      <c r="A203" s="32"/>
      <c r="B203" s="32"/>
      <c r="C203" s="32"/>
      <c r="D203" s="106" t="s">
        <v>59</v>
      </c>
      <c r="E203" s="107" t="s">
        <v>207</v>
      </c>
      <c r="F203" s="108">
        <f>B4+(189*B6)</f>
        <v>190</v>
      </c>
      <c r="G203" s="104"/>
      <c r="H203" s="43"/>
      <c r="I203" s="109"/>
      <c r="J203" s="58"/>
      <c r="K203" s="7">
        <f>F112</f>
        <v>99</v>
      </c>
      <c r="L203" s="8">
        <f>F148</f>
        <v>135</v>
      </c>
      <c r="M203" s="8">
        <f>F217</f>
        <v>204</v>
      </c>
      <c r="N203" s="8">
        <f>F61</f>
        <v>48</v>
      </c>
      <c r="O203" s="8">
        <f>F108</f>
        <v>95</v>
      </c>
      <c r="P203" s="8">
        <f>F200</f>
        <v>187</v>
      </c>
      <c r="Q203" s="8">
        <f>F261</f>
        <v>248</v>
      </c>
      <c r="R203" s="8">
        <f>F33</f>
        <v>20</v>
      </c>
      <c r="S203" s="8">
        <f>F167</f>
        <v>154</v>
      </c>
      <c r="T203" s="8">
        <f>F139</f>
        <v>126</v>
      </c>
      <c r="U203" s="8">
        <f>F62</f>
        <v>49</v>
      </c>
      <c r="V203" s="8">
        <f>F226</f>
        <v>213</v>
      </c>
      <c r="W203" s="8">
        <f>F179</f>
        <v>166</v>
      </c>
      <c r="X203" s="8">
        <f>F79</f>
        <v>66</v>
      </c>
      <c r="Y203" s="8">
        <f>F26</f>
        <v>13</v>
      </c>
      <c r="Z203" s="9">
        <f>F246</f>
        <v>233</v>
      </c>
      <c r="AA203" s="172">
        <f>S202^3+T202^3+U202^3+V202^3+W202^3+X202^3+Y202^3+Z202^3+S203^3+T203^3+U203^3+V203^3+W203^3+X203^3+Y203^3+Z203^3</f>
        <v>67634176</v>
      </c>
      <c r="AB203" s="125">
        <f t="shared" si="32"/>
        <v>351576</v>
      </c>
      <c r="AC203" s="61"/>
      <c r="AD203" s="116" t="s">
        <v>209</v>
      </c>
      <c r="AE203" s="117" t="s">
        <v>240</v>
      </c>
      <c r="AF203" s="117" t="s">
        <v>178</v>
      </c>
      <c r="AG203" s="117" t="s">
        <v>144</v>
      </c>
      <c r="AH203" s="118" t="s">
        <v>120</v>
      </c>
      <c r="AI203" s="118" t="s">
        <v>115</v>
      </c>
      <c r="AJ203" s="118" t="s">
        <v>82</v>
      </c>
      <c r="AK203" s="118" t="s">
        <v>105</v>
      </c>
      <c r="AL203" s="117" t="s">
        <v>237</v>
      </c>
      <c r="AM203" s="117" t="s">
        <v>232</v>
      </c>
      <c r="AN203" s="117" t="s">
        <v>227</v>
      </c>
      <c r="AO203" s="117" t="s">
        <v>230</v>
      </c>
      <c r="AP203" s="118" t="s">
        <v>19</v>
      </c>
      <c r="AQ203" s="118" t="s">
        <v>42</v>
      </c>
      <c r="AR203" s="118" t="s">
        <v>72</v>
      </c>
      <c r="AS203" s="119" t="s">
        <v>63</v>
      </c>
      <c r="AT203" s="32"/>
      <c r="AU203" s="115"/>
      <c r="AW203" s="109"/>
      <c r="AX203" s="58"/>
      <c r="AY203" s="7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9"/>
      <c r="BO203" s="172">
        <f>BG202^3+BH202^3+BI202^3+BJ202^3+BK202^3+BL202^3+BM202^3+BN202^3+BG203^3+BH203^3+BI203^3+BJ203^3+BK203^3+BL203^3+BM203^3+BN203^3</f>
        <v>0</v>
      </c>
      <c r="BP203" s="125">
        <f t="shared" si="33"/>
        <v>0</v>
      </c>
      <c r="BQ203" s="61"/>
      <c r="BR203" s="116"/>
      <c r="BS203" s="117"/>
      <c r="BT203" s="117"/>
      <c r="BU203" s="117"/>
      <c r="BV203" s="117"/>
      <c r="BW203" s="117"/>
      <c r="BX203" s="117"/>
      <c r="BY203" s="117"/>
      <c r="BZ203" s="118"/>
      <c r="CA203" s="118"/>
      <c r="CB203" s="118"/>
      <c r="CC203" s="118"/>
      <c r="CD203" s="118"/>
      <c r="CE203" s="118"/>
      <c r="CF203" s="118"/>
      <c r="CG203" s="119"/>
      <c r="CH203" s="32"/>
      <c r="CI203" s="115"/>
      <c r="CJ203" s="144"/>
      <c r="CK203" s="109"/>
      <c r="CL203" s="58"/>
      <c r="CM203" s="7"/>
      <c r="CN203" s="8"/>
      <c r="CO203" s="8"/>
      <c r="CP203" s="8"/>
      <c r="CQ203" s="8"/>
      <c r="CR203" s="8"/>
      <c r="CS203" s="8"/>
      <c r="CT203" s="8"/>
      <c r="CU203" s="8"/>
      <c r="CV203" s="8"/>
      <c r="CW203" s="8"/>
      <c r="CX203" s="8"/>
      <c r="CY203" s="8"/>
      <c r="CZ203" s="8"/>
      <c r="DA203" s="8"/>
      <c r="DB203" s="9"/>
      <c r="DC203" s="172">
        <f>CU202^3+CV202^3+CW202^3+CX202^3+CY202^3+CZ202^3+DA202^3+DB202^3+CU203^3+CV203^3+CW203^3+CX203^3+CY203^3+CZ203^3+DA203^3+DB203^3</f>
        <v>0</v>
      </c>
      <c r="DD203" s="125">
        <f t="shared" si="34"/>
        <v>0</v>
      </c>
      <c r="DE203" s="61"/>
      <c r="DF203" s="116"/>
      <c r="DG203" s="117"/>
      <c r="DH203" s="118"/>
      <c r="DI203" s="118"/>
      <c r="DJ203" s="117"/>
      <c r="DK203" s="117"/>
      <c r="DL203" s="118"/>
      <c r="DM203" s="118"/>
      <c r="DN203" s="117"/>
      <c r="DO203" s="117"/>
      <c r="DP203" s="118"/>
      <c r="DQ203" s="118"/>
      <c r="DR203" s="117"/>
      <c r="DS203" s="117"/>
      <c r="DT203" s="118"/>
      <c r="DU203" s="119"/>
      <c r="DV203" s="32"/>
      <c r="DW203" s="115"/>
      <c r="DY203" s="109"/>
      <c r="DZ203" s="58"/>
      <c r="EA203" s="7"/>
      <c r="EB203" s="8"/>
      <c r="EC203" s="8"/>
      <c r="ED203" s="8"/>
      <c r="EE203" s="8"/>
      <c r="EF203" s="8"/>
      <c r="EG203" s="8"/>
      <c r="EH203" s="8"/>
      <c r="EI203" s="8"/>
      <c r="EJ203" s="8"/>
      <c r="EK203" s="8"/>
      <c r="EL203" s="8"/>
      <c r="EM203" s="8"/>
      <c r="EN203" s="8"/>
      <c r="EO203" s="8"/>
      <c r="EP203" s="9"/>
      <c r="EQ203" s="172">
        <f>EI202^3+EJ202^3+EK202^3+EL202^3+EM202^3+EN202^3+EO202^3+EP202^3+EI203^3+EJ203^3+EK203^3+EL203^3+EM203^3+EN203^3+EO203^3+EP203^3</f>
        <v>0</v>
      </c>
      <c r="ER203" s="125">
        <f t="shared" si="35"/>
        <v>0</v>
      </c>
      <c r="ES203" s="61"/>
      <c r="ET203" s="116"/>
      <c r="EU203" s="176"/>
      <c r="EV203" s="176"/>
      <c r="EW203" s="176"/>
      <c r="EX203" s="176"/>
      <c r="EY203" s="176"/>
      <c r="EZ203" s="176"/>
      <c r="FA203" s="118"/>
      <c r="FB203" s="117"/>
      <c r="FC203" s="176"/>
      <c r="FD203" s="176"/>
      <c r="FE203" s="176"/>
      <c r="FF203" s="176"/>
      <c r="FG203" s="176"/>
      <c r="FH203" s="176"/>
      <c r="FI203" s="119"/>
      <c r="FJ203" s="32"/>
      <c r="FK203" s="115"/>
    </row>
    <row r="204" spans="1:167" x14ac:dyDescent="0.2">
      <c r="A204" s="32"/>
      <c r="B204" s="32"/>
      <c r="C204" s="32"/>
      <c r="D204" s="106" t="s">
        <v>43</v>
      </c>
      <c r="E204" s="107" t="s">
        <v>207</v>
      </c>
      <c r="F204" s="108">
        <f>B4+(190*B6)</f>
        <v>191</v>
      </c>
      <c r="G204" s="104"/>
      <c r="H204" s="43"/>
      <c r="I204" s="109"/>
      <c r="J204" s="58"/>
      <c r="K204" s="160">
        <f>K188^3+K189^3+K190^3+K191^3+K192^3+K193^3+K194^3+K195^3+L188^3+L189^3+L190^3+L191^3+L192^3+L193^3+L194^3+L195^3</f>
        <v>67634176</v>
      </c>
      <c r="L204" s="161">
        <f>K203^3+K202^3+K201^3+K200^3+K199^3+K198^3+K197^3+K196^3+L203^3+L202^3+L201^3+L200^3+L199^3+L198^3+L197^3+L196^3</f>
        <v>67634176</v>
      </c>
      <c r="M204" s="161">
        <f>M188^3+M189^3+M190^3+M191^3+M192^3+M193^3+M194^3+M195^3+N188^3+N189^3+N190^3+N191^3+N192^3+N193^3+N194^3+N195^3</f>
        <v>67634176</v>
      </c>
      <c r="N204" s="161">
        <f>M203^3+M202^3+M201^3+M200^3+M199^3+M198^3+M197^3+M196^3+N203^3+N202^3+N201^3+N200^3+N199^3+N198^3+N197^3+N196^3</f>
        <v>67634176</v>
      </c>
      <c r="O204" s="161">
        <f>O188^3+O189^3+O190^3+O191^3+O192^3+O193^3+O194^3+O195^3+P188^3+P189^3+P190^3+P191^3+P192^3+P193^3+P194^3+P195^3</f>
        <v>67634176</v>
      </c>
      <c r="P204" s="161">
        <f>O203^3+O202^3+O201^3+O200^3+O199^3+O198^3+O197^3+O196^3+P203^3+P202^3+P201^3+P200^3+P199^3+P198^3+P197^3+P196^3</f>
        <v>67634176</v>
      </c>
      <c r="Q204" s="161">
        <f>Q188^3+Q189^3+Q190^3+Q191^3+Q192^3+Q193^3+Q194^3+Q195^3+R188^3+R189^3+R190^3+R191^3+R192^3+R193^3+R194^3+R195^3</f>
        <v>67634176</v>
      </c>
      <c r="R204" s="161">
        <f>Q203^3+Q202^3+Q201^3+Q200^3+Q199^3+Q198^3+Q197^3+Q196^3+R203^3+R202^3+R201^3+R200^3+R199^3+R198^3+R197^3+R196^3</f>
        <v>67634176</v>
      </c>
      <c r="S204" s="161">
        <f>S188^3+S189^3+S190^3+S191^3+S192^3+S193^3+S194^3+S195^3+T188^3+T189^3+T190^3+T191^3+T192^3+T193^3+T194^3+T195^3</f>
        <v>67634176</v>
      </c>
      <c r="T204" s="161">
        <f>S203^3+S202^3+S201^3+S200^3+S199^3+S198^3+S197^3+S196^3+T203^3+T202^3+T201^3+T200^3+T199^3+T198^3+T197^3+T196^3</f>
        <v>67634176</v>
      </c>
      <c r="U204" s="161">
        <f>U188^3+U189^3+U190^3+U191^3+U192^3+U193^3+U194^3+U195^3+V188^3+V189^3+V190^3+V191^3+V192^3+V193^3+V194^3+V195^3</f>
        <v>67634176</v>
      </c>
      <c r="V204" s="161">
        <f>U203^3+U202^3+U201^3+U200^3+U199^3+U198^3+U197^3+U196^3+V203^3+V202^3+V201^3+V200^3+V199^3+V198^3+V197^3+V196^3</f>
        <v>67634176</v>
      </c>
      <c r="W204" s="161">
        <f>W188^3+W189^3+W190^3+W191^3+W192^3+W193^3+W194^3+W195^3+X188^3+X189^3+X190^3+X191^3+X192^3+X193^3+X194^3+X195^3</f>
        <v>67634176</v>
      </c>
      <c r="X204" s="161">
        <f>W203^3+W202^3+W201^3+W200^3+W199^3+W198^3+W197^3+W196^3+X203^3+X202^3+X201^3+X200^3+X199^3+X198^3+X197^3+X196^3</f>
        <v>67634176</v>
      </c>
      <c r="Y204" s="161">
        <f>Y188^3+Y189^3+Y190^3+Y191^3+Y192^3+Y193^3+Y194^3+Y195^3+Z188^3+Z189^3+Z190^3+Z191^3+Z192^3+Z193^3+Z194^3+Z195^3</f>
        <v>67634176</v>
      </c>
      <c r="Z204" s="161">
        <f>Y203^3+Y202^3+Y201^3+Y200^3+Y199^3+Y198^3+Y197^3+Y196^3+Z203^3+Z202^3+Z201^3+Z200^3+Z199^3+Z198^3+Z197^3+Z196^3</f>
        <v>67634176</v>
      </c>
      <c r="AA204" s="168">
        <f>K188^3+L189^3+M190^3+N191^3+O192^3+P193^3+Q194^3+R195^3+S196^3+T197^3+U198^3+V199^3+W200^3+X201^3+Y202^3+Z203^3</f>
        <v>67634176</v>
      </c>
      <c r="AB204" s="169">
        <f>K196^3+L197^3+M198^3+N199^3+O200^3+P201^3+Q202^3+R203^3+S188^3+T189^3+U190^3+V191^3+W192^3+X193^3+Y194^3+Z195^3</f>
        <v>67634176</v>
      </c>
      <c r="AC204" s="52" t="s">
        <v>0</v>
      </c>
      <c r="AD204" s="126"/>
      <c r="AE204" s="126"/>
      <c r="AF204" s="126"/>
      <c r="AG204" s="126"/>
      <c r="AH204" s="126"/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32"/>
      <c r="AU204" s="115"/>
      <c r="AW204" s="109"/>
      <c r="AX204" s="58"/>
      <c r="AY204" s="121">
        <f>AY188^3+AY189^3+AY190^3+AY191^3+AY192^3+AY193^3+AY194^3+AY195^3+AZ188^3+AZ189^3+AZ190^3+AZ191^3+AZ192^3+AZ193^3+AZ194^3+AZ195^3</f>
        <v>0</v>
      </c>
      <c r="AZ204" s="122">
        <f>AY203^3+AY202^3+AY201^3+AY200^3+AY199^3+AY198^3+AY197^3+AY196^3+AZ203^3+AZ202^3+AZ201^3+AZ200^3+AZ199^3+AZ198^3+AZ197^3+AZ196^3</f>
        <v>0</v>
      </c>
      <c r="BA204" s="122">
        <f>BA188^3+BA189^3+BA190^3+BA191^3+BA192^3+BA193^3+BA194^3+BA195^3+BB188^3+BB189^3+BB190^3+BB191^3+BB192^3+BB193^3+BB194^3+BB195^3</f>
        <v>0</v>
      </c>
      <c r="BB204" s="122">
        <f>BA203^3+BA202^3+BA201^3+BA200^3+BA199^3+BA198^3+BA197^3+BA196^3+BB203^3+BB202^3+BB201^3+BB200^3+BB199^3+BB198^3+BB197^3+BB196^3</f>
        <v>0</v>
      </c>
      <c r="BC204" s="122">
        <f>BC188^3+BC189^3+BC190^3+BC191^3+BC192^3+BC193^3+BC194^3+BC195^3+BD188^3+BD189^3+BD190^3+BD191^3+BD192^3+BD193^3+BD194^3+BD195^3</f>
        <v>0</v>
      </c>
      <c r="BD204" s="122">
        <f>BC203^3+BC202^3+BC201^3+BC200^3+BC199^3+BC198^3+BC197^3+BC196^3+BD203^3+BD202^3+BD201^3+BD200^3+BD199^3+BD198^3+BD197^3+BD196^3</f>
        <v>0</v>
      </c>
      <c r="BE204" s="122">
        <f>BE188^3+BE189^3+BE190^3+BE191^3+BE192^3+BE193^3+BE194^3+BE195^3+BF188^3+BF189^3+BF190^3+BF191^3+BF192^3+BF193^3+BF194^3+BF195^3</f>
        <v>0</v>
      </c>
      <c r="BF204" s="122">
        <f>BE203^3+BE202^3+BE201^3+BE200^3+BE199^3+BE198^3+BE197^3+BE196^3+BF203^3+BF202^3+BF201^3+BF200^3+BF199^3+BF198^3+BF197^3+BF196^3</f>
        <v>0</v>
      </c>
      <c r="BG204" s="122">
        <f>BG188^3+BG189^3+BG190^3+BG191^3+BG192^3+BG193^3+BG194^3+BG195^3+BH188^3+BH189^3+BH190^3+BH191^3+BH192^3+BH193^3+BH194^3+BH195^3</f>
        <v>0</v>
      </c>
      <c r="BH204" s="122">
        <f>BG203^3+BG202^3+BG201^3+BG200^3+BG199^3+BG198^3+BG197^3+BG196^3+BH203^3+BH202^3+BH201^3+BH200^3+BH199^3+BH198^3+BH197^3+BH196^3</f>
        <v>0</v>
      </c>
      <c r="BI204" s="122">
        <f>BI188^3+BI189^3+BI190^3+BI191^3+BI192^3+BI193^3+BI194^3+BI195^3+BJ188^3+BJ189^3+BJ190^3+BJ191^3+BJ192^3+BJ193^3+BJ194^3+BJ195^3</f>
        <v>0</v>
      </c>
      <c r="BJ204" s="122">
        <f>BI203^3+BI202^3+BI201^3+BI200^3+BI199^3+BI198^3+BI197^3+BI196^3+BJ203^3+BJ202^3+BJ201^3+BJ200^3+BJ199^3+BJ198^3+BJ197^3+BJ196^3</f>
        <v>0</v>
      </c>
      <c r="BK204" s="122">
        <f>BK188^3+BK189^3+BK190^3+BK191^3+BK192^3+BK193^3+BK194^3+BK195^3+BL188^3+BL189^3+BL190^3+BL191^3+BL192^3+BL193^3+BL194^3+BL195^3</f>
        <v>0</v>
      </c>
      <c r="BL204" s="122">
        <f>BK203^3+BK202^3+BK201^3+BK200^3+BK199^3+BK198^3+BK197^3+BK196^3+BL203^3+BL202^3+BL201^3+BL200^3+BL199^3+BL198^3+BL197^3+BL196^3</f>
        <v>0</v>
      </c>
      <c r="BM204" s="122">
        <f>BM188^3+BM189^3+BM190^3+BM191^3+BM192^3+BM193^3+BM194^3+BM195^3+BN188^3+BN189^3+BN190^3+BN191^3+BN192^3+BN193^3+BN194^3+BN195^3</f>
        <v>0</v>
      </c>
      <c r="BN204" s="123">
        <f>BM203^3+BM202^3+BM201^3+BM200^3+BM199^3+BM198^3+BM197^3+BM196^3+BN203^3+BN202^3+BN201^3+BN200^3+BN199^3+BN198^3+BN197^3+BN196^3</f>
        <v>0</v>
      </c>
      <c r="BO204" s="168">
        <f>AY188^3+AZ189^3+BA190^3+BB191^3+BC192^3+BD193^3+BE194^3+BF195^3+BG196^3+BH197^3+BI198^3+BJ199^3+BK200^3+BL201^3+BM202^3+BN203^3</f>
        <v>0</v>
      </c>
      <c r="BP204" s="169">
        <f>AY196^3+AZ197^3+BA198^3+BB199^3+BC200^3+BD201^3+BE202^3+BF203^3+BG188^3+BH189^3+BI190^3+BJ191^3+BK192^3+BL193^3+BM194^3+BN195^3</f>
        <v>0</v>
      </c>
      <c r="BQ204" s="52"/>
      <c r="BR204" s="126"/>
      <c r="BS204" s="126"/>
      <c r="BT204" s="126"/>
      <c r="BU204" s="126"/>
      <c r="BV204" s="126"/>
      <c r="BW204" s="126"/>
      <c r="BX204" s="126"/>
      <c r="BY204" s="126"/>
      <c r="BZ204" s="126"/>
      <c r="CA204" s="126"/>
      <c r="CB204" s="126"/>
      <c r="CC204" s="126"/>
      <c r="CD204" s="126"/>
      <c r="CE204" s="126"/>
      <c r="CF204" s="126"/>
      <c r="CG204" s="126"/>
      <c r="CH204" s="32"/>
      <c r="CI204" s="115"/>
      <c r="CJ204" s="144"/>
      <c r="CK204" s="109"/>
      <c r="CL204" s="58"/>
      <c r="CM204" s="121">
        <f>CM188^3+CM189^3+CM190^3+CM191^3+CM192^3+CM193^3+CM194^3+CM195^3+CN188^3+CN189^3+CN190^3+CN191^3+CN192^3+CN193^3+CN194^3+CN195^3</f>
        <v>0</v>
      </c>
      <c r="CN204" s="122">
        <f>CM203^3+CM202^3+CM201^3+CM200^3+CM199^3+CM198^3+CM197^3+CM196^3+CN203^3+CN202^3+CN201^3+CN200^3+CN199^3+CN198^3+CN197^3+CN196^3</f>
        <v>0</v>
      </c>
      <c r="CO204" s="122">
        <f>CO188^3+CO189^3+CO190^3+CO191^3+CO192^3+CO193^3+CO194^3+CO195^3+CP188^3+CP189^3+CP190^3+CP191^3+CP192^3+CP193^3+CP194^3+CP195^3</f>
        <v>0</v>
      </c>
      <c r="CP204" s="122">
        <f>CO203^3+CO202^3+CO201^3+CO200^3+CO199^3+CO198^3+CO197^3+CO196^3+CP203^3+CP202^3+CP201^3+CP200^3+CP199^3+CP198^3+CP197^3+CP196^3</f>
        <v>0</v>
      </c>
      <c r="CQ204" s="122">
        <f>CQ188^3+CQ189^3+CQ190^3+CQ191^3+CQ192^3+CQ193^3+CQ194^3+CQ195^3+CR188^3+CR189^3+CR190^3+CR191^3+CR192^3+CR193^3+CR194^3+CR195^3</f>
        <v>0</v>
      </c>
      <c r="CR204" s="122">
        <f>CQ203^3+CQ202^3+CQ201^3+CQ200^3+CQ199^3+CQ198^3+CQ197^3+CQ196^3+CR203^3+CR202^3+CR201^3+CR200^3+CR199^3+CR198^3+CR197^3+CR196^3</f>
        <v>0</v>
      </c>
      <c r="CS204" s="122">
        <f>CS188^3+CS189^3+CS190^3+CS191^3+CS192^3+CS193^3+CS194^3+CS195^3+CT188^3+CT189^3+CT190^3+CT191^3+CT192^3+CT193^3+CT194^3+CT195^3</f>
        <v>0</v>
      </c>
      <c r="CT204" s="122">
        <f>CS203^3+CS202^3+CS201^3+CS200^3+CS199^3+CS198^3+CS197^3+CS196^3+CT203^3+CT202^3+CT201^3+CT200^3+CT199^3+CT198^3+CT197^3+CT196^3</f>
        <v>0</v>
      </c>
      <c r="CU204" s="122">
        <f>CU188^3+CU189^3+CU190^3+CU191^3+CU192^3+CU193^3+CU194^3+CU195^3+CV188^3+CV189^3+CV190^3+CV191^3+CV192^3+CV193^3+CV194^3+CV195^3</f>
        <v>0</v>
      </c>
      <c r="CV204" s="122">
        <f>CU203^3+CU202^3+CU201^3+CU200^3+CU199^3+CU198^3+CU197^3+CU196^3+CV203^3+CV202^3+CV201^3+CV200^3+CV199^3+CV198^3+CV197^3+CV196^3</f>
        <v>0</v>
      </c>
      <c r="CW204" s="122">
        <f>CW188^3+CW189^3+CW190^3+CW191^3+CW192^3+CW193^3+CW194^3+CW195^3+CX188^3+CX189^3+CX190^3+CX191^3+CX192^3+CX193^3+CX194^3+CX195^3</f>
        <v>0</v>
      </c>
      <c r="CX204" s="122">
        <f>CW203^3+CW202^3+CW201^3+CW200^3+CW199^3+CW198^3+CW197^3+CW196^3+CX203^3+CX202^3+CX201^3+CX200^3+CX199^3+CX198^3+CX197^3+CX196^3</f>
        <v>0</v>
      </c>
      <c r="CY204" s="122">
        <f>CY188^3+CY189^3+CY190^3+CY191^3+CY192^3+CY193^3+CY194^3+CY195^3+CZ188^3+CZ189^3+CZ190^3+CZ191^3+CZ192^3+CZ193^3+CZ194^3+CZ195^3</f>
        <v>0</v>
      </c>
      <c r="CZ204" s="122">
        <f>CY203^3+CY202^3+CY201^3+CY200^3+CY199^3+CY198^3+CY197^3+CY196^3+CZ203^3+CZ202^3+CZ201^3+CZ200^3+CZ199^3+CZ198^3+CZ197^3+CZ196^3</f>
        <v>0</v>
      </c>
      <c r="DA204" s="122">
        <f>DA188^3+DA189^3+DA190^3+DA191^3+DA192^3+DA193^3+DA194^3+DA195^3+DB188^3+DB189^3+DB190^3+DB191^3+DB192^3+DB193^3+DB194^3+DB195^3</f>
        <v>0</v>
      </c>
      <c r="DB204" s="123">
        <f>DA203^3+DA202^3+DA201^3+DA200^3+DA199^3+DA198^3+DA197^3+DA196^3+DB203^3+DB202^3+DB201^3+DB200^3+DB199^3+DB198^3+DB197^3+DB196^3</f>
        <v>0</v>
      </c>
      <c r="DC204" s="168">
        <f>CM188^3+CN189^3+CO190^3+CP191^3+CQ192^3+CR193^3+CS194^3+CT195^3+CU196^3+CV197^3+CW198^3+CX199^3+CY200^3+CZ201^3+DA202^3+DB203^3</f>
        <v>0</v>
      </c>
      <c r="DD204" s="169">
        <f>CM196^3+CN197^3+CO198^3+CP199^3+CQ200^3+CR201^3+CS202^3+CT203^3+CU188^3+CV189^3+CW190^3+CX191^3+CY192^3+CZ193^3+DA194^3+DB195^3</f>
        <v>0</v>
      </c>
      <c r="DE204" s="52"/>
      <c r="DF204" s="126"/>
      <c r="DG204" s="126"/>
      <c r="DH204" s="126"/>
      <c r="DI204" s="126"/>
      <c r="DJ204" s="126"/>
      <c r="DK204" s="126"/>
      <c r="DL204" s="126"/>
      <c r="DM204" s="126"/>
      <c r="DN204" s="126"/>
      <c r="DO204" s="126"/>
      <c r="DP204" s="126"/>
      <c r="DQ204" s="126"/>
      <c r="DR204" s="126"/>
      <c r="DS204" s="126"/>
      <c r="DT204" s="126"/>
      <c r="DU204" s="126"/>
      <c r="DV204" s="32"/>
      <c r="DW204" s="115"/>
      <c r="DY204" s="109"/>
      <c r="DZ204" s="58"/>
      <c r="EA204" s="121">
        <f>EA188^3+EA189^3+EA190^3+EA191^3+EA192^3+EA193^3+EA194^3+EA195^3+EB188^3+EB189^3+EB190^3+EB191^3+EB192^3+EB193^3+EB194^3+EB195^3</f>
        <v>0</v>
      </c>
      <c r="EB204" s="122">
        <f>EA203^3+EA202^3+EA201^3+EA200^3+EA199^3+EA198^3+EA197^3+EA196^3+EB203^3+EB202^3+EB201^3+EB200^3+EB199^3+EB198^3+EB197^3+EB196^3</f>
        <v>0</v>
      </c>
      <c r="EC204" s="122">
        <f>EC188^3+EC189^3+EC190^3+EC191^3+EC192^3+EC193^3+EC194^3+EC195^3+ED188^3+ED189^3+ED190^3+ED191^3+ED192^3+ED193^3+ED194^3+ED195^3</f>
        <v>0</v>
      </c>
      <c r="ED204" s="122">
        <f>EC203^3+EC202^3+EC201^3+EC200^3+EC199^3+EC198^3+EC197^3+EC196^3+ED203^3+ED202^3+ED201^3+ED200^3+ED199^3+ED198^3+ED197^3+ED196^3</f>
        <v>0</v>
      </c>
      <c r="EE204" s="122">
        <f>EE188^3+EE189^3+EE190^3+EE191^3+EE192^3+EE193^3+EE194^3+EE195^3+EF188^3+EF189^3+EF190^3+EF191^3+EF192^3+EF193^3+EF194^3+EF195^3</f>
        <v>0</v>
      </c>
      <c r="EF204" s="122">
        <f>EE203^3+EE202^3+EE201^3+EE200^3+EE199^3+EE198^3+EE197^3+EE196^3+EF203^3+EF202^3+EF201^3+EF200^3+EF199^3+EF198^3+EF197^3+EF196^3</f>
        <v>0</v>
      </c>
      <c r="EG204" s="122">
        <f>EG188^3+EG189^3+EG190^3+EG191^3+EG192^3+EG193^3+EG194^3+EG195^3+EH188^3+EH189^3+EH190^3+EH191^3+EH192^3+EH193^3+EH194^3+EH195^3</f>
        <v>0</v>
      </c>
      <c r="EH204" s="122">
        <f>EG203^3+EG202^3+EG201^3+EG200^3+EG199^3+EG198^3+EG197^3+EG196^3+EH203^3+EH202^3+EH201^3+EH200^3+EH199^3+EH198^3+EH197^3+EH196^3</f>
        <v>0</v>
      </c>
      <c r="EI204" s="122">
        <f>EI188^3+EI189^3+EI190^3+EI191^3+EI192^3+EI193^3+EI194^3+EI195^3+EJ188^3+EJ189^3+EJ190^3+EJ191^3+EJ192^3+EJ193^3+EJ194^3+EJ195^3</f>
        <v>0</v>
      </c>
      <c r="EJ204" s="122">
        <f>EI203^3+EI202^3+EI201^3+EI200^3+EI199^3+EI198^3+EI197^3+EI196^3+EJ203^3+EJ202^3+EJ201^3+EJ200^3+EJ199^3+EJ198^3+EJ197^3+EJ196^3</f>
        <v>0</v>
      </c>
      <c r="EK204" s="122">
        <f>EK188^3+EK189^3+EK190^3+EK191^3+EK192^3+EK193^3+EK194^3+EK195^3+EL188^3+EL189^3+EL190^3+EL191^3+EL192^3+EL193^3+EL194^3+EL195^3</f>
        <v>0</v>
      </c>
      <c r="EL204" s="122">
        <f>EK203^3+EK202^3+EK201^3+EK200^3+EK199^3+EK198^3+EK197^3+EK196^3+EL203^3+EL202^3+EL201^3+EL200^3+EL199^3+EL198^3+EL197^3+EL196^3</f>
        <v>0</v>
      </c>
      <c r="EM204" s="122">
        <f>EM188^3+EM189^3+EM190^3+EM191^3+EM192^3+EM193^3+EM194^3+EM195^3+EN188^3+EN189^3+EN190^3+EN191^3+EN192^3+EN193^3+EN194^3+EN195^3</f>
        <v>0</v>
      </c>
      <c r="EN204" s="122">
        <f>EM203^3+EM202^3+EM201^3+EM200^3+EM199^3+EM198^3+EM197^3+EM196^3+EN203^3+EN202^3+EN201^3+EN200^3+EN199^3+EN198^3+EN197^3+EN196^3</f>
        <v>0</v>
      </c>
      <c r="EO204" s="122">
        <f>EO188^3+EO189^3+EO190^3+EO191^3+EO192^3+EO193^3+EO194^3+EO195^3+EP188^3+EP189^3+EP190^3+EP191^3+EP192^3+EP193^3+EP194^3+EP195^3</f>
        <v>0</v>
      </c>
      <c r="EP204" s="123">
        <f>EO203^3+EO202^3+EO201^3+EO200^3+EO199^3+EO198^3+EO197^3+EO196^3+EP203^3+EP202^3+EP201^3+EP200^3+EP199^3+EP198^3+EP197^3+EP196^3</f>
        <v>0</v>
      </c>
      <c r="EQ204" s="168">
        <f>EA188^3+EB189^3+EC190^3+ED191^3+EE192^3+EF193^3+EG194^3+EH195^3+EI196^3+EJ197^3+EK198^3+EL199^3+EM200^3+EN201^3+EO202^3+EP203^3</f>
        <v>0</v>
      </c>
      <c r="ER204" s="169">
        <f>EA196^3+EB197^3+EC198^3+ED199^3+EE200^3+EF201^3+EG202^3+EH203^3+EI188^3+EJ189^3+EK190^3+EL191^3+EM192^3+EN193^3+EO194^3+EP195^3</f>
        <v>0</v>
      </c>
      <c r="ES204" s="52" t="s">
        <v>0</v>
      </c>
      <c r="ET204" s="126"/>
      <c r="EU204" s="126"/>
      <c r="EV204" s="126"/>
      <c r="EW204" s="126"/>
      <c r="EX204" s="126"/>
      <c r="EY204" s="126"/>
      <c r="EZ204" s="126"/>
      <c r="FA204" s="126"/>
      <c r="FB204" s="126"/>
      <c r="FC204" s="126"/>
      <c r="FD204" s="126"/>
      <c r="FE204" s="126"/>
      <c r="FF204" s="126"/>
      <c r="FG204" s="126"/>
      <c r="FH204" s="126"/>
      <c r="FI204" s="126"/>
      <c r="FJ204" s="32"/>
      <c r="FK204" s="115"/>
    </row>
    <row r="205" spans="1:167" ht="13.5" thickBot="1" x14ac:dyDescent="0.25">
      <c r="A205" s="32"/>
      <c r="B205" s="32"/>
      <c r="C205" s="32"/>
      <c r="D205" s="106" t="s">
        <v>254</v>
      </c>
      <c r="E205" s="107" t="s">
        <v>207</v>
      </c>
      <c r="F205" s="110">
        <f>B4+(191*B6)</f>
        <v>192</v>
      </c>
      <c r="G205" s="104"/>
      <c r="H205" s="43"/>
      <c r="I205" s="109"/>
      <c r="J205" s="58"/>
      <c r="K205" s="127">
        <f>K188^3+L188^3+M188^3+N188^3+K189^3+L189^3+M189^3+N189^3+K190^3+L190^3+M190^3+N190^3+K191^3+L191^3+M191^3+N191^3</f>
        <v>67634176</v>
      </c>
      <c r="L205" s="128">
        <f>K192^3+L192^3+M192^3+N192^3+K193^3+L193^3+M193^3+N193^3+K194^3+L194^3+M194^3+N194^3+K195^3+L195^3+M195^3+N195^3</f>
        <v>67634176</v>
      </c>
      <c r="M205" s="128">
        <f>K196^3+L196^3+M196^3+N196^3+K197^3+L197^3+M197^3+N197^3+K198^3+L198^3+M198^3+N198^3+K199^3+L199^3+M199^3+N199^3</f>
        <v>67634176</v>
      </c>
      <c r="N205" s="128">
        <f>K200^3+L200^3+M200^3+N200^3+K201^3+L201^3+M201^3+N201^3+K202^3+L202^3+M202^3+N202^3+K203^3+L203^3+M203^3+N203^3</f>
        <v>67634176</v>
      </c>
      <c r="O205" s="128">
        <f>O188^3+P188^3+Q188^3+R188^3+O189^3+P189^3+Q189^3+R189^3+O190^3+P190^3+Q190^3+R190^3+O191^3+P191^3+Q191^3+R191^3</f>
        <v>67634176</v>
      </c>
      <c r="P205" s="128">
        <f>O192^3+P192^3+Q192^3+R192^3+O193^3+P193^3+Q193^3+R193^3+O194^3+P194^3+Q194^3+R194^3+O195^3+P195^3+Q195^3+R195^3</f>
        <v>67634176</v>
      </c>
      <c r="Q205" s="128">
        <f>O196^3+P196^3+Q196^3+R196^3+O197^3+P197^3+Q197^3+R197^3+O198^3+P198^3+Q198^3+R198^3+O199^3+P199^3+Q199^3+R199^3</f>
        <v>67634176</v>
      </c>
      <c r="R205" s="128">
        <f>O200^3+P200^3+Q200^3+R200^3+O201^3+P201^3+Q201^3+R201^3+O202^3+P202^3+Q202^3+R202^3+O203^3+P203^3+Q203^3+R203^3</f>
        <v>67634176</v>
      </c>
      <c r="S205" s="128">
        <f>S188^3+T188^3+U188^3+V188^3+S189^3+T189^3+U189^3+V189^3+S190^3+T190^3+U190^3+V190^3+S191^3+T191^3+U191^3+V191^3</f>
        <v>67634176</v>
      </c>
      <c r="T205" s="128">
        <f>S192^3+T192^3+U192^3+V192^3+S193^3+T193^3+U193^3+V193^3+S194^3+T194^3+U194^3+V194^3+S195^3+T195^3+U195^3+V195^3</f>
        <v>67634176</v>
      </c>
      <c r="U205" s="128">
        <f>S196^3+T196^3+U196^3+V196^3+S197^3+T197^3+U197^3+V197^3+S198^3+T198^3+U198^3+V198^3+S199^3+T199^3+U199^3+V199^3</f>
        <v>67634176</v>
      </c>
      <c r="V205" s="128">
        <f>S200^3+T200^3+U200^3+V200^3+S201^3+T201^3+U201^3+V201^3+S202^3+T202^3+U202^3+V202^3+S203^3+T203^3+U203^3+V203^3</f>
        <v>67634176</v>
      </c>
      <c r="W205" s="128">
        <f>W188^3+X188^3+Y188^3+Z188^3+W189^3+X189^3+Y189^3+Z189^3+W190^3+X190^3+Y190^3+Z190^3+W191^3+X191^3+Y191^3+Z191^3</f>
        <v>67634176</v>
      </c>
      <c r="X205" s="128">
        <f>W192^3+X192^3+Y192^3+Z192^3+W193^3+X193^3+Y193^3+Z193^3+W194^3+X194^3+Y194^3+Z194^3+W195^3+X195^3+Y195^3+Z195^3</f>
        <v>67634176</v>
      </c>
      <c r="Y205" s="128">
        <f>W196^3+X196^3+Y196^3+Z196^3+W197^3+X197^3+Y197^3+Z197^3+W198^3+X198^3+Y198^3+Z198^3+W199^3+X199^3+Y199^3+Z199^3</f>
        <v>67634176</v>
      </c>
      <c r="Z205" s="128">
        <f>W200^3+X200^3+Y200^3+Z200^3+W201^3+X201^3+Y201^3+Z201^3+W202^3+X202^3+Y202^3+Z202^3+W203^3+X203^3+Y203^3+Z203^3</f>
        <v>67634176</v>
      </c>
      <c r="AA205" s="128">
        <f>K203^3+L202^3+M201^3+N200^3+O199^3+P198^3+Q197^3+R196^3+S195^3+T194^3+U193^3+V192^3+W191^3+X190^3+Y189^3+Z188^3</f>
        <v>67634176</v>
      </c>
      <c r="AB205" s="170">
        <f>K195^3+L194^3+M193^3+N192^3+O191^3+P190^3+Q189^3+R188^3+S203^3+T202^3+U201^3+V200^3+W199^3+X198^3+Y197^3+Z196^3</f>
        <v>67634176</v>
      </c>
      <c r="AC205" s="32"/>
      <c r="AD205" s="131" t="s">
        <v>26</v>
      </c>
      <c r="AE205" s="131" t="s">
        <v>27</v>
      </c>
      <c r="AF205" s="131" t="s">
        <v>28</v>
      </c>
      <c r="AG205" s="131" t="s">
        <v>29</v>
      </c>
      <c r="AH205" s="131" t="s">
        <v>47</v>
      </c>
      <c r="AI205" s="131" t="s">
        <v>46</v>
      </c>
      <c r="AJ205" s="131" t="s">
        <v>49</v>
      </c>
      <c r="AK205" s="131" t="s">
        <v>48</v>
      </c>
      <c r="AL205" s="131" t="s">
        <v>57</v>
      </c>
      <c r="AM205" s="131" t="s">
        <v>58</v>
      </c>
      <c r="AN205" s="131" t="s">
        <v>59</v>
      </c>
      <c r="AO205" s="131" t="s">
        <v>60</v>
      </c>
      <c r="AP205" s="131" t="s">
        <v>62</v>
      </c>
      <c r="AQ205" s="131" t="s">
        <v>61</v>
      </c>
      <c r="AR205" s="131" t="s">
        <v>64</v>
      </c>
      <c r="AS205" s="131" t="s">
        <v>63</v>
      </c>
      <c r="AT205" s="32"/>
      <c r="AU205" s="115"/>
      <c r="AW205" s="109"/>
      <c r="AX205" s="58"/>
      <c r="AY205" s="127">
        <f>AY188^3+AZ188^3+BA188^3+BB188^3+AY189^3+AZ189^3+BA189^3+BB189^3+AY190^3+AZ190^3+BA190^3+BB190^3+AY191^3+AZ191^3+BA191^3+BB191^3</f>
        <v>0</v>
      </c>
      <c r="AZ205" s="128">
        <f>AY192^3+AZ192^3+BA192^3+BB192^3+AY193^3+AZ193^3+BA193^3+BB193^3+AY194^3+AZ194^3+BA194^3+BB194^3+AY195^3+AZ195^3+BA195^3+BB195^3</f>
        <v>0</v>
      </c>
      <c r="BA205" s="128">
        <f>AY196^3+AZ196^3+BA196^3+BB196^3+AY197^3+AZ197^3+BA197^3+BB197^3+AY198^3+AZ198^3+BA198^3+BB198^3+AY199^3+AZ199^3+BA199^3+BB199^3</f>
        <v>0</v>
      </c>
      <c r="BB205" s="128">
        <f>AY200^3+AZ200^3+BA200^3+BB200^3+AY201^3+AZ201^3+BA201^3+BB201^3+AY202^3+AZ202^3+BA202^3+BB202^3+AY203^3+AZ203^3+BA203^3+BB203^3</f>
        <v>0</v>
      </c>
      <c r="BC205" s="128">
        <f>BC188^3+BD188^3+BE188^3+BF188^3+BC189^3+BD189^3+BE189^3+BF189^3+BC190^3+BD190^3+BE190^3+BF190^3+BC191^3+BD191^3+BE191^3+BF191^3</f>
        <v>0</v>
      </c>
      <c r="BD205" s="128">
        <f>BC192^3+BD192^3+BE192^3+BF192^3+BC193^3+BD193^3+BE193^3+BF193^3+BC194^3+BD194^3+BE194^3+BF194^3+BC195^3+BD195^3+BE195^3+BF195^3</f>
        <v>0</v>
      </c>
      <c r="BE205" s="128">
        <f>BC196^3+BD196^3+BE196^3+BF196^3+BC197^3+BD197^3+BE197^3+BF197^3+BC198^3+BD198^3+BE198^3+BF198^3+BC199^3+BD199^3+BE199^3+BF199^3</f>
        <v>0</v>
      </c>
      <c r="BF205" s="128">
        <f>BC200^3+BD200^3+BE200^3+BF200^3+BC201^3+BD201^3+BE201^3+BF201^3+BC202^3+BD202^3+BE202^3+BF202^3+BC203^3+BD203^3+BE203^3+BF203^3</f>
        <v>0</v>
      </c>
      <c r="BG205" s="128">
        <f>BG188^3+BH188^3+BI188^3+BJ188^3+BG189^3+BH189^3+BI189^3+BJ189^3+BG190^3+BH190^3+BI190^3+BJ190^3+BG191^3+BH191^3+BI191^3+BJ191^3</f>
        <v>0</v>
      </c>
      <c r="BH205" s="128">
        <f>BG192^3+BH192^3+BI192^3+BJ192^3+BG193^3+BH193^3+BI193^3+BJ193^3+BG194^3+BH194^3+BI194^3+BJ194^3+BG195^3+BH195^3+BI195^3+BJ195^3</f>
        <v>0</v>
      </c>
      <c r="BI205" s="128">
        <f>BG196^3+BH196^3+BI196^3+BJ196^3+BG197^3+BH197^3+BI197^3+BJ197^3+BG198^3+BH198^3+BI198^3+BJ198^3+BG199^3+BH199^3+BI199^3+BJ199^3</f>
        <v>0</v>
      </c>
      <c r="BJ205" s="128">
        <f>BG200^3+BH200^3+BI200^3+BJ200^3+BG201^3+BH201^3+BI201^3+BJ201^3+BG202^3+BH202^3+BI202^3+BJ202^3+BG203^3+BH203^3+BI203^3+BJ203^3</f>
        <v>0</v>
      </c>
      <c r="BK205" s="128">
        <f>BK188^3+BL188^3+BM188^3+BN188^3+BK189^3+BL189^3+BM189^3+BN189^3+BK190^3+BL190^3+BM190^3+BN190^3+BK191^3+BL191^3+BM191^3+BN191^3</f>
        <v>0</v>
      </c>
      <c r="BL205" s="128">
        <f>BK192^3+BL192^3+BM192^3+BN192^3+BK193^3+BL193^3+BM193^3+BN193^3+BK194^3+BL194^3+BM194^3+BN194^3+BK195^3+BL195^3+BM195^3+BN195^3</f>
        <v>0</v>
      </c>
      <c r="BM205" s="128">
        <f>BK196^3+BL196^3+BM196^3+BN196^3+BK197^3+BL197^3+BM197^3+BN197^3+BK198^3+BL198^3+BM198^3+BN198^3+BK199^3+BL199^3+BM199^3+BN199^3</f>
        <v>0</v>
      </c>
      <c r="BN205" s="128">
        <f>BK200^3+BL200^3+BM200^3+BN200^3+BK201^3+BL201^3+BM201^3+BN201^3+BK202^3+BL202^3+BM202^3+BN202^3+BK203^3+BL203^3+BM203^3+BN203^3</f>
        <v>0</v>
      </c>
      <c r="BO205" s="128">
        <f>AY203^3+AZ202^3+BA201^3+BB200^3+BC199^3+BD198^3+BE197^3+BF196^3+BG195^3+BH194^3+BI193^3+BJ192^3+BK191^3+BL190^3+BM189^3+BN188^3</f>
        <v>0</v>
      </c>
      <c r="BP205" s="170">
        <f>AY195^3+AZ194^3+BA193^3+BB192^3+BC191^3+BD190^3+BE189^3+BF188^3+BG203^3+BH202^3+BI201^3+BJ200^3+BK199^3+BL198^3+BM197^3+BN196^3</f>
        <v>0</v>
      </c>
      <c r="BQ205" s="32"/>
      <c r="BR205" s="131"/>
      <c r="BS205" s="131"/>
      <c r="BT205" s="131"/>
      <c r="BU205" s="131"/>
      <c r="BV205" s="131"/>
      <c r="BW205" s="131"/>
      <c r="BX205" s="131"/>
      <c r="BY205" s="131"/>
      <c r="BZ205" s="131"/>
      <c r="CA205" s="131"/>
      <c r="CB205" s="131"/>
      <c r="CC205" s="131"/>
      <c r="CD205" s="131"/>
      <c r="CE205" s="131"/>
      <c r="CF205" s="131"/>
      <c r="CG205" s="131"/>
      <c r="CH205" s="32"/>
      <c r="CI205" s="115"/>
      <c r="CJ205" s="144"/>
      <c r="CK205" s="109"/>
      <c r="CL205" s="58"/>
      <c r="CM205" s="127">
        <f>CM188^3+CN188^3+CO188^3+CP188^3+CM189^3+CN189^3+CO189^3+CP189^3+CM190^3+CN190^3+CO190^3+CP190^3+CM191^3+CN191^3+CO191^3+CP191^3</f>
        <v>0</v>
      </c>
      <c r="CN205" s="128">
        <f>CM192^3+CN192^3+CO192^3+CP192^3+CM193^3+CN193^3+CO193^3+CP193^3+CM194^3+CN194^3+CO194^3+CP194^3+CM195^3+CN195^3+CO195^3+CP195^3</f>
        <v>0</v>
      </c>
      <c r="CO205" s="128">
        <f>CM196^3+CN196^3+CO196^3+CP196^3+CM197^3+CN197^3+CO197^3+CP197^3+CM198^3+CN198^3+CO198^3+CP198^3+CM199^3+CN199^3+CO199^3+CP199^3</f>
        <v>0</v>
      </c>
      <c r="CP205" s="128">
        <f>CM200^3+CN200^3+CO200^3+CP200^3+CM201^3+CN201^3+CO201^3+CP201^3+CM202^3+CN202^3+CO202^3+CP202^3+CM203^3+CN203^3+CO203^3+CP203^3</f>
        <v>0</v>
      </c>
      <c r="CQ205" s="128">
        <f>CQ188^3+CR188^3+CS188^3+CT188^3+CQ189^3+CR189^3+CS189^3+CT189^3+CQ190^3+CR190^3+CS190^3+CT190^3+CQ191^3+CR191^3+CS191^3+CT191^3</f>
        <v>0</v>
      </c>
      <c r="CR205" s="128">
        <f>CQ192^3+CR192^3+CS192^3+CT192^3+CQ193^3+CR193^3+CS193^3+CT193^3+CQ194^3+CR194^3+CS194^3+CT194^3+CQ195^3+CR195^3+CS195^3+CT195^3</f>
        <v>0</v>
      </c>
      <c r="CS205" s="128">
        <f>CQ196^3+CR196^3+CS196^3+CT196^3+CQ197^3+CR197^3+CS197^3+CT197^3+CQ198^3+CR198^3+CS198^3+CT198^3+CQ199^3+CR199^3+CS199^3+CT199^3</f>
        <v>0</v>
      </c>
      <c r="CT205" s="128">
        <f>CQ200^3+CR200^3+CS200^3+CT200^3+CQ201^3+CR201^3+CS201^3+CT201^3+CQ202^3+CR202^3+CS202^3+CT202^3+CQ203^3+CR203^3+CS203^3+CT203^3</f>
        <v>0</v>
      </c>
      <c r="CU205" s="128">
        <f>CU188^3+CV188^3+CW188^3+CX188^3+CU189^3+CV189^3+CW189^3+CX189^3+CU190^3+CV190^3+CW190^3+CX190^3+CU191^3+CV191^3+CW191^3+CX191^3</f>
        <v>0</v>
      </c>
      <c r="CV205" s="128">
        <f>CU192^3+CV192^3+CW192^3+CX192^3+CU193^3+CV193^3+CW193^3+CX193^3+CU194^3+CV194^3+CW194^3+CX194^3+CU195^3+CV195^3+CW195^3+CX195^3</f>
        <v>0</v>
      </c>
      <c r="CW205" s="128">
        <f>CU196^3+CV196^3+CW196^3+CX196^3+CU197^3+CV197^3+CW197^3+CX197^3+CU198^3+CV198^3+CW198^3+CX198^3+CU199^3+CV199^3+CW199^3+CX199^3</f>
        <v>0</v>
      </c>
      <c r="CX205" s="128">
        <f>CU200^3+CV200^3+CW200^3+CX200^3+CU201^3+CV201^3+CW201^3+CX201^3+CU202^3+CV202^3+CW202^3+CX202^3+CU203^3+CV203^3+CW203^3+CX203^3</f>
        <v>0</v>
      </c>
      <c r="CY205" s="128">
        <f>CY188^3+CZ188^3+DA188^3+DB188^3+CY189^3+CZ189^3+DA189^3+DB189^3+CY190^3+CZ190^3+DA190^3+DB190^3+CY191^3+CZ191^3+DA191^3+DB191^3</f>
        <v>0</v>
      </c>
      <c r="CZ205" s="128">
        <f>CY192^3+CZ192^3+DA192^3+DB192^3+CY193^3+CZ193^3+DA193^3+DB193^3+CY194^3+CZ194^3+DA194^3+DB194^3+CY195^3+CZ195^3+DA195^3+DB195^3</f>
        <v>0</v>
      </c>
      <c r="DA205" s="128">
        <f>CY196^3+CZ196^3+DA196^3+DB196^3+CY197^3+CZ197^3+DA197^3+DB197^3+CY198^3+CZ198^3+DA198^3+DB198^3+CY199^3+CZ199^3+DA199^3+DB199^3</f>
        <v>0</v>
      </c>
      <c r="DB205" s="128">
        <f>CY200^3+CZ200^3+DA200^3+DB200^3+CY201^3+CZ201^3+DA201^3+DB201^3+CY202^3+CZ202^3+DA202^3+DB202^3+CY203^3+CZ203^3+DA203^3+DB203^3</f>
        <v>0</v>
      </c>
      <c r="DC205" s="128">
        <f>CM203^3+CN202^3+CO201^3+CP200^3+CQ199^3+CR198^3+CS197^3+CT196^3+CU195^3+CV194^3+CW193^3+CX192^3+CY191^3+CZ190^3+DA189^3+DB188^3</f>
        <v>0</v>
      </c>
      <c r="DD205" s="170">
        <f>CM195^3+CN194^3+CO193^3+CP192^3+CQ191^3+CR190^3+CS189^3+CT188^3+CU203^3+CV202^3+CW201^3+CX200^3+CY199^3+CZ198^3+DA197^3+DB196^3</f>
        <v>0</v>
      </c>
      <c r="DE205" s="32"/>
      <c r="DF205" s="131"/>
      <c r="DG205" s="131"/>
      <c r="DH205" s="131"/>
      <c r="DI205" s="131"/>
      <c r="DJ205" s="131"/>
      <c r="DK205" s="131"/>
      <c r="DL205" s="131"/>
      <c r="DM205" s="131"/>
      <c r="DN205" s="131"/>
      <c r="DO205" s="131"/>
      <c r="DP205" s="131"/>
      <c r="DQ205" s="131"/>
      <c r="DR205" s="131"/>
      <c r="DS205" s="131"/>
      <c r="DT205" s="131"/>
      <c r="DU205" s="131"/>
      <c r="DV205" s="32"/>
      <c r="DW205" s="115"/>
      <c r="DY205" s="109"/>
      <c r="DZ205" s="58"/>
      <c r="EA205" s="127">
        <f>EA188^3+EB188^3+EC188^3+ED188^3+EA189^3+EB189^3+EC189^3+ED189^3+EA190^3+EB190^3+EC190^3+ED190^3+EA191^3+EB191^3+EC191^3+ED191^3</f>
        <v>0</v>
      </c>
      <c r="EB205" s="128">
        <f>EA192^3+EB192^3+EC192^3+ED192^3+EA193^3+EB193^3+EC193^3+ED193^3+EA194^3+EB194^3+EC194^3+ED194^3+EA195^3+EB195^3+EC195^3+ED195^3</f>
        <v>0</v>
      </c>
      <c r="EC205" s="128">
        <f>EA196^3+EB196^3+EC196^3+ED196^3+EA197^3+EB197^3+EC197^3+ED197^3+EA198^3+EB198^3+EC198^3+ED198^3+EA199^3+EB199^3+EC199^3+ED199^3</f>
        <v>0</v>
      </c>
      <c r="ED205" s="128">
        <f>EA200^3+EB200^3+EC200^3+ED200^3+EA201^3+EB201^3+EC201^3+ED201^3+EA202^3+EB202^3+EC202^3+ED202^3+EA203^3+EB203^3+EC203^3+ED203^3</f>
        <v>0</v>
      </c>
      <c r="EE205" s="128">
        <f>EE188^3+EF188^3+EG188^3+EH188^3+EE189^3+EF189^3+EG189^3+EH189^3+EE190^3+EF190^3+EG190^3+EH190^3+EE191^3+EF191^3+EG191^3+EH191^3</f>
        <v>0</v>
      </c>
      <c r="EF205" s="128">
        <f>EE192^3+EF192^3+EG192^3+EH192^3+EE193^3+EF193^3+EG193^3+EH193^3+EE194^3+EF194^3+EG194^3+EH194^3+EE195^3+EF195^3+EG195^3+EH195^3</f>
        <v>0</v>
      </c>
      <c r="EG205" s="128">
        <f>EE196^3+EF196^3+EG196^3+EH196^3+EE197^3+EF197^3+EG197^3+EH197^3+EE198^3+EF198^3+EG198^3+EH198^3+EE199^3+EF199^3+EG199^3+EH199^3</f>
        <v>0</v>
      </c>
      <c r="EH205" s="128">
        <f>EE200^3+EF200^3+EG200^3+EH200^3+EE201^3+EF201^3+EG201^3+EH201^3+EE202^3+EF202^3+EG202^3+EH202^3+EE203^3+EF203^3+EG203^3+EH203^3</f>
        <v>0</v>
      </c>
      <c r="EI205" s="128">
        <f>EI188^3+EJ188^3+EK188^3+EL188^3+EI189^3+EJ189^3+EK189^3+EL189^3+EI190^3+EJ190^3+EK190^3+EL190^3+EI191^3+EJ191^3+EK191^3+EL191^3</f>
        <v>0</v>
      </c>
      <c r="EJ205" s="128">
        <f>EI192^3+EJ192^3+EK192^3+EL192^3+EI193^3+EJ193^3+EK193^3+EL193^3+EI194^3+EJ194^3+EK194^3+EL194^3+EI195^3+EJ195^3+EK195^3+EL195^3</f>
        <v>0</v>
      </c>
      <c r="EK205" s="128">
        <f>EI196^3+EJ196^3+EK196^3+EL196^3+EI197^3+EJ197^3+EK197^3+EL197^3+EI198^3+EJ198^3+EK198^3+EL198^3+EI199^3+EJ199^3+EK199^3+EL199^3</f>
        <v>0</v>
      </c>
      <c r="EL205" s="128">
        <f>EI200^3+EJ200^3+EK200^3+EL200^3+EI201^3+EJ201^3+EK201^3+EL201^3+EI202^3+EJ202^3+EK202^3+EL202^3+EI203^3+EJ203^3+EK203^3+EL203^3</f>
        <v>0</v>
      </c>
      <c r="EM205" s="128">
        <f>EM188^3+EN188^3+EO188^3+EP188^3+EM189^3+EN189^3+EO189^3+EP189^3+EM190^3+EN190^3+EO190^3+EP190^3+EM191^3+EN191^3+EO191^3+EP191^3</f>
        <v>0</v>
      </c>
      <c r="EN205" s="128">
        <f>EM192^3+EN192^3+EO192^3+EP192^3+EM193^3+EN193^3+EO193^3+EP193^3+EM194^3+EN194^3+EO194^3+EP194^3+EM195^3+EN195^3+EO195^3+EP195^3</f>
        <v>0</v>
      </c>
      <c r="EO205" s="128">
        <f>EM196^3+EN196^3+EO196^3+EP196^3+EM197^3+EN197^3+EO197^3+EP197^3+EM198^3+EN198^3+EO198^3+EP198^3+EM199^3+EN199^3+EO199^3+EP199^3</f>
        <v>0</v>
      </c>
      <c r="EP205" s="128">
        <f>EM200^3+EN200^3+EO200^3+EP200^3+EM201^3+EN201^3+EO201^3+EP201^3+EM202^3+EN202^3+EO202^3+EP202^3+EM203^3+EN203^3+EO203^3+EP203^3</f>
        <v>0</v>
      </c>
      <c r="EQ205" s="128">
        <f>EA203^3+EB202^3+EC201^3+ED200^3+EE199^3+EF198^3+EG197^3+EH196^3+EI195^3+EJ194^3+EK193^3+EL192^3+EM191^3+EN190^3+EO189^3+EP188^3</f>
        <v>0</v>
      </c>
      <c r="ER205" s="170">
        <f>EA195^3+EB194^3+EC193^3+ED192^3+EE191^3+EF190^3+EG189^3+EH188^3+EI203^3+EJ202^3+EK201^3+EL200^3+EM199^3+EN198^3+EO197^3+EP196^3</f>
        <v>0</v>
      </c>
      <c r="ES205" s="32"/>
      <c r="ET205" s="131"/>
      <c r="EU205" s="131"/>
      <c r="EV205" s="131"/>
      <c r="EW205" s="131"/>
      <c r="EX205" s="131"/>
      <c r="EY205" s="131"/>
      <c r="EZ205" s="131"/>
      <c r="FA205" s="131"/>
      <c r="FB205" s="131"/>
      <c r="FC205" s="131"/>
      <c r="FD205" s="131"/>
      <c r="FE205" s="131"/>
      <c r="FF205" s="131"/>
      <c r="FG205" s="131"/>
      <c r="FH205" s="131"/>
      <c r="FI205" s="131"/>
      <c r="FJ205" s="32"/>
      <c r="FK205" s="115"/>
    </row>
    <row r="206" spans="1:167" ht="13.5" thickBot="1" x14ac:dyDescent="0.25">
      <c r="A206" s="32"/>
      <c r="B206" s="32"/>
      <c r="C206" s="32"/>
      <c r="D206" s="106" t="s">
        <v>160</v>
      </c>
      <c r="E206" s="107" t="s">
        <v>207</v>
      </c>
      <c r="F206" s="110">
        <f>B4+(192*B6)</f>
        <v>193</v>
      </c>
      <c r="G206" s="104"/>
      <c r="H206" s="43"/>
      <c r="I206" s="109"/>
      <c r="J206" s="58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137"/>
      <c r="AB206" s="137"/>
      <c r="AC206" s="32"/>
      <c r="AD206" s="135" t="s">
        <v>209</v>
      </c>
      <c r="AE206" s="135" t="s">
        <v>208</v>
      </c>
      <c r="AF206" s="135" t="s">
        <v>211</v>
      </c>
      <c r="AG206" s="135" t="s">
        <v>210</v>
      </c>
      <c r="AH206" s="135" t="s">
        <v>212</v>
      </c>
      <c r="AI206" s="135" t="s">
        <v>213</v>
      </c>
      <c r="AJ206" s="135" t="s">
        <v>214</v>
      </c>
      <c r="AK206" s="135" t="s">
        <v>215</v>
      </c>
      <c r="AL206" s="135" t="s">
        <v>217</v>
      </c>
      <c r="AM206" s="135" t="s">
        <v>216</v>
      </c>
      <c r="AN206" s="135" t="s">
        <v>219</v>
      </c>
      <c r="AO206" s="135" t="s">
        <v>218</v>
      </c>
      <c r="AP206" s="135" t="s">
        <v>220</v>
      </c>
      <c r="AQ206" s="135" t="s">
        <v>221</v>
      </c>
      <c r="AR206" s="135" t="s">
        <v>222</v>
      </c>
      <c r="AS206" s="135" t="s">
        <v>223</v>
      </c>
      <c r="AT206" s="32"/>
      <c r="AU206" s="115"/>
      <c r="AW206" s="109"/>
      <c r="AX206" s="58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  <c r="BN206" s="46"/>
      <c r="BO206" s="137"/>
      <c r="BP206" s="137"/>
      <c r="BQ206" s="32" t="s">
        <v>0</v>
      </c>
      <c r="BR206" s="135"/>
      <c r="BS206" s="135"/>
      <c r="BT206" s="135"/>
      <c r="BU206" s="135"/>
      <c r="BV206" s="135"/>
      <c r="BW206" s="135"/>
      <c r="BX206" s="135"/>
      <c r="BY206" s="135"/>
      <c r="BZ206" s="135"/>
      <c r="CA206" s="135"/>
      <c r="CB206" s="135"/>
      <c r="CC206" s="135"/>
      <c r="CD206" s="135"/>
      <c r="CE206" s="135"/>
      <c r="CF206" s="135"/>
      <c r="CG206" s="135"/>
      <c r="CH206" s="32"/>
      <c r="CI206" s="115"/>
      <c r="CJ206" s="144"/>
      <c r="CK206" s="109"/>
      <c r="CL206" s="58"/>
      <c r="CM206" s="46"/>
      <c r="CN206" s="46"/>
      <c r="CO206" s="46"/>
      <c r="CP206" s="46"/>
      <c r="CQ206" s="46"/>
      <c r="CR206" s="46"/>
      <c r="CS206" s="46"/>
      <c r="CT206" s="46"/>
      <c r="CU206" s="46"/>
      <c r="CV206" s="46"/>
      <c r="CW206" s="46"/>
      <c r="CX206" s="46"/>
      <c r="CY206" s="46"/>
      <c r="CZ206" s="46"/>
      <c r="DA206" s="46"/>
      <c r="DB206" s="46"/>
      <c r="DC206" s="137"/>
      <c r="DD206" s="137"/>
      <c r="DE206" s="32" t="s">
        <v>0</v>
      </c>
      <c r="DF206" s="135"/>
      <c r="DG206" s="135"/>
      <c r="DH206" s="135"/>
      <c r="DI206" s="135"/>
      <c r="DJ206" s="135"/>
      <c r="DK206" s="135"/>
      <c r="DL206" s="135"/>
      <c r="DM206" s="135"/>
      <c r="DN206" s="135"/>
      <c r="DO206" s="135"/>
      <c r="DP206" s="135"/>
      <c r="DQ206" s="135"/>
      <c r="DR206" s="135"/>
      <c r="DS206" s="135"/>
      <c r="DT206" s="135"/>
      <c r="DU206" s="135"/>
      <c r="DV206" s="32"/>
      <c r="DW206" s="115"/>
      <c r="DY206" s="109"/>
      <c r="DZ206" s="58"/>
      <c r="EA206" s="46"/>
      <c r="EB206" s="46"/>
      <c r="EC206" s="46"/>
      <c r="ED206" s="46"/>
      <c r="EE206" s="46"/>
      <c r="EF206" s="46"/>
      <c r="EG206" s="46"/>
      <c r="EH206" s="46"/>
      <c r="EI206" s="46"/>
      <c r="EJ206" s="46"/>
      <c r="EK206" s="46"/>
      <c r="EL206" s="46"/>
      <c r="EM206" s="46"/>
      <c r="EN206" s="46"/>
      <c r="EO206" s="46"/>
      <c r="EP206" s="46"/>
      <c r="EQ206" s="137"/>
      <c r="ER206" s="137"/>
      <c r="ES206" s="32" t="s">
        <v>0</v>
      </c>
      <c r="ET206" s="135"/>
      <c r="EU206" s="135"/>
      <c r="EV206" s="135"/>
      <c r="EW206" s="135"/>
      <c r="EX206" s="135"/>
      <c r="EY206" s="135"/>
      <c r="EZ206" s="135"/>
      <c r="FA206" s="135"/>
      <c r="FB206" s="135"/>
      <c r="FC206" s="135"/>
      <c r="FD206" s="135"/>
      <c r="FE206" s="135"/>
      <c r="FF206" s="135"/>
      <c r="FG206" s="135"/>
      <c r="FH206" s="135"/>
      <c r="FI206" s="135"/>
      <c r="FJ206" s="32"/>
      <c r="FK206" s="115"/>
    </row>
    <row r="207" spans="1:167" ht="13.5" thickBot="1" x14ac:dyDescent="0.25">
      <c r="A207" s="32"/>
      <c r="B207" s="32"/>
      <c r="C207" s="32"/>
      <c r="D207" s="106" t="s">
        <v>76</v>
      </c>
      <c r="E207" s="107" t="s">
        <v>207</v>
      </c>
      <c r="F207" s="108">
        <f>B4+(193*B6)</f>
        <v>194</v>
      </c>
      <c r="G207" s="104"/>
      <c r="H207" s="43"/>
      <c r="I207" s="138"/>
      <c r="J207" s="143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 t="s">
        <v>0</v>
      </c>
      <c r="Z207" s="154"/>
      <c r="AA207" s="154"/>
      <c r="AB207" s="154"/>
      <c r="AC207" s="154"/>
      <c r="AD207" s="155"/>
      <c r="AE207" s="155"/>
      <c r="AF207" s="155"/>
      <c r="AG207" s="155"/>
      <c r="AH207" s="155"/>
      <c r="AI207" s="155"/>
      <c r="AJ207" s="155"/>
      <c r="AK207" s="155"/>
      <c r="AL207" s="155"/>
      <c r="AM207" s="155"/>
      <c r="AN207" s="155"/>
      <c r="AO207" s="155"/>
      <c r="AP207" s="155"/>
      <c r="AQ207" s="155"/>
      <c r="AR207" s="155"/>
      <c r="AS207" s="155"/>
      <c r="AT207" s="154"/>
      <c r="AU207" s="141"/>
      <c r="AW207" s="138"/>
      <c r="AX207" s="143"/>
      <c r="AY207" s="154"/>
      <c r="AZ207" s="154"/>
      <c r="BA207" s="154"/>
      <c r="BB207" s="154"/>
      <c r="BC207" s="154"/>
      <c r="BD207" s="154"/>
      <c r="BE207" s="154"/>
      <c r="BF207" s="154"/>
      <c r="BG207" s="154"/>
      <c r="BH207" s="154"/>
      <c r="BI207" s="154"/>
      <c r="BJ207" s="154"/>
      <c r="BK207" s="154"/>
      <c r="BL207" s="154"/>
      <c r="BM207" s="154"/>
      <c r="BN207" s="154"/>
      <c r="BO207" s="154"/>
      <c r="BP207" s="154"/>
      <c r="BQ207" s="154"/>
      <c r="BR207" s="155"/>
      <c r="BS207" s="155"/>
      <c r="BT207" s="155"/>
      <c r="BU207" s="155"/>
      <c r="BV207" s="155"/>
      <c r="BW207" s="155"/>
      <c r="BX207" s="155"/>
      <c r="BY207" s="155"/>
      <c r="BZ207" s="155"/>
      <c r="CA207" s="155"/>
      <c r="CB207" s="155"/>
      <c r="CC207" s="155"/>
      <c r="CD207" s="155"/>
      <c r="CE207" s="155"/>
      <c r="CF207" s="155"/>
      <c r="CG207" s="155"/>
      <c r="CH207" s="154"/>
      <c r="CI207" s="141"/>
      <c r="CJ207" s="144"/>
      <c r="CK207" s="138"/>
      <c r="CL207" s="143"/>
      <c r="CM207" s="154"/>
      <c r="CN207" s="154"/>
      <c r="CO207" s="154"/>
      <c r="CP207" s="154"/>
      <c r="CQ207" s="154"/>
      <c r="CR207" s="154"/>
      <c r="CS207" s="154"/>
      <c r="CT207" s="154"/>
      <c r="CU207" s="154"/>
      <c r="CV207" s="154"/>
      <c r="CW207" s="154"/>
      <c r="CX207" s="154"/>
      <c r="CY207" s="154"/>
      <c r="CZ207" s="154"/>
      <c r="DA207" s="154"/>
      <c r="DB207" s="154"/>
      <c r="DC207" s="154"/>
      <c r="DD207" s="154"/>
      <c r="DE207" s="154"/>
      <c r="DF207" s="155"/>
      <c r="DG207" s="155"/>
      <c r="DH207" s="155"/>
      <c r="DI207" s="155"/>
      <c r="DJ207" s="155"/>
      <c r="DK207" s="155"/>
      <c r="DL207" s="155"/>
      <c r="DM207" s="155"/>
      <c r="DN207" s="155"/>
      <c r="DO207" s="155"/>
      <c r="DP207" s="155"/>
      <c r="DQ207" s="155"/>
      <c r="DR207" s="155"/>
      <c r="DS207" s="155"/>
      <c r="DT207" s="155"/>
      <c r="DU207" s="155"/>
      <c r="DV207" s="154"/>
      <c r="DW207" s="141"/>
      <c r="DY207" s="138"/>
      <c r="DZ207" s="143"/>
      <c r="EA207" s="154"/>
      <c r="EB207" s="154"/>
      <c r="EC207" s="154"/>
      <c r="ED207" s="154"/>
      <c r="EE207" s="154"/>
      <c r="EF207" s="154"/>
      <c r="EG207" s="154"/>
      <c r="EH207" s="154"/>
      <c r="EI207" s="154"/>
      <c r="EJ207" s="154"/>
      <c r="EK207" s="154"/>
      <c r="EL207" s="154"/>
      <c r="EM207" s="154"/>
      <c r="EN207" s="154"/>
      <c r="EO207" s="154"/>
      <c r="EP207" s="154"/>
      <c r="EQ207" s="154"/>
      <c r="ER207" s="154"/>
      <c r="ES207" s="154"/>
      <c r="ET207" s="155"/>
      <c r="EU207" s="155"/>
      <c r="EV207" s="155"/>
      <c r="EW207" s="155"/>
      <c r="EX207" s="155"/>
      <c r="EY207" s="155"/>
      <c r="EZ207" s="155"/>
      <c r="FA207" s="155"/>
      <c r="FB207" s="155"/>
      <c r="FC207" s="155"/>
      <c r="FD207" s="155"/>
      <c r="FE207" s="155"/>
      <c r="FF207" s="155"/>
      <c r="FG207" s="155"/>
      <c r="FH207" s="155"/>
      <c r="FI207" s="155"/>
      <c r="FJ207" s="154"/>
      <c r="FK207" s="141"/>
    </row>
    <row r="208" spans="1:167" ht="14.25" thickTop="1" thickBot="1" x14ac:dyDescent="0.25">
      <c r="A208" s="32"/>
      <c r="B208" s="32"/>
      <c r="C208" s="32"/>
      <c r="D208" s="106" t="s">
        <v>121</v>
      </c>
      <c r="E208" s="107" t="s">
        <v>207</v>
      </c>
      <c r="F208" s="108">
        <f>B4+(194*B6)</f>
        <v>195</v>
      </c>
      <c r="G208" s="104"/>
      <c r="H208" s="43"/>
      <c r="M208" s="25" t="s">
        <v>0</v>
      </c>
      <c r="Q208" s="25" t="s">
        <v>0</v>
      </c>
      <c r="S208" s="25" t="s">
        <v>0</v>
      </c>
      <c r="V208" s="25" t="s">
        <v>0</v>
      </c>
      <c r="W208" s="25" t="s">
        <v>0</v>
      </c>
      <c r="X208" s="25" t="s">
        <v>0</v>
      </c>
      <c r="Y208" s="25" t="s">
        <v>0</v>
      </c>
      <c r="Z208" s="25" t="s">
        <v>0</v>
      </c>
      <c r="AB208" s="25" t="s">
        <v>0</v>
      </c>
      <c r="BJ208" s="25" t="s">
        <v>0</v>
      </c>
      <c r="BK208" s="25" t="s">
        <v>0</v>
      </c>
      <c r="BN208" s="25" t="s">
        <v>0</v>
      </c>
      <c r="BP208" s="25" t="s">
        <v>0</v>
      </c>
      <c r="CJ208" s="144"/>
      <c r="CX208" s="25" t="s">
        <v>0</v>
      </c>
      <c r="CY208" s="25" t="s">
        <v>0</v>
      </c>
      <c r="DB208" s="25" t="s">
        <v>0</v>
      </c>
      <c r="DD208" s="25" t="s">
        <v>0</v>
      </c>
      <c r="EL208" s="25" t="s">
        <v>0</v>
      </c>
      <c r="EM208" s="25" t="s">
        <v>0</v>
      </c>
      <c r="EP208" s="25" t="s">
        <v>0</v>
      </c>
      <c r="ER208" s="25" t="s">
        <v>0</v>
      </c>
    </row>
    <row r="209" spans="1:167" ht="14.25" thickTop="1" thickBot="1" x14ac:dyDescent="0.25">
      <c r="A209" s="32"/>
      <c r="B209" s="32"/>
      <c r="C209" s="32"/>
      <c r="D209" s="106" t="s">
        <v>204</v>
      </c>
      <c r="E209" s="107" t="s">
        <v>207</v>
      </c>
      <c r="F209" s="110">
        <f>B4+(195*B6)</f>
        <v>196</v>
      </c>
      <c r="G209" s="104"/>
      <c r="H209" s="43"/>
      <c r="I209" s="38" t="s">
        <v>0</v>
      </c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40"/>
      <c r="AE209" s="40"/>
      <c r="AF209" s="40"/>
      <c r="AG209" s="40"/>
      <c r="AH209" s="40"/>
      <c r="AI209" s="40"/>
      <c r="AJ209" s="40"/>
      <c r="AK209" s="40"/>
      <c r="AL209" s="40"/>
      <c r="AM209" s="40"/>
      <c r="AN209" s="40"/>
      <c r="AO209" s="40"/>
      <c r="AP209" s="40"/>
      <c r="AQ209" s="40"/>
      <c r="AR209" s="40"/>
      <c r="AS209" s="40"/>
      <c r="AT209" s="39"/>
      <c r="AU209" s="41"/>
      <c r="AW209" s="38" t="s">
        <v>0</v>
      </c>
      <c r="AX209" s="39"/>
      <c r="AY209" s="39"/>
      <c r="AZ209" s="39"/>
      <c r="BA209" s="39"/>
      <c r="BB209" s="39"/>
      <c r="BC209" s="39"/>
      <c r="BD209" s="39"/>
      <c r="BE209" s="39"/>
      <c r="BF209" s="39"/>
      <c r="BG209" s="39"/>
      <c r="BH209" s="39"/>
      <c r="BI209" s="39"/>
      <c r="BJ209" s="39"/>
      <c r="BK209" s="39"/>
      <c r="BL209" s="39"/>
      <c r="BM209" s="39"/>
      <c r="BN209" s="39"/>
      <c r="BO209" s="39"/>
      <c r="BP209" s="39"/>
      <c r="BQ209" s="39"/>
      <c r="BR209" s="40"/>
      <c r="BS209" s="40"/>
      <c r="BT209" s="40"/>
      <c r="BU209" s="40"/>
      <c r="BV209" s="40"/>
      <c r="BW209" s="40"/>
      <c r="BX209" s="40"/>
      <c r="BY209" s="40"/>
      <c r="BZ209" s="40"/>
      <c r="CA209" s="40"/>
      <c r="CB209" s="40"/>
      <c r="CC209" s="40"/>
      <c r="CD209" s="40"/>
      <c r="CE209" s="40"/>
      <c r="CF209" s="40"/>
      <c r="CG209" s="40"/>
      <c r="CH209" s="39"/>
      <c r="CI209" s="41"/>
      <c r="CJ209" s="144"/>
      <c r="CK209" s="38" t="s">
        <v>0</v>
      </c>
      <c r="CL209" s="39"/>
      <c r="CM209" s="39"/>
      <c r="CN209" s="39"/>
      <c r="CO209" s="39"/>
      <c r="CP209" s="39"/>
      <c r="CQ209" s="39"/>
      <c r="CR209" s="39"/>
      <c r="CS209" s="39"/>
      <c r="CT209" s="39"/>
      <c r="CU209" s="39"/>
      <c r="CV209" s="39"/>
      <c r="CW209" s="39"/>
      <c r="CX209" s="39"/>
      <c r="CY209" s="39"/>
      <c r="CZ209" s="39"/>
      <c r="DA209" s="39"/>
      <c r="DB209" s="39"/>
      <c r="DC209" s="39"/>
      <c r="DD209" s="39"/>
      <c r="DE209" s="39"/>
      <c r="DF209" s="40"/>
      <c r="DG209" s="40"/>
      <c r="DH209" s="40"/>
      <c r="DI209" s="40"/>
      <c r="DJ209" s="40"/>
      <c r="DK209" s="40"/>
      <c r="DL209" s="40"/>
      <c r="DM209" s="40"/>
      <c r="DN209" s="40"/>
      <c r="DO209" s="40"/>
      <c r="DP209" s="40"/>
      <c r="DQ209" s="40"/>
      <c r="DR209" s="40"/>
      <c r="DS209" s="40"/>
      <c r="DT209" s="40"/>
      <c r="DU209" s="40"/>
      <c r="DV209" s="39"/>
      <c r="DW209" s="41"/>
      <c r="DY209" s="38" t="s">
        <v>0</v>
      </c>
      <c r="DZ209" s="39"/>
      <c r="EA209" s="39"/>
      <c r="EB209" s="39"/>
      <c r="EC209" s="39"/>
      <c r="ED209" s="39"/>
      <c r="EE209" s="39"/>
      <c r="EF209" s="39"/>
      <c r="EG209" s="39"/>
      <c r="EH209" s="39"/>
      <c r="EI209" s="39"/>
      <c r="EJ209" s="39"/>
      <c r="EK209" s="39"/>
      <c r="EL209" s="39"/>
      <c r="EM209" s="39"/>
      <c r="EN209" s="39"/>
      <c r="EO209" s="39"/>
      <c r="EP209" s="39"/>
      <c r="EQ209" s="39"/>
      <c r="ER209" s="39"/>
      <c r="ES209" s="39"/>
      <c r="ET209" s="40"/>
      <c r="EU209" s="40"/>
      <c r="EV209" s="40"/>
      <c r="EW209" s="40"/>
      <c r="EX209" s="40"/>
      <c r="EY209" s="40"/>
      <c r="EZ209" s="40"/>
      <c r="FA209" s="40"/>
      <c r="FB209" s="40"/>
      <c r="FC209" s="40"/>
      <c r="FD209" s="40"/>
      <c r="FE209" s="40"/>
      <c r="FF209" s="40"/>
      <c r="FG209" s="40"/>
      <c r="FH209" s="40"/>
      <c r="FI209" s="40"/>
      <c r="FJ209" s="39"/>
      <c r="FK209" s="41"/>
    </row>
    <row r="210" spans="1:167" ht="13.5" thickBot="1" x14ac:dyDescent="0.25">
      <c r="A210" s="32"/>
      <c r="B210" s="32"/>
      <c r="C210" s="32"/>
      <c r="D210" s="106" t="s">
        <v>186</v>
      </c>
      <c r="E210" s="107" t="s">
        <v>207</v>
      </c>
      <c r="F210" s="110">
        <f>B4+(196*B6)</f>
        <v>197</v>
      </c>
      <c r="G210" s="104"/>
      <c r="H210" s="43"/>
      <c r="I210" s="109"/>
      <c r="J210" s="45" t="s">
        <v>0</v>
      </c>
      <c r="K210" s="46" t="s">
        <v>0</v>
      </c>
      <c r="L210" s="46"/>
      <c r="M210" s="46"/>
      <c r="N210" s="46"/>
      <c r="O210" s="46"/>
      <c r="P210" s="46"/>
      <c r="Q210" s="46"/>
      <c r="R210" s="46"/>
      <c r="S210" s="47" t="s">
        <v>574</v>
      </c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8"/>
      <c r="AE210" s="48"/>
      <c r="AF210" s="48"/>
      <c r="AG210" s="48"/>
      <c r="AH210" s="48"/>
      <c r="AI210" s="48"/>
      <c r="AJ210" s="48"/>
      <c r="AK210" s="48"/>
      <c r="AL210" s="49" t="s">
        <v>283</v>
      </c>
      <c r="AM210" s="48"/>
      <c r="AN210" s="48"/>
      <c r="AO210" s="48"/>
      <c r="AP210" s="48"/>
      <c r="AQ210" s="48"/>
      <c r="AR210" s="48"/>
      <c r="AS210" s="48"/>
      <c r="AT210" s="50"/>
      <c r="AU210" s="51"/>
      <c r="AW210" s="109"/>
      <c r="AX210" s="45" t="s">
        <v>0</v>
      </c>
      <c r="AY210" s="46" t="s">
        <v>0</v>
      </c>
      <c r="AZ210" s="46"/>
      <c r="BA210" s="46"/>
      <c r="BB210" s="46"/>
      <c r="BC210" s="46"/>
      <c r="BD210" s="46"/>
      <c r="BE210" s="46"/>
      <c r="BF210" s="46"/>
      <c r="BG210" s="47" t="s">
        <v>587</v>
      </c>
      <c r="BH210" s="46"/>
      <c r="BI210" s="46"/>
      <c r="BJ210" s="46"/>
      <c r="BK210" s="46"/>
      <c r="BL210" s="46"/>
      <c r="BM210" s="46"/>
      <c r="BN210" s="46"/>
      <c r="BO210" s="46"/>
      <c r="BP210" s="46"/>
      <c r="BQ210" s="46"/>
      <c r="BR210" s="48"/>
      <c r="BS210" s="48"/>
      <c r="BT210" s="48"/>
      <c r="BU210" s="48"/>
      <c r="BV210" s="48"/>
      <c r="BW210" s="48"/>
      <c r="BX210" s="48"/>
      <c r="BY210" s="48"/>
      <c r="BZ210" s="49" t="s">
        <v>283</v>
      </c>
      <c r="CA210" s="48"/>
      <c r="CB210" s="48"/>
      <c r="CC210" s="48"/>
      <c r="CD210" s="48"/>
      <c r="CE210" s="48"/>
      <c r="CF210" s="48"/>
      <c r="CG210" s="48"/>
      <c r="CH210" s="50"/>
      <c r="CI210" s="51"/>
      <c r="CJ210" s="144"/>
      <c r="CK210" s="109"/>
      <c r="CL210" s="45" t="s">
        <v>0</v>
      </c>
      <c r="CM210" s="46" t="s">
        <v>0</v>
      </c>
      <c r="CN210" s="46"/>
      <c r="CO210" s="46"/>
      <c r="CP210" s="46"/>
      <c r="CQ210" s="46"/>
      <c r="CR210" s="46"/>
      <c r="CS210" s="46"/>
      <c r="CT210" s="46"/>
      <c r="CU210" s="47" t="s">
        <v>606</v>
      </c>
      <c r="CV210" s="46"/>
      <c r="CW210" s="46"/>
      <c r="CX210" s="46"/>
      <c r="CY210" s="46"/>
      <c r="CZ210" s="46"/>
      <c r="DA210" s="46"/>
      <c r="DB210" s="46"/>
      <c r="DC210" s="46"/>
      <c r="DD210" s="46"/>
      <c r="DE210" s="46"/>
      <c r="DF210" s="48"/>
      <c r="DG210" s="48"/>
      <c r="DH210" s="48"/>
      <c r="DI210" s="48"/>
      <c r="DJ210" s="48"/>
      <c r="DK210" s="48"/>
      <c r="DL210" s="48"/>
      <c r="DM210" s="48"/>
      <c r="DN210" s="49" t="s">
        <v>283</v>
      </c>
      <c r="DO210" s="48"/>
      <c r="DP210" s="48"/>
      <c r="DQ210" s="48"/>
      <c r="DR210" s="48"/>
      <c r="DS210" s="48"/>
      <c r="DT210" s="48"/>
      <c r="DU210" s="48"/>
      <c r="DV210" s="50"/>
      <c r="DW210" s="51"/>
      <c r="DY210" s="109"/>
      <c r="DZ210" s="45" t="s">
        <v>0</v>
      </c>
      <c r="EA210" s="46" t="s">
        <v>0</v>
      </c>
      <c r="EB210" s="46"/>
      <c r="EC210" s="46"/>
      <c r="ED210" s="46"/>
      <c r="EE210" s="46"/>
      <c r="EF210" s="46"/>
      <c r="EG210" s="46"/>
      <c r="EH210" s="46"/>
      <c r="EI210" s="47" t="s">
        <v>619</v>
      </c>
      <c r="EJ210" s="46"/>
      <c r="EK210" s="46"/>
      <c r="EL210" s="46"/>
      <c r="EM210" s="46"/>
      <c r="EN210" s="46"/>
      <c r="EO210" s="46"/>
      <c r="EP210" s="46"/>
      <c r="EQ210" s="46"/>
      <c r="ER210" s="46"/>
      <c r="ES210" s="46"/>
      <c r="ET210" s="48"/>
      <c r="EU210" s="48"/>
      <c r="EV210" s="48"/>
      <c r="EW210" s="48"/>
      <c r="EX210" s="48"/>
      <c r="EY210" s="48"/>
      <c r="EZ210" s="48"/>
      <c r="FA210" s="48"/>
      <c r="FB210" s="49" t="s">
        <v>283</v>
      </c>
      <c r="FC210" s="48"/>
      <c r="FD210" s="48"/>
      <c r="FE210" s="48"/>
      <c r="FF210" s="48"/>
      <c r="FG210" s="48"/>
      <c r="FH210" s="48"/>
      <c r="FI210" s="48"/>
      <c r="FJ210" s="50"/>
      <c r="FK210" s="51"/>
    </row>
    <row r="211" spans="1:167" x14ac:dyDescent="0.2">
      <c r="A211" s="32"/>
      <c r="B211" s="32"/>
      <c r="C211" s="32"/>
      <c r="D211" s="106" t="s">
        <v>65</v>
      </c>
      <c r="E211" s="107" t="s">
        <v>207</v>
      </c>
      <c r="F211" s="108">
        <f>B4+(197*B6)</f>
        <v>198</v>
      </c>
      <c r="G211" s="104"/>
      <c r="H211" s="43"/>
      <c r="I211" s="109"/>
      <c r="J211" s="58"/>
      <c r="K211" s="1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2"/>
      <c r="AA211" s="171">
        <f>K211^3+L211^3+M211^3+N211^3+O211^3+P211^3+Q211^3+R211^3+K212^3+L212^3+M212^3+N212^3+O212^3+P212^3+Q212^3+R212^3</f>
        <v>0</v>
      </c>
      <c r="AB211" s="167">
        <f>SUMSQ(K211:Z211)</f>
        <v>0</v>
      </c>
      <c r="AC211" s="61"/>
      <c r="AD211" s="68"/>
      <c r="AE211" s="69"/>
      <c r="AF211" s="69"/>
      <c r="AG211" s="69"/>
      <c r="AH211" s="70"/>
      <c r="AI211" s="70"/>
      <c r="AJ211" s="70"/>
      <c r="AK211" s="70"/>
      <c r="AL211" s="69"/>
      <c r="AM211" s="69"/>
      <c r="AN211" s="69"/>
      <c r="AO211" s="69"/>
      <c r="AP211" s="70"/>
      <c r="AQ211" s="70"/>
      <c r="AR211" s="70"/>
      <c r="AS211" s="71"/>
      <c r="AT211" s="66"/>
      <c r="AU211" s="51"/>
      <c r="AW211" s="109"/>
      <c r="AX211" s="58"/>
      <c r="AY211" s="1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2"/>
      <c r="BO211" s="171">
        <f>AY211^3+AZ211^3+BA211^3+BB211^3+BC211^3+BD211^3+BE211^3+BF211^3+AY212^3+AZ212^3+BA212^3+BB212^3+BC212^3+BD212^3+BE212^3+BF212^3</f>
        <v>0</v>
      </c>
      <c r="BP211" s="167">
        <f>SUMSQ(AY211:BN211)</f>
        <v>0</v>
      </c>
      <c r="BQ211" s="61"/>
      <c r="BR211" s="68"/>
      <c r="BS211" s="69"/>
      <c r="BT211" s="69"/>
      <c r="BU211" s="69"/>
      <c r="BV211" s="69"/>
      <c r="BW211" s="69"/>
      <c r="BX211" s="69"/>
      <c r="BY211" s="69"/>
      <c r="BZ211" s="70"/>
      <c r="CA211" s="70"/>
      <c r="CB211" s="70"/>
      <c r="CC211" s="70"/>
      <c r="CD211" s="70"/>
      <c r="CE211" s="70"/>
      <c r="CF211" s="70"/>
      <c r="CG211" s="71"/>
      <c r="CH211" s="66"/>
      <c r="CI211" s="51"/>
      <c r="CJ211" s="144"/>
      <c r="CK211" s="109"/>
      <c r="CL211" s="58"/>
      <c r="CM211" s="1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2"/>
      <c r="DC211" s="171">
        <f>CM211^3+CN211^3+CO211^3+CP211^3+CQ211^3+CR211^3+CS211^3+CT211^3+CM212^3+CN212^3+CO212^3+CP212^3+CQ212^3+CR212^3+CS212^3+CT212^3</f>
        <v>0</v>
      </c>
      <c r="DD211" s="167">
        <f>SUMSQ(CM211:DB211)</f>
        <v>0</v>
      </c>
      <c r="DE211" s="61"/>
      <c r="DF211" s="68"/>
      <c r="DG211" s="69"/>
      <c r="DH211" s="70"/>
      <c r="DI211" s="70"/>
      <c r="DJ211" s="69"/>
      <c r="DK211" s="69"/>
      <c r="DL211" s="70"/>
      <c r="DM211" s="70"/>
      <c r="DN211" s="69"/>
      <c r="DO211" s="69"/>
      <c r="DP211" s="70"/>
      <c r="DQ211" s="70"/>
      <c r="DR211" s="69"/>
      <c r="DS211" s="69"/>
      <c r="DT211" s="70"/>
      <c r="DU211" s="71"/>
      <c r="DV211" s="66"/>
      <c r="DW211" s="51"/>
      <c r="DY211" s="109"/>
      <c r="DZ211" s="58"/>
      <c r="EA211" s="1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2"/>
      <c r="EQ211" s="171">
        <f>EA211^3+EB211^3+EC211^3+ED211^3+EE211^3+EF211^3+EG211^3+EH211^3+EA212^3+EB212^3+EC212^3+ED212^3+EE212^3+EF212^3+EG212^3+EH212^3</f>
        <v>0</v>
      </c>
      <c r="ER211" s="167">
        <f>SUMSQ(EA211:EP211)</f>
        <v>0</v>
      </c>
      <c r="ES211" s="61"/>
      <c r="ET211" s="68"/>
      <c r="EU211" s="173"/>
      <c r="EV211" s="173"/>
      <c r="EW211" s="173"/>
      <c r="EX211" s="173"/>
      <c r="EY211" s="173"/>
      <c r="EZ211" s="173"/>
      <c r="FA211" s="70"/>
      <c r="FB211" s="69"/>
      <c r="FC211" s="173"/>
      <c r="FD211" s="173"/>
      <c r="FE211" s="173"/>
      <c r="FF211" s="173"/>
      <c r="FG211" s="173"/>
      <c r="FH211" s="173"/>
      <c r="FI211" s="71"/>
      <c r="FJ211" s="66"/>
      <c r="FK211" s="51"/>
    </row>
    <row r="212" spans="1:167" x14ac:dyDescent="0.2">
      <c r="A212" s="32"/>
      <c r="B212" s="32"/>
      <c r="C212" s="32"/>
      <c r="D212" s="106" t="s">
        <v>21</v>
      </c>
      <c r="E212" s="107" t="s">
        <v>207</v>
      </c>
      <c r="F212" s="108">
        <f>B4+(198*B6)</f>
        <v>199</v>
      </c>
      <c r="G212" s="104"/>
      <c r="H212" s="43"/>
      <c r="I212" s="109"/>
      <c r="J212" s="58"/>
      <c r="K212" s="3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5"/>
      <c r="AA212" s="172">
        <f>S211^3+T211^3+U211^3+V211^3+W211^3+X211^3+Y211^3+Z211^3+S212^3+T212^3+U212^3+V212^3+W212^3+X212^3+Y212^3+Z212^3</f>
        <v>0</v>
      </c>
      <c r="AB212" s="125">
        <f t="shared" ref="AB212:AB226" si="36">SUMSQ(K212:Z212)</f>
        <v>0</v>
      </c>
      <c r="AC212" s="61"/>
      <c r="AD212" s="81"/>
      <c r="AE212" s="82"/>
      <c r="AF212" s="82"/>
      <c r="AG212" s="82"/>
      <c r="AH212" s="83"/>
      <c r="AI212" s="83"/>
      <c r="AJ212" s="83"/>
      <c r="AK212" s="83"/>
      <c r="AL212" s="82"/>
      <c r="AM212" s="82"/>
      <c r="AN212" s="82"/>
      <c r="AO212" s="82"/>
      <c r="AP212" s="83"/>
      <c r="AQ212" s="83"/>
      <c r="AR212" s="83"/>
      <c r="AS212" s="84"/>
      <c r="AT212" s="66"/>
      <c r="AU212" s="51"/>
      <c r="AW212" s="109"/>
      <c r="AX212" s="58"/>
      <c r="AY212" s="3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5"/>
      <c r="BO212" s="172">
        <f>BG211^3+BH211^3+BI211^3+BJ211^3+BK211^3+BL211^3+BM211^3+BN211^3+BG212^3+BH212^3+BI212^3+BJ212^3+BK212^3+BL212^3+BM212^3+BN212^3</f>
        <v>0</v>
      </c>
      <c r="BP212" s="125">
        <f t="shared" ref="BP212:BP226" si="37">SUMSQ(AY212:BN212)</f>
        <v>0</v>
      </c>
      <c r="BQ212" s="61"/>
      <c r="BR212" s="81"/>
      <c r="BS212" s="82"/>
      <c r="BT212" s="82"/>
      <c r="BU212" s="82"/>
      <c r="BV212" s="82"/>
      <c r="BW212" s="82"/>
      <c r="BX212" s="82"/>
      <c r="BY212" s="82"/>
      <c r="BZ212" s="83"/>
      <c r="CA212" s="83"/>
      <c r="CB212" s="83"/>
      <c r="CC212" s="83"/>
      <c r="CD212" s="83"/>
      <c r="CE212" s="83"/>
      <c r="CF212" s="83"/>
      <c r="CG212" s="84"/>
      <c r="CH212" s="66"/>
      <c r="CI212" s="51"/>
      <c r="CJ212" s="144"/>
      <c r="CK212" s="109"/>
      <c r="CL212" s="58"/>
      <c r="CM212" s="3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5"/>
      <c r="DC212" s="172">
        <f>CU211^3+CV211^3+CW211^3+CX211^3+CY211^3+CZ211^3+DA211^3+DB211^3+CU212^3+CV212^3+CW212^3+CX212^3+CY212^3+CZ212^3+DA212^3+DB212^3</f>
        <v>0</v>
      </c>
      <c r="DD212" s="125">
        <f t="shared" ref="DD212:DD226" si="38">SUMSQ(CM212:DB212)</f>
        <v>0</v>
      </c>
      <c r="DE212" s="61"/>
      <c r="DF212" s="81"/>
      <c r="DG212" s="82"/>
      <c r="DH212" s="83"/>
      <c r="DI212" s="83"/>
      <c r="DJ212" s="82"/>
      <c r="DK212" s="82"/>
      <c r="DL212" s="83"/>
      <c r="DM212" s="83"/>
      <c r="DN212" s="82"/>
      <c r="DO212" s="82"/>
      <c r="DP212" s="83"/>
      <c r="DQ212" s="83"/>
      <c r="DR212" s="82"/>
      <c r="DS212" s="82"/>
      <c r="DT212" s="83"/>
      <c r="DU212" s="84"/>
      <c r="DV212" s="66"/>
      <c r="DW212" s="51"/>
      <c r="DY212" s="109"/>
      <c r="DZ212" s="58"/>
      <c r="EA212" s="3"/>
      <c r="EB212" s="4"/>
      <c r="EC212" s="4"/>
      <c r="ED212" s="4"/>
      <c r="EE212" s="4"/>
      <c r="EF212" s="4"/>
      <c r="EG212" s="4"/>
      <c r="EH212" s="4"/>
      <c r="EI212" s="4"/>
      <c r="EJ212" s="4"/>
      <c r="EK212" s="4"/>
      <c r="EL212" s="4"/>
      <c r="EM212" s="4"/>
      <c r="EN212" s="4"/>
      <c r="EO212" s="4"/>
      <c r="EP212" s="5"/>
      <c r="EQ212" s="172">
        <f>EI211^3+EJ211^3+EK211^3+EL211^3+EM211^3+EN211^3+EO211^3+EP211^3+EI212^3+EJ212^3+EK212^3+EL212^3+EM212^3+EN212^3+EO212^3+EP212^3</f>
        <v>0</v>
      </c>
      <c r="ER212" s="125">
        <f t="shared" ref="ER212:ER226" si="39">SUMSQ(EA212:EP212)</f>
        <v>0</v>
      </c>
      <c r="ES212" s="61"/>
      <c r="ET212" s="174"/>
      <c r="EU212" s="82"/>
      <c r="EV212" s="131"/>
      <c r="EW212" s="131"/>
      <c r="EX212" s="131"/>
      <c r="EY212" s="131"/>
      <c r="EZ212" s="83"/>
      <c r="FA212" s="131"/>
      <c r="FB212" s="131"/>
      <c r="FC212" s="82"/>
      <c r="FD212" s="131"/>
      <c r="FE212" s="131"/>
      <c r="FF212" s="131"/>
      <c r="FG212" s="131"/>
      <c r="FH212" s="83"/>
      <c r="FI212" s="175"/>
      <c r="FJ212" s="66"/>
      <c r="FK212" s="51"/>
    </row>
    <row r="213" spans="1:167" x14ac:dyDescent="0.2">
      <c r="A213" s="32"/>
      <c r="B213" s="32"/>
      <c r="C213" s="32"/>
      <c r="D213" s="106" t="s">
        <v>220</v>
      </c>
      <c r="E213" s="107" t="s">
        <v>207</v>
      </c>
      <c r="F213" s="108">
        <f>B4+(199*B6)</f>
        <v>200</v>
      </c>
      <c r="G213" s="104"/>
      <c r="H213" s="43"/>
      <c r="I213" s="109"/>
      <c r="J213" s="58"/>
      <c r="K213" s="3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5"/>
      <c r="AA213" s="172">
        <f>K213^3+L213^3+M213^3+N213^3+O213^3+P213^3+Q213^3+R213^3+K214^3+L214^3+M214^3+N214^3+O214^3+P214^3+Q214^3+R214^3</f>
        <v>0</v>
      </c>
      <c r="AB213" s="125">
        <f t="shared" si="36"/>
        <v>0</v>
      </c>
      <c r="AC213" s="88"/>
      <c r="AD213" s="81"/>
      <c r="AE213" s="82"/>
      <c r="AF213" s="82"/>
      <c r="AG213" s="82"/>
      <c r="AH213" s="83"/>
      <c r="AI213" s="83"/>
      <c r="AJ213" s="83"/>
      <c r="AK213" s="83"/>
      <c r="AL213" s="82"/>
      <c r="AM213" s="82"/>
      <c r="AN213" s="82"/>
      <c r="AO213" s="82"/>
      <c r="AP213" s="83"/>
      <c r="AQ213" s="83"/>
      <c r="AR213" s="83"/>
      <c r="AS213" s="84"/>
      <c r="AT213" s="66"/>
      <c r="AU213" s="51"/>
      <c r="AW213" s="109"/>
      <c r="AX213" s="58"/>
      <c r="AY213" s="3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5"/>
      <c r="BO213" s="172">
        <f>AY213^3+AZ213^3+BA213^3+BB213^3+BC213^3+BD213^3+BE213^3+BF213^3+AY214^3+AZ214^3+BA214^3+BB214^3+BC214^3+BD214^3+BE214^3+BF214^3</f>
        <v>0</v>
      </c>
      <c r="BP213" s="125">
        <f t="shared" si="37"/>
        <v>0</v>
      </c>
      <c r="BQ213" s="88"/>
      <c r="BR213" s="89"/>
      <c r="BS213" s="83"/>
      <c r="BT213" s="83"/>
      <c r="BU213" s="83"/>
      <c r="BV213" s="83"/>
      <c r="BW213" s="83"/>
      <c r="BX213" s="83"/>
      <c r="BY213" s="83"/>
      <c r="BZ213" s="82"/>
      <c r="CA213" s="82"/>
      <c r="CB213" s="82"/>
      <c r="CC213" s="82"/>
      <c r="CD213" s="82"/>
      <c r="CE213" s="82"/>
      <c r="CF213" s="82"/>
      <c r="CG213" s="86"/>
      <c r="CH213" s="66"/>
      <c r="CI213" s="51"/>
      <c r="CJ213" s="144"/>
      <c r="CK213" s="109"/>
      <c r="CL213" s="58"/>
      <c r="CM213" s="3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5"/>
      <c r="DC213" s="172">
        <f>CM213^3+CN213^3+CO213^3+CP213^3+CQ213^3+CR213^3+CS213^3+CT213^3+CM214^3+CN214^3+CO214^3+CP214^3+CQ214^3+CR214^3+CS214^3+CT214^3</f>
        <v>0</v>
      </c>
      <c r="DD213" s="125">
        <f t="shared" si="38"/>
        <v>0</v>
      </c>
      <c r="DE213" s="88"/>
      <c r="DF213" s="81"/>
      <c r="DG213" s="82"/>
      <c r="DH213" s="83"/>
      <c r="DI213" s="83"/>
      <c r="DJ213" s="82"/>
      <c r="DK213" s="82"/>
      <c r="DL213" s="83"/>
      <c r="DM213" s="83"/>
      <c r="DN213" s="82"/>
      <c r="DO213" s="82"/>
      <c r="DP213" s="83"/>
      <c r="DQ213" s="83"/>
      <c r="DR213" s="82"/>
      <c r="DS213" s="82"/>
      <c r="DT213" s="83"/>
      <c r="DU213" s="84"/>
      <c r="DV213" s="66"/>
      <c r="DW213" s="51"/>
      <c r="DY213" s="109"/>
      <c r="DZ213" s="58"/>
      <c r="EA213" s="3"/>
      <c r="EB213" s="4"/>
      <c r="EC213" s="4"/>
      <c r="ED213" s="4"/>
      <c r="EE213" s="4"/>
      <c r="EF213" s="4"/>
      <c r="EG213" s="4"/>
      <c r="EH213" s="4"/>
      <c r="EI213" s="4"/>
      <c r="EJ213" s="4"/>
      <c r="EK213" s="4"/>
      <c r="EL213" s="4"/>
      <c r="EM213" s="4"/>
      <c r="EN213" s="4"/>
      <c r="EO213" s="4"/>
      <c r="EP213" s="5"/>
      <c r="EQ213" s="172">
        <f>EA213^3+EB213^3+EC213^3+ED213^3+EE213^3+EF213^3+EG213^3+EH213^3+EA214^3+EB214^3+EC214^3+ED214^3+EE214^3+EF214^3+EG214^3+EH214^3</f>
        <v>0</v>
      </c>
      <c r="ER213" s="125">
        <f t="shared" si="39"/>
        <v>0</v>
      </c>
      <c r="ES213" s="88"/>
      <c r="ET213" s="174"/>
      <c r="EU213" s="131"/>
      <c r="EV213" s="82"/>
      <c r="EW213" s="131"/>
      <c r="EX213" s="131"/>
      <c r="EY213" s="83"/>
      <c r="EZ213" s="131"/>
      <c r="FA213" s="131"/>
      <c r="FB213" s="131"/>
      <c r="FC213" s="131"/>
      <c r="FD213" s="82"/>
      <c r="FE213" s="131"/>
      <c r="FF213" s="131"/>
      <c r="FG213" s="83"/>
      <c r="FH213" s="131"/>
      <c r="FI213" s="175"/>
      <c r="FJ213" s="66"/>
      <c r="FK213" s="51"/>
    </row>
    <row r="214" spans="1:167" x14ac:dyDescent="0.2">
      <c r="A214" s="32"/>
      <c r="B214" s="32"/>
      <c r="C214" s="32"/>
      <c r="D214" s="106" t="s">
        <v>212</v>
      </c>
      <c r="E214" s="107" t="s">
        <v>207</v>
      </c>
      <c r="F214" s="108">
        <f>B4+(200*B6)</f>
        <v>201</v>
      </c>
      <c r="G214" s="104"/>
      <c r="H214" s="43"/>
      <c r="I214" s="109"/>
      <c r="J214" s="58"/>
      <c r="K214" s="3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5"/>
      <c r="AA214" s="172">
        <f>S213^3+T213^3+U213^3+V213^3+W213^3+X213^3+Y213^3+Z213^3+S214^3+T214^3+U214^3+V214^3+W214^3+X214^3+Y214^3+Z214^3</f>
        <v>0</v>
      </c>
      <c r="AB214" s="125">
        <f t="shared" si="36"/>
        <v>0</v>
      </c>
      <c r="AC214" s="61"/>
      <c r="AD214" s="81"/>
      <c r="AE214" s="82"/>
      <c r="AF214" s="82"/>
      <c r="AG214" s="82"/>
      <c r="AH214" s="83"/>
      <c r="AI214" s="83"/>
      <c r="AJ214" s="83"/>
      <c r="AK214" s="83"/>
      <c r="AL214" s="82"/>
      <c r="AM214" s="82"/>
      <c r="AN214" s="82"/>
      <c r="AO214" s="82"/>
      <c r="AP214" s="83"/>
      <c r="AQ214" s="83"/>
      <c r="AR214" s="83"/>
      <c r="AS214" s="84"/>
      <c r="AT214" s="66"/>
      <c r="AU214" s="51"/>
      <c r="AW214" s="109"/>
      <c r="AX214" s="58"/>
      <c r="AY214" s="3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5"/>
      <c r="BO214" s="172">
        <f>BG213^3+BH213^3+BI213^3+BJ213^3+BK213^3+BL213^3+BM213^3+BN213^3+BG214^3+BH214^3+BI214^3+BJ214^3+BK214^3+BL214^3+BM214^3+BN214^3</f>
        <v>0</v>
      </c>
      <c r="BP214" s="125">
        <f t="shared" si="37"/>
        <v>0</v>
      </c>
      <c r="BQ214" s="61"/>
      <c r="BR214" s="89"/>
      <c r="BS214" s="83"/>
      <c r="BT214" s="83"/>
      <c r="BU214" s="83"/>
      <c r="BV214" s="83"/>
      <c r="BW214" s="83"/>
      <c r="BX214" s="83"/>
      <c r="BY214" s="83"/>
      <c r="BZ214" s="82"/>
      <c r="CA214" s="82"/>
      <c r="CB214" s="82"/>
      <c r="CC214" s="82"/>
      <c r="CD214" s="82"/>
      <c r="CE214" s="82"/>
      <c r="CF214" s="82"/>
      <c r="CG214" s="86"/>
      <c r="CH214" s="66"/>
      <c r="CI214" s="51"/>
      <c r="CJ214" s="144"/>
      <c r="CK214" s="109"/>
      <c r="CL214" s="58"/>
      <c r="CM214" s="3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5"/>
      <c r="DC214" s="172">
        <f>CU213^3+CV213^3+CW213^3+CX213^3+CY213^3+CZ213^3+DA213^3+DB213^3+CU214^3+CV214^3+CW214^3+CX214^3+CY214^3+CZ214^3+DA214^3+DB214^3</f>
        <v>0</v>
      </c>
      <c r="DD214" s="125">
        <f t="shared" si="38"/>
        <v>0</v>
      </c>
      <c r="DE214" s="61"/>
      <c r="DF214" s="81"/>
      <c r="DG214" s="82"/>
      <c r="DH214" s="83"/>
      <c r="DI214" s="83"/>
      <c r="DJ214" s="82"/>
      <c r="DK214" s="82"/>
      <c r="DL214" s="83"/>
      <c r="DM214" s="83"/>
      <c r="DN214" s="82"/>
      <c r="DO214" s="82"/>
      <c r="DP214" s="83"/>
      <c r="DQ214" s="83"/>
      <c r="DR214" s="82"/>
      <c r="DS214" s="82"/>
      <c r="DT214" s="83"/>
      <c r="DU214" s="84"/>
      <c r="DV214" s="66"/>
      <c r="DW214" s="51"/>
      <c r="DY214" s="109"/>
      <c r="DZ214" s="58"/>
      <c r="EA214" s="3"/>
      <c r="EB214" s="4"/>
      <c r="EC214" s="4"/>
      <c r="ED214" s="4"/>
      <c r="EE214" s="4"/>
      <c r="EF214" s="4"/>
      <c r="EG214" s="4"/>
      <c r="EH214" s="4"/>
      <c r="EI214" s="4"/>
      <c r="EJ214" s="4"/>
      <c r="EK214" s="4"/>
      <c r="EL214" s="4"/>
      <c r="EM214" s="4"/>
      <c r="EN214" s="4"/>
      <c r="EO214" s="4"/>
      <c r="EP214" s="5"/>
      <c r="EQ214" s="172">
        <f>EI213^3+EJ213^3+EK213^3+EL213^3+EM213^3+EN213^3+EO213^3+EP213^3+EI214^3+EJ214^3+EK214^3+EL214^3+EM214^3+EN214^3+EO214^3+EP214^3</f>
        <v>0</v>
      </c>
      <c r="ER214" s="125">
        <f t="shared" si="39"/>
        <v>0</v>
      </c>
      <c r="ES214" s="61"/>
      <c r="ET214" s="174"/>
      <c r="EU214" s="131"/>
      <c r="EV214" s="131"/>
      <c r="EW214" s="82"/>
      <c r="EX214" s="83"/>
      <c r="EY214" s="131"/>
      <c r="EZ214" s="131"/>
      <c r="FA214" s="131"/>
      <c r="FB214" s="131"/>
      <c r="FC214" s="131"/>
      <c r="FD214" s="131"/>
      <c r="FE214" s="82"/>
      <c r="FF214" s="83"/>
      <c r="FG214" s="131"/>
      <c r="FH214" s="131"/>
      <c r="FI214" s="175"/>
      <c r="FJ214" s="66"/>
      <c r="FK214" s="51"/>
    </row>
    <row r="215" spans="1:167" x14ac:dyDescent="0.2">
      <c r="A215" s="32"/>
      <c r="B215" s="32"/>
      <c r="C215" s="32"/>
      <c r="D215" s="106" t="s">
        <v>13</v>
      </c>
      <c r="E215" s="107" t="s">
        <v>207</v>
      </c>
      <c r="F215" s="110">
        <f>B4+(201*B6)</f>
        <v>202</v>
      </c>
      <c r="G215" s="104"/>
      <c r="H215" s="43"/>
      <c r="I215" s="109"/>
      <c r="J215" s="58"/>
      <c r="K215" s="3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5"/>
      <c r="AA215" s="172">
        <f>K215^3+L215^3+M215^3+N215^3+O215^3+P215^3+Q215^3+R215^3+K216^3+L216^3+M216^3+N216^3+O216^3+P216^3+Q216^3+R216^3</f>
        <v>0</v>
      </c>
      <c r="AB215" s="125">
        <f t="shared" si="36"/>
        <v>0</v>
      </c>
      <c r="AC215" s="61"/>
      <c r="AD215" s="89"/>
      <c r="AE215" s="83"/>
      <c r="AF215" s="83"/>
      <c r="AG215" s="83"/>
      <c r="AH215" s="82"/>
      <c r="AI215" s="82"/>
      <c r="AJ215" s="82"/>
      <c r="AK215" s="82"/>
      <c r="AL215" s="83"/>
      <c r="AM215" s="83"/>
      <c r="AN215" s="83"/>
      <c r="AO215" s="83"/>
      <c r="AP215" s="82"/>
      <c r="AQ215" s="82"/>
      <c r="AR215" s="82"/>
      <c r="AS215" s="86"/>
      <c r="AT215" s="66"/>
      <c r="AU215" s="51"/>
      <c r="AW215" s="109"/>
      <c r="AX215" s="58"/>
      <c r="AY215" s="3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5"/>
      <c r="BO215" s="172">
        <f>AY215^3+AZ215^3+BA215^3+BB215^3+BC215^3+BD215^3+BE215^3+BF215^3+AY216^3+AZ216^3+BA216^3+BB216^3+BC216^3+BD216^3+BE216^3+BF216^3</f>
        <v>0</v>
      </c>
      <c r="BP215" s="125">
        <f t="shared" si="37"/>
        <v>0</v>
      </c>
      <c r="BQ215" s="61"/>
      <c r="BR215" s="81"/>
      <c r="BS215" s="82"/>
      <c r="BT215" s="82"/>
      <c r="BU215" s="82"/>
      <c r="BV215" s="82"/>
      <c r="BW215" s="82"/>
      <c r="BX215" s="82"/>
      <c r="BY215" s="82"/>
      <c r="BZ215" s="83"/>
      <c r="CA215" s="83"/>
      <c r="CB215" s="83"/>
      <c r="CC215" s="83"/>
      <c r="CD215" s="83"/>
      <c r="CE215" s="83"/>
      <c r="CF215" s="83"/>
      <c r="CG215" s="84"/>
      <c r="CH215" s="66"/>
      <c r="CI215" s="51"/>
      <c r="CJ215" s="144"/>
      <c r="CK215" s="109"/>
      <c r="CL215" s="58"/>
      <c r="CM215" s="3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5"/>
      <c r="DC215" s="172">
        <f>CM215^3+CN215^3+CO215^3+CP215^3+CQ215^3+CR215^3+CS215^3+CT215^3+CM216^3+CN216^3+CO216^3+CP216^3+CQ216^3+CR216^3+CS216^3+CT216^3</f>
        <v>0</v>
      </c>
      <c r="DD215" s="125">
        <f t="shared" si="38"/>
        <v>0</v>
      </c>
      <c r="DE215" s="61"/>
      <c r="DF215" s="81"/>
      <c r="DG215" s="82"/>
      <c r="DH215" s="83"/>
      <c r="DI215" s="83"/>
      <c r="DJ215" s="82"/>
      <c r="DK215" s="82"/>
      <c r="DL215" s="83"/>
      <c r="DM215" s="83"/>
      <c r="DN215" s="82"/>
      <c r="DO215" s="82"/>
      <c r="DP215" s="83"/>
      <c r="DQ215" s="83"/>
      <c r="DR215" s="82"/>
      <c r="DS215" s="82"/>
      <c r="DT215" s="83"/>
      <c r="DU215" s="84"/>
      <c r="DV215" s="66"/>
      <c r="DW215" s="51"/>
      <c r="DY215" s="109"/>
      <c r="DZ215" s="58"/>
      <c r="EA215" s="3"/>
      <c r="EB215" s="4"/>
      <c r="EC215" s="4"/>
      <c r="ED215" s="4"/>
      <c r="EE215" s="4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5"/>
      <c r="EQ215" s="172">
        <f>EA215^3+EB215^3+EC215^3+ED215^3+EE215^3+EF215^3+EG215^3+EH215^3+EA216^3+EB216^3+EC216^3+ED216^3+EE216^3+EF216^3+EG216^3+EH216^3</f>
        <v>0</v>
      </c>
      <c r="ER215" s="125">
        <f t="shared" si="39"/>
        <v>0</v>
      </c>
      <c r="ES215" s="61"/>
      <c r="ET215" s="174"/>
      <c r="EU215" s="131"/>
      <c r="EV215" s="131"/>
      <c r="EW215" s="83"/>
      <c r="EX215" s="82"/>
      <c r="EY215" s="131"/>
      <c r="EZ215" s="131"/>
      <c r="FA215" s="131"/>
      <c r="FB215" s="131"/>
      <c r="FC215" s="131"/>
      <c r="FD215" s="131"/>
      <c r="FE215" s="83"/>
      <c r="FF215" s="82"/>
      <c r="FG215" s="131"/>
      <c r="FH215" s="131"/>
      <c r="FI215" s="175"/>
      <c r="FJ215" s="66"/>
      <c r="FK215" s="51"/>
    </row>
    <row r="216" spans="1:167" x14ac:dyDescent="0.2">
      <c r="A216" s="32"/>
      <c r="B216" s="32"/>
      <c r="C216" s="32"/>
      <c r="D216" s="106" t="s">
        <v>30</v>
      </c>
      <c r="E216" s="107" t="s">
        <v>207</v>
      </c>
      <c r="F216" s="110">
        <f>B4+(202*B6)</f>
        <v>203</v>
      </c>
      <c r="G216" s="104"/>
      <c r="H216" s="43"/>
      <c r="I216" s="109"/>
      <c r="J216" s="58"/>
      <c r="K216" s="3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5"/>
      <c r="AA216" s="172">
        <f>S215^3+T215^3+U215^3+V215^3+W215^3+X215^3+Y215^3+Z215^3+S216^3+T216^3+U216^3+V216^3+W216^3+X216^3+Y216^3+Z216^3</f>
        <v>0</v>
      </c>
      <c r="AB216" s="125">
        <f t="shared" si="36"/>
        <v>0</v>
      </c>
      <c r="AC216" s="61"/>
      <c r="AD216" s="89"/>
      <c r="AE216" s="83"/>
      <c r="AF216" s="83"/>
      <c r="AG216" s="83"/>
      <c r="AH216" s="82"/>
      <c r="AI216" s="82"/>
      <c r="AJ216" s="82"/>
      <c r="AK216" s="82"/>
      <c r="AL216" s="83"/>
      <c r="AM216" s="83"/>
      <c r="AN216" s="83"/>
      <c r="AO216" s="83"/>
      <c r="AP216" s="82"/>
      <c r="AQ216" s="82"/>
      <c r="AR216" s="82"/>
      <c r="AS216" s="86"/>
      <c r="AT216" s="66"/>
      <c r="AU216" s="51"/>
      <c r="AW216" s="109"/>
      <c r="AX216" s="58"/>
      <c r="AY216" s="3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5"/>
      <c r="BO216" s="172">
        <f>BG215^3+BH215^3+BI215^3+BJ215^3+BK215^3+BL215^3+BM215^3+BN215^3+BG216^3+BH216^3+BI216^3+BJ216^3+BK216^3+BL216^3+BM216^3+BN216^3</f>
        <v>0</v>
      </c>
      <c r="BP216" s="125">
        <f t="shared" si="37"/>
        <v>0</v>
      </c>
      <c r="BQ216" s="61"/>
      <c r="BR216" s="81"/>
      <c r="BS216" s="82"/>
      <c r="BT216" s="82"/>
      <c r="BU216" s="82"/>
      <c r="BV216" s="82"/>
      <c r="BW216" s="82"/>
      <c r="BX216" s="82"/>
      <c r="BY216" s="82"/>
      <c r="BZ216" s="83"/>
      <c r="CA216" s="83"/>
      <c r="CB216" s="83"/>
      <c r="CC216" s="83"/>
      <c r="CD216" s="83"/>
      <c r="CE216" s="83"/>
      <c r="CF216" s="83"/>
      <c r="CG216" s="84"/>
      <c r="CH216" s="66"/>
      <c r="CI216" s="51"/>
      <c r="CJ216" s="144"/>
      <c r="CK216" s="109"/>
      <c r="CL216" s="58"/>
      <c r="CM216" s="3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5"/>
      <c r="DC216" s="172">
        <f>CU215^3+CV215^3+CW215^3+CX215^3+CY215^3+CZ215^3+DA215^3+DB215^3+CU216^3+CV216^3+CW216^3+CX216^3+CY216^3+CZ216^3+DA216^3+DB216^3</f>
        <v>0</v>
      </c>
      <c r="DD216" s="125">
        <f t="shared" si="38"/>
        <v>0</v>
      </c>
      <c r="DE216" s="61"/>
      <c r="DF216" s="81"/>
      <c r="DG216" s="82"/>
      <c r="DH216" s="83"/>
      <c r="DI216" s="83"/>
      <c r="DJ216" s="82"/>
      <c r="DK216" s="82"/>
      <c r="DL216" s="83"/>
      <c r="DM216" s="83"/>
      <c r="DN216" s="82"/>
      <c r="DO216" s="82"/>
      <c r="DP216" s="83"/>
      <c r="DQ216" s="83"/>
      <c r="DR216" s="82"/>
      <c r="DS216" s="82"/>
      <c r="DT216" s="83"/>
      <c r="DU216" s="84"/>
      <c r="DV216" s="66"/>
      <c r="DW216" s="51"/>
      <c r="DY216" s="109"/>
      <c r="DZ216" s="58"/>
      <c r="EA216" s="3"/>
      <c r="EB216" s="4"/>
      <c r="EC216" s="4"/>
      <c r="ED216" s="4"/>
      <c r="EE216" s="4"/>
      <c r="EF216" s="4"/>
      <c r="EG216" s="4"/>
      <c r="EH216" s="4"/>
      <c r="EI216" s="4"/>
      <c r="EJ216" s="4"/>
      <c r="EK216" s="4"/>
      <c r="EL216" s="4"/>
      <c r="EM216" s="4"/>
      <c r="EN216" s="4"/>
      <c r="EO216" s="4"/>
      <c r="EP216" s="5"/>
      <c r="EQ216" s="172">
        <f>EI215^3+EJ215^3+EK215^3+EL215^3+EM215^3+EN215^3+EO215^3+EP215^3+EI216^3+EJ216^3+EK216^3+EL216^3+EM216^3+EN216^3+EO216^3+EP216^3</f>
        <v>0</v>
      </c>
      <c r="ER216" s="125">
        <f t="shared" si="39"/>
        <v>0</v>
      </c>
      <c r="ES216" s="61"/>
      <c r="ET216" s="174"/>
      <c r="EU216" s="131"/>
      <c r="EV216" s="83"/>
      <c r="EW216" s="131"/>
      <c r="EX216" s="131"/>
      <c r="EY216" s="82"/>
      <c r="EZ216" s="131"/>
      <c r="FA216" s="131"/>
      <c r="FB216" s="131"/>
      <c r="FC216" s="131"/>
      <c r="FD216" s="83"/>
      <c r="FE216" s="131"/>
      <c r="FF216" s="131"/>
      <c r="FG216" s="82"/>
      <c r="FH216" s="131"/>
      <c r="FI216" s="175"/>
      <c r="FJ216" s="66"/>
      <c r="FK216" s="51"/>
    </row>
    <row r="217" spans="1:167" x14ac:dyDescent="0.2">
      <c r="A217" s="32"/>
      <c r="B217" s="32"/>
      <c r="C217" s="32"/>
      <c r="D217" s="106" t="s">
        <v>178</v>
      </c>
      <c r="E217" s="107" t="s">
        <v>207</v>
      </c>
      <c r="F217" s="108">
        <f>B4+(203*B6)</f>
        <v>204</v>
      </c>
      <c r="G217" s="104"/>
      <c r="H217" s="43"/>
      <c r="I217" s="109"/>
      <c r="J217" s="58"/>
      <c r="K217" s="3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5"/>
      <c r="AA217" s="172">
        <f>K217^3+L217^3+M217^3+N217^3+O217^3+P217^3+Q217^3+R217^3+K218^3+L218^3+M218^3+N218^3+O218^3+P218^3+Q218^3+R218^3</f>
        <v>0</v>
      </c>
      <c r="AB217" s="125">
        <f t="shared" si="36"/>
        <v>0</v>
      </c>
      <c r="AC217" s="61"/>
      <c r="AD217" s="89"/>
      <c r="AE217" s="83"/>
      <c r="AF217" s="83"/>
      <c r="AG217" s="83"/>
      <c r="AH217" s="82"/>
      <c r="AI217" s="82"/>
      <c r="AJ217" s="82"/>
      <c r="AK217" s="82"/>
      <c r="AL217" s="83"/>
      <c r="AM217" s="83"/>
      <c r="AN217" s="83"/>
      <c r="AO217" s="83"/>
      <c r="AP217" s="82"/>
      <c r="AQ217" s="82"/>
      <c r="AR217" s="82"/>
      <c r="AS217" s="86"/>
      <c r="AT217" s="66"/>
      <c r="AU217" s="51"/>
      <c r="AW217" s="109"/>
      <c r="AX217" s="58"/>
      <c r="AY217" s="3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5"/>
      <c r="BO217" s="172">
        <f>AY217^3+AZ217^3+BA217^3+BB217^3+BC217^3+BD217^3+BE217^3+BF217^3+AY218^3+AZ218^3+BA218^3+BB218^3+BC218^3+BD218^3+BE218^3+BF218^3</f>
        <v>0</v>
      </c>
      <c r="BP217" s="125">
        <f t="shared" si="37"/>
        <v>0</v>
      </c>
      <c r="BQ217" s="61"/>
      <c r="BR217" s="89"/>
      <c r="BS217" s="83"/>
      <c r="BT217" s="83"/>
      <c r="BU217" s="83"/>
      <c r="BV217" s="83"/>
      <c r="BW217" s="83"/>
      <c r="BX217" s="83"/>
      <c r="BY217" s="83"/>
      <c r="BZ217" s="82"/>
      <c r="CA217" s="82"/>
      <c r="CB217" s="82"/>
      <c r="CC217" s="82"/>
      <c r="CD217" s="82"/>
      <c r="CE217" s="82"/>
      <c r="CF217" s="82"/>
      <c r="CG217" s="86"/>
      <c r="CH217" s="66"/>
      <c r="CI217" s="51"/>
      <c r="CJ217" s="144"/>
      <c r="CK217" s="109"/>
      <c r="CL217" s="58"/>
      <c r="CM217" s="3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5"/>
      <c r="DC217" s="172">
        <f>CM217^3+CN217^3+CO217^3+CP217^3+CQ217^3+CR217^3+CS217^3+CT217^3+CM218^3+CN218^3+CO218^3+CP218^3+CQ218^3+CR218^3+CS218^3+CT218^3</f>
        <v>0</v>
      </c>
      <c r="DD217" s="125">
        <f t="shared" si="38"/>
        <v>0</v>
      </c>
      <c r="DE217" s="61"/>
      <c r="DF217" s="81"/>
      <c r="DG217" s="82"/>
      <c r="DH217" s="83"/>
      <c r="DI217" s="83"/>
      <c r="DJ217" s="82"/>
      <c r="DK217" s="82"/>
      <c r="DL217" s="83"/>
      <c r="DM217" s="83"/>
      <c r="DN217" s="82"/>
      <c r="DO217" s="82"/>
      <c r="DP217" s="83"/>
      <c r="DQ217" s="83"/>
      <c r="DR217" s="82"/>
      <c r="DS217" s="82"/>
      <c r="DT217" s="83"/>
      <c r="DU217" s="84"/>
      <c r="DV217" s="66"/>
      <c r="DW217" s="51"/>
      <c r="DY217" s="109"/>
      <c r="DZ217" s="58"/>
      <c r="EA217" s="3"/>
      <c r="EB217" s="4"/>
      <c r="EC217" s="4"/>
      <c r="ED217" s="4"/>
      <c r="EE217" s="4"/>
      <c r="EF217" s="4"/>
      <c r="EG217" s="4"/>
      <c r="EH217" s="4"/>
      <c r="EI217" s="4"/>
      <c r="EJ217" s="4"/>
      <c r="EK217" s="4"/>
      <c r="EL217" s="4"/>
      <c r="EM217" s="4"/>
      <c r="EN217" s="4"/>
      <c r="EO217" s="4"/>
      <c r="EP217" s="5"/>
      <c r="EQ217" s="172">
        <f>EA217^3+EB217^3+EC217^3+ED217^3+EE217^3+EF217^3+EG217^3+EH217^3+EA218^3+EB218^3+EC218^3+ED218^3+EE218^3+EF218^3+EG218^3+EH218^3</f>
        <v>0</v>
      </c>
      <c r="ER217" s="125">
        <f t="shared" si="39"/>
        <v>0</v>
      </c>
      <c r="ES217" s="61"/>
      <c r="ET217" s="174"/>
      <c r="EU217" s="83"/>
      <c r="EV217" s="131"/>
      <c r="EW217" s="131"/>
      <c r="EX217" s="131"/>
      <c r="EY217" s="131"/>
      <c r="EZ217" s="82"/>
      <c r="FA217" s="131"/>
      <c r="FB217" s="131"/>
      <c r="FC217" s="83"/>
      <c r="FD217" s="131"/>
      <c r="FE217" s="131"/>
      <c r="FF217" s="131"/>
      <c r="FG217" s="131"/>
      <c r="FH217" s="82"/>
      <c r="FI217" s="175"/>
      <c r="FJ217" s="66"/>
      <c r="FK217" s="51"/>
    </row>
    <row r="218" spans="1:167" x14ac:dyDescent="0.2">
      <c r="A218" s="32"/>
      <c r="B218" s="32"/>
      <c r="C218" s="32"/>
      <c r="D218" s="106" t="s">
        <v>269</v>
      </c>
      <c r="E218" s="107" t="s">
        <v>207</v>
      </c>
      <c r="F218" s="108">
        <f>B4+(204*B6)</f>
        <v>205</v>
      </c>
      <c r="G218" s="104"/>
      <c r="H218" s="43"/>
      <c r="I218" s="109"/>
      <c r="J218" s="58"/>
      <c r="K218" s="3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5"/>
      <c r="AA218" s="172">
        <f>S217^3+T217^3+U217^3+V217^3+W217^3+X217^3+Y217^3+Z217^3+S218^3+T218^3+U218^3+V218^3+W218^3+X218^3+Y218^3+Z218^3</f>
        <v>0</v>
      </c>
      <c r="AB218" s="125">
        <f t="shared" si="36"/>
        <v>0</v>
      </c>
      <c r="AC218" s="61"/>
      <c r="AD218" s="89"/>
      <c r="AE218" s="83"/>
      <c r="AF218" s="83"/>
      <c r="AG218" s="83"/>
      <c r="AH218" s="82"/>
      <c r="AI218" s="82"/>
      <c r="AJ218" s="82"/>
      <c r="AK218" s="82"/>
      <c r="AL218" s="83"/>
      <c r="AM218" s="83"/>
      <c r="AN218" s="83"/>
      <c r="AO218" s="83"/>
      <c r="AP218" s="82"/>
      <c r="AQ218" s="82"/>
      <c r="AR218" s="82"/>
      <c r="AS218" s="86"/>
      <c r="AT218" s="66"/>
      <c r="AU218" s="51"/>
      <c r="AW218" s="109"/>
      <c r="AX218" s="58"/>
      <c r="AY218" s="3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5"/>
      <c r="BO218" s="172">
        <f>BG217^3+BH217^3+BI217^3+BJ217^3+BK217^3+BL217^3+BM217^3+BN217^3+BG218^3+BH218^3+BI218^3+BJ218^3+BK218^3+BL218^3+BM218^3+BN218^3</f>
        <v>0</v>
      </c>
      <c r="BP218" s="125">
        <f t="shared" si="37"/>
        <v>0</v>
      </c>
      <c r="BQ218" s="61"/>
      <c r="BR218" s="89"/>
      <c r="BS218" s="83"/>
      <c r="BT218" s="83"/>
      <c r="BU218" s="83"/>
      <c r="BV218" s="83"/>
      <c r="BW218" s="83"/>
      <c r="BX218" s="83"/>
      <c r="BY218" s="83"/>
      <c r="BZ218" s="82"/>
      <c r="CA218" s="82"/>
      <c r="CB218" s="82"/>
      <c r="CC218" s="82"/>
      <c r="CD218" s="82"/>
      <c r="CE218" s="82"/>
      <c r="CF218" s="82"/>
      <c r="CG218" s="86"/>
      <c r="CH218" s="66"/>
      <c r="CI218" s="51"/>
      <c r="CJ218" s="144"/>
      <c r="CK218" s="109"/>
      <c r="CL218" s="58"/>
      <c r="CM218" s="3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5"/>
      <c r="DC218" s="172">
        <f>CU217^3+CV217^3+CW217^3+CX217^3+CY217^3+CZ217^3+DA217^3+DB217^3+CU218^3+CV218^3+CW218^3+CX218^3+CY218^3+CZ218^3+DA218^3+DB218^3</f>
        <v>0</v>
      </c>
      <c r="DD218" s="125">
        <f t="shared" si="38"/>
        <v>0</v>
      </c>
      <c r="DE218" s="61"/>
      <c r="DF218" s="81"/>
      <c r="DG218" s="82"/>
      <c r="DH218" s="83"/>
      <c r="DI218" s="83"/>
      <c r="DJ218" s="82"/>
      <c r="DK218" s="82"/>
      <c r="DL218" s="83"/>
      <c r="DM218" s="83"/>
      <c r="DN218" s="82"/>
      <c r="DO218" s="82"/>
      <c r="DP218" s="83"/>
      <c r="DQ218" s="83"/>
      <c r="DR218" s="82"/>
      <c r="DS218" s="82"/>
      <c r="DT218" s="83"/>
      <c r="DU218" s="84"/>
      <c r="DV218" s="66"/>
      <c r="DW218" s="51"/>
      <c r="DY218" s="109"/>
      <c r="DZ218" s="58"/>
      <c r="EA218" s="3"/>
      <c r="EB218" s="4"/>
      <c r="EC218" s="4"/>
      <c r="ED218" s="4"/>
      <c r="EE218" s="4"/>
      <c r="EF218" s="4"/>
      <c r="EG218" s="4"/>
      <c r="EH218" s="4"/>
      <c r="EI218" s="4"/>
      <c r="EJ218" s="4"/>
      <c r="EK218" s="4"/>
      <c r="EL218" s="4"/>
      <c r="EM218" s="4"/>
      <c r="EN218" s="4"/>
      <c r="EO218" s="4"/>
      <c r="EP218" s="5"/>
      <c r="EQ218" s="172">
        <f>EI217^3+EJ217^3+EK217^3+EL217^3+EM217^3+EN217^3+EO217^3+EP217^3+EI218^3+EJ218^3+EK218^3+EL218^3+EM218^3+EN218^3+EO218^3+EP218^3</f>
        <v>0</v>
      </c>
      <c r="ER218" s="125">
        <f t="shared" si="39"/>
        <v>0</v>
      </c>
      <c r="ES218" s="61"/>
      <c r="ET218" s="89"/>
      <c r="EU218" s="131"/>
      <c r="EV218" s="131"/>
      <c r="EW218" s="131"/>
      <c r="EX218" s="131"/>
      <c r="EY218" s="131"/>
      <c r="EZ218" s="131"/>
      <c r="FA218" s="82"/>
      <c r="FB218" s="83"/>
      <c r="FC218" s="131"/>
      <c r="FD218" s="131"/>
      <c r="FE218" s="131"/>
      <c r="FF218" s="131"/>
      <c r="FG218" s="131"/>
      <c r="FH218" s="131"/>
      <c r="FI218" s="86"/>
      <c r="FJ218" s="66"/>
      <c r="FK218" s="51"/>
    </row>
    <row r="219" spans="1:167" x14ac:dyDescent="0.2">
      <c r="A219" s="32"/>
      <c r="B219" s="32"/>
      <c r="C219" s="32"/>
      <c r="D219" s="106" t="s">
        <v>139</v>
      </c>
      <c r="E219" s="107" t="s">
        <v>207</v>
      </c>
      <c r="F219" s="110">
        <f>B4+(205*B6)</f>
        <v>206</v>
      </c>
      <c r="G219" s="104"/>
      <c r="H219" s="43"/>
      <c r="I219" s="109"/>
      <c r="J219" s="58"/>
      <c r="K219" s="3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5"/>
      <c r="AA219" s="172">
        <f>K219^3+L219^3+M219^3+N219^3+O219^3+P219^3+Q219^3+R219^3+K220^3+L220^3+M220^3+N220^3+O220^3+P220^3+Q220^3+R220^3</f>
        <v>0</v>
      </c>
      <c r="AB219" s="125">
        <f t="shared" si="36"/>
        <v>0</v>
      </c>
      <c r="AC219" s="95"/>
      <c r="AD219" s="81"/>
      <c r="AE219" s="82"/>
      <c r="AF219" s="82"/>
      <c r="AG219" s="82"/>
      <c r="AH219" s="83"/>
      <c r="AI219" s="83"/>
      <c r="AJ219" s="83"/>
      <c r="AK219" s="83"/>
      <c r="AL219" s="82"/>
      <c r="AM219" s="82"/>
      <c r="AN219" s="82"/>
      <c r="AO219" s="82"/>
      <c r="AP219" s="83"/>
      <c r="AQ219" s="83"/>
      <c r="AR219" s="83"/>
      <c r="AS219" s="84"/>
      <c r="AT219" s="66"/>
      <c r="AU219" s="51"/>
      <c r="AW219" s="109"/>
      <c r="AX219" s="58"/>
      <c r="AY219" s="3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5"/>
      <c r="BO219" s="172">
        <f>AY219^3+AZ219^3+BA219^3+BB219^3+BC219^3+BD219^3+BE219^3+BF219^3+AY220^3+AZ220^3+BA220^3+BB220^3+BC220^3+BD220^3+BE220^3+BF220^3</f>
        <v>0</v>
      </c>
      <c r="BP219" s="125">
        <f t="shared" si="37"/>
        <v>0</v>
      </c>
      <c r="BQ219" s="95"/>
      <c r="BR219" s="81"/>
      <c r="BS219" s="82"/>
      <c r="BT219" s="82"/>
      <c r="BU219" s="82"/>
      <c r="BV219" s="82"/>
      <c r="BW219" s="82"/>
      <c r="BX219" s="82"/>
      <c r="BY219" s="82"/>
      <c r="BZ219" s="83"/>
      <c r="CA219" s="83"/>
      <c r="CB219" s="83"/>
      <c r="CC219" s="83"/>
      <c r="CD219" s="83"/>
      <c r="CE219" s="83"/>
      <c r="CF219" s="83"/>
      <c r="CG219" s="84"/>
      <c r="CH219" s="66"/>
      <c r="CI219" s="51"/>
      <c r="CJ219" s="144"/>
      <c r="CK219" s="109"/>
      <c r="CL219" s="58"/>
      <c r="CM219" s="3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5"/>
      <c r="DC219" s="172">
        <f>CM219^3+CN219^3+CO219^3+CP219^3+CQ219^3+CR219^3+CS219^3+CT219^3+CM220^3+CN220^3+CO220^3+CP220^3+CQ220^3+CR220^3+CS220^3+CT220^3</f>
        <v>0</v>
      </c>
      <c r="DD219" s="125">
        <f t="shared" si="38"/>
        <v>0</v>
      </c>
      <c r="DE219" s="95"/>
      <c r="DF219" s="89"/>
      <c r="DG219" s="83"/>
      <c r="DH219" s="82"/>
      <c r="DI219" s="82"/>
      <c r="DJ219" s="83"/>
      <c r="DK219" s="83"/>
      <c r="DL219" s="82"/>
      <c r="DM219" s="82"/>
      <c r="DN219" s="83"/>
      <c r="DO219" s="83"/>
      <c r="DP219" s="82"/>
      <c r="DQ219" s="82"/>
      <c r="DR219" s="83"/>
      <c r="DS219" s="83"/>
      <c r="DT219" s="82"/>
      <c r="DU219" s="86"/>
      <c r="DV219" s="66"/>
      <c r="DW219" s="51"/>
      <c r="DY219" s="109"/>
      <c r="DZ219" s="58"/>
      <c r="EA219" s="3"/>
      <c r="EB219" s="4"/>
      <c r="EC219" s="4"/>
      <c r="ED219" s="4"/>
      <c r="EE219" s="4"/>
      <c r="EF219" s="4"/>
      <c r="EG219" s="4"/>
      <c r="EH219" s="4"/>
      <c r="EI219" s="4"/>
      <c r="EJ219" s="4"/>
      <c r="EK219" s="4"/>
      <c r="EL219" s="4"/>
      <c r="EM219" s="4"/>
      <c r="EN219" s="4"/>
      <c r="EO219" s="4"/>
      <c r="EP219" s="5"/>
      <c r="EQ219" s="172">
        <f>EA219^3+EB219^3+EC219^3+ED219^3+EE219^3+EF219^3+EG219^3+EH219^3+EA220^3+EB220^3+EC220^3+ED220^3+EE220^3+EF220^3+EG220^3+EH220^3</f>
        <v>0</v>
      </c>
      <c r="ER219" s="125">
        <f t="shared" si="39"/>
        <v>0</v>
      </c>
      <c r="ES219" s="95"/>
      <c r="ET219" s="81"/>
      <c r="EU219" s="131"/>
      <c r="EV219" s="131"/>
      <c r="EW219" s="131"/>
      <c r="EX219" s="131"/>
      <c r="EY219" s="131"/>
      <c r="EZ219" s="131"/>
      <c r="FA219" s="83"/>
      <c r="FB219" s="82"/>
      <c r="FC219" s="131"/>
      <c r="FD219" s="131"/>
      <c r="FE219" s="131"/>
      <c r="FF219" s="131"/>
      <c r="FG219" s="131"/>
      <c r="FH219" s="131"/>
      <c r="FI219" s="84"/>
      <c r="FJ219" s="66"/>
      <c r="FK219" s="51"/>
    </row>
    <row r="220" spans="1:167" x14ac:dyDescent="0.2">
      <c r="A220" s="32"/>
      <c r="B220" s="32"/>
      <c r="C220" s="32"/>
      <c r="D220" s="106" t="s">
        <v>84</v>
      </c>
      <c r="E220" s="107" t="s">
        <v>207</v>
      </c>
      <c r="F220" s="110">
        <f>B4+(206*B6)</f>
        <v>207</v>
      </c>
      <c r="G220" s="104"/>
      <c r="H220" s="43"/>
      <c r="I220" s="109"/>
      <c r="J220" s="58"/>
      <c r="K220" s="3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5"/>
      <c r="AA220" s="172">
        <f>S219^3+T219^3+U219^3+V219^3+W219^3+X219^3+Y219^3+Z219^3+S220^3+T220^3+U220^3+V220^3+W220^3+X220^3+Y220^3+Z220^3</f>
        <v>0</v>
      </c>
      <c r="AB220" s="125">
        <f t="shared" si="36"/>
        <v>0</v>
      </c>
      <c r="AC220" s="61"/>
      <c r="AD220" s="81"/>
      <c r="AE220" s="82"/>
      <c r="AF220" s="82"/>
      <c r="AG220" s="82"/>
      <c r="AH220" s="83"/>
      <c r="AI220" s="83"/>
      <c r="AJ220" s="83"/>
      <c r="AK220" s="83"/>
      <c r="AL220" s="82"/>
      <c r="AM220" s="82"/>
      <c r="AN220" s="82"/>
      <c r="AO220" s="82"/>
      <c r="AP220" s="83"/>
      <c r="AQ220" s="83"/>
      <c r="AR220" s="83"/>
      <c r="AS220" s="84"/>
      <c r="AT220" s="66"/>
      <c r="AU220" s="51"/>
      <c r="AW220" s="109"/>
      <c r="AX220" s="58"/>
      <c r="AY220" s="3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5"/>
      <c r="BO220" s="172">
        <f>BG219^3+BH219^3+BI219^3+BJ219^3+BK219^3+BL219^3+BM219^3+BN219^3+BG220^3+BH220^3+BI220^3+BJ220^3+BK220^3+BL220^3+BM220^3+BN220^3</f>
        <v>0</v>
      </c>
      <c r="BP220" s="125">
        <f t="shared" si="37"/>
        <v>0</v>
      </c>
      <c r="BQ220" s="61"/>
      <c r="BR220" s="81"/>
      <c r="BS220" s="82"/>
      <c r="BT220" s="82"/>
      <c r="BU220" s="82"/>
      <c r="BV220" s="82"/>
      <c r="BW220" s="82"/>
      <c r="BX220" s="82"/>
      <c r="BY220" s="82"/>
      <c r="BZ220" s="83"/>
      <c r="CA220" s="83"/>
      <c r="CB220" s="83"/>
      <c r="CC220" s="83"/>
      <c r="CD220" s="83"/>
      <c r="CE220" s="83"/>
      <c r="CF220" s="83"/>
      <c r="CG220" s="84"/>
      <c r="CH220" s="66"/>
      <c r="CI220" s="51"/>
      <c r="CJ220" s="144"/>
      <c r="CK220" s="109"/>
      <c r="CL220" s="58"/>
      <c r="CM220" s="3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5"/>
      <c r="DC220" s="172">
        <f>CU219^3+CV219^3+CW219^3+CX219^3+CY219^3+CZ219^3+DA219^3+DB219^3+CU220^3+CV220^3+CW220^3+CX220^3+CY220^3+CZ220^3+DA220^3+DB220^3</f>
        <v>0</v>
      </c>
      <c r="DD220" s="125">
        <f t="shared" si="38"/>
        <v>0</v>
      </c>
      <c r="DE220" s="61"/>
      <c r="DF220" s="89"/>
      <c r="DG220" s="83"/>
      <c r="DH220" s="82"/>
      <c r="DI220" s="82"/>
      <c r="DJ220" s="83"/>
      <c r="DK220" s="83"/>
      <c r="DL220" s="82"/>
      <c r="DM220" s="82"/>
      <c r="DN220" s="83"/>
      <c r="DO220" s="83"/>
      <c r="DP220" s="82"/>
      <c r="DQ220" s="82"/>
      <c r="DR220" s="83"/>
      <c r="DS220" s="83"/>
      <c r="DT220" s="82"/>
      <c r="DU220" s="86"/>
      <c r="DV220" s="66"/>
      <c r="DW220" s="51"/>
      <c r="DY220" s="109"/>
      <c r="DZ220" s="58"/>
      <c r="EA220" s="3"/>
      <c r="EB220" s="4"/>
      <c r="EC220" s="4"/>
      <c r="ED220" s="4"/>
      <c r="EE220" s="4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5"/>
      <c r="EQ220" s="172">
        <f>EI219^3+EJ219^3+EK219^3+EL219^3+EM219^3+EN219^3+EO219^3+EP219^3+EI220^3+EJ220^3+EK220^3+EL220^3+EM220^3+EN220^3+EO220^3+EP220^3</f>
        <v>0</v>
      </c>
      <c r="ER220" s="125">
        <f t="shared" si="39"/>
        <v>0</v>
      </c>
      <c r="ES220" s="61"/>
      <c r="ET220" s="174"/>
      <c r="EU220" s="82"/>
      <c r="EV220" s="131"/>
      <c r="EW220" s="131"/>
      <c r="EX220" s="131"/>
      <c r="EY220" s="131"/>
      <c r="EZ220" s="83"/>
      <c r="FA220" s="131"/>
      <c r="FB220" s="131"/>
      <c r="FC220" s="82"/>
      <c r="FD220" s="131"/>
      <c r="FE220" s="131"/>
      <c r="FF220" s="131"/>
      <c r="FG220" s="131"/>
      <c r="FH220" s="83"/>
      <c r="FI220" s="175"/>
      <c r="FJ220" s="66"/>
      <c r="FK220" s="51"/>
    </row>
    <row r="221" spans="1:167" x14ac:dyDescent="0.2">
      <c r="A221" s="32"/>
      <c r="B221" s="32"/>
      <c r="C221" s="32"/>
      <c r="D221" s="106" t="s">
        <v>226</v>
      </c>
      <c r="E221" s="107" t="s">
        <v>207</v>
      </c>
      <c r="F221" s="108">
        <f>B4+(207*B6)</f>
        <v>208</v>
      </c>
      <c r="G221" s="104"/>
      <c r="H221" s="43"/>
      <c r="I221" s="109"/>
      <c r="J221" s="58"/>
      <c r="K221" s="3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5"/>
      <c r="AA221" s="172">
        <f>K221^3+L221^3+M221^3+N221^3+O221^3+P221^3+Q221^3+R221^3+K222^3+L222^3+M222^3+N222^3+O222^3+P222^3+Q222^3+R222^3</f>
        <v>0</v>
      </c>
      <c r="AB221" s="125">
        <f t="shared" si="36"/>
        <v>0</v>
      </c>
      <c r="AC221" s="61"/>
      <c r="AD221" s="81"/>
      <c r="AE221" s="82"/>
      <c r="AF221" s="82"/>
      <c r="AG221" s="82"/>
      <c r="AH221" s="83"/>
      <c r="AI221" s="83"/>
      <c r="AJ221" s="83"/>
      <c r="AK221" s="83"/>
      <c r="AL221" s="82"/>
      <c r="AM221" s="82"/>
      <c r="AN221" s="82"/>
      <c r="AO221" s="82"/>
      <c r="AP221" s="83"/>
      <c r="AQ221" s="83"/>
      <c r="AR221" s="83"/>
      <c r="AS221" s="84"/>
      <c r="AT221" s="66"/>
      <c r="AU221" s="51"/>
      <c r="AW221" s="109"/>
      <c r="AX221" s="58"/>
      <c r="AY221" s="3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5"/>
      <c r="BO221" s="172">
        <f>AY221^3+AZ221^3+BA221^3+BB221^3+BC221^3+BD221^3+BE221^3+BF221^3+AY222^3+AZ222^3+BA222^3+BB222^3+BC222^3+BD222^3+BE222^3+BF222^3</f>
        <v>0</v>
      </c>
      <c r="BP221" s="125">
        <f t="shared" si="37"/>
        <v>0</v>
      </c>
      <c r="BQ221" s="61"/>
      <c r="BR221" s="89"/>
      <c r="BS221" s="83"/>
      <c r="BT221" s="83"/>
      <c r="BU221" s="83"/>
      <c r="BV221" s="83"/>
      <c r="BW221" s="83"/>
      <c r="BX221" s="83"/>
      <c r="BY221" s="83"/>
      <c r="BZ221" s="82"/>
      <c r="CA221" s="82"/>
      <c r="CB221" s="82"/>
      <c r="CC221" s="82"/>
      <c r="CD221" s="82"/>
      <c r="CE221" s="82"/>
      <c r="CF221" s="82"/>
      <c r="CG221" s="86"/>
      <c r="CH221" s="66"/>
      <c r="CI221" s="51"/>
      <c r="CJ221" s="144"/>
      <c r="CK221" s="109"/>
      <c r="CL221" s="58"/>
      <c r="CM221" s="3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5"/>
      <c r="DC221" s="172">
        <f>CM221^3+CN221^3+CO221^3+CP221^3+CQ221^3+CR221^3+CS221^3+CT221^3+CM222^3+CN222^3+CO222^3+CP222^3+CQ222^3+CR222^3+CS222^3+CT222^3</f>
        <v>0</v>
      </c>
      <c r="DD221" s="125">
        <f t="shared" si="38"/>
        <v>0</v>
      </c>
      <c r="DE221" s="61"/>
      <c r="DF221" s="89"/>
      <c r="DG221" s="83"/>
      <c r="DH221" s="82"/>
      <c r="DI221" s="82"/>
      <c r="DJ221" s="83"/>
      <c r="DK221" s="83"/>
      <c r="DL221" s="82"/>
      <c r="DM221" s="82"/>
      <c r="DN221" s="83"/>
      <c r="DO221" s="83"/>
      <c r="DP221" s="82"/>
      <c r="DQ221" s="82"/>
      <c r="DR221" s="83"/>
      <c r="DS221" s="83"/>
      <c r="DT221" s="82"/>
      <c r="DU221" s="86"/>
      <c r="DV221" s="66"/>
      <c r="DW221" s="51"/>
      <c r="DY221" s="109"/>
      <c r="DZ221" s="58"/>
      <c r="EA221" s="3"/>
      <c r="EB221" s="4"/>
      <c r="EC221" s="4"/>
      <c r="ED221" s="4"/>
      <c r="EE221" s="4"/>
      <c r="EF221" s="4"/>
      <c r="EG221" s="4"/>
      <c r="EH221" s="4"/>
      <c r="EI221" s="4"/>
      <c r="EJ221" s="4"/>
      <c r="EK221" s="4"/>
      <c r="EL221" s="4"/>
      <c r="EM221" s="4"/>
      <c r="EN221" s="4"/>
      <c r="EO221" s="4"/>
      <c r="EP221" s="5"/>
      <c r="EQ221" s="172">
        <f>EA221^3+EB221^3+EC221^3+ED221^3+EE221^3+EF221^3+EG221^3+EH221^3+EA222^3+EB222^3+EC222^3+ED222^3+EE222^3+EF222^3+EG222^3+EH222^3</f>
        <v>0</v>
      </c>
      <c r="ER221" s="125">
        <f t="shared" si="39"/>
        <v>0</v>
      </c>
      <c r="ES221" s="61"/>
      <c r="ET221" s="174"/>
      <c r="EU221" s="131"/>
      <c r="EV221" s="82"/>
      <c r="EW221" s="131"/>
      <c r="EX221" s="131"/>
      <c r="EY221" s="83"/>
      <c r="EZ221" s="131"/>
      <c r="FA221" s="131"/>
      <c r="FB221" s="131"/>
      <c r="FC221" s="131"/>
      <c r="FD221" s="82"/>
      <c r="FE221" s="131"/>
      <c r="FF221" s="131"/>
      <c r="FG221" s="83"/>
      <c r="FH221" s="131"/>
      <c r="FI221" s="175"/>
      <c r="FJ221" s="66"/>
      <c r="FK221" s="51"/>
    </row>
    <row r="222" spans="1:167" x14ac:dyDescent="0.2">
      <c r="A222" s="32"/>
      <c r="B222" s="32"/>
      <c r="C222" s="32"/>
      <c r="D222" s="106" t="s">
        <v>145</v>
      </c>
      <c r="E222" s="107" t="s">
        <v>207</v>
      </c>
      <c r="F222" s="108">
        <f>B4+(208*B6)</f>
        <v>209</v>
      </c>
      <c r="G222" s="104"/>
      <c r="H222" s="43"/>
      <c r="I222" s="109"/>
      <c r="J222" s="58"/>
      <c r="K222" s="3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5"/>
      <c r="AA222" s="172">
        <f>S221^3+T221^3+U221^3+V221^3+W221^3+X221^3+Y221^3+Z221^3+S222^3+T222^3+U222^3+V222^3+W222^3+X222^3+Y222^3+Z222^3</f>
        <v>0</v>
      </c>
      <c r="AB222" s="125">
        <f t="shared" si="36"/>
        <v>0</v>
      </c>
      <c r="AC222" s="61"/>
      <c r="AD222" s="81"/>
      <c r="AE222" s="82"/>
      <c r="AF222" s="82"/>
      <c r="AG222" s="82"/>
      <c r="AH222" s="83"/>
      <c r="AI222" s="83"/>
      <c r="AJ222" s="83"/>
      <c r="AK222" s="83"/>
      <c r="AL222" s="82"/>
      <c r="AM222" s="82"/>
      <c r="AN222" s="82"/>
      <c r="AO222" s="82"/>
      <c r="AP222" s="83"/>
      <c r="AQ222" s="83"/>
      <c r="AR222" s="83"/>
      <c r="AS222" s="84"/>
      <c r="AT222" s="66"/>
      <c r="AU222" s="51"/>
      <c r="AW222" s="109"/>
      <c r="AX222" s="58"/>
      <c r="AY222" s="3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5"/>
      <c r="BO222" s="172">
        <f>BG221^3+BH221^3+BI221^3+BJ221^3+BK221^3+BL221^3+BM221^3+BN221^3+BG222^3+BH222^3+BI222^3+BJ222^3+BK222^3+BL222^3+BM222^3+BN222^3</f>
        <v>0</v>
      </c>
      <c r="BP222" s="125">
        <f t="shared" si="37"/>
        <v>0</v>
      </c>
      <c r="BQ222" s="61"/>
      <c r="BR222" s="89"/>
      <c r="BS222" s="83"/>
      <c r="BT222" s="83"/>
      <c r="BU222" s="83"/>
      <c r="BV222" s="83"/>
      <c r="BW222" s="83"/>
      <c r="BX222" s="83"/>
      <c r="BY222" s="83"/>
      <c r="BZ222" s="82"/>
      <c r="CA222" s="82"/>
      <c r="CB222" s="82"/>
      <c r="CC222" s="82"/>
      <c r="CD222" s="82"/>
      <c r="CE222" s="82"/>
      <c r="CF222" s="82"/>
      <c r="CG222" s="86"/>
      <c r="CH222" s="66"/>
      <c r="CI222" s="51"/>
      <c r="CJ222" s="144"/>
      <c r="CK222" s="109"/>
      <c r="CL222" s="58"/>
      <c r="CM222" s="3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5"/>
      <c r="DC222" s="172">
        <f>CU221^3+CV221^3+CW221^3+CX221^3+CY221^3+CZ221^3+DA221^3+DB221^3+CU222^3+CV222^3+CW222^3+CX222^3+CY222^3+CZ222^3+DA222^3+DB222^3</f>
        <v>0</v>
      </c>
      <c r="DD222" s="125">
        <f t="shared" si="38"/>
        <v>0</v>
      </c>
      <c r="DE222" s="61"/>
      <c r="DF222" s="89"/>
      <c r="DG222" s="83"/>
      <c r="DH222" s="82"/>
      <c r="DI222" s="82"/>
      <c r="DJ222" s="83"/>
      <c r="DK222" s="83"/>
      <c r="DL222" s="82"/>
      <c r="DM222" s="82"/>
      <c r="DN222" s="83"/>
      <c r="DO222" s="83"/>
      <c r="DP222" s="82"/>
      <c r="DQ222" s="82"/>
      <c r="DR222" s="83"/>
      <c r="DS222" s="83"/>
      <c r="DT222" s="82"/>
      <c r="DU222" s="86"/>
      <c r="DV222" s="66"/>
      <c r="DW222" s="51"/>
      <c r="DY222" s="109"/>
      <c r="DZ222" s="58"/>
      <c r="EA222" s="3"/>
      <c r="EB222" s="4"/>
      <c r="EC222" s="4"/>
      <c r="ED222" s="4"/>
      <c r="EE222" s="4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5"/>
      <c r="EQ222" s="172">
        <f>EI221^3+EJ221^3+EK221^3+EL221^3+EM221^3+EN221^3+EO221^3+EP221^3+EI222^3+EJ222^3+EK222^3+EL222^3+EM222^3+EN222^3+EO222^3+EP222^3</f>
        <v>0</v>
      </c>
      <c r="ER222" s="125">
        <f t="shared" si="39"/>
        <v>0</v>
      </c>
      <c r="ES222" s="61"/>
      <c r="ET222" s="174"/>
      <c r="EU222" s="131"/>
      <c r="EV222" s="131"/>
      <c r="EW222" s="82"/>
      <c r="EX222" s="83"/>
      <c r="EY222" s="131"/>
      <c r="EZ222" s="131"/>
      <c r="FA222" s="131"/>
      <c r="FB222" s="131"/>
      <c r="FC222" s="131"/>
      <c r="FD222" s="131"/>
      <c r="FE222" s="82"/>
      <c r="FF222" s="83"/>
      <c r="FG222" s="131"/>
      <c r="FH222" s="131"/>
      <c r="FI222" s="175"/>
      <c r="FJ222" s="66"/>
      <c r="FK222" s="51"/>
    </row>
    <row r="223" spans="1:167" x14ac:dyDescent="0.2">
      <c r="A223" s="32"/>
      <c r="B223" s="32"/>
      <c r="C223" s="32"/>
      <c r="D223" s="106" t="s">
        <v>26</v>
      </c>
      <c r="E223" s="107" t="s">
        <v>207</v>
      </c>
      <c r="F223" s="110">
        <f>B4+(209*B6)</f>
        <v>210</v>
      </c>
      <c r="G223" s="104"/>
      <c r="H223" s="43"/>
      <c r="I223" s="109"/>
      <c r="J223" s="58"/>
      <c r="K223" s="3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5"/>
      <c r="AA223" s="172">
        <f>K223^3+L223^3+M223^3+N223^3+O223^3+P223^3+Q223^3+R223^3+K224^3+L224^3+M224^3+N224^3+O224^3+P224^3+Q224^3+R224^3</f>
        <v>0</v>
      </c>
      <c r="AB223" s="125">
        <f t="shared" si="36"/>
        <v>0</v>
      </c>
      <c r="AC223" s="61"/>
      <c r="AD223" s="89"/>
      <c r="AE223" s="83"/>
      <c r="AF223" s="83"/>
      <c r="AG223" s="83"/>
      <c r="AH223" s="82"/>
      <c r="AI223" s="82"/>
      <c r="AJ223" s="82"/>
      <c r="AK223" s="82"/>
      <c r="AL223" s="83"/>
      <c r="AM223" s="83"/>
      <c r="AN223" s="83"/>
      <c r="AO223" s="83"/>
      <c r="AP223" s="82"/>
      <c r="AQ223" s="82"/>
      <c r="AR223" s="82"/>
      <c r="AS223" s="86"/>
      <c r="AT223" s="66"/>
      <c r="AU223" s="51"/>
      <c r="AW223" s="109"/>
      <c r="AX223" s="58"/>
      <c r="AY223" s="3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5"/>
      <c r="BO223" s="172">
        <f>AY223^3+AZ223^3+BA223^3+BB223^3+BC223^3+BD223^3+BE223^3+BF223^3+AY224^3+AZ224^3+BA224^3+BB224^3+BC224^3+BD224^3+BE224^3+BF224^3</f>
        <v>0</v>
      </c>
      <c r="BP223" s="125">
        <f t="shared" si="37"/>
        <v>0</v>
      </c>
      <c r="BQ223" s="61"/>
      <c r="BR223" s="81"/>
      <c r="BS223" s="82"/>
      <c r="BT223" s="82"/>
      <c r="BU223" s="82"/>
      <c r="BV223" s="82"/>
      <c r="BW223" s="82"/>
      <c r="BX223" s="82"/>
      <c r="BY223" s="82"/>
      <c r="BZ223" s="83"/>
      <c r="CA223" s="83"/>
      <c r="CB223" s="83"/>
      <c r="CC223" s="83"/>
      <c r="CD223" s="83"/>
      <c r="CE223" s="83"/>
      <c r="CF223" s="83"/>
      <c r="CG223" s="84"/>
      <c r="CH223" s="66"/>
      <c r="CI223" s="51"/>
      <c r="CJ223" s="144"/>
      <c r="CK223" s="109"/>
      <c r="CL223" s="58"/>
      <c r="CM223" s="3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5"/>
      <c r="DC223" s="172">
        <f>CM223^3+CN223^3+CO223^3+CP223^3+CQ223^3+CR223^3+CS223^3+CT223^3+CM224^3+CN224^3+CO224^3+CP224^3+CQ224^3+CR224^3+CS224^3+CT224^3</f>
        <v>0</v>
      </c>
      <c r="DD223" s="125">
        <f t="shared" si="38"/>
        <v>0</v>
      </c>
      <c r="DE223" s="61"/>
      <c r="DF223" s="89"/>
      <c r="DG223" s="83"/>
      <c r="DH223" s="82"/>
      <c r="DI223" s="82"/>
      <c r="DJ223" s="83"/>
      <c r="DK223" s="83"/>
      <c r="DL223" s="82"/>
      <c r="DM223" s="82"/>
      <c r="DN223" s="83"/>
      <c r="DO223" s="83"/>
      <c r="DP223" s="82"/>
      <c r="DQ223" s="82"/>
      <c r="DR223" s="83"/>
      <c r="DS223" s="83"/>
      <c r="DT223" s="82"/>
      <c r="DU223" s="86"/>
      <c r="DV223" s="66"/>
      <c r="DW223" s="51"/>
      <c r="DY223" s="109"/>
      <c r="DZ223" s="58"/>
      <c r="EA223" s="3"/>
      <c r="EB223" s="4"/>
      <c r="EC223" s="4"/>
      <c r="ED223" s="4"/>
      <c r="EE223" s="4"/>
      <c r="EF223" s="4"/>
      <c r="EG223" s="4"/>
      <c r="EH223" s="4"/>
      <c r="EI223" s="4"/>
      <c r="EJ223" s="4"/>
      <c r="EK223" s="4"/>
      <c r="EL223" s="4"/>
      <c r="EM223" s="4"/>
      <c r="EN223" s="4"/>
      <c r="EO223" s="4"/>
      <c r="EP223" s="5"/>
      <c r="EQ223" s="172">
        <f>EA223^3+EB223^3+EC223^3+ED223^3+EE223^3+EF223^3+EG223^3+EH223^3+EA224^3+EB224^3+EC224^3+ED224^3+EE224^3+EF224^3+EG224^3+EH224^3</f>
        <v>0</v>
      </c>
      <c r="ER223" s="125">
        <f t="shared" si="39"/>
        <v>0</v>
      </c>
      <c r="ES223" s="61"/>
      <c r="ET223" s="174"/>
      <c r="EU223" s="131"/>
      <c r="EV223" s="131"/>
      <c r="EW223" s="83"/>
      <c r="EX223" s="82"/>
      <c r="EY223" s="131"/>
      <c r="EZ223" s="131"/>
      <c r="FA223" s="131"/>
      <c r="FB223" s="131"/>
      <c r="FC223" s="131"/>
      <c r="FD223" s="131"/>
      <c r="FE223" s="83"/>
      <c r="FF223" s="82"/>
      <c r="FG223" s="131"/>
      <c r="FH223" s="131"/>
      <c r="FI223" s="175"/>
      <c r="FJ223" s="66"/>
      <c r="FK223" s="51"/>
    </row>
    <row r="224" spans="1:167" x14ac:dyDescent="0.2">
      <c r="A224" s="32"/>
      <c r="B224" s="32"/>
      <c r="C224" s="32"/>
      <c r="D224" s="106" t="s">
        <v>37</v>
      </c>
      <c r="E224" s="107" t="s">
        <v>207</v>
      </c>
      <c r="F224" s="110">
        <f>B4+(210*B6)</f>
        <v>211</v>
      </c>
      <c r="G224" s="104"/>
      <c r="H224" s="43"/>
      <c r="I224" s="109"/>
      <c r="J224" s="58"/>
      <c r="K224" s="3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5"/>
      <c r="AA224" s="172">
        <f>S223^3+T223^3+U223^3+V223^3+W223^3+X223^3+Y223^3+Z223^3+S224^3+T224^3+U224^3+V224^3+W224^3+X224^3+Y224^3+Z224^3</f>
        <v>0</v>
      </c>
      <c r="AB224" s="125">
        <f t="shared" si="36"/>
        <v>0</v>
      </c>
      <c r="AC224" s="61"/>
      <c r="AD224" s="89"/>
      <c r="AE224" s="83"/>
      <c r="AF224" s="83"/>
      <c r="AG224" s="83"/>
      <c r="AH224" s="82"/>
      <c r="AI224" s="82"/>
      <c r="AJ224" s="82"/>
      <c r="AK224" s="82"/>
      <c r="AL224" s="83"/>
      <c r="AM224" s="83"/>
      <c r="AN224" s="83"/>
      <c r="AO224" s="83"/>
      <c r="AP224" s="82"/>
      <c r="AQ224" s="82"/>
      <c r="AR224" s="82"/>
      <c r="AS224" s="86"/>
      <c r="AT224" s="66"/>
      <c r="AU224" s="51"/>
      <c r="AW224" s="109"/>
      <c r="AX224" s="58"/>
      <c r="AY224" s="3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5"/>
      <c r="BO224" s="172">
        <f>BG223^3+BH223^3+BI223^3+BJ223^3+BK223^3+BL223^3+BM223^3+BN223^3+BG224^3+BH224^3+BI224^3+BJ224^3+BK224^3+BL224^3+BM224^3+BN224^3</f>
        <v>0</v>
      </c>
      <c r="BP224" s="125">
        <f t="shared" si="37"/>
        <v>0</v>
      </c>
      <c r="BQ224" s="61"/>
      <c r="BR224" s="81"/>
      <c r="BS224" s="82"/>
      <c r="BT224" s="82"/>
      <c r="BU224" s="82"/>
      <c r="BV224" s="82"/>
      <c r="BW224" s="82"/>
      <c r="BX224" s="82"/>
      <c r="BY224" s="82"/>
      <c r="BZ224" s="83"/>
      <c r="CA224" s="83"/>
      <c r="CB224" s="83"/>
      <c r="CC224" s="83"/>
      <c r="CD224" s="83"/>
      <c r="CE224" s="83"/>
      <c r="CF224" s="83"/>
      <c r="CG224" s="84"/>
      <c r="CH224" s="66"/>
      <c r="CI224" s="51"/>
      <c r="CJ224" s="144"/>
      <c r="CK224" s="109"/>
      <c r="CL224" s="58"/>
      <c r="CM224" s="3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5"/>
      <c r="DC224" s="172">
        <f>CU223^3+CV223^3+CW223^3+CX223^3+CY223^3+CZ223^3+DA223^3+DB223^3+CU224^3+CV224^3+CW224^3+CX224^3+CY224^3+CZ224^3+DA224^3+DB224^3</f>
        <v>0</v>
      </c>
      <c r="DD224" s="125">
        <f t="shared" si="38"/>
        <v>0</v>
      </c>
      <c r="DE224" s="61"/>
      <c r="DF224" s="89"/>
      <c r="DG224" s="83"/>
      <c r="DH224" s="82"/>
      <c r="DI224" s="82"/>
      <c r="DJ224" s="83"/>
      <c r="DK224" s="83"/>
      <c r="DL224" s="82"/>
      <c r="DM224" s="82"/>
      <c r="DN224" s="83"/>
      <c r="DO224" s="83"/>
      <c r="DP224" s="82"/>
      <c r="DQ224" s="82"/>
      <c r="DR224" s="83"/>
      <c r="DS224" s="83"/>
      <c r="DT224" s="82"/>
      <c r="DU224" s="86"/>
      <c r="DV224" s="66"/>
      <c r="DW224" s="51"/>
      <c r="DY224" s="109"/>
      <c r="DZ224" s="58"/>
      <c r="EA224" s="3"/>
      <c r="EB224" s="4"/>
      <c r="EC224" s="4"/>
      <c r="ED224" s="4"/>
      <c r="EE224" s="4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5"/>
      <c r="EQ224" s="172">
        <f>EI223^3+EJ223^3+EK223^3+EL223^3+EM223^3+EN223^3+EO223^3+EP223^3+EI224^3+EJ224^3+EK224^3+EL224^3+EM224^3+EN224^3+EO224^3+EP224^3</f>
        <v>0</v>
      </c>
      <c r="ER224" s="125">
        <f t="shared" si="39"/>
        <v>0</v>
      </c>
      <c r="ES224" s="61"/>
      <c r="ET224" s="174"/>
      <c r="EU224" s="131"/>
      <c r="EV224" s="83"/>
      <c r="EW224" s="131"/>
      <c r="EX224" s="131"/>
      <c r="EY224" s="82"/>
      <c r="EZ224" s="131"/>
      <c r="FA224" s="131"/>
      <c r="FB224" s="131"/>
      <c r="FC224" s="131"/>
      <c r="FD224" s="83"/>
      <c r="FE224" s="131"/>
      <c r="FF224" s="131"/>
      <c r="FG224" s="82"/>
      <c r="FH224" s="131"/>
      <c r="FI224" s="175"/>
      <c r="FJ224" s="66"/>
      <c r="FK224" s="51"/>
    </row>
    <row r="225" spans="1:167" x14ac:dyDescent="0.2">
      <c r="A225" s="32"/>
      <c r="B225" s="32"/>
      <c r="C225" s="32"/>
      <c r="D225" s="106" t="s">
        <v>244</v>
      </c>
      <c r="E225" s="107" t="s">
        <v>207</v>
      </c>
      <c r="F225" s="108">
        <f>B4+(211*B6)</f>
        <v>212</v>
      </c>
      <c r="G225" s="104"/>
      <c r="H225" s="43"/>
      <c r="I225" s="109"/>
      <c r="J225" s="58"/>
      <c r="K225" s="3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5"/>
      <c r="AA225" s="172">
        <f>K225^3+L225^3+M225^3+N225^3+O225^3+P225^3+Q225^3+R225^3+K226^3+L226^3+M226^3+N226^3+O226^3+P226^3+Q226^3+R226^3</f>
        <v>0</v>
      </c>
      <c r="AB225" s="125">
        <f t="shared" si="36"/>
        <v>0</v>
      </c>
      <c r="AC225" s="61"/>
      <c r="AD225" s="89"/>
      <c r="AE225" s="83"/>
      <c r="AF225" s="83"/>
      <c r="AG225" s="83"/>
      <c r="AH225" s="82"/>
      <c r="AI225" s="82"/>
      <c r="AJ225" s="82"/>
      <c r="AK225" s="82"/>
      <c r="AL225" s="83"/>
      <c r="AM225" s="83"/>
      <c r="AN225" s="83"/>
      <c r="AO225" s="83"/>
      <c r="AP225" s="82"/>
      <c r="AQ225" s="82"/>
      <c r="AR225" s="82"/>
      <c r="AS225" s="86"/>
      <c r="AT225" s="66"/>
      <c r="AU225" s="51"/>
      <c r="AW225" s="109"/>
      <c r="AX225" s="58"/>
      <c r="AY225" s="3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5"/>
      <c r="BO225" s="172">
        <f>AY225^3+AZ225^3+BA225^3+BB225^3+BC225^3+BD225^3+BE225^3+BF225^3+AY226^3+AZ226^3+BA226^3+BB226^3+BC226^3+BD226^3+BE226^3+BF226^3</f>
        <v>0</v>
      </c>
      <c r="BP225" s="125">
        <f t="shared" si="37"/>
        <v>0</v>
      </c>
      <c r="BQ225" s="61"/>
      <c r="BR225" s="89"/>
      <c r="BS225" s="83"/>
      <c r="BT225" s="83"/>
      <c r="BU225" s="83"/>
      <c r="BV225" s="83"/>
      <c r="BW225" s="83"/>
      <c r="BX225" s="83"/>
      <c r="BY225" s="83"/>
      <c r="BZ225" s="82"/>
      <c r="CA225" s="82"/>
      <c r="CB225" s="82"/>
      <c r="CC225" s="82"/>
      <c r="CD225" s="82"/>
      <c r="CE225" s="82"/>
      <c r="CF225" s="82"/>
      <c r="CG225" s="86"/>
      <c r="CH225" s="66"/>
      <c r="CI225" s="51"/>
      <c r="CJ225" s="144"/>
      <c r="CK225" s="109"/>
      <c r="CL225" s="58"/>
      <c r="CM225" s="3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5"/>
      <c r="DC225" s="172">
        <f>CM225^3+CN225^3+CO225^3+CP225^3+CQ225^3+CR225^3+CS225^3+CT225^3+CM226^3+CN226^3+CO226^3+CP226^3+CQ226^3+CR226^3+CS226^3+CT226^3</f>
        <v>0</v>
      </c>
      <c r="DD225" s="125">
        <f t="shared" si="38"/>
        <v>0</v>
      </c>
      <c r="DE225" s="61"/>
      <c r="DF225" s="89"/>
      <c r="DG225" s="83"/>
      <c r="DH225" s="82"/>
      <c r="DI225" s="82"/>
      <c r="DJ225" s="83"/>
      <c r="DK225" s="83"/>
      <c r="DL225" s="82"/>
      <c r="DM225" s="82"/>
      <c r="DN225" s="83"/>
      <c r="DO225" s="83"/>
      <c r="DP225" s="82"/>
      <c r="DQ225" s="82"/>
      <c r="DR225" s="83"/>
      <c r="DS225" s="83"/>
      <c r="DT225" s="82"/>
      <c r="DU225" s="86"/>
      <c r="DV225" s="66"/>
      <c r="DW225" s="51"/>
      <c r="DY225" s="109"/>
      <c r="DZ225" s="58"/>
      <c r="EA225" s="3"/>
      <c r="EB225" s="4"/>
      <c r="EC225" s="4"/>
      <c r="ED225" s="4"/>
      <c r="EE225" s="4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5"/>
      <c r="EQ225" s="172">
        <f>EA225^3+EB225^3+EC225^3+ED225^3+EE225^3+EF225^3+EG225^3+EH225^3+EA226^3+EB226^3+EC226^3+ED226^3+EE226^3+EF226^3+EG226^3+EH226^3</f>
        <v>0</v>
      </c>
      <c r="ER225" s="125">
        <f t="shared" si="39"/>
        <v>0</v>
      </c>
      <c r="ES225" s="61"/>
      <c r="ET225" s="174"/>
      <c r="EU225" s="83"/>
      <c r="EV225" s="131"/>
      <c r="EW225" s="131"/>
      <c r="EX225" s="131"/>
      <c r="EY225" s="131"/>
      <c r="EZ225" s="82"/>
      <c r="FA225" s="131"/>
      <c r="FB225" s="131"/>
      <c r="FC225" s="83"/>
      <c r="FD225" s="131"/>
      <c r="FE225" s="131"/>
      <c r="FF225" s="131"/>
      <c r="FG225" s="131"/>
      <c r="FH225" s="82"/>
      <c r="FI225" s="175"/>
      <c r="FJ225" s="66"/>
      <c r="FK225" s="51"/>
    </row>
    <row r="226" spans="1:167" x14ac:dyDescent="0.2">
      <c r="A226" s="32"/>
      <c r="B226" s="32"/>
      <c r="C226" s="32"/>
      <c r="D226" s="106" t="s">
        <v>230</v>
      </c>
      <c r="E226" s="107" t="s">
        <v>207</v>
      </c>
      <c r="F226" s="108">
        <f>B4+(212*B6)</f>
        <v>213</v>
      </c>
      <c r="G226" s="104"/>
      <c r="H226" s="43"/>
      <c r="I226" s="109"/>
      <c r="J226" s="58"/>
      <c r="K226" s="7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9"/>
      <c r="AA226" s="172">
        <f>S225^3+T225^3+U225^3+V225^3+W225^3+X225^3+Y225^3+Z225^3+S226^3+T226^3+U226^3+V226^3+W226^3+X226^3+Y226^3+Z226^3</f>
        <v>0</v>
      </c>
      <c r="AB226" s="125">
        <f t="shared" si="36"/>
        <v>0</v>
      </c>
      <c r="AC226" s="61"/>
      <c r="AD226" s="116"/>
      <c r="AE226" s="117"/>
      <c r="AF226" s="117"/>
      <c r="AG226" s="117"/>
      <c r="AH226" s="118"/>
      <c r="AI226" s="118"/>
      <c r="AJ226" s="118"/>
      <c r="AK226" s="118"/>
      <c r="AL226" s="117"/>
      <c r="AM226" s="117"/>
      <c r="AN226" s="117"/>
      <c r="AO226" s="117"/>
      <c r="AP226" s="118"/>
      <c r="AQ226" s="118"/>
      <c r="AR226" s="118"/>
      <c r="AS226" s="119"/>
      <c r="AT226" s="32"/>
      <c r="AU226" s="115"/>
      <c r="AW226" s="109"/>
      <c r="AX226" s="58"/>
      <c r="AY226" s="7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9"/>
      <c r="BO226" s="172">
        <f>BG225^3+BH225^3+BI225^3+BJ225^3+BK225^3+BL225^3+BM225^3+BN225^3+BG226^3+BH226^3+BI226^3+BJ226^3+BK226^3+BL226^3+BM226^3+BN226^3</f>
        <v>0</v>
      </c>
      <c r="BP226" s="125">
        <f t="shared" si="37"/>
        <v>0</v>
      </c>
      <c r="BQ226" s="61"/>
      <c r="BR226" s="116"/>
      <c r="BS226" s="117"/>
      <c r="BT226" s="117"/>
      <c r="BU226" s="117"/>
      <c r="BV226" s="117"/>
      <c r="BW226" s="117"/>
      <c r="BX226" s="117"/>
      <c r="BY226" s="117"/>
      <c r="BZ226" s="118"/>
      <c r="CA226" s="118"/>
      <c r="CB226" s="118"/>
      <c r="CC226" s="118"/>
      <c r="CD226" s="118"/>
      <c r="CE226" s="118"/>
      <c r="CF226" s="118"/>
      <c r="CG226" s="119"/>
      <c r="CH226" s="32"/>
      <c r="CI226" s="115"/>
      <c r="CJ226" s="144"/>
      <c r="CK226" s="109"/>
      <c r="CL226" s="58"/>
      <c r="CM226" s="7"/>
      <c r="CN226" s="8"/>
      <c r="CO226" s="8"/>
      <c r="CP226" s="8"/>
      <c r="CQ226" s="8"/>
      <c r="CR226" s="8"/>
      <c r="CS226" s="8"/>
      <c r="CT226" s="8"/>
      <c r="CU226" s="8"/>
      <c r="CV226" s="8"/>
      <c r="CW226" s="8"/>
      <c r="CX226" s="8"/>
      <c r="CY226" s="8"/>
      <c r="CZ226" s="8"/>
      <c r="DA226" s="8"/>
      <c r="DB226" s="9"/>
      <c r="DC226" s="172">
        <f>CU225^3+CV225^3+CW225^3+CX225^3+CY225^3+CZ225^3+DA225^3+DB225^3+CU226^3+CV226^3+CW226^3+CX226^3+CY226^3+CZ226^3+DA226^3+DB226^3</f>
        <v>0</v>
      </c>
      <c r="DD226" s="125">
        <f t="shared" si="38"/>
        <v>0</v>
      </c>
      <c r="DE226" s="61"/>
      <c r="DF226" s="116"/>
      <c r="DG226" s="117"/>
      <c r="DH226" s="118"/>
      <c r="DI226" s="118"/>
      <c r="DJ226" s="117"/>
      <c r="DK226" s="117"/>
      <c r="DL226" s="118"/>
      <c r="DM226" s="118"/>
      <c r="DN226" s="117"/>
      <c r="DO226" s="117"/>
      <c r="DP226" s="118"/>
      <c r="DQ226" s="118"/>
      <c r="DR226" s="117"/>
      <c r="DS226" s="117"/>
      <c r="DT226" s="118"/>
      <c r="DU226" s="119"/>
      <c r="DV226" s="32"/>
      <c r="DW226" s="115"/>
      <c r="DY226" s="109"/>
      <c r="DZ226" s="58"/>
      <c r="EA226" s="7"/>
      <c r="EB226" s="8"/>
      <c r="EC226" s="8"/>
      <c r="ED226" s="8"/>
      <c r="EE226" s="8"/>
      <c r="EF226" s="8"/>
      <c r="EG226" s="8"/>
      <c r="EH226" s="8"/>
      <c r="EI226" s="8"/>
      <c r="EJ226" s="8"/>
      <c r="EK226" s="8"/>
      <c r="EL226" s="8"/>
      <c r="EM226" s="8"/>
      <c r="EN226" s="8"/>
      <c r="EO226" s="8"/>
      <c r="EP226" s="9"/>
      <c r="EQ226" s="172">
        <f>EI225^3+EJ225^3+EK225^3+EL225^3+EM225^3+EN225^3+EO225^3+EP225^3+EI226^3+EJ226^3+EK226^3+EL226^3+EM226^3+EN226^3+EO226^3+EP226^3</f>
        <v>0</v>
      </c>
      <c r="ER226" s="125">
        <f t="shared" si="39"/>
        <v>0</v>
      </c>
      <c r="ES226" s="61"/>
      <c r="ET226" s="116"/>
      <c r="EU226" s="176"/>
      <c r="EV226" s="176"/>
      <c r="EW226" s="176"/>
      <c r="EX226" s="176"/>
      <c r="EY226" s="176"/>
      <c r="EZ226" s="176"/>
      <c r="FA226" s="118"/>
      <c r="FB226" s="117"/>
      <c r="FC226" s="176"/>
      <c r="FD226" s="176"/>
      <c r="FE226" s="176"/>
      <c r="FF226" s="176"/>
      <c r="FG226" s="176"/>
      <c r="FH226" s="176"/>
      <c r="FI226" s="119"/>
      <c r="FJ226" s="32"/>
      <c r="FK226" s="115"/>
    </row>
    <row r="227" spans="1:167" x14ac:dyDescent="0.2">
      <c r="A227" s="32"/>
      <c r="B227" s="32"/>
      <c r="C227" s="32"/>
      <c r="D227" s="106" t="s">
        <v>108</v>
      </c>
      <c r="E227" s="107" t="s">
        <v>207</v>
      </c>
      <c r="F227" s="108">
        <f>B4+(213*B6)</f>
        <v>214</v>
      </c>
      <c r="G227" s="104"/>
      <c r="H227" s="43"/>
      <c r="I227" s="109"/>
      <c r="J227" s="58"/>
      <c r="K227" s="121">
        <f>K211^3+K212^3+K213^3+K214^3+K215^3+K216^3+K217^3+K218^3+L211^3+L212^3+L213^3+L214^3+L215^3+L216^3+L217^3+L218^3</f>
        <v>0</v>
      </c>
      <c r="L227" s="122">
        <f>K226^3+K225^3+K224^3+K223^3+K222^3+K221^3+K220^3+K219^3+L226^3+L225^3+L224^3+L223^3+L222^3+L221^3+L220^3+L219^3</f>
        <v>0</v>
      </c>
      <c r="M227" s="122">
        <f>M211^3+M212^3+M213^3+M214^3+M215^3+M216^3+M217^3+M218^3+N211^3+N212^3+N213^3+N214^3+N215^3+N216^3+N217^3+N218^3</f>
        <v>0</v>
      </c>
      <c r="N227" s="122">
        <f>M226^3+M225^3+M224^3+M223^3+M222^3+M221^3+M220^3+M219^3+N226^3+N225^3+N224^3+N223^3+N222^3+N221^3+N220^3+N219^3</f>
        <v>0</v>
      </c>
      <c r="O227" s="122">
        <f>O211^3+O212^3+O213^3+O214^3+O215^3+O216^3+O217^3+O218^3+P211^3+P212^3+P213^3+P214^3+P215^3+P216^3+P217^3+P218^3</f>
        <v>0</v>
      </c>
      <c r="P227" s="122">
        <f>O226^3+O225^3+O224^3+O223^3+O222^3+O221^3+O220^3+O219^3+P226^3+P225^3+P224^3+P223^3+P222^3+P221^3+P220^3+P219^3</f>
        <v>0</v>
      </c>
      <c r="Q227" s="122">
        <f>Q211^3+Q212^3+Q213^3+Q214^3+Q215^3+Q216^3+Q217^3+Q218^3+R211^3+R212^3+R213^3+R214^3+R215^3+R216^3+R217^3+R218^3</f>
        <v>0</v>
      </c>
      <c r="R227" s="122">
        <f>Q226^3+Q225^3+Q224^3+Q223^3+Q222^3+Q221^3+Q220^3+Q219^3+R226^3+R225^3+R224^3+R223^3+R222^3+R221^3+R220^3+R219^3</f>
        <v>0</v>
      </c>
      <c r="S227" s="122">
        <f>S211^3+S212^3+S213^3+S214^3+S215^3+S216^3+S217^3+S218^3+T211^3+T212^3+T213^3+T214^3+T215^3+T216^3+T217^3+T218^3</f>
        <v>0</v>
      </c>
      <c r="T227" s="122">
        <f>S226^3+S225^3+S224^3+S223^3+S222^3+S221^3+S220^3+S219^3+T226^3+T225^3+T224^3+T223^3+T222^3+T221^3+T220^3+T219^3</f>
        <v>0</v>
      </c>
      <c r="U227" s="122">
        <f>U211^3+U212^3+U213^3+U214^3+U215^3+U216^3+U217^3+U218^3+V211^3+V212^3+V213^3+V214^3+V215^3+V216^3+V217^3+V218^3</f>
        <v>0</v>
      </c>
      <c r="V227" s="122">
        <f>U226^3+U225^3+U224^3+U223^3+U222^3+U221^3+U220^3+U219^3+V226^3+V225^3+V224^3+V223^3+V222^3+V221^3+V220^3+V219^3</f>
        <v>0</v>
      </c>
      <c r="W227" s="122">
        <f>W211^3+W212^3+W213^3+W214^3+W215^3+W216^3+W217^3+W218^3+X211^3+X212^3+X213^3+X214^3+X215^3+X216^3+X217^3+X218^3</f>
        <v>0</v>
      </c>
      <c r="X227" s="122">
        <f>W226^3+W225^3+W224^3+W223^3+W222^3+W221^3+W220^3+W219^3+X226^3+X225^3+X224^3+X223^3+X222^3+X221^3+X220^3+X219^3</f>
        <v>0</v>
      </c>
      <c r="Y227" s="122">
        <f>Y211^3+Y212^3+Y213^3+Y214^3+Y215^3+Y216^3+Y217^3+Y218^3+Z211^3+Z212^3+Z213^3+Z214^3+Z215^3+Z216^3+Z217^3+Z218^3</f>
        <v>0</v>
      </c>
      <c r="Z227" s="123">
        <f>Y226^3+Y225^3+Y224^3+Y223^3+Y222^3+Y221^3+Y220^3+Y219^3+Z226^3+Z225^3+Z224^3+Z223^3+Z222^3+Z221^3+Z220^3+Z219^3</f>
        <v>0</v>
      </c>
      <c r="AA227" s="168">
        <f>K211^3+L212^3+M213^3+N214^3+O215^3+P216^3+Q217^3+R218^3+S219^3+T220^3+U221^3+V222^3+W223^3+X224^3+Y225^3+Z226^3</f>
        <v>0</v>
      </c>
      <c r="AB227" s="169">
        <f>K219^3+L220^3+M221^3+N222^3+O223^3+P224^3+Q225^3+R226^3+S211^3+T212^3+U213^3+V214^3+W215^3+X216^3+Y217^3+Z218^3</f>
        <v>0</v>
      </c>
      <c r="AC227" s="52"/>
      <c r="AD227" s="126"/>
      <c r="AE227" s="126"/>
      <c r="AF227" s="126"/>
      <c r="AG227" s="126"/>
      <c r="AH227" s="126"/>
      <c r="AI227" s="126"/>
      <c r="AJ227" s="126"/>
      <c r="AK227" s="126"/>
      <c r="AL227" s="126"/>
      <c r="AM227" s="126"/>
      <c r="AN227" s="126"/>
      <c r="AO227" s="126"/>
      <c r="AP227" s="126"/>
      <c r="AQ227" s="126"/>
      <c r="AR227" s="126"/>
      <c r="AS227" s="126"/>
      <c r="AT227" s="32"/>
      <c r="AU227" s="115"/>
      <c r="AW227" s="109"/>
      <c r="AX227" s="58"/>
      <c r="AY227" s="121">
        <f>AY211^3+AY212^3+AY213^3+AY214^3+AY215^3+AY216^3+AY217^3+AY218^3+AZ211^3+AZ212^3+AZ213^3+AZ214^3+AZ215^3+AZ216^3+AZ217^3+AZ218^3</f>
        <v>0</v>
      </c>
      <c r="AZ227" s="122">
        <f>AY226^3+AY225^3+AY224^3+AY223^3+AY222^3+AY221^3+AY220^3+AY219^3+AZ226^3+AZ225^3+AZ224^3+AZ223^3+AZ222^3+AZ221^3+AZ220^3+AZ219^3</f>
        <v>0</v>
      </c>
      <c r="BA227" s="122">
        <f>BA211^3+BA212^3+BA213^3+BA214^3+BA215^3+BA216^3+BA217^3+BA218^3+BB211^3+BB212^3+BB213^3+BB214^3+BB215^3+BB216^3+BB217^3+BB218^3</f>
        <v>0</v>
      </c>
      <c r="BB227" s="122">
        <f>BA226^3+BA225^3+BA224^3+BA223^3+BA222^3+BA221^3+BA220^3+BA219^3+BB226^3+BB225^3+BB224^3+BB223^3+BB222^3+BB221^3+BB220^3+BB219^3</f>
        <v>0</v>
      </c>
      <c r="BC227" s="122">
        <f>BC211^3+BC212^3+BC213^3+BC214^3+BC215^3+BC216^3+BC217^3+BC218^3+BD211^3+BD212^3+BD213^3+BD214^3+BD215^3+BD216^3+BD217^3+BD218^3</f>
        <v>0</v>
      </c>
      <c r="BD227" s="122">
        <f>BC226^3+BC225^3+BC224^3+BC223^3+BC222^3+BC221^3+BC220^3+BC219^3+BD226^3+BD225^3+BD224^3+BD223^3+BD222^3+BD221^3+BD220^3+BD219^3</f>
        <v>0</v>
      </c>
      <c r="BE227" s="122">
        <f>BE211^3+BE212^3+BE213^3+BE214^3+BE215^3+BE216^3+BE217^3+BE218^3+BF211^3+BF212^3+BF213^3+BF214^3+BF215^3+BF216^3+BF217^3+BF218^3</f>
        <v>0</v>
      </c>
      <c r="BF227" s="122">
        <f>BE226^3+BE225^3+BE224^3+BE223^3+BE222^3+BE221^3+BE220^3+BE219^3+BF226^3+BF225^3+BF224^3+BF223^3+BF222^3+BF221^3+BF220^3+BF219^3</f>
        <v>0</v>
      </c>
      <c r="BG227" s="122">
        <f>BG211^3+BG212^3+BG213^3+BG214^3+BG215^3+BG216^3+BG217^3+BG218^3+BH211^3+BH212^3+BH213^3+BH214^3+BH215^3+BH216^3+BH217^3+BH218^3</f>
        <v>0</v>
      </c>
      <c r="BH227" s="122">
        <f>BG226^3+BG225^3+BG224^3+BG223^3+BG222^3+BG221^3+BG220^3+BG219^3+BH226^3+BH225^3+BH224^3+BH223^3+BH222^3+BH221^3+BH220^3+BH219^3</f>
        <v>0</v>
      </c>
      <c r="BI227" s="122">
        <f>BI211^3+BI212^3+BI213^3+BI214^3+BI215^3+BI216^3+BI217^3+BI218^3+BJ211^3+BJ212^3+BJ213^3+BJ214^3+BJ215^3+BJ216^3+BJ217^3+BJ218^3</f>
        <v>0</v>
      </c>
      <c r="BJ227" s="122">
        <f>BI226^3+BI225^3+BI224^3+BI223^3+BI222^3+BI221^3+BI220^3+BI219^3+BJ226^3+BJ225^3+BJ224^3+BJ223^3+BJ222^3+BJ221^3+BJ220^3+BJ219^3</f>
        <v>0</v>
      </c>
      <c r="BK227" s="122">
        <f>BK211^3+BK212^3+BK213^3+BK214^3+BK215^3+BK216^3+BK217^3+BK218^3+BL211^3+BL212^3+BL213^3+BL214^3+BL215^3+BL216^3+BL217^3+BL218^3</f>
        <v>0</v>
      </c>
      <c r="BL227" s="122">
        <f>BK226^3+BK225^3+BK224^3+BK223^3+BK222^3+BK221^3+BK220^3+BK219^3+BL226^3+BL225^3+BL224^3+BL223^3+BL222^3+BL221^3+BL220^3+BL219^3</f>
        <v>0</v>
      </c>
      <c r="BM227" s="122">
        <f>BM211^3+BM212^3+BM213^3+BM214^3+BM215^3+BM216^3+BM217^3+BM218^3+BN211^3+BN212^3+BN213^3+BN214^3+BN215^3+BN216^3+BN217^3+BN218^3</f>
        <v>0</v>
      </c>
      <c r="BN227" s="123">
        <f>BM226^3+BM225^3+BM224^3+BM223^3+BM222^3+BM221^3+BM220^3+BM219^3+BN226^3+BN225^3+BN224^3+BN223^3+BN222^3+BN221^3+BN220^3+BN219^3</f>
        <v>0</v>
      </c>
      <c r="BO227" s="168">
        <f>AY211^3+AZ212^3+BA213^3+BB214^3+BC215^3+BD216^3+BE217^3+BF218^3+BG219^3+BH220^3+BI221^3+BJ222^3+BK223^3+BL224^3+BM225^3+BN226^3</f>
        <v>0</v>
      </c>
      <c r="BP227" s="169">
        <f>AY219^3+AZ220^3+BA221^3+BB222^3+BC223^3+BD224^3+BE225^3+BF226^3+BG211^3+BH212^3+BI213^3+BJ214^3+BK215^3+BL216^3+BM217^3+BN218^3</f>
        <v>0</v>
      </c>
      <c r="BQ227" s="52"/>
      <c r="BR227" s="126"/>
      <c r="BS227" s="126"/>
      <c r="BT227" s="126"/>
      <c r="BU227" s="126"/>
      <c r="BV227" s="126"/>
      <c r="BW227" s="126"/>
      <c r="BX227" s="126"/>
      <c r="BY227" s="126"/>
      <c r="BZ227" s="126"/>
      <c r="CA227" s="126"/>
      <c r="CB227" s="126"/>
      <c r="CC227" s="126"/>
      <c r="CD227" s="126"/>
      <c r="CE227" s="126"/>
      <c r="CF227" s="126"/>
      <c r="CG227" s="126"/>
      <c r="CH227" s="32"/>
      <c r="CI227" s="115"/>
      <c r="CJ227" s="144"/>
      <c r="CK227" s="109"/>
      <c r="CL227" s="58"/>
      <c r="CM227" s="121">
        <f>CM211^3+CM212^3+CM213^3+CM214^3+CM215^3+CM216^3+CM217^3+CM218^3+CN211^3+CN212^3+CN213^3+CN214^3+CN215^3+CN216^3+CN217^3+CN218^3</f>
        <v>0</v>
      </c>
      <c r="CN227" s="122">
        <f>CM226^3+CM225^3+CM224^3+CM223^3+CM222^3+CM221^3+CM220^3+CM219^3+CN226^3+CN225^3+CN224^3+CN223^3+CN222^3+CN221^3+CN220^3+CN219^3</f>
        <v>0</v>
      </c>
      <c r="CO227" s="122">
        <f>CO211^3+CO212^3+CO213^3+CO214^3+CO215^3+CO216^3+CO217^3+CO218^3+CP211^3+CP212^3+CP213^3+CP214^3+CP215^3+CP216^3+CP217^3+CP218^3</f>
        <v>0</v>
      </c>
      <c r="CP227" s="122">
        <f>CO226^3+CO225^3+CO224^3+CO223^3+CO222^3+CO221^3+CO220^3+CO219^3+CP226^3+CP225^3+CP224^3+CP223^3+CP222^3+CP221^3+CP220^3+CP219^3</f>
        <v>0</v>
      </c>
      <c r="CQ227" s="122">
        <f>CQ211^3+CQ212^3+CQ213^3+CQ214^3+CQ215^3+CQ216^3+CQ217^3+CQ218^3+CR211^3+CR212^3+CR213^3+CR214^3+CR215^3+CR216^3+CR217^3+CR218^3</f>
        <v>0</v>
      </c>
      <c r="CR227" s="122">
        <f>CQ226^3+CQ225^3+CQ224^3+CQ223^3+CQ222^3+CQ221^3+CQ220^3+CQ219^3+CR226^3+CR225^3+CR224^3+CR223^3+CR222^3+CR221^3+CR220^3+CR219^3</f>
        <v>0</v>
      </c>
      <c r="CS227" s="122">
        <f>CS211^3+CS212^3+CS213^3+CS214^3+CS215^3+CS216^3+CS217^3+CS218^3+CT211^3+CT212^3+CT213^3+CT214^3+CT215^3+CT216^3+CT217^3+CT218^3</f>
        <v>0</v>
      </c>
      <c r="CT227" s="122">
        <f>CS226^3+CS225^3+CS224^3+CS223^3+CS222^3+CS221^3+CS220^3+CS219^3+CT226^3+CT225^3+CT224^3+CT223^3+CT222^3+CT221^3+CT220^3+CT219^3</f>
        <v>0</v>
      </c>
      <c r="CU227" s="122">
        <f>CU211^3+CU212^3+CU213^3+CU214^3+CU215^3+CU216^3+CU217^3+CU218^3+CV211^3+CV212^3+CV213^3+CV214^3+CV215^3+CV216^3+CV217^3+CV218^3</f>
        <v>0</v>
      </c>
      <c r="CV227" s="122">
        <f>CU226^3+CU225^3+CU224^3+CU223^3+CU222^3+CU221^3+CU220^3+CU219^3+CV226^3+CV225^3+CV224^3+CV223^3+CV222^3+CV221^3+CV220^3+CV219^3</f>
        <v>0</v>
      </c>
      <c r="CW227" s="122">
        <f>CW211^3+CW212^3+CW213^3+CW214^3+CW215^3+CW216^3+CW217^3+CW218^3+CX211^3+CX212^3+CX213^3+CX214^3+CX215^3+CX216^3+CX217^3+CX218^3</f>
        <v>0</v>
      </c>
      <c r="CX227" s="122">
        <f>CW226^3+CW225^3+CW224^3+CW223^3+CW222^3+CW221^3+CW220^3+CW219^3+CX226^3+CX225^3+CX224^3+CX223^3+CX222^3+CX221^3+CX220^3+CX219^3</f>
        <v>0</v>
      </c>
      <c r="CY227" s="122">
        <f>CY211^3+CY212^3+CY213^3+CY214^3+CY215^3+CY216^3+CY217^3+CY218^3+CZ211^3+CZ212^3+CZ213^3+CZ214^3+CZ215^3+CZ216^3+CZ217^3+CZ218^3</f>
        <v>0</v>
      </c>
      <c r="CZ227" s="122">
        <f>CY226^3+CY225^3+CY224^3+CY223^3+CY222^3+CY221^3+CY220^3+CY219^3+CZ226^3+CZ225^3+CZ224^3+CZ223^3+CZ222^3+CZ221^3+CZ220^3+CZ219^3</f>
        <v>0</v>
      </c>
      <c r="DA227" s="122">
        <f>DA211^3+DA212^3+DA213^3+DA214^3+DA215^3+DA216^3+DA217^3+DA218^3+DB211^3+DB212^3+DB213^3+DB214^3+DB215^3+DB216^3+DB217^3+DB218^3</f>
        <v>0</v>
      </c>
      <c r="DB227" s="123">
        <f>DA226^3+DA225^3+DA224^3+DA223^3+DA222^3+DA221^3+DA220^3+DA219^3+DB226^3+DB225^3+DB224^3+DB223^3+DB222^3+DB221^3+DB220^3+DB219^3</f>
        <v>0</v>
      </c>
      <c r="DC227" s="168">
        <f>CM211^3+CN212^3+CO213^3+CP214^3+CQ215^3+CR216^3+CS217^3+CT218^3+CU219^3+CV220^3+CW221^3+CX222^3+CY223^3+CZ224^3+DA225^3+DB226^3</f>
        <v>0</v>
      </c>
      <c r="DD227" s="169">
        <f>CM219^3+CN220^3+CO221^3+CP222^3+CQ223^3+CR224^3+CS225^3+CT226^3+CU211^3+CV212^3+CW213^3+CX214^3+CY215^3+CZ216^3+DA217^3+DB218^3</f>
        <v>0</v>
      </c>
      <c r="DE227" s="52"/>
      <c r="DF227" s="126"/>
      <c r="DG227" s="126"/>
      <c r="DH227" s="126"/>
      <c r="DI227" s="126"/>
      <c r="DJ227" s="126"/>
      <c r="DK227" s="126"/>
      <c r="DL227" s="126"/>
      <c r="DM227" s="126"/>
      <c r="DN227" s="126"/>
      <c r="DO227" s="126"/>
      <c r="DP227" s="126"/>
      <c r="DQ227" s="126"/>
      <c r="DR227" s="126"/>
      <c r="DS227" s="126"/>
      <c r="DT227" s="126"/>
      <c r="DU227" s="126"/>
      <c r="DV227" s="32"/>
      <c r="DW227" s="115"/>
      <c r="DY227" s="109"/>
      <c r="DZ227" s="58"/>
      <c r="EA227" s="121">
        <f>EA211^3+EA212^3+EA213^3+EA214^3+EA215^3+EA216^3+EA217^3+EA218^3+EB211^3+EB212^3+EB213^3+EB214^3+EB215^3+EB216^3+EB217^3+EB218^3</f>
        <v>0</v>
      </c>
      <c r="EB227" s="122">
        <f>EA226^3+EA225^3+EA224^3+EA223^3+EA222^3+EA221^3+EA220^3+EA219^3+EB226^3+EB225^3+EB224^3+EB223^3+EB222^3+EB221^3+EB220^3+EB219^3</f>
        <v>0</v>
      </c>
      <c r="EC227" s="122">
        <f>EC211^3+EC212^3+EC213^3+EC214^3+EC215^3+EC216^3+EC217^3+EC218^3+ED211^3+ED212^3+ED213^3+ED214^3+ED215^3+ED216^3+ED217^3+ED218^3</f>
        <v>0</v>
      </c>
      <c r="ED227" s="122">
        <f>EC226^3+EC225^3+EC224^3+EC223^3+EC222^3+EC221^3+EC220^3+EC219^3+ED226^3+ED225^3+ED224^3+ED223^3+ED222^3+ED221^3+ED220^3+ED219^3</f>
        <v>0</v>
      </c>
      <c r="EE227" s="122">
        <f>EE211^3+EE212^3+EE213^3+EE214^3+EE215^3+EE216^3+EE217^3+EE218^3+EF211^3+EF212^3+EF213^3+EF214^3+EF215^3+EF216^3+EF217^3+EF218^3</f>
        <v>0</v>
      </c>
      <c r="EF227" s="122">
        <f>EE226^3+EE225^3+EE224^3+EE223^3+EE222^3+EE221^3+EE220^3+EE219^3+EF226^3+EF225^3+EF224^3+EF223^3+EF222^3+EF221^3+EF220^3+EF219^3</f>
        <v>0</v>
      </c>
      <c r="EG227" s="122">
        <f>EG211^3+EG212^3+EG213^3+EG214^3+EG215^3+EG216^3+EG217^3+EG218^3+EH211^3+EH212^3+EH213^3+EH214^3+EH215^3+EH216^3+EH217^3+EH218^3</f>
        <v>0</v>
      </c>
      <c r="EH227" s="122">
        <f>EG226^3+EG225^3+EG224^3+EG223^3+EG222^3+EG221^3+EG220^3+EG219^3+EH226^3+EH225^3+EH224^3+EH223^3+EH222^3+EH221^3+EH220^3+EH219^3</f>
        <v>0</v>
      </c>
      <c r="EI227" s="122">
        <f>EI211^3+EI212^3+EI213^3+EI214^3+EI215^3+EI216^3+EI217^3+EI218^3+EJ211^3+EJ212^3+EJ213^3+EJ214^3+EJ215^3+EJ216^3+EJ217^3+EJ218^3</f>
        <v>0</v>
      </c>
      <c r="EJ227" s="122">
        <f>EI226^3+EI225^3+EI224^3+EI223^3+EI222^3+EI221^3+EI220^3+EI219^3+EJ226^3+EJ225^3+EJ224^3+EJ223^3+EJ222^3+EJ221^3+EJ220^3+EJ219^3</f>
        <v>0</v>
      </c>
      <c r="EK227" s="122">
        <f>EK211^3+EK212^3+EK213^3+EK214^3+EK215^3+EK216^3+EK217^3+EK218^3+EL211^3+EL212^3+EL213^3+EL214^3+EL215^3+EL216^3+EL217^3+EL218^3</f>
        <v>0</v>
      </c>
      <c r="EL227" s="122">
        <f>EK226^3+EK225^3+EK224^3+EK223^3+EK222^3+EK221^3+EK220^3+EK219^3+EL226^3+EL225^3+EL224^3+EL223^3+EL222^3+EL221^3+EL220^3+EL219^3</f>
        <v>0</v>
      </c>
      <c r="EM227" s="122">
        <f>EM211^3+EM212^3+EM213^3+EM214^3+EM215^3+EM216^3+EM217^3+EM218^3+EN211^3+EN212^3+EN213^3+EN214^3+EN215^3+EN216^3+EN217^3+EN218^3</f>
        <v>0</v>
      </c>
      <c r="EN227" s="122">
        <f>EM226^3+EM225^3+EM224^3+EM223^3+EM222^3+EM221^3+EM220^3+EM219^3+EN226^3+EN225^3+EN224^3+EN223^3+EN222^3+EN221^3+EN220^3+EN219^3</f>
        <v>0</v>
      </c>
      <c r="EO227" s="122">
        <f>EO211^3+EO212^3+EO213^3+EO214^3+EO215^3+EO216^3+EO217^3+EO218^3+EP211^3+EP212^3+EP213^3+EP214^3+EP215^3+EP216^3+EP217^3+EP218^3</f>
        <v>0</v>
      </c>
      <c r="EP227" s="123">
        <f>EO226^3+EO225^3+EO224^3+EO223^3+EO222^3+EO221^3+EO220^3+EO219^3+EP226^3+EP225^3+EP224^3+EP223^3+EP222^3+EP221^3+EP220^3+EP219^3</f>
        <v>0</v>
      </c>
      <c r="EQ227" s="168">
        <f>EA211^3+EB212^3+EC213^3+ED214^3+EE215^3+EF216^3+EG217^3+EH218^3+EI219^3+EJ220^3+EK221^3+EL222^3+EM223^3+EN224^3+EO225^3+EP226^3</f>
        <v>0</v>
      </c>
      <c r="ER227" s="169">
        <f>EA219^3+EB220^3+EC221^3+ED222^3+EE223^3+EF224^3+EG225^3+EH226^3+EI211^3+EJ212^3+EK213^3+EL214^3+EM215^3+EN216^3+EO217^3+EP218^3</f>
        <v>0</v>
      </c>
      <c r="ES227" s="52"/>
      <c r="ET227" s="126"/>
      <c r="EU227" s="126"/>
      <c r="EV227" s="126"/>
      <c r="EW227" s="126"/>
      <c r="EX227" s="126"/>
      <c r="EY227" s="126"/>
      <c r="EZ227" s="126"/>
      <c r="FA227" s="126"/>
      <c r="FB227" s="126"/>
      <c r="FC227" s="126"/>
      <c r="FD227" s="126"/>
      <c r="FE227" s="126"/>
      <c r="FF227" s="126"/>
      <c r="FG227" s="126"/>
      <c r="FH227" s="126"/>
      <c r="FI227" s="126"/>
      <c r="FJ227" s="32"/>
      <c r="FK227" s="115"/>
    </row>
    <row r="228" spans="1:167" ht="13.5" thickBot="1" x14ac:dyDescent="0.25">
      <c r="A228" s="32"/>
      <c r="B228" s="32"/>
      <c r="C228" s="32"/>
      <c r="D228" s="106" t="s">
        <v>130</v>
      </c>
      <c r="E228" s="107" t="s">
        <v>207</v>
      </c>
      <c r="F228" s="108">
        <f>B4+(214*B6)</f>
        <v>215</v>
      </c>
      <c r="G228" s="104"/>
      <c r="H228" s="43"/>
      <c r="I228" s="109"/>
      <c r="J228" s="58"/>
      <c r="K228" s="127">
        <f>K211^3+L211^3+M211^3+N211^3+K212^3+L212^3+M212^3+N212^3+K213^3+L213^3+M213^3+N213^3+K214^3+L214^3+M214^3+N214^3</f>
        <v>0</v>
      </c>
      <c r="L228" s="128">
        <f>K215^3+L215^3+M215^3+N215^3+K216^3+L216^3+M216^3+N216^3+K217^3+L217^3+M217^3+N217^3+K218^3+L218^3+M218^3+N218^3</f>
        <v>0</v>
      </c>
      <c r="M228" s="128">
        <f>K219^3+L219^3+M219^3+N219^3+K220^3+L220^3+M220^3+N220^3+K221^3+L221^3+M221^3+N221^3+K222^3+L222^3+M222^3+N222^3</f>
        <v>0</v>
      </c>
      <c r="N228" s="128">
        <f>K223^3+L223^3+M223^3+N223^3+K224^3+L224^3+M224^3+N224^3+K225^3+L225^3+M225^3+N225^3+K226^3+L226^3+M226^3+N226^3</f>
        <v>0</v>
      </c>
      <c r="O228" s="128">
        <f>O211^3+P211^3+Q211^3+R211^3+O212^3+P212^3+Q212^3+R212^3+O213^3+P213^3+Q213^3+R213^3+O214^3+P214^3+Q214^3+R214^3</f>
        <v>0</v>
      </c>
      <c r="P228" s="128">
        <f>O215^3+P215^3+Q215^3+R215^3+O216^3+P216^3+Q216^3+R216^3+O217^3+P217^3+Q217^3+R217^3+O218^3+P218^3+Q218^3+R218^3</f>
        <v>0</v>
      </c>
      <c r="Q228" s="128">
        <f>O219^3+P219^3+Q219^3+R219^3+O220^3+P220^3+Q220^3+R220^3+O221^3+P221^3+Q221^3+R221^3+O222^3+P222^3+Q222^3+R222^3</f>
        <v>0</v>
      </c>
      <c r="R228" s="128">
        <f>O223^3+P223^3+Q223^3+R223^3+O224^3+P224^3+Q224^3+R224^3+O225^3+P225^3+Q225^3+R225^3+O226^3+P226^3+Q226^3+R226^3</f>
        <v>0</v>
      </c>
      <c r="S228" s="128">
        <f>S211^3+T211^3+U211^3+V211^3+S212^3+T212^3+U212^3+V212^3+S213^3+T213^3+U213^3+V213^3+S214^3+T214^3+U214^3+V214^3</f>
        <v>0</v>
      </c>
      <c r="T228" s="128">
        <f>S215^3+T215^3+U215^3+V215^3+S216^3+T216^3+U216^3+V216^3+S217^3+T217^3+U217^3+V217^3+S218^3+T218^3+U218^3+V218^3</f>
        <v>0</v>
      </c>
      <c r="U228" s="128">
        <f>S219^3+T219^3+U219^3+V219^3+S220^3+T220^3+U220^3+V220^3+S221^3+T221^3+U221^3+V221^3+S222^3+T222^3+U222^3+V222^3</f>
        <v>0</v>
      </c>
      <c r="V228" s="128">
        <f>S223^3+T223^3+U223^3+V223^3+S224^3+T224^3+U224^3+V224^3+S225^3+T225^3+U225^3+V225^3+S226^3+T226^3+U226^3+V226^3</f>
        <v>0</v>
      </c>
      <c r="W228" s="128">
        <f>W211^3+X211^3+Y211^3+Z211^3+W212^3+X212^3+Y212^3+Z212^3+W213^3+X213^3+Y213^3+Z213^3+W214^3+X214^3+Y214^3+Z214^3</f>
        <v>0</v>
      </c>
      <c r="X228" s="128">
        <f>W215^3+X215^3+Y215^3+Z215^3+W216^3+X216^3+Y216^3+Z216^3+W217^3+X217^3+Y217^3+Z217^3+W218^3+X218^3+Y218^3+Z218^3</f>
        <v>0</v>
      </c>
      <c r="Y228" s="128">
        <f>W219^3+X219^3+Y219^3+Z219^3+W220^3+X220^3+Y220^3+Z220^3+W221^3+X221^3+Y221^3+Z221^3+W222^3+X222^3+Y222^3+Z222^3</f>
        <v>0</v>
      </c>
      <c r="Z228" s="128">
        <f>W223^3+X223^3+Y223^3+Z223^3+W224^3+X224^3+Y224^3+Z224^3+W225^3+X225^3+Y225^3+Z225^3+W226^3+X226^3+Y226^3+Z226^3</f>
        <v>0</v>
      </c>
      <c r="AA228" s="128">
        <f>K226^3+L225^3+M224^3+N223^3+O222^3+P221^3+Q220^3+R219^3+S218^3+T217^3+U216^3+V215^3+W214^3+X213^3+Y212^3+Z211^3</f>
        <v>0</v>
      </c>
      <c r="AB228" s="170">
        <f>K218^3+L217^3+M216^3+N215^3+O214^3+P213^3+Q212^3+R211^3+S226^3+T225^3+U224^3+V223^3+W222^3+X221^3+Y220^3+Z219^3</f>
        <v>0</v>
      </c>
      <c r="AC228" s="32"/>
      <c r="AD228" s="131"/>
      <c r="AE228" s="131"/>
      <c r="AF228" s="131"/>
      <c r="AG228" s="131"/>
      <c r="AH228" s="131"/>
      <c r="AI228" s="131"/>
      <c r="AJ228" s="131"/>
      <c r="AK228" s="131"/>
      <c r="AL228" s="131"/>
      <c r="AM228" s="131"/>
      <c r="AN228" s="131"/>
      <c r="AO228" s="131"/>
      <c r="AP228" s="131"/>
      <c r="AQ228" s="131"/>
      <c r="AR228" s="131"/>
      <c r="AS228" s="131"/>
      <c r="AT228" s="32"/>
      <c r="AU228" s="115"/>
      <c r="AW228" s="109"/>
      <c r="AX228" s="58"/>
      <c r="AY228" s="127">
        <f>AY211^3+AZ211^3+BA211^3+BB211^3+AY212^3+AZ212^3+BA212^3+BB212^3+AY213^3+AZ213^3+BA213^3+BB213^3+AY214^3+AZ214^3+BA214^3+BB214^3</f>
        <v>0</v>
      </c>
      <c r="AZ228" s="128">
        <f>AY215^3+AZ215^3+BA215^3+BB215^3+AY216^3+AZ216^3+BA216^3+BB216^3+AY217^3+AZ217^3+BA217^3+BB217^3+AY218^3+AZ218^3+BA218^3+BB218^3</f>
        <v>0</v>
      </c>
      <c r="BA228" s="128">
        <f>AY219^3+AZ219^3+BA219^3+BB219^3+AY220^3+AZ220^3+BA220^3+BB220^3+AY221^3+AZ221^3+BA221^3+BB221^3+AY222^3+AZ222^3+BA222^3+BB222^3</f>
        <v>0</v>
      </c>
      <c r="BB228" s="128">
        <f>AY223^3+AZ223^3+BA223^3+BB223^3+AY224^3+AZ224^3+BA224^3+BB224^3+AY225^3+AZ225^3+BA225^3+BB225^3+AY226^3+AZ226^3+BA226^3+BB226^3</f>
        <v>0</v>
      </c>
      <c r="BC228" s="128">
        <f>BC211^3+BD211^3+BE211^3+BF211^3+BC212^3+BD212^3+BE212^3+BF212^3+BC213^3+BD213^3+BE213^3+BF213^3+BC214^3+BD214^3+BE214^3+BF214^3</f>
        <v>0</v>
      </c>
      <c r="BD228" s="128">
        <f>BC215^3+BD215^3+BE215^3+BF215^3+BC216^3+BD216^3+BE216^3+BF216^3+BC217^3+BD217^3+BE217^3+BF217^3+BC218^3+BD218^3+BE218^3+BF218^3</f>
        <v>0</v>
      </c>
      <c r="BE228" s="128">
        <f>BC219^3+BD219^3+BE219^3+BF219^3+BC220^3+BD220^3+BE220^3+BF220^3+BC221^3+BD221^3+BE221^3+BF221^3+BC222^3+BD222^3+BE222^3+BF222^3</f>
        <v>0</v>
      </c>
      <c r="BF228" s="128">
        <f>BC223^3+BD223^3+BE223^3+BF223^3+BC224^3+BD224^3+BE224^3+BF224^3+BC225^3+BD225^3+BE225^3+BF225^3+BC226^3+BD226^3+BE226^3+BF226^3</f>
        <v>0</v>
      </c>
      <c r="BG228" s="128">
        <f>BG211^3+BH211^3+BI211^3+BJ211^3+BG212^3+BH212^3+BI212^3+BJ212^3+BG213^3+BH213^3+BI213^3+BJ213^3+BG214^3+BH214^3+BI214^3+BJ214^3</f>
        <v>0</v>
      </c>
      <c r="BH228" s="128">
        <f>BG215^3+BH215^3+BI215^3+BJ215^3+BG216^3+BH216^3+BI216^3+BJ216^3+BG217^3+BH217^3+BI217^3+BJ217^3+BG218^3+BH218^3+BI218^3+BJ218^3</f>
        <v>0</v>
      </c>
      <c r="BI228" s="128">
        <f>BG219^3+BH219^3+BI219^3+BJ219^3+BG220^3+BH220^3+BI220^3+BJ220^3+BG221^3+BH221^3+BI221^3+BJ221^3+BG222^3+BH222^3+BI222^3+BJ222^3</f>
        <v>0</v>
      </c>
      <c r="BJ228" s="128">
        <f>BG223^3+BH223^3+BI223^3+BJ223^3+BG224^3+BH224^3+BI224^3+BJ224^3+BG225^3+BH225^3+BI225^3+BJ225^3+BG226^3+BH226^3+BI226^3+BJ226^3</f>
        <v>0</v>
      </c>
      <c r="BK228" s="128">
        <f>BK211^3+BL211^3+BM211^3+BN211^3+BK212^3+BL212^3+BM212^3+BN212^3+BK213^3+BL213^3+BM213^3+BN213^3+BK214^3+BL214^3+BM214^3+BN214^3</f>
        <v>0</v>
      </c>
      <c r="BL228" s="128">
        <f>BK215^3+BL215^3+BM215^3+BN215^3+BK216^3+BL216^3+BM216^3+BN216^3+BK217^3+BL217^3+BM217^3+BN217^3+BK218^3+BL218^3+BM218^3+BN218^3</f>
        <v>0</v>
      </c>
      <c r="BM228" s="128">
        <f>BK219^3+BL219^3+BM219^3+BN219^3+BK220^3+BL220^3+BM220^3+BN220^3+BK221^3+BL221^3+BM221^3+BN221^3+BK222^3+BL222^3+BM222^3+BN222^3</f>
        <v>0</v>
      </c>
      <c r="BN228" s="128">
        <f>BK223^3+BL223^3+BM223^3+BN223^3+BK224^3+BL224^3+BM224^3+BN224^3+BK225^3+BL225^3+BM225^3+BN225^3+BK226^3+BL226^3+BM226^3+BN226^3</f>
        <v>0</v>
      </c>
      <c r="BO228" s="128">
        <f>AY226^3+AZ225^3+BA224^3+BB223^3+BC222^3+BD221^3+BE220^3+BF219^3+BG218^3+BH217^3+BI216^3+BJ215^3+BK214^3+BL213^3+BM212^3+BN211^3</f>
        <v>0</v>
      </c>
      <c r="BP228" s="170">
        <f>AY218^3+AZ217^3+BA216^3+BB215^3+BC214^3+BD213^3+BE212^3+BF211^3+BG226^3+BH225^3+BI224^3+BJ223^3+BK222^3+BL221^3+BM220^3+BN219^3</f>
        <v>0</v>
      </c>
      <c r="BQ228" s="32"/>
      <c r="BR228" s="131"/>
      <c r="BS228" s="131"/>
      <c r="BT228" s="131"/>
      <c r="BU228" s="131"/>
      <c r="BV228" s="131"/>
      <c r="BW228" s="131"/>
      <c r="BX228" s="131"/>
      <c r="BY228" s="131"/>
      <c r="BZ228" s="131"/>
      <c r="CA228" s="131"/>
      <c r="CB228" s="131"/>
      <c r="CC228" s="131"/>
      <c r="CD228" s="131"/>
      <c r="CE228" s="131"/>
      <c r="CF228" s="131"/>
      <c r="CG228" s="131"/>
      <c r="CH228" s="32"/>
      <c r="CI228" s="115"/>
      <c r="CJ228" s="144"/>
      <c r="CK228" s="109"/>
      <c r="CL228" s="58"/>
      <c r="CM228" s="127">
        <f>CM211^3+CN211^3+CO211^3+CP211^3+CM212^3+CN212^3+CO212^3+CP212^3+CM213^3+CN213^3+CO213^3+CP213^3+CM214^3+CN214^3+CO214^3+CP214^3</f>
        <v>0</v>
      </c>
      <c r="CN228" s="128">
        <f>CM215^3+CN215^3+CO215^3+CP215^3+CM216^3+CN216^3+CO216^3+CP216^3+CM217^3+CN217^3+CO217^3+CP217^3+CM218^3+CN218^3+CO218^3+CP218^3</f>
        <v>0</v>
      </c>
      <c r="CO228" s="128">
        <f>CM219^3+CN219^3+CO219^3+CP219^3+CM220^3+CN220^3+CO220^3+CP220^3+CM221^3+CN221^3+CO221^3+CP221^3+CM222^3+CN222^3+CO222^3+CP222^3</f>
        <v>0</v>
      </c>
      <c r="CP228" s="128">
        <f>CM223^3+CN223^3+CO223^3+CP223^3+CM224^3+CN224^3+CO224^3+CP224^3+CM225^3+CN225^3+CO225^3+CP225^3+CM226^3+CN226^3+CO226^3+CP226^3</f>
        <v>0</v>
      </c>
      <c r="CQ228" s="128">
        <f>CQ211^3+CR211^3+CS211^3+CT211^3+CQ212^3+CR212^3+CS212^3+CT212^3+CQ213^3+CR213^3+CS213^3+CT213^3+CQ214^3+CR214^3+CS214^3+CT214^3</f>
        <v>0</v>
      </c>
      <c r="CR228" s="128">
        <f>CQ215^3+CR215^3+CS215^3+CT215^3+CQ216^3+CR216^3+CS216^3+CT216^3+CQ217^3+CR217^3+CS217^3+CT217^3+CQ218^3+CR218^3+CS218^3+CT218^3</f>
        <v>0</v>
      </c>
      <c r="CS228" s="128">
        <f>CQ219^3+CR219^3+CS219^3+CT219^3+CQ220^3+CR220^3+CS220^3+CT220^3+CQ221^3+CR221^3+CS221^3+CT221^3+CQ222^3+CR222^3+CS222^3+CT222^3</f>
        <v>0</v>
      </c>
      <c r="CT228" s="128">
        <f>CQ223^3+CR223^3+CS223^3+CT223^3+CQ224^3+CR224^3+CS224^3+CT224^3+CQ225^3+CR225^3+CS225^3+CT225^3+CQ226^3+CR226^3+CS226^3+CT226^3</f>
        <v>0</v>
      </c>
      <c r="CU228" s="128">
        <f>CU211^3+CV211^3+CW211^3+CX211^3+CU212^3+CV212^3+CW212^3+CX212^3+CU213^3+CV213^3+CW213^3+CX213^3+CU214^3+CV214^3+CW214^3+CX214^3</f>
        <v>0</v>
      </c>
      <c r="CV228" s="128">
        <f>CU215^3+CV215^3+CW215^3+CX215^3+CU216^3+CV216^3+CW216^3+CX216^3+CU217^3+CV217^3+CW217^3+CX217^3+CU218^3+CV218^3+CW218^3+CX218^3</f>
        <v>0</v>
      </c>
      <c r="CW228" s="128">
        <f>CU219^3+CV219^3+CW219^3+CX219^3+CU220^3+CV220^3+CW220^3+CX220^3+CU221^3+CV221^3+CW221^3+CX221^3+CU222^3+CV222^3+CW222^3+CX222^3</f>
        <v>0</v>
      </c>
      <c r="CX228" s="128">
        <f>CU223^3+CV223^3+CW223^3+CX223^3+CU224^3+CV224^3+CW224^3+CX224^3+CU225^3+CV225^3+CW225^3+CX225^3+CU226^3+CV226^3+CW226^3+CX226^3</f>
        <v>0</v>
      </c>
      <c r="CY228" s="128">
        <f>CY211^3+CZ211^3+DA211^3+DB211^3+CY212^3+CZ212^3+DA212^3+DB212^3+CY213^3+CZ213^3+DA213^3+DB213^3+CY214^3+CZ214^3+DA214^3+DB214^3</f>
        <v>0</v>
      </c>
      <c r="CZ228" s="128">
        <f>CY215^3+CZ215^3+DA215^3+DB215^3+CY216^3+CZ216^3+DA216^3+DB216^3+CY217^3+CZ217^3+DA217^3+DB217^3+CY218^3+CZ218^3+DA218^3+DB218^3</f>
        <v>0</v>
      </c>
      <c r="DA228" s="128">
        <f>CY219^3+CZ219^3+DA219^3+DB219^3+CY220^3+CZ220^3+DA220^3+DB220^3+CY221^3+CZ221^3+DA221^3+DB221^3+CY222^3+CZ222^3+DA222^3+DB222^3</f>
        <v>0</v>
      </c>
      <c r="DB228" s="128">
        <f>CY223^3+CZ223^3+DA223^3+DB223^3+CY224^3+CZ224^3+DA224^3+DB224^3+CY225^3+CZ225^3+DA225^3+DB225^3+CY226^3+CZ226^3+DA226^3+DB226^3</f>
        <v>0</v>
      </c>
      <c r="DC228" s="128">
        <f>CM226^3+CN225^3+CO224^3+CP223^3+CQ222^3+CR221^3+CS220^3+CT219^3+CU218^3+CV217^3+CW216^3+CX215^3+CY214^3+CZ213^3+DA212^3+DB211^3</f>
        <v>0</v>
      </c>
      <c r="DD228" s="170">
        <f>CM218^3+CN217^3+CO216^3+CP215^3+CQ214^3+CR213^3+CS212^3+CT211^3+CU226^3+CV225^3+CW224^3+CX223^3+CY222^3+CZ221^3+DA220^3+DB219^3</f>
        <v>0</v>
      </c>
      <c r="DE228" s="32"/>
      <c r="DF228" s="131"/>
      <c r="DG228" s="131"/>
      <c r="DH228" s="131"/>
      <c r="DI228" s="131"/>
      <c r="DJ228" s="131"/>
      <c r="DK228" s="131"/>
      <c r="DL228" s="131"/>
      <c r="DM228" s="131"/>
      <c r="DN228" s="131"/>
      <c r="DO228" s="131"/>
      <c r="DP228" s="131"/>
      <c r="DQ228" s="131"/>
      <c r="DR228" s="131"/>
      <c r="DS228" s="131"/>
      <c r="DT228" s="131"/>
      <c r="DU228" s="131"/>
      <c r="DV228" s="32"/>
      <c r="DW228" s="115"/>
      <c r="DY228" s="109"/>
      <c r="DZ228" s="58"/>
      <c r="EA228" s="127">
        <f>EA211^3+EB211^3+EC211^3+ED211^3+EA212^3+EB212^3+EC212^3+ED212^3+EA213^3+EB213^3+EC213^3+ED213^3+EA214^3+EB214^3+EC214^3+ED214^3</f>
        <v>0</v>
      </c>
      <c r="EB228" s="128">
        <f>EA215^3+EB215^3+EC215^3+ED215^3+EA216^3+EB216^3+EC216^3+ED216^3+EA217^3+EB217^3+EC217^3+ED217^3+EA218^3+EB218^3+EC218^3+ED218^3</f>
        <v>0</v>
      </c>
      <c r="EC228" s="128">
        <f>EA219^3+EB219^3+EC219^3+ED219^3+EA220^3+EB220^3+EC220^3+ED220^3+EA221^3+EB221^3+EC221^3+ED221^3+EA222^3+EB222^3+EC222^3+ED222^3</f>
        <v>0</v>
      </c>
      <c r="ED228" s="128">
        <f>EA223^3+EB223^3+EC223^3+ED223^3+EA224^3+EB224^3+EC224^3+ED224^3+EA225^3+EB225^3+EC225^3+ED225^3+EA226^3+EB226^3+EC226^3+ED226^3</f>
        <v>0</v>
      </c>
      <c r="EE228" s="128">
        <f>EE211^3+EF211^3+EG211^3+EH211^3+EE212^3+EF212^3+EG212^3+EH212^3+EE213^3+EF213^3+EG213^3+EH213^3+EE214^3+EF214^3+EG214^3+EH214^3</f>
        <v>0</v>
      </c>
      <c r="EF228" s="128">
        <f>EE215^3+EF215^3+EG215^3+EH215^3+EE216^3+EF216^3+EG216^3+EH216^3+EE217^3+EF217^3+EG217^3+EH217^3+EE218^3+EF218^3+EG218^3+EH218^3</f>
        <v>0</v>
      </c>
      <c r="EG228" s="128">
        <f>EE219^3+EF219^3+EG219^3+EH219^3+EE220^3+EF220^3+EG220^3+EH220^3+EE221^3+EF221^3+EG221^3+EH221^3+EE222^3+EF222^3+EG222^3+EH222^3</f>
        <v>0</v>
      </c>
      <c r="EH228" s="128">
        <f>EE223^3+EF223^3+EG223^3+EH223^3+EE224^3+EF224^3+EG224^3+EH224^3+EE225^3+EF225^3+EG225^3+EH225^3+EE226^3+EF226^3+EG226^3+EH226^3</f>
        <v>0</v>
      </c>
      <c r="EI228" s="128">
        <f>EI211^3+EJ211^3+EK211^3+EL211^3+EI212^3+EJ212^3+EK212^3+EL212^3+EI213^3+EJ213^3+EK213^3+EL213^3+EI214^3+EJ214^3+EK214^3+EL214^3</f>
        <v>0</v>
      </c>
      <c r="EJ228" s="128">
        <f>EI215^3+EJ215^3+EK215^3+EL215^3+EI216^3+EJ216^3+EK216^3+EL216^3+EI217^3+EJ217^3+EK217^3+EL217^3+EI218^3+EJ218^3+EK218^3+EL218^3</f>
        <v>0</v>
      </c>
      <c r="EK228" s="128">
        <f>EI219^3+EJ219^3+EK219^3+EL219^3+EI220^3+EJ220^3+EK220^3+EL220^3+EI221^3+EJ221^3+EK221^3+EL221^3+EI222^3+EJ222^3+EK222^3+EL222^3</f>
        <v>0</v>
      </c>
      <c r="EL228" s="128">
        <f>EI223^3+EJ223^3+EK223^3+EL223^3+EI224^3+EJ224^3+EK224^3+EL224^3+EI225^3+EJ225^3+EK225^3+EL225^3+EI226^3+EJ226^3+EK226^3+EL226^3</f>
        <v>0</v>
      </c>
      <c r="EM228" s="128">
        <f>EM211^3+EN211^3+EO211^3+EP211^3+EM212^3+EN212^3+EO212^3+EP212^3+EM213^3+EN213^3+EO213^3+EP213^3+EM214^3+EN214^3+EO214^3+EP214^3</f>
        <v>0</v>
      </c>
      <c r="EN228" s="128">
        <f>EM215^3+EN215^3+EO215^3+EP215^3+EM216^3+EN216^3+EO216^3+EP216^3+EM217^3+EN217^3+EO217^3+EP217^3+EM218^3+EN218^3+EO218^3+EP218^3</f>
        <v>0</v>
      </c>
      <c r="EO228" s="128">
        <f>EM219^3+EN219^3+EO219^3+EP219^3+EM220^3+EN220^3+EO220^3+EP220^3+EM221^3+EN221^3+EO221^3+EP221^3+EM222^3+EN222^3+EO222^3+EP222^3</f>
        <v>0</v>
      </c>
      <c r="EP228" s="128">
        <f>EM223^3+EN223^3+EO223^3+EP223^3+EM224^3+EN224^3+EO224^3+EP224^3+EM225^3+EN225^3+EO225^3+EP225^3+EM226^3+EN226^3+EO226^3+EP226^3</f>
        <v>0</v>
      </c>
      <c r="EQ228" s="128">
        <f>EA226^3+EB225^3+EC224^3+ED223^3+EE222^3+EF221^3+EG220^3+EH219^3+EI218^3+EJ217^3+EK216^3+EL215^3+EM214^3+EN213^3+EO212^3+EP211^3</f>
        <v>0</v>
      </c>
      <c r="ER228" s="170">
        <f>EA218^3+EB217^3+EC216^3+ED215^3+EE214^3+EF213^3+EG212^3+EH211^3+EI226^3+EJ225^3+EK224^3+EL223^3+EM222^3+EN221^3+EO220^3+EP219^3</f>
        <v>0</v>
      </c>
      <c r="ES228" s="32"/>
      <c r="ET228" s="131"/>
      <c r="EU228" s="131"/>
      <c r="EV228" s="131"/>
      <c r="EW228" s="131"/>
      <c r="EX228" s="131"/>
      <c r="EY228" s="131"/>
      <c r="EZ228" s="131"/>
      <c r="FA228" s="131"/>
      <c r="FB228" s="131"/>
      <c r="FC228" s="131"/>
      <c r="FD228" s="131"/>
      <c r="FE228" s="131"/>
      <c r="FF228" s="131"/>
      <c r="FG228" s="131"/>
      <c r="FH228" s="131"/>
      <c r="FI228" s="131"/>
      <c r="FJ228" s="32"/>
      <c r="FK228" s="115"/>
    </row>
    <row r="229" spans="1:167" ht="13.5" thickBot="1" x14ac:dyDescent="0.25">
      <c r="A229" s="32"/>
      <c r="B229" s="32"/>
      <c r="C229" s="32"/>
      <c r="D229" s="106" t="s">
        <v>265</v>
      </c>
      <c r="E229" s="107" t="s">
        <v>207</v>
      </c>
      <c r="F229" s="110">
        <f>B4+(215*B6)</f>
        <v>216</v>
      </c>
      <c r="G229" s="104"/>
      <c r="H229" s="43"/>
      <c r="I229" s="109"/>
      <c r="J229" s="58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137"/>
      <c r="AB229" s="137"/>
      <c r="AC229" s="32" t="s">
        <v>0</v>
      </c>
      <c r="AD229" s="135"/>
      <c r="AE229" s="135"/>
      <c r="AF229" s="135"/>
      <c r="AG229" s="135"/>
      <c r="AH229" s="135"/>
      <c r="AI229" s="135"/>
      <c r="AJ229" s="135"/>
      <c r="AK229" s="135"/>
      <c r="AL229" s="135"/>
      <c r="AM229" s="135"/>
      <c r="AN229" s="135"/>
      <c r="AO229" s="135"/>
      <c r="AP229" s="135"/>
      <c r="AQ229" s="135"/>
      <c r="AR229" s="135"/>
      <c r="AS229" s="135"/>
      <c r="AT229" s="32"/>
      <c r="AU229" s="115"/>
      <c r="AW229" s="109"/>
      <c r="AX229" s="58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  <c r="BN229" s="46"/>
      <c r="BO229" s="137"/>
      <c r="BP229" s="137"/>
      <c r="BQ229" s="32" t="s">
        <v>0</v>
      </c>
      <c r="BR229" s="135"/>
      <c r="BS229" s="135"/>
      <c r="BT229" s="135"/>
      <c r="BU229" s="135"/>
      <c r="BV229" s="135"/>
      <c r="BW229" s="135"/>
      <c r="BX229" s="135"/>
      <c r="BY229" s="135"/>
      <c r="BZ229" s="135"/>
      <c r="CA229" s="135"/>
      <c r="CB229" s="135"/>
      <c r="CC229" s="135"/>
      <c r="CD229" s="135"/>
      <c r="CE229" s="135"/>
      <c r="CF229" s="135"/>
      <c r="CG229" s="135"/>
      <c r="CH229" s="32"/>
      <c r="CI229" s="115"/>
      <c r="CJ229" s="144"/>
      <c r="CK229" s="109"/>
      <c r="CL229" s="58"/>
      <c r="CM229" s="46"/>
      <c r="CN229" s="46"/>
      <c r="CO229" s="46"/>
      <c r="CP229" s="46"/>
      <c r="CQ229" s="46"/>
      <c r="CR229" s="46"/>
      <c r="CS229" s="46"/>
      <c r="CT229" s="46"/>
      <c r="CU229" s="46"/>
      <c r="CV229" s="46"/>
      <c r="CW229" s="46"/>
      <c r="CX229" s="46"/>
      <c r="CY229" s="46"/>
      <c r="CZ229" s="46"/>
      <c r="DA229" s="46"/>
      <c r="DB229" s="46"/>
      <c r="DC229" s="137"/>
      <c r="DD229" s="137"/>
      <c r="DE229" s="32" t="s">
        <v>0</v>
      </c>
      <c r="DF229" s="135"/>
      <c r="DG229" s="135"/>
      <c r="DH229" s="135"/>
      <c r="DI229" s="135"/>
      <c r="DJ229" s="135"/>
      <c r="DK229" s="135"/>
      <c r="DL229" s="135"/>
      <c r="DM229" s="135"/>
      <c r="DN229" s="135"/>
      <c r="DO229" s="135"/>
      <c r="DP229" s="135"/>
      <c r="DQ229" s="135"/>
      <c r="DR229" s="135"/>
      <c r="DS229" s="135"/>
      <c r="DT229" s="135"/>
      <c r="DU229" s="135"/>
      <c r="DV229" s="32"/>
      <c r="DW229" s="115"/>
      <c r="DY229" s="109"/>
      <c r="DZ229" s="58"/>
      <c r="EA229" s="46"/>
      <c r="EB229" s="46"/>
      <c r="EC229" s="46"/>
      <c r="ED229" s="46"/>
      <c r="EE229" s="46"/>
      <c r="EF229" s="46"/>
      <c r="EG229" s="46"/>
      <c r="EH229" s="46"/>
      <c r="EI229" s="46"/>
      <c r="EJ229" s="46"/>
      <c r="EK229" s="46"/>
      <c r="EL229" s="46"/>
      <c r="EM229" s="46"/>
      <c r="EN229" s="46"/>
      <c r="EO229" s="46"/>
      <c r="EP229" s="46"/>
      <c r="EQ229" s="137"/>
      <c r="ER229" s="137"/>
      <c r="ES229" s="32" t="s">
        <v>0</v>
      </c>
      <c r="ET229" s="135"/>
      <c r="EU229" s="135"/>
      <c r="EV229" s="135"/>
      <c r="EW229" s="135"/>
      <c r="EX229" s="135"/>
      <c r="EY229" s="135"/>
      <c r="EZ229" s="135"/>
      <c r="FA229" s="135"/>
      <c r="FB229" s="135"/>
      <c r="FC229" s="135"/>
      <c r="FD229" s="135"/>
      <c r="FE229" s="135"/>
      <c r="FF229" s="135"/>
      <c r="FG229" s="135"/>
      <c r="FH229" s="135"/>
      <c r="FI229" s="135"/>
      <c r="FJ229" s="32"/>
      <c r="FK229" s="115"/>
    </row>
    <row r="230" spans="1:167" ht="13.5" thickBot="1" x14ac:dyDescent="0.25">
      <c r="A230" s="32"/>
      <c r="B230" s="32"/>
      <c r="C230" s="32"/>
      <c r="D230" s="106" t="s">
        <v>200</v>
      </c>
      <c r="E230" s="107" t="s">
        <v>207</v>
      </c>
      <c r="F230" s="110">
        <f>B4+(216*B6)</f>
        <v>217</v>
      </c>
      <c r="G230" s="104"/>
      <c r="H230" s="43"/>
      <c r="I230" s="138"/>
      <c r="J230" s="143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54"/>
      <c r="Z230" s="154"/>
      <c r="AA230" s="154"/>
      <c r="AB230" s="154"/>
      <c r="AC230" s="154"/>
      <c r="AD230" s="155"/>
      <c r="AE230" s="155"/>
      <c r="AF230" s="155"/>
      <c r="AG230" s="155"/>
      <c r="AH230" s="155"/>
      <c r="AI230" s="155"/>
      <c r="AJ230" s="155"/>
      <c r="AK230" s="155"/>
      <c r="AL230" s="155"/>
      <c r="AM230" s="155"/>
      <c r="AN230" s="155"/>
      <c r="AO230" s="155"/>
      <c r="AP230" s="155"/>
      <c r="AQ230" s="155"/>
      <c r="AR230" s="155"/>
      <c r="AS230" s="155"/>
      <c r="AT230" s="154"/>
      <c r="AU230" s="141"/>
      <c r="AW230" s="138"/>
      <c r="AX230" s="143"/>
      <c r="AY230" s="154"/>
      <c r="AZ230" s="154"/>
      <c r="BA230" s="154"/>
      <c r="BB230" s="154"/>
      <c r="BC230" s="154"/>
      <c r="BD230" s="154"/>
      <c r="BE230" s="154"/>
      <c r="BF230" s="154"/>
      <c r="BG230" s="154"/>
      <c r="BH230" s="154"/>
      <c r="BI230" s="154"/>
      <c r="BJ230" s="154"/>
      <c r="BK230" s="154"/>
      <c r="BL230" s="154"/>
      <c r="BM230" s="154"/>
      <c r="BN230" s="154"/>
      <c r="BO230" s="154"/>
      <c r="BP230" s="154"/>
      <c r="BQ230" s="154"/>
      <c r="BR230" s="155"/>
      <c r="BS230" s="155"/>
      <c r="BT230" s="155"/>
      <c r="BU230" s="155"/>
      <c r="BV230" s="155"/>
      <c r="BW230" s="155"/>
      <c r="BX230" s="155"/>
      <c r="BY230" s="155"/>
      <c r="BZ230" s="155"/>
      <c r="CA230" s="155"/>
      <c r="CB230" s="155"/>
      <c r="CC230" s="155"/>
      <c r="CD230" s="155"/>
      <c r="CE230" s="155"/>
      <c r="CF230" s="155"/>
      <c r="CG230" s="155"/>
      <c r="CH230" s="154"/>
      <c r="CI230" s="141"/>
      <c r="CJ230" s="144"/>
      <c r="CK230" s="138"/>
      <c r="CL230" s="143"/>
      <c r="CM230" s="154"/>
      <c r="CN230" s="154"/>
      <c r="CO230" s="154"/>
      <c r="CP230" s="154"/>
      <c r="CQ230" s="154"/>
      <c r="CR230" s="154"/>
      <c r="CS230" s="154"/>
      <c r="CT230" s="154"/>
      <c r="CU230" s="154"/>
      <c r="CV230" s="154"/>
      <c r="CW230" s="154"/>
      <c r="CX230" s="154"/>
      <c r="CY230" s="154"/>
      <c r="CZ230" s="154"/>
      <c r="DA230" s="154"/>
      <c r="DB230" s="154"/>
      <c r="DC230" s="154"/>
      <c r="DD230" s="154"/>
      <c r="DE230" s="154"/>
      <c r="DF230" s="155"/>
      <c r="DG230" s="155"/>
      <c r="DH230" s="155"/>
      <c r="DI230" s="155"/>
      <c r="DJ230" s="155"/>
      <c r="DK230" s="155"/>
      <c r="DL230" s="155"/>
      <c r="DM230" s="155"/>
      <c r="DN230" s="155"/>
      <c r="DO230" s="155"/>
      <c r="DP230" s="155"/>
      <c r="DQ230" s="155"/>
      <c r="DR230" s="155"/>
      <c r="DS230" s="155"/>
      <c r="DT230" s="155"/>
      <c r="DU230" s="155"/>
      <c r="DV230" s="154"/>
      <c r="DW230" s="141"/>
      <c r="DY230" s="138"/>
      <c r="DZ230" s="143"/>
      <c r="EA230" s="154"/>
      <c r="EB230" s="154"/>
      <c r="EC230" s="154"/>
      <c r="ED230" s="154"/>
      <c r="EE230" s="154"/>
      <c r="EF230" s="154"/>
      <c r="EG230" s="154"/>
      <c r="EH230" s="154"/>
      <c r="EI230" s="154"/>
      <c r="EJ230" s="154"/>
      <c r="EK230" s="154"/>
      <c r="EL230" s="154"/>
      <c r="EM230" s="154"/>
      <c r="EN230" s="154"/>
      <c r="EO230" s="154"/>
      <c r="EP230" s="154"/>
      <c r="EQ230" s="154"/>
      <c r="ER230" s="154"/>
      <c r="ES230" s="154"/>
      <c r="ET230" s="155"/>
      <c r="EU230" s="155"/>
      <c r="EV230" s="155"/>
      <c r="EW230" s="155"/>
      <c r="EX230" s="155"/>
      <c r="EY230" s="155"/>
      <c r="EZ230" s="155"/>
      <c r="FA230" s="155"/>
      <c r="FB230" s="155"/>
      <c r="FC230" s="155"/>
      <c r="FD230" s="155"/>
      <c r="FE230" s="155"/>
      <c r="FF230" s="155"/>
      <c r="FG230" s="155"/>
      <c r="FH230" s="155"/>
      <c r="FI230" s="155"/>
      <c r="FJ230" s="154"/>
      <c r="FK230" s="141"/>
    </row>
    <row r="231" spans="1:167" ht="14.25" thickTop="1" thickBot="1" x14ac:dyDescent="0.25">
      <c r="A231" s="32"/>
      <c r="B231" s="32"/>
      <c r="C231" s="32"/>
      <c r="D231" s="106" t="s">
        <v>117</v>
      </c>
      <c r="E231" s="107" t="s">
        <v>207</v>
      </c>
      <c r="F231" s="108">
        <f>B4+(217*B6)</f>
        <v>218</v>
      </c>
      <c r="G231" s="104"/>
      <c r="H231" s="43"/>
      <c r="CJ231" s="144"/>
    </row>
    <row r="232" spans="1:167" ht="14.25" thickTop="1" thickBot="1" x14ac:dyDescent="0.25">
      <c r="A232" s="32"/>
      <c r="B232" s="32"/>
      <c r="C232" s="32"/>
      <c r="D232" s="106" t="s">
        <v>92</v>
      </c>
      <c r="E232" s="107" t="s">
        <v>207</v>
      </c>
      <c r="F232" s="108">
        <f>B4+(218*B6)</f>
        <v>219</v>
      </c>
      <c r="G232" s="104"/>
      <c r="H232" s="43"/>
      <c r="I232" s="38" t="s">
        <v>0</v>
      </c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40"/>
      <c r="AE232" s="40"/>
      <c r="AF232" s="40"/>
      <c r="AG232" s="40"/>
      <c r="AH232" s="40"/>
      <c r="AI232" s="40"/>
      <c r="AJ232" s="40"/>
      <c r="AK232" s="40"/>
      <c r="AL232" s="40"/>
      <c r="AM232" s="40"/>
      <c r="AN232" s="40"/>
      <c r="AO232" s="40"/>
      <c r="AP232" s="40"/>
      <c r="AQ232" s="40"/>
      <c r="AR232" s="40"/>
      <c r="AS232" s="40"/>
      <c r="AT232" s="39"/>
      <c r="AU232" s="41"/>
      <c r="AW232" s="38" t="s">
        <v>0</v>
      </c>
      <c r="AX232" s="39"/>
      <c r="AY232" s="39"/>
      <c r="AZ232" s="39"/>
      <c r="BA232" s="39"/>
      <c r="BB232" s="39"/>
      <c r="BC232" s="39"/>
      <c r="BD232" s="39"/>
      <c r="BE232" s="39"/>
      <c r="BF232" s="39"/>
      <c r="BG232" s="39"/>
      <c r="BH232" s="39"/>
      <c r="BI232" s="39"/>
      <c r="BJ232" s="39"/>
      <c r="BK232" s="39"/>
      <c r="BL232" s="39"/>
      <c r="BM232" s="39"/>
      <c r="BN232" s="39"/>
      <c r="BO232" s="39"/>
      <c r="BP232" s="39"/>
      <c r="BQ232" s="39"/>
      <c r="BR232" s="40"/>
      <c r="BS232" s="40"/>
      <c r="BT232" s="40"/>
      <c r="BU232" s="40"/>
      <c r="BV232" s="40"/>
      <c r="BW232" s="40"/>
      <c r="BX232" s="40"/>
      <c r="BY232" s="40"/>
      <c r="BZ232" s="40"/>
      <c r="CA232" s="40"/>
      <c r="CB232" s="40"/>
      <c r="CC232" s="40"/>
      <c r="CD232" s="40"/>
      <c r="CE232" s="40"/>
      <c r="CF232" s="40"/>
      <c r="CG232" s="40"/>
      <c r="CH232" s="39"/>
      <c r="CI232" s="41"/>
      <c r="CJ232" s="144"/>
      <c r="CK232" s="38" t="s">
        <v>0</v>
      </c>
      <c r="CL232" s="39"/>
      <c r="CM232" s="39"/>
      <c r="CN232" s="39"/>
      <c r="CO232" s="39"/>
      <c r="CP232" s="39"/>
      <c r="CQ232" s="39"/>
      <c r="CR232" s="39"/>
      <c r="CS232" s="39"/>
      <c r="CT232" s="39"/>
      <c r="CU232" s="39"/>
      <c r="CV232" s="39"/>
      <c r="CW232" s="39"/>
      <c r="CX232" s="39"/>
      <c r="CY232" s="39"/>
      <c r="CZ232" s="39"/>
      <c r="DA232" s="39"/>
      <c r="DB232" s="39"/>
      <c r="DC232" s="39"/>
      <c r="DD232" s="39"/>
      <c r="DE232" s="39"/>
      <c r="DF232" s="40"/>
      <c r="DG232" s="40"/>
      <c r="DH232" s="40"/>
      <c r="DI232" s="40"/>
      <c r="DJ232" s="40"/>
      <c r="DK232" s="40"/>
      <c r="DL232" s="40"/>
      <c r="DM232" s="40"/>
      <c r="DN232" s="40"/>
      <c r="DO232" s="40"/>
      <c r="DP232" s="40"/>
      <c r="DQ232" s="40"/>
      <c r="DR232" s="40"/>
      <c r="DS232" s="40"/>
      <c r="DT232" s="40"/>
      <c r="DU232" s="40"/>
      <c r="DV232" s="39"/>
      <c r="DW232" s="41"/>
      <c r="DY232" s="38" t="s">
        <v>0</v>
      </c>
      <c r="DZ232" s="39"/>
      <c r="EA232" s="39"/>
      <c r="EB232" s="39"/>
      <c r="EC232" s="39"/>
      <c r="ED232" s="39"/>
      <c r="EE232" s="39"/>
      <c r="EF232" s="39"/>
      <c r="EG232" s="39"/>
      <c r="EH232" s="39"/>
      <c r="EI232" s="39"/>
      <c r="EJ232" s="39"/>
      <c r="EK232" s="39"/>
      <c r="EL232" s="39"/>
      <c r="EM232" s="39"/>
      <c r="EN232" s="39"/>
      <c r="EO232" s="39"/>
      <c r="EP232" s="39"/>
      <c r="EQ232" s="39"/>
      <c r="ER232" s="39"/>
      <c r="ES232" s="39"/>
      <c r="ET232" s="40"/>
      <c r="EU232" s="40"/>
      <c r="EV232" s="40"/>
      <c r="EW232" s="40"/>
      <c r="EX232" s="40"/>
      <c r="EY232" s="40"/>
      <c r="EZ232" s="40"/>
      <c r="FA232" s="40"/>
      <c r="FB232" s="40"/>
      <c r="FC232" s="40"/>
      <c r="FD232" s="40"/>
      <c r="FE232" s="40"/>
      <c r="FF232" s="40"/>
      <c r="FG232" s="40"/>
      <c r="FH232" s="40"/>
      <c r="FI232" s="40"/>
      <c r="FJ232" s="39"/>
      <c r="FK232" s="41"/>
    </row>
    <row r="233" spans="1:167" ht="13.5" thickBot="1" x14ac:dyDescent="0.25">
      <c r="A233" s="32"/>
      <c r="B233" s="32"/>
      <c r="C233" s="32"/>
      <c r="D233" s="106" t="s">
        <v>164</v>
      </c>
      <c r="E233" s="107" t="s">
        <v>207</v>
      </c>
      <c r="F233" s="110">
        <f>B4+(219*B6)</f>
        <v>220</v>
      </c>
      <c r="G233" s="104"/>
      <c r="H233" s="43"/>
      <c r="I233" s="109"/>
      <c r="J233" s="45" t="s">
        <v>0</v>
      </c>
      <c r="K233" s="46" t="s">
        <v>0</v>
      </c>
      <c r="L233" s="46"/>
      <c r="M233" s="46"/>
      <c r="N233" s="46"/>
      <c r="O233" s="46"/>
      <c r="P233" s="46"/>
      <c r="Q233" s="46"/>
      <c r="R233" s="46"/>
      <c r="S233" s="47" t="s">
        <v>575</v>
      </c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8"/>
      <c r="AE233" s="48"/>
      <c r="AF233" s="48"/>
      <c r="AG233" s="48"/>
      <c r="AH233" s="48"/>
      <c r="AI233" s="48"/>
      <c r="AJ233" s="48"/>
      <c r="AK233" s="48"/>
      <c r="AL233" s="49" t="s">
        <v>284</v>
      </c>
      <c r="AM233" s="48"/>
      <c r="AN233" s="48"/>
      <c r="AO233" s="48"/>
      <c r="AP233" s="48"/>
      <c r="AQ233" s="48"/>
      <c r="AR233" s="48"/>
      <c r="AS233" s="48"/>
      <c r="AT233" s="50"/>
      <c r="AU233" s="51"/>
      <c r="AW233" s="109"/>
      <c r="AX233" s="45" t="s">
        <v>0</v>
      </c>
      <c r="AY233" s="46" t="s">
        <v>0</v>
      </c>
      <c r="AZ233" s="46"/>
      <c r="BA233" s="46"/>
      <c r="BB233" s="46"/>
      <c r="BC233" s="46"/>
      <c r="BD233" s="46"/>
      <c r="BE233" s="46"/>
      <c r="BF233" s="46"/>
      <c r="BG233" s="47" t="s">
        <v>586</v>
      </c>
      <c r="BH233" s="46"/>
      <c r="BI233" s="46"/>
      <c r="BJ233" s="46"/>
      <c r="BK233" s="46"/>
      <c r="BL233" s="46"/>
      <c r="BM233" s="46"/>
      <c r="BN233" s="46"/>
      <c r="BO233" s="46"/>
      <c r="BP233" s="46"/>
      <c r="BQ233" s="46"/>
      <c r="BR233" s="48"/>
      <c r="BS233" s="48"/>
      <c r="BT233" s="48"/>
      <c r="BU233" s="48"/>
      <c r="BV233" s="48"/>
      <c r="BW233" s="48"/>
      <c r="BX233" s="48"/>
      <c r="BY233" s="48"/>
      <c r="BZ233" s="49" t="s">
        <v>284</v>
      </c>
      <c r="CA233" s="48"/>
      <c r="CB233" s="48"/>
      <c r="CC233" s="48"/>
      <c r="CD233" s="48"/>
      <c r="CE233" s="48"/>
      <c r="CF233" s="48"/>
      <c r="CG233" s="48"/>
      <c r="CH233" s="50"/>
      <c r="CI233" s="51"/>
      <c r="CJ233" s="144"/>
      <c r="CK233" s="109"/>
      <c r="CL233" s="45" t="s">
        <v>0</v>
      </c>
      <c r="CM233" s="46" t="s">
        <v>0</v>
      </c>
      <c r="CN233" s="46"/>
      <c r="CO233" s="46"/>
      <c r="CP233" s="46"/>
      <c r="CQ233" s="46"/>
      <c r="CR233" s="46"/>
      <c r="CS233" s="46"/>
      <c r="CT233" s="46"/>
      <c r="CU233" s="47" t="s">
        <v>607</v>
      </c>
      <c r="CV233" s="46"/>
      <c r="CW233" s="46"/>
      <c r="CX233" s="46"/>
      <c r="CY233" s="46"/>
      <c r="CZ233" s="46"/>
      <c r="DA233" s="46"/>
      <c r="DB233" s="46"/>
      <c r="DC233" s="46"/>
      <c r="DD233" s="46"/>
      <c r="DE233" s="46"/>
      <c r="DF233" s="48"/>
      <c r="DG233" s="48"/>
      <c r="DH233" s="48"/>
      <c r="DI233" s="48"/>
      <c r="DJ233" s="48"/>
      <c r="DK233" s="48"/>
      <c r="DL233" s="48"/>
      <c r="DM233" s="48"/>
      <c r="DN233" s="49" t="s">
        <v>284</v>
      </c>
      <c r="DO233" s="48"/>
      <c r="DP233" s="48"/>
      <c r="DQ233" s="48"/>
      <c r="DR233" s="48"/>
      <c r="DS233" s="48"/>
      <c r="DT233" s="48"/>
      <c r="DU233" s="48"/>
      <c r="DV233" s="50"/>
      <c r="DW233" s="51"/>
      <c r="DY233" s="109"/>
      <c r="DZ233" s="45" t="s">
        <v>0</v>
      </c>
      <c r="EA233" s="46" t="s">
        <v>0</v>
      </c>
      <c r="EB233" s="46"/>
      <c r="EC233" s="46"/>
      <c r="ED233" s="46"/>
      <c r="EE233" s="46"/>
      <c r="EF233" s="46"/>
      <c r="EG233" s="46"/>
      <c r="EH233" s="46"/>
      <c r="EI233" s="47" t="s">
        <v>618</v>
      </c>
      <c r="EJ233" s="46"/>
      <c r="EK233" s="46"/>
      <c r="EL233" s="46"/>
      <c r="EM233" s="46"/>
      <c r="EN233" s="46"/>
      <c r="EO233" s="46"/>
      <c r="EP233" s="46"/>
      <c r="EQ233" s="46"/>
      <c r="ER233" s="46"/>
      <c r="ES233" s="46"/>
      <c r="ET233" s="48"/>
      <c r="EU233" s="48"/>
      <c r="EV233" s="48"/>
      <c r="EW233" s="48"/>
      <c r="EX233" s="48"/>
      <c r="EY233" s="48"/>
      <c r="EZ233" s="48"/>
      <c r="FA233" s="48"/>
      <c r="FB233" s="49" t="s">
        <v>284</v>
      </c>
      <c r="FC233" s="48"/>
      <c r="FD233" s="48"/>
      <c r="FE233" s="48"/>
      <c r="FF233" s="48"/>
      <c r="FG233" s="48"/>
      <c r="FH233" s="48"/>
      <c r="FI233" s="48"/>
      <c r="FJ233" s="50"/>
      <c r="FK233" s="51"/>
    </row>
    <row r="234" spans="1:167" x14ac:dyDescent="0.2">
      <c r="A234" s="32"/>
      <c r="B234" s="32"/>
      <c r="C234" s="32"/>
      <c r="D234" s="106" t="s">
        <v>252</v>
      </c>
      <c r="E234" s="107" t="s">
        <v>207</v>
      </c>
      <c r="F234" s="110">
        <f>B4+(220*B6)</f>
        <v>221</v>
      </c>
      <c r="G234" s="104"/>
      <c r="H234" s="43"/>
      <c r="I234" s="109"/>
      <c r="J234" s="58"/>
      <c r="K234" s="1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2"/>
      <c r="AA234" s="171">
        <f>K234^3+L234^3+M234^3+N234^3+O234^3+P234^3+Q234^3+R234^3+K235^3+L235^3+M235^3+N235^3+O235^3+P235^3+Q235^3+R235^3</f>
        <v>0</v>
      </c>
      <c r="AB234" s="167">
        <f>SUMSQ(K234:Z234)</f>
        <v>0</v>
      </c>
      <c r="AC234" s="61"/>
      <c r="AD234" s="68"/>
      <c r="AE234" s="69"/>
      <c r="AF234" s="69"/>
      <c r="AG234" s="69"/>
      <c r="AH234" s="70"/>
      <c r="AI234" s="70"/>
      <c r="AJ234" s="70"/>
      <c r="AK234" s="70"/>
      <c r="AL234" s="69"/>
      <c r="AM234" s="69"/>
      <c r="AN234" s="69"/>
      <c r="AO234" s="69"/>
      <c r="AP234" s="70"/>
      <c r="AQ234" s="70"/>
      <c r="AR234" s="70"/>
      <c r="AS234" s="71"/>
      <c r="AT234" s="66"/>
      <c r="AU234" s="51"/>
      <c r="AW234" s="109"/>
      <c r="AX234" s="58"/>
      <c r="AY234" s="1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2"/>
      <c r="BO234" s="171">
        <f>AY234^3+AZ234^3+BA234^3+BB234^3+BC234^3+BD234^3+BE234^3+BF234^3+AY235^3+AZ235^3+BA235^3+BB235^3+BC235^3+BD235^3+BE235^3+BF235^3</f>
        <v>0</v>
      </c>
      <c r="BP234" s="167">
        <f>SUMSQ(AY234:BN234)</f>
        <v>0</v>
      </c>
      <c r="BQ234" s="61"/>
      <c r="BR234" s="68"/>
      <c r="BS234" s="69"/>
      <c r="BT234" s="69"/>
      <c r="BU234" s="69"/>
      <c r="BV234" s="69"/>
      <c r="BW234" s="69"/>
      <c r="BX234" s="69"/>
      <c r="BY234" s="69"/>
      <c r="BZ234" s="70"/>
      <c r="CA234" s="70"/>
      <c r="CB234" s="70"/>
      <c r="CC234" s="70"/>
      <c r="CD234" s="70"/>
      <c r="CE234" s="70"/>
      <c r="CF234" s="70"/>
      <c r="CG234" s="71"/>
      <c r="CH234" s="66"/>
      <c r="CI234" s="51"/>
      <c r="CJ234" s="144"/>
      <c r="CK234" s="109"/>
      <c r="CL234" s="58"/>
      <c r="CM234" s="1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2"/>
      <c r="DC234" s="171">
        <f>CM234^3+CN234^3+CO234^3+CP234^3+CQ234^3+CR234^3+CS234^3+CT234^3+CM235^3+CN235^3+CO235^3+CP235^3+CQ235^3+CR235^3+CS235^3+CT235^3</f>
        <v>0</v>
      </c>
      <c r="DD234" s="167">
        <f>SUMSQ(CM234:DB234)</f>
        <v>0</v>
      </c>
      <c r="DE234" s="61"/>
      <c r="DF234" s="68"/>
      <c r="DG234" s="69"/>
      <c r="DH234" s="70"/>
      <c r="DI234" s="70"/>
      <c r="DJ234" s="69"/>
      <c r="DK234" s="69"/>
      <c r="DL234" s="70"/>
      <c r="DM234" s="70"/>
      <c r="DN234" s="69"/>
      <c r="DO234" s="69"/>
      <c r="DP234" s="70"/>
      <c r="DQ234" s="70"/>
      <c r="DR234" s="69"/>
      <c r="DS234" s="69"/>
      <c r="DT234" s="70"/>
      <c r="DU234" s="71"/>
      <c r="DV234" s="66"/>
      <c r="DW234" s="51"/>
      <c r="DY234" s="109"/>
      <c r="DZ234" s="58"/>
      <c r="EA234" s="1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2"/>
      <c r="EQ234" s="171">
        <f>EA234^3+EB234^3+EC234^3+ED234^3+EE234^3+EF234^3+EG234^3+EH234^3+EA235^3+EB235^3+EC235^3+ED235^3+EE235^3+EF235^3+EG235^3+EH235^3</f>
        <v>0</v>
      </c>
      <c r="ER234" s="167">
        <f>SUMSQ(EA234:EP234)</f>
        <v>0</v>
      </c>
      <c r="ES234" s="61"/>
      <c r="ET234" s="68"/>
      <c r="EU234" s="173"/>
      <c r="EV234" s="173"/>
      <c r="EW234" s="173"/>
      <c r="EX234" s="173"/>
      <c r="EY234" s="173"/>
      <c r="EZ234" s="173"/>
      <c r="FA234" s="70"/>
      <c r="FB234" s="69"/>
      <c r="FC234" s="173"/>
      <c r="FD234" s="173"/>
      <c r="FE234" s="173"/>
      <c r="FF234" s="173"/>
      <c r="FG234" s="173"/>
      <c r="FH234" s="173"/>
      <c r="FI234" s="71"/>
      <c r="FJ234" s="66"/>
      <c r="FK234" s="51"/>
    </row>
    <row r="235" spans="1:167" x14ac:dyDescent="0.2">
      <c r="A235" s="32"/>
      <c r="B235" s="32"/>
      <c r="C235" s="32"/>
      <c r="D235" s="106" t="s">
        <v>45</v>
      </c>
      <c r="E235" s="107" t="s">
        <v>207</v>
      </c>
      <c r="F235" s="108">
        <f>B4+(221*B6)</f>
        <v>222</v>
      </c>
      <c r="G235" s="104"/>
      <c r="H235" s="43"/>
      <c r="I235" s="109"/>
      <c r="J235" s="58"/>
      <c r="K235" s="3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5"/>
      <c r="AA235" s="172">
        <f>S234^3+T234^3+U234^3+V234^3+W234^3+X234^3+Y234^3+Z234^3+S235^3+T235^3+U235^3+V235^3+W235^3+X235^3+Y235^3+Z235^3</f>
        <v>0</v>
      </c>
      <c r="AB235" s="125">
        <f t="shared" ref="AB235:AB249" si="40">SUMSQ(K235:Z235)</f>
        <v>0</v>
      </c>
      <c r="AC235" s="61"/>
      <c r="AD235" s="81"/>
      <c r="AE235" s="82"/>
      <c r="AF235" s="82"/>
      <c r="AG235" s="82"/>
      <c r="AH235" s="83"/>
      <c r="AI235" s="83"/>
      <c r="AJ235" s="83"/>
      <c r="AK235" s="83"/>
      <c r="AL235" s="82"/>
      <c r="AM235" s="82"/>
      <c r="AN235" s="82"/>
      <c r="AO235" s="82"/>
      <c r="AP235" s="83"/>
      <c r="AQ235" s="83"/>
      <c r="AR235" s="83"/>
      <c r="AS235" s="84"/>
      <c r="AT235" s="66"/>
      <c r="AU235" s="51"/>
      <c r="AW235" s="109"/>
      <c r="AX235" s="58"/>
      <c r="AY235" s="3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5"/>
      <c r="BO235" s="172">
        <f>BG234^3+BH234^3+BI234^3+BJ234^3+BK234^3+BL234^3+BM234^3+BN234^3+BG235^3+BH235^3+BI235^3+BJ235^3+BK235^3+BL235^3+BM235^3+BN235^3</f>
        <v>0</v>
      </c>
      <c r="BP235" s="125">
        <f t="shared" ref="BP235:BP249" si="41">SUMSQ(AY235:BN235)</f>
        <v>0</v>
      </c>
      <c r="BQ235" s="61"/>
      <c r="BR235" s="81"/>
      <c r="BS235" s="82"/>
      <c r="BT235" s="82"/>
      <c r="BU235" s="82"/>
      <c r="BV235" s="82"/>
      <c r="BW235" s="82"/>
      <c r="BX235" s="82"/>
      <c r="BY235" s="82"/>
      <c r="BZ235" s="83"/>
      <c r="CA235" s="83"/>
      <c r="CB235" s="83"/>
      <c r="CC235" s="83"/>
      <c r="CD235" s="83"/>
      <c r="CE235" s="83"/>
      <c r="CF235" s="83"/>
      <c r="CG235" s="84"/>
      <c r="CH235" s="66"/>
      <c r="CI235" s="51"/>
      <c r="CJ235" s="144"/>
      <c r="CK235" s="109"/>
      <c r="CL235" s="58"/>
      <c r="CM235" s="3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5"/>
      <c r="DC235" s="172">
        <f>CU234^3+CV234^3+CW234^3+CX234^3+CY234^3+CZ234^3+DA234^3+DB234^3+CU235^3+CV235^3+CW235^3+CX235^3+CY235^3+CZ235^3+DA235^3+DB235^3</f>
        <v>0</v>
      </c>
      <c r="DD235" s="125">
        <f t="shared" ref="DD235:DD249" si="42">SUMSQ(CM235:DB235)</f>
        <v>0</v>
      </c>
      <c r="DE235" s="61"/>
      <c r="DF235" s="81"/>
      <c r="DG235" s="82"/>
      <c r="DH235" s="83"/>
      <c r="DI235" s="83"/>
      <c r="DJ235" s="82"/>
      <c r="DK235" s="82"/>
      <c r="DL235" s="83"/>
      <c r="DM235" s="83"/>
      <c r="DN235" s="82"/>
      <c r="DO235" s="82"/>
      <c r="DP235" s="83"/>
      <c r="DQ235" s="83"/>
      <c r="DR235" s="82"/>
      <c r="DS235" s="82"/>
      <c r="DT235" s="83"/>
      <c r="DU235" s="84"/>
      <c r="DV235" s="66"/>
      <c r="DW235" s="51"/>
      <c r="DY235" s="109"/>
      <c r="DZ235" s="58"/>
      <c r="EA235" s="3"/>
      <c r="EB235" s="4"/>
      <c r="EC235" s="4"/>
      <c r="ED235" s="4"/>
      <c r="EE235" s="4"/>
      <c r="EF235" s="4"/>
      <c r="EG235" s="4"/>
      <c r="EH235" s="4"/>
      <c r="EI235" s="4"/>
      <c r="EJ235" s="4"/>
      <c r="EK235" s="4"/>
      <c r="EL235" s="4"/>
      <c r="EM235" s="4"/>
      <c r="EN235" s="4"/>
      <c r="EO235" s="4"/>
      <c r="EP235" s="5"/>
      <c r="EQ235" s="172">
        <f>EI234^3+EJ234^3+EK234^3+EL234^3+EM234^3+EN234^3+EO234^3+EP234^3+EI235^3+EJ235^3+EK235^3+EL235^3+EM235^3+EN235^3+EO235^3+EP235^3</f>
        <v>0</v>
      </c>
      <c r="ER235" s="125">
        <f t="shared" ref="ER235:ER249" si="43">SUMSQ(EA235:EP235)</f>
        <v>0</v>
      </c>
      <c r="ES235" s="61"/>
      <c r="ET235" s="174"/>
      <c r="EU235" s="82"/>
      <c r="EV235" s="131"/>
      <c r="EW235" s="131"/>
      <c r="EX235" s="131"/>
      <c r="EY235" s="131"/>
      <c r="EZ235" s="83"/>
      <c r="FA235" s="131"/>
      <c r="FB235" s="131"/>
      <c r="FC235" s="82"/>
      <c r="FD235" s="131"/>
      <c r="FE235" s="131"/>
      <c r="FF235" s="131"/>
      <c r="FG235" s="131"/>
      <c r="FH235" s="83"/>
      <c r="FI235" s="175"/>
      <c r="FJ235" s="66"/>
      <c r="FK235" s="51"/>
    </row>
    <row r="236" spans="1:167" x14ac:dyDescent="0.2">
      <c r="A236" s="32"/>
      <c r="B236" s="32"/>
      <c r="C236" s="32"/>
      <c r="D236" s="106" t="s">
        <v>57</v>
      </c>
      <c r="E236" s="107" t="s">
        <v>207</v>
      </c>
      <c r="F236" s="108">
        <f>B4+(222*B6)</f>
        <v>223</v>
      </c>
      <c r="G236" s="104"/>
      <c r="H236" s="43"/>
      <c r="I236" s="109"/>
      <c r="J236" s="58"/>
      <c r="K236" s="3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5"/>
      <c r="AA236" s="172">
        <f>K236^3+L236^3+M236^3+N236^3+O236^3+P236^3+Q236^3+R236^3+K237^3+L237^3+M237^3+N237^3+O237^3+P237^3+Q237^3+R237^3</f>
        <v>0</v>
      </c>
      <c r="AB236" s="125">
        <f t="shared" si="40"/>
        <v>0</v>
      </c>
      <c r="AC236" s="88"/>
      <c r="AD236" s="81"/>
      <c r="AE236" s="82"/>
      <c r="AF236" s="82"/>
      <c r="AG236" s="82"/>
      <c r="AH236" s="83"/>
      <c r="AI236" s="83"/>
      <c r="AJ236" s="83"/>
      <c r="AK236" s="83"/>
      <c r="AL236" s="82"/>
      <c r="AM236" s="82"/>
      <c r="AN236" s="82"/>
      <c r="AO236" s="82"/>
      <c r="AP236" s="83"/>
      <c r="AQ236" s="83"/>
      <c r="AR236" s="83"/>
      <c r="AS236" s="84"/>
      <c r="AT236" s="66"/>
      <c r="AU236" s="51"/>
      <c r="AW236" s="109"/>
      <c r="AX236" s="58"/>
      <c r="AY236" s="3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5"/>
      <c r="BO236" s="172">
        <f>AY236^3+AZ236^3+BA236^3+BB236^3+BC236^3+BD236^3+BE236^3+BF236^3+AY237^3+AZ237^3+BA237^3+BB237^3+BC237^3+BD237^3+BE237^3+BF237^3</f>
        <v>0</v>
      </c>
      <c r="BP236" s="125">
        <f t="shared" si="41"/>
        <v>0</v>
      </c>
      <c r="BQ236" s="88"/>
      <c r="BR236" s="89"/>
      <c r="BS236" s="83"/>
      <c r="BT236" s="83"/>
      <c r="BU236" s="83"/>
      <c r="BV236" s="83"/>
      <c r="BW236" s="83"/>
      <c r="BX236" s="83"/>
      <c r="BY236" s="83"/>
      <c r="BZ236" s="82"/>
      <c r="CA236" s="82"/>
      <c r="CB236" s="82"/>
      <c r="CC236" s="82"/>
      <c r="CD236" s="82"/>
      <c r="CE236" s="82"/>
      <c r="CF236" s="82"/>
      <c r="CG236" s="86"/>
      <c r="CH236" s="66"/>
      <c r="CI236" s="51"/>
      <c r="CJ236" s="144"/>
      <c r="CK236" s="109"/>
      <c r="CL236" s="58"/>
      <c r="CM236" s="3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5"/>
      <c r="DC236" s="172">
        <f>CM236^3+CN236^3+CO236^3+CP236^3+CQ236^3+CR236^3+CS236^3+CT236^3+CM237^3+CN237^3+CO237^3+CP237^3+CQ237^3+CR237^3+CS237^3+CT237^3</f>
        <v>0</v>
      </c>
      <c r="DD236" s="125">
        <f t="shared" si="42"/>
        <v>0</v>
      </c>
      <c r="DE236" s="88"/>
      <c r="DF236" s="81"/>
      <c r="DG236" s="82"/>
      <c r="DH236" s="83"/>
      <c r="DI236" s="83"/>
      <c r="DJ236" s="82"/>
      <c r="DK236" s="82"/>
      <c r="DL236" s="83"/>
      <c r="DM236" s="83"/>
      <c r="DN236" s="82"/>
      <c r="DO236" s="82"/>
      <c r="DP236" s="83"/>
      <c r="DQ236" s="83"/>
      <c r="DR236" s="82"/>
      <c r="DS236" s="82"/>
      <c r="DT236" s="83"/>
      <c r="DU236" s="84"/>
      <c r="DV236" s="66"/>
      <c r="DW236" s="51"/>
      <c r="DY236" s="109"/>
      <c r="DZ236" s="58"/>
      <c r="EA236" s="3"/>
      <c r="EB236" s="4"/>
      <c r="EC236" s="4"/>
      <c r="ED236" s="4"/>
      <c r="EE236" s="4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5"/>
      <c r="EQ236" s="172">
        <f>EA236^3+EB236^3+EC236^3+ED236^3+EE236^3+EF236^3+EG236^3+EH236^3+EA237^3+EB237^3+EC237^3+ED237^3+EE237^3+EF237^3+EG237^3+EH237^3</f>
        <v>0</v>
      </c>
      <c r="ER236" s="125">
        <f t="shared" si="43"/>
        <v>0</v>
      </c>
      <c r="ES236" s="88"/>
      <c r="ET236" s="174"/>
      <c r="EU236" s="131"/>
      <c r="EV236" s="82"/>
      <c r="EW236" s="131"/>
      <c r="EX236" s="131"/>
      <c r="EY236" s="83"/>
      <c r="EZ236" s="131"/>
      <c r="FA236" s="131"/>
      <c r="FB236" s="131"/>
      <c r="FC236" s="131"/>
      <c r="FD236" s="82"/>
      <c r="FE236" s="131"/>
      <c r="FF236" s="131"/>
      <c r="FG236" s="83"/>
      <c r="FH236" s="131"/>
      <c r="FI236" s="175"/>
      <c r="FJ236" s="66"/>
      <c r="FK236" s="51"/>
    </row>
    <row r="237" spans="1:167" x14ac:dyDescent="0.2">
      <c r="A237" s="32"/>
      <c r="B237" s="32"/>
      <c r="C237" s="32"/>
      <c r="D237" s="151" t="s">
        <v>153</v>
      </c>
      <c r="E237" s="107" t="s">
        <v>207</v>
      </c>
      <c r="F237" s="108">
        <f>B4+(223*B6)</f>
        <v>224</v>
      </c>
      <c r="G237" s="104"/>
      <c r="H237" s="43"/>
      <c r="I237" s="109"/>
      <c r="J237" s="58"/>
      <c r="K237" s="3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5"/>
      <c r="AA237" s="172">
        <f>S236^3+T236^3+U236^3+V236^3+W236^3+X236^3+Y236^3+Z236^3+S237^3+T237^3+U237^3+V237^3+W237^3+X237^3+Y237^3+Z237^3</f>
        <v>0</v>
      </c>
      <c r="AB237" s="125">
        <f t="shared" si="40"/>
        <v>0</v>
      </c>
      <c r="AC237" s="61"/>
      <c r="AD237" s="81"/>
      <c r="AE237" s="82"/>
      <c r="AF237" s="82"/>
      <c r="AG237" s="82"/>
      <c r="AH237" s="83"/>
      <c r="AI237" s="83"/>
      <c r="AJ237" s="83"/>
      <c r="AK237" s="83"/>
      <c r="AL237" s="82"/>
      <c r="AM237" s="82"/>
      <c r="AN237" s="82"/>
      <c r="AO237" s="82"/>
      <c r="AP237" s="83"/>
      <c r="AQ237" s="83"/>
      <c r="AR237" s="83"/>
      <c r="AS237" s="84"/>
      <c r="AT237" s="66"/>
      <c r="AU237" s="51"/>
      <c r="AW237" s="109"/>
      <c r="AX237" s="58"/>
      <c r="AY237" s="3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5"/>
      <c r="BO237" s="172">
        <f>BG236^3+BH236^3+BI236^3+BJ236^3+BK236^3+BL236^3+BM236^3+BN236^3+BG237^3+BH237^3+BI237^3+BJ237^3+BK237^3+BL237^3+BM237^3+BN237^3</f>
        <v>0</v>
      </c>
      <c r="BP237" s="125">
        <f t="shared" si="41"/>
        <v>0</v>
      </c>
      <c r="BQ237" s="61"/>
      <c r="BR237" s="89"/>
      <c r="BS237" s="83"/>
      <c r="BT237" s="83"/>
      <c r="BU237" s="83"/>
      <c r="BV237" s="83"/>
      <c r="BW237" s="83"/>
      <c r="BX237" s="83"/>
      <c r="BY237" s="83"/>
      <c r="BZ237" s="82"/>
      <c r="CA237" s="82"/>
      <c r="CB237" s="82"/>
      <c r="CC237" s="82"/>
      <c r="CD237" s="82"/>
      <c r="CE237" s="82"/>
      <c r="CF237" s="82"/>
      <c r="CG237" s="86"/>
      <c r="CH237" s="66"/>
      <c r="CI237" s="51"/>
      <c r="CJ237" s="144"/>
      <c r="CK237" s="109"/>
      <c r="CL237" s="58"/>
      <c r="CM237" s="3"/>
      <c r="CN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5"/>
      <c r="DC237" s="172">
        <f>CU236^3+CV236^3+CW236^3+CX236^3+CY236^3+CZ236^3+DA236^3+DB236^3+CU237^3+CV237^3+CW237^3+CX237^3+CY237^3+CZ237^3+DA237^3+DB237^3</f>
        <v>0</v>
      </c>
      <c r="DD237" s="125">
        <f t="shared" si="42"/>
        <v>0</v>
      </c>
      <c r="DE237" s="61"/>
      <c r="DF237" s="81"/>
      <c r="DG237" s="82"/>
      <c r="DH237" s="83"/>
      <c r="DI237" s="83"/>
      <c r="DJ237" s="82"/>
      <c r="DK237" s="82"/>
      <c r="DL237" s="83"/>
      <c r="DM237" s="83"/>
      <c r="DN237" s="82"/>
      <c r="DO237" s="82"/>
      <c r="DP237" s="83"/>
      <c r="DQ237" s="83"/>
      <c r="DR237" s="82"/>
      <c r="DS237" s="82"/>
      <c r="DT237" s="83"/>
      <c r="DU237" s="84"/>
      <c r="DV237" s="66"/>
      <c r="DW237" s="51"/>
      <c r="DY237" s="109"/>
      <c r="DZ237" s="58"/>
      <c r="EA237" s="3"/>
      <c r="EB237" s="4"/>
      <c r="EC237" s="4"/>
      <c r="ED237" s="4"/>
      <c r="EE237" s="4"/>
      <c r="EF237" s="4"/>
      <c r="EG237" s="4"/>
      <c r="EH237" s="4"/>
      <c r="EI237" s="4"/>
      <c r="EJ237" s="4"/>
      <c r="EK237" s="4"/>
      <c r="EL237" s="4"/>
      <c r="EM237" s="4"/>
      <c r="EN237" s="4"/>
      <c r="EO237" s="4"/>
      <c r="EP237" s="5"/>
      <c r="EQ237" s="172">
        <f>EI236^3+EJ236^3+EK236^3+EL236^3+EM236^3+EN236^3+EO236^3+EP236^3+EI237^3+EJ237^3+EK237^3+EL237^3+EM237^3+EN237^3+EO237^3+EP237^3</f>
        <v>0</v>
      </c>
      <c r="ER237" s="125">
        <f t="shared" si="43"/>
        <v>0</v>
      </c>
      <c r="ES237" s="61"/>
      <c r="ET237" s="174"/>
      <c r="EU237" s="131"/>
      <c r="EV237" s="131"/>
      <c r="EW237" s="82"/>
      <c r="EX237" s="83"/>
      <c r="EY237" s="131"/>
      <c r="EZ237" s="131"/>
      <c r="FA237" s="131"/>
      <c r="FB237" s="131"/>
      <c r="FC237" s="131"/>
      <c r="FD237" s="131"/>
      <c r="FE237" s="82"/>
      <c r="FF237" s="83"/>
      <c r="FG237" s="131"/>
      <c r="FH237" s="131"/>
      <c r="FI237" s="175"/>
      <c r="FJ237" s="66"/>
      <c r="FK237" s="51"/>
    </row>
    <row r="238" spans="1:167" x14ac:dyDescent="0.2">
      <c r="A238" s="32"/>
      <c r="B238" s="32"/>
      <c r="C238" s="32"/>
      <c r="D238" s="106" t="s">
        <v>124</v>
      </c>
      <c r="E238" s="107" t="s">
        <v>207</v>
      </c>
      <c r="F238" s="108">
        <f>B4+(224*B6)</f>
        <v>225</v>
      </c>
      <c r="G238" s="104"/>
      <c r="H238" s="43"/>
      <c r="I238" s="109"/>
      <c r="J238" s="58"/>
      <c r="K238" s="3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5"/>
      <c r="AA238" s="172">
        <f>K238^3+L238^3+M238^3+N238^3+O238^3+P238^3+Q238^3+R238^3+K239^3+L239^3+M239^3+N239^3+O239^3+P239^3+Q239^3+R239^3</f>
        <v>0</v>
      </c>
      <c r="AB238" s="125">
        <f t="shared" si="40"/>
        <v>0</v>
      </c>
      <c r="AC238" s="61"/>
      <c r="AD238" s="89"/>
      <c r="AE238" s="83"/>
      <c r="AF238" s="83"/>
      <c r="AG238" s="83"/>
      <c r="AH238" s="82"/>
      <c r="AI238" s="82"/>
      <c r="AJ238" s="82"/>
      <c r="AK238" s="82"/>
      <c r="AL238" s="83"/>
      <c r="AM238" s="83"/>
      <c r="AN238" s="83"/>
      <c r="AO238" s="83"/>
      <c r="AP238" s="82"/>
      <c r="AQ238" s="82"/>
      <c r="AR238" s="82"/>
      <c r="AS238" s="86"/>
      <c r="AT238" s="66"/>
      <c r="AU238" s="51"/>
      <c r="AW238" s="109"/>
      <c r="AX238" s="58"/>
      <c r="AY238" s="3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5"/>
      <c r="BO238" s="172">
        <f>AY238^3+AZ238^3+BA238^3+BB238^3+BC238^3+BD238^3+BE238^3+BF238^3+AY239^3+AZ239^3+BA239^3+BB239^3+BC239^3+BD239^3+BE239^3+BF239^3</f>
        <v>0</v>
      </c>
      <c r="BP238" s="125">
        <f t="shared" si="41"/>
        <v>0</v>
      </c>
      <c r="BQ238" s="61"/>
      <c r="BR238" s="81"/>
      <c r="BS238" s="82"/>
      <c r="BT238" s="82"/>
      <c r="BU238" s="82"/>
      <c r="BV238" s="82"/>
      <c r="BW238" s="82"/>
      <c r="BX238" s="82"/>
      <c r="BY238" s="82"/>
      <c r="BZ238" s="83"/>
      <c r="CA238" s="83"/>
      <c r="CB238" s="83"/>
      <c r="CC238" s="83"/>
      <c r="CD238" s="83"/>
      <c r="CE238" s="83"/>
      <c r="CF238" s="83"/>
      <c r="CG238" s="84"/>
      <c r="CH238" s="66"/>
      <c r="CI238" s="51"/>
      <c r="CJ238" s="144"/>
      <c r="CK238" s="109"/>
      <c r="CL238" s="58"/>
      <c r="CM238" s="3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5"/>
      <c r="DC238" s="172">
        <f>CM238^3+CN238^3+CO238^3+CP238^3+CQ238^3+CR238^3+CS238^3+CT238^3+CM239^3+CN239^3+CO239^3+CP239^3+CQ239^3+CR239^3+CS239^3+CT239^3</f>
        <v>0</v>
      </c>
      <c r="DD238" s="125">
        <f t="shared" si="42"/>
        <v>0</v>
      </c>
      <c r="DE238" s="61"/>
      <c r="DF238" s="81"/>
      <c r="DG238" s="82"/>
      <c r="DH238" s="83"/>
      <c r="DI238" s="83"/>
      <c r="DJ238" s="82"/>
      <c r="DK238" s="82"/>
      <c r="DL238" s="83"/>
      <c r="DM238" s="83"/>
      <c r="DN238" s="82"/>
      <c r="DO238" s="82"/>
      <c r="DP238" s="83"/>
      <c r="DQ238" s="83"/>
      <c r="DR238" s="82"/>
      <c r="DS238" s="82"/>
      <c r="DT238" s="83"/>
      <c r="DU238" s="84"/>
      <c r="DV238" s="66"/>
      <c r="DW238" s="51"/>
      <c r="DY238" s="109"/>
      <c r="DZ238" s="58"/>
      <c r="EA238" s="3"/>
      <c r="EB238" s="4"/>
      <c r="EC238" s="4"/>
      <c r="ED238" s="4"/>
      <c r="EE238" s="4"/>
      <c r="EF238" s="4"/>
      <c r="EG238" s="4"/>
      <c r="EH238" s="4"/>
      <c r="EI238" s="4"/>
      <c r="EJ238" s="4"/>
      <c r="EK238" s="4"/>
      <c r="EL238" s="4"/>
      <c r="EM238" s="4"/>
      <c r="EN238" s="4"/>
      <c r="EO238" s="4"/>
      <c r="EP238" s="5"/>
      <c r="EQ238" s="172">
        <f>EA238^3+EB238^3+EC238^3+ED238^3+EE238^3+EF238^3+EG238^3+EH238^3+EA239^3+EB239^3+EC239^3+ED239^3+EE239^3+EF239^3+EG239^3+EH239^3</f>
        <v>0</v>
      </c>
      <c r="ER238" s="125">
        <f t="shared" si="43"/>
        <v>0</v>
      </c>
      <c r="ES238" s="61"/>
      <c r="ET238" s="174"/>
      <c r="EU238" s="131"/>
      <c r="EV238" s="131"/>
      <c r="EW238" s="83"/>
      <c r="EX238" s="82"/>
      <c r="EY238" s="131"/>
      <c r="EZ238" s="131"/>
      <c r="FA238" s="131"/>
      <c r="FB238" s="131"/>
      <c r="FC238" s="131"/>
      <c r="FD238" s="131"/>
      <c r="FE238" s="83"/>
      <c r="FF238" s="82"/>
      <c r="FG238" s="131"/>
      <c r="FH238" s="131"/>
      <c r="FI238" s="175"/>
      <c r="FJ238" s="66"/>
      <c r="FK238" s="51"/>
    </row>
    <row r="239" spans="1:167" x14ac:dyDescent="0.2">
      <c r="A239" s="32"/>
      <c r="B239" s="32"/>
      <c r="C239" s="32"/>
      <c r="D239" s="106" t="s">
        <v>235</v>
      </c>
      <c r="E239" s="107" t="s">
        <v>207</v>
      </c>
      <c r="F239" s="110">
        <f>B4+(225*B6)</f>
        <v>226</v>
      </c>
      <c r="G239" s="104"/>
      <c r="H239" s="43"/>
      <c r="I239" s="109"/>
      <c r="J239" s="58"/>
      <c r="K239" s="3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5"/>
      <c r="AA239" s="172">
        <f>S238^3+T238^3+U238^3+V238^3+W238^3+X238^3+Y238^3+Z238^3+S239^3+T239^3+U239^3+V239^3+W239^3+X239^3+Y239^3+Z239^3</f>
        <v>0</v>
      </c>
      <c r="AB239" s="125">
        <f t="shared" si="40"/>
        <v>0</v>
      </c>
      <c r="AC239" s="61"/>
      <c r="AD239" s="89"/>
      <c r="AE239" s="83"/>
      <c r="AF239" s="83"/>
      <c r="AG239" s="83"/>
      <c r="AH239" s="82"/>
      <c r="AI239" s="82"/>
      <c r="AJ239" s="82"/>
      <c r="AK239" s="82"/>
      <c r="AL239" s="83"/>
      <c r="AM239" s="83"/>
      <c r="AN239" s="83"/>
      <c r="AO239" s="83"/>
      <c r="AP239" s="82"/>
      <c r="AQ239" s="82"/>
      <c r="AR239" s="82"/>
      <c r="AS239" s="86"/>
      <c r="AT239" s="66"/>
      <c r="AU239" s="51"/>
      <c r="AW239" s="109"/>
      <c r="AX239" s="58"/>
      <c r="AY239" s="3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5"/>
      <c r="BO239" s="172">
        <f>BG238^3+BH238^3+BI238^3+BJ238^3+BK238^3+BL238^3+BM238^3+BN238^3+BG239^3+BH239^3+BI239^3+BJ239^3+BK239^3+BL239^3+BM239^3+BN239^3</f>
        <v>0</v>
      </c>
      <c r="BP239" s="125">
        <f t="shared" si="41"/>
        <v>0</v>
      </c>
      <c r="BQ239" s="61"/>
      <c r="BR239" s="81"/>
      <c r="BS239" s="82"/>
      <c r="BT239" s="82"/>
      <c r="BU239" s="82"/>
      <c r="BV239" s="82"/>
      <c r="BW239" s="82"/>
      <c r="BX239" s="82"/>
      <c r="BY239" s="82"/>
      <c r="BZ239" s="83"/>
      <c r="CA239" s="83"/>
      <c r="CB239" s="83"/>
      <c r="CC239" s="83"/>
      <c r="CD239" s="83"/>
      <c r="CE239" s="83"/>
      <c r="CF239" s="83"/>
      <c r="CG239" s="84"/>
      <c r="CH239" s="66"/>
      <c r="CI239" s="51"/>
      <c r="CJ239" s="144"/>
      <c r="CK239" s="109"/>
      <c r="CL239" s="58"/>
      <c r="CM239" s="3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5"/>
      <c r="DC239" s="172">
        <f>CU238^3+CV238^3+CW238^3+CX238^3+CY238^3+CZ238^3+DA238^3+DB238^3+CU239^3+CV239^3+CW239^3+CX239^3+CY239^3+CZ239^3+DA239^3+DB239^3</f>
        <v>0</v>
      </c>
      <c r="DD239" s="125">
        <f t="shared" si="42"/>
        <v>0</v>
      </c>
      <c r="DE239" s="61"/>
      <c r="DF239" s="81"/>
      <c r="DG239" s="82"/>
      <c r="DH239" s="83"/>
      <c r="DI239" s="83"/>
      <c r="DJ239" s="82"/>
      <c r="DK239" s="82"/>
      <c r="DL239" s="83"/>
      <c r="DM239" s="83"/>
      <c r="DN239" s="82"/>
      <c r="DO239" s="82"/>
      <c r="DP239" s="83"/>
      <c r="DQ239" s="83"/>
      <c r="DR239" s="82"/>
      <c r="DS239" s="82"/>
      <c r="DT239" s="83"/>
      <c r="DU239" s="84"/>
      <c r="DV239" s="66"/>
      <c r="DW239" s="51"/>
      <c r="DY239" s="109"/>
      <c r="DZ239" s="58"/>
      <c r="EA239" s="3"/>
      <c r="EB239" s="4"/>
      <c r="EC239" s="4"/>
      <c r="ED239" s="4"/>
      <c r="EE239" s="4"/>
      <c r="EF239" s="4"/>
      <c r="EG239" s="4"/>
      <c r="EH239" s="4"/>
      <c r="EI239" s="4"/>
      <c r="EJ239" s="4"/>
      <c r="EK239" s="4"/>
      <c r="EL239" s="4"/>
      <c r="EM239" s="4"/>
      <c r="EN239" s="4"/>
      <c r="EO239" s="4"/>
      <c r="EP239" s="5"/>
      <c r="EQ239" s="172">
        <f>EI238^3+EJ238^3+EK238^3+EL238^3+EM238^3+EN238^3+EO238^3+EP238^3+EI239^3+EJ239^3+EK239^3+EL239^3+EM239^3+EN239^3+EO239^3+EP239^3</f>
        <v>0</v>
      </c>
      <c r="ER239" s="125">
        <f t="shared" si="43"/>
        <v>0</v>
      </c>
      <c r="ES239" s="61"/>
      <c r="ET239" s="174"/>
      <c r="EU239" s="131"/>
      <c r="EV239" s="83"/>
      <c r="EW239" s="131"/>
      <c r="EX239" s="131"/>
      <c r="EY239" s="82"/>
      <c r="EZ239" s="131"/>
      <c r="FA239" s="131"/>
      <c r="FB239" s="131"/>
      <c r="FC239" s="131"/>
      <c r="FD239" s="83"/>
      <c r="FE239" s="131"/>
      <c r="FF239" s="131"/>
      <c r="FG239" s="82"/>
      <c r="FH239" s="131"/>
      <c r="FI239" s="175"/>
      <c r="FJ239" s="66"/>
      <c r="FK239" s="51"/>
    </row>
    <row r="240" spans="1:167" x14ac:dyDescent="0.2">
      <c r="A240" s="32"/>
      <c r="B240" s="32"/>
      <c r="C240" s="32"/>
      <c r="D240" s="106" t="s">
        <v>260</v>
      </c>
      <c r="E240" s="107" t="s">
        <v>207</v>
      </c>
      <c r="F240" s="110">
        <f>B4+(226*B6)</f>
        <v>227</v>
      </c>
      <c r="G240" s="104"/>
      <c r="H240" s="43"/>
      <c r="I240" s="109"/>
      <c r="J240" s="58"/>
      <c r="K240" s="3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5"/>
      <c r="AA240" s="172">
        <f>K240^3+L240^3+M240^3+N240^3+O240^3+P240^3+Q240^3+R240^3+K241^3+L241^3+M241^3+N241^3+O241^3+P241^3+Q241^3+R241^3</f>
        <v>0</v>
      </c>
      <c r="AB240" s="125">
        <f t="shared" si="40"/>
        <v>0</v>
      </c>
      <c r="AC240" s="61"/>
      <c r="AD240" s="89"/>
      <c r="AE240" s="83"/>
      <c r="AF240" s="83"/>
      <c r="AG240" s="83"/>
      <c r="AH240" s="82"/>
      <c r="AI240" s="82"/>
      <c r="AJ240" s="82"/>
      <c r="AK240" s="82"/>
      <c r="AL240" s="83"/>
      <c r="AM240" s="83"/>
      <c r="AN240" s="83"/>
      <c r="AO240" s="83"/>
      <c r="AP240" s="82"/>
      <c r="AQ240" s="82"/>
      <c r="AR240" s="82"/>
      <c r="AS240" s="86"/>
      <c r="AT240" s="66"/>
      <c r="AU240" s="51"/>
      <c r="AW240" s="109"/>
      <c r="AX240" s="58"/>
      <c r="AY240" s="3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5"/>
      <c r="BO240" s="172">
        <f>AY240^3+AZ240^3+BA240^3+BB240^3+BC240^3+BD240^3+BE240^3+BF240^3+AY241^3+AZ241^3+BA241^3+BB241^3+BC241^3+BD241^3+BE241^3+BF241^3</f>
        <v>0</v>
      </c>
      <c r="BP240" s="125">
        <f t="shared" si="41"/>
        <v>0</v>
      </c>
      <c r="BQ240" s="61"/>
      <c r="BR240" s="89"/>
      <c r="BS240" s="83"/>
      <c r="BT240" s="83"/>
      <c r="BU240" s="83"/>
      <c r="BV240" s="83"/>
      <c r="BW240" s="83"/>
      <c r="BX240" s="83"/>
      <c r="BY240" s="83"/>
      <c r="BZ240" s="82"/>
      <c r="CA240" s="82"/>
      <c r="CB240" s="82"/>
      <c r="CC240" s="82"/>
      <c r="CD240" s="82"/>
      <c r="CE240" s="82"/>
      <c r="CF240" s="82"/>
      <c r="CG240" s="86"/>
      <c r="CH240" s="66"/>
      <c r="CI240" s="51"/>
      <c r="CJ240" s="144"/>
      <c r="CK240" s="109"/>
      <c r="CL240" s="58"/>
      <c r="CM240" s="3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5"/>
      <c r="DC240" s="172">
        <f>CM240^3+CN240^3+CO240^3+CP240^3+CQ240^3+CR240^3+CS240^3+CT240^3+CM241^3+CN241^3+CO241^3+CP241^3+CQ241^3+CR241^3+CS241^3+CT241^3</f>
        <v>0</v>
      </c>
      <c r="DD240" s="125">
        <f t="shared" si="42"/>
        <v>0</v>
      </c>
      <c r="DE240" s="61"/>
      <c r="DF240" s="81"/>
      <c r="DG240" s="82"/>
      <c r="DH240" s="83"/>
      <c r="DI240" s="83"/>
      <c r="DJ240" s="82"/>
      <c r="DK240" s="82"/>
      <c r="DL240" s="83"/>
      <c r="DM240" s="83"/>
      <c r="DN240" s="82"/>
      <c r="DO240" s="82"/>
      <c r="DP240" s="83"/>
      <c r="DQ240" s="83"/>
      <c r="DR240" s="82"/>
      <c r="DS240" s="82"/>
      <c r="DT240" s="83"/>
      <c r="DU240" s="84"/>
      <c r="DV240" s="66"/>
      <c r="DW240" s="51"/>
      <c r="DY240" s="109"/>
      <c r="DZ240" s="58"/>
      <c r="EA240" s="3"/>
      <c r="EB240" s="4"/>
      <c r="EC240" s="4"/>
      <c r="ED240" s="4"/>
      <c r="EE240" s="4"/>
      <c r="EF240" s="4"/>
      <c r="EG240" s="4"/>
      <c r="EH240" s="4"/>
      <c r="EI240" s="4"/>
      <c r="EJ240" s="4"/>
      <c r="EK240" s="4"/>
      <c r="EL240" s="4"/>
      <c r="EM240" s="4"/>
      <c r="EN240" s="4"/>
      <c r="EO240" s="4"/>
      <c r="EP240" s="5"/>
      <c r="EQ240" s="172">
        <f>EA240^3+EB240^3+EC240^3+ED240^3+EE240^3+EF240^3+EG240^3+EH240^3+EA241^3+EB241^3+EC241^3+ED241^3+EE241^3+EF241^3+EG241^3+EH241^3</f>
        <v>0</v>
      </c>
      <c r="ER240" s="125">
        <f t="shared" si="43"/>
        <v>0</v>
      </c>
      <c r="ES240" s="61"/>
      <c r="ET240" s="174"/>
      <c r="EU240" s="83"/>
      <c r="EV240" s="131"/>
      <c r="EW240" s="131"/>
      <c r="EX240" s="131"/>
      <c r="EY240" s="131"/>
      <c r="EZ240" s="82"/>
      <c r="FA240" s="131"/>
      <c r="FB240" s="131"/>
      <c r="FC240" s="83"/>
      <c r="FD240" s="131"/>
      <c r="FE240" s="131"/>
      <c r="FF240" s="131"/>
      <c r="FG240" s="131"/>
      <c r="FH240" s="82"/>
      <c r="FI240" s="175"/>
      <c r="FJ240" s="66"/>
      <c r="FK240" s="51"/>
    </row>
    <row r="241" spans="1:167" x14ac:dyDescent="0.2">
      <c r="A241" s="32"/>
      <c r="B241" s="32"/>
      <c r="C241" s="32"/>
      <c r="D241" s="106" t="s">
        <v>114</v>
      </c>
      <c r="E241" s="107" t="s">
        <v>207</v>
      </c>
      <c r="F241" s="108">
        <f>B4+(227*B6)</f>
        <v>228</v>
      </c>
      <c r="G241" s="104"/>
      <c r="H241" s="43"/>
      <c r="I241" s="109"/>
      <c r="J241" s="58"/>
      <c r="K241" s="3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5"/>
      <c r="AA241" s="172">
        <f>S240^3+T240^3+U240^3+V240^3+W240^3+X240^3+Y240^3+Z240^3+S241^3+T241^3+U241^3+V241^3+W241^3+X241^3+Y241^3+Z241^3</f>
        <v>0</v>
      </c>
      <c r="AB241" s="125">
        <f t="shared" si="40"/>
        <v>0</v>
      </c>
      <c r="AC241" s="61"/>
      <c r="AD241" s="89"/>
      <c r="AE241" s="83"/>
      <c r="AF241" s="83"/>
      <c r="AG241" s="83"/>
      <c r="AH241" s="82"/>
      <c r="AI241" s="82"/>
      <c r="AJ241" s="82"/>
      <c r="AK241" s="82"/>
      <c r="AL241" s="83"/>
      <c r="AM241" s="83"/>
      <c r="AN241" s="83"/>
      <c r="AO241" s="83"/>
      <c r="AP241" s="82"/>
      <c r="AQ241" s="82"/>
      <c r="AR241" s="82"/>
      <c r="AS241" s="86"/>
      <c r="AT241" s="66"/>
      <c r="AU241" s="51"/>
      <c r="AW241" s="109"/>
      <c r="AX241" s="58"/>
      <c r="AY241" s="3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5"/>
      <c r="BO241" s="172">
        <f>BG240^3+BH240^3+BI240^3+BJ240^3+BK240^3+BL240^3+BM240^3+BN240^3+BG241^3+BH241^3+BI241^3+BJ241^3+BK241^3+BL241^3+BM241^3+BN241^3</f>
        <v>0</v>
      </c>
      <c r="BP241" s="125">
        <f t="shared" si="41"/>
        <v>0</v>
      </c>
      <c r="BQ241" s="61"/>
      <c r="BR241" s="89"/>
      <c r="BS241" s="83"/>
      <c r="BT241" s="83"/>
      <c r="BU241" s="83"/>
      <c r="BV241" s="83"/>
      <c r="BW241" s="83"/>
      <c r="BX241" s="83"/>
      <c r="BY241" s="83"/>
      <c r="BZ241" s="82"/>
      <c r="CA241" s="82"/>
      <c r="CB241" s="82"/>
      <c r="CC241" s="82"/>
      <c r="CD241" s="82"/>
      <c r="CE241" s="82"/>
      <c r="CF241" s="82"/>
      <c r="CG241" s="86"/>
      <c r="CH241" s="66"/>
      <c r="CI241" s="51"/>
      <c r="CJ241" s="144"/>
      <c r="CK241" s="109"/>
      <c r="CL241" s="58"/>
      <c r="CM241" s="3"/>
      <c r="CN241" s="4"/>
      <c r="CO241" s="4"/>
      <c r="CP241" s="4"/>
      <c r="CQ241" s="4"/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5"/>
      <c r="DC241" s="172">
        <f>CU240^3+CV240^3+CW240^3+CX240^3+CY240^3+CZ240^3+DA240^3+DB240^3+CU241^3+CV241^3+CW241^3+CX241^3+CY241^3+CZ241^3+DA241^3+DB241^3</f>
        <v>0</v>
      </c>
      <c r="DD241" s="125">
        <f t="shared" si="42"/>
        <v>0</v>
      </c>
      <c r="DE241" s="61"/>
      <c r="DF241" s="81"/>
      <c r="DG241" s="82"/>
      <c r="DH241" s="83"/>
      <c r="DI241" s="83"/>
      <c r="DJ241" s="82"/>
      <c r="DK241" s="82"/>
      <c r="DL241" s="83"/>
      <c r="DM241" s="83"/>
      <c r="DN241" s="82"/>
      <c r="DO241" s="82"/>
      <c r="DP241" s="83"/>
      <c r="DQ241" s="83"/>
      <c r="DR241" s="82"/>
      <c r="DS241" s="82"/>
      <c r="DT241" s="83"/>
      <c r="DU241" s="84"/>
      <c r="DV241" s="66"/>
      <c r="DW241" s="51"/>
      <c r="DY241" s="109"/>
      <c r="DZ241" s="58"/>
      <c r="EA241" s="3"/>
      <c r="EB241" s="4"/>
      <c r="EC241" s="4"/>
      <c r="ED241" s="4"/>
      <c r="EE241" s="4"/>
      <c r="EF241" s="4"/>
      <c r="EG241" s="4"/>
      <c r="EH241" s="4"/>
      <c r="EI241" s="4"/>
      <c r="EJ241" s="4"/>
      <c r="EK241" s="4"/>
      <c r="EL241" s="4"/>
      <c r="EM241" s="4"/>
      <c r="EN241" s="4"/>
      <c r="EO241" s="4"/>
      <c r="EP241" s="5"/>
      <c r="EQ241" s="172">
        <f>EI240^3+EJ240^3+EK240^3+EL240^3+EM240^3+EN240^3+EO240^3+EP240^3+EI241^3+EJ241^3+EK241^3+EL241^3+EM241^3+EN241^3+EO241^3+EP241^3</f>
        <v>0</v>
      </c>
      <c r="ER241" s="125">
        <f t="shared" si="43"/>
        <v>0</v>
      </c>
      <c r="ES241" s="61"/>
      <c r="ET241" s="89"/>
      <c r="EU241" s="131"/>
      <c r="EV241" s="131"/>
      <c r="EW241" s="131"/>
      <c r="EX241" s="131"/>
      <c r="EY241" s="131"/>
      <c r="EZ241" s="131"/>
      <c r="FA241" s="82"/>
      <c r="FB241" s="83"/>
      <c r="FC241" s="131"/>
      <c r="FD241" s="131"/>
      <c r="FE241" s="131"/>
      <c r="FF241" s="131"/>
      <c r="FG241" s="131"/>
      <c r="FH241" s="131"/>
      <c r="FI241" s="86"/>
      <c r="FJ241" s="66"/>
      <c r="FK241" s="51"/>
    </row>
    <row r="242" spans="1:167" x14ac:dyDescent="0.2">
      <c r="A242" s="32"/>
      <c r="B242" s="32"/>
      <c r="C242" s="32"/>
      <c r="D242" s="106" t="s">
        <v>23</v>
      </c>
      <c r="E242" s="107" t="s">
        <v>207</v>
      </c>
      <c r="F242" s="108">
        <f>B4+(228*B6)</f>
        <v>229</v>
      </c>
      <c r="G242" s="104"/>
      <c r="H242" s="43"/>
      <c r="I242" s="109"/>
      <c r="J242" s="58"/>
      <c r="K242" s="3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5"/>
      <c r="AA242" s="172">
        <f>K242^3+L242^3+M242^3+N242^3+O242^3+P242^3+Q242^3+R242^3+K243^3+L243^3+M243^3+N243^3+O243^3+P243^3+Q243^3+R243^3</f>
        <v>0</v>
      </c>
      <c r="AB242" s="125">
        <f t="shared" si="40"/>
        <v>0</v>
      </c>
      <c r="AC242" s="95"/>
      <c r="AD242" s="81"/>
      <c r="AE242" s="82"/>
      <c r="AF242" s="82"/>
      <c r="AG242" s="82"/>
      <c r="AH242" s="83"/>
      <c r="AI242" s="83"/>
      <c r="AJ242" s="83"/>
      <c r="AK242" s="83"/>
      <c r="AL242" s="82"/>
      <c r="AM242" s="82"/>
      <c r="AN242" s="82"/>
      <c r="AO242" s="82"/>
      <c r="AP242" s="83"/>
      <c r="AQ242" s="83"/>
      <c r="AR242" s="83"/>
      <c r="AS242" s="84"/>
      <c r="AT242" s="66"/>
      <c r="AU242" s="51"/>
      <c r="AW242" s="109"/>
      <c r="AX242" s="58"/>
      <c r="AY242" s="3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5"/>
      <c r="BO242" s="172">
        <f>AY242^3+AZ242^3+BA242^3+BB242^3+BC242^3+BD242^3+BE242^3+BF242^3+AY243^3+AZ243^3+BA243^3+BB243^3+BC243^3+BD243^3+BE243^3+BF243^3</f>
        <v>0</v>
      </c>
      <c r="BP242" s="125">
        <f t="shared" si="41"/>
        <v>0</v>
      </c>
      <c r="BQ242" s="95"/>
      <c r="BR242" s="81"/>
      <c r="BS242" s="82"/>
      <c r="BT242" s="82"/>
      <c r="BU242" s="82"/>
      <c r="BV242" s="82"/>
      <c r="BW242" s="82"/>
      <c r="BX242" s="82"/>
      <c r="BY242" s="82"/>
      <c r="BZ242" s="83"/>
      <c r="CA242" s="83"/>
      <c r="CB242" s="83"/>
      <c r="CC242" s="83"/>
      <c r="CD242" s="83"/>
      <c r="CE242" s="83"/>
      <c r="CF242" s="83"/>
      <c r="CG242" s="84"/>
      <c r="CH242" s="66"/>
      <c r="CI242" s="51"/>
      <c r="CJ242" s="144"/>
      <c r="CK242" s="109"/>
      <c r="CL242" s="58"/>
      <c r="CM242" s="3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5"/>
      <c r="DC242" s="172">
        <f>CM242^3+CN242^3+CO242^3+CP242^3+CQ242^3+CR242^3+CS242^3+CT242^3+CM243^3+CN243^3+CO243^3+CP243^3+CQ243^3+CR243^3+CS243^3+CT243^3</f>
        <v>0</v>
      </c>
      <c r="DD242" s="125">
        <f t="shared" si="42"/>
        <v>0</v>
      </c>
      <c r="DE242" s="95"/>
      <c r="DF242" s="89"/>
      <c r="DG242" s="83"/>
      <c r="DH242" s="82"/>
      <c r="DI242" s="82"/>
      <c r="DJ242" s="83"/>
      <c r="DK242" s="83"/>
      <c r="DL242" s="82"/>
      <c r="DM242" s="82"/>
      <c r="DN242" s="83"/>
      <c r="DO242" s="83"/>
      <c r="DP242" s="82"/>
      <c r="DQ242" s="82"/>
      <c r="DR242" s="83"/>
      <c r="DS242" s="83"/>
      <c r="DT242" s="82"/>
      <c r="DU242" s="86"/>
      <c r="DV242" s="66"/>
      <c r="DW242" s="51"/>
      <c r="DY242" s="109"/>
      <c r="DZ242" s="58"/>
      <c r="EA242" s="3"/>
      <c r="EB242" s="4"/>
      <c r="EC242" s="4"/>
      <c r="ED242" s="4"/>
      <c r="EE242" s="4"/>
      <c r="EF242" s="4"/>
      <c r="EG242" s="4"/>
      <c r="EH242" s="4"/>
      <c r="EI242" s="4"/>
      <c r="EJ242" s="4"/>
      <c r="EK242" s="4"/>
      <c r="EL242" s="4"/>
      <c r="EM242" s="4"/>
      <c r="EN242" s="4"/>
      <c r="EO242" s="4"/>
      <c r="EP242" s="5"/>
      <c r="EQ242" s="172">
        <f>EA242^3+EB242^3+EC242^3+ED242^3+EE242^3+EF242^3+EG242^3+EH242^3+EA243^3+EB243^3+EC243^3+ED243^3+EE243^3+EF243^3+EG243^3+EH243^3</f>
        <v>0</v>
      </c>
      <c r="ER242" s="125">
        <f t="shared" si="43"/>
        <v>0</v>
      </c>
      <c r="ES242" s="95"/>
      <c r="ET242" s="81"/>
      <c r="EU242" s="131"/>
      <c r="EV242" s="131"/>
      <c r="EW242" s="131"/>
      <c r="EX242" s="131"/>
      <c r="EY242" s="131"/>
      <c r="EZ242" s="131"/>
      <c r="FA242" s="83"/>
      <c r="FB242" s="82"/>
      <c r="FC242" s="131"/>
      <c r="FD242" s="131"/>
      <c r="FE242" s="131"/>
      <c r="FF242" s="131"/>
      <c r="FG242" s="131"/>
      <c r="FH242" s="131"/>
      <c r="FI242" s="84"/>
      <c r="FJ242" s="66"/>
      <c r="FK242" s="51"/>
    </row>
    <row r="243" spans="1:167" x14ac:dyDescent="0.2">
      <c r="A243" s="32"/>
      <c r="B243" s="32"/>
      <c r="C243" s="32"/>
      <c r="D243" s="106" t="s">
        <v>242</v>
      </c>
      <c r="E243" s="107" t="s">
        <v>207</v>
      </c>
      <c r="F243" s="110">
        <f>B4+(229*B6)</f>
        <v>230</v>
      </c>
      <c r="G243" s="104"/>
      <c r="H243" s="43"/>
      <c r="I243" s="109"/>
      <c r="J243" s="58"/>
      <c r="K243" s="3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5"/>
      <c r="AA243" s="172">
        <f>S242^3+T242^3+U242^3+V242^3+W242^3+X242^3+Y242^3+Z242^3+S243^3+T243^3+U243^3+V243^3+W243^3+X243^3+Y243^3+Z243^3</f>
        <v>0</v>
      </c>
      <c r="AB243" s="125">
        <f t="shared" si="40"/>
        <v>0</v>
      </c>
      <c r="AC243" s="61"/>
      <c r="AD243" s="81"/>
      <c r="AE243" s="82"/>
      <c r="AF243" s="82"/>
      <c r="AG243" s="82"/>
      <c r="AH243" s="83"/>
      <c r="AI243" s="83"/>
      <c r="AJ243" s="83"/>
      <c r="AK243" s="83"/>
      <c r="AL243" s="82"/>
      <c r="AM243" s="82"/>
      <c r="AN243" s="82"/>
      <c r="AO243" s="82"/>
      <c r="AP243" s="83"/>
      <c r="AQ243" s="83"/>
      <c r="AR243" s="83"/>
      <c r="AS243" s="84"/>
      <c r="AT243" s="66"/>
      <c r="AU243" s="51"/>
      <c r="AW243" s="109"/>
      <c r="AX243" s="58"/>
      <c r="AY243" s="3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5"/>
      <c r="BO243" s="172">
        <f>BG242^3+BH242^3+BI242^3+BJ242^3+BK242^3+BL242^3+BM242^3+BN242^3+BG243^3+BH243^3+BI243^3+BJ243^3+BK243^3+BL243^3+BM243^3+BN243^3</f>
        <v>0</v>
      </c>
      <c r="BP243" s="125">
        <f t="shared" si="41"/>
        <v>0</v>
      </c>
      <c r="BQ243" s="61"/>
      <c r="BR243" s="81"/>
      <c r="BS243" s="82"/>
      <c r="BT243" s="82"/>
      <c r="BU243" s="82"/>
      <c r="BV243" s="82"/>
      <c r="BW243" s="82"/>
      <c r="BX243" s="82"/>
      <c r="BY243" s="82"/>
      <c r="BZ243" s="83"/>
      <c r="CA243" s="83"/>
      <c r="CB243" s="83"/>
      <c r="CC243" s="83"/>
      <c r="CD243" s="83"/>
      <c r="CE243" s="83"/>
      <c r="CF243" s="83"/>
      <c r="CG243" s="84"/>
      <c r="CH243" s="66"/>
      <c r="CI243" s="51"/>
      <c r="CJ243" s="144"/>
      <c r="CK243" s="109"/>
      <c r="CL243" s="58"/>
      <c r="CM243" s="3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5"/>
      <c r="DC243" s="172">
        <f>CU242^3+CV242^3+CW242^3+CX242^3+CY242^3+CZ242^3+DA242^3+DB242^3+CU243^3+CV243^3+CW243^3+CX243^3+CY243^3+CZ243^3+DA243^3+DB243^3</f>
        <v>0</v>
      </c>
      <c r="DD243" s="125">
        <f t="shared" si="42"/>
        <v>0</v>
      </c>
      <c r="DE243" s="61"/>
      <c r="DF243" s="89"/>
      <c r="DG243" s="83"/>
      <c r="DH243" s="82"/>
      <c r="DI243" s="82"/>
      <c r="DJ243" s="83"/>
      <c r="DK243" s="83"/>
      <c r="DL243" s="82"/>
      <c r="DM243" s="82"/>
      <c r="DN243" s="83"/>
      <c r="DO243" s="83"/>
      <c r="DP243" s="82"/>
      <c r="DQ243" s="82"/>
      <c r="DR243" s="83"/>
      <c r="DS243" s="83"/>
      <c r="DT243" s="82"/>
      <c r="DU243" s="86"/>
      <c r="DV243" s="66"/>
      <c r="DW243" s="51"/>
      <c r="DY243" s="109"/>
      <c r="DZ243" s="58"/>
      <c r="EA243" s="3"/>
      <c r="EB243" s="4"/>
      <c r="EC243" s="4"/>
      <c r="ED243" s="4"/>
      <c r="EE243" s="4"/>
      <c r="EF243" s="4"/>
      <c r="EG243" s="4"/>
      <c r="EH243" s="4"/>
      <c r="EI243" s="4"/>
      <c r="EJ243" s="4"/>
      <c r="EK243" s="4"/>
      <c r="EL243" s="4"/>
      <c r="EM243" s="4"/>
      <c r="EN243" s="4"/>
      <c r="EO243" s="4"/>
      <c r="EP243" s="5"/>
      <c r="EQ243" s="172">
        <f>EI242^3+EJ242^3+EK242^3+EL242^3+EM242^3+EN242^3+EO242^3+EP242^3+EI243^3+EJ243^3+EK243^3+EL243^3+EM243^3+EN243^3+EO243^3+EP243^3</f>
        <v>0</v>
      </c>
      <c r="ER243" s="125">
        <f t="shared" si="43"/>
        <v>0</v>
      </c>
      <c r="ES243" s="61"/>
      <c r="ET243" s="174"/>
      <c r="EU243" s="82"/>
      <c r="EV243" s="131"/>
      <c r="EW243" s="131"/>
      <c r="EX243" s="131"/>
      <c r="EY243" s="131"/>
      <c r="EZ243" s="83"/>
      <c r="FA243" s="131"/>
      <c r="FB243" s="131"/>
      <c r="FC243" s="82"/>
      <c r="FD243" s="131"/>
      <c r="FE243" s="131"/>
      <c r="FF243" s="131"/>
      <c r="FG243" s="131"/>
      <c r="FH243" s="83"/>
      <c r="FI243" s="175"/>
      <c r="FJ243" s="66"/>
      <c r="FK243" s="51"/>
    </row>
    <row r="244" spans="1:167" x14ac:dyDescent="0.2">
      <c r="A244" s="32"/>
      <c r="B244" s="32"/>
      <c r="C244" s="32"/>
      <c r="D244" s="106" t="s">
        <v>147</v>
      </c>
      <c r="E244" s="107" t="s">
        <v>207</v>
      </c>
      <c r="F244" s="110">
        <f>B4+(230*B6)</f>
        <v>231</v>
      </c>
      <c r="G244" s="104"/>
      <c r="H244" s="43"/>
      <c r="I244" s="109"/>
      <c r="J244" s="58"/>
      <c r="K244" s="3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5"/>
      <c r="AA244" s="172">
        <f>K244^3+L244^3+M244^3+N244^3+O244^3+P244^3+Q244^3+R244^3+K245^3+L245^3+M245^3+N245^3+O245^3+P245^3+Q245^3+R245^3</f>
        <v>0</v>
      </c>
      <c r="AB244" s="125">
        <f t="shared" si="40"/>
        <v>0</v>
      </c>
      <c r="AC244" s="61"/>
      <c r="AD244" s="81"/>
      <c r="AE244" s="82"/>
      <c r="AF244" s="82"/>
      <c r="AG244" s="82"/>
      <c r="AH244" s="83"/>
      <c r="AI244" s="83"/>
      <c r="AJ244" s="83"/>
      <c r="AK244" s="83"/>
      <c r="AL244" s="82"/>
      <c r="AM244" s="82"/>
      <c r="AN244" s="82"/>
      <c r="AO244" s="82"/>
      <c r="AP244" s="83"/>
      <c r="AQ244" s="83"/>
      <c r="AR244" s="83"/>
      <c r="AS244" s="84"/>
      <c r="AT244" s="66"/>
      <c r="AU244" s="51"/>
      <c r="AW244" s="109"/>
      <c r="AX244" s="58"/>
      <c r="AY244" s="3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5"/>
      <c r="BO244" s="172">
        <f>AY244^3+AZ244^3+BA244^3+BB244^3+BC244^3+BD244^3+BE244^3+BF244^3+AY245^3+AZ245^3+BA245^3+BB245^3+BC245^3+BD245^3+BE245^3+BF245^3</f>
        <v>0</v>
      </c>
      <c r="BP244" s="125">
        <f t="shared" si="41"/>
        <v>0</v>
      </c>
      <c r="BQ244" s="61"/>
      <c r="BR244" s="89"/>
      <c r="BS244" s="83"/>
      <c r="BT244" s="83"/>
      <c r="BU244" s="83"/>
      <c r="BV244" s="83"/>
      <c r="BW244" s="83"/>
      <c r="BX244" s="83"/>
      <c r="BY244" s="83"/>
      <c r="BZ244" s="82"/>
      <c r="CA244" s="82"/>
      <c r="CB244" s="82"/>
      <c r="CC244" s="82"/>
      <c r="CD244" s="82"/>
      <c r="CE244" s="82"/>
      <c r="CF244" s="82"/>
      <c r="CG244" s="86"/>
      <c r="CH244" s="66"/>
      <c r="CI244" s="51"/>
      <c r="CJ244" s="144"/>
      <c r="CK244" s="109"/>
      <c r="CL244" s="58"/>
      <c r="CM244" s="3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5"/>
      <c r="DC244" s="172">
        <f>CM244^3+CN244^3+CO244^3+CP244^3+CQ244^3+CR244^3+CS244^3+CT244^3+CM245^3+CN245^3+CO245^3+CP245^3+CQ245^3+CR245^3+CS245^3+CT245^3</f>
        <v>0</v>
      </c>
      <c r="DD244" s="125">
        <f t="shared" si="42"/>
        <v>0</v>
      </c>
      <c r="DE244" s="61"/>
      <c r="DF244" s="89"/>
      <c r="DG244" s="83"/>
      <c r="DH244" s="82"/>
      <c r="DI244" s="82"/>
      <c r="DJ244" s="83"/>
      <c r="DK244" s="83"/>
      <c r="DL244" s="82"/>
      <c r="DM244" s="82"/>
      <c r="DN244" s="83"/>
      <c r="DO244" s="83"/>
      <c r="DP244" s="82"/>
      <c r="DQ244" s="82"/>
      <c r="DR244" s="83"/>
      <c r="DS244" s="83"/>
      <c r="DT244" s="82"/>
      <c r="DU244" s="86"/>
      <c r="DV244" s="66"/>
      <c r="DW244" s="51"/>
      <c r="DY244" s="109"/>
      <c r="DZ244" s="58"/>
      <c r="EA244" s="3"/>
      <c r="EB244" s="4"/>
      <c r="EC244" s="4"/>
      <c r="ED244" s="4"/>
      <c r="EE244" s="4"/>
      <c r="EF244" s="4"/>
      <c r="EG244" s="4"/>
      <c r="EH244" s="4"/>
      <c r="EI244" s="4"/>
      <c r="EJ244" s="4"/>
      <c r="EK244" s="4"/>
      <c r="EL244" s="4"/>
      <c r="EM244" s="4"/>
      <c r="EN244" s="4"/>
      <c r="EO244" s="4"/>
      <c r="EP244" s="5"/>
      <c r="EQ244" s="172">
        <f>EA244^3+EB244^3+EC244^3+ED244^3+EE244^3+EF244^3+EG244^3+EH244^3+EA245^3+EB245^3+EC245^3+ED245^3+EE245^3+EF245^3+EG245^3+EH245^3</f>
        <v>0</v>
      </c>
      <c r="ER244" s="125">
        <f t="shared" si="43"/>
        <v>0</v>
      </c>
      <c r="ES244" s="61"/>
      <c r="ET244" s="174"/>
      <c r="EU244" s="131"/>
      <c r="EV244" s="82"/>
      <c r="EW244" s="131"/>
      <c r="EX244" s="131"/>
      <c r="EY244" s="83"/>
      <c r="EZ244" s="131"/>
      <c r="FA244" s="131"/>
      <c r="FB244" s="131"/>
      <c r="FC244" s="131"/>
      <c r="FD244" s="82"/>
      <c r="FE244" s="131"/>
      <c r="FF244" s="131"/>
      <c r="FG244" s="83"/>
      <c r="FH244" s="131"/>
      <c r="FI244" s="175"/>
      <c r="FJ244" s="66"/>
      <c r="FK244" s="51"/>
    </row>
    <row r="245" spans="1:167" x14ac:dyDescent="0.2">
      <c r="A245" s="32"/>
      <c r="B245" s="32"/>
      <c r="C245" s="32"/>
      <c r="D245" s="106" t="s">
        <v>48</v>
      </c>
      <c r="E245" s="107" t="s">
        <v>207</v>
      </c>
      <c r="F245" s="108">
        <f>B4+(231*B6)</f>
        <v>232</v>
      </c>
      <c r="G245" s="104"/>
      <c r="H245" s="43"/>
      <c r="I245" s="109"/>
      <c r="J245" s="58"/>
      <c r="K245" s="3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5"/>
      <c r="AA245" s="172">
        <f>S244^3+T244^3+U244^3+V244^3+W244^3+X244^3+Y244^3+Z244^3+S245^3+T245^3+U245^3+V245^3+W245^3+X245^3+Y245^3+Z245^3</f>
        <v>0</v>
      </c>
      <c r="AB245" s="125">
        <f t="shared" si="40"/>
        <v>0</v>
      </c>
      <c r="AC245" s="61"/>
      <c r="AD245" s="81"/>
      <c r="AE245" s="82"/>
      <c r="AF245" s="82"/>
      <c r="AG245" s="82"/>
      <c r="AH245" s="83"/>
      <c r="AI245" s="83"/>
      <c r="AJ245" s="83"/>
      <c r="AK245" s="83"/>
      <c r="AL245" s="82"/>
      <c r="AM245" s="82"/>
      <c r="AN245" s="82"/>
      <c r="AO245" s="82"/>
      <c r="AP245" s="83"/>
      <c r="AQ245" s="83"/>
      <c r="AR245" s="83"/>
      <c r="AS245" s="84"/>
      <c r="AT245" s="66"/>
      <c r="AU245" s="51"/>
      <c r="AW245" s="109"/>
      <c r="AX245" s="58"/>
      <c r="AY245" s="3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5"/>
      <c r="BO245" s="172">
        <f>BG244^3+BH244^3+BI244^3+BJ244^3+BK244^3+BL244^3+BM244^3+BN244^3+BG245^3+BH245^3+BI245^3+BJ245^3+BK245^3+BL245^3+BM245^3+BN245^3</f>
        <v>0</v>
      </c>
      <c r="BP245" s="125">
        <f t="shared" si="41"/>
        <v>0</v>
      </c>
      <c r="BQ245" s="61"/>
      <c r="BR245" s="89"/>
      <c r="BS245" s="83"/>
      <c r="BT245" s="83"/>
      <c r="BU245" s="83"/>
      <c r="BV245" s="83"/>
      <c r="BW245" s="83"/>
      <c r="BX245" s="83"/>
      <c r="BY245" s="83"/>
      <c r="BZ245" s="82"/>
      <c r="CA245" s="82"/>
      <c r="CB245" s="82"/>
      <c r="CC245" s="82"/>
      <c r="CD245" s="82"/>
      <c r="CE245" s="82"/>
      <c r="CF245" s="82"/>
      <c r="CG245" s="86"/>
      <c r="CH245" s="66"/>
      <c r="CI245" s="51"/>
      <c r="CJ245" s="144"/>
      <c r="CK245" s="109"/>
      <c r="CL245" s="58"/>
      <c r="CM245" s="3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/>
      <c r="DA245" s="4"/>
      <c r="DB245" s="5"/>
      <c r="DC245" s="172">
        <f>CU244^3+CV244^3+CW244^3+CX244^3+CY244^3+CZ244^3+DA244^3+DB244^3+CU245^3+CV245^3+CW245^3+CX245^3+CY245^3+CZ245^3+DA245^3+DB245^3</f>
        <v>0</v>
      </c>
      <c r="DD245" s="125">
        <f t="shared" si="42"/>
        <v>0</v>
      </c>
      <c r="DE245" s="61"/>
      <c r="DF245" s="89"/>
      <c r="DG245" s="83"/>
      <c r="DH245" s="82"/>
      <c r="DI245" s="82"/>
      <c r="DJ245" s="83"/>
      <c r="DK245" s="83"/>
      <c r="DL245" s="82"/>
      <c r="DM245" s="82"/>
      <c r="DN245" s="83"/>
      <c r="DO245" s="83"/>
      <c r="DP245" s="82"/>
      <c r="DQ245" s="82"/>
      <c r="DR245" s="83"/>
      <c r="DS245" s="83"/>
      <c r="DT245" s="82"/>
      <c r="DU245" s="86"/>
      <c r="DV245" s="66"/>
      <c r="DW245" s="51"/>
      <c r="DY245" s="109"/>
      <c r="DZ245" s="58"/>
      <c r="EA245" s="3"/>
      <c r="EB245" s="4"/>
      <c r="EC245" s="4"/>
      <c r="ED245" s="4"/>
      <c r="EE245" s="4"/>
      <c r="EF245" s="4"/>
      <c r="EG245" s="4"/>
      <c r="EH245" s="4"/>
      <c r="EI245" s="4"/>
      <c r="EJ245" s="4"/>
      <c r="EK245" s="4"/>
      <c r="EL245" s="4"/>
      <c r="EM245" s="4"/>
      <c r="EN245" s="4"/>
      <c r="EO245" s="4"/>
      <c r="EP245" s="5"/>
      <c r="EQ245" s="172">
        <f>EI244^3+EJ244^3+EK244^3+EL244^3+EM244^3+EN244^3+EO244^3+EP244^3+EI245^3+EJ245^3+EK245^3+EL245^3+EM245^3+EN245^3+EO245^3+EP245^3</f>
        <v>0</v>
      </c>
      <c r="ER245" s="125">
        <f t="shared" si="43"/>
        <v>0</v>
      </c>
      <c r="ES245" s="61"/>
      <c r="ET245" s="174"/>
      <c r="EU245" s="131"/>
      <c r="EV245" s="131"/>
      <c r="EW245" s="82"/>
      <c r="EX245" s="83"/>
      <c r="EY245" s="131"/>
      <c r="EZ245" s="131"/>
      <c r="FA245" s="131"/>
      <c r="FB245" s="131"/>
      <c r="FC245" s="131"/>
      <c r="FD245" s="131"/>
      <c r="FE245" s="82"/>
      <c r="FF245" s="83"/>
      <c r="FG245" s="131"/>
      <c r="FH245" s="131"/>
      <c r="FI245" s="175"/>
      <c r="FJ245" s="66"/>
      <c r="FK245" s="51"/>
    </row>
    <row r="246" spans="1:167" x14ac:dyDescent="0.2">
      <c r="A246" s="32"/>
      <c r="B246" s="32"/>
      <c r="C246" s="32"/>
      <c r="D246" s="106" t="s">
        <v>63</v>
      </c>
      <c r="E246" s="107" t="s">
        <v>207</v>
      </c>
      <c r="F246" s="108">
        <f>B4+(232*B6)</f>
        <v>233</v>
      </c>
      <c r="G246" s="104"/>
      <c r="H246" s="43"/>
      <c r="I246" s="109"/>
      <c r="J246" s="58"/>
      <c r="K246" s="3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5"/>
      <c r="AA246" s="172">
        <f>K246^3+L246^3+M246^3+N246^3+O246^3+P246^3+Q246^3+R246^3+K247^3+L247^3+M247^3+N247^3+O247^3+P247^3+Q247^3+R247^3</f>
        <v>0</v>
      </c>
      <c r="AB246" s="125">
        <f t="shared" si="40"/>
        <v>0</v>
      </c>
      <c r="AC246" s="61"/>
      <c r="AD246" s="89"/>
      <c r="AE246" s="83"/>
      <c r="AF246" s="83"/>
      <c r="AG246" s="83"/>
      <c r="AH246" s="82"/>
      <c r="AI246" s="82"/>
      <c r="AJ246" s="82"/>
      <c r="AK246" s="82"/>
      <c r="AL246" s="83"/>
      <c r="AM246" s="83"/>
      <c r="AN246" s="83"/>
      <c r="AO246" s="83"/>
      <c r="AP246" s="82"/>
      <c r="AQ246" s="82"/>
      <c r="AR246" s="82"/>
      <c r="AS246" s="86"/>
      <c r="AT246" s="66"/>
      <c r="AU246" s="51"/>
      <c r="AW246" s="109"/>
      <c r="AX246" s="58"/>
      <c r="AY246" s="3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5"/>
      <c r="BO246" s="172">
        <f>AY246^3+AZ246^3+BA246^3+BB246^3+BC246^3+BD246^3+BE246^3+BF246^3+AY247^3+AZ247^3+BA247^3+BB247^3+BC247^3+BD247^3+BE247^3+BF247^3</f>
        <v>0</v>
      </c>
      <c r="BP246" s="125">
        <f t="shared" si="41"/>
        <v>0</v>
      </c>
      <c r="BQ246" s="61"/>
      <c r="BR246" s="81"/>
      <c r="BS246" s="82"/>
      <c r="BT246" s="82"/>
      <c r="BU246" s="82"/>
      <c r="BV246" s="82"/>
      <c r="BW246" s="82"/>
      <c r="BX246" s="82"/>
      <c r="BY246" s="82"/>
      <c r="BZ246" s="83"/>
      <c r="CA246" s="83"/>
      <c r="CB246" s="83"/>
      <c r="CC246" s="83"/>
      <c r="CD246" s="83"/>
      <c r="CE246" s="83"/>
      <c r="CF246" s="83"/>
      <c r="CG246" s="84"/>
      <c r="CH246" s="66"/>
      <c r="CI246" s="51"/>
      <c r="CJ246" s="144"/>
      <c r="CK246" s="109"/>
      <c r="CL246" s="58"/>
      <c r="CM246" s="3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5"/>
      <c r="DC246" s="172">
        <f>CM246^3+CN246^3+CO246^3+CP246^3+CQ246^3+CR246^3+CS246^3+CT246^3+CM247^3+CN247^3+CO247^3+CP247^3+CQ247^3+CR247^3+CS247^3+CT247^3</f>
        <v>0</v>
      </c>
      <c r="DD246" s="125">
        <f t="shared" si="42"/>
        <v>0</v>
      </c>
      <c r="DE246" s="61"/>
      <c r="DF246" s="89"/>
      <c r="DG246" s="83"/>
      <c r="DH246" s="82"/>
      <c r="DI246" s="82"/>
      <c r="DJ246" s="83"/>
      <c r="DK246" s="83"/>
      <c r="DL246" s="82"/>
      <c r="DM246" s="82"/>
      <c r="DN246" s="83"/>
      <c r="DO246" s="83"/>
      <c r="DP246" s="82"/>
      <c r="DQ246" s="82"/>
      <c r="DR246" s="83"/>
      <c r="DS246" s="83"/>
      <c r="DT246" s="82"/>
      <c r="DU246" s="86"/>
      <c r="DV246" s="66"/>
      <c r="DW246" s="51"/>
      <c r="DY246" s="109"/>
      <c r="DZ246" s="58"/>
      <c r="EA246" s="3"/>
      <c r="EB246" s="4"/>
      <c r="EC246" s="4"/>
      <c r="ED246" s="4"/>
      <c r="EE246" s="4"/>
      <c r="EF246" s="4"/>
      <c r="EG246" s="4"/>
      <c r="EH246" s="4"/>
      <c r="EI246" s="4"/>
      <c r="EJ246" s="4"/>
      <c r="EK246" s="4"/>
      <c r="EL246" s="4"/>
      <c r="EM246" s="4"/>
      <c r="EN246" s="4"/>
      <c r="EO246" s="4"/>
      <c r="EP246" s="5"/>
      <c r="EQ246" s="172">
        <f>EA246^3+EB246^3+EC246^3+ED246^3+EE246^3+EF246^3+EG246^3+EH246^3+EA247^3+EB247^3+EC247^3+ED247^3+EE247^3+EF247^3+EG247^3+EH247^3</f>
        <v>0</v>
      </c>
      <c r="ER246" s="125">
        <f t="shared" si="43"/>
        <v>0</v>
      </c>
      <c r="ES246" s="61"/>
      <c r="ET246" s="174"/>
      <c r="EU246" s="131"/>
      <c r="EV246" s="131"/>
      <c r="EW246" s="83"/>
      <c r="EX246" s="82"/>
      <c r="EY246" s="131"/>
      <c r="EZ246" s="131"/>
      <c r="FA246" s="131"/>
      <c r="FB246" s="131"/>
      <c r="FC246" s="131"/>
      <c r="FD246" s="131"/>
      <c r="FE246" s="83"/>
      <c r="FF246" s="82"/>
      <c r="FG246" s="131"/>
      <c r="FH246" s="131"/>
      <c r="FI246" s="175"/>
      <c r="FJ246" s="66"/>
      <c r="FK246" s="51"/>
    </row>
    <row r="247" spans="1:167" x14ac:dyDescent="0.2">
      <c r="A247" s="32"/>
      <c r="B247" s="32"/>
      <c r="C247" s="32"/>
      <c r="D247" s="106" t="s">
        <v>155</v>
      </c>
      <c r="E247" s="107" t="s">
        <v>207</v>
      </c>
      <c r="F247" s="110">
        <f>B4+(233*B6)</f>
        <v>234</v>
      </c>
      <c r="G247" s="104"/>
      <c r="H247" s="43"/>
      <c r="I247" s="109"/>
      <c r="J247" s="58"/>
      <c r="K247" s="3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5"/>
      <c r="AA247" s="172">
        <f>S246^3+T246^3+U246^3+V246^3+W246^3+X246^3+Y246^3+Z246^3+S247^3+T247^3+U247^3+V247^3+W247^3+X247^3+Y247^3+Z247^3</f>
        <v>0</v>
      </c>
      <c r="AB247" s="125">
        <f t="shared" si="40"/>
        <v>0</v>
      </c>
      <c r="AC247" s="61"/>
      <c r="AD247" s="89"/>
      <c r="AE247" s="83"/>
      <c r="AF247" s="83"/>
      <c r="AG247" s="83"/>
      <c r="AH247" s="82"/>
      <c r="AI247" s="82"/>
      <c r="AJ247" s="82"/>
      <c r="AK247" s="82"/>
      <c r="AL247" s="83"/>
      <c r="AM247" s="83"/>
      <c r="AN247" s="83"/>
      <c r="AO247" s="83"/>
      <c r="AP247" s="82"/>
      <c r="AQ247" s="82"/>
      <c r="AR247" s="82"/>
      <c r="AS247" s="86"/>
      <c r="AT247" s="66"/>
      <c r="AU247" s="51"/>
      <c r="AW247" s="109"/>
      <c r="AX247" s="58"/>
      <c r="AY247" s="3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5"/>
      <c r="BO247" s="172">
        <f>BG246^3+BH246^3+BI246^3+BJ246^3+BK246^3+BL246^3+BM246^3+BN246^3+BG247^3+BH247^3+BI247^3+BJ247^3+BK247^3+BL247^3+BM247^3+BN247^3</f>
        <v>0</v>
      </c>
      <c r="BP247" s="125">
        <f t="shared" si="41"/>
        <v>0</v>
      </c>
      <c r="BQ247" s="61"/>
      <c r="BR247" s="81"/>
      <c r="BS247" s="82"/>
      <c r="BT247" s="82"/>
      <c r="BU247" s="82"/>
      <c r="BV247" s="82"/>
      <c r="BW247" s="82"/>
      <c r="BX247" s="82"/>
      <c r="BY247" s="82"/>
      <c r="BZ247" s="83"/>
      <c r="CA247" s="83"/>
      <c r="CB247" s="83"/>
      <c r="CC247" s="83"/>
      <c r="CD247" s="83"/>
      <c r="CE247" s="83"/>
      <c r="CF247" s="83"/>
      <c r="CG247" s="84"/>
      <c r="CH247" s="66"/>
      <c r="CI247" s="51"/>
      <c r="CJ247" s="144"/>
      <c r="CK247" s="109"/>
      <c r="CL247" s="58"/>
      <c r="CM247" s="3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5"/>
      <c r="DC247" s="172">
        <f>CU246^3+CV246^3+CW246^3+CX246^3+CY246^3+CZ246^3+DA246^3+DB246^3+CU247^3+CV247^3+CW247^3+CX247^3+CY247^3+CZ247^3+DA247^3+DB247^3</f>
        <v>0</v>
      </c>
      <c r="DD247" s="125">
        <f t="shared" si="42"/>
        <v>0</v>
      </c>
      <c r="DE247" s="61"/>
      <c r="DF247" s="89"/>
      <c r="DG247" s="83"/>
      <c r="DH247" s="82"/>
      <c r="DI247" s="82"/>
      <c r="DJ247" s="83"/>
      <c r="DK247" s="83"/>
      <c r="DL247" s="82"/>
      <c r="DM247" s="82"/>
      <c r="DN247" s="83"/>
      <c r="DO247" s="83"/>
      <c r="DP247" s="82"/>
      <c r="DQ247" s="82"/>
      <c r="DR247" s="83"/>
      <c r="DS247" s="83"/>
      <c r="DT247" s="82"/>
      <c r="DU247" s="86"/>
      <c r="DV247" s="66"/>
      <c r="DW247" s="51"/>
      <c r="DY247" s="109"/>
      <c r="DZ247" s="58"/>
      <c r="EA247" s="3"/>
      <c r="EB247" s="4"/>
      <c r="EC247" s="4"/>
      <c r="ED247" s="4"/>
      <c r="EE247" s="4"/>
      <c r="EF247" s="4"/>
      <c r="EG247" s="4"/>
      <c r="EH247" s="4"/>
      <c r="EI247" s="4"/>
      <c r="EJ247" s="4"/>
      <c r="EK247" s="4"/>
      <c r="EL247" s="4"/>
      <c r="EM247" s="4"/>
      <c r="EN247" s="4"/>
      <c r="EO247" s="4"/>
      <c r="EP247" s="5"/>
      <c r="EQ247" s="172">
        <f>EI246^3+EJ246^3+EK246^3+EL246^3+EM246^3+EN246^3+EO246^3+EP246^3+EI247^3+EJ247^3+EK247^3+EL247^3+EM247^3+EN247^3+EO247^3+EP247^3</f>
        <v>0</v>
      </c>
      <c r="ER247" s="125">
        <f t="shared" si="43"/>
        <v>0</v>
      </c>
      <c r="ES247" s="61"/>
      <c r="ET247" s="174"/>
      <c r="EU247" s="131"/>
      <c r="EV247" s="83"/>
      <c r="EW247" s="131"/>
      <c r="EX247" s="131"/>
      <c r="EY247" s="82"/>
      <c r="EZ247" s="131"/>
      <c r="FA247" s="131"/>
      <c r="FB247" s="131"/>
      <c r="FC247" s="131"/>
      <c r="FD247" s="83"/>
      <c r="FE247" s="131"/>
      <c r="FF247" s="131"/>
      <c r="FG247" s="82"/>
      <c r="FH247" s="131"/>
      <c r="FI247" s="175"/>
      <c r="FJ247" s="66"/>
      <c r="FK247" s="51"/>
    </row>
    <row r="248" spans="1:167" x14ac:dyDescent="0.2">
      <c r="A248" s="32"/>
      <c r="B248" s="32"/>
      <c r="C248" s="32"/>
      <c r="D248" s="106" t="s">
        <v>250</v>
      </c>
      <c r="E248" s="107" t="s">
        <v>207</v>
      </c>
      <c r="F248" s="110">
        <f>B4+(234*B6)</f>
        <v>235</v>
      </c>
      <c r="G248" s="104"/>
      <c r="H248" s="43"/>
      <c r="I248" s="109"/>
      <c r="J248" s="58"/>
      <c r="K248" s="3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5"/>
      <c r="AA248" s="172">
        <f>K248^3+L248^3+M248^3+N248^3+O248^3+P248^3+Q248^3+R248^3+K249^3+L249^3+M249^3+N249^3+O249^3+P249^3+Q249^3+R249^3</f>
        <v>0</v>
      </c>
      <c r="AB248" s="125">
        <f t="shared" si="40"/>
        <v>0</v>
      </c>
      <c r="AC248" s="61"/>
      <c r="AD248" s="89"/>
      <c r="AE248" s="83"/>
      <c r="AF248" s="83"/>
      <c r="AG248" s="83"/>
      <c r="AH248" s="82"/>
      <c r="AI248" s="82"/>
      <c r="AJ248" s="82"/>
      <c r="AK248" s="82"/>
      <c r="AL248" s="83"/>
      <c r="AM248" s="83"/>
      <c r="AN248" s="83"/>
      <c r="AO248" s="83"/>
      <c r="AP248" s="82"/>
      <c r="AQ248" s="82"/>
      <c r="AR248" s="82"/>
      <c r="AS248" s="86"/>
      <c r="AT248" s="66"/>
      <c r="AU248" s="51"/>
      <c r="AW248" s="109"/>
      <c r="AX248" s="58"/>
      <c r="AY248" s="3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5"/>
      <c r="BO248" s="172">
        <f>AY248^3+AZ248^3+BA248^3+BB248^3+BC248^3+BD248^3+BE248^3+BF248^3+AY249^3+AZ249^3+BA249^3+BB249^3+BC249^3+BD249^3+BE249^3+BF249^3</f>
        <v>0</v>
      </c>
      <c r="BP248" s="125">
        <f t="shared" si="41"/>
        <v>0</v>
      </c>
      <c r="BQ248" s="61"/>
      <c r="BR248" s="89"/>
      <c r="BS248" s="83"/>
      <c r="BT248" s="83"/>
      <c r="BU248" s="83"/>
      <c r="BV248" s="83"/>
      <c r="BW248" s="83"/>
      <c r="BX248" s="83"/>
      <c r="BY248" s="83"/>
      <c r="BZ248" s="82"/>
      <c r="CA248" s="82"/>
      <c r="CB248" s="82"/>
      <c r="CC248" s="82"/>
      <c r="CD248" s="82"/>
      <c r="CE248" s="82"/>
      <c r="CF248" s="82"/>
      <c r="CG248" s="86"/>
      <c r="CH248" s="66"/>
      <c r="CI248" s="51"/>
      <c r="CJ248" s="144"/>
      <c r="CK248" s="109"/>
      <c r="CL248" s="58"/>
      <c r="CM248" s="3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5"/>
      <c r="DC248" s="172">
        <f>CM248^3+CN248^3+CO248^3+CP248^3+CQ248^3+CR248^3+CS248^3+CT248^3+CM249^3+CN249^3+CO249^3+CP249^3+CQ249^3+CR249^3+CS249^3+CT249^3</f>
        <v>0</v>
      </c>
      <c r="DD248" s="125">
        <f t="shared" si="42"/>
        <v>0</v>
      </c>
      <c r="DE248" s="61"/>
      <c r="DF248" s="89"/>
      <c r="DG248" s="83"/>
      <c r="DH248" s="82"/>
      <c r="DI248" s="82"/>
      <c r="DJ248" s="83"/>
      <c r="DK248" s="83"/>
      <c r="DL248" s="82"/>
      <c r="DM248" s="82"/>
      <c r="DN248" s="83"/>
      <c r="DO248" s="83"/>
      <c r="DP248" s="82"/>
      <c r="DQ248" s="82"/>
      <c r="DR248" s="83"/>
      <c r="DS248" s="83"/>
      <c r="DT248" s="82"/>
      <c r="DU248" s="86"/>
      <c r="DV248" s="66"/>
      <c r="DW248" s="51"/>
      <c r="DY248" s="109"/>
      <c r="DZ248" s="58"/>
      <c r="EA248" s="3"/>
      <c r="EB248" s="4"/>
      <c r="EC248" s="4"/>
      <c r="ED248" s="4"/>
      <c r="EE248" s="4"/>
      <c r="EF248" s="4"/>
      <c r="EG248" s="4"/>
      <c r="EH248" s="4"/>
      <c r="EI248" s="4"/>
      <c r="EJ248" s="4"/>
      <c r="EK248" s="4"/>
      <c r="EL248" s="4"/>
      <c r="EM248" s="4"/>
      <c r="EN248" s="4"/>
      <c r="EO248" s="4"/>
      <c r="EP248" s="5"/>
      <c r="EQ248" s="172">
        <f>EA248^3+EB248^3+EC248^3+ED248^3+EE248^3+EF248^3+EG248^3+EH248^3+EA249^3+EB249^3+EC249^3+ED249^3+EE249^3+EF249^3+EG249^3+EH249^3</f>
        <v>0</v>
      </c>
      <c r="ER248" s="125">
        <f t="shared" si="43"/>
        <v>0</v>
      </c>
      <c r="ES248" s="61"/>
      <c r="ET248" s="174"/>
      <c r="EU248" s="83"/>
      <c r="EV248" s="131"/>
      <c r="EW248" s="131"/>
      <c r="EX248" s="131"/>
      <c r="EY248" s="131"/>
      <c r="EZ248" s="82"/>
      <c r="FA248" s="131"/>
      <c r="FB248" s="131"/>
      <c r="FC248" s="83"/>
      <c r="FD248" s="131"/>
      <c r="FE248" s="131"/>
      <c r="FF248" s="131"/>
      <c r="FG248" s="131"/>
      <c r="FH248" s="82"/>
      <c r="FI248" s="175"/>
      <c r="FJ248" s="66"/>
      <c r="FK248" s="51"/>
    </row>
    <row r="249" spans="1:167" x14ac:dyDescent="0.2">
      <c r="A249" s="32"/>
      <c r="B249" s="32"/>
      <c r="C249" s="32"/>
      <c r="D249" s="106" t="s">
        <v>39</v>
      </c>
      <c r="E249" s="107" t="s">
        <v>207</v>
      </c>
      <c r="F249" s="108">
        <f>B4+(235*B6)</f>
        <v>236</v>
      </c>
      <c r="G249" s="104"/>
      <c r="H249" s="43"/>
      <c r="I249" s="109"/>
      <c r="J249" s="58"/>
      <c r="K249" s="7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9"/>
      <c r="AA249" s="172">
        <f>S248^3+T248^3+U248^3+V248^3+W248^3+X248^3+Y248^3+Z248^3+S249^3+T249^3+U249^3+V249^3+W249^3+X249^3+Y249^3+Z249^3</f>
        <v>0</v>
      </c>
      <c r="AB249" s="125">
        <f t="shared" si="40"/>
        <v>0</v>
      </c>
      <c r="AC249" s="61"/>
      <c r="AD249" s="116"/>
      <c r="AE249" s="117"/>
      <c r="AF249" s="117"/>
      <c r="AG249" s="117"/>
      <c r="AH249" s="118"/>
      <c r="AI249" s="118"/>
      <c r="AJ249" s="118"/>
      <c r="AK249" s="118"/>
      <c r="AL249" s="117"/>
      <c r="AM249" s="117"/>
      <c r="AN249" s="117"/>
      <c r="AO249" s="117"/>
      <c r="AP249" s="118"/>
      <c r="AQ249" s="118"/>
      <c r="AR249" s="118"/>
      <c r="AS249" s="119"/>
      <c r="AT249" s="32"/>
      <c r="AU249" s="115"/>
      <c r="AW249" s="109"/>
      <c r="AX249" s="58"/>
      <c r="AY249" s="7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9"/>
      <c r="BO249" s="172">
        <f>BG248^3+BH248^3+BI248^3+BJ248^3+BK248^3+BL248^3+BM248^3+BN248^3+BG249^3+BH249^3+BI249^3+BJ249^3+BK249^3+BL249^3+BM249^3+BN249^3</f>
        <v>0</v>
      </c>
      <c r="BP249" s="125">
        <f t="shared" si="41"/>
        <v>0</v>
      </c>
      <c r="BQ249" s="61"/>
      <c r="BR249" s="116"/>
      <c r="BS249" s="117"/>
      <c r="BT249" s="117"/>
      <c r="BU249" s="117"/>
      <c r="BV249" s="117"/>
      <c r="BW249" s="117"/>
      <c r="BX249" s="117"/>
      <c r="BY249" s="117"/>
      <c r="BZ249" s="118"/>
      <c r="CA249" s="118"/>
      <c r="CB249" s="118"/>
      <c r="CC249" s="118"/>
      <c r="CD249" s="118"/>
      <c r="CE249" s="118"/>
      <c r="CF249" s="118"/>
      <c r="CG249" s="119"/>
      <c r="CH249" s="32"/>
      <c r="CI249" s="115"/>
      <c r="CJ249" s="144"/>
      <c r="CK249" s="109"/>
      <c r="CL249" s="58"/>
      <c r="CM249" s="7"/>
      <c r="CN249" s="8"/>
      <c r="CO249" s="8"/>
      <c r="CP249" s="8"/>
      <c r="CQ249" s="8"/>
      <c r="CR249" s="8"/>
      <c r="CS249" s="8"/>
      <c r="CT249" s="8"/>
      <c r="CU249" s="8"/>
      <c r="CV249" s="8"/>
      <c r="CW249" s="8"/>
      <c r="CX249" s="8"/>
      <c r="CY249" s="8"/>
      <c r="CZ249" s="8"/>
      <c r="DA249" s="8"/>
      <c r="DB249" s="9"/>
      <c r="DC249" s="172">
        <f>CU248^3+CV248^3+CW248^3+CX248^3+CY248^3+CZ248^3+DA248^3+DB248^3+CU249^3+CV249^3+CW249^3+CX249^3+CY249^3+CZ249^3+DA249^3+DB249^3</f>
        <v>0</v>
      </c>
      <c r="DD249" s="125">
        <f t="shared" si="42"/>
        <v>0</v>
      </c>
      <c r="DE249" s="61"/>
      <c r="DF249" s="116"/>
      <c r="DG249" s="117"/>
      <c r="DH249" s="118"/>
      <c r="DI249" s="118"/>
      <c r="DJ249" s="117"/>
      <c r="DK249" s="117"/>
      <c r="DL249" s="118"/>
      <c r="DM249" s="118"/>
      <c r="DN249" s="117"/>
      <c r="DO249" s="117"/>
      <c r="DP249" s="118"/>
      <c r="DQ249" s="118"/>
      <c r="DR249" s="117"/>
      <c r="DS249" s="117"/>
      <c r="DT249" s="118"/>
      <c r="DU249" s="119"/>
      <c r="DV249" s="32"/>
      <c r="DW249" s="115"/>
      <c r="DY249" s="109"/>
      <c r="DZ249" s="58"/>
      <c r="EA249" s="7"/>
      <c r="EB249" s="8"/>
      <c r="EC249" s="8"/>
      <c r="ED249" s="8"/>
      <c r="EE249" s="8"/>
      <c r="EF249" s="8"/>
      <c r="EG249" s="8"/>
      <c r="EH249" s="8"/>
      <c r="EI249" s="8"/>
      <c r="EJ249" s="8"/>
      <c r="EK249" s="8"/>
      <c r="EL249" s="8"/>
      <c r="EM249" s="8"/>
      <c r="EN249" s="8"/>
      <c r="EO249" s="8"/>
      <c r="EP249" s="9"/>
      <c r="EQ249" s="172">
        <f>EI248^3+EJ248^3+EK248^3+EL248^3+EM248^3+EN248^3+EO248^3+EP248^3+EI249^3+EJ249^3+EK249^3+EL249^3+EM249^3+EN249^3+EO249^3+EP249^3</f>
        <v>0</v>
      </c>
      <c r="ER249" s="125">
        <f t="shared" si="43"/>
        <v>0</v>
      </c>
      <c r="ES249" s="61"/>
      <c r="ET249" s="116"/>
      <c r="EU249" s="176"/>
      <c r="EV249" s="176"/>
      <c r="EW249" s="176"/>
      <c r="EX249" s="176"/>
      <c r="EY249" s="176"/>
      <c r="EZ249" s="176"/>
      <c r="FA249" s="118"/>
      <c r="FB249" s="117"/>
      <c r="FC249" s="176"/>
      <c r="FD249" s="176"/>
      <c r="FE249" s="176"/>
      <c r="FF249" s="176"/>
      <c r="FG249" s="176"/>
      <c r="FH249" s="176"/>
      <c r="FI249" s="119"/>
      <c r="FJ249" s="32"/>
      <c r="FK249" s="115"/>
    </row>
    <row r="250" spans="1:167" x14ac:dyDescent="0.2">
      <c r="A250" s="32"/>
      <c r="B250" s="32"/>
      <c r="C250" s="32"/>
      <c r="D250" s="106" t="s">
        <v>106</v>
      </c>
      <c r="E250" s="152" t="s">
        <v>207</v>
      </c>
      <c r="F250" s="153">
        <f>B4+(236*B6)</f>
        <v>237</v>
      </c>
      <c r="G250" s="104"/>
      <c r="H250" s="43"/>
      <c r="I250" s="109"/>
      <c r="J250" s="58"/>
      <c r="K250" s="121">
        <f>K234^3+K235^3+K236^3+K237^3+K238^3+K239^3+K240^3+K241^3+L234^3+L235^3+L236^3+L237^3+L238^3+L239^3+L240^3+L241^3</f>
        <v>0</v>
      </c>
      <c r="L250" s="122">
        <f>K249^3+K248^3+K247^3+K246^3+K245^3+K244^3+K243^3+K242^3+L249^3+L248^3+L247^3+L246^3+L245^3+L244^3+L243^3+L242^3</f>
        <v>0</v>
      </c>
      <c r="M250" s="122">
        <f>M234^3+M235^3+M236^3+M237^3+M238^3+M239^3+M240^3+M241^3+N234^3+N235^3+N236^3+N237^3+N238^3+N239^3+N240^3+N241^3</f>
        <v>0</v>
      </c>
      <c r="N250" s="122">
        <f>M249^3+M248^3+M247^3+M246^3+M245^3+M244^3+M243^3+M242^3+N249^3+N248^3+N247^3+N246^3+N245^3+N244^3+N243^3+N242^3</f>
        <v>0</v>
      </c>
      <c r="O250" s="122">
        <f>O234^3+O235^3+O236^3+O237^3+O238^3+O239^3+O240^3+O241^3+P234^3+P235^3+P236^3+P237^3+P238^3+P239^3+P240^3+P241^3</f>
        <v>0</v>
      </c>
      <c r="P250" s="122">
        <f>O249^3+O248^3+O247^3+O246^3+O245^3+O244^3+O243^3+O242^3+P249^3+P248^3+P247^3+P246^3+P245^3+P244^3+P243^3+P242^3</f>
        <v>0</v>
      </c>
      <c r="Q250" s="122">
        <f>Q234^3+Q235^3+Q236^3+Q237^3+Q238^3+Q239^3+Q240^3+Q241^3+R234^3+R235^3+R236^3+R237^3+R238^3+R239^3+R240^3+R241^3</f>
        <v>0</v>
      </c>
      <c r="R250" s="122">
        <f>Q249^3+Q248^3+Q247^3+Q246^3+Q245^3+Q244^3+Q243^3+Q242^3+R249^3+R248^3+R247^3+R246^3+R245^3+R244^3+R243^3+R242^3</f>
        <v>0</v>
      </c>
      <c r="S250" s="122">
        <f>S234^3+S235^3+S236^3+S237^3+S238^3+S239^3+S240^3+S241^3+T234^3+T235^3+T236^3+T237^3+T238^3+T239^3+T240^3+T241^3</f>
        <v>0</v>
      </c>
      <c r="T250" s="122">
        <f>S249^3+S248^3+S247^3+S246^3+S245^3+S244^3+S243^3+S242^3+T249^3+T248^3+T247^3+T246^3+T245^3+T244^3+T243^3+T242^3</f>
        <v>0</v>
      </c>
      <c r="U250" s="122">
        <f>U234^3+U235^3+U236^3+U237^3+U238^3+U239^3+U240^3+U241^3+V234^3+V235^3+V236^3+V237^3+V238^3+V239^3+V240^3+V241^3</f>
        <v>0</v>
      </c>
      <c r="V250" s="122">
        <f>U249^3+U248^3+U247^3+U246^3+U245^3+U244^3+U243^3+U242^3+V249^3+V248^3+V247^3+V246^3+V245^3+V244^3+V243^3+V242^3</f>
        <v>0</v>
      </c>
      <c r="W250" s="122">
        <f>W234^3+W235^3+W236^3+W237^3+W238^3+W239^3+W240^3+W241^3+X234^3+X235^3+X236^3+X237^3+X238^3+X239^3+X240^3+X241^3</f>
        <v>0</v>
      </c>
      <c r="X250" s="122">
        <f>W249^3+W248^3+W247^3+W246^3+W245^3+W244^3+W243^3+W242^3+X249^3+X248^3+X247^3+X246^3+X245^3+X244^3+X243^3+X242^3</f>
        <v>0</v>
      </c>
      <c r="Y250" s="122">
        <f>Y234^3+Y235^3+Y236^3+Y237^3+Y238^3+Y239^3+Y240^3+Y241^3+Z234^3+Z235^3+Z236^3+Z237^3+Z238^3+Z239^3+Z240^3+Z241^3</f>
        <v>0</v>
      </c>
      <c r="Z250" s="123">
        <f>Y249^3+Y248^3+Y247^3+Y246^3+Y245^3+Y244^3+Y243^3+Y242^3+Z249^3+Z248^3+Z247^3+Z246^3+Z245^3+Z244^3+Z243^3+Z242^3</f>
        <v>0</v>
      </c>
      <c r="AA250" s="168">
        <f>K234^3+L235^3+M236^3+N237^3+O238^3+P239^3+Q240^3+R241^3+S242^3+T243^3+U244^3+V245^3+W246^3+X247^3+Y248^3+Z249^3</f>
        <v>0</v>
      </c>
      <c r="AB250" s="169">
        <f>K242^3+L243^3+M244^3+N245^3+O246^3+P247^3+Q248^3+R249^3+S234^3+T235^3+U236^3+V237^3+W238^3+X239^3+Y240^3+Z241^3</f>
        <v>0</v>
      </c>
      <c r="AC250" s="52"/>
      <c r="AD250" s="126"/>
      <c r="AE250" s="126"/>
      <c r="AF250" s="126"/>
      <c r="AG250" s="126"/>
      <c r="AH250" s="126"/>
      <c r="AI250" s="126"/>
      <c r="AJ250" s="126"/>
      <c r="AK250" s="126"/>
      <c r="AL250" s="126"/>
      <c r="AM250" s="126"/>
      <c r="AN250" s="126"/>
      <c r="AO250" s="126"/>
      <c r="AP250" s="126"/>
      <c r="AQ250" s="126"/>
      <c r="AR250" s="126"/>
      <c r="AS250" s="126"/>
      <c r="AT250" s="32"/>
      <c r="AU250" s="115"/>
      <c r="AW250" s="109"/>
      <c r="AX250" s="58"/>
      <c r="AY250" s="121">
        <f>AY234^3+AY235^3+AY236^3+AY237^3+AY238^3+AY239^3+AY240^3+AY241^3+AZ234^3+AZ235^3+AZ236^3+AZ237^3+AZ238^3+AZ239^3+AZ240^3+AZ241^3</f>
        <v>0</v>
      </c>
      <c r="AZ250" s="122">
        <f>AY249^3+AY248^3+AY247^3+AY246^3+AY245^3+AY244^3+AY243^3+AY242^3+AZ249^3+AZ248^3+AZ247^3+AZ246^3+AZ245^3+AZ244^3+AZ243^3+AZ242^3</f>
        <v>0</v>
      </c>
      <c r="BA250" s="122">
        <f>BA234^3+BA235^3+BA236^3+BA237^3+BA238^3+BA239^3+BA240^3+BA241^3+BB234^3+BB235^3+BB236^3+BB237^3+BB238^3+BB239^3+BB240^3+BB241^3</f>
        <v>0</v>
      </c>
      <c r="BB250" s="122">
        <f>BA249^3+BA248^3+BA247^3+BA246^3+BA245^3+BA244^3+BA243^3+BA242^3+BB249^3+BB248^3+BB247^3+BB246^3+BB245^3+BB244^3+BB243^3+BB242^3</f>
        <v>0</v>
      </c>
      <c r="BC250" s="122">
        <f>BC234^3+BC235^3+BC236^3+BC237^3+BC238^3+BC239^3+BC240^3+BC241^3+BD234^3+BD235^3+BD236^3+BD237^3+BD238^3+BD239^3+BD240^3+BD241^3</f>
        <v>0</v>
      </c>
      <c r="BD250" s="122">
        <f>BC249^3+BC248^3+BC247^3+BC246^3+BC245^3+BC244^3+BC243^3+BC242^3+BD249^3+BD248^3+BD247^3+BD246^3+BD245^3+BD244^3+BD243^3+BD242^3</f>
        <v>0</v>
      </c>
      <c r="BE250" s="122">
        <f>BE234^3+BE235^3+BE236^3+BE237^3+BE238^3+BE239^3+BE240^3+BE241^3+BF234^3+BF235^3+BF236^3+BF237^3+BF238^3+BF239^3+BF240^3+BF241^3</f>
        <v>0</v>
      </c>
      <c r="BF250" s="122">
        <f>BE249^3+BE248^3+BE247^3+BE246^3+BE245^3+BE244^3+BE243^3+BE242^3+BF249^3+BF248^3+BF247^3+BF246^3+BF245^3+BF244^3+BF243^3+BF242^3</f>
        <v>0</v>
      </c>
      <c r="BG250" s="122">
        <f>BG234^3+BG235^3+BG236^3+BG237^3+BG238^3+BG239^3+BG240^3+BG241^3+BH234^3+BH235^3+BH236^3+BH237^3+BH238^3+BH239^3+BH240^3+BH241^3</f>
        <v>0</v>
      </c>
      <c r="BH250" s="122">
        <f>BG249^3+BG248^3+BG247^3+BG246^3+BG245^3+BG244^3+BG243^3+BG242^3+BH249^3+BH248^3+BH247^3+BH246^3+BH245^3+BH244^3+BH243^3+BH242^3</f>
        <v>0</v>
      </c>
      <c r="BI250" s="122">
        <f>BI234^3+BI235^3+BI236^3+BI237^3+BI238^3+BI239^3+BI240^3+BI241^3+BJ234^3+BJ235^3+BJ236^3+BJ237^3+BJ238^3+BJ239^3+BJ240^3+BJ241^3</f>
        <v>0</v>
      </c>
      <c r="BJ250" s="122">
        <f>BI249^3+BI248^3+BI247^3+BI246^3+BI245^3+BI244^3+BI243^3+BI242^3+BJ249^3+BJ248^3+BJ247^3+BJ246^3+BJ245^3+BJ244^3+BJ243^3+BJ242^3</f>
        <v>0</v>
      </c>
      <c r="BK250" s="122">
        <f>BK234^3+BK235^3+BK236^3+BK237^3+BK238^3+BK239^3+BK240^3+BK241^3+BL234^3+BL235^3+BL236^3+BL237^3+BL238^3+BL239^3+BL240^3+BL241^3</f>
        <v>0</v>
      </c>
      <c r="BL250" s="122">
        <f>BK249^3+BK248^3+BK247^3+BK246^3+BK245^3+BK244^3+BK243^3+BK242^3+BL249^3+BL248^3+BL247^3+BL246^3+BL245^3+BL244^3+BL243^3+BL242^3</f>
        <v>0</v>
      </c>
      <c r="BM250" s="122">
        <f>BM234^3+BM235^3+BM236^3+BM237^3+BM238^3+BM239^3+BM240^3+BM241^3+BN234^3+BN235^3+BN236^3+BN237^3+BN238^3+BN239^3+BN240^3+BN241^3</f>
        <v>0</v>
      </c>
      <c r="BN250" s="123">
        <f>BM249^3+BM248^3+BM247^3+BM246^3+BM245^3+BM244^3+BM243^3+BM242^3+BN249^3+BN248^3+BN247^3+BN246^3+BN245^3+BN244^3+BN243^3+BN242^3</f>
        <v>0</v>
      </c>
      <c r="BO250" s="168">
        <f>AY234^3+AZ235^3+BA236^3+BB237^3+BC238^3+BD239^3+BE240^3+BF241^3+BG242^3+BH243^3+BI244^3+BJ245^3+BK246^3+BL247^3+BM248^3+BN249^3</f>
        <v>0</v>
      </c>
      <c r="BP250" s="169">
        <f>AY242^3+AZ243^3+BA244^3+BB245^3+BC246^3+BD247^3+BE248^3+BF249^3+BG234^3+BH235^3+BI236^3+BJ237^3+BK238^3+BL239^3+BM240^3+BN241^3</f>
        <v>0</v>
      </c>
      <c r="BQ250" s="52"/>
      <c r="BR250" s="126"/>
      <c r="BS250" s="126"/>
      <c r="BT250" s="126"/>
      <c r="BU250" s="126"/>
      <c r="BV250" s="126"/>
      <c r="BW250" s="126"/>
      <c r="BX250" s="126"/>
      <c r="BY250" s="126"/>
      <c r="BZ250" s="126"/>
      <c r="CA250" s="126"/>
      <c r="CB250" s="126"/>
      <c r="CC250" s="126"/>
      <c r="CD250" s="126"/>
      <c r="CE250" s="126"/>
      <c r="CF250" s="126"/>
      <c r="CG250" s="126"/>
      <c r="CH250" s="32"/>
      <c r="CI250" s="115"/>
      <c r="CJ250" s="144"/>
      <c r="CK250" s="109"/>
      <c r="CL250" s="58"/>
      <c r="CM250" s="121">
        <f>CM234^3+CM235^3+CM236^3+CM237^3+CM238^3+CM239^3+CM240^3+CM241^3+CN234^3+CN235^3+CN236^3+CN237^3+CN238^3+CN239^3+CN240^3+CN241^3</f>
        <v>0</v>
      </c>
      <c r="CN250" s="122">
        <f>CM249^3+CM248^3+CM247^3+CM246^3+CM245^3+CM244^3+CM243^3+CM242^3+CN249^3+CN248^3+CN247^3+CN246^3+CN245^3+CN244^3+CN243^3+CN242^3</f>
        <v>0</v>
      </c>
      <c r="CO250" s="122">
        <f>CO234^3+CO235^3+CO236^3+CO237^3+CO238^3+CO239^3+CO240^3+CO241^3+CP234^3+CP235^3+CP236^3+CP237^3+CP238^3+CP239^3+CP240^3+CP241^3</f>
        <v>0</v>
      </c>
      <c r="CP250" s="122">
        <f>CO249^3+CO248^3+CO247^3+CO246^3+CO245^3+CO244^3+CO243^3+CO242^3+CP249^3+CP248^3+CP247^3+CP246^3+CP245^3+CP244^3+CP243^3+CP242^3</f>
        <v>0</v>
      </c>
      <c r="CQ250" s="122">
        <f>CQ234^3+CQ235^3+CQ236^3+CQ237^3+CQ238^3+CQ239^3+CQ240^3+CQ241^3+CR234^3+CR235^3+CR236^3+CR237^3+CR238^3+CR239^3+CR240^3+CR241^3</f>
        <v>0</v>
      </c>
      <c r="CR250" s="122">
        <f>CQ249^3+CQ248^3+CQ247^3+CQ246^3+CQ245^3+CQ244^3+CQ243^3+CQ242^3+CR249^3+CR248^3+CR247^3+CR246^3+CR245^3+CR244^3+CR243^3+CR242^3</f>
        <v>0</v>
      </c>
      <c r="CS250" s="122">
        <f>CS234^3+CS235^3+CS236^3+CS237^3+CS238^3+CS239^3+CS240^3+CS241^3+CT234^3+CT235^3+CT236^3+CT237^3+CT238^3+CT239^3+CT240^3+CT241^3</f>
        <v>0</v>
      </c>
      <c r="CT250" s="122">
        <f>CS249^3+CS248^3+CS247^3+CS246^3+CS245^3+CS244^3+CS243^3+CS242^3+CT249^3+CT248^3+CT247^3+CT246^3+CT245^3+CT244^3+CT243^3+CT242^3</f>
        <v>0</v>
      </c>
      <c r="CU250" s="122">
        <f>CU234^3+CU235^3+CU236^3+CU237^3+CU238^3+CU239^3+CU240^3+CU241^3+CV234^3+CV235^3+CV236^3+CV237^3+CV238^3+CV239^3+CV240^3+CV241^3</f>
        <v>0</v>
      </c>
      <c r="CV250" s="122">
        <f>CU249^3+CU248^3+CU247^3+CU246^3+CU245^3+CU244^3+CU243^3+CU242^3+CV249^3+CV248^3+CV247^3+CV246^3+CV245^3+CV244^3+CV243^3+CV242^3</f>
        <v>0</v>
      </c>
      <c r="CW250" s="122">
        <f>CW234^3+CW235^3+CW236^3+CW237^3+CW238^3+CW239^3+CW240^3+CW241^3+CX234^3+CX235^3+CX236^3+CX237^3+CX238^3+CX239^3+CX240^3+CX241^3</f>
        <v>0</v>
      </c>
      <c r="CX250" s="122">
        <f>CW249^3+CW248^3+CW247^3+CW246^3+CW245^3+CW244^3+CW243^3+CW242^3+CX249^3+CX248^3+CX247^3+CX246^3+CX245^3+CX244^3+CX243^3+CX242^3</f>
        <v>0</v>
      </c>
      <c r="CY250" s="122">
        <f>CY234^3+CY235^3+CY236^3+CY237^3+CY238^3+CY239^3+CY240^3+CY241^3+CZ234^3+CZ235^3+CZ236^3+CZ237^3+CZ238^3+CZ239^3+CZ240^3+CZ241^3</f>
        <v>0</v>
      </c>
      <c r="CZ250" s="122">
        <f>CY249^3+CY248^3+CY247^3+CY246^3+CY245^3+CY244^3+CY243^3+CY242^3+CZ249^3+CZ248^3+CZ247^3+CZ246^3+CZ245^3+CZ244^3+CZ243^3+CZ242^3</f>
        <v>0</v>
      </c>
      <c r="DA250" s="122">
        <f>DA234^3+DA235^3+DA236^3+DA237^3+DA238^3+DA239^3+DA240^3+DA241^3+DB234^3+DB235^3+DB236^3+DB237^3+DB238^3+DB239^3+DB240^3+DB241^3</f>
        <v>0</v>
      </c>
      <c r="DB250" s="123">
        <f>DA249^3+DA248^3+DA247^3+DA246^3+DA245^3+DA244^3+DA243^3+DA242^3+DB249^3+DB248^3+DB247^3+DB246^3+DB245^3+DB244^3+DB243^3+DB242^3</f>
        <v>0</v>
      </c>
      <c r="DC250" s="168">
        <f>CM234^3+CN235^3+CO236^3+CP237^3+CQ238^3+CR239^3+CS240^3+CT241^3+CU242^3+CV243^3+CW244^3+CX245^3+CY246^3+CZ247^3+DA248^3+DB249^3</f>
        <v>0</v>
      </c>
      <c r="DD250" s="169">
        <f>CM242^3+CN243^3+CO244^3+CP245^3+CQ246^3+CR247^3+CS248^3+CT249^3+CU234^3+CV235^3+CW236^3+CX237^3+CY238^3+CZ239^3+DA240^3+DB241^3</f>
        <v>0</v>
      </c>
      <c r="DE250" s="52"/>
      <c r="DF250" s="126"/>
      <c r="DG250" s="126"/>
      <c r="DH250" s="126"/>
      <c r="DI250" s="126"/>
      <c r="DJ250" s="126"/>
      <c r="DK250" s="126"/>
      <c r="DL250" s="126"/>
      <c r="DM250" s="126"/>
      <c r="DN250" s="126"/>
      <c r="DO250" s="126"/>
      <c r="DP250" s="126"/>
      <c r="DQ250" s="126"/>
      <c r="DR250" s="126"/>
      <c r="DS250" s="126"/>
      <c r="DT250" s="126"/>
      <c r="DU250" s="126"/>
      <c r="DV250" s="32"/>
      <c r="DW250" s="115"/>
      <c r="DY250" s="109"/>
      <c r="DZ250" s="58"/>
      <c r="EA250" s="121">
        <f>EA234^3+EA235^3+EA236^3+EA237^3+EA238^3+EA239^3+EA240^3+EA241^3+EB234^3+EB235^3+EB236^3+EB237^3+EB238^3+EB239^3+EB240^3+EB241^3</f>
        <v>0</v>
      </c>
      <c r="EB250" s="122">
        <f>EA249^3+EA248^3+EA247^3+EA246^3+EA245^3+EA244^3+EA243^3+EA242^3+EB249^3+EB248^3+EB247^3+EB246^3+EB245^3+EB244^3+EB243^3+EB242^3</f>
        <v>0</v>
      </c>
      <c r="EC250" s="122">
        <f>EC234^3+EC235^3+EC236^3+EC237^3+EC238^3+EC239^3+EC240^3+EC241^3+ED234^3+ED235^3+ED236^3+ED237^3+ED238^3+ED239^3+ED240^3+ED241^3</f>
        <v>0</v>
      </c>
      <c r="ED250" s="122">
        <f>EC249^3+EC248^3+EC247^3+EC246^3+EC245^3+EC244^3+EC243^3+EC242^3+ED249^3+ED248^3+ED247^3+ED246^3+ED245^3+ED244^3+ED243^3+ED242^3</f>
        <v>0</v>
      </c>
      <c r="EE250" s="122">
        <f>EE234^3+EE235^3+EE236^3+EE237^3+EE238^3+EE239^3+EE240^3+EE241^3+EF234^3+EF235^3+EF236^3+EF237^3+EF238^3+EF239^3+EF240^3+EF241^3</f>
        <v>0</v>
      </c>
      <c r="EF250" s="122">
        <f>EE249^3+EE248^3+EE247^3+EE246^3+EE245^3+EE244^3+EE243^3+EE242^3+EF249^3+EF248^3+EF247^3+EF246^3+EF245^3+EF244^3+EF243^3+EF242^3</f>
        <v>0</v>
      </c>
      <c r="EG250" s="122">
        <f>EG234^3+EG235^3+EG236^3+EG237^3+EG238^3+EG239^3+EG240^3+EG241^3+EH234^3+EH235^3+EH236^3+EH237^3+EH238^3+EH239^3+EH240^3+EH241^3</f>
        <v>0</v>
      </c>
      <c r="EH250" s="122">
        <f>EG249^3+EG248^3+EG247^3+EG246^3+EG245^3+EG244^3+EG243^3+EG242^3+EH249^3+EH248^3+EH247^3+EH246^3+EH245^3+EH244^3+EH243^3+EH242^3</f>
        <v>0</v>
      </c>
      <c r="EI250" s="122">
        <f>EI234^3+EI235^3+EI236^3+EI237^3+EI238^3+EI239^3+EI240^3+EI241^3+EJ234^3+EJ235^3+EJ236^3+EJ237^3+EJ238^3+EJ239^3+EJ240^3+EJ241^3</f>
        <v>0</v>
      </c>
      <c r="EJ250" s="122">
        <f>EI249^3+EI248^3+EI247^3+EI246^3+EI245^3+EI244^3+EI243^3+EI242^3+EJ249^3+EJ248^3+EJ247^3+EJ246^3+EJ245^3+EJ244^3+EJ243^3+EJ242^3</f>
        <v>0</v>
      </c>
      <c r="EK250" s="122">
        <f>EK234^3+EK235^3+EK236^3+EK237^3+EK238^3+EK239^3+EK240^3+EK241^3+EL234^3+EL235^3+EL236^3+EL237^3+EL238^3+EL239^3+EL240^3+EL241^3</f>
        <v>0</v>
      </c>
      <c r="EL250" s="122">
        <f>EK249^3+EK248^3+EK247^3+EK246^3+EK245^3+EK244^3+EK243^3+EK242^3+EL249^3+EL248^3+EL247^3+EL246^3+EL245^3+EL244^3+EL243^3+EL242^3</f>
        <v>0</v>
      </c>
      <c r="EM250" s="122">
        <f>EM234^3+EM235^3+EM236^3+EM237^3+EM238^3+EM239^3+EM240^3+EM241^3+EN234^3+EN235^3+EN236^3+EN237^3+EN238^3+EN239^3+EN240^3+EN241^3</f>
        <v>0</v>
      </c>
      <c r="EN250" s="122">
        <f>EM249^3+EM248^3+EM247^3+EM246^3+EM245^3+EM244^3+EM243^3+EM242^3+EN249^3+EN248^3+EN247^3+EN246^3+EN245^3+EN244^3+EN243^3+EN242^3</f>
        <v>0</v>
      </c>
      <c r="EO250" s="122">
        <f>EO234^3+EO235^3+EO236^3+EO237^3+EO238^3+EO239^3+EO240^3+EO241^3+EP234^3+EP235^3+EP236^3+EP237^3+EP238^3+EP239^3+EP240^3+EP241^3</f>
        <v>0</v>
      </c>
      <c r="EP250" s="123">
        <f>EO249^3+EO248^3+EO247^3+EO246^3+EO245^3+EO244^3+EO243^3+EO242^3+EP249^3+EP248^3+EP247^3+EP246^3+EP245^3+EP244^3+EP243^3+EP242^3</f>
        <v>0</v>
      </c>
      <c r="EQ250" s="168">
        <f>EA234^3+EB235^3+EC236^3+ED237^3+EE238^3+EF239^3+EG240^3+EH241^3+EI242^3+EJ243^3+EK244^3+EL245^3+EM246^3+EN247^3+EO248^3+EP249^3</f>
        <v>0</v>
      </c>
      <c r="ER250" s="169">
        <f>EA242^3+EB243^3+EC244^3+ED245^3+EE246^3+EF247^3+EG248^3+EH249^3+EI234^3+EJ235^3+EK236^3+EL237^3+EM238^3+EN239^3+EO240^3+EP241^3</f>
        <v>0</v>
      </c>
      <c r="ES250" s="52"/>
      <c r="ET250" s="126"/>
      <c r="EU250" s="126"/>
      <c r="EV250" s="126"/>
      <c r="EW250" s="126"/>
      <c r="EX250" s="126"/>
      <c r="EY250" s="126"/>
      <c r="EZ250" s="126"/>
      <c r="FA250" s="126"/>
      <c r="FB250" s="126"/>
      <c r="FC250" s="126"/>
      <c r="FD250" s="126"/>
      <c r="FE250" s="126"/>
      <c r="FF250" s="126"/>
      <c r="FG250" s="126"/>
      <c r="FH250" s="126"/>
      <c r="FI250" s="126"/>
      <c r="FJ250" s="32"/>
      <c r="FK250" s="115"/>
    </row>
    <row r="251" spans="1:167" ht="13.5" thickBot="1" x14ac:dyDescent="0.25">
      <c r="A251" s="32"/>
      <c r="B251" s="32"/>
      <c r="C251" s="32"/>
      <c r="D251" s="106" t="s">
        <v>195</v>
      </c>
      <c r="E251" s="107" t="s">
        <v>207</v>
      </c>
      <c r="F251" s="108">
        <f>B4+(237*B6)</f>
        <v>238</v>
      </c>
      <c r="G251" s="104"/>
      <c r="H251" s="43"/>
      <c r="I251" s="109"/>
      <c r="J251" s="58"/>
      <c r="K251" s="127">
        <f>K234^3+L234^3+M234^3+N234^3+K235^3+L235^3+M235^3+N235^3+K236^3+L236^3+M236^3+N236^3+K237^3+L237^3+M237^3+N237^3</f>
        <v>0</v>
      </c>
      <c r="L251" s="128">
        <f>K238^3+L238^3+M238^3+N238^3+K239^3+L239^3+M239^3+N239^3+K240^3+L240^3+M240^3+N240^3+K241^3+L241^3+M241^3+N241^3</f>
        <v>0</v>
      </c>
      <c r="M251" s="128">
        <f>K242^3+L242^3+M242^3+N242^3+K243^3+L243^3+M243^3+N243^3+K244^3+L244^3+M244^3+N244^3+K245^3+L245^3+M245^3+N245^3</f>
        <v>0</v>
      </c>
      <c r="N251" s="128">
        <f>K246^3+L246^3+M246^3+N246^3+K247^3+L247^3+M247^3+N247^3+K248^3+L248^3+M248^3+N248^3+K249^3+L249^3+M249^3+N249^3</f>
        <v>0</v>
      </c>
      <c r="O251" s="128">
        <f>O234^3+P234^3+Q234^3+R234^3+O235^3+P235^3+Q235^3+R235^3+O236^3+P236^3+Q236^3+R236^3+O237^3+P237^3+Q237^3+R237^3</f>
        <v>0</v>
      </c>
      <c r="P251" s="128">
        <f>O238^3+P238^3+Q238^3+R238^3+O239^3+P239^3+Q239^3+R239^3+O240^3+P240^3+Q240^3+R240^3+O241^3+P241^3+Q241^3+R241^3</f>
        <v>0</v>
      </c>
      <c r="Q251" s="128">
        <f>O242^3+P242^3+Q242^3+R242^3+O243^3+P243^3+Q243^3+R243^3+O244^3+P244^3+Q244^3+R244^3+O245^3+P245^3+Q245^3+R245^3</f>
        <v>0</v>
      </c>
      <c r="R251" s="128">
        <f>O246^3+P246^3+Q246^3+R246^3+O247^3+P247^3+Q247^3+R247^3+O248^3+P248^3+Q248^3+R248^3+O249^3+P249^3+Q249^3+R249^3</f>
        <v>0</v>
      </c>
      <c r="S251" s="128">
        <f>S234^3+T234^3+U234^3+V234^3+S235^3+T235^3+U235^3+V235^3+S236^3+T236^3+U236^3+V236^3+S237^3+T237^3+U237^3+V237^3</f>
        <v>0</v>
      </c>
      <c r="T251" s="128">
        <f>S238^3+T238^3+U238^3+V238^3+S239^3+T239^3+U239^3+V239^3+S240^3+T240^3+U240^3+V240^3+S241^3+T241^3+U241^3+V241^3</f>
        <v>0</v>
      </c>
      <c r="U251" s="128">
        <f>S242^3+T242^3+U242^3+V242^3+S243^3+T243^3+U243^3+V243^3+S244^3+T244^3+U244^3+V244^3+S245^3+T245^3+U245^3+V245^3</f>
        <v>0</v>
      </c>
      <c r="V251" s="128">
        <f>S246^3+T246^3+U246^3+V246^3+S247^3+T247^3+U247^3+V247^3+S248^3+T248^3+U248^3+V248^3+S249^3+T249^3+U249^3+V249^3</f>
        <v>0</v>
      </c>
      <c r="W251" s="128">
        <f>W234^3+X234^3+Y234^3+Z234^3+W235^3+X235^3+Y235^3+Z235^3+W236^3+X236^3+Y236^3+Z236^3+W237^3+X237^3+Y237^3+Z237^3</f>
        <v>0</v>
      </c>
      <c r="X251" s="128">
        <f>W238^3+X238^3+Y238^3+Z238^3+W239^3+X239^3+Y239^3+Z239^3+W240^3+X240^3+Y240^3+Z240^3+W241^3+X241^3+Y241^3+Z241^3</f>
        <v>0</v>
      </c>
      <c r="Y251" s="128">
        <f>W242^3+X242^3+Y242^3+Z242^3+W243^3+X243^3+Y243^3+Z243^3+W244^3+X244^3+Y244^3+Z244^3+W245^3+X245^3+Y245^3+Z245^3</f>
        <v>0</v>
      </c>
      <c r="Z251" s="128">
        <f>W246^3+X246^3+Y246^3+Z246^3+W247^3+X247^3+Y247^3+Z247^3+W248^3+X248^3+Y248^3+Z248^3+W249^3+X249^3+Y249^3+Z249^3</f>
        <v>0</v>
      </c>
      <c r="AA251" s="128">
        <f>K249^3+L248^3+M247^3+N246^3+O245^3+P244^3+Q243^3+R242^3+S241^3+T240^3+U239^3+V238^3+W237^3+X236^3+Y235^3+Z234^3</f>
        <v>0</v>
      </c>
      <c r="AB251" s="170">
        <f>K241^3+L240^3+M239^3+N238^3+O237^3+P236^3+Q235^3+R234^3+S249^3+T248^3+U247^3+V246^3+W245^3+X244^3+Y243^3+Z242^3</f>
        <v>0</v>
      </c>
      <c r="AC251" s="32"/>
      <c r="AD251" s="131"/>
      <c r="AE251" s="131"/>
      <c r="AF251" s="131"/>
      <c r="AG251" s="131"/>
      <c r="AH251" s="131"/>
      <c r="AI251" s="131"/>
      <c r="AJ251" s="131"/>
      <c r="AK251" s="131"/>
      <c r="AL251" s="131"/>
      <c r="AM251" s="131"/>
      <c r="AN251" s="131"/>
      <c r="AO251" s="131"/>
      <c r="AP251" s="131"/>
      <c r="AQ251" s="131"/>
      <c r="AR251" s="131"/>
      <c r="AS251" s="131"/>
      <c r="AT251" s="32"/>
      <c r="AU251" s="115"/>
      <c r="AW251" s="109"/>
      <c r="AX251" s="58"/>
      <c r="AY251" s="127">
        <f>AY234^3+AZ234^3+BA234^3+BB234^3+AY235^3+AZ235^3+BA235^3+BB235^3+AY236^3+AZ236^3+BA236^3+BB236^3+AY237^3+AZ237^3+BA237^3+BB237^3</f>
        <v>0</v>
      </c>
      <c r="AZ251" s="128">
        <f>AY238^3+AZ238^3+BA238^3+BB238^3+AY239^3+AZ239^3+BA239^3+BB239^3+AY240^3+AZ240^3+BA240^3+BB240^3+AY241^3+AZ241^3+BA241^3+BB241^3</f>
        <v>0</v>
      </c>
      <c r="BA251" s="128">
        <f>AY242^3+AZ242^3+BA242^3+BB242^3+AY243^3+AZ243^3+BA243^3+BB243^3+AY244^3+AZ244^3+BA244^3+BB244^3+AY245^3+AZ245^3+BA245^3+BB245^3</f>
        <v>0</v>
      </c>
      <c r="BB251" s="128">
        <f>AY246^3+AZ246^3+BA246^3+BB246^3+AY247^3+AZ247^3+BA247^3+BB247^3+AY248^3+AZ248^3+BA248^3+BB248^3+AY249^3+AZ249^3+BA249^3+BB249^3</f>
        <v>0</v>
      </c>
      <c r="BC251" s="128">
        <f>BC234^3+BD234^3+BE234^3+BF234^3+BC235^3+BD235^3+BE235^3+BF235^3+BC236^3+BD236^3+BE236^3+BF236^3+BC237^3+BD237^3+BE237^3+BF237^3</f>
        <v>0</v>
      </c>
      <c r="BD251" s="128">
        <f>BC238^3+BD238^3+BE238^3+BF238^3+BC239^3+BD239^3+BE239^3+BF239^3+BC240^3+BD240^3+BE240^3+BF240^3+BC241^3+BD241^3+BE241^3+BF241^3</f>
        <v>0</v>
      </c>
      <c r="BE251" s="128">
        <f>BC242^3+BD242^3+BE242^3+BF242^3+BC243^3+BD243^3+BE243^3+BF243^3+BC244^3+BD244^3+BE244^3+BF244^3+BC245^3+BD245^3+BE245^3+BF245^3</f>
        <v>0</v>
      </c>
      <c r="BF251" s="128">
        <f>BC246^3+BD246^3+BE246^3+BF246^3+BC247^3+BD247^3+BE247^3+BF247^3+BC248^3+BD248^3+BE248^3+BF248^3+BC249^3+BD249^3+BE249^3+BF249^3</f>
        <v>0</v>
      </c>
      <c r="BG251" s="128">
        <f>BG234^3+BH234^3+BI234^3+BJ234^3+BG235^3+BH235^3+BI235^3+BJ235^3+BG236^3+BH236^3+BI236^3+BJ236^3+BG237^3+BH237^3+BI237^3+BJ237^3</f>
        <v>0</v>
      </c>
      <c r="BH251" s="128">
        <f>BG238^3+BH238^3+BI238^3+BJ238^3+BG239^3+BH239^3+BI239^3+BJ239^3+BG240^3+BH240^3+BI240^3+BJ240^3+BG241^3+BH241^3+BI241^3+BJ241^3</f>
        <v>0</v>
      </c>
      <c r="BI251" s="128">
        <f>BG242^3+BH242^3+BI242^3+BJ242^3+BG243^3+BH243^3+BI243^3+BJ243^3+BG244^3+BH244^3+BI244^3+BJ244^3+BG245^3+BH245^3+BI245^3+BJ245^3</f>
        <v>0</v>
      </c>
      <c r="BJ251" s="128">
        <f>BG246^3+BH246^3+BI246^3+BJ246^3+BG247^3+BH247^3+BI247^3+BJ247^3+BG248^3+BH248^3+BI248^3+BJ248^3+BG249^3+BH249^3+BI249^3+BJ249^3</f>
        <v>0</v>
      </c>
      <c r="BK251" s="128">
        <f>BK234^3+BL234^3+BM234^3+BN234^3+BK235^3+BL235^3+BM235^3+BN235^3+BK236^3+BL236^3+BM236^3+BN236^3+BK237^3+BL237^3+BM237^3+BN237^3</f>
        <v>0</v>
      </c>
      <c r="BL251" s="128">
        <f>BK238^3+BL238^3+BM238^3+BN238^3+BK239^3+BL239^3+BM239^3+BN239^3+BK240^3+BL240^3+BM240^3+BN240^3+BK241^3+BL241^3+BM241^3+BN241^3</f>
        <v>0</v>
      </c>
      <c r="BM251" s="128">
        <f>BK242^3+BL242^3+BM242^3+BN242^3+BK243^3+BL243^3+BM243^3+BN243^3+BK244^3+BL244^3+BM244^3+BN244^3+BK245^3+BL245^3+BM245^3+BN245^3</f>
        <v>0</v>
      </c>
      <c r="BN251" s="128">
        <f>BK246^3+BL246^3+BM246^3+BN246^3+BK247^3+BL247^3+BM247^3+BN247^3+BK248^3+BL248^3+BM248^3+BN248^3+BK249^3+BL249^3+BM249^3+BN249^3</f>
        <v>0</v>
      </c>
      <c r="BO251" s="128">
        <f>AY249^3+AZ248^3+BA247^3+BB246^3+BC245^3+BD244^3+BE243^3+BF242^3+BG241^3+BH240^3+BI239^3+BJ238^3+BK237^3+BL236^3+BM235^3+BN234^3</f>
        <v>0</v>
      </c>
      <c r="BP251" s="170">
        <f>AY241^3+AZ240^3+BA239^3+BB238^3+BC237^3+BD236^3+BE235^3+BF234^3+BG249^3+BH248^3+BI247^3+BJ246^3+BK245^3+BL244^3+BM243^3+BN242^3</f>
        <v>0</v>
      </c>
      <c r="BQ251" s="32"/>
      <c r="BR251" s="131"/>
      <c r="BS251" s="131"/>
      <c r="BT251" s="131"/>
      <c r="BU251" s="131"/>
      <c r="BV251" s="131"/>
      <c r="BW251" s="131"/>
      <c r="BX251" s="131"/>
      <c r="BY251" s="131"/>
      <c r="BZ251" s="131"/>
      <c r="CA251" s="131"/>
      <c r="CB251" s="131"/>
      <c r="CC251" s="131"/>
      <c r="CD251" s="131"/>
      <c r="CE251" s="131"/>
      <c r="CF251" s="131"/>
      <c r="CG251" s="131"/>
      <c r="CH251" s="32"/>
      <c r="CI251" s="115"/>
      <c r="CJ251" s="144"/>
      <c r="CK251" s="109"/>
      <c r="CL251" s="58"/>
      <c r="CM251" s="127">
        <f>CM234^3+CN234^3+CO234^3+CP234^3+CM235^3+CN235^3+CO235^3+CP235^3+CM236^3+CN236^3+CO236^3+CP236^3+CM237^3+CN237^3+CO237^3+CP237^3</f>
        <v>0</v>
      </c>
      <c r="CN251" s="128">
        <f>CM238^3+CN238^3+CO238^3+CP238^3+CM239^3+CN239^3+CO239^3+CP239^3+CM240^3+CN240^3+CO240^3+CP240^3+CM241^3+CN241^3+CO241^3+CP241^3</f>
        <v>0</v>
      </c>
      <c r="CO251" s="128">
        <f>CM242^3+CN242^3+CO242^3+CP242^3+CM243^3+CN243^3+CO243^3+CP243^3+CM244^3+CN244^3+CO244^3+CP244^3+CM245^3+CN245^3+CO245^3+CP245^3</f>
        <v>0</v>
      </c>
      <c r="CP251" s="128">
        <f>CM246^3+CN246^3+CO246^3+CP246^3+CM247^3+CN247^3+CO247^3+CP247^3+CM248^3+CN248^3+CO248^3+CP248^3+CM249^3+CN249^3+CO249^3+CP249^3</f>
        <v>0</v>
      </c>
      <c r="CQ251" s="128">
        <f>CQ234^3+CR234^3+CS234^3+CT234^3+CQ235^3+CR235^3+CS235^3+CT235^3+CQ236^3+CR236^3+CS236^3+CT236^3+CQ237^3+CR237^3+CS237^3+CT237^3</f>
        <v>0</v>
      </c>
      <c r="CR251" s="128">
        <f>CQ238^3+CR238^3+CS238^3+CT238^3+CQ239^3+CR239^3+CS239^3+CT239^3+CQ240^3+CR240^3+CS240^3+CT240^3+CQ241^3+CR241^3+CS241^3+CT241^3</f>
        <v>0</v>
      </c>
      <c r="CS251" s="128">
        <f>CQ242^3+CR242^3+CS242^3+CT242^3+CQ243^3+CR243^3+CS243^3+CT243^3+CQ244^3+CR244^3+CS244^3+CT244^3+CQ245^3+CR245^3+CS245^3+CT245^3</f>
        <v>0</v>
      </c>
      <c r="CT251" s="128">
        <f>CQ246^3+CR246^3+CS246^3+CT246^3+CQ247^3+CR247^3+CS247^3+CT247^3+CQ248^3+CR248^3+CS248^3+CT248^3+CQ249^3+CR249^3+CS249^3+CT249^3</f>
        <v>0</v>
      </c>
      <c r="CU251" s="128">
        <f>CU234^3+CV234^3+CW234^3+CX234^3+CU235^3+CV235^3+CW235^3+CX235^3+CU236^3+CV236^3+CW236^3+CX236^3+CU237^3+CV237^3+CW237^3+CX237^3</f>
        <v>0</v>
      </c>
      <c r="CV251" s="128">
        <f>CU238^3+CV238^3+CW238^3+CX238^3+CU239^3+CV239^3+CW239^3+CX239^3+CU240^3+CV240^3+CW240^3+CX240^3+CU241^3+CV241^3+CW241^3+CX241^3</f>
        <v>0</v>
      </c>
      <c r="CW251" s="128">
        <f>CU242^3+CV242^3+CW242^3+CX242^3+CU243^3+CV243^3+CW243^3+CX243^3+CU244^3+CV244^3+CW244^3+CX244^3+CU245^3+CV245^3+CW245^3+CX245^3</f>
        <v>0</v>
      </c>
      <c r="CX251" s="128">
        <f>CU246^3+CV246^3+CW246^3+CX246^3+CU247^3+CV247^3+CW247^3+CX247^3+CU248^3+CV248^3+CW248^3+CX248^3+CU249^3+CV249^3+CW249^3+CX249^3</f>
        <v>0</v>
      </c>
      <c r="CY251" s="128">
        <f>CY234^3+CZ234^3+DA234^3+DB234^3+CY235^3+CZ235^3+DA235^3+DB235^3+CY236^3+CZ236^3+DA236^3+DB236^3+CY237^3+CZ237^3+DA237^3+DB237^3</f>
        <v>0</v>
      </c>
      <c r="CZ251" s="128">
        <f>CY238^3+CZ238^3+DA238^3+DB238^3+CY239^3+CZ239^3+DA239^3+DB239^3+CY240^3+CZ240^3+DA240^3+DB240^3+CY241^3+CZ241^3+DA241^3+DB241^3</f>
        <v>0</v>
      </c>
      <c r="DA251" s="128">
        <f>CY242^3+CZ242^3+DA242^3+DB242^3+CY243^3+CZ243^3+DA243^3+DB243^3+CY244^3+CZ244^3+DA244^3+DB244^3+CY245^3+CZ245^3+DA245^3+DB245^3</f>
        <v>0</v>
      </c>
      <c r="DB251" s="128">
        <f>CY246^3+CZ246^3+DA246^3+DB246^3+CY247^3+CZ247^3+DA247^3+DB247^3+CY248^3+CZ248^3+DA248^3+DB248^3+CY249^3+CZ249^3+DA249^3+DB249^3</f>
        <v>0</v>
      </c>
      <c r="DC251" s="128">
        <f>CM249^3+CN248^3+CO247^3+CP246^3+CQ245^3+CR244^3+CS243^3+CT242^3+CU241^3+CV240^3+CW239^3+CX238^3+CY237^3+CZ236^3+DA235^3+DB234^3</f>
        <v>0</v>
      </c>
      <c r="DD251" s="170">
        <f>CM241^3+CN240^3+CO239^3+CP238^3+CQ237^3+CR236^3+CS235^3+CT234^3+CU249^3+CV248^3+CW247^3+CX246^3+CY245^3+CZ244^3+DA243^3+DB242^3</f>
        <v>0</v>
      </c>
      <c r="DE251" s="32"/>
      <c r="DF251" s="131"/>
      <c r="DG251" s="131"/>
      <c r="DH251" s="131"/>
      <c r="DI251" s="131"/>
      <c r="DJ251" s="131"/>
      <c r="DK251" s="131"/>
      <c r="DL251" s="131"/>
      <c r="DM251" s="131"/>
      <c r="DN251" s="131"/>
      <c r="DO251" s="131"/>
      <c r="DP251" s="131"/>
      <c r="DQ251" s="131"/>
      <c r="DR251" s="131"/>
      <c r="DS251" s="131"/>
      <c r="DT251" s="131"/>
      <c r="DU251" s="131"/>
      <c r="DV251" s="32"/>
      <c r="DW251" s="115"/>
      <c r="DY251" s="109"/>
      <c r="DZ251" s="58"/>
      <c r="EA251" s="127">
        <f>EA234^3+EB234^3+EC234^3+ED234^3+EA235^3+EB235^3+EC235^3+ED235^3+EA236^3+EB236^3+EC236^3+ED236^3+EA237^3+EB237^3+EC237^3+ED237^3</f>
        <v>0</v>
      </c>
      <c r="EB251" s="128">
        <f>EA238^3+EB238^3+EC238^3+ED238^3+EA239^3+EB239^3+EC239^3+ED239^3+EA240^3+EB240^3+EC240^3+ED240^3+EA241^3+EB241^3+EC241^3+ED241^3</f>
        <v>0</v>
      </c>
      <c r="EC251" s="128">
        <f>EA242^3+EB242^3+EC242^3+ED242^3+EA243^3+EB243^3+EC243^3+ED243^3+EA244^3+EB244^3+EC244^3+ED244^3+EA245^3+EB245^3+EC245^3+ED245^3</f>
        <v>0</v>
      </c>
      <c r="ED251" s="128">
        <f>EA246^3+EB246^3+EC246^3+ED246^3+EA247^3+EB247^3+EC247^3+ED247^3+EA248^3+EB248^3+EC248^3+ED248^3+EA249^3+EB249^3+EC249^3+ED249^3</f>
        <v>0</v>
      </c>
      <c r="EE251" s="128">
        <f>EE234^3+EF234^3+EG234^3+EH234^3+EE235^3+EF235^3+EG235^3+EH235^3+EE236^3+EF236^3+EG236^3+EH236^3+EE237^3+EF237^3+EG237^3+EH237^3</f>
        <v>0</v>
      </c>
      <c r="EF251" s="128">
        <f>EE238^3+EF238^3+EG238^3+EH238^3+EE239^3+EF239^3+EG239^3+EH239^3+EE240^3+EF240^3+EG240^3+EH240^3+EE241^3+EF241^3+EG241^3+EH241^3</f>
        <v>0</v>
      </c>
      <c r="EG251" s="128">
        <f>EE242^3+EF242^3+EG242^3+EH242^3+EE243^3+EF243^3+EG243^3+EH243^3+EE244^3+EF244^3+EG244^3+EH244^3+EE245^3+EF245^3+EG245^3+EH245^3</f>
        <v>0</v>
      </c>
      <c r="EH251" s="128">
        <f>EE246^3+EF246^3+EG246^3+EH246^3+EE247^3+EF247^3+EG247^3+EH247^3+EE248^3+EF248^3+EG248^3+EH248^3+EE249^3+EF249^3+EG249^3+EH249^3</f>
        <v>0</v>
      </c>
      <c r="EI251" s="128">
        <f>EI234^3+EJ234^3+EK234^3+EL234^3+EI235^3+EJ235^3+EK235^3+EL235^3+EI236^3+EJ236^3+EK236^3+EL236^3+EI237^3+EJ237^3+EK237^3+EL237^3</f>
        <v>0</v>
      </c>
      <c r="EJ251" s="128">
        <f>EI238^3+EJ238^3+EK238^3+EL238^3+EI239^3+EJ239^3+EK239^3+EL239^3+EI240^3+EJ240^3+EK240^3+EL240^3+EI241^3+EJ241^3+EK241^3+EL241^3</f>
        <v>0</v>
      </c>
      <c r="EK251" s="128">
        <f>EI242^3+EJ242^3+EK242^3+EL242^3+EI243^3+EJ243^3+EK243^3+EL243^3+EI244^3+EJ244^3+EK244^3+EL244^3+EI245^3+EJ245^3+EK245^3+EL245^3</f>
        <v>0</v>
      </c>
      <c r="EL251" s="128">
        <f>EI246^3+EJ246^3+EK246^3+EL246^3+EI247^3+EJ247^3+EK247^3+EL247^3+EI248^3+EJ248^3+EK248^3+EL248^3+EI249^3+EJ249^3+EK249^3+EL249^3</f>
        <v>0</v>
      </c>
      <c r="EM251" s="128">
        <f>EM234^3+EN234^3+EO234^3+EP234^3+EM235^3+EN235^3+EO235^3+EP235^3+EM236^3+EN236^3+EO236^3+EP236^3+EM237^3+EN237^3+EO237^3+EP237^3</f>
        <v>0</v>
      </c>
      <c r="EN251" s="128">
        <f>EM238^3+EN238^3+EO238^3+EP238^3+EM239^3+EN239^3+EO239^3+EP239^3+EM240^3+EN240^3+EO240^3+EP240^3+EM241^3+EN241^3+EO241^3+EP241^3</f>
        <v>0</v>
      </c>
      <c r="EO251" s="128">
        <f>EM242^3+EN242^3+EO242^3+EP242^3+EM243^3+EN243^3+EO243^3+EP243^3+EM244^3+EN244^3+EO244^3+EP244^3+EM245^3+EN245^3+EO245^3+EP245^3</f>
        <v>0</v>
      </c>
      <c r="EP251" s="128">
        <f>EM246^3+EN246^3+EO246^3+EP246^3+EM247^3+EN247^3+EO247^3+EP247^3+EM248^3+EN248^3+EO248^3+EP248^3+EM249^3+EN249^3+EO249^3+EP249^3</f>
        <v>0</v>
      </c>
      <c r="EQ251" s="128">
        <f>EA249^3+EB248^3+EC247^3+ED246^3+EE245^3+EF244^3+EG243^3+EH242^3+EI241^3+EJ240^3+EK239^3+EL238^3+EM237^3+EN236^3+EO235^3+EP234^3</f>
        <v>0</v>
      </c>
      <c r="ER251" s="170">
        <f>EA241^3+EB240^3+EC239^3+ED238^3+EE237^3+EF236^3+EG235^3+EH234^3+EI249^3+EJ248^3+EK247^3+EL246^3+EM245^3+EN244^3+EO243^3+EP242^3</f>
        <v>0</v>
      </c>
      <c r="ES251" s="32"/>
      <c r="ET251" s="131"/>
      <c r="EU251" s="131"/>
      <c r="EV251" s="131"/>
      <c r="EW251" s="131"/>
      <c r="EX251" s="131"/>
      <c r="EY251" s="131"/>
      <c r="EZ251" s="131"/>
      <c r="FA251" s="131"/>
      <c r="FB251" s="131"/>
      <c r="FC251" s="131"/>
      <c r="FD251" s="131"/>
      <c r="FE251" s="131"/>
      <c r="FF251" s="131"/>
      <c r="FG251" s="131"/>
      <c r="FH251" s="131"/>
      <c r="FI251" s="131"/>
      <c r="FJ251" s="32"/>
      <c r="FK251" s="115"/>
    </row>
    <row r="252" spans="1:167" ht="13.5" thickBot="1" x14ac:dyDescent="0.25">
      <c r="A252" s="32"/>
      <c r="B252" s="32"/>
      <c r="C252" s="32"/>
      <c r="D252" s="106" t="s">
        <v>169</v>
      </c>
      <c r="E252" s="107" t="s">
        <v>207</v>
      </c>
      <c r="F252" s="108">
        <f>B4+(238*B6)</f>
        <v>239</v>
      </c>
      <c r="G252" s="104"/>
      <c r="H252" s="43"/>
      <c r="I252" s="109"/>
      <c r="J252" s="58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137"/>
      <c r="AB252" s="137"/>
      <c r="AC252" s="32" t="s">
        <v>0</v>
      </c>
      <c r="AD252" s="135"/>
      <c r="AE252" s="135"/>
      <c r="AF252" s="135"/>
      <c r="AG252" s="135"/>
      <c r="AH252" s="135"/>
      <c r="AI252" s="135"/>
      <c r="AJ252" s="135"/>
      <c r="AK252" s="135"/>
      <c r="AL252" s="135"/>
      <c r="AM252" s="135"/>
      <c r="AN252" s="135"/>
      <c r="AO252" s="135"/>
      <c r="AP252" s="135"/>
      <c r="AQ252" s="135"/>
      <c r="AR252" s="135"/>
      <c r="AS252" s="135"/>
      <c r="AT252" s="32"/>
      <c r="AU252" s="115"/>
      <c r="AW252" s="109"/>
      <c r="AX252" s="58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  <c r="BN252" s="46"/>
      <c r="BO252" s="137"/>
      <c r="BP252" s="137"/>
      <c r="BQ252" s="32" t="s">
        <v>0</v>
      </c>
      <c r="BR252" s="135"/>
      <c r="BS252" s="135"/>
      <c r="BT252" s="135"/>
      <c r="BU252" s="135"/>
      <c r="BV252" s="135"/>
      <c r="BW252" s="135"/>
      <c r="BX252" s="135"/>
      <c r="BY252" s="135"/>
      <c r="BZ252" s="135"/>
      <c r="CA252" s="135"/>
      <c r="CB252" s="135"/>
      <c r="CC252" s="135"/>
      <c r="CD252" s="135"/>
      <c r="CE252" s="135"/>
      <c r="CF252" s="135"/>
      <c r="CG252" s="135"/>
      <c r="CH252" s="32"/>
      <c r="CI252" s="115"/>
      <c r="CJ252" s="144"/>
      <c r="CK252" s="109"/>
      <c r="CL252" s="58"/>
      <c r="CM252" s="46"/>
      <c r="CN252" s="46"/>
      <c r="CO252" s="46"/>
      <c r="CP252" s="46"/>
      <c r="CQ252" s="46"/>
      <c r="CR252" s="46"/>
      <c r="CS252" s="46"/>
      <c r="CT252" s="46"/>
      <c r="CU252" s="46"/>
      <c r="CV252" s="46"/>
      <c r="CW252" s="46"/>
      <c r="CX252" s="46"/>
      <c r="CY252" s="46"/>
      <c r="CZ252" s="46"/>
      <c r="DA252" s="46"/>
      <c r="DB252" s="46"/>
      <c r="DC252" s="137"/>
      <c r="DD252" s="137"/>
      <c r="DE252" s="32" t="s">
        <v>0</v>
      </c>
      <c r="DF252" s="135"/>
      <c r="DG252" s="135"/>
      <c r="DH252" s="135"/>
      <c r="DI252" s="135"/>
      <c r="DJ252" s="135"/>
      <c r="DK252" s="135"/>
      <c r="DL252" s="135"/>
      <c r="DM252" s="135"/>
      <c r="DN252" s="135"/>
      <c r="DO252" s="135"/>
      <c r="DP252" s="135"/>
      <c r="DQ252" s="135"/>
      <c r="DR252" s="135"/>
      <c r="DS252" s="135"/>
      <c r="DT252" s="135"/>
      <c r="DU252" s="135"/>
      <c r="DV252" s="32"/>
      <c r="DW252" s="115"/>
      <c r="DY252" s="109"/>
      <c r="DZ252" s="58"/>
      <c r="EA252" s="46"/>
      <c r="EB252" s="46"/>
      <c r="EC252" s="46"/>
      <c r="ED252" s="46"/>
      <c r="EE252" s="46"/>
      <c r="EF252" s="46"/>
      <c r="EG252" s="46"/>
      <c r="EH252" s="46"/>
      <c r="EI252" s="46"/>
      <c r="EJ252" s="46"/>
      <c r="EK252" s="46"/>
      <c r="EL252" s="46"/>
      <c r="EM252" s="46"/>
      <c r="EN252" s="46"/>
      <c r="EO252" s="46"/>
      <c r="EP252" s="46"/>
      <c r="EQ252" s="137"/>
      <c r="ER252" s="137"/>
      <c r="ES252" s="32" t="s">
        <v>0</v>
      </c>
      <c r="ET252" s="135"/>
      <c r="EU252" s="135"/>
      <c r="EV252" s="135"/>
      <c r="EW252" s="135"/>
      <c r="EX252" s="135"/>
      <c r="EY252" s="135"/>
      <c r="EZ252" s="135"/>
      <c r="FA252" s="135"/>
      <c r="FB252" s="135"/>
      <c r="FC252" s="135"/>
      <c r="FD252" s="135"/>
      <c r="FE252" s="135"/>
      <c r="FF252" s="135"/>
      <c r="FG252" s="135"/>
      <c r="FH252" s="135"/>
      <c r="FI252" s="135"/>
      <c r="FJ252" s="32"/>
      <c r="FK252" s="115"/>
    </row>
    <row r="253" spans="1:167" ht="13.5" thickBot="1" x14ac:dyDescent="0.25">
      <c r="A253" s="32"/>
      <c r="B253" s="32"/>
      <c r="C253" s="32"/>
      <c r="D253" s="106" t="s">
        <v>95</v>
      </c>
      <c r="E253" s="107" t="s">
        <v>207</v>
      </c>
      <c r="F253" s="108">
        <f>B4+(239*B6)</f>
        <v>240</v>
      </c>
      <c r="G253" s="104"/>
      <c r="H253" s="43"/>
      <c r="I253" s="138"/>
      <c r="J253" s="143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  <c r="V253" s="154"/>
      <c r="W253" s="154"/>
      <c r="X253" s="154"/>
      <c r="Y253" s="154"/>
      <c r="Z253" s="154"/>
      <c r="AA253" s="154"/>
      <c r="AB253" s="154"/>
      <c r="AC253" s="154"/>
      <c r="AD253" s="155"/>
      <c r="AE253" s="155"/>
      <c r="AF253" s="155"/>
      <c r="AG253" s="155"/>
      <c r="AH253" s="155"/>
      <c r="AI253" s="155"/>
      <c r="AJ253" s="155"/>
      <c r="AK253" s="155"/>
      <c r="AL253" s="155"/>
      <c r="AM253" s="155"/>
      <c r="AN253" s="155"/>
      <c r="AO253" s="155"/>
      <c r="AP253" s="155"/>
      <c r="AQ253" s="155"/>
      <c r="AR253" s="155"/>
      <c r="AS253" s="155"/>
      <c r="AT253" s="154"/>
      <c r="AU253" s="141"/>
      <c r="AW253" s="138"/>
      <c r="AX253" s="143"/>
      <c r="AY253" s="154"/>
      <c r="AZ253" s="154"/>
      <c r="BA253" s="154"/>
      <c r="BB253" s="154"/>
      <c r="BC253" s="154"/>
      <c r="BD253" s="154"/>
      <c r="BE253" s="154"/>
      <c r="BF253" s="154"/>
      <c r="BG253" s="154"/>
      <c r="BH253" s="154"/>
      <c r="BI253" s="154"/>
      <c r="BJ253" s="154"/>
      <c r="BK253" s="154"/>
      <c r="BL253" s="154"/>
      <c r="BM253" s="154"/>
      <c r="BN253" s="154"/>
      <c r="BO253" s="154"/>
      <c r="BP253" s="154"/>
      <c r="BQ253" s="154"/>
      <c r="BR253" s="155"/>
      <c r="BS253" s="155"/>
      <c r="BT253" s="155"/>
      <c r="BU253" s="155"/>
      <c r="BV253" s="155"/>
      <c r="BW253" s="155"/>
      <c r="BX253" s="155"/>
      <c r="BY253" s="155"/>
      <c r="BZ253" s="155"/>
      <c r="CA253" s="155"/>
      <c r="CB253" s="155"/>
      <c r="CC253" s="155"/>
      <c r="CD253" s="155"/>
      <c r="CE253" s="155"/>
      <c r="CF253" s="155"/>
      <c r="CG253" s="155"/>
      <c r="CH253" s="154"/>
      <c r="CI253" s="141"/>
      <c r="CJ253" s="144"/>
      <c r="CK253" s="138"/>
      <c r="CL253" s="143"/>
      <c r="CM253" s="154"/>
      <c r="CN253" s="154"/>
      <c r="CO253" s="154"/>
      <c r="CP253" s="154"/>
      <c r="CQ253" s="154"/>
      <c r="CR253" s="154"/>
      <c r="CS253" s="154"/>
      <c r="CT253" s="154"/>
      <c r="CU253" s="154"/>
      <c r="CV253" s="154"/>
      <c r="CW253" s="154"/>
      <c r="CX253" s="154"/>
      <c r="CY253" s="154"/>
      <c r="CZ253" s="154"/>
      <c r="DA253" s="154"/>
      <c r="DB253" s="154"/>
      <c r="DC253" s="154"/>
      <c r="DD253" s="154"/>
      <c r="DE253" s="154"/>
      <c r="DF253" s="155"/>
      <c r="DG253" s="155"/>
      <c r="DH253" s="155"/>
      <c r="DI253" s="155"/>
      <c r="DJ253" s="155"/>
      <c r="DK253" s="155"/>
      <c r="DL253" s="155"/>
      <c r="DM253" s="155"/>
      <c r="DN253" s="155"/>
      <c r="DO253" s="155"/>
      <c r="DP253" s="155"/>
      <c r="DQ253" s="155"/>
      <c r="DR253" s="155"/>
      <c r="DS253" s="155"/>
      <c r="DT253" s="155"/>
      <c r="DU253" s="155"/>
      <c r="DV253" s="154"/>
      <c r="DW253" s="141"/>
      <c r="DY253" s="138"/>
      <c r="DZ253" s="143"/>
      <c r="EA253" s="154"/>
      <c r="EB253" s="154"/>
      <c r="EC253" s="154"/>
      <c r="ED253" s="154"/>
      <c r="EE253" s="154"/>
      <c r="EF253" s="154"/>
      <c r="EG253" s="154"/>
      <c r="EH253" s="154"/>
      <c r="EI253" s="154"/>
      <c r="EJ253" s="154"/>
      <c r="EK253" s="154"/>
      <c r="EL253" s="154"/>
      <c r="EM253" s="154"/>
      <c r="EN253" s="154"/>
      <c r="EO253" s="154"/>
      <c r="EP253" s="154"/>
      <c r="EQ253" s="154"/>
      <c r="ER253" s="154"/>
      <c r="ES253" s="154"/>
      <c r="ET253" s="155"/>
      <c r="EU253" s="155"/>
      <c r="EV253" s="155"/>
      <c r="EW253" s="155"/>
      <c r="EX253" s="155"/>
      <c r="EY253" s="155"/>
      <c r="EZ253" s="155"/>
      <c r="FA253" s="155"/>
      <c r="FB253" s="155"/>
      <c r="FC253" s="155"/>
      <c r="FD253" s="155"/>
      <c r="FE253" s="155"/>
      <c r="FF253" s="155"/>
      <c r="FG253" s="155"/>
      <c r="FH253" s="155"/>
      <c r="FI253" s="155"/>
      <c r="FJ253" s="154"/>
      <c r="FK253" s="141"/>
    </row>
    <row r="254" spans="1:167" ht="14.25" thickTop="1" thickBot="1" x14ac:dyDescent="0.25">
      <c r="A254" s="32"/>
      <c r="B254" s="32"/>
      <c r="C254" s="32"/>
      <c r="D254" s="106" t="s">
        <v>15</v>
      </c>
      <c r="E254" s="107" t="s">
        <v>207</v>
      </c>
      <c r="F254" s="108">
        <f>B4+(240*B6)</f>
        <v>241</v>
      </c>
      <c r="G254" s="104"/>
      <c r="H254" s="43"/>
      <c r="CJ254" s="144"/>
    </row>
    <row r="255" spans="1:167" ht="14.25" thickTop="1" thickBot="1" x14ac:dyDescent="0.25">
      <c r="A255" s="32"/>
      <c r="B255" s="32"/>
      <c r="C255" s="32"/>
      <c r="D255" s="106" t="s">
        <v>218</v>
      </c>
      <c r="E255" s="107" t="s">
        <v>207</v>
      </c>
      <c r="F255" s="110">
        <f>B4+(241*B6)</f>
        <v>242</v>
      </c>
      <c r="G255" s="104"/>
      <c r="H255" s="43"/>
      <c r="I255" s="38" t="s">
        <v>0</v>
      </c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40"/>
      <c r="AE255" s="40"/>
      <c r="AF255" s="40"/>
      <c r="AG255" s="40"/>
      <c r="AH255" s="40"/>
      <c r="AI255" s="40"/>
      <c r="AJ255" s="40"/>
      <c r="AK255" s="40"/>
      <c r="AL255" s="40"/>
      <c r="AM255" s="40"/>
      <c r="AN255" s="40"/>
      <c r="AO255" s="40"/>
      <c r="AP255" s="40"/>
      <c r="AQ255" s="40"/>
      <c r="AR255" s="40"/>
      <c r="AS255" s="40"/>
      <c r="AT255" s="39"/>
      <c r="AU255" s="41"/>
      <c r="AW255" s="38" t="s">
        <v>0</v>
      </c>
      <c r="AX255" s="39"/>
      <c r="AY255" s="39"/>
      <c r="AZ255" s="39"/>
      <c r="BA255" s="39"/>
      <c r="BB255" s="39"/>
      <c r="BC255" s="39"/>
      <c r="BD255" s="39"/>
      <c r="BE255" s="39"/>
      <c r="BF255" s="39"/>
      <c r="BG255" s="39"/>
      <c r="BH255" s="39"/>
      <c r="BI255" s="39"/>
      <c r="BJ255" s="39"/>
      <c r="BK255" s="39"/>
      <c r="BL255" s="39"/>
      <c r="BM255" s="39"/>
      <c r="BN255" s="39"/>
      <c r="BO255" s="39"/>
      <c r="BP255" s="39"/>
      <c r="BQ255" s="39"/>
      <c r="BR255" s="40"/>
      <c r="BS255" s="40"/>
      <c r="BT255" s="40"/>
      <c r="BU255" s="40"/>
      <c r="BV255" s="40"/>
      <c r="BW255" s="40"/>
      <c r="BX255" s="40"/>
      <c r="BY255" s="40"/>
      <c r="BZ255" s="40"/>
      <c r="CA255" s="40"/>
      <c r="CB255" s="40"/>
      <c r="CC255" s="40"/>
      <c r="CD255" s="40"/>
      <c r="CE255" s="40"/>
      <c r="CF255" s="40"/>
      <c r="CG255" s="40"/>
      <c r="CH255" s="39"/>
      <c r="CI255" s="41"/>
      <c r="CJ255" s="144"/>
      <c r="CK255" s="38" t="s">
        <v>0</v>
      </c>
      <c r="CL255" s="39"/>
      <c r="CM255" s="39"/>
      <c r="CN255" s="39"/>
      <c r="CO255" s="39"/>
      <c r="CP255" s="39"/>
      <c r="CQ255" s="39"/>
      <c r="CR255" s="39"/>
      <c r="CS255" s="39"/>
      <c r="CT255" s="39"/>
      <c r="CU255" s="39"/>
      <c r="CV255" s="39"/>
      <c r="CW255" s="39"/>
      <c r="CX255" s="39"/>
      <c r="CY255" s="39"/>
      <c r="CZ255" s="39"/>
      <c r="DA255" s="39"/>
      <c r="DB255" s="39"/>
      <c r="DC255" s="39"/>
      <c r="DD255" s="39"/>
      <c r="DE255" s="39"/>
      <c r="DF255" s="40"/>
      <c r="DG255" s="40"/>
      <c r="DH255" s="40"/>
      <c r="DI255" s="40"/>
      <c r="DJ255" s="40"/>
      <c r="DK255" s="40"/>
      <c r="DL255" s="40"/>
      <c r="DM255" s="40"/>
      <c r="DN255" s="40"/>
      <c r="DO255" s="40"/>
      <c r="DP255" s="40"/>
      <c r="DQ255" s="40"/>
      <c r="DR255" s="40"/>
      <c r="DS255" s="40"/>
      <c r="DT255" s="40"/>
      <c r="DU255" s="40"/>
      <c r="DV255" s="39"/>
      <c r="DW255" s="41"/>
      <c r="DY255" s="38" t="s">
        <v>0</v>
      </c>
      <c r="DZ255" s="39"/>
      <c r="EA255" s="39"/>
      <c r="EB255" s="39"/>
      <c r="EC255" s="39"/>
      <c r="ED255" s="39"/>
      <c r="EE255" s="39"/>
      <c r="EF255" s="39"/>
      <c r="EG255" s="39"/>
      <c r="EH255" s="39"/>
      <c r="EI255" s="39"/>
      <c r="EJ255" s="39"/>
      <c r="EK255" s="39"/>
      <c r="EL255" s="39"/>
      <c r="EM255" s="39"/>
      <c r="EN255" s="39"/>
      <c r="EO255" s="39"/>
      <c r="EP255" s="39"/>
      <c r="EQ255" s="39"/>
      <c r="ER255" s="39"/>
      <c r="ES255" s="39"/>
      <c r="ET255" s="40"/>
      <c r="EU255" s="40"/>
      <c r="EV255" s="40"/>
      <c r="EW255" s="40"/>
      <c r="EX255" s="40"/>
      <c r="EY255" s="40"/>
      <c r="EZ255" s="40"/>
      <c r="FA255" s="40"/>
      <c r="FB255" s="40"/>
      <c r="FC255" s="40"/>
      <c r="FD255" s="40"/>
      <c r="FE255" s="40"/>
      <c r="FF255" s="40"/>
      <c r="FG255" s="40"/>
      <c r="FH255" s="40"/>
      <c r="FI255" s="40"/>
      <c r="FJ255" s="39"/>
      <c r="FK255" s="41"/>
    </row>
    <row r="256" spans="1:167" ht="13.5" thickBot="1" x14ac:dyDescent="0.25">
      <c r="A256" s="32"/>
      <c r="B256" s="32"/>
      <c r="C256" s="32"/>
      <c r="D256" s="106" t="s">
        <v>188</v>
      </c>
      <c r="E256" s="107" t="s">
        <v>207</v>
      </c>
      <c r="F256" s="110">
        <f>B4+(242*B6)</f>
        <v>243</v>
      </c>
      <c r="G256" s="104"/>
      <c r="H256" s="43"/>
      <c r="I256" s="109"/>
      <c r="J256" s="45" t="s">
        <v>0</v>
      </c>
      <c r="K256" s="46" t="s">
        <v>0</v>
      </c>
      <c r="L256" s="46"/>
      <c r="M256" s="46"/>
      <c r="N256" s="46"/>
      <c r="O256" s="46"/>
      <c r="P256" s="46"/>
      <c r="Q256" s="46"/>
      <c r="R256" s="46"/>
      <c r="S256" s="47" t="s">
        <v>576</v>
      </c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8"/>
      <c r="AE256" s="48"/>
      <c r="AF256" s="48"/>
      <c r="AG256" s="48"/>
      <c r="AH256" s="48"/>
      <c r="AI256" s="48"/>
      <c r="AJ256" s="48"/>
      <c r="AK256" s="48"/>
      <c r="AL256" s="49" t="s">
        <v>285</v>
      </c>
      <c r="AM256" s="48"/>
      <c r="AN256" s="48"/>
      <c r="AO256" s="48"/>
      <c r="AP256" s="48"/>
      <c r="AQ256" s="48"/>
      <c r="AR256" s="48"/>
      <c r="AS256" s="48"/>
      <c r="AT256" s="50"/>
      <c r="AU256" s="51"/>
      <c r="AW256" s="109"/>
      <c r="AX256" s="45" t="s">
        <v>0</v>
      </c>
      <c r="AY256" s="46" t="s">
        <v>0</v>
      </c>
      <c r="AZ256" s="46"/>
      <c r="BA256" s="46"/>
      <c r="BB256" s="46"/>
      <c r="BC256" s="46"/>
      <c r="BD256" s="46"/>
      <c r="BE256" s="46"/>
      <c r="BF256" s="46"/>
      <c r="BG256" s="47" t="s">
        <v>585</v>
      </c>
      <c r="BH256" s="46"/>
      <c r="BI256" s="46"/>
      <c r="BJ256" s="46"/>
      <c r="BK256" s="46"/>
      <c r="BL256" s="46"/>
      <c r="BM256" s="46"/>
      <c r="BN256" s="46"/>
      <c r="BO256" s="46"/>
      <c r="BP256" s="46"/>
      <c r="BQ256" s="46"/>
      <c r="BR256" s="48"/>
      <c r="BS256" s="48"/>
      <c r="BT256" s="48"/>
      <c r="BU256" s="48"/>
      <c r="BV256" s="48"/>
      <c r="BW256" s="48"/>
      <c r="BX256" s="48"/>
      <c r="BY256" s="48"/>
      <c r="BZ256" s="49" t="s">
        <v>285</v>
      </c>
      <c r="CA256" s="48"/>
      <c r="CB256" s="48"/>
      <c r="CC256" s="48"/>
      <c r="CD256" s="48"/>
      <c r="CE256" s="48"/>
      <c r="CF256" s="48"/>
      <c r="CG256" s="48"/>
      <c r="CH256" s="50"/>
      <c r="CI256" s="51"/>
      <c r="CJ256" s="144"/>
      <c r="CK256" s="109"/>
      <c r="CL256" s="45" t="s">
        <v>0</v>
      </c>
      <c r="CM256" s="46" t="s">
        <v>0</v>
      </c>
      <c r="CN256" s="46"/>
      <c r="CO256" s="46"/>
      <c r="CP256" s="46"/>
      <c r="CQ256" s="46"/>
      <c r="CR256" s="46"/>
      <c r="CS256" s="46"/>
      <c r="CT256" s="46"/>
      <c r="CU256" s="47" t="s">
        <v>608</v>
      </c>
      <c r="CV256" s="46"/>
      <c r="CW256" s="46"/>
      <c r="CX256" s="46"/>
      <c r="CY256" s="46"/>
      <c r="CZ256" s="46"/>
      <c r="DA256" s="46"/>
      <c r="DB256" s="46"/>
      <c r="DC256" s="46"/>
      <c r="DD256" s="46"/>
      <c r="DE256" s="46"/>
      <c r="DF256" s="48"/>
      <c r="DG256" s="48"/>
      <c r="DH256" s="48"/>
      <c r="DI256" s="48"/>
      <c r="DJ256" s="48"/>
      <c r="DK256" s="48"/>
      <c r="DL256" s="48"/>
      <c r="DM256" s="48"/>
      <c r="DN256" s="49" t="s">
        <v>285</v>
      </c>
      <c r="DO256" s="48"/>
      <c r="DP256" s="48"/>
      <c r="DQ256" s="48"/>
      <c r="DR256" s="48"/>
      <c r="DS256" s="48"/>
      <c r="DT256" s="48"/>
      <c r="DU256" s="48"/>
      <c r="DV256" s="50"/>
      <c r="DW256" s="51"/>
      <c r="DY256" s="109"/>
      <c r="DZ256" s="45" t="s">
        <v>0</v>
      </c>
      <c r="EA256" s="46" t="s">
        <v>0</v>
      </c>
      <c r="EB256" s="46"/>
      <c r="EC256" s="46"/>
      <c r="ED256" s="46"/>
      <c r="EE256" s="46"/>
      <c r="EF256" s="46"/>
      <c r="EG256" s="46"/>
      <c r="EH256" s="46"/>
      <c r="EI256" s="47" t="s">
        <v>617</v>
      </c>
      <c r="EJ256" s="46"/>
      <c r="EK256" s="46"/>
      <c r="EL256" s="46"/>
      <c r="EM256" s="46"/>
      <c r="EN256" s="46"/>
      <c r="EO256" s="46"/>
      <c r="EP256" s="46"/>
      <c r="EQ256" s="46"/>
      <c r="ER256" s="46"/>
      <c r="ES256" s="46"/>
      <c r="ET256" s="48"/>
      <c r="EU256" s="48"/>
      <c r="EV256" s="48"/>
      <c r="EW256" s="48"/>
      <c r="EX256" s="48"/>
      <c r="EY256" s="48"/>
      <c r="EZ256" s="48"/>
      <c r="FA256" s="48"/>
      <c r="FB256" s="49" t="s">
        <v>285</v>
      </c>
      <c r="FC256" s="48"/>
      <c r="FD256" s="48"/>
      <c r="FE256" s="48"/>
      <c r="FF256" s="48"/>
      <c r="FG256" s="48"/>
      <c r="FH256" s="48"/>
      <c r="FI256" s="48"/>
      <c r="FJ256" s="50"/>
      <c r="FK256" s="51"/>
    </row>
    <row r="257" spans="1:167" x14ac:dyDescent="0.2">
      <c r="A257" s="32"/>
      <c r="B257" s="32"/>
      <c r="C257" s="32"/>
      <c r="D257" s="106" t="s">
        <v>71</v>
      </c>
      <c r="E257" s="107" t="s">
        <v>207</v>
      </c>
      <c r="F257" s="108">
        <f>B4+(243*B6)</f>
        <v>244</v>
      </c>
      <c r="G257" s="104"/>
      <c r="H257" s="43"/>
      <c r="I257" s="109"/>
      <c r="J257" s="58"/>
      <c r="K257" s="1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2"/>
      <c r="AA257" s="171">
        <f>K257^3+L257^3+M257^3+N257^3+O257^3+P257^3+Q257^3+R257^3+K258^3+L258^3+M258^3+N258^3+O258^3+P258^3+Q258^3+R258^3</f>
        <v>0</v>
      </c>
      <c r="AB257" s="167">
        <f>SUMSQ(K257:Z257)</f>
        <v>0</v>
      </c>
      <c r="AC257" s="61"/>
      <c r="AD257" s="68"/>
      <c r="AE257" s="69"/>
      <c r="AF257" s="69"/>
      <c r="AG257" s="69"/>
      <c r="AH257" s="70"/>
      <c r="AI257" s="70"/>
      <c r="AJ257" s="70"/>
      <c r="AK257" s="70"/>
      <c r="AL257" s="69"/>
      <c r="AM257" s="69"/>
      <c r="AN257" s="69"/>
      <c r="AO257" s="69"/>
      <c r="AP257" s="70"/>
      <c r="AQ257" s="70"/>
      <c r="AR257" s="70"/>
      <c r="AS257" s="71"/>
      <c r="AT257" s="66"/>
      <c r="AU257" s="51"/>
      <c r="AW257" s="109"/>
      <c r="AX257" s="58"/>
      <c r="AY257" s="1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2"/>
      <c r="BO257" s="171">
        <f>AY257^3+AZ257^3+BA257^3+BB257^3+BC257^3+BD257^3+BE257^3+BF257^3+AY258^3+AZ258^3+BA258^3+BB258^3+BC258^3+BD258^3+BE258^3+BF258^3</f>
        <v>0</v>
      </c>
      <c r="BP257" s="167">
        <f>SUMSQ(AY257:BN257)</f>
        <v>0</v>
      </c>
      <c r="BQ257" s="61"/>
      <c r="BR257" s="68"/>
      <c r="BS257" s="69"/>
      <c r="BT257" s="69"/>
      <c r="BU257" s="69"/>
      <c r="BV257" s="69"/>
      <c r="BW257" s="69"/>
      <c r="BX257" s="69"/>
      <c r="BY257" s="69"/>
      <c r="BZ257" s="70"/>
      <c r="CA257" s="70"/>
      <c r="CB257" s="70"/>
      <c r="CC257" s="70"/>
      <c r="CD257" s="70"/>
      <c r="CE257" s="70"/>
      <c r="CF257" s="70"/>
      <c r="CG257" s="71"/>
      <c r="CH257" s="66"/>
      <c r="CI257" s="51"/>
      <c r="CJ257" s="144"/>
      <c r="CK257" s="109"/>
      <c r="CL257" s="58"/>
      <c r="CM257" s="1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2"/>
      <c r="DC257" s="171">
        <f>CM257^3+CN257^3+CO257^3+CP257^3+CQ257^3+CR257^3+CS257^3+CT257^3+CM258^3+CN258^3+CO258^3+CP258^3+CQ258^3+CR258^3+CS258^3+CT258^3</f>
        <v>0</v>
      </c>
      <c r="DD257" s="167">
        <f>SUMSQ(CM257:DB257)</f>
        <v>0</v>
      </c>
      <c r="DE257" s="61"/>
      <c r="DF257" s="68"/>
      <c r="DG257" s="69"/>
      <c r="DH257" s="70"/>
      <c r="DI257" s="70"/>
      <c r="DJ257" s="69"/>
      <c r="DK257" s="69"/>
      <c r="DL257" s="70"/>
      <c r="DM257" s="70"/>
      <c r="DN257" s="69"/>
      <c r="DO257" s="69"/>
      <c r="DP257" s="70"/>
      <c r="DQ257" s="70"/>
      <c r="DR257" s="69"/>
      <c r="DS257" s="69"/>
      <c r="DT257" s="70"/>
      <c r="DU257" s="71"/>
      <c r="DV257" s="66"/>
      <c r="DW257" s="51"/>
      <c r="DY257" s="109"/>
      <c r="DZ257" s="58"/>
      <c r="EA257" s="1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2"/>
      <c r="EQ257" s="171">
        <f>EA257^3+EB257^3+EC257^3+ED257^3+EE257^3+EF257^3+EG257^3+EH257^3+EA258^3+EB258^3+EC258^3+ED258^3+EE258^3+EF258^3+EG258^3+EH258^3</f>
        <v>0</v>
      </c>
      <c r="ER257" s="167">
        <f>SUMSQ(EA257:EP257)</f>
        <v>0</v>
      </c>
      <c r="ES257" s="61"/>
      <c r="ET257" s="68"/>
      <c r="EU257" s="173"/>
      <c r="EV257" s="173"/>
      <c r="EW257" s="173"/>
      <c r="EX257" s="173"/>
      <c r="EY257" s="173"/>
      <c r="EZ257" s="173"/>
      <c r="FA257" s="70"/>
      <c r="FB257" s="69"/>
      <c r="FC257" s="173"/>
      <c r="FD257" s="173"/>
      <c r="FE257" s="173"/>
      <c r="FF257" s="173"/>
      <c r="FG257" s="173"/>
      <c r="FH257" s="173"/>
      <c r="FI257" s="71"/>
      <c r="FJ257" s="66"/>
      <c r="FK257" s="51"/>
    </row>
    <row r="258" spans="1:167" x14ac:dyDescent="0.2">
      <c r="A258" s="32"/>
      <c r="B258" s="32"/>
      <c r="C258" s="32"/>
      <c r="D258" s="106" t="s">
        <v>99</v>
      </c>
      <c r="E258" s="107" t="s">
        <v>207</v>
      </c>
      <c r="F258" s="108">
        <f>B4+(244*B6)</f>
        <v>245</v>
      </c>
      <c r="G258" s="104"/>
      <c r="H258" s="43"/>
      <c r="I258" s="109"/>
      <c r="J258" s="58"/>
      <c r="K258" s="3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5"/>
      <c r="AA258" s="172">
        <f>S257^3+T257^3+U257^3+V257^3+W257^3+X257^3+Y257^3+Z257^3+S258^3+T258^3+U258^3+V258^3+W258^3+X258^3+Y258^3+Z258^3</f>
        <v>0</v>
      </c>
      <c r="AB258" s="125">
        <f t="shared" ref="AB258:AB272" si="44">SUMSQ(K258:Z258)</f>
        <v>0</v>
      </c>
      <c r="AC258" s="61"/>
      <c r="AD258" s="81"/>
      <c r="AE258" s="82"/>
      <c r="AF258" s="82"/>
      <c r="AG258" s="82"/>
      <c r="AH258" s="83"/>
      <c r="AI258" s="83"/>
      <c r="AJ258" s="83"/>
      <c r="AK258" s="83"/>
      <c r="AL258" s="82"/>
      <c r="AM258" s="82"/>
      <c r="AN258" s="82"/>
      <c r="AO258" s="82"/>
      <c r="AP258" s="83"/>
      <c r="AQ258" s="83"/>
      <c r="AR258" s="83"/>
      <c r="AS258" s="84"/>
      <c r="AT258" s="66"/>
      <c r="AU258" s="51"/>
      <c r="AW258" s="109"/>
      <c r="AX258" s="58"/>
      <c r="AY258" s="3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5"/>
      <c r="BO258" s="172">
        <f>BG257^3+BH257^3+BI257^3+BJ257^3+BK257^3+BL257^3+BM257^3+BN257^3+BG258^3+BH258^3+BI258^3+BJ258^3+BK258^3+BL258^3+BM258^3+BN258^3</f>
        <v>0</v>
      </c>
      <c r="BP258" s="125">
        <f t="shared" ref="BP258:BP272" si="45">SUMSQ(AY258:BN258)</f>
        <v>0</v>
      </c>
      <c r="BQ258" s="61"/>
      <c r="BR258" s="81"/>
      <c r="BS258" s="82"/>
      <c r="BT258" s="82"/>
      <c r="BU258" s="82"/>
      <c r="BV258" s="82"/>
      <c r="BW258" s="82"/>
      <c r="BX258" s="82"/>
      <c r="BY258" s="82"/>
      <c r="BZ258" s="83"/>
      <c r="CA258" s="83"/>
      <c r="CB258" s="83"/>
      <c r="CC258" s="83"/>
      <c r="CD258" s="83"/>
      <c r="CE258" s="83"/>
      <c r="CF258" s="83"/>
      <c r="CG258" s="84"/>
      <c r="CH258" s="66"/>
      <c r="CI258" s="51"/>
      <c r="CJ258" s="144"/>
      <c r="CK258" s="109"/>
      <c r="CL258" s="58"/>
      <c r="CM258" s="3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/>
      <c r="CZ258" s="4"/>
      <c r="DA258" s="4"/>
      <c r="DB258" s="5"/>
      <c r="DC258" s="172">
        <f>CU257^3+CV257^3+CW257^3+CX257^3+CY257^3+CZ257^3+DA257^3+DB257^3+CU258^3+CV258^3+CW258^3+CX258^3+CY258^3+CZ258^3+DA258^3+DB258^3</f>
        <v>0</v>
      </c>
      <c r="DD258" s="125">
        <f t="shared" ref="DD258:DD272" si="46">SUMSQ(CM258:DB258)</f>
        <v>0</v>
      </c>
      <c r="DE258" s="61"/>
      <c r="DF258" s="81"/>
      <c r="DG258" s="82"/>
      <c r="DH258" s="83"/>
      <c r="DI258" s="83"/>
      <c r="DJ258" s="82"/>
      <c r="DK258" s="82"/>
      <c r="DL258" s="83"/>
      <c r="DM258" s="83"/>
      <c r="DN258" s="82"/>
      <c r="DO258" s="82"/>
      <c r="DP258" s="83"/>
      <c r="DQ258" s="83"/>
      <c r="DR258" s="82"/>
      <c r="DS258" s="82"/>
      <c r="DT258" s="83"/>
      <c r="DU258" s="84"/>
      <c r="DV258" s="66"/>
      <c r="DW258" s="51"/>
      <c r="DY258" s="109"/>
      <c r="DZ258" s="58"/>
      <c r="EA258" s="3"/>
      <c r="EB258" s="4"/>
      <c r="EC258" s="4"/>
      <c r="ED258" s="4"/>
      <c r="EE258" s="4"/>
      <c r="EF258" s="4"/>
      <c r="EG258" s="4"/>
      <c r="EH258" s="4"/>
      <c r="EI258" s="4"/>
      <c r="EJ258" s="4"/>
      <c r="EK258" s="4"/>
      <c r="EL258" s="4"/>
      <c r="EM258" s="4"/>
      <c r="EN258" s="4"/>
      <c r="EO258" s="4"/>
      <c r="EP258" s="5"/>
      <c r="EQ258" s="172">
        <f>EI257^3+EJ257^3+EK257^3+EL257^3+EM257^3+EN257^3+EO257^3+EP257^3+EI258^3+EJ258^3+EK258^3+EL258^3+EM258^3+EN258^3+EO258^3+EP258^3</f>
        <v>0</v>
      </c>
      <c r="ER258" s="125">
        <f t="shared" ref="ER258:ER272" si="47">SUMSQ(EA258:EP258)</f>
        <v>0</v>
      </c>
      <c r="ES258" s="61"/>
      <c r="ET258" s="174"/>
      <c r="EU258" s="82"/>
      <c r="EV258" s="131"/>
      <c r="EW258" s="131"/>
      <c r="EX258" s="131"/>
      <c r="EY258" s="131"/>
      <c r="EZ258" s="83"/>
      <c r="FA258" s="131"/>
      <c r="FB258" s="131"/>
      <c r="FC258" s="82"/>
      <c r="FD258" s="131"/>
      <c r="FE258" s="131"/>
      <c r="FF258" s="131"/>
      <c r="FG258" s="131"/>
      <c r="FH258" s="83"/>
      <c r="FI258" s="175"/>
      <c r="FJ258" s="66"/>
      <c r="FK258" s="51"/>
    </row>
    <row r="259" spans="1:167" x14ac:dyDescent="0.2">
      <c r="A259" s="32"/>
      <c r="B259" s="32"/>
      <c r="C259" s="32"/>
      <c r="D259" s="106" t="s">
        <v>173</v>
      </c>
      <c r="E259" s="107" t="s">
        <v>207</v>
      </c>
      <c r="F259" s="110">
        <f>B4+(245*B6)</f>
        <v>246</v>
      </c>
      <c r="G259" s="104"/>
      <c r="H259" s="43"/>
      <c r="I259" s="109"/>
      <c r="J259" s="58"/>
      <c r="K259" s="3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5"/>
      <c r="AA259" s="172">
        <f>K259^3+L259^3+M259^3+N259^3+O259^3+P259^3+Q259^3+R259^3+K260^3+L260^3+M260^3+N260^3+O260^3+P260^3+Q260^3+R260^3</f>
        <v>0</v>
      </c>
      <c r="AB259" s="125">
        <f t="shared" si="44"/>
        <v>0</v>
      </c>
      <c r="AC259" s="88"/>
      <c r="AD259" s="81"/>
      <c r="AE259" s="82"/>
      <c r="AF259" s="82"/>
      <c r="AG259" s="82"/>
      <c r="AH259" s="83"/>
      <c r="AI259" s="83"/>
      <c r="AJ259" s="83"/>
      <c r="AK259" s="83"/>
      <c r="AL259" s="82"/>
      <c r="AM259" s="82"/>
      <c r="AN259" s="82"/>
      <c r="AO259" s="82"/>
      <c r="AP259" s="83"/>
      <c r="AQ259" s="83"/>
      <c r="AR259" s="83"/>
      <c r="AS259" s="84"/>
      <c r="AT259" s="66"/>
      <c r="AU259" s="51"/>
      <c r="AW259" s="109"/>
      <c r="AX259" s="58"/>
      <c r="AY259" s="3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5"/>
      <c r="BO259" s="172">
        <f>AY259^3+AZ259^3+BA259^3+BB259^3+BC259^3+BD259^3+BE259^3+BF259^3+AY260^3+AZ260^3+BA260^3+BB260^3+BC260^3+BD260^3+BE260^3+BF260^3</f>
        <v>0</v>
      </c>
      <c r="BP259" s="125">
        <f t="shared" si="45"/>
        <v>0</v>
      </c>
      <c r="BQ259" s="88"/>
      <c r="BR259" s="89"/>
      <c r="BS259" s="83"/>
      <c r="BT259" s="83"/>
      <c r="BU259" s="83"/>
      <c r="BV259" s="83"/>
      <c r="BW259" s="83"/>
      <c r="BX259" s="83"/>
      <c r="BY259" s="83"/>
      <c r="BZ259" s="82"/>
      <c r="CA259" s="82"/>
      <c r="CB259" s="82"/>
      <c r="CC259" s="82"/>
      <c r="CD259" s="82"/>
      <c r="CE259" s="82"/>
      <c r="CF259" s="82"/>
      <c r="CG259" s="86"/>
      <c r="CH259" s="66"/>
      <c r="CI259" s="51"/>
      <c r="CJ259" s="144"/>
      <c r="CK259" s="109"/>
      <c r="CL259" s="58"/>
      <c r="CM259" s="3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4"/>
      <c r="DB259" s="5"/>
      <c r="DC259" s="172">
        <f>CM259^3+CN259^3+CO259^3+CP259^3+CQ259^3+CR259^3+CS259^3+CT259^3+CM260^3+CN260^3+CO260^3+CP260^3+CQ260^3+CR260^3+CS260^3+CT260^3</f>
        <v>0</v>
      </c>
      <c r="DD259" s="125">
        <f t="shared" si="46"/>
        <v>0</v>
      </c>
      <c r="DE259" s="88"/>
      <c r="DF259" s="81"/>
      <c r="DG259" s="82"/>
      <c r="DH259" s="83"/>
      <c r="DI259" s="83"/>
      <c r="DJ259" s="82"/>
      <c r="DK259" s="82"/>
      <c r="DL259" s="83"/>
      <c r="DM259" s="83"/>
      <c r="DN259" s="82"/>
      <c r="DO259" s="82"/>
      <c r="DP259" s="83"/>
      <c r="DQ259" s="83"/>
      <c r="DR259" s="82"/>
      <c r="DS259" s="82"/>
      <c r="DT259" s="83"/>
      <c r="DU259" s="84"/>
      <c r="DV259" s="66"/>
      <c r="DW259" s="51"/>
      <c r="DY259" s="109"/>
      <c r="DZ259" s="58"/>
      <c r="EA259" s="3"/>
      <c r="EB259" s="4"/>
      <c r="EC259" s="4"/>
      <c r="ED259" s="4"/>
      <c r="EE259" s="4"/>
      <c r="EF259" s="4"/>
      <c r="EG259" s="4"/>
      <c r="EH259" s="4"/>
      <c r="EI259" s="4"/>
      <c r="EJ259" s="4"/>
      <c r="EK259" s="4"/>
      <c r="EL259" s="4"/>
      <c r="EM259" s="4"/>
      <c r="EN259" s="4"/>
      <c r="EO259" s="4"/>
      <c r="EP259" s="5"/>
      <c r="EQ259" s="172">
        <f>EA259^3+EB259^3+EC259^3+ED259^3+EE259^3+EF259^3+EG259^3+EH259^3+EA260^3+EB260^3+EC260^3+ED260^3+EE260^3+EF260^3+EG260^3+EH260^3</f>
        <v>0</v>
      </c>
      <c r="ER259" s="125">
        <f t="shared" si="47"/>
        <v>0</v>
      </c>
      <c r="ES259" s="88"/>
      <c r="ET259" s="174"/>
      <c r="EU259" s="131"/>
      <c r="EV259" s="82"/>
      <c r="EW259" s="131"/>
      <c r="EX259" s="131"/>
      <c r="EY259" s="83"/>
      <c r="EZ259" s="131"/>
      <c r="FA259" s="131"/>
      <c r="FB259" s="131"/>
      <c r="FC259" s="131"/>
      <c r="FD259" s="82"/>
      <c r="FE259" s="131"/>
      <c r="FF259" s="131"/>
      <c r="FG259" s="83"/>
      <c r="FH259" s="131"/>
      <c r="FI259" s="175"/>
      <c r="FJ259" s="66"/>
      <c r="FK259" s="51"/>
    </row>
    <row r="260" spans="1:167" x14ac:dyDescent="0.2">
      <c r="A260" s="32"/>
      <c r="B260" s="32"/>
      <c r="C260" s="32"/>
      <c r="D260" s="106" t="s">
        <v>191</v>
      </c>
      <c r="E260" s="107" t="s">
        <v>207</v>
      </c>
      <c r="F260" s="110">
        <f>B4+(246*B6)</f>
        <v>247</v>
      </c>
      <c r="G260" s="104"/>
      <c r="H260" s="43"/>
      <c r="I260" s="109"/>
      <c r="J260" s="58"/>
      <c r="K260" s="3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5"/>
      <c r="AA260" s="172">
        <f>S259^3+T259^3+U259^3+V259^3+W259^3+X259^3+Y259^3+Z259^3+S260^3+T260^3+U260^3+V260^3+W260^3+X260^3+Y260^3+Z260^3</f>
        <v>0</v>
      </c>
      <c r="AB260" s="125">
        <f t="shared" si="44"/>
        <v>0</v>
      </c>
      <c r="AC260" s="61"/>
      <c r="AD260" s="81"/>
      <c r="AE260" s="82"/>
      <c r="AF260" s="82"/>
      <c r="AG260" s="82"/>
      <c r="AH260" s="83"/>
      <c r="AI260" s="83"/>
      <c r="AJ260" s="83"/>
      <c r="AK260" s="83"/>
      <c r="AL260" s="82"/>
      <c r="AM260" s="82"/>
      <c r="AN260" s="82"/>
      <c r="AO260" s="82"/>
      <c r="AP260" s="83"/>
      <c r="AQ260" s="83"/>
      <c r="AR260" s="83"/>
      <c r="AS260" s="84"/>
      <c r="AT260" s="66"/>
      <c r="AU260" s="51"/>
      <c r="AW260" s="109"/>
      <c r="AX260" s="58"/>
      <c r="AY260" s="3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5"/>
      <c r="BO260" s="172">
        <f>BG259^3+BH259^3+BI259^3+BJ259^3+BK259^3+BL259^3+BM259^3+BN259^3+BG260^3+BH260^3+BI260^3+BJ260^3+BK260^3+BL260^3+BM260^3+BN260^3</f>
        <v>0</v>
      </c>
      <c r="BP260" s="125">
        <f t="shared" si="45"/>
        <v>0</v>
      </c>
      <c r="BQ260" s="61"/>
      <c r="BR260" s="89"/>
      <c r="BS260" s="83"/>
      <c r="BT260" s="83"/>
      <c r="BU260" s="83"/>
      <c r="BV260" s="83"/>
      <c r="BW260" s="83"/>
      <c r="BX260" s="83"/>
      <c r="BY260" s="83"/>
      <c r="BZ260" s="82"/>
      <c r="CA260" s="82"/>
      <c r="CB260" s="82"/>
      <c r="CC260" s="82"/>
      <c r="CD260" s="82"/>
      <c r="CE260" s="82"/>
      <c r="CF260" s="82"/>
      <c r="CG260" s="86"/>
      <c r="CH260" s="66"/>
      <c r="CI260" s="51"/>
      <c r="CJ260" s="144"/>
      <c r="CK260" s="109"/>
      <c r="CL260" s="58"/>
      <c r="CM260" s="3"/>
      <c r="CN260" s="4"/>
      <c r="CO260" s="4"/>
      <c r="CP260" s="4"/>
      <c r="CQ260" s="4"/>
      <c r="CR260" s="4"/>
      <c r="CS260" s="4"/>
      <c r="CT260" s="4"/>
      <c r="CU260" s="4"/>
      <c r="CV260" s="4"/>
      <c r="CW260" s="4"/>
      <c r="CX260" s="4"/>
      <c r="CY260" s="4"/>
      <c r="CZ260" s="4"/>
      <c r="DA260" s="4"/>
      <c r="DB260" s="5"/>
      <c r="DC260" s="172">
        <f>CU259^3+CV259^3+CW259^3+CX259^3+CY259^3+CZ259^3+DA259^3+DB259^3+CU260^3+CV260^3+CW260^3+CX260^3+CY260^3+CZ260^3+DA260^3+DB260^3</f>
        <v>0</v>
      </c>
      <c r="DD260" s="125">
        <f t="shared" si="46"/>
        <v>0</v>
      </c>
      <c r="DE260" s="61"/>
      <c r="DF260" s="81"/>
      <c r="DG260" s="82"/>
      <c r="DH260" s="83"/>
      <c r="DI260" s="83"/>
      <c r="DJ260" s="82"/>
      <c r="DK260" s="82"/>
      <c r="DL260" s="83"/>
      <c r="DM260" s="83"/>
      <c r="DN260" s="82"/>
      <c r="DO260" s="82"/>
      <c r="DP260" s="83"/>
      <c r="DQ260" s="83"/>
      <c r="DR260" s="82"/>
      <c r="DS260" s="82"/>
      <c r="DT260" s="83"/>
      <c r="DU260" s="84"/>
      <c r="DV260" s="66"/>
      <c r="DW260" s="51"/>
      <c r="DY260" s="109"/>
      <c r="DZ260" s="58"/>
      <c r="EA260" s="3"/>
      <c r="EB260" s="4"/>
      <c r="EC260" s="4"/>
      <c r="ED260" s="4"/>
      <c r="EE260" s="4"/>
      <c r="EF260" s="4"/>
      <c r="EG260" s="4"/>
      <c r="EH260" s="4"/>
      <c r="EI260" s="4"/>
      <c r="EJ260" s="4"/>
      <c r="EK260" s="4"/>
      <c r="EL260" s="4"/>
      <c r="EM260" s="4"/>
      <c r="EN260" s="4"/>
      <c r="EO260" s="4"/>
      <c r="EP260" s="5"/>
      <c r="EQ260" s="172">
        <f>EI259^3+EJ259^3+EK259^3+EL259^3+EM259^3+EN259^3+EO259^3+EP259^3+EI260^3+EJ260^3+EK260^3+EL260^3+EM260^3+EN260^3+EO260^3+EP260^3</f>
        <v>0</v>
      </c>
      <c r="ER260" s="125">
        <f t="shared" si="47"/>
        <v>0</v>
      </c>
      <c r="ES260" s="61"/>
      <c r="ET260" s="174"/>
      <c r="EU260" s="131"/>
      <c r="EV260" s="131"/>
      <c r="EW260" s="82"/>
      <c r="EX260" s="83"/>
      <c r="EY260" s="131"/>
      <c r="EZ260" s="131"/>
      <c r="FA260" s="131"/>
      <c r="FB260" s="131"/>
      <c r="FC260" s="131"/>
      <c r="FD260" s="131"/>
      <c r="FE260" s="82"/>
      <c r="FF260" s="83"/>
      <c r="FG260" s="131"/>
      <c r="FH260" s="131"/>
      <c r="FI260" s="175"/>
      <c r="FJ260" s="66"/>
      <c r="FK260" s="51"/>
    </row>
    <row r="261" spans="1:167" x14ac:dyDescent="0.2">
      <c r="A261" s="32"/>
      <c r="B261" s="32"/>
      <c r="C261" s="32"/>
      <c r="D261" s="106" t="s">
        <v>82</v>
      </c>
      <c r="E261" s="107" t="s">
        <v>207</v>
      </c>
      <c r="F261" s="108">
        <f>B4+(247*B6)</f>
        <v>248</v>
      </c>
      <c r="G261" s="104"/>
      <c r="H261" s="43"/>
      <c r="I261" s="109"/>
      <c r="J261" s="58"/>
      <c r="K261" s="3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5"/>
      <c r="AA261" s="172">
        <f>K261^3+L261^3+M261^3+N261^3+O261^3+P261^3+Q261^3+R261^3+K262^3+L262^3+M262^3+N262^3+O262^3+P262^3+Q262^3+R262^3</f>
        <v>0</v>
      </c>
      <c r="AB261" s="125">
        <f t="shared" si="44"/>
        <v>0</v>
      </c>
      <c r="AC261" s="61"/>
      <c r="AD261" s="89"/>
      <c r="AE261" s="83"/>
      <c r="AF261" s="83"/>
      <c r="AG261" s="83"/>
      <c r="AH261" s="82"/>
      <c r="AI261" s="82"/>
      <c r="AJ261" s="82"/>
      <c r="AK261" s="82"/>
      <c r="AL261" s="83"/>
      <c r="AM261" s="83"/>
      <c r="AN261" s="83"/>
      <c r="AO261" s="83"/>
      <c r="AP261" s="82"/>
      <c r="AQ261" s="82"/>
      <c r="AR261" s="82"/>
      <c r="AS261" s="86"/>
      <c r="AT261" s="66"/>
      <c r="AU261" s="51"/>
      <c r="AW261" s="109"/>
      <c r="AX261" s="58"/>
      <c r="AY261" s="3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5"/>
      <c r="BO261" s="172">
        <f>AY261^3+AZ261^3+BA261^3+BB261^3+BC261^3+BD261^3+BE261^3+BF261^3+AY262^3+AZ262^3+BA262^3+BB262^3+BC262^3+BD262^3+BE262^3+BF262^3</f>
        <v>0</v>
      </c>
      <c r="BP261" s="125">
        <f t="shared" si="45"/>
        <v>0</v>
      </c>
      <c r="BQ261" s="61"/>
      <c r="BR261" s="81"/>
      <c r="BS261" s="82"/>
      <c r="BT261" s="82"/>
      <c r="BU261" s="82"/>
      <c r="BV261" s="82"/>
      <c r="BW261" s="82"/>
      <c r="BX261" s="82"/>
      <c r="BY261" s="82"/>
      <c r="BZ261" s="83"/>
      <c r="CA261" s="83"/>
      <c r="CB261" s="83"/>
      <c r="CC261" s="83"/>
      <c r="CD261" s="83"/>
      <c r="CE261" s="83"/>
      <c r="CF261" s="83"/>
      <c r="CG261" s="84"/>
      <c r="CH261" s="66"/>
      <c r="CI261" s="51"/>
      <c r="CJ261" s="144"/>
      <c r="CK261" s="109"/>
      <c r="CL261" s="58"/>
      <c r="CM261" s="3"/>
      <c r="CN261" s="4"/>
      <c r="CO261" s="4"/>
      <c r="CP261" s="4"/>
      <c r="CQ261" s="4"/>
      <c r="CR261" s="4"/>
      <c r="CS261" s="4"/>
      <c r="CT261" s="4"/>
      <c r="CU261" s="4"/>
      <c r="CV261" s="4"/>
      <c r="CW261" s="4"/>
      <c r="CX261" s="4"/>
      <c r="CY261" s="4"/>
      <c r="CZ261" s="4"/>
      <c r="DA261" s="4"/>
      <c r="DB261" s="5"/>
      <c r="DC261" s="172">
        <f>CM261^3+CN261^3+CO261^3+CP261^3+CQ261^3+CR261^3+CS261^3+CT261^3+CM262^3+CN262^3+CO262^3+CP262^3+CQ262^3+CR262^3+CS262^3+CT262^3</f>
        <v>0</v>
      </c>
      <c r="DD261" s="125">
        <f t="shared" si="46"/>
        <v>0</v>
      </c>
      <c r="DE261" s="61"/>
      <c r="DF261" s="81"/>
      <c r="DG261" s="82"/>
      <c r="DH261" s="83"/>
      <c r="DI261" s="83"/>
      <c r="DJ261" s="82"/>
      <c r="DK261" s="82"/>
      <c r="DL261" s="83"/>
      <c r="DM261" s="83"/>
      <c r="DN261" s="82"/>
      <c r="DO261" s="82"/>
      <c r="DP261" s="83"/>
      <c r="DQ261" s="83"/>
      <c r="DR261" s="82"/>
      <c r="DS261" s="82"/>
      <c r="DT261" s="83"/>
      <c r="DU261" s="84"/>
      <c r="DV261" s="66"/>
      <c r="DW261" s="51"/>
      <c r="DY261" s="109"/>
      <c r="DZ261" s="58"/>
      <c r="EA261" s="3"/>
      <c r="EB261" s="4"/>
      <c r="EC261" s="4"/>
      <c r="ED261" s="4"/>
      <c r="EE261" s="4"/>
      <c r="EF261" s="4"/>
      <c r="EG261" s="4"/>
      <c r="EH261" s="4"/>
      <c r="EI261" s="4"/>
      <c r="EJ261" s="4"/>
      <c r="EK261" s="4"/>
      <c r="EL261" s="4"/>
      <c r="EM261" s="4"/>
      <c r="EN261" s="4"/>
      <c r="EO261" s="4"/>
      <c r="EP261" s="5"/>
      <c r="EQ261" s="172">
        <f>EA261^3+EB261^3+EC261^3+ED261^3+EE261^3+EF261^3+EG261^3+EH261^3+EA262^3+EB262^3+EC262^3+ED262^3+EE262^3+EF262^3+EG262^3+EH262^3</f>
        <v>0</v>
      </c>
      <c r="ER261" s="125">
        <f t="shared" si="47"/>
        <v>0</v>
      </c>
      <c r="ES261" s="61"/>
      <c r="ET261" s="174"/>
      <c r="EU261" s="131"/>
      <c r="EV261" s="131"/>
      <c r="EW261" s="83"/>
      <c r="EX261" s="82"/>
      <c r="EY261" s="131"/>
      <c r="EZ261" s="131"/>
      <c r="FA261" s="131"/>
      <c r="FB261" s="131"/>
      <c r="FC261" s="131"/>
      <c r="FD261" s="131"/>
      <c r="FE261" s="83"/>
      <c r="FF261" s="82"/>
      <c r="FG261" s="131"/>
      <c r="FH261" s="131"/>
      <c r="FI261" s="175"/>
      <c r="FJ261" s="66"/>
      <c r="FK261" s="51"/>
    </row>
    <row r="262" spans="1:167" x14ac:dyDescent="0.2">
      <c r="A262" s="32"/>
      <c r="B262" s="32"/>
      <c r="C262" s="32"/>
      <c r="D262" s="106" t="s">
        <v>90</v>
      </c>
      <c r="E262" s="107" t="s">
        <v>207</v>
      </c>
      <c r="F262" s="108">
        <f>B4+(248*B6)</f>
        <v>249</v>
      </c>
      <c r="G262" s="104"/>
      <c r="H262" s="43"/>
      <c r="I262" s="109"/>
      <c r="J262" s="58"/>
      <c r="K262" s="3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5"/>
      <c r="AA262" s="172">
        <f>S261^3+T261^3+U261^3+V261^3+W261^3+X261^3+Y261^3+Z261^3+S262^3+T262^3+U262^3+V262^3+W262^3+X262^3+Y262^3+Z262^3</f>
        <v>0</v>
      </c>
      <c r="AB262" s="125">
        <f t="shared" si="44"/>
        <v>0</v>
      </c>
      <c r="AC262" s="61"/>
      <c r="AD262" s="89"/>
      <c r="AE262" s="83"/>
      <c r="AF262" s="83"/>
      <c r="AG262" s="83"/>
      <c r="AH262" s="82"/>
      <c r="AI262" s="82"/>
      <c r="AJ262" s="82"/>
      <c r="AK262" s="82"/>
      <c r="AL262" s="83"/>
      <c r="AM262" s="83"/>
      <c r="AN262" s="83"/>
      <c r="AO262" s="83"/>
      <c r="AP262" s="82"/>
      <c r="AQ262" s="82"/>
      <c r="AR262" s="82"/>
      <c r="AS262" s="86"/>
      <c r="AT262" s="66"/>
      <c r="AU262" s="51"/>
      <c r="AW262" s="109"/>
      <c r="AX262" s="58"/>
      <c r="AY262" s="3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5"/>
      <c r="BO262" s="172">
        <f>BG261^3+BH261^3+BI261^3+BJ261^3+BK261^3+BL261^3+BM261^3+BN261^3+BG262^3+BH262^3+BI262^3+BJ262^3+BK262^3+BL262^3+BM262^3+BN262^3</f>
        <v>0</v>
      </c>
      <c r="BP262" s="125">
        <f t="shared" si="45"/>
        <v>0</v>
      </c>
      <c r="BQ262" s="61"/>
      <c r="BR262" s="81"/>
      <c r="BS262" s="82"/>
      <c r="BT262" s="82"/>
      <c r="BU262" s="82"/>
      <c r="BV262" s="82"/>
      <c r="BW262" s="82"/>
      <c r="BX262" s="82"/>
      <c r="BY262" s="82"/>
      <c r="BZ262" s="83"/>
      <c r="CA262" s="83"/>
      <c r="CB262" s="83"/>
      <c r="CC262" s="83"/>
      <c r="CD262" s="83"/>
      <c r="CE262" s="83"/>
      <c r="CF262" s="83"/>
      <c r="CG262" s="84"/>
      <c r="CH262" s="66"/>
      <c r="CI262" s="51"/>
      <c r="CJ262" s="144"/>
      <c r="CK262" s="109"/>
      <c r="CL262" s="58"/>
      <c r="CM262" s="3"/>
      <c r="CN262" s="4"/>
      <c r="CO262" s="4"/>
      <c r="CP262" s="4"/>
      <c r="CQ262" s="4"/>
      <c r="CR262" s="4"/>
      <c r="CS262" s="4"/>
      <c r="CT262" s="4"/>
      <c r="CU262" s="4"/>
      <c r="CV262" s="4"/>
      <c r="CW262" s="4"/>
      <c r="CX262" s="4"/>
      <c r="CY262" s="4"/>
      <c r="CZ262" s="4"/>
      <c r="DA262" s="4"/>
      <c r="DB262" s="5"/>
      <c r="DC262" s="172">
        <f>CU261^3+CV261^3+CW261^3+CX261^3+CY261^3+CZ261^3+DA261^3+DB261^3+CU262^3+CV262^3+CW262^3+CX262^3+CY262^3+CZ262^3+DA262^3+DB262^3</f>
        <v>0</v>
      </c>
      <c r="DD262" s="125">
        <f t="shared" si="46"/>
        <v>0</v>
      </c>
      <c r="DE262" s="61"/>
      <c r="DF262" s="81"/>
      <c r="DG262" s="82"/>
      <c r="DH262" s="83"/>
      <c r="DI262" s="83"/>
      <c r="DJ262" s="82"/>
      <c r="DK262" s="82"/>
      <c r="DL262" s="83"/>
      <c r="DM262" s="83"/>
      <c r="DN262" s="82"/>
      <c r="DO262" s="82"/>
      <c r="DP262" s="83"/>
      <c r="DQ262" s="83"/>
      <c r="DR262" s="82"/>
      <c r="DS262" s="82"/>
      <c r="DT262" s="83"/>
      <c r="DU262" s="84"/>
      <c r="DV262" s="66"/>
      <c r="DW262" s="51"/>
      <c r="DY262" s="109"/>
      <c r="DZ262" s="58"/>
      <c r="EA262" s="3"/>
      <c r="EB262" s="4"/>
      <c r="EC262" s="4"/>
      <c r="ED262" s="4"/>
      <c r="EE262" s="4"/>
      <c r="EF262" s="4"/>
      <c r="EG262" s="4"/>
      <c r="EH262" s="4"/>
      <c r="EI262" s="4"/>
      <c r="EJ262" s="4"/>
      <c r="EK262" s="4"/>
      <c r="EL262" s="4"/>
      <c r="EM262" s="4"/>
      <c r="EN262" s="4"/>
      <c r="EO262" s="4"/>
      <c r="EP262" s="5"/>
      <c r="EQ262" s="172">
        <f>EI261^3+EJ261^3+EK261^3+EL261^3+EM261^3+EN261^3+EO261^3+EP261^3+EI262^3+EJ262^3+EK262^3+EL262^3+EM262^3+EN262^3+EO262^3+EP262^3</f>
        <v>0</v>
      </c>
      <c r="ER262" s="125">
        <f t="shared" si="47"/>
        <v>0</v>
      </c>
      <c r="ES262" s="61"/>
      <c r="ET262" s="174"/>
      <c r="EU262" s="131"/>
      <c r="EV262" s="83"/>
      <c r="EW262" s="131"/>
      <c r="EX262" s="131"/>
      <c r="EY262" s="82"/>
      <c r="EZ262" s="131"/>
      <c r="FA262" s="131"/>
      <c r="FB262" s="131"/>
      <c r="FC262" s="131"/>
      <c r="FD262" s="83"/>
      <c r="FE262" s="131"/>
      <c r="FF262" s="131"/>
      <c r="FG262" s="82"/>
      <c r="FH262" s="131"/>
      <c r="FI262" s="175"/>
      <c r="FJ262" s="66"/>
      <c r="FK262" s="51"/>
    </row>
    <row r="263" spans="1:167" x14ac:dyDescent="0.2">
      <c r="A263" s="32"/>
      <c r="B263" s="32"/>
      <c r="C263" s="32"/>
      <c r="D263" s="106" t="s">
        <v>256</v>
      </c>
      <c r="E263" s="107" t="s">
        <v>207</v>
      </c>
      <c r="F263" s="110">
        <f>B4+(249*B6)</f>
        <v>250</v>
      </c>
      <c r="G263" s="104"/>
      <c r="H263" s="43"/>
      <c r="I263" s="109"/>
      <c r="J263" s="58"/>
      <c r="K263" s="3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5"/>
      <c r="AA263" s="172">
        <f>K263^3+L263^3+M263^3+N263^3+O263^3+P263^3+Q263^3+R263^3+K264^3+L264^3+M264^3+N264^3+O264^3+P264^3+Q264^3+R264^3</f>
        <v>0</v>
      </c>
      <c r="AB263" s="125">
        <f t="shared" si="44"/>
        <v>0</v>
      </c>
      <c r="AC263" s="61"/>
      <c r="AD263" s="89"/>
      <c r="AE263" s="83"/>
      <c r="AF263" s="83"/>
      <c r="AG263" s="83"/>
      <c r="AH263" s="82"/>
      <c r="AI263" s="82"/>
      <c r="AJ263" s="82"/>
      <c r="AK263" s="82"/>
      <c r="AL263" s="83"/>
      <c r="AM263" s="83"/>
      <c r="AN263" s="83"/>
      <c r="AO263" s="83"/>
      <c r="AP263" s="82"/>
      <c r="AQ263" s="82"/>
      <c r="AR263" s="82"/>
      <c r="AS263" s="86"/>
      <c r="AT263" s="66"/>
      <c r="AU263" s="51"/>
      <c r="AW263" s="109"/>
      <c r="AX263" s="58"/>
      <c r="AY263" s="3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5"/>
      <c r="BO263" s="172">
        <f>AY263^3+AZ263^3+BA263^3+BB263^3+BC263^3+BD263^3+BE263^3+BF263^3+AY264^3+AZ264^3+BA264^3+BB264^3+BC264^3+BD264^3+BE264^3+BF264^3</f>
        <v>0</v>
      </c>
      <c r="BP263" s="125">
        <f t="shared" si="45"/>
        <v>0</v>
      </c>
      <c r="BQ263" s="61"/>
      <c r="BR263" s="89"/>
      <c r="BS263" s="83"/>
      <c r="BT263" s="83"/>
      <c r="BU263" s="83"/>
      <c r="BV263" s="83"/>
      <c r="BW263" s="83"/>
      <c r="BX263" s="83"/>
      <c r="BY263" s="83"/>
      <c r="BZ263" s="82"/>
      <c r="CA263" s="82"/>
      <c r="CB263" s="82"/>
      <c r="CC263" s="82"/>
      <c r="CD263" s="82"/>
      <c r="CE263" s="82"/>
      <c r="CF263" s="82"/>
      <c r="CG263" s="86"/>
      <c r="CH263" s="66"/>
      <c r="CI263" s="51"/>
      <c r="CJ263" s="144"/>
      <c r="CK263" s="109"/>
      <c r="CL263" s="58"/>
      <c r="CM263" s="3"/>
      <c r="CN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5"/>
      <c r="DC263" s="172">
        <f>CM263^3+CN263^3+CO263^3+CP263^3+CQ263^3+CR263^3+CS263^3+CT263^3+CM264^3+CN264^3+CO264^3+CP264^3+CQ264^3+CR264^3+CS264^3+CT264^3</f>
        <v>0</v>
      </c>
      <c r="DD263" s="125">
        <f t="shared" si="46"/>
        <v>0</v>
      </c>
      <c r="DE263" s="61"/>
      <c r="DF263" s="81"/>
      <c r="DG263" s="82"/>
      <c r="DH263" s="83"/>
      <c r="DI263" s="83"/>
      <c r="DJ263" s="82"/>
      <c r="DK263" s="82"/>
      <c r="DL263" s="83"/>
      <c r="DM263" s="83"/>
      <c r="DN263" s="82"/>
      <c r="DO263" s="82"/>
      <c r="DP263" s="83"/>
      <c r="DQ263" s="83"/>
      <c r="DR263" s="82"/>
      <c r="DS263" s="82"/>
      <c r="DT263" s="83"/>
      <c r="DU263" s="84"/>
      <c r="DV263" s="66"/>
      <c r="DW263" s="51"/>
      <c r="DY263" s="109"/>
      <c r="DZ263" s="58"/>
      <c r="EA263" s="3"/>
      <c r="EB263" s="4"/>
      <c r="EC263" s="4"/>
      <c r="ED263" s="4"/>
      <c r="EE263" s="4"/>
      <c r="EF263" s="4"/>
      <c r="EG263" s="4"/>
      <c r="EH263" s="4"/>
      <c r="EI263" s="4"/>
      <c r="EJ263" s="4"/>
      <c r="EK263" s="4"/>
      <c r="EL263" s="4"/>
      <c r="EM263" s="4"/>
      <c r="EN263" s="4"/>
      <c r="EO263" s="4"/>
      <c r="EP263" s="5"/>
      <c r="EQ263" s="172">
        <f>EA263^3+EB263^3+EC263^3+ED263^3+EE263^3+EF263^3+EG263^3+EH263^3+EA264^3+EB264^3+EC264^3+ED264^3+EE264^3+EF264^3+EG264^3+EH264^3</f>
        <v>0</v>
      </c>
      <c r="ER263" s="125">
        <f t="shared" si="47"/>
        <v>0</v>
      </c>
      <c r="ES263" s="61"/>
      <c r="ET263" s="174"/>
      <c r="EU263" s="83"/>
      <c r="EV263" s="131"/>
      <c r="EW263" s="131"/>
      <c r="EX263" s="131"/>
      <c r="EY263" s="131"/>
      <c r="EZ263" s="82"/>
      <c r="FA263" s="131"/>
      <c r="FB263" s="131"/>
      <c r="FC263" s="83"/>
      <c r="FD263" s="131"/>
      <c r="FE263" s="131"/>
      <c r="FF263" s="131"/>
      <c r="FG263" s="131"/>
      <c r="FH263" s="82"/>
      <c r="FI263" s="175"/>
      <c r="FJ263" s="66"/>
      <c r="FK263" s="51"/>
    </row>
    <row r="264" spans="1:167" x14ac:dyDescent="0.2">
      <c r="A264" s="32"/>
      <c r="B264" s="32"/>
      <c r="C264" s="32"/>
      <c r="D264" s="106" t="s">
        <v>239</v>
      </c>
      <c r="E264" s="107" t="s">
        <v>207</v>
      </c>
      <c r="F264" s="110">
        <f>B4+(250*B6)</f>
        <v>251</v>
      </c>
      <c r="G264" s="104"/>
      <c r="H264" s="43"/>
      <c r="I264" s="109"/>
      <c r="J264" s="58"/>
      <c r="K264" s="3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5"/>
      <c r="AA264" s="172">
        <f>S263^3+T263^3+U263^3+V263^3+W263^3+X263^3+Y263^3+Z263^3+S264^3+T264^3+U264^3+V264^3+W264^3+X264^3+Y264^3+Z264^3</f>
        <v>0</v>
      </c>
      <c r="AB264" s="125">
        <f t="shared" si="44"/>
        <v>0</v>
      </c>
      <c r="AC264" s="61"/>
      <c r="AD264" s="89"/>
      <c r="AE264" s="83"/>
      <c r="AF264" s="83"/>
      <c r="AG264" s="83"/>
      <c r="AH264" s="82"/>
      <c r="AI264" s="82"/>
      <c r="AJ264" s="82"/>
      <c r="AK264" s="82"/>
      <c r="AL264" s="83"/>
      <c r="AM264" s="83"/>
      <c r="AN264" s="83"/>
      <c r="AO264" s="83"/>
      <c r="AP264" s="82"/>
      <c r="AQ264" s="82"/>
      <c r="AR264" s="82"/>
      <c r="AS264" s="86"/>
      <c r="AT264" s="66"/>
      <c r="AU264" s="51"/>
      <c r="AW264" s="109"/>
      <c r="AX264" s="58"/>
      <c r="AY264" s="3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5"/>
      <c r="BO264" s="172">
        <f>BG263^3+BH263^3+BI263^3+BJ263^3+BK263^3+BL263^3+BM263^3+BN263^3+BG264^3+BH264^3+BI264^3+BJ264^3+BK264^3+BL264^3+BM264^3+BN264^3</f>
        <v>0</v>
      </c>
      <c r="BP264" s="125">
        <f t="shared" si="45"/>
        <v>0</v>
      </c>
      <c r="BQ264" s="61"/>
      <c r="BR264" s="89"/>
      <c r="BS264" s="83"/>
      <c r="BT264" s="83"/>
      <c r="BU264" s="83"/>
      <c r="BV264" s="83"/>
      <c r="BW264" s="83"/>
      <c r="BX264" s="83"/>
      <c r="BY264" s="83"/>
      <c r="BZ264" s="82"/>
      <c r="CA264" s="82"/>
      <c r="CB264" s="82"/>
      <c r="CC264" s="82"/>
      <c r="CD264" s="82"/>
      <c r="CE264" s="82"/>
      <c r="CF264" s="82"/>
      <c r="CG264" s="86"/>
      <c r="CH264" s="66"/>
      <c r="CI264" s="51"/>
      <c r="CJ264" s="144"/>
      <c r="CK264" s="109"/>
      <c r="CL264" s="58"/>
      <c r="CM264" s="3"/>
      <c r="CN264" s="4"/>
      <c r="CO264" s="4"/>
      <c r="CP264" s="4"/>
      <c r="CQ264" s="4"/>
      <c r="CR264" s="4"/>
      <c r="CS264" s="4"/>
      <c r="CT264" s="4"/>
      <c r="CU264" s="4"/>
      <c r="CV264" s="4"/>
      <c r="CW264" s="4"/>
      <c r="CX264" s="4"/>
      <c r="CY264" s="4"/>
      <c r="CZ264" s="4"/>
      <c r="DA264" s="4"/>
      <c r="DB264" s="5"/>
      <c r="DC264" s="172">
        <f>CU263^3+CV263^3+CW263^3+CX263^3+CY263^3+CZ263^3+DA263^3+DB263^3+CU264^3+CV264^3+CW264^3+CX264^3+CY264^3+CZ264^3+DA264^3+DB264^3</f>
        <v>0</v>
      </c>
      <c r="DD264" s="125">
        <f t="shared" si="46"/>
        <v>0</v>
      </c>
      <c r="DE264" s="61"/>
      <c r="DF264" s="81"/>
      <c r="DG264" s="82"/>
      <c r="DH264" s="83"/>
      <c r="DI264" s="83"/>
      <c r="DJ264" s="82"/>
      <c r="DK264" s="82"/>
      <c r="DL264" s="83"/>
      <c r="DM264" s="83"/>
      <c r="DN264" s="82"/>
      <c r="DO264" s="82"/>
      <c r="DP264" s="83"/>
      <c r="DQ264" s="83"/>
      <c r="DR264" s="82"/>
      <c r="DS264" s="82"/>
      <c r="DT264" s="83"/>
      <c r="DU264" s="84"/>
      <c r="DV264" s="66"/>
      <c r="DW264" s="51"/>
      <c r="DY264" s="109"/>
      <c r="DZ264" s="58"/>
      <c r="EA264" s="3"/>
      <c r="EB264" s="4"/>
      <c r="EC264" s="4"/>
      <c r="ED264" s="4"/>
      <c r="EE264" s="4"/>
      <c r="EF264" s="4"/>
      <c r="EG264" s="4"/>
      <c r="EH264" s="4"/>
      <c r="EI264" s="4"/>
      <c r="EJ264" s="4"/>
      <c r="EK264" s="4"/>
      <c r="EL264" s="4"/>
      <c r="EM264" s="4"/>
      <c r="EN264" s="4"/>
      <c r="EO264" s="4"/>
      <c r="EP264" s="5"/>
      <c r="EQ264" s="172">
        <f>EI263^3+EJ263^3+EK263^3+EL263^3+EM263^3+EN263^3+EO263^3+EP263^3+EI264^3+EJ264^3+EK264^3+EL264^3+EM264^3+EN264^3+EO264^3+EP264^3</f>
        <v>0</v>
      </c>
      <c r="ER264" s="125">
        <f t="shared" si="47"/>
        <v>0</v>
      </c>
      <c r="ES264" s="61"/>
      <c r="ET264" s="89"/>
      <c r="EU264" s="131"/>
      <c r="EV264" s="131"/>
      <c r="EW264" s="131"/>
      <c r="EX264" s="131"/>
      <c r="EY264" s="131"/>
      <c r="EZ264" s="131"/>
      <c r="FA264" s="82"/>
      <c r="FB264" s="83"/>
      <c r="FC264" s="131"/>
      <c r="FD264" s="131"/>
      <c r="FE264" s="131"/>
      <c r="FF264" s="131"/>
      <c r="FG264" s="131"/>
      <c r="FH264" s="131"/>
      <c r="FI264" s="86"/>
      <c r="FJ264" s="66"/>
      <c r="FK264" s="51"/>
    </row>
    <row r="265" spans="1:167" x14ac:dyDescent="0.2">
      <c r="A265" s="32"/>
      <c r="B265" s="32"/>
      <c r="C265" s="32"/>
      <c r="D265" s="106" t="s">
        <v>132</v>
      </c>
      <c r="E265" s="107" t="s">
        <v>207</v>
      </c>
      <c r="F265" s="108">
        <f>B4+(251*B6)</f>
        <v>252</v>
      </c>
      <c r="G265" s="104"/>
      <c r="H265" s="43"/>
      <c r="I265" s="109"/>
      <c r="J265" s="58"/>
      <c r="K265" s="3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5"/>
      <c r="AA265" s="172">
        <f>K265^3+L265^3+M265^3+N265^3+O265^3+P265^3+Q265^3+R265^3+K266^3+L266^3+M266^3+N266^3+O266^3+P266^3+Q266^3+R266^3</f>
        <v>0</v>
      </c>
      <c r="AB265" s="125">
        <f t="shared" si="44"/>
        <v>0</v>
      </c>
      <c r="AC265" s="95"/>
      <c r="AD265" s="81"/>
      <c r="AE265" s="82"/>
      <c r="AF265" s="82"/>
      <c r="AG265" s="82"/>
      <c r="AH265" s="83"/>
      <c r="AI265" s="83"/>
      <c r="AJ265" s="83"/>
      <c r="AK265" s="83"/>
      <c r="AL265" s="82"/>
      <c r="AM265" s="82"/>
      <c r="AN265" s="82"/>
      <c r="AO265" s="82"/>
      <c r="AP265" s="83"/>
      <c r="AQ265" s="83"/>
      <c r="AR265" s="83"/>
      <c r="AS265" s="84"/>
      <c r="AT265" s="66"/>
      <c r="AU265" s="51"/>
      <c r="AW265" s="109"/>
      <c r="AX265" s="58"/>
      <c r="AY265" s="3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5"/>
      <c r="BO265" s="172">
        <f>AY265^3+AZ265^3+BA265^3+BB265^3+BC265^3+BD265^3+BE265^3+BF265^3+AY266^3+AZ266^3+BA266^3+BB266^3+BC266^3+BD266^3+BE266^3+BF266^3</f>
        <v>0</v>
      </c>
      <c r="BP265" s="125">
        <f t="shared" si="45"/>
        <v>0</v>
      </c>
      <c r="BQ265" s="95"/>
      <c r="BR265" s="81"/>
      <c r="BS265" s="82"/>
      <c r="BT265" s="82"/>
      <c r="BU265" s="82"/>
      <c r="BV265" s="82"/>
      <c r="BW265" s="82"/>
      <c r="BX265" s="82"/>
      <c r="BY265" s="82"/>
      <c r="BZ265" s="83"/>
      <c r="CA265" s="83"/>
      <c r="CB265" s="83"/>
      <c r="CC265" s="83"/>
      <c r="CD265" s="83"/>
      <c r="CE265" s="83"/>
      <c r="CF265" s="83"/>
      <c r="CG265" s="84"/>
      <c r="CH265" s="66"/>
      <c r="CI265" s="51"/>
      <c r="CJ265" s="144"/>
      <c r="CK265" s="109"/>
      <c r="CL265" s="58"/>
      <c r="CM265" s="3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5"/>
      <c r="DC265" s="172">
        <f>CM265^3+CN265^3+CO265^3+CP265^3+CQ265^3+CR265^3+CS265^3+CT265^3+CM266^3+CN266^3+CO266^3+CP266^3+CQ266^3+CR266^3+CS266^3+CT266^3</f>
        <v>0</v>
      </c>
      <c r="DD265" s="125">
        <f t="shared" si="46"/>
        <v>0</v>
      </c>
      <c r="DE265" s="95"/>
      <c r="DF265" s="89"/>
      <c r="DG265" s="83"/>
      <c r="DH265" s="82"/>
      <c r="DI265" s="82"/>
      <c r="DJ265" s="83"/>
      <c r="DK265" s="83"/>
      <c r="DL265" s="82"/>
      <c r="DM265" s="82"/>
      <c r="DN265" s="83"/>
      <c r="DO265" s="83"/>
      <c r="DP265" s="82"/>
      <c r="DQ265" s="82"/>
      <c r="DR265" s="83"/>
      <c r="DS265" s="83"/>
      <c r="DT265" s="82"/>
      <c r="DU265" s="86"/>
      <c r="DV265" s="66"/>
      <c r="DW265" s="51"/>
      <c r="DY265" s="109"/>
      <c r="DZ265" s="58"/>
      <c r="EA265" s="3"/>
      <c r="EB265" s="4"/>
      <c r="EC265" s="4"/>
      <c r="ED265" s="4"/>
      <c r="EE265" s="4"/>
      <c r="EF265" s="4"/>
      <c r="EG265" s="4"/>
      <c r="EH265" s="4"/>
      <c r="EI265" s="4"/>
      <c r="EJ265" s="4"/>
      <c r="EK265" s="4"/>
      <c r="EL265" s="4"/>
      <c r="EM265" s="4"/>
      <c r="EN265" s="4"/>
      <c r="EO265" s="4"/>
      <c r="EP265" s="5"/>
      <c r="EQ265" s="172">
        <f>EA265^3+EB265^3+EC265^3+ED265^3+EE265^3+EF265^3+EG265^3+EH265^3+EA266^3+EB266^3+EC266^3+ED266^3+EE266^3+EF266^3+EG266^3+EH266^3</f>
        <v>0</v>
      </c>
      <c r="ER265" s="125">
        <f t="shared" si="47"/>
        <v>0</v>
      </c>
      <c r="ES265" s="95"/>
      <c r="ET265" s="81"/>
      <c r="EU265" s="131"/>
      <c r="EV265" s="131"/>
      <c r="EW265" s="131"/>
      <c r="EX265" s="131"/>
      <c r="EY265" s="131"/>
      <c r="EZ265" s="131"/>
      <c r="FA265" s="83"/>
      <c r="FB265" s="82"/>
      <c r="FC265" s="131"/>
      <c r="FD265" s="131"/>
      <c r="FE265" s="131"/>
      <c r="FF265" s="131"/>
      <c r="FG265" s="131"/>
      <c r="FH265" s="131"/>
      <c r="FI265" s="84"/>
      <c r="FJ265" s="66"/>
      <c r="FK265" s="51"/>
    </row>
    <row r="266" spans="1:167" x14ac:dyDescent="0.2">
      <c r="A266" s="32"/>
      <c r="B266" s="32"/>
      <c r="C266" s="32"/>
      <c r="D266" s="106" t="s">
        <v>52</v>
      </c>
      <c r="E266" s="107" t="s">
        <v>207</v>
      </c>
      <c r="F266" s="108">
        <f>B4+(252*B6)</f>
        <v>253</v>
      </c>
      <c r="G266" s="104"/>
      <c r="H266" s="43"/>
      <c r="I266" s="109"/>
      <c r="J266" s="58"/>
      <c r="K266" s="3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5"/>
      <c r="AA266" s="172">
        <f>S265^3+T265^3+U265^3+V265^3+W265^3+X265^3+Y265^3+Z265^3+S266^3+T266^3+U266^3+V266^3+W266^3+X266^3+Y266^3+Z266^3</f>
        <v>0</v>
      </c>
      <c r="AB266" s="125">
        <f t="shared" si="44"/>
        <v>0</v>
      </c>
      <c r="AC266" s="61"/>
      <c r="AD266" s="81"/>
      <c r="AE266" s="82"/>
      <c r="AF266" s="82"/>
      <c r="AG266" s="82"/>
      <c r="AH266" s="83"/>
      <c r="AI266" s="83"/>
      <c r="AJ266" s="83"/>
      <c r="AK266" s="83"/>
      <c r="AL266" s="82"/>
      <c r="AM266" s="82"/>
      <c r="AN266" s="82"/>
      <c r="AO266" s="82"/>
      <c r="AP266" s="83"/>
      <c r="AQ266" s="83"/>
      <c r="AR266" s="83"/>
      <c r="AS266" s="84"/>
      <c r="AT266" s="66"/>
      <c r="AU266" s="51"/>
      <c r="AW266" s="109"/>
      <c r="AX266" s="58"/>
      <c r="AY266" s="3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5"/>
      <c r="BO266" s="172">
        <f>BG265^3+BH265^3+BI265^3+BJ265^3+BK265^3+BL265^3+BM265^3+BN265^3+BG266^3+BH266^3+BI266^3+BJ266^3+BK266^3+BL266^3+BM266^3+BN266^3</f>
        <v>0</v>
      </c>
      <c r="BP266" s="125">
        <f t="shared" si="45"/>
        <v>0</v>
      </c>
      <c r="BQ266" s="61"/>
      <c r="BR266" s="81"/>
      <c r="BS266" s="82"/>
      <c r="BT266" s="82"/>
      <c r="BU266" s="82"/>
      <c r="BV266" s="82"/>
      <c r="BW266" s="82"/>
      <c r="BX266" s="82"/>
      <c r="BY266" s="82"/>
      <c r="BZ266" s="83"/>
      <c r="CA266" s="83"/>
      <c r="CB266" s="83"/>
      <c r="CC266" s="83"/>
      <c r="CD266" s="83"/>
      <c r="CE266" s="83"/>
      <c r="CF266" s="83"/>
      <c r="CG266" s="84"/>
      <c r="CH266" s="66"/>
      <c r="CI266" s="51"/>
      <c r="CJ266" s="144"/>
      <c r="CK266" s="109"/>
      <c r="CL266" s="58"/>
      <c r="CM266" s="3"/>
      <c r="CN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5"/>
      <c r="DC266" s="172">
        <f>CU265^3+CV265^3+CW265^3+CX265^3+CY265^3+CZ265^3+DA265^3+DB265^3+CU266^3+CV266^3+CW266^3+CX266^3+CY266^3+CZ266^3+DA266^3+DB266^3</f>
        <v>0</v>
      </c>
      <c r="DD266" s="125">
        <f t="shared" si="46"/>
        <v>0</v>
      </c>
      <c r="DE266" s="61"/>
      <c r="DF266" s="89"/>
      <c r="DG266" s="83"/>
      <c r="DH266" s="82"/>
      <c r="DI266" s="82"/>
      <c r="DJ266" s="83"/>
      <c r="DK266" s="83"/>
      <c r="DL266" s="82"/>
      <c r="DM266" s="82"/>
      <c r="DN266" s="83"/>
      <c r="DO266" s="83"/>
      <c r="DP266" s="82"/>
      <c r="DQ266" s="82"/>
      <c r="DR266" s="83"/>
      <c r="DS266" s="83"/>
      <c r="DT266" s="82"/>
      <c r="DU266" s="86"/>
      <c r="DV266" s="66"/>
      <c r="DW266" s="51"/>
      <c r="DY266" s="109"/>
      <c r="DZ266" s="58"/>
      <c r="EA266" s="3"/>
      <c r="EB266" s="4"/>
      <c r="EC266" s="4"/>
      <c r="ED266" s="4"/>
      <c r="EE266" s="4"/>
      <c r="EF266" s="4"/>
      <c r="EG266" s="4"/>
      <c r="EH266" s="4"/>
      <c r="EI266" s="4"/>
      <c r="EJ266" s="4"/>
      <c r="EK266" s="4"/>
      <c r="EL266" s="4"/>
      <c r="EM266" s="4"/>
      <c r="EN266" s="4"/>
      <c r="EO266" s="4"/>
      <c r="EP266" s="5"/>
      <c r="EQ266" s="172">
        <f>EI265^3+EJ265^3+EK265^3+EL265^3+EM265^3+EN265^3+EO265^3+EP265^3+EI266^3+EJ266^3+EK266^3+EL266^3+EM266^3+EN266^3+EO266^3+EP266^3</f>
        <v>0</v>
      </c>
      <c r="ER266" s="125">
        <f t="shared" si="47"/>
        <v>0</v>
      </c>
      <c r="ES266" s="61"/>
      <c r="ET266" s="174"/>
      <c r="EU266" s="82"/>
      <c r="EV266" s="131"/>
      <c r="EW266" s="131"/>
      <c r="EX266" s="131"/>
      <c r="EY266" s="131"/>
      <c r="EZ266" s="83"/>
      <c r="FA266" s="131"/>
      <c r="FB266" s="131"/>
      <c r="FC266" s="82"/>
      <c r="FD266" s="131"/>
      <c r="FE266" s="131"/>
      <c r="FF266" s="131"/>
      <c r="FG266" s="131"/>
      <c r="FH266" s="83"/>
      <c r="FI266" s="175"/>
      <c r="FJ266" s="66"/>
      <c r="FK266" s="51"/>
    </row>
    <row r="267" spans="1:167" x14ac:dyDescent="0.2">
      <c r="A267" s="32"/>
      <c r="B267" s="32"/>
      <c r="C267" s="32"/>
      <c r="D267" s="106" t="s">
        <v>180</v>
      </c>
      <c r="E267" s="107" t="s">
        <v>207</v>
      </c>
      <c r="F267" s="108">
        <f>B4+(253*B6)</f>
        <v>254</v>
      </c>
      <c r="G267" s="104"/>
      <c r="H267" s="43"/>
      <c r="I267" s="109"/>
      <c r="J267" s="58"/>
      <c r="K267" s="3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5"/>
      <c r="AA267" s="172">
        <f>K267^3+L267^3+M267^3+N267^3+O267^3+P267^3+Q267^3+R267^3+K268^3+L268^3+M268^3+N268^3+O268^3+P268^3+Q268^3+R268^3</f>
        <v>0</v>
      </c>
      <c r="AB267" s="125">
        <f t="shared" si="44"/>
        <v>0</v>
      </c>
      <c r="AC267" s="61"/>
      <c r="AD267" s="81"/>
      <c r="AE267" s="82"/>
      <c r="AF267" s="82"/>
      <c r="AG267" s="82"/>
      <c r="AH267" s="83"/>
      <c r="AI267" s="83"/>
      <c r="AJ267" s="83"/>
      <c r="AK267" s="83"/>
      <c r="AL267" s="82"/>
      <c r="AM267" s="82"/>
      <c r="AN267" s="82"/>
      <c r="AO267" s="82"/>
      <c r="AP267" s="83"/>
      <c r="AQ267" s="83"/>
      <c r="AR267" s="83"/>
      <c r="AS267" s="84"/>
      <c r="AT267" s="66"/>
      <c r="AU267" s="51"/>
      <c r="AW267" s="109"/>
      <c r="AX267" s="58"/>
      <c r="AY267" s="3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5"/>
      <c r="BO267" s="172">
        <f>AY267^3+AZ267^3+BA267^3+BB267^3+BC267^3+BD267^3+BE267^3+BF267^3+AY268^3+AZ268^3+BA268^3+BB268^3+BC268^3+BD268^3+BE268^3+BF268^3</f>
        <v>0</v>
      </c>
      <c r="BP267" s="125">
        <f t="shared" si="45"/>
        <v>0</v>
      </c>
      <c r="BQ267" s="61"/>
      <c r="BR267" s="89"/>
      <c r="BS267" s="83"/>
      <c r="BT267" s="83"/>
      <c r="BU267" s="83"/>
      <c r="BV267" s="83"/>
      <c r="BW267" s="83"/>
      <c r="BX267" s="83"/>
      <c r="BY267" s="83"/>
      <c r="BZ267" s="82"/>
      <c r="CA267" s="82"/>
      <c r="CB267" s="82"/>
      <c r="CC267" s="82"/>
      <c r="CD267" s="82"/>
      <c r="CE267" s="82"/>
      <c r="CF267" s="82"/>
      <c r="CG267" s="86"/>
      <c r="CH267" s="66"/>
      <c r="CI267" s="51"/>
      <c r="CJ267" s="144"/>
      <c r="CK267" s="109"/>
      <c r="CL267" s="58"/>
      <c r="CM267" s="3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5"/>
      <c r="DC267" s="172">
        <f>CM267^3+CN267^3+CO267^3+CP267^3+CQ267^3+CR267^3+CS267^3+CT267^3+CM268^3+CN268^3+CO268^3+CP268^3+CQ268^3+CR268^3+CS268^3+CT268^3</f>
        <v>0</v>
      </c>
      <c r="DD267" s="125">
        <f t="shared" si="46"/>
        <v>0</v>
      </c>
      <c r="DE267" s="61"/>
      <c r="DF267" s="89"/>
      <c r="DG267" s="83"/>
      <c r="DH267" s="82"/>
      <c r="DI267" s="82"/>
      <c r="DJ267" s="83"/>
      <c r="DK267" s="83"/>
      <c r="DL267" s="82"/>
      <c r="DM267" s="82"/>
      <c r="DN267" s="83"/>
      <c r="DO267" s="83"/>
      <c r="DP267" s="82"/>
      <c r="DQ267" s="82"/>
      <c r="DR267" s="83"/>
      <c r="DS267" s="83"/>
      <c r="DT267" s="82"/>
      <c r="DU267" s="86"/>
      <c r="DV267" s="66"/>
      <c r="DW267" s="51"/>
      <c r="DY267" s="109"/>
      <c r="DZ267" s="58"/>
      <c r="EA267" s="3"/>
      <c r="EB267" s="4"/>
      <c r="EC267" s="4"/>
      <c r="ED267" s="4"/>
      <c r="EE267" s="4"/>
      <c r="EF267" s="4"/>
      <c r="EG267" s="4"/>
      <c r="EH267" s="4"/>
      <c r="EI267" s="4"/>
      <c r="EJ267" s="4"/>
      <c r="EK267" s="4"/>
      <c r="EL267" s="4"/>
      <c r="EM267" s="4"/>
      <c r="EN267" s="4"/>
      <c r="EO267" s="4"/>
      <c r="EP267" s="5"/>
      <c r="EQ267" s="172">
        <f>EA267^3+EB267^3+EC267^3+ED267^3+EE267^3+EF267^3+EG267^3+EH267^3+EA268^3+EB268^3+EC268^3+ED268^3+EE268^3+EF268^3+EG268^3+EH268^3</f>
        <v>0</v>
      </c>
      <c r="ER267" s="125">
        <f t="shared" si="47"/>
        <v>0</v>
      </c>
      <c r="ES267" s="61"/>
      <c r="ET267" s="174"/>
      <c r="EU267" s="131"/>
      <c r="EV267" s="82"/>
      <c r="EW267" s="131"/>
      <c r="EX267" s="131"/>
      <c r="EY267" s="83"/>
      <c r="EZ267" s="131"/>
      <c r="FA267" s="131"/>
      <c r="FB267" s="131"/>
      <c r="FC267" s="131"/>
      <c r="FD267" s="82"/>
      <c r="FE267" s="131"/>
      <c r="FF267" s="131"/>
      <c r="FG267" s="83"/>
      <c r="FH267" s="131"/>
      <c r="FI267" s="175"/>
      <c r="FJ267" s="66"/>
      <c r="FK267" s="51"/>
    </row>
    <row r="268" spans="1:167" x14ac:dyDescent="0.2">
      <c r="A268" s="32"/>
      <c r="B268" s="32"/>
      <c r="C268" s="32"/>
      <c r="D268" s="106" t="s">
        <v>210</v>
      </c>
      <c r="E268" s="107" t="s">
        <v>207</v>
      </c>
      <c r="F268" s="108">
        <f>B4+(254*B6)</f>
        <v>255</v>
      </c>
      <c r="G268" s="104"/>
      <c r="H268" s="43"/>
      <c r="I268" s="109"/>
      <c r="J268" s="58"/>
      <c r="K268" s="3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5"/>
      <c r="AA268" s="172">
        <f>S267^3+T267^3+U267^3+V267^3+W267^3+X267^3+Y267^3+Z267^3+S268^3+T268^3+U268^3+V268^3+W268^3+X268^3+Y268^3+Z268^3</f>
        <v>0</v>
      </c>
      <c r="AB268" s="125">
        <f t="shared" si="44"/>
        <v>0</v>
      </c>
      <c r="AC268" s="61"/>
      <c r="AD268" s="81"/>
      <c r="AE268" s="82"/>
      <c r="AF268" s="82"/>
      <c r="AG268" s="82"/>
      <c r="AH268" s="83"/>
      <c r="AI268" s="83"/>
      <c r="AJ268" s="83"/>
      <c r="AK268" s="83"/>
      <c r="AL268" s="82"/>
      <c r="AM268" s="82"/>
      <c r="AN268" s="82"/>
      <c r="AO268" s="82"/>
      <c r="AP268" s="83"/>
      <c r="AQ268" s="83"/>
      <c r="AR268" s="83"/>
      <c r="AS268" s="84"/>
      <c r="AT268" s="66"/>
      <c r="AU268" s="51"/>
      <c r="AW268" s="109"/>
      <c r="AX268" s="58"/>
      <c r="AY268" s="3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5"/>
      <c r="BO268" s="172">
        <f>BG267^3+BH267^3+BI267^3+BJ267^3+BK267^3+BL267^3+BM267^3+BN267^3+BG268^3+BH268^3+BI268^3+BJ268^3+BK268^3+BL268^3+BM268^3+BN268^3</f>
        <v>0</v>
      </c>
      <c r="BP268" s="125">
        <f t="shared" si="45"/>
        <v>0</v>
      </c>
      <c r="BQ268" s="61"/>
      <c r="BR268" s="89"/>
      <c r="BS268" s="83"/>
      <c r="BT268" s="83"/>
      <c r="BU268" s="83"/>
      <c r="BV268" s="83"/>
      <c r="BW268" s="83"/>
      <c r="BX268" s="83"/>
      <c r="BY268" s="83"/>
      <c r="BZ268" s="82"/>
      <c r="CA268" s="82"/>
      <c r="CB268" s="82"/>
      <c r="CC268" s="82"/>
      <c r="CD268" s="82"/>
      <c r="CE268" s="82"/>
      <c r="CF268" s="82"/>
      <c r="CG268" s="86"/>
      <c r="CH268" s="66"/>
      <c r="CI268" s="51"/>
      <c r="CJ268" s="144"/>
      <c r="CK268" s="109"/>
      <c r="CL268" s="58"/>
      <c r="CM268" s="3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5"/>
      <c r="DC268" s="172">
        <f>CU267^3+CV267^3+CW267^3+CX267^3+CY267^3+CZ267^3+DA267^3+DB267^3+CU268^3+CV268^3+CW268^3+CX268^3+CY268^3+CZ268^3+DA268^3+DB268^3</f>
        <v>0</v>
      </c>
      <c r="DD268" s="125">
        <f t="shared" si="46"/>
        <v>0</v>
      </c>
      <c r="DE268" s="61"/>
      <c r="DF268" s="89"/>
      <c r="DG268" s="83"/>
      <c r="DH268" s="82"/>
      <c r="DI268" s="82"/>
      <c r="DJ268" s="83"/>
      <c r="DK268" s="83"/>
      <c r="DL268" s="82"/>
      <c r="DM268" s="82"/>
      <c r="DN268" s="83"/>
      <c r="DO268" s="83"/>
      <c r="DP268" s="82"/>
      <c r="DQ268" s="82"/>
      <c r="DR268" s="83"/>
      <c r="DS268" s="83"/>
      <c r="DT268" s="82"/>
      <c r="DU268" s="86"/>
      <c r="DV268" s="66"/>
      <c r="DW268" s="51"/>
      <c r="DY268" s="109"/>
      <c r="DZ268" s="58"/>
      <c r="EA268" s="3"/>
      <c r="EB268" s="4"/>
      <c r="EC268" s="4"/>
      <c r="ED268" s="4"/>
      <c r="EE268" s="4"/>
      <c r="EF268" s="4"/>
      <c r="EG268" s="4"/>
      <c r="EH268" s="4"/>
      <c r="EI268" s="4"/>
      <c r="EJ268" s="4"/>
      <c r="EK268" s="4"/>
      <c r="EL268" s="4"/>
      <c r="EM268" s="4"/>
      <c r="EN268" s="4"/>
      <c r="EO268" s="4"/>
      <c r="EP268" s="5"/>
      <c r="EQ268" s="172">
        <f>EI267^3+EJ267^3+EK267^3+EL267^3+EM267^3+EN267^3+EO267^3+EP267^3+EI268^3+EJ268^3+EK268^3+EL268^3+EM268^3+EN268^3+EO268^3+EP268^3</f>
        <v>0</v>
      </c>
      <c r="ER268" s="125">
        <f t="shared" si="47"/>
        <v>0</v>
      </c>
      <c r="ES268" s="61"/>
      <c r="ET268" s="174"/>
      <c r="EU268" s="131"/>
      <c r="EV268" s="131"/>
      <c r="EW268" s="82"/>
      <c r="EX268" s="83"/>
      <c r="EY268" s="131"/>
      <c r="EZ268" s="131"/>
      <c r="FA268" s="131"/>
      <c r="FB268" s="131"/>
      <c r="FC268" s="131"/>
      <c r="FD268" s="131"/>
      <c r="FE268" s="82"/>
      <c r="FF268" s="83"/>
      <c r="FG268" s="131"/>
      <c r="FH268" s="131"/>
      <c r="FI268" s="175"/>
      <c r="FJ268" s="66"/>
      <c r="FK268" s="51"/>
    </row>
    <row r="269" spans="1:167" ht="13.5" thickBot="1" x14ac:dyDescent="0.25">
      <c r="A269" s="32"/>
      <c r="B269" s="32"/>
      <c r="C269" s="32"/>
      <c r="D269" s="106" t="s">
        <v>7</v>
      </c>
      <c r="E269" s="107" t="s">
        <v>207</v>
      </c>
      <c r="F269" s="110">
        <f>B4+(255*B6)</f>
        <v>256</v>
      </c>
      <c r="G269" s="104"/>
      <c r="H269" s="43"/>
      <c r="I269" s="109"/>
      <c r="J269" s="58"/>
      <c r="K269" s="3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5"/>
      <c r="AA269" s="172">
        <f>K269^3+L269^3+M269^3+N269^3+O269^3+P269^3+Q269^3+R269^3+K270^3+L270^3+M270^3+N270^3+O270^3+P270^3+Q270^3+R270^3</f>
        <v>0</v>
      </c>
      <c r="AB269" s="125">
        <f t="shared" si="44"/>
        <v>0</v>
      </c>
      <c r="AC269" s="61"/>
      <c r="AD269" s="89"/>
      <c r="AE269" s="83"/>
      <c r="AF269" s="83"/>
      <c r="AG269" s="83"/>
      <c r="AH269" s="82"/>
      <c r="AI269" s="82"/>
      <c r="AJ269" s="82"/>
      <c r="AK269" s="82"/>
      <c r="AL269" s="83"/>
      <c r="AM269" s="83"/>
      <c r="AN269" s="83"/>
      <c r="AO269" s="83"/>
      <c r="AP269" s="82"/>
      <c r="AQ269" s="82"/>
      <c r="AR269" s="82"/>
      <c r="AS269" s="86"/>
      <c r="AT269" s="66"/>
      <c r="AU269" s="51"/>
      <c r="AW269" s="109"/>
      <c r="AX269" s="58"/>
      <c r="AY269" s="3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5"/>
      <c r="BO269" s="172">
        <f>AY269^3+AZ269^3+BA269^3+BB269^3+BC269^3+BD269^3+BE269^3+BF269^3+AY270^3+AZ270^3+BA270^3+BB270^3+BC270^3+BD270^3+BE270^3+BF270^3</f>
        <v>0</v>
      </c>
      <c r="BP269" s="125">
        <f t="shared" si="45"/>
        <v>0</v>
      </c>
      <c r="BQ269" s="61"/>
      <c r="BR269" s="81"/>
      <c r="BS269" s="82"/>
      <c r="BT269" s="82"/>
      <c r="BU269" s="82"/>
      <c r="BV269" s="82"/>
      <c r="BW269" s="82"/>
      <c r="BX269" s="82"/>
      <c r="BY269" s="82"/>
      <c r="BZ269" s="83"/>
      <c r="CA269" s="83"/>
      <c r="CB269" s="83"/>
      <c r="CC269" s="83"/>
      <c r="CD269" s="83"/>
      <c r="CE269" s="83"/>
      <c r="CF269" s="83"/>
      <c r="CG269" s="84"/>
      <c r="CH269" s="66"/>
      <c r="CI269" s="51"/>
      <c r="CJ269" s="144"/>
      <c r="CK269" s="109"/>
      <c r="CL269" s="58"/>
      <c r="CM269" s="3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5"/>
      <c r="DC269" s="172">
        <f>CM269^3+CN269^3+CO269^3+CP269^3+CQ269^3+CR269^3+CS269^3+CT269^3+CM270^3+CN270^3+CO270^3+CP270^3+CQ270^3+CR270^3+CS270^3+CT270^3</f>
        <v>0</v>
      </c>
      <c r="DD269" s="125">
        <f t="shared" si="46"/>
        <v>0</v>
      </c>
      <c r="DE269" s="61"/>
      <c r="DF269" s="89"/>
      <c r="DG269" s="83"/>
      <c r="DH269" s="82"/>
      <c r="DI269" s="82"/>
      <c r="DJ269" s="83"/>
      <c r="DK269" s="83"/>
      <c r="DL269" s="82"/>
      <c r="DM269" s="82"/>
      <c r="DN269" s="83"/>
      <c r="DO269" s="83"/>
      <c r="DP269" s="82"/>
      <c r="DQ269" s="82"/>
      <c r="DR269" s="83"/>
      <c r="DS269" s="83"/>
      <c r="DT269" s="82"/>
      <c r="DU269" s="86"/>
      <c r="DV269" s="66"/>
      <c r="DW269" s="51"/>
      <c r="DY269" s="109"/>
      <c r="DZ269" s="58"/>
      <c r="EA269" s="3"/>
      <c r="EB269" s="4"/>
      <c r="EC269" s="4"/>
      <c r="ED269" s="4"/>
      <c r="EE269" s="4"/>
      <c r="EF269" s="4"/>
      <c r="EG269" s="4"/>
      <c r="EH269" s="4"/>
      <c r="EI269" s="4"/>
      <c r="EJ269" s="4"/>
      <c r="EK269" s="4"/>
      <c r="EL269" s="4"/>
      <c r="EM269" s="4"/>
      <c r="EN269" s="4"/>
      <c r="EO269" s="4"/>
      <c r="EP269" s="5"/>
      <c r="EQ269" s="172">
        <f>EA269^3+EB269^3+EC269^3+ED269^3+EE269^3+EF269^3+EG269^3+EH269^3+EA270^3+EB270^3+EC270^3+ED270^3+EE270^3+EF270^3+EG270^3+EH270^3</f>
        <v>0</v>
      </c>
      <c r="ER269" s="125">
        <f t="shared" si="47"/>
        <v>0</v>
      </c>
      <c r="ES269" s="61"/>
      <c r="ET269" s="174"/>
      <c r="EU269" s="131"/>
      <c r="EV269" s="131"/>
      <c r="EW269" s="83"/>
      <c r="EX269" s="82"/>
      <c r="EY269" s="131"/>
      <c r="EZ269" s="131"/>
      <c r="FA269" s="131"/>
      <c r="FB269" s="131"/>
      <c r="FC269" s="131"/>
      <c r="FD269" s="131"/>
      <c r="FE269" s="83"/>
      <c r="FF269" s="82"/>
      <c r="FG269" s="131"/>
      <c r="FH269" s="131"/>
      <c r="FI269" s="175"/>
      <c r="FJ269" s="66"/>
      <c r="FK269" s="51"/>
    </row>
    <row r="270" spans="1:167" x14ac:dyDescent="0.2">
      <c r="A270" s="32"/>
      <c r="B270" s="32"/>
      <c r="C270" s="32"/>
      <c r="D270" s="156"/>
      <c r="E270" s="157"/>
      <c r="F270" s="158"/>
      <c r="G270" s="104"/>
      <c r="H270" s="43"/>
      <c r="I270" s="109"/>
      <c r="J270" s="58"/>
      <c r="K270" s="3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5"/>
      <c r="AA270" s="172">
        <f>S269^3+T269^3+U269^3+V269^3+W269^3+X269^3+Y269^3+Z269^3+S270^3+T270^3+U270^3+V270^3+W270^3+X270^3+Y270^3+Z270^3</f>
        <v>0</v>
      </c>
      <c r="AB270" s="125">
        <f t="shared" si="44"/>
        <v>0</v>
      </c>
      <c r="AC270" s="61"/>
      <c r="AD270" s="89"/>
      <c r="AE270" s="83"/>
      <c r="AF270" s="83"/>
      <c r="AG270" s="83"/>
      <c r="AH270" s="82"/>
      <c r="AI270" s="82"/>
      <c r="AJ270" s="82"/>
      <c r="AK270" s="82"/>
      <c r="AL270" s="83"/>
      <c r="AM270" s="83"/>
      <c r="AN270" s="83"/>
      <c r="AO270" s="83"/>
      <c r="AP270" s="82"/>
      <c r="AQ270" s="82"/>
      <c r="AR270" s="82"/>
      <c r="AS270" s="86"/>
      <c r="AT270" s="66"/>
      <c r="AU270" s="51"/>
      <c r="AW270" s="109"/>
      <c r="AX270" s="58"/>
      <c r="AY270" s="3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5"/>
      <c r="BO270" s="172">
        <f>BG269^3+BH269^3+BI269^3+BJ269^3+BK269^3+BL269^3+BM269^3+BN269^3+BG270^3+BH270^3+BI270^3+BJ270^3+BK270^3+BL270^3+BM270^3+BN270^3</f>
        <v>0</v>
      </c>
      <c r="BP270" s="125">
        <f t="shared" si="45"/>
        <v>0</v>
      </c>
      <c r="BQ270" s="61"/>
      <c r="BR270" s="81"/>
      <c r="BS270" s="82"/>
      <c r="BT270" s="82"/>
      <c r="BU270" s="82"/>
      <c r="BV270" s="82"/>
      <c r="BW270" s="82"/>
      <c r="BX270" s="82"/>
      <c r="BY270" s="82"/>
      <c r="BZ270" s="83"/>
      <c r="CA270" s="83"/>
      <c r="CB270" s="83"/>
      <c r="CC270" s="83"/>
      <c r="CD270" s="83"/>
      <c r="CE270" s="83"/>
      <c r="CF270" s="83"/>
      <c r="CG270" s="84"/>
      <c r="CH270" s="66"/>
      <c r="CI270" s="51"/>
      <c r="CJ270" s="144"/>
      <c r="CK270" s="109"/>
      <c r="CL270" s="58"/>
      <c r="CM270" s="3"/>
      <c r="CN270" s="4"/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5"/>
      <c r="DC270" s="172">
        <f>CU269^3+CV269^3+CW269^3+CX269^3+CY269^3+CZ269^3+DA269^3+DB269^3+CU270^3+CV270^3+CW270^3+CX270^3+CY270^3+CZ270^3+DA270^3+DB270^3</f>
        <v>0</v>
      </c>
      <c r="DD270" s="125">
        <f t="shared" si="46"/>
        <v>0</v>
      </c>
      <c r="DE270" s="61"/>
      <c r="DF270" s="89"/>
      <c r="DG270" s="83"/>
      <c r="DH270" s="82"/>
      <c r="DI270" s="82"/>
      <c r="DJ270" s="83"/>
      <c r="DK270" s="83"/>
      <c r="DL270" s="82"/>
      <c r="DM270" s="82"/>
      <c r="DN270" s="83"/>
      <c r="DO270" s="83"/>
      <c r="DP270" s="82"/>
      <c r="DQ270" s="82"/>
      <c r="DR270" s="83"/>
      <c r="DS270" s="83"/>
      <c r="DT270" s="82"/>
      <c r="DU270" s="86"/>
      <c r="DV270" s="66"/>
      <c r="DW270" s="51"/>
      <c r="DY270" s="109"/>
      <c r="DZ270" s="58"/>
      <c r="EA270" s="3"/>
      <c r="EB270" s="4"/>
      <c r="EC270" s="4"/>
      <c r="ED270" s="4"/>
      <c r="EE270" s="4"/>
      <c r="EF270" s="4"/>
      <c r="EG270" s="4"/>
      <c r="EH270" s="4"/>
      <c r="EI270" s="4"/>
      <c r="EJ270" s="4"/>
      <c r="EK270" s="4"/>
      <c r="EL270" s="4"/>
      <c r="EM270" s="4"/>
      <c r="EN270" s="4"/>
      <c r="EO270" s="4"/>
      <c r="EP270" s="5"/>
      <c r="EQ270" s="172">
        <f>EI269^3+EJ269^3+EK269^3+EL269^3+EM269^3+EN269^3+EO269^3+EP269^3+EI270^3+EJ270^3+EK270^3+EL270^3+EM270^3+EN270^3+EO270^3+EP270^3</f>
        <v>0</v>
      </c>
      <c r="ER270" s="125">
        <f t="shared" si="47"/>
        <v>0</v>
      </c>
      <c r="ES270" s="61"/>
      <c r="ET270" s="174"/>
      <c r="EU270" s="131"/>
      <c r="EV270" s="83"/>
      <c r="EW270" s="131"/>
      <c r="EX270" s="131"/>
      <c r="EY270" s="82"/>
      <c r="EZ270" s="131"/>
      <c r="FA270" s="131"/>
      <c r="FB270" s="131"/>
      <c r="FC270" s="131"/>
      <c r="FD270" s="83"/>
      <c r="FE270" s="131"/>
      <c r="FF270" s="131"/>
      <c r="FG270" s="82"/>
      <c r="FH270" s="131"/>
      <c r="FI270" s="175"/>
      <c r="FJ270" s="66"/>
      <c r="FK270" s="51"/>
    </row>
    <row r="271" spans="1:167" x14ac:dyDescent="0.2">
      <c r="A271" s="32"/>
      <c r="B271" s="159"/>
      <c r="C271" s="52"/>
      <c r="D271" s="159" t="s">
        <v>273</v>
      </c>
      <c r="E271" s="32"/>
      <c r="F271" s="32"/>
      <c r="G271" s="32"/>
      <c r="I271" s="109"/>
      <c r="J271" s="58"/>
      <c r="K271" s="3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5"/>
      <c r="AA271" s="172">
        <f>K271^3+L271^3+M271^3+N271^3+O271^3+P271^3+Q271^3+R271^3+K272^3+L272^3+M272^3+N272^3+O272^3+P272^3+Q272^3+R272^3</f>
        <v>0</v>
      </c>
      <c r="AB271" s="125">
        <f t="shared" si="44"/>
        <v>0</v>
      </c>
      <c r="AC271" s="61"/>
      <c r="AD271" s="89"/>
      <c r="AE271" s="83"/>
      <c r="AF271" s="83"/>
      <c r="AG271" s="83"/>
      <c r="AH271" s="82"/>
      <c r="AI271" s="82"/>
      <c r="AJ271" s="82"/>
      <c r="AK271" s="82"/>
      <c r="AL271" s="83"/>
      <c r="AM271" s="83"/>
      <c r="AN271" s="83"/>
      <c r="AO271" s="83"/>
      <c r="AP271" s="82"/>
      <c r="AQ271" s="82"/>
      <c r="AR271" s="82"/>
      <c r="AS271" s="86"/>
      <c r="AT271" s="66"/>
      <c r="AU271" s="51"/>
      <c r="AW271" s="109"/>
      <c r="AX271" s="58"/>
      <c r="AY271" s="3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5"/>
      <c r="BO271" s="172">
        <f>AY271^3+AZ271^3+BA271^3+BB271^3+BC271^3+BD271^3+BE271^3+BF271^3+AY272^3+AZ272^3+BA272^3+BB272^3+BC272^3+BD272^3+BE272^3+BF272^3</f>
        <v>0</v>
      </c>
      <c r="BP271" s="125">
        <f t="shared" si="45"/>
        <v>0</v>
      </c>
      <c r="BQ271" s="61"/>
      <c r="BR271" s="89"/>
      <c r="BS271" s="83"/>
      <c r="BT271" s="83"/>
      <c r="BU271" s="83"/>
      <c r="BV271" s="83"/>
      <c r="BW271" s="83"/>
      <c r="BX271" s="83"/>
      <c r="BY271" s="83"/>
      <c r="BZ271" s="82"/>
      <c r="CA271" s="82"/>
      <c r="CB271" s="82"/>
      <c r="CC271" s="82"/>
      <c r="CD271" s="82"/>
      <c r="CE271" s="82"/>
      <c r="CF271" s="82"/>
      <c r="CG271" s="86"/>
      <c r="CH271" s="66"/>
      <c r="CI271" s="51"/>
      <c r="CJ271" s="144"/>
      <c r="CK271" s="109"/>
      <c r="CL271" s="58"/>
      <c r="CM271" s="3"/>
      <c r="CN271" s="4"/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4"/>
      <c r="CZ271" s="4"/>
      <c r="DA271" s="4"/>
      <c r="DB271" s="5"/>
      <c r="DC271" s="172">
        <f>CM271^3+CN271^3+CO271^3+CP271^3+CQ271^3+CR271^3+CS271^3+CT271^3+CM272^3+CN272^3+CO272^3+CP272^3+CQ272^3+CR272^3+CS272^3+CT272^3</f>
        <v>0</v>
      </c>
      <c r="DD271" s="125">
        <f t="shared" si="46"/>
        <v>0</v>
      </c>
      <c r="DE271" s="61"/>
      <c r="DF271" s="89"/>
      <c r="DG271" s="83"/>
      <c r="DH271" s="82"/>
      <c r="DI271" s="82"/>
      <c r="DJ271" s="83"/>
      <c r="DK271" s="83"/>
      <c r="DL271" s="82"/>
      <c r="DM271" s="82"/>
      <c r="DN271" s="83"/>
      <c r="DO271" s="83"/>
      <c r="DP271" s="82"/>
      <c r="DQ271" s="82"/>
      <c r="DR271" s="83"/>
      <c r="DS271" s="83"/>
      <c r="DT271" s="82"/>
      <c r="DU271" s="86"/>
      <c r="DV271" s="66"/>
      <c r="DW271" s="51"/>
      <c r="DY271" s="109"/>
      <c r="DZ271" s="58"/>
      <c r="EA271" s="3"/>
      <c r="EB271" s="4"/>
      <c r="EC271" s="4"/>
      <c r="ED271" s="4"/>
      <c r="EE271" s="4"/>
      <c r="EF271" s="4"/>
      <c r="EG271" s="4"/>
      <c r="EH271" s="4"/>
      <c r="EI271" s="4"/>
      <c r="EJ271" s="4"/>
      <c r="EK271" s="4"/>
      <c r="EL271" s="4"/>
      <c r="EM271" s="4"/>
      <c r="EN271" s="4"/>
      <c r="EO271" s="4"/>
      <c r="EP271" s="5"/>
      <c r="EQ271" s="172">
        <f>EA271^3+EB271^3+EC271^3+ED271^3+EE271^3+EF271^3+EG271^3+EH271^3+EA272^3+EB272^3+EC272^3+ED272^3+EE272^3+EF272^3+EG272^3+EH272^3</f>
        <v>0</v>
      </c>
      <c r="ER271" s="125">
        <f t="shared" si="47"/>
        <v>0</v>
      </c>
      <c r="ES271" s="61"/>
      <c r="ET271" s="174"/>
      <c r="EU271" s="83"/>
      <c r="EV271" s="131"/>
      <c r="EW271" s="131"/>
      <c r="EX271" s="131"/>
      <c r="EY271" s="131"/>
      <c r="EZ271" s="82"/>
      <c r="FA271" s="131"/>
      <c r="FB271" s="131"/>
      <c r="FC271" s="83"/>
      <c r="FD271" s="131"/>
      <c r="FE271" s="131"/>
      <c r="FF271" s="131"/>
      <c r="FG271" s="131"/>
      <c r="FH271" s="82"/>
      <c r="FI271" s="175"/>
      <c r="FJ271" s="66"/>
      <c r="FK271" s="51"/>
    </row>
    <row r="272" spans="1:167" x14ac:dyDescent="0.2">
      <c r="I272" s="109"/>
      <c r="J272" s="58"/>
      <c r="K272" s="7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9"/>
      <c r="AA272" s="172">
        <f>S271^3+T271^3+U271^3+V271^3+W271^3+X271^3+Y271^3+Z271^3+S272^3+T272^3+U272^3+V272^3+W272^3+X272^3+Y272^3+Z272^3</f>
        <v>0</v>
      </c>
      <c r="AB272" s="125">
        <f t="shared" si="44"/>
        <v>0</v>
      </c>
      <c r="AC272" s="61"/>
      <c r="AD272" s="116"/>
      <c r="AE272" s="117"/>
      <c r="AF272" s="117"/>
      <c r="AG272" s="117"/>
      <c r="AH272" s="118"/>
      <c r="AI272" s="118"/>
      <c r="AJ272" s="118"/>
      <c r="AK272" s="118"/>
      <c r="AL272" s="117"/>
      <c r="AM272" s="117"/>
      <c r="AN272" s="117"/>
      <c r="AO272" s="117"/>
      <c r="AP272" s="118"/>
      <c r="AQ272" s="118"/>
      <c r="AR272" s="118"/>
      <c r="AS272" s="119"/>
      <c r="AT272" s="32"/>
      <c r="AU272" s="115"/>
      <c r="AW272" s="109"/>
      <c r="AX272" s="58"/>
      <c r="AY272" s="7"/>
      <c r="AZ272" s="8"/>
      <c r="BA272" s="8"/>
      <c r="BB272" s="8"/>
      <c r="BC272" s="8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9"/>
      <c r="BO272" s="172">
        <f>BG271^3+BH271^3+BI271^3+BJ271^3+BK271^3+BL271^3+BM271^3+BN271^3+BG272^3+BH272^3+BI272^3+BJ272^3+BK272^3+BL272^3+BM272^3+BN272^3</f>
        <v>0</v>
      </c>
      <c r="BP272" s="125">
        <f t="shared" si="45"/>
        <v>0</v>
      </c>
      <c r="BQ272" s="61"/>
      <c r="BR272" s="116"/>
      <c r="BS272" s="117"/>
      <c r="BT272" s="117"/>
      <c r="BU272" s="117"/>
      <c r="BV272" s="117"/>
      <c r="BW272" s="117"/>
      <c r="BX272" s="117"/>
      <c r="BY272" s="117"/>
      <c r="BZ272" s="118"/>
      <c r="CA272" s="118"/>
      <c r="CB272" s="118"/>
      <c r="CC272" s="118"/>
      <c r="CD272" s="118"/>
      <c r="CE272" s="118"/>
      <c r="CF272" s="118"/>
      <c r="CG272" s="119"/>
      <c r="CH272" s="32"/>
      <c r="CI272" s="115"/>
      <c r="CJ272" s="144"/>
      <c r="CK272" s="109"/>
      <c r="CL272" s="58"/>
      <c r="CM272" s="7"/>
      <c r="CN272" s="8"/>
      <c r="CO272" s="8"/>
      <c r="CP272" s="8"/>
      <c r="CQ272" s="8"/>
      <c r="CR272" s="8"/>
      <c r="CS272" s="8"/>
      <c r="CT272" s="8"/>
      <c r="CU272" s="8"/>
      <c r="CV272" s="8"/>
      <c r="CW272" s="8"/>
      <c r="CX272" s="8"/>
      <c r="CY272" s="8"/>
      <c r="CZ272" s="8"/>
      <c r="DA272" s="8"/>
      <c r="DB272" s="9"/>
      <c r="DC272" s="172">
        <f>CU271^3+CV271^3+CW271^3+CX271^3+CY271^3+CZ271^3+DA271^3+DB271^3+CU272^3+CV272^3+CW272^3+CX272^3+CY272^3+CZ272^3+DA272^3+DB272^3</f>
        <v>0</v>
      </c>
      <c r="DD272" s="125">
        <f t="shared" si="46"/>
        <v>0</v>
      </c>
      <c r="DE272" s="61"/>
      <c r="DF272" s="116"/>
      <c r="DG272" s="117"/>
      <c r="DH272" s="118"/>
      <c r="DI272" s="118"/>
      <c r="DJ272" s="117"/>
      <c r="DK272" s="117"/>
      <c r="DL272" s="118"/>
      <c r="DM272" s="118"/>
      <c r="DN272" s="117"/>
      <c r="DO272" s="117"/>
      <c r="DP272" s="118"/>
      <c r="DQ272" s="118"/>
      <c r="DR272" s="117"/>
      <c r="DS272" s="117"/>
      <c r="DT272" s="118"/>
      <c r="DU272" s="119"/>
      <c r="DV272" s="32"/>
      <c r="DW272" s="115"/>
      <c r="DY272" s="109"/>
      <c r="DZ272" s="58"/>
      <c r="EA272" s="7"/>
      <c r="EB272" s="8"/>
      <c r="EC272" s="8"/>
      <c r="ED272" s="8"/>
      <c r="EE272" s="8"/>
      <c r="EF272" s="8"/>
      <c r="EG272" s="8"/>
      <c r="EH272" s="8"/>
      <c r="EI272" s="8"/>
      <c r="EJ272" s="8"/>
      <c r="EK272" s="8"/>
      <c r="EL272" s="8"/>
      <c r="EM272" s="8"/>
      <c r="EN272" s="8"/>
      <c r="EO272" s="8"/>
      <c r="EP272" s="9"/>
      <c r="EQ272" s="172">
        <f>EI271^3+EJ271^3+EK271^3+EL271^3+EM271^3+EN271^3+EO271^3+EP271^3+EI272^3+EJ272^3+EK272^3+EL272^3+EM272^3+EN272^3+EO272^3+EP272^3</f>
        <v>0</v>
      </c>
      <c r="ER272" s="125">
        <f t="shared" si="47"/>
        <v>0</v>
      </c>
      <c r="ES272" s="61"/>
      <c r="ET272" s="116"/>
      <c r="EU272" s="176"/>
      <c r="EV272" s="176"/>
      <c r="EW272" s="176"/>
      <c r="EX272" s="176"/>
      <c r="EY272" s="176"/>
      <c r="EZ272" s="176"/>
      <c r="FA272" s="118"/>
      <c r="FB272" s="117"/>
      <c r="FC272" s="176"/>
      <c r="FD272" s="176"/>
      <c r="FE272" s="176"/>
      <c r="FF272" s="176"/>
      <c r="FG272" s="176"/>
      <c r="FH272" s="176"/>
      <c r="FI272" s="119"/>
      <c r="FJ272" s="32"/>
      <c r="FK272" s="115"/>
    </row>
    <row r="273" spans="9:167" x14ac:dyDescent="0.2">
      <c r="I273" s="109"/>
      <c r="J273" s="58"/>
      <c r="K273" s="121">
        <f>K257^3+K258^3+K259^3+K260^3+K261^3+K262^3+K263^3+K264^3+L257^3+L258^3+L259^3+L260^3+L261^3+L262^3+L263^3+L264^3</f>
        <v>0</v>
      </c>
      <c r="L273" s="122">
        <f>K272^3+K271^3+K270^3+K269^3+K268^3+K267^3+K266^3+K265^3+L272^3+L271^3+L270^3+L269^3+L268^3+L267^3+L266^3+L265^3</f>
        <v>0</v>
      </c>
      <c r="M273" s="122">
        <f>M257^3+M258^3+M259^3+M260^3+M261^3+M262^3+M263^3+M264^3+N257^3+N258^3+N259^3+N260^3+N261^3+N262^3+N263^3+N264^3</f>
        <v>0</v>
      </c>
      <c r="N273" s="122">
        <f>M272^3+M271^3+M270^3+M269^3+M268^3+M267^3+M266^3+M265^3+N272^3+N271^3+N270^3+N269^3+N268^3+N267^3+N266^3+N265^3</f>
        <v>0</v>
      </c>
      <c r="O273" s="122">
        <f>O257^3+O258^3+O259^3+O260^3+O261^3+O262^3+O263^3+O264^3+P257^3+P258^3+P259^3+P260^3+P261^3+P262^3+P263^3+P264^3</f>
        <v>0</v>
      </c>
      <c r="P273" s="122">
        <f>O272^3+O271^3+O270^3+O269^3+O268^3+O267^3+O266^3+O265^3+P272^3+P271^3+P270^3+P269^3+P268^3+P267^3+P266^3+P265^3</f>
        <v>0</v>
      </c>
      <c r="Q273" s="122">
        <f>Q257^3+Q258^3+Q259^3+Q260^3+Q261^3+Q262^3+Q263^3+Q264^3+R257^3+R258^3+R259^3+R260^3+R261^3+R262^3+R263^3+R264^3</f>
        <v>0</v>
      </c>
      <c r="R273" s="122">
        <f>Q272^3+Q271^3+Q270^3+Q269^3+Q268^3+Q267^3+Q266^3+Q265^3+R272^3+R271^3+R270^3+R269^3+R268^3+R267^3+R266^3+R265^3</f>
        <v>0</v>
      </c>
      <c r="S273" s="122">
        <f>S257^3+S258^3+S259^3+S260^3+S261^3+S262^3+S263^3+S264^3+T257^3+T258^3+T259^3+T260^3+T261^3+T262^3+T263^3+T264^3</f>
        <v>0</v>
      </c>
      <c r="T273" s="122">
        <f>S272^3+S271^3+S270^3+S269^3+S268^3+S267^3+S266^3+S265^3+T272^3+T271^3+T270^3+T269^3+T268^3+T267^3+T266^3+T265^3</f>
        <v>0</v>
      </c>
      <c r="U273" s="122">
        <f>U257^3+U258^3+U259^3+U260^3+U261^3+U262^3+U263^3+U264^3+V257^3+V258^3+V259^3+V260^3+V261^3+V262^3+V263^3+V264^3</f>
        <v>0</v>
      </c>
      <c r="V273" s="122">
        <f>U272^3+U271^3+U270^3+U269^3+U268^3+U267^3+U266^3+U265^3+V272^3+V271^3+V270^3+V269^3+V268^3+V267^3+V266^3+V265^3</f>
        <v>0</v>
      </c>
      <c r="W273" s="122">
        <f>W257^3+W258^3+W259^3+W260^3+W261^3+W262^3+W263^3+W264^3+X257^3+X258^3+X259^3+X260^3+X261^3+X262^3+X263^3+X264^3</f>
        <v>0</v>
      </c>
      <c r="X273" s="122">
        <f>W272^3+W271^3+W270^3+W269^3+W268^3+W267^3+W266^3+W265^3+X272^3+X271^3+X270^3+X269^3+X268^3+X267^3+X266^3+X265^3</f>
        <v>0</v>
      </c>
      <c r="Y273" s="122">
        <f>Y257^3+Y258^3+Y259^3+Y260^3+Y261^3+Y262^3+Y263^3+Y264^3+Z257^3+Z258^3+Z259^3+Z260^3+Z261^3+Z262^3+Z263^3+Z264^3</f>
        <v>0</v>
      </c>
      <c r="Z273" s="123">
        <f>Y272^3+Y271^3+Y270^3+Y269^3+Y268^3+Y267^3+Y266^3+Y265^3+Z272^3+Z271^3+Z270^3+Z269^3+Z268^3+Z267^3+Z266^3+Z265^3</f>
        <v>0</v>
      </c>
      <c r="AA273" s="168">
        <f>K257^3+L258^3+M259^3+N260^3+O261^3+P262^3+Q263^3+R264^3+S265^3+T266^3+U267^3+V268^3+W269^3+X270^3+Y271^3+Z272^3</f>
        <v>0</v>
      </c>
      <c r="AB273" s="169">
        <f>K265^3+L266^3+M267^3+N268^3+O269^3+P270^3+Q271^3+R272^3+S257^3+T258^3+U259^3+V260^3+W261^3+X262^3+Y263^3+Z264^3</f>
        <v>0</v>
      </c>
      <c r="AC273" s="52"/>
      <c r="AD273" s="126"/>
      <c r="AE273" s="126"/>
      <c r="AF273" s="126"/>
      <c r="AG273" s="126"/>
      <c r="AH273" s="126"/>
      <c r="AI273" s="126"/>
      <c r="AJ273" s="126"/>
      <c r="AK273" s="126"/>
      <c r="AL273" s="126"/>
      <c r="AM273" s="126"/>
      <c r="AN273" s="126"/>
      <c r="AO273" s="126"/>
      <c r="AP273" s="126"/>
      <c r="AQ273" s="126"/>
      <c r="AR273" s="126"/>
      <c r="AS273" s="126"/>
      <c r="AT273" s="32"/>
      <c r="AU273" s="115"/>
      <c r="AW273" s="109"/>
      <c r="AX273" s="58"/>
      <c r="AY273" s="121">
        <f>AY257^3+AY258^3+AY259^3+AY260^3+AY261^3+AY262^3+AY263^3+AY264^3+AZ257^3+AZ258^3+AZ259^3+AZ260^3+AZ261^3+AZ262^3+AZ263^3+AZ264^3</f>
        <v>0</v>
      </c>
      <c r="AZ273" s="122">
        <f>AY272^3+AY271^3+AY270^3+AY269^3+AY268^3+AY267^3+AY266^3+AY265^3+AZ272^3+AZ271^3+AZ270^3+AZ269^3+AZ268^3+AZ267^3+AZ266^3+AZ265^3</f>
        <v>0</v>
      </c>
      <c r="BA273" s="122">
        <f>BA257^3+BA258^3+BA259^3+BA260^3+BA261^3+BA262^3+BA263^3+BA264^3+BB257^3+BB258^3+BB259^3+BB260^3+BB261^3+BB262^3+BB263^3+BB264^3</f>
        <v>0</v>
      </c>
      <c r="BB273" s="122">
        <f>BA272^3+BA271^3+BA270^3+BA269^3+BA268^3+BA267^3+BA266^3+BA265^3+BB272^3+BB271^3+BB270^3+BB269^3+BB268^3+BB267^3+BB266^3+BB265^3</f>
        <v>0</v>
      </c>
      <c r="BC273" s="122">
        <f>BC257^3+BC258^3+BC259^3+BC260^3+BC261^3+BC262^3+BC263^3+BC264^3+BD257^3+BD258^3+BD259^3+BD260^3+BD261^3+BD262^3+BD263^3+BD264^3</f>
        <v>0</v>
      </c>
      <c r="BD273" s="122">
        <f>BC272^3+BC271^3+BC270^3+BC269^3+BC268^3+BC267^3+BC266^3+BC265^3+BD272^3+BD271^3+BD270^3+BD269^3+BD268^3+BD267^3+BD266^3+BD265^3</f>
        <v>0</v>
      </c>
      <c r="BE273" s="122">
        <f>BE257^3+BE258^3+BE259^3+BE260^3+BE261^3+BE262^3+BE263^3+BE264^3+BF257^3+BF258^3+BF259^3+BF260^3+BF261^3+BF262^3+BF263^3+BF264^3</f>
        <v>0</v>
      </c>
      <c r="BF273" s="122">
        <f>BE272^3+BE271^3+BE270^3+BE269^3+BE268^3+BE267^3+BE266^3+BE265^3+BF272^3+BF271^3+BF270^3+BF269^3+BF268^3+BF267^3+BF266^3+BF265^3</f>
        <v>0</v>
      </c>
      <c r="BG273" s="122">
        <f>BG257^3+BG258^3+BG259^3+BG260^3+BG261^3+BG262^3+BG263^3+BG264^3+BH257^3+BH258^3+BH259^3+BH260^3+BH261^3+BH262^3+BH263^3+BH264^3</f>
        <v>0</v>
      </c>
      <c r="BH273" s="122">
        <f>BG272^3+BG271^3+BG270^3+BG269^3+BG268^3+BG267^3+BG266^3+BG265^3+BH272^3+BH271^3+BH270^3+BH269^3+BH268^3+BH267^3+BH266^3+BH265^3</f>
        <v>0</v>
      </c>
      <c r="BI273" s="122">
        <f>BI257^3+BI258^3+BI259^3+BI260^3+BI261^3+BI262^3+BI263^3+BI264^3+BJ257^3+BJ258^3+BJ259^3+BJ260^3+BJ261^3+BJ262^3+BJ263^3+BJ264^3</f>
        <v>0</v>
      </c>
      <c r="BJ273" s="122">
        <f>BI272^3+BI271^3+BI270^3+BI269^3+BI268^3+BI267^3+BI266^3+BI265^3+BJ272^3+BJ271^3+BJ270^3+BJ269^3+BJ268^3+BJ267^3+BJ266^3+BJ265^3</f>
        <v>0</v>
      </c>
      <c r="BK273" s="122">
        <f>BK257^3+BK258^3+BK259^3+BK260^3+BK261^3+BK262^3+BK263^3+BK264^3+BL257^3+BL258^3+BL259^3+BL260^3+BL261^3+BL262^3+BL263^3+BL264^3</f>
        <v>0</v>
      </c>
      <c r="BL273" s="122">
        <f>BK272^3+BK271^3+BK270^3+BK269^3+BK268^3+BK267^3+BK266^3+BK265^3+BL272^3+BL271^3+BL270^3+BL269^3+BL268^3+BL267^3+BL266^3+BL265^3</f>
        <v>0</v>
      </c>
      <c r="BM273" s="122">
        <f>BM257^3+BM258^3+BM259^3+BM260^3+BM261^3+BM262^3+BM263^3+BM264^3+BN257^3+BN258^3+BN259^3+BN260^3+BN261^3+BN262^3+BN263^3+BN264^3</f>
        <v>0</v>
      </c>
      <c r="BN273" s="123">
        <f>BM272^3+BM271^3+BM270^3+BM269^3+BM268^3+BM267^3+BM266^3+BM265^3+BN272^3+BN271^3+BN270^3+BN269^3+BN268^3+BN267^3+BN266^3+BN265^3</f>
        <v>0</v>
      </c>
      <c r="BO273" s="168">
        <f>AY257^3+AZ258^3+BA259^3+BB260^3+BC261^3+BD262^3+BE263^3+BF264^3+BG265^3+BH266^3+BI267^3+BJ268^3+BK269^3+BL270^3+BM271^3+BN272^3</f>
        <v>0</v>
      </c>
      <c r="BP273" s="169">
        <f>AY265^3+AZ266^3+BA267^3+BB268^3+BC269^3+BD270^3+BE271^3+BF272^3+BG257^3+BH258^3+BI259^3+BJ260^3+BK261^3+BL262^3+BM263^3+BN264^3</f>
        <v>0</v>
      </c>
      <c r="BQ273" s="52"/>
      <c r="BR273" s="126"/>
      <c r="BS273" s="126"/>
      <c r="BT273" s="126"/>
      <c r="BU273" s="126"/>
      <c r="BV273" s="126"/>
      <c r="BW273" s="126"/>
      <c r="BX273" s="126"/>
      <c r="BY273" s="126"/>
      <c r="BZ273" s="126"/>
      <c r="CA273" s="126"/>
      <c r="CB273" s="126"/>
      <c r="CC273" s="126"/>
      <c r="CD273" s="126"/>
      <c r="CE273" s="126"/>
      <c r="CF273" s="126"/>
      <c r="CG273" s="126"/>
      <c r="CH273" s="32"/>
      <c r="CI273" s="115"/>
      <c r="CJ273" s="144"/>
      <c r="CK273" s="109"/>
      <c r="CL273" s="58"/>
      <c r="CM273" s="121">
        <f>CM257^3+CM258^3+CM259^3+CM260^3+CM261^3+CM262^3+CM263^3+CM264^3+CN257^3+CN258^3+CN259^3+CN260^3+CN261^3+CN262^3+CN263^3+CN264^3</f>
        <v>0</v>
      </c>
      <c r="CN273" s="122">
        <f>CM272^3+CM271^3+CM270^3+CM269^3+CM268^3+CM267^3+CM266^3+CM265^3+CN272^3+CN271^3+CN270^3+CN269^3+CN268^3+CN267^3+CN266^3+CN265^3</f>
        <v>0</v>
      </c>
      <c r="CO273" s="122">
        <f>CO257^3+CO258^3+CO259^3+CO260^3+CO261^3+CO262^3+CO263^3+CO264^3+CP257^3+CP258^3+CP259^3+CP260^3+CP261^3+CP262^3+CP263^3+CP264^3</f>
        <v>0</v>
      </c>
      <c r="CP273" s="122">
        <f>CO272^3+CO271^3+CO270^3+CO269^3+CO268^3+CO267^3+CO266^3+CO265^3+CP272^3+CP271^3+CP270^3+CP269^3+CP268^3+CP267^3+CP266^3+CP265^3</f>
        <v>0</v>
      </c>
      <c r="CQ273" s="122">
        <f>CQ257^3+CQ258^3+CQ259^3+CQ260^3+CQ261^3+CQ262^3+CQ263^3+CQ264^3+CR257^3+CR258^3+CR259^3+CR260^3+CR261^3+CR262^3+CR263^3+CR264^3</f>
        <v>0</v>
      </c>
      <c r="CR273" s="122">
        <f>CQ272^3+CQ271^3+CQ270^3+CQ269^3+CQ268^3+CQ267^3+CQ266^3+CQ265^3+CR272^3+CR271^3+CR270^3+CR269^3+CR268^3+CR267^3+CR266^3+CR265^3</f>
        <v>0</v>
      </c>
      <c r="CS273" s="122">
        <f>CS257^3+CS258^3+CS259^3+CS260^3+CS261^3+CS262^3+CS263^3+CS264^3+CT257^3+CT258^3+CT259^3+CT260^3+CT261^3+CT262^3+CT263^3+CT264^3</f>
        <v>0</v>
      </c>
      <c r="CT273" s="122">
        <f>CS272^3+CS271^3+CS270^3+CS269^3+CS268^3+CS267^3+CS266^3+CS265^3+CT272^3+CT271^3+CT270^3+CT269^3+CT268^3+CT267^3+CT266^3+CT265^3</f>
        <v>0</v>
      </c>
      <c r="CU273" s="122">
        <f>CU257^3+CU258^3+CU259^3+CU260^3+CU261^3+CU262^3+CU263^3+CU264^3+CV257^3+CV258^3+CV259^3+CV260^3+CV261^3+CV262^3+CV263^3+CV264^3</f>
        <v>0</v>
      </c>
      <c r="CV273" s="122">
        <f>CU272^3+CU271^3+CU270^3+CU269^3+CU268^3+CU267^3+CU266^3+CU265^3+CV272^3+CV271^3+CV270^3+CV269^3+CV268^3+CV267^3+CV266^3+CV265^3</f>
        <v>0</v>
      </c>
      <c r="CW273" s="122">
        <f>CW257^3+CW258^3+CW259^3+CW260^3+CW261^3+CW262^3+CW263^3+CW264^3+CX257^3+CX258^3+CX259^3+CX260^3+CX261^3+CX262^3+CX263^3+CX264^3</f>
        <v>0</v>
      </c>
      <c r="CX273" s="122">
        <f>CW272^3+CW271^3+CW270^3+CW269^3+CW268^3+CW267^3+CW266^3+CW265^3+CX272^3+CX271^3+CX270^3+CX269^3+CX268^3+CX267^3+CX266^3+CX265^3</f>
        <v>0</v>
      </c>
      <c r="CY273" s="122">
        <f>CY257^3+CY258^3+CY259^3+CY260^3+CY261^3+CY262^3+CY263^3+CY264^3+CZ257^3+CZ258^3+CZ259^3+CZ260^3+CZ261^3+CZ262^3+CZ263^3+CZ264^3</f>
        <v>0</v>
      </c>
      <c r="CZ273" s="122">
        <f>CY272^3+CY271^3+CY270^3+CY269^3+CY268^3+CY267^3+CY266^3+CY265^3+CZ272^3+CZ271^3+CZ270^3+CZ269^3+CZ268^3+CZ267^3+CZ266^3+CZ265^3</f>
        <v>0</v>
      </c>
      <c r="DA273" s="122">
        <f>DA257^3+DA258^3+DA259^3+DA260^3+DA261^3+DA262^3+DA263^3+DA264^3+DB257^3+DB258^3+DB259^3+DB260^3+DB261^3+DB262^3+DB263^3+DB264^3</f>
        <v>0</v>
      </c>
      <c r="DB273" s="123">
        <f>DA272^3+DA271^3+DA270^3+DA269^3+DA268^3+DA267^3+DA266^3+DA265^3+DB272^3+DB271^3+DB270^3+DB269^3+DB268^3+DB267^3+DB266^3+DB265^3</f>
        <v>0</v>
      </c>
      <c r="DC273" s="168">
        <f>CM257^3+CN258^3+CO259^3+CP260^3+CQ261^3+CR262^3+CS263^3+CT264^3+CU265^3+CV266^3+CW267^3+CX268^3+CY269^3+CZ270^3+DA271^3+DB272^3</f>
        <v>0</v>
      </c>
      <c r="DD273" s="169">
        <f>CM265^3+CN266^3+CO267^3+CP268^3+CQ269^3+CR270^3+CS271^3+CT272^3+CU257^3+CV258^3+CW259^3+CX260^3+CY261^3+CZ262^3+DA263^3+DB264^3</f>
        <v>0</v>
      </c>
      <c r="DE273" s="52"/>
      <c r="DF273" s="126"/>
      <c r="DG273" s="126"/>
      <c r="DH273" s="126"/>
      <c r="DI273" s="126"/>
      <c r="DJ273" s="126"/>
      <c r="DK273" s="126"/>
      <c r="DL273" s="126"/>
      <c r="DM273" s="126"/>
      <c r="DN273" s="126"/>
      <c r="DO273" s="126"/>
      <c r="DP273" s="126"/>
      <c r="DQ273" s="126"/>
      <c r="DR273" s="126"/>
      <c r="DS273" s="126"/>
      <c r="DT273" s="126"/>
      <c r="DU273" s="126"/>
      <c r="DV273" s="32"/>
      <c r="DW273" s="115"/>
      <c r="DY273" s="109"/>
      <c r="DZ273" s="58"/>
      <c r="EA273" s="121">
        <f>EA257^3+EA258^3+EA259^3+EA260^3+EA261^3+EA262^3+EA263^3+EA264^3+EB257^3+EB258^3+EB259^3+EB260^3+EB261^3+EB262^3+EB263^3+EB264^3</f>
        <v>0</v>
      </c>
      <c r="EB273" s="122">
        <f>EA272^3+EA271^3+EA270^3+EA269^3+EA268^3+EA267^3+EA266^3+EA265^3+EB272^3+EB271^3+EB270^3+EB269^3+EB268^3+EB267^3+EB266^3+EB265^3</f>
        <v>0</v>
      </c>
      <c r="EC273" s="122">
        <f>EC257^3+EC258^3+EC259^3+EC260^3+EC261^3+EC262^3+EC263^3+EC264^3+ED257^3+ED258^3+ED259^3+ED260^3+ED261^3+ED262^3+ED263^3+ED264^3</f>
        <v>0</v>
      </c>
      <c r="ED273" s="122">
        <f>EC272^3+EC271^3+EC270^3+EC269^3+EC268^3+EC267^3+EC266^3+EC265^3+ED272^3+ED271^3+ED270^3+ED269^3+ED268^3+ED267^3+ED266^3+ED265^3</f>
        <v>0</v>
      </c>
      <c r="EE273" s="122">
        <f>EE257^3+EE258^3+EE259^3+EE260^3+EE261^3+EE262^3+EE263^3+EE264^3+EF257^3+EF258^3+EF259^3+EF260^3+EF261^3+EF262^3+EF263^3+EF264^3</f>
        <v>0</v>
      </c>
      <c r="EF273" s="122">
        <f>EE272^3+EE271^3+EE270^3+EE269^3+EE268^3+EE267^3+EE266^3+EE265^3+EF272^3+EF271^3+EF270^3+EF269^3+EF268^3+EF267^3+EF266^3+EF265^3</f>
        <v>0</v>
      </c>
      <c r="EG273" s="122">
        <f>EG257^3+EG258^3+EG259^3+EG260^3+EG261^3+EG262^3+EG263^3+EG264^3+EH257^3+EH258^3+EH259^3+EH260^3+EH261^3+EH262^3+EH263^3+EH264^3</f>
        <v>0</v>
      </c>
      <c r="EH273" s="122">
        <f>EG272^3+EG271^3+EG270^3+EG269^3+EG268^3+EG267^3+EG266^3+EG265^3+EH272^3+EH271^3+EH270^3+EH269^3+EH268^3+EH267^3+EH266^3+EH265^3</f>
        <v>0</v>
      </c>
      <c r="EI273" s="122">
        <f>EI257^3+EI258^3+EI259^3+EI260^3+EI261^3+EI262^3+EI263^3+EI264^3+EJ257^3+EJ258^3+EJ259^3+EJ260^3+EJ261^3+EJ262^3+EJ263^3+EJ264^3</f>
        <v>0</v>
      </c>
      <c r="EJ273" s="122">
        <f>EI272^3+EI271^3+EI270^3+EI269^3+EI268^3+EI267^3+EI266^3+EI265^3+EJ272^3+EJ271^3+EJ270^3+EJ269^3+EJ268^3+EJ267^3+EJ266^3+EJ265^3</f>
        <v>0</v>
      </c>
      <c r="EK273" s="122">
        <f>EK257^3+EK258^3+EK259^3+EK260^3+EK261^3+EK262^3+EK263^3+EK264^3+EL257^3+EL258^3+EL259^3+EL260^3+EL261^3+EL262^3+EL263^3+EL264^3</f>
        <v>0</v>
      </c>
      <c r="EL273" s="122">
        <f>EK272^3+EK271^3+EK270^3+EK269^3+EK268^3+EK267^3+EK266^3+EK265^3+EL272^3+EL271^3+EL270^3+EL269^3+EL268^3+EL267^3+EL266^3+EL265^3</f>
        <v>0</v>
      </c>
      <c r="EM273" s="122">
        <f>EM257^3+EM258^3+EM259^3+EM260^3+EM261^3+EM262^3+EM263^3+EM264^3+EN257^3+EN258^3+EN259^3+EN260^3+EN261^3+EN262^3+EN263^3+EN264^3</f>
        <v>0</v>
      </c>
      <c r="EN273" s="122">
        <f>EM272^3+EM271^3+EM270^3+EM269^3+EM268^3+EM267^3+EM266^3+EM265^3+EN272^3+EN271^3+EN270^3+EN269^3+EN268^3+EN267^3+EN266^3+EN265^3</f>
        <v>0</v>
      </c>
      <c r="EO273" s="122">
        <f>EO257^3+EO258^3+EO259^3+EO260^3+EO261^3+EO262^3+EO263^3+EO264^3+EP257^3+EP258^3+EP259^3+EP260^3+EP261^3+EP262^3+EP263^3+EP264^3</f>
        <v>0</v>
      </c>
      <c r="EP273" s="123">
        <f>EO272^3+EO271^3+EO270^3+EO269^3+EO268^3+EO267^3+EO266^3+EO265^3+EP272^3+EP271^3+EP270^3+EP269^3+EP268^3+EP267^3+EP266^3+EP265^3</f>
        <v>0</v>
      </c>
      <c r="EQ273" s="168">
        <f>EA257^3+EB258^3+EC259^3+ED260^3+EE261^3+EF262^3+EG263^3+EH264^3+EI265^3+EJ266^3+EK267^3+EL268^3+EM269^3+EN270^3+EO271^3+EP272^3</f>
        <v>0</v>
      </c>
      <c r="ER273" s="169">
        <f>EA265^3+EB266^3+EC267^3+ED268^3+EE269^3+EF270^3+EG271^3+EH272^3+EI257^3+EJ258^3+EK259^3+EL260^3+EM261^3+EN262^3+EO263^3+EP264^3</f>
        <v>0</v>
      </c>
      <c r="ES273" s="52"/>
      <c r="ET273" s="126"/>
      <c r="EU273" s="126"/>
      <c r="EV273" s="126"/>
      <c r="EW273" s="126"/>
      <c r="EX273" s="126"/>
      <c r="EY273" s="126"/>
      <c r="EZ273" s="126"/>
      <c r="FA273" s="126"/>
      <c r="FB273" s="126"/>
      <c r="FC273" s="126"/>
      <c r="FD273" s="126"/>
      <c r="FE273" s="126"/>
      <c r="FF273" s="126"/>
      <c r="FG273" s="126"/>
      <c r="FH273" s="126"/>
      <c r="FI273" s="126"/>
      <c r="FJ273" s="32"/>
      <c r="FK273" s="115"/>
    </row>
    <row r="274" spans="9:167" ht="13.5" thickBot="1" x14ac:dyDescent="0.25">
      <c r="I274" s="109"/>
      <c r="J274" s="58"/>
      <c r="K274" s="127">
        <f>K257^3+L257^3+M257^3+N257^3+K258^3+L258^3+M258^3+N258^3+K259^3+L259^3+M259^3+N259^3+K260^3+L260^3+M260^3+N260^3</f>
        <v>0</v>
      </c>
      <c r="L274" s="128">
        <f>K261^3+L261^3+M261^3+N261^3+K262^3+L262^3+M262^3+N262^3+K263^3+L263^3+M263^3+N263^3+K264^3+L264^3+M264^3+N264^3</f>
        <v>0</v>
      </c>
      <c r="M274" s="128">
        <f>K265^3+L265^3+M265^3+N265^3+K266^3+L266^3+M266^3+N266^3+K267^3+L267^3+M267^3+N267^3+K268^3+L268^3+M268^3+N268^3</f>
        <v>0</v>
      </c>
      <c r="N274" s="128">
        <f>K269^3+L269^3+M269^3+N269^3+K270^3+L270^3+M270^3+N270^3+K271^3+L271^3+M271^3+N271^3+K272^3+L272^3+M272^3+N272^3</f>
        <v>0</v>
      </c>
      <c r="O274" s="128">
        <f>O257^3+P257^3+Q257^3+R257^3+O258^3+P258^3+Q258^3+R258^3+O259^3+P259^3+Q259^3+R259^3+O260^3+P260^3+Q260^3+R260^3</f>
        <v>0</v>
      </c>
      <c r="P274" s="128">
        <f>O261^3+P261^3+Q261^3+R261^3+O262^3+P262^3+Q262^3+R262^3+O263^3+P263^3+Q263^3+R263^3+O264^3+P264^3+Q264^3+R264^3</f>
        <v>0</v>
      </c>
      <c r="Q274" s="128">
        <f>O265^3+P265^3+Q265^3+R265^3+O266^3+P266^3+Q266^3+R266^3+O267^3+P267^3+Q267^3+R267^3+O268^3+P268^3+Q268^3+R268^3</f>
        <v>0</v>
      </c>
      <c r="R274" s="128">
        <f>O269^3+P269^3+Q269^3+R269^3+O270^3+P270^3+Q270^3+R270^3+O271^3+P271^3+Q271^3+R271^3+O272^3+P272^3+Q272^3+R272^3</f>
        <v>0</v>
      </c>
      <c r="S274" s="128">
        <f>S257^3+T257^3+U257^3+V257^3+S258^3+T258^3+U258^3+V258^3+S259^3+T259^3+U259^3+V259^3+S260^3+T260^3+U260^3+V260^3</f>
        <v>0</v>
      </c>
      <c r="T274" s="128">
        <f>S261^3+T261^3+U261^3+V261^3+S262^3+T262^3+U262^3+V262^3+S263^3+T263^3+U263^3+V263^3+S264^3+T264^3+U264^3+V264^3</f>
        <v>0</v>
      </c>
      <c r="U274" s="128">
        <f>S265^3+T265^3+U265^3+V265^3+S266^3+T266^3+U266^3+V266^3+S267^3+T267^3+U267^3+V267^3+S268^3+T268^3+U268^3+V268^3</f>
        <v>0</v>
      </c>
      <c r="V274" s="128">
        <f>S269^3+T269^3+U269^3+V269^3+S270^3+T270^3+U270^3+V270^3+S271^3+T271^3+U271^3+V271^3+S272^3+T272^3+U272^3+V272^3</f>
        <v>0</v>
      </c>
      <c r="W274" s="128">
        <f>W257^3+X257^3+Y257^3+Z257^3+W258^3+X258^3+Y258^3+Z258^3+W259^3+X259^3+Y259^3+Z259^3+W260^3+X260^3+Y260^3+Z260^3</f>
        <v>0</v>
      </c>
      <c r="X274" s="128">
        <f>W261^3+X261^3+Y261^3+Z261^3+W262^3+X262^3+Y262^3+Z262^3+W263^3+X263^3+Y263^3+Z263^3+W264^3+X264^3+Y264^3+Z264^3</f>
        <v>0</v>
      </c>
      <c r="Y274" s="128">
        <f>W265^3+X265^3+Y265^3+Z265^3+W266^3+X266^3+Y266^3+Z266^3+W267^3+X267^3+Y267^3+Z267^3+W268^3+X268^3+Y268^3+Z268^3</f>
        <v>0</v>
      </c>
      <c r="Z274" s="128">
        <f>W269^3+X269^3+Y269^3+Z269^3+W270^3+X270^3+Y270^3+Z270^3+W271^3+X271^3+Y271^3+Z271^3+W272^3+X272^3+Y272^3+Z272^3</f>
        <v>0</v>
      </c>
      <c r="AA274" s="128">
        <f>K272^3+L271^3+M270^3+N269^3+O268^3+P267^3+Q266^3+R265^3+S264^3+T263^3+U262^3+V261^3+W260^3+X259^3+Y258^3+Z257^3</f>
        <v>0</v>
      </c>
      <c r="AB274" s="170">
        <f>K264^3+L263^3+M262^3+N261^3+O260^3+P259^3+Q258^3+R257^3+S272^3+T271^3+U270^3+V269^3+W268^3+X267^3+Y266^3+Z265^3</f>
        <v>0</v>
      </c>
      <c r="AC274" s="32"/>
      <c r="AD274" s="131"/>
      <c r="AE274" s="131"/>
      <c r="AF274" s="131"/>
      <c r="AG274" s="131"/>
      <c r="AH274" s="131"/>
      <c r="AI274" s="131"/>
      <c r="AJ274" s="131"/>
      <c r="AK274" s="131"/>
      <c r="AL274" s="131"/>
      <c r="AM274" s="131"/>
      <c r="AN274" s="131"/>
      <c r="AO274" s="131"/>
      <c r="AP274" s="131"/>
      <c r="AQ274" s="131"/>
      <c r="AR274" s="131"/>
      <c r="AS274" s="131"/>
      <c r="AT274" s="32"/>
      <c r="AU274" s="115"/>
      <c r="AW274" s="109"/>
      <c r="AX274" s="58"/>
      <c r="AY274" s="127">
        <f>AY257^3+AZ257^3+BA257^3+BB257^3+AY258^3+AZ258^3+BA258^3+BB258^3+AY259^3+AZ259^3+BA259^3+BB259^3+AY260^3+AZ260^3+BA260^3+BB260^3</f>
        <v>0</v>
      </c>
      <c r="AZ274" s="128">
        <f>AY261^3+AZ261^3+BA261^3+BB261^3+AY262^3+AZ262^3+BA262^3+BB262^3+AY263^3+AZ263^3+BA263^3+BB263^3+AY264^3+AZ264^3+BA264^3+BB264^3</f>
        <v>0</v>
      </c>
      <c r="BA274" s="128">
        <f>AY265^3+AZ265^3+BA265^3+BB265^3+AY266^3+AZ266^3+BA266^3+BB266^3+AY267^3+AZ267^3+BA267^3+BB267^3+AY268^3+AZ268^3+BA268^3+BB268^3</f>
        <v>0</v>
      </c>
      <c r="BB274" s="128">
        <f>AY269^3+AZ269^3+BA269^3+BB269^3+AY270^3+AZ270^3+BA270^3+BB270^3+AY271^3+AZ271^3+BA271^3+BB271^3+AY272^3+AZ272^3+BA272^3+BB272^3</f>
        <v>0</v>
      </c>
      <c r="BC274" s="128">
        <f>BC257^3+BD257^3+BE257^3+BF257^3+BC258^3+BD258^3+BE258^3+BF258^3+BC259^3+BD259^3+BE259^3+BF259^3+BC260^3+BD260^3+BE260^3+BF260^3</f>
        <v>0</v>
      </c>
      <c r="BD274" s="128">
        <f>BC261^3+BD261^3+BE261^3+BF261^3+BC262^3+BD262^3+BE262^3+BF262^3+BC263^3+BD263^3+BE263^3+BF263^3+BC264^3+BD264^3+BE264^3+BF264^3</f>
        <v>0</v>
      </c>
      <c r="BE274" s="128">
        <f>BC265^3+BD265^3+BE265^3+BF265^3+BC266^3+BD266^3+BE266^3+BF266^3+BC267^3+BD267^3+BE267^3+BF267^3+BC268^3+BD268^3+BE268^3+BF268^3</f>
        <v>0</v>
      </c>
      <c r="BF274" s="128">
        <f>BC269^3+BD269^3+BE269^3+BF269^3+BC270^3+BD270^3+BE270^3+BF270^3+BC271^3+BD271^3+BE271^3+BF271^3+BC272^3+BD272^3+BE272^3+BF272^3</f>
        <v>0</v>
      </c>
      <c r="BG274" s="128">
        <f>BG257^3+BH257^3+BI257^3+BJ257^3+BG258^3+BH258^3+BI258^3+BJ258^3+BG259^3+BH259^3+BI259^3+BJ259^3+BG260^3+BH260^3+BI260^3+BJ260^3</f>
        <v>0</v>
      </c>
      <c r="BH274" s="128">
        <f>BG261^3+BH261^3+BI261^3+BJ261^3+BG262^3+BH262^3+BI262^3+BJ262^3+BG263^3+BH263^3+BI263^3+BJ263^3+BG264^3+BH264^3+BI264^3+BJ264^3</f>
        <v>0</v>
      </c>
      <c r="BI274" s="128">
        <f>BG265^3+BH265^3+BI265^3+BJ265^3+BG266^3+BH266^3+BI266^3+BJ266^3+BG267^3+BH267^3+BI267^3+BJ267^3+BG268^3+BH268^3+BI268^3+BJ268^3</f>
        <v>0</v>
      </c>
      <c r="BJ274" s="128">
        <f>BG269^3+BH269^3+BI269^3+BJ269^3+BG270^3+BH270^3+BI270^3+BJ270^3+BG271^3+BH271^3+BI271^3+BJ271^3+BG272^3+BH272^3+BI272^3+BJ272^3</f>
        <v>0</v>
      </c>
      <c r="BK274" s="128">
        <f>BK257^3+BL257^3+BM257^3+BN257^3+BK258^3+BL258^3+BM258^3+BN258^3+BK259^3+BL259^3+BM259^3+BN259^3+BK260^3+BL260^3+BM260^3+BN260^3</f>
        <v>0</v>
      </c>
      <c r="BL274" s="128">
        <f>BK261^3+BL261^3+BM261^3+BN261^3+BK262^3+BL262^3+BM262^3+BN262^3+BK263^3+BL263^3+BM263^3+BN263^3+BK264^3+BL264^3+BM264^3+BN264^3</f>
        <v>0</v>
      </c>
      <c r="BM274" s="128">
        <f>BK265^3+BL265^3+BM265^3+BN265^3+BK266^3+BL266^3+BM266^3+BN266^3+BK267^3+BL267^3+BM267^3+BN267^3+BK268^3+BL268^3+BM268^3+BN268^3</f>
        <v>0</v>
      </c>
      <c r="BN274" s="128">
        <f>BK269^3+BL269^3+BM269^3+BN269^3+BK270^3+BL270^3+BM270^3+BN270^3+BK271^3+BL271^3+BM271^3+BN271^3+BK272^3+BL272^3+BM272^3+BN272^3</f>
        <v>0</v>
      </c>
      <c r="BO274" s="128">
        <f>AY272^3+AZ271^3+BA270^3+BB269^3+BC268^3+BD267^3+BE266^3+BF265^3+BG264^3+BH263^3+BI262^3+BJ261^3+BK260^3+BL259^3+BM258^3+BN257^3</f>
        <v>0</v>
      </c>
      <c r="BP274" s="170">
        <f>AY264^3+AZ263^3+BA262^3+BB261^3+BC260^3+BD259^3+BE258^3+BF257^3+BG272^3+BH271^3+BI270^3+BJ269^3+BK268^3+BL267^3+BM266^3+BN265^3</f>
        <v>0</v>
      </c>
      <c r="BQ274" s="32"/>
      <c r="BR274" s="131"/>
      <c r="BS274" s="131"/>
      <c r="BT274" s="131"/>
      <c r="BU274" s="131"/>
      <c r="BV274" s="131"/>
      <c r="BW274" s="131"/>
      <c r="BX274" s="131"/>
      <c r="BY274" s="131"/>
      <c r="BZ274" s="131"/>
      <c r="CA274" s="131"/>
      <c r="CB274" s="131"/>
      <c r="CC274" s="131"/>
      <c r="CD274" s="131"/>
      <c r="CE274" s="131"/>
      <c r="CF274" s="131"/>
      <c r="CG274" s="131"/>
      <c r="CH274" s="32"/>
      <c r="CI274" s="115"/>
      <c r="CJ274" s="144"/>
      <c r="CK274" s="109"/>
      <c r="CL274" s="58"/>
      <c r="CM274" s="127">
        <f>CM257^3+CN257^3+CO257^3+CP257^3+CM258^3+CN258^3+CO258^3+CP258^3+CM259^3+CN259^3+CO259^3+CP259^3+CM260^3+CN260^3+CO260^3+CP260^3</f>
        <v>0</v>
      </c>
      <c r="CN274" s="128">
        <f>CM261^3+CN261^3+CO261^3+CP261^3+CM262^3+CN262^3+CO262^3+CP262^3+CM263^3+CN263^3+CO263^3+CP263^3+CM264^3+CN264^3+CO264^3+CP264^3</f>
        <v>0</v>
      </c>
      <c r="CO274" s="128">
        <f>CM265^3+CN265^3+CO265^3+CP265^3+CM266^3+CN266^3+CO266^3+CP266^3+CM267^3+CN267^3+CO267^3+CP267^3+CM268^3+CN268^3+CO268^3+CP268^3</f>
        <v>0</v>
      </c>
      <c r="CP274" s="128">
        <f>CM269^3+CN269^3+CO269^3+CP269^3+CM270^3+CN270^3+CO270^3+CP270^3+CM271^3+CN271^3+CO271^3+CP271^3+CM272^3+CN272^3+CO272^3+CP272^3</f>
        <v>0</v>
      </c>
      <c r="CQ274" s="128">
        <f>CQ257^3+CR257^3+CS257^3+CT257^3+CQ258^3+CR258^3+CS258^3+CT258^3+CQ259^3+CR259^3+CS259^3+CT259^3+CQ260^3+CR260^3+CS260^3+CT260^3</f>
        <v>0</v>
      </c>
      <c r="CR274" s="128">
        <f>CQ261^3+CR261^3+CS261^3+CT261^3+CQ262^3+CR262^3+CS262^3+CT262^3+CQ263^3+CR263^3+CS263^3+CT263^3+CQ264^3+CR264^3+CS264^3+CT264^3</f>
        <v>0</v>
      </c>
      <c r="CS274" s="128">
        <f>CQ265^3+CR265^3+CS265^3+CT265^3+CQ266^3+CR266^3+CS266^3+CT266^3+CQ267^3+CR267^3+CS267^3+CT267^3+CQ268^3+CR268^3+CS268^3+CT268^3</f>
        <v>0</v>
      </c>
      <c r="CT274" s="128">
        <f>CQ269^3+CR269^3+CS269^3+CT269^3+CQ270^3+CR270^3+CS270^3+CT270^3+CQ271^3+CR271^3+CS271^3+CT271^3+CQ272^3+CR272^3+CS272^3+CT272^3</f>
        <v>0</v>
      </c>
      <c r="CU274" s="128">
        <f>CU257^3+CV257^3+CW257^3+CX257^3+CU258^3+CV258^3+CW258^3+CX258^3+CU259^3+CV259^3+CW259^3+CX259^3+CU260^3+CV260^3+CW260^3+CX260^3</f>
        <v>0</v>
      </c>
      <c r="CV274" s="128">
        <f>CU261^3+CV261^3+CW261^3+CX261^3+CU262^3+CV262^3+CW262^3+CX262^3+CU263^3+CV263^3+CW263^3+CX263^3+CU264^3+CV264^3+CW264^3+CX264^3</f>
        <v>0</v>
      </c>
      <c r="CW274" s="128">
        <f>CU265^3+CV265^3+CW265^3+CX265^3+CU266^3+CV266^3+CW266^3+CX266^3+CU267^3+CV267^3+CW267^3+CX267^3+CU268^3+CV268^3+CW268^3+CX268^3</f>
        <v>0</v>
      </c>
      <c r="CX274" s="128">
        <f>CU269^3+CV269^3+CW269^3+CX269^3+CU270^3+CV270^3+CW270^3+CX270^3+CU271^3+CV271^3+CW271^3+CX271^3+CU272^3+CV272^3+CW272^3+CX272^3</f>
        <v>0</v>
      </c>
      <c r="CY274" s="128">
        <f>CY257^3+CZ257^3+DA257^3+DB257^3+CY258^3+CZ258^3+DA258^3+DB258^3+CY259^3+CZ259^3+DA259^3+DB259^3+CY260^3+CZ260^3+DA260^3+DB260^3</f>
        <v>0</v>
      </c>
      <c r="CZ274" s="128">
        <f>CY261^3+CZ261^3+DA261^3+DB261^3+CY262^3+CZ262^3+DA262^3+DB262^3+CY263^3+CZ263^3+DA263^3+DB263^3+CY264^3+CZ264^3+DA264^3+DB264^3</f>
        <v>0</v>
      </c>
      <c r="DA274" s="128">
        <f>CY265^3+CZ265^3+DA265^3+DB265^3+CY266^3+CZ266^3+DA266^3+DB266^3+CY267^3+CZ267^3+DA267^3+DB267^3+CY268^3+CZ268^3+DA268^3+DB268^3</f>
        <v>0</v>
      </c>
      <c r="DB274" s="128">
        <f>CY269^3+CZ269^3+DA269^3+DB269^3+CY270^3+CZ270^3+DA270^3+DB270^3+CY271^3+CZ271^3+DA271^3+DB271^3+CY272^3+CZ272^3+DA272^3+DB272^3</f>
        <v>0</v>
      </c>
      <c r="DC274" s="128">
        <f>CM272^3+CN271^3+CO270^3+CP269^3+CQ268^3+CR267^3+CS266^3+CT265^3+CU264^3+CV263^3+CW262^3+CX261^3+CY260^3+CZ259^3+DA258^3+DB257^3</f>
        <v>0</v>
      </c>
      <c r="DD274" s="170">
        <f>CM264^3+CN263^3+CO262^3+CP261^3+CQ260^3+CR259^3+CS258^3+CT257^3+CU272^3+CV271^3+CW270^3+CX269^3+CY268^3+CZ267^3+DA266^3+DB265^3</f>
        <v>0</v>
      </c>
      <c r="DE274" s="32"/>
      <c r="DF274" s="131"/>
      <c r="DG274" s="131"/>
      <c r="DH274" s="131"/>
      <c r="DI274" s="131"/>
      <c r="DJ274" s="131"/>
      <c r="DK274" s="131"/>
      <c r="DL274" s="131"/>
      <c r="DM274" s="131"/>
      <c r="DN274" s="131"/>
      <c r="DO274" s="131"/>
      <c r="DP274" s="131"/>
      <c r="DQ274" s="131"/>
      <c r="DR274" s="131"/>
      <c r="DS274" s="131"/>
      <c r="DT274" s="131"/>
      <c r="DU274" s="131"/>
      <c r="DV274" s="32"/>
      <c r="DW274" s="115"/>
      <c r="DY274" s="109"/>
      <c r="DZ274" s="58"/>
      <c r="EA274" s="127">
        <f>EA257^3+EB257^3+EC257^3+ED257^3+EA258^3+EB258^3+EC258^3+ED258^3+EA259^3+EB259^3+EC259^3+ED259^3+EA260^3+EB260^3+EC260^3+ED260^3</f>
        <v>0</v>
      </c>
      <c r="EB274" s="128">
        <f>EA261^3+EB261^3+EC261^3+ED261^3+EA262^3+EB262^3+EC262^3+ED262^3+EA263^3+EB263^3+EC263^3+ED263^3+EA264^3+EB264^3+EC264^3+ED264^3</f>
        <v>0</v>
      </c>
      <c r="EC274" s="128">
        <f>EA265^3+EB265^3+EC265^3+ED265^3+EA266^3+EB266^3+EC266^3+ED266^3+EA267^3+EB267^3+EC267^3+ED267^3+EA268^3+EB268^3+EC268^3+ED268^3</f>
        <v>0</v>
      </c>
      <c r="ED274" s="128">
        <f>EA269^3+EB269^3+EC269^3+ED269^3+EA270^3+EB270^3+EC270^3+ED270^3+EA271^3+EB271^3+EC271^3+ED271^3+EA272^3+EB272^3+EC272^3+ED272^3</f>
        <v>0</v>
      </c>
      <c r="EE274" s="128">
        <f>EE257^3+EF257^3+EG257^3+EH257^3+EE258^3+EF258^3+EG258^3+EH258^3+EE259^3+EF259^3+EG259^3+EH259^3+EE260^3+EF260^3+EG260^3+EH260^3</f>
        <v>0</v>
      </c>
      <c r="EF274" s="128">
        <f>EE261^3+EF261^3+EG261^3+EH261^3+EE262^3+EF262^3+EG262^3+EH262^3+EE263^3+EF263^3+EG263^3+EH263^3+EE264^3+EF264^3+EG264^3+EH264^3</f>
        <v>0</v>
      </c>
      <c r="EG274" s="128">
        <f>EE265^3+EF265^3+EG265^3+EH265^3+EE266^3+EF266^3+EG266^3+EH266^3+EE267^3+EF267^3+EG267^3+EH267^3+EE268^3+EF268^3+EG268^3+EH268^3</f>
        <v>0</v>
      </c>
      <c r="EH274" s="128">
        <f>EE269^3+EF269^3+EG269^3+EH269^3+EE270^3+EF270^3+EG270^3+EH270^3+EE271^3+EF271^3+EG271^3+EH271^3+EE272^3+EF272^3+EG272^3+EH272^3</f>
        <v>0</v>
      </c>
      <c r="EI274" s="128">
        <f>EI257^3+EJ257^3+EK257^3+EL257^3+EI258^3+EJ258^3+EK258^3+EL258^3+EI259^3+EJ259^3+EK259^3+EL259^3+EI260^3+EJ260^3+EK260^3+EL260^3</f>
        <v>0</v>
      </c>
      <c r="EJ274" s="128">
        <f>EI261^3+EJ261^3+EK261^3+EL261^3+EI262^3+EJ262^3+EK262^3+EL262^3+EI263^3+EJ263^3+EK263^3+EL263^3+EI264^3+EJ264^3+EK264^3+EL264^3</f>
        <v>0</v>
      </c>
      <c r="EK274" s="128">
        <f>EI265^3+EJ265^3+EK265^3+EL265^3+EI266^3+EJ266^3+EK266^3+EL266^3+EI267^3+EJ267^3+EK267^3+EL267^3+EI268^3+EJ268^3+EK268^3+EL268^3</f>
        <v>0</v>
      </c>
      <c r="EL274" s="128">
        <f>EI269^3+EJ269^3+EK269^3+EL269^3+EI270^3+EJ270^3+EK270^3+EL270^3+EI271^3+EJ271^3+EK271^3+EL271^3+EI272^3+EJ272^3+EK272^3+EL272^3</f>
        <v>0</v>
      </c>
      <c r="EM274" s="128">
        <f>EM257^3+EN257^3+EO257^3+EP257^3+EM258^3+EN258^3+EO258^3+EP258^3+EM259^3+EN259^3+EO259^3+EP259^3+EM260^3+EN260^3+EO260^3+EP260^3</f>
        <v>0</v>
      </c>
      <c r="EN274" s="128">
        <f>EM261^3+EN261^3+EO261^3+EP261^3+EM262^3+EN262^3+EO262^3+EP262^3+EM263^3+EN263^3+EO263^3+EP263^3+EM264^3+EN264^3+EO264^3+EP264^3</f>
        <v>0</v>
      </c>
      <c r="EO274" s="128">
        <f>EM265^3+EN265^3+EO265^3+EP265^3+EM266^3+EN266^3+EO266^3+EP266^3+EM267^3+EN267^3+EO267^3+EP267^3+EM268^3+EN268^3+EO268^3+EP268^3</f>
        <v>0</v>
      </c>
      <c r="EP274" s="128">
        <f>EM269^3+EN269^3+EO269^3+EP269^3+EM270^3+EN270^3+EO270^3+EP270^3+EM271^3+EN271^3+EO271^3+EP271^3+EM272^3+EN272^3+EO272^3+EP272^3</f>
        <v>0</v>
      </c>
      <c r="EQ274" s="128">
        <f>EA272^3+EB271^3+EC270^3+ED269^3+EE268^3+EF267^3+EG266^3+EH265^3+EI264^3+EJ263^3+EK262^3+EL261^3+EM260^3+EN259^3+EO258^3+EP257^3</f>
        <v>0</v>
      </c>
      <c r="ER274" s="170">
        <f>EA264^3+EB263^3+EC262^3+ED261^3+EE260^3+EF259^3+EG258^3+EH257^3+EI272^3+EJ271^3+EK270^3+EL269^3+EM268^3+EN267^3+EO266^3+EP265^3</f>
        <v>0</v>
      </c>
      <c r="ES274" s="32"/>
      <c r="ET274" s="131"/>
      <c r="EU274" s="131"/>
      <c r="EV274" s="131"/>
      <c r="EW274" s="131"/>
      <c r="EX274" s="131"/>
      <c r="EY274" s="131"/>
      <c r="EZ274" s="131"/>
      <c r="FA274" s="131"/>
      <c r="FB274" s="131"/>
      <c r="FC274" s="131"/>
      <c r="FD274" s="131"/>
      <c r="FE274" s="131"/>
      <c r="FF274" s="131"/>
      <c r="FG274" s="131"/>
      <c r="FH274" s="131"/>
      <c r="FI274" s="131"/>
      <c r="FJ274" s="32"/>
      <c r="FK274" s="115"/>
    </row>
    <row r="275" spans="9:167" ht="13.5" thickBot="1" x14ac:dyDescent="0.25">
      <c r="I275" s="109"/>
      <c r="J275" s="58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137"/>
      <c r="AB275" s="137"/>
      <c r="AC275" s="32" t="s">
        <v>0</v>
      </c>
      <c r="AD275" s="135"/>
      <c r="AE275" s="135"/>
      <c r="AF275" s="135"/>
      <c r="AG275" s="135"/>
      <c r="AH275" s="135"/>
      <c r="AI275" s="135"/>
      <c r="AJ275" s="135"/>
      <c r="AK275" s="135"/>
      <c r="AL275" s="135"/>
      <c r="AM275" s="135"/>
      <c r="AN275" s="135"/>
      <c r="AO275" s="135"/>
      <c r="AP275" s="135"/>
      <c r="AQ275" s="135"/>
      <c r="AR275" s="135"/>
      <c r="AS275" s="135"/>
      <c r="AT275" s="32"/>
      <c r="AU275" s="115"/>
      <c r="AW275" s="109"/>
      <c r="AX275" s="58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  <c r="BN275" s="46"/>
      <c r="BO275" s="137"/>
      <c r="BP275" s="137"/>
      <c r="BQ275" s="32" t="s">
        <v>0</v>
      </c>
      <c r="BR275" s="135"/>
      <c r="BS275" s="135"/>
      <c r="BT275" s="135"/>
      <c r="BU275" s="135"/>
      <c r="BV275" s="135"/>
      <c r="BW275" s="135"/>
      <c r="BX275" s="135"/>
      <c r="BY275" s="135"/>
      <c r="BZ275" s="135"/>
      <c r="CA275" s="135"/>
      <c r="CB275" s="135"/>
      <c r="CC275" s="135"/>
      <c r="CD275" s="135"/>
      <c r="CE275" s="135"/>
      <c r="CF275" s="135"/>
      <c r="CG275" s="135"/>
      <c r="CH275" s="32"/>
      <c r="CI275" s="115"/>
      <c r="CJ275" s="144"/>
      <c r="CK275" s="109"/>
      <c r="CL275" s="58"/>
      <c r="CM275" s="46"/>
      <c r="CN275" s="46"/>
      <c r="CO275" s="46"/>
      <c r="CP275" s="46"/>
      <c r="CQ275" s="46"/>
      <c r="CR275" s="46"/>
      <c r="CS275" s="46"/>
      <c r="CT275" s="46"/>
      <c r="CU275" s="46"/>
      <c r="CV275" s="46"/>
      <c r="CW275" s="46"/>
      <c r="CX275" s="46"/>
      <c r="CY275" s="46"/>
      <c r="CZ275" s="46"/>
      <c r="DA275" s="46"/>
      <c r="DB275" s="46"/>
      <c r="DC275" s="137"/>
      <c r="DD275" s="137"/>
      <c r="DE275" s="32" t="s">
        <v>0</v>
      </c>
      <c r="DF275" s="135"/>
      <c r="DG275" s="135"/>
      <c r="DH275" s="135"/>
      <c r="DI275" s="135"/>
      <c r="DJ275" s="135"/>
      <c r="DK275" s="135"/>
      <c r="DL275" s="135"/>
      <c r="DM275" s="135"/>
      <c r="DN275" s="135"/>
      <c r="DO275" s="135"/>
      <c r="DP275" s="135"/>
      <c r="DQ275" s="135"/>
      <c r="DR275" s="135"/>
      <c r="DS275" s="135"/>
      <c r="DT275" s="135"/>
      <c r="DU275" s="135"/>
      <c r="DV275" s="32"/>
      <c r="DW275" s="115"/>
      <c r="DY275" s="109"/>
      <c r="DZ275" s="58"/>
      <c r="EA275" s="46"/>
      <c r="EB275" s="46"/>
      <c r="EC275" s="46"/>
      <c r="ED275" s="46"/>
      <c r="EE275" s="46"/>
      <c r="EF275" s="46"/>
      <c r="EG275" s="46"/>
      <c r="EH275" s="46"/>
      <c r="EI275" s="46"/>
      <c r="EJ275" s="46"/>
      <c r="EK275" s="46"/>
      <c r="EL275" s="46"/>
      <c r="EM275" s="46"/>
      <c r="EN275" s="46"/>
      <c r="EO275" s="46"/>
      <c r="EP275" s="46"/>
      <c r="EQ275" s="137"/>
      <c r="ER275" s="137"/>
      <c r="ES275" s="32" t="s">
        <v>0</v>
      </c>
      <c r="ET275" s="135"/>
      <c r="EU275" s="135"/>
      <c r="EV275" s="135"/>
      <c r="EW275" s="135"/>
      <c r="EX275" s="135"/>
      <c r="EY275" s="135"/>
      <c r="EZ275" s="135"/>
      <c r="FA275" s="135"/>
      <c r="FB275" s="135"/>
      <c r="FC275" s="135"/>
      <c r="FD275" s="135"/>
      <c r="FE275" s="135"/>
      <c r="FF275" s="135"/>
      <c r="FG275" s="135"/>
      <c r="FH275" s="135"/>
      <c r="FI275" s="135"/>
      <c r="FJ275" s="32"/>
      <c r="FK275" s="115"/>
    </row>
    <row r="276" spans="9:167" ht="13.5" thickBot="1" x14ac:dyDescent="0.25">
      <c r="I276" s="138"/>
      <c r="J276" s="143"/>
      <c r="K276" s="154"/>
      <c r="L276" s="154"/>
      <c r="M276" s="154"/>
      <c r="N276" s="154"/>
      <c r="O276" s="154"/>
      <c r="P276" s="154"/>
      <c r="Q276" s="154"/>
      <c r="R276" s="154"/>
      <c r="S276" s="154"/>
      <c r="T276" s="154"/>
      <c r="U276" s="154"/>
      <c r="V276" s="154"/>
      <c r="W276" s="154"/>
      <c r="X276" s="154"/>
      <c r="Y276" s="154"/>
      <c r="Z276" s="154"/>
      <c r="AA276" s="154"/>
      <c r="AB276" s="154"/>
      <c r="AC276" s="154"/>
      <c r="AD276" s="155"/>
      <c r="AE276" s="155"/>
      <c r="AF276" s="155"/>
      <c r="AG276" s="155"/>
      <c r="AH276" s="155"/>
      <c r="AI276" s="155"/>
      <c r="AJ276" s="155"/>
      <c r="AK276" s="155"/>
      <c r="AL276" s="155"/>
      <c r="AM276" s="155"/>
      <c r="AN276" s="155"/>
      <c r="AO276" s="155"/>
      <c r="AP276" s="155"/>
      <c r="AQ276" s="155"/>
      <c r="AR276" s="155"/>
      <c r="AS276" s="155"/>
      <c r="AT276" s="154"/>
      <c r="AU276" s="141"/>
      <c r="AW276" s="138"/>
      <c r="AX276" s="143"/>
      <c r="AY276" s="154"/>
      <c r="AZ276" s="154"/>
      <c r="BA276" s="154"/>
      <c r="BB276" s="154"/>
      <c r="BC276" s="154"/>
      <c r="BD276" s="154"/>
      <c r="BE276" s="154"/>
      <c r="BF276" s="154"/>
      <c r="BG276" s="154"/>
      <c r="BH276" s="154"/>
      <c r="BI276" s="154"/>
      <c r="BJ276" s="154"/>
      <c r="BK276" s="154"/>
      <c r="BL276" s="154"/>
      <c r="BM276" s="154"/>
      <c r="BN276" s="154"/>
      <c r="BO276" s="154"/>
      <c r="BP276" s="154"/>
      <c r="BQ276" s="154"/>
      <c r="BR276" s="155"/>
      <c r="BS276" s="155"/>
      <c r="BT276" s="155"/>
      <c r="BU276" s="155"/>
      <c r="BV276" s="155"/>
      <c r="BW276" s="155"/>
      <c r="BX276" s="155"/>
      <c r="BY276" s="155"/>
      <c r="BZ276" s="155"/>
      <c r="CA276" s="155"/>
      <c r="CB276" s="155"/>
      <c r="CC276" s="155"/>
      <c r="CD276" s="155"/>
      <c r="CE276" s="155"/>
      <c r="CF276" s="155"/>
      <c r="CG276" s="155"/>
      <c r="CH276" s="154"/>
      <c r="CI276" s="141"/>
      <c r="CJ276" s="144"/>
      <c r="CK276" s="138"/>
      <c r="CL276" s="143"/>
      <c r="CM276" s="154"/>
      <c r="CN276" s="154"/>
      <c r="CO276" s="154"/>
      <c r="CP276" s="154"/>
      <c r="CQ276" s="154"/>
      <c r="CR276" s="154"/>
      <c r="CS276" s="154"/>
      <c r="CT276" s="154"/>
      <c r="CU276" s="154"/>
      <c r="CV276" s="154"/>
      <c r="CW276" s="154"/>
      <c r="CX276" s="154"/>
      <c r="CY276" s="154"/>
      <c r="CZ276" s="154"/>
      <c r="DA276" s="154"/>
      <c r="DB276" s="154"/>
      <c r="DC276" s="154"/>
      <c r="DD276" s="154"/>
      <c r="DE276" s="154"/>
      <c r="DF276" s="155"/>
      <c r="DG276" s="155"/>
      <c r="DH276" s="155"/>
      <c r="DI276" s="155"/>
      <c r="DJ276" s="155"/>
      <c r="DK276" s="155"/>
      <c r="DL276" s="155"/>
      <c r="DM276" s="155"/>
      <c r="DN276" s="155"/>
      <c r="DO276" s="155"/>
      <c r="DP276" s="155"/>
      <c r="DQ276" s="155"/>
      <c r="DR276" s="155"/>
      <c r="DS276" s="155"/>
      <c r="DT276" s="155"/>
      <c r="DU276" s="155"/>
      <c r="DV276" s="154"/>
      <c r="DW276" s="141"/>
      <c r="DY276" s="138"/>
      <c r="DZ276" s="143"/>
      <c r="EA276" s="154"/>
      <c r="EB276" s="154"/>
      <c r="EC276" s="154"/>
      <c r="ED276" s="154"/>
      <c r="EE276" s="154"/>
      <c r="EF276" s="154"/>
      <c r="EG276" s="154"/>
      <c r="EH276" s="154"/>
      <c r="EI276" s="154"/>
      <c r="EJ276" s="154"/>
      <c r="EK276" s="154"/>
      <c r="EL276" s="154"/>
      <c r="EM276" s="154"/>
      <c r="EN276" s="154"/>
      <c r="EO276" s="154"/>
      <c r="EP276" s="154"/>
      <c r="EQ276" s="154"/>
      <c r="ER276" s="154"/>
      <c r="ES276" s="154"/>
      <c r="ET276" s="155"/>
      <c r="EU276" s="155"/>
      <c r="EV276" s="155"/>
      <c r="EW276" s="155"/>
      <c r="EX276" s="155"/>
      <c r="EY276" s="155"/>
      <c r="EZ276" s="155"/>
      <c r="FA276" s="155"/>
      <c r="FB276" s="155"/>
      <c r="FC276" s="155"/>
      <c r="FD276" s="155"/>
      <c r="FE276" s="155"/>
      <c r="FF276" s="155"/>
      <c r="FG276" s="155"/>
      <c r="FH276" s="155"/>
      <c r="FI276" s="155"/>
      <c r="FJ276" s="154"/>
      <c r="FK276" s="141"/>
    </row>
    <row r="277" spans="9:167" ht="14.25" thickTop="1" thickBot="1" x14ac:dyDescent="0.25">
      <c r="CJ277" s="144"/>
    </row>
    <row r="278" spans="9:167" ht="14.25" thickTop="1" thickBot="1" x14ac:dyDescent="0.25">
      <c r="I278" s="38" t="s">
        <v>0</v>
      </c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40"/>
      <c r="AE278" s="40"/>
      <c r="AF278" s="40"/>
      <c r="AG278" s="40"/>
      <c r="AH278" s="40"/>
      <c r="AI278" s="40"/>
      <c r="AJ278" s="40"/>
      <c r="AK278" s="40"/>
      <c r="AL278" s="40"/>
      <c r="AM278" s="40"/>
      <c r="AN278" s="40"/>
      <c r="AO278" s="40"/>
      <c r="AP278" s="40"/>
      <c r="AQ278" s="40"/>
      <c r="AR278" s="40"/>
      <c r="AS278" s="40"/>
      <c r="AT278" s="39"/>
      <c r="AU278" s="41"/>
      <c r="AW278" s="38" t="s">
        <v>0</v>
      </c>
      <c r="AX278" s="39"/>
      <c r="AY278" s="39"/>
      <c r="AZ278" s="39"/>
      <c r="BA278" s="39"/>
      <c r="BB278" s="39"/>
      <c r="BC278" s="39"/>
      <c r="BD278" s="39"/>
      <c r="BE278" s="39"/>
      <c r="BF278" s="39"/>
      <c r="BG278" s="39"/>
      <c r="BH278" s="39"/>
      <c r="BI278" s="39"/>
      <c r="BJ278" s="39"/>
      <c r="BK278" s="39"/>
      <c r="BL278" s="39"/>
      <c r="BM278" s="39"/>
      <c r="BN278" s="39"/>
      <c r="BO278" s="39"/>
      <c r="BP278" s="39"/>
      <c r="BQ278" s="39"/>
      <c r="BR278" s="40"/>
      <c r="BS278" s="40"/>
      <c r="BT278" s="40"/>
      <c r="BU278" s="40"/>
      <c r="BV278" s="40"/>
      <c r="BW278" s="40"/>
      <c r="BX278" s="40"/>
      <c r="BY278" s="40"/>
      <c r="BZ278" s="40"/>
      <c r="CA278" s="40"/>
      <c r="CB278" s="40"/>
      <c r="CC278" s="40"/>
      <c r="CD278" s="40"/>
      <c r="CE278" s="40"/>
      <c r="CF278" s="40"/>
      <c r="CG278" s="40"/>
      <c r="CH278" s="39"/>
      <c r="CI278" s="41"/>
      <c r="CJ278" s="144"/>
      <c r="CK278" s="38" t="s">
        <v>0</v>
      </c>
      <c r="CL278" s="39"/>
      <c r="CM278" s="39"/>
      <c r="CN278" s="39"/>
      <c r="CO278" s="39"/>
      <c r="CP278" s="39"/>
      <c r="CQ278" s="39"/>
      <c r="CR278" s="39"/>
      <c r="CS278" s="39"/>
      <c r="CT278" s="39"/>
      <c r="CU278" s="39"/>
      <c r="CV278" s="39"/>
      <c r="CW278" s="39"/>
      <c r="CX278" s="39"/>
      <c r="CY278" s="39"/>
      <c r="CZ278" s="39"/>
      <c r="DA278" s="39"/>
      <c r="DB278" s="39"/>
      <c r="DC278" s="39"/>
      <c r="DD278" s="39"/>
      <c r="DE278" s="39"/>
      <c r="DF278" s="40"/>
      <c r="DG278" s="40"/>
      <c r="DH278" s="40"/>
      <c r="DI278" s="40"/>
      <c r="DJ278" s="40"/>
      <c r="DK278" s="40"/>
      <c r="DL278" s="40"/>
      <c r="DM278" s="40"/>
      <c r="DN278" s="40"/>
      <c r="DO278" s="40"/>
      <c r="DP278" s="40"/>
      <c r="DQ278" s="40"/>
      <c r="DR278" s="40"/>
      <c r="DS278" s="40"/>
      <c r="DT278" s="40"/>
      <c r="DU278" s="40"/>
      <c r="DV278" s="39"/>
      <c r="DW278" s="41"/>
      <c r="DY278" s="38" t="s">
        <v>0</v>
      </c>
      <c r="DZ278" s="39"/>
      <c r="EA278" s="39"/>
      <c r="EB278" s="39"/>
      <c r="EC278" s="39"/>
      <c r="ED278" s="39"/>
      <c r="EE278" s="39"/>
      <c r="EF278" s="39"/>
      <c r="EG278" s="39"/>
      <c r="EH278" s="39"/>
      <c r="EI278" s="39"/>
      <c r="EJ278" s="39"/>
      <c r="EK278" s="39"/>
      <c r="EL278" s="39"/>
      <c r="EM278" s="39"/>
      <c r="EN278" s="39"/>
      <c r="EO278" s="39"/>
      <c r="EP278" s="39"/>
      <c r="EQ278" s="39"/>
      <c r="ER278" s="39"/>
      <c r="ES278" s="39"/>
      <c r="ET278" s="40"/>
      <c r="EU278" s="40"/>
      <c r="EV278" s="40"/>
      <c r="EW278" s="40"/>
      <c r="EX278" s="40"/>
      <c r="EY278" s="40"/>
      <c r="EZ278" s="40"/>
      <c r="FA278" s="40"/>
      <c r="FB278" s="40"/>
      <c r="FC278" s="40"/>
      <c r="FD278" s="40"/>
      <c r="FE278" s="40"/>
      <c r="FF278" s="40"/>
      <c r="FG278" s="40"/>
      <c r="FH278" s="40"/>
      <c r="FI278" s="40"/>
      <c r="FJ278" s="39"/>
      <c r="FK278" s="41"/>
    </row>
    <row r="279" spans="9:167" ht="13.5" thickBot="1" x14ac:dyDescent="0.25">
      <c r="I279" s="109"/>
      <c r="J279" s="45" t="s">
        <v>0</v>
      </c>
      <c r="K279" s="46" t="s">
        <v>0</v>
      </c>
      <c r="L279" s="46"/>
      <c r="M279" s="46"/>
      <c r="N279" s="46"/>
      <c r="O279" s="46"/>
      <c r="P279" s="46"/>
      <c r="Q279" s="46"/>
      <c r="R279" s="46"/>
      <c r="S279" s="47" t="s">
        <v>577</v>
      </c>
      <c r="T279" s="46"/>
      <c r="U279" s="46"/>
      <c r="V279" s="46"/>
      <c r="W279" s="46"/>
      <c r="X279" s="46"/>
      <c r="Y279" s="46"/>
      <c r="Z279" s="46"/>
      <c r="AA279" s="46"/>
      <c r="AB279" s="46"/>
      <c r="AC279" s="46" t="s">
        <v>0</v>
      </c>
      <c r="AD279" s="48"/>
      <c r="AE279" s="48"/>
      <c r="AF279" s="48"/>
      <c r="AG279" s="48"/>
      <c r="AH279" s="48"/>
      <c r="AI279" s="48"/>
      <c r="AJ279" s="48"/>
      <c r="AK279" s="48"/>
      <c r="AL279" s="49" t="s">
        <v>286</v>
      </c>
      <c r="AM279" s="48"/>
      <c r="AN279" s="48"/>
      <c r="AO279" s="48"/>
      <c r="AP279" s="48"/>
      <c r="AQ279" s="48"/>
      <c r="AR279" s="48"/>
      <c r="AS279" s="48"/>
      <c r="AT279" s="50"/>
      <c r="AU279" s="51"/>
      <c r="AW279" s="109"/>
      <c r="AX279" s="45" t="s">
        <v>0</v>
      </c>
      <c r="AY279" s="46" t="s">
        <v>0</v>
      </c>
      <c r="AZ279" s="46"/>
      <c r="BA279" s="46"/>
      <c r="BB279" s="46"/>
      <c r="BC279" s="46"/>
      <c r="BD279" s="46"/>
      <c r="BE279" s="46"/>
      <c r="BF279" s="46"/>
      <c r="BG279" s="47" t="s">
        <v>584</v>
      </c>
      <c r="BH279" s="46"/>
      <c r="BI279" s="46"/>
      <c r="BJ279" s="46"/>
      <c r="BK279" s="46"/>
      <c r="BL279" s="46"/>
      <c r="BM279" s="46"/>
      <c r="BN279" s="46"/>
      <c r="BO279" s="46"/>
      <c r="BP279" s="46"/>
      <c r="BQ279" s="46" t="s">
        <v>0</v>
      </c>
      <c r="BR279" s="48"/>
      <c r="BS279" s="48"/>
      <c r="BT279" s="48"/>
      <c r="BU279" s="48"/>
      <c r="BV279" s="48"/>
      <c r="BW279" s="48"/>
      <c r="BX279" s="48"/>
      <c r="BY279" s="48"/>
      <c r="BZ279" s="49" t="s">
        <v>286</v>
      </c>
      <c r="CA279" s="48"/>
      <c r="CB279" s="48"/>
      <c r="CC279" s="48"/>
      <c r="CD279" s="48"/>
      <c r="CE279" s="48"/>
      <c r="CF279" s="48"/>
      <c r="CG279" s="48"/>
      <c r="CH279" s="50"/>
      <c r="CI279" s="51"/>
      <c r="CJ279" s="144"/>
      <c r="CK279" s="109"/>
      <c r="CL279" s="45" t="s">
        <v>0</v>
      </c>
      <c r="CM279" s="46" t="s">
        <v>0</v>
      </c>
      <c r="CN279" s="46"/>
      <c r="CO279" s="46"/>
      <c r="CP279" s="46"/>
      <c r="CQ279" s="46"/>
      <c r="CR279" s="46"/>
      <c r="CS279" s="46"/>
      <c r="CT279" s="46"/>
      <c r="CU279" s="47" t="s">
        <v>609</v>
      </c>
      <c r="CV279" s="46"/>
      <c r="CW279" s="46"/>
      <c r="CX279" s="46"/>
      <c r="CY279" s="46"/>
      <c r="CZ279" s="46"/>
      <c r="DA279" s="46"/>
      <c r="DB279" s="46"/>
      <c r="DC279" s="46"/>
      <c r="DD279" s="46"/>
      <c r="DE279" s="46" t="s">
        <v>0</v>
      </c>
      <c r="DF279" s="48"/>
      <c r="DG279" s="48"/>
      <c r="DH279" s="48"/>
      <c r="DI279" s="48"/>
      <c r="DJ279" s="48"/>
      <c r="DK279" s="48"/>
      <c r="DL279" s="48"/>
      <c r="DM279" s="48"/>
      <c r="DN279" s="49" t="s">
        <v>286</v>
      </c>
      <c r="DO279" s="48"/>
      <c r="DP279" s="48"/>
      <c r="DQ279" s="48"/>
      <c r="DR279" s="48"/>
      <c r="DS279" s="48"/>
      <c r="DT279" s="48"/>
      <c r="DU279" s="48"/>
      <c r="DV279" s="50"/>
      <c r="DW279" s="51"/>
      <c r="DY279" s="109"/>
      <c r="DZ279" s="45" t="s">
        <v>0</v>
      </c>
      <c r="EA279" s="46" t="s">
        <v>0</v>
      </c>
      <c r="EB279" s="46"/>
      <c r="EC279" s="46"/>
      <c r="ED279" s="46"/>
      <c r="EE279" s="46"/>
      <c r="EF279" s="46"/>
      <c r="EG279" s="46"/>
      <c r="EH279" s="46"/>
      <c r="EI279" s="47" t="s">
        <v>616</v>
      </c>
      <c r="EJ279" s="46"/>
      <c r="EK279" s="46"/>
      <c r="EL279" s="46"/>
      <c r="EM279" s="46"/>
      <c r="EN279" s="46"/>
      <c r="EO279" s="46"/>
      <c r="EP279" s="46"/>
      <c r="EQ279" s="46"/>
      <c r="ER279" s="46"/>
      <c r="ES279" s="46" t="s">
        <v>0</v>
      </c>
      <c r="ET279" s="48"/>
      <c r="EU279" s="48"/>
      <c r="EV279" s="48"/>
      <c r="EW279" s="48"/>
      <c r="EX279" s="48"/>
      <c r="EY279" s="48"/>
      <c r="EZ279" s="48"/>
      <c r="FA279" s="48"/>
      <c r="FB279" s="49" t="s">
        <v>286</v>
      </c>
      <c r="FC279" s="48"/>
      <c r="FD279" s="48"/>
      <c r="FE279" s="48"/>
      <c r="FF279" s="48"/>
      <c r="FG279" s="48"/>
      <c r="FH279" s="48"/>
      <c r="FI279" s="48"/>
      <c r="FJ279" s="50"/>
      <c r="FK279" s="51"/>
    </row>
    <row r="280" spans="9:167" x14ac:dyDescent="0.2">
      <c r="I280" s="109"/>
      <c r="J280" s="58"/>
      <c r="K280" s="1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2"/>
      <c r="AA280" s="171">
        <f>K280^3+L280^3+M280^3+N280^3+O280^3+P280^3+Q280^3+R280^3+K281^3+L281^3+M281^3+N281^3+O281^3+P281^3+Q281^3+R281^3</f>
        <v>0</v>
      </c>
      <c r="AB280" s="167">
        <f>SUMSQ(K280:Z280)</f>
        <v>0</v>
      </c>
      <c r="AC280" s="61"/>
      <c r="AD280" s="68"/>
      <c r="AE280" s="69"/>
      <c r="AF280" s="69"/>
      <c r="AG280" s="69"/>
      <c r="AH280" s="70"/>
      <c r="AI280" s="70"/>
      <c r="AJ280" s="70"/>
      <c r="AK280" s="70"/>
      <c r="AL280" s="69"/>
      <c r="AM280" s="69"/>
      <c r="AN280" s="69"/>
      <c r="AO280" s="69"/>
      <c r="AP280" s="70"/>
      <c r="AQ280" s="70"/>
      <c r="AR280" s="70"/>
      <c r="AS280" s="71"/>
      <c r="AT280" s="66"/>
      <c r="AU280" s="51"/>
      <c r="AW280" s="109"/>
      <c r="AX280" s="58"/>
      <c r="AY280" s="1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2"/>
      <c r="BO280" s="171">
        <f>AY280^3+AZ280^3+BA280^3+BB280^3+BC280^3+BD280^3+BE280^3+BF280^3+AY281^3+AZ281^3+BA281^3+BB281^3+BC281^3+BD281^3+BE281^3+BF281^3</f>
        <v>0</v>
      </c>
      <c r="BP280" s="167">
        <f>SUMSQ(AY280:BN280)</f>
        <v>0</v>
      </c>
      <c r="BQ280" s="61"/>
      <c r="BR280" s="68"/>
      <c r="BS280" s="69"/>
      <c r="BT280" s="69"/>
      <c r="BU280" s="69"/>
      <c r="BV280" s="69"/>
      <c r="BW280" s="69"/>
      <c r="BX280" s="69"/>
      <c r="BY280" s="69"/>
      <c r="BZ280" s="70"/>
      <c r="CA280" s="70"/>
      <c r="CB280" s="70"/>
      <c r="CC280" s="70"/>
      <c r="CD280" s="70"/>
      <c r="CE280" s="70"/>
      <c r="CF280" s="70"/>
      <c r="CG280" s="71"/>
      <c r="CH280" s="66"/>
      <c r="CI280" s="51"/>
      <c r="CJ280" s="144"/>
      <c r="CK280" s="109"/>
      <c r="CL280" s="58"/>
      <c r="CM280" s="1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2"/>
      <c r="DC280" s="171">
        <f>CM280^3+CN280^3+CO280^3+CP280^3+CQ280^3+CR280^3+CS280^3+CT280^3+CM281^3+CN281^3+CO281^3+CP281^3+CQ281^3+CR281^3+CS281^3+CT281^3</f>
        <v>0</v>
      </c>
      <c r="DD280" s="167">
        <f>SUMSQ(CM280:DB280)</f>
        <v>0</v>
      </c>
      <c r="DE280" s="61"/>
      <c r="DF280" s="68"/>
      <c r="DG280" s="69"/>
      <c r="DH280" s="70"/>
      <c r="DI280" s="70"/>
      <c r="DJ280" s="69"/>
      <c r="DK280" s="69"/>
      <c r="DL280" s="70"/>
      <c r="DM280" s="70"/>
      <c r="DN280" s="69"/>
      <c r="DO280" s="69"/>
      <c r="DP280" s="70"/>
      <c r="DQ280" s="70"/>
      <c r="DR280" s="69"/>
      <c r="DS280" s="69"/>
      <c r="DT280" s="70"/>
      <c r="DU280" s="71"/>
      <c r="DV280" s="66"/>
      <c r="DW280" s="51"/>
      <c r="DY280" s="109"/>
      <c r="DZ280" s="58"/>
      <c r="EA280" s="1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2"/>
      <c r="EQ280" s="171">
        <f>EA280^3+EB280^3+EC280^3+ED280^3+EE280^3+EF280^3+EG280^3+EH280^3+EA281^3+EB281^3+EC281^3+ED281^3+EE281^3+EF281^3+EG281^3+EH281^3</f>
        <v>0</v>
      </c>
      <c r="ER280" s="167">
        <f>SUMSQ(EA280:EP280)</f>
        <v>0</v>
      </c>
      <c r="ES280" s="61"/>
      <c r="ET280" s="68"/>
      <c r="EU280" s="173"/>
      <c r="EV280" s="173"/>
      <c r="EW280" s="173"/>
      <c r="EX280" s="173"/>
      <c r="EY280" s="173"/>
      <c r="EZ280" s="173"/>
      <c r="FA280" s="70"/>
      <c r="FB280" s="69"/>
      <c r="FC280" s="173"/>
      <c r="FD280" s="173"/>
      <c r="FE280" s="173"/>
      <c r="FF280" s="173"/>
      <c r="FG280" s="173"/>
      <c r="FH280" s="173"/>
      <c r="FI280" s="71"/>
      <c r="FJ280" s="66"/>
      <c r="FK280" s="51"/>
    </row>
    <row r="281" spans="9:167" x14ac:dyDescent="0.2">
      <c r="I281" s="109"/>
      <c r="J281" s="58"/>
      <c r="K281" s="3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5"/>
      <c r="AA281" s="172">
        <f>S280^3+T280^3+U280^3+V280^3+W280^3+X280^3+Y280^3+Z280^3+S281^3+T281^3+U281^3+V281^3+W281^3+X281^3+Y281^3+Z281^3</f>
        <v>0</v>
      </c>
      <c r="AB281" s="125">
        <f t="shared" ref="AB281:AB295" si="48">SUMSQ(K281:Z281)</f>
        <v>0</v>
      </c>
      <c r="AC281" s="61"/>
      <c r="AD281" s="81"/>
      <c r="AE281" s="82"/>
      <c r="AF281" s="82"/>
      <c r="AG281" s="82"/>
      <c r="AH281" s="83"/>
      <c r="AI281" s="83"/>
      <c r="AJ281" s="83"/>
      <c r="AK281" s="83"/>
      <c r="AL281" s="82"/>
      <c r="AM281" s="82"/>
      <c r="AN281" s="82"/>
      <c r="AO281" s="82"/>
      <c r="AP281" s="83"/>
      <c r="AQ281" s="83"/>
      <c r="AR281" s="83"/>
      <c r="AS281" s="84"/>
      <c r="AT281" s="66"/>
      <c r="AU281" s="51"/>
      <c r="AW281" s="109"/>
      <c r="AX281" s="58"/>
      <c r="AY281" s="3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5"/>
      <c r="BO281" s="172">
        <f>BG280^3+BH280^3+BI280^3+BJ280^3+BK280^3+BL280^3+BM280^3+BN280^3+BG281^3+BH281^3+BI281^3+BJ281^3+BK281^3+BL281^3+BM281^3+BN281^3</f>
        <v>0</v>
      </c>
      <c r="BP281" s="125">
        <f t="shared" ref="BP281:BP295" si="49">SUMSQ(AY281:BN281)</f>
        <v>0</v>
      </c>
      <c r="BQ281" s="61"/>
      <c r="BR281" s="81"/>
      <c r="BS281" s="82"/>
      <c r="BT281" s="82"/>
      <c r="BU281" s="82"/>
      <c r="BV281" s="82"/>
      <c r="BW281" s="82"/>
      <c r="BX281" s="82"/>
      <c r="BY281" s="82"/>
      <c r="BZ281" s="83"/>
      <c r="CA281" s="83"/>
      <c r="CB281" s="83"/>
      <c r="CC281" s="83"/>
      <c r="CD281" s="83"/>
      <c r="CE281" s="83"/>
      <c r="CF281" s="83"/>
      <c r="CG281" s="84"/>
      <c r="CH281" s="66"/>
      <c r="CI281" s="51"/>
      <c r="CJ281" s="144"/>
      <c r="CK281" s="109"/>
      <c r="CL281" s="58"/>
      <c r="CM281" s="3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5"/>
      <c r="DC281" s="172">
        <f>CU280^3+CV280^3+CW280^3+CX280^3+CY280^3+CZ280^3+DA280^3+DB280^3+CU281^3+CV281^3+CW281^3+CX281^3+CY281^3+CZ281^3+DA281^3+DB281^3</f>
        <v>0</v>
      </c>
      <c r="DD281" s="125">
        <f t="shared" ref="DD281:DD295" si="50">SUMSQ(CM281:DB281)</f>
        <v>0</v>
      </c>
      <c r="DE281" s="61"/>
      <c r="DF281" s="81"/>
      <c r="DG281" s="82"/>
      <c r="DH281" s="83"/>
      <c r="DI281" s="83"/>
      <c r="DJ281" s="82"/>
      <c r="DK281" s="82"/>
      <c r="DL281" s="83"/>
      <c r="DM281" s="83"/>
      <c r="DN281" s="82"/>
      <c r="DO281" s="82"/>
      <c r="DP281" s="83"/>
      <c r="DQ281" s="83"/>
      <c r="DR281" s="82"/>
      <c r="DS281" s="82"/>
      <c r="DT281" s="83"/>
      <c r="DU281" s="84"/>
      <c r="DV281" s="66"/>
      <c r="DW281" s="51"/>
      <c r="DY281" s="109"/>
      <c r="DZ281" s="58"/>
      <c r="EA281" s="3"/>
      <c r="EB281" s="4"/>
      <c r="EC281" s="4"/>
      <c r="ED281" s="4"/>
      <c r="EE281" s="4"/>
      <c r="EF281" s="4"/>
      <c r="EG281" s="4"/>
      <c r="EH281" s="4"/>
      <c r="EI281" s="4"/>
      <c r="EJ281" s="4"/>
      <c r="EK281" s="4"/>
      <c r="EL281" s="4"/>
      <c r="EM281" s="4"/>
      <c r="EN281" s="4"/>
      <c r="EO281" s="4"/>
      <c r="EP281" s="5"/>
      <c r="EQ281" s="172">
        <f>EI280^3+EJ280^3+EK280^3+EL280^3+EM280^3+EN280^3+EO280^3+EP280^3+EI281^3+EJ281^3+EK281^3+EL281^3+EM281^3+EN281^3+EO281^3+EP281^3</f>
        <v>0</v>
      </c>
      <c r="ER281" s="125">
        <f t="shared" ref="ER281:ER295" si="51">SUMSQ(EA281:EP281)</f>
        <v>0</v>
      </c>
      <c r="ES281" s="61"/>
      <c r="ET281" s="174"/>
      <c r="EU281" s="82"/>
      <c r="EV281" s="131"/>
      <c r="EW281" s="131"/>
      <c r="EX281" s="131"/>
      <c r="EY281" s="131"/>
      <c r="EZ281" s="83"/>
      <c r="FA281" s="131"/>
      <c r="FB281" s="131"/>
      <c r="FC281" s="82"/>
      <c r="FD281" s="131"/>
      <c r="FE281" s="131"/>
      <c r="FF281" s="131"/>
      <c r="FG281" s="131"/>
      <c r="FH281" s="83"/>
      <c r="FI281" s="175"/>
      <c r="FJ281" s="66"/>
      <c r="FK281" s="51"/>
    </row>
    <row r="282" spans="9:167" x14ac:dyDescent="0.2">
      <c r="I282" s="109"/>
      <c r="J282" s="58"/>
      <c r="K282" s="3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5"/>
      <c r="AA282" s="172">
        <f>K282^3+L282^3+M282^3+N282^3+O282^3+P282^3+Q282^3+R282^3+K283^3+L283^3+M283^3+N283^3+O283^3+P283^3+Q283^3+R283^3</f>
        <v>0</v>
      </c>
      <c r="AB282" s="125">
        <f t="shared" si="48"/>
        <v>0</v>
      </c>
      <c r="AC282" s="88"/>
      <c r="AD282" s="81"/>
      <c r="AE282" s="82"/>
      <c r="AF282" s="82"/>
      <c r="AG282" s="82"/>
      <c r="AH282" s="83"/>
      <c r="AI282" s="83"/>
      <c r="AJ282" s="83"/>
      <c r="AK282" s="83"/>
      <c r="AL282" s="82"/>
      <c r="AM282" s="82"/>
      <c r="AN282" s="82"/>
      <c r="AO282" s="82"/>
      <c r="AP282" s="83"/>
      <c r="AQ282" s="83"/>
      <c r="AR282" s="83"/>
      <c r="AS282" s="84"/>
      <c r="AT282" s="66"/>
      <c r="AU282" s="51"/>
      <c r="AW282" s="109"/>
      <c r="AX282" s="58"/>
      <c r="AY282" s="3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5"/>
      <c r="BO282" s="172">
        <f>AY282^3+AZ282^3+BA282^3+BB282^3+BC282^3+BD282^3+BE282^3+BF282^3+AY283^3+AZ283^3+BA283^3+BB283^3+BC283^3+BD283^3+BE283^3+BF283^3</f>
        <v>0</v>
      </c>
      <c r="BP282" s="125">
        <f t="shared" si="49"/>
        <v>0</v>
      </c>
      <c r="BQ282" s="88"/>
      <c r="BR282" s="89"/>
      <c r="BS282" s="83"/>
      <c r="BT282" s="83"/>
      <c r="BU282" s="83"/>
      <c r="BV282" s="83"/>
      <c r="BW282" s="83"/>
      <c r="BX282" s="83"/>
      <c r="BY282" s="83"/>
      <c r="BZ282" s="82"/>
      <c r="CA282" s="82"/>
      <c r="CB282" s="82"/>
      <c r="CC282" s="82"/>
      <c r="CD282" s="82"/>
      <c r="CE282" s="82"/>
      <c r="CF282" s="82"/>
      <c r="CG282" s="86"/>
      <c r="CH282" s="66"/>
      <c r="CI282" s="51"/>
      <c r="CJ282" s="144"/>
      <c r="CK282" s="109"/>
      <c r="CL282" s="58"/>
      <c r="CM282" s="3"/>
      <c r="CN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5"/>
      <c r="DC282" s="172">
        <f>CM282^3+CN282^3+CO282^3+CP282^3+CQ282^3+CR282^3+CS282^3+CT282^3+CM283^3+CN283^3+CO283^3+CP283^3+CQ283^3+CR283^3+CS283^3+CT283^3</f>
        <v>0</v>
      </c>
      <c r="DD282" s="125">
        <f t="shared" si="50"/>
        <v>0</v>
      </c>
      <c r="DE282" s="88"/>
      <c r="DF282" s="81"/>
      <c r="DG282" s="82"/>
      <c r="DH282" s="83"/>
      <c r="DI282" s="83"/>
      <c r="DJ282" s="82"/>
      <c r="DK282" s="82"/>
      <c r="DL282" s="83"/>
      <c r="DM282" s="83"/>
      <c r="DN282" s="82"/>
      <c r="DO282" s="82"/>
      <c r="DP282" s="83"/>
      <c r="DQ282" s="83"/>
      <c r="DR282" s="82"/>
      <c r="DS282" s="82"/>
      <c r="DT282" s="83"/>
      <c r="DU282" s="84"/>
      <c r="DV282" s="66"/>
      <c r="DW282" s="51"/>
      <c r="DY282" s="109"/>
      <c r="DZ282" s="58"/>
      <c r="EA282" s="3"/>
      <c r="EB282" s="4"/>
      <c r="EC282" s="4"/>
      <c r="ED282" s="4"/>
      <c r="EE282" s="4"/>
      <c r="EF282" s="4"/>
      <c r="EG282" s="4"/>
      <c r="EH282" s="4"/>
      <c r="EI282" s="4"/>
      <c r="EJ282" s="4"/>
      <c r="EK282" s="4"/>
      <c r="EL282" s="4"/>
      <c r="EM282" s="4"/>
      <c r="EN282" s="4"/>
      <c r="EO282" s="4"/>
      <c r="EP282" s="5"/>
      <c r="EQ282" s="172">
        <f>EA282^3+EB282^3+EC282^3+ED282^3+EE282^3+EF282^3+EG282^3+EH282^3+EA283^3+EB283^3+EC283^3+ED283^3+EE283^3+EF283^3+EG283^3+EH283^3</f>
        <v>0</v>
      </c>
      <c r="ER282" s="125">
        <f t="shared" si="51"/>
        <v>0</v>
      </c>
      <c r="ES282" s="88"/>
      <c r="ET282" s="174"/>
      <c r="EU282" s="131"/>
      <c r="EV282" s="82"/>
      <c r="EW282" s="131"/>
      <c r="EX282" s="131"/>
      <c r="EY282" s="83"/>
      <c r="EZ282" s="131"/>
      <c r="FA282" s="131"/>
      <c r="FB282" s="131"/>
      <c r="FC282" s="131"/>
      <c r="FD282" s="82"/>
      <c r="FE282" s="131"/>
      <c r="FF282" s="131"/>
      <c r="FG282" s="83"/>
      <c r="FH282" s="131"/>
      <c r="FI282" s="175"/>
      <c r="FJ282" s="66"/>
      <c r="FK282" s="51"/>
    </row>
    <row r="283" spans="9:167" x14ac:dyDescent="0.2">
      <c r="I283" s="109"/>
      <c r="J283" s="58"/>
      <c r="K283" s="3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5"/>
      <c r="AA283" s="172">
        <f>S282^3+T282^3+U282^3+V282^3+W282^3+X282^3+Y282^3+Z282^3+S283^3+T283^3+U283^3+V283^3+W283^3+X283^3+Y283^3+Z283^3</f>
        <v>0</v>
      </c>
      <c r="AB283" s="125">
        <f t="shared" si="48"/>
        <v>0</v>
      </c>
      <c r="AC283" s="61"/>
      <c r="AD283" s="81"/>
      <c r="AE283" s="82"/>
      <c r="AF283" s="82"/>
      <c r="AG283" s="82"/>
      <c r="AH283" s="83"/>
      <c r="AI283" s="83"/>
      <c r="AJ283" s="83"/>
      <c r="AK283" s="83"/>
      <c r="AL283" s="82"/>
      <c r="AM283" s="82"/>
      <c r="AN283" s="82"/>
      <c r="AO283" s="82"/>
      <c r="AP283" s="83"/>
      <c r="AQ283" s="83"/>
      <c r="AR283" s="83"/>
      <c r="AS283" s="84"/>
      <c r="AT283" s="66"/>
      <c r="AU283" s="51"/>
      <c r="AW283" s="109"/>
      <c r="AX283" s="58"/>
      <c r="AY283" s="3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5"/>
      <c r="BO283" s="172">
        <f>BG282^3+BH282^3+BI282^3+BJ282^3+BK282^3+BL282^3+BM282^3+BN282^3+BG283^3+BH283^3+BI283^3+BJ283^3+BK283^3+BL283^3+BM283^3+BN283^3</f>
        <v>0</v>
      </c>
      <c r="BP283" s="125">
        <f t="shared" si="49"/>
        <v>0</v>
      </c>
      <c r="BQ283" s="61"/>
      <c r="BR283" s="89"/>
      <c r="BS283" s="83"/>
      <c r="BT283" s="83"/>
      <c r="BU283" s="83"/>
      <c r="BV283" s="83"/>
      <c r="BW283" s="83"/>
      <c r="BX283" s="83"/>
      <c r="BY283" s="83"/>
      <c r="BZ283" s="82"/>
      <c r="CA283" s="82"/>
      <c r="CB283" s="82"/>
      <c r="CC283" s="82"/>
      <c r="CD283" s="82"/>
      <c r="CE283" s="82"/>
      <c r="CF283" s="82"/>
      <c r="CG283" s="86"/>
      <c r="CH283" s="66"/>
      <c r="CI283" s="51"/>
      <c r="CJ283" s="144"/>
      <c r="CK283" s="109"/>
      <c r="CL283" s="58"/>
      <c r="CM283" s="3"/>
      <c r="CN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/>
      <c r="DA283" s="4"/>
      <c r="DB283" s="5"/>
      <c r="DC283" s="172">
        <f>CU282^3+CV282^3+CW282^3+CX282^3+CY282^3+CZ282^3+DA282^3+DB282^3+CU283^3+CV283^3+CW283^3+CX283^3+CY283^3+CZ283^3+DA283^3+DB283^3</f>
        <v>0</v>
      </c>
      <c r="DD283" s="125">
        <f t="shared" si="50"/>
        <v>0</v>
      </c>
      <c r="DE283" s="61"/>
      <c r="DF283" s="81"/>
      <c r="DG283" s="82"/>
      <c r="DH283" s="83"/>
      <c r="DI283" s="83"/>
      <c r="DJ283" s="82"/>
      <c r="DK283" s="82"/>
      <c r="DL283" s="83"/>
      <c r="DM283" s="83"/>
      <c r="DN283" s="82"/>
      <c r="DO283" s="82"/>
      <c r="DP283" s="83"/>
      <c r="DQ283" s="83"/>
      <c r="DR283" s="82"/>
      <c r="DS283" s="82"/>
      <c r="DT283" s="83"/>
      <c r="DU283" s="84"/>
      <c r="DV283" s="66"/>
      <c r="DW283" s="51"/>
      <c r="DY283" s="109"/>
      <c r="DZ283" s="58"/>
      <c r="EA283" s="3"/>
      <c r="EB283" s="4"/>
      <c r="EC283" s="4"/>
      <c r="ED283" s="4"/>
      <c r="EE283" s="4"/>
      <c r="EF283" s="4"/>
      <c r="EG283" s="4"/>
      <c r="EH283" s="4"/>
      <c r="EI283" s="4"/>
      <c r="EJ283" s="4"/>
      <c r="EK283" s="4"/>
      <c r="EL283" s="4"/>
      <c r="EM283" s="4"/>
      <c r="EN283" s="4"/>
      <c r="EO283" s="4"/>
      <c r="EP283" s="5"/>
      <c r="EQ283" s="172">
        <f>EI282^3+EJ282^3+EK282^3+EL282^3+EM282^3+EN282^3+EO282^3+EP282^3+EI283^3+EJ283^3+EK283^3+EL283^3+EM283^3+EN283^3+EO283^3+EP283^3</f>
        <v>0</v>
      </c>
      <c r="ER283" s="125">
        <f t="shared" si="51"/>
        <v>0</v>
      </c>
      <c r="ES283" s="61"/>
      <c r="ET283" s="174"/>
      <c r="EU283" s="131"/>
      <c r="EV283" s="131"/>
      <c r="EW283" s="82"/>
      <c r="EX283" s="83"/>
      <c r="EY283" s="131"/>
      <c r="EZ283" s="131"/>
      <c r="FA283" s="131"/>
      <c r="FB283" s="131"/>
      <c r="FC283" s="131"/>
      <c r="FD283" s="131"/>
      <c r="FE283" s="82"/>
      <c r="FF283" s="83"/>
      <c r="FG283" s="131"/>
      <c r="FH283" s="131"/>
      <c r="FI283" s="175"/>
      <c r="FJ283" s="66"/>
      <c r="FK283" s="51"/>
    </row>
    <row r="284" spans="9:167" x14ac:dyDescent="0.2">
      <c r="I284" s="109"/>
      <c r="J284" s="58"/>
      <c r="K284" s="3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5"/>
      <c r="AA284" s="172">
        <f>K284^3+L284^3+M284^3+N284^3+O284^3+P284^3+Q284^3+R284^3+K285^3+L285^3+M285^3+N285^3+O285^3+P285^3+Q285^3+R285^3</f>
        <v>0</v>
      </c>
      <c r="AB284" s="125">
        <f t="shared" si="48"/>
        <v>0</v>
      </c>
      <c r="AC284" s="61"/>
      <c r="AD284" s="89"/>
      <c r="AE284" s="83"/>
      <c r="AF284" s="83"/>
      <c r="AG284" s="83"/>
      <c r="AH284" s="82"/>
      <c r="AI284" s="82"/>
      <c r="AJ284" s="82"/>
      <c r="AK284" s="82"/>
      <c r="AL284" s="83"/>
      <c r="AM284" s="83"/>
      <c r="AN284" s="83"/>
      <c r="AO284" s="83"/>
      <c r="AP284" s="82"/>
      <c r="AQ284" s="82"/>
      <c r="AR284" s="82"/>
      <c r="AS284" s="86"/>
      <c r="AT284" s="66"/>
      <c r="AU284" s="51"/>
      <c r="AW284" s="109"/>
      <c r="AX284" s="58"/>
      <c r="AY284" s="3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5"/>
      <c r="BO284" s="172">
        <f>AY284^3+AZ284^3+BA284^3+BB284^3+BC284^3+BD284^3+BE284^3+BF284^3+AY285^3+AZ285^3+BA285^3+BB285^3+BC285^3+BD285^3+BE285^3+BF285^3</f>
        <v>0</v>
      </c>
      <c r="BP284" s="125">
        <f t="shared" si="49"/>
        <v>0</v>
      </c>
      <c r="BQ284" s="61"/>
      <c r="BR284" s="81"/>
      <c r="BS284" s="82"/>
      <c r="BT284" s="82"/>
      <c r="BU284" s="82"/>
      <c r="BV284" s="82"/>
      <c r="BW284" s="82"/>
      <c r="BX284" s="82"/>
      <c r="BY284" s="82"/>
      <c r="BZ284" s="83"/>
      <c r="CA284" s="83"/>
      <c r="CB284" s="83"/>
      <c r="CC284" s="83"/>
      <c r="CD284" s="83"/>
      <c r="CE284" s="83"/>
      <c r="CF284" s="83"/>
      <c r="CG284" s="84"/>
      <c r="CH284" s="66"/>
      <c r="CI284" s="51"/>
      <c r="CJ284" s="144"/>
      <c r="CK284" s="109"/>
      <c r="CL284" s="58"/>
      <c r="CM284" s="3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5"/>
      <c r="DC284" s="172">
        <f>CM284^3+CN284^3+CO284^3+CP284^3+CQ284^3+CR284^3+CS284^3+CT284^3+CM285^3+CN285^3+CO285^3+CP285^3+CQ285^3+CR285^3+CS285^3+CT285^3</f>
        <v>0</v>
      </c>
      <c r="DD284" s="125">
        <f t="shared" si="50"/>
        <v>0</v>
      </c>
      <c r="DE284" s="61"/>
      <c r="DF284" s="81"/>
      <c r="DG284" s="82"/>
      <c r="DH284" s="83"/>
      <c r="DI284" s="83"/>
      <c r="DJ284" s="82"/>
      <c r="DK284" s="82"/>
      <c r="DL284" s="83"/>
      <c r="DM284" s="83"/>
      <c r="DN284" s="82"/>
      <c r="DO284" s="82"/>
      <c r="DP284" s="83"/>
      <c r="DQ284" s="83"/>
      <c r="DR284" s="82"/>
      <c r="DS284" s="82"/>
      <c r="DT284" s="83"/>
      <c r="DU284" s="84"/>
      <c r="DV284" s="66"/>
      <c r="DW284" s="51"/>
      <c r="DY284" s="109"/>
      <c r="DZ284" s="58"/>
      <c r="EA284" s="3"/>
      <c r="EB284" s="4"/>
      <c r="EC284" s="4"/>
      <c r="ED284" s="4"/>
      <c r="EE284" s="4"/>
      <c r="EF284" s="4"/>
      <c r="EG284" s="4"/>
      <c r="EH284" s="4"/>
      <c r="EI284" s="4"/>
      <c r="EJ284" s="4"/>
      <c r="EK284" s="4"/>
      <c r="EL284" s="4"/>
      <c r="EM284" s="4"/>
      <c r="EN284" s="4"/>
      <c r="EO284" s="4"/>
      <c r="EP284" s="5"/>
      <c r="EQ284" s="172">
        <f>EA284^3+EB284^3+EC284^3+ED284^3+EE284^3+EF284^3+EG284^3+EH284^3+EA285^3+EB285^3+EC285^3+ED285^3+EE285^3+EF285^3+EG285^3+EH285^3</f>
        <v>0</v>
      </c>
      <c r="ER284" s="125">
        <f t="shared" si="51"/>
        <v>0</v>
      </c>
      <c r="ES284" s="61"/>
      <c r="ET284" s="174"/>
      <c r="EU284" s="131"/>
      <c r="EV284" s="131"/>
      <c r="EW284" s="83"/>
      <c r="EX284" s="82"/>
      <c r="EY284" s="131"/>
      <c r="EZ284" s="131"/>
      <c r="FA284" s="131"/>
      <c r="FB284" s="131"/>
      <c r="FC284" s="131"/>
      <c r="FD284" s="131"/>
      <c r="FE284" s="83"/>
      <c r="FF284" s="82"/>
      <c r="FG284" s="131"/>
      <c r="FH284" s="131"/>
      <c r="FI284" s="175"/>
      <c r="FJ284" s="66"/>
      <c r="FK284" s="51"/>
    </row>
    <row r="285" spans="9:167" x14ac:dyDescent="0.2">
      <c r="I285" s="109"/>
      <c r="J285" s="58"/>
      <c r="K285" s="3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5"/>
      <c r="AA285" s="172">
        <f>S284^3+T284^3+U284^3+V284^3+W284^3+X284^3+Y284^3+Z284^3+S285^3+T285^3+U285^3+V285^3+W285^3+X285^3+Y285^3+Z285^3</f>
        <v>0</v>
      </c>
      <c r="AB285" s="125">
        <f t="shared" si="48"/>
        <v>0</v>
      </c>
      <c r="AC285" s="61"/>
      <c r="AD285" s="89"/>
      <c r="AE285" s="83"/>
      <c r="AF285" s="83"/>
      <c r="AG285" s="83"/>
      <c r="AH285" s="82"/>
      <c r="AI285" s="82"/>
      <c r="AJ285" s="82"/>
      <c r="AK285" s="82"/>
      <c r="AL285" s="83"/>
      <c r="AM285" s="83"/>
      <c r="AN285" s="83"/>
      <c r="AO285" s="83"/>
      <c r="AP285" s="82"/>
      <c r="AQ285" s="82"/>
      <c r="AR285" s="82"/>
      <c r="AS285" s="86"/>
      <c r="AT285" s="66"/>
      <c r="AU285" s="51"/>
      <c r="AW285" s="109"/>
      <c r="AX285" s="58"/>
      <c r="AY285" s="3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5"/>
      <c r="BO285" s="172">
        <f>BG284^3+BH284^3+BI284^3+BJ284^3+BK284^3+BL284^3+BM284^3+BN284^3+BG285^3+BH285^3+BI285^3+BJ285^3+BK285^3+BL285^3+BM285^3+BN285^3</f>
        <v>0</v>
      </c>
      <c r="BP285" s="125">
        <f t="shared" si="49"/>
        <v>0</v>
      </c>
      <c r="BQ285" s="61"/>
      <c r="BR285" s="81"/>
      <c r="BS285" s="82"/>
      <c r="BT285" s="82"/>
      <c r="BU285" s="82"/>
      <c r="BV285" s="82"/>
      <c r="BW285" s="82"/>
      <c r="BX285" s="82"/>
      <c r="BY285" s="82"/>
      <c r="BZ285" s="83"/>
      <c r="CA285" s="83"/>
      <c r="CB285" s="83"/>
      <c r="CC285" s="83"/>
      <c r="CD285" s="83"/>
      <c r="CE285" s="83"/>
      <c r="CF285" s="83"/>
      <c r="CG285" s="84"/>
      <c r="CH285" s="66"/>
      <c r="CI285" s="51"/>
      <c r="CJ285" s="144"/>
      <c r="CK285" s="109"/>
      <c r="CL285" s="58"/>
      <c r="CM285" s="3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5"/>
      <c r="DC285" s="172">
        <f>CU284^3+CV284^3+CW284^3+CX284^3+CY284^3+CZ284^3+DA284^3+DB284^3+CU285^3+CV285^3+CW285^3+CX285^3+CY285^3+CZ285^3+DA285^3+DB285^3</f>
        <v>0</v>
      </c>
      <c r="DD285" s="125">
        <f t="shared" si="50"/>
        <v>0</v>
      </c>
      <c r="DE285" s="61"/>
      <c r="DF285" s="81"/>
      <c r="DG285" s="82"/>
      <c r="DH285" s="83"/>
      <c r="DI285" s="83"/>
      <c r="DJ285" s="82"/>
      <c r="DK285" s="82"/>
      <c r="DL285" s="83"/>
      <c r="DM285" s="83"/>
      <c r="DN285" s="82"/>
      <c r="DO285" s="82"/>
      <c r="DP285" s="83"/>
      <c r="DQ285" s="83"/>
      <c r="DR285" s="82"/>
      <c r="DS285" s="82"/>
      <c r="DT285" s="83"/>
      <c r="DU285" s="84"/>
      <c r="DV285" s="66"/>
      <c r="DW285" s="51"/>
      <c r="DY285" s="109"/>
      <c r="DZ285" s="58"/>
      <c r="EA285" s="3"/>
      <c r="EB285" s="4"/>
      <c r="EC285" s="4"/>
      <c r="ED285" s="4"/>
      <c r="EE285" s="4"/>
      <c r="EF285" s="4"/>
      <c r="EG285" s="4"/>
      <c r="EH285" s="4"/>
      <c r="EI285" s="4"/>
      <c r="EJ285" s="4"/>
      <c r="EK285" s="4"/>
      <c r="EL285" s="4"/>
      <c r="EM285" s="4"/>
      <c r="EN285" s="4"/>
      <c r="EO285" s="4"/>
      <c r="EP285" s="5"/>
      <c r="EQ285" s="172">
        <f>EI284^3+EJ284^3+EK284^3+EL284^3+EM284^3+EN284^3+EO284^3+EP284^3+EI285^3+EJ285^3+EK285^3+EL285^3+EM285^3+EN285^3+EO285^3+EP285^3</f>
        <v>0</v>
      </c>
      <c r="ER285" s="125">
        <f t="shared" si="51"/>
        <v>0</v>
      </c>
      <c r="ES285" s="61"/>
      <c r="ET285" s="174"/>
      <c r="EU285" s="131"/>
      <c r="EV285" s="83"/>
      <c r="EW285" s="131"/>
      <c r="EX285" s="131"/>
      <c r="EY285" s="82"/>
      <c r="EZ285" s="131"/>
      <c r="FA285" s="131"/>
      <c r="FB285" s="131"/>
      <c r="FC285" s="131"/>
      <c r="FD285" s="83"/>
      <c r="FE285" s="131"/>
      <c r="FF285" s="131"/>
      <c r="FG285" s="82"/>
      <c r="FH285" s="131"/>
      <c r="FI285" s="175"/>
      <c r="FJ285" s="66"/>
      <c r="FK285" s="51"/>
    </row>
    <row r="286" spans="9:167" x14ac:dyDescent="0.2">
      <c r="I286" s="109"/>
      <c r="J286" s="58"/>
      <c r="K286" s="3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5"/>
      <c r="AA286" s="172">
        <f>K286^3+L286^3+M286^3+N286^3+O286^3+P286^3+Q286^3+R286^3+K287^3+L287^3+M287^3+N287^3+O287^3+P287^3+Q287^3+R287^3</f>
        <v>0</v>
      </c>
      <c r="AB286" s="125">
        <f t="shared" si="48"/>
        <v>0</v>
      </c>
      <c r="AC286" s="61"/>
      <c r="AD286" s="89"/>
      <c r="AE286" s="83"/>
      <c r="AF286" s="83"/>
      <c r="AG286" s="83"/>
      <c r="AH286" s="82"/>
      <c r="AI286" s="82"/>
      <c r="AJ286" s="82"/>
      <c r="AK286" s="82"/>
      <c r="AL286" s="83"/>
      <c r="AM286" s="83"/>
      <c r="AN286" s="83"/>
      <c r="AO286" s="83"/>
      <c r="AP286" s="82"/>
      <c r="AQ286" s="82"/>
      <c r="AR286" s="82"/>
      <c r="AS286" s="86"/>
      <c r="AT286" s="66"/>
      <c r="AU286" s="51"/>
      <c r="AW286" s="109"/>
      <c r="AX286" s="58"/>
      <c r="AY286" s="3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5"/>
      <c r="BO286" s="172">
        <f>AY286^3+AZ286^3+BA286^3+BB286^3+BC286^3+BD286^3+BE286^3+BF286^3+AY287^3+AZ287^3+BA287^3+BB287^3+BC287^3+BD287^3+BE287^3+BF287^3</f>
        <v>0</v>
      </c>
      <c r="BP286" s="125">
        <f t="shared" si="49"/>
        <v>0</v>
      </c>
      <c r="BQ286" s="61"/>
      <c r="BR286" s="89"/>
      <c r="BS286" s="83"/>
      <c r="BT286" s="83"/>
      <c r="BU286" s="83"/>
      <c r="BV286" s="83"/>
      <c r="BW286" s="83"/>
      <c r="BX286" s="83"/>
      <c r="BY286" s="83"/>
      <c r="BZ286" s="82"/>
      <c r="CA286" s="82"/>
      <c r="CB286" s="82"/>
      <c r="CC286" s="82"/>
      <c r="CD286" s="82"/>
      <c r="CE286" s="82"/>
      <c r="CF286" s="82"/>
      <c r="CG286" s="86"/>
      <c r="CH286" s="66"/>
      <c r="CI286" s="51"/>
      <c r="CJ286" s="144"/>
      <c r="CK286" s="109"/>
      <c r="CL286" s="58"/>
      <c r="CM286" s="3"/>
      <c r="CN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/>
      <c r="DA286" s="4"/>
      <c r="DB286" s="5"/>
      <c r="DC286" s="172">
        <f>CM286^3+CN286^3+CO286^3+CP286^3+CQ286^3+CR286^3+CS286^3+CT286^3+CM287^3+CN287^3+CO287^3+CP287^3+CQ287^3+CR287^3+CS287^3+CT287^3</f>
        <v>0</v>
      </c>
      <c r="DD286" s="125">
        <f t="shared" si="50"/>
        <v>0</v>
      </c>
      <c r="DE286" s="61"/>
      <c r="DF286" s="81"/>
      <c r="DG286" s="82"/>
      <c r="DH286" s="83"/>
      <c r="DI286" s="83"/>
      <c r="DJ286" s="82"/>
      <c r="DK286" s="82"/>
      <c r="DL286" s="83"/>
      <c r="DM286" s="83"/>
      <c r="DN286" s="82"/>
      <c r="DO286" s="82"/>
      <c r="DP286" s="83"/>
      <c r="DQ286" s="83"/>
      <c r="DR286" s="82"/>
      <c r="DS286" s="82"/>
      <c r="DT286" s="83"/>
      <c r="DU286" s="84"/>
      <c r="DV286" s="66"/>
      <c r="DW286" s="51"/>
      <c r="DY286" s="109"/>
      <c r="DZ286" s="58"/>
      <c r="EA286" s="3"/>
      <c r="EB286" s="4"/>
      <c r="EC286" s="4"/>
      <c r="ED286" s="4"/>
      <c r="EE286" s="4"/>
      <c r="EF286" s="4"/>
      <c r="EG286" s="4"/>
      <c r="EH286" s="4"/>
      <c r="EI286" s="4"/>
      <c r="EJ286" s="4"/>
      <c r="EK286" s="4"/>
      <c r="EL286" s="4"/>
      <c r="EM286" s="4"/>
      <c r="EN286" s="4"/>
      <c r="EO286" s="4"/>
      <c r="EP286" s="5"/>
      <c r="EQ286" s="172">
        <f>EA286^3+EB286^3+EC286^3+ED286^3+EE286^3+EF286^3+EG286^3+EH286^3+EA287^3+EB287^3+EC287^3+ED287^3+EE287^3+EF287^3+EG287^3+EH287^3</f>
        <v>0</v>
      </c>
      <c r="ER286" s="125">
        <f t="shared" si="51"/>
        <v>0</v>
      </c>
      <c r="ES286" s="61"/>
      <c r="ET286" s="174"/>
      <c r="EU286" s="83"/>
      <c r="EV286" s="131"/>
      <c r="EW286" s="131"/>
      <c r="EX286" s="131"/>
      <c r="EY286" s="131"/>
      <c r="EZ286" s="82"/>
      <c r="FA286" s="131"/>
      <c r="FB286" s="131"/>
      <c r="FC286" s="83"/>
      <c r="FD286" s="131"/>
      <c r="FE286" s="131"/>
      <c r="FF286" s="131"/>
      <c r="FG286" s="131"/>
      <c r="FH286" s="82"/>
      <c r="FI286" s="175"/>
      <c r="FJ286" s="66"/>
      <c r="FK286" s="51"/>
    </row>
    <row r="287" spans="9:167" x14ac:dyDescent="0.2">
      <c r="I287" s="109"/>
      <c r="J287" s="58"/>
      <c r="K287" s="3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5"/>
      <c r="AA287" s="172">
        <f>S286^3+T286^3+U286^3+V286^3+W286^3+X286^3+Y286^3+Z286^3+S287^3+T287^3+U287^3+V287^3+W287^3+X287^3+Y287^3+Z287^3</f>
        <v>0</v>
      </c>
      <c r="AB287" s="125">
        <f t="shared" si="48"/>
        <v>0</v>
      </c>
      <c r="AC287" s="61"/>
      <c r="AD287" s="89"/>
      <c r="AE287" s="83"/>
      <c r="AF287" s="83"/>
      <c r="AG287" s="83"/>
      <c r="AH287" s="82"/>
      <c r="AI287" s="82"/>
      <c r="AJ287" s="82"/>
      <c r="AK287" s="82"/>
      <c r="AL287" s="83"/>
      <c r="AM287" s="83"/>
      <c r="AN287" s="83"/>
      <c r="AO287" s="83"/>
      <c r="AP287" s="82"/>
      <c r="AQ287" s="82"/>
      <c r="AR287" s="82"/>
      <c r="AS287" s="86"/>
      <c r="AT287" s="66"/>
      <c r="AU287" s="51"/>
      <c r="AW287" s="109"/>
      <c r="AX287" s="58"/>
      <c r="AY287" s="3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5"/>
      <c r="BO287" s="172">
        <f>BG286^3+BH286^3+BI286^3+BJ286^3+BK286^3+BL286^3+BM286^3+BN286^3+BG287^3+BH287^3+BI287^3+BJ287^3+BK287^3+BL287^3+BM287^3+BN287^3</f>
        <v>0</v>
      </c>
      <c r="BP287" s="125">
        <f t="shared" si="49"/>
        <v>0</v>
      </c>
      <c r="BQ287" s="61"/>
      <c r="BR287" s="89"/>
      <c r="BS287" s="83"/>
      <c r="BT287" s="83"/>
      <c r="BU287" s="83"/>
      <c r="BV287" s="83"/>
      <c r="BW287" s="83"/>
      <c r="BX287" s="83"/>
      <c r="BY287" s="83"/>
      <c r="BZ287" s="82"/>
      <c r="CA287" s="82"/>
      <c r="CB287" s="82"/>
      <c r="CC287" s="82"/>
      <c r="CD287" s="82"/>
      <c r="CE287" s="82"/>
      <c r="CF287" s="82"/>
      <c r="CG287" s="86"/>
      <c r="CH287" s="66"/>
      <c r="CI287" s="51"/>
      <c r="CJ287" s="144"/>
      <c r="CK287" s="109"/>
      <c r="CL287" s="58"/>
      <c r="CM287" s="3"/>
      <c r="CN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/>
      <c r="DA287" s="4"/>
      <c r="DB287" s="5"/>
      <c r="DC287" s="172">
        <f>CU286^3+CV286^3+CW286^3+CX286^3+CY286^3+CZ286^3+DA286^3+DB286^3+CU287^3+CV287^3+CW287^3+CX287^3+CY287^3+CZ287^3+DA287^3+DB287^3</f>
        <v>0</v>
      </c>
      <c r="DD287" s="125">
        <f t="shared" si="50"/>
        <v>0</v>
      </c>
      <c r="DE287" s="61"/>
      <c r="DF287" s="81"/>
      <c r="DG287" s="82"/>
      <c r="DH287" s="83"/>
      <c r="DI287" s="83"/>
      <c r="DJ287" s="82"/>
      <c r="DK287" s="82"/>
      <c r="DL287" s="83"/>
      <c r="DM287" s="83"/>
      <c r="DN287" s="82"/>
      <c r="DO287" s="82"/>
      <c r="DP287" s="83"/>
      <c r="DQ287" s="83"/>
      <c r="DR287" s="82"/>
      <c r="DS287" s="82"/>
      <c r="DT287" s="83"/>
      <c r="DU287" s="84"/>
      <c r="DV287" s="66"/>
      <c r="DW287" s="51"/>
      <c r="DY287" s="109"/>
      <c r="DZ287" s="58"/>
      <c r="EA287" s="3"/>
      <c r="EB287" s="4"/>
      <c r="EC287" s="4"/>
      <c r="ED287" s="4"/>
      <c r="EE287" s="4"/>
      <c r="EF287" s="4"/>
      <c r="EG287" s="4"/>
      <c r="EH287" s="4"/>
      <c r="EI287" s="4"/>
      <c r="EJ287" s="4"/>
      <c r="EK287" s="4"/>
      <c r="EL287" s="4"/>
      <c r="EM287" s="4"/>
      <c r="EN287" s="4"/>
      <c r="EO287" s="4"/>
      <c r="EP287" s="5"/>
      <c r="EQ287" s="172">
        <f>EI286^3+EJ286^3+EK286^3+EL286^3+EM286^3+EN286^3+EO286^3+EP286^3+EI287^3+EJ287^3+EK287^3+EL287^3+EM287^3+EN287^3+EO287^3+EP287^3</f>
        <v>0</v>
      </c>
      <c r="ER287" s="125">
        <f t="shared" si="51"/>
        <v>0</v>
      </c>
      <c r="ES287" s="61"/>
      <c r="ET287" s="89"/>
      <c r="EU287" s="131"/>
      <c r="EV287" s="131"/>
      <c r="EW287" s="131"/>
      <c r="EX287" s="131"/>
      <c r="EY287" s="131"/>
      <c r="EZ287" s="131"/>
      <c r="FA287" s="82"/>
      <c r="FB287" s="83"/>
      <c r="FC287" s="131"/>
      <c r="FD287" s="131"/>
      <c r="FE287" s="131"/>
      <c r="FF287" s="131"/>
      <c r="FG287" s="131"/>
      <c r="FH287" s="131"/>
      <c r="FI287" s="86"/>
      <c r="FJ287" s="66"/>
      <c r="FK287" s="51"/>
    </row>
    <row r="288" spans="9:167" x14ac:dyDescent="0.2">
      <c r="I288" s="109"/>
      <c r="J288" s="58"/>
      <c r="K288" s="3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5"/>
      <c r="AA288" s="172">
        <f>K288^3+L288^3+M288^3+N288^3+O288^3+P288^3+Q288^3+R288^3+K289^3+L289^3+M289^3+N289^3+O289^3+P289^3+Q289^3+R289^3</f>
        <v>0</v>
      </c>
      <c r="AB288" s="125">
        <f t="shared" si="48"/>
        <v>0</v>
      </c>
      <c r="AC288" s="95"/>
      <c r="AD288" s="81"/>
      <c r="AE288" s="82"/>
      <c r="AF288" s="82"/>
      <c r="AG288" s="82"/>
      <c r="AH288" s="83"/>
      <c r="AI288" s="83"/>
      <c r="AJ288" s="83"/>
      <c r="AK288" s="83"/>
      <c r="AL288" s="82"/>
      <c r="AM288" s="82"/>
      <c r="AN288" s="82"/>
      <c r="AO288" s="82"/>
      <c r="AP288" s="83"/>
      <c r="AQ288" s="83"/>
      <c r="AR288" s="83"/>
      <c r="AS288" s="84"/>
      <c r="AT288" s="66"/>
      <c r="AU288" s="51"/>
      <c r="AW288" s="109"/>
      <c r="AX288" s="58"/>
      <c r="AY288" s="3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5"/>
      <c r="BO288" s="172">
        <f>AY288^3+AZ288^3+BA288^3+BB288^3+BC288^3+BD288^3+BE288^3+BF288^3+AY289^3+AZ289^3+BA289^3+BB289^3+BC289^3+BD289^3+BE289^3+BF289^3</f>
        <v>0</v>
      </c>
      <c r="BP288" s="125">
        <f t="shared" si="49"/>
        <v>0</v>
      </c>
      <c r="BQ288" s="95"/>
      <c r="BR288" s="81"/>
      <c r="BS288" s="82"/>
      <c r="BT288" s="82"/>
      <c r="BU288" s="82"/>
      <c r="BV288" s="82"/>
      <c r="BW288" s="82"/>
      <c r="BX288" s="82"/>
      <c r="BY288" s="82"/>
      <c r="BZ288" s="83"/>
      <c r="CA288" s="83"/>
      <c r="CB288" s="83"/>
      <c r="CC288" s="83"/>
      <c r="CD288" s="83"/>
      <c r="CE288" s="83"/>
      <c r="CF288" s="83"/>
      <c r="CG288" s="84"/>
      <c r="CH288" s="66"/>
      <c r="CI288" s="51"/>
      <c r="CJ288" s="144"/>
      <c r="CK288" s="109"/>
      <c r="CL288" s="58"/>
      <c r="CM288" s="3"/>
      <c r="CN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5"/>
      <c r="DC288" s="172">
        <f>CM288^3+CN288^3+CO288^3+CP288^3+CQ288^3+CR288^3+CS288^3+CT288^3+CM289^3+CN289^3+CO289^3+CP289^3+CQ289^3+CR289^3+CS289^3+CT289^3</f>
        <v>0</v>
      </c>
      <c r="DD288" s="125">
        <f t="shared" si="50"/>
        <v>0</v>
      </c>
      <c r="DE288" s="95"/>
      <c r="DF288" s="89"/>
      <c r="DG288" s="83"/>
      <c r="DH288" s="82"/>
      <c r="DI288" s="82"/>
      <c r="DJ288" s="83"/>
      <c r="DK288" s="83"/>
      <c r="DL288" s="82"/>
      <c r="DM288" s="82"/>
      <c r="DN288" s="83"/>
      <c r="DO288" s="83"/>
      <c r="DP288" s="82"/>
      <c r="DQ288" s="82"/>
      <c r="DR288" s="83"/>
      <c r="DS288" s="83"/>
      <c r="DT288" s="82"/>
      <c r="DU288" s="86"/>
      <c r="DV288" s="66"/>
      <c r="DW288" s="51"/>
      <c r="DY288" s="109"/>
      <c r="DZ288" s="58"/>
      <c r="EA288" s="3"/>
      <c r="EB288" s="4"/>
      <c r="EC288" s="4"/>
      <c r="ED288" s="4"/>
      <c r="EE288" s="4"/>
      <c r="EF288" s="4"/>
      <c r="EG288" s="4"/>
      <c r="EH288" s="4"/>
      <c r="EI288" s="4"/>
      <c r="EJ288" s="4"/>
      <c r="EK288" s="4"/>
      <c r="EL288" s="4"/>
      <c r="EM288" s="4"/>
      <c r="EN288" s="4"/>
      <c r="EO288" s="4"/>
      <c r="EP288" s="5"/>
      <c r="EQ288" s="172">
        <f>EA288^3+EB288^3+EC288^3+ED288^3+EE288^3+EF288^3+EG288^3+EH288^3+EA289^3+EB289^3+EC289^3+ED289^3+EE289^3+EF289^3+EG289^3+EH289^3</f>
        <v>0</v>
      </c>
      <c r="ER288" s="125">
        <f t="shared" si="51"/>
        <v>0</v>
      </c>
      <c r="ES288" s="95"/>
      <c r="ET288" s="81"/>
      <c r="EU288" s="131"/>
      <c r="EV288" s="131"/>
      <c r="EW288" s="131"/>
      <c r="EX288" s="131"/>
      <c r="EY288" s="131"/>
      <c r="EZ288" s="131"/>
      <c r="FA288" s="83"/>
      <c r="FB288" s="82"/>
      <c r="FC288" s="131"/>
      <c r="FD288" s="131"/>
      <c r="FE288" s="131"/>
      <c r="FF288" s="131"/>
      <c r="FG288" s="131"/>
      <c r="FH288" s="131"/>
      <c r="FI288" s="84"/>
      <c r="FJ288" s="66"/>
      <c r="FK288" s="51"/>
    </row>
    <row r="289" spans="9:167" x14ac:dyDescent="0.2">
      <c r="I289" s="109"/>
      <c r="J289" s="58"/>
      <c r="K289" s="3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5"/>
      <c r="AA289" s="172">
        <f>S288^3+T288^3+U288^3+V288^3+W288^3+X288^3+Y288^3+Z288^3+S289^3+T289^3+U289^3+V289^3+W289^3+X289^3+Y289^3+Z289^3</f>
        <v>0</v>
      </c>
      <c r="AB289" s="125">
        <f t="shared" si="48"/>
        <v>0</v>
      </c>
      <c r="AC289" s="61"/>
      <c r="AD289" s="81"/>
      <c r="AE289" s="82"/>
      <c r="AF289" s="82"/>
      <c r="AG289" s="82"/>
      <c r="AH289" s="83"/>
      <c r="AI289" s="83"/>
      <c r="AJ289" s="83"/>
      <c r="AK289" s="83"/>
      <c r="AL289" s="82"/>
      <c r="AM289" s="82"/>
      <c r="AN289" s="82"/>
      <c r="AO289" s="82"/>
      <c r="AP289" s="83"/>
      <c r="AQ289" s="83"/>
      <c r="AR289" s="83"/>
      <c r="AS289" s="84"/>
      <c r="AT289" s="66"/>
      <c r="AU289" s="51"/>
      <c r="AW289" s="109"/>
      <c r="AX289" s="58"/>
      <c r="AY289" s="3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5"/>
      <c r="BO289" s="172">
        <f>BG288^3+BH288^3+BI288^3+BJ288^3+BK288^3+BL288^3+BM288^3+BN288^3+BG289^3+BH289^3+BI289^3+BJ289^3+BK289^3+BL289^3+BM289^3+BN289^3</f>
        <v>0</v>
      </c>
      <c r="BP289" s="125">
        <f t="shared" si="49"/>
        <v>0</v>
      </c>
      <c r="BQ289" s="61"/>
      <c r="BR289" s="81"/>
      <c r="BS289" s="82"/>
      <c r="BT289" s="82"/>
      <c r="BU289" s="82"/>
      <c r="BV289" s="82"/>
      <c r="BW289" s="82"/>
      <c r="BX289" s="82"/>
      <c r="BY289" s="82"/>
      <c r="BZ289" s="83"/>
      <c r="CA289" s="83"/>
      <c r="CB289" s="83"/>
      <c r="CC289" s="83"/>
      <c r="CD289" s="83"/>
      <c r="CE289" s="83"/>
      <c r="CF289" s="83"/>
      <c r="CG289" s="84"/>
      <c r="CH289" s="66"/>
      <c r="CI289" s="51"/>
      <c r="CJ289" s="144"/>
      <c r="CK289" s="109"/>
      <c r="CL289" s="58"/>
      <c r="CM289" s="3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4"/>
      <c r="DB289" s="5"/>
      <c r="DC289" s="172">
        <f>CU288^3+CV288^3+CW288^3+CX288^3+CY288^3+CZ288^3+DA288^3+DB288^3+CU289^3+CV289^3+CW289^3+CX289^3+CY289^3+CZ289^3+DA289^3+DB289^3</f>
        <v>0</v>
      </c>
      <c r="DD289" s="125">
        <f t="shared" si="50"/>
        <v>0</v>
      </c>
      <c r="DE289" s="61"/>
      <c r="DF289" s="89"/>
      <c r="DG289" s="83"/>
      <c r="DH289" s="82"/>
      <c r="DI289" s="82"/>
      <c r="DJ289" s="83"/>
      <c r="DK289" s="83"/>
      <c r="DL289" s="82"/>
      <c r="DM289" s="82"/>
      <c r="DN289" s="83"/>
      <c r="DO289" s="83"/>
      <c r="DP289" s="82"/>
      <c r="DQ289" s="82"/>
      <c r="DR289" s="83"/>
      <c r="DS289" s="83"/>
      <c r="DT289" s="82"/>
      <c r="DU289" s="86"/>
      <c r="DV289" s="66"/>
      <c r="DW289" s="51"/>
      <c r="DY289" s="109"/>
      <c r="DZ289" s="58"/>
      <c r="EA289" s="3"/>
      <c r="EB289" s="4"/>
      <c r="EC289" s="4"/>
      <c r="ED289" s="4"/>
      <c r="EE289" s="4"/>
      <c r="EF289" s="4"/>
      <c r="EG289" s="4"/>
      <c r="EH289" s="4"/>
      <c r="EI289" s="4"/>
      <c r="EJ289" s="4"/>
      <c r="EK289" s="4"/>
      <c r="EL289" s="4"/>
      <c r="EM289" s="4"/>
      <c r="EN289" s="4"/>
      <c r="EO289" s="4"/>
      <c r="EP289" s="5"/>
      <c r="EQ289" s="172">
        <f>EI288^3+EJ288^3+EK288^3+EL288^3+EM288^3+EN288^3+EO288^3+EP288^3+EI289^3+EJ289^3+EK289^3+EL289^3+EM289^3+EN289^3+EO289^3+EP289^3</f>
        <v>0</v>
      </c>
      <c r="ER289" s="125">
        <f t="shared" si="51"/>
        <v>0</v>
      </c>
      <c r="ES289" s="61"/>
      <c r="ET289" s="174"/>
      <c r="EU289" s="82"/>
      <c r="EV289" s="131"/>
      <c r="EW289" s="131"/>
      <c r="EX289" s="131"/>
      <c r="EY289" s="131"/>
      <c r="EZ289" s="83"/>
      <c r="FA289" s="131"/>
      <c r="FB289" s="131"/>
      <c r="FC289" s="82"/>
      <c r="FD289" s="131"/>
      <c r="FE289" s="131"/>
      <c r="FF289" s="131"/>
      <c r="FG289" s="131"/>
      <c r="FH289" s="83"/>
      <c r="FI289" s="175"/>
      <c r="FJ289" s="66"/>
      <c r="FK289" s="51"/>
    </row>
    <row r="290" spans="9:167" x14ac:dyDescent="0.2">
      <c r="I290" s="109"/>
      <c r="J290" s="58"/>
      <c r="K290" s="3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5"/>
      <c r="AA290" s="172">
        <f>K290^3+L290^3+M290^3+N290^3+O290^3+P290^3+Q290^3+R290^3+K291^3+L291^3+M291^3+N291^3+O291^3+P291^3+Q291^3+R291^3</f>
        <v>0</v>
      </c>
      <c r="AB290" s="125">
        <f t="shared" si="48"/>
        <v>0</v>
      </c>
      <c r="AC290" s="61"/>
      <c r="AD290" s="81"/>
      <c r="AE290" s="82"/>
      <c r="AF290" s="82"/>
      <c r="AG290" s="82"/>
      <c r="AH290" s="83"/>
      <c r="AI290" s="83"/>
      <c r="AJ290" s="83"/>
      <c r="AK290" s="83"/>
      <c r="AL290" s="82"/>
      <c r="AM290" s="82"/>
      <c r="AN290" s="82"/>
      <c r="AO290" s="82"/>
      <c r="AP290" s="83"/>
      <c r="AQ290" s="83"/>
      <c r="AR290" s="83"/>
      <c r="AS290" s="84"/>
      <c r="AT290" s="66"/>
      <c r="AU290" s="51"/>
      <c r="AW290" s="109"/>
      <c r="AX290" s="58"/>
      <c r="AY290" s="3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5"/>
      <c r="BO290" s="172">
        <f>AY290^3+AZ290^3+BA290^3+BB290^3+BC290^3+BD290^3+BE290^3+BF290^3+AY291^3+AZ291^3+BA291^3+BB291^3+BC291^3+BD291^3+BE291^3+BF291^3</f>
        <v>0</v>
      </c>
      <c r="BP290" s="125">
        <f t="shared" si="49"/>
        <v>0</v>
      </c>
      <c r="BQ290" s="61"/>
      <c r="BR290" s="89"/>
      <c r="BS290" s="83"/>
      <c r="BT290" s="83"/>
      <c r="BU290" s="83"/>
      <c r="BV290" s="83"/>
      <c r="BW290" s="83"/>
      <c r="BX290" s="83"/>
      <c r="BY290" s="83"/>
      <c r="BZ290" s="82"/>
      <c r="CA290" s="82"/>
      <c r="CB290" s="82"/>
      <c r="CC290" s="82"/>
      <c r="CD290" s="82"/>
      <c r="CE290" s="82"/>
      <c r="CF290" s="82"/>
      <c r="CG290" s="86"/>
      <c r="CH290" s="66"/>
      <c r="CI290" s="51"/>
      <c r="CJ290" s="144"/>
      <c r="CK290" s="109"/>
      <c r="CL290" s="58"/>
      <c r="CM290" s="3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4"/>
      <c r="DB290" s="5"/>
      <c r="DC290" s="172">
        <f>CM290^3+CN290^3+CO290^3+CP290^3+CQ290^3+CR290^3+CS290^3+CT290^3+CM291^3+CN291^3+CO291^3+CP291^3+CQ291^3+CR291^3+CS291^3+CT291^3</f>
        <v>0</v>
      </c>
      <c r="DD290" s="125">
        <f t="shared" si="50"/>
        <v>0</v>
      </c>
      <c r="DE290" s="61"/>
      <c r="DF290" s="89"/>
      <c r="DG290" s="83"/>
      <c r="DH290" s="82"/>
      <c r="DI290" s="82"/>
      <c r="DJ290" s="83"/>
      <c r="DK290" s="83"/>
      <c r="DL290" s="82"/>
      <c r="DM290" s="82"/>
      <c r="DN290" s="83"/>
      <c r="DO290" s="83"/>
      <c r="DP290" s="82"/>
      <c r="DQ290" s="82"/>
      <c r="DR290" s="83"/>
      <c r="DS290" s="83"/>
      <c r="DT290" s="82"/>
      <c r="DU290" s="86"/>
      <c r="DV290" s="66"/>
      <c r="DW290" s="51"/>
      <c r="DY290" s="109"/>
      <c r="DZ290" s="58"/>
      <c r="EA290" s="3"/>
      <c r="EB290" s="4"/>
      <c r="EC290" s="4"/>
      <c r="ED290" s="4"/>
      <c r="EE290" s="4"/>
      <c r="EF290" s="4"/>
      <c r="EG290" s="4"/>
      <c r="EH290" s="4"/>
      <c r="EI290" s="4"/>
      <c r="EJ290" s="4"/>
      <c r="EK290" s="4"/>
      <c r="EL290" s="4"/>
      <c r="EM290" s="4"/>
      <c r="EN290" s="4"/>
      <c r="EO290" s="4"/>
      <c r="EP290" s="5"/>
      <c r="EQ290" s="172">
        <f>EA290^3+EB290^3+EC290^3+ED290^3+EE290^3+EF290^3+EG290^3+EH290^3+EA291^3+EB291^3+EC291^3+ED291^3+EE291^3+EF291^3+EG291^3+EH291^3</f>
        <v>0</v>
      </c>
      <c r="ER290" s="125">
        <f t="shared" si="51"/>
        <v>0</v>
      </c>
      <c r="ES290" s="61"/>
      <c r="ET290" s="174"/>
      <c r="EU290" s="131"/>
      <c r="EV290" s="82"/>
      <c r="EW290" s="131"/>
      <c r="EX290" s="131"/>
      <c r="EY290" s="83"/>
      <c r="EZ290" s="131"/>
      <c r="FA290" s="131"/>
      <c r="FB290" s="131"/>
      <c r="FC290" s="131"/>
      <c r="FD290" s="82"/>
      <c r="FE290" s="131"/>
      <c r="FF290" s="131"/>
      <c r="FG290" s="83"/>
      <c r="FH290" s="131"/>
      <c r="FI290" s="175"/>
      <c r="FJ290" s="66"/>
      <c r="FK290" s="51"/>
    </row>
    <row r="291" spans="9:167" x14ac:dyDescent="0.2">
      <c r="I291" s="109"/>
      <c r="J291" s="58"/>
      <c r="K291" s="3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5"/>
      <c r="AA291" s="172">
        <f>S290^3+T290^3+U290^3+V290^3+W290^3+X290^3+Y290^3+Z290^3+S291^3+T291^3+U291^3+V291^3+W291^3+X291^3+Y291^3+Z291^3</f>
        <v>0</v>
      </c>
      <c r="AB291" s="125">
        <f t="shared" si="48"/>
        <v>0</v>
      </c>
      <c r="AC291" s="61"/>
      <c r="AD291" s="81"/>
      <c r="AE291" s="82"/>
      <c r="AF291" s="82"/>
      <c r="AG291" s="82"/>
      <c r="AH291" s="83"/>
      <c r="AI291" s="83"/>
      <c r="AJ291" s="83"/>
      <c r="AK291" s="83"/>
      <c r="AL291" s="82"/>
      <c r="AM291" s="82"/>
      <c r="AN291" s="82"/>
      <c r="AO291" s="82"/>
      <c r="AP291" s="83"/>
      <c r="AQ291" s="83"/>
      <c r="AR291" s="83"/>
      <c r="AS291" s="84"/>
      <c r="AT291" s="66"/>
      <c r="AU291" s="51"/>
      <c r="AW291" s="109"/>
      <c r="AX291" s="58"/>
      <c r="AY291" s="3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5"/>
      <c r="BO291" s="172">
        <f>BG290^3+BH290^3+BI290^3+BJ290^3+BK290^3+BL290^3+BM290^3+BN290^3+BG291^3+BH291^3+BI291^3+BJ291^3+BK291^3+BL291^3+BM291^3+BN291^3</f>
        <v>0</v>
      </c>
      <c r="BP291" s="125">
        <f t="shared" si="49"/>
        <v>0</v>
      </c>
      <c r="BQ291" s="61"/>
      <c r="BR291" s="89"/>
      <c r="BS291" s="83"/>
      <c r="BT291" s="83"/>
      <c r="BU291" s="83"/>
      <c r="BV291" s="83"/>
      <c r="BW291" s="83"/>
      <c r="BX291" s="83"/>
      <c r="BY291" s="83"/>
      <c r="BZ291" s="82"/>
      <c r="CA291" s="82"/>
      <c r="CB291" s="82"/>
      <c r="CC291" s="82"/>
      <c r="CD291" s="82"/>
      <c r="CE291" s="82"/>
      <c r="CF291" s="82"/>
      <c r="CG291" s="86"/>
      <c r="CH291" s="66"/>
      <c r="CI291" s="51"/>
      <c r="CJ291" s="144"/>
      <c r="CK291" s="109"/>
      <c r="CL291" s="58"/>
      <c r="CM291" s="3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4"/>
      <c r="DB291" s="5"/>
      <c r="DC291" s="172">
        <f>CU290^3+CV290^3+CW290^3+CX290^3+CY290^3+CZ290^3+DA290^3+DB290^3+CU291^3+CV291^3+CW291^3+CX291^3+CY291^3+CZ291^3+DA291^3+DB291^3</f>
        <v>0</v>
      </c>
      <c r="DD291" s="125">
        <f t="shared" si="50"/>
        <v>0</v>
      </c>
      <c r="DE291" s="61"/>
      <c r="DF291" s="89"/>
      <c r="DG291" s="83"/>
      <c r="DH291" s="82"/>
      <c r="DI291" s="82"/>
      <c r="DJ291" s="83"/>
      <c r="DK291" s="83"/>
      <c r="DL291" s="82"/>
      <c r="DM291" s="82"/>
      <c r="DN291" s="83"/>
      <c r="DO291" s="83"/>
      <c r="DP291" s="82"/>
      <c r="DQ291" s="82"/>
      <c r="DR291" s="83"/>
      <c r="DS291" s="83"/>
      <c r="DT291" s="82"/>
      <c r="DU291" s="86"/>
      <c r="DV291" s="66"/>
      <c r="DW291" s="51"/>
      <c r="DY291" s="109"/>
      <c r="DZ291" s="58"/>
      <c r="EA291" s="3"/>
      <c r="EB291" s="4"/>
      <c r="EC291" s="4"/>
      <c r="ED291" s="4"/>
      <c r="EE291" s="4"/>
      <c r="EF291" s="4"/>
      <c r="EG291" s="4"/>
      <c r="EH291" s="4"/>
      <c r="EI291" s="4"/>
      <c r="EJ291" s="4"/>
      <c r="EK291" s="4"/>
      <c r="EL291" s="4"/>
      <c r="EM291" s="4"/>
      <c r="EN291" s="4"/>
      <c r="EO291" s="4"/>
      <c r="EP291" s="5"/>
      <c r="EQ291" s="172">
        <f>EI290^3+EJ290^3+EK290^3+EL290^3+EM290^3+EN290^3+EO290^3+EP290^3+EI291^3+EJ291^3+EK291^3+EL291^3+EM291^3+EN291^3+EO291^3+EP291^3</f>
        <v>0</v>
      </c>
      <c r="ER291" s="125">
        <f t="shared" si="51"/>
        <v>0</v>
      </c>
      <c r="ES291" s="61"/>
      <c r="ET291" s="174"/>
      <c r="EU291" s="131"/>
      <c r="EV291" s="131"/>
      <c r="EW291" s="82"/>
      <c r="EX291" s="83"/>
      <c r="EY291" s="131"/>
      <c r="EZ291" s="131"/>
      <c r="FA291" s="131"/>
      <c r="FB291" s="131"/>
      <c r="FC291" s="131"/>
      <c r="FD291" s="131"/>
      <c r="FE291" s="82"/>
      <c r="FF291" s="83"/>
      <c r="FG291" s="131"/>
      <c r="FH291" s="131"/>
      <c r="FI291" s="175"/>
      <c r="FJ291" s="66"/>
      <c r="FK291" s="51"/>
    </row>
    <row r="292" spans="9:167" x14ac:dyDescent="0.2">
      <c r="I292" s="109"/>
      <c r="J292" s="58"/>
      <c r="K292" s="3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5"/>
      <c r="AA292" s="172">
        <f>K292^3+L292^3+M292^3+N292^3+O292^3+P292^3+Q292^3+R292^3+K293^3+L293^3+M293^3+N293^3+O293^3+P293^3+Q293^3+R293^3</f>
        <v>0</v>
      </c>
      <c r="AB292" s="125">
        <f t="shared" si="48"/>
        <v>0</v>
      </c>
      <c r="AC292" s="61"/>
      <c r="AD292" s="89"/>
      <c r="AE292" s="83"/>
      <c r="AF292" s="83"/>
      <c r="AG292" s="83"/>
      <c r="AH292" s="82"/>
      <c r="AI292" s="82"/>
      <c r="AJ292" s="82"/>
      <c r="AK292" s="82"/>
      <c r="AL292" s="83"/>
      <c r="AM292" s="83"/>
      <c r="AN292" s="83"/>
      <c r="AO292" s="83"/>
      <c r="AP292" s="82"/>
      <c r="AQ292" s="82"/>
      <c r="AR292" s="82"/>
      <c r="AS292" s="86"/>
      <c r="AT292" s="66"/>
      <c r="AU292" s="51"/>
      <c r="AW292" s="109"/>
      <c r="AX292" s="58"/>
      <c r="AY292" s="3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5"/>
      <c r="BO292" s="172">
        <f>AY292^3+AZ292^3+BA292^3+BB292^3+BC292^3+BD292^3+BE292^3+BF292^3+AY293^3+AZ293^3+BA293^3+BB293^3+BC293^3+BD293^3+BE293^3+BF293^3</f>
        <v>0</v>
      </c>
      <c r="BP292" s="125">
        <f t="shared" si="49"/>
        <v>0</v>
      </c>
      <c r="BQ292" s="61"/>
      <c r="BR292" s="81"/>
      <c r="BS292" s="82"/>
      <c r="BT292" s="82"/>
      <c r="BU292" s="82"/>
      <c r="BV292" s="82"/>
      <c r="BW292" s="82"/>
      <c r="BX292" s="82"/>
      <c r="BY292" s="82"/>
      <c r="BZ292" s="83"/>
      <c r="CA292" s="83"/>
      <c r="CB292" s="83"/>
      <c r="CC292" s="83"/>
      <c r="CD292" s="83"/>
      <c r="CE292" s="83"/>
      <c r="CF292" s="83"/>
      <c r="CG292" s="84"/>
      <c r="CH292" s="66"/>
      <c r="CI292" s="51"/>
      <c r="CJ292" s="144"/>
      <c r="CK292" s="109"/>
      <c r="CL292" s="58"/>
      <c r="CM292" s="3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4"/>
      <c r="DB292" s="5"/>
      <c r="DC292" s="172">
        <f>CM292^3+CN292^3+CO292^3+CP292^3+CQ292^3+CR292^3+CS292^3+CT292^3+CM293^3+CN293^3+CO293^3+CP293^3+CQ293^3+CR293^3+CS293^3+CT293^3</f>
        <v>0</v>
      </c>
      <c r="DD292" s="125">
        <f t="shared" si="50"/>
        <v>0</v>
      </c>
      <c r="DE292" s="61"/>
      <c r="DF292" s="89"/>
      <c r="DG292" s="83"/>
      <c r="DH292" s="82"/>
      <c r="DI292" s="82"/>
      <c r="DJ292" s="83"/>
      <c r="DK292" s="83"/>
      <c r="DL292" s="82"/>
      <c r="DM292" s="82"/>
      <c r="DN292" s="83"/>
      <c r="DO292" s="83"/>
      <c r="DP292" s="82"/>
      <c r="DQ292" s="82"/>
      <c r="DR292" s="83"/>
      <c r="DS292" s="83"/>
      <c r="DT292" s="82"/>
      <c r="DU292" s="86"/>
      <c r="DV292" s="66"/>
      <c r="DW292" s="51"/>
      <c r="DY292" s="109"/>
      <c r="DZ292" s="58"/>
      <c r="EA292" s="3"/>
      <c r="EB292" s="4"/>
      <c r="EC292" s="4"/>
      <c r="ED292" s="4"/>
      <c r="EE292" s="4"/>
      <c r="EF292" s="4"/>
      <c r="EG292" s="4"/>
      <c r="EH292" s="4"/>
      <c r="EI292" s="4"/>
      <c r="EJ292" s="4"/>
      <c r="EK292" s="4"/>
      <c r="EL292" s="4"/>
      <c r="EM292" s="4"/>
      <c r="EN292" s="4"/>
      <c r="EO292" s="4"/>
      <c r="EP292" s="5"/>
      <c r="EQ292" s="172">
        <f>EA292^3+EB292^3+EC292^3+ED292^3+EE292^3+EF292^3+EG292^3+EH292^3+EA293^3+EB293^3+EC293^3+ED293^3+EE293^3+EF293^3+EG293^3+EH293^3</f>
        <v>0</v>
      </c>
      <c r="ER292" s="125">
        <f t="shared" si="51"/>
        <v>0</v>
      </c>
      <c r="ES292" s="61"/>
      <c r="ET292" s="174"/>
      <c r="EU292" s="131"/>
      <c r="EV292" s="131"/>
      <c r="EW292" s="83"/>
      <c r="EX292" s="82"/>
      <c r="EY292" s="131"/>
      <c r="EZ292" s="131"/>
      <c r="FA292" s="131"/>
      <c r="FB292" s="131"/>
      <c r="FC292" s="131"/>
      <c r="FD292" s="131"/>
      <c r="FE292" s="83"/>
      <c r="FF292" s="82"/>
      <c r="FG292" s="131"/>
      <c r="FH292" s="131"/>
      <c r="FI292" s="175"/>
      <c r="FJ292" s="66"/>
      <c r="FK292" s="51"/>
    </row>
    <row r="293" spans="9:167" x14ac:dyDescent="0.2">
      <c r="I293" s="109"/>
      <c r="J293" s="58"/>
      <c r="K293" s="3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5"/>
      <c r="AA293" s="172">
        <f>S292^3+T292^3+U292^3+V292^3+W292^3+X292^3+Y292^3+Z292^3+S293^3+T293^3+U293^3+V293^3+W293^3+X293^3+Y293^3+Z293^3</f>
        <v>0</v>
      </c>
      <c r="AB293" s="125">
        <f t="shared" si="48"/>
        <v>0</v>
      </c>
      <c r="AC293" s="61"/>
      <c r="AD293" s="89"/>
      <c r="AE293" s="83"/>
      <c r="AF293" s="83"/>
      <c r="AG293" s="83"/>
      <c r="AH293" s="82"/>
      <c r="AI293" s="82"/>
      <c r="AJ293" s="82"/>
      <c r="AK293" s="82"/>
      <c r="AL293" s="83"/>
      <c r="AM293" s="83"/>
      <c r="AN293" s="83"/>
      <c r="AO293" s="83"/>
      <c r="AP293" s="82"/>
      <c r="AQ293" s="82"/>
      <c r="AR293" s="82"/>
      <c r="AS293" s="86"/>
      <c r="AT293" s="66"/>
      <c r="AU293" s="51"/>
      <c r="AW293" s="109"/>
      <c r="AX293" s="58"/>
      <c r="AY293" s="3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5"/>
      <c r="BO293" s="172">
        <f>BG292^3+BH292^3+BI292^3+BJ292^3+BK292^3+BL292^3+BM292^3+BN292^3+BG293^3+BH293^3+BI293^3+BJ293^3+BK293^3+BL293^3+BM293^3+BN293^3</f>
        <v>0</v>
      </c>
      <c r="BP293" s="125">
        <f t="shared" si="49"/>
        <v>0</v>
      </c>
      <c r="BQ293" s="61"/>
      <c r="BR293" s="81"/>
      <c r="BS293" s="82"/>
      <c r="BT293" s="82"/>
      <c r="BU293" s="82"/>
      <c r="BV293" s="82"/>
      <c r="BW293" s="82"/>
      <c r="BX293" s="82"/>
      <c r="BY293" s="82"/>
      <c r="BZ293" s="83"/>
      <c r="CA293" s="83"/>
      <c r="CB293" s="83"/>
      <c r="CC293" s="83"/>
      <c r="CD293" s="83"/>
      <c r="CE293" s="83"/>
      <c r="CF293" s="83"/>
      <c r="CG293" s="84"/>
      <c r="CH293" s="66"/>
      <c r="CI293" s="51"/>
      <c r="CJ293" s="144"/>
      <c r="CK293" s="109"/>
      <c r="CL293" s="58"/>
      <c r="CM293" s="3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5"/>
      <c r="DC293" s="172">
        <f>CU292^3+CV292^3+CW292^3+CX292^3+CY292^3+CZ292^3+DA292^3+DB292^3+CU293^3+CV293^3+CW293^3+CX293^3+CY293^3+CZ293^3+DA293^3+DB293^3</f>
        <v>0</v>
      </c>
      <c r="DD293" s="125">
        <f t="shared" si="50"/>
        <v>0</v>
      </c>
      <c r="DE293" s="61"/>
      <c r="DF293" s="89"/>
      <c r="DG293" s="83"/>
      <c r="DH293" s="82"/>
      <c r="DI293" s="82"/>
      <c r="DJ293" s="83"/>
      <c r="DK293" s="83"/>
      <c r="DL293" s="82"/>
      <c r="DM293" s="82"/>
      <c r="DN293" s="83"/>
      <c r="DO293" s="83"/>
      <c r="DP293" s="82"/>
      <c r="DQ293" s="82"/>
      <c r="DR293" s="83"/>
      <c r="DS293" s="83"/>
      <c r="DT293" s="82"/>
      <c r="DU293" s="86"/>
      <c r="DV293" s="66"/>
      <c r="DW293" s="51"/>
      <c r="DY293" s="109"/>
      <c r="DZ293" s="58"/>
      <c r="EA293" s="3"/>
      <c r="EB293" s="4"/>
      <c r="EC293" s="4"/>
      <c r="ED293" s="4"/>
      <c r="EE293" s="4"/>
      <c r="EF293" s="4"/>
      <c r="EG293" s="4"/>
      <c r="EH293" s="4"/>
      <c r="EI293" s="4"/>
      <c r="EJ293" s="4"/>
      <c r="EK293" s="4"/>
      <c r="EL293" s="4"/>
      <c r="EM293" s="4"/>
      <c r="EN293" s="4"/>
      <c r="EO293" s="4"/>
      <c r="EP293" s="5"/>
      <c r="EQ293" s="172">
        <f>EI292^3+EJ292^3+EK292^3+EL292^3+EM292^3+EN292^3+EO292^3+EP292^3+EI293^3+EJ293^3+EK293^3+EL293^3+EM293^3+EN293^3+EO293^3+EP293^3</f>
        <v>0</v>
      </c>
      <c r="ER293" s="125">
        <f t="shared" si="51"/>
        <v>0</v>
      </c>
      <c r="ES293" s="61"/>
      <c r="ET293" s="174"/>
      <c r="EU293" s="131"/>
      <c r="EV293" s="83"/>
      <c r="EW293" s="131"/>
      <c r="EX293" s="131"/>
      <c r="EY293" s="82"/>
      <c r="EZ293" s="131"/>
      <c r="FA293" s="131"/>
      <c r="FB293" s="131"/>
      <c r="FC293" s="131"/>
      <c r="FD293" s="83"/>
      <c r="FE293" s="131"/>
      <c r="FF293" s="131"/>
      <c r="FG293" s="82"/>
      <c r="FH293" s="131"/>
      <c r="FI293" s="175"/>
      <c r="FJ293" s="66"/>
      <c r="FK293" s="51"/>
    </row>
    <row r="294" spans="9:167" x14ac:dyDescent="0.2">
      <c r="I294" s="109"/>
      <c r="J294" s="58"/>
      <c r="K294" s="3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5"/>
      <c r="AA294" s="172">
        <f>K294^3+L294^3+M294^3+N294^3+O294^3+P294^3+Q294^3+R294^3+K295^3+L295^3+M295^3+N295^3+O295^3+P295^3+Q295^3+R295^3</f>
        <v>0</v>
      </c>
      <c r="AB294" s="125">
        <f t="shared" si="48"/>
        <v>0</v>
      </c>
      <c r="AC294" s="61"/>
      <c r="AD294" s="89"/>
      <c r="AE294" s="83"/>
      <c r="AF294" s="83"/>
      <c r="AG294" s="83"/>
      <c r="AH294" s="82"/>
      <c r="AI294" s="82"/>
      <c r="AJ294" s="82"/>
      <c r="AK294" s="82"/>
      <c r="AL294" s="83"/>
      <c r="AM294" s="83"/>
      <c r="AN294" s="83"/>
      <c r="AO294" s="83"/>
      <c r="AP294" s="82"/>
      <c r="AQ294" s="82"/>
      <c r="AR294" s="82"/>
      <c r="AS294" s="86"/>
      <c r="AT294" s="66"/>
      <c r="AU294" s="51"/>
      <c r="AW294" s="109"/>
      <c r="AX294" s="58"/>
      <c r="AY294" s="3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5"/>
      <c r="BO294" s="172">
        <f>AY294^3+AZ294^3+BA294^3+BB294^3+BC294^3+BD294^3+BE294^3+BF294^3+AY295^3+AZ295^3+BA295^3+BB295^3+BC295^3+BD295^3+BE295^3+BF295^3</f>
        <v>0</v>
      </c>
      <c r="BP294" s="125">
        <f t="shared" si="49"/>
        <v>0</v>
      </c>
      <c r="BQ294" s="61"/>
      <c r="BR294" s="89"/>
      <c r="BS294" s="83"/>
      <c r="BT294" s="83"/>
      <c r="BU294" s="83"/>
      <c r="BV294" s="83"/>
      <c r="BW294" s="83"/>
      <c r="BX294" s="83"/>
      <c r="BY294" s="83"/>
      <c r="BZ294" s="82"/>
      <c r="CA294" s="82"/>
      <c r="CB294" s="82"/>
      <c r="CC294" s="82"/>
      <c r="CD294" s="82"/>
      <c r="CE294" s="82"/>
      <c r="CF294" s="82"/>
      <c r="CG294" s="86"/>
      <c r="CH294" s="66"/>
      <c r="CI294" s="51"/>
      <c r="CJ294" s="144"/>
      <c r="CK294" s="109"/>
      <c r="CL294" s="58"/>
      <c r="CM294" s="3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5"/>
      <c r="DC294" s="172">
        <f>CM294^3+CN294^3+CO294^3+CP294^3+CQ294^3+CR294^3+CS294^3+CT294^3+CM295^3+CN295^3+CO295^3+CP295^3+CQ295^3+CR295^3+CS295^3+CT295^3</f>
        <v>0</v>
      </c>
      <c r="DD294" s="125">
        <f t="shared" si="50"/>
        <v>0</v>
      </c>
      <c r="DE294" s="61"/>
      <c r="DF294" s="89"/>
      <c r="DG294" s="83"/>
      <c r="DH294" s="82"/>
      <c r="DI294" s="82"/>
      <c r="DJ294" s="83"/>
      <c r="DK294" s="83"/>
      <c r="DL294" s="82"/>
      <c r="DM294" s="82"/>
      <c r="DN294" s="83"/>
      <c r="DO294" s="83"/>
      <c r="DP294" s="82"/>
      <c r="DQ294" s="82"/>
      <c r="DR294" s="83"/>
      <c r="DS294" s="83"/>
      <c r="DT294" s="82"/>
      <c r="DU294" s="86"/>
      <c r="DV294" s="66"/>
      <c r="DW294" s="51"/>
      <c r="DY294" s="109"/>
      <c r="DZ294" s="58"/>
      <c r="EA294" s="3"/>
      <c r="EB294" s="4"/>
      <c r="EC294" s="4"/>
      <c r="ED294" s="4"/>
      <c r="EE294" s="4"/>
      <c r="EF294" s="4"/>
      <c r="EG294" s="4"/>
      <c r="EH294" s="4"/>
      <c r="EI294" s="4"/>
      <c r="EJ294" s="4"/>
      <c r="EK294" s="4"/>
      <c r="EL294" s="4"/>
      <c r="EM294" s="4"/>
      <c r="EN294" s="4"/>
      <c r="EO294" s="4"/>
      <c r="EP294" s="5"/>
      <c r="EQ294" s="172">
        <f>EA294^3+EB294^3+EC294^3+ED294^3+EE294^3+EF294^3+EG294^3+EH294^3+EA295^3+EB295^3+EC295^3+ED295^3+EE295^3+EF295^3+EG295^3+EH295^3</f>
        <v>0</v>
      </c>
      <c r="ER294" s="125">
        <f t="shared" si="51"/>
        <v>0</v>
      </c>
      <c r="ES294" s="61"/>
      <c r="ET294" s="174"/>
      <c r="EU294" s="83"/>
      <c r="EV294" s="131"/>
      <c r="EW294" s="131"/>
      <c r="EX294" s="131"/>
      <c r="EY294" s="131"/>
      <c r="EZ294" s="82"/>
      <c r="FA294" s="131"/>
      <c r="FB294" s="131"/>
      <c r="FC294" s="83"/>
      <c r="FD294" s="131"/>
      <c r="FE294" s="131"/>
      <c r="FF294" s="131"/>
      <c r="FG294" s="131"/>
      <c r="FH294" s="82"/>
      <c r="FI294" s="175"/>
      <c r="FJ294" s="66"/>
      <c r="FK294" s="51"/>
    </row>
    <row r="295" spans="9:167" x14ac:dyDescent="0.2">
      <c r="I295" s="109"/>
      <c r="J295" s="58"/>
      <c r="K295" s="7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9"/>
      <c r="AA295" s="172">
        <f>S294^3+T294^3+U294^3+V294^3+W294^3+X294^3+Y294^3+Z294^3+S295^3+T295^3+U295^3+V295^3+W295^3+X295^3+Y295^3+Z295^3</f>
        <v>0</v>
      </c>
      <c r="AB295" s="125">
        <f t="shared" si="48"/>
        <v>0</v>
      </c>
      <c r="AC295" s="61"/>
      <c r="AD295" s="116"/>
      <c r="AE295" s="117"/>
      <c r="AF295" s="117"/>
      <c r="AG295" s="117"/>
      <c r="AH295" s="118"/>
      <c r="AI295" s="118"/>
      <c r="AJ295" s="118"/>
      <c r="AK295" s="118"/>
      <c r="AL295" s="117"/>
      <c r="AM295" s="117"/>
      <c r="AN295" s="117"/>
      <c r="AO295" s="117"/>
      <c r="AP295" s="118"/>
      <c r="AQ295" s="118"/>
      <c r="AR295" s="118"/>
      <c r="AS295" s="119"/>
      <c r="AT295" s="32"/>
      <c r="AU295" s="115"/>
      <c r="AW295" s="109"/>
      <c r="AX295" s="58"/>
      <c r="AY295" s="7"/>
      <c r="AZ295" s="8"/>
      <c r="BA295" s="8"/>
      <c r="BB295" s="8"/>
      <c r="BC295" s="8"/>
      <c r="BD295" s="8"/>
      <c r="BE295" s="8"/>
      <c r="BF295" s="8"/>
      <c r="BG295" s="8"/>
      <c r="BH295" s="8"/>
      <c r="BI295" s="8"/>
      <c r="BJ295" s="8"/>
      <c r="BK295" s="8"/>
      <c r="BL295" s="8"/>
      <c r="BM295" s="8"/>
      <c r="BN295" s="9"/>
      <c r="BO295" s="172">
        <f>BG294^3+BH294^3+BI294^3+BJ294^3+BK294^3+BL294^3+BM294^3+BN294^3+BG295^3+BH295^3+BI295^3+BJ295^3+BK295^3+BL295^3+BM295^3+BN295^3</f>
        <v>0</v>
      </c>
      <c r="BP295" s="125">
        <f t="shared" si="49"/>
        <v>0</v>
      </c>
      <c r="BQ295" s="61"/>
      <c r="BR295" s="116"/>
      <c r="BS295" s="117"/>
      <c r="BT295" s="117"/>
      <c r="BU295" s="117"/>
      <c r="BV295" s="117"/>
      <c r="BW295" s="117"/>
      <c r="BX295" s="117"/>
      <c r="BY295" s="117"/>
      <c r="BZ295" s="118"/>
      <c r="CA295" s="118"/>
      <c r="CB295" s="118"/>
      <c r="CC295" s="118"/>
      <c r="CD295" s="118"/>
      <c r="CE295" s="118"/>
      <c r="CF295" s="118"/>
      <c r="CG295" s="119"/>
      <c r="CH295" s="32"/>
      <c r="CI295" s="115"/>
      <c r="CJ295" s="144"/>
      <c r="CK295" s="109"/>
      <c r="CL295" s="58"/>
      <c r="CM295" s="7"/>
      <c r="CN295" s="8"/>
      <c r="CO295" s="8"/>
      <c r="CP295" s="8"/>
      <c r="CQ295" s="8"/>
      <c r="CR295" s="8"/>
      <c r="CS295" s="8"/>
      <c r="CT295" s="8"/>
      <c r="CU295" s="8"/>
      <c r="CV295" s="8"/>
      <c r="CW295" s="8"/>
      <c r="CX295" s="8"/>
      <c r="CY295" s="8"/>
      <c r="CZ295" s="8"/>
      <c r="DA295" s="8"/>
      <c r="DB295" s="9"/>
      <c r="DC295" s="172">
        <f>CU294^3+CV294^3+CW294^3+CX294^3+CY294^3+CZ294^3+DA294^3+DB294^3+CU295^3+CV295^3+CW295^3+CX295^3+CY295^3+CZ295^3+DA295^3+DB295^3</f>
        <v>0</v>
      </c>
      <c r="DD295" s="125">
        <f t="shared" si="50"/>
        <v>0</v>
      </c>
      <c r="DE295" s="61"/>
      <c r="DF295" s="116"/>
      <c r="DG295" s="117"/>
      <c r="DH295" s="118"/>
      <c r="DI295" s="118"/>
      <c r="DJ295" s="117"/>
      <c r="DK295" s="117"/>
      <c r="DL295" s="118"/>
      <c r="DM295" s="118"/>
      <c r="DN295" s="117"/>
      <c r="DO295" s="117"/>
      <c r="DP295" s="118"/>
      <c r="DQ295" s="118"/>
      <c r="DR295" s="117"/>
      <c r="DS295" s="117"/>
      <c r="DT295" s="118"/>
      <c r="DU295" s="119"/>
      <c r="DV295" s="32"/>
      <c r="DW295" s="115"/>
      <c r="DY295" s="109"/>
      <c r="DZ295" s="58"/>
      <c r="EA295" s="7"/>
      <c r="EB295" s="8"/>
      <c r="EC295" s="8"/>
      <c r="ED295" s="8"/>
      <c r="EE295" s="8"/>
      <c r="EF295" s="8"/>
      <c r="EG295" s="8"/>
      <c r="EH295" s="8"/>
      <c r="EI295" s="8"/>
      <c r="EJ295" s="8"/>
      <c r="EK295" s="8"/>
      <c r="EL295" s="8"/>
      <c r="EM295" s="8"/>
      <c r="EN295" s="8"/>
      <c r="EO295" s="8"/>
      <c r="EP295" s="9"/>
      <c r="EQ295" s="172">
        <f>EI294^3+EJ294^3+EK294^3+EL294^3+EM294^3+EN294^3+EO294^3+EP294^3+EI295^3+EJ295^3+EK295^3+EL295^3+EM295^3+EN295^3+EO295^3+EP295^3</f>
        <v>0</v>
      </c>
      <c r="ER295" s="125">
        <f t="shared" si="51"/>
        <v>0</v>
      </c>
      <c r="ES295" s="61"/>
      <c r="ET295" s="116"/>
      <c r="EU295" s="176"/>
      <c r="EV295" s="176"/>
      <c r="EW295" s="176"/>
      <c r="EX295" s="176"/>
      <c r="EY295" s="176"/>
      <c r="EZ295" s="176"/>
      <c r="FA295" s="118"/>
      <c r="FB295" s="117"/>
      <c r="FC295" s="176"/>
      <c r="FD295" s="176"/>
      <c r="FE295" s="176"/>
      <c r="FF295" s="176"/>
      <c r="FG295" s="176"/>
      <c r="FH295" s="176"/>
      <c r="FI295" s="119"/>
      <c r="FJ295" s="32"/>
      <c r="FK295" s="115"/>
    </row>
    <row r="296" spans="9:167" x14ac:dyDescent="0.2">
      <c r="I296" s="109"/>
      <c r="J296" s="58"/>
      <c r="K296" s="121">
        <f>K280^3+K281^3+K282^3+K283^3+K284^3+K285^3+K286^3+K287^3+L280^3+L281^3+L282^3+L283^3+L284^3+L285^3+L286^3+L287^3</f>
        <v>0</v>
      </c>
      <c r="L296" s="122">
        <f>K295^3+K294^3+K293^3+K292^3+K291^3+K290^3+K289^3+K288^3+L295^3+L294^3+L293^3+L292^3+L291^3+L290^3+L289^3+L288^3</f>
        <v>0</v>
      </c>
      <c r="M296" s="122">
        <f>M280^3+M281^3+M282^3+M283^3+M284^3+M285^3+M286^3+M287^3+N280^3+N281^3+N282^3+N283^3+N284^3+N285^3+N286^3+N287^3</f>
        <v>0</v>
      </c>
      <c r="N296" s="122">
        <f>M295^3+M294^3+M293^3+M292^3+M291^3+M290^3+M289^3+M288^3+N295^3+N294^3+N293^3+N292^3+N291^3+N290^3+N289^3+N288^3</f>
        <v>0</v>
      </c>
      <c r="O296" s="122">
        <f>O280^3+O281^3+O282^3+O283^3+O284^3+O285^3+O286^3+O287^3+P280^3+P281^3+P282^3+P283^3+P284^3+P285^3+P286^3+P287^3</f>
        <v>0</v>
      </c>
      <c r="P296" s="122">
        <f>O295^3+O294^3+O293^3+O292^3+O291^3+O290^3+O289^3+O288^3+P295^3+P294^3+P293^3+P292^3+P291^3+P290^3+P289^3+P288^3</f>
        <v>0</v>
      </c>
      <c r="Q296" s="122">
        <f>Q280^3+Q281^3+Q282^3+Q283^3+Q284^3+Q285^3+Q286^3+Q287^3+R280^3+R281^3+R282^3+R283^3+R284^3+R285^3+R286^3+R287^3</f>
        <v>0</v>
      </c>
      <c r="R296" s="122">
        <f>Q295^3+Q294^3+Q293^3+Q292^3+Q291^3+Q290^3+Q289^3+Q288^3+R295^3+R294^3+R293^3+R292^3+R291^3+R290^3+R289^3+R288^3</f>
        <v>0</v>
      </c>
      <c r="S296" s="122">
        <f>S280^3+S281^3+S282^3+S283^3+S284^3+S285^3+S286^3+S287^3+T280^3+T281^3+T282^3+T283^3+T284^3+T285^3+T286^3+T287^3</f>
        <v>0</v>
      </c>
      <c r="T296" s="122">
        <f>S295^3+S294^3+S293^3+S292^3+S291^3+S290^3+S289^3+S288^3+T295^3+T294^3+T293^3+T292^3+T291^3+T290^3+T289^3+T288^3</f>
        <v>0</v>
      </c>
      <c r="U296" s="122">
        <f>U280^3+U281^3+U282^3+U283^3+U284^3+U285^3+U286^3+U287^3+V280^3+V281^3+V282^3+V283^3+V284^3+V285^3+V286^3+V287^3</f>
        <v>0</v>
      </c>
      <c r="V296" s="122">
        <f>U295^3+U294^3+U293^3+U292^3+U291^3+U290^3+U289^3+U288^3+V295^3+V294^3+V293^3+V292^3+V291^3+V290^3+V289^3+V288^3</f>
        <v>0</v>
      </c>
      <c r="W296" s="122">
        <f>W280^3+W281^3+W282^3+W283^3+W284^3+W285^3+W286^3+W287^3+X280^3+X281^3+X282^3+X283^3+X284^3+X285^3+X286^3+X287^3</f>
        <v>0</v>
      </c>
      <c r="X296" s="122">
        <f>W295^3+W294^3+W293^3+W292^3+W291^3+W290^3+W289^3+W288^3+X295^3+X294^3+X293^3+X292^3+X291^3+X290^3+X289^3+X288^3</f>
        <v>0</v>
      </c>
      <c r="Y296" s="122">
        <f>Y280^3+Y281^3+Y282^3+Y283^3+Y284^3+Y285^3+Y286^3+Y287^3+Z280^3+Z281^3+Z282^3+Z283^3+Z284^3+Z285^3+Z286^3+Z287^3</f>
        <v>0</v>
      </c>
      <c r="Z296" s="123">
        <f>Y295^3+Y294^3+Y293^3+Y292^3+Y291^3+Y290^3+Y289^3+Y288^3+Z295^3+Z294^3+Z293^3+Z292^3+Z291^3+Z290^3+Z289^3+Z288^3</f>
        <v>0</v>
      </c>
      <c r="AA296" s="168">
        <f>K280^3+L281^3+M282^3+N283^3+O284^3+P285^3+Q286^3+R287^3+S288^3+T289^3+U290^3+V291^3+W292^3+X293^3+Y294^3+Z295^3</f>
        <v>0</v>
      </c>
      <c r="AB296" s="169">
        <f>K288^3+L289^3+M290^3+N291^3+O292^3+P293^3+Q294^3+R295^3+S280^3+T281^3+U282^3+V283^3+W284^3+X285^3+Y286^3+Z287^3</f>
        <v>0</v>
      </c>
      <c r="AC296" s="52"/>
      <c r="AD296" s="126"/>
      <c r="AE296" s="126"/>
      <c r="AF296" s="126"/>
      <c r="AG296" s="126"/>
      <c r="AH296" s="126"/>
      <c r="AI296" s="126"/>
      <c r="AJ296" s="126"/>
      <c r="AK296" s="126"/>
      <c r="AL296" s="126"/>
      <c r="AM296" s="126"/>
      <c r="AN296" s="126"/>
      <c r="AO296" s="126"/>
      <c r="AP296" s="126"/>
      <c r="AQ296" s="126"/>
      <c r="AR296" s="126"/>
      <c r="AS296" s="126"/>
      <c r="AT296" s="32"/>
      <c r="AU296" s="115"/>
      <c r="AW296" s="109"/>
      <c r="AX296" s="58"/>
      <c r="AY296" s="121">
        <f>AY280^3+AY281^3+AY282^3+AY283^3+AY284^3+AY285^3+AY286^3+AY287^3+AZ280^3+AZ281^3+AZ282^3+AZ283^3+AZ284^3+AZ285^3+AZ286^3+AZ287^3</f>
        <v>0</v>
      </c>
      <c r="AZ296" s="122">
        <f>AY295^3+AY294^3+AY293^3+AY292^3+AY291^3+AY290^3+AY289^3+AY288^3+AZ295^3+AZ294^3+AZ293^3+AZ292^3+AZ291^3+AZ290^3+AZ289^3+AZ288^3</f>
        <v>0</v>
      </c>
      <c r="BA296" s="122">
        <f>BA280^3+BA281^3+BA282^3+BA283^3+BA284^3+BA285^3+BA286^3+BA287^3+BB280^3+BB281^3+BB282^3+BB283^3+BB284^3+BB285^3+BB286^3+BB287^3</f>
        <v>0</v>
      </c>
      <c r="BB296" s="122">
        <f>BA295^3+BA294^3+BA293^3+BA292^3+BA291^3+BA290^3+BA289^3+BA288^3+BB295^3+BB294^3+BB293^3+BB292^3+BB291^3+BB290^3+BB289^3+BB288^3</f>
        <v>0</v>
      </c>
      <c r="BC296" s="122">
        <f>BC280^3+BC281^3+BC282^3+BC283^3+BC284^3+BC285^3+BC286^3+BC287^3+BD280^3+BD281^3+BD282^3+BD283^3+BD284^3+BD285^3+BD286^3+BD287^3</f>
        <v>0</v>
      </c>
      <c r="BD296" s="122">
        <f>BC295^3+BC294^3+BC293^3+BC292^3+BC291^3+BC290^3+BC289^3+BC288^3+BD295^3+BD294^3+BD293^3+BD292^3+BD291^3+BD290^3+BD289^3+BD288^3</f>
        <v>0</v>
      </c>
      <c r="BE296" s="122">
        <f>BE280^3+BE281^3+BE282^3+BE283^3+BE284^3+BE285^3+BE286^3+BE287^3+BF280^3+BF281^3+BF282^3+BF283^3+BF284^3+BF285^3+BF286^3+BF287^3</f>
        <v>0</v>
      </c>
      <c r="BF296" s="122">
        <f>BE295^3+BE294^3+BE293^3+BE292^3+BE291^3+BE290^3+BE289^3+BE288^3+BF295^3+BF294^3+BF293^3+BF292^3+BF291^3+BF290^3+BF289^3+BF288^3</f>
        <v>0</v>
      </c>
      <c r="BG296" s="122">
        <f>BG280^3+BG281^3+BG282^3+BG283^3+BG284^3+BG285^3+BG286^3+BG287^3+BH280^3+BH281^3+BH282^3+BH283^3+BH284^3+BH285^3+BH286^3+BH287^3</f>
        <v>0</v>
      </c>
      <c r="BH296" s="122">
        <f>BG295^3+BG294^3+BG293^3+BG292^3+BG291^3+BG290^3+BG289^3+BG288^3+BH295^3+BH294^3+BH293^3+BH292^3+BH291^3+BH290^3+BH289^3+BH288^3</f>
        <v>0</v>
      </c>
      <c r="BI296" s="122">
        <f>BI280^3+BI281^3+BI282^3+BI283^3+BI284^3+BI285^3+BI286^3+BI287^3+BJ280^3+BJ281^3+BJ282^3+BJ283^3+BJ284^3+BJ285^3+BJ286^3+BJ287^3</f>
        <v>0</v>
      </c>
      <c r="BJ296" s="122">
        <f>BI295^3+BI294^3+BI293^3+BI292^3+BI291^3+BI290^3+BI289^3+BI288^3+BJ295^3+BJ294^3+BJ293^3+BJ292^3+BJ291^3+BJ290^3+BJ289^3+BJ288^3</f>
        <v>0</v>
      </c>
      <c r="BK296" s="122">
        <f>BK280^3+BK281^3+BK282^3+BK283^3+BK284^3+BK285^3+BK286^3+BK287^3+BL280^3+BL281^3+BL282^3+BL283^3+BL284^3+BL285^3+BL286^3+BL287^3</f>
        <v>0</v>
      </c>
      <c r="BL296" s="122">
        <f>BK295^3+BK294^3+BK293^3+BK292^3+BK291^3+BK290^3+BK289^3+BK288^3+BL295^3+BL294^3+BL293^3+BL292^3+BL291^3+BL290^3+BL289^3+BL288^3</f>
        <v>0</v>
      </c>
      <c r="BM296" s="122">
        <f>BM280^3+BM281^3+BM282^3+BM283^3+BM284^3+BM285^3+BM286^3+BM287^3+BN280^3+BN281^3+BN282^3+BN283^3+BN284^3+BN285^3+BN286^3+BN287^3</f>
        <v>0</v>
      </c>
      <c r="BN296" s="123">
        <f>BM295^3+BM294^3+BM293^3+BM292^3+BM291^3+BM290^3+BM289^3+BM288^3+BN295^3+BN294^3+BN293^3+BN292^3+BN291^3+BN290^3+BN289^3+BN288^3</f>
        <v>0</v>
      </c>
      <c r="BO296" s="168">
        <f>AY280^3+AZ281^3+BA282^3+BB283^3+BC284^3+BD285^3+BE286^3+BF287^3+BG288^3+BH289^3+BI290^3+BJ291^3+BK292^3+BL293^3+BM294^3+BN295^3</f>
        <v>0</v>
      </c>
      <c r="BP296" s="169">
        <f>AY288^3+AZ289^3+BA290^3+BB291^3+BC292^3+BD293^3+BE294^3+BF295^3+BG280^3+BH281^3+BI282^3+BJ283^3+BK284^3+BL285^3+BM286^3+BN287^3</f>
        <v>0</v>
      </c>
      <c r="BQ296" s="52"/>
      <c r="BR296" s="126"/>
      <c r="BS296" s="126"/>
      <c r="BT296" s="126"/>
      <c r="BU296" s="126"/>
      <c r="BV296" s="126"/>
      <c r="BW296" s="126"/>
      <c r="BX296" s="126"/>
      <c r="BY296" s="126"/>
      <c r="BZ296" s="126"/>
      <c r="CA296" s="126"/>
      <c r="CB296" s="126"/>
      <c r="CC296" s="126"/>
      <c r="CD296" s="126"/>
      <c r="CE296" s="126"/>
      <c r="CF296" s="126"/>
      <c r="CG296" s="126"/>
      <c r="CH296" s="32"/>
      <c r="CI296" s="115"/>
      <c r="CJ296" s="144"/>
      <c r="CK296" s="109"/>
      <c r="CL296" s="58"/>
      <c r="CM296" s="121">
        <f>CM280^3+CM281^3+CM282^3+CM283^3+CM284^3+CM285^3+CM286^3+CM287^3+CN280^3+CN281^3+CN282^3+CN283^3+CN284^3+CN285^3+CN286^3+CN287^3</f>
        <v>0</v>
      </c>
      <c r="CN296" s="122">
        <f>CM295^3+CM294^3+CM293^3+CM292^3+CM291^3+CM290^3+CM289^3+CM288^3+CN295^3+CN294^3+CN293^3+CN292^3+CN291^3+CN290^3+CN289^3+CN288^3</f>
        <v>0</v>
      </c>
      <c r="CO296" s="122">
        <f>CO280^3+CO281^3+CO282^3+CO283^3+CO284^3+CO285^3+CO286^3+CO287^3+CP280^3+CP281^3+CP282^3+CP283^3+CP284^3+CP285^3+CP286^3+CP287^3</f>
        <v>0</v>
      </c>
      <c r="CP296" s="122">
        <f>CO295^3+CO294^3+CO293^3+CO292^3+CO291^3+CO290^3+CO289^3+CO288^3+CP295^3+CP294^3+CP293^3+CP292^3+CP291^3+CP290^3+CP289^3+CP288^3</f>
        <v>0</v>
      </c>
      <c r="CQ296" s="122">
        <f>CQ280^3+CQ281^3+CQ282^3+CQ283^3+CQ284^3+CQ285^3+CQ286^3+CQ287^3+CR280^3+CR281^3+CR282^3+CR283^3+CR284^3+CR285^3+CR286^3+CR287^3</f>
        <v>0</v>
      </c>
      <c r="CR296" s="122">
        <f>CQ295^3+CQ294^3+CQ293^3+CQ292^3+CQ291^3+CQ290^3+CQ289^3+CQ288^3+CR295^3+CR294^3+CR293^3+CR292^3+CR291^3+CR290^3+CR289^3+CR288^3</f>
        <v>0</v>
      </c>
      <c r="CS296" s="122">
        <f>CS280^3+CS281^3+CS282^3+CS283^3+CS284^3+CS285^3+CS286^3+CS287^3+CT280^3+CT281^3+CT282^3+CT283^3+CT284^3+CT285^3+CT286^3+CT287^3</f>
        <v>0</v>
      </c>
      <c r="CT296" s="122">
        <f>CS295^3+CS294^3+CS293^3+CS292^3+CS291^3+CS290^3+CS289^3+CS288^3+CT295^3+CT294^3+CT293^3+CT292^3+CT291^3+CT290^3+CT289^3+CT288^3</f>
        <v>0</v>
      </c>
      <c r="CU296" s="122">
        <f>CU280^3+CU281^3+CU282^3+CU283^3+CU284^3+CU285^3+CU286^3+CU287^3+CV280^3+CV281^3+CV282^3+CV283^3+CV284^3+CV285^3+CV286^3+CV287^3</f>
        <v>0</v>
      </c>
      <c r="CV296" s="122">
        <f>CU295^3+CU294^3+CU293^3+CU292^3+CU291^3+CU290^3+CU289^3+CU288^3+CV295^3+CV294^3+CV293^3+CV292^3+CV291^3+CV290^3+CV289^3+CV288^3</f>
        <v>0</v>
      </c>
      <c r="CW296" s="122">
        <f>CW280^3+CW281^3+CW282^3+CW283^3+CW284^3+CW285^3+CW286^3+CW287^3+CX280^3+CX281^3+CX282^3+CX283^3+CX284^3+CX285^3+CX286^3+CX287^3</f>
        <v>0</v>
      </c>
      <c r="CX296" s="122">
        <f>CW295^3+CW294^3+CW293^3+CW292^3+CW291^3+CW290^3+CW289^3+CW288^3+CX295^3+CX294^3+CX293^3+CX292^3+CX291^3+CX290^3+CX289^3+CX288^3</f>
        <v>0</v>
      </c>
      <c r="CY296" s="122">
        <f>CY280^3+CY281^3+CY282^3+CY283^3+CY284^3+CY285^3+CY286^3+CY287^3+CZ280^3+CZ281^3+CZ282^3+CZ283^3+CZ284^3+CZ285^3+CZ286^3+CZ287^3</f>
        <v>0</v>
      </c>
      <c r="CZ296" s="122">
        <f>CY295^3+CY294^3+CY293^3+CY292^3+CY291^3+CY290^3+CY289^3+CY288^3+CZ295^3+CZ294^3+CZ293^3+CZ292^3+CZ291^3+CZ290^3+CZ289^3+CZ288^3</f>
        <v>0</v>
      </c>
      <c r="DA296" s="122">
        <f>DA280^3+DA281^3+DA282^3+DA283^3+DA284^3+DA285^3+DA286^3+DA287^3+DB280^3+DB281^3+DB282^3+DB283^3+DB284^3+DB285^3+DB286^3+DB287^3</f>
        <v>0</v>
      </c>
      <c r="DB296" s="123">
        <f>DA295^3+DA294^3+DA293^3+DA292^3+DA291^3+DA290^3+DA289^3+DA288^3+DB295^3+DB294^3+DB293^3+DB292^3+DB291^3+DB290^3+DB289^3+DB288^3</f>
        <v>0</v>
      </c>
      <c r="DC296" s="168">
        <f>CM280^3+CN281^3+CO282^3+CP283^3+CQ284^3+CR285^3+CS286^3+CT287^3+CU288^3+CV289^3+CW290^3+CX291^3+CY292^3+CZ293^3+DA294^3+DB295^3</f>
        <v>0</v>
      </c>
      <c r="DD296" s="169">
        <f>CM288^3+CN289^3+CO290^3+CP291^3+CQ292^3+CR293^3+CS294^3+CT295^3+CU280^3+CV281^3+CW282^3+CX283^3+CY284^3+CZ285^3+DA286^3+DB287^3</f>
        <v>0</v>
      </c>
      <c r="DE296" s="52"/>
      <c r="DF296" s="126"/>
      <c r="DG296" s="126"/>
      <c r="DH296" s="126"/>
      <c r="DI296" s="126"/>
      <c r="DJ296" s="126"/>
      <c r="DK296" s="126"/>
      <c r="DL296" s="126"/>
      <c r="DM296" s="126"/>
      <c r="DN296" s="126"/>
      <c r="DO296" s="126"/>
      <c r="DP296" s="126"/>
      <c r="DQ296" s="126"/>
      <c r="DR296" s="126"/>
      <c r="DS296" s="126"/>
      <c r="DT296" s="126"/>
      <c r="DU296" s="126"/>
      <c r="DV296" s="32"/>
      <c r="DW296" s="115"/>
      <c r="DY296" s="109"/>
      <c r="DZ296" s="58"/>
      <c r="EA296" s="121">
        <f>EA280^3+EA281^3+EA282^3+EA283^3+EA284^3+EA285^3+EA286^3+EA287^3+EB280^3+EB281^3+EB282^3+EB283^3+EB284^3+EB285^3+EB286^3+EB287^3</f>
        <v>0</v>
      </c>
      <c r="EB296" s="122">
        <f>EA295^3+EA294^3+EA293^3+EA292^3+EA291^3+EA290^3+EA289^3+EA288^3+EB295^3+EB294^3+EB293^3+EB292^3+EB291^3+EB290^3+EB289^3+EB288^3</f>
        <v>0</v>
      </c>
      <c r="EC296" s="122">
        <f>EC280^3+EC281^3+EC282^3+EC283^3+EC284^3+EC285^3+EC286^3+EC287^3+ED280^3+ED281^3+ED282^3+ED283^3+ED284^3+ED285^3+ED286^3+ED287^3</f>
        <v>0</v>
      </c>
      <c r="ED296" s="122">
        <f>EC295^3+EC294^3+EC293^3+EC292^3+EC291^3+EC290^3+EC289^3+EC288^3+ED295^3+ED294^3+ED293^3+ED292^3+ED291^3+ED290^3+ED289^3+ED288^3</f>
        <v>0</v>
      </c>
      <c r="EE296" s="122">
        <f>EE280^3+EE281^3+EE282^3+EE283^3+EE284^3+EE285^3+EE286^3+EE287^3+EF280^3+EF281^3+EF282^3+EF283^3+EF284^3+EF285^3+EF286^3+EF287^3</f>
        <v>0</v>
      </c>
      <c r="EF296" s="122">
        <f>EE295^3+EE294^3+EE293^3+EE292^3+EE291^3+EE290^3+EE289^3+EE288^3+EF295^3+EF294^3+EF293^3+EF292^3+EF291^3+EF290^3+EF289^3+EF288^3</f>
        <v>0</v>
      </c>
      <c r="EG296" s="122">
        <f>EG280^3+EG281^3+EG282^3+EG283^3+EG284^3+EG285^3+EG286^3+EG287^3+EH280^3+EH281^3+EH282^3+EH283^3+EH284^3+EH285^3+EH286^3+EH287^3</f>
        <v>0</v>
      </c>
      <c r="EH296" s="122">
        <f>EG295^3+EG294^3+EG293^3+EG292^3+EG291^3+EG290^3+EG289^3+EG288^3+EH295^3+EH294^3+EH293^3+EH292^3+EH291^3+EH290^3+EH289^3+EH288^3</f>
        <v>0</v>
      </c>
      <c r="EI296" s="122">
        <f>EI280^3+EI281^3+EI282^3+EI283^3+EI284^3+EI285^3+EI286^3+EI287^3+EJ280^3+EJ281^3+EJ282^3+EJ283^3+EJ284^3+EJ285^3+EJ286^3+EJ287^3</f>
        <v>0</v>
      </c>
      <c r="EJ296" s="122">
        <f>EI295^3+EI294^3+EI293^3+EI292^3+EI291^3+EI290^3+EI289^3+EI288^3+EJ295^3+EJ294^3+EJ293^3+EJ292^3+EJ291^3+EJ290^3+EJ289^3+EJ288^3</f>
        <v>0</v>
      </c>
      <c r="EK296" s="122">
        <f>EK280^3+EK281^3+EK282^3+EK283^3+EK284^3+EK285^3+EK286^3+EK287^3+EL280^3+EL281^3+EL282^3+EL283^3+EL284^3+EL285^3+EL286^3+EL287^3</f>
        <v>0</v>
      </c>
      <c r="EL296" s="122">
        <f>EK295^3+EK294^3+EK293^3+EK292^3+EK291^3+EK290^3+EK289^3+EK288^3+EL295^3+EL294^3+EL293^3+EL292^3+EL291^3+EL290^3+EL289^3+EL288^3</f>
        <v>0</v>
      </c>
      <c r="EM296" s="122">
        <f>EM280^3+EM281^3+EM282^3+EM283^3+EM284^3+EM285^3+EM286^3+EM287^3+EN280^3+EN281^3+EN282^3+EN283^3+EN284^3+EN285^3+EN286^3+EN287^3</f>
        <v>0</v>
      </c>
      <c r="EN296" s="122">
        <f>EM295^3+EM294^3+EM293^3+EM292^3+EM291^3+EM290^3+EM289^3+EM288^3+EN295^3+EN294^3+EN293^3+EN292^3+EN291^3+EN290^3+EN289^3+EN288^3</f>
        <v>0</v>
      </c>
      <c r="EO296" s="122">
        <f>EO280^3+EO281^3+EO282^3+EO283^3+EO284^3+EO285^3+EO286^3+EO287^3+EP280^3+EP281^3+EP282^3+EP283^3+EP284^3+EP285^3+EP286^3+EP287^3</f>
        <v>0</v>
      </c>
      <c r="EP296" s="123">
        <f>EO295^3+EO294^3+EO293^3+EO292^3+EO291^3+EO290^3+EO289^3+EO288^3+EP295^3+EP294^3+EP293^3+EP292^3+EP291^3+EP290^3+EP289^3+EP288^3</f>
        <v>0</v>
      </c>
      <c r="EQ296" s="168">
        <f>EA280^3+EB281^3+EC282^3+ED283^3+EE284^3+EF285^3+EG286^3+EH287^3+EI288^3+EJ289^3+EK290^3+EL291^3+EM292^3+EN293^3+EO294^3+EP295^3</f>
        <v>0</v>
      </c>
      <c r="ER296" s="169">
        <f>EA288^3+EB289^3+EC290^3+ED291^3+EE292^3+EF293^3+EG294^3+EH295^3+EI280^3+EJ281^3+EK282^3+EL283^3+EM284^3+EN285^3+EO286^3+EP287^3</f>
        <v>0</v>
      </c>
      <c r="ES296" s="52"/>
      <c r="ET296" s="126"/>
      <c r="EU296" s="126"/>
      <c r="EV296" s="126"/>
      <c r="EW296" s="126"/>
      <c r="EX296" s="126"/>
      <c r="EY296" s="126"/>
      <c r="EZ296" s="126"/>
      <c r="FA296" s="126"/>
      <c r="FB296" s="126"/>
      <c r="FC296" s="126"/>
      <c r="FD296" s="126"/>
      <c r="FE296" s="126"/>
      <c r="FF296" s="126"/>
      <c r="FG296" s="126"/>
      <c r="FH296" s="126"/>
      <c r="FI296" s="126"/>
      <c r="FJ296" s="32"/>
      <c r="FK296" s="115"/>
    </row>
    <row r="297" spans="9:167" ht="13.5" thickBot="1" x14ac:dyDescent="0.25">
      <c r="I297" s="109"/>
      <c r="J297" s="58"/>
      <c r="K297" s="127">
        <f>K280^3+L280^3+M280^3+N280^3+K281^3+L281^3+M281^3+N281^3+K282^3+L282^3+M282^3+N282^3+K283^3+L283^3+M283^3+N283^3</f>
        <v>0</v>
      </c>
      <c r="L297" s="128">
        <f>K284^3+L284^3+M284^3+N284^3+K285^3+L285^3+M285^3+N285^3+K286^3+L286^3+M286^3+N286^3+K287^3+L287^3+M287^3+N287^3</f>
        <v>0</v>
      </c>
      <c r="M297" s="128">
        <f>K288^3+L288^3+M288^3+N288^3+K289^3+L289^3+M289^3+N289^3+K290^3+L290^3+M290^3+N290^3+K291^3+L291^3+M291^3+N291^3</f>
        <v>0</v>
      </c>
      <c r="N297" s="128">
        <f>K292^3+L292^3+M292^3+N292^3+K293^3+L293^3+M293^3+N293^3+K294^3+L294^3+M294^3+N294^3+K295^3+L295^3+M295^3+N295^3</f>
        <v>0</v>
      </c>
      <c r="O297" s="128">
        <f>O280^3+P280^3+Q280^3+R280^3+O281^3+P281^3+Q281^3+R281^3+O282^3+P282^3+Q282^3+R282^3+O283^3+P283^3+Q283^3+R283^3</f>
        <v>0</v>
      </c>
      <c r="P297" s="128">
        <f>O284^3+P284^3+Q284^3+R284^3+O285^3+P285^3+Q285^3+R285^3+O286^3+P286^3+Q286^3+R286^3+O287^3+P287^3+Q287^3+R287^3</f>
        <v>0</v>
      </c>
      <c r="Q297" s="128">
        <f>O288^3+P288^3+Q288^3+R288^3+O289^3+P289^3+Q289^3+R289^3+O290^3+P290^3+Q290^3+R290^3+O291^3+P291^3+Q291^3+R291^3</f>
        <v>0</v>
      </c>
      <c r="R297" s="128">
        <f>O292^3+P292^3+Q292^3+R292^3+O293^3+P293^3+Q293^3+R293^3+O294^3+P294^3+Q294^3+R294^3+O295^3+P295^3+Q295^3+R295^3</f>
        <v>0</v>
      </c>
      <c r="S297" s="128">
        <f>S280^3+T280^3+U280^3+V280^3+S281^3+T281^3+U281^3+V281^3+S282^3+T282^3+U282^3+V282^3+S283^3+T283^3+U283^3+V283^3</f>
        <v>0</v>
      </c>
      <c r="T297" s="128">
        <f>S284^3+T284^3+U284^3+V284^3+S285^3+T285^3+U285^3+V285^3+S286^3+T286^3+U286^3+V286^3+S287^3+T287^3+U287^3+V287^3</f>
        <v>0</v>
      </c>
      <c r="U297" s="128">
        <f>S288^3+T288^3+U288^3+V288^3+S289^3+T289^3+U289^3+V289^3+S290^3+T290^3+U290^3+V290^3+S291^3+T291^3+U291^3+V291^3</f>
        <v>0</v>
      </c>
      <c r="V297" s="128">
        <f>S292^3+T292^3+U292^3+V292^3+S293^3+T293^3+U293^3+V293^3+S294^3+T294^3+U294^3+V294^3+S295^3+T295^3+U295^3+V295^3</f>
        <v>0</v>
      </c>
      <c r="W297" s="128">
        <f>W280^3+X280^3+Y280^3+Z280^3+W281^3+X281^3+Y281^3+Z281^3+W282^3+X282^3+Y282^3+Z282^3+W283^3+X283^3+Y283^3+Z283^3</f>
        <v>0</v>
      </c>
      <c r="X297" s="128">
        <f>W284^3+X284^3+Y284^3+Z284^3+W285^3+X285^3+Y285^3+Z285^3+W286^3+X286^3+Y286^3+Z286^3+W287^3+X287^3+Y287^3+Z287^3</f>
        <v>0</v>
      </c>
      <c r="Y297" s="128">
        <f>W288^3+X288^3+Y288^3+Z288^3+W289^3+X289^3+Y289^3+Z289^3+W290^3+X290^3+Y290^3+Z290^3+W291^3+X291^3+Y291^3+Z291^3</f>
        <v>0</v>
      </c>
      <c r="Z297" s="128">
        <f>W292^3+X292^3+Y292^3+Z292^3+W293^3+X293^3+Y293^3+Z293^3+W294^3+X294^3+Y294^3+Z294^3+W295^3+X295^3+Y295^3+Z295^3</f>
        <v>0</v>
      </c>
      <c r="AA297" s="128">
        <f>K295^3+L294^3+M293^3+N292^3+O291^3+P290^3+Q289^3+R288^3+S287^3+T286^3+U285^3+V284^3+W283^3+X282^3+Y281^3+Z280^3</f>
        <v>0</v>
      </c>
      <c r="AB297" s="170">
        <f>K287^3+L286^3+M285^3+N284^3+O283^3+P282^3+Q281^3+R280^3+S295^3+T294^3+U293^3+V292^3+W291^3+X290^3+Y289^3+Z288^3</f>
        <v>0</v>
      </c>
      <c r="AC297" s="32"/>
      <c r="AD297" s="131"/>
      <c r="AE297" s="131"/>
      <c r="AF297" s="131"/>
      <c r="AG297" s="131"/>
      <c r="AH297" s="131"/>
      <c r="AI297" s="131"/>
      <c r="AJ297" s="131"/>
      <c r="AK297" s="131"/>
      <c r="AL297" s="131"/>
      <c r="AM297" s="131"/>
      <c r="AN297" s="131"/>
      <c r="AO297" s="131"/>
      <c r="AP297" s="131"/>
      <c r="AQ297" s="131"/>
      <c r="AR297" s="131"/>
      <c r="AS297" s="131"/>
      <c r="AT297" s="32"/>
      <c r="AU297" s="115"/>
      <c r="AW297" s="109"/>
      <c r="AX297" s="58"/>
      <c r="AY297" s="127">
        <f>AY280^3+AZ280^3+BA280^3+BB280^3+AY281^3+AZ281^3+BA281^3+BB281^3+AY282^3+AZ282^3+BA282^3+BB282^3+AY283^3+AZ283^3+BA283^3+BB283^3</f>
        <v>0</v>
      </c>
      <c r="AZ297" s="128">
        <f>AY284^3+AZ284^3+BA284^3+BB284^3+AY285^3+AZ285^3+BA285^3+BB285^3+AY286^3+AZ286^3+BA286^3+BB286^3+AY287^3+AZ287^3+BA287^3+BB287^3</f>
        <v>0</v>
      </c>
      <c r="BA297" s="128">
        <f>AY288^3+AZ288^3+BA288^3+BB288^3+AY289^3+AZ289^3+BA289^3+BB289^3+AY290^3+AZ290^3+BA290^3+BB290^3+AY291^3+AZ291^3+BA291^3+BB291^3</f>
        <v>0</v>
      </c>
      <c r="BB297" s="128">
        <f>AY292^3+AZ292^3+BA292^3+BB292^3+AY293^3+AZ293^3+BA293^3+BB293^3+AY294^3+AZ294^3+BA294^3+BB294^3+AY295^3+AZ295^3+BA295^3+BB295^3</f>
        <v>0</v>
      </c>
      <c r="BC297" s="128">
        <f>BC280^3+BD280^3+BE280^3+BF280^3+BC281^3+BD281^3+BE281^3+BF281^3+BC282^3+BD282^3+BE282^3+BF282^3+BC283^3+BD283^3+BE283^3+BF283^3</f>
        <v>0</v>
      </c>
      <c r="BD297" s="128">
        <f>BC284^3+BD284^3+BE284^3+BF284^3+BC285^3+BD285^3+BE285^3+BF285^3+BC286^3+BD286^3+BE286^3+BF286^3+BC287^3+BD287^3+BE287^3+BF287^3</f>
        <v>0</v>
      </c>
      <c r="BE297" s="128">
        <f>BC288^3+BD288^3+BE288^3+BF288^3+BC289^3+BD289^3+BE289^3+BF289^3+BC290^3+BD290^3+BE290^3+BF290^3+BC291^3+BD291^3+BE291^3+BF291^3</f>
        <v>0</v>
      </c>
      <c r="BF297" s="128">
        <f>BC292^3+BD292^3+BE292^3+BF292^3+BC293^3+BD293^3+BE293^3+BF293^3+BC294^3+BD294^3+BE294^3+BF294^3+BC295^3+BD295^3+BE295^3+BF295^3</f>
        <v>0</v>
      </c>
      <c r="BG297" s="128">
        <f>BG280^3+BH280^3+BI280^3+BJ280^3+BG281^3+BH281^3+BI281^3+BJ281^3+BG282^3+BH282^3+BI282^3+BJ282^3+BG283^3+BH283^3+BI283^3+BJ283^3</f>
        <v>0</v>
      </c>
      <c r="BH297" s="128">
        <f>BG284^3+BH284^3+BI284^3+BJ284^3+BG285^3+BH285^3+BI285^3+BJ285^3+BG286^3+BH286^3+BI286^3+BJ286^3+BG287^3+BH287^3+BI287^3+BJ287^3</f>
        <v>0</v>
      </c>
      <c r="BI297" s="128">
        <f>BG288^3+BH288^3+BI288^3+BJ288^3+BG289^3+BH289^3+BI289^3+BJ289^3+BG290^3+BH290^3+BI290^3+BJ290^3+BG291^3+BH291^3+BI291^3+BJ291^3</f>
        <v>0</v>
      </c>
      <c r="BJ297" s="128">
        <f>BG292^3+BH292^3+BI292^3+BJ292^3+BG293^3+BH293^3+BI293^3+BJ293^3+BG294^3+BH294^3+BI294^3+BJ294^3+BG295^3+BH295^3+BI295^3+BJ295^3</f>
        <v>0</v>
      </c>
      <c r="BK297" s="128">
        <f>BK280^3+BL280^3+BM280^3+BN280^3+BK281^3+BL281^3+BM281^3+BN281^3+BK282^3+BL282^3+BM282^3+BN282^3+BK283^3+BL283^3+BM283^3+BN283^3</f>
        <v>0</v>
      </c>
      <c r="BL297" s="128">
        <f>BK284^3+BL284^3+BM284^3+BN284^3+BK285^3+BL285^3+BM285^3+BN285^3+BK286^3+BL286^3+BM286^3+BN286^3+BK287^3+BL287^3+BM287^3+BN287^3</f>
        <v>0</v>
      </c>
      <c r="BM297" s="128">
        <f>BK288^3+BL288^3+BM288^3+BN288^3+BK289^3+BL289^3+BM289^3+BN289^3+BK290^3+BL290^3+BM290^3+BN290^3+BK291^3+BL291^3+BM291^3+BN291^3</f>
        <v>0</v>
      </c>
      <c r="BN297" s="128">
        <f>BK292^3+BL292^3+BM292^3+BN292^3+BK293^3+BL293^3+BM293^3+BN293^3+BK294^3+BL294^3+BM294^3+BN294^3+BK295^3+BL295^3+BM295^3+BN295^3</f>
        <v>0</v>
      </c>
      <c r="BO297" s="128">
        <f>AY295^3+AZ294^3+BA293^3+BB292^3+BC291^3+BD290^3+BE289^3+BF288^3+BG287^3+BH286^3+BI285^3+BJ284^3+BK283^3+BL282^3+BM281^3+BN280^3</f>
        <v>0</v>
      </c>
      <c r="BP297" s="170">
        <f>AY287^3+AZ286^3+BA285^3+BB284^3+BC283^3+BD282^3+BE281^3+BF280^3+BG295^3+BH294^3+BI293^3+BJ292^3+BK291^3+BL290^3+BM289^3+BN288^3</f>
        <v>0</v>
      </c>
      <c r="BQ297" s="32"/>
      <c r="BR297" s="131"/>
      <c r="BS297" s="131"/>
      <c r="BT297" s="131"/>
      <c r="BU297" s="131"/>
      <c r="BV297" s="131"/>
      <c r="BW297" s="131"/>
      <c r="BX297" s="131"/>
      <c r="BY297" s="131"/>
      <c r="BZ297" s="131"/>
      <c r="CA297" s="131"/>
      <c r="CB297" s="131"/>
      <c r="CC297" s="131"/>
      <c r="CD297" s="131"/>
      <c r="CE297" s="131"/>
      <c r="CF297" s="131"/>
      <c r="CG297" s="131"/>
      <c r="CH297" s="32"/>
      <c r="CI297" s="115"/>
      <c r="CJ297" s="144"/>
      <c r="CK297" s="109"/>
      <c r="CL297" s="58"/>
      <c r="CM297" s="127">
        <f>CM280^3+CN280^3+CO280^3+CP280^3+CM281^3+CN281^3+CO281^3+CP281^3+CM282^3+CN282^3+CO282^3+CP282^3+CM283^3+CN283^3+CO283^3+CP283^3</f>
        <v>0</v>
      </c>
      <c r="CN297" s="128">
        <f>CM284^3+CN284^3+CO284^3+CP284^3+CM285^3+CN285^3+CO285^3+CP285^3+CM286^3+CN286^3+CO286^3+CP286^3+CM287^3+CN287^3+CO287^3+CP287^3</f>
        <v>0</v>
      </c>
      <c r="CO297" s="128">
        <f>CM288^3+CN288^3+CO288^3+CP288^3+CM289^3+CN289^3+CO289^3+CP289^3+CM290^3+CN290^3+CO290^3+CP290^3+CM291^3+CN291^3+CO291^3+CP291^3</f>
        <v>0</v>
      </c>
      <c r="CP297" s="128">
        <f>CM292^3+CN292^3+CO292^3+CP292^3+CM293^3+CN293^3+CO293^3+CP293^3+CM294^3+CN294^3+CO294^3+CP294^3+CM295^3+CN295^3+CO295^3+CP295^3</f>
        <v>0</v>
      </c>
      <c r="CQ297" s="128">
        <f>CQ280^3+CR280^3+CS280^3+CT280^3+CQ281^3+CR281^3+CS281^3+CT281^3+CQ282^3+CR282^3+CS282^3+CT282^3+CQ283^3+CR283^3+CS283^3+CT283^3</f>
        <v>0</v>
      </c>
      <c r="CR297" s="128">
        <f>CQ284^3+CR284^3+CS284^3+CT284^3+CQ285^3+CR285^3+CS285^3+CT285^3+CQ286^3+CR286^3+CS286^3+CT286^3+CQ287^3+CR287^3+CS287^3+CT287^3</f>
        <v>0</v>
      </c>
      <c r="CS297" s="128">
        <f>CQ288^3+CR288^3+CS288^3+CT288^3+CQ289^3+CR289^3+CS289^3+CT289^3+CQ290^3+CR290^3+CS290^3+CT290^3+CQ291^3+CR291^3+CS291^3+CT291^3</f>
        <v>0</v>
      </c>
      <c r="CT297" s="128">
        <f>CQ292^3+CR292^3+CS292^3+CT292^3+CQ293^3+CR293^3+CS293^3+CT293^3+CQ294^3+CR294^3+CS294^3+CT294^3+CQ295^3+CR295^3+CS295^3+CT295^3</f>
        <v>0</v>
      </c>
      <c r="CU297" s="128">
        <f>CU280^3+CV280^3+CW280^3+CX280^3+CU281^3+CV281^3+CW281^3+CX281^3+CU282^3+CV282^3+CW282^3+CX282^3+CU283^3+CV283^3+CW283^3+CX283^3</f>
        <v>0</v>
      </c>
      <c r="CV297" s="128">
        <f>CU284^3+CV284^3+CW284^3+CX284^3+CU285^3+CV285^3+CW285^3+CX285^3+CU286^3+CV286^3+CW286^3+CX286^3+CU287^3+CV287^3+CW287^3+CX287^3</f>
        <v>0</v>
      </c>
      <c r="CW297" s="128">
        <f>CU288^3+CV288^3+CW288^3+CX288^3+CU289^3+CV289^3+CW289^3+CX289^3+CU290^3+CV290^3+CW290^3+CX290^3+CU291^3+CV291^3+CW291^3+CX291^3</f>
        <v>0</v>
      </c>
      <c r="CX297" s="128">
        <f>CU292^3+CV292^3+CW292^3+CX292^3+CU293^3+CV293^3+CW293^3+CX293^3+CU294^3+CV294^3+CW294^3+CX294^3+CU295^3+CV295^3+CW295^3+CX295^3</f>
        <v>0</v>
      </c>
      <c r="CY297" s="128">
        <f>CY280^3+CZ280^3+DA280^3+DB280^3+CY281^3+CZ281^3+DA281^3+DB281^3+CY282^3+CZ282^3+DA282^3+DB282^3+CY283^3+CZ283^3+DA283^3+DB283^3</f>
        <v>0</v>
      </c>
      <c r="CZ297" s="128">
        <f>CY284^3+CZ284^3+DA284^3+DB284^3+CY285^3+CZ285^3+DA285^3+DB285^3+CY286^3+CZ286^3+DA286^3+DB286^3+CY287^3+CZ287^3+DA287^3+DB287^3</f>
        <v>0</v>
      </c>
      <c r="DA297" s="128">
        <f>CY288^3+CZ288^3+DA288^3+DB288^3+CY289^3+CZ289^3+DA289^3+DB289^3+CY290^3+CZ290^3+DA290^3+DB290^3+CY291^3+CZ291^3+DA291^3+DB291^3</f>
        <v>0</v>
      </c>
      <c r="DB297" s="128">
        <f>CY292^3+CZ292^3+DA292^3+DB292^3+CY293^3+CZ293^3+DA293^3+DB293^3+CY294^3+CZ294^3+DA294^3+DB294^3+CY295^3+CZ295^3+DA295^3+DB295^3</f>
        <v>0</v>
      </c>
      <c r="DC297" s="128">
        <f>CM295^3+CN294^3+CO293^3+CP292^3+CQ291^3+CR290^3+CS289^3+CT288^3+CU287^3+CV286^3+CW285^3+CX284^3+CY283^3+CZ282^3+DA281^3+DB280^3</f>
        <v>0</v>
      </c>
      <c r="DD297" s="170">
        <f>CM287^3+CN286^3+CO285^3+CP284^3+CQ283^3+CR282^3+CS281^3+CT280^3+CU295^3+CV294^3+CW293^3+CX292^3+CY291^3+CZ290^3+DA289^3+DB288^3</f>
        <v>0</v>
      </c>
      <c r="DE297" s="32"/>
      <c r="DF297" s="131"/>
      <c r="DG297" s="131"/>
      <c r="DH297" s="131"/>
      <c r="DI297" s="131"/>
      <c r="DJ297" s="131"/>
      <c r="DK297" s="131"/>
      <c r="DL297" s="131"/>
      <c r="DM297" s="131"/>
      <c r="DN297" s="131"/>
      <c r="DO297" s="131"/>
      <c r="DP297" s="131"/>
      <c r="DQ297" s="131"/>
      <c r="DR297" s="131"/>
      <c r="DS297" s="131"/>
      <c r="DT297" s="131"/>
      <c r="DU297" s="131"/>
      <c r="DV297" s="32"/>
      <c r="DW297" s="115"/>
      <c r="DY297" s="109"/>
      <c r="DZ297" s="58"/>
      <c r="EA297" s="127">
        <f>EA280^3+EB280^3+EC280^3+ED280^3+EA281^3+EB281^3+EC281^3+ED281^3+EA282^3+EB282^3+EC282^3+ED282^3+EA283^3+EB283^3+EC283^3+ED283^3</f>
        <v>0</v>
      </c>
      <c r="EB297" s="128">
        <f>EA284^3+EB284^3+EC284^3+ED284^3+EA285^3+EB285^3+EC285^3+ED285^3+EA286^3+EB286^3+EC286^3+ED286^3+EA287^3+EB287^3+EC287^3+ED287^3</f>
        <v>0</v>
      </c>
      <c r="EC297" s="128">
        <f>EA288^3+EB288^3+EC288^3+ED288^3+EA289^3+EB289^3+EC289^3+ED289^3+EA290^3+EB290^3+EC290^3+ED290^3+EA291^3+EB291^3+EC291^3+ED291^3</f>
        <v>0</v>
      </c>
      <c r="ED297" s="128">
        <f>EA292^3+EB292^3+EC292^3+ED292^3+EA293^3+EB293^3+EC293^3+ED293^3+EA294^3+EB294^3+EC294^3+ED294^3+EA295^3+EB295^3+EC295^3+ED295^3</f>
        <v>0</v>
      </c>
      <c r="EE297" s="128">
        <f>EE280^3+EF280^3+EG280^3+EH280^3+EE281^3+EF281^3+EG281^3+EH281^3+EE282^3+EF282^3+EG282^3+EH282^3+EE283^3+EF283^3+EG283^3+EH283^3</f>
        <v>0</v>
      </c>
      <c r="EF297" s="128">
        <f>EE284^3+EF284^3+EG284^3+EH284^3+EE285^3+EF285^3+EG285^3+EH285^3+EE286^3+EF286^3+EG286^3+EH286^3+EE287^3+EF287^3+EG287^3+EH287^3</f>
        <v>0</v>
      </c>
      <c r="EG297" s="128">
        <f>EE288^3+EF288^3+EG288^3+EH288^3+EE289^3+EF289^3+EG289^3+EH289^3+EE290^3+EF290^3+EG290^3+EH290^3+EE291^3+EF291^3+EG291^3+EH291^3</f>
        <v>0</v>
      </c>
      <c r="EH297" s="128">
        <f>EE292^3+EF292^3+EG292^3+EH292^3+EE293^3+EF293^3+EG293^3+EH293^3+EE294^3+EF294^3+EG294^3+EH294^3+EE295^3+EF295^3+EG295^3+EH295^3</f>
        <v>0</v>
      </c>
      <c r="EI297" s="128">
        <f>EI280^3+EJ280^3+EK280^3+EL280^3+EI281^3+EJ281^3+EK281^3+EL281^3+EI282^3+EJ282^3+EK282^3+EL282^3+EI283^3+EJ283^3+EK283^3+EL283^3</f>
        <v>0</v>
      </c>
      <c r="EJ297" s="128">
        <f>EI284^3+EJ284^3+EK284^3+EL284^3+EI285^3+EJ285^3+EK285^3+EL285^3+EI286^3+EJ286^3+EK286^3+EL286^3+EI287^3+EJ287^3+EK287^3+EL287^3</f>
        <v>0</v>
      </c>
      <c r="EK297" s="128">
        <f>EI288^3+EJ288^3+EK288^3+EL288^3+EI289^3+EJ289^3+EK289^3+EL289^3+EI290^3+EJ290^3+EK290^3+EL290^3+EI291^3+EJ291^3+EK291^3+EL291^3</f>
        <v>0</v>
      </c>
      <c r="EL297" s="128">
        <f>EI292^3+EJ292^3+EK292^3+EL292^3+EI293^3+EJ293^3+EK293^3+EL293^3+EI294^3+EJ294^3+EK294^3+EL294^3+EI295^3+EJ295^3+EK295^3+EL295^3</f>
        <v>0</v>
      </c>
      <c r="EM297" s="128">
        <f>EM280^3+EN280^3+EO280^3+EP280^3+EM281^3+EN281^3+EO281^3+EP281^3+EM282^3+EN282^3+EO282^3+EP282^3+EM283^3+EN283^3+EO283^3+EP283^3</f>
        <v>0</v>
      </c>
      <c r="EN297" s="128">
        <f>EM284^3+EN284^3+EO284^3+EP284^3+EM285^3+EN285^3+EO285^3+EP285^3+EM286^3+EN286^3+EO286^3+EP286^3+EM287^3+EN287^3+EO287^3+EP287^3</f>
        <v>0</v>
      </c>
      <c r="EO297" s="128">
        <f>EM288^3+EN288^3+EO288^3+EP288^3+EM289^3+EN289^3+EO289^3+EP289^3+EM290^3+EN290^3+EO290^3+EP290^3+EM291^3+EN291^3+EO291^3+EP291^3</f>
        <v>0</v>
      </c>
      <c r="EP297" s="128">
        <f>EM292^3+EN292^3+EO292^3+EP292^3+EM293^3+EN293^3+EO293^3+EP293^3+EM294^3+EN294^3+EO294^3+EP294^3+EM295^3+EN295^3+EO295^3+EP295^3</f>
        <v>0</v>
      </c>
      <c r="EQ297" s="128">
        <f>EA295^3+EB294^3+EC293^3+ED292^3+EE291^3+EF290^3+EG289^3+EH288^3+EI287^3+EJ286^3+EK285^3+EL284^3+EM283^3+EN282^3+EO281^3+EP280^3</f>
        <v>0</v>
      </c>
      <c r="ER297" s="170">
        <f>EA287^3+EB286^3+EC285^3+ED284^3+EE283^3+EF282^3+EG281^3+EH280^3+EI295^3+EJ294^3+EK293^3+EL292^3+EM291^3+EN290^3+EO289^3+EP288^3</f>
        <v>0</v>
      </c>
      <c r="ES297" s="32"/>
      <c r="ET297" s="131"/>
      <c r="EU297" s="131"/>
      <c r="EV297" s="131"/>
      <c r="EW297" s="131"/>
      <c r="EX297" s="131"/>
      <c r="EY297" s="131"/>
      <c r="EZ297" s="131"/>
      <c r="FA297" s="131"/>
      <c r="FB297" s="131"/>
      <c r="FC297" s="131"/>
      <c r="FD297" s="131"/>
      <c r="FE297" s="131"/>
      <c r="FF297" s="131"/>
      <c r="FG297" s="131"/>
      <c r="FH297" s="131"/>
      <c r="FI297" s="131"/>
      <c r="FJ297" s="32"/>
      <c r="FK297" s="115"/>
    </row>
    <row r="298" spans="9:167" ht="13.5" thickBot="1" x14ac:dyDescent="0.25">
      <c r="I298" s="109"/>
      <c r="J298" s="58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137"/>
      <c r="AB298" s="137"/>
      <c r="AC298" s="32" t="s">
        <v>0</v>
      </c>
      <c r="AD298" s="135"/>
      <c r="AE298" s="135"/>
      <c r="AF298" s="135"/>
      <c r="AG298" s="135"/>
      <c r="AH298" s="135"/>
      <c r="AI298" s="135"/>
      <c r="AJ298" s="135"/>
      <c r="AK298" s="135"/>
      <c r="AL298" s="135"/>
      <c r="AM298" s="135"/>
      <c r="AN298" s="135"/>
      <c r="AO298" s="135"/>
      <c r="AP298" s="135"/>
      <c r="AQ298" s="135"/>
      <c r="AR298" s="135"/>
      <c r="AS298" s="135"/>
      <c r="AT298" s="32"/>
      <c r="AU298" s="115"/>
      <c r="AW298" s="109"/>
      <c r="AX298" s="58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  <c r="BN298" s="46"/>
      <c r="BO298" s="137"/>
      <c r="BP298" s="137"/>
      <c r="BQ298" s="32" t="s">
        <v>0</v>
      </c>
      <c r="BR298" s="135"/>
      <c r="BS298" s="135"/>
      <c r="BT298" s="135"/>
      <c r="BU298" s="135"/>
      <c r="BV298" s="135"/>
      <c r="BW298" s="135"/>
      <c r="BX298" s="135"/>
      <c r="BY298" s="135"/>
      <c r="BZ298" s="135"/>
      <c r="CA298" s="135"/>
      <c r="CB298" s="135"/>
      <c r="CC298" s="135"/>
      <c r="CD298" s="135"/>
      <c r="CE298" s="135"/>
      <c r="CF298" s="135"/>
      <c r="CG298" s="135"/>
      <c r="CH298" s="32"/>
      <c r="CI298" s="115"/>
      <c r="CJ298" s="144"/>
      <c r="CK298" s="109"/>
      <c r="CL298" s="58"/>
      <c r="CM298" s="46"/>
      <c r="CN298" s="46"/>
      <c r="CO298" s="46"/>
      <c r="CP298" s="46"/>
      <c r="CQ298" s="46"/>
      <c r="CR298" s="46"/>
      <c r="CS298" s="46"/>
      <c r="CT298" s="46"/>
      <c r="CU298" s="46"/>
      <c r="CV298" s="46"/>
      <c r="CW298" s="46"/>
      <c r="CX298" s="46"/>
      <c r="CY298" s="46"/>
      <c r="CZ298" s="46"/>
      <c r="DA298" s="46"/>
      <c r="DB298" s="46"/>
      <c r="DC298" s="137"/>
      <c r="DD298" s="137"/>
      <c r="DE298" s="32" t="s">
        <v>0</v>
      </c>
      <c r="DF298" s="135"/>
      <c r="DG298" s="135"/>
      <c r="DH298" s="135"/>
      <c r="DI298" s="135"/>
      <c r="DJ298" s="135"/>
      <c r="DK298" s="135"/>
      <c r="DL298" s="135"/>
      <c r="DM298" s="135"/>
      <c r="DN298" s="135"/>
      <c r="DO298" s="135"/>
      <c r="DP298" s="135"/>
      <c r="DQ298" s="135"/>
      <c r="DR298" s="135"/>
      <c r="DS298" s="135"/>
      <c r="DT298" s="135"/>
      <c r="DU298" s="135"/>
      <c r="DV298" s="32"/>
      <c r="DW298" s="115"/>
      <c r="DY298" s="109"/>
      <c r="DZ298" s="58"/>
      <c r="EA298" s="46"/>
      <c r="EB298" s="46"/>
      <c r="EC298" s="46"/>
      <c r="ED298" s="46"/>
      <c r="EE298" s="46"/>
      <c r="EF298" s="46"/>
      <c r="EG298" s="46"/>
      <c r="EH298" s="46"/>
      <c r="EI298" s="46"/>
      <c r="EJ298" s="46"/>
      <c r="EK298" s="46"/>
      <c r="EL298" s="46"/>
      <c r="EM298" s="46"/>
      <c r="EN298" s="46"/>
      <c r="EO298" s="46"/>
      <c r="EP298" s="46"/>
      <c r="EQ298" s="137"/>
      <c r="ER298" s="137"/>
      <c r="ES298" s="32" t="s">
        <v>0</v>
      </c>
      <c r="ET298" s="135"/>
      <c r="EU298" s="135"/>
      <c r="EV298" s="135"/>
      <c r="EW298" s="135"/>
      <c r="EX298" s="135"/>
      <c r="EY298" s="135"/>
      <c r="EZ298" s="135"/>
      <c r="FA298" s="135"/>
      <c r="FB298" s="135"/>
      <c r="FC298" s="135"/>
      <c r="FD298" s="135"/>
      <c r="FE298" s="135"/>
      <c r="FF298" s="135"/>
      <c r="FG298" s="135"/>
      <c r="FH298" s="135"/>
      <c r="FI298" s="135"/>
      <c r="FJ298" s="32"/>
      <c r="FK298" s="115"/>
    </row>
    <row r="299" spans="9:167" ht="13.5" thickBot="1" x14ac:dyDescent="0.25">
      <c r="I299" s="138"/>
      <c r="J299" s="143"/>
      <c r="K299" s="154"/>
      <c r="L299" s="154"/>
      <c r="M299" s="154"/>
      <c r="N299" s="154"/>
      <c r="O299" s="154"/>
      <c r="P299" s="154"/>
      <c r="Q299" s="154"/>
      <c r="R299" s="154"/>
      <c r="S299" s="154"/>
      <c r="T299" s="154"/>
      <c r="U299" s="154"/>
      <c r="V299" s="154"/>
      <c r="W299" s="154"/>
      <c r="X299" s="154"/>
      <c r="Y299" s="154"/>
      <c r="Z299" s="154"/>
      <c r="AA299" s="154"/>
      <c r="AB299" s="154"/>
      <c r="AC299" s="154"/>
      <c r="AD299" s="155"/>
      <c r="AE299" s="155"/>
      <c r="AF299" s="155"/>
      <c r="AG299" s="155"/>
      <c r="AH299" s="155"/>
      <c r="AI299" s="155"/>
      <c r="AJ299" s="155"/>
      <c r="AK299" s="155"/>
      <c r="AL299" s="155"/>
      <c r="AM299" s="155"/>
      <c r="AN299" s="155"/>
      <c r="AO299" s="155"/>
      <c r="AP299" s="155"/>
      <c r="AQ299" s="155"/>
      <c r="AR299" s="155"/>
      <c r="AS299" s="155"/>
      <c r="AT299" s="154"/>
      <c r="AU299" s="141"/>
      <c r="AW299" s="138"/>
      <c r="AX299" s="143"/>
      <c r="AY299" s="154"/>
      <c r="AZ299" s="154"/>
      <c r="BA299" s="154"/>
      <c r="BB299" s="154"/>
      <c r="BC299" s="154"/>
      <c r="BD299" s="154"/>
      <c r="BE299" s="154"/>
      <c r="BF299" s="154"/>
      <c r="BG299" s="154"/>
      <c r="BH299" s="154"/>
      <c r="BI299" s="154"/>
      <c r="BJ299" s="154"/>
      <c r="BK299" s="154"/>
      <c r="BL299" s="154"/>
      <c r="BM299" s="154"/>
      <c r="BN299" s="154"/>
      <c r="BO299" s="154"/>
      <c r="BP299" s="154"/>
      <c r="BQ299" s="154"/>
      <c r="BR299" s="155"/>
      <c r="BS299" s="155"/>
      <c r="BT299" s="155"/>
      <c r="BU299" s="155"/>
      <c r="BV299" s="155"/>
      <c r="BW299" s="155"/>
      <c r="BX299" s="155"/>
      <c r="BY299" s="155"/>
      <c r="BZ299" s="155"/>
      <c r="CA299" s="155"/>
      <c r="CB299" s="155"/>
      <c r="CC299" s="155"/>
      <c r="CD299" s="155"/>
      <c r="CE299" s="155"/>
      <c r="CF299" s="155"/>
      <c r="CG299" s="155"/>
      <c r="CH299" s="154"/>
      <c r="CI299" s="141"/>
      <c r="CJ299" s="144"/>
      <c r="CK299" s="138"/>
      <c r="CL299" s="143"/>
      <c r="CM299" s="154"/>
      <c r="CN299" s="154"/>
      <c r="CO299" s="154"/>
      <c r="CP299" s="154"/>
      <c r="CQ299" s="154"/>
      <c r="CR299" s="154"/>
      <c r="CS299" s="154"/>
      <c r="CT299" s="154"/>
      <c r="CU299" s="154"/>
      <c r="CV299" s="154"/>
      <c r="CW299" s="154"/>
      <c r="CX299" s="154"/>
      <c r="CY299" s="154"/>
      <c r="CZ299" s="154"/>
      <c r="DA299" s="154"/>
      <c r="DB299" s="154"/>
      <c r="DC299" s="154"/>
      <c r="DD299" s="154"/>
      <c r="DE299" s="154"/>
      <c r="DF299" s="155"/>
      <c r="DG299" s="155"/>
      <c r="DH299" s="155"/>
      <c r="DI299" s="155"/>
      <c r="DJ299" s="155"/>
      <c r="DK299" s="155"/>
      <c r="DL299" s="155"/>
      <c r="DM299" s="155"/>
      <c r="DN299" s="155"/>
      <c r="DO299" s="155"/>
      <c r="DP299" s="155"/>
      <c r="DQ299" s="155"/>
      <c r="DR299" s="155"/>
      <c r="DS299" s="155"/>
      <c r="DT299" s="155"/>
      <c r="DU299" s="155"/>
      <c r="DV299" s="154"/>
      <c r="DW299" s="141"/>
      <c r="DY299" s="138"/>
      <c r="DZ299" s="143"/>
      <c r="EA299" s="154"/>
      <c r="EB299" s="154"/>
      <c r="EC299" s="154"/>
      <c r="ED299" s="154"/>
      <c r="EE299" s="154"/>
      <c r="EF299" s="154"/>
      <c r="EG299" s="154"/>
      <c r="EH299" s="154"/>
      <c r="EI299" s="154"/>
      <c r="EJ299" s="154"/>
      <c r="EK299" s="154"/>
      <c r="EL299" s="154"/>
      <c r="EM299" s="154"/>
      <c r="EN299" s="154"/>
      <c r="EO299" s="154"/>
      <c r="EP299" s="154"/>
      <c r="EQ299" s="154"/>
      <c r="ER299" s="154"/>
      <c r="ES299" s="154"/>
      <c r="ET299" s="155"/>
      <c r="EU299" s="155"/>
      <c r="EV299" s="155"/>
      <c r="EW299" s="155"/>
      <c r="EX299" s="155"/>
      <c r="EY299" s="155"/>
      <c r="EZ299" s="155"/>
      <c r="FA299" s="155"/>
      <c r="FB299" s="155"/>
      <c r="FC299" s="155"/>
      <c r="FD299" s="155"/>
      <c r="FE299" s="155"/>
      <c r="FF299" s="155"/>
      <c r="FG299" s="155"/>
      <c r="FH299" s="155"/>
      <c r="FI299" s="155"/>
      <c r="FJ299" s="154"/>
      <c r="FK299" s="141"/>
    </row>
    <row r="300" spans="9:167" ht="14.25" thickTop="1" thickBot="1" x14ac:dyDescent="0.25">
      <c r="S300" s="25" t="s">
        <v>0</v>
      </c>
      <c r="AO300" s="33" t="s">
        <v>0</v>
      </c>
      <c r="BG300" s="25" t="s">
        <v>0</v>
      </c>
      <c r="CC300" s="33" t="s">
        <v>0</v>
      </c>
      <c r="CJ300" s="144"/>
      <c r="CU300" s="25" t="s">
        <v>0</v>
      </c>
      <c r="DQ300" s="33" t="s">
        <v>0</v>
      </c>
      <c r="EI300" s="25" t="s">
        <v>0</v>
      </c>
      <c r="FE300" s="33" t="s">
        <v>0</v>
      </c>
    </row>
    <row r="301" spans="9:167" ht="14.25" thickTop="1" thickBot="1" x14ac:dyDescent="0.25">
      <c r="I301" s="38" t="s">
        <v>0</v>
      </c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40"/>
      <c r="AE301" s="40"/>
      <c r="AF301" s="40"/>
      <c r="AG301" s="40"/>
      <c r="AH301" s="40"/>
      <c r="AI301" s="40"/>
      <c r="AJ301" s="40"/>
      <c r="AK301" s="40"/>
      <c r="AL301" s="40"/>
      <c r="AM301" s="40"/>
      <c r="AN301" s="40"/>
      <c r="AO301" s="40"/>
      <c r="AP301" s="40"/>
      <c r="AQ301" s="40"/>
      <c r="AR301" s="40"/>
      <c r="AS301" s="40"/>
      <c r="AT301" s="39"/>
      <c r="AU301" s="41"/>
      <c r="AW301" s="38" t="s">
        <v>0</v>
      </c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  <c r="BN301" s="39"/>
      <c r="BO301" s="39"/>
      <c r="BP301" s="39"/>
      <c r="BQ301" s="39"/>
      <c r="BR301" s="40"/>
      <c r="BS301" s="40"/>
      <c r="BT301" s="40"/>
      <c r="BU301" s="40"/>
      <c r="BV301" s="40"/>
      <c r="BW301" s="40"/>
      <c r="BX301" s="40"/>
      <c r="BY301" s="40"/>
      <c r="BZ301" s="40"/>
      <c r="CA301" s="40"/>
      <c r="CB301" s="40"/>
      <c r="CC301" s="40"/>
      <c r="CD301" s="40"/>
      <c r="CE301" s="40"/>
      <c r="CF301" s="40"/>
      <c r="CG301" s="40"/>
      <c r="CH301" s="39"/>
      <c r="CI301" s="41"/>
      <c r="CJ301" s="144"/>
      <c r="CK301" s="38" t="s">
        <v>0</v>
      </c>
      <c r="CL301" s="39"/>
      <c r="CM301" s="39"/>
      <c r="CN301" s="39"/>
      <c r="CO301" s="39"/>
      <c r="CP301" s="39"/>
      <c r="CQ301" s="39"/>
      <c r="CR301" s="39"/>
      <c r="CS301" s="39"/>
      <c r="CT301" s="39"/>
      <c r="CU301" s="39"/>
      <c r="CV301" s="39"/>
      <c r="CW301" s="39"/>
      <c r="CX301" s="39"/>
      <c r="CY301" s="39"/>
      <c r="CZ301" s="39"/>
      <c r="DA301" s="39"/>
      <c r="DB301" s="39"/>
      <c r="DC301" s="39"/>
      <c r="DD301" s="39"/>
      <c r="DE301" s="39"/>
      <c r="DF301" s="40"/>
      <c r="DG301" s="40"/>
      <c r="DH301" s="40"/>
      <c r="DI301" s="40"/>
      <c r="DJ301" s="40"/>
      <c r="DK301" s="40"/>
      <c r="DL301" s="40"/>
      <c r="DM301" s="40"/>
      <c r="DN301" s="40"/>
      <c r="DO301" s="40"/>
      <c r="DP301" s="40"/>
      <c r="DQ301" s="40"/>
      <c r="DR301" s="40"/>
      <c r="DS301" s="40"/>
      <c r="DT301" s="40"/>
      <c r="DU301" s="40"/>
      <c r="DV301" s="39"/>
      <c r="DW301" s="41"/>
      <c r="DY301" s="38" t="s">
        <v>0</v>
      </c>
      <c r="DZ301" s="39"/>
      <c r="EA301" s="39"/>
      <c r="EB301" s="39"/>
      <c r="EC301" s="39"/>
      <c r="ED301" s="39"/>
      <c r="EE301" s="39"/>
      <c r="EF301" s="39"/>
      <c r="EG301" s="39"/>
      <c r="EH301" s="39"/>
      <c r="EI301" s="39"/>
      <c r="EJ301" s="39"/>
      <c r="EK301" s="39"/>
      <c r="EL301" s="39"/>
      <c r="EM301" s="39"/>
      <c r="EN301" s="39"/>
      <c r="EO301" s="39"/>
      <c r="EP301" s="39"/>
      <c r="EQ301" s="39"/>
      <c r="ER301" s="39"/>
      <c r="ES301" s="39"/>
      <c r="ET301" s="40"/>
      <c r="EU301" s="40"/>
      <c r="EV301" s="40"/>
      <c r="EW301" s="40"/>
      <c r="EX301" s="40"/>
      <c r="EY301" s="40"/>
      <c r="EZ301" s="40"/>
      <c r="FA301" s="40"/>
      <c r="FB301" s="40"/>
      <c r="FC301" s="40"/>
      <c r="FD301" s="40"/>
      <c r="FE301" s="40"/>
      <c r="FF301" s="40"/>
      <c r="FG301" s="40"/>
      <c r="FH301" s="40"/>
      <c r="FI301" s="40"/>
      <c r="FJ301" s="39"/>
      <c r="FK301" s="41"/>
    </row>
    <row r="302" spans="9:167" ht="13.5" thickBot="1" x14ac:dyDescent="0.25">
      <c r="I302" s="109"/>
      <c r="J302" s="45" t="s">
        <v>0</v>
      </c>
      <c r="K302" s="46" t="s">
        <v>0</v>
      </c>
      <c r="L302" s="46"/>
      <c r="M302" s="46"/>
      <c r="N302" s="46"/>
      <c r="O302" s="46"/>
      <c r="P302" s="46"/>
      <c r="Q302" s="46"/>
      <c r="R302" s="46"/>
      <c r="S302" s="47" t="s">
        <v>578</v>
      </c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8"/>
      <c r="AE302" s="48"/>
      <c r="AF302" s="48"/>
      <c r="AG302" s="48"/>
      <c r="AH302" s="48"/>
      <c r="AI302" s="48"/>
      <c r="AJ302" s="48"/>
      <c r="AK302" s="48"/>
      <c r="AL302" s="49" t="s">
        <v>287</v>
      </c>
      <c r="AM302" s="48"/>
      <c r="AN302" s="48"/>
      <c r="AO302" s="48"/>
      <c r="AP302" s="48"/>
      <c r="AQ302" s="48"/>
      <c r="AR302" s="48"/>
      <c r="AS302" s="48"/>
      <c r="AT302" s="50"/>
      <c r="AU302" s="51"/>
      <c r="AW302" s="109"/>
      <c r="AX302" s="45" t="s">
        <v>0</v>
      </c>
      <c r="AY302" s="46" t="s">
        <v>0</v>
      </c>
      <c r="AZ302" s="46"/>
      <c r="BA302" s="46"/>
      <c r="BB302" s="46"/>
      <c r="BC302" s="46"/>
      <c r="BD302" s="46"/>
      <c r="BE302" s="46"/>
      <c r="BF302" s="46"/>
      <c r="BG302" s="47" t="s">
        <v>583</v>
      </c>
      <c r="BH302" s="46"/>
      <c r="BI302" s="46"/>
      <c r="BJ302" s="46"/>
      <c r="BK302" s="46"/>
      <c r="BL302" s="46"/>
      <c r="BM302" s="46"/>
      <c r="BN302" s="46"/>
      <c r="BO302" s="46"/>
      <c r="BP302" s="46"/>
      <c r="BQ302" s="46"/>
      <c r="BR302" s="48"/>
      <c r="BS302" s="48"/>
      <c r="BT302" s="48"/>
      <c r="BU302" s="48"/>
      <c r="BV302" s="48"/>
      <c r="BW302" s="48"/>
      <c r="BX302" s="48"/>
      <c r="BY302" s="48"/>
      <c r="BZ302" s="49" t="s">
        <v>287</v>
      </c>
      <c r="CA302" s="48"/>
      <c r="CB302" s="48"/>
      <c r="CC302" s="48"/>
      <c r="CD302" s="48"/>
      <c r="CE302" s="48"/>
      <c r="CF302" s="48"/>
      <c r="CG302" s="48"/>
      <c r="CH302" s="50"/>
      <c r="CI302" s="51"/>
      <c r="CJ302" s="144"/>
      <c r="CK302" s="109"/>
      <c r="CL302" s="45" t="s">
        <v>0</v>
      </c>
      <c r="CM302" s="46" t="s">
        <v>0</v>
      </c>
      <c r="CN302" s="46"/>
      <c r="CO302" s="46"/>
      <c r="CP302" s="46"/>
      <c r="CQ302" s="46"/>
      <c r="CR302" s="46"/>
      <c r="CS302" s="46"/>
      <c r="CT302" s="46"/>
      <c r="CU302" s="47" t="s">
        <v>610</v>
      </c>
      <c r="CV302" s="46"/>
      <c r="CW302" s="46"/>
      <c r="CX302" s="46"/>
      <c r="CY302" s="46"/>
      <c r="CZ302" s="46"/>
      <c r="DA302" s="46"/>
      <c r="DB302" s="46"/>
      <c r="DC302" s="46"/>
      <c r="DD302" s="46"/>
      <c r="DE302" s="46"/>
      <c r="DF302" s="48"/>
      <c r="DG302" s="48"/>
      <c r="DH302" s="48"/>
      <c r="DI302" s="48"/>
      <c r="DJ302" s="48"/>
      <c r="DK302" s="48"/>
      <c r="DL302" s="48"/>
      <c r="DM302" s="48"/>
      <c r="DN302" s="49" t="s">
        <v>287</v>
      </c>
      <c r="DO302" s="48"/>
      <c r="DP302" s="48"/>
      <c r="DQ302" s="48"/>
      <c r="DR302" s="48"/>
      <c r="DS302" s="48"/>
      <c r="DT302" s="48"/>
      <c r="DU302" s="48"/>
      <c r="DV302" s="50"/>
      <c r="DW302" s="51"/>
      <c r="DY302" s="109"/>
      <c r="DZ302" s="45" t="s">
        <v>0</v>
      </c>
      <c r="EA302" s="46" t="s">
        <v>0</v>
      </c>
      <c r="EB302" s="46"/>
      <c r="EC302" s="46"/>
      <c r="ED302" s="46"/>
      <c r="EE302" s="46"/>
      <c r="EF302" s="46"/>
      <c r="EG302" s="46"/>
      <c r="EH302" s="46"/>
      <c r="EI302" s="47" t="s">
        <v>615</v>
      </c>
      <c r="EJ302" s="46"/>
      <c r="EK302" s="46"/>
      <c r="EL302" s="46"/>
      <c r="EM302" s="46"/>
      <c r="EN302" s="46"/>
      <c r="EO302" s="46"/>
      <c r="EP302" s="46"/>
      <c r="EQ302" s="46"/>
      <c r="ER302" s="46"/>
      <c r="ES302" s="46"/>
      <c r="ET302" s="48"/>
      <c r="EU302" s="48"/>
      <c r="EV302" s="48"/>
      <c r="EW302" s="48"/>
      <c r="EX302" s="48"/>
      <c r="EY302" s="48"/>
      <c r="EZ302" s="48"/>
      <c r="FA302" s="48"/>
      <c r="FB302" s="49" t="s">
        <v>287</v>
      </c>
      <c r="FC302" s="48"/>
      <c r="FD302" s="48"/>
      <c r="FE302" s="48"/>
      <c r="FF302" s="48"/>
      <c r="FG302" s="48"/>
      <c r="FH302" s="48"/>
      <c r="FI302" s="48"/>
      <c r="FJ302" s="50"/>
      <c r="FK302" s="51"/>
    </row>
    <row r="303" spans="9:167" x14ac:dyDescent="0.2">
      <c r="I303" s="109"/>
      <c r="J303" s="58"/>
      <c r="K303" s="1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2"/>
      <c r="AA303" s="171">
        <f>K303^3+L303^3+M303^3+N303^3+O303^3+P303^3+Q303^3+R303^3+K304^3+L304^3+M304^3+N304^3+O304^3+P304^3+Q304^3+R304^3</f>
        <v>0</v>
      </c>
      <c r="AB303" s="167">
        <f>SUMSQ(K303:Z303)</f>
        <v>0</v>
      </c>
      <c r="AC303" s="61"/>
      <c r="AD303" s="68"/>
      <c r="AE303" s="69"/>
      <c r="AF303" s="69"/>
      <c r="AG303" s="69"/>
      <c r="AH303" s="70"/>
      <c r="AI303" s="70"/>
      <c r="AJ303" s="70"/>
      <c r="AK303" s="70"/>
      <c r="AL303" s="69"/>
      <c r="AM303" s="69"/>
      <c r="AN303" s="69"/>
      <c r="AO303" s="69"/>
      <c r="AP303" s="70"/>
      <c r="AQ303" s="70"/>
      <c r="AR303" s="70"/>
      <c r="AS303" s="71"/>
      <c r="AT303" s="66"/>
      <c r="AU303" s="51"/>
      <c r="AW303" s="109"/>
      <c r="AX303" s="58"/>
      <c r="AY303" s="1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2"/>
      <c r="BO303" s="171">
        <f>AY303^3+AZ303^3+BA303^3+BB303^3+BC303^3+BD303^3+BE303^3+BF303^3+AY304^3+AZ304^3+BA304^3+BB304^3+BC304^3+BD304^3+BE304^3+BF304^3</f>
        <v>0</v>
      </c>
      <c r="BP303" s="167">
        <f>SUMSQ(AY303:BN303)</f>
        <v>0</v>
      </c>
      <c r="BQ303" s="61"/>
      <c r="BR303" s="68"/>
      <c r="BS303" s="69"/>
      <c r="BT303" s="69"/>
      <c r="BU303" s="69"/>
      <c r="BV303" s="69"/>
      <c r="BW303" s="69"/>
      <c r="BX303" s="69"/>
      <c r="BY303" s="69"/>
      <c r="BZ303" s="70"/>
      <c r="CA303" s="70"/>
      <c r="CB303" s="70"/>
      <c r="CC303" s="70"/>
      <c r="CD303" s="70"/>
      <c r="CE303" s="70"/>
      <c r="CF303" s="70"/>
      <c r="CG303" s="71"/>
      <c r="CH303" s="66"/>
      <c r="CI303" s="51"/>
      <c r="CJ303" s="144"/>
      <c r="CK303" s="109"/>
      <c r="CL303" s="58"/>
      <c r="CM303" s="1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2"/>
      <c r="DC303" s="171">
        <f>CM303^3+CN303^3+CO303^3+CP303^3+CQ303^3+CR303^3+CS303^3+CT303^3+CM304^3+CN304^3+CO304^3+CP304^3+CQ304^3+CR304^3+CS304^3+CT304^3</f>
        <v>0</v>
      </c>
      <c r="DD303" s="167">
        <f>SUMSQ(CM303:DB303)</f>
        <v>0</v>
      </c>
      <c r="DE303" s="61"/>
      <c r="DF303" s="68"/>
      <c r="DG303" s="69"/>
      <c r="DH303" s="70"/>
      <c r="DI303" s="70"/>
      <c r="DJ303" s="69"/>
      <c r="DK303" s="69"/>
      <c r="DL303" s="70"/>
      <c r="DM303" s="70"/>
      <c r="DN303" s="69"/>
      <c r="DO303" s="69"/>
      <c r="DP303" s="70"/>
      <c r="DQ303" s="70"/>
      <c r="DR303" s="69"/>
      <c r="DS303" s="69"/>
      <c r="DT303" s="70"/>
      <c r="DU303" s="71"/>
      <c r="DV303" s="66"/>
      <c r="DW303" s="51"/>
      <c r="DY303" s="109"/>
      <c r="DZ303" s="58"/>
      <c r="EA303" s="1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2"/>
      <c r="EQ303" s="171">
        <f>EA303^3+EB303^3+EC303^3+ED303^3+EE303^3+EF303^3+EG303^3+EH303^3+EA304^3+EB304^3+EC304^3+ED304^3+EE304^3+EF304^3+EG304^3+EH304^3</f>
        <v>0</v>
      </c>
      <c r="ER303" s="167">
        <f>SUMSQ(EA303:EP303)</f>
        <v>0</v>
      </c>
      <c r="ES303" s="61"/>
      <c r="ET303" s="68"/>
      <c r="EU303" s="173"/>
      <c r="EV303" s="173"/>
      <c r="EW303" s="173"/>
      <c r="EX303" s="173"/>
      <c r="EY303" s="173"/>
      <c r="EZ303" s="173"/>
      <c r="FA303" s="70"/>
      <c r="FB303" s="69"/>
      <c r="FC303" s="173"/>
      <c r="FD303" s="173"/>
      <c r="FE303" s="173"/>
      <c r="FF303" s="173"/>
      <c r="FG303" s="173"/>
      <c r="FH303" s="173"/>
      <c r="FI303" s="71"/>
      <c r="FJ303" s="66"/>
      <c r="FK303" s="51"/>
    </row>
    <row r="304" spans="9:167" x14ac:dyDescent="0.2">
      <c r="I304" s="109"/>
      <c r="J304" s="58"/>
      <c r="K304" s="3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5"/>
      <c r="AA304" s="172">
        <f>S303^3+T303^3+U303^3+V303^3+W303^3+X303^3+Y303^3+Z303^3+S304^3+T304^3+U304^3+V304^3+W304^3+X304^3+Y304^3+Z304^3</f>
        <v>0</v>
      </c>
      <c r="AB304" s="125">
        <f t="shared" ref="AB304:AB318" si="52">SUMSQ(K304:Z304)</f>
        <v>0</v>
      </c>
      <c r="AC304" s="61"/>
      <c r="AD304" s="81"/>
      <c r="AE304" s="82"/>
      <c r="AF304" s="82"/>
      <c r="AG304" s="82"/>
      <c r="AH304" s="83"/>
      <c r="AI304" s="83"/>
      <c r="AJ304" s="83"/>
      <c r="AK304" s="83"/>
      <c r="AL304" s="82"/>
      <c r="AM304" s="82"/>
      <c r="AN304" s="82"/>
      <c r="AO304" s="82"/>
      <c r="AP304" s="83"/>
      <c r="AQ304" s="83"/>
      <c r="AR304" s="83"/>
      <c r="AS304" s="84"/>
      <c r="AT304" s="66"/>
      <c r="AU304" s="51"/>
      <c r="AW304" s="109"/>
      <c r="AX304" s="58"/>
      <c r="AY304" s="3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5"/>
      <c r="BO304" s="172">
        <f>BG303^3+BH303^3+BI303^3+BJ303^3+BK303^3+BL303^3+BM303^3+BN303^3+BG304^3+BH304^3+BI304^3+BJ304^3+BK304^3+BL304^3+BM304^3+BN304^3</f>
        <v>0</v>
      </c>
      <c r="BP304" s="125">
        <f t="shared" ref="BP304:BP318" si="53">SUMSQ(AY304:BN304)</f>
        <v>0</v>
      </c>
      <c r="BQ304" s="61"/>
      <c r="BR304" s="81"/>
      <c r="BS304" s="82"/>
      <c r="BT304" s="82"/>
      <c r="BU304" s="82"/>
      <c r="BV304" s="82"/>
      <c r="BW304" s="82"/>
      <c r="BX304" s="82"/>
      <c r="BY304" s="82"/>
      <c r="BZ304" s="83"/>
      <c r="CA304" s="83"/>
      <c r="CB304" s="83"/>
      <c r="CC304" s="83"/>
      <c r="CD304" s="83"/>
      <c r="CE304" s="83"/>
      <c r="CF304" s="83"/>
      <c r="CG304" s="84"/>
      <c r="CH304" s="66"/>
      <c r="CI304" s="51"/>
      <c r="CJ304" s="144"/>
      <c r="CK304" s="109"/>
      <c r="CL304" s="58"/>
      <c r="CM304" s="3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5"/>
      <c r="DC304" s="172">
        <f>CU303^3+CV303^3+CW303^3+CX303^3+CY303^3+CZ303^3+DA303^3+DB303^3+CU304^3+CV304^3+CW304^3+CX304^3+CY304^3+CZ304^3+DA304^3+DB304^3</f>
        <v>0</v>
      </c>
      <c r="DD304" s="125">
        <f t="shared" ref="DD304:DD318" si="54">SUMSQ(CM304:DB304)</f>
        <v>0</v>
      </c>
      <c r="DE304" s="61"/>
      <c r="DF304" s="81"/>
      <c r="DG304" s="82"/>
      <c r="DH304" s="83"/>
      <c r="DI304" s="83"/>
      <c r="DJ304" s="82"/>
      <c r="DK304" s="82"/>
      <c r="DL304" s="83"/>
      <c r="DM304" s="83"/>
      <c r="DN304" s="82"/>
      <c r="DO304" s="82"/>
      <c r="DP304" s="83"/>
      <c r="DQ304" s="83"/>
      <c r="DR304" s="82"/>
      <c r="DS304" s="82"/>
      <c r="DT304" s="83"/>
      <c r="DU304" s="84"/>
      <c r="DV304" s="66"/>
      <c r="DW304" s="51"/>
      <c r="DY304" s="109"/>
      <c r="DZ304" s="58"/>
      <c r="EA304" s="3"/>
      <c r="EB304" s="4"/>
      <c r="EC304" s="4"/>
      <c r="ED304" s="4"/>
      <c r="EE304" s="4"/>
      <c r="EF304" s="4"/>
      <c r="EG304" s="4"/>
      <c r="EH304" s="4"/>
      <c r="EI304" s="4"/>
      <c r="EJ304" s="4"/>
      <c r="EK304" s="4"/>
      <c r="EL304" s="4"/>
      <c r="EM304" s="4"/>
      <c r="EN304" s="4"/>
      <c r="EO304" s="4"/>
      <c r="EP304" s="5"/>
      <c r="EQ304" s="172">
        <f>EI303^3+EJ303^3+EK303^3+EL303^3+EM303^3+EN303^3+EO303^3+EP303^3+EI304^3+EJ304^3+EK304^3+EL304^3+EM304^3+EN304^3+EO304^3+EP304^3</f>
        <v>0</v>
      </c>
      <c r="ER304" s="125">
        <f t="shared" ref="ER304:ER318" si="55">SUMSQ(EA304:EP304)</f>
        <v>0</v>
      </c>
      <c r="ES304" s="61"/>
      <c r="ET304" s="174"/>
      <c r="EU304" s="82"/>
      <c r="EV304" s="131"/>
      <c r="EW304" s="131"/>
      <c r="EX304" s="131"/>
      <c r="EY304" s="131"/>
      <c r="EZ304" s="83"/>
      <c r="FA304" s="131"/>
      <c r="FB304" s="131"/>
      <c r="FC304" s="82"/>
      <c r="FD304" s="131"/>
      <c r="FE304" s="131"/>
      <c r="FF304" s="131"/>
      <c r="FG304" s="131"/>
      <c r="FH304" s="83"/>
      <c r="FI304" s="175"/>
      <c r="FJ304" s="66"/>
      <c r="FK304" s="51"/>
    </row>
    <row r="305" spans="9:167" x14ac:dyDescent="0.2">
      <c r="I305" s="109"/>
      <c r="J305" s="58"/>
      <c r="K305" s="3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5"/>
      <c r="AA305" s="172">
        <f>K305^3+L305^3+M305^3+N305^3+O305^3+P305^3+Q305^3+R305^3+K306^3+L306^3+M306^3+N306^3+O306^3+P306^3+Q306^3+R306^3</f>
        <v>0</v>
      </c>
      <c r="AB305" s="125">
        <f t="shared" si="52"/>
        <v>0</v>
      </c>
      <c r="AC305" s="88"/>
      <c r="AD305" s="81"/>
      <c r="AE305" s="82"/>
      <c r="AF305" s="82"/>
      <c r="AG305" s="82"/>
      <c r="AH305" s="83"/>
      <c r="AI305" s="83"/>
      <c r="AJ305" s="83"/>
      <c r="AK305" s="83"/>
      <c r="AL305" s="82"/>
      <c r="AM305" s="82"/>
      <c r="AN305" s="82"/>
      <c r="AO305" s="82"/>
      <c r="AP305" s="83"/>
      <c r="AQ305" s="83"/>
      <c r="AR305" s="83"/>
      <c r="AS305" s="84"/>
      <c r="AT305" s="66"/>
      <c r="AU305" s="51"/>
      <c r="AW305" s="109"/>
      <c r="AX305" s="58"/>
      <c r="AY305" s="3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5"/>
      <c r="BO305" s="172">
        <f>AY305^3+AZ305^3+BA305^3+BB305^3+BC305^3+BD305^3+BE305^3+BF305^3+AY306^3+AZ306^3+BA306^3+BB306^3+BC306^3+BD306^3+BE306^3+BF306^3</f>
        <v>0</v>
      </c>
      <c r="BP305" s="125">
        <f t="shared" si="53"/>
        <v>0</v>
      </c>
      <c r="BQ305" s="88"/>
      <c r="BR305" s="89"/>
      <c r="BS305" s="83"/>
      <c r="BT305" s="83"/>
      <c r="BU305" s="83"/>
      <c r="BV305" s="83"/>
      <c r="BW305" s="83"/>
      <c r="BX305" s="83"/>
      <c r="BY305" s="83"/>
      <c r="BZ305" s="82"/>
      <c r="CA305" s="82"/>
      <c r="CB305" s="82"/>
      <c r="CC305" s="82"/>
      <c r="CD305" s="82"/>
      <c r="CE305" s="82"/>
      <c r="CF305" s="82"/>
      <c r="CG305" s="86"/>
      <c r="CH305" s="66"/>
      <c r="CI305" s="51"/>
      <c r="CJ305" s="144"/>
      <c r="CK305" s="109"/>
      <c r="CL305" s="58"/>
      <c r="CM305" s="3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5"/>
      <c r="DC305" s="172">
        <f>CM305^3+CN305^3+CO305^3+CP305^3+CQ305^3+CR305^3+CS305^3+CT305^3+CM306^3+CN306^3+CO306^3+CP306^3+CQ306^3+CR306^3+CS306^3+CT306^3</f>
        <v>0</v>
      </c>
      <c r="DD305" s="125">
        <f t="shared" si="54"/>
        <v>0</v>
      </c>
      <c r="DE305" s="88"/>
      <c r="DF305" s="81"/>
      <c r="DG305" s="82"/>
      <c r="DH305" s="83"/>
      <c r="DI305" s="83"/>
      <c r="DJ305" s="82"/>
      <c r="DK305" s="82"/>
      <c r="DL305" s="83"/>
      <c r="DM305" s="83"/>
      <c r="DN305" s="82"/>
      <c r="DO305" s="82"/>
      <c r="DP305" s="83"/>
      <c r="DQ305" s="83"/>
      <c r="DR305" s="82"/>
      <c r="DS305" s="82"/>
      <c r="DT305" s="83"/>
      <c r="DU305" s="84"/>
      <c r="DV305" s="66"/>
      <c r="DW305" s="51"/>
      <c r="DY305" s="109"/>
      <c r="DZ305" s="58"/>
      <c r="EA305" s="3"/>
      <c r="EB305" s="4"/>
      <c r="EC305" s="4"/>
      <c r="ED305" s="4"/>
      <c r="EE305" s="4"/>
      <c r="EF305" s="4"/>
      <c r="EG305" s="4"/>
      <c r="EH305" s="4"/>
      <c r="EI305" s="4"/>
      <c r="EJ305" s="4"/>
      <c r="EK305" s="4"/>
      <c r="EL305" s="4"/>
      <c r="EM305" s="4"/>
      <c r="EN305" s="4"/>
      <c r="EO305" s="4"/>
      <c r="EP305" s="5"/>
      <c r="EQ305" s="172">
        <f>EA305^3+EB305^3+EC305^3+ED305^3+EE305^3+EF305^3+EG305^3+EH305^3+EA306^3+EB306^3+EC306^3+ED306^3+EE306^3+EF306^3+EG306^3+EH306^3</f>
        <v>0</v>
      </c>
      <c r="ER305" s="125">
        <f t="shared" si="55"/>
        <v>0</v>
      </c>
      <c r="ES305" s="88"/>
      <c r="ET305" s="174"/>
      <c r="EU305" s="131"/>
      <c r="EV305" s="82"/>
      <c r="EW305" s="131"/>
      <c r="EX305" s="131"/>
      <c r="EY305" s="83"/>
      <c r="EZ305" s="131"/>
      <c r="FA305" s="131"/>
      <c r="FB305" s="131"/>
      <c r="FC305" s="131"/>
      <c r="FD305" s="82"/>
      <c r="FE305" s="131"/>
      <c r="FF305" s="131"/>
      <c r="FG305" s="83"/>
      <c r="FH305" s="131"/>
      <c r="FI305" s="175"/>
      <c r="FJ305" s="66"/>
      <c r="FK305" s="51"/>
    </row>
    <row r="306" spans="9:167" x14ac:dyDescent="0.2">
      <c r="I306" s="109"/>
      <c r="J306" s="58"/>
      <c r="K306" s="3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5"/>
      <c r="AA306" s="172">
        <f>S305^3+T305^3+U305^3+V305^3+W305^3+X305^3+Y305^3+Z305^3+S306^3+T306^3+U306^3+V306^3+W306^3+X306^3+Y306^3+Z306^3</f>
        <v>0</v>
      </c>
      <c r="AB306" s="125">
        <f t="shared" si="52"/>
        <v>0</v>
      </c>
      <c r="AC306" s="61"/>
      <c r="AD306" s="81"/>
      <c r="AE306" s="82"/>
      <c r="AF306" s="82"/>
      <c r="AG306" s="82"/>
      <c r="AH306" s="83"/>
      <c r="AI306" s="83"/>
      <c r="AJ306" s="83"/>
      <c r="AK306" s="83"/>
      <c r="AL306" s="82"/>
      <c r="AM306" s="82"/>
      <c r="AN306" s="82"/>
      <c r="AO306" s="82"/>
      <c r="AP306" s="83"/>
      <c r="AQ306" s="83"/>
      <c r="AR306" s="83"/>
      <c r="AS306" s="84"/>
      <c r="AT306" s="66"/>
      <c r="AU306" s="51"/>
      <c r="AW306" s="109"/>
      <c r="AX306" s="58"/>
      <c r="AY306" s="3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5"/>
      <c r="BO306" s="172">
        <f>BG305^3+BH305^3+BI305^3+BJ305^3+BK305^3+BL305^3+BM305^3+BN305^3+BG306^3+BH306^3+BI306^3+BJ306^3+BK306^3+BL306^3+BM306^3+BN306^3</f>
        <v>0</v>
      </c>
      <c r="BP306" s="125">
        <f t="shared" si="53"/>
        <v>0</v>
      </c>
      <c r="BQ306" s="61"/>
      <c r="BR306" s="89"/>
      <c r="BS306" s="83"/>
      <c r="BT306" s="83"/>
      <c r="BU306" s="83"/>
      <c r="BV306" s="83"/>
      <c r="BW306" s="83"/>
      <c r="BX306" s="83"/>
      <c r="BY306" s="83"/>
      <c r="BZ306" s="82"/>
      <c r="CA306" s="82"/>
      <c r="CB306" s="82"/>
      <c r="CC306" s="82"/>
      <c r="CD306" s="82"/>
      <c r="CE306" s="82"/>
      <c r="CF306" s="82"/>
      <c r="CG306" s="86"/>
      <c r="CH306" s="66"/>
      <c r="CI306" s="51"/>
      <c r="CJ306" s="144"/>
      <c r="CK306" s="109"/>
      <c r="CL306" s="58"/>
      <c r="CM306" s="3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5"/>
      <c r="DC306" s="172">
        <f>CU305^3+CV305^3+CW305^3+CX305^3+CY305^3+CZ305^3+DA305^3+DB305^3+CU306^3+CV306^3+CW306^3+CX306^3+CY306^3+CZ306^3+DA306^3+DB306^3</f>
        <v>0</v>
      </c>
      <c r="DD306" s="125">
        <f t="shared" si="54"/>
        <v>0</v>
      </c>
      <c r="DE306" s="61"/>
      <c r="DF306" s="81"/>
      <c r="DG306" s="82"/>
      <c r="DH306" s="83"/>
      <c r="DI306" s="83"/>
      <c r="DJ306" s="82"/>
      <c r="DK306" s="82"/>
      <c r="DL306" s="83"/>
      <c r="DM306" s="83"/>
      <c r="DN306" s="82"/>
      <c r="DO306" s="82"/>
      <c r="DP306" s="83"/>
      <c r="DQ306" s="83"/>
      <c r="DR306" s="82"/>
      <c r="DS306" s="82"/>
      <c r="DT306" s="83"/>
      <c r="DU306" s="84"/>
      <c r="DV306" s="66"/>
      <c r="DW306" s="51"/>
      <c r="DY306" s="109"/>
      <c r="DZ306" s="58"/>
      <c r="EA306" s="3"/>
      <c r="EB306" s="4"/>
      <c r="EC306" s="4"/>
      <c r="ED306" s="4"/>
      <c r="EE306" s="4"/>
      <c r="EF306" s="4"/>
      <c r="EG306" s="4"/>
      <c r="EH306" s="4"/>
      <c r="EI306" s="4"/>
      <c r="EJ306" s="4"/>
      <c r="EK306" s="4"/>
      <c r="EL306" s="4"/>
      <c r="EM306" s="4"/>
      <c r="EN306" s="4"/>
      <c r="EO306" s="4"/>
      <c r="EP306" s="5"/>
      <c r="EQ306" s="172">
        <f>EI305^3+EJ305^3+EK305^3+EL305^3+EM305^3+EN305^3+EO305^3+EP305^3+EI306^3+EJ306^3+EK306^3+EL306^3+EM306^3+EN306^3+EO306^3+EP306^3</f>
        <v>0</v>
      </c>
      <c r="ER306" s="125">
        <f t="shared" si="55"/>
        <v>0</v>
      </c>
      <c r="ES306" s="61"/>
      <c r="ET306" s="174"/>
      <c r="EU306" s="131"/>
      <c r="EV306" s="131"/>
      <c r="EW306" s="82"/>
      <c r="EX306" s="83"/>
      <c r="EY306" s="131"/>
      <c r="EZ306" s="131"/>
      <c r="FA306" s="131"/>
      <c r="FB306" s="131"/>
      <c r="FC306" s="131"/>
      <c r="FD306" s="131"/>
      <c r="FE306" s="82"/>
      <c r="FF306" s="83"/>
      <c r="FG306" s="131"/>
      <c r="FH306" s="131"/>
      <c r="FI306" s="175"/>
      <c r="FJ306" s="66"/>
      <c r="FK306" s="51"/>
    </row>
    <row r="307" spans="9:167" x14ac:dyDescent="0.2">
      <c r="I307" s="109"/>
      <c r="J307" s="58"/>
      <c r="K307" s="3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5"/>
      <c r="AA307" s="172">
        <f>K307^3+L307^3+M307^3+N307^3+O307^3+P307^3+Q307^3+R307^3+K308^3+L308^3+M308^3+N308^3+O308^3+P308^3+Q308^3+R308^3</f>
        <v>0</v>
      </c>
      <c r="AB307" s="125">
        <f t="shared" si="52"/>
        <v>0</v>
      </c>
      <c r="AC307" s="61"/>
      <c r="AD307" s="89"/>
      <c r="AE307" s="83"/>
      <c r="AF307" s="83"/>
      <c r="AG307" s="83"/>
      <c r="AH307" s="82"/>
      <c r="AI307" s="82"/>
      <c r="AJ307" s="82"/>
      <c r="AK307" s="82"/>
      <c r="AL307" s="83"/>
      <c r="AM307" s="83"/>
      <c r="AN307" s="83"/>
      <c r="AO307" s="83"/>
      <c r="AP307" s="82"/>
      <c r="AQ307" s="82"/>
      <c r="AR307" s="82"/>
      <c r="AS307" s="86"/>
      <c r="AT307" s="66"/>
      <c r="AU307" s="51"/>
      <c r="AW307" s="109"/>
      <c r="AX307" s="58"/>
      <c r="AY307" s="3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5"/>
      <c r="BO307" s="172">
        <f>AY307^3+AZ307^3+BA307^3+BB307^3+BC307^3+BD307^3+BE307^3+BF307^3+AY308^3+AZ308^3+BA308^3+BB308^3+BC308^3+BD308^3+BE308^3+BF308^3</f>
        <v>0</v>
      </c>
      <c r="BP307" s="125">
        <f t="shared" si="53"/>
        <v>0</v>
      </c>
      <c r="BQ307" s="61"/>
      <c r="BR307" s="81"/>
      <c r="BS307" s="82"/>
      <c r="BT307" s="82"/>
      <c r="BU307" s="82"/>
      <c r="BV307" s="82"/>
      <c r="BW307" s="82"/>
      <c r="BX307" s="82"/>
      <c r="BY307" s="82"/>
      <c r="BZ307" s="83"/>
      <c r="CA307" s="83"/>
      <c r="CB307" s="83"/>
      <c r="CC307" s="83"/>
      <c r="CD307" s="83"/>
      <c r="CE307" s="83"/>
      <c r="CF307" s="83"/>
      <c r="CG307" s="84"/>
      <c r="CH307" s="66"/>
      <c r="CI307" s="51"/>
      <c r="CJ307" s="144"/>
      <c r="CK307" s="109"/>
      <c r="CL307" s="58"/>
      <c r="CM307" s="3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5"/>
      <c r="DC307" s="172">
        <f>CM307^3+CN307^3+CO307^3+CP307^3+CQ307^3+CR307^3+CS307^3+CT307^3+CM308^3+CN308^3+CO308^3+CP308^3+CQ308^3+CR308^3+CS308^3+CT308^3</f>
        <v>0</v>
      </c>
      <c r="DD307" s="125">
        <f t="shared" si="54"/>
        <v>0</v>
      </c>
      <c r="DE307" s="61"/>
      <c r="DF307" s="81"/>
      <c r="DG307" s="82"/>
      <c r="DH307" s="83"/>
      <c r="DI307" s="83"/>
      <c r="DJ307" s="82"/>
      <c r="DK307" s="82"/>
      <c r="DL307" s="83"/>
      <c r="DM307" s="83"/>
      <c r="DN307" s="82"/>
      <c r="DO307" s="82"/>
      <c r="DP307" s="83"/>
      <c r="DQ307" s="83"/>
      <c r="DR307" s="82"/>
      <c r="DS307" s="82"/>
      <c r="DT307" s="83"/>
      <c r="DU307" s="84"/>
      <c r="DV307" s="66"/>
      <c r="DW307" s="51"/>
      <c r="DY307" s="109"/>
      <c r="DZ307" s="58"/>
      <c r="EA307" s="3"/>
      <c r="EB307" s="4"/>
      <c r="EC307" s="4"/>
      <c r="ED307" s="4"/>
      <c r="EE307" s="4"/>
      <c r="EF307" s="4"/>
      <c r="EG307" s="4"/>
      <c r="EH307" s="4"/>
      <c r="EI307" s="4"/>
      <c r="EJ307" s="4"/>
      <c r="EK307" s="4"/>
      <c r="EL307" s="4"/>
      <c r="EM307" s="4"/>
      <c r="EN307" s="4"/>
      <c r="EO307" s="4"/>
      <c r="EP307" s="5"/>
      <c r="EQ307" s="172">
        <f>EA307^3+EB307^3+EC307^3+ED307^3+EE307^3+EF307^3+EG307^3+EH307^3+EA308^3+EB308^3+EC308^3+ED308^3+EE308^3+EF308^3+EG308^3+EH308^3</f>
        <v>0</v>
      </c>
      <c r="ER307" s="125">
        <f t="shared" si="55"/>
        <v>0</v>
      </c>
      <c r="ES307" s="61"/>
      <c r="ET307" s="174"/>
      <c r="EU307" s="131"/>
      <c r="EV307" s="131"/>
      <c r="EW307" s="83"/>
      <c r="EX307" s="82"/>
      <c r="EY307" s="131"/>
      <c r="EZ307" s="131"/>
      <c r="FA307" s="131"/>
      <c r="FB307" s="131"/>
      <c r="FC307" s="131"/>
      <c r="FD307" s="131"/>
      <c r="FE307" s="83"/>
      <c r="FF307" s="82"/>
      <c r="FG307" s="131"/>
      <c r="FH307" s="131"/>
      <c r="FI307" s="175"/>
      <c r="FJ307" s="66"/>
      <c r="FK307" s="51"/>
    </row>
    <row r="308" spans="9:167" x14ac:dyDescent="0.2">
      <c r="I308" s="109"/>
      <c r="J308" s="58"/>
      <c r="K308" s="3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5"/>
      <c r="AA308" s="172">
        <f>S307^3+T307^3+U307^3+V307^3+W307^3+X307^3+Y307^3+Z307^3+S308^3+T308^3+U308^3+V308^3+W308^3+X308^3+Y308^3+Z308^3</f>
        <v>0</v>
      </c>
      <c r="AB308" s="125">
        <f t="shared" si="52"/>
        <v>0</v>
      </c>
      <c r="AC308" s="61"/>
      <c r="AD308" s="89"/>
      <c r="AE308" s="83"/>
      <c r="AF308" s="83"/>
      <c r="AG308" s="83"/>
      <c r="AH308" s="82"/>
      <c r="AI308" s="82"/>
      <c r="AJ308" s="82"/>
      <c r="AK308" s="82"/>
      <c r="AL308" s="83"/>
      <c r="AM308" s="83"/>
      <c r="AN308" s="83"/>
      <c r="AO308" s="83"/>
      <c r="AP308" s="82"/>
      <c r="AQ308" s="82"/>
      <c r="AR308" s="82"/>
      <c r="AS308" s="86"/>
      <c r="AT308" s="66"/>
      <c r="AU308" s="51"/>
      <c r="AW308" s="109"/>
      <c r="AX308" s="58"/>
      <c r="AY308" s="3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5"/>
      <c r="BO308" s="172">
        <f>BG307^3+BH307^3+BI307^3+BJ307^3+BK307^3+BL307^3+BM307^3+BN307^3+BG308^3+BH308^3+BI308^3+BJ308^3+BK308^3+BL308^3+BM308^3+BN308^3</f>
        <v>0</v>
      </c>
      <c r="BP308" s="125">
        <f t="shared" si="53"/>
        <v>0</v>
      </c>
      <c r="BQ308" s="61"/>
      <c r="BR308" s="81"/>
      <c r="BS308" s="82"/>
      <c r="BT308" s="82"/>
      <c r="BU308" s="82"/>
      <c r="BV308" s="82"/>
      <c r="BW308" s="82"/>
      <c r="BX308" s="82"/>
      <c r="BY308" s="82"/>
      <c r="BZ308" s="83"/>
      <c r="CA308" s="83"/>
      <c r="CB308" s="83"/>
      <c r="CC308" s="83"/>
      <c r="CD308" s="83"/>
      <c r="CE308" s="83"/>
      <c r="CF308" s="83"/>
      <c r="CG308" s="84"/>
      <c r="CH308" s="66"/>
      <c r="CI308" s="51"/>
      <c r="CJ308" s="144"/>
      <c r="CK308" s="109"/>
      <c r="CL308" s="58"/>
      <c r="CM308" s="3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5"/>
      <c r="DC308" s="172">
        <f>CU307^3+CV307^3+CW307^3+CX307^3+CY307^3+CZ307^3+DA307^3+DB307^3+CU308^3+CV308^3+CW308^3+CX308^3+CY308^3+CZ308^3+DA308^3+DB308^3</f>
        <v>0</v>
      </c>
      <c r="DD308" s="125">
        <f t="shared" si="54"/>
        <v>0</v>
      </c>
      <c r="DE308" s="61"/>
      <c r="DF308" s="81"/>
      <c r="DG308" s="82"/>
      <c r="DH308" s="83"/>
      <c r="DI308" s="83"/>
      <c r="DJ308" s="82"/>
      <c r="DK308" s="82"/>
      <c r="DL308" s="83"/>
      <c r="DM308" s="83"/>
      <c r="DN308" s="82"/>
      <c r="DO308" s="82"/>
      <c r="DP308" s="83"/>
      <c r="DQ308" s="83"/>
      <c r="DR308" s="82"/>
      <c r="DS308" s="82"/>
      <c r="DT308" s="83"/>
      <c r="DU308" s="84"/>
      <c r="DV308" s="66"/>
      <c r="DW308" s="51"/>
      <c r="DY308" s="109"/>
      <c r="DZ308" s="58"/>
      <c r="EA308" s="3"/>
      <c r="EB308" s="4"/>
      <c r="EC308" s="4"/>
      <c r="ED308" s="4"/>
      <c r="EE308" s="4"/>
      <c r="EF308" s="4"/>
      <c r="EG308" s="4"/>
      <c r="EH308" s="4"/>
      <c r="EI308" s="4"/>
      <c r="EJ308" s="4"/>
      <c r="EK308" s="4"/>
      <c r="EL308" s="4"/>
      <c r="EM308" s="4"/>
      <c r="EN308" s="4"/>
      <c r="EO308" s="4"/>
      <c r="EP308" s="5"/>
      <c r="EQ308" s="172">
        <f>EI307^3+EJ307^3+EK307^3+EL307^3+EM307^3+EN307^3+EO307^3+EP307^3+EI308^3+EJ308^3+EK308^3+EL308^3+EM308^3+EN308^3+EO308^3+EP308^3</f>
        <v>0</v>
      </c>
      <c r="ER308" s="125">
        <f t="shared" si="55"/>
        <v>0</v>
      </c>
      <c r="ES308" s="61"/>
      <c r="ET308" s="174"/>
      <c r="EU308" s="131"/>
      <c r="EV308" s="83"/>
      <c r="EW308" s="131"/>
      <c r="EX308" s="131"/>
      <c r="EY308" s="82"/>
      <c r="EZ308" s="131"/>
      <c r="FA308" s="131"/>
      <c r="FB308" s="131"/>
      <c r="FC308" s="131"/>
      <c r="FD308" s="83"/>
      <c r="FE308" s="131"/>
      <c r="FF308" s="131"/>
      <c r="FG308" s="82"/>
      <c r="FH308" s="131"/>
      <c r="FI308" s="175"/>
      <c r="FJ308" s="66"/>
      <c r="FK308" s="51"/>
    </row>
    <row r="309" spans="9:167" x14ac:dyDescent="0.2">
      <c r="I309" s="109"/>
      <c r="J309" s="58"/>
      <c r="K309" s="3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5"/>
      <c r="AA309" s="172">
        <f>K309^3+L309^3+M309^3+N309^3+O309^3+P309^3+Q309^3+R309^3+K310^3+L310^3+M310^3+N310^3+O310^3+P310^3+Q310^3+R310^3</f>
        <v>0</v>
      </c>
      <c r="AB309" s="125">
        <f t="shared" si="52"/>
        <v>0</v>
      </c>
      <c r="AC309" s="61"/>
      <c r="AD309" s="89"/>
      <c r="AE309" s="83"/>
      <c r="AF309" s="83"/>
      <c r="AG309" s="83"/>
      <c r="AH309" s="82"/>
      <c r="AI309" s="82"/>
      <c r="AJ309" s="82"/>
      <c r="AK309" s="82"/>
      <c r="AL309" s="83"/>
      <c r="AM309" s="83"/>
      <c r="AN309" s="83"/>
      <c r="AO309" s="83"/>
      <c r="AP309" s="82"/>
      <c r="AQ309" s="82"/>
      <c r="AR309" s="82"/>
      <c r="AS309" s="86"/>
      <c r="AT309" s="66"/>
      <c r="AU309" s="51"/>
      <c r="AW309" s="109"/>
      <c r="AX309" s="58"/>
      <c r="AY309" s="3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5"/>
      <c r="BO309" s="172">
        <f>AY309^3+AZ309^3+BA309^3+BB309^3+BC309^3+BD309^3+BE309^3+BF309^3+AY310^3+AZ310^3+BA310^3+BB310^3+BC310^3+BD310^3+BE310^3+BF310^3</f>
        <v>0</v>
      </c>
      <c r="BP309" s="125">
        <f t="shared" si="53"/>
        <v>0</v>
      </c>
      <c r="BQ309" s="61"/>
      <c r="BR309" s="89"/>
      <c r="BS309" s="83"/>
      <c r="BT309" s="83"/>
      <c r="BU309" s="83"/>
      <c r="BV309" s="83"/>
      <c r="BW309" s="83"/>
      <c r="BX309" s="83"/>
      <c r="BY309" s="83"/>
      <c r="BZ309" s="82"/>
      <c r="CA309" s="82"/>
      <c r="CB309" s="82"/>
      <c r="CC309" s="82"/>
      <c r="CD309" s="82"/>
      <c r="CE309" s="82"/>
      <c r="CF309" s="82"/>
      <c r="CG309" s="86"/>
      <c r="CH309" s="66"/>
      <c r="CI309" s="51"/>
      <c r="CJ309" s="144"/>
      <c r="CK309" s="109"/>
      <c r="CL309" s="58"/>
      <c r="CM309" s="3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5"/>
      <c r="DC309" s="172">
        <f>CM309^3+CN309^3+CO309^3+CP309^3+CQ309^3+CR309^3+CS309^3+CT309^3+CM310^3+CN310^3+CO310^3+CP310^3+CQ310^3+CR310^3+CS310^3+CT310^3</f>
        <v>0</v>
      </c>
      <c r="DD309" s="125">
        <f t="shared" si="54"/>
        <v>0</v>
      </c>
      <c r="DE309" s="61"/>
      <c r="DF309" s="81"/>
      <c r="DG309" s="82"/>
      <c r="DH309" s="83"/>
      <c r="DI309" s="83"/>
      <c r="DJ309" s="82"/>
      <c r="DK309" s="82"/>
      <c r="DL309" s="83"/>
      <c r="DM309" s="83"/>
      <c r="DN309" s="82"/>
      <c r="DO309" s="82"/>
      <c r="DP309" s="83"/>
      <c r="DQ309" s="83"/>
      <c r="DR309" s="82"/>
      <c r="DS309" s="82"/>
      <c r="DT309" s="83"/>
      <c r="DU309" s="84"/>
      <c r="DV309" s="66"/>
      <c r="DW309" s="51"/>
      <c r="DY309" s="109"/>
      <c r="DZ309" s="58"/>
      <c r="EA309" s="3"/>
      <c r="EB309" s="4"/>
      <c r="EC309" s="4"/>
      <c r="ED309" s="4"/>
      <c r="EE309" s="4"/>
      <c r="EF309" s="4"/>
      <c r="EG309" s="4"/>
      <c r="EH309" s="4"/>
      <c r="EI309" s="4"/>
      <c r="EJ309" s="4"/>
      <c r="EK309" s="4"/>
      <c r="EL309" s="4"/>
      <c r="EM309" s="4"/>
      <c r="EN309" s="4"/>
      <c r="EO309" s="4"/>
      <c r="EP309" s="5"/>
      <c r="EQ309" s="172">
        <f>EA309^3+EB309^3+EC309^3+ED309^3+EE309^3+EF309^3+EG309^3+EH309^3+EA310^3+EB310^3+EC310^3+ED310^3+EE310^3+EF310^3+EG310^3+EH310^3</f>
        <v>0</v>
      </c>
      <c r="ER309" s="125">
        <f t="shared" si="55"/>
        <v>0</v>
      </c>
      <c r="ES309" s="61"/>
      <c r="ET309" s="174"/>
      <c r="EU309" s="83"/>
      <c r="EV309" s="131"/>
      <c r="EW309" s="131"/>
      <c r="EX309" s="131"/>
      <c r="EY309" s="131"/>
      <c r="EZ309" s="82"/>
      <c r="FA309" s="131"/>
      <c r="FB309" s="131"/>
      <c r="FC309" s="83"/>
      <c r="FD309" s="131"/>
      <c r="FE309" s="131"/>
      <c r="FF309" s="131"/>
      <c r="FG309" s="131"/>
      <c r="FH309" s="82"/>
      <c r="FI309" s="175"/>
      <c r="FJ309" s="66"/>
      <c r="FK309" s="51"/>
    </row>
    <row r="310" spans="9:167" x14ac:dyDescent="0.2">
      <c r="I310" s="109"/>
      <c r="J310" s="58"/>
      <c r="K310" s="3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5"/>
      <c r="AA310" s="172">
        <f>S309^3+T309^3+U309^3+V309^3+W309^3+X309^3+Y309^3+Z309^3+S310^3+T310^3+U310^3+V310^3+W310^3+X310^3+Y310^3+Z310^3</f>
        <v>0</v>
      </c>
      <c r="AB310" s="125">
        <f t="shared" si="52"/>
        <v>0</v>
      </c>
      <c r="AC310" s="61"/>
      <c r="AD310" s="89"/>
      <c r="AE310" s="83"/>
      <c r="AF310" s="83"/>
      <c r="AG310" s="83"/>
      <c r="AH310" s="82"/>
      <c r="AI310" s="82"/>
      <c r="AJ310" s="82"/>
      <c r="AK310" s="82"/>
      <c r="AL310" s="83"/>
      <c r="AM310" s="83"/>
      <c r="AN310" s="83"/>
      <c r="AO310" s="83"/>
      <c r="AP310" s="82"/>
      <c r="AQ310" s="82"/>
      <c r="AR310" s="82"/>
      <c r="AS310" s="86"/>
      <c r="AT310" s="66"/>
      <c r="AU310" s="51"/>
      <c r="AW310" s="109"/>
      <c r="AX310" s="58"/>
      <c r="AY310" s="3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5"/>
      <c r="BO310" s="172">
        <f>BG309^3+BH309^3+BI309^3+BJ309^3+BK309^3+BL309^3+BM309^3+BN309^3+BG310^3+BH310^3+BI310^3+BJ310^3+BK310^3+BL310^3+BM310^3+BN310^3</f>
        <v>0</v>
      </c>
      <c r="BP310" s="125">
        <f t="shared" si="53"/>
        <v>0</v>
      </c>
      <c r="BQ310" s="61"/>
      <c r="BR310" s="89"/>
      <c r="BS310" s="83"/>
      <c r="BT310" s="83"/>
      <c r="BU310" s="83"/>
      <c r="BV310" s="83"/>
      <c r="BW310" s="83"/>
      <c r="BX310" s="83"/>
      <c r="BY310" s="83"/>
      <c r="BZ310" s="82"/>
      <c r="CA310" s="82"/>
      <c r="CB310" s="82"/>
      <c r="CC310" s="82"/>
      <c r="CD310" s="82"/>
      <c r="CE310" s="82"/>
      <c r="CF310" s="82"/>
      <c r="CG310" s="86"/>
      <c r="CH310" s="66"/>
      <c r="CI310" s="51"/>
      <c r="CJ310" s="144"/>
      <c r="CK310" s="109"/>
      <c r="CL310" s="58"/>
      <c r="CM310" s="3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5"/>
      <c r="DC310" s="172">
        <f>CU309^3+CV309^3+CW309^3+CX309^3+CY309^3+CZ309^3+DA309^3+DB309^3+CU310^3+CV310^3+CW310^3+CX310^3+CY310^3+CZ310^3+DA310^3+DB310^3</f>
        <v>0</v>
      </c>
      <c r="DD310" s="125">
        <f t="shared" si="54"/>
        <v>0</v>
      </c>
      <c r="DE310" s="61"/>
      <c r="DF310" s="81"/>
      <c r="DG310" s="82"/>
      <c r="DH310" s="83"/>
      <c r="DI310" s="83"/>
      <c r="DJ310" s="82"/>
      <c r="DK310" s="82"/>
      <c r="DL310" s="83"/>
      <c r="DM310" s="83"/>
      <c r="DN310" s="82"/>
      <c r="DO310" s="82"/>
      <c r="DP310" s="83"/>
      <c r="DQ310" s="83"/>
      <c r="DR310" s="82"/>
      <c r="DS310" s="82"/>
      <c r="DT310" s="83"/>
      <c r="DU310" s="84"/>
      <c r="DV310" s="66"/>
      <c r="DW310" s="51"/>
      <c r="DY310" s="109"/>
      <c r="DZ310" s="58"/>
      <c r="EA310" s="3"/>
      <c r="EB310" s="4"/>
      <c r="EC310" s="4"/>
      <c r="ED310" s="4"/>
      <c r="EE310" s="4"/>
      <c r="EF310" s="4"/>
      <c r="EG310" s="4"/>
      <c r="EH310" s="4"/>
      <c r="EI310" s="4"/>
      <c r="EJ310" s="4"/>
      <c r="EK310" s="4"/>
      <c r="EL310" s="4"/>
      <c r="EM310" s="4"/>
      <c r="EN310" s="4"/>
      <c r="EO310" s="4"/>
      <c r="EP310" s="5"/>
      <c r="EQ310" s="172">
        <f>EI309^3+EJ309^3+EK309^3+EL309^3+EM309^3+EN309^3+EO309^3+EP309^3+EI310^3+EJ310^3+EK310^3+EL310^3+EM310^3+EN310^3+EO310^3+EP310^3</f>
        <v>0</v>
      </c>
      <c r="ER310" s="125">
        <f t="shared" si="55"/>
        <v>0</v>
      </c>
      <c r="ES310" s="61"/>
      <c r="ET310" s="89"/>
      <c r="EU310" s="131"/>
      <c r="EV310" s="131"/>
      <c r="EW310" s="131"/>
      <c r="EX310" s="131"/>
      <c r="EY310" s="131"/>
      <c r="EZ310" s="131"/>
      <c r="FA310" s="82"/>
      <c r="FB310" s="83"/>
      <c r="FC310" s="131"/>
      <c r="FD310" s="131"/>
      <c r="FE310" s="131"/>
      <c r="FF310" s="131"/>
      <c r="FG310" s="131"/>
      <c r="FH310" s="131"/>
      <c r="FI310" s="86"/>
      <c r="FJ310" s="66"/>
      <c r="FK310" s="51"/>
    </row>
    <row r="311" spans="9:167" x14ac:dyDescent="0.2">
      <c r="I311" s="109"/>
      <c r="J311" s="58"/>
      <c r="K311" s="3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5"/>
      <c r="AA311" s="172">
        <f>K311^3+L311^3+M311^3+N311^3+O311^3+P311^3+Q311^3+R311^3+K312^3+L312^3+M312^3+N312^3+O312^3+P312^3+Q312^3+R312^3</f>
        <v>0</v>
      </c>
      <c r="AB311" s="125">
        <f t="shared" si="52"/>
        <v>0</v>
      </c>
      <c r="AC311" s="95"/>
      <c r="AD311" s="81"/>
      <c r="AE311" s="82"/>
      <c r="AF311" s="82"/>
      <c r="AG311" s="82"/>
      <c r="AH311" s="83"/>
      <c r="AI311" s="83"/>
      <c r="AJ311" s="83"/>
      <c r="AK311" s="83"/>
      <c r="AL311" s="82"/>
      <c r="AM311" s="82"/>
      <c r="AN311" s="82"/>
      <c r="AO311" s="82"/>
      <c r="AP311" s="83"/>
      <c r="AQ311" s="83"/>
      <c r="AR311" s="83"/>
      <c r="AS311" s="84"/>
      <c r="AT311" s="66"/>
      <c r="AU311" s="51"/>
      <c r="AW311" s="109"/>
      <c r="AX311" s="58"/>
      <c r="AY311" s="3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5"/>
      <c r="BO311" s="172">
        <f>AY311^3+AZ311^3+BA311^3+BB311^3+BC311^3+BD311^3+BE311^3+BF311^3+AY312^3+AZ312^3+BA312^3+BB312^3+BC312^3+BD312^3+BE312^3+BF312^3</f>
        <v>0</v>
      </c>
      <c r="BP311" s="125">
        <f t="shared" si="53"/>
        <v>0</v>
      </c>
      <c r="BQ311" s="95"/>
      <c r="BR311" s="81"/>
      <c r="BS311" s="82"/>
      <c r="BT311" s="82"/>
      <c r="BU311" s="82"/>
      <c r="BV311" s="82"/>
      <c r="BW311" s="82"/>
      <c r="BX311" s="82"/>
      <c r="BY311" s="82"/>
      <c r="BZ311" s="83"/>
      <c r="CA311" s="83"/>
      <c r="CB311" s="83"/>
      <c r="CC311" s="83"/>
      <c r="CD311" s="83"/>
      <c r="CE311" s="83"/>
      <c r="CF311" s="83"/>
      <c r="CG311" s="84"/>
      <c r="CH311" s="66"/>
      <c r="CI311" s="51"/>
      <c r="CJ311" s="144"/>
      <c r="CK311" s="109"/>
      <c r="CL311" s="58"/>
      <c r="CM311" s="3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4"/>
      <c r="DB311" s="5"/>
      <c r="DC311" s="172">
        <f>CM311^3+CN311^3+CO311^3+CP311^3+CQ311^3+CR311^3+CS311^3+CT311^3+CM312^3+CN312^3+CO312^3+CP312^3+CQ312^3+CR312^3+CS312^3+CT312^3</f>
        <v>0</v>
      </c>
      <c r="DD311" s="125">
        <f t="shared" si="54"/>
        <v>0</v>
      </c>
      <c r="DE311" s="95"/>
      <c r="DF311" s="89"/>
      <c r="DG311" s="83"/>
      <c r="DH311" s="82"/>
      <c r="DI311" s="82"/>
      <c r="DJ311" s="83"/>
      <c r="DK311" s="83"/>
      <c r="DL311" s="82"/>
      <c r="DM311" s="82"/>
      <c r="DN311" s="83"/>
      <c r="DO311" s="83"/>
      <c r="DP311" s="82"/>
      <c r="DQ311" s="82"/>
      <c r="DR311" s="83"/>
      <c r="DS311" s="83"/>
      <c r="DT311" s="82"/>
      <c r="DU311" s="86"/>
      <c r="DV311" s="66"/>
      <c r="DW311" s="51"/>
      <c r="DY311" s="109"/>
      <c r="DZ311" s="58"/>
      <c r="EA311" s="3"/>
      <c r="EB311" s="4"/>
      <c r="EC311" s="4"/>
      <c r="ED311" s="4"/>
      <c r="EE311" s="4"/>
      <c r="EF311" s="4"/>
      <c r="EG311" s="4"/>
      <c r="EH311" s="4"/>
      <c r="EI311" s="4"/>
      <c r="EJ311" s="4"/>
      <c r="EK311" s="4"/>
      <c r="EL311" s="4"/>
      <c r="EM311" s="4"/>
      <c r="EN311" s="4"/>
      <c r="EO311" s="4"/>
      <c r="EP311" s="5"/>
      <c r="EQ311" s="172">
        <f>EA311^3+EB311^3+EC311^3+ED311^3+EE311^3+EF311^3+EG311^3+EH311^3+EA312^3+EB312^3+EC312^3+ED312^3+EE312^3+EF312^3+EG312^3+EH312^3</f>
        <v>0</v>
      </c>
      <c r="ER311" s="125">
        <f t="shared" si="55"/>
        <v>0</v>
      </c>
      <c r="ES311" s="95"/>
      <c r="ET311" s="81"/>
      <c r="EU311" s="131"/>
      <c r="EV311" s="131"/>
      <c r="EW311" s="131"/>
      <c r="EX311" s="131"/>
      <c r="EY311" s="131"/>
      <c r="EZ311" s="131"/>
      <c r="FA311" s="83"/>
      <c r="FB311" s="82"/>
      <c r="FC311" s="131"/>
      <c r="FD311" s="131"/>
      <c r="FE311" s="131"/>
      <c r="FF311" s="131"/>
      <c r="FG311" s="131"/>
      <c r="FH311" s="131"/>
      <c r="FI311" s="84"/>
      <c r="FJ311" s="66"/>
      <c r="FK311" s="51"/>
    </row>
    <row r="312" spans="9:167" x14ac:dyDescent="0.2">
      <c r="I312" s="109"/>
      <c r="J312" s="58"/>
      <c r="K312" s="3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5"/>
      <c r="AA312" s="172">
        <f>S311^3+T311^3+U311^3+V311^3+W311^3+X311^3+Y311^3+Z311^3+S312^3+T312^3+U312^3+V312^3+W312^3+X312^3+Y312^3+Z312^3</f>
        <v>0</v>
      </c>
      <c r="AB312" s="125">
        <f t="shared" si="52"/>
        <v>0</v>
      </c>
      <c r="AC312" s="61"/>
      <c r="AD312" s="81"/>
      <c r="AE312" s="82"/>
      <c r="AF312" s="82"/>
      <c r="AG312" s="82"/>
      <c r="AH312" s="83"/>
      <c r="AI312" s="83"/>
      <c r="AJ312" s="83"/>
      <c r="AK312" s="83"/>
      <c r="AL312" s="82"/>
      <c r="AM312" s="82"/>
      <c r="AN312" s="82"/>
      <c r="AO312" s="82"/>
      <c r="AP312" s="83"/>
      <c r="AQ312" s="83"/>
      <c r="AR312" s="83"/>
      <c r="AS312" s="84"/>
      <c r="AT312" s="66"/>
      <c r="AU312" s="51"/>
      <c r="AW312" s="109"/>
      <c r="AX312" s="58"/>
      <c r="AY312" s="3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5"/>
      <c r="BO312" s="172">
        <f>BG311^3+BH311^3+BI311^3+BJ311^3+BK311^3+BL311^3+BM311^3+BN311^3+BG312^3+BH312^3+BI312^3+BJ312^3+BK312^3+BL312^3+BM312^3+BN312^3</f>
        <v>0</v>
      </c>
      <c r="BP312" s="125">
        <f t="shared" si="53"/>
        <v>0</v>
      </c>
      <c r="BQ312" s="61"/>
      <c r="BR312" s="81"/>
      <c r="BS312" s="82"/>
      <c r="BT312" s="82"/>
      <c r="BU312" s="82"/>
      <c r="BV312" s="82"/>
      <c r="BW312" s="82"/>
      <c r="BX312" s="82"/>
      <c r="BY312" s="82"/>
      <c r="BZ312" s="83"/>
      <c r="CA312" s="83"/>
      <c r="CB312" s="83"/>
      <c r="CC312" s="83"/>
      <c r="CD312" s="83"/>
      <c r="CE312" s="83"/>
      <c r="CF312" s="83"/>
      <c r="CG312" s="84"/>
      <c r="CH312" s="66"/>
      <c r="CI312" s="51"/>
      <c r="CJ312" s="144"/>
      <c r="CK312" s="109"/>
      <c r="CL312" s="58"/>
      <c r="CM312" s="3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5"/>
      <c r="DC312" s="172">
        <f>CU311^3+CV311^3+CW311^3+CX311^3+CY311^3+CZ311^3+DA311^3+DB311^3+CU312^3+CV312^3+CW312^3+CX312^3+CY312^3+CZ312^3+DA312^3+DB312^3</f>
        <v>0</v>
      </c>
      <c r="DD312" s="125">
        <f t="shared" si="54"/>
        <v>0</v>
      </c>
      <c r="DE312" s="61"/>
      <c r="DF312" s="89"/>
      <c r="DG312" s="83"/>
      <c r="DH312" s="82"/>
      <c r="DI312" s="82"/>
      <c r="DJ312" s="83"/>
      <c r="DK312" s="83"/>
      <c r="DL312" s="82"/>
      <c r="DM312" s="82"/>
      <c r="DN312" s="83"/>
      <c r="DO312" s="83"/>
      <c r="DP312" s="82"/>
      <c r="DQ312" s="82"/>
      <c r="DR312" s="83"/>
      <c r="DS312" s="83"/>
      <c r="DT312" s="82"/>
      <c r="DU312" s="86"/>
      <c r="DV312" s="66"/>
      <c r="DW312" s="51"/>
      <c r="DY312" s="109"/>
      <c r="DZ312" s="58"/>
      <c r="EA312" s="3"/>
      <c r="EB312" s="4"/>
      <c r="EC312" s="4"/>
      <c r="ED312" s="4"/>
      <c r="EE312" s="4"/>
      <c r="EF312" s="4"/>
      <c r="EG312" s="4"/>
      <c r="EH312" s="4"/>
      <c r="EI312" s="4"/>
      <c r="EJ312" s="4"/>
      <c r="EK312" s="4"/>
      <c r="EL312" s="4"/>
      <c r="EM312" s="4"/>
      <c r="EN312" s="4"/>
      <c r="EO312" s="4"/>
      <c r="EP312" s="5"/>
      <c r="EQ312" s="172">
        <f>EI311^3+EJ311^3+EK311^3+EL311^3+EM311^3+EN311^3+EO311^3+EP311^3+EI312^3+EJ312^3+EK312^3+EL312^3+EM312^3+EN312^3+EO312^3+EP312^3</f>
        <v>0</v>
      </c>
      <c r="ER312" s="125">
        <f t="shared" si="55"/>
        <v>0</v>
      </c>
      <c r="ES312" s="61"/>
      <c r="ET312" s="174"/>
      <c r="EU312" s="82"/>
      <c r="EV312" s="131"/>
      <c r="EW312" s="131"/>
      <c r="EX312" s="131"/>
      <c r="EY312" s="131"/>
      <c r="EZ312" s="83"/>
      <c r="FA312" s="131"/>
      <c r="FB312" s="131"/>
      <c r="FC312" s="82"/>
      <c r="FD312" s="131"/>
      <c r="FE312" s="131"/>
      <c r="FF312" s="131"/>
      <c r="FG312" s="131"/>
      <c r="FH312" s="83"/>
      <c r="FI312" s="175"/>
      <c r="FJ312" s="66"/>
      <c r="FK312" s="51"/>
    </row>
    <row r="313" spans="9:167" x14ac:dyDescent="0.2">
      <c r="I313" s="109"/>
      <c r="J313" s="58"/>
      <c r="K313" s="3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5"/>
      <c r="AA313" s="172">
        <f>K313^3+L313^3+M313^3+N313^3+O313^3+P313^3+Q313^3+R313^3+K314^3+L314^3+M314^3+N314^3+O314^3+P314^3+Q314^3+R314^3</f>
        <v>0</v>
      </c>
      <c r="AB313" s="125">
        <f t="shared" si="52"/>
        <v>0</v>
      </c>
      <c r="AC313" s="61"/>
      <c r="AD313" s="81"/>
      <c r="AE313" s="82"/>
      <c r="AF313" s="82"/>
      <c r="AG313" s="82"/>
      <c r="AH313" s="83"/>
      <c r="AI313" s="83"/>
      <c r="AJ313" s="83"/>
      <c r="AK313" s="83"/>
      <c r="AL313" s="82"/>
      <c r="AM313" s="82"/>
      <c r="AN313" s="82"/>
      <c r="AO313" s="82"/>
      <c r="AP313" s="83"/>
      <c r="AQ313" s="83"/>
      <c r="AR313" s="83"/>
      <c r="AS313" s="84"/>
      <c r="AT313" s="66"/>
      <c r="AU313" s="51"/>
      <c r="AW313" s="109"/>
      <c r="AX313" s="58"/>
      <c r="AY313" s="3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5"/>
      <c r="BO313" s="172">
        <f>AY313^3+AZ313^3+BA313^3+BB313^3+BC313^3+BD313^3+BE313^3+BF313^3+AY314^3+AZ314^3+BA314^3+BB314^3+BC314^3+BD314^3+BE314^3+BF314^3</f>
        <v>0</v>
      </c>
      <c r="BP313" s="125">
        <f t="shared" si="53"/>
        <v>0</v>
      </c>
      <c r="BQ313" s="61"/>
      <c r="BR313" s="89"/>
      <c r="BS313" s="83"/>
      <c r="BT313" s="83"/>
      <c r="BU313" s="83"/>
      <c r="BV313" s="83"/>
      <c r="BW313" s="83"/>
      <c r="BX313" s="83"/>
      <c r="BY313" s="83"/>
      <c r="BZ313" s="82"/>
      <c r="CA313" s="82"/>
      <c r="CB313" s="82"/>
      <c r="CC313" s="82"/>
      <c r="CD313" s="82"/>
      <c r="CE313" s="82"/>
      <c r="CF313" s="82"/>
      <c r="CG313" s="86"/>
      <c r="CH313" s="66"/>
      <c r="CI313" s="51"/>
      <c r="CJ313" s="144"/>
      <c r="CK313" s="109"/>
      <c r="CL313" s="58"/>
      <c r="CM313" s="3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5"/>
      <c r="DC313" s="172">
        <f>CM313^3+CN313^3+CO313^3+CP313^3+CQ313^3+CR313^3+CS313^3+CT313^3+CM314^3+CN314^3+CO314^3+CP314^3+CQ314^3+CR314^3+CS314^3+CT314^3</f>
        <v>0</v>
      </c>
      <c r="DD313" s="125">
        <f t="shared" si="54"/>
        <v>0</v>
      </c>
      <c r="DE313" s="61"/>
      <c r="DF313" s="89"/>
      <c r="DG313" s="83"/>
      <c r="DH313" s="82"/>
      <c r="DI313" s="82"/>
      <c r="DJ313" s="83"/>
      <c r="DK313" s="83"/>
      <c r="DL313" s="82"/>
      <c r="DM313" s="82"/>
      <c r="DN313" s="83"/>
      <c r="DO313" s="83"/>
      <c r="DP313" s="82"/>
      <c r="DQ313" s="82"/>
      <c r="DR313" s="83"/>
      <c r="DS313" s="83"/>
      <c r="DT313" s="82"/>
      <c r="DU313" s="86"/>
      <c r="DV313" s="66"/>
      <c r="DW313" s="51"/>
      <c r="DY313" s="109"/>
      <c r="DZ313" s="58"/>
      <c r="EA313" s="3"/>
      <c r="EB313" s="4"/>
      <c r="EC313" s="4"/>
      <c r="ED313" s="4"/>
      <c r="EE313" s="4"/>
      <c r="EF313" s="4"/>
      <c r="EG313" s="4"/>
      <c r="EH313" s="4"/>
      <c r="EI313" s="4"/>
      <c r="EJ313" s="4"/>
      <c r="EK313" s="4"/>
      <c r="EL313" s="4"/>
      <c r="EM313" s="4"/>
      <c r="EN313" s="4"/>
      <c r="EO313" s="4"/>
      <c r="EP313" s="5"/>
      <c r="EQ313" s="172">
        <f>EA313^3+EB313^3+EC313^3+ED313^3+EE313^3+EF313^3+EG313^3+EH313^3+EA314^3+EB314^3+EC314^3+ED314^3+EE314^3+EF314^3+EG314^3+EH314^3</f>
        <v>0</v>
      </c>
      <c r="ER313" s="125">
        <f t="shared" si="55"/>
        <v>0</v>
      </c>
      <c r="ES313" s="61"/>
      <c r="ET313" s="174"/>
      <c r="EU313" s="131"/>
      <c r="EV313" s="82"/>
      <c r="EW313" s="131"/>
      <c r="EX313" s="131"/>
      <c r="EY313" s="83"/>
      <c r="EZ313" s="131"/>
      <c r="FA313" s="131"/>
      <c r="FB313" s="131"/>
      <c r="FC313" s="131"/>
      <c r="FD313" s="82"/>
      <c r="FE313" s="131"/>
      <c r="FF313" s="131"/>
      <c r="FG313" s="83"/>
      <c r="FH313" s="131"/>
      <c r="FI313" s="175"/>
      <c r="FJ313" s="66"/>
      <c r="FK313" s="51"/>
    </row>
    <row r="314" spans="9:167" x14ac:dyDescent="0.2">
      <c r="I314" s="109"/>
      <c r="J314" s="58"/>
      <c r="K314" s="3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5"/>
      <c r="AA314" s="172">
        <f>S313^3+T313^3+U313^3+V313^3+W313^3+X313^3+Y313^3+Z313^3+S314^3+T314^3+U314^3+V314^3+W314^3+X314^3+Y314^3+Z314^3</f>
        <v>0</v>
      </c>
      <c r="AB314" s="125">
        <f t="shared" si="52"/>
        <v>0</v>
      </c>
      <c r="AC314" s="61"/>
      <c r="AD314" s="81"/>
      <c r="AE314" s="82"/>
      <c r="AF314" s="82"/>
      <c r="AG314" s="82"/>
      <c r="AH314" s="83"/>
      <c r="AI314" s="83"/>
      <c r="AJ314" s="83"/>
      <c r="AK314" s="83"/>
      <c r="AL314" s="82"/>
      <c r="AM314" s="82"/>
      <c r="AN314" s="82"/>
      <c r="AO314" s="82"/>
      <c r="AP314" s="83"/>
      <c r="AQ314" s="83"/>
      <c r="AR314" s="83"/>
      <c r="AS314" s="84"/>
      <c r="AT314" s="66"/>
      <c r="AU314" s="51"/>
      <c r="AW314" s="109"/>
      <c r="AX314" s="58"/>
      <c r="AY314" s="3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5"/>
      <c r="BO314" s="172">
        <f>BG313^3+BH313^3+BI313^3+BJ313^3+BK313^3+BL313^3+BM313^3+BN313^3+BG314^3+BH314^3+BI314^3+BJ314^3+BK314^3+BL314^3+BM314^3+BN314^3</f>
        <v>0</v>
      </c>
      <c r="BP314" s="125">
        <f t="shared" si="53"/>
        <v>0</v>
      </c>
      <c r="BQ314" s="61"/>
      <c r="BR314" s="89"/>
      <c r="BS314" s="83"/>
      <c r="BT314" s="83"/>
      <c r="BU314" s="83"/>
      <c r="BV314" s="83"/>
      <c r="BW314" s="83"/>
      <c r="BX314" s="83"/>
      <c r="BY314" s="83"/>
      <c r="BZ314" s="82"/>
      <c r="CA314" s="82"/>
      <c r="CB314" s="82"/>
      <c r="CC314" s="82"/>
      <c r="CD314" s="82"/>
      <c r="CE314" s="82"/>
      <c r="CF314" s="82"/>
      <c r="CG314" s="86"/>
      <c r="CH314" s="66"/>
      <c r="CI314" s="51"/>
      <c r="CJ314" s="144"/>
      <c r="CK314" s="109"/>
      <c r="CL314" s="58"/>
      <c r="CM314" s="3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4"/>
      <c r="DB314" s="5"/>
      <c r="DC314" s="172">
        <f>CU313^3+CV313^3+CW313^3+CX313^3+CY313^3+CZ313^3+DA313^3+DB313^3+CU314^3+CV314^3+CW314^3+CX314^3+CY314^3+CZ314^3+DA314^3+DB314^3</f>
        <v>0</v>
      </c>
      <c r="DD314" s="125">
        <f t="shared" si="54"/>
        <v>0</v>
      </c>
      <c r="DE314" s="61"/>
      <c r="DF314" s="89"/>
      <c r="DG314" s="83"/>
      <c r="DH314" s="82"/>
      <c r="DI314" s="82"/>
      <c r="DJ314" s="83"/>
      <c r="DK314" s="83"/>
      <c r="DL314" s="82"/>
      <c r="DM314" s="82"/>
      <c r="DN314" s="83"/>
      <c r="DO314" s="83"/>
      <c r="DP314" s="82"/>
      <c r="DQ314" s="82"/>
      <c r="DR314" s="83"/>
      <c r="DS314" s="83"/>
      <c r="DT314" s="82"/>
      <c r="DU314" s="86"/>
      <c r="DV314" s="66"/>
      <c r="DW314" s="51"/>
      <c r="DY314" s="109"/>
      <c r="DZ314" s="58"/>
      <c r="EA314" s="3"/>
      <c r="EB314" s="4"/>
      <c r="EC314" s="4"/>
      <c r="ED314" s="4"/>
      <c r="EE314" s="4"/>
      <c r="EF314" s="4"/>
      <c r="EG314" s="4"/>
      <c r="EH314" s="4"/>
      <c r="EI314" s="4"/>
      <c r="EJ314" s="4"/>
      <c r="EK314" s="4"/>
      <c r="EL314" s="4"/>
      <c r="EM314" s="4"/>
      <c r="EN314" s="4"/>
      <c r="EO314" s="4"/>
      <c r="EP314" s="5"/>
      <c r="EQ314" s="172">
        <f>EI313^3+EJ313^3+EK313^3+EL313^3+EM313^3+EN313^3+EO313^3+EP313^3+EI314^3+EJ314^3+EK314^3+EL314^3+EM314^3+EN314^3+EO314^3+EP314^3</f>
        <v>0</v>
      </c>
      <c r="ER314" s="125">
        <f t="shared" si="55"/>
        <v>0</v>
      </c>
      <c r="ES314" s="61"/>
      <c r="ET314" s="174"/>
      <c r="EU314" s="131"/>
      <c r="EV314" s="131"/>
      <c r="EW314" s="82"/>
      <c r="EX314" s="83"/>
      <c r="EY314" s="131"/>
      <c r="EZ314" s="131"/>
      <c r="FA314" s="131"/>
      <c r="FB314" s="131"/>
      <c r="FC314" s="131"/>
      <c r="FD314" s="131"/>
      <c r="FE314" s="82"/>
      <c r="FF314" s="83"/>
      <c r="FG314" s="131"/>
      <c r="FH314" s="131"/>
      <c r="FI314" s="175"/>
      <c r="FJ314" s="66"/>
      <c r="FK314" s="51"/>
    </row>
    <row r="315" spans="9:167" x14ac:dyDescent="0.2">
      <c r="I315" s="109"/>
      <c r="J315" s="58"/>
      <c r="K315" s="3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5"/>
      <c r="AA315" s="172">
        <f>K315^3+L315^3+M315^3+N315^3+O315^3+P315^3+Q315^3+R315^3+K316^3+L316^3+M316^3+N316^3+O316^3+P316^3+Q316^3+R316^3</f>
        <v>0</v>
      </c>
      <c r="AB315" s="125">
        <f t="shared" si="52"/>
        <v>0</v>
      </c>
      <c r="AC315" s="61"/>
      <c r="AD315" s="89"/>
      <c r="AE315" s="83"/>
      <c r="AF315" s="83"/>
      <c r="AG315" s="83"/>
      <c r="AH315" s="82"/>
      <c r="AI315" s="82"/>
      <c r="AJ315" s="82"/>
      <c r="AK315" s="82"/>
      <c r="AL315" s="83"/>
      <c r="AM315" s="83"/>
      <c r="AN315" s="83"/>
      <c r="AO315" s="83"/>
      <c r="AP315" s="82"/>
      <c r="AQ315" s="82"/>
      <c r="AR315" s="82"/>
      <c r="AS315" s="86"/>
      <c r="AT315" s="66"/>
      <c r="AU315" s="51"/>
      <c r="AW315" s="109"/>
      <c r="AX315" s="58"/>
      <c r="AY315" s="3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5"/>
      <c r="BO315" s="172">
        <f>AY315^3+AZ315^3+BA315^3+BB315^3+BC315^3+BD315^3+BE315^3+BF315^3+AY316^3+AZ316^3+BA316^3+BB316^3+BC316^3+BD316^3+BE316^3+BF316^3</f>
        <v>0</v>
      </c>
      <c r="BP315" s="125">
        <f t="shared" si="53"/>
        <v>0</v>
      </c>
      <c r="BQ315" s="61"/>
      <c r="BR315" s="81"/>
      <c r="BS315" s="82"/>
      <c r="BT315" s="82"/>
      <c r="BU315" s="82"/>
      <c r="BV315" s="82"/>
      <c r="BW315" s="82"/>
      <c r="BX315" s="82"/>
      <c r="BY315" s="82"/>
      <c r="BZ315" s="83"/>
      <c r="CA315" s="83"/>
      <c r="CB315" s="83"/>
      <c r="CC315" s="83"/>
      <c r="CD315" s="83"/>
      <c r="CE315" s="83"/>
      <c r="CF315" s="83"/>
      <c r="CG315" s="84"/>
      <c r="CH315" s="66"/>
      <c r="CI315" s="51"/>
      <c r="CJ315" s="144"/>
      <c r="CK315" s="109"/>
      <c r="CL315" s="58"/>
      <c r="CM315" s="3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4"/>
      <c r="DB315" s="5"/>
      <c r="DC315" s="172">
        <f>CM315^3+CN315^3+CO315^3+CP315^3+CQ315^3+CR315^3+CS315^3+CT315^3+CM316^3+CN316^3+CO316^3+CP316^3+CQ316^3+CR316^3+CS316^3+CT316^3</f>
        <v>0</v>
      </c>
      <c r="DD315" s="125">
        <f t="shared" si="54"/>
        <v>0</v>
      </c>
      <c r="DE315" s="61"/>
      <c r="DF315" s="89"/>
      <c r="DG315" s="83"/>
      <c r="DH315" s="82"/>
      <c r="DI315" s="82"/>
      <c r="DJ315" s="83"/>
      <c r="DK315" s="83"/>
      <c r="DL315" s="82"/>
      <c r="DM315" s="82"/>
      <c r="DN315" s="83"/>
      <c r="DO315" s="83"/>
      <c r="DP315" s="82"/>
      <c r="DQ315" s="82"/>
      <c r="DR315" s="83"/>
      <c r="DS315" s="83"/>
      <c r="DT315" s="82"/>
      <c r="DU315" s="86"/>
      <c r="DV315" s="66"/>
      <c r="DW315" s="51"/>
      <c r="DY315" s="109"/>
      <c r="DZ315" s="58"/>
      <c r="EA315" s="3"/>
      <c r="EB315" s="4"/>
      <c r="EC315" s="4"/>
      <c r="ED315" s="4"/>
      <c r="EE315" s="4"/>
      <c r="EF315" s="4"/>
      <c r="EG315" s="4"/>
      <c r="EH315" s="4"/>
      <c r="EI315" s="4"/>
      <c r="EJ315" s="4"/>
      <c r="EK315" s="4"/>
      <c r="EL315" s="4"/>
      <c r="EM315" s="4"/>
      <c r="EN315" s="4"/>
      <c r="EO315" s="4"/>
      <c r="EP315" s="5"/>
      <c r="EQ315" s="172">
        <f>EA315^3+EB315^3+EC315^3+ED315^3+EE315^3+EF315^3+EG315^3+EH315^3+EA316^3+EB316^3+EC316^3+ED316^3+EE316^3+EF316^3+EG316^3+EH316^3</f>
        <v>0</v>
      </c>
      <c r="ER315" s="125">
        <f t="shared" si="55"/>
        <v>0</v>
      </c>
      <c r="ES315" s="61"/>
      <c r="ET315" s="174"/>
      <c r="EU315" s="131"/>
      <c r="EV315" s="131"/>
      <c r="EW315" s="83"/>
      <c r="EX315" s="82"/>
      <c r="EY315" s="131"/>
      <c r="EZ315" s="131"/>
      <c r="FA315" s="131"/>
      <c r="FB315" s="131"/>
      <c r="FC315" s="131"/>
      <c r="FD315" s="131"/>
      <c r="FE315" s="83"/>
      <c r="FF315" s="82"/>
      <c r="FG315" s="131"/>
      <c r="FH315" s="131"/>
      <c r="FI315" s="175"/>
      <c r="FJ315" s="66"/>
      <c r="FK315" s="51"/>
    </row>
    <row r="316" spans="9:167" x14ac:dyDescent="0.2">
      <c r="I316" s="109"/>
      <c r="J316" s="58"/>
      <c r="K316" s="3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5"/>
      <c r="AA316" s="172">
        <f>S315^3+T315^3+U315^3+V315^3+W315^3+X315^3+Y315^3+Z315^3+S316^3+T316^3+U316^3+V316^3+W316^3+X316^3+Y316^3+Z316^3</f>
        <v>0</v>
      </c>
      <c r="AB316" s="125">
        <f t="shared" si="52"/>
        <v>0</v>
      </c>
      <c r="AC316" s="61"/>
      <c r="AD316" s="89"/>
      <c r="AE316" s="83"/>
      <c r="AF316" s="83"/>
      <c r="AG316" s="83"/>
      <c r="AH316" s="82"/>
      <c r="AI316" s="82"/>
      <c r="AJ316" s="82"/>
      <c r="AK316" s="82"/>
      <c r="AL316" s="83"/>
      <c r="AM316" s="83"/>
      <c r="AN316" s="83"/>
      <c r="AO316" s="83"/>
      <c r="AP316" s="82"/>
      <c r="AQ316" s="82"/>
      <c r="AR316" s="82"/>
      <c r="AS316" s="86"/>
      <c r="AT316" s="66"/>
      <c r="AU316" s="51"/>
      <c r="AW316" s="109"/>
      <c r="AX316" s="58"/>
      <c r="AY316" s="3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5"/>
      <c r="BO316" s="172">
        <f>BG315^3+BH315^3+BI315^3+BJ315^3+BK315^3+BL315^3+BM315^3+BN315^3+BG316^3+BH316^3+BI316^3+BJ316^3+BK316^3+BL316^3+BM316^3+BN316^3</f>
        <v>0</v>
      </c>
      <c r="BP316" s="125">
        <f t="shared" si="53"/>
        <v>0</v>
      </c>
      <c r="BQ316" s="61"/>
      <c r="BR316" s="81"/>
      <c r="BS316" s="82"/>
      <c r="BT316" s="82"/>
      <c r="BU316" s="82"/>
      <c r="BV316" s="82"/>
      <c r="BW316" s="82"/>
      <c r="BX316" s="82"/>
      <c r="BY316" s="82"/>
      <c r="BZ316" s="83"/>
      <c r="CA316" s="83"/>
      <c r="CB316" s="83"/>
      <c r="CC316" s="83"/>
      <c r="CD316" s="83"/>
      <c r="CE316" s="83"/>
      <c r="CF316" s="83"/>
      <c r="CG316" s="84"/>
      <c r="CH316" s="66"/>
      <c r="CI316" s="51"/>
      <c r="CJ316" s="144"/>
      <c r="CK316" s="109"/>
      <c r="CL316" s="58"/>
      <c r="CM316" s="3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5"/>
      <c r="DC316" s="172">
        <f>CU315^3+CV315^3+CW315^3+CX315^3+CY315^3+CZ315^3+DA315^3+DB315^3+CU316^3+CV316^3+CW316^3+CX316^3+CY316^3+CZ316^3+DA316^3+DB316^3</f>
        <v>0</v>
      </c>
      <c r="DD316" s="125">
        <f t="shared" si="54"/>
        <v>0</v>
      </c>
      <c r="DE316" s="61"/>
      <c r="DF316" s="89"/>
      <c r="DG316" s="83"/>
      <c r="DH316" s="82"/>
      <c r="DI316" s="82"/>
      <c r="DJ316" s="83"/>
      <c r="DK316" s="83"/>
      <c r="DL316" s="82"/>
      <c r="DM316" s="82"/>
      <c r="DN316" s="83"/>
      <c r="DO316" s="83"/>
      <c r="DP316" s="82"/>
      <c r="DQ316" s="82"/>
      <c r="DR316" s="83"/>
      <c r="DS316" s="83"/>
      <c r="DT316" s="82"/>
      <c r="DU316" s="86"/>
      <c r="DV316" s="66"/>
      <c r="DW316" s="51"/>
      <c r="DY316" s="109"/>
      <c r="DZ316" s="58"/>
      <c r="EA316" s="3"/>
      <c r="EB316" s="4"/>
      <c r="EC316" s="4"/>
      <c r="ED316" s="4"/>
      <c r="EE316" s="4"/>
      <c r="EF316" s="4"/>
      <c r="EG316" s="4"/>
      <c r="EH316" s="4"/>
      <c r="EI316" s="4"/>
      <c r="EJ316" s="4"/>
      <c r="EK316" s="4"/>
      <c r="EL316" s="4"/>
      <c r="EM316" s="4"/>
      <c r="EN316" s="4"/>
      <c r="EO316" s="4"/>
      <c r="EP316" s="5"/>
      <c r="EQ316" s="172">
        <f>EI315^3+EJ315^3+EK315^3+EL315^3+EM315^3+EN315^3+EO315^3+EP315^3+EI316^3+EJ316^3+EK316^3+EL316^3+EM316^3+EN316^3+EO316^3+EP316^3</f>
        <v>0</v>
      </c>
      <c r="ER316" s="125">
        <f t="shared" si="55"/>
        <v>0</v>
      </c>
      <c r="ES316" s="61"/>
      <c r="ET316" s="174"/>
      <c r="EU316" s="131"/>
      <c r="EV316" s="83"/>
      <c r="EW316" s="131"/>
      <c r="EX316" s="131"/>
      <c r="EY316" s="82"/>
      <c r="EZ316" s="131"/>
      <c r="FA316" s="131"/>
      <c r="FB316" s="131"/>
      <c r="FC316" s="131"/>
      <c r="FD316" s="83"/>
      <c r="FE316" s="131"/>
      <c r="FF316" s="131"/>
      <c r="FG316" s="82"/>
      <c r="FH316" s="131"/>
      <c r="FI316" s="175"/>
      <c r="FJ316" s="66"/>
      <c r="FK316" s="51"/>
    </row>
    <row r="317" spans="9:167" x14ac:dyDescent="0.2">
      <c r="I317" s="109"/>
      <c r="J317" s="58"/>
      <c r="K317" s="3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5"/>
      <c r="AA317" s="172">
        <f>K317^3+L317^3+M317^3+N317^3+O317^3+P317^3+Q317^3+R317^3+K318^3+L318^3+M318^3+N318^3+O318^3+P318^3+Q318^3+R318^3</f>
        <v>0</v>
      </c>
      <c r="AB317" s="125">
        <f t="shared" si="52"/>
        <v>0</v>
      </c>
      <c r="AC317" s="61"/>
      <c r="AD317" s="89"/>
      <c r="AE317" s="83"/>
      <c r="AF317" s="83"/>
      <c r="AG317" s="83"/>
      <c r="AH317" s="82"/>
      <c r="AI317" s="82"/>
      <c r="AJ317" s="82"/>
      <c r="AK317" s="82"/>
      <c r="AL317" s="83"/>
      <c r="AM317" s="83"/>
      <c r="AN317" s="83"/>
      <c r="AO317" s="83"/>
      <c r="AP317" s="82"/>
      <c r="AQ317" s="82"/>
      <c r="AR317" s="82"/>
      <c r="AS317" s="86"/>
      <c r="AT317" s="66"/>
      <c r="AU317" s="51"/>
      <c r="AW317" s="109"/>
      <c r="AX317" s="58"/>
      <c r="AY317" s="3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5"/>
      <c r="BO317" s="172">
        <f>AY317^3+AZ317^3+BA317^3+BB317^3+BC317^3+BD317^3+BE317^3+BF317^3+AY318^3+AZ318^3+BA318^3+BB318^3+BC318^3+BD318^3+BE318^3+BF318^3</f>
        <v>0</v>
      </c>
      <c r="BP317" s="125">
        <f t="shared" si="53"/>
        <v>0</v>
      </c>
      <c r="BQ317" s="61"/>
      <c r="BR317" s="89"/>
      <c r="BS317" s="83"/>
      <c r="BT317" s="83"/>
      <c r="BU317" s="83"/>
      <c r="BV317" s="83"/>
      <c r="BW317" s="83"/>
      <c r="BX317" s="83"/>
      <c r="BY317" s="83"/>
      <c r="BZ317" s="82"/>
      <c r="CA317" s="82"/>
      <c r="CB317" s="82"/>
      <c r="CC317" s="82"/>
      <c r="CD317" s="82"/>
      <c r="CE317" s="82"/>
      <c r="CF317" s="82"/>
      <c r="CG317" s="86"/>
      <c r="CH317" s="66"/>
      <c r="CI317" s="51"/>
      <c r="CJ317" s="144"/>
      <c r="CK317" s="109"/>
      <c r="CL317" s="58"/>
      <c r="CM317" s="3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5"/>
      <c r="DC317" s="172">
        <f>CM317^3+CN317^3+CO317^3+CP317^3+CQ317^3+CR317^3+CS317^3+CT317^3+CM318^3+CN318^3+CO318^3+CP318^3+CQ318^3+CR318^3+CS318^3+CT318^3</f>
        <v>0</v>
      </c>
      <c r="DD317" s="125">
        <f t="shared" si="54"/>
        <v>0</v>
      </c>
      <c r="DE317" s="61"/>
      <c r="DF317" s="89"/>
      <c r="DG317" s="83"/>
      <c r="DH317" s="82"/>
      <c r="DI317" s="82"/>
      <c r="DJ317" s="83"/>
      <c r="DK317" s="83"/>
      <c r="DL317" s="82"/>
      <c r="DM317" s="82"/>
      <c r="DN317" s="83"/>
      <c r="DO317" s="83"/>
      <c r="DP317" s="82"/>
      <c r="DQ317" s="82"/>
      <c r="DR317" s="83"/>
      <c r="DS317" s="83"/>
      <c r="DT317" s="82"/>
      <c r="DU317" s="86"/>
      <c r="DV317" s="66"/>
      <c r="DW317" s="51"/>
      <c r="DY317" s="109"/>
      <c r="DZ317" s="58"/>
      <c r="EA317" s="3"/>
      <c r="EB317" s="4"/>
      <c r="EC317" s="4"/>
      <c r="ED317" s="4"/>
      <c r="EE317" s="4"/>
      <c r="EF317" s="4"/>
      <c r="EG317" s="4"/>
      <c r="EH317" s="4"/>
      <c r="EI317" s="4"/>
      <c r="EJ317" s="4"/>
      <c r="EK317" s="4"/>
      <c r="EL317" s="4"/>
      <c r="EM317" s="4"/>
      <c r="EN317" s="4"/>
      <c r="EO317" s="4"/>
      <c r="EP317" s="5"/>
      <c r="EQ317" s="172">
        <f>EA317^3+EB317^3+EC317^3+ED317^3+EE317^3+EF317^3+EG317^3+EH317^3+EA318^3+EB318^3+EC318^3+ED318^3+EE318^3+EF318^3+EG318^3+EH318^3</f>
        <v>0</v>
      </c>
      <c r="ER317" s="125">
        <f t="shared" si="55"/>
        <v>0</v>
      </c>
      <c r="ES317" s="61"/>
      <c r="ET317" s="174"/>
      <c r="EU317" s="83"/>
      <c r="EV317" s="131"/>
      <c r="EW317" s="131"/>
      <c r="EX317" s="131"/>
      <c r="EY317" s="131"/>
      <c r="EZ317" s="82"/>
      <c r="FA317" s="131"/>
      <c r="FB317" s="131"/>
      <c r="FC317" s="83"/>
      <c r="FD317" s="131"/>
      <c r="FE317" s="131"/>
      <c r="FF317" s="131"/>
      <c r="FG317" s="131"/>
      <c r="FH317" s="82"/>
      <c r="FI317" s="175"/>
      <c r="FJ317" s="66"/>
      <c r="FK317" s="51"/>
    </row>
    <row r="318" spans="9:167" x14ac:dyDescent="0.2">
      <c r="I318" s="109"/>
      <c r="J318" s="58"/>
      <c r="K318" s="7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9"/>
      <c r="AA318" s="172">
        <f>S317^3+T317^3+U317^3+V317^3+W317^3+X317^3+Y317^3+Z317^3+S318^3+T318^3+U318^3+V318^3+W318^3+X318^3+Y318^3+Z318^3</f>
        <v>0</v>
      </c>
      <c r="AB318" s="125">
        <f t="shared" si="52"/>
        <v>0</v>
      </c>
      <c r="AC318" s="61"/>
      <c r="AD318" s="116"/>
      <c r="AE318" s="117"/>
      <c r="AF318" s="117"/>
      <c r="AG318" s="117"/>
      <c r="AH318" s="118"/>
      <c r="AI318" s="118"/>
      <c r="AJ318" s="118"/>
      <c r="AK318" s="118"/>
      <c r="AL318" s="117"/>
      <c r="AM318" s="117"/>
      <c r="AN318" s="117"/>
      <c r="AO318" s="117"/>
      <c r="AP318" s="118"/>
      <c r="AQ318" s="118"/>
      <c r="AR318" s="118"/>
      <c r="AS318" s="119"/>
      <c r="AT318" s="32"/>
      <c r="AU318" s="115"/>
      <c r="AW318" s="109"/>
      <c r="AX318" s="58"/>
      <c r="AY318" s="7"/>
      <c r="AZ318" s="8"/>
      <c r="BA318" s="8"/>
      <c r="BB318" s="8"/>
      <c r="BC318" s="8"/>
      <c r="BD318" s="8"/>
      <c r="BE318" s="8"/>
      <c r="BF318" s="8"/>
      <c r="BG318" s="8"/>
      <c r="BH318" s="8"/>
      <c r="BI318" s="8"/>
      <c r="BJ318" s="8"/>
      <c r="BK318" s="8"/>
      <c r="BL318" s="8"/>
      <c r="BM318" s="8"/>
      <c r="BN318" s="9"/>
      <c r="BO318" s="172">
        <f>BG317^3+BH317^3+BI317^3+BJ317^3+BK317^3+BL317^3+BM317^3+BN317^3+BG318^3+BH318^3+BI318^3+BJ318^3+BK318^3+BL318^3+BM318^3+BN318^3</f>
        <v>0</v>
      </c>
      <c r="BP318" s="125">
        <f t="shared" si="53"/>
        <v>0</v>
      </c>
      <c r="BQ318" s="61"/>
      <c r="BR318" s="116"/>
      <c r="BS318" s="117"/>
      <c r="BT318" s="117"/>
      <c r="BU318" s="117"/>
      <c r="BV318" s="117"/>
      <c r="BW318" s="117"/>
      <c r="BX318" s="117"/>
      <c r="BY318" s="117"/>
      <c r="BZ318" s="118"/>
      <c r="CA318" s="118"/>
      <c r="CB318" s="118"/>
      <c r="CC318" s="118"/>
      <c r="CD318" s="118"/>
      <c r="CE318" s="118"/>
      <c r="CF318" s="118"/>
      <c r="CG318" s="119"/>
      <c r="CH318" s="32"/>
      <c r="CI318" s="115"/>
      <c r="CJ318" s="144"/>
      <c r="CK318" s="109"/>
      <c r="CL318" s="58"/>
      <c r="CM318" s="7"/>
      <c r="CN318" s="8"/>
      <c r="CO318" s="8"/>
      <c r="CP318" s="8"/>
      <c r="CQ318" s="8"/>
      <c r="CR318" s="8"/>
      <c r="CS318" s="8"/>
      <c r="CT318" s="8"/>
      <c r="CU318" s="8"/>
      <c r="CV318" s="8"/>
      <c r="CW318" s="8"/>
      <c r="CX318" s="8"/>
      <c r="CY318" s="8"/>
      <c r="CZ318" s="8"/>
      <c r="DA318" s="8"/>
      <c r="DB318" s="9"/>
      <c r="DC318" s="172">
        <f>CU317^3+CV317^3+CW317^3+CX317^3+CY317^3+CZ317^3+DA317^3+DB317^3+CU318^3+CV318^3+CW318^3+CX318^3+CY318^3+CZ318^3+DA318^3+DB318^3</f>
        <v>0</v>
      </c>
      <c r="DD318" s="125">
        <f t="shared" si="54"/>
        <v>0</v>
      </c>
      <c r="DE318" s="61"/>
      <c r="DF318" s="116"/>
      <c r="DG318" s="117"/>
      <c r="DH318" s="118"/>
      <c r="DI318" s="118"/>
      <c r="DJ318" s="117"/>
      <c r="DK318" s="117"/>
      <c r="DL318" s="118"/>
      <c r="DM318" s="118"/>
      <c r="DN318" s="117"/>
      <c r="DO318" s="117"/>
      <c r="DP318" s="118"/>
      <c r="DQ318" s="118"/>
      <c r="DR318" s="117"/>
      <c r="DS318" s="117"/>
      <c r="DT318" s="118"/>
      <c r="DU318" s="119"/>
      <c r="DV318" s="32"/>
      <c r="DW318" s="115"/>
      <c r="DY318" s="109"/>
      <c r="DZ318" s="58"/>
      <c r="EA318" s="7"/>
      <c r="EB318" s="8"/>
      <c r="EC318" s="8"/>
      <c r="ED318" s="8"/>
      <c r="EE318" s="8"/>
      <c r="EF318" s="8"/>
      <c r="EG318" s="8"/>
      <c r="EH318" s="8"/>
      <c r="EI318" s="8"/>
      <c r="EJ318" s="8"/>
      <c r="EK318" s="8"/>
      <c r="EL318" s="8"/>
      <c r="EM318" s="8"/>
      <c r="EN318" s="8"/>
      <c r="EO318" s="8"/>
      <c r="EP318" s="9"/>
      <c r="EQ318" s="172">
        <f>EI317^3+EJ317^3+EK317^3+EL317^3+EM317^3+EN317^3+EO317^3+EP317^3+EI318^3+EJ318^3+EK318^3+EL318^3+EM318^3+EN318^3+EO318^3+EP318^3</f>
        <v>0</v>
      </c>
      <c r="ER318" s="125">
        <f t="shared" si="55"/>
        <v>0</v>
      </c>
      <c r="ES318" s="61"/>
      <c r="ET318" s="116"/>
      <c r="EU318" s="176"/>
      <c r="EV318" s="176"/>
      <c r="EW318" s="176"/>
      <c r="EX318" s="176"/>
      <c r="EY318" s="176"/>
      <c r="EZ318" s="176"/>
      <c r="FA318" s="118"/>
      <c r="FB318" s="117"/>
      <c r="FC318" s="176"/>
      <c r="FD318" s="176"/>
      <c r="FE318" s="176"/>
      <c r="FF318" s="176"/>
      <c r="FG318" s="176"/>
      <c r="FH318" s="176"/>
      <c r="FI318" s="119"/>
      <c r="FJ318" s="32"/>
      <c r="FK318" s="115"/>
    </row>
    <row r="319" spans="9:167" x14ac:dyDescent="0.2">
      <c r="I319" s="109"/>
      <c r="J319" s="58"/>
      <c r="K319" s="121">
        <f>K303^3+K304^3+K305^3+K306^3+K307^3+K308^3+K309^3+K310^3+L303^3+L304^3+L305^3+L306^3+L307^3+L308^3+L309^3+L310^3</f>
        <v>0</v>
      </c>
      <c r="L319" s="122">
        <f>K318^3+K317^3+K316^3+K315^3+K314^3+K313^3+K312^3+K311^3+L318^3+L317^3+L316^3+L315^3+L314^3+L313^3+L312^3+L311^3</f>
        <v>0</v>
      </c>
      <c r="M319" s="122">
        <f>M303^3+M304^3+M305^3+M306^3+M307^3+M308^3+M309^3+M310^3+N303^3+N304^3+N305^3+N306^3+N307^3+N308^3+N309^3+N310^3</f>
        <v>0</v>
      </c>
      <c r="N319" s="122">
        <f>M318^3+M317^3+M316^3+M315^3+M314^3+M313^3+M312^3+M311^3+N318^3+N317^3+N316^3+N315^3+N314^3+N313^3+N312^3+N311^3</f>
        <v>0</v>
      </c>
      <c r="O319" s="122">
        <f>O303^3+O304^3+O305^3+O306^3+O307^3+O308^3+O309^3+O310^3+P303^3+P304^3+P305^3+P306^3+P307^3+P308^3+P309^3+P310^3</f>
        <v>0</v>
      </c>
      <c r="P319" s="122">
        <f>O318^3+O317^3+O316^3+O315^3+O314^3+O313^3+O312^3+O311^3+P318^3+P317^3+P316^3+P315^3+P314^3+P313^3+P312^3+P311^3</f>
        <v>0</v>
      </c>
      <c r="Q319" s="122">
        <f>Q303^3+Q304^3+Q305^3+Q306^3+Q307^3+Q308^3+Q309^3+Q310^3+R303^3+R304^3+R305^3+R306^3+R307^3+R308^3+R309^3+R310^3</f>
        <v>0</v>
      </c>
      <c r="R319" s="122">
        <f>Q318^3+Q317^3+Q316^3+Q315^3+Q314^3+Q313^3+Q312^3+Q311^3+R318^3+R317^3+R316^3+R315^3+R314^3+R313^3+R312^3+R311^3</f>
        <v>0</v>
      </c>
      <c r="S319" s="122">
        <f>S303^3+S304^3+S305^3+S306^3+S307^3+S308^3+S309^3+S310^3+T303^3+T304^3+T305^3+T306^3+T307^3+T308^3+T309^3+T310^3</f>
        <v>0</v>
      </c>
      <c r="T319" s="122">
        <f>S318^3+S317^3+S316^3+S315^3+S314^3+S313^3+S312^3+S311^3+T318^3+T317^3+T316^3+T315^3+T314^3+T313^3+T312^3+T311^3</f>
        <v>0</v>
      </c>
      <c r="U319" s="122">
        <f>U303^3+U304^3+U305^3+U306^3+U307^3+U308^3+U309^3+U310^3+V303^3+V304^3+V305^3+V306^3+V307^3+V308^3+V309^3+V310^3</f>
        <v>0</v>
      </c>
      <c r="V319" s="122">
        <f>U318^3+U317^3+U316^3+U315^3+U314^3+U313^3+U312^3+U311^3+V318^3+V317^3+V316^3+V315^3+V314^3+V313^3+V312^3+V311^3</f>
        <v>0</v>
      </c>
      <c r="W319" s="122">
        <f>W303^3+W304^3+W305^3+W306^3+W307^3+W308^3+W309^3+W310^3+X303^3+X304^3+X305^3+X306^3+X307^3+X308^3+X309^3+X310^3</f>
        <v>0</v>
      </c>
      <c r="X319" s="122">
        <f>W318^3+W317^3+W316^3+W315^3+W314^3+W313^3+W312^3+W311^3+X318^3+X317^3+X316^3+X315^3+X314^3+X313^3+X312^3+X311^3</f>
        <v>0</v>
      </c>
      <c r="Y319" s="122">
        <f>Y303^3+Y304^3+Y305^3+Y306^3+Y307^3+Y308^3+Y309^3+Y310^3+Z303^3+Z304^3+Z305^3+Z306^3+Z307^3+Z308^3+Z309^3+Z310^3</f>
        <v>0</v>
      </c>
      <c r="Z319" s="123">
        <f>Y318^3+Y317^3+Y316^3+Y315^3+Y314^3+Y313^3+Y312^3+Y311^3+Z318^3+Z317^3+Z316^3+Z315^3+Z314^3+Z313^3+Z312^3+Z311^3</f>
        <v>0</v>
      </c>
      <c r="AA319" s="168">
        <f>K303^3+L304^3+M305^3+N306^3+O307^3+P308^3+Q309^3+R310^3+S311^3+T312^3+U313^3+V314^3+W315^3+X316^3+Y317^3+Z318^3</f>
        <v>0</v>
      </c>
      <c r="AB319" s="169">
        <f>K311^3+L312^3+M313^3+N314^3+O315^3+P316^3+Q317^3+R318^3+S303^3+T304^3+U305^3+V306^3+W307^3+X308^3+Y309^3+Z310^3</f>
        <v>0</v>
      </c>
      <c r="AC319" s="52"/>
      <c r="AD319" s="126"/>
      <c r="AE319" s="126"/>
      <c r="AF319" s="126"/>
      <c r="AG319" s="126"/>
      <c r="AH319" s="126"/>
      <c r="AI319" s="126"/>
      <c r="AJ319" s="126"/>
      <c r="AK319" s="126"/>
      <c r="AL319" s="126"/>
      <c r="AM319" s="126"/>
      <c r="AN319" s="126"/>
      <c r="AO319" s="126"/>
      <c r="AP319" s="126"/>
      <c r="AQ319" s="126"/>
      <c r="AR319" s="126"/>
      <c r="AS319" s="126"/>
      <c r="AT319" s="32"/>
      <c r="AU319" s="115"/>
      <c r="AW319" s="109"/>
      <c r="AX319" s="58"/>
      <c r="AY319" s="121">
        <f>AY303^3+AY304^3+AY305^3+AY306^3+AY307^3+AY308^3+AY309^3+AY310^3+AZ303^3+AZ304^3+AZ305^3+AZ306^3+AZ307^3+AZ308^3+AZ309^3+AZ310^3</f>
        <v>0</v>
      </c>
      <c r="AZ319" s="122">
        <f>AY318^3+AY317^3+AY316^3+AY315^3+AY314^3+AY313^3+AY312^3+AY311^3+AZ318^3+AZ317^3+AZ316^3+AZ315^3+AZ314^3+AZ313^3+AZ312^3+AZ311^3</f>
        <v>0</v>
      </c>
      <c r="BA319" s="122">
        <f>BA303^3+BA304^3+BA305^3+BA306^3+BA307^3+BA308^3+BA309^3+BA310^3+BB303^3+BB304^3+BB305^3+BB306^3+BB307^3+BB308^3+BB309^3+BB310^3</f>
        <v>0</v>
      </c>
      <c r="BB319" s="122">
        <f>BA318^3+BA317^3+BA316^3+BA315^3+BA314^3+BA313^3+BA312^3+BA311^3+BB318^3+BB317^3+BB316^3+BB315^3+BB314^3+BB313^3+BB312^3+BB311^3</f>
        <v>0</v>
      </c>
      <c r="BC319" s="122">
        <f>BC303^3+BC304^3+BC305^3+BC306^3+BC307^3+BC308^3+BC309^3+BC310^3+BD303^3+BD304^3+BD305^3+BD306^3+BD307^3+BD308^3+BD309^3+BD310^3</f>
        <v>0</v>
      </c>
      <c r="BD319" s="122">
        <f>BC318^3+BC317^3+BC316^3+BC315^3+BC314^3+BC313^3+BC312^3+BC311^3+BD318^3+BD317^3+BD316^3+BD315^3+BD314^3+BD313^3+BD312^3+BD311^3</f>
        <v>0</v>
      </c>
      <c r="BE319" s="122">
        <f>BE303^3+BE304^3+BE305^3+BE306^3+BE307^3+BE308^3+BE309^3+BE310^3+BF303^3+BF304^3+BF305^3+BF306^3+BF307^3+BF308^3+BF309^3+BF310^3</f>
        <v>0</v>
      </c>
      <c r="BF319" s="122">
        <f>BE318^3+BE317^3+BE316^3+BE315^3+BE314^3+BE313^3+BE312^3+BE311^3+BF318^3+BF317^3+BF316^3+BF315^3+BF314^3+BF313^3+BF312^3+BF311^3</f>
        <v>0</v>
      </c>
      <c r="BG319" s="122">
        <f>BG303^3+BG304^3+BG305^3+BG306^3+BG307^3+BG308^3+BG309^3+BG310^3+BH303^3+BH304^3+BH305^3+BH306^3+BH307^3+BH308^3+BH309^3+BH310^3</f>
        <v>0</v>
      </c>
      <c r="BH319" s="122">
        <f>BG318^3+BG317^3+BG316^3+BG315^3+BG314^3+BG313^3+BG312^3+BG311^3+BH318^3+BH317^3+BH316^3+BH315^3+BH314^3+BH313^3+BH312^3+BH311^3</f>
        <v>0</v>
      </c>
      <c r="BI319" s="122">
        <f>BI303^3+BI304^3+BI305^3+BI306^3+BI307^3+BI308^3+BI309^3+BI310^3+BJ303^3+BJ304^3+BJ305^3+BJ306^3+BJ307^3+BJ308^3+BJ309^3+BJ310^3</f>
        <v>0</v>
      </c>
      <c r="BJ319" s="122">
        <f>BI318^3+BI317^3+BI316^3+BI315^3+BI314^3+BI313^3+BI312^3+BI311^3+BJ318^3+BJ317^3+BJ316^3+BJ315^3+BJ314^3+BJ313^3+BJ312^3+BJ311^3</f>
        <v>0</v>
      </c>
      <c r="BK319" s="122">
        <f>BK303^3+BK304^3+BK305^3+BK306^3+BK307^3+BK308^3+BK309^3+BK310^3+BL303^3+BL304^3+BL305^3+BL306^3+BL307^3+BL308^3+BL309^3+BL310^3</f>
        <v>0</v>
      </c>
      <c r="BL319" s="122">
        <f>BK318^3+BK317^3+BK316^3+BK315^3+BK314^3+BK313^3+BK312^3+BK311^3+BL318^3+BL317^3+BL316^3+BL315^3+BL314^3+BL313^3+BL312^3+BL311^3</f>
        <v>0</v>
      </c>
      <c r="BM319" s="122">
        <f>BM303^3+BM304^3+BM305^3+BM306^3+BM307^3+BM308^3+BM309^3+BM310^3+BN303^3+BN304^3+BN305^3+BN306^3+BN307^3+BN308^3+BN309^3+BN310^3</f>
        <v>0</v>
      </c>
      <c r="BN319" s="123">
        <f>BM318^3+BM317^3+BM316^3+BM315^3+BM314^3+BM313^3+BM312^3+BM311^3+BN318^3+BN317^3+BN316^3+BN315^3+BN314^3+BN313^3+BN312^3+BN311^3</f>
        <v>0</v>
      </c>
      <c r="BO319" s="168">
        <f>AY303^3+AZ304^3+BA305^3+BB306^3+BC307^3+BD308^3+BE309^3+BF310^3+BG311^3+BH312^3+BI313^3+BJ314^3+BK315^3+BL316^3+BM317^3+BN318^3</f>
        <v>0</v>
      </c>
      <c r="BP319" s="169">
        <f>AY311^3+AZ312^3+BA313^3+BB314^3+BC315^3+BD316^3+BE317^3+BF318^3+BG303^3+BH304^3+BI305^3+BJ306^3+BK307^3+BL308^3+BM309^3+BN310^3</f>
        <v>0</v>
      </c>
      <c r="BQ319" s="52"/>
      <c r="BR319" s="126"/>
      <c r="BS319" s="126"/>
      <c r="BT319" s="126"/>
      <c r="BU319" s="126"/>
      <c r="BV319" s="126"/>
      <c r="BW319" s="126"/>
      <c r="BX319" s="126"/>
      <c r="BY319" s="126"/>
      <c r="BZ319" s="126"/>
      <c r="CA319" s="126"/>
      <c r="CB319" s="126"/>
      <c r="CC319" s="126"/>
      <c r="CD319" s="126"/>
      <c r="CE319" s="126"/>
      <c r="CF319" s="126"/>
      <c r="CG319" s="126"/>
      <c r="CH319" s="32"/>
      <c r="CI319" s="115"/>
      <c r="CJ319" s="144"/>
      <c r="CK319" s="109"/>
      <c r="CL319" s="58"/>
      <c r="CM319" s="121">
        <f>CM303^3+CM304^3+CM305^3+CM306^3+CM307^3+CM308^3+CM309^3+CM310^3+CN303^3+CN304^3+CN305^3+CN306^3+CN307^3+CN308^3+CN309^3+CN310^3</f>
        <v>0</v>
      </c>
      <c r="CN319" s="122">
        <f>CM318^3+CM317^3+CM316^3+CM315^3+CM314^3+CM313^3+CM312^3+CM311^3+CN318^3+CN317^3+CN316^3+CN315^3+CN314^3+CN313^3+CN312^3+CN311^3</f>
        <v>0</v>
      </c>
      <c r="CO319" s="122">
        <f>CO303^3+CO304^3+CO305^3+CO306^3+CO307^3+CO308^3+CO309^3+CO310^3+CP303^3+CP304^3+CP305^3+CP306^3+CP307^3+CP308^3+CP309^3+CP310^3</f>
        <v>0</v>
      </c>
      <c r="CP319" s="122">
        <f>CO318^3+CO317^3+CO316^3+CO315^3+CO314^3+CO313^3+CO312^3+CO311^3+CP318^3+CP317^3+CP316^3+CP315^3+CP314^3+CP313^3+CP312^3+CP311^3</f>
        <v>0</v>
      </c>
      <c r="CQ319" s="122">
        <f>CQ303^3+CQ304^3+CQ305^3+CQ306^3+CQ307^3+CQ308^3+CQ309^3+CQ310^3+CR303^3+CR304^3+CR305^3+CR306^3+CR307^3+CR308^3+CR309^3+CR310^3</f>
        <v>0</v>
      </c>
      <c r="CR319" s="122">
        <f>CQ318^3+CQ317^3+CQ316^3+CQ315^3+CQ314^3+CQ313^3+CQ312^3+CQ311^3+CR318^3+CR317^3+CR316^3+CR315^3+CR314^3+CR313^3+CR312^3+CR311^3</f>
        <v>0</v>
      </c>
      <c r="CS319" s="122">
        <f>CS303^3+CS304^3+CS305^3+CS306^3+CS307^3+CS308^3+CS309^3+CS310^3+CT303^3+CT304^3+CT305^3+CT306^3+CT307^3+CT308^3+CT309^3+CT310^3</f>
        <v>0</v>
      </c>
      <c r="CT319" s="122">
        <f>CS318^3+CS317^3+CS316^3+CS315^3+CS314^3+CS313^3+CS312^3+CS311^3+CT318^3+CT317^3+CT316^3+CT315^3+CT314^3+CT313^3+CT312^3+CT311^3</f>
        <v>0</v>
      </c>
      <c r="CU319" s="122">
        <f>CU303^3+CU304^3+CU305^3+CU306^3+CU307^3+CU308^3+CU309^3+CU310^3+CV303^3+CV304^3+CV305^3+CV306^3+CV307^3+CV308^3+CV309^3+CV310^3</f>
        <v>0</v>
      </c>
      <c r="CV319" s="122">
        <f>CU318^3+CU317^3+CU316^3+CU315^3+CU314^3+CU313^3+CU312^3+CU311^3+CV318^3+CV317^3+CV316^3+CV315^3+CV314^3+CV313^3+CV312^3+CV311^3</f>
        <v>0</v>
      </c>
      <c r="CW319" s="122">
        <f>CW303^3+CW304^3+CW305^3+CW306^3+CW307^3+CW308^3+CW309^3+CW310^3+CX303^3+CX304^3+CX305^3+CX306^3+CX307^3+CX308^3+CX309^3+CX310^3</f>
        <v>0</v>
      </c>
      <c r="CX319" s="122">
        <f>CW318^3+CW317^3+CW316^3+CW315^3+CW314^3+CW313^3+CW312^3+CW311^3+CX318^3+CX317^3+CX316^3+CX315^3+CX314^3+CX313^3+CX312^3+CX311^3</f>
        <v>0</v>
      </c>
      <c r="CY319" s="122">
        <f>CY303^3+CY304^3+CY305^3+CY306^3+CY307^3+CY308^3+CY309^3+CY310^3+CZ303^3+CZ304^3+CZ305^3+CZ306^3+CZ307^3+CZ308^3+CZ309^3+CZ310^3</f>
        <v>0</v>
      </c>
      <c r="CZ319" s="122">
        <f>CY318^3+CY317^3+CY316^3+CY315^3+CY314^3+CY313^3+CY312^3+CY311^3+CZ318^3+CZ317^3+CZ316^3+CZ315^3+CZ314^3+CZ313^3+CZ312^3+CZ311^3</f>
        <v>0</v>
      </c>
      <c r="DA319" s="122">
        <f>DA303^3+DA304^3+DA305^3+DA306^3+DA307^3+DA308^3+DA309^3+DA310^3+DB303^3+DB304^3+DB305^3+DB306^3+DB307^3+DB308^3+DB309^3+DB310^3</f>
        <v>0</v>
      </c>
      <c r="DB319" s="123">
        <f>DA318^3+DA317^3+DA316^3+DA315^3+DA314^3+DA313^3+DA312^3+DA311^3+DB318^3+DB317^3+DB316^3+DB315^3+DB314^3+DB313^3+DB312^3+DB311^3</f>
        <v>0</v>
      </c>
      <c r="DC319" s="168">
        <f>CM303^3+CN304^3+CO305^3+CP306^3+CQ307^3+CR308^3+CS309^3+CT310^3+CU311^3+CV312^3+CW313^3+CX314^3+CY315^3+CZ316^3+DA317^3+DB318^3</f>
        <v>0</v>
      </c>
      <c r="DD319" s="169">
        <f>CM311^3+CN312^3+CO313^3+CP314^3+CQ315^3+CR316^3+CS317^3+CT318^3+CU303^3+CV304^3+CW305^3+CX306^3+CY307^3+CZ308^3+DA309^3+DB310^3</f>
        <v>0</v>
      </c>
      <c r="DE319" s="52"/>
      <c r="DF319" s="126"/>
      <c r="DG319" s="126"/>
      <c r="DH319" s="126"/>
      <c r="DI319" s="126"/>
      <c r="DJ319" s="126"/>
      <c r="DK319" s="126"/>
      <c r="DL319" s="126"/>
      <c r="DM319" s="126"/>
      <c r="DN319" s="126"/>
      <c r="DO319" s="126"/>
      <c r="DP319" s="126"/>
      <c r="DQ319" s="126"/>
      <c r="DR319" s="126"/>
      <c r="DS319" s="126"/>
      <c r="DT319" s="126"/>
      <c r="DU319" s="126"/>
      <c r="DV319" s="32"/>
      <c r="DW319" s="115"/>
      <c r="DY319" s="109"/>
      <c r="DZ319" s="58"/>
      <c r="EA319" s="121">
        <f>EA303^3+EA304^3+EA305^3+EA306^3+EA307^3+EA308^3+EA309^3+EA310^3+EB303^3+EB304^3+EB305^3+EB306^3+EB307^3+EB308^3+EB309^3+EB310^3</f>
        <v>0</v>
      </c>
      <c r="EB319" s="122">
        <f>EA318^3+EA317^3+EA316^3+EA315^3+EA314^3+EA313^3+EA312^3+EA311^3+EB318^3+EB317^3+EB316^3+EB315^3+EB314^3+EB313^3+EB312^3+EB311^3</f>
        <v>0</v>
      </c>
      <c r="EC319" s="122">
        <f>EC303^3+EC304^3+EC305^3+EC306^3+EC307^3+EC308^3+EC309^3+EC310^3+ED303^3+ED304^3+ED305^3+ED306^3+ED307^3+ED308^3+ED309^3+ED310^3</f>
        <v>0</v>
      </c>
      <c r="ED319" s="122">
        <f>EC318^3+EC317^3+EC316^3+EC315^3+EC314^3+EC313^3+EC312^3+EC311^3+ED318^3+ED317^3+ED316^3+ED315^3+ED314^3+ED313^3+ED312^3+ED311^3</f>
        <v>0</v>
      </c>
      <c r="EE319" s="122">
        <f>EE303^3+EE304^3+EE305^3+EE306^3+EE307^3+EE308^3+EE309^3+EE310^3+EF303^3+EF304^3+EF305^3+EF306^3+EF307^3+EF308^3+EF309^3+EF310^3</f>
        <v>0</v>
      </c>
      <c r="EF319" s="122">
        <f>EE318^3+EE317^3+EE316^3+EE315^3+EE314^3+EE313^3+EE312^3+EE311^3+EF318^3+EF317^3+EF316^3+EF315^3+EF314^3+EF313^3+EF312^3+EF311^3</f>
        <v>0</v>
      </c>
      <c r="EG319" s="122">
        <f>EG303^3+EG304^3+EG305^3+EG306^3+EG307^3+EG308^3+EG309^3+EG310^3+EH303^3+EH304^3+EH305^3+EH306^3+EH307^3+EH308^3+EH309^3+EH310^3</f>
        <v>0</v>
      </c>
      <c r="EH319" s="122">
        <f>EG318^3+EG317^3+EG316^3+EG315^3+EG314^3+EG313^3+EG312^3+EG311^3+EH318^3+EH317^3+EH316^3+EH315^3+EH314^3+EH313^3+EH312^3+EH311^3</f>
        <v>0</v>
      </c>
      <c r="EI319" s="122">
        <f>EI303^3+EI304^3+EI305^3+EI306^3+EI307^3+EI308^3+EI309^3+EI310^3+EJ303^3+EJ304^3+EJ305^3+EJ306^3+EJ307^3+EJ308^3+EJ309^3+EJ310^3</f>
        <v>0</v>
      </c>
      <c r="EJ319" s="122">
        <f>EI318^3+EI317^3+EI316^3+EI315^3+EI314^3+EI313^3+EI312^3+EI311^3+EJ318^3+EJ317^3+EJ316^3+EJ315^3+EJ314^3+EJ313^3+EJ312^3+EJ311^3</f>
        <v>0</v>
      </c>
      <c r="EK319" s="122">
        <f>EK303^3+EK304^3+EK305^3+EK306^3+EK307^3+EK308^3+EK309^3+EK310^3+EL303^3+EL304^3+EL305^3+EL306^3+EL307^3+EL308^3+EL309^3+EL310^3</f>
        <v>0</v>
      </c>
      <c r="EL319" s="122">
        <f>EK318^3+EK317^3+EK316^3+EK315^3+EK314^3+EK313^3+EK312^3+EK311^3+EL318^3+EL317^3+EL316^3+EL315^3+EL314^3+EL313^3+EL312^3+EL311^3</f>
        <v>0</v>
      </c>
      <c r="EM319" s="122">
        <f>EM303^3+EM304^3+EM305^3+EM306^3+EM307^3+EM308^3+EM309^3+EM310^3+EN303^3+EN304^3+EN305^3+EN306^3+EN307^3+EN308^3+EN309^3+EN310^3</f>
        <v>0</v>
      </c>
      <c r="EN319" s="122">
        <f>EM318^3+EM317^3+EM316^3+EM315^3+EM314^3+EM313^3+EM312^3+EM311^3+EN318^3+EN317^3+EN316^3+EN315^3+EN314^3+EN313^3+EN312^3+EN311^3</f>
        <v>0</v>
      </c>
      <c r="EO319" s="122">
        <f>EO303^3+EO304^3+EO305^3+EO306^3+EO307^3+EO308^3+EO309^3+EO310^3+EP303^3+EP304^3+EP305^3+EP306^3+EP307^3+EP308^3+EP309^3+EP310^3</f>
        <v>0</v>
      </c>
      <c r="EP319" s="123">
        <f>EO318^3+EO317^3+EO316^3+EO315^3+EO314^3+EO313^3+EO312^3+EO311^3+EP318^3+EP317^3+EP316^3+EP315^3+EP314^3+EP313^3+EP312^3+EP311^3</f>
        <v>0</v>
      </c>
      <c r="EQ319" s="168">
        <f>EA303^3+EB304^3+EC305^3+ED306^3+EE307^3+EF308^3+EG309^3+EH310^3+EI311^3+EJ312^3+EK313^3+EL314^3+EM315^3+EN316^3+EO317^3+EP318^3</f>
        <v>0</v>
      </c>
      <c r="ER319" s="169">
        <f>EA311^3+EB312^3+EC313^3+ED314^3+EE315^3+EF316^3+EG317^3+EH318^3+EI303^3+EJ304^3+EK305^3+EL306^3+EM307^3+EN308^3+EO309^3+EP310^3</f>
        <v>0</v>
      </c>
      <c r="ES319" s="52"/>
      <c r="ET319" s="126"/>
      <c r="EU319" s="126"/>
      <c r="EV319" s="126"/>
      <c r="EW319" s="126"/>
      <c r="EX319" s="126"/>
      <c r="EY319" s="126"/>
      <c r="EZ319" s="126"/>
      <c r="FA319" s="126"/>
      <c r="FB319" s="126"/>
      <c r="FC319" s="126"/>
      <c r="FD319" s="126"/>
      <c r="FE319" s="126"/>
      <c r="FF319" s="126"/>
      <c r="FG319" s="126"/>
      <c r="FH319" s="126"/>
      <c r="FI319" s="126"/>
      <c r="FJ319" s="32"/>
      <c r="FK319" s="115"/>
    </row>
    <row r="320" spans="9:167" ht="13.5" thickBot="1" x14ac:dyDescent="0.25">
      <c r="I320" s="109"/>
      <c r="J320" s="58"/>
      <c r="K320" s="127">
        <f>K303^3+L303^3+M303^3+N303^3+K304^3+L304^3+M304^3+N304^3+K305^3+L305^3+M305^3+N305^3+K306^3+L306^3+M306^3+N306^3</f>
        <v>0</v>
      </c>
      <c r="L320" s="128">
        <f>K307^3+L307^3+M307^3+N307^3+K308^3+L308^3+M308^3+N308^3+K309^3+L309^3+M309^3+N309^3+K310^3+L310^3+M310^3+N310^3</f>
        <v>0</v>
      </c>
      <c r="M320" s="128">
        <f>K311^3+L311^3+M311^3+N311^3+K312^3+L312^3+M312^3+N312^3+K313^3+L313^3+M313^3+N313^3+K314^3+L314^3+M314^3+N314^3</f>
        <v>0</v>
      </c>
      <c r="N320" s="128">
        <f>K315^3+L315^3+M315^3+N315^3+K316^3+L316^3+M316^3+N316^3+K317^3+L317^3+M317^3+N317^3+K318^3+L318^3+M318^3+N318^3</f>
        <v>0</v>
      </c>
      <c r="O320" s="128">
        <f>O303^3+P303^3+Q303^3+R303^3+O304^3+P304^3+Q304^3+R304^3+O305^3+P305^3+Q305^3+R305^3+O306^3+P306^3+Q306^3+R306^3</f>
        <v>0</v>
      </c>
      <c r="P320" s="128">
        <f>O307^3+P307^3+Q307^3+R307^3+O308^3+P308^3+Q308^3+R308^3+O309^3+P309^3+Q309^3+R309^3+O310^3+P310^3+Q310^3+R310^3</f>
        <v>0</v>
      </c>
      <c r="Q320" s="128">
        <f>O311^3+P311^3+Q311^3+R311^3+O312^3+P312^3+Q312^3+R312^3+O313^3+P313^3+Q313^3+R313^3+O314^3+P314^3+Q314^3+R314^3</f>
        <v>0</v>
      </c>
      <c r="R320" s="128">
        <f>O315^3+P315^3+Q315^3+R315^3+O316^3+P316^3+Q316^3+R316^3+O317^3+P317^3+Q317^3+R317^3+O318^3+P318^3+Q318^3+R318^3</f>
        <v>0</v>
      </c>
      <c r="S320" s="128">
        <f>S303^3+T303^3+U303^3+V303^3+S304^3+T304^3+U304^3+V304^3+S305^3+T305^3+U305^3+V305^3+S306^3+T306^3+U306^3+V306^3</f>
        <v>0</v>
      </c>
      <c r="T320" s="128">
        <f>S307^3+T307^3+U307^3+V307^3+S308^3+T308^3+U308^3+V308^3+S309^3+T309^3+U309^3+V309^3+S310^3+T310^3+U310^3+V310^3</f>
        <v>0</v>
      </c>
      <c r="U320" s="128">
        <f>S311^3+T311^3+U311^3+V311^3+S312^3+T312^3+U312^3+V312^3+S313^3+T313^3+U313^3+V313^3+S314^3+T314^3+U314^3+V314^3</f>
        <v>0</v>
      </c>
      <c r="V320" s="128">
        <f>S315^3+T315^3+U315^3+V315^3+S316^3+T316^3+U316^3+V316^3+S317^3+T317^3+U317^3+V317^3+S318^3+T318^3+U318^3+V318^3</f>
        <v>0</v>
      </c>
      <c r="W320" s="128">
        <f>W303^3+X303^3+Y303^3+Z303^3+W304^3+X304^3+Y304^3+Z304^3+W305^3+X305^3+Y305^3+Z305^3+W306^3+X306^3+Y306^3+Z306^3</f>
        <v>0</v>
      </c>
      <c r="X320" s="128">
        <f>W307^3+X307^3+Y307^3+Z307^3+W308^3+X308^3+Y308^3+Z308^3+W309^3+X309^3+Y309^3+Z309^3+W310^3+X310^3+Y310^3+Z310^3</f>
        <v>0</v>
      </c>
      <c r="Y320" s="128">
        <f>W311^3+X311^3+Y311^3+Z311^3+W312^3+X312^3+Y312^3+Z312^3+W313^3+X313^3+Y313^3+Z313^3+W314^3+X314^3+Y314^3+Z314^3</f>
        <v>0</v>
      </c>
      <c r="Z320" s="128">
        <f>W315^3+X315^3+Y315^3+Z315^3+W316^3+X316^3+Y316^3+Z316^3+W317^3+X317^3+Y317^3+Z317^3+W318^3+X318^3+Y318^3+Z318^3</f>
        <v>0</v>
      </c>
      <c r="AA320" s="128">
        <f>K318^3+L317^3+M316^3+N315^3+O314^3+P313^3+Q312^3+R311^3+S310^3+T309^3+U308^3+V307^3+W306^3+X305^3+Y304^3+Z303^3</f>
        <v>0</v>
      </c>
      <c r="AB320" s="170">
        <f>K310^3+L309^3+M308^3+N307^3+O306^3+P305^3+Q304^3+R303^3+S318^3+T317^3+U316^3+V315^3+W314^3+X313^3+Y312^3+Z311^3</f>
        <v>0</v>
      </c>
      <c r="AC320" s="32"/>
      <c r="AD320" s="131"/>
      <c r="AE320" s="131"/>
      <c r="AF320" s="131"/>
      <c r="AG320" s="131"/>
      <c r="AH320" s="131"/>
      <c r="AI320" s="131"/>
      <c r="AJ320" s="131"/>
      <c r="AK320" s="131"/>
      <c r="AL320" s="131"/>
      <c r="AM320" s="131"/>
      <c r="AN320" s="131"/>
      <c r="AO320" s="131"/>
      <c r="AP320" s="131"/>
      <c r="AQ320" s="131"/>
      <c r="AR320" s="131"/>
      <c r="AS320" s="131"/>
      <c r="AT320" s="32"/>
      <c r="AU320" s="115"/>
      <c r="AW320" s="109"/>
      <c r="AX320" s="58"/>
      <c r="AY320" s="127">
        <f>AY303^3+AZ303^3+BA303^3+BB303^3+AY304^3+AZ304^3+BA304^3+BB304^3+AY305^3+AZ305^3+BA305^3+BB305^3+AY306^3+AZ306^3+BA306^3+BB306^3</f>
        <v>0</v>
      </c>
      <c r="AZ320" s="128">
        <f>AY307^3+AZ307^3+BA307^3+BB307^3+AY308^3+AZ308^3+BA308^3+BB308^3+AY309^3+AZ309^3+BA309^3+BB309^3+AY310^3+AZ310^3+BA310^3+BB310^3</f>
        <v>0</v>
      </c>
      <c r="BA320" s="128">
        <f>AY311^3+AZ311^3+BA311^3+BB311^3+AY312^3+AZ312^3+BA312^3+BB312^3+AY313^3+AZ313^3+BA313^3+BB313^3+AY314^3+AZ314^3+BA314^3+BB314^3</f>
        <v>0</v>
      </c>
      <c r="BB320" s="128">
        <f>AY315^3+AZ315^3+BA315^3+BB315^3+AY316^3+AZ316^3+BA316^3+BB316^3+AY317^3+AZ317^3+BA317^3+BB317^3+AY318^3+AZ318^3+BA318^3+BB318^3</f>
        <v>0</v>
      </c>
      <c r="BC320" s="128">
        <f>BC303^3+BD303^3+BE303^3+BF303^3+BC304^3+BD304^3+BE304^3+BF304^3+BC305^3+BD305^3+BE305^3+BF305^3+BC306^3+BD306^3+BE306^3+BF306^3</f>
        <v>0</v>
      </c>
      <c r="BD320" s="128">
        <f>BC307^3+BD307^3+BE307^3+BF307^3+BC308^3+BD308^3+BE308^3+BF308^3+BC309^3+BD309^3+BE309^3+BF309^3+BC310^3+BD310^3+BE310^3+BF310^3</f>
        <v>0</v>
      </c>
      <c r="BE320" s="128">
        <f>BC311^3+BD311^3+BE311^3+BF311^3+BC312^3+BD312^3+BE312^3+BF312^3+BC313^3+BD313^3+BE313^3+BF313^3+BC314^3+BD314^3+BE314^3+BF314^3</f>
        <v>0</v>
      </c>
      <c r="BF320" s="128">
        <f>BC315^3+BD315^3+BE315^3+BF315^3+BC316^3+BD316^3+BE316^3+BF316^3+BC317^3+BD317^3+BE317^3+BF317^3+BC318^3+BD318^3+BE318^3+BF318^3</f>
        <v>0</v>
      </c>
      <c r="BG320" s="128">
        <f>BG303^3+BH303^3+BI303^3+BJ303^3+BG304^3+BH304^3+BI304^3+BJ304^3+BG305^3+BH305^3+BI305^3+BJ305^3+BG306^3+BH306^3+BI306^3+BJ306^3</f>
        <v>0</v>
      </c>
      <c r="BH320" s="128">
        <f>BG307^3+BH307^3+BI307^3+BJ307^3+BG308^3+BH308^3+BI308^3+BJ308^3+BG309^3+BH309^3+BI309^3+BJ309^3+BG310^3+BH310^3+BI310^3+BJ310^3</f>
        <v>0</v>
      </c>
      <c r="BI320" s="128">
        <f>BG311^3+BH311^3+BI311^3+BJ311^3+BG312^3+BH312^3+BI312^3+BJ312^3+BG313^3+BH313^3+BI313^3+BJ313^3+BG314^3+BH314^3+BI314^3+BJ314^3</f>
        <v>0</v>
      </c>
      <c r="BJ320" s="128">
        <f>BG315^3+BH315^3+BI315^3+BJ315^3+BG316^3+BH316^3+BI316^3+BJ316^3+BG317^3+BH317^3+BI317^3+BJ317^3+BG318^3+BH318^3+BI318^3+BJ318^3</f>
        <v>0</v>
      </c>
      <c r="BK320" s="128">
        <f>BK303^3+BL303^3+BM303^3+BN303^3+BK304^3+BL304^3+BM304^3+BN304^3+BK305^3+BL305^3+BM305^3+BN305^3+BK306^3+BL306^3+BM306^3+BN306^3</f>
        <v>0</v>
      </c>
      <c r="BL320" s="128">
        <f>BK307^3+BL307^3+BM307^3+BN307^3+BK308^3+BL308^3+BM308^3+BN308^3+BK309^3+BL309^3+BM309^3+BN309^3+BK310^3+BL310^3+BM310^3+BN310^3</f>
        <v>0</v>
      </c>
      <c r="BM320" s="128">
        <f>BK311^3+BL311^3+BM311^3+BN311^3+BK312^3+BL312^3+BM312^3+BN312^3+BK313^3+BL313^3+BM313^3+BN313^3+BK314^3+BL314^3+BM314^3+BN314^3</f>
        <v>0</v>
      </c>
      <c r="BN320" s="128">
        <f>BK315^3+BL315^3+BM315^3+BN315^3+BK316^3+BL316^3+BM316^3+BN316^3+BK317^3+BL317^3+BM317^3+BN317^3+BK318^3+BL318^3+BM318^3+BN318^3</f>
        <v>0</v>
      </c>
      <c r="BO320" s="128">
        <f>AY318^3+AZ317^3+BA316^3+BB315^3+BC314^3+BD313^3+BE312^3+BF311^3+BG310^3+BH309^3+BI308^3+BJ307^3+BK306^3+BL305^3+BM304^3+BN303^3</f>
        <v>0</v>
      </c>
      <c r="BP320" s="170">
        <f>AY310^3+AZ309^3+BA308^3+BB307^3+BC306^3+BD305^3+BE304^3+BF303^3+BG318^3+BH317^3+BI316^3+BJ315^3+BK314^3+BL313^3+BM312^3+BN311^3</f>
        <v>0</v>
      </c>
      <c r="BQ320" s="32"/>
      <c r="BR320" s="131"/>
      <c r="BS320" s="131"/>
      <c r="BT320" s="131"/>
      <c r="BU320" s="131"/>
      <c r="BV320" s="131"/>
      <c r="BW320" s="131"/>
      <c r="BX320" s="131"/>
      <c r="BY320" s="131"/>
      <c r="BZ320" s="131"/>
      <c r="CA320" s="131"/>
      <c r="CB320" s="131"/>
      <c r="CC320" s="131"/>
      <c r="CD320" s="131"/>
      <c r="CE320" s="131"/>
      <c r="CF320" s="131"/>
      <c r="CG320" s="131"/>
      <c r="CH320" s="32"/>
      <c r="CI320" s="115"/>
      <c r="CJ320" s="144"/>
      <c r="CK320" s="109"/>
      <c r="CL320" s="58"/>
      <c r="CM320" s="127">
        <f>CM303^3+CN303^3+CO303^3+CP303^3+CM304^3+CN304^3+CO304^3+CP304^3+CM305^3+CN305^3+CO305^3+CP305^3+CM306^3+CN306^3+CO306^3+CP306^3</f>
        <v>0</v>
      </c>
      <c r="CN320" s="128">
        <f>CM307^3+CN307^3+CO307^3+CP307^3+CM308^3+CN308^3+CO308^3+CP308^3+CM309^3+CN309^3+CO309^3+CP309^3+CM310^3+CN310^3+CO310^3+CP310^3</f>
        <v>0</v>
      </c>
      <c r="CO320" s="128">
        <f>CM311^3+CN311^3+CO311^3+CP311^3+CM312^3+CN312^3+CO312^3+CP312^3+CM313^3+CN313^3+CO313^3+CP313^3+CM314^3+CN314^3+CO314^3+CP314^3</f>
        <v>0</v>
      </c>
      <c r="CP320" s="128">
        <f>CM315^3+CN315^3+CO315^3+CP315^3+CM316^3+CN316^3+CO316^3+CP316^3+CM317^3+CN317^3+CO317^3+CP317^3+CM318^3+CN318^3+CO318^3+CP318^3</f>
        <v>0</v>
      </c>
      <c r="CQ320" s="128">
        <f>CQ303^3+CR303^3+CS303^3+CT303^3+CQ304^3+CR304^3+CS304^3+CT304^3+CQ305^3+CR305^3+CS305^3+CT305^3+CQ306^3+CR306^3+CS306^3+CT306^3</f>
        <v>0</v>
      </c>
      <c r="CR320" s="128">
        <f>CQ307^3+CR307^3+CS307^3+CT307^3+CQ308^3+CR308^3+CS308^3+CT308^3+CQ309^3+CR309^3+CS309^3+CT309^3+CQ310^3+CR310^3+CS310^3+CT310^3</f>
        <v>0</v>
      </c>
      <c r="CS320" s="128">
        <f>CQ311^3+CR311^3+CS311^3+CT311^3+CQ312^3+CR312^3+CS312^3+CT312^3+CQ313^3+CR313^3+CS313^3+CT313^3+CQ314^3+CR314^3+CS314^3+CT314^3</f>
        <v>0</v>
      </c>
      <c r="CT320" s="128">
        <f>CQ315^3+CR315^3+CS315^3+CT315^3+CQ316^3+CR316^3+CS316^3+CT316^3+CQ317^3+CR317^3+CS317^3+CT317^3+CQ318^3+CR318^3+CS318^3+CT318^3</f>
        <v>0</v>
      </c>
      <c r="CU320" s="128">
        <f>CU303^3+CV303^3+CW303^3+CX303^3+CU304^3+CV304^3+CW304^3+CX304^3+CU305^3+CV305^3+CW305^3+CX305^3+CU306^3+CV306^3+CW306^3+CX306^3</f>
        <v>0</v>
      </c>
      <c r="CV320" s="128">
        <f>CU307^3+CV307^3+CW307^3+CX307^3+CU308^3+CV308^3+CW308^3+CX308^3+CU309^3+CV309^3+CW309^3+CX309^3+CU310^3+CV310^3+CW310^3+CX310^3</f>
        <v>0</v>
      </c>
      <c r="CW320" s="128">
        <f>CU311^3+CV311^3+CW311^3+CX311^3+CU312^3+CV312^3+CW312^3+CX312^3+CU313^3+CV313^3+CW313^3+CX313^3+CU314^3+CV314^3+CW314^3+CX314^3</f>
        <v>0</v>
      </c>
      <c r="CX320" s="128">
        <f>CU315^3+CV315^3+CW315^3+CX315^3+CU316^3+CV316^3+CW316^3+CX316^3+CU317^3+CV317^3+CW317^3+CX317^3+CU318^3+CV318^3+CW318^3+CX318^3</f>
        <v>0</v>
      </c>
      <c r="CY320" s="128">
        <f>CY303^3+CZ303^3+DA303^3+DB303^3+CY304^3+CZ304^3+DA304^3+DB304^3+CY305^3+CZ305^3+DA305^3+DB305^3+CY306^3+CZ306^3+DA306^3+DB306^3</f>
        <v>0</v>
      </c>
      <c r="CZ320" s="128">
        <f>CY307^3+CZ307^3+DA307^3+DB307^3+CY308^3+CZ308^3+DA308^3+DB308^3+CY309^3+CZ309^3+DA309^3+DB309^3+CY310^3+CZ310^3+DA310^3+DB310^3</f>
        <v>0</v>
      </c>
      <c r="DA320" s="128">
        <f>CY311^3+CZ311^3+DA311^3+DB311^3+CY312^3+CZ312^3+DA312^3+DB312^3+CY313^3+CZ313^3+DA313^3+DB313^3+CY314^3+CZ314^3+DA314^3+DB314^3</f>
        <v>0</v>
      </c>
      <c r="DB320" s="128">
        <f>CY315^3+CZ315^3+DA315^3+DB315^3+CY316^3+CZ316^3+DA316^3+DB316^3+CY317^3+CZ317^3+DA317^3+DB317^3+CY318^3+CZ318^3+DA318^3+DB318^3</f>
        <v>0</v>
      </c>
      <c r="DC320" s="128">
        <f>CM318^3+CN317^3+CO316^3+CP315^3+CQ314^3+CR313^3+CS312^3+CT311^3+CU310^3+CV309^3+CW308^3+CX307^3+CY306^3+CZ305^3+DA304^3+DB303^3</f>
        <v>0</v>
      </c>
      <c r="DD320" s="170">
        <f>CM310^3+CN309^3+CO308^3+CP307^3+CQ306^3+CR305^3+CS304^3+CT303^3+CU318^3+CV317^3+CW316^3+CX315^3+CY314^3+CZ313^3+DA312^3+DB311^3</f>
        <v>0</v>
      </c>
      <c r="DE320" s="32"/>
      <c r="DF320" s="131"/>
      <c r="DG320" s="131"/>
      <c r="DH320" s="131"/>
      <c r="DI320" s="131"/>
      <c r="DJ320" s="131"/>
      <c r="DK320" s="131"/>
      <c r="DL320" s="131"/>
      <c r="DM320" s="131"/>
      <c r="DN320" s="131"/>
      <c r="DO320" s="131"/>
      <c r="DP320" s="131"/>
      <c r="DQ320" s="131"/>
      <c r="DR320" s="131"/>
      <c r="DS320" s="131"/>
      <c r="DT320" s="131"/>
      <c r="DU320" s="131"/>
      <c r="DV320" s="32"/>
      <c r="DW320" s="115"/>
      <c r="DY320" s="109"/>
      <c r="DZ320" s="58"/>
      <c r="EA320" s="127">
        <f>EA303^3+EB303^3+EC303^3+ED303^3+EA304^3+EB304^3+EC304^3+ED304^3+EA305^3+EB305^3+EC305^3+ED305^3+EA306^3+EB306^3+EC306^3+ED306^3</f>
        <v>0</v>
      </c>
      <c r="EB320" s="128">
        <f>EA307^3+EB307^3+EC307^3+ED307^3+EA308^3+EB308^3+EC308^3+ED308^3+EA309^3+EB309^3+EC309^3+ED309^3+EA310^3+EB310^3+EC310^3+ED310^3</f>
        <v>0</v>
      </c>
      <c r="EC320" s="128">
        <f>EA311^3+EB311^3+EC311^3+ED311^3+EA312^3+EB312^3+EC312^3+ED312^3+EA313^3+EB313^3+EC313^3+ED313^3+EA314^3+EB314^3+EC314^3+ED314^3</f>
        <v>0</v>
      </c>
      <c r="ED320" s="128">
        <f>EA315^3+EB315^3+EC315^3+ED315^3+EA316^3+EB316^3+EC316^3+ED316^3+EA317^3+EB317^3+EC317^3+ED317^3+EA318^3+EB318^3+EC318^3+ED318^3</f>
        <v>0</v>
      </c>
      <c r="EE320" s="128">
        <f>EE303^3+EF303^3+EG303^3+EH303^3+EE304^3+EF304^3+EG304^3+EH304^3+EE305^3+EF305^3+EG305^3+EH305^3+EE306^3+EF306^3+EG306^3+EH306^3</f>
        <v>0</v>
      </c>
      <c r="EF320" s="128">
        <f>EE307^3+EF307^3+EG307^3+EH307^3+EE308^3+EF308^3+EG308^3+EH308^3+EE309^3+EF309^3+EG309^3+EH309^3+EE310^3+EF310^3+EG310^3+EH310^3</f>
        <v>0</v>
      </c>
      <c r="EG320" s="128">
        <f>EE311^3+EF311^3+EG311^3+EH311^3+EE312^3+EF312^3+EG312^3+EH312^3+EE313^3+EF313^3+EG313^3+EH313^3+EE314^3+EF314^3+EG314^3+EH314^3</f>
        <v>0</v>
      </c>
      <c r="EH320" s="128">
        <f>EE315^3+EF315^3+EG315^3+EH315^3+EE316^3+EF316^3+EG316^3+EH316^3+EE317^3+EF317^3+EG317^3+EH317^3+EE318^3+EF318^3+EG318^3+EH318^3</f>
        <v>0</v>
      </c>
      <c r="EI320" s="128">
        <f>EI303^3+EJ303^3+EK303^3+EL303^3+EI304^3+EJ304^3+EK304^3+EL304^3+EI305^3+EJ305^3+EK305^3+EL305^3+EI306^3+EJ306^3+EK306^3+EL306^3</f>
        <v>0</v>
      </c>
      <c r="EJ320" s="128">
        <f>EI307^3+EJ307^3+EK307^3+EL307^3+EI308^3+EJ308^3+EK308^3+EL308^3+EI309^3+EJ309^3+EK309^3+EL309^3+EI310^3+EJ310^3+EK310^3+EL310^3</f>
        <v>0</v>
      </c>
      <c r="EK320" s="128">
        <f>EI311^3+EJ311^3+EK311^3+EL311^3+EI312^3+EJ312^3+EK312^3+EL312^3+EI313^3+EJ313^3+EK313^3+EL313^3+EI314^3+EJ314^3+EK314^3+EL314^3</f>
        <v>0</v>
      </c>
      <c r="EL320" s="128">
        <f>EI315^3+EJ315^3+EK315^3+EL315^3+EI316^3+EJ316^3+EK316^3+EL316^3+EI317^3+EJ317^3+EK317^3+EL317^3+EI318^3+EJ318^3+EK318^3+EL318^3</f>
        <v>0</v>
      </c>
      <c r="EM320" s="128">
        <f>EM303^3+EN303^3+EO303^3+EP303^3+EM304^3+EN304^3+EO304^3+EP304^3+EM305^3+EN305^3+EO305^3+EP305^3+EM306^3+EN306^3+EO306^3+EP306^3</f>
        <v>0</v>
      </c>
      <c r="EN320" s="128">
        <f>EM307^3+EN307^3+EO307^3+EP307^3+EM308^3+EN308^3+EO308^3+EP308^3+EM309^3+EN309^3+EO309^3+EP309^3+EM310^3+EN310^3+EO310^3+EP310^3</f>
        <v>0</v>
      </c>
      <c r="EO320" s="128">
        <f>EM311^3+EN311^3+EO311^3+EP311^3+EM312^3+EN312^3+EO312^3+EP312^3+EM313^3+EN313^3+EO313^3+EP313^3+EM314^3+EN314^3+EO314^3+EP314^3</f>
        <v>0</v>
      </c>
      <c r="EP320" s="128">
        <f>EM315^3+EN315^3+EO315^3+EP315^3+EM316^3+EN316^3+EO316^3+EP316^3+EM317^3+EN317^3+EO317^3+EP317^3+EM318^3+EN318^3+EO318^3+EP318^3</f>
        <v>0</v>
      </c>
      <c r="EQ320" s="128">
        <f>EA318^3+EB317^3+EC316^3+ED315^3+EE314^3+EF313^3+EG312^3+EH311^3+EI310^3+EJ309^3+EK308^3+EL307^3+EM306^3+EN305^3+EO304^3+EP303^3</f>
        <v>0</v>
      </c>
      <c r="ER320" s="170">
        <f>EA310^3+EB309^3+EC308^3+ED307^3+EE306^3+EF305^3+EG304^3+EH303^3+EI318^3+EJ317^3+EK316^3+EL315^3+EM314^3+EN313^3+EO312^3+EP311^3</f>
        <v>0</v>
      </c>
      <c r="ES320" s="32"/>
      <c r="ET320" s="131"/>
      <c r="EU320" s="131"/>
      <c r="EV320" s="131"/>
      <c r="EW320" s="131"/>
      <c r="EX320" s="131"/>
      <c r="EY320" s="131"/>
      <c r="EZ320" s="131"/>
      <c r="FA320" s="131"/>
      <c r="FB320" s="131"/>
      <c r="FC320" s="131"/>
      <c r="FD320" s="131"/>
      <c r="FE320" s="131"/>
      <c r="FF320" s="131"/>
      <c r="FG320" s="131"/>
      <c r="FH320" s="131"/>
      <c r="FI320" s="131"/>
      <c r="FJ320" s="32"/>
      <c r="FK320" s="115"/>
    </row>
    <row r="321" spans="9:167" ht="13.5" thickBot="1" x14ac:dyDescent="0.25">
      <c r="I321" s="109"/>
      <c r="J321" s="58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137"/>
      <c r="AB321" s="137"/>
      <c r="AC321" s="32" t="s">
        <v>0</v>
      </c>
      <c r="AD321" s="135"/>
      <c r="AE321" s="135"/>
      <c r="AF321" s="135"/>
      <c r="AG321" s="135"/>
      <c r="AH321" s="135"/>
      <c r="AI321" s="135"/>
      <c r="AJ321" s="135"/>
      <c r="AK321" s="135"/>
      <c r="AL321" s="135"/>
      <c r="AM321" s="135"/>
      <c r="AN321" s="135"/>
      <c r="AO321" s="135"/>
      <c r="AP321" s="135"/>
      <c r="AQ321" s="135"/>
      <c r="AR321" s="135"/>
      <c r="AS321" s="135"/>
      <c r="AT321" s="32"/>
      <c r="AU321" s="115"/>
      <c r="AW321" s="109"/>
      <c r="AX321" s="58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  <c r="BN321" s="46"/>
      <c r="BO321" s="137"/>
      <c r="BP321" s="137"/>
      <c r="BQ321" s="32" t="s">
        <v>0</v>
      </c>
      <c r="BR321" s="135"/>
      <c r="BS321" s="135"/>
      <c r="BT321" s="135"/>
      <c r="BU321" s="135"/>
      <c r="BV321" s="135"/>
      <c r="BW321" s="135"/>
      <c r="BX321" s="135"/>
      <c r="BY321" s="135"/>
      <c r="BZ321" s="135"/>
      <c r="CA321" s="135"/>
      <c r="CB321" s="135"/>
      <c r="CC321" s="135"/>
      <c r="CD321" s="135"/>
      <c r="CE321" s="135"/>
      <c r="CF321" s="135"/>
      <c r="CG321" s="135"/>
      <c r="CH321" s="32"/>
      <c r="CI321" s="115"/>
      <c r="CJ321" s="144"/>
      <c r="CK321" s="109"/>
      <c r="CL321" s="58"/>
      <c r="CM321" s="46"/>
      <c r="CN321" s="46"/>
      <c r="CO321" s="46"/>
      <c r="CP321" s="46"/>
      <c r="CQ321" s="46"/>
      <c r="CR321" s="46"/>
      <c r="CS321" s="46"/>
      <c r="CT321" s="46"/>
      <c r="CU321" s="46"/>
      <c r="CV321" s="46"/>
      <c r="CW321" s="46"/>
      <c r="CX321" s="46"/>
      <c r="CY321" s="46"/>
      <c r="CZ321" s="46"/>
      <c r="DA321" s="46"/>
      <c r="DB321" s="46"/>
      <c r="DC321" s="137"/>
      <c r="DD321" s="137"/>
      <c r="DE321" s="32" t="s">
        <v>0</v>
      </c>
      <c r="DF321" s="135"/>
      <c r="DG321" s="135"/>
      <c r="DH321" s="135"/>
      <c r="DI321" s="135"/>
      <c r="DJ321" s="135"/>
      <c r="DK321" s="135"/>
      <c r="DL321" s="135"/>
      <c r="DM321" s="135"/>
      <c r="DN321" s="135"/>
      <c r="DO321" s="135"/>
      <c r="DP321" s="135"/>
      <c r="DQ321" s="135"/>
      <c r="DR321" s="135"/>
      <c r="DS321" s="135"/>
      <c r="DT321" s="135"/>
      <c r="DU321" s="135"/>
      <c r="DV321" s="32"/>
      <c r="DW321" s="115"/>
      <c r="DY321" s="109"/>
      <c r="DZ321" s="58"/>
      <c r="EA321" s="46"/>
      <c r="EB321" s="46"/>
      <c r="EC321" s="46"/>
      <c r="ED321" s="46"/>
      <c r="EE321" s="46"/>
      <c r="EF321" s="46"/>
      <c r="EG321" s="46"/>
      <c r="EH321" s="46"/>
      <c r="EI321" s="46"/>
      <c r="EJ321" s="46"/>
      <c r="EK321" s="46"/>
      <c r="EL321" s="46"/>
      <c r="EM321" s="46"/>
      <c r="EN321" s="46"/>
      <c r="EO321" s="46"/>
      <c r="EP321" s="46"/>
      <c r="EQ321" s="137"/>
      <c r="ER321" s="137"/>
      <c r="ES321" s="32" t="s">
        <v>0</v>
      </c>
      <c r="ET321" s="135"/>
      <c r="EU321" s="135"/>
      <c r="EV321" s="135"/>
      <c r="EW321" s="135"/>
      <c r="EX321" s="135"/>
      <c r="EY321" s="135"/>
      <c r="EZ321" s="135"/>
      <c r="FA321" s="135"/>
      <c r="FB321" s="135"/>
      <c r="FC321" s="135"/>
      <c r="FD321" s="135"/>
      <c r="FE321" s="135"/>
      <c r="FF321" s="135"/>
      <c r="FG321" s="135"/>
      <c r="FH321" s="135"/>
      <c r="FI321" s="135"/>
      <c r="FJ321" s="32"/>
      <c r="FK321" s="115"/>
    </row>
    <row r="322" spans="9:167" ht="13.5" thickBot="1" x14ac:dyDescent="0.25">
      <c r="I322" s="138"/>
      <c r="J322" s="143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  <c r="V322" s="154"/>
      <c r="W322" s="154"/>
      <c r="X322" s="154"/>
      <c r="Y322" s="154"/>
      <c r="Z322" s="154"/>
      <c r="AA322" s="154"/>
      <c r="AB322" s="154"/>
      <c r="AC322" s="154"/>
      <c r="AD322" s="155"/>
      <c r="AE322" s="155"/>
      <c r="AF322" s="155"/>
      <c r="AG322" s="155"/>
      <c r="AH322" s="155"/>
      <c r="AI322" s="155"/>
      <c r="AJ322" s="155"/>
      <c r="AK322" s="155"/>
      <c r="AL322" s="155"/>
      <c r="AM322" s="155"/>
      <c r="AN322" s="155"/>
      <c r="AO322" s="155"/>
      <c r="AP322" s="155"/>
      <c r="AQ322" s="155"/>
      <c r="AR322" s="155"/>
      <c r="AS322" s="155"/>
      <c r="AT322" s="154"/>
      <c r="AU322" s="141"/>
      <c r="AW322" s="138"/>
      <c r="AX322" s="143"/>
      <c r="AY322" s="154"/>
      <c r="AZ322" s="154"/>
      <c r="BA322" s="154"/>
      <c r="BB322" s="154"/>
      <c r="BC322" s="154"/>
      <c r="BD322" s="154"/>
      <c r="BE322" s="154"/>
      <c r="BF322" s="154"/>
      <c r="BG322" s="154"/>
      <c r="BH322" s="154"/>
      <c r="BI322" s="154"/>
      <c r="BJ322" s="154"/>
      <c r="BK322" s="154"/>
      <c r="BL322" s="154"/>
      <c r="BM322" s="154"/>
      <c r="BN322" s="154"/>
      <c r="BO322" s="154"/>
      <c r="BP322" s="154"/>
      <c r="BQ322" s="154"/>
      <c r="BR322" s="155"/>
      <c r="BS322" s="155"/>
      <c r="BT322" s="155"/>
      <c r="BU322" s="155"/>
      <c r="BV322" s="155"/>
      <c r="BW322" s="155"/>
      <c r="BX322" s="155"/>
      <c r="BY322" s="155"/>
      <c r="BZ322" s="155"/>
      <c r="CA322" s="155"/>
      <c r="CB322" s="155"/>
      <c r="CC322" s="155"/>
      <c r="CD322" s="155"/>
      <c r="CE322" s="155"/>
      <c r="CF322" s="155"/>
      <c r="CG322" s="155"/>
      <c r="CH322" s="154"/>
      <c r="CI322" s="141"/>
      <c r="CJ322" s="144"/>
      <c r="CK322" s="138"/>
      <c r="CL322" s="143"/>
      <c r="CM322" s="154"/>
      <c r="CN322" s="154"/>
      <c r="CO322" s="154"/>
      <c r="CP322" s="154"/>
      <c r="CQ322" s="154"/>
      <c r="CR322" s="154"/>
      <c r="CS322" s="154"/>
      <c r="CT322" s="154"/>
      <c r="CU322" s="154"/>
      <c r="CV322" s="154"/>
      <c r="CW322" s="154"/>
      <c r="CX322" s="154"/>
      <c r="CY322" s="154"/>
      <c r="CZ322" s="154"/>
      <c r="DA322" s="154"/>
      <c r="DB322" s="154"/>
      <c r="DC322" s="154"/>
      <c r="DD322" s="154"/>
      <c r="DE322" s="154"/>
      <c r="DF322" s="155"/>
      <c r="DG322" s="155"/>
      <c r="DH322" s="155"/>
      <c r="DI322" s="155"/>
      <c r="DJ322" s="155"/>
      <c r="DK322" s="155"/>
      <c r="DL322" s="155"/>
      <c r="DM322" s="155"/>
      <c r="DN322" s="155"/>
      <c r="DO322" s="155"/>
      <c r="DP322" s="155"/>
      <c r="DQ322" s="155"/>
      <c r="DR322" s="155"/>
      <c r="DS322" s="155"/>
      <c r="DT322" s="155"/>
      <c r="DU322" s="155"/>
      <c r="DV322" s="154"/>
      <c r="DW322" s="141"/>
      <c r="DY322" s="138"/>
      <c r="DZ322" s="143"/>
      <c r="EA322" s="154"/>
      <c r="EB322" s="154"/>
      <c r="EC322" s="154"/>
      <c r="ED322" s="154"/>
      <c r="EE322" s="154"/>
      <c r="EF322" s="154"/>
      <c r="EG322" s="154"/>
      <c r="EH322" s="154"/>
      <c r="EI322" s="154"/>
      <c r="EJ322" s="154"/>
      <c r="EK322" s="154"/>
      <c r="EL322" s="154"/>
      <c r="EM322" s="154"/>
      <c r="EN322" s="154"/>
      <c r="EO322" s="154"/>
      <c r="EP322" s="154"/>
      <c r="EQ322" s="154"/>
      <c r="ER322" s="154"/>
      <c r="ES322" s="154"/>
      <c r="ET322" s="155"/>
      <c r="EU322" s="155"/>
      <c r="EV322" s="155"/>
      <c r="EW322" s="155"/>
      <c r="EX322" s="155"/>
      <c r="EY322" s="155"/>
      <c r="EZ322" s="155"/>
      <c r="FA322" s="155"/>
      <c r="FB322" s="155"/>
      <c r="FC322" s="155"/>
      <c r="FD322" s="155"/>
      <c r="FE322" s="155"/>
      <c r="FF322" s="155"/>
      <c r="FG322" s="155"/>
      <c r="FH322" s="155"/>
      <c r="FI322" s="155"/>
      <c r="FJ322" s="154"/>
      <c r="FK322" s="141"/>
    </row>
    <row r="323" spans="9:167" ht="14.25" thickTop="1" thickBot="1" x14ac:dyDescent="0.25"/>
    <row r="324" spans="9:167" ht="14.25" thickTop="1" thickBot="1" x14ac:dyDescent="0.25">
      <c r="I324" s="38" t="s">
        <v>0</v>
      </c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40"/>
      <c r="AE324" s="40"/>
      <c r="AF324" s="40"/>
      <c r="AG324" s="40"/>
      <c r="AH324" s="40"/>
      <c r="AI324" s="40"/>
      <c r="AJ324" s="40"/>
      <c r="AK324" s="40"/>
      <c r="AL324" s="40"/>
      <c r="AM324" s="40"/>
      <c r="AN324" s="40"/>
      <c r="AO324" s="40"/>
      <c r="AP324" s="40"/>
      <c r="AQ324" s="40"/>
      <c r="AR324" s="40"/>
      <c r="AS324" s="40"/>
      <c r="AT324" s="39"/>
      <c r="AU324" s="41"/>
      <c r="AW324" s="38" t="s">
        <v>0</v>
      </c>
      <c r="AX324" s="39"/>
      <c r="AY324" s="39"/>
      <c r="AZ324" s="39"/>
      <c r="BA324" s="39"/>
      <c r="BB324" s="39"/>
      <c r="BC324" s="39"/>
      <c r="BD324" s="39"/>
      <c r="BE324" s="39"/>
      <c r="BF324" s="39"/>
      <c r="BG324" s="39"/>
      <c r="BH324" s="39"/>
      <c r="BI324" s="39"/>
      <c r="BJ324" s="39"/>
      <c r="BK324" s="39"/>
      <c r="BL324" s="39"/>
      <c r="BM324" s="39"/>
      <c r="BN324" s="39"/>
      <c r="BO324" s="39"/>
      <c r="BP324" s="39"/>
      <c r="BQ324" s="39"/>
      <c r="BR324" s="40"/>
      <c r="BS324" s="40"/>
      <c r="BT324" s="40"/>
      <c r="BU324" s="40"/>
      <c r="BV324" s="40"/>
      <c r="BW324" s="40"/>
      <c r="BX324" s="40"/>
      <c r="BY324" s="40"/>
      <c r="BZ324" s="40"/>
      <c r="CA324" s="40"/>
      <c r="CB324" s="40"/>
      <c r="CC324" s="40"/>
      <c r="CD324" s="40"/>
      <c r="CE324" s="40"/>
      <c r="CF324" s="40"/>
      <c r="CG324" s="40"/>
      <c r="CH324" s="39"/>
      <c r="CI324" s="41"/>
      <c r="CK324" s="38" t="s">
        <v>0</v>
      </c>
      <c r="CL324" s="39"/>
      <c r="CM324" s="39"/>
      <c r="CN324" s="39"/>
      <c r="CO324" s="39"/>
      <c r="CP324" s="39"/>
      <c r="CQ324" s="39"/>
      <c r="CR324" s="39"/>
      <c r="CS324" s="39"/>
      <c r="CT324" s="39"/>
      <c r="CU324" s="39"/>
      <c r="CV324" s="39"/>
      <c r="CW324" s="39"/>
      <c r="CX324" s="39"/>
      <c r="CY324" s="39"/>
      <c r="CZ324" s="39"/>
      <c r="DA324" s="39"/>
      <c r="DB324" s="39"/>
      <c r="DC324" s="39"/>
      <c r="DD324" s="39"/>
      <c r="DE324" s="39"/>
      <c r="DF324" s="40"/>
      <c r="DG324" s="40"/>
      <c r="DH324" s="40"/>
      <c r="DI324" s="40"/>
      <c r="DJ324" s="40"/>
      <c r="DK324" s="40"/>
      <c r="DL324" s="40"/>
      <c r="DM324" s="40"/>
      <c r="DN324" s="40"/>
      <c r="DO324" s="40"/>
      <c r="DP324" s="40"/>
      <c r="DQ324" s="40"/>
      <c r="DR324" s="40"/>
      <c r="DS324" s="40"/>
      <c r="DT324" s="40"/>
      <c r="DU324" s="40"/>
      <c r="DV324" s="39"/>
      <c r="DW324" s="41"/>
      <c r="DY324" s="38" t="s">
        <v>0</v>
      </c>
      <c r="DZ324" s="39"/>
      <c r="EA324" s="39"/>
      <c r="EB324" s="39"/>
      <c r="EC324" s="39"/>
      <c r="ED324" s="39"/>
      <c r="EE324" s="39"/>
      <c r="EF324" s="39"/>
      <c r="EG324" s="39"/>
      <c r="EH324" s="39"/>
      <c r="EI324" s="39"/>
      <c r="EJ324" s="39"/>
      <c r="EK324" s="39"/>
      <c r="EL324" s="39"/>
      <c r="EM324" s="39"/>
      <c r="EN324" s="39"/>
      <c r="EO324" s="39"/>
      <c r="EP324" s="39"/>
      <c r="EQ324" s="39"/>
      <c r="ER324" s="39"/>
      <c r="ES324" s="39"/>
      <c r="ET324" s="40"/>
      <c r="EU324" s="40"/>
      <c r="EV324" s="40"/>
      <c r="EW324" s="40"/>
      <c r="EX324" s="40"/>
      <c r="EY324" s="40"/>
      <c r="EZ324" s="40"/>
      <c r="FA324" s="40"/>
      <c r="FB324" s="40"/>
      <c r="FC324" s="40"/>
      <c r="FD324" s="40"/>
      <c r="FE324" s="40"/>
      <c r="FF324" s="40"/>
      <c r="FG324" s="40"/>
      <c r="FH324" s="40"/>
      <c r="FI324" s="40"/>
      <c r="FJ324" s="39"/>
      <c r="FK324" s="41"/>
    </row>
    <row r="325" spans="9:167" ht="13.5" thickBot="1" x14ac:dyDescent="0.25">
      <c r="I325" s="109"/>
      <c r="J325" s="45" t="s">
        <v>0</v>
      </c>
      <c r="K325" s="46" t="s">
        <v>0</v>
      </c>
      <c r="L325" s="46"/>
      <c r="M325" s="46"/>
      <c r="N325" s="46"/>
      <c r="O325" s="46"/>
      <c r="P325" s="46"/>
      <c r="Q325" s="46"/>
      <c r="R325" s="46"/>
      <c r="S325" s="47" t="s">
        <v>579</v>
      </c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8"/>
      <c r="AE325" s="48"/>
      <c r="AF325" s="48"/>
      <c r="AG325" s="48"/>
      <c r="AH325" s="48"/>
      <c r="AI325" s="48"/>
      <c r="AJ325" s="48"/>
      <c r="AK325" s="48"/>
      <c r="AL325" s="49" t="s">
        <v>288</v>
      </c>
      <c r="AM325" s="48"/>
      <c r="AN325" s="48"/>
      <c r="AO325" s="48"/>
      <c r="AP325" s="48"/>
      <c r="AQ325" s="48"/>
      <c r="AR325" s="48"/>
      <c r="AS325" s="48"/>
      <c r="AT325" s="50"/>
      <c r="AU325" s="51"/>
      <c r="AW325" s="109"/>
      <c r="AX325" s="45" t="s">
        <v>0</v>
      </c>
      <c r="AY325" s="46" t="s">
        <v>0</v>
      </c>
      <c r="AZ325" s="46"/>
      <c r="BA325" s="46"/>
      <c r="BB325" s="46"/>
      <c r="BC325" s="46"/>
      <c r="BD325" s="46"/>
      <c r="BE325" s="46"/>
      <c r="BF325" s="46"/>
      <c r="BG325" s="47" t="s">
        <v>582</v>
      </c>
      <c r="BH325" s="46"/>
      <c r="BI325" s="46"/>
      <c r="BJ325" s="46"/>
      <c r="BK325" s="46"/>
      <c r="BL325" s="46"/>
      <c r="BM325" s="46"/>
      <c r="BN325" s="46"/>
      <c r="BO325" s="46"/>
      <c r="BP325" s="46"/>
      <c r="BQ325" s="46"/>
      <c r="BR325" s="48"/>
      <c r="BS325" s="48"/>
      <c r="BT325" s="48"/>
      <c r="BU325" s="48"/>
      <c r="BV325" s="48"/>
      <c r="BW325" s="48"/>
      <c r="BX325" s="48"/>
      <c r="BY325" s="48"/>
      <c r="BZ325" s="49" t="s">
        <v>288</v>
      </c>
      <c r="CA325" s="48"/>
      <c r="CB325" s="48"/>
      <c r="CC325" s="48"/>
      <c r="CD325" s="48"/>
      <c r="CE325" s="48"/>
      <c r="CF325" s="48"/>
      <c r="CG325" s="48"/>
      <c r="CH325" s="50"/>
      <c r="CI325" s="51"/>
      <c r="CK325" s="109"/>
      <c r="CL325" s="45" t="s">
        <v>0</v>
      </c>
      <c r="CM325" s="46" t="s">
        <v>0</v>
      </c>
      <c r="CN325" s="46"/>
      <c r="CO325" s="46"/>
      <c r="CP325" s="46"/>
      <c r="CQ325" s="46"/>
      <c r="CR325" s="46"/>
      <c r="CS325" s="46"/>
      <c r="CT325" s="46"/>
      <c r="CU325" s="47" t="s">
        <v>611</v>
      </c>
      <c r="CV325" s="46"/>
      <c r="CW325" s="46"/>
      <c r="CX325" s="46"/>
      <c r="CY325" s="46"/>
      <c r="CZ325" s="46"/>
      <c r="DA325" s="46"/>
      <c r="DB325" s="46"/>
      <c r="DC325" s="46"/>
      <c r="DD325" s="46"/>
      <c r="DE325" s="46"/>
      <c r="DF325" s="48"/>
      <c r="DG325" s="48"/>
      <c r="DH325" s="48"/>
      <c r="DI325" s="48"/>
      <c r="DJ325" s="48"/>
      <c r="DK325" s="48"/>
      <c r="DL325" s="48"/>
      <c r="DM325" s="48"/>
      <c r="DN325" s="49" t="s">
        <v>288</v>
      </c>
      <c r="DO325" s="48"/>
      <c r="DP325" s="48"/>
      <c r="DQ325" s="48"/>
      <c r="DR325" s="48"/>
      <c r="DS325" s="48"/>
      <c r="DT325" s="48"/>
      <c r="DU325" s="48"/>
      <c r="DV325" s="50"/>
      <c r="DW325" s="51"/>
      <c r="DY325" s="109"/>
      <c r="DZ325" s="45" t="s">
        <v>0</v>
      </c>
      <c r="EA325" s="46" t="s">
        <v>0</v>
      </c>
      <c r="EB325" s="46"/>
      <c r="EC325" s="46"/>
      <c r="ED325" s="46"/>
      <c r="EE325" s="46"/>
      <c r="EF325" s="46"/>
      <c r="EG325" s="46"/>
      <c r="EH325" s="46"/>
      <c r="EI325" s="47" t="s">
        <v>614</v>
      </c>
      <c r="EJ325" s="46"/>
      <c r="EK325" s="46"/>
      <c r="EL325" s="46"/>
      <c r="EM325" s="46"/>
      <c r="EN325" s="46"/>
      <c r="EO325" s="46"/>
      <c r="EP325" s="46"/>
      <c r="EQ325" s="46"/>
      <c r="ER325" s="46"/>
      <c r="ES325" s="46"/>
      <c r="ET325" s="48"/>
      <c r="EU325" s="48"/>
      <c r="EV325" s="48"/>
      <c r="EW325" s="48"/>
      <c r="EX325" s="48"/>
      <c r="EY325" s="48"/>
      <c r="EZ325" s="48"/>
      <c r="FA325" s="48"/>
      <c r="FB325" s="49" t="s">
        <v>288</v>
      </c>
      <c r="FC325" s="48"/>
      <c r="FD325" s="48"/>
      <c r="FE325" s="48"/>
      <c r="FF325" s="48"/>
      <c r="FG325" s="48"/>
      <c r="FH325" s="48"/>
      <c r="FI325" s="48"/>
      <c r="FJ325" s="50"/>
      <c r="FK325" s="51"/>
    </row>
    <row r="326" spans="9:167" x14ac:dyDescent="0.2">
      <c r="I326" s="109"/>
      <c r="J326" s="58"/>
      <c r="K326" s="1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2"/>
      <c r="AA326" s="171">
        <f>K326^3+L326^3+M326^3+N326^3+O326^3+P326^3+Q326^3+R326^3+K327^3+L327^3+M327^3+N327^3+O327^3+P327^3+Q327^3+R327^3</f>
        <v>0</v>
      </c>
      <c r="AB326" s="167">
        <f>SUMSQ(K326:Z326)</f>
        <v>0</v>
      </c>
      <c r="AC326" s="61"/>
      <c r="AD326" s="68"/>
      <c r="AE326" s="69"/>
      <c r="AF326" s="69"/>
      <c r="AG326" s="69"/>
      <c r="AH326" s="70"/>
      <c r="AI326" s="70"/>
      <c r="AJ326" s="70"/>
      <c r="AK326" s="70"/>
      <c r="AL326" s="69"/>
      <c r="AM326" s="69"/>
      <c r="AN326" s="69"/>
      <c r="AO326" s="69"/>
      <c r="AP326" s="70"/>
      <c r="AQ326" s="70"/>
      <c r="AR326" s="70"/>
      <c r="AS326" s="71"/>
      <c r="AT326" s="66"/>
      <c r="AU326" s="51"/>
      <c r="AW326" s="109"/>
      <c r="AX326" s="58"/>
      <c r="AY326" s="1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2"/>
      <c r="BO326" s="171">
        <f>AY326^3+AZ326^3+BA326^3+BB326^3+BC326^3+BD326^3+BE326^3+BF326^3+AY327^3+AZ327^3+BA327^3+BB327^3+BC327^3+BD327^3+BE327^3+BF327^3</f>
        <v>0</v>
      </c>
      <c r="BP326" s="167">
        <f>SUMSQ(AY326:BN326)</f>
        <v>0</v>
      </c>
      <c r="BQ326" s="61"/>
      <c r="BR326" s="68"/>
      <c r="BS326" s="69"/>
      <c r="BT326" s="69"/>
      <c r="BU326" s="69"/>
      <c r="BV326" s="69"/>
      <c r="BW326" s="69"/>
      <c r="BX326" s="69"/>
      <c r="BY326" s="69"/>
      <c r="BZ326" s="70"/>
      <c r="CA326" s="70"/>
      <c r="CB326" s="70"/>
      <c r="CC326" s="70"/>
      <c r="CD326" s="70"/>
      <c r="CE326" s="70"/>
      <c r="CF326" s="70"/>
      <c r="CG326" s="71"/>
      <c r="CH326" s="66"/>
      <c r="CI326" s="51"/>
      <c r="CK326" s="109"/>
      <c r="CL326" s="58"/>
      <c r="CM326" s="1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2"/>
      <c r="DC326" s="171">
        <f>CM326^3+CN326^3+CO326^3+CP326^3+CQ326^3+CR326^3+CS326^3+CT326^3+CM327^3+CN327^3+CO327^3+CP327^3+CQ327^3+CR327^3+CS327^3+CT327^3</f>
        <v>0</v>
      </c>
      <c r="DD326" s="167">
        <f>SUMSQ(CM326:DB326)</f>
        <v>0</v>
      </c>
      <c r="DE326" s="61"/>
      <c r="DF326" s="68"/>
      <c r="DG326" s="69"/>
      <c r="DH326" s="70"/>
      <c r="DI326" s="70"/>
      <c r="DJ326" s="69"/>
      <c r="DK326" s="69"/>
      <c r="DL326" s="70"/>
      <c r="DM326" s="70"/>
      <c r="DN326" s="69"/>
      <c r="DO326" s="69"/>
      <c r="DP326" s="70"/>
      <c r="DQ326" s="70"/>
      <c r="DR326" s="69"/>
      <c r="DS326" s="69"/>
      <c r="DT326" s="70"/>
      <c r="DU326" s="71"/>
      <c r="DV326" s="66"/>
      <c r="DW326" s="51"/>
      <c r="DY326" s="109"/>
      <c r="DZ326" s="58"/>
      <c r="EA326" s="1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2"/>
      <c r="EQ326" s="171">
        <f>EA326^3+EB326^3+EC326^3+ED326^3+EE326^3+EF326^3+EG326^3+EH326^3+EA327^3+EB327^3+EC327^3+ED327^3+EE327^3+EF327^3+EG327^3+EH327^3</f>
        <v>0</v>
      </c>
      <c r="ER326" s="167">
        <f>SUMSQ(EA326:EP326)</f>
        <v>0</v>
      </c>
      <c r="ES326" s="61"/>
      <c r="ET326" s="68"/>
      <c r="EU326" s="173"/>
      <c r="EV326" s="173"/>
      <c r="EW326" s="173"/>
      <c r="EX326" s="173"/>
      <c r="EY326" s="173"/>
      <c r="EZ326" s="173"/>
      <c r="FA326" s="70"/>
      <c r="FB326" s="69"/>
      <c r="FC326" s="173"/>
      <c r="FD326" s="173"/>
      <c r="FE326" s="173"/>
      <c r="FF326" s="173"/>
      <c r="FG326" s="173"/>
      <c r="FH326" s="173"/>
      <c r="FI326" s="71"/>
      <c r="FJ326" s="66"/>
      <c r="FK326" s="51"/>
    </row>
    <row r="327" spans="9:167" x14ac:dyDescent="0.2">
      <c r="I327" s="109"/>
      <c r="J327" s="58"/>
      <c r="K327" s="3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5"/>
      <c r="AA327" s="172">
        <f>S326^3+T326^3+U326^3+V326^3+W326^3+X326^3+Y326^3+Z326^3+S327^3+T327^3+U327^3+V327^3+W327^3+X327^3+Y327^3+Z327^3</f>
        <v>0</v>
      </c>
      <c r="AB327" s="125">
        <f t="shared" ref="AB327:AB341" si="56">SUMSQ(K327:Z327)</f>
        <v>0</v>
      </c>
      <c r="AC327" s="61"/>
      <c r="AD327" s="81"/>
      <c r="AE327" s="82"/>
      <c r="AF327" s="82"/>
      <c r="AG327" s="82"/>
      <c r="AH327" s="83"/>
      <c r="AI327" s="83"/>
      <c r="AJ327" s="83"/>
      <c r="AK327" s="83"/>
      <c r="AL327" s="82"/>
      <c r="AM327" s="82"/>
      <c r="AN327" s="82"/>
      <c r="AO327" s="82"/>
      <c r="AP327" s="83"/>
      <c r="AQ327" s="83"/>
      <c r="AR327" s="83"/>
      <c r="AS327" s="84"/>
      <c r="AT327" s="66"/>
      <c r="AU327" s="51"/>
      <c r="AW327" s="109"/>
      <c r="AX327" s="58"/>
      <c r="AY327" s="3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5"/>
      <c r="BO327" s="172">
        <f>BG326^3+BH326^3+BI326^3+BJ326^3+BK326^3+BL326^3+BM326^3+BN326^3+BG327^3+BH327^3+BI327^3+BJ327^3+BK327^3+BL327^3+BM327^3+BN327^3</f>
        <v>0</v>
      </c>
      <c r="BP327" s="125">
        <f t="shared" ref="BP327:BP341" si="57">SUMSQ(AY327:BN327)</f>
        <v>0</v>
      </c>
      <c r="BQ327" s="61"/>
      <c r="BR327" s="81"/>
      <c r="BS327" s="82"/>
      <c r="BT327" s="82"/>
      <c r="BU327" s="82"/>
      <c r="BV327" s="82"/>
      <c r="BW327" s="82"/>
      <c r="BX327" s="82"/>
      <c r="BY327" s="82"/>
      <c r="BZ327" s="83"/>
      <c r="CA327" s="83"/>
      <c r="CB327" s="83"/>
      <c r="CC327" s="83"/>
      <c r="CD327" s="83"/>
      <c r="CE327" s="83"/>
      <c r="CF327" s="83"/>
      <c r="CG327" s="84"/>
      <c r="CH327" s="66"/>
      <c r="CI327" s="51"/>
      <c r="CK327" s="109"/>
      <c r="CL327" s="58"/>
      <c r="CM327" s="3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5"/>
      <c r="DC327" s="172">
        <f>CU326^3+CV326^3+CW326^3+CX326^3+CY326^3+CZ326^3+DA326^3+DB326^3+CU327^3+CV327^3+CW327^3+CX327^3+CY327^3+CZ327^3+DA327^3+DB327^3</f>
        <v>0</v>
      </c>
      <c r="DD327" s="125">
        <f t="shared" ref="DD327:DD341" si="58">SUMSQ(CM327:DB327)</f>
        <v>0</v>
      </c>
      <c r="DE327" s="61"/>
      <c r="DF327" s="81"/>
      <c r="DG327" s="82"/>
      <c r="DH327" s="83"/>
      <c r="DI327" s="83"/>
      <c r="DJ327" s="82"/>
      <c r="DK327" s="82"/>
      <c r="DL327" s="83"/>
      <c r="DM327" s="83"/>
      <c r="DN327" s="82"/>
      <c r="DO327" s="82"/>
      <c r="DP327" s="83"/>
      <c r="DQ327" s="83"/>
      <c r="DR327" s="82"/>
      <c r="DS327" s="82"/>
      <c r="DT327" s="83"/>
      <c r="DU327" s="84"/>
      <c r="DV327" s="66"/>
      <c r="DW327" s="51"/>
      <c r="DY327" s="109"/>
      <c r="DZ327" s="58"/>
      <c r="EA327" s="3"/>
      <c r="EB327" s="4"/>
      <c r="EC327" s="4"/>
      <c r="ED327" s="4"/>
      <c r="EE327" s="4"/>
      <c r="EF327" s="4"/>
      <c r="EG327" s="4"/>
      <c r="EH327" s="4"/>
      <c r="EI327" s="4"/>
      <c r="EJ327" s="4"/>
      <c r="EK327" s="4"/>
      <c r="EL327" s="4"/>
      <c r="EM327" s="4"/>
      <c r="EN327" s="4"/>
      <c r="EO327" s="4"/>
      <c r="EP327" s="5"/>
      <c r="EQ327" s="172">
        <f>EI326^3+EJ326^3+EK326^3+EL326^3+EM326^3+EN326^3+EO326^3+EP326^3+EI327^3+EJ327^3+EK327^3+EL327^3+EM327^3+EN327^3+EO327^3+EP327^3</f>
        <v>0</v>
      </c>
      <c r="ER327" s="125">
        <f t="shared" ref="ER327:ER341" si="59">SUMSQ(EA327:EP327)</f>
        <v>0</v>
      </c>
      <c r="ES327" s="61"/>
      <c r="ET327" s="174"/>
      <c r="EU327" s="82"/>
      <c r="EV327" s="131"/>
      <c r="EW327" s="131"/>
      <c r="EX327" s="131"/>
      <c r="EY327" s="131"/>
      <c r="EZ327" s="83"/>
      <c r="FA327" s="131"/>
      <c r="FB327" s="131"/>
      <c r="FC327" s="82"/>
      <c r="FD327" s="131"/>
      <c r="FE327" s="131"/>
      <c r="FF327" s="131"/>
      <c r="FG327" s="131"/>
      <c r="FH327" s="83"/>
      <c r="FI327" s="175"/>
      <c r="FJ327" s="66"/>
      <c r="FK327" s="51"/>
    </row>
    <row r="328" spans="9:167" x14ac:dyDescent="0.2">
      <c r="I328" s="109"/>
      <c r="J328" s="58"/>
      <c r="K328" s="3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5"/>
      <c r="AA328" s="172">
        <f>K328^3+L328^3+M328^3+N328^3+O328^3+P328^3+Q328^3+R328^3+K329^3+L329^3+M329^3+N329^3+O329^3+P329^3+Q329^3+R329^3</f>
        <v>0</v>
      </c>
      <c r="AB328" s="125">
        <f t="shared" si="56"/>
        <v>0</v>
      </c>
      <c r="AC328" s="88"/>
      <c r="AD328" s="81"/>
      <c r="AE328" s="82"/>
      <c r="AF328" s="82"/>
      <c r="AG328" s="82"/>
      <c r="AH328" s="83"/>
      <c r="AI328" s="83"/>
      <c r="AJ328" s="83"/>
      <c r="AK328" s="83"/>
      <c r="AL328" s="82"/>
      <c r="AM328" s="82"/>
      <c r="AN328" s="82"/>
      <c r="AO328" s="82"/>
      <c r="AP328" s="83"/>
      <c r="AQ328" s="83"/>
      <c r="AR328" s="83"/>
      <c r="AS328" s="84"/>
      <c r="AT328" s="66"/>
      <c r="AU328" s="51"/>
      <c r="AW328" s="109"/>
      <c r="AX328" s="58"/>
      <c r="AY328" s="3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5"/>
      <c r="BO328" s="172">
        <f>AY328^3+AZ328^3+BA328^3+BB328^3+BC328^3+BD328^3+BE328^3+BF328^3+AY329^3+AZ329^3+BA329^3+BB329^3+BC329^3+BD329^3+BE329^3+BF329^3</f>
        <v>0</v>
      </c>
      <c r="BP328" s="125">
        <f t="shared" si="57"/>
        <v>0</v>
      </c>
      <c r="BQ328" s="88"/>
      <c r="BR328" s="89"/>
      <c r="BS328" s="83"/>
      <c r="BT328" s="83"/>
      <c r="BU328" s="83"/>
      <c r="BV328" s="83"/>
      <c r="BW328" s="83"/>
      <c r="BX328" s="83"/>
      <c r="BY328" s="83"/>
      <c r="BZ328" s="82"/>
      <c r="CA328" s="82"/>
      <c r="CB328" s="82"/>
      <c r="CC328" s="82"/>
      <c r="CD328" s="82"/>
      <c r="CE328" s="82"/>
      <c r="CF328" s="82"/>
      <c r="CG328" s="86"/>
      <c r="CH328" s="66"/>
      <c r="CI328" s="51"/>
      <c r="CK328" s="109"/>
      <c r="CL328" s="58"/>
      <c r="CM328" s="3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5"/>
      <c r="DC328" s="172">
        <f>CM328^3+CN328^3+CO328^3+CP328^3+CQ328^3+CR328^3+CS328^3+CT328^3+CM329^3+CN329^3+CO329^3+CP329^3+CQ329^3+CR329^3+CS329^3+CT329^3</f>
        <v>0</v>
      </c>
      <c r="DD328" s="125">
        <f t="shared" si="58"/>
        <v>0</v>
      </c>
      <c r="DE328" s="88"/>
      <c r="DF328" s="81"/>
      <c r="DG328" s="82"/>
      <c r="DH328" s="83"/>
      <c r="DI328" s="83"/>
      <c r="DJ328" s="82"/>
      <c r="DK328" s="82"/>
      <c r="DL328" s="83"/>
      <c r="DM328" s="83"/>
      <c r="DN328" s="82"/>
      <c r="DO328" s="82"/>
      <c r="DP328" s="83"/>
      <c r="DQ328" s="83"/>
      <c r="DR328" s="82"/>
      <c r="DS328" s="82"/>
      <c r="DT328" s="83"/>
      <c r="DU328" s="84"/>
      <c r="DV328" s="66"/>
      <c r="DW328" s="51"/>
      <c r="DY328" s="109"/>
      <c r="DZ328" s="58"/>
      <c r="EA328" s="3"/>
      <c r="EB328" s="4"/>
      <c r="EC328" s="4"/>
      <c r="ED328" s="4"/>
      <c r="EE328" s="4"/>
      <c r="EF328" s="4"/>
      <c r="EG328" s="4"/>
      <c r="EH328" s="4"/>
      <c r="EI328" s="4"/>
      <c r="EJ328" s="4"/>
      <c r="EK328" s="4"/>
      <c r="EL328" s="4"/>
      <c r="EM328" s="4"/>
      <c r="EN328" s="4"/>
      <c r="EO328" s="4"/>
      <c r="EP328" s="5"/>
      <c r="EQ328" s="172">
        <f>EA328^3+EB328^3+EC328^3+ED328^3+EE328^3+EF328^3+EG328^3+EH328^3+EA329^3+EB329^3+EC329^3+ED329^3+EE329^3+EF329^3+EG329^3+EH329^3</f>
        <v>0</v>
      </c>
      <c r="ER328" s="125">
        <f t="shared" si="59"/>
        <v>0</v>
      </c>
      <c r="ES328" s="88"/>
      <c r="ET328" s="174"/>
      <c r="EU328" s="131"/>
      <c r="EV328" s="82"/>
      <c r="EW328" s="131"/>
      <c r="EX328" s="131"/>
      <c r="EY328" s="83"/>
      <c r="EZ328" s="131"/>
      <c r="FA328" s="131"/>
      <c r="FB328" s="131"/>
      <c r="FC328" s="131"/>
      <c r="FD328" s="82"/>
      <c r="FE328" s="131"/>
      <c r="FF328" s="131"/>
      <c r="FG328" s="83"/>
      <c r="FH328" s="131"/>
      <c r="FI328" s="175"/>
      <c r="FJ328" s="66"/>
      <c r="FK328" s="51"/>
    </row>
    <row r="329" spans="9:167" x14ac:dyDescent="0.2">
      <c r="I329" s="109"/>
      <c r="J329" s="58"/>
      <c r="K329" s="3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5"/>
      <c r="AA329" s="172">
        <f>S328^3+T328^3+U328^3+V328^3+W328^3+X328^3+Y328^3+Z328^3+S329^3+T329^3+U329^3+V329^3+W329^3+X329^3+Y329^3+Z329^3</f>
        <v>0</v>
      </c>
      <c r="AB329" s="125">
        <f t="shared" si="56"/>
        <v>0</v>
      </c>
      <c r="AC329" s="61"/>
      <c r="AD329" s="81"/>
      <c r="AE329" s="82"/>
      <c r="AF329" s="82"/>
      <c r="AG329" s="82"/>
      <c r="AH329" s="83"/>
      <c r="AI329" s="83"/>
      <c r="AJ329" s="83"/>
      <c r="AK329" s="83"/>
      <c r="AL329" s="82"/>
      <c r="AM329" s="82"/>
      <c r="AN329" s="82"/>
      <c r="AO329" s="82"/>
      <c r="AP329" s="83"/>
      <c r="AQ329" s="83"/>
      <c r="AR329" s="83"/>
      <c r="AS329" s="84"/>
      <c r="AT329" s="66"/>
      <c r="AU329" s="51"/>
      <c r="AW329" s="109"/>
      <c r="AX329" s="58"/>
      <c r="AY329" s="3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5"/>
      <c r="BO329" s="172">
        <f>BG328^3+BH328^3+BI328^3+BJ328^3+BK328^3+BL328^3+BM328^3+BN328^3+BG329^3+BH329^3+BI329^3+BJ329^3+BK329^3+BL329^3+BM329^3+BN329^3</f>
        <v>0</v>
      </c>
      <c r="BP329" s="125">
        <f t="shared" si="57"/>
        <v>0</v>
      </c>
      <c r="BQ329" s="61"/>
      <c r="BR329" s="89"/>
      <c r="BS329" s="83"/>
      <c r="BT329" s="83"/>
      <c r="BU329" s="83"/>
      <c r="BV329" s="83"/>
      <c r="BW329" s="83"/>
      <c r="BX329" s="83"/>
      <c r="BY329" s="83"/>
      <c r="BZ329" s="82"/>
      <c r="CA329" s="82"/>
      <c r="CB329" s="82"/>
      <c r="CC329" s="82"/>
      <c r="CD329" s="82"/>
      <c r="CE329" s="82"/>
      <c r="CF329" s="82"/>
      <c r="CG329" s="86"/>
      <c r="CH329" s="66"/>
      <c r="CI329" s="51"/>
      <c r="CK329" s="109"/>
      <c r="CL329" s="58"/>
      <c r="CM329" s="3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4"/>
      <c r="DB329" s="5"/>
      <c r="DC329" s="172">
        <f>CU328^3+CV328^3+CW328^3+CX328^3+CY328^3+CZ328^3+DA328^3+DB328^3+CU329^3+CV329^3+CW329^3+CX329^3+CY329^3+CZ329^3+DA329^3+DB329^3</f>
        <v>0</v>
      </c>
      <c r="DD329" s="125">
        <f t="shared" si="58"/>
        <v>0</v>
      </c>
      <c r="DE329" s="61"/>
      <c r="DF329" s="81"/>
      <c r="DG329" s="82"/>
      <c r="DH329" s="83"/>
      <c r="DI329" s="83"/>
      <c r="DJ329" s="82"/>
      <c r="DK329" s="82"/>
      <c r="DL329" s="83"/>
      <c r="DM329" s="83"/>
      <c r="DN329" s="82"/>
      <c r="DO329" s="82"/>
      <c r="DP329" s="83"/>
      <c r="DQ329" s="83"/>
      <c r="DR329" s="82"/>
      <c r="DS329" s="82"/>
      <c r="DT329" s="83"/>
      <c r="DU329" s="84"/>
      <c r="DV329" s="66"/>
      <c r="DW329" s="51"/>
      <c r="DY329" s="109"/>
      <c r="DZ329" s="58"/>
      <c r="EA329" s="3"/>
      <c r="EB329" s="4"/>
      <c r="EC329" s="4"/>
      <c r="ED329" s="4"/>
      <c r="EE329" s="4"/>
      <c r="EF329" s="4"/>
      <c r="EG329" s="4"/>
      <c r="EH329" s="4"/>
      <c r="EI329" s="4"/>
      <c r="EJ329" s="4"/>
      <c r="EK329" s="4"/>
      <c r="EL329" s="4"/>
      <c r="EM329" s="4"/>
      <c r="EN329" s="4"/>
      <c r="EO329" s="4"/>
      <c r="EP329" s="5"/>
      <c r="EQ329" s="172">
        <f>EI328^3+EJ328^3+EK328^3+EL328^3+EM328^3+EN328^3+EO328^3+EP328^3+EI329^3+EJ329^3+EK329^3+EL329^3+EM329^3+EN329^3+EO329^3+EP329^3</f>
        <v>0</v>
      </c>
      <c r="ER329" s="125">
        <f t="shared" si="59"/>
        <v>0</v>
      </c>
      <c r="ES329" s="61"/>
      <c r="ET329" s="174"/>
      <c r="EU329" s="131"/>
      <c r="EV329" s="131"/>
      <c r="EW329" s="82"/>
      <c r="EX329" s="83"/>
      <c r="EY329" s="131"/>
      <c r="EZ329" s="131"/>
      <c r="FA329" s="131"/>
      <c r="FB329" s="131"/>
      <c r="FC329" s="131"/>
      <c r="FD329" s="131"/>
      <c r="FE329" s="82"/>
      <c r="FF329" s="83"/>
      <c r="FG329" s="131"/>
      <c r="FH329" s="131"/>
      <c r="FI329" s="175"/>
      <c r="FJ329" s="66"/>
      <c r="FK329" s="51"/>
    </row>
    <row r="330" spans="9:167" x14ac:dyDescent="0.2">
      <c r="I330" s="109"/>
      <c r="J330" s="58"/>
      <c r="K330" s="3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5"/>
      <c r="AA330" s="172">
        <f>K330^3+L330^3+M330^3+N330^3+O330^3+P330^3+Q330^3+R330^3+K331^3+L331^3+M331^3+N331^3+O331^3+P331^3+Q331^3+R331^3</f>
        <v>0</v>
      </c>
      <c r="AB330" s="125">
        <f t="shared" si="56"/>
        <v>0</v>
      </c>
      <c r="AC330" s="61"/>
      <c r="AD330" s="89"/>
      <c r="AE330" s="83"/>
      <c r="AF330" s="83"/>
      <c r="AG330" s="83"/>
      <c r="AH330" s="82"/>
      <c r="AI330" s="82"/>
      <c r="AJ330" s="82"/>
      <c r="AK330" s="82"/>
      <c r="AL330" s="83"/>
      <c r="AM330" s="83"/>
      <c r="AN330" s="83"/>
      <c r="AO330" s="83"/>
      <c r="AP330" s="82"/>
      <c r="AQ330" s="82"/>
      <c r="AR330" s="82"/>
      <c r="AS330" s="86"/>
      <c r="AT330" s="66"/>
      <c r="AU330" s="51"/>
      <c r="AW330" s="109"/>
      <c r="AX330" s="58"/>
      <c r="AY330" s="3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5"/>
      <c r="BO330" s="172">
        <f>AY330^3+AZ330^3+BA330^3+BB330^3+BC330^3+BD330^3+BE330^3+BF330^3+AY331^3+AZ331^3+BA331^3+BB331^3+BC331^3+BD331^3+BE331^3+BF331^3</f>
        <v>0</v>
      </c>
      <c r="BP330" s="125">
        <f t="shared" si="57"/>
        <v>0</v>
      </c>
      <c r="BQ330" s="61"/>
      <c r="BR330" s="81"/>
      <c r="BS330" s="82"/>
      <c r="BT330" s="82"/>
      <c r="BU330" s="82"/>
      <c r="BV330" s="82"/>
      <c r="BW330" s="82"/>
      <c r="BX330" s="82"/>
      <c r="BY330" s="82"/>
      <c r="BZ330" s="83"/>
      <c r="CA330" s="83"/>
      <c r="CB330" s="83"/>
      <c r="CC330" s="83"/>
      <c r="CD330" s="83"/>
      <c r="CE330" s="83"/>
      <c r="CF330" s="83"/>
      <c r="CG330" s="84"/>
      <c r="CH330" s="66"/>
      <c r="CI330" s="51"/>
      <c r="CK330" s="109"/>
      <c r="CL330" s="58"/>
      <c r="CM330" s="3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5"/>
      <c r="DC330" s="172">
        <f>CM330^3+CN330^3+CO330^3+CP330^3+CQ330^3+CR330^3+CS330^3+CT330^3+CM331^3+CN331^3+CO331^3+CP331^3+CQ331^3+CR331^3+CS331^3+CT331^3</f>
        <v>0</v>
      </c>
      <c r="DD330" s="125">
        <f t="shared" si="58"/>
        <v>0</v>
      </c>
      <c r="DE330" s="61"/>
      <c r="DF330" s="81"/>
      <c r="DG330" s="82"/>
      <c r="DH330" s="83"/>
      <c r="DI330" s="83"/>
      <c r="DJ330" s="82"/>
      <c r="DK330" s="82"/>
      <c r="DL330" s="83"/>
      <c r="DM330" s="83"/>
      <c r="DN330" s="82"/>
      <c r="DO330" s="82"/>
      <c r="DP330" s="83"/>
      <c r="DQ330" s="83"/>
      <c r="DR330" s="82"/>
      <c r="DS330" s="82"/>
      <c r="DT330" s="83"/>
      <c r="DU330" s="84"/>
      <c r="DV330" s="66"/>
      <c r="DW330" s="51"/>
      <c r="DY330" s="109"/>
      <c r="DZ330" s="58"/>
      <c r="EA330" s="3"/>
      <c r="EB330" s="4"/>
      <c r="EC330" s="4"/>
      <c r="ED330" s="4"/>
      <c r="EE330" s="4"/>
      <c r="EF330" s="4"/>
      <c r="EG330" s="4"/>
      <c r="EH330" s="4"/>
      <c r="EI330" s="4"/>
      <c r="EJ330" s="4"/>
      <c r="EK330" s="4"/>
      <c r="EL330" s="4"/>
      <c r="EM330" s="4"/>
      <c r="EN330" s="4"/>
      <c r="EO330" s="4"/>
      <c r="EP330" s="5"/>
      <c r="EQ330" s="172">
        <f>EA330^3+EB330^3+EC330^3+ED330^3+EE330^3+EF330^3+EG330^3+EH330^3+EA331^3+EB331^3+EC331^3+ED331^3+EE331^3+EF331^3+EG331^3+EH331^3</f>
        <v>0</v>
      </c>
      <c r="ER330" s="125">
        <f t="shared" si="59"/>
        <v>0</v>
      </c>
      <c r="ES330" s="61"/>
      <c r="ET330" s="174"/>
      <c r="EU330" s="131"/>
      <c r="EV330" s="131"/>
      <c r="EW330" s="83"/>
      <c r="EX330" s="82"/>
      <c r="EY330" s="131"/>
      <c r="EZ330" s="131"/>
      <c r="FA330" s="131"/>
      <c r="FB330" s="131"/>
      <c r="FC330" s="131"/>
      <c r="FD330" s="131"/>
      <c r="FE330" s="83"/>
      <c r="FF330" s="82"/>
      <c r="FG330" s="131"/>
      <c r="FH330" s="131"/>
      <c r="FI330" s="175"/>
      <c r="FJ330" s="66"/>
      <c r="FK330" s="51"/>
    </row>
    <row r="331" spans="9:167" x14ac:dyDescent="0.2">
      <c r="I331" s="109"/>
      <c r="J331" s="58"/>
      <c r="K331" s="3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5"/>
      <c r="AA331" s="172">
        <f>S330^3+T330^3+U330^3+V330^3+W330^3+X330^3+Y330^3+Z330^3+S331^3+T331^3+U331^3+V331^3+W331^3+X331^3+Y331^3+Z331^3</f>
        <v>0</v>
      </c>
      <c r="AB331" s="125">
        <f t="shared" si="56"/>
        <v>0</v>
      </c>
      <c r="AC331" s="61"/>
      <c r="AD331" s="89"/>
      <c r="AE331" s="83"/>
      <c r="AF331" s="83"/>
      <c r="AG331" s="83"/>
      <c r="AH331" s="82"/>
      <c r="AI331" s="82"/>
      <c r="AJ331" s="82"/>
      <c r="AK331" s="82"/>
      <c r="AL331" s="83"/>
      <c r="AM331" s="83"/>
      <c r="AN331" s="83"/>
      <c r="AO331" s="83"/>
      <c r="AP331" s="82"/>
      <c r="AQ331" s="82"/>
      <c r="AR331" s="82"/>
      <c r="AS331" s="86"/>
      <c r="AT331" s="66"/>
      <c r="AU331" s="51"/>
      <c r="AW331" s="109"/>
      <c r="AX331" s="58"/>
      <c r="AY331" s="3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5"/>
      <c r="BO331" s="172">
        <f>BG330^3+BH330^3+BI330^3+BJ330^3+BK330^3+BL330^3+BM330^3+BN330^3+BG331^3+BH331^3+BI331^3+BJ331^3+BK331^3+BL331^3+BM331^3+BN331^3</f>
        <v>0</v>
      </c>
      <c r="BP331" s="125">
        <f t="shared" si="57"/>
        <v>0</v>
      </c>
      <c r="BQ331" s="61"/>
      <c r="BR331" s="81"/>
      <c r="BS331" s="82"/>
      <c r="BT331" s="82"/>
      <c r="BU331" s="82"/>
      <c r="BV331" s="82"/>
      <c r="BW331" s="82"/>
      <c r="BX331" s="82"/>
      <c r="BY331" s="82"/>
      <c r="BZ331" s="83"/>
      <c r="CA331" s="83"/>
      <c r="CB331" s="83"/>
      <c r="CC331" s="83"/>
      <c r="CD331" s="83"/>
      <c r="CE331" s="83"/>
      <c r="CF331" s="83"/>
      <c r="CG331" s="84"/>
      <c r="CH331" s="66"/>
      <c r="CI331" s="51"/>
      <c r="CK331" s="109"/>
      <c r="CL331" s="58"/>
      <c r="CM331" s="3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5"/>
      <c r="DC331" s="172">
        <f>CU330^3+CV330^3+CW330^3+CX330^3+CY330^3+CZ330^3+DA330^3+DB330^3+CU331^3+CV331^3+CW331^3+CX331^3+CY331^3+CZ331^3+DA331^3+DB331^3</f>
        <v>0</v>
      </c>
      <c r="DD331" s="125">
        <f t="shared" si="58"/>
        <v>0</v>
      </c>
      <c r="DE331" s="61"/>
      <c r="DF331" s="81"/>
      <c r="DG331" s="82"/>
      <c r="DH331" s="83"/>
      <c r="DI331" s="83"/>
      <c r="DJ331" s="82"/>
      <c r="DK331" s="82"/>
      <c r="DL331" s="83"/>
      <c r="DM331" s="83"/>
      <c r="DN331" s="82"/>
      <c r="DO331" s="82"/>
      <c r="DP331" s="83"/>
      <c r="DQ331" s="83"/>
      <c r="DR331" s="82"/>
      <c r="DS331" s="82"/>
      <c r="DT331" s="83"/>
      <c r="DU331" s="84"/>
      <c r="DV331" s="66"/>
      <c r="DW331" s="51"/>
      <c r="DY331" s="109"/>
      <c r="DZ331" s="58"/>
      <c r="EA331" s="3"/>
      <c r="EB331" s="4"/>
      <c r="EC331" s="4"/>
      <c r="ED331" s="4"/>
      <c r="EE331" s="4"/>
      <c r="EF331" s="4"/>
      <c r="EG331" s="4"/>
      <c r="EH331" s="4"/>
      <c r="EI331" s="4"/>
      <c r="EJ331" s="4"/>
      <c r="EK331" s="4"/>
      <c r="EL331" s="4"/>
      <c r="EM331" s="4"/>
      <c r="EN331" s="4"/>
      <c r="EO331" s="4"/>
      <c r="EP331" s="5"/>
      <c r="EQ331" s="172">
        <f>EI330^3+EJ330^3+EK330^3+EL330^3+EM330^3+EN330^3+EO330^3+EP330^3+EI331^3+EJ331^3+EK331^3+EL331^3+EM331^3+EN331^3+EO331^3+EP331^3</f>
        <v>0</v>
      </c>
      <c r="ER331" s="125">
        <f t="shared" si="59"/>
        <v>0</v>
      </c>
      <c r="ES331" s="61"/>
      <c r="ET331" s="174"/>
      <c r="EU331" s="131"/>
      <c r="EV331" s="83"/>
      <c r="EW331" s="131"/>
      <c r="EX331" s="131"/>
      <c r="EY331" s="82"/>
      <c r="EZ331" s="131"/>
      <c r="FA331" s="131"/>
      <c r="FB331" s="131"/>
      <c r="FC331" s="131"/>
      <c r="FD331" s="83"/>
      <c r="FE331" s="131"/>
      <c r="FF331" s="131"/>
      <c r="FG331" s="82"/>
      <c r="FH331" s="131"/>
      <c r="FI331" s="175"/>
      <c r="FJ331" s="66"/>
      <c r="FK331" s="51"/>
    </row>
    <row r="332" spans="9:167" x14ac:dyDescent="0.2">
      <c r="I332" s="109"/>
      <c r="J332" s="58"/>
      <c r="K332" s="3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5"/>
      <c r="AA332" s="172">
        <f>K332^3+L332^3+M332^3+N332^3+O332^3+P332^3+Q332^3+R332^3+K333^3+L333^3+M333^3+N333^3+O333^3+P333^3+Q333^3+R333^3</f>
        <v>0</v>
      </c>
      <c r="AB332" s="125">
        <f t="shared" si="56"/>
        <v>0</v>
      </c>
      <c r="AC332" s="61"/>
      <c r="AD332" s="89"/>
      <c r="AE332" s="83"/>
      <c r="AF332" s="83"/>
      <c r="AG332" s="83"/>
      <c r="AH332" s="82"/>
      <c r="AI332" s="82"/>
      <c r="AJ332" s="82"/>
      <c r="AK332" s="82"/>
      <c r="AL332" s="83"/>
      <c r="AM332" s="83"/>
      <c r="AN332" s="83"/>
      <c r="AO332" s="83"/>
      <c r="AP332" s="82"/>
      <c r="AQ332" s="82"/>
      <c r="AR332" s="82"/>
      <c r="AS332" s="86"/>
      <c r="AT332" s="66"/>
      <c r="AU332" s="51"/>
      <c r="AW332" s="109"/>
      <c r="AX332" s="58"/>
      <c r="AY332" s="3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5"/>
      <c r="BO332" s="172">
        <f>AY332^3+AZ332^3+BA332^3+BB332^3+BC332^3+BD332^3+BE332^3+BF332^3+AY333^3+AZ333^3+BA333^3+BB333^3+BC333^3+BD333^3+BE333^3+BF333^3</f>
        <v>0</v>
      </c>
      <c r="BP332" s="125">
        <f t="shared" si="57"/>
        <v>0</v>
      </c>
      <c r="BQ332" s="61"/>
      <c r="BR332" s="89"/>
      <c r="BS332" s="83"/>
      <c r="BT332" s="83"/>
      <c r="BU332" s="83"/>
      <c r="BV332" s="83"/>
      <c r="BW332" s="83"/>
      <c r="BX332" s="83"/>
      <c r="BY332" s="83"/>
      <c r="BZ332" s="82"/>
      <c r="CA332" s="82"/>
      <c r="CB332" s="82"/>
      <c r="CC332" s="82"/>
      <c r="CD332" s="82"/>
      <c r="CE332" s="82"/>
      <c r="CF332" s="82"/>
      <c r="CG332" s="86"/>
      <c r="CH332" s="66"/>
      <c r="CI332" s="51"/>
      <c r="CK332" s="109"/>
      <c r="CL332" s="58"/>
      <c r="CM332" s="3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4"/>
      <c r="DB332" s="5"/>
      <c r="DC332" s="172">
        <f>CM332^3+CN332^3+CO332^3+CP332^3+CQ332^3+CR332^3+CS332^3+CT332^3+CM333^3+CN333^3+CO333^3+CP333^3+CQ333^3+CR333^3+CS333^3+CT333^3</f>
        <v>0</v>
      </c>
      <c r="DD332" s="125">
        <f t="shared" si="58"/>
        <v>0</v>
      </c>
      <c r="DE332" s="61"/>
      <c r="DF332" s="81"/>
      <c r="DG332" s="82"/>
      <c r="DH332" s="83"/>
      <c r="DI332" s="83"/>
      <c r="DJ332" s="82"/>
      <c r="DK332" s="82"/>
      <c r="DL332" s="83"/>
      <c r="DM332" s="83"/>
      <c r="DN332" s="82"/>
      <c r="DO332" s="82"/>
      <c r="DP332" s="83"/>
      <c r="DQ332" s="83"/>
      <c r="DR332" s="82"/>
      <c r="DS332" s="82"/>
      <c r="DT332" s="83"/>
      <c r="DU332" s="84"/>
      <c r="DV332" s="66"/>
      <c r="DW332" s="51"/>
      <c r="DY332" s="109"/>
      <c r="DZ332" s="58"/>
      <c r="EA332" s="3"/>
      <c r="EB332" s="4"/>
      <c r="EC332" s="4"/>
      <c r="ED332" s="4"/>
      <c r="EE332" s="4"/>
      <c r="EF332" s="4"/>
      <c r="EG332" s="4"/>
      <c r="EH332" s="4"/>
      <c r="EI332" s="4"/>
      <c r="EJ332" s="4"/>
      <c r="EK332" s="4"/>
      <c r="EL332" s="4"/>
      <c r="EM332" s="4"/>
      <c r="EN332" s="4"/>
      <c r="EO332" s="4"/>
      <c r="EP332" s="5"/>
      <c r="EQ332" s="172">
        <f>EA332^3+EB332^3+EC332^3+ED332^3+EE332^3+EF332^3+EG332^3+EH332^3+EA333^3+EB333^3+EC333^3+ED333^3+EE333^3+EF333^3+EG333^3+EH333^3</f>
        <v>0</v>
      </c>
      <c r="ER332" s="125">
        <f t="shared" si="59"/>
        <v>0</v>
      </c>
      <c r="ES332" s="61"/>
      <c r="ET332" s="174"/>
      <c r="EU332" s="83"/>
      <c r="EV332" s="131"/>
      <c r="EW332" s="131"/>
      <c r="EX332" s="131"/>
      <c r="EY332" s="131"/>
      <c r="EZ332" s="82"/>
      <c r="FA332" s="131"/>
      <c r="FB332" s="131"/>
      <c r="FC332" s="83"/>
      <c r="FD332" s="131"/>
      <c r="FE332" s="131"/>
      <c r="FF332" s="131"/>
      <c r="FG332" s="131"/>
      <c r="FH332" s="82"/>
      <c r="FI332" s="175"/>
      <c r="FJ332" s="66"/>
      <c r="FK332" s="51"/>
    </row>
    <row r="333" spans="9:167" x14ac:dyDescent="0.2">
      <c r="I333" s="109"/>
      <c r="J333" s="58"/>
      <c r="K333" s="3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5"/>
      <c r="AA333" s="172">
        <f>S332^3+T332^3+U332^3+V332^3+W332^3+X332^3+Y332^3+Z332^3+S333^3+T333^3+U333^3+V333^3+W333^3+X333^3+Y333^3+Z333^3</f>
        <v>0</v>
      </c>
      <c r="AB333" s="125">
        <f t="shared" si="56"/>
        <v>0</v>
      </c>
      <c r="AC333" s="61"/>
      <c r="AD333" s="89"/>
      <c r="AE333" s="83"/>
      <c r="AF333" s="83"/>
      <c r="AG333" s="83"/>
      <c r="AH333" s="82"/>
      <c r="AI333" s="82"/>
      <c r="AJ333" s="82"/>
      <c r="AK333" s="82"/>
      <c r="AL333" s="83"/>
      <c r="AM333" s="83"/>
      <c r="AN333" s="83"/>
      <c r="AO333" s="83"/>
      <c r="AP333" s="82"/>
      <c r="AQ333" s="82"/>
      <c r="AR333" s="82"/>
      <c r="AS333" s="86"/>
      <c r="AT333" s="66"/>
      <c r="AU333" s="51"/>
      <c r="AW333" s="109"/>
      <c r="AX333" s="58"/>
      <c r="AY333" s="3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5"/>
      <c r="BO333" s="172">
        <f>BG332^3+BH332^3+BI332^3+BJ332^3+BK332^3+BL332^3+BM332^3+BN332^3+BG333^3+BH333^3+BI333^3+BJ333^3+BK333^3+BL333^3+BM333^3+BN333^3</f>
        <v>0</v>
      </c>
      <c r="BP333" s="125">
        <f t="shared" si="57"/>
        <v>0</v>
      </c>
      <c r="BQ333" s="61"/>
      <c r="BR333" s="89"/>
      <c r="BS333" s="83"/>
      <c r="BT333" s="83"/>
      <c r="BU333" s="83"/>
      <c r="BV333" s="83"/>
      <c r="BW333" s="83"/>
      <c r="BX333" s="83"/>
      <c r="BY333" s="83"/>
      <c r="BZ333" s="82"/>
      <c r="CA333" s="82"/>
      <c r="CB333" s="82"/>
      <c r="CC333" s="82"/>
      <c r="CD333" s="82"/>
      <c r="CE333" s="82"/>
      <c r="CF333" s="82"/>
      <c r="CG333" s="86"/>
      <c r="CH333" s="66"/>
      <c r="CI333" s="51"/>
      <c r="CK333" s="109"/>
      <c r="CL333" s="58"/>
      <c r="CM333" s="3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5"/>
      <c r="DC333" s="172">
        <f>CU332^3+CV332^3+CW332^3+CX332^3+CY332^3+CZ332^3+DA332^3+DB332^3+CU333^3+CV333^3+CW333^3+CX333^3+CY333^3+CZ333^3+DA333^3+DB333^3</f>
        <v>0</v>
      </c>
      <c r="DD333" s="125">
        <f t="shared" si="58"/>
        <v>0</v>
      </c>
      <c r="DE333" s="61"/>
      <c r="DF333" s="81"/>
      <c r="DG333" s="82"/>
      <c r="DH333" s="83"/>
      <c r="DI333" s="83"/>
      <c r="DJ333" s="82"/>
      <c r="DK333" s="82"/>
      <c r="DL333" s="83"/>
      <c r="DM333" s="83"/>
      <c r="DN333" s="82"/>
      <c r="DO333" s="82"/>
      <c r="DP333" s="83"/>
      <c r="DQ333" s="83"/>
      <c r="DR333" s="82"/>
      <c r="DS333" s="82"/>
      <c r="DT333" s="83"/>
      <c r="DU333" s="84"/>
      <c r="DV333" s="66"/>
      <c r="DW333" s="51"/>
      <c r="DY333" s="109"/>
      <c r="DZ333" s="58"/>
      <c r="EA333" s="3"/>
      <c r="EB333" s="4"/>
      <c r="EC333" s="4"/>
      <c r="ED333" s="4"/>
      <c r="EE333" s="4"/>
      <c r="EF333" s="4"/>
      <c r="EG333" s="4"/>
      <c r="EH333" s="4"/>
      <c r="EI333" s="4"/>
      <c r="EJ333" s="4"/>
      <c r="EK333" s="4"/>
      <c r="EL333" s="4"/>
      <c r="EM333" s="4"/>
      <c r="EN333" s="4"/>
      <c r="EO333" s="4"/>
      <c r="EP333" s="5"/>
      <c r="EQ333" s="172">
        <f>EI332^3+EJ332^3+EK332^3+EL332^3+EM332^3+EN332^3+EO332^3+EP332^3+EI333^3+EJ333^3+EK333^3+EL333^3+EM333^3+EN333^3+EO333^3+EP333^3</f>
        <v>0</v>
      </c>
      <c r="ER333" s="125">
        <f t="shared" si="59"/>
        <v>0</v>
      </c>
      <c r="ES333" s="61"/>
      <c r="ET333" s="89"/>
      <c r="EU333" s="131"/>
      <c r="EV333" s="131"/>
      <c r="EW333" s="131"/>
      <c r="EX333" s="131"/>
      <c r="EY333" s="131"/>
      <c r="EZ333" s="131"/>
      <c r="FA333" s="82"/>
      <c r="FB333" s="83"/>
      <c r="FC333" s="131"/>
      <c r="FD333" s="131"/>
      <c r="FE333" s="131"/>
      <c r="FF333" s="131"/>
      <c r="FG333" s="131"/>
      <c r="FH333" s="131"/>
      <c r="FI333" s="86"/>
      <c r="FJ333" s="66"/>
      <c r="FK333" s="51"/>
    </row>
    <row r="334" spans="9:167" x14ac:dyDescent="0.2">
      <c r="I334" s="109"/>
      <c r="J334" s="58"/>
      <c r="K334" s="3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5"/>
      <c r="AA334" s="172">
        <f>K334^3+L334^3+M334^3+N334^3+O334^3+P334^3+Q334^3+R334^3+K335^3+L335^3+M335^3+N335^3+O335^3+P335^3+Q335^3+R335^3</f>
        <v>0</v>
      </c>
      <c r="AB334" s="125">
        <f t="shared" si="56"/>
        <v>0</v>
      </c>
      <c r="AC334" s="95"/>
      <c r="AD334" s="81"/>
      <c r="AE334" s="82"/>
      <c r="AF334" s="82"/>
      <c r="AG334" s="82"/>
      <c r="AH334" s="83"/>
      <c r="AI334" s="83"/>
      <c r="AJ334" s="83"/>
      <c r="AK334" s="83"/>
      <c r="AL334" s="82"/>
      <c r="AM334" s="82"/>
      <c r="AN334" s="82"/>
      <c r="AO334" s="82"/>
      <c r="AP334" s="83"/>
      <c r="AQ334" s="83"/>
      <c r="AR334" s="83"/>
      <c r="AS334" s="84"/>
      <c r="AT334" s="66"/>
      <c r="AU334" s="51"/>
      <c r="AW334" s="109"/>
      <c r="AX334" s="58"/>
      <c r="AY334" s="3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5"/>
      <c r="BO334" s="172">
        <f>AY334^3+AZ334^3+BA334^3+BB334^3+BC334^3+BD334^3+BE334^3+BF334^3+AY335^3+AZ335^3+BA335^3+BB335^3+BC335^3+BD335^3+BE335^3+BF335^3</f>
        <v>0</v>
      </c>
      <c r="BP334" s="125">
        <f t="shared" si="57"/>
        <v>0</v>
      </c>
      <c r="BQ334" s="95"/>
      <c r="BR334" s="81"/>
      <c r="BS334" s="82"/>
      <c r="BT334" s="82"/>
      <c r="BU334" s="82"/>
      <c r="BV334" s="82"/>
      <c r="BW334" s="82"/>
      <c r="BX334" s="82"/>
      <c r="BY334" s="82"/>
      <c r="BZ334" s="83"/>
      <c r="CA334" s="83"/>
      <c r="CB334" s="83"/>
      <c r="CC334" s="83"/>
      <c r="CD334" s="83"/>
      <c r="CE334" s="83"/>
      <c r="CF334" s="83"/>
      <c r="CG334" s="84"/>
      <c r="CH334" s="66"/>
      <c r="CI334" s="51"/>
      <c r="CK334" s="109"/>
      <c r="CL334" s="58"/>
      <c r="CM334" s="3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5"/>
      <c r="DC334" s="172">
        <f>CM334^3+CN334^3+CO334^3+CP334^3+CQ334^3+CR334^3+CS334^3+CT334^3+CM335^3+CN335^3+CO335^3+CP335^3+CQ335^3+CR335^3+CS335^3+CT335^3</f>
        <v>0</v>
      </c>
      <c r="DD334" s="125">
        <f t="shared" si="58"/>
        <v>0</v>
      </c>
      <c r="DE334" s="95"/>
      <c r="DF334" s="89"/>
      <c r="DG334" s="83"/>
      <c r="DH334" s="82"/>
      <c r="DI334" s="82"/>
      <c r="DJ334" s="83"/>
      <c r="DK334" s="83"/>
      <c r="DL334" s="82"/>
      <c r="DM334" s="82"/>
      <c r="DN334" s="83"/>
      <c r="DO334" s="83"/>
      <c r="DP334" s="82"/>
      <c r="DQ334" s="82"/>
      <c r="DR334" s="83"/>
      <c r="DS334" s="83"/>
      <c r="DT334" s="82"/>
      <c r="DU334" s="86"/>
      <c r="DV334" s="66"/>
      <c r="DW334" s="51"/>
      <c r="DY334" s="109"/>
      <c r="DZ334" s="58"/>
      <c r="EA334" s="3"/>
      <c r="EB334" s="4"/>
      <c r="EC334" s="4"/>
      <c r="ED334" s="4"/>
      <c r="EE334" s="4"/>
      <c r="EF334" s="4"/>
      <c r="EG334" s="4"/>
      <c r="EH334" s="4"/>
      <c r="EI334" s="4"/>
      <c r="EJ334" s="4"/>
      <c r="EK334" s="4"/>
      <c r="EL334" s="4"/>
      <c r="EM334" s="4"/>
      <c r="EN334" s="4"/>
      <c r="EO334" s="4"/>
      <c r="EP334" s="5"/>
      <c r="EQ334" s="172">
        <f>EA334^3+EB334^3+EC334^3+ED334^3+EE334^3+EF334^3+EG334^3+EH334^3+EA335^3+EB335^3+EC335^3+ED335^3+EE335^3+EF335^3+EG335^3+EH335^3</f>
        <v>0</v>
      </c>
      <c r="ER334" s="125">
        <f t="shared" si="59"/>
        <v>0</v>
      </c>
      <c r="ES334" s="95"/>
      <c r="ET334" s="81"/>
      <c r="EU334" s="131"/>
      <c r="EV334" s="131"/>
      <c r="EW334" s="131"/>
      <c r="EX334" s="131"/>
      <c r="EY334" s="131"/>
      <c r="EZ334" s="131"/>
      <c r="FA334" s="83"/>
      <c r="FB334" s="82"/>
      <c r="FC334" s="131"/>
      <c r="FD334" s="131"/>
      <c r="FE334" s="131"/>
      <c r="FF334" s="131"/>
      <c r="FG334" s="131"/>
      <c r="FH334" s="131"/>
      <c r="FI334" s="84"/>
      <c r="FJ334" s="66"/>
      <c r="FK334" s="51"/>
    </row>
    <row r="335" spans="9:167" x14ac:dyDescent="0.2">
      <c r="I335" s="109"/>
      <c r="J335" s="58"/>
      <c r="K335" s="3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5"/>
      <c r="AA335" s="172">
        <f>S334^3+T334^3+U334^3+V334^3+W334^3+X334^3+Y334^3+Z334^3+S335^3+T335^3+U335^3+V335^3+W335^3+X335^3+Y335^3+Z335^3</f>
        <v>0</v>
      </c>
      <c r="AB335" s="125">
        <f t="shared" si="56"/>
        <v>0</v>
      </c>
      <c r="AC335" s="61"/>
      <c r="AD335" s="81"/>
      <c r="AE335" s="82"/>
      <c r="AF335" s="82"/>
      <c r="AG335" s="82"/>
      <c r="AH335" s="83"/>
      <c r="AI335" s="83"/>
      <c r="AJ335" s="83"/>
      <c r="AK335" s="83"/>
      <c r="AL335" s="82"/>
      <c r="AM335" s="82"/>
      <c r="AN335" s="82"/>
      <c r="AO335" s="82"/>
      <c r="AP335" s="83"/>
      <c r="AQ335" s="83"/>
      <c r="AR335" s="83"/>
      <c r="AS335" s="84"/>
      <c r="AT335" s="66"/>
      <c r="AU335" s="51"/>
      <c r="AW335" s="109"/>
      <c r="AX335" s="58"/>
      <c r="AY335" s="3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5"/>
      <c r="BO335" s="172">
        <f>BG334^3+BH334^3+BI334^3+BJ334^3+BK334^3+BL334^3+BM334^3+BN334^3+BG335^3+BH335^3+BI335^3+BJ335^3+BK335^3+BL335^3+BM335^3+BN335^3</f>
        <v>0</v>
      </c>
      <c r="BP335" s="125">
        <f t="shared" si="57"/>
        <v>0</v>
      </c>
      <c r="BQ335" s="61"/>
      <c r="BR335" s="81"/>
      <c r="BS335" s="82"/>
      <c r="BT335" s="82"/>
      <c r="BU335" s="82"/>
      <c r="BV335" s="82"/>
      <c r="BW335" s="82"/>
      <c r="BX335" s="82"/>
      <c r="BY335" s="82"/>
      <c r="BZ335" s="83"/>
      <c r="CA335" s="83"/>
      <c r="CB335" s="83"/>
      <c r="CC335" s="83"/>
      <c r="CD335" s="83"/>
      <c r="CE335" s="83"/>
      <c r="CF335" s="83"/>
      <c r="CG335" s="84"/>
      <c r="CH335" s="66"/>
      <c r="CI335" s="51"/>
      <c r="CK335" s="109"/>
      <c r="CL335" s="58"/>
      <c r="CM335" s="3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5"/>
      <c r="DC335" s="172">
        <f>CU334^3+CV334^3+CW334^3+CX334^3+CY334^3+CZ334^3+DA334^3+DB334^3+CU335^3+CV335^3+CW335^3+CX335^3+CY335^3+CZ335^3+DA335^3+DB335^3</f>
        <v>0</v>
      </c>
      <c r="DD335" s="125">
        <f t="shared" si="58"/>
        <v>0</v>
      </c>
      <c r="DE335" s="61"/>
      <c r="DF335" s="89"/>
      <c r="DG335" s="83"/>
      <c r="DH335" s="82"/>
      <c r="DI335" s="82"/>
      <c r="DJ335" s="83"/>
      <c r="DK335" s="83"/>
      <c r="DL335" s="82"/>
      <c r="DM335" s="82"/>
      <c r="DN335" s="83"/>
      <c r="DO335" s="83"/>
      <c r="DP335" s="82"/>
      <c r="DQ335" s="82"/>
      <c r="DR335" s="83"/>
      <c r="DS335" s="83"/>
      <c r="DT335" s="82"/>
      <c r="DU335" s="86"/>
      <c r="DV335" s="66"/>
      <c r="DW335" s="51"/>
      <c r="DY335" s="109"/>
      <c r="DZ335" s="58"/>
      <c r="EA335" s="3"/>
      <c r="EB335" s="4"/>
      <c r="EC335" s="4"/>
      <c r="ED335" s="4"/>
      <c r="EE335" s="4"/>
      <c r="EF335" s="4"/>
      <c r="EG335" s="4"/>
      <c r="EH335" s="4"/>
      <c r="EI335" s="4"/>
      <c r="EJ335" s="4"/>
      <c r="EK335" s="4"/>
      <c r="EL335" s="4"/>
      <c r="EM335" s="4"/>
      <c r="EN335" s="4"/>
      <c r="EO335" s="4"/>
      <c r="EP335" s="5"/>
      <c r="EQ335" s="172">
        <f>EI334^3+EJ334^3+EK334^3+EL334^3+EM334^3+EN334^3+EO334^3+EP334^3+EI335^3+EJ335^3+EK335^3+EL335^3+EM335^3+EN335^3+EO335^3+EP335^3</f>
        <v>0</v>
      </c>
      <c r="ER335" s="125">
        <f t="shared" si="59"/>
        <v>0</v>
      </c>
      <c r="ES335" s="61"/>
      <c r="ET335" s="174"/>
      <c r="EU335" s="82"/>
      <c r="EV335" s="131"/>
      <c r="EW335" s="131"/>
      <c r="EX335" s="131"/>
      <c r="EY335" s="131"/>
      <c r="EZ335" s="83"/>
      <c r="FA335" s="131"/>
      <c r="FB335" s="131"/>
      <c r="FC335" s="82"/>
      <c r="FD335" s="131"/>
      <c r="FE335" s="131"/>
      <c r="FF335" s="131"/>
      <c r="FG335" s="131"/>
      <c r="FH335" s="83"/>
      <c r="FI335" s="175"/>
      <c r="FJ335" s="66"/>
      <c r="FK335" s="51"/>
    </row>
    <row r="336" spans="9:167" x14ac:dyDescent="0.2">
      <c r="I336" s="109"/>
      <c r="J336" s="58"/>
      <c r="K336" s="3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5"/>
      <c r="AA336" s="172">
        <f>K336^3+L336^3+M336^3+N336^3+O336^3+P336^3+Q336^3+R336^3+K337^3+L337^3+M337^3+N337^3+O337^3+P337^3+Q337^3+R337^3</f>
        <v>0</v>
      </c>
      <c r="AB336" s="125">
        <f t="shared" si="56"/>
        <v>0</v>
      </c>
      <c r="AC336" s="61"/>
      <c r="AD336" s="81"/>
      <c r="AE336" s="82"/>
      <c r="AF336" s="82"/>
      <c r="AG336" s="82"/>
      <c r="AH336" s="83"/>
      <c r="AI336" s="83"/>
      <c r="AJ336" s="83"/>
      <c r="AK336" s="83"/>
      <c r="AL336" s="82"/>
      <c r="AM336" s="82"/>
      <c r="AN336" s="82"/>
      <c r="AO336" s="82"/>
      <c r="AP336" s="83"/>
      <c r="AQ336" s="83"/>
      <c r="AR336" s="83"/>
      <c r="AS336" s="84"/>
      <c r="AT336" s="66"/>
      <c r="AU336" s="51"/>
      <c r="AW336" s="109"/>
      <c r="AX336" s="58"/>
      <c r="AY336" s="3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5"/>
      <c r="BO336" s="172">
        <f>AY336^3+AZ336^3+BA336^3+BB336^3+BC336^3+BD336^3+BE336^3+BF336^3+AY337^3+AZ337^3+BA337^3+BB337^3+BC337^3+BD337^3+BE337^3+BF337^3</f>
        <v>0</v>
      </c>
      <c r="BP336" s="125">
        <f t="shared" si="57"/>
        <v>0</v>
      </c>
      <c r="BQ336" s="61"/>
      <c r="BR336" s="89"/>
      <c r="BS336" s="83"/>
      <c r="BT336" s="83"/>
      <c r="BU336" s="83"/>
      <c r="BV336" s="83"/>
      <c r="BW336" s="83"/>
      <c r="BX336" s="83"/>
      <c r="BY336" s="83"/>
      <c r="BZ336" s="82"/>
      <c r="CA336" s="82"/>
      <c r="CB336" s="82"/>
      <c r="CC336" s="82"/>
      <c r="CD336" s="82"/>
      <c r="CE336" s="82"/>
      <c r="CF336" s="82"/>
      <c r="CG336" s="86"/>
      <c r="CH336" s="66"/>
      <c r="CI336" s="51"/>
      <c r="CK336" s="109"/>
      <c r="CL336" s="58"/>
      <c r="CM336" s="3"/>
      <c r="CN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4"/>
      <c r="DB336" s="5"/>
      <c r="DC336" s="172">
        <f>CM336^3+CN336^3+CO336^3+CP336^3+CQ336^3+CR336^3+CS336^3+CT336^3+CM337^3+CN337^3+CO337^3+CP337^3+CQ337^3+CR337^3+CS337^3+CT337^3</f>
        <v>0</v>
      </c>
      <c r="DD336" s="125">
        <f t="shared" si="58"/>
        <v>0</v>
      </c>
      <c r="DE336" s="61"/>
      <c r="DF336" s="89"/>
      <c r="DG336" s="83"/>
      <c r="DH336" s="82"/>
      <c r="DI336" s="82"/>
      <c r="DJ336" s="83"/>
      <c r="DK336" s="83"/>
      <c r="DL336" s="82"/>
      <c r="DM336" s="82"/>
      <c r="DN336" s="83"/>
      <c r="DO336" s="83"/>
      <c r="DP336" s="82"/>
      <c r="DQ336" s="82"/>
      <c r="DR336" s="83"/>
      <c r="DS336" s="83"/>
      <c r="DT336" s="82"/>
      <c r="DU336" s="86"/>
      <c r="DV336" s="66"/>
      <c r="DW336" s="51"/>
      <c r="DY336" s="109"/>
      <c r="DZ336" s="58"/>
      <c r="EA336" s="3"/>
      <c r="EB336" s="4"/>
      <c r="EC336" s="4"/>
      <c r="ED336" s="4"/>
      <c r="EE336" s="4"/>
      <c r="EF336" s="4"/>
      <c r="EG336" s="4"/>
      <c r="EH336" s="4"/>
      <c r="EI336" s="4"/>
      <c r="EJ336" s="4"/>
      <c r="EK336" s="4"/>
      <c r="EL336" s="4"/>
      <c r="EM336" s="4"/>
      <c r="EN336" s="4"/>
      <c r="EO336" s="4"/>
      <c r="EP336" s="5"/>
      <c r="EQ336" s="172">
        <f>EA336^3+EB336^3+EC336^3+ED336^3+EE336^3+EF336^3+EG336^3+EH336^3+EA337^3+EB337^3+EC337^3+ED337^3+EE337^3+EF337^3+EG337^3+EH337^3</f>
        <v>0</v>
      </c>
      <c r="ER336" s="125">
        <f t="shared" si="59"/>
        <v>0</v>
      </c>
      <c r="ES336" s="61"/>
      <c r="ET336" s="174"/>
      <c r="EU336" s="131"/>
      <c r="EV336" s="82"/>
      <c r="EW336" s="131"/>
      <c r="EX336" s="131"/>
      <c r="EY336" s="83"/>
      <c r="EZ336" s="131"/>
      <c r="FA336" s="131"/>
      <c r="FB336" s="131"/>
      <c r="FC336" s="131"/>
      <c r="FD336" s="82"/>
      <c r="FE336" s="131"/>
      <c r="FF336" s="131"/>
      <c r="FG336" s="83"/>
      <c r="FH336" s="131"/>
      <c r="FI336" s="175"/>
      <c r="FJ336" s="66"/>
      <c r="FK336" s="51"/>
    </row>
    <row r="337" spans="8:167" x14ac:dyDescent="0.2">
      <c r="I337" s="109"/>
      <c r="J337" s="58"/>
      <c r="K337" s="3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5"/>
      <c r="AA337" s="172">
        <f>S336^3+T336^3+U336^3+V336^3+W336^3+X336^3+Y336^3+Z336^3+S337^3+T337^3+U337^3+V337^3+W337^3+X337^3+Y337^3+Z337^3</f>
        <v>0</v>
      </c>
      <c r="AB337" s="125">
        <f t="shared" si="56"/>
        <v>0</v>
      </c>
      <c r="AC337" s="61"/>
      <c r="AD337" s="81"/>
      <c r="AE337" s="82"/>
      <c r="AF337" s="82"/>
      <c r="AG337" s="82"/>
      <c r="AH337" s="83"/>
      <c r="AI337" s="83"/>
      <c r="AJ337" s="83"/>
      <c r="AK337" s="83"/>
      <c r="AL337" s="82"/>
      <c r="AM337" s="82"/>
      <c r="AN337" s="82"/>
      <c r="AO337" s="82"/>
      <c r="AP337" s="83"/>
      <c r="AQ337" s="83"/>
      <c r="AR337" s="83"/>
      <c r="AS337" s="84"/>
      <c r="AT337" s="66"/>
      <c r="AU337" s="51"/>
      <c r="AW337" s="109"/>
      <c r="AX337" s="58"/>
      <c r="AY337" s="3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5"/>
      <c r="BO337" s="172">
        <f>BG336^3+BH336^3+BI336^3+BJ336^3+BK336^3+BL336^3+BM336^3+BN336^3+BG337^3+BH337^3+BI337^3+BJ337^3+BK337^3+BL337^3+BM337^3+BN337^3</f>
        <v>0</v>
      </c>
      <c r="BP337" s="125">
        <f t="shared" si="57"/>
        <v>0</v>
      </c>
      <c r="BQ337" s="61"/>
      <c r="BR337" s="89"/>
      <c r="BS337" s="83"/>
      <c r="BT337" s="83"/>
      <c r="BU337" s="83"/>
      <c r="BV337" s="83"/>
      <c r="BW337" s="83"/>
      <c r="BX337" s="83"/>
      <c r="BY337" s="83"/>
      <c r="BZ337" s="82"/>
      <c r="CA337" s="82"/>
      <c r="CB337" s="82"/>
      <c r="CC337" s="82"/>
      <c r="CD337" s="82"/>
      <c r="CE337" s="82"/>
      <c r="CF337" s="82"/>
      <c r="CG337" s="86"/>
      <c r="CH337" s="66"/>
      <c r="CI337" s="51"/>
      <c r="CK337" s="109"/>
      <c r="CL337" s="58"/>
      <c r="CM337" s="3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4"/>
      <c r="DB337" s="5"/>
      <c r="DC337" s="172">
        <f>CU336^3+CV336^3+CW336^3+CX336^3+CY336^3+CZ336^3+DA336^3+DB336^3+CU337^3+CV337^3+CW337^3+CX337^3+CY337^3+CZ337^3+DA337^3+DB337^3</f>
        <v>0</v>
      </c>
      <c r="DD337" s="125">
        <f t="shared" si="58"/>
        <v>0</v>
      </c>
      <c r="DE337" s="61"/>
      <c r="DF337" s="89"/>
      <c r="DG337" s="83"/>
      <c r="DH337" s="82"/>
      <c r="DI337" s="82"/>
      <c r="DJ337" s="83"/>
      <c r="DK337" s="83"/>
      <c r="DL337" s="82"/>
      <c r="DM337" s="82"/>
      <c r="DN337" s="83"/>
      <c r="DO337" s="83"/>
      <c r="DP337" s="82"/>
      <c r="DQ337" s="82"/>
      <c r="DR337" s="83"/>
      <c r="DS337" s="83"/>
      <c r="DT337" s="82"/>
      <c r="DU337" s="86"/>
      <c r="DV337" s="66"/>
      <c r="DW337" s="51"/>
      <c r="DY337" s="109"/>
      <c r="DZ337" s="58"/>
      <c r="EA337" s="3"/>
      <c r="EB337" s="4"/>
      <c r="EC337" s="4"/>
      <c r="ED337" s="4"/>
      <c r="EE337" s="4"/>
      <c r="EF337" s="4"/>
      <c r="EG337" s="4"/>
      <c r="EH337" s="4"/>
      <c r="EI337" s="4"/>
      <c r="EJ337" s="4"/>
      <c r="EK337" s="4"/>
      <c r="EL337" s="4"/>
      <c r="EM337" s="4"/>
      <c r="EN337" s="4"/>
      <c r="EO337" s="4"/>
      <c r="EP337" s="5"/>
      <c r="EQ337" s="172">
        <f>EI336^3+EJ336^3+EK336^3+EL336^3+EM336^3+EN336^3+EO336^3+EP336^3+EI337^3+EJ337^3+EK337^3+EL337^3+EM337^3+EN337^3+EO337^3+EP337^3</f>
        <v>0</v>
      </c>
      <c r="ER337" s="125">
        <f t="shared" si="59"/>
        <v>0</v>
      </c>
      <c r="ES337" s="61"/>
      <c r="ET337" s="174"/>
      <c r="EU337" s="131"/>
      <c r="EV337" s="131"/>
      <c r="EW337" s="82"/>
      <c r="EX337" s="83"/>
      <c r="EY337" s="131"/>
      <c r="EZ337" s="131"/>
      <c r="FA337" s="131"/>
      <c r="FB337" s="131"/>
      <c r="FC337" s="131"/>
      <c r="FD337" s="131"/>
      <c r="FE337" s="82"/>
      <c r="FF337" s="83"/>
      <c r="FG337" s="131"/>
      <c r="FH337" s="131"/>
      <c r="FI337" s="175"/>
      <c r="FJ337" s="66"/>
      <c r="FK337" s="51"/>
    </row>
    <row r="338" spans="8:167" x14ac:dyDescent="0.2">
      <c r="I338" s="109"/>
      <c r="J338" s="58"/>
      <c r="K338" s="3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5"/>
      <c r="AA338" s="172">
        <f>K338^3+L338^3+M338^3+N338^3+O338^3+P338^3+Q338^3+R338^3+K339^3+L339^3+M339^3+N339^3+O339^3+P339^3+Q339^3+R339^3</f>
        <v>0</v>
      </c>
      <c r="AB338" s="125">
        <f t="shared" si="56"/>
        <v>0</v>
      </c>
      <c r="AC338" s="61"/>
      <c r="AD338" s="89"/>
      <c r="AE338" s="83"/>
      <c r="AF338" s="83"/>
      <c r="AG338" s="83"/>
      <c r="AH338" s="82"/>
      <c r="AI338" s="82"/>
      <c r="AJ338" s="82"/>
      <c r="AK338" s="82"/>
      <c r="AL338" s="83"/>
      <c r="AM338" s="83"/>
      <c r="AN338" s="83"/>
      <c r="AO338" s="83"/>
      <c r="AP338" s="82"/>
      <c r="AQ338" s="82"/>
      <c r="AR338" s="82"/>
      <c r="AS338" s="86"/>
      <c r="AT338" s="66"/>
      <c r="AU338" s="51"/>
      <c r="AW338" s="109"/>
      <c r="AX338" s="58"/>
      <c r="AY338" s="3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5"/>
      <c r="BO338" s="172">
        <f>AY338^3+AZ338^3+BA338^3+BB338^3+BC338^3+BD338^3+BE338^3+BF338^3+AY339^3+AZ339^3+BA339^3+BB339^3+BC339^3+BD339^3+BE339^3+BF339^3</f>
        <v>0</v>
      </c>
      <c r="BP338" s="125">
        <f t="shared" si="57"/>
        <v>0</v>
      </c>
      <c r="BQ338" s="61"/>
      <c r="BR338" s="81"/>
      <c r="BS338" s="82"/>
      <c r="BT338" s="82"/>
      <c r="BU338" s="82"/>
      <c r="BV338" s="82"/>
      <c r="BW338" s="82"/>
      <c r="BX338" s="82"/>
      <c r="BY338" s="82"/>
      <c r="BZ338" s="83"/>
      <c r="CA338" s="83"/>
      <c r="CB338" s="83"/>
      <c r="CC338" s="83"/>
      <c r="CD338" s="83"/>
      <c r="CE338" s="83"/>
      <c r="CF338" s="83"/>
      <c r="CG338" s="84"/>
      <c r="CH338" s="66"/>
      <c r="CI338" s="51"/>
      <c r="CK338" s="109"/>
      <c r="CL338" s="58"/>
      <c r="CM338" s="3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5"/>
      <c r="DC338" s="172">
        <f>CM338^3+CN338^3+CO338^3+CP338^3+CQ338^3+CR338^3+CS338^3+CT338^3+CM339^3+CN339^3+CO339^3+CP339^3+CQ339^3+CR339^3+CS339^3+CT339^3</f>
        <v>0</v>
      </c>
      <c r="DD338" s="125">
        <f t="shared" si="58"/>
        <v>0</v>
      </c>
      <c r="DE338" s="61"/>
      <c r="DF338" s="89"/>
      <c r="DG338" s="83"/>
      <c r="DH338" s="82"/>
      <c r="DI338" s="82"/>
      <c r="DJ338" s="83"/>
      <c r="DK338" s="83"/>
      <c r="DL338" s="82"/>
      <c r="DM338" s="82"/>
      <c r="DN338" s="83"/>
      <c r="DO338" s="83"/>
      <c r="DP338" s="82"/>
      <c r="DQ338" s="82"/>
      <c r="DR338" s="83"/>
      <c r="DS338" s="83"/>
      <c r="DT338" s="82"/>
      <c r="DU338" s="86"/>
      <c r="DV338" s="66"/>
      <c r="DW338" s="51"/>
      <c r="DY338" s="109"/>
      <c r="DZ338" s="58"/>
      <c r="EA338" s="3"/>
      <c r="EB338" s="4"/>
      <c r="EC338" s="4"/>
      <c r="ED338" s="4"/>
      <c r="EE338" s="4"/>
      <c r="EF338" s="4"/>
      <c r="EG338" s="4"/>
      <c r="EH338" s="4"/>
      <c r="EI338" s="4"/>
      <c r="EJ338" s="4"/>
      <c r="EK338" s="4"/>
      <c r="EL338" s="4"/>
      <c r="EM338" s="4"/>
      <c r="EN338" s="4"/>
      <c r="EO338" s="4"/>
      <c r="EP338" s="5"/>
      <c r="EQ338" s="172">
        <f>EA338^3+EB338^3+EC338^3+ED338^3+EE338^3+EF338^3+EG338^3+EH338^3+EA339^3+EB339^3+EC339^3+ED339^3+EE339^3+EF339^3+EG339^3+EH339^3</f>
        <v>0</v>
      </c>
      <c r="ER338" s="125">
        <f t="shared" si="59"/>
        <v>0</v>
      </c>
      <c r="ES338" s="61"/>
      <c r="ET338" s="174"/>
      <c r="EU338" s="131"/>
      <c r="EV338" s="131"/>
      <c r="EW338" s="83"/>
      <c r="EX338" s="82"/>
      <c r="EY338" s="131"/>
      <c r="EZ338" s="131"/>
      <c r="FA338" s="131"/>
      <c r="FB338" s="131"/>
      <c r="FC338" s="131"/>
      <c r="FD338" s="131"/>
      <c r="FE338" s="83"/>
      <c r="FF338" s="82"/>
      <c r="FG338" s="131"/>
      <c r="FH338" s="131"/>
      <c r="FI338" s="175"/>
      <c r="FJ338" s="66"/>
      <c r="FK338" s="51"/>
    </row>
    <row r="339" spans="8:167" x14ac:dyDescent="0.2">
      <c r="I339" s="109"/>
      <c r="J339" s="58"/>
      <c r="K339" s="3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5"/>
      <c r="AA339" s="172">
        <f>S338^3+T338^3+U338^3+V338^3+W338^3+X338^3+Y338^3+Z338^3+S339^3+T339^3+U339^3+V339^3+W339^3+X339^3+Y339^3+Z339^3</f>
        <v>0</v>
      </c>
      <c r="AB339" s="125">
        <f t="shared" si="56"/>
        <v>0</v>
      </c>
      <c r="AC339" s="61"/>
      <c r="AD339" s="89"/>
      <c r="AE339" s="83"/>
      <c r="AF339" s="83"/>
      <c r="AG339" s="83"/>
      <c r="AH339" s="82"/>
      <c r="AI339" s="82"/>
      <c r="AJ339" s="82"/>
      <c r="AK339" s="82"/>
      <c r="AL339" s="83"/>
      <c r="AM339" s="83"/>
      <c r="AN339" s="83"/>
      <c r="AO339" s="83"/>
      <c r="AP339" s="82"/>
      <c r="AQ339" s="82"/>
      <c r="AR339" s="82"/>
      <c r="AS339" s="86"/>
      <c r="AT339" s="66"/>
      <c r="AU339" s="51"/>
      <c r="AW339" s="109"/>
      <c r="AX339" s="58"/>
      <c r="AY339" s="3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5"/>
      <c r="BO339" s="172">
        <f>BG338^3+BH338^3+BI338^3+BJ338^3+BK338^3+BL338^3+BM338^3+BN338^3+BG339^3+BH339^3+BI339^3+BJ339^3+BK339^3+BL339^3+BM339^3+BN339^3</f>
        <v>0</v>
      </c>
      <c r="BP339" s="125">
        <f t="shared" si="57"/>
        <v>0</v>
      </c>
      <c r="BQ339" s="61"/>
      <c r="BR339" s="81"/>
      <c r="BS339" s="82"/>
      <c r="BT339" s="82"/>
      <c r="BU339" s="82"/>
      <c r="BV339" s="82"/>
      <c r="BW339" s="82"/>
      <c r="BX339" s="82"/>
      <c r="BY339" s="82"/>
      <c r="BZ339" s="83"/>
      <c r="CA339" s="83"/>
      <c r="CB339" s="83"/>
      <c r="CC339" s="83"/>
      <c r="CD339" s="83"/>
      <c r="CE339" s="83"/>
      <c r="CF339" s="83"/>
      <c r="CG339" s="84"/>
      <c r="CH339" s="66"/>
      <c r="CI339" s="51"/>
      <c r="CK339" s="109"/>
      <c r="CL339" s="58"/>
      <c r="CM339" s="3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4"/>
      <c r="DB339" s="5"/>
      <c r="DC339" s="172">
        <f>CU338^3+CV338^3+CW338^3+CX338^3+CY338^3+CZ338^3+DA338^3+DB338^3+CU339^3+CV339^3+CW339^3+CX339^3+CY339^3+CZ339^3+DA339^3+DB339^3</f>
        <v>0</v>
      </c>
      <c r="DD339" s="125">
        <f t="shared" si="58"/>
        <v>0</v>
      </c>
      <c r="DE339" s="61"/>
      <c r="DF339" s="89"/>
      <c r="DG339" s="83"/>
      <c r="DH339" s="82"/>
      <c r="DI339" s="82"/>
      <c r="DJ339" s="83"/>
      <c r="DK339" s="83"/>
      <c r="DL339" s="82"/>
      <c r="DM339" s="82"/>
      <c r="DN339" s="83"/>
      <c r="DO339" s="83"/>
      <c r="DP339" s="82"/>
      <c r="DQ339" s="82"/>
      <c r="DR339" s="83"/>
      <c r="DS339" s="83"/>
      <c r="DT339" s="82"/>
      <c r="DU339" s="86"/>
      <c r="DV339" s="66"/>
      <c r="DW339" s="51"/>
      <c r="DY339" s="109"/>
      <c r="DZ339" s="58"/>
      <c r="EA339" s="3"/>
      <c r="EB339" s="4"/>
      <c r="EC339" s="4"/>
      <c r="ED339" s="4"/>
      <c r="EE339" s="4"/>
      <c r="EF339" s="4"/>
      <c r="EG339" s="4"/>
      <c r="EH339" s="4"/>
      <c r="EI339" s="4"/>
      <c r="EJ339" s="4"/>
      <c r="EK339" s="4"/>
      <c r="EL339" s="4"/>
      <c r="EM339" s="4"/>
      <c r="EN339" s="4"/>
      <c r="EO339" s="4"/>
      <c r="EP339" s="5"/>
      <c r="EQ339" s="172">
        <f>EI338^3+EJ338^3+EK338^3+EL338^3+EM338^3+EN338^3+EO338^3+EP338^3+EI339^3+EJ339^3+EK339^3+EL339^3+EM339^3+EN339^3+EO339^3+EP339^3</f>
        <v>0</v>
      </c>
      <c r="ER339" s="125">
        <f t="shared" si="59"/>
        <v>0</v>
      </c>
      <c r="ES339" s="61"/>
      <c r="ET339" s="174"/>
      <c r="EU339" s="131"/>
      <c r="EV339" s="83"/>
      <c r="EW339" s="131"/>
      <c r="EX339" s="131"/>
      <c r="EY339" s="82"/>
      <c r="EZ339" s="131"/>
      <c r="FA339" s="131"/>
      <c r="FB339" s="131"/>
      <c r="FC339" s="131"/>
      <c r="FD339" s="83"/>
      <c r="FE339" s="131"/>
      <c r="FF339" s="131"/>
      <c r="FG339" s="82"/>
      <c r="FH339" s="131"/>
      <c r="FI339" s="175"/>
      <c r="FJ339" s="66"/>
      <c r="FK339" s="51"/>
    </row>
    <row r="340" spans="8:167" x14ac:dyDescent="0.2">
      <c r="I340" s="109"/>
      <c r="J340" s="58"/>
      <c r="K340" s="3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5"/>
      <c r="AA340" s="172">
        <f>K340^3+L340^3+M340^3+N340^3+O340^3+P340^3+Q340^3+R340^3+K341^3+L341^3+M341^3+N341^3+O341^3+P341^3+Q341^3+R341^3</f>
        <v>0</v>
      </c>
      <c r="AB340" s="125">
        <f t="shared" si="56"/>
        <v>0</v>
      </c>
      <c r="AC340" s="61"/>
      <c r="AD340" s="89"/>
      <c r="AE340" s="83"/>
      <c r="AF340" s="83"/>
      <c r="AG340" s="83"/>
      <c r="AH340" s="82"/>
      <c r="AI340" s="82"/>
      <c r="AJ340" s="82"/>
      <c r="AK340" s="82"/>
      <c r="AL340" s="83"/>
      <c r="AM340" s="83"/>
      <c r="AN340" s="83"/>
      <c r="AO340" s="83"/>
      <c r="AP340" s="82"/>
      <c r="AQ340" s="82"/>
      <c r="AR340" s="82"/>
      <c r="AS340" s="86"/>
      <c r="AT340" s="66"/>
      <c r="AU340" s="51"/>
      <c r="AW340" s="109"/>
      <c r="AX340" s="58"/>
      <c r="AY340" s="3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5"/>
      <c r="BO340" s="172">
        <f>AY340^3+AZ340^3+BA340^3+BB340^3+BC340^3+BD340^3+BE340^3+BF340^3+AY341^3+AZ341^3+BA341^3+BB341^3+BC341^3+BD341^3+BE341^3+BF341^3</f>
        <v>0</v>
      </c>
      <c r="BP340" s="125">
        <f t="shared" si="57"/>
        <v>0</v>
      </c>
      <c r="BQ340" s="61"/>
      <c r="BR340" s="89"/>
      <c r="BS340" s="83"/>
      <c r="BT340" s="83"/>
      <c r="BU340" s="83"/>
      <c r="BV340" s="83"/>
      <c r="BW340" s="83"/>
      <c r="BX340" s="83"/>
      <c r="BY340" s="83"/>
      <c r="BZ340" s="82"/>
      <c r="CA340" s="82"/>
      <c r="CB340" s="82"/>
      <c r="CC340" s="82"/>
      <c r="CD340" s="82"/>
      <c r="CE340" s="82"/>
      <c r="CF340" s="82"/>
      <c r="CG340" s="86"/>
      <c r="CH340" s="66"/>
      <c r="CI340" s="51"/>
      <c r="CK340" s="109"/>
      <c r="CL340" s="58"/>
      <c r="CM340" s="3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4"/>
      <c r="DB340" s="5"/>
      <c r="DC340" s="172">
        <f>CM340^3+CN340^3+CO340^3+CP340^3+CQ340^3+CR340^3+CS340^3+CT340^3+CM341^3+CN341^3+CO341^3+CP341^3+CQ341^3+CR341^3+CS341^3+CT341^3</f>
        <v>0</v>
      </c>
      <c r="DD340" s="125">
        <f t="shared" si="58"/>
        <v>0</v>
      </c>
      <c r="DE340" s="61"/>
      <c r="DF340" s="89"/>
      <c r="DG340" s="83"/>
      <c r="DH340" s="82"/>
      <c r="DI340" s="82"/>
      <c r="DJ340" s="83"/>
      <c r="DK340" s="83"/>
      <c r="DL340" s="82"/>
      <c r="DM340" s="82"/>
      <c r="DN340" s="83"/>
      <c r="DO340" s="83"/>
      <c r="DP340" s="82"/>
      <c r="DQ340" s="82"/>
      <c r="DR340" s="83"/>
      <c r="DS340" s="83"/>
      <c r="DT340" s="82"/>
      <c r="DU340" s="86"/>
      <c r="DV340" s="66"/>
      <c r="DW340" s="51"/>
      <c r="DY340" s="109"/>
      <c r="DZ340" s="58"/>
      <c r="EA340" s="3"/>
      <c r="EB340" s="4"/>
      <c r="EC340" s="4"/>
      <c r="ED340" s="4"/>
      <c r="EE340" s="4"/>
      <c r="EF340" s="4"/>
      <c r="EG340" s="4"/>
      <c r="EH340" s="4"/>
      <c r="EI340" s="4"/>
      <c r="EJ340" s="4"/>
      <c r="EK340" s="4"/>
      <c r="EL340" s="4"/>
      <c r="EM340" s="4"/>
      <c r="EN340" s="4"/>
      <c r="EO340" s="4"/>
      <c r="EP340" s="5"/>
      <c r="EQ340" s="172">
        <f>EA340^3+EB340^3+EC340^3+ED340^3+EE340^3+EF340^3+EG340^3+EH340^3+EA341^3+EB341^3+EC341^3+ED341^3+EE341^3+EF341^3+EG341^3+EH341^3</f>
        <v>0</v>
      </c>
      <c r="ER340" s="125">
        <f t="shared" si="59"/>
        <v>0</v>
      </c>
      <c r="ES340" s="61"/>
      <c r="ET340" s="174"/>
      <c r="EU340" s="83"/>
      <c r="EV340" s="131"/>
      <c r="EW340" s="131"/>
      <c r="EX340" s="131"/>
      <c r="EY340" s="131"/>
      <c r="EZ340" s="82"/>
      <c r="FA340" s="131"/>
      <c r="FB340" s="131"/>
      <c r="FC340" s="83"/>
      <c r="FD340" s="131"/>
      <c r="FE340" s="131"/>
      <c r="FF340" s="131"/>
      <c r="FG340" s="131"/>
      <c r="FH340" s="82"/>
      <c r="FI340" s="175"/>
      <c r="FJ340" s="66"/>
      <c r="FK340" s="51"/>
    </row>
    <row r="341" spans="8:167" x14ac:dyDescent="0.2">
      <c r="I341" s="109"/>
      <c r="J341" s="58"/>
      <c r="K341" s="7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9"/>
      <c r="AA341" s="172">
        <f>S340^3+T340^3+U340^3+V340^3+W340^3+X340^3+Y340^3+Z340^3+S341^3+T341^3+U341^3+V341^3+W341^3+X341^3+Y341^3+Z341^3</f>
        <v>0</v>
      </c>
      <c r="AB341" s="125">
        <f t="shared" si="56"/>
        <v>0</v>
      </c>
      <c r="AC341" s="61"/>
      <c r="AD341" s="116"/>
      <c r="AE341" s="117"/>
      <c r="AF341" s="117"/>
      <c r="AG341" s="117"/>
      <c r="AH341" s="118"/>
      <c r="AI341" s="118"/>
      <c r="AJ341" s="118"/>
      <c r="AK341" s="118"/>
      <c r="AL341" s="117"/>
      <c r="AM341" s="117"/>
      <c r="AN341" s="117"/>
      <c r="AO341" s="117"/>
      <c r="AP341" s="118"/>
      <c r="AQ341" s="118"/>
      <c r="AR341" s="118"/>
      <c r="AS341" s="119"/>
      <c r="AT341" s="32"/>
      <c r="AU341" s="115"/>
      <c r="AW341" s="109"/>
      <c r="AX341" s="58"/>
      <c r="AY341" s="7"/>
      <c r="AZ341" s="8"/>
      <c r="BA341" s="8"/>
      <c r="BB341" s="8"/>
      <c r="BC341" s="8"/>
      <c r="BD341" s="8"/>
      <c r="BE341" s="8"/>
      <c r="BF341" s="8"/>
      <c r="BG341" s="8"/>
      <c r="BH341" s="8"/>
      <c r="BI341" s="8"/>
      <c r="BJ341" s="8"/>
      <c r="BK341" s="8"/>
      <c r="BL341" s="8"/>
      <c r="BM341" s="8"/>
      <c r="BN341" s="9"/>
      <c r="BO341" s="172">
        <f>BG340^3+BH340^3+BI340^3+BJ340^3+BK340^3+BL340^3+BM340^3+BN340^3+BG341^3+BH341^3+BI341^3+BJ341^3+BK341^3+BL341^3+BM341^3+BN341^3</f>
        <v>0</v>
      </c>
      <c r="BP341" s="125">
        <f t="shared" si="57"/>
        <v>0</v>
      </c>
      <c r="BQ341" s="61"/>
      <c r="BR341" s="116"/>
      <c r="BS341" s="117"/>
      <c r="BT341" s="117"/>
      <c r="BU341" s="117"/>
      <c r="BV341" s="117"/>
      <c r="BW341" s="117"/>
      <c r="BX341" s="117"/>
      <c r="BY341" s="117"/>
      <c r="BZ341" s="118"/>
      <c r="CA341" s="118"/>
      <c r="CB341" s="118"/>
      <c r="CC341" s="118"/>
      <c r="CD341" s="118"/>
      <c r="CE341" s="118"/>
      <c r="CF341" s="118"/>
      <c r="CG341" s="119"/>
      <c r="CH341" s="32"/>
      <c r="CI341" s="115"/>
      <c r="CK341" s="109"/>
      <c r="CL341" s="58"/>
      <c r="CM341" s="7"/>
      <c r="CN341" s="8"/>
      <c r="CO341" s="8"/>
      <c r="CP341" s="8"/>
      <c r="CQ341" s="8"/>
      <c r="CR341" s="8"/>
      <c r="CS341" s="8"/>
      <c r="CT341" s="8"/>
      <c r="CU341" s="8"/>
      <c r="CV341" s="8"/>
      <c r="CW341" s="8"/>
      <c r="CX341" s="8"/>
      <c r="CY341" s="8"/>
      <c r="CZ341" s="8"/>
      <c r="DA341" s="8"/>
      <c r="DB341" s="9"/>
      <c r="DC341" s="172">
        <f>CU340^3+CV340^3+CW340^3+CX340^3+CY340^3+CZ340^3+DA340^3+DB340^3+CU341^3+CV341^3+CW341^3+CX341^3+CY341^3+CZ341^3+DA341^3+DB341^3</f>
        <v>0</v>
      </c>
      <c r="DD341" s="125">
        <f t="shared" si="58"/>
        <v>0</v>
      </c>
      <c r="DE341" s="61"/>
      <c r="DF341" s="116"/>
      <c r="DG341" s="117"/>
      <c r="DH341" s="118"/>
      <c r="DI341" s="118"/>
      <c r="DJ341" s="117"/>
      <c r="DK341" s="117"/>
      <c r="DL341" s="118"/>
      <c r="DM341" s="118"/>
      <c r="DN341" s="117"/>
      <c r="DO341" s="117"/>
      <c r="DP341" s="118"/>
      <c r="DQ341" s="118"/>
      <c r="DR341" s="117"/>
      <c r="DS341" s="117"/>
      <c r="DT341" s="118"/>
      <c r="DU341" s="119"/>
      <c r="DV341" s="32"/>
      <c r="DW341" s="115"/>
      <c r="DY341" s="109"/>
      <c r="DZ341" s="58"/>
      <c r="EA341" s="7"/>
      <c r="EB341" s="8"/>
      <c r="EC341" s="8"/>
      <c r="ED341" s="8"/>
      <c r="EE341" s="8"/>
      <c r="EF341" s="8"/>
      <c r="EG341" s="8"/>
      <c r="EH341" s="8"/>
      <c r="EI341" s="8"/>
      <c r="EJ341" s="8"/>
      <c r="EK341" s="8"/>
      <c r="EL341" s="8"/>
      <c r="EM341" s="8"/>
      <c r="EN341" s="8"/>
      <c r="EO341" s="8"/>
      <c r="EP341" s="9"/>
      <c r="EQ341" s="172">
        <f>EI340^3+EJ340^3+EK340^3+EL340^3+EM340^3+EN340^3+EO340^3+EP340^3+EI341^3+EJ341^3+EK341^3+EL341^3+EM341^3+EN341^3+EO341^3+EP341^3</f>
        <v>0</v>
      </c>
      <c r="ER341" s="125">
        <f t="shared" si="59"/>
        <v>0</v>
      </c>
      <c r="ES341" s="61"/>
      <c r="ET341" s="116"/>
      <c r="EU341" s="176"/>
      <c r="EV341" s="176"/>
      <c r="EW341" s="176"/>
      <c r="EX341" s="176"/>
      <c r="EY341" s="176"/>
      <c r="EZ341" s="176"/>
      <c r="FA341" s="118"/>
      <c r="FB341" s="117"/>
      <c r="FC341" s="176"/>
      <c r="FD341" s="176"/>
      <c r="FE341" s="176"/>
      <c r="FF341" s="176"/>
      <c r="FG341" s="176"/>
      <c r="FH341" s="176"/>
      <c r="FI341" s="119"/>
      <c r="FJ341" s="32"/>
      <c r="FK341" s="115"/>
    </row>
    <row r="342" spans="8:167" x14ac:dyDescent="0.2">
      <c r="I342" s="109"/>
      <c r="J342" s="58"/>
      <c r="K342" s="121">
        <f>K326^3+K327^3+K328^3+K329^3+K330^3+K331^3+K332^3+K333^3+L326^3+L327^3+L328^3+L329^3+L330^3+L331^3+L332^3+L333^3</f>
        <v>0</v>
      </c>
      <c r="L342" s="122">
        <f>K341^3+K340^3+K339^3+K338^3+K337^3+K336^3+K335^3+K334^3+L341^3+L340^3+L339^3+L338^3+L337^3+L336^3+L335^3+L334^3</f>
        <v>0</v>
      </c>
      <c r="M342" s="122">
        <f>M326^3+M327^3+M328^3+M329^3+M330^3+M331^3+M332^3+M333^3+N326^3+N327^3+N328^3+N329^3+N330^3+N331^3+N332^3+N333^3</f>
        <v>0</v>
      </c>
      <c r="N342" s="122">
        <f>M341^3+M340^3+M339^3+M338^3+M337^3+M336^3+M335^3+M334^3+N341^3+N340^3+N339^3+N338^3+N337^3+N336^3+N335^3+N334^3</f>
        <v>0</v>
      </c>
      <c r="O342" s="122">
        <f>O326^3+O327^3+O328^3+O329^3+O330^3+O331^3+O332^3+O333^3+P326^3+P327^3+P328^3+P329^3+P330^3+P331^3+P332^3+P333^3</f>
        <v>0</v>
      </c>
      <c r="P342" s="122">
        <f>O341^3+O340^3+O339^3+O338^3+O337^3+O336^3+O335^3+O334^3+P341^3+P340^3+P339^3+P338^3+P337^3+P336^3+P335^3+P334^3</f>
        <v>0</v>
      </c>
      <c r="Q342" s="122">
        <f>Q326^3+Q327^3+Q328^3+Q329^3+Q330^3+Q331^3+Q332^3+Q333^3+R326^3+R327^3+R328^3+R329^3+R330^3+R331^3+R332^3+R333^3</f>
        <v>0</v>
      </c>
      <c r="R342" s="122">
        <f>Q341^3+Q340^3+Q339^3+Q338^3+Q337^3+Q336^3+Q335^3+Q334^3+R341^3+R340^3+R339^3+R338^3+R337^3+R336^3+R335^3+R334^3</f>
        <v>0</v>
      </c>
      <c r="S342" s="122">
        <f>S326^3+S327^3+S328^3+S329^3+S330^3+S331^3+S332^3+S333^3+T326^3+T327^3+T328^3+T329^3+T330^3+T331^3+T332^3+T333^3</f>
        <v>0</v>
      </c>
      <c r="T342" s="122">
        <f>S341^3+S340^3+S339^3+S338^3+S337^3+S336^3+S335^3+S334^3+T341^3+T340^3+T339^3+T338^3+T337^3+T336^3+T335^3+T334^3</f>
        <v>0</v>
      </c>
      <c r="U342" s="122">
        <f>U326^3+U327^3+U328^3+U329^3+U330^3+U331^3+U332^3+U333^3+V326^3+V327^3+V328^3+V329^3+V330^3+V331^3+V332^3+V333^3</f>
        <v>0</v>
      </c>
      <c r="V342" s="122">
        <f>U341^3+U340^3+U339^3+U338^3+U337^3+U336^3+U335^3+U334^3+V341^3+V340^3+V339^3+V338^3+V337^3+V336^3+V335^3+V334^3</f>
        <v>0</v>
      </c>
      <c r="W342" s="122">
        <f>W326^3+W327^3+W328^3+W329^3+W330^3+W331^3+W332^3+W333^3+X326^3+X327^3+X328^3+X329^3+X330^3+X331^3+X332^3+X333^3</f>
        <v>0</v>
      </c>
      <c r="X342" s="122">
        <f>W341^3+W340^3+W339^3+W338^3+W337^3+W336^3+W335^3+W334^3+X341^3+X340^3+X339^3+X338^3+X337^3+X336^3+X335^3+X334^3</f>
        <v>0</v>
      </c>
      <c r="Y342" s="122">
        <f>Y326^3+Y327^3+Y328^3+Y329^3+Y330^3+Y331^3+Y332^3+Y333^3+Z326^3+Z327^3+Z328^3+Z329^3+Z330^3+Z331^3+Z332^3+Z333^3</f>
        <v>0</v>
      </c>
      <c r="Z342" s="123">
        <f>Y341^3+Y340^3+Y339^3+Y338^3+Y337^3+Y336^3+Y335^3+Y334^3+Z341^3+Z340^3+Z339^3+Z338^3+Z337^3+Z336^3+Z335^3+Z334^3</f>
        <v>0</v>
      </c>
      <c r="AA342" s="168">
        <f>K326^3+L327^3+M328^3+N329^3+O330^3+P331^3+Q332^3+R333^3+S334^3+T335^3+U336^3+V337^3+W338^3+X339^3+Y340^3+Z341^3</f>
        <v>0</v>
      </c>
      <c r="AB342" s="169">
        <f>K334^3+L335^3+M336^3+N337^3+O338^3+P339^3+Q340^3+R341^3+S326^3+T327^3+U328^3+V329^3+W330^3+X331^3+Y332^3+Z333^3</f>
        <v>0</v>
      </c>
      <c r="AC342" s="52"/>
      <c r="AD342" s="126"/>
      <c r="AE342" s="126"/>
      <c r="AF342" s="126"/>
      <c r="AG342" s="126"/>
      <c r="AH342" s="126"/>
      <c r="AI342" s="126"/>
      <c r="AJ342" s="126"/>
      <c r="AK342" s="126"/>
      <c r="AL342" s="126"/>
      <c r="AM342" s="126"/>
      <c r="AN342" s="126"/>
      <c r="AO342" s="126"/>
      <c r="AP342" s="126"/>
      <c r="AQ342" s="126"/>
      <c r="AR342" s="126"/>
      <c r="AS342" s="126"/>
      <c r="AT342" s="32"/>
      <c r="AU342" s="115"/>
      <c r="AW342" s="109"/>
      <c r="AX342" s="58"/>
      <c r="AY342" s="121">
        <f>AY326^3+AY327^3+AY328^3+AY329^3+AY330^3+AY331^3+AY332^3+AY333^3+AZ326^3+AZ327^3+AZ328^3+AZ329^3+AZ330^3+AZ331^3+AZ332^3+AZ333^3</f>
        <v>0</v>
      </c>
      <c r="AZ342" s="122">
        <f>AY341^3+AY340^3+AY339^3+AY338^3+AY337^3+AY336^3+AY335^3+AY334^3+AZ341^3+AZ340^3+AZ339^3+AZ338^3+AZ337^3+AZ336^3+AZ335^3+AZ334^3</f>
        <v>0</v>
      </c>
      <c r="BA342" s="122">
        <f>BA326^3+BA327^3+BA328^3+BA329^3+BA330^3+BA331^3+BA332^3+BA333^3+BB326^3+BB327^3+BB328^3+BB329^3+BB330^3+BB331^3+BB332^3+BB333^3</f>
        <v>0</v>
      </c>
      <c r="BB342" s="122">
        <f>BA341^3+BA340^3+BA339^3+BA338^3+BA337^3+BA336^3+BA335^3+BA334^3+BB341^3+BB340^3+BB339^3+BB338^3+BB337^3+BB336^3+BB335^3+BB334^3</f>
        <v>0</v>
      </c>
      <c r="BC342" s="122">
        <f>BC326^3+BC327^3+BC328^3+BC329^3+BC330^3+BC331^3+BC332^3+BC333^3+BD326^3+BD327^3+BD328^3+BD329^3+BD330^3+BD331^3+BD332^3+BD333^3</f>
        <v>0</v>
      </c>
      <c r="BD342" s="122">
        <f>BC341^3+BC340^3+BC339^3+BC338^3+BC337^3+BC336^3+BC335^3+BC334^3+BD341^3+BD340^3+BD339^3+BD338^3+BD337^3+BD336^3+BD335^3+BD334^3</f>
        <v>0</v>
      </c>
      <c r="BE342" s="122">
        <f>BE326^3+BE327^3+BE328^3+BE329^3+BE330^3+BE331^3+BE332^3+BE333^3+BF326^3+BF327^3+BF328^3+BF329^3+BF330^3+BF331^3+BF332^3+BF333^3</f>
        <v>0</v>
      </c>
      <c r="BF342" s="122">
        <f>BE341^3+BE340^3+BE339^3+BE338^3+BE337^3+BE336^3+BE335^3+BE334^3+BF341^3+BF340^3+BF339^3+BF338^3+BF337^3+BF336^3+BF335^3+BF334^3</f>
        <v>0</v>
      </c>
      <c r="BG342" s="122">
        <f>BG326^3+BG327^3+BG328^3+BG329^3+BG330^3+BG331^3+BG332^3+BG333^3+BH326^3+BH327^3+BH328^3+BH329^3+BH330^3+BH331^3+BH332^3+BH333^3</f>
        <v>0</v>
      </c>
      <c r="BH342" s="122">
        <f>BG341^3+BG340^3+BG339^3+BG338^3+BG337^3+BG336^3+BG335^3+BG334^3+BH341^3+BH340^3+BH339^3+BH338^3+BH337^3+BH336^3+BH335^3+BH334^3</f>
        <v>0</v>
      </c>
      <c r="BI342" s="122">
        <f>BI326^3+BI327^3+BI328^3+BI329^3+BI330^3+BI331^3+BI332^3+BI333^3+BJ326^3+BJ327^3+BJ328^3+BJ329^3+BJ330^3+BJ331^3+BJ332^3+BJ333^3</f>
        <v>0</v>
      </c>
      <c r="BJ342" s="122">
        <f>BI341^3+BI340^3+BI339^3+BI338^3+BI337^3+BI336^3+BI335^3+BI334^3+BJ341^3+BJ340^3+BJ339^3+BJ338^3+BJ337^3+BJ336^3+BJ335^3+BJ334^3</f>
        <v>0</v>
      </c>
      <c r="BK342" s="122">
        <f>BK326^3+BK327^3+BK328^3+BK329^3+BK330^3+BK331^3+BK332^3+BK333^3+BL326^3+BL327^3+BL328^3+BL329^3+BL330^3+BL331^3+BL332^3+BL333^3</f>
        <v>0</v>
      </c>
      <c r="BL342" s="122">
        <f>BK341^3+BK340^3+BK339^3+BK338^3+BK337^3+BK336^3+BK335^3+BK334^3+BL341^3+BL340^3+BL339^3+BL338^3+BL337^3+BL336^3+BL335^3+BL334^3</f>
        <v>0</v>
      </c>
      <c r="BM342" s="122">
        <f>BM326^3+BM327^3+BM328^3+BM329^3+BM330^3+BM331^3+BM332^3+BM333^3+BN326^3+BN327^3+BN328^3+BN329^3+BN330^3+BN331^3+BN332^3+BN333^3</f>
        <v>0</v>
      </c>
      <c r="BN342" s="123">
        <f>BM341^3+BM340^3+BM339^3+BM338^3+BM337^3+BM336^3+BM335^3+BM334^3+BN341^3+BN340^3+BN339^3+BN338^3+BN337^3+BN336^3+BN335^3+BN334^3</f>
        <v>0</v>
      </c>
      <c r="BO342" s="168">
        <f>AY326^3+AZ327^3+BA328^3+BB329^3+BC330^3+BD331^3+BE332^3+BF333^3+BG334^3+BH335^3+BI336^3+BJ337^3+BK338^3+BL339^3+BM340^3+BN341^3</f>
        <v>0</v>
      </c>
      <c r="BP342" s="169">
        <f>AY334^3+AZ335^3+BA336^3+BB337^3+BC338^3+BD339^3+BE340^3+BF341^3+BG326^3+BH327^3+BI328^3+BJ329^3+BK330^3+BL331^3+BM332^3+BN333^3</f>
        <v>0</v>
      </c>
      <c r="BQ342" s="52"/>
      <c r="BR342" s="126"/>
      <c r="BS342" s="126"/>
      <c r="BT342" s="126"/>
      <c r="BU342" s="126"/>
      <c r="BV342" s="126"/>
      <c r="BW342" s="126"/>
      <c r="BX342" s="126"/>
      <c r="BY342" s="126"/>
      <c r="BZ342" s="126"/>
      <c r="CA342" s="126"/>
      <c r="CB342" s="126"/>
      <c r="CC342" s="126"/>
      <c r="CD342" s="126"/>
      <c r="CE342" s="126"/>
      <c r="CF342" s="126"/>
      <c r="CG342" s="126"/>
      <c r="CH342" s="32"/>
      <c r="CI342" s="115"/>
      <c r="CK342" s="109"/>
      <c r="CL342" s="58"/>
      <c r="CM342" s="121">
        <f>CM326^3+CM327^3+CM328^3+CM329^3+CM330^3+CM331^3+CM332^3+CM333^3+CN326^3+CN327^3+CN328^3+CN329^3+CN330^3+CN331^3+CN332^3+CN333^3</f>
        <v>0</v>
      </c>
      <c r="CN342" s="122">
        <f>CM341^3+CM340^3+CM339^3+CM338^3+CM337^3+CM336^3+CM335^3+CM334^3+CN341^3+CN340^3+CN339^3+CN338^3+CN337^3+CN336^3+CN335^3+CN334^3</f>
        <v>0</v>
      </c>
      <c r="CO342" s="122">
        <f>CO326^3+CO327^3+CO328^3+CO329^3+CO330^3+CO331^3+CO332^3+CO333^3+CP326^3+CP327^3+CP328^3+CP329^3+CP330^3+CP331^3+CP332^3+CP333^3</f>
        <v>0</v>
      </c>
      <c r="CP342" s="122">
        <f>CO341^3+CO340^3+CO339^3+CO338^3+CO337^3+CO336^3+CO335^3+CO334^3+CP341^3+CP340^3+CP339^3+CP338^3+CP337^3+CP336^3+CP335^3+CP334^3</f>
        <v>0</v>
      </c>
      <c r="CQ342" s="122">
        <f>CQ326^3+CQ327^3+CQ328^3+CQ329^3+CQ330^3+CQ331^3+CQ332^3+CQ333^3+CR326^3+CR327^3+CR328^3+CR329^3+CR330^3+CR331^3+CR332^3+CR333^3</f>
        <v>0</v>
      </c>
      <c r="CR342" s="122">
        <f>CQ341^3+CQ340^3+CQ339^3+CQ338^3+CQ337^3+CQ336^3+CQ335^3+CQ334^3+CR341^3+CR340^3+CR339^3+CR338^3+CR337^3+CR336^3+CR335^3+CR334^3</f>
        <v>0</v>
      </c>
      <c r="CS342" s="122">
        <f>CS326^3+CS327^3+CS328^3+CS329^3+CS330^3+CS331^3+CS332^3+CS333^3+CT326^3+CT327^3+CT328^3+CT329^3+CT330^3+CT331^3+CT332^3+CT333^3</f>
        <v>0</v>
      </c>
      <c r="CT342" s="122">
        <f>CS341^3+CS340^3+CS339^3+CS338^3+CS337^3+CS336^3+CS335^3+CS334^3+CT341^3+CT340^3+CT339^3+CT338^3+CT337^3+CT336^3+CT335^3+CT334^3</f>
        <v>0</v>
      </c>
      <c r="CU342" s="122">
        <f>CU326^3+CU327^3+CU328^3+CU329^3+CU330^3+CU331^3+CU332^3+CU333^3+CV326^3+CV327^3+CV328^3+CV329^3+CV330^3+CV331^3+CV332^3+CV333^3</f>
        <v>0</v>
      </c>
      <c r="CV342" s="122">
        <f>CU341^3+CU340^3+CU339^3+CU338^3+CU337^3+CU336^3+CU335^3+CU334^3+CV341^3+CV340^3+CV339^3+CV338^3+CV337^3+CV336^3+CV335^3+CV334^3</f>
        <v>0</v>
      </c>
      <c r="CW342" s="122">
        <f>CW326^3+CW327^3+CW328^3+CW329^3+CW330^3+CW331^3+CW332^3+CW333^3+CX326^3+CX327^3+CX328^3+CX329^3+CX330^3+CX331^3+CX332^3+CX333^3</f>
        <v>0</v>
      </c>
      <c r="CX342" s="122">
        <f>CW341^3+CW340^3+CW339^3+CW338^3+CW337^3+CW336^3+CW335^3+CW334^3+CX341^3+CX340^3+CX339^3+CX338^3+CX337^3+CX336^3+CX335^3+CX334^3</f>
        <v>0</v>
      </c>
      <c r="CY342" s="122">
        <f>CY326^3+CY327^3+CY328^3+CY329^3+CY330^3+CY331^3+CY332^3+CY333^3+CZ326^3+CZ327^3+CZ328^3+CZ329^3+CZ330^3+CZ331^3+CZ332^3+CZ333^3</f>
        <v>0</v>
      </c>
      <c r="CZ342" s="122">
        <f>CY341^3+CY340^3+CY339^3+CY338^3+CY337^3+CY336^3+CY335^3+CY334^3+CZ341^3+CZ340^3+CZ339^3+CZ338^3+CZ337^3+CZ336^3+CZ335^3+CZ334^3</f>
        <v>0</v>
      </c>
      <c r="DA342" s="122">
        <f>DA326^3+DA327^3+DA328^3+DA329^3+DA330^3+DA331^3+DA332^3+DA333^3+DB326^3+DB327^3+DB328^3+DB329^3+DB330^3+DB331^3+DB332^3+DB333^3</f>
        <v>0</v>
      </c>
      <c r="DB342" s="123">
        <f>DA341^3+DA340^3+DA339^3+DA338^3+DA337^3+DA336^3+DA335^3+DA334^3+DB341^3+DB340^3+DB339^3+DB338^3+DB337^3+DB336^3+DB335^3+DB334^3</f>
        <v>0</v>
      </c>
      <c r="DC342" s="168">
        <f>CM326^3+CN327^3+CO328^3+CP329^3+CQ330^3+CR331^3+CS332^3+CT333^3+CU334^3+CV335^3+CW336^3+CX337^3+CY338^3+CZ339^3+DA340^3+DB341^3</f>
        <v>0</v>
      </c>
      <c r="DD342" s="169">
        <f>CM334^3+CN335^3+CO336^3+CP337^3+CQ338^3+CR339^3+CS340^3+CT341^3+CU326^3+CV327^3+CW328^3+CX329^3+CY330^3+CZ331^3+DA332^3+DB333^3</f>
        <v>0</v>
      </c>
      <c r="DE342" s="52"/>
      <c r="DF342" s="126"/>
      <c r="DG342" s="126"/>
      <c r="DH342" s="126"/>
      <c r="DI342" s="126"/>
      <c r="DJ342" s="126"/>
      <c r="DK342" s="126"/>
      <c r="DL342" s="126"/>
      <c r="DM342" s="126"/>
      <c r="DN342" s="126"/>
      <c r="DO342" s="126"/>
      <c r="DP342" s="126"/>
      <c r="DQ342" s="126"/>
      <c r="DR342" s="126"/>
      <c r="DS342" s="126"/>
      <c r="DT342" s="126"/>
      <c r="DU342" s="126"/>
      <c r="DV342" s="32"/>
      <c r="DW342" s="115"/>
      <c r="DY342" s="109"/>
      <c r="DZ342" s="58"/>
      <c r="EA342" s="121">
        <f>EA326^3+EA327^3+EA328^3+EA329^3+EA330^3+EA331^3+EA332^3+EA333^3+EB326^3+EB327^3+EB328^3+EB329^3+EB330^3+EB331^3+EB332^3+EB333^3</f>
        <v>0</v>
      </c>
      <c r="EB342" s="122">
        <f>EA341^3+EA340^3+EA339^3+EA338^3+EA337^3+EA336^3+EA335^3+EA334^3+EB341^3+EB340^3+EB339^3+EB338^3+EB337^3+EB336^3+EB335^3+EB334^3</f>
        <v>0</v>
      </c>
      <c r="EC342" s="122">
        <f>EC326^3+EC327^3+EC328^3+EC329^3+EC330^3+EC331^3+EC332^3+EC333^3+ED326^3+ED327^3+ED328^3+ED329^3+ED330^3+ED331^3+ED332^3+ED333^3</f>
        <v>0</v>
      </c>
      <c r="ED342" s="122">
        <f>EC341^3+EC340^3+EC339^3+EC338^3+EC337^3+EC336^3+EC335^3+EC334^3+ED341^3+ED340^3+ED339^3+ED338^3+ED337^3+ED336^3+ED335^3+ED334^3</f>
        <v>0</v>
      </c>
      <c r="EE342" s="122">
        <f>EE326^3+EE327^3+EE328^3+EE329^3+EE330^3+EE331^3+EE332^3+EE333^3+EF326^3+EF327^3+EF328^3+EF329^3+EF330^3+EF331^3+EF332^3+EF333^3</f>
        <v>0</v>
      </c>
      <c r="EF342" s="122">
        <f>EE341^3+EE340^3+EE339^3+EE338^3+EE337^3+EE336^3+EE335^3+EE334^3+EF341^3+EF340^3+EF339^3+EF338^3+EF337^3+EF336^3+EF335^3+EF334^3</f>
        <v>0</v>
      </c>
      <c r="EG342" s="122">
        <f>EG326^3+EG327^3+EG328^3+EG329^3+EG330^3+EG331^3+EG332^3+EG333^3+EH326^3+EH327^3+EH328^3+EH329^3+EH330^3+EH331^3+EH332^3+EH333^3</f>
        <v>0</v>
      </c>
      <c r="EH342" s="122">
        <f>EG341^3+EG340^3+EG339^3+EG338^3+EG337^3+EG336^3+EG335^3+EG334^3+EH341^3+EH340^3+EH339^3+EH338^3+EH337^3+EH336^3+EH335^3+EH334^3</f>
        <v>0</v>
      </c>
      <c r="EI342" s="122">
        <f>EI326^3+EI327^3+EI328^3+EI329^3+EI330^3+EI331^3+EI332^3+EI333^3+EJ326^3+EJ327^3+EJ328^3+EJ329^3+EJ330^3+EJ331^3+EJ332^3+EJ333^3</f>
        <v>0</v>
      </c>
      <c r="EJ342" s="122">
        <f>EI341^3+EI340^3+EI339^3+EI338^3+EI337^3+EI336^3+EI335^3+EI334^3+EJ341^3+EJ340^3+EJ339^3+EJ338^3+EJ337^3+EJ336^3+EJ335^3+EJ334^3</f>
        <v>0</v>
      </c>
      <c r="EK342" s="122">
        <f>EK326^3+EK327^3+EK328^3+EK329^3+EK330^3+EK331^3+EK332^3+EK333^3+EL326^3+EL327^3+EL328^3+EL329^3+EL330^3+EL331^3+EL332^3+EL333^3</f>
        <v>0</v>
      </c>
      <c r="EL342" s="122">
        <f>EK341^3+EK340^3+EK339^3+EK338^3+EK337^3+EK336^3+EK335^3+EK334^3+EL341^3+EL340^3+EL339^3+EL338^3+EL337^3+EL336^3+EL335^3+EL334^3</f>
        <v>0</v>
      </c>
      <c r="EM342" s="122">
        <f>EM326^3+EM327^3+EM328^3+EM329^3+EM330^3+EM331^3+EM332^3+EM333^3+EN326^3+EN327^3+EN328^3+EN329^3+EN330^3+EN331^3+EN332^3+EN333^3</f>
        <v>0</v>
      </c>
      <c r="EN342" s="122">
        <f>EM341^3+EM340^3+EM339^3+EM338^3+EM337^3+EM336^3+EM335^3+EM334^3+EN341^3+EN340^3+EN339^3+EN338^3+EN337^3+EN336^3+EN335^3+EN334^3</f>
        <v>0</v>
      </c>
      <c r="EO342" s="122">
        <f>EO326^3+EO327^3+EO328^3+EO329^3+EO330^3+EO331^3+EO332^3+EO333^3+EP326^3+EP327^3+EP328^3+EP329^3+EP330^3+EP331^3+EP332^3+EP333^3</f>
        <v>0</v>
      </c>
      <c r="EP342" s="123">
        <f>EO341^3+EO340^3+EO339^3+EO338^3+EO337^3+EO336^3+EO335^3+EO334^3+EP341^3+EP340^3+EP339^3+EP338^3+EP337^3+EP336^3+EP335^3+EP334^3</f>
        <v>0</v>
      </c>
      <c r="EQ342" s="168">
        <f>EA326^3+EB327^3+EC328^3+ED329^3+EE330^3+EF331^3+EG332^3+EH333^3+EI334^3+EJ335^3+EK336^3+EL337^3+EM338^3+EN339^3+EO340^3+EP341^3</f>
        <v>0</v>
      </c>
      <c r="ER342" s="169">
        <f>EA334^3+EB335^3+EC336^3+ED337^3+EE338^3+EF339^3+EG340^3+EH341^3+EI326^3+EJ327^3+EK328^3+EL329^3+EM330^3+EN331^3+EO332^3+EP333^3</f>
        <v>0</v>
      </c>
      <c r="ES342" s="52"/>
      <c r="ET342" s="126"/>
      <c r="EU342" s="126"/>
      <c r="EV342" s="126"/>
      <c r="EW342" s="126"/>
      <c r="EX342" s="126"/>
      <c r="EY342" s="126"/>
      <c r="EZ342" s="126"/>
      <c r="FA342" s="126"/>
      <c r="FB342" s="126"/>
      <c r="FC342" s="126"/>
      <c r="FD342" s="126"/>
      <c r="FE342" s="126"/>
      <c r="FF342" s="126"/>
      <c r="FG342" s="126"/>
      <c r="FH342" s="126"/>
      <c r="FI342" s="126"/>
      <c r="FJ342" s="32"/>
      <c r="FK342" s="115"/>
    </row>
    <row r="343" spans="8:167" ht="13.5" thickBot="1" x14ac:dyDescent="0.25">
      <c r="I343" s="109"/>
      <c r="J343" s="58"/>
      <c r="K343" s="127">
        <f>K326^3+L326^3+M326^3+N326^3+K327^3+L327^3+M327^3+N327^3+K328^3+L328^3+M328^3+N328^3+K329^3+L329^3+M329^3+N329^3</f>
        <v>0</v>
      </c>
      <c r="L343" s="128">
        <f>K330^3+L330^3+M330^3+N330^3+K331^3+L331^3+M331^3+N331^3+K332^3+L332^3+M332^3+N332^3+K333^3+L333^3+M333^3+N333^3</f>
        <v>0</v>
      </c>
      <c r="M343" s="128">
        <f>K334^3+L334^3+M334^3+N334^3+K335^3+L335^3+M335^3+N335^3+K336^3+L336^3+M336^3+N336^3+K337^3+L337^3+M337^3+N337^3</f>
        <v>0</v>
      </c>
      <c r="N343" s="128">
        <f>K338^3+L338^3+M338^3+N338^3+K339^3+L339^3+M339^3+N339^3+K340^3+L340^3+M340^3+N340^3+K341^3+L341^3+M341^3+N341^3</f>
        <v>0</v>
      </c>
      <c r="O343" s="128">
        <f>O326^3+P326^3+Q326^3+R326^3+O327^3+P327^3+Q327^3+R327^3+O328^3+P328^3+Q328^3+R328^3+O329^3+P329^3+Q329^3+R329^3</f>
        <v>0</v>
      </c>
      <c r="P343" s="128">
        <f>O330^3+P330^3+Q330^3+R330^3+O331^3+P331^3+Q331^3+R331^3+O332^3+P332^3+Q332^3+R332^3+O333^3+P333^3+Q333^3+R333^3</f>
        <v>0</v>
      </c>
      <c r="Q343" s="128">
        <f>O334^3+P334^3+Q334^3+R334^3+O335^3+P335^3+Q335^3+R335^3+O336^3+P336^3+Q336^3+R336^3+O337^3+P337^3+Q337^3+R337^3</f>
        <v>0</v>
      </c>
      <c r="R343" s="128">
        <f>O338^3+P338^3+Q338^3+R338^3+O339^3+P339^3+Q339^3+R339^3+O340^3+P340^3+Q340^3+R340^3+O341^3+P341^3+Q341^3+R341^3</f>
        <v>0</v>
      </c>
      <c r="S343" s="128">
        <f>S326^3+T326^3+U326^3+V326^3+S327^3+T327^3+U327^3+V327^3+S328^3+T328^3+U328^3+V328^3+S329^3+T329^3+U329^3+V329^3</f>
        <v>0</v>
      </c>
      <c r="T343" s="128">
        <f>S330^3+T330^3+U330^3+V330^3+S331^3+T331^3+U331^3+V331^3+S332^3+T332^3+U332^3+V332^3+S333^3+T333^3+U333^3+V333^3</f>
        <v>0</v>
      </c>
      <c r="U343" s="128">
        <f>S334^3+T334^3+U334^3+V334^3+S335^3+T335^3+U335^3+V335^3+S336^3+T336^3+U336^3+V336^3+S337^3+T337^3+U337^3+V337^3</f>
        <v>0</v>
      </c>
      <c r="V343" s="128">
        <f>S338^3+T338^3+U338^3+V338^3+S339^3+T339^3+U339^3+V339^3+S340^3+T340^3+U340^3+V340^3+S341^3+T341^3+U341^3+V341^3</f>
        <v>0</v>
      </c>
      <c r="W343" s="128">
        <f>W326^3+X326^3+Y326^3+Z326^3+W327^3+X327^3+Y327^3+Z327^3+W328^3+X328^3+Y328^3+Z328^3+W329^3+X329^3+Y329^3+Z329^3</f>
        <v>0</v>
      </c>
      <c r="X343" s="128">
        <f>W330^3+X330^3+Y330^3+Z330^3+W331^3+X331^3+Y331^3+Z331^3+W332^3+X332^3+Y332^3+Z332^3+W333^3+X333^3+Y333^3+Z333^3</f>
        <v>0</v>
      </c>
      <c r="Y343" s="128">
        <f>W334^3+X334^3+Y334^3+Z334^3+W335^3+X335^3+Y335^3+Z335^3+W336^3+X336^3+Y336^3+Z336^3+W337^3+X337^3+Y337^3+Z337^3</f>
        <v>0</v>
      </c>
      <c r="Z343" s="128">
        <f>W338^3+X338^3+Y338^3+Z338^3+W339^3+X339^3+Y339^3+Z339^3+W340^3+X340^3+Y340^3+Z340^3+W341^3+X341^3+Y341^3+Z341^3</f>
        <v>0</v>
      </c>
      <c r="AA343" s="128">
        <f>K341^3+L340^3+M339^3+N338^3+O337^3+P336^3+Q335^3+R334^3+S333^3+T332^3+U331^3+V330^3+W329^3+X328^3+Y327^3+Z326^3</f>
        <v>0</v>
      </c>
      <c r="AB343" s="170">
        <f>K333^3+L332^3+M331^3+N330^3+O329^3+P328^3+Q327^3+R326^3+S341^3+T340^3+U339^3+V338^3+W337^3+X336^3+Y335^3+Z334^3</f>
        <v>0</v>
      </c>
      <c r="AC343" s="32"/>
      <c r="AD343" s="131"/>
      <c r="AE343" s="131"/>
      <c r="AF343" s="131"/>
      <c r="AG343" s="131"/>
      <c r="AH343" s="131"/>
      <c r="AI343" s="131"/>
      <c r="AJ343" s="131"/>
      <c r="AK343" s="131"/>
      <c r="AL343" s="131"/>
      <c r="AM343" s="131"/>
      <c r="AN343" s="131"/>
      <c r="AO343" s="131"/>
      <c r="AP343" s="131"/>
      <c r="AQ343" s="131"/>
      <c r="AR343" s="131"/>
      <c r="AS343" s="131"/>
      <c r="AT343" s="32"/>
      <c r="AU343" s="115"/>
      <c r="AW343" s="109"/>
      <c r="AX343" s="58"/>
      <c r="AY343" s="127">
        <f>AY326^3+AZ326^3+BA326^3+BB326^3+AY327^3+AZ327^3+BA327^3+BB327^3+AY328^3+AZ328^3+BA328^3+BB328^3+AY329^3+AZ329^3+BA329^3+BB329^3</f>
        <v>0</v>
      </c>
      <c r="AZ343" s="128">
        <f>AY330^3+AZ330^3+BA330^3+BB330^3+AY331^3+AZ331^3+BA331^3+BB331^3+AY332^3+AZ332^3+BA332^3+BB332^3+AY333^3+AZ333^3+BA333^3+BB333^3</f>
        <v>0</v>
      </c>
      <c r="BA343" s="128">
        <f>AY334^3+AZ334^3+BA334^3+BB334^3+AY335^3+AZ335^3+BA335^3+BB335^3+AY336^3+AZ336^3+BA336^3+BB336^3+AY337^3+AZ337^3+BA337^3+BB337^3</f>
        <v>0</v>
      </c>
      <c r="BB343" s="128">
        <f>AY338^3+AZ338^3+BA338^3+BB338^3+AY339^3+AZ339^3+BA339^3+BB339^3+AY340^3+AZ340^3+BA340^3+BB340^3+AY341^3+AZ341^3+BA341^3+BB341^3</f>
        <v>0</v>
      </c>
      <c r="BC343" s="128">
        <f>BC326^3+BD326^3+BE326^3+BF326^3+BC327^3+BD327^3+BE327^3+BF327^3+BC328^3+BD328^3+BE328^3+BF328^3+BC329^3+BD329^3+BE329^3+BF329^3</f>
        <v>0</v>
      </c>
      <c r="BD343" s="128">
        <f>BC330^3+BD330^3+BE330^3+BF330^3+BC331^3+BD331^3+BE331^3+BF331^3+BC332^3+BD332^3+BE332^3+BF332^3+BC333^3+BD333^3+BE333^3+BF333^3</f>
        <v>0</v>
      </c>
      <c r="BE343" s="128">
        <f>BC334^3+BD334^3+BE334^3+BF334^3+BC335^3+BD335^3+BE335^3+BF335^3+BC336^3+BD336^3+BE336^3+BF336^3+BC337^3+BD337^3+BE337^3+BF337^3</f>
        <v>0</v>
      </c>
      <c r="BF343" s="128">
        <f>BC338^3+BD338^3+BE338^3+BF338^3+BC339^3+BD339^3+BE339^3+BF339^3+BC340^3+BD340^3+BE340^3+BF340^3+BC341^3+BD341^3+BE341^3+BF341^3</f>
        <v>0</v>
      </c>
      <c r="BG343" s="128">
        <f>BG326^3+BH326^3+BI326^3+BJ326^3+BG327^3+BH327^3+BI327^3+BJ327^3+BG328^3+BH328^3+BI328^3+BJ328^3+BG329^3+BH329^3+BI329^3+BJ329^3</f>
        <v>0</v>
      </c>
      <c r="BH343" s="128">
        <f>BG330^3+BH330^3+BI330^3+BJ330^3+BG331^3+BH331^3+BI331^3+BJ331^3+BG332^3+BH332^3+BI332^3+BJ332^3+BG333^3+BH333^3+BI333^3+BJ333^3</f>
        <v>0</v>
      </c>
      <c r="BI343" s="128">
        <f>BG334^3+BH334^3+BI334^3+BJ334^3+BG335^3+BH335^3+BI335^3+BJ335^3+BG336^3+BH336^3+BI336^3+BJ336^3+BG337^3+BH337^3+BI337^3+BJ337^3</f>
        <v>0</v>
      </c>
      <c r="BJ343" s="128">
        <f>BG338^3+BH338^3+BI338^3+BJ338^3+BG339^3+BH339^3+BI339^3+BJ339^3+BG340^3+BH340^3+BI340^3+BJ340^3+BG341^3+BH341^3+BI341^3+BJ341^3</f>
        <v>0</v>
      </c>
      <c r="BK343" s="128">
        <f>BK326^3+BL326^3+BM326^3+BN326^3+BK327^3+BL327^3+BM327^3+BN327^3+BK328^3+BL328^3+BM328^3+BN328^3+BK329^3+BL329^3+BM329^3+BN329^3</f>
        <v>0</v>
      </c>
      <c r="BL343" s="128">
        <f>BK330^3+BL330^3+BM330^3+BN330^3+BK331^3+BL331^3+BM331^3+BN331^3+BK332^3+BL332^3+BM332^3+BN332^3+BK333^3+BL333^3+BM333^3+BN333^3</f>
        <v>0</v>
      </c>
      <c r="BM343" s="128">
        <f>BK334^3+BL334^3+BM334^3+BN334^3+BK335^3+BL335^3+BM335^3+BN335^3+BK336^3+BL336^3+BM336^3+BN336^3+BK337^3+BL337^3+BM337^3+BN337^3</f>
        <v>0</v>
      </c>
      <c r="BN343" s="128">
        <f>BK338^3+BL338^3+BM338^3+BN338^3+BK339^3+BL339^3+BM339^3+BN339^3+BK340^3+BL340^3+BM340^3+BN340^3+BK341^3+BL341^3+BM341^3+BN341^3</f>
        <v>0</v>
      </c>
      <c r="BO343" s="128">
        <f>AY341^3+AZ340^3+BA339^3+BB338^3+BC337^3+BD336^3+BE335^3+BF334^3+BG333^3+BH332^3+BI331^3+BJ330^3+BK329^3+BL328^3+BM327^3+BN326^3</f>
        <v>0</v>
      </c>
      <c r="BP343" s="170">
        <f>AY333^3+AZ332^3+BA331^3+BB330^3+BC329^3+BD328^3+BE327^3+BF326^3+BG341^3+BH340^3+BI339^3+BJ338^3+BK337^3+BL336^3+BM335^3+BN334^3</f>
        <v>0</v>
      </c>
      <c r="BQ343" s="32"/>
      <c r="BR343" s="131"/>
      <c r="BS343" s="131"/>
      <c r="BT343" s="131"/>
      <c r="BU343" s="131"/>
      <c r="BV343" s="131"/>
      <c r="BW343" s="131"/>
      <c r="BX343" s="131"/>
      <c r="BY343" s="131"/>
      <c r="BZ343" s="131"/>
      <c r="CA343" s="131"/>
      <c r="CB343" s="131"/>
      <c r="CC343" s="131"/>
      <c r="CD343" s="131"/>
      <c r="CE343" s="131"/>
      <c r="CF343" s="131"/>
      <c r="CG343" s="131"/>
      <c r="CH343" s="32"/>
      <c r="CI343" s="115"/>
      <c r="CK343" s="109"/>
      <c r="CL343" s="58"/>
      <c r="CM343" s="127">
        <f>CM326^3+CN326^3+CO326^3+CP326^3+CM327^3+CN327^3+CO327^3+CP327^3+CM328^3+CN328^3+CO328^3+CP328^3+CM329^3+CN329^3+CO329^3+CP329^3</f>
        <v>0</v>
      </c>
      <c r="CN343" s="128">
        <f>CM330^3+CN330^3+CO330^3+CP330^3+CM331^3+CN331^3+CO331^3+CP331^3+CM332^3+CN332^3+CO332^3+CP332^3+CM333^3+CN333^3+CO333^3+CP333^3</f>
        <v>0</v>
      </c>
      <c r="CO343" s="128">
        <f>CM334^3+CN334^3+CO334^3+CP334^3+CM335^3+CN335^3+CO335^3+CP335^3+CM336^3+CN336^3+CO336^3+CP336^3+CM337^3+CN337^3+CO337^3+CP337^3</f>
        <v>0</v>
      </c>
      <c r="CP343" s="128">
        <f>CM338^3+CN338^3+CO338^3+CP338^3+CM339^3+CN339^3+CO339^3+CP339^3+CM340^3+CN340^3+CO340^3+CP340^3+CM341^3+CN341^3+CO341^3+CP341^3</f>
        <v>0</v>
      </c>
      <c r="CQ343" s="128">
        <f>CQ326^3+CR326^3+CS326^3+CT326^3+CQ327^3+CR327^3+CS327^3+CT327^3+CQ328^3+CR328^3+CS328^3+CT328^3+CQ329^3+CR329^3+CS329^3+CT329^3</f>
        <v>0</v>
      </c>
      <c r="CR343" s="128">
        <f>CQ330^3+CR330^3+CS330^3+CT330^3+CQ331^3+CR331^3+CS331^3+CT331^3+CQ332^3+CR332^3+CS332^3+CT332^3+CQ333^3+CR333^3+CS333^3+CT333^3</f>
        <v>0</v>
      </c>
      <c r="CS343" s="128">
        <f>CQ334^3+CR334^3+CS334^3+CT334^3+CQ335^3+CR335^3+CS335^3+CT335^3+CQ336^3+CR336^3+CS336^3+CT336^3+CQ337^3+CR337^3+CS337^3+CT337^3</f>
        <v>0</v>
      </c>
      <c r="CT343" s="128">
        <f>CQ338^3+CR338^3+CS338^3+CT338^3+CQ339^3+CR339^3+CS339^3+CT339^3+CQ340^3+CR340^3+CS340^3+CT340^3+CQ341^3+CR341^3+CS341^3+CT341^3</f>
        <v>0</v>
      </c>
      <c r="CU343" s="128">
        <f>CU326^3+CV326^3+CW326^3+CX326^3+CU327^3+CV327^3+CW327^3+CX327^3+CU328^3+CV328^3+CW328^3+CX328^3+CU329^3+CV329^3+CW329^3+CX329^3</f>
        <v>0</v>
      </c>
      <c r="CV343" s="128">
        <f>CU330^3+CV330^3+CW330^3+CX330^3+CU331^3+CV331^3+CW331^3+CX331^3+CU332^3+CV332^3+CW332^3+CX332^3+CU333^3+CV333^3+CW333^3+CX333^3</f>
        <v>0</v>
      </c>
      <c r="CW343" s="128">
        <f>CU334^3+CV334^3+CW334^3+CX334^3+CU335^3+CV335^3+CW335^3+CX335^3+CU336^3+CV336^3+CW336^3+CX336^3+CU337^3+CV337^3+CW337^3+CX337^3</f>
        <v>0</v>
      </c>
      <c r="CX343" s="128">
        <f>CU338^3+CV338^3+CW338^3+CX338^3+CU339^3+CV339^3+CW339^3+CX339^3+CU340^3+CV340^3+CW340^3+CX340^3+CU341^3+CV341^3+CW341^3+CX341^3</f>
        <v>0</v>
      </c>
      <c r="CY343" s="128">
        <f>CY326^3+CZ326^3+DA326^3+DB326^3+CY327^3+CZ327^3+DA327^3+DB327^3+CY328^3+CZ328^3+DA328^3+DB328^3+CY329^3+CZ329^3+DA329^3+DB329^3</f>
        <v>0</v>
      </c>
      <c r="CZ343" s="128">
        <f>CY330^3+CZ330^3+DA330^3+DB330^3+CY331^3+CZ331^3+DA331^3+DB331^3+CY332^3+CZ332^3+DA332^3+DB332^3+CY333^3+CZ333^3+DA333^3+DB333^3</f>
        <v>0</v>
      </c>
      <c r="DA343" s="128">
        <f>CY334^3+CZ334^3+DA334^3+DB334^3+CY335^3+CZ335^3+DA335^3+DB335^3+CY336^3+CZ336^3+DA336^3+DB336^3+CY337^3+CZ337^3+DA337^3+DB337^3</f>
        <v>0</v>
      </c>
      <c r="DB343" s="128">
        <f>CY338^3+CZ338^3+DA338^3+DB338^3+CY339^3+CZ339^3+DA339^3+DB339^3+CY340^3+CZ340^3+DA340^3+DB340^3+CY341^3+CZ341^3+DA341^3+DB341^3</f>
        <v>0</v>
      </c>
      <c r="DC343" s="128">
        <f>CM341^3+CN340^3+CO339^3+CP338^3+CQ337^3+CR336^3+CS335^3+CT334^3+CU333^3+CV332^3+CW331^3+CX330^3+CY329^3+CZ328^3+DA327^3+DB326^3</f>
        <v>0</v>
      </c>
      <c r="DD343" s="170">
        <f>CM333^3+CN332^3+CO331^3+CP330^3+CQ329^3+CR328^3+CS327^3+CT326^3+CU341^3+CV340^3+CW339^3+CX338^3+CY337^3+CZ336^3+DA335^3+DB334^3</f>
        <v>0</v>
      </c>
      <c r="DE343" s="32"/>
      <c r="DF343" s="131"/>
      <c r="DG343" s="131"/>
      <c r="DH343" s="131"/>
      <c r="DI343" s="131"/>
      <c r="DJ343" s="131"/>
      <c r="DK343" s="131"/>
      <c r="DL343" s="131"/>
      <c r="DM343" s="131"/>
      <c r="DN343" s="131"/>
      <c r="DO343" s="131"/>
      <c r="DP343" s="131"/>
      <c r="DQ343" s="131"/>
      <c r="DR343" s="131"/>
      <c r="DS343" s="131"/>
      <c r="DT343" s="131"/>
      <c r="DU343" s="131"/>
      <c r="DV343" s="32"/>
      <c r="DW343" s="115"/>
      <c r="DY343" s="109"/>
      <c r="DZ343" s="58"/>
      <c r="EA343" s="127">
        <f>EA326^3+EB326^3+EC326^3+ED326^3+EA327^3+EB327^3+EC327^3+ED327^3+EA328^3+EB328^3+EC328^3+ED328^3+EA329^3+EB329^3+EC329^3+ED329^3</f>
        <v>0</v>
      </c>
      <c r="EB343" s="128">
        <f>EA330^3+EB330^3+EC330^3+ED330^3+EA331^3+EB331^3+EC331^3+ED331^3+EA332^3+EB332^3+EC332^3+ED332^3+EA333^3+EB333^3+EC333^3+ED333^3</f>
        <v>0</v>
      </c>
      <c r="EC343" s="128">
        <f>EA334^3+EB334^3+EC334^3+ED334^3+EA335^3+EB335^3+EC335^3+ED335^3+EA336^3+EB336^3+EC336^3+ED336^3+EA337^3+EB337^3+EC337^3+ED337^3</f>
        <v>0</v>
      </c>
      <c r="ED343" s="128">
        <f>EA338^3+EB338^3+EC338^3+ED338^3+EA339^3+EB339^3+EC339^3+ED339^3+EA340^3+EB340^3+EC340^3+ED340^3+EA341^3+EB341^3+EC341^3+ED341^3</f>
        <v>0</v>
      </c>
      <c r="EE343" s="128">
        <f>EE326^3+EF326^3+EG326^3+EH326^3+EE327^3+EF327^3+EG327^3+EH327^3+EE328^3+EF328^3+EG328^3+EH328^3+EE329^3+EF329^3+EG329^3+EH329^3</f>
        <v>0</v>
      </c>
      <c r="EF343" s="128">
        <f>EE330^3+EF330^3+EG330^3+EH330^3+EE331^3+EF331^3+EG331^3+EH331^3+EE332^3+EF332^3+EG332^3+EH332^3+EE333^3+EF333^3+EG333^3+EH333^3</f>
        <v>0</v>
      </c>
      <c r="EG343" s="128">
        <f>EE334^3+EF334^3+EG334^3+EH334^3+EE335^3+EF335^3+EG335^3+EH335^3+EE336^3+EF336^3+EG336^3+EH336^3+EE337^3+EF337^3+EG337^3+EH337^3</f>
        <v>0</v>
      </c>
      <c r="EH343" s="128">
        <f>EE338^3+EF338^3+EG338^3+EH338^3+EE339^3+EF339^3+EG339^3+EH339^3+EE340^3+EF340^3+EG340^3+EH340^3+EE341^3+EF341^3+EG341^3+EH341^3</f>
        <v>0</v>
      </c>
      <c r="EI343" s="128">
        <f>EI326^3+EJ326^3+EK326^3+EL326^3+EI327^3+EJ327^3+EK327^3+EL327^3+EI328^3+EJ328^3+EK328^3+EL328^3+EI329^3+EJ329^3+EK329^3+EL329^3</f>
        <v>0</v>
      </c>
      <c r="EJ343" s="128">
        <f>EI330^3+EJ330^3+EK330^3+EL330^3+EI331^3+EJ331^3+EK331^3+EL331^3+EI332^3+EJ332^3+EK332^3+EL332^3+EI333^3+EJ333^3+EK333^3+EL333^3</f>
        <v>0</v>
      </c>
      <c r="EK343" s="128">
        <f>EI334^3+EJ334^3+EK334^3+EL334^3+EI335^3+EJ335^3+EK335^3+EL335^3+EI336^3+EJ336^3+EK336^3+EL336^3+EI337^3+EJ337^3+EK337^3+EL337^3</f>
        <v>0</v>
      </c>
      <c r="EL343" s="128">
        <f>EI338^3+EJ338^3+EK338^3+EL338^3+EI339^3+EJ339^3+EK339^3+EL339^3+EI340^3+EJ340^3+EK340^3+EL340^3+EI341^3+EJ341^3+EK341^3+EL341^3</f>
        <v>0</v>
      </c>
      <c r="EM343" s="128">
        <f>EM326^3+EN326^3+EO326^3+EP326^3+EM327^3+EN327^3+EO327^3+EP327^3+EM328^3+EN328^3+EO328^3+EP328^3+EM329^3+EN329^3+EO329^3+EP329^3</f>
        <v>0</v>
      </c>
      <c r="EN343" s="128">
        <f>EM330^3+EN330^3+EO330^3+EP330^3+EM331^3+EN331^3+EO331^3+EP331^3+EM332^3+EN332^3+EO332^3+EP332^3+EM333^3+EN333^3+EO333^3+EP333^3</f>
        <v>0</v>
      </c>
      <c r="EO343" s="128">
        <f>EM334^3+EN334^3+EO334^3+EP334^3+EM335^3+EN335^3+EO335^3+EP335^3+EM336^3+EN336^3+EO336^3+EP336^3+EM337^3+EN337^3+EO337^3+EP337^3</f>
        <v>0</v>
      </c>
      <c r="EP343" s="128">
        <f>EM338^3+EN338^3+EO338^3+EP338^3+EM339^3+EN339^3+EO339^3+EP339^3+EM340^3+EN340^3+EO340^3+EP340^3+EM341^3+EN341^3+EO341^3+EP341^3</f>
        <v>0</v>
      </c>
      <c r="EQ343" s="128">
        <f>EA341^3+EB340^3+EC339^3+ED338^3+EE337^3+EF336^3+EG335^3+EH334^3+EI333^3+EJ332^3+EK331^3+EL330^3+EM329^3+EN328^3+EO327^3+EP326^3</f>
        <v>0</v>
      </c>
      <c r="ER343" s="170">
        <f>EA333^3+EB332^3+EC331^3+ED330^3+EE329^3+EF328^3+EG327^3+EH326^3+EI341^3+EJ340^3+EK339^3+EL338^3+EM337^3+EN336^3+EO335^3+EP334^3</f>
        <v>0</v>
      </c>
      <c r="ES343" s="32"/>
      <c r="ET343" s="131"/>
      <c r="EU343" s="131"/>
      <c r="EV343" s="131"/>
      <c r="EW343" s="131"/>
      <c r="EX343" s="131"/>
      <c r="EY343" s="131"/>
      <c r="EZ343" s="131"/>
      <c r="FA343" s="131"/>
      <c r="FB343" s="131"/>
      <c r="FC343" s="131"/>
      <c r="FD343" s="131"/>
      <c r="FE343" s="131"/>
      <c r="FF343" s="131"/>
      <c r="FG343" s="131"/>
      <c r="FH343" s="131"/>
      <c r="FI343" s="131"/>
      <c r="FJ343" s="32"/>
      <c r="FK343" s="115"/>
    </row>
    <row r="344" spans="8:167" ht="13.5" thickBot="1" x14ac:dyDescent="0.25">
      <c r="I344" s="109"/>
      <c r="J344" s="58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137"/>
      <c r="AB344" s="137"/>
      <c r="AC344" s="32" t="s">
        <v>0</v>
      </c>
      <c r="AD344" s="135"/>
      <c r="AE344" s="135"/>
      <c r="AF344" s="135"/>
      <c r="AG344" s="135"/>
      <c r="AH344" s="135"/>
      <c r="AI344" s="135"/>
      <c r="AJ344" s="135"/>
      <c r="AK344" s="135"/>
      <c r="AL344" s="135"/>
      <c r="AM344" s="135"/>
      <c r="AN344" s="135"/>
      <c r="AO344" s="135"/>
      <c r="AP344" s="135"/>
      <c r="AQ344" s="135"/>
      <c r="AR344" s="135"/>
      <c r="AS344" s="135"/>
      <c r="AT344" s="32"/>
      <c r="AU344" s="115"/>
      <c r="AW344" s="109"/>
      <c r="AX344" s="58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  <c r="BN344" s="46"/>
      <c r="BO344" s="137"/>
      <c r="BP344" s="137"/>
      <c r="BQ344" s="32" t="s">
        <v>0</v>
      </c>
      <c r="BR344" s="135"/>
      <c r="BS344" s="135"/>
      <c r="BT344" s="135"/>
      <c r="BU344" s="135"/>
      <c r="BV344" s="135"/>
      <c r="BW344" s="135"/>
      <c r="BX344" s="135"/>
      <c r="BY344" s="135"/>
      <c r="BZ344" s="135"/>
      <c r="CA344" s="135"/>
      <c r="CB344" s="135"/>
      <c r="CC344" s="135"/>
      <c r="CD344" s="135"/>
      <c r="CE344" s="135"/>
      <c r="CF344" s="135"/>
      <c r="CG344" s="135"/>
      <c r="CH344" s="32"/>
      <c r="CI344" s="115"/>
      <c r="CK344" s="109"/>
      <c r="CL344" s="58"/>
      <c r="CM344" s="46"/>
      <c r="CN344" s="46"/>
      <c r="CO344" s="46"/>
      <c r="CP344" s="46"/>
      <c r="CQ344" s="46"/>
      <c r="CR344" s="46"/>
      <c r="CS344" s="46"/>
      <c r="CT344" s="46"/>
      <c r="CU344" s="46"/>
      <c r="CV344" s="46"/>
      <c r="CW344" s="46"/>
      <c r="CX344" s="46"/>
      <c r="CY344" s="46"/>
      <c r="CZ344" s="46"/>
      <c r="DA344" s="46"/>
      <c r="DB344" s="46"/>
      <c r="DC344" s="137"/>
      <c r="DD344" s="137"/>
      <c r="DE344" s="32" t="s">
        <v>0</v>
      </c>
      <c r="DF344" s="135"/>
      <c r="DG344" s="135"/>
      <c r="DH344" s="135"/>
      <c r="DI344" s="135"/>
      <c r="DJ344" s="135"/>
      <c r="DK344" s="135"/>
      <c r="DL344" s="135"/>
      <c r="DM344" s="135"/>
      <c r="DN344" s="135"/>
      <c r="DO344" s="135"/>
      <c r="DP344" s="135"/>
      <c r="DQ344" s="135"/>
      <c r="DR344" s="135"/>
      <c r="DS344" s="135"/>
      <c r="DT344" s="135"/>
      <c r="DU344" s="135"/>
      <c r="DV344" s="32"/>
      <c r="DW344" s="115"/>
      <c r="DY344" s="109"/>
      <c r="DZ344" s="58"/>
      <c r="EA344" s="46"/>
      <c r="EB344" s="46"/>
      <c r="EC344" s="46"/>
      <c r="ED344" s="46"/>
      <c r="EE344" s="46"/>
      <c r="EF344" s="46"/>
      <c r="EG344" s="46"/>
      <c r="EH344" s="46"/>
      <c r="EI344" s="46"/>
      <c r="EJ344" s="46"/>
      <c r="EK344" s="46"/>
      <c r="EL344" s="46"/>
      <c r="EM344" s="46"/>
      <c r="EN344" s="46"/>
      <c r="EO344" s="46"/>
      <c r="EP344" s="46"/>
      <c r="EQ344" s="137"/>
      <c r="ER344" s="137"/>
      <c r="ES344" s="32" t="s">
        <v>0</v>
      </c>
      <c r="ET344" s="135"/>
      <c r="EU344" s="135"/>
      <c r="EV344" s="135"/>
      <c r="EW344" s="135"/>
      <c r="EX344" s="135"/>
      <c r="EY344" s="135"/>
      <c r="EZ344" s="135"/>
      <c r="FA344" s="135"/>
      <c r="FB344" s="135"/>
      <c r="FC344" s="135"/>
      <c r="FD344" s="135"/>
      <c r="FE344" s="135"/>
      <c r="FF344" s="135"/>
      <c r="FG344" s="135"/>
      <c r="FH344" s="135"/>
      <c r="FI344" s="135"/>
      <c r="FJ344" s="32"/>
      <c r="FK344" s="115"/>
    </row>
    <row r="345" spans="8:167" ht="13.5" thickBot="1" x14ac:dyDescent="0.25">
      <c r="I345" s="138"/>
      <c r="J345" s="143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  <c r="X345" s="154"/>
      <c r="Y345" s="154"/>
      <c r="Z345" s="154"/>
      <c r="AA345" s="154"/>
      <c r="AB345" s="154"/>
      <c r="AC345" s="154"/>
      <c r="AD345" s="155"/>
      <c r="AE345" s="155"/>
      <c r="AF345" s="155"/>
      <c r="AG345" s="155"/>
      <c r="AH345" s="155"/>
      <c r="AI345" s="155"/>
      <c r="AJ345" s="155"/>
      <c r="AK345" s="155"/>
      <c r="AL345" s="155"/>
      <c r="AM345" s="155"/>
      <c r="AN345" s="155"/>
      <c r="AO345" s="155"/>
      <c r="AP345" s="155"/>
      <c r="AQ345" s="155"/>
      <c r="AR345" s="155"/>
      <c r="AS345" s="155"/>
      <c r="AT345" s="154"/>
      <c r="AU345" s="141"/>
      <c r="AW345" s="138"/>
      <c r="AX345" s="143"/>
      <c r="AY345" s="154"/>
      <c r="AZ345" s="154"/>
      <c r="BA345" s="154"/>
      <c r="BB345" s="154"/>
      <c r="BC345" s="154"/>
      <c r="BD345" s="154"/>
      <c r="BE345" s="154"/>
      <c r="BF345" s="154"/>
      <c r="BG345" s="154"/>
      <c r="BH345" s="154"/>
      <c r="BI345" s="154"/>
      <c r="BJ345" s="154"/>
      <c r="BK345" s="154"/>
      <c r="BL345" s="154"/>
      <c r="BM345" s="154"/>
      <c r="BN345" s="154"/>
      <c r="BO345" s="154"/>
      <c r="BP345" s="154"/>
      <c r="BQ345" s="154"/>
      <c r="BR345" s="155"/>
      <c r="BS345" s="155"/>
      <c r="BT345" s="155"/>
      <c r="BU345" s="155"/>
      <c r="BV345" s="155"/>
      <c r="BW345" s="155"/>
      <c r="BX345" s="155"/>
      <c r="BY345" s="155"/>
      <c r="BZ345" s="155"/>
      <c r="CA345" s="155"/>
      <c r="CB345" s="155"/>
      <c r="CC345" s="155"/>
      <c r="CD345" s="155"/>
      <c r="CE345" s="155"/>
      <c r="CF345" s="155"/>
      <c r="CG345" s="155"/>
      <c r="CH345" s="154"/>
      <c r="CI345" s="141"/>
      <c r="CK345" s="138"/>
      <c r="CL345" s="143"/>
      <c r="CM345" s="154"/>
      <c r="CN345" s="154"/>
      <c r="CO345" s="154"/>
      <c r="CP345" s="154"/>
      <c r="CQ345" s="154"/>
      <c r="CR345" s="154"/>
      <c r="CS345" s="154"/>
      <c r="CT345" s="154"/>
      <c r="CU345" s="154"/>
      <c r="CV345" s="154"/>
      <c r="CW345" s="154"/>
      <c r="CX345" s="154"/>
      <c r="CY345" s="154"/>
      <c r="CZ345" s="154"/>
      <c r="DA345" s="154"/>
      <c r="DB345" s="154"/>
      <c r="DC345" s="154"/>
      <c r="DD345" s="154"/>
      <c r="DE345" s="154"/>
      <c r="DF345" s="155"/>
      <c r="DG345" s="155"/>
      <c r="DH345" s="155"/>
      <c r="DI345" s="155"/>
      <c r="DJ345" s="155"/>
      <c r="DK345" s="155"/>
      <c r="DL345" s="155"/>
      <c r="DM345" s="155"/>
      <c r="DN345" s="155"/>
      <c r="DO345" s="155"/>
      <c r="DP345" s="155"/>
      <c r="DQ345" s="155"/>
      <c r="DR345" s="155"/>
      <c r="DS345" s="155"/>
      <c r="DT345" s="155"/>
      <c r="DU345" s="155"/>
      <c r="DV345" s="154"/>
      <c r="DW345" s="141"/>
      <c r="DY345" s="138"/>
      <c r="DZ345" s="143"/>
      <c r="EA345" s="154"/>
      <c r="EB345" s="154"/>
      <c r="EC345" s="154"/>
      <c r="ED345" s="154"/>
      <c r="EE345" s="154"/>
      <c r="EF345" s="154"/>
      <c r="EG345" s="154"/>
      <c r="EH345" s="154"/>
      <c r="EI345" s="154"/>
      <c r="EJ345" s="154"/>
      <c r="EK345" s="154"/>
      <c r="EL345" s="154"/>
      <c r="EM345" s="154"/>
      <c r="EN345" s="154"/>
      <c r="EO345" s="154"/>
      <c r="EP345" s="154"/>
      <c r="EQ345" s="154"/>
      <c r="ER345" s="154"/>
      <c r="ES345" s="154"/>
      <c r="ET345" s="155"/>
      <c r="EU345" s="155"/>
      <c r="EV345" s="155"/>
      <c r="EW345" s="155"/>
      <c r="EX345" s="155"/>
      <c r="EY345" s="155"/>
      <c r="EZ345" s="155"/>
      <c r="FA345" s="155"/>
      <c r="FB345" s="155"/>
      <c r="FC345" s="155"/>
      <c r="FD345" s="155"/>
      <c r="FE345" s="155"/>
      <c r="FF345" s="155"/>
      <c r="FG345" s="155"/>
      <c r="FH345" s="155"/>
      <c r="FI345" s="155"/>
      <c r="FJ345" s="154"/>
      <c r="FK345" s="141"/>
    </row>
    <row r="346" spans="8:167" ht="14.25" thickTop="1" thickBot="1" x14ac:dyDescent="0.25">
      <c r="H346" s="25" t="s">
        <v>0</v>
      </c>
    </row>
    <row r="347" spans="8:167" ht="14.25" thickTop="1" thickBot="1" x14ac:dyDescent="0.25">
      <c r="I347" s="38" t="s">
        <v>0</v>
      </c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40"/>
      <c r="AE347" s="40"/>
      <c r="AF347" s="40"/>
      <c r="AG347" s="40"/>
      <c r="AH347" s="40"/>
      <c r="AI347" s="40"/>
      <c r="AJ347" s="40"/>
      <c r="AK347" s="40"/>
      <c r="AL347" s="40"/>
      <c r="AM347" s="40"/>
      <c r="AN347" s="40"/>
      <c r="AO347" s="40"/>
      <c r="AP347" s="40"/>
      <c r="AQ347" s="40"/>
      <c r="AR347" s="40"/>
      <c r="AS347" s="40"/>
      <c r="AT347" s="39"/>
      <c r="AU347" s="41"/>
      <c r="AW347" s="38" t="s">
        <v>0</v>
      </c>
      <c r="AX347" s="39"/>
      <c r="AY347" s="39"/>
      <c r="AZ347" s="39"/>
      <c r="BA347" s="39"/>
      <c r="BB347" s="39"/>
      <c r="BC347" s="39"/>
      <c r="BD347" s="39"/>
      <c r="BE347" s="39"/>
      <c r="BF347" s="39"/>
      <c r="BG347" s="39"/>
      <c r="BH347" s="39"/>
      <c r="BI347" s="39"/>
      <c r="BJ347" s="39"/>
      <c r="BK347" s="39"/>
      <c r="BL347" s="39"/>
      <c r="BM347" s="39"/>
      <c r="BN347" s="39"/>
      <c r="BO347" s="39"/>
      <c r="BP347" s="39"/>
      <c r="BQ347" s="39"/>
      <c r="BR347" s="40"/>
      <c r="BS347" s="40"/>
      <c r="BT347" s="40"/>
      <c r="BU347" s="40"/>
      <c r="BV347" s="40"/>
      <c r="BW347" s="40"/>
      <c r="BX347" s="40"/>
      <c r="BY347" s="40"/>
      <c r="BZ347" s="40"/>
      <c r="CA347" s="40"/>
      <c r="CB347" s="40"/>
      <c r="CC347" s="40"/>
      <c r="CD347" s="40"/>
      <c r="CE347" s="40"/>
      <c r="CF347" s="40"/>
      <c r="CG347" s="40"/>
      <c r="CH347" s="39"/>
      <c r="CI347" s="41"/>
      <c r="CK347" s="38" t="s">
        <v>0</v>
      </c>
      <c r="CL347" s="39"/>
      <c r="CM347" s="39"/>
      <c r="CN347" s="39"/>
      <c r="CO347" s="39"/>
      <c r="CP347" s="39"/>
      <c r="CQ347" s="39"/>
      <c r="CR347" s="39"/>
      <c r="CS347" s="39"/>
      <c r="CT347" s="39"/>
      <c r="CU347" s="39"/>
      <c r="CV347" s="39"/>
      <c r="CW347" s="39"/>
      <c r="CX347" s="39"/>
      <c r="CY347" s="39"/>
      <c r="CZ347" s="39"/>
      <c r="DA347" s="39"/>
      <c r="DB347" s="39"/>
      <c r="DC347" s="39"/>
      <c r="DD347" s="39"/>
      <c r="DE347" s="39"/>
      <c r="DF347" s="40"/>
      <c r="DG347" s="40"/>
      <c r="DH347" s="40"/>
      <c r="DI347" s="40"/>
      <c r="DJ347" s="40"/>
      <c r="DK347" s="40"/>
      <c r="DL347" s="40"/>
      <c r="DM347" s="40"/>
      <c r="DN347" s="40"/>
      <c r="DO347" s="40"/>
      <c r="DP347" s="40"/>
      <c r="DQ347" s="40"/>
      <c r="DR347" s="40"/>
      <c r="DS347" s="40"/>
      <c r="DT347" s="40"/>
      <c r="DU347" s="40"/>
      <c r="DV347" s="39"/>
      <c r="DW347" s="41"/>
      <c r="DY347" s="38" t="s">
        <v>0</v>
      </c>
      <c r="DZ347" s="39"/>
      <c r="EA347" s="39"/>
      <c r="EB347" s="39"/>
      <c r="EC347" s="39"/>
      <c r="ED347" s="39"/>
      <c r="EE347" s="39"/>
      <c r="EF347" s="39"/>
      <c r="EG347" s="39"/>
      <c r="EH347" s="39"/>
      <c r="EI347" s="39"/>
      <c r="EJ347" s="39"/>
      <c r="EK347" s="39"/>
      <c r="EL347" s="39"/>
      <c r="EM347" s="39"/>
      <c r="EN347" s="39"/>
      <c r="EO347" s="39"/>
      <c r="EP347" s="39"/>
      <c r="EQ347" s="39"/>
      <c r="ER347" s="39"/>
      <c r="ES347" s="39"/>
      <c r="ET347" s="40"/>
      <c r="EU347" s="40"/>
      <c r="EV347" s="40"/>
      <c r="EW347" s="40"/>
      <c r="EX347" s="40"/>
      <c r="EY347" s="40"/>
      <c r="EZ347" s="40"/>
      <c r="FA347" s="40"/>
      <c r="FB347" s="40"/>
      <c r="FC347" s="40"/>
      <c r="FD347" s="40"/>
      <c r="FE347" s="40"/>
      <c r="FF347" s="40"/>
      <c r="FG347" s="40"/>
      <c r="FH347" s="40"/>
      <c r="FI347" s="40"/>
      <c r="FJ347" s="39"/>
      <c r="FK347" s="41"/>
    </row>
    <row r="348" spans="8:167" ht="13.5" thickBot="1" x14ac:dyDescent="0.25">
      <c r="I348" s="109"/>
      <c r="J348" s="45" t="s">
        <v>0</v>
      </c>
      <c r="K348" s="46" t="s">
        <v>0</v>
      </c>
      <c r="L348" s="46"/>
      <c r="M348" s="46"/>
      <c r="N348" s="46"/>
      <c r="O348" s="46"/>
      <c r="P348" s="46"/>
      <c r="Q348" s="46"/>
      <c r="R348" s="46"/>
      <c r="S348" s="47" t="s">
        <v>580</v>
      </c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8"/>
      <c r="AE348" s="48"/>
      <c r="AF348" s="48"/>
      <c r="AG348" s="48"/>
      <c r="AH348" s="48"/>
      <c r="AI348" s="48"/>
      <c r="AJ348" s="48"/>
      <c r="AK348" s="48"/>
      <c r="AL348" s="49" t="s">
        <v>289</v>
      </c>
      <c r="AM348" s="48"/>
      <c r="AN348" s="48"/>
      <c r="AO348" s="48"/>
      <c r="AP348" s="48"/>
      <c r="AQ348" s="48"/>
      <c r="AR348" s="48"/>
      <c r="AS348" s="48"/>
      <c r="AT348" s="50"/>
      <c r="AU348" s="51"/>
      <c r="AW348" s="109"/>
      <c r="AX348" s="45" t="s">
        <v>0</v>
      </c>
      <c r="AY348" s="46" t="s">
        <v>0</v>
      </c>
      <c r="AZ348" s="46"/>
      <c r="BA348" s="46"/>
      <c r="BB348" s="46"/>
      <c r="BC348" s="46"/>
      <c r="BD348" s="46"/>
      <c r="BE348" s="46"/>
      <c r="BF348" s="46"/>
      <c r="BG348" s="47" t="s">
        <v>581</v>
      </c>
      <c r="BH348" s="46"/>
      <c r="BI348" s="46"/>
      <c r="BJ348" s="46"/>
      <c r="BK348" s="46"/>
      <c r="BL348" s="46"/>
      <c r="BM348" s="46"/>
      <c r="BN348" s="46"/>
      <c r="BO348" s="46"/>
      <c r="BP348" s="46"/>
      <c r="BQ348" s="46"/>
      <c r="BR348" s="48"/>
      <c r="BS348" s="48"/>
      <c r="BT348" s="48"/>
      <c r="BU348" s="48"/>
      <c r="BV348" s="48"/>
      <c r="BW348" s="48"/>
      <c r="BX348" s="48"/>
      <c r="BY348" s="48"/>
      <c r="BZ348" s="49" t="s">
        <v>289</v>
      </c>
      <c r="CA348" s="48"/>
      <c r="CB348" s="48"/>
      <c r="CC348" s="48"/>
      <c r="CD348" s="48"/>
      <c r="CE348" s="48"/>
      <c r="CF348" s="48"/>
      <c r="CG348" s="48"/>
      <c r="CH348" s="50"/>
      <c r="CI348" s="51"/>
      <c r="CK348" s="109"/>
      <c r="CL348" s="45" t="s">
        <v>0</v>
      </c>
      <c r="CM348" s="46" t="s">
        <v>0</v>
      </c>
      <c r="CN348" s="46"/>
      <c r="CO348" s="46"/>
      <c r="CP348" s="46"/>
      <c r="CQ348" s="46"/>
      <c r="CR348" s="46"/>
      <c r="CS348" s="46"/>
      <c r="CT348" s="46"/>
      <c r="CU348" s="47" t="s">
        <v>612</v>
      </c>
      <c r="CV348" s="46"/>
      <c r="CW348" s="46"/>
      <c r="CX348" s="46"/>
      <c r="CY348" s="46"/>
      <c r="CZ348" s="46"/>
      <c r="DA348" s="46"/>
      <c r="DB348" s="46"/>
      <c r="DC348" s="46"/>
      <c r="DD348" s="46"/>
      <c r="DE348" s="46"/>
      <c r="DF348" s="48"/>
      <c r="DG348" s="48"/>
      <c r="DH348" s="48"/>
      <c r="DI348" s="48"/>
      <c r="DJ348" s="48"/>
      <c r="DK348" s="48"/>
      <c r="DL348" s="48"/>
      <c r="DM348" s="48"/>
      <c r="DN348" s="49" t="s">
        <v>289</v>
      </c>
      <c r="DO348" s="48"/>
      <c r="DP348" s="48"/>
      <c r="DQ348" s="48"/>
      <c r="DR348" s="48"/>
      <c r="DS348" s="48"/>
      <c r="DT348" s="48"/>
      <c r="DU348" s="48"/>
      <c r="DV348" s="50"/>
      <c r="DW348" s="51"/>
      <c r="DY348" s="109"/>
      <c r="DZ348" s="45" t="s">
        <v>0</v>
      </c>
      <c r="EA348" s="46" t="s">
        <v>0</v>
      </c>
      <c r="EB348" s="46"/>
      <c r="EC348" s="46"/>
      <c r="ED348" s="46"/>
      <c r="EE348" s="46"/>
      <c r="EF348" s="46"/>
      <c r="EG348" s="46"/>
      <c r="EH348" s="46"/>
      <c r="EI348" s="47" t="s">
        <v>613</v>
      </c>
      <c r="EJ348" s="46"/>
      <c r="EK348" s="46"/>
      <c r="EL348" s="46"/>
      <c r="EM348" s="46"/>
      <c r="EN348" s="46"/>
      <c r="EO348" s="46"/>
      <c r="EP348" s="46"/>
      <c r="EQ348" s="46"/>
      <c r="ER348" s="46"/>
      <c r="ES348" s="46" t="s">
        <v>0</v>
      </c>
      <c r="ET348" s="48"/>
      <c r="EU348" s="48"/>
      <c r="EV348" s="48"/>
      <c r="EW348" s="48"/>
      <c r="EX348" s="48"/>
      <c r="EY348" s="48"/>
      <c r="EZ348" s="48"/>
      <c r="FA348" s="48"/>
      <c r="FB348" s="49" t="s">
        <v>289</v>
      </c>
      <c r="FC348" s="48"/>
      <c r="FD348" s="48"/>
      <c r="FE348" s="48"/>
      <c r="FF348" s="48"/>
      <c r="FG348" s="48"/>
      <c r="FH348" s="48"/>
      <c r="FI348" s="48"/>
      <c r="FJ348" s="50"/>
      <c r="FK348" s="51"/>
    </row>
    <row r="349" spans="8:167" x14ac:dyDescent="0.2">
      <c r="I349" s="109"/>
      <c r="J349" s="58"/>
      <c r="K349" s="1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2"/>
      <c r="AA349" s="171">
        <f>K349^3+L349^3+M349^3+N349^3+O349^3+P349^3+Q349^3+R349^3+K350^3+L350^3+M350^3+N350^3+O350^3+P350^3+Q350^3+R350^3</f>
        <v>0</v>
      </c>
      <c r="AB349" s="167">
        <f>SUMSQ(K349:Z349)</f>
        <v>0</v>
      </c>
      <c r="AC349" s="61"/>
      <c r="AD349" s="68"/>
      <c r="AE349" s="69"/>
      <c r="AF349" s="69"/>
      <c r="AG349" s="69"/>
      <c r="AH349" s="70"/>
      <c r="AI349" s="70"/>
      <c r="AJ349" s="70"/>
      <c r="AK349" s="70"/>
      <c r="AL349" s="69"/>
      <c r="AM349" s="69"/>
      <c r="AN349" s="69"/>
      <c r="AO349" s="69"/>
      <c r="AP349" s="70"/>
      <c r="AQ349" s="70"/>
      <c r="AR349" s="70"/>
      <c r="AS349" s="71"/>
      <c r="AT349" s="66"/>
      <c r="AU349" s="51"/>
      <c r="AW349" s="109"/>
      <c r="AX349" s="58"/>
      <c r="AY349" s="1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2"/>
      <c r="BO349" s="171">
        <f>AY349^3+AZ349^3+BA349^3+BB349^3+BC349^3+BD349^3+BE349^3+BF349^3+AY350^3+AZ350^3+BA350^3+BB350^3+BC350^3+BD350^3+BE350^3+BF350^3</f>
        <v>0</v>
      </c>
      <c r="BP349" s="167">
        <f>SUMSQ(AY349:BN349)</f>
        <v>0</v>
      </c>
      <c r="BQ349" s="61"/>
      <c r="BR349" s="68"/>
      <c r="BS349" s="69"/>
      <c r="BT349" s="69"/>
      <c r="BU349" s="69"/>
      <c r="BV349" s="69"/>
      <c r="BW349" s="69"/>
      <c r="BX349" s="69"/>
      <c r="BY349" s="69"/>
      <c r="BZ349" s="70"/>
      <c r="CA349" s="70"/>
      <c r="CB349" s="70"/>
      <c r="CC349" s="70"/>
      <c r="CD349" s="70"/>
      <c r="CE349" s="70"/>
      <c r="CF349" s="70"/>
      <c r="CG349" s="71"/>
      <c r="CH349" s="66"/>
      <c r="CI349" s="51"/>
      <c r="CK349" s="109"/>
      <c r="CL349" s="58"/>
      <c r="CM349" s="1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2"/>
      <c r="DC349" s="171">
        <f>CM349^3+CN349^3+CO349^3+CP349^3+CQ349^3+CR349^3+CS349^3+CT349^3+CM350^3+CN350^3+CO350^3+CP350^3+CQ350^3+CR350^3+CS350^3+CT350^3</f>
        <v>0</v>
      </c>
      <c r="DD349" s="167">
        <f>SUMSQ(CM349:DB349)</f>
        <v>0</v>
      </c>
      <c r="DE349" s="61"/>
      <c r="DF349" s="68"/>
      <c r="DG349" s="69"/>
      <c r="DH349" s="70"/>
      <c r="DI349" s="70"/>
      <c r="DJ349" s="69"/>
      <c r="DK349" s="69"/>
      <c r="DL349" s="70"/>
      <c r="DM349" s="70"/>
      <c r="DN349" s="69"/>
      <c r="DO349" s="69"/>
      <c r="DP349" s="70"/>
      <c r="DQ349" s="70"/>
      <c r="DR349" s="69"/>
      <c r="DS349" s="69"/>
      <c r="DT349" s="70"/>
      <c r="DU349" s="71"/>
      <c r="DV349" s="66"/>
      <c r="DW349" s="51"/>
      <c r="DY349" s="109"/>
      <c r="DZ349" s="58"/>
      <c r="EA349" s="1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2"/>
      <c r="EQ349" s="171">
        <f>EA349^3+EB349^3+EC349^3+ED349^3+EE349^3+EF349^3+EG349^3+EH349^3+EA350^3+EB350^3+EC350^3+ED350^3+EE350^3+EF350^3+EG350^3+EH350^3</f>
        <v>0</v>
      </c>
      <c r="ER349" s="167">
        <f>SUMSQ(EA349:EP349)</f>
        <v>0</v>
      </c>
      <c r="ES349" s="61"/>
      <c r="ET349" s="68"/>
      <c r="EU349" s="173"/>
      <c r="EV349" s="173"/>
      <c r="EW349" s="173"/>
      <c r="EX349" s="173"/>
      <c r="EY349" s="173"/>
      <c r="EZ349" s="173"/>
      <c r="FA349" s="70"/>
      <c r="FB349" s="69"/>
      <c r="FC349" s="173"/>
      <c r="FD349" s="173"/>
      <c r="FE349" s="173"/>
      <c r="FF349" s="173"/>
      <c r="FG349" s="173"/>
      <c r="FH349" s="173"/>
      <c r="FI349" s="71"/>
      <c r="FJ349" s="66"/>
      <c r="FK349" s="51"/>
    </row>
    <row r="350" spans="8:167" x14ac:dyDescent="0.2">
      <c r="I350" s="109"/>
      <c r="J350" s="58"/>
      <c r="K350" s="3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5"/>
      <c r="AA350" s="172">
        <f>S349^3+T349^3+U349^3+V349^3+W349^3+X349^3+Y349^3+Z349^3+S350^3+T350^3+U350^3+V350^3+W350^3+X350^3+Y350^3+Z350^3</f>
        <v>0</v>
      </c>
      <c r="AB350" s="125">
        <f t="shared" ref="AB350:AB364" si="60">SUMSQ(K350:Z350)</f>
        <v>0</v>
      </c>
      <c r="AC350" s="61"/>
      <c r="AD350" s="81"/>
      <c r="AE350" s="82"/>
      <c r="AF350" s="82"/>
      <c r="AG350" s="82"/>
      <c r="AH350" s="83"/>
      <c r="AI350" s="83"/>
      <c r="AJ350" s="83"/>
      <c r="AK350" s="83"/>
      <c r="AL350" s="82"/>
      <c r="AM350" s="82"/>
      <c r="AN350" s="82"/>
      <c r="AO350" s="82"/>
      <c r="AP350" s="83"/>
      <c r="AQ350" s="83"/>
      <c r="AR350" s="83"/>
      <c r="AS350" s="84"/>
      <c r="AT350" s="66"/>
      <c r="AU350" s="51"/>
      <c r="AW350" s="109"/>
      <c r="AX350" s="58"/>
      <c r="AY350" s="3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5"/>
      <c r="BO350" s="172">
        <f>BG349^3+BH349^3+BI349^3+BJ349^3+BK349^3+BL349^3+BM349^3+BN349^3+BG350^3+BH350^3+BI350^3+BJ350^3+BK350^3+BL350^3+BM350^3+BN350^3</f>
        <v>0</v>
      </c>
      <c r="BP350" s="125">
        <f t="shared" ref="BP350:BP364" si="61">SUMSQ(AY350:BN350)</f>
        <v>0</v>
      </c>
      <c r="BQ350" s="61"/>
      <c r="BR350" s="81"/>
      <c r="BS350" s="82"/>
      <c r="BT350" s="82"/>
      <c r="BU350" s="82"/>
      <c r="BV350" s="82"/>
      <c r="BW350" s="82"/>
      <c r="BX350" s="82"/>
      <c r="BY350" s="82"/>
      <c r="BZ350" s="83"/>
      <c r="CA350" s="83"/>
      <c r="CB350" s="83"/>
      <c r="CC350" s="83"/>
      <c r="CD350" s="83"/>
      <c r="CE350" s="83"/>
      <c r="CF350" s="83"/>
      <c r="CG350" s="84"/>
      <c r="CH350" s="66"/>
      <c r="CI350" s="51"/>
      <c r="CK350" s="109"/>
      <c r="CL350" s="58"/>
      <c r="CM350" s="3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4"/>
      <c r="DB350" s="5"/>
      <c r="DC350" s="172">
        <f>CU349^3+CV349^3+CW349^3+CX349^3+CY349^3+CZ349^3+DA349^3+DB349^3+CU350^3+CV350^3+CW350^3+CX350^3+CY350^3+CZ350^3+DA350^3+DB350^3</f>
        <v>0</v>
      </c>
      <c r="DD350" s="125">
        <f t="shared" ref="DD350:DD364" si="62">SUMSQ(CM350:DB350)</f>
        <v>0</v>
      </c>
      <c r="DE350" s="61"/>
      <c r="DF350" s="81"/>
      <c r="DG350" s="82"/>
      <c r="DH350" s="83"/>
      <c r="DI350" s="83"/>
      <c r="DJ350" s="82"/>
      <c r="DK350" s="82"/>
      <c r="DL350" s="83"/>
      <c r="DM350" s="83"/>
      <c r="DN350" s="82"/>
      <c r="DO350" s="82"/>
      <c r="DP350" s="83"/>
      <c r="DQ350" s="83"/>
      <c r="DR350" s="82"/>
      <c r="DS350" s="82"/>
      <c r="DT350" s="83"/>
      <c r="DU350" s="84"/>
      <c r="DV350" s="66"/>
      <c r="DW350" s="51"/>
      <c r="DY350" s="109"/>
      <c r="DZ350" s="58"/>
      <c r="EA350" s="3"/>
      <c r="EB350" s="4"/>
      <c r="EC350" s="4"/>
      <c r="ED350" s="4"/>
      <c r="EE350" s="4"/>
      <c r="EF350" s="4"/>
      <c r="EG350" s="4"/>
      <c r="EH350" s="4"/>
      <c r="EI350" s="4"/>
      <c r="EJ350" s="4"/>
      <c r="EK350" s="4"/>
      <c r="EL350" s="4"/>
      <c r="EM350" s="4"/>
      <c r="EN350" s="4"/>
      <c r="EO350" s="4"/>
      <c r="EP350" s="5"/>
      <c r="EQ350" s="172">
        <f>EI349^3+EJ349^3+EK349^3+EL349^3+EM349^3+EN349^3+EO349^3+EP349^3+EI350^3+EJ350^3+EK350^3+EL350^3+EM350^3+EN350^3+EO350^3+EP350^3</f>
        <v>0</v>
      </c>
      <c r="ER350" s="125">
        <f t="shared" ref="ER350:ER364" si="63">SUMSQ(EA350:EP350)</f>
        <v>0</v>
      </c>
      <c r="ES350" s="61"/>
      <c r="ET350" s="174"/>
      <c r="EU350" s="82"/>
      <c r="EV350" s="131"/>
      <c r="EW350" s="131"/>
      <c r="EX350" s="131"/>
      <c r="EY350" s="131"/>
      <c r="EZ350" s="83"/>
      <c r="FA350" s="131"/>
      <c r="FB350" s="131"/>
      <c r="FC350" s="82"/>
      <c r="FD350" s="131"/>
      <c r="FE350" s="131"/>
      <c r="FF350" s="131"/>
      <c r="FG350" s="131"/>
      <c r="FH350" s="83"/>
      <c r="FI350" s="175"/>
      <c r="FJ350" s="66"/>
      <c r="FK350" s="51"/>
    </row>
    <row r="351" spans="8:167" x14ac:dyDescent="0.2">
      <c r="I351" s="109"/>
      <c r="J351" s="58"/>
      <c r="K351" s="3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5"/>
      <c r="AA351" s="172">
        <f>K351^3+L351^3+M351^3+N351^3+O351^3+P351^3+Q351^3+R351^3+K352^3+L352^3+M352^3+N352^3+O352^3+P352^3+Q352^3+R352^3</f>
        <v>0</v>
      </c>
      <c r="AB351" s="125">
        <f t="shared" si="60"/>
        <v>0</v>
      </c>
      <c r="AC351" s="88"/>
      <c r="AD351" s="81"/>
      <c r="AE351" s="82"/>
      <c r="AF351" s="82"/>
      <c r="AG351" s="82"/>
      <c r="AH351" s="83"/>
      <c r="AI351" s="83"/>
      <c r="AJ351" s="83"/>
      <c r="AK351" s="83"/>
      <c r="AL351" s="82"/>
      <c r="AM351" s="82"/>
      <c r="AN351" s="82"/>
      <c r="AO351" s="82"/>
      <c r="AP351" s="83"/>
      <c r="AQ351" s="83"/>
      <c r="AR351" s="83"/>
      <c r="AS351" s="84"/>
      <c r="AT351" s="66"/>
      <c r="AU351" s="51"/>
      <c r="AW351" s="109"/>
      <c r="AX351" s="58"/>
      <c r="AY351" s="3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5"/>
      <c r="BO351" s="172">
        <f>AY351^3+AZ351^3+BA351^3+BB351^3+BC351^3+BD351^3+BE351^3+BF351^3+AY352^3+AZ352^3+BA352^3+BB352^3+BC352^3+BD352^3+BE352^3+BF352^3</f>
        <v>0</v>
      </c>
      <c r="BP351" s="125">
        <f t="shared" si="61"/>
        <v>0</v>
      </c>
      <c r="BQ351" s="88"/>
      <c r="BR351" s="89"/>
      <c r="BS351" s="83"/>
      <c r="BT351" s="83"/>
      <c r="BU351" s="83"/>
      <c r="BV351" s="83"/>
      <c r="BW351" s="83"/>
      <c r="BX351" s="83"/>
      <c r="BY351" s="83"/>
      <c r="BZ351" s="82"/>
      <c r="CA351" s="82"/>
      <c r="CB351" s="82"/>
      <c r="CC351" s="82"/>
      <c r="CD351" s="82"/>
      <c r="CE351" s="82"/>
      <c r="CF351" s="82"/>
      <c r="CG351" s="86"/>
      <c r="CH351" s="66"/>
      <c r="CI351" s="51"/>
      <c r="CK351" s="109"/>
      <c r="CL351" s="58"/>
      <c r="CM351" s="3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4"/>
      <c r="DB351" s="5"/>
      <c r="DC351" s="172">
        <f>CM351^3+CN351^3+CO351^3+CP351^3+CQ351^3+CR351^3+CS351^3+CT351^3+CM352^3+CN352^3+CO352^3+CP352^3+CQ352^3+CR352^3+CS352^3+CT352^3</f>
        <v>0</v>
      </c>
      <c r="DD351" s="125">
        <f t="shared" si="62"/>
        <v>0</v>
      </c>
      <c r="DE351" s="88"/>
      <c r="DF351" s="81"/>
      <c r="DG351" s="82"/>
      <c r="DH351" s="83"/>
      <c r="DI351" s="83"/>
      <c r="DJ351" s="82"/>
      <c r="DK351" s="82"/>
      <c r="DL351" s="83"/>
      <c r="DM351" s="83"/>
      <c r="DN351" s="82"/>
      <c r="DO351" s="82"/>
      <c r="DP351" s="83"/>
      <c r="DQ351" s="83"/>
      <c r="DR351" s="82"/>
      <c r="DS351" s="82"/>
      <c r="DT351" s="83"/>
      <c r="DU351" s="84"/>
      <c r="DV351" s="66"/>
      <c r="DW351" s="51"/>
      <c r="DY351" s="109"/>
      <c r="DZ351" s="58"/>
      <c r="EA351" s="3"/>
      <c r="EB351" s="4"/>
      <c r="EC351" s="4"/>
      <c r="ED351" s="4"/>
      <c r="EE351" s="4"/>
      <c r="EF351" s="4"/>
      <c r="EG351" s="4"/>
      <c r="EH351" s="4"/>
      <c r="EI351" s="4"/>
      <c r="EJ351" s="4"/>
      <c r="EK351" s="4"/>
      <c r="EL351" s="4"/>
      <c r="EM351" s="4"/>
      <c r="EN351" s="4"/>
      <c r="EO351" s="4"/>
      <c r="EP351" s="5"/>
      <c r="EQ351" s="172">
        <f>EA351^3+EB351^3+EC351^3+ED351^3+EE351^3+EF351^3+EG351^3+EH351^3+EA352^3+EB352^3+EC352^3+ED352^3+EE352^3+EF352^3+EG352^3+EH352^3</f>
        <v>0</v>
      </c>
      <c r="ER351" s="125">
        <f t="shared" si="63"/>
        <v>0</v>
      </c>
      <c r="ES351" s="88"/>
      <c r="ET351" s="174"/>
      <c r="EU351" s="131"/>
      <c r="EV351" s="82"/>
      <c r="EW351" s="131"/>
      <c r="EX351" s="131"/>
      <c r="EY351" s="83"/>
      <c r="EZ351" s="131"/>
      <c r="FA351" s="131"/>
      <c r="FB351" s="131"/>
      <c r="FC351" s="131"/>
      <c r="FD351" s="82"/>
      <c r="FE351" s="131"/>
      <c r="FF351" s="131"/>
      <c r="FG351" s="83"/>
      <c r="FH351" s="131"/>
      <c r="FI351" s="175"/>
      <c r="FJ351" s="66"/>
      <c r="FK351" s="51"/>
    </row>
    <row r="352" spans="8:167" x14ac:dyDescent="0.2">
      <c r="I352" s="109"/>
      <c r="J352" s="58"/>
      <c r="K352" s="3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5"/>
      <c r="AA352" s="172">
        <f>S351^3+T351^3+U351^3+V351^3+W351^3+X351^3+Y351^3+Z351^3+S352^3+T352^3+U352^3+V352^3+W352^3+X352^3+Y352^3+Z352^3</f>
        <v>0</v>
      </c>
      <c r="AB352" s="125">
        <f t="shared" si="60"/>
        <v>0</v>
      </c>
      <c r="AC352" s="61"/>
      <c r="AD352" s="81"/>
      <c r="AE352" s="82"/>
      <c r="AF352" s="82"/>
      <c r="AG352" s="82"/>
      <c r="AH352" s="83"/>
      <c r="AI352" s="83"/>
      <c r="AJ352" s="83"/>
      <c r="AK352" s="83"/>
      <c r="AL352" s="82"/>
      <c r="AM352" s="82"/>
      <c r="AN352" s="82"/>
      <c r="AO352" s="82"/>
      <c r="AP352" s="83"/>
      <c r="AQ352" s="83"/>
      <c r="AR352" s="83"/>
      <c r="AS352" s="84"/>
      <c r="AT352" s="66"/>
      <c r="AU352" s="51"/>
      <c r="AW352" s="109"/>
      <c r="AX352" s="58"/>
      <c r="AY352" s="3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5"/>
      <c r="BO352" s="172">
        <f>BG351^3+BH351^3+BI351^3+BJ351^3+BK351^3+BL351^3+BM351^3+BN351^3+BG352^3+BH352^3+BI352^3+BJ352^3+BK352^3+BL352^3+BM352^3+BN352^3</f>
        <v>0</v>
      </c>
      <c r="BP352" s="125">
        <f t="shared" si="61"/>
        <v>0</v>
      </c>
      <c r="BQ352" s="61"/>
      <c r="BR352" s="89"/>
      <c r="BS352" s="83"/>
      <c r="BT352" s="83"/>
      <c r="BU352" s="83"/>
      <c r="BV352" s="83"/>
      <c r="BW352" s="83"/>
      <c r="BX352" s="83"/>
      <c r="BY352" s="83"/>
      <c r="BZ352" s="82"/>
      <c r="CA352" s="82"/>
      <c r="CB352" s="82"/>
      <c r="CC352" s="82"/>
      <c r="CD352" s="82"/>
      <c r="CE352" s="82"/>
      <c r="CF352" s="82"/>
      <c r="CG352" s="86"/>
      <c r="CH352" s="66"/>
      <c r="CI352" s="51"/>
      <c r="CK352" s="109"/>
      <c r="CL352" s="58"/>
      <c r="CM352" s="3"/>
      <c r="CN352" s="4"/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/>
      <c r="DA352" s="4"/>
      <c r="DB352" s="5"/>
      <c r="DC352" s="172">
        <f>CU351^3+CV351^3+CW351^3+CX351^3+CY351^3+CZ351^3+DA351^3+DB351^3+CU352^3+CV352^3+CW352^3+CX352^3+CY352^3+CZ352^3+DA352^3+DB352^3</f>
        <v>0</v>
      </c>
      <c r="DD352" s="125">
        <f t="shared" si="62"/>
        <v>0</v>
      </c>
      <c r="DE352" s="61"/>
      <c r="DF352" s="81"/>
      <c r="DG352" s="82"/>
      <c r="DH352" s="83"/>
      <c r="DI352" s="83"/>
      <c r="DJ352" s="82"/>
      <c r="DK352" s="82"/>
      <c r="DL352" s="83"/>
      <c r="DM352" s="83"/>
      <c r="DN352" s="82"/>
      <c r="DO352" s="82"/>
      <c r="DP352" s="83"/>
      <c r="DQ352" s="83"/>
      <c r="DR352" s="82"/>
      <c r="DS352" s="82"/>
      <c r="DT352" s="83"/>
      <c r="DU352" s="84"/>
      <c r="DV352" s="66"/>
      <c r="DW352" s="51"/>
      <c r="DY352" s="109"/>
      <c r="DZ352" s="58"/>
      <c r="EA352" s="3"/>
      <c r="EB352" s="4"/>
      <c r="EC352" s="4"/>
      <c r="ED352" s="4"/>
      <c r="EE352" s="4"/>
      <c r="EF352" s="4"/>
      <c r="EG352" s="4"/>
      <c r="EH352" s="4"/>
      <c r="EI352" s="4"/>
      <c r="EJ352" s="4"/>
      <c r="EK352" s="4"/>
      <c r="EL352" s="4"/>
      <c r="EM352" s="4"/>
      <c r="EN352" s="4"/>
      <c r="EO352" s="4"/>
      <c r="EP352" s="5"/>
      <c r="EQ352" s="172">
        <f>EI351^3+EJ351^3+EK351^3+EL351^3+EM351^3+EN351^3+EO351^3+EP351^3+EI352^3+EJ352^3+EK352^3+EL352^3+EM352^3+EN352^3+EO352^3+EP352^3</f>
        <v>0</v>
      </c>
      <c r="ER352" s="125">
        <f t="shared" si="63"/>
        <v>0</v>
      </c>
      <c r="ES352" s="61"/>
      <c r="ET352" s="174"/>
      <c r="EU352" s="131"/>
      <c r="EV352" s="131"/>
      <c r="EW352" s="82"/>
      <c r="EX352" s="83"/>
      <c r="EY352" s="131"/>
      <c r="EZ352" s="131"/>
      <c r="FA352" s="131"/>
      <c r="FB352" s="131"/>
      <c r="FC352" s="131"/>
      <c r="FD352" s="131"/>
      <c r="FE352" s="82"/>
      <c r="FF352" s="83"/>
      <c r="FG352" s="131"/>
      <c r="FH352" s="131"/>
      <c r="FI352" s="175"/>
      <c r="FJ352" s="66"/>
      <c r="FK352" s="51"/>
    </row>
    <row r="353" spans="9:167" x14ac:dyDescent="0.2">
      <c r="I353" s="109"/>
      <c r="J353" s="58"/>
      <c r="K353" s="3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5"/>
      <c r="AA353" s="172">
        <f>K353^3+L353^3+M353^3+N353^3+O353^3+P353^3+Q353^3+R353^3+K354^3+L354^3+M354^3+N354^3+O354^3+P354^3+Q354^3+R354^3</f>
        <v>0</v>
      </c>
      <c r="AB353" s="125">
        <f t="shared" si="60"/>
        <v>0</v>
      </c>
      <c r="AC353" s="61"/>
      <c r="AD353" s="89"/>
      <c r="AE353" s="83"/>
      <c r="AF353" s="83"/>
      <c r="AG353" s="83"/>
      <c r="AH353" s="82"/>
      <c r="AI353" s="82"/>
      <c r="AJ353" s="82"/>
      <c r="AK353" s="82"/>
      <c r="AL353" s="83"/>
      <c r="AM353" s="83"/>
      <c r="AN353" s="83"/>
      <c r="AO353" s="83"/>
      <c r="AP353" s="82"/>
      <c r="AQ353" s="82"/>
      <c r="AR353" s="82"/>
      <c r="AS353" s="86"/>
      <c r="AT353" s="66"/>
      <c r="AU353" s="51"/>
      <c r="AW353" s="109"/>
      <c r="AX353" s="58"/>
      <c r="AY353" s="3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5"/>
      <c r="BO353" s="172">
        <f>AY353^3+AZ353^3+BA353^3+BB353^3+BC353^3+BD353^3+BE353^3+BF353^3+AY354^3+AZ354^3+BA354^3+BB354^3+BC354^3+BD354^3+BE354^3+BF354^3</f>
        <v>0</v>
      </c>
      <c r="BP353" s="125">
        <f t="shared" si="61"/>
        <v>0</v>
      </c>
      <c r="BQ353" s="61"/>
      <c r="BR353" s="81"/>
      <c r="BS353" s="82"/>
      <c r="BT353" s="82"/>
      <c r="BU353" s="82"/>
      <c r="BV353" s="82"/>
      <c r="BW353" s="82"/>
      <c r="BX353" s="82"/>
      <c r="BY353" s="82"/>
      <c r="BZ353" s="83"/>
      <c r="CA353" s="83"/>
      <c r="CB353" s="83"/>
      <c r="CC353" s="83"/>
      <c r="CD353" s="83"/>
      <c r="CE353" s="83"/>
      <c r="CF353" s="83"/>
      <c r="CG353" s="84"/>
      <c r="CH353" s="66"/>
      <c r="CI353" s="51"/>
      <c r="CK353" s="109"/>
      <c r="CL353" s="58"/>
      <c r="CM353" s="3"/>
      <c r="CN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4"/>
      <c r="DB353" s="5"/>
      <c r="DC353" s="172">
        <f>CM353^3+CN353^3+CO353^3+CP353^3+CQ353^3+CR353^3+CS353^3+CT353^3+CM354^3+CN354^3+CO354^3+CP354^3+CQ354^3+CR354^3+CS354^3+CT354^3</f>
        <v>0</v>
      </c>
      <c r="DD353" s="125">
        <f t="shared" si="62"/>
        <v>0</v>
      </c>
      <c r="DE353" s="61"/>
      <c r="DF353" s="81"/>
      <c r="DG353" s="82"/>
      <c r="DH353" s="83"/>
      <c r="DI353" s="83"/>
      <c r="DJ353" s="82"/>
      <c r="DK353" s="82"/>
      <c r="DL353" s="83"/>
      <c r="DM353" s="83"/>
      <c r="DN353" s="82"/>
      <c r="DO353" s="82"/>
      <c r="DP353" s="83"/>
      <c r="DQ353" s="83"/>
      <c r="DR353" s="82"/>
      <c r="DS353" s="82"/>
      <c r="DT353" s="83"/>
      <c r="DU353" s="84"/>
      <c r="DV353" s="66"/>
      <c r="DW353" s="51"/>
      <c r="DY353" s="109"/>
      <c r="DZ353" s="58"/>
      <c r="EA353" s="3"/>
      <c r="EB353" s="4"/>
      <c r="EC353" s="4"/>
      <c r="ED353" s="4"/>
      <c r="EE353" s="4"/>
      <c r="EF353" s="4"/>
      <c r="EG353" s="4"/>
      <c r="EH353" s="4"/>
      <c r="EI353" s="4"/>
      <c r="EJ353" s="4"/>
      <c r="EK353" s="4"/>
      <c r="EL353" s="4"/>
      <c r="EM353" s="4"/>
      <c r="EN353" s="4"/>
      <c r="EO353" s="4"/>
      <c r="EP353" s="5"/>
      <c r="EQ353" s="172">
        <f>EA353^3+EB353^3+EC353^3+ED353^3+EE353^3+EF353^3+EG353^3+EH353^3+EA354^3+EB354^3+EC354^3+ED354^3+EE354^3+EF354^3+EG354^3+EH354^3</f>
        <v>0</v>
      </c>
      <c r="ER353" s="125">
        <f t="shared" si="63"/>
        <v>0</v>
      </c>
      <c r="ES353" s="61"/>
      <c r="ET353" s="174"/>
      <c r="EU353" s="131"/>
      <c r="EV353" s="131"/>
      <c r="EW353" s="83"/>
      <c r="EX353" s="82"/>
      <c r="EY353" s="131"/>
      <c r="EZ353" s="131"/>
      <c r="FA353" s="131"/>
      <c r="FB353" s="131"/>
      <c r="FC353" s="131"/>
      <c r="FD353" s="131"/>
      <c r="FE353" s="83"/>
      <c r="FF353" s="82"/>
      <c r="FG353" s="131"/>
      <c r="FH353" s="131"/>
      <c r="FI353" s="175"/>
      <c r="FJ353" s="66"/>
      <c r="FK353" s="51"/>
    </row>
    <row r="354" spans="9:167" x14ac:dyDescent="0.2">
      <c r="I354" s="109"/>
      <c r="J354" s="58"/>
      <c r="K354" s="3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5"/>
      <c r="AA354" s="172">
        <f>S353^3+T353^3+U353^3+V353^3+W353^3+X353^3+Y353^3+Z353^3+S354^3+T354^3+U354^3+V354^3+W354^3+X354^3+Y354^3+Z354^3</f>
        <v>0</v>
      </c>
      <c r="AB354" s="125">
        <f t="shared" si="60"/>
        <v>0</v>
      </c>
      <c r="AC354" s="61"/>
      <c r="AD354" s="89"/>
      <c r="AE354" s="83"/>
      <c r="AF354" s="83"/>
      <c r="AG354" s="83"/>
      <c r="AH354" s="82"/>
      <c r="AI354" s="82"/>
      <c r="AJ354" s="82"/>
      <c r="AK354" s="82"/>
      <c r="AL354" s="83"/>
      <c r="AM354" s="83"/>
      <c r="AN354" s="83"/>
      <c r="AO354" s="83"/>
      <c r="AP354" s="82"/>
      <c r="AQ354" s="82"/>
      <c r="AR354" s="82"/>
      <c r="AS354" s="86"/>
      <c r="AT354" s="66"/>
      <c r="AU354" s="51"/>
      <c r="AW354" s="109"/>
      <c r="AX354" s="58"/>
      <c r="AY354" s="3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5"/>
      <c r="BO354" s="172">
        <f>BG353^3+BH353^3+BI353^3+BJ353^3+BK353^3+BL353^3+BM353^3+BN353^3+BG354^3+BH354^3+BI354^3+BJ354^3+BK354^3+BL354^3+BM354^3+BN354^3</f>
        <v>0</v>
      </c>
      <c r="BP354" s="125">
        <f t="shared" si="61"/>
        <v>0</v>
      </c>
      <c r="BQ354" s="61"/>
      <c r="BR354" s="81"/>
      <c r="BS354" s="82"/>
      <c r="BT354" s="82"/>
      <c r="BU354" s="82"/>
      <c r="BV354" s="82"/>
      <c r="BW354" s="82"/>
      <c r="BX354" s="82"/>
      <c r="BY354" s="82"/>
      <c r="BZ354" s="83"/>
      <c r="CA354" s="83"/>
      <c r="CB354" s="83"/>
      <c r="CC354" s="83"/>
      <c r="CD354" s="83"/>
      <c r="CE354" s="83"/>
      <c r="CF354" s="83"/>
      <c r="CG354" s="84"/>
      <c r="CH354" s="66"/>
      <c r="CI354" s="51"/>
      <c r="CK354" s="109"/>
      <c r="CL354" s="58"/>
      <c r="CM354" s="3"/>
      <c r="CN354" s="4"/>
      <c r="CO354" s="4"/>
      <c r="CP354" s="4"/>
      <c r="CQ354" s="4"/>
      <c r="CR354" s="4"/>
      <c r="CS354" s="4"/>
      <c r="CT354" s="4"/>
      <c r="CU354" s="4"/>
      <c r="CV354" s="4"/>
      <c r="CW354" s="4"/>
      <c r="CX354" s="4"/>
      <c r="CY354" s="4"/>
      <c r="CZ354" s="4"/>
      <c r="DA354" s="4"/>
      <c r="DB354" s="5"/>
      <c r="DC354" s="172">
        <f>CU353^3+CV353^3+CW353^3+CX353^3+CY353^3+CZ353^3+DA353^3+DB353^3+CU354^3+CV354^3+CW354^3+CX354^3+CY354^3+CZ354^3+DA354^3+DB354^3</f>
        <v>0</v>
      </c>
      <c r="DD354" s="125">
        <f t="shared" si="62"/>
        <v>0</v>
      </c>
      <c r="DE354" s="61"/>
      <c r="DF354" s="81"/>
      <c r="DG354" s="82"/>
      <c r="DH354" s="83"/>
      <c r="DI354" s="83"/>
      <c r="DJ354" s="82"/>
      <c r="DK354" s="82"/>
      <c r="DL354" s="83"/>
      <c r="DM354" s="83"/>
      <c r="DN354" s="82"/>
      <c r="DO354" s="82"/>
      <c r="DP354" s="83"/>
      <c r="DQ354" s="83"/>
      <c r="DR354" s="82"/>
      <c r="DS354" s="82"/>
      <c r="DT354" s="83"/>
      <c r="DU354" s="84"/>
      <c r="DV354" s="66"/>
      <c r="DW354" s="51"/>
      <c r="DY354" s="109"/>
      <c r="DZ354" s="58"/>
      <c r="EA354" s="3"/>
      <c r="EB354" s="4"/>
      <c r="EC354" s="4"/>
      <c r="ED354" s="4"/>
      <c r="EE354" s="4"/>
      <c r="EF354" s="4"/>
      <c r="EG354" s="4"/>
      <c r="EH354" s="4"/>
      <c r="EI354" s="4"/>
      <c r="EJ354" s="4"/>
      <c r="EK354" s="4"/>
      <c r="EL354" s="4"/>
      <c r="EM354" s="4"/>
      <c r="EN354" s="4"/>
      <c r="EO354" s="4"/>
      <c r="EP354" s="5"/>
      <c r="EQ354" s="172">
        <f>EI353^3+EJ353^3+EK353^3+EL353^3+EM353^3+EN353^3+EO353^3+EP353^3+EI354^3+EJ354^3+EK354^3+EL354^3+EM354^3+EN354^3+EO354^3+EP354^3</f>
        <v>0</v>
      </c>
      <c r="ER354" s="125">
        <f t="shared" si="63"/>
        <v>0</v>
      </c>
      <c r="ES354" s="61"/>
      <c r="ET354" s="174"/>
      <c r="EU354" s="131"/>
      <c r="EV354" s="83"/>
      <c r="EW354" s="131"/>
      <c r="EX354" s="131"/>
      <c r="EY354" s="82"/>
      <c r="EZ354" s="131"/>
      <c r="FA354" s="131"/>
      <c r="FB354" s="131"/>
      <c r="FC354" s="131"/>
      <c r="FD354" s="83"/>
      <c r="FE354" s="131"/>
      <c r="FF354" s="131"/>
      <c r="FG354" s="82"/>
      <c r="FH354" s="131"/>
      <c r="FI354" s="175"/>
      <c r="FJ354" s="66"/>
      <c r="FK354" s="51"/>
    </row>
    <row r="355" spans="9:167" x14ac:dyDescent="0.2">
      <c r="I355" s="109"/>
      <c r="J355" s="58"/>
      <c r="K355" s="3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5"/>
      <c r="AA355" s="172">
        <f>K355^3+L355^3+M355^3+N355^3+O355^3+P355^3+Q355^3+R355^3+K356^3+L356^3+M356^3+N356^3+O356^3+P356^3+Q356^3+R356^3</f>
        <v>0</v>
      </c>
      <c r="AB355" s="125">
        <f t="shared" si="60"/>
        <v>0</v>
      </c>
      <c r="AC355" s="61"/>
      <c r="AD355" s="89"/>
      <c r="AE355" s="83"/>
      <c r="AF355" s="83"/>
      <c r="AG355" s="83"/>
      <c r="AH355" s="82"/>
      <c r="AI355" s="82"/>
      <c r="AJ355" s="82"/>
      <c r="AK355" s="82"/>
      <c r="AL355" s="83"/>
      <c r="AM355" s="83"/>
      <c r="AN355" s="83"/>
      <c r="AO355" s="83"/>
      <c r="AP355" s="82"/>
      <c r="AQ355" s="82"/>
      <c r="AR355" s="82"/>
      <c r="AS355" s="86"/>
      <c r="AT355" s="66"/>
      <c r="AU355" s="51"/>
      <c r="AW355" s="109"/>
      <c r="AX355" s="58"/>
      <c r="AY355" s="3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5"/>
      <c r="BO355" s="172">
        <f>AY355^3+AZ355^3+BA355^3+BB355^3+BC355^3+BD355^3+BE355^3+BF355^3+AY356^3+AZ356^3+BA356^3+BB356^3+BC356^3+BD356^3+BE356^3+BF356^3</f>
        <v>0</v>
      </c>
      <c r="BP355" s="125">
        <f t="shared" si="61"/>
        <v>0</v>
      </c>
      <c r="BQ355" s="61"/>
      <c r="BR355" s="89"/>
      <c r="BS355" s="83"/>
      <c r="BT355" s="83"/>
      <c r="BU355" s="83"/>
      <c r="BV355" s="83"/>
      <c r="BW355" s="83"/>
      <c r="BX355" s="83"/>
      <c r="BY355" s="83"/>
      <c r="BZ355" s="82"/>
      <c r="CA355" s="82"/>
      <c r="CB355" s="82"/>
      <c r="CC355" s="82"/>
      <c r="CD355" s="82"/>
      <c r="CE355" s="82"/>
      <c r="CF355" s="82"/>
      <c r="CG355" s="86"/>
      <c r="CH355" s="66"/>
      <c r="CI355" s="51"/>
      <c r="CK355" s="109"/>
      <c r="CL355" s="58"/>
      <c r="CM355" s="3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4"/>
      <c r="DB355" s="5"/>
      <c r="DC355" s="172">
        <f>CM355^3+CN355^3+CO355^3+CP355^3+CQ355^3+CR355^3+CS355^3+CT355^3+CM356^3+CN356^3+CO356^3+CP356^3+CQ356^3+CR356^3+CS356^3+CT356^3</f>
        <v>0</v>
      </c>
      <c r="DD355" s="125">
        <f t="shared" si="62"/>
        <v>0</v>
      </c>
      <c r="DE355" s="61"/>
      <c r="DF355" s="81"/>
      <c r="DG355" s="82"/>
      <c r="DH355" s="83"/>
      <c r="DI355" s="83"/>
      <c r="DJ355" s="82"/>
      <c r="DK355" s="82"/>
      <c r="DL355" s="83"/>
      <c r="DM355" s="83"/>
      <c r="DN355" s="82"/>
      <c r="DO355" s="82"/>
      <c r="DP355" s="83"/>
      <c r="DQ355" s="83"/>
      <c r="DR355" s="82"/>
      <c r="DS355" s="82"/>
      <c r="DT355" s="83"/>
      <c r="DU355" s="84"/>
      <c r="DV355" s="66"/>
      <c r="DW355" s="51"/>
      <c r="DY355" s="109"/>
      <c r="DZ355" s="58"/>
      <c r="EA355" s="3"/>
      <c r="EB355" s="4"/>
      <c r="EC355" s="4"/>
      <c r="ED355" s="4"/>
      <c r="EE355" s="4"/>
      <c r="EF355" s="4"/>
      <c r="EG355" s="4"/>
      <c r="EH355" s="4"/>
      <c r="EI355" s="4"/>
      <c r="EJ355" s="4"/>
      <c r="EK355" s="4"/>
      <c r="EL355" s="4"/>
      <c r="EM355" s="4"/>
      <c r="EN355" s="4"/>
      <c r="EO355" s="4"/>
      <c r="EP355" s="5"/>
      <c r="EQ355" s="172">
        <f>EA355^3+EB355^3+EC355^3+ED355^3+EE355^3+EF355^3+EG355^3+EH355^3+EA356^3+EB356^3+EC356^3+ED356^3+EE356^3+EF356^3+EG356^3+EH356^3</f>
        <v>0</v>
      </c>
      <c r="ER355" s="125">
        <f t="shared" si="63"/>
        <v>0</v>
      </c>
      <c r="ES355" s="61"/>
      <c r="ET355" s="174"/>
      <c r="EU355" s="83"/>
      <c r="EV355" s="131"/>
      <c r="EW355" s="131"/>
      <c r="EX355" s="131"/>
      <c r="EY355" s="131"/>
      <c r="EZ355" s="82"/>
      <c r="FA355" s="131"/>
      <c r="FB355" s="131"/>
      <c r="FC355" s="83"/>
      <c r="FD355" s="131"/>
      <c r="FE355" s="131"/>
      <c r="FF355" s="131"/>
      <c r="FG355" s="131"/>
      <c r="FH355" s="82"/>
      <c r="FI355" s="175"/>
      <c r="FJ355" s="66"/>
      <c r="FK355" s="51"/>
    </row>
    <row r="356" spans="9:167" x14ac:dyDescent="0.2">
      <c r="I356" s="109"/>
      <c r="J356" s="58"/>
      <c r="K356" s="3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5"/>
      <c r="AA356" s="172">
        <f>S355^3+T355^3+U355^3+V355^3+W355^3+X355^3+Y355^3+Z355^3+S356^3+T356^3+U356^3+V356^3+W356^3+X356^3+Y356^3+Z356^3</f>
        <v>0</v>
      </c>
      <c r="AB356" s="125">
        <f t="shared" si="60"/>
        <v>0</v>
      </c>
      <c r="AC356" s="61"/>
      <c r="AD356" s="89"/>
      <c r="AE356" s="83"/>
      <c r="AF356" s="83"/>
      <c r="AG356" s="83"/>
      <c r="AH356" s="82"/>
      <c r="AI356" s="82"/>
      <c r="AJ356" s="82"/>
      <c r="AK356" s="82"/>
      <c r="AL356" s="83"/>
      <c r="AM356" s="83"/>
      <c r="AN356" s="83"/>
      <c r="AO356" s="83"/>
      <c r="AP356" s="82"/>
      <c r="AQ356" s="82"/>
      <c r="AR356" s="82"/>
      <c r="AS356" s="86"/>
      <c r="AT356" s="66"/>
      <c r="AU356" s="51"/>
      <c r="AW356" s="109"/>
      <c r="AX356" s="58"/>
      <c r="AY356" s="3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5"/>
      <c r="BO356" s="172">
        <f>BG355^3+BH355^3+BI355^3+BJ355^3+BK355^3+BL355^3+BM355^3+BN355^3+BG356^3+BH356^3+BI356^3+BJ356^3+BK356^3+BL356^3+BM356^3+BN356^3</f>
        <v>0</v>
      </c>
      <c r="BP356" s="125">
        <f t="shared" si="61"/>
        <v>0</v>
      </c>
      <c r="BQ356" s="61"/>
      <c r="BR356" s="89"/>
      <c r="BS356" s="83"/>
      <c r="BT356" s="83"/>
      <c r="BU356" s="83"/>
      <c r="BV356" s="83"/>
      <c r="BW356" s="83"/>
      <c r="BX356" s="83"/>
      <c r="BY356" s="83"/>
      <c r="BZ356" s="82"/>
      <c r="CA356" s="82"/>
      <c r="CB356" s="82"/>
      <c r="CC356" s="82"/>
      <c r="CD356" s="82"/>
      <c r="CE356" s="82"/>
      <c r="CF356" s="82"/>
      <c r="CG356" s="86"/>
      <c r="CH356" s="66"/>
      <c r="CI356" s="51"/>
      <c r="CK356" s="109"/>
      <c r="CL356" s="58"/>
      <c r="CM356" s="3"/>
      <c r="CN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4"/>
      <c r="DB356" s="5"/>
      <c r="DC356" s="172">
        <f>CU355^3+CV355^3+CW355^3+CX355^3+CY355^3+CZ355^3+DA355^3+DB355^3+CU356^3+CV356^3+CW356^3+CX356^3+CY356^3+CZ356^3+DA356^3+DB356^3</f>
        <v>0</v>
      </c>
      <c r="DD356" s="125">
        <f t="shared" si="62"/>
        <v>0</v>
      </c>
      <c r="DE356" s="61"/>
      <c r="DF356" s="81"/>
      <c r="DG356" s="82"/>
      <c r="DH356" s="83"/>
      <c r="DI356" s="83"/>
      <c r="DJ356" s="82"/>
      <c r="DK356" s="82"/>
      <c r="DL356" s="83"/>
      <c r="DM356" s="83"/>
      <c r="DN356" s="82"/>
      <c r="DO356" s="82"/>
      <c r="DP356" s="83"/>
      <c r="DQ356" s="83"/>
      <c r="DR356" s="82"/>
      <c r="DS356" s="82"/>
      <c r="DT356" s="83"/>
      <c r="DU356" s="84"/>
      <c r="DV356" s="66"/>
      <c r="DW356" s="51"/>
      <c r="DY356" s="109"/>
      <c r="DZ356" s="58"/>
      <c r="EA356" s="3"/>
      <c r="EB356" s="4"/>
      <c r="EC356" s="4"/>
      <c r="ED356" s="4"/>
      <c r="EE356" s="4"/>
      <c r="EF356" s="4"/>
      <c r="EG356" s="4"/>
      <c r="EH356" s="4"/>
      <c r="EI356" s="4"/>
      <c r="EJ356" s="4"/>
      <c r="EK356" s="4"/>
      <c r="EL356" s="4"/>
      <c r="EM356" s="4"/>
      <c r="EN356" s="4"/>
      <c r="EO356" s="4"/>
      <c r="EP356" s="5"/>
      <c r="EQ356" s="172">
        <f>EI355^3+EJ355^3+EK355^3+EL355^3+EM355^3+EN355^3+EO355^3+EP355^3+EI356^3+EJ356^3+EK356^3+EL356^3+EM356^3+EN356^3+EO356^3+EP356^3</f>
        <v>0</v>
      </c>
      <c r="ER356" s="125">
        <f t="shared" si="63"/>
        <v>0</v>
      </c>
      <c r="ES356" s="61"/>
      <c r="ET356" s="89"/>
      <c r="EU356" s="131"/>
      <c r="EV356" s="131"/>
      <c r="EW356" s="131"/>
      <c r="EX356" s="131"/>
      <c r="EY356" s="131"/>
      <c r="EZ356" s="131"/>
      <c r="FA356" s="82"/>
      <c r="FB356" s="83"/>
      <c r="FC356" s="131"/>
      <c r="FD356" s="131"/>
      <c r="FE356" s="131"/>
      <c r="FF356" s="131"/>
      <c r="FG356" s="131"/>
      <c r="FH356" s="131"/>
      <c r="FI356" s="86"/>
      <c r="FJ356" s="66"/>
      <c r="FK356" s="51"/>
    </row>
    <row r="357" spans="9:167" x14ac:dyDescent="0.2">
      <c r="I357" s="109"/>
      <c r="J357" s="58"/>
      <c r="K357" s="3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5"/>
      <c r="AA357" s="172">
        <f>K357^3+L357^3+M357^3+N357^3+O357^3+P357^3+Q357^3+R357^3+K358^3+L358^3+M358^3+N358^3+O358^3+P358^3+Q358^3+R358^3</f>
        <v>0</v>
      </c>
      <c r="AB357" s="125">
        <f t="shared" si="60"/>
        <v>0</v>
      </c>
      <c r="AC357" s="95"/>
      <c r="AD357" s="81"/>
      <c r="AE357" s="82"/>
      <c r="AF357" s="82"/>
      <c r="AG357" s="82"/>
      <c r="AH357" s="83"/>
      <c r="AI357" s="83"/>
      <c r="AJ357" s="83"/>
      <c r="AK357" s="83"/>
      <c r="AL357" s="82"/>
      <c r="AM357" s="82"/>
      <c r="AN357" s="82"/>
      <c r="AO357" s="82"/>
      <c r="AP357" s="83"/>
      <c r="AQ357" s="83"/>
      <c r="AR357" s="83"/>
      <c r="AS357" s="84"/>
      <c r="AT357" s="66"/>
      <c r="AU357" s="51"/>
      <c r="AW357" s="109"/>
      <c r="AX357" s="58"/>
      <c r="AY357" s="3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5"/>
      <c r="BO357" s="172">
        <f>AY357^3+AZ357^3+BA357^3+BB357^3+BC357^3+BD357^3+BE357^3+BF357^3+AY358^3+AZ358^3+BA358^3+BB358^3+BC358^3+BD358^3+BE358^3+BF358^3</f>
        <v>0</v>
      </c>
      <c r="BP357" s="125">
        <f t="shared" si="61"/>
        <v>0</v>
      </c>
      <c r="BQ357" s="95"/>
      <c r="BR357" s="81"/>
      <c r="BS357" s="82"/>
      <c r="BT357" s="82"/>
      <c r="BU357" s="82"/>
      <c r="BV357" s="82"/>
      <c r="BW357" s="82"/>
      <c r="BX357" s="82"/>
      <c r="BY357" s="82"/>
      <c r="BZ357" s="83"/>
      <c r="CA357" s="83"/>
      <c r="CB357" s="83"/>
      <c r="CC357" s="83"/>
      <c r="CD357" s="83"/>
      <c r="CE357" s="83"/>
      <c r="CF357" s="83"/>
      <c r="CG357" s="84"/>
      <c r="CH357" s="66"/>
      <c r="CI357" s="51"/>
      <c r="CK357" s="109"/>
      <c r="CL357" s="58"/>
      <c r="CM357" s="3"/>
      <c r="CN357" s="4"/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4"/>
      <c r="DB357" s="5"/>
      <c r="DC357" s="172">
        <f>CM357^3+CN357^3+CO357^3+CP357^3+CQ357^3+CR357^3+CS357^3+CT357^3+CM358^3+CN358^3+CO358^3+CP358^3+CQ358^3+CR358^3+CS358^3+CT358^3</f>
        <v>0</v>
      </c>
      <c r="DD357" s="125">
        <f t="shared" si="62"/>
        <v>0</v>
      </c>
      <c r="DE357" s="95"/>
      <c r="DF357" s="89"/>
      <c r="DG357" s="83"/>
      <c r="DH357" s="82"/>
      <c r="DI357" s="82"/>
      <c r="DJ357" s="83"/>
      <c r="DK357" s="83"/>
      <c r="DL357" s="82"/>
      <c r="DM357" s="82"/>
      <c r="DN357" s="83"/>
      <c r="DO357" s="83"/>
      <c r="DP357" s="82"/>
      <c r="DQ357" s="82"/>
      <c r="DR357" s="83"/>
      <c r="DS357" s="83"/>
      <c r="DT357" s="82"/>
      <c r="DU357" s="86"/>
      <c r="DV357" s="66"/>
      <c r="DW357" s="51"/>
      <c r="DY357" s="109"/>
      <c r="DZ357" s="58"/>
      <c r="EA357" s="3"/>
      <c r="EB357" s="4"/>
      <c r="EC357" s="4"/>
      <c r="ED357" s="4"/>
      <c r="EE357" s="4"/>
      <c r="EF357" s="4"/>
      <c r="EG357" s="4"/>
      <c r="EH357" s="4"/>
      <c r="EI357" s="4"/>
      <c r="EJ357" s="4"/>
      <c r="EK357" s="4"/>
      <c r="EL357" s="4"/>
      <c r="EM357" s="4"/>
      <c r="EN357" s="4"/>
      <c r="EO357" s="4"/>
      <c r="EP357" s="5"/>
      <c r="EQ357" s="172">
        <f>EA357^3+EB357^3+EC357^3+ED357^3+EE357^3+EF357^3+EG357^3+EH357^3+EA358^3+EB358^3+EC358^3+ED358^3+EE358^3+EF358^3+EG358^3+EH358^3</f>
        <v>0</v>
      </c>
      <c r="ER357" s="125">
        <f t="shared" si="63"/>
        <v>0</v>
      </c>
      <c r="ES357" s="95"/>
      <c r="ET357" s="81"/>
      <c r="EU357" s="131"/>
      <c r="EV357" s="131"/>
      <c r="EW357" s="131"/>
      <c r="EX357" s="131"/>
      <c r="EY357" s="131"/>
      <c r="EZ357" s="131"/>
      <c r="FA357" s="83"/>
      <c r="FB357" s="82"/>
      <c r="FC357" s="131"/>
      <c r="FD357" s="131"/>
      <c r="FE357" s="131"/>
      <c r="FF357" s="131"/>
      <c r="FG357" s="131"/>
      <c r="FH357" s="131"/>
      <c r="FI357" s="84"/>
      <c r="FJ357" s="66"/>
      <c r="FK357" s="51"/>
    </row>
    <row r="358" spans="9:167" x14ac:dyDescent="0.2">
      <c r="I358" s="109"/>
      <c r="J358" s="58"/>
      <c r="K358" s="3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5"/>
      <c r="AA358" s="172">
        <f>S357^3+T357^3+U357^3+V357^3+W357^3+X357^3+Y357^3+Z357^3+S358^3+T358^3+U358^3+V358^3+W358^3+X358^3+Y358^3+Z358^3</f>
        <v>0</v>
      </c>
      <c r="AB358" s="125">
        <f t="shared" si="60"/>
        <v>0</v>
      </c>
      <c r="AC358" s="61"/>
      <c r="AD358" s="81"/>
      <c r="AE358" s="82"/>
      <c r="AF358" s="82"/>
      <c r="AG358" s="82"/>
      <c r="AH358" s="83"/>
      <c r="AI358" s="83"/>
      <c r="AJ358" s="83"/>
      <c r="AK358" s="83"/>
      <c r="AL358" s="82"/>
      <c r="AM358" s="82"/>
      <c r="AN358" s="82"/>
      <c r="AO358" s="82"/>
      <c r="AP358" s="83"/>
      <c r="AQ358" s="83"/>
      <c r="AR358" s="83"/>
      <c r="AS358" s="84"/>
      <c r="AT358" s="66"/>
      <c r="AU358" s="51"/>
      <c r="AW358" s="109"/>
      <c r="AX358" s="58"/>
      <c r="AY358" s="3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5"/>
      <c r="BO358" s="172">
        <f>BG357^3+BH357^3+BI357^3+BJ357^3+BK357^3+BL357^3+BM357^3+BN357^3+BG358^3+BH358^3+BI358^3+BJ358^3+BK358^3+BL358^3+BM358^3+BN358^3</f>
        <v>0</v>
      </c>
      <c r="BP358" s="125">
        <f t="shared" si="61"/>
        <v>0</v>
      </c>
      <c r="BQ358" s="61"/>
      <c r="BR358" s="81"/>
      <c r="BS358" s="82"/>
      <c r="BT358" s="82"/>
      <c r="BU358" s="82"/>
      <c r="BV358" s="82"/>
      <c r="BW358" s="82"/>
      <c r="BX358" s="82"/>
      <c r="BY358" s="82"/>
      <c r="BZ358" s="83"/>
      <c r="CA358" s="83"/>
      <c r="CB358" s="83"/>
      <c r="CC358" s="83"/>
      <c r="CD358" s="83"/>
      <c r="CE358" s="83"/>
      <c r="CF358" s="83"/>
      <c r="CG358" s="84"/>
      <c r="CH358" s="66"/>
      <c r="CI358" s="51"/>
      <c r="CK358" s="109"/>
      <c r="CL358" s="58"/>
      <c r="CM358" s="3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4"/>
      <c r="DB358" s="5"/>
      <c r="DC358" s="172">
        <f>CU357^3+CV357^3+CW357^3+CX357^3+CY357^3+CZ357^3+DA357^3+DB357^3+CU358^3+CV358^3+CW358^3+CX358^3+CY358^3+CZ358^3+DA358^3+DB358^3</f>
        <v>0</v>
      </c>
      <c r="DD358" s="125">
        <f t="shared" si="62"/>
        <v>0</v>
      </c>
      <c r="DE358" s="61"/>
      <c r="DF358" s="89"/>
      <c r="DG358" s="83"/>
      <c r="DH358" s="82"/>
      <c r="DI358" s="82"/>
      <c r="DJ358" s="83"/>
      <c r="DK358" s="83"/>
      <c r="DL358" s="82"/>
      <c r="DM358" s="82"/>
      <c r="DN358" s="83"/>
      <c r="DO358" s="83"/>
      <c r="DP358" s="82"/>
      <c r="DQ358" s="82"/>
      <c r="DR358" s="83"/>
      <c r="DS358" s="83"/>
      <c r="DT358" s="82"/>
      <c r="DU358" s="86"/>
      <c r="DV358" s="66"/>
      <c r="DW358" s="51"/>
      <c r="DY358" s="109"/>
      <c r="DZ358" s="58"/>
      <c r="EA358" s="3"/>
      <c r="EB358" s="4"/>
      <c r="EC358" s="4"/>
      <c r="ED358" s="4"/>
      <c r="EE358" s="4"/>
      <c r="EF358" s="4"/>
      <c r="EG358" s="4"/>
      <c r="EH358" s="4"/>
      <c r="EI358" s="4"/>
      <c r="EJ358" s="4"/>
      <c r="EK358" s="4"/>
      <c r="EL358" s="4"/>
      <c r="EM358" s="4"/>
      <c r="EN358" s="4"/>
      <c r="EO358" s="4"/>
      <c r="EP358" s="5"/>
      <c r="EQ358" s="172">
        <f>EI357^3+EJ357^3+EK357^3+EL357^3+EM357^3+EN357^3+EO357^3+EP357^3+EI358^3+EJ358^3+EK358^3+EL358^3+EM358^3+EN358^3+EO358^3+EP358^3</f>
        <v>0</v>
      </c>
      <c r="ER358" s="125">
        <f t="shared" si="63"/>
        <v>0</v>
      </c>
      <c r="ES358" s="61"/>
      <c r="ET358" s="174"/>
      <c r="EU358" s="82"/>
      <c r="EV358" s="131"/>
      <c r="EW358" s="131"/>
      <c r="EX358" s="131"/>
      <c r="EY358" s="131"/>
      <c r="EZ358" s="83"/>
      <c r="FA358" s="131"/>
      <c r="FB358" s="131"/>
      <c r="FC358" s="82"/>
      <c r="FD358" s="131"/>
      <c r="FE358" s="131"/>
      <c r="FF358" s="131"/>
      <c r="FG358" s="131"/>
      <c r="FH358" s="83"/>
      <c r="FI358" s="175"/>
      <c r="FJ358" s="66"/>
      <c r="FK358" s="51"/>
    </row>
    <row r="359" spans="9:167" x14ac:dyDescent="0.2">
      <c r="I359" s="109"/>
      <c r="J359" s="58"/>
      <c r="K359" s="3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5"/>
      <c r="AA359" s="172">
        <f>K359^3+L359^3+M359^3+N359^3+O359^3+P359^3+Q359^3+R359^3+K360^3+L360^3+M360^3+N360^3+O360^3+P360^3+Q360^3+R360^3</f>
        <v>0</v>
      </c>
      <c r="AB359" s="125">
        <f t="shared" si="60"/>
        <v>0</v>
      </c>
      <c r="AC359" s="61"/>
      <c r="AD359" s="81"/>
      <c r="AE359" s="82"/>
      <c r="AF359" s="82"/>
      <c r="AG359" s="82"/>
      <c r="AH359" s="83"/>
      <c r="AI359" s="83"/>
      <c r="AJ359" s="83"/>
      <c r="AK359" s="83"/>
      <c r="AL359" s="82"/>
      <c r="AM359" s="82"/>
      <c r="AN359" s="82"/>
      <c r="AO359" s="82"/>
      <c r="AP359" s="83"/>
      <c r="AQ359" s="83"/>
      <c r="AR359" s="83"/>
      <c r="AS359" s="84"/>
      <c r="AT359" s="66"/>
      <c r="AU359" s="51"/>
      <c r="AW359" s="109"/>
      <c r="AX359" s="58"/>
      <c r="AY359" s="3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5"/>
      <c r="BO359" s="172">
        <f>AY359^3+AZ359^3+BA359^3+BB359^3+BC359^3+BD359^3+BE359^3+BF359^3+AY360^3+AZ360^3+BA360^3+BB360^3+BC360^3+BD360^3+BE360^3+BF360^3</f>
        <v>0</v>
      </c>
      <c r="BP359" s="125">
        <f t="shared" si="61"/>
        <v>0</v>
      </c>
      <c r="BQ359" s="61"/>
      <c r="BR359" s="89"/>
      <c r="BS359" s="83"/>
      <c r="BT359" s="83"/>
      <c r="BU359" s="83"/>
      <c r="BV359" s="83"/>
      <c r="BW359" s="83"/>
      <c r="BX359" s="83"/>
      <c r="BY359" s="83"/>
      <c r="BZ359" s="82"/>
      <c r="CA359" s="82"/>
      <c r="CB359" s="82"/>
      <c r="CC359" s="82"/>
      <c r="CD359" s="82"/>
      <c r="CE359" s="82"/>
      <c r="CF359" s="82"/>
      <c r="CG359" s="86"/>
      <c r="CH359" s="66"/>
      <c r="CI359" s="51"/>
      <c r="CK359" s="109"/>
      <c r="CL359" s="58"/>
      <c r="CM359" s="3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4"/>
      <c r="DB359" s="5"/>
      <c r="DC359" s="172">
        <f>CM359^3+CN359^3+CO359^3+CP359^3+CQ359^3+CR359^3+CS359^3+CT359^3+CM360^3+CN360^3+CO360^3+CP360^3+CQ360^3+CR360^3+CS360^3+CT360^3</f>
        <v>0</v>
      </c>
      <c r="DD359" s="125">
        <f t="shared" si="62"/>
        <v>0</v>
      </c>
      <c r="DE359" s="61"/>
      <c r="DF359" s="89"/>
      <c r="DG359" s="83"/>
      <c r="DH359" s="82"/>
      <c r="DI359" s="82"/>
      <c r="DJ359" s="83"/>
      <c r="DK359" s="83"/>
      <c r="DL359" s="82"/>
      <c r="DM359" s="82"/>
      <c r="DN359" s="83"/>
      <c r="DO359" s="83"/>
      <c r="DP359" s="82"/>
      <c r="DQ359" s="82"/>
      <c r="DR359" s="83"/>
      <c r="DS359" s="83"/>
      <c r="DT359" s="82"/>
      <c r="DU359" s="86"/>
      <c r="DV359" s="66"/>
      <c r="DW359" s="51"/>
      <c r="DY359" s="109"/>
      <c r="DZ359" s="58"/>
      <c r="EA359" s="3"/>
      <c r="EB359" s="4"/>
      <c r="EC359" s="4"/>
      <c r="ED359" s="4"/>
      <c r="EE359" s="4"/>
      <c r="EF359" s="4"/>
      <c r="EG359" s="4"/>
      <c r="EH359" s="4"/>
      <c r="EI359" s="4"/>
      <c r="EJ359" s="4"/>
      <c r="EK359" s="4"/>
      <c r="EL359" s="4"/>
      <c r="EM359" s="4"/>
      <c r="EN359" s="4"/>
      <c r="EO359" s="4"/>
      <c r="EP359" s="5"/>
      <c r="EQ359" s="172">
        <f>EA359^3+EB359^3+EC359^3+ED359^3+EE359^3+EF359^3+EG359^3+EH359^3+EA360^3+EB360^3+EC360^3+ED360^3+EE360^3+EF360^3+EG360^3+EH360^3</f>
        <v>0</v>
      </c>
      <c r="ER359" s="125">
        <f t="shared" si="63"/>
        <v>0</v>
      </c>
      <c r="ES359" s="61"/>
      <c r="ET359" s="174"/>
      <c r="EU359" s="131"/>
      <c r="EV359" s="82"/>
      <c r="EW359" s="131"/>
      <c r="EX359" s="131"/>
      <c r="EY359" s="83"/>
      <c r="EZ359" s="131"/>
      <c r="FA359" s="131"/>
      <c r="FB359" s="131"/>
      <c r="FC359" s="131"/>
      <c r="FD359" s="82"/>
      <c r="FE359" s="131"/>
      <c r="FF359" s="131"/>
      <c r="FG359" s="83"/>
      <c r="FH359" s="131"/>
      <c r="FI359" s="175"/>
      <c r="FJ359" s="66"/>
      <c r="FK359" s="51"/>
    </row>
    <row r="360" spans="9:167" x14ac:dyDescent="0.2">
      <c r="I360" s="109"/>
      <c r="J360" s="58"/>
      <c r="K360" s="3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5"/>
      <c r="AA360" s="172">
        <f>S359^3+T359^3+U359^3+V359^3+W359^3+X359^3+Y359^3+Z359^3+S360^3+T360^3+U360^3+V360^3+W360^3+X360^3+Y360^3+Z360^3</f>
        <v>0</v>
      </c>
      <c r="AB360" s="125">
        <f t="shared" si="60"/>
        <v>0</v>
      </c>
      <c r="AC360" s="61"/>
      <c r="AD360" s="81"/>
      <c r="AE360" s="82"/>
      <c r="AF360" s="82"/>
      <c r="AG360" s="82"/>
      <c r="AH360" s="83"/>
      <c r="AI360" s="83"/>
      <c r="AJ360" s="83"/>
      <c r="AK360" s="83"/>
      <c r="AL360" s="82"/>
      <c r="AM360" s="82"/>
      <c r="AN360" s="82"/>
      <c r="AO360" s="82"/>
      <c r="AP360" s="83"/>
      <c r="AQ360" s="83"/>
      <c r="AR360" s="83"/>
      <c r="AS360" s="84"/>
      <c r="AT360" s="66"/>
      <c r="AU360" s="51"/>
      <c r="AW360" s="109"/>
      <c r="AX360" s="58"/>
      <c r="AY360" s="3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5"/>
      <c r="BO360" s="172">
        <f>BG359^3+BH359^3+BI359^3+BJ359^3+BK359^3+BL359^3+BM359^3+BN359^3+BG360^3+BH360^3+BI360^3+BJ360^3+BK360^3+BL360^3+BM360^3+BN360^3</f>
        <v>0</v>
      </c>
      <c r="BP360" s="125">
        <f t="shared" si="61"/>
        <v>0</v>
      </c>
      <c r="BQ360" s="61"/>
      <c r="BR360" s="89"/>
      <c r="BS360" s="83"/>
      <c r="BT360" s="83"/>
      <c r="BU360" s="83"/>
      <c r="BV360" s="83"/>
      <c r="BW360" s="83"/>
      <c r="BX360" s="83"/>
      <c r="BY360" s="83"/>
      <c r="BZ360" s="82"/>
      <c r="CA360" s="82"/>
      <c r="CB360" s="82"/>
      <c r="CC360" s="82"/>
      <c r="CD360" s="82"/>
      <c r="CE360" s="82"/>
      <c r="CF360" s="82"/>
      <c r="CG360" s="86"/>
      <c r="CH360" s="66"/>
      <c r="CI360" s="51"/>
      <c r="CK360" s="109"/>
      <c r="CL360" s="58"/>
      <c r="CM360" s="3"/>
      <c r="CN360" s="4"/>
      <c r="CO360" s="4"/>
      <c r="CP360" s="4"/>
      <c r="CQ360" s="4"/>
      <c r="CR360" s="4"/>
      <c r="CS360" s="4"/>
      <c r="CT360" s="4"/>
      <c r="CU360" s="4"/>
      <c r="CV360" s="4"/>
      <c r="CW360" s="4"/>
      <c r="CX360" s="4"/>
      <c r="CY360" s="4"/>
      <c r="CZ360" s="4"/>
      <c r="DA360" s="4"/>
      <c r="DB360" s="5"/>
      <c r="DC360" s="172">
        <f>CU359^3+CV359^3+CW359^3+CX359^3+CY359^3+CZ359^3+DA359^3+DB359^3+CU360^3+CV360^3+CW360^3+CX360^3+CY360^3+CZ360^3+DA360^3+DB360^3</f>
        <v>0</v>
      </c>
      <c r="DD360" s="125">
        <f t="shared" si="62"/>
        <v>0</v>
      </c>
      <c r="DE360" s="61"/>
      <c r="DF360" s="89"/>
      <c r="DG360" s="83"/>
      <c r="DH360" s="82"/>
      <c r="DI360" s="82"/>
      <c r="DJ360" s="83"/>
      <c r="DK360" s="83"/>
      <c r="DL360" s="82"/>
      <c r="DM360" s="82"/>
      <c r="DN360" s="83"/>
      <c r="DO360" s="83"/>
      <c r="DP360" s="82"/>
      <c r="DQ360" s="82"/>
      <c r="DR360" s="83"/>
      <c r="DS360" s="83"/>
      <c r="DT360" s="82"/>
      <c r="DU360" s="86"/>
      <c r="DV360" s="66"/>
      <c r="DW360" s="51"/>
      <c r="DY360" s="109"/>
      <c r="DZ360" s="58"/>
      <c r="EA360" s="3"/>
      <c r="EB360" s="4"/>
      <c r="EC360" s="4"/>
      <c r="ED360" s="4"/>
      <c r="EE360" s="4"/>
      <c r="EF360" s="4"/>
      <c r="EG360" s="4"/>
      <c r="EH360" s="4"/>
      <c r="EI360" s="4"/>
      <c r="EJ360" s="4"/>
      <c r="EK360" s="4"/>
      <c r="EL360" s="4"/>
      <c r="EM360" s="4"/>
      <c r="EN360" s="4"/>
      <c r="EO360" s="4"/>
      <c r="EP360" s="5"/>
      <c r="EQ360" s="172">
        <f>EI359^3+EJ359^3+EK359^3+EL359^3+EM359^3+EN359^3+EO359^3+EP359^3+EI360^3+EJ360^3+EK360^3+EL360^3+EM360^3+EN360^3+EO360^3+EP360^3</f>
        <v>0</v>
      </c>
      <c r="ER360" s="125">
        <f t="shared" si="63"/>
        <v>0</v>
      </c>
      <c r="ES360" s="61"/>
      <c r="ET360" s="174"/>
      <c r="EU360" s="131"/>
      <c r="EV360" s="131"/>
      <c r="EW360" s="82"/>
      <c r="EX360" s="83"/>
      <c r="EY360" s="131"/>
      <c r="EZ360" s="131"/>
      <c r="FA360" s="131"/>
      <c r="FB360" s="131"/>
      <c r="FC360" s="131"/>
      <c r="FD360" s="131"/>
      <c r="FE360" s="82"/>
      <c r="FF360" s="83"/>
      <c r="FG360" s="131"/>
      <c r="FH360" s="131"/>
      <c r="FI360" s="175"/>
      <c r="FJ360" s="66"/>
      <c r="FK360" s="51"/>
    </row>
    <row r="361" spans="9:167" x14ac:dyDescent="0.2">
      <c r="I361" s="109"/>
      <c r="J361" s="58"/>
      <c r="K361" s="3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5"/>
      <c r="AA361" s="172">
        <f>K361^3+L361^3+M361^3+N361^3+O361^3+P361^3+Q361^3+R361^3+K362^3+L362^3+M362^3+N362^3+O362^3+P362^3+Q362^3+R362^3</f>
        <v>0</v>
      </c>
      <c r="AB361" s="125">
        <f t="shared" si="60"/>
        <v>0</v>
      </c>
      <c r="AC361" s="61"/>
      <c r="AD361" s="89"/>
      <c r="AE361" s="83"/>
      <c r="AF361" s="83"/>
      <c r="AG361" s="83"/>
      <c r="AH361" s="82"/>
      <c r="AI361" s="82"/>
      <c r="AJ361" s="82"/>
      <c r="AK361" s="82"/>
      <c r="AL361" s="83"/>
      <c r="AM361" s="83"/>
      <c r="AN361" s="83"/>
      <c r="AO361" s="83"/>
      <c r="AP361" s="82"/>
      <c r="AQ361" s="82"/>
      <c r="AR361" s="82"/>
      <c r="AS361" s="86"/>
      <c r="AT361" s="66"/>
      <c r="AU361" s="51"/>
      <c r="AW361" s="109"/>
      <c r="AX361" s="58"/>
      <c r="AY361" s="3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5"/>
      <c r="BO361" s="172">
        <f>AY361^3+AZ361^3+BA361^3+BB361^3+BC361^3+BD361^3+BE361^3+BF361^3+AY362^3+AZ362^3+BA362^3+BB362^3+BC362^3+BD362^3+BE362^3+BF362^3</f>
        <v>0</v>
      </c>
      <c r="BP361" s="125">
        <f t="shared" si="61"/>
        <v>0</v>
      </c>
      <c r="BQ361" s="61"/>
      <c r="BR361" s="81"/>
      <c r="BS361" s="82"/>
      <c r="BT361" s="82"/>
      <c r="BU361" s="82"/>
      <c r="BV361" s="82"/>
      <c r="BW361" s="82"/>
      <c r="BX361" s="82"/>
      <c r="BY361" s="82"/>
      <c r="BZ361" s="83"/>
      <c r="CA361" s="83"/>
      <c r="CB361" s="83"/>
      <c r="CC361" s="83"/>
      <c r="CD361" s="83"/>
      <c r="CE361" s="83"/>
      <c r="CF361" s="83"/>
      <c r="CG361" s="84"/>
      <c r="CH361" s="66"/>
      <c r="CI361" s="51"/>
      <c r="CK361" s="109"/>
      <c r="CL361" s="58"/>
      <c r="CM361" s="3"/>
      <c r="CN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4"/>
      <c r="DB361" s="5"/>
      <c r="DC361" s="172">
        <f>CM361^3+CN361^3+CO361^3+CP361^3+CQ361^3+CR361^3+CS361^3+CT361^3+CM362^3+CN362^3+CO362^3+CP362^3+CQ362^3+CR362^3+CS362^3+CT362^3</f>
        <v>0</v>
      </c>
      <c r="DD361" s="125">
        <f t="shared" si="62"/>
        <v>0</v>
      </c>
      <c r="DE361" s="61"/>
      <c r="DF361" s="89"/>
      <c r="DG361" s="83"/>
      <c r="DH361" s="82"/>
      <c r="DI361" s="82"/>
      <c r="DJ361" s="83"/>
      <c r="DK361" s="83"/>
      <c r="DL361" s="82"/>
      <c r="DM361" s="82"/>
      <c r="DN361" s="83"/>
      <c r="DO361" s="83"/>
      <c r="DP361" s="82"/>
      <c r="DQ361" s="82"/>
      <c r="DR361" s="83"/>
      <c r="DS361" s="83"/>
      <c r="DT361" s="82"/>
      <c r="DU361" s="86"/>
      <c r="DV361" s="66"/>
      <c r="DW361" s="51"/>
      <c r="DY361" s="109"/>
      <c r="DZ361" s="58"/>
      <c r="EA361" s="3"/>
      <c r="EB361" s="4"/>
      <c r="EC361" s="4"/>
      <c r="ED361" s="4"/>
      <c r="EE361" s="4"/>
      <c r="EF361" s="4"/>
      <c r="EG361" s="4"/>
      <c r="EH361" s="4"/>
      <c r="EI361" s="4"/>
      <c r="EJ361" s="4"/>
      <c r="EK361" s="4"/>
      <c r="EL361" s="4"/>
      <c r="EM361" s="4"/>
      <c r="EN361" s="4"/>
      <c r="EO361" s="4"/>
      <c r="EP361" s="5"/>
      <c r="EQ361" s="172">
        <f>EA361^3+EB361^3+EC361^3+ED361^3+EE361^3+EF361^3+EG361^3+EH361^3+EA362^3+EB362^3+EC362^3+ED362^3+EE362^3+EF362^3+EG362^3+EH362^3</f>
        <v>0</v>
      </c>
      <c r="ER361" s="125">
        <f t="shared" si="63"/>
        <v>0</v>
      </c>
      <c r="ES361" s="61"/>
      <c r="ET361" s="174"/>
      <c r="EU361" s="131"/>
      <c r="EV361" s="131"/>
      <c r="EW361" s="83"/>
      <c r="EX361" s="82"/>
      <c r="EY361" s="131"/>
      <c r="EZ361" s="131"/>
      <c r="FA361" s="131"/>
      <c r="FB361" s="131"/>
      <c r="FC361" s="131"/>
      <c r="FD361" s="131"/>
      <c r="FE361" s="83"/>
      <c r="FF361" s="82"/>
      <c r="FG361" s="131"/>
      <c r="FH361" s="131"/>
      <c r="FI361" s="175"/>
      <c r="FJ361" s="66"/>
      <c r="FK361" s="51"/>
    </row>
    <row r="362" spans="9:167" x14ac:dyDescent="0.2">
      <c r="I362" s="109"/>
      <c r="J362" s="58"/>
      <c r="K362" s="3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5"/>
      <c r="AA362" s="172">
        <f>S361^3+T361^3+U361^3+V361^3+W361^3+X361^3+Y361^3+Z361^3+S362^3+T362^3+U362^3+V362^3+W362^3+X362^3+Y362^3+Z362^3</f>
        <v>0</v>
      </c>
      <c r="AB362" s="125">
        <f t="shared" si="60"/>
        <v>0</v>
      </c>
      <c r="AC362" s="61"/>
      <c r="AD362" s="89"/>
      <c r="AE362" s="83"/>
      <c r="AF362" s="83"/>
      <c r="AG362" s="83"/>
      <c r="AH362" s="82"/>
      <c r="AI362" s="82"/>
      <c r="AJ362" s="82"/>
      <c r="AK362" s="82"/>
      <c r="AL362" s="83"/>
      <c r="AM362" s="83"/>
      <c r="AN362" s="83"/>
      <c r="AO362" s="83"/>
      <c r="AP362" s="82"/>
      <c r="AQ362" s="82"/>
      <c r="AR362" s="82"/>
      <c r="AS362" s="86"/>
      <c r="AT362" s="66"/>
      <c r="AU362" s="51"/>
      <c r="AW362" s="109"/>
      <c r="AX362" s="58"/>
      <c r="AY362" s="3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5"/>
      <c r="BO362" s="172">
        <f>BG361^3+BH361^3+BI361^3+BJ361^3+BK361^3+BL361^3+BM361^3+BN361^3+BG362^3+BH362^3+BI362^3+BJ362^3+BK362^3+BL362^3+BM362^3+BN362^3</f>
        <v>0</v>
      </c>
      <c r="BP362" s="125">
        <f t="shared" si="61"/>
        <v>0</v>
      </c>
      <c r="BQ362" s="61"/>
      <c r="BR362" s="81"/>
      <c r="BS362" s="82"/>
      <c r="BT362" s="82"/>
      <c r="BU362" s="82"/>
      <c r="BV362" s="82"/>
      <c r="BW362" s="82"/>
      <c r="BX362" s="82"/>
      <c r="BY362" s="82"/>
      <c r="BZ362" s="83"/>
      <c r="CA362" s="83"/>
      <c r="CB362" s="83"/>
      <c r="CC362" s="83"/>
      <c r="CD362" s="83"/>
      <c r="CE362" s="83"/>
      <c r="CF362" s="83"/>
      <c r="CG362" s="84"/>
      <c r="CH362" s="66"/>
      <c r="CI362" s="51"/>
      <c r="CK362" s="109"/>
      <c r="CL362" s="58"/>
      <c r="CM362" s="3"/>
      <c r="CN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/>
      <c r="DA362" s="4"/>
      <c r="DB362" s="5"/>
      <c r="DC362" s="172">
        <f>CU361^3+CV361^3+CW361^3+CX361^3+CY361^3+CZ361^3+DA361^3+DB361^3+CU362^3+CV362^3+CW362^3+CX362^3+CY362^3+CZ362^3+DA362^3+DB362^3</f>
        <v>0</v>
      </c>
      <c r="DD362" s="125">
        <f t="shared" si="62"/>
        <v>0</v>
      </c>
      <c r="DE362" s="61"/>
      <c r="DF362" s="89"/>
      <c r="DG362" s="83"/>
      <c r="DH362" s="82"/>
      <c r="DI362" s="82"/>
      <c r="DJ362" s="83"/>
      <c r="DK362" s="83"/>
      <c r="DL362" s="82"/>
      <c r="DM362" s="82"/>
      <c r="DN362" s="83"/>
      <c r="DO362" s="83"/>
      <c r="DP362" s="82"/>
      <c r="DQ362" s="82"/>
      <c r="DR362" s="83"/>
      <c r="DS362" s="83"/>
      <c r="DT362" s="82"/>
      <c r="DU362" s="86"/>
      <c r="DV362" s="66"/>
      <c r="DW362" s="51"/>
      <c r="DY362" s="109"/>
      <c r="DZ362" s="58"/>
      <c r="EA362" s="3"/>
      <c r="EB362" s="4"/>
      <c r="EC362" s="4"/>
      <c r="ED362" s="4"/>
      <c r="EE362" s="4"/>
      <c r="EF362" s="4"/>
      <c r="EG362" s="4"/>
      <c r="EH362" s="4"/>
      <c r="EI362" s="4"/>
      <c r="EJ362" s="4"/>
      <c r="EK362" s="4"/>
      <c r="EL362" s="4"/>
      <c r="EM362" s="4"/>
      <c r="EN362" s="4"/>
      <c r="EO362" s="4"/>
      <c r="EP362" s="5"/>
      <c r="EQ362" s="172">
        <f>EI361^3+EJ361^3+EK361^3+EL361^3+EM361^3+EN361^3+EO361^3+EP361^3+EI362^3+EJ362^3+EK362^3+EL362^3+EM362^3+EN362^3+EO362^3+EP362^3</f>
        <v>0</v>
      </c>
      <c r="ER362" s="125">
        <f t="shared" si="63"/>
        <v>0</v>
      </c>
      <c r="ES362" s="61"/>
      <c r="ET362" s="174"/>
      <c r="EU362" s="131"/>
      <c r="EV362" s="83"/>
      <c r="EW362" s="131"/>
      <c r="EX362" s="131"/>
      <c r="EY362" s="82"/>
      <c r="EZ362" s="131"/>
      <c r="FA362" s="131"/>
      <c r="FB362" s="131"/>
      <c r="FC362" s="131"/>
      <c r="FD362" s="83"/>
      <c r="FE362" s="131"/>
      <c r="FF362" s="131"/>
      <c r="FG362" s="82"/>
      <c r="FH362" s="131"/>
      <c r="FI362" s="175"/>
      <c r="FJ362" s="66"/>
      <c r="FK362" s="51"/>
    </row>
    <row r="363" spans="9:167" x14ac:dyDescent="0.2">
      <c r="I363" s="109"/>
      <c r="J363" s="58"/>
      <c r="K363" s="3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5"/>
      <c r="AA363" s="172">
        <f>K363^3+L363^3+M363^3+N363^3+O363^3+P363^3+Q363^3+R363^3+K364^3+L364^3+M364^3+N364^3+O364^3+P364^3+Q364^3+R364^3</f>
        <v>0</v>
      </c>
      <c r="AB363" s="125">
        <f t="shared" si="60"/>
        <v>0</v>
      </c>
      <c r="AC363" s="61"/>
      <c r="AD363" s="89"/>
      <c r="AE363" s="83"/>
      <c r="AF363" s="83"/>
      <c r="AG363" s="83"/>
      <c r="AH363" s="82"/>
      <c r="AI363" s="82"/>
      <c r="AJ363" s="82"/>
      <c r="AK363" s="82"/>
      <c r="AL363" s="83"/>
      <c r="AM363" s="83"/>
      <c r="AN363" s="83"/>
      <c r="AO363" s="83"/>
      <c r="AP363" s="82"/>
      <c r="AQ363" s="82"/>
      <c r="AR363" s="82"/>
      <c r="AS363" s="86"/>
      <c r="AT363" s="66"/>
      <c r="AU363" s="51"/>
      <c r="AW363" s="109"/>
      <c r="AX363" s="58"/>
      <c r="AY363" s="3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5"/>
      <c r="BO363" s="172">
        <f>AY363^3+AZ363^3+BA363^3+BB363^3+BC363^3+BD363^3+BE363^3+BF363^3+AY364^3+AZ364^3+BA364^3+BB364^3+BC364^3+BD364^3+BE364^3+BF364^3</f>
        <v>0</v>
      </c>
      <c r="BP363" s="125">
        <f t="shared" si="61"/>
        <v>0</v>
      </c>
      <c r="BQ363" s="61"/>
      <c r="BR363" s="89"/>
      <c r="BS363" s="83"/>
      <c r="BT363" s="83"/>
      <c r="BU363" s="83"/>
      <c r="BV363" s="83"/>
      <c r="BW363" s="83"/>
      <c r="BX363" s="83"/>
      <c r="BY363" s="83"/>
      <c r="BZ363" s="82"/>
      <c r="CA363" s="82"/>
      <c r="CB363" s="82"/>
      <c r="CC363" s="82"/>
      <c r="CD363" s="82"/>
      <c r="CE363" s="82"/>
      <c r="CF363" s="82"/>
      <c r="CG363" s="86"/>
      <c r="CH363" s="66"/>
      <c r="CI363" s="51"/>
      <c r="CK363" s="109"/>
      <c r="CL363" s="58"/>
      <c r="CM363" s="3"/>
      <c r="CN363" s="4"/>
      <c r="CO363" s="4"/>
      <c r="CP363" s="4"/>
      <c r="CQ363" s="4"/>
      <c r="CR363" s="4"/>
      <c r="CS363" s="4"/>
      <c r="CT363" s="4"/>
      <c r="CU363" s="4"/>
      <c r="CV363" s="4"/>
      <c r="CW363" s="4"/>
      <c r="CX363" s="4"/>
      <c r="CY363" s="4"/>
      <c r="CZ363" s="4"/>
      <c r="DA363" s="4"/>
      <c r="DB363" s="5"/>
      <c r="DC363" s="172">
        <f>CM363^3+CN363^3+CO363^3+CP363^3+CQ363^3+CR363^3+CS363^3+CT363^3+CM364^3+CN364^3+CO364^3+CP364^3+CQ364^3+CR364^3+CS364^3+CT364^3</f>
        <v>0</v>
      </c>
      <c r="DD363" s="125">
        <f t="shared" si="62"/>
        <v>0</v>
      </c>
      <c r="DE363" s="61"/>
      <c r="DF363" s="89"/>
      <c r="DG363" s="83"/>
      <c r="DH363" s="82"/>
      <c r="DI363" s="82"/>
      <c r="DJ363" s="83"/>
      <c r="DK363" s="83"/>
      <c r="DL363" s="82"/>
      <c r="DM363" s="82"/>
      <c r="DN363" s="83"/>
      <c r="DO363" s="83"/>
      <c r="DP363" s="82"/>
      <c r="DQ363" s="82"/>
      <c r="DR363" s="83"/>
      <c r="DS363" s="83"/>
      <c r="DT363" s="82"/>
      <c r="DU363" s="86"/>
      <c r="DV363" s="66"/>
      <c r="DW363" s="51"/>
      <c r="DY363" s="109"/>
      <c r="DZ363" s="58"/>
      <c r="EA363" s="3"/>
      <c r="EB363" s="4"/>
      <c r="EC363" s="4"/>
      <c r="ED363" s="4"/>
      <c r="EE363" s="4"/>
      <c r="EF363" s="4"/>
      <c r="EG363" s="4"/>
      <c r="EH363" s="4"/>
      <c r="EI363" s="4"/>
      <c r="EJ363" s="4"/>
      <c r="EK363" s="4"/>
      <c r="EL363" s="4"/>
      <c r="EM363" s="4"/>
      <c r="EN363" s="4"/>
      <c r="EO363" s="4"/>
      <c r="EP363" s="5"/>
      <c r="EQ363" s="172">
        <f>EA363^3+EB363^3+EC363^3+ED363^3+EE363^3+EF363^3+EG363^3+EH363^3+EA364^3+EB364^3+EC364^3+ED364^3+EE364^3+EF364^3+EG364^3+EH364^3</f>
        <v>0</v>
      </c>
      <c r="ER363" s="125">
        <f t="shared" si="63"/>
        <v>0</v>
      </c>
      <c r="ES363" s="61"/>
      <c r="ET363" s="174"/>
      <c r="EU363" s="83"/>
      <c r="EV363" s="131"/>
      <c r="EW363" s="131"/>
      <c r="EX363" s="131"/>
      <c r="EY363" s="131"/>
      <c r="EZ363" s="82"/>
      <c r="FA363" s="131"/>
      <c r="FB363" s="131"/>
      <c r="FC363" s="83"/>
      <c r="FD363" s="131"/>
      <c r="FE363" s="131"/>
      <c r="FF363" s="131"/>
      <c r="FG363" s="131"/>
      <c r="FH363" s="82"/>
      <c r="FI363" s="175"/>
      <c r="FJ363" s="66"/>
      <c r="FK363" s="51"/>
    </row>
    <row r="364" spans="9:167" x14ac:dyDescent="0.2">
      <c r="I364" s="109"/>
      <c r="J364" s="58"/>
      <c r="K364" s="7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9"/>
      <c r="AA364" s="172">
        <f>S363^3+T363^3+U363^3+V363^3+W363^3+X363^3+Y363^3+Z363^3+S364^3+T364^3+U364^3+V364^3+W364^3+X364^3+Y364^3+Z364^3</f>
        <v>0</v>
      </c>
      <c r="AB364" s="125">
        <f t="shared" si="60"/>
        <v>0</v>
      </c>
      <c r="AC364" s="61"/>
      <c r="AD364" s="116"/>
      <c r="AE364" s="117"/>
      <c r="AF364" s="117"/>
      <c r="AG364" s="117"/>
      <c r="AH364" s="118"/>
      <c r="AI364" s="118"/>
      <c r="AJ364" s="118"/>
      <c r="AK364" s="118"/>
      <c r="AL364" s="117"/>
      <c r="AM364" s="117"/>
      <c r="AN364" s="117"/>
      <c r="AO364" s="117"/>
      <c r="AP364" s="118"/>
      <c r="AQ364" s="118"/>
      <c r="AR364" s="118"/>
      <c r="AS364" s="119"/>
      <c r="AT364" s="32"/>
      <c r="AU364" s="115"/>
      <c r="AW364" s="109"/>
      <c r="AX364" s="58"/>
      <c r="AY364" s="7"/>
      <c r="AZ364" s="8"/>
      <c r="BA364" s="8"/>
      <c r="BB364" s="8"/>
      <c r="BC364" s="8"/>
      <c r="BD364" s="8"/>
      <c r="BE364" s="8"/>
      <c r="BF364" s="8"/>
      <c r="BG364" s="8"/>
      <c r="BH364" s="8"/>
      <c r="BI364" s="8"/>
      <c r="BJ364" s="8"/>
      <c r="BK364" s="8"/>
      <c r="BL364" s="8"/>
      <c r="BM364" s="8"/>
      <c r="BN364" s="9"/>
      <c r="BO364" s="172">
        <f>BG363^3+BH363^3+BI363^3+BJ363^3+BK363^3+BL363^3+BM363^3+BN363^3+BG364^3+BH364^3+BI364^3+BJ364^3+BK364^3+BL364^3+BM364^3+BN364^3</f>
        <v>0</v>
      </c>
      <c r="BP364" s="125">
        <f t="shared" si="61"/>
        <v>0</v>
      </c>
      <c r="BQ364" s="61"/>
      <c r="BR364" s="116"/>
      <c r="BS364" s="117"/>
      <c r="BT364" s="117"/>
      <c r="BU364" s="117"/>
      <c r="BV364" s="117"/>
      <c r="BW364" s="117"/>
      <c r="BX364" s="117"/>
      <c r="BY364" s="117"/>
      <c r="BZ364" s="118"/>
      <c r="CA364" s="118"/>
      <c r="CB364" s="118"/>
      <c r="CC364" s="118"/>
      <c r="CD364" s="118"/>
      <c r="CE364" s="118"/>
      <c r="CF364" s="118"/>
      <c r="CG364" s="119"/>
      <c r="CH364" s="32"/>
      <c r="CI364" s="115"/>
      <c r="CK364" s="109"/>
      <c r="CL364" s="58"/>
      <c r="CM364" s="7"/>
      <c r="CN364" s="8"/>
      <c r="CO364" s="8"/>
      <c r="CP364" s="8"/>
      <c r="CQ364" s="8"/>
      <c r="CR364" s="8"/>
      <c r="CS364" s="8"/>
      <c r="CT364" s="8"/>
      <c r="CU364" s="8"/>
      <c r="CV364" s="8"/>
      <c r="CW364" s="8"/>
      <c r="CX364" s="8"/>
      <c r="CY364" s="8"/>
      <c r="CZ364" s="8"/>
      <c r="DA364" s="8"/>
      <c r="DB364" s="9"/>
      <c r="DC364" s="172">
        <f>CU363^3+CV363^3+CW363^3+CX363^3+CY363^3+CZ363^3+DA363^3+DB363^3+CU364^3+CV364^3+CW364^3+CX364^3+CY364^3+CZ364^3+DA364^3+DB364^3</f>
        <v>0</v>
      </c>
      <c r="DD364" s="125">
        <f t="shared" si="62"/>
        <v>0</v>
      </c>
      <c r="DE364" s="61"/>
      <c r="DF364" s="116"/>
      <c r="DG364" s="117"/>
      <c r="DH364" s="118"/>
      <c r="DI364" s="118"/>
      <c r="DJ364" s="117"/>
      <c r="DK364" s="117"/>
      <c r="DL364" s="118"/>
      <c r="DM364" s="118"/>
      <c r="DN364" s="117"/>
      <c r="DO364" s="117"/>
      <c r="DP364" s="118"/>
      <c r="DQ364" s="118"/>
      <c r="DR364" s="117"/>
      <c r="DS364" s="117"/>
      <c r="DT364" s="118"/>
      <c r="DU364" s="119"/>
      <c r="DV364" s="32"/>
      <c r="DW364" s="115"/>
      <c r="DY364" s="109"/>
      <c r="DZ364" s="58"/>
      <c r="EA364" s="7"/>
      <c r="EB364" s="8"/>
      <c r="EC364" s="8"/>
      <c r="ED364" s="8"/>
      <c r="EE364" s="8"/>
      <c r="EF364" s="8"/>
      <c r="EG364" s="8"/>
      <c r="EH364" s="8"/>
      <c r="EI364" s="8"/>
      <c r="EJ364" s="8"/>
      <c r="EK364" s="8"/>
      <c r="EL364" s="8"/>
      <c r="EM364" s="8"/>
      <c r="EN364" s="8"/>
      <c r="EO364" s="8"/>
      <c r="EP364" s="9"/>
      <c r="EQ364" s="172">
        <f>EI363^3+EJ363^3+EK363^3+EL363^3+EM363^3+EN363^3+EO363^3+EP363^3+EI364^3+EJ364^3+EK364^3+EL364^3+EM364^3+EN364^3+EO364^3+EP364^3</f>
        <v>0</v>
      </c>
      <c r="ER364" s="125">
        <f t="shared" si="63"/>
        <v>0</v>
      </c>
      <c r="ES364" s="61"/>
      <c r="ET364" s="116"/>
      <c r="EU364" s="176"/>
      <c r="EV364" s="176"/>
      <c r="EW364" s="176"/>
      <c r="EX364" s="176"/>
      <c r="EY364" s="176"/>
      <c r="EZ364" s="176"/>
      <c r="FA364" s="118"/>
      <c r="FB364" s="117"/>
      <c r="FC364" s="176"/>
      <c r="FD364" s="176"/>
      <c r="FE364" s="176"/>
      <c r="FF364" s="176"/>
      <c r="FG364" s="176"/>
      <c r="FH364" s="176"/>
      <c r="FI364" s="119"/>
      <c r="FJ364" s="32"/>
      <c r="FK364" s="115"/>
    </row>
    <row r="365" spans="9:167" x14ac:dyDescent="0.2">
      <c r="I365" s="109"/>
      <c r="J365" s="58"/>
      <c r="K365" s="121">
        <f>K349^3+K350^3+K351^3+K352^3+K353^3+K354^3+K355^3+K356^3+L349^3+L350^3+L351^3+L352^3+L353^3+L354^3+L355^3+L356^3</f>
        <v>0</v>
      </c>
      <c r="L365" s="122">
        <f>K364^3+K363^3+K362^3+K361^3+K360^3+K359^3+K358^3+K357^3+L364^3+L363^3+L362^3+L361^3+L360^3+L359^3+L358^3+L357^3</f>
        <v>0</v>
      </c>
      <c r="M365" s="122">
        <f>M349^3+M350^3+M351^3+M352^3+M353^3+M354^3+M355^3+M356^3+N349^3+N350^3+N351^3+N352^3+N353^3+N354^3+N355^3+N356^3</f>
        <v>0</v>
      </c>
      <c r="N365" s="122">
        <f>M364^3+M363^3+M362^3+M361^3+M360^3+M359^3+M358^3+M357^3+N364^3+N363^3+N362^3+N361^3+N360^3+N359^3+N358^3+N357^3</f>
        <v>0</v>
      </c>
      <c r="O365" s="122">
        <f>O349^3+O350^3+O351^3+O352^3+O353^3+O354^3+O355^3+O356^3+P349^3+P350^3+P351^3+P352^3+P353^3+P354^3+P355^3+P356^3</f>
        <v>0</v>
      </c>
      <c r="P365" s="122">
        <f>O364^3+O363^3+O362^3+O361^3+O360^3+O359^3+O358^3+O357^3+P364^3+P363^3+P362^3+P361^3+P360^3+P359^3+P358^3+P357^3</f>
        <v>0</v>
      </c>
      <c r="Q365" s="122">
        <f>Q349^3+Q350^3+Q351^3+Q352^3+Q353^3+Q354^3+Q355^3+Q356^3+R349^3+R350^3+R351^3+R352^3+R353^3+R354^3+R355^3+R356^3</f>
        <v>0</v>
      </c>
      <c r="R365" s="122">
        <f>Q364^3+Q363^3+Q362^3+Q361^3+Q360^3+Q359^3+Q358^3+Q357^3+R364^3+R363^3+R362^3+R361^3+R360^3+R359^3+R358^3+R357^3</f>
        <v>0</v>
      </c>
      <c r="S365" s="122">
        <f>S349^3+S350^3+S351^3+S352^3+S353^3+S354^3+S355^3+S356^3+T349^3+T350^3+T351^3+T352^3+T353^3+T354^3+T355^3+T356^3</f>
        <v>0</v>
      </c>
      <c r="T365" s="122">
        <f>S364^3+S363^3+S362^3+S361^3+S360^3+S359^3+S358^3+S357^3+T364^3+T363^3+T362^3+T361^3+T360^3+T359^3+T358^3+T357^3</f>
        <v>0</v>
      </c>
      <c r="U365" s="122">
        <f>U349^3+U350^3+U351^3+U352^3+U353^3+U354^3+U355^3+U356^3+V349^3+V350^3+V351^3+V352^3+V353^3+V354^3+V355^3+V356^3</f>
        <v>0</v>
      </c>
      <c r="V365" s="122">
        <f>U364^3+U363^3+U362^3+U361^3+U360^3+U359^3+U358^3+U357^3+V364^3+V363^3+V362^3+V361^3+V360^3+V359^3+V358^3+V357^3</f>
        <v>0</v>
      </c>
      <c r="W365" s="122">
        <f>W349^3+W350^3+W351^3+W352^3+W353^3+W354^3+W355^3+W356^3+X349^3+X350^3+X351^3+X352^3+X353^3+X354^3+X355^3+X356^3</f>
        <v>0</v>
      </c>
      <c r="X365" s="122">
        <f>W364^3+W363^3+W362^3+W361^3+W360^3+W359^3+W358^3+W357^3+X364^3+X363^3+X362^3+X361^3+X360^3+X359^3+X358^3+X357^3</f>
        <v>0</v>
      </c>
      <c r="Y365" s="122">
        <f>Y349^3+Y350^3+Y351^3+Y352^3+Y353^3+Y354^3+Y355^3+Y356^3+Z349^3+Z350^3+Z351^3+Z352^3+Z353^3+Z354^3+Z355^3+Z356^3</f>
        <v>0</v>
      </c>
      <c r="Z365" s="123">
        <f>Y364^3+Y363^3+Y362^3+Y361^3+Y360^3+Y359^3+Y358^3+Y357^3+Z364^3+Z363^3+Z362^3+Z361^3+Z360^3+Z359^3+Z358^3+Z357^3</f>
        <v>0</v>
      </c>
      <c r="AA365" s="168">
        <f>K349^3+L350^3+M351^3+N352^3+O353^3+P354^3+Q355^3+R356^3+S357^3+T358^3+U359^3+V360^3+W361^3+X362^3+Y363^3+Z364^3</f>
        <v>0</v>
      </c>
      <c r="AB365" s="169">
        <f>K357^3+L358^3+M359^3+N360^3+O361^3+P362^3+Q363^3+R364^3+S349^3+T350^3+U351^3+V352^3+W353^3+X354^3+Y355^3+Z356^3</f>
        <v>0</v>
      </c>
      <c r="AC365" s="52"/>
      <c r="AD365" s="126"/>
      <c r="AE365" s="126"/>
      <c r="AF365" s="126"/>
      <c r="AG365" s="126"/>
      <c r="AH365" s="126"/>
      <c r="AI365" s="126"/>
      <c r="AJ365" s="126"/>
      <c r="AK365" s="126"/>
      <c r="AL365" s="126"/>
      <c r="AM365" s="126"/>
      <c r="AN365" s="126"/>
      <c r="AO365" s="126"/>
      <c r="AP365" s="126"/>
      <c r="AQ365" s="126"/>
      <c r="AR365" s="126"/>
      <c r="AS365" s="126"/>
      <c r="AT365" s="32"/>
      <c r="AU365" s="115"/>
      <c r="AW365" s="109"/>
      <c r="AX365" s="58"/>
      <c r="AY365" s="121">
        <f>AY349^3+AY350^3+AY351^3+AY352^3+AY353^3+AY354^3+AY355^3+AY356^3+AZ349^3+AZ350^3+AZ351^3+AZ352^3+AZ353^3+AZ354^3+AZ355^3+AZ356^3</f>
        <v>0</v>
      </c>
      <c r="AZ365" s="122">
        <f>AY364^3+AY363^3+AY362^3+AY361^3+AY360^3+AY359^3+AY358^3+AY357^3+AZ364^3+AZ363^3+AZ362^3+AZ361^3+AZ360^3+AZ359^3+AZ358^3+AZ357^3</f>
        <v>0</v>
      </c>
      <c r="BA365" s="122">
        <f>BA349^3+BA350^3+BA351^3+BA352^3+BA353^3+BA354^3+BA355^3+BA356^3+BB349^3+BB350^3+BB351^3+BB352^3+BB353^3+BB354^3+BB355^3+BB356^3</f>
        <v>0</v>
      </c>
      <c r="BB365" s="122">
        <f>BA364^3+BA363^3+BA362^3+BA361^3+BA360^3+BA359^3+BA358^3+BA357^3+BB364^3+BB363^3+BB362^3+BB361^3+BB360^3+BB359^3+BB358^3+BB357^3</f>
        <v>0</v>
      </c>
      <c r="BC365" s="122">
        <f>BC349^3+BC350^3+BC351^3+BC352^3+BC353^3+BC354^3+BC355^3+BC356^3+BD349^3+BD350^3+BD351^3+BD352^3+BD353^3+BD354^3+BD355^3+BD356^3</f>
        <v>0</v>
      </c>
      <c r="BD365" s="122">
        <f>BC364^3+BC363^3+BC362^3+BC361^3+BC360^3+BC359^3+BC358^3+BC357^3+BD364^3+BD363^3+BD362^3+BD361^3+BD360^3+BD359^3+BD358^3+BD357^3</f>
        <v>0</v>
      </c>
      <c r="BE365" s="122">
        <f>BE349^3+BE350^3+BE351^3+BE352^3+BE353^3+BE354^3+BE355^3+BE356^3+BF349^3+BF350^3+BF351^3+BF352^3+BF353^3+BF354^3+BF355^3+BF356^3</f>
        <v>0</v>
      </c>
      <c r="BF365" s="122">
        <f>BE364^3+BE363^3+BE362^3+BE361^3+BE360^3+BE359^3+BE358^3+BE357^3+BF364^3+BF363^3+BF362^3+BF361^3+BF360^3+BF359^3+BF358^3+BF357^3</f>
        <v>0</v>
      </c>
      <c r="BG365" s="122">
        <f>BG349^3+BG350^3+BG351^3+BG352^3+BG353^3+BG354^3+BG355^3+BG356^3+BH349^3+BH350^3+BH351^3+BH352^3+BH353^3+BH354^3+BH355^3+BH356^3</f>
        <v>0</v>
      </c>
      <c r="BH365" s="122">
        <f>BG364^3+BG363^3+BG362^3+BG361^3+BG360^3+BG359^3+BG358^3+BG357^3+BH364^3+BH363^3+BH362^3+BH361^3+BH360^3+BH359^3+BH358^3+BH357^3</f>
        <v>0</v>
      </c>
      <c r="BI365" s="122">
        <f>BI349^3+BI350^3+BI351^3+BI352^3+BI353^3+BI354^3+BI355^3+BI356^3+BJ349^3+BJ350^3+BJ351^3+BJ352^3+BJ353^3+BJ354^3+BJ355^3+BJ356^3</f>
        <v>0</v>
      </c>
      <c r="BJ365" s="122">
        <f>BI364^3+BI363^3+BI362^3+BI361^3+BI360^3+BI359^3+BI358^3+BI357^3+BJ364^3+BJ363^3+BJ362^3+BJ361^3+BJ360^3+BJ359^3+BJ358^3+BJ357^3</f>
        <v>0</v>
      </c>
      <c r="BK365" s="122">
        <f>BK349^3+BK350^3+BK351^3+BK352^3+BK353^3+BK354^3+BK355^3+BK356^3+BL349^3+BL350^3+BL351^3+BL352^3+BL353^3+BL354^3+BL355^3+BL356^3</f>
        <v>0</v>
      </c>
      <c r="BL365" s="122">
        <f>BK364^3+BK363^3+BK362^3+BK361^3+BK360^3+BK359^3+BK358^3+BK357^3+BL364^3+BL363^3+BL362^3+BL361^3+BL360^3+BL359^3+BL358^3+BL357^3</f>
        <v>0</v>
      </c>
      <c r="BM365" s="122">
        <f>BM349^3+BM350^3+BM351^3+BM352^3+BM353^3+BM354^3+BM355^3+BM356^3+BN349^3+BN350^3+BN351^3+BN352^3+BN353^3+BN354^3+BN355^3+BN356^3</f>
        <v>0</v>
      </c>
      <c r="BN365" s="123">
        <f>BM364^3+BM363^3+BM362^3+BM361^3+BM360^3+BM359^3+BM358^3+BM357^3+BN364^3+BN363^3+BN362^3+BN361^3+BN360^3+BN359^3+BN358^3+BN357^3</f>
        <v>0</v>
      </c>
      <c r="BO365" s="168">
        <f>AY349^3+AZ350^3+BA351^3+BB352^3+BC353^3+BD354^3+BE355^3+BF356^3+BG357^3+BH358^3+BI359^3+BJ360^3+BK361^3+BL362^3+BM363^3+BN364^3</f>
        <v>0</v>
      </c>
      <c r="BP365" s="169">
        <f>AY357^3+AZ358^3+BA359^3+BB360^3+BC361^3+BD362^3+BE363^3+BF364^3+BG349^3+BH350^3+BI351^3+BJ352^3+BK353^3+BL354^3+BM355^3+BN356^3</f>
        <v>0</v>
      </c>
      <c r="BQ365" s="52"/>
      <c r="BR365" s="126"/>
      <c r="BS365" s="126"/>
      <c r="BT365" s="126"/>
      <c r="BU365" s="126"/>
      <c r="BV365" s="126"/>
      <c r="BW365" s="126"/>
      <c r="BX365" s="126"/>
      <c r="BY365" s="126"/>
      <c r="BZ365" s="126"/>
      <c r="CA365" s="126"/>
      <c r="CB365" s="126"/>
      <c r="CC365" s="126"/>
      <c r="CD365" s="126"/>
      <c r="CE365" s="126"/>
      <c r="CF365" s="126"/>
      <c r="CG365" s="126"/>
      <c r="CH365" s="32"/>
      <c r="CI365" s="115"/>
      <c r="CK365" s="109"/>
      <c r="CL365" s="58"/>
      <c r="CM365" s="121">
        <f>CM349^3+CM350^3+CM351^3+CM352^3+CM353^3+CM354^3+CM355^3+CM356^3+CN349^3+CN350^3+CN351^3+CN352^3+CN353^3+CN354^3+CN355^3+CN356^3</f>
        <v>0</v>
      </c>
      <c r="CN365" s="122">
        <f>CM364^3+CM363^3+CM362^3+CM361^3+CM360^3+CM359^3+CM358^3+CM357^3+CN364^3+CN363^3+CN362^3+CN361^3+CN360^3+CN359^3+CN358^3+CN357^3</f>
        <v>0</v>
      </c>
      <c r="CO365" s="122">
        <f>CO349^3+CO350^3+CO351^3+CO352^3+CO353^3+CO354^3+CO355^3+CO356^3+CP349^3+CP350^3+CP351^3+CP352^3+CP353^3+CP354^3+CP355^3+CP356^3</f>
        <v>0</v>
      </c>
      <c r="CP365" s="122">
        <f>CO364^3+CO363^3+CO362^3+CO361^3+CO360^3+CO359^3+CO358^3+CO357^3+CP364^3+CP363^3+CP362^3+CP361^3+CP360^3+CP359^3+CP358^3+CP357^3</f>
        <v>0</v>
      </c>
      <c r="CQ365" s="122">
        <f>CQ349^3+CQ350^3+CQ351^3+CQ352^3+CQ353^3+CQ354^3+CQ355^3+CQ356^3+CR349^3+CR350^3+CR351^3+CR352^3+CR353^3+CR354^3+CR355^3+CR356^3</f>
        <v>0</v>
      </c>
      <c r="CR365" s="122">
        <f>CQ364^3+CQ363^3+CQ362^3+CQ361^3+CQ360^3+CQ359^3+CQ358^3+CQ357^3+CR364^3+CR363^3+CR362^3+CR361^3+CR360^3+CR359^3+CR358^3+CR357^3</f>
        <v>0</v>
      </c>
      <c r="CS365" s="122">
        <f>CS349^3+CS350^3+CS351^3+CS352^3+CS353^3+CS354^3+CS355^3+CS356^3+CT349^3+CT350^3+CT351^3+CT352^3+CT353^3+CT354^3+CT355^3+CT356^3</f>
        <v>0</v>
      </c>
      <c r="CT365" s="122">
        <f>CS364^3+CS363^3+CS362^3+CS361^3+CS360^3+CS359^3+CS358^3+CS357^3+CT364^3+CT363^3+CT362^3+CT361^3+CT360^3+CT359^3+CT358^3+CT357^3</f>
        <v>0</v>
      </c>
      <c r="CU365" s="122">
        <f>CU349^3+CU350^3+CU351^3+CU352^3+CU353^3+CU354^3+CU355^3+CU356^3+CV349^3+CV350^3+CV351^3+CV352^3+CV353^3+CV354^3+CV355^3+CV356^3</f>
        <v>0</v>
      </c>
      <c r="CV365" s="122">
        <f>CU364^3+CU363^3+CU362^3+CU361^3+CU360^3+CU359^3+CU358^3+CU357^3+CV364^3+CV363^3+CV362^3+CV361^3+CV360^3+CV359^3+CV358^3+CV357^3</f>
        <v>0</v>
      </c>
      <c r="CW365" s="122">
        <f>CW349^3+CW350^3+CW351^3+CW352^3+CW353^3+CW354^3+CW355^3+CW356^3+CX349^3+CX350^3+CX351^3+CX352^3+CX353^3+CX354^3+CX355^3+CX356^3</f>
        <v>0</v>
      </c>
      <c r="CX365" s="122">
        <f>CW364^3+CW363^3+CW362^3+CW361^3+CW360^3+CW359^3+CW358^3+CW357^3+CX364^3+CX363^3+CX362^3+CX361^3+CX360^3+CX359^3+CX358^3+CX357^3</f>
        <v>0</v>
      </c>
      <c r="CY365" s="122">
        <f>CY349^3+CY350^3+CY351^3+CY352^3+CY353^3+CY354^3+CY355^3+CY356^3+CZ349^3+CZ350^3+CZ351^3+CZ352^3+CZ353^3+CZ354^3+CZ355^3+CZ356^3</f>
        <v>0</v>
      </c>
      <c r="CZ365" s="122">
        <f>CY364^3+CY363^3+CY362^3+CY361^3+CY360^3+CY359^3+CY358^3+CY357^3+CZ364^3+CZ363^3+CZ362^3+CZ361^3+CZ360^3+CZ359^3+CZ358^3+CZ357^3</f>
        <v>0</v>
      </c>
      <c r="DA365" s="122">
        <f>DA349^3+DA350^3+DA351^3+DA352^3+DA353^3+DA354^3+DA355^3+DA356^3+DB349^3+DB350^3+DB351^3+DB352^3+DB353^3+DB354^3+DB355^3+DB356^3</f>
        <v>0</v>
      </c>
      <c r="DB365" s="123">
        <f>DA364^3+DA363^3+DA362^3+DA361^3+DA360^3+DA359^3+DA358^3+DA357^3+DB364^3+DB363^3+DB362^3+DB361^3+DB360^3+DB359^3+DB358^3+DB357^3</f>
        <v>0</v>
      </c>
      <c r="DC365" s="168">
        <f>CM349^3+CN350^3+CO351^3+CP352^3+CQ353^3+CR354^3+CS355^3+CT356^3+CU357^3+CV358^3+CW359^3+CX360^3+CY361^3+CZ362^3+DA363^3+DB364^3</f>
        <v>0</v>
      </c>
      <c r="DD365" s="169">
        <f>CM357^3+CN358^3+CO359^3+CP360^3+CQ361^3+CR362^3+CS363^3+CT364^3+CU349^3+CV350^3+CW351^3+CX352^3+CY353^3+CZ354^3+DA355^3+DB356^3</f>
        <v>0</v>
      </c>
      <c r="DE365" s="52"/>
      <c r="DF365" s="126"/>
      <c r="DG365" s="126"/>
      <c r="DH365" s="126"/>
      <c r="DI365" s="126"/>
      <c r="DJ365" s="126"/>
      <c r="DK365" s="126"/>
      <c r="DL365" s="126"/>
      <c r="DM365" s="126"/>
      <c r="DN365" s="126"/>
      <c r="DO365" s="126"/>
      <c r="DP365" s="126"/>
      <c r="DQ365" s="126"/>
      <c r="DR365" s="126"/>
      <c r="DS365" s="126"/>
      <c r="DT365" s="126"/>
      <c r="DU365" s="126"/>
      <c r="DV365" s="32"/>
      <c r="DW365" s="115"/>
      <c r="DY365" s="109"/>
      <c r="DZ365" s="58"/>
      <c r="EA365" s="121">
        <f>EA349^3+EA350^3+EA351^3+EA352^3+EA353^3+EA354^3+EA355^3+EA356^3+EB349^3+EB350^3+EB351^3+EB352^3+EB353^3+EB354^3+EB355^3+EB356^3</f>
        <v>0</v>
      </c>
      <c r="EB365" s="122">
        <f>EA364^3+EA363^3+EA362^3+EA361^3+EA360^3+EA359^3+EA358^3+EA357^3+EB364^3+EB363^3+EB362^3+EB361^3+EB360^3+EB359^3+EB358^3+EB357^3</f>
        <v>0</v>
      </c>
      <c r="EC365" s="122">
        <f>EC349^3+EC350^3+EC351^3+EC352^3+EC353^3+EC354^3+EC355^3+EC356^3+ED349^3+ED350^3+ED351^3+ED352^3+ED353^3+ED354^3+ED355^3+ED356^3</f>
        <v>0</v>
      </c>
      <c r="ED365" s="122">
        <f>EC364^3+EC363^3+EC362^3+EC361^3+EC360^3+EC359^3+EC358^3+EC357^3+ED364^3+ED363^3+ED362^3+ED361^3+ED360^3+ED359^3+ED358^3+ED357^3</f>
        <v>0</v>
      </c>
      <c r="EE365" s="122">
        <f>EE349^3+EE350^3+EE351^3+EE352^3+EE353^3+EE354^3+EE355^3+EE356^3+EF349^3+EF350^3+EF351^3+EF352^3+EF353^3+EF354^3+EF355^3+EF356^3</f>
        <v>0</v>
      </c>
      <c r="EF365" s="122">
        <f>EE364^3+EE363^3+EE362^3+EE361^3+EE360^3+EE359^3+EE358^3+EE357^3+EF364^3+EF363^3+EF362^3+EF361^3+EF360^3+EF359^3+EF358^3+EF357^3</f>
        <v>0</v>
      </c>
      <c r="EG365" s="122">
        <f>EG349^3+EG350^3+EG351^3+EG352^3+EG353^3+EG354^3+EG355^3+EG356^3+EH349^3+EH350^3+EH351^3+EH352^3+EH353^3+EH354^3+EH355^3+EH356^3</f>
        <v>0</v>
      </c>
      <c r="EH365" s="122">
        <f>EG364^3+EG363^3+EG362^3+EG361^3+EG360^3+EG359^3+EG358^3+EG357^3+EH364^3+EH363^3+EH362^3+EH361^3+EH360^3+EH359^3+EH358^3+EH357^3</f>
        <v>0</v>
      </c>
      <c r="EI365" s="122">
        <f>EI349^3+EI350^3+EI351^3+EI352^3+EI353^3+EI354^3+EI355^3+EI356^3+EJ349^3+EJ350^3+EJ351^3+EJ352^3+EJ353^3+EJ354^3+EJ355^3+EJ356^3</f>
        <v>0</v>
      </c>
      <c r="EJ365" s="122">
        <f>EI364^3+EI363^3+EI362^3+EI361^3+EI360^3+EI359^3+EI358^3+EI357^3+EJ364^3+EJ363^3+EJ362^3+EJ361^3+EJ360^3+EJ359^3+EJ358^3+EJ357^3</f>
        <v>0</v>
      </c>
      <c r="EK365" s="122">
        <f>EK349^3+EK350^3+EK351^3+EK352^3+EK353^3+EK354^3+EK355^3+EK356^3+EL349^3+EL350^3+EL351^3+EL352^3+EL353^3+EL354^3+EL355^3+EL356^3</f>
        <v>0</v>
      </c>
      <c r="EL365" s="122">
        <f>EK364^3+EK363^3+EK362^3+EK361^3+EK360^3+EK359^3+EK358^3+EK357^3+EL364^3+EL363^3+EL362^3+EL361^3+EL360^3+EL359^3+EL358^3+EL357^3</f>
        <v>0</v>
      </c>
      <c r="EM365" s="122">
        <f>EM349^3+EM350^3+EM351^3+EM352^3+EM353^3+EM354^3+EM355^3+EM356^3+EN349^3+EN350^3+EN351^3+EN352^3+EN353^3+EN354^3+EN355^3+EN356^3</f>
        <v>0</v>
      </c>
      <c r="EN365" s="122">
        <f>EM364^3+EM363^3+EM362^3+EM361^3+EM360^3+EM359^3+EM358^3+EM357^3+EN364^3+EN363^3+EN362^3+EN361^3+EN360^3+EN359^3+EN358^3+EN357^3</f>
        <v>0</v>
      </c>
      <c r="EO365" s="122">
        <f>EO349^3+EO350^3+EO351^3+EO352^3+EO353^3+EO354^3+EO355^3+EO356^3+EP349^3+EP350^3+EP351^3+EP352^3+EP353^3+EP354^3+EP355^3+EP356^3</f>
        <v>0</v>
      </c>
      <c r="EP365" s="123">
        <f>EO364^3+EO363^3+EO362^3+EO361^3+EO360^3+EO359^3+EO358^3+EO357^3+EP364^3+EP363^3+EP362^3+EP361^3+EP360^3+EP359^3+EP358^3+EP357^3</f>
        <v>0</v>
      </c>
      <c r="EQ365" s="168">
        <f>EA349^3+EB350^3+EC351^3+ED352^3+EE353^3+EF354^3+EG355^3+EH356^3+EI357^3+EJ358^3+EK359^3+EL360^3+EM361^3+EN362^3+EO363^3+EP364^3</f>
        <v>0</v>
      </c>
      <c r="ER365" s="169">
        <f>EA357^3+EB358^3+EC359^3+ED360^3+EE361^3+EF362^3+EG363^3+EH364^3+EI349^3+EJ350^3+EK351^3+EL352^3+EM353^3+EN354^3+EO355^3+EP356^3</f>
        <v>0</v>
      </c>
      <c r="ES365" s="52"/>
      <c r="ET365" s="126"/>
      <c r="EU365" s="126"/>
      <c r="EV365" s="126"/>
      <c r="EW365" s="126"/>
      <c r="EX365" s="126"/>
      <c r="EY365" s="126"/>
      <c r="EZ365" s="126"/>
      <c r="FA365" s="126"/>
      <c r="FB365" s="126"/>
      <c r="FC365" s="126"/>
      <c r="FD365" s="126"/>
      <c r="FE365" s="126"/>
      <c r="FF365" s="126"/>
      <c r="FG365" s="126"/>
      <c r="FH365" s="126"/>
      <c r="FI365" s="126"/>
      <c r="FJ365" s="32"/>
      <c r="FK365" s="115"/>
    </row>
    <row r="366" spans="9:167" ht="13.5" thickBot="1" x14ac:dyDescent="0.25">
      <c r="I366" s="109"/>
      <c r="J366" s="58"/>
      <c r="K366" s="127">
        <f>K349^3+L349^3+M349^3+N349^3+K350^3+L350^3+M350^3+N350^3+K351^3+L351^3+M351^3+N351^3+K352^3+L352^3+M352^3+N352^3</f>
        <v>0</v>
      </c>
      <c r="L366" s="128">
        <f>K353^3+L353^3+M353^3+N353^3+K354^3+L354^3+M354^3+N354^3+K355^3+L355^3+M355^3+N355^3+K356^3+L356^3+M356^3+N356^3</f>
        <v>0</v>
      </c>
      <c r="M366" s="128">
        <f>K357^3+L357^3+M357^3+N357^3+K358^3+L358^3+M358^3+N358^3+K359^3+L359^3+M359^3+N359^3+K360^3+L360^3+M360^3+N360^3</f>
        <v>0</v>
      </c>
      <c r="N366" s="128">
        <f>K361^3+L361^3+M361^3+N361^3+K362^3+L362^3+M362^3+N362^3+K363^3+L363^3+M363^3+N363^3+K364^3+L364^3+M364^3+N364^3</f>
        <v>0</v>
      </c>
      <c r="O366" s="128">
        <f>O349^3+P349^3+Q349^3+R349^3+O350^3+P350^3+Q350^3+R350^3+O351^3+P351^3+Q351^3+R351^3+O352^3+P352^3+Q352^3+R352^3</f>
        <v>0</v>
      </c>
      <c r="P366" s="128">
        <f>O353^3+P353^3+Q353^3+R353^3+O354^3+P354^3+Q354^3+R354^3+O355^3+P355^3+Q355^3+R355^3+O356^3+P356^3+Q356^3+R356^3</f>
        <v>0</v>
      </c>
      <c r="Q366" s="128">
        <f>O357^3+P357^3+Q357^3+R357^3+O358^3+P358^3+Q358^3+R358^3+O359^3+P359^3+Q359^3+R359^3+O360^3+P360^3+Q360^3+R360^3</f>
        <v>0</v>
      </c>
      <c r="R366" s="128">
        <f>O361^3+P361^3+Q361^3+R361^3+O362^3+P362^3+Q362^3+R362^3+O363^3+P363^3+Q363^3+R363^3+O364^3+P364^3+Q364^3+R364^3</f>
        <v>0</v>
      </c>
      <c r="S366" s="128">
        <f>S349^3+T349^3+U349^3+V349^3+S350^3+T350^3+U350^3+V350^3+S351^3+T351^3+U351^3+V351^3+S352^3+T352^3+U352^3+V352^3</f>
        <v>0</v>
      </c>
      <c r="T366" s="128">
        <f>S353^3+T353^3+U353^3+V353^3+S354^3+T354^3+U354^3+V354^3+S355^3+T355^3+U355^3+V355^3+S356^3+T356^3+U356^3+V356^3</f>
        <v>0</v>
      </c>
      <c r="U366" s="128">
        <f>S357^3+T357^3+U357^3+V357^3+S358^3+T358^3+U358^3+V358^3+S359^3+T359^3+U359^3+V359^3+S360^3+T360^3+U360^3+V360^3</f>
        <v>0</v>
      </c>
      <c r="V366" s="128">
        <f>S361^3+T361^3+U361^3+V361^3+S362^3+T362^3+U362^3+V362^3+S363^3+T363^3+U363^3+V363^3+S364^3+T364^3+U364^3+V364^3</f>
        <v>0</v>
      </c>
      <c r="W366" s="128">
        <f>W349^3+X349^3+Y349^3+Z349^3+W350^3+X350^3+Y350^3+Z350^3+W351^3+X351^3+Y351^3+Z351^3+W352^3+X352^3+Y352^3+Z352^3</f>
        <v>0</v>
      </c>
      <c r="X366" s="128">
        <f>W353^3+X353^3+Y353^3+Z353^3+W354^3+X354^3+Y354^3+Z354^3+W355^3+X355^3+Y355^3+Z355^3+W356^3+X356^3+Y356^3+Z356^3</f>
        <v>0</v>
      </c>
      <c r="Y366" s="128">
        <f>W357^3+X357^3+Y357^3+Z357^3+W358^3+X358^3+Y358^3+Z358^3+W359^3+X359^3+Y359^3+Z359^3+W360^3+X360^3+Y360^3+Z360^3</f>
        <v>0</v>
      </c>
      <c r="Z366" s="128">
        <f>W361^3+X361^3+Y361^3+Z361^3+W362^3+X362^3+Y362^3+Z362^3+W363^3+X363^3+Y363^3+Z363^3+W364^3+X364^3+Y364^3+Z364^3</f>
        <v>0</v>
      </c>
      <c r="AA366" s="128">
        <f>K364^3+L363^3+M362^3+N361^3+O360^3+P359^3+Q358^3+R357^3+S356^3+T355^3+U354^3+V353^3+W352^3+X351^3+Y350^3+Z349^3</f>
        <v>0</v>
      </c>
      <c r="AB366" s="170">
        <f>K356^3+L355^3+M354^3+N353^3+O352^3+P351^3+Q350^3+R349^3+S364^3+T363^3+U362^3+V361^3+W360^3+X359^3+Y358^3+Z357^3</f>
        <v>0</v>
      </c>
      <c r="AC366" s="32"/>
      <c r="AD366" s="131"/>
      <c r="AE366" s="131"/>
      <c r="AF366" s="131"/>
      <c r="AG366" s="131"/>
      <c r="AH366" s="131"/>
      <c r="AI366" s="131"/>
      <c r="AJ366" s="131"/>
      <c r="AK366" s="131"/>
      <c r="AL366" s="131"/>
      <c r="AM366" s="131"/>
      <c r="AN366" s="131"/>
      <c r="AO366" s="131"/>
      <c r="AP366" s="131"/>
      <c r="AQ366" s="131"/>
      <c r="AR366" s="131"/>
      <c r="AS366" s="131"/>
      <c r="AT366" s="32"/>
      <c r="AU366" s="115"/>
      <c r="AW366" s="109"/>
      <c r="AX366" s="58"/>
      <c r="AY366" s="127">
        <f>AY349^3+AZ349^3+BA349^3+BB349^3+AY350^3+AZ350^3+BA350^3+BB350^3+AY351^3+AZ351^3+BA351^3+BB351^3+AY352^3+AZ352^3+BA352^3+BB352^3</f>
        <v>0</v>
      </c>
      <c r="AZ366" s="128">
        <f>AY353^3+AZ353^3+BA353^3+BB353^3+AY354^3+AZ354^3+BA354^3+BB354^3+AY355^3+AZ355^3+BA355^3+BB355^3+AY356^3+AZ356^3+BA356^3+BB356^3</f>
        <v>0</v>
      </c>
      <c r="BA366" s="128">
        <f>AY357^3+AZ357^3+BA357^3+BB357^3+AY358^3+AZ358^3+BA358^3+BB358^3+AY359^3+AZ359^3+BA359^3+BB359^3+AY360^3+AZ360^3+BA360^3+BB360^3</f>
        <v>0</v>
      </c>
      <c r="BB366" s="128">
        <f>AY361^3+AZ361^3+BA361^3+BB361^3+AY362^3+AZ362^3+BA362^3+BB362^3+AY363^3+AZ363^3+BA363^3+BB363^3+AY364^3+AZ364^3+BA364^3+BB364^3</f>
        <v>0</v>
      </c>
      <c r="BC366" s="128">
        <f>BC349^3+BD349^3+BE349^3+BF349^3+BC350^3+BD350^3+BE350^3+BF350^3+BC351^3+BD351^3+BE351^3+BF351^3+BC352^3+BD352^3+BE352^3+BF352^3</f>
        <v>0</v>
      </c>
      <c r="BD366" s="128">
        <f>BC353^3+BD353^3+BE353^3+BF353^3+BC354^3+BD354^3+BE354^3+BF354^3+BC355^3+BD355^3+BE355^3+BF355^3+BC356^3+BD356^3+BE356^3+BF356^3</f>
        <v>0</v>
      </c>
      <c r="BE366" s="128">
        <f>BC357^3+BD357^3+BE357^3+BF357^3+BC358^3+BD358^3+BE358^3+BF358^3+BC359^3+BD359^3+BE359^3+BF359^3+BC360^3+BD360^3+BE360^3+BF360^3</f>
        <v>0</v>
      </c>
      <c r="BF366" s="128">
        <f>BC361^3+BD361^3+BE361^3+BF361^3+BC362^3+BD362^3+BE362^3+BF362^3+BC363^3+BD363^3+BE363^3+BF363^3+BC364^3+BD364^3+BE364^3+BF364^3</f>
        <v>0</v>
      </c>
      <c r="BG366" s="128">
        <f>BG349^3+BH349^3+BI349^3+BJ349^3+BG350^3+BH350^3+BI350^3+BJ350^3+BG351^3+BH351^3+BI351^3+BJ351^3+BG352^3+BH352^3+BI352^3+BJ352^3</f>
        <v>0</v>
      </c>
      <c r="BH366" s="128">
        <f>BG353^3+BH353^3+BI353^3+BJ353^3+BG354^3+BH354^3+BI354^3+BJ354^3+BG355^3+BH355^3+BI355^3+BJ355^3+BG356^3+BH356^3+BI356^3+BJ356^3</f>
        <v>0</v>
      </c>
      <c r="BI366" s="128">
        <f>BG357^3+BH357^3+BI357^3+BJ357^3+BG358^3+BH358^3+BI358^3+BJ358^3+BG359^3+BH359^3+BI359^3+BJ359^3+BG360^3+BH360^3+BI360^3+BJ360^3</f>
        <v>0</v>
      </c>
      <c r="BJ366" s="128">
        <f>BG361^3+BH361^3+BI361^3+BJ361^3+BG362^3+BH362^3+BI362^3+BJ362^3+BG363^3+BH363^3+BI363^3+BJ363^3+BG364^3+BH364^3+BI364^3+BJ364^3</f>
        <v>0</v>
      </c>
      <c r="BK366" s="128">
        <f>BK349^3+BL349^3+BM349^3+BN349^3+BK350^3+BL350^3+BM350^3+BN350^3+BK351^3+BL351^3+BM351^3+BN351^3+BK352^3+BL352^3+BM352^3+BN352^3</f>
        <v>0</v>
      </c>
      <c r="BL366" s="128">
        <f>BK353^3+BL353^3+BM353^3+BN353^3+BK354^3+BL354^3+BM354^3+BN354^3+BK355^3+BL355^3+BM355^3+BN355^3+BK356^3+BL356^3+BM356^3+BN356^3</f>
        <v>0</v>
      </c>
      <c r="BM366" s="128">
        <f>BK357^3+BL357^3+BM357^3+BN357^3+BK358^3+BL358^3+BM358^3+BN358^3+BK359^3+BL359^3+BM359^3+BN359^3+BK360^3+BL360^3+BM360^3+BN360^3</f>
        <v>0</v>
      </c>
      <c r="BN366" s="128">
        <f>BK361^3+BL361^3+BM361^3+BN361^3+BK362^3+BL362^3+BM362^3+BN362^3+BK363^3+BL363^3+BM363^3+BN363^3+BK364^3+BL364^3+BM364^3+BN364^3</f>
        <v>0</v>
      </c>
      <c r="BO366" s="128">
        <f>AY364^3+AZ363^3+BA362^3+BB361^3+BC360^3+BD359^3+BE358^3+BF357^3+BG356^3+BH355^3+BI354^3+BJ353^3+BK352^3+BL351^3+BM350^3+BN349^3</f>
        <v>0</v>
      </c>
      <c r="BP366" s="170">
        <f>AY356^3+AZ355^3+BA354^3+BB353^3+BC352^3+BD351^3+BE350^3+BF349^3+BG364^3+BH363^3+BI362^3+BJ361^3+BK360^3+BL359^3+BM358^3+BN357^3</f>
        <v>0</v>
      </c>
      <c r="BQ366" s="32"/>
      <c r="BR366" s="131"/>
      <c r="BS366" s="131"/>
      <c r="BT366" s="131"/>
      <c r="BU366" s="131"/>
      <c r="BV366" s="131"/>
      <c r="BW366" s="131"/>
      <c r="BX366" s="131"/>
      <c r="BY366" s="131"/>
      <c r="BZ366" s="131"/>
      <c r="CA366" s="131"/>
      <c r="CB366" s="131"/>
      <c r="CC366" s="131"/>
      <c r="CD366" s="131"/>
      <c r="CE366" s="131"/>
      <c r="CF366" s="131"/>
      <c r="CG366" s="131"/>
      <c r="CH366" s="32"/>
      <c r="CI366" s="115"/>
      <c r="CK366" s="109"/>
      <c r="CL366" s="58"/>
      <c r="CM366" s="127">
        <f>CM349^3+CN349^3+CO349^3+CP349^3+CM350^3+CN350^3+CO350^3+CP350^3+CM351^3+CN351^3+CO351^3+CP351^3+CM352^3+CN352^3+CO352^3+CP352^3</f>
        <v>0</v>
      </c>
      <c r="CN366" s="128">
        <f>CM353^3+CN353^3+CO353^3+CP353^3+CM354^3+CN354^3+CO354^3+CP354^3+CM355^3+CN355^3+CO355^3+CP355^3+CM356^3+CN356^3+CO356^3+CP356^3</f>
        <v>0</v>
      </c>
      <c r="CO366" s="128">
        <f>CM357^3+CN357^3+CO357^3+CP357^3+CM358^3+CN358^3+CO358^3+CP358^3+CM359^3+CN359^3+CO359^3+CP359^3+CM360^3+CN360^3+CO360^3+CP360^3</f>
        <v>0</v>
      </c>
      <c r="CP366" s="128">
        <f>CM361^3+CN361^3+CO361^3+CP361^3+CM362^3+CN362^3+CO362^3+CP362^3+CM363^3+CN363^3+CO363^3+CP363^3+CM364^3+CN364^3+CO364^3+CP364^3</f>
        <v>0</v>
      </c>
      <c r="CQ366" s="128">
        <f>CQ349^3+CR349^3+CS349^3+CT349^3+CQ350^3+CR350^3+CS350^3+CT350^3+CQ351^3+CR351^3+CS351^3+CT351^3+CQ352^3+CR352^3+CS352^3+CT352^3</f>
        <v>0</v>
      </c>
      <c r="CR366" s="128">
        <f>CQ353^3+CR353^3+CS353^3+CT353^3+CQ354^3+CR354^3+CS354^3+CT354^3+CQ355^3+CR355^3+CS355^3+CT355^3+CQ356^3+CR356^3+CS356^3+CT356^3</f>
        <v>0</v>
      </c>
      <c r="CS366" s="128">
        <f>CQ357^3+CR357^3+CS357^3+CT357^3+CQ358^3+CR358^3+CS358^3+CT358^3+CQ359^3+CR359^3+CS359^3+CT359^3+CQ360^3+CR360^3+CS360^3+CT360^3</f>
        <v>0</v>
      </c>
      <c r="CT366" s="128">
        <f>CQ361^3+CR361^3+CS361^3+CT361^3+CQ362^3+CR362^3+CS362^3+CT362^3+CQ363^3+CR363^3+CS363^3+CT363^3+CQ364^3+CR364^3+CS364^3+CT364^3</f>
        <v>0</v>
      </c>
      <c r="CU366" s="128">
        <f>CU349^3+CV349^3+CW349^3+CX349^3+CU350^3+CV350^3+CW350^3+CX350^3+CU351^3+CV351^3+CW351^3+CX351^3+CU352^3+CV352^3+CW352^3+CX352^3</f>
        <v>0</v>
      </c>
      <c r="CV366" s="128">
        <f>CU353^3+CV353^3+CW353^3+CX353^3+CU354^3+CV354^3+CW354^3+CX354^3+CU355^3+CV355^3+CW355^3+CX355^3+CU356^3+CV356^3+CW356^3+CX356^3</f>
        <v>0</v>
      </c>
      <c r="CW366" s="128">
        <f>CU357^3+CV357^3+CW357^3+CX357^3+CU358^3+CV358^3+CW358^3+CX358^3+CU359^3+CV359^3+CW359^3+CX359^3+CU360^3+CV360^3+CW360^3+CX360^3</f>
        <v>0</v>
      </c>
      <c r="CX366" s="128">
        <f>CU361^3+CV361^3+CW361^3+CX361^3+CU362^3+CV362^3+CW362^3+CX362^3+CU363^3+CV363^3+CW363^3+CX363^3+CU364^3+CV364^3+CW364^3+CX364^3</f>
        <v>0</v>
      </c>
      <c r="CY366" s="128">
        <f>CY349^3+CZ349^3+DA349^3+DB349^3+CY350^3+CZ350^3+DA350^3+DB350^3+CY351^3+CZ351^3+DA351^3+DB351^3+CY352^3+CZ352^3+DA352^3+DB352^3</f>
        <v>0</v>
      </c>
      <c r="CZ366" s="128">
        <f>CY353^3+CZ353^3+DA353^3+DB353^3+CY354^3+CZ354^3+DA354^3+DB354^3+CY355^3+CZ355^3+DA355^3+DB355^3+CY356^3+CZ356^3+DA356^3+DB356^3</f>
        <v>0</v>
      </c>
      <c r="DA366" s="128">
        <f>CY357^3+CZ357^3+DA357^3+DB357^3+CY358^3+CZ358^3+DA358^3+DB358^3+CY359^3+CZ359^3+DA359^3+DB359^3+CY360^3+CZ360^3+DA360^3+DB360^3</f>
        <v>0</v>
      </c>
      <c r="DB366" s="128">
        <f>CY361^3+CZ361^3+DA361^3+DB361^3+CY362^3+CZ362^3+DA362^3+DB362^3+CY363^3+CZ363^3+DA363^3+DB363^3+CY364^3+CZ364^3+DA364^3+DB364^3</f>
        <v>0</v>
      </c>
      <c r="DC366" s="128">
        <f>CM364^3+CN363^3+CO362^3+CP361^3+CQ360^3+CR359^3+CS358^3+CT357^3+CU356^3+CV355^3+CW354^3+CX353^3+CY352^3+CZ351^3+DA350^3+DB349^3</f>
        <v>0</v>
      </c>
      <c r="DD366" s="170">
        <f>CM356^3+CN355^3+CO354^3+CP353^3+CQ352^3+CR351^3+CS350^3+CT349^3+CU364^3+CV363^3+CW362^3+CX361^3+CY360^3+CZ359^3+DA358^3+DB357^3</f>
        <v>0</v>
      </c>
      <c r="DE366" s="32"/>
      <c r="DF366" s="131"/>
      <c r="DG366" s="131"/>
      <c r="DH366" s="131"/>
      <c r="DI366" s="131"/>
      <c r="DJ366" s="131"/>
      <c r="DK366" s="131"/>
      <c r="DL366" s="131"/>
      <c r="DM366" s="131"/>
      <c r="DN366" s="131"/>
      <c r="DO366" s="131"/>
      <c r="DP366" s="131"/>
      <c r="DQ366" s="131"/>
      <c r="DR366" s="131"/>
      <c r="DS366" s="131"/>
      <c r="DT366" s="131"/>
      <c r="DU366" s="131"/>
      <c r="DV366" s="32"/>
      <c r="DW366" s="115"/>
      <c r="DY366" s="109"/>
      <c r="DZ366" s="58"/>
      <c r="EA366" s="127">
        <f>EA349^3+EB349^3+EC349^3+ED349^3+EA350^3+EB350^3+EC350^3+ED350^3+EA351^3+EB351^3+EC351^3+ED351^3+EA352^3+EB352^3+EC352^3+ED352^3</f>
        <v>0</v>
      </c>
      <c r="EB366" s="128">
        <f>EA353^3+EB353^3+EC353^3+ED353^3+EA354^3+EB354^3+EC354^3+ED354^3+EA355^3+EB355^3+EC355^3+ED355^3+EA356^3+EB356^3+EC356^3+ED356^3</f>
        <v>0</v>
      </c>
      <c r="EC366" s="128">
        <f>EA357^3+EB357^3+EC357^3+ED357^3+EA358^3+EB358^3+EC358^3+ED358^3+EA359^3+EB359^3+EC359^3+ED359^3+EA360^3+EB360^3+EC360^3+ED360^3</f>
        <v>0</v>
      </c>
      <c r="ED366" s="128">
        <f>EA361^3+EB361^3+EC361^3+ED361^3+EA362^3+EB362^3+EC362^3+ED362^3+EA363^3+EB363^3+EC363^3+ED363^3+EA364^3+EB364^3+EC364^3+ED364^3</f>
        <v>0</v>
      </c>
      <c r="EE366" s="128">
        <f>EE349^3+EF349^3+EG349^3+EH349^3+EE350^3+EF350^3+EG350^3+EH350^3+EE351^3+EF351^3+EG351^3+EH351^3+EE352^3+EF352^3+EG352^3+EH352^3</f>
        <v>0</v>
      </c>
      <c r="EF366" s="128">
        <f>EE353^3+EF353^3+EG353^3+EH353^3+EE354^3+EF354^3+EG354^3+EH354^3+EE355^3+EF355^3+EG355^3+EH355^3+EE356^3+EF356^3+EG356^3+EH356^3</f>
        <v>0</v>
      </c>
      <c r="EG366" s="128">
        <f>EE357^3+EF357^3+EG357^3+EH357^3+EE358^3+EF358^3+EG358^3+EH358^3+EE359^3+EF359^3+EG359^3+EH359^3+EE360^3+EF360^3+EG360^3+EH360^3</f>
        <v>0</v>
      </c>
      <c r="EH366" s="128">
        <f>EE361^3+EF361^3+EG361^3+EH361^3+EE362^3+EF362^3+EG362^3+EH362^3+EE363^3+EF363^3+EG363^3+EH363^3+EE364^3+EF364^3+EG364^3+EH364^3</f>
        <v>0</v>
      </c>
      <c r="EI366" s="128">
        <f>EI349^3+EJ349^3+EK349^3+EL349^3+EI350^3+EJ350^3+EK350^3+EL350^3+EI351^3+EJ351^3+EK351^3+EL351^3+EI352^3+EJ352^3+EK352^3+EL352^3</f>
        <v>0</v>
      </c>
      <c r="EJ366" s="128">
        <f>EI353^3+EJ353^3+EK353^3+EL353^3+EI354^3+EJ354^3+EK354^3+EL354^3+EI355^3+EJ355^3+EK355^3+EL355^3+EI356^3+EJ356^3+EK356^3+EL356^3</f>
        <v>0</v>
      </c>
      <c r="EK366" s="128">
        <f>EI357^3+EJ357^3+EK357^3+EL357^3+EI358^3+EJ358^3+EK358^3+EL358^3+EI359^3+EJ359^3+EK359^3+EL359^3+EI360^3+EJ360^3+EK360^3+EL360^3</f>
        <v>0</v>
      </c>
      <c r="EL366" s="128">
        <f>EI361^3+EJ361^3+EK361^3+EL361^3+EI362^3+EJ362^3+EK362^3+EL362^3+EI363^3+EJ363^3+EK363^3+EL363^3+EI364^3+EJ364^3+EK364^3+EL364^3</f>
        <v>0</v>
      </c>
      <c r="EM366" s="128">
        <f>EM349^3+EN349^3+EO349^3+EP349^3+EM350^3+EN350^3+EO350^3+EP350^3+EM351^3+EN351^3+EO351^3+EP351^3+EM352^3+EN352^3+EO352^3+EP352^3</f>
        <v>0</v>
      </c>
      <c r="EN366" s="128">
        <f>EM353^3+EN353^3+EO353^3+EP353^3+EM354^3+EN354^3+EO354^3+EP354^3+EM355^3+EN355^3+EO355^3+EP355^3+EM356^3+EN356^3+EO356^3+EP356^3</f>
        <v>0</v>
      </c>
      <c r="EO366" s="128">
        <f>EM357^3+EN357^3+EO357^3+EP357^3+EM358^3+EN358^3+EO358^3+EP358^3+EM359^3+EN359^3+EO359^3+EP359^3+EM360^3+EN360^3+EO360^3+EP360^3</f>
        <v>0</v>
      </c>
      <c r="EP366" s="128">
        <f>EM361^3+EN361^3+EO361^3+EP361^3+EM362^3+EN362^3+EO362^3+EP362^3+EM363^3+EN363^3+EO363^3+EP363^3+EM364^3+EN364^3+EO364^3+EP364^3</f>
        <v>0</v>
      </c>
      <c r="EQ366" s="128">
        <f>EA364^3+EB363^3+EC362^3+ED361^3+EE360^3+EF359^3+EG358^3+EH357^3+EI356^3+EJ355^3+EK354^3+EL353^3+EM352^3+EN351^3+EO350^3+EP349^3</f>
        <v>0</v>
      </c>
      <c r="ER366" s="170">
        <f>EA356^3+EB355^3+EC354^3+ED353^3+EE352^3+EF351^3+EG350^3+EH349^3+EI364^3+EJ363^3+EK362^3+EL361^3+EM360^3+EN359^3+EO358^3+EP357^3</f>
        <v>0</v>
      </c>
      <c r="ES366" s="32"/>
      <c r="ET366" s="131"/>
      <c r="EU366" s="131"/>
      <c r="EV366" s="131"/>
      <c r="EW366" s="131"/>
      <c r="EX366" s="131"/>
      <c r="EY366" s="131"/>
      <c r="EZ366" s="131"/>
      <c r="FA366" s="131"/>
      <c r="FB366" s="131"/>
      <c r="FC366" s="131"/>
      <c r="FD366" s="131"/>
      <c r="FE366" s="131"/>
      <c r="FF366" s="131"/>
      <c r="FG366" s="131"/>
      <c r="FH366" s="131"/>
      <c r="FI366" s="131"/>
      <c r="FJ366" s="32"/>
      <c r="FK366" s="115"/>
    </row>
    <row r="367" spans="9:167" ht="13.5" thickBot="1" x14ac:dyDescent="0.25">
      <c r="I367" s="109"/>
      <c r="J367" s="58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137"/>
      <c r="AB367" s="137"/>
      <c r="AC367" s="32" t="s">
        <v>0</v>
      </c>
      <c r="AD367" s="135"/>
      <c r="AE367" s="135"/>
      <c r="AF367" s="135"/>
      <c r="AG367" s="135"/>
      <c r="AH367" s="135"/>
      <c r="AI367" s="135"/>
      <c r="AJ367" s="135"/>
      <c r="AK367" s="135"/>
      <c r="AL367" s="135"/>
      <c r="AM367" s="135"/>
      <c r="AN367" s="135"/>
      <c r="AO367" s="135"/>
      <c r="AP367" s="135"/>
      <c r="AQ367" s="135"/>
      <c r="AR367" s="135"/>
      <c r="AS367" s="135"/>
      <c r="AT367" s="32"/>
      <c r="AU367" s="115"/>
      <c r="AW367" s="109"/>
      <c r="AX367" s="58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  <c r="BN367" s="46"/>
      <c r="BO367" s="137"/>
      <c r="BP367" s="137"/>
      <c r="BQ367" s="32" t="s">
        <v>0</v>
      </c>
      <c r="BR367" s="135"/>
      <c r="BS367" s="135"/>
      <c r="BT367" s="135"/>
      <c r="BU367" s="135"/>
      <c r="BV367" s="135"/>
      <c r="BW367" s="135"/>
      <c r="BX367" s="135"/>
      <c r="BY367" s="135"/>
      <c r="BZ367" s="135"/>
      <c r="CA367" s="135"/>
      <c r="CB367" s="135"/>
      <c r="CC367" s="135"/>
      <c r="CD367" s="135"/>
      <c r="CE367" s="135"/>
      <c r="CF367" s="135"/>
      <c r="CG367" s="135"/>
      <c r="CH367" s="32"/>
      <c r="CI367" s="115"/>
      <c r="CK367" s="109"/>
      <c r="CL367" s="58"/>
      <c r="CM367" s="46"/>
      <c r="CN367" s="46"/>
      <c r="CO367" s="46"/>
      <c r="CP367" s="46"/>
      <c r="CQ367" s="46"/>
      <c r="CR367" s="46"/>
      <c r="CS367" s="46"/>
      <c r="CT367" s="46"/>
      <c r="CU367" s="46"/>
      <c r="CV367" s="46"/>
      <c r="CW367" s="46"/>
      <c r="CX367" s="46"/>
      <c r="CY367" s="46"/>
      <c r="CZ367" s="46"/>
      <c r="DA367" s="46"/>
      <c r="DB367" s="46"/>
      <c r="DC367" s="137"/>
      <c r="DD367" s="137"/>
      <c r="DE367" s="32" t="s">
        <v>0</v>
      </c>
      <c r="DF367" s="135"/>
      <c r="DG367" s="135"/>
      <c r="DH367" s="135"/>
      <c r="DI367" s="135"/>
      <c r="DJ367" s="135"/>
      <c r="DK367" s="135"/>
      <c r="DL367" s="135"/>
      <c r="DM367" s="135"/>
      <c r="DN367" s="135"/>
      <c r="DO367" s="135"/>
      <c r="DP367" s="135"/>
      <c r="DQ367" s="135"/>
      <c r="DR367" s="135"/>
      <c r="DS367" s="135"/>
      <c r="DT367" s="135"/>
      <c r="DU367" s="135"/>
      <c r="DV367" s="32"/>
      <c r="DW367" s="115"/>
      <c r="DY367" s="109"/>
      <c r="DZ367" s="58"/>
      <c r="EA367" s="46"/>
      <c r="EB367" s="46"/>
      <c r="EC367" s="46"/>
      <c r="ED367" s="46"/>
      <c r="EE367" s="46"/>
      <c r="EF367" s="46"/>
      <c r="EG367" s="46"/>
      <c r="EH367" s="46"/>
      <c r="EI367" s="46"/>
      <c r="EJ367" s="46"/>
      <c r="EK367" s="46"/>
      <c r="EL367" s="46"/>
      <c r="EM367" s="46"/>
      <c r="EN367" s="46"/>
      <c r="EO367" s="46"/>
      <c r="EP367" s="46"/>
      <c r="EQ367" s="137"/>
      <c r="ER367" s="137"/>
      <c r="ES367" s="32" t="s">
        <v>0</v>
      </c>
      <c r="ET367" s="135"/>
      <c r="EU367" s="135"/>
      <c r="EV367" s="135"/>
      <c r="EW367" s="135"/>
      <c r="EX367" s="135"/>
      <c r="EY367" s="135"/>
      <c r="EZ367" s="135"/>
      <c r="FA367" s="135"/>
      <c r="FB367" s="135"/>
      <c r="FC367" s="135"/>
      <c r="FD367" s="135"/>
      <c r="FE367" s="135"/>
      <c r="FF367" s="135"/>
      <c r="FG367" s="135"/>
      <c r="FH367" s="135"/>
      <c r="FI367" s="135"/>
      <c r="FJ367" s="32"/>
      <c r="FK367" s="115"/>
    </row>
    <row r="368" spans="9:167" ht="13.5" thickBot="1" x14ac:dyDescent="0.25">
      <c r="I368" s="138"/>
      <c r="J368" s="143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  <c r="V368" s="154"/>
      <c r="W368" s="154"/>
      <c r="X368" s="154"/>
      <c r="Y368" s="154"/>
      <c r="Z368" s="154"/>
      <c r="AA368" s="154"/>
      <c r="AB368" s="154"/>
      <c r="AC368" s="154"/>
      <c r="AD368" s="155"/>
      <c r="AE368" s="155"/>
      <c r="AF368" s="155"/>
      <c r="AG368" s="155"/>
      <c r="AH368" s="155"/>
      <c r="AI368" s="155"/>
      <c r="AJ368" s="155"/>
      <c r="AK368" s="155"/>
      <c r="AL368" s="155"/>
      <c r="AM368" s="155"/>
      <c r="AN368" s="155"/>
      <c r="AO368" s="155"/>
      <c r="AP368" s="155"/>
      <c r="AQ368" s="155"/>
      <c r="AR368" s="155"/>
      <c r="AS368" s="155"/>
      <c r="AT368" s="154"/>
      <c r="AU368" s="141"/>
      <c r="AW368" s="138"/>
      <c r="AX368" s="143"/>
      <c r="AY368" s="154"/>
      <c r="AZ368" s="154"/>
      <c r="BA368" s="154"/>
      <c r="BB368" s="154"/>
      <c r="BC368" s="154"/>
      <c r="BD368" s="154"/>
      <c r="BE368" s="154"/>
      <c r="BF368" s="154"/>
      <c r="BG368" s="154"/>
      <c r="BH368" s="154"/>
      <c r="BI368" s="154"/>
      <c r="BJ368" s="154"/>
      <c r="BK368" s="154"/>
      <c r="BL368" s="154"/>
      <c r="BM368" s="154"/>
      <c r="BN368" s="154"/>
      <c r="BO368" s="154"/>
      <c r="BP368" s="154"/>
      <c r="BQ368" s="154"/>
      <c r="BR368" s="155"/>
      <c r="BS368" s="155"/>
      <c r="BT368" s="155"/>
      <c r="BU368" s="155"/>
      <c r="BV368" s="155"/>
      <c r="BW368" s="155"/>
      <c r="BX368" s="155"/>
      <c r="BY368" s="155"/>
      <c r="BZ368" s="155"/>
      <c r="CA368" s="155"/>
      <c r="CB368" s="155"/>
      <c r="CC368" s="155"/>
      <c r="CD368" s="155"/>
      <c r="CE368" s="155"/>
      <c r="CF368" s="155"/>
      <c r="CG368" s="155"/>
      <c r="CH368" s="154"/>
      <c r="CI368" s="141"/>
      <c r="CK368" s="138"/>
      <c r="CL368" s="143"/>
      <c r="CM368" s="154"/>
      <c r="CN368" s="154"/>
      <c r="CO368" s="154"/>
      <c r="CP368" s="154"/>
      <c r="CQ368" s="154"/>
      <c r="CR368" s="154"/>
      <c r="CS368" s="154"/>
      <c r="CT368" s="154"/>
      <c r="CU368" s="154"/>
      <c r="CV368" s="154"/>
      <c r="CW368" s="154"/>
      <c r="CX368" s="154"/>
      <c r="CY368" s="154"/>
      <c r="CZ368" s="154"/>
      <c r="DA368" s="154"/>
      <c r="DB368" s="154"/>
      <c r="DC368" s="154"/>
      <c r="DD368" s="154"/>
      <c r="DE368" s="154"/>
      <c r="DF368" s="155"/>
      <c r="DG368" s="155"/>
      <c r="DH368" s="155"/>
      <c r="DI368" s="155"/>
      <c r="DJ368" s="155"/>
      <c r="DK368" s="155"/>
      <c r="DL368" s="155"/>
      <c r="DM368" s="155"/>
      <c r="DN368" s="155"/>
      <c r="DO368" s="155"/>
      <c r="DP368" s="155"/>
      <c r="DQ368" s="155"/>
      <c r="DR368" s="155"/>
      <c r="DS368" s="155"/>
      <c r="DT368" s="155"/>
      <c r="DU368" s="155"/>
      <c r="DV368" s="154"/>
      <c r="DW368" s="141"/>
      <c r="DY368" s="138"/>
      <c r="DZ368" s="143"/>
      <c r="EA368" s="154"/>
      <c r="EB368" s="154"/>
      <c r="EC368" s="154"/>
      <c r="ED368" s="154"/>
      <c r="EE368" s="154"/>
      <c r="EF368" s="154"/>
      <c r="EG368" s="154"/>
      <c r="EH368" s="154"/>
      <c r="EI368" s="154"/>
      <c r="EJ368" s="154"/>
      <c r="EK368" s="154"/>
      <c r="EL368" s="154"/>
      <c r="EM368" s="154"/>
      <c r="EN368" s="154"/>
      <c r="EO368" s="154"/>
      <c r="EP368" s="154"/>
      <c r="EQ368" s="154"/>
      <c r="ER368" s="154"/>
      <c r="ES368" s="154"/>
      <c r="ET368" s="155"/>
      <c r="EU368" s="155"/>
      <c r="EV368" s="155"/>
      <c r="EW368" s="155"/>
      <c r="EX368" s="155"/>
      <c r="EY368" s="155"/>
      <c r="EZ368" s="155"/>
      <c r="FA368" s="155"/>
      <c r="FB368" s="155"/>
      <c r="FC368" s="155"/>
      <c r="FD368" s="155"/>
      <c r="FE368" s="155"/>
      <c r="FF368" s="155"/>
      <c r="FG368" s="155"/>
      <c r="FH368" s="155"/>
      <c r="FI368" s="155"/>
      <c r="FJ368" s="154"/>
      <c r="FK368" s="141"/>
    </row>
    <row r="369" ht="13.5" thickTop="1" x14ac:dyDescent="0.2"/>
  </sheetData>
  <pageMargins left="0.7" right="0.7" top="0.75" bottom="0.75" header="0.3" footer="0.3"/>
  <ignoredErrors>
    <ignoredError sqref="AA22:AB23 N21:Z23 AA5:AA19 L20 EQ344:ER348 EQ321:ER325 EQ298:ER302 EQ275:ER279 EQ252:ER256 EQ229:ER233 EQ206:ER210 EQ183:ER187 EQ160:ER164 EQ137:ER141 EQ114:ER118 EQ91:ER95 EQ68:ER72 EQ45:ER49 EQ22:ER26 EQ5:ER21 EQ27:ER44 EQ50:ER67 EQ73:ER90 EQ96:ER113 EQ119:ER136 EQ142:ER159 EQ165:ER182 EQ188:ER205 EQ211:ER228 EQ234:ER251 EQ257:ER274 EQ280:ER297 EQ303:ER320 EQ326:ER343 EQ349:ER366 EB344:EP347 EB321:EP324 EB298:EP301 EB275:EP278 EB252:EP255 EB229:EP232 EB206:EP209 EB183:EP186 EB160:EP163 EB137:EP140 EB114:EP117 EB91:EP94 EB68:EP71 EB45:EP48 EB20:ED20 EB50:EP67 EB73:EP90 EB96:EP113 EB119:EP136 EB142:EP159 EB165:EP182 EB188:EP205 EB211:EP228 EB234:EP251 EB257:EP274 EB280:EP297 EB303:EP320 EB326:EP343 EB349:EP366 DC344:DD348 DC321:DD325 DC298:DD302 DC275:DD279 DC252:DD256 DC229:DD233 DC206:DD210 DC183:DD187 DC160:DD164 DC137:DD141 DC114:DD118 DC91:DD95 DC68:DD72 DC45:DD49 DC22:DD26 DC5:DD21 DC27:DD44 DC50:DD67 DC73:DD90 DC96:DD113 DC119:DD136 DC142:DD159 DC165:DD182 DC188:DD205 DC211:DD228 DC234:DD251 DC257:DD274 DC280:DD297 DC303:DD320 DC326:DD343 DC349:DD367 CN344:DB347 CN321:DB324 CN298:DB301 CN275:DB278 CN252:DB255 CN229:DB232 CN206:DB209 CN183:DB186 CN160:DB163 CN137:DB140 CN114:DB117 CN91:DB94 CN68:DB71 CN45:DB48 CN22:DB25 CN20:DB21 CN27:DB44 CN50:DB67 CN73:DB90 CN96:DB113 CN119:DB136 CN142:DB159 CN165:DB182 CN188:DB205 CN211:DB228 CN234:DB251 CN257:DB274 CN280:DB297 CN303:DB320 CN326:DB343 CN349:DB366 BO344:BP348 BO321:BP325 BO298:BP302 BO275:BP279 BO252:BP256 BO229:BP233 BO206:BP210 BO183:BP187 BO160:BP164 BO137:BP141 BO114:BP118 BO91:BP95 BO68:BP72 BO45:BP49 BO22:BP26 BO5:BP21 BO27:BP44 BO50:BP67 BO73:BP90 BO96:BP113 BO119:BP136 BO142:BP159 BO165:BP182 BO188:BP205 BO211:BP228 BO234:BP251 BO257:BP274 BO280:BP297 BO303:BP320 BO326:BP343 BO349:BP366 AZ344:BN347 AZ321:BN324 AZ298:BN301 AZ275:BN278 AZ252:BN255 AZ229:BN232 AZ206:BN209 AZ183:BN186 AZ160:BN163 AZ137:BN140 AZ114:BN117 AZ91:BN94 AZ68:BN71 AZ45:BN48 AZ22:BN25 AZ20:BN21 AZ27:BN44 AZ50:BN67 AZ73:BN90 AZ96:BN113 AZ119:BN136 AZ142:BN159 AZ165:BN182 AZ188:BN205 AZ211:BN228 AZ234:BN251 AZ257:BN274 AZ280:BN297 AZ303:BN320 AZ326:BN343 AZ349:BN366 AB26 AA344:AB348 AA321:AB325 AA298:AB302 AA275:AB279 AA252:AB256 AA229:AB233 AA206:AB210 AA183:AB187 AA160:AB164 AA137:AB141 AA114:AB118 AA91:AB95 AA68:AB72 AA45:AB49 AA28:AB44 AA50:AB67 AA73:AB90 AA96:AB113 AA119:AB136 AA142:AB159 AA165:AB182 AA188:AB204 AA211:AB228 AA234:AB251 AA257:AB274 AA280:AB297 AA303:AB320 AA326:AB343 AA349:AB366 S20:Z20 M20:R20 L344:Z347 L321:Z324 L298:Z301 L275:Z278 L252:Z255 L229:Z232 L183:Z186 L160:Z163 L137:Z140 L114:Z117 L91:Z94 L68:Z71 L206:Z207 L45:Z48 L43:Z44 L50:Z67 L211:Z228 L73:Z90 L96:Z113 L119:Z136 L142:Z159 L165:Z182 L204:Z205 L234:Z251 L257:Z274 L280:Z297 L303:Z320 L326:Z343 L349:Z366 L49:R49 T49:Z49 L72:R72 T72:Z72 L95:R95 T95:Z95 L118:R118 T118:Z118 L141:R141 T141:Z141 L164:R164 T164:Z164 L187:R187 T187:Z187 L210:R210 T210:Z210 L233:R233 T233:Z233 L256:R256 T256:Z256 L279:R279 T279:Z279 L302:R302 T302:Z302 L325:R325 T325:Z325 L348:R348 T348:Z348 AZ348:BF348 BH348:BN348 AZ325:BF325 BH325:BN325 AZ302:BF302 BH302:BN302 AZ279:BF279 BH279:BN279 AZ256:BF256 BH256:BN256 AZ233:BF233 BH233:BN233 AZ210:BF210 BH210:BN210 AZ187:BF187 BH187:BN187 AZ164:BF164 BH164:BN164 AZ141:BF141 BH141:BN141 AZ118:BF118 BH118:BN118 AZ95:BF95 BH95:BN95 AZ72:BF72 BH72:BN72 AZ49:BF49 BH49:BN49 AZ26:BF26 BH26:BN26 CN26:CT26 CV26:DB26 CN49:CT49 CV49:DB49 CN72:CT72 CV72:DB72 CN95:CT95 CV95:DB95 CN118:CT118 CV118:DB118 CN141:CT141 CV141:DB141 CN164:CT164 CV164:DB164 CN187:CT187 CV187:DB187 CN210:CT210 CV210:DB210 CN233:CT233 CV233:DB233 CN256:CT256 CV256:DB256 CN279:CT279 CV279:DB279 CN302:CT302 CV302:DB302 CN325:CT325 CV325:DB325 CN348:CT348 CV348:DB348 EB348:EH348 EJ348:EP348 EB325:EH325 EJ325:EP325 EB302:EH302 EJ302:EP302 EB279:EH279 EJ279:EP279 EB256:EH256 EJ256:EP256 EB233:EH233 EJ233:EP233 EB210:EH210 EJ210:EP210 EB187:EH187 EJ187:EP187 EB164:EH164 EJ164:EP164 EB141:EH141 EJ141:EP141 EB118:EH118 EJ118:EP118 EB95:EH95 EJ95:EP95 EB72:EH72 EJ72:EP72 EB49:EH49 EJ49:EP49 EB27:EP44 EB26:EH26 EJ26:EP26 AA25:AB25 AA24 L209:Z209 L208 R208:Z208 N208:P208 EB22:EP25 EB21:ED21 EF21:EP21 EF20:EP20 AA205" formula="1"/>
    <ignoredError sqref="EE20" evalError="1" formula="1"/>
  </ignoredErrors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7BDA53-2AAC-4CF4-94DA-31A68088B389}">
  <sheetPr>
    <tabColor rgb="FF00B0F0"/>
  </sheetPr>
  <dimension ref="A1:FL369"/>
  <sheetViews>
    <sheetView workbookViewId="0"/>
  </sheetViews>
  <sheetFormatPr defaultRowHeight="12.75" x14ac:dyDescent="0.2"/>
  <cols>
    <col min="1" max="1" width="5" style="25" customWidth="1"/>
    <col min="2" max="2" width="7.140625" style="25" customWidth="1"/>
    <col min="3" max="5" width="5" style="25" customWidth="1"/>
    <col min="6" max="6" width="7.140625" style="25" customWidth="1"/>
    <col min="7" max="7" width="6.85546875" style="25" customWidth="1"/>
    <col min="8" max="10" width="4.140625" style="25" customWidth="1"/>
    <col min="11" max="12" width="9.28515625" style="25" bestFit="1" customWidth="1"/>
    <col min="13" max="13" width="9" style="25" bestFit="1" customWidth="1"/>
    <col min="14" max="14" width="9.28515625" style="25" customWidth="1"/>
    <col min="15" max="22" width="9.28515625" style="25" bestFit="1" customWidth="1"/>
    <col min="23" max="23" width="9" style="25" bestFit="1" customWidth="1"/>
    <col min="24" max="24" width="9.28515625" style="25" bestFit="1" customWidth="1"/>
    <col min="25" max="25" width="9" style="25" bestFit="1" customWidth="1"/>
    <col min="26" max="26" width="9.28515625" style="25" bestFit="1" customWidth="1"/>
    <col min="27" max="28" width="9.28515625" style="25" customWidth="1"/>
    <col min="29" max="29" width="4.140625" style="25" customWidth="1"/>
    <col min="30" max="45" width="4.5703125" style="33" customWidth="1"/>
    <col min="46" max="50" width="4.140625" style="25" customWidth="1"/>
    <col min="51" max="52" width="9.28515625" style="25" bestFit="1" customWidth="1"/>
    <col min="53" max="53" width="8.28515625" style="25" bestFit="1" customWidth="1"/>
    <col min="54" max="54" width="8.140625" style="25" customWidth="1"/>
    <col min="55" max="62" width="9.28515625" style="25" bestFit="1" customWidth="1"/>
    <col min="63" max="63" width="8.28515625" style="25" bestFit="1" customWidth="1"/>
    <col min="64" max="64" width="9.28515625" style="25" bestFit="1" customWidth="1"/>
    <col min="65" max="65" width="8.28515625" style="25" bestFit="1" customWidth="1"/>
    <col min="66" max="66" width="9.28515625" style="25" bestFit="1" customWidth="1"/>
    <col min="67" max="68" width="9.28515625" style="25" customWidth="1"/>
    <col min="69" max="69" width="4.140625" style="25" customWidth="1"/>
    <col min="70" max="85" width="4.5703125" style="33" customWidth="1"/>
    <col min="86" max="90" width="4.140625" style="25" customWidth="1"/>
    <col min="91" max="92" width="9.28515625" style="25" bestFit="1" customWidth="1"/>
    <col min="93" max="93" width="8.28515625" style="25" bestFit="1" customWidth="1"/>
    <col min="94" max="94" width="8.140625" style="25" customWidth="1"/>
    <col min="95" max="102" width="9.28515625" style="25" bestFit="1" customWidth="1"/>
    <col min="103" max="103" width="8.28515625" style="25" bestFit="1" customWidth="1"/>
    <col min="104" max="104" width="9.28515625" style="25" bestFit="1" customWidth="1"/>
    <col min="105" max="105" width="8.28515625" style="25" bestFit="1" customWidth="1"/>
    <col min="106" max="106" width="9.28515625" style="25" bestFit="1" customWidth="1"/>
    <col min="107" max="108" width="9.28515625" style="25" customWidth="1"/>
    <col min="109" max="109" width="4.140625" style="25" customWidth="1"/>
    <col min="110" max="125" width="4.5703125" style="33" customWidth="1"/>
    <col min="126" max="130" width="4.140625" style="25" customWidth="1"/>
    <col min="131" max="132" width="9.28515625" style="25" bestFit="1" customWidth="1"/>
    <col min="133" max="133" width="8.28515625" style="25" bestFit="1" customWidth="1"/>
    <col min="134" max="134" width="8.140625" style="25" customWidth="1"/>
    <col min="135" max="142" width="9.28515625" style="25" bestFit="1" customWidth="1"/>
    <col min="143" max="143" width="8.28515625" style="25" bestFit="1" customWidth="1"/>
    <col min="144" max="144" width="9.28515625" style="25" bestFit="1" customWidth="1"/>
    <col min="145" max="145" width="8.28515625" style="25" bestFit="1" customWidth="1"/>
    <col min="146" max="146" width="9.28515625" style="25" bestFit="1" customWidth="1"/>
    <col min="147" max="148" width="9.28515625" style="25" customWidth="1"/>
    <col min="149" max="149" width="4.140625" style="25" customWidth="1"/>
    <col min="150" max="165" width="4.5703125" style="33" customWidth="1"/>
    <col min="166" max="168" width="4.140625" style="25" customWidth="1"/>
    <col min="169" max="16384" width="9.140625" style="25"/>
  </cols>
  <sheetData>
    <row r="1" spans="1:168" ht="13.5" thickBot="1" x14ac:dyDescent="0.25">
      <c r="A1" s="31" t="s">
        <v>0</v>
      </c>
      <c r="B1" s="32"/>
      <c r="C1" s="32"/>
      <c r="D1" s="32"/>
      <c r="E1" s="32"/>
      <c r="F1" s="32"/>
      <c r="G1" s="32"/>
      <c r="DY1" s="25" t="s">
        <v>0</v>
      </c>
      <c r="FL1" s="25" t="s">
        <v>0</v>
      </c>
    </row>
    <row r="2" spans="1:168" ht="14.25" thickTop="1" thickBot="1" x14ac:dyDescent="0.25">
      <c r="A2" s="32"/>
      <c r="B2" s="34" t="s">
        <v>1</v>
      </c>
      <c r="C2" s="34"/>
      <c r="D2" s="35"/>
      <c r="E2" s="35"/>
      <c r="F2" s="36"/>
      <c r="G2" s="36"/>
      <c r="H2" s="37"/>
      <c r="I2" s="38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39"/>
      <c r="AU2" s="41"/>
      <c r="AV2" s="42"/>
      <c r="AW2" s="38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  <c r="CD2" s="40"/>
      <c r="CE2" s="40"/>
      <c r="CF2" s="40"/>
      <c r="CG2" s="40"/>
      <c r="CH2" s="39"/>
      <c r="CI2" s="41"/>
      <c r="CJ2" s="43"/>
      <c r="CK2" s="38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40"/>
      <c r="DG2" s="40"/>
      <c r="DH2" s="40"/>
      <c r="DI2" s="40"/>
      <c r="DJ2" s="40"/>
      <c r="DK2" s="40"/>
      <c r="DL2" s="40"/>
      <c r="DM2" s="40"/>
      <c r="DN2" s="40"/>
      <c r="DO2" s="40"/>
      <c r="DP2" s="40"/>
      <c r="DQ2" s="40"/>
      <c r="DR2" s="40"/>
      <c r="DS2" s="40"/>
      <c r="DT2" s="40"/>
      <c r="DU2" s="40"/>
      <c r="DV2" s="39"/>
      <c r="DW2" s="41"/>
      <c r="DY2" s="38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40"/>
      <c r="EU2" s="40"/>
      <c r="EV2" s="40"/>
      <c r="EW2" s="40"/>
      <c r="EX2" s="40"/>
      <c r="EY2" s="40"/>
      <c r="EZ2" s="40"/>
      <c r="FA2" s="40"/>
      <c r="FB2" s="40"/>
      <c r="FC2" s="40"/>
      <c r="FD2" s="40"/>
      <c r="FE2" s="40"/>
      <c r="FF2" s="40"/>
      <c r="FG2" s="40"/>
      <c r="FH2" s="40"/>
      <c r="FI2" s="40"/>
      <c r="FJ2" s="39"/>
      <c r="FK2" s="41"/>
    </row>
    <row r="3" spans="1:168" ht="13.5" thickBot="1" x14ac:dyDescent="0.25">
      <c r="A3" s="32"/>
      <c r="B3" s="32"/>
      <c r="C3" s="32"/>
      <c r="D3" s="32"/>
      <c r="E3" s="32"/>
      <c r="F3" s="32"/>
      <c r="G3" s="32"/>
      <c r="I3" s="44"/>
      <c r="J3" s="45" t="s">
        <v>2</v>
      </c>
      <c r="K3" s="46"/>
      <c r="L3" s="46"/>
      <c r="M3" s="46"/>
      <c r="N3" s="46"/>
      <c r="O3" s="46"/>
      <c r="P3" s="46"/>
      <c r="Q3" s="46"/>
      <c r="R3" s="46"/>
      <c r="S3" s="47" t="s">
        <v>829</v>
      </c>
      <c r="T3" s="46"/>
      <c r="U3" s="46"/>
      <c r="V3" s="46"/>
      <c r="W3" s="46"/>
      <c r="X3" s="46"/>
      <c r="Y3" s="46"/>
      <c r="Z3" s="46"/>
      <c r="AA3" s="46"/>
      <c r="AB3" s="46"/>
      <c r="AC3" s="46" t="s">
        <v>0</v>
      </c>
      <c r="AD3" s="48"/>
      <c r="AE3" s="48"/>
      <c r="AF3" s="48"/>
      <c r="AG3" s="48"/>
      <c r="AH3" s="48"/>
      <c r="AI3" s="48"/>
      <c r="AJ3" s="48"/>
      <c r="AK3" s="48"/>
      <c r="AL3" s="49" t="s">
        <v>290</v>
      </c>
      <c r="AM3" s="48"/>
      <c r="AN3" s="48"/>
      <c r="AO3" s="48"/>
      <c r="AP3" s="48"/>
      <c r="AQ3" s="48"/>
      <c r="AR3" s="48"/>
      <c r="AS3" s="48"/>
      <c r="AT3" s="50"/>
      <c r="AU3" s="51"/>
      <c r="AV3" s="42"/>
      <c r="AW3" s="44"/>
      <c r="AX3" s="45" t="s">
        <v>2</v>
      </c>
      <c r="AY3" s="46"/>
      <c r="AZ3" s="46"/>
      <c r="BA3" s="46"/>
      <c r="BB3" s="46"/>
      <c r="BC3" s="46"/>
      <c r="BD3" s="46"/>
      <c r="BE3" s="46"/>
      <c r="BF3" s="46"/>
      <c r="BG3" s="47" t="s">
        <v>893</v>
      </c>
      <c r="BH3" s="46"/>
      <c r="BI3" s="46"/>
      <c r="BJ3" s="46"/>
      <c r="BK3" s="46"/>
      <c r="BL3" s="46"/>
      <c r="BM3" s="46"/>
      <c r="BN3" s="46"/>
      <c r="BO3" s="46"/>
      <c r="BP3" s="46"/>
      <c r="BQ3" s="46" t="s">
        <v>0</v>
      </c>
      <c r="BR3" s="48"/>
      <c r="BS3" s="48"/>
      <c r="BT3" s="48"/>
      <c r="BU3" s="48"/>
      <c r="BV3" s="48"/>
      <c r="BW3" s="48"/>
      <c r="BX3" s="48"/>
      <c r="BY3" s="48"/>
      <c r="BZ3" s="49" t="s">
        <v>290</v>
      </c>
      <c r="CA3" s="48"/>
      <c r="CB3" s="48"/>
      <c r="CC3" s="48"/>
      <c r="CD3" s="48"/>
      <c r="CE3" s="48"/>
      <c r="CF3" s="48"/>
      <c r="CG3" s="48"/>
      <c r="CH3" s="50"/>
      <c r="CI3" s="51"/>
      <c r="CJ3" s="42"/>
      <c r="CK3" s="44"/>
      <c r="CL3" s="45" t="s">
        <v>2</v>
      </c>
      <c r="CM3" s="46"/>
      <c r="CN3" s="46"/>
      <c r="CO3" s="46"/>
      <c r="CP3" s="46"/>
      <c r="CQ3" s="46"/>
      <c r="CR3" s="46"/>
      <c r="CS3" s="46"/>
      <c r="CT3" s="46"/>
      <c r="CU3" s="47" t="s">
        <v>909</v>
      </c>
      <c r="CV3" s="46"/>
      <c r="CW3" s="46"/>
      <c r="CX3" s="46"/>
      <c r="CY3" s="46"/>
      <c r="CZ3" s="46"/>
      <c r="DA3" s="46"/>
      <c r="DB3" s="46"/>
      <c r="DC3" s="46"/>
      <c r="DD3" s="46"/>
      <c r="DE3" s="46" t="s">
        <v>0</v>
      </c>
      <c r="DF3" s="48"/>
      <c r="DG3" s="48"/>
      <c r="DH3" s="48"/>
      <c r="DI3" s="48"/>
      <c r="DJ3" s="48"/>
      <c r="DK3" s="48"/>
      <c r="DL3" s="48"/>
      <c r="DM3" s="48"/>
      <c r="DN3" s="49" t="s">
        <v>290</v>
      </c>
      <c r="DO3" s="48"/>
      <c r="DP3" s="48"/>
      <c r="DQ3" s="48"/>
      <c r="DR3" s="48"/>
      <c r="DS3" s="48"/>
      <c r="DT3" s="48"/>
      <c r="DU3" s="48"/>
      <c r="DV3" s="50"/>
      <c r="DW3" s="51"/>
      <c r="DY3" s="44"/>
      <c r="DZ3" s="45" t="s">
        <v>2</v>
      </c>
      <c r="EA3" s="46"/>
      <c r="EB3" s="46"/>
      <c r="EC3" s="46"/>
      <c r="ED3" s="46"/>
      <c r="EE3" s="46"/>
      <c r="EF3" s="46"/>
      <c r="EG3" s="46"/>
      <c r="EH3" s="46"/>
      <c r="EI3" s="47" t="s">
        <v>925</v>
      </c>
      <c r="EJ3" s="46"/>
      <c r="EK3" s="46"/>
      <c r="EL3" s="46"/>
      <c r="EM3" s="46"/>
      <c r="EN3" s="46"/>
      <c r="EO3" s="46"/>
      <c r="EP3" s="46"/>
      <c r="EQ3" s="46"/>
      <c r="ER3" s="46"/>
      <c r="ES3" s="46" t="s">
        <v>0</v>
      </c>
      <c r="ET3" s="48"/>
      <c r="EU3" s="48"/>
      <c r="EV3" s="48"/>
      <c r="EW3" s="48"/>
      <c r="EX3" s="48"/>
      <c r="EY3" s="48"/>
      <c r="EZ3" s="48"/>
      <c r="FA3" s="48"/>
      <c r="FB3" s="49" t="s">
        <v>290</v>
      </c>
      <c r="FC3" s="48"/>
      <c r="FD3" s="48"/>
      <c r="FE3" s="48"/>
      <c r="FF3" s="48"/>
      <c r="FG3" s="48"/>
      <c r="FH3" s="48"/>
      <c r="FI3" s="48"/>
      <c r="FJ3" s="50"/>
      <c r="FK3" s="51"/>
    </row>
    <row r="4" spans="1:168" x14ac:dyDescent="0.2">
      <c r="A4" s="52" t="s">
        <v>3</v>
      </c>
      <c r="B4" s="53">
        <v>1</v>
      </c>
      <c r="C4" s="32"/>
      <c r="D4" s="54" t="s">
        <v>4</v>
      </c>
      <c r="E4" s="32"/>
      <c r="F4" s="55" t="s">
        <v>5</v>
      </c>
      <c r="G4" s="55"/>
      <c r="H4" s="56"/>
      <c r="I4" s="57"/>
      <c r="J4" s="58"/>
      <c r="K4" s="11">
        <f>F14</f>
        <v>1</v>
      </c>
      <c r="L4" s="1">
        <f>F242</f>
        <v>229</v>
      </c>
      <c r="M4" s="1">
        <f>F183</f>
        <v>170</v>
      </c>
      <c r="N4" s="1">
        <f>F91</f>
        <v>78</v>
      </c>
      <c r="O4" s="1">
        <f>F209</f>
        <v>196</v>
      </c>
      <c r="P4" s="1">
        <f>F53</f>
        <v>40</v>
      </c>
      <c r="Q4" s="1">
        <f>F120</f>
        <v>107</v>
      </c>
      <c r="R4" s="1">
        <f>F156</f>
        <v>143</v>
      </c>
      <c r="S4" s="1">
        <f>F169</f>
        <v>156</v>
      </c>
      <c r="T4" s="1">
        <f>F141</f>
        <v>128</v>
      </c>
      <c r="U4" s="1">
        <f>F64</f>
        <v>51</v>
      </c>
      <c r="V4" s="1">
        <f>F228</f>
        <v>215</v>
      </c>
      <c r="W4" s="1">
        <f>F102</f>
        <v>89</v>
      </c>
      <c r="X4" s="1">
        <f>F202</f>
        <v>189</v>
      </c>
      <c r="Y4" s="1">
        <f>F255</f>
        <v>242</v>
      </c>
      <c r="Z4" s="12">
        <f>F35</f>
        <v>22</v>
      </c>
      <c r="AA4" s="171">
        <f>K4^3+L4^3+M4^3+N4^3+O4^3+P4^3+Q4^3+R4^3+K5^3+L5^3+M5^3+N5^3+O5^3+P5^3+Q5^3+R5^3</f>
        <v>67634176</v>
      </c>
      <c r="AB4" s="167">
        <f>SUMSQ(K4:Z4)</f>
        <v>351576</v>
      </c>
      <c r="AC4" s="61"/>
      <c r="AD4" s="68" t="s">
        <v>6</v>
      </c>
      <c r="AE4" s="69" t="s">
        <v>23</v>
      </c>
      <c r="AF4" s="69" t="s">
        <v>32</v>
      </c>
      <c r="AG4" s="69" t="s">
        <v>29</v>
      </c>
      <c r="AH4" s="70" t="s">
        <v>204</v>
      </c>
      <c r="AI4" s="70" t="s">
        <v>199</v>
      </c>
      <c r="AJ4" s="70" t="s">
        <v>194</v>
      </c>
      <c r="AK4" s="70" t="s">
        <v>197</v>
      </c>
      <c r="AL4" s="69" t="s">
        <v>88</v>
      </c>
      <c r="AM4" s="69" t="s">
        <v>111</v>
      </c>
      <c r="AN4" s="69" t="s">
        <v>140</v>
      </c>
      <c r="AO4" s="69" t="s">
        <v>130</v>
      </c>
      <c r="AP4" s="70" t="s">
        <v>183</v>
      </c>
      <c r="AQ4" s="70" t="s">
        <v>151</v>
      </c>
      <c r="AR4" s="70" t="s">
        <v>218</v>
      </c>
      <c r="AS4" s="71" t="s">
        <v>251</v>
      </c>
      <c r="AT4" s="66"/>
      <c r="AU4" s="51"/>
      <c r="AV4" s="67"/>
      <c r="AW4" s="57"/>
      <c r="AX4" s="58"/>
      <c r="AY4" s="1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2"/>
      <c r="BO4" s="171">
        <f>AY4^3+AZ4^3+BA4^3+BB4^3+BC4^3+BD4^3+BE4^3+BF4^3+AY5^3+AZ5^3+BA5^3+BB5^3+BC5^3+BD5^3+BE5^3+BF5^3</f>
        <v>0</v>
      </c>
      <c r="BP4" s="167">
        <f>SUMSQ(AY4:BN4)</f>
        <v>0</v>
      </c>
      <c r="BQ4" s="61"/>
      <c r="BR4" s="68"/>
      <c r="BS4" s="69"/>
      <c r="BT4" s="69"/>
      <c r="BU4" s="69"/>
      <c r="BV4" s="69"/>
      <c r="BW4" s="69"/>
      <c r="BX4" s="69"/>
      <c r="BY4" s="69"/>
      <c r="BZ4" s="70"/>
      <c r="CA4" s="70"/>
      <c r="CB4" s="70"/>
      <c r="CC4" s="70"/>
      <c r="CD4" s="70"/>
      <c r="CE4" s="70"/>
      <c r="CF4" s="70"/>
      <c r="CG4" s="71"/>
      <c r="CH4" s="66"/>
      <c r="CI4" s="51"/>
      <c r="CJ4" s="72"/>
      <c r="CK4" s="57"/>
      <c r="CL4" s="58"/>
      <c r="CM4" s="1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2"/>
      <c r="DC4" s="171">
        <f>CM4^3+CN4^3+CO4^3+CP4^3+CQ4^3+CR4^3+CS4^3+CT4^3+CM5^3+CN5^3+CO5^3+CP5^3+CQ5^3+CR5^3+CS5^3+CT5^3</f>
        <v>0</v>
      </c>
      <c r="DD4" s="167">
        <f>SUMSQ(CM4:DB4)</f>
        <v>0</v>
      </c>
      <c r="DE4" s="61"/>
      <c r="DF4" s="68"/>
      <c r="DG4" s="69"/>
      <c r="DH4" s="70"/>
      <c r="DI4" s="70"/>
      <c r="DJ4" s="69"/>
      <c r="DK4" s="69"/>
      <c r="DL4" s="70"/>
      <c r="DM4" s="70"/>
      <c r="DN4" s="69"/>
      <c r="DO4" s="69"/>
      <c r="DP4" s="70"/>
      <c r="DQ4" s="70"/>
      <c r="DR4" s="69"/>
      <c r="DS4" s="69"/>
      <c r="DT4" s="70"/>
      <c r="DU4" s="71"/>
      <c r="DV4" s="66"/>
      <c r="DW4" s="51"/>
      <c r="DY4" s="57"/>
      <c r="DZ4" s="58"/>
      <c r="EA4" s="1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2"/>
      <c r="EQ4" s="171">
        <f>EA4^3+EB4^3+EC4^3+ED4^3+EE4^3+EF4^3+EG4^3+EH4^3+EA5^3+EB5^3+EC5^3+ED5^3+EE5^3+EF5^3+EG5^3+EH5^3</f>
        <v>0</v>
      </c>
      <c r="ER4" s="167">
        <f>SUMSQ(EA4:EP4)</f>
        <v>0</v>
      </c>
      <c r="ES4" s="61"/>
      <c r="ET4" s="68"/>
      <c r="EU4" s="173"/>
      <c r="EV4" s="173"/>
      <c r="EW4" s="173"/>
      <c r="EX4" s="173"/>
      <c r="EY4" s="173"/>
      <c r="EZ4" s="173"/>
      <c r="FA4" s="70"/>
      <c r="FB4" s="69"/>
      <c r="FC4" s="173"/>
      <c r="FD4" s="173"/>
      <c r="FE4" s="173"/>
      <c r="FF4" s="173"/>
      <c r="FG4" s="173"/>
      <c r="FH4" s="173"/>
      <c r="FI4" s="71"/>
      <c r="FJ4" s="66"/>
      <c r="FK4" s="51"/>
    </row>
    <row r="5" spans="1:168" x14ac:dyDescent="0.2">
      <c r="A5" s="32"/>
      <c r="B5" s="32"/>
      <c r="C5" s="32"/>
      <c r="D5" s="32"/>
      <c r="E5" s="32"/>
      <c r="F5" s="32"/>
      <c r="G5" s="32"/>
      <c r="I5" s="74"/>
      <c r="J5" s="58"/>
      <c r="K5" s="3">
        <f>F41</f>
        <v>28</v>
      </c>
      <c r="L5" s="4">
        <f>F269</f>
        <v>256</v>
      </c>
      <c r="M5" s="4">
        <f>F192</f>
        <v>179</v>
      </c>
      <c r="N5" s="4">
        <f>F100</f>
        <v>87</v>
      </c>
      <c r="O5" s="4">
        <f>F230</f>
        <v>217</v>
      </c>
      <c r="P5" s="4">
        <f>F74</f>
        <v>61</v>
      </c>
      <c r="Q5" s="4">
        <f>F127</f>
        <v>114</v>
      </c>
      <c r="R5" s="4">
        <f>F163</f>
        <v>150</v>
      </c>
      <c r="S5" s="4">
        <f>F142</f>
        <v>129</v>
      </c>
      <c r="T5" s="4">
        <f>F114</f>
        <v>101</v>
      </c>
      <c r="U5" s="4">
        <f>F55</f>
        <v>42</v>
      </c>
      <c r="V5" s="4">
        <f>F219</f>
        <v>206</v>
      </c>
      <c r="W5" s="4">
        <f>F81</f>
        <v>68</v>
      </c>
      <c r="X5" s="4">
        <f>F181</f>
        <v>168</v>
      </c>
      <c r="Y5" s="4">
        <f>F248</f>
        <v>235</v>
      </c>
      <c r="Z5" s="5">
        <f>F28</f>
        <v>15</v>
      </c>
      <c r="AA5" s="172">
        <f>S4^3+T4^3+U4^3+V4^3+W4^3+X4^3+Y4^3+Z4^3+S5^3+T5^3+U5^3+V5^3+W5^3+X5^3+Y5^3+Z5^3</f>
        <v>67634176</v>
      </c>
      <c r="AB5" s="125">
        <f t="shared" ref="AB5:AB19" si="0">SUMSQ(K5:Z5)</f>
        <v>351576</v>
      </c>
      <c r="AC5" s="61"/>
      <c r="AD5" s="81" t="s">
        <v>22</v>
      </c>
      <c r="AE5" s="82" t="s">
        <v>7</v>
      </c>
      <c r="AF5" s="82" t="s">
        <v>28</v>
      </c>
      <c r="AG5" s="82" t="s">
        <v>33</v>
      </c>
      <c r="AH5" s="83" t="s">
        <v>200</v>
      </c>
      <c r="AI5" s="83" t="s">
        <v>203</v>
      </c>
      <c r="AJ5" s="83" t="s">
        <v>198</v>
      </c>
      <c r="AK5" s="83" t="s">
        <v>193</v>
      </c>
      <c r="AL5" s="82" t="s">
        <v>112</v>
      </c>
      <c r="AM5" s="82" t="s">
        <v>87</v>
      </c>
      <c r="AN5" s="82" t="s">
        <v>131</v>
      </c>
      <c r="AO5" s="82" t="s">
        <v>139</v>
      </c>
      <c r="AP5" s="83" t="s">
        <v>150</v>
      </c>
      <c r="AQ5" s="83" t="s">
        <v>184</v>
      </c>
      <c r="AR5" s="83" t="s">
        <v>250</v>
      </c>
      <c r="AS5" s="84" t="s">
        <v>219</v>
      </c>
      <c r="AT5" s="66"/>
      <c r="AU5" s="51"/>
      <c r="AV5" s="67"/>
      <c r="AW5" s="74"/>
      <c r="AX5" s="58"/>
      <c r="AY5" s="3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5"/>
      <c r="BO5" s="172">
        <f>BG4^3+BH4^3+BI4^3+BJ4^3+BK4^3+BL4^3+BM4^3+BN4^3+BG5^3+BH5^3+BI5^3+BJ5^3+BK5^3+BL5^3+BM5^3+BN5^3</f>
        <v>0</v>
      </c>
      <c r="BP5" s="125">
        <f t="shared" ref="BP5:BP19" si="1">SUMSQ(AY5:BN5)</f>
        <v>0</v>
      </c>
      <c r="BQ5" s="61"/>
      <c r="BR5" s="81"/>
      <c r="BS5" s="82"/>
      <c r="BT5" s="82"/>
      <c r="BU5" s="82"/>
      <c r="BV5" s="82"/>
      <c r="BW5" s="82"/>
      <c r="BX5" s="82"/>
      <c r="BY5" s="82"/>
      <c r="BZ5" s="83"/>
      <c r="CA5" s="83"/>
      <c r="CB5" s="83"/>
      <c r="CC5" s="83"/>
      <c r="CD5" s="83"/>
      <c r="CE5" s="83"/>
      <c r="CF5" s="83"/>
      <c r="CG5" s="84"/>
      <c r="CH5" s="66"/>
      <c r="CI5" s="51"/>
      <c r="CJ5" s="85"/>
      <c r="CK5" s="74"/>
      <c r="CL5" s="58"/>
      <c r="CM5" s="3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5"/>
      <c r="DC5" s="172">
        <f>CU4^3+CV4^3+CW4^3+CX4^3+CY4^3+CZ4^3+DA4^3+DB4^3+CU5^3+CV5^3+CW5^3+CX5^3+CY5^3+CZ5^3+DA5^3+DB5^3</f>
        <v>0</v>
      </c>
      <c r="DD5" s="125">
        <f t="shared" ref="DD5:DD19" si="2">SUMSQ(CM5:DB5)</f>
        <v>0</v>
      </c>
      <c r="DE5" s="61"/>
      <c r="DF5" s="81"/>
      <c r="DG5" s="82"/>
      <c r="DH5" s="83"/>
      <c r="DI5" s="83"/>
      <c r="DJ5" s="82"/>
      <c r="DK5" s="82"/>
      <c r="DL5" s="83"/>
      <c r="DM5" s="83"/>
      <c r="DN5" s="82"/>
      <c r="DO5" s="82"/>
      <c r="DP5" s="83"/>
      <c r="DQ5" s="83"/>
      <c r="DR5" s="82"/>
      <c r="DS5" s="82"/>
      <c r="DT5" s="83"/>
      <c r="DU5" s="84"/>
      <c r="DV5" s="66"/>
      <c r="DW5" s="51"/>
      <c r="DY5" s="74"/>
      <c r="DZ5" s="58"/>
      <c r="EA5" s="3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5"/>
      <c r="EQ5" s="172">
        <f>EI4^3+EJ4^3+EK4^3+EL4^3+EM4^3+EN4^3+EO4^3+EP4^3+EI5^3+EJ5^3+EK5^3+EL5^3+EM5^3+EN5^3+EO5^3+EP5^3</f>
        <v>0</v>
      </c>
      <c r="ER5" s="125">
        <f t="shared" ref="ER5:ER19" si="3">SUMSQ(EA5:EP5)</f>
        <v>0</v>
      </c>
      <c r="ES5" s="61"/>
      <c r="ET5" s="174"/>
      <c r="EU5" s="82"/>
      <c r="EV5" s="131"/>
      <c r="EW5" s="131"/>
      <c r="EX5" s="131"/>
      <c r="EY5" s="131"/>
      <c r="EZ5" s="83"/>
      <c r="FA5" s="131"/>
      <c r="FB5" s="131"/>
      <c r="FC5" s="82"/>
      <c r="FD5" s="131"/>
      <c r="FE5" s="131"/>
      <c r="FF5" s="131"/>
      <c r="FG5" s="131"/>
      <c r="FH5" s="83"/>
      <c r="FI5" s="175"/>
      <c r="FJ5" s="66"/>
      <c r="FK5" s="51"/>
    </row>
    <row r="6" spans="1:168" x14ac:dyDescent="0.2">
      <c r="A6" s="52" t="s">
        <v>54</v>
      </c>
      <c r="B6" s="53">
        <v>1</v>
      </c>
      <c r="C6" s="32"/>
      <c r="D6" s="54" t="s">
        <v>55</v>
      </c>
      <c r="E6" s="32"/>
      <c r="F6" s="54" t="s">
        <v>56</v>
      </c>
      <c r="G6" s="54"/>
      <c r="H6" s="87"/>
      <c r="I6" s="57"/>
      <c r="J6" s="58"/>
      <c r="K6" s="3">
        <f>F216</f>
        <v>203</v>
      </c>
      <c r="L6" s="4">
        <f>F60</f>
        <v>47</v>
      </c>
      <c r="M6" s="4">
        <f>F113</f>
        <v>100</v>
      </c>
      <c r="N6" s="4">
        <f>F149</f>
        <v>136</v>
      </c>
      <c r="O6" s="4">
        <f>F23</f>
        <v>10</v>
      </c>
      <c r="P6" s="4">
        <f>F251</f>
        <v>238</v>
      </c>
      <c r="Q6" s="4">
        <f>F174</f>
        <v>161</v>
      </c>
      <c r="R6" s="4">
        <f>F82</f>
        <v>69</v>
      </c>
      <c r="S6" s="4">
        <f>F95</f>
        <v>82</v>
      </c>
      <c r="T6" s="4">
        <f>F195</f>
        <v>182</v>
      </c>
      <c r="U6" s="4">
        <f>F262</f>
        <v>249</v>
      </c>
      <c r="V6" s="4">
        <f>F42</f>
        <v>29</v>
      </c>
      <c r="W6" s="4">
        <f>F160</f>
        <v>147</v>
      </c>
      <c r="X6" s="4">
        <f>F132</f>
        <v>119</v>
      </c>
      <c r="Y6" s="4">
        <f>F73</f>
        <v>60</v>
      </c>
      <c r="Z6" s="5">
        <f>F237</f>
        <v>224</v>
      </c>
      <c r="AA6" s="172">
        <f>K6^3+L6^3+M6^3+N6^3+O6^3+P6^3+Q6^3+R6^3+K7^3+L7^3+M7^3+N7^3+O7^3+P7^3+Q7^3+R7^3</f>
        <v>67634176</v>
      </c>
      <c r="AB6" s="125">
        <f t="shared" si="0"/>
        <v>351576</v>
      </c>
      <c r="AC6" s="88"/>
      <c r="AD6" s="81" t="s">
        <v>30</v>
      </c>
      <c r="AE6" s="82" t="s">
        <v>27</v>
      </c>
      <c r="AF6" s="82" t="s">
        <v>8</v>
      </c>
      <c r="AG6" s="82" t="s">
        <v>25</v>
      </c>
      <c r="AH6" s="83" t="s">
        <v>192</v>
      </c>
      <c r="AI6" s="83" t="s">
        <v>195</v>
      </c>
      <c r="AJ6" s="83" t="s">
        <v>206</v>
      </c>
      <c r="AK6" s="83" t="s">
        <v>201</v>
      </c>
      <c r="AL6" s="82" t="s">
        <v>138</v>
      </c>
      <c r="AM6" s="82" t="s">
        <v>128</v>
      </c>
      <c r="AN6" s="82" t="s">
        <v>90</v>
      </c>
      <c r="AO6" s="82" t="s">
        <v>113</v>
      </c>
      <c r="AP6" s="83" t="s">
        <v>216</v>
      </c>
      <c r="AQ6" s="83" t="s">
        <v>249</v>
      </c>
      <c r="AR6" s="83" t="s">
        <v>185</v>
      </c>
      <c r="AS6" s="84" t="s">
        <v>153</v>
      </c>
      <c r="AT6" s="66"/>
      <c r="AU6" s="51"/>
      <c r="AV6" s="67"/>
      <c r="AW6" s="57"/>
      <c r="AX6" s="58"/>
      <c r="AY6" s="3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5"/>
      <c r="BO6" s="172">
        <f>AY6^3+AZ6^3+BA6^3+BB6^3+BC6^3+BD6^3+BE6^3+BF6^3+AY7^3+AZ7^3+BA7^3+BB7^3+BC7^3+BD7^3+BE7^3+BF7^3</f>
        <v>0</v>
      </c>
      <c r="BP6" s="125">
        <f t="shared" si="1"/>
        <v>0</v>
      </c>
      <c r="BQ6" s="88"/>
      <c r="BR6" s="89"/>
      <c r="BS6" s="83"/>
      <c r="BT6" s="83"/>
      <c r="BU6" s="83"/>
      <c r="BV6" s="83"/>
      <c r="BW6" s="83"/>
      <c r="BX6" s="83"/>
      <c r="BY6" s="83"/>
      <c r="BZ6" s="82"/>
      <c r="CA6" s="82"/>
      <c r="CB6" s="82"/>
      <c r="CC6" s="82"/>
      <c r="CD6" s="82"/>
      <c r="CE6" s="82"/>
      <c r="CF6" s="82"/>
      <c r="CG6" s="86"/>
      <c r="CH6" s="66"/>
      <c r="CI6" s="51"/>
      <c r="CJ6" s="72"/>
      <c r="CK6" s="57"/>
      <c r="CL6" s="58"/>
      <c r="CM6" s="3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5"/>
      <c r="DC6" s="172">
        <f>CM6^3+CN6^3+CO6^3+CP6^3+CQ6^3+CR6^3+CS6^3+CT6^3+CM7^3+CN7^3+CO7^3+CP7^3+CQ7^3+CR7^3+CS7^3+CT7^3</f>
        <v>0</v>
      </c>
      <c r="DD6" s="125">
        <f t="shared" si="2"/>
        <v>0</v>
      </c>
      <c r="DE6" s="88"/>
      <c r="DF6" s="81"/>
      <c r="DG6" s="82"/>
      <c r="DH6" s="83"/>
      <c r="DI6" s="83"/>
      <c r="DJ6" s="82"/>
      <c r="DK6" s="82"/>
      <c r="DL6" s="83"/>
      <c r="DM6" s="83"/>
      <c r="DN6" s="82"/>
      <c r="DO6" s="82"/>
      <c r="DP6" s="83"/>
      <c r="DQ6" s="83"/>
      <c r="DR6" s="82"/>
      <c r="DS6" s="82"/>
      <c r="DT6" s="83"/>
      <c r="DU6" s="84"/>
      <c r="DV6" s="66"/>
      <c r="DW6" s="51"/>
      <c r="DY6" s="57"/>
      <c r="DZ6" s="58"/>
      <c r="EA6" s="3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5"/>
      <c r="EQ6" s="172">
        <f>EA6^3+EB6^3+EC6^3+ED6^3+EE6^3+EF6^3+EG6^3+EH6^3+EA7^3+EB7^3+EC7^3+ED7^3+EE7^3+EF7^3+EG7^3+EH7^3</f>
        <v>0</v>
      </c>
      <c r="ER6" s="125">
        <f t="shared" si="3"/>
        <v>0</v>
      </c>
      <c r="ES6" s="88"/>
      <c r="ET6" s="174"/>
      <c r="EU6" s="131"/>
      <c r="EV6" s="82"/>
      <c r="EW6" s="131"/>
      <c r="EX6" s="131"/>
      <c r="EY6" s="83"/>
      <c r="EZ6" s="131"/>
      <c r="FA6" s="131"/>
      <c r="FB6" s="131"/>
      <c r="FC6" s="131"/>
      <c r="FD6" s="82"/>
      <c r="FE6" s="131"/>
      <c r="FF6" s="131"/>
      <c r="FG6" s="83"/>
      <c r="FH6" s="131"/>
      <c r="FI6" s="175"/>
      <c r="FJ6" s="66"/>
      <c r="FK6" s="51"/>
    </row>
    <row r="7" spans="1:168" x14ac:dyDescent="0.2">
      <c r="A7" s="32"/>
      <c r="B7" s="32"/>
      <c r="C7" s="32"/>
      <c r="D7" s="32"/>
      <c r="E7" s="32"/>
      <c r="F7" s="32"/>
      <c r="G7" s="32"/>
      <c r="I7" s="90"/>
      <c r="J7" s="58"/>
      <c r="K7" s="3">
        <f>F223</f>
        <v>210</v>
      </c>
      <c r="L7" s="4">
        <f>F67</f>
        <v>54</v>
      </c>
      <c r="M7" s="4">
        <f>F134</f>
        <v>121</v>
      </c>
      <c r="N7" s="4">
        <f>F170</f>
        <v>157</v>
      </c>
      <c r="O7" s="4">
        <f>F32</f>
        <v>19</v>
      </c>
      <c r="P7" s="4">
        <f>F260</f>
        <v>247</v>
      </c>
      <c r="Q7" s="4">
        <f>F201</f>
        <v>188</v>
      </c>
      <c r="R7" s="4">
        <f>F109</f>
        <v>96</v>
      </c>
      <c r="S7" s="4">
        <f>F88</f>
        <v>75</v>
      </c>
      <c r="T7" s="4">
        <f>F188</f>
        <v>175</v>
      </c>
      <c r="U7" s="4">
        <f>F241</f>
        <v>228</v>
      </c>
      <c r="V7" s="4">
        <f>F21</f>
        <v>8</v>
      </c>
      <c r="W7" s="4">
        <f>F151</f>
        <v>138</v>
      </c>
      <c r="X7" s="4">
        <f>F123</f>
        <v>110</v>
      </c>
      <c r="Y7" s="4">
        <f>F46</f>
        <v>33</v>
      </c>
      <c r="Z7" s="5">
        <f>F210</f>
        <v>197</v>
      </c>
      <c r="AA7" s="172">
        <f>S6^3+T6^3+U6^3+V6^3+W6^3+X6^3+Y6^3+Z6^3+S7^3+T7^3+U7^3+V7^3+W7^3+X7^3+Y7^3+Z7^3</f>
        <v>67634176</v>
      </c>
      <c r="AB7" s="125">
        <f t="shared" si="0"/>
        <v>351576</v>
      </c>
      <c r="AC7" s="61"/>
      <c r="AD7" s="81" t="s">
        <v>26</v>
      </c>
      <c r="AE7" s="82" t="s">
        <v>31</v>
      </c>
      <c r="AF7" s="82" t="s">
        <v>24</v>
      </c>
      <c r="AG7" s="82" t="s">
        <v>9</v>
      </c>
      <c r="AH7" s="83" t="s">
        <v>196</v>
      </c>
      <c r="AI7" s="83" t="s">
        <v>191</v>
      </c>
      <c r="AJ7" s="83" t="s">
        <v>202</v>
      </c>
      <c r="AK7" s="83" t="s">
        <v>205</v>
      </c>
      <c r="AL7" s="82" t="s">
        <v>129</v>
      </c>
      <c r="AM7" s="82" t="s">
        <v>137</v>
      </c>
      <c r="AN7" s="82" t="s">
        <v>114</v>
      </c>
      <c r="AO7" s="82" t="s">
        <v>89</v>
      </c>
      <c r="AP7" s="83" t="s">
        <v>248</v>
      </c>
      <c r="AQ7" s="83" t="s">
        <v>217</v>
      </c>
      <c r="AR7" s="83" t="s">
        <v>152</v>
      </c>
      <c r="AS7" s="84" t="s">
        <v>186</v>
      </c>
      <c r="AT7" s="66"/>
      <c r="AU7" s="51"/>
      <c r="AV7" s="67"/>
      <c r="AW7" s="90"/>
      <c r="AX7" s="58"/>
      <c r="AY7" s="3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5"/>
      <c r="BO7" s="172">
        <f>BG6^3+BH6^3+BI6^3+BJ6^3+BK6^3+BL6^3+BM6^3+BN6^3+BG7^3+BH7^3+BI7^3+BJ7^3+BK7^3+BL7^3+BM7^3+BN7^3</f>
        <v>0</v>
      </c>
      <c r="BP7" s="125">
        <f t="shared" si="1"/>
        <v>0</v>
      </c>
      <c r="BQ7" s="61"/>
      <c r="BR7" s="89"/>
      <c r="BS7" s="83"/>
      <c r="BT7" s="83"/>
      <c r="BU7" s="83"/>
      <c r="BV7" s="83"/>
      <c r="BW7" s="83"/>
      <c r="BX7" s="83"/>
      <c r="BY7" s="83"/>
      <c r="BZ7" s="82"/>
      <c r="CA7" s="82"/>
      <c r="CB7" s="82"/>
      <c r="CC7" s="82"/>
      <c r="CD7" s="82"/>
      <c r="CE7" s="82"/>
      <c r="CF7" s="82"/>
      <c r="CG7" s="86"/>
      <c r="CH7" s="66"/>
      <c r="CI7" s="51"/>
      <c r="CJ7" s="72"/>
      <c r="CK7" s="90"/>
      <c r="CL7" s="58"/>
      <c r="CM7" s="3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5"/>
      <c r="DC7" s="172">
        <f>CU6^3+CV6^3+CW6^3+CX6^3+CY6^3+CZ6^3+DA6^3+DB6^3+CU7^3+CV7^3+CW7^3+CX7^3+CY7^3+CZ7^3+DA7^3+DB7^3</f>
        <v>0</v>
      </c>
      <c r="DD7" s="125">
        <f t="shared" si="2"/>
        <v>0</v>
      </c>
      <c r="DE7" s="61"/>
      <c r="DF7" s="81"/>
      <c r="DG7" s="82"/>
      <c r="DH7" s="83"/>
      <c r="DI7" s="83"/>
      <c r="DJ7" s="82"/>
      <c r="DK7" s="82"/>
      <c r="DL7" s="83"/>
      <c r="DM7" s="83"/>
      <c r="DN7" s="82"/>
      <c r="DO7" s="82"/>
      <c r="DP7" s="83"/>
      <c r="DQ7" s="83"/>
      <c r="DR7" s="82"/>
      <c r="DS7" s="82"/>
      <c r="DT7" s="83"/>
      <c r="DU7" s="84"/>
      <c r="DV7" s="66"/>
      <c r="DW7" s="51"/>
      <c r="DY7" s="90"/>
      <c r="DZ7" s="58"/>
      <c r="EA7" s="3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5"/>
      <c r="EQ7" s="172">
        <f>EI6^3+EJ6^3+EK6^3+EL6^3+EM6^3+EN6^3+EO6^3+EP6^3+EI7^3+EJ7^3+EK7^3+EL7^3+EM7^3+EN7^3+EO7^3+EP7^3</f>
        <v>0</v>
      </c>
      <c r="ER7" s="125">
        <f t="shared" si="3"/>
        <v>0</v>
      </c>
      <c r="ES7" s="61"/>
      <c r="ET7" s="174"/>
      <c r="EU7" s="131"/>
      <c r="EV7" s="131"/>
      <c r="EW7" s="82"/>
      <c r="EX7" s="83"/>
      <c r="EY7" s="131"/>
      <c r="EZ7" s="131"/>
      <c r="FA7" s="131"/>
      <c r="FB7" s="131"/>
      <c r="FC7" s="131"/>
      <c r="FD7" s="131"/>
      <c r="FE7" s="82"/>
      <c r="FF7" s="83"/>
      <c r="FG7" s="131"/>
      <c r="FH7" s="131"/>
      <c r="FI7" s="175"/>
      <c r="FJ7" s="66"/>
      <c r="FK7" s="51"/>
    </row>
    <row r="8" spans="1:168" x14ac:dyDescent="0.2">
      <c r="A8" s="52" t="s">
        <v>73</v>
      </c>
      <c r="B8" s="91">
        <f>SUM(F14:F269)/C12</f>
        <v>2056</v>
      </c>
      <c r="C8" s="32"/>
      <c r="D8" s="32" t="s">
        <v>74</v>
      </c>
      <c r="E8" s="32"/>
      <c r="F8" s="32"/>
      <c r="G8" s="32"/>
      <c r="I8" s="57"/>
      <c r="J8" s="58"/>
      <c r="K8" s="3">
        <f>F164</f>
        <v>151</v>
      </c>
      <c r="L8" s="4">
        <f>F128</f>
        <v>115</v>
      </c>
      <c r="M8" s="4">
        <f>F77</f>
        <v>64</v>
      </c>
      <c r="N8" s="4">
        <f>F233</f>
        <v>220</v>
      </c>
      <c r="O8" s="4">
        <f>F99</f>
        <v>86</v>
      </c>
      <c r="P8" s="4">
        <f>F191</f>
        <v>178</v>
      </c>
      <c r="Q8" s="4">
        <f>F266</f>
        <v>253</v>
      </c>
      <c r="R8" s="4">
        <f>F38</f>
        <v>25</v>
      </c>
      <c r="S8" s="4">
        <f>F27</f>
        <v>14</v>
      </c>
      <c r="T8" s="4">
        <f>F247</f>
        <v>234</v>
      </c>
      <c r="U8" s="4">
        <f>F178</f>
        <v>165</v>
      </c>
      <c r="V8" s="4">
        <f>F78</f>
        <v>65</v>
      </c>
      <c r="W8" s="4">
        <f>F220</f>
        <v>207</v>
      </c>
      <c r="X8" s="4">
        <f>F56</f>
        <v>43</v>
      </c>
      <c r="Y8" s="4">
        <f>F117</f>
        <v>104</v>
      </c>
      <c r="Z8" s="5">
        <f>F145</f>
        <v>132</v>
      </c>
      <c r="AA8" s="172">
        <f>K8^3+L8^3+M8^3+N8^3+O8^3+P8^3+Q8^3+R8^3+K9^3+L9^3+M9^3+N9^3+O9^3+P9^3+Q9^3+R9^3</f>
        <v>67634176</v>
      </c>
      <c r="AB8" s="125">
        <f t="shared" si="0"/>
        <v>351576</v>
      </c>
      <c r="AC8" s="61"/>
      <c r="AD8" s="89" t="s">
        <v>171</v>
      </c>
      <c r="AE8" s="83" t="s">
        <v>166</v>
      </c>
      <c r="AF8" s="83" t="s">
        <v>161</v>
      </c>
      <c r="AG8" s="83" t="s">
        <v>164</v>
      </c>
      <c r="AH8" s="82" t="s">
        <v>10</v>
      </c>
      <c r="AI8" s="82" t="s">
        <v>35</v>
      </c>
      <c r="AJ8" s="82" t="s">
        <v>52</v>
      </c>
      <c r="AK8" s="82" t="s">
        <v>49</v>
      </c>
      <c r="AL8" s="83" t="s">
        <v>187</v>
      </c>
      <c r="AM8" s="83" t="s">
        <v>155</v>
      </c>
      <c r="AN8" s="83" t="s">
        <v>222</v>
      </c>
      <c r="AO8" s="83" t="s">
        <v>255</v>
      </c>
      <c r="AP8" s="82" t="s">
        <v>84</v>
      </c>
      <c r="AQ8" s="82" t="s">
        <v>107</v>
      </c>
      <c r="AR8" s="82" t="s">
        <v>135</v>
      </c>
      <c r="AS8" s="86" t="s">
        <v>126</v>
      </c>
      <c r="AT8" s="66"/>
      <c r="AU8" s="51"/>
      <c r="AV8" s="67"/>
      <c r="AW8" s="57"/>
      <c r="AX8" s="58"/>
      <c r="AY8" s="3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5"/>
      <c r="BO8" s="172">
        <f>AY8^3+AZ8^3+BA8^3+BB8^3+BC8^3+BD8^3+BE8^3+BF8^3+AY9^3+AZ9^3+BA9^3+BB9^3+BC9^3+BD9^3+BE9^3+BF9^3</f>
        <v>0</v>
      </c>
      <c r="BP8" s="125">
        <f t="shared" si="1"/>
        <v>0</v>
      </c>
      <c r="BQ8" s="61"/>
      <c r="BR8" s="81"/>
      <c r="BS8" s="82"/>
      <c r="BT8" s="82"/>
      <c r="BU8" s="82"/>
      <c r="BV8" s="82"/>
      <c r="BW8" s="82"/>
      <c r="BX8" s="82"/>
      <c r="BY8" s="82"/>
      <c r="BZ8" s="83"/>
      <c r="CA8" s="83"/>
      <c r="CB8" s="83"/>
      <c r="CC8" s="83"/>
      <c r="CD8" s="83"/>
      <c r="CE8" s="83"/>
      <c r="CF8" s="83"/>
      <c r="CG8" s="84"/>
      <c r="CH8" s="66"/>
      <c r="CI8" s="51"/>
      <c r="CJ8" s="72"/>
      <c r="CK8" s="57"/>
      <c r="CL8" s="58"/>
      <c r="CM8" s="3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5"/>
      <c r="DC8" s="172">
        <f>CM8^3+CN8^3+CO8^3+CP8^3+CQ8^3+CR8^3+CS8^3+CT8^3+CM9^3+CN9^3+CO9^3+CP9^3+CQ9^3+CR9^3+CS9^3+CT9^3</f>
        <v>0</v>
      </c>
      <c r="DD8" s="125">
        <f t="shared" si="2"/>
        <v>0</v>
      </c>
      <c r="DE8" s="61"/>
      <c r="DF8" s="81"/>
      <c r="DG8" s="82"/>
      <c r="DH8" s="83"/>
      <c r="DI8" s="83"/>
      <c r="DJ8" s="82"/>
      <c r="DK8" s="82"/>
      <c r="DL8" s="83"/>
      <c r="DM8" s="83"/>
      <c r="DN8" s="82"/>
      <c r="DO8" s="82"/>
      <c r="DP8" s="83"/>
      <c r="DQ8" s="83"/>
      <c r="DR8" s="82"/>
      <c r="DS8" s="82"/>
      <c r="DT8" s="83"/>
      <c r="DU8" s="84"/>
      <c r="DV8" s="66"/>
      <c r="DW8" s="51"/>
      <c r="DY8" s="57"/>
      <c r="DZ8" s="58"/>
      <c r="EA8" s="3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5"/>
      <c r="EQ8" s="172">
        <f>EA8^3+EB8^3+EC8^3+ED8^3+EE8^3+EF8^3+EG8^3+EH8^3+EA9^3+EB9^3+EC9^3+ED9^3+EE9^3+EF9^3+EG9^3+EH9^3</f>
        <v>0</v>
      </c>
      <c r="ER8" s="125">
        <f t="shared" si="3"/>
        <v>0</v>
      </c>
      <c r="ES8" s="61"/>
      <c r="ET8" s="174"/>
      <c r="EU8" s="131"/>
      <c r="EV8" s="131"/>
      <c r="EW8" s="83"/>
      <c r="EX8" s="82"/>
      <c r="EY8" s="131"/>
      <c r="EZ8" s="131"/>
      <c r="FA8" s="131"/>
      <c r="FB8" s="131"/>
      <c r="FC8" s="131"/>
      <c r="FD8" s="131"/>
      <c r="FE8" s="83"/>
      <c r="FF8" s="82"/>
      <c r="FG8" s="131"/>
      <c r="FH8" s="131"/>
      <c r="FI8" s="175"/>
      <c r="FJ8" s="66"/>
      <c r="FK8" s="51"/>
    </row>
    <row r="9" spans="1:168" x14ac:dyDescent="0.2">
      <c r="A9" s="32"/>
      <c r="B9" s="32"/>
      <c r="C9" s="32"/>
      <c r="D9" s="32"/>
      <c r="E9" s="32"/>
      <c r="F9" s="32"/>
      <c r="G9" s="32"/>
      <c r="I9" s="57"/>
      <c r="J9" s="58"/>
      <c r="K9" s="3">
        <f>F155</f>
        <v>142</v>
      </c>
      <c r="L9" s="4">
        <f>F119</f>
        <v>106</v>
      </c>
      <c r="M9" s="4">
        <f>F50</f>
        <v>37</v>
      </c>
      <c r="N9" s="4">
        <f>F206</f>
        <v>193</v>
      </c>
      <c r="O9" s="4">
        <f>F92</f>
        <v>79</v>
      </c>
      <c r="P9" s="4">
        <f>F184</f>
        <v>171</v>
      </c>
      <c r="Q9" s="4">
        <f>F245</f>
        <v>232</v>
      </c>
      <c r="R9" s="4">
        <f>F17</f>
        <v>4</v>
      </c>
      <c r="S9" s="4">
        <f>F36</f>
        <v>23</v>
      </c>
      <c r="T9" s="4">
        <f>F256</f>
        <v>243</v>
      </c>
      <c r="U9" s="4">
        <f>F205</f>
        <v>192</v>
      </c>
      <c r="V9" s="4">
        <f>F105</f>
        <v>92</v>
      </c>
      <c r="W9" s="4">
        <f>F227</f>
        <v>214</v>
      </c>
      <c r="X9" s="4">
        <f>F63</f>
        <v>50</v>
      </c>
      <c r="Y9" s="4">
        <f>F138</f>
        <v>125</v>
      </c>
      <c r="Z9" s="5">
        <f>F166</f>
        <v>153</v>
      </c>
      <c r="AA9" s="172">
        <f>S8^3+T8^3+U8^3+V8^3+W8^3+X8^3+Y8^3+Z8^3+S9^3+T9^3+U9^3+V9^3+W9^3+X9^3+Y9^3+Z9^3</f>
        <v>67634176</v>
      </c>
      <c r="AB9" s="125">
        <f t="shared" si="0"/>
        <v>351576</v>
      </c>
      <c r="AC9" s="61"/>
      <c r="AD9" s="89" t="s">
        <v>167</v>
      </c>
      <c r="AE9" s="83" t="s">
        <v>170</v>
      </c>
      <c r="AF9" s="83" t="s">
        <v>165</v>
      </c>
      <c r="AG9" s="83" t="s">
        <v>160</v>
      </c>
      <c r="AH9" s="82" t="s">
        <v>34</v>
      </c>
      <c r="AI9" s="82" t="s">
        <v>11</v>
      </c>
      <c r="AJ9" s="82" t="s">
        <v>48</v>
      </c>
      <c r="AK9" s="82" t="s">
        <v>53</v>
      </c>
      <c r="AL9" s="83" t="s">
        <v>154</v>
      </c>
      <c r="AM9" s="83" t="s">
        <v>188</v>
      </c>
      <c r="AN9" s="83" t="s">
        <v>254</v>
      </c>
      <c r="AO9" s="83" t="s">
        <v>223</v>
      </c>
      <c r="AP9" s="82" t="s">
        <v>108</v>
      </c>
      <c r="AQ9" s="82" t="s">
        <v>83</v>
      </c>
      <c r="AR9" s="82" t="s">
        <v>127</v>
      </c>
      <c r="AS9" s="86" t="s">
        <v>134</v>
      </c>
      <c r="AT9" s="66"/>
      <c r="AU9" s="51"/>
      <c r="AV9" s="67"/>
      <c r="AW9" s="57"/>
      <c r="AX9" s="58"/>
      <c r="AY9" s="3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5"/>
      <c r="BO9" s="172">
        <f>BG8^3+BH8^3+BI8^3+BJ8^3+BK8^3+BL8^3+BM8^3+BN8^3+BG9^3+BH9^3+BI9^3+BJ9^3+BK9^3+BL9^3+BM9^3+BN9^3</f>
        <v>0</v>
      </c>
      <c r="BP9" s="125">
        <f t="shared" si="1"/>
        <v>0</v>
      </c>
      <c r="BQ9" s="61"/>
      <c r="BR9" s="81"/>
      <c r="BS9" s="82"/>
      <c r="BT9" s="82"/>
      <c r="BU9" s="82"/>
      <c r="BV9" s="82"/>
      <c r="BW9" s="82"/>
      <c r="BX9" s="82"/>
      <c r="BY9" s="82"/>
      <c r="BZ9" s="83"/>
      <c r="CA9" s="83"/>
      <c r="CB9" s="83"/>
      <c r="CC9" s="83"/>
      <c r="CD9" s="83"/>
      <c r="CE9" s="83"/>
      <c r="CF9" s="83"/>
      <c r="CG9" s="84"/>
      <c r="CH9" s="66"/>
      <c r="CI9" s="51"/>
      <c r="CJ9" s="72"/>
      <c r="CK9" s="57"/>
      <c r="CL9" s="58"/>
      <c r="CM9" s="3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5"/>
      <c r="DC9" s="172">
        <f>CU8^3+CV8^3+CW8^3+CX8^3+CY8^3+CZ8^3+DA8^3+DB8^3+CU9^3+CV9^3+CW9^3+CX9^3+CY9^3+CZ9^3+DA9^3+DB9^3</f>
        <v>0</v>
      </c>
      <c r="DD9" s="125">
        <f t="shared" si="2"/>
        <v>0</v>
      </c>
      <c r="DE9" s="61"/>
      <c r="DF9" s="81"/>
      <c r="DG9" s="82"/>
      <c r="DH9" s="83"/>
      <c r="DI9" s="83"/>
      <c r="DJ9" s="82"/>
      <c r="DK9" s="82"/>
      <c r="DL9" s="83"/>
      <c r="DM9" s="83"/>
      <c r="DN9" s="82"/>
      <c r="DO9" s="82"/>
      <c r="DP9" s="83"/>
      <c r="DQ9" s="83"/>
      <c r="DR9" s="82"/>
      <c r="DS9" s="82"/>
      <c r="DT9" s="83"/>
      <c r="DU9" s="84"/>
      <c r="DV9" s="66"/>
      <c r="DW9" s="51"/>
      <c r="DY9" s="57"/>
      <c r="DZ9" s="58"/>
      <c r="EA9" s="3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5"/>
      <c r="EQ9" s="172">
        <f>EI8^3+EJ8^3+EK8^3+EL8^3+EM8^3+EN8^3+EO8^3+EP8^3+EI9^3+EJ9^3+EK9^3+EL9^3+EM9^3+EN9^3+EO9^3+EP9^3</f>
        <v>0</v>
      </c>
      <c r="ER9" s="125">
        <f t="shared" si="3"/>
        <v>0</v>
      </c>
      <c r="ES9" s="61"/>
      <c r="ET9" s="174"/>
      <c r="EU9" s="131"/>
      <c r="EV9" s="83"/>
      <c r="EW9" s="131"/>
      <c r="EX9" s="131"/>
      <c r="EY9" s="82"/>
      <c r="EZ9" s="131"/>
      <c r="FA9" s="131"/>
      <c r="FB9" s="131"/>
      <c r="FC9" s="131"/>
      <c r="FD9" s="83"/>
      <c r="FE9" s="131"/>
      <c r="FF9" s="131"/>
      <c r="FG9" s="82"/>
      <c r="FH9" s="131"/>
      <c r="FI9" s="175"/>
      <c r="FJ9" s="66"/>
      <c r="FK9" s="51"/>
    </row>
    <row r="10" spans="1:168" x14ac:dyDescent="0.2">
      <c r="A10" s="52" t="s">
        <v>73</v>
      </c>
      <c r="B10" s="91">
        <f>0.5*C12*(2*B4+B6*(C12^2-1))</f>
        <v>2056</v>
      </c>
      <c r="C10" s="32"/>
      <c r="D10" s="54" t="s">
        <v>123</v>
      </c>
      <c r="E10" s="54"/>
      <c r="F10" s="32"/>
      <c r="G10" s="32"/>
      <c r="I10" s="57"/>
      <c r="J10" s="58"/>
      <c r="K10" s="3">
        <f>F106</f>
        <v>93</v>
      </c>
      <c r="L10" s="4">
        <f>F198</f>
        <v>185</v>
      </c>
      <c r="M10" s="4">
        <f>F259</f>
        <v>246</v>
      </c>
      <c r="N10" s="4">
        <f>F31</f>
        <v>18</v>
      </c>
      <c r="O10" s="4">
        <f>F173</f>
        <v>160</v>
      </c>
      <c r="P10" s="4">
        <f>F137</f>
        <v>124</v>
      </c>
      <c r="Q10" s="4">
        <f>F68</f>
        <v>55</v>
      </c>
      <c r="R10" s="4">
        <f>F224</f>
        <v>211</v>
      </c>
      <c r="S10" s="4">
        <f>F213</f>
        <v>200</v>
      </c>
      <c r="T10" s="4">
        <f>F49</f>
        <v>36</v>
      </c>
      <c r="U10" s="4">
        <f>F124</f>
        <v>111</v>
      </c>
      <c r="V10" s="4">
        <f>F152</f>
        <v>139</v>
      </c>
      <c r="W10" s="4">
        <f>F18</f>
        <v>5</v>
      </c>
      <c r="X10" s="4">
        <f>F238</f>
        <v>225</v>
      </c>
      <c r="Y10" s="4">
        <f>F187</f>
        <v>174</v>
      </c>
      <c r="Z10" s="5">
        <f>F87</f>
        <v>74</v>
      </c>
      <c r="AA10" s="172">
        <f>K10^3+L10^3+M10^3+N10^3+O10^3+P10^3+Q10^3+R10^3+K11^3+L11^3+M11^3+N11^3+O11^3+P11^3+Q11^3+R11^3</f>
        <v>67634176</v>
      </c>
      <c r="AB10" s="125">
        <f t="shared" si="0"/>
        <v>351576</v>
      </c>
      <c r="AC10" s="61"/>
      <c r="AD10" s="89" t="s">
        <v>159</v>
      </c>
      <c r="AE10" s="83" t="s">
        <v>162</v>
      </c>
      <c r="AF10" s="83" t="s">
        <v>173</v>
      </c>
      <c r="AG10" s="83" t="s">
        <v>168</v>
      </c>
      <c r="AH10" s="82" t="s">
        <v>50</v>
      </c>
      <c r="AI10" s="82" t="s">
        <v>47</v>
      </c>
      <c r="AJ10" s="82" t="s">
        <v>12</v>
      </c>
      <c r="AK10" s="82" t="s">
        <v>37</v>
      </c>
      <c r="AL10" s="83" t="s">
        <v>220</v>
      </c>
      <c r="AM10" s="83" t="s">
        <v>253</v>
      </c>
      <c r="AN10" s="83" t="s">
        <v>189</v>
      </c>
      <c r="AO10" s="83" t="s">
        <v>157</v>
      </c>
      <c r="AP10" s="82" t="s">
        <v>133</v>
      </c>
      <c r="AQ10" s="82" t="s">
        <v>124</v>
      </c>
      <c r="AR10" s="82" t="s">
        <v>86</v>
      </c>
      <c r="AS10" s="86" t="s">
        <v>109</v>
      </c>
      <c r="AT10" s="66"/>
      <c r="AU10" s="51"/>
      <c r="AV10" s="67"/>
      <c r="AW10" s="57"/>
      <c r="AX10" s="58"/>
      <c r="AY10" s="3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5"/>
      <c r="BO10" s="172">
        <f>AY10^3+AZ10^3+BA10^3+BB10^3+BC10^3+BD10^3+BE10^3+BF10^3+AY11^3+AZ11^3+BA11^3+BB11^3+BC11^3+BD11^3+BE11^3+BF11^3</f>
        <v>0</v>
      </c>
      <c r="BP10" s="125">
        <f t="shared" si="1"/>
        <v>0</v>
      </c>
      <c r="BQ10" s="61"/>
      <c r="BR10" s="89"/>
      <c r="BS10" s="83"/>
      <c r="BT10" s="83"/>
      <c r="BU10" s="83"/>
      <c r="BV10" s="83"/>
      <c r="BW10" s="83"/>
      <c r="BX10" s="83"/>
      <c r="BY10" s="83"/>
      <c r="BZ10" s="82"/>
      <c r="CA10" s="82"/>
      <c r="CB10" s="82"/>
      <c r="CC10" s="82"/>
      <c r="CD10" s="82"/>
      <c r="CE10" s="82"/>
      <c r="CF10" s="82"/>
      <c r="CG10" s="86"/>
      <c r="CH10" s="66"/>
      <c r="CI10" s="51"/>
      <c r="CJ10" s="72"/>
      <c r="CK10" s="57"/>
      <c r="CL10" s="58"/>
      <c r="CM10" s="3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5"/>
      <c r="DC10" s="172">
        <f>CM10^3+CN10^3+CO10^3+CP10^3+CQ10^3+CR10^3+CS10^3+CT10^3+CM11^3+CN11^3+CO11^3+CP11^3+CQ11^3+CR11^3+CS11^3+CT11^3</f>
        <v>0</v>
      </c>
      <c r="DD10" s="125">
        <f t="shared" si="2"/>
        <v>0</v>
      </c>
      <c r="DE10" s="61"/>
      <c r="DF10" s="81"/>
      <c r="DG10" s="82"/>
      <c r="DH10" s="83"/>
      <c r="DI10" s="83"/>
      <c r="DJ10" s="82"/>
      <c r="DK10" s="82"/>
      <c r="DL10" s="83"/>
      <c r="DM10" s="83"/>
      <c r="DN10" s="82"/>
      <c r="DO10" s="82"/>
      <c r="DP10" s="83"/>
      <c r="DQ10" s="83"/>
      <c r="DR10" s="82"/>
      <c r="DS10" s="82"/>
      <c r="DT10" s="83"/>
      <c r="DU10" s="84"/>
      <c r="DV10" s="66"/>
      <c r="DW10" s="51"/>
      <c r="DY10" s="57"/>
      <c r="DZ10" s="58"/>
      <c r="EA10" s="3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5"/>
      <c r="EQ10" s="172">
        <f>EA10^3+EB10^3+EC10^3+ED10^3+EE10^3+EF10^3+EG10^3+EH10^3+EA11^3+EB11^3+EC11^3+ED11^3+EE11^3+EF11^3+EG11^3+EH11^3</f>
        <v>0</v>
      </c>
      <c r="ER10" s="125">
        <f t="shared" si="3"/>
        <v>0</v>
      </c>
      <c r="ES10" s="61"/>
      <c r="ET10" s="174"/>
      <c r="EU10" s="83"/>
      <c r="EV10" s="131"/>
      <c r="EW10" s="131"/>
      <c r="EX10" s="131"/>
      <c r="EY10" s="131"/>
      <c r="EZ10" s="82"/>
      <c r="FA10" s="131"/>
      <c r="FB10" s="131"/>
      <c r="FC10" s="83"/>
      <c r="FD10" s="131"/>
      <c r="FE10" s="131"/>
      <c r="FF10" s="131"/>
      <c r="FG10" s="131"/>
      <c r="FH10" s="82"/>
      <c r="FI10" s="175"/>
      <c r="FJ10" s="66"/>
      <c r="FK10" s="51"/>
    </row>
    <row r="11" spans="1:168" x14ac:dyDescent="0.2">
      <c r="A11" s="32"/>
      <c r="B11" s="32"/>
      <c r="C11" s="32"/>
      <c r="D11" s="94" t="s">
        <v>136</v>
      </c>
      <c r="E11" s="32"/>
      <c r="F11" s="32"/>
      <c r="G11" s="32"/>
      <c r="I11" s="57"/>
      <c r="J11" s="58"/>
      <c r="K11" s="3">
        <f>F85</f>
        <v>72</v>
      </c>
      <c r="L11" s="4">
        <f>F177</f>
        <v>164</v>
      </c>
      <c r="M11" s="4">
        <f>F252</f>
        <v>239</v>
      </c>
      <c r="N11" s="4">
        <f>F24</f>
        <v>11</v>
      </c>
      <c r="O11" s="4">
        <f>F146</f>
        <v>133</v>
      </c>
      <c r="P11" s="4">
        <f>F110</f>
        <v>97</v>
      </c>
      <c r="Q11" s="4">
        <f>F59</f>
        <v>46</v>
      </c>
      <c r="R11" s="4">
        <f>F215</f>
        <v>202</v>
      </c>
      <c r="S11" s="4">
        <f>F234</f>
        <v>221</v>
      </c>
      <c r="T11" s="4">
        <f>F70</f>
        <v>57</v>
      </c>
      <c r="U11" s="4">
        <f>F131</f>
        <v>118</v>
      </c>
      <c r="V11" s="4">
        <f>F159</f>
        <v>146</v>
      </c>
      <c r="W11" s="4">
        <f>F45</f>
        <v>32</v>
      </c>
      <c r="X11" s="4">
        <f>F265</f>
        <v>252</v>
      </c>
      <c r="Y11" s="4">
        <f>F196</f>
        <v>183</v>
      </c>
      <c r="Z11" s="5">
        <f>F96</f>
        <v>83</v>
      </c>
      <c r="AA11" s="172">
        <f>S10^3+T10^3+U10^3+V10^3+W10^3+X10^3+Y10^3+Z10^3+S11^3+T11^3+U11^3+V11^3+W11^3+X11^3+Y11^3+Z11^3</f>
        <v>67634176</v>
      </c>
      <c r="AB11" s="125">
        <f t="shared" si="0"/>
        <v>351576</v>
      </c>
      <c r="AC11" s="61"/>
      <c r="AD11" s="89" t="s">
        <v>163</v>
      </c>
      <c r="AE11" s="83" t="s">
        <v>158</v>
      </c>
      <c r="AF11" s="83" t="s">
        <v>169</v>
      </c>
      <c r="AG11" s="83" t="s">
        <v>172</v>
      </c>
      <c r="AH11" s="82" t="s">
        <v>46</v>
      </c>
      <c r="AI11" s="82" t="s">
        <v>51</v>
      </c>
      <c r="AJ11" s="82" t="s">
        <v>36</v>
      </c>
      <c r="AK11" s="82" t="s">
        <v>13</v>
      </c>
      <c r="AL11" s="83" t="s">
        <v>252</v>
      </c>
      <c r="AM11" s="83" t="s">
        <v>221</v>
      </c>
      <c r="AN11" s="83" t="s">
        <v>156</v>
      </c>
      <c r="AO11" s="83" t="s">
        <v>190</v>
      </c>
      <c r="AP11" s="82" t="s">
        <v>125</v>
      </c>
      <c r="AQ11" s="82" t="s">
        <v>132</v>
      </c>
      <c r="AR11" s="82" t="s">
        <v>110</v>
      </c>
      <c r="AS11" s="86" t="s">
        <v>85</v>
      </c>
      <c r="AT11" s="66"/>
      <c r="AU11" s="51"/>
      <c r="AV11" s="67"/>
      <c r="AW11" s="57"/>
      <c r="AX11" s="58"/>
      <c r="AY11" s="3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5"/>
      <c r="BO11" s="172">
        <f>BG10^3+BH10^3+BI10^3+BJ10^3+BK10^3+BL10^3+BM10^3+BN10^3+BG11^3+BH11^3+BI11^3+BJ11^3+BK11^3+BL11^3+BM11^3+BN11^3</f>
        <v>0</v>
      </c>
      <c r="BP11" s="125">
        <f t="shared" si="1"/>
        <v>0</v>
      </c>
      <c r="BQ11" s="61"/>
      <c r="BR11" s="89"/>
      <c r="BS11" s="83"/>
      <c r="BT11" s="83"/>
      <c r="BU11" s="83"/>
      <c r="BV11" s="83"/>
      <c r="BW11" s="83"/>
      <c r="BX11" s="83"/>
      <c r="BY11" s="83"/>
      <c r="BZ11" s="82"/>
      <c r="CA11" s="82"/>
      <c r="CB11" s="82"/>
      <c r="CC11" s="82"/>
      <c r="CD11" s="82"/>
      <c r="CE11" s="82"/>
      <c r="CF11" s="82"/>
      <c r="CG11" s="86"/>
      <c r="CH11" s="66"/>
      <c r="CI11" s="51"/>
      <c r="CJ11" s="72"/>
      <c r="CK11" s="57"/>
      <c r="CL11" s="58"/>
      <c r="CM11" s="3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5"/>
      <c r="DC11" s="172">
        <f>CU10^3+CV10^3+CW10^3+CX10^3+CY10^3+CZ10^3+DA10^3+DB10^3+CU11^3+CV11^3+CW11^3+CX11^3+CY11^3+CZ11^3+DA11^3+DB11^3</f>
        <v>0</v>
      </c>
      <c r="DD11" s="125">
        <f t="shared" si="2"/>
        <v>0</v>
      </c>
      <c r="DE11" s="61"/>
      <c r="DF11" s="81"/>
      <c r="DG11" s="82"/>
      <c r="DH11" s="83"/>
      <c r="DI11" s="83"/>
      <c r="DJ11" s="82"/>
      <c r="DK11" s="82"/>
      <c r="DL11" s="83"/>
      <c r="DM11" s="83"/>
      <c r="DN11" s="82"/>
      <c r="DO11" s="82"/>
      <c r="DP11" s="83"/>
      <c r="DQ11" s="83"/>
      <c r="DR11" s="82"/>
      <c r="DS11" s="82"/>
      <c r="DT11" s="83"/>
      <c r="DU11" s="84"/>
      <c r="DV11" s="66"/>
      <c r="DW11" s="51"/>
      <c r="DY11" s="57"/>
      <c r="DZ11" s="58"/>
      <c r="EA11" s="3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5"/>
      <c r="EQ11" s="172">
        <f>EI10^3+EJ10^3+EK10^3+EL10^3+EM10^3+EN10^3+EO10^3+EP10^3+EI11^3+EJ11^3+EK11^3+EL11^3+EM11^3+EN11^3+EO11^3+EP11^3</f>
        <v>0</v>
      </c>
      <c r="ER11" s="125">
        <f t="shared" si="3"/>
        <v>0</v>
      </c>
      <c r="ES11" s="61"/>
      <c r="ET11" s="89"/>
      <c r="EU11" s="131"/>
      <c r="EV11" s="131"/>
      <c r="EW11" s="131"/>
      <c r="EX11" s="131"/>
      <c r="EY11" s="131"/>
      <c r="EZ11" s="131"/>
      <c r="FA11" s="82"/>
      <c r="FB11" s="83"/>
      <c r="FC11" s="131"/>
      <c r="FD11" s="131"/>
      <c r="FE11" s="131"/>
      <c r="FF11" s="131"/>
      <c r="FG11" s="131"/>
      <c r="FH11" s="131"/>
      <c r="FI11" s="86"/>
      <c r="FJ11" s="66"/>
      <c r="FK11" s="51"/>
    </row>
    <row r="12" spans="1:168" x14ac:dyDescent="0.2">
      <c r="A12" s="52"/>
      <c r="B12" s="35" t="s">
        <v>141</v>
      </c>
      <c r="C12" s="36">
        <v>16</v>
      </c>
      <c r="D12" s="32"/>
      <c r="E12" s="32"/>
      <c r="F12" s="32"/>
      <c r="G12" s="32"/>
      <c r="I12" s="57"/>
      <c r="J12" s="58"/>
      <c r="K12" s="3">
        <f>F176</f>
        <v>163</v>
      </c>
      <c r="L12" s="4">
        <f>F84</f>
        <v>71</v>
      </c>
      <c r="M12" s="4">
        <f>F25</f>
        <v>12</v>
      </c>
      <c r="N12" s="4">
        <f>F253</f>
        <v>240</v>
      </c>
      <c r="O12" s="4">
        <f>F111</f>
        <v>98</v>
      </c>
      <c r="P12" s="4">
        <f>F147</f>
        <v>134</v>
      </c>
      <c r="Q12" s="4">
        <f>F214</f>
        <v>201</v>
      </c>
      <c r="R12" s="4">
        <f>F58</f>
        <v>45</v>
      </c>
      <c r="S12" s="4">
        <f>F71</f>
        <v>58</v>
      </c>
      <c r="T12" s="4">
        <f>F235</f>
        <v>222</v>
      </c>
      <c r="U12" s="4">
        <f>F158</f>
        <v>145</v>
      </c>
      <c r="V12" s="4">
        <f>F130</f>
        <v>117</v>
      </c>
      <c r="W12" s="4">
        <f>F264</f>
        <v>251</v>
      </c>
      <c r="X12" s="4">
        <f>F44</f>
        <v>31</v>
      </c>
      <c r="Y12" s="4">
        <f>F97</f>
        <v>84</v>
      </c>
      <c r="Z12" s="5">
        <f>F197</f>
        <v>184</v>
      </c>
      <c r="AA12" s="172">
        <f>K12^3+L12^3+M12^3+N12^3+O12^3+P12^3+Q12^3+R12^3+K13^3+L13^3+M13^3+N13^3+O13^3+P13^3+Q13^3+R13^3</f>
        <v>67634176</v>
      </c>
      <c r="AB12" s="125">
        <f t="shared" si="0"/>
        <v>351576</v>
      </c>
      <c r="AC12" s="95"/>
      <c r="AD12" s="81" t="s">
        <v>78</v>
      </c>
      <c r="AE12" s="82" t="s">
        <v>93</v>
      </c>
      <c r="AF12" s="82" t="s">
        <v>100</v>
      </c>
      <c r="AG12" s="82" t="s">
        <v>95</v>
      </c>
      <c r="AH12" s="83" t="s">
        <v>181</v>
      </c>
      <c r="AI12" s="83" t="s">
        <v>149</v>
      </c>
      <c r="AJ12" s="83" t="s">
        <v>212</v>
      </c>
      <c r="AK12" s="83" t="s">
        <v>245</v>
      </c>
      <c r="AL12" s="82" t="s">
        <v>20</v>
      </c>
      <c r="AM12" s="82" t="s">
        <v>45</v>
      </c>
      <c r="AN12" s="82" t="s">
        <v>69</v>
      </c>
      <c r="AO12" s="82" t="s">
        <v>62</v>
      </c>
      <c r="AP12" s="83" t="s">
        <v>239</v>
      </c>
      <c r="AQ12" s="83" t="s">
        <v>234</v>
      </c>
      <c r="AR12" s="83" t="s">
        <v>225</v>
      </c>
      <c r="AS12" s="84" t="s">
        <v>228</v>
      </c>
      <c r="AT12" s="66"/>
      <c r="AU12" s="51"/>
      <c r="AV12" s="67"/>
      <c r="AW12" s="57"/>
      <c r="AX12" s="58"/>
      <c r="AY12" s="3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5"/>
      <c r="BO12" s="172">
        <f>AY12^3+AZ12^3+BA12^3+BB12^3+BC12^3+BD12^3+BE12^3+BF12^3+AY13^3+AZ13^3+BA13^3+BB13^3+BC13^3+BD13^3+BE13^3+BF13^3</f>
        <v>0</v>
      </c>
      <c r="BP12" s="125">
        <f t="shared" si="1"/>
        <v>0</v>
      </c>
      <c r="BQ12" s="95"/>
      <c r="BR12" s="81"/>
      <c r="BS12" s="82"/>
      <c r="BT12" s="82"/>
      <c r="BU12" s="82"/>
      <c r="BV12" s="82"/>
      <c r="BW12" s="82"/>
      <c r="BX12" s="82"/>
      <c r="BY12" s="82"/>
      <c r="BZ12" s="83"/>
      <c r="CA12" s="83"/>
      <c r="CB12" s="83"/>
      <c r="CC12" s="83"/>
      <c r="CD12" s="83"/>
      <c r="CE12" s="83"/>
      <c r="CF12" s="83"/>
      <c r="CG12" s="84"/>
      <c r="CH12" s="66"/>
      <c r="CI12" s="51"/>
      <c r="CJ12" s="85"/>
      <c r="CK12" s="57"/>
      <c r="CL12" s="58"/>
      <c r="CM12" s="3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5"/>
      <c r="DC12" s="172">
        <f>CM12^3+CN12^3+CO12^3+CP12^3+CQ12^3+CR12^3+CS12^3+CT12^3+CM13^3+CN13^3+CO13^3+CP13^3+CQ13^3+CR13^3+CS13^3+CT13^3</f>
        <v>0</v>
      </c>
      <c r="DD12" s="125">
        <f t="shared" si="2"/>
        <v>0</v>
      </c>
      <c r="DE12" s="95"/>
      <c r="DF12" s="89"/>
      <c r="DG12" s="83"/>
      <c r="DH12" s="82"/>
      <c r="DI12" s="82"/>
      <c r="DJ12" s="83"/>
      <c r="DK12" s="83"/>
      <c r="DL12" s="82"/>
      <c r="DM12" s="82"/>
      <c r="DN12" s="83"/>
      <c r="DO12" s="83"/>
      <c r="DP12" s="82"/>
      <c r="DQ12" s="82"/>
      <c r="DR12" s="83"/>
      <c r="DS12" s="83"/>
      <c r="DT12" s="82"/>
      <c r="DU12" s="86"/>
      <c r="DV12" s="66"/>
      <c r="DW12" s="51"/>
      <c r="DY12" s="57"/>
      <c r="DZ12" s="58"/>
      <c r="EA12" s="3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5"/>
      <c r="EQ12" s="172">
        <f>EA12^3+EB12^3+EC12^3+ED12^3+EE12^3+EF12^3+EG12^3+EH12^3+EA13^3+EB13^3+EC13^3+ED13^3+EE13^3+EF13^3+EG13^3+EH13^3</f>
        <v>0</v>
      </c>
      <c r="ER12" s="125">
        <f t="shared" si="3"/>
        <v>0</v>
      </c>
      <c r="ES12" s="95"/>
      <c r="ET12" s="81"/>
      <c r="EU12" s="131"/>
      <c r="EV12" s="131"/>
      <c r="EW12" s="131"/>
      <c r="EX12" s="131"/>
      <c r="EY12" s="131"/>
      <c r="EZ12" s="131"/>
      <c r="FA12" s="83"/>
      <c r="FB12" s="82"/>
      <c r="FC12" s="131"/>
      <c r="FD12" s="131"/>
      <c r="FE12" s="131"/>
      <c r="FF12" s="131"/>
      <c r="FG12" s="131"/>
      <c r="FH12" s="131"/>
      <c r="FI12" s="84"/>
      <c r="FJ12" s="66"/>
      <c r="FK12" s="51"/>
    </row>
    <row r="13" spans="1:168" ht="13.5" thickBot="1" x14ac:dyDescent="0.25">
      <c r="A13" s="96"/>
      <c r="B13" s="97"/>
      <c r="C13" s="32"/>
      <c r="D13" s="98"/>
      <c r="E13" s="99" t="s">
        <v>174</v>
      </c>
      <c r="F13" s="98"/>
      <c r="G13" s="98"/>
      <c r="H13" s="100"/>
      <c r="I13" s="57"/>
      <c r="J13" s="58"/>
      <c r="K13" s="3">
        <f>F199</f>
        <v>186</v>
      </c>
      <c r="L13" s="4">
        <f>F107</f>
        <v>94</v>
      </c>
      <c r="M13" s="4">
        <f>F30</f>
        <v>17</v>
      </c>
      <c r="N13" s="4">
        <f>F258</f>
        <v>245</v>
      </c>
      <c r="O13" s="4">
        <f>F136</f>
        <v>123</v>
      </c>
      <c r="P13" s="4">
        <f>F172</f>
        <v>159</v>
      </c>
      <c r="Q13" s="4">
        <f>F225</f>
        <v>212</v>
      </c>
      <c r="R13" s="4">
        <f>F69</f>
        <v>56</v>
      </c>
      <c r="S13" s="4">
        <f>F48</f>
        <v>35</v>
      </c>
      <c r="T13" s="4">
        <f>F212</f>
        <v>199</v>
      </c>
      <c r="U13" s="4">
        <f>F153</f>
        <v>140</v>
      </c>
      <c r="V13" s="4">
        <f>F125</f>
        <v>112</v>
      </c>
      <c r="W13" s="4">
        <f>F239</f>
        <v>226</v>
      </c>
      <c r="X13" s="4">
        <f>F19</f>
        <v>6</v>
      </c>
      <c r="Y13" s="4">
        <f>F86</f>
        <v>73</v>
      </c>
      <c r="Z13" s="5">
        <f>F186</f>
        <v>173</v>
      </c>
      <c r="AA13" s="172">
        <f>S12^3+T12^3+U12^3+V12^3+W12^3+X12^3+Y12^3+Z12^3+S13^3+T13^3+U13^3+V13^3+W13^3+X13^3+Y13^3+Z13^3</f>
        <v>67634176</v>
      </c>
      <c r="AB13" s="125">
        <f t="shared" si="0"/>
        <v>351576</v>
      </c>
      <c r="AC13" s="61"/>
      <c r="AD13" s="81" t="s">
        <v>94</v>
      </c>
      <c r="AE13" s="82" t="s">
        <v>77</v>
      </c>
      <c r="AF13" s="82" t="s">
        <v>96</v>
      </c>
      <c r="AG13" s="82" t="s">
        <v>99</v>
      </c>
      <c r="AH13" s="83" t="s">
        <v>148</v>
      </c>
      <c r="AI13" s="83" t="s">
        <v>182</v>
      </c>
      <c r="AJ13" s="83" t="s">
        <v>244</v>
      </c>
      <c r="AK13" s="83" t="s">
        <v>213</v>
      </c>
      <c r="AL13" s="82" t="s">
        <v>44</v>
      </c>
      <c r="AM13" s="82" t="s">
        <v>21</v>
      </c>
      <c r="AN13" s="82" t="s">
        <v>61</v>
      </c>
      <c r="AO13" s="82" t="s">
        <v>70</v>
      </c>
      <c r="AP13" s="83" t="s">
        <v>235</v>
      </c>
      <c r="AQ13" s="83" t="s">
        <v>238</v>
      </c>
      <c r="AR13" s="83" t="s">
        <v>229</v>
      </c>
      <c r="AS13" s="84" t="s">
        <v>224</v>
      </c>
      <c r="AT13" s="66"/>
      <c r="AU13" s="51"/>
      <c r="AV13" s="67"/>
      <c r="AW13" s="57"/>
      <c r="AX13" s="58"/>
      <c r="AY13" s="3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5"/>
      <c r="BO13" s="172">
        <f>BG12^3+BH12^3+BI12^3+BJ12^3+BK12^3+BL12^3+BM12^3+BN12^3+BG13^3+BH13^3+BI13^3+BJ13^3+BK13^3+BL13^3+BM13^3+BN13^3</f>
        <v>0</v>
      </c>
      <c r="BP13" s="125">
        <f t="shared" si="1"/>
        <v>0</v>
      </c>
      <c r="BQ13" s="61"/>
      <c r="BR13" s="81"/>
      <c r="BS13" s="82"/>
      <c r="BT13" s="82"/>
      <c r="BU13" s="82"/>
      <c r="BV13" s="82"/>
      <c r="BW13" s="82"/>
      <c r="BX13" s="82"/>
      <c r="BY13" s="82"/>
      <c r="BZ13" s="83"/>
      <c r="CA13" s="83"/>
      <c r="CB13" s="83"/>
      <c r="CC13" s="83"/>
      <c r="CD13" s="83"/>
      <c r="CE13" s="83"/>
      <c r="CF13" s="83"/>
      <c r="CG13" s="84"/>
      <c r="CH13" s="66"/>
      <c r="CI13" s="51"/>
      <c r="CJ13" s="85"/>
      <c r="CK13" s="57"/>
      <c r="CL13" s="58"/>
      <c r="CM13" s="3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5"/>
      <c r="DC13" s="172">
        <f>CU12^3+CV12^3+CW12^3+CX12^3+CY12^3+CZ12^3+DA12^3+DB12^3+CU13^3+CV13^3+CW13^3+CX13^3+CY13^3+CZ13^3+DA13^3+DB13^3</f>
        <v>0</v>
      </c>
      <c r="DD13" s="125">
        <f t="shared" si="2"/>
        <v>0</v>
      </c>
      <c r="DE13" s="61"/>
      <c r="DF13" s="89"/>
      <c r="DG13" s="83"/>
      <c r="DH13" s="82"/>
      <c r="DI13" s="82"/>
      <c r="DJ13" s="83"/>
      <c r="DK13" s="83"/>
      <c r="DL13" s="82"/>
      <c r="DM13" s="82"/>
      <c r="DN13" s="83"/>
      <c r="DO13" s="83"/>
      <c r="DP13" s="82"/>
      <c r="DQ13" s="82"/>
      <c r="DR13" s="83"/>
      <c r="DS13" s="83"/>
      <c r="DT13" s="82"/>
      <c r="DU13" s="86"/>
      <c r="DV13" s="66"/>
      <c r="DW13" s="51"/>
      <c r="DY13" s="57"/>
      <c r="DZ13" s="58"/>
      <c r="EA13" s="3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5"/>
      <c r="EQ13" s="172">
        <f>EI12^3+EJ12^3+EK12^3+EL12^3+EM12^3+EN12^3+EO12^3+EP12^3+EI13^3+EJ13^3+EK13^3+EL13^3+EM13^3+EN13^3+EO13^3+EP13^3</f>
        <v>0</v>
      </c>
      <c r="ER13" s="125">
        <f t="shared" si="3"/>
        <v>0</v>
      </c>
      <c r="ES13" s="61"/>
      <c r="ET13" s="174"/>
      <c r="EU13" s="82"/>
      <c r="EV13" s="131"/>
      <c r="EW13" s="131"/>
      <c r="EX13" s="131"/>
      <c r="EY13" s="131"/>
      <c r="EZ13" s="83"/>
      <c r="FA13" s="131"/>
      <c r="FB13" s="131"/>
      <c r="FC13" s="82"/>
      <c r="FD13" s="131"/>
      <c r="FE13" s="131"/>
      <c r="FF13" s="131"/>
      <c r="FG13" s="131"/>
      <c r="FH13" s="83"/>
      <c r="FI13" s="175"/>
      <c r="FJ13" s="66"/>
      <c r="FK13" s="51"/>
    </row>
    <row r="14" spans="1:168" x14ac:dyDescent="0.2">
      <c r="A14" s="32"/>
      <c r="B14" s="32" t="s">
        <v>0</v>
      </c>
      <c r="C14" s="32"/>
      <c r="D14" s="101" t="s">
        <v>6</v>
      </c>
      <c r="E14" s="102" t="s">
        <v>207</v>
      </c>
      <c r="F14" s="103">
        <f>B4+(0*B6)</f>
        <v>1</v>
      </c>
      <c r="G14" s="104"/>
      <c r="H14" s="43"/>
      <c r="I14" s="105"/>
      <c r="J14" s="58"/>
      <c r="K14" s="3">
        <f>F118</f>
        <v>105</v>
      </c>
      <c r="L14" s="4">
        <f>F154</f>
        <v>141</v>
      </c>
      <c r="M14" s="4">
        <f>F207</f>
        <v>194</v>
      </c>
      <c r="N14" s="4">
        <f>F51</f>
        <v>38</v>
      </c>
      <c r="O14" s="4">
        <f>F185</f>
        <v>172</v>
      </c>
      <c r="P14" s="4">
        <f>F93</f>
        <v>80</v>
      </c>
      <c r="Q14" s="4">
        <f>F16</f>
        <v>3</v>
      </c>
      <c r="R14" s="4">
        <f>F244</f>
        <v>231</v>
      </c>
      <c r="S14" s="4">
        <f>F257</f>
        <v>244</v>
      </c>
      <c r="T14" s="4">
        <f>F37</f>
        <v>24</v>
      </c>
      <c r="U14" s="4">
        <f>F104</f>
        <v>91</v>
      </c>
      <c r="V14" s="4">
        <f>F204</f>
        <v>191</v>
      </c>
      <c r="W14" s="4">
        <f>F62</f>
        <v>49</v>
      </c>
      <c r="X14" s="4">
        <f>F226</f>
        <v>213</v>
      </c>
      <c r="Y14" s="4">
        <f>F167</f>
        <v>154</v>
      </c>
      <c r="Z14" s="5">
        <f>F139</f>
        <v>126</v>
      </c>
      <c r="AA14" s="172">
        <f>K14^3+L14^3+M14^3+N14^3+O14^3+P14^3+Q14^3+R14^3+K15^3+L15^3+M15^3+N15^3+O15^3+P15^3+Q15^3+R15^3</f>
        <v>67634176</v>
      </c>
      <c r="AB14" s="125">
        <f t="shared" si="0"/>
        <v>351576</v>
      </c>
      <c r="AC14" s="61"/>
      <c r="AD14" s="81" t="s">
        <v>102</v>
      </c>
      <c r="AE14" s="82" t="s">
        <v>97</v>
      </c>
      <c r="AF14" s="82" t="s">
        <v>76</v>
      </c>
      <c r="AG14" s="82" t="s">
        <v>91</v>
      </c>
      <c r="AH14" s="83" t="s">
        <v>214</v>
      </c>
      <c r="AI14" s="83" t="s">
        <v>247</v>
      </c>
      <c r="AJ14" s="83" t="s">
        <v>179</v>
      </c>
      <c r="AK14" s="83" t="s">
        <v>147</v>
      </c>
      <c r="AL14" s="82" t="s">
        <v>71</v>
      </c>
      <c r="AM14" s="82" t="s">
        <v>64</v>
      </c>
      <c r="AN14" s="82" t="s">
        <v>18</v>
      </c>
      <c r="AO14" s="82" t="s">
        <v>43</v>
      </c>
      <c r="AP14" s="83" t="s">
        <v>227</v>
      </c>
      <c r="AQ14" s="83" t="s">
        <v>230</v>
      </c>
      <c r="AR14" s="83" t="s">
        <v>237</v>
      </c>
      <c r="AS14" s="84" t="s">
        <v>232</v>
      </c>
      <c r="AT14" s="66"/>
      <c r="AU14" s="51"/>
      <c r="AV14" s="67"/>
      <c r="AW14" s="105"/>
      <c r="AX14" s="58"/>
      <c r="AY14" s="3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5"/>
      <c r="BO14" s="172">
        <f>AY14^3+AZ14^3+BA14^3+BB14^3+BC14^3+BD14^3+BE14^3+BF14^3+AY15^3+AZ15^3+BA15^3+BB15^3+BC15^3+BD15^3+BE15^3+BF15^3</f>
        <v>0</v>
      </c>
      <c r="BP14" s="125">
        <f t="shared" si="1"/>
        <v>0</v>
      </c>
      <c r="BQ14" s="61"/>
      <c r="BR14" s="89"/>
      <c r="BS14" s="83"/>
      <c r="BT14" s="83"/>
      <c r="BU14" s="83"/>
      <c r="BV14" s="83"/>
      <c r="BW14" s="83"/>
      <c r="BX14" s="83"/>
      <c r="BY14" s="83"/>
      <c r="BZ14" s="82"/>
      <c r="CA14" s="82"/>
      <c r="CB14" s="82"/>
      <c r="CC14" s="82"/>
      <c r="CD14" s="82"/>
      <c r="CE14" s="82"/>
      <c r="CF14" s="82"/>
      <c r="CG14" s="86"/>
      <c r="CH14" s="66"/>
      <c r="CI14" s="51"/>
      <c r="CJ14" s="72"/>
      <c r="CK14" s="105"/>
      <c r="CL14" s="58"/>
      <c r="CM14" s="3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5"/>
      <c r="DC14" s="172">
        <f>CM14^3+CN14^3+CO14^3+CP14^3+CQ14^3+CR14^3+CS14^3+CT14^3+CM15^3+CN15^3+CO15^3+CP15^3+CQ15^3+CR15^3+CS15^3+CT15^3</f>
        <v>0</v>
      </c>
      <c r="DD14" s="125">
        <f t="shared" si="2"/>
        <v>0</v>
      </c>
      <c r="DE14" s="61"/>
      <c r="DF14" s="89"/>
      <c r="DG14" s="83"/>
      <c r="DH14" s="82"/>
      <c r="DI14" s="82"/>
      <c r="DJ14" s="83"/>
      <c r="DK14" s="83"/>
      <c r="DL14" s="82"/>
      <c r="DM14" s="82"/>
      <c r="DN14" s="83"/>
      <c r="DO14" s="83"/>
      <c r="DP14" s="82"/>
      <c r="DQ14" s="82"/>
      <c r="DR14" s="83"/>
      <c r="DS14" s="83"/>
      <c r="DT14" s="82"/>
      <c r="DU14" s="86"/>
      <c r="DV14" s="66"/>
      <c r="DW14" s="51"/>
      <c r="DY14" s="105"/>
      <c r="DZ14" s="58"/>
      <c r="EA14" s="3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5"/>
      <c r="EQ14" s="172">
        <f>EA14^3+EB14^3+EC14^3+ED14^3+EE14^3+EF14^3+EG14^3+EH14^3+EA15^3+EB15^3+EC15^3+ED15^3+EE15^3+EF15^3+EG15^3+EH15^3</f>
        <v>0</v>
      </c>
      <c r="ER14" s="125">
        <f t="shared" si="3"/>
        <v>0</v>
      </c>
      <c r="ES14" s="61"/>
      <c r="ET14" s="174"/>
      <c r="EU14" s="131"/>
      <c r="EV14" s="82"/>
      <c r="EW14" s="131"/>
      <c r="EX14" s="131"/>
      <c r="EY14" s="83"/>
      <c r="EZ14" s="131"/>
      <c r="FA14" s="131"/>
      <c r="FB14" s="131"/>
      <c r="FC14" s="131"/>
      <c r="FD14" s="82"/>
      <c r="FE14" s="131"/>
      <c r="FF14" s="131"/>
      <c r="FG14" s="83"/>
      <c r="FH14" s="131"/>
      <c r="FI14" s="175"/>
      <c r="FJ14" s="66"/>
      <c r="FK14" s="51"/>
    </row>
    <row r="15" spans="1:168" x14ac:dyDescent="0.2">
      <c r="A15" s="32"/>
      <c r="B15" s="32"/>
      <c r="C15" s="32"/>
      <c r="D15" s="106" t="s">
        <v>211</v>
      </c>
      <c r="E15" s="107" t="s">
        <v>207</v>
      </c>
      <c r="F15" s="108">
        <f>B4+(1*B6)</f>
        <v>2</v>
      </c>
      <c r="G15" s="104"/>
      <c r="H15" s="43"/>
      <c r="I15" s="109"/>
      <c r="J15" s="58"/>
      <c r="K15" s="3">
        <f>F129</f>
        <v>116</v>
      </c>
      <c r="L15" s="4">
        <f>F165</f>
        <v>152</v>
      </c>
      <c r="M15" s="4">
        <f>F232</f>
        <v>219</v>
      </c>
      <c r="N15" s="4">
        <f>F76</f>
        <v>63</v>
      </c>
      <c r="O15" s="4">
        <f>F190</f>
        <v>177</v>
      </c>
      <c r="P15" s="4">
        <f>F98</f>
        <v>85</v>
      </c>
      <c r="Q15" s="4">
        <f>F39</f>
        <v>26</v>
      </c>
      <c r="R15" s="4">
        <f>F267</f>
        <v>254</v>
      </c>
      <c r="S15" s="4">
        <f>F246</f>
        <v>233</v>
      </c>
      <c r="T15" s="4">
        <f>F26</f>
        <v>13</v>
      </c>
      <c r="U15" s="4">
        <f>F79</f>
        <v>66</v>
      </c>
      <c r="V15" s="4">
        <f>F179</f>
        <v>166</v>
      </c>
      <c r="W15" s="4">
        <f>F57</f>
        <v>44</v>
      </c>
      <c r="X15" s="4">
        <f>F221</f>
        <v>208</v>
      </c>
      <c r="Y15" s="4">
        <f>F144</f>
        <v>131</v>
      </c>
      <c r="Z15" s="5">
        <f>F116</f>
        <v>103</v>
      </c>
      <c r="AA15" s="172">
        <f>S14^3+T14^3+U14^3+V14^3+W14^3+X14^3+Y14^3+Z14^3+S15^3+T15^3+U15^3+V15^3+W15^3+X15^3+Y15^3+Z15^3</f>
        <v>67634176</v>
      </c>
      <c r="AB15" s="125">
        <f t="shared" si="0"/>
        <v>351576</v>
      </c>
      <c r="AC15" s="61"/>
      <c r="AD15" s="81" t="s">
        <v>98</v>
      </c>
      <c r="AE15" s="82" t="s">
        <v>101</v>
      </c>
      <c r="AF15" s="82" t="s">
        <v>92</v>
      </c>
      <c r="AG15" s="82" t="s">
        <v>75</v>
      </c>
      <c r="AH15" s="83" t="s">
        <v>246</v>
      </c>
      <c r="AI15" s="83" t="s">
        <v>215</v>
      </c>
      <c r="AJ15" s="83" t="s">
        <v>146</v>
      </c>
      <c r="AK15" s="83" t="s">
        <v>180</v>
      </c>
      <c r="AL15" s="82" t="s">
        <v>63</v>
      </c>
      <c r="AM15" s="82" t="s">
        <v>72</v>
      </c>
      <c r="AN15" s="82" t="s">
        <v>42</v>
      </c>
      <c r="AO15" s="82" t="s">
        <v>19</v>
      </c>
      <c r="AP15" s="83" t="s">
        <v>231</v>
      </c>
      <c r="AQ15" s="83" t="s">
        <v>226</v>
      </c>
      <c r="AR15" s="83" t="s">
        <v>233</v>
      </c>
      <c r="AS15" s="84" t="s">
        <v>236</v>
      </c>
      <c r="AT15" s="66"/>
      <c r="AU15" s="51"/>
      <c r="AV15" s="67"/>
      <c r="AW15" s="109"/>
      <c r="AX15" s="58"/>
      <c r="AY15" s="3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5"/>
      <c r="BO15" s="172">
        <f>BG14^3+BH14^3+BI14^3+BJ14^3+BK14^3+BL14^3+BM14^3+BN14^3+BG15^3+BH15^3+BI15^3+BJ15^3+BK15^3+BL15^3+BM15^3+BN15^3</f>
        <v>0</v>
      </c>
      <c r="BP15" s="125">
        <f t="shared" si="1"/>
        <v>0</v>
      </c>
      <c r="BQ15" s="61"/>
      <c r="BR15" s="89"/>
      <c r="BS15" s="83"/>
      <c r="BT15" s="83"/>
      <c r="BU15" s="83"/>
      <c r="BV15" s="83"/>
      <c r="BW15" s="83"/>
      <c r="BX15" s="83"/>
      <c r="BY15" s="83"/>
      <c r="BZ15" s="82"/>
      <c r="CA15" s="82"/>
      <c r="CB15" s="82"/>
      <c r="CC15" s="82"/>
      <c r="CD15" s="82"/>
      <c r="CE15" s="82"/>
      <c r="CF15" s="82"/>
      <c r="CG15" s="86"/>
      <c r="CH15" s="66"/>
      <c r="CI15" s="51"/>
      <c r="CJ15" s="72"/>
      <c r="CK15" s="109"/>
      <c r="CL15" s="58"/>
      <c r="CM15" s="3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5"/>
      <c r="DC15" s="172">
        <f>CU14^3+CV14^3+CW14^3+CX14^3+CY14^3+CZ14^3+DA14^3+DB14^3+CU15^3+CV15^3+CW15^3+CX15^3+CY15^3+CZ15^3+DA15^3+DB15^3</f>
        <v>0</v>
      </c>
      <c r="DD15" s="125">
        <f t="shared" si="2"/>
        <v>0</v>
      </c>
      <c r="DE15" s="61"/>
      <c r="DF15" s="89"/>
      <c r="DG15" s="83"/>
      <c r="DH15" s="82"/>
      <c r="DI15" s="82"/>
      <c r="DJ15" s="83"/>
      <c r="DK15" s="83"/>
      <c r="DL15" s="82"/>
      <c r="DM15" s="82"/>
      <c r="DN15" s="83"/>
      <c r="DO15" s="83"/>
      <c r="DP15" s="82"/>
      <c r="DQ15" s="82"/>
      <c r="DR15" s="83"/>
      <c r="DS15" s="83"/>
      <c r="DT15" s="82"/>
      <c r="DU15" s="86"/>
      <c r="DV15" s="66"/>
      <c r="DW15" s="51"/>
      <c r="DY15" s="109"/>
      <c r="DZ15" s="58"/>
      <c r="EA15" s="3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5"/>
      <c r="EQ15" s="172">
        <f>EI14^3+EJ14^3+EK14^3+EL14^3+EM14^3+EN14^3+EO14^3+EP14^3+EI15^3+EJ15^3+EK15^3+EL15^3+EM15^3+EN15^3+EO15^3+EP15^3</f>
        <v>0</v>
      </c>
      <c r="ER15" s="125">
        <f t="shared" si="3"/>
        <v>0</v>
      </c>
      <c r="ES15" s="61"/>
      <c r="ET15" s="174"/>
      <c r="EU15" s="131"/>
      <c r="EV15" s="131"/>
      <c r="EW15" s="82"/>
      <c r="EX15" s="83"/>
      <c r="EY15" s="131"/>
      <c r="EZ15" s="131"/>
      <c r="FA15" s="131"/>
      <c r="FB15" s="131"/>
      <c r="FC15" s="131"/>
      <c r="FD15" s="131"/>
      <c r="FE15" s="82"/>
      <c r="FF15" s="83"/>
      <c r="FG15" s="131"/>
      <c r="FH15" s="131"/>
      <c r="FI15" s="175"/>
      <c r="FJ15" s="66"/>
      <c r="FK15" s="51"/>
    </row>
    <row r="16" spans="1:168" x14ac:dyDescent="0.2">
      <c r="A16" s="32"/>
      <c r="B16" s="32"/>
      <c r="C16" s="32"/>
      <c r="D16" s="106" t="s">
        <v>179</v>
      </c>
      <c r="E16" s="107" t="s">
        <v>207</v>
      </c>
      <c r="F16" s="108">
        <f>B4+(2*B6)</f>
        <v>3</v>
      </c>
      <c r="G16" s="104"/>
      <c r="H16" s="43"/>
      <c r="I16" s="109"/>
      <c r="J16" s="58"/>
      <c r="K16" s="3">
        <f>F66</f>
        <v>53</v>
      </c>
      <c r="L16" s="4">
        <f>F222</f>
        <v>209</v>
      </c>
      <c r="M16" s="4">
        <f>F171</f>
        <v>158</v>
      </c>
      <c r="N16" s="4">
        <f>F135</f>
        <v>122</v>
      </c>
      <c r="O16" s="4">
        <f>F261</f>
        <v>248</v>
      </c>
      <c r="P16" s="4">
        <f>F33</f>
        <v>20</v>
      </c>
      <c r="Q16" s="4">
        <f>F108</f>
        <v>95</v>
      </c>
      <c r="R16" s="4">
        <f>F200</f>
        <v>187</v>
      </c>
      <c r="S16" s="4">
        <f>F189</f>
        <v>176</v>
      </c>
      <c r="T16" s="4">
        <f>F89</f>
        <v>76</v>
      </c>
      <c r="U16" s="4">
        <f>F20</f>
        <v>7</v>
      </c>
      <c r="V16" s="4">
        <f>F240</f>
        <v>227</v>
      </c>
      <c r="W16" s="4">
        <f>F122</f>
        <v>109</v>
      </c>
      <c r="X16" s="4">
        <f>F150</f>
        <v>137</v>
      </c>
      <c r="Y16" s="4">
        <f>F211</f>
        <v>198</v>
      </c>
      <c r="Z16" s="5">
        <f>F47</f>
        <v>34</v>
      </c>
      <c r="AA16" s="172">
        <f>K16^3+L16^3+M16^3+N16^3+O16^3+P16^3+Q16^3+R16^3+K17^3+L17^3+M17^3+N17^3+O17^3+P17^3+Q17^3+R17^3</f>
        <v>67634176</v>
      </c>
      <c r="AB16" s="125">
        <f t="shared" si="0"/>
        <v>351576</v>
      </c>
      <c r="AC16" s="61"/>
      <c r="AD16" s="89" t="s">
        <v>177</v>
      </c>
      <c r="AE16" s="83" t="s">
        <v>145</v>
      </c>
      <c r="AF16" s="83" t="s">
        <v>208</v>
      </c>
      <c r="AG16" s="83" t="s">
        <v>241</v>
      </c>
      <c r="AH16" s="82" t="s">
        <v>82</v>
      </c>
      <c r="AI16" s="82" t="s">
        <v>105</v>
      </c>
      <c r="AJ16" s="82" t="s">
        <v>120</v>
      </c>
      <c r="AK16" s="82" t="s">
        <v>115</v>
      </c>
      <c r="AL16" s="83" t="s">
        <v>271</v>
      </c>
      <c r="AM16" s="83" t="s">
        <v>266</v>
      </c>
      <c r="AN16" s="83" t="s">
        <v>257</v>
      </c>
      <c r="AO16" s="83" t="s">
        <v>260</v>
      </c>
      <c r="AP16" s="82" t="s">
        <v>16</v>
      </c>
      <c r="AQ16" s="82" t="s">
        <v>41</v>
      </c>
      <c r="AR16" s="82" t="s">
        <v>65</v>
      </c>
      <c r="AS16" s="86" t="s">
        <v>58</v>
      </c>
      <c r="AT16" s="66"/>
      <c r="AU16" s="51"/>
      <c r="AV16" s="67"/>
      <c r="AW16" s="109"/>
      <c r="AX16" s="58"/>
      <c r="AY16" s="3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5"/>
      <c r="BO16" s="172">
        <f>AY16^3+AZ16^3+BA16^3+BB16^3+BC16^3+BD16^3+BE16^3+BF16^3+AY17^3+AZ17^3+BA17^3+BB17^3+BC17^3+BD17^3+BE17^3+BF17^3</f>
        <v>0</v>
      </c>
      <c r="BP16" s="125">
        <f t="shared" si="1"/>
        <v>0</v>
      </c>
      <c r="BQ16" s="61"/>
      <c r="BR16" s="81"/>
      <c r="BS16" s="82"/>
      <c r="BT16" s="82"/>
      <c r="BU16" s="82"/>
      <c r="BV16" s="82"/>
      <c r="BW16" s="82"/>
      <c r="BX16" s="82"/>
      <c r="BY16" s="82"/>
      <c r="BZ16" s="83"/>
      <c r="CA16" s="83"/>
      <c r="CB16" s="83"/>
      <c r="CC16" s="83"/>
      <c r="CD16" s="83"/>
      <c r="CE16" s="83"/>
      <c r="CF16" s="83"/>
      <c r="CG16" s="84"/>
      <c r="CH16" s="66"/>
      <c r="CI16" s="51"/>
      <c r="CJ16" s="72"/>
      <c r="CK16" s="109"/>
      <c r="CL16" s="58"/>
      <c r="CM16" s="3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5"/>
      <c r="DC16" s="172">
        <f>CM16^3+CN16^3+CO16^3+CP16^3+CQ16^3+CR16^3+CS16^3+CT16^3+CM17^3+CN17^3+CO17^3+CP17^3+CQ17^3+CR17^3+CS17^3+CT17^3</f>
        <v>0</v>
      </c>
      <c r="DD16" s="125">
        <f t="shared" si="2"/>
        <v>0</v>
      </c>
      <c r="DE16" s="61"/>
      <c r="DF16" s="89"/>
      <c r="DG16" s="83"/>
      <c r="DH16" s="82"/>
      <c r="DI16" s="82"/>
      <c r="DJ16" s="83"/>
      <c r="DK16" s="83"/>
      <c r="DL16" s="82"/>
      <c r="DM16" s="82"/>
      <c r="DN16" s="83"/>
      <c r="DO16" s="83"/>
      <c r="DP16" s="82"/>
      <c r="DQ16" s="82"/>
      <c r="DR16" s="83"/>
      <c r="DS16" s="83"/>
      <c r="DT16" s="82"/>
      <c r="DU16" s="86"/>
      <c r="DV16" s="66"/>
      <c r="DW16" s="51"/>
      <c r="DY16" s="109"/>
      <c r="DZ16" s="58"/>
      <c r="EA16" s="3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5"/>
      <c r="EQ16" s="172">
        <f>EA16^3+EB16^3+EC16^3+ED16^3+EE16^3+EF16^3+EG16^3+EH16^3+EA17^3+EB17^3+EC17^3+ED17^3+EE17^3+EF17^3+EG17^3+EH17^3</f>
        <v>0</v>
      </c>
      <c r="ER16" s="125">
        <f t="shared" si="3"/>
        <v>0</v>
      </c>
      <c r="ES16" s="61"/>
      <c r="ET16" s="174"/>
      <c r="EU16" s="131"/>
      <c r="EV16" s="131"/>
      <c r="EW16" s="83"/>
      <c r="EX16" s="82"/>
      <c r="EY16" s="131"/>
      <c r="EZ16" s="131"/>
      <c r="FA16" s="131"/>
      <c r="FB16" s="131"/>
      <c r="FC16" s="131"/>
      <c r="FD16" s="131"/>
      <c r="FE16" s="83"/>
      <c r="FF16" s="82"/>
      <c r="FG16" s="131"/>
      <c r="FH16" s="131"/>
      <c r="FI16" s="175"/>
      <c r="FJ16" s="66"/>
      <c r="FK16" s="51"/>
    </row>
    <row r="17" spans="1:168" x14ac:dyDescent="0.2">
      <c r="A17" s="32"/>
      <c r="B17" s="32"/>
      <c r="C17" s="32"/>
      <c r="D17" s="106" t="s">
        <v>53</v>
      </c>
      <c r="E17" s="107" t="s">
        <v>207</v>
      </c>
      <c r="F17" s="110">
        <f>B4+(3*B6)</f>
        <v>4</v>
      </c>
      <c r="G17" s="104"/>
      <c r="H17" s="43"/>
      <c r="I17" s="109"/>
      <c r="J17" s="58"/>
      <c r="K17" s="3">
        <f>F61</f>
        <v>48</v>
      </c>
      <c r="L17" s="4">
        <f>F217</f>
        <v>204</v>
      </c>
      <c r="M17" s="4">
        <f>F148</f>
        <v>135</v>
      </c>
      <c r="N17" s="4">
        <f>F112</f>
        <v>99</v>
      </c>
      <c r="O17" s="4">
        <f>F250</f>
        <v>237</v>
      </c>
      <c r="P17" s="4">
        <f>F22</f>
        <v>9</v>
      </c>
      <c r="Q17" s="4">
        <f>F83</f>
        <v>70</v>
      </c>
      <c r="R17" s="4">
        <f>F175</f>
        <v>162</v>
      </c>
      <c r="S17" s="4">
        <f>F194</f>
        <v>181</v>
      </c>
      <c r="T17" s="4">
        <f>F94</f>
        <v>81</v>
      </c>
      <c r="U17" s="4">
        <f>F43</f>
        <v>30</v>
      </c>
      <c r="V17" s="4">
        <f>F263</f>
        <v>250</v>
      </c>
      <c r="W17" s="4">
        <f>F133</f>
        <v>120</v>
      </c>
      <c r="X17" s="4">
        <f>F161</f>
        <v>148</v>
      </c>
      <c r="Y17" s="4">
        <f>F236</f>
        <v>223</v>
      </c>
      <c r="Z17" s="5">
        <f>F72</f>
        <v>59</v>
      </c>
      <c r="AA17" s="172">
        <f>S16^3+T16^3+U16^3+V16^3+W16^3+X16^3+Y16^3+Z16^3+S17^3+T17^3+U17^3+V17^3+W17^3+X17^3+Y17^3+Z17^3</f>
        <v>67634176</v>
      </c>
      <c r="AB17" s="125">
        <f t="shared" si="0"/>
        <v>351576</v>
      </c>
      <c r="AC17" s="61"/>
      <c r="AD17" s="89" t="s">
        <v>144</v>
      </c>
      <c r="AE17" s="83" t="s">
        <v>178</v>
      </c>
      <c r="AF17" s="83" t="s">
        <v>240</v>
      </c>
      <c r="AG17" s="83" t="s">
        <v>209</v>
      </c>
      <c r="AH17" s="82" t="s">
        <v>106</v>
      </c>
      <c r="AI17" s="82" t="s">
        <v>81</v>
      </c>
      <c r="AJ17" s="82" t="s">
        <v>116</v>
      </c>
      <c r="AK17" s="82" t="s">
        <v>119</v>
      </c>
      <c r="AL17" s="83" t="s">
        <v>267</v>
      </c>
      <c r="AM17" s="83" t="s">
        <v>270</v>
      </c>
      <c r="AN17" s="83" t="s">
        <v>261</v>
      </c>
      <c r="AO17" s="83" t="s">
        <v>256</v>
      </c>
      <c r="AP17" s="82" t="s">
        <v>40</v>
      </c>
      <c r="AQ17" s="82" t="s">
        <v>17</v>
      </c>
      <c r="AR17" s="82" t="s">
        <v>57</v>
      </c>
      <c r="AS17" s="86" t="s">
        <v>66</v>
      </c>
      <c r="AT17" s="66"/>
      <c r="AU17" s="51"/>
      <c r="AV17" s="67"/>
      <c r="AW17" s="109"/>
      <c r="AX17" s="58"/>
      <c r="AY17" s="3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5"/>
      <c r="BO17" s="172">
        <f>BG16^3+BH16^3+BI16^3+BJ16^3+BK16^3+BL16^3+BM16^3+BN16^3+BG17^3+BH17^3+BI17^3+BJ17^3+BK17^3+BL17^3+BM17^3+BN17^3</f>
        <v>0</v>
      </c>
      <c r="BP17" s="125">
        <f t="shared" si="1"/>
        <v>0</v>
      </c>
      <c r="BQ17" s="61"/>
      <c r="BR17" s="81"/>
      <c r="BS17" s="82"/>
      <c r="BT17" s="82"/>
      <c r="BU17" s="82"/>
      <c r="BV17" s="82"/>
      <c r="BW17" s="82"/>
      <c r="BX17" s="82"/>
      <c r="BY17" s="82"/>
      <c r="BZ17" s="83"/>
      <c r="CA17" s="83"/>
      <c r="CB17" s="83"/>
      <c r="CC17" s="83"/>
      <c r="CD17" s="83"/>
      <c r="CE17" s="83"/>
      <c r="CF17" s="83"/>
      <c r="CG17" s="84"/>
      <c r="CH17" s="66"/>
      <c r="CI17" s="51"/>
      <c r="CJ17" s="85"/>
      <c r="CK17" s="109"/>
      <c r="CL17" s="58"/>
      <c r="CM17" s="3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5"/>
      <c r="DC17" s="172">
        <f>CU16^3+CV16^3+CW16^3+CX16^3+CY16^3+CZ16^3+DA16^3+DB16^3+CU17^3+CV17^3+CW17^3+CX17^3+CY17^3+CZ17^3+DA17^3+DB17^3</f>
        <v>0</v>
      </c>
      <c r="DD17" s="125">
        <f t="shared" si="2"/>
        <v>0</v>
      </c>
      <c r="DE17" s="61"/>
      <c r="DF17" s="89"/>
      <c r="DG17" s="83"/>
      <c r="DH17" s="82"/>
      <c r="DI17" s="82"/>
      <c r="DJ17" s="83"/>
      <c r="DK17" s="83"/>
      <c r="DL17" s="82"/>
      <c r="DM17" s="82"/>
      <c r="DN17" s="83"/>
      <c r="DO17" s="83"/>
      <c r="DP17" s="82"/>
      <c r="DQ17" s="82"/>
      <c r="DR17" s="83"/>
      <c r="DS17" s="83"/>
      <c r="DT17" s="82"/>
      <c r="DU17" s="86"/>
      <c r="DV17" s="66"/>
      <c r="DW17" s="51"/>
      <c r="DY17" s="109"/>
      <c r="DZ17" s="58"/>
      <c r="EA17" s="3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5"/>
      <c r="EQ17" s="172">
        <f>EI16^3+EJ16^3+EK16^3+EL16^3+EM16^3+EN16^3+EO16^3+EP16^3+EI17^3+EJ17^3+EK17^3+EL17^3+EM17^3+EN17^3+EO17^3+EP17^3</f>
        <v>0</v>
      </c>
      <c r="ER17" s="125">
        <f t="shared" si="3"/>
        <v>0</v>
      </c>
      <c r="ES17" s="61"/>
      <c r="ET17" s="174"/>
      <c r="EU17" s="131"/>
      <c r="EV17" s="83"/>
      <c r="EW17" s="131"/>
      <c r="EX17" s="131"/>
      <c r="EY17" s="82"/>
      <c r="EZ17" s="131"/>
      <c r="FA17" s="131"/>
      <c r="FB17" s="131"/>
      <c r="FC17" s="131"/>
      <c r="FD17" s="83"/>
      <c r="FE17" s="131"/>
      <c r="FF17" s="131"/>
      <c r="FG17" s="82"/>
      <c r="FH17" s="131"/>
      <c r="FI17" s="175"/>
      <c r="FJ17" s="66"/>
      <c r="FK17" s="51"/>
    </row>
    <row r="18" spans="1:168" x14ac:dyDescent="0.2">
      <c r="A18" s="32"/>
      <c r="B18" s="32"/>
      <c r="C18" s="32"/>
      <c r="D18" s="106" t="s">
        <v>133</v>
      </c>
      <c r="E18" s="107" t="s">
        <v>207</v>
      </c>
      <c r="F18" s="110">
        <f>B4+(4*B6)</f>
        <v>5</v>
      </c>
      <c r="G18" s="104"/>
      <c r="H18" s="43"/>
      <c r="I18" s="109"/>
      <c r="J18" s="58"/>
      <c r="K18" s="3">
        <f>F268</f>
        <v>255</v>
      </c>
      <c r="L18" s="4">
        <f>F40</f>
        <v>27</v>
      </c>
      <c r="M18" s="4">
        <f>F101</f>
        <v>88</v>
      </c>
      <c r="N18" s="4">
        <f>F193</f>
        <v>180</v>
      </c>
      <c r="O18" s="4">
        <f>F75</f>
        <v>62</v>
      </c>
      <c r="P18" s="4">
        <f>F231</f>
        <v>218</v>
      </c>
      <c r="Q18" s="4">
        <f>F162</f>
        <v>149</v>
      </c>
      <c r="R18" s="4">
        <f>F126</f>
        <v>113</v>
      </c>
      <c r="S18" s="4">
        <f>F115</f>
        <v>102</v>
      </c>
      <c r="T18" s="4">
        <f>F143</f>
        <v>130</v>
      </c>
      <c r="U18" s="4">
        <f>F218</f>
        <v>205</v>
      </c>
      <c r="V18" s="4">
        <f>F54</f>
        <v>41</v>
      </c>
      <c r="W18" s="4">
        <f>F180</f>
        <v>167</v>
      </c>
      <c r="X18" s="4">
        <f>F80</f>
        <v>67</v>
      </c>
      <c r="Y18" s="4">
        <f>F29</f>
        <v>16</v>
      </c>
      <c r="Z18" s="5">
        <f>F249</f>
        <v>236</v>
      </c>
      <c r="AA18" s="172">
        <f>K18^3+L18^3+M18^3+N18^3+O18^3+P18^3+Q18^3+R18^3+K19^3+L19^3+M19^3+N19^3+O19^3+P19^3+Q19^3+R19^3</f>
        <v>67634176</v>
      </c>
      <c r="AB18" s="125">
        <f t="shared" si="0"/>
        <v>351576</v>
      </c>
      <c r="AC18" s="61"/>
      <c r="AD18" s="89" t="s">
        <v>210</v>
      </c>
      <c r="AE18" s="83" t="s">
        <v>243</v>
      </c>
      <c r="AF18" s="83" t="s">
        <v>175</v>
      </c>
      <c r="AG18" s="83" t="s">
        <v>143</v>
      </c>
      <c r="AH18" s="82" t="s">
        <v>122</v>
      </c>
      <c r="AI18" s="82" t="s">
        <v>117</v>
      </c>
      <c r="AJ18" s="82" t="s">
        <v>80</v>
      </c>
      <c r="AK18" s="82" t="s">
        <v>103</v>
      </c>
      <c r="AL18" s="83" t="s">
        <v>259</v>
      </c>
      <c r="AM18" s="83" t="s">
        <v>262</v>
      </c>
      <c r="AN18" s="83" t="s">
        <v>269</v>
      </c>
      <c r="AO18" s="83" t="s">
        <v>264</v>
      </c>
      <c r="AP18" s="82" t="s">
        <v>67</v>
      </c>
      <c r="AQ18" s="82" t="s">
        <v>60</v>
      </c>
      <c r="AR18" s="82" t="s">
        <v>14</v>
      </c>
      <c r="AS18" s="86" t="s">
        <v>39</v>
      </c>
      <c r="AT18" s="66"/>
      <c r="AU18" s="51"/>
      <c r="AV18" s="67"/>
      <c r="AW18" s="109"/>
      <c r="AX18" s="58"/>
      <c r="AY18" s="3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5"/>
      <c r="BO18" s="172">
        <f>AY18^3+AZ18^3+BA18^3+BB18^3+BC18^3+BD18^3+BE18^3+BF18^3+AY19^3+AZ19^3+BA19^3+BB19^3+BC19^3+BD19^3+BE19^3+BF19^3</f>
        <v>0</v>
      </c>
      <c r="BP18" s="125">
        <f t="shared" si="1"/>
        <v>0</v>
      </c>
      <c r="BQ18" s="61"/>
      <c r="BR18" s="89"/>
      <c r="BS18" s="83"/>
      <c r="BT18" s="83"/>
      <c r="BU18" s="83"/>
      <c r="BV18" s="83"/>
      <c r="BW18" s="83"/>
      <c r="BX18" s="83"/>
      <c r="BY18" s="83"/>
      <c r="BZ18" s="82"/>
      <c r="CA18" s="82"/>
      <c r="CB18" s="82"/>
      <c r="CC18" s="82"/>
      <c r="CD18" s="82"/>
      <c r="CE18" s="82"/>
      <c r="CF18" s="82"/>
      <c r="CG18" s="86"/>
      <c r="CH18" s="66"/>
      <c r="CI18" s="51"/>
      <c r="CJ18" s="72"/>
      <c r="CK18" s="109"/>
      <c r="CL18" s="58"/>
      <c r="CM18" s="3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5"/>
      <c r="DC18" s="172">
        <f>CM18^3+CN18^3+CO18^3+CP18^3+CQ18^3+CR18^3+CS18^3+CT18^3+CM19^3+CN19^3+CO19^3+CP19^3+CQ19^3+CR19^3+CS19^3+CT19^3</f>
        <v>0</v>
      </c>
      <c r="DD18" s="125">
        <f t="shared" si="2"/>
        <v>0</v>
      </c>
      <c r="DE18" s="61"/>
      <c r="DF18" s="89"/>
      <c r="DG18" s="83"/>
      <c r="DH18" s="82"/>
      <c r="DI18" s="82"/>
      <c r="DJ18" s="83"/>
      <c r="DK18" s="83"/>
      <c r="DL18" s="82"/>
      <c r="DM18" s="82"/>
      <c r="DN18" s="83"/>
      <c r="DO18" s="83"/>
      <c r="DP18" s="82"/>
      <c r="DQ18" s="82"/>
      <c r="DR18" s="83"/>
      <c r="DS18" s="83"/>
      <c r="DT18" s="82"/>
      <c r="DU18" s="86"/>
      <c r="DV18" s="66"/>
      <c r="DW18" s="51"/>
      <c r="DY18" s="109"/>
      <c r="DZ18" s="58"/>
      <c r="EA18" s="3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5"/>
      <c r="EQ18" s="172">
        <f>EA18^3+EB18^3+EC18^3+ED18^3+EE18^3+EF18^3+EG18^3+EH18^3+EA19^3+EB19^3+EC19^3+ED19^3+EE19^3+EF19^3+EG19^3+EH19^3</f>
        <v>0</v>
      </c>
      <c r="ER18" s="125">
        <f t="shared" si="3"/>
        <v>0</v>
      </c>
      <c r="ES18" s="61"/>
      <c r="ET18" s="174"/>
      <c r="EU18" s="83"/>
      <c r="EV18" s="131"/>
      <c r="EW18" s="131"/>
      <c r="EX18" s="131"/>
      <c r="EY18" s="131"/>
      <c r="EZ18" s="82"/>
      <c r="FA18" s="131"/>
      <c r="FB18" s="131"/>
      <c r="FC18" s="83"/>
      <c r="FD18" s="131"/>
      <c r="FE18" s="131"/>
      <c r="FF18" s="131"/>
      <c r="FG18" s="131"/>
      <c r="FH18" s="82"/>
      <c r="FI18" s="175"/>
      <c r="FJ18" s="66"/>
      <c r="FK18" s="51"/>
    </row>
    <row r="19" spans="1:168" x14ac:dyDescent="0.2">
      <c r="A19" s="32"/>
      <c r="B19" s="32"/>
      <c r="C19" s="32"/>
      <c r="D19" s="106" t="s">
        <v>238</v>
      </c>
      <c r="E19" s="107" t="s">
        <v>207</v>
      </c>
      <c r="F19" s="108">
        <f>B4+(5*B6)</f>
        <v>6</v>
      </c>
      <c r="G19" s="104"/>
      <c r="H19" s="43"/>
      <c r="I19" s="109"/>
      <c r="J19" s="58"/>
      <c r="K19" s="7">
        <f>F243</f>
        <v>230</v>
      </c>
      <c r="L19" s="8">
        <f>F15</f>
        <v>2</v>
      </c>
      <c r="M19" s="8">
        <f>F90</f>
        <v>77</v>
      </c>
      <c r="N19" s="8">
        <f>F182</f>
        <v>169</v>
      </c>
      <c r="O19" s="8">
        <f>F52</f>
        <v>39</v>
      </c>
      <c r="P19" s="8">
        <f>F208</f>
        <v>195</v>
      </c>
      <c r="Q19" s="8">
        <f>F157</f>
        <v>144</v>
      </c>
      <c r="R19" s="8">
        <f>F121</f>
        <v>108</v>
      </c>
      <c r="S19" s="8">
        <f>F140</f>
        <v>127</v>
      </c>
      <c r="T19" s="8">
        <f>F168</f>
        <v>155</v>
      </c>
      <c r="U19" s="8">
        <f>F229</f>
        <v>216</v>
      </c>
      <c r="V19" s="8">
        <f>F65</f>
        <v>52</v>
      </c>
      <c r="W19" s="8">
        <f>F203</f>
        <v>190</v>
      </c>
      <c r="X19" s="8">
        <f>F103</f>
        <v>90</v>
      </c>
      <c r="Y19" s="8">
        <f>F34</f>
        <v>21</v>
      </c>
      <c r="Z19" s="9">
        <f>F254</f>
        <v>241</v>
      </c>
      <c r="AA19" s="172">
        <f>S18^3+T18^3+U18^3+V18^3+W18^3+X18^3+Y18^3+Z18^3+S19^3+T19^3+U19^3+V19^3+W19^3+X19^3+Y19^3+Z19^3</f>
        <v>67634176</v>
      </c>
      <c r="AB19" s="125">
        <f t="shared" si="0"/>
        <v>351576</v>
      </c>
      <c r="AC19" s="61"/>
      <c r="AD19" s="116" t="s">
        <v>242</v>
      </c>
      <c r="AE19" s="117" t="s">
        <v>211</v>
      </c>
      <c r="AF19" s="117" t="s">
        <v>142</v>
      </c>
      <c r="AG19" s="117" t="s">
        <v>176</v>
      </c>
      <c r="AH19" s="118" t="s">
        <v>118</v>
      </c>
      <c r="AI19" s="118" t="s">
        <v>121</v>
      </c>
      <c r="AJ19" s="118" t="s">
        <v>104</v>
      </c>
      <c r="AK19" s="118" t="s">
        <v>79</v>
      </c>
      <c r="AL19" s="117" t="s">
        <v>263</v>
      </c>
      <c r="AM19" s="117" t="s">
        <v>258</v>
      </c>
      <c r="AN19" s="117" t="s">
        <v>265</v>
      </c>
      <c r="AO19" s="117" t="s">
        <v>268</v>
      </c>
      <c r="AP19" s="118" t="s">
        <v>59</v>
      </c>
      <c r="AQ19" s="118" t="s">
        <v>68</v>
      </c>
      <c r="AR19" s="118" t="s">
        <v>38</v>
      </c>
      <c r="AS19" s="119" t="s">
        <v>15</v>
      </c>
      <c r="AT19" s="66"/>
      <c r="AU19" s="115"/>
      <c r="AV19" s="67"/>
      <c r="AW19" s="109"/>
      <c r="AX19" s="58"/>
      <c r="AY19" s="7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9"/>
      <c r="BO19" s="172">
        <f>BG18^3+BH18^3+BI18^3+BJ18^3+BK18^3+BL18^3+BM18^3+BN18^3+BG19^3+BH19^3+BI19^3+BJ19^3+BK19^3+BL19^3+BM19^3+BN19^3</f>
        <v>0</v>
      </c>
      <c r="BP19" s="125">
        <f t="shared" si="1"/>
        <v>0</v>
      </c>
      <c r="BQ19" s="61"/>
      <c r="BR19" s="116"/>
      <c r="BS19" s="117"/>
      <c r="BT19" s="117"/>
      <c r="BU19" s="117"/>
      <c r="BV19" s="117"/>
      <c r="BW19" s="117"/>
      <c r="BX19" s="117"/>
      <c r="BY19" s="117"/>
      <c r="BZ19" s="118"/>
      <c r="CA19" s="118"/>
      <c r="CB19" s="118"/>
      <c r="CC19" s="118"/>
      <c r="CD19" s="118"/>
      <c r="CE19" s="118"/>
      <c r="CF19" s="118"/>
      <c r="CG19" s="119"/>
      <c r="CH19" s="32"/>
      <c r="CI19" s="115"/>
      <c r="CJ19" s="72"/>
      <c r="CK19" s="109"/>
      <c r="CL19" s="58"/>
      <c r="CM19" s="7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9"/>
      <c r="DC19" s="172">
        <f>CU18^3+CV18^3+CW18^3+CX18^3+CY18^3+CZ18^3+DA18^3+DB18^3+CU19^3+CV19^3+CW19^3+CX19^3+CY19^3+CZ19^3+DA19^3+DB19^3</f>
        <v>0</v>
      </c>
      <c r="DD19" s="125">
        <f t="shared" si="2"/>
        <v>0</v>
      </c>
      <c r="DE19" s="61"/>
      <c r="DF19" s="116"/>
      <c r="DG19" s="117"/>
      <c r="DH19" s="118"/>
      <c r="DI19" s="118"/>
      <c r="DJ19" s="117"/>
      <c r="DK19" s="117"/>
      <c r="DL19" s="118"/>
      <c r="DM19" s="118"/>
      <c r="DN19" s="117"/>
      <c r="DO19" s="117"/>
      <c r="DP19" s="118"/>
      <c r="DQ19" s="118"/>
      <c r="DR19" s="117"/>
      <c r="DS19" s="117"/>
      <c r="DT19" s="118"/>
      <c r="DU19" s="119"/>
      <c r="DV19" s="32"/>
      <c r="DW19" s="115"/>
      <c r="DY19" s="109"/>
      <c r="DZ19" s="58"/>
      <c r="EA19" s="7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9"/>
      <c r="EQ19" s="172">
        <f>EI18^3+EJ18^3+EK18^3+EL18^3+EM18^3+EN18^3+EO18^3+EP18^3+EI19^3+EJ19^3+EK19^3+EL19^3+EM19^3+EN19^3+EO19^3+EP19^3</f>
        <v>0</v>
      </c>
      <c r="ER19" s="125">
        <f t="shared" si="3"/>
        <v>0</v>
      </c>
      <c r="ES19" s="61"/>
      <c r="ET19" s="116"/>
      <c r="EU19" s="176"/>
      <c r="EV19" s="176"/>
      <c r="EW19" s="176"/>
      <c r="EX19" s="176"/>
      <c r="EY19" s="176"/>
      <c r="EZ19" s="176"/>
      <c r="FA19" s="118"/>
      <c r="FB19" s="117"/>
      <c r="FC19" s="176"/>
      <c r="FD19" s="176"/>
      <c r="FE19" s="176"/>
      <c r="FF19" s="176"/>
      <c r="FG19" s="176"/>
      <c r="FH19" s="176"/>
      <c r="FI19" s="119"/>
      <c r="FJ19" s="32"/>
      <c r="FK19" s="115"/>
    </row>
    <row r="20" spans="1:168" x14ac:dyDescent="0.2">
      <c r="A20" s="32"/>
      <c r="B20" s="32"/>
      <c r="C20" s="32"/>
      <c r="D20" s="106" t="s">
        <v>257</v>
      </c>
      <c r="E20" s="107" t="s">
        <v>207</v>
      </c>
      <c r="F20" s="108">
        <f>B4+(6*B6)</f>
        <v>7</v>
      </c>
      <c r="G20" s="104"/>
      <c r="H20" s="43"/>
      <c r="I20" s="109"/>
      <c r="J20" s="58"/>
      <c r="K20" s="121">
        <f>K4^3+K5^3+K6^3+K7^3+K8^3+K9^3+K10^3+K11^3+L4^3+L5^3+L6^3+L7^3+L8^3+L9^3+L10^3+L11^3</f>
        <v>67634176</v>
      </c>
      <c r="L20" s="122">
        <f>K19^3+K18^3+K17^3+K16^3+K15^3+K14^3+K13^3+K12^3+L19^3+L18^3+L17^3+L16^3+L15^3+L14^3+L13^3+L12^3</f>
        <v>67634176</v>
      </c>
      <c r="M20" s="122">
        <f>M4^3+M5^3+M6^3+M7^3+M8^3+M9^3+M10^3+M11^3+N4^3+N5^3+N6^3+N7^3+N8^3+N9^3+N10^3+N11^3</f>
        <v>67634176</v>
      </c>
      <c r="N20" s="122">
        <f>M19^3+M18^3+M17^3+M16^3+M15^3+M14^3+M13^3+M12^3+N19^3+N18^3+N17^3+N16^3+N15^3+N14^3+N13^3+N12^3</f>
        <v>67634176</v>
      </c>
      <c r="O20" s="122">
        <f>O4^3+O5^3+O6^3+O7^3+O8^3+O9^3+O10^3+O11^3+P4^3+P5^3+P6^3+P7^3+P8^3+P9^3+P10^3+P11^3</f>
        <v>67634176</v>
      </c>
      <c r="P20" s="122">
        <f>O19^3+O18^3+O17^3+O16^3+O15^3+O14^3+O13^3+O12^3+P19^3+P18^3+P17^3+P16^3+P15^3+P14^3+P13^3+P12^3</f>
        <v>67634176</v>
      </c>
      <c r="Q20" s="122">
        <f>Q4^3+Q5^3+Q6^3+Q7^3+Q8^3+Q9^3+Q10^3+Q11^3+R4^3+R5^3+R6^3+R7^3+R8^3+R9^3+R10^3+R11^3</f>
        <v>67634176</v>
      </c>
      <c r="R20" s="122">
        <f>Q19^3+Q18^3+Q17^3+Q16^3+Q15^3+Q14^3+Q13^3+Q12^3+R19^3+R18^3+R17^3+R16^3+R15^3+R14^3+R13^3+R12^3</f>
        <v>67634176</v>
      </c>
      <c r="S20" s="122">
        <f>S4^3+S5^3+S6^3+S7^3+S8^3+S9^3+S10^3+S11^3+T4^3+T5^3+T6^3+T7^3+T8^3+T9^3+T10^3+T11^3</f>
        <v>67634176</v>
      </c>
      <c r="T20" s="122">
        <f>S19^3+S18^3+S17^3+S16^3+S15^3+S14^3+S13^3+S12^3+T19^3+T18^3+T17^3+T16^3+T15^3+T14^3+T13^3+T12^3</f>
        <v>67634176</v>
      </c>
      <c r="U20" s="122">
        <f>U4^3+U5^3+U6^3+U7^3+U8^3+U9^3+U10^3+U11^3+V4^3+V5^3+V6^3+V7^3+V8^3+V9^3+V10^3+V11^3</f>
        <v>67634176</v>
      </c>
      <c r="V20" s="122">
        <f>U19^3+U18^3+U17^3+U16^3+U15^3+U14^3+U13^3+U12^3+V19^3+V18^3+V17^3+V16^3+V15^3+V14^3+V13^3+V12^3</f>
        <v>67634176</v>
      </c>
      <c r="W20" s="122">
        <f>W4^3+W5^3+W6^3+W7^3+W8^3+W9^3+W10^3+W11^3+X4^3+X5^3+X6^3+X7^3+X8^3+X9^3+X10^3+X11^3</f>
        <v>67634176</v>
      </c>
      <c r="X20" s="122">
        <f>W19^3+W18^3+W17^3+W16^3+W15^3+W14^3+W13^3+W12^3+X19^3+X18^3+X17^3+X16^3+X15^3+X14^3+X13^3+X12^3</f>
        <v>67634176</v>
      </c>
      <c r="Y20" s="122">
        <f>Y4^3+Y5^3+Y6^3+Y7^3+Y8^3+Y9^3+Y10^3+Y11^3+Z4^3+Z5^3+Z6^3+Z7^3+Z8^3+Z9^3+Z10^3+Z11^3</f>
        <v>67634176</v>
      </c>
      <c r="Z20" s="123">
        <f>Y19^3+Y18^3+Y17^3+Y16^3+Y15^3+Y14^3+Y13^3+Y12^3+Z19^3+Z18^3+Z17^3+Z16^3+Z15^3+Z14^3+Z13^3+Z12^3</f>
        <v>67634176</v>
      </c>
      <c r="AA20" s="168">
        <f>K4^3+L5^3+M6^3+N7^3+O8^3+P9^3+Q10^3+R11^3+S12^3+T13^3+U14^3+V15^3+W16^3+X17^3+Y18^3+Z19^3</f>
        <v>67634176</v>
      </c>
      <c r="AB20" s="169">
        <f>K12^3+L13^3+M14^3+N15^3+O16^3+P17^3+Q18^3+R19^3+S4^3+T5^3+U6^3+V7^3+W8^3+X9^3+Y10^3+Z11^3</f>
        <v>67634176</v>
      </c>
      <c r="AC20" s="52" t="s">
        <v>0</v>
      </c>
      <c r="AD20" s="10" t="s">
        <v>565</v>
      </c>
      <c r="AE20" s="126"/>
      <c r="AF20" s="126"/>
      <c r="AG20" s="126"/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66"/>
      <c r="AU20" s="115"/>
      <c r="AV20" s="42"/>
      <c r="AW20" s="109"/>
      <c r="AX20" s="58"/>
      <c r="AY20" s="121">
        <f>AY4^3+AY5^3+AY6^3+AY7^3+AY8^3+AY9^3+AY10^3+AY11^3+AZ4^3+AZ5^3+AZ6^3+AZ7^3+AZ8^3+AZ9^3+AZ10^3+AZ11^3</f>
        <v>0</v>
      </c>
      <c r="AZ20" s="122">
        <f>AY19^3+AY18^3+AY17^3+AY16^3+AY15^3+AY14^3+AY13^3+AY12^3+AZ19^3+AZ18^3+AZ17^3+AZ16^3+AZ15^3+AZ14^3+AZ13^3+AZ12^3</f>
        <v>0</v>
      </c>
      <c r="BA20" s="122">
        <f>BA4^3+BA5^3+BA6^3+BA7^3+BA8^3+BA9^3+BA10^3+BA11^3+BB4^3+BB5^3+BB6^3+BB7^3+BB8^3+BB9^3+BB10^3+BB11^3</f>
        <v>0</v>
      </c>
      <c r="BB20" s="122">
        <f>BA19^3+BA18^3+BA17^3+BA16^3+BA15^3+BA14^3+BA13^3+BA12^3+BB19^3+BB18^3+BB17^3+BB16^3+BB15^3+BB14^3+BB13^3+BB12^3</f>
        <v>0</v>
      </c>
      <c r="BC20" s="122">
        <f>BC4^3+BC5^3+BC6^3+BC7^3+BC8^3+BC9^3+BC10^3+BC11^3+BD4^3+BD5^3+BD6^3+BD7^3+BD8^3+BD9^3+BD10^3+BD11^3</f>
        <v>0</v>
      </c>
      <c r="BD20" s="122">
        <f>BC19^3+BC18^3+BC17^3+BC16^3+BC15^3+BC14^3+BC13^3+BC12^3+BD19^3+BD18^3+BD17^3+BD16^3+BD15^3+BD14^3+BD13^3+BD12^3</f>
        <v>0</v>
      </c>
      <c r="BE20" s="122">
        <f>BE4^3+BE5^3+BE6^3+BE7^3+BE8^3+BE9^3+BE10^3+BE11^3+BF4^3+BF5^3+BF6^3+BF7^3+BF8^3+BF9^3+BF10^3+BF11^3</f>
        <v>0</v>
      </c>
      <c r="BF20" s="122">
        <f>BE19^3+BE18^3+BE17^3+BE16^3+BE15^3+BE14^3+BE13^3+BE12^3+BF19^3+BF18^3+BF17^3+BF16^3+BF15^3+BF14^3+BF13^3+BF12^3</f>
        <v>0</v>
      </c>
      <c r="BG20" s="122">
        <f>BG4^3+BG5^3+BG6^3+BG7^3+BG8^3+BG9^3+BG10^3+BG11^3+BH4^3+BH5^3+BH6^3+BH7^3+BH8^3+BH9^3+BH10^3+BH11^3</f>
        <v>0</v>
      </c>
      <c r="BH20" s="122">
        <f>BG19^3+BG18^3+BG17^3+BG16^3+BG15^3+BG14^3+BG13^3+BG12^3+BH19^3+BH18^3+BH17^3+BH16^3+BH15^3+BH14^3+BH13^3+BH12^3</f>
        <v>0</v>
      </c>
      <c r="BI20" s="122">
        <f>BI4^3+BI5^3+BI6^3+BI7^3+BI8^3+BI9^3+BI10^3+BI11^3+BJ4^3+BJ5^3+BJ6^3+BJ7^3+BJ8^3+BJ9^3+BJ10^3+BJ11^3</f>
        <v>0</v>
      </c>
      <c r="BJ20" s="122">
        <f>BI19^3+BI18^3+BI17^3+BI16^3+BI15^3+BI14^3+BI13^3+BI12^3+BJ19^3+BJ18^3+BJ17^3+BJ16^3+BJ15^3+BJ14^3+BJ13^3+BJ12^3</f>
        <v>0</v>
      </c>
      <c r="BK20" s="122">
        <f>BK4^3+BK5^3+BK6^3+BK7^3+BK8^3+BK9^3+BK10^3+BK11^3+BL4^3+BL5^3+BL6^3+BL7^3+BL8^3+BL9^3+BL10^3+BL11^3</f>
        <v>0</v>
      </c>
      <c r="BL20" s="122">
        <f>BK19^3+BK18^3+BK17^3+BK16^3+BK15^3+BK14^3+BK13^3+BK12^3+BL19^3+BL18^3+BL17^3+BL16^3+BL15^3+BL14^3+BL13^3+BL12^3</f>
        <v>0</v>
      </c>
      <c r="BM20" s="122">
        <f>BM4^3+BM5^3+BM6^3+BM7^3+BM8^3+BM9^3+BM10^3+BM11^3+BN4^3+BN5^3+BN6^3+BN7^3+BN8^3+BN9^3+BN10^3+BN11^3</f>
        <v>0</v>
      </c>
      <c r="BN20" s="123">
        <f>BM19^3+BM18^3+BM17^3+BM16^3+BM15^3+BM14^3+BM13^3+BM12^3+BN19^3+BN18^3+BN17^3+BN16^3+BN15^3+BN14^3+BN13^3+BN12^3</f>
        <v>0</v>
      </c>
      <c r="BO20" s="168">
        <f>AY4^3+AZ5^3+BA6^3+BB7^3+BC8^3+BD9^3+BE10^3+BF11^3+BG12^3+BH13^3+BI14^3+BJ15^3+BK16^3+BL17^3+BM18^3+BN19^3</f>
        <v>0</v>
      </c>
      <c r="BP20" s="169">
        <f>AY12^3+AZ13^3+BA14^3+BB15^3+BC16^3+BD17^3+BE18^3+BF19^3+BG4^3+BH5^3+BI6^3+BJ7^3+BK8^3+BL9^3+BM10^3+BN11^3</f>
        <v>0</v>
      </c>
      <c r="BQ20" s="52"/>
      <c r="BR20" s="10" t="s">
        <v>565</v>
      </c>
      <c r="BS20" s="126"/>
      <c r="BT20" s="126"/>
      <c r="BU20" s="126"/>
      <c r="BV20" s="126"/>
      <c r="BW20" s="126"/>
      <c r="BX20" s="126"/>
      <c r="BY20" s="126"/>
      <c r="BZ20" s="126"/>
      <c r="CA20" s="126"/>
      <c r="CB20" s="126"/>
      <c r="CC20" s="126"/>
      <c r="CD20" s="126"/>
      <c r="CE20" s="126"/>
      <c r="CF20" s="126"/>
      <c r="CG20" s="126"/>
      <c r="CH20" s="32"/>
      <c r="CI20" s="115"/>
      <c r="CJ20" s="42"/>
      <c r="CK20" s="109"/>
      <c r="CL20" s="58"/>
      <c r="CM20" s="121">
        <f>CM4^3+CM5^3+CM6^3+CM7^3+CM8^3+CM9^3+CM10^3+CM11^3+CN4^3+CN5^3+CN6^3+CN7^3+CN8^3+CN9^3+CN10^3+CN11^3</f>
        <v>0</v>
      </c>
      <c r="CN20" s="122">
        <f>CM19^3+CM18^3+CM17^3+CM16^3+CM15^3+CM14^3+CM13^3+CM12^3+CN19^3+CN18^3+CN17^3+CN16^3+CN15^3+CN14^3+CN13^3+CN12^3</f>
        <v>0</v>
      </c>
      <c r="CO20" s="122">
        <f>CO4^3+CO5^3+CO6^3+CO7^3+CO8^3+CO9^3+CO10^3+CO11^3+CP4^3+CP5^3+CP6^3+CP7^3+CP8^3+CP9^3+CP10^3+CP11^3</f>
        <v>0</v>
      </c>
      <c r="CP20" s="122">
        <f>CO19^3+CO18^3+CO17^3+CO16^3+CO15^3+CO14^3+CO13^3+CO12^3+CP19^3+CP18^3+CP17^3+CP16^3+CP15^3+CP14^3+CP13^3+CP12^3</f>
        <v>0</v>
      </c>
      <c r="CQ20" s="122">
        <f>CQ4^3+CQ5^3+CQ6^3+CQ7^3+CQ8^3+CQ9^3+CQ10^3+CQ11^3+CR4^3+CR5^3+CR6^3+CR7^3+CR8^3+CR9^3+CR10^3+CR11^3</f>
        <v>0</v>
      </c>
      <c r="CR20" s="122">
        <f>CQ19^3+CQ18^3+CQ17^3+CQ16^3+CQ15^3+CQ14^3+CQ13^3+CQ12^3+CR19^3+CR18^3+CR17^3+CR16^3+CR15^3+CR14^3+CR13^3+CR12^3</f>
        <v>0</v>
      </c>
      <c r="CS20" s="122">
        <f>CS4^3+CS5^3+CS6^3+CS7^3+CS8^3+CS9^3+CS10^3+CS11^3+CT4^3+CT5^3+CT6^3+CT7^3+CT8^3+CT9^3+CT10^3+CT11^3</f>
        <v>0</v>
      </c>
      <c r="CT20" s="122">
        <f>CS19^3+CS18^3+CS17^3+CS16^3+CS15^3+CS14^3+CS13^3+CS12^3+CT19^3+CT18^3+CT17^3+CT16^3+CT15^3+CT14^3+CT13^3+CT12^3</f>
        <v>0</v>
      </c>
      <c r="CU20" s="122">
        <f>CU4^3+CU5^3+CU6^3+CU7^3+CU8^3+CU9^3+CU10^3+CU11^3+CV4^3+CV5^3+CV6^3+CV7^3+CV8^3+CV9^3+CV10^3+CV11^3</f>
        <v>0</v>
      </c>
      <c r="CV20" s="122">
        <f>CU19^3+CU18^3+CU17^3+CU16^3+CU15^3+CU14^3+CU13^3+CU12^3+CV19^3+CV18^3+CV17^3+CV16^3+CV15^3+CV14^3+CV13^3+CV12^3</f>
        <v>0</v>
      </c>
      <c r="CW20" s="122">
        <f>CW4^3+CW5^3+CW6^3+CW7^3+CW8^3+CW9^3+CW10^3+CW11^3+CX4^3+CX5^3+CX6^3+CX7^3+CX8^3+CX9^3+CX10^3+CX11^3</f>
        <v>0</v>
      </c>
      <c r="CX20" s="122">
        <f>CW19^3+CW18^3+CW17^3+CW16^3+CW15^3+CW14^3+CW13^3+CW12^3+CX19^3+CX18^3+CX17^3+CX16^3+CX15^3+CX14^3+CX13^3+CX12^3</f>
        <v>0</v>
      </c>
      <c r="CY20" s="122">
        <f>CY4^3+CY5^3+CY6^3+CY7^3+CY8^3+CY9^3+CY10^3+CY11^3+CZ4^3+CZ5^3+CZ6^3+CZ7^3+CZ8^3+CZ9^3+CZ10^3+CZ11^3</f>
        <v>0</v>
      </c>
      <c r="CZ20" s="122">
        <f>CY19^3+CY18^3+CY17^3+CY16^3+CY15^3+CY14^3+CY13^3+CY12^3+CZ19^3+CZ18^3+CZ17^3+CZ16^3+CZ15^3+CZ14^3+CZ13^3+CZ12^3</f>
        <v>0</v>
      </c>
      <c r="DA20" s="122">
        <f>DA4^3+DA5^3+DA6^3+DA7^3+DA8^3+DA9^3+DA10^3+DA11^3+DB4^3+DB5^3+DB6^3+DB7^3+DB8^3+DB9^3+DB10^3+DB11^3</f>
        <v>0</v>
      </c>
      <c r="DB20" s="123">
        <f>DA19^3+DA18^3+DA17^3+DA16^3+DA15^3+DA14^3+DA13^3+DA12^3+DB19^3+DB18^3+DB17^3+DB16^3+DB15^3+DB14^3+DB13^3+DB12^3</f>
        <v>0</v>
      </c>
      <c r="DC20" s="168">
        <f>CM4^3+CN5^3+CO6^3+CP7^3+CQ8^3+CR9^3+CS10^3+CT11^3+CU12^3+CV13^3+CW14^3+CX15^3+CY16^3+CZ17^3+DA18^3+DB19^3</f>
        <v>0</v>
      </c>
      <c r="DD20" s="169">
        <f>CM12^3+CN13^3+CO14^3+CP15^3+CQ16^3+CR17^3+CS18^3+CT19^3+CU4^3+CV5^3+CW6^3+CX7^3+CY8^3+CZ9^3+DA10^3+DB11^3</f>
        <v>0</v>
      </c>
      <c r="DE20" s="52"/>
      <c r="DF20" s="10" t="s">
        <v>565</v>
      </c>
      <c r="DG20" s="126"/>
      <c r="DH20" s="126"/>
      <c r="DI20" s="126"/>
      <c r="DJ20" s="126"/>
      <c r="DK20" s="126"/>
      <c r="DL20" s="126"/>
      <c r="DM20" s="126"/>
      <c r="DN20" s="126"/>
      <c r="DO20" s="126"/>
      <c r="DP20" s="126"/>
      <c r="DQ20" s="126"/>
      <c r="DR20" s="126"/>
      <c r="DS20" s="126"/>
      <c r="DT20" s="126"/>
      <c r="DU20" s="126"/>
      <c r="DV20" s="32"/>
      <c r="DW20" s="115"/>
      <c r="DY20" s="109"/>
      <c r="DZ20" s="58"/>
      <c r="EA20" s="121">
        <f>EA4^3+EA5^3+EA6^3+EA7^3+EA8^3+EA9^3+EA10^3+EA11^3+EB4^3+EB5^3+EB6^3+EB7^3+EB8^3+EB9^3+EB10^3+EB11^3</f>
        <v>0</v>
      </c>
      <c r="EB20" s="122">
        <f>EA19^3+EA18^3+EA17^3+EA16^3+EA15^3+EA14^3+EA13^3+EA12^3+EB19^3+EB18^3+EB17^3+EB16^3+EB15^3+EB14^3+EB13^3+EB12^3</f>
        <v>0</v>
      </c>
      <c r="EC20" s="122">
        <f>EC4^3+EC5^3+EC6^3+EC7^3+EC8^3+EC9^3+EC10^3+EC11^3+ED4^3+ED5^3+ED6^3+ED7^3+ED8^3+ED9^3+ED10^3+ED11^3</f>
        <v>0</v>
      </c>
      <c r="ED20" s="122">
        <f>EC19^3+EC18^3+EC17^3+EC16^3+EC15^3+EC14^3+EC13^3+EC12^3+ED19^3+ED18^3+ED17^3+ED16^3+ED15^3+ED14^3+ED13^3+ED12^3</f>
        <v>0</v>
      </c>
      <c r="EE20" s="122">
        <f>EE4^3+EE5^3+EE6^3+EE7^3+EE8^3+EE9^3+EE10^3+EE11^3+EF4^3+EF5^3+EF6^3+EF7^3+EF8^3+EF9^3+EF10^3+EF11^3</f>
        <v>0</v>
      </c>
      <c r="EF20" s="122">
        <f>EE19^3+EE18^3+EE17^3+EE16^3+EE15^3+EE14^3+EE13^3+EE12^3+EF19^3+EF18^3+EF17^3+EF16^3+EF15^3+EF14^3+EF13^3+EF12^3</f>
        <v>0</v>
      </c>
      <c r="EG20" s="122">
        <f>EG4^3+EG5^3+EG6^3+EG7^3+EG8^3+EG9^3+EG10^3+EG11^3+EH4^3+EH5^3+EH6^3+EH7^3+EH8^3+EH9^3+EH10^3+EH11^3</f>
        <v>0</v>
      </c>
      <c r="EH20" s="122">
        <f>EG19^3+EG18^3+EG17^3+EG16^3+EG15^3+EG14^3+EG13^3+EG12^3+EH19^3+EH18^3+EH17^3+EH16^3+EH15^3+EH14^3+EH13^3+EH12^3</f>
        <v>0</v>
      </c>
      <c r="EI20" s="122">
        <f>EI4^3+EI5^3+EI6^3+EI7^3+EI8^3+EI9^3+EI10^3+EI11^3+EJ4^3+EJ5^3+EJ6^3+EJ7^3+EJ8^3+EJ9^3+EJ10^3+EJ11^3</f>
        <v>0</v>
      </c>
      <c r="EJ20" s="122">
        <f>EI19^3+EI18^3+EI17^3+EI16^3+EI15^3+EI14^3+EI13^3+EI12^3+EJ19^3+EJ18^3+EJ17^3+EJ16^3+EJ15^3+EJ14^3+EJ13^3+EJ12^3</f>
        <v>0</v>
      </c>
      <c r="EK20" s="122">
        <f>EK4^3+EK5^3+EK6^3+EK7^3+EK8^3+EK9^3+EK10^3+EK11^3+EL4^3+EL5^3+EL6^3+EL7^3+EL8^3+EL9^3+EL10^3+EL11^3</f>
        <v>0</v>
      </c>
      <c r="EL20" s="122">
        <f>EK19^3+EK18^3+EK17^3+EK16^3+EK15^3+EK14^3+EK13^3+EK12^3+EL19^3+EL18^3+EL17^3+EL16^3+EL15^3+EL14^3+EL13^3+EL12^3</f>
        <v>0</v>
      </c>
      <c r="EM20" s="122">
        <f>EM4^3+EM5^3+EM6^3+EM7^3+EM8^3+EM9^3+EM10^3+EM11^3+EN4^3+EN5^3+EN6^3+EN7^3+EN8^3+EN9^3+EN10^3+EN11^3</f>
        <v>0</v>
      </c>
      <c r="EN20" s="122">
        <f>EM19^3+EM18^3+EM17^3+EM16^3+EM15^3+EM14^3+EM13^3+EM12^3+EN19^3+EN18^3+EN17^3+EN16^3+EN15^3+EN14^3+EN13^3+EN12^3</f>
        <v>0</v>
      </c>
      <c r="EO20" s="122">
        <f>EO4^3+EO5^3+EO6^3+EO7^3+EO8^3+EO9^3+EO10^3+EO11^3+EP4^3+EP5^3+EP6^3+EP7^3+EP8^3+EP9^3+EP10^3+EP11^3</f>
        <v>0</v>
      </c>
      <c r="EP20" s="123">
        <f>EO19^3+EO18^3+EO17^3+EO16^3+EO15^3+EO14^3+EO13^3+EO12^3+EP19^3+EP18^3+EP17^3+EP16^3+EP15^3+EP14^3+EP13^3+EP12^3</f>
        <v>0</v>
      </c>
      <c r="EQ20" s="168">
        <f>EA4^3+EB5^3+EC6^3+ED7^3+EE8^3+EF9^3+EG10^3+EH11^3+EI12^3+EJ13^3+EK14^3+EL15^3+EM16^3+EN17^3+EO18^3+EP19^3</f>
        <v>0</v>
      </c>
      <c r="ER20" s="169">
        <f>EA12^3+EB13^3+EC14^3+ED15^3+EE16^3+EF17^3+EG18^3+EH19^3+EI4^3+EJ5^3+EK6^3+EL7^3+EM8^3+EN9^3+EO10^3+EP11^3</f>
        <v>0</v>
      </c>
      <c r="ES20" s="52"/>
      <c r="ET20" s="10" t="s">
        <v>565</v>
      </c>
      <c r="EU20" s="126"/>
      <c r="EV20" s="126"/>
      <c r="EW20" s="126"/>
      <c r="EX20" s="126"/>
      <c r="EY20" s="126"/>
      <c r="EZ20" s="126"/>
      <c r="FA20" s="126"/>
      <c r="FB20" s="126"/>
      <c r="FC20" s="126"/>
      <c r="FD20" s="126"/>
      <c r="FE20" s="126"/>
      <c r="FF20" s="126"/>
      <c r="FG20" s="126"/>
      <c r="FH20" s="126"/>
      <c r="FI20" s="126"/>
      <c r="FJ20" s="32"/>
      <c r="FK20" s="115"/>
    </row>
    <row r="21" spans="1:168" ht="13.5" thickBot="1" x14ac:dyDescent="0.25">
      <c r="A21" s="32"/>
      <c r="B21" s="32"/>
      <c r="C21" s="32"/>
      <c r="D21" s="106" t="s">
        <v>89</v>
      </c>
      <c r="E21" s="107" t="s">
        <v>207</v>
      </c>
      <c r="F21" s="110">
        <f>B4+(7*B6)</f>
        <v>8</v>
      </c>
      <c r="G21" s="104"/>
      <c r="H21" s="43"/>
      <c r="I21" s="109"/>
      <c r="J21" s="58"/>
      <c r="K21" s="127">
        <f>K4^3+L4^3+M4^3+N4^3+K5^3+L5^3+M5^3+N5^3+K6^3+L6^3+M6^3+N6^3+K7^3+L7^3+M7^3+N7^3</f>
        <v>67634176</v>
      </c>
      <c r="L21" s="128">
        <f>K8^3+L8^3+M8^3+N8^3+K9^3+L9^3+M9^3+N9^3+K10^3+L10^3+M10^3+N10^3+K11^3+L11^3+M11^3+N11^3</f>
        <v>67634176</v>
      </c>
      <c r="M21" s="128">
        <f>K12^3+L12^3+M12^3+N12^3+K13^3+L13^3+M13^3+N13^3+K14^3+L14^3+M14^3+N14^3+K15^3+L15^3+M15^3+N15^3</f>
        <v>67634176</v>
      </c>
      <c r="N21" s="128">
        <f>K16^3+L16^3+M16^3+N16^3+K17^3+L17^3+M17^3+N17^3+K18^3+L18^3+M18^3+N18^3+K19^3+L19^3+M19^3+N19^3</f>
        <v>67634176</v>
      </c>
      <c r="O21" s="128">
        <f>O4^3+P4^3+Q4^3+R4^3+O5^3+P5^3+Q5^3+R5^3+O6^3+P6^3+Q6^3+R6^3+O7^3+P7^3+Q7^3+R7^3</f>
        <v>67634176</v>
      </c>
      <c r="P21" s="128">
        <f>O8^3+P8^3+Q8^3+R8^3+O9^3+P9^3+Q9^3+R9^3+O10^3+P10^3+Q10^3+R10^3+O11^3+P11^3+Q11^3+R11^3</f>
        <v>67634176</v>
      </c>
      <c r="Q21" s="128">
        <f>O12^3+P12^3+Q12^3+R12^3+O13^3+P13^3+Q13^3+R13^3+O14^3+P14^3+Q14^3+R14^3+O15^3+P15^3+Q15^3+R15^3</f>
        <v>67634176</v>
      </c>
      <c r="R21" s="128">
        <f>O16^3+P16^3+Q16^3+R16^3+O17^3+P17^3+Q17^3+R17^3+O18^3+P18^3+Q18^3+R18^3+O19^3+P19^3+Q19^3+R19^3</f>
        <v>67634176</v>
      </c>
      <c r="S21" s="128">
        <f>S4^3+T4^3+U4^3+V4^3+S5^3+T5^3+U5^3+V5^3+S6^3+T6^3+U6^3+V6^3+S7^3+T7^3+U7^3+V7^3</f>
        <v>67634176</v>
      </c>
      <c r="T21" s="128">
        <f>S8^3+T8^3+U8^3+V8^3+S9^3+T9^3+U9^3+V9^3+S10^3+T10^3+U10^3+V10^3+S11^3+T11^3+U11^3+V11^3</f>
        <v>67634176</v>
      </c>
      <c r="U21" s="128">
        <f>S12^3+T12^3+U12^3+V12^3+S13^3+T13^3+U13^3+V13^3+S14^3+T14^3+U14^3+V14^3+S15^3+T15^3+U15^3+V15^3</f>
        <v>67634176</v>
      </c>
      <c r="V21" s="128">
        <f>S16^3+T16^3+U16^3+V16^3+S17^3+T17^3+U17^3+V17^3+S18^3+T18^3+U18^3+V18^3+S19^3+T19^3+U19^3+V19^3</f>
        <v>67634176</v>
      </c>
      <c r="W21" s="128">
        <f>W4^3+X4^3+Y4^3+Z4^3+W5^3+X5^3+Y5^3+Z5^3+W6^3+X6^3+Y6^3+Z6^3+W7^3+X7^3+Y7^3+Z7^3</f>
        <v>67634176</v>
      </c>
      <c r="X21" s="128">
        <f>W8^3+X8^3+Y8^3+Z8^3+W9^3+X9^3+Y9^3+Z9^3+W10^3+X10^3+Y10^3+Z10^3+W11^3+X11^3+Y11^3+Z11^3</f>
        <v>67634176</v>
      </c>
      <c r="Y21" s="128">
        <f>W12^3+X12^3+Y12^3+Z12^3+W13^3+X13^3+Y13^3+Z13^3+W14^3+X14^3+Y14^3+Z14^3+W15^3+X15^3+Y15^3+Z15^3</f>
        <v>67634176</v>
      </c>
      <c r="Z21" s="128">
        <f>W16^3+X16^3+Y16^3+Z16^3+W17^3+X17^3+Y17^3+Z17^3+W18^3+X18^3+Y18^3+Z18^3+W19^3+X19^3+Y19^3+Z19^3</f>
        <v>67634176</v>
      </c>
      <c r="AA21" s="128">
        <f>K19^3+L18^3+M17^3+N16^3+O15^3+P14^3+Q13^3+R12^3+S11^3+T10^3+U9^3+V8^3+W7^3+X6^3+Y5^3+Z4^3</f>
        <v>67634176</v>
      </c>
      <c r="AB21" s="170">
        <f>K11^3+L10^3+M9^3+N8^3+O7^3+P6^3+Q5^3+R4^3+S19^3+T18^3+U17^3+V16^3+W15^3+X14^3+Y13^3+Z12^3</f>
        <v>67634176</v>
      </c>
      <c r="AC21" s="32"/>
      <c r="AD21" s="131" t="s">
        <v>6</v>
      </c>
      <c r="AE21" s="131" t="s">
        <v>7</v>
      </c>
      <c r="AF21" s="131" t="s">
        <v>8</v>
      </c>
      <c r="AG21" s="131" t="s">
        <v>9</v>
      </c>
      <c r="AH21" s="131" t="s">
        <v>10</v>
      </c>
      <c r="AI21" s="131" t="s">
        <v>11</v>
      </c>
      <c r="AJ21" s="131" t="s">
        <v>12</v>
      </c>
      <c r="AK21" s="131" t="s">
        <v>13</v>
      </c>
      <c r="AL21" s="131" t="s">
        <v>20</v>
      </c>
      <c r="AM21" s="131" t="s">
        <v>21</v>
      </c>
      <c r="AN21" s="131" t="s">
        <v>18</v>
      </c>
      <c r="AO21" s="131" t="s">
        <v>19</v>
      </c>
      <c r="AP21" s="131" t="s">
        <v>16</v>
      </c>
      <c r="AQ21" s="131" t="s">
        <v>17</v>
      </c>
      <c r="AR21" s="131" t="s">
        <v>14</v>
      </c>
      <c r="AS21" s="131" t="s">
        <v>15</v>
      </c>
      <c r="AT21" s="66"/>
      <c r="AU21" s="115"/>
      <c r="AV21" s="42"/>
      <c r="AW21" s="109"/>
      <c r="AX21" s="58"/>
      <c r="AY21" s="127">
        <f>AY4^3+AZ4^3+BA4^3+BB4^3+AY5^3+AZ5^3+BA5^3+BB5^3+AY6^3+AZ6^3+BA6^3+BB6^3+AY7^3+AZ7^3+BA7^3+BB7^3</f>
        <v>0</v>
      </c>
      <c r="AZ21" s="128">
        <f>AY8^3+AZ8^3+BA8^3+BB8^3+AY9^3+AZ9^3+BA9^3+BB9^3+AY10^3+AZ10^3+BA10^3+BB10^3+AY11^3+AZ11^3+BA11^3+BB11^3</f>
        <v>0</v>
      </c>
      <c r="BA21" s="128">
        <f>AY12^3+AZ12^3+BA12^3+BB12^3+AY13^3+AZ13^3+BA13^3+BB13^3+AY14^3+AZ14^3+BA14^3+BB14^3+AY15^3+AZ15^3+BA15^3+BB15^3</f>
        <v>0</v>
      </c>
      <c r="BB21" s="128">
        <f>AY16^3+AZ16^3+BA16^3+BB16^3+AY17^3+AZ17^3+BA17^3+BB17^3+AY18^3+AZ18^3+BA18^3+BB18^3+AY19^3+AZ19^3+BA19^3+BB19^3</f>
        <v>0</v>
      </c>
      <c r="BC21" s="128">
        <f>BC4^3+BD4^3+BE4^3+BF4^3+BC5^3+BD5^3+BE5^3+BF5^3+BC6^3+BD6^3+BE6^3+BF6^3+BC7^3+BD7^3+BE7^3+BF7^3</f>
        <v>0</v>
      </c>
      <c r="BD21" s="128">
        <f>BC8^3+BD8^3+BE8^3+BF8^3+BC9^3+BD9^3+BE9^3+BF9^3+BC10^3+BD10^3+BE10^3+BF10^3+BC11^3+BD11^3+BE11^3+BF11^3</f>
        <v>0</v>
      </c>
      <c r="BE21" s="128">
        <f>BC12^3+BD12^3+BE12^3+BF12^3+BC13^3+BD13^3+BE13^3+BF13^3+BC14^3+BD14^3+BE14^3+BF14^3+BC15^3+BD15^3+BE15^3+BF15^3</f>
        <v>0</v>
      </c>
      <c r="BF21" s="128">
        <f>BC16^3+BD16^3+BE16^3+BF16^3+BC17^3+BD17^3+BE17^3+BF17^3+BC18^3+BD18^3+BE18^3+BF18^3+BC19^3+BD19^3+BE19^3+BF19^3</f>
        <v>0</v>
      </c>
      <c r="BG21" s="128">
        <f>BG4^3+BH4^3+BI4^3+BJ4^3+BG5^3+BH5^3+BI5^3+BJ5^3+BG6^3+BH6^3+BI6^3+BJ6^3+BG7^3+BH7^3+BI7^3+BJ7^3</f>
        <v>0</v>
      </c>
      <c r="BH21" s="128">
        <f>BG8^3+BH8^3+BI8^3+BJ8^3+BG9^3+BH9^3+BI9^3+BJ9^3+BG10^3+BH10^3+BI10^3+BJ10^3+BG11^3+BH11^3+BI11^3+BJ11^3</f>
        <v>0</v>
      </c>
      <c r="BI21" s="128">
        <f>BG12^3+BH12^3+BI12^3+BJ12^3+BG13^3+BH13^3+BI13^3+BJ13^3+BG14^3+BH14^3+BI14^3+BJ14^3+BG15^3+BH15^3+BI15^3+BJ15^3</f>
        <v>0</v>
      </c>
      <c r="BJ21" s="128">
        <f>BG16^3+BH16^3+BI16^3+BJ16^3+BG17^3+BH17^3+BI17^3+BJ17^3+BG18^3+BH18^3+BI18^3+BJ18^3+BG19^3+BH19^3+BI19^3+BJ19^3</f>
        <v>0</v>
      </c>
      <c r="BK21" s="128">
        <f>BK4^3+BL4^3+BM4^3+BN4^3+BK5^3+BL5^3+BM5^3+BN5^3+BK6^3+BL6^3+BM6^3+BN6^3+BK7^3+BL7^3+BM7^3+BN7^3</f>
        <v>0</v>
      </c>
      <c r="BL21" s="128">
        <f>BK8^3+BL8^3+BM8^3+BN8^3+BK9^3+BL9^3+BM9^3+BN9^3+BK10^3+BL10^3+BM10^3+BN10^3+BK11^3+BL11^3+BM11^3+BN11^3</f>
        <v>0</v>
      </c>
      <c r="BM21" s="128">
        <f>BK12^3+BL12^3+BM12^3+BN12^3+BK13^3+BL13^3+BM13^3+BN13^3+BK14^3+BL14^3+BM14^3+BN14^3+BK15^3+BL15^3+BM15^3+BN15^3</f>
        <v>0</v>
      </c>
      <c r="BN21" s="128">
        <f>BK16^3+BL16^3+BM16^3+BN16^3+BK17^3+BL17^3+BM17^3+BN17^3+BK18^3+BL18^3+BM18^3+BN18^3+BK19^3+BL19^3+BM19^3+BN19^3</f>
        <v>0</v>
      </c>
      <c r="BO21" s="128">
        <f>AY19^3+AZ18^3+BA17^3+BB16^3+BC15^3+BD14^3+BE13^3+BF12^3+BG11^3+BH10^3+BI9^3+BJ8^3+BK7^3+BL6^3+BM5^3+BN4^3</f>
        <v>0</v>
      </c>
      <c r="BP21" s="170">
        <f>AY11^3+AZ10^3+BA9^3+BB8^3+BC7^3+BD6^3+BE5^3+BF4^3+BG19^3+BH18^3+BI17^3+BJ16^3+BK15^3+BL14^3+BM13^3+BN12^3</f>
        <v>0</v>
      </c>
      <c r="BQ21" s="32"/>
      <c r="BR21" s="131"/>
      <c r="BS21" s="131"/>
      <c r="BT21" s="131"/>
      <c r="BU21" s="131"/>
      <c r="BV21" s="131"/>
      <c r="BW21" s="131"/>
      <c r="BX21" s="131"/>
      <c r="BY21" s="131"/>
      <c r="BZ21" s="131"/>
      <c r="CA21" s="131"/>
      <c r="CB21" s="131"/>
      <c r="CC21" s="131"/>
      <c r="CD21" s="131"/>
      <c r="CE21" s="131"/>
      <c r="CF21" s="131"/>
      <c r="CG21" s="131"/>
      <c r="CH21" s="32"/>
      <c r="CI21" s="115"/>
      <c r="CJ21" s="42"/>
      <c r="CK21" s="109"/>
      <c r="CL21" s="58"/>
      <c r="CM21" s="127">
        <f>CM4^3+CN4^3+CO4^3+CP4^3+CM5^3+CN5^3+CO5^3+CP5^3+CM6^3+CN6^3+CO6^3+CP6^3+CM7^3+CN7^3+CO7^3+CP7^3</f>
        <v>0</v>
      </c>
      <c r="CN21" s="128">
        <f>CM8^3+CN8^3+CO8^3+CP8^3+CM9^3+CN9^3+CO9^3+CP9^3+CM10^3+CN10^3+CO10^3+CP10^3+CM11^3+CN11^3+CO11^3+CP11^3</f>
        <v>0</v>
      </c>
      <c r="CO21" s="128">
        <f>CM12^3+CN12^3+CO12^3+CP12^3+CM13^3+CN13^3+CO13^3+CP13^3+CM14^3+CN14^3+CO14^3+CP14^3+CM15^3+CN15^3+CO15^3+CP15^3</f>
        <v>0</v>
      </c>
      <c r="CP21" s="128">
        <f>CM16^3+CN16^3+CO16^3+CP16^3+CM17^3+CN17^3+CO17^3+CP17^3+CM18^3+CN18^3+CO18^3+CP18^3+CM19^3+CN19^3+CO19^3+CP19^3</f>
        <v>0</v>
      </c>
      <c r="CQ21" s="128">
        <f>CQ4^3+CR4^3+CS4^3+CT4^3+CQ5^3+CR5^3+CS5^3+CT5^3+CQ6^3+CR6^3+CS6^3+CT6^3+CQ7^3+CR7^3+CS7^3+CT7^3</f>
        <v>0</v>
      </c>
      <c r="CR21" s="128">
        <f>CQ8^3+CR8^3+CS8^3+CT8^3+CQ9^3+CR9^3+CS9^3+CT9^3+CQ10^3+CR10^3+CS10^3+CT10^3+CQ11^3+CR11^3+CS11^3+CT11^3</f>
        <v>0</v>
      </c>
      <c r="CS21" s="128">
        <f>CQ12^3+CR12^3+CS12^3+CT12^3+CQ13^3+CR13^3+CS13^3+CT13^3+CQ14^3+CR14^3+CS14^3+CT14^3+CQ15^3+CR15^3+CS15^3+CT15^3</f>
        <v>0</v>
      </c>
      <c r="CT21" s="128">
        <f>CQ16^3+CR16^3+CS16^3+CT16^3+CQ17^3+CR17^3+CS17^3+CT17^3+CQ18^3+CR18^3+CS18^3+CT18^3+CQ19^3+CR19^3+CS19^3+CT19^3</f>
        <v>0</v>
      </c>
      <c r="CU21" s="128">
        <f>CU4^3+CV4^3+CW4^3+CX4^3+CU5^3+CV5^3+CW5^3+CX5^3+CU6^3+CV6^3+CW6^3+CX6^3+CU7^3+CV7^3+CW7^3+CX7^3</f>
        <v>0</v>
      </c>
      <c r="CV21" s="128">
        <f>CU8^3+CV8^3+CW8^3+CX8^3+CU9^3+CV9^3+CW9^3+CX9^3+CU10^3+CV10^3+CW10^3+CX10^3+CU11^3+CV11^3+CW11^3+CX11^3</f>
        <v>0</v>
      </c>
      <c r="CW21" s="128">
        <f>CU12^3+CV12^3+CW12^3+CX12^3+CU13^3+CV13^3+CW13^3+CX13^3+CU14^3+CV14^3+CW14^3+CX14^3+CU15^3+CV15^3+CW15^3+CX15^3</f>
        <v>0</v>
      </c>
      <c r="CX21" s="128">
        <f>CU16^3+CV16^3+CW16^3+CX16^3+CU17^3+CV17^3+CW17^3+CX17^3+CU18^3+CV18^3+CW18^3+CX18^3+CU19^3+CV19^3+CW19^3+CX19^3</f>
        <v>0</v>
      </c>
      <c r="CY21" s="128">
        <f>CY4^3+CZ4^3+DA4^3+DB4^3+CY5^3+CZ5^3+DA5^3+DB5^3+CY6^3+CZ6^3+DA6^3+DB6^3+CY7^3+CZ7^3+DA7^3+DB7^3</f>
        <v>0</v>
      </c>
      <c r="CZ21" s="128">
        <f>CY8^3+CZ8^3+DA8^3+DB8^3+CY9^3+CZ9^3+DA9^3+DB9^3+CY10^3+CZ10^3+DA10^3+DB10^3+CY11^3+CZ11^3+DA11^3+DB11^3</f>
        <v>0</v>
      </c>
      <c r="DA21" s="128">
        <f>CY12^3+CZ12^3+DA12^3+DB12^3+CY13^3+CZ13^3+DA13^3+DB13^3+CY14^3+CZ14^3+DA14^3+DB14^3+CY15^3+CZ15^3+DA15^3+DB15^3</f>
        <v>0</v>
      </c>
      <c r="DB21" s="128">
        <f>CY16^3+CZ16^3+DA16^3+DB16^3+CY17^3+CZ17^3+DA17^3+DB17^3+CY18^3+CZ18^3+DA18^3+DB18^3+CY19^3+CZ19^3+DA19^3+DB19^3</f>
        <v>0</v>
      </c>
      <c r="DC21" s="128">
        <f>CM19^3+CN18^3+CO17^3+CP16^3+CQ15^3+CR14^3+CS13^3+CT12^3+CU11^3+CV10^3+CW9^3+CX8^3+CY7^3+CZ6^3+DA5^3+DB4^3</f>
        <v>0</v>
      </c>
      <c r="DD21" s="170">
        <f>CM11^3+CN10^3+CO9^3+CP8^3+CQ7^3+CR6^3+CS5^3+CT4^3+CU19^3+CV18^3+CW17^3+CX16^3+CY15^3+CZ14^3+DA13^3+DB12^3</f>
        <v>0</v>
      </c>
      <c r="DE21" s="32"/>
      <c r="DF21" s="131"/>
      <c r="DG21" s="131"/>
      <c r="DH21" s="131"/>
      <c r="DI21" s="131"/>
      <c r="DJ21" s="131"/>
      <c r="DK21" s="131"/>
      <c r="DL21" s="131"/>
      <c r="DM21" s="131"/>
      <c r="DN21" s="131"/>
      <c r="DO21" s="131"/>
      <c r="DP21" s="131"/>
      <c r="DQ21" s="131"/>
      <c r="DR21" s="131"/>
      <c r="DS21" s="131"/>
      <c r="DT21" s="131"/>
      <c r="DU21" s="131"/>
      <c r="DV21" s="32"/>
      <c r="DW21" s="115"/>
      <c r="DY21" s="109"/>
      <c r="DZ21" s="58"/>
      <c r="EA21" s="127">
        <f>EA4^3+EB4^3+EC4^3+ED4^3+EA5^3+EB5^3+EC5^3+ED5^3+EA6^3+EB6^3+EC6^3+ED6^3+EA7^3+EB7^3+EC7^3+ED7^3</f>
        <v>0</v>
      </c>
      <c r="EB21" s="128">
        <f>EA8^3+EB8^3+EC8^3+ED8^3+EA9^3+EB9^3+EC9^3+ED9^3+EA10^3+EB10^3+EC10^3+ED10^3+EA11^3+EB11^3+EC11^3+ED11^3</f>
        <v>0</v>
      </c>
      <c r="EC21" s="128">
        <f>EA12^3+EB12^3+EC12^3+ED12^3+EA13^3+EB13^3+EC13^3+ED13^3+EA14^3+EB14^3+EC14^3+ED14^3+EA15^3+EB15^3+EC15^3+ED15^3</f>
        <v>0</v>
      </c>
      <c r="ED21" s="128">
        <f>EA16^3+EB16^3+EC16^3+ED16^3+EA17^3+EB17^3+EC17^3+ED17^3+EA18^3+EB18^3+EC18^3+ED18^3+EA19^3+EB19^3+EC19^3+ED19^3</f>
        <v>0</v>
      </c>
      <c r="EE21" s="128">
        <f>EE4^3+EF4^3+EG4^3+EH4^3+EE5^3+EF5^3+EG5^3+EH5^3+EE6^3+EF6^3+EG6^3+EH6^3+EE7^3+EF7^3+EG7^3+EH7^3</f>
        <v>0</v>
      </c>
      <c r="EF21" s="128">
        <f>EE8^3+EF8^3+EG8^3+EH8^3+EE9^3+EF9^3+EG9^3+EH9^3+EE10^3+EF10^3+EG10^3+EH10^3+EE11^3+EF11^3+EG11^3+EH11^3</f>
        <v>0</v>
      </c>
      <c r="EG21" s="128">
        <f>EE12^3+EF12^3+EG12^3+EH12^3+EE13^3+EF13^3+EG13^3+EH13^3+EE14^3+EF14^3+EG14^3+EH14^3+EE15^3+EF15^3+EG15^3+EH15^3</f>
        <v>0</v>
      </c>
      <c r="EH21" s="128">
        <f>EE16^3+EF16^3+EG16^3+EH16^3+EE17^3+EF17^3+EG17^3+EH17^3+EE18^3+EF18^3+EG18^3+EH18^3+EE19^3+EF19^3+EG19^3+EH19^3</f>
        <v>0</v>
      </c>
      <c r="EI21" s="128">
        <f>EI4^3+EJ4^3+EK4^3+EL4^3+EI5^3+EJ5^3+EK5^3+EL5^3+EI6^3+EJ6^3+EK6^3+EL6^3+EI7^3+EJ7^3+EK7^3+EL7^3</f>
        <v>0</v>
      </c>
      <c r="EJ21" s="128">
        <f>EI8^3+EJ8^3+EK8^3+EL8^3+EI9^3+EJ9^3+EK9^3+EL9^3+EI10^3+EJ10^3+EK10^3+EL10^3+EI11^3+EJ11^3+EK11^3+EL11^3</f>
        <v>0</v>
      </c>
      <c r="EK21" s="128">
        <f>EI12^3+EJ12^3+EK12^3+EL12^3+EI13^3+EJ13^3+EK13^3+EL13^3+EI14^3+EJ14^3+EK14^3+EL14^3+EI15^3+EJ15^3+EK15^3+EL15^3</f>
        <v>0</v>
      </c>
      <c r="EL21" s="128">
        <f>EI16^3+EJ16^3+EK16^3+EL16^3+EI17^3+EJ17^3+EK17^3+EL17^3+EI18^3+EJ18^3+EK18^3+EL18^3+EI19^3+EJ19^3+EK19^3+EL19^3</f>
        <v>0</v>
      </c>
      <c r="EM21" s="128">
        <f>EM4^3+EN4^3+EO4^3+EP4^3+EM5^3+EN5^3+EO5^3+EP5^3+EM6^3+EN6^3+EO6^3+EP6^3+EM7^3+EN7^3+EO7^3+EP7^3</f>
        <v>0</v>
      </c>
      <c r="EN21" s="128">
        <f>EM8^3+EN8^3+EO8^3+EP8^3+EM9^3+EN9^3+EO9^3+EP9^3+EM10^3+EN10^3+EO10^3+EP10^3+EM11^3+EN11^3+EO11^3+EP11^3</f>
        <v>0</v>
      </c>
      <c r="EO21" s="128">
        <f>EM12^3+EN12^3+EO12^3+EP12^3+EM13^3+EN13^3+EO13^3+EP13^3+EM14^3+EN14^3+EO14^3+EP14^3+EM15^3+EN15^3+EO15^3+EP15^3</f>
        <v>0</v>
      </c>
      <c r="EP21" s="128">
        <f>EM16^3+EN16^3+EO16^3+EP16^3+EM17^3+EN17^3+EO17^3+EP17^3+EM18^3+EN18^3+EO18^3+EP18^3+EM19^3+EN19^3+EO19^3+EP19^3</f>
        <v>0</v>
      </c>
      <c r="EQ21" s="128">
        <f>EA19^3+EB18^3+EC17^3+ED16^3+EE15^3+EF14^3+EG13^3+EH12^3+EI11^3+EJ10^3+EK9^3+EL8^3+EM7^3+EN6^3+EO5^3+EP4^3</f>
        <v>0</v>
      </c>
      <c r="ER21" s="170">
        <f>EA11^3+EB10^3+EC9^3+ED8^3+EE7^3+EF6^3+EG5^3+EH4^3+EI19^3+EJ18^3+EK17^3+EL16^3+EM15^3+EN14^3+EO13^3+EP12^3</f>
        <v>0</v>
      </c>
      <c r="ES21" s="32"/>
      <c r="ET21" s="131"/>
      <c r="EU21" s="131"/>
      <c r="EV21" s="131"/>
      <c r="EW21" s="131"/>
      <c r="EX21" s="131"/>
      <c r="EY21" s="131"/>
      <c r="EZ21" s="131"/>
      <c r="FA21" s="131"/>
      <c r="FB21" s="131"/>
      <c r="FC21" s="131"/>
      <c r="FD21" s="131"/>
      <c r="FE21" s="131"/>
      <c r="FF21" s="131"/>
      <c r="FG21" s="131"/>
      <c r="FH21" s="131"/>
      <c r="FI21" s="131"/>
      <c r="FJ21" s="32"/>
      <c r="FK21" s="115"/>
    </row>
    <row r="22" spans="1:168" ht="13.5" thickBot="1" x14ac:dyDescent="0.25">
      <c r="A22" s="32"/>
      <c r="B22" s="32"/>
      <c r="C22" s="32"/>
      <c r="D22" s="106" t="s">
        <v>81</v>
      </c>
      <c r="E22" s="107" t="s">
        <v>207</v>
      </c>
      <c r="F22" s="110">
        <f>B4+(8*B6)</f>
        <v>9</v>
      </c>
      <c r="G22" s="104"/>
      <c r="H22" s="43"/>
      <c r="I22" s="109"/>
      <c r="J22" s="132"/>
      <c r="K22" s="133"/>
      <c r="L22" s="133"/>
      <c r="M22" s="133"/>
      <c r="N22" s="133"/>
      <c r="O22" s="133"/>
      <c r="P22" s="133"/>
      <c r="Q22" s="133"/>
      <c r="R22" s="133"/>
      <c r="S22" s="133"/>
      <c r="T22" s="133"/>
      <c r="U22" s="133"/>
      <c r="V22" s="133"/>
      <c r="W22" s="133"/>
      <c r="X22" s="133"/>
      <c r="Y22" s="133"/>
      <c r="Z22" s="133"/>
      <c r="AA22" s="134"/>
      <c r="AB22" s="134"/>
      <c r="AC22" s="133"/>
      <c r="AD22" s="135" t="s">
        <v>242</v>
      </c>
      <c r="AE22" s="135" t="s">
        <v>243</v>
      </c>
      <c r="AF22" s="135" t="s">
        <v>240</v>
      </c>
      <c r="AG22" s="135" t="s">
        <v>241</v>
      </c>
      <c r="AH22" s="135" t="s">
        <v>246</v>
      </c>
      <c r="AI22" s="135" t="s">
        <v>247</v>
      </c>
      <c r="AJ22" s="135" t="s">
        <v>244</v>
      </c>
      <c r="AK22" s="135" t="s">
        <v>245</v>
      </c>
      <c r="AL22" s="135" t="s">
        <v>252</v>
      </c>
      <c r="AM22" s="135" t="s">
        <v>253</v>
      </c>
      <c r="AN22" s="135" t="s">
        <v>254</v>
      </c>
      <c r="AO22" s="135" t="s">
        <v>255</v>
      </c>
      <c r="AP22" s="135" t="s">
        <v>248</v>
      </c>
      <c r="AQ22" s="135" t="s">
        <v>249</v>
      </c>
      <c r="AR22" s="135" t="s">
        <v>250</v>
      </c>
      <c r="AS22" s="135" t="s">
        <v>251</v>
      </c>
      <c r="AT22" s="136"/>
      <c r="AU22" s="115"/>
      <c r="AV22" s="42"/>
      <c r="AW22" s="109"/>
      <c r="AX22" s="58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  <c r="BN22" s="46"/>
      <c r="BO22" s="137"/>
      <c r="BP22" s="137"/>
      <c r="BQ22" s="32" t="s">
        <v>0</v>
      </c>
      <c r="BR22" s="135"/>
      <c r="BS22" s="135"/>
      <c r="BT22" s="135"/>
      <c r="BU22" s="135"/>
      <c r="BV22" s="135"/>
      <c r="BW22" s="135"/>
      <c r="BX22" s="135"/>
      <c r="BY22" s="135"/>
      <c r="BZ22" s="135"/>
      <c r="CA22" s="135"/>
      <c r="CB22" s="135"/>
      <c r="CC22" s="135"/>
      <c r="CD22" s="135"/>
      <c r="CE22" s="135"/>
      <c r="CF22" s="135"/>
      <c r="CG22" s="135"/>
      <c r="CH22" s="32"/>
      <c r="CI22" s="115"/>
      <c r="CK22" s="109"/>
      <c r="CL22" s="58"/>
      <c r="CM22" s="46"/>
      <c r="CN22" s="46"/>
      <c r="CO22" s="46"/>
      <c r="CP22" s="46"/>
      <c r="CQ22" s="46"/>
      <c r="CR22" s="46"/>
      <c r="CS22" s="46"/>
      <c r="CT22" s="46"/>
      <c r="CU22" s="46"/>
      <c r="CV22" s="46"/>
      <c r="CW22" s="46"/>
      <c r="CX22" s="46"/>
      <c r="CY22" s="46"/>
      <c r="CZ22" s="46"/>
      <c r="DA22" s="46"/>
      <c r="DB22" s="46"/>
      <c r="DC22" s="137"/>
      <c r="DD22" s="137"/>
      <c r="DE22" s="32" t="s">
        <v>0</v>
      </c>
      <c r="DF22" s="135"/>
      <c r="DG22" s="135"/>
      <c r="DH22" s="135"/>
      <c r="DI22" s="135"/>
      <c r="DJ22" s="135"/>
      <c r="DK22" s="135"/>
      <c r="DL22" s="135"/>
      <c r="DM22" s="135"/>
      <c r="DN22" s="135"/>
      <c r="DO22" s="135"/>
      <c r="DP22" s="135"/>
      <c r="DQ22" s="135"/>
      <c r="DR22" s="135"/>
      <c r="DS22" s="135"/>
      <c r="DT22" s="135"/>
      <c r="DU22" s="135"/>
      <c r="DV22" s="32"/>
      <c r="DW22" s="115"/>
      <c r="DY22" s="109"/>
      <c r="DZ22" s="58"/>
      <c r="EA22" s="46"/>
      <c r="EB22" s="46"/>
      <c r="EC22" s="46"/>
      <c r="ED22" s="46"/>
      <c r="EE22" s="46"/>
      <c r="EF22" s="46"/>
      <c r="EG22" s="46"/>
      <c r="EH22" s="46"/>
      <c r="EI22" s="46"/>
      <c r="EJ22" s="46"/>
      <c r="EK22" s="46"/>
      <c r="EL22" s="46"/>
      <c r="EM22" s="46"/>
      <c r="EN22" s="46"/>
      <c r="EO22" s="46"/>
      <c r="EP22" s="46"/>
      <c r="EQ22" s="137"/>
      <c r="ER22" s="137"/>
      <c r="ES22" s="32" t="s">
        <v>0</v>
      </c>
      <c r="ET22" s="135"/>
      <c r="EU22" s="135"/>
      <c r="EV22" s="135"/>
      <c r="EW22" s="135"/>
      <c r="EX22" s="135"/>
      <c r="EY22" s="135"/>
      <c r="EZ22" s="135"/>
      <c r="FA22" s="135"/>
      <c r="FB22" s="135"/>
      <c r="FC22" s="135"/>
      <c r="FD22" s="135"/>
      <c r="FE22" s="135"/>
      <c r="FF22" s="135"/>
      <c r="FG22" s="135"/>
      <c r="FH22" s="135"/>
      <c r="FI22" s="135"/>
      <c r="FJ22" s="32"/>
      <c r="FK22" s="115"/>
    </row>
    <row r="23" spans="1:168" ht="14.25" thickTop="1" thickBot="1" x14ac:dyDescent="0.25">
      <c r="A23" s="32"/>
      <c r="B23" s="32"/>
      <c r="C23" s="32"/>
      <c r="D23" s="106" t="s">
        <v>192</v>
      </c>
      <c r="E23" s="107" t="s">
        <v>207</v>
      </c>
      <c r="F23" s="108">
        <f>B4+(9*B6)</f>
        <v>10</v>
      </c>
      <c r="G23" s="104"/>
      <c r="H23" s="43"/>
      <c r="I23" s="138"/>
      <c r="J23" s="139"/>
      <c r="K23" s="139"/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  <c r="AC23" s="139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39"/>
      <c r="AU23" s="141" t="s">
        <v>0</v>
      </c>
      <c r="AV23" s="42"/>
      <c r="AW23" s="138"/>
      <c r="AX23" s="142"/>
      <c r="AY23" s="143"/>
      <c r="AZ23" s="143"/>
      <c r="BA23" s="143"/>
      <c r="BB23" s="143"/>
      <c r="BC23" s="143"/>
      <c r="BD23" s="143"/>
      <c r="BE23" s="143"/>
      <c r="BF23" s="143"/>
      <c r="BG23" s="143"/>
      <c r="BH23" s="143"/>
      <c r="BI23" s="143"/>
      <c r="BJ23" s="143"/>
      <c r="BK23" s="143"/>
      <c r="BL23" s="143"/>
      <c r="BM23" s="143"/>
      <c r="BN23" s="143"/>
      <c r="BO23" s="143"/>
      <c r="BP23" s="143"/>
      <c r="BQ23" s="143"/>
      <c r="BR23" s="140"/>
      <c r="BS23" s="140"/>
      <c r="BT23" s="140"/>
      <c r="BU23" s="140"/>
      <c r="BV23" s="140"/>
      <c r="BW23" s="140"/>
      <c r="BX23" s="140"/>
      <c r="BY23" s="140"/>
      <c r="BZ23" s="140"/>
      <c r="CA23" s="140"/>
      <c r="CB23" s="140"/>
      <c r="CC23" s="140"/>
      <c r="CD23" s="140"/>
      <c r="CE23" s="140"/>
      <c r="CF23" s="140"/>
      <c r="CG23" s="140"/>
      <c r="CH23" s="143"/>
      <c r="CI23" s="141" t="s">
        <v>0</v>
      </c>
      <c r="CJ23" s="43"/>
      <c r="CK23" s="138"/>
      <c r="CL23" s="142"/>
      <c r="CM23" s="143"/>
      <c r="CN23" s="143"/>
      <c r="CO23" s="143"/>
      <c r="CP23" s="143"/>
      <c r="CQ23" s="143"/>
      <c r="CR23" s="143"/>
      <c r="CS23" s="143"/>
      <c r="CT23" s="143"/>
      <c r="CU23" s="143"/>
      <c r="CV23" s="143"/>
      <c r="CW23" s="143"/>
      <c r="CX23" s="143"/>
      <c r="CY23" s="143"/>
      <c r="CZ23" s="143"/>
      <c r="DA23" s="143"/>
      <c r="DB23" s="143"/>
      <c r="DC23" s="143"/>
      <c r="DD23" s="143"/>
      <c r="DE23" s="143"/>
      <c r="DF23" s="140"/>
      <c r="DG23" s="140"/>
      <c r="DH23" s="140"/>
      <c r="DI23" s="140"/>
      <c r="DJ23" s="140"/>
      <c r="DK23" s="140"/>
      <c r="DL23" s="140"/>
      <c r="DM23" s="140"/>
      <c r="DN23" s="140"/>
      <c r="DO23" s="140"/>
      <c r="DP23" s="140"/>
      <c r="DQ23" s="140"/>
      <c r="DR23" s="140"/>
      <c r="DS23" s="140"/>
      <c r="DT23" s="140"/>
      <c r="DU23" s="140"/>
      <c r="DV23" s="143"/>
      <c r="DW23" s="141" t="s">
        <v>0</v>
      </c>
      <c r="DX23" s="43"/>
      <c r="DY23" s="138"/>
      <c r="DZ23" s="142"/>
      <c r="EA23" s="143"/>
      <c r="EB23" s="143"/>
      <c r="EC23" s="143"/>
      <c r="ED23" s="143"/>
      <c r="EE23" s="143"/>
      <c r="EF23" s="143"/>
      <c r="EG23" s="143"/>
      <c r="EH23" s="143"/>
      <c r="EI23" s="143"/>
      <c r="EJ23" s="143"/>
      <c r="EK23" s="143"/>
      <c r="EL23" s="143"/>
      <c r="EM23" s="143"/>
      <c r="EN23" s="143"/>
      <c r="EO23" s="143"/>
      <c r="EP23" s="143"/>
      <c r="EQ23" s="143"/>
      <c r="ER23" s="143"/>
      <c r="ES23" s="143"/>
      <c r="ET23" s="140"/>
      <c r="EU23" s="140"/>
      <c r="EV23" s="140"/>
      <c r="EW23" s="140"/>
      <c r="EX23" s="140"/>
      <c r="EY23" s="140"/>
      <c r="EZ23" s="140"/>
      <c r="FA23" s="140"/>
      <c r="FB23" s="140"/>
      <c r="FC23" s="140"/>
      <c r="FD23" s="140"/>
      <c r="FE23" s="140"/>
      <c r="FF23" s="140"/>
      <c r="FG23" s="140"/>
      <c r="FH23" s="140"/>
      <c r="FI23" s="140"/>
      <c r="FJ23" s="143"/>
      <c r="FK23" s="141" t="s">
        <v>0</v>
      </c>
      <c r="FL23" s="43"/>
    </row>
    <row r="24" spans="1:168" ht="14.25" thickTop="1" thickBot="1" x14ac:dyDescent="0.25">
      <c r="A24" s="32"/>
      <c r="B24" s="32"/>
      <c r="C24" s="32"/>
      <c r="D24" s="106" t="s">
        <v>172</v>
      </c>
      <c r="E24" s="107" t="s">
        <v>207</v>
      </c>
      <c r="F24" s="108">
        <f>B4+(10*B6)</f>
        <v>11</v>
      </c>
      <c r="G24" s="104"/>
      <c r="H24" s="43"/>
      <c r="AA24" s="25" t="s">
        <v>0</v>
      </c>
      <c r="AB24" s="25" t="s">
        <v>0</v>
      </c>
      <c r="AY24" s="25" t="s">
        <v>0</v>
      </c>
      <c r="AZ24" s="25" t="s">
        <v>0</v>
      </c>
      <c r="BO24" s="25" t="s">
        <v>0</v>
      </c>
      <c r="CM24" s="25" t="s">
        <v>0</v>
      </c>
      <c r="CN24" s="25" t="s">
        <v>0</v>
      </c>
      <c r="DC24" s="25" t="s">
        <v>0</v>
      </c>
      <c r="EA24" s="25" t="s">
        <v>0</v>
      </c>
      <c r="EB24" s="25" t="s">
        <v>0</v>
      </c>
      <c r="EJ24" s="25" t="s">
        <v>0</v>
      </c>
      <c r="EQ24" s="25" t="s">
        <v>0</v>
      </c>
      <c r="ET24" s="33" t="s">
        <v>0</v>
      </c>
    </row>
    <row r="25" spans="1:168" ht="14.25" thickTop="1" thickBot="1" x14ac:dyDescent="0.25">
      <c r="A25" s="32"/>
      <c r="B25" s="32"/>
      <c r="C25" s="32"/>
      <c r="D25" s="106" t="s">
        <v>100</v>
      </c>
      <c r="E25" s="107" t="s">
        <v>207</v>
      </c>
      <c r="F25" s="110">
        <f>B4+(11*B6)</f>
        <v>12</v>
      </c>
      <c r="G25" s="104"/>
      <c r="H25" s="43"/>
      <c r="I25" s="38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39"/>
      <c r="AU25" s="41"/>
      <c r="AW25" s="38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  <c r="BO25" s="39"/>
      <c r="BP25" s="39"/>
      <c r="BQ25" s="39"/>
      <c r="BR25" s="40"/>
      <c r="BS25" s="40"/>
      <c r="BT25" s="40"/>
      <c r="BU25" s="40"/>
      <c r="BV25" s="40"/>
      <c r="BW25" s="40"/>
      <c r="BX25" s="40"/>
      <c r="BY25" s="40"/>
      <c r="BZ25" s="40"/>
      <c r="CA25" s="40"/>
      <c r="CB25" s="40"/>
      <c r="CC25" s="40"/>
      <c r="CD25" s="40"/>
      <c r="CE25" s="40"/>
      <c r="CF25" s="40"/>
      <c r="CG25" s="40"/>
      <c r="CH25" s="39"/>
      <c r="CI25" s="41"/>
      <c r="CJ25" s="144"/>
      <c r="CK25" s="38"/>
      <c r="CL25" s="39"/>
      <c r="CM25" s="39"/>
      <c r="CN25" s="39"/>
      <c r="CO25" s="39"/>
      <c r="CP25" s="39"/>
      <c r="CQ25" s="39"/>
      <c r="CR25" s="39"/>
      <c r="CS25" s="39"/>
      <c r="CT25" s="39"/>
      <c r="CU25" s="39"/>
      <c r="CV25" s="39"/>
      <c r="CW25" s="39"/>
      <c r="CX25" s="39"/>
      <c r="CY25" s="39"/>
      <c r="CZ25" s="39"/>
      <c r="DA25" s="39"/>
      <c r="DB25" s="39"/>
      <c r="DC25" s="39"/>
      <c r="DD25" s="39"/>
      <c r="DE25" s="39"/>
      <c r="DF25" s="40"/>
      <c r="DG25" s="40"/>
      <c r="DH25" s="40"/>
      <c r="DI25" s="40"/>
      <c r="DJ25" s="40"/>
      <c r="DK25" s="40"/>
      <c r="DL25" s="40"/>
      <c r="DM25" s="40"/>
      <c r="DN25" s="40"/>
      <c r="DO25" s="40"/>
      <c r="DP25" s="40"/>
      <c r="DQ25" s="40"/>
      <c r="DR25" s="40"/>
      <c r="DS25" s="40"/>
      <c r="DT25" s="40"/>
      <c r="DU25" s="40"/>
      <c r="DV25" s="39"/>
      <c r="DW25" s="41"/>
      <c r="DY25" s="38"/>
      <c r="DZ25" s="39"/>
      <c r="EA25" s="39"/>
      <c r="EB25" s="39"/>
      <c r="EC25" s="39"/>
      <c r="ED25" s="39"/>
      <c r="EE25" s="39"/>
      <c r="EF25" s="39"/>
      <c r="EG25" s="39"/>
      <c r="EH25" s="39"/>
      <c r="EI25" s="39"/>
      <c r="EJ25" s="39"/>
      <c r="EK25" s="39"/>
      <c r="EL25" s="39"/>
      <c r="EM25" s="39"/>
      <c r="EN25" s="39"/>
      <c r="EO25" s="39"/>
      <c r="EP25" s="39"/>
      <c r="EQ25" s="39"/>
      <c r="ER25" s="39"/>
      <c r="ES25" s="39"/>
      <c r="ET25" s="40"/>
      <c r="EU25" s="40"/>
      <c r="EV25" s="40"/>
      <c r="EW25" s="40"/>
      <c r="EX25" s="40"/>
      <c r="EY25" s="40"/>
      <c r="EZ25" s="40"/>
      <c r="FA25" s="40"/>
      <c r="FB25" s="40"/>
      <c r="FC25" s="40"/>
      <c r="FD25" s="40"/>
      <c r="FE25" s="40"/>
      <c r="FF25" s="40"/>
      <c r="FG25" s="40"/>
      <c r="FH25" s="40"/>
      <c r="FI25" s="40"/>
      <c r="FJ25" s="39"/>
      <c r="FK25" s="41"/>
    </row>
    <row r="26" spans="1:168" ht="13.5" thickBot="1" x14ac:dyDescent="0.25">
      <c r="A26" s="32"/>
      <c r="B26" s="32"/>
      <c r="C26" s="32"/>
      <c r="D26" s="106" t="s">
        <v>72</v>
      </c>
      <c r="E26" s="107" t="s">
        <v>207</v>
      </c>
      <c r="F26" s="110">
        <f>B4+(12*B6)</f>
        <v>13</v>
      </c>
      <c r="G26" s="104"/>
      <c r="H26" s="43"/>
      <c r="I26" s="44"/>
      <c r="J26" s="45" t="s">
        <v>2</v>
      </c>
      <c r="K26" s="46" t="s">
        <v>0</v>
      </c>
      <c r="L26" s="46"/>
      <c r="M26" s="46"/>
      <c r="N26" s="46"/>
      <c r="O26" s="46"/>
      <c r="P26" s="46"/>
      <c r="Q26" s="46"/>
      <c r="R26" s="46"/>
      <c r="S26" s="47" t="s">
        <v>831</v>
      </c>
      <c r="T26" s="46"/>
      <c r="U26" s="46"/>
      <c r="V26" s="46"/>
      <c r="W26" s="46"/>
      <c r="X26" s="46"/>
      <c r="Y26" s="46"/>
      <c r="Z26" s="46"/>
      <c r="AA26" s="46" t="s">
        <v>0</v>
      </c>
      <c r="AB26" s="46"/>
      <c r="AC26" s="46"/>
      <c r="AD26" s="48"/>
      <c r="AE26" s="48"/>
      <c r="AF26" s="48"/>
      <c r="AG26" s="48"/>
      <c r="AH26" s="48"/>
      <c r="AI26" s="48"/>
      <c r="AJ26" s="48"/>
      <c r="AK26" s="48"/>
      <c r="AL26" s="49" t="s">
        <v>291</v>
      </c>
      <c r="AM26" s="48"/>
      <c r="AN26" s="48"/>
      <c r="AO26" s="48"/>
      <c r="AP26" s="48"/>
      <c r="AQ26" s="48"/>
      <c r="AR26" s="48"/>
      <c r="AS26" s="48"/>
      <c r="AT26" s="50"/>
      <c r="AU26" s="51"/>
      <c r="AW26" s="44"/>
      <c r="AX26" s="45" t="s">
        <v>2</v>
      </c>
      <c r="AY26" s="46" t="s">
        <v>0</v>
      </c>
      <c r="AZ26" s="46"/>
      <c r="BA26" s="46"/>
      <c r="BB26" s="46"/>
      <c r="BC26" s="46"/>
      <c r="BD26" s="46"/>
      <c r="BE26" s="46"/>
      <c r="BF26" s="46"/>
      <c r="BG26" s="47" t="s">
        <v>894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8"/>
      <c r="BS26" s="48"/>
      <c r="BT26" s="48"/>
      <c r="BU26" s="48"/>
      <c r="BV26" s="48"/>
      <c r="BW26" s="48"/>
      <c r="BX26" s="48"/>
      <c r="BY26" s="48"/>
      <c r="BZ26" s="49" t="s">
        <v>291</v>
      </c>
      <c r="CA26" s="48"/>
      <c r="CB26" s="48"/>
      <c r="CC26" s="48"/>
      <c r="CD26" s="48"/>
      <c r="CE26" s="48"/>
      <c r="CF26" s="48"/>
      <c r="CG26" s="48"/>
      <c r="CH26" s="50"/>
      <c r="CI26" s="51"/>
      <c r="CJ26" s="144"/>
      <c r="CK26" s="44"/>
      <c r="CL26" s="45" t="s">
        <v>2</v>
      </c>
      <c r="CM26" s="46" t="s">
        <v>0</v>
      </c>
      <c r="CN26" s="46"/>
      <c r="CO26" s="46"/>
      <c r="CP26" s="46"/>
      <c r="CQ26" s="46"/>
      <c r="CR26" s="46"/>
      <c r="CS26" s="46"/>
      <c r="CT26" s="46"/>
      <c r="CU26" s="47" t="s">
        <v>910</v>
      </c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8"/>
      <c r="DG26" s="48"/>
      <c r="DH26" s="48"/>
      <c r="DI26" s="48"/>
      <c r="DJ26" s="48"/>
      <c r="DK26" s="48"/>
      <c r="DL26" s="48"/>
      <c r="DM26" s="48"/>
      <c r="DN26" s="49" t="s">
        <v>291</v>
      </c>
      <c r="DO26" s="48"/>
      <c r="DP26" s="48"/>
      <c r="DQ26" s="48"/>
      <c r="DR26" s="48"/>
      <c r="DS26" s="48"/>
      <c r="DT26" s="48"/>
      <c r="DU26" s="48"/>
      <c r="DV26" s="50"/>
      <c r="DW26" s="51"/>
      <c r="DY26" s="44"/>
      <c r="DZ26" s="45" t="s">
        <v>2</v>
      </c>
      <c r="EA26" s="46" t="s">
        <v>0</v>
      </c>
      <c r="EB26" s="46"/>
      <c r="EC26" s="46"/>
      <c r="ED26" s="46"/>
      <c r="EE26" s="46"/>
      <c r="EF26" s="46"/>
      <c r="EG26" s="46"/>
      <c r="EH26" s="46"/>
      <c r="EI26" s="47" t="s">
        <v>926</v>
      </c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8"/>
      <c r="EU26" s="48"/>
      <c r="EV26" s="48"/>
      <c r="EW26" s="48"/>
      <c r="EX26" s="48"/>
      <c r="EY26" s="48"/>
      <c r="EZ26" s="48"/>
      <c r="FA26" s="48"/>
      <c r="FB26" s="49" t="s">
        <v>291</v>
      </c>
      <c r="FC26" s="48"/>
      <c r="FD26" s="48"/>
      <c r="FE26" s="48"/>
      <c r="FF26" s="48"/>
      <c r="FG26" s="48"/>
      <c r="FH26" s="48"/>
      <c r="FI26" s="48"/>
      <c r="FJ26" s="50"/>
      <c r="FK26" s="51"/>
    </row>
    <row r="27" spans="1:168" x14ac:dyDescent="0.2">
      <c r="A27" s="32"/>
      <c r="B27" s="32"/>
      <c r="C27" s="32"/>
      <c r="D27" s="106" t="s">
        <v>187</v>
      </c>
      <c r="E27" s="107" t="s">
        <v>207</v>
      </c>
      <c r="F27" s="108">
        <f>B4+(13*B6)</f>
        <v>14</v>
      </c>
      <c r="G27" s="104"/>
      <c r="H27" s="43"/>
      <c r="I27" s="57"/>
      <c r="J27" s="58"/>
      <c r="K27" s="1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2"/>
      <c r="AA27" s="171">
        <f>K27^3+L27^3+M27^3+N27^3+O27^3+P27^3+Q27^3+R27^3+K28^3+L28^3+M28^3+N28^3+O28^3+P28^3+Q28^3+R28^3</f>
        <v>0</v>
      </c>
      <c r="AB27" s="167">
        <f>SUMSQ(K27:Z27)</f>
        <v>0</v>
      </c>
      <c r="AC27" s="61"/>
      <c r="AD27" s="68"/>
      <c r="AE27" s="69"/>
      <c r="AF27" s="69"/>
      <c r="AG27" s="69"/>
      <c r="AH27" s="70"/>
      <c r="AI27" s="70"/>
      <c r="AJ27" s="70"/>
      <c r="AK27" s="70"/>
      <c r="AL27" s="69"/>
      <c r="AM27" s="69"/>
      <c r="AN27" s="69"/>
      <c r="AO27" s="69"/>
      <c r="AP27" s="70"/>
      <c r="AQ27" s="70"/>
      <c r="AR27" s="70"/>
      <c r="AS27" s="71"/>
      <c r="AT27" s="66"/>
      <c r="AU27" s="51"/>
      <c r="AW27" s="57"/>
      <c r="AX27" s="58"/>
      <c r="AY27" s="1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2"/>
      <c r="BO27" s="171">
        <f>AY27^3+AZ27^3+BA27^3+BB27^3+BC27^3+BD27^3+BE27^3+BF27^3+AY28^3+AZ28^3+BA28^3+BB28^3+BC28^3+BD28^3+BE28^3+BF28^3</f>
        <v>0</v>
      </c>
      <c r="BP27" s="167">
        <f>SUMSQ(AY27:BN27)</f>
        <v>0</v>
      </c>
      <c r="BQ27" s="61"/>
      <c r="BR27" s="68"/>
      <c r="BS27" s="69"/>
      <c r="BT27" s="69"/>
      <c r="BU27" s="69"/>
      <c r="BV27" s="69"/>
      <c r="BW27" s="69"/>
      <c r="BX27" s="69"/>
      <c r="BY27" s="69"/>
      <c r="BZ27" s="70"/>
      <c r="CA27" s="70"/>
      <c r="CB27" s="70"/>
      <c r="CC27" s="70"/>
      <c r="CD27" s="70"/>
      <c r="CE27" s="70"/>
      <c r="CF27" s="70"/>
      <c r="CG27" s="71"/>
      <c r="CH27" s="66"/>
      <c r="CI27" s="51"/>
      <c r="CJ27" s="144"/>
      <c r="CK27" s="57"/>
      <c r="CL27" s="58"/>
      <c r="CM27" s="1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2"/>
      <c r="DC27" s="171">
        <f>CM27^3+CN27^3+CO27^3+CP27^3+CQ27^3+CR27^3+CS27^3+CT27^3+CM28^3+CN28^3+CO28^3+CP28^3+CQ28^3+CR28^3+CS28^3+CT28^3</f>
        <v>0</v>
      </c>
      <c r="DD27" s="167">
        <f>SUMSQ(CM27:DB27)</f>
        <v>0</v>
      </c>
      <c r="DE27" s="61"/>
      <c r="DF27" s="68"/>
      <c r="DG27" s="69"/>
      <c r="DH27" s="70"/>
      <c r="DI27" s="70"/>
      <c r="DJ27" s="69"/>
      <c r="DK27" s="69"/>
      <c r="DL27" s="70"/>
      <c r="DM27" s="70"/>
      <c r="DN27" s="69"/>
      <c r="DO27" s="69"/>
      <c r="DP27" s="70"/>
      <c r="DQ27" s="70"/>
      <c r="DR27" s="69"/>
      <c r="DS27" s="69"/>
      <c r="DT27" s="70"/>
      <c r="DU27" s="71"/>
      <c r="DV27" s="66"/>
      <c r="DW27" s="51"/>
      <c r="DY27" s="57"/>
      <c r="DZ27" s="58"/>
      <c r="EA27" s="1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2"/>
      <c r="EQ27" s="171">
        <f>EA27^3+EB27^3+EC27^3+ED27^3+EE27^3+EF27^3+EG27^3+EH27^3+EA28^3+EB28^3+EC28^3+ED28^3+EE28^3+EF28^3+EG28^3+EH28^3</f>
        <v>0</v>
      </c>
      <c r="ER27" s="167">
        <f>SUMSQ(EA27:EP27)</f>
        <v>0</v>
      </c>
      <c r="ES27" s="61"/>
      <c r="ET27" s="68"/>
      <c r="EU27" s="173"/>
      <c r="EV27" s="173"/>
      <c r="EW27" s="173"/>
      <c r="EX27" s="173"/>
      <c r="EY27" s="173"/>
      <c r="EZ27" s="173"/>
      <c r="FA27" s="70"/>
      <c r="FB27" s="69"/>
      <c r="FC27" s="173"/>
      <c r="FD27" s="173"/>
      <c r="FE27" s="173"/>
      <c r="FF27" s="173"/>
      <c r="FG27" s="173"/>
      <c r="FH27" s="173"/>
      <c r="FI27" s="71"/>
      <c r="FJ27" s="66"/>
      <c r="FK27" s="51"/>
    </row>
    <row r="28" spans="1:168" x14ac:dyDescent="0.2">
      <c r="A28" s="32"/>
      <c r="B28" s="32"/>
      <c r="C28" s="32"/>
      <c r="D28" s="106" t="s">
        <v>219</v>
      </c>
      <c r="E28" s="107" t="s">
        <v>207</v>
      </c>
      <c r="F28" s="108">
        <f>B4+(14*B6)</f>
        <v>15</v>
      </c>
      <c r="G28" s="104"/>
      <c r="H28" s="43"/>
      <c r="I28" s="74"/>
      <c r="J28" s="58"/>
      <c r="K28" s="3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5"/>
      <c r="AA28" s="172">
        <f>S27^3+T27^3+U27^3+V27^3+W27^3+X27^3+Y27^3+Z27^3+S28^3+T28^3+U28^3+V28^3+W28^3+X28^3+Y28^3+Z28^3</f>
        <v>0</v>
      </c>
      <c r="AB28" s="125">
        <f t="shared" ref="AB28:AB42" si="4">SUMSQ(K28:Z28)</f>
        <v>0</v>
      </c>
      <c r="AC28" s="61"/>
      <c r="AD28" s="81"/>
      <c r="AE28" s="82"/>
      <c r="AF28" s="82"/>
      <c r="AG28" s="82"/>
      <c r="AH28" s="83"/>
      <c r="AI28" s="83"/>
      <c r="AJ28" s="83"/>
      <c r="AK28" s="83"/>
      <c r="AL28" s="82"/>
      <c r="AM28" s="82"/>
      <c r="AN28" s="82"/>
      <c r="AO28" s="82"/>
      <c r="AP28" s="83"/>
      <c r="AQ28" s="83"/>
      <c r="AR28" s="83"/>
      <c r="AS28" s="84"/>
      <c r="AT28" s="66"/>
      <c r="AU28" s="51"/>
      <c r="AW28" s="74"/>
      <c r="AX28" s="58"/>
      <c r="AY28" s="3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5"/>
      <c r="BO28" s="172">
        <f>BG27^3+BH27^3+BI27^3+BJ27^3+BK27^3+BL27^3+BM27^3+BN27^3+BG28^3+BH28^3+BI28^3+BJ28^3+BK28^3+BL28^3+BM28^3+BN28^3</f>
        <v>0</v>
      </c>
      <c r="BP28" s="125">
        <f t="shared" ref="BP28:BP42" si="5">SUMSQ(AY28:BN28)</f>
        <v>0</v>
      </c>
      <c r="BQ28" s="61"/>
      <c r="BR28" s="81"/>
      <c r="BS28" s="82"/>
      <c r="BT28" s="82"/>
      <c r="BU28" s="82"/>
      <c r="BV28" s="82"/>
      <c r="BW28" s="82"/>
      <c r="BX28" s="82"/>
      <c r="BY28" s="82"/>
      <c r="BZ28" s="83"/>
      <c r="CA28" s="83"/>
      <c r="CB28" s="83"/>
      <c r="CC28" s="83"/>
      <c r="CD28" s="83"/>
      <c r="CE28" s="83"/>
      <c r="CF28" s="83"/>
      <c r="CG28" s="84"/>
      <c r="CH28" s="66"/>
      <c r="CI28" s="51"/>
      <c r="CJ28" s="144"/>
      <c r="CK28" s="74"/>
      <c r="CL28" s="58"/>
      <c r="CM28" s="3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5"/>
      <c r="DC28" s="172">
        <f>CU27^3+CV27^3+CW27^3+CX27^3+CY27^3+CZ27^3+DA27^3+DB27^3+CU28^3+CV28^3+CW28^3+CX28^3+CY28^3+CZ28^3+DA28^3+DB28^3</f>
        <v>0</v>
      </c>
      <c r="DD28" s="125">
        <f t="shared" ref="DD28:DD42" si="6">SUMSQ(CM28:DB28)</f>
        <v>0</v>
      </c>
      <c r="DE28" s="61"/>
      <c r="DF28" s="81"/>
      <c r="DG28" s="82"/>
      <c r="DH28" s="83"/>
      <c r="DI28" s="83"/>
      <c r="DJ28" s="82"/>
      <c r="DK28" s="82"/>
      <c r="DL28" s="83"/>
      <c r="DM28" s="83"/>
      <c r="DN28" s="82"/>
      <c r="DO28" s="82"/>
      <c r="DP28" s="83"/>
      <c r="DQ28" s="83"/>
      <c r="DR28" s="82"/>
      <c r="DS28" s="82"/>
      <c r="DT28" s="83"/>
      <c r="DU28" s="84"/>
      <c r="DV28" s="66"/>
      <c r="DW28" s="51"/>
      <c r="DY28" s="74"/>
      <c r="DZ28" s="58"/>
      <c r="EA28" s="3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5"/>
      <c r="EQ28" s="172">
        <f>EI27^3+EJ27^3+EK27^3+EL27^3+EM27^3+EN27^3+EO27^3+EP27^3+EI28^3+EJ28^3+EK28^3+EL28^3+EM28^3+EN28^3+EO28^3+EP28^3</f>
        <v>0</v>
      </c>
      <c r="ER28" s="125">
        <f t="shared" ref="ER28:ER42" si="7">SUMSQ(EA28:EP28)</f>
        <v>0</v>
      </c>
      <c r="ES28" s="61"/>
      <c r="ET28" s="174"/>
      <c r="EU28" s="82"/>
      <c r="EV28" s="131"/>
      <c r="EW28" s="131"/>
      <c r="EX28" s="131"/>
      <c r="EY28" s="131"/>
      <c r="EZ28" s="83"/>
      <c r="FA28" s="131"/>
      <c r="FB28" s="131"/>
      <c r="FC28" s="82"/>
      <c r="FD28" s="131"/>
      <c r="FE28" s="131"/>
      <c r="FF28" s="131"/>
      <c r="FG28" s="131"/>
      <c r="FH28" s="83"/>
      <c r="FI28" s="175"/>
      <c r="FJ28" s="66"/>
      <c r="FK28" s="51"/>
    </row>
    <row r="29" spans="1:168" x14ac:dyDescent="0.2">
      <c r="A29" s="32"/>
      <c r="B29" s="32"/>
      <c r="C29" s="32"/>
      <c r="D29" s="106" t="s">
        <v>14</v>
      </c>
      <c r="E29" s="107" t="s">
        <v>207</v>
      </c>
      <c r="F29" s="108">
        <f>B4+(15*B6)</f>
        <v>16</v>
      </c>
      <c r="G29" s="104"/>
      <c r="H29" s="43"/>
      <c r="I29" s="57"/>
      <c r="J29" s="58"/>
      <c r="K29" s="3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5"/>
      <c r="AA29" s="172">
        <f>K29^3+L29^3+M29^3+N29^3+O29^3+P29^3+Q29^3+R29^3+K30^3+L30^3+M30^3+N30^3+O30^3+P30^3+Q30^3+R30^3</f>
        <v>0</v>
      </c>
      <c r="AB29" s="125">
        <f t="shared" si="4"/>
        <v>0</v>
      </c>
      <c r="AC29" s="88"/>
      <c r="AD29" s="81"/>
      <c r="AE29" s="82"/>
      <c r="AF29" s="82"/>
      <c r="AG29" s="82"/>
      <c r="AH29" s="83"/>
      <c r="AI29" s="83"/>
      <c r="AJ29" s="83"/>
      <c r="AK29" s="83"/>
      <c r="AL29" s="82"/>
      <c r="AM29" s="82"/>
      <c r="AN29" s="82"/>
      <c r="AO29" s="82"/>
      <c r="AP29" s="83"/>
      <c r="AQ29" s="83"/>
      <c r="AR29" s="83"/>
      <c r="AS29" s="84"/>
      <c r="AT29" s="66"/>
      <c r="AU29" s="51"/>
      <c r="AW29" s="57"/>
      <c r="AX29" s="58"/>
      <c r="AY29" s="3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5"/>
      <c r="BO29" s="172">
        <f>AY29^3+AZ29^3+BA29^3+BB29^3+BC29^3+BD29^3+BE29^3+BF29^3+AY30^3+AZ30^3+BA30^3+BB30^3+BC30^3+BD30^3+BE30^3+BF30^3</f>
        <v>0</v>
      </c>
      <c r="BP29" s="125">
        <f t="shared" si="5"/>
        <v>0</v>
      </c>
      <c r="BQ29" s="88"/>
      <c r="BR29" s="89"/>
      <c r="BS29" s="83"/>
      <c r="BT29" s="83"/>
      <c r="BU29" s="83"/>
      <c r="BV29" s="83"/>
      <c r="BW29" s="83"/>
      <c r="BX29" s="83"/>
      <c r="BY29" s="83"/>
      <c r="BZ29" s="82"/>
      <c r="CA29" s="82"/>
      <c r="CB29" s="82"/>
      <c r="CC29" s="82"/>
      <c r="CD29" s="82"/>
      <c r="CE29" s="82"/>
      <c r="CF29" s="82"/>
      <c r="CG29" s="86"/>
      <c r="CH29" s="66"/>
      <c r="CI29" s="51"/>
      <c r="CJ29" s="144"/>
      <c r="CK29" s="57"/>
      <c r="CL29" s="58"/>
      <c r="CM29" s="3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5"/>
      <c r="DC29" s="172">
        <f>CM29^3+CN29^3+CO29^3+CP29^3+CQ29^3+CR29^3+CS29^3+CT29^3+CM30^3+CN30^3+CO30^3+CP30^3+CQ30^3+CR30^3+CS30^3+CT30^3</f>
        <v>0</v>
      </c>
      <c r="DD29" s="125">
        <f t="shared" si="6"/>
        <v>0</v>
      </c>
      <c r="DE29" s="88"/>
      <c r="DF29" s="81"/>
      <c r="DG29" s="82"/>
      <c r="DH29" s="83"/>
      <c r="DI29" s="83"/>
      <c r="DJ29" s="82"/>
      <c r="DK29" s="82"/>
      <c r="DL29" s="83"/>
      <c r="DM29" s="83"/>
      <c r="DN29" s="82"/>
      <c r="DO29" s="82"/>
      <c r="DP29" s="83"/>
      <c r="DQ29" s="83"/>
      <c r="DR29" s="82"/>
      <c r="DS29" s="82"/>
      <c r="DT29" s="83"/>
      <c r="DU29" s="84"/>
      <c r="DV29" s="66"/>
      <c r="DW29" s="51"/>
      <c r="DY29" s="57"/>
      <c r="DZ29" s="58"/>
      <c r="EA29" s="3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5"/>
      <c r="EQ29" s="172">
        <f>EA29^3+EB29^3+EC29^3+ED29^3+EE29^3+EF29^3+EG29^3+EH29^3+EA30^3+EB30^3+EC30^3+ED30^3+EE30^3+EF30^3+EG30^3+EH30^3</f>
        <v>0</v>
      </c>
      <c r="ER29" s="125">
        <f t="shared" si="7"/>
        <v>0</v>
      </c>
      <c r="ES29" s="88"/>
      <c r="ET29" s="174"/>
      <c r="EU29" s="131"/>
      <c r="EV29" s="82"/>
      <c r="EW29" s="131"/>
      <c r="EX29" s="131"/>
      <c r="EY29" s="83"/>
      <c r="EZ29" s="131"/>
      <c r="FA29" s="131"/>
      <c r="FB29" s="131"/>
      <c r="FC29" s="131"/>
      <c r="FD29" s="82"/>
      <c r="FE29" s="131"/>
      <c r="FF29" s="131"/>
      <c r="FG29" s="83"/>
      <c r="FH29" s="131"/>
      <c r="FI29" s="175"/>
      <c r="FJ29" s="66"/>
      <c r="FK29" s="51"/>
    </row>
    <row r="30" spans="1:168" x14ac:dyDescent="0.2">
      <c r="A30" s="32"/>
      <c r="B30" s="32"/>
      <c r="C30" s="32"/>
      <c r="D30" s="106" t="s">
        <v>96</v>
      </c>
      <c r="E30" s="107" t="s">
        <v>207</v>
      </c>
      <c r="F30" s="108">
        <f>B4+(16*B6)</f>
        <v>17</v>
      </c>
      <c r="G30" s="104"/>
      <c r="H30" s="43"/>
      <c r="I30" s="90"/>
      <c r="J30" s="58"/>
      <c r="K30" s="3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5"/>
      <c r="AA30" s="172">
        <f>S29^3+T29^3+U29^3+V29^3+W29^3+X29^3+Y29^3+Z29^3+S30^3+T30^3+U30^3+V30^3+W30^3+X30^3+Y30^3+Z30^3</f>
        <v>0</v>
      </c>
      <c r="AB30" s="125">
        <f t="shared" si="4"/>
        <v>0</v>
      </c>
      <c r="AC30" s="61"/>
      <c r="AD30" s="81"/>
      <c r="AE30" s="82"/>
      <c r="AF30" s="82"/>
      <c r="AG30" s="82"/>
      <c r="AH30" s="83"/>
      <c r="AI30" s="83"/>
      <c r="AJ30" s="83"/>
      <c r="AK30" s="83"/>
      <c r="AL30" s="82"/>
      <c r="AM30" s="82"/>
      <c r="AN30" s="82"/>
      <c r="AO30" s="82"/>
      <c r="AP30" s="83"/>
      <c r="AQ30" s="83"/>
      <c r="AR30" s="83"/>
      <c r="AS30" s="84"/>
      <c r="AT30" s="66"/>
      <c r="AU30" s="51"/>
      <c r="AW30" s="90"/>
      <c r="AX30" s="58"/>
      <c r="AY30" s="3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5"/>
      <c r="BO30" s="172">
        <f>BG29^3+BH29^3+BI29^3+BJ29^3+BK29^3+BL29^3+BM29^3+BN29^3+BG30^3+BH30^3+BI30^3+BJ30^3+BK30^3+BL30^3+BM30^3+BN30^3</f>
        <v>0</v>
      </c>
      <c r="BP30" s="125">
        <f t="shared" si="5"/>
        <v>0</v>
      </c>
      <c r="BQ30" s="61"/>
      <c r="BR30" s="89"/>
      <c r="BS30" s="83"/>
      <c r="BT30" s="83"/>
      <c r="BU30" s="83"/>
      <c r="BV30" s="83"/>
      <c r="BW30" s="83"/>
      <c r="BX30" s="83"/>
      <c r="BY30" s="83"/>
      <c r="BZ30" s="82"/>
      <c r="CA30" s="82"/>
      <c r="CB30" s="82"/>
      <c r="CC30" s="82"/>
      <c r="CD30" s="82"/>
      <c r="CE30" s="82"/>
      <c r="CF30" s="82"/>
      <c r="CG30" s="86"/>
      <c r="CH30" s="66"/>
      <c r="CI30" s="51"/>
      <c r="CJ30" s="144"/>
      <c r="CK30" s="90"/>
      <c r="CL30" s="58"/>
      <c r="CM30" s="3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5"/>
      <c r="DC30" s="172">
        <f>CU29^3+CV29^3+CW29^3+CX29^3+CY29^3+CZ29^3+DA29^3+DB29^3+CU30^3+CV30^3+CW30^3+CX30^3+CY30^3+CZ30^3+DA30^3+DB30^3</f>
        <v>0</v>
      </c>
      <c r="DD30" s="125">
        <f t="shared" si="6"/>
        <v>0</v>
      </c>
      <c r="DE30" s="61"/>
      <c r="DF30" s="81"/>
      <c r="DG30" s="82"/>
      <c r="DH30" s="83"/>
      <c r="DI30" s="83"/>
      <c r="DJ30" s="82"/>
      <c r="DK30" s="82"/>
      <c r="DL30" s="83"/>
      <c r="DM30" s="83"/>
      <c r="DN30" s="82"/>
      <c r="DO30" s="82"/>
      <c r="DP30" s="83"/>
      <c r="DQ30" s="83"/>
      <c r="DR30" s="82"/>
      <c r="DS30" s="82"/>
      <c r="DT30" s="83"/>
      <c r="DU30" s="84"/>
      <c r="DV30" s="66"/>
      <c r="DW30" s="51"/>
      <c r="DY30" s="90"/>
      <c r="DZ30" s="58"/>
      <c r="EA30" s="3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5"/>
      <c r="EQ30" s="172">
        <f>EI29^3+EJ29^3+EK29^3+EL29^3+EM29^3+EN29^3+EO29^3+EP29^3+EI30^3+EJ30^3+EK30^3+EL30^3+EM30^3+EN30^3+EO30^3+EP30^3</f>
        <v>0</v>
      </c>
      <c r="ER30" s="125">
        <f t="shared" si="7"/>
        <v>0</v>
      </c>
      <c r="ES30" s="61"/>
      <c r="ET30" s="174"/>
      <c r="EU30" s="131"/>
      <c r="EV30" s="131"/>
      <c r="EW30" s="82"/>
      <c r="EX30" s="83"/>
      <c r="EY30" s="131"/>
      <c r="EZ30" s="131"/>
      <c r="FA30" s="131"/>
      <c r="FB30" s="131"/>
      <c r="FC30" s="131"/>
      <c r="FD30" s="131"/>
      <c r="FE30" s="82"/>
      <c r="FF30" s="83"/>
      <c r="FG30" s="131"/>
      <c r="FH30" s="131"/>
      <c r="FI30" s="175"/>
      <c r="FJ30" s="66"/>
      <c r="FK30" s="51"/>
    </row>
    <row r="31" spans="1:168" x14ac:dyDescent="0.2">
      <c r="A31" s="32"/>
      <c r="B31" s="32"/>
      <c r="C31" s="32"/>
      <c r="D31" s="106" t="s">
        <v>168</v>
      </c>
      <c r="E31" s="107" t="s">
        <v>207</v>
      </c>
      <c r="F31" s="108">
        <f>B4+(17*B6)</f>
        <v>18</v>
      </c>
      <c r="G31" s="104"/>
      <c r="H31" s="43"/>
      <c r="I31" s="57"/>
      <c r="J31" s="58"/>
      <c r="K31" s="3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5"/>
      <c r="AA31" s="172">
        <f>K31^3+L31^3+M31^3+N31^3+O31^3+P31^3+Q31^3+R31^3+K32^3+L32^3+M32^3+N32^3+O32^3+P32^3+Q32^3+R32^3</f>
        <v>0</v>
      </c>
      <c r="AB31" s="125">
        <f t="shared" si="4"/>
        <v>0</v>
      </c>
      <c r="AC31" s="61"/>
      <c r="AD31" s="89"/>
      <c r="AE31" s="83"/>
      <c r="AF31" s="83"/>
      <c r="AG31" s="83"/>
      <c r="AH31" s="82"/>
      <c r="AI31" s="82"/>
      <c r="AJ31" s="82"/>
      <c r="AK31" s="82"/>
      <c r="AL31" s="83"/>
      <c r="AM31" s="83"/>
      <c r="AN31" s="83"/>
      <c r="AO31" s="83"/>
      <c r="AP31" s="82"/>
      <c r="AQ31" s="82"/>
      <c r="AR31" s="82"/>
      <c r="AS31" s="86"/>
      <c r="AT31" s="66"/>
      <c r="AU31" s="51"/>
      <c r="AW31" s="57"/>
      <c r="AX31" s="58"/>
      <c r="AY31" s="3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5"/>
      <c r="BO31" s="172">
        <f>AY31^3+AZ31^3+BA31^3+BB31^3+BC31^3+BD31^3+BE31^3+BF31^3+AY32^3+AZ32^3+BA32^3+BB32^3+BC32^3+BD32^3+BE32^3+BF32^3</f>
        <v>0</v>
      </c>
      <c r="BP31" s="125">
        <f t="shared" si="5"/>
        <v>0</v>
      </c>
      <c r="BQ31" s="61"/>
      <c r="BR31" s="81"/>
      <c r="BS31" s="82"/>
      <c r="BT31" s="82"/>
      <c r="BU31" s="82"/>
      <c r="BV31" s="82"/>
      <c r="BW31" s="82"/>
      <c r="BX31" s="82"/>
      <c r="BY31" s="82"/>
      <c r="BZ31" s="83"/>
      <c r="CA31" s="83"/>
      <c r="CB31" s="83"/>
      <c r="CC31" s="83"/>
      <c r="CD31" s="83"/>
      <c r="CE31" s="83"/>
      <c r="CF31" s="83"/>
      <c r="CG31" s="84"/>
      <c r="CH31" s="66"/>
      <c r="CI31" s="51"/>
      <c r="CJ31" s="144"/>
      <c r="CK31" s="57"/>
      <c r="CL31" s="58"/>
      <c r="CM31" s="3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5"/>
      <c r="DC31" s="172">
        <f>CM31^3+CN31^3+CO31^3+CP31^3+CQ31^3+CR31^3+CS31^3+CT31^3+CM32^3+CN32^3+CO32^3+CP32^3+CQ32^3+CR32^3+CS32^3+CT32^3</f>
        <v>0</v>
      </c>
      <c r="DD31" s="125">
        <f t="shared" si="6"/>
        <v>0</v>
      </c>
      <c r="DE31" s="61"/>
      <c r="DF31" s="81"/>
      <c r="DG31" s="82"/>
      <c r="DH31" s="83"/>
      <c r="DI31" s="83"/>
      <c r="DJ31" s="82"/>
      <c r="DK31" s="82"/>
      <c r="DL31" s="83"/>
      <c r="DM31" s="83"/>
      <c r="DN31" s="82"/>
      <c r="DO31" s="82"/>
      <c r="DP31" s="83"/>
      <c r="DQ31" s="83"/>
      <c r="DR31" s="82"/>
      <c r="DS31" s="82"/>
      <c r="DT31" s="83"/>
      <c r="DU31" s="84"/>
      <c r="DV31" s="66"/>
      <c r="DW31" s="51"/>
      <c r="DY31" s="57"/>
      <c r="DZ31" s="58"/>
      <c r="EA31" s="3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5"/>
      <c r="EQ31" s="172">
        <f>EA31^3+EB31^3+EC31^3+ED31^3+EE31^3+EF31^3+EG31^3+EH31^3+EA32^3+EB32^3+EC32^3+ED32^3+EE32^3+EF32^3+EG32^3+EH32^3</f>
        <v>0</v>
      </c>
      <c r="ER31" s="125">
        <f t="shared" si="7"/>
        <v>0</v>
      </c>
      <c r="ES31" s="61"/>
      <c r="ET31" s="174"/>
      <c r="EU31" s="131"/>
      <c r="EV31" s="131"/>
      <c r="EW31" s="83"/>
      <c r="EX31" s="82"/>
      <c r="EY31" s="131"/>
      <c r="EZ31" s="131"/>
      <c r="FA31" s="131"/>
      <c r="FB31" s="131"/>
      <c r="FC31" s="131"/>
      <c r="FD31" s="131"/>
      <c r="FE31" s="83"/>
      <c r="FF31" s="82"/>
      <c r="FG31" s="131"/>
      <c r="FH31" s="131"/>
      <c r="FI31" s="175"/>
      <c r="FJ31" s="66"/>
      <c r="FK31" s="51"/>
    </row>
    <row r="32" spans="1:168" x14ac:dyDescent="0.2">
      <c r="A32" s="32"/>
      <c r="B32" s="32"/>
      <c r="C32" s="32"/>
      <c r="D32" s="106" t="s">
        <v>196</v>
      </c>
      <c r="E32" s="107" t="s">
        <v>207</v>
      </c>
      <c r="F32" s="108">
        <f>B4+(18*B6)</f>
        <v>19</v>
      </c>
      <c r="G32" s="104"/>
      <c r="H32" s="43"/>
      <c r="I32" s="57"/>
      <c r="J32" s="58"/>
      <c r="K32" s="3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5"/>
      <c r="AA32" s="172">
        <f>S31^3+T31^3+U31^3+V31^3+W31^3+X31^3+Y31^3+Z31^3+S32^3+T32^3+U32^3+V32^3+W32^3+X32^3+Y32^3+Z32^3</f>
        <v>0</v>
      </c>
      <c r="AB32" s="125">
        <f t="shared" si="4"/>
        <v>0</v>
      </c>
      <c r="AC32" s="61"/>
      <c r="AD32" s="89"/>
      <c r="AE32" s="83"/>
      <c r="AF32" s="83"/>
      <c r="AG32" s="83"/>
      <c r="AH32" s="82"/>
      <c r="AI32" s="82"/>
      <c r="AJ32" s="82"/>
      <c r="AK32" s="82"/>
      <c r="AL32" s="83"/>
      <c r="AM32" s="83"/>
      <c r="AN32" s="83"/>
      <c r="AO32" s="83"/>
      <c r="AP32" s="82"/>
      <c r="AQ32" s="82"/>
      <c r="AR32" s="82"/>
      <c r="AS32" s="86"/>
      <c r="AT32" s="66"/>
      <c r="AU32" s="51"/>
      <c r="AW32" s="57"/>
      <c r="AX32" s="58"/>
      <c r="AY32" s="3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5"/>
      <c r="BO32" s="172">
        <f>BG31^3+BH31^3+BI31^3+BJ31^3+BK31^3+BL31^3+BM31^3+BN31^3+BG32^3+BH32^3+BI32^3+BJ32^3+BK32^3+BL32^3+BM32^3+BN32^3</f>
        <v>0</v>
      </c>
      <c r="BP32" s="125">
        <f t="shared" si="5"/>
        <v>0</v>
      </c>
      <c r="BQ32" s="61"/>
      <c r="BR32" s="81"/>
      <c r="BS32" s="82"/>
      <c r="BT32" s="82"/>
      <c r="BU32" s="82"/>
      <c r="BV32" s="82"/>
      <c r="BW32" s="82"/>
      <c r="BX32" s="82"/>
      <c r="BY32" s="82"/>
      <c r="BZ32" s="83"/>
      <c r="CA32" s="83"/>
      <c r="CB32" s="83"/>
      <c r="CC32" s="83"/>
      <c r="CD32" s="83"/>
      <c r="CE32" s="83"/>
      <c r="CF32" s="83"/>
      <c r="CG32" s="84"/>
      <c r="CH32" s="66"/>
      <c r="CI32" s="51"/>
      <c r="CJ32" s="144"/>
      <c r="CK32" s="57"/>
      <c r="CL32" s="58"/>
      <c r="CM32" s="3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5"/>
      <c r="DC32" s="172">
        <f>CU31^3+CV31^3+CW31^3+CX31^3+CY31^3+CZ31^3+DA31^3+DB31^3+CU32^3+CV32^3+CW32^3+CX32^3+CY32^3+CZ32^3+DA32^3+DB32^3</f>
        <v>0</v>
      </c>
      <c r="DD32" s="125">
        <f t="shared" si="6"/>
        <v>0</v>
      </c>
      <c r="DE32" s="61"/>
      <c r="DF32" s="81"/>
      <c r="DG32" s="82"/>
      <c r="DH32" s="83"/>
      <c r="DI32" s="83"/>
      <c r="DJ32" s="82"/>
      <c r="DK32" s="82"/>
      <c r="DL32" s="83"/>
      <c r="DM32" s="83"/>
      <c r="DN32" s="82"/>
      <c r="DO32" s="82"/>
      <c r="DP32" s="83"/>
      <c r="DQ32" s="83"/>
      <c r="DR32" s="82"/>
      <c r="DS32" s="82"/>
      <c r="DT32" s="83"/>
      <c r="DU32" s="84"/>
      <c r="DV32" s="66"/>
      <c r="DW32" s="51"/>
      <c r="DY32" s="57"/>
      <c r="DZ32" s="58"/>
      <c r="EA32" s="3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5"/>
      <c r="EQ32" s="172">
        <f>EI31^3+EJ31^3+EK31^3+EL31^3+EM31^3+EN31^3+EO31^3+EP31^3+EI32^3+EJ32^3+EK32^3+EL32^3+EM32^3+EN32^3+EO32^3+EP32^3</f>
        <v>0</v>
      </c>
      <c r="ER32" s="125">
        <f t="shared" si="7"/>
        <v>0</v>
      </c>
      <c r="ES32" s="61"/>
      <c r="ET32" s="174"/>
      <c r="EU32" s="131"/>
      <c r="EV32" s="83"/>
      <c r="EW32" s="131"/>
      <c r="EX32" s="131"/>
      <c r="EY32" s="82"/>
      <c r="EZ32" s="131"/>
      <c r="FA32" s="131"/>
      <c r="FB32" s="131"/>
      <c r="FC32" s="131"/>
      <c r="FD32" s="83"/>
      <c r="FE32" s="131"/>
      <c r="FF32" s="131"/>
      <c r="FG32" s="82"/>
      <c r="FH32" s="131"/>
      <c r="FI32" s="175"/>
      <c r="FJ32" s="66"/>
      <c r="FK32" s="51"/>
    </row>
    <row r="33" spans="1:167" x14ac:dyDescent="0.2">
      <c r="A33" s="32"/>
      <c r="B33" s="32"/>
      <c r="C33" s="32"/>
      <c r="D33" s="106" t="s">
        <v>105</v>
      </c>
      <c r="E33" s="107" t="s">
        <v>207</v>
      </c>
      <c r="F33" s="108">
        <f>B4+(19*B6)</f>
        <v>20</v>
      </c>
      <c r="G33" s="104"/>
      <c r="H33" s="43"/>
      <c r="I33" s="57"/>
      <c r="J33" s="58"/>
      <c r="K33" s="3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5"/>
      <c r="AA33" s="172">
        <f>K33^3+L33^3+M33^3+N33^3+O33^3+P33^3+Q33^3+R33^3+K34^3+L34^3+M34^3+N34^3+O34^3+P34^3+Q34^3+R34^3</f>
        <v>0</v>
      </c>
      <c r="AB33" s="125">
        <f t="shared" si="4"/>
        <v>0</v>
      </c>
      <c r="AC33" s="61"/>
      <c r="AD33" s="89"/>
      <c r="AE33" s="83"/>
      <c r="AF33" s="83"/>
      <c r="AG33" s="83"/>
      <c r="AH33" s="82"/>
      <c r="AI33" s="82"/>
      <c r="AJ33" s="82"/>
      <c r="AK33" s="82"/>
      <c r="AL33" s="83"/>
      <c r="AM33" s="83"/>
      <c r="AN33" s="83"/>
      <c r="AO33" s="83"/>
      <c r="AP33" s="82"/>
      <c r="AQ33" s="82"/>
      <c r="AR33" s="82"/>
      <c r="AS33" s="86"/>
      <c r="AT33" s="66"/>
      <c r="AU33" s="51"/>
      <c r="AW33" s="57"/>
      <c r="AX33" s="58"/>
      <c r="AY33" s="3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5"/>
      <c r="BO33" s="172">
        <f>AY33^3+AZ33^3+BA33^3+BB33^3+BC33^3+BD33^3+BE33^3+BF33^3+AY34^3+AZ34^3+BA34^3+BB34^3+BC34^3+BD34^3+BE34^3+BF34^3</f>
        <v>0</v>
      </c>
      <c r="BP33" s="125">
        <f t="shared" si="5"/>
        <v>0</v>
      </c>
      <c r="BQ33" s="61"/>
      <c r="BR33" s="89"/>
      <c r="BS33" s="83"/>
      <c r="BT33" s="83"/>
      <c r="BU33" s="83"/>
      <c r="BV33" s="83"/>
      <c r="BW33" s="83"/>
      <c r="BX33" s="83"/>
      <c r="BY33" s="83"/>
      <c r="BZ33" s="82"/>
      <c r="CA33" s="82"/>
      <c r="CB33" s="82"/>
      <c r="CC33" s="82"/>
      <c r="CD33" s="82"/>
      <c r="CE33" s="82"/>
      <c r="CF33" s="82"/>
      <c r="CG33" s="86"/>
      <c r="CH33" s="66"/>
      <c r="CI33" s="51"/>
      <c r="CJ33" s="144"/>
      <c r="CK33" s="57"/>
      <c r="CL33" s="58"/>
      <c r="CM33" s="3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5"/>
      <c r="DC33" s="172">
        <f>CM33^3+CN33^3+CO33^3+CP33^3+CQ33^3+CR33^3+CS33^3+CT33^3+CM34^3+CN34^3+CO34^3+CP34^3+CQ34^3+CR34^3+CS34^3+CT34^3</f>
        <v>0</v>
      </c>
      <c r="DD33" s="125">
        <f t="shared" si="6"/>
        <v>0</v>
      </c>
      <c r="DE33" s="61"/>
      <c r="DF33" s="81"/>
      <c r="DG33" s="82"/>
      <c r="DH33" s="83"/>
      <c r="DI33" s="83"/>
      <c r="DJ33" s="82"/>
      <c r="DK33" s="82"/>
      <c r="DL33" s="83"/>
      <c r="DM33" s="83"/>
      <c r="DN33" s="82"/>
      <c r="DO33" s="82"/>
      <c r="DP33" s="83"/>
      <c r="DQ33" s="83"/>
      <c r="DR33" s="82"/>
      <c r="DS33" s="82"/>
      <c r="DT33" s="83"/>
      <c r="DU33" s="84"/>
      <c r="DV33" s="66"/>
      <c r="DW33" s="51"/>
      <c r="DY33" s="57"/>
      <c r="DZ33" s="58"/>
      <c r="EA33" s="3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5"/>
      <c r="EQ33" s="172">
        <f>EA33^3+EB33^3+EC33^3+ED33^3+EE33^3+EF33^3+EG33^3+EH33^3+EA34^3+EB34^3+EC34^3+ED34^3+EE34^3+EF34^3+EG34^3+EH34^3</f>
        <v>0</v>
      </c>
      <c r="ER33" s="125">
        <f t="shared" si="7"/>
        <v>0</v>
      </c>
      <c r="ES33" s="61"/>
      <c r="ET33" s="174"/>
      <c r="EU33" s="83"/>
      <c r="EV33" s="131"/>
      <c r="EW33" s="131"/>
      <c r="EX33" s="131"/>
      <c r="EY33" s="131"/>
      <c r="EZ33" s="82"/>
      <c r="FA33" s="131"/>
      <c r="FB33" s="131"/>
      <c r="FC33" s="83"/>
      <c r="FD33" s="131"/>
      <c r="FE33" s="131"/>
      <c r="FF33" s="131"/>
      <c r="FG33" s="131"/>
      <c r="FH33" s="82"/>
      <c r="FI33" s="175"/>
      <c r="FJ33" s="66"/>
      <c r="FK33" s="51"/>
    </row>
    <row r="34" spans="1:167" x14ac:dyDescent="0.2">
      <c r="A34" s="32"/>
      <c r="B34" s="32"/>
      <c r="C34" s="32"/>
      <c r="D34" s="106" t="s">
        <v>38</v>
      </c>
      <c r="E34" s="107" t="s">
        <v>207</v>
      </c>
      <c r="F34" s="108">
        <f>B4+(20*B6)</f>
        <v>21</v>
      </c>
      <c r="G34" s="104"/>
      <c r="H34" s="43"/>
      <c r="I34" s="57"/>
      <c r="J34" s="58"/>
      <c r="K34" s="3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5"/>
      <c r="AA34" s="172">
        <f>S33^3+T33^3+U33^3+V33^3+W33^3+X33^3+Y33^3+Z33^3+S34^3+T34^3+U34^3+V34^3+W34^3+X34^3+Y34^3+Z34^3</f>
        <v>0</v>
      </c>
      <c r="AB34" s="125">
        <f t="shared" si="4"/>
        <v>0</v>
      </c>
      <c r="AC34" s="61"/>
      <c r="AD34" s="89"/>
      <c r="AE34" s="83"/>
      <c r="AF34" s="83"/>
      <c r="AG34" s="83"/>
      <c r="AH34" s="82"/>
      <c r="AI34" s="82"/>
      <c r="AJ34" s="82"/>
      <c r="AK34" s="82"/>
      <c r="AL34" s="83"/>
      <c r="AM34" s="83"/>
      <c r="AN34" s="83"/>
      <c r="AO34" s="83"/>
      <c r="AP34" s="82"/>
      <c r="AQ34" s="82"/>
      <c r="AR34" s="82"/>
      <c r="AS34" s="86"/>
      <c r="AT34" s="66"/>
      <c r="AU34" s="51"/>
      <c r="AW34" s="57"/>
      <c r="AX34" s="145"/>
      <c r="AY34" s="3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5"/>
      <c r="BO34" s="172">
        <f>BG33^3+BH33^3+BI33^3+BJ33^3+BK33^3+BL33^3+BM33^3+BN33^3+BG34^3+BH34^3+BI34^3+BJ34^3+BK34^3+BL34^3+BM34^3+BN34^3</f>
        <v>0</v>
      </c>
      <c r="BP34" s="125">
        <f t="shared" si="5"/>
        <v>0</v>
      </c>
      <c r="BQ34" s="61"/>
      <c r="BR34" s="89"/>
      <c r="BS34" s="83"/>
      <c r="BT34" s="83"/>
      <c r="BU34" s="83"/>
      <c r="BV34" s="83"/>
      <c r="BW34" s="83"/>
      <c r="BX34" s="83"/>
      <c r="BY34" s="83"/>
      <c r="BZ34" s="82"/>
      <c r="CA34" s="82"/>
      <c r="CB34" s="82"/>
      <c r="CC34" s="82"/>
      <c r="CD34" s="82"/>
      <c r="CE34" s="82"/>
      <c r="CF34" s="82"/>
      <c r="CG34" s="86"/>
      <c r="CH34" s="66"/>
      <c r="CI34" s="51"/>
      <c r="CJ34" s="144"/>
      <c r="CK34" s="57"/>
      <c r="CL34" s="145"/>
      <c r="CM34" s="3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5"/>
      <c r="DC34" s="172">
        <f>CU33^3+CV33^3+CW33^3+CX33^3+CY33^3+CZ33^3+DA33^3+DB33^3+CU34^3+CV34^3+CW34^3+CX34^3+CY34^3+CZ34^3+DA34^3+DB34^3</f>
        <v>0</v>
      </c>
      <c r="DD34" s="125">
        <f t="shared" si="6"/>
        <v>0</v>
      </c>
      <c r="DE34" s="61"/>
      <c r="DF34" s="81"/>
      <c r="DG34" s="82"/>
      <c r="DH34" s="83"/>
      <c r="DI34" s="83"/>
      <c r="DJ34" s="82"/>
      <c r="DK34" s="82"/>
      <c r="DL34" s="83"/>
      <c r="DM34" s="83"/>
      <c r="DN34" s="82"/>
      <c r="DO34" s="82"/>
      <c r="DP34" s="83"/>
      <c r="DQ34" s="83"/>
      <c r="DR34" s="82"/>
      <c r="DS34" s="82"/>
      <c r="DT34" s="83"/>
      <c r="DU34" s="84"/>
      <c r="DV34" s="66"/>
      <c r="DW34" s="51"/>
      <c r="DY34" s="57"/>
      <c r="DZ34" s="145"/>
      <c r="EA34" s="3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5"/>
      <c r="EQ34" s="172">
        <f>EI33^3+EJ33^3+EK33^3+EL33^3+EM33^3+EN33^3+EO33^3+EP33^3+EI34^3+EJ34^3+EK34^3+EL34^3+EM34^3+EN34^3+EO34^3+EP34^3</f>
        <v>0</v>
      </c>
      <c r="ER34" s="125">
        <f t="shared" si="7"/>
        <v>0</v>
      </c>
      <c r="ES34" s="61"/>
      <c r="ET34" s="89"/>
      <c r="EU34" s="131"/>
      <c r="EV34" s="131"/>
      <c r="EW34" s="131"/>
      <c r="EX34" s="131"/>
      <c r="EY34" s="131"/>
      <c r="EZ34" s="131"/>
      <c r="FA34" s="82"/>
      <c r="FB34" s="83"/>
      <c r="FC34" s="131"/>
      <c r="FD34" s="131"/>
      <c r="FE34" s="131"/>
      <c r="FF34" s="131"/>
      <c r="FG34" s="131"/>
      <c r="FH34" s="131"/>
      <c r="FI34" s="86"/>
      <c r="FJ34" s="66"/>
      <c r="FK34" s="51"/>
    </row>
    <row r="35" spans="1:167" x14ac:dyDescent="0.2">
      <c r="A35" s="32"/>
      <c r="B35" s="32"/>
      <c r="C35" s="32"/>
      <c r="D35" s="106" t="s">
        <v>251</v>
      </c>
      <c r="E35" s="107" t="s">
        <v>207</v>
      </c>
      <c r="F35" s="108">
        <f>B4+(21*B6)</f>
        <v>22</v>
      </c>
      <c r="G35" s="104"/>
      <c r="H35" s="43"/>
      <c r="I35" s="57"/>
      <c r="J35" s="58"/>
      <c r="K35" s="3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5"/>
      <c r="AA35" s="172">
        <f>K35^3+L35^3+M35^3+N35^3+O35^3+P35^3+Q35^3+R35^3+K36^3+L36^3+M36^3+N36^3+O36^3+P36^3+Q36^3+R36^3</f>
        <v>0</v>
      </c>
      <c r="AB35" s="125">
        <f t="shared" si="4"/>
        <v>0</v>
      </c>
      <c r="AC35" s="95"/>
      <c r="AD35" s="81"/>
      <c r="AE35" s="82"/>
      <c r="AF35" s="82"/>
      <c r="AG35" s="82"/>
      <c r="AH35" s="83"/>
      <c r="AI35" s="83"/>
      <c r="AJ35" s="83"/>
      <c r="AK35" s="83"/>
      <c r="AL35" s="82"/>
      <c r="AM35" s="82"/>
      <c r="AN35" s="82"/>
      <c r="AO35" s="82"/>
      <c r="AP35" s="83"/>
      <c r="AQ35" s="83"/>
      <c r="AR35" s="83"/>
      <c r="AS35" s="84"/>
      <c r="AT35" s="66"/>
      <c r="AU35" s="51"/>
      <c r="AW35" s="57"/>
      <c r="AX35" s="145"/>
      <c r="AY35" s="3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5"/>
      <c r="BO35" s="172">
        <f>AY35^3+AZ35^3+BA35^3+BB35^3+BC35^3+BD35^3+BE35^3+BF35^3+AY36^3+AZ36^3+BA36^3+BB36^3+BC36^3+BD36^3+BE36^3+BF36^3</f>
        <v>0</v>
      </c>
      <c r="BP35" s="125">
        <f t="shared" si="5"/>
        <v>0</v>
      </c>
      <c r="BQ35" s="95"/>
      <c r="BR35" s="81"/>
      <c r="BS35" s="82"/>
      <c r="BT35" s="82"/>
      <c r="BU35" s="82"/>
      <c r="BV35" s="82"/>
      <c r="BW35" s="82"/>
      <c r="BX35" s="82"/>
      <c r="BY35" s="82"/>
      <c r="BZ35" s="83"/>
      <c r="CA35" s="83"/>
      <c r="CB35" s="83"/>
      <c r="CC35" s="83"/>
      <c r="CD35" s="83"/>
      <c r="CE35" s="83"/>
      <c r="CF35" s="83"/>
      <c r="CG35" s="84"/>
      <c r="CH35" s="66"/>
      <c r="CI35" s="51"/>
      <c r="CJ35" s="144"/>
      <c r="CK35" s="57"/>
      <c r="CL35" s="145"/>
      <c r="CM35" s="3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5"/>
      <c r="DC35" s="172">
        <f>CM35^3+CN35^3+CO35^3+CP35^3+CQ35^3+CR35^3+CS35^3+CT35^3+CM36^3+CN36^3+CO36^3+CP36^3+CQ36^3+CR36^3+CS36^3+CT36^3</f>
        <v>0</v>
      </c>
      <c r="DD35" s="125">
        <f t="shared" si="6"/>
        <v>0</v>
      </c>
      <c r="DE35" s="95"/>
      <c r="DF35" s="89"/>
      <c r="DG35" s="83"/>
      <c r="DH35" s="82"/>
      <c r="DI35" s="82"/>
      <c r="DJ35" s="83"/>
      <c r="DK35" s="83"/>
      <c r="DL35" s="82"/>
      <c r="DM35" s="82"/>
      <c r="DN35" s="83"/>
      <c r="DO35" s="83"/>
      <c r="DP35" s="82"/>
      <c r="DQ35" s="82"/>
      <c r="DR35" s="83"/>
      <c r="DS35" s="83"/>
      <c r="DT35" s="82"/>
      <c r="DU35" s="86"/>
      <c r="DV35" s="66"/>
      <c r="DW35" s="51"/>
      <c r="DY35" s="57"/>
      <c r="DZ35" s="145"/>
      <c r="EA35" s="3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5"/>
      <c r="EQ35" s="172">
        <f>EA35^3+EB35^3+EC35^3+ED35^3+EE35^3+EF35^3+EG35^3+EH35^3+EA36^3+EB36^3+EC36^3+ED36^3+EE36^3+EF36^3+EG36^3+EH36^3</f>
        <v>0</v>
      </c>
      <c r="ER35" s="125">
        <f t="shared" si="7"/>
        <v>0</v>
      </c>
      <c r="ES35" s="95"/>
      <c r="ET35" s="81"/>
      <c r="EU35" s="131"/>
      <c r="EV35" s="131"/>
      <c r="EW35" s="131"/>
      <c r="EX35" s="131"/>
      <c r="EY35" s="131"/>
      <c r="EZ35" s="131"/>
      <c r="FA35" s="83"/>
      <c r="FB35" s="82"/>
      <c r="FC35" s="131"/>
      <c r="FD35" s="131"/>
      <c r="FE35" s="131"/>
      <c r="FF35" s="131"/>
      <c r="FG35" s="131"/>
      <c r="FH35" s="131"/>
      <c r="FI35" s="84"/>
      <c r="FJ35" s="66"/>
      <c r="FK35" s="51"/>
    </row>
    <row r="36" spans="1:167" x14ac:dyDescent="0.2">
      <c r="A36" s="32"/>
      <c r="B36" s="32"/>
      <c r="C36" s="32"/>
      <c r="D36" s="106" t="s">
        <v>154</v>
      </c>
      <c r="E36" s="107" t="s">
        <v>207</v>
      </c>
      <c r="F36" s="108">
        <f>B4+(22*B6)</f>
        <v>23</v>
      </c>
      <c r="G36" s="104"/>
      <c r="H36" s="43"/>
      <c r="I36" s="57"/>
      <c r="J36" s="58"/>
      <c r="K36" s="3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5"/>
      <c r="AA36" s="172">
        <f>S35^3+T35^3+U35^3+V35^3+W35^3+X35^3+Y35^3+Z35^3+S36^3+T36^3+U36^3+V36^3+W36^3+X36^3+Y36^3+Z36^3</f>
        <v>0</v>
      </c>
      <c r="AB36" s="125">
        <f t="shared" si="4"/>
        <v>0</v>
      </c>
      <c r="AC36" s="61"/>
      <c r="AD36" s="81"/>
      <c r="AE36" s="82"/>
      <c r="AF36" s="82"/>
      <c r="AG36" s="82"/>
      <c r="AH36" s="83"/>
      <c r="AI36" s="83"/>
      <c r="AJ36" s="83"/>
      <c r="AK36" s="83"/>
      <c r="AL36" s="82"/>
      <c r="AM36" s="82"/>
      <c r="AN36" s="82"/>
      <c r="AO36" s="82"/>
      <c r="AP36" s="83"/>
      <c r="AQ36" s="83"/>
      <c r="AR36" s="83"/>
      <c r="AS36" s="84"/>
      <c r="AT36" s="66"/>
      <c r="AU36" s="51"/>
      <c r="AW36" s="57"/>
      <c r="AX36" s="58"/>
      <c r="AY36" s="3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5"/>
      <c r="BO36" s="172">
        <f>BG35^3+BH35^3+BI35^3+BJ35^3+BK35^3+BL35^3+BM35^3+BN35^3+BG36^3+BH36^3+BI36^3+BJ36^3+BK36^3+BL36^3+BM36^3+BN36^3</f>
        <v>0</v>
      </c>
      <c r="BP36" s="125">
        <f t="shared" si="5"/>
        <v>0</v>
      </c>
      <c r="BQ36" s="61"/>
      <c r="BR36" s="81"/>
      <c r="BS36" s="82"/>
      <c r="BT36" s="82"/>
      <c r="BU36" s="82"/>
      <c r="BV36" s="82"/>
      <c r="BW36" s="82"/>
      <c r="BX36" s="82"/>
      <c r="BY36" s="82"/>
      <c r="BZ36" s="83"/>
      <c r="CA36" s="83"/>
      <c r="CB36" s="83"/>
      <c r="CC36" s="83"/>
      <c r="CD36" s="83"/>
      <c r="CE36" s="83"/>
      <c r="CF36" s="83"/>
      <c r="CG36" s="84"/>
      <c r="CH36" s="66"/>
      <c r="CI36" s="51"/>
      <c r="CJ36" s="144"/>
      <c r="CK36" s="57"/>
      <c r="CL36" s="58"/>
      <c r="CM36" s="3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5"/>
      <c r="DC36" s="172">
        <f>CU35^3+CV35^3+CW35^3+CX35^3+CY35^3+CZ35^3+DA35^3+DB35^3+CU36^3+CV36^3+CW36^3+CX36^3+CY36^3+CZ36^3+DA36^3+DB36^3</f>
        <v>0</v>
      </c>
      <c r="DD36" s="125">
        <f t="shared" si="6"/>
        <v>0</v>
      </c>
      <c r="DE36" s="61"/>
      <c r="DF36" s="89"/>
      <c r="DG36" s="83"/>
      <c r="DH36" s="82"/>
      <c r="DI36" s="82"/>
      <c r="DJ36" s="83"/>
      <c r="DK36" s="83"/>
      <c r="DL36" s="82"/>
      <c r="DM36" s="82"/>
      <c r="DN36" s="83"/>
      <c r="DO36" s="83"/>
      <c r="DP36" s="82"/>
      <c r="DQ36" s="82"/>
      <c r="DR36" s="83"/>
      <c r="DS36" s="83"/>
      <c r="DT36" s="82"/>
      <c r="DU36" s="86"/>
      <c r="DV36" s="66"/>
      <c r="DW36" s="51"/>
      <c r="DY36" s="57"/>
      <c r="DZ36" s="58"/>
      <c r="EA36" s="3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5"/>
      <c r="EQ36" s="172">
        <f>EI35^3+EJ35^3+EK35^3+EL35^3+EM35^3+EN35^3+EO35^3+EP35^3+EI36^3+EJ36^3+EK36^3+EL36^3+EM36^3+EN36^3+EO36^3+EP36^3</f>
        <v>0</v>
      </c>
      <c r="ER36" s="125">
        <f t="shared" si="7"/>
        <v>0</v>
      </c>
      <c r="ES36" s="61"/>
      <c r="ET36" s="174"/>
      <c r="EU36" s="82"/>
      <c r="EV36" s="131"/>
      <c r="EW36" s="131"/>
      <c r="EX36" s="131"/>
      <c r="EY36" s="131"/>
      <c r="EZ36" s="83"/>
      <c r="FA36" s="131"/>
      <c r="FB36" s="131"/>
      <c r="FC36" s="82"/>
      <c r="FD36" s="131"/>
      <c r="FE36" s="131"/>
      <c r="FF36" s="131"/>
      <c r="FG36" s="131"/>
      <c r="FH36" s="83"/>
      <c r="FI36" s="175"/>
      <c r="FJ36" s="66"/>
      <c r="FK36" s="51"/>
    </row>
    <row r="37" spans="1:167" x14ac:dyDescent="0.2">
      <c r="A37" s="32"/>
      <c r="B37" s="32"/>
      <c r="C37" s="32"/>
      <c r="D37" s="106" t="s">
        <v>64</v>
      </c>
      <c r="E37" s="107" t="s">
        <v>207</v>
      </c>
      <c r="F37" s="108">
        <f>B4+(23*B6)</f>
        <v>24</v>
      </c>
      <c r="G37" s="104"/>
      <c r="H37" s="43"/>
      <c r="I37" s="105"/>
      <c r="J37" s="58"/>
      <c r="K37" s="3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5"/>
      <c r="AA37" s="172">
        <f>K37^3+L37^3+M37^3+N37^3+O37^3+P37^3+Q37^3+R37^3+K38^3+L38^3+M38^3+N38^3+O38^3+P38^3+Q38^3+R38^3</f>
        <v>0</v>
      </c>
      <c r="AB37" s="125">
        <f t="shared" si="4"/>
        <v>0</v>
      </c>
      <c r="AC37" s="61"/>
      <c r="AD37" s="81"/>
      <c r="AE37" s="82"/>
      <c r="AF37" s="82"/>
      <c r="AG37" s="82"/>
      <c r="AH37" s="83"/>
      <c r="AI37" s="83"/>
      <c r="AJ37" s="83"/>
      <c r="AK37" s="83"/>
      <c r="AL37" s="82"/>
      <c r="AM37" s="82"/>
      <c r="AN37" s="82"/>
      <c r="AO37" s="82"/>
      <c r="AP37" s="83"/>
      <c r="AQ37" s="83"/>
      <c r="AR37" s="83"/>
      <c r="AS37" s="84"/>
      <c r="AT37" s="66"/>
      <c r="AU37" s="51"/>
      <c r="AW37" s="105"/>
      <c r="AX37" s="58"/>
      <c r="AY37" s="3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5"/>
      <c r="BO37" s="172">
        <f>AY37^3+AZ37^3+BA37^3+BB37^3+BC37^3+BD37^3+BE37^3+BF37^3+AY38^3+AZ38^3+BA38^3+BB38^3+BC38^3+BD38^3+BE38^3+BF38^3</f>
        <v>0</v>
      </c>
      <c r="BP37" s="125">
        <f t="shared" si="5"/>
        <v>0</v>
      </c>
      <c r="BQ37" s="61"/>
      <c r="BR37" s="89"/>
      <c r="BS37" s="83"/>
      <c r="BT37" s="83"/>
      <c r="BU37" s="83"/>
      <c r="BV37" s="83"/>
      <c r="BW37" s="83"/>
      <c r="BX37" s="83"/>
      <c r="BY37" s="83"/>
      <c r="BZ37" s="82"/>
      <c r="CA37" s="82"/>
      <c r="CB37" s="82"/>
      <c r="CC37" s="82"/>
      <c r="CD37" s="82"/>
      <c r="CE37" s="82"/>
      <c r="CF37" s="82"/>
      <c r="CG37" s="86"/>
      <c r="CH37" s="66"/>
      <c r="CI37" s="51"/>
      <c r="CJ37" s="144"/>
      <c r="CK37" s="105"/>
      <c r="CL37" s="58"/>
      <c r="CM37" s="3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5"/>
      <c r="DC37" s="172">
        <f>CM37^3+CN37^3+CO37^3+CP37^3+CQ37^3+CR37^3+CS37^3+CT37^3+CM38^3+CN38^3+CO38^3+CP38^3+CQ38^3+CR38^3+CS38^3+CT38^3</f>
        <v>0</v>
      </c>
      <c r="DD37" s="125">
        <f t="shared" si="6"/>
        <v>0</v>
      </c>
      <c r="DE37" s="61"/>
      <c r="DF37" s="89"/>
      <c r="DG37" s="83"/>
      <c r="DH37" s="82"/>
      <c r="DI37" s="82"/>
      <c r="DJ37" s="83"/>
      <c r="DK37" s="83"/>
      <c r="DL37" s="82"/>
      <c r="DM37" s="82"/>
      <c r="DN37" s="83"/>
      <c r="DO37" s="83"/>
      <c r="DP37" s="82"/>
      <c r="DQ37" s="82"/>
      <c r="DR37" s="83"/>
      <c r="DS37" s="83"/>
      <c r="DT37" s="82"/>
      <c r="DU37" s="86"/>
      <c r="DV37" s="66"/>
      <c r="DW37" s="51"/>
      <c r="DY37" s="105"/>
      <c r="DZ37" s="58"/>
      <c r="EA37" s="3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5"/>
      <c r="EQ37" s="172">
        <f>EA37^3+EB37^3+EC37^3+ED37^3+EE37^3+EF37^3+EG37^3+EH37^3+EA38^3+EB38^3+EC38^3+ED38^3+EE38^3+EF38^3+EG38^3+EH38^3</f>
        <v>0</v>
      </c>
      <c r="ER37" s="125">
        <f t="shared" si="7"/>
        <v>0</v>
      </c>
      <c r="ES37" s="61"/>
      <c r="ET37" s="174"/>
      <c r="EU37" s="131"/>
      <c r="EV37" s="82"/>
      <c r="EW37" s="131"/>
      <c r="EX37" s="131"/>
      <c r="EY37" s="83"/>
      <c r="EZ37" s="131"/>
      <c r="FA37" s="131"/>
      <c r="FB37" s="131"/>
      <c r="FC37" s="131"/>
      <c r="FD37" s="82"/>
      <c r="FE37" s="131"/>
      <c r="FF37" s="131"/>
      <c r="FG37" s="83"/>
      <c r="FH37" s="131"/>
      <c r="FI37" s="175"/>
      <c r="FJ37" s="66"/>
      <c r="FK37" s="51"/>
    </row>
    <row r="38" spans="1:167" x14ac:dyDescent="0.2">
      <c r="A38" s="32"/>
      <c r="B38" s="32"/>
      <c r="C38" s="32"/>
      <c r="D38" s="106" t="s">
        <v>49</v>
      </c>
      <c r="E38" s="107" t="s">
        <v>207</v>
      </c>
      <c r="F38" s="108">
        <f>B4+(24*B6)</f>
        <v>25</v>
      </c>
      <c r="G38" s="104"/>
      <c r="H38" s="43"/>
      <c r="I38" s="109"/>
      <c r="J38" s="58"/>
      <c r="K38" s="3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5"/>
      <c r="AA38" s="172">
        <f>S37^3+T37^3+U37^3+V37^3+W37^3+X37^3+Y37^3+Z37^3+S38^3+T38^3+U38^3+V38^3+W38^3+X38^3+Y38^3+Z38^3</f>
        <v>0</v>
      </c>
      <c r="AB38" s="125">
        <f t="shared" si="4"/>
        <v>0</v>
      </c>
      <c r="AC38" s="61"/>
      <c r="AD38" s="81"/>
      <c r="AE38" s="82"/>
      <c r="AF38" s="82"/>
      <c r="AG38" s="82"/>
      <c r="AH38" s="83"/>
      <c r="AI38" s="83"/>
      <c r="AJ38" s="83"/>
      <c r="AK38" s="83"/>
      <c r="AL38" s="82"/>
      <c r="AM38" s="82"/>
      <c r="AN38" s="82"/>
      <c r="AO38" s="82"/>
      <c r="AP38" s="83"/>
      <c r="AQ38" s="83"/>
      <c r="AR38" s="83"/>
      <c r="AS38" s="84"/>
      <c r="AT38" s="66"/>
      <c r="AU38" s="51"/>
      <c r="AW38" s="109"/>
      <c r="AX38" s="58"/>
      <c r="AY38" s="3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5"/>
      <c r="BO38" s="172">
        <f>BG37^3+BH37^3+BI37^3+BJ37^3+BK37^3+BL37^3+BM37^3+BN37^3+BG38^3+BH38^3+BI38^3+BJ38^3+BK38^3+BL38^3+BM38^3+BN38^3</f>
        <v>0</v>
      </c>
      <c r="BP38" s="125">
        <f t="shared" si="5"/>
        <v>0</v>
      </c>
      <c r="BQ38" s="61"/>
      <c r="BR38" s="89"/>
      <c r="BS38" s="83"/>
      <c r="BT38" s="83"/>
      <c r="BU38" s="83"/>
      <c r="BV38" s="83"/>
      <c r="BW38" s="83"/>
      <c r="BX38" s="83"/>
      <c r="BY38" s="83"/>
      <c r="BZ38" s="82"/>
      <c r="CA38" s="82"/>
      <c r="CB38" s="82"/>
      <c r="CC38" s="82"/>
      <c r="CD38" s="82"/>
      <c r="CE38" s="82"/>
      <c r="CF38" s="82"/>
      <c r="CG38" s="86"/>
      <c r="CH38" s="66"/>
      <c r="CI38" s="51"/>
      <c r="CJ38" s="144"/>
      <c r="CK38" s="109"/>
      <c r="CL38" s="58"/>
      <c r="CM38" s="3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5"/>
      <c r="DC38" s="172">
        <f>CU37^3+CV37^3+CW37^3+CX37^3+CY37^3+CZ37^3+DA37^3+DB37^3+CU38^3+CV38^3+CW38^3+CX38^3+CY38^3+CZ38^3+DA38^3+DB38^3</f>
        <v>0</v>
      </c>
      <c r="DD38" s="125">
        <f t="shared" si="6"/>
        <v>0</v>
      </c>
      <c r="DE38" s="61"/>
      <c r="DF38" s="89"/>
      <c r="DG38" s="83"/>
      <c r="DH38" s="82"/>
      <c r="DI38" s="82"/>
      <c r="DJ38" s="83"/>
      <c r="DK38" s="83"/>
      <c r="DL38" s="82"/>
      <c r="DM38" s="82"/>
      <c r="DN38" s="83"/>
      <c r="DO38" s="83"/>
      <c r="DP38" s="82"/>
      <c r="DQ38" s="82"/>
      <c r="DR38" s="83"/>
      <c r="DS38" s="83"/>
      <c r="DT38" s="82"/>
      <c r="DU38" s="86"/>
      <c r="DV38" s="66"/>
      <c r="DW38" s="51"/>
      <c r="DY38" s="109"/>
      <c r="DZ38" s="58"/>
      <c r="EA38" s="3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5"/>
      <c r="EQ38" s="172">
        <f>EI37^3+EJ37^3+EK37^3+EL37^3+EM37^3+EN37^3+EO37^3+EP37^3+EI38^3+EJ38^3+EK38^3+EL38^3+EM38^3+EN38^3+EO38^3+EP38^3</f>
        <v>0</v>
      </c>
      <c r="ER38" s="125">
        <f t="shared" si="7"/>
        <v>0</v>
      </c>
      <c r="ES38" s="61"/>
      <c r="ET38" s="174"/>
      <c r="EU38" s="131"/>
      <c r="EV38" s="131"/>
      <c r="EW38" s="82"/>
      <c r="EX38" s="83"/>
      <c r="EY38" s="131"/>
      <c r="EZ38" s="131"/>
      <c r="FA38" s="131"/>
      <c r="FB38" s="131"/>
      <c r="FC38" s="131"/>
      <c r="FD38" s="131"/>
      <c r="FE38" s="82"/>
      <c r="FF38" s="83"/>
      <c r="FG38" s="131"/>
      <c r="FH38" s="131"/>
      <c r="FI38" s="175"/>
      <c r="FJ38" s="66"/>
      <c r="FK38" s="51"/>
    </row>
    <row r="39" spans="1:167" x14ac:dyDescent="0.2">
      <c r="A39" s="32"/>
      <c r="B39" s="32"/>
      <c r="C39" s="32"/>
      <c r="D39" s="106" t="s">
        <v>146</v>
      </c>
      <c r="E39" s="107" t="s">
        <v>207</v>
      </c>
      <c r="F39" s="108">
        <f>B4+(25*B6)</f>
        <v>26</v>
      </c>
      <c r="G39" s="104"/>
      <c r="H39" s="43"/>
      <c r="I39" s="109"/>
      <c r="J39" s="58"/>
      <c r="K39" s="3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5"/>
      <c r="AA39" s="172">
        <f>K39^3+L39^3+M39^3+N39^3+O39^3+P39^3+Q39^3+R39^3+K40^3+L40^3+M40^3+N40^3+O40^3+P40^3+Q40^3+R40^3</f>
        <v>0</v>
      </c>
      <c r="AB39" s="125">
        <f t="shared" si="4"/>
        <v>0</v>
      </c>
      <c r="AC39" s="61"/>
      <c r="AD39" s="89"/>
      <c r="AE39" s="83"/>
      <c r="AF39" s="83"/>
      <c r="AG39" s="83"/>
      <c r="AH39" s="82"/>
      <c r="AI39" s="82"/>
      <c r="AJ39" s="82"/>
      <c r="AK39" s="82"/>
      <c r="AL39" s="83"/>
      <c r="AM39" s="83"/>
      <c r="AN39" s="83"/>
      <c r="AO39" s="83"/>
      <c r="AP39" s="82"/>
      <c r="AQ39" s="82"/>
      <c r="AR39" s="82"/>
      <c r="AS39" s="86"/>
      <c r="AT39" s="66"/>
      <c r="AU39" s="51"/>
      <c r="AW39" s="109"/>
      <c r="AX39" s="58"/>
      <c r="AY39" s="3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5"/>
      <c r="BO39" s="172">
        <f>AY39^3+AZ39^3+BA39^3+BB39^3+BC39^3+BD39^3+BE39^3+BF39^3+AY40^3+AZ40^3+BA40^3+BB40^3+BC40^3+BD40^3+BE40^3+BF40^3</f>
        <v>0</v>
      </c>
      <c r="BP39" s="125">
        <f t="shared" si="5"/>
        <v>0</v>
      </c>
      <c r="BQ39" s="61"/>
      <c r="BR39" s="81"/>
      <c r="BS39" s="82"/>
      <c r="BT39" s="82"/>
      <c r="BU39" s="82"/>
      <c r="BV39" s="82"/>
      <c r="BW39" s="82"/>
      <c r="BX39" s="82"/>
      <c r="BY39" s="82"/>
      <c r="BZ39" s="83"/>
      <c r="CA39" s="83"/>
      <c r="CB39" s="83"/>
      <c r="CC39" s="83"/>
      <c r="CD39" s="83"/>
      <c r="CE39" s="83"/>
      <c r="CF39" s="83"/>
      <c r="CG39" s="84"/>
      <c r="CH39" s="66"/>
      <c r="CI39" s="51"/>
      <c r="CJ39" s="144"/>
      <c r="CK39" s="109"/>
      <c r="CL39" s="58"/>
      <c r="CM39" s="3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5"/>
      <c r="DC39" s="172">
        <f>CM39^3+CN39^3+CO39^3+CP39^3+CQ39^3+CR39^3+CS39^3+CT39^3+CM40^3+CN40^3+CO40^3+CP40^3+CQ40^3+CR40^3+CS40^3+CT40^3</f>
        <v>0</v>
      </c>
      <c r="DD39" s="125">
        <f t="shared" si="6"/>
        <v>0</v>
      </c>
      <c r="DE39" s="61"/>
      <c r="DF39" s="89"/>
      <c r="DG39" s="83"/>
      <c r="DH39" s="82"/>
      <c r="DI39" s="82"/>
      <c r="DJ39" s="83"/>
      <c r="DK39" s="83"/>
      <c r="DL39" s="82"/>
      <c r="DM39" s="82"/>
      <c r="DN39" s="83"/>
      <c r="DO39" s="83"/>
      <c r="DP39" s="82"/>
      <c r="DQ39" s="82"/>
      <c r="DR39" s="83"/>
      <c r="DS39" s="83"/>
      <c r="DT39" s="82"/>
      <c r="DU39" s="86"/>
      <c r="DV39" s="66"/>
      <c r="DW39" s="51"/>
      <c r="DY39" s="109"/>
      <c r="DZ39" s="58"/>
      <c r="EA39" s="3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5"/>
      <c r="EQ39" s="172">
        <f>EA39^3+EB39^3+EC39^3+ED39^3+EE39^3+EF39^3+EG39^3+EH39^3+EA40^3+EB40^3+EC40^3+ED40^3+EE40^3+EF40^3+EG40^3+EH40^3</f>
        <v>0</v>
      </c>
      <c r="ER39" s="125">
        <f t="shared" si="7"/>
        <v>0</v>
      </c>
      <c r="ES39" s="61"/>
      <c r="ET39" s="174"/>
      <c r="EU39" s="131"/>
      <c r="EV39" s="131"/>
      <c r="EW39" s="83"/>
      <c r="EX39" s="82"/>
      <c r="EY39" s="131"/>
      <c r="EZ39" s="131"/>
      <c r="FA39" s="131"/>
      <c r="FB39" s="131"/>
      <c r="FC39" s="131"/>
      <c r="FD39" s="131"/>
      <c r="FE39" s="83"/>
      <c r="FF39" s="82"/>
      <c r="FG39" s="131"/>
      <c r="FH39" s="131"/>
      <c r="FI39" s="175"/>
      <c r="FJ39" s="66"/>
      <c r="FK39" s="51"/>
    </row>
    <row r="40" spans="1:167" x14ac:dyDescent="0.2">
      <c r="A40" s="32"/>
      <c r="B40" s="32"/>
      <c r="C40" s="32"/>
      <c r="D40" s="106" t="s">
        <v>243</v>
      </c>
      <c r="E40" s="107" t="s">
        <v>207</v>
      </c>
      <c r="F40" s="108">
        <f>B4+(26*B6)</f>
        <v>27</v>
      </c>
      <c r="G40" s="104"/>
      <c r="H40" s="43"/>
      <c r="I40" s="109"/>
      <c r="J40" s="58"/>
      <c r="K40" s="3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5"/>
      <c r="AA40" s="172">
        <f>S39^3+T39^3+U39^3+V39^3+W39^3+X39^3+Y39^3+Z39^3+S40^3+T40^3+U40^3+V40^3+W40^3+X40^3+Y40^3+Z40^3</f>
        <v>0</v>
      </c>
      <c r="AB40" s="125">
        <f t="shared" si="4"/>
        <v>0</v>
      </c>
      <c r="AC40" s="61"/>
      <c r="AD40" s="89"/>
      <c r="AE40" s="83"/>
      <c r="AF40" s="83"/>
      <c r="AG40" s="83"/>
      <c r="AH40" s="82"/>
      <c r="AI40" s="82"/>
      <c r="AJ40" s="82"/>
      <c r="AK40" s="82"/>
      <c r="AL40" s="83"/>
      <c r="AM40" s="83"/>
      <c r="AN40" s="83"/>
      <c r="AO40" s="83"/>
      <c r="AP40" s="82"/>
      <c r="AQ40" s="82"/>
      <c r="AR40" s="82"/>
      <c r="AS40" s="86"/>
      <c r="AT40" s="66"/>
      <c r="AU40" s="51"/>
      <c r="AW40" s="109"/>
      <c r="AX40" s="58"/>
      <c r="AY40" s="3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5"/>
      <c r="BO40" s="172">
        <f>BG39^3+BH39^3+BI39^3+BJ39^3+BK39^3+BL39^3+BM39^3+BN39^3+BG40^3+BH40^3+BI40^3+BJ40^3+BK40^3+BL40^3+BM40^3+BN40^3</f>
        <v>0</v>
      </c>
      <c r="BP40" s="125">
        <f t="shared" si="5"/>
        <v>0</v>
      </c>
      <c r="BQ40" s="61"/>
      <c r="BR40" s="81"/>
      <c r="BS40" s="82"/>
      <c r="BT40" s="82"/>
      <c r="BU40" s="82"/>
      <c r="BV40" s="82"/>
      <c r="BW40" s="82"/>
      <c r="BX40" s="82"/>
      <c r="BY40" s="82"/>
      <c r="BZ40" s="83"/>
      <c r="CA40" s="83"/>
      <c r="CB40" s="83"/>
      <c r="CC40" s="83"/>
      <c r="CD40" s="83"/>
      <c r="CE40" s="83"/>
      <c r="CF40" s="83"/>
      <c r="CG40" s="84"/>
      <c r="CH40" s="66"/>
      <c r="CI40" s="51"/>
      <c r="CJ40" s="144"/>
      <c r="CK40" s="109"/>
      <c r="CL40" s="58"/>
      <c r="CM40" s="3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5"/>
      <c r="DC40" s="172">
        <f>CU39^3+CV39^3+CW39^3+CX39^3+CY39^3+CZ39^3+DA39^3+DB39^3+CU40^3+CV40^3+CW40^3+CX40^3+CY40^3+CZ40^3+DA40^3+DB40^3</f>
        <v>0</v>
      </c>
      <c r="DD40" s="125">
        <f t="shared" si="6"/>
        <v>0</v>
      </c>
      <c r="DE40" s="61"/>
      <c r="DF40" s="89"/>
      <c r="DG40" s="83"/>
      <c r="DH40" s="82"/>
      <c r="DI40" s="82"/>
      <c r="DJ40" s="83"/>
      <c r="DK40" s="83"/>
      <c r="DL40" s="82"/>
      <c r="DM40" s="82"/>
      <c r="DN40" s="83"/>
      <c r="DO40" s="83"/>
      <c r="DP40" s="82"/>
      <c r="DQ40" s="82"/>
      <c r="DR40" s="83"/>
      <c r="DS40" s="83"/>
      <c r="DT40" s="82"/>
      <c r="DU40" s="86"/>
      <c r="DV40" s="66"/>
      <c r="DW40" s="51"/>
      <c r="DY40" s="109"/>
      <c r="DZ40" s="58"/>
      <c r="EA40" s="3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5"/>
      <c r="EQ40" s="172">
        <f>EI39^3+EJ39^3+EK39^3+EL39^3+EM39^3+EN39^3+EO39^3+EP39^3+EI40^3+EJ40^3+EK40^3+EL40^3+EM40^3+EN40^3+EO40^3+EP40^3</f>
        <v>0</v>
      </c>
      <c r="ER40" s="125">
        <f t="shared" si="7"/>
        <v>0</v>
      </c>
      <c r="ES40" s="61"/>
      <c r="ET40" s="174"/>
      <c r="EU40" s="131"/>
      <c r="EV40" s="83"/>
      <c r="EW40" s="131"/>
      <c r="EX40" s="131"/>
      <c r="EY40" s="82"/>
      <c r="EZ40" s="131"/>
      <c r="FA40" s="131"/>
      <c r="FB40" s="131"/>
      <c r="FC40" s="131"/>
      <c r="FD40" s="83"/>
      <c r="FE40" s="131"/>
      <c r="FF40" s="131"/>
      <c r="FG40" s="82"/>
      <c r="FH40" s="131"/>
      <c r="FI40" s="175"/>
      <c r="FJ40" s="66"/>
      <c r="FK40" s="51"/>
    </row>
    <row r="41" spans="1:167" x14ac:dyDescent="0.2">
      <c r="A41" s="32"/>
      <c r="B41" s="32"/>
      <c r="C41" s="32"/>
      <c r="D41" s="106" t="s">
        <v>22</v>
      </c>
      <c r="E41" s="107" t="s">
        <v>207</v>
      </c>
      <c r="F41" s="108">
        <f>B4+(27*B6)</f>
        <v>28</v>
      </c>
      <c r="G41" s="104"/>
      <c r="H41" s="43"/>
      <c r="I41" s="109"/>
      <c r="J41" s="58"/>
      <c r="K41" s="3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5"/>
      <c r="AA41" s="172">
        <f>K41^3+L41^3+M41^3+N41^3+O41^3+P41^3+Q41^3+R41^3+K42^3+L42^3+M42^3+N42^3+O42^3+P42^3+Q42^3+R42^3</f>
        <v>0</v>
      </c>
      <c r="AB41" s="125">
        <f t="shared" si="4"/>
        <v>0</v>
      </c>
      <c r="AC41" s="61"/>
      <c r="AD41" s="89"/>
      <c r="AE41" s="83"/>
      <c r="AF41" s="83"/>
      <c r="AG41" s="83"/>
      <c r="AH41" s="82"/>
      <c r="AI41" s="82"/>
      <c r="AJ41" s="82"/>
      <c r="AK41" s="82"/>
      <c r="AL41" s="83"/>
      <c r="AM41" s="83"/>
      <c r="AN41" s="83"/>
      <c r="AO41" s="83"/>
      <c r="AP41" s="82"/>
      <c r="AQ41" s="82"/>
      <c r="AR41" s="82"/>
      <c r="AS41" s="86"/>
      <c r="AT41" s="66"/>
      <c r="AU41" s="51"/>
      <c r="AW41" s="109"/>
      <c r="AX41" s="58"/>
      <c r="AY41" s="3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5"/>
      <c r="BO41" s="172">
        <f>AY41^3+AZ41^3+BA41^3+BB41^3+BC41^3+BD41^3+BE41^3+BF41^3+AY42^3+AZ42^3+BA42^3+BB42^3+BC42^3+BD42^3+BE42^3+BF42^3</f>
        <v>0</v>
      </c>
      <c r="BP41" s="125">
        <f t="shared" si="5"/>
        <v>0</v>
      </c>
      <c r="BQ41" s="61"/>
      <c r="BR41" s="89"/>
      <c r="BS41" s="83"/>
      <c r="BT41" s="83"/>
      <c r="BU41" s="83"/>
      <c r="BV41" s="83"/>
      <c r="BW41" s="83"/>
      <c r="BX41" s="83"/>
      <c r="BY41" s="83"/>
      <c r="BZ41" s="82"/>
      <c r="CA41" s="82"/>
      <c r="CB41" s="82"/>
      <c r="CC41" s="82"/>
      <c r="CD41" s="82"/>
      <c r="CE41" s="82"/>
      <c r="CF41" s="82"/>
      <c r="CG41" s="86"/>
      <c r="CH41" s="66"/>
      <c r="CI41" s="51"/>
      <c r="CJ41" s="144"/>
      <c r="CK41" s="109"/>
      <c r="CL41" s="58"/>
      <c r="CM41" s="3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5"/>
      <c r="DC41" s="172">
        <f>CM41^3+CN41^3+CO41^3+CP41^3+CQ41^3+CR41^3+CS41^3+CT41^3+CM42^3+CN42^3+CO42^3+CP42^3+CQ42^3+CR42^3+CS42^3+CT42^3</f>
        <v>0</v>
      </c>
      <c r="DD41" s="125">
        <f t="shared" si="6"/>
        <v>0</v>
      </c>
      <c r="DE41" s="61"/>
      <c r="DF41" s="89"/>
      <c r="DG41" s="83"/>
      <c r="DH41" s="82"/>
      <c r="DI41" s="82"/>
      <c r="DJ41" s="83"/>
      <c r="DK41" s="83"/>
      <c r="DL41" s="82"/>
      <c r="DM41" s="82"/>
      <c r="DN41" s="83"/>
      <c r="DO41" s="83"/>
      <c r="DP41" s="82"/>
      <c r="DQ41" s="82"/>
      <c r="DR41" s="83"/>
      <c r="DS41" s="83"/>
      <c r="DT41" s="82"/>
      <c r="DU41" s="86"/>
      <c r="DV41" s="66"/>
      <c r="DW41" s="51"/>
      <c r="DY41" s="109"/>
      <c r="DZ41" s="58"/>
      <c r="EA41" s="3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5"/>
      <c r="EQ41" s="172">
        <f>EA41^3+EB41^3+EC41^3+ED41^3+EE41^3+EF41^3+EG41^3+EH41^3+EA42^3+EB42^3+EC42^3+ED42^3+EE42^3+EF42^3+EG42^3+EH42^3</f>
        <v>0</v>
      </c>
      <c r="ER41" s="125">
        <f t="shared" si="7"/>
        <v>0</v>
      </c>
      <c r="ES41" s="61"/>
      <c r="ET41" s="174"/>
      <c r="EU41" s="83"/>
      <c r="EV41" s="131"/>
      <c r="EW41" s="131"/>
      <c r="EX41" s="131"/>
      <c r="EY41" s="131"/>
      <c r="EZ41" s="82"/>
      <c r="FA41" s="131"/>
      <c r="FB41" s="131"/>
      <c r="FC41" s="83"/>
      <c r="FD41" s="131"/>
      <c r="FE41" s="131"/>
      <c r="FF41" s="131"/>
      <c r="FG41" s="131"/>
      <c r="FH41" s="82"/>
      <c r="FI41" s="175"/>
      <c r="FJ41" s="66"/>
      <c r="FK41" s="51"/>
    </row>
    <row r="42" spans="1:167" x14ac:dyDescent="0.2">
      <c r="A42" s="32"/>
      <c r="B42" s="32"/>
      <c r="C42" s="32"/>
      <c r="D42" s="106" t="s">
        <v>113</v>
      </c>
      <c r="E42" s="107" t="s">
        <v>207</v>
      </c>
      <c r="F42" s="108">
        <f>B4+(28*B6)</f>
        <v>29</v>
      </c>
      <c r="G42" s="104"/>
      <c r="H42" s="43"/>
      <c r="I42" s="109"/>
      <c r="J42" s="58"/>
      <c r="K42" s="7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9"/>
      <c r="AA42" s="172">
        <f>S41^3+T41^3+U41^3+V41^3+W41^3+X41^3+Y41^3+Z41^3+S42^3+T42^3+U42^3+V42^3+W42^3+X42^3+Y42^3+Z42^3</f>
        <v>0</v>
      </c>
      <c r="AB42" s="125">
        <f t="shared" si="4"/>
        <v>0</v>
      </c>
      <c r="AC42" s="61"/>
      <c r="AD42" s="116"/>
      <c r="AE42" s="117"/>
      <c r="AF42" s="117"/>
      <c r="AG42" s="117"/>
      <c r="AH42" s="118"/>
      <c r="AI42" s="118"/>
      <c r="AJ42" s="118"/>
      <c r="AK42" s="118"/>
      <c r="AL42" s="117"/>
      <c r="AM42" s="117"/>
      <c r="AN42" s="117"/>
      <c r="AO42" s="117"/>
      <c r="AP42" s="118"/>
      <c r="AQ42" s="118"/>
      <c r="AR42" s="118"/>
      <c r="AS42" s="119"/>
      <c r="AT42" s="32"/>
      <c r="AU42" s="115"/>
      <c r="AW42" s="109"/>
      <c r="AX42" s="58"/>
      <c r="AY42" s="7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9"/>
      <c r="BO42" s="172">
        <f>BG41^3+BH41^3+BI41^3+BJ41^3+BK41^3+BL41^3+BM41^3+BN41^3+BG42^3+BH42^3+BI42^3+BJ42^3+BK42^3+BL42^3+BM42^3+BN42^3</f>
        <v>0</v>
      </c>
      <c r="BP42" s="125">
        <f t="shared" si="5"/>
        <v>0</v>
      </c>
      <c r="BQ42" s="61"/>
      <c r="BR42" s="116"/>
      <c r="BS42" s="117"/>
      <c r="BT42" s="117"/>
      <c r="BU42" s="117"/>
      <c r="BV42" s="117"/>
      <c r="BW42" s="117"/>
      <c r="BX42" s="117"/>
      <c r="BY42" s="117"/>
      <c r="BZ42" s="118"/>
      <c r="CA42" s="118"/>
      <c r="CB42" s="118"/>
      <c r="CC42" s="118"/>
      <c r="CD42" s="118"/>
      <c r="CE42" s="118"/>
      <c r="CF42" s="118"/>
      <c r="CG42" s="119"/>
      <c r="CH42" s="32"/>
      <c r="CI42" s="115"/>
      <c r="CJ42" s="144"/>
      <c r="CK42" s="109"/>
      <c r="CL42" s="58"/>
      <c r="CM42" s="7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  <c r="DA42" s="8"/>
      <c r="DB42" s="9"/>
      <c r="DC42" s="172">
        <f>CU41^3+CV41^3+CW41^3+CX41^3+CY41^3+CZ41^3+DA41^3+DB41^3+CU42^3+CV42^3+CW42^3+CX42^3+CY42^3+CZ42^3+DA42^3+DB42^3</f>
        <v>0</v>
      </c>
      <c r="DD42" s="125">
        <f t="shared" si="6"/>
        <v>0</v>
      </c>
      <c r="DE42" s="61"/>
      <c r="DF42" s="116"/>
      <c r="DG42" s="117"/>
      <c r="DH42" s="118"/>
      <c r="DI42" s="118"/>
      <c r="DJ42" s="117"/>
      <c r="DK42" s="117"/>
      <c r="DL42" s="118"/>
      <c r="DM42" s="118"/>
      <c r="DN42" s="117"/>
      <c r="DO42" s="117"/>
      <c r="DP42" s="118"/>
      <c r="DQ42" s="118"/>
      <c r="DR42" s="117"/>
      <c r="DS42" s="117"/>
      <c r="DT42" s="118"/>
      <c r="DU42" s="119"/>
      <c r="DV42" s="32"/>
      <c r="DW42" s="115"/>
      <c r="DY42" s="109"/>
      <c r="DZ42" s="58"/>
      <c r="EA42" s="7"/>
      <c r="EB42" s="8"/>
      <c r="EC42" s="8"/>
      <c r="ED42" s="8"/>
      <c r="EE42" s="8"/>
      <c r="EF42" s="8"/>
      <c r="EG42" s="8"/>
      <c r="EH42" s="8"/>
      <c r="EI42" s="8"/>
      <c r="EJ42" s="8"/>
      <c r="EK42" s="8"/>
      <c r="EL42" s="8"/>
      <c r="EM42" s="8"/>
      <c r="EN42" s="8"/>
      <c r="EO42" s="8"/>
      <c r="EP42" s="9"/>
      <c r="EQ42" s="172">
        <f>EI41^3+EJ41^3+EK41^3+EL41^3+EM41^3+EN41^3+EO41^3+EP41^3+EI42^3+EJ42^3+EK42^3+EL42^3+EM42^3+EN42^3+EO42^3+EP42^3</f>
        <v>0</v>
      </c>
      <c r="ER42" s="125">
        <f t="shared" si="7"/>
        <v>0</v>
      </c>
      <c r="ES42" s="61"/>
      <c r="ET42" s="116"/>
      <c r="EU42" s="176"/>
      <c r="EV42" s="176"/>
      <c r="EW42" s="176"/>
      <c r="EX42" s="176"/>
      <c r="EY42" s="176"/>
      <c r="EZ42" s="176"/>
      <c r="FA42" s="118"/>
      <c r="FB42" s="117"/>
      <c r="FC42" s="176"/>
      <c r="FD42" s="176"/>
      <c r="FE42" s="176"/>
      <c r="FF42" s="176"/>
      <c r="FG42" s="176"/>
      <c r="FH42" s="176"/>
      <c r="FI42" s="119"/>
      <c r="FJ42" s="32"/>
      <c r="FK42" s="115"/>
    </row>
    <row r="43" spans="1:167" x14ac:dyDescent="0.2">
      <c r="A43" s="32"/>
      <c r="B43" s="32"/>
      <c r="C43" s="32"/>
      <c r="D43" s="106" t="s">
        <v>261</v>
      </c>
      <c r="E43" s="107" t="s">
        <v>207</v>
      </c>
      <c r="F43" s="108">
        <f>B4+(29*B6)</f>
        <v>30</v>
      </c>
      <c r="G43" s="104"/>
      <c r="H43" s="43"/>
      <c r="I43" s="109"/>
      <c r="J43" s="58"/>
      <c r="K43" s="121">
        <f>K27^3+K28^3+K29^3+K30^3+K31^3+K32^3+K33^3+K34^3+L27^3+L28^3+L29^3+L30^3+L31^3+L32^3+L33^3+L34^3</f>
        <v>0</v>
      </c>
      <c r="L43" s="122">
        <f>K42^3+K41^3+K40^3+K39^3+K38^3+K37^3+K36^3+K35^3+L42^3+L41^3+L40^3+L39^3+L38^3+L37^3+L36^3+L35^3</f>
        <v>0</v>
      </c>
      <c r="M43" s="122">
        <f>M27^3+M28^3+M29^3+M30^3+M31^3+M32^3+M33^3+M34^3+N27^3+N28^3+N29^3+N30^3+N31^3+N32^3+N33^3+N34^3</f>
        <v>0</v>
      </c>
      <c r="N43" s="122">
        <f>M42^3+M41^3+M40^3+M39^3+M38^3+M37^3+M36^3+M35^3+N42^3+N41^3+N40^3+N39^3+N38^3+N37^3+N36^3+N35^3</f>
        <v>0</v>
      </c>
      <c r="O43" s="122">
        <f>O27^3+O28^3+O29^3+O30^3+O31^3+O32^3+O33^3+O34^3+P27^3+P28^3+P29^3+P30^3+P31^3+P32^3+P33^3+P34^3</f>
        <v>0</v>
      </c>
      <c r="P43" s="122">
        <f>O42^3+O41^3+O40^3+O39^3+O38^3+O37^3+O36^3+O35^3+P42^3+P41^3+P40^3+P39^3+P38^3+P37^3+P36^3+P35^3</f>
        <v>0</v>
      </c>
      <c r="Q43" s="122">
        <f>Q27^3+Q28^3+Q29^3+Q30^3+Q31^3+Q32^3+Q33^3+Q34^3+R27^3+R28^3+R29^3+R30^3+R31^3+R32^3+R33^3+R34^3</f>
        <v>0</v>
      </c>
      <c r="R43" s="122">
        <f>Q42^3+Q41^3+Q40^3+Q39^3+Q38^3+Q37^3+Q36^3+Q35^3+R42^3+R41^3+R40^3+R39^3+R38^3+R37^3+R36^3+R35^3</f>
        <v>0</v>
      </c>
      <c r="S43" s="122">
        <f>S27^3+S28^3+S29^3+S30^3+S31^3+S32^3+S33^3+S34^3+T27^3+T28^3+T29^3+T30^3+T31^3+T32^3+T33^3+T34^3</f>
        <v>0</v>
      </c>
      <c r="T43" s="122">
        <f>S42^3+S41^3+S40^3+S39^3+S38^3+S37^3+S36^3+S35^3+T42^3+T41^3+T40^3+T39^3+T38^3+T37^3+T36^3+T35^3</f>
        <v>0</v>
      </c>
      <c r="U43" s="122">
        <f>U27^3+U28^3+U29^3+U30^3+U31^3+U32^3+U33^3+U34^3+V27^3+V28^3+V29^3+V30^3+V31^3+V32^3+V33^3+V34^3</f>
        <v>0</v>
      </c>
      <c r="V43" s="122">
        <f>U42^3+U41^3+U40^3+U39^3+U38^3+U37^3+U36^3+U35^3+V42^3+V41^3+V40^3+V39^3+V38^3+V37^3+V36^3+V35^3</f>
        <v>0</v>
      </c>
      <c r="W43" s="122">
        <f>W27^3+W28^3+W29^3+W30^3+W31^3+W32^3+W33^3+W34^3+X27^3+X28^3+X29^3+X30^3+X31^3+X32^3+X33^3+X34^3</f>
        <v>0</v>
      </c>
      <c r="X43" s="122">
        <f>W42^3+W41^3+W40^3+W39^3+W38^3+W37^3+W36^3+W35^3+X42^3+X41^3+X40^3+X39^3+X38^3+X37^3+X36^3+X35^3</f>
        <v>0</v>
      </c>
      <c r="Y43" s="122">
        <f>Y27^3+Y28^3+Y29^3+Y30^3+Y31^3+Y32^3+Y33^3+Y34^3+Z27^3+Z28^3+Z29^3+Z30^3+Z31^3+Z32^3+Z33^3+Z34^3</f>
        <v>0</v>
      </c>
      <c r="Z43" s="123">
        <f>Y42^3+Y41^3+Y40^3+Y39^3+Y38^3+Y37^3+Y36^3+Y35^3+Z42^3+Z41^3+Z40^3+Z39^3+Z38^3+Z37^3+Z36^3+Z35^3</f>
        <v>0</v>
      </c>
      <c r="AA43" s="168">
        <f>K27^3+L28^3+M29^3+N30^3+O31^3+P32^3+Q33^3+R34^3+S35^3+T36^3+U37^3+V38^3+W39^3+X40^3+Y41^3+Z42^3</f>
        <v>0</v>
      </c>
      <c r="AB43" s="169">
        <f>K35^3+L36^3+M37^3+N38^3+O39^3+P40^3+Q41^3+R42^3+S27^3+T28^3+U29^3+V30^3+W31^3+X32^3+Y33^3+Z34^3</f>
        <v>0</v>
      </c>
      <c r="AC43" s="52"/>
      <c r="AD43" s="126"/>
      <c r="AE43" s="126"/>
      <c r="AF43" s="126"/>
      <c r="AG43" s="126"/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32"/>
      <c r="AU43" s="115"/>
      <c r="AW43" s="109"/>
      <c r="AX43" s="58"/>
      <c r="AY43" s="121">
        <f>AY27^3+AY28^3+AY29^3+AY30^3+AY31^3+AY32^3+AY33^3+AY34^3+AZ27^3+AZ28^3+AZ29^3+AZ30^3+AZ31^3+AZ32^3+AZ33^3+AZ34^3</f>
        <v>0</v>
      </c>
      <c r="AZ43" s="122">
        <f>AY42^3+AY41^3+AY40^3+AY39^3+AY38^3+AY37^3+AY36^3+AY35^3+AZ42^3+AZ41^3+AZ40^3+AZ39^3+AZ38^3+AZ37^3+AZ36^3+AZ35^3</f>
        <v>0</v>
      </c>
      <c r="BA43" s="122">
        <f>BA27^3+BA28^3+BA29^3+BA30^3+BA31^3+BA32^3+BA33^3+BA34^3+BB27^3+BB28^3+BB29^3+BB30^3+BB31^3+BB32^3+BB33^3+BB34^3</f>
        <v>0</v>
      </c>
      <c r="BB43" s="122">
        <f>BA42^3+BA41^3+BA40^3+BA39^3+BA38^3+BA37^3+BA36^3+BA35^3+BB42^3+BB41^3+BB40^3+BB39^3+BB38^3+BB37^3+BB36^3+BB35^3</f>
        <v>0</v>
      </c>
      <c r="BC43" s="122">
        <f>BC27^3+BC28^3+BC29^3+BC30^3+BC31^3+BC32^3+BC33^3+BC34^3+BD27^3+BD28^3+BD29^3+BD30^3+BD31^3+BD32^3+BD33^3+BD34^3</f>
        <v>0</v>
      </c>
      <c r="BD43" s="122">
        <f>BC42^3+BC41^3+BC40^3+BC39^3+BC38^3+BC37^3+BC36^3+BC35^3+BD42^3+BD41^3+BD40^3+BD39^3+BD38^3+BD37^3+BD36^3+BD35^3</f>
        <v>0</v>
      </c>
      <c r="BE43" s="122">
        <f>BE27^3+BE28^3+BE29^3+BE30^3+BE31^3+BE32^3+BE33^3+BE34^3+BF27^3+BF28^3+BF29^3+BF30^3+BF31^3+BF32^3+BF33^3+BF34^3</f>
        <v>0</v>
      </c>
      <c r="BF43" s="122">
        <f>BE42^3+BE41^3+BE40^3+BE39^3+BE38^3+BE37^3+BE36^3+BE35^3+BF42^3+BF41^3+BF40^3+BF39^3+BF38^3+BF37^3+BF36^3+BF35^3</f>
        <v>0</v>
      </c>
      <c r="BG43" s="122">
        <f>BG27^3+BG28^3+BG29^3+BG30^3+BG31^3+BG32^3+BG33^3+BG34^3+BH27^3+BH28^3+BH29^3+BH30^3+BH31^3+BH32^3+BH33^3+BH34^3</f>
        <v>0</v>
      </c>
      <c r="BH43" s="122">
        <f>BG42^3+BG41^3+BG40^3+BG39^3+BG38^3+BG37^3+BG36^3+BG35^3+BH42^3+BH41^3+BH40^3+BH39^3+BH38^3+BH37^3+BH36^3+BH35^3</f>
        <v>0</v>
      </c>
      <c r="BI43" s="122">
        <f>BI27^3+BI28^3+BI29^3+BI30^3+BI31^3+BI32^3+BI33^3+BI34^3+BJ27^3+BJ28^3+BJ29^3+BJ30^3+BJ31^3+BJ32^3+BJ33^3+BJ34^3</f>
        <v>0</v>
      </c>
      <c r="BJ43" s="122">
        <f>BI42^3+BI41^3+BI40^3+BI39^3+BI38^3+BI37^3+BI36^3+BI35^3+BJ42^3+BJ41^3+BJ40^3+BJ39^3+BJ38^3+BJ37^3+BJ36^3+BJ35^3</f>
        <v>0</v>
      </c>
      <c r="BK43" s="122">
        <f>BK27^3+BK28^3+BK29^3+BK30^3+BK31^3+BK32^3+BK33^3+BK34^3+BL27^3+BL28^3+BL29^3+BL30^3+BL31^3+BL32^3+BL33^3+BL34^3</f>
        <v>0</v>
      </c>
      <c r="BL43" s="122">
        <f>BK42^3+BK41^3+BK40^3+BK39^3+BK38^3+BK37^3+BK36^3+BK35^3+BL42^3+BL41^3+BL40^3+BL39^3+BL38^3+BL37^3+BL36^3+BL35^3</f>
        <v>0</v>
      </c>
      <c r="BM43" s="122">
        <f>BM27^3+BM28^3+BM29^3+BM30^3+BM31^3+BM32^3+BM33^3+BM34^3+BN27^3+BN28^3+BN29^3+BN30^3+BN31^3+BN32^3+BN33^3+BN34^3</f>
        <v>0</v>
      </c>
      <c r="BN43" s="123">
        <f>BM42^3+BM41^3+BM40^3+BM39^3+BM38^3+BM37^3+BM36^3+BM35^3+BN42^3+BN41^3+BN40^3+BN39^3+BN38^3+BN37^3+BN36^3+BN35^3</f>
        <v>0</v>
      </c>
      <c r="BO43" s="168">
        <f>AY27^3+AZ28^3+BA29^3+BB30^3+BC31^3+BD32^3+BE33^3+BF34^3+BG35^3+BH36^3+BI37^3+BJ38^3+BK39^3+BL40^3+BM41^3+BN42^3</f>
        <v>0</v>
      </c>
      <c r="BP43" s="169">
        <f>AY35^3+AZ36^3+BA37^3+BB38^3+BC39^3+BD40^3+BE41^3+BF42^3+BG27^3+BH28^3+BI29^3+BJ30^3+BK31^3+BL32^3+BM33^3+BN34^3</f>
        <v>0</v>
      </c>
      <c r="BQ43" s="52"/>
      <c r="BR43" s="126"/>
      <c r="BS43" s="126"/>
      <c r="BT43" s="126"/>
      <c r="BU43" s="126"/>
      <c r="BV43" s="126"/>
      <c r="BW43" s="126"/>
      <c r="BX43" s="126"/>
      <c r="BY43" s="126"/>
      <c r="BZ43" s="126"/>
      <c r="CA43" s="126"/>
      <c r="CB43" s="126"/>
      <c r="CC43" s="126"/>
      <c r="CD43" s="126"/>
      <c r="CE43" s="126"/>
      <c r="CF43" s="126"/>
      <c r="CG43" s="126"/>
      <c r="CH43" s="32"/>
      <c r="CI43" s="115"/>
      <c r="CJ43" s="144"/>
      <c r="CK43" s="109"/>
      <c r="CL43" s="58"/>
      <c r="CM43" s="121">
        <f>CM27^3+CM28^3+CM29^3+CM30^3+CM31^3+CM32^3+CM33^3+CM34^3+CN27^3+CN28^3+CN29^3+CN30^3+CN31^3+CN32^3+CN33^3+CN34^3</f>
        <v>0</v>
      </c>
      <c r="CN43" s="122">
        <f>CM42^3+CM41^3+CM40^3+CM39^3+CM38^3+CM37^3+CM36^3+CM35^3+CN42^3+CN41^3+CN40^3+CN39^3+CN38^3+CN37^3+CN36^3+CN35^3</f>
        <v>0</v>
      </c>
      <c r="CO43" s="122">
        <f>CO27^3+CO28^3+CO29^3+CO30^3+CO31^3+CO32^3+CO33^3+CO34^3+CP27^3+CP28^3+CP29^3+CP30^3+CP31^3+CP32^3+CP33^3+CP34^3</f>
        <v>0</v>
      </c>
      <c r="CP43" s="122">
        <f>CO42^3+CO41^3+CO40^3+CO39^3+CO38^3+CO37^3+CO36^3+CO35^3+CP42^3+CP41^3+CP40^3+CP39^3+CP38^3+CP37^3+CP36^3+CP35^3</f>
        <v>0</v>
      </c>
      <c r="CQ43" s="122">
        <f>CQ27^3+CQ28^3+CQ29^3+CQ30^3+CQ31^3+CQ32^3+CQ33^3+CQ34^3+CR27^3+CR28^3+CR29^3+CR30^3+CR31^3+CR32^3+CR33^3+CR34^3</f>
        <v>0</v>
      </c>
      <c r="CR43" s="122">
        <f>CQ42^3+CQ41^3+CQ40^3+CQ39^3+CQ38^3+CQ37^3+CQ36^3+CQ35^3+CR42^3+CR41^3+CR40^3+CR39^3+CR38^3+CR37^3+CR36^3+CR35^3</f>
        <v>0</v>
      </c>
      <c r="CS43" s="122">
        <f>CS27^3+CS28^3+CS29^3+CS30^3+CS31^3+CS32^3+CS33^3+CS34^3+CT27^3+CT28^3+CT29^3+CT30^3+CT31^3+CT32^3+CT33^3+CT34^3</f>
        <v>0</v>
      </c>
      <c r="CT43" s="122">
        <f>CS42^3+CS41^3+CS40^3+CS39^3+CS38^3+CS37^3+CS36^3+CS35^3+CT42^3+CT41^3+CT40^3+CT39^3+CT38^3+CT37^3+CT36^3+CT35^3</f>
        <v>0</v>
      </c>
      <c r="CU43" s="122">
        <f>CU27^3+CU28^3+CU29^3+CU30^3+CU31^3+CU32^3+CU33^3+CU34^3+CV27^3+CV28^3+CV29^3+CV30^3+CV31^3+CV32^3+CV33^3+CV34^3</f>
        <v>0</v>
      </c>
      <c r="CV43" s="122">
        <f>CU42^3+CU41^3+CU40^3+CU39^3+CU38^3+CU37^3+CU36^3+CU35^3+CV42^3+CV41^3+CV40^3+CV39^3+CV38^3+CV37^3+CV36^3+CV35^3</f>
        <v>0</v>
      </c>
      <c r="CW43" s="122">
        <f>CW27^3+CW28^3+CW29^3+CW30^3+CW31^3+CW32^3+CW33^3+CW34^3+CX27^3+CX28^3+CX29^3+CX30^3+CX31^3+CX32^3+CX33^3+CX34^3</f>
        <v>0</v>
      </c>
      <c r="CX43" s="122">
        <f>CW42^3+CW41^3+CW40^3+CW39^3+CW38^3+CW37^3+CW36^3+CW35^3+CX42^3+CX41^3+CX40^3+CX39^3+CX38^3+CX37^3+CX36^3+CX35^3</f>
        <v>0</v>
      </c>
      <c r="CY43" s="122">
        <f>CY27^3+CY28^3+CY29^3+CY30^3+CY31^3+CY32^3+CY33^3+CY34^3+CZ27^3+CZ28^3+CZ29^3+CZ30^3+CZ31^3+CZ32^3+CZ33^3+CZ34^3</f>
        <v>0</v>
      </c>
      <c r="CZ43" s="122">
        <f>CY42^3+CY41^3+CY40^3+CY39^3+CY38^3+CY37^3+CY36^3+CY35^3+CZ42^3+CZ41^3+CZ40^3+CZ39^3+CZ38^3+CZ37^3+CZ36^3+CZ35^3</f>
        <v>0</v>
      </c>
      <c r="DA43" s="122">
        <f>DA27^3+DA28^3+DA29^3+DA30^3+DA31^3+DA32^3+DA33^3+DA34^3+DB27^3+DB28^3+DB29^3+DB30^3+DB31^3+DB32^3+DB33^3+DB34^3</f>
        <v>0</v>
      </c>
      <c r="DB43" s="123">
        <f>DA42^3+DA41^3+DA40^3+DA39^3+DA38^3+DA37^3+DA36^3+DA35^3+DB42^3+DB41^3+DB40^3+DB39^3+DB38^3+DB37^3+DB36^3+DB35^3</f>
        <v>0</v>
      </c>
      <c r="DC43" s="168">
        <f>CM27^3+CN28^3+CO29^3+CP30^3+CQ31^3+CR32^3+CS33^3+CT34^3+CU35^3+CV36^3+CW37^3+CX38^3+CY39^3+CZ40^3+DA41^3+DB42^3</f>
        <v>0</v>
      </c>
      <c r="DD43" s="169">
        <f>CM35^3+CN36^3+CO37^3+CP38^3+CQ39^3+CR40^3+CS41^3+CT42^3+CU27^3+CV28^3+CW29^3+CX30^3+CY31^3+CZ32^3+DA33^3+DB34^3</f>
        <v>0</v>
      </c>
      <c r="DE43" s="52"/>
      <c r="DF43" s="126"/>
      <c r="DG43" s="126"/>
      <c r="DH43" s="126"/>
      <c r="DI43" s="126"/>
      <c r="DJ43" s="126"/>
      <c r="DK43" s="126"/>
      <c r="DL43" s="126"/>
      <c r="DM43" s="126"/>
      <c r="DN43" s="126"/>
      <c r="DO43" s="126"/>
      <c r="DP43" s="126"/>
      <c r="DQ43" s="126"/>
      <c r="DR43" s="126"/>
      <c r="DS43" s="126"/>
      <c r="DT43" s="126"/>
      <c r="DU43" s="126"/>
      <c r="DV43" s="32"/>
      <c r="DW43" s="115"/>
      <c r="DY43" s="109"/>
      <c r="DZ43" s="58"/>
      <c r="EA43" s="121">
        <f>EA27^3+EA28^3+EA29^3+EA30^3+EA31^3+EA32^3+EA33^3+EA34^3+EB27^3+EB28^3+EB29^3+EB30^3+EB31^3+EB32^3+EB33^3+EB34^3</f>
        <v>0</v>
      </c>
      <c r="EB43" s="122">
        <f>EA42^3+EA41^3+EA40^3+EA39^3+EA38^3+EA37^3+EA36^3+EA35^3+EB42^3+EB41^3+EB40^3+EB39^3+EB38^3+EB37^3+EB36^3+EB35^3</f>
        <v>0</v>
      </c>
      <c r="EC43" s="122">
        <f>EC27^3+EC28^3+EC29^3+EC30^3+EC31^3+EC32^3+EC33^3+EC34^3+ED27^3+ED28^3+ED29^3+ED30^3+ED31^3+ED32^3+ED33^3+ED34^3</f>
        <v>0</v>
      </c>
      <c r="ED43" s="122">
        <f>EC42^3+EC41^3+EC40^3+EC39^3+EC38^3+EC37^3+EC36^3+EC35^3+ED42^3+ED41^3+ED40^3+ED39^3+ED38^3+ED37^3+ED36^3+ED35^3</f>
        <v>0</v>
      </c>
      <c r="EE43" s="122">
        <f>EE27^3+EE28^3+EE29^3+EE30^3+EE31^3+EE32^3+EE33^3+EE34^3+EF27^3+EF28^3+EF29^3+EF30^3+EF31^3+EF32^3+EF33^3+EF34^3</f>
        <v>0</v>
      </c>
      <c r="EF43" s="122">
        <f>EE42^3+EE41^3+EE40^3+EE39^3+EE38^3+EE37^3+EE36^3+EE35^3+EF42^3+EF41^3+EF40^3+EF39^3+EF38^3+EF37^3+EF36^3+EF35^3</f>
        <v>0</v>
      </c>
      <c r="EG43" s="122">
        <f>EG27^3+EG28^3+EG29^3+EG30^3+EG31^3+EG32^3+EG33^3+EG34^3+EH27^3+EH28^3+EH29^3+EH30^3+EH31^3+EH32^3+EH33^3+EH34^3</f>
        <v>0</v>
      </c>
      <c r="EH43" s="122">
        <f>EG42^3+EG41^3+EG40^3+EG39^3+EG38^3+EG37^3+EG36^3+EG35^3+EH42^3+EH41^3+EH40^3+EH39^3+EH38^3+EH37^3+EH36^3+EH35^3</f>
        <v>0</v>
      </c>
      <c r="EI43" s="122">
        <f>EI27^3+EI28^3+EI29^3+EI30^3+EI31^3+EI32^3+EI33^3+EI34^3+EJ27^3+EJ28^3+EJ29^3+EJ30^3+EJ31^3+EJ32^3+EJ33^3+EJ34^3</f>
        <v>0</v>
      </c>
      <c r="EJ43" s="122">
        <f>EI42^3+EI41^3+EI40^3+EI39^3+EI38^3+EI37^3+EI36^3+EI35^3+EJ42^3+EJ41^3+EJ40^3+EJ39^3+EJ38^3+EJ37^3+EJ36^3+EJ35^3</f>
        <v>0</v>
      </c>
      <c r="EK43" s="122">
        <f>EK27^3+EK28^3+EK29^3+EK30^3+EK31^3+EK32^3+EK33^3+EK34^3+EL27^3+EL28^3+EL29^3+EL30^3+EL31^3+EL32^3+EL33^3+EL34^3</f>
        <v>0</v>
      </c>
      <c r="EL43" s="122">
        <f>EK42^3+EK41^3+EK40^3+EK39^3+EK38^3+EK37^3+EK36^3+EK35^3+EL42^3+EL41^3+EL40^3+EL39^3+EL38^3+EL37^3+EL36^3+EL35^3</f>
        <v>0</v>
      </c>
      <c r="EM43" s="122">
        <f>EM27^3+EM28^3+EM29^3+EM30^3+EM31^3+EM32^3+EM33^3+EM34^3+EN27^3+EN28^3+EN29^3+EN30^3+EN31^3+EN32^3+EN33^3+EN34^3</f>
        <v>0</v>
      </c>
      <c r="EN43" s="122">
        <f>EM42^3+EM41^3+EM40^3+EM39^3+EM38^3+EM37^3+EM36^3+EM35^3+EN42^3+EN41^3+EN40^3+EN39^3+EN38^3+EN37^3+EN36^3+EN35^3</f>
        <v>0</v>
      </c>
      <c r="EO43" s="122">
        <f>EO27^3+EO28^3+EO29^3+EO30^3+EO31^3+EO32^3+EO33^3+EO34^3+EP27^3+EP28^3+EP29^3+EP30^3+EP31^3+EP32^3+EP33^3+EP34^3</f>
        <v>0</v>
      </c>
      <c r="EP43" s="123">
        <f>EO42^3+EO41^3+EO40^3+EO39^3+EO38^3+EO37^3+EO36^3+EO35^3+EP42^3+EP41^3+EP40^3+EP39^3+EP38^3+EP37^3+EP36^3+EP35^3</f>
        <v>0</v>
      </c>
      <c r="EQ43" s="168">
        <f>EA27^3+EB28^3+EC29^3+ED30^3+EE31^3+EF32^3+EG33^3+EH34^3+EI35^3+EJ36^3+EK37^3+EL38^3+EM39^3+EN40^3+EO41^3+EP42^3</f>
        <v>0</v>
      </c>
      <c r="ER43" s="169">
        <f>EA35^3+EB36^3+EC37^3+ED38^3+EE39^3+EF40^3+EG41^3+EH42^3+EI27^3+EJ28^3+EK29^3+EL30^3+EM31^3+EN32^3+EO33^3+EP34^3</f>
        <v>0</v>
      </c>
      <c r="ES43" s="52"/>
      <c r="ET43" s="126"/>
      <c r="EU43" s="126"/>
      <c r="EV43" s="126"/>
      <c r="EW43" s="126"/>
      <c r="EX43" s="126"/>
      <c r="EY43" s="126"/>
      <c r="EZ43" s="126"/>
      <c r="FA43" s="126"/>
      <c r="FB43" s="126"/>
      <c r="FC43" s="126"/>
      <c r="FD43" s="126"/>
      <c r="FE43" s="126"/>
      <c r="FF43" s="126"/>
      <c r="FG43" s="126"/>
      <c r="FH43" s="126"/>
      <c r="FI43" s="126"/>
      <c r="FJ43" s="32"/>
      <c r="FK43" s="115"/>
    </row>
    <row r="44" spans="1:167" ht="13.5" thickBot="1" x14ac:dyDescent="0.25">
      <c r="A44" s="32"/>
      <c r="B44" s="32"/>
      <c r="C44" s="32"/>
      <c r="D44" s="106" t="s">
        <v>234</v>
      </c>
      <c r="E44" s="107" t="s">
        <v>207</v>
      </c>
      <c r="F44" s="108">
        <f>B4+(30*B6)</f>
        <v>31</v>
      </c>
      <c r="G44" s="104"/>
      <c r="H44" s="43"/>
      <c r="I44" s="109"/>
      <c r="J44" s="58"/>
      <c r="K44" s="127">
        <f>K27^3+L27^3+M27^3+N27^3+K28^3+L28^3+M28^3+N28^3+K29^3+L29^3+M29^3+N29^3+K30^3+L30^3+M30^3+N30^3</f>
        <v>0</v>
      </c>
      <c r="L44" s="128">
        <f>K31^3+L31^3+M31^3+N31^3+K32^3+L32^3+M32^3+N32^3+K33^3+L33^3+M33^3+N33^3+K34^3+L34^3+M34^3+N34^3</f>
        <v>0</v>
      </c>
      <c r="M44" s="128">
        <f>K35^3+L35^3+M35^3+N35^3+K36^3+L36^3+M36^3+N36^3+K37^3+L37^3+M37^3+N37^3+K38^3+L38^3+M38^3+N38^3</f>
        <v>0</v>
      </c>
      <c r="N44" s="128">
        <f>K39^3+L39^3+M39^3+N39^3+K40^3+L40^3+M40^3+N40^3+K41^3+L41^3+M41^3+N41^3+K42^3+L42^3+M42^3+N42^3</f>
        <v>0</v>
      </c>
      <c r="O44" s="128">
        <f>O27^3+P27^3+Q27^3+R27^3+O28^3+P28^3+Q28^3+R28^3+O29^3+P29^3+Q29^3+R29^3+O30^3+P30^3+Q30^3+R30^3</f>
        <v>0</v>
      </c>
      <c r="P44" s="128">
        <f>O31^3+P31^3+Q31^3+R31^3+O32^3+P32^3+Q32^3+R32^3+O33^3+P33^3+Q33^3+R33^3+O34^3+P34^3+Q34^3+R34^3</f>
        <v>0</v>
      </c>
      <c r="Q44" s="128">
        <f>O35^3+P35^3+Q35^3+R35^3+O36^3+P36^3+Q36^3+R36^3+O37^3+P37^3+Q37^3+R37^3+O38^3+P38^3+Q38^3+R38^3</f>
        <v>0</v>
      </c>
      <c r="R44" s="128">
        <f>O39^3+P39^3+Q39^3+R39^3+O40^3+P40^3+Q40^3+R40^3+O41^3+P41^3+Q41^3+R41^3+O42^3+P42^3+Q42^3+R42^3</f>
        <v>0</v>
      </c>
      <c r="S44" s="128">
        <f>S27^3+T27^3+U27^3+V27^3+S28^3+T28^3+U28^3+V28^3+S29^3+T29^3+U29^3+V29^3+S30^3+T30^3+U30^3+V30^3</f>
        <v>0</v>
      </c>
      <c r="T44" s="128">
        <f>S31^3+T31^3+U31^3+V31^3+S32^3+T32^3+U32^3+V32^3+S33^3+T33^3+U33^3+V33^3+S34^3+T34^3+U34^3+V34^3</f>
        <v>0</v>
      </c>
      <c r="U44" s="128">
        <f>S35^3+T35^3+U35^3+V35^3+S36^3+T36^3+U36^3+V36^3+S37^3+T37^3+U37^3+V37^3+S38^3+T38^3+U38^3+V38^3</f>
        <v>0</v>
      </c>
      <c r="V44" s="128">
        <f>S39^3+T39^3+U39^3+V39^3+S40^3+T40^3+U40^3+V40^3+S41^3+T41^3+U41^3+V41^3+S42^3+T42^3+U42^3+V42^3</f>
        <v>0</v>
      </c>
      <c r="W44" s="128">
        <f>W27^3+X27^3+Y27^3+Z27^3+W28^3+X28^3+Y28^3+Z28^3+W29^3+X29^3+Y29^3+Z29^3+W30^3+X30^3+Y30^3+Z30^3</f>
        <v>0</v>
      </c>
      <c r="X44" s="128">
        <f>W31^3+X31^3+Y31^3+Z31^3+W32^3+X32^3+Y32^3+Z32^3+W33^3+X33^3+Y33^3+Z33^3+W34^3+X34^3+Y34^3+Z34^3</f>
        <v>0</v>
      </c>
      <c r="Y44" s="128">
        <f>W35^3+X35^3+Y35^3+Z35^3+W36^3+X36^3+Y36^3+Z36^3+W37^3+X37^3+Y37^3+Z37^3+W38^3+X38^3+Y38^3+Z38^3</f>
        <v>0</v>
      </c>
      <c r="Z44" s="128">
        <f>W39^3+X39^3+Y39^3+Z39^3+W40^3+X40^3+Y40^3+Z40^3+W41^3+X41^3+Y41^3+Z41^3+W42^3+X42^3+Y42^3+Z42^3</f>
        <v>0</v>
      </c>
      <c r="AA44" s="128">
        <f>K42^3+L41^3+M40^3+N39^3+O38^3+P37^3+Q36^3+R35^3+S34^3+T33^3+U32^3+V31^3+W30^3+X29^3+Y28^3+Z27^3</f>
        <v>0</v>
      </c>
      <c r="AB44" s="170">
        <f>K34^3+L33^3+M32^3+N31^3+O30^3+P29^3+Q28^3+R27^3+S42^3+T41^3+U40^3+V39^3+W38^3+X37^3+Y36^3+Z35^3</f>
        <v>0</v>
      </c>
      <c r="AC44" s="32"/>
      <c r="AD44" s="131"/>
      <c r="AE44" s="131"/>
      <c r="AF44" s="131"/>
      <c r="AG44" s="131"/>
      <c r="AH44" s="131"/>
      <c r="AI44" s="131"/>
      <c r="AJ44" s="131"/>
      <c r="AK44" s="131"/>
      <c r="AL44" s="131"/>
      <c r="AM44" s="131"/>
      <c r="AN44" s="131"/>
      <c r="AO44" s="131"/>
      <c r="AP44" s="131"/>
      <c r="AQ44" s="131"/>
      <c r="AR44" s="131"/>
      <c r="AS44" s="131"/>
      <c r="AT44" s="32"/>
      <c r="AU44" s="115"/>
      <c r="AW44" s="109"/>
      <c r="AX44" s="58"/>
      <c r="AY44" s="127">
        <f>AY27^3+AZ27^3+BA27^3+BB27^3+AY28^3+AZ28^3+BA28^3+BB28^3+AY29^3+AZ29^3+BA29^3+BB29^3+AY30^3+AZ30^3+BA30^3+BB30^3</f>
        <v>0</v>
      </c>
      <c r="AZ44" s="128">
        <f>AY31^3+AZ31^3+BA31^3+BB31^3+AY32^3+AZ32^3+BA32^3+BB32^3+AY33^3+AZ33^3+BA33^3+BB33^3+AY34^3+AZ34^3+BA34^3+BB34^3</f>
        <v>0</v>
      </c>
      <c r="BA44" s="128">
        <f>AY35^3+AZ35^3+BA35^3+BB35^3+AY36^3+AZ36^3+BA36^3+BB36^3+AY37^3+AZ37^3+BA37^3+BB37^3+AY38^3+AZ38^3+BA38^3+BB38^3</f>
        <v>0</v>
      </c>
      <c r="BB44" s="128">
        <f>AY39^3+AZ39^3+BA39^3+BB39^3+AY40^3+AZ40^3+BA40^3+BB40^3+AY41^3+AZ41^3+BA41^3+BB41^3+AY42^3+AZ42^3+BA42^3+BB42^3</f>
        <v>0</v>
      </c>
      <c r="BC44" s="128">
        <f>BC27^3+BD27^3+BE27^3+BF27^3+BC28^3+BD28^3+BE28^3+BF28^3+BC29^3+BD29^3+BE29^3+BF29^3+BC30^3+BD30^3+BE30^3+BF30^3</f>
        <v>0</v>
      </c>
      <c r="BD44" s="128">
        <f>BC31^3+BD31^3+BE31^3+BF31^3+BC32^3+BD32^3+BE32^3+BF32^3+BC33^3+BD33^3+BE33^3+BF33^3+BC34^3+BD34^3+BE34^3+BF34^3</f>
        <v>0</v>
      </c>
      <c r="BE44" s="128">
        <f>BC35^3+BD35^3+BE35^3+BF35^3+BC36^3+BD36^3+BE36^3+BF36^3+BC37^3+BD37^3+BE37^3+BF37^3+BC38^3+BD38^3+BE38^3+BF38^3</f>
        <v>0</v>
      </c>
      <c r="BF44" s="128">
        <f>BC39^3+BD39^3+BE39^3+BF39^3+BC40^3+BD40^3+BE40^3+BF40^3+BC41^3+BD41^3+BE41^3+BF41^3+BC42^3+BD42^3+BE42^3+BF42^3</f>
        <v>0</v>
      </c>
      <c r="BG44" s="128">
        <f>BG27^3+BH27^3+BI27^3+BJ27^3+BG28^3+BH28^3+BI28^3+BJ28^3+BG29^3+BH29^3+BI29^3+BJ29^3+BG30^3+BH30^3+BI30^3+BJ30^3</f>
        <v>0</v>
      </c>
      <c r="BH44" s="128">
        <f>BG31^3+BH31^3+BI31^3+BJ31^3+BG32^3+BH32^3+BI32^3+BJ32^3+BG33^3+BH33^3+BI33^3+BJ33^3+BG34^3+BH34^3+BI34^3+BJ34^3</f>
        <v>0</v>
      </c>
      <c r="BI44" s="128">
        <f>BG35^3+BH35^3+BI35^3+BJ35^3+BG36^3+BH36^3+BI36^3+BJ36^3+BG37^3+BH37^3+BI37^3+BJ37^3+BG38^3+BH38^3+BI38^3+BJ38^3</f>
        <v>0</v>
      </c>
      <c r="BJ44" s="128">
        <f>BG39^3+BH39^3+BI39^3+BJ39^3+BG40^3+BH40^3+BI40^3+BJ40^3+BG41^3+BH41^3+BI41^3+BJ41^3+BG42^3+BH42^3+BI42^3+BJ42^3</f>
        <v>0</v>
      </c>
      <c r="BK44" s="128">
        <f>BK27^3+BL27^3+BM27^3+BN27^3+BK28^3+BL28^3+BM28^3+BN28^3+BK29^3+BL29^3+BM29^3+BN29^3+BK30^3+BL30^3+BM30^3+BN30^3</f>
        <v>0</v>
      </c>
      <c r="BL44" s="128">
        <f>BK31^3+BL31^3+BM31^3+BN31^3+BK32^3+BL32^3+BM32^3+BN32^3+BK33^3+BL33^3+BM33^3+BN33^3+BK34^3+BL34^3+BM34^3+BN34^3</f>
        <v>0</v>
      </c>
      <c r="BM44" s="128">
        <f>BK35^3+BL35^3+BM35^3+BN35^3+BK36^3+BL36^3+BM36^3+BN36^3+BK37^3+BL37^3+BM37^3+BN37^3+BK38^3+BL38^3+BM38^3+BN38^3</f>
        <v>0</v>
      </c>
      <c r="BN44" s="128">
        <f>BK39^3+BL39^3+BM39^3+BN39^3+BK40^3+BL40^3+BM40^3+BN40^3+BK41^3+BL41^3+BM41^3+BN41^3+BK42^3+BL42^3+BM42^3+BN42^3</f>
        <v>0</v>
      </c>
      <c r="BO44" s="128">
        <f>AY42^3+AZ41^3+BA40^3+BB39^3+BC38^3+BD37^3+BE36^3+BF35^3+BG34^3+BH33^3+BI32^3+BJ31^3+BK30^3+BL29^3+BM28^3+BN27^3</f>
        <v>0</v>
      </c>
      <c r="BP44" s="170">
        <f>AY34^3+AZ33^3+BA32^3+BB31^3+BC30^3+BD29^3+BE28^3+BF27^3+BG42^3+BH41^3+BI40^3+BJ39^3+BK38^3+BL37^3+BM36^3+BN35^3</f>
        <v>0</v>
      </c>
      <c r="BQ44" s="32"/>
      <c r="BR44" s="131"/>
      <c r="BS44" s="131"/>
      <c r="BT44" s="131"/>
      <c r="BU44" s="131"/>
      <c r="BV44" s="131"/>
      <c r="BW44" s="131"/>
      <c r="BX44" s="131"/>
      <c r="BY44" s="131"/>
      <c r="BZ44" s="131"/>
      <c r="CA44" s="131"/>
      <c r="CB44" s="131"/>
      <c r="CC44" s="131"/>
      <c r="CD44" s="131"/>
      <c r="CE44" s="131"/>
      <c r="CF44" s="131"/>
      <c r="CG44" s="131"/>
      <c r="CH44" s="32"/>
      <c r="CI44" s="115"/>
      <c r="CJ44" s="144"/>
      <c r="CK44" s="109"/>
      <c r="CL44" s="58"/>
      <c r="CM44" s="127">
        <f>CM27^3+CN27^3+CO27^3+CP27^3+CM28^3+CN28^3+CO28^3+CP28^3+CM29^3+CN29^3+CO29^3+CP29^3+CM30^3+CN30^3+CO30^3+CP30^3</f>
        <v>0</v>
      </c>
      <c r="CN44" s="128">
        <f>CM31^3+CN31^3+CO31^3+CP31^3+CM32^3+CN32^3+CO32^3+CP32^3+CM33^3+CN33^3+CO33^3+CP33^3+CM34^3+CN34^3+CO34^3+CP34^3</f>
        <v>0</v>
      </c>
      <c r="CO44" s="128">
        <f>CM35^3+CN35^3+CO35^3+CP35^3+CM36^3+CN36^3+CO36^3+CP36^3+CM37^3+CN37^3+CO37^3+CP37^3+CM38^3+CN38^3+CO38^3+CP38^3</f>
        <v>0</v>
      </c>
      <c r="CP44" s="128">
        <f>CM39^3+CN39^3+CO39^3+CP39^3+CM40^3+CN40^3+CO40^3+CP40^3+CM41^3+CN41^3+CO41^3+CP41^3+CM42^3+CN42^3+CO42^3+CP42^3</f>
        <v>0</v>
      </c>
      <c r="CQ44" s="128">
        <f>CQ27^3+CR27^3+CS27^3+CT27^3+CQ28^3+CR28^3+CS28^3+CT28^3+CQ29^3+CR29^3+CS29^3+CT29^3+CQ30^3+CR30^3+CS30^3+CT30^3</f>
        <v>0</v>
      </c>
      <c r="CR44" s="128">
        <f>CQ31^3+CR31^3+CS31^3+CT31^3+CQ32^3+CR32^3+CS32^3+CT32^3+CQ33^3+CR33^3+CS33^3+CT33^3+CQ34^3+CR34^3+CS34^3+CT34^3</f>
        <v>0</v>
      </c>
      <c r="CS44" s="128">
        <f>CQ35^3+CR35^3+CS35^3+CT35^3+CQ36^3+CR36^3+CS36^3+CT36^3+CQ37^3+CR37^3+CS37^3+CT37^3+CQ38^3+CR38^3+CS38^3+CT38^3</f>
        <v>0</v>
      </c>
      <c r="CT44" s="128">
        <f>CQ39^3+CR39^3+CS39^3+CT39^3+CQ40^3+CR40^3+CS40^3+CT40^3+CQ41^3+CR41^3+CS41^3+CT41^3+CQ42^3+CR42^3+CS42^3+CT42^3</f>
        <v>0</v>
      </c>
      <c r="CU44" s="128">
        <f>CU27^3+CV27^3+CW27^3+CX27^3+CU28^3+CV28^3+CW28^3+CX28^3+CU29^3+CV29^3+CW29^3+CX29^3+CU30^3+CV30^3+CW30^3+CX30^3</f>
        <v>0</v>
      </c>
      <c r="CV44" s="128">
        <f>CU31^3+CV31^3+CW31^3+CX31^3+CU32^3+CV32^3+CW32^3+CX32^3+CU33^3+CV33^3+CW33^3+CX33^3+CU34^3+CV34^3+CW34^3+CX34^3</f>
        <v>0</v>
      </c>
      <c r="CW44" s="128">
        <f>CU35^3+CV35^3+CW35^3+CX35^3+CU36^3+CV36^3+CW36^3+CX36^3+CU37^3+CV37^3+CW37^3+CX37^3+CU38^3+CV38^3+CW38^3+CX38^3</f>
        <v>0</v>
      </c>
      <c r="CX44" s="128">
        <f>CU39^3+CV39^3+CW39^3+CX39^3+CU40^3+CV40^3+CW40^3+CX40^3+CU41^3+CV41^3+CW41^3+CX41^3+CU42^3+CV42^3+CW42^3+CX42^3</f>
        <v>0</v>
      </c>
      <c r="CY44" s="128">
        <f>CY27^3+CZ27^3+DA27^3+DB27^3+CY28^3+CZ28^3+DA28^3+DB28^3+CY29^3+CZ29^3+DA29^3+DB29^3+CY30^3+CZ30^3+DA30^3+DB30^3</f>
        <v>0</v>
      </c>
      <c r="CZ44" s="128">
        <f>CY31^3+CZ31^3+DA31^3+DB31^3+CY32^3+CZ32^3+DA32^3+DB32^3+CY33^3+CZ33^3+DA33^3+DB33^3+CY34^3+CZ34^3+DA34^3+DB34^3</f>
        <v>0</v>
      </c>
      <c r="DA44" s="128">
        <f>CY35^3+CZ35^3+DA35^3+DB35^3+CY36^3+CZ36^3+DA36^3+DB36^3+CY37^3+CZ37^3+DA37^3+DB37^3+CY38^3+CZ38^3+DA38^3+DB38^3</f>
        <v>0</v>
      </c>
      <c r="DB44" s="128">
        <f>CY39^3+CZ39^3+DA39^3+DB39^3+CY40^3+CZ40^3+DA40^3+DB40^3+CY41^3+CZ41^3+DA41^3+DB41^3+CY42^3+CZ42^3+DA42^3+DB42^3</f>
        <v>0</v>
      </c>
      <c r="DC44" s="128">
        <f>CM42^3+CN41^3+CO40^3+CP39^3+CQ38^3+CR37^3+CS36^3+CT35^3+CU34^3+CV33^3+CW32^3+CX31^3+CY30^3+CZ29^3+DA28^3+DB27^3</f>
        <v>0</v>
      </c>
      <c r="DD44" s="170">
        <f>CM34^3+CN33^3+CO32^3+CP31^3+CQ30^3+CR29^3+CS28^3+CT27^3+CU42^3+CV41^3+CW40^3+CX39^3+CY38^3+CZ37^3+DA36^3+DB35^3</f>
        <v>0</v>
      </c>
      <c r="DE44" s="32"/>
      <c r="DF44" s="131"/>
      <c r="DG44" s="131"/>
      <c r="DH44" s="131"/>
      <c r="DI44" s="131"/>
      <c r="DJ44" s="131"/>
      <c r="DK44" s="131"/>
      <c r="DL44" s="131"/>
      <c r="DM44" s="131"/>
      <c r="DN44" s="131"/>
      <c r="DO44" s="131"/>
      <c r="DP44" s="131"/>
      <c r="DQ44" s="131"/>
      <c r="DR44" s="131"/>
      <c r="DS44" s="131"/>
      <c r="DT44" s="131"/>
      <c r="DU44" s="131"/>
      <c r="DV44" s="32"/>
      <c r="DW44" s="115"/>
      <c r="DY44" s="109"/>
      <c r="DZ44" s="58"/>
      <c r="EA44" s="127">
        <f>EA27^3+EB27^3+EC27^3+ED27^3+EA28^3+EB28^3+EC28^3+ED28^3+EA29^3+EB29^3+EC29^3+ED29^3+EA30^3+EB30^3+EC30^3+ED30^3</f>
        <v>0</v>
      </c>
      <c r="EB44" s="128">
        <f>EA31^3+EB31^3+EC31^3+ED31^3+EA32^3+EB32^3+EC32^3+ED32^3+EA33^3+EB33^3+EC33^3+ED33^3+EA34^3+EB34^3+EC34^3+ED34^3</f>
        <v>0</v>
      </c>
      <c r="EC44" s="128">
        <f>EA35^3+EB35^3+EC35^3+ED35^3+EA36^3+EB36^3+EC36^3+ED36^3+EA37^3+EB37^3+EC37^3+ED37^3+EA38^3+EB38^3+EC38^3+ED38^3</f>
        <v>0</v>
      </c>
      <c r="ED44" s="128">
        <f>EA39^3+EB39^3+EC39^3+ED39^3+EA40^3+EB40^3+EC40^3+ED40^3+EA41^3+EB41^3+EC41^3+ED41^3+EA42^3+EB42^3+EC42^3+ED42^3</f>
        <v>0</v>
      </c>
      <c r="EE44" s="128">
        <f>EE27^3+EF27^3+EG27^3+EH27^3+EE28^3+EF28^3+EG28^3+EH28^3+EE29^3+EF29^3+EG29^3+EH29^3+EE30^3+EF30^3+EG30^3+EH30^3</f>
        <v>0</v>
      </c>
      <c r="EF44" s="128">
        <f>EE31^3+EF31^3+EG31^3+EH31^3+EE32^3+EF32^3+EG32^3+EH32^3+EE33^3+EF33^3+EG33^3+EH33^3+EE34^3+EF34^3+EG34^3+EH34^3</f>
        <v>0</v>
      </c>
      <c r="EG44" s="128">
        <f>EE35^3+EF35^3+EG35^3+EH35^3+EE36^3+EF36^3+EG36^3+EH36^3+EE37^3+EF37^3+EG37^3+EH37^3+EE38^3+EF38^3+EG38^3+EH38^3</f>
        <v>0</v>
      </c>
      <c r="EH44" s="128">
        <f>EE39^3+EF39^3+EG39^3+EH39^3+EE40^3+EF40^3+EG40^3+EH40^3+EE41^3+EF41^3+EG41^3+EH41^3+EE42^3+EF42^3+EG42^3+EH42^3</f>
        <v>0</v>
      </c>
      <c r="EI44" s="128">
        <f>EI27^3+EJ27^3+EK27^3+EL27^3+EI28^3+EJ28^3+EK28^3+EL28^3+EI29^3+EJ29^3+EK29^3+EL29^3+EI30^3+EJ30^3+EK30^3+EL30^3</f>
        <v>0</v>
      </c>
      <c r="EJ44" s="128">
        <f>EI31^3+EJ31^3+EK31^3+EL31^3+EI32^3+EJ32^3+EK32^3+EL32^3+EI33^3+EJ33^3+EK33^3+EL33^3+EI34^3+EJ34^3+EK34^3+EL34^3</f>
        <v>0</v>
      </c>
      <c r="EK44" s="128">
        <f>EI35^3+EJ35^3+EK35^3+EL35^3+EI36^3+EJ36^3+EK36^3+EL36^3+EI37^3+EJ37^3+EK37^3+EL37^3+EI38^3+EJ38^3+EK38^3+EL38^3</f>
        <v>0</v>
      </c>
      <c r="EL44" s="128">
        <f>EI39^3+EJ39^3+EK39^3+EL39^3+EI40^3+EJ40^3+EK40^3+EL40^3+EI41^3+EJ41^3+EK41^3+EL41^3+EI42^3+EJ42^3+EK42^3+EL42^3</f>
        <v>0</v>
      </c>
      <c r="EM44" s="128">
        <f>EM27^3+EN27^3+EO27^3+EP27^3+EM28^3+EN28^3+EO28^3+EP28^3+EM29^3+EN29^3+EO29^3+EP29^3+EM30^3+EN30^3+EO30^3+EP30^3</f>
        <v>0</v>
      </c>
      <c r="EN44" s="128">
        <f>EM31^3+EN31^3+EO31^3+EP31^3+EM32^3+EN32^3+EO32^3+EP32^3+EM33^3+EN33^3+EO33^3+EP33^3+EM34^3+EN34^3+EO34^3+EP34^3</f>
        <v>0</v>
      </c>
      <c r="EO44" s="128">
        <f>EM35^3+EN35^3+EO35^3+EP35^3+EM36^3+EN36^3+EO36^3+EP36^3+EM37^3+EN37^3+EO37^3+EP37^3+EM38^3+EN38^3+EO38^3+EP38^3</f>
        <v>0</v>
      </c>
      <c r="EP44" s="128">
        <f>EM39^3+EN39^3+EO39^3+EP39^3+EM40^3+EN40^3+EO40^3+EP40^3+EM41^3+EN41^3+EO41^3+EP41^3+EM42^3+EN42^3+EO42^3+EP42^3</f>
        <v>0</v>
      </c>
      <c r="EQ44" s="128">
        <f>EA42^3+EB41^3+EC40^3+ED39^3+EE38^3+EF37^3+EG36^3+EH35^3+EI34^3+EJ33^3+EK32^3+EL31^3+EM30^3+EN29^3+EO28^3+EP27^3</f>
        <v>0</v>
      </c>
      <c r="ER44" s="170">
        <f>EA34^3+EB33^3+EC32^3+ED31^3+EE30^3+EF29^3+EG28^3+EH27^3+EI42^3+EJ41^3+EK40^3+EL39^3+EM38^3+EN37^3+EO36^3+EP35^3</f>
        <v>0</v>
      </c>
      <c r="ES44" s="32"/>
      <c r="ET44" s="131"/>
      <c r="EU44" s="131"/>
      <c r="EV44" s="131"/>
      <c r="EW44" s="131"/>
      <c r="EX44" s="131"/>
      <c r="EY44" s="131"/>
      <c r="EZ44" s="131"/>
      <c r="FA44" s="131"/>
      <c r="FB44" s="131"/>
      <c r="FC44" s="131"/>
      <c r="FD44" s="131"/>
      <c r="FE44" s="131"/>
      <c r="FF44" s="131"/>
      <c r="FG44" s="131"/>
      <c r="FH44" s="131"/>
      <c r="FI44" s="131"/>
      <c r="FJ44" s="32"/>
      <c r="FK44" s="115"/>
    </row>
    <row r="45" spans="1:167" ht="13.5" thickBot="1" x14ac:dyDescent="0.25">
      <c r="A45" s="32"/>
      <c r="B45" s="32"/>
      <c r="C45" s="32"/>
      <c r="D45" s="106" t="s">
        <v>125</v>
      </c>
      <c r="E45" s="107" t="s">
        <v>207</v>
      </c>
      <c r="F45" s="108">
        <f>B4+(31*B6)</f>
        <v>32</v>
      </c>
      <c r="G45" s="104"/>
      <c r="H45" s="43"/>
      <c r="I45" s="109"/>
      <c r="J45" s="58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137"/>
      <c r="AB45" s="137"/>
      <c r="AC45" s="32" t="s">
        <v>0</v>
      </c>
      <c r="AD45" s="135"/>
      <c r="AE45" s="135"/>
      <c r="AF45" s="135"/>
      <c r="AG45" s="135"/>
      <c r="AH45" s="135"/>
      <c r="AI45" s="135"/>
      <c r="AJ45" s="135"/>
      <c r="AK45" s="135"/>
      <c r="AL45" s="135"/>
      <c r="AM45" s="135"/>
      <c r="AN45" s="135"/>
      <c r="AO45" s="135"/>
      <c r="AP45" s="135"/>
      <c r="AQ45" s="135"/>
      <c r="AR45" s="135"/>
      <c r="AS45" s="135"/>
      <c r="AT45" s="32"/>
      <c r="AU45" s="115"/>
      <c r="AW45" s="109"/>
      <c r="AX45" s="58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  <c r="BN45" s="46"/>
      <c r="BO45" s="137"/>
      <c r="BP45" s="137"/>
      <c r="BQ45" s="32" t="s">
        <v>0</v>
      </c>
      <c r="BR45" s="135"/>
      <c r="BS45" s="135"/>
      <c r="BT45" s="135"/>
      <c r="BU45" s="135"/>
      <c r="BV45" s="135"/>
      <c r="BW45" s="135"/>
      <c r="BX45" s="135"/>
      <c r="BY45" s="135"/>
      <c r="BZ45" s="135"/>
      <c r="CA45" s="135"/>
      <c r="CB45" s="135"/>
      <c r="CC45" s="135"/>
      <c r="CD45" s="135"/>
      <c r="CE45" s="135"/>
      <c r="CF45" s="135"/>
      <c r="CG45" s="135"/>
      <c r="CH45" s="32"/>
      <c r="CI45" s="115"/>
      <c r="CJ45" s="144"/>
      <c r="CK45" s="109"/>
      <c r="CL45" s="58"/>
      <c r="CM45" s="46"/>
      <c r="CN45" s="46"/>
      <c r="CO45" s="46"/>
      <c r="CP45" s="46"/>
      <c r="CQ45" s="46"/>
      <c r="CR45" s="46"/>
      <c r="CS45" s="46"/>
      <c r="CT45" s="46"/>
      <c r="CU45" s="46"/>
      <c r="CV45" s="46"/>
      <c r="CW45" s="46"/>
      <c r="CX45" s="46"/>
      <c r="CY45" s="46"/>
      <c r="CZ45" s="46"/>
      <c r="DA45" s="46"/>
      <c r="DB45" s="46"/>
      <c r="DC45" s="137"/>
      <c r="DD45" s="137"/>
      <c r="DE45" s="32" t="s">
        <v>0</v>
      </c>
      <c r="DF45" s="135"/>
      <c r="DG45" s="135"/>
      <c r="DH45" s="135"/>
      <c r="DI45" s="135"/>
      <c r="DJ45" s="135"/>
      <c r="DK45" s="135"/>
      <c r="DL45" s="135"/>
      <c r="DM45" s="135"/>
      <c r="DN45" s="135"/>
      <c r="DO45" s="135"/>
      <c r="DP45" s="135"/>
      <c r="DQ45" s="135"/>
      <c r="DR45" s="135"/>
      <c r="DS45" s="135"/>
      <c r="DT45" s="135"/>
      <c r="DU45" s="135"/>
      <c r="DV45" s="32"/>
      <c r="DW45" s="115"/>
      <c r="DY45" s="109"/>
      <c r="DZ45" s="58"/>
      <c r="EA45" s="46"/>
      <c r="EB45" s="46"/>
      <c r="EC45" s="46"/>
      <c r="ED45" s="46"/>
      <c r="EE45" s="46"/>
      <c r="EF45" s="46"/>
      <c r="EG45" s="46"/>
      <c r="EH45" s="46"/>
      <c r="EI45" s="46"/>
      <c r="EJ45" s="46"/>
      <c r="EK45" s="46"/>
      <c r="EL45" s="46"/>
      <c r="EM45" s="46"/>
      <c r="EN45" s="46"/>
      <c r="EO45" s="46"/>
      <c r="EP45" s="46"/>
      <c r="EQ45" s="137"/>
      <c r="ER45" s="137"/>
      <c r="ES45" s="32" t="s">
        <v>0</v>
      </c>
      <c r="ET45" s="135"/>
      <c r="EU45" s="135"/>
      <c r="EV45" s="135"/>
      <c r="EW45" s="135"/>
      <c r="EX45" s="135"/>
      <c r="EY45" s="135"/>
      <c r="EZ45" s="135"/>
      <c r="FA45" s="135"/>
      <c r="FB45" s="135"/>
      <c r="FC45" s="135"/>
      <c r="FD45" s="135"/>
      <c r="FE45" s="135"/>
      <c r="FF45" s="135"/>
      <c r="FG45" s="135"/>
      <c r="FH45" s="135"/>
      <c r="FI45" s="135"/>
      <c r="FJ45" s="32"/>
      <c r="FK45" s="115"/>
    </row>
    <row r="46" spans="1:167" ht="14.25" thickTop="1" thickBot="1" x14ac:dyDescent="0.25">
      <c r="A46" s="32"/>
      <c r="B46" s="32"/>
      <c r="C46" s="32"/>
      <c r="D46" s="106" t="s">
        <v>152</v>
      </c>
      <c r="E46" s="107" t="s">
        <v>207</v>
      </c>
      <c r="F46" s="108">
        <f>B4+(32*B6)</f>
        <v>33</v>
      </c>
      <c r="G46" s="104"/>
      <c r="H46" s="43"/>
      <c r="I46" s="138"/>
      <c r="J46" s="142"/>
      <c r="K46" s="143"/>
      <c r="L46" s="143"/>
      <c r="M46" s="143"/>
      <c r="N46" s="143"/>
      <c r="O46" s="143"/>
      <c r="P46" s="143"/>
      <c r="Q46" s="143"/>
      <c r="R46" s="143"/>
      <c r="S46" s="143"/>
      <c r="T46" s="143"/>
      <c r="U46" s="143"/>
      <c r="V46" s="143"/>
      <c r="W46" s="143"/>
      <c r="X46" s="143"/>
      <c r="Y46" s="143"/>
      <c r="Z46" s="143"/>
      <c r="AA46" s="143"/>
      <c r="AB46" s="143"/>
      <c r="AC46" s="143"/>
      <c r="AD46" s="140"/>
      <c r="AE46" s="140"/>
      <c r="AF46" s="140"/>
      <c r="AG46" s="140"/>
      <c r="AH46" s="140"/>
      <c r="AI46" s="140"/>
      <c r="AJ46" s="140"/>
      <c r="AK46" s="140"/>
      <c r="AL46" s="140"/>
      <c r="AM46" s="140"/>
      <c r="AN46" s="140"/>
      <c r="AO46" s="140"/>
      <c r="AP46" s="140"/>
      <c r="AQ46" s="140"/>
      <c r="AR46" s="140"/>
      <c r="AS46" s="140"/>
      <c r="AT46" s="139"/>
      <c r="AU46" s="141" t="s">
        <v>0</v>
      </c>
      <c r="AW46" s="138"/>
      <c r="AX46" s="142"/>
      <c r="AY46" s="143"/>
      <c r="AZ46" s="143"/>
      <c r="BA46" s="143"/>
      <c r="BB46" s="143"/>
      <c r="BC46" s="143"/>
      <c r="BD46" s="143"/>
      <c r="BE46" s="143"/>
      <c r="BF46" s="143"/>
      <c r="BG46" s="143"/>
      <c r="BH46" s="143"/>
      <c r="BI46" s="143"/>
      <c r="BJ46" s="143"/>
      <c r="BK46" s="143"/>
      <c r="BL46" s="143"/>
      <c r="BM46" s="143"/>
      <c r="BN46" s="143"/>
      <c r="BO46" s="143"/>
      <c r="BP46" s="143"/>
      <c r="BQ46" s="143"/>
      <c r="BR46" s="140"/>
      <c r="BS46" s="140"/>
      <c r="BT46" s="140"/>
      <c r="BU46" s="140"/>
      <c r="BV46" s="140"/>
      <c r="BW46" s="140"/>
      <c r="BX46" s="140"/>
      <c r="BY46" s="140"/>
      <c r="BZ46" s="140"/>
      <c r="CA46" s="140"/>
      <c r="CB46" s="140"/>
      <c r="CC46" s="140"/>
      <c r="CD46" s="140"/>
      <c r="CE46" s="140"/>
      <c r="CF46" s="140"/>
      <c r="CG46" s="140"/>
      <c r="CH46" s="139"/>
      <c r="CI46" s="141" t="s">
        <v>0</v>
      </c>
      <c r="CJ46" s="144"/>
      <c r="CK46" s="138"/>
      <c r="CL46" s="142"/>
      <c r="CM46" s="143"/>
      <c r="CN46" s="143"/>
      <c r="CO46" s="143"/>
      <c r="CP46" s="143"/>
      <c r="CQ46" s="143"/>
      <c r="CR46" s="143"/>
      <c r="CS46" s="143"/>
      <c r="CT46" s="143"/>
      <c r="CU46" s="143"/>
      <c r="CV46" s="143"/>
      <c r="CW46" s="143"/>
      <c r="CX46" s="143"/>
      <c r="CY46" s="143"/>
      <c r="CZ46" s="143"/>
      <c r="DA46" s="143"/>
      <c r="DB46" s="143"/>
      <c r="DC46" s="143"/>
      <c r="DD46" s="143"/>
      <c r="DE46" s="143"/>
      <c r="DF46" s="140"/>
      <c r="DG46" s="140"/>
      <c r="DH46" s="140"/>
      <c r="DI46" s="140"/>
      <c r="DJ46" s="140"/>
      <c r="DK46" s="140"/>
      <c r="DL46" s="140"/>
      <c r="DM46" s="140"/>
      <c r="DN46" s="140"/>
      <c r="DO46" s="140"/>
      <c r="DP46" s="140"/>
      <c r="DQ46" s="140"/>
      <c r="DR46" s="140"/>
      <c r="DS46" s="140"/>
      <c r="DT46" s="140"/>
      <c r="DU46" s="140"/>
      <c r="DV46" s="139"/>
      <c r="DW46" s="141" t="s">
        <v>0</v>
      </c>
      <c r="DY46" s="138"/>
      <c r="DZ46" s="142"/>
      <c r="EA46" s="143"/>
      <c r="EB46" s="143"/>
      <c r="EC46" s="143"/>
      <c r="ED46" s="143"/>
      <c r="EE46" s="143"/>
      <c r="EF46" s="143"/>
      <c r="EG46" s="143"/>
      <c r="EH46" s="143"/>
      <c r="EI46" s="143"/>
      <c r="EJ46" s="143"/>
      <c r="EK46" s="143"/>
      <c r="EL46" s="143"/>
      <c r="EM46" s="143"/>
      <c r="EN46" s="143"/>
      <c r="EO46" s="143"/>
      <c r="EP46" s="143"/>
      <c r="EQ46" s="143"/>
      <c r="ER46" s="143"/>
      <c r="ES46" s="143"/>
      <c r="ET46" s="140"/>
      <c r="EU46" s="140"/>
      <c r="EV46" s="140"/>
      <c r="EW46" s="140"/>
      <c r="EX46" s="140"/>
      <c r="EY46" s="140"/>
      <c r="EZ46" s="140"/>
      <c r="FA46" s="140"/>
      <c r="FB46" s="140"/>
      <c r="FC46" s="140"/>
      <c r="FD46" s="140"/>
      <c r="FE46" s="140"/>
      <c r="FF46" s="140"/>
      <c r="FG46" s="140"/>
      <c r="FH46" s="140"/>
      <c r="FI46" s="140"/>
      <c r="FJ46" s="139"/>
      <c r="FK46" s="141" t="s">
        <v>0</v>
      </c>
    </row>
    <row r="47" spans="1:167" ht="14.25" thickTop="1" thickBot="1" x14ac:dyDescent="0.25">
      <c r="A47" s="32"/>
      <c r="B47" s="32"/>
      <c r="C47" s="32"/>
      <c r="D47" s="106" t="s">
        <v>58</v>
      </c>
      <c r="E47" s="107" t="s">
        <v>207</v>
      </c>
      <c r="F47" s="108">
        <f>B4+(33*B6)</f>
        <v>34</v>
      </c>
      <c r="G47" s="104"/>
      <c r="H47" s="43"/>
      <c r="T47" s="25" t="s">
        <v>0</v>
      </c>
      <c r="V47" s="25" t="s">
        <v>0</v>
      </c>
      <c r="W47" s="25" t="s">
        <v>0</v>
      </c>
      <c r="X47" s="25" t="s">
        <v>0</v>
      </c>
      <c r="Z47" s="25" t="s">
        <v>0</v>
      </c>
      <c r="BL47" s="25" t="s">
        <v>0</v>
      </c>
      <c r="CJ47" s="144"/>
      <c r="CZ47" s="25" t="s">
        <v>0</v>
      </c>
      <c r="EN47" s="25" t="s">
        <v>0</v>
      </c>
    </row>
    <row r="48" spans="1:167" ht="14.25" thickTop="1" thickBot="1" x14ac:dyDescent="0.25">
      <c r="A48" s="32"/>
      <c r="B48" s="32"/>
      <c r="C48" s="32"/>
      <c r="D48" s="106" t="s">
        <v>44</v>
      </c>
      <c r="E48" s="107" t="s">
        <v>207</v>
      </c>
      <c r="F48" s="108">
        <f>B4+(34*B6)</f>
        <v>35</v>
      </c>
      <c r="G48" s="104"/>
      <c r="H48" s="43"/>
      <c r="I48" s="38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40"/>
      <c r="AE48" s="40"/>
      <c r="AF48" s="40"/>
      <c r="AG48" s="40"/>
      <c r="AH48" s="40"/>
      <c r="AI48" s="40"/>
      <c r="AJ48" s="40"/>
      <c r="AK48" s="40"/>
      <c r="AL48" s="40"/>
      <c r="AM48" s="40"/>
      <c r="AN48" s="40"/>
      <c r="AO48" s="40"/>
      <c r="AP48" s="40"/>
      <c r="AQ48" s="40"/>
      <c r="AR48" s="40"/>
      <c r="AS48" s="40"/>
      <c r="AT48" s="39"/>
      <c r="AU48" s="41"/>
      <c r="AW48" s="38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  <c r="BN48" s="39"/>
      <c r="BO48" s="39"/>
      <c r="BP48" s="39"/>
      <c r="BQ48" s="39"/>
      <c r="BR48" s="40"/>
      <c r="BS48" s="40"/>
      <c r="BT48" s="40"/>
      <c r="BU48" s="40"/>
      <c r="BV48" s="40"/>
      <c r="BW48" s="40"/>
      <c r="BX48" s="40"/>
      <c r="BY48" s="40"/>
      <c r="BZ48" s="40"/>
      <c r="CA48" s="40"/>
      <c r="CB48" s="40"/>
      <c r="CC48" s="40"/>
      <c r="CD48" s="40"/>
      <c r="CE48" s="40"/>
      <c r="CF48" s="40"/>
      <c r="CG48" s="40"/>
      <c r="CH48" s="39"/>
      <c r="CI48" s="41"/>
      <c r="CJ48" s="144"/>
      <c r="CK48" s="38"/>
      <c r="CL48" s="39"/>
      <c r="CM48" s="39"/>
      <c r="CN48" s="39"/>
      <c r="CO48" s="39"/>
      <c r="CP48" s="39"/>
      <c r="CQ48" s="39"/>
      <c r="CR48" s="39"/>
      <c r="CS48" s="39"/>
      <c r="CT48" s="39"/>
      <c r="CU48" s="39"/>
      <c r="CV48" s="39"/>
      <c r="CW48" s="39"/>
      <c r="CX48" s="39"/>
      <c r="CY48" s="39"/>
      <c r="CZ48" s="39"/>
      <c r="DA48" s="39"/>
      <c r="DB48" s="39"/>
      <c r="DC48" s="39"/>
      <c r="DD48" s="39"/>
      <c r="DE48" s="39"/>
      <c r="DF48" s="40"/>
      <c r="DG48" s="40"/>
      <c r="DH48" s="40"/>
      <c r="DI48" s="40"/>
      <c r="DJ48" s="40"/>
      <c r="DK48" s="40"/>
      <c r="DL48" s="40"/>
      <c r="DM48" s="40"/>
      <c r="DN48" s="40"/>
      <c r="DO48" s="40"/>
      <c r="DP48" s="40"/>
      <c r="DQ48" s="40"/>
      <c r="DR48" s="40"/>
      <c r="DS48" s="40"/>
      <c r="DT48" s="40"/>
      <c r="DU48" s="40"/>
      <c r="DV48" s="39"/>
      <c r="DW48" s="41"/>
      <c r="DY48" s="38"/>
      <c r="DZ48" s="39"/>
      <c r="EA48" s="39"/>
      <c r="EB48" s="39"/>
      <c r="EC48" s="39"/>
      <c r="ED48" s="39"/>
      <c r="EE48" s="39"/>
      <c r="EF48" s="39"/>
      <c r="EG48" s="39"/>
      <c r="EH48" s="39"/>
      <c r="EI48" s="39"/>
      <c r="EJ48" s="39"/>
      <c r="EK48" s="39"/>
      <c r="EL48" s="39"/>
      <c r="EM48" s="39"/>
      <c r="EN48" s="39"/>
      <c r="EO48" s="39"/>
      <c r="EP48" s="39"/>
      <c r="EQ48" s="39"/>
      <c r="ER48" s="39"/>
      <c r="ES48" s="39"/>
      <c r="ET48" s="40"/>
      <c r="EU48" s="40"/>
      <c r="EV48" s="40"/>
      <c r="EW48" s="40"/>
      <c r="EX48" s="40"/>
      <c r="EY48" s="40"/>
      <c r="EZ48" s="40"/>
      <c r="FA48" s="40"/>
      <c r="FB48" s="40"/>
      <c r="FC48" s="40"/>
      <c r="FD48" s="40"/>
      <c r="FE48" s="40"/>
      <c r="FF48" s="40"/>
      <c r="FG48" s="40"/>
      <c r="FH48" s="40"/>
      <c r="FI48" s="40"/>
      <c r="FJ48" s="39"/>
      <c r="FK48" s="41"/>
    </row>
    <row r="49" spans="1:167" ht="13.5" thickBot="1" x14ac:dyDescent="0.25">
      <c r="A49" s="32"/>
      <c r="B49" s="32"/>
      <c r="C49" s="32"/>
      <c r="D49" s="106" t="s">
        <v>253</v>
      </c>
      <c r="E49" s="107" t="s">
        <v>207</v>
      </c>
      <c r="F49" s="108">
        <f>B4+(35*B6)</f>
        <v>36</v>
      </c>
      <c r="G49" s="104"/>
      <c r="H49" s="43"/>
      <c r="I49" s="44"/>
      <c r="J49" s="45" t="s">
        <v>2</v>
      </c>
      <c r="K49" s="46"/>
      <c r="L49" s="46"/>
      <c r="M49" s="46"/>
      <c r="N49" s="46"/>
      <c r="O49" s="46"/>
      <c r="P49" s="46"/>
      <c r="Q49" s="46"/>
      <c r="R49" s="46"/>
      <c r="S49" s="47" t="s">
        <v>832</v>
      </c>
      <c r="T49" s="46"/>
      <c r="U49" s="46"/>
      <c r="V49" s="46"/>
      <c r="W49" s="46"/>
      <c r="X49" s="46"/>
      <c r="Y49" s="46"/>
      <c r="Z49" s="46"/>
      <c r="AA49" s="46"/>
      <c r="AB49" s="46"/>
      <c r="AC49" s="46" t="s">
        <v>0</v>
      </c>
      <c r="AD49" s="48"/>
      <c r="AE49" s="48"/>
      <c r="AF49" s="48"/>
      <c r="AG49" s="48"/>
      <c r="AH49" s="48"/>
      <c r="AI49" s="48"/>
      <c r="AJ49" s="48"/>
      <c r="AK49" s="48"/>
      <c r="AL49" s="49" t="s">
        <v>292</v>
      </c>
      <c r="AM49" s="48"/>
      <c r="AN49" s="48"/>
      <c r="AO49" s="48"/>
      <c r="AP49" s="48"/>
      <c r="AQ49" s="48"/>
      <c r="AR49" s="48"/>
      <c r="AS49" s="48"/>
      <c r="AT49" s="50"/>
      <c r="AU49" s="51"/>
      <c r="AW49" s="44"/>
      <c r="AX49" s="45" t="s">
        <v>2</v>
      </c>
      <c r="AY49" s="46"/>
      <c r="AZ49" s="46"/>
      <c r="BA49" s="46"/>
      <c r="BB49" s="46"/>
      <c r="BC49" s="46"/>
      <c r="BD49" s="46"/>
      <c r="BE49" s="46"/>
      <c r="BF49" s="46"/>
      <c r="BG49" s="47" t="s">
        <v>895</v>
      </c>
      <c r="BH49" s="46"/>
      <c r="BI49" s="46"/>
      <c r="BJ49" s="46"/>
      <c r="BK49" s="46"/>
      <c r="BL49" s="46"/>
      <c r="BM49" s="46"/>
      <c r="BN49" s="46"/>
      <c r="BO49" s="46"/>
      <c r="BP49" s="46"/>
      <c r="BQ49" s="46" t="s">
        <v>0</v>
      </c>
      <c r="BR49" s="48"/>
      <c r="BS49" s="48"/>
      <c r="BT49" s="48"/>
      <c r="BU49" s="48"/>
      <c r="BV49" s="48"/>
      <c r="BW49" s="48"/>
      <c r="BX49" s="48"/>
      <c r="BY49" s="48"/>
      <c r="BZ49" s="49" t="s">
        <v>292</v>
      </c>
      <c r="CA49" s="48"/>
      <c r="CB49" s="48"/>
      <c r="CC49" s="48"/>
      <c r="CD49" s="48"/>
      <c r="CE49" s="48"/>
      <c r="CF49" s="48"/>
      <c r="CG49" s="48"/>
      <c r="CH49" s="50"/>
      <c r="CI49" s="51"/>
      <c r="CJ49" s="144"/>
      <c r="CK49" s="44"/>
      <c r="CL49" s="45" t="s">
        <v>2</v>
      </c>
      <c r="CM49" s="46"/>
      <c r="CN49" s="46"/>
      <c r="CO49" s="46"/>
      <c r="CP49" s="46"/>
      <c r="CQ49" s="46"/>
      <c r="CR49" s="46"/>
      <c r="CS49" s="46"/>
      <c r="CT49" s="46"/>
      <c r="CU49" s="47" t="s">
        <v>911</v>
      </c>
      <c r="CV49" s="46"/>
      <c r="CW49" s="46"/>
      <c r="CX49" s="46"/>
      <c r="CY49" s="46"/>
      <c r="CZ49" s="46"/>
      <c r="DA49" s="46"/>
      <c r="DB49" s="46"/>
      <c r="DC49" s="46"/>
      <c r="DD49" s="46"/>
      <c r="DE49" s="46" t="s">
        <v>0</v>
      </c>
      <c r="DF49" s="48"/>
      <c r="DG49" s="48"/>
      <c r="DH49" s="48"/>
      <c r="DI49" s="48"/>
      <c r="DJ49" s="48"/>
      <c r="DK49" s="48"/>
      <c r="DL49" s="48"/>
      <c r="DM49" s="48"/>
      <c r="DN49" s="49" t="s">
        <v>292</v>
      </c>
      <c r="DO49" s="48"/>
      <c r="DP49" s="48"/>
      <c r="DQ49" s="48"/>
      <c r="DR49" s="48"/>
      <c r="DS49" s="48"/>
      <c r="DT49" s="48"/>
      <c r="DU49" s="48"/>
      <c r="DV49" s="50"/>
      <c r="DW49" s="51"/>
      <c r="DY49" s="44"/>
      <c r="DZ49" s="45" t="s">
        <v>2</v>
      </c>
      <c r="EA49" s="46"/>
      <c r="EB49" s="46"/>
      <c r="EC49" s="46"/>
      <c r="ED49" s="46"/>
      <c r="EE49" s="46"/>
      <c r="EF49" s="46"/>
      <c r="EG49" s="46"/>
      <c r="EH49" s="46"/>
      <c r="EI49" s="47" t="s">
        <v>927</v>
      </c>
      <c r="EJ49" s="46"/>
      <c r="EK49" s="46"/>
      <c r="EL49" s="46"/>
      <c r="EM49" s="46"/>
      <c r="EN49" s="46"/>
      <c r="EO49" s="46"/>
      <c r="EP49" s="46"/>
      <c r="EQ49" s="46"/>
      <c r="ER49" s="46"/>
      <c r="ES49" s="46" t="s">
        <v>0</v>
      </c>
      <c r="ET49" s="48"/>
      <c r="EU49" s="48"/>
      <c r="EV49" s="48"/>
      <c r="EW49" s="48"/>
      <c r="EX49" s="48"/>
      <c r="EY49" s="48"/>
      <c r="EZ49" s="48"/>
      <c r="FA49" s="48"/>
      <c r="FB49" s="49" t="s">
        <v>292</v>
      </c>
      <c r="FC49" s="48"/>
      <c r="FD49" s="48"/>
      <c r="FE49" s="48"/>
      <c r="FF49" s="48"/>
      <c r="FG49" s="48"/>
      <c r="FH49" s="48"/>
      <c r="FI49" s="48"/>
      <c r="FJ49" s="50"/>
      <c r="FK49" s="51"/>
    </row>
    <row r="50" spans="1:167" x14ac:dyDescent="0.2">
      <c r="A50" s="32"/>
      <c r="B50" s="32"/>
      <c r="C50" s="32"/>
      <c r="D50" s="106" t="s">
        <v>165</v>
      </c>
      <c r="E50" s="107" t="s">
        <v>207</v>
      </c>
      <c r="F50" s="108">
        <f>B4+(36*B6)</f>
        <v>37</v>
      </c>
      <c r="G50" s="104"/>
      <c r="H50" s="43"/>
      <c r="I50" s="57"/>
      <c r="J50" s="58"/>
      <c r="K50" s="1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2"/>
      <c r="AA50" s="171">
        <f>K50^3+L50^3+M50^3+N50^3+O50^3+P50^3+Q50^3+R50^3+K51^3+L51^3+M51^3+N51^3+O51^3+P51^3+Q51^3+R51^3</f>
        <v>0</v>
      </c>
      <c r="AB50" s="167">
        <f>SUMSQ(K50:Z50)</f>
        <v>0</v>
      </c>
      <c r="AC50" s="61"/>
      <c r="AD50" s="68"/>
      <c r="AE50" s="69"/>
      <c r="AF50" s="69"/>
      <c r="AG50" s="69"/>
      <c r="AH50" s="70"/>
      <c r="AI50" s="70"/>
      <c r="AJ50" s="70"/>
      <c r="AK50" s="70"/>
      <c r="AL50" s="69"/>
      <c r="AM50" s="69"/>
      <c r="AN50" s="69"/>
      <c r="AO50" s="69"/>
      <c r="AP50" s="70"/>
      <c r="AQ50" s="70"/>
      <c r="AR50" s="70"/>
      <c r="AS50" s="71"/>
      <c r="AT50" s="66"/>
      <c r="AU50" s="51"/>
      <c r="AW50" s="57"/>
      <c r="AX50" s="58"/>
      <c r="AY50" s="1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2"/>
      <c r="BO50" s="171">
        <f>AY50^3+AZ50^3+BA50^3+BB50^3+BC50^3+BD50^3+BE50^3+BF50^3+AY51^3+AZ51^3+BA51^3+BB51^3+BC51^3+BD51^3+BE51^3+BF51^3</f>
        <v>0</v>
      </c>
      <c r="BP50" s="167">
        <f>SUMSQ(AY50:BN50)</f>
        <v>0</v>
      </c>
      <c r="BQ50" s="61"/>
      <c r="BR50" s="68"/>
      <c r="BS50" s="69"/>
      <c r="BT50" s="69"/>
      <c r="BU50" s="69"/>
      <c r="BV50" s="69"/>
      <c r="BW50" s="69"/>
      <c r="BX50" s="69"/>
      <c r="BY50" s="69"/>
      <c r="BZ50" s="70"/>
      <c r="CA50" s="70"/>
      <c r="CB50" s="70"/>
      <c r="CC50" s="70"/>
      <c r="CD50" s="70"/>
      <c r="CE50" s="70"/>
      <c r="CF50" s="70"/>
      <c r="CG50" s="71"/>
      <c r="CH50" s="66"/>
      <c r="CI50" s="51"/>
      <c r="CJ50" s="144"/>
      <c r="CK50" s="57"/>
      <c r="CL50" s="58"/>
      <c r="CM50" s="1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2"/>
      <c r="DC50" s="171">
        <f>CM50^3+CN50^3+CO50^3+CP50^3+CQ50^3+CR50^3+CS50^3+CT50^3+CM51^3+CN51^3+CO51^3+CP51^3+CQ51^3+CR51^3+CS51^3+CT51^3</f>
        <v>0</v>
      </c>
      <c r="DD50" s="167">
        <f>SUMSQ(CM50:DB50)</f>
        <v>0</v>
      </c>
      <c r="DE50" s="61"/>
      <c r="DF50" s="68"/>
      <c r="DG50" s="69"/>
      <c r="DH50" s="70"/>
      <c r="DI50" s="70"/>
      <c r="DJ50" s="69"/>
      <c r="DK50" s="69"/>
      <c r="DL50" s="70"/>
      <c r="DM50" s="70"/>
      <c r="DN50" s="69"/>
      <c r="DO50" s="69"/>
      <c r="DP50" s="70"/>
      <c r="DQ50" s="70"/>
      <c r="DR50" s="69"/>
      <c r="DS50" s="69"/>
      <c r="DT50" s="70"/>
      <c r="DU50" s="71"/>
      <c r="DV50" s="66"/>
      <c r="DW50" s="51"/>
      <c r="DY50" s="57"/>
      <c r="DZ50" s="58"/>
      <c r="EA50" s="1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2"/>
      <c r="EQ50" s="171">
        <f>EA50^3+EB50^3+EC50^3+ED50^3+EE50^3+EF50^3+EG50^3+EH50^3+EA51^3+EB51^3+EC51^3+ED51^3+EE51^3+EF51^3+EG51^3+EH51^3</f>
        <v>0</v>
      </c>
      <c r="ER50" s="167">
        <f>SUMSQ(EA50:EP50)</f>
        <v>0</v>
      </c>
      <c r="ES50" s="61"/>
      <c r="ET50" s="68"/>
      <c r="EU50" s="173"/>
      <c r="EV50" s="173"/>
      <c r="EW50" s="173"/>
      <c r="EX50" s="173"/>
      <c r="EY50" s="173"/>
      <c r="EZ50" s="173"/>
      <c r="FA50" s="70"/>
      <c r="FB50" s="69"/>
      <c r="FC50" s="173"/>
      <c r="FD50" s="173"/>
      <c r="FE50" s="173"/>
      <c r="FF50" s="173"/>
      <c r="FG50" s="173"/>
      <c r="FH50" s="173"/>
      <c r="FI50" s="71"/>
      <c r="FJ50" s="66"/>
      <c r="FK50" s="51"/>
    </row>
    <row r="51" spans="1:167" x14ac:dyDescent="0.2">
      <c r="A51" s="32"/>
      <c r="B51" s="32"/>
      <c r="C51" s="32"/>
      <c r="D51" s="106" t="s">
        <v>91</v>
      </c>
      <c r="E51" s="107" t="s">
        <v>207</v>
      </c>
      <c r="F51" s="108">
        <f>B4+(37*B6)</f>
        <v>38</v>
      </c>
      <c r="G51" s="104"/>
      <c r="H51" s="43"/>
      <c r="I51" s="74"/>
      <c r="J51" s="58"/>
      <c r="K51" s="3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5"/>
      <c r="AA51" s="172">
        <f>S50^3+T50^3+U50^3+V50^3+W50^3+X50^3+Y50^3+Z50^3+S51^3+T51^3+U51^3+V51^3+W51^3+X51^3+Y51^3+Z51^3</f>
        <v>0</v>
      </c>
      <c r="AB51" s="125">
        <f t="shared" ref="AB51:AB65" si="8">SUMSQ(K51:Z51)</f>
        <v>0</v>
      </c>
      <c r="AC51" s="61"/>
      <c r="AD51" s="81"/>
      <c r="AE51" s="82"/>
      <c r="AF51" s="82"/>
      <c r="AG51" s="82"/>
      <c r="AH51" s="83"/>
      <c r="AI51" s="83"/>
      <c r="AJ51" s="83"/>
      <c r="AK51" s="83"/>
      <c r="AL51" s="82"/>
      <c r="AM51" s="82"/>
      <c r="AN51" s="82"/>
      <c r="AO51" s="82"/>
      <c r="AP51" s="83"/>
      <c r="AQ51" s="83"/>
      <c r="AR51" s="83"/>
      <c r="AS51" s="84"/>
      <c r="AT51" s="66"/>
      <c r="AU51" s="51"/>
      <c r="AW51" s="74"/>
      <c r="AX51" s="58"/>
      <c r="AY51" s="3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5"/>
      <c r="BO51" s="172">
        <f>BG50^3+BH50^3+BI50^3+BJ50^3+BK50^3+BL50^3+BM50^3+BN50^3+BG51^3+BH51^3+BI51^3+BJ51^3+BK51^3+BL51^3+BM51^3+BN51^3</f>
        <v>0</v>
      </c>
      <c r="BP51" s="125">
        <f t="shared" ref="BP51:BP65" si="9">SUMSQ(AY51:BN51)</f>
        <v>0</v>
      </c>
      <c r="BQ51" s="61"/>
      <c r="BR51" s="81"/>
      <c r="BS51" s="82"/>
      <c r="BT51" s="82"/>
      <c r="BU51" s="82"/>
      <c r="BV51" s="82"/>
      <c r="BW51" s="82"/>
      <c r="BX51" s="82"/>
      <c r="BY51" s="82"/>
      <c r="BZ51" s="83"/>
      <c r="CA51" s="83"/>
      <c r="CB51" s="83"/>
      <c r="CC51" s="83"/>
      <c r="CD51" s="83"/>
      <c r="CE51" s="83"/>
      <c r="CF51" s="83"/>
      <c r="CG51" s="84"/>
      <c r="CH51" s="66"/>
      <c r="CI51" s="51"/>
      <c r="CJ51" s="144"/>
      <c r="CK51" s="74"/>
      <c r="CL51" s="58"/>
      <c r="CM51" s="3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5"/>
      <c r="DC51" s="172">
        <f>CU50^3+CV50^3+CW50^3+CX50^3+CY50^3+CZ50^3+DA50^3+DB50^3+CU51^3+CV51^3+CW51^3+CX51^3+CY51^3+CZ51^3+DA51^3+DB51^3</f>
        <v>0</v>
      </c>
      <c r="DD51" s="125">
        <f t="shared" ref="DD51:DD65" si="10">SUMSQ(CM51:DB51)</f>
        <v>0</v>
      </c>
      <c r="DE51" s="61"/>
      <c r="DF51" s="81"/>
      <c r="DG51" s="82"/>
      <c r="DH51" s="83"/>
      <c r="DI51" s="83"/>
      <c r="DJ51" s="82"/>
      <c r="DK51" s="82"/>
      <c r="DL51" s="83"/>
      <c r="DM51" s="83"/>
      <c r="DN51" s="82"/>
      <c r="DO51" s="82"/>
      <c r="DP51" s="83"/>
      <c r="DQ51" s="83"/>
      <c r="DR51" s="82"/>
      <c r="DS51" s="82"/>
      <c r="DT51" s="83"/>
      <c r="DU51" s="84"/>
      <c r="DV51" s="66"/>
      <c r="DW51" s="51"/>
      <c r="DY51" s="74"/>
      <c r="DZ51" s="58"/>
      <c r="EA51" s="3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5"/>
      <c r="EQ51" s="172">
        <f>EI50^3+EJ50^3+EK50^3+EL50^3+EM50^3+EN50^3+EO50^3+EP50^3+EI51^3+EJ51^3+EK51^3+EL51^3+EM51^3+EN51^3+EO51^3+EP51^3</f>
        <v>0</v>
      </c>
      <c r="ER51" s="125">
        <f t="shared" ref="ER51:ER65" si="11">SUMSQ(EA51:EP51)</f>
        <v>0</v>
      </c>
      <c r="ES51" s="61"/>
      <c r="ET51" s="174"/>
      <c r="EU51" s="82"/>
      <c r="EV51" s="131"/>
      <c r="EW51" s="131"/>
      <c r="EX51" s="131"/>
      <c r="EY51" s="131"/>
      <c r="EZ51" s="83"/>
      <c r="FA51" s="131"/>
      <c r="FB51" s="131"/>
      <c r="FC51" s="82"/>
      <c r="FD51" s="131"/>
      <c r="FE51" s="131"/>
      <c r="FF51" s="131"/>
      <c r="FG51" s="131"/>
      <c r="FH51" s="83"/>
      <c r="FI51" s="175"/>
      <c r="FJ51" s="66"/>
      <c r="FK51" s="51"/>
    </row>
    <row r="52" spans="1:167" x14ac:dyDescent="0.2">
      <c r="A52" s="32"/>
      <c r="B52" s="32"/>
      <c r="C52" s="32"/>
      <c r="D52" s="106" t="s">
        <v>118</v>
      </c>
      <c r="E52" s="107" t="s">
        <v>207</v>
      </c>
      <c r="F52" s="108">
        <f>B4+(38*B6)</f>
        <v>39</v>
      </c>
      <c r="G52" s="104"/>
      <c r="H52" s="43"/>
      <c r="I52" s="57"/>
      <c r="J52" s="58"/>
      <c r="K52" s="3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5"/>
      <c r="AA52" s="172">
        <f>K52^3+L52^3+M52^3+N52^3+O52^3+P52^3+Q52^3+R52^3+K53^3+L53^3+M53^3+N53^3+O53^3+P53^3+Q53^3+R53^3</f>
        <v>0</v>
      </c>
      <c r="AB52" s="125">
        <f t="shared" si="8"/>
        <v>0</v>
      </c>
      <c r="AC52" s="88"/>
      <c r="AD52" s="81"/>
      <c r="AE52" s="82"/>
      <c r="AF52" s="82"/>
      <c r="AG52" s="82"/>
      <c r="AH52" s="83"/>
      <c r="AI52" s="83"/>
      <c r="AJ52" s="83"/>
      <c r="AK52" s="83"/>
      <c r="AL52" s="82"/>
      <c r="AM52" s="82"/>
      <c r="AN52" s="82"/>
      <c r="AO52" s="82"/>
      <c r="AP52" s="83"/>
      <c r="AQ52" s="83"/>
      <c r="AR52" s="83"/>
      <c r="AS52" s="84"/>
      <c r="AT52" s="66"/>
      <c r="AU52" s="51"/>
      <c r="AW52" s="57"/>
      <c r="AX52" s="58"/>
      <c r="AY52" s="3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5"/>
      <c r="BO52" s="172">
        <f>AY52^3+AZ52^3+BA52^3+BB52^3+BC52^3+BD52^3+BE52^3+BF52^3+AY53^3+AZ53^3+BA53^3+BB53^3+BC53^3+BD53^3+BE53^3+BF53^3</f>
        <v>0</v>
      </c>
      <c r="BP52" s="125">
        <f t="shared" si="9"/>
        <v>0</v>
      </c>
      <c r="BQ52" s="88"/>
      <c r="BR52" s="89"/>
      <c r="BS52" s="83"/>
      <c r="BT52" s="83"/>
      <c r="BU52" s="83"/>
      <c r="BV52" s="83"/>
      <c r="BW52" s="83"/>
      <c r="BX52" s="83"/>
      <c r="BY52" s="83"/>
      <c r="BZ52" s="82"/>
      <c r="CA52" s="82"/>
      <c r="CB52" s="82"/>
      <c r="CC52" s="82"/>
      <c r="CD52" s="82"/>
      <c r="CE52" s="82"/>
      <c r="CF52" s="82"/>
      <c r="CG52" s="86"/>
      <c r="CH52" s="66"/>
      <c r="CI52" s="51"/>
      <c r="CJ52" s="144"/>
      <c r="CK52" s="57"/>
      <c r="CL52" s="58"/>
      <c r="CM52" s="3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5"/>
      <c r="DC52" s="172">
        <f>CM52^3+CN52^3+CO52^3+CP52^3+CQ52^3+CR52^3+CS52^3+CT52^3+CM53^3+CN53^3+CO53^3+CP53^3+CQ53^3+CR53^3+CS53^3+CT53^3</f>
        <v>0</v>
      </c>
      <c r="DD52" s="125">
        <f t="shared" si="10"/>
        <v>0</v>
      </c>
      <c r="DE52" s="88"/>
      <c r="DF52" s="81"/>
      <c r="DG52" s="82"/>
      <c r="DH52" s="83"/>
      <c r="DI52" s="83"/>
      <c r="DJ52" s="82"/>
      <c r="DK52" s="82"/>
      <c r="DL52" s="83"/>
      <c r="DM52" s="83"/>
      <c r="DN52" s="82"/>
      <c r="DO52" s="82"/>
      <c r="DP52" s="83"/>
      <c r="DQ52" s="83"/>
      <c r="DR52" s="82"/>
      <c r="DS52" s="82"/>
      <c r="DT52" s="83"/>
      <c r="DU52" s="84"/>
      <c r="DV52" s="66"/>
      <c r="DW52" s="51"/>
      <c r="DY52" s="57"/>
      <c r="DZ52" s="58"/>
      <c r="EA52" s="3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5"/>
      <c r="EQ52" s="172">
        <f>EA52^3+EB52^3+EC52^3+ED52^3+EE52^3+EF52^3+EG52^3+EH52^3+EA53^3+EB53^3+EC53^3+ED53^3+EE53^3+EF53^3+EG53^3+EH53^3</f>
        <v>0</v>
      </c>
      <c r="ER52" s="125">
        <f t="shared" si="11"/>
        <v>0</v>
      </c>
      <c r="ES52" s="88"/>
      <c r="ET52" s="174"/>
      <c r="EU52" s="131"/>
      <c r="EV52" s="82"/>
      <c r="EW52" s="131"/>
      <c r="EX52" s="131"/>
      <c r="EY52" s="83"/>
      <c r="EZ52" s="131"/>
      <c r="FA52" s="131"/>
      <c r="FB52" s="131"/>
      <c r="FC52" s="131"/>
      <c r="FD52" s="82"/>
      <c r="FE52" s="131"/>
      <c r="FF52" s="131"/>
      <c r="FG52" s="83"/>
      <c r="FH52" s="131"/>
      <c r="FI52" s="175"/>
      <c r="FJ52" s="66"/>
      <c r="FK52" s="51"/>
    </row>
    <row r="53" spans="1:167" x14ac:dyDescent="0.2">
      <c r="A53" s="32"/>
      <c r="B53" s="32"/>
      <c r="C53" s="32"/>
      <c r="D53" s="106" t="s">
        <v>199</v>
      </c>
      <c r="E53" s="107" t="s">
        <v>207</v>
      </c>
      <c r="F53" s="108">
        <f>B4+(39*B6)</f>
        <v>40</v>
      </c>
      <c r="G53" s="104"/>
      <c r="H53" s="43"/>
      <c r="I53" s="90"/>
      <c r="J53" s="58"/>
      <c r="K53" s="3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5"/>
      <c r="AA53" s="172">
        <f>S52^3+T52^3+U52^3+V52^3+W52^3+X52^3+Y52^3+Z52^3+S53^3+T53^3+U53^3+V53^3+W53^3+X53^3+Y53^3+Z53^3</f>
        <v>0</v>
      </c>
      <c r="AB53" s="125">
        <f t="shared" si="8"/>
        <v>0</v>
      </c>
      <c r="AC53" s="61"/>
      <c r="AD53" s="81"/>
      <c r="AE53" s="82"/>
      <c r="AF53" s="82"/>
      <c r="AG53" s="82"/>
      <c r="AH53" s="83"/>
      <c r="AI53" s="83"/>
      <c r="AJ53" s="83"/>
      <c r="AK53" s="83"/>
      <c r="AL53" s="82"/>
      <c r="AM53" s="82"/>
      <c r="AN53" s="82"/>
      <c r="AO53" s="82"/>
      <c r="AP53" s="83"/>
      <c r="AQ53" s="83"/>
      <c r="AR53" s="83"/>
      <c r="AS53" s="84"/>
      <c r="AT53" s="66"/>
      <c r="AU53" s="51"/>
      <c r="AW53" s="90"/>
      <c r="AX53" s="58"/>
      <c r="AY53" s="3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5"/>
      <c r="BO53" s="172">
        <f>BG52^3+BH52^3+BI52^3+BJ52^3+BK52^3+BL52^3+BM52^3+BN52^3+BG53^3+BH53^3+BI53^3+BJ53^3+BK53^3+BL53^3+BM53^3+BN53^3</f>
        <v>0</v>
      </c>
      <c r="BP53" s="125">
        <f t="shared" si="9"/>
        <v>0</v>
      </c>
      <c r="BQ53" s="61"/>
      <c r="BR53" s="89"/>
      <c r="BS53" s="83"/>
      <c r="BT53" s="83"/>
      <c r="BU53" s="83"/>
      <c r="BV53" s="83"/>
      <c r="BW53" s="83"/>
      <c r="BX53" s="83"/>
      <c r="BY53" s="83"/>
      <c r="BZ53" s="82"/>
      <c r="CA53" s="82"/>
      <c r="CB53" s="82"/>
      <c r="CC53" s="82"/>
      <c r="CD53" s="82"/>
      <c r="CE53" s="82"/>
      <c r="CF53" s="82"/>
      <c r="CG53" s="86"/>
      <c r="CH53" s="66"/>
      <c r="CI53" s="51"/>
      <c r="CJ53" s="144"/>
      <c r="CK53" s="90"/>
      <c r="CL53" s="58"/>
      <c r="CM53" s="3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5"/>
      <c r="DC53" s="172">
        <f>CU52^3+CV52^3+CW52^3+CX52^3+CY52^3+CZ52^3+DA52^3+DB52^3+CU53^3+CV53^3+CW53^3+CX53^3+CY53^3+CZ53^3+DA53^3+DB53^3</f>
        <v>0</v>
      </c>
      <c r="DD53" s="125">
        <f t="shared" si="10"/>
        <v>0</v>
      </c>
      <c r="DE53" s="61"/>
      <c r="DF53" s="81"/>
      <c r="DG53" s="82"/>
      <c r="DH53" s="83"/>
      <c r="DI53" s="83"/>
      <c r="DJ53" s="82"/>
      <c r="DK53" s="82"/>
      <c r="DL53" s="83"/>
      <c r="DM53" s="83"/>
      <c r="DN53" s="82"/>
      <c r="DO53" s="82"/>
      <c r="DP53" s="83"/>
      <c r="DQ53" s="83"/>
      <c r="DR53" s="82"/>
      <c r="DS53" s="82"/>
      <c r="DT53" s="83"/>
      <c r="DU53" s="84"/>
      <c r="DV53" s="66"/>
      <c r="DW53" s="51"/>
      <c r="DY53" s="90"/>
      <c r="DZ53" s="58"/>
      <c r="EA53" s="3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5"/>
      <c r="EQ53" s="172">
        <f>EI52^3+EJ52^3+EK52^3+EL52^3+EM52^3+EN52^3+EO52^3+EP52^3+EI53^3+EJ53^3+EK53^3+EL53^3+EM53^3+EN53^3+EO53^3+EP53^3</f>
        <v>0</v>
      </c>
      <c r="ER53" s="125">
        <f t="shared" si="11"/>
        <v>0</v>
      </c>
      <c r="ES53" s="61"/>
      <c r="ET53" s="174"/>
      <c r="EU53" s="131"/>
      <c r="EV53" s="131"/>
      <c r="EW53" s="82"/>
      <c r="EX53" s="83"/>
      <c r="EY53" s="131"/>
      <c r="EZ53" s="131"/>
      <c r="FA53" s="131"/>
      <c r="FB53" s="131"/>
      <c r="FC53" s="131"/>
      <c r="FD53" s="131"/>
      <c r="FE53" s="82"/>
      <c r="FF53" s="83"/>
      <c r="FG53" s="131"/>
      <c r="FH53" s="131"/>
      <c r="FI53" s="175"/>
      <c r="FJ53" s="66"/>
      <c r="FK53" s="51"/>
    </row>
    <row r="54" spans="1:167" x14ac:dyDescent="0.2">
      <c r="A54" s="32"/>
      <c r="B54" s="32"/>
      <c r="C54" s="32"/>
      <c r="D54" s="106" t="s">
        <v>264</v>
      </c>
      <c r="E54" s="107" t="s">
        <v>207</v>
      </c>
      <c r="F54" s="110">
        <f>B4+(40*B6)</f>
        <v>41</v>
      </c>
      <c r="G54" s="104"/>
      <c r="H54" s="43"/>
      <c r="I54" s="57"/>
      <c r="J54" s="58"/>
      <c r="K54" s="3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5"/>
      <c r="AA54" s="172">
        <f>K54^3+L54^3+M54^3+N54^3+O54^3+P54^3+Q54^3+R54^3+K55^3+L55^3+M55^3+N55^3+O55^3+P55^3+Q55^3+R55^3</f>
        <v>0</v>
      </c>
      <c r="AB54" s="125">
        <f t="shared" si="8"/>
        <v>0</v>
      </c>
      <c r="AC54" s="61"/>
      <c r="AD54" s="89"/>
      <c r="AE54" s="83"/>
      <c r="AF54" s="83"/>
      <c r="AG54" s="83"/>
      <c r="AH54" s="82"/>
      <c r="AI54" s="82"/>
      <c r="AJ54" s="82"/>
      <c r="AK54" s="82"/>
      <c r="AL54" s="83"/>
      <c r="AM54" s="83"/>
      <c r="AN54" s="83"/>
      <c r="AO54" s="83"/>
      <c r="AP54" s="82"/>
      <c r="AQ54" s="82"/>
      <c r="AR54" s="82"/>
      <c r="AS54" s="86"/>
      <c r="AT54" s="66"/>
      <c r="AU54" s="51"/>
      <c r="AW54" s="57"/>
      <c r="AX54" s="58"/>
      <c r="AY54" s="3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5"/>
      <c r="BO54" s="172">
        <f>AY54^3+AZ54^3+BA54^3+BB54^3+BC54^3+BD54^3+BE54^3+BF54^3+AY55^3+AZ55^3+BA55^3+BB55^3+BC55^3+BD55^3+BE55^3+BF55^3</f>
        <v>0</v>
      </c>
      <c r="BP54" s="125">
        <f t="shared" si="9"/>
        <v>0</v>
      </c>
      <c r="BQ54" s="61"/>
      <c r="BR54" s="81"/>
      <c r="BS54" s="82"/>
      <c r="BT54" s="82"/>
      <c r="BU54" s="82"/>
      <c r="BV54" s="82"/>
      <c r="BW54" s="82"/>
      <c r="BX54" s="82"/>
      <c r="BY54" s="82"/>
      <c r="BZ54" s="83"/>
      <c r="CA54" s="83"/>
      <c r="CB54" s="83"/>
      <c r="CC54" s="83"/>
      <c r="CD54" s="83"/>
      <c r="CE54" s="83"/>
      <c r="CF54" s="83"/>
      <c r="CG54" s="84"/>
      <c r="CH54" s="66"/>
      <c r="CI54" s="51"/>
      <c r="CJ54" s="144"/>
      <c r="CK54" s="57"/>
      <c r="CL54" s="58"/>
      <c r="CM54" s="3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5"/>
      <c r="DC54" s="172">
        <f>CM54^3+CN54^3+CO54^3+CP54^3+CQ54^3+CR54^3+CS54^3+CT54^3+CM55^3+CN55^3+CO55^3+CP55^3+CQ55^3+CR55^3+CS55^3+CT55^3</f>
        <v>0</v>
      </c>
      <c r="DD54" s="125">
        <f t="shared" si="10"/>
        <v>0</v>
      </c>
      <c r="DE54" s="61"/>
      <c r="DF54" s="81"/>
      <c r="DG54" s="82"/>
      <c r="DH54" s="83"/>
      <c r="DI54" s="83"/>
      <c r="DJ54" s="82"/>
      <c r="DK54" s="82"/>
      <c r="DL54" s="83"/>
      <c r="DM54" s="83"/>
      <c r="DN54" s="82"/>
      <c r="DO54" s="82"/>
      <c r="DP54" s="83"/>
      <c r="DQ54" s="83"/>
      <c r="DR54" s="82"/>
      <c r="DS54" s="82"/>
      <c r="DT54" s="83"/>
      <c r="DU54" s="84"/>
      <c r="DV54" s="66"/>
      <c r="DW54" s="51"/>
      <c r="DY54" s="57"/>
      <c r="DZ54" s="58"/>
      <c r="EA54" s="3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5"/>
      <c r="EQ54" s="172">
        <f>EA54^3+EB54^3+EC54^3+ED54^3+EE54^3+EF54^3+EG54^3+EH54^3+EA55^3+EB55^3+EC55^3+ED55^3+EE55^3+EF55^3+EG55^3+EH55^3</f>
        <v>0</v>
      </c>
      <c r="ER54" s="125">
        <f t="shared" si="11"/>
        <v>0</v>
      </c>
      <c r="ES54" s="61"/>
      <c r="ET54" s="174"/>
      <c r="EU54" s="131"/>
      <c r="EV54" s="131"/>
      <c r="EW54" s="83"/>
      <c r="EX54" s="82"/>
      <c r="EY54" s="131"/>
      <c r="EZ54" s="131"/>
      <c r="FA54" s="131"/>
      <c r="FB54" s="131"/>
      <c r="FC54" s="131"/>
      <c r="FD54" s="131"/>
      <c r="FE54" s="83"/>
      <c r="FF54" s="82"/>
      <c r="FG54" s="131"/>
      <c r="FH54" s="131"/>
      <c r="FI54" s="175"/>
      <c r="FJ54" s="66"/>
      <c r="FK54" s="51"/>
    </row>
    <row r="55" spans="1:167" x14ac:dyDescent="0.2">
      <c r="A55" s="32"/>
      <c r="B55" s="32"/>
      <c r="C55" s="32"/>
      <c r="D55" s="106" t="s">
        <v>131</v>
      </c>
      <c r="E55" s="107" t="s">
        <v>207</v>
      </c>
      <c r="F55" s="108">
        <f>B4+(41*B6)</f>
        <v>42</v>
      </c>
      <c r="G55" s="104"/>
      <c r="H55" s="43"/>
      <c r="I55" s="57"/>
      <c r="J55" s="58"/>
      <c r="K55" s="3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5"/>
      <c r="AA55" s="172">
        <f>S54^3+T54^3+U54^3+V54^3+W54^3+X54^3+Y54^3+Z54^3+S55^3+T55^3+U55^3+V55^3+W55^3+X55^3+Y55^3+Z55^3</f>
        <v>0</v>
      </c>
      <c r="AB55" s="125">
        <f t="shared" si="8"/>
        <v>0</v>
      </c>
      <c r="AC55" s="61"/>
      <c r="AD55" s="89"/>
      <c r="AE55" s="83"/>
      <c r="AF55" s="83"/>
      <c r="AG55" s="83"/>
      <c r="AH55" s="82"/>
      <c r="AI55" s="82"/>
      <c r="AJ55" s="82"/>
      <c r="AK55" s="82"/>
      <c r="AL55" s="83"/>
      <c r="AM55" s="83"/>
      <c r="AN55" s="83"/>
      <c r="AO55" s="83"/>
      <c r="AP55" s="82"/>
      <c r="AQ55" s="82"/>
      <c r="AR55" s="82"/>
      <c r="AS55" s="86"/>
      <c r="AT55" s="66"/>
      <c r="AU55" s="51"/>
      <c r="AW55" s="57"/>
      <c r="AX55" s="58"/>
      <c r="AY55" s="3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5"/>
      <c r="BO55" s="172">
        <f>BG54^3+BH54^3+BI54^3+BJ54^3+BK54^3+BL54^3+BM54^3+BN54^3+BG55^3+BH55^3+BI55^3+BJ55^3+BK55^3+BL55^3+BM55^3+BN55^3</f>
        <v>0</v>
      </c>
      <c r="BP55" s="125">
        <f t="shared" si="9"/>
        <v>0</v>
      </c>
      <c r="BQ55" s="61"/>
      <c r="BR55" s="81"/>
      <c r="BS55" s="82"/>
      <c r="BT55" s="82"/>
      <c r="BU55" s="82"/>
      <c r="BV55" s="82"/>
      <c r="BW55" s="82"/>
      <c r="BX55" s="82"/>
      <c r="BY55" s="82"/>
      <c r="BZ55" s="83"/>
      <c r="CA55" s="83"/>
      <c r="CB55" s="83"/>
      <c r="CC55" s="83"/>
      <c r="CD55" s="83"/>
      <c r="CE55" s="83"/>
      <c r="CF55" s="83"/>
      <c r="CG55" s="84"/>
      <c r="CH55" s="66"/>
      <c r="CI55" s="51"/>
      <c r="CJ55" s="144"/>
      <c r="CK55" s="57"/>
      <c r="CL55" s="58"/>
      <c r="CM55" s="3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5"/>
      <c r="DC55" s="172">
        <f>CU54^3+CV54^3+CW54^3+CX54^3+CY54^3+CZ54^3+DA54^3+DB54^3+CU55^3+CV55^3+CW55^3+CX55^3+CY55^3+CZ55^3+DA55^3+DB55^3</f>
        <v>0</v>
      </c>
      <c r="DD55" s="125">
        <f t="shared" si="10"/>
        <v>0</v>
      </c>
      <c r="DE55" s="61"/>
      <c r="DF55" s="81"/>
      <c r="DG55" s="82"/>
      <c r="DH55" s="83"/>
      <c r="DI55" s="83"/>
      <c r="DJ55" s="82"/>
      <c r="DK55" s="82"/>
      <c r="DL55" s="83"/>
      <c r="DM55" s="83"/>
      <c r="DN55" s="82"/>
      <c r="DO55" s="82"/>
      <c r="DP55" s="83"/>
      <c r="DQ55" s="83"/>
      <c r="DR55" s="82"/>
      <c r="DS55" s="82"/>
      <c r="DT55" s="83"/>
      <c r="DU55" s="84"/>
      <c r="DV55" s="66"/>
      <c r="DW55" s="51"/>
      <c r="DY55" s="57"/>
      <c r="DZ55" s="58"/>
      <c r="EA55" s="3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5"/>
      <c r="EQ55" s="172">
        <f>EI54^3+EJ54^3+EK54^3+EL54^3+EM54^3+EN54^3+EO54^3+EP54^3+EI55^3+EJ55^3+EK55^3+EL55^3+EM55^3+EN55^3+EO55^3+EP55^3</f>
        <v>0</v>
      </c>
      <c r="ER55" s="125">
        <f t="shared" si="11"/>
        <v>0</v>
      </c>
      <c r="ES55" s="61"/>
      <c r="ET55" s="174"/>
      <c r="EU55" s="131"/>
      <c r="EV55" s="83"/>
      <c r="EW55" s="131"/>
      <c r="EX55" s="131"/>
      <c r="EY55" s="82"/>
      <c r="EZ55" s="131"/>
      <c r="FA55" s="131"/>
      <c r="FB55" s="131"/>
      <c r="FC55" s="131"/>
      <c r="FD55" s="83"/>
      <c r="FE55" s="131"/>
      <c r="FF55" s="131"/>
      <c r="FG55" s="82"/>
      <c r="FH55" s="131"/>
      <c r="FI55" s="175"/>
      <c r="FJ55" s="66"/>
      <c r="FK55" s="51"/>
    </row>
    <row r="56" spans="1:167" x14ac:dyDescent="0.2">
      <c r="A56" s="32"/>
      <c r="B56" s="32"/>
      <c r="C56" s="32"/>
      <c r="D56" s="106" t="s">
        <v>107</v>
      </c>
      <c r="E56" s="107" t="s">
        <v>207</v>
      </c>
      <c r="F56" s="108">
        <f>B4+(42*B6)</f>
        <v>43</v>
      </c>
      <c r="G56" s="104"/>
      <c r="H56" s="43"/>
      <c r="I56" s="57"/>
      <c r="J56" s="58"/>
      <c r="K56" s="3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5"/>
      <c r="AA56" s="172">
        <f>K56^3+L56^3+M56^3+N56^3+O56^3+P56^3+Q56^3+R56^3+K57^3+L57^3+M57^3+N57^3+O57^3+P57^3+Q57^3+R57^3</f>
        <v>0</v>
      </c>
      <c r="AB56" s="125">
        <f t="shared" si="8"/>
        <v>0</v>
      </c>
      <c r="AC56" s="61"/>
      <c r="AD56" s="89"/>
      <c r="AE56" s="83"/>
      <c r="AF56" s="83"/>
      <c r="AG56" s="83"/>
      <c r="AH56" s="82"/>
      <c r="AI56" s="82"/>
      <c r="AJ56" s="82"/>
      <c r="AK56" s="82"/>
      <c r="AL56" s="83"/>
      <c r="AM56" s="83"/>
      <c r="AN56" s="83"/>
      <c r="AO56" s="83"/>
      <c r="AP56" s="82"/>
      <c r="AQ56" s="82"/>
      <c r="AR56" s="82"/>
      <c r="AS56" s="86"/>
      <c r="AT56" s="66"/>
      <c r="AU56" s="51"/>
      <c r="AW56" s="57"/>
      <c r="AX56" s="58"/>
      <c r="AY56" s="3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5"/>
      <c r="BO56" s="172">
        <f>AY56^3+AZ56^3+BA56^3+BB56^3+BC56^3+BD56^3+BE56^3+BF56^3+AY57^3+AZ57^3+BA57^3+BB57^3+BC57^3+BD57^3+BE57^3+BF57^3</f>
        <v>0</v>
      </c>
      <c r="BP56" s="125">
        <f t="shared" si="9"/>
        <v>0</v>
      </c>
      <c r="BQ56" s="61"/>
      <c r="BR56" s="89"/>
      <c r="BS56" s="83"/>
      <c r="BT56" s="83"/>
      <c r="BU56" s="83"/>
      <c r="BV56" s="83"/>
      <c r="BW56" s="83"/>
      <c r="BX56" s="83"/>
      <c r="BY56" s="83"/>
      <c r="BZ56" s="82"/>
      <c r="CA56" s="82"/>
      <c r="CB56" s="82"/>
      <c r="CC56" s="82"/>
      <c r="CD56" s="82"/>
      <c r="CE56" s="82"/>
      <c r="CF56" s="82"/>
      <c r="CG56" s="86"/>
      <c r="CH56" s="66"/>
      <c r="CI56" s="51"/>
      <c r="CJ56" s="144"/>
      <c r="CK56" s="57"/>
      <c r="CL56" s="58"/>
      <c r="CM56" s="3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5"/>
      <c r="DC56" s="172">
        <f>CM56^3+CN56^3+CO56^3+CP56^3+CQ56^3+CR56^3+CS56^3+CT56^3+CM57^3+CN57^3+CO57^3+CP57^3+CQ57^3+CR57^3+CS57^3+CT57^3</f>
        <v>0</v>
      </c>
      <c r="DD56" s="125">
        <f t="shared" si="10"/>
        <v>0</v>
      </c>
      <c r="DE56" s="61"/>
      <c r="DF56" s="81"/>
      <c r="DG56" s="82"/>
      <c r="DH56" s="83"/>
      <c r="DI56" s="83"/>
      <c r="DJ56" s="82"/>
      <c r="DK56" s="82"/>
      <c r="DL56" s="83"/>
      <c r="DM56" s="83"/>
      <c r="DN56" s="82"/>
      <c r="DO56" s="82"/>
      <c r="DP56" s="83"/>
      <c r="DQ56" s="83"/>
      <c r="DR56" s="82"/>
      <c r="DS56" s="82"/>
      <c r="DT56" s="83"/>
      <c r="DU56" s="84"/>
      <c r="DV56" s="66"/>
      <c r="DW56" s="51"/>
      <c r="DY56" s="57"/>
      <c r="DZ56" s="58"/>
      <c r="EA56" s="3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5"/>
      <c r="EQ56" s="172">
        <f>EA56^3+EB56^3+EC56^3+ED56^3+EE56^3+EF56^3+EG56^3+EH56^3+EA57^3+EB57^3+EC57^3+ED57^3+EE57^3+EF57^3+EG57^3+EH57^3</f>
        <v>0</v>
      </c>
      <c r="ER56" s="125">
        <f t="shared" si="11"/>
        <v>0</v>
      </c>
      <c r="ES56" s="61"/>
      <c r="ET56" s="174"/>
      <c r="EU56" s="83"/>
      <c r="EV56" s="131"/>
      <c r="EW56" s="131"/>
      <c r="EX56" s="131"/>
      <c r="EY56" s="131"/>
      <c r="EZ56" s="82"/>
      <c r="FA56" s="131"/>
      <c r="FB56" s="131"/>
      <c r="FC56" s="83"/>
      <c r="FD56" s="131"/>
      <c r="FE56" s="131"/>
      <c r="FF56" s="131"/>
      <c r="FG56" s="131"/>
      <c r="FH56" s="82"/>
      <c r="FI56" s="175"/>
      <c r="FJ56" s="66"/>
      <c r="FK56" s="51"/>
    </row>
    <row r="57" spans="1:167" x14ac:dyDescent="0.2">
      <c r="A57" s="32"/>
      <c r="B57" s="32"/>
      <c r="C57" s="32"/>
      <c r="D57" s="106" t="s">
        <v>231</v>
      </c>
      <c r="E57" s="107" t="s">
        <v>207</v>
      </c>
      <c r="F57" s="108">
        <f>B4+(43*B6)</f>
        <v>44</v>
      </c>
      <c r="G57" s="104"/>
      <c r="H57" s="43"/>
      <c r="I57" s="57"/>
      <c r="J57" s="58"/>
      <c r="K57" s="3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5"/>
      <c r="AA57" s="172">
        <f>S56^3+T56^3+U56^3+V56^3+W56^3+X56^3+Y56^3+Z56^3+S57^3+T57^3+U57^3+V57^3+W57^3+X57^3+Y57^3+Z57^3</f>
        <v>0</v>
      </c>
      <c r="AB57" s="125">
        <f t="shared" si="8"/>
        <v>0</v>
      </c>
      <c r="AC57" s="61"/>
      <c r="AD57" s="89"/>
      <c r="AE57" s="83"/>
      <c r="AF57" s="83"/>
      <c r="AG57" s="83"/>
      <c r="AH57" s="82"/>
      <c r="AI57" s="82"/>
      <c r="AJ57" s="82"/>
      <c r="AK57" s="82"/>
      <c r="AL57" s="83"/>
      <c r="AM57" s="83"/>
      <c r="AN57" s="83"/>
      <c r="AO57" s="83"/>
      <c r="AP57" s="82"/>
      <c r="AQ57" s="82"/>
      <c r="AR57" s="82"/>
      <c r="AS57" s="86"/>
      <c r="AT57" s="66"/>
      <c r="AU57" s="51"/>
      <c r="AW57" s="57"/>
      <c r="AX57" s="145"/>
      <c r="AY57" s="3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5"/>
      <c r="BO57" s="172">
        <f>BG56^3+BH56^3+BI56^3+BJ56^3+BK56^3+BL56^3+BM56^3+BN56^3+BG57^3+BH57^3+BI57^3+BJ57^3+BK57^3+BL57^3+BM57^3+BN57^3</f>
        <v>0</v>
      </c>
      <c r="BP57" s="125">
        <f t="shared" si="9"/>
        <v>0</v>
      </c>
      <c r="BQ57" s="61"/>
      <c r="BR57" s="89"/>
      <c r="BS57" s="83"/>
      <c r="BT57" s="83"/>
      <c r="BU57" s="83"/>
      <c r="BV57" s="83"/>
      <c r="BW57" s="83"/>
      <c r="BX57" s="83"/>
      <c r="BY57" s="83"/>
      <c r="BZ57" s="82"/>
      <c r="CA57" s="82"/>
      <c r="CB57" s="82"/>
      <c r="CC57" s="82"/>
      <c r="CD57" s="82"/>
      <c r="CE57" s="82"/>
      <c r="CF57" s="82"/>
      <c r="CG57" s="86"/>
      <c r="CH57" s="66"/>
      <c r="CI57" s="51"/>
      <c r="CJ57" s="144"/>
      <c r="CK57" s="57"/>
      <c r="CL57" s="145"/>
      <c r="CM57" s="3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5"/>
      <c r="DC57" s="172">
        <f>CU56^3+CV56^3+CW56^3+CX56^3+CY56^3+CZ56^3+DA56^3+DB56^3+CU57^3+CV57^3+CW57^3+CX57^3+CY57^3+CZ57^3+DA57^3+DB57^3</f>
        <v>0</v>
      </c>
      <c r="DD57" s="125">
        <f t="shared" si="10"/>
        <v>0</v>
      </c>
      <c r="DE57" s="61"/>
      <c r="DF57" s="81"/>
      <c r="DG57" s="82"/>
      <c r="DH57" s="83"/>
      <c r="DI57" s="83"/>
      <c r="DJ57" s="82"/>
      <c r="DK57" s="82"/>
      <c r="DL57" s="83"/>
      <c r="DM57" s="83"/>
      <c r="DN57" s="82"/>
      <c r="DO57" s="82"/>
      <c r="DP57" s="83"/>
      <c r="DQ57" s="83"/>
      <c r="DR57" s="82"/>
      <c r="DS57" s="82"/>
      <c r="DT57" s="83"/>
      <c r="DU57" s="84"/>
      <c r="DV57" s="66"/>
      <c r="DW57" s="51"/>
      <c r="DY57" s="57"/>
      <c r="DZ57" s="145"/>
      <c r="EA57" s="3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5"/>
      <c r="EQ57" s="172">
        <f>EI56^3+EJ56^3+EK56^3+EL56^3+EM56^3+EN56^3+EO56^3+EP56^3+EI57^3+EJ57^3+EK57^3+EL57^3+EM57^3+EN57^3+EO57^3+EP57^3</f>
        <v>0</v>
      </c>
      <c r="ER57" s="125">
        <f t="shared" si="11"/>
        <v>0</v>
      </c>
      <c r="ES57" s="61"/>
      <c r="ET57" s="89"/>
      <c r="EU57" s="131"/>
      <c r="EV57" s="131"/>
      <c r="EW57" s="131"/>
      <c r="EX57" s="131"/>
      <c r="EY57" s="131"/>
      <c r="EZ57" s="131"/>
      <c r="FA57" s="82"/>
      <c r="FB57" s="83"/>
      <c r="FC57" s="131"/>
      <c r="FD57" s="131"/>
      <c r="FE57" s="131"/>
      <c r="FF57" s="131"/>
      <c r="FG57" s="131"/>
      <c r="FH57" s="131"/>
      <c r="FI57" s="86"/>
      <c r="FJ57" s="66"/>
      <c r="FK57" s="51"/>
    </row>
    <row r="58" spans="1:167" x14ac:dyDescent="0.2">
      <c r="A58" s="32"/>
      <c r="B58" s="32"/>
      <c r="C58" s="32"/>
      <c r="D58" s="106" t="s">
        <v>245</v>
      </c>
      <c r="E58" s="107" t="s">
        <v>207</v>
      </c>
      <c r="F58" s="108">
        <f>B4+(44*B6)</f>
        <v>45</v>
      </c>
      <c r="G58" s="104"/>
      <c r="H58" s="43"/>
      <c r="I58" s="57"/>
      <c r="J58" s="58"/>
      <c r="K58" s="3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5"/>
      <c r="AA58" s="172">
        <f>K58^3+L58^3+M58^3+N58^3+O58^3+P58^3+Q58^3+R58^3+K59^3+L59^3+M59^3+N59^3+O59^3+P59^3+Q59^3+R59^3</f>
        <v>0</v>
      </c>
      <c r="AB58" s="125">
        <f t="shared" si="8"/>
        <v>0</v>
      </c>
      <c r="AC58" s="95"/>
      <c r="AD58" s="81"/>
      <c r="AE58" s="82"/>
      <c r="AF58" s="82"/>
      <c r="AG58" s="82"/>
      <c r="AH58" s="83"/>
      <c r="AI58" s="83"/>
      <c r="AJ58" s="83"/>
      <c r="AK58" s="83"/>
      <c r="AL58" s="82"/>
      <c r="AM58" s="82"/>
      <c r="AN58" s="82"/>
      <c r="AO58" s="82"/>
      <c r="AP58" s="83"/>
      <c r="AQ58" s="83"/>
      <c r="AR58" s="83"/>
      <c r="AS58" s="84"/>
      <c r="AT58" s="66"/>
      <c r="AU58" s="51"/>
      <c r="AW58" s="57"/>
      <c r="AX58" s="145"/>
      <c r="AY58" s="3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5"/>
      <c r="BO58" s="172">
        <f>AY58^3+AZ58^3+BA58^3+BB58^3+BC58^3+BD58^3+BE58^3+BF58^3+AY59^3+AZ59^3+BA59^3+BB59^3+BC59^3+BD59^3+BE59^3+BF59^3</f>
        <v>0</v>
      </c>
      <c r="BP58" s="125">
        <f t="shared" si="9"/>
        <v>0</v>
      </c>
      <c r="BQ58" s="95"/>
      <c r="BR58" s="81"/>
      <c r="BS58" s="82"/>
      <c r="BT58" s="82"/>
      <c r="BU58" s="82"/>
      <c r="BV58" s="82"/>
      <c r="BW58" s="82"/>
      <c r="BX58" s="82"/>
      <c r="BY58" s="82"/>
      <c r="BZ58" s="83"/>
      <c r="CA58" s="83"/>
      <c r="CB58" s="83"/>
      <c r="CC58" s="83"/>
      <c r="CD58" s="83"/>
      <c r="CE58" s="83"/>
      <c r="CF58" s="83"/>
      <c r="CG58" s="84"/>
      <c r="CH58" s="66"/>
      <c r="CI58" s="51"/>
      <c r="CJ58" s="144"/>
      <c r="CK58" s="57"/>
      <c r="CL58" s="145"/>
      <c r="CM58" s="3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5"/>
      <c r="DC58" s="172">
        <f>CM58^3+CN58^3+CO58^3+CP58^3+CQ58^3+CR58^3+CS58^3+CT58^3+CM59^3+CN59^3+CO59^3+CP59^3+CQ59^3+CR59^3+CS59^3+CT59^3</f>
        <v>0</v>
      </c>
      <c r="DD58" s="125">
        <f t="shared" si="10"/>
        <v>0</v>
      </c>
      <c r="DE58" s="95"/>
      <c r="DF58" s="89"/>
      <c r="DG58" s="83"/>
      <c r="DH58" s="82"/>
      <c r="DI58" s="82"/>
      <c r="DJ58" s="83"/>
      <c r="DK58" s="83"/>
      <c r="DL58" s="82"/>
      <c r="DM58" s="82"/>
      <c r="DN58" s="83"/>
      <c r="DO58" s="83"/>
      <c r="DP58" s="82"/>
      <c r="DQ58" s="82"/>
      <c r="DR58" s="83"/>
      <c r="DS58" s="83"/>
      <c r="DT58" s="82"/>
      <c r="DU58" s="86"/>
      <c r="DV58" s="66"/>
      <c r="DW58" s="51"/>
      <c r="DY58" s="57"/>
      <c r="DZ58" s="145"/>
      <c r="EA58" s="3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5"/>
      <c r="EQ58" s="172">
        <f>EA58^3+EB58^3+EC58^3+ED58^3+EE58^3+EF58^3+EG58^3+EH58^3+EA59^3+EB59^3+EC59^3+ED59^3+EE59^3+EF59^3+EG59^3+EH59^3</f>
        <v>0</v>
      </c>
      <c r="ER58" s="125">
        <f t="shared" si="11"/>
        <v>0</v>
      </c>
      <c r="ES58" s="95"/>
      <c r="ET58" s="81"/>
      <c r="EU58" s="131"/>
      <c r="EV58" s="131"/>
      <c r="EW58" s="131"/>
      <c r="EX58" s="131"/>
      <c r="EY58" s="131"/>
      <c r="EZ58" s="131"/>
      <c r="FA58" s="83"/>
      <c r="FB58" s="82"/>
      <c r="FC58" s="131"/>
      <c r="FD58" s="131"/>
      <c r="FE58" s="131"/>
      <c r="FF58" s="131"/>
      <c r="FG58" s="131"/>
      <c r="FH58" s="131"/>
      <c r="FI58" s="84"/>
      <c r="FJ58" s="66"/>
      <c r="FK58" s="51"/>
    </row>
    <row r="59" spans="1:167" x14ac:dyDescent="0.2">
      <c r="A59" s="32"/>
      <c r="B59" s="32"/>
      <c r="C59" s="32"/>
      <c r="D59" s="106" t="s">
        <v>36</v>
      </c>
      <c r="E59" s="107" t="s">
        <v>207</v>
      </c>
      <c r="F59" s="110">
        <f>B4+(45*B6)</f>
        <v>46</v>
      </c>
      <c r="G59" s="104"/>
      <c r="H59" s="43"/>
      <c r="I59" s="57"/>
      <c r="J59" s="58"/>
      <c r="K59" s="3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5"/>
      <c r="AA59" s="172">
        <f>S58^3+T58^3+U58^3+V58^3+W58^3+X58^3+Y58^3+Z58^3+S59^3+T59^3+U59^3+V59^3+W59^3+X59^3+Y59^3+Z59^3</f>
        <v>0</v>
      </c>
      <c r="AB59" s="125">
        <f t="shared" si="8"/>
        <v>0</v>
      </c>
      <c r="AC59" s="61"/>
      <c r="AD59" s="81"/>
      <c r="AE59" s="82"/>
      <c r="AF59" s="82"/>
      <c r="AG59" s="82"/>
      <c r="AH59" s="83"/>
      <c r="AI59" s="83"/>
      <c r="AJ59" s="83"/>
      <c r="AK59" s="83"/>
      <c r="AL59" s="82"/>
      <c r="AM59" s="82"/>
      <c r="AN59" s="82"/>
      <c r="AO59" s="82"/>
      <c r="AP59" s="83"/>
      <c r="AQ59" s="83"/>
      <c r="AR59" s="83"/>
      <c r="AS59" s="84"/>
      <c r="AT59" s="66"/>
      <c r="AU59" s="51"/>
      <c r="AW59" s="57"/>
      <c r="AX59" s="58"/>
      <c r="AY59" s="3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5"/>
      <c r="BO59" s="172">
        <f>BG58^3+BH58^3+BI58^3+BJ58^3+BK58^3+BL58^3+BM58^3+BN58^3+BG59^3+BH59^3+BI59^3+BJ59^3+BK59^3+BL59^3+BM59^3+BN59^3</f>
        <v>0</v>
      </c>
      <c r="BP59" s="125">
        <f t="shared" si="9"/>
        <v>0</v>
      </c>
      <c r="BQ59" s="61"/>
      <c r="BR59" s="81"/>
      <c r="BS59" s="82"/>
      <c r="BT59" s="82"/>
      <c r="BU59" s="82"/>
      <c r="BV59" s="82"/>
      <c r="BW59" s="82"/>
      <c r="BX59" s="82"/>
      <c r="BY59" s="82"/>
      <c r="BZ59" s="83"/>
      <c r="CA59" s="83"/>
      <c r="CB59" s="83"/>
      <c r="CC59" s="83"/>
      <c r="CD59" s="83"/>
      <c r="CE59" s="83"/>
      <c r="CF59" s="83"/>
      <c r="CG59" s="84"/>
      <c r="CH59" s="66"/>
      <c r="CI59" s="51"/>
      <c r="CJ59" s="144"/>
      <c r="CK59" s="57"/>
      <c r="CL59" s="58"/>
      <c r="CM59" s="3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5"/>
      <c r="DC59" s="172">
        <f>CU58^3+CV58^3+CW58^3+CX58^3+CY58^3+CZ58^3+DA58^3+DB58^3+CU59^3+CV59^3+CW59^3+CX59^3+CY59^3+CZ59^3+DA59^3+DB59^3</f>
        <v>0</v>
      </c>
      <c r="DD59" s="125">
        <f t="shared" si="10"/>
        <v>0</v>
      </c>
      <c r="DE59" s="61"/>
      <c r="DF59" s="89"/>
      <c r="DG59" s="83"/>
      <c r="DH59" s="82"/>
      <c r="DI59" s="82"/>
      <c r="DJ59" s="83"/>
      <c r="DK59" s="83"/>
      <c r="DL59" s="82"/>
      <c r="DM59" s="82"/>
      <c r="DN59" s="83"/>
      <c r="DO59" s="83"/>
      <c r="DP59" s="82"/>
      <c r="DQ59" s="82"/>
      <c r="DR59" s="83"/>
      <c r="DS59" s="83"/>
      <c r="DT59" s="82"/>
      <c r="DU59" s="86"/>
      <c r="DV59" s="66"/>
      <c r="DW59" s="51"/>
      <c r="DY59" s="57"/>
      <c r="DZ59" s="58"/>
      <c r="EA59" s="3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5"/>
      <c r="EQ59" s="172">
        <f>EI58^3+EJ58^3+EK58^3+EL58^3+EM58^3+EN58^3+EO58^3+EP58^3+EI59^3+EJ59^3+EK59^3+EL59^3+EM59^3+EN59^3+EO59^3+EP59^3</f>
        <v>0</v>
      </c>
      <c r="ER59" s="125">
        <f t="shared" si="11"/>
        <v>0</v>
      </c>
      <c r="ES59" s="61"/>
      <c r="ET59" s="174"/>
      <c r="EU59" s="82"/>
      <c r="EV59" s="131"/>
      <c r="EW59" s="131"/>
      <c r="EX59" s="131"/>
      <c r="EY59" s="131"/>
      <c r="EZ59" s="83"/>
      <c r="FA59" s="131"/>
      <c r="FB59" s="131"/>
      <c r="FC59" s="82"/>
      <c r="FD59" s="131"/>
      <c r="FE59" s="131"/>
      <c r="FF59" s="131"/>
      <c r="FG59" s="131"/>
      <c r="FH59" s="83"/>
      <c r="FI59" s="175"/>
      <c r="FJ59" s="66"/>
      <c r="FK59" s="51"/>
    </row>
    <row r="60" spans="1:167" x14ac:dyDescent="0.2">
      <c r="A60" s="32"/>
      <c r="B60" s="32"/>
      <c r="C60" s="32"/>
      <c r="D60" s="106" t="s">
        <v>27</v>
      </c>
      <c r="E60" s="107" t="s">
        <v>207</v>
      </c>
      <c r="F60" s="110">
        <f>B4+(46*B6)</f>
        <v>47</v>
      </c>
      <c r="G60" s="104"/>
      <c r="H60" s="43"/>
      <c r="I60" s="105"/>
      <c r="J60" s="58"/>
      <c r="K60" s="3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5"/>
      <c r="AA60" s="172">
        <f>K60^3+L60^3+M60^3+N60^3+O60^3+P60^3+Q60^3+R60^3+K61^3+L61^3+M61^3+N61^3+O61^3+P61^3+Q61^3+R61^3</f>
        <v>0</v>
      </c>
      <c r="AB60" s="125">
        <f t="shared" si="8"/>
        <v>0</v>
      </c>
      <c r="AC60" s="61"/>
      <c r="AD60" s="81"/>
      <c r="AE60" s="82"/>
      <c r="AF60" s="82"/>
      <c r="AG60" s="82"/>
      <c r="AH60" s="83"/>
      <c r="AI60" s="83"/>
      <c r="AJ60" s="83"/>
      <c r="AK60" s="83"/>
      <c r="AL60" s="82"/>
      <c r="AM60" s="82"/>
      <c r="AN60" s="82"/>
      <c r="AO60" s="82"/>
      <c r="AP60" s="83"/>
      <c r="AQ60" s="83"/>
      <c r="AR60" s="83"/>
      <c r="AS60" s="84"/>
      <c r="AT60" s="66"/>
      <c r="AU60" s="51"/>
      <c r="AW60" s="105"/>
      <c r="AX60" s="58"/>
      <c r="AY60" s="3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5"/>
      <c r="BO60" s="172">
        <f>AY60^3+AZ60^3+BA60^3+BB60^3+BC60^3+BD60^3+BE60^3+BF60^3+AY61^3+AZ61^3+BA61^3+BB61^3+BC61^3+BD61^3+BE61^3+BF61^3</f>
        <v>0</v>
      </c>
      <c r="BP60" s="125">
        <f t="shared" si="9"/>
        <v>0</v>
      </c>
      <c r="BQ60" s="61"/>
      <c r="BR60" s="89"/>
      <c r="BS60" s="83"/>
      <c r="BT60" s="83"/>
      <c r="BU60" s="83"/>
      <c r="BV60" s="83"/>
      <c r="BW60" s="83"/>
      <c r="BX60" s="83"/>
      <c r="BY60" s="83"/>
      <c r="BZ60" s="82"/>
      <c r="CA60" s="82"/>
      <c r="CB60" s="82"/>
      <c r="CC60" s="82"/>
      <c r="CD60" s="82"/>
      <c r="CE60" s="82"/>
      <c r="CF60" s="82"/>
      <c r="CG60" s="86"/>
      <c r="CH60" s="66"/>
      <c r="CI60" s="51"/>
      <c r="CJ60" s="144"/>
      <c r="CK60" s="105"/>
      <c r="CL60" s="58"/>
      <c r="CM60" s="3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5"/>
      <c r="DC60" s="172">
        <f>CM60^3+CN60^3+CO60^3+CP60^3+CQ60^3+CR60^3+CS60^3+CT60^3+CM61^3+CN61^3+CO61^3+CP61^3+CQ61^3+CR61^3+CS61^3+CT61^3</f>
        <v>0</v>
      </c>
      <c r="DD60" s="125">
        <f t="shared" si="10"/>
        <v>0</v>
      </c>
      <c r="DE60" s="61"/>
      <c r="DF60" s="89"/>
      <c r="DG60" s="83"/>
      <c r="DH60" s="82"/>
      <c r="DI60" s="82"/>
      <c r="DJ60" s="83"/>
      <c r="DK60" s="83"/>
      <c r="DL60" s="82"/>
      <c r="DM60" s="82"/>
      <c r="DN60" s="83"/>
      <c r="DO60" s="83"/>
      <c r="DP60" s="82"/>
      <c r="DQ60" s="82"/>
      <c r="DR60" s="83"/>
      <c r="DS60" s="83"/>
      <c r="DT60" s="82"/>
      <c r="DU60" s="86"/>
      <c r="DV60" s="66"/>
      <c r="DW60" s="51"/>
      <c r="DY60" s="105"/>
      <c r="DZ60" s="58"/>
      <c r="EA60" s="3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5"/>
      <c r="EQ60" s="172">
        <f>EA60^3+EB60^3+EC60^3+ED60^3+EE60^3+EF60^3+EG60^3+EH60^3+EA61^3+EB61^3+EC61^3+ED61^3+EE61^3+EF61^3+EG61^3+EH61^3</f>
        <v>0</v>
      </c>
      <c r="ER60" s="125">
        <f t="shared" si="11"/>
        <v>0</v>
      </c>
      <c r="ES60" s="61"/>
      <c r="ET60" s="174"/>
      <c r="EU60" s="131"/>
      <c r="EV60" s="82"/>
      <c r="EW60" s="131"/>
      <c r="EX60" s="131"/>
      <c r="EY60" s="83"/>
      <c r="EZ60" s="131"/>
      <c r="FA60" s="131"/>
      <c r="FB60" s="131"/>
      <c r="FC60" s="131"/>
      <c r="FD60" s="82"/>
      <c r="FE60" s="131"/>
      <c r="FF60" s="131"/>
      <c r="FG60" s="83"/>
      <c r="FH60" s="131"/>
      <c r="FI60" s="175"/>
      <c r="FJ60" s="66"/>
      <c r="FK60" s="51"/>
    </row>
    <row r="61" spans="1:167" x14ac:dyDescent="0.2">
      <c r="A61" s="32"/>
      <c r="B61" s="32"/>
      <c r="C61" s="32"/>
      <c r="D61" s="106" t="s">
        <v>144</v>
      </c>
      <c r="E61" s="107" t="s">
        <v>207</v>
      </c>
      <c r="F61" s="108">
        <f>B4+(47*B6)</f>
        <v>48</v>
      </c>
      <c r="G61" s="104"/>
      <c r="H61" s="43"/>
      <c r="I61" s="109"/>
      <c r="J61" s="58"/>
      <c r="K61" s="3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5"/>
      <c r="AA61" s="172">
        <f>S60^3+T60^3+U60^3+V60^3+W60^3+X60^3+Y60^3+Z60^3+S61^3+T61^3+U61^3+V61^3+W61^3+X61^3+Y61^3+Z61^3</f>
        <v>0</v>
      </c>
      <c r="AB61" s="125">
        <f t="shared" si="8"/>
        <v>0</v>
      </c>
      <c r="AC61" s="61"/>
      <c r="AD61" s="81"/>
      <c r="AE61" s="82"/>
      <c r="AF61" s="82"/>
      <c r="AG61" s="82"/>
      <c r="AH61" s="83"/>
      <c r="AI61" s="83"/>
      <c r="AJ61" s="83"/>
      <c r="AK61" s="83"/>
      <c r="AL61" s="82"/>
      <c r="AM61" s="82"/>
      <c r="AN61" s="82"/>
      <c r="AO61" s="82"/>
      <c r="AP61" s="83"/>
      <c r="AQ61" s="83"/>
      <c r="AR61" s="83"/>
      <c r="AS61" s="84"/>
      <c r="AT61" s="66"/>
      <c r="AU61" s="51"/>
      <c r="AW61" s="109"/>
      <c r="AX61" s="58"/>
      <c r="AY61" s="3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5"/>
      <c r="BO61" s="172">
        <f>BG60^3+BH60^3+BI60^3+BJ60^3+BK60^3+BL60^3+BM60^3+BN60^3+BG61^3+BH61^3+BI61^3+BJ61^3+BK61^3+BL61^3+BM61^3+BN61^3</f>
        <v>0</v>
      </c>
      <c r="BP61" s="125">
        <f t="shared" si="9"/>
        <v>0</v>
      </c>
      <c r="BQ61" s="61"/>
      <c r="BR61" s="89"/>
      <c r="BS61" s="83"/>
      <c r="BT61" s="83"/>
      <c r="BU61" s="83"/>
      <c r="BV61" s="83"/>
      <c r="BW61" s="83"/>
      <c r="BX61" s="83"/>
      <c r="BY61" s="83"/>
      <c r="BZ61" s="82"/>
      <c r="CA61" s="82"/>
      <c r="CB61" s="82"/>
      <c r="CC61" s="82"/>
      <c r="CD61" s="82"/>
      <c r="CE61" s="82"/>
      <c r="CF61" s="82"/>
      <c r="CG61" s="86"/>
      <c r="CH61" s="66"/>
      <c r="CI61" s="51"/>
      <c r="CJ61" s="144"/>
      <c r="CK61" s="109"/>
      <c r="CL61" s="58"/>
      <c r="CM61" s="3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5"/>
      <c r="DC61" s="172">
        <f>CU60^3+CV60^3+CW60^3+CX60^3+CY60^3+CZ60^3+DA60^3+DB60^3+CU61^3+CV61^3+CW61^3+CX61^3+CY61^3+CZ61^3+DA61^3+DB61^3</f>
        <v>0</v>
      </c>
      <c r="DD61" s="125">
        <f t="shared" si="10"/>
        <v>0</v>
      </c>
      <c r="DE61" s="61"/>
      <c r="DF61" s="89"/>
      <c r="DG61" s="83"/>
      <c r="DH61" s="82"/>
      <c r="DI61" s="82"/>
      <c r="DJ61" s="83"/>
      <c r="DK61" s="83"/>
      <c r="DL61" s="82"/>
      <c r="DM61" s="82"/>
      <c r="DN61" s="83"/>
      <c r="DO61" s="83"/>
      <c r="DP61" s="82"/>
      <c r="DQ61" s="82"/>
      <c r="DR61" s="83"/>
      <c r="DS61" s="83"/>
      <c r="DT61" s="82"/>
      <c r="DU61" s="86"/>
      <c r="DV61" s="66"/>
      <c r="DW61" s="51"/>
      <c r="DY61" s="109"/>
      <c r="DZ61" s="58"/>
      <c r="EA61" s="3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5"/>
      <c r="EQ61" s="172">
        <f>EI60^3+EJ60^3+EK60^3+EL60^3+EM60^3+EN60^3+EO60^3+EP60^3+EI61^3+EJ61^3+EK61^3+EL61^3+EM61^3+EN61^3+EO61^3+EP61^3</f>
        <v>0</v>
      </c>
      <c r="ER61" s="125">
        <f t="shared" si="11"/>
        <v>0</v>
      </c>
      <c r="ES61" s="61"/>
      <c r="ET61" s="174"/>
      <c r="EU61" s="131"/>
      <c r="EV61" s="131"/>
      <c r="EW61" s="82"/>
      <c r="EX61" s="83"/>
      <c r="EY61" s="131"/>
      <c r="EZ61" s="131"/>
      <c r="FA61" s="131"/>
      <c r="FB61" s="131"/>
      <c r="FC61" s="131"/>
      <c r="FD61" s="131"/>
      <c r="FE61" s="82"/>
      <c r="FF61" s="83"/>
      <c r="FG61" s="131"/>
      <c r="FH61" s="131"/>
      <c r="FI61" s="175"/>
      <c r="FJ61" s="66"/>
      <c r="FK61" s="51"/>
    </row>
    <row r="62" spans="1:167" x14ac:dyDescent="0.2">
      <c r="A62" s="32"/>
      <c r="B62" s="32"/>
      <c r="C62" s="32"/>
      <c r="D62" s="106" t="s">
        <v>227</v>
      </c>
      <c r="E62" s="107" t="s">
        <v>207</v>
      </c>
      <c r="F62" s="108">
        <f>B4+(48*B6)</f>
        <v>49</v>
      </c>
      <c r="G62" s="104"/>
      <c r="H62" s="43"/>
      <c r="I62" s="109"/>
      <c r="J62" s="58"/>
      <c r="K62" s="3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5"/>
      <c r="AA62" s="172">
        <f>K62^3+L62^3+M62^3+N62^3+O62^3+P62^3+Q62^3+R62^3+K63^3+L63^3+M63^3+N63^3+O63^3+P63^3+Q63^3+R63^3</f>
        <v>0</v>
      </c>
      <c r="AB62" s="125">
        <f t="shared" si="8"/>
        <v>0</v>
      </c>
      <c r="AC62" s="61"/>
      <c r="AD62" s="89"/>
      <c r="AE62" s="83"/>
      <c r="AF62" s="83"/>
      <c r="AG62" s="83"/>
      <c r="AH62" s="82"/>
      <c r="AI62" s="82"/>
      <c r="AJ62" s="82"/>
      <c r="AK62" s="82"/>
      <c r="AL62" s="83"/>
      <c r="AM62" s="83"/>
      <c r="AN62" s="83"/>
      <c r="AO62" s="83"/>
      <c r="AP62" s="82"/>
      <c r="AQ62" s="82"/>
      <c r="AR62" s="82"/>
      <c r="AS62" s="86"/>
      <c r="AT62" s="66"/>
      <c r="AU62" s="51"/>
      <c r="AW62" s="109"/>
      <c r="AX62" s="58"/>
      <c r="AY62" s="3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5"/>
      <c r="BO62" s="172">
        <f>AY62^3+AZ62^3+BA62^3+BB62^3+BC62^3+BD62^3+BE62^3+BF62^3+AY63^3+AZ63^3+BA63^3+BB63^3+BC63^3+BD63^3+BE63^3+BF63^3</f>
        <v>0</v>
      </c>
      <c r="BP62" s="125">
        <f t="shared" si="9"/>
        <v>0</v>
      </c>
      <c r="BQ62" s="61"/>
      <c r="BR62" s="81"/>
      <c r="BS62" s="82"/>
      <c r="BT62" s="82"/>
      <c r="BU62" s="82"/>
      <c r="BV62" s="82"/>
      <c r="BW62" s="82"/>
      <c r="BX62" s="82"/>
      <c r="BY62" s="82"/>
      <c r="BZ62" s="83"/>
      <c r="CA62" s="83"/>
      <c r="CB62" s="83"/>
      <c r="CC62" s="83"/>
      <c r="CD62" s="83"/>
      <c r="CE62" s="83"/>
      <c r="CF62" s="83"/>
      <c r="CG62" s="84"/>
      <c r="CH62" s="66"/>
      <c r="CI62" s="51"/>
      <c r="CJ62" s="144"/>
      <c r="CK62" s="109"/>
      <c r="CL62" s="58"/>
      <c r="CM62" s="3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5"/>
      <c r="DC62" s="172">
        <f>CM62^3+CN62^3+CO62^3+CP62^3+CQ62^3+CR62^3+CS62^3+CT62^3+CM63^3+CN63^3+CO63^3+CP63^3+CQ63^3+CR63^3+CS63^3+CT63^3</f>
        <v>0</v>
      </c>
      <c r="DD62" s="125">
        <f t="shared" si="10"/>
        <v>0</v>
      </c>
      <c r="DE62" s="61"/>
      <c r="DF62" s="89"/>
      <c r="DG62" s="83"/>
      <c r="DH62" s="82"/>
      <c r="DI62" s="82"/>
      <c r="DJ62" s="83"/>
      <c r="DK62" s="83"/>
      <c r="DL62" s="82"/>
      <c r="DM62" s="82"/>
      <c r="DN62" s="83"/>
      <c r="DO62" s="83"/>
      <c r="DP62" s="82"/>
      <c r="DQ62" s="82"/>
      <c r="DR62" s="83"/>
      <c r="DS62" s="83"/>
      <c r="DT62" s="82"/>
      <c r="DU62" s="86"/>
      <c r="DV62" s="66"/>
      <c r="DW62" s="51"/>
      <c r="DY62" s="109"/>
      <c r="DZ62" s="58"/>
      <c r="EA62" s="3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5"/>
      <c r="EQ62" s="172">
        <f>EA62^3+EB62^3+EC62^3+ED62^3+EE62^3+EF62^3+EG62^3+EH62^3+EA63^3+EB63^3+EC63^3+ED63^3+EE63^3+EF63^3+EG63^3+EH63^3</f>
        <v>0</v>
      </c>
      <c r="ER62" s="125">
        <f t="shared" si="11"/>
        <v>0</v>
      </c>
      <c r="ES62" s="61"/>
      <c r="ET62" s="174"/>
      <c r="EU62" s="131"/>
      <c r="EV62" s="131"/>
      <c r="EW62" s="83"/>
      <c r="EX62" s="82"/>
      <c r="EY62" s="131"/>
      <c r="EZ62" s="131"/>
      <c r="FA62" s="131"/>
      <c r="FB62" s="131"/>
      <c r="FC62" s="131"/>
      <c r="FD62" s="131"/>
      <c r="FE62" s="83"/>
      <c r="FF62" s="82"/>
      <c r="FG62" s="131"/>
      <c r="FH62" s="131"/>
      <c r="FI62" s="175"/>
      <c r="FJ62" s="66"/>
      <c r="FK62" s="51"/>
    </row>
    <row r="63" spans="1:167" x14ac:dyDescent="0.2">
      <c r="A63" s="32"/>
      <c r="B63" s="32"/>
      <c r="C63" s="32"/>
      <c r="D63" s="106" t="s">
        <v>83</v>
      </c>
      <c r="E63" s="107" t="s">
        <v>207</v>
      </c>
      <c r="F63" s="110">
        <f>B4+(49*B6)</f>
        <v>50</v>
      </c>
      <c r="G63" s="104"/>
      <c r="H63" s="43"/>
      <c r="I63" s="109"/>
      <c r="J63" s="58"/>
      <c r="K63" s="3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5"/>
      <c r="AA63" s="172">
        <f>S62^3+T62^3+U62^3+V62^3+W62^3+X62^3+Y62^3+Z62^3+S63^3+T63^3+U63^3+V63^3+W63^3+X63^3+Y63^3+Z63^3</f>
        <v>0</v>
      </c>
      <c r="AB63" s="125">
        <f t="shared" si="8"/>
        <v>0</v>
      </c>
      <c r="AC63" s="61"/>
      <c r="AD63" s="89"/>
      <c r="AE63" s="83"/>
      <c r="AF63" s="83"/>
      <c r="AG63" s="83"/>
      <c r="AH63" s="82"/>
      <c r="AI63" s="82"/>
      <c r="AJ63" s="82"/>
      <c r="AK63" s="82"/>
      <c r="AL63" s="83"/>
      <c r="AM63" s="83"/>
      <c r="AN63" s="83"/>
      <c r="AO63" s="83"/>
      <c r="AP63" s="82"/>
      <c r="AQ63" s="82"/>
      <c r="AR63" s="82"/>
      <c r="AS63" s="86"/>
      <c r="AT63" s="66"/>
      <c r="AU63" s="51"/>
      <c r="AW63" s="109"/>
      <c r="AX63" s="58"/>
      <c r="AY63" s="3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5"/>
      <c r="BO63" s="172">
        <f>BG62^3+BH62^3+BI62^3+BJ62^3+BK62^3+BL62^3+BM62^3+BN62^3+BG63^3+BH63^3+BI63^3+BJ63^3+BK63^3+BL63^3+BM63^3+BN63^3</f>
        <v>0</v>
      </c>
      <c r="BP63" s="125">
        <f t="shared" si="9"/>
        <v>0</v>
      </c>
      <c r="BQ63" s="61"/>
      <c r="BR63" s="81"/>
      <c r="BS63" s="82"/>
      <c r="BT63" s="82"/>
      <c r="BU63" s="82"/>
      <c r="BV63" s="82"/>
      <c r="BW63" s="82"/>
      <c r="BX63" s="82"/>
      <c r="BY63" s="82"/>
      <c r="BZ63" s="83"/>
      <c r="CA63" s="83"/>
      <c r="CB63" s="83"/>
      <c r="CC63" s="83"/>
      <c r="CD63" s="83"/>
      <c r="CE63" s="83"/>
      <c r="CF63" s="83"/>
      <c r="CG63" s="84"/>
      <c r="CH63" s="66"/>
      <c r="CI63" s="51"/>
      <c r="CJ63" s="144"/>
      <c r="CK63" s="109"/>
      <c r="CL63" s="58"/>
      <c r="CM63" s="3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5"/>
      <c r="DC63" s="172">
        <f>CU62^3+CV62^3+CW62^3+CX62^3+CY62^3+CZ62^3+DA62^3+DB62^3+CU63^3+CV63^3+CW63^3+CX63^3+CY63^3+CZ63^3+DA63^3+DB63^3</f>
        <v>0</v>
      </c>
      <c r="DD63" s="125">
        <f t="shared" si="10"/>
        <v>0</v>
      </c>
      <c r="DE63" s="61"/>
      <c r="DF63" s="89"/>
      <c r="DG63" s="83"/>
      <c r="DH63" s="82"/>
      <c r="DI63" s="82"/>
      <c r="DJ63" s="83"/>
      <c r="DK63" s="83"/>
      <c r="DL63" s="82"/>
      <c r="DM63" s="82"/>
      <c r="DN63" s="83"/>
      <c r="DO63" s="83"/>
      <c r="DP63" s="82"/>
      <c r="DQ63" s="82"/>
      <c r="DR63" s="83"/>
      <c r="DS63" s="83"/>
      <c r="DT63" s="82"/>
      <c r="DU63" s="86"/>
      <c r="DV63" s="66"/>
      <c r="DW63" s="51"/>
      <c r="DY63" s="109"/>
      <c r="DZ63" s="58"/>
      <c r="EA63" s="3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5"/>
      <c r="EQ63" s="172">
        <f>EI62^3+EJ62^3+EK62^3+EL62^3+EM62^3+EN62^3+EO62^3+EP62^3+EI63^3+EJ63^3+EK63^3+EL63^3+EM63^3+EN63^3+EO63^3+EP63^3</f>
        <v>0</v>
      </c>
      <c r="ER63" s="125">
        <f t="shared" si="11"/>
        <v>0</v>
      </c>
      <c r="ES63" s="61"/>
      <c r="ET63" s="174"/>
      <c r="EU63" s="131"/>
      <c r="EV63" s="83"/>
      <c r="EW63" s="131"/>
      <c r="EX63" s="131"/>
      <c r="EY63" s="82"/>
      <c r="EZ63" s="131"/>
      <c r="FA63" s="131"/>
      <c r="FB63" s="131"/>
      <c r="FC63" s="131"/>
      <c r="FD63" s="83"/>
      <c r="FE63" s="131"/>
      <c r="FF63" s="131"/>
      <c r="FG63" s="82"/>
      <c r="FH63" s="131"/>
      <c r="FI63" s="175"/>
      <c r="FJ63" s="66"/>
      <c r="FK63" s="51"/>
    </row>
    <row r="64" spans="1:167" x14ac:dyDescent="0.2">
      <c r="A64" s="32"/>
      <c r="B64" s="32"/>
      <c r="C64" s="32"/>
      <c r="D64" s="106" t="s">
        <v>140</v>
      </c>
      <c r="E64" s="107" t="s">
        <v>207</v>
      </c>
      <c r="F64" s="110">
        <f>B4+(50*B6)</f>
        <v>51</v>
      </c>
      <c r="G64" s="104"/>
      <c r="H64" s="43"/>
      <c r="I64" s="109"/>
      <c r="J64" s="58"/>
      <c r="K64" s="3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5"/>
      <c r="AA64" s="172">
        <f>K64^3+L64^3+M64^3+N64^3+O64^3+P64^3+Q64^3+R64^3+K65^3+L65^3+M65^3+N65^3+O65^3+P65^3+Q65^3+R65^3</f>
        <v>0</v>
      </c>
      <c r="AB64" s="125">
        <f t="shared" si="8"/>
        <v>0</v>
      </c>
      <c r="AC64" s="61"/>
      <c r="AD64" s="89"/>
      <c r="AE64" s="83"/>
      <c r="AF64" s="83"/>
      <c r="AG64" s="83"/>
      <c r="AH64" s="82"/>
      <c r="AI64" s="82"/>
      <c r="AJ64" s="82"/>
      <c r="AK64" s="82"/>
      <c r="AL64" s="83"/>
      <c r="AM64" s="83"/>
      <c r="AN64" s="83"/>
      <c r="AO64" s="83"/>
      <c r="AP64" s="82"/>
      <c r="AQ64" s="82"/>
      <c r="AR64" s="82"/>
      <c r="AS64" s="86"/>
      <c r="AT64" s="66"/>
      <c r="AU64" s="51"/>
      <c r="AW64" s="109"/>
      <c r="AX64" s="58"/>
      <c r="AY64" s="3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5"/>
      <c r="BO64" s="172">
        <f>AY64^3+AZ64^3+BA64^3+BB64^3+BC64^3+BD64^3+BE64^3+BF64^3+AY65^3+AZ65^3+BA65^3+BB65^3+BC65^3+BD65^3+BE65^3+BF65^3</f>
        <v>0</v>
      </c>
      <c r="BP64" s="125">
        <f t="shared" si="9"/>
        <v>0</v>
      </c>
      <c r="BQ64" s="61"/>
      <c r="BR64" s="89"/>
      <c r="BS64" s="83"/>
      <c r="BT64" s="83"/>
      <c r="BU64" s="83"/>
      <c r="BV64" s="83"/>
      <c r="BW64" s="83"/>
      <c r="BX64" s="83"/>
      <c r="BY64" s="83"/>
      <c r="BZ64" s="82"/>
      <c r="CA64" s="82"/>
      <c r="CB64" s="82"/>
      <c r="CC64" s="82"/>
      <c r="CD64" s="82"/>
      <c r="CE64" s="82"/>
      <c r="CF64" s="82"/>
      <c r="CG64" s="86"/>
      <c r="CH64" s="66"/>
      <c r="CI64" s="51"/>
      <c r="CJ64" s="144"/>
      <c r="CK64" s="109"/>
      <c r="CL64" s="58"/>
      <c r="CM64" s="3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5"/>
      <c r="DC64" s="172">
        <f>CM64^3+CN64^3+CO64^3+CP64^3+CQ64^3+CR64^3+CS64^3+CT64^3+CM65^3+CN65^3+CO65^3+CP65^3+CQ65^3+CR65^3+CS65^3+CT65^3</f>
        <v>0</v>
      </c>
      <c r="DD64" s="125">
        <f t="shared" si="10"/>
        <v>0</v>
      </c>
      <c r="DE64" s="61"/>
      <c r="DF64" s="89"/>
      <c r="DG64" s="83"/>
      <c r="DH64" s="82"/>
      <c r="DI64" s="82"/>
      <c r="DJ64" s="83"/>
      <c r="DK64" s="83"/>
      <c r="DL64" s="82"/>
      <c r="DM64" s="82"/>
      <c r="DN64" s="83"/>
      <c r="DO64" s="83"/>
      <c r="DP64" s="82"/>
      <c r="DQ64" s="82"/>
      <c r="DR64" s="83"/>
      <c r="DS64" s="83"/>
      <c r="DT64" s="82"/>
      <c r="DU64" s="86"/>
      <c r="DV64" s="66"/>
      <c r="DW64" s="51"/>
      <c r="DY64" s="109"/>
      <c r="DZ64" s="58"/>
      <c r="EA64" s="3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5"/>
      <c r="EQ64" s="172">
        <f>EA64^3+EB64^3+EC64^3+ED64^3+EE64^3+EF64^3+EG64^3+EH64^3+EA65^3+EB65^3+EC65^3+ED65^3+EE65^3+EF65^3+EG65^3+EH65^3</f>
        <v>0</v>
      </c>
      <c r="ER64" s="125">
        <f t="shared" si="11"/>
        <v>0</v>
      </c>
      <c r="ES64" s="61"/>
      <c r="ET64" s="174"/>
      <c r="EU64" s="83"/>
      <c r="EV64" s="131"/>
      <c r="EW64" s="131"/>
      <c r="EX64" s="131"/>
      <c r="EY64" s="131"/>
      <c r="EZ64" s="82"/>
      <c r="FA64" s="131"/>
      <c r="FB64" s="131"/>
      <c r="FC64" s="83"/>
      <c r="FD64" s="131"/>
      <c r="FE64" s="131"/>
      <c r="FF64" s="131"/>
      <c r="FG64" s="131"/>
      <c r="FH64" s="82"/>
      <c r="FI64" s="175"/>
      <c r="FJ64" s="66"/>
      <c r="FK64" s="51"/>
    </row>
    <row r="65" spans="1:167" x14ac:dyDescent="0.2">
      <c r="A65" s="32"/>
      <c r="B65" s="32"/>
      <c r="C65" s="32"/>
      <c r="D65" s="106" t="s">
        <v>268</v>
      </c>
      <c r="E65" s="107" t="s">
        <v>207</v>
      </c>
      <c r="F65" s="108">
        <f>B4+(51*B6)</f>
        <v>52</v>
      </c>
      <c r="G65" s="104"/>
      <c r="H65" s="43"/>
      <c r="I65" s="109"/>
      <c r="J65" s="58"/>
      <c r="K65" s="7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9"/>
      <c r="AA65" s="172">
        <f>S64^3+T64^3+U64^3+V64^3+W64^3+X64^3+Y64^3+Z64^3+S65^3+T65^3+U65^3+V65^3+W65^3+X65^3+Y65^3+Z65^3</f>
        <v>0</v>
      </c>
      <c r="AB65" s="125">
        <f t="shared" si="8"/>
        <v>0</v>
      </c>
      <c r="AC65" s="61"/>
      <c r="AD65" s="116"/>
      <c r="AE65" s="117"/>
      <c r="AF65" s="117"/>
      <c r="AG65" s="117"/>
      <c r="AH65" s="118"/>
      <c r="AI65" s="118"/>
      <c r="AJ65" s="118"/>
      <c r="AK65" s="118"/>
      <c r="AL65" s="117"/>
      <c r="AM65" s="117"/>
      <c r="AN65" s="117"/>
      <c r="AO65" s="117"/>
      <c r="AP65" s="118"/>
      <c r="AQ65" s="118"/>
      <c r="AR65" s="118"/>
      <c r="AS65" s="119"/>
      <c r="AT65" s="32"/>
      <c r="AU65" s="115"/>
      <c r="AW65" s="109"/>
      <c r="AX65" s="58"/>
      <c r="AY65" s="7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9"/>
      <c r="BO65" s="172">
        <f>BG64^3+BH64^3+BI64^3+BJ64^3+BK64^3+BL64^3+BM64^3+BN64^3+BG65^3+BH65^3+BI65^3+BJ65^3+BK65^3+BL65^3+BM65^3+BN65^3</f>
        <v>0</v>
      </c>
      <c r="BP65" s="125">
        <f t="shared" si="9"/>
        <v>0</v>
      </c>
      <c r="BQ65" s="61"/>
      <c r="BR65" s="116"/>
      <c r="BS65" s="117"/>
      <c r="BT65" s="117"/>
      <c r="BU65" s="117"/>
      <c r="BV65" s="117"/>
      <c r="BW65" s="117"/>
      <c r="BX65" s="117"/>
      <c r="BY65" s="117"/>
      <c r="BZ65" s="118"/>
      <c r="CA65" s="118"/>
      <c r="CB65" s="118"/>
      <c r="CC65" s="118"/>
      <c r="CD65" s="118"/>
      <c r="CE65" s="118"/>
      <c r="CF65" s="118"/>
      <c r="CG65" s="119"/>
      <c r="CH65" s="32"/>
      <c r="CI65" s="115"/>
      <c r="CJ65" s="144"/>
      <c r="CK65" s="109"/>
      <c r="CL65" s="58"/>
      <c r="CM65" s="7"/>
      <c r="CN65" s="8"/>
      <c r="CO65" s="8"/>
      <c r="CP65" s="8"/>
      <c r="CQ65" s="8"/>
      <c r="CR65" s="8"/>
      <c r="CS65" s="8"/>
      <c r="CT65" s="8"/>
      <c r="CU65" s="8"/>
      <c r="CV65" s="8"/>
      <c r="CW65" s="8"/>
      <c r="CX65" s="8"/>
      <c r="CY65" s="8"/>
      <c r="CZ65" s="8"/>
      <c r="DA65" s="8"/>
      <c r="DB65" s="9"/>
      <c r="DC65" s="172">
        <f>CU64^3+CV64^3+CW64^3+CX64^3+CY64^3+CZ64^3+DA64^3+DB64^3+CU65^3+CV65^3+CW65^3+CX65^3+CY65^3+CZ65^3+DA65^3+DB65^3</f>
        <v>0</v>
      </c>
      <c r="DD65" s="125">
        <f t="shared" si="10"/>
        <v>0</v>
      </c>
      <c r="DE65" s="61"/>
      <c r="DF65" s="116"/>
      <c r="DG65" s="117"/>
      <c r="DH65" s="118"/>
      <c r="DI65" s="118"/>
      <c r="DJ65" s="117"/>
      <c r="DK65" s="117"/>
      <c r="DL65" s="118"/>
      <c r="DM65" s="118"/>
      <c r="DN65" s="117"/>
      <c r="DO65" s="117"/>
      <c r="DP65" s="118"/>
      <c r="DQ65" s="118"/>
      <c r="DR65" s="117"/>
      <c r="DS65" s="117"/>
      <c r="DT65" s="118"/>
      <c r="DU65" s="119"/>
      <c r="DV65" s="32"/>
      <c r="DW65" s="115"/>
      <c r="DY65" s="109"/>
      <c r="DZ65" s="58"/>
      <c r="EA65" s="7"/>
      <c r="EB65" s="8"/>
      <c r="EC65" s="8"/>
      <c r="ED65" s="8"/>
      <c r="EE65" s="8"/>
      <c r="EF65" s="8"/>
      <c r="EG65" s="8"/>
      <c r="EH65" s="8"/>
      <c r="EI65" s="8"/>
      <c r="EJ65" s="8"/>
      <c r="EK65" s="8"/>
      <c r="EL65" s="8"/>
      <c r="EM65" s="8"/>
      <c r="EN65" s="8"/>
      <c r="EO65" s="8"/>
      <c r="EP65" s="9"/>
      <c r="EQ65" s="172">
        <f>EI64^3+EJ64^3+EK64^3+EL64^3+EM64^3+EN64^3+EO64^3+EP64^3+EI65^3+EJ65^3+EK65^3+EL65^3+EM65^3+EN65^3+EO65^3+EP65^3</f>
        <v>0</v>
      </c>
      <c r="ER65" s="125">
        <f t="shared" si="11"/>
        <v>0</v>
      </c>
      <c r="ES65" s="61"/>
      <c r="ET65" s="116"/>
      <c r="EU65" s="176"/>
      <c r="EV65" s="176"/>
      <c r="EW65" s="176"/>
      <c r="EX65" s="176"/>
      <c r="EY65" s="176"/>
      <c r="EZ65" s="176"/>
      <c r="FA65" s="118"/>
      <c r="FB65" s="117"/>
      <c r="FC65" s="176"/>
      <c r="FD65" s="176"/>
      <c r="FE65" s="176"/>
      <c r="FF65" s="176"/>
      <c r="FG65" s="176"/>
      <c r="FH65" s="176"/>
      <c r="FI65" s="119"/>
      <c r="FJ65" s="32"/>
      <c r="FK65" s="115"/>
    </row>
    <row r="66" spans="1:167" x14ac:dyDescent="0.2">
      <c r="A66" s="32"/>
      <c r="B66" s="32"/>
      <c r="C66" s="32"/>
      <c r="D66" s="106" t="s">
        <v>177</v>
      </c>
      <c r="E66" s="107" t="s">
        <v>207</v>
      </c>
      <c r="F66" s="108">
        <f>B4+(52*B6)</f>
        <v>53</v>
      </c>
      <c r="G66" s="104"/>
      <c r="H66" s="43"/>
      <c r="I66" s="109"/>
      <c r="J66" s="58"/>
      <c r="K66" s="121">
        <f>K50^3+K51^3+K52^3+K53^3+K54^3+K55^3+K56^3+K57^3+L50^3+L51^3+L52^3+L53^3+L54^3+L55^3+L56^3+L57^3</f>
        <v>0</v>
      </c>
      <c r="L66" s="122">
        <f>K65^3+K64^3+K63^3+K62^3+K61^3+K60^3+K59^3+K58^3+L65^3+L64^3+L63^3+L62^3+L61^3+L60^3+L59^3+L58^3</f>
        <v>0</v>
      </c>
      <c r="M66" s="122">
        <f>M50^3+M51^3+M52^3+M53^3+M54^3+M55^3+M56^3+M57^3+N50^3+N51^3+N52^3+N53^3+N54^3+N55^3+N56^3+N57^3</f>
        <v>0</v>
      </c>
      <c r="N66" s="122">
        <f>M65^3+M64^3+M63^3+M62^3+M61^3+M60^3+M59^3+M58^3+N65^3+N64^3+N63^3+N62^3+N61^3+N60^3+N59^3+N58^3</f>
        <v>0</v>
      </c>
      <c r="O66" s="122">
        <f>O50^3+O51^3+O52^3+O53^3+O54^3+O55^3+O56^3+O57^3+P50^3+P51^3+P52^3+P53^3+P54^3+P55^3+P56^3+P57^3</f>
        <v>0</v>
      </c>
      <c r="P66" s="122">
        <f>O65^3+O64^3+O63^3+O62^3+O61^3+O60^3+O59^3+O58^3+P65^3+P64^3+P63^3+P62^3+P61^3+P60^3+P59^3+P58^3</f>
        <v>0</v>
      </c>
      <c r="Q66" s="122">
        <f>Q50^3+Q51^3+Q52^3+Q53^3+Q54^3+Q55^3+Q56^3+Q57^3+R50^3+R51^3+R52^3+R53^3+R54^3+R55^3+R56^3+R57^3</f>
        <v>0</v>
      </c>
      <c r="R66" s="122">
        <f>Q65^3+Q64^3+Q63^3+Q62^3+Q61^3+Q60^3+Q59^3+Q58^3+R65^3+R64^3+R63^3+R62^3+R61^3+R60^3+R59^3+R58^3</f>
        <v>0</v>
      </c>
      <c r="S66" s="122">
        <f>S50^3+S51^3+S52^3+S53^3+S54^3+S55^3+S56^3+S57^3+T50^3+T51^3+T52^3+T53^3+T54^3+T55^3+T56^3+T57^3</f>
        <v>0</v>
      </c>
      <c r="T66" s="122">
        <f>S65^3+S64^3+S63^3+S62^3+S61^3+S60^3+S59^3+S58^3+T65^3+T64^3+T63^3+T62^3+T61^3+T60^3+T59^3+T58^3</f>
        <v>0</v>
      </c>
      <c r="U66" s="122">
        <f>U50^3+U51^3+U52^3+U53^3+U54^3+U55^3+U56^3+U57^3+V50^3+V51^3+V52^3+V53^3+V54^3+V55^3+V56^3+V57^3</f>
        <v>0</v>
      </c>
      <c r="V66" s="122">
        <f>U65^3+U64^3+U63^3+U62^3+U61^3+U60^3+U59^3+U58^3+V65^3+V64^3+V63^3+V62^3+V61^3+V60^3+V59^3+V58^3</f>
        <v>0</v>
      </c>
      <c r="W66" s="122">
        <f>W50^3+W51^3+W52^3+W53^3+W54^3+W55^3+W56^3+W57^3+X50^3+X51^3+X52^3+X53^3+X54^3+X55^3+X56^3+X57^3</f>
        <v>0</v>
      </c>
      <c r="X66" s="122">
        <f>W65^3+W64^3+W63^3+W62^3+W61^3+W60^3+W59^3+W58^3+X65^3+X64^3+X63^3+X62^3+X61^3+X60^3+X59^3+X58^3</f>
        <v>0</v>
      </c>
      <c r="Y66" s="122">
        <f>Y50^3+Y51^3+Y52^3+Y53^3+Y54^3+Y55^3+Y56^3+Y57^3+Z50^3+Z51^3+Z52^3+Z53^3+Z54^3+Z55^3+Z56^3+Z57^3</f>
        <v>0</v>
      </c>
      <c r="Z66" s="123">
        <f>Y65^3+Y64^3+Y63^3+Y62^3+Y61^3+Y60^3+Y59^3+Y58^3+Z65^3+Z64^3+Z63^3+Z62^3+Z61^3+Z60^3+Z59^3+Z58^3</f>
        <v>0</v>
      </c>
      <c r="AA66" s="168">
        <f>K50^3+L51^3+M52^3+N53^3+O54^3+P55^3+Q56^3+R57^3+S58^3+T59^3+U60^3+V61^3+W62^3+X63^3+Y64^3+Z65^3</f>
        <v>0</v>
      </c>
      <c r="AB66" s="169">
        <f>K58^3+L59^3+M60^3+N61^3+O62^3+P63^3+Q64^3+R65^3+S50^3+T51^3+U52^3+V53^3+W54^3+X55^3+Y56^3+Z57^3</f>
        <v>0</v>
      </c>
      <c r="AC66" s="52"/>
      <c r="AD66" s="126"/>
      <c r="AE66" s="126"/>
      <c r="AF66" s="126"/>
      <c r="AG66" s="126"/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32"/>
      <c r="AU66" s="115"/>
      <c r="AW66" s="109"/>
      <c r="AX66" s="58"/>
      <c r="AY66" s="121">
        <f>AY50^3+AY51^3+AY52^3+AY53^3+AY54^3+AY55^3+AY56^3+AY57^3+AZ50^3+AZ51^3+AZ52^3+AZ53^3+AZ54^3+AZ55^3+AZ56^3+AZ57^3</f>
        <v>0</v>
      </c>
      <c r="AZ66" s="122">
        <f>AY65^3+AY64^3+AY63^3+AY62^3+AY61^3+AY60^3+AY59^3+AY58^3+AZ65^3+AZ64^3+AZ63^3+AZ62^3+AZ61^3+AZ60^3+AZ59^3+AZ58^3</f>
        <v>0</v>
      </c>
      <c r="BA66" s="122">
        <f>BA50^3+BA51^3+BA52^3+BA53^3+BA54^3+BA55^3+BA56^3+BA57^3+BB50^3+BB51^3+BB52^3+BB53^3+BB54^3+BB55^3+BB56^3+BB57^3</f>
        <v>0</v>
      </c>
      <c r="BB66" s="122">
        <f>BA65^3+BA64^3+BA63^3+BA62^3+BA61^3+BA60^3+BA59^3+BA58^3+BB65^3+BB64^3+BB63^3+BB62^3+BB61^3+BB60^3+BB59^3+BB58^3</f>
        <v>0</v>
      </c>
      <c r="BC66" s="122">
        <f>BC50^3+BC51^3+BC52^3+BC53^3+BC54^3+BC55^3+BC56^3+BC57^3+BD50^3+BD51^3+BD52^3+BD53^3+BD54^3+BD55^3+BD56^3+BD57^3</f>
        <v>0</v>
      </c>
      <c r="BD66" s="122">
        <f>BC65^3+BC64^3+BC63^3+BC62^3+BC61^3+BC60^3+BC59^3+BC58^3+BD65^3+BD64^3+BD63^3+BD62^3+BD61^3+BD60^3+BD59^3+BD58^3</f>
        <v>0</v>
      </c>
      <c r="BE66" s="122">
        <f>BE50^3+BE51^3+BE52^3+BE53^3+BE54^3+BE55^3+BE56^3+BE57^3+BF50^3+BF51^3+BF52^3+BF53^3+BF54^3+BF55^3+BF56^3+BF57^3</f>
        <v>0</v>
      </c>
      <c r="BF66" s="122">
        <f>BE65^3+BE64^3+BE63^3+BE62^3+BE61^3+BE60^3+BE59^3+BE58^3+BF65^3+BF64^3+BF63^3+BF62^3+BF61^3+BF60^3+BF59^3+BF58^3</f>
        <v>0</v>
      </c>
      <c r="BG66" s="122">
        <f>BG50^3+BG51^3+BG52^3+BG53^3+BG54^3+BG55^3+BG56^3+BG57^3+BH50^3+BH51^3+BH52^3+BH53^3+BH54^3+BH55^3+BH56^3+BH57^3</f>
        <v>0</v>
      </c>
      <c r="BH66" s="122">
        <f>BG65^3+BG64^3+BG63^3+BG62^3+BG61^3+BG60^3+BG59^3+BG58^3+BH65^3+BH64^3+BH63^3+BH62^3+BH61^3+BH60^3+BH59^3+BH58^3</f>
        <v>0</v>
      </c>
      <c r="BI66" s="122">
        <f>BI50^3+BI51^3+BI52^3+BI53^3+BI54^3+BI55^3+BI56^3+BI57^3+BJ50^3+BJ51^3+BJ52^3+BJ53^3+BJ54^3+BJ55^3+BJ56^3+BJ57^3</f>
        <v>0</v>
      </c>
      <c r="BJ66" s="122">
        <f>BI65^3+BI64^3+BI63^3+BI62^3+BI61^3+BI60^3+BI59^3+BI58^3+BJ65^3+BJ64^3+BJ63^3+BJ62^3+BJ61^3+BJ60^3+BJ59^3+BJ58^3</f>
        <v>0</v>
      </c>
      <c r="BK66" s="122">
        <f>BK50^3+BK51^3+BK52^3+BK53^3+BK54^3+BK55^3+BK56^3+BK57^3+BL50^3+BL51^3+BL52^3+BL53^3+BL54^3+BL55^3+BL56^3+BL57^3</f>
        <v>0</v>
      </c>
      <c r="BL66" s="122">
        <f>BK65^3+BK64^3+BK63^3+BK62^3+BK61^3+BK60^3+BK59^3+BK58^3+BL65^3+BL64^3+BL63^3+BL62^3+BL61^3+BL60^3+BL59^3+BL58^3</f>
        <v>0</v>
      </c>
      <c r="BM66" s="122">
        <f>BM50^3+BM51^3+BM52^3+BM53^3+BM54^3+BM55^3+BM56^3+BM57^3+BN50^3+BN51^3+BN52^3+BN53^3+BN54^3+BN55^3+BN56^3+BN57^3</f>
        <v>0</v>
      </c>
      <c r="BN66" s="123">
        <f>BM65^3+BM64^3+BM63^3+BM62^3+BM61^3+BM60^3+BM59^3+BM58^3+BN65^3+BN64^3+BN63^3+BN62^3+BN61^3+BN60^3+BN59^3+BN58^3</f>
        <v>0</v>
      </c>
      <c r="BO66" s="168">
        <f>AY50^3+AZ51^3+BA52^3+BB53^3+BC54^3+BD55^3+BE56^3+BF57^3+BG58^3+BH59^3+BI60^3+BJ61^3+BK62^3+BL63^3+BM64^3+BN65^3</f>
        <v>0</v>
      </c>
      <c r="BP66" s="169">
        <f>AY58^3+AZ59^3+BA60^3+BB61^3+BC62^3+BD63^3+BE64^3+BF65^3+BG50^3+BH51^3+BI52^3+BJ53^3+BK54^3+BL55^3+BM56^3+BN57^3</f>
        <v>0</v>
      </c>
      <c r="BQ66" s="52"/>
      <c r="BR66" s="126"/>
      <c r="BS66" s="126"/>
      <c r="BT66" s="126"/>
      <c r="BU66" s="126"/>
      <c r="BV66" s="126"/>
      <c r="BW66" s="126"/>
      <c r="BX66" s="126"/>
      <c r="BY66" s="126"/>
      <c r="BZ66" s="126"/>
      <c r="CA66" s="126"/>
      <c r="CB66" s="126"/>
      <c r="CC66" s="126"/>
      <c r="CD66" s="126"/>
      <c r="CE66" s="126"/>
      <c r="CF66" s="126"/>
      <c r="CG66" s="126"/>
      <c r="CH66" s="32"/>
      <c r="CI66" s="115"/>
      <c r="CJ66" s="144"/>
      <c r="CK66" s="109"/>
      <c r="CL66" s="58"/>
      <c r="CM66" s="121">
        <f>CM50^3+CM51^3+CM52^3+CM53^3+CM54^3+CM55^3+CM56^3+CM57^3+CN50^3+CN51^3+CN52^3+CN53^3+CN54^3+CN55^3+CN56^3+CN57^3</f>
        <v>0</v>
      </c>
      <c r="CN66" s="122">
        <f>CM65^3+CM64^3+CM63^3+CM62^3+CM61^3+CM60^3+CM59^3+CM58^3+CN65^3+CN64^3+CN63^3+CN62^3+CN61^3+CN60^3+CN59^3+CN58^3</f>
        <v>0</v>
      </c>
      <c r="CO66" s="122">
        <f>CO50^3+CO51^3+CO52^3+CO53^3+CO54^3+CO55^3+CO56^3+CO57^3+CP50^3+CP51^3+CP52^3+CP53^3+CP54^3+CP55^3+CP56^3+CP57^3</f>
        <v>0</v>
      </c>
      <c r="CP66" s="122">
        <f>CO65^3+CO64^3+CO63^3+CO62^3+CO61^3+CO60^3+CO59^3+CO58^3+CP65^3+CP64^3+CP63^3+CP62^3+CP61^3+CP60^3+CP59^3+CP58^3</f>
        <v>0</v>
      </c>
      <c r="CQ66" s="122">
        <f>CQ50^3+CQ51^3+CQ52^3+CQ53^3+CQ54^3+CQ55^3+CQ56^3+CQ57^3+CR50^3+CR51^3+CR52^3+CR53^3+CR54^3+CR55^3+CR56^3+CR57^3</f>
        <v>0</v>
      </c>
      <c r="CR66" s="122">
        <f>CQ65^3+CQ64^3+CQ63^3+CQ62^3+CQ61^3+CQ60^3+CQ59^3+CQ58^3+CR65^3+CR64^3+CR63^3+CR62^3+CR61^3+CR60^3+CR59^3+CR58^3</f>
        <v>0</v>
      </c>
      <c r="CS66" s="122">
        <f>CS50^3+CS51^3+CS52^3+CS53^3+CS54^3+CS55^3+CS56^3+CS57^3+CT50^3+CT51^3+CT52^3+CT53^3+CT54^3+CT55^3+CT56^3+CT57^3</f>
        <v>0</v>
      </c>
      <c r="CT66" s="122">
        <f>CS65^3+CS64^3+CS63^3+CS62^3+CS61^3+CS60^3+CS59^3+CS58^3+CT65^3+CT64^3+CT63^3+CT62^3+CT61^3+CT60^3+CT59^3+CT58^3</f>
        <v>0</v>
      </c>
      <c r="CU66" s="122">
        <f>CU50^3+CU51^3+CU52^3+CU53^3+CU54^3+CU55^3+CU56^3+CU57^3+CV50^3+CV51^3+CV52^3+CV53^3+CV54^3+CV55^3+CV56^3+CV57^3</f>
        <v>0</v>
      </c>
      <c r="CV66" s="122">
        <f>CU65^3+CU64^3+CU63^3+CU62^3+CU61^3+CU60^3+CU59^3+CU58^3+CV65^3+CV64^3+CV63^3+CV62^3+CV61^3+CV60^3+CV59^3+CV58^3</f>
        <v>0</v>
      </c>
      <c r="CW66" s="122">
        <f>CW50^3+CW51^3+CW52^3+CW53^3+CW54^3+CW55^3+CW56^3+CW57^3+CX50^3+CX51^3+CX52^3+CX53^3+CX54^3+CX55^3+CX56^3+CX57^3</f>
        <v>0</v>
      </c>
      <c r="CX66" s="122">
        <f>CW65^3+CW64^3+CW63^3+CW62^3+CW61^3+CW60^3+CW59^3+CW58^3+CX65^3+CX64^3+CX63^3+CX62^3+CX61^3+CX60^3+CX59^3+CX58^3</f>
        <v>0</v>
      </c>
      <c r="CY66" s="122">
        <f>CY50^3+CY51^3+CY52^3+CY53^3+CY54^3+CY55^3+CY56^3+CY57^3+CZ50^3+CZ51^3+CZ52^3+CZ53^3+CZ54^3+CZ55^3+CZ56^3+CZ57^3</f>
        <v>0</v>
      </c>
      <c r="CZ66" s="122">
        <f>CY65^3+CY64^3+CY63^3+CY62^3+CY61^3+CY60^3+CY59^3+CY58^3+CZ65^3+CZ64^3+CZ63^3+CZ62^3+CZ61^3+CZ60^3+CZ59^3+CZ58^3</f>
        <v>0</v>
      </c>
      <c r="DA66" s="122">
        <f>DA50^3+DA51^3+DA52^3+DA53^3+DA54^3+DA55^3+DA56^3+DA57^3+DB50^3+DB51^3+DB52^3+DB53^3+DB54^3+DB55^3+DB56^3+DB57^3</f>
        <v>0</v>
      </c>
      <c r="DB66" s="123">
        <f>DA65^3+DA64^3+DA63^3+DA62^3+DA61^3+DA60^3+DA59^3+DA58^3+DB65^3+DB64^3+DB63^3+DB62^3+DB61^3+DB60^3+DB59^3+DB58^3</f>
        <v>0</v>
      </c>
      <c r="DC66" s="168">
        <f>CM50^3+CN51^3+CO52^3+CP53^3+CQ54^3+CR55^3+CS56^3+CT57^3+CU58^3+CV59^3+CW60^3+CX61^3+CY62^3+CZ63^3+DA64^3+DB65^3</f>
        <v>0</v>
      </c>
      <c r="DD66" s="169">
        <f>CM58^3+CN59^3+CO60^3+CP61^3+CQ62^3+CR63^3+CS64^3+CT65^3+CU50^3+CV51^3+CW52^3+CX53^3+CY54^3+CZ55^3+DA56^3+DB57^3</f>
        <v>0</v>
      </c>
      <c r="DE66" s="52"/>
      <c r="DF66" s="126"/>
      <c r="DG66" s="126"/>
      <c r="DH66" s="126"/>
      <c r="DI66" s="126"/>
      <c r="DJ66" s="126"/>
      <c r="DK66" s="126"/>
      <c r="DL66" s="126"/>
      <c r="DM66" s="126"/>
      <c r="DN66" s="126"/>
      <c r="DO66" s="126"/>
      <c r="DP66" s="126"/>
      <c r="DQ66" s="126"/>
      <c r="DR66" s="126"/>
      <c r="DS66" s="126"/>
      <c r="DT66" s="126"/>
      <c r="DU66" s="126"/>
      <c r="DV66" s="32"/>
      <c r="DW66" s="115"/>
      <c r="DY66" s="109"/>
      <c r="DZ66" s="58"/>
      <c r="EA66" s="121">
        <f>EA50^3+EA51^3+EA52^3+EA53^3+EA54^3+EA55^3+EA56^3+EA57^3+EB50^3+EB51^3+EB52^3+EB53^3+EB54^3+EB55^3+EB56^3+EB57^3</f>
        <v>0</v>
      </c>
      <c r="EB66" s="122">
        <f>EA65^3+EA64^3+EA63^3+EA62^3+EA61^3+EA60^3+EA59^3+EA58^3+EB65^3+EB64^3+EB63^3+EB62^3+EB61^3+EB60^3+EB59^3+EB58^3</f>
        <v>0</v>
      </c>
      <c r="EC66" s="122">
        <f>EC50^3+EC51^3+EC52^3+EC53^3+EC54^3+EC55^3+EC56^3+EC57^3+ED50^3+ED51^3+ED52^3+ED53^3+ED54^3+ED55^3+ED56^3+ED57^3</f>
        <v>0</v>
      </c>
      <c r="ED66" s="122">
        <f>EC65^3+EC64^3+EC63^3+EC62^3+EC61^3+EC60^3+EC59^3+EC58^3+ED65^3+ED64^3+ED63^3+ED62^3+ED61^3+ED60^3+ED59^3+ED58^3</f>
        <v>0</v>
      </c>
      <c r="EE66" s="122">
        <f>EE50^3+EE51^3+EE52^3+EE53^3+EE54^3+EE55^3+EE56^3+EE57^3+EF50^3+EF51^3+EF52^3+EF53^3+EF54^3+EF55^3+EF56^3+EF57^3</f>
        <v>0</v>
      </c>
      <c r="EF66" s="122">
        <f>EE65^3+EE64^3+EE63^3+EE62^3+EE61^3+EE60^3+EE59^3+EE58^3+EF65^3+EF64^3+EF63^3+EF62^3+EF61^3+EF60^3+EF59^3+EF58^3</f>
        <v>0</v>
      </c>
      <c r="EG66" s="122">
        <f>EG50^3+EG51^3+EG52^3+EG53^3+EG54^3+EG55^3+EG56^3+EG57^3+EH50^3+EH51^3+EH52^3+EH53^3+EH54^3+EH55^3+EH56^3+EH57^3</f>
        <v>0</v>
      </c>
      <c r="EH66" s="122">
        <f>EG65^3+EG64^3+EG63^3+EG62^3+EG61^3+EG60^3+EG59^3+EG58^3+EH65^3+EH64^3+EH63^3+EH62^3+EH61^3+EH60^3+EH59^3+EH58^3</f>
        <v>0</v>
      </c>
      <c r="EI66" s="122">
        <f>EI50^3+EI51^3+EI52^3+EI53^3+EI54^3+EI55^3+EI56^3+EI57^3+EJ50^3+EJ51^3+EJ52^3+EJ53^3+EJ54^3+EJ55^3+EJ56^3+EJ57^3</f>
        <v>0</v>
      </c>
      <c r="EJ66" s="122">
        <f>EI65^3+EI64^3+EI63^3+EI62^3+EI61^3+EI60^3+EI59^3+EI58^3+EJ65^3+EJ64^3+EJ63^3+EJ62^3+EJ61^3+EJ60^3+EJ59^3+EJ58^3</f>
        <v>0</v>
      </c>
      <c r="EK66" s="122">
        <f>EK50^3+EK51^3+EK52^3+EK53^3+EK54^3+EK55^3+EK56^3+EK57^3+EL50^3+EL51^3+EL52^3+EL53^3+EL54^3+EL55^3+EL56^3+EL57^3</f>
        <v>0</v>
      </c>
      <c r="EL66" s="122">
        <f>EK65^3+EK64^3+EK63^3+EK62^3+EK61^3+EK60^3+EK59^3+EK58^3+EL65^3+EL64^3+EL63^3+EL62^3+EL61^3+EL60^3+EL59^3+EL58^3</f>
        <v>0</v>
      </c>
      <c r="EM66" s="122">
        <f>EM50^3+EM51^3+EM52^3+EM53^3+EM54^3+EM55^3+EM56^3+EM57^3+EN50^3+EN51^3+EN52^3+EN53^3+EN54^3+EN55^3+EN56^3+EN57^3</f>
        <v>0</v>
      </c>
      <c r="EN66" s="122">
        <f>EM65^3+EM64^3+EM63^3+EM62^3+EM61^3+EM60^3+EM59^3+EM58^3+EN65^3+EN64^3+EN63^3+EN62^3+EN61^3+EN60^3+EN59^3+EN58^3</f>
        <v>0</v>
      </c>
      <c r="EO66" s="122">
        <f>EO50^3+EO51^3+EO52^3+EO53^3+EO54^3+EO55^3+EO56^3+EO57^3+EP50^3+EP51^3+EP52^3+EP53^3+EP54^3+EP55^3+EP56^3+EP57^3</f>
        <v>0</v>
      </c>
      <c r="EP66" s="123">
        <f>EO65^3+EO64^3+EO63^3+EO62^3+EO61^3+EO60^3+EO59^3+EO58^3+EP65^3+EP64^3+EP63^3+EP62^3+EP61^3+EP60^3+EP59^3+EP58^3</f>
        <v>0</v>
      </c>
      <c r="EQ66" s="168">
        <f>EA50^3+EB51^3+EC52^3+ED53^3+EE54^3+EF55^3+EG56^3+EH57^3+EI58^3+EJ59^3+EK60^3+EL61^3+EM62^3+EN63^3+EO64^3+EP65^3</f>
        <v>0</v>
      </c>
      <c r="ER66" s="169">
        <f>EA58^3+EB59^3+EC60^3+ED61^3+EE62^3+EF63^3+EG64^3+EH65^3+EI50^3+EJ51^3+EK52^3+EL53^3+EM54^3+EN55^3+EO56^3+EP57^3</f>
        <v>0</v>
      </c>
      <c r="ES66" s="52"/>
      <c r="ET66" s="126"/>
      <c r="EU66" s="126"/>
      <c r="EV66" s="126"/>
      <c r="EW66" s="126"/>
      <c r="EX66" s="126"/>
      <c r="EY66" s="126"/>
      <c r="EZ66" s="126"/>
      <c r="FA66" s="126"/>
      <c r="FB66" s="126"/>
      <c r="FC66" s="126"/>
      <c r="FD66" s="126"/>
      <c r="FE66" s="126"/>
      <c r="FF66" s="126"/>
      <c r="FG66" s="126"/>
      <c r="FH66" s="126"/>
      <c r="FI66" s="126"/>
      <c r="FJ66" s="32"/>
      <c r="FK66" s="115"/>
    </row>
    <row r="67" spans="1:167" ht="13.5" thickBot="1" x14ac:dyDescent="0.25">
      <c r="A67" s="32"/>
      <c r="B67" s="32"/>
      <c r="C67" s="32"/>
      <c r="D67" s="106" t="s">
        <v>31</v>
      </c>
      <c r="E67" s="107" t="s">
        <v>207</v>
      </c>
      <c r="F67" s="110">
        <f>B4+(53*B6)</f>
        <v>54</v>
      </c>
      <c r="G67" s="104"/>
      <c r="H67" s="43"/>
      <c r="I67" s="109"/>
      <c r="J67" s="58"/>
      <c r="K67" s="127">
        <f>K50^3+L50^3+M50^3+N50^3+K51^3+L51^3+M51^3+N51^3+K52^3+L52^3+M52^3+N52^3+K53^3+L53^3+M53^3+N53^3</f>
        <v>0</v>
      </c>
      <c r="L67" s="128">
        <f>K54^3+L54^3+M54^3+N54^3+K55^3+L55^3+M55^3+N55^3+K56^3+L56^3+M56^3+N56^3+K57^3+L57^3+M57^3+N57^3</f>
        <v>0</v>
      </c>
      <c r="M67" s="128">
        <f>K58^3+L58^3+M58^3+N58^3+K59^3+L59^3+M59^3+N59^3+K60^3+L60^3+M60^3+N60^3+K61^3+L61^3+M61^3+N61^3</f>
        <v>0</v>
      </c>
      <c r="N67" s="128">
        <f>K62^3+L62^3+M62^3+N62^3+K63^3+L63^3+M63^3+N63^3+K64^3+L64^3+M64^3+N64^3+K65^3+L65^3+M65^3+N65^3</f>
        <v>0</v>
      </c>
      <c r="O67" s="128">
        <f>O50^3+P50^3+Q50^3+R50^3+O51^3+P51^3+Q51^3+R51^3+O52^3+P52^3+Q52^3+R52^3+O53^3+P53^3+Q53^3+R53^3</f>
        <v>0</v>
      </c>
      <c r="P67" s="128">
        <f>O54^3+P54^3+Q54^3+R54^3+O55^3+P55^3+Q55^3+R55^3+O56^3+P56^3+Q56^3+R56^3+O57^3+P57^3+Q57^3+R57^3</f>
        <v>0</v>
      </c>
      <c r="Q67" s="128">
        <f>O58^3+P58^3+Q58^3+R58^3+O59^3+P59^3+Q59^3+R59^3+O60^3+P60^3+Q60^3+R60^3+O61^3+P61^3+Q61^3+R61^3</f>
        <v>0</v>
      </c>
      <c r="R67" s="128">
        <f>O62^3+P62^3+Q62^3+R62^3+O63^3+P63^3+Q63^3+R63^3+O64^3+P64^3+Q64^3+R64^3+O65^3+P65^3+Q65^3+R65^3</f>
        <v>0</v>
      </c>
      <c r="S67" s="128">
        <f>S50^3+T50^3+U50^3+V50^3+S51^3+T51^3+U51^3+V51^3+S52^3+T52^3+U52^3+V52^3+S53^3+T53^3+U53^3+V53^3</f>
        <v>0</v>
      </c>
      <c r="T67" s="128">
        <f>S54^3+T54^3+U54^3+V54^3+S55^3+T55^3+U55^3+V55^3+S56^3+T56^3+U56^3+V56^3+S57^3+T57^3+U57^3+V57^3</f>
        <v>0</v>
      </c>
      <c r="U67" s="128">
        <f>S58^3+T58^3+U58^3+V58^3+S59^3+T59^3+U59^3+V59^3+S60^3+T60^3+U60^3+V60^3+S61^3+T61^3+U61^3+V61^3</f>
        <v>0</v>
      </c>
      <c r="V67" s="128">
        <f>S62^3+T62^3+U62^3+V62^3+S63^3+T63^3+U63^3+V63^3+S64^3+T64^3+U64^3+V64^3+S65^3+T65^3+U65^3+V65^3</f>
        <v>0</v>
      </c>
      <c r="W67" s="128">
        <f>W50^3+X50^3+Y50^3+Z50^3+W51^3+X51^3+Y51^3+Z51^3+W52^3+X52^3+Y52^3+Z52^3+W53^3+X53^3+Y53^3+Z53^3</f>
        <v>0</v>
      </c>
      <c r="X67" s="128">
        <f>W54^3+X54^3+Y54^3+Z54^3+W55^3+X55^3+Y55^3+Z55^3+W56^3+X56^3+Y56^3+Z56^3+W57^3+X57^3+Y57^3+Z57^3</f>
        <v>0</v>
      </c>
      <c r="Y67" s="128">
        <f>W58^3+X58^3+Y58^3+Z58^3+W59^3+X59^3+Y59^3+Z59^3+W60^3+X60^3+Y60^3+Z60^3+W61^3+X61^3+Y61^3+Z61^3</f>
        <v>0</v>
      </c>
      <c r="Z67" s="128">
        <f>W62^3+X62^3+Y62^3+Z62^3+W63^3+X63^3+Y63^3+Z63^3+W64^3+X64^3+Y64^3+Z64^3+W65^3+X65^3+Y65^3+Z65^3</f>
        <v>0</v>
      </c>
      <c r="AA67" s="128">
        <f>K65^3+L64^3+M63^3+N62^3+O61^3+P60^3+Q59^3+R58^3+S57^3+T56^3+U55^3+V54^3+W53^3+X52^3+Y51^3+Z50^3</f>
        <v>0</v>
      </c>
      <c r="AB67" s="170">
        <f>K57^3+L56^3+M55^3+N54^3+O53^3+P52^3+Q51^3+R50^3+S65^3+T64^3+U63^3+V62^3+W61^3+X60^3+Y59^3+Z58^3</f>
        <v>0</v>
      </c>
      <c r="AC67" s="32"/>
      <c r="AD67" s="131"/>
      <c r="AE67" s="131"/>
      <c r="AF67" s="131"/>
      <c r="AG67" s="131"/>
      <c r="AH67" s="131"/>
      <c r="AI67" s="131"/>
      <c r="AJ67" s="131"/>
      <c r="AK67" s="131"/>
      <c r="AL67" s="131"/>
      <c r="AM67" s="131"/>
      <c r="AN67" s="131"/>
      <c r="AO67" s="131"/>
      <c r="AP67" s="131"/>
      <c r="AQ67" s="131"/>
      <c r="AR67" s="131"/>
      <c r="AS67" s="131"/>
      <c r="AT67" s="32"/>
      <c r="AU67" s="115"/>
      <c r="AW67" s="109"/>
      <c r="AX67" s="58"/>
      <c r="AY67" s="127">
        <f>AY50^3+AZ50^3+BA50^3+BB50^3+AY51^3+AZ51^3+BA51^3+BB51^3+AY52^3+AZ52^3+BA52^3+BB52^3+AY53^3+AZ53^3+BA53^3+BB53^3</f>
        <v>0</v>
      </c>
      <c r="AZ67" s="128">
        <f>AY54^3+AZ54^3+BA54^3+BB54^3+AY55^3+AZ55^3+BA55^3+BB55^3+AY56^3+AZ56^3+BA56^3+BB56^3+AY57^3+AZ57^3+BA57^3+BB57^3</f>
        <v>0</v>
      </c>
      <c r="BA67" s="128">
        <f>AY58^3+AZ58^3+BA58^3+BB58^3+AY59^3+AZ59^3+BA59^3+BB59^3+AY60^3+AZ60^3+BA60^3+BB60^3+AY61^3+AZ61^3+BA61^3+BB61^3</f>
        <v>0</v>
      </c>
      <c r="BB67" s="128">
        <f>AY62^3+AZ62^3+BA62^3+BB62^3+AY63^3+AZ63^3+BA63^3+BB63^3+AY64^3+AZ64^3+BA64^3+BB64^3+AY65^3+AZ65^3+BA65^3+BB65^3</f>
        <v>0</v>
      </c>
      <c r="BC67" s="128">
        <f>BC50^3+BD50^3+BE50^3+BF50^3+BC51^3+BD51^3+BE51^3+BF51^3+BC52^3+BD52^3+BE52^3+BF52^3+BC53^3+BD53^3+BE53^3+BF53^3</f>
        <v>0</v>
      </c>
      <c r="BD67" s="128">
        <f>BC54^3+BD54^3+BE54^3+BF54^3+BC55^3+BD55^3+BE55^3+BF55^3+BC56^3+BD56^3+BE56^3+BF56^3+BC57^3+BD57^3+BE57^3+BF57^3</f>
        <v>0</v>
      </c>
      <c r="BE67" s="128">
        <f>BC58^3+BD58^3+BE58^3+BF58^3+BC59^3+BD59^3+BE59^3+BF59^3+BC60^3+BD60^3+BE60^3+BF60^3+BC61^3+BD61^3+BE61^3+BF61^3</f>
        <v>0</v>
      </c>
      <c r="BF67" s="128">
        <f>BC62^3+BD62^3+BE62^3+BF62^3+BC63^3+BD63^3+BE63^3+BF63^3+BC64^3+BD64^3+BE64^3+BF64^3+BC65^3+BD65^3+BE65^3+BF65^3</f>
        <v>0</v>
      </c>
      <c r="BG67" s="128">
        <f>BG50^3+BH50^3+BI50^3+BJ50^3+BG51^3+BH51^3+BI51^3+BJ51^3+BG52^3+BH52^3+BI52^3+BJ52^3+BG53^3+BH53^3+BI53^3+BJ53^3</f>
        <v>0</v>
      </c>
      <c r="BH67" s="128">
        <f>BG54^3+BH54^3+BI54^3+BJ54^3+BG55^3+BH55^3+BI55^3+BJ55^3+BG56^3+BH56^3+BI56^3+BJ56^3+BG57^3+BH57^3+BI57^3+BJ57^3</f>
        <v>0</v>
      </c>
      <c r="BI67" s="128">
        <f>BG58^3+BH58^3+BI58^3+BJ58^3+BG59^3+BH59^3+BI59^3+BJ59^3+BG60^3+BH60^3+BI60^3+BJ60^3+BG61^3+BH61^3+BI61^3+BJ61^3</f>
        <v>0</v>
      </c>
      <c r="BJ67" s="128">
        <f>BG62^3+BH62^3+BI62^3+BJ62^3+BG63^3+BH63^3+BI63^3+BJ63^3+BG64^3+BH64^3+BI64^3+BJ64^3+BG65^3+BH65^3+BI65^3+BJ65^3</f>
        <v>0</v>
      </c>
      <c r="BK67" s="128">
        <f>BK50^3+BL50^3+BM50^3+BN50^3+BK51^3+BL51^3+BM51^3+BN51^3+BK52^3+BL52^3+BM52^3+BN52^3+BK53^3+BL53^3+BM53^3+BN53^3</f>
        <v>0</v>
      </c>
      <c r="BL67" s="128">
        <f>BK54^3+BL54^3+BM54^3+BN54^3+BK55^3+BL55^3+BM55^3+BN55^3+BK56^3+BL56^3+BM56^3+BN56^3+BK57^3+BL57^3+BM57^3+BN57^3</f>
        <v>0</v>
      </c>
      <c r="BM67" s="128">
        <f>BK58^3+BL58^3+BM58^3+BN58^3+BK59^3+BL59^3+BM59^3+BN59^3+BK60^3+BL60^3+BM60^3+BN60^3+BK61^3+BL61^3+BM61^3+BN61^3</f>
        <v>0</v>
      </c>
      <c r="BN67" s="128">
        <f>BK62^3+BL62^3+BM62^3+BN62^3+BK63^3+BL63^3+BM63^3+BN63^3+BK64^3+BL64^3+BM64^3+BN64^3+BK65^3+BL65^3+BM65^3+BN65^3</f>
        <v>0</v>
      </c>
      <c r="BO67" s="128">
        <f>AY65^3+AZ64^3+BA63^3+BB62^3+BC61^3+BD60^3+BE59^3+BF58^3+BG57^3+BH56^3+BI55^3+BJ54^3+BK53^3+BL52^3+BM51^3+BN50^3</f>
        <v>0</v>
      </c>
      <c r="BP67" s="170">
        <f>AY57^3+AZ56^3+BA55^3+BB54^3+BC53^3+BD52^3+BE51^3+BF50^3+BG65^3+BH64^3+BI63^3+BJ62^3+BK61^3+BL60^3+BM59^3+BN58^3</f>
        <v>0</v>
      </c>
      <c r="BQ67" s="32"/>
      <c r="BR67" s="131"/>
      <c r="BS67" s="131"/>
      <c r="BT67" s="131"/>
      <c r="BU67" s="131"/>
      <c r="BV67" s="131"/>
      <c r="BW67" s="131"/>
      <c r="BX67" s="131"/>
      <c r="BY67" s="131"/>
      <c r="BZ67" s="131"/>
      <c r="CA67" s="131"/>
      <c r="CB67" s="131"/>
      <c r="CC67" s="131"/>
      <c r="CD67" s="131"/>
      <c r="CE67" s="131"/>
      <c r="CF67" s="131"/>
      <c r="CG67" s="131"/>
      <c r="CH67" s="32"/>
      <c r="CI67" s="115"/>
      <c r="CJ67" s="144"/>
      <c r="CK67" s="109"/>
      <c r="CL67" s="58"/>
      <c r="CM67" s="127">
        <f>CM50^3+CN50^3+CO50^3+CP50^3+CM51^3+CN51^3+CO51^3+CP51^3+CM52^3+CN52^3+CO52^3+CP52^3+CM53^3+CN53^3+CO53^3+CP53^3</f>
        <v>0</v>
      </c>
      <c r="CN67" s="128">
        <f>CM54^3+CN54^3+CO54^3+CP54^3+CM55^3+CN55^3+CO55^3+CP55^3+CM56^3+CN56^3+CO56^3+CP56^3+CM57^3+CN57^3+CO57^3+CP57^3</f>
        <v>0</v>
      </c>
      <c r="CO67" s="128">
        <f>CM58^3+CN58^3+CO58^3+CP58^3+CM59^3+CN59^3+CO59^3+CP59^3+CM60^3+CN60^3+CO60^3+CP60^3+CM61^3+CN61^3+CO61^3+CP61^3</f>
        <v>0</v>
      </c>
      <c r="CP67" s="128">
        <f>CM62^3+CN62^3+CO62^3+CP62^3+CM63^3+CN63^3+CO63^3+CP63^3+CM64^3+CN64^3+CO64^3+CP64^3+CM65^3+CN65^3+CO65^3+CP65^3</f>
        <v>0</v>
      </c>
      <c r="CQ67" s="128">
        <f>CQ50^3+CR50^3+CS50^3+CT50^3+CQ51^3+CR51^3+CS51^3+CT51^3+CQ52^3+CR52^3+CS52^3+CT52^3+CQ53^3+CR53^3+CS53^3+CT53^3</f>
        <v>0</v>
      </c>
      <c r="CR67" s="128">
        <f>CQ54^3+CR54^3+CS54^3+CT54^3+CQ55^3+CR55^3+CS55^3+CT55^3+CQ56^3+CR56^3+CS56^3+CT56^3+CQ57^3+CR57^3+CS57^3+CT57^3</f>
        <v>0</v>
      </c>
      <c r="CS67" s="128">
        <f>CQ58^3+CR58^3+CS58^3+CT58^3+CQ59^3+CR59^3+CS59^3+CT59^3+CQ60^3+CR60^3+CS60^3+CT60^3+CQ61^3+CR61^3+CS61^3+CT61^3</f>
        <v>0</v>
      </c>
      <c r="CT67" s="128">
        <f>CQ62^3+CR62^3+CS62^3+CT62^3+CQ63^3+CR63^3+CS63^3+CT63^3+CQ64^3+CR64^3+CS64^3+CT64^3+CQ65^3+CR65^3+CS65^3+CT65^3</f>
        <v>0</v>
      </c>
      <c r="CU67" s="128">
        <f>CU50^3+CV50^3+CW50^3+CX50^3+CU51^3+CV51^3+CW51^3+CX51^3+CU52^3+CV52^3+CW52^3+CX52^3+CU53^3+CV53^3+CW53^3+CX53^3</f>
        <v>0</v>
      </c>
      <c r="CV67" s="128">
        <f>CU54^3+CV54^3+CW54^3+CX54^3+CU55^3+CV55^3+CW55^3+CX55^3+CU56^3+CV56^3+CW56^3+CX56^3+CU57^3+CV57^3+CW57^3+CX57^3</f>
        <v>0</v>
      </c>
      <c r="CW67" s="128">
        <f>CU58^3+CV58^3+CW58^3+CX58^3+CU59^3+CV59^3+CW59^3+CX59^3+CU60^3+CV60^3+CW60^3+CX60^3+CU61^3+CV61^3+CW61^3+CX61^3</f>
        <v>0</v>
      </c>
      <c r="CX67" s="128">
        <f>CU62^3+CV62^3+CW62^3+CX62^3+CU63^3+CV63^3+CW63^3+CX63^3+CU64^3+CV64^3+CW64^3+CX64^3+CU65^3+CV65^3+CW65^3+CX65^3</f>
        <v>0</v>
      </c>
      <c r="CY67" s="128">
        <f>CY50^3+CZ50^3+DA50^3+DB50^3+CY51^3+CZ51^3+DA51^3+DB51^3+CY52^3+CZ52^3+DA52^3+DB52^3+CY53^3+CZ53^3+DA53^3+DB53^3</f>
        <v>0</v>
      </c>
      <c r="CZ67" s="128">
        <f>CY54^3+CZ54^3+DA54^3+DB54^3+CY55^3+CZ55^3+DA55^3+DB55^3+CY56^3+CZ56^3+DA56^3+DB56^3+CY57^3+CZ57^3+DA57^3+DB57^3</f>
        <v>0</v>
      </c>
      <c r="DA67" s="128">
        <f>CY58^3+CZ58^3+DA58^3+DB58^3+CY59^3+CZ59^3+DA59^3+DB59^3+CY60^3+CZ60^3+DA60^3+DB60^3+CY61^3+CZ61^3+DA61^3+DB61^3</f>
        <v>0</v>
      </c>
      <c r="DB67" s="128">
        <f>CY62^3+CZ62^3+DA62^3+DB62^3+CY63^3+CZ63^3+DA63^3+DB63^3+CY64^3+CZ64^3+DA64^3+DB64^3+CY65^3+CZ65^3+DA65^3+DB65^3</f>
        <v>0</v>
      </c>
      <c r="DC67" s="128">
        <f>CM65^3+CN64^3+CO63^3+CP62^3+CQ61^3+CR60^3+CS59^3+CT58^3+CU57^3+CV56^3+CW55^3+CX54^3+CY53^3+CZ52^3+DA51^3+DB50^3</f>
        <v>0</v>
      </c>
      <c r="DD67" s="170">
        <f>CM57^3+CN56^3+CO55^3+CP54^3+CQ53^3+CR52^3+CS51^3+CT50^3+CU65^3+CV64^3+CW63^3+CX62^3+CY61^3+CZ60^3+DA59^3+DB58^3</f>
        <v>0</v>
      </c>
      <c r="DE67" s="32"/>
      <c r="DF67" s="131"/>
      <c r="DG67" s="131"/>
      <c r="DH67" s="131"/>
      <c r="DI67" s="131"/>
      <c r="DJ67" s="131"/>
      <c r="DK67" s="131"/>
      <c r="DL67" s="131"/>
      <c r="DM67" s="131"/>
      <c r="DN67" s="131"/>
      <c r="DO67" s="131"/>
      <c r="DP67" s="131"/>
      <c r="DQ67" s="131"/>
      <c r="DR67" s="131"/>
      <c r="DS67" s="131"/>
      <c r="DT67" s="131"/>
      <c r="DU67" s="131"/>
      <c r="DV67" s="32"/>
      <c r="DW67" s="115"/>
      <c r="DY67" s="109"/>
      <c r="DZ67" s="58"/>
      <c r="EA67" s="127">
        <f>EA50^3+EB50^3+EC50^3+ED50^3+EA51^3+EB51^3+EC51^3+ED51^3+EA52^3+EB52^3+EC52^3+ED52^3+EA53^3+EB53^3+EC53^3+ED53^3</f>
        <v>0</v>
      </c>
      <c r="EB67" s="128">
        <f>EA54^3+EB54^3+EC54^3+ED54^3+EA55^3+EB55^3+EC55^3+ED55^3+EA56^3+EB56^3+EC56^3+ED56^3+EA57^3+EB57^3+EC57^3+ED57^3</f>
        <v>0</v>
      </c>
      <c r="EC67" s="128">
        <f>EA58^3+EB58^3+EC58^3+ED58^3+EA59^3+EB59^3+EC59^3+ED59^3+EA60^3+EB60^3+EC60^3+ED60^3+EA61^3+EB61^3+EC61^3+ED61^3</f>
        <v>0</v>
      </c>
      <c r="ED67" s="128">
        <f>EA62^3+EB62^3+EC62^3+ED62^3+EA63^3+EB63^3+EC63^3+ED63^3+EA64^3+EB64^3+EC64^3+ED64^3+EA65^3+EB65^3+EC65^3+ED65^3</f>
        <v>0</v>
      </c>
      <c r="EE67" s="128">
        <f>EE50^3+EF50^3+EG50^3+EH50^3+EE51^3+EF51^3+EG51^3+EH51^3+EE52^3+EF52^3+EG52^3+EH52^3+EE53^3+EF53^3+EG53^3+EH53^3</f>
        <v>0</v>
      </c>
      <c r="EF67" s="128">
        <f>EE54^3+EF54^3+EG54^3+EH54^3+EE55^3+EF55^3+EG55^3+EH55^3+EE56^3+EF56^3+EG56^3+EH56^3+EE57^3+EF57^3+EG57^3+EH57^3</f>
        <v>0</v>
      </c>
      <c r="EG67" s="128">
        <f>EE58^3+EF58^3+EG58^3+EH58^3+EE59^3+EF59^3+EG59^3+EH59^3+EE60^3+EF60^3+EG60^3+EH60^3+EE61^3+EF61^3+EG61^3+EH61^3</f>
        <v>0</v>
      </c>
      <c r="EH67" s="128">
        <f>EE62^3+EF62^3+EG62^3+EH62^3+EE63^3+EF63^3+EG63^3+EH63^3+EE64^3+EF64^3+EG64^3+EH64^3+EE65^3+EF65^3+EG65^3+EH65^3</f>
        <v>0</v>
      </c>
      <c r="EI67" s="128">
        <f>EI50^3+EJ50^3+EK50^3+EL50^3+EI51^3+EJ51^3+EK51^3+EL51^3+EI52^3+EJ52^3+EK52^3+EL52^3+EI53^3+EJ53^3+EK53^3+EL53^3</f>
        <v>0</v>
      </c>
      <c r="EJ67" s="128">
        <f>EI54^3+EJ54^3+EK54^3+EL54^3+EI55^3+EJ55^3+EK55^3+EL55^3+EI56^3+EJ56^3+EK56^3+EL56^3+EI57^3+EJ57^3+EK57^3+EL57^3</f>
        <v>0</v>
      </c>
      <c r="EK67" s="128">
        <f>EI58^3+EJ58^3+EK58^3+EL58^3+EI59^3+EJ59^3+EK59^3+EL59^3+EI60^3+EJ60^3+EK60^3+EL60^3+EI61^3+EJ61^3+EK61^3+EL61^3</f>
        <v>0</v>
      </c>
      <c r="EL67" s="128">
        <f>EI62^3+EJ62^3+EK62^3+EL62^3+EI63^3+EJ63^3+EK63^3+EL63^3+EI64^3+EJ64^3+EK64^3+EL64^3+EI65^3+EJ65^3+EK65^3+EL65^3</f>
        <v>0</v>
      </c>
      <c r="EM67" s="128">
        <f>EM50^3+EN50^3+EO50^3+EP50^3+EM51^3+EN51^3+EO51^3+EP51^3+EM52^3+EN52^3+EO52^3+EP52^3+EM53^3+EN53^3+EO53^3+EP53^3</f>
        <v>0</v>
      </c>
      <c r="EN67" s="128">
        <f>EM54^3+EN54^3+EO54^3+EP54^3+EM55^3+EN55^3+EO55^3+EP55^3+EM56^3+EN56^3+EO56^3+EP56^3+EM57^3+EN57^3+EO57^3+EP57^3</f>
        <v>0</v>
      </c>
      <c r="EO67" s="128">
        <f>EM58^3+EN58^3+EO58^3+EP58^3+EM59^3+EN59^3+EO59^3+EP59^3+EM60^3+EN60^3+EO60^3+EP60^3+EM61^3+EN61^3+EO61^3+EP61^3</f>
        <v>0</v>
      </c>
      <c r="EP67" s="128">
        <f>EM62^3+EN62^3+EO62^3+EP62^3+EM63^3+EN63^3+EO63^3+EP63^3+EM64^3+EN64^3+EO64^3+EP64^3+EM65^3+EN65^3+EO65^3+EP65^3</f>
        <v>0</v>
      </c>
      <c r="EQ67" s="128">
        <f>EA65^3+EB64^3+EC63^3+ED62^3+EE61^3+EF60^3+EG59^3+EH58^3+EI57^3+EJ56^3+EK55^3+EL54^3+EM53^3+EN52^3+EO51^3+EP50^3</f>
        <v>0</v>
      </c>
      <c r="ER67" s="170">
        <f>EA57^3+EB56^3+EC55^3+ED54^3+EE53^3+EF52^3+EG51^3+EH50^3+EI65^3+EJ64^3+EK63^3+EL62^3+EM61^3+EN60^3+EO59^3+EP58^3</f>
        <v>0</v>
      </c>
      <c r="ES67" s="32"/>
      <c r="ET67" s="131"/>
      <c r="EU67" s="131"/>
      <c r="EV67" s="131"/>
      <c r="EW67" s="131"/>
      <c r="EX67" s="131"/>
      <c r="EY67" s="131"/>
      <c r="EZ67" s="131"/>
      <c r="FA67" s="131"/>
      <c r="FB67" s="131"/>
      <c r="FC67" s="131"/>
      <c r="FD67" s="131"/>
      <c r="FE67" s="131"/>
      <c r="FF67" s="131"/>
      <c r="FG67" s="131"/>
      <c r="FH67" s="131"/>
      <c r="FI67" s="131"/>
      <c r="FJ67" s="32"/>
      <c r="FK67" s="115"/>
    </row>
    <row r="68" spans="1:167" ht="13.5" thickBot="1" x14ac:dyDescent="0.25">
      <c r="A68" s="32"/>
      <c r="B68" s="32"/>
      <c r="C68" s="32"/>
      <c r="D68" s="106" t="s">
        <v>12</v>
      </c>
      <c r="E68" s="107" t="s">
        <v>207</v>
      </c>
      <c r="F68" s="110">
        <f>B4+(54*B6)</f>
        <v>55</v>
      </c>
      <c r="G68" s="104"/>
      <c r="H68" s="43"/>
      <c r="I68" s="109"/>
      <c r="J68" s="58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137"/>
      <c r="AB68" s="137"/>
      <c r="AC68" s="32" t="s">
        <v>0</v>
      </c>
      <c r="AD68" s="135"/>
      <c r="AE68" s="135"/>
      <c r="AF68" s="135"/>
      <c r="AG68" s="135"/>
      <c r="AH68" s="135"/>
      <c r="AI68" s="135"/>
      <c r="AJ68" s="135"/>
      <c r="AK68" s="135"/>
      <c r="AL68" s="135"/>
      <c r="AM68" s="135"/>
      <c r="AN68" s="135"/>
      <c r="AO68" s="135"/>
      <c r="AP68" s="135"/>
      <c r="AQ68" s="135"/>
      <c r="AR68" s="135"/>
      <c r="AS68" s="135"/>
      <c r="AT68" s="32"/>
      <c r="AU68" s="115"/>
      <c r="AW68" s="109"/>
      <c r="AX68" s="58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  <c r="BN68" s="46"/>
      <c r="BO68" s="137"/>
      <c r="BP68" s="137"/>
      <c r="BQ68" s="32" t="s">
        <v>0</v>
      </c>
      <c r="BR68" s="135"/>
      <c r="BS68" s="135"/>
      <c r="BT68" s="135"/>
      <c r="BU68" s="135"/>
      <c r="BV68" s="135"/>
      <c r="BW68" s="135"/>
      <c r="BX68" s="135"/>
      <c r="BY68" s="135"/>
      <c r="BZ68" s="135"/>
      <c r="CA68" s="135"/>
      <c r="CB68" s="135"/>
      <c r="CC68" s="135"/>
      <c r="CD68" s="135"/>
      <c r="CE68" s="135"/>
      <c r="CF68" s="135"/>
      <c r="CG68" s="135"/>
      <c r="CH68" s="32"/>
      <c r="CI68" s="115"/>
      <c r="CJ68" s="144"/>
      <c r="CK68" s="109"/>
      <c r="CL68" s="58"/>
      <c r="CM68" s="46"/>
      <c r="CN68" s="46"/>
      <c r="CO68" s="46"/>
      <c r="CP68" s="46"/>
      <c r="CQ68" s="46"/>
      <c r="CR68" s="46"/>
      <c r="CS68" s="46"/>
      <c r="CT68" s="46"/>
      <c r="CU68" s="46"/>
      <c r="CV68" s="46"/>
      <c r="CW68" s="46"/>
      <c r="CX68" s="46"/>
      <c r="CY68" s="46"/>
      <c r="CZ68" s="46"/>
      <c r="DA68" s="46"/>
      <c r="DB68" s="46"/>
      <c r="DC68" s="137"/>
      <c r="DD68" s="137"/>
      <c r="DE68" s="32" t="s">
        <v>0</v>
      </c>
      <c r="DF68" s="135"/>
      <c r="DG68" s="135"/>
      <c r="DH68" s="135"/>
      <c r="DI68" s="135"/>
      <c r="DJ68" s="135"/>
      <c r="DK68" s="135"/>
      <c r="DL68" s="135"/>
      <c r="DM68" s="135"/>
      <c r="DN68" s="135"/>
      <c r="DO68" s="135"/>
      <c r="DP68" s="135"/>
      <c r="DQ68" s="135"/>
      <c r="DR68" s="135"/>
      <c r="DS68" s="135"/>
      <c r="DT68" s="135"/>
      <c r="DU68" s="135"/>
      <c r="DV68" s="32"/>
      <c r="DW68" s="115"/>
      <c r="DY68" s="109"/>
      <c r="DZ68" s="58"/>
      <c r="EA68" s="46"/>
      <c r="EB68" s="46"/>
      <c r="EC68" s="46"/>
      <c r="ED68" s="46"/>
      <c r="EE68" s="46"/>
      <c r="EF68" s="46"/>
      <c r="EG68" s="46"/>
      <c r="EH68" s="46"/>
      <c r="EI68" s="46"/>
      <c r="EJ68" s="46"/>
      <c r="EK68" s="46"/>
      <c r="EL68" s="46"/>
      <c r="EM68" s="46"/>
      <c r="EN68" s="46"/>
      <c r="EO68" s="46"/>
      <c r="EP68" s="46"/>
      <c r="EQ68" s="137"/>
      <c r="ER68" s="137"/>
      <c r="ES68" s="32" t="s">
        <v>0</v>
      </c>
      <c r="ET68" s="135"/>
      <c r="EU68" s="135"/>
      <c r="EV68" s="135"/>
      <c r="EW68" s="135"/>
      <c r="EX68" s="135"/>
      <c r="EY68" s="135"/>
      <c r="EZ68" s="135"/>
      <c r="FA68" s="135"/>
      <c r="FB68" s="135"/>
      <c r="FC68" s="135"/>
      <c r="FD68" s="135"/>
      <c r="FE68" s="135"/>
      <c r="FF68" s="135"/>
      <c r="FG68" s="135"/>
      <c r="FH68" s="135"/>
      <c r="FI68" s="135"/>
      <c r="FJ68" s="32"/>
      <c r="FK68" s="115"/>
    </row>
    <row r="69" spans="1:167" ht="14.25" thickTop="1" thickBot="1" x14ac:dyDescent="0.25">
      <c r="A69" s="32"/>
      <c r="B69" s="32"/>
      <c r="C69" s="32"/>
      <c r="D69" s="106" t="s">
        <v>213</v>
      </c>
      <c r="E69" s="107" t="s">
        <v>207</v>
      </c>
      <c r="F69" s="108">
        <f>B4+(55*B6)</f>
        <v>56</v>
      </c>
      <c r="G69" s="104"/>
      <c r="H69" s="43"/>
      <c r="I69" s="138"/>
      <c r="J69" s="142"/>
      <c r="K69" s="143"/>
      <c r="L69" s="143"/>
      <c r="M69" s="143"/>
      <c r="N69" s="143"/>
      <c r="O69" s="143"/>
      <c r="P69" s="143"/>
      <c r="Q69" s="143"/>
      <c r="R69" s="143"/>
      <c r="S69" s="143"/>
      <c r="T69" s="143"/>
      <c r="U69" s="143"/>
      <c r="V69" s="143"/>
      <c r="W69" s="143"/>
      <c r="X69" s="143"/>
      <c r="Y69" s="143"/>
      <c r="Z69" s="143"/>
      <c r="AA69" s="143"/>
      <c r="AB69" s="143"/>
      <c r="AC69" s="143"/>
      <c r="AD69" s="140"/>
      <c r="AE69" s="140"/>
      <c r="AF69" s="140"/>
      <c r="AG69" s="140"/>
      <c r="AH69" s="140"/>
      <c r="AI69" s="140"/>
      <c r="AJ69" s="140"/>
      <c r="AK69" s="140"/>
      <c r="AL69" s="140"/>
      <c r="AM69" s="140"/>
      <c r="AN69" s="140"/>
      <c r="AO69" s="140"/>
      <c r="AP69" s="140"/>
      <c r="AQ69" s="140"/>
      <c r="AR69" s="140"/>
      <c r="AS69" s="140"/>
      <c r="AT69" s="139"/>
      <c r="AU69" s="141" t="s">
        <v>0</v>
      </c>
      <c r="AW69" s="138"/>
      <c r="AX69" s="142"/>
      <c r="AY69" s="143"/>
      <c r="AZ69" s="143"/>
      <c r="BA69" s="143"/>
      <c r="BB69" s="143"/>
      <c r="BC69" s="143"/>
      <c r="BD69" s="143"/>
      <c r="BE69" s="143"/>
      <c r="BF69" s="143"/>
      <c r="BG69" s="143"/>
      <c r="BH69" s="143"/>
      <c r="BI69" s="143"/>
      <c r="BJ69" s="143"/>
      <c r="BK69" s="143"/>
      <c r="BL69" s="143"/>
      <c r="BM69" s="143"/>
      <c r="BN69" s="143"/>
      <c r="BO69" s="143"/>
      <c r="BP69" s="143"/>
      <c r="BQ69" s="143"/>
      <c r="BR69" s="140"/>
      <c r="BS69" s="140"/>
      <c r="BT69" s="140"/>
      <c r="BU69" s="140"/>
      <c r="BV69" s="140"/>
      <c r="BW69" s="140"/>
      <c r="BX69" s="140"/>
      <c r="BY69" s="140"/>
      <c r="BZ69" s="140"/>
      <c r="CA69" s="140"/>
      <c r="CB69" s="140"/>
      <c r="CC69" s="140"/>
      <c r="CD69" s="140"/>
      <c r="CE69" s="140"/>
      <c r="CF69" s="140"/>
      <c r="CG69" s="140"/>
      <c r="CH69" s="139"/>
      <c r="CI69" s="141" t="s">
        <v>0</v>
      </c>
      <c r="CJ69" s="144"/>
      <c r="CK69" s="138"/>
      <c r="CL69" s="142"/>
      <c r="CM69" s="143"/>
      <c r="CN69" s="143"/>
      <c r="CO69" s="143"/>
      <c r="CP69" s="143"/>
      <c r="CQ69" s="143"/>
      <c r="CR69" s="143"/>
      <c r="CS69" s="143"/>
      <c r="CT69" s="143"/>
      <c r="CU69" s="143"/>
      <c r="CV69" s="143"/>
      <c r="CW69" s="143"/>
      <c r="CX69" s="143"/>
      <c r="CY69" s="143"/>
      <c r="CZ69" s="143"/>
      <c r="DA69" s="143"/>
      <c r="DB69" s="143"/>
      <c r="DC69" s="143"/>
      <c r="DD69" s="143"/>
      <c r="DE69" s="143"/>
      <c r="DF69" s="140"/>
      <c r="DG69" s="140"/>
      <c r="DH69" s="140"/>
      <c r="DI69" s="140"/>
      <c r="DJ69" s="140"/>
      <c r="DK69" s="140"/>
      <c r="DL69" s="140"/>
      <c r="DM69" s="140"/>
      <c r="DN69" s="140"/>
      <c r="DO69" s="140"/>
      <c r="DP69" s="140"/>
      <c r="DQ69" s="140"/>
      <c r="DR69" s="140"/>
      <c r="DS69" s="140"/>
      <c r="DT69" s="140"/>
      <c r="DU69" s="140"/>
      <c r="DV69" s="139"/>
      <c r="DW69" s="141" t="s">
        <v>0</v>
      </c>
      <c r="DY69" s="138"/>
      <c r="DZ69" s="142"/>
      <c r="EA69" s="143"/>
      <c r="EB69" s="143"/>
      <c r="EC69" s="143"/>
      <c r="ED69" s="143"/>
      <c r="EE69" s="143"/>
      <c r="EF69" s="143"/>
      <c r="EG69" s="143"/>
      <c r="EH69" s="143"/>
      <c r="EI69" s="143"/>
      <c r="EJ69" s="143"/>
      <c r="EK69" s="143"/>
      <c r="EL69" s="143"/>
      <c r="EM69" s="143"/>
      <c r="EN69" s="143"/>
      <c r="EO69" s="143"/>
      <c r="EP69" s="143"/>
      <c r="EQ69" s="143"/>
      <c r="ER69" s="143"/>
      <c r="ES69" s="143"/>
      <c r="ET69" s="140"/>
      <c r="EU69" s="140"/>
      <c r="EV69" s="140"/>
      <c r="EW69" s="140"/>
      <c r="EX69" s="140"/>
      <c r="EY69" s="140"/>
      <c r="EZ69" s="140"/>
      <c r="FA69" s="140"/>
      <c r="FB69" s="140"/>
      <c r="FC69" s="140"/>
      <c r="FD69" s="140"/>
      <c r="FE69" s="140"/>
      <c r="FF69" s="140"/>
      <c r="FG69" s="140"/>
      <c r="FH69" s="140"/>
      <c r="FI69" s="140"/>
      <c r="FJ69" s="139"/>
      <c r="FK69" s="141" t="s">
        <v>0</v>
      </c>
    </row>
    <row r="70" spans="1:167" ht="14.25" thickTop="1" thickBot="1" x14ac:dyDescent="0.25">
      <c r="A70" s="32"/>
      <c r="B70" s="32"/>
      <c r="C70" s="32"/>
      <c r="D70" s="106" t="s">
        <v>221</v>
      </c>
      <c r="E70" s="107" t="s">
        <v>207</v>
      </c>
      <c r="F70" s="108">
        <f>B4+(56*B6)</f>
        <v>57</v>
      </c>
      <c r="G70" s="104"/>
      <c r="H70" s="43"/>
      <c r="W70" s="25" t="s">
        <v>0</v>
      </c>
      <c r="X70" s="25" t="s">
        <v>0</v>
      </c>
      <c r="Y70" s="25" t="s">
        <v>0</v>
      </c>
      <c r="Z70" s="25" t="s">
        <v>0</v>
      </c>
      <c r="BL70" s="25" t="s">
        <v>0</v>
      </c>
      <c r="BN70" s="25" t="s">
        <v>0</v>
      </c>
      <c r="CJ70" s="144"/>
      <c r="CZ70" s="25" t="s">
        <v>0</v>
      </c>
      <c r="DB70" s="25" t="s">
        <v>0</v>
      </c>
      <c r="EN70" s="25" t="s">
        <v>0</v>
      </c>
      <c r="EP70" s="25" t="s">
        <v>0</v>
      </c>
    </row>
    <row r="71" spans="1:167" ht="14.25" thickTop="1" thickBot="1" x14ac:dyDescent="0.25">
      <c r="A71" s="32"/>
      <c r="B71" s="32"/>
      <c r="C71" s="32"/>
      <c r="D71" s="106" t="s">
        <v>20</v>
      </c>
      <c r="E71" s="107" t="s">
        <v>207</v>
      </c>
      <c r="F71" s="108">
        <f>B4+(57*B6)</f>
        <v>58</v>
      </c>
      <c r="G71" s="104"/>
      <c r="H71" s="43"/>
      <c r="I71" s="38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40"/>
      <c r="AE71" s="40"/>
      <c r="AF71" s="40"/>
      <c r="AG71" s="40"/>
      <c r="AH71" s="40"/>
      <c r="AI71" s="40"/>
      <c r="AJ71" s="40"/>
      <c r="AK71" s="40"/>
      <c r="AL71" s="40"/>
      <c r="AM71" s="40"/>
      <c r="AN71" s="40"/>
      <c r="AO71" s="40"/>
      <c r="AP71" s="40"/>
      <c r="AQ71" s="40"/>
      <c r="AR71" s="40"/>
      <c r="AS71" s="40"/>
      <c r="AT71" s="39"/>
      <c r="AU71" s="41"/>
      <c r="AW71" s="38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39"/>
      <c r="BJ71" s="39"/>
      <c r="BK71" s="39"/>
      <c r="BL71" s="39"/>
      <c r="BM71" s="39"/>
      <c r="BN71" s="39"/>
      <c r="BO71" s="39"/>
      <c r="BP71" s="39"/>
      <c r="BQ71" s="39"/>
      <c r="BR71" s="40"/>
      <c r="BS71" s="40"/>
      <c r="BT71" s="40"/>
      <c r="BU71" s="40"/>
      <c r="BV71" s="40"/>
      <c r="BW71" s="40"/>
      <c r="BX71" s="40"/>
      <c r="BY71" s="40"/>
      <c r="BZ71" s="40"/>
      <c r="CA71" s="40"/>
      <c r="CB71" s="40"/>
      <c r="CC71" s="40"/>
      <c r="CD71" s="40"/>
      <c r="CE71" s="40"/>
      <c r="CF71" s="40"/>
      <c r="CG71" s="40"/>
      <c r="CH71" s="39"/>
      <c r="CI71" s="41"/>
      <c r="CJ71" s="144"/>
      <c r="CK71" s="38"/>
      <c r="CL71" s="39"/>
      <c r="CM71" s="39"/>
      <c r="CN71" s="39"/>
      <c r="CO71" s="39"/>
      <c r="CP71" s="39"/>
      <c r="CQ71" s="39"/>
      <c r="CR71" s="39"/>
      <c r="CS71" s="39"/>
      <c r="CT71" s="39"/>
      <c r="CU71" s="39"/>
      <c r="CV71" s="39"/>
      <c r="CW71" s="39"/>
      <c r="CX71" s="39"/>
      <c r="CY71" s="39"/>
      <c r="CZ71" s="39"/>
      <c r="DA71" s="39"/>
      <c r="DB71" s="39"/>
      <c r="DC71" s="39"/>
      <c r="DD71" s="39"/>
      <c r="DE71" s="39"/>
      <c r="DF71" s="40"/>
      <c r="DG71" s="40"/>
      <c r="DH71" s="40"/>
      <c r="DI71" s="40"/>
      <c r="DJ71" s="40"/>
      <c r="DK71" s="40"/>
      <c r="DL71" s="40"/>
      <c r="DM71" s="40"/>
      <c r="DN71" s="40"/>
      <c r="DO71" s="40"/>
      <c r="DP71" s="40"/>
      <c r="DQ71" s="40"/>
      <c r="DR71" s="40"/>
      <c r="DS71" s="40"/>
      <c r="DT71" s="40"/>
      <c r="DU71" s="40"/>
      <c r="DV71" s="39"/>
      <c r="DW71" s="41"/>
      <c r="DY71" s="38"/>
      <c r="DZ71" s="39"/>
      <c r="EA71" s="39"/>
      <c r="EB71" s="39"/>
      <c r="EC71" s="39"/>
      <c r="ED71" s="39"/>
      <c r="EE71" s="39"/>
      <c r="EF71" s="39"/>
      <c r="EG71" s="39"/>
      <c r="EH71" s="39"/>
      <c r="EI71" s="39"/>
      <c r="EJ71" s="39"/>
      <c r="EK71" s="39"/>
      <c r="EL71" s="39"/>
      <c r="EM71" s="39"/>
      <c r="EN71" s="39"/>
      <c r="EO71" s="39"/>
      <c r="EP71" s="39"/>
      <c r="EQ71" s="39"/>
      <c r="ER71" s="39"/>
      <c r="ES71" s="39"/>
      <c r="ET71" s="40"/>
      <c r="EU71" s="40"/>
      <c r="EV71" s="40"/>
      <c r="EW71" s="40"/>
      <c r="EX71" s="40"/>
      <c r="EY71" s="40"/>
      <c r="EZ71" s="40"/>
      <c r="FA71" s="40"/>
      <c r="FB71" s="40"/>
      <c r="FC71" s="40"/>
      <c r="FD71" s="40"/>
      <c r="FE71" s="40"/>
      <c r="FF71" s="40"/>
      <c r="FG71" s="40"/>
      <c r="FH71" s="40"/>
      <c r="FI71" s="40"/>
      <c r="FJ71" s="39"/>
      <c r="FK71" s="41"/>
    </row>
    <row r="72" spans="1:167" ht="13.5" thickBot="1" x14ac:dyDescent="0.25">
      <c r="A72" s="32"/>
      <c r="B72" s="32"/>
      <c r="C72" s="32"/>
      <c r="D72" s="106" t="s">
        <v>66</v>
      </c>
      <c r="E72" s="107" t="s">
        <v>207</v>
      </c>
      <c r="F72" s="108">
        <f>B4+(58*B6)</f>
        <v>59</v>
      </c>
      <c r="G72" s="104"/>
      <c r="H72" s="43"/>
      <c r="I72" s="44"/>
      <c r="J72" s="45" t="s">
        <v>2</v>
      </c>
      <c r="K72" s="46"/>
      <c r="L72" s="46"/>
      <c r="M72" s="46"/>
      <c r="N72" s="46"/>
      <c r="O72" s="46"/>
      <c r="P72" s="46"/>
      <c r="Q72" s="46"/>
      <c r="R72" s="46"/>
      <c r="S72" s="47" t="s">
        <v>833</v>
      </c>
      <c r="T72" s="46"/>
      <c r="U72" s="46"/>
      <c r="V72" s="46"/>
      <c r="W72" s="46"/>
      <c r="X72" s="46"/>
      <c r="Y72" s="46"/>
      <c r="Z72" s="46"/>
      <c r="AA72" s="46"/>
      <c r="AB72" s="46" t="s">
        <v>0</v>
      </c>
      <c r="AC72" s="46" t="s">
        <v>0</v>
      </c>
      <c r="AD72" s="48"/>
      <c r="AE72" s="48"/>
      <c r="AF72" s="48"/>
      <c r="AG72" s="48"/>
      <c r="AH72" s="48"/>
      <c r="AI72" s="48"/>
      <c r="AJ72" s="48"/>
      <c r="AK72" s="48"/>
      <c r="AL72" s="49" t="s">
        <v>293</v>
      </c>
      <c r="AM72" s="48"/>
      <c r="AN72" s="48"/>
      <c r="AO72" s="48"/>
      <c r="AP72" s="48"/>
      <c r="AQ72" s="48"/>
      <c r="AR72" s="48"/>
      <c r="AS72" s="48"/>
      <c r="AT72" s="50"/>
      <c r="AU72" s="51"/>
      <c r="AW72" s="44"/>
      <c r="AX72" s="45" t="s">
        <v>2</v>
      </c>
      <c r="AY72" s="46"/>
      <c r="AZ72" s="46"/>
      <c r="BA72" s="46"/>
      <c r="BB72" s="46"/>
      <c r="BC72" s="46"/>
      <c r="BD72" s="46"/>
      <c r="BE72" s="46"/>
      <c r="BF72" s="46"/>
      <c r="BG72" s="47" t="s">
        <v>896</v>
      </c>
      <c r="BH72" s="46"/>
      <c r="BI72" s="46"/>
      <c r="BJ72" s="46"/>
      <c r="BK72" s="46"/>
      <c r="BL72" s="46"/>
      <c r="BM72" s="46"/>
      <c r="BN72" s="46"/>
      <c r="BO72" s="46"/>
      <c r="BP72" s="46" t="s">
        <v>0</v>
      </c>
      <c r="BQ72" s="46" t="s">
        <v>0</v>
      </c>
      <c r="BR72" s="48"/>
      <c r="BS72" s="48"/>
      <c r="BT72" s="48"/>
      <c r="BU72" s="48"/>
      <c r="BV72" s="48"/>
      <c r="BW72" s="48"/>
      <c r="BX72" s="48"/>
      <c r="BY72" s="48"/>
      <c r="BZ72" s="49" t="s">
        <v>293</v>
      </c>
      <c r="CA72" s="48"/>
      <c r="CB72" s="48"/>
      <c r="CC72" s="48"/>
      <c r="CD72" s="48"/>
      <c r="CE72" s="48"/>
      <c r="CF72" s="48"/>
      <c r="CG72" s="48"/>
      <c r="CH72" s="50"/>
      <c r="CI72" s="51"/>
      <c r="CJ72" s="144"/>
      <c r="CK72" s="44"/>
      <c r="CL72" s="45" t="s">
        <v>2</v>
      </c>
      <c r="CM72" s="46"/>
      <c r="CN72" s="46"/>
      <c r="CO72" s="46"/>
      <c r="CP72" s="46"/>
      <c r="CQ72" s="46"/>
      <c r="CR72" s="46"/>
      <c r="CS72" s="46"/>
      <c r="CT72" s="46"/>
      <c r="CU72" s="47" t="s">
        <v>912</v>
      </c>
      <c r="CV72" s="46"/>
      <c r="CW72" s="46"/>
      <c r="CX72" s="46"/>
      <c r="CY72" s="46"/>
      <c r="CZ72" s="46"/>
      <c r="DA72" s="46"/>
      <c r="DB72" s="46"/>
      <c r="DC72" s="46"/>
      <c r="DD72" s="46" t="s">
        <v>0</v>
      </c>
      <c r="DE72" s="46" t="s">
        <v>0</v>
      </c>
      <c r="DF72" s="48"/>
      <c r="DG72" s="48"/>
      <c r="DH72" s="48"/>
      <c r="DI72" s="48"/>
      <c r="DJ72" s="48"/>
      <c r="DK72" s="48"/>
      <c r="DL72" s="48"/>
      <c r="DM72" s="48"/>
      <c r="DN72" s="49" t="s">
        <v>293</v>
      </c>
      <c r="DO72" s="48"/>
      <c r="DP72" s="48"/>
      <c r="DQ72" s="48"/>
      <c r="DR72" s="48"/>
      <c r="DS72" s="48"/>
      <c r="DT72" s="48"/>
      <c r="DU72" s="48"/>
      <c r="DV72" s="50"/>
      <c r="DW72" s="51"/>
      <c r="DY72" s="44"/>
      <c r="DZ72" s="45" t="s">
        <v>2</v>
      </c>
      <c r="EA72" s="46"/>
      <c r="EB72" s="46"/>
      <c r="EC72" s="46"/>
      <c r="ED72" s="46"/>
      <c r="EE72" s="46"/>
      <c r="EF72" s="46"/>
      <c r="EG72" s="46"/>
      <c r="EH72" s="46"/>
      <c r="EI72" s="47" t="s">
        <v>928</v>
      </c>
      <c r="EJ72" s="46"/>
      <c r="EK72" s="46"/>
      <c r="EL72" s="46"/>
      <c r="EM72" s="46"/>
      <c r="EN72" s="46"/>
      <c r="EO72" s="46"/>
      <c r="EP72" s="46"/>
      <c r="EQ72" s="46"/>
      <c r="ER72" s="46" t="s">
        <v>0</v>
      </c>
      <c r="ES72" s="46" t="s">
        <v>0</v>
      </c>
      <c r="ET72" s="48"/>
      <c r="EU72" s="48"/>
      <c r="EV72" s="48"/>
      <c r="EW72" s="48"/>
      <c r="EX72" s="48"/>
      <c r="EY72" s="48"/>
      <c r="EZ72" s="48"/>
      <c r="FA72" s="48"/>
      <c r="FB72" s="49" t="s">
        <v>293</v>
      </c>
      <c r="FC72" s="48"/>
      <c r="FD72" s="48"/>
      <c r="FE72" s="48"/>
      <c r="FF72" s="48"/>
      <c r="FG72" s="48"/>
      <c r="FH72" s="48"/>
      <c r="FI72" s="48"/>
      <c r="FJ72" s="50"/>
      <c r="FK72" s="51"/>
    </row>
    <row r="73" spans="1:167" x14ac:dyDescent="0.2">
      <c r="A73" s="32"/>
      <c r="B73" s="32"/>
      <c r="C73" s="32"/>
      <c r="D73" s="106" t="s">
        <v>185</v>
      </c>
      <c r="E73" s="107" t="s">
        <v>207</v>
      </c>
      <c r="F73" s="110">
        <f>B4+(59*B6)</f>
        <v>60</v>
      </c>
      <c r="G73" s="104"/>
      <c r="H73" s="43"/>
      <c r="I73" s="57"/>
      <c r="J73" s="58"/>
      <c r="K73" s="1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2"/>
      <c r="AA73" s="171">
        <f>K73^3+L73^3+M73^3+N73^3+O73^3+P73^3+Q73^3+R73^3+K74^3+L74^3+M74^3+N74^3+O74^3+P74^3+Q74^3+R74^3</f>
        <v>0</v>
      </c>
      <c r="AB73" s="167">
        <f>SUMSQ(K73:Z73)</f>
        <v>0</v>
      </c>
      <c r="AC73" s="61"/>
      <c r="AD73" s="68"/>
      <c r="AE73" s="69"/>
      <c r="AF73" s="69"/>
      <c r="AG73" s="69"/>
      <c r="AH73" s="70"/>
      <c r="AI73" s="70"/>
      <c r="AJ73" s="70"/>
      <c r="AK73" s="70"/>
      <c r="AL73" s="69"/>
      <c r="AM73" s="69"/>
      <c r="AN73" s="69"/>
      <c r="AO73" s="69"/>
      <c r="AP73" s="70"/>
      <c r="AQ73" s="70"/>
      <c r="AR73" s="70"/>
      <c r="AS73" s="71"/>
      <c r="AT73" s="66"/>
      <c r="AU73" s="51"/>
      <c r="AW73" s="57"/>
      <c r="AX73" s="58"/>
      <c r="AY73" s="1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2"/>
      <c r="BO73" s="171">
        <f>AY73^3+AZ73^3+BA73^3+BB73^3+BC73^3+BD73^3+BE73^3+BF73^3+AY74^3+AZ74^3+BA74^3+BB74^3+BC74^3+BD74^3+BE74^3+BF74^3</f>
        <v>0</v>
      </c>
      <c r="BP73" s="167">
        <f>SUMSQ(AY73:BN73)</f>
        <v>0</v>
      </c>
      <c r="BQ73" s="61"/>
      <c r="BR73" s="68"/>
      <c r="BS73" s="69"/>
      <c r="BT73" s="69"/>
      <c r="BU73" s="69"/>
      <c r="BV73" s="69"/>
      <c r="BW73" s="69"/>
      <c r="BX73" s="69"/>
      <c r="BY73" s="69"/>
      <c r="BZ73" s="70"/>
      <c r="CA73" s="70"/>
      <c r="CB73" s="70"/>
      <c r="CC73" s="70"/>
      <c r="CD73" s="70"/>
      <c r="CE73" s="70"/>
      <c r="CF73" s="70"/>
      <c r="CG73" s="71"/>
      <c r="CH73" s="66"/>
      <c r="CI73" s="51"/>
      <c r="CJ73" s="144"/>
      <c r="CK73" s="57"/>
      <c r="CL73" s="58"/>
      <c r="CM73" s="1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2"/>
      <c r="DC73" s="171">
        <f>CM73^3+CN73^3+CO73^3+CP73^3+CQ73^3+CR73^3+CS73^3+CT73^3+CM74^3+CN74^3+CO74^3+CP74^3+CQ74^3+CR74^3+CS74^3+CT74^3</f>
        <v>0</v>
      </c>
      <c r="DD73" s="167">
        <f>SUMSQ(CM73:DB73)</f>
        <v>0</v>
      </c>
      <c r="DE73" s="61"/>
      <c r="DF73" s="68"/>
      <c r="DG73" s="69"/>
      <c r="DH73" s="70"/>
      <c r="DI73" s="70"/>
      <c r="DJ73" s="69"/>
      <c r="DK73" s="69"/>
      <c r="DL73" s="70"/>
      <c r="DM73" s="70"/>
      <c r="DN73" s="69"/>
      <c r="DO73" s="69"/>
      <c r="DP73" s="70"/>
      <c r="DQ73" s="70"/>
      <c r="DR73" s="69"/>
      <c r="DS73" s="69"/>
      <c r="DT73" s="70"/>
      <c r="DU73" s="71"/>
      <c r="DV73" s="66"/>
      <c r="DW73" s="51"/>
      <c r="DY73" s="57"/>
      <c r="DZ73" s="58"/>
      <c r="EA73" s="1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2"/>
      <c r="EQ73" s="171">
        <f>EA73^3+EB73^3+EC73^3+ED73^3+EE73^3+EF73^3+EG73^3+EH73^3+EA74^3+EB74^3+EC74^3+ED74^3+EE74^3+EF74^3+EG74^3+EH74^3</f>
        <v>0</v>
      </c>
      <c r="ER73" s="167">
        <f>SUMSQ(EA73:EP73)</f>
        <v>0</v>
      </c>
      <c r="ES73" s="61"/>
      <c r="ET73" s="68"/>
      <c r="EU73" s="173"/>
      <c r="EV73" s="173"/>
      <c r="EW73" s="173"/>
      <c r="EX73" s="173"/>
      <c r="EY73" s="173"/>
      <c r="EZ73" s="173"/>
      <c r="FA73" s="70"/>
      <c r="FB73" s="69"/>
      <c r="FC73" s="173"/>
      <c r="FD73" s="173"/>
      <c r="FE73" s="173"/>
      <c r="FF73" s="173"/>
      <c r="FG73" s="173"/>
      <c r="FH73" s="173"/>
      <c r="FI73" s="71"/>
      <c r="FJ73" s="66"/>
      <c r="FK73" s="51"/>
    </row>
    <row r="74" spans="1:167" x14ac:dyDescent="0.2">
      <c r="A74" s="32"/>
      <c r="B74" s="32"/>
      <c r="C74" s="32"/>
      <c r="D74" s="106" t="s">
        <v>203</v>
      </c>
      <c r="E74" s="107" t="s">
        <v>207</v>
      </c>
      <c r="F74" s="110">
        <f>B4+(60*B6)</f>
        <v>61</v>
      </c>
      <c r="G74" s="104"/>
      <c r="H74" s="43"/>
      <c r="I74" s="74"/>
      <c r="J74" s="58"/>
      <c r="K74" s="3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5"/>
      <c r="AA74" s="172">
        <f>S73^3+T73^3+U73^3+V73^3+W73^3+X73^3+Y73^3+Z73^3+S74^3+T74^3+U74^3+V74^3+W74^3+X74^3+Y74^3+Z74^3</f>
        <v>0</v>
      </c>
      <c r="AB74" s="125">
        <f t="shared" ref="AB74:AB88" si="12">SUMSQ(K74:Z74)</f>
        <v>0</v>
      </c>
      <c r="AC74" s="61"/>
      <c r="AD74" s="81"/>
      <c r="AE74" s="82"/>
      <c r="AF74" s="82"/>
      <c r="AG74" s="82"/>
      <c r="AH74" s="83"/>
      <c r="AI74" s="83"/>
      <c r="AJ74" s="83"/>
      <c r="AK74" s="83"/>
      <c r="AL74" s="82"/>
      <c r="AM74" s="82"/>
      <c r="AN74" s="82"/>
      <c r="AO74" s="82"/>
      <c r="AP74" s="83"/>
      <c r="AQ74" s="83"/>
      <c r="AR74" s="83"/>
      <c r="AS74" s="84"/>
      <c r="AT74" s="66"/>
      <c r="AU74" s="51"/>
      <c r="AW74" s="74"/>
      <c r="AX74" s="58"/>
      <c r="AY74" s="3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5"/>
      <c r="BO74" s="172">
        <f>BG73^3+BH73^3+BI73^3+BJ73^3+BK73^3+BL73^3+BM73^3+BN73^3+BG74^3+BH74^3+BI74^3+BJ74^3+BK74^3+BL74^3+BM74^3+BN74^3</f>
        <v>0</v>
      </c>
      <c r="BP74" s="125">
        <f t="shared" ref="BP74:BP88" si="13">SUMSQ(AY74:BN74)</f>
        <v>0</v>
      </c>
      <c r="BQ74" s="61"/>
      <c r="BR74" s="81"/>
      <c r="BS74" s="82"/>
      <c r="BT74" s="82"/>
      <c r="BU74" s="82"/>
      <c r="BV74" s="82"/>
      <c r="BW74" s="82"/>
      <c r="BX74" s="82"/>
      <c r="BY74" s="82"/>
      <c r="BZ74" s="83"/>
      <c r="CA74" s="83"/>
      <c r="CB74" s="83"/>
      <c r="CC74" s="83"/>
      <c r="CD74" s="83"/>
      <c r="CE74" s="83"/>
      <c r="CF74" s="83"/>
      <c r="CG74" s="84"/>
      <c r="CH74" s="66"/>
      <c r="CI74" s="51"/>
      <c r="CJ74" s="144"/>
      <c r="CK74" s="74"/>
      <c r="CL74" s="58"/>
      <c r="CM74" s="3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5"/>
      <c r="DC74" s="172">
        <f>CU73^3+CV73^3+CW73^3+CX73^3+CY73^3+CZ73^3+DA73^3+DB73^3+CU74^3+CV74^3+CW74^3+CX74^3+CY74^3+CZ74^3+DA74^3+DB74^3</f>
        <v>0</v>
      </c>
      <c r="DD74" s="125">
        <f t="shared" ref="DD74:DD88" si="14">SUMSQ(CM74:DB74)</f>
        <v>0</v>
      </c>
      <c r="DE74" s="61"/>
      <c r="DF74" s="81"/>
      <c r="DG74" s="82"/>
      <c r="DH74" s="83"/>
      <c r="DI74" s="83"/>
      <c r="DJ74" s="82"/>
      <c r="DK74" s="82"/>
      <c r="DL74" s="83"/>
      <c r="DM74" s="83"/>
      <c r="DN74" s="82"/>
      <c r="DO74" s="82"/>
      <c r="DP74" s="83"/>
      <c r="DQ74" s="83"/>
      <c r="DR74" s="82"/>
      <c r="DS74" s="82"/>
      <c r="DT74" s="83"/>
      <c r="DU74" s="84"/>
      <c r="DV74" s="66"/>
      <c r="DW74" s="51"/>
      <c r="DY74" s="74"/>
      <c r="DZ74" s="58"/>
      <c r="EA74" s="3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5"/>
      <c r="EQ74" s="172">
        <f>EI73^3+EJ73^3+EK73^3+EL73^3+EM73^3+EN73^3+EO73^3+EP73^3+EI74^3+EJ74^3+EK74^3+EL74^3+EM74^3+EN74^3+EO74^3+EP74^3</f>
        <v>0</v>
      </c>
      <c r="ER74" s="125">
        <f t="shared" ref="ER74:ER88" si="15">SUMSQ(EA74:EP74)</f>
        <v>0</v>
      </c>
      <c r="ES74" s="61"/>
      <c r="ET74" s="174"/>
      <c r="EU74" s="82"/>
      <c r="EV74" s="131"/>
      <c r="EW74" s="131"/>
      <c r="EX74" s="131"/>
      <c r="EY74" s="131"/>
      <c r="EZ74" s="83"/>
      <c r="FA74" s="131"/>
      <c r="FB74" s="131"/>
      <c r="FC74" s="82"/>
      <c r="FD74" s="131"/>
      <c r="FE74" s="131"/>
      <c r="FF74" s="131"/>
      <c r="FG74" s="131"/>
      <c r="FH74" s="83"/>
      <c r="FI74" s="175"/>
      <c r="FJ74" s="66"/>
      <c r="FK74" s="51"/>
    </row>
    <row r="75" spans="1:167" x14ac:dyDescent="0.2">
      <c r="A75" s="32"/>
      <c r="B75" s="32"/>
      <c r="C75" s="32"/>
      <c r="D75" s="106" t="s">
        <v>122</v>
      </c>
      <c r="E75" s="107" t="s">
        <v>207</v>
      </c>
      <c r="F75" s="108">
        <f>B4+(61*B6)</f>
        <v>62</v>
      </c>
      <c r="G75" s="104"/>
      <c r="H75" s="43"/>
      <c r="I75" s="57"/>
      <c r="J75" s="58"/>
      <c r="K75" s="3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5"/>
      <c r="AA75" s="172">
        <f>K75^3+L75^3+M75^3+N75^3+O75^3+P75^3+Q75^3+R75^3+K76^3+L76^3+M76^3+N76^3+O76^3+P76^3+Q76^3+R76^3</f>
        <v>0</v>
      </c>
      <c r="AB75" s="125">
        <f t="shared" si="12"/>
        <v>0</v>
      </c>
      <c r="AC75" s="88"/>
      <c r="AD75" s="81"/>
      <c r="AE75" s="82"/>
      <c r="AF75" s="82"/>
      <c r="AG75" s="82"/>
      <c r="AH75" s="83"/>
      <c r="AI75" s="83"/>
      <c r="AJ75" s="83"/>
      <c r="AK75" s="83"/>
      <c r="AL75" s="82"/>
      <c r="AM75" s="82"/>
      <c r="AN75" s="82"/>
      <c r="AO75" s="82"/>
      <c r="AP75" s="83"/>
      <c r="AQ75" s="83"/>
      <c r="AR75" s="83"/>
      <c r="AS75" s="84"/>
      <c r="AT75" s="66"/>
      <c r="AU75" s="51"/>
      <c r="AW75" s="57"/>
      <c r="AX75" s="58"/>
      <c r="AY75" s="3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5"/>
      <c r="BO75" s="172">
        <f>AY75^3+AZ75^3+BA75^3+BB75^3+BC75^3+BD75^3+BE75^3+BF75^3+AY76^3+AZ76^3+BA76^3+BB76^3+BC76^3+BD76^3+BE76^3+BF76^3</f>
        <v>0</v>
      </c>
      <c r="BP75" s="125">
        <f t="shared" si="13"/>
        <v>0</v>
      </c>
      <c r="BQ75" s="88"/>
      <c r="BR75" s="89"/>
      <c r="BS75" s="83"/>
      <c r="BT75" s="83"/>
      <c r="BU75" s="83"/>
      <c r="BV75" s="83"/>
      <c r="BW75" s="83"/>
      <c r="BX75" s="83"/>
      <c r="BY75" s="83"/>
      <c r="BZ75" s="82"/>
      <c r="CA75" s="82"/>
      <c r="CB75" s="82"/>
      <c r="CC75" s="82"/>
      <c r="CD75" s="82"/>
      <c r="CE75" s="82"/>
      <c r="CF75" s="82"/>
      <c r="CG75" s="86"/>
      <c r="CH75" s="66"/>
      <c r="CI75" s="51"/>
      <c r="CJ75" s="144"/>
      <c r="CK75" s="57"/>
      <c r="CL75" s="58"/>
      <c r="CM75" s="3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5"/>
      <c r="DC75" s="172">
        <f>CM75^3+CN75^3+CO75^3+CP75^3+CQ75^3+CR75^3+CS75^3+CT75^3+CM76^3+CN76^3+CO76^3+CP76^3+CQ76^3+CR76^3+CS76^3+CT76^3</f>
        <v>0</v>
      </c>
      <c r="DD75" s="125">
        <f t="shared" si="14"/>
        <v>0</v>
      </c>
      <c r="DE75" s="88"/>
      <c r="DF75" s="81"/>
      <c r="DG75" s="82"/>
      <c r="DH75" s="83"/>
      <c r="DI75" s="83"/>
      <c r="DJ75" s="82"/>
      <c r="DK75" s="82"/>
      <c r="DL75" s="83"/>
      <c r="DM75" s="83"/>
      <c r="DN75" s="82"/>
      <c r="DO75" s="82"/>
      <c r="DP75" s="83"/>
      <c r="DQ75" s="83"/>
      <c r="DR75" s="82"/>
      <c r="DS75" s="82"/>
      <c r="DT75" s="83"/>
      <c r="DU75" s="84"/>
      <c r="DV75" s="66"/>
      <c r="DW75" s="51"/>
      <c r="DY75" s="57"/>
      <c r="DZ75" s="58"/>
      <c r="EA75" s="3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5"/>
      <c r="EQ75" s="172">
        <f>EA75^3+EB75^3+EC75^3+ED75^3+EE75^3+EF75^3+EG75^3+EH75^3+EA76^3+EB76^3+EC76^3+ED76^3+EE76^3+EF76^3+EG76^3+EH76^3</f>
        <v>0</v>
      </c>
      <c r="ER75" s="125">
        <f t="shared" si="15"/>
        <v>0</v>
      </c>
      <c r="ES75" s="88"/>
      <c r="ET75" s="174"/>
      <c r="EU75" s="131"/>
      <c r="EV75" s="82"/>
      <c r="EW75" s="131"/>
      <c r="EX75" s="131"/>
      <c r="EY75" s="83"/>
      <c r="EZ75" s="131"/>
      <c r="FA75" s="131"/>
      <c r="FB75" s="131"/>
      <c r="FC75" s="131"/>
      <c r="FD75" s="82"/>
      <c r="FE75" s="131"/>
      <c r="FF75" s="131"/>
      <c r="FG75" s="83"/>
      <c r="FH75" s="131"/>
      <c r="FI75" s="175"/>
      <c r="FJ75" s="66"/>
      <c r="FK75" s="51"/>
    </row>
    <row r="76" spans="1:167" x14ac:dyDescent="0.2">
      <c r="A76" s="32"/>
      <c r="B76" s="32"/>
      <c r="C76" s="32"/>
      <c r="D76" s="106" t="s">
        <v>75</v>
      </c>
      <c r="E76" s="107" t="s">
        <v>207</v>
      </c>
      <c r="F76" s="108">
        <f>B4+(62*B6)</f>
        <v>63</v>
      </c>
      <c r="G76" s="104"/>
      <c r="H76" s="43"/>
      <c r="I76" s="90"/>
      <c r="J76" s="58"/>
      <c r="K76" s="3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5"/>
      <c r="AA76" s="172">
        <f>S75^3+T75^3+U75^3+V75^3+W75^3+X75^3+Y75^3+Z75^3+S76^3+T76^3+U76^3+V76^3+W76^3+X76^3+Y76^3+Z76^3</f>
        <v>0</v>
      </c>
      <c r="AB76" s="125">
        <f t="shared" si="12"/>
        <v>0</v>
      </c>
      <c r="AC76" s="61"/>
      <c r="AD76" s="81"/>
      <c r="AE76" s="82"/>
      <c r="AF76" s="82"/>
      <c r="AG76" s="82"/>
      <c r="AH76" s="83"/>
      <c r="AI76" s="83"/>
      <c r="AJ76" s="83"/>
      <c r="AK76" s="83"/>
      <c r="AL76" s="82"/>
      <c r="AM76" s="82"/>
      <c r="AN76" s="82"/>
      <c r="AO76" s="82"/>
      <c r="AP76" s="83"/>
      <c r="AQ76" s="83"/>
      <c r="AR76" s="83"/>
      <c r="AS76" s="84"/>
      <c r="AT76" s="66"/>
      <c r="AU76" s="51"/>
      <c r="AW76" s="90"/>
      <c r="AX76" s="58"/>
      <c r="AY76" s="3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5"/>
      <c r="BO76" s="172">
        <f>BG75^3+BH75^3+BI75^3+BJ75^3+BK75^3+BL75^3+BM75^3+BN75^3+BG76^3+BH76^3+BI76^3+BJ76^3+BK76^3+BL76^3+BM76^3+BN76^3</f>
        <v>0</v>
      </c>
      <c r="BP76" s="125">
        <f t="shared" si="13"/>
        <v>0</v>
      </c>
      <c r="BQ76" s="61"/>
      <c r="BR76" s="89"/>
      <c r="BS76" s="83"/>
      <c r="BT76" s="83"/>
      <c r="BU76" s="83"/>
      <c r="BV76" s="83"/>
      <c r="BW76" s="83"/>
      <c r="BX76" s="83"/>
      <c r="BY76" s="83"/>
      <c r="BZ76" s="82"/>
      <c r="CA76" s="82"/>
      <c r="CB76" s="82"/>
      <c r="CC76" s="82"/>
      <c r="CD76" s="82"/>
      <c r="CE76" s="82"/>
      <c r="CF76" s="82"/>
      <c r="CG76" s="86"/>
      <c r="CH76" s="66"/>
      <c r="CI76" s="51"/>
      <c r="CJ76" s="144"/>
      <c r="CK76" s="90"/>
      <c r="CL76" s="58"/>
      <c r="CM76" s="3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5"/>
      <c r="DC76" s="172">
        <f>CU75^3+CV75^3+CW75^3+CX75^3+CY75^3+CZ75^3+DA75^3+DB75^3+CU76^3+CV76^3+CW76^3+CX76^3+CY76^3+CZ76^3+DA76^3+DB76^3</f>
        <v>0</v>
      </c>
      <c r="DD76" s="125">
        <f t="shared" si="14"/>
        <v>0</v>
      </c>
      <c r="DE76" s="61"/>
      <c r="DF76" s="81"/>
      <c r="DG76" s="82"/>
      <c r="DH76" s="83"/>
      <c r="DI76" s="83"/>
      <c r="DJ76" s="82"/>
      <c r="DK76" s="82"/>
      <c r="DL76" s="83"/>
      <c r="DM76" s="83"/>
      <c r="DN76" s="82"/>
      <c r="DO76" s="82"/>
      <c r="DP76" s="83"/>
      <c r="DQ76" s="83"/>
      <c r="DR76" s="82"/>
      <c r="DS76" s="82"/>
      <c r="DT76" s="83"/>
      <c r="DU76" s="84"/>
      <c r="DV76" s="66"/>
      <c r="DW76" s="51"/>
      <c r="DY76" s="90"/>
      <c r="DZ76" s="58"/>
      <c r="EA76" s="3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5"/>
      <c r="EQ76" s="172">
        <f>EI75^3+EJ75^3+EK75^3+EL75^3+EM75^3+EN75^3+EO75^3+EP75^3+EI76^3+EJ76^3+EK76^3+EL76^3+EM76^3+EN76^3+EO76^3+EP76^3</f>
        <v>0</v>
      </c>
      <c r="ER76" s="125">
        <f t="shared" si="15"/>
        <v>0</v>
      </c>
      <c r="ES76" s="61"/>
      <c r="ET76" s="174"/>
      <c r="EU76" s="131"/>
      <c r="EV76" s="131"/>
      <c r="EW76" s="82"/>
      <c r="EX76" s="83"/>
      <c r="EY76" s="131"/>
      <c r="EZ76" s="131"/>
      <c r="FA76" s="131"/>
      <c r="FB76" s="131"/>
      <c r="FC76" s="131"/>
      <c r="FD76" s="131"/>
      <c r="FE76" s="82"/>
      <c r="FF76" s="83"/>
      <c r="FG76" s="131"/>
      <c r="FH76" s="131"/>
      <c r="FI76" s="175"/>
      <c r="FJ76" s="66"/>
      <c r="FK76" s="51"/>
    </row>
    <row r="77" spans="1:167" x14ac:dyDescent="0.2">
      <c r="A77" s="32"/>
      <c r="B77" s="32"/>
      <c r="C77" s="32"/>
      <c r="D77" s="106" t="s">
        <v>161</v>
      </c>
      <c r="E77" s="107" t="s">
        <v>207</v>
      </c>
      <c r="F77" s="110">
        <f>B4+(63*B6)</f>
        <v>64</v>
      </c>
      <c r="G77" s="104"/>
      <c r="H77" s="43"/>
      <c r="I77" s="57"/>
      <c r="J77" s="58"/>
      <c r="K77" s="3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5"/>
      <c r="AA77" s="172">
        <f>K77^3+L77^3+M77^3+N77^3+O77^3+P77^3+Q77^3+R77^3+K78^3+L78^3+M78^3+N78^3+O78^3+P78^3+Q78^3+R78^3</f>
        <v>0</v>
      </c>
      <c r="AB77" s="125">
        <f t="shared" si="12"/>
        <v>0</v>
      </c>
      <c r="AC77" s="61"/>
      <c r="AD77" s="89"/>
      <c r="AE77" s="83"/>
      <c r="AF77" s="83"/>
      <c r="AG77" s="83"/>
      <c r="AH77" s="82"/>
      <c r="AI77" s="82"/>
      <c r="AJ77" s="82"/>
      <c r="AK77" s="82"/>
      <c r="AL77" s="83"/>
      <c r="AM77" s="83"/>
      <c r="AN77" s="83"/>
      <c r="AO77" s="83"/>
      <c r="AP77" s="82"/>
      <c r="AQ77" s="82"/>
      <c r="AR77" s="82"/>
      <c r="AS77" s="86"/>
      <c r="AT77" s="66"/>
      <c r="AU77" s="51"/>
      <c r="AW77" s="57"/>
      <c r="AX77" s="58"/>
      <c r="AY77" s="3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5"/>
      <c r="BO77" s="172">
        <f>AY77^3+AZ77^3+BA77^3+BB77^3+BC77^3+BD77^3+BE77^3+BF77^3+AY78^3+AZ78^3+BA78^3+BB78^3+BC78^3+BD78^3+BE78^3+BF78^3</f>
        <v>0</v>
      </c>
      <c r="BP77" s="125">
        <f t="shared" si="13"/>
        <v>0</v>
      </c>
      <c r="BQ77" s="61"/>
      <c r="BR77" s="81"/>
      <c r="BS77" s="82"/>
      <c r="BT77" s="82"/>
      <c r="BU77" s="82"/>
      <c r="BV77" s="82"/>
      <c r="BW77" s="82"/>
      <c r="BX77" s="82"/>
      <c r="BY77" s="82"/>
      <c r="BZ77" s="83"/>
      <c r="CA77" s="83"/>
      <c r="CB77" s="83"/>
      <c r="CC77" s="83"/>
      <c r="CD77" s="83"/>
      <c r="CE77" s="83"/>
      <c r="CF77" s="83"/>
      <c r="CG77" s="84"/>
      <c r="CH77" s="66"/>
      <c r="CI77" s="51"/>
      <c r="CJ77" s="144"/>
      <c r="CK77" s="57"/>
      <c r="CL77" s="58"/>
      <c r="CM77" s="3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5"/>
      <c r="DC77" s="172">
        <f>CM77^3+CN77^3+CO77^3+CP77^3+CQ77^3+CR77^3+CS77^3+CT77^3+CM78^3+CN78^3+CO78^3+CP78^3+CQ78^3+CR78^3+CS78^3+CT78^3</f>
        <v>0</v>
      </c>
      <c r="DD77" s="125">
        <f t="shared" si="14"/>
        <v>0</v>
      </c>
      <c r="DE77" s="61"/>
      <c r="DF77" s="81"/>
      <c r="DG77" s="82"/>
      <c r="DH77" s="83"/>
      <c r="DI77" s="83"/>
      <c r="DJ77" s="82"/>
      <c r="DK77" s="82"/>
      <c r="DL77" s="83"/>
      <c r="DM77" s="83"/>
      <c r="DN77" s="82"/>
      <c r="DO77" s="82"/>
      <c r="DP77" s="83"/>
      <c r="DQ77" s="83"/>
      <c r="DR77" s="82"/>
      <c r="DS77" s="82"/>
      <c r="DT77" s="83"/>
      <c r="DU77" s="84"/>
      <c r="DV77" s="66"/>
      <c r="DW77" s="51"/>
      <c r="DY77" s="57"/>
      <c r="DZ77" s="58"/>
      <c r="EA77" s="3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5"/>
      <c r="EQ77" s="172">
        <f>EA77^3+EB77^3+EC77^3+ED77^3+EE77^3+EF77^3+EG77^3+EH77^3+EA78^3+EB78^3+EC78^3+ED78^3+EE78^3+EF78^3+EG78^3+EH78^3</f>
        <v>0</v>
      </c>
      <c r="ER77" s="125">
        <f t="shared" si="15"/>
        <v>0</v>
      </c>
      <c r="ES77" s="61"/>
      <c r="ET77" s="174"/>
      <c r="EU77" s="131"/>
      <c r="EV77" s="131"/>
      <c r="EW77" s="83"/>
      <c r="EX77" s="82"/>
      <c r="EY77" s="131"/>
      <c r="EZ77" s="131"/>
      <c r="FA77" s="131"/>
      <c r="FB77" s="131"/>
      <c r="FC77" s="131"/>
      <c r="FD77" s="131"/>
      <c r="FE77" s="83"/>
      <c r="FF77" s="82"/>
      <c r="FG77" s="131"/>
      <c r="FH77" s="131"/>
      <c r="FI77" s="175"/>
      <c r="FJ77" s="66"/>
      <c r="FK77" s="51"/>
    </row>
    <row r="78" spans="1:167" x14ac:dyDescent="0.2">
      <c r="A78" s="32"/>
      <c r="B78" s="32"/>
      <c r="C78" s="32"/>
      <c r="D78" s="106" t="s">
        <v>255</v>
      </c>
      <c r="E78" s="107" t="s">
        <v>207</v>
      </c>
      <c r="F78" s="110">
        <f>B4+(64*B6)</f>
        <v>65</v>
      </c>
      <c r="G78" s="104"/>
      <c r="H78" s="43"/>
      <c r="I78" s="57"/>
      <c r="J78" s="58"/>
      <c r="K78" s="3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5"/>
      <c r="AA78" s="172">
        <f>S77^3+T77^3+U77^3+V77^3+W77^3+X77^3+Y77^3+Z77^3+S78^3+T78^3+U78^3+V78^3+W78^3+X78^3+Y78^3+Z78^3</f>
        <v>0</v>
      </c>
      <c r="AB78" s="125">
        <f t="shared" si="12"/>
        <v>0</v>
      </c>
      <c r="AC78" s="61"/>
      <c r="AD78" s="89"/>
      <c r="AE78" s="83"/>
      <c r="AF78" s="83"/>
      <c r="AG78" s="83"/>
      <c r="AH78" s="82"/>
      <c r="AI78" s="82"/>
      <c r="AJ78" s="82"/>
      <c r="AK78" s="82"/>
      <c r="AL78" s="83"/>
      <c r="AM78" s="83"/>
      <c r="AN78" s="83"/>
      <c r="AO78" s="83"/>
      <c r="AP78" s="82"/>
      <c r="AQ78" s="82"/>
      <c r="AR78" s="82"/>
      <c r="AS78" s="86"/>
      <c r="AT78" s="66"/>
      <c r="AU78" s="51"/>
      <c r="AW78" s="57"/>
      <c r="AX78" s="58"/>
      <c r="AY78" s="3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5"/>
      <c r="BO78" s="172">
        <f>BG77^3+BH77^3+BI77^3+BJ77^3+BK77^3+BL77^3+BM77^3+BN77^3+BG78^3+BH78^3+BI78^3+BJ78^3+BK78^3+BL78^3+BM78^3+BN78^3</f>
        <v>0</v>
      </c>
      <c r="BP78" s="125">
        <f t="shared" si="13"/>
        <v>0</v>
      </c>
      <c r="BQ78" s="61"/>
      <c r="BR78" s="81"/>
      <c r="BS78" s="82"/>
      <c r="BT78" s="82"/>
      <c r="BU78" s="82"/>
      <c r="BV78" s="82"/>
      <c r="BW78" s="82"/>
      <c r="BX78" s="82"/>
      <c r="BY78" s="82"/>
      <c r="BZ78" s="83"/>
      <c r="CA78" s="83"/>
      <c r="CB78" s="83"/>
      <c r="CC78" s="83"/>
      <c r="CD78" s="83"/>
      <c r="CE78" s="83"/>
      <c r="CF78" s="83"/>
      <c r="CG78" s="84"/>
      <c r="CH78" s="66"/>
      <c r="CI78" s="51"/>
      <c r="CJ78" s="144"/>
      <c r="CK78" s="57"/>
      <c r="CL78" s="58"/>
      <c r="CM78" s="3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5"/>
      <c r="DC78" s="172">
        <f>CU77^3+CV77^3+CW77^3+CX77^3+CY77^3+CZ77^3+DA77^3+DB77^3+CU78^3+CV78^3+CW78^3+CX78^3+CY78^3+CZ78^3+DA78^3+DB78^3</f>
        <v>0</v>
      </c>
      <c r="DD78" s="125">
        <f t="shared" si="14"/>
        <v>0</v>
      </c>
      <c r="DE78" s="61"/>
      <c r="DF78" s="81"/>
      <c r="DG78" s="82"/>
      <c r="DH78" s="83"/>
      <c r="DI78" s="83"/>
      <c r="DJ78" s="82"/>
      <c r="DK78" s="82"/>
      <c r="DL78" s="83"/>
      <c r="DM78" s="83"/>
      <c r="DN78" s="82"/>
      <c r="DO78" s="82"/>
      <c r="DP78" s="83"/>
      <c r="DQ78" s="83"/>
      <c r="DR78" s="82"/>
      <c r="DS78" s="82"/>
      <c r="DT78" s="83"/>
      <c r="DU78" s="84"/>
      <c r="DV78" s="66"/>
      <c r="DW78" s="51"/>
      <c r="DY78" s="57"/>
      <c r="DZ78" s="58"/>
      <c r="EA78" s="3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5"/>
      <c r="EQ78" s="172">
        <f>EI77^3+EJ77^3+EK77^3+EL77^3+EM77^3+EN77^3+EO77^3+EP77^3+EI78^3+EJ78^3+EK78^3+EL78^3+EM78^3+EN78^3+EO78^3+EP78^3</f>
        <v>0</v>
      </c>
      <c r="ER78" s="125">
        <f t="shared" si="15"/>
        <v>0</v>
      </c>
      <c r="ES78" s="61"/>
      <c r="ET78" s="174"/>
      <c r="EU78" s="131"/>
      <c r="EV78" s="83"/>
      <c r="EW78" s="131"/>
      <c r="EX78" s="131"/>
      <c r="EY78" s="82"/>
      <c r="EZ78" s="131"/>
      <c r="FA78" s="131"/>
      <c r="FB78" s="131"/>
      <c r="FC78" s="131"/>
      <c r="FD78" s="83"/>
      <c r="FE78" s="131"/>
      <c r="FF78" s="131"/>
      <c r="FG78" s="82"/>
      <c r="FH78" s="131"/>
      <c r="FI78" s="175"/>
      <c r="FJ78" s="66"/>
      <c r="FK78" s="51"/>
    </row>
    <row r="79" spans="1:167" x14ac:dyDescent="0.2">
      <c r="A79" s="150"/>
      <c r="B79" s="32"/>
      <c r="C79" s="32"/>
      <c r="D79" s="106" t="s">
        <v>42</v>
      </c>
      <c r="E79" s="107" t="s">
        <v>207</v>
      </c>
      <c r="F79" s="108">
        <f>B4+(65*B6)</f>
        <v>66</v>
      </c>
      <c r="G79" s="104"/>
      <c r="H79" s="43"/>
      <c r="I79" s="57"/>
      <c r="J79" s="58"/>
      <c r="K79" s="3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5"/>
      <c r="AA79" s="172">
        <f>K79^3+L79^3+M79^3+N79^3+O79^3+P79^3+Q79^3+R79^3+K80^3+L80^3+M80^3+N80^3+O80^3+P80^3+Q80^3+R80^3</f>
        <v>0</v>
      </c>
      <c r="AB79" s="125">
        <f t="shared" si="12"/>
        <v>0</v>
      </c>
      <c r="AC79" s="61"/>
      <c r="AD79" s="89"/>
      <c r="AE79" s="83"/>
      <c r="AF79" s="83"/>
      <c r="AG79" s="83"/>
      <c r="AH79" s="82"/>
      <c r="AI79" s="82"/>
      <c r="AJ79" s="82"/>
      <c r="AK79" s="82"/>
      <c r="AL79" s="83"/>
      <c r="AM79" s="83"/>
      <c r="AN79" s="83"/>
      <c r="AO79" s="83"/>
      <c r="AP79" s="82"/>
      <c r="AQ79" s="82"/>
      <c r="AR79" s="82"/>
      <c r="AS79" s="86"/>
      <c r="AT79" s="66"/>
      <c r="AU79" s="51"/>
      <c r="AW79" s="57"/>
      <c r="AX79" s="58"/>
      <c r="AY79" s="3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5"/>
      <c r="BO79" s="172">
        <f>AY79^3+AZ79^3+BA79^3+BB79^3+BC79^3+BD79^3+BE79^3+BF79^3+AY80^3+AZ80^3+BA80^3+BB80^3+BC80^3+BD80^3+BE80^3+BF80^3</f>
        <v>0</v>
      </c>
      <c r="BP79" s="125">
        <f t="shared" si="13"/>
        <v>0</v>
      </c>
      <c r="BQ79" s="61"/>
      <c r="BR79" s="89"/>
      <c r="BS79" s="83"/>
      <c r="BT79" s="83"/>
      <c r="BU79" s="83"/>
      <c r="BV79" s="83"/>
      <c r="BW79" s="83"/>
      <c r="BX79" s="83"/>
      <c r="BY79" s="83"/>
      <c r="BZ79" s="82"/>
      <c r="CA79" s="82"/>
      <c r="CB79" s="82"/>
      <c r="CC79" s="82"/>
      <c r="CD79" s="82"/>
      <c r="CE79" s="82"/>
      <c r="CF79" s="82"/>
      <c r="CG79" s="86"/>
      <c r="CH79" s="66"/>
      <c r="CI79" s="51"/>
      <c r="CJ79" s="144"/>
      <c r="CK79" s="57"/>
      <c r="CL79" s="58"/>
      <c r="CM79" s="3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5"/>
      <c r="DC79" s="172">
        <f>CM79^3+CN79^3+CO79^3+CP79^3+CQ79^3+CR79^3+CS79^3+CT79^3+CM80^3+CN80^3+CO80^3+CP80^3+CQ80^3+CR80^3+CS80^3+CT80^3</f>
        <v>0</v>
      </c>
      <c r="DD79" s="125">
        <f t="shared" si="14"/>
        <v>0</v>
      </c>
      <c r="DE79" s="61"/>
      <c r="DF79" s="81"/>
      <c r="DG79" s="82"/>
      <c r="DH79" s="83"/>
      <c r="DI79" s="83"/>
      <c r="DJ79" s="82"/>
      <c r="DK79" s="82"/>
      <c r="DL79" s="83"/>
      <c r="DM79" s="83"/>
      <c r="DN79" s="82"/>
      <c r="DO79" s="82"/>
      <c r="DP79" s="83"/>
      <c r="DQ79" s="83"/>
      <c r="DR79" s="82"/>
      <c r="DS79" s="82"/>
      <c r="DT79" s="83"/>
      <c r="DU79" s="84"/>
      <c r="DV79" s="66"/>
      <c r="DW79" s="51"/>
      <c r="DY79" s="57"/>
      <c r="DZ79" s="58"/>
      <c r="EA79" s="3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5"/>
      <c r="EQ79" s="172">
        <f>EA79^3+EB79^3+EC79^3+ED79^3+EE79^3+EF79^3+EG79^3+EH79^3+EA80^3+EB80^3+EC80^3+ED80^3+EE80^3+EF80^3+EG80^3+EH80^3</f>
        <v>0</v>
      </c>
      <c r="ER79" s="125">
        <f t="shared" si="15"/>
        <v>0</v>
      </c>
      <c r="ES79" s="61"/>
      <c r="ET79" s="174"/>
      <c r="EU79" s="83"/>
      <c r="EV79" s="131"/>
      <c r="EW79" s="131"/>
      <c r="EX79" s="131"/>
      <c r="EY79" s="131"/>
      <c r="EZ79" s="82"/>
      <c r="FA79" s="131"/>
      <c r="FB79" s="131"/>
      <c r="FC79" s="83"/>
      <c r="FD79" s="131"/>
      <c r="FE79" s="131"/>
      <c r="FF79" s="131"/>
      <c r="FG79" s="131"/>
      <c r="FH79" s="82"/>
      <c r="FI79" s="175"/>
      <c r="FJ79" s="66"/>
      <c r="FK79" s="51"/>
    </row>
    <row r="80" spans="1:167" x14ac:dyDescent="0.2">
      <c r="A80" s="32"/>
      <c r="B80" s="32"/>
      <c r="C80" s="32"/>
      <c r="D80" s="106" t="s">
        <v>60</v>
      </c>
      <c r="E80" s="107" t="s">
        <v>207</v>
      </c>
      <c r="F80" s="108">
        <f>B4+(66*B6)</f>
        <v>67</v>
      </c>
      <c r="G80" s="104"/>
      <c r="H80" s="43"/>
      <c r="I80" s="57"/>
      <c r="J80" s="58"/>
      <c r="K80" s="3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5"/>
      <c r="AA80" s="172">
        <f>S79^3+T79^3+U79^3+V79^3+W79^3+X79^3+Y79^3+Z79^3+S80^3+T80^3+U80^3+V80^3+W80^3+X80^3+Y80^3+Z80^3</f>
        <v>0</v>
      </c>
      <c r="AB80" s="125">
        <f t="shared" si="12"/>
        <v>0</v>
      </c>
      <c r="AC80" s="61"/>
      <c r="AD80" s="89"/>
      <c r="AE80" s="83"/>
      <c r="AF80" s="83"/>
      <c r="AG80" s="83"/>
      <c r="AH80" s="82"/>
      <c r="AI80" s="82"/>
      <c r="AJ80" s="82"/>
      <c r="AK80" s="82"/>
      <c r="AL80" s="83"/>
      <c r="AM80" s="83"/>
      <c r="AN80" s="83"/>
      <c r="AO80" s="83"/>
      <c r="AP80" s="82"/>
      <c r="AQ80" s="82"/>
      <c r="AR80" s="82"/>
      <c r="AS80" s="86"/>
      <c r="AT80" s="66"/>
      <c r="AU80" s="51"/>
      <c r="AW80" s="57"/>
      <c r="AX80" s="145"/>
      <c r="AY80" s="3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5"/>
      <c r="BO80" s="172">
        <f>BG79^3+BH79^3+BI79^3+BJ79^3+BK79^3+BL79^3+BM79^3+BN79^3+BG80^3+BH80^3+BI80^3+BJ80^3+BK80^3+BL80^3+BM80^3+BN80^3</f>
        <v>0</v>
      </c>
      <c r="BP80" s="125">
        <f t="shared" si="13"/>
        <v>0</v>
      </c>
      <c r="BQ80" s="61"/>
      <c r="BR80" s="89"/>
      <c r="BS80" s="83"/>
      <c r="BT80" s="83"/>
      <c r="BU80" s="83"/>
      <c r="BV80" s="83"/>
      <c r="BW80" s="83"/>
      <c r="BX80" s="83"/>
      <c r="BY80" s="83"/>
      <c r="BZ80" s="82"/>
      <c r="CA80" s="82"/>
      <c r="CB80" s="82"/>
      <c r="CC80" s="82"/>
      <c r="CD80" s="82"/>
      <c r="CE80" s="82"/>
      <c r="CF80" s="82"/>
      <c r="CG80" s="86"/>
      <c r="CH80" s="66"/>
      <c r="CI80" s="51"/>
      <c r="CJ80" s="144"/>
      <c r="CK80" s="57"/>
      <c r="CL80" s="145"/>
      <c r="CM80" s="3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5"/>
      <c r="DC80" s="172">
        <f>CU79^3+CV79^3+CW79^3+CX79^3+CY79^3+CZ79^3+DA79^3+DB79^3+CU80^3+CV80^3+CW80^3+CX80^3+CY80^3+CZ80^3+DA80^3+DB80^3</f>
        <v>0</v>
      </c>
      <c r="DD80" s="125">
        <f t="shared" si="14"/>
        <v>0</v>
      </c>
      <c r="DE80" s="61"/>
      <c r="DF80" s="81"/>
      <c r="DG80" s="82"/>
      <c r="DH80" s="83"/>
      <c r="DI80" s="83"/>
      <c r="DJ80" s="82"/>
      <c r="DK80" s="82"/>
      <c r="DL80" s="83"/>
      <c r="DM80" s="83"/>
      <c r="DN80" s="82"/>
      <c r="DO80" s="82"/>
      <c r="DP80" s="83"/>
      <c r="DQ80" s="83"/>
      <c r="DR80" s="82"/>
      <c r="DS80" s="82"/>
      <c r="DT80" s="83"/>
      <c r="DU80" s="84"/>
      <c r="DV80" s="66"/>
      <c r="DW80" s="51"/>
      <c r="DY80" s="57"/>
      <c r="DZ80" s="145"/>
      <c r="EA80" s="3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5"/>
      <c r="EQ80" s="172">
        <f>EI79^3+EJ79^3+EK79^3+EL79^3+EM79^3+EN79^3+EO79^3+EP79^3+EI80^3+EJ80^3+EK80^3+EL80^3+EM80^3+EN80^3+EO80^3+EP80^3</f>
        <v>0</v>
      </c>
      <c r="ER80" s="125">
        <f t="shared" si="15"/>
        <v>0</v>
      </c>
      <c r="ES80" s="61"/>
      <c r="ET80" s="89"/>
      <c r="EU80" s="131"/>
      <c r="EV80" s="131"/>
      <c r="EW80" s="131"/>
      <c r="EX80" s="131"/>
      <c r="EY80" s="131"/>
      <c r="EZ80" s="131"/>
      <c r="FA80" s="82"/>
      <c r="FB80" s="83"/>
      <c r="FC80" s="131"/>
      <c r="FD80" s="131"/>
      <c r="FE80" s="131"/>
      <c r="FF80" s="131"/>
      <c r="FG80" s="131"/>
      <c r="FH80" s="131"/>
      <c r="FI80" s="86"/>
      <c r="FJ80" s="66"/>
      <c r="FK80" s="51"/>
    </row>
    <row r="81" spans="1:167" x14ac:dyDescent="0.2">
      <c r="A81" s="150"/>
      <c r="B81" s="32"/>
      <c r="C81" s="32"/>
      <c r="D81" s="106" t="s">
        <v>150</v>
      </c>
      <c r="E81" s="107" t="s">
        <v>207</v>
      </c>
      <c r="F81" s="110">
        <f>B4+(67*B6)</f>
        <v>68</v>
      </c>
      <c r="G81" s="104"/>
      <c r="H81" s="43"/>
      <c r="I81" s="57"/>
      <c r="J81" s="58"/>
      <c r="K81" s="3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5"/>
      <c r="AA81" s="172">
        <f>K81^3+L81^3+M81^3+N81^3+O81^3+P81^3+Q81^3+R81^3+K82^3+L82^3+M82^3+N82^3+O82^3+P82^3+Q82^3+R82^3</f>
        <v>0</v>
      </c>
      <c r="AB81" s="125">
        <f t="shared" si="12"/>
        <v>0</v>
      </c>
      <c r="AC81" s="95"/>
      <c r="AD81" s="81"/>
      <c r="AE81" s="82"/>
      <c r="AF81" s="82"/>
      <c r="AG81" s="82"/>
      <c r="AH81" s="83"/>
      <c r="AI81" s="83"/>
      <c r="AJ81" s="83"/>
      <c r="AK81" s="83"/>
      <c r="AL81" s="82"/>
      <c r="AM81" s="82"/>
      <c r="AN81" s="82"/>
      <c r="AO81" s="82"/>
      <c r="AP81" s="83"/>
      <c r="AQ81" s="83"/>
      <c r="AR81" s="83"/>
      <c r="AS81" s="84"/>
      <c r="AT81" s="66"/>
      <c r="AU81" s="51"/>
      <c r="AW81" s="57"/>
      <c r="AX81" s="145"/>
      <c r="AY81" s="3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5"/>
      <c r="BO81" s="172">
        <f>AY81^3+AZ81^3+BA81^3+BB81^3+BC81^3+BD81^3+BE81^3+BF81^3+AY82^3+AZ82^3+BA82^3+BB82^3+BC82^3+BD82^3+BE82^3+BF82^3</f>
        <v>0</v>
      </c>
      <c r="BP81" s="125">
        <f t="shared" si="13"/>
        <v>0</v>
      </c>
      <c r="BQ81" s="95"/>
      <c r="BR81" s="81"/>
      <c r="BS81" s="82"/>
      <c r="BT81" s="82"/>
      <c r="BU81" s="82"/>
      <c r="BV81" s="82"/>
      <c r="BW81" s="82"/>
      <c r="BX81" s="82"/>
      <c r="BY81" s="82"/>
      <c r="BZ81" s="83"/>
      <c r="CA81" s="83"/>
      <c r="CB81" s="83"/>
      <c r="CC81" s="83"/>
      <c r="CD81" s="83"/>
      <c r="CE81" s="83"/>
      <c r="CF81" s="83"/>
      <c r="CG81" s="84"/>
      <c r="CH81" s="66"/>
      <c r="CI81" s="51"/>
      <c r="CJ81" s="144"/>
      <c r="CK81" s="57"/>
      <c r="CL81" s="145"/>
      <c r="CM81" s="3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5"/>
      <c r="DC81" s="172">
        <f>CM81^3+CN81^3+CO81^3+CP81^3+CQ81^3+CR81^3+CS81^3+CT81^3+CM82^3+CN82^3+CO82^3+CP82^3+CQ82^3+CR82^3+CS82^3+CT82^3</f>
        <v>0</v>
      </c>
      <c r="DD81" s="125">
        <f t="shared" si="14"/>
        <v>0</v>
      </c>
      <c r="DE81" s="95"/>
      <c r="DF81" s="89"/>
      <c r="DG81" s="83"/>
      <c r="DH81" s="82"/>
      <c r="DI81" s="82"/>
      <c r="DJ81" s="83"/>
      <c r="DK81" s="83"/>
      <c r="DL81" s="82"/>
      <c r="DM81" s="82"/>
      <c r="DN81" s="83"/>
      <c r="DO81" s="83"/>
      <c r="DP81" s="82"/>
      <c r="DQ81" s="82"/>
      <c r="DR81" s="83"/>
      <c r="DS81" s="83"/>
      <c r="DT81" s="82"/>
      <c r="DU81" s="86"/>
      <c r="DV81" s="66"/>
      <c r="DW81" s="51"/>
      <c r="DY81" s="57"/>
      <c r="DZ81" s="145"/>
      <c r="EA81" s="3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5"/>
      <c r="EQ81" s="172">
        <f>EA81^3+EB81^3+EC81^3+ED81^3+EE81^3+EF81^3+EG81^3+EH81^3+EA82^3+EB82^3+EC82^3+ED82^3+EE82^3+EF82^3+EG82^3+EH82^3</f>
        <v>0</v>
      </c>
      <c r="ER81" s="125">
        <f t="shared" si="15"/>
        <v>0</v>
      </c>
      <c r="ES81" s="95"/>
      <c r="ET81" s="81"/>
      <c r="EU81" s="131"/>
      <c r="EV81" s="131"/>
      <c r="EW81" s="131"/>
      <c r="EX81" s="131"/>
      <c r="EY81" s="131"/>
      <c r="EZ81" s="131"/>
      <c r="FA81" s="83"/>
      <c r="FB81" s="82"/>
      <c r="FC81" s="131"/>
      <c r="FD81" s="131"/>
      <c r="FE81" s="131"/>
      <c r="FF81" s="131"/>
      <c r="FG81" s="131"/>
      <c r="FH81" s="131"/>
      <c r="FI81" s="84"/>
      <c r="FJ81" s="66"/>
      <c r="FK81" s="51"/>
    </row>
    <row r="82" spans="1:167" x14ac:dyDescent="0.2">
      <c r="A82" s="32"/>
      <c r="B82" s="32"/>
      <c r="C82" s="32"/>
      <c r="D82" s="106" t="s">
        <v>201</v>
      </c>
      <c r="E82" s="107" t="s">
        <v>207</v>
      </c>
      <c r="F82" s="110">
        <f>B4+(68*B6)</f>
        <v>69</v>
      </c>
      <c r="G82" s="104"/>
      <c r="H82" s="43"/>
      <c r="I82" s="57"/>
      <c r="J82" s="58"/>
      <c r="K82" s="3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5"/>
      <c r="AA82" s="172">
        <f>S81^3+T81^3+U81^3+V81^3+W81^3+X81^3+Y81^3+Z81^3+S82^3+T82^3+U82^3+V82^3+W82^3+X82^3+Y82^3+Z82^3</f>
        <v>0</v>
      </c>
      <c r="AB82" s="125">
        <f t="shared" si="12"/>
        <v>0</v>
      </c>
      <c r="AC82" s="61"/>
      <c r="AD82" s="81"/>
      <c r="AE82" s="82"/>
      <c r="AF82" s="82"/>
      <c r="AG82" s="82"/>
      <c r="AH82" s="83"/>
      <c r="AI82" s="83"/>
      <c r="AJ82" s="83"/>
      <c r="AK82" s="83"/>
      <c r="AL82" s="82"/>
      <c r="AM82" s="82"/>
      <c r="AN82" s="82"/>
      <c r="AO82" s="82"/>
      <c r="AP82" s="83"/>
      <c r="AQ82" s="83"/>
      <c r="AR82" s="83"/>
      <c r="AS82" s="84"/>
      <c r="AT82" s="66"/>
      <c r="AU82" s="51"/>
      <c r="AW82" s="57"/>
      <c r="AX82" s="58"/>
      <c r="AY82" s="3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5"/>
      <c r="BO82" s="172">
        <f>BG81^3+BH81^3+BI81^3+BJ81^3+BK81^3+BL81^3+BM81^3+BN81^3+BG82^3+BH82^3+BI82^3+BJ82^3+BK82^3+BL82^3+BM82^3+BN82^3</f>
        <v>0</v>
      </c>
      <c r="BP82" s="125">
        <f t="shared" si="13"/>
        <v>0</v>
      </c>
      <c r="BQ82" s="61"/>
      <c r="BR82" s="81"/>
      <c r="BS82" s="82"/>
      <c r="BT82" s="82"/>
      <c r="BU82" s="82"/>
      <c r="BV82" s="82"/>
      <c r="BW82" s="82"/>
      <c r="BX82" s="82"/>
      <c r="BY82" s="82"/>
      <c r="BZ82" s="83"/>
      <c r="CA82" s="83"/>
      <c r="CB82" s="83"/>
      <c r="CC82" s="83"/>
      <c r="CD82" s="83"/>
      <c r="CE82" s="83"/>
      <c r="CF82" s="83"/>
      <c r="CG82" s="84"/>
      <c r="CH82" s="66"/>
      <c r="CI82" s="51"/>
      <c r="CJ82" s="144"/>
      <c r="CK82" s="57"/>
      <c r="CL82" s="58"/>
      <c r="CM82" s="3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5"/>
      <c r="DC82" s="172">
        <f>CU81^3+CV81^3+CW81^3+CX81^3+CY81^3+CZ81^3+DA81^3+DB81^3+CU82^3+CV82^3+CW82^3+CX82^3+CY82^3+CZ82^3+DA82^3+DB82^3</f>
        <v>0</v>
      </c>
      <c r="DD82" s="125">
        <f t="shared" si="14"/>
        <v>0</v>
      </c>
      <c r="DE82" s="61"/>
      <c r="DF82" s="89"/>
      <c r="DG82" s="83"/>
      <c r="DH82" s="82"/>
      <c r="DI82" s="82"/>
      <c r="DJ82" s="83"/>
      <c r="DK82" s="83"/>
      <c r="DL82" s="82"/>
      <c r="DM82" s="82"/>
      <c r="DN82" s="83"/>
      <c r="DO82" s="83"/>
      <c r="DP82" s="82"/>
      <c r="DQ82" s="82"/>
      <c r="DR82" s="83"/>
      <c r="DS82" s="83"/>
      <c r="DT82" s="82"/>
      <c r="DU82" s="86"/>
      <c r="DV82" s="66"/>
      <c r="DW82" s="51"/>
      <c r="DY82" s="57"/>
      <c r="DZ82" s="58"/>
      <c r="EA82" s="3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5"/>
      <c r="EQ82" s="172">
        <f>EI81^3+EJ81^3+EK81^3+EL81^3+EM81^3+EN81^3+EO81^3+EP81^3+EI82^3+EJ82^3+EK82^3+EL82^3+EM82^3+EN82^3+EO82^3+EP82^3</f>
        <v>0</v>
      </c>
      <c r="ER82" s="125">
        <f t="shared" si="15"/>
        <v>0</v>
      </c>
      <c r="ES82" s="61"/>
      <c r="ET82" s="174"/>
      <c r="EU82" s="82"/>
      <c r="EV82" s="131"/>
      <c r="EW82" s="131"/>
      <c r="EX82" s="131"/>
      <c r="EY82" s="131"/>
      <c r="EZ82" s="83"/>
      <c r="FA82" s="131"/>
      <c r="FB82" s="131"/>
      <c r="FC82" s="82"/>
      <c r="FD82" s="131"/>
      <c r="FE82" s="131"/>
      <c r="FF82" s="131"/>
      <c r="FG82" s="131"/>
      <c r="FH82" s="83"/>
      <c r="FI82" s="175"/>
      <c r="FJ82" s="66"/>
      <c r="FK82" s="51"/>
    </row>
    <row r="83" spans="1:167" x14ac:dyDescent="0.2">
      <c r="A83" s="32"/>
      <c r="B83" s="32"/>
      <c r="C83" s="32"/>
      <c r="D83" s="106" t="s">
        <v>116</v>
      </c>
      <c r="E83" s="107" t="s">
        <v>207</v>
      </c>
      <c r="F83" s="108">
        <f>B4+(69*B6)</f>
        <v>70</v>
      </c>
      <c r="G83" s="104"/>
      <c r="H83" s="43"/>
      <c r="I83" s="105"/>
      <c r="J83" s="58"/>
      <c r="K83" s="3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5"/>
      <c r="AA83" s="172">
        <f>K83^3+L83^3+M83^3+N83^3+O83^3+P83^3+Q83^3+R83^3+K84^3+L84^3+M84^3+N84^3+O84^3+P84^3+Q84^3+R84^3</f>
        <v>0</v>
      </c>
      <c r="AB83" s="125">
        <f t="shared" si="12"/>
        <v>0</v>
      </c>
      <c r="AC83" s="61"/>
      <c r="AD83" s="81"/>
      <c r="AE83" s="82"/>
      <c r="AF83" s="82"/>
      <c r="AG83" s="82"/>
      <c r="AH83" s="83"/>
      <c r="AI83" s="83"/>
      <c r="AJ83" s="83"/>
      <c r="AK83" s="83"/>
      <c r="AL83" s="82"/>
      <c r="AM83" s="82"/>
      <c r="AN83" s="82"/>
      <c r="AO83" s="82"/>
      <c r="AP83" s="83"/>
      <c r="AQ83" s="83"/>
      <c r="AR83" s="83"/>
      <c r="AS83" s="84"/>
      <c r="AT83" s="66"/>
      <c r="AU83" s="51"/>
      <c r="AW83" s="105"/>
      <c r="AX83" s="58"/>
      <c r="AY83" s="3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5"/>
      <c r="BO83" s="172">
        <f>AY83^3+AZ83^3+BA83^3+BB83^3+BC83^3+BD83^3+BE83^3+BF83^3+AY84^3+AZ84^3+BA84^3+BB84^3+BC84^3+BD84^3+BE84^3+BF84^3</f>
        <v>0</v>
      </c>
      <c r="BP83" s="125">
        <f t="shared" si="13"/>
        <v>0</v>
      </c>
      <c r="BQ83" s="61"/>
      <c r="BR83" s="89"/>
      <c r="BS83" s="83"/>
      <c r="BT83" s="83"/>
      <c r="BU83" s="83"/>
      <c r="BV83" s="83"/>
      <c r="BW83" s="83"/>
      <c r="BX83" s="83"/>
      <c r="BY83" s="83"/>
      <c r="BZ83" s="82"/>
      <c r="CA83" s="82"/>
      <c r="CB83" s="82"/>
      <c r="CC83" s="82"/>
      <c r="CD83" s="82"/>
      <c r="CE83" s="82"/>
      <c r="CF83" s="82"/>
      <c r="CG83" s="86"/>
      <c r="CH83" s="66"/>
      <c r="CI83" s="51"/>
      <c r="CJ83" s="144"/>
      <c r="CK83" s="105"/>
      <c r="CL83" s="58"/>
      <c r="CM83" s="3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5"/>
      <c r="DC83" s="172">
        <f>CM83^3+CN83^3+CO83^3+CP83^3+CQ83^3+CR83^3+CS83^3+CT83^3+CM84^3+CN84^3+CO84^3+CP84^3+CQ84^3+CR84^3+CS84^3+CT84^3</f>
        <v>0</v>
      </c>
      <c r="DD83" s="125">
        <f t="shared" si="14"/>
        <v>0</v>
      </c>
      <c r="DE83" s="61"/>
      <c r="DF83" s="89"/>
      <c r="DG83" s="83"/>
      <c r="DH83" s="82"/>
      <c r="DI83" s="82"/>
      <c r="DJ83" s="83"/>
      <c r="DK83" s="83"/>
      <c r="DL83" s="82"/>
      <c r="DM83" s="82"/>
      <c r="DN83" s="83"/>
      <c r="DO83" s="83"/>
      <c r="DP83" s="82"/>
      <c r="DQ83" s="82"/>
      <c r="DR83" s="83"/>
      <c r="DS83" s="83"/>
      <c r="DT83" s="82"/>
      <c r="DU83" s="86"/>
      <c r="DV83" s="66"/>
      <c r="DW83" s="51"/>
      <c r="DY83" s="105"/>
      <c r="DZ83" s="58"/>
      <c r="EA83" s="3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5"/>
      <c r="EQ83" s="172">
        <f>EA83^3+EB83^3+EC83^3+ED83^3+EE83^3+EF83^3+EG83^3+EH83^3+EA84^3+EB84^3+EC84^3+ED84^3+EE84^3+EF84^3+EG84^3+EH84^3</f>
        <v>0</v>
      </c>
      <c r="ER83" s="125">
        <f t="shared" si="15"/>
        <v>0</v>
      </c>
      <c r="ES83" s="61"/>
      <c r="ET83" s="174"/>
      <c r="EU83" s="131"/>
      <c r="EV83" s="82"/>
      <c r="EW83" s="131"/>
      <c r="EX83" s="131"/>
      <c r="EY83" s="83"/>
      <c r="EZ83" s="131"/>
      <c r="FA83" s="131"/>
      <c r="FB83" s="131"/>
      <c r="FC83" s="131"/>
      <c r="FD83" s="82"/>
      <c r="FE83" s="131"/>
      <c r="FF83" s="131"/>
      <c r="FG83" s="83"/>
      <c r="FH83" s="131"/>
      <c r="FI83" s="175"/>
      <c r="FJ83" s="66"/>
      <c r="FK83" s="51"/>
    </row>
    <row r="84" spans="1:167" x14ac:dyDescent="0.2">
      <c r="A84" s="32"/>
      <c r="B84" s="32"/>
      <c r="C84" s="32"/>
      <c r="D84" s="106" t="s">
        <v>93</v>
      </c>
      <c r="E84" s="107" t="s">
        <v>207</v>
      </c>
      <c r="F84" s="108">
        <f>B4+(70*B6)</f>
        <v>71</v>
      </c>
      <c r="G84" s="104"/>
      <c r="H84" s="43"/>
      <c r="I84" s="109"/>
      <c r="J84" s="58"/>
      <c r="K84" s="3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5"/>
      <c r="AA84" s="172">
        <f>S83^3+T83^3+U83^3+V83^3+W83^3+X83^3+Y83^3+Z83^3+S84^3+T84^3+U84^3+V84^3+W84^3+X84^3+Y84^3+Z84^3</f>
        <v>0</v>
      </c>
      <c r="AB84" s="125">
        <f t="shared" si="12"/>
        <v>0</v>
      </c>
      <c r="AC84" s="61"/>
      <c r="AD84" s="81"/>
      <c r="AE84" s="82"/>
      <c r="AF84" s="82"/>
      <c r="AG84" s="82"/>
      <c r="AH84" s="83"/>
      <c r="AI84" s="83"/>
      <c r="AJ84" s="83"/>
      <c r="AK84" s="83"/>
      <c r="AL84" s="82"/>
      <c r="AM84" s="82"/>
      <c r="AN84" s="82"/>
      <c r="AO84" s="82"/>
      <c r="AP84" s="83"/>
      <c r="AQ84" s="83"/>
      <c r="AR84" s="83"/>
      <c r="AS84" s="84"/>
      <c r="AT84" s="66"/>
      <c r="AU84" s="51"/>
      <c r="AW84" s="109"/>
      <c r="AX84" s="58"/>
      <c r="AY84" s="3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5"/>
      <c r="BO84" s="172">
        <f>BG83^3+BH83^3+BI83^3+BJ83^3+BK83^3+BL83^3+BM83^3+BN83^3+BG84^3+BH84^3+BI84^3+BJ84^3+BK84^3+BL84^3+BM84^3+BN84^3</f>
        <v>0</v>
      </c>
      <c r="BP84" s="125">
        <f t="shared" si="13"/>
        <v>0</v>
      </c>
      <c r="BQ84" s="61"/>
      <c r="BR84" s="89"/>
      <c r="BS84" s="83"/>
      <c r="BT84" s="83"/>
      <c r="BU84" s="83"/>
      <c r="BV84" s="83"/>
      <c r="BW84" s="83"/>
      <c r="BX84" s="83"/>
      <c r="BY84" s="83"/>
      <c r="BZ84" s="82"/>
      <c r="CA84" s="82"/>
      <c r="CB84" s="82"/>
      <c r="CC84" s="82"/>
      <c r="CD84" s="82"/>
      <c r="CE84" s="82"/>
      <c r="CF84" s="82"/>
      <c r="CG84" s="86"/>
      <c r="CH84" s="66"/>
      <c r="CI84" s="51"/>
      <c r="CJ84" s="144"/>
      <c r="CK84" s="109"/>
      <c r="CL84" s="58"/>
      <c r="CM84" s="3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5"/>
      <c r="DC84" s="172">
        <f>CU83^3+CV83^3+CW83^3+CX83^3+CY83^3+CZ83^3+DA83^3+DB83^3+CU84^3+CV84^3+CW84^3+CX84^3+CY84^3+CZ84^3+DA84^3+DB84^3</f>
        <v>0</v>
      </c>
      <c r="DD84" s="125">
        <f t="shared" si="14"/>
        <v>0</v>
      </c>
      <c r="DE84" s="61"/>
      <c r="DF84" s="89"/>
      <c r="DG84" s="83"/>
      <c r="DH84" s="82"/>
      <c r="DI84" s="82"/>
      <c r="DJ84" s="83"/>
      <c r="DK84" s="83"/>
      <c r="DL84" s="82"/>
      <c r="DM84" s="82"/>
      <c r="DN84" s="83"/>
      <c r="DO84" s="83"/>
      <c r="DP84" s="82"/>
      <c r="DQ84" s="82"/>
      <c r="DR84" s="83"/>
      <c r="DS84" s="83"/>
      <c r="DT84" s="82"/>
      <c r="DU84" s="86"/>
      <c r="DV84" s="66"/>
      <c r="DW84" s="51"/>
      <c r="DY84" s="109"/>
      <c r="DZ84" s="58"/>
      <c r="EA84" s="3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5"/>
      <c r="EQ84" s="172">
        <f>EI83^3+EJ83^3+EK83^3+EL83^3+EM83^3+EN83^3+EO83^3+EP83^3+EI84^3+EJ84^3+EK84^3+EL84^3+EM84^3+EN84^3+EO84^3+EP84^3</f>
        <v>0</v>
      </c>
      <c r="ER84" s="125">
        <f t="shared" si="15"/>
        <v>0</v>
      </c>
      <c r="ES84" s="61"/>
      <c r="ET84" s="174"/>
      <c r="EU84" s="131"/>
      <c r="EV84" s="131"/>
      <c r="EW84" s="82"/>
      <c r="EX84" s="83"/>
      <c r="EY84" s="131"/>
      <c r="EZ84" s="131"/>
      <c r="FA84" s="131"/>
      <c r="FB84" s="131"/>
      <c r="FC84" s="131"/>
      <c r="FD84" s="131"/>
      <c r="FE84" s="82"/>
      <c r="FF84" s="83"/>
      <c r="FG84" s="131"/>
      <c r="FH84" s="131"/>
      <c r="FI84" s="175"/>
      <c r="FJ84" s="66"/>
      <c r="FK84" s="51"/>
    </row>
    <row r="85" spans="1:167" x14ac:dyDescent="0.2">
      <c r="A85" s="32"/>
      <c r="B85" s="32"/>
      <c r="C85" s="32"/>
      <c r="D85" s="106" t="s">
        <v>163</v>
      </c>
      <c r="E85" s="107" t="s">
        <v>207</v>
      </c>
      <c r="F85" s="108">
        <f>B4+(71*B6)</f>
        <v>72</v>
      </c>
      <c r="G85" s="104"/>
      <c r="H85" s="43"/>
      <c r="I85" s="109"/>
      <c r="J85" s="58"/>
      <c r="K85" s="3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5"/>
      <c r="AA85" s="172">
        <f>K85^3+L85^3+M85^3+N85^3+O85^3+P85^3+Q85^3+R85^3+K86^3+L86^3+M86^3+N86^3+O86^3+P86^3+Q86^3+R86^3</f>
        <v>0</v>
      </c>
      <c r="AB85" s="125">
        <f t="shared" si="12"/>
        <v>0</v>
      </c>
      <c r="AC85" s="61"/>
      <c r="AD85" s="89"/>
      <c r="AE85" s="83"/>
      <c r="AF85" s="83"/>
      <c r="AG85" s="83"/>
      <c r="AH85" s="82"/>
      <c r="AI85" s="82"/>
      <c r="AJ85" s="82"/>
      <c r="AK85" s="82"/>
      <c r="AL85" s="83"/>
      <c r="AM85" s="83"/>
      <c r="AN85" s="83"/>
      <c r="AO85" s="83"/>
      <c r="AP85" s="82"/>
      <c r="AQ85" s="82"/>
      <c r="AR85" s="82"/>
      <c r="AS85" s="86"/>
      <c r="AT85" s="66"/>
      <c r="AU85" s="51"/>
      <c r="AW85" s="109"/>
      <c r="AX85" s="58"/>
      <c r="AY85" s="3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5"/>
      <c r="BO85" s="172">
        <f>AY85^3+AZ85^3+BA85^3+BB85^3+BC85^3+BD85^3+BE85^3+BF85^3+AY86^3+AZ86^3+BA86^3+BB86^3+BC86^3+BD86^3+BE86^3+BF86^3</f>
        <v>0</v>
      </c>
      <c r="BP85" s="125">
        <f t="shared" si="13"/>
        <v>0</v>
      </c>
      <c r="BQ85" s="61"/>
      <c r="BR85" s="81"/>
      <c r="BS85" s="82"/>
      <c r="BT85" s="82"/>
      <c r="BU85" s="82"/>
      <c r="BV85" s="82"/>
      <c r="BW85" s="82"/>
      <c r="BX85" s="82"/>
      <c r="BY85" s="82"/>
      <c r="BZ85" s="83"/>
      <c r="CA85" s="83"/>
      <c r="CB85" s="83"/>
      <c r="CC85" s="83"/>
      <c r="CD85" s="83"/>
      <c r="CE85" s="83"/>
      <c r="CF85" s="83"/>
      <c r="CG85" s="84"/>
      <c r="CH85" s="66"/>
      <c r="CI85" s="51"/>
      <c r="CJ85" s="144"/>
      <c r="CK85" s="109"/>
      <c r="CL85" s="58"/>
      <c r="CM85" s="3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5"/>
      <c r="DC85" s="172">
        <f>CM85^3+CN85^3+CO85^3+CP85^3+CQ85^3+CR85^3+CS85^3+CT85^3+CM86^3+CN86^3+CO86^3+CP86^3+CQ86^3+CR86^3+CS86^3+CT86^3</f>
        <v>0</v>
      </c>
      <c r="DD85" s="125">
        <f t="shared" si="14"/>
        <v>0</v>
      </c>
      <c r="DE85" s="61"/>
      <c r="DF85" s="89"/>
      <c r="DG85" s="83"/>
      <c r="DH85" s="82"/>
      <c r="DI85" s="82"/>
      <c r="DJ85" s="83"/>
      <c r="DK85" s="83"/>
      <c r="DL85" s="82"/>
      <c r="DM85" s="82"/>
      <c r="DN85" s="83"/>
      <c r="DO85" s="83"/>
      <c r="DP85" s="82"/>
      <c r="DQ85" s="82"/>
      <c r="DR85" s="83"/>
      <c r="DS85" s="83"/>
      <c r="DT85" s="82"/>
      <c r="DU85" s="86"/>
      <c r="DV85" s="66"/>
      <c r="DW85" s="51"/>
      <c r="DY85" s="109"/>
      <c r="DZ85" s="58"/>
      <c r="EA85" s="3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5"/>
      <c r="EQ85" s="172">
        <f>EA85^3+EB85^3+EC85^3+ED85^3+EE85^3+EF85^3+EG85^3+EH85^3+EA86^3+EB86^3+EC86^3+ED86^3+EE86^3+EF86^3+EG86^3+EH86^3</f>
        <v>0</v>
      </c>
      <c r="ER85" s="125">
        <f t="shared" si="15"/>
        <v>0</v>
      </c>
      <c r="ES85" s="61"/>
      <c r="ET85" s="174"/>
      <c r="EU85" s="131"/>
      <c r="EV85" s="131"/>
      <c r="EW85" s="83"/>
      <c r="EX85" s="82"/>
      <c r="EY85" s="131"/>
      <c r="EZ85" s="131"/>
      <c r="FA85" s="131"/>
      <c r="FB85" s="131"/>
      <c r="FC85" s="131"/>
      <c r="FD85" s="131"/>
      <c r="FE85" s="83"/>
      <c r="FF85" s="82"/>
      <c r="FG85" s="131"/>
      <c r="FH85" s="131"/>
      <c r="FI85" s="175"/>
      <c r="FJ85" s="66"/>
      <c r="FK85" s="51"/>
    </row>
    <row r="86" spans="1:167" x14ac:dyDescent="0.2">
      <c r="A86" s="32"/>
      <c r="B86" s="32"/>
      <c r="C86" s="32"/>
      <c r="D86" s="106" t="s">
        <v>229</v>
      </c>
      <c r="E86" s="107" t="s">
        <v>207</v>
      </c>
      <c r="F86" s="108">
        <f>B4+(72*B6)</f>
        <v>73</v>
      </c>
      <c r="G86" s="104"/>
      <c r="H86" s="43"/>
      <c r="I86" s="109"/>
      <c r="J86" s="58"/>
      <c r="K86" s="3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5"/>
      <c r="AA86" s="172">
        <f>S85^3+T85^3+U85^3+V85^3+W85^3+X85^3+Y85^3+Z85^3+S86^3+T86^3+U86^3+V86^3+W86^3+X86^3+Y86^3+Z86^3</f>
        <v>0</v>
      </c>
      <c r="AB86" s="125">
        <f t="shared" si="12"/>
        <v>0</v>
      </c>
      <c r="AC86" s="61"/>
      <c r="AD86" s="89"/>
      <c r="AE86" s="83"/>
      <c r="AF86" s="83"/>
      <c r="AG86" s="83"/>
      <c r="AH86" s="82"/>
      <c r="AI86" s="82"/>
      <c r="AJ86" s="82"/>
      <c r="AK86" s="82"/>
      <c r="AL86" s="83"/>
      <c r="AM86" s="83"/>
      <c r="AN86" s="83"/>
      <c r="AO86" s="83"/>
      <c r="AP86" s="82"/>
      <c r="AQ86" s="82"/>
      <c r="AR86" s="82"/>
      <c r="AS86" s="86"/>
      <c r="AT86" s="66"/>
      <c r="AU86" s="51"/>
      <c r="AW86" s="109"/>
      <c r="AX86" s="58"/>
      <c r="AY86" s="3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5"/>
      <c r="BO86" s="172">
        <f>BG85^3+BH85^3+BI85^3+BJ85^3+BK85^3+BL85^3+BM85^3+BN85^3+BG86^3+BH86^3+BI86^3+BJ86^3+BK86^3+BL86^3+BM86^3+BN86^3</f>
        <v>0</v>
      </c>
      <c r="BP86" s="125">
        <f t="shared" si="13"/>
        <v>0</v>
      </c>
      <c r="BQ86" s="61"/>
      <c r="BR86" s="81"/>
      <c r="BS86" s="82"/>
      <c r="BT86" s="82"/>
      <c r="BU86" s="82"/>
      <c r="BV86" s="82"/>
      <c r="BW86" s="82"/>
      <c r="BX86" s="82"/>
      <c r="BY86" s="82"/>
      <c r="BZ86" s="83"/>
      <c r="CA86" s="83"/>
      <c r="CB86" s="83"/>
      <c r="CC86" s="83"/>
      <c r="CD86" s="83"/>
      <c r="CE86" s="83"/>
      <c r="CF86" s="83"/>
      <c r="CG86" s="84"/>
      <c r="CH86" s="66"/>
      <c r="CI86" s="51"/>
      <c r="CJ86" s="144"/>
      <c r="CK86" s="109"/>
      <c r="CL86" s="58"/>
      <c r="CM86" s="3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5"/>
      <c r="DC86" s="172">
        <f>CU85^3+CV85^3+CW85^3+CX85^3+CY85^3+CZ85^3+DA85^3+DB85^3+CU86^3+CV86^3+CW86^3+CX86^3+CY86^3+CZ86^3+DA86^3+DB86^3</f>
        <v>0</v>
      </c>
      <c r="DD86" s="125">
        <f t="shared" si="14"/>
        <v>0</v>
      </c>
      <c r="DE86" s="61"/>
      <c r="DF86" s="89"/>
      <c r="DG86" s="83"/>
      <c r="DH86" s="82"/>
      <c r="DI86" s="82"/>
      <c r="DJ86" s="83"/>
      <c r="DK86" s="83"/>
      <c r="DL86" s="82"/>
      <c r="DM86" s="82"/>
      <c r="DN86" s="83"/>
      <c r="DO86" s="83"/>
      <c r="DP86" s="82"/>
      <c r="DQ86" s="82"/>
      <c r="DR86" s="83"/>
      <c r="DS86" s="83"/>
      <c r="DT86" s="82"/>
      <c r="DU86" s="86"/>
      <c r="DV86" s="66"/>
      <c r="DW86" s="51"/>
      <c r="DY86" s="109"/>
      <c r="DZ86" s="58"/>
      <c r="EA86" s="3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5"/>
      <c r="EQ86" s="172">
        <f>EI85^3+EJ85^3+EK85^3+EL85^3+EM85^3+EN85^3+EO85^3+EP85^3+EI86^3+EJ86^3+EK86^3+EL86^3+EM86^3+EN86^3+EO86^3+EP86^3</f>
        <v>0</v>
      </c>
      <c r="ER86" s="125">
        <f t="shared" si="15"/>
        <v>0</v>
      </c>
      <c r="ES86" s="61"/>
      <c r="ET86" s="174"/>
      <c r="EU86" s="131"/>
      <c r="EV86" s="83"/>
      <c r="EW86" s="131"/>
      <c r="EX86" s="131"/>
      <c r="EY86" s="82"/>
      <c r="EZ86" s="131"/>
      <c r="FA86" s="131"/>
      <c r="FB86" s="131"/>
      <c r="FC86" s="131"/>
      <c r="FD86" s="83"/>
      <c r="FE86" s="131"/>
      <c r="FF86" s="131"/>
      <c r="FG86" s="82"/>
      <c r="FH86" s="131"/>
      <c r="FI86" s="175"/>
      <c r="FJ86" s="66"/>
      <c r="FK86" s="51"/>
    </row>
    <row r="87" spans="1:167" x14ac:dyDescent="0.2">
      <c r="A87" s="32"/>
      <c r="B87" s="32"/>
      <c r="C87" s="32"/>
      <c r="D87" s="106" t="s">
        <v>109</v>
      </c>
      <c r="E87" s="107" t="s">
        <v>207</v>
      </c>
      <c r="F87" s="110">
        <f>B4+(73*B6)</f>
        <v>74</v>
      </c>
      <c r="G87" s="104"/>
      <c r="H87" s="43"/>
      <c r="I87" s="109"/>
      <c r="J87" s="58"/>
      <c r="K87" s="3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5"/>
      <c r="AA87" s="172">
        <f>K87^3+L87^3+M87^3+N87^3+O87^3+P87^3+Q87^3+R87^3+K88^3+L88^3+M88^3+N88^3+O88^3+P88^3+Q88^3+R88^3</f>
        <v>0</v>
      </c>
      <c r="AB87" s="125">
        <f t="shared" si="12"/>
        <v>0</v>
      </c>
      <c r="AC87" s="61"/>
      <c r="AD87" s="89"/>
      <c r="AE87" s="83"/>
      <c r="AF87" s="83"/>
      <c r="AG87" s="83"/>
      <c r="AH87" s="82"/>
      <c r="AI87" s="82"/>
      <c r="AJ87" s="82"/>
      <c r="AK87" s="82"/>
      <c r="AL87" s="83"/>
      <c r="AM87" s="83"/>
      <c r="AN87" s="83"/>
      <c r="AO87" s="83"/>
      <c r="AP87" s="82"/>
      <c r="AQ87" s="82"/>
      <c r="AR87" s="82"/>
      <c r="AS87" s="86"/>
      <c r="AT87" s="66"/>
      <c r="AU87" s="51"/>
      <c r="AW87" s="109"/>
      <c r="AX87" s="58"/>
      <c r="AY87" s="3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5"/>
      <c r="BO87" s="172">
        <f>AY87^3+AZ87^3+BA87^3+BB87^3+BC87^3+BD87^3+BE87^3+BF87^3+AY88^3+AZ88^3+BA88^3+BB88^3+BC88^3+BD88^3+BE88^3+BF88^3</f>
        <v>0</v>
      </c>
      <c r="BP87" s="125">
        <f t="shared" si="13"/>
        <v>0</v>
      </c>
      <c r="BQ87" s="61"/>
      <c r="BR87" s="89"/>
      <c r="BS87" s="83"/>
      <c r="BT87" s="83"/>
      <c r="BU87" s="83"/>
      <c r="BV87" s="83"/>
      <c r="BW87" s="83"/>
      <c r="BX87" s="83"/>
      <c r="BY87" s="83"/>
      <c r="BZ87" s="82"/>
      <c r="CA87" s="82"/>
      <c r="CB87" s="82"/>
      <c r="CC87" s="82"/>
      <c r="CD87" s="82"/>
      <c r="CE87" s="82"/>
      <c r="CF87" s="82"/>
      <c r="CG87" s="86"/>
      <c r="CH87" s="66"/>
      <c r="CI87" s="51"/>
      <c r="CJ87" s="144"/>
      <c r="CK87" s="109"/>
      <c r="CL87" s="58"/>
      <c r="CM87" s="3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5"/>
      <c r="DC87" s="172">
        <f>CM87^3+CN87^3+CO87^3+CP87^3+CQ87^3+CR87^3+CS87^3+CT87^3+CM88^3+CN88^3+CO88^3+CP88^3+CQ88^3+CR88^3+CS88^3+CT88^3</f>
        <v>0</v>
      </c>
      <c r="DD87" s="125">
        <f t="shared" si="14"/>
        <v>0</v>
      </c>
      <c r="DE87" s="61"/>
      <c r="DF87" s="89"/>
      <c r="DG87" s="83"/>
      <c r="DH87" s="82"/>
      <c r="DI87" s="82"/>
      <c r="DJ87" s="83"/>
      <c r="DK87" s="83"/>
      <c r="DL87" s="82"/>
      <c r="DM87" s="82"/>
      <c r="DN87" s="83"/>
      <c r="DO87" s="83"/>
      <c r="DP87" s="82"/>
      <c r="DQ87" s="82"/>
      <c r="DR87" s="83"/>
      <c r="DS87" s="83"/>
      <c r="DT87" s="82"/>
      <c r="DU87" s="86"/>
      <c r="DV87" s="66"/>
      <c r="DW87" s="51"/>
      <c r="DY87" s="109"/>
      <c r="DZ87" s="58"/>
      <c r="EA87" s="3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5"/>
      <c r="EQ87" s="172">
        <f>EA87^3+EB87^3+EC87^3+ED87^3+EE87^3+EF87^3+EG87^3+EH87^3+EA88^3+EB88^3+EC88^3+ED88^3+EE88^3+EF88^3+EG88^3+EH88^3</f>
        <v>0</v>
      </c>
      <c r="ER87" s="125">
        <f t="shared" si="15"/>
        <v>0</v>
      </c>
      <c r="ES87" s="61"/>
      <c r="ET87" s="174"/>
      <c r="EU87" s="83"/>
      <c r="EV87" s="131"/>
      <c r="EW87" s="131"/>
      <c r="EX87" s="131"/>
      <c r="EY87" s="131"/>
      <c r="EZ87" s="82"/>
      <c r="FA87" s="131"/>
      <c r="FB87" s="131"/>
      <c r="FC87" s="83"/>
      <c r="FD87" s="131"/>
      <c r="FE87" s="131"/>
      <c r="FF87" s="131"/>
      <c r="FG87" s="131"/>
      <c r="FH87" s="82"/>
      <c r="FI87" s="175"/>
      <c r="FJ87" s="66"/>
      <c r="FK87" s="51"/>
    </row>
    <row r="88" spans="1:167" x14ac:dyDescent="0.2">
      <c r="A88" s="32"/>
      <c r="B88" s="32"/>
      <c r="C88" s="32"/>
      <c r="D88" s="106" t="s">
        <v>129</v>
      </c>
      <c r="E88" s="107" t="s">
        <v>207</v>
      </c>
      <c r="F88" s="110">
        <f>B4+(74*B6)</f>
        <v>75</v>
      </c>
      <c r="G88" s="104"/>
      <c r="H88" s="43"/>
      <c r="I88" s="109"/>
      <c r="J88" s="58"/>
      <c r="K88" s="7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9"/>
      <c r="AA88" s="172">
        <f>S87^3+T87^3+U87^3+V87^3+W87^3+X87^3+Y87^3+Z87^3+S88^3+T88^3+U88^3+V88^3+W88^3+X88^3+Y88^3+Z88^3</f>
        <v>0</v>
      </c>
      <c r="AB88" s="125">
        <f t="shared" si="12"/>
        <v>0</v>
      </c>
      <c r="AC88" s="61"/>
      <c r="AD88" s="116"/>
      <c r="AE88" s="117"/>
      <c r="AF88" s="117"/>
      <c r="AG88" s="117"/>
      <c r="AH88" s="118"/>
      <c r="AI88" s="118"/>
      <c r="AJ88" s="118"/>
      <c r="AK88" s="118"/>
      <c r="AL88" s="117"/>
      <c r="AM88" s="117"/>
      <c r="AN88" s="117"/>
      <c r="AO88" s="117"/>
      <c r="AP88" s="118"/>
      <c r="AQ88" s="118"/>
      <c r="AR88" s="118"/>
      <c r="AS88" s="119"/>
      <c r="AT88" s="32"/>
      <c r="AU88" s="115"/>
      <c r="AW88" s="109"/>
      <c r="AX88" s="58"/>
      <c r="AY88" s="7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9"/>
      <c r="BO88" s="172">
        <f>BG87^3+BH87^3+BI87^3+BJ87^3+BK87^3+BL87^3+BM87^3+BN87^3+BG88^3+BH88^3+BI88^3+BJ88^3+BK88^3+BL88^3+BM88^3+BN88^3</f>
        <v>0</v>
      </c>
      <c r="BP88" s="125">
        <f t="shared" si="13"/>
        <v>0</v>
      </c>
      <c r="BQ88" s="61"/>
      <c r="BR88" s="116"/>
      <c r="BS88" s="117"/>
      <c r="BT88" s="117"/>
      <c r="BU88" s="117"/>
      <c r="BV88" s="117"/>
      <c r="BW88" s="117"/>
      <c r="BX88" s="117"/>
      <c r="BY88" s="117"/>
      <c r="BZ88" s="118"/>
      <c r="CA88" s="118"/>
      <c r="CB88" s="118"/>
      <c r="CC88" s="118"/>
      <c r="CD88" s="118"/>
      <c r="CE88" s="118"/>
      <c r="CF88" s="118"/>
      <c r="CG88" s="119"/>
      <c r="CH88" s="32"/>
      <c r="CI88" s="115"/>
      <c r="CJ88" s="144"/>
      <c r="CK88" s="109"/>
      <c r="CL88" s="58"/>
      <c r="CM88" s="7"/>
      <c r="CN88" s="8"/>
      <c r="CO88" s="8"/>
      <c r="CP88" s="8"/>
      <c r="CQ88" s="8"/>
      <c r="CR88" s="8"/>
      <c r="CS88" s="8"/>
      <c r="CT88" s="8"/>
      <c r="CU88" s="8"/>
      <c r="CV88" s="8"/>
      <c r="CW88" s="8"/>
      <c r="CX88" s="8"/>
      <c r="CY88" s="8"/>
      <c r="CZ88" s="8"/>
      <c r="DA88" s="8"/>
      <c r="DB88" s="9"/>
      <c r="DC88" s="172">
        <f>CU87^3+CV87^3+CW87^3+CX87^3+CY87^3+CZ87^3+DA87^3+DB87^3+CU88^3+CV88^3+CW88^3+CX88^3+CY88^3+CZ88^3+DA88^3+DB88^3</f>
        <v>0</v>
      </c>
      <c r="DD88" s="125">
        <f t="shared" si="14"/>
        <v>0</v>
      </c>
      <c r="DE88" s="61"/>
      <c r="DF88" s="116"/>
      <c r="DG88" s="117"/>
      <c r="DH88" s="118"/>
      <c r="DI88" s="118"/>
      <c r="DJ88" s="117"/>
      <c r="DK88" s="117"/>
      <c r="DL88" s="118"/>
      <c r="DM88" s="118"/>
      <c r="DN88" s="117"/>
      <c r="DO88" s="117"/>
      <c r="DP88" s="118"/>
      <c r="DQ88" s="118"/>
      <c r="DR88" s="117"/>
      <c r="DS88" s="117"/>
      <c r="DT88" s="118"/>
      <c r="DU88" s="119"/>
      <c r="DV88" s="32"/>
      <c r="DW88" s="115"/>
      <c r="DY88" s="109"/>
      <c r="DZ88" s="58"/>
      <c r="EA88" s="7"/>
      <c r="EB88" s="8"/>
      <c r="EC88" s="8"/>
      <c r="ED88" s="8"/>
      <c r="EE88" s="8"/>
      <c r="EF88" s="8"/>
      <c r="EG88" s="8"/>
      <c r="EH88" s="8"/>
      <c r="EI88" s="8"/>
      <c r="EJ88" s="8"/>
      <c r="EK88" s="8"/>
      <c r="EL88" s="8"/>
      <c r="EM88" s="8"/>
      <c r="EN88" s="8"/>
      <c r="EO88" s="8"/>
      <c r="EP88" s="9"/>
      <c r="EQ88" s="172">
        <f>EI87^3+EJ87^3+EK87^3+EL87^3+EM87^3+EN87^3+EO87^3+EP87^3+EI88^3+EJ88^3+EK88^3+EL88^3+EM88^3+EN88^3+EO88^3+EP88^3</f>
        <v>0</v>
      </c>
      <c r="ER88" s="125">
        <f t="shared" si="15"/>
        <v>0</v>
      </c>
      <c r="ES88" s="61"/>
      <c r="ET88" s="116"/>
      <c r="EU88" s="176"/>
      <c r="EV88" s="176"/>
      <c r="EW88" s="176"/>
      <c r="EX88" s="176"/>
      <c r="EY88" s="176"/>
      <c r="EZ88" s="176"/>
      <c r="FA88" s="118"/>
      <c r="FB88" s="117"/>
      <c r="FC88" s="176"/>
      <c r="FD88" s="176"/>
      <c r="FE88" s="176"/>
      <c r="FF88" s="176"/>
      <c r="FG88" s="176"/>
      <c r="FH88" s="176"/>
      <c r="FI88" s="119"/>
      <c r="FJ88" s="32"/>
      <c r="FK88" s="115"/>
    </row>
    <row r="89" spans="1:167" x14ac:dyDescent="0.2">
      <c r="A89" s="32"/>
      <c r="B89" s="32"/>
      <c r="C89" s="32"/>
      <c r="D89" s="106" t="s">
        <v>266</v>
      </c>
      <c r="E89" s="107" t="s">
        <v>207</v>
      </c>
      <c r="F89" s="108">
        <f>B4+(75*B6)</f>
        <v>76</v>
      </c>
      <c r="G89" s="104"/>
      <c r="H89" s="43"/>
      <c r="I89" s="109"/>
      <c r="J89" s="58"/>
      <c r="K89" s="121">
        <f>K73^3+K74^3+K75^3+K76^3+K77^3+K78^3+K79^3+K80^3+L73^3+L74^3+L75^3+L76^3+L77^3+L78^3+L79^3+L80^3</f>
        <v>0</v>
      </c>
      <c r="L89" s="122">
        <f>K88^3+K87^3+K86^3+K85^3+K84^3+K83^3+K82^3+K81^3+L88^3+L87^3+L86^3+L85^3+L84^3+L83^3+L82^3+L81^3</f>
        <v>0</v>
      </c>
      <c r="M89" s="122">
        <f>M73^3+M74^3+M75^3+M76^3+M77^3+M78^3+M79^3+M80^3+N73^3+N74^3+N75^3+N76^3+N77^3+N78^3+N79^3+N80^3</f>
        <v>0</v>
      </c>
      <c r="N89" s="122">
        <f>M88^3+M87^3+M86^3+M85^3+M84^3+M83^3+M82^3+M81^3+N88^3+N87^3+N86^3+N85^3+N84^3+N83^3+N82^3+N81^3</f>
        <v>0</v>
      </c>
      <c r="O89" s="122">
        <f>O73^3+O74^3+O75^3+O76^3+O77^3+O78^3+O79^3+O80^3+P73^3+P74^3+P75^3+P76^3+P77^3+P78^3+P79^3+P80^3</f>
        <v>0</v>
      </c>
      <c r="P89" s="122">
        <f>O88^3+O87^3+O86^3+O85^3+O84^3+O83^3+O82^3+O81^3+P88^3+P87^3+P86^3+P85^3+P84^3+P83^3+P82^3+P81^3</f>
        <v>0</v>
      </c>
      <c r="Q89" s="122">
        <f>Q73^3+Q74^3+Q75^3+Q76^3+Q77^3+Q78^3+Q79^3+Q80^3+R73^3+R74^3+R75^3+R76^3+R77^3+R78^3+R79^3+R80^3</f>
        <v>0</v>
      </c>
      <c r="R89" s="122">
        <f>Q88^3+Q87^3+Q86^3+Q85^3+Q84^3+Q83^3+Q82^3+Q81^3+R88^3+R87^3+R86^3+R85^3+R84^3+R83^3+R82^3+R81^3</f>
        <v>0</v>
      </c>
      <c r="S89" s="122">
        <f>S73^3+S74^3+S75^3+S76^3+S77^3+S78^3+S79^3+S80^3+T73^3+T74^3+T75^3+T76^3+T77^3+T78^3+T79^3+T80^3</f>
        <v>0</v>
      </c>
      <c r="T89" s="122">
        <f>S88^3+S87^3+S86^3+S85^3+S84^3+S83^3+S82^3+S81^3+T88^3+T87^3+T86^3+T85^3+T84^3+T83^3+T82^3+T81^3</f>
        <v>0</v>
      </c>
      <c r="U89" s="122">
        <f>U73^3+U74^3+U75^3+U76^3+U77^3+U78^3+U79^3+U80^3+V73^3+V74^3+V75^3+V76^3+V77^3+V78^3+V79^3+V80^3</f>
        <v>0</v>
      </c>
      <c r="V89" s="122">
        <f>U88^3+U87^3+U86^3+U85^3+U84^3+U83^3+U82^3+U81^3+V88^3+V87^3+V86^3+V85^3+V84^3+V83^3+V82^3+V81^3</f>
        <v>0</v>
      </c>
      <c r="W89" s="122">
        <f>W73^3+W74^3+W75^3+W76^3+W77^3+W78^3+W79^3+W80^3+X73^3+X74^3+X75^3+X76^3+X77^3+X78^3+X79^3+X80^3</f>
        <v>0</v>
      </c>
      <c r="X89" s="122">
        <f>W88^3+W87^3+W86^3+W85^3+W84^3+W83^3+W82^3+W81^3+X88^3+X87^3+X86^3+X85^3+X84^3+X83^3+X82^3+X81^3</f>
        <v>0</v>
      </c>
      <c r="Y89" s="122">
        <f>Y73^3+Y74^3+Y75^3+Y76^3+Y77^3+Y78^3+Y79^3+Y80^3+Z73^3+Z74^3+Z75^3+Z76^3+Z77^3+Z78^3+Z79^3+Z80^3</f>
        <v>0</v>
      </c>
      <c r="Z89" s="123">
        <f>Y88^3+Y87^3+Y86^3+Y85^3+Y84^3+Y83^3+Y82^3+Y81^3+Z88^3+Z87^3+Z86^3+Z85^3+Z84^3+Z83^3+Z82^3+Z81^3</f>
        <v>0</v>
      </c>
      <c r="AA89" s="168">
        <f>K73^3+L74^3+M75^3+N76^3+O77^3+P78^3+Q79^3+R80^3+S81^3+T82^3+U83^3+V84^3+W85^3+X86^3+Y87^3+Z88^3</f>
        <v>0</v>
      </c>
      <c r="AB89" s="169">
        <f>K81^3+L82^3+M83^3+N84^3+O85^3+P86^3+Q87^3+R88^3+S73^3+T74^3+U75^3+V76^3+W77^3+X78^3+Y79^3+Z80^3</f>
        <v>0</v>
      </c>
      <c r="AC89" s="52"/>
      <c r="AD89" s="126"/>
      <c r="AE89" s="126"/>
      <c r="AF89" s="126"/>
      <c r="AG89" s="126"/>
      <c r="AH89" s="126"/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32"/>
      <c r="AU89" s="115"/>
      <c r="AW89" s="109"/>
      <c r="AX89" s="58"/>
      <c r="AY89" s="121">
        <f>AY73^3+AY74^3+AY75^3+AY76^3+AY77^3+AY78^3+AY79^3+AY80^3+AZ73^3+AZ74^3+AZ75^3+AZ76^3+AZ77^3+AZ78^3+AZ79^3+AZ80^3</f>
        <v>0</v>
      </c>
      <c r="AZ89" s="122">
        <f>AY88^3+AY87^3+AY86^3+AY85^3+AY84^3+AY83^3+AY82^3+AY81^3+AZ88^3+AZ87^3+AZ86^3+AZ85^3+AZ84^3+AZ83^3+AZ82^3+AZ81^3</f>
        <v>0</v>
      </c>
      <c r="BA89" s="122">
        <f>BA73^3+BA74^3+BA75^3+BA76^3+BA77^3+BA78^3+BA79^3+BA80^3+BB73^3+BB74^3+BB75^3+BB76^3+BB77^3+BB78^3+BB79^3+BB80^3</f>
        <v>0</v>
      </c>
      <c r="BB89" s="122">
        <f>BA88^3+BA87^3+BA86^3+BA85^3+BA84^3+BA83^3+BA82^3+BA81^3+BB88^3+BB87^3+BB86^3+BB85^3+BB84^3+BB83^3+BB82^3+BB81^3</f>
        <v>0</v>
      </c>
      <c r="BC89" s="122">
        <f>BC73^3+BC74^3+BC75^3+BC76^3+BC77^3+BC78^3+BC79^3+BC80^3+BD73^3+BD74^3+BD75^3+BD76^3+BD77^3+BD78^3+BD79^3+BD80^3</f>
        <v>0</v>
      </c>
      <c r="BD89" s="122">
        <f>BC88^3+BC87^3+BC86^3+BC85^3+BC84^3+BC83^3+BC82^3+BC81^3+BD88^3+BD87^3+BD86^3+BD85^3+BD84^3+BD83^3+BD82^3+BD81^3</f>
        <v>0</v>
      </c>
      <c r="BE89" s="122">
        <f>BE73^3+BE74^3+BE75^3+BE76^3+BE77^3+BE78^3+BE79^3+BE80^3+BF73^3+BF74^3+BF75^3+BF76^3+BF77^3+BF78^3+BF79^3+BF80^3</f>
        <v>0</v>
      </c>
      <c r="BF89" s="122">
        <f>BE88^3+BE87^3+BE86^3+BE85^3+BE84^3+BE83^3+BE82^3+BE81^3+BF88^3+BF87^3+BF86^3+BF85^3+BF84^3+BF83^3+BF82^3+BF81^3</f>
        <v>0</v>
      </c>
      <c r="BG89" s="122">
        <f>BG73^3+BG74^3+BG75^3+BG76^3+BG77^3+BG78^3+BG79^3+BG80^3+BH73^3+BH74^3+BH75^3+BH76^3+BH77^3+BH78^3+BH79^3+BH80^3</f>
        <v>0</v>
      </c>
      <c r="BH89" s="122">
        <f>BG88^3+BG87^3+BG86^3+BG85^3+BG84^3+BG83^3+BG82^3+BG81^3+BH88^3+BH87^3+BH86^3+BH85^3+BH84^3+BH83^3+BH82^3+BH81^3</f>
        <v>0</v>
      </c>
      <c r="BI89" s="122">
        <f>BI73^3+BI74^3+BI75^3+BI76^3+BI77^3+BI78^3+BI79^3+BI80^3+BJ73^3+BJ74^3+BJ75^3+BJ76^3+BJ77^3+BJ78^3+BJ79^3+BJ80^3</f>
        <v>0</v>
      </c>
      <c r="BJ89" s="122">
        <f>BI88^3+BI87^3+BI86^3+BI85^3+BI84^3+BI83^3+BI82^3+BI81^3+BJ88^3+BJ87^3+BJ86^3+BJ85^3+BJ84^3+BJ83^3+BJ82^3+BJ81^3</f>
        <v>0</v>
      </c>
      <c r="BK89" s="122">
        <f>BK73^3+BK74^3+BK75^3+BK76^3+BK77^3+BK78^3+BK79^3+BK80^3+BL73^3+BL74^3+BL75^3+BL76^3+BL77^3+BL78^3+BL79^3+BL80^3</f>
        <v>0</v>
      </c>
      <c r="BL89" s="122">
        <f>BK88^3+BK87^3+BK86^3+BK85^3+BK84^3+BK83^3+BK82^3+BK81^3+BL88^3+BL87^3+BL86^3+BL85^3+BL84^3+BL83^3+BL82^3+BL81^3</f>
        <v>0</v>
      </c>
      <c r="BM89" s="122">
        <f>BM73^3+BM74^3+BM75^3+BM76^3+BM77^3+BM78^3+BM79^3+BM80^3+BN73^3+BN74^3+BN75^3+BN76^3+BN77^3+BN78^3+BN79^3+BN80^3</f>
        <v>0</v>
      </c>
      <c r="BN89" s="123">
        <f>BM88^3+BM87^3+BM86^3+BM85^3+BM84^3+BM83^3+BM82^3+BM81^3+BN88^3+BN87^3+BN86^3+BN85^3+BN84^3+BN83^3+BN82^3+BN81^3</f>
        <v>0</v>
      </c>
      <c r="BO89" s="168">
        <f>AY73^3+AZ74^3+BA75^3+BB76^3+BC77^3+BD78^3+BE79^3+BF80^3+BG81^3+BH82^3+BI83^3+BJ84^3+BK85^3+BL86^3+BM87^3+BN88^3</f>
        <v>0</v>
      </c>
      <c r="BP89" s="169">
        <f>AY81^3+AZ82^3+BA83^3+BB84^3+BC85^3+BD86^3+BE87^3+BF88^3+BG73^3+BH74^3+BI75^3+BJ76^3+BK77^3+BL78^3+BM79^3+BN80^3</f>
        <v>0</v>
      </c>
      <c r="BQ89" s="52"/>
      <c r="BR89" s="126"/>
      <c r="BS89" s="126"/>
      <c r="BT89" s="126"/>
      <c r="BU89" s="126"/>
      <c r="BV89" s="126"/>
      <c r="BW89" s="126"/>
      <c r="BX89" s="126"/>
      <c r="BY89" s="126"/>
      <c r="BZ89" s="126"/>
      <c r="CA89" s="126"/>
      <c r="CB89" s="126"/>
      <c r="CC89" s="126"/>
      <c r="CD89" s="126"/>
      <c r="CE89" s="126"/>
      <c r="CF89" s="126"/>
      <c r="CG89" s="126"/>
      <c r="CH89" s="32"/>
      <c r="CI89" s="115"/>
      <c r="CJ89" s="144"/>
      <c r="CK89" s="109"/>
      <c r="CL89" s="58"/>
      <c r="CM89" s="121">
        <f>CM73^3+CM74^3+CM75^3+CM76^3+CM77^3+CM78^3+CM79^3+CM80^3+CN73^3+CN74^3+CN75^3+CN76^3+CN77^3+CN78^3+CN79^3+CN80^3</f>
        <v>0</v>
      </c>
      <c r="CN89" s="122">
        <f>CM88^3+CM87^3+CM86^3+CM85^3+CM84^3+CM83^3+CM82^3+CM81^3+CN88^3+CN87^3+CN86^3+CN85^3+CN84^3+CN83^3+CN82^3+CN81^3</f>
        <v>0</v>
      </c>
      <c r="CO89" s="122">
        <f>CO73^3+CO74^3+CO75^3+CO76^3+CO77^3+CO78^3+CO79^3+CO80^3+CP73^3+CP74^3+CP75^3+CP76^3+CP77^3+CP78^3+CP79^3+CP80^3</f>
        <v>0</v>
      </c>
      <c r="CP89" s="122">
        <f>CO88^3+CO87^3+CO86^3+CO85^3+CO84^3+CO83^3+CO82^3+CO81^3+CP88^3+CP87^3+CP86^3+CP85^3+CP84^3+CP83^3+CP82^3+CP81^3</f>
        <v>0</v>
      </c>
      <c r="CQ89" s="122">
        <f>CQ73^3+CQ74^3+CQ75^3+CQ76^3+CQ77^3+CQ78^3+CQ79^3+CQ80^3+CR73^3+CR74^3+CR75^3+CR76^3+CR77^3+CR78^3+CR79^3+CR80^3</f>
        <v>0</v>
      </c>
      <c r="CR89" s="122">
        <f>CQ88^3+CQ87^3+CQ86^3+CQ85^3+CQ84^3+CQ83^3+CQ82^3+CQ81^3+CR88^3+CR87^3+CR86^3+CR85^3+CR84^3+CR83^3+CR82^3+CR81^3</f>
        <v>0</v>
      </c>
      <c r="CS89" s="122">
        <f>CS73^3+CS74^3+CS75^3+CS76^3+CS77^3+CS78^3+CS79^3+CS80^3+CT73^3+CT74^3+CT75^3+CT76^3+CT77^3+CT78^3+CT79^3+CT80^3</f>
        <v>0</v>
      </c>
      <c r="CT89" s="122">
        <f>CS88^3+CS87^3+CS86^3+CS85^3+CS84^3+CS83^3+CS82^3+CS81^3+CT88^3+CT87^3+CT86^3+CT85^3+CT84^3+CT83^3+CT82^3+CT81^3</f>
        <v>0</v>
      </c>
      <c r="CU89" s="122">
        <f>CU73^3+CU74^3+CU75^3+CU76^3+CU77^3+CU78^3+CU79^3+CU80^3+CV73^3+CV74^3+CV75^3+CV76^3+CV77^3+CV78^3+CV79^3+CV80^3</f>
        <v>0</v>
      </c>
      <c r="CV89" s="122">
        <f>CU88^3+CU87^3+CU86^3+CU85^3+CU84^3+CU83^3+CU82^3+CU81^3+CV88^3+CV87^3+CV86^3+CV85^3+CV84^3+CV83^3+CV82^3+CV81^3</f>
        <v>0</v>
      </c>
      <c r="CW89" s="122">
        <f>CW73^3+CW74^3+CW75^3+CW76^3+CW77^3+CW78^3+CW79^3+CW80^3+CX73^3+CX74^3+CX75^3+CX76^3+CX77^3+CX78^3+CX79^3+CX80^3</f>
        <v>0</v>
      </c>
      <c r="CX89" s="122">
        <f>CW88^3+CW87^3+CW86^3+CW85^3+CW84^3+CW83^3+CW82^3+CW81^3+CX88^3+CX87^3+CX86^3+CX85^3+CX84^3+CX83^3+CX82^3+CX81^3</f>
        <v>0</v>
      </c>
      <c r="CY89" s="122">
        <f>CY73^3+CY74^3+CY75^3+CY76^3+CY77^3+CY78^3+CY79^3+CY80^3+CZ73^3+CZ74^3+CZ75^3+CZ76^3+CZ77^3+CZ78^3+CZ79^3+CZ80^3</f>
        <v>0</v>
      </c>
      <c r="CZ89" s="122">
        <f>CY88^3+CY87^3+CY86^3+CY85^3+CY84^3+CY83^3+CY82^3+CY81^3+CZ88^3+CZ87^3+CZ86^3+CZ85^3+CZ84^3+CZ83^3+CZ82^3+CZ81^3</f>
        <v>0</v>
      </c>
      <c r="DA89" s="122">
        <f>DA73^3+DA74^3+DA75^3+DA76^3+DA77^3+DA78^3+DA79^3+DA80^3+DB73^3+DB74^3+DB75^3+DB76^3+DB77^3+DB78^3+DB79^3+DB80^3</f>
        <v>0</v>
      </c>
      <c r="DB89" s="123">
        <f>DA88^3+DA87^3+DA86^3+DA85^3+DA84^3+DA83^3+DA82^3+DA81^3+DB88^3+DB87^3+DB86^3+DB85^3+DB84^3+DB83^3+DB82^3+DB81^3</f>
        <v>0</v>
      </c>
      <c r="DC89" s="168">
        <f>CM73^3+CN74^3+CO75^3+CP76^3+CQ77^3+CR78^3+CS79^3+CT80^3+CU81^3+CV82^3+CW83^3+CX84^3+CY85^3+CZ86^3+DA87^3+DB88^3</f>
        <v>0</v>
      </c>
      <c r="DD89" s="169">
        <f>CM81^3+CN82^3+CO83^3+CP84^3+CQ85^3+CR86^3+CS87^3+CT88^3+CU73^3+CV74^3+CW75^3+CX76^3+CY77^3+CZ78^3+DA79^3+DB80^3</f>
        <v>0</v>
      </c>
      <c r="DE89" s="52"/>
      <c r="DF89" s="126"/>
      <c r="DG89" s="126"/>
      <c r="DH89" s="126"/>
      <c r="DI89" s="126"/>
      <c r="DJ89" s="126"/>
      <c r="DK89" s="126"/>
      <c r="DL89" s="126"/>
      <c r="DM89" s="126"/>
      <c r="DN89" s="126"/>
      <c r="DO89" s="126"/>
      <c r="DP89" s="126"/>
      <c r="DQ89" s="126"/>
      <c r="DR89" s="126"/>
      <c r="DS89" s="126"/>
      <c r="DT89" s="126"/>
      <c r="DU89" s="126"/>
      <c r="DV89" s="32"/>
      <c r="DW89" s="115"/>
      <c r="DY89" s="109"/>
      <c r="DZ89" s="58"/>
      <c r="EA89" s="121">
        <f>EA73^3+EA74^3+EA75^3+EA76^3+EA77^3+EA78^3+EA79^3+EA80^3+EB73^3+EB74^3+EB75^3+EB76^3+EB77^3+EB78^3+EB79^3+EB80^3</f>
        <v>0</v>
      </c>
      <c r="EB89" s="122">
        <f>EA88^3+EA87^3+EA86^3+EA85^3+EA84^3+EA83^3+EA82^3+EA81^3+EB88^3+EB87^3+EB86^3+EB85^3+EB84^3+EB83^3+EB82^3+EB81^3</f>
        <v>0</v>
      </c>
      <c r="EC89" s="122">
        <f>EC73^3+EC74^3+EC75^3+EC76^3+EC77^3+EC78^3+EC79^3+EC80^3+ED73^3+ED74^3+ED75^3+ED76^3+ED77^3+ED78^3+ED79^3+ED80^3</f>
        <v>0</v>
      </c>
      <c r="ED89" s="122">
        <f>EC88^3+EC87^3+EC86^3+EC85^3+EC84^3+EC83^3+EC82^3+EC81^3+ED88^3+ED87^3+ED86^3+ED85^3+ED84^3+ED83^3+ED82^3+ED81^3</f>
        <v>0</v>
      </c>
      <c r="EE89" s="122">
        <f>EE73^3+EE74^3+EE75^3+EE76^3+EE77^3+EE78^3+EE79^3+EE80^3+EF73^3+EF74^3+EF75^3+EF76^3+EF77^3+EF78^3+EF79^3+EF80^3</f>
        <v>0</v>
      </c>
      <c r="EF89" s="122">
        <f>EE88^3+EE87^3+EE86^3+EE85^3+EE84^3+EE83^3+EE82^3+EE81^3+EF88^3+EF87^3+EF86^3+EF85^3+EF84^3+EF83^3+EF82^3+EF81^3</f>
        <v>0</v>
      </c>
      <c r="EG89" s="122">
        <f>EG73^3+EG74^3+EG75^3+EG76^3+EG77^3+EG78^3+EG79^3+EG80^3+EH73^3+EH74^3+EH75^3+EH76^3+EH77^3+EH78^3+EH79^3+EH80^3</f>
        <v>0</v>
      </c>
      <c r="EH89" s="122">
        <f>EG88^3+EG87^3+EG86^3+EG85^3+EG84^3+EG83^3+EG82^3+EG81^3+EH88^3+EH87^3+EH86^3+EH85^3+EH84^3+EH83^3+EH82^3+EH81^3</f>
        <v>0</v>
      </c>
      <c r="EI89" s="122">
        <f>EI73^3+EI74^3+EI75^3+EI76^3+EI77^3+EI78^3+EI79^3+EI80^3+EJ73^3+EJ74^3+EJ75^3+EJ76^3+EJ77^3+EJ78^3+EJ79^3+EJ80^3</f>
        <v>0</v>
      </c>
      <c r="EJ89" s="122">
        <f>EI88^3+EI87^3+EI86^3+EI85^3+EI84^3+EI83^3+EI82^3+EI81^3+EJ88^3+EJ87^3+EJ86^3+EJ85^3+EJ84^3+EJ83^3+EJ82^3+EJ81^3</f>
        <v>0</v>
      </c>
      <c r="EK89" s="122">
        <f>EK73^3+EK74^3+EK75^3+EK76^3+EK77^3+EK78^3+EK79^3+EK80^3+EL73^3+EL74^3+EL75^3+EL76^3+EL77^3+EL78^3+EL79^3+EL80^3</f>
        <v>0</v>
      </c>
      <c r="EL89" s="122">
        <f>EK88^3+EK87^3+EK86^3+EK85^3+EK84^3+EK83^3+EK82^3+EK81^3+EL88^3+EL87^3+EL86^3+EL85^3+EL84^3+EL83^3+EL82^3+EL81^3</f>
        <v>0</v>
      </c>
      <c r="EM89" s="122">
        <f>EM73^3+EM74^3+EM75^3+EM76^3+EM77^3+EM78^3+EM79^3+EM80^3+EN73^3+EN74^3+EN75^3+EN76^3+EN77^3+EN78^3+EN79^3+EN80^3</f>
        <v>0</v>
      </c>
      <c r="EN89" s="122">
        <f>EM88^3+EM87^3+EM86^3+EM85^3+EM84^3+EM83^3+EM82^3+EM81^3+EN88^3+EN87^3+EN86^3+EN85^3+EN84^3+EN83^3+EN82^3+EN81^3</f>
        <v>0</v>
      </c>
      <c r="EO89" s="122">
        <f>EO73^3+EO74^3+EO75^3+EO76^3+EO77^3+EO78^3+EO79^3+EO80^3+EP73^3+EP74^3+EP75^3+EP76^3+EP77^3+EP78^3+EP79^3+EP80^3</f>
        <v>0</v>
      </c>
      <c r="EP89" s="123">
        <f>EO88^3+EO87^3+EO86^3+EO85^3+EO84^3+EO83^3+EO82^3+EO81^3+EP88^3+EP87^3+EP86^3+EP85^3+EP84^3+EP83^3+EP82^3+EP81^3</f>
        <v>0</v>
      </c>
      <c r="EQ89" s="168">
        <f>EA73^3+EB74^3+EC75^3+ED76^3+EE77^3+EF78^3+EG79^3+EH80^3+EI81^3+EJ82^3+EK83^3+EL84^3+EM85^3+EN86^3+EO87^3+EP88^3</f>
        <v>0</v>
      </c>
      <c r="ER89" s="169">
        <f>EA81^3+EB82^3+EC83^3+ED84^3+EE85^3+EF86^3+EG87^3+EH88^3+EI73^3+EJ74^3+EK75^3+EL76^3+EM77^3+EN78^3+EO79^3+EP80^3</f>
        <v>0</v>
      </c>
      <c r="ES89" s="52"/>
      <c r="ET89" s="126"/>
      <c r="EU89" s="126"/>
      <c r="EV89" s="126"/>
      <c r="EW89" s="126"/>
      <c r="EX89" s="126"/>
      <c r="EY89" s="126"/>
      <c r="EZ89" s="126"/>
      <c r="FA89" s="126"/>
      <c r="FB89" s="126"/>
      <c r="FC89" s="126"/>
      <c r="FD89" s="126"/>
      <c r="FE89" s="126"/>
      <c r="FF89" s="126"/>
      <c r="FG89" s="126"/>
      <c r="FH89" s="126"/>
      <c r="FI89" s="126"/>
      <c r="FJ89" s="32"/>
      <c r="FK89" s="115"/>
    </row>
    <row r="90" spans="1:167" ht="13.5" thickBot="1" x14ac:dyDescent="0.25">
      <c r="A90" s="32"/>
      <c r="B90" s="32"/>
      <c r="C90" s="32"/>
      <c r="D90" s="106" t="s">
        <v>142</v>
      </c>
      <c r="E90" s="107" t="s">
        <v>207</v>
      </c>
      <c r="F90" s="108">
        <f>B4+(76*B6)</f>
        <v>77</v>
      </c>
      <c r="G90" s="104"/>
      <c r="H90" s="43"/>
      <c r="I90" s="109"/>
      <c r="J90" s="58"/>
      <c r="K90" s="127">
        <f>K73^3+L73^3+M73^3+N73^3+K74^3+L74^3+M74^3+N74^3+K75^3+L75^3+M75^3+N75^3+K76^3+L76^3+M76^3+N76^3</f>
        <v>0</v>
      </c>
      <c r="L90" s="128">
        <f>K77^3+L77^3+M77^3+N77^3+K78^3+L78^3+M78^3+N78^3+K79^3+L79^3+M79^3+N79^3+K80^3+L80^3+M80^3+N80^3</f>
        <v>0</v>
      </c>
      <c r="M90" s="128">
        <f>K81^3+L81^3+M81^3+N81^3+K82^3+L82^3+M82^3+N82^3+K83^3+L83^3+M83^3+N83^3+K84^3+L84^3+M84^3+N84^3</f>
        <v>0</v>
      </c>
      <c r="N90" s="128">
        <f>K85^3+L85^3+M85^3+N85^3+K86^3+L86^3+M86^3+N86^3+K87^3+L87^3+M87^3+N87^3+K88^3+L88^3+M88^3+N88^3</f>
        <v>0</v>
      </c>
      <c r="O90" s="128">
        <f>O73^3+P73^3+Q73^3+R73^3+O74^3+P74^3+Q74^3+R74^3+O75^3+P75^3+Q75^3+R75^3+O76^3+P76^3+Q76^3+R76^3</f>
        <v>0</v>
      </c>
      <c r="P90" s="128">
        <f>O77^3+P77^3+Q77^3+R77^3+O78^3+P78^3+Q78^3+R78^3+O79^3+P79^3+Q79^3+R79^3+O80^3+P80^3+Q80^3+R80^3</f>
        <v>0</v>
      </c>
      <c r="Q90" s="128">
        <f>O81^3+P81^3+Q81^3+R81^3+O82^3+P82^3+Q82^3+R82^3+O83^3+P83^3+Q83^3+R83^3+O84^3+P84^3+Q84^3+R84^3</f>
        <v>0</v>
      </c>
      <c r="R90" s="128">
        <f>O85^3+P85^3+Q85^3+R85^3+O86^3+P86^3+Q86^3+R86^3+O87^3+P87^3+Q87^3+R87^3+O88^3+P88^3+Q88^3+R88^3</f>
        <v>0</v>
      </c>
      <c r="S90" s="128">
        <f>S73^3+T73^3+U73^3+V73^3+S74^3+T74^3+U74^3+V74^3+S75^3+T75^3+U75^3+V75^3+S76^3+T76^3+U76^3+V76^3</f>
        <v>0</v>
      </c>
      <c r="T90" s="128">
        <f>S77^3+T77^3+U77^3+V77^3+S78^3+T78^3+U78^3+V78^3+S79^3+T79^3+U79^3+V79^3+S80^3+T80^3+U80^3+V80^3</f>
        <v>0</v>
      </c>
      <c r="U90" s="128">
        <f>S81^3+T81^3+U81^3+V81^3+S82^3+T82^3+U82^3+V82^3+S83^3+T83^3+U83^3+V83^3+S84^3+T84^3+U84^3+V84^3</f>
        <v>0</v>
      </c>
      <c r="V90" s="128">
        <f>S85^3+T85^3+U85^3+V85^3+S86^3+T86^3+U86^3+V86^3+S87^3+T87^3+U87^3+V87^3+S88^3+T88^3+U88^3+V88^3</f>
        <v>0</v>
      </c>
      <c r="W90" s="128">
        <f>W73^3+X73^3+Y73^3+Z73^3+W74^3+X74^3+Y74^3+Z74^3+W75^3+X75^3+Y75^3+Z75^3+W76^3+X76^3+Y76^3+Z76^3</f>
        <v>0</v>
      </c>
      <c r="X90" s="128">
        <f>W77^3+X77^3+Y77^3+Z77^3+W78^3+X78^3+Y78^3+Z78^3+W79^3+X79^3+Y79^3+Z79^3+W80^3+X80^3+Y80^3+Z80^3</f>
        <v>0</v>
      </c>
      <c r="Y90" s="128">
        <f>W81^3+X81^3+Y81^3+Z81^3+W82^3+X82^3+Y82^3+Z82^3+W83^3+X83^3+Y83^3+Z83^3+W84^3+X84^3+Y84^3+Z84^3</f>
        <v>0</v>
      </c>
      <c r="Z90" s="128">
        <f>W85^3+X85^3+Y85^3+Z85^3+W86^3+X86^3+Y86^3+Z86^3+W87^3+X87^3+Y87^3+Z87^3+W88^3+X88^3+Y88^3+Z88^3</f>
        <v>0</v>
      </c>
      <c r="AA90" s="128">
        <f>K88^3+L87^3+M86^3+N85^3+O84^3+P83^3+Q82^3+R81^3+S80^3+T79^3+U78^3+V77^3+W76^3+X75^3+Y74^3+Z73^3</f>
        <v>0</v>
      </c>
      <c r="AB90" s="170">
        <f>K80^3+L79^3+M78^3+N77^3+O76^3+P75^3+Q74^3+R73^3+S88^3+T87^3+U86^3+V85^3+W84^3+X83^3+Y82^3+Z81^3</f>
        <v>0</v>
      </c>
      <c r="AC90" s="32"/>
      <c r="AD90" s="131"/>
      <c r="AE90" s="131"/>
      <c r="AF90" s="131"/>
      <c r="AG90" s="131"/>
      <c r="AH90" s="131"/>
      <c r="AI90" s="131"/>
      <c r="AJ90" s="131"/>
      <c r="AK90" s="131"/>
      <c r="AL90" s="131"/>
      <c r="AM90" s="131"/>
      <c r="AN90" s="131"/>
      <c r="AO90" s="131"/>
      <c r="AP90" s="131"/>
      <c r="AQ90" s="131"/>
      <c r="AR90" s="131"/>
      <c r="AS90" s="131"/>
      <c r="AT90" s="32"/>
      <c r="AU90" s="115"/>
      <c r="AW90" s="109"/>
      <c r="AX90" s="58"/>
      <c r="AY90" s="127">
        <f>AY73^3+AZ73^3+BA73^3+BB73^3+AY74^3+AZ74^3+BA74^3+BB74^3+AY75^3+AZ75^3+BA75^3+BB75^3+AY76^3+AZ76^3+BA76^3+BB76^3</f>
        <v>0</v>
      </c>
      <c r="AZ90" s="128">
        <f>AY77^3+AZ77^3+BA77^3+BB77^3+AY78^3+AZ78^3+BA78^3+BB78^3+AY79^3+AZ79^3+BA79^3+BB79^3+AY80^3+AZ80^3+BA80^3+BB80^3</f>
        <v>0</v>
      </c>
      <c r="BA90" s="128">
        <f>AY81^3+AZ81^3+BA81^3+BB81^3+AY82^3+AZ82^3+BA82^3+BB82^3+AY83^3+AZ83^3+BA83^3+BB83^3+AY84^3+AZ84^3+BA84^3+BB84^3</f>
        <v>0</v>
      </c>
      <c r="BB90" s="128">
        <f>AY85^3+AZ85^3+BA85^3+BB85^3+AY86^3+AZ86^3+BA86^3+BB86^3+AY87^3+AZ87^3+BA87^3+BB87^3+AY88^3+AZ88^3+BA88^3+BB88^3</f>
        <v>0</v>
      </c>
      <c r="BC90" s="128">
        <f>BC73^3+BD73^3+BE73^3+BF73^3+BC74^3+BD74^3+BE74^3+BF74^3+BC75^3+BD75^3+BE75^3+BF75^3+BC76^3+BD76^3+BE76^3+BF76^3</f>
        <v>0</v>
      </c>
      <c r="BD90" s="128">
        <f>BC77^3+BD77^3+BE77^3+BF77^3+BC78^3+BD78^3+BE78^3+BF78^3+BC79^3+BD79^3+BE79^3+BF79^3+BC80^3+BD80^3+BE80^3+BF80^3</f>
        <v>0</v>
      </c>
      <c r="BE90" s="128">
        <f>BC81^3+BD81^3+BE81^3+BF81^3+BC82^3+BD82^3+BE82^3+BF82^3+BC83^3+BD83^3+BE83^3+BF83^3+BC84^3+BD84^3+BE84^3+BF84^3</f>
        <v>0</v>
      </c>
      <c r="BF90" s="128">
        <f>BC85^3+BD85^3+BE85^3+BF85^3+BC86^3+BD86^3+BE86^3+BF86^3+BC87^3+BD87^3+BE87^3+BF87^3+BC88^3+BD88^3+BE88^3+BF88^3</f>
        <v>0</v>
      </c>
      <c r="BG90" s="128">
        <f>BG73^3+BH73^3+BI73^3+BJ73^3+BG74^3+BH74^3+BI74^3+BJ74^3+BG75^3+BH75^3+BI75^3+BJ75^3+BG76^3+BH76^3+BI76^3+BJ76^3</f>
        <v>0</v>
      </c>
      <c r="BH90" s="128">
        <f>BG77^3+BH77^3+BI77^3+BJ77^3+BG78^3+BH78^3+BI78^3+BJ78^3+BG79^3+BH79^3+BI79^3+BJ79^3+BG80^3+BH80^3+BI80^3+BJ80^3</f>
        <v>0</v>
      </c>
      <c r="BI90" s="128">
        <f>BG81^3+BH81^3+BI81^3+BJ81^3+BG82^3+BH82^3+BI82^3+BJ82^3+BG83^3+BH83^3+BI83^3+BJ83^3+BG84^3+BH84^3+BI84^3+BJ84^3</f>
        <v>0</v>
      </c>
      <c r="BJ90" s="128">
        <f>BG85^3+BH85^3+BI85^3+BJ85^3+BG86^3+BH86^3+BI86^3+BJ86^3+BG87^3+BH87^3+BI87^3+BJ87^3+BG88^3+BH88^3+BI88^3+BJ88^3</f>
        <v>0</v>
      </c>
      <c r="BK90" s="128">
        <f>BK73^3+BL73^3+BM73^3+BN73^3+BK74^3+BL74^3+BM74^3+BN74^3+BK75^3+BL75^3+BM75^3+BN75^3+BK76^3+BL76^3+BM76^3+BN76^3</f>
        <v>0</v>
      </c>
      <c r="BL90" s="128">
        <f>BK77^3+BL77^3+BM77^3+BN77^3+BK78^3+BL78^3+BM78^3+BN78^3+BK79^3+BL79^3+BM79^3+BN79^3+BK80^3+BL80^3+BM80^3+BN80^3</f>
        <v>0</v>
      </c>
      <c r="BM90" s="128">
        <f>BK81^3+BL81^3+BM81^3+BN81^3+BK82^3+BL82^3+BM82^3+BN82^3+BK83^3+BL83^3+BM83^3+BN83^3+BK84^3+BL84^3+BM84^3+BN84^3</f>
        <v>0</v>
      </c>
      <c r="BN90" s="128">
        <f>BK85^3+BL85^3+BM85^3+BN85^3+BK86^3+BL86^3+BM86^3+BN86^3+BK87^3+BL87^3+BM87^3+BN87^3+BK88^3+BL88^3+BM88^3+BN88^3</f>
        <v>0</v>
      </c>
      <c r="BO90" s="128">
        <f>AY88^3+AZ87^3+BA86^3+BB85^3+BC84^3+BD83^3+BE82^3+BF81^3+BG80^3+BH79^3+BI78^3+BJ77^3+BK76^3+BL75^3+BM74^3+BN73^3</f>
        <v>0</v>
      </c>
      <c r="BP90" s="170">
        <f>AY80^3+AZ79^3+BA78^3+BB77^3+BC76^3+BD75^3+BE74^3+BF73^3+BG88^3+BH87^3+BI86^3+BJ85^3+BK84^3+BL83^3+BM82^3+BN81^3</f>
        <v>0</v>
      </c>
      <c r="BQ90" s="32"/>
      <c r="BR90" s="131"/>
      <c r="BS90" s="131"/>
      <c r="BT90" s="131"/>
      <c r="BU90" s="131"/>
      <c r="BV90" s="131"/>
      <c r="BW90" s="131"/>
      <c r="BX90" s="131"/>
      <c r="BY90" s="131"/>
      <c r="BZ90" s="131"/>
      <c r="CA90" s="131"/>
      <c r="CB90" s="131"/>
      <c r="CC90" s="131"/>
      <c r="CD90" s="131"/>
      <c r="CE90" s="131"/>
      <c r="CF90" s="131"/>
      <c r="CG90" s="131"/>
      <c r="CH90" s="32"/>
      <c r="CI90" s="115"/>
      <c r="CJ90" s="144"/>
      <c r="CK90" s="109"/>
      <c r="CL90" s="58"/>
      <c r="CM90" s="127">
        <f>CM73^3+CN73^3+CO73^3+CP73^3+CM74^3+CN74^3+CO74^3+CP74^3+CM75^3+CN75^3+CO75^3+CP75^3+CM76^3+CN76^3+CO76^3+CP76^3</f>
        <v>0</v>
      </c>
      <c r="CN90" s="128">
        <f>CM77^3+CN77^3+CO77^3+CP77^3+CM78^3+CN78^3+CO78^3+CP78^3+CM79^3+CN79^3+CO79^3+CP79^3+CM80^3+CN80^3+CO80^3+CP80^3</f>
        <v>0</v>
      </c>
      <c r="CO90" s="128">
        <f>CM81^3+CN81^3+CO81^3+CP81^3+CM82^3+CN82^3+CO82^3+CP82^3+CM83^3+CN83^3+CO83^3+CP83^3+CM84^3+CN84^3+CO84^3+CP84^3</f>
        <v>0</v>
      </c>
      <c r="CP90" s="128">
        <f>CM85^3+CN85^3+CO85^3+CP85^3+CM86^3+CN86^3+CO86^3+CP86^3+CM87^3+CN87^3+CO87^3+CP87^3+CM88^3+CN88^3+CO88^3+CP88^3</f>
        <v>0</v>
      </c>
      <c r="CQ90" s="128">
        <f>CQ73^3+CR73^3+CS73^3+CT73^3+CQ74^3+CR74^3+CS74^3+CT74^3+CQ75^3+CR75^3+CS75^3+CT75^3+CQ76^3+CR76^3+CS76^3+CT76^3</f>
        <v>0</v>
      </c>
      <c r="CR90" s="128">
        <f>CQ77^3+CR77^3+CS77^3+CT77^3+CQ78^3+CR78^3+CS78^3+CT78^3+CQ79^3+CR79^3+CS79^3+CT79^3+CQ80^3+CR80^3+CS80^3+CT80^3</f>
        <v>0</v>
      </c>
      <c r="CS90" s="128">
        <f>CQ81^3+CR81^3+CS81^3+CT81^3+CQ82^3+CR82^3+CS82^3+CT82^3+CQ83^3+CR83^3+CS83^3+CT83^3+CQ84^3+CR84^3+CS84^3+CT84^3</f>
        <v>0</v>
      </c>
      <c r="CT90" s="128">
        <f>CQ85^3+CR85^3+CS85^3+CT85^3+CQ86^3+CR86^3+CS86^3+CT86^3+CQ87^3+CR87^3+CS87^3+CT87^3+CQ88^3+CR88^3+CS88^3+CT88^3</f>
        <v>0</v>
      </c>
      <c r="CU90" s="128">
        <f>CU73^3+CV73^3+CW73^3+CX73^3+CU74^3+CV74^3+CW74^3+CX74^3+CU75^3+CV75^3+CW75^3+CX75^3+CU76^3+CV76^3+CW76^3+CX76^3</f>
        <v>0</v>
      </c>
      <c r="CV90" s="128">
        <f>CU77^3+CV77^3+CW77^3+CX77^3+CU78^3+CV78^3+CW78^3+CX78^3+CU79^3+CV79^3+CW79^3+CX79^3+CU80^3+CV80^3+CW80^3+CX80^3</f>
        <v>0</v>
      </c>
      <c r="CW90" s="128">
        <f>CU81^3+CV81^3+CW81^3+CX81^3+CU82^3+CV82^3+CW82^3+CX82^3+CU83^3+CV83^3+CW83^3+CX83^3+CU84^3+CV84^3+CW84^3+CX84^3</f>
        <v>0</v>
      </c>
      <c r="CX90" s="128">
        <f>CU85^3+CV85^3+CW85^3+CX85^3+CU86^3+CV86^3+CW86^3+CX86^3+CU87^3+CV87^3+CW87^3+CX87^3+CU88^3+CV88^3+CW88^3+CX88^3</f>
        <v>0</v>
      </c>
      <c r="CY90" s="128">
        <f>CY73^3+CZ73^3+DA73^3+DB73^3+CY74^3+CZ74^3+DA74^3+DB74^3+CY75^3+CZ75^3+DA75^3+DB75^3+CY76^3+CZ76^3+DA76^3+DB76^3</f>
        <v>0</v>
      </c>
      <c r="CZ90" s="128">
        <f>CY77^3+CZ77^3+DA77^3+DB77^3+CY78^3+CZ78^3+DA78^3+DB78^3+CY79^3+CZ79^3+DA79^3+DB79^3+CY80^3+CZ80^3+DA80^3+DB80^3</f>
        <v>0</v>
      </c>
      <c r="DA90" s="128">
        <f>CY81^3+CZ81^3+DA81^3+DB81^3+CY82^3+CZ82^3+DA82^3+DB82^3+CY83^3+CZ83^3+DA83^3+DB83^3+CY84^3+CZ84^3+DA84^3+DB84^3</f>
        <v>0</v>
      </c>
      <c r="DB90" s="128">
        <f>CY85^3+CZ85^3+DA85^3+DB85^3+CY86^3+CZ86^3+DA86^3+DB86^3+CY87^3+CZ87^3+DA87^3+DB87^3+CY88^3+CZ88^3+DA88^3+DB88^3</f>
        <v>0</v>
      </c>
      <c r="DC90" s="128">
        <f>CM88^3+CN87^3+CO86^3+CP85^3+CQ84^3+CR83^3+CS82^3+CT81^3+CU80^3+CV79^3+CW78^3+CX77^3+CY76^3+CZ75^3+DA74^3+DB73^3</f>
        <v>0</v>
      </c>
      <c r="DD90" s="170">
        <f>CM80^3+CN79^3+CO78^3+CP77^3+CQ76^3+CR75^3+CS74^3+CT73^3+CU88^3+CV87^3+CW86^3+CX85^3+CY84^3+CZ83^3+DA82^3+DB81^3</f>
        <v>0</v>
      </c>
      <c r="DE90" s="32"/>
      <c r="DF90" s="131"/>
      <c r="DG90" s="131"/>
      <c r="DH90" s="131"/>
      <c r="DI90" s="131"/>
      <c r="DJ90" s="131"/>
      <c r="DK90" s="131"/>
      <c r="DL90" s="131"/>
      <c r="DM90" s="131"/>
      <c r="DN90" s="131"/>
      <c r="DO90" s="131"/>
      <c r="DP90" s="131"/>
      <c r="DQ90" s="131"/>
      <c r="DR90" s="131"/>
      <c r="DS90" s="131"/>
      <c r="DT90" s="131"/>
      <c r="DU90" s="131"/>
      <c r="DV90" s="32"/>
      <c r="DW90" s="115"/>
      <c r="DY90" s="109"/>
      <c r="DZ90" s="58"/>
      <c r="EA90" s="127">
        <f>EA73^3+EB73^3+EC73^3+ED73^3+EA74^3+EB74^3+EC74^3+ED74^3+EA75^3+EB75^3+EC75^3+ED75^3+EA76^3+EB76^3+EC76^3+ED76^3</f>
        <v>0</v>
      </c>
      <c r="EB90" s="128">
        <f>EA77^3+EB77^3+EC77^3+ED77^3+EA78^3+EB78^3+EC78^3+ED78^3+EA79^3+EB79^3+EC79^3+ED79^3+EA80^3+EB80^3+EC80^3+ED80^3</f>
        <v>0</v>
      </c>
      <c r="EC90" s="128">
        <f>EA81^3+EB81^3+EC81^3+ED81^3+EA82^3+EB82^3+EC82^3+ED82^3+EA83^3+EB83^3+EC83^3+ED83^3+EA84^3+EB84^3+EC84^3+ED84^3</f>
        <v>0</v>
      </c>
      <c r="ED90" s="128">
        <f>EA85^3+EB85^3+EC85^3+ED85^3+EA86^3+EB86^3+EC86^3+ED86^3+EA87^3+EB87^3+EC87^3+ED87^3+EA88^3+EB88^3+EC88^3+ED88^3</f>
        <v>0</v>
      </c>
      <c r="EE90" s="128">
        <f>EE73^3+EF73^3+EG73^3+EH73^3+EE74^3+EF74^3+EG74^3+EH74^3+EE75^3+EF75^3+EG75^3+EH75^3+EE76^3+EF76^3+EG76^3+EH76^3</f>
        <v>0</v>
      </c>
      <c r="EF90" s="128">
        <f>EE77^3+EF77^3+EG77^3+EH77^3+EE78^3+EF78^3+EG78^3+EH78^3+EE79^3+EF79^3+EG79^3+EH79^3+EE80^3+EF80^3+EG80^3+EH80^3</f>
        <v>0</v>
      </c>
      <c r="EG90" s="128">
        <f>EE81^3+EF81^3+EG81^3+EH81^3+EE82^3+EF82^3+EG82^3+EH82^3+EE83^3+EF83^3+EG83^3+EH83^3+EE84^3+EF84^3+EG84^3+EH84^3</f>
        <v>0</v>
      </c>
      <c r="EH90" s="128">
        <f>EE85^3+EF85^3+EG85^3+EH85^3+EE86^3+EF86^3+EG86^3+EH86^3+EE87^3+EF87^3+EG87^3+EH87^3+EE88^3+EF88^3+EG88^3+EH88^3</f>
        <v>0</v>
      </c>
      <c r="EI90" s="128">
        <f>EI73^3+EJ73^3+EK73^3+EL73^3+EI74^3+EJ74^3+EK74^3+EL74^3+EI75^3+EJ75^3+EK75^3+EL75^3+EI76^3+EJ76^3+EK76^3+EL76^3</f>
        <v>0</v>
      </c>
      <c r="EJ90" s="128">
        <f>EI77^3+EJ77^3+EK77^3+EL77^3+EI78^3+EJ78^3+EK78^3+EL78^3+EI79^3+EJ79^3+EK79^3+EL79^3+EI80^3+EJ80^3+EK80^3+EL80^3</f>
        <v>0</v>
      </c>
      <c r="EK90" s="128">
        <f>EI81^3+EJ81^3+EK81^3+EL81^3+EI82^3+EJ82^3+EK82^3+EL82^3+EI83^3+EJ83^3+EK83^3+EL83^3+EI84^3+EJ84^3+EK84^3+EL84^3</f>
        <v>0</v>
      </c>
      <c r="EL90" s="128">
        <f>EI85^3+EJ85^3+EK85^3+EL85^3+EI86^3+EJ86^3+EK86^3+EL86^3+EI87^3+EJ87^3+EK87^3+EL87^3+EI88^3+EJ88^3+EK88^3+EL88^3</f>
        <v>0</v>
      </c>
      <c r="EM90" s="128">
        <f>EM73^3+EN73^3+EO73^3+EP73^3+EM74^3+EN74^3+EO74^3+EP74^3+EM75^3+EN75^3+EO75^3+EP75^3+EM76^3+EN76^3+EO76^3+EP76^3</f>
        <v>0</v>
      </c>
      <c r="EN90" s="128">
        <f>EM77^3+EN77^3+EO77^3+EP77^3+EM78^3+EN78^3+EO78^3+EP78^3+EM79^3+EN79^3+EO79^3+EP79^3+EM80^3+EN80^3+EO80^3+EP80^3</f>
        <v>0</v>
      </c>
      <c r="EO90" s="128">
        <f>EM81^3+EN81^3+EO81^3+EP81^3+EM82^3+EN82^3+EO82^3+EP82^3+EM83^3+EN83^3+EO83^3+EP83^3+EM84^3+EN84^3+EO84^3+EP84^3</f>
        <v>0</v>
      </c>
      <c r="EP90" s="128">
        <f>EM85^3+EN85^3+EO85^3+EP85^3+EM86^3+EN86^3+EO86^3+EP86^3+EM87^3+EN87^3+EO87^3+EP87^3+EM88^3+EN88^3+EO88^3+EP88^3</f>
        <v>0</v>
      </c>
      <c r="EQ90" s="128">
        <f>EA88^3+EB87^3+EC86^3+ED85^3+EE84^3+EF83^3+EG82^3+EH81^3+EI80^3+EJ79^3+EK78^3+EL77^3+EM76^3+EN75^3+EO74^3+EP73^3</f>
        <v>0</v>
      </c>
      <c r="ER90" s="170">
        <f>EA80^3+EB79^3+EC78^3+ED77^3+EE76^3+EF75^3+EG74^3+EH73^3+EI88^3+EJ87^3+EK86^3+EL85^3+EM84^3+EN83^3+EO82^3+EP81^3</f>
        <v>0</v>
      </c>
      <c r="ES90" s="32"/>
      <c r="ET90" s="131"/>
      <c r="EU90" s="131"/>
      <c r="EV90" s="131"/>
      <c r="EW90" s="131"/>
      <c r="EX90" s="131"/>
      <c r="EY90" s="131"/>
      <c r="EZ90" s="131"/>
      <c r="FA90" s="131"/>
      <c r="FB90" s="131"/>
      <c r="FC90" s="131"/>
      <c r="FD90" s="131"/>
      <c r="FE90" s="131"/>
      <c r="FF90" s="131"/>
      <c r="FG90" s="131"/>
      <c r="FH90" s="131"/>
      <c r="FI90" s="131"/>
      <c r="FJ90" s="32"/>
      <c r="FK90" s="115"/>
    </row>
    <row r="91" spans="1:167" ht="13.5" thickBot="1" x14ac:dyDescent="0.25">
      <c r="A91" s="32"/>
      <c r="B91" s="32"/>
      <c r="C91" s="32"/>
      <c r="D91" s="106" t="s">
        <v>29</v>
      </c>
      <c r="E91" s="107" t="s">
        <v>207</v>
      </c>
      <c r="F91" s="110">
        <f>B4+(77*B6)</f>
        <v>78</v>
      </c>
      <c r="G91" s="104"/>
      <c r="H91" s="43"/>
      <c r="I91" s="109"/>
      <c r="J91" s="58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137"/>
      <c r="AB91" s="137"/>
      <c r="AC91" s="32" t="s">
        <v>0</v>
      </c>
      <c r="AD91" s="135"/>
      <c r="AE91" s="135"/>
      <c r="AF91" s="135"/>
      <c r="AG91" s="135"/>
      <c r="AH91" s="135"/>
      <c r="AI91" s="135"/>
      <c r="AJ91" s="135"/>
      <c r="AK91" s="135"/>
      <c r="AL91" s="135"/>
      <c r="AM91" s="135"/>
      <c r="AN91" s="135"/>
      <c r="AO91" s="135"/>
      <c r="AP91" s="135"/>
      <c r="AQ91" s="135"/>
      <c r="AR91" s="135"/>
      <c r="AS91" s="135"/>
      <c r="AT91" s="32"/>
      <c r="AU91" s="115"/>
      <c r="AW91" s="109"/>
      <c r="AX91" s="58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  <c r="BN91" s="46"/>
      <c r="BO91" s="137"/>
      <c r="BP91" s="137"/>
      <c r="BQ91" s="32" t="s">
        <v>0</v>
      </c>
      <c r="BR91" s="135"/>
      <c r="BS91" s="135"/>
      <c r="BT91" s="135"/>
      <c r="BU91" s="135"/>
      <c r="BV91" s="135"/>
      <c r="BW91" s="135"/>
      <c r="BX91" s="135"/>
      <c r="BY91" s="135"/>
      <c r="BZ91" s="135"/>
      <c r="CA91" s="135"/>
      <c r="CB91" s="135"/>
      <c r="CC91" s="135"/>
      <c r="CD91" s="135"/>
      <c r="CE91" s="135"/>
      <c r="CF91" s="135"/>
      <c r="CG91" s="135"/>
      <c r="CH91" s="32"/>
      <c r="CI91" s="115"/>
      <c r="CJ91" s="144"/>
      <c r="CK91" s="109"/>
      <c r="CL91" s="58"/>
      <c r="CM91" s="46"/>
      <c r="CN91" s="46"/>
      <c r="CO91" s="46"/>
      <c r="CP91" s="46"/>
      <c r="CQ91" s="46"/>
      <c r="CR91" s="46"/>
      <c r="CS91" s="46"/>
      <c r="CT91" s="46"/>
      <c r="CU91" s="46"/>
      <c r="CV91" s="46"/>
      <c r="CW91" s="46"/>
      <c r="CX91" s="46"/>
      <c r="CY91" s="46"/>
      <c r="CZ91" s="46"/>
      <c r="DA91" s="46"/>
      <c r="DB91" s="46"/>
      <c r="DC91" s="137"/>
      <c r="DD91" s="137"/>
      <c r="DE91" s="32" t="s">
        <v>0</v>
      </c>
      <c r="DF91" s="135"/>
      <c r="DG91" s="135"/>
      <c r="DH91" s="135"/>
      <c r="DI91" s="135"/>
      <c r="DJ91" s="135"/>
      <c r="DK91" s="135"/>
      <c r="DL91" s="135"/>
      <c r="DM91" s="135"/>
      <c r="DN91" s="135"/>
      <c r="DO91" s="135"/>
      <c r="DP91" s="135"/>
      <c r="DQ91" s="135"/>
      <c r="DR91" s="135"/>
      <c r="DS91" s="135"/>
      <c r="DT91" s="135"/>
      <c r="DU91" s="135"/>
      <c r="DV91" s="32"/>
      <c r="DW91" s="115"/>
      <c r="DY91" s="109"/>
      <c r="DZ91" s="58"/>
      <c r="EA91" s="46"/>
      <c r="EB91" s="46"/>
      <c r="EC91" s="46"/>
      <c r="ED91" s="46"/>
      <c r="EE91" s="46"/>
      <c r="EF91" s="46"/>
      <c r="EG91" s="46"/>
      <c r="EH91" s="46"/>
      <c r="EI91" s="46"/>
      <c r="EJ91" s="46"/>
      <c r="EK91" s="46"/>
      <c r="EL91" s="46"/>
      <c r="EM91" s="46"/>
      <c r="EN91" s="46"/>
      <c r="EO91" s="46"/>
      <c r="EP91" s="46"/>
      <c r="EQ91" s="137"/>
      <c r="ER91" s="137"/>
      <c r="ES91" s="32" t="s">
        <v>0</v>
      </c>
      <c r="ET91" s="135"/>
      <c r="EU91" s="135"/>
      <c r="EV91" s="135"/>
      <c r="EW91" s="135"/>
      <c r="EX91" s="135"/>
      <c r="EY91" s="135"/>
      <c r="EZ91" s="135"/>
      <c r="FA91" s="135"/>
      <c r="FB91" s="135"/>
      <c r="FC91" s="135"/>
      <c r="FD91" s="135"/>
      <c r="FE91" s="135"/>
      <c r="FF91" s="135"/>
      <c r="FG91" s="135"/>
      <c r="FH91" s="135"/>
      <c r="FI91" s="135"/>
      <c r="FJ91" s="32"/>
      <c r="FK91" s="115"/>
    </row>
    <row r="92" spans="1:167" ht="14.25" thickTop="1" thickBot="1" x14ac:dyDescent="0.25">
      <c r="A92" s="32"/>
      <c r="B92" s="32"/>
      <c r="C92" s="32"/>
      <c r="D92" s="106" t="s">
        <v>34</v>
      </c>
      <c r="E92" s="107" t="s">
        <v>207</v>
      </c>
      <c r="F92" s="110">
        <f>B4+(78*B6)</f>
        <v>79</v>
      </c>
      <c r="G92" s="104"/>
      <c r="H92" s="43"/>
      <c r="I92" s="138"/>
      <c r="J92" s="142"/>
      <c r="K92" s="143"/>
      <c r="L92" s="143"/>
      <c r="M92" s="143"/>
      <c r="N92" s="143"/>
      <c r="O92" s="143"/>
      <c r="P92" s="143"/>
      <c r="Q92" s="143"/>
      <c r="R92" s="143"/>
      <c r="S92" s="143"/>
      <c r="T92" s="143"/>
      <c r="U92" s="143"/>
      <c r="V92" s="143"/>
      <c r="W92" s="143"/>
      <c r="X92" s="143"/>
      <c r="Y92" s="143"/>
      <c r="Z92" s="143"/>
      <c r="AA92" s="143"/>
      <c r="AB92" s="143"/>
      <c r="AC92" s="143"/>
      <c r="AD92" s="140"/>
      <c r="AE92" s="140"/>
      <c r="AF92" s="140"/>
      <c r="AG92" s="140"/>
      <c r="AH92" s="140"/>
      <c r="AI92" s="140"/>
      <c r="AJ92" s="140"/>
      <c r="AK92" s="140"/>
      <c r="AL92" s="140"/>
      <c r="AM92" s="140"/>
      <c r="AN92" s="140"/>
      <c r="AO92" s="140"/>
      <c r="AP92" s="140"/>
      <c r="AQ92" s="140"/>
      <c r="AR92" s="140"/>
      <c r="AS92" s="140"/>
      <c r="AT92" s="139"/>
      <c r="AU92" s="141" t="s">
        <v>0</v>
      </c>
      <c r="AW92" s="138"/>
      <c r="AX92" s="142"/>
      <c r="AY92" s="143"/>
      <c r="AZ92" s="143"/>
      <c r="BA92" s="143"/>
      <c r="BB92" s="143"/>
      <c r="BC92" s="143"/>
      <c r="BD92" s="143"/>
      <c r="BE92" s="143"/>
      <c r="BF92" s="143"/>
      <c r="BG92" s="143"/>
      <c r="BH92" s="143"/>
      <c r="BI92" s="143"/>
      <c r="BJ92" s="143"/>
      <c r="BK92" s="143"/>
      <c r="BL92" s="143"/>
      <c r="BM92" s="143"/>
      <c r="BN92" s="143"/>
      <c r="BO92" s="143"/>
      <c r="BP92" s="143"/>
      <c r="BQ92" s="143"/>
      <c r="BR92" s="140"/>
      <c r="BS92" s="140"/>
      <c r="BT92" s="140"/>
      <c r="BU92" s="140"/>
      <c r="BV92" s="140"/>
      <c r="BW92" s="140"/>
      <c r="BX92" s="140"/>
      <c r="BY92" s="140"/>
      <c r="BZ92" s="140"/>
      <c r="CA92" s="140"/>
      <c r="CB92" s="140"/>
      <c r="CC92" s="140"/>
      <c r="CD92" s="140"/>
      <c r="CE92" s="140"/>
      <c r="CF92" s="140"/>
      <c r="CG92" s="140"/>
      <c r="CH92" s="139"/>
      <c r="CI92" s="141" t="s">
        <v>0</v>
      </c>
      <c r="CJ92" s="144"/>
      <c r="CK92" s="138"/>
      <c r="CL92" s="142"/>
      <c r="CM92" s="143"/>
      <c r="CN92" s="143"/>
      <c r="CO92" s="143"/>
      <c r="CP92" s="143"/>
      <c r="CQ92" s="143"/>
      <c r="CR92" s="143"/>
      <c r="CS92" s="143"/>
      <c r="CT92" s="143"/>
      <c r="CU92" s="143"/>
      <c r="CV92" s="143"/>
      <c r="CW92" s="143"/>
      <c r="CX92" s="143"/>
      <c r="CY92" s="143"/>
      <c r="CZ92" s="143"/>
      <c r="DA92" s="143"/>
      <c r="DB92" s="143"/>
      <c r="DC92" s="143"/>
      <c r="DD92" s="143"/>
      <c r="DE92" s="143"/>
      <c r="DF92" s="140"/>
      <c r="DG92" s="140"/>
      <c r="DH92" s="140"/>
      <c r="DI92" s="140"/>
      <c r="DJ92" s="140"/>
      <c r="DK92" s="140"/>
      <c r="DL92" s="140"/>
      <c r="DM92" s="140"/>
      <c r="DN92" s="140"/>
      <c r="DO92" s="140"/>
      <c r="DP92" s="140"/>
      <c r="DQ92" s="140"/>
      <c r="DR92" s="140"/>
      <c r="DS92" s="140"/>
      <c r="DT92" s="140"/>
      <c r="DU92" s="140"/>
      <c r="DV92" s="139"/>
      <c r="DW92" s="141" t="s">
        <v>0</v>
      </c>
      <c r="DY92" s="138"/>
      <c r="DZ92" s="142"/>
      <c r="EA92" s="143"/>
      <c r="EB92" s="143"/>
      <c r="EC92" s="143"/>
      <c r="ED92" s="143"/>
      <c r="EE92" s="143"/>
      <c r="EF92" s="143"/>
      <c r="EG92" s="143"/>
      <c r="EH92" s="143"/>
      <c r="EI92" s="143"/>
      <c r="EJ92" s="143"/>
      <c r="EK92" s="143"/>
      <c r="EL92" s="143"/>
      <c r="EM92" s="143"/>
      <c r="EN92" s="143"/>
      <c r="EO92" s="143"/>
      <c r="EP92" s="143"/>
      <c r="EQ92" s="143"/>
      <c r="ER92" s="143"/>
      <c r="ES92" s="143"/>
      <c r="ET92" s="140"/>
      <c r="EU92" s="140"/>
      <c r="EV92" s="140"/>
      <c r="EW92" s="140"/>
      <c r="EX92" s="140"/>
      <c r="EY92" s="140"/>
      <c r="EZ92" s="140"/>
      <c r="FA92" s="140"/>
      <c r="FB92" s="140"/>
      <c r="FC92" s="140"/>
      <c r="FD92" s="140"/>
      <c r="FE92" s="140"/>
      <c r="FF92" s="140"/>
      <c r="FG92" s="140"/>
      <c r="FH92" s="140"/>
      <c r="FI92" s="140"/>
      <c r="FJ92" s="139"/>
      <c r="FK92" s="141" t="s">
        <v>0</v>
      </c>
    </row>
    <row r="93" spans="1:167" ht="14.25" thickTop="1" thickBot="1" x14ac:dyDescent="0.25">
      <c r="A93" s="32"/>
      <c r="B93" s="32"/>
      <c r="C93" s="32"/>
      <c r="D93" s="106" t="s">
        <v>247</v>
      </c>
      <c r="E93" s="107" t="s">
        <v>207</v>
      </c>
      <c r="F93" s="108">
        <f>B4+(79*B6)</f>
        <v>80</v>
      </c>
      <c r="G93" s="104"/>
      <c r="H93" s="43"/>
      <c r="N93" s="25" t="s">
        <v>0</v>
      </c>
      <c r="W93" s="25" t="s">
        <v>0</v>
      </c>
      <c r="X93" s="25" t="s">
        <v>0</v>
      </c>
      <c r="AC93" s="25" t="s">
        <v>0</v>
      </c>
      <c r="BQ93" s="25" t="s">
        <v>0</v>
      </c>
      <c r="CJ93" s="144"/>
      <c r="DE93" s="25" t="s">
        <v>0</v>
      </c>
      <c r="ES93" s="25" t="s">
        <v>0</v>
      </c>
    </row>
    <row r="94" spans="1:167" ht="14.25" thickTop="1" thickBot="1" x14ac:dyDescent="0.25">
      <c r="A94" s="32"/>
      <c r="B94" s="32"/>
      <c r="C94" s="32"/>
      <c r="D94" s="106" t="s">
        <v>270</v>
      </c>
      <c r="E94" s="107" t="s">
        <v>207</v>
      </c>
      <c r="F94" s="108">
        <f>B4+(80*B6)</f>
        <v>81</v>
      </c>
      <c r="G94" s="104"/>
      <c r="H94" s="43"/>
      <c r="I94" s="38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40"/>
      <c r="AE94" s="40"/>
      <c r="AF94" s="40"/>
      <c r="AG94" s="40"/>
      <c r="AH94" s="40"/>
      <c r="AI94" s="40"/>
      <c r="AJ94" s="40"/>
      <c r="AK94" s="40"/>
      <c r="AL94" s="40"/>
      <c r="AM94" s="40"/>
      <c r="AN94" s="40"/>
      <c r="AO94" s="40"/>
      <c r="AP94" s="40"/>
      <c r="AQ94" s="40"/>
      <c r="AR94" s="40"/>
      <c r="AS94" s="40"/>
      <c r="AT94" s="39"/>
      <c r="AU94" s="41"/>
      <c r="AW94" s="38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  <c r="BL94" s="39"/>
      <c r="BM94" s="39"/>
      <c r="BN94" s="39"/>
      <c r="BO94" s="39"/>
      <c r="BP94" s="39"/>
      <c r="BQ94" s="39"/>
      <c r="BR94" s="40"/>
      <c r="BS94" s="40"/>
      <c r="BT94" s="40"/>
      <c r="BU94" s="40"/>
      <c r="BV94" s="40"/>
      <c r="BW94" s="40"/>
      <c r="BX94" s="40"/>
      <c r="BY94" s="40"/>
      <c r="BZ94" s="40"/>
      <c r="CA94" s="40"/>
      <c r="CB94" s="40"/>
      <c r="CC94" s="40"/>
      <c r="CD94" s="40"/>
      <c r="CE94" s="40"/>
      <c r="CF94" s="40"/>
      <c r="CG94" s="40"/>
      <c r="CH94" s="39"/>
      <c r="CI94" s="41"/>
      <c r="CJ94" s="144"/>
      <c r="CK94" s="38"/>
      <c r="CL94" s="39"/>
      <c r="CM94" s="39"/>
      <c r="CN94" s="39"/>
      <c r="CO94" s="39"/>
      <c r="CP94" s="39"/>
      <c r="CQ94" s="39"/>
      <c r="CR94" s="39"/>
      <c r="CS94" s="39"/>
      <c r="CT94" s="39"/>
      <c r="CU94" s="39"/>
      <c r="CV94" s="39"/>
      <c r="CW94" s="39"/>
      <c r="CX94" s="39"/>
      <c r="CY94" s="39"/>
      <c r="CZ94" s="39"/>
      <c r="DA94" s="39"/>
      <c r="DB94" s="39"/>
      <c r="DC94" s="39"/>
      <c r="DD94" s="39"/>
      <c r="DE94" s="39"/>
      <c r="DF94" s="40"/>
      <c r="DG94" s="40"/>
      <c r="DH94" s="40"/>
      <c r="DI94" s="40"/>
      <c r="DJ94" s="40"/>
      <c r="DK94" s="40"/>
      <c r="DL94" s="40"/>
      <c r="DM94" s="40"/>
      <c r="DN94" s="40"/>
      <c r="DO94" s="40"/>
      <c r="DP94" s="40"/>
      <c r="DQ94" s="40"/>
      <c r="DR94" s="40"/>
      <c r="DS94" s="40"/>
      <c r="DT94" s="40"/>
      <c r="DU94" s="40"/>
      <c r="DV94" s="39"/>
      <c r="DW94" s="41"/>
      <c r="DY94" s="38"/>
      <c r="DZ94" s="39"/>
      <c r="EA94" s="39"/>
      <c r="EB94" s="39"/>
      <c r="EC94" s="39"/>
      <c r="ED94" s="39"/>
      <c r="EE94" s="39"/>
      <c r="EF94" s="39"/>
      <c r="EG94" s="39"/>
      <c r="EH94" s="39"/>
      <c r="EI94" s="39"/>
      <c r="EJ94" s="39"/>
      <c r="EK94" s="39"/>
      <c r="EL94" s="39"/>
      <c r="EM94" s="39"/>
      <c r="EN94" s="39"/>
      <c r="EO94" s="39"/>
      <c r="EP94" s="39"/>
      <c r="EQ94" s="39"/>
      <c r="ER94" s="39"/>
      <c r="ES94" s="39"/>
      <c r="ET94" s="40"/>
      <c r="EU94" s="40"/>
      <c r="EV94" s="40"/>
      <c r="EW94" s="40"/>
      <c r="EX94" s="40"/>
      <c r="EY94" s="40"/>
      <c r="EZ94" s="40"/>
      <c r="FA94" s="40"/>
      <c r="FB94" s="40"/>
      <c r="FC94" s="40"/>
      <c r="FD94" s="40"/>
      <c r="FE94" s="40"/>
      <c r="FF94" s="40"/>
      <c r="FG94" s="40"/>
      <c r="FH94" s="40"/>
      <c r="FI94" s="40"/>
      <c r="FJ94" s="39"/>
      <c r="FK94" s="41"/>
    </row>
    <row r="95" spans="1:167" ht="13.5" thickBot="1" x14ac:dyDescent="0.25">
      <c r="A95" s="32"/>
      <c r="B95" s="32"/>
      <c r="C95" s="32"/>
      <c r="D95" s="106" t="s">
        <v>138</v>
      </c>
      <c r="E95" s="107" t="s">
        <v>207</v>
      </c>
      <c r="F95" s="110">
        <f>B4+(81*B6)</f>
        <v>82</v>
      </c>
      <c r="G95" s="104"/>
      <c r="H95" s="43"/>
      <c r="I95" s="44"/>
      <c r="J95" s="45" t="s">
        <v>2</v>
      </c>
      <c r="K95" s="46" t="s">
        <v>0</v>
      </c>
      <c r="L95" s="46"/>
      <c r="M95" s="46"/>
      <c r="N95" s="46"/>
      <c r="O95" s="46"/>
      <c r="P95" s="46"/>
      <c r="Q95" s="46"/>
      <c r="R95" s="46"/>
      <c r="S95" s="47" t="s">
        <v>834</v>
      </c>
      <c r="T95" s="46"/>
      <c r="U95" s="46"/>
      <c r="V95" s="46"/>
      <c r="W95" s="46"/>
      <c r="X95" s="46"/>
      <c r="Y95" s="46"/>
      <c r="Z95" s="46"/>
      <c r="AA95" s="46"/>
      <c r="AB95" s="46"/>
      <c r="AC95" s="46" t="s">
        <v>0</v>
      </c>
      <c r="AD95" s="48"/>
      <c r="AE95" s="48"/>
      <c r="AF95" s="48"/>
      <c r="AG95" s="48"/>
      <c r="AH95" s="48"/>
      <c r="AI95" s="48"/>
      <c r="AJ95" s="48"/>
      <c r="AK95" s="48"/>
      <c r="AL95" s="49" t="s">
        <v>294</v>
      </c>
      <c r="AM95" s="48"/>
      <c r="AN95" s="48"/>
      <c r="AO95" s="48"/>
      <c r="AP95" s="48"/>
      <c r="AQ95" s="48"/>
      <c r="AR95" s="48"/>
      <c r="AS95" s="48"/>
      <c r="AT95" s="50"/>
      <c r="AU95" s="51"/>
      <c r="AW95" s="44"/>
      <c r="AX95" s="45" t="s">
        <v>2</v>
      </c>
      <c r="AY95" s="46" t="s">
        <v>0</v>
      </c>
      <c r="AZ95" s="46"/>
      <c r="BA95" s="46"/>
      <c r="BB95" s="46"/>
      <c r="BC95" s="46"/>
      <c r="BD95" s="46"/>
      <c r="BE95" s="46"/>
      <c r="BF95" s="46"/>
      <c r="BG95" s="47" t="s">
        <v>897</v>
      </c>
      <c r="BH95" s="46"/>
      <c r="BI95" s="46"/>
      <c r="BJ95" s="46"/>
      <c r="BK95" s="46"/>
      <c r="BL95" s="46"/>
      <c r="BM95" s="46"/>
      <c r="BN95" s="46"/>
      <c r="BO95" s="46"/>
      <c r="BP95" s="46"/>
      <c r="BQ95" s="46" t="s">
        <v>0</v>
      </c>
      <c r="BR95" s="48"/>
      <c r="BS95" s="48"/>
      <c r="BT95" s="48"/>
      <c r="BU95" s="48"/>
      <c r="BV95" s="48"/>
      <c r="BW95" s="48"/>
      <c r="BX95" s="48"/>
      <c r="BY95" s="48"/>
      <c r="BZ95" s="49" t="s">
        <v>294</v>
      </c>
      <c r="CA95" s="48"/>
      <c r="CB95" s="48"/>
      <c r="CC95" s="48"/>
      <c r="CD95" s="48"/>
      <c r="CE95" s="48"/>
      <c r="CF95" s="48"/>
      <c r="CG95" s="48"/>
      <c r="CH95" s="50"/>
      <c r="CI95" s="51"/>
      <c r="CJ95" s="144"/>
      <c r="CK95" s="44"/>
      <c r="CL95" s="45" t="s">
        <v>2</v>
      </c>
      <c r="CM95" s="46" t="s">
        <v>0</v>
      </c>
      <c r="CN95" s="46"/>
      <c r="CO95" s="46"/>
      <c r="CP95" s="46"/>
      <c r="CQ95" s="46"/>
      <c r="CR95" s="46"/>
      <c r="CS95" s="46"/>
      <c r="CT95" s="46"/>
      <c r="CU95" s="47" t="s">
        <v>913</v>
      </c>
      <c r="CV95" s="46"/>
      <c r="CW95" s="46"/>
      <c r="CX95" s="46"/>
      <c r="CY95" s="46"/>
      <c r="CZ95" s="46"/>
      <c r="DA95" s="46"/>
      <c r="DB95" s="46"/>
      <c r="DC95" s="46"/>
      <c r="DD95" s="46"/>
      <c r="DE95" s="46" t="s">
        <v>0</v>
      </c>
      <c r="DF95" s="48"/>
      <c r="DG95" s="48"/>
      <c r="DH95" s="48"/>
      <c r="DI95" s="48"/>
      <c r="DJ95" s="48"/>
      <c r="DK95" s="48"/>
      <c r="DL95" s="48"/>
      <c r="DM95" s="48"/>
      <c r="DN95" s="49" t="s">
        <v>294</v>
      </c>
      <c r="DO95" s="48"/>
      <c r="DP95" s="48"/>
      <c r="DQ95" s="48"/>
      <c r="DR95" s="48"/>
      <c r="DS95" s="48"/>
      <c r="DT95" s="48"/>
      <c r="DU95" s="48"/>
      <c r="DV95" s="50"/>
      <c r="DW95" s="51"/>
      <c r="DY95" s="44"/>
      <c r="DZ95" s="45" t="s">
        <v>2</v>
      </c>
      <c r="EA95" s="46" t="s">
        <v>0</v>
      </c>
      <c r="EB95" s="46"/>
      <c r="EC95" s="46"/>
      <c r="ED95" s="46"/>
      <c r="EE95" s="46"/>
      <c r="EF95" s="46"/>
      <c r="EG95" s="46"/>
      <c r="EH95" s="46"/>
      <c r="EI95" s="47" t="s">
        <v>929</v>
      </c>
      <c r="EJ95" s="46"/>
      <c r="EK95" s="46"/>
      <c r="EL95" s="46"/>
      <c r="EM95" s="46"/>
      <c r="EN95" s="46"/>
      <c r="EO95" s="46"/>
      <c r="EP95" s="46"/>
      <c r="EQ95" s="46"/>
      <c r="ER95" s="46"/>
      <c r="ES95" s="46" t="s">
        <v>0</v>
      </c>
      <c r="ET95" s="48"/>
      <c r="EU95" s="48"/>
      <c r="EV95" s="48"/>
      <c r="EW95" s="48"/>
      <c r="EX95" s="48"/>
      <c r="EY95" s="48"/>
      <c r="EZ95" s="48"/>
      <c r="FA95" s="48"/>
      <c r="FB95" s="49" t="s">
        <v>294</v>
      </c>
      <c r="FC95" s="48"/>
      <c r="FD95" s="48"/>
      <c r="FE95" s="48"/>
      <c r="FF95" s="48"/>
      <c r="FG95" s="48"/>
      <c r="FH95" s="48"/>
      <c r="FI95" s="48"/>
      <c r="FJ95" s="50"/>
      <c r="FK95" s="51"/>
    </row>
    <row r="96" spans="1:167" x14ac:dyDescent="0.2">
      <c r="A96" s="32"/>
      <c r="B96" s="32"/>
      <c r="C96" s="32"/>
      <c r="D96" s="106" t="s">
        <v>85</v>
      </c>
      <c r="E96" s="107" t="s">
        <v>207</v>
      </c>
      <c r="F96" s="110">
        <f>B4+(82*B6)</f>
        <v>83</v>
      </c>
      <c r="G96" s="104"/>
      <c r="H96" s="43"/>
      <c r="I96" s="57"/>
      <c r="J96" s="58"/>
      <c r="K96" s="1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2"/>
      <c r="AA96" s="171">
        <f>K96^3+L96^3+M96^3+N96^3+O96^3+P96^3+Q96^3+R96^3+K97^3+L97^3+M97^3+N97^3+O97^3+P97^3+Q97^3+R97^3</f>
        <v>0</v>
      </c>
      <c r="AB96" s="167">
        <f>SUMSQ(K96:Z96)</f>
        <v>0</v>
      </c>
      <c r="AC96" s="61"/>
      <c r="AD96" s="68"/>
      <c r="AE96" s="69"/>
      <c r="AF96" s="69"/>
      <c r="AG96" s="69"/>
      <c r="AH96" s="70"/>
      <c r="AI96" s="70"/>
      <c r="AJ96" s="70"/>
      <c r="AK96" s="70"/>
      <c r="AL96" s="69"/>
      <c r="AM96" s="69"/>
      <c r="AN96" s="69"/>
      <c r="AO96" s="69"/>
      <c r="AP96" s="70"/>
      <c r="AQ96" s="70"/>
      <c r="AR96" s="70"/>
      <c r="AS96" s="71"/>
      <c r="AT96" s="66"/>
      <c r="AU96" s="51"/>
      <c r="AW96" s="57"/>
      <c r="AX96" s="58"/>
      <c r="AY96" s="1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2"/>
      <c r="BO96" s="171">
        <f>AY96^3+AZ96^3+BA96^3+BB96^3+BC96^3+BD96^3+BE96^3+BF96^3+AY97^3+AZ97^3+BA97^3+BB97^3+BC97^3+BD97^3+BE97^3+BF97^3</f>
        <v>0</v>
      </c>
      <c r="BP96" s="167">
        <f>SUMSQ(AY96:BN96)</f>
        <v>0</v>
      </c>
      <c r="BQ96" s="61"/>
      <c r="BR96" s="68"/>
      <c r="BS96" s="69"/>
      <c r="BT96" s="69"/>
      <c r="BU96" s="69"/>
      <c r="BV96" s="69"/>
      <c r="BW96" s="69"/>
      <c r="BX96" s="69"/>
      <c r="BY96" s="69"/>
      <c r="BZ96" s="70"/>
      <c r="CA96" s="70"/>
      <c r="CB96" s="70"/>
      <c r="CC96" s="70"/>
      <c r="CD96" s="70"/>
      <c r="CE96" s="70"/>
      <c r="CF96" s="70"/>
      <c r="CG96" s="71"/>
      <c r="CH96" s="66"/>
      <c r="CI96" s="51"/>
      <c r="CJ96" s="144"/>
      <c r="CK96" s="57"/>
      <c r="CL96" s="58"/>
      <c r="CM96" s="1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2"/>
      <c r="DC96" s="171">
        <f>CM96^3+CN96^3+CO96^3+CP96^3+CQ96^3+CR96^3+CS96^3+CT96^3+CM97^3+CN97^3+CO97^3+CP97^3+CQ97^3+CR97^3+CS97^3+CT97^3</f>
        <v>0</v>
      </c>
      <c r="DD96" s="167">
        <f>SUMSQ(CM96:DB96)</f>
        <v>0</v>
      </c>
      <c r="DE96" s="61"/>
      <c r="DF96" s="68"/>
      <c r="DG96" s="69"/>
      <c r="DH96" s="70"/>
      <c r="DI96" s="70"/>
      <c r="DJ96" s="69"/>
      <c r="DK96" s="69"/>
      <c r="DL96" s="70"/>
      <c r="DM96" s="70"/>
      <c r="DN96" s="69"/>
      <c r="DO96" s="69"/>
      <c r="DP96" s="70"/>
      <c r="DQ96" s="70"/>
      <c r="DR96" s="69"/>
      <c r="DS96" s="69"/>
      <c r="DT96" s="70"/>
      <c r="DU96" s="71"/>
      <c r="DV96" s="66"/>
      <c r="DW96" s="51"/>
      <c r="DY96" s="57"/>
      <c r="DZ96" s="58"/>
      <c r="EA96" s="1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2"/>
      <c r="EQ96" s="171">
        <f>EA96^3+EB96^3+EC96^3+ED96^3+EE96^3+EF96^3+EG96^3+EH96^3+EA97^3+EB97^3+EC97^3+ED97^3+EE97^3+EF97^3+EG97^3+EH97^3</f>
        <v>0</v>
      </c>
      <c r="ER96" s="167">
        <f>SUMSQ(EA96:EP96)</f>
        <v>0</v>
      </c>
      <c r="ES96" s="61"/>
      <c r="ET96" s="68"/>
      <c r="EU96" s="173"/>
      <c r="EV96" s="173"/>
      <c r="EW96" s="173"/>
      <c r="EX96" s="173"/>
      <c r="EY96" s="173"/>
      <c r="EZ96" s="173"/>
      <c r="FA96" s="70"/>
      <c r="FB96" s="69"/>
      <c r="FC96" s="173"/>
      <c r="FD96" s="173"/>
      <c r="FE96" s="173"/>
      <c r="FF96" s="173"/>
      <c r="FG96" s="173"/>
      <c r="FH96" s="173"/>
      <c r="FI96" s="71"/>
      <c r="FJ96" s="66"/>
      <c r="FK96" s="51"/>
    </row>
    <row r="97" spans="1:167" x14ac:dyDescent="0.2">
      <c r="A97" s="32"/>
      <c r="B97" s="32"/>
      <c r="C97" s="32"/>
      <c r="D97" s="106" t="s">
        <v>225</v>
      </c>
      <c r="E97" s="107" t="s">
        <v>207</v>
      </c>
      <c r="F97" s="108">
        <f>B4+(83*B6)</f>
        <v>84</v>
      </c>
      <c r="G97" s="104"/>
      <c r="H97" s="43"/>
      <c r="I97" s="74"/>
      <c r="J97" s="58"/>
      <c r="K97" s="3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5"/>
      <c r="AA97" s="172">
        <f>S96^3+T96^3+U96^3+V96^3+W96^3+X96^3+Y96^3+Z96^3+S97^3+T97^3+U97^3+V97^3+W97^3+X97^3+Y97^3+Z97^3</f>
        <v>0</v>
      </c>
      <c r="AB97" s="125">
        <f t="shared" ref="AB97:AB111" si="16">SUMSQ(K97:Z97)</f>
        <v>0</v>
      </c>
      <c r="AC97" s="61"/>
      <c r="AD97" s="81"/>
      <c r="AE97" s="82"/>
      <c r="AF97" s="82"/>
      <c r="AG97" s="82"/>
      <c r="AH97" s="83"/>
      <c r="AI97" s="83"/>
      <c r="AJ97" s="83"/>
      <c r="AK97" s="83"/>
      <c r="AL97" s="82"/>
      <c r="AM97" s="82"/>
      <c r="AN97" s="82"/>
      <c r="AO97" s="82"/>
      <c r="AP97" s="83"/>
      <c r="AQ97" s="83"/>
      <c r="AR97" s="83"/>
      <c r="AS97" s="84"/>
      <c r="AT97" s="66"/>
      <c r="AU97" s="51"/>
      <c r="AW97" s="74"/>
      <c r="AX97" s="58"/>
      <c r="AY97" s="3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5"/>
      <c r="BO97" s="172">
        <f>BG96^3+BH96^3+BI96^3+BJ96^3+BK96^3+BL96^3+BM96^3+BN96^3+BG97^3+BH97^3+BI97^3+BJ97^3+BK97^3+BL97^3+BM97^3+BN97^3</f>
        <v>0</v>
      </c>
      <c r="BP97" s="125">
        <f t="shared" ref="BP97:BP111" si="17">SUMSQ(AY97:BN97)</f>
        <v>0</v>
      </c>
      <c r="BQ97" s="61"/>
      <c r="BR97" s="81"/>
      <c r="BS97" s="82"/>
      <c r="BT97" s="82"/>
      <c r="BU97" s="82"/>
      <c r="BV97" s="82"/>
      <c r="BW97" s="82"/>
      <c r="BX97" s="82"/>
      <c r="BY97" s="82"/>
      <c r="BZ97" s="83"/>
      <c r="CA97" s="83"/>
      <c r="CB97" s="83"/>
      <c r="CC97" s="83"/>
      <c r="CD97" s="83"/>
      <c r="CE97" s="83"/>
      <c r="CF97" s="83"/>
      <c r="CG97" s="84"/>
      <c r="CH97" s="66"/>
      <c r="CI97" s="51"/>
      <c r="CJ97" s="144"/>
      <c r="CK97" s="74"/>
      <c r="CL97" s="58"/>
      <c r="CM97" s="3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5"/>
      <c r="DC97" s="172">
        <f>CU96^3+CV96^3+CW96^3+CX96^3+CY96^3+CZ96^3+DA96^3+DB96^3+CU97^3+CV97^3+CW97^3+CX97^3+CY97^3+CZ97^3+DA97^3+DB97^3</f>
        <v>0</v>
      </c>
      <c r="DD97" s="125">
        <f t="shared" ref="DD97:DD111" si="18">SUMSQ(CM97:DB97)</f>
        <v>0</v>
      </c>
      <c r="DE97" s="61"/>
      <c r="DF97" s="81"/>
      <c r="DG97" s="82"/>
      <c r="DH97" s="83"/>
      <c r="DI97" s="83"/>
      <c r="DJ97" s="82"/>
      <c r="DK97" s="82"/>
      <c r="DL97" s="83"/>
      <c r="DM97" s="83"/>
      <c r="DN97" s="82"/>
      <c r="DO97" s="82"/>
      <c r="DP97" s="83"/>
      <c r="DQ97" s="83"/>
      <c r="DR97" s="82"/>
      <c r="DS97" s="82"/>
      <c r="DT97" s="83"/>
      <c r="DU97" s="84"/>
      <c r="DV97" s="66"/>
      <c r="DW97" s="51"/>
      <c r="DY97" s="74"/>
      <c r="DZ97" s="58"/>
      <c r="EA97" s="3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5"/>
      <c r="EQ97" s="172">
        <f>EI96^3+EJ96^3+EK96^3+EL96^3+EM96^3+EN96^3+EO96^3+EP96^3+EI97^3+EJ97^3+EK97^3+EL97^3+EM97^3+EN97^3+EO97^3+EP97^3</f>
        <v>0</v>
      </c>
      <c r="ER97" s="125">
        <f t="shared" ref="ER97:ER111" si="19">SUMSQ(EA97:EP97)</f>
        <v>0</v>
      </c>
      <c r="ES97" s="61"/>
      <c r="ET97" s="174"/>
      <c r="EU97" s="82"/>
      <c r="EV97" s="131"/>
      <c r="EW97" s="131"/>
      <c r="EX97" s="131"/>
      <c r="EY97" s="131"/>
      <c r="EZ97" s="83"/>
      <c r="FA97" s="131"/>
      <c r="FB97" s="131"/>
      <c r="FC97" s="82"/>
      <c r="FD97" s="131"/>
      <c r="FE97" s="131"/>
      <c r="FF97" s="131"/>
      <c r="FG97" s="131"/>
      <c r="FH97" s="83"/>
      <c r="FI97" s="175"/>
      <c r="FJ97" s="66"/>
      <c r="FK97" s="51"/>
    </row>
    <row r="98" spans="1:167" x14ac:dyDescent="0.2">
      <c r="A98" s="32"/>
      <c r="B98" s="32"/>
      <c r="C98" s="32"/>
      <c r="D98" s="106" t="s">
        <v>215</v>
      </c>
      <c r="E98" s="107" t="s">
        <v>207</v>
      </c>
      <c r="F98" s="108">
        <f>B4+(84*B6)</f>
        <v>85</v>
      </c>
      <c r="G98" s="104"/>
      <c r="H98" s="43"/>
      <c r="I98" s="57"/>
      <c r="J98" s="58"/>
      <c r="K98" s="3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5"/>
      <c r="AA98" s="172">
        <f>K98^3+L98^3+M98^3+N98^3+O98^3+P98^3+Q98^3+R98^3+K99^3+L99^3+M99^3+N99^3+O99^3+P99^3+Q99^3+R99^3</f>
        <v>0</v>
      </c>
      <c r="AB98" s="125">
        <f t="shared" si="16"/>
        <v>0</v>
      </c>
      <c r="AC98" s="88"/>
      <c r="AD98" s="81"/>
      <c r="AE98" s="82"/>
      <c r="AF98" s="82"/>
      <c r="AG98" s="82"/>
      <c r="AH98" s="83"/>
      <c r="AI98" s="83"/>
      <c r="AJ98" s="83"/>
      <c r="AK98" s="83"/>
      <c r="AL98" s="82"/>
      <c r="AM98" s="82"/>
      <c r="AN98" s="82"/>
      <c r="AO98" s="82"/>
      <c r="AP98" s="83"/>
      <c r="AQ98" s="83"/>
      <c r="AR98" s="83"/>
      <c r="AS98" s="84"/>
      <c r="AT98" s="66"/>
      <c r="AU98" s="51"/>
      <c r="AW98" s="57"/>
      <c r="AX98" s="58"/>
      <c r="AY98" s="3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5"/>
      <c r="BO98" s="172">
        <f>AY98^3+AZ98^3+BA98^3+BB98^3+BC98^3+BD98^3+BE98^3+BF98^3+AY99^3+AZ99^3+BA99^3+BB99^3+BC99^3+BD99^3+BE99^3+BF99^3</f>
        <v>0</v>
      </c>
      <c r="BP98" s="125">
        <f t="shared" si="17"/>
        <v>0</v>
      </c>
      <c r="BQ98" s="88"/>
      <c r="BR98" s="89"/>
      <c r="BS98" s="83"/>
      <c r="BT98" s="83"/>
      <c r="BU98" s="83"/>
      <c r="BV98" s="83"/>
      <c r="BW98" s="83"/>
      <c r="BX98" s="83"/>
      <c r="BY98" s="83"/>
      <c r="BZ98" s="82"/>
      <c r="CA98" s="82"/>
      <c r="CB98" s="82"/>
      <c r="CC98" s="82"/>
      <c r="CD98" s="82"/>
      <c r="CE98" s="82"/>
      <c r="CF98" s="82"/>
      <c r="CG98" s="86"/>
      <c r="CH98" s="66"/>
      <c r="CI98" s="51"/>
      <c r="CJ98" s="144"/>
      <c r="CK98" s="57"/>
      <c r="CL98" s="58"/>
      <c r="CM98" s="3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5"/>
      <c r="DC98" s="172">
        <f>CM98^3+CN98^3+CO98^3+CP98^3+CQ98^3+CR98^3+CS98^3+CT98^3+CM99^3+CN99^3+CO99^3+CP99^3+CQ99^3+CR99^3+CS99^3+CT99^3</f>
        <v>0</v>
      </c>
      <c r="DD98" s="125">
        <f t="shared" si="18"/>
        <v>0</v>
      </c>
      <c r="DE98" s="88"/>
      <c r="DF98" s="81"/>
      <c r="DG98" s="82"/>
      <c r="DH98" s="83"/>
      <c r="DI98" s="83"/>
      <c r="DJ98" s="82"/>
      <c r="DK98" s="82"/>
      <c r="DL98" s="83"/>
      <c r="DM98" s="83"/>
      <c r="DN98" s="82"/>
      <c r="DO98" s="82"/>
      <c r="DP98" s="83"/>
      <c r="DQ98" s="83"/>
      <c r="DR98" s="82"/>
      <c r="DS98" s="82"/>
      <c r="DT98" s="83"/>
      <c r="DU98" s="84"/>
      <c r="DV98" s="66"/>
      <c r="DW98" s="51"/>
      <c r="DY98" s="57"/>
      <c r="DZ98" s="58"/>
      <c r="EA98" s="3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5"/>
      <c r="EQ98" s="172">
        <f>EA98^3+EB98^3+EC98^3+ED98^3+EE98^3+EF98^3+EG98^3+EH98^3+EA99^3+EB99^3+EC99^3+ED99^3+EE99^3+EF99^3+EG99^3+EH99^3</f>
        <v>0</v>
      </c>
      <c r="ER98" s="125">
        <f t="shared" si="19"/>
        <v>0</v>
      </c>
      <c r="ES98" s="88"/>
      <c r="ET98" s="174"/>
      <c r="EU98" s="131"/>
      <c r="EV98" s="82"/>
      <c r="EW98" s="131"/>
      <c r="EX98" s="131"/>
      <c r="EY98" s="83"/>
      <c r="EZ98" s="131"/>
      <c r="FA98" s="131"/>
      <c r="FB98" s="131"/>
      <c r="FC98" s="131"/>
      <c r="FD98" s="82"/>
      <c r="FE98" s="131"/>
      <c r="FF98" s="131"/>
      <c r="FG98" s="83"/>
      <c r="FH98" s="131"/>
      <c r="FI98" s="175"/>
      <c r="FJ98" s="66"/>
      <c r="FK98" s="51"/>
    </row>
    <row r="99" spans="1:167" x14ac:dyDescent="0.2">
      <c r="A99" s="32"/>
      <c r="B99" s="32"/>
      <c r="C99" s="32"/>
      <c r="D99" s="106" t="s">
        <v>10</v>
      </c>
      <c r="E99" s="107" t="s">
        <v>207</v>
      </c>
      <c r="F99" s="108">
        <f>B4+(85*B6)</f>
        <v>86</v>
      </c>
      <c r="G99" s="104"/>
      <c r="H99" s="43"/>
      <c r="I99" s="90"/>
      <c r="J99" s="58"/>
      <c r="K99" s="3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5"/>
      <c r="AA99" s="172">
        <f>S98^3+T98^3+U98^3+V98^3+W98^3+X98^3+Y98^3+Z98^3+S99^3+T99^3+U99^3+V99^3+W99^3+X99^3+Y99^3+Z99^3</f>
        <v>0</v>
      </c>
      <c r="AB99" s="125">
        <f t="shared" si="16"/>
        <v>0</v>
      </c>
      <c r="AC99" s="61"/>
      <c r="AD99" s="81"/>
      <c r="AE99" s="82"/>
      <c r="AF99" s="82"/>
      <c r="AG99" s="82"/>
      <c r="AH99" s="83"/>
      <c r="AI99" s="83"/>
      <c r="AJ99" s="83"/>
      <c r="AK99" s="83"/>
      <c r="AL99" s="82"/>
      <c r="AM99" s="82"/>
      <c r="AN99" s="82"/>
      <c r="AO99" s="82"/>
      <c r="AP99" s="83"/>
      <c r="AQ99" s="83"/>
      <c r="AR99" s="83"/>
      <c r="AS99" s="84"/>
      <c r="AT99" s="66"/>
      <c r="AU99" s="51"/>
      <c r="AW99" s="90"/>
      <c r="AX99" s="58"/>
      <c r="AY99" s="3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5"/>
      <c r="BO99" s="172">
        <f>BG98^3+BH98^3+BI98^3+BJ98^3+BK98^3+BL98^3+BM98^3+BN98^3+BG99^3+BH99^3+BI99^3+BJ99^3+BK99^3+BL99^3+BM99^3+BN99^3</f>
        <v>0</v>
      </c>
      <c r="BP99" s="125">
        <f t="shared" si="17"/>
        <v>0</v>
      </c>
      <c r="BQ99" s="61"/>
      <c r="BR99" s="89"/>
      <c r="BS99" s="83"/>
      <c r="BT99" s="83"/>
      <c r="BU99" s="83"/>
      <c r="BV99" s="83"/>
      <c r="BW99" s="83"/>
      <c r="BX99" s="83"/>
      <c r="BY99" s="83"/>
      <c r="BZ99" s="82"/>
      <c r="CA99" s="82"/>
      <c r="CB99" s="82"/>
      <c r="CC99" s="82"/>
      <c r="CD99" s="82"/>
      <c r="CE99" s="82"/>
      <c r="CF99" s="82"/>
      <c r="CG99" s="86"/>
      <c r="CH99" s="66"/>
      <c r="CI99" s="51"/>
      <c r="CJ99" s="144"/>
      <c r="CK99" s="90"/>
      <c r="CL99" s="58"/>
      <c r="CM99" s="3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5"/>
      <c r="DC99" s="172">
        <f>CU98^3+CV98^3+CW98^3+CX98^3+CY98^3+CZ98^3+DA98^3+DB98^3+CU99^3+CV99^3+CW99^3+CX99^3+CY99^3+CZ99^3+DA99^3+DB99^3</f>
        <v>0</v>
      </c>
      <c r="DD99" s="125">
        <f t="shared" si="18"/>
        <v>0</v>
      </c>
      <c r="DE99" s="61"/>
      <c r="DF99" s="81"/>
      <c r="DG99" s="82"/>
      <c r="DH99" s="83"/>
      <c r="DI99" s="83"/>
      <c r="DJ99" s="82"/>
      <c r="DK99" s="82"/>
      <c r="DL99" s="83"/>
      <c r="DM99" s="83"/>
      <c r="DN99" s="82"/>
      <c r="DO99" s="82"/>
      <c r="DP99" s="83"/>
      <c r="DQ99" s="83"/>
      <c r="DR99" s="82"/>
      <c r="DS99" s="82"/>
      <c r="DT99" s="83"/>
      <c r="DU99" s="84"/>
      <c r="DV99" s="66"/>
      <c r="DW99" s="51"/>
      <c r="DY99" s="90"/>
      <c r="DZ99" s="58"/>
      <c r="EA99" s="3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5"/>
      <c r="EQ99" s="172">
        <f>EI98^3+EJ98^3+EK98^3+EL98^3+EM98^3+EN98^3+EO98^3+EP98^3+EI99^3+EJ99^3+EK99^3+EL99^3+EM99^3+EN99^3+EO99^3+EP99^3</f>
        <v>0</v>
      </c>
      <c r="ER99" s="125">
        <f t="shared" si="19"/>
        <v>0</v>
      </c>
      <c r="ES99" s="61"/>
      <c r="ET99" s="174"/>
      <c r="EU99" s="131"/>
      <c r="EV99" s="131"/>
      <c r="EW99" s="82"/>
      <c r="EX99" s="83"/>
      <c r="EY99" s="131"/>
      <c r="EZ99" s="131"/>
      <c r="FA99" s="131"/>
      <c r="FB99" s="131"/>
      <c r="FC99" s="131"/>
      <c r="FD99" s="131"/>
      <c r="FE99" s="82"/>
      <c r="FF99" s="83"/>
      <c r="FG99" s="131"/>
      <c r="FH99" s="131"/>
      <c r="FI99" s="175"/>
      <c r="FJ99" s="66"/>
      <c r="FK99" s="51"/>
    </row>
    <row r="100" spans="1:167" x14ac:dyDescent="0.2">
      <c r="A100" s="32"/>
      <c r="B100" s="32"/>
      <c r="C100" s="32"/>
      <c r="D100" s="106" t="s">
        <v>33</v>
      </c>
      <c r="E100" s="107" t="s">
        <v>207</v>
      </c>
      <c r="F100" s="108">
        <f>B4+(86*B6)</f>
        <v>87</v>
      </c>
      <c r="G100" s="104"/>
      <c r="H100" s="43"/>
      <c r="I100" s="57"/>
      <c r="J100" s="58"/>
      <c r="K100" s="3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5"/>
      <c r="AA100" s="172">
        <f>K100^3+L100^3+M100^3+N100^3+O100^3+P100^3+Q100^3+R100^3+K101^3+L101^3+M101^3+N101^3+O101^3+P101^3+Q101^3+R101^3</f>
        <v>0</v>
      </c>
      <c r="AB100" s="125">
        <f t="shared" si="16"/>
        <v>0</v>
      </c>
      <c r="AC100" s="61"/>
      <c r="AD100" s="89"/>
      <c r="AE100" s="83"/>
      <c r="AF100" s="83"/>
      <c r="AG100" s="83"/>
      <c r="AH100" s="82"/>
      <c r="AI100" s="82"/>
      <c r="AJ100" s="82"/>
      <c r="AK100" s="82"/>
      <c r="AL100" s="83"/>
      <c r="AM100" s="83"/>
      <c r="AN100" s="83"/>
      <c r="AO100" s="83"/>
      <c r="AP100" s="82"/>
      <c r="AQ100" s="82"/>
      <c r="AR100" s="82"/>
      <c r="AS100" s="86"/>
      <c r="AT100" s="66"/>
      <c r="AU100" s="51"/>
      <c r="AW100" s="57"/>
      <c r="AX100" s="58"/>
      <c r="AY100" s="3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5"/>
      <c r="BO100" s="172">
        <f>AY100^3+AZ100^3+BA100^3+BB100^3+BC100^3+BD100^3+BE100^3+BF100^3+AY101^3+AZ101^3+BA101^3+BB101^3+BC101^3+BD101^3+BE101^3+BF101^3</f>
        <v>0</v>
      </c>
      <c r="BP100" s="125">
        <f t="shared" si="17"/>
        <v>0</v>
      </c>
      <c r="BQ100" s="61"/>
      <c r="BR100" s="81"/>
      <c r="BS100" s="82"/>
      <c r="BT100" s="82"/>
      <c r="BU100" s="82"/>
      <c r="BV100" s="82"/>
      <c r="BW100" s="82"/>
      <c r="BX100" s="82"/>
      <c r="BY100" s="82"/>
      <c r="BZ100" s="83"/>
      <c r="CA100" s="83"/>
      <c r="CB100" s="83"/>
      <c r="CC100" s="83"/>
      <c r="CD100" s="83"/>
      <c r="CE100" s="83"/>
      <c r="CF100" s="83"/>
      <c r="CG100" s="84"/>
      <c r="CH100" s="66"/>
      <c r="CI100" s="51"/>
      <c r="CJ100" s="144"/>
      <c r="CK100" s="57"/>
      <c r="CL100" s="58"/>
      <c r="CM100" s="3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5"/>
      <c r="DC100" s="172">
        <f>CM100^3+CN100^3+CO100^3+CP100^3+CQ100^3+CR100^3+CS100^3+CT100^3+CM101^3+CN101^3+CO101^3+CP101^3+CQ101^3+CR101^3+CS101^3+CT101^3</f>
        <v>0</v>
      </c>
      <c r="DD100" s="125">
        <f t="shared" si="18"/>
        <v>0</v>
      </c>
      <c r="DE100" s="61"/>
      <c r="DF100" s="81"/>
      <c r="DG100" s="82"/>
      <c r="DH100" s="83"/>
      <c r="DI100" s="83"/>
      <c r="DJ100" s="82"/>
      <c r="DK100" s="82"/>
      <c r="DL100" s="83"/>
      <c r="DM100" s="83"/>
      <c r="DN100" s="82"/>
      <c r="DO100" s="82"/>
      <c r="DP100" s="83"/>
      <c r="DQ100" s="83"/>
      <c r="DR100" s="82"/>
      <c r="DS100" s="82"/>
      <c r="DT100" s="83"/>
      <c r="DU100" s="84"/>
      <c r="DV100" s="66"/>
      <c r="DW100" s="51"/>
      <c r="DY100" s="57"/>
      <c r="DZ100" s="58"/>
      <c r="EA100" s="3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5"/>
      <c r="EQ100" s="172">
        <f>EA100^3+EB100^3+EC100^3+ED100^3+EE100^3+EF100^3+EG100^3+EH100^3+EA101^3+EB101^3+EC101^3+ED101^3+EE101^3+EF101^3+EG101^3+EH101^3</f>
        <v>0</v>
      </c>
      <c r="ER100" s="125">
        <f t="shared" si="19"/>
        <v>0</v>
      </c>
      <c r="ES100" s="61"/>
      <c r="ET100" s="174"/>
      <c r="EU100" s="131"/>
      <c r="EV100" s="131"/>
      <c r="EW100" s="83"/>
      <c r="EX100" s="82"/>
      <c r="EY100" s="131"/>
      <c r="EZ100" s="131"/>
      <c r="FA100" s="131"/>
      <c r="FB100" s="131"/>
      <c r="FC100" s="131"/>
      <c r="FD100" s="131"/>
      <c r="FE100" s="83"/>
      <c r="FF100" s="82"/>
      <c r="FG100" s="131"/>
      <c r="FH100" s="131"/>
      <c r="FI100" s="175"/>
      <c r="FJ100" s="66"/>
      <c r="FK100" s="51"/>
    </row>
    <row r="101" spans="1:167" x14ac:dyDescent="0.2">
      <c r="A101" s="32"/>
      <c r="B101" s="32"/>
      <c r="C101" s="32"/>
      <c r="D101" s="106" t="s">
        <v>175</v>
      </c>
      <c r="E101" s="107" t="s">
        <v>207</v>
      </c>
      <c r="F101" s="110">
        <f>B4+(87*B6)</f>
        <v>88</v>
      </c>
      <c r="G101" s="104"/>
      <c r="H101" s="43"/>
      <c r="I101" s="57"/>
      <c r="J101" s="58"/>
      <c r="K101" s="3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5"/>
      <c r="AA101" s="172">
        <f>S100^3+T100^3+U100^3+V100^3+W100^3+X100^3+Y100^3+Z100^3+S101^3+T101^3+U101^3+V101^3+W101^3+X101^3+Y101^3+Z101^3</f>
        <v>0</v>
      </c>
      <c r="AB101" s="125">
        <f t="shared" si="16"/>
        <v>0</v>
      </c>
      <c r="AC101" s="61"/>
      <c r="AD101" s="89"/>
      <c r="AE101" s="83"/>
      <c r="AF101" s="83"/>
      <c r="AG101" s="83"/>
      <c r="AH101" s="82"/>
      <c r="AI101" s="82"/>
      <c r="AJ101" s="82"/>
      <c r="AK101" s="82"/>
      <c r="AL101" s="83"/>
      <c r="AM101" s="83"/>
      <c r="AN101" s="83"/>
      <c r="AO101" s="83"/>
      <c r="AP101" s="82"/>
      <c r="AQ101" s="82"/>
      <c r="AR101" s="82"/>
      <c r="AS101" s="86"/>
      <c r="AT101" s="66"/>
      <c r="AU101" s="51"/>
      <c r="AW101" s="57"/>
      <c r="AX101" s="58"/>
      <c r="AY101" s="3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5"/>
      <c r="BO101" s="172">
        <f>BG100^3+BH100^3+BI100^3+BJ100^3+BK100^3+BL100^3+BM100^3+BN100^3+BG101^3+BH101^3+BI101^3+BJ101^3+BK101^3+BL101^3+BM101^3+BN101^3</f>
        <v>0</v>
      </c>
      <c r="BP101" s="125">
        <f t="shared" si="17"/>
        <v>0</v>
      </c>
      <c r="BQ101" s="61"/>
      <c r="BR101" s="81"/>
      <c r="BS101" s="82"/>
      <c r="BT101" s="82"/>
      <c r="BU101" s="82"/>
      <c r="BV101" s="82"/>
      <c r="BW101" s="82"/>
      <c r="BX101" s="82"/>
      <c r="BY101" s="82"/>
      <c r="BZ101" s="83"/>
      <c r="CA101" s="83"/>
      <c r="CB101" s="83"/>
      <c r="CC101" s="83"/>
      <c r="CD101" s="83"/>
      <c r="CE101" s="83"/>
      <c r="CF101" s="83"/>
      <c r="CG101" s="84"/>
      <c r="CH101" s="66"/>
      <c r="CI101" s="51"/>
      <c r="CJ101" s="144"/>
      <c r="CK101" s="57"/>
      <c r="CL101" s="58"/>
      <c r="CM101" s="3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5"/>
      <c r="DC101" s="172">
        <f>CU100^3+CV100^3+CW100^3+CX100^3+CY100^3+CZ100^3+DA100^3+DB100^3+CU101^3+CV101^3+CW101^3+CX101^3+CY101^3+CZ101^3+DA101^3+DB101^3</f>
        <v>0</v>
      </c>
      <c r="DD101" s="125">
        <f t="shared" si="18"/>
        <v>0</v>
      </c>
      <c r="DE101" s="61"/>
      <c r="DF101" s="81"/>
      <c r="DG101" s="82"/>
      <c r="DH101" s="83"/>
      <c r="DI101" s="83"/>
      <c r="DJ101" s="82"/>
      <c r="DK101" s="82"/>
      <c r="DL101" s="83"/>
      <c r="DM101" s="83"/>
      <c r="DN101" s="82"/>
      <c r="DO101" s="82"/>
      <c r="DP101" s="83"/>
      <c r="DQ101" s="83"/>
      <c r="DR101" s="82"/>
      <c r="DS101" s="82"/>
      <c r="DT101" s="83"/>
      <c r="DU101" s="84"/>
      <c r="DV101" s="66"/>
      <c r="DW101" s="51"/>
      <c r="DY101" s="57"/>
      <c r="DZ101" s="58"/>
      <c r="EA101" s="3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5"/>
      <c r="EQ101" s="172">
        <f>EI100^3+EJ100^3+EK100^3+EL100^3+EM100^3+EN100^3+EO100^3+EP100^3+EI101^3+EJ101^3+EK101^3+EL101^3+EM101^3+EN101^3+EO101^3+EP101^3</f>
        <v>0</v>
      </c>
      <c r="ER101" s="125">
        <f t="shared" si="19"/>
        <v>0</v>
      </c>
      <c r="ES101" s="61"/>
      <c r="ET101" s="174"/>
      <c r="EU101" s="131"/>
      <c r="EV101" s="83"/>
      <c r="EW101" s="131"/>
      <c r="EX101" s="131"/>
      <c r="EY101" s="82"/>
      <c r="EZ101" s="131"/>
      <c r="FA101" s="131"/>
      <c r="FB101" s="131"/>
      <c r="FC101" s="131"/>
      <c r="FD101" s="83"/>
      <c r="FE101" s="131"/>
      <c r="FF101" s="131"/>
      <c r="FG101" s="82"/>
      <c r="FH101" s="131"/>
      <c r="FI101" s="175"/>
      <c r="FJ101" s="66"/>
      <c r="FK101" s="51"/>
    </row>
    <row r="102" spans="1:167" x14ac:dyDescent="0.2">
      <c r="A102" s="32"/>
      <c r="B102" s="32"/>
      <c r="C102" s="32"/>
      <c r="D102" s="106" t="s">
        <v>183</v>
      </c>
      <c r="E102" s="107" t="s">
        <v>207</v>
      </c>
      <c r="F102" s="110">
        <f>B4+(88*B6)</f>
        <v>89</v>
      </c>
      <c r="G102" s="104"/>
      <c r="H102" s="43"/>
      <c r="I102" s="57"/>
      <c r="J102" s="58"/>
      <c r="K102" s="3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5"/>
      <c r="AA102" s="172">
        <f>K102^3+L102^3+M102^3+N102^3+O102^3+P102^3+Q102^3+R102^3+K103^3+L103^3+M103^3+N103^3+O103^3+P103^3+Q103^3+R103^3</f>
        <v>0</v>
      </c>
      <c r="AB102" s="125">
        <f t="shared" si="16"/>
        <v>0</v>
      </c>
      <c r="AC102" s="61"/>
      <c r="AD102" s="89"/>
      <c r="AE102" s="83"/>
      <c r="AF102" s="83"/>
      <c r="AG102" s="83"/>
      <c r="AH102" s="82"/>
      <c r="AI102" s="82"/>
      <c r="AJ102" s="82"/>
      <c r="AK102" s="82"/>
      <c r="AL102" s="83"/>
      <c r="AM102" s="83"/>
      <c r="AN102" s="83"/>
      <c r="AO102" s="83"/>
      <c r="AP102" s="82"/>
      <c r="AQ102" s="82"/>
      <c r="AR102" s="82"/>
      <c r="AS102" s="86"/>
      <c r="AT102" s="66"/>
      <c r="AU102" s="51"/>
      <c r="AW102" s="57"/>
      <c r="AX102" s="58"/>
      <c r="AY102" s="3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5"/>
      <c r="BO102" s="172">
        <f>AY102^3+AZ102^3+BA102^3+BB102^3+BC102^3+BD102^3+BE102^3+BF102^3+AY103^3+AZ103^3+BA103^3+BB103^3+BC103^3+BD103^3+BE103^3+BF103^3</f>
        <v>0</v>
      </c>
      <c r="BP102" s="125">
        <f t="shared" si="17"/>
        <v>0</v>
      </c>
      <c r="BQ102" s="61"/>
      <c r="BR102" s="89"/>
      <c r="BS102" s="83"/>
      <c r="BT102" s="83"/>
      <c r="BU102" s="83"/>
      <c r="BV102" s="83"/>
      <c r="BW102" s="83"/>
      <c r="BX102" s="83"/>
      <c r="BY102" s="83"/>
      <c r="BZ102" s="82"/>
      <c r="CA102" s="82"/>
      <c r="CB102" s="82"/>
      <c r="CC102" s="82"/>
      <c r="CD102" s="82"/>
      <c r="CE102" s="82"/>
      <c r="CF102" s="82"/>
      <c r="CG102" s="86"/>
      <c r="CH102" s="66"/>
      <c r="CI102" s="51"/>
      <c r="CJ102" s="144"/>
      <c r="CK102" s="57"/>
      <c r="CL102" s="58"/>
      <c r="CM102" s="3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5"/>
      <c r="DC102" s="172">
        <f>CM102^3+CN102^3+CO102^3+CP102^3+CQ102^3+CR102^3+CS102^3+CT102^3+CM103^3+CN103^3+CO103^3+CP103^3+CQ103^3+CR103^3+CS103^3+CT103^3</f>
        <v>0</v>
      </c>
      <c r="DD102" s="125">
        <f t="shared" si="18"/>
        <v>0</v>
      </c>
      <c r="DE102" s="61"/>
      <c r="DF102" s="81"/>
      <c r="DG102" s="82"/>
      <c r="DH102" s="83"/>
      <c r="DI102" s="83"/>
      <c r="DJ102" s="82"/>
      <c r="DK102" s="82"/>
      <c r="DL102" s="83"/>
      <c r="DM102" s="83"/>
      <c r="DN102" s="82"/>
      <c r="DO102" s="82"/>
      <c r="DP102" s="83"/>
      <c r="DQ102" s="83"/>
      <c r="DR102" s="82"/>
      <c r="DS102" s="82"/>
      <c r="DT102" s="83"/>
      <c r="DU102" s="84"/>
      <c r="DV102" s="66"/>
      <c r="DW102" s="51"/>
      <c r="DY102" s="57"/>
      <c r="DZ102" s="58"/>
      <c r="EA102" s="3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5"/>
      <c r="EQ102" s="172">
        <f>EA102^3+EB102^3+EC102^3+ED102^3+EE102^3+EF102^3+EG102^3+EH102^3+EA103^3+EB103^3+EC103^3+ED103^3+EE103^3+EF103^3+EG103^3+EH103^3</f>
        <v>0</v>
      </c>
      <c r="ER102" s="125">
        <f t="shared" si="19"/>
        <v>0</v>
      </c>
      <c r="ES102" s="61"/>
      <c r="ET102" s="174"/>
      <c r="EU102" s="83"/>
      <c r="EV102" s="131"/>
      <c r="EW102" s="131"/>
      <c r="EX102" s="131"/>
      <c r="EY102" s="131"/>
      <c r="EZ102" s="82"/>
      <c r="FA102" s="131"/>
      <c r="FB102" s="131"/>
      <c r="FC102" s="83"/>
      <c r="FD102" s="131"/>
      <c r="FE102" s="131"/>
      <c r="FF102" s="131"/>
      <c r="FG102" s="131"/>
      <c r="FH102" s="82"/>
      <c r="FI102" s="175"/>
      <c r="FJ102" s="66"/>
      <c r="FK102" s="51"/>
    </row>
    <row r="103" spans="1:167" x14ac:dyDescent="0.2">
      <c r="A103" s="32"/>
      <c r="B103" s="32"/>
      <c r="C103" s="32"/>
      <c r="D103" s="106" t="s">
        <v>68</v>
      </c>
      <c r="E103" s="107" t="s">
        <v>207</v>
      </c>
      <c r="F103" s="108">
        <f>B4+(89*B6)</f>
        <v>90</v>
      </c>
      <c r="G103" s="104"/>
      <c r="H103" s="43"/>
      <c r="I103" s="57"/>
      <c r="J103" s="58"/>
      <c r="K103" s="3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5"/>
      <c r="AA103" s="172">
        <f>S102^3+T102^3+U102^3+V102^3+W102^3+X102^3+Y102^3+Z102^3+S103^3+T103^3+U103^3+V103^3+W103^3+X103^3+Y103^3+Z103^3</f>
        <v>0</v>
      </c>
      <c r="AB103" s="125">
        <f t="shared" si="16"/>
        <v>0</v>
      </c>
      <c r="AC103" s="61"/>
      <c r="AD103" s="89"/>
      <c r="AE103" s="83"/>
      <c r="AF103" s="83"/>
      <c r="AG103" s="83"/>
      <c r="AH103" s="82"/>
      <c r="AI103" s="82"/>
      <c r="AJ103" s="82"/>
      <c r="AK103" s="82"/>
      <c r="AL103" s="83"/>
      <c r="AM103" s="83"/>
      <c r="AN103" s="83"/>
      <c r="AO103" s="83"/>
      <c r="AP103" s="82"/>
      <c r="AQ103" s="82"/>
      <c r="AR103" s="82"/>
      <c r="AS103" s="86"/>
      <c r="AT103" s="66"/>
      <c r="AU103" s="51"/>
      <c r="AW103" s="57"/>
      <c r="AX103" s="58"/>
      <c r="AY103" s="3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5"/>
      <c r="BO103" s="172">
        <f>BG102^3+BH102^3+BI102^3+BJ102^3+BK102^3+BL102^3+BM102^3+BN102^3+BG103^3+BH103^3+BI103^3+BJ103^3+BK103^3+BL103^3+BM103^3+BN103^3</f>
        <v>0</v>
      </c>
      <c r="BP103" s="125">
        <f t="shared" si="17"/>
        <v>0</v>
      </c>
      <c r="BQ103" s="61"/>
      <c r="BR103" s="89"/>
      <c r="BS103" s="83"/>
      <c r="BT103" s="83"/>
      <c r="BU103" s="83"/>
      <c r="BV103" s="83"/>
      <c r="BW103" s="83"/>
      <c r="BX103" s="83"/>
      <c r="BY103" s="83"/>
      <c r="BZ103" s="82"/>
      <c r="CA103" s="82"/>
      <c r="CB103" s="82"/>
      <c r="CC103" s="82"/>
      <c r="CD103" s="82"/>
      <c r="CE103" s="82"/>
      <c r="CF103" s="82"/>
      <c r="CG103" s="86"/>
      <c r="CH103" s="66"/>
      <c r="CI103" s="51"/>
      <c r="CJ103" s="144"/>
      <c r="CK103" s="57"/>
      <c r="CL103" s="58"/>
      <c r="CM103" s="3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5"/>
      <c r="DC103" s="172">
        <f>CU102^3+CV102^3+CW102^3+CX102^3+CY102^3+CZ102^3+DA102^3+DB102^3+CU103^3+CV103^3+CW103^3+CX103^3+CY103^3+CZ103^3+DA103^3+DB103^3</f>
        <v>0</v>
      </c>
      <c r="DD103" s="125">
        <f t="shared" si="18"/>
        <v>0</v>
      </c>
      <c r="DE103" s="61"/>
      <c r="DF103" s="81"/>
      <c r="DG103" s="82"/>
      <c r="DH103" s="83"/>
      <c r="DI103" s="83"/>
      <c r="DJ103" s="82"/>
      <c r="DK103" s="82"/>
      <c r="DL103" s="83"/>
      <c r="DM103" s="83"/>
      <c r="DN103" s="82"/>
      <c r="DO103" s="82"/>
      <c r="DP103" s="83"/>
      <c r="DQ103" s="83"/>
      <c r="DR103" s="82"/>
      <c r="DS103" s="82"/>
      <c r="DT103" s="83"/>
      <c r="DU103" s="84"/>
      <c r="DV103" s="66"/>
      <c r="DW103" s="51"/>
      <c r="DY103" s="57"/>
      <c r="DZ103" s="58"/>
      <c r="EA103" s="3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5"/>
      <c r="EQ103" s="172">
        <f>EI102^3+EJ102^3+EK102^3+EL102^3+EM102^3+EN102^3+EO102^3+EP102^3+EI103^3+EJ103^3+EK103^3+EL103^3+EM103^3+EN103^3+EO103^3+EP103^3</f>
        <v>0</v>
      </c>
      <c r="ER103" s="125">
        <f t="shared" si="19"/>
        <v>0</v>
      </c>
      <c r="ES103" s="61"/>
      <c r="ET103" s="89"/>
      <c r="EU103" s="131"/>
      <c r="EV103" s="131"/>
      <c r="EW103" s="131"/>
      <c r="EX103" s="131"/>
      <c r="EY103" s="131"/>
      <c r="EZ103" s="131"/>
      <c r="FA103" s="82"/>
      <c r="FB103" s="83"/>
      <c r="FC103" s="131"/>
      <c r="FD103" s="131"/>
      <c r="FE103" s="131"/>
      <c r="FF103" s="131"/>
      <c r="FG103" s="131"/>
      <c r="FH103" s="131"/>
      <c r="FI103" s="86"/>
      <c r="FJ103" s="66"/>
      <c r="FK103" s="51"/>
    </row>
    <row r="104" spans="1:167" x14ac:dyDescent="0.2">
      <c r="A104" s="32"/>
      <c r="B104" s="32"/>
      <c r="C104" s="32"/>
      <c r="D104" s="106" t="s">
        <v>18</v>
      </c>
      <c r="E104" s="107" t="s">
        <v>207</v>
      </c>
      <c r="F104" s="108">
        <f>B4+(90*B6)</f>
        <v>91</v>
      </c>
      <c r="G104" s="104"/>
      <c r="H104" s="43"/>
      <c r="I104" s="57"/>
      <c r="J104" s="58"/>
      <c r="K104" s="3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5"/>
      <c r="AA104" s="172">
        <f>K104^3+L104^3+M104^3+N104^3+O104^3+P104^3+Q104^3+R104^3+K105^3+L105^3+M105^3+N105^3+O105^3+P105^3+Q105^3+R105^3</f>
        <v>0</v>
      </c>
      <c r="AB104" s="125">
        <f t="shared" si="16"/>
        <v>0</v>
      </c>
      <c r="AC104" s="95"/>
      <c r="AD104" s="81"/>
      <c r="AE104" s="82"/>
      <c r="AF104" s="82"/>
      <c r="AG104" s="82"/>
      <c r="AH104" s="83"/>
      <c r="AI104" s="83"/>
      <c r="AJ104" s="83"/>
      <c r="AK104" s="83"/>
      <c r="AL104" s="82"/>
      <c r="AM104" s="82"/>
      <c r="AN104" s="82"/>
      <c r="AO104" s="82"/>
      <c r="AP104" s="83"/>
      <c r="AQ104" s="83"/>
      <c r="AR104" s="83"/>
      <c r="AS104" s="84"/>
      <c r="AT104" s="66"/>
      <c r="AU104" s="51"/>
      <c r="AW104" s="57"/>
      <c r="AX104" s="58"/>
      <c r="AY104" s="3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5"/>
      <c r="BO104" s="172">
        <f>AY104^3+AZ104^3+BA104^3+BB104^3+BC104^3+BD104^3+BE104^3+BF104^3+AY105^3+AZ105^3+BA105^3+BB105^3+BC105^3+BD105^3+BE105^3+BF105^3</f>
        <v>0</v>
      </c>
      <c r="BP104" s="125">
        <f t="shared" si="17"/>
        <v>0</v>
      </c>
      <c r="BQ104" s="95"/>
      <c r="BR104" s="81"/>
      <c r="BS104" s="82"/>
      <c r="BT104" s="82"/>
      <c r="BU104" s="82"/>
      <c r="BV104" s="82"/>
      <c r="BW104" s="82"/>
      <c r="BX104" s="82"/>
      <c r="BY104" s="82"/>
      <c r="BZ104" s="83"/>
      <c r="CA104" s="83"/>
      <c r="CB104" s="83"/>
      <c r="CC104" s="83"/>
      <c r="CD104" s="83"/>
      <c r="CE104" s="83"/>
      <c r="CF104" s="83"/>
      <c r="CG104" s="84"/>
      <c r="CH104" s="66"/>
      <c r="CI104" s="51"/>
      <c r="CJ104" s="144"/>
      <c r="CK104" s="57"/>
      <c r="CL104" s="58"/>
      <c r="CM104" s="3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5"/>
      <c r="DC104" s="172">
        <f>CM104^3+CN104^3+CO104^3+CP104^3+CQ104^3+CR104^3+CS104^3+CT104^3+CM105^3+CN105^3+CO105^3+CP105^3+CQ105^3+CR105^3+CS105^3+CT105^3</f>
        <v>0</v>
      </c>
      <c r="DD104" s="125">
        <f t="shared" si="18"/>
        <v>0</v>
      </c>
      <c r="DE104" s="95"/>
      <c r="DF104" s="89"/>
      <c r="DG104" s="83"/>
      <c r="DH104" s="82"/>
      <c r="DI104" s="82"/>
      <c r="DJ104" s="83"/>
      <c r="DK104" s="83"/>
      <c r="DL104" s="82"/>
      <c r="DM104" s="82"/>
      <c r="DN104" s="83"/>
      <c r="DO104" s="83"/>
      <c r="DP104" s="82"/>
      <c r="DQ104" s="82"/>
      <c r="DR104" s="83"/>
      <c r="DS104" s="83"/>
      <c r="DT104" s="82"/>
      <c r="DU104" s="86"/>
      <c r="DV104" s="66"/>
      <c r="DW104" s="51"/>
      <c r="DY104" s="57"/>
      <c r="DZ104" s="58"/>
      <c r="EA104" s="3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5"/>
      <c r="EQ104" s="172">
        <f>EA104^3+EB104^3+EC104^3+ED104^3+EE104^3+EF104^3+EG104^3+EH104^3+EA105^3+EB105^3+EC105^3+ED105^3+EE105^3+EF105^3+EG105^3+EH105^3</f>
        <v>0</v>
      </c>
      <c r="ER104" s="125">
        <f t="shared" si="19"/>
        <v>0</v>
      </c>
      <c r="ES104" s="95"/>
      <c r="ET104" s="81"/>
      <c r="EU104" s="131"/>
      <c r="EV104" s="131"/>
      <c r="EW104" s="131"/>
      <c r="EX104" s="131"/>
      <c r="EY104" s="131"/>
      <c r="EZ104" s="131"/>
      <c r="FA104" s="83"/>
      <c r="FB104" s="82"/>
      <c r="FC104" s="131"/>
      <c r="FD104" s="131"/>
      <c r="FE104" s="131"/>
      <c r="FF104" s="131"/>
      <c r="FG104" s="131"/>
      <c r="FH104" s="131"/>
      <c r="FI104" s="84"/>
      <c r="FJ104" s="66"/>
      <c r="FK104" s="51"/>
    </row>
    <row r="105" spans="1:167" x14ac:dyDescent="0.2">
      <c r="A105" s="32"/>
      <c r="B105" s="32"/>
      <c r="C105" s="32"/>
      <c r="D105" s="106" t="s">
        <v>223</v>
      </c>
      <c r="E105" s="107" t="s">
        <v>207</v>
      </c>
      <c r="F105" s="110">
        <f>B4+(91*B6)</f>
        <v>92</v>
      </c>
      <c r="G105" s="104"/>
      <c r="H105" s="43"/>
      <c r="I105" s="57"/>
      <c r="J105" s="58"/>
      <c r="K105" s="3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5"/>
      <c r="AA105" s="172">
        <f>S104^3+T104^3+U104^3+V104^3+W104^3+X104^3+Y104^3+Z104^3+S105^3+T105^3+U105^3+V105^3+W105^3+X105^3+Y105^3+Z105^3</f>
        <v>0</v>
      </c>
      <c r="AB105" s="125">
        <f t="shared" si="16"/>
        <v>0</v>
      </c>
      <c r="AC105" s="61"/>
      <c r="AD105" s="81"/>
      <c r="AE105" s="82"/>
      <c r="AF105" s="82"/>
      <c r="AG105" s="82"/>
      <c r="AH105" s="83"/>
      <c r="AI105" s="83"/>
      <c r="AJ105" s="83"/>
      <c r="AK105" s="83"/>
      <c r="AL105" s="82"/>
      <c r="AM105" s="82"/>
      <c r="AN105" s="82"/>
      <c r="AO105" s="82"/>
      <c r="AP105" s="83"/>
      <c r="AQ105" s="83"/>
      <c r="AR105" s="83"/>
      <c r="AS105" s="84"/>
      <c r="AT105" s="66"/>
      <c r="AU105" s="51"/>
      <c r="AW105" s="57"/>
      <c r="AX105" s="58"/>
      <c r="AY105" s="3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5"/>
      <c r="BO105" s="172">
        <f>BG104^3+BH104^3+BI104^3+BJ104^3+BK104^3+BL104^3+BM104^3+BN104^3+BG105^3+BH105^3+BI105^3+BJ105^3+BK105^3+BL105^3+BM105^3+BN105^3</f>
        <v>0</v>
      </c>
      <c r="BP105" s="125">
        <f t="shared" si="17"/>
        <v>0</v>
      </c>
      <c r="BQ105" s="61"/>
      <c r="BR105" s="81"/>
      <c r="BS105" s="82"/>
      <c r="BT105" s="82"/>
      <c r="BU105" s="82"/>
      <c r="BV105" s="82"/>
      <c r="BW105" s="82"/>
      <c r="BX105" s="82"/>
      <c r="BY105" s="82"/>
      <c r="BZ105" s="83"/>
      <c r="CA105" s="83"/>
      <c r="CB105" s="83"/>
      <c r="CC105" s="83"/>
      <c r="CD105" s="83"/>
      <c r="CE105" s="83"/>
      <c r="CF105" s="83"/>
      <c r="CG105" s="84"/>
      <c r="CH105" s="66"/>
      <c r="CI105" s="51"/>
      <c r="CJ105" s="144"/>
      <c r="CK105" s="57"/>
      <c r="CL105" s="58"/>
      <c r="CM105" s="3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5"/>
      <c r="DC105" s="172">
        <f>CU104^3+CV104^3+CW104^3+CX104^3+CY104^3+CZ104^3+DA104^3+DB104^3+CU105^3+CV105^3+CW105^3+CX105^3+CY105^3+CZ105^3+DA105^3+DB105^3</f>
        <v>0</v>
      </c>
      <c r="DD105" s="125">
        <f t="shared" si="18"/>
        <v>0</v>
      </c>
      <c r="DE105" s="61"/>
      <c r="DF105" s="89"/>
      <c r="DG105" s="83"/>
      <c r="DH105" s="82"/>
      <c r="DI105" s="82"/>
      <c r="DJ105" s="83"/>
      <c r="DK105" s="83"/>
      <c r="DL105" s="82"/>
      <c r="DM105" s="82"/>
      <c r="DN105" s="83"/>
      <c r="DO105" s="83"/>
      <c r="DP105" s="82"/>
      <c r="DQ105" s="82"/>
      <c r="DR105" s="83"/>
      <c r="DS105" s="83"/>
      <c r="DT105" s="82"/>
      <c r="DU105" s="86"/>
      <c r="DV105" s="66"/>
      <c r="DW105" s="51"/>
      <c r="DY105" s="57"/>
      <c r="DZ105" s="58"/>
      <c r="EA105" s="3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5"/>
      <c r="EQ105" s="172">
        <f>EI104^3+EJ104^3+EK104^3+EL104^3+EM104^3+EN104^3+EO104^3+EP104^3+EI105^3+EJ105^3+EK105^3+EL105^3+EM105^3+EN105^3+EO105^3+EP105^3</f>
        <v>0</v>
      </c>
      <c r="ER105" s="125">
        <f t="shared" si="19"/>
        <v>0</v>
      </c>
      <c r="ES105" s="61"/>
      <c r="ET105" s="174"/>
      <c r="EU105" s="82"/>
      <c r="EV105" s="131"/>
      <c r="EW105" s="131"/>
      <c r="EX105" s="131"/>
      <c r="EY105" s="131"/>
      <c r="EZ105" s="83"/>
      <c r="FA105" s="131"/>
      <c r="FB105" s="131"/>
      <c r="FC105" s="82"/>
      <c r="FD105" s="131"/>
      <c r="FE105" s="131"/>
      <c r="FF105" s="131"/>
      <c r="FG105" s="131"/>
      <c r="FH105" s="83"/>
      <c r="FI105" s="175"/>
      <c r="FJ105" s="66"/>
      <c r="FK105" s="51"/>
    </row>
    <row r="106" spans="1:167" x14ac:dyDescent="0.2">
      <c r="A106" s="32"/>
      <c r="B106" s="32"/>
      <c r="C106" s="32"/>
      <c r="D106" s="106" t="s">
        <v>159</v>
      </c>
      <c r="E106" s="107" t="s">
        <v>207</v>
      </c>
      <c r="F106" s="110">
        <f>B4+(92*B6)</f>
        <v>93</v>
      </c>
      <c r="G106" s="104"/>
      <c r="H106" s="43"/>
      <c r="I106" s="105"/>
      <c r="J106" s="58"/>
      <c r="K106" s="3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5"/>
      <c r="AA106" s="172">
        <f>K106^3+L106^3+M106^3+N106^3+O106^3+P106^3+Q106^3+R106^3+K107^3+L107^3+M107^3+N107^3+O107^3+P107^3+Q107^3+R107^3</f>
        <v>0</v>
      </c>
      <c r="AB106" s="125">
        <f t="shared" si="16"/>
        <v>0</v>
      </c>
      <c r="AC106" s="61"/>
      <c r="AD106" s="81"/>
      <c r="AE106" s="82"/>
      <c r="AF106" s="82"/>
      <c r="AG106" s="82"/>
      <c r="AH106" s="83"/>
      <c r="AI106" s="83"/>
      <c r="AJ106" s="83"/>
      <c r="AK106" s="83"/>
      <c r="AL106" s="82"/>
      <c r="AM106" s="82"/>
      <c r="AN106" s="82"/>
      <c r="AO106" s="82"/>
      <c r="AP106" s="83"/>
      <c r="AQ106" s="83"/>
      <c r="AR106" s="83"/>
      <c r="AS106" s="84"/>
      <c r="AT106" s="66"/>
      <c r="AU106" s="51"/>
      <c r="AW106" s="105"/>
      <c r="AX106" s="58"/>
      <c r="AY106" s="3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5"/>
      <c r="BO106" s="172">
        <f>AY106^3+AZ106^3+BA106^3+BB106^3+BC106^3+BD106^3+BE106^3+BF106^3+AY107^3+AZ107^3+BA107^3+BB107^3+BC107^3+BD107^3+BE107^3+BF107^3</f>
        <v>0</v>
      </c>
      <c r="BP106" s="125">
        <f t="shared" si="17"/>
        <v>0</v>
      </c>
      <c r="BQ106" s="61"/>
      <c r="BR106" s="89"/>
      <c r="BS106" s="83"/>
      <c r="BT106" s="83"/>
      <c r="BU106" s="83"/>
      <c r="BV106" s="83"/>
      <c r="BW106" s="83"/>
      <c r="BX106" s="83"/>
      <c r="BY106" s="83"/>
      <c r="BZ106" s="82"/>
      <c r="CA106" s="82"/>
      <c r="CB106" s="82"/>
      <c r="CC106" s="82"/>
      <c r="CD106" s="82"/>
      <c r="CE106" s="82"/>
      <c r="CF106" s="82"/>
      <c r="CG106" s="86"/>
      <c r="CH106" s="66"/>
      <c r="CI106" s="51"/>
      <c r="CJ106" s="144"/>
      <c r="CK106" s="105"/>
      <c r="CL106" s="58"/>
      <c r="CM106" s="3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5"/>
      <c r="DC106" s="172">
        <f>CM106^3+CN106^3+CO106^3+CP106^3+CQ106^3+CR106^3+CS106^3+CT106^3+CM107^3+CN107^3+CO107^3+CP107^3+CQ107^3+CR107^3+CS107^3+CT107^3</f>
        <v>0</v>
      </c>
      <c r="DD106" s="125">
        <f t="shared" si="18"/>
        <v>0</v>
      </c>
      <c r="DE106" s="61"/>
      <c r="DF106" s="89"/>
      <c r="DG106" s="83"/>
      <c r="DH106" s="82"/>
      <c r="DI106" s="82"/>
      <c r="DJ106" s="83"/>
      <c r="DK106" s="83"/>
      <c r="DL106" s="82"/>
      <c r="DM106" s="82"/>
      <c r="DN106" s="83"/>
      <c r="DO106" s="83"/>
      <c r="DP106" s="82"/>
      <c r="DQ106" s="82"/>
      <c r="DR106" s="83"/>
      <c r="DS106" s="83"/>
      <c r="DT106" s="82"/>
      <c r="DU106" s="86"/>
      <c r="DV106" s="66"/>
      <c r="DW106" s="51"/>
      <c r="DY106" s="105"/>
      <c r="DZ106" s="58"/>
      <c r="EA106" s="3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5"/>
      <c r="EQ106" s="172">
        <f>EA106^3+EB106^3+EC106^3+ED106^3+EE106^3+EF106^3+EG106^3+EH106^3+EA107^3+EB107^3+EC107^3+ED107^3+EE107^3+EF107^3+EG107^3+EH107^3</f>
        <v>0</v>
      </c>
      <c r="ER106" s="125">
        <f t="shared" si="19"/>
        <v>0</v>
      </c>
      <c r="ES106" s="61"/>
      <c r="ET106" s="174"/>
      <c r="EU106" s="131"/>
      <c r="EV106" s="82"/>
      <c r="EW106" s="131"/>
      <c r="EX106" s="131"/>
      <c r="EY106" s="83"/>
      <c r="EZ106" s="131"/>
      <c r="FA106" s="131"/>
      <c r="FB106" s="131"/>
      <c r="FC106" s="131"/>
      <c r="FD106" s="82"/>
      <c r="FE106" s="131"/>
      <c r="FF106" s="131"/>
      <c r="FG106" s="83"/>
      <c r="FH106" s="131"/>
      <c r="FI106" s="175"/>
      <c r="FJ106" s="66"/>
      <c r="FK106" s="51"/>
    </row>
    <row r="107" spans="1:167" x14ac:dyDescent="0.2">
      <c r="A107" s="32"/>
      <c r="B107" s="32"/>
      <c r="C107" s="32"/>
      <c r="D107" s="106" t="s">
        <v>77</v>
      </c>
      <c r="E107" s="107" t="s">
        <v>207</v>
      </c>
      <c r="F107" s="108">
        <f>B4+(93*B6)</f>
        <v>94</v>
      </c>
      <c r="G107" s="104"/>
      <c r="H107" s="43"/>
      <c r="I107" s="109"/>
      <c r="J107" s="58"/>
      <c r="K107" s="3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5"/>
      <c r="AA107" s="172">
        <f>S106^3+T106^3+U106^3+V106^3+W106^3+X106^3+Y106^3+Z106^3+S107^3+T107^3+U107^3+V107^3+W107^3+X107^3+Y107^3+Z107^3</f>
        <v>0</v>
      </c>
      <c r="AB107" s="125">
        <f t="shared" si="16"/>
        <v>0</v>
      </c>
      <c r="AC107" s="61"/>
      <c r="AD107" s="81"/>
      <c r="AE107" s="82"/>
      <c r="AF107" s="82"/>
      <c r="AG107" s="82"/>
      <c r="AH107" s="83"/>
      <c r="AI107" s="83"/>
      <c r="AJ107" s="83"/>
      <c r="AK107" s="83"/>
      <c r="AL107" s="82"/>
      <c r="AM107" s="82"/>
      <c r="AN107" s="82"/>
      <c r="AO107" s="82"/>
      <c r="AP107" s="83"/>
      <c r="AQ107" s="83"/>
      <c r="AR107" s="83"/>
      <c r="AS107" s="84"/>
      <c r="AT107" s="66"/>
      <c r="AU107" s="51"/>
      <c r="AW107" s="109"/>
      <c r="AX107" s="58"/>
      <c r="AY107" s="3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5"/>
      <c r="BO107" s="172">
        <f>BG106^3+BH106^3+BI106^3+BJ106^3+BK106^3+BL106^3+BM106^3+BN106^3+BG107^3+BH107^3+BI107^3+BJ107^3+BK107^3+BL107^3+BM107^3+BN107^3</f>
        <v>0</v>
      </c>
      <c r="BP107" s="125">
        <f t="shared" si="17"/>
        <v>0</v>
      </c>
      <c r="BQ107" s="61"/>
      <c r="BR107" s="89"/>
      <c r="BS107" s="83"/>
      <c r="BT107" s="83"/>
      <c r="BU107" s="83"/>
      <c r="BV107" s="83"/>
      <c r="BW107" s="83"/>
      <c r="BX107" s="83"/>
      <c r="BY107" s="83"/>
      <c r="BZ107" s="82"/>
      <c r="CA107" s="82"/>
      <c r="CB107" s="82"/>
      <c r="CC107" s="82"/>
      <c r="CD107" s="82"/>
      <c r="CE107" s="82"/>
      <c r="CF107" s="82"/>
      <c r="CG107" s="86"/>
      <c r="CH107" s="66"/>
      <c r="CI107" s="51"/>
      <c r="CJ107" s="144"/>
      <c r="CK107" s="109"/>
      <c r="CL107" s="58"/>
      <c r="CM107" s="3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5"/>
      <c r="DC107" s="172">
        <f>CU106^3+CV106^3+CW106^3+CX106^3+CY106^3+CZ106^3+DA106^3+DB106^3+CU107^3+CV107^3+CW107^3+CX107^3+CY107^3+CZ107^3+DA107^3+DB107^3</f>
        <v>0</v>
      </c>
      <c r="DD107" s="125">
        <f t="shared" si="18"/>
        <v>0</v>
      </c>
      <c r="DE107" s="61"/>
      <c r="DF107" s="89"/>
      <c r="DG107" s="83"/>
      <c r="DH107" s="82"/>
      <c r="DI107" s="82"/>
      <c r="DJ107" s="83"/>
      <c r="DK107" s="83"/>
      <c r="DL107" s="82"/>
      <c r="DM107" s="82"/>
      <c r="DN107" s="83"/>
      <c r="DO107" s="83"/>
      <c r="DP107" s="82"/>
      <c r="DQ107" s="82"/>
      <c r="DR107" s="83"/>
      <c r="DS107" s="83"/>
      <c r="DT107" s="82"/>
      <c r="DU107" s="86"/>
      <c r="DV107" s="66"/>
      <c r="DW107" s="51"/>
      <c r="DY107" s="109"/>
      <c r="DZ107" s="58"/>
      <c r="EA107" s="3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5"/>
      <c r="EQ107" s="172">
        <f>EI106^3+EJ106^3+EK106^3+EL106^3+EM106^3+EN106^3+EO106^3+EP106^3+EI107^3+EJ107^3+EK107^3+EL107^3+EM107^3+EN107^3+EO107^3+EP107^3</f>
        <v>0</v>
      </c>
      <c r="ER107" s="125">
        <f t="shared" si="19"/>
        <v>0</v>
      </c>
      <c r="ES107" s="61"/>
      <c r="ET107" s="174"/>
      <c r="EU107" s="131"/>
      <c r="EV107" s="131"/>
      <c r="EW107" s="82"/>
      <c r="EX107" s="83"/>
      <c r="EY107" s="131"/>
      <c r="EZ107" s="131"/>
      <c r="FA107" s="131"/>
      <c r="FB107" s="131"/>
      <c r="FC107" s="131"/>
      <c r="FD107" s="131"/>
      <c r="FE107" s="82"/>
      <c r="FF107" s="83"/>
      <c r="FG107" s="131"/>
      <c r="FH107" s="131"/>
      <c r="FI107" s="175"/>
      <c r="FJ107" s="66"/>
      <c r="FK107" s="51"/>
    </row>
    <row r="108" spans="1:167" x14ac:dyDescent="0.2">
      <c r="A108" s="32"/>
      <c r="B108" s="32"/>
      <c r="C108" s="32"/>
      <c r="D108" s="106" t="s">
        <v>120</v>
      </c>
      <c r="E108" s="107" t="s">
        <v>207</v>
      </c>
      <c r="F108" s="108">
        <f>B4+(94*B6)</f>
        <v>95</v>
      </c>
      <c r="G108" s="104"/>
      <c r="H108" s="43"/>
      <c r="I108" s="109"/>
      <c r="J108" s="58"/>
      <c r="K108" s="3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5"/>
      <c r="AA108" s="172">
        <f>K108^3+L108^3+M108^3+N108^3+O108^3+P108^3+Q108^3+R108^3+K109^3+L109^3+M109^3+N109^3+O109^3+P109^3+Q109^3+R109^3</f>
        <v>0</v>
      </c>
      <c r="AB108" s="125">
        <f t="shared" si="16"/>
        <v>0</v>
      </c>
      <c r="AC108" s="61"/>
      <c r="AD108" s="89"/>
      <c r="AE108" s="83"/>
      <c r="AF108" s="83"/>
      <c r="AG108" s="83"/>
      <c r="AH108" s="82"/>
      <c r="AI108" s="82"/>
      <c r="AJ108" s="82"/>
      <c r="AK108" s="82"/>
      <c r="AL108" s="83"/>
      <c r="AM108" s="83"/>
      <c r="AN108" s="83"/>
      <c r="AO108" s="83"/>
      <c r="AP108" s="82"/>
      <c r="AQ108" s="82"/>
      <c r="AR108" s="82"/>
      <c r="AS108" s="86"/>
      <c r="AT108" s="66"/>
      <c r="AU108" s="51"/>
      <c r="AW108" s="109"/>
      <c r="AX108" s="58"/>
      <c r="AY108" s="3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5"/>
      <c r="BO108" s="172">
        <f>AY108^3+AZ108^3+BA108^3+BB108^3+BC108^3+BD108^3+BE108^3+BF108^3+AY109^3+AZ109^3+BA109^3+BB109^3+BC109^3+BD109^3+BE109^3+BF109^3</f>
        <v>0</v>
      </c>
      <c r="BP108" s="125">
        <f t="shared" si="17"/>
        <v>0</v>
      </c>
      <c r="BQ108" s="61"/>
      <c r="BR108" s="81"/>
      <c r="BS108" s="82"/>
      <c r="BT108" s="82"/>
      <c r="BU108" s="82"/>
      <c r="BV108" s="82"/>
      <c r="BW108" s="82"/>
      <c r="BX108" s="82"/>
      <c r="BY108" s="82"/>
      <c r="BZ108" s="83"/>
      <c r="CA108" s="83"/>
      <c r="CB108" s="83"/>
      <c r="CC108" s="83"/>
      <c r="CD108" s="83"/>
      <c r="CE108" s="83"/>
      <c r="CF108" s="83"/>
      <c r="CG108" s="84"/>
      <c r="CH108" s="66"/>
      <c r="CI108" s="51"/>
      <c r="CJ108" s="144"/>
      <c r="CK108" s="109"/>
      <c r="CL108" s="58"/>
      <c r="CM108" s="3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5"/>
      <c r="DC108" s="172">
        <f>CM108^3+CN108^3+CO108^3+CP108^3+CQ108^3+CR108^3+CS108^3+CT108^3+CM109^3+CN109^3+CO109^3+CP109^3+CQ109^3+CR109^3+CS109^3+CT109^3</f>
        <v>0</v>
      </c>
      <c r="DD108" s="125">
        <f t="shared" si="18"/>
        <v>0</v>
      </c>
      <c r="DE108" s="61"/>
      <c r="DF108" s="89"/>
      <c r="DG108" s="83"/>
      <c r="DH108" s="82"/>
      <c r="DI108" s="82"/>
      <c r="DJ108" s="83"/>
      <c r="DK108" s="83"/>
      <c r="DL108" s="82"/>
      <c r="DM108" s="82"/>
      <c r="DN108" s="83"/>
      <c r="DO108" s="83"/>
      <c r="DP108" s="82"/>
      <c r="DQ108" s="82"/>
      <c r="DR108" s="83"/>
      <c r="DS108" s="83"/>
      <c r="DT108" s="82"/>
      <c r="DU108" s="86"/>
      <c r="DV108" s="66"/>
      <c r="DW108" s="51"/>
      <c r="DY108" s="109"/>
      <c r="DZ108" s="58"/>
      <c r="EA108" s="3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5"/>
      <c r="EQ108" s="172">
        <f>EA108^3+EB108^3+EC108^3+ED108^3+EE108^3+EF108^3+EG108^3+EH108^3+EA109^3+EB109^3+EC109^3+ED109^3+EE109^3+EF109^3+EG109^3+EH109^3</f>
        <v>0</v>
      </c>
      <c r="ER108" s="125">
        <f t="shared" si="19"/>
        <v>0</v>
      </c>
      <c r="ES108" s="61"/>
      <c r="ET108" s="174"/>
      <c r="EU108" s="131"/>
      <c r="EV108" s="131"/>
      <c r="EW108" s="83"/>
      <c r="EX108" s="82"/>
      <c r="EY108" s="131"/>
      <c r="EZ108" s="131"/>
      <c r="FA108" s="131"/>
      <c r="FB108" s="131"/>
      <c r="FC108" s="131"/>
      <c r="FD108" s="131"/>
      <c r="FE108" s="83"/>
      <c r="FF108" s="82"/>
      <c r="FG108" s="131"/>
      <c r="FH108" s="131"/>
      <c r="FI108" s="175"/>
      <c r="FJ108" s="66"/>
      <c r="FK108" s="51"/>
    </row>
    <row r="109" spans="1:167" x14ac:dyDescent="0.2">
      <c r="A109" s="32"/>
      <c r="B109" s="32"/>
      <c r="C109" s="32"/>
      <c r="D109" s="106" t="s">
        <v>205</v>
      </c>
      <c r="E109" s="107" t="s">
        <v>207</v>
      </c>
      <c r="F109" s="110">
        <f>B4+(95*B6)</f>
        <v>96</v>
      </c>
      <c r="G109" s="104"/>
      <c r="H109" s="43"/>
      <c r="I109" s="109"/>
      <c r="J109" s="58"/>
      <c r="K109" s="3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5"/>
      <c r="AA109" s="172">
        <f>S108^3+T108^3+U108^3+V108^3+W108^3+X108^3+Y108^3+Z108^3+S109^3+T109^3+U109^3+V109^3+W109^3+X109^3+Y109^3+Z109^3</f>
        <v>0</v>
      </c>
      <c r="AB109" s="125">
        <f t="shared" si="16"/>
        <v>0</v>
      </c>
      <c r="AC109" s="61"/>
      <c r="AD109" s="89"/>
      <c r="AE109" s="83"/>
      <c r="AF109" s="83"/>
      <c r="AG109" s="83"/>
      <c r="AH109" s="82"/>
      <c r="AI109" s="82"/>
      <c r="AJ109" s="82"/>
      <c r="AK109" s="82"/>
      <c r="AL109" s="83"/>
      <c r="AM109" s="83"/>
      <c r="AN109" s="83"/>
      <c r="AO109" s="83"/>
      <c r="AP109" s="82"/>
      <c r="AQ109" s="82"/>
      <c r="AR109" s="82"/>
      <c r="AS109" s="86"/>
      <c r="AT109" s="66"/>
      <c r="AU109" s="51"/>
      <c r="AW109" s="109"/>
      <c r="AX109" s="58"/>
      <c r="AY109" s="3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5"/>
      <c r="BO109" s="172">
        <f>BG108^3+BH108^3+BI108^3+BJ108^3+BK108^3+BL108^3+BM108^3+BN108^3+BG109^3+BH109^3+BI109^3+BJ109^3+BK109^3+BL109^3+BM109^3+BN109^3</f>
        <v>0</v>
      </c>
      <c r="BP109" s="125">
        <f t="shared" si="17"/>
        <v>0</v>
      </c>
      <c r="BQ109" s="61"/>
      <c r="BR109" s="81"/>
      <c r="BS109" s="82"/>
      <c r="BT109" s="82"/>
      <c r="BU109" s="82"/>
      <c r="BV109" s="82"/>
      <c r="BW109" s="82"/>
      <c r="BX109" s="82"/>
      <c r="BY109" s="82"/>
      <c r="BZ109" s="83"/>
      <c r="CA109" s="83"/>
      <c r="CB109" s="83"/>
      <c r="CC109" s="83"/>
      <c r="CD109" s="83"/>
      <c r="CE109" s="83"/>
      <c r="CF109" s="83"/>
      <c r="CG109" s="84"/>
      <c r="CH109" s="66"/>
      <c r="CI109" s="51"/>
      <c r="CJ109" s="144"/>
      <c r="CK109" s="109"/>
      <c r="CL109" s="58"/>
      <c r="CM109" s="3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5"/>
      <c r="DC109" s="172">
        <f>CU108^3+CV108^3+CW108^3+CX108^3+CY108^3+CZ108^3+DA108^3+DB108^3+CU109^3+CV109^3+CW109^3+CX109^3+CY109^3+CZ109^3+DA109^3+DB109^3</f>
        <v>0</v>
      </c>
      <c r="DD109" s="125">
        <f t="shared" si="18"/>
        <v>0</v>
      </c>
      <c r="DE109" s="61"/>
      <c r="DF109" s="89"/>
      <c r="DG109" s="83"/>
      <c r="DH109" s="82"/>
      <c r="DI109" s="82"/>
      <c r="DJ109" s="83"/>
      <c r="DK109" s="83"/>
      <c r="DL109" s="82"/>
      <c r="DM109" s="82"/>
      <c r="DN109" s="83"/>
      <c r="DO109" s="83"/>
      <c r="DP109" s="82"/>
      <c r="DQ109" s="82"/>
      <c r="DR109" s="83"/>
      <c r="DS109" s="83"/>
      <c r="DT109" s="82"/>
      <c r="DU109" s="86"/>
      <c r="DV109" s="66"/>
      <c r="DW109" s="51"/>
      <c r="DY109" s="109"/>
      <c r="DZ109" s="58"/>
      <c r="EA109" s="3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5"/>
      <c r="EQ109" s="172">
        <f>EI108^3+EJ108^3+EK108^3+EL108^3+EM108^3+EN108^3+EO108^3+EP108^3+EI109^3+EJ109^3+EK109^3+EL109^3+EM109^3+EN109^3+EO109^3+EP109^3</f>
        <v>0</v>
      </c>
      <c r="ER109" s="125">
        <f t="shared" si="19"/>
        <v>0</v>
      </c>
      <c r="ES109" s="61"/>
      <c r="ET109" s="174"/>
      <c r="EU109" s="131"/>
      <c r="EV109" s="83"/>
      <c r="EW109" s="131"/>
      <c r="EX109" s="131"/>
      <c r="EY109" s="82"/>
      <c r="EZ109" s="131"/>
      <c r="FA109" s="131"/>
      <c r="FB109" s="131"/>
      <c r="FC109" s="131"/>
      <c r="FD109" s="83"/>
      <c r="FE109" s="131"/>
      <c r="FF109" s="131"/>
      <c r="FG109" s="82"/>
      <c r="FH109" s="131"/>
      <c r="FI109" s="175"/>
      <c r="FJ109" s="66"/>
      <c r="FK109" s="51"/>
    </row>
    <row r="110" spans="1:167" x14ac:dyDescent="0.2">
      <c r="A110" s="32"/>
      <c r="B110" s="32"/>
      <c r="C110" s="32"/>
      <c r="D110" s="106" t="s">
        <v>51</v>
      </c>
      <c r="E110" s="107" t="s">
        <v>207</v>
      </c>
      <c r="F110" s="110">
        <f>B4+(96*B6)</f>
        <v>97</v>
      </c>
      <c r="G110" s="104"/>
      <c r="H110" s="43"/>
      <c r="I110" s="109"/>
      <c r="J110" s="58"/>
      <c r="K110" s="3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5"/>
      <c r="AA110" s="172">
        <f>K110^3+L110^3+M110^3+N110^3+O110^3+P110^3+Q110^3+R110^3+K111^3+L111^3+M111^3+N111^3+O111^3+P111^3+Q111^3+R111^3</f>
        <v>0</v>
      </c>
      <c r="AB110" s="125">
        <f t="shared" si="16"/>
        <v>0</v>
      </c>
      <c r="AC110" s="61"/>
      <c r="AD110" s="89"/>
      <c r="AE110" s="83"/>
      <c r="AF110" s="83"/>
      <c r="AG110" s="83"/>
      <c r="AH110" s="82"/>
      <c r="AI110" s="82"/>
      <c r="AJ110" s="82"/>
      <c r="AK110" s="82"/>
      <c r="AL110" s="83"/>
      <c r="AM110" s="83"/>
      <c r="AN110" s="83"/>
      <c r="AO110" s="83"/>
      <c r="AP110" s="82"/>
      <c r="AQ110" s="82"/>
      <c r="AR110" s="82"/>
      <c r="AS110" s="86"/>
      <c r="AT110" s="66"/>
      <c r="AU110" s="51"/>
      <c r="AW110" s="109"/>
      <c r="AX110" s="58"/>
      <c r="AY110" s="3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5"/>
      <c r="BO110" s="172">
        <f>AY110^3+AZ110^3+BA110^3+BB110^3+BC110^3+BD110^3+BE110^3+BF110^3+AY111^3+AZ111^3+BA111^3+BB111^3+BC111^3+BD111^3+BE111^3+BF111^3</f>
        <v>0</v>
      </c>
      <c r="BP110" s="125">
        <f t="shared" si="17"/>
        <v>0</v>
      </c>
      <c r="BQ110" s="61"/>
      <c r="BR110" s="89"/>
      <c r="BS110" s="83"/>
      <c r="BT110" s="83"/>
      <c r="BU110" s="83"/>
      <c r="BV110" s="83"/>
      <c r="BW110" s="83"/>
      <c r="BX110" s="83"/>
      <c r="BY110" s="83"/>
      <c r="BZ110" s="82"/>
      <c r="CA110" s="82"/>
      <c r="CB110" s="82"/>
      <c r="CC110" s="82"/>
      <c r="CD110" s="82"/>
      <c r="CE110" s="82"/>
      <c r="CF110" s="82"/>
      <c r="CG110" s="86"/>
      <c r="CH110" s="66"/>
      <c r="CI110" s="51"/>
      <c r="CJ110" s="144"/>
      <c r="CK110" s="109"/>
      <c r="CL110" s="58"/>
      <c r="CM110" s="3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5"/>
      <c r="DC110" s="172">
        <f>CM110^3+CN110^3+CO110^3+CP110^3+CQ110^3+CR110^3+CS110^3+CT110^3+CM111^3+CN111^3+CO111^3+CP111^3+CQ111^3+CR111^3+CS111^3+CT111^3</f>
        <v>0</v>
      </c>
      <c r="DD110" s="125">
        <f t="shared" si="18"/>
        <v>0</v>
      </c>
      <c r="DE110" s="61"/>
      <c r="DF110" s="89"/>
      <c r="DG110" s="83"/>
      <c r="DH110" s="82"/>
      <c r="DI110" s="82"/>
      <c r="DJ110" s="83"/>
      <c r="DK110" s="83"/>
      <c r="DL110" s="82"/>
      <c r="DM110" s="82"/>
      <c r="DN110" s="83"/>
      <c r="DO110" s="83"/>
      <c r="DP110" s="82"/>
      <c r="DQ110" s="82"/>
      <c r="DR110" s="83"/>
      <c r="DS110" s="83"/>
      <c r="DT110" s="82"/>
      <c r="DU110" s="86"/>
      <c r="DV110" s="66"/>
      <c r="DW110" s="51"/>
      <c r="DY110" s="109"/>
      <c r="DZ110" s="58"/>
      <c r="EA110" s="3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5"/>
      <c r="EQ110" s="172">
        <f>EA110^3+EB110^3+EC110^3+ED110^3+EE110^3+EF110^3+EG110^3+EH110^3+EA111^3+EB111^3+EC111^3+ED111^3+EE111^3+EF111^3+EG111^3+EH111^3</f>
        <v>0</v>
      </c>
      <c r="ER110" s="125">
        <f t="shared" si="19"/>
        <v>0</v>
      </c>
      <c r="ES110" s="61"/>
      <c r="ET110" s="174"/>
      <c r="EU110" s="83"/>
      <c r="EV110" s="131"/>
      <c r="EW110" s="131"/>
      <c r="EX110" s="131"/>
      <c r="EY110" s="131"/>
      <c r="EZ110" s="82"/>
      <c r="FA110" s="131"/>
      <c r="FB110" s="131"/>
      <c r="FC110" s="83"/>
      <c r="FD110" s="131"/>
      <c r="FE110" s="131"/>
      <c r="FF110" s="131"/>
      <c r="FG110" s="131"/>
      <c r="FH110" s="82"/>
      <c r="FI110" s="175"/>
      <c r="FJ110" s="66"/>
      <c r="FK110" s="51"/>
    </row>
    <row r="111" spans="1:167" x14ac:dyDescent="0.2">
      <c r="A111" s="32"/>
      <c r="B111" s="32"/>
      <c r="C111" s="32"/>
      <c r="D111" s="106" t="s">
        <v>181</v>
      </c>
      <c r="E111" s="107" t="s">
        <v>207</v>
      </c>
      <c r="F111" s="108">
        <f>B4+(97*B6)</f>
        <v>98</v>
      </c>
      <c r="G111" s="104"/>
      <c r="H111" s="43"/>
      <c r="I111" s="109"/>
      <c r="J111" s="58"/>
      <c r="K111" s="7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9"/>
      <c r="AA111" s="172">
        <f>S110^3+T110^3+U110^3+V110^3+W110^3+X110^3+Y110^3+Z110^3+S111^3+T111^3+U111^3+V111^3+W111^3+X111^3+Y111^3+Z111^3</f>
        <v>0</v>
      </c>
      <c r="AB111" s="125">
        <f t="shared" si="16"/>
        <v>0</v>
      </c>
      <c r="AC111" s="61"/>
      <c r="AD111" s="116"/>
      <c r="AE111" s="117"/>
      <c r="AF111" s="117"/>
      <c r="AG111" s="117"/>
      <c r="AH111" s="118"/>
      <c r="AI111" s="118"/>
      <c r="AJ111" s="118"/>
      <c r="AK111" s="118"/>
      <c r="AL111" s="117"/>
      <c r="AM111" s="117"/>
      <c r="AN111" s="117"/>
      <c r="AO111" s="117"/>
      <c r="AP111" s="118"/>
      <c r="AQ111" s="118"/>
      <c r="AR111" s="118"/>
      <c r="AS111" s="119"/>
      <c r="AT111" s="32"/>
      <c r="AU111" s="115"/>
      <c r="AW111" s="109"/>
      <c r="AX111" s="58"/>
      <c r="AY111" s="7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9"/>
      <c r="BO111" s="172">
        <f>BG110^3+BH110^3+BI110^3+BJ110^3+BK110^3+BL110^3+BM110^3+BN110^3+BG111^3+BH111^3+BI111^3+BJ111^3+BK111^3+BL111^3+BM111^3+BN111^3</f>
        <v>0</v>
      </c>
      <c r="BP111" s="125">
        <f t="shared" si="17"/>
        <v>0</v>
      </c>
      <c r="BQ111" s="61"/>
      <c r="BR111" s="116"/>
      <c r="BS111" s="117"/>
      <c r="BT111" s="117"/>
      <c r="BU111" s="117"/>
      <c r="BV111" s="117"/>
      <c r="BW111" s="117"/>
      <c r="BX111" s="117"/>
      <c r="BY111" s="117"/>
      <c r="BZ111" s="118"/>
      <c r="CA111" s="118"/>
      <c r="CB111" s="118"/>
      <c r="CC111" s="118"/>
      <c r="CD111" s="118"/>
      <c r="CE111" s="118"/>
      <c r="CF111" s="118"/>
      <c r="CG111" s="119"/>
      <c r="CH111" s="32"/>
      <c r="CI111" s="115"/>
      <c r="CJ111" s="144"/>
      <c r="CK111" s="109"/>
      <c r="CL111" s="58"/>
      <c r="CM111" s="7"/>
      <c r="CN111" s="8"/>
      <c r="CO111" s="8"/>
      <c r="CP111" s="8"/>
      <c r="CQ111" s="8"/>
      <c r="CR111" s="8"/>
      <c r="CS111" s="8"/>
      <c r="CT111" s="8"/>
      <c r="CU111" s="8"/>
      <c r="CV111" s="8"/>
      <c r="CW111" s="8"/>
      <c r="CX111" s="8"/>
      <c r="CY111" s="8"/>
      <c r="CZ111" s="8"/>
      <c r="DA111" s="8"/>
      <c r="DB111" s="9"/>
      <c r="DC111" s="172">
        <f>CU110^3+CV110^3+CW110^3+CX110^3+CY110^3+CZ110^3+DA110^3+DB110^3+CU111^3+CV111^3+CW111^3+CX111^3+CY111^3+CZ111^3+DA111^3+DB111^3</f>
        <v>0</v>
      </c>
      <c r="DD111" s="125">
        <f t="shared" si="18"/>
        <v>0</v>
      </c>
      <c r="DE111" s="61"/>
      <c r="DF111" s="116"/>
      <c r="DG111" s="117"/>
      <c r="DH111" s="118"/>
      <c r="DI111" s="118"/>
      <c r="DJ111" s="117"/>
      <c r="DK111" s="117"/>
      <c r="DL111" s="118"/>
      <c r="DM111" s="118"/>
      <c r="DN111" s="117"/>
      <c r="DO111" s="117"/>
      <c r="DP111" s="118"/>
      <c r="DQ111" s="118"/>
      <c r="DR111" s="117"/>
      <c r="DS111" s="117"/>
      <c r="DT111" s="118"/>
      <c r="DU111" s="119"/>
      <c r="DV111" s="32"/>
      <c r="DW111" s="115"/>
      <c r="DY111" s="109"/>
      <c r="DZ111" s="58"/>
      <c r="EA111" s="7"/>
      <c r="EB111" s="8"/>
      <c r="EC111" s="8"/>
      <c r="ED111" s="8"/>
      <c r="EE111" s="8"/>
      <c r="EF111" s="8"/>
      <c r="EG111" s="8"/>
      <c r="EH111" s="8"/>
      <c r="EI111" s="8"/>
      <c r="EJ111" s="8"/>
      <c r="EK111" s="8"/>
      <c r="EL111" s="8"/>
      <c r="EM111" s="8"/>
      <c r="EN111" s="8"/>
      <c r="EO111" s="8"/>
      <c r="EP111" s="9"/>
      <c r="EQ111" s="172">
        <f>EI110^3+EJ110^3+EK110^3+EL110^3+EM110^3+EN110^3+EO110^3+EP110^3+EI111^3+EJ111^3+EK111^3+EL111^3+EM111^3+EN111^3+EO111^3+EP111^3</f>
        <v>0</v>
      </c>
      <c r="ER111" s="125">
        <f t="shared" si="19"/>
        <v>0</v>
      </c>
      <c r="ES111" s="61"/>
      <c r="ET111" s="116"/>
      <c r="EU111" s="176"/>
      <c r="EV111" s="176"/>
      <c r="EW111" s="176"/>
      <c r="EX111" s="176"/>
      <c r="EY111" s="176"/>
      <c r="EZ111" s="176"/>
      <c r="FA111" s="118"/>
      <c r="FB111" s="117"/>
      <c r="FC111" s="176"/>
      <c r="FD111" s="176"/>
      <c r="FE111" s="176"/>
      <c r="FF111" s="176"/>
      <c r="FG111" s="176"/>
      <c r="FH111" s="176"/>
      <c r="FI111" s="119"/>
      <c r="FJ111" s="32"/>
      <c r="FK111" s="115"/>
    </row>
    <row r="112" spans="1:167" x14ac:dyDescent="0.2">
      <c r="A112" s="32"/>
      <c r="B112" s="32"/>
      <c r="C112" s="32"/>
      <c r="D112" s="106" t="s">
        <v>209</v>
      </c>
      <c r="E112" s="107" t="s">
        <v>207</v>
      </c>
      <c r="F112" s="108">
        <f>B4+(98*B6)</f>
        <v>99</v>
      </c>
      <c r="G112" s="104"/>
      <c r="H112" s="43"/>
      <c r="I112" s="109"/>
      <c r="J112" s="58"/>
      <c r="K112" s="121">
        <f>K96^3+K97^3+K98^3+K99^3+K100^3+K101^3+K102^3+K103^3+L96^3+L97^3+L98^3+L99^3+L100^3+L101^3+L102^3+L103^3</f>
        <v>0</v>
      </c>
      <c r="L112" s="122">
        <f>K111^3+K110^3+K109^3+K108^3+K107^3+K106^3+K105^3+K104^3+L111^3+L110^3+L109^3+L108^3+L107^3+L106^3+L105^3+L104^3</f>
        <v>0</v>
      </c>
      <c r="M112" s="122">
        <f>M96^3+M97^3+M98^3+M99^3+M100^3+M101^3+M102^3+M103^3+N96^3+N97^3+N98^3+N99^3+N100^3+N101^3+N102^3+N103^3</f>
        <v>0</v>
      </c>
      <c r="N112" s="122">
        <f>M111^3+M110^3+M109^3+M108^3+M107^3+M106^3+M105^3+M104^3+N111^3+N110^3+N109^3+N108^3+N107^3+N106^3+N105^3+N104^3</f>
        <v>0</v>
      </c>
      <c r="O112" s="122">
        <f>O96^3+O97^3+O98^3+O99^3+O100^3+O101^3+O102^3+O103^3+P96^3+P97^3+P98^3+P99^3+P100^3+P101^3+P102^3+P103^3</f>
        <v>0</v>
      </c>
      <c r="P112" s="122">
        <f>O111^3+O110^3+O109^3+O108^3+O107^3+O106^3+O105^3+O104^3+P111^3+P110^3+P109^3+P108^3+P107^3+P106^3+P105^3+P104^3</f>
        <v>0</v>
      </c>
      <c r="Q112" s="122">
        <f>Q96^3+Q97^3+Q98^3+Q99^3+Q100^3+Q101^3+Q102^3+Q103^3+R96^3+R97^3+R98^3+R99^3+R100^3+R101^3+R102^3+R103^3</f>
        <v>0</v>
      </c>
      <c r="R112" s="122">
        <f>Q111^3+Q110^3+Q109^3+Q108^3+Q107^3+Q106^3+Q105^3+Q104^3+R111^3+R110^3+R109^3+R108^3+R107^3+R106^3+R105^3+R104^3</f>
        <v>0</v>
      </c>
      <c r="S112" s="122">
        <f>S96^3+S97^3+S98^3+S99^3+S100^3+S101^3+S102^3+S103^3+T96^3+T97^3+T98^3+T99^3+T100^3+T101^3+T102^3+T103^3</f>
        <v>0</v>
      </c>
      <c r="T112" s="122">
        <f>S111^3+S110^3+S109^3+S108^3+S107^3+S106^3+S105^3+S104^3+T111^3+T110^3+T109^3+T108^3+T107^3+T106^3+T105^3+T104^3</f>
        <v>0</v>
      </c>
      <c r="U112" s="122">
        <f>U96^3+U97^3+U98^3+U99^3+U100^3+U101^3+U102^3+U103^3+V96^3+V97^3+V98^3+V99^3+V100^3+V101^3+V102^3+V103^3</f>
        <v>0</v>
      </c>
      <c r="V112" s="122">
        <f>U111^3+U110^3+U109^3+U108^3+U107^3+U106^3+U105^3+U104^3+V111^3+V110^3+V109^3+V108^3+V107^3+V106^3+V105^3+V104^3</f>
        <v>0</v>
      </c>
      <c r="W112" s="122">
        <f>W96^3+W97^3+W98^3+W99^3+W100^3+W101^3+W102^3+W103^3+X96^3+X97^3+X98^3+X99^3+X100^3+X101^3+X102^3+X103^3</f>
        <v>0</v>
      </c>
      <c r="X112" s="122">
        <f>W111^3+W110^3+W109^3+W108^3+W107^3+W106^3+W105^3+W104^3+X111^3+X110^3+X109^3+X108^3+X107^3+X106^3+X105^3+X104^3</f>
        <v>0</v>
      </c>
      <c r="Y112" s="122">
        <f>Y96^3+Y97^3+Y98^3+Y99^3+Y100^3+Y101^3+Y102^3+Y103^3+Z96^3+Z97^3+Z98^3+Z99^3+Z100^3+Z101^3+Z102^3+Z103^3</f>
        <v>0</v>
      </c>
      <c r="Z112" s="123">
        <f>Y111^3+Y110^3+Y109^3+Y108^3+Y107^3+Y106^3+Y105^3+Y104^3+Z111^3+Z110^3+Z109^3+Z108^3+Z107^3+Z106^3+Z105^3+Z104^3</f>
        <v>0</v>
      </c>
      <c r="AA112" s="168">
        <f>K96^3+L97^3+M98^3+N99^3+O100^3+P101^3+Q102^3+R103^3+S104^3+T105^3+U106^3+V107^3+W108^3+X109^3+Y110^3+Z111^3</f>
        <v>0</v>
      </c>
      <c r="AB112" s="169">
        <f>K104^3+L105^3+M106^3+N107^3+O108^3+P109^3+Q110^3+R111^3+S96^3+T97^3+U98^3+V99^3+W100^3+X101^3+Y102^3+Z103^3</f>
        <v>0</v>
      </c>
      <c r="AC112" s="52"/>
      <c r="AD112" s="126"/>
      <c r="AE112" s="126"/>
      <c r="AF112" s="126"/>
      <c r="AG112" s="126"/>
      <c r="AH112" s="126"/>
      <c r="AI112" s="126"/>
      <c r="AJ112" s="126"/>
      <c r="AK112" s="126"/>
      <c r="AL112" s="126"/>
      <c r="AM112" s="126"/>
      <c r="AN112" s="126"/>
      <c r="AO112" s="126"/>
      <c r="AP112" s="126"/>
      <c r="AQ112" s="126"/>
      <c r="AR112" s="126"/>
      <c r="AS112" s="126"/>
      <c r="AT112" s="32"/>
      <c r="AU112" s="115"/>
      <c r="AW112" s="109"/>
      <c r="AX112" s="58"/>
      <c r="AY112" s="121">
        <f>AY96^3+AY97^3+AY98^3+AY99^3+AY100^3+AY101^3+AY102^3+AY103^3+AZ96^3+AZ97^3+AZ98^3+AZ99^3+AZ100^3+AZ101^3+AZ102^3+AZ103^3</f>
        <v>0</v>
      </c>
      <c r="AZ112" s="122">
        <f>AY111^3+AY110^3+AY109^3+AY108^3+AY107^3+AY106^3+AY105^3+AY104^3+AZ111^3+AZ110^3+AZ109^3+AZ108^3+AZ107^3+AZ106^3+AZ105^3+AZ104^3</f>
        <v>0</v>
      </c>
      <c r="BA112" s="122">
        <f>BA96^3+BA97^3+BA98^3+BA99^3+BA100^3+BA101^3+BA102^3+BA103^3+BB96^3+BB97^3+BB98^3+BB99^3+BB100^3+BB101^3+BB102^3+BB103^3</f>
        <v>0</v>
      </c>
      <c r="BB112" s="122">
        <f>BA111^3+BA110^3+BA109^3+BA108^3+BA107^3+BA106^3+BA105^3+BA104^3+BB111^3+BB110^3+BB109^3+BB108^3+BB107^3+BB106^3+BB105^3+BB104^3</f>
        <v>0</v>
      </c>
      <c r="BC112" s="122">
        <f>BC96^3+BC97^3+BC98^3+BC99^3+BC100^3+BC101^3+BC102^3+BC103^3+BD96^3+BD97^3+BD98^3+BD99^3+BD100^3+BD101^3+BD102^3+BD103^3</f>
        <v>0</v>
      </c>
      <c r="BD112" s="122">
        <f>BC111^3+BC110^3+BC109^3+BC108^3+BC107^3+BC106^3+BC105^3+BC104^3+BD111^3+BD110^3+BD109^3+BD108^3+BD107^3+BD106^3+BD105^3+BD104^3</f>
        <v>0</v>
      </c>
      <c r="BE112" s="122">
        <f>BE96^3+BE97^3+BE98^3+BE99^3+BE100^3+BE101^3+BE102^3+BE103^3+BF96^3+BF97^3+BF98^3+BF99^3+BF100^3+BF101^3+BF102^3+BF103^3</f>
        <v>0</v>
      </c>
      <c r="BF112" s="122">
        <f>BE111^3+BE110^3+BE109^3+BE108^3+BE107^3+BE106^3+BE105^3+BE104^3+BF111^3+BF110^3+BF109^3+BF108^3+BF107^3+BF106^3+BF105^3+BF104^3</f>
        <v>0</v>
      </c>
      <c r="BG112" s="122">
        <f>BG96^3+BG97^3+BG98^3+BG99^3+BG100^3+BG101^3+BG102^3+BG103^3+BH96^3+BH97^3+BH98^3+BH99^3+BH100^3+BH101^3+BH102^3+BH103^3</f>
        <v>0</v>
      </c>
      <c r="BH112" s="122">
        <f>BG111^3+BG110^3+BG109^3+BG108^3+BG107^3+BG106^3+BG105^3+BG104^3+BH111^3+BH110^3+BH109^3+BH108^3+BH107^3+BH106^3+BH105^3+BH104^3</f>
        <v>0</v>
      </c>
      <c r="BI112" s="122">
        <f>BI96^3+BI97^3+BI98^3+BI99^3+BI100^3+BI101^3+BI102^3+BI103^3+BJ96^3+BJ97^3+BJ98^3+BJ99^3+BJ100^3+BJ101^3+BJ102^3+BJ103^3</f>
        <v>0</v>
      </c>
      <c r="BJ112" s="122">
        <f>BI111^3+BI110^3+BI109^3+BI108^3+BI107^3+BI106^3+BI105^3+BI104^3+BJ111^3+BJ110^3+BJ109^3+BJ108^3+BJ107^3+BJ106^3+BJ105^3+BJ104^3</f>
        <v>0</v>
      </c>
      <c r="BK112" s="122">
        <f>BK96^3+BK97^3+BK98^3+BK99^3+BK100^3+BK101^3+BK102^3+BK103^3+BL96^3+BL97^3+BL98^3+BL99^3+BL100^3+BL101^3+BL102^3+BL103^3</f>
        <v>0</v>
      </c>
      <c r="BL112" s="122">
        <f>BK111^3+BK110^3+BK109^3+BK108^3+BK107^3+BK106^3+BK105^3+BK104^3+BL111^3+BL110^3+BL109^3+BL108^3+BL107^3+BL106^3+BL105^3+BL104^3</f>
        <v>0</v>
      </c>
      <c r="BM112" s="122">
        <f>BM96^3+BM97^3+BM98^3+BM99^3+BM100^3+BM101^3+BM102^3+BM103^3+BN96^3+BN97^3+BN98^3+BN99^3+BN100^3+BN101^3+BN102^3+BN103^3</f>
        <v>0</v>
      </c>
      <c r="BN112" s="123">
        <f>BM111^3+BM110^3+BM109^3+BM108^3+BM107^3+BM106^3+BM105^3+BM104^3+BN111^3+BN110^3+BN109^3+BN108^3+BN107^3+BN106^3+BN105^3+BN104^3</f>
        <v>0</v>
      </c>
      <c r="BO112" s="168">
        <f>AY96^3+AZ97^3+BA98^3+BB99^3+BC100^3+BD101^3+BE102^3+BF103^3+BG104^3+BH105^3+BI106^3+BJ107^3+BK108^3+BL109^3+BM110^3+BN111^3</f>
        <v>0</v>
      </c>
      <c r="BP112" s="169">
        <f>AY104^3+AZ105^3+BA106^3+BB107^3+BC108^3+BD109^3+BE110^3+BF111^3+BG96^3+BH97^3+BI98^3+BJ99^3+BK100^3+BL101^3+BM102^3+BN103^3</f>
        <v>0</v>
      </c>
      <c r="BQ112" s="52"/>
      <c r="BR112" s="126"/>
      <c r="BS112" s="126"/>
      <c r="BT112" s="126"/>
      <c r="BU112" s="126"/>
      <c r="BV112" s="126"/>
      <c r="BW112" s="126"/>
      <c r="BX112" s="126"/>
      <c r="BY112" s="126"/>
      <c r="BZ112" s="126"/>
      <c r="CA112" s="126"/>
      <c r="CB112" s="126"/>
      <c r="CC112" s="126"/>
      <c r="CD112" s="126"/>
      <c r="CE112" s="126"/>
      <c r="CF112" s="126"/>
      <c r="CG112" s="126"/>
      <c r="CH112" s="32"/>
      <c r="CI112" s="115"/>
      <c r="CJ112" s="144"/>
      <c r="CK112" s="109"/>
      <c r="CL112" s="58"/>
      <c r="CM112" s="121">
        <f>CM96^3+CM97^3+CM98^3+CM99^3+CM100^3+CM101^3+CM102^3+CM103^3+CN96^3+CN97^3+CN98^3+CN99^3+CN100^3+CN101^3+CN102^3+CN103^3</f>
        <v>0</v>
      </c>
      <c r="CN112" s="122">
        <f>CM111^3+CM110^3+CM109^3+CM108^3+CM107^3+CM106^3+CM105^3+CM104^3+CN111^3+CN110^3+CN109^3+CN108^3+CN107^3+CN106^3+CN105^3+CN104^3</f>
        <v>0</v>
      </c>
      <c r="CO112" s="122">
        <f>CO96^3+CO97^3+CO98^3+CO99^3+CO100^3+CO101^3+CO102^3+CO103^3+CP96^3+CP97^3+CP98^3+CP99^3+CP100^3+CP101^3+CP102^3+CP103^3</f>
        <v>0</v>
      </c>
      <c r="CP112" s="122">
        <f>CO111^3+CO110^3+CO109^3+CO108^3+CO107^3+CO106^3+CO105^3+CO104^3+CP111^3+CP110^3+CP109^3+CP108^3+CP107^3+CP106^3+CP105^3+CP104^3</f>
        <v>0</v>
      </c>
      <c r="CQ112" s="122">
        <f>CQ96^3+CQ97^3+CQ98^3+CQ99^3+CQ100^3+CQ101^3+CQ102^3+CQ103^3+CR96^3+CR97^3+CR98^3+CR99^3+CR100^3+CR101^3+CR102^3+CR103^3</f>
        <v>0</v>
      </c>
      <c r="CR112" s="122">
        <f>CQ111^3+CQ110^3+CQ109^3+CQ108^3+CQ107^3+CQ106^3+CQ105^3+CQ104^3+CR111^3+CR110^3+CR109^3+CR108^3+CR107^3+CR106^3+CR105^3+CR104^3</f>
        <v>0</v>
      </c>
      <c r="CS112" s="122">
        <f>CS96^3+CS97^3+CS98^3+CS99^3+CS100^3+CS101^3+CS102^3+CS103^3+CT96^3+CT97^3+CT98^3+CT99^3+CT100^3+CT101^3+CT102^3+CT103^3</f>
        <v>0</v>
      </c>
      <c r="CT112" s="122">
        <f>CS111^3+CS110^3+CS109^3+CS108^3+CS107^3+CS106^3+CS105^3+CS104^3+CT111^3+CT110^3+CT109^3+CT108^3+CT107^3+CT106^3+CT105^3+CT104^3</f>
        <v>0</v>
      </c>
      <c r="CU112" s="122">
        <f>CU96^3+CU97^3+CU98^3+CU99^3+CU100^3+CU101^3+CU102^3+CU103^3+CV96^3+CV97^3+CV98^3+CV99^3+CV100^3+CV101^3+CV102^3+CV103^3</f>
        <v>0</v>
      </c>
      <c r="CV112" s="122">
        <f>CU111^3+CU110^3+CU109^3+CU108^3+CU107^3+CU106^3+CU105^3+CU104^3+CV111^3+CV110^3+CV109^3+CV108^3+CV107^3+CV106^3+CV105^3+CV104^3</f>
        <v>0</v>
      </c>
      <c r="CW112" s="122">
        <f>CW96^3+CW97^3+CW98^3+CW99^3+CW100^3+CW101^3+CW102^3+CW103^3+CX96^3+CX97^3+CX98^3+CX99^3+CX100^3+CX101^3+CX102^3+CX103^3</f>
        <v>0</v>
      </c>
      <c r="CX112" s="122">
        <f>CW111^3+CW110^3+CW109^3+CW108^3+CW107^3+CW106^3+CW105^3+CW104^3+CX111^3+CX110^3+CX109^3+CX108^3+CX107^3+CX106^3+CX105^3+CX104^3</f>
        <v>0</v>
      </c>
      <c r="CY112" s="122">
        <f>CY96^3+CY97^3+CY98^3+CY99^3+CY100^3+CY101^3+CY102^3+CY103^3+CZ96^3+CZ97^3+CZ98^3+CZ99^3+CZ100^3+CZ101^3+CZ102^3+CZ103^3</f>
        <v>0</v>
      </c>
      <c r="CZ112" s="122">
        <f>CY111^3+CY110^3+CY109^3+CY108^3+CY107^3+CY106^3+CY105^3+CY104^3+CZ111^3+CZ110^3+CZ109^3+CZ108^3+CZ107^3+CZ106^3+CZ105^3+CZ104^3</f>
        <v>0</v>
      </c>
      <c r="DA112" s="122">
        <f>DA96^3+DA97^3+DA98^3+DA99^3+DA100^3+DA101^3+DA102^3+DA103^3+DB96^3+DB97^3+DB98^3+DB99^3+DB100^3+DB101^3+DB102^3+DB103^3</f>
        <v>0</v>
      </c>
      <c r="DB112" s="123">
        <f>DA111^3+DA110^3+DA109^3+DA108^3+DA107^3+DA106^3+DA105^3+DA104^3+DB111^3+DB110^3+DB109^3+DB108^3+DB107^3+DB106^3+DB105^3+DB104^3</f>
        <v>0</v>
      </c>
      <c r="DC112" s="168">
        <f>CM96^3+CN97^3+CO98^3+CP99^3+CQ100^3+CR101^3+CS102^3+CT103^3+CU104^3+CV105^3+CW106^3+CX107^3+CY108^3+CZ109^3+DA110^3+DB111^3</f>
        <v>0</v>
      </c>
      <c r="DD112" s="169">
        <f>CM104^3+CN105^3+CO106^3+CP107^3+CQ108^3+CR109^3+CS110^3+CT111^3+CU96^3+CV97^3+CW98^3+CX99^3+CY100^3+CZ101^3+DA102^3+DB103^3</f>
        <v>0</v>
      </c>
      <c r="DE112" s="52"/>
      <c r="DF112" s="126"/>
      <c r="DG112" s="126"/>
      <c r="DH112" s="126"/>
      <c r="DI112" s="126"/>
      <c r="DJ112" s="126"/>
      <c r="DK112" s="126"/>
      <c r="DL112" s="126"/>
      <c r="DM112" s="126"/>
      <c r="DN112" s="126"/>
      <c r="DO112" s="126"/>
      <c r="DP112" s="126"/>
      <c r="DQ112" s="126"/>
      <c r="DR112" s="126"/>
      <c r="DS112" s="126"/>
      <c r="DT112" s="126"/>
      <c r="DU112" s="126"/>
      <c r="DV112" s="32"/>
      <c r="DW112" s="115"/>
      <c r="DY112" s="109"/>
      <c r="DZ112" s="58"/>
      <c r="EA112" s="121">
        <f>EA96^3+EA97^3+EA98^3+EA99^3+EA100^3+EA101^3+EA102^3+EA103^3+EB96^3+EB97^3+EB98^3+EB99^3+EB100^3+EB101^3+EB102^3+EB103^3</f>
        <v>0</v>
      </c>
      <c r="EB112" s="122">
        <f>EA111^3+EA110^3+EA109^3+EA108^3+EA107^3+EA106^3+EA105^3+EA104^3+EB111^3+EB110^3+EB109^3+EB108^3+EB107^3+EB106^3+EB105^3+EB104^3</f>
        <v>0</v>
      </c>
      <c r="EC112" s="122">
        <f>EC96^3+EC97^3+EC98^3+EC99^3+EC100^3+EC101^3+EC102^3+EC103^3+ED96^3+ED97^3+ED98^3+ED99^3+ED100^3+ED101^3+ED102^3+ED103^3</f>
        <v>0</v>
      </c>
      <c r="ED112" s="122">
        <f>EC111^3+EC110^3+EC109^3+EC108^3+EC107^3+EC106^3+EC105^3+EC104^3+ED111^3+ED110^3+ED109^3+ED108^3+ED107^3+ED106^3+ED105^3+ED104^3</f>
        <v>0</v>
      </c>
      <c r="EE112" s="122">
        <f>EE96^3+EE97^3+EE98^3+EE99^3+EE100^3+EE101^3+EE102^3+EE103^3+EF96^3+EF97^3+EF98^3+EF99^3+EF100^3+EF101^3+EF102^3+EF103^3</f>
        <v>0</v>
      </c>
      <c r="EF112" s="122">
        <f>EE111^3+EE110^3+EE109^3+EE108^3+EE107^3+EE106^3+EE105^3+EE104^3+EF111^3+EF110^3+EF109^3+EF108^3+EF107^3+EF106^3+EF105^3+EF104^3</f>
        <v>0</v>
      </c>
      <c r="EG112" s="122">
        <f>EG96^3+EG97^3+EG98^3+EG99^3+EG100^3+EG101^3+EG102^3+EG103^3+EH96^3+EH97^3+EH98^3+EH99^3+EH100^3+EH101^3+EH102^3+EH103^3</f>
        <v>0</v>
      </c>
      <c r="EH112" s="122">
        <f>EG111^3+EG110^3+EG109^3+EG108^3+EG107^3+EG106^3+EG105^3+EG104^3+EH111^3+EH110^3+EH109^3+EH108^3+EH107^3+EH106^3+EH105^3+EH104^3</f>
        <v>0</v>
      </c>
      <c r="EI112" s="122">
        <f>EI96^3+EI97^3+EI98^3+EI99^3+EI100^3+EI101^3+EI102^3+EI103^3+EJ96^3+EJ97^3+EJ98^3+EJ99^3+EJ100^3+EJ101^3+EJ102^3+EJ103^3</f>
        <v>0</v>
      </c>
      <c r="EJ112" s="122">
        <f>EI111^3+EI110^3+EI109^3+EI108^3+EI107^3+EI106^3+EI105^3+EI104^3+EJ111^3+EJ110^3+EJ109^3+EJ108^3+EJ107^3+EJ106^3+EJ105^3+EJ104^3</f>
        <v>0</v>
      </c>
      <c r="EK112" s="122">
        <f>EK96^3+EK97^3+EK98^3+EK99^3+EK100^3+EK101^3+EK102^3+EK103^3+EL96^3+EL97^3+EL98^3+EL99^3+EL100^3+EL101^3+EL102^3+EL103^3</f>
        <v>0</v>
      </c>
      <c r="EL112" s="122">
        <f>EK111^3+EK110^3+EK109^3+EK108^3+EK107^3+EK106^3+EK105^3+EK104^3+EL111^3+EL110^3+EL109^3+EL108^3+EL107^3+EL106^3+EL105^3+EL104^3</f>
        <v>0</v>
      </c>
      <c r="EM112" s="122">
        <f>EM96^3+EM97^3+EM98^3+EM99^3+EM100^3+EM101^3+EM102^3+EM103^3+EN96^3+EN97^3+EN98^3+EN99^3+EN100^3+EN101^3+EN102^3+EN103^3</f>
        <v>0</v>
      </c>
      <c r="EN112" s="122">
        <f>EM111^3+EM110^3+EM109^3+EM108^3+EM107^3+EM106^3+EM105^3+EM104^3+EN111^3+EN110^3+EN109^3+EN108^3+EN107^3+EN106^3+EN105^3+EN104^3</f>
        <v>0</v>
      </c>
      <c r="EO112" s="122">
        <f>EO96^3+EO97^3+EO98^3+EO99^3+EO100^3+EO101^3+EO102^3+EO103^3+EP96^3+EP97^3+EP98^3+EP99^3+EP100^3+EP101^3+EP102^3+EP103^3</f>
        <v>0</v>
      </c>
      <c r="EP112" s="123">
        <f>EO111^3+EO110^3+EO109^3+EO108^3+EO107^3+EO106^3+EO105^3+EO104^3+EP111^3+EP110^3+EP109^3+EP108^3+EP107^3+EP106^3+EP105^3+EP104^3</f>
        <v>0</v>
      </c>
      <c r="EQ112" s="168">
        <f>EA96^3+EB97^3+EC98^3+ED99^3+EE100^3+EF101^3+EG102^3+EH103^3+EI104^3+EJ105^3+EK106^3+EL107^3+EM108^3+EN109^3+EO110^3+EP111^3</f>
        <v>0</v>
      </c>
      <c r="ER112" s="169">
        <f>EA104^3+EB105^3+EC106^3+ED107^3+EE108^3+EF109^3+EG110^3+EH111^3+EI96^3+EJ97^3+EK98^3+EL99^3+EM100^3+EN101^3+EO102^3+EP103^3</f>
        <v>0</v>
      </c>
      <c r="ES112" s="52"/>
      <c r="ET112" s="126"/>
      <c r="EU112" s="126"/>
      <c r="EV112" s="126"/>
      <c r="EW112" s="126"/>
      <c r="EX112" s="126"/>
      <c r="EY112" s="126"/>
      <c r="EZ112" s="126"/>
      <c r="FA112" s="126"/>
      <c r="FB112" s="126"/>
      <c r="FC112" s="126"/>
      <c r="FD112" s="126"/>
      <c r="FE112" s="126"/>
      <c r="FF112" s="126"/>
      <c r="FG112" s="126"/>
      <c r="FH112" s="126"/>
      <c r="FI112" s="126"/>
      <c r="FJ112" s="32"/>
      <c r="FK112" s="115"/>
    </row>
    <row r="113" spans="1:167" ht="13.5" thickBot="1" x14ac:dyDescent="0.25">
      <c r="A113" s="32"/>
      <c r="B113" s="32"/>
      <c r="C113" s="32"/>
      <c r="D113" s="106" t="s">
        <v>8</v>
      </c>
      <c r="E113" s="107" t="s">
        <v>207</v>
      </c>
      <c r="F113" s="108">
        <f>B4+(99*B6)</f>
        <v>100</v>
      </c>
      <c r="G113" s="104"/>
      <c r="H113" s="43"/>
      <c r="I113" s="109"/>
      <c r="J113" s="58"/>
      <c r="K113" s="127">
        <f>K96^3+L96^3+M96^3+N96^3+K97^3+L97^3+M97^3+N97^3+K98^3+L98^3+M98^3+N98^3+K99^3+L99^3+M99^3+N99^3</f>
        <v>0</v>
      </c>
      <c r="L113" s="128">
        <f>K100^3+L100^3+M100^3+N100^3+K101^3+L101^3+M101^3+N101^3+K102^3+L102^3+M102^3+N102^3+K103^3+L103^3+M103^3+N103^3</f>
        <v>0</v>
      </c>
      <c r="M113" s="128">
        <f>K104^3+L104^3+M104^3+N104^3+K105^3+L105^3+M105^3+N105^3+K106^3+L106^3+M106^3+N106^3+K107^3+L107^3+M107^3+N107^3</f>
        <v>0</v>
      </c>
      <c r="N113" s="128">
        <f>K108^3+L108^3+M108^3+N108^3+K109^3+L109^3+M109^3+N109^3+K110^3+L110^3+M110^3+N110^3+K111^3+L111^3+M111^3+N111^3</f>
        <v>0</v>
      </c>
      <c r="O113" s="128">
        <f>O96^3+P96^3+Q96^3+R96^3+O97^3+P97^3+Q97^3+R97^3+O98^3+P98^3+Q98^3+R98^3+O99^3+P99^3+Q99^3+R99^3</f>
        <v>0</v>
      </c>
      <c r="P113" s="128">
        <f>O100^3+P100^3+Q100^3+R100^3+O101^3+P101^3+Q101^3+R101^3+O102^3+P102^3+Q102^3+R102^3+O103^3+P103^3+Q103^3+R103^3</f>
        <v>0</v>
      </c>
      <c r="Q113" s="128">
        <f>O104^3+P104^3+Q104^3+R104^3+O105^3+P105^3+Q105^3+R105^3+O106^3+P106^3+Q106^3+R106^3+O107^3+P107^3+Q107^3+R107^3</f>
        <v>0</v>
      </c>
      <c r="R113" s="128">
        <f>O108^3+P108^3+Q108^3+R108^3+O109^3+P109^3+Q109^3+R109^3+O110^3+P110^3+Q110^3+R110^3+O111^3+P111^3+Q111^3+R111^3</f>
        <v>0</v>
      </c>
      <c r="S113" s="128">
        <f>S96^3+T96^3+U96^3+V96^3+S97^3+T97^3+U97^3+V97^3+S98^3+T98^3+U98^3+V98^3+S99^3+T99^3+U99^3+V99^3</f>
        <v>0</v>
      </c>
      <c r="T113" s="128">
        <f>S100^3+T100^3+U100^3+V100^3+S101^3+T101^3+U101^3+V101^3+S102^3+T102^3+U102^3+V102^3+S103^3+T103^3+U103^3+V103^3</f>
        <v>0</v>
      </c>
      <c r="U113" s="128">
        <f>S104^3+T104^3+U104^3+V104^3+S105^3+T105^3+U105^3+V105^3+S106^3+T106^3+U106^3+V106^3+S107^3+T107^3+U107^3+V107^3</f>
        <v>0</v>
      </c>
      <c r="V113" s="128">
        <f>S108^3+T108^3+U108^3+V108^3+S109^3+T109^3+U109^3+V109^3+S110^3+T110^3+U110^3+V110^3+S111^3+T111^3+U111^3+V111^3</f>
        <v>0</v>
      </c>
      <c r="W113" s="128">
        <f>W96^3+X96^3+Y96^3+Z96^3+W97^3+X97^3+Y97^3+Z97^3+W98^3+X98^3+Y98^3+Z98^3+W99^3+X99^3+Y99^3+Z99^3</f>
        <v>0</v>
      </c>
      <c r="X113" s="128">
        <f>W100^3+X100^3+Y100^3+Z100^3+W101^3+X101^3+Y101^3+Z101^3+W102^3+X102^3+Y102^3+Z102^3+W103^3+X103^3+Y103^3+Z103^3</f>
        <v>0</v>
      </c>
      <c r="Y113" s="128">
        <f>W104^3+X104^3+Y104^3+Z104^3+W105^3+X105^3+Y105^3+Z105^3+W106^3+X106^3+Y106^3+Z106^3+W107^3+X107^3+Y107^3+Z107^3</f>
        <v>0</v>
      </c>
      <c r="Z113" s="128">
        <f>W108^3+X108^3+Y108^3+Z108^3+W109^3+X109^3+Y109^3+Z109^3+W110^3+X110^3+Y110^3+Z110^3+W111^3+X111^3+Y111^3+Z111^3</f>
        <v>0</v>
      </c>
      <c r="AA113" s="128">
        <f>K111^3+L110^3+M109^3+N108^3+O107^3+P106^3+Q105^3+R104^3+S103^3+T102^3+U101^3+V100^3+W99^3+X98^3+Y97^3+Z96^3</f>
        <v>0</v>
      </c>
      <c r="AB113" s="170">
        <f>K103^3+L102^3+M101^3+N100^3+O99^3+P98^3+Q97^3+R96^3+S111^3+T110^3+U109^3+V108^3+W107^3+X106^3+Y105^3+Z104^3</f>
        <v>0</v>
      </c>
      <c r="AC113" s="32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32"/>
      <c r="AU113" s="115"/>
      <c r="AW113" s="109"/>
      <c r="AX113" s="58"/>
      <c r="AY113" s="127">
        <f>AY96^3+AZ96^3+BA96^3+BB96^3+AY97^3+AZ97^3+BA97^3+BB97^3+AY98^3+AZ98^3+BA98^3+BB98^3+AY99^3+AZ99^3+BA99^3+BB99^3</f>
        <v>0</v>
      </c>
      <c r="AZ113" s="128">
        <f>AY100^3+AZ100^3+BA100^3+BB100^3+AY101^3+AZ101^3+BA101^3+BB101^3+AY102^3+AZ102^3+BA102^3+BB102^3+AY103^3+AZ103^3+BA103^3+BB103^3</f>
        <v>0</v>
      </c>
      <c r="BA113" s="128">
        <f>AY104^3+AZ104^3+BA104^3+BB104^3+AY105^3+AZ105^3+BA105^3+BB105^3+AY106^3+AZ106^3+BA106^3+BB106^3+AY107^3+AZ107^3+BA107^3+BB107^3</f>
        <v>0</v>
      </c>
      <c r="BB113" s="128">
        <f>AY108^3+AZ108^3+BA108^3+BB108^3+AY109^3+AZ109^3+BA109^3+BB109^3+AY110^3+AZ110^3+BA110^3+BB110^3+AY111^3+AZ111^3+BA111^3+BB111^3</f>
        <v>0</v>
      </c>
      <c r="BC113" s="128">
        <f>BC96^3+BD96^3+BE96^3+BF96^3+BC97^3+BD97^3+BE97^3+BF97^3+BC98^3+BD98^3+BE98^3+BF98^3+BC99^3+BD99^3+BE99^3+BF99^3</f>
        <v>0</v>
      </c>
      <c r="BD113" s="128">
        <f>BC100^3+BD100^3+BE100^3+BF100^3+BC101^3+BD101^3+BE101^3+BF101^3+BC102^3+BD102^3+BE102^3+BF102^3+BC103^3+BD103^3+BE103^3+BF103^3</f>
        <v>0</v>
      </c>
      <c r="BE113" s="128">
        <f>BC104^3+BD104^3+BE104^3+BF104^3+BC105^3+BD105^3+BE105^3+BF105^3+BC106^3+BD106^3+BE106^3+BF106^3+BC107^3+BD107^3+BE107^3+BF107^3</f>
        <v>0</v>
      </c>
      <c r="BF113" s="128">
        <f>BC108^3+BD108^3+BE108^3+BF108^3+BC109^3+BD109^3+BE109^3+BF109^3+BC110^3+BD110^3+BE110^3+BF110^3+BC111^3+BD111^3+BE111^3+BF111^3</f>
        <v>0</v>
      </c>
      <c r="BG113" s="128">
        <f>BG96^3+BH96^3+BI96^3+BJ96^3+BG97^3+BH97^3+BI97^3+BJ97^3+BG98^3+BH98^3+BI98^3+BJ98^3+BG99^3+BH99^3+BI99^3+BJ99^3</f>
        <v>0</v>
      </c>
      <c r="BH113" s="128">
        <f>BG100^3+BH100^3+BI100^3+BJ100^3+BG101^3+BH101^3+BI101^3+BJ101^3+BG102^3+BH102^3+BI102^3+BJ102^3+BG103^3+BH103^3+BI103^3+BJ103^3</f>
        <v>0</v>
      </c>
      <c r="BI113" s="128">
        <f>BG104^3+BH104^3+BI104^3+BJ104^3+BG105^3+BH105^3+BI105^3+BJ105^3+BG106^3+BH106^3+BI106^3+BJ106^3+BG107^3+BH107^3+BI107^3+BJ107^3</f>
        <v>0</v>
      </c>
      <c r="BJ113" s="128">
        <f>BG108^3+BH108^3+BI108^3+BJ108^3+BG109^3+BH109^3+BI109^3+BJ109^3+BG110^3+BH110^3+BI110^3+BJ110^3+BG111^3+BH111^3+BI111^3+BJ111^3</f>
        <v>0</v>
      </c>
      <c r="BK113" s="128">
        <f>BK96^3+BL96^3+BM96^3+BN96^3+BK97^3+BL97^3+BM97^3+BN97^3+BK98^3+BL98^3+BM98^3+BN98^3+BK99^3+BL99^3+BM99^3+BN99^3</f>
        <v>0</v>
      </c>
      <c r="BL113" s="128">
        <f>BK100^3+BL100^3+BM100^3+BN100^3+BK101^3+BL101^3+BM101^3+BN101^3+BK102^3+BL102^3+BM102^3+BN102^3+BK103^3+BL103^3+BM103^3+BN103^3</f>
        <v>0</v>
      </c>
      <c r="BM113" s="128">
        <f>BK104^3+BL104^3+BM104^3+BN104^3+BK105^3+BL105^3+BM105^3+BN105^3+BK106^3+BL106^3+BM106^3+BN106^3+BK107^3+BL107^3+BM107^3+BN107^3</f>
        <v>0</v>
      </c>
      <c r="BN113" s="128">
        <f>BK108^3+BL108^3+BM108^3+BN108^3+BK109^3+BL109^3+BM109^3+BN109^3+BK110^3+BL110^3+BM110^3+BN110^3+BK111^3+BL111^3+BM111^3+BN111^3</f>
        <v>0</v>
      </c>
      <c r="BO113" s="128">
        <f>AY111^3+AZ110^3+BA109^3+BB108^3+BC107^3+BD106^3+BE105^3+BF104^3+BG103^3+BH102^3+BI101^3+BJ100^3+BK99^3+BL98^3+BM97^3+BN96^3</f>
        <v>0</v>
      </c>
      <c r="BP113" s="170">
        <f>AY103^3+AZ102^3+BA101^3+BB100^3+BC99^3+BD98^3+BE97^3+BF96^3+BG111^3+BH110^3+BI109^3+BJ108^3+BK107^3+BL106^3+BM105^3+BN104^3</f>
        <v>0</v>
      </c>
      <c r="BQ113" s="32"/>
      <c r="BR113" s="131"/>
      <c r="BS113" s="131"/>
      <c r="BT113" s="131"/>
      <c r="BU113" s="131"/>
      <c r="BV113" s="131"/>
      <c r="BW113" s="131"/>
      <c r="BX113" s="131"/>
      <c r="BY113" s="131"/>
      <c r="BZ113" s="131"/>
      <c r="CA113" s="131"/>
      <c r="CB113" s="131"/>
      <c r="CC113" s="131"/>
      <c r="CD113" s="131"/>
      <c r="CE113" s="131"/>
      <c r="CF113" s="131"/>
      <c r="CG113" s="131"/>
      <c r="CH113" s="32"/>
      <c r="CI113" s="115"/>
      <c r="CJ113" s="144"/>
      <c r="CK113" s="109"/>
      <c r="CL113" s="58"/>
      <c r="CM113" s="127">
        <f>CM96^3+CN96^3+CO96^3+CP96^3+CM97^3+CN97^3+CO97^3+CP97^3+CM98^3+CN98^3+CO98^3+CP98^3+CM99^3+CN99^3+CO99^3+CP99^3</f>
        <v>0</v>
      </c>
      <c r="CN113" s="128">
        <f>CM100^3+CN100^3+CO100^3+CP100^3+CM101^3+CN101^3+CO101^3+CP101^3+CM102^3+CN102^3+CO102^3+CP102^3+CM103^3+CN103^3+CO103^3+CP103^3</f>
        <v>0</v>
      </c>
      <c r="CO113" s="128">
        <f>CM104^3+CN104^3+CO104^3+CP104^3+CM105^3+CN105^3+CO105^3+CP105^3+CM106^3+CN106^3+CO106^3+CP106^3+CM107^3+CN107^3+CO107^3+CP107^3</f>
        <v>0</v>
      </c>
      <c r="CP113" s="128">
        <f>CM108^3+CN108^3+CO108^3+CP108^3+CM109^3+CN109^3+CO109^3+CP109^3+CM110^3+CN110^3+CO110^3+CP110^3+CM111^3+CN111^3+CO111^3+CP111^3</f>
        <v>0</v>
      </c>
      <c r="CQ113" s="128">
        <f>CQ96^3+CR96^3+CS96^3+CT96^3+CQ97^3+CR97^3+CS97^3+CT97^3+CQ98^3+CR98^3+CS98^3+CT98^3+CQ99^3+CR99^3+CS99^3+CT99^3</f>
        <v>0</v>
      </c>
      <c r="CR113" s="128">
        <f>CQ100^3+CR100^3+CS100^3+CT100^3+CQ101^3+CR101^3+CS101^3+CT101^3+CQ102^3+CR102^3+CS102^3+CT102^3+CQ103^3+CR103^3+CS103^3+CT103^3</f>
        <v>0</v>
      </c>
      <c r="CS113" s="128">
        <f>CQ104^3+CR104^3+CS104^3+CT104^3+CQ105^3+CR105^3+CS105^3+CT105^3+CQ106^3+CR106^3+CS106^3+CT106^3+CQ107^3+CR107^3+CS107^3+CT107^3</f>
        <v>0</v>
      </c>
      <c r="CT113" s="128">
        <f>CQ108^3+CR108^3+CS108^3+CT108^3+CQ109^3+CR109^3+CS109^3+CT109^3+CQ110^3+CR110^3+CS110^3+CT110^3+CQ111^3+CR111^3+CS111^3+CT111^3</f>
        <v>0</v>
      </c>
      <c r="CU113" s="128">
        <f>CU96^3+CV96^3+CW96^3+CX96^3+CU97^3+CV97^3+CW97^3+CX97^3+CU98^3+CV98^3+CW98^3+CX98^3+CU99^3+CV99^3+CW99^3+CX99^3</f>
        <v>0</v>
      </c>
      <c r="CV113" s="128">
        <f>CU100^3+CV100^3+CW100^3+CX100^3+CU101^3+CV101^3+CW101^3+CX101^3+CU102^3+CV102^3+CW102^3+CX102^3+CU103^3+CV103^3+CW103^3+CX103^3</f>
        <v>0</v>
      </c>
      <c r="CW113" s="128">
        <f>CU104^3+CV104^3+CW104^3+CX104^3+CU105^3+CV105^3+CW105^3+CX105^3+CU106^3+CV106^3+CW106^3+CX106^3+CU107^3+CV107^3+CW107^3+CX107^3</f>
        <v>0</v>
      </c>
      <c r="CX113" s="128">
        <f>CU108^3+CV108^3+CW108^3+CX108^3+CU109^3+CV109^3+CW109^3+CX109^3+CU110^3+CV110^3+CW110^3+CX110^3+CU111^3+CV111^3+CW111^3+CX111^3</f>
        <v>0</v>
      </c>
      <c r="CY113" s="128">
        <f>CY96^3+CZ96^3+DA96^3+DB96^3+CY97^3+CZ97^3+DA97^3+DB97^3+CY98^3+CZ98^3+DA98^3+DB98^3+CY99^3+CZ99^3+DA99^3+DB99^3</f>
        <v>0</v>
      </c>
      <c r="CZ113" s="128">
        <f>CY100^3+CZ100^3+DA100^3+DB100^3+CY101^3+CZ101^3+DA101^3+DB101^3+CY102^3+CZ102^3+DA102^3+DB102^3+CY103^3+CZ103^3+DA103^3+DB103^3</f>
        <v>0</v>
      </c>
      <c r="DA113" s="128">
        <f>CY104^3+CZ104^3+DA104^3+DB104^3+CY105^3+CZ105^3+DA105^3+DB105^3+CY106^3+CZ106^3+DA106^3+DB106^3+CY107^3+CZ107^3+DA107^3+DB107^3</f>
        <v>0</v>
      </c>
      <c r="DB113" s="128">
        <f>CY108^3+CZ108^3+DA108^3+DB108^3+CY109^3+CZ109^3+DA109^3+DB109^3+CY110^3+CZ110^3+DA110^3+DB110^3+CY111^3+CZ111^3+DA111^3+DB111^3</f>
        <v>0</v>
      </c>
      <c r="DC113" s="128">
        <f>CM111^3+CN110^3+CO109^3+CP108^3+CQ107^3+CR106^3+CS105^3+CT104^3+CU103^3+CV102^3+CW101^3+CX100^3+CY99^3+CZ98^3+DA97^3+DB96^3</f>
        <v>0</v>
      </c>
      <c r="DD113" s="170">
        <f>CM103^3+CN102^3+CO101^3+CP100^3+CQ99^3+CR98^3+CS97^3+CT96^3+CU111^3+CV110^3+CW109^3+CX108^3+CY107^3+CZ106^3+DA105^3+DB104^3</f>
        <v>0</v>
      </c>
      <c r="DE113" s="32"/>
      <c r="DF113" s="131"/>
      <c r="DG113" s="131"/>
      <c r="DH113" s="131"/>
      <c r="DI113" s="131"/>
      <c r="DJ113" s="131"/>
      <c r="DK113" s="131"/>
      <c r="DL113" s="131"/>
      <c r="DM113" s="131"/>
      <c r="DN113" s="131"/>
      <c r="DO113" s="131"/>
      <c r="DP113" s="131"/>
      <c r="DQ113" s="131"/>
      <c r="DR113" s="131"/>
      <c r="DS113" s="131"/>
      <c r="DT113" s="131"/>
      <c r="DU113" s="131"/>
      <c r="DV113" s="32"/>
      <c r="DW113" s="115"/>
      <c r="DY113" s="109"/>
      <c r="DZ113" s="58"/>
      <c r="EA113" s="127">
        <f>EA96^3+EB96^3+EC96^3+ED96^3+EA97^3+EB97^3+EC97^3+ED97^3+EA98^3+EB98^3+EC98^3+ED98^3+EA99^3+EB99^3+EC99^3+ED99^3</f>
        <v>0</v>
      </c>
      <c r="EB113" s="128">
        <f>EA100^3+EB100^3+EC100^3+ED100^3+EA101^3+EB101^3+EC101^3+ED101^3+EA102^3+EB102^3+EC102^3+ED102^3+EA103^3+EB103^3+EC103^3+ED103^3</f>
        <v>0</v>
      </c>
      <c r="EC113" s="128">
        <f>EA104^3+EB104^3+EC104^3+ED104^3+EA105^3+EB105^3+EC105^3+ED105^3+EA106^3+EB106^3+EC106^3+ED106^3+EA107^3+EB107^3+EC107^3+ED107^3</f>
        <v>0</v>
      </c>
      <c r="ED113" s="128">
        <f>EA108^3+EB108^3+EC108^3+ED108^3+EA109^3+EB109^3+EC109^3+ED109^3+EA110^3+EB110^3+EC110^3+ED110^3+EA111^3+EB111^3+EC111^3+ED111^3</f>
        <v>0</v>
      </c>
      <c r="EE113" s="128">
        <f>EE96^3+EF96^3+EG96^3+EH96^3+EE97^3+EF97^3+EG97^3+EH97^3+EE98^3+EF98^3+EG98^3+EH98^3+EE99^3+EF99^3+EG99^3+EH99^3</f>
        <v>0</v>
      </c>
      <c r="EF113" s="128">
        <f>EE100^3+EF100^3+EG100^3+EH100^3+EE101^3+EF101^3+EG101^3+EH101^3+EE102^3+EF102^3+EG102^3+EH102^3+EE103^3+EF103^3+EG103^3+EH103^3</f>
        <v>0</v>
      </c>
      <c r="EG113" s="128">
        <f>EE104^3+EF104^3+EG104^3+EH104^3+EE105^3+EF105^3+EG105^3+EH105^3+EE106^3+EF106^3+EG106^3+EH106^3+EE107^3+EF107^3+EG107^3+EH107^3</f>
        <v>0</v>
      </c>
      <c r="EH113" s="128">
        <f>EE108^3+EF108^3+EG108^3+EH108^3+EE109^3+EF109^3+EG109^3+EH109^3+EE110^3+EF110^3+EG110^3+EH110^3+EE111^3+EF111^3+EG111^3+EH111^3</f>
        <v>0</v>
      </c>
      <c r="EI113" s="128">
        <f>EI96^3+EJ96^3+EK96^3+EL96^3+EI97^3+EJ97^3+EK97^3+EL97^3+EI98^3+EJ98^3+EK98^3+EL98^3+EI99^3+EJ99^3+EK99^3+EL99^3</f>
        <v>0</v>
      </c>
      <c r="EJ113" s="128">
        <f>EI100^3+EJ100^3+EK100^3+EL100^3+EI101^3+EJ101^3+EK101^3+EL101^3+EI102^3+EJ102^3+EK102^3+EL102^3+EI103^3+EJ103^3+EK103^3+EL103^3</f>
        <v>0</v>
      </c>
      <c r="EK113" s="128">
        <f>EI104^3+EJ104^3+EK104^3+EL104^3+EI105^3+EJ105^3+EK105^3+EL105^3+EI106^3+EJ106^3+EK106^3+EL106^3+EI107^3+EJ107^3+EK107^3+EL107^3</f>
        <v>0</v>
      </c>
      <c r="EL113" s="128">
        <f>EI108^3+EJ108^3+EK108^3+EL108^3+EI109^3+EJ109^3+EK109^3+EL109^3+EI110^3+EJ110^3+EK110^3+EL110^3+EI111^3+EJ111^3+EK111^3+EL111^3</f>
        <v>0</v>
      </c>
      <c r="EM113" s="128">
        <f>EM96^3+EN96^3+EO96^3+EP96^3+EM97^3+EN97^3+EO97^3+EP97^3+EM98^3+EN98^3+EO98^3+EP98^3+EM99^3+EN99^3+EO99^3+EP99^3</f>
        <v>0</v>
      </c>
      <c r="EN113" s="128">
        <f>EM100^3+EN100^3+EO100^3+EP100^3+EM101^3+EN101^3+EO101^3+EP101^3+EM102^3+EN102^3+EO102^3+EP102^3+EM103^3+EN103^3+EO103^3+EP103^3</f>
        <v>0</v>
      </c>
      <c r="EO113" s="128">
        <f>EM104^3+EN104^3+EO104^3+EP104^3+EM105^3+EN105^3+EO105^3+EP105^3+EM106^3+EN106^3+EO106^3+EP106^3+EM107^3+EN107^3+EO107^3+EP107^3</f>
        <v>0</v>
      </c>
      <c r="EP113" s="128">
        <f>EM108^3+EN108^3+EO108^3+EP108^3+EM109^3+EN109^3+EO109^3+EP109^3+EM110^3+EN110^3+EO110^3+EP110^3+EM111^3+EN111^3+EO111^3+EP111^3</f>
        <v>0</v>
      </c>
      <c r="EQ113" s="128">
        <f>EA111^3+EB110^3+EC109^3+ED108^3+EE107^3+EF106^3+EG105^3+EH104^3+EI103^3+EJ102^3+EK101^3+EL100^3+EM99^3+EN98^3+EO97^3+EP96^3</f>
        <v>0</v>
      </c>
      <c r="ER113" s="170">
        <f>EA103^3+EB102^3+EC101^3+ED100^3+EE99^3+EF98^3+EG97^3+EH96^3+EI111^3+EJ110^3+EK109^3+EL108^3+EM107^3+EN106^3+EO105^3+EP104^3</f>
        <v>0</v>
      </c>
      <c r="ES113" s="32"/>
      <c r="ET113" s="131"/>
      <c r="EU113" s="131"/>
      <c r="EV113" s="131"/>
      <c r="EW113" s="131"/>
      <c r="EX113" s="131"/>
      <c r="EY113" s="131"/>
      <c r="EZ113" s="131"/>
      <c r="FA113" s="131"/>
      <c r="FB113" s="131"/>
      <c r="FC113" s="131"/>
      <c r="FD113" s="131"/>
      <c r="FE113" s="131"/>
      <c r="FF113" s="131"/>
      <c r="FG113" s="131"/>
      <c r="FH113" s="131"/>
      <c r="FI113" s="131"/>
      <c r="FJ113" s="32"/>
      <c r="FK113" s="115"/>
    </row>
    <row r="114" spans="1:167" ht="13.5" thickBot="1" x14ac:dyDescent="0.25">
      <c r="A114" s="32"/>
      <c r="B114" s="32"/>
      <c r="C114" s="32"/>
      <c r="D114" s="106" t="s">
        <v>87</v>
      </c>
      <c r="E114" s="107" t="s">
        <v>207</v>
      </c>
      <c r="F114" s="108">
        <f>B4+(100*B6)</f>
        <v>101</v>
      </c>
      <c r="G114" s="104"/>
      <c r="H114" s="43"/>
      <c r="I114" s="109"/>
      <c r="J114" s="58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137"/>
      <c r="AB114" s="137"/>
      <c r="AC114" s="32" t="s">
        <v>0</v>
      </c>
      <c r="AD114" s="135"/>
      <c r="AE114" s="135"/>
      <c r="AF114" s="135"/>
      <c r="AG114" s="135"/>
      <c r="AH114" s="135"/>
      <c r="AI114" s="135"/>
      <c r="AJ114" s="135"/>
      <c r="AK114" s="135"/>
      <c r="AL114" s="135"/>
      <c r="AM114" s="135"/>
      <c r="AN114" s="135"/>
      <c r="AO114" s="135"/>
      <c r="AP114" s="135"/>
      <c r="AQ114" s="135"/>
      <c r="AR114" s="135"/>
      <c r="AS114" s="135"/>
      <c r="AT114" s="32"/>
      <c r="AU114" s="115"/>
      <c r="AW114" s="109"/>
      <c r="AX114" s="58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  <c r="BN114" s="46"/>
      <c r="BO114" s="137"/>
      <c r="BP114" s="137"/>
      <c r="BQ114" s="32" t="s">
        <v>0</v>
      </c>
      <c r="BR114" s="135"/>
      <c r="BS114" s="135"/>
      <c r="BT114" s="135"/>
      <c r="BU114" s="135"/>
      <c r="BV114" s="135"/>
      <c r="BW114" s="135"/>
      <c r="BX114" s="135"/>
      <c r="BY114" s="135"/>
      <c r="BZ114" s="135"/>
      <c r="CA114" s="135"/>
      <c r="CB114" s="135"/>
      <c r="CC114" s="135"/>
      <c r="CD114" s="135"/>
      <c r="CE114" s="135"/>
      <c r="CF114" s="135"/>
      <c r="CG114" s="135"/>
      <c r="CH114" s="32"/>
      <c r="CI114" s="115"/>
      <c r="CJ114" s="144"/>
      <c r="CK114" s="109"/>
      <c r="CL114" s="58"/>
      <c r="CM114" s="46"/>
      <c r="CN114" s="46"/>
      <c r="CO114" s="46"/>
      <c r="CP114" s="46"/>
      <c r="CQ114" s="46"/>
      <c r="CR114" s="46"/>
      <c r="CS114" s="46"/>
      <c r="CT114" s="46"/>
      <c r="CU114" s="46"/>
      <c r="CV114" s="46"/>
      <c r="CW114" s="46"/>
      <c r="CX114" s="46"/>
      <c r="CY114" s="46"/>
      <c r="CZ114" s="46"/>
      <c r="DA114" s="46"/>
      <c r="DB114" s="46"/>
      <c r="DC114" s="137"/>
      <c r="DD114" s="137"/>
      <c r="DE114" s="32" t="s">
        <v>0</v>
      </c>
      <c r="DF114" s="135"/>
      <c r="DG114" s="135"/>
      <c r="DH114" s="135"/>
      <c r="DI114" s="135"/>
      <c r="DJ114" s="135"/>
      <c r="DK114" s="135"/>
      <c r="DL114" s="135"/>
      <c r="DM114" s="135"/>
      <c r="DN114" s="135"/>
      <c r="DO114" s="135"/>
      <c r="DP114" s="135"/>
      <c r="DQ114" s="135"/>
      <c r="DR114" s="135"/>
      <c r="DS114" s="135"/>
      <c r="DT114" s="135"/>
      <c r="DU114" s="135"/>
      <c r="DV114" s="32"/>
      <c r="DW114" s="115"/>
      <c r="DY114" s="109"/>
      <c r="DZ114" s="58"/>
      <c r="EA114" s="46"/>
      <c r="EB114" s="46"/>
      <c r="EC114" s="46"/>
      <c r="ED114" s="46"/>
      <c r="EE114" s="46"/>
      <c r="EF114" s="46"/>
      <c r="EG114" s="46"/>
      <c r="EH114" s="46"/>
      <c r="EI114" s="46"/>
      <c r="EJ114" s="46"/>
      <c r="EK114" s="46"/>
      <c r="EL114" s="46"/>
      <c r="EM114" s="46"/>
      <c r="EN114" s="46"/>
      <c r="EO114" s="46"/>
      <c r="EP114" s="46"/>
      <c r="EQ114" s="137"/>
      <c r="ER114" s="137"/>
      <c r="ES114" s="32" t="s">
        <v>0</v>
      </c>
      <c r="ET114" s="135"/>
      <c r="EU114" s="135"/>
      <c r="EV114" s="135"/>
      <c r="EW114" s="135"/>
      <c r="EX114" s="135"/>
      <c r="EY114" s="135"/>
      <c r="EZ114" s="135"/>
      <c r="FA114" s="135"/>
      <c r="FB114" s="135"/>
      <c r="FC114" s="135"/>
      <c r="FD114" s="135"/>
      <c r="FE114" s="135"/>
      <c r="FF114" s="135"/>
      <c r="FG114" s="135"/>
      <c r="FH114" s="135"/>
      <c r="FI114" s="135"/>
      <c r="FJ114" s="32"/>
      <c r="FK114" s="115"/>
    </row>
    <row r="115" spans="1:167" ht="14.25" thickTop="1" thickBot="1" x14ac:dyDescent="0.25">
      <c r="A115" s="32"/>
      <c r="B115" s="32"/>
      <c r="C115" s="32"/>
      <c r="D115" s="106" t="s">
        <v>259</v>
      </c>
      <c r="E115" s="107" t="s">
        <v>207</v>
      </c>
      <c r="F115" s="110">
        <f>B4+(101*B6)</f>
        <v>102</v>
      </c>
      <c r="G115" s="104"/>
      <c r="H115" s="43"/>
      <c r="I115" s="138"/>
      <c r="J115" s="142"/>
      <c r="K115" s="143"/>
      <c r="L115" s="143"/>
      <c r="M115" s="143"/>
      <c r="N115" s="143"/>
      <c r="O115" s="143"/>
      <c r="P115" s="143"/>
      <c r="Q115" s="143"/>
      <c r="R115" s="143"/>
      <c r="S115" s="143"/>
      <c r="T115" s="143"/>
      <c r="U115" s="143"/>
      <c r="V115" s="143"/>
      <c r="W115" s="143"/>
      <c r="X115" s="143"/>
      <c r="Y115" s="143"/>
      <c r="Z115" s="143"/>
      <c r="AA115" s="143"/>
      <c r="AB115" s="143"/>
      <c r="AC115" s="143"/>
      <c r="AD115" s="140"/>
      <c r="AE115" s="140"/>
      <c r="AF115" s="140"/>
      <c r="AG115" s="140"/>
      <c r="AH115" s="140"/>
      <c r="AI115" s="140"/>
      <c r="AJ115" s="140"/>
      <c r="AK115" s="140"/>
      <c r="AL115" s="140"/>
      <c r="AM115" s="140"/>
      <c r="AN115" s="140"/>
      <c r="AO115" s="140"/>
      <c r="AP115" s="140"/>
      <c r="AQ115" s="140"/>
      <c r="AR115" s="140"/>
      <c r="AS115" s="140"/>
      <c r="AT115" s="139"/>
      <c r="AU115" s="141" t="s">
        <v>0</v>
      </c>
      <c r="AW115" s="138"/>
      <c r="AX115" s="142"/>
      <c r="AY115" s="143"/>
      <c r="AZ115" s="143"/>
      <c r="BA115" s="143"/>
      <c r="BB115" s="143"/>
      <c r="BC115" s="143"/>
      <c r="BD115" s="143"/>
      <c r="BE115" s="143"/>
      <c r="BF115" s="143"/>
      <c r="BG115" s="143"/>
      <c r="BH115" s="143"/>
      <c r="BI115" s="143"/>
      <c r="BJ115" s="143"/>
      <c r="BK115" s="143"/>
      <c r="BL115" s="143"/>
      <c r="BM115" s="143"/>
      <c r="BN115" s="143"/>
      <c r="BO115" s="143"/>
      <c r="BP115" s="143"/>
      <c r="BQ115" s="143"/>
      <c r="BR115" s="140"/>
      <c r="BS115" s="140"/>
      <c r="BT115" s="140"/>
      <c r="BU115" s="140"/>
      <c r="BV115" s="140"/>
      <c r="BW115" s="140"/>
      <c r="BX115" s="140"/>
      <c r="BY115" s="140"/>
      <c r="BZ115" s="140"/>
      <c r="CA115" s="140"/>
      <c r="CB115" s="140"/>
      <c r="CC115" s="140"/>
      <c r="CD115" s="140"/>
      <c r="CE115" s="140"/>
      <c r="CF115" s="140"/>
      <c r="CG115" s="140"/>
      <c r="CH115" s="139"/>
      <c r="CI115" s="141" t="s">
        <v>0</v>
      </c>
      <c r="CJ115" s="144"/>
      <c r="CK115" s="138"/>
      <c r="CL115" s="142"/>
      <c r="CM115" s="143"/>
      <c r="CN115" s="143"/>
      <c r="CO115" s="143"/>
      <c r="CP115" s="143"/>
      <c r="CQ115" s="143"/>
      <c r="CR115" s="143"/>
      <c r="CS115" s="143"/>
      <c r="CT115" s="143"/>
      <c r="CU115" s="143"/>
      <c r="CV115" s="143"/>
      <c r="CW115" s="143"/>
      <c r="CX115" s="143"/>
      <c r="CY115" s="143"/>
      <c r="CZ115" s="143"/>
      <c r="DA115" s="143"/>
      <c r="DB115" s="143"/>
      <c r="DC115" s="143"/>
      <c r="DD115" s="143"/>
      <c r="DE115" s="143"/>
      <c r="DF115" s="140"/>
      <c r="DG115" s="140"/>
      <c r="DH115" s="140"/>
      <c r="DI115" s="140"/>
      <c r="DJ115" s="140"/>
      <c r="DK115" s="140"/>
      <c r="DL115" s="140"/>
      <c r="DM115" s="140"/>
      <c r="DN115" s="140"/>
      <c r="DO115" s="140"/>
      <c r="DP115" s="140"/>
      <c r="DQ115" s="140"/>
      <c r="DR115" s="140"/>
      <c r="DS115" s="140"/>
      <c r="DT115" s="140"/>
      <c r="DU115" s="140"/>
      <c r="DV115" s="139"/>
      <c r="DW115" s="141" t="s">
        <v>0</v>
      </c>
      <c r="DY115" s="138"/>
      <c r="DZ115" s="142"/>
      <c r="EA115" s="143"/>
      <c r="EB115" s="143"/>
      <c r="EC115" s="143"/>
      <c r="ED115" s="143"/>
      <c r="EE115" s="143"/>
      <c r="EF115" s="143"/>
      <c r="EG115" s="143"/>
      <c r="EH115" s="143"/>
      <c r="EI115" s="143"/>
      <c r="EJ115" s="143"/>
      <c r="EK115" s="143"/>
      <c r="EL115" s="143"/>
      <c r="EM115" s="143"/>
      <c r="EN115" s="143"/>
      <c r="EO115" s="143"/>
      <c r="EP115" s="143"/>
      <c r="EQ115" s="143"/>
      <c r="ER115" s="143"/>
      <c r="ES115" s="143"/>
      <c r="ET115" s="140"/>
      <c r="EU115" s="140"/>
      <c r="EV115" s="140"/>
      <c r="EW115" s="140"/>
      <c r="EX115" s="140"/>
      <c r="EY115" s="140"/>
      <c r="EZ115" s="140"/>
      <c r="FA115" s="140"/>
      <c r="FB115" s="140"/>
      <c r="FC115" s="140"/>
      <c r="FD115" s="140"/>
      <c r="FE115" s="140"/>
      <c r="FF115" s="140"/>
      <c r="FG115" s="140"/>
      <c r="FH115" s="140"/>
      <c r="FI115" s="140"/>
      <c r="FJ115" s="139"/>
      <c r="FK115" s="141" t="s">
        <v>0</v>
      </c>
    </row>
    <row r="116" spans="1:167" ht="14.25" thickTop="1" thickBot="1" x14ac:dyDescent="0.25">
      <c r="A116" s="32"/>
      <c r="B116" s="32"/>
      <c r="C116" s="32"/>
      <c r="D116" s="106" t="s">
        <v>236</v>
      </c>
      <c r="E116" s="107" t="s">
        <v>207</v>
      </c>
      <c r="F116" s="110">
        <f>B4+(102*B6)</f>
        <v>103</v>
      </c>
      <c r="G116" s="104"/>
      <c r="H116" s="43"/>
      <c r="P116" s="25" t="s">
        <v>0</v>
      </c>
      <c r="W116" s="25" t="s">
        <v>0</v>
      </c>
      <c r="X116" s="25" t="s">
        <v>0</v>
      </c>
      <c r="Z116" s="25" t="s">
        <v>0</v>
      </c>
      <c r="AC116" s="25" t="s">
        <v>0</v>
      </c>
      <c r="BL116" s="25" t="s">
        <v>0</v>
      </c>
      <c r="CJ116" s="144"/>
      <c r="CZ116" s="25" t="s">
        <v>0</v>
      </c>
      <c r="EN116" s="25" t="s">
        <v>0</v>
      </c>
    </row>
    <row r="117" spans="1:167" ht="14.25" thickTop="1" thickBot="1" x14ac:dyDescent="0.25">
      <c r="A117" s="32"/>
      <c r="B117" s="32"/>
      <c r="C117" s="32"/>
      <c r="D117" s="106" t="s">
        <v>135</v>
      </c>
      <c r="E117" s="107" t="s">
        <v>207</v>
      </c>
      <c r="F117" s="108">
        <f>B4+(103*B6)</f>
        <v>104</v>
      </c>
      <c r="G117" s="104"/>
      <c r="H117" s="43"/>
      <c r="I117" s="38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40"/>
      <c r="AE117" s="40"/>
      <c r="AF117" s="40"/>
      <c r="AG117" s="40"/>
      <c r="AH117" s="40"/>
      <c r="AI117" s="40"/>
      <c r="AJ117" s="40"/>
      <c r="AK117" s="40"/>
      <c r="AL117" s="40"/>
      <c r="AM117" s="40"/>
      <c r="AN117" s="40"/>
      <c r="AO117" s="40"/>
      <c r="AP117" s="40"/>
      <c r="AQ117" s="40"/>
      <c r="AR117" s="40"/>
      <c r="AS117" s="40"/>
      <c r="AT117" s="39"/>
      <c r="AU117" s="41"/>
      <c r="AW117" s="38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  <c r="BN117" s="39"/>
      <c r="BO117" s="39"/>
      <c r="BP117" s="39"/>
      <c r="BQ117" s="39"/>
      <c r="BR117" s="40"/>
      <c r="BS117" s="40"/>
      <c r="BT117" s="40"/>
      <c r="BU117" s="40"/>
      <c r="BV117" s="40"/>
      <c r="BW117" s="40"/>
      <c r="BX117" s="40"/>
      <c r="BY117" s="40"/>
      <c r="BZ117" s="40"/>
      <c r="CA117" s="40"/>
      <c r="CB117" s="40"/>
      <c r="CC117" s="40"/>
      <c r="CD117" s="40"/>
      <c r="CE117" s="40"/>
      <c r="CF117" s="40"/>
      <c r="CG117" s="40"/>
      <c r="CH117" s="39"/>
      <c r="CI117" s="41"/>
      <c r="CJ117" s="144"/>
      <c r="CK117" s="38"/>
      <c r="CL117" s="39"/>
      <c r="CM117" s="39"/>
      <c r="CN117" s="39"/>
      <c r="CO117" s="39"/>
      <c r="CP117" s="39"/>
      <c r="CQ117" s="39"/>
      <c r="CR117" s="39"/>
      <c r="CS117" s="39"/>
      <c r="CT117" s="39"/>
      <c r="CU117" s="39"/>
      <c r="CV117" s="39"/>
      <c r="CW117" s="39"/>
      <c r="CX117" s="39"/>
      <c r="CY117" s="39"/>
      <c r="CZ117" s="39"/>
      <c r="DA117" s="39"/>
      <c r="DB117" s="39"/>
      <c r="DC117" s="39"/>
      <c r="DD117" s="39"/>
      <c r="DE117" s="39"/>
      <c r="DF117" s="40"/>
      <c r="DG117" s="40"/>
      <c r="DH117" s="40"/>
      <c r="DI117" s="40"/>
      <c r="DJ117" s="40"/>
      <c r="DK117" s="40"/>
      <c r="DL117" s="40"/>
      <c r="DM117" s="40"/>
      <c r="DN117" s="40"/>
      <c r="DO117" s="40"/>
      <c r="DP117" s="40"/>
      <c r="DQ117" s="40"/>
      <c r="DR117" s="40"/>
      <c r="DS117" s="40"/>
      <c r="DT117" s="40"/>
      <c r="DU117" s="40"/>
      <c r="DV117" s="39"/>
      <c r="DW117" s="41"/>
      <c r="DY117" s="38"/>
      <c r="DZ117" s="39"/>
      <c r="EA117" s="39"/>
      <c r="EB117" s="39"/>
      <c r="EC117" s="39"/>
      <c r="ED117" s="39"/>
      <c r="EE117" s="39"/>
      <c r="EF117" s="39"/>
      <c r="EG117" s="39"/>
      <c r="EH117" s="39"/>
      <c r="EI117" s="39"/>
      <c r="EJ117" s="39"/>
      <c r="EK117" s="39"/>
      <c r="EL117" s="39"/>
      <c r="EM117" s="39"/>
      <c r="EN117" s="39"/>
      <c r="EO117" s="39"/>
      <c r="EP117" s="39"/>
      <c r="EQ117" s="39"/>
      <c r="ER117" s="39"/>
      <c r="ES117" s="39"/>
      <c r="ET117" s="40"/>
      <c r="EU117" s="40"/>
      <c r="EV117" s="40"/>
      <c r="EW117" s="40"/>
      <c r="EX117" s="40"/>
      <c r="EY117" s="40"/>
      <c r="EZ117" s="40"/>
      <c r="FA117" s="40"/>
      <c r="FB117" s="40"/>
      <c r="FC117" s="40"/>
      <c r="FD117" s="40"/>
      <c r="FE117" s="40"/>
      <c r="FF117" s="40"/>
      <c r="FG117" s="40"/>
      <c r="FH117" s="40"/>
      <c r="FI117" s="40"/>
      <c r="FJ117" s="39"/>
      <c r="FK117" s="41"/>
    </row>
    <row r="118" spans="1:167" ht="13.5" thickBot="1" x14ac:dyDescent="0.25">
      <c r="A118" s="32"/>
      <c r="B118" s="32"/>
      <c r="C118" s="32"/>
      <c r="D118" s="106" t="s">
        <v>102</v>
      </c>
      <c r="E118" s="107" t="s">
        <v>207</v>
      </c>
      <c r="F118" s="108">
        <f>B4+(104*B6)</f>
        <v>105</v>
      </c>
      <c r="G118" s="104"/>
      <c r="H118" s="43"/>
      <c r="I118" s="44"/>
      <c r="J118" s="45" t="s">
        <v>2</v>
      </c>
      <c r="K118" s="46" t="s">
        <v>0</v>
      </c>
      <c r="L118" s="46"/>
      <c r="M118" s="46"/>
      <c r="N118" s="46"/>
      <c r="O118" s="46"/>
      <c r="P118" s="46"/>
      <c r="Q118" s="46"/>
      <c r="R118" s="46"/>
      <c r="S118" s="47" t="s">
        <v>835</v>
      </c>
      <c r="T118" s="46"/>
      <c r="U118" s="46"/>
      <c r="V118" s="46"/>
      <c r="W118" s="46"/>
      <c r="X118" s="46"/>
      <c r="Y118" s="46"/>
      <c r="Z118" s="46"/>
      <c r="AA118" s="46"/>
      <c r="AB118" s="46"/>
      <c r="AC118" s="46" t="s">
        <v>0</v>
      </c>
      <c r="AD118" s="48"/>
      <c r="AE118" s="48"/>
      <c r="AF118" s="48"/>
      <c r="AG118" s="48"/>
      <c r="AH118" s="48"/>
      <c r="AI118" s="48"/>
      <c r="AJ118" s="48"/>
      <c r="AK118" s="48"/>
      <c r="AL118" s="49" t="s">
        <v>295</v>
      </c>
      <c r="AM118" s="48"/>
      <c r="AN118" s="48"/>
      <c r="AO118" s="48"/>
      <c r="AP118" s="48"/>
      <c r="AQ118" s="48"/>
      <c r="AR118" s="48"/>
      <c r="AS118" s="48"/>
      <c r="AT118" s="50"/>
      <c r="AU118" s="51"/>
      <c r="AW118" s="44"/>
      <c r="AX118" s="45" t="s">
        <v>2</v>
      </c>
      <c r="AY118" s="46" t="s">
        <v>0</v>
      </c>
      <c r="AZ118" s="46"/>
      <c r="BA118" s="46"/>
      <c r="BB118" s="46"/>
      <c r="BC118" s="46"/>
      <c r="BD118" s="46"/>
      <c r="BE118" s="46"/>
      <c r="BF118" s="46"/>
      <c r="BG118" s="47" t="s">
        <v>898</v>
      </c>
      <c r="BH118" s="46"/>
      <c r="BI118" s="46"/>
      <c r="BJ118" s="46"/>
      <c r="BK118" s="46"/>
      <c r="BL118" s="46"/>
      <c r="BM118" s="46"/>
      <c r="BN118" s="46"/>
      <c r="BO118" s="46"/>
      <c r="BP118" s="46"/>
      <c r="BQ118" s="46" t="s">
        <v>0</v>
      </c>
      <c r="BR118" s="48"/>
      <c r="BS118" s="48"/>
      <c r="BT118" s="48"/>
      <c r="BU118" s="48"/>
      <c r="BV118" s="48"/>
      <c r="BW118" s="48"/>
      <c r="BX118" s="48"/>
      <c r="BY118" s="48"/>
      <c r="BZ118" s="49" t="s">
        <v>295</v>
      </c>
      <c r="CA118" s="48"/>
      <c r="CB118" s="48"/>
      <c r="CC118" s="48"/>
      <c r="CD118" s="48"/>
      <c r="CE118" s="48"/>
      <c r="CF118" s="48"/>
      <c r="CG118" s="48"/>
      <c r="CH118" s="50"/>
      <c r="CI118" s="51"/>
      <c r="CJ118" s="144"/>
      <c r="CK118" s="44"/>
      <c r="CL118" s="45" t="s">
        <v>2</v>
      </c>
      <c r="CM118" s="46" t="s">
        <v>0</v>
      </c>
      <c r="CN118" s="46"/>
      <c r="CO118" s="46"/>
      <c r="CP118" s="46"/>
      <c r="CQ118" s="46"/>
      <c r="CR118" s="46"/>
      <c r="CS118" s="46"/>
      <c r="CT118" s="46"/>
      <c r="CU118" s="47" t="s">
        <v>914</v>
      </c>
      <c r="CV118" s="46"/>
      <c r="CW118" s="46"/>
      <c r="CX118" s="46"/>
      <c r="CY118" s="46"/>
      <c r="CZ118" s="46"/>
      <c r="DA118" s="46"/>
      <c r="DB118" s="46"/>
      <c r="DC118" s="46"/>
      <c r="DD118" s="46"/>
      <c r="DE118" s="46" t="s">
        <v>0</v>
      </c>
      <c r="DF118" s="48"/>
      <c r="DG118" s="48"/>
      <c r="DH118" s="48"/>
      <c r="DI118" s="48"/>
      <c r="DJ118" s="48"/>
      <c r="DK118" s="48"/>
      <c r="DL118" s="48"/>
      <c r="DM118" s="48"/>
      <c r="DN118" s="49" t="s">
        <v>295</v>
      </c>
      <c r="DO118" s="48"/>
      <c r="DP118" s="48"/>
      <c r="DQ118" s="48"/>
      <c r="DR118" s="48"/>
      <c r="DS118" s="48"/>
      <c r="DT118" s="48"/>
      <c r="DU118" s="48"/>
      <c r="DV118" s="50"/>
      <c r="DW118" s="51"/>
      <c r="DY118" s="44"/>
      <c r="DZ118" s="45" t="s">
        <v>2</v>
      </c>
      <c r="EA118" s="46" t="s">
        <v>0</v>
      </c>
      <c r="EB118" s="46"/>
      <c r="EC118" s="46"/>
      <c r="ED118" s="46"/>
      <c r="EE118" s="46"/>
      <c r="EF118" s="46"/>
      <c r="EG118" s="46"/>
      <c r="EH118" s="46"/>
      <c r="EI118" s="47" t="s">
        <v>930</v>
      </c>
      <c r="EJ118" s="46"/>
      <c r="EK118" s="46"/>
      <c r="EL118" s="46"/>
      <c r="EM118" s="46"/>
      <c r="EN118" s="46"/>
      <c r="EO118" s="46"/>
      <c r="EP118" s="46"/>
      <c r="EQ118" s="46"/>
      <c r="ER118" s="46"/>
      <c r="ES118" s="46" t="s">
        <v>0</v>
      </c>
      <c r="ET118" s="48"/>
      <c r="EU118" s="48"/>
      <c r="EV118" s="48"/>
      <c r="EW118" s="48"/>
      <c r="EX118" s="48"/>
      <c r="EY118" s="48"/>
      <c r="EZ118" s="48"/>
      <c r="FA118" s="48"/>
      <c r="FB118" s="49" t="s">
        <v>295</v>
      </c>
      <c r="FC118" s="48"/>
      <c r="FD118" s="48"/>
      <c r="FE118" s="48"/>
      <c r="FF118" s="48"/>
      <c r="FG118" s="48"/>
      <c r="FH118" s="48"/>
      <c r="FI118" s="48"/>
      <c r="FJ118" s="50"/>
      <c r="FK118" s="51"/>
    </row>
    <row r="119" spans="1:167" x14ac:dyDescent="0.2">
      <c r="A119" s="32"/>
      <c r="B119" s="32"/>
      <c r="C119" s="32"/>
      <c r="D119" s="106" t="s">
        <v>170</v>
      </c>
      <c r="E119" s="107" t="s">
        <v>207</v>
      </c>
      <c r="F119" s="110">
        <f>B4+(105*B6)</f>
        <v>106</v>
      </c>
      <c r="G119" s="104"/>
      <c r="H119" s="43"/>
      <c r="I119" s="57"/>
      <c r="J119" s="58"/>
      <c r="K119" s="1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2"/>
      <c r="AA119" s="171">
        <f>K119^3+L119^3+M119^3+N119^3+O119^3+P119^3+Q119^3+R119^3+K120^3+L120^3+M120^3+N120^3+O120^3+P120^3+Q120^3+R120^3</f>
        <v>0</v>
      </c>
      <c r="AB119" s="167">
        <f>SUMSQ(K119:Z119)</f>
        <v>0</v>
      </c>
      <c r="AC119" s="61"/>
      <c r="AD119" s="68"/>
      <c r="AE119" s="69"/>
      <c r="AF119" s="69"/>
      <c r="AG119" s="69"/>
      <c r="AH119" s="70"/>
      <c r="AI119" s="70"/>
      <c r="AJ119" s="70"/>
      <c r="AK119" s="70"/>
      <c r="AL119" s="69"/>
      <c r="AM119" s="69"/>
      <c r="AN119" s="69"/>
      <c r="AO119" s="69"/>
      <c r="AP119" s="70"/>
      <c r="AQ119" s="70"/>
      <c r="AR119" s="70"/>
      <c r="AS119" s="71"/>
      <c r="AT119" s="66"/>
      <c r="AU119" s="51"/>
      <c r="AW119" s="57"/>
      <c r="AX119" s="58"/>
      <c r="AY119" s="1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2"/>
      <c r="BO119" s="171">
        <f>AY119^3+AZ119^3+BA119^3+BB119^3+BC119^3+BD119^3+BE119^3+BF119^3+AY120^3+AZ120^3+BA120^3+BB120^3+BC120^3+BD120^3+BE120^3+BF120^3</f>
        <v>0</v>
      </c>
      <c r="BP119" s="167">
        <f>SUMSQ(AY119:BN119)</f>
        <v>0</v>
      </c>
      <c r="BQ119" s="61"/>
      <c r="BR119" s="68"/>
      <c r="BS119" s="69"/>
      <c r="BT119" s="69"/>
      <c r="BU119" s="69"/>
      <c r="BV119" s="69"/>
      <c r="BW119" s="69"/>
      <c r="BX119" s="69"/>
      <c r="BY119" s="69"/>
      <c r="BZ119" s="70"/>
      <c r="CA119" s="70"/>
      <c r="CB119" s="70"/>
      <c r="CC119" s="70"/>
      <c r="CD119" s="70"/>
      <c r="CE119" s="70"/>
      <c r="CF119" s="70"/>
      <c r="CG119" s="71"/>
      <c r="CH119" s="66"/>
      <c r="CI119" s="51"/>
      <c r="CJ119" s="144"/>
      <c r="CK119" s="57"/>
      <c r="CL119" s="58"/>
      <c r="CM119" s="1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2"/>
      <c r="DC119" s="171">
        <f>CM119^3+CN119^3+CO119^3+CP119^3+CQ119^3+CR119^3+CS119^3+CT119^3+CM120^3+CN120^3+CO120^3+CP120^3+CQ120^3+CR120^3+CS120^3+CT120^3</f>
        <v>0</v>
      </c>
      <c r="DD119" s="167">
        <f>SUMSQ(CM119:DB119)</f>
        <v>0</v>
      </c>
      <c r="DE119" s="61"/>
      <c r="DF119" s="68"/>
      <c r="DG119" s="69"/>
      <c r="DH119" s="70"/>
      <c r="DI119" s="70"/>
      <c r="DJ119" s="69"/>
      <c r="DK119" s="69"/>
      <c r="DL119" s="70"/>
      <c r="DM119" s="70"/>
      <c r="DN119" s="69"/>
      <c r="DO119" s="69"/>
      <c r="DP119" s="70"/>
      <c r="DQ119" s="70"/>
      <c r="DR119" s="69"/>
      <c r="DS119" s="69"/>
      <c r="DT119" s="70"/>
      <c r="DU119" s="71"/>
      <c r="DV119" s="66"/>
      <c r="DW119" s="51"/>
      <c r="DY119" s="57"/>
      <c r="DZ119" s="58"/>
      <c r="EA119" s="1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2"/>
      <c r="EQ119" s="171">
        <f>EA119^3+EB119^3+EC119^3+ED119^3+EE119^3+EF119^3+EG119^3+EH119^3+EA120^3+EB120^3+EC120^3+ED120^3+EE120^3+EF120^3+EG120^3+EH120^3</f>
        <v>0</v>
      </c>
      <c r="ER119" s="167">
        <f>SUMSQ(EA119:EP119)</f>
        <v>0</v>
      </c>
      <c r="ES119" s="61"/>
      <c r="ET119" s="68"/>
      <c r="EU119" s="173"/>
      <c r="EV119" s="173"/>
      <c r="EW119" s="173"/>
      <c r="EX119" s="173"/>
      <c r="EY119" s="173"/>
      <c r="EZ119" s="173"/>
      <c r="FA119" s="70"/>
      <c r="FB119" s="69"/>
      <c r="FC119" s="173"/>
      <c r="FD119" s="173"/>
      <c r="FE119" s="173"/>
      <c r="FF119" s="173"/>
      <c r="FG119" s="173"/>
      <c r="FH119" s="173"/>
      <c r="FI119" s="71"/>
      <c r="FJ119" s="66"/>
      <c r="FK119" s="51"/>
    </row>
    <row r="120" spans="1:167" x14ac:dyDescent="0.2">
      <c r="A120" s="32"/>
      <c r="B120" s="32"/>
      <c r="C120" s="32"/>
      <c r="D120" s="106" t="s">
        <v>194</v>
      </c>
      <c r="E120" s="107" t="s">
        <v>207</v>
      </c>
      <c r="F120" s="110">
        <f>B4+(106*B6)</f>
        <v>107</v>
      </c>
      <c r="G120" s="104"/>
      <c r="H120" s="43"/>
      <c r="I120" s="74"/>
      <c r="J120" s="58"/>
      <c r="K120" s="3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172">
        <f>S119^3+T119^3+U119^3+V119^3+W119^3+X119^3+Y119^3+Z119^3+S120^3+T120^3+U120^3+V120^3+W120^3+X120^3+Y120^3+Z120^3</f>
        <v>0</v>
      </c>
      <c r="AB120" s="125">
        <f t="shared" ref="AB120:AB134" si="20">SUMSQ(K120:Z120)</f>
        <v>0</v>
      </c>
      <c r="AC120" s="61"/>
      <c r="AD120" s="81"/>
      <c r="AE120" s="82"/>
      <c r="AF120" s="82"/>
      <c r="AG120" s="82"/>
      <c r="AH120" s="83"/>
      <c r="AI120" s="83"/>
      <c r="AJ120" s="83"/>
      <c r="AK120" s="83"/>
      <c r="AL120" s="82"/>
      <c r="AM120" s="82"/>
      <c r="AN120" s="82"/>
      <c r="AO120" s="82"/>
      <c r="AP120" s="83"/>
      <c r="AQ120" s="83"/>
      <c r="AR120" s="83"/>
      <c r="AS120" s="84"/>
      <c r="AT120" s="66"/>
      <c r="AU120" s="51"/>
      <c r="AW120" s="74"/>
      <c r="AX120" s="58"/>
      <c r="AY120" s="3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5"/>
      <c r="BO120" s="172">
        <f>BG119^3+BH119^3+BI119^3+BJ119^3+BK119^3+BL119^3+BM119^3+BN119^3+BG120^3+BH120^3+BI120^3+BJ120^3+BK120^3+BL120^3+BM120^3+BN120^3</f>
        <v>0</v>
      </c>
      <c r="BP120" s="125">
        <f t="shared" ref="BP120:BP134" si="21">SUMSQ(AY120:BN120)</f>
        <v>0</v>
      </c>
      <c r="BQ120" s="61"/>
      <c r="BR120" s="81"/>
      <c r="BS120" s="82"/>
      <c r="BT120" s="82"/>
      <c r="BU120" s="82"/>
      <c r="BV120" s="82"/>
      <c r="BW120" s="82"/>
      <c r="BX120" s="82"/>
      <c r="BY120" s="82"/>
      <c r="BZ120" s="83"/>
      <c r="CA120" s="83"/>
      <c r="CB120" s="83"/>
      <c r="CC120" s="83"/>
      <c r="CD120" s="83"/>
      <c r="CE120" s="83"/>
      <c r="CF120" s="83"/>
      <c r="CG120" s="84"/>
      <c r="CH120" s="66"/>
      <c r="CI120" s="51"/>
      <c r="CJ120" s="144"/>
      <c r="CK120" s="74"/>
      <c r="CL120" s="58"/>
      <c r="CM120" s="3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5"/>
      <c r="DC120" s="172">
        <f>CU119^3+CV119^3+CW119^3+CX119^3+CY119^3+CZ119^3+DA119^3+DB119^3+CU120^3+CV120^3+CW120^3+CX120^3+CY120^3+CZ120^3+DA120^3+DB120^3</f>
        <v>0</v>
      </c>
      <c r="DD120" s="125">
        <f t="shared" ref="DD120:DD134" si="22">SUMSQ(CM120:DB120)</f>
        <v>0</v>
      </c>
      <c r="DE120" s="61"/>
      <c r="DF120" s="81"/>
      <c r="DG120" s="82"/>
      <c r="DH120" s="83"/>
      <c r="DI120" s="83"/>
      <c r="DJ120" s="82"/>
      <c r="DK120" s="82"/>
      <c r="DL120" s="83"/>
      <c r="DM120" s="83"/>
      <c r="DN120" s="82"/>
      <c r="DO120" s="82"/>
      <c r="DP120" s="83"/>
      <c r="DQ120" s="83"/>
      <c r="DR120" s="82"/>
      <c r="DS120" s="82"/>
      <c r="DT120" s="83"/>
      <c r="DU120" s="84"/>
      <c r="DV120" s="66"/>
      <c r="DW120" s="51"/>
      <c r="DY120" s="74"/>
      <c r="DZ120" s="58"/>
      <c r="EA120" s="3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5"/>
      <c r="EQ120" s="172">
        <f>EI119^3+EJ119^3+EK119^3+EL119^3+EM119^3+EN119^3+EO119^3+EP119^3+EI120^3+EJ120^3+EK120^3+EL120^3+EM120^3+EN120^3+EO120^3+EP120^3</f>
        <v>0</v>
      </c>
      <c r="ER120" s="125">
        <f t="shared" ref="ER120:ER134" si="23">SUMSQ(EA120:EP120)</f>
        <v>0</v>
      </c>
      <c r="ES120" s="61"/>
      <c r="ET120" s="174"/>
      <c r="EU120" s="82"/>
      <c r="EV120" s="131"/>
      <c r="EW120" s="131"/>
      <c r="EX120" s="131"/>
      <c r="EY120" s="131"/>
      <c r="EZ120" s="83"/>
      <c r="FA120" s="131"/>
      <c r="FB120" s="131"/>
      <c r="FC120" s="82"/>
      <c r="FD120" s="131"/>
      <c r="FE120" s="131"/>
      <c r="FF120" s="131"/>
      <c r="FG120" s="131"/>
      <c r="FH120" s="83"/>
      <c r="FI120" s="175"/>
      <c r="FJ120" s="66"/>
      <c r="FK120" s="51"/>
    </row>
    <row r="121" spans="1:167" x14ac:dyDescent="0.2">
      <c r="A121" s="32"/>
      <c r="B121" s="32"/>
      <c r="C121" s="32"/>
      <c r="D121" s="106" t="s">
        <v>79</v>
      </c>
      <c r="E121" s="107" t="s">
        <v>207</v>
      </c>
      <c r="F121" s="108">
        <f>B4+(107*B6)</f>
        <v>108</v>
      </c>
      <c r="G121" s="104"/>
      <c r="H121" s="43"/>
      <c r="I121" s="57"/>
      <c r="J121" s="58"/>
      <c r="K121" s="3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172">
        <f>K121^3+L121^3+M121^3+N121^3+O121^3+P121^3+Q121^3+R121^3+K122^3+L122^3+M122^3+N122^3+O122^3+P122^3+Q122^3+R122^3</f>
        <v>0</v>
      </c>
      <c r="AB121" s="125">
        <f t="shared" si="20"/>
        <v>0</v>
      </c>
      <c r="AC121" s="88"/>
      <c r="AD121" s="81"/>
      <c r="AE121" s="82"/>
      <c r="AF121" s="82"/>
      <c r="AG121" s="82"/>
      <c r="AH121" s="83"/>
      <c r="AI121" s="83"/>
      <c r="AJ121" s="83"/>
      <c r="AK121" s="83"/>
      <c r="AL121" s="82"/>
      <c r="AM121" s="82"/>
      <c r="AN121" s="82"/>
      <c r="AO121" s="82"/>
      <c r="AP121" s="83"/>
      <c r="AQ121" s="83"/>
      <c r="AR121" s="83"/>
      <c r="AS121" s="84"/>
      <c r="AT121" s="66"/>
      <c r="AU121" s="51"/>
      <c r="AW121" s="57"/>
      <c r="AX121" s="58"/>
      <c r="AY121" s="3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5"/>
      <c r="BO121" s="172">
        <f>AY121^3+AZ121^3+BA121^3+BB121^3+BC121^3+BD121^3+BE121^3+BF121^3+AY122^3+AZ122^3+BA122^3+BB122^3+BC122^3+BD122^3+BE122^3+BF122^3</f>
        <v>0</v>
      </c>
      <c r="BP121" s="125">
        <f t="shared" si="21"/>
        <v>0</v>
      </c>
      <c r="BQ121" s="88"/>
      <c r="BR121" s="89"/>
      <c r="BS121" s="83"/>
      <c r="BT121" s="83"/>
      <c r="BU121" s="83"/>
      <c r="BV121" s="83"/>
      <c r="BW121" s="83"/>
      <c r="BX121" s="83"/>
      <c r="BY121" s="83"/>
      <c r="BZ121" s="82"/>
      <c r="CA121" s="82"/>
      <c r="CB121" s="82"/>
      <c r="CC121" s="82"/>
      <c r="CD121" s="82"/>
      <c r="CE121" s="82"/>
      <c r="CF121" s="82"/>
      <c r="CG121" s="86"/>
      <c r="CH121" s="66"/>
      <c r="CI121" s="51"/>
      <c r="CJ121" s="144"/>
      <c r="CK121" s="57"/>
      <c r="CL121" s="58"/>
      <c r="CM121" s="3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5"/>
      <c r="DC121" s="172">
        <f>CM121^3+CN121^3+CO121^3+CP121^3+CQ121^3+CR121^3+CS121^3+CT121^3+CM122^3+CN122^3+CO122^3+CP122^3+CQ122^3+CR122^3+CS122^3+CT122^3</f>
        <v>0</v>
      </c>
      <c r="DD121" s="125">
        <f t="shared" si="22"/>
        <v>0</v>
      </c>
      <c r="DE121" s="88"/>
      <c r="DF121" s="81"/>
      <c r="DG121" s="82"/>
      <c r="DH121" s="83"/>
      <c r="DI121" s="83"/>
      <c r="DJ121" s="82"/>
      <c r="DK121" s="82"/>
      <c r="DL121" s="83"/>
      <c r="DM121" s="83"/>
      <c r="DN121" s="82"/>
      <c r="DO121" s="82"/>
      <c r="DP121" s="83"/>
      <c r="DQ121" s="83"/>
      <c r="DR121" s="82"/>
      <c r="DS121" s="82"/>
      <c r="DT121" s="83"/>
      <c r="DU121" s="84"/>
      <c r="DV121" s="66"/>
      <c r="DW121" s="51"/>
      <c r="DY121" s="57"/>
      <c r="DZ121" s="58"/>
      <c r="EA121" s="3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5"/>
      <c r="EQ121" s="172">
        <f>EA121^3+EB121^3+EC121^3+ED121^3+EE121^3+EF121^3+EG121^3+EH121^3+EA122^3+EB122^3+EC122^3+ED122^3+EE122^3+EF122^3+EG122^3+EH122^3</f>
        <v>0</v>
      </c>
      <c r="ER121" s="125">
        <f t="shared" si="23"/>
        <v>0</v>
      </c>
      <c r="ES121" s="88"/>
      <c r="ET121" s="174"/>
      <c r="EU121" s="131"/>
      <c r="EV121" s="82"/>
      <c r="EW121" s="131"/>
      <c r="EX121" s="131"/>
      <c r="EY121" s="83"/>
      <c r="EZ121" s="131"/>
      <c r="FA121" s="131"/>
      <c r="FB121" s="131"/>
      <c r="FC121" s="131"/>
      <c r="FD121" s="82"/>
      <c r="FE121" s="131"/>
      <c r="FF121" s="131"/>
      <c r="FG121" s="83"/>
      <c r="FH121" s="131"/>
      <c r="FI121" s="175"/>
      <c r="FJ121" s="66"/>
      <c r="FK121" s="51"/>
    </row>
    <row r="122" spans="1:167" x14ac:dyDescent="0.2">
      <c r="A122" s="32"/>
      <c r="B122" s="32"/>
      <c r="C122" s="32"/>
      <c r="D122" s="106" t="s">
        <v>16</v>
      </c>
      <c r="E122" s="107" t="s">
        <v>207</v>
      </c>
      <c r="F122" s="108">
        <f>B4+(108*B6)</f>
        <v>109</v>
      </c>
      <c r="G122" s="104"/>
      <c r="H122" s="43"/>
      <c r="I122" s="90"/>
      <c r="J122" s="58"/>
      <c r="K122" s="3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172">
        <f>S121^3+T121^3+U121^3+V121^3+W121^3+X121^3+Y121^3+Z121^3+S122^3+T122^3+U122^3+V122^3+W122^3+X122^3+Y122^3+Z122^3</f>
        <v>0</v>
      </c>
      <c r="AB122" s="125">
        <f t="shared" si="20"/>
        <v>0</v>
      </c>
      <c r="AC122" s="61"/>
      <c r="AD122" s="81"/>
      <c r="AE122" s="82"/>
      <c r="AF122" s="82"/>
      <c r="AG122" s="82"/>
      <c r="AH122" s="83"/>
      <c r="AI122" s="83"/>
      <c r="AJ122" s="83"/>
      <c r="AK122" s="83"/>
      <c r="AL122" s="82"/>
      <c r="AM122" s="82"/>
      <c r="AN122" s="82"/>
      <c r="AO122" s="82"/>
      <c r="AP122" s="83"/>
      <c r="AQ122" s="83"/>
      <c r="AR122" s="83"/>
      <c r="AS122" s="84"/>
      <c r="AT122" s="66"/>
      <c r="AU122" s="51"/>
      <c r="AW122" s="90"/>
      <c r="AX122" s="58"/>
      <c r="AY122" s="3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5"/>
      <c r="BO122" s="172">
        <f>BG121^3+BH121^3+BI121^3+BJ121^3+BK121^3+BL121^3+BM121^3+BN121^3+BG122^3+BH122^3+BI122^3+BJ122^3+BK122^3+BL122^3+BM122^3+BN122^3</f>
        <v>0</v>
      </c>
      <c r="BP122" s="125">
        <f t="shared" si="21"/>
        <v>0</v>
      </c>
      <c r="BQ122" s="61"/>
      <c r="BR122" s="89"/>
      <c r="BS122" s="83"/>
      <c r="BT122" s="83"/>
      <c r="BU122" s="83"/>
      <c r="BV122" s="83"/>
      <c r="BW122" s="83"/>
      <c r="BX122" s="83"/>
      <c r="BY122" s="83"/>
      <c r="BZ122" s="82"/>
      <c r="CA122" s="82"/>
      <c r="CB122" s="82"/>
      <c r="CC122" s="82"/>
      <c r="CD122" s="82"/>
      <c r="CE122" s="82"/>
      <c r="CF122" s="82"/>
      <c r="CG122" s="86"/>
      <c r="CH122" s="66"/>
      <c r="CI122" s="51"/>
      <c r="CJ122" s="144"/>
      <c r="CK122" s="90"/>
      <c r="CL122" s="58"/>
      <c r="CM122" s="3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5"/>
      <c r="DC122" s="172">
        <f>CU121^3+CV121^3+CW121^3+CX121^3+CY121^3+CZ121^3+DA121^3+DB121^3+CU122^3+CV122^3+CW122^3+CX122^3+CY122^3+CZ122^3+DA122^3+DB122^3</f>
        <v>0</v>
      </c>
      <c r="DD122" s="125">
        <f t="shared" si="22"/>
        <v>0</v>
      </c>
      <c r="DE122" s="61"/>
      <c r="DF122" s="81"/>
      <c r="DG122" s="82"/>
      <c r="DH122" s="83"/>
      <c r="DI122" s="83"/>
      <c r="DJ122" s="82"/>
      <c r="DK122" s="82"/>
      <c r="DL122" s="83"/>
      <c r="DM122" s="83"/>
      <c r="DN122" s="82"/>
      <c r="DO122" s="82"/>
      <c r="DP122" s="83"/>
      <c r="DQ122" s="83"/>
      <c r="DR122" s="82"/>
      <c r="DS122" s="82"/>
      <c r="DT122" s="83"/>
      <c r="DU122" s="84"/>
      <c r="DV122" s="66"/>
      <c r="DW122" s="51"/>
      <c r="DY122" s="90"/>
      <c r="DZ122" s="58"/>
      <c r="EA122" s="3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5"/>
      <c r="EQ122" s="172">
        <f>EI121^3+EJ121^3+EK121^3+EL121^3+EM121^3+EN121^3+EO121^3+EP121^3+EI122^3+EJ122^3+EK122^3+EL122^3+EM122^3+EN122^3+EO122^3+EP122^3</f>
        <v>0</v>
      </c>
      <c r="ER122" s="125">
        <f t="shared" si="23"/>
        <v>0</v>
      </c>
      <c r="ES122" s="61"/>
      <c r="ET122" s="174"/>
      <c r="EU122" s="131"/>
      <c r="EV122" s="131"/>
      <c r="EW122" s="82"/>
      <c r="EX122" s="83"/>
      <c r="EY122" s="131"/>
      <c r="EZ122" s="131"/>
      <c r="FA122" s="131"/>
      <c r="FB122" s="131"/>
      <c r="FC122" s="131"/>
      <c r="FD122" s="131"/>
      <c r="FE122" s="82"/>
      <c r="FF122" s="83"/>
      <c r="FG122" s="131"/>
      <c r="FH122" s="131"/>
      <c r="FI122" s="175"/>
      <c r="FJ122" s="66"/>
      <c r="FK122" s="51"/>
    </row>
    <row r="123" spans="1:167" x14ac:dyDescent="0.2">
      <c r="A123" s="32"/>
      <c r="B123" s="32"/>
      <c r="C123" s="32"/>
      <c r="D123" s="106" t="s">
        <v>217</v>
      </c>
      <c r="E123" s="107" t="s">
        <v>207</v>
      </c>
      <c r="F123" s="110">
        <f>B4+(109*B6)</f>
        <v>110</v>
      </c>
      <c r="G123" s="104"/>
      <c r="H123" s="43"/>
      <c r="I123" s="57"/>
      <c r="J123" s="58"/>
      <c r="K123" s="3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172">
        <f>K123^3+L123^3+M123^3+N123^3+O123^3+P123^3+Q123^3+R123^3+K124^3+L124^3+M124^3+N124^3+O124^3+P124^3+Q124^3+R124^3</f>
        <v>0</v>
      </c>
      <c r="AB123" s="125">
        <f t="shared" si="20"/>
        <v>0</v>
      </c>
      <c r="AC123" s="61"/>
      <c r="AD123" s="89"/>
      <c r="AE123" s="83"/>
      <c r="AF123" s="83"/>
      <c r="AG123" s="83"/>
      <c r="AH123" s="82"/>
      <c r="AI123" s="82"/>
      <c r="AJ123" s="82"/>
      <c r="AK123" s="82"/>
      <c r="AL123" s="83"/>
      <c r="AM123" s="83"/>
      <c r="AN123" s="83"/>
      <c r="AO123" s="83"/>
      <c r="AP123" s="82"/>
      <c r="AQ123" s="82"/>
      <c r="AR123" s="82"/>
      <c r="AS123" s="86"/>
      <c r="AT123" s="66"/>
      <c r="AU123" s="51"/>
      <c r="AW123" s="57"/>
      <c r="AX123" s="58"/>
      <c r="AY123" s="3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5"/>
      <c r="BO123" s="172">
        <f>AY123^3+AZ123^3+BA123^3+BB123^3+BC123^3+BD123^3+BE123^3+BF123^3+AY124^3+AZ124^3+BA124^3+BB124^3+BC124^3+BD124^3+BE124^3+BF124^3</f>
        <v>0</v>
      </c>
      <c r="BP123" s="125">
        <f t="shared" si="21"/>
        <v>0</v>
      </c>
      <c r="BQ123" s="61"/>
      <c r="BR123" s="81"/>
      <c r="BS123" s="82"/>
      <c r="BT123" s="82"/>
      <c r="BU123" s="82"/>
      <c r="BV123" s="82"/>
      <c r="BW123" s="82"/>
      <c r="BX123" s="82"/>
      <c r="BY123" s="82"/>
      <c r="BZ123" s="83"/>
      <c r="CA123" s="83"/>
      <c r="CB123" s="83"/>
      <c r="CC123" s="83"/>
      <c r="CD123" s="83"/>
      <c r="CE123" s="83"/>
      <c r="CF123" s="83"/>
      <c r="CG123" s="84"/>
      <c r="CH123" s="66"/>
      <c r="CI123" s="51"/>
      <c r="CJ123" s="144"/>
      <c r="CK123" s="57"/>
      <c r="CL123" s="58"/>
      <c r="CM123" s="3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5"/>
      <c r="DC123" s="172">
        <f>CM123^3+CN123^3+CO123^3+CP123^3+CQ123^3+CR123^3+CS123^3+CT123^3+CM124^3+CN124^3+CO124^3+CP124^3+CQ124^3+CR124^3+CS124^3+CT124^3</f>
        <v>0</v>
      </c>
      <c r="DD123" s="125">
        <f t="shared" si="22"/>
        <v>0</v>
      </c>
      <c r="DE123" s="61"/>
      <c r="DF123" s="81"/>
      <c r="DG123" s="82"/>
      <c r="DH123" s="83"/>
      <c r="DI123" s="83"/>
      <c r="DJ123" s="82"/>
      <c r="DK123" s="82"/>
      <c r="DL123" s="83"/>
      <c r="DM123" s="83"/>
      <c r="DN123" s="82"/>
      <c r="DO123" s="82"/>
      <c r="DP123" s="83"/>
      <c r="DQ123" s="83"/>
      <c r="DR123" s="82"/>
      <c r="DS123" s="82"/>
      <c r="DT123" s="83"/>
      <c r="DU123" s="84"/>
      <c r="DV123" s="66"/>
      <c r="DW123" s="51"/>
      <c r="DY123" s="57"/>
      <c r="DZ123" s="58"/>
      <c r="EA123" s="3"/>
      <c r="EB123" s="4"/>
      <c r="EC123" s="4"/>
      <c r="ED123" s="4"/>
      <c r="EE123" s="4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5"/>
      <c r="EQ123" s="172">
        <f>EA123^3+EB123^3+EC123^3+ED123^3+EE123^3+EF123^3+EG123^3+EH123^3+EA124^3+EB124^3+EC124^3+ED124^3+EE124^3+EF124^3+EG124^3+EH124^3</f>
        <v>0</v>
      </c>
      <c r="ER123" s="125">
        <f t="shared" si="23"/>
        <v>0</v>
      </c>
      <c r="ES123" s="61"/>
      <c r="ET123" s="174"/>
      <c r="EU123" s="131"/>
      <c r="EV123" s="131"/>
      <c r="EW123" s="83"/>
      <c r="EX123" s="82"/>
      <c r="EY123" s="131"/>
      <c r="EZ123" s="131"/>
      <c r="FA123" s="131"/>
      <c r="FB123" s="131"/>
      <c r="FC123" s="131"/>
      <c r="FD123" s="131"/>
      <c r="FE123" s="83"/>
      <c r="FF123" s="82"/>
      <c r="FG123" s="131"/>
      <c r="FH123" s="131"/>
      <c r="FI123" s="175"/>
      <c r="FJ123" s="66"/>
      <c r="FK123" s="51"/>
    </row>
    <row r="124" spans="1:167" x14ac:dyDescent="0.2">
      <c r="A124" s="32"/>
      <c r="B124" s="32"/>
      <c r="C124" s="32"/>
      <c r="D124" s="106" t="s">
        <v>189</v>
      </c>
      <c r="E124" s="107" t="s">
        <v>207</v>
      </c>
      <c r="F124" s="110">
        <f>B4+(110*B6)</f>
        <v>111</v>
      </c>
      <c r="G124" s="104"/>
      <c r="H124" s="43"/>
      <c r="I124" s="57"/>
      <c r="J124" s="58"/>
      <c r="K124" s="3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172">
        <f>S123^3+T123^3+U123^3+V123^3+W123^3+X123^3+Y123^3+Z123^3+S124^3+T124^3+U124^3+V124^3+W124^3+X124^3+Y124^3+Z124^3</f>
        <v>0</v>
      </c>
      <c r="AB124" s="125">
        <f t="shared" si="20"/>
        <v>0</v>
      </c>
      <c r="AC124" s="61"/>
      <c r="AD124" s="89"/>
      <c r="AE124" s="83"/>
      <c r="AF124" s="83"/>
      <c r="AG124" s="83"/>
      <c r="AH124" s="82"/>
      <c r="AI124" s="82"/>
      <c r="AJ124" s="82"/>
      <c r="AK124" s="82"/>
      <c r="AL124" s="83"/>
      <c r="AM124" s="83"/>
      <c r="AN124" s="83"/>
      <c r="AO124" s="83"/>
      <c r="AP124" s="82"/>
      <c r="AQ124" s="82"/>
      <c r="AR124" s="82"/>
      <c r="AS124" s="86"/>
      <c r="AT124" s="66"/>
      <c r="AU124" s="51"/>
      <c r="AW124" s="57"/>
      <c r="AX124" s="58"/>
      <c r="AY124" s="3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5"/>
      <c r="BO124" s="172">
        <f>BG123^3+BH123^3+BI123^3+BJ123^3+BK123^3+BL123^3+BM123^3+BN123^3+BG124^3+BH124^3+BI124^3+BJ124^3+BK124^3+BL124^3+BM124^3+BN124^3</f>
        <v>0</v>
      </c>
      <c r="BP124" s="125">
        <f t="shared" si="21"/>
        <v>0</v>
      </c>
      <c r="BQ124" s="61"/>
      <c r="BR124" s="81"/>
      <c r="BS124" s="82"/>
      <c r="BT124" s="82"/>
      <c r="BU124" s="82"/>
      <c r="BV124" s="82"/>
      <c r="BW124" s="82"/>
      <c r="BX124" s="82"/>
      <c r="BY124" s="82"/>
      <c r="BZ124" s="83"/>
      <c r="CA124" s="83"/>
      <c r="CB124" s="83"/>
      <c r="CC124" s="83"/>
      <c r="CD124" s="83"/>
      <c r="CE124" s="83"/>
      <c r="CF124" s="83"/>
      <c r="CG124" s="84"/>
      <c r="CH124" s="66"/>
      <c r="CI124" s="51"/>
      <c r="CJ124" s="144"/>
      <c r="CK124" s="57"/>
      <c r="CL124" s="58"/>
      <c r="CM124" s="3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5"/>
      <c r="DC124" s="172">
        <f>CU123^3+CV123^3+CW123^3+CX123^3+CY123^3+CZ123^3+DA123^3+DB123^3+CU124^3+CV124^3+CW124^3+CX124^3+CY124^3+CZ124^3+DA124^3+DB124^3</f>
        <v>0</v>
      </c>
      <c r="DD124" s="125">
        <f t="shared" si="22"/>
        <v>0</v>
      </c>
      <c r="DE124" s="61"/>
      <c r="DF124" s="81"/>
      <c r="DG124" s="82"/>
      <c r="DH124" s="83"/>
      <c r="DI124" s="83"/>
      <c r="DJ124" s="82"/>
      <c r="DK124" s="82"/>
      <c r="DL124" s="83"/>
      <c r="DM124" s="83"/>
      <c r="DN124" s="82"/>
      <c r="DO124" s="82"/>
      <c r="DP124" s="83"/>
      <c r="DQ124" s="83"/>
      <c r="DR124" s="82"/>
      <c r="DS124" s="82"/>
      <c r="DT124" s="83"/>
      <c r="DU124" s="84"/>
      <c r="DV124" s="66"/>
      <c r="DW124" s="51"/>
      <c r="DY124" s="57"/>
      <c r="DZ124" s="58"/>
      <c r="EA124" s="3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5"/>
      <c r="EQ124" s="172">
        <f>EI123^3+EJ123^3+EK123^3+EL123^3+EM123^3+EN123^3+EO123^3+EP123^3+EI124^3+EJ124^3+EK124^3+EL124^3+EM124^3+EN124^3+EO124^3+EP124^3</f>
        <v>0</v>
      </c>
      <c r="ER124" s="125">
        <f t="shared" si="23"/>
        <v>0</v>
      </c>
      <c r="ES124" s="61"/>
      <c r="ET124" s="174"/>
      <c r="EU124" s="131"/>
      <c r="EV124" s="83"/>
      <c r="EW124" s="131"/>
      <c r="EX124" s="131"/>
      <c r="EY124" s="82"/>
      <c r="EZ124" s="131"/>
      <c r="FA124" s="131"/>
      <c r="FB124" s="131"/>
      <c r="FC124" s="131"/>
      <c r="FD124" s="83"/>
      <c r="FE124" s="131"/>
      <c r="FF124" s="131"/>
      <c r="FG124" s="82"/>
      <c r="FH124" s="131"/>
      <c r="FI124" s="175"/>
      <c r="FJ124" s="66"/>
      <c r="FK124" s="51"/>
    </row>
    <row r="125" spans="1:167" x14ac:dyDescent="0.2">
      <c r="A125" s="32"/>
      <c r="B125" s="32"/>
      <c r="C125" s="32"/>
      <c r="D125" s="106" t="s">
        <v>70</v>
      </c>
      <c r="E125" s="107" t="s">
        <v>207</v>
      </c>
      <c r="F125" s="108">
        <f>B4+(111*B6)</f>
        <v>112</v>
      </c>
      <c r="G125" s="104"/>
      <c r="H125" s="43"/>
      <c r="I125" s="57"/>
      <c r="J125" s="58"/>
      <c r="K125" s="3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172">
        <f>K125^3+L125^3+M125^3+N125^3+O125^3+P125^3+Q125^3+R125^3+K126^3+L126^3+M126^3+N126^3+O126^3+P126^3+Q126^3+R126^3</f>
        <v>0</v>
      </c>
      <c r="AB125" s="125">
        <f t="shared" si="20"/>
        <v>0</v>
      </c>
      <c r="AC125" s="61"/>
      <c r="AD125" s="89"/>
      <c r="AE125" s="83"/>
      <c r="AF125" s="83"/>
      <c r="AG125" s="83"/>
      <c r="AH125" s="82"/>
      <c r="AI125" s="82"/>
      <c r="AJ125" s="82"/>
      <c r="AK125" s="82"/>
      <c r="AL125" s="83"/>
      <c r="AM125" s="83"/>
      <c r="AN125" s="83"/>
      <c r="AO125" s="83"/>
      <c r="AP125" s="82"/>
      <c r="AQ125" s="82"/>
      <c r="AR125" s="82"/>
      <c r="AS125" s="86"/>
      <c r="AT125" s="66"/>
      <c r="AU125" s="51"/>
      <c r="AW125" s="57"/>
      <c r="AX125" s="58"/>
      <c r="AY125" s="3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5"/>
      <c r="BO125" s="172">
        <f>AY125^3+AZ125^3+BA125^3+BB125^3+BC125^3+BD125^3+BE125^3+BF125^3+AY126^3+AZ126^3+BA126^3+BB126^3+BC126^3+BD126^3+BE126^3+BF126^3</f>
        <v>0</v>
      </c>
      <c r="BP125" s="125">
        <f t="shared" si="21"/>
        <v>0</v>
      </c>
      <c r="BQ125" s="61"/>
      <c r="BR125" s="89"/>
      <c r="BS125" s="83"/>
      <c r="BT125" s="83"/>
      <c r="BU125" s="83"/>
      <c r="BV125" s="83"/>
      <c r="BW125" s="83"/>
      <c r="BX125" s="83"/>
      <c r="BY125" s="83"/>
      <c r="BZ125" s="82"/>
      <c r="CA125" s="82"/>
      <c r="CB125" s="82"/>
      <c r="CC125" s="82"/>
      <c r="CD125" s="82"/>
      <c r="CE125" s="82"/>
      <c r="CF125" s="82"/>
      <c r="CG125" s="86"/>
      <c r="CH125" s="66"/>
      <c r="CI125" s="51"/>
      <c r="CJ125" s="144"/>
      <c r="CK125" s="57"/>
      <c r="CL125" s="58"/>
      <c r="CM125" s="3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5"/>
      <c r="DC125" s="172">
        <f>CM125^3+CN125^3+CO125^3+CP125^3+CQ125^3+CR125^3+CS125^3+CT125^3+CM126^3+CN126^3+CO126^3+CP126^3+CQ126^3+CR126^3+CS126^3+CT126^3</f>
        <v>0</v>
      </c>
      <c r="DD125" s="125">
        <f t="shared" si="22"/>
        <v>0</v>
      </c>
      <c r="DE125" s="61"/>
      <c r="DF125" s="81"/>
      <c r="DG125" s="82"/>
      <c r="DH125" s="83"/>
      <c r="DI125" s="83"/>
      <c r="DJ125" s="82"/>
      <c r="DK125" s="82"/>
      <c r="DL125" s="83"/>
      <c r="DM125" s="83"/>
      <c r="DN125" s="82"/>
      <c r="DO125" s="82"/>
      <c r="DP125" s="83"/>
      <c r="DQ125" s="83"/>
      <c r="DR125" s="82"/>
      <c r="DS125" s="82"/>
      <c r="DT125" s="83"/>
      <c r="DU125" s="84"/>
      <c r="DV125" s="66"/>
      <c r="DW125" s="51"/>
      <c r="DY125" s="57"/>
      <c r="DZ125" s="58"/>
      <c r="EA125" s="3"/>
      <c r="EB125" s="4"/>
      <c r="EC125" s="4"/>
      <c r="ED125" s="4"/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5"/>
      <c r="EQ125" s="172">
        <f>EA125^3+EB125^3+EC125^3+ED125^3+EE125^3+EF125^3+EG125^3+EH125^3+EA126^3+EB126^3+EC126^3+ED126^3+EE126^3+EF126^3+EG126^3+EH126^3</f>
        <v>0</v>
      </c>
      <c r="ER125" s="125">
        <f t="shared" si="23"/>
        <v>0</v>
      </c>
      <c r="ES125" s="61"/>
      <c r="ET125" s="174"/>
      <c r="EU125" s="83"/>
      <c r="EV125" s="131"/>
      <c r="EW125" s="131"/>
      <c r="EX125" s="131"/>
      <c r="EY125" s="131"/>
      <c r="EZ125" s="82"/>
      <c r="FA125" s="131"/>
      <c r="FB125" s="131"/>
      <c r="FC125" s="83"/>
      <c r="FD125" s="131"/>
      <c r="FE125" s="131"/>
      <c r="FF125" s="131"/>
      <c r="FG125" s="131"/>
      <c r="FH125" s="82"/>
      <c r="FI125" s="175"/>
      <c r="FJ125" s="66"/>
      <c r="FK125" s="51"/>
    </row>
    <row r="126" spans="1:167" x14ac:dyDescent="0.2">
      <c r="A126" s="32"/>
      <c r="B126" s="32"/>
      <c r="C126" s="32"/>
      <c r="D126" s="106" t="s">
        <v>103</v>
      </c>
      <c r="E126" s="107" t="s">
        <v>207</v>
      </c>
      <c r="F126" s="108">
        <f>B4+(112*B6)</f>
        <v>113</v>
      </c>
      <c r="G126" s="104"/>
      <c r="H126" s="43"/>
      <c r="I126" s="57"/>
      <c r="J126" s="58"/>
      <c r="K126" s="3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172">
        <f>S125^3+T125^3+U125^3+V125^3+W125^3+X125^3+Y125^3+Z125^3+S126^3+T126^3+U126^3+V126^3+W126^3+X126^3+Y126^3+Z126^3</f>
        <v>0</v>
      </c>
      <c r="AB126" s="125">
        <f t="shared" si="20"/>
        <v>0</v>
      </c>
      <c r="AC126" s="61"/>
      <c r="AD126" s="89"/>
      <c r="AE126" s="83"/>
      <c r="AF126" s="83"/>
      <c r="AG126" s="83"/>
      <c r="AH126" s="82"/>
      <c r="AI126" s="82"/>
      <c r="AJ126" s="82"/>
      <c r="AK126" s="82"/>
      <c r="AL126" s="83"/>
      <c r="AM126" s="83"/>
      <c r="AN126" s="83"/>
      <c r="AO126" s="83"/>
      <c r="AP126" s="82"/>
      <c r="AQ126" s="82"/>
      <c r="AR126" s="82"/>
      <c r="AS126" s="86"/>
      <c r="AT126" s="66"/>
      <c r="AU126" s="51"/>
      <c r="AW126" s="57"/>
      <c r="AX126" s="145"/>
      <c r="AY126" s="3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5"/>
      <c r="BO126" s="172">
        <f>BG125^3+BH125^3+BI125^3+BJ125^3+BK125^3+BL125^3+BM125^3+BN125^3+BG126^3+BH126^3+BI126^3+BJ126^3+BK126^3+BL126^3+BM126^3+BN126^3</f>
        <v>0</v>
      </c>
      <c r="BP126" s="125">
        <f t="shared" si="21"/>
        <v>0</v>
      </c>
      <c r="BQ126" s="61"/>
      <c r="BR126" s="89"/>
      <c r="BS126" s="83"/>
      <c r="BT126" s="83"/>
      <c r="BU126" s="83"/>
      <c r="BV126" s="83"/>
      <c r="BW126" s="83"/>
      <c r="BX126" s="83"/>
      <c r="BY126" s="83"/>
      <c r="BZ126" s="82"/>
      <c r="CA126" s="82"/>
      <c r="CB126" s="82"/>
      <c r="CC126" s="82"/>
      <c r="CD126" s="82"/>
      <c r="CE126" s="82"/>
      <c r="CF126" s="82"/>
      <c r="CG126" s="86"/>
      <c r="CH126" s="66"/>
      <c r="CI126" s="51"/>
      <c r="CJ126" s="144"/>
      <c r="CK126" s="57"/>
      <c r="CL126" s="145"/>
      <c r="CM126" s="3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5"/>
      <c r="DC126" s="172">
        <f>CU125^3+CV125^3+CW125^3+CX125^3+CY125^3+CZ125^3+DA125^3+DB125^3+CU126^3+CV126^3+CW126^3+CX126^3+CY126^3+CZ126^3+DA126^3+DB126^3</f>
        <v>0</v>
      </c>
      <c r="DD126" s="125">
        <f t="shared" si="22"/>
        <v>0</v>
      </c>
      <c r="DE126" s="61"/>
      <c r="DF126" s="81"/>
      <c r="DG126" s="82"/>
      <c r="DH126" s="83"/>
      <c r="DI126" s="83"/>
      <c r="DJ126" s="82"/>
      <c r="DK126" s="82"/>
      <c r="DL126" s="83"/>
      <c r="DM126" s="83"/>
      <c r="DN126" s="82"/>
      <c r="DO126" s="82"/>
      <c r="DP126" s="83"/>
      <c r="DQ126" s="83"/>
      <c r="DR126" s="82"/>
      <c r="DS126" s="82"/>
      <c r="DT126" s="83"/>
      <c r="DU126" s="84"/>
      <c r="DV126" s="66"/>
      <c r="DW126" s="51"/>
      <c r="DY126" s="57"/>
      <c r="DZ126" s="145"/>
      <c r="EA126" s="3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5"/>
      <c r="EQ126" s="172">
        <f>EI125^3+EJ125^3+EK125^3+EL125^3+EM125^3+EN125^3+EO125^3+EP125^3+EI126^3+EJ126^3+EK126^3+EL126^3+EM126^3+EN126^3+EO126^3+EP126^3</f>
        <v>0</v>
      </c>
      <c r="ER126" s="125">
        <f t="shared" si="23"/>
        <v>0</v>
      </c>
      <c r="ES126" s="61"/>
      <c r="ET126" s="89"/>
      <c r="EU126" s="131"/>
      <c r="EV126" s="131"/>
      <c r="EW126" s="131"/>
      <c r="EX126" s="131"/>
      <c r="EY126" s="131"/>
      <c r="EZ126" s="131"/>
      <c r="FA126" s="82"/>
      <c r="FB126" s="83"/>
      <c r="FC126" s="131"/>
      <c r="FD126" s="131"/>
      <c r="FE126" s="131"/>
      <c r="FF126" s="131"/>
      <c r="FG126" s="131"/>
      <c r="FH126" s="131"/>
      <c r="FI126" s="86"/>
      <c r="FJ126" s="66"/>
      <c r="FK126" s="51"/>
    </row>
    <row r="127" spans="1:167" x14ac:dyDescent="0.2">
      <c r="A127" s="32"/>
      <c r="B127" s="32"/>
      <c r="C127" s="32"/>
      <c r="D127" s="106" t="s">
        <v>198</v>
      </c>
      <c r="E127" s="107" t="s">
        <v>207</v>
      </c>
      <c r="F127" s="108">
        <f>B4+(113*B6)</f>
        <v>114</v>
      </c>
      <c r="G127" s="104"/>
      <c r="H127" s="43"/>
      <c r="I127" s="57"/>
      <c r="J127" s="58"/>
      <c r="K127" s="3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172">
        <f>K127^3+L127^3+M127^3+N127^3+O127^3+P127^3+Q127^3+R127^3+K128^3+L128^3+M128^3+N128^3+O128^3+P128^3+Q128^3+R128^3</f>
        <v>0</v>
      </c>
      <c r="AB127" s="125">
        <f t="shared" si="20"/>
        <v>0</v>
      </c>
      <c r="AC127" s="95"/>
      <c r="AD127" s="81"/>
      <c r="AE127" s="82"/>
      <c r="AF127" s="82"/>
      <c r="AG127" s="82"/>
      <c r="AH127" s="83"/>
      <c r="AI127" s="83"/>
      <c r="AJ127" s="83"/>
      <c r="AK127" s="83"/>
      <c r="AL127" s="82"/>
      <c r="AM127" s="82"/>
      <c r="AN127" s="82"/>
      <c r="AO127" s="82"/>
      <c r="AP127" s="83"/>
      <c r="AQ127" s="83"/>
      <c r="AR127" s="83"/>
      <c r="AS127" s="84"/>
      <c r="AT127" s="66"/>
      <c r="AU127" s="51"/>
      <c r="AW127" s="57"/>
      <c r="AX127" s="145"/>
      <c r="AY127" s="3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5"/>
      <c r="BO127" s="172">
        <f>AY127^3+AZ127^3+BA127^3+BB127^3+BC127^3+BD127^3+BE127^3+BF127^3+AY128^3+AZ128^3+BA128^3+BB128^3+BC128^3+BD128^3+BE128^3+BF128^3</f>
        <v>0</v>
      </c>
      <c r="BP127" s="125">
        <f t="shared" si="21"/>
        <v>0</v>
      </c>
      <c r="BQ127" s="95"/>
      <c r="BR127" s="81"/>
      <c r="BS127" s="82"/>
      <c r="BT127" s="82"/>
      <c r="BU127" s="82"/>
      <c r="BV127" s="82"/>
      <c r="BW127" s="82"/>
      <c r="BX127" s="82"/>
      <c r="BY127" s="82"/>
      <c r="BZ127" s="83"/>
      <c r="CA127" s="83"/>
      <c r="CB127" s="83"/>
      <c r="CC127" s="83"/>
      <c r="CD127" s="83"/>
      <c r="CE127" s="83"/>
      <c r="CF127" s="83"/>
      <c r="CG127" s="84"/>
      <c r="CH127" s="66"/>
      <c r="CI127" s="51"/>
      <c r="CJ127" s="144"/>
      <c r="CK127" s="57"/>
      <c r="CL127" s="145"/>
      <c r="CM127" s="3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5"/>
      <c r="DC127" s="172">
        <f>CM127^3+CN127^3+CO127^3+CP127^3+CQ127^3+CR127^3+CS127^3+CT127^3+CM128^3+CN128^3+CO128^3+CP128^3+CQ128^3+CR128^3+CS128^3+CT128^3</f>
        <v>0</v>
      </c>
      <c r="DD127" s="125">
        <f t="shared" si="22"/>
        <v>0</v>
      </c>
      <c r="DE127" s="95"/>
      <c r="DF127" s="89"/>
      <c r="DG127" s="83"/>
      <c r="DH127" s="82"/>
      <c r="DI127" s="82"/>
      <c r="DJ127" s="83"/>
      <c r="DK127" s="83"/>
      <c r="DL127" s="82"/>
      <c r="DM127" s="82"/>
      <c r="DN127" s="83"/>
      <c r="DO127" s="83"/>
      <c r="DP127" s="82"/>
      <c r="DQ127" s="82"/>
      <c r="DR127" s="83"/>
      <c r="DS127" s="83"/>
      <c r="DT127" s="82"/>
      <c r="DU127" s="86"/>
      <c r="DV127" s="66"/>
      <c r="DW127" s="51"/>
      <c r="DY127" s="57"/>
      <c r="DZ127" s="145"/>
      <c r="EA127" s="3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5"/>
      <c r="EQ127" s="172">
        <f>EA127^3+EB127^3+EC127^3+ED127^3+EE127^3+EF127^3+EG127^3+EH127^3+EA128^3+EB128^3+EC128^3+ED128^3+EE128^3+EF128^3+EG128^3+EH128^3</f>
        <v>0</v>
      </c>
      <c r="ER127" s="125">
        <f t="shared" si="23"/>
        <v>0</v>
      </c>
      <c r="ES127" s="95"/>
      <c r="ET127" s="81"/>
      <c r="EU127" s="131"/>
      <c r="EV127" s="131"/>
      <c r="EW127" s="131"/>
      <c r="EX127" s="131"/>
      <c r="EY127" s="131"/>
      <c r="EZ127" s="131"/>
      <c r="FA127" s="83"/>
      <c r="FB127" s="82"/>
      <c r="FC127" s="131"/>
      <c r="FD127" s="131"/>
      <c r="FE127" s="131"/>
      <c r="FF127" s="131"/>
      <c r="FG127" s="131"/>
      <c r="FH127" s="131"/>
      <c r="FI127" s="84"/>
      <c r="FJ127" s="66"/>
      <c r="FK127" s="51"/>
    </row>
    <row r="128" spans="1:167" x14ac:dyDescent="0.2">
      <c r="A128" s="32"/>
      <c r="B128" s="32"/>
      <c r="C128" s="32"/>
      <c r="D128" s="106" t="s">
        <v>166</v>
      </c>
      <c r="E128" s="107" t="s">
        <v>207</v>
      </c>
      <c r="F128" s="108">
        <f>B4+(114*B6)</f>
        <v>115</v>
      </c>
      <c r="G128" s="104"/>
      <c r="H128" s="43"/>
      <c r="I128" s="57"/>
      <c r="J128" s="58"/>
      <c r="K128" s="3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172">
        <f>S127^3+T127^3+U127^3+V127^3+W127^3+X127^3+Y127^3+Z127^3+S128^3+T128^3+U128^3+V128^3+W128^3+X128^3+Y128^3+Z128^3</f>
        <v>0</v>
      </c>
      <c r="AB128" s="125">
        <f t="shared" si="20"/>
        <v>0</v>
      </c>
      <c r="AC128" s="61"/>
      <c r="AD128" s="81"/>
      <c r="AE128" s="82"/>
      <c r="AF128" s="82"/>
      <c r="AG128" s="82"/>
      <c r="AH128" s="83"/>
      <c r="AI128" s="83"/>
      <c r="AJ128" s="83"/>
      <c r="AK128" s="83"/>
      <c r="AL128" s="82"/>
      <c r="AM128" s="82"/>
      <c r="AN128" s="82"/>
      <c r="AO128" s="82"/>
      <c r="AP128" s="83"/>
      <c r="AQ128" s="83"/>
      <c r="AR128" s="83"/>
      <c r="AS128" s="84"/>
      <c r="AT128" s="66"/>
      <c r="AU128" s="51"/>
      <c r="AW128" s="57"/>
      <c r="AX128" s="58"/>
      <c r="AY128" s="3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5"/>
      <c r="BO128" s="172">
        <f>BG127^3+BH127^3+BI127^3+BJ127^3+BK127^3+BL127^3+BM127^3+BN127^3+BG128^3+BH128^3+BI128^3+BJ128^3+BK128^3+BL128^3+BM128^3+BN128^3</f>
        <v>0</v>
      </c>
      <c r="BP128" s="125">
        <f t="shared" si="21"/>
        <v>0</v>
      </c>
      <c r="BQ128" s="61"/>
      <c r="BR128" s="81"/>
      <c r="BS128" s="82"/>
      <c r="BT128" s="82"/>
      <c r="BU128" s="82"/>
      <c r="BV128" s="82"/>
      <c r="BW128" s="82"/>
      <c r="BX128" s="82"/>
      <c r="BY128" s="82"/>
      <c r="BZ128" s="83"/>
      <c r="CA128" s="83"/>
      <c r="CB128" s="83"/>
      <c r="CC128" s="83"/>
      <c r="CD128" s="83"/>
      <c r="CE128" s="83"/>
      <c r="CF128" s="83"/>
      <c r="CG128" s="84"/>
      <c r="CH128" s="66"/>
      <c r="CI128" s="51"/>
      <c r="CJ128" s="144"/>
      <c r="CK128" s="57"/>
      <c r="CL128" s="58"/>
      <c r="CM128" s="3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5"/>
      <c r="DC128" s="172">
        <f>CU127^3+CV127^3+CW127^3+CX127^3+CY127^3+CZ127^3+DA127^3+DB127^3+CU128^3+CV128^3+CW128^3+CX128^3+CY128^3+CZ128^3+DA128^3+DB128^3</f>
        <v>0</v>
      </c>
      <c r="DD128" s="125">
        <f t="shared" si="22"/>
        <v>0</v>
      </c>
      <c r="DE128" s="61"/>
      <c r="DF128" s="89"/>
      <c r="DG128" s="83"/>
      <c r="DH128" s="82"/>
      <c r="DI128" s="82"/>
      <c r="DJ128" s="83"/>
      <c r="DK128" s="83"/>
      <c r="DL128" s="82"/>
      <c r="DM128" s="82"/>
      <c r="DN128" s="83"/>
      <c r="DO128" s="83"/>
      <c r="DP128" s="82"/>
      <c r="DQ128" s="82"/>
      <c r="DR128" s="83"/>
      <c r="DS128" s="83"/>
      <c r="DT128" s="82"/>
      <c r="DU128" s="86"/>
      <c r="DV128" s="66"/>
      <c r="DW128" s="51"/>
      <c r="DY128" s="57"/>
      <c r="DZ128" s="58"/>
      <c r="EA128" s="3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5"/>
      <c r="EQ128" s="172">
        <f>EI127^3+EJ127^3+EK127^3+EL127^3+EM127^3+EN127^3+EO127^3+EP127^3+EI128^3+EJ128^3+EK128^3+EL128^3+EM128^3+EN128^3+EO128^3+EP128^3</f>
        <v>0</v>
      </c>
      <c r="ER128" s="125">
        <f t="shared" si="23"/>
        <v>0</v>
      </c>
      <c r="ES128" s="61"/>
      <c r="ET128" s="174"/>
      <c r="EU128" s="82"/>
      <c r="EV128" s="131"/>
      <c r="EW128" s="131"/>
      <c r="EX128" s="131"/>
      <c r="EY128" s="131"/>
      <c r="EZ128" s="83"/>
      <c r="FA128" s="131"/>
      <c r="FB128" s="131"/>
      <c r="FC128" s="82"/>
      <c r="FD128" s="131"/>
      <c r="FE128" s="131"/>
      <c r="FF128" s="131"/>
      <c r="FG128" s="131"/>
      <c r="FH128" s="83"/>
      <c r="FI128" s="175"/>
      <c r="FJ128" s="66"/>
      <c r="FK128" s="51"/>
    </row>
    <row r="129" spans="1:167" x14ac:dyDescent="0.2">
      <c r="A129" s="32"/>
      <c r="B129" s="32"/>
      <c r="C129" s="32"/>
      <c r="D129" s="106" t="s">
        <v>98</v>
      </c>
      <c r="E129" s="107" t="s">
        <v>207</v>
      </c>
      <c r="F129" s="110">
        <f>B4+(115*B6)</f>
        <v>116</v>
      </c>
      <c r="G129" s="104"/>
      <c r="H129" s="43"/>
      <c r="I129" s="105"/>
      <c r="J129" s="58"/>
      <c r="K129" s="3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172">
        <f>K129^3+L129^3+M129^3+N129^3+O129^3+P129^3+Q129^3+R129^3+K130^3+L130^3+M130^3+N130^3+O130^3+P130^3+Q130^3+R130^3</f>
        <v>0</v>
      </c>
      <c r="AB129" s="125">
        <f t="shared" si="20"/>
        <v>0</v>
      </c>
      <c r="AC129" s="61"/>
      <c r="AD129" s="81"/>
      <c r="AE129" s="82"/>
      <c r="AF129" s="82"/>
      <c r="AG129" s="82"/>
      <c r="AH129" s="83"/>
      <c r="AI129" s="83"/>
      <c r="AJ129" s="83"/>
      <c r="AK129" s="83"/>
      <c r="AL129" s="82"/>
      <c r="AM129" s="82"/>
      <c r="AN129" s="82"/>
      <c r="AO129" s="82"/>
      <c r="AP129" s="83"/>
      <c r="AQ129" s="83"/>
      <c r="AR129" s="83"/>
      <c r="AS129" s="84"/>
      <c r="AT129" s="66"/>
      <c r="AU129" s="51"/>
      <c r="AW129" s="105"/>
      <c r="AX129" s="58"/>
      <c r="AY129" s="3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5"/>
      <c r="BO129" s="172">
        <f>AY129^3+AZ129^3+BA129^3+BB129^3+BC129^3+BD129^3+BE129^3+BF129^3+AY130^3+AZ130^3+BA130^3+BB130^3+BC130^3+BD130^3+BE130^3+BF130^3</f>
        <v>0</v>
      </c>
      <c r="BP129" s="125">
        <f t="shared" si="21"/>
        <v>0</v>
      </c>
      <c r="BQ129" s="61"/>
      <c r="BR129" s="89"/>
      <c r="BS129" s="83"/>
      <c r="BT129" s="83"/>
      <c r="BU129" s="83"/>
      <c r="BV129" s="83"/>
      <c r="BW129" s="83"/>
      <c r="BX129" s="83"/>
      <c r="BY129" s="83"/>
      <c r="BZ129" s="82"/>
      <c r="CA129" s="82"/>
      <c r="CB129" s="82"/>
      <c r="CC129" s="82"/>
      <c r="CD129" s="82"/>
      <c r="CE129" s="82"/>
      <c r="CF129" s="82"/>
      <c r="CG129" s="86"/>
      <c r="CH129" s="66"/>
      <c r="CI129" s="51"/>
      <c r="CJ129" s="144"/>
      <c r="CK129" s="105"/>
      <c r="CL129" s="58"/>
      <c r="CM129" s="3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5"/>
      <c r="DC129" s="172">
        <f>CM129^3+CN129^3+CO129^3+CP129^3+CQ129^3+CR129^3+CS129^3+CT129^3+CM130^3+CN130^3+CO130^3+CP130^3+CQ130^3+CR130^3+CS130^3+CT130^3</f>
        <v>0</v>
      </c>
      <c r="DD129" s="125">
        <f t="shared" si="22"/>
        <v>0</v>
      </c>
      <c r="DE129" s="61"/>
      <c r="DF129" s="89"/>
      <c r="DG129" s="83"/>
      <c r="DH129" s="82"/>
      <c r="DI129" s="82"/>
      <c r="DJ129" s="83"/>
      <c r="DK129" s="83"/>
      <c r="DL129" s="82"/>
      <c r="DM129" s="82"/>
      <c r="DN129" s="83"/>
      <c r="DO129" s="83"/>
      <c r="DP129" s="82"/>
      <c r="DQ129" s="82"/>
      <c r="DR129" s="83"/>
      <c r="DS129" s="83"/>
      <c r="DT129" s="82"/>
      <c r="DU129" s="86"/>
      <c r="DV129" s="66"/>
      <c r="DW129" s="51"/>
      <c r="DY129" s="105"/>
      <c r="DZ129" s="58"/>
      <c r="EA129" s="3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5"/>
      <c r="EQ129" s="172">
        <f>EA129^3+EB129^3+EC129^3+ED129^3+EE129^3+EF129^3+EG129^3+EH129^3+EA130^3+EB130^3+EC130^3+ED130^3+EE130^3+EF130^3+EG130^3+EH130^3</f>
        <v>0</v>
      </c>
      <c r="ER129" s="125">
        <f t="shared" si="23"/>
        <v>0</v>
      </c>
      <c r="ES129" s="61"/>
      <c r="ET129" s="174"/>
      <c r="EU129" s="131"/>
      <c r="EV129" s="82"/>
      <c r="EW129" s="131"/>
      <c r="EX129" s="131"/>
      <c r="EY129" s="83"/>
      <c r="EZ129" s="131"/>
      <c r="FA129" s="131"/>
      <c r="FB129" s="131"/>
      <c r="FC129" s="131"/>
      <c r="FD129" s="82"/>
      <c r="FE129" s="131"/>
      <c r="FF129" s="131"/>
      <c r="FG129" s="83"/>
      <c r="FH129" s="131"/>
      <c r="FI129" s="175"/>
      <c r="FJ129" s="66"/>
      <c r="FK129" s="51"/>
    </row>
    <row r="130" spans="1:167" x14ac:dyDescent="0.2">
      <c r="A130" s="32"/>
      <c r="B130" s="32"/>
      <c r="C130" s="32"/>
      <c r="D130" s="106" t="s">
        <v>62</v>
      </c>
      <c r="E130" s="107" t="s">
        <v>207</v>
      </c>
      <c r="F130" s="110">
        <f>B4+(116*B6)</f>
        <v>117</v>
      </c>
      <c r="G130" s="104"/>
      <c r="H130" s="43"/>
      <c r="I130" s="109"/>
      <c r="J130" s="58"/>
      <c r="K130" s="3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5"/>
      <c r="AA130" s="172">
        <f>S129^3+T129^3+U129^3+V129^3+W129^3+X129^3+Y129^3+Z129^3+S130^3+T130^3+U130^3+V130^3+W130^3+X130^3+Y130^3+Z130^3</f>
        <v>0</v>
      </c>
      <c r="AB130" s="125">
        <f t="shared" si="20"/>
        <v>0</v>
      </c>
      <c r="AC130" s="61"/>
      <c r="AD130" s="81"/>
      <c r="AE130" s="82"/>
      <c r="AF130" s="82"/>
      <c r="AG130" s="82"/>
      <c r="AH130" s="83"/>
      <c r="AI130" s="83"/>
      <c r="AJ130" s="83"/>
      <c r="AK130" s="83"/>
      <c r="AL130" s="82"/>
      <c r="AM130" s="82"/>
      <c r="AN130" s="82"/>
      <c r="AO130" s="82"/>
      <c r="AP130" s="83"/>
      <c r="AQ130" s="83"/>
      <c r="AR130" s="83"/>
      <c r="AS130" s="84"/>
      <c r="AT130" s="66"/>
      <c r="AU130" s="51"/>
      <c r="AW130" s="109"/>
      <c r="AX130" s="58"/>
      <c r="AY130" s="3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5"/>
      <c r="BO130" s="172">
        <f>BG129^3+BH129^3+BI129^3+BJ129^3+BK129^3+BL129^3+BM129^3+BN129^3+BG130^3+BH130^3+BI130^3+BJ130^3+BK130^3+BL130^3+BM130^3+BN130^3</f>
        <v>0</v>
      </c>
      <c r="BP130" s="125">
        <f t="shared" si="21"/>
        <v>0</v>
      </c>
      <c r="BQ130" s="61"/>
      <c r="BR130" s="89"/>
      <c r="BS130" s="83"/>
      <c r="BT130" s="83"/>
      <c r="BU130" s="83"/>
      <c r="BV130" s="83"/>
      <c r="BW130" s="83"/>
      <c r="BX130" s="83"/>
      <c r="BY130" s="83"/>
      <c r="BZ130" s="82"/>
      <c r="CA130" s="82"/>
      <c r="CB130" s="82"/>
      <c r="CC130" s="82"/>
      <c r="CD130" s="82"/>
      <c r="CE130" s="82"/>
      <c r="CF130" s="82"/>
      <c r="CG130" s="86"/>
      <c r="CH130" s="66"/>
      <c r="CI130" s="51"/>
      <c r="CJ130" s="144"/>
      <c r="CK130" s="109"/>
      <c r="CL130" s="58"/>
      <c r="CM130" s="3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5"/>
      <c r="DC130" s="172">
        <f>CU129^3+CV129^3+CW129^3+CX129^3+CY129^3+CZ129^3+DA129^3+DB129^3+CU130^3+CV130^3+CW130^3+CX130^3+CY130^3+CZ130^3+DA130^3+DB130^3</f>
        <v>0</v>
      </c>
      <c r="DD130" s="125">
        <f t="shared" si="22"/>
        <v>0</v>
      </c>
      <c r="DE130" s="61"/>
      <c r="DF130" s="89"/>
      <c r="DG130" s="83"/>
      <c r="DH130" s="82"/>
      <c r="DI130" s="82"/>
      <c r="DJ130" s="83"/>
      <c r="DK130" s="83"/>
      <c r="DL130" s="82"/>
      <c r="DM130" s="82"/>
      <c r="DN130" s="83"/>
      <c r="DO130" s="83"/>
      <c r="DP130" s="82"/>
      <c r="DQ130" s="82"/>
      <c r="DR130" s="83"/>
      <c r="DS130" s="83"/>
      <c r="DT130" s="82"/>
      <c r="DU130" s="86"/>
      <c r="DV130" s="66"/>
      <c r="DW130" s="51"/>
      <c r="DY130" s="109"/>
      <c r="DZ130" s="58"/>
      <c r="EA130" s="3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5"/>
      <c r="EQ130" s="172">
        <f>EI129^3+EJ129^3+EK129^3+EL129^3+EM129^3+EN129^3+EO129^3+EP129^3+EI130^3+EJ130^3+EK130^3+EL130^3+EM130^3+EN130^3+EO130^3+EP130^3</f>
        <v>0</v>
      </c>
      <c r="ER130" s="125">
        <f t="shared" si="23"/>
        <v>0</v>
      </c>
      <c r="ES130" s="61"/>
      <c r="ET130" s="174"/>
      <c r="EU130" s="131"/>
      <c r="EV130" s="131"/>
      <c r="EW130" s="82"/>
      <c r="EX130" s="83"/>
      <c r="EY130" s="131"/>
      <c r="EZ130" s="131"/>
      <c r="FA130" s="131"/>
      <c r="FB130" s="131"/>
      <c r="FC130" s="131"/>
      <c r="FD130" s="131"/>
      <c r="FE130" s="82"/>
      <c r="FF130" s="83"/>
      <c r="FG130" s="131"/>
      <c r="FH130" s="131"/>
      <c r="FI130" s="175"/>
      <c r="FJ130" s="66"/>
      <c r="FK130" s="51"/>
    </row>
    <row r="131" spans="1:167" x14ac:dyDescent="0.2">
      <c r="A131" s="32"/>
      <c r="B131" s="32"/>
      <c r="C131" s="32"/>
      <c r="D131" s="106" t="s">
        <v>156</v>
      </c>
      <c r="E131" s="107" t="s">
        <v>207</v>
      </c>
      <c r="F131" s="108">
        <f>B4+(117*B6)</f>
        <v>118</v>
      </c>
      <c r="G131" s="104"/>
      <c r="H131" s="43"/>
      <c r="I131" s="109"/>
      <c r="J131" s="58"/>
      <c r="K131" s="3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5"/>
      <c r="AA131" s="172">
        <f>K131^3+L131^3+M131^3+N131^3+O131^3+P131^3+Q131^3+R131^3+K132^3+L132^3+M132^3+N132^3+O132^3+P132^3+Q132^3+R132^3</f>
        <v>0</v>
      </c>
      <c r="AB131" s="125">
        <f t="shared" si="20"/>
        <v>0</v>
      </c>
      <c r="AC131" s="61"/>
      <c r="AD131" s="89"/>
      <c r="AE131" s="83"/>
      <c r="AF131" s="83"/>
      <c r="AG131" s="83"/>
      <c r="AH131" s="82"/>
      <c r="AI131" s="82"/>
      <c r="AJ131" s="82"/>
      <c r="AK131" s="82"/>
      <c r="AL131" s="83"/>
      <c r="AM131" s="83"/>
      <c r="AN131" s="83"/>
      <c r="AO131" s="83"/>
      <c r="AP131" s="82"/>
      <c r="AQ131" s="82"/>
      <c r="AR131" s="82"/>
      <c r="AS131" s="86"/>
      <c r="AT131" s="66"/>
      <c r="AU131" s="51"/>
      <c r="AW131" s="109"/>
      <c r="AX131" s="58"/>
      <c r="AY131" s="3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5"/>
      <c r="BO131" s="172">
        <f>AY131^3+AZ131^3+BA131^3+BB131^3+BC131^3+BD131^3+BE131^3+BF131^3+AY132^3+AZ132^3+BA132^3+BB132^3+BC132^3+BD132^3+BE132^3+BF132^3</f>
        <v>0</v>
      </c>
      <c r="BP131" s="125">
        <f t="shared" si="21"/>
        <v>0</v>
      </c>
      <c r="BQ131" s="61"/>
      <c r="BR131" s="81"/>
      <c r="BS131" s="82"/>
      <c r="BT131" s="82"/>
      <c r="BU131" s="82"/>
      <c r="BV131" s="82"/>
      <c r="BW131" s="82"/>
      <c r="BX131" s="82"/>
      <c r="BY131" s="82"/>
      <c r="BZ131" s="83"/>
      <c r="CA131" s="83"/>
      <c r="CB131" s="83"/>
      <c r="CC131" s="83"/>
      <c r="CD131" s="83"/>
      <c r="CE131" s="83"/>
      <c r="CF131" s="83"/>
      <c r="CG131" s="84"/>
      <c r="CH131" s="66"/>
      <c r="CI131" s="51"/>
      <c r="CJ131" s="144"/>
      <c r="CK131" s="109"/>
      <c r="CL131" s="58"/>
      <c r="CM131" s="3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5"/>
      <c r="DC131" s="172">
        <f>CM131^3+CN131^3+CO131^3+CP131^3+CQ131^3+CR131^3+CS131^3+CT131^3+CM132^3+CN132^3+CO132^3+CP132^3+CQ132^3+CR132^3+CS132^3+CT132^3</f>
        <v>0</v>
      </c>
      <c r="DD131" s="125">
        <f t="shared" si="22"/>
        <v>0</v>
      </c>
      <c r="DE131" s="61"/>
      <c r="DF131" s="89"/>
      <c r="DG131" s="83"/>
      <c r="DH131" s="82"/>
      <c r="DI131" s="82"/>
      <c r="DJ131" s="83"/>
      <c r="DK131" s="83"/>
      <c r="DL131" s="82"/>
      <c r="DM131" s="82"/>
      <c r="DN131" s="83"/>
      <c r="DO131" s="83"/>
      <c r="DP131" s="82"/>
      <c r="DQ131" s="82"/>
      <c r="DR131" s="83"/>
      <c r="DS131" s="83"/>
      <c r="DT131" s="82"/>
      <c r="DU131" s="86"/>
      <c r="DV131" s="66"/>
      <c r="DW131" s="51"/>
      <c r="DY131" s="109"/>
      <c r="DZ131" s="58"/>
      <c r="EA131" s="3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5"/>
      <c r="EQ131" s="172">
        <f>EA131^3+EB131^3+EC131^3+ED131^3+EE131^3+EF131^3+EG131^3+EH131^3+EA132^3+EB132^3+EC132^3+ED132^3+EE132^3+EF132^3+EG132^3+EH132^3</f>
        <v>0</v>
      </c>
      <c r="ER131" s="125">
        <f t="shared" si="23"/>
        <v>0</v>
      </c>
      <c r="ES131" s="61"/>
      <c r="ET131" s="174"/>
      <c r="EU131" s="131"/>
      <c r="EV131" s="131"/>
      <c r="EW131" s="83"/>
      <c r="EX131" s="82"/>
      <c r="EY131" s="131"/>
      <c r="EZ131" s="131"/>
      <c r="FA131" s="131"/>
      <c r="FB131" s="131"/>
      <c r="FC131" s="131"/>
      <c r="FD131" s="131"/>
      <c r="FE131" s="83"/>
      <c r="FF131" s="82"/>
      <c r="FG131" s="131"/>
      <c r="FH131" s="131"/>
      <c r="FI131" s="175"/>
      <c r="FJ131" s="66"/>
      <c r="FK131" s="51"/>
    </row>
    <row r="132" spans="1:167" x14ac:dyDescent="0.2">
      <c r="A132" s="32"/>
      <c r="B132" s="32"/>
      <c r="C132" s="32"/>
      <c r="D132" s="106" t="s">
        <v>249</v>
      </c>
      <c r="E132" s="107" t="s">
        <v>207</v>
      </c>
      <c r="F132" s="108">
        <f>B4+(118*B6)</f>
        <v>119</v>
      </c>
      <c r="G132" s="104"/>
      <c r="H132" s="43"/>
      <c r="I132" s="109"/>
      <c r="J132" s="58"/>
      <c r="K132" s="3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5"/>
      <c r="AA132" s="172">
        <f>S131^3+T131^3+U131^3+V131^3+W131^3+X131^3+Y131^3+Z131^3+S132^3+T132^3+U132^3+V132^3+W132^3+X132^3+Y132^3+Z132^3</f>
        <v>0</v>
      </c>
      <c r="AB132" s="125">
        <f t="shared" si="20"/>
        <v>0</v>
      </c>
      <c r="AC132" s="61"/>
      <c r="AD132" s="89"/>
      <c r="AE132" s="83"/>
      <c r="AF132" s="83"/>
      <c r="AG132" s="83"/>
      <c r="AH132" s="82"/>
      <c r="AI132" s="82"/>
      <c r="AJ132" s="82"/>
      <c r="AK132" s="82"/>
      <c r="AL132" s="83"/>
      <c r="AM132" s="83"/>
      <c r="AN132" s="83"/>
      <c r="AO132" s="83"/>
      <c r="AP132" s="82"/>
      <c r="AQ132" s="82"/>
      <c r="AR132" s="82"/>
      <c r="AS132" s="86"/>
      <c r="AT132" s="66"/>
      <c r="AU132" s="51"/>
      <c r="AW132" s="109"/>
      <c r="AX132" s="58"/>
      <c r="AY132" s="3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5"/>
      <c r="BO132" s="172">
        <f>BG131^3+BH131^3+BI131^3+BJ131^3+BK131^3+BL131^3+BM131^3+BN131^3+BG132^3+BH132^3+BI132^3+BJ132^3+BK132^3+BL132^3+BM132^3+BN132^3</f>
        <v>0</v>
      </c>
      <c r="BP132" s="125">
        <f t="shared" si="21"/>
        <v>0</v>
      </c>
      <c r="BQ132" s="61"/>
      <c r="BR132" s="81"/>
      <c r="BS132" s="82"/>
      <c r="BT132" s="82"/>
      <c r="BU132" s="82"/>
      <c r="BV132" s="82"/>
      <c r="BW132" s="82"/>
      <c r="BX132" s="82"/>
      <c r="BY132" s="82"/>
      <c r="BZ132" s="83"/>
      <c r="CA132" s="83"/>
      <c r="CB132" s="83"/>
      <c r="CC132" s="83"/>
      <c r="CD132" s="83"/>
      <c r="CE132" s="83"/>
      <c r="CF132" s="83"/>
      <c r="CG132" s="84"/>
      <c r="CH132" s="66"/>
      <c r="CI132" s="51"/>
      <c r="CJ132" s="144"/>
      <c r="CK132" s="109"/>
      <c r="CL132" s="58"/>
      <c r="CM132" s="3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5"/>
      <c r="DC132" s="172">
        <f>CU131^3+CV131^3+CW131^3+CX131^3+CY131^3+CZ131^3+DA131^3+DB131^3+CU132^3+CV132^3+CW132^3+CX132^3+CY132^3+CZ132^3+DA132^3+DB132^3</f>
        <v>0</v>
      </c>
      <c r="DD132" s="125">
        <f t="shared" si="22"/>
        <v>0</v>
      </c>
      <c r="DE132" s="61"/>
      <c r="DF132" s="89"/>
      <c r="DG132" s="83"/>
      <c r="DH132" s="82"/>
      <c r="DI132" s="82"/>
      <c r="DJ132" s="83"/>
      <c r="DK132" s="83"/>
      <c r="DL132" s="82"/>
      <c r="DM132" s="82"/>
      <c r="DN132" s="83"/>
      <c r="DO132" s="83"/>
      <c r="DP132" s="82"/>
      <c r="DQ132" s="82"/>
      <c r="DR132" s="83"/>
      <c r="DS132" s="83"/>
      <c r="DT132" s="82"/>
      <c r="DU132" s="86"/>
      <c r="DV132" s="66"/>
      <c r="DW132" s="51"/>
      <c r="DY132" s="109"/>
      <c r="DZ132" s="58"/>
      <c r="EA132" s="3"/>
      <c r="EB132" s="4"/>
      <c r="EC132" s="4"/>
      <c r="ED132" s="4"/>
      <c r="EE132" s="4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5"/>
      <c r="EQ132" s="172">
        <f>EI131^3+EJ131^3+EK131^3+EL131^3+EM131^3+EN131^3+EO131^3+EP131^3+EI132^3+EJ132^3+EK132^3+EL132^3+EM132^3+EN132^3+EO132^3+EP132^3</f>
        <v>0</v>
      </c>
      <c r="ER132" s="125">
        <f t="shared" si="23"/>
        <v>0</v>
      </c>
      <c r="ES132" s="61"/>
      <c r="ET132" s="174"/>
      <c r="EU132" s="131"/>
      <c r="EV132" s="83"/>
      <c r="EW132" s="131"/>
      <c r="EX132" s="131"/>
      <c r="EY132" s="82"/>
      <c r="EZ132" s="131"/>
      <c r="FA132" s="131"/>
      <c r="FB132" s="131"/>
      <c r="FC132" s="131"/>
      <c r="FD132" s="83"/>
      <c r="FE132" s="131"/>
      <c r="FF132" s="131"/>
      <c r="FG132" s="82"/>
      <c r="FH132" s="131"/>
      <c r="FI132" s="175"/>
      <c r="FJ132" s="66"/>
      <c r="FK132" s="51"/>
    </row>
    <row r="133" spans="1:167" x14ac:dyDescent="0.2">
      <c r="A133" s="32"/>
      <c r="B133" s="32"/>
      <c r="C133" s="32"/>
      <c r="D133" s="106" t="s">
        <v>40</v>
      </c>
      <c r="E133" s="107" t="s">
        <v>207</v>
      </c>
      <c r="F133" s="110">
        <f>B4+(119*B6)</f>
        <v>120</v>
      </c>
      <c r="G133" s="104"/>
      <c r="H133" s="43"/>
      <c r="I133" s="109"/>
      <c r="J133" s="58"/>
      <c r="K133" s="3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5"/>
      <c r="AA133" s="172">
        <f>K133^3+L133^3+M133^3+N133^3+O133^3+P133^3+Q133^3+R133^3+K134^3+L134^3+M134^3+N134^3+O134^3+P134^3+Q134^3+R134^3</f>
        <v>0</v>
      </c>
      <c r="AB133" s="125">
        <f t="shared" si="20"/>
        <v>0</v>
      </c>
      <c r="AC133" s="61"/>
      <c r="AD133" s="89"/>
      <c r="AE133" s="83"/>
      <c r="AF133" s="83"/>
      <c r="AG133" s="83"/>
      <c r="AH133" s="82"/>
      <c r="AI133" s="82"/>
      <c r="AJ133" s="82"/>
      <c r="AK133" s="82"/>
      <c r="AL133" s="83"/>
      <c r="AM133" s="83"/>
      <c r="AN133" s="83"/>
      <c r="AO133" s="83"/>
      <c r="AP133" s="82"/>
      <c r="AQ133" s="82"/>
      <c r="AR133" s="82"/>
      <c r="AS133" s="86"/>
      <c r="AT133" s="66"/>
      <c r="AU133" s="51"/>
      <c r="AW133" s="109"/>
      <c r="AX133" s="58"/>
      <c r="AY133" s="3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5"/>
      <c r="BO133" s="172">
        <f>AY133^3+AZ133^3+BA133^3+BB133^3+BC133^3+BD133^3+BE133^3+BF133^3+AY134^3+AZ134^3+BA134^3+BB134^3+BC134^3+BD134^3+BE134^3+BF134^3</f>
        <v>0</v>
      </c>
      <c r="BP133" s="125">
        <f t="shared" si="21"/>
        <v>0</v>
      </c>
      <c r="BQ133" s="61"/>
      <c r="BR133" s="89"/>
      <c r="BS133" s="83"/>
      <c r="BT133" s="83"/>
      <c r="BU133" s="83"/>
      <c r="BV133" s="83"/>
      <c r="BW133" s="83"/>
      <c r="BX133" s="83"/>
      <c r="BY133" s="83"/>
      <c r="BZ133" s="82"/>
      <c r="CA133" s="82"/>
      <c r="CB133" s="82"/>
      <c r="CC133" s="82"/>
      <c r="CD133" s="82"/>
      <c r="CE133" s="82"/>
      <c r="CF133" s="82"/>
      <c r="CG133" s="86"/>
      <c r="CH133" s="66"/>
      <c r="CI133" s="51"/>
      <c r="CJ133" s="144"/>
      <c r="CK133" s="109"/>
      <c r="CL133" s="58"/>
      <c r="CM133" s="3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5"/>
      <c r="DC133" s="172">
        <f>CM133^3+CN133^3+CO133^3+CP133^3+CQ133^3+CR133^3+CS133^3+CT133^3+CM134^3+CN134^3+CO134^3+CP134^3+CQ134^3+CR134^3+CS134^3+CT134^3</f>
        <v>0</v>
      </c>
      <c r="DD133" s="125">
        <f t="shared" si="22"/>
        <v>0</v>
      </c>
      <c r="DE133" s="61"/>
      <c r="DF133" s="89"/>
      <c r="DG133" s="83"/>
      <c r="DH133" s="82"/>
      <c r="DI133" s="82"/>
      <c r="DJ133" s="83"/>
      <c r="DK133" s="83"/>
      <c r="DL133" s="82"/>
      <c r="DM133" s="82"/>
      <c r="DN133" s="83"/>
      <c r="DO133" s="83"/>
      <c r="DP133" s="82"/>
      <c r="DQ133" s="82"/>
      <c r="DR133" s="83"/>
      <c r="DS133" s="83"/>
      <c r="DT133" s="82"/>
      <c r="DU133" s="86"/>
      <c r="DV133" s="66"/>
      <c r="DW133" s="51"/>
      <c r="DY133" s="109"/>
      <c r="DZ133" s="58"/>
      <c r="EA133" s="3"/>
      <c r="EB133" s="4"/>
      <c r="EC133" s="4"/>
      <c r="ED133" s="4"/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5"/>
      <c r="EQ133" s="172">
        <f>EA133^3+EB133^3+EC133^3+ED133^3+EE133^3+EF133^3+EG133^3+EH133^3+EA134^3+EB134^3+EC134^3+ED134^3+EE134^3+EF134^3+EG134^3+EH134^3</f>
        <v>0</v>
      </c>
      <c r="ER133" s="125">
        <f t="shared" si="23"/>
        <v>0</v>
      </c>
      <c r="ES133" s="61"/>
      <c r="ET133" s="174"/>
      <c r="EU133" s="83"/>
      <c r="EV133" s="131"/>
      <c r="EW133" s="131"/>
      <c r="EX133" s="131"/>
      <c r="EY133" s="131"/>
      <c r="EZ133" s="82"/>
      <c r="FA133" s="131"/>
      <c r="FB133" s="131"/>
      <c r="FC133" s="83"/>
      <c r="FD133" s="131"/>
      <c r="FE133" s="131"/>
      <c r="FF133" s="131"/>
      <c r="FG133" s="131"/>
      <c r="FH133" s="82"/>
      <c r="FI133" s="175"/>
      <c r="FJ133" s="66"/>
      <c r="FK133" s="51"/>
    </row>
    <row r="134" spans="1:167" x14ac:dyDescent="0.2">
      <c r="A134" s="32"/>
      <c r="B134" s="32"/>
      <c r="C134" s="32"/>
      <c r="D134" s="106" t="s">
        <v>24</v>
      </c>
      <c r="E134" s="107" t="s">
        <v>207</v>
      </c>
      <c r="F134" s="110">
        <f>B4+(120*B6)</f>
        <v>121</v>
      </c>
      <c r="G134" s="104"/>
      <c r="H134" s="43"/>
      <c r="I134" s="109"/>
      <c r="J134" s="58"/>
      <c r="K134" s="7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9"/>
      <c r="AA134" s="172">
        <f>S133^3+T133^3+U133^3+V133^3+W133^3+X133^3+Y133^3+Z133^3+S134^3+T134^3+U134^3+V134^3+W134^3+X134^3+Y134^3+Z134^3</f>
        <v>0</v>
      </c>
      <c r="AB134" s="125">
        <f t="shared" si="20"/>
        <v>0</v>
      </c>
      <c r="AC134" s="61"/>
      <c r="AD134" s="116"/>
      <c r="AE134" s="117"/>
      <c r="AF134" s="117"/>
      <c r="AG134" s="117"/>
      <c r="AH134" s="118"/>
      <c r="AI134" s="118"/>
      <c r="AJ134" s="118"/>
      <c r="AK134" s="118"/>
      <c r="AL134" s="117"/>
      <c r="AM134" s="117"/>
      <c r="AN134" s="117"/>
      <c r="AO134" s="117"/>
      <c r="AP134" s="118"/>
      <c r="AQ134" s="118"/>
      <c r="AR134" s="118"/>
      <c r="AS134" s="119"/>
      <c r="AT134" s="32"/>
      <c r="AU134" s="115"/>
      <c r="AW134" s="109"/>
      <c r="AX134" s="58"/>
      <c r="AY134" s="7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9"/>
      <c r="BO134" s="172">
        <f>BG133^3+BH133^3+BI133^3+BJ133^3+BK133^3+BL133^3+BM133^3+BN133^3+BG134^3+BH134^3+BI134^3+BJ134^3+BK134^3+BL134^3+BM134^3+BN134^3</f>
        <v>0</v>
      </c>
      <c r="BP134" s="125">
        <f t="shared" si="21"/>
        <v>0</v>
      </c>
      <c r="BQ134" s="61"/>
      <c r="BR134" s="116"/>
      <c r="BS134" s="117"/>
      <c r="BT134" s="117"/>
      <c r="BU134" s="117"/>
      <c r="BV134" s="117"/>
      <c r="BW134" s="117"/>
      <c r="BX134" s="117"/>
      <c r="BY134" s="117"/>
      <c r="BZ134" s="118"/>
      <c r="CA134" s="118"/>
      <c r="CB134" s="118"/>
      <c r="CC134" s="118"/>
      <c r="CD134" s="118"/>
      <c r="CE134" s="118"/>
      <c r="CF134" s="118"/>
      <c r="CG134" s="119"/>
      <c r="CH134" s="32"/>
      <c r="CI134" s="115"/>
      <c r="CJ134" s="144"/>
      <c r="CK134" s="109"/>
      <c r="CL134" s="58"/>
      <c r="CM134" s="7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9"/>
      <c r="DC134" s="172">
        <f>CU133^3+CV133^3+CW133^3+CX133^3+CY133^3+CZ133^3+DA133^3+DB133^3+CU134^3+CV134^3+CW134^3+CX134^3+CY134^3+CZ134^3+DA134^3+DB134^3</f>
        <v>0</v>
      </c>
      <c r="DD134" s="125">
        <f t="shared" si="22"/>
        <v>0</v>
      </c>
      <c r="DE134" s="61"/>
      <c r="DF134" s="116"/>
      <c r="DG134" s="117"/>
      <c r="DH134" s="118"/>
      <c r="DI134" s="118"/>
      <c r="DJ134" s="117"/>
      <c r="DK134" s="117"/>
      <c r="DL134" s="118"/>
      <c r="DM134" s="118"/>
      <c r="DN134" s="117"/>
      <c r="DO134" s="117"/>
      <c r="DP134" s="118"/>
      <c r="DQ134" s="118"/>
      <c r="DR134" s="117"/>
      <c r="DS134" s="117"/>
      <c r="DT134" s="118"/>
      <c r="DU134" s="119"/>
      <c r="DV134" s="32"/>
      <c r="DW134" s="115"/>
      <c r="DY134" s="109"/>
      <c r="DZ134" s="58"/>
      <c r="EA134" s="7"/>
      <c r="EB134" s="8"/>
      <c r="EC134" s="8"/>
      <c r="ED134" s="8"/>
      <c r="EE134" s="8"/>
      <c r="EF134" s="8"/>
      <c r="EG134" s="8"/>
      <c r="EH134" s="8"/>
      <c r="EI134" s="8"/>
      <c r="EJ134" s="8"/>
      <c r="EK134" s="8"/>
      <c r="EL134" s="8"/>
      <c r="EM134" s="8"/>
      <c r="EN134" s="8"/>
      <c r="EO134" s="8"/>
      <c r="EP134" s="9"/>
      <c r="EQ134" s="172">
        <f>EI133^3+EJ133^3+EK133^3+EL133^3+EM133^3+EN133^3+EO133^3+EP133^3+EI134^3+EJ134^3+EK134^3+EL134^3+EM134^3+EN134^3+EO134^3+EP134^3</f>
        <v>0</v>
      </c>
      <c r="ER134" s="125">
        <f t="shared" si="23"/>
        <v>0</v>
      </c>
      <c r="ES134" s="61"/>
      <c r="ET134" s="116"/>
      <c r="EU134" s="176"/>
      <c r="EV134" s="176"/>
      <c r="EW134" s="176"/>
      <c r="EX134" s="176"/>
      <c r="EY134" s="176"/>
      <c r="EZ134" s="176"/>
      <c r="FA134" s="118"/>
      <c r="FB134" s="117"/>
      <c r="FC134" s="176"/>
      <c r="FD134" s="176"/>
      <c r="FE134" s="176"/>
      <c r="FF134" s="176"/>
      <c r="FG134" s="176"/>
      <c r="FH134" s="176"/>
      <c r="FI134" s="119"/>
      <c r="FJ134" s="32"/>
      <c r="FK134" s="115"/>
    </row>
    <row r="135" spans="1:167" x14ac:dyDescent="0.2">
      <c r="A135" s="32"/>
      <c r="B135" s="32"/>
      <c r="C135" s="32"/>
      <c r="D135" s="106" t="s">
        <v>241</v>
      </c>
      <c r="E135" s="107" t="s">
        <v>207</v>
      </c>
      <c r="F135" s="108">
        <f>B4+(121*B6)</f>
        <v>122</v>
      </c>
      <c r="G135" s="104"/>
      <c r="H135" s="43"/>
      <c r="I135" s="109"/>
      <c r="J135" s="58"/>
      <c r="K135" s="121">
        <f>K119^3+K120^3+K121^3+K122^3+K123^3+K124^3+K125^3+K126^3+L119^3+L120^3+L121^3+L122^3+L123^3+L124^3+L125^3+L126^3</f>
        <v>0</v>
      </c>
      <c r="L135" s="122">
        <f>K134^3+K133^3+K132^3+K131^3+K130^3+K129^3+K128^3+K127^3+L134^3+L133^3+L132^3+L131^3+L130^3+L129^3+L128^3+L127^3</f>
        <v>0</v>
      </c>
      <c r="M135" s="122">
        <f>M119^3+M120^3+M121^3+M122^3+M123^3+M124^3+M125^3+M126^3+N119^3+N120^3+N121^3+N122^3+N123^3+N124^3+N125^3+N126^3</f>
        <v>0</v>
      </c>
      <c r="N135" s="122">
        <f>M134^3+M133^3+M132^3+M131^3+M130^3+M129^3+M128^3+M127^3+N134^3+N133^3+N132^3+N131^3+N130^3+N129^3+N128^3+N127^3</f>
        <v>0</v>
      </c>
      <c r="O135" s="122">
        <f>O119^3+O120^3+O121^3+O122^3+O123^3+O124^3+O125^3+O126^3+P119^3+P120^3+P121^3+P122^3+P123^3+P124^3+P125^3+P126^3</f>
        <v>0</v>
      </c>
      <c r="P135" s="122">
        <f>O134^3+O133^3+O132^3+O131^3+O130^3+O129^3+O128^3+O127^3+P134^3+P133^3+P132^3+P131^3+P130^3+P129^3+P128^3+P127^3</f>
        <v>0</v>
      </c>
      <c r="Q135" s="122">
        <f>Q119^3+Q120^3+Q121^3+Q122^3+Q123^3+Q124^3+Q125^3+Q126^3+R119^3+R120^3+R121^3+R122^3+R123^3+R124^3+R125^3+R126^3</f>
        <v>0</v>
      </c>
      <c r="R135" s="122">
        <f>Q134^3+Q133^3+Q132^3+Q131^3+Q130^3+Q129^3+Q128^3+Q127^3+R134^3+R133^3+R132^3+R131^3+R130^3+R129^3+R128^3+R127^3</f>
        <v>0</v>
      </c>
      <c r="S135" s="122">
        <f>S119^3+S120^3+S121^3+S122^3+S123^3+S124^3+S125^3+S126^3+T119^3+T120^3+T121^3+T122^3+T123^3+T124^3+T125^3+T126^3</f>
        <v>0</v>
      </c>
      <c r="T135" s="122">
        <f>S134^3+S133^3+S132^3+S131^3+S130^3+S129^3+S128^3+S127^3+T134^3+T133^3+T132^3+T131^3+T130^3+T129^3+T128^3+T127^3</f>
        <v>0</v>
      </c>
      <c r="U135" s="122">
        <f>U119^3+U120^3+U121^3+U122^3+U123^3+U124^3+U125^3+U126^3+V119^3+V120^3+V121^3+V122^3+V123^3+V124^3+V125^3+V126^3</f>
        <v>0</v>
      </c>
      <c r="V135" s="122">
        <f>U134^3+U133^3+U132^3+U131^3+U130^3+U129^3+U128^3+U127^3+V134^3+V133^3+V132^3+V131^3+V130^3+V129^3+V128^3+V127^3</f>
        <v>0</v>
      </c>
      <c r="W135" s="122">
        <f>W119^3+W120^3+W121^3+W122^3+W123^3+W124^3+W125^3+W126^3+X119^3+X120^3+X121^3+X122^3+X123^3+X124^3+X125^3+X126^3</f>
        <v>0</v>
      </c>
      <c r="X135" s="122">
        <f>W134^3+W133^3+W132^3+W131^3+W130^3+W129^3+W128^3+W127^3+X134^3+X133^3+X132^3+X131^3+X130^3+X129^3+X128^3+X127^3</f>
        <v>0</v>
      </c>
      <c r="Y135" s="122">
        <f>Y119^3+Y120^3+Y121^3+Y122^3+Y123^3+Y124^3+Y125^3+Y126^3+Z119^3+Z120^3+Z121^3+Z122^3+Z123^3+Z124^3+Z125^3+Z126^3</f>
        <v>0</v>
      </c>
      <c r="Z135" s="123">
        <f>Y134^3+Y133^3+Y132^3+Y131^3+Y130^3+Y129^3+Y128^3+Y127^3+Z134^3+Z133^3+Z132^3+Z131^3+Z130^3+Z129^3+Z128^3+Z127^3</f>
        <v>0</v>
      </c>
      <c r="AA135" s="168">
        <f>K119^3+L120^3+M121^3+N122^3+O123^3+P124^3+Q125^3+R126^3+S127^3+T128^3+U129^3+V130^3+W131^3+X132^3+Y133^3+Z134^3</f>
        <v>0</v>
      </c>
      <c r="AB135" s="169">
        <f>K127^3+L128^3+M129^3+N130^3+O131^3+P132^3+Q133^3+R134^3+S119^3+T120^3+U121^3+V122^3+W123^3+X124^3+Y125^3+Z126^3</f>
        <v>0</v>
      </c>
      <c r="AC135" s="52"/>
      <c r="AD135" s="126"/>
      <c r="AE135" s="126"/>
      <c r="AF135" s="126"/>
      <c r="AG135" s="126"/>
      <c r="AH135" s="126"/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32"/>
      <c r="AU135" s="115"/>
      <c r="AW135" s="109"/>
      <c r="AX135" s="58"/>
      <c r="AY135" s="121">
        <f>AY119^3+AY120^3+AY121^3+AY122^3+AY123^3+AY124^3+AY125^3+AY126^3+AZ119^3+AZ120^3+AZ121^3+AZ122^3+AZ123^3+AZ124^3+AZ125^3+AZ126^3</f>
        <v>0</v>
      </c>
      <c r="AZ135" s="122">
        <f>AY134^3+AY133^3+AY132^3+AY131^3+AY130^3+AY129^3+AY128^3+AY127^3+AZ134^3+AZ133^3+AZ132^3+AZ131^3+AZ130^3+AZ129^3+AZ128^3+AZ127^3</f>
        <v>0</v>
      </c>
      <c r="BA135" s="122">
        <f>BA119^3+BA120^3+BA121^3+BA122^3+BA123^3+BA124^3+BA125^3+BA126^3+BB119^3+BB120^3+BB121^3+BB122^3+BB123^3+BB124^3+BB125^3+BB126^3</f>
        <v>0</v>
      </c>
      <c r="BB135" s="122">
        <f>BA134^3+BA133^3+BA132^3+BA131^3+BA130^3+BA129^3+BA128^3+BA127^3+BB134^3+BB133^3+BB132^3+BB131^3+BB130^3+BB129^3+BB128^3+BB127^3</f>
        <v>0</v>
      </c>
      <c r="BC135" s="122">
        <f>BC119^3+BC120^3+BC121^3+BC122^3+BC123^3+BC124^3+BC125^3+BC126^3+BD119^3+BD120^3+BD121^3+BD122^3+BD123^3+BD124^3+BD125^3+BD126^3</f>
        <v>0</v>
      </c>
      <c r="BD135" s="122">
        <f>BC134^3+BC133^3+BC132^3+BC131^3+BC130^3+BC129^3+BC128^3+BC127^3+BD134^3+BD133^3+BD132^3+BD131^3+BD130^3+BD129^3+BD128^3+BD127^3</f>
        <v>0</v>
      </c>
      <c r="BE135" s="122">
        <f>BE119^3+BE120^3+BE121^3+BE122^3+BE123^3+BE124^3+BE125^3+BE126^3+BF119^3+BF120^3+BF121^3+BF122^3+BF123^3+BF124^3+BF125^3+BF126^3</f>
        <v>0</v>
      </c>
      <c r="BF135" s="122">
        <f>BE134^3+BE133^3+BE132^3+BE131^3+BE130^3+BE129^3+BE128^3+BE127^3+BF134^3+BF133^3+BF132^3+BF131^3+BF130^3+BF129^3+BF128^3+BF127^3</f>
        <v>0</v>
      </c>
      <c r="BG135" s="122">
        <f>BG119^3+BG120^3+BG121^3+BG122^3+BG123^3+BG124^3+BG125^3+BG126^3+BH119^3+BH120^3+BH121^3+BH122^3+BH123^3+BH124^3+BH125^3+BH126^3</f>
        <v>0</v>
      </c>
      <c r="BH135" s="122">
        <f>BG134^3+BG133^3+BG132^3+BG131^3+BG130^3+BG129^3+BG128^3+BG127^3+BH134^3+BH133^3+BH132^3+BH131^3+BH130^3+BH129^3+BH128^3+BH127^3</f>
        <v>0</v>
      </c>
      <c r="BI135" s="122">
        <f>BI119^3+BI120^3+BI121^3+BI122^3+BI123^3+BI124^3+BI125^3+BI126^3+BJ119^3+BJ120^3+BJ121^3+BJ122^3+BJ123^3+BJ124^3+BJ125^3+BJ126^3</f>
        <v>0</v>
      </c>
      <c r="BJ135" s="122">
        <f>BI134^3+BI133^3+BI132^3+BI131^3+BI130^3+BI129^3+BI128^3+BI127^3+BJ134^3+BJ133^3+BJ132^3+BJ131^3+BJ130^3+BJ129^3+BJ128^3+BJ127^3</f>
        <v>0</v>
      </c>
      <c r="BK135" s="122">
        <f>BK119^3+BK120^3+BK121^3+BK122^3+BK123^3+BK124^3+BK125^3+BK126^3+BL119^3+BL120^3+BL121^3+BL122^3+BL123^3+BL124^3+BL125^3+BL126^3</f>
        <v>0</v>
      </c>
      <c r="BL135" s="122">
        <f>BK134^3+BK133^3+BK132^3+BK131^3+BK130^3+BK129^3+BK128^3+BK127^3+BL134^3+BL133^3+BL132^3+BL131^3+BL130^3+BL129^3+BL128^3+BL127^3</f>
        <v>0</v>
      </c>
      <c r="BM135" s="122">
        <f>BM119^3+BM120^3+BM121^3+BM122^3+BM123^3+BM124^3+BM125^3+BM126^3+BN119^3+BN120^3+BN121^3+BN122^3+BN123^3+BN124^3+BN125^3+BN126^3</f>
        <v>0</v>
      </c>
      <c r="BN135" s="123">
        <f>BM134^3+BM133^3+BM132^3+BM131^3+BM130^3+BM129^3+BM128^3+BM127^3+BN134^3+BN133^3+BN132^3+BN131^3+BN130^3+BN129^3+BN128^3+BN127^3</f>
        <v>0</v>
      </c>
      <c r="BO135" s="168">
        <f>AY119^3+AZ120^3+BA121^3+BB122^3+BC123^3+BD124^3+BE125^3+BF126^3+BG127^3+BH128^3+BI129^3+BJ130^3+BK131^3+BL132^3+BM133^3+BN134^3</f>
        <v>0</v>
      </c>
      <c r="BP135" s="169">
        <f>AY127^3+AZ128^3+BA129^3+BB130^3+BC131^3+BD132^3+BE133^3+BF134^3+BG119^3+BH120^3+BI121^3+BJ122^3+BK123^3+BL124^3+BM125^3+BN126^3</f>
        <v>0</v>
      </c>
      <c r="BQ135" s="52"/>
      <c r="BR135" s="126"/>
      <c r="BS135" s="126"/>
      <c r="BT135" s="126"/>
      <c r="BU135" s="126"/>
      <c r="BV135" s="126"/>
      <c r="BW135" s="126"/>
      <c r="BX135" s="126"/>
      <c r="BY135" s="126"/>
      <c r="BZ135" s="126"/>
      <c r="CA135" s="126"/>
      <c r="CB135" s="126"/>
      <c r="CC135" s="126"/>
      <c r="CD135" s="126"/>
      <c r="CE135" s="126"/>
      <c r="CF135" s="126"/>
      <c r="CG135" s="126"/>
      <c r="CH135" s="32"/>
      <c r="CI135" s="115"/>
      <c r="CJ135" s="144"/>
      <c r="CK135" s="109"/>
      <c r="CL135" s="58"/>
      <c r="CM135" s="121">
        <f>CM119^3+CM120^3+CM121^3+CM122^3+CM123^3+CM124^3+CM125^3+CM126^3+CN119^3+CN120^3+CN121^3+CN122^3+CN123^3+CN124^3+CN125^3+CN126^3</f>
        <v>0</v>
      </c>
      <c r="CN135" s="122">
        <f>CM134^3+CM133^3+CM132^3+CM131^3+CM130^3+CM129^3+CM128^3+CM127^3+CN134^3+CN133^3+CN132^3+CN131^3+CN130^3+CN129^3+CN128^3+CN127^3</f>
        <v>0</v>
      </c>
      <c r="CO135" s="122">
        <f>CO119^3+CO120^3+CO121^3+CO122^3+CO123^3+CO124^3+CO125^3+CO126^3+CP119^3+CP120^3+CP121^3+CP122^3+CP123^3+CP124^3+CP125^3+CP126^3</f>
        <v>0</v>
      </c>
      <c r="CP135" s="122">
        <f>CO134^3+CO133^3+CO132^3+CO131^3+CO130^3+CO129^3+CO128^3+CO127^3+CP134^3+CP133^3+CP132^3+CP131^3+CP130^3+CP129^3+CP128^3+CP127^3</f>
        <v>0</v>
      </c>
      <c r="CQ135" s="122">
        <f>CQ119^3+CQ120^3+CQ121^3+CQ122^3+CQ123^3+CQ124^3+CQ125^3+CQ126^3+CR119^3+CR120^3+CR121^3+CR122^3+CR123^3+CR124^3+CR125^3+CR126^3</f>
        <v>0</v>
      </c>
      <c r="CR135" s="122">
        <f>CQ134^3+CQ133^3+CQ132^3+CQ131^3+CQ130^3+CQ129^3+CQ128^3+CQ127^3+CR134^3+CR133^3+CR132^3+CR131^3+CR130^3+CR129^3+CR128^3+CR127^3</f>
        <v>0</v>
      </c>
      <c r="CS135" s="122">
        <f>CS119^3+CS120^3+CS121^3+CS122^3+CS123^3+CS124^3+CS125^3+CS126^3+CT119^3+CT120^3+CT121^3+CT122^3+CT123^3+CT124^3+CT125^3+CT126^3</f>
        <v>0</v>
      </c>
      <c r="CT135" s="122">
        <f>CS134^3+CS133^3+CS132^3+CS131^3+CS130^3+CS129^3+CS128^3+CS127^3+CT134^3+CT133^3+CT132^3+CT131^3+CT130^3+CT129^3+CT128^3+CT127^3</f>
        <v>0</v>
      </c>
      <c r="CU135" s="122">
        <f>CU119^3+CU120^3+CU121^3+CU122^3+CU123^3+CU124^3+CU125^3+CU126^3+CV119^3+CV120^3+CV121^3+CV122^3+CV123^3+CV124^3+CV125^3+CV126^3</f>
        <v>0</v>
      </c>
      <c r="CV135" s="122">
        <f>CU134^3+CU133^3+CU132^3+CU131^3+CU130^3+CU129^3+CU128^3+CU127^3+CV134^3+CV133^3+CV132^3+CV131^3+CV130^3+CV129^3+CV128^3+CV127^3</f>
        <v>0</v>
      </c>
      <c r="CW135" s="122">
        <f>CW119^3+CW120^3+CW121^3+CW122^3+CW123^3+CW124^3+CW125^3+CW126^3+CX119^3+CX120^3+CX121^3+CX122^3+CX123^3+CX124^3+CX125^3+CX126^3</f>
        <v>0</v>
      </c>
      <c r="CX135" s="122">
        <f>CW134^3+CW133^3+CW132^3+CW131^3+CW130^3+CW129^3+CW128^3+CW127^3+CX134^3+CX133^3+CX132^3+CX131^3+CX130^3+CX129^3+CX128^3+CX127^3</f>
        <v>0</v>
      </c>
      <c r="CY135" s="122">
        <f>CY119^3+CY120^3+CY121^3+CY122^3+CY123^3+CY124^3+CY125^3+CY126^3+CZ119^3+CZ120^3+CZ121^3+CZ122^3+CZ123^3+CZ124^3+CZ125^3+CZ126^3</f>
        <v>0</v>
      </c>
      <c r="CZ135" s="122">
        <f>CY134^3+CY133^3+CY132^3+CY131^3+CY130^3+CY129^3+CY128^3+CY127^3+CZ134^3+CZ133^3+CZ132^3+CZ131^3+CZ130^3+CZ129^3+CZ128^3+CZ127^3</f>
        <v>0</v>
      </c>
      <c r="DA135" s="122">
        <f>DA119^3+DA120^3+DA121^3+DA122^3+DA123^3+DA124^3+DA125^3+DA126^3+DB119^3+DB120^3+DB121^3+DB122^3+DB123^3+DB124^3+DB125^3+DB126^3</f>
        <v>0</v>
      </c>
      <c r="DB135" s="123">
        <f>DA134^3+DA133^3+DA132^3+DA131^3+DA130^3+DA129^3+DA128^3+DA127^3+DB134^3+DB133^3+DB132^3+DB131^3+DB130^3+DB129^3+DB128^3+DB127^3</f>
        <v>0</v>
      </c>
      <c r="DC135" s="168">
        <f>CM119^3+CN120^3+CO121^3+CP122^3+CQ123^3+CR124^3+CS125^3+CT126^3+CU127^3+CV128^3+CW129^3+CX130^3+CY131^3+CZ132^3+DA133^3+DB134^3</f>
        <v>0</v>
      </c>
      <c r="DD135" s="169">
        <f>CM127^3+CN128^3+CO129^3+CP130^3+CQ131^3+CR132^3+CS133^3+CT134^3+CU119^3+CV120^3+CW121^3+CX122^3+CY123^3+CZ124^3+DA125^3+DB126^3</f>
        <v>0</v>
      </c>
      <c r="DE135" s="52"/>
      <c r="DF135" s="126"/>
      <c r="DG135" s="126"/>
      <c r="DH135" s="126"/>
      <c r="DI135" s="126"/>
      <c r="DJ135" s="126"/>
      <c r="DK135" s="126"/>
      <c r="DL135" s="126"/>
      <c r="DM135" s="126"/>
      <c r="DN135" s="126"/>
      <c r="DO135" s="126"/>
      <c r="DP135" s="126"/>
      <c r="DQ135" s="126"/>
      <c r="DR135" s="126"/>
      <c r="DS135" s="126"/>
      <c r="DT135" s="126"/>
      <c r="DU135" s="126"/>
      <c r="DV135" s="32"/>
      <c r="DW135" s="115"/>
      <c r="DY135" s="109"/>
      <c r="DZ135" s="58"/>
      <c r="EA135" s="121">
        <f>EA119^3+EA120^3+EA121^3+EA122^3+EA123^3+EA124^3+EA125^3+EA126^3+EB119^3+EB120^3+EB121^3+EB122^3+EB123^3+EB124^3+EB125^3+EB126^3</f>
        <v>0</v>
      </c>
      <c r="EB135" s="122">
        <f>EA134^3+EA133^3+EA132^3+EA131^3+EA130^3+EA129^3+EA128^3+EA127^3+EB134^3+EB133^3+EB132^3+EB131^3+EB130^3+EB129^3+EB128^3+EB127^3</f>
        <v>0</v>
      </c>
      <c r="EC135" s="122">
        <f>EC119^3+EC120^3+EC121^3+EC122^3+EC123^3+EC124^3+EC125^3+EC126^3+ED119^3+ED120^3+ED121^3+ED122^3+ED123^3+ED124^3+ED125^3+ED126^3</f>
        <v>0</v>
      </c>
      <c r="ED135" s="122">
        <f>EC134^3+EC133^3+EC132^3+EC131^3+EC130^3+EC129^3+EC128^3+EC127^3+ED134^3+ED133^3+ED132^3+ED131^3+ED130^3+ED129^3+ED128^3+ED127^3</f>
        <v>0</v>
      </c>
      <c r="EE135" s="122">
        <f>EE119^3+EE120^3+EE121^3+EE122^3+EE123^3+EE124^3+EE125^3+EE126^3+EF119^3+EF120^3+EF121^3+EF122^3+EF123^3+EF124^3+EF125^3+EF126^3</f>
        <v>0</v>
      </c>
      <c r="EF135" s="122">
        <f>EE134^3+EE133^3+EE132^3+EE131^3+EE130^3+EE129^3+EE128^3+EE127^3+EF134^3+EF133^3+EF132^3+EF131^3+EF130^3+EF129^3+EF128^3+EF127^3</f>
        <v>0</v>
      </c>
      <c r="EG135" s="122">
        <f>EG119^3+EG120^3+EG121^3+EG122^3+EG123^3+EG124^3+EG125^3+EG126^3+EH119^3+EH120^3+EH121^3+EH122^3+EH123^3+EH124^3+EH125^3+EH126^3</f>
        <v>0</v>
      </c>
      <c r="EH135" s="122">
        <f>EG134^3+EG133^3+EG132^3+EG131^3+EG130^3+EG129^3+EG128^3+EG127^3+EH134^3+EH133^3+EH132^3+EH131^3+EH130^3+EH129^3+EH128^3+EH127^3</f>
        <v>0</v>
      </c>
      <c r="EI135" s="122">
        <f>EI119^3+EI120^3+EI121^3+EI122^3+EI123^3+EI124^3+EI125^3+EI126^3+EJ119^3+EJ120^3+EJ121^3+EJ122^3+EJ123^3+EJ124^3+EJ125^3+EJ126^3</f>
        <v>0</v>
      </c>
      <c r="EJ135" s="122">
        <f>EI134^3+EI133^3+EI132^3+EI131^3+EI130^3+EI129^3+EI128^3+EI127^3+EJ134^3+EJ133^3+EJ132^3+EJ131^3+EJ130^3+EJ129^3+EJ128^3+EJ127^3</f>
        <v>0</v>
      </c>
      <c r="EK135" s="122">
        <f>EK119^3+EK120^3+EK121^3+EK122^3+EK123^3+EK124^3+EK125^3+EK126^3+EL119^3+EL120^3+EL121^3+EL122^3+EL123^3+EL124^3+EL125^3+EL126^3</f>
        <v>0</v>
      </c>
      <c r="EL135" s="122">
        <f>EK134^3+EK133^3+EK132^3+EK131^3+EK130^3+EK129^3+EK128^3+EK127^3+EL134^3+EL133^3+EL132^3+EL131^3+EL130^3+EL129^3+EL128^3+EL127^3</f>
        <v>0</v>
      </c>
      <c r="EM135" s="122">
        <f>EM119^3+EM120^3+EM121^3+EM122^3+EM123^3+EM124^3+EM125^3+EM126^3+EN119^3+EN120^3+EN121^3+EN122^3+EN123^3+EN124^3+EN125^3+EN126^3</f>
        <v>0</v>
      </c>
      <c r="EN135" s="122">
        <f>EM134^3+EM133^3+EM132^3+EM131^3+EM130^3+EM129^3+EM128^3+EM127^3+EN134^3+EN133^3+EN132^3+EN131^3+EN130^3+EN129^3+EN128^3+EN127^3</f>
        <v>0</v>
      </c>
      <c r="EO135" s="122">
        <f>EO119^3+EO120^3+EO121^3+EO122^3+EO123^3+EO124^3+EO125^3+EO126^3+EP119^3+EP120^3+EP121^3+EP122^3+EP123^3+EP124^3+EP125^3+EP126^3</f>
        <v>0</v>
      </c>
      <c r="EP135" s="123">
        <f>EO134^3+EO133^3+EO132^3+EO131^3+EO130^3+EO129^3+EO128^3+EO127^3+EP134^3+EP133^3+EP132^3+EP131^3+EP130^3+EP129^3+EP128^3+EP127^3</f>
        <v>0</v>
      </c>
      <c r="EQ135" s="168">
        <f>EA119^3+EB120^3+EC121^3+ED122^3+EE123^3+EF124^3+EG125^3+EH126^3+EI127^3+EJ128^3+EK129^3+EL130^3+EM131^3+EN132^3+EO133^3+EP134^3</f>
        <v>0</v>
      </c>
      <c r="ER135" s="169">
        <f>EA127^3+EB128^3+EC129^3+ED130^3+EE131^3+EF132^3+EG133^3+EH134^3+EI119^3+EJ120^3+EK121^3+EL122^3+EM123^3+EN124^3+EO125^3+EP126^3</f>
        <v>0</v>
      </c>
      <c r="ES135" s="52"/>
      <c r="ET135" s="126"/>
      <c r="EU135" s="126"/>
      <c r="EV135" s="126"/>
      <c r="EW135" s="126"/>
      <c r="EX135" s="126"/>
      <c r="EY135" s="126"/>
      <c r="EZ135" s="126"/>
      <c r="FA135" s="126"/>
      <c r="FB135" s="126"/>
      <c r="FC135" s="126"/>
      <c r="FD135" s="126"/>
      <c r="FE135" s="126"/>
      <c r="FF135" s="126"/>
      <c r="FG135" s="126"/>
      <c r="FH135" s="126"/>
      <c r="FI135" s="126"/>
      <c r="FJ135" s="32"/>
      <c r="FK135" s="115"/>
    </row>
    <row r="136" spans="1:167" ht="13.5" thickBot="1" x14ac:dyDescent="0.25">
      <c r="A136" s="32"/>
      <c r="B136" s="32"/>
      <c r="C136" s="32"/>
      <c r="D136" s="106" t="s">
        <v>148</v>
      </c>
      <c r="E136" s="107" t="s">
        <v>207</v>
      </c>
      <c r="F136" s="108">
        <f>B4+(122*B6)</f>
        <v>123</v>
      </c>
      <c r="G136" s="104"/>
      <c r="H136" s="43"/>
      <c r="I136" s="109"/>
      <c r="J136" s="58"/>
      <c r="K136" s="127">
        <f>K119^3+L119^3+M119^3+N119^3+K120^3+L120^3+M120^3+N120^3+K121^3+L121^3+M121^3+N121^3+K122^3+L122^3+M122^3+N122^3</f>
        <v>0</v>
      </c>
      <c r="L136" s="128">
        <f>K123^3+L123^3+M123^3+N123^3+K124^3+L124^3+M124^3+N124^3+K125^3+L125^3+M125^3+N125^3+K126^3+L126^3+M126^3+N126^3</f>
        <v>0</v>
      </c>
      <c r="M136" s="128">
        <f>K127^3+L127^3+M127^3+N127^3+K128^3+L128^3+M128^3+N128^3+K129^3+L129^3+M129^3+N129^3+K130^3+L130^3+M130^3+N130^3</f>
        <v>0</v>
      </c>
      <c r="N136" s="128">
        <f>K131^3+L131^3+M131^3+N131^3+K132^3+L132^3+M132^3+N132^3+K133^3+L133^3+M133^3+N133^3+K134^3+L134^3+M134^3+N134^3</f>
        <v>0</v>
      </c>
      <c r="O136" s="128">
        <f>O119^3+P119^3+Q119^3+R119^3+O120^3+P120^3+Q120^3+R120^3+O121^3+P121^3+Q121^3+R121^3+O122^3+P122^3+Q122^3+R122^3</f>
        <v>0</v>
      </c>
      <c r="P136" s="128">
        <f>O123^3+P123^3+Q123^3+R123^3+O124^3+P124^3+Q124^3+R124^3+O125^3+P125^3+Q125^3+R125^3+O126^3+P126^3+Q126^3+R126^3</f>
        <v>0</v>
      </c>
      <c r="Q136" s="128">
        <f>O127^3+P127^3+Q127^3+R127^3+O128^3+P128^3+Q128^3+R128^3+O129^3+P129^3+Q129^3+R129^3+O130^3+P130^3+Q130^3+R130^3</f>
        <v>0</v>
      </c>
      <c r="R136" s="128">
        <f>O131^3+P131^3+Q131^3+R131^3+O132^3+P132^3+Q132^3+R132^3+O133^3+P133^3+Q133^3+R133^3+O134^3+P134^3+Q134^3+R134^3</f>
        <v>0</v>
      </c>
      <c r="S136" s="128">
        <f>S119^3+T119^3+U119^3+V119^3+S120^3+T120^3+U120^3+V120^3+S121^3+T121^3+U121^3+V121^3+S122^3+T122^3+U122^3+V122^3</f>
        <v>0</v>
      </c>
      <c r="T136" s="128">
        <f>S123^3+T123^3+U123^3+V123^3+S124^3+T124^3+U124^3+V124^3+S125^3+T125^3+U125^3+V125^3+S126^3+T126^3+U126^3+V126^3</f>
        <v>0</v>
      </c>
      <c r="U136" s="128">
        <f>S127^3+T127^3+U127^3+V127^3+S128^3+T128^3+U128^3+V128^3+S129^3+T129^3+U129^3+V129^3+S130^3+T130^3+U130^3+V130^3</f>
        <v>0</v>
      </c>
      <c r="V136" s="128">
        <f>S131^3+T131^3+U131^3+V131^3+S132^3+T132^3+U132^3+V132^3+S133^3+T133^3+U133^3+V133^3+S134^3+T134^3+U134^3+V134^3</f>
        <v>0</v>
      </c>
      <c r="W136" s="128">
        <f>W119^3+X119^3+Y119^3+Z119^3+W120^3+X120^3+Y120^3+Z120^3+W121^3+X121^3+Y121^3+Z121^3+W122^3+X122^3+Y122^3+Z122^3</f>
        <v>0</v>
      </c>
      <c r="X136" s="128">
        <f>W123^3+X123^3+Y123^3+Z123^3+W124^3+X124^3+Y124^3+Z124^3+W125^3+X125^3+Y125^3+Z125^3+W126^3+X126^3+Y126^3+Z126^3</f>
        <v>0</v>
      </c>
      <c r="Y136" s="128">
        <f>W127^3+X127^3+Y127^3+Z127^3+W128^3+X128^3+Y128^3+Z128^3+W129^3+X129^3+Y129^3+Z129^3+W130^3+X130^3+Y130^3+Z130^3</f>
        <v>0</v>
      </c>
      <c r="Z136" s="128">
        <f>W131^3+X131^3+Y131^3+Z131^3+W132^3+X132^3+Y132^3+Z132^3+W133^3+X133^3+Y133^3+Z133^3+W134^3+X134^3+Y134^3+Z134^3</f>
        <v>0</v>
      </c>
      <c r="AA136" s="128">
        <f>K134^3+L133^3+M132^3+N131^3+O130^3+P129^3+Q128^3+R127^3+S126^3+T125^3+U124^3+V123^3+W122^3+X121^3+Y120^3+Z119^3</f>
        <v>0</v>
      </c>
      <c r="AB136" s="170">
        <f>K126^3+L125^3+M124^3+N123^3+O122^3+P121^3+Q120^3+R119^3+S134^3+T133^3+U132^3+V131^3+W130^3+X129^3+Y128^3+Z127^3</f>
        <v>0</v>
      </c>
      <c r="AC136" s="32"/>
      <c r="AD136" s="131"/>
      <c r="AE136" s="131"/>
      <c r="AF136" s="131"/>
      <c r="AG136" s="131"/>
      <c r="AH136" s="131"/>
      <c r="AI136" s="131"/>
      <c r="AJ136" s="131"/>
      <c r="AK136" s="131"/>
      <c r="AL136" s="131"/>
      <c r="AM136" s="131"/>
      <c r="AN136" s="131"/>
      <c r="AO136" s="131"/>
      <c r="AP136" s="131"/>
      <c r="AQ136" s="131"/>
      <c r="AR136" s="131"/>
      <c r="AS136" s="131"/>
      <c r="AT136" s="32"/>
      <c r="AU136" s="115"/>
      <c r="AW136" s="109"/>
      <c r="AX136" s="58"/>
      <c r="AY136" s="127">
        <f>AY119^3+AZ119^3+BA119^3+BB119^3+AY120^3+AZ120^3+BA120^3+BB120^3+AY121^3+AZ121^3+BA121^3+BB121^3+AY122^3+AZ122^3+BA122^3+BB122^3</f>
        <v>0</v>
      </c>
      <c r="AZ136" s="128">
        <f>AY123^3+AZ123^3+BA123^3+BB123^3+AY124^3+AZ124^3+BA124^3+BB124^3+AY125^3+AZ125^3+BA125^3+BB125^3+AY126^3+AZ126^3+BA126^3+BB126^3</f>
        <v>0</v>
      </c>
      <c r="BA136" s="128">
        <f>AY127^3+AZ127^3+BA127^3+BB127^3+AY128^3+AZ128^3+BA128^3+BB128^3+AY129^3+AZ129^3+BA129^3+BB129^3+AY130^3+AZ130^3+BA130^3+BB130^3</f>
        <v>0</v>
      </c>
      <c r="BB136" s="128">
        <f>AY131^3+AZ131^3+BA131^3+BB131^3+AY132^3+AZ132^3+BA132^3+BB132^3+AY133^3+AZ133^3+BA133^3+BB133^3+AY134^3+AZ134^3+BA134^3+BB134^3</f>
        <v>0</v>
      </c>
      <c r="BC136" s="128">
        <f>BC119^3+BD119^3+BE119^3+BF119^3+BC120^3+BD120^3+BE120^3+BF120^3+BC121^3+BD121^3+BE121^3+BF121^3+BC122^3+BD122^3+BE122^3+BF122^3</f>
        <v>0</v>
      </c>
      <c r="BD136" s="128">
        <f>BC123^3+BD123^3+BE123^3+BF123^3+BC124^3+BD124^3+BE124^3+BF124^3+BC125^3+BD125^3+BE125^3+BF125^3+BC126^3+BD126^3+BE126^3+BF126^3</f>
        <v>0</v>
      </c>
      <c r="BE136" s="128">
        <f>BC127^3+BD127^3+BE127^3+BF127^3+BC128^3+BD128^3+BE128^3+BF128^3+BC129^3+BD129^3+BE129^3+BF129^3+BC130^3+BD130^3+BE130^3+BF130^3</f>
        <v>0</v>
      </c>
      <c r="BF136" s="128">
        <f>BC131^3+BD131^3+BE131^3+BF131^3+BC132^3+BD132^3+BE132^3+BF132^3+BC133^3+BD133^3+BE133^3+BF133^3+BC134^3+BD134^3+BE134^3+BF134^3</f>
        <v>0</v>
      </c>
      <c r="BG136" s="128">
        <f>BG119^3+BH119^3+BI119^3+BJ119^3+BG120^3+BH120^3+BI120^3+BJ120^3+BG121^3+BH121^3+BI121^3+BJ121^3+BG122^3+BH122^3+BI122^3+BJ122^3</f>
        <v>0</v>
      </c>
      <c r="BH136" s="128">
        <f>BG123^3+BH123^3+BI123^3+BJ123^3+BG124^3+BH124^3+BI124^3+BJ124^3+BG125^3+BH125^3+BI125^3+BJ125^3+BG126^3+BH126^3+BI126^3+BJ126^3</f>
        <v>0</v>
      </c>
      <c r="BI136" s="128">
        <f>BG127^3+BH127^3+BI127^3+BJ127^3+BG128^3+BH128^3+BI128^3+BJ128^3+BG129^3+BH129^3+BI129^3+BJ129^3+BG130^3+BH130^3+BI130^3+BJ130^3</f>
        <v>0</v>
      </c>
      <c r="BJ136" s="128">
        <f>BG131^3+BH131^3+BI131^3+BJ131^3+BG132^3+BH132^3+BI132^3+BJ132^3+BG133^3+BH133^3+BI133^3+BJ133^3+BG134^3+BH134^3+BI134^3+BJ134^3</f>
        <v>0</v>
      </c>
      <c r="BK136" s="128">
        <f>BK119^3+BL119^3+BM119^3+BN119^3+BK120^3+BL120^3+BM120^3+BN120^3+BK121^3+BL121^3+BM121^3+BN121^3+BK122^3+BL122^3+BM122^3+BN122^3</f>
        <v>0</v>
      </c>
      <c r="BL136" s="128">
        <f>BK123^3+BL123^3+BM123^3+BN123^3+BK124^3+BL124^3+BM124^3+BN124^3+BK125^3+BL125^3+BM125^3+BN125^3+BK126^3+BL126^3+BM126^3+BN126^3</f>
        <v>0</v>
      </c>
      <c r="BM136" s="128">
        <f>BK127^3+BL127^3+BM127^3+BN127^3+BK128^3+BL128^3+BM128^3+BN128^3+BK129^3+BL129^3+BM129^3+BN129^3+BK130^3+BL130^3+BM130^3+BN130^3</f>
        <v>0</v>
      </c>
      <c r="BN136" s="128">
        <f>BK131^3+BL131^3+BM131^3+BN131^3+BK132^3+BL132^3+BM132^3+BN132^3+BK133^3+BL133^3+BM133^3+BN133^3+BK134^3+BL134^3+BM134^3+BN134^3</f>
        <v>0</v>
      </c>
      <c r="BO136" s="128">
        <f>AY134^3+AZ133^3+BA132^3+BB131^3+BC130^3+BD129^3+BE128^3+BF127^3+BG126^3+BH125^3+BI124^3+BJ123^3+BK122^3+BL121^3+BM120^3+BN119^3</f>
        <v>0</v>
      </c>
      <c r="BP136" s="170">
        <f>AY126^3+AZ125^3+BA124^3+BB123^3+BC122^3+BD121^3+BE120^3+BF119^3+BG134^3+BH133^3+BI132^3+BJ131^3+BK130^3+BL129^3+BM128^3+BN127^3</f>
        <v>0</v>
      </c>
      <c r="BQ136" s="32"/>
      <c r="BR136" s="131"/>
      <c r="BS136" s="131"/>
      <c r="BT136" s="131"/>
      <c r="BU136" s="131"/>
      <c r="BV136" s="131"/>
      <c r="BW136" s="131"/>
      <c r="BX136" s="131"/>
      <c r="BY136" s="131"/>
      <c r="BZ136" s="131"/>
      <c r="CA136" s="131"/>
      <c r="CB136" s="131"/>
      <c r="CC136" s="131"/>
      <c r="CD136" s="131"/>
      <c r="CE136" s="131"/>
      <c r="CF136" s="131"/>
      <c r="CG136" s="131"/>
      <c r="CH136" s="32"/>
      <c r="CI136" s="115"/>
      <c r="CJ136" s="144"/>
      <c r="CK136" s="109"/>
      <c r="CL136" s="58"/>
      <c r="CM136" s="127">
        <f>CM119^3+CN119^3+CO119^3+CP119^3+CM120^3+CN120^3+CO120^3+CP120^3+CM121^3+CN121^3+CO121^3+CP121^3+CM122^3+CN122^3+CO122^3+CP122^3</f>
        <v>0</v>
      </c>
      <c r="CN136" s="128">
        <f>CM123^3+CN123^3+CO123^3+CP123^3+CM124^3+CN124^3+CO124^3+CP124^3+CM125^3+CN125^3+CO125^3+CP125^3+CM126^3+CN126^3+CO126^3+CP126^3</f>
        <v>0</v>
      </c>
      <c r="CO136" s="128">
        <f>CM127^3+CN127^3+CO127^3+CP127^3+CM128^3+CN128^3+CO128^3+CP128^3+CM129^3+CN129^3+CO129^3+CP129^3+CM130^3+CN130^3+CO130^3+CP130^3</f>
        <v>0</v>
      </c>
      <c r="CP136" s="128">
        <f>CM131^3+CN131^3+CO131^3+CP131^3+CM132^3+CN132^3+CO132^3+CP132^3+CM133^3+CN133^3+CO133^3+CP133^3+CM134^3+CN134^3+CO134^3+CP134^3</f>
        <v>0</v>
      </c>
      <c r="CQ136" s="128">
        <f>CQ119^3+CR119^3+CS119^3+CT119^3+CQ120^3+CR120^3+CS120^3+CT120^3+CQ121^3+CR121^3+CS121^3+CT121^3+CQ122^3+CR122^3+CS122^3+CT122^3</f>
        <v>0</v>
      </c>
      <c r="CR136" s="128">
        <f>CQ123^3+CR123^3+CS123^3+CT123^3+CQ124^3+CR124^3+CS124^3+CT124^3+CQ125^3+CR125^3+CS125^3+CT125^3+CQ126^3+CR126^3+CS126^3+CT126^3</f>
        <v>0</v>
      </c>
      <c r="CS136" s="128">
        <f>CQ127^3+CR127^3+CS127^3+CT127^3+CQ128^3+CR128^3+CS128^3+CT128^3+CQ129^3+CR129^3+CS129^3+CT129^3+CQ130^3+CR130^3+CS130^3+CT130^3</f>
        <v>0</v>
      </c>
      <c r="CT136" s="128">
        <f>CQ131^3+CR131^3+CS131^3+CT131^3+CQ132^3+CR132^3+CS132^3+CT132^3+CQ133^3+CR133^3+CS133^3+CT133^3+CQ134^3+CR134^3+CS134^3+CT134^3</f>
        <v>0</v>
      </c>
      <c r="CU136" s="128">
        <f>CU119^3+CV119^3+CW119^3+CX119^3+CU120^3+CV120^3+CW120^3+CX120^3+CU121^3+CV121^3+CW121^3+CX121^3+CU122^3+CV122^3+CW122^3+CX122^3</f>
        <v>0</v>
      </c>
      <c r="CV136" s="128">
        <f>CU123^3+CV123^3+CW123^3+CX123^3+CU124^3+CV124^3+CW124^3+CX124^3+CU125^3+CV125^3+CW125^3+CX125^3+CU126^3+CV126^3+CW126^3+CX126^3</f>
        <v>0</v>
      </c>
      <c r="CW136" s="128">
        <f>CU127^3+CV127^3+CW127^3+CX127^3+CU128^3+CV128^3+CW128^3+CX128^3+CU129^3+CV129^3+CW129^3+CX129^3+CU130^3+CV130^3+CW130^3+CX130^3</f>
        <v>0</v>
      </c>
      <c r="CX136" s="128">
        <f>CU131^3+CV131^3+CW131^3+CX131^3+CU132^3+CV132^3+CW132^3+CX132^3+CU133^3+CV133^3+CW133^3+CX133^3+CU134^3+CV134^3+CW134^3+CX134^3</f>
        <v>0</v>
      </c>
      <c r="CY136" s="128">
        <f>CY119^3+CZ119^3+DA119^3+DB119^3+CY120^3+CZ120^3+DA120^3+DB120^3+CY121^3+CZ121^3+DA121^3+DB121^3+CY122^3+CZ122^3+DA122^3+DB122^3</f>
        <v>0</v>
      </c>
      <c r="CZ136" s="128">
        <f>CY123^3+CZ123^3+DA123^3+DB123^3+CY124^3+CZ124^3+DA124^3+DB124^3+CY125^3+CZ125^3+DA125^3+DB125^3+CY126^3+CZ126^3+DA126^3+DB126^3</f>
        <v>0</v>
      </c>
      <c r="DA136" s="128">
        <f>CY127^3+CZ127^3+DA127^3+DB127^3+CY128^3+CZ128^3+DA128^3+DB128^3+CY129^3+CZ129^3+DA129^3+DB129^3+CY130^3+CZ130^3+DA130^3+DB130^3</f>
        <v>0</v>
      </c>
      <c r="DB136" s="128">
        <f>CY131^3+CZ131^3+DA131^3+DB131^3+CY132^3+CZ132^3+DA132^3+DB132^3+CY133^3+CZ133^3+DA133^3+DB133^3+CY134^3+CZ134^3+DA134^3+DB134^3</f>
        <v>0</v>
      </c>
      <c r="DC136" s="128">
        <f>CM134^3+CN133^3+CO132^3+CP131^3+CQ130^3+CR129^3+CS128^3+CT127^3+CU126^3+CV125^3+CW124^3+CX123^3+CY122^3+CZ121^3+DA120^3+DB119^3</f>
        <v>0</v>
      </c>
      <c r="DD136" s="170">
        <f>CM126^3+CN125^3+CO124^3+CP123^3+CQ122^3+CR121^3+CS120^3+CT119^3+CU134^3+CV133^3+CW132^3+CX131^3+CY130^3+CZ129^3+DA128^3+DB127^3</f>
        <v>0</v>
      </c>
      <c r="DE136" s="32"/>
      <c r="DF136" s="131"/>
      <c r="DG136" s="131"/>
      <c r="DH136" s="131"/>
      <c r="DI136" s="131"/>
      <c r="DJ136" s="131"/>
      <c r="DK136" s="131"/>
      <c r="DL136" s="131"/>
      <c r="DM136" s="131"/>
      <c r="DN136" s="131"/>
      <c r="DO136" s="131"/>
      <c r="DP136" s="131"/>
      <c r="DQ136" s="131"/>
      <c r="DR136" s="131"/>
      <c r="DS136" s="131"/>
      <c r="DT136" s="131"/>
      <c r="DU136" s="131"/>
      <c r="DV136" s="32"/>
      <c r="DW136" s="115"/>
      <c r="DY136" s="109"/>
      <c r="DZ136" s="58"/>
      <c r="EA136" s="127">
        <f>EA119^3+EB119^3+EC119^3+ED119^3+EA120^3+EB120^3+EC120^3+ED120^3+EA121^3+EB121^3+EC121^3+ED121^3+EA122^3+EB122^3+EC122^3+ED122^3</f>
        <v>0</v>
      </c>
      <c r="EB136" s="128">
        <f>EA123^3+EB123^3+EC123^3+ED123^3+EA124^3+EB124^3+EC124^3+ED124^3+EA125^3+EB125^3+EC125^3+ED125^3+EA126^3+EB126^3+EC126^3+ED126^3</f>
        <v>0</v>
      </c>
      <c r="EC136" s="128">
        <f>EA127^3+EB127^3+EC127^3+ED127^3+EA128^3+EB128^3+EC128^3+ED128^3+EA129^3+EB129^3+EC129^3+ED129^3+EA130^3+EB130^3+EC130^3+ED130^3</f>
        <v>0</v>
      </c>
      <c r="ED136" s="128">
        <f>EA131^3+EB131^3+EC131^3+ED131^3+EA132^3+EB132^3+EC132^3+ED132^3+EA133^3+EB133^3+EC133^3+ED133^3+EA134^3+EB134^3+EC134^3+ED134^3</f>
        <v>0</v>
      </c>
      <c r="EE136" s="128">
        <f>EE119^3+EF119^3+EG119^3+EH119^3+EE120^3+EF120^3+EG120^3+EH120^3+EE121^3+EF121^3+EG121^3+EH121^3+EE122^3+EF122^3+EG122^3+EH122^3</f>
        <v>0</v>
      </c>
      <c r="EF136" s="128">
        <f>EE123^3+EF123^3+EG123^3+EH123^3+EE124^3+EF124^3+EG124^3+EH124^3+EE125^3+EF125^3+EG125^3+EH125^3+EE126^3+EF126^3+EG126^3+EH126^3</f>
        <v>0</v>
      </c>
      <c r="EG136" s="128">
        <f>EE127^3+EF127^3+EG127^3+EH127^3+EE128^3+EF128^3+EG128^3+EH128^3+EE129^3+EF129^3+EG129^3+EH129^3+EE130^3+EF130^3+EG130^3+EH130^3</f>
        <v>0</v>
      </c>
      <c r="EH136" s="128">
        <f>EE131^3+EF131^3+EG131^3+EH131^3+EE132^3+EF132^3+EG132^3+EH132^3+EE133^3+EF133^3+EG133^3+EH133^3+EE134^3+EF134^3+EG134^3+EH134^3</f>
        <v>0</v>
      </c>
      <c r="EI136" s="128">
        <f>EI119^3+EJ119^3+EK119^3+EL119^3+EI120^3+EJ120^3+EK120^3+EL120^3+EI121^3+EJ121^3+EK121^3+EL121^3+EI122^3+EJ122^3+EK122^3+EL122^3</f>
        <v>0</v>
      </c>
      <c r="EJ136" s="128">
        <f>EI123^3+EJ123^3+EK123^3+EL123^3+EI124^3+EJ124^3+EK124^3+EL124^3+EI125^3+EJ125^3+EK125^3+EL125^3+EI126^3+EJ126^3+EK126^3+EL126^3</f>
        <v>0</v>
      </c>
      <c r="EK136" s="128">
        <f>EI127^3+EJ127^3+EK127^3+EL127^3+EI128^3+EJ128^3+EK128^3+EL128^3+EI129^3+EJ129^3+EK129^3+EL129^3+EI130^3+EJ130^3+EK130^3+EL130^3</f>
        <v>0</v>
      </c>
      <c r="EL136" s="128">
        <f>EI131^3+EJ131^3+EK131^3+EL131^3+EI132^3+EJ132^3+EK132^3+EL132^3+EI133^3+EJ133^3+EK133^3+EL133^3+EI134^3+EJ134^3+EK134^3+EL134^3</f>
        <v>0</v>
      </c>
      <c r="EM136" s="128">
        <f>EM119^3+EN119^3+EO119^3+EP119^3+EM120^3+EN120^3+EO120^3+EP120^3+EM121^3+EN121^3+EO121^3+EP121^3+EM122^3+EN122^3+EO122^3+EP122^3</f>
        <v>0</v>
      </c>
      <c r="EN136" s="128">
        <f>EM123^3+EN123^3+EO123^3+EP123^3+EM124^3+EN124^3+EO124^3+EP124^3+EM125^3+EN125^3+EO125^3+EP125^3+EM126^3+EN126^3+EO126^3+EP126^3</f>
        <v>0</v>
      </c>
      <c r="EO136" s="128">
        <f>EM127^3+EN127^3+EO127^3+EP127^3+EM128^3+EN128^3+EO128^3+EP128^3+EM129^3+EN129^3+EO129^3+EP129^3+EM130^3+EN130^3+EO130^3+EP130^3</f>
        <v>0</v>
      </c>
      <c r="EP136" s="128">
        <f>EM131^3+EN131^3+EO131^3+EP131^3+EM132^3+EN132^3+EO132^3+EP132^3+EM133^3+EN133^3+EO133^3+EP133^3+EM134^3+EN134^3+EO134^3+EP134^3</f>
        <v>0</v>
      </c>
      <c r="EQ136" s="128">
        <f>EA134^3+EB133^3+EC132^3+ED131^3+EE130^3+EF129^3+EG128^3+EH127^3+EI126^3+EJ125^3+EK124^3+EL123^3+EM122^3+EN121^3+EO120^3+EP119^3</f>
        <v>0</v>
      </c>
      <c r="ER136" s="170">
        <f>EA126^3+EB125^3+EC124^3+ED123^3+EE122^3+EF121^3+EG120^3+EH119^3+EI134^3+EJ133^3+EK132^3+EL131^3+EM130^3+EN129^3+EO128^3+EP127^3</f>
        <v>0</v>
      </c>
      <c r="ES136" s="32"/>
      <c r="ET136" s="131"/>
      <c r="EU136" s="131"/>
      <c r="EV136" s="131"/>
      <c r="EW136" s="131"/>
      <c r="EX136" s="131"/>
      <c r="EY136" s="131"/>
      <c r="EZ136" s="131"/>
      <c r="FA136" s="131"/>
      <c r="FB136" s="131"/>
      <c r="FC136" s="131"/>
      <c r="FD136" s="131"/>
      <c r="FE136" s="131"/>
      <c r="FF136" s="131"/>
      <c r="FG136" s="131"/>
      <c r="FH136" s="131"/>
      <c r="FI136" s="131"/>
      <c r="FJ136" s="32"/>
      <c r="FK136" s="115"/>
    </row>
    <row r="137" spans="1:167" ht="13.5" thickBot="1" x14ac:dyDescent="0.25">
      <c r="A137" s="32"/>
      <c r="B137" s="32"/>
      <c r="C137" s="32"/>
      <c r="D137" s="106" t="s">
        <v>47</v>
      </c>
      <c r="E137" s="107" t="s">
        <v>207</v>
      </c>
      <c r="F137" s="110">
        <f>B4+(123*B6)</f>
        <v>124</v>
      </c>
      <c r="G137" s="104"/>
      <c r="H137" s="43"/>
      <c r="I137" s="109"/>
      <c r="J137" s="58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137"/>
      <c r="AB137" s="137"/>
      <c r="AC137" s="32" t="s">
        <v>0</v>
      </c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32"/>
      <c r="AU137" s="115"/>
      <c r="AW137" s="109"/>
      <c r="AX137" s="58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  <c r="BN137" s="46"/>
      <c r="BO137" s="137"/>
      <c r="BP137" s="137"/>
      <c r="BQ137" s="32" t="s">
        <v>0</v>
      </c>
      <c r="BR137" s="135"/>
      <c r="BS137" s="135"/>
      <c r="BT137" s="135"/>
      <c r="BU137" s="135"/>
      <c r="BV137" s="135"/>
      <c r="BW137" s="135"/>
      <c r="BX137" s="135"/>
      <c r="BY137" s="135"/>
      <c r="BZ137" s="135"/>
      <c r="CA137" s="135"/>
      <c r="CB137" s="135"/>
      <c r="CC137" s="135"/>
      <c r="CD137" s="135"/>
      <c r="CE137" s="135"/>
      <c r="CF137" s="135"/>
      <c r="CG137" s="135"/>
      <c r="CH137" s="32"/>
      <c r="CI137" s="115"/>
      <c r="CJ137" s="144"/>
      <c r="CK137" s="109"/>
      <c r="CL137" s="58"/>
      <c r="CM137" s="46"/>
      <c r="CN137" s="46"/>
      <c r="CO137" s="46"/>
      <c r="CP137" s="46"/>
      <c r="CQ137" s="46"/>
      <c r="CR137" s="46"/>
      <c r="CS137" s="46"/>
      <c r="CT137" s="46"/>
      <c r="CU137" s="46"/>
      <c r="CV137" s="46"/>
      <c r="CW137" s="46"/>
      <c r="CX137" s="46"/>
      <c r="CY137" s="46"/>
      <c r="CZ137" s="46"/>
      <c r="DA137" s="46"/>
      <c r="DB137" s="46"/>
      <c r="DC137" s="137"/>
      <c r="DD137" s="137"/>
      <c r="DE137" s="32" t="s">
        <v>0</v>
      </c>
      <c r="DF137" s="135"/>
      <c r="DG137" s="135"/>
      <c r="DH137" s="135"/>
      <c r="DI137" s="135"/>
      <c r="DJ137" s="135"/>
      <c r="DK137" s="135"/>
      <c r="DL137" s="135"/>
      <c r="DM137" s="135"/>
      <c r="DN137" s="135"/>
      <c r="DO137" s="135"/>
      <c r="DP137" s="135"/>
      <c r="DQ137" s="135"/>
      <c r="DR137" s="135"/>
      <c r="DS137" s="135"/>
      <c r="DT137" s="135"/>
      <c r="DU137" s="135"/>
      <c r="DV137" s="32"/>
      <c r="DW137" s="115"/>
      <c r="DY137" s="109"/>
      <c r="DZ137" s="58"/>
      <c r="EA137" s="46"/>
      <c r="EB137" s="46"/>
      <c r="EC137" s="46"/>
      <c r="ED137" s="46"/>
      <c r="EE137" s="46"/>
      <c r="EF137" s="46"/>
      <c r="EG137" s="46"/>
      <c r="EH137" s="46"/>
      <c r="EI137" s="46"/>
      <c r="EJ137" s="46"/>
      <c r="EK137" s="46"/>
      <c r="EL137" s="46"/>
      <c r="EM137" s="46"/>
      <c r="EN137" s="46"/>
      <c r="EO137" s="46"/>
      <c r="EP137" s="46"/>
      <c r="EQ137" s="137"/>
      <c r="ER137" s="137"/>
      <c r="ES137" s="32" t="s">
        <v>0</v>
      </c>
      <c r="ET137" s="135"/>
      <c r="EU137" s="135"/>
      <c r="EV137" s="135"/>
      <c r="EW137" s="135"/>
      <c r="EX137" s="135"/>
      <c r="EY137" s="135"/>
      <c r="EZ137" s="135"/>
      <c r="FA137" s="135"/>
      <c r="FB137" s="135"/>
      <c r="FC137" s="135"/>
      <c r="FD137" s="135"/>
      <c r="FE137" s="135"/>
      <c r="FF137" s="135"/>
      <c r="FG137" s="135"/>
      <c r="FH137" s="135"/>
      <c r="FI137" s="135"/>
      <c r="FJ137" s="32"/>
      <c r="FK137" s="115"/>
    </row>
    <row r="138" spans="1:167" ht="14.25" thickTop="1" thickBot="1" x14ac:dyDescent="0.25">
      <c r="A138" s="32"/>
      <c r="B138" s="32"/>
      <c r="C138" s="32"/>
      <c r="D138" s="106" t="s">
        <v>127</v>
      </c>
      <c r="E138" s="107" t="s">
        <v>207</v>
      </c>
      <c r="F138" s="110">
        <f>B4+(124*B6)</f>
        <v>125</v>
      </c>
      <c r="G138" s="104"/>
      <c r="H138" s="43"/>
      <c r="I138" s="138"/>
      <c r="J138" s="142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  <c r="Y138" s="143"/>
      <c r="Z138" s="143"/>
      <c r="AA138" s="143"/>
      <c r="AB138" s="143"/>
      <c r="AC138" s="143"/>
      <c r="AD138" s="140"/>
      <c r="AE138" s="140"/>
      <c r="AF138" s="140"/>
      <c r="AG138" s="140"/>
      <c r="AH138" s="140"/>
      <c r="AI138" s="140"/>
      <c r="AJ138" s="140"/>
      <c r="AK138" s="140"/>
      <c r="AL138" s="140"/>
      <c r="AM138" s="140"/>
      <c r="AN138" s="140"/>
      <c r="AO138" s="140"/>
      <c r="AP138" s="140"/>
      <c r="AQ138" s="140"/>
      <c r="AR138" s="140"/>
      <c r="AS138" s="140"/>
      <c r="AT138" s="139"/>
      <c r="AU138" s="141" t="s">
        <v>0</v>
      </c>
      <c r="AW138" s="138"/>
      <c r="AX138" s="142"/>
      <c r="AY138" s="143"/>
      <c r="AZ138" s="143"/>
      <c r="BA138" s="143"/>
      <c r="BB138" s="143"/>
      <c r="BC138" s="143"/>
      <c r="BD138" s="143"/>
      <c r="BE138" s="143"/>
      <c r="BF138" s="143"/>
      <c r="BG138" s="143"/>
      <c r="BH138" s="143"/>
      <c r="BI138" s="143"/>
      <c r="BJ138" s="143"/>
      <c r="BK138" s="143"/>
      <c r="BL138" s="143"/>
      <c r="BM138" s="143"/>
      <c r="BN138" s="143"/>
      <c r="BO138" s="143"/>
      <c r="BP138" s="143"/>
      <c r="BQ138" s="143"/>
      <c r="BR138" s="140"/>
      <c r="BS138" s="140"/>
      <c r="BT138" s="140"/>
      <c r="BU138" s="140"/>
      <c r="BV138" s="140"/>
      <c r="BW138" s="140"/>
      <c r="BX138" s="140"/>
      <c r="BY138" s="140"/>
      <c r="BZ138" s="140"/>
      <c r="CA138" s="140"/>
      <c r="CB138" s="140"/>
      <c r="CC138" s="140"/>
      <c r="CD138" s="140"/>
      <c r="CE138" s="140"/>
      <c r="CF138" s="140"/>
      <c r="CG138" s="140"/>
      <c r="CH138" s="139"/>
      <c r="CI138" s="141" t="s">
        <v>0</v>
      </c>
      <c r="CJ138" s="144"/>
      <c r="CK138" s="138"/>
      <c r="CL138" s="142"/>
      <c r="CM138" s="143"/>
      <c r="CN138" s="143"/>
      <c r="CO138" s="143"/>
      <c r="CP138" s="143"/>
      <c r="CQ138" s="143"/>
      <c r="CR138" s="143"/>
      <c r="CS138" s="143"/>
      <c r="CT138" s="143"/>
      <c r="CU138" s="143"/>
      <c r="CV138" s="143"/>
      <c r="CW138" s="143"/>
      <c r="CX138" s="143"/>
      <c r="CY138" s="143"/>
      <c r="CZ138" s="143"/>
      <c r="DA138" s="143"/>
      <c r="DB138" s="143"/>
      <c r="DC138" s="143"/>
      <c r="DD138" s="143"/>
      <c r="DE138" s="143"/>
      <c r="DF138" s="140"/>
      <c r="DG138" s="140"/>
      <c r="DH138" s="140"/>
      <c r="DI138" s="140"/>
      <c r="DJ138" s="140"/>
      <c r="DK138" s="140"/>
      <c r="DL138" s="140"/>
      <c r="DM138" s="140"/>
      <c r="DN138" s="140"/>
      <c r="DO138" s="140"/>
      <c r="DP138" s="140"/>
      <c r="DQ138" s="140"/>
      <c r="DR138" s="140"/>
      <c r="DS138" s="140"/>
      <c r="DT138" s="140"/>
      <c r="DU138" s="140"/>
      <c r="DV138" s="139"/>
      <c r="DW138" s="141" t="s">
        <v>0</v>
      </c>
      <c r="DY138" s="138"/>
      <c r="DZ138" s="142"/>
      <c r="EA138" s="143"/>
      <c r="EB138" s="143"/>
      <c r="EC138" s="143"/>
      <c r="ED138" s="143"/>
      <c r="EE138" s="143"/>
      <c r="EF138" s="143"/>
      <c r="EG138" s="143"/>
      <c r="EH138" s="143"/>
      <c r="EI138" s="143"/>
      <c r="EJ138" s="143"/>
      <c r="EK138" s="143"/>
      <c r="EL138" s="143"/>
      <c r="EM138" s="143"/>
      <c r="EN138" s="143"/>
      <c r="EO138" s="143"/>
      <c r="EP138" s="143"/>
      <c r="EQ138" s="143"/>
      <c r="ER138" s="143"/>
      <c r="ES138" s="143"/>
      <c r="ET138" s="140"/>
      <c r="EU138" s="140"/>
      <c r="EV138" s="140"/>
      <c r="EW138" s="140"/>
      <c r="EX138" s="140"/>
      <c r="EY138" s="140"/>
      <c r="EZ138" s="140"/>
      <c r="FA138" s="140"/>
      <c r="FB138" s="140"/>
      <c r="FC138" s="140"/>
      <c r="FD138" s="140"/>
      <c r="FE138" s="140"/>
      <c r="FF138" s="140"/>
      <c r="FG138" s="140"/>
      <c r="FH138" s="140"/>
      <c r="FI138" s="140"/>
      <c r="FJ138" s="139"/>
      <c r="FK138" s="141" t="s">
        <v>0</v>
      </c>
    </row>
    <row r="139" spans="1:167" ht="14.25" thickTop="1" thickBot="1" x14ac:dyDescent="0.25">
      <c r="A139" s="32"/>
      <c r="B139" s="32"/>
      <c r="C139" s="32"/>
      <c r="D139" s="106" t="s">
        <v>232</v>
      </c>
      <c r="E139" s="107" t="s">
        <v>207</v>
      </c>
      <c r="F139" s="108">
        <f>B4+(125*B6)</f>
        <v>126</v>
      </c>
      <c r="G139" s="104"/>
      <c r="H139" s="43"/>
      <c r="R139" s="25" t="s">
        <v>0</v>
      </c>
      <c r="V139" s="25" t="s">
        <v>0</v>
      </c>
      <c r="W139" s="25" t="s">
        <v>0</v>
      </c>
      <c r="Y139" s="25" t="s">
        <v>0</v>
      </c>
      <c r="CJ139" s="144"/>
    </row>
    <row r="140" spans="1:167" ht="14.25" thickTop="1" thickBot="1" x14ac:dyDescent="0.25">
      <c r="A140" s="32"/>
      <c r="B140" s="32"/>
      <c r="C140" s="32"/>
      <c r="D140" s="106" t="s">
        <v>263</v>
      </c>
      <c r="E140" s="107" t="s">
        <v>207</v>
      </c>
      <c r="F140" s="108">
        <f>B4+(126*B6)</f>
        <v>127</v>
      </c>
      <c r="G140" s="104"/>
      <c r="H140" s="43"/>
      <c r="I140" s="38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40"/>
      <c r="AE140" s="40"/>
      <c r="AF140" s="40"/>
      <c r="AG140" s="40"/>
      <c r="AH140" s="40"/>
      <c r="AI140" s="40"/>
      <c r="AJ140" s="40"/>
      <c r="AK140" s="40"/>
      <c r="AL140" s="40"/>
      <c r="AM140" s="40"/>
      <c r="AN140" s="40"/>
      <c r="AO140" s="40"/>
      <c r="AP140" s="40"/>
      <c r="AQ140" s="40"/>
      <c r="AR140" s="40"/>
      <c r="AS140" s="40"/>
      <c r="AT140" s="39"/>
      <c r="AU140" s="41"/>
      <c r="AW140" s="38"/>
      <c r="AX140" s="39"/>
      <c r="AY140" s="39"/>
      <c r="AZ140" s="39"/>
      <c r="BA140" s="39"/>
      <c r="BB140" s="39"/>
      <c r="BC140" s="39"/>
      <c r="BD140" s="39"/>
      <c r="BE140" s="39"/>
      <c r="BF140" s="39"/>
      <c r="BG140" s="39"/>
      <c r="BH140" s="39"/>
      <c r="BI140" s="39"/>
      <c r="BJ140" s="39"/>
      <c r="BK140" s="39"/>
      <c r="BL140" s="39"/>
      <c r="BM140" s="39"/>
      <c r="BN140" s="39"/>
      <c r="BO140" s="39"/>
      <c r="BP140" s="39"/>
      <c r="BQ140" s="39"/>
      <c r="BR140" s="40"/>
      <c r="BS140" s="40"/>
      <c r="BT140" s="40"/>
      <c r="BU140" s="40"/>
      <c r="BV140" s="40"/>
      <c r="BW140" s="40"/>
      <c r="BX140" s="40"/>
      <c r="BY140" s="40"/>
      <c r="BZ140" s="40"/>
      <c r="CA140" s="40"/>
      <c r="CB140" s="40"/>
      <c r="CC140" s="40"/>
      <c r="CD140" s="40"/>
      <c r="CE140" s="40"/>
      <c r="CF140" s="40"/>
      <c r="CG140" s="40"/>
      <c r="CH140" s="39"/>
      <c r="CI140" s="41"/>
      <c r="CJ140" s="144"/>
      <c r="CK140" s="38"/>
      <c r="CL140" s="39"/>
      <c r="CM140" s="39"/>
      <c r="CN140" s="39"/>
      <c r="CO140" s="39"/>
      <c r="CP140" s="39"/>
      <c r="CQ140" s="39"/>
      <c r="CR140" s="39"/>
      <c r="CS140" s="39"/>
      <c r="CT140" s="39"/>
      <c r="CU140" s="39"/>
      <c r="CV140" s="39"/>
      <c r="CW140" s="39"/>
      <c r="CX140" s="39"/>
      <c r="CY140" s="39"/>
      <c r="CZ140" s="39"/>
      <c r="DA140" s="39"/>
      <c r="DB140" s="39"/>
      <c r="DC140" s="39"/>
      <c r="DD140" s="39"/>
      <c r="DE140" s="39"/>
      <c r="DF140" s="40"/>
      <c r="DG140" s="40"/>
      <c r="DH140" s="40"/>
      <c r="DI140" s="40"/>
      <c r="DJ140" s="40"/>
      <c r="DK140" s="40"/>
      <c r="DL140" s="40"/>
      <c r="DM140" s="40"/>
      <c r="DN140" s="40"/>
      <c r="DO140" s="40"/>
      <c r="DP140" s="40"/>
      <c r="DQ140" s="40"/>
      <c r="DR140" s="40"/>
      <c r="DS140" s="40"/>
      <c r="DT140" s="40"/>
      <c r="DU140" s="40"/>
      <c r="DV140" s="39"/>
      <c r="DW140" s="41"/>
      <c r="DY140" s="38"/>
      <c r="DZ140" s="39"/>
      <c r="EA140" s="39"/>
      <c r="EB140" s="39"/>
      <c r="EC140" s="39"/>
      <c r="ED140" s="39"/>
      <c r="EE140" s="39"/>
      <c r="EF140" s="39"/>
      <c r="EG140" s="39"/>
      <c r="EH140" s="39"/>
      <c r="EI140" s="39"/>
      <c r="EJ140" s="39"/>
      <c r="EK140" s="39"/>
      <c r="EL140" s="39"/>
      <c r="EM140" s="39"/>
      <c r="EN140" s="39"/>
      <c r="EO140" s="39"/>
      <c r="EP140" s="39"/>
      <c r="EQ140" s="39"/>
      <c r="ER140" s="39"/>
      <c r="ES140" s="39"/>
      <c r="ET140" s="40"/>
      <c r="EU140" s="40"/>
      <c r="EV140" s="40"/>
      <c r="EW140" s="40"/>
      <c r="EX140" s="40"/>
      <c r="EY140" s="40"/>
      <c r="EZ140" s="40"/>
      <c r="FA140" s="40"/>
      <c r="FB140" s="40"/>
      <c r="FC140" s="40"/>
      <c r="FD140" s="40"/>
      <c r="FE140" s="40"/>
      <c r="FF140" s="40"/>
      <c r="FG140" s="40"/>
      <c r="FH140" s="40"/>
      <c r="FI140" s="40"/>
      <c r="FJ140" s="39"/>
      <c r="FK140" s="41"/>
    </row>
    <row r="141" spans="1:167" ht="13.5" thickBot="1" x14ac:dyDescent="0.25">
      <c r="A141" s="32"/>
      <c r="B141" s="32"/>
      <c r="C141" s="32"/>
      <c r="D141" s="106" t="s">
        <v>111</v>
      </c>
      <c r="E141" s="107" t="s">
        <v>207</v>
      </c>
      <c r="F141" s="108">
        <f>B4+(127*B6)</f>
        <v>128</v>
      </c>
      <c r="G141" s="104"/>
      <c r="H141" s="43"/>
      <c r="I141" s="44"/>
      <c r="J141" s="45" t="s">
        <v>2</v>
      </c>
      <c r="K141" s="46"/>
      <c r="L141" s="46"/>
      <c r="M141" s="46"/>
      <c r="N141" s="46"/>
      <c r="O141" s="46"/>
      <c r="P141" s="46"/>
      <c r="Q141" s="46"/>
      <c r="R141" s="46"/>
      <c r="S141" s="47" t="s">
        <v>836</v>
      </c>
      <c r="T141" s="46"/>
      <c r="U141" s="46"/>
      <c r="V141" s="46"/>
      <c r="W141" s="46"/>
      <c r="X141" s="46"/>
      <c r="Y141" s="46"/>
      <c r="Z141" s="46"/>
      <c r="AA141" s="46"/>
      <c r="AB141" s="46"/>
      <c r="AC141" s="46" t="s">
        <v>0</v>
      </c>
      <c r="AD141" s="48"/>
      <c r="AE141" s="48"/>
      <c r="AF141" s="48"/>
      <c r="AG141" s="48"/>
      <c r="AH141" s="48"/>
      <c r="AI141" s="48"/>
      <c r="AJ141" s="48"/>
      <c r="AK141" s="48"/>
      <c r="AL141" s="49" t="s">
        <v>296</v>
      </c>
      <c r="AM141" s="48"/>
      <c r="AN141" s="48"/>
      <c r="AO141" s="48"/>
      <c r="AP141" s="48"/>
      <c r="AQ141" s="48"/>
      <c r="AR141" s="48"/>
      <c r="AS141" s="48"/>
      <c r="AT141" s="50"/>
      <c r="AU141" s="51"/>
      <c r="AW141" s="44"/>
      <c r="AX141" s="45" t="s">
        <v>2</v>
      </c>
      <c r="AY141" s="46"/>
      <c r="AZ141" s="46"/>
      <c r="BA141" s="46"/>
      <c r="BB141" s="46"/>
      <c r="BC141" s="46"/>
      <c r="BD141" s="46"/>
      <c r="BE141" s="46"/>
      <c r="BF141" s="46"/>
      <c r="BG141" s="47" t="s">
        <v>899</v>
      </c>
      <c r="BH141" s="46"/>
      <c r="BI141" s="46"/>
      <c r="BJ141" s="46"/>
      <c r="BK141" s="46"/>
      <c r="BL141" s="46"/>
      <c r="BM141" s="46"/>
      <c r="BN141" s="46"/>
      <c r="BO141" s="46"/>
      <c r="BP141" s="46"/>
      <c r="BQ141" s="46" t="s">
        <v>0</v>
      </c>
      <c r="BR141" s="48"/>
      <c r="BS141" s="48"/>
      <c r="BT141" s="48"/>
      <c r="BU141" s="48"/>
      <c r="BV141" s="48"/>
      <c r="BW141" s="48"/>
      <c r="BX141" s="48"/>
      <c r="BY141" s="48"/>
      <c r="BZ141" s="49" t="s">
        <v>296</v>
      </c>
      <c r="CA141" s="48"/>
      <c r="CB141" s="48"/>
      <c r="CC141" s="48"/>
      <c r="CD141" s="48"/>
      <c r="CE141" s="48"/>
      <c r="CF141" s="48"/>
      <c r="CG141" s="48"/>
      <c r="CH141" s="50"/>
      <c r="CI141" s="51"/>
      <c r="CJ141" s="144"/>
      <c r="CK141" s="44"/>
      <c r="CL141" s="45" t="s">
        <v>2</v>
      </c>
      <c r="CM141" s="46"/>
      <c r="CN141" s="46"/>
      <c r="CO141" s="46"/>
      <c r="CP141" s="46"/>
      <c r="CQ141" s="46"/>
      <c r="CR141" s="46"/>
      <c r="CS141" s="46"/>
      <c r="CT141" s="46"/>
      <c r="CU141" s="47" t="s">
        <v>915</v>
      </c>
      <c r="CV141" s="46"/>
      <c r="CW141" s="46"/>
      <c r="CX141" s="46"/>
      <c r="CY141" s="46"/>
      <c r="CZ141" s="46"/>
      <c r="DA141" s="46"/>
      <c r="DB141" s="46"/>
      <c r="DC141" s="46"/>
      <c r="DD141" s="46"/>
      <c r="DE141" s="46" t="s">
        <v>0</v>
      </c>
      <c r="DF141" s="48"/>
      <c r="DG141" s="48"/>
      <c r="DH141" s="48"/>
      <c r="DI141" s="48"/>
      <c r="DJ141" s="48"/>
      <c r="DK141" s="48"/>
      <c r="DL141" s="48"/>
      <c r="DM141" s="48"/>
      <c r="DN141" s="49" t="s">
        <v>296</v>
      </c>
      <c r="DO141" s="48"/>
      <c r="DP141" s="48"/>
      <c r="DQ141" s="48"/>
      <c r="DR141" s="48"/>
      <c r="DS141" s="48"/>
      <c r="DT141" s="48"/>
      <c r="DU141" s="48"/>
      <c r="DV141" s="50"/>
      <c r="DW141" s="51"/>
      <c r="DY141" s="44"/>
      <c r="DZ141" s="45" t="s">
        <v>2</v>
      </c>
      <c r="EA141" s="46"/>
      <c r="EB141" s="46"/>
      <c r="EC141" s="46"/>
      <c r="ED141" s="46"/>
      <c r="EE141" s="46"/>
      <c r="EF141" s="46"/>
      <c r="EG141" s="46"/>
      <c r="EH141" s="46"/>
      <c r="EI141" s="47" t="s">
        <v>931</v>
      </c>
      <c r="EJ141" s="46"/>
      <c r="EK141" s="46"/>
      <c r="EL141" s="46"/>
      <c r="EM141" s="46"/>
      <c r="EN141" s="46"/>
      <c r="EO141" s="46"/>
      <c r="EP141" s="46"/>
      <c r="EQ141" s="46"/>
      <c r="ER141" s="46"/>
      <c r="ES141" s="46" t="s">
        <v>0</v>
      </c>
      <c r="ET141" s="48"/>
      <c r="EU141" s="48"/>
      <c r="EV141" s="48"/>
      <c r="EW141" s="48"/>
      <c r="EX141" s="48"/>
      <c r="EY141" s="48"/>
      <c r="EZ141" s="48"/>
      <c r="FA141" s="48"/>
      <c r="FB141" s="49" t="s">
        <v>296</v>
      </c>
      <c r="FC141" s="48"/>
      <c r="FD141" s="48"/>
      <c r="FE141" s="48"/>
      <c r="FF141" s="48"/>
      <c r="FG141" s="48"/>
      <c r="FH141" s="48"/>
      <c r="FI141" s="48"/>
      <c r="FJ141" s="50"/>
      <c r="FK141" s="51"/>
    </row>
    <row r="142" spans="1:167" x14ac:dyDescent="0.2">
      <c r="A142" s="32"/>
      <c r="B142" s="32"/>
      <c r="C142" s="32"/>
      <c r="D142" s="106" t="s">
        <v>112</v>
      </c>
      <c r="E142" s="107" t="s">
        <v>207</v>
      </c>
      <c r="F142" s="108">
        <f>B4+(128*B6)</f>
        <v>129</v>
      </c>
      <c r="G142" s="104"/>
      <c r="H142" s="43"/>
      <c r="I142" s="57"/>
      <c r="J142" s="58"/>
      <c r="K142" s="1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2"/>
      <c r="AA142" s="171">
        <f>K142^3+L142^3+M142^3+N142^3+O142^3+P142^3+Q142^3+R142^3+K143^3+L143^3+M143^3+N143^3+O143^3+P143^3+Q143^3+R143^3</f>
        <v>0</v>
      </c>
      <c r="AB142" s="167">
        <f>SUMSQ(K142:Z142)</f>
        <v>0</v>
      </c>
      <c r="AC142" s="61"/>
      <c r="AD142" s="68"/>
      <c r="AE142" s="69"/>
      <c r="AF142" s="69"/>
      <c r="AG142" s="69"/>
      <c r="AH142" s="70"/>
      <c r="AI142" s="70"/>
      <c r="AJ142" s="70"/>
      <c r="AK142" s="70"/>
      <c r="AL142" s="69"/>
      <c r="AM142" s="69"/>
      <c r="AN142" s="69"/>
      <c r="AO142" s="69"/>
      <c r="AP142" s="70"/>
      <c r="AQ142" s="70"/>
      <c r="AR142" s="70"/>
      <c r="AS142" s="71"/>
      <c r="AT142" s="66"/>
      <c r="AU142" s="51"/>
      <c r="AW142" s="57"/>
      <c r="AX142" s="58"/>
      <c r="AY142" s="1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2"/>
      <c r="BO142" s="171">
        <f>AY142^3+AZ142^3+BA142^3+BB142^3+BC142^3+BD142^3+BE142^3+BF142^3+AY143^3+AZ143^3+BA143^3+BB143^3+BC143^3+BD143^3+BE143^3+BF143^3</f>
        <v>0</v>
      </c>
      <c r="BP142" s="167">
        <f>SUMSQ(AY142:BN142)</f>
        <v>0</v>
      </c>
      <c r="BQ142" s="61"/>
      <c r="BR142" s="68"/>
      <c r="BS142" s="69"/>
      <c r="BT142" s="69"/>
      <c r="BU142" s="69"/>
      <c r="BV142" s="69"/>
      <c r="BW142" s="69"/>
      <c r="BX142" s="69"/>
      <c r="BY142" s="69"/>
      <c r="BZ142" s="70"/>
      <c r="CA142" s="70"/>
      <c r="CB142" s="70"/>
      <c r="CC142" s="70"/>
      <c r="CD142" s="70"/>
      <c r="CE142" s="70"/>
      <c r="CF142" s="70"/>
      <c r="CG142" s="71"/>
      <c r="CH142" s="66"/>
      <c r="CI142" s="51"/>
      <c r="CJ142" s="144"/>
      <c r="CK142" s="57"/>
      <c r="CL142" s="58"/>
      <c r="CM142" s="1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2"/>
      <c r="DC142" s="171">
        <f>CM142^3+CN142^3+CO142^3+CP142^3+CQ142^3+CR142^3+CS142^3+CT142^3+CM143^3+CN143^3+CO143^3+CP143^3+CQ143^3+CR143^3+CS143^3+CT143^3</f>
        <v>0</v>
      </c>
      <c r="DD142" s="167">
        <f>SUMSQ(CM142:DB142)</f>
        <v>0</v>
      </c>
      <c r="DE142" s="61"/>
      <c r="DF142" s="68"/>
      <c r="DG142" s="69"/>
      <c r="DH142" s="70"/>
      <c r="DI142" s="70"/>
      <c r="DJ142" s="69"/>
      <c r="DK142" s="69"/>
      <c r="DL142" s="70"/>
      <c r="DM142" s="70"/>
      <c r="DN142" s="69"/>
      <c r="DO142" s="69"/>
      <c r="DP142" s="70"/>
      <c r="DQ142" s="70"/>
      <c r="DR142" s="69"/>
      <c r="DS142" s="69"/>
      <c r="DT142" s="70"/>
      <c r="DU142" s="71"/>
      <c r="DV142" s="66"/>
      <c r="DW142" s="51"/>
      <c r="DY142" s="57"/>
      <c r="DZ142" s="58"/>
      <c r="EA142" s="1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2"/>
      <c r="EQ142" s="171">
        <f>EA142^3+EB142^3+EC142^3+ED142^3+EE142^3+EF142^3+EG142^3+EH142^3+EA143^3+EB143^3+EC143^3+ED143^3+EE143^3+EF143^3+EG143^3+EH143^3</f>
        <v>0</v>
      </c>
      <c r="ER142" s="167">
        <f>SUMSQ(EA142:EP142)</f>
        <v>0</v>
      </c>
      <c r="ES142" s="61"/>
      <c r="ET142" s="68"/>
      <c r="EU142" s="173"/>
      <c r="EV142" s="173"/>
      <c r="EW142" s="173"/>
      <c r="EX142" s="173"/>
      <c r="EY142" s="173"/>
      <c r="EZ142" s="173"/>
      <c r="FA142" s="70"/>
      <c r="FB142" s="69"/>
      <c r="FC142" s="173"/>
      <c r="FD142" s="173"/>
      <c r="FE142" s="173"/>
      <c r="FF142" s="173"/>
      <c r="FG142" s="173"/>
      <c r="FH142" s="173"/>
      <c r="FI142" s="71"/>
      <c r="FJ142" s="66"/>
      <c r="FK142" s="51"/>
    </row>
    <row r="143" spans="1:167" x14ac:dyDescent="0.2">
      <c r="A143" s="32"/>
      <c r="B143" s="32"/>
      <c r="C143" s="32"/>
      <c r="D143" s="106" t="s">
        <v>262</v>
      </c>
      <c r="E143" s="107" t="s">
        <v>207</v>
      </c>
      <c r="F143" s="110">
        <f>B4+(129*B6)</f>
        <v>130</v>
      </c>
      <c r="G143" s="104"/>
      <c r="H143" s="43"/>
      <c r="I143" s="74"/>
      <c r="J143" s="58"/>
      <c r="K143" s="3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172">
        <f>S142^3+T142^3+U142^3+V142^3+W142^3+X142^3+Y142^3+Z142^3+S143^3+T143^3+U143^3+V143^3+W143^3+X143^3+Y143^3+Z143^3</f>
        <v>0</v>
      </c>
      <c r="AB143" s="125">
        <f t="shared" ref="AB143:AB157" si="24">SUMSQ(K143:Z143)</f>
        <v>0</v>
      </c>
      <c r="AC143" s="61"/>
      <c r="AD143" s="81"/>
      <c r="AE143" s="82"/>
      <c r="AF143" s="82"/>
      <c r="AG143" s="82"/>
      <c r="AH143" s="83"/>
      <c r="AI143" s="83"/>
      <c r="AJ143" s="83"/>
      <c r="AK143" s="83"/>
      <c r="AL143" s="82"/>
      <c r="AM143" s="82"/>
      <c r="AN143" s="82"/>
      <c r="AO143" s="82"/>
      <c r="AP143" s="83"/>
      <c r="AQ143" s="83"/>
      <c r="AR143" s="83"/>
      <c r="AS143" s="84"/>
      <c r="AT143" s="66"/>
      <c r="AU143" s="51"/>
      <c r="AW143" s="74"/>
      <c r="AX143" s="58"/>
      <c r="AY143" s="3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5"/>
      <c r="BO143" s="172">
        <f>BG142^3+BH142^3+BI142^3+BJ142^3+BK142^3+BL142^3+BM142^3+BN142^3+BG143^3+BH143^3+BI143^3+BJ143^3+BK143^3+BL143^3+BM143^3+BN143^3</f>
        <v>0</v>
      </c>
      <c r="BP143" s="125">
        <f t="shared" ref="BP143:BP157" si="25">SUMSQ(AY143:BN143)</f>
        <v>0</v>
      </c>
      <c r="BQ143" s="61"/>
      <c r="BR143" s="81"/>
      <c r="BS143" s="82"/>
      <c r="BT143" s="82"/>
      <c r="BU143" s="82"/>
      <c r="BV143" s="82"/>
      <c r="BW143" s="82"/>
      <c r="BX143" s="82"/>
      <c r="BY143" s="82"/>
      <c r="BZ143" s="83"/>
      <c r="CA143" s="83"/>
      <c r="CB143" s="83"/>
      <c r="CC143" s="83"/>
      <c r="CD143" s="83"/>
      <c r="CE143" s="83"/>
      <c r="CF143" s="83"/>
      <c r="CG143" s="84"/>
      <c r="CH143" s="66"/>
      <c r="CI143" s="51"/>
      <c r="CJ143" s="144"/>
      <c r="CK143" s="74"/>
      <c r="CL143" s="58"/>
      <c r="CM143" s="3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5"/>
      <c r="DC143" s="172">
        <f>CU142^3+CV142^3+CW142^3+CX142^3+CY142^3+CZ142^3+DA142^3+DB142^3+CU143^3+CV143^3+CW143^3+CX143^3+CY143^3+CZ143^3+DA143^3+DB143^3</f>
        <v>0</v>
      </c>
      <c r="DD143" s="125">
        <f t="shared" ref="DD143:DD157" si="26">SUMSQ(CM143:DB143)</f>
        <v>0</v>
      </c>
      <c r="DE143" s="61"/>
      <c r="DF143" s="81"/>
      <c r="DG143" s="82"/>
      <c r="DH143" s="83"/>
      <c r="DI143" s="83"/>
      <c r="DJ143" s="82"/>
      <c r="DK143" s="82"/>
      <c r="DL143" s="83"/>
      <c r="DM143" s="83"/>
      <c r="DN143" s="82"/>
      <c r="DO143" s="82"/>
      <c r="DP143" s="83"/>
      <c r="DQ143" s="83"/>
      <c r="DR143" s="82"/>
      <c r="DS143" s="82"/>
      <c r="DT143" s="83"/>
      <c r="DU143" s="84"/>
      <c r="DV143" s="66"/>
      <c r="DW143" s="51"/>
      <c r="DY143" s="74"/>
      <c r="DZ143" s="58"/>
      <c r="EA143" s="3"/>
      <c r="EB143" s="4"/>
      <c r="EC143" s="4"/>
      <c r="ED143" s="4"/>
      <c r="EE143" s="4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5"/>
      <c r="EQ143" s="172">
        <f>EI142^3+EJ142^3+EK142^3+EL142^3+EM142^3+EN142^3+EO142^3+EP142^3+EI143^3+EJ143^3+EK143^3+EL143^3+EM143^3+EN143^3+EO143^3+EP143^3</f>
        <v>0</v>
      </c>
      <c r="ER143" s="125">
        <f t="shared" ref="ER143:ER157" si="27">SUMSQ(EA143:EP143)</f>
        <v>0</v>
      </c>
      <c r="ES143" s="61"/>
      <c r="ET143" s="174"/>
      <c r="EU143" s="82"/>
      <c r="EV143" s="131"/>
      <c r="EW143" s="131"/>
      <c r="EX143" s="131"/>
      <c r="EY143" s="131"/>
      <c r="EZ143" s="83"/>
      <c r="FA143" s="131"/>
      <c r="FB143" s="131"/>
      <c r="FC143" s="82"/>
      <c r="FD143" s="131"/>
      <c r="FE143" s="131"/>
      <c r="FF143" s="131"/>
      <c r="FG143" s="131"/>
      <c r="FH143" s="83"/>
      <c r="FI143" s="175"/>
      <c r="FJ143" s="66"/>
      <c r="FK143" s="51"/>
    </row>
    <row r="144" spans="1:167" x14ac:dyDescent="0.2">
      <c r="A144" s="32"/>
      <c r="B144" s="32"/>
      <c r="C144" s="32"/>
      <c r="D144" s="106" t="s">
        <v>233</v>
      </c>
      <c r="E144" s="107" t="s">
        <v>207</v>
      </c>
      <c r="F144" s="110">
        <f>B4+(130*B6)</f>
        <v>131</v>
      </c>
      <c r="G144" s="104"/>
      <c r="H144" s="43"/>
      <c r="I144" s="57"/>
      <c r="J144" s="58"/>
      <c r="K144" s="3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172">
        <f>K144^3+L144^3+M144^3+N144^3+O144^3+P144^3+Q144^3+R144^3+K145^3+L145^3+M145^3+N145^3+O145^3+P145^3+Q145^3+R145^3</f>
        <v>0</v>
      </c>
      <c r="AB144" s="125">
        <f t="shared" si="24"/>
        <v>0</v>
      </c>
      <c r="AC144" s="88"/>
      <c r="AD144" s="81"/>
      <c r="AE144" s="82"/>
      <c r="AF144" s="82"/>
      <c r="AG144" s="82"/>
      <c r="AH144" s="83"/>
      <c r="AI144" s="83"/>
      <c r="AJ144" s="83"/>
      <c r="AK144" s="83"/>
      <c r="AL144" s="82"/>
      <c r="AM144" s="82"/>
      <c r="AN144" s="82"/>
      <c r="AO144" s="82"/>
      <c r="AP144" s="83"/>
      <c r="AQ144" s="83"/>
      <c r="AR144" s="83"/>
      <c r="AS144" s="84"/>
      <c r="AT144" s="66"/>
      <c r="AU144" s="51"/>
      <c r="AW144" s="57"/>
      <c r="AX144" s="58"/>
      <c r="AY144" s="3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5"/>
      <c r="BO144" s="172">
        <f>AY144^3+AZ144^3+BA144^3+BB144^3+BC144^3+BD144^3+BE144^3+BF144^3+AY145^3+AZ145^3+BA145^3+BB145^3+BC145^3+BD145^3+BE145^3+BF145^3</f>
        <v>0</v>
      </c>
      <c r="BP144" s="125">
        <f t="shared" si="25"/>
        <v>0</v>
      </c>
      <c r="BQ144" s="88"/>
      <c r="BR144" s="89"/>
      <c r="BS144" s="83"/>
      <c r="BT144" s="83"/>
      <c r="BU144" s="83"/>
      <c r="BV144" s="83"/>
      <c r="BW144" s="83"/>
      <c r="BX144" s="83"/>
      <c r="BY144" s="83"/>
      <c r="BZ144" s="82"/>
      <c r="CA144" s="82"/>
      <c r="CB144" s="82"/>
      <c r="CC144" s="82"/>
      <c r="CD144" s="82"/>
      <c r="CE144" s="82"/>
      <c r="CF144" s="82"/>
      <c r="CG144" s="86"/>
      <c r="CH144" s="66"/>
      <c r="CI144" s="51"/>
      <c r="CJ144" s="144"/>
      <c r="CK144" s="57"/>
      <c r="CL144" s="58"/>
      <c r="CM144" s="3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5"/>
      <c r="DC144" s="172">
        <f>CM144^3+CN144^3+CO144^3+CP144^3+CQ144^3+CR144^3+CS144^3+CT144^3+CM145^3+CN145^3+CO145^3+CP145^3+CQ145^3+CR145^3+CS145^3+CT145^3</f>
        <v>0</v>
      </c>
      <c r="DD144" s="125">
        <f t="shared" si="26"/>
        <v>0</v>
      </c>
      <c r="DE144" s="88"/>
      <c r="DF144" s="81"/>
      <c r="DG144" s="82"/>
      <c r="DH144" s="83"/>
      <c r="DI144" s="83"/>
      <c r="DJ144" s="82"/>
      <c r="DK144" s="82"/>
      <c r="DL144" s="83"/>
      <c r="DM144" s="83"/>
      <c r="DN144" s="82"/>
      <c r="DO144" s="82"/>
      <c r="DP144" s="83"/>
      <c r="DQ144" s="83"/>
      <c r="DR144" s="82"/>
      <c r="DS144" s="82"/>
      <c r="DT144" s="83"/>
      <c r="DU144" s="84"/>
      <c r="DV144" s="66"/>
      <c r="DW144" s="51"/>
      <c r="DY144" s="57"/>
      <c r="DZ144" s="58"/>
      <c r="EA144" s="3"/>
      <c r="EB144" s="4"/>
      <c r="EC144" s="4"/>
      <c r="ED144" s="4"/>
      <c r="EE144" s="4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5"/>
      <c r="EQ144" s="172">
        <f>EA144^3+EB144^3+EC144^3+ED144^3+EE144^3+EF144^3+EG144^3+EH144^3+EA145^3+EB145^3+EC145^3+ED145^3+EE145^3+EF145^3+EG145^3+EH145^3</f>
        <v>0</v>
      </c>
      <c r="ER144" s="125">
        <f t="shared" si="27"/>
        <v>0</v>
      </c>
      <c r="ES144" s="88"/>
      <c r="ET144" s="174"/>
      <c r="EU144" s="131"/>
      <c r="EV144" s="82"/>
      <c r="EW144" s="131"/>
      <c r="EX144" s="131"/>
      <c r="EY144" s="83"/>
      <c r="EZ144" s="131"/>
      <c r="FA144" s="131"/>
      <c r="FB144" s="131"/>
      <c r="FC144" s="131"/>
      <c r="FD144" s="82"/>
      <c r="FE144" s="131"/>
      <c r="FF144" s="131"/>
      <c r="FG144" s="83"/>
      <c r="FH144" s="131"/>
      <c r="FI144" s="175"/>
      <c r="FJ144" s="66"/>
      <c r="FK144" s="51"/>
    </row>
    <row r="145" spans="1:167" x14ac:dyDescent="0.2">
      <c r="A145" s="32"/>
      <c r="B145" s="32"/>
      <c r="C145" s="32"/>
      <c r="D145" s="106" t="s">
        <v>126</v>
      </c>
      <c r="E145" s="107" t="s">
        <v>207</v>
      </c>
      <c r="F145" s="108">
        <f>B4+(131*B6)</f>
        <v>132</v>
      </c>
      <c r="G145" s="104"/>
      <c r="H145" s="43"/>
      <c r="I145" s="90"/>
      <c r="J145" s="58"/>
      <c r="K145" s="3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172">
        <f>S144^3+T144^3+U144^3+V144^3+W144^3+X144^3+Y144^3+Z144^3+S145^3+T145^3+U145^3+V145^3+W145^3+X145^3+Y145^3+Z145^3</f>
        <v>0</v>
      </c>
      <c r="AB145" s="125">
        <f t="shared" si="24"/>
        <v>0</v>
      </c>
      <c r="AC145" s="61"/>
      <c r="AD145" s="81"/>
      <c r="AE145" s="82"/>
      <c r="AF145" s="82"/>
      <c r="AG145" s="82"/>
      <c r="AH145" s="83"/>
      <c r="AI145" s="83"/>
      <c r="AJ145" s="83"/>
      <c r="AK145" s="83"/>
      <c r="AL145" s="82"/>
      <c r="AM145" s="82"/>
      <c r="AN145" s="82"/>
      <c r="AO145" s="82"/>
      <c r="AP145" s="83"/>
      <c r="AQ145" s="83"/>
      <c r="AR145" s="83"/>
      <c r="AS145" s="84"/>
      <c r="AT145" s="66"/>
      <c r="AU145" s="51"/>
      <c r="AW145" s="90"/>
      <c r="AX145" s="58"/>
      <c r="AY145" s="3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5"/>
      <c r="BO145" s="172">
        <f>BG144^3+BH144^3+BI144^3+BJ144^3+BK144^3+BL144^3+BM144^3+BN144^3+BG145^3+BH145^3+BI145^3+BJ145^3+BK145^3+BL145^3+BM145^3+BN145^3</f>
        <v>0</v>
      </c>
      <c r="BP145" s="125">
        <f t="shared" si="25"/>
        <v>0</v>
      </c>
      <c r="BQ145" s="61"/>
      <c r="BR145" s="89"/>
      <c r="BS145" s="83"/>
      <c r="BT145" s="83"/>
      <c r="BU145" s="83"/>
      <c r="BV145" s="83"/>
      <c r="BW145" s="83"/>
      <c r="BX145" s="83"/>
      <c r="BY145" s="83"/>
      <c r="BZ145" s="82"/>
      <c r="CA145" s="82"/>
      <c r="CB145" s="82"/>
      <c r="CC145" s="82"/>
      <c r="CD145" s="82"/>
      <c r="CE145" s="82"/>
      <c r="CF145" s="82"/>
      <c r="CG145" s="86"/>
      <c r="CH145" s="66"/>
      <c r="CI145" s="51"/>
      <c r="CJ145" s="144"/>
      <c r="CK145" s="90"/>
      <c r="CL145" s="58"/>
      <c r="CM145" s="3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5"/>
      <c r="DC145" s="172">
        <f>CU144^3+CV144^3+CW144^3+CX144^3+CY144^3+CZ144^3+DA144^3+DB144^3+CU145^3+CV145^3+CW145^3+CX145^3+CY145^3+CZ145^3+DA145^3+DB145^3</f>
        <v>0</v>
      </c>
      <c r="DD145" s="125">
        <f t="shared" si="26"/>
        <v>0</v>
      </c>
      <c r="DE145" s="61"/>
      <c r="DF145" s="81"/>
      <c r="DG145" s="82"/>
      <c r="DH145" s="83"/>
      <c r="DI145" s="83"/>
      <c r="DJ145" s="82"/>
      <c r="DK145" s="82"/>
      <c r="DL145" s="83"/>
      <c r="DM145" s="83"/>
      <c r="DN145" s="82"/>
      <c r="DO145" s="82"/>
      <c r="DP145" s="83"/>
      <c r="DQ145" s="83"/>
      <c r="DR145" s="82"/>
      <c r="DS145" s="82"/>
      <c r="DT145" s="83"/>
      <c r="DU145" s="84"/>
      <c r="DV145" s="66"/>
      <c r="DW145" s="51"/>
      <c r="DY145" s="90"/>
      <c r="DZ145" s="58"/>
      <c r="EA145" s="3"/>
      <c r="EB145" s="4"/>
      <c r="EC145" s="4"/>
      <c r="ED145" s="4"/>
      <c r="EE145" s="4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5"/>
      <c r="EQ145" s="172">
        <f>EI144^3+EJ144^3+EK144^3+EL144^3+EM144^3+EN144^3+EO144^3+EP144^3+EI145^3+EJ145^3+EK145^3+EL145^3+EM145^3+EN145^3+EO145^3+EP145^3</f>
        <v>0</v>
      </c>
      <c r="ER145" s="125">
        <f t="shared" si="27"/>
        <v>0</v>
      </c>
      <c r="ES145" s="61"/>
      <c r="ET145" s="174"/>
      <c r="EU145" s="131"/>
      <c r="EV145" s="131"/>
      <c r="EW145" s="82"/>
      <c r="EX145" s="83"/>
      <c r="EY145" s="131"/>
      <c r="EZ145" s="131"/>
      <c r="FA145" s="131"/>
      <c r="FB145" s="131"/>
      <c r="FC145" s="131"/>
      <c r="FD145" s="131"/>
      <c r="FE145" s="82"/>
      <c r="FF145" s="83"/>
      <c r="FG145" s="131"/>
      <c r="FH145" s="131"/>
      <c r="FI145" s="175"/>
      <c r="FJ145" s="66"/>
      <c r="FK145" s="51"/>
    </row>
    <row r="146" spans="1:167" x14ac:dyDescent="0.2">
      <c r="A146" s="32"/>
      <c r="B146" s="32"/>
      <c r="C146" s="32"/>
      <c r="D146" s="106" t="s">
        <v>46</v>
      </c>
      <c r="E146" s="107" t="s">
        <v>207</v>
      </c>
      <c r="F146" s="108">
        <f>B4+(132*B6)</f>
        <v>133</v>
      </c>
      <c r="G146" s="104"/>
      <c r="H146" s="43"/>
      <c r="I146" s="57"/>
      <c r="J146" s="58"/>
      <c r="K146" s="3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172">
        <f>K146^3+L146^3+M146^3+N146^3+O146^3+P146^3+Q146^3+R146^3+K147^3+L147^3+M147^3+N147^3+O147^3+P147^3+Q147^3+R147^3</f>
        <v>0</v>
      </c>
      <c r="AB146" s="125">
        <f t="shared" si="24"/>
        <v>0</v>
      </c>
      <c r="AC146" s="61"/>
      <c r="AD146" s="89"/>
      <c r="AE146" s="83"/>
      <c r="AF146" s="83"/>
      <c r="AG146" s="83"/>
      <c r="AH146" s="82"/>
      <c r="AI146" s="82"/>
      <c r="AJ146" s="82"/>
      <c r="AK146" s="82"/>
      <c r="AL146" s="83"/>
      <c r="AM146" s="83"/>
      <c r="AN146" s="83"/>
      <c r="AO146" s="83"/>
      <c r="AP146" s="82"/>
      <c r="AQ146" s="82"/>
      <c r="AR146" s="82"/>
      <c r="AS146" s="86"/>
      <c r="AT146" s="66"/>
      <c r="AU146" s="51"/>
      <c r="AW146" s="57"/>
      <c r="AX146" s="58"/>
      <c r="AY146" s="3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5"/>
      <c r="BO146" s="172">
        <f>AY146^3+AZ146^3+BA146^3+BB146^3+BC146^3+BD146^3+BE146^3+BF146^3+AY147^3+AZ147^3+BA147^3+BB147^3+BC147^3+BD147^3+BE147^3+BF147^3</f>
        <v>0</v>
      </c>
      <c r="BP146" s="125">
        <f t="shared" si="25"/>
        <v>0</v>
      </c>
      <c r="BQ146" s="61"/>
      <c r="BR146" s="81"/>
      <c r="BS146" s="82"/>
      <c r="BT146" s="82"/>
      <c r="BU146" s="82"/>
      <c r="BV146" s="82"/>
      <c r="BW146" s="82"/>
      <c r="BX146" s="82"/>
      <c r="BY146" s="82"/>
      <c r="BZ146" s="83"/>
      <c r="CA146" s="83"/>
      <c r="CB146" s="83"/>
      <c r="CC146" s="83"/>
      <c r="CD146" s="83"/>
      <c r="CE146" s="83"/>
      <c r="CF146" s="83"/>
      <c r="CG146" s="84"/>
      <c r="CH146" s="66"/>
      <c r="CI146" s="51"/>
      <c r="CJ146" s="144"/>
      <c r="CK146" s="57"/>
      <c r="CL146" s="58"/>
      <c r="CM146" s="3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5"/>
      <c r="DC146" s="172">
        <f>CM146^3+CN146^3+CO146^3+CP146^3+CQ146^3+CR146^3+CS146^3+CT146^3+CM147^3+CN147^3+CO147^3+CP147^3+CQ147^3+CR147^3+CS147^3+CT147^3</f>
        <v>0</v>
      </c>
      <c r="DD146" s="125">
        <f t="shared" si="26"/>
        <v>0</v>
      </c>
      <c r="DE146" s="61"/>
      <c r="DF146" s="81"/>
      <c r="DG146" s="82"/>
      <c r="DH146" s="83"/>
      <c r="DI146" s="83"/>
      <c r="DJ146" s="82"/>
      <c r="DK146" s="82"/>
      <c r="DL146" s="83"/>
      <c r="DM146" s="83"/>
      <c r="DN146" s="82"/>
      <c r="DO146" s="82"/>
      <c r="DP146" s="83"/>
      <c r="DQ146" s="83"/>
      <c r="DR146" s="82"/>
      <c r="DS146" s="82"/>
      <c r="DT146" s="83"/>
      <c r="DU146" s="84"/>
      <c r="DV146" s="66"/>
      <c r="DW146" s="51"/>
      <c r="DY146" s="57"/>
      <c r="DZ146" s="58"/>
      <c r="EA146" s="3"/>
      <c r="EB146" s="4"/>
      <c r="EC146" s="4"/>
      <c r="ED146" s="4"/>
      <c r="EE146" s="4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5"/>
      <c r="EQ146" s="172">
        <f>EA146^3+EB146^3+EC146^3+ED146^3+EE146^3+EF146^3+EG146^3+EH146^3+EA147^3+EB147^3+EC147^3+ED147^3+EE147^3+EF147^3+EG147^3+EH147^3</f>
        <v>0</v>
      </c>
      <c r="ER146" s="125">
        <f t="shared" si="27"/>
        <v>0</v>
      </c>
      <c r="ES146" s="61"/>
      <c r="ET146" s="174"/>
      <c r="EU146" s="131"/>
      <c r="EV146" s="131"/>
      <c r="EW146" s="83"/>
      <c r="EX146" s="82"/>
      <c r="EY146" s="131"/>
      <c r="EZ146" s="131"/>
      <c r="FA146" s="131"/>
      <c r="FB146" s="131"/>
      <c r="FC146" s="131"/>
      <c r="FD146" s="131"/>
      <c r="FE146" s="83"/>
      <c r="FF146" s="82"/>
      <c r="FG146" s="131"/>
      <c r="FH146" s="131"/>
      <c r="FI146" s="175"/>
      <c r="FJ146" s="66"/>
      <c r="FK146" s="51"/>
    </row>
    <row r="147" spans="1:167" x14ac:dyDescent="0.2">
      <c r="A147" s="32"/>
      <c r="B147" s="32"/>
      <c r="C147" s="32"/>
      <c r="D147" s="106" t="s">
        <v>149</v>
      </c>
      <c r="E147" s="107" t="s">
        <v>207</v>
      </c>
      <c r="F147" s="110">
        <f>B4+(133*B6)</f>
        <v>134</v>
      </c>
      <c r="G147" s="104"/>
      <c r="H147" s="43"/>
      <c r="I147" s="57"/>
      <c r="J147" s="58"/>
      <c r="K147" s="3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172">
        <f>S146^3+T146^3+U146^3+V146^3+W146^3+X146^3+Y146^3+Z146^3+S147^3+T147^3+U147^3+V147^3+W147^3+X147^3+Y147^3+Z147^3</f>
        <v>0</v>
      </c>
      <c r="AB147" s="125">
        <f t="shared" si="24"/>
        <v>0</v>
      </c>
      <c r="AC147" s="61"/>
      <c r="AD147" s="89"/>
      <c r="AE147" s="83"/>
      <c r="AF147" s="83"/>
      <c r="AG147" s="83"/>
      <c r="AH147" s="82"/>
      <c r="AI147" s="82"/>
      <c r="AJ147" s="82"/>
      <c r="AK147" s="82"/>
      <c r="AL147" s="83"/>
      <c r="AM147" s="83"/>
      <c r="AN147" s="83"/>
      <c r="AO147" s="83"/>
      <c r="AP147" s="82"/>
      <c r="AQ147" s="82"/>
      <c r="AR147" s="82"/>
      <c r="AS147" s="86"/>
      <c r="AT147" s="66"/>
      <c r="AU147" s="51"/>
      <c r="AW147" s="57"/>
      <c r="AX147" s="58"/>
      <c r="AY147" s="3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5"/>
      <c r="BO147" s="172">
        <f>BG146^3+BH146^3+BI146^3+BJ146^3+BK146^3+BL146^3+BM146^3+BN146^3+BG147^3+BH147^3+BI147^3+BJ147^3+BK147^3+BL147^3+BM147^3+BN147^3</f>
        <v>0</v>
      </c>
      <c r="BP147" s="125">
        <f t="shared" si="25"/>
        <v>0</v>
      </c>
      <c r="BQ147" s="61"/>
      <c r="BR147" s="81"/>
      <c r="BS147" s="82"/>
      <c r="BT147" s="82"/>
      <c r="BU147" s="82"/>
      <c r="BV147" s="82"/>
      <c r="BW147" s="82"/>
      <c r="BX147" s="82"/>
      <c r="BY147" s="82"/>
      <c r="BZ147" s="83"/>
      <c r="CA147" s="83"/>
      <c r="CB147" s="83"/>
      <c r="CC147" s="83"/>
      <c r="CD147" s="83"/>
      <c r="CE147" s="83"/>
      <c r="CF147" s="83"/>
      <c r="CG147" s="84"/>
      <c r="CH147" s="66"/>
      <c r="CI147" s="51"/>
      <c r="CJ147" s="144"/>
      <c r="CK147" s="57"/>
      <c r="CL147" s="58"/>
      <c r="CM147" s="3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5"/>
      <c r="DC147" s="172">
        <f>CU146^3+CV146^3+CW146^3+CX146^3+CY146^3+CZ146^3+DA146^3+DB146^3+CU147^3+CV147^3+CW147^3+CX147^3+CY147^3+CZ147^3+DA147^3+DB147^3</f>
        <v>0</v>
      </c>
      <c r="DD147" s="125">
        <f t="shared" si="26"/>
        <v>0</v>
      </c>
      <c r="DE147" s="61"/>
      <c r="DF147" s="81"/>
      <c r="DG147" s="82"/>
      <c r="DH147" s="83"/>
      <c r="DI147" s="83"/>
      <c r="DJ147" s="82"/>
      <c r="DK147" s="82"/>
      <c r="DL147" s="83"/>
      <c r="DM147" s="83"/>
      <c r="DN147" s="82"/>
      <c r="DO147" s="82"/>
      <c r="DP147" s="83"/>
      <c r="DQ147" s="83"/>
      <c r="DR147" s="82"/>
      <c r="DS147" s="82"/>
      <c r="DT147" s="83"/>
      <c r="DU147" s="84"/>
      <c r="DV147" s="66"/>
      <c r="DW147" s="51"/>
      <c r="DY147" s="57"/>
      <c r="DZ147" s="58"/>
      <c r="EA147" s="3"/>
      <c r="EB147" s="4"/>
      <c r="EC147" s="4"/>
      <c r="ED147" s="4"/>
      <c r="EE147" s="4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5"/>
      <c r="EQ147" s="172">
        <f>EI146^3+EJ146^3+EK146^3+EL146^3+EM146^3+EN146^3+EO146^3+EP146^3+EI147^3+EJ147^3+EK147^3+EL147^3+EM147^3+EN147^3+EO147^3+EP147^3</f>
        <v>0</v>
      </c>
      <c r="ER147" s="125">
        <f t="shared" si="27"/>
        <v>0</v>
      </c>
      <c r="ES147" s="61"/>
      <c r="ET147" s="174"/>
      <c r="EU147" s="131"/>
      <c r="EV147" s="83"/>
      <c r="EW147" s="131"/>
      <c r="EX147" s="131"/>
      <c r="EY147" s="82"/>
      <c r="EZ147" s="131"/>
      <c r="FA147" s="131"/>
      <c r="FB147" s="131"/>
      <c r="FC147" s="131"/>
      <c r="FD147" s="83"/>
      <c r="FE147" s="131"/>
      <c r="FF147" s="131"/>
      <c r="FG147" s="82"/>
      <c r="FH147" s="131"/>
      <c r="FI147" s="175"/>
      <c r="FJ147" s="66"/>
      <c r="FK147" s="51"/>
    </row>
    <row r="148" spans="1:167" x14ac:dyDescent="0.2">
      <c r="A148" s="32"/>
      <c r="B148" s="32"/>
      <c r="C148" s="32"/>
      <c r="D148" s="106" t="s">
        <v>240</v>
      </c>
      <c r="E148" s="107" t="s">
        <v>207</v>
      </c>
      <c r="F148" s="110">
        <f>B4+(134*B6)</f>
        <v>135</v>
      </c>
      <c r="G148" s="104"/>
      <c r="H148" s="43"/>
      <c r="I148" s="57"/>
      <c r="J148" s="58"/>
      <c r="K148" s="3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172">
        <f>K148^3+L148^3+M148^3+N148^3+O148^3+P148^3+Q148^3+R148^3+K149^3+L149^3+M149^3+N149^3+O149^3+P149^3+Q149^3+R149^3</f>
        <v>0</v>
      </c>
      <c r="AB148" s="125">
        <f t="shared" si="24"/>
        <v>0</v>
      </c>
      <c r="AC148" s="61"/>
      <c r="AD148" s="89"/>
      <c r="AE148" s="83"/>
      <c r="AF148" s="83"/>
      <c r="AG148" s="83"/>
      <c r="AH148" s="82"/>
      <c r="AI148" s="82"/>
      <c r="AJ148" s="82"/>
      <c r="AK148" s="82"/>
      <c r="AL148" s="83"/>
      <c r="AM148" s="83"/>
      <c r="AN148" s="83"/>
      <c r="AO148" s="83"/>
      <c r="AP148" s="82"/>
      <c r="AQ148" s="82"/>
      <c r="AR148" s="82"/>
      <c r="AS148" s="86"/>
      <c r="AT148" s="66"/>
      <c r="AU148" s="51"/>
      <c r="AW148" s="57"/>
      <c r="AX148" s="58"/>
      <c r="AY148" s="3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5"/>
      <c r="BO148" s="172">
        <f>AY148^3+AZ148^3+BA148^3+BB148^3+BC148^3+BD148^3+BE148^3+BF148^3+AY149^3+AZ149^3+BA149^3+BB149^3+BC149^3+BD149^3+BE149^3+BF149^3</f>
        <v>0</v>
      </c>
      <c r="BP148" s="125">
        <f t="shared" si="25"/>
        <v>0</v>
      </c>
      <c r="BQ148" s="61"/>
      <c r="BR148" s="89"/>
      <c r="BS148" s="83"/>
      <c r="BT148" s="83"/>
      <c r="BU148" s="83"/>
      <c r="BV148" s="83"/>
      <c r="BW148" s="83"/>
      <c r="BX148" s="83"/>
      <c r="BY148" s="83"/>
      <c r="BZ148" s="82"/>
      <c r="CA148" s="82"/>
      <c r="CB148" s="82"/>
      <c r="CC148" s="82"/>
      <c r="CD148" s="82"/>
      <c r="CE148" s="82"/>
      <c r="CF148" s="82"/>
      <c r="CG148" s="86"/>
      <c r="CH148" s="66"/>
      <c r="CI148" s="51"/>
      <c r="CJ148" s="144"/>
      <c r="CK148" s="57"/>
      <c r="CL148" s="58"/>
      <c r="CM148" s="3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5"/>
      <c r="DC148" s="172">
        <f>CM148^3+CN148^3+CO148^3+CP148^3+CQ148^3+CR148^3+CS148^3+CT148^3+CM149^3+CN149^3+CO149^3+CP149^3+CQ149^3+CR149^3+CS149^3+CT149^3</f>
        <v>0</v>
      </c>
      <c r="DD148" s="125">
        <f t="shared" si="26"/>
        <v>0</v>
      </c>
      <c r="DE148" s="61"/>
      <c r="DF148" s="81"/>
      <c r="DG148" s="82"/>
      <c r="DH148" s="83"/>
      <c r="DI148" s="83"/>
      <c r="DJ148" s="82"/>
      <c r="DK148" s="82"/>
      <c r="DL148" s="83"/>
      <c r="DM148" s="83"/>
      <c r="DN148" s="82"/>
      <c r="DO148" s="82"/>
      <c r="DP148" s="83"/>
      <c r="DQ148" s="83"/>
      <c r="DR148" s="82"/>
      <c r="DS148" s="82"/>
      <c r="DT148" s="83"/>
      <c r="DU148" s="84"/>
      <c r="DV148" s="66"/>
      <c r="DW148" s="51"/>
      <c r="DY148" s="57"/>
      <c r="DZ148" s="58"/>
      <c r="EA148" s="3"/>
      <c r="EB148" s="4"/>
      <c r="EC148" s="4"/>
      <c r="ED148" s="4"/>
      <c r="EE148" s="4"/>
      <c r="EF148" s="4"/>
      <c r="EG148" s="4"/>
      <c r="EH148" s="4"/>
      <c r="EI148" s="4"/>
      <c r="EJ148" s="4"/>
      <c r="EK148" s="4"/>
      <c r="EL148" s="4"/>
      <c r="EM148" s="4"/>
      <c r="EN148" s="4"/>
      <c r="EO148" s="4"/>
      <c r="EP148" s="5"/>
      <c r="EQ148" s="172">
        <f>EA148^3+EB148^3+EC148^3+ED148^3+EE148^3+EF148^3+EG148^3+EH148^3+EA149^3+EB149^3+EC149^3+ED149^3+EE149^3+EF149^3+EG149^3+EH149^3</f>
        <v>0</v>
      </c>
      <c r="ER148" s="125">
        <f t="shared" si="27"/>
        <v>0</v>
      </c>
      <c r="ES148" s="61"/>
      <c r="ET148" s="174"/>
      <c r="EU148" s="83"/>
      <c r="EV148" s="131"/>
      <c r="EW148" s="131"/>
      <c r="EX148" s="131"/>
      <c r="EY148" s="131"/>
      <c r="EZ148" s="82"/>
      <c r="FA148" s="131"/>
      <c r="FB148" s="131"/>
      <c r="FC148" s="83"/>
      <c r="FD148" s="131"/>
      <c r="FE148" s="131"/>
      <c r="FF148" s="131"/>
      <c r="FG148" s="131"/>
      <c r="FH148" s="82"/>
      <c r="FI148" s="175"/>
      <c r="FJ148" s="66"/>
      <c r="FK148" s="51"/>
    </row>
    <row r="149" spans="1:167" x14ac:dyDescent="0.2">
      <c r="A149" s="32"/>
      <c r="B149" s="32"/>
      <c r="C149" s="32"/>
      <c r="D149" s="106" t="s">
        <v>25</v>
      </c>
      <c r="E149" s="107" t="s">
        <v>207</v>
      </c>
      <c r="F149" s="108">
        <f>B4+(135*B6)</f>
        <v>136</v>
      </c>
      <c r="G149" s="104"/>
      <c r="H149" s="43"/>
      <c r="I149" s="57"/>
      <c r="J149" s="58"/>
      <c r="K149" s="3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172">
        <f>S148^3+T148^3+U148^3+V148^3+W148^3+X148^3+Y148^3+Z148^3+S149^3+T149^3+U149^3+V149^3+W149^3+X149^3+Y149^3+Z149^3</f>
        <v>0</v>
      </c>
      <c r="AB149" s="125">
        <f t="shared" si="24"/>
        <v>0</v>
      </c>
      <c r="AC149" s="61"/>
      <c r="AD149" s="89"/>
      <c r="AE149" s="83"/>
      <c r="AF149" s="83"/>
      <c r="AG149" s="83"/>
      <c r="AH149" s="82"/>
      <c r="AI149" s="82"/>
      <c r="AJ149" s="82"/>
      <c r="AK149" s="82"/>
      <c r="AL149" s="83"/>
      <c r="AM149" s="83"/>
      <c r="AN149" s="83"/>
      <c r="AO149" s="83"/>
      <c r="AP149" s="82"/>
      <c r="AQ149" s="82"/>
      <c r="AR149" s="82"/>
      <c r="AS149" s="86"/>
      <c r="AT149" s="66"/>
      <c r="AU149" s="51"/>
      <c r="AW149" s="57"/>
      <c r="AX149" s="145"/>
      <c r="AY149" s="3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5"/>
      <c r="BO149" s="172">
        <f>BG148^3+BH148^3+BI148^3+BJ148^3+BK148^3+BL148^3+BM148^3+BN148^3+BG149^3+BH149^3+BI149^3+BJ149^3+BK149^3+BL149^3+BM149^3+BN149^3</f>
        <v>0</v>
      </c>
      <c r="BP149" s="125">
        <f t="shared" si="25"/>
        <v>0</v>
      </c>
      <c r="BQ149" s="61"/>
      <c r="BR149" s="89"/>
      <c r="BS149" s="83"/>
      <c r="BT149" s="83"/>
      <c r="BU149" s="83"/>
      <c r="BV149" s="83"/>
      <c r="BW149" s="83"/>
      <c r="BX149" s="83"/>
      <c r="BY149" s="83"/>
      <c r="BZ149" s="82"/>
      <c r="CA149" s="82"/>
      <c r="CB149" s="82"/>
      <c r="CC149" s="82"/>
      <c r="CD149" s="82"/>
      <c r="CE149" s="82"/>
      <c r="CF149" s="82"/>
      <c r="CG149" s="86"/>
      <c r="CH149" s="66"/>
      <c r="CI149" s="51"/>
      <c r="CJ149" s="144"/>
      <c r="CK149" s="57"/>
      <c r="CL149" s="145"/>
      <c r="CM149" s="3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5"/>
      <c r="DC149" s="172">
        <f>CU148^3+CV148^3+CW148^3+CX148^3+CY148^3+CZ148^3+DA148^3+DB148^3+CU149^3+CV149^3+CW149^3+CX149^3+CY149^3+CZ149^3+DA149^3+DB149^3</f>
        <v>0</v>
      </c>
      <c r="DD149" s="125">
        <f t="shared" si="26"/>
        <v>0</v>
      </c>
      <c r="DE149" s="61"/>
      <c r="DF149" s="81"/>
      <c r="DG149" s="82"/>
      <c r="DH149" s="83"/>
      <c r="DI149" s="83"/>
      <c r="DJ149" s="82"/>
      <c r="DK149" s="82"/>
      <c r="DL149" s="83"/>
      <c r="DM149" s="83"/>
      <c r="DN149" s="82"/>
      <c r="DO149" s="82"/>
      <c r="DP149" s="83"/>
      <c r="DQ149" s="83"/>
      <c r="DR149" s="82"/>
      <c r="DS149" s="82"/>
      <c r="DT149" s="83"/>
      <c r="DU149" s="84"/>
      <c r="DV149" s="66"/>
      <c r="DW149" s="51"/>
      <c r="DY149" s="57"/>
      <c r="DZ149" s="145"/>
      <c r="EA149" s="3"/>
      <c r="EB149" s="4"/>
      <c r="EC149" s="4"/>
      <c r="ED149" s="4"/>
      <c r="EE149" s="4"/>
      <c r="EF149" s="4"/>
      <c r="EG149" s="4"/>
      <c r="EH149" s="4"/>
      <c r="EI149" s="4"/>
      <c r="EJ149" s="4"/>
      <c r="EK149" s="4"/>
      <c r="EL149" s="4"/>
      <c r="EM149" s="4"/>
      <c r="EN149" s="4"/>
      <c r="EO149" s="4"/>
      <c r="EP149" s="5"/>
      <c r="EQ149" s="172">
        <f>EI148^3+EJ148^3+EK148^3+EL148^3+EM148^3+EN148^3+EO148^3+EP148^3+EI149^3+EJ149^3+EK149^3+EL149^3+EM149^3+EN149^3+EO149^3+EP149^3</f>
        <v>0</v>
      </c>
      <c r="ER149" s="125">
        <f t="shared" si="27"/>
        <v>0</v>
      </c>
      <c r="ES149" s="61"/>
      <c r="ET149" s="89"/>
      <c r="EU149" s="131"/>
      <c r="EV149" s="131"/>
      <c r="EW149" s="131"/>
      <c r="EX149" s="131"/>
      <c r="EY149" s="131"/>
      <c r="EZ149" s="131"/>
      <c r="FA149" s="82"/>
      <c r="FB149" s="83"/>
      <c r="FC149" s="131"/>
      <c r="FD149" s="131"/>
      <c r="FE149" s="131"/>
      <c r="FF149" s="131"/>
      <c r="FG149" s="131"/>
      <c r="FH149" s="131"/>
      <c r="FI149" s="86"/>
      <c r="FJ149" s="66"/>
      <c r="FK149" s="51"/>
    </row>
    <row r="150" spans="1:167" x14ac:dyDescent="0.2">
      <c r="A150" s="32"/>
      <c r="B150" s="32"/>
      <c r="C150" s="32"/>
      <c r="D150" s="106" t="s">
        <v>41</v>
      </c>
      <c r="E150" s="107" t="s">
        <v>207</v>
      </c>
      <c r="F150" s="108">
        <f>B4+(136*B6)</f>
        <v>137</v>
      </c>
      <c r="G150" s="104"/>
      <c r="H150" s="43"/>
      <c r="I150" s="57"/>
      <c r="J150" s="58"/>
      <c r="K150" s="3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172">
        <f>K150^3+L150^3+M150^3+N150^3+O150^3+P150^3+Q150^3+R150^3+K151^3+L151^3+M151^3+N151^3+O151^3+P151^3+Q151^3+R151^3</f>
        <v>0</v>
      </c>
      <c r="AB150" s="125">
        <f t="shared" si="24"/>
        <v>0</v>
      </c>
      <c r="AC150" s="95"/>
      <c r="AD150" s="81"/>
      <c r="AE150" s="82"/>
      <c r="AF150" s="82"/>
      <c r="AG150" s="82"/>
      <c r="AH150" s="83"/>
      <c r="AI150" s="83"/>
      <c r="AJ150" s="83"/>
      <c r="AK150" s="83"/>
      <c r="AL150" s="82"/>
      <c r="AM150" s="82"/>
      <c r="AN150" s="82"/>
      <c r="AO150" s="82"/>
      <c r="AP150" s="83"/>
      <c r="AQ150" s="83"/>
      <c r="AR150" s="83"/>
      <c r="AS150" s="84"/>
      <c r="AT150" s="66"/>
      <c r="AU150" s="51"/>
      <c r="AW150" s="57"/>
      <c r="AX150" s="145"/>
      <c r="AY150" s="3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5"/>
      <c r="BO150" s="172">
        <f>AY150^3+AZ150^3+BA150^3+BB150^3+BC150^3+BD150^3+BE150^3+BF150^3+AY151^3+AZ151^3+BA151^3+BB151^3+BC151^3+BD151^3+BE151^3+BF151^3</f>
        <v>0</v>
      </c>
      <c r="BP150" s="125">
        <f t="shared" si="25"/>
        <v>0</v>
      </c>
      <c r="BQ150" s="95"/>
      <c r="BR150" s="81"/>
      <c r="BS150" s="82"/>
      <c r="BT150" s="82"/>
      <c r="BU150" s="82"/>
      <c r="BV150" s="82"/>
      <c r="BW150" s="82"/>
      <c r="BX150" s="82"/>
      <c r="BY150" s="82"/>
      <c r="BZ150" s="83"/>
      <c r="CA150" s="83"/>
      <c r="CB150" s="83"/>
      <c r="CC150" s="83"/>
      <c r="CD150" s="83"/>
      <c r="CE150" s="83"/>
      <c r="CF150" s="83"/>
      <c r="CG150" s="84"/>
      <c r="CH150" s="66"/>
      <c r="CI150" s="51"/>
      <c r="CJ150" s="144"/>
      <c r="CK150" s="57"/>
      <c r="CL150" s="145"/>
      <c r="CM150" s="3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5"/>
      <c r="DC150" s="172">
        <f>CM150^3+CN150^3+CO150^3+CP150^3+CQ150^3+CR150^3+CS150^3+CT150^3+CM151^3+CN151^3+CO151^3+CP151^3+CQ151^3+CR151^3+CS151^3+CT151^3</f>
        <v>0</v>
      </c>
      <c r="DD150" s="125">
        <f t="shared" si="26"/>
        <v>0</v>
      </c>
      <c r="DE150" s="95"/>
      <c r="DF150" s="89"/>
      <c r="DG150" s="83"/>
      <c r="DH150" s="82"/>
      <c r="DI150" s="82"/>
      <c r="DJ150" s="83"/>
      <c r="DK150" s="83"/>
      <c r="DL150" s="82"/>
      <c r="DM150" s="82"/>
      <c r="DN150" s="83"/>
      <c r="DO150" s="83"/>
      <c r="DP150" s="82"/>
      <c r="DQ150" s="82"/>
      <c r="DR150" s="83"/>
      <c r="DS150" s="83"/>
      <c r="DT150" s="82"/>
      <c r="DU150" s="86"/>
      <c r="DV150" s="66"/>
      <c r="DW150" s="51"/>
      <c r="DY150" s="57"/>
      <c r="DZ150" s="145"/>
      <c r="EA150" s="3"/>
      <c r="EB150" s="4"/>
      <c r="EC150" s="4"/>
      <c r="ED150" s="4"/>
      <c r="EE150" s="4"/>
      <c r="EF150" s="4"/>
      <c r="EG150" s="4"/>
      <c r="EH150" s="4"/>
      <c r="EI150" s="4"/>
      <c r="EJ150" s="4"/>
      <c r="EK150" s="4"/>
      <c r="EL150" s="4"/>
      <c r="EM150" s="4"/>
      <c r="EN150" s="4"/>
      <c r="EO150" s="4"/>
      <c r="EP150" s="5"/>
      <c r="EQ150" s="172">
        <f>EA150^3+EB150^3+EC150^3+ED150^3+EE150^3+EF150^3+EG150^3+EH150^3+EA151^3+EB151^3+EC151^3+ED151^3+EE151^3+EF151^3+EG151^3+EH151^3</f>
        <v>0</v>
      </c>
      <c r="ER150" s="125">
        <f t="shared" si="27"/>
        <v>0</v>
      </c>
      <c r="ES150" s="95"/>
      <c r="ET150" s="81"/>
      <c r="EU150" s="131"/>
      <c r="EV150" s="131"/>
      <c r="EW150" s="131"/>
      <c r="EX150" s="131"/>
      <c r="EY150" s="131"/>
      <c r="EZ150" s="131"/>
      <c r="FA150" s="83"/>
      <c r="FB150" s="82"/>
      <c r="FC150" s="131"/>
      <c r="FD150" s="131"/>
      <c r="FE150" s="131"/>
      <c r="FF150" s="131"/>
      <c r="FG150" s="131"/>
      <c r="FH150" s="131"/>
      <c r="FI150" s="84"/>
      <c r="FJ150" s="66"/>
      <c r="FK150" s="51"/>
    </row>
    <row r="151" spans="1:167" x14ac:dyDescent="0.2">
      <c r="A151" s="32"/>
      <c r="B151" s="32"/>
      <c r="C151" s="32"/>
      <c r="D151" s="106" t="s">
        <v>248</v>
      </c>
      <c r="E151" s="107" t="s">
        <v>207</v>
      </c>
      <c r="F151" s="110">
        <f>B4+(137*B6)</f>
        <v>138</v>
      </c>
      <c r="G151" s="104"/>
      <c r="H151" s="43"/>
      <c r="I151" s="57"/>
      <c r="J151" s="58"/>
      <c r="K151" s="3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5"/>
      <c r="AA151" s="172">
        <f>S150^3+T150^3+U150^3+V150^3+W150^3+X150^3+Y150^3+Z150^3+S151^3+T151^3+U151^3+V151^3+W151^3+X151^3+Y151^3+Z151^3</f>
        <v>0</v>
      </c>
      <c r="AB151" s="125">
        <f t="shared" si="24"/>
        <v>0</v>
      </c>
      <c r="AC151" s="61"/>
      <c r="AD151" s="81"/>
      <c r="AE151" s="82"/>
      <c r="AF151" s="82"/>
      <c r="AG151" s="82"/>
      <c r="AH151" s="83"/>
      <c r="AI151" s="83"/>
      <c r="AJ151" s="83"/>
      <c r="AK151" s="83"/>
      <c r="AL151" s="82"/>
      <c r="AM151" s="82"/>
      <c r="AN151" s="82"/>
      <c r="AO151" s="82"/>
      <c r="AP151" s="83"/>
      <c r="AQ151" s="83"/>
      <c r="AR151" s="83"/>
      <c r="AS151" s="84"/>
      <c r="AT151" s="66"/>
      <c r="AU151" s="51"/>
      <c r="AW151" s="57"/>
      <c r="AX151" s="58"/>
      <c r="AY151" s="3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5"/>
      <c r="BO151" s="172">
        <f>BG150^3+BH150^3+BI150^3+BJ150^3+BK150^3+BL150^3+BM150^3+BN150^3+BG151^3+BH151^3+BI151^3+BJ151^3+BK151^3+BL151^3+BM151^3+BN151^3</f>
        <v>0</v>
      </c>
      <c r="BP151" s="125">
        <f t="shared" si="25"/>
        <v>0</v>
      </c>
      <c r="BQ151" s="61"/>
      <c r="BR151" s="81"/>
      <c r="BS151" s="82"/>
      <c r="BT151" s="82"/>
      <c r="BU151" s="82"/>
      <c r="BV151" s="82"/>
      <c r="BW151" s="82"/>
      <c r="BX151" s="82"/>
      <c r="BY151" s="82"/>
      <c r="BZ151" s="83"/>
      <c r="CA151" s="83"/>
      <c r="CB151" s="83"/>
      <c r="CC151" s="83"/>
      <c r="CD151" s="83"/>
      <c r="CE151" s="83"/>
      <c r="CF151" s="83"/>
      <c r="CG151" s="84"/>
      <c r="CH151" s="66"/>
      <c r="CI151" s="51"/>
      <c r="CJ151" s="144"/>
      <c r="CK151" s="57"/>
      <c r="CL151" s="58"/>
      <c r="CM151" s="3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5"/>
      <c r="DC151" s="172">
        <f>CU150^3+CV150^3+CW150^3+CX150^3+CY150^3+CZ150^3+DA150^3+DB150^3+CU151^3+CV151^3+CW151^3+CX151^3+CY151^3+CZ151^3+DA151^3+DB151^3</f>
        <v>0</v>
      </c>
      <c r="DD151" s="125">
        <f t="shared" si="26"/>
        <v>0</v>
      </c>
      <c r="DE151" s="61"/>
      <c r="DF151" s="89"/>
      <c r="DG151" s="83"/>
      <c r="DH151" s="82"/>
      <c r="DI151" s="82"/>
      <c r="DJ151" s="83"/>
      <c r="DK151" s="83"/>
      <c r="DL151" s="82"/>
      <c r="DM151" s="82"/>
      <c r="DN151" s="83"/>
      <c r="DO151" s="83"/>
      <c r="DP151" s="82"/>
      <c r="DQ151" s="82"/>
      <c r="DR151" s="83"/>
      <c r="DS151" s="83"/>
      <c r="DT151" s="82"/>
      <c r="DU151" s="86"/>
      <c r="DV151" s="66"/>
      <c r="DW151" s="51"/>
      <c r="DY151" s="57"/>
      <c r="DZ151" s="58"/>
      <c r="EA151" s="3"/>
      <c r="EB151" s="4"/>
      <c r="EC151" s="4"/>
      <c r="ED151" s="4"/>
      <c r="EE151" s="4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5"/>
      <c r="EQ151" s="172">
        <f>EI150^3+EJ150^3+EK150^3+EL150^3+EM150^3+EN150^3+EO150^3+EP150^3+EI151^3+EJ151^3+EK151^3+EL151^3+EM151^3+EN151^3+EO151^3+EP151^3</f>
        <v>0</v>
      </c>
      <c r="ER151" s="125">
        <f t="shared" si="27"/>
        <v>0</v>
      </c>
      <c r="ES151" s="61"/>
      <c r="ET151" s="174"/>
      <c r="EU151" s="82"/>
      <c r="EV151" s="131"/>
      <c r="EW151" s="131"/>
      <c r="EX151" s="131"/>
      <c r="EY151" s="131"/>
      <c r="EZ151" s="83"/>
      <c r="FA151" s="131"/>
      <c r="FB151" s="131"/>
      <c r="FC151" s="82"/>
      <c r="FD151" s="131"/>
      <c r="FE151" s="131"/>
      <c r="FF151" s="131"/>
      <c r="FG151" s="131"/>
      <c r="FH151" s="83"/>
      <c r="FI151" s="175"/>
      <c r="FJ151" s="66"/>
      <c r="FK151" s="51"/>
    </row>
    <row r="152" spans="1:167" x14ac:dyDescent="0.2">
      <c r="A152" s="32"/>
      <c r="B152" s="32"/>
      <c r="C152" s="32"/>
      <c r="D152" s="106" t="s">
        <v>157</v>
      </c>
      <c r="E152" s="107" t="s">
        <v>207</v>
      </c>
      <c r="F152" s="110">
        <f>B4+(138*B6)</f>
        <v>139</v>
      </c>
      <c r="G152" s="104"/>
      <c r="H152" s="43"/>
      <c r="I152" s="105"/>
      <c r="J152" s="58"/>
      <c r="K152" s="3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5"/>
      <c r="AA152" s="172">
        <f>K152^3+L152^3+M152^3+N152^3+O152^3+P152^3+Q152^3+R152^3+K153^3+L153^3+M153^3+N153^3+O153^3+P153^3+Q153^3+R153^3</f>
        <v>0</v>
      </c>
      <c r="AB152" s="125">
        <f t="shared" si="24"/>
        <v>0</v>
      </c>
      <c r="AC152" s="61"/>
      <c r="AD152" s="81"/>
      <c r="AE152" s="82"/>
      <c r="AF152" s="82"/>
      <c r="AG152" s="82"/>
      <c r="AH152" s="83"/>
      <c r="AI152" s="83"/>
      <c r="AJ152" s="83"/>
      <c r="AK152" s="83"/>
      <c r="AL152" s="82"/>
      <c r="AM152" s="82"/>
      <c r="AN152" s="82"/>
      <c r="AO152" s="82"/>
      <c r="AP152" s="83"/>
      <c r="AQ152" s="83"/>
      <c r="AR152" s="83"/>
      <c r="AS152" s="84"/>
      <c r="AT152" s="66"/>
      <c r="AU152" s="51"/>
      <c r="AW152" s="105"/>
      <c r="AX152" s="58"/>
      <c r="AY152" s="3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5"/>
      <c r="BO152" s="172">
        <f>AY152^3+AZ152^3+BA152^3+BB152^3+BC152^3+BD152^3+BE152^3+BF152^3+AY153^3+AZ153^3+BA153^3+BB153^3+BC153^3+BD153^3+BE153^3+BF153^3</f>
        <v>0</v>
      </c>
      <c r="BP152" s="125">
        <f t="shared" si="25"/>
        <v>0</v>
      </c>
      <c r="BQ152" s="61"/>
      <c r="BR152" s="89"/>
      <c r="BS152" s="83"/>
      <c r="BT152" s="83"/>
      <c r="BU152" s="83"/>
      <c r="BV152" s="83"/>
      <c r="BW152" s="83"/>
      <c r="BX152" s="83"/>
      <c r="BY152" s="83"/>
      <c r="BZ152" s="82"/>
      <c r="CA152" s="82"/>
      <c r="CB152" s="82"/>
      <c r="CC152" s="82"/>
      <c r="CD152" s="82"/>
      <c r="CE152" s="82"/>
      <c r="CF152" s="82"/>
      <c r="CG152" s="86"/>
      <c r="CH152" s="66"/>
      <c r="CI152" s="51"/>
      <c r="CJ152" s="144"/>
      <c r="CK152" s="105"/>
      <c r="CL152" s="58"/>
      <c r="CM152" s="3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5"/>
      <c r="DC152" s="172">
        <f>CM152^3+CN152^3+CO152^3+CP152^3+CQ152^3+CR152^3+CS152^3+CT152^3+CM153^3+CN153^3+CO153^3+CP153^3+CQ153^3+CR153^3+CS153^3+CT153^3</f>
        <v>0</v>
      </c>
      <c r="DD152" s="125">
        <f t="shared" si="26"/>
        <v>0</v>
      </c>
      <c r="DE152" s="61"/>
      <c r="DF152" s="89"/>
      <c r="DG152" s="83"/>
      <c r="DH152" s="82"/>
      <c r="DI152" s="82"/>
      <c r="DJ152" s="83"/>
      <c r="DK152" s="83"/>
      <c r="DL152" s="82"/>
      <c r="DM152" s="82"/>
      <c r="DN152" s="83"/>
      <c r="DO152" s="83"/>
      <c r="DP152" s="82"/>
      <c r="DQ152" s="82"/>
      <c r="DR152" s="83"/>
      <c r="DS152" s="83"/>
      <c r="DT152" s="82"/>
      <c r="DU152" s="86"/>
      <c r="DV152" s="66"/>
      <c r="DW152" s="51"/>
      <c r="DY152" s="105"/>
      <c r="DZ152" s="58"/>
      <c r="EA152" s="3"/>
      <c r="EB152" s="4"/>
      <c r="EC152" s="4"/>
      <c r="ED152" s="4"/>
      <c r="EE152" s="4"/>
      <c r="EF152" s="4"/>
      <c r="EG152" s="4"/>
      <c r="EH152" s="4"/>
      <c r="EI152" s="4"/>
      <c r="EJ152" s="4"/>
      <c r="EK152" s="4"/>
      <c r="EL152" s="4"/>
      <c r="EM152" s="4"/>
      <c r="EN152" s="4"/>
      <c r="EO152" s="4"/>
      <c r="EP152" s="5"/>
      <c r="EQ152" s="172">
        <f>EA152^3+EB152^3+EC152^3+ED152^3+EE152^3+EF152^3+EG152^3+EH152^3+EA153^3+EB153^3+EC153^3+ED153^3+EE153^3+EF153^3+EG153^3+EH153^3</f>
        <v>0</v>
      </c>
      <c r="ER152" s="125">
        <f t="shared" si="27"/>
        <v>0</v>
      </c>
      <c r="ES152" s="61"/>
      <c r="ET152" s="174"/>
      <c r="EU152" s="131"/>
      <c r="EV152" s="82"/>
      <c r="EW152" s="131"/>
      <c r="EX152" s="131"/>
      <c r="EY152" s="83"/>
      <c r="EZ152" s="131"/>
      <c r="FA152" s="131"/>
      <c r="FB152" s="131"/>
      <c r="FC152" s="131"/>
      <c r="FD152" s="82"/>
      <c r="FE152" s="131"/>
      <c r="FF152" s="131"/>
      <c r="FG152" s="83"/>
      <c r="FH152" s="131"/>
      <c r="FI152" s="175"/>
      <c r="FJ152" s="66"/>
      <c r="FK152" s="51"/>
    </row>
    <row r="153" spans="1:167" x14ac:dyDescent="0.2">
      <c r="A153" s="32"/>
      <c r="B153" s="32"/>
      <c r="C153" s="32"/>
      <c r="D153" s="106" t="s">
        <v>61</v>
      </c>
      <c r="E153" s="107" t="s">
        <v>207</v>
      </c>
      <c r="F153" s="108">
        <f>B4+(139*B6)</f>
        <v>140</v>
      </c>
      <c r="G153" s="104"/>
      <c r="H153" s="43"/>
      <c r="I153" s="109"/>
      <c r="J153" s="58"/>
      <c r="K153" s="3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5"/>
      <c r="AA153" s="172">
        <f>S152^3+T152^3+U152^3+V152^3+W152^3+X152^3+Y152^3+Z152^3+S153^3+T153^3+U153^3+V153^3+W153^3+X153^3+Y153^3+Z153^3</f>
        <v>0</v>
      </c>
      <c r="AB153" s="125">
        <f t="shared" si="24"/>
        <v>0</v>
      </c>
      <c r="AC153" s="61"/>
      <c r="AD153" s="81"/>
      <c r="AE153" s="82"/>
      <c r="AF153" s="82"/>
      <c r="AG153" s="82"/>
      <c r="AH153" s="83"/>
      <c r="AI153" s="83"/>
      <c r="AJ153" s="83"/>
      <c r="AK153" s="83"/>
      <c r="AL153" s="82"/>
      <c r="AM153" s="82"/>
      <c r="AN153" s="82"/>
      <c r="AO153" s="82"/>
      <c r="AP153" s="83"/>
      <c r="AQ153" s="83"/>
      <c r="AR153" s="83"/>
      <c r="AS153" s="84"/>
      <c r="AT153" s="66"/>
      <c r="AU153" s="51"/>
      <c r="AW153" s="109"/>
      <c r="AX153" s="58"/>
      <c r="AY153" s="3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5"/>
      <c r="BO153" s="172">
        <f>BG152^3+BH152^3+BI152^3+BJ152^3+BK152^3+BL152^3+BM152^3+BN152^3+BG153^3+BH153^3+BI153^3+BJ153^3+BK153^3+BL153^3+BM153^3+BN153^3</f>
        <v>0</v>
      </c>
      <c r="BP153" s="125">
        <f t="shared" si="25"/>
        <v>0</v>
      </c>
      <c r="BQ153" s="61"/>
      <c r="BR153" s="89"/>
      <c r="BS153" s="83"/>
      <c r="BT153" s="83"/>
      <c r="BU153" s="83"/>
      <c r="BV153" s="83"/>
      <c r="BW153" s="83"/>
      <c r="BX153" s="83"/>
      <c r="BY153" s="83"/>
      <c r="BZ153" s="82"/>
      <c r="CA153" s="82"/>
      <c r="CB153" s="82"/>
      <c r="CC153" s="82"/>
      <c r="CD153" s="82"/>
      <c r="CE153" s="82"/>
      <c r="CF153" s="82"/>
      <c r="CG153" s="86"/>
      <c r="CH153" s="66"/>
      <c r="CI153" s="51"/>
      <c r="CJ153" s="144"/>
      <c r="CK153" s="109"/>
      <c r="CL153" s="58"/>
      <c r="CM153" s="3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5"/>
      <c r="DC153" s="172">
        <f>CU152^3+CV152^3+CW152^3+CX152^3+CY152^3+CZ152^3+DA152^3+DB152^3+CU153^3+CV153^3+CW153^3+CX153^3+CY153^3+CZ153^3+DA153^3+DB153^3</f>
        <v>0</v>
      </c>
      <c r="DD153" s="125">
        <f t="shared" si="26"/>
        <v>0</v>
      </c>
      <c r="DE153" s="61"/>
      <c r="DF153" s="89"/>
      <c r="DG153" s="83"/>
      <c r="DH153" s="82"/>
      <c r="DI153" s="82"/>
      <c r="DJ153" s="83"/>
      <c r="DK153" s="83"/>
      <c r="DL153" s="82"/>
      <c r="DM153" s="82"/>
      <c r="DN153" s="83"/>
      <c r="DO153" s="83"/>
      <c r="DP153" s="82"/>
      <c r="DQ153" s="82"/>
      <c r="DR153" s="83"/>
      <c r="DS153" s="83"/>
      <c r="DT153" s="82"/>
      <c r="DU153" s="86"/>
      <c r="DV153" s="66"/>
      <c r="DW153" s="51"/>
      <c r="DY153" s="109"/>
      <c r="DZ153" s="58"/>
      <c r="EA153" s="3"/>
      <c r="EB153" s="4"/>
      <c r="EC153" s="4"/>
      <c r="ED153" s="4"/>
      <c r="EE153" s="4"/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5"/>
      <c r="EQ153" s="172">
        <f>EI152^3+EJ152^3+EK152^3+EL152^3+EM152^3+EN152^3+EO152^3+EP152^3+EI153^3+EJ153^3+EK153^3+EL153^3+EM153^3+EN153^3+EO153^3+EP153^3</f>
        <v>0</v>
      </c>
      <c r="ER153" s="125">
        <f t="shared" si="27"/>
        <v>0</v>
      </c>
      <c r="ES153" s="61"/>
      <c r="ET153" s="174"/>
      <c r="EU153" s="131"/>
      <c r="EV153" s="131"/>
      <c r="EW153" s="82"/>
      <c r="EX153" s="83"/>
      <c r="EY153" s="131"/>
      <c r="EZ153" s="131"/>
      <c r="FA153" s="131"/>
      <c r="FB153" s="131"/>
      <c r="FC153" s="131"/>
      <c r="FD153" s="131"/>
      <c r="FE153" s="82"/>
      <c r="FF153" s="83"/>
      <c r="FG153" s="131"/>
      <c r="FH153" s="131"/>
      <c r="FI153" s="175"/>
      <c r="FJ153" s="66"/>
      <c r="FK153" s="51"/>
    </row>
    <row r="154" spans="1:167" x14ac:dyDescent="0.2">
      <c r="A154" s="32"/>
      <c r="B154" s="32"/>
      <c r="C154" s="32"/>
      <c r="D154" s="106" t="s">
        <v>97</v>
      </c>
      <c r="E154" s="107" t="s">
        <v>207</v>
      </c>
      <c r="F154" s="108">
        <f>B4+(140*B6)</f>
        <v>141</v>
      </c>
      <c r="G154" s="104"/>
      <c r="H154" s="43"/>
      <c r="I154" s="109"/>
      <c r="J154" s="58"/>
      <c r="K154" s="3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5"/>
      <c r="AA154" s="172">
        <f>K154^3+L154^3+M154^3+N154^3+O154^3+P154^3+Q154^3+R154^3+K155^3+L155^3+M155^3+N155^3+O155^3+P155^3+Q155^3+R155^3</f>
        <v>0</v>
      </c>
      <c r="AB154" s="125">
        <f t="shared" si="24"/>
        <v>0</v>
      </c>
      <c r="AC154" s="61"/>
      <c r="AD154" s="89"/>
      <c r="AE154" s="83"/>
      <c r="AF154" s="83"/>
      <c r="AG154" s="83"/>
      <c r="AH154" s="82"/>
      <c r="AI154" s="82"/>
      <c r="AJ154" s="82"/>
      <c r="AK154" s="82"/>
      <c r="AL154" s="83"/>
      <c r="AM154" s="83"/>
      <c r="AN154" s="83"/>
      <c r="AO154" s="83"/>
      <c r="AP154" s="82"/>
      <c r="AQ154" s="82"/>
      <c r="AR154" s="82"/>
      <c r="AS154" s="86"/>
      <c r="AT154" s="66"/>
      <c r="AU154" s="51"/>
      <c r="AW154" s="109"/>
      <c r="AX154" s="58"/>
      <c r="AY154" s="3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5"/>
      <c r="BO154" s="172">
        <f>AY154^3+AZ154^3+BA154^3+BB154^3+BC154^3+BD154^3+BE154^3+BF154^3+AY155^3+AZ155^3+BA155^3+BB155^3+BC155^3+BD155^3+BE155^3+BF155^3</f>
        <v>0</v>
      </c>
      <c r="BP154" s="125">
        <f t="shared" si="25"/>
        <v>0</v>
      </c>
      <c r="BQ154" s="61"/>
      <c r="BR154" s="81"/>
      <c r="BS154" s="82"/>
      <c r="BT154" s="82"/>
      <c r="BU154" s="82"/>
      <c r="BV154" s="82"/>
      <c r="BW154" s="82"/>
      <c r="BX154" s="82"/>
      <c r="BY154" s="82"/>
      <c r="BZ154" s="83"/>
      <c r="CA154" s="83"/>
      <c r="CB154" s="83"/>
      <c r="CC154" s="83"/>
      <c r="CD154" s="83"/>
      <c r="CE154" s="83"/>
      <c r="CF154" s="83"/>
      <c r="CG154" s="84"/>
      <c r="CH154" s="66"/>
      <c r="CI154" s="51"/>
      <c r="CJ154" s="144"/>
      <c r="CK154" s="109"/>
      <c r="CL154" s="58"/>
      <c r="CM154" s="3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5"/>
      <c r="DC154" s="172">
        <f>CM154^3+CN154^3+CO154^3+CP154^3+CQ154^3+CR154^3+CS154^3+CT154^3+CM155^3+CN155^3+CO155^3+CP155^3+CQ155^3+CR155^3+CS155^3+CT155^3</f>
        <v>0</v>
      </c>
      <c r="DD154" s="125">
        <f t="shared" si="26"/>
        <v>0</v>
      </c>
      <c r="DE154" s="61"/>
      <c r="DF154" s="89"/>
      <c r="DG154" s="83"/>
      <c r="DH154" s="82"/>
      <c r="DI154" s="82"/>
      <c r="DJ154" s="83"/>
      <c r="DK154" s="83"/>
      <c r="DL154" s="82"/>
      <c r="DM154" s="82"/>
      <c r="DN154" s="83"/>
      <c r="DO154" s="83"/>
      <c r="DP154" s="82"/>
      <c r="DQ154" s="82"/>
      <c r="DR154" s="83"/>
      <c r="DS154" s="83"/>
      <c r="DT154" s="82"/>
      <c r="DU154" s="86"/>
      <c r="DV154" s="66"/>
      <c r="DW154" s="51"/>
      <c r="DY154" s="109"/>
      <c r="DZ154" s="58"/>
      <c r="EA154" s="3"/>
      <c r="EB154" s="4"/>
      <c r="EC154" s="4"/>
      <c r="ED154" s="4"/>
      <c r="EE154" s="4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5"/>
      <c r="EQ154" s="172">
        <f>EA154^3+EB154^3+EC154^3+ED154^3+EE154^3+EF154^3+EG154^3+EH154^3+EA155^3+EB155^3+EC155^3+ED155^3+EE155^3+EF155^3+EG155^3+EH155^3</f>
        <v>0</v>
      </c>
      <c r="ER154" s="125">
        <f t="shared" si="27"/>
        <v>0</v>
      </c>
      <c r="ES154" s="61"/>
      <c r="ET154" s="174"/>
      <c r="EU154" s="131"/>
      <c r="EV154" s="131"/>
      <c r="EW154" s="83"/>
      <c r="EX154" s="82"/>
      <c r="EY154" s="131"/>
      <c r="EZ154" s="131"/>
      <c r="FA154" s="131"/>
      <c r="FB154" s="131"/>
      <c r="FC154" s="131"/>
      <c r="FD154" s="131"/>
      <c r="FE154" s="83"/>
      <c r="FF154" s="82"/>
      <c r="FG154" s="131"/>
      <c r="FH154" s="131"/>
      <c r="FI154" s="175"/>
      <c r="FJ154" s="66"/>
      <c r="FK154" s="51"/>
    </row>
    <row r="155" spans="1:167" x14ac:dyDescent="0.2">
      <c r="A155" s="32"/>
      <c r="B155" s="32"/>
      <c r="C155" s="32"/>
      <c r="D155" s="106" t="s">
        <v>167</v>
      </c>
      <c r="E155" s="107" t="s">
        <v>207</v>
      </c>
      <c r="F155" s="108">
        <f>B4+(141*B6)</f>
        <v>142</v>
      </c>
      <c r="G155" s="104"/>
      <c r="H155" s="43"/>
      <c r="I155" s="109"/>
      <c r="J155" s="58"/>
      <c r="K155" s="3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5"/>
      <c r="AA155" s="172">
        <f>S154^3+T154^3+U154^3+V154^3+W154^3+X154^3+Y154^3+Z154^3+S155^3+T155^3+U155^3+V155^3+W155^3+X155^3+Y155^3+Z155^3</f>
        <v>0</v>
      </c>
      <c r="AB155" s="125">
        <f t="shared" si="24"/>
        <v>0</v>
      </c>
      <c r="AC155" s="61"/>
      <c r="AD155" s="89"/>
      <c r="AE155" s="83"/>
      <c r="AF155" s="83"/>
      <c r="AG155" s="83"/>
      <c r="AH155" s="82"/>
      <c r="AI155" s="82"/>
      <c r="AJ155" s="82"/>
      <c r="AK155" s="82"/>
      <c r="AL155" s="83"/>
      <c r="AM155" s="83"/>
      <c r="AN155" s="83"/>
      <c r="AO155" s="83"/>
      <c r="AP155" s="82"/>
      <c r="AQ155" s="82"/>
      <c r="AR155" s="82"/>
      <c r="AS155" s="86"/>
      <c r="AT155" s="66"/>
      <c r="AU155" s="51"/>
      <c r="AW155" s="109"/>
      <c r="AX155" s="58"/>
      <c r="AY155" s="3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5"/>
      <c r="BO155" s="172">
        <f>BG154^3+BH154^3+BI154^3+BJ154^3+BK154^3+BL154^3+BM154^3+BN154^3+BG155^3+BH155^3+BI155^3+BJ155^3+BK155^3+BL155^3+BM155^3+BN155^3</f>
        <v>0</v>
      </c>
      <c r="BP155" s="125">
        <f t="shared" si="25"/>
        <v>0</v>
      </c>
      <c r="BQ155" s="61"/>
      <c r="BR155" s="81"/>
      <c r="BS155" s="82"/>
      <c r="BT155" s="82"/>
      <c r="BU155" s="82"/>
      <c r="BV155" s="82"/>
      <c r="BW155" s="82"/>
      <c r="BX155" s="82"/>
      <c r="BY155" s="82"/>
      <c r="BZ155" s="83"/>
      <c r="CA155" s="83"/>
      <c r="CB155" s="83"/>
      <c r="CC155" s="83"/>
      <c r="CD155" s="83"/>
      <c r="CE155" s="83"/>
      <c r="CF155" s="83"/>
      <c r="CG155" s="84"/>
      <c r="CH155" s="66"/>
      <c r="CI155" s="51"/>
      <c r="CJ155" s="144"/>
      <c r="CK155" s="109"/>
      <c r="CL155" s="58"/>
      <c r="CM155" s="3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5"/>
      <c r="DC155" s="172">
        <f>CU154^3+CV154^3+CW154^3+CX154^3+CY154^3+CZ154^3+DA154^3+DB154^3+CU155^3+CV155^3+CW155^3+CX155^3+CY155^3+CZ155^3+DA155^3+DB155^3</f>
        <v>0</v>
      </c>
      <c r="DD155" s="125">
        <f t="shared" si="26"/>
        <v>0</v>
      </c>
      <c r="DE155" s="61"/>
      <c r="DF155" s="89"/>
      <c r="DG155" s="83"/>
      <c r="DH155" s="82"/>
      <c r="DI155" s="82"/>
      <c r="DJ155" s="83"/>
      <c r="DK155" s="83"/>
      <c r="DL155" s="82"/>
      <c r="DM155" s="82"/>
      <c r="DN155" s="83"/>
      <c r="DO155" s="83"/>
      <c r="DP155" s="82"/>
      <c r="DQ155" s="82"/>
      <c r="DR155" s="83"/>
      <c r="DS155" s="83"/>
      <c r="DT155" s="82"/>
      <c r="DU155" s="86"/>
      <c r="DV155" s="66"/>
      <c r="DW155" s="51"/>
      <c r="DY155" s="109"/>
      <c r="DZ155" s="58"/>
      <c r="EA155" s="3"/>
      <c r="EB155" s="4"/>
      <c r="EC155" s="4"/>
      <c r="ED155" s="4"/>
      <c r="EE155" s="4"/>
      <c r="EF155" s="4"/>
      <c r="EG155" s="4"/>
      <c r="EH155" s="4"/>
      <c r="EI155" s="4"/>
      <c r="EJ155" s="4"/>
      <c r="EK155" s="4"/>
      <c r="EL155" s="4"/>
      <c r="EM155" s="4"/>
      <c r="EN155" s="4"/>
      <c r="EO155" s="4"/>
      <c r="EP155" s="5"/>
      <c r="EQ155" s="172">
        <f>EI154^3+EJ154^3+EK154^3+EL154^3+EM154^3+EN154^3+EO154^3+EP154^3+EI155^3+EJ155^3+EK155^3+EL155^3+EM155^3+EN155^3+EO155^3+EP155^3</f>
        <v>0</v>
      </c>
      <c r="ER155" s="125">
        <f t="shared" si="27"/>
        <v>0</v>
      </c>
      <c r="ES155" s="61"/>
      <c r="ET155" s="174"/>
      <c r="EU155" s="131"/>
      <c r="EV155" s="83"/>
      <c r="EW155" s="131"/>
      <c r="EX155" s="131"/>
      <c r="EY155" s="82"/>
      <c r="EZ155" s="131"/>
      <c r="FA155" s="131"/>
      <c r="FB155" s="131"/>
      <c r="FC155" s="131"/>
      <c r="FD155" s="83"/>
      <c r="FE155" s="131"/>
      <c r="FF155" s="131"/>
      <c r="FG155" s="82"/>
      <c r="FH155" s="131"/>
      <c r="FI155" s="175"/>
      <c r="FJ155" s="66"/>
      <c r="FK155" s="51"/>
    </row>
    <row r="156" spans="1:167" x14ac:dyDescent="0.2">
      <c r="A156" s="32"/>
      <c r="B156" s="32"/>
      <c r="C156" s="32"/>
      <c r="D156" s="106" t="s">
        <v>197</v>
      </c>
      <c r="E156" s="107" t="s">
        <v>207</v>
      </c>
      <c r="F156" s="108">
        <f>B4+(142*B6)</f>
        <v>143</v>
      </c>
      <c r="G156" s="104"/>
      <c r="H156" s="43"/>
      <c r="I156" s="109"/>
      <c r="J156" s="58"/>
      <c r="K156" s="3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5"/>
      <c r="AA156" s="172">
        <f>K156^3+L156^3+M156^3+N156^3+O156^3+P156^3+Q156^3+R156^3+K157^3+L157^3+M157^3+N157^3+O157^3+P157^3+Q157^3+R157^3</f>
        <v>0</v>
      </c>
      <c r="AB156" s="125">
        <f t="shared" si="24"/>
        <v>0</v>
      </c>
      <c r="AC156" s="61"/>
      <c r="AD156" s="89"/>
      <c r="AE156" s="83"/>
      <c r="AF156" s="83"/>
      <c r="AG156" s="83"/>
      <c r="AH156" s="82"/>
      <c r="AI156" s="82"/>
      <c r="AJ156" s="82"/>
      <c r="AK156" s="82"/>
      <c r="AL156" s="83"/>
      <c r="AM156" s="83"/>
      <c r="AN156" s="83"/>
      <c r="AO156" s="83"/>
      <c r="AP156" s="82"/>
      <c r="AQ156" s="82"/>
      <c r="AR156" s="82"/>
      <c r="AS156" s="86"/>
      <c r="AT156" s="66"/>
      <c r="AU156" s="51"/>
      <c r="AW156" s="109"/>
      <c r="AX156" s="58"/>
      <c r="AY156" s="3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5"/>
      <c r="BO156" s="172">
        <f>AY156^3+AZ156^3+BA156^3+BB156^3+BC156^3+BD156^3+BE156^3+BF156^3+AY157^3+AZ157^3+BA157^3+BB157^3+BC157^3+BD157^3+BE157^3+BF157^3</f>
        <v>0</v>
      </c>
      <c r="BP156" s="125">
        <f t="shared" si="25"/>
        <v>0</v>
      </c>
      <c r="BQ156" s="61"/>
      <c r="BR156" s="89"/>
      <c r="BS156" s="83"/>
      <c r="BT156" s="83"/>
      <c r="BU156" s="83"/>
      <c r="BV156" s="83"/>
      <c r="BW156" s="83"/>
      <c r="BX156" s="83"/>
      <c r="BY156" s="83"/>
      <c r="BZ156" s="82"/>
      <c r="CA156" s="82"/>
      <c r="CB156" s="82"/>
      <c r="CC156" s="82"/>
      <c r="CD156" s="82"/>
      <c r="CE156" s="82"/>
      <c r="CF156" s="82"/>
      <c r="CG156" s="86"/>
      <c r="CH156" s="66"/>
      <c r="CI156" s="51"/>
      <c r="CJ156" s="144"/>
      <c r="CK156" s="109"/>
      <c r="CL156" s="58"/>
      <c r="CM156" s="3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5"/>
      <c r="DC156" s="172">
        <f>CM156^3+CN156^3+CO156^3+CP156^3+CQ156^3+CR156^3+CS156^3+CT156^3+CM157^3+CN157^3+CO157^3+CP157^3+CQ157^3+CR157^3+CS157^3+CT157^3</f>
        <v>0</v>
      </c>
      <c r="DD156" s="125">
        <f t="shared" si="26"/>
        <v>0</v>
      </c>
      <c r="DE156" s="61"/>
      <c r="DF156" s="89"/>
      <c r="DG156" s="83"/>
      <c r="DH156" s="82"/>
      <c r="DI156" s="82"/>
      <c r="DJ156" s="83"/>
      <c r="DK156" s="83"/>
      <c r="DL156" s="82"/>
      <c r="DM156" s="82"/>
      <c r="DN156" s="83"/>
      <c r="DO156" s="83"/>
      <c r="DP156" s="82"/>
      <c r="DQ156" s="82"/>
      <c r="DR156" s="83"/>
      <c r="DS156" s="83"/>
      <c r="DT156" s="82"/>
      <c r="DU156" s="86"/>
      <c r="DV156" s="66"/>
      <c r="DW156" s="51"/>
      <c r="DY156" s="109"/>
      <c r="DZ156" s="58"/>
      <c r="EA156" s="3"/>
      <c r="EB156" s="4"/>
      <c r="EC156" s="4"/>
      <c r="ED156" s="4"/>
      <c r="EE156" s="4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5"/>
      <c r="EQ156" s="172">
        <f>EA156^3+EB156^3+EC156^3+ED156^3+EE156^3+EF156^3+EG156^3+EH156^3+EA157^3+EB157^3+EC157^3+ED157^3+EE157^3+EF157^3+EG157^3+EH157^3</f>
        <v>0</v>
      </c>
      <c r="ER156" s="125">
        <f t="shared" si="27"/>
        <v>0</v>
      </c>
      <c r="ES156" s="61"/>
      <c r="ET156" s="174"/>
      <c r="EU156" s="83"/>
      <c r="EV156" s="131"/>
      <c r="EW156" s="131"/>
      <c r="EX156" s="131"/>
      <c r="EY156" s="131"/>
      <c r="EZ156" s="82"/>
      <c r="FA156" s="131"/>
      <c r="FB156" s="131"/>
      <c r="FC156" s="83"/>
      <c r="FD156" s="131"/>
      <c r="FE156" s="131"/>
      <c r="FF156" s="131"/>
      <c r="FG156" s="131"/>
      <c r="FH156" s="82"/>
      <c r="FI156" s="175"/>
      <c r="FJ156" s="66"/>
      <c r="FK156" s="51"/>
    </row>
    <row r="157" spans="1:167" x14ac:dyDescent="0.2">
      <c r="A157" s="32"/>
      <c r="B157" s="32"/>
      <c r="C157" s="32"/>
      <c r="D157" s="106" t="s">
        <v>104</v>
      </c>
      <c r="E157" s="107" t="s">
        <v>207</v>
      </c>
      <c r="F157" s="110">
        <f>B4+(143*B6)</f>
        <v>144</v>
      </c>
      <c r="G157" s="104"/>
      <c r="H157" s="43"/>
      <c r="I157" s="109"/>
      <c r="J157" s="58"/>
      <c r="K157" s="7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9"/>
      <c r="AA157" s="172">
        <f>S156^3+T156^3+U156^3+V156^3+W156^3+X156^3+Y156^3+Z156^3+S157^3+T157^3+U157^3+V157^3+W157^3+X157^3+Y157^3+Z157^3</f>
        <v>0</v>
      </c>
      <c r="AB157" s="125">
        <f t="shared" si="24"/>
        <v>0</v>
      </c>
      <c r="AC157" s="61"/>
      <c r="AD157" s="116"/>
      <c r="AE157" s="117"/>
      <c r="AF157" s="117"/>
      <c r="AG157" s="117"/>
      <c r="AH157" s="118"/>
      <c r="AI157" s="118"/>
      <c r="AJ157" s="118"/>
      <c r="AK157" s="118"/>
      <c r="AL157" s="117"/>
      <c r="AM157" s="117"/>
      <c r="AN157" s="117"/>
      <c r="AO157" s="117"/>
      <c r="AP157" s="118"/>
      <c r="AQ157" s="118"/>
      <c r="AR157" s="118"/>
      <c r="AS157" s="119"/>
      <c r="AT157" s="32"/>
      <c r="AU157" s="115"/>
      <c r="AW157" s="109"/>
      <c r="AX157" s="58"/>
      <c r="AY157" s="7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9"/>
      <c r="BO157" s="172">
        <f>BG156^3+BH156^3+BI156^3+BJ156^3+BK156^3+BL156^3+BM156^3+BN156^3+BG157^3+BH157^3+BI157^3+BJ157^3+BK157^3+BL157^3+BM157^3+BN157^3</f>
        <v>0</v>
      </c>
      <c r="BP157" s="125">
        <f t="shared" si="25"/>
        <v>0</v>
      </c>
      <c r="BQ157" s="61"/>
      <c r="BR157" s="116"/>
      <c r="BS157" s="117"/>
      <c r="BT157" s="117"/>
      <c r="BU157" s="117"/>
      <c r="BV157" s="117"/>
      <c r="BW157" s="117"/>
      <c r="BX157" s="117"/>
      <c r="BY157" s="117"/>
      <c r="BZ157" s="118"/>
      <c r="CA157" s="118"/>
      <c r="CB157" s="118"/>
      <c r="CC157" s="118"/>
      <c r="CD157" s="118"/>
      <c r="CE157" s="118"/>
      <c r="CF157" s="118"/>
      <c r="CG157" s="119"/>
      <c r="CH157" s="32"/>
      <c r="CI157" s="115"/>
      <c r="CJ157" s="144"/>
      <c r="CK157" s="109"/>
      <c r="CL157" s="58"/>
      <c r="CM157" s="7"/>
      <c r="CN157" s="8"/>
      <c r="CO157" s="8"/>
      <c r="CP157" s="8"/>
      <c r="CQ157" s="8"/>
      <c r="CR157" s="8"/>
      <c r="CS157" s="8"/>
      <c r="CT157" s="8"/>
      <c r="CU157" s="8"/>
      <c r="CV157" s="8"/>
      <c r="CW157" s="8"/>
      <c r="CX157" s="8"/>
      <c r="CY157" s="8"/>
      <c r="CZ157" s="8"/>
      <c r="DA157" s="8"/>
      <c r="DB157" s="9"/>
      <c r="DC157" s="172">
        <f>CU156^3+CV156^3+CW156^3+CX156^3+CY156^3+CZ156^3+DA156^3+DB156^3+CU157^3+CV157^3+CW157^3+CX157^3+CY157^3+CZ157^3+DA157^3+DB157^3</f>
        <v>0</v>
      </c>
      <c r="DD157" s="125">
        <f t="shared" si="26"/>
        <v>0</v>
      </c>
      <c r="DE157" s="61"/>
      <c r="DF157" s="116"/>
      <c r="DG157" s="117"/>
      <c r="DH157" s="118"/>
      <c r="DI157" s="118"/>
      <c r="DJ157" s="117"/>
      <c r="DK157" s="117"/>
      <c r="DL157" s="118"/>
      <c r="DM157" s="118"/>
      <c r="DN157" s="117"/>
      <c r="DO157" s="117"/>
      <c r="DP157" s="118"/>
      <c r="DQ157" s="118"/>
      <c r="DR157" s="117"/>
      <c r="DS157" s="117"/>
      <c r="DT157" s="118"/>
      <c r="DU157" s="119"/>
      <c r="DV157" s="32"/>
      <c r="DW157" s="115"/>
      <c r="DY157" s="109"/>
      <c r="DZ157" s="58"/>
      <c r="EA157" s="7"/>
      <c r="EB157" s="8"/>
      <c r="EC157" s="8"/>
      <c r="ED157" s="8"/>
      <c r="EE157" s="8"/>
      <c r="EF157" s="8"/>
      <c r="EG157" s="8"/>
      <c r="EH157" s="8"/>
      <c r="EI157" s="8"/>
      <c r="EJ157" s="8"/>
      <c r="EK157" s="8"/>
      <c r="EL157" s="8"/>
      <c r="EM157" s="8"/>
      <c r="EN157" s="8"/>
      <c r="EO157" s="8"/>
      <c r="EP157" s="9"/>
      <c r="EQ157" s="172">
        <f>EI156^3+EJ156^3+EK156^3+EL156^3+EM156^3+EN156^3+EO156^3+EP156^3+EI157^3+EJ157^3+EK157^3+EL157^3+EM157^3+EN157^3+EO157^3+EP157^3</f>
        <v>0</v>
      </c>
      <c r="ER157" s="125">
        <f t="shared" si="27"/>
        <v>0</v>
      </c>
      <c r="ES157" s="61"/>
      <c r="ET157" s="116"/>
      <c r="EU157" s="176"/>
      <c r="EV157" s="176"/>
      <c r="EW157" s="176"/>
      <c r="EX157" s="176"/>
      <c r="EY157" s="176"/>
      <c r="EZ157" s="176"/>
      <c r="FA157" s="118"/>
      <c r="FB157" s="117"/>
      <c r="FC157" s="176"/>
      <c r="FD157" s="176"/>
      <c r="FE157" s="176"/>
      <c r="FF157" s="176"/>
      <c r="FG157" s="176"/>
      <c r="FH157" s="176"/>
      <c r="FI157" s="119"/>
      <c r="FJ157" s="32"/>
      <c r="FK157" s="115"/>
    </row>
    <row r="158" spans="1:167" x14ac:dyDescent="0.2">
      <c r="A158" s="32"/>
      <c r="B158" s="32"/>
      <c r="C158" s="32"/>
      <c r="D158" s="106" t="s">
        <v>69</v>
      </c>
      <c r="E158" s="107" t="s">
        <v>207</v>
      </c>
      <c r="F158" s="110">
        <f>B4+(144*B6)</f>
        <v>145</v>
      </c>
      <c r="G158" s="104"/>
      <c r="H158" s="43"/>
      <c r="I158" s="109"/>
      <c r="J158" s="58"/>
      <c r="K158" s="121">
        <f>K142^3+K143^3+K144^3+K145^3+K146^3+K147^3+K148^3+K149^3+L142^3+L143^3+L144^3+L145^3+L146^3+L147^3+L148^3+L149^3</f>
        <v>0</v>
      </c>
      <c r="L158" s="122">
        <f>K157^3+K156^3+K155^3+K154^3+K153^3+K152^3+K151^3+K150^3+L157^3+L156^3+L155^3+L154^3+L153^3+L152^3+L151^3+L150^3</f>
        <v>0</v>
      </c>
      <c r="M158" s="122">
        <f>M142^3+M143^3+M144^3+M145^3+M146^3+M147^3+M148^3+M149^3+N142^3+N143^3+N144^3+N145^3+N146^3+N147^3+N148^3+N149^3</f>
        <v>0</v>
      </c>
      <c r="N158" s="122">
        <f>M157^3+M156^3+M155^3+M154^3+M153^3+M152^3+M151^3+M150^3+N157^3+N156^3+N155^3+N154^3+N153^3+N152^3+N151^3+N150^3</f>
        <v>0</v>
      </c>
      <c r="O158" s="122">
        <f>O142^3+O143^3+O144^3+O145^3+O146^3+O147^3+O148^3+O149^3+P142^3+P143^3+P144^3+P145^3+P146^3+P147^3+P148^3+P149^3</f>
        <v>0</v>
      </c>
      <c r="P158" s="122">
        <f>O157^3+O156^3+O155^3+O154^3+O153^3+O152^3+O151^3+O150^3+P157^3+P156^3+P155^3+P154^3+P153^3+P152^3+P151^3+P150^3</f>
        <v>0</v>
      </c>
      <c r="Q158" s="122">
        <f>Q142^3+Q143^3+Q144^3+Q145^3+Q146^3+Q147^3+Q148^3+Q149^3+R142^3+R143^3+R144^3+R145^3+R146^3+R147^3+R148^3+R149^3</f>
        <v>0</v>
      </c>
      <c r="R158" s="122">
        <f>Q157^3+Q156^3+Q155^3+Q154^3+Q153^3+Q152^3+Q151^3+Q150^3+R157^3+R156^3+R155^3+R154^3+R153^3+R152^3+R151^3+R150^3</f>
        <v>0</v>
      </c>
      <c r="S158" s="122">
        <f>S142^3+S143^3+S144^3+S145^3+S146^3+S147^3+S148^3+S149^3+T142^3+T143^3+T144^3+T145^3+T146^3+T147^3+T148^3+T149^3</f>
        <v>0</v>
      </c>
      <c r="T158" s="122">
        <f>S157^3+S156^3+S155^3+S154^3+S153^3+S152^3+S151^3+S150^3+T157^3+T156^3+T155^3+T154^3+T153^3+T152^3+T151^3+T150^3</f>
        <v>0</v>
      </c>
      <c r="U158" s="122">
        <f>U142^3+U143^3+U144^3+U145^3+U146^3+U147^3+U148^3+U149^3+V142^3+V143^3+V144^3+V145^3+V146^3+V147^3+V148^3+V149^3</f>
        <v>0</v>
      </c>
      <c r="V158" s="122">
        <f>U157^3+U156^3+U155^3+U154^3+U153^3+U152^3+U151^3+U150^3+V157^3+V156^3+V155^3+V154^3+V153^3+V152^3+V151^3+V150^3</f>
        <v>0</v>
      </c>
      <c r="W158" s="122">
        <f>W142^3+W143^3+W144^3+W145^3+W146^3+W147^3+W148^3+W149^3+X142^3+X143^3+X144^3+X145^3+X146^3+X147^3+X148^3+X149^3</f>
        <v>0</v>
      </c>
      <c r="X158" s="122">
        <f>W157^3+W156^3+W155^3+W154^3+W153^3+W152^3+W151^3+W150^3+X157^3+X156^3+X155^3+X154^3+X153^3+X152^3+X151^3+X150^3</f>
        <v>0</v>
      </c>
      <c r="Y158" s="122">
        <f>Y142^3+Y143^3+Y144^3+Y145^3+Y146^3+Y147^3+Y148^3+Y149^3+Z142^3+Z143^3+Z144^3+Z145^3+Z146^3+Z147^3+Z148^3+Z149^3</f>
        <v>0</v>
      </c>
      <c r="Z158" s="123">
        <f>Y157^3+Y156^3+Y155^3+Y154^3+Y153^3+Y152^3+Y151^3+Y150^3+Z157^3+Z156^3+Z155^3+Z154^3+Z153^3+Z152^3+Z151^3+Z150^3</f>
        <v>0</v>
      </c>
      <c r="AA158" s="168">
        <f>K142^3+L143^3+M144^3+N145^3+O146^3+P147^3+Q148^3+R149^3+S150^3+T151^3+U152^3+V153^3+W154^3+X155^3+Y156^3+Z157^3</f>
        <v>0</v>
      </c>
      <c r="AB158" s="169">
        <f>K150^3+L151^3+M152^3+N153^3+O154^3+P155^3+Q156^3+R157^3+S142^3+T143^3+U144^3+V145^3+W146^3+X147^3+Y148^3+Z149^3</f>
        <v>0</v>
      </c>
      <c r="AC158" s="52"/>
      <c r="AD158" s="126"/>
      <c r="AE158" s="126"/>
      <c r="AF158" s="126"/>
      <c r="AG158" s="126"/>
      <c r="AH158" s="126"/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32"/>
      <c r="AU158" s="115"/>
      <c r="AW158" s="109"/>
      <c r="AX158" s="58"/>
      <c r="AY158" s="121">
        <f>AY142^3+AY143^3+AY144^3+AY145^3+AY146^3+AY147^3+AY148^3+AY149^3+AZ142^3+AZ143^3+AZ144^3+AZ145^3+AZ146^3+AZ147^3+AZ148^3+AZ149^3</f>
        <v>0</v>
      </c>
      <c r="AZ158" s="122">
        <f>AY157^3+AY156^3+AY155^3+AY154^3+AY153^3+AY152^3+AY151^3+AY150^3+AZ157^3+AZ156^3+AZ155^3+AZ154^3+AZ153^3+AZ152^3+AZ151^3+AZ150^3</f>
        <v>0</v>
      </c>
      <c r="BA158" s="122">
        <f>BA142^3+BA143^3+BA144^3+BA145^3+BA146^3+BA147^3+BA148^3+BA149^3+BB142^3+BB143^3+BB144^3+BB145^3+BB146^3+BB147^3+BB148^3+BB149^3</f>
        <v>0</v>
      </c>
      <c r="BB158" s="122">
        <f>BA157^3+BA156^3+BA155^3+BA154^3+BA153^3+BA152^3+BA151^3+BA150^3+BB157^3+BB156^3+BB155^3+BB154^3+BB153^3+BB152^3+BB151^3+BB150^3</f>
        <v>0</v>
      </c>
      <c r="BC158" s="122">
        <f>BC142^3+BC143^3+BC144^3+BC145^3+BC146^3+BC147^3+BC148^3+BC149^3+BD142^3+BD143^3+BD144^3+BD145^3+BD146^3+BD147^3+BD148^3+BD149^3</f>
        <v>0</v>
      </c>
      <c r="BD158" s="122">
        <f>BC157^3+BC156^3+BC155^3+BC154^3+BC153^3+BC152^3+BC151^3+BC150^3+BD157^3+BD156^3+BD155^3+BD154^3+BD153^3+BD152^3+BD151^3+BD150^3</f>
        <v>0</v>
      </c>
      <c r="BE158" s="122">
        <f>BE142^3+BE143^3+BE144^3+BE145^3+BE146^3+BE147^3+BE148^3+BE149^3+BF142^3+BF143^3+BF144^3+BF145^3+BF146^3+BF147^3+BF148^3+BF149^3</f>
        <v>0</v>
      </c>
      <c r="BF158" s="122">
        <f>BE157^3+BE156^3+BE155^3+BE154^3+BE153^3+BE152^3+BE151^3+BE150^3+BF157^3+BF156^3+BF155^3+BF154^3+BF153^3+BF152^3+BF151^3+BF150^3</f>
        <v>0</v>
      </c>
      <c r="BG158" s="122">
        <f>BG142^3+BG143^3+BG144^3+BG145^3+BG146^3+BG147^3+BG148^3+BG149^3+BH142^3+BH143^3+BH144^3+BH145^3+BH146^3+BH147^3+BH148^3+BH149^3</f>
        <v>0</v>
      </c>
      <c r="BH158" s="122">
        <f>BG157^3+BG156^3+BG155^3+BG154^3+BG153^3+BG152^3+BG151^3+BG150^3+BH157^3+BH156^3+BH155^3+BH154^3+BH153^3+BH152^3+BH151^3+BH150^3</f>
        <v>0</v>
      </c>
      <c r="BI158" s="122">
        <f>BI142^3+BI143^3+BI144^3+BI145^3+BI146^3+BI147^3+BI148^3+BI149^3+BJ142^3+BJ143^3+BJ144^3+BJ145^3+BJ146^3+BJ147^3+BJ148^3+BJ149^3</f>
        <v>0</v>
      </c>
      <c r="BJ158" s="122">
        <f>BI157^3+BI156^3+BI155^3+BI154^3+BI153^3+BI152^3+BI151^3+BI150^3+BJ157^3+BJ156^3+BJ155^3+BJ154^3+BJ153^3+BJ152^3+BJ151^3+BJ150^3</f>
        <v>0</v>
      </c>
      <c r="BK158" s="122">
        <f>BK142^3+BK143^3+BK144^3+BK145^3+BK146^3+BK147^3+BK148^3+BK149^3+BL142^3+BL143^3+BL144^3+BL145^3+BL146^3+BL147^3+BL148^3+BL149^3</f>
        <v>0</v>
      </c>
      <c r="BL158" s="122">
        <f>BK157^3+BK156^3+BK155^3+BK154^3+BK153^3+BK152^3+BK151^3+BK150^3+BL157^3+BL156^3+BL155^3+BL154^3+BL153^3+BL152^3+BL151^3+BL150^3</f>
        <v>0</v>
      </c>
      <c r="BM158" s="122">
        <f>BM142^3+BM143^3+BM144^3+BM145^3+BM146^3+BM147^3+BM148^3+BM149^3+BN142^3+BN143^3+BN144^3+BN145^3+BN146^3+BN147^3+BN148^3+BN149^3</f>
        <v>0</v>
      </c>
      <c r="BN158" s="123">
        <f>BM157^3+BM156^3+BM155^3+BM154^3+BM153^3+BM152^3+BM151^3+BM150^3+BN157^3+BN156^3+BN155^3+BN154^3+BN153^3+BN152^3+BN151^3+BN150^3</f>
        <v>0</v>
      </c>
      <c r="BO158" s="168">
        <f>AY142^3+AZ143^3+BA144^3+BB145^3+BC146^3+BD147^3+BE148^3+BF149^3+BG150^3+BH151^3+BI152^3+BJ153^3+BK154^3+BL155^3+BM156^3+BN157^3</f>
        <v>0</v>
      </c>
      <c r="BP158" s="169">
        <f>AY150^3+AZ151^3+BA152^3+BB153^3+BC154^3+BD155^3+BE156^3+BF157^3+BG142^3+BH143^3+BI144^3+BJ145^3+BK146^3+BL147^3+BM148^3+BN149^3</f>
        <v>0</v>
      </c>
      <c r="BQ158" s="52"/>
      <c r="BR158" s="126"/>
      <c r="BS158" s="126"/>
      <c r="BT158" s="126"/>
      <c r="BU158" s="126"/>
      <c r="BV158" s="126"/>
      <c r="BW158" s="126"/>
      <c r="BX158" s="126"/>
      <c r="BY158" s="126"/>
      <c r="BZ158" s="126"/>
      <c r="CA158" s="126"/>
      <c r="CB158" s="126"/>
      <c r="CC158" s="126"/>
      <c r="CD158" s="126"/>
      <c r="CE158" s="126"/>
      <c r="CF158" s="126"/>
      <c r="CG158" s="126"/>
      <c r="CH158" s="32"/>
      <c r="CI158" s="115"/>
      <c r="CJ158" s="144"/>
      <c r="CK158" s="109"/>
      <c r="CL158" s="58"/>
      <c r="CM158" s="121">
        <f>CM142^3+CM143^3+CM144^3+CM145^3+CM146^3+CM147^3+CM148^3+CM149^3+CN142^3+CN143^3+CN144^3+CN145^3+CN146^3+CN147^3+CN148^3+CN149^3</f>
        <v>0</v>
      </c>
      <c r="CN158" s="122">
        <f>CM157^3+CM156^3+CM155^3+CM154^3+CM153^3+CM152^3+CM151^3+CM150^3+CN157^3+CN156^3+CN155^3+CN154^3+CN153^3+CN152^3+CN151^3+CN150^3</f>
        <v>0</v>
      </c>
      <c r="CO158" s="122">
        <f>CO142^3+CO143^3+CO144^3+CO145^3+CO146^3+CO147^3+CO148^3+CO149^3+CP142^3+CP143^3+CP144^3+CP145^3+CP146^3+CP147^3+CP148^3+CP149^3</f>
        <v>0</v>
      </c>
      <c r="CP158" s="122">
        <f>CO157^3+CO156^3+CO155^3+CO154^3+CO153^3+CO152^3+CO151^3+CO150^3+CP157^3+CP156^3+CP155^3+CP154^3+CP153^3+CP152^3+CP151^3+CP150^3</f>
        <v>0</v>
      </c>
      <c r="CQ158" s="122">
        <f>CQ142^3+CQ143^3+CQ144^3+CQ145^3+CQ146^3+CQ147^3+CQ148^3+CQ149^3+CR142^3+CR143^3+CR144^3+CR145^3+CR146^3+CR147^3+CR148^3+CR149^3</f>
        <v>0</v>
      </c>
      <c r="CR158" s="122">
        <f>CQ157^3+CQ156^3+CQ155^3+CQ154^3+CQ153^3+CQ152^3+CQ151^3+CQ150^3+CR157^3+CR156^3+CR155^3+CR154^3+CR153^3+CR152^3+CR151^3+CR150^3</f>
        <v>0</v>
      </c>
      <c r="CS158" s="122">
        <f>CS142^3+CS143^3+CS144^3+CS145^3+CS146^3+CS147^3+CS148^3+CS149^3+CT142^3+CT143^3+CT144^3+CT145^3+CT146^3+CT147^3+CT148^3+CT149^3</f>
        <v>0</v>
      </c>
      <c r="CT158" s="122">
        <f>CS157^3+CS156^3+CS155^3+CS154^3+CS153^3+CS152^3+CS151^3+CS150^3+CT157^3+CT156^3+CT155^3+CT154^3+CT153^3+CT152^3+CT151^3+CT150^3</f>
        <v>0</v>
      </c>
      <c r="CU158" s="122">
        <f>CU142^3+CU143^3+CU144^3+CU145^3+CU146^3+CU147^3+CU148^3+CU149^3+CV142^3+CV143^3+CV144^3+CV145^3+CV146^3+CV147^3+CV148^3+CV149^3</f>
        <v>0</v>
      </c>
      <c r="CV158" s="122">
        <f>CU157^3+CU156^3+CU155^3+CU154^3+CU153^3+CU152^3+CU151^3+CU150^3+CV157^3+CV156^3+CV155^3+CV154^3+CV153^3+CV152^3+CV151^3+CV150^3</f>
        <v>0</v>
      </c>
      <c r="CW158" s="122">
        <f>CW142^3+CW143^3+CW144^3+CW145^3+CW146^3+CW147^3+CW148^3+CW149^3+CX142^3+CX143^3+CX144^3+CX145^3+CX146^3+CX147^3+CX148^3+CX149^3</f>
        <v>0</v>
      </c>
      <c r="CX158" s="122">
        <f>CW157^3+CW156^3+CW155^3+CW154^3+CW153^3+CW152^3+CW151^3+CW150^3+CX157^3+CX156^3+CX155^3+CX154^3+CX153^3+CX152^3+CX151^3+CX150^3</f>
        <v>0</v>
      </c>
      <c r="CY158" s="122">
        <f>CY142^3+CY143^3+CY144^3+CY145^3+CY146^3+CY147^3+CY148^3+CY149^3+CZ142^3+CZ143^3+CZ144^3+CZ145^3+CZ146^3+CZ147^3+CZ148^3+CZ149^3</f>
        <v>0</v>
      </c>
      <c r="CZ158" s="122">
        <f>CY157^3+CY156^3+CY155^3+CY154^3+CY153^3+CY152^3+CY151^3+CY150^3+CZ157^3+CZ156^3+CZ155^3+CZ154^3+CZ153^3+CZ152^3+CZ151^3+CZ150^3</f>
        <v>0</v>
      </c>
      <c r="DA158" s="122">
        <f>DA142^3+DA143^3+DA144^3+DA145^3+DA146^3+DA147^3+DA148^3+DA149^3+DB142^3+DB143^3+DB144^3+DB145^3+DB146^3+DB147^3+DB148^3+DB149^3</f>
        <v>0</v>
      </c>
      <c r="DB158" s="123">
        <f>DA157^3+DA156^3+DA155^3+DA154^3+DA153^3+DA152^3+DA151^3+DA150^3+DB157^3+DB156^3+DB155^3+DB154^3+DB153^3+DB152^3+DB151^3+DB150^3</f>
        <v>0</v>
      </c>
      <c r="DC158" s="168">
        <f>CM142^3+CN143^3+CO144^3+CP145^3+CQ146^3+CR147^3+CS148^3+CT149^3+CU150^3+CV151^3+CW152^3+CX153^3+CY154^3+CZ155^3+DA156^3+DB157^3</f>
        <v>0</v>
      </c>
      <c r="DD158" s="169">
        <f>CM150^3+CN151^3+CO152^3+CP153^3+CQ154^3+CR155^3+CS156^3+CT157^3+CU142^3+CV143^3+CW144^3+CX145^3+CY146^3+CZ147^3+DA148^3+DB149^3</f>
        <v>0</v>
      </c>
      <c r="DE158" s="52"/>
      <c r="DF158" s="126"/>
      <c r="DG158" s="126"/>
      <c r="DH158" s="126"/>
      <c r="DI158" s="126"/>
      <c r="DJ158" s="126"/>
      <c r="DK158" s="126"/>
      <c r="DL158" s="126"/>
      <c r="DM158" s="126"/>
      <c r="DN158" s="126"/>
      <c r="DO158" s="126"/>
      <c r="DP158" s="126"/>
      <c r="DQ158" s="126"/>
      <c r="DR158" s="126"/>
      <c r="DS158" s="126"/>
      <c r="DT158" s="126"/>
      <c r="DU158" s="126"/>
      <c r="DV158" s="32"/>
      <c r="DW158" s="115"/>
      <c r="DY158" s="109"/>
      <c r="DZ158" s="58"/>
      <c r="EA158" s="121">
        <f>EA142^3+EA143^3+EA144^3+EA145^3+EA146^3+EA147^3+EA148^3+EA149^3+EB142^3+EB143^3+EB144^3+EB145^3+EB146^3+EB147^3+EB148^3+EB149^3</f>
        <v>0</v>
      </c>
      <c r="EB158" s="122">
        <f>EA157^3+EA156^3+EA155^3+EA154^3+EA153^3+EA152^3+EA151^3+EA150^3+EB157^3+EB156^3+EB155^3+EB154^3+EB153^3+EB152^3+EB151^3+EB150^3</f>
        <v>0</v>
      </c>
      <c r="EC158" s="122">
        <f>EC142^3+EC143^3+EC144^3+EC145^3+EC146^3+EC147^3+EC148^3+EC149^3+ED142^3+ED143^3+ED144^3+ED145^3+ED146^3+ED147^3+ED148^3+ED149^3</f>
        <v>0</v>
      </c>
      <c r="ED158" s="122">
        <f>EC157^3+EC156^3+EC155^3+EC154^3+EC153^3+EC152^3+EC151^3+EC150^3+ED157^3+ED156^3+ED155^3+ED154^3+ED153^3+ED152^3+ED151^3+ED150^3</f>
        <v>0</v>
      </c>
      <c r="EE158" s="122">
        <f>EE142^3+EE143^3+EE144^3+EE145^3+EE146^3+EE147^3+EE148^3+EE149^3+EF142^3+EF143^3+EF144^3+EF145^3+EF146^3+EF147^3+EF148^3+EF149^3</f>
        <v>0</v>
      </c>
      <c r="EF158" s="122">
        <f>EE157^3+EE156^3+EE155^3+EE154^3+EE153^3+EE152^3+EE151^3+EE150^3+EF157^3+EF156^3+EF155^3+EF154^3+EF153^3+EF152^3+EF151^3+EF150^3</f>
        <v>0</v>
      </c>
      <c r="EG158" s="122">
        <f>EG142^3+EG143^3+EG144^3+EG145^3+EG146^3+EG147^3+EG148^3+EG149^3+EH142^3+EH143^3+EH144^3+EH145^3+EH146^3+EH147^3+EH148^3+EH149^3</f>
        <v>0</v>
      </c>
      <c r="EH158" s="122">
        <f>EG157^3+EG156^3+EG155^3+EG154^3+EG153^3+EG152^3+EG151^3+EG150^3+EH157^3+EH156^3+EH155^3+EH154^3+EH153^3+EH152^3+EH151^3+EH150^3</f>
        <v>0</v>
      </c>
      <c r="EI158" s="122">
        <f>EI142^3+EI143^3+EI144^3+EI145^3+EI146^3+EI147^3+EI148^3+EI149^3+EJ142^3+EJ143^3+EJ144^3+EJ145^3+EJ146^3+EJ147^3+EJ148^3+EJ149^3</f>
        <v>0</v>
      </c>
      <c r="EJ158" s="122">
        <f>EI157^3+EI156^3+EI155^3+EI154^3+EI153^3+EI152^3+EI151^3+EI150^3+EJ157^3+EJ156^3+EJ155^3+EJ154^3+EJ153^3+EJ152^3+EJ151^3+EJ150^3</f>
        <v>0</v>
      </c>
      <c r="EK158" s="122">
        <f>EK142^3+EK143^3+EK144^3+EK145^3+EK146^3+EK147^3+EK148^3+EK149^3+EL142^3+EL143^3+EL144^3+EL145^3+EL146^3+EL147^3+EL148^3+EL149^3</f>
        <v>0</v>
      </c>
      <c r="EL158" s="122">
        <f>EK157^3+EK156^3+EK155^3+EK154^3+EK153^3+EK152^3+EK151^3+EK150^3+EL157^3+EL156^3+EL155^3+EL154^3+EL153^3+EL152^3+EL151^3+EL150^3</f>
        <v>0</v>
      </c>
      <c r="EM158" s="122">
        <f>EM142^3+EM143^3+EM144^3+EM145^3+EM146^3+EM147^3+EM148^3+EM149^3+EN142^3+EN143^3+EN144^3+EN145^3+EN146^3+EN147^3+EN148^3+EN149^3</f>
        <v>0</v>
      </c>
      <c r="EN158" s="122">
        <f>EM157^3+EM156^3+EM155^3+EM154^3+EM153^3+EM152^3+EM151^3+EM150^3+EN157^3+EN156^3+EN155^3+EN154^3+EN153^3+EN152^3+EN151^3+EN150^3</f>
        <v>0</v>
      </c>
      <c r="EO158" s="122">
        <f>EO142^3+EO143^3+EO144^3+EO145^3+EO146^3+EO147^3+EO148^3+EO149^3+EP142^3+EP143^3+EP144^3+EP145^3+EP146^3+EP147^3+EP148^3+EP149^3</f>
        <v>0</v>
      </c>
      <c r="EP158" s="123">
        <f>EO157^3+EO156^3+EO155^3+EO154^3+EO153^3+EO152^3+EO151^3+EO150^3+EP157^3+EP156^3+EP155^3+EP154^3+EP153^3+EP152^3+EP151^3+EP150^3</f>
        <v>0</v>
      </c>
      <c r="EQ158" s="168">
        <f>EA142^3+EB143^3+EC144^3+ED145^3+EE146^3+EF147^3+EG148^3+EH149^3+EI150^3+EJ151^3+EK152^3+EL153^3+EM154^3+EN155^3+EO156^3+EP157^3</f>
        <v>0</v>
      </c>
      <c r="ER158" s="169">
        <f>EA150^3+EB151^3+EC152^3+ED153^3+EE154^3+EF155^3+EG156^3+EH157^3+EI142^3+EJ143^3+EK144^3+EL145^3+EM146^3+EN147^3+EO148^3+EP149^3</f>
        <v>0</v>
      </c>
      <c r="ES158" s="52"/>
      <c r="ET158" s="126"/>
      <c r="EU158" s="126"/>
      <c r="EV158" s="126"/>
      <c r="EW158" s="126"/>
      <c r="EX158" s="126"/>
      <c r="EY158" s="126"/>
      <c r="EZ158" s="126"/>
      <c r="FA158" s="126"/>
      <c r="FB158" s="126"/>
      <c r="FC158" s="126"/>
      <c r="FD158" s="126"/>
      <c r="FE158" s="126"/>
      <c r="FF158" s="126"/>
      <c r="FG158" s="126"/>
      <c r="FH158" s="126"/>
      <c r="FI158" s="126"/>
      <c r="FJ158" s="32"/>
      <c r="FK158" s="115"/>
    </row>
    <row r="159" spans="1:167" ht="13.5" thickBot="1" x14ac:dyDescent="0.25">
      <c r="A159" s="32"/>
      <c r="B159" s="32"/>
      <c r="C159" s="32"/>
      <c r="D159" s="106" t="s">
        <v>190</v>
      </c>
      <c r="E159" s="107" t="s">
        <v>207</v>
      </c>
      <c r="F159" s="108">
        <f>B4+(145*B6)</f>
        <v>146</v>
      </c>
      <c r="G159" s="104"/>
      <c r="H159" s="43"/>
      <c r="I159" s="109"/>
      <c r="J159" s="58"/>
      <c r="K159" s="127">
        <f>K142^3+L142^3+M142^3+N142^3+K143^3+L143^3+M143^3+N143^3+K144^3+L144^3+M144^3+N144^3+K145^3+L145^3+M145^3+N145^3</f>
        <v>0</v>
      </c>
      <c r="L159" s="128">
        <f>K146^3+L146^3+M146^3+N146^3+K147^3+L147^3+M147^3+N147^3+K148^3+L148^3+M148^3+N148^3+K149^3+L149^3+M149^3+N149^3</f>
        <v>0</v>
      </c>
      <c r="M159" s="128">
        <f>K150^3+L150^3+M150^3+N150^3+K151^3+L151^3+M151^3+N151^3+K152^3+L152^3+M152^3+N152^3+K153^3+L153^3+M153^3+N153^3</f>
        <v>0</v>
      </c>
      <c r="N159" s="128">
        <f>K154^3+L154^3+M154^3+N154^3+K155^3+L155^3+M155^3+N155^3+K156^3+L156^3+M156^3+N156^3+K157^3+L157^3+M157^3+N157^3</f>
        <v>0</v>
      </c>
      <c r="O159" s="128">
        <f>O142^3+P142^3+Q142^3+R142^3+O143^3+P143^3+Q143^3+R143^3+O144^3+P144^3+Q144^3+R144^3+O145^3+P145^3+Q145^3+R145^3</f>
        <v>0</v>
      </c>
      <c r="P159" s="128">
        <f>O146^3+P146^3+Q146^3+R146^3+O147^3+P147^3+Q147^3+R147^3+O148^3+P148^3+Q148^3+R148^3+O149^3+P149^3+Q149^3+R149^3</f>
        <v>0</v>
      </c>
      <c r="Q159" s="128">
        <f>O150^3+P150^3+Q150^3+R150^3+O151^3+P151^3+Q151^3+R151^3+O152^3+P152^3+Q152^3+R152^3+O153^3+P153^3+Q153^3+R153^3</f>
        <v>0</v>
      </c>
      <c r="R159" s="128">
        <f>O154^3+P154^3+Q154^3+R154^3+O155^3+P155^3+Q155^3+R155^3+O156^3+P156^3+Q156^3+R156^3+O157^3+P157^3+Q157^3+R157^3</f>
        <v>0</v>
      </c>
      <c r="S159" s="128">
        <f>S142^3+T142^3+U142^3+V142^3+S143^3+T143^3+U143^3+V143^3+S144^3+T144^3+U144^3+V144^3+S145^3+T145^3+U145^3+V145^3</f>
        <v>0</v>
      </c>
      <c r="T159" s="128">
        <f>S146^3+T146^3+U146^3+V146^3+S147^3+T147^3+U147^3+V147^3+S148^3+T148^3+U148^3+V148^3+S149^3+T149^3+U149^3+V149^3</f>
        <v>0</v>
      </c>
      <c r="U159" s="128">
        <f>S150^3+T150^3+U150^3+V150^3+S151^3+T151^3+U151^3+V151^3+S152^3+T152^3+U152^3+V152^3+S153^3+T153^3+U153^3+V153^3</f>
        <v>0</v>
      </c>
      <c r="V159" s="128">
        <f>S154^3+T154^3+U154^3+V154^3+S155^3+T155^3+U155^3+V155^3+S156^3+T156^3+U156^3+V156^3+S157^3+T157^3+U157^3+V157^3</f>
        <v>0</v>
      </c>
      <c r="W159" s="128">
        <f>W142^3+X142^3+Y142^3+Z142^3+W143^3+X143^3+Y143^3+Z143^3+W144^3+X144^3+Y144^3+Z144^3+W145^3+X145^3+Y145^3+Z145^3</f>
        <v>0</v>
      </c>
      <c r="X159" s="128">
        <f>W146^3+X146^3+Y146^3+Z146^3+W147^3+X147^3+Y147^3+Z147^3+W148^3+X148^3+Y148^3+Z148^3+W149^3+X149^3+Y149^3+Z149^3</f>
        <v>0</v>
      </c>
      <c r="Y159" s="128">
        <f>W150^3+X150^3+Y150^3+Z150^3+W151^3+X151^3+Y151^3+Z151^3+W152^3+X152^3+Y152^3+Z152^3+W153^3+X153^3+Y153^3+Z153^3</f>
        <v>0</v>
      </c>
      <c r="Z159" s="128">
        <f>W154^3+X154^3+Y154^3+Z154^3+W155^3+X155^3+Y155^3+Z155^3+W156^3+X156^3+Y156^3+Z156^3+W157^3+X157^3+Y157^3+Z157^3</f>
        <v>0</v>
      </c>
      <c r="AA159" s="128">
        <f>K157^3+L156^3+M155^3+N154^3+O153^3+P152^3+Q151^3+R150^3+S149^3+T148^3+U147^3+V146^3+W145^3+X144^3+Y143^3+Z142^3</f>
        <v>0</v>
      </c>
      <c r="AB159" s="170">
        <f>K149^3+L148^3+M147^3+N146^3+O145^3+P144^3+Q143^3+R142^3+S157^3+T156^3+U155^3+V154^3+W153^3+X152^3+Y151^3+Z150^3</f>
        <v>0</v>
      </c>
      <c r="AC159" s="32"/>
      <c r="AD159" s="131"/>
      <c r="AE159" s="131"/>
      <c r="AF159" s="131"/>
      <c r="AG159" s="131"/>
      <c r="AH159" s="131"/>
      <c r="AI159" s="131"/>
      <c r="AJ159" s="131"/>
      <c r="AK159" s="131"/>
      <c r="AL159" s="131"/>
      <c r="AM159" s="131"/>
      <c r="AN159" s="131"/>
      <c r="AO159" s="131"/>
      <c r="AP159" s="131"/>
      <c r="AQ159" s="131"/>
      <c r="AR159" s="131"/>
      <c r="AS159" s="131"/>
      <c r="AT159" s="32"/>
      <c r="AU159" s="115"/>
      <c r="AW159" s="109"/>
      <c r="AX159" s="58"/>
      <c r="AY159" s="127">
        <f>AY142^3+AZ142^3+BA142^3+BB142^3+AY143^3+AZ143^3+BA143^3+BB143^3+AY144^3+AZ144^3+BA144^3+BB144^3+AY145^3+AZ145^3+BA145^3+BB145^3</f>
        <v>0</v>
      </c>
      <c r="AZ159" s="128">
        <f>AY146^3+AZ146^3+BA146^3+BB146^3+AY147^3+AZ147^3+BA147^3+BB147^3+AY148^3+AZ148^3+BA148^3+BB148^3+AY149^3+AZ149^3+BA149^3+BB149^3</f>
        <v>0</v>
      </c>
      <c r="BA159" s="128">
        <f>AY150^3+AZ150^3+BA150^3+BB150^3+AY151^3+AZ151^3+BA151^3+BB151^3+AY152^3+AZ152^3+BA152^3+BB152^3+AY153^3+AZ153^3+BA153^3+BB153^3</f>
        <v>0</v>
      </c>
      <c r="BB159" s="128">
        <f>AY154^3+AZ154^3+BA154^3+BB154^3+AY155^3+AZ155^3+BA155^3+BB155^3+AY156^3+AZ156^3+BA156^3+BB156^3+AY157^3+AZ157^3+BA157^3+BB157^3</f>
        <v>0</v>
      </c>
      <c r="BC159" s="128">
        <f>BC142^3+BD142^3+BE142^3+BF142^3+BC143^3+BD143^3+BE143^3+BF143^3+BC144^3+BD144^3+BE144^3+BF144^3+BC145^3+BD145^3+BE145^3+BF145^3</f>
        <v>0</v>
      </c>
      <c r="BD159" s="128">
        <f>BC146^3+BD146^3+BE146^3+BF146^3+BC147^3+BD147^3+BE147^3+BF147^3+BC148^3+BD148^3+BE148^3+BF148^3+BC149^3+BD149^3+BE149^3+BF149^3</f>
        <v>0</v>
      </c>
      <c r="BE159" s="128">
        <f>BC150^3+BD150^3+BE150^3+BF150^3+BC151^3+BD151^3+BE151^3+BF151^3+BC152^3+BD152^3+BE152^3+BF152^3+BC153^3+BD153^3+BE153^3+BF153^3</f>
        <v>0</v>
      </c>
      <c r="BF159" s="128">
        <f>BC154^3+BD154^3+BE154^3+BF154^3+BC155^3+BD155^3+BE155^3+BF155^3+BC156^3+BD156^3+BE156^3+BF156^3+BC157^3+BD157^3+BE157^3+BF157^3</f>
        <v>0</v>
      </c>
      <c r="BG159" s="128">
        <f>BG142^3+BH142^3+BI142^3+BJ142^3+BG143^3+BH143^3+BI143^3+BJ143^3+BG144^3+BH144^3+BI144^3+BJ144^3+BG145^3+BH145^3+BI145^3+BJ145^3</f>
        <v>0</v>
      </c>
      <c r="BH159" s="128">
        <f>BG146^3+BH146^3+BI146^3+BJ146^3+BG147^3+BH147^3+BI147^3+BJ147^3+BG148^3+BH148^3+BI148^3+BJ148^3+BG149^3+BH149^3+BI149^3+BJ149^3</f>
        <v>0</v>
      </c>
      <c r="BI159" s="128">
        <f>BG150^3+BH150^3+BI150^3+BJ150^3+BG151^3+BH151^3+BI151^3+BJ151^3+BG152^3+BH152^3+BI152^3+BJ152^3+BG153^3+BH153^3+BI153^3+BJ153^3</f>
        <v>0</v>
      </c>
      <c r="BJ159" s="128">
        <f>BG154^3+BH154^3+BI154^3+BJ154^3+BG155^3+BH155^3+BI155^3+BJ155^3+BG156^3+BH156^3+BI156^3+BJ156^3+BG157^3+BH157^3+BI157^3+BJ157^3</f>
        <v>0</v>
      </c>
      <c r="BK159" s="128">
        <f>BK142^3+BL142^3+BM142^3+BN142^3+BK143^3+BL143^3+BM143^3+BN143^3+BK144^3+BL144^3+BM144^3+BN144^3+BK145^3+BL145^3+BM145^3+BN145^3</f>
        <v>0</v>
      </c>
      <c r="BL159" s="128">
        <f>BK146^3+BL146^3+BM146^3+BN146^3+BK147^3+BL147^3+BM147^3+BN147^3+BK148^3+BL148^3+BM148^3+BN148^3+BK149^3+BL149^3+BM149^3+BN149^3</f>
        <v>0</v>
      </c>
      <c r="BM159" s="128">
        <f>BK150^3+BL150^3+BM150^3+BN150^3+BK151^3+BL151^3+BM151^3+BN151^3+BK152^3+BL152^3+BM152^3+BN152^3+BK153^3+BL153^3+BM153^3+BN153^3</f>
        <v>0</v>
      </c>
      <c r="BN159" s="128">
        <f>BK154^3+BL154^3+BM154^3+BN154^3+BK155^3+BL155^3+BM155^3+BN155^3+BK156^3+BL156^3+BM156^3+BN156^3+BK157^3+BL157^3+BM157^3+BN157^3</f>
        <v>0</v>
      </c>
      <c r="BO159" s="128">
        <f>AY157^3+AZ156^3+BA155^3+BB154^3+BC153^3+BD152^3+BE151^3+BF150^3+BG149^3+BH148^3+BI147^3+BJ146^3+BK145^3+BL144^3+BM143^3+BN142^3</f>
        <v>0</v>
      </c>
      <c r="BP159" s="170">
        <f>AY149^3+AZ148^3+BA147^3+BB146^3+BC145^3+BD144^3+BE143^3+BF142^3+BG157^3+BH156^3+BI155^3+BJ154^3+BK153^3+BL152^3+BM151^3+BN150^3</f>
        <v>0</v>
      </c>
      <c r="BQ159" s="32"/>
      <c r="BR159" s="131"/>
      <c r="BS159" s="131"/>
      <c r="BT159" s="131"/>
      <c r="BU159" s="131"/>
      <c r="BV159" s="131"/>
      <c r="BW159" s="131"/>
      <c r="BX159" s="131"/>
      <c r="BY159" s="131"/>
      <c r="BZ159" s="131"/>
      <c r="CA159" s="131"/>
      <c r="CB159" s="131"/>
      <c r="CC159" s="131"/>
      <c r="CD159" s="131"/>
      <c r="CE159" s="131"/>
      <c r="CF159" s="131"/>
      <c r="CG159" s="131"/>
      <c r="CH159" s="32"/>
      <c r="CI159" s="115"/>
      <c r="CJ159" s="144"/>
      <c r="CK159" s="109"/>
      <c r="CL159" s="58"/>
      <c r="CM159" s="127">
        <f>CM142^3+CN142^3+CO142^3+CP142^3+CM143^3+CN143^3+CO143^3+CP143^3+CM144^3+CN144^3+CO144^3+CP144^3+CM145^3+CN145^3+CO145^3+CP145^3</f>
        <v>0</v>
      </c>
      <c r="CN159" s="128">
        <f>CM146^3+CN146^3+CO146^3+CP146^3+CM147^3+CN147^3+CO147^3+CP147^3+CM148^3+CN148^3+CO148^3+CP148^3+CM149^3+CN149^3+CO149^3+CP149^3</f>
        <v>0</v>
      </c>
      <c r="CO159" s="128">
        <f>CM150^3+CN150^3+CO150^3+CP150^3+CM151^3+CN151^3+CO151^3+CP151^3+CM152^3+CN152^3+CO152^3+CP152^3+CM153^3+CN153^3+CO153^3+CP153^3</f>
        <v>0</v>
      </c>
      <c r="CP159" s="128">
        <f>CM154^3+CN154^3+CO154^3+CP154^3+CM155^3+CN155^3+CO155^3+CP155^3+CM156^3+CN156^3+CO156^3+CP156^3+CM157^3+CN157^3+CO157^3+CP157^3</f>
        <v>0</v>
      </c>
      <c r="CQ159" s="128">
        <f>CQ142^3+CR142^3+CS142^3+CT142^3+CQ143^3+CR143^3+CS143^3+CT143^3+CQ144^3+CR144^3+CS144^3+CT144^3+CQ145^3+CR145^3+CS145^3+CT145^3</f>
        <v>0</v>
      </c>
      <c r="CR159" s="128">
        <f>CQ146^3+CR146^3+CS146^3+CT146^3+CQ147^3+CR147^3+CS147^3+CT147^3+CQ148^3+CR148^3+CS148^3+CT148^3+CQ149^3+CR149^3+CS149^3+CT149^3</f>
        <v>0</v>
      </c>
      <c r="CS159" s="128">
        <f>CQ150^3+CR150^3+CS150^3+CT150^3+CQ151^3+CR151^3+CS151^3+CT151^3+CQ152^3+CR152^3+CS152^3+CT152^3+CQ153^3+CR153^3+CS153^3+CT153^3</f>
        <v>0</v>
      </c>
      <c r="CT159" s="128">
        <f>CQ154^3+CR154^3+CS154^3+CT154^3+CQ155^3+CR155^3+CS155^3+CT155^3+CQ156^3+CR156^3+CS156^3+CT156^3+CQ157^3+CR157^3+CS157^3+CT157^3</f>
        <v>0</v>
      </c>
      <c r="CU159" s="128">
        <f>CU142^3+CV142^3+CW142^3+CX142^3+CU143^3+CV143^3+CW143^3+CX143^3+CU144^3+CV144^3+CW144^3+CX144^3+CU145^3+CV145^3+CW145^3+CX145^3</f>
        <v>0</v>
      </c>
      <c r="CV159" s="128">
        <f>CU146^3+CV146^3+CW146^3+CX146^3+CU147^3+CV147^3+CW147^3+CX147^3+CU148^3+CV148^3+CW148^3+CX148^3+CU149^3+CV149^3+CW149^3+CX149^3</f>
        <v>0</v>
      </c>
      <c r="CW159" s="128">
        <f>CU150^3+CV150^3+CW150^3+CX150^3+CU151^3+CV151^3+CW151^3+CX151^3+CU152^3+CV152^3+CW152^3+CX152^3+CU153^3+CV153^3+CW153^3+CX153^3</f>
        <v>0</v>
      </c>
      <c r="CX159" s="128">
        <f>CU154^3+CV154^3+CW154^3+CX154^3+CU155^3+CV155^3+CW155^3+CX155^3+CU156^3+CV156^3+CW156^3+CX156^3+CU157^3+CV157^3+CW157^3+CX157^3</f>
        <v>0</v>
      </c>
      <c r="CY159" s="128">
        <f>CY142^3+CZ142^3+DA142^3+DB142^3+CY143^3+CZ143^3+DA143^3+DB143^3+CY144^3+CZ144^3+DA144^3+DB144^3+CY145^3+CZ145^3+DA145^3+DB145^3</f>
        <v>0</v>
      </c>
      <c r="CZ159" s="128">
        <f>CY146^3+CZ146^3+DA146^3+DB146^3+CY147^3+CZ147^3+DA147^3+DB147^3+CY148^3+CZ148^3+DA148^3+DB148^3+CY149^3+CZ149^3+DA149^3+DB149^3</f>
        <v>0</v>
      </c>
      <c r="DA159" s="128">
        <f>CY150^3+CZ150^3+DA150^3+DB150^3+CY151^3+CZ151^3+DA151^3+DB151^3+CY152^3+CZ152^3+DA152^3+DB152^3+CY153^3+CZ153^3+DA153^3+DB153^3</f>
        <v>0</v>
      </c>
      <c r="DB159" s="128">
        <f>CY154^3+CZ154^3+DA154^3+DB154^3+CY155^3+CZ155^3+DA155^3+DB155^3+CY156^3+CZ156^3+DA156^3+DB156^3+CY157^3+CZ157^3+DA157^3+DB157^3</f>
        <v>0</v>
      </c>
      <c r="DC159" s="128">
        <f>CM157^3+CN156^3+CO155^3+CP154^3+CQ153^3+CR152^3+CS151^3+CT150^3+CU149^3+CV148^3+CW147^3+CX146^3+CY145^3+CZ144^3+DA143^3+DB142^3</f>
        <v>0</v>
      </c>
      <c r="DD159" s="170">
        <f>CM149^3+CN148^3+CO147^3+CP146^3+CQ145^3+CR144^3+CS143^3+CT142^3+CU157^3+CV156^3+CW155^3+CX154^3+CY153^3+CZ152^3+DA151^3+DB150^3</f>
        <v>0</v>
      </c>
      <c r="DE159" s="32"/>
      <c r="DF159" s="131"/>
      <c r="DG159" s="131"/>
      <c r="DH159" s="131"/>
      <c r="DI159" s="131"/>
      <c r="DJ159" s="131"/>
      <c r="DK159" s="131"/>
      <c r="DL159" s="131"/>
      <c r="DM159" s="131"/>
      <c r="DN159" s="131"/>
      <c r="DO159" s="131"/>
      <c r="DP159" s="131"/>
      <c r="DQ159" s="131"/>
      <c r="DR159" s="131"/>
      <c r="DS159" s="131"/>
      <c r="DT159" s="131"/>
      <c r="DU159" s="131"/>
      <c r="DV159" s="32"/>
      <c r="DW159" s="115"/>
      <c r="DY159" s="109"/>
      <c r="DZ159" s="58"/>
      <c r="EA159" s="127">
        <f>EA142^3+EB142^3+EC142^3+ED142^3+EA143^3+EB143^3+EC143^3+ED143^3+EA144^3+EB144^3+EC144^3+ED144^3+EA145^3+EB145^3+EC145^3+ED145^3</f>
        <v>0</v>
      </c>
      <c r="EB159" s="128">
        <f>EA146^3+EB146^3+EC146^3+ED146^3+EA147^3+EB147^3+EC147^3+ED147^3+EA148^3+EB148^3+EC148^3+ED148^3+EA149^3+EB149^3+EC149^3+ED149^3</f>
        <v>0</v>
      </c>
      <c r="EC159" s="128">
        <f>EA150^3+EB150^3+EC150^3+ED150^3+EA151^3+EB151^3+EC151^3+ED151^3+EA152^3+EB152^3+EC152^3+ED152^3+EA153^3+EB153^3+EC153^3+ED153^3</f>
        <v>0</v>
      </c>
      <c r="ED159" s="128">
        <f>EA154^3+EB154^3+EC154^3+ED154^3+EA155^3+EB155^3+EC155^3+ED155^3+EA156^3+EB156^3+EC156^3+ED156^3+EA157^3+EB157^3+EC157^3+ED157^3</f>
        <v>0</v>
      </c>
      <c r="EE159" s="128">
        <f>EE142^3+EF142^3+EG142^3+EH142^3+EE143^3+EF143^3+EG143^3+EH143^3+EE144^3+EF144^3+EG144^3+EH144^3+EE145^3+EF145^3+EG145^3+EH145^3</f>
        <v>0</v>
      </c>
      <c r="EF159" s="128">
        <f>EE146^3+EF146^3+EG146^3+EH146^3+EE147^3+EF147^3+EG147^3+EH147^3+EE148^3+EF148^3+EG148^3+EH148^3+EE149^3+EF149^3+EG149^3+EH149^3</f>
        <v>0</v>
      </c>
      <c r="EG159" s="128">
        <f>EE150^3+EF150^3+EG150^3+EH150^3+EE151^3+EF151^3+EG151^3+EH151^3+EE152^3+EF152^3+EG152^3+EH152^3+EE153^3+EF153^3+EG153^3+EH153^3</f>
        <v>0</v>
      </c>
      <c r="EH159" s="128">
        <f>EE154^3+EF154^3+EG154^3+EH154^3+EE155^3+EF155^3+EG155^3+EH155^3+EE156^3+EF156^3+EG156^3+EH156^3+EE157^3+EF157^3+EG157^3+EH157^3</f>
        <v>0</v>
      </c>
      <c r="EI159" s="128">
        <f>EI142^3+EJ142^3+EK142^3+EL142^3+EI143^3+EJ143^3+EK143^3+EL143^3+EI144^3+EJ144^3+EK144^3+EL144^3+EI145^3+EJ145^3+EK145^3+EL145^3</f>
        <v>0</v>
      </c>
      <c r="EJ159" s="128">
        <f>EI146^3+EJ146^3+EK146^3+EL146^3+EI147^3+EJ147^3+EK147^3+EL147^3+EI148^3+EJ148^3+EK148^3+EL148^3+EI149^3+EJ149^3+EK149^3+EL149^3</f>
        <v>0</v>
      </c>
      <c r="EK159" s="128">
        <f>EI150^3+EJ150^3+EK150^3+EL150^3+EI151^3+EJ151^3+EK151^3+EL151^3+EI152^3+EJ152^3+EK152^3+EL152^3+EI153^3+EJ153^3+EK153^3+EL153^3</f>
        <v>0</v>
      </c>
      <c r="EL159" s="128">
        <f>EI154^3+EJ154^3+EK154^3+EL154^3+EI155^3+EJ155^3+EK155^3+EL155^3+EI156^3+EJ156^3+EK156^3+EL156^3+EI157^3+EJ157^3+EK157^3+EL157^3</f>
        <v>0</v>
      </c>
      <c r="EM159" s="128">
        <f>EM142^3+EN142^3+EO142^3+EP142^3+EM143^3+EN143^3+EO143^3+EP143^3+EM144^3+EN144^3+EO144^3+EP144^3+EM145^3+EN145^3+EO145^3+EP145^3</f>
        <v>0</v>
      </c>
      <c r="EN159" s="128">
        <f>EM146^3+EN146^3+EO146^3+EP146^3+EM147^3+EN147^3+EO147^3+EP147^3+EM148^3+EN148^3+EO148^3+EP148^3+EM149^3+EN149^3+EO149^3+EP149^3</f>
        <v>0</v>
      </c>
      <c r="EO159" s="128">
        <f>EM150^3+EN150^3+EO150^3+EP150^3+EM151^3+EN151^3+EO151^3+EP151^3+EM152^3+EN152^3+EO152^3+EP152^3+EM153^3+EN153^3+EO153^3+EP153^3</f>
        <v>0</v>
      </c>
      <c r="EP159" s="128">
        <f>EM154^3+EN154^3+EO154^3+EP154^3+EM155^3+EN155^3+EO155^3+EP155^3+EM156^3+EN156^3+EO156^3+EP156^3+EM157^3+EN157^3+EO157^3+EP157^3</f>
        <v>0</v>
      </c>
      <c r="EQ159" s="128">
        <f>EA157^3+EB156^3+EC155^3+ED154^3+EE153^3+EF152^3+EG151^3+EH150^3+EI149^3+EJ148^3+EK147^3+EL146^3+EM145^3+EN144^3+EO143^3+EP142^3</f>
        <v>0</v>
      </c>
      <c r="ER159" s="170">
        <f>EA149^3+EB148^3+EC147^3+ED146^3+EE145^3+EF144^3+EG143^3+EH142^3+EI157^3+EJ156^3+EK155^3+EL154^3+EM153^3+EN152^3+EO151^3+EP150^3</f>
        <v>0</v>
      </c>
      <c r="ES159" s="32"/>
      <c r="ET159" s="131"/>
      <c r="EU159" s="131"/>
      <c r="EV159" s="131"/>
      <c r="EW159" s="131"/>
      <c r="EX159" s="131"/>
      <c r="EY159" s="131"/>
      <c r="EZ159" s="131"/>
      <c r="FA159" s="131"/>
      <c r="FB159" s="131"/>
      <c r="FC159" s="131"/>
      <c r="FD159" s="131"/>
      <c r="FE159" s="131"/>
      <c r="FF159" s="131"/>
      <c r="FG159" s="131"/>
      <c r="FH159" s="131"/>
      <c r="FI159" s="131"/>
      <c r="FJ159" s="32"/>
      <c r="FK159" s="115"/>
    </row>
    <row r="160" spans="1:167" ht="13.5" thickBot="1" x14ac:dyDescent="0.25">
      <c r="A160" s="32"/>
      <c r="B160" s="32"/>
      <c r="C160" s="32"/>
      <c r="D160" s="106" t="s">
        <v>216</v>
      </c>
      <c r="E160" s="107" t="s">
        <v>207</v>
      </c>
      <c r="F160" s="108">
        <f>B4+(146*B6)</f>
        <v>147</v>
      </c>
      <c r="G160" s="104"/>
      <c r="H160" s="43"/>
      <c r="I160" s="109"/>
      <c r="J160" s="58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137"/>
      <c r="AB160" s="137"/>
      <c r="AC160" s="32" t="s">
        <v>0</v>
      </c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32"/>
      <c r="AU160" s="115"/>
      <c r="AW160" s="109"/>
      <c r="AX160" s="58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  <c r="BN160" s="46"/>
      <c r="BO160" s="137"/>
      <c r="BP160" s="137"/>
      <c r="BQ160" s="32" t="s">
        <v>0</v>
      </c>
      <c r="BR160" s="135"/>
      <c r="BS160" s="135"/>
      <c r="BT160" s="135"/>
      <c r="BU160" s="135"/>
      <c r="BV160" s="135"/>
      <c r="BW160" s="135"/>
      <c r="BX160" s="135"/>
      <c r="BY160" s="135"/>
      <c r="BZ160" s="135"/>
      <c r="CA160" s="135"/>
      <c r="CB160" s="135"/>
      <c r="CC160" s="135"/>
      <c r="CD160" s="135"/>
      <c r="CE160" s="135"/>
      <c r="CF160" s="135"/>
      <c r="CG160" s="135"/>
      <c r="CH160" s="32"/>
      <c r="CI160" s="115"/>
      <c r="CJ160" s="144"/>
      <c r="CK160" s="109"/>
      <c r="CL160" s="58"/>
      <c r="CM160" s="46"/>
      <c r="CN160" s="46"/>
      <c r="CO160" s="46"/>
      <c r="CP160" s="46"/>
      <c r="CQ160" s="46"/>
      <c r="CR160" s="46"/>
      <c r="CS160" s="46"/>
      <c r="CT160" s="46"/>
      <c r="CU160" s="46"/>
      <c r="CV160" s="46"/>
      <c r="CW160" s="46"/>
      <c r="CX160" s="46"/>
      <c r="CY160" s="46"/>
      <c r="CZ160" s="46"/>
      <c r="DA160" s="46"/>
      <c r="DB160" s="46"/>
      <c r="DC160" s="137"/>
      <c r="DD160" s="137"/>
      <c r="DE160" s="32" t="s">
        <v>0</v>
      </c>
      <c r="DF160" s="135"/>
      <c r="DG160" s="135"/>
      <c r="DH160" s="135"/>
      <c r="DI160" s="135"/>
      <c r="DJ160" s="135"/>
      <c r="DK160" s="135"/>
      <c r="DL160" s="135"/>
      <c r="DM160" s="135"/>
      <c r="DN160" s="135"/>
      <c r="DO160" s="135"/>
      <c r="DP160" s="135"/>
      <c r="DQ160" s="135"/>
      <c r="DR160" s="135"/>
      <c r="DS160" s="135"/>
      <c r="DT160" s="135"/>
      <c r="DU160" s="135"/>
      <c r="DV160" s="32"/>
      <c r="DW160" s="115"/>
      <c r="DY160" s="109"/>
      <c r="DZ160" s="58"/>
      <c r="EA160" s="46"/>
      <c r="EB160" s="46"/>
      <c r="EC160" s="46"/>
      <c r="ED160" s="46"/>
      <c r="EE160" s="46"/>
      <c r="EF160" s="46"/>
      <c r="EG160" s="46"/>
      <c r="EH160" s="46"/>
      <c r="EI160" s="46"/>
      <c r="EJ160" s="46"/>
      <c r="EK160" s="46"/>
      <c r="EL160" s="46"/>
      <c r="EM160" s="46"/>
      <c r="EN160" s="46"/>
      <c r="EO160" s="46"/>
      <c r="EP160" s="46"/>
      <c r="EQ160" s="137"/>
      <c r="ER160" s="137"/>
      <c r="ES160" s="32" t="s">
        <v>0</v>
      </c>
      <c r="ET160" s="135"/>
      <c r="EU160" s="135"/>
      <c r="EV160" s="135"/>
      <c r="EW160" s="135"/>
      <c r="EX160" s="135"/>
      <c r="EY160" s="135"/>
      <c r="EZ160" s="135"/>
      <c r="FA160" s="135"/>
      <c r="FB160" s="135"/>
      <c r="FC160" s="135"/>
      <c r="FD160" s="135"/>
      <c r="FE160" s="135"/>
      <c r="FF160" s="135"/>
      <c r="FG160" s="135"/>
      <c r="FH160" s="135"/>
      <c r="FI160" s="135"/>
      <c r="FJ160" s="32"/>
      <c r="FK160" s="115"/>
    </row>
    <row r="161" spans="1:167" ht="14.25" thickTop="1" thickBot="1" x14ac:dyDescent="0.25">
      <c r="A161" s="32"/>
      <c r="B161" s="32"/>
      <c r="C161" s="32"/>
      <c r="D161" s="106" t="s">
        <v>17</v>
      </c>
      <c r="E161" s="107" t="s">
        <v>207</v>
      </c>
      <c r="F161" s="110">
        <f>B4+(147*B6)</f>
        <v>148</v>
      </c>
      <c r="G161" s="104"/>
      <c r="H161" s="43"/>
      <c r="I161" s="138"/>
      <c r="J161" s="142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  <c r="Y161" s="143"/>
      <c r="Z161" s="143"/>
      <c r="AA161" s="143"/>
      <c r="AB161" s="143"/>
      <c r="AC161" s="143"/>
      <c r="AD161" s="140"/>
      <c r="AE161" s="140"/>
      <c r="AF161" s="140"/>
      <c r="AG161" s="140"/>
      <c r="AH161" s="140"/>
      <c r="AI161" s="140"/>
      <c r="AJ161" s="140"/>
      <c r="AK161" s="140"/>
      <c r="AL161" s="140"/>
      <c r="AM161" s="140"/>
      <c r="AN161" s="140"/>
      <c r="AO161" s="140"/>
      <c r="AP161" s="140"/>
      <c r="AQ161" s="140"/>
      <c r="AR161" s="140"/>
      <c r="AS161" s="140"/>
      <c r="AT161" s="139"/>
      <c r="AU161" s="141" t="s">
        <v>0</v>
      </c>
      <c r="AW161" s="138"/>
      <c r="AX161" s="142"/>
      <c r="AY161" s="143"/>
      <c r="AZ161" s="143"/>
      <c r="BA161" s="143"/>
      <c r="BB161" s="143"/>
      <c r="BC161" s="143"/>
      <c r="BD161" s="143"/>
      <c r="BE161" s="143"/>
      <c r="BF161" s="143"/>
      <c r="BG161" s="143"/>
      <c r="BH161" s="143"/>
      <c r="BI161" s="143"/>
      <c r="BJ161" s="143"/>
      <c r="BK161" s="143"/>
      <c r="BL161" s="143"/>
      <c r="BM161" s="143"/>
      <c r="BN161" s="143"/>
      <c r="BO161" s="143"/>
      <c r="BP161" s="143"/>
      <c r="BQ161" s="143"/>
      <c r="BR161" s="140"/>
      <c r="BS161" s="140"/>
      <c r="BT161" s="140"/>
      <c r="BU161" s="140"/>
      <c r="BV161" s="140"/>
      <c r="BW161" s="140"/>
      <c r="BX161" s="140"/>
      <c r="BY161" s="140"/>
      <c r="BZ161" s="140"/>
      <c r="CA161" s="140"/>
      <c r="CB161" s="140"/>
      <c r="CC161" s="140"/>
      <c r="CD161" s="140"/>
      <c r="CE161" s="140"/>
      <c r="CF161" s="140"/>
      <c r="CG161" s="140"/>
      <c r="CH161" s="139"/>
      <c r="CI161" s="141" t="s">
        <v>0</v>
      </c>
      <c r="CJ161" s="144"/>
      <c r="CK161" s="138"/>
      <c r="CL161" s="142"/>
      <c r="CM161" s="143"/>
      <c r="CN161" s="143"/>
      <c r="CO161" s="143"/>
      <c r="CP161" s="143"/>
      <c r="CQ161" s="143"/>
      <c r="CR161" s="143"/>
      <c r="CS161" s="143"/>
      <c r="CT161" s="143"/>
      <c r="CU161" s="143"/>
      <c r="CV161" s="143"/>
      <c r="CW161" s="143"/>
      <c r="CX161" s="143"/>
      <c r="CY161" s="143"/>
      <c r="CZ161" s="143"/>
      <c r="DA161" s="143"/>
      <c r="DB161" s="143"/>
      <c r="DC161" s="143"/>
      <c r="DD161" s="143"/>
      <c r="DE161" s="143"/>
      <c r="DF161" s="140"/>
      <c r="DG161" s="140"/>
      <c r="DH161" s="140"/>
      <c r="DI161" s="140"/>
      <c r="DJ161" s="140"/>
      <c r="DK161" s="140"/>
      <c r="DL161" s="140"/>
      <c r="DM161" s="140"/>
      <c r="DN161" s="140"/>
      <c r="DO161" s="140"/>
      <c r="DP161" s="140"/>
      <c r="DQ161" s="140"/>
      <c r="DR161" s="140"/>
      <c r="DS161" s="140"/>
      <c r="DT161" s="140"/>
      <c r="DU161" s="140"/>
      <c r="DV161" s="139"/>
      <c r="DW161" s="141" t="s">
        <v>0</v>
      </c>
      <c r="DY161" s="138"/>
      <c r="DZ161" s="142"/>
      <c r="EA161" s="143"/>
      <c r="EB161" s="143"/>
      <c r="EC161" s="143"/>
      <c r="ED161" s="143"/>
      <c r="EE161" s="143"/>
      <c r="EF161" s="143"/>
      <c r="EG161" s="143"/>
      <c r="EH161" s="143"/>
      <c r="EI161" s="143"/>
      <c r="EJ161" s="143"/>
      <c r="EK161" s="143"/>
      <c r="EL161" s="143"/>
      <c r="EM161" s="143"/>
      <c r="EN161" s="143"/>
      <c r="EO161" s="143"/>
      <c r="EP161" s="143"/>
      <c r="EQ161" s="143"/>
      <c r="ER161" s="143"/>
      <c r="ES161" s="143"/>
      <c r="ET161" s="140"/>
      <c r="EU161" s="140"/>
      <c r="EV161" s="140"/>
      <c r="EW161" s="140"/>
      <c r="EX161" s="140"/>
      <c r="EY161" s="140"/>
      <c r="EZ161" s="140"/>
      <c r="FA161" s="140"/>
      <c r="FB161" s="140"/>
      <c r="FC161" s="140"/>
      <c r="FD161" s="140"/>
      <c r="FE161" s="140"/>
      <c r="FF161" s="140"/>
      <c r="FG161" s="140"/>
      <c r="FH161" s="140"/>
      <c r="FI161" s="140"/>
      <c r="FJ161" s="139"/>
      <c r="FK161" s="141" t="s">
        <v>0</v>
      </c>
    </row>
    <row r="162" spans="1:167" ht="14.25" thickTop="1" thickBot="1" x14ac:dyDescent="0.25">
      <c r="A162" s="32"/>
      <c r="B162" s="32"/>
      <c r="C162" s="32"/>
      <c r="D162" s="106" t="s">
        <v>80</v>
      </c>
      <c r="E162" s="107" t="s">
        <v>207</v>
      </c>
      <c r="F162" s="110">
        <f>B4+(148*B6)</f>
        <v>149</v>
      </c>
      <c r="G162" s="104"/>
      <c r="H162" s="43"/>
      <c r="J162" s="25" t="s">
        <v>0</v>
      </c>
      <c r="O162" s="25" t="s">
        <v>0</v>
      </c>
      <c r="W162" s="25" t="s">
        <v>0</v>
      </c>
      <c r="X162" s="25" t="s">
        <v>0</v>
      </c>
      <c r="Y162" s="25" t="s">
        <v>0</v>
      </c>
      <c r="AX162" s="25" t="s">
        <v>0</v>
      </c>
      <c r="CJ162" s="144"/>
      <c r="CL162" s="25" t="s">
        <v>0</v>
      </c>
      <c r="DZ162" s="25" t="s">
        <v>0</v>
      </c>
    </row>
    <row r="163" spans="1:167" ht="14.25" thickTop="1" thickBot="1" x14ac:dyDescent="0.25">
      <c r="A163" s="32"/>
      <c r="B163" s="32"/>
      <c r="C163" s="32"/>
      <c r="D163" s="106" t="s">
        <v>193</v>
      </c>
      <c r="E163" s="107" t="s">
        <v>207</v>
      </c>
      <c r="F163" s="108">
        <f>B4+(149*B6)</f>
        <v>150</v>
      </c>
      <c r="G163" s="104"/>
      <c r="H163" s="43"/>
      <c r="I163" s="38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40"/>
      <c r="AE163" s="40"/>
      <c r="AF163" s="40"/>
      <c r="AG163" s="40"/>
      <c r="AH163" s="40"/>
      <c r="AI163" s="40"/>
      <c r="AJ163" s="40"/>
      <c r="AK163" s="40"/>
      <c r="AL163" s="40"/>
      <c r="AM163" s="40"/>
      <c r="AN163" s="40"/>
      <c r="AO163" s="40"/>
      <c r="AP163" s="40"/>
      <c r="AQ163" s="40"/>
      <c r="AR163" s="40"/>
      <c r="AS163" s="40"/>
      <c r="AT163" s="39"/>
      <c r="AU163" s="41"/>
      <c r="AW163" s="38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  <c r="BN163" s="39"/>
      <c r="BO163" s="39"/>
      <c r="BP163" s="39"/>
      <c r="BQ163" s="39"/>
      <c r="BR163" s="40"/>
      <c r="BS163" s="40"/>
      <c r="BT163" s="40"/>
      <c r="BU163" s="40"/>
      <c r="BV163" s="40"/>
      <c r="BW163" s="40"/>
      <c r="BX163" s="40"/>
      <c r="BY163" s="40"/>
      <c r="BZ163" s="40"/>
      <c r="CA163" s="40"/>
      <c r="CB163" s="40"/>
      <c r="CC163" s="40"/>
      <c r="CD163" s="40"/>
      <c r="CE163" s="40"/>
      <c r="CF163" s="40"/>
      <c r="CG163" s="40"/>
      <c r="CH163" s="39"/>
      <c r="CI163" s="41"/>
      <c r="CJ163" s="144"/>
      <c r="CK163" s="38"/>
      <c r="CL163" s="39"/>
      <c r="CM163" s="39"/>
      <c r="CN163" s="39"/>
      <c r="CO163" s="39"/>
      <c r="CP163" s="39"/>
      <c r="CQ163" s="39"/>
      <c r="CR163" s="39"/>
      <c r="CS163" s="39"/>
      <c r="CT163" s="39"/>
      <c r="CU163" s="39"/>
      <c r="CV163" s="39"/>
      <c r="CW163" s="39"/>
      <c r="CX163" s="39"/>
      <c r="CY163" s="39"/>
      <c r="CZ163" s="39"/>
      <c r="DA163" s="39"/>
      <c r="DB163" s="39"/>
      <c r="DC163" s="39"/>
      <c r="DD163" s="39"/>
      <c r="DE163" s="39"/>
      <c r="DF163" s="40"/>
      <c r="DG163" s="40"/>
      <c r="DH163" s="40"/>
      <c r="DI163" s="40"/>
      <c r="DJ163" s="40"/>
      <c r="DK163" s="40"/>
      <c r="DL163" s="40"/>
      <c r="DM163" s="40"/>
      <c r="DN163" s="40"/>
      <c r="DO163" s="40"/>
      <c r="DP163" s="40"/>
      <c r="DQ163" s="40"/>
      <c r="DR163" s="40"/>
      <c r="DS163" s="40"/>
      <c r="DT163" s="40"/>
      <c r="DU163" s="40"/>
      <c r="DV163" s="39"/>
      <c r="DW163" s="41"/>
      <c r="DY163" s="38"/>
      <c r="DZ163" s="39"/>
      <c r="EA163" s="39"/>
      <c r="EB163" s="39"/>
      <c r="EC163" s="39"/>
      <c r="ED163" s="39"/>
      <c r="EE163" s="39"/>
      <c r="EF163" s="39"/>
      <c r="EG163" s="39"/>
      <c r="EH163" s="39"/>
      <c r="EI163" s="39"/>
      <c r="EJ163" s="39"/>
      <c r="EK163" s="39"/>
      <c r="EL163" s="39"/>
      <c r="EM163" s="39"/>
      <c r="EN163" s="39"/>
      <c r="EO163" s="39"/>
      <c r="EP163" s="39"/>
      <c r="EQ163" s="39"/>
      <c r="ER163" s="39"/>
      <c r="ES163" s="39"/>
      <c r="ET163" s="40"/>
      <c r="EU163" s="40"/>
      <c r="EV163" s="40"/>
      <c r="EW163" s="40"/>
      <c r="EX163" s="40"/>
      <c r="EY163" s="40"/>
      <c r="EZ163" s="40"/>
      <c r="FA163" s="40"/>
      <c r="FB163" s="40"/>
      <c r="FC163" s="40"/>
      <c r="FD163" s="40"/>
      <c r="FE163" s="40"/>
      <c r="FF163" s="40"/>
      <c r="FG163" s="40"/>
      <c r="FH163" s="40"/>
      <c r="FI163" s="40"/>
      <c r="FJ163" s="39"/>
      <c r="FK163" s="41"/>
    </row>
    <row r="164" spans="1:167" ht="13.5" thickBot="1" x14ac:dyDescent="0.25">
      <c r="A164" s="32"/>
      <c r="B164" s="32"/>
      <c r="C164" s="32"/>
      <c r="D164" s="106" t="s">
        <v>171</v>
      </c>
      <c r="E164" s="107" t="s">
        <v>207</v>
      </c>
      <c r="F164" s="108">
        <f>B4+(150*B6)</f>
        <v>151</v>
      </c>
      <c r="G164" s="104"/>
      <c r="H164" s="43"/>
      <c r="I164" s="44"/>
      <c r="J164" s="45" t="s">
        <v>2</v>
      </c>
      <c r="K164" s="46"/>
      <c r="L164" s="46"/>
      <c r="M164" s="46"/>
      <c r="N164" s="46"/>
      <c r="O164" s="46"/>
      <c r="P164" s="46"/>
      <c r="Q164" s="46"/>
      <c r="R164" s="46"/>
      <c r="S164" s="47" t="s">
        <v>837</v>
      </c>
      <c r="T164" s="46"/>
      <c r="U164" s="46"/>
      <c r="V164" s="46"/>
      <c r="W164" s="46"/>
      <c r="X164" s="46"/>
      <c r="Y164" s="46"/>
      <c r="Z164" s="46"/>
      <c r="AA164" s="46" t="s">
        <v>0</v>
      </c>
      <c r="AB164" s="46"/>
      <c r="AC164" s="46" t="s">
        <v>0</v>
      </c>
      <c r="AD164" s="48"/>
      <c r="AE164" s="48"/>
      <c r="AF164" s="48"/>
      <c r="AG164" s="48"/>
      <c r="AH164" s="48"/>
      <c r="AI164" s="48"/>
      <c r="AJ164" s="48"/>
      <c r="AK164" s="48"/>
      <c r="AL164" s="49" t="s">
        <v>297</v>
      </c>
      <c r="AM164" s="48"/>
      <c r="AN164" s="48"/>
      <c r="AO164" s="48"/>
      <c r="AP164" s="48"/>
      <c r="AQ164" s="48"/>
      <c r="AR164" s="48"/>
      <c r="AS164" s="48"/>
      <c r="AT164" s="50"/>
      <c r="AU164" s="51"/>
      <c r="AW164" s="44"/>
      <c r="AX164" s="45" t="s">
        <v>2</v>
      </c>
      <c r="AY164" s="46"/>
      <c r="AZ164" s="46"/>
      <c r="BA164" s="46"/>
      <c r="BB164" s="46"/>
      <c r="BC164" s="46"/>
      <c r="BD164" s="46"/>
      <c r="BE164" s="46"/>
      <c r="BF164" s="46"/>
      <c r="BG164" s="47" t="s">
        <v>900</v>
      </c>
      <c r="BH164" s="46"/>
      <c r="BI164" s="46"/>
      <c r="BJ164" s="46"/>
      <c r="BK164" s="46"/>
      <c r="BL164" s="46"/>
      <c r="BM164" s="46"/>
      <c r="BN164" s="46"/>
      <c r="BO164" s="46" t="s">
        <v>0</v>
      </c>
      <c r="BP164" s="46"/>
      <c r="BQ164" s="46" t="s">
        <v>0</v>
      </c>
      <c r="BR164" s="48"/>
      <c r="BS164" s="48"/>
      <c r="BT164" s="48"/>
      <c r="BU164" s="48"/>
      <c r="BV164" s="48"/>
      <c r="BW164" s="48"/>
      <c r="BX164" s="48"/>
      <c r="BY164" s="48"/>
      <c r="BZ164" s="49" t="s">
        <v>297</v>
      </c>
      <c r="CA164" s="48"/>
      <c r="CB164" s="48"/>
      <c r="CC164" s="48"/>
      <c r="CD164" s="48"/>
      <c r="CE164" s="48"/>
      <c r="CF164" s="48"/>
      <c r="CG164" s="48"/>
      <c r="CH164" s="50"/>
      <c r="CI164" s="51"/>
      <c r="CJ164" s="144"/>
      <c r="CK164" s="44"/>
      <c r="CL164" s="45" t="s">
        <v>2</v>
      </c>
      <c r="CM164" s="46"/>
      <c r="CN164" s="46"/>
      <c r="CO164" s="46"/>
      <c r="CP164" s="46"/>
      <c r="CQ164" s="46"/>
      <c r="CR164" s="46"/>
      <c r="CS164" s="46"/>
      <c r="CT164" s="46"/>
      <c r="CU164" s="47" t="s">
        <v>916</v>
      </c>
      <c r="CV164" s="46"/>
      <c r="CW164" s="46"/>
      <c r="CX164" s="46"/>
      <c r="CY164" s="46"/>
      <c r="CZ164" s="46"/>
      <c r="DA164" s="46"/>
      <c r="DB164" s="46"/>
      <c r="DC164" s="46" t="s">
        <v>0</v>
      </c>
      <c r="DD164" s="46"/>
      <c r="DE164" s="46" t="s">
        <v>0</v>
      </c>
      <c r="DF164" s="48"/>
      <c r="DG164" s="48"/>
      <c r="DH164" s="48"/>
      <c r="DI164" s="48"/>
      <c r="DJ164" s="48"/>
      <c r="DK164" s="48"/>
      <c r="DL164" s="48"/>
      <c r="DM164" s="48"/>
      <c r="DN164" s="49" t="s">
        <v>297</v>
      </c>
      <c r="DO164" s="48"/>
      <c r="DP164" s="48"/>
      <c r="DQ164" s="48"/>
      <c r="DR164" s="48"/>
      <c r="DS164" s="48"/>
      <c r="DT164" s="48"/>
      <c r="DU164" s="48"/>
      <c r="DV164" s="50"/>
      <c r="DW164" s="51"/>
      <c r="DY164" s="44"/>
      <c r="DZ164" s="45" t="s">
        <v>2</v>
      </c>
      <c r="EA164" s="46"/>
      <c r="EB164" s="46"/>
      <c r="EC164" s="46"/>
      <c r="ED164" s="46"/>
      <c r="EE164" s="46"/>
      <c r="EF164" s="46"/>
      <c r="EG164" s="46"/>
      <c r="EH164" s="46"/>
      <c r="EI164" s="47" t="s">
        <v>932</v>
      </c>
      <c r="EJ164" s="46"/>
      <c r="EK164" s="46"/>
      <c r="EL164" s="46"/>
      <c r="EM164" s="46"/>
      <c r="EN164" s="46"/>
      <c r="EO164" s="46"/>
      <c r="EP164" s="46"/>
      <c r="EQ164" s="46" t="s">
        <v>0</v>
      </c>
      <c r="ER164" s="46"/>
      <c r="ES164" s="46" t="s">
        <v>0</v>
      </c>
      <c r="ET164" s="48"/>
      <c r="EU164" s="48"/>
      <c r="EV164" s="48"/>
      <c r="EW164" s="48"/>
      <c r="EX164" s="48"/>
      <c r="EY164" s="48"/>
      <c r="EZ164" s="48"/>
      <c r="FA164" s="48"/>
      <c r="FB164" s="49" t="s">
        <v>297</v>
      </c>
      <c r="FC164" s="48"/>
      <c r="FD164" s="48"/>
      <c r="FE164" s="48"/>
      <c r="FF164" s="48"/>
      <c r="FG164" s="48"/>
      <c r="FH164" s="48"/>
      <c r="FI164" s="48"/>
      <c r="FJ164" s="50"/>
      <c r="FK164" s="51"/>
    </row>
    <row r="165" spans="1:167" x14ac:dyDescent="0.2">
      <c r="A165" s="32"/>
      <c r="B165" s="32"/>
      <c r="C165" s="32"/>
      <c r="D165" s="106" t="s">
        <v>101</v>
      </c>
      <c r="E165" s="107" t="s">
        <v>207</v>
      </c>
      <c r="F165" s="110">
        <f>B4+(151*B6)</f>
        <v>152</v>
      </c>
      <c r="G165" s="104"/>
      <c r="H165" s="43"/>
      <c r="I165" s="57"/>
      <c r="J165" s="58"/>
      <c r="K165" s="1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2"/>
      <c r="AA165" s="171">
        <f>K165^3+L165^3+M165^3+N165^3+O165^3+P165^3+Q165^3+R165^3+K166^3+L166^3+M166^3+N166^3+O166^3+P166^3+Q166^3+R166^3</f>
        <v>0</v>
      </c>
      <c r="AB165" s="167">
        <f>SUMSQ(K165:Z165)</f>
        <v>0</v>
      </c>
      <c r="AC165" s="61"/>
      <c r="AD165" s="68"/>
      <c r="AE165" s="69"/>
      <c r="AF165" s="69"/>
      <c r="AG165" s="69"/>
      <c r="AH165" s="70"/>
      <c r="AI165" s="70"/>
      <c r="AJ165" s="70"/>
      <c r="AK165" s="70"/>
      <c r="AL165" s="69"/>
      <c r="AM165" s="69"/>
      <c r="AN165" s="69"/>
      <c r="AO165" s="69"/>
      <c r="AP165" s="70"/>
      <c r="AQ165" s="70"/>
      <c r="AR165" s="70"/>
      <c r="AS165" s="71"/>
      <c r="AT165" s="66"/>
      <c r="AU165" s="51"/>
      <c r="AW165" s="57"/>
      <c r="AX165" s="58"/>
      <c r="AY165" s="1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2"/>
      <c r="BO165" s="171">
        <f>AY165^3+AZ165^3+BA165^3+BB165^3+BC165^3+BD165^3+BE165^3+BF165^3+AY166^3+AZ166^3+BA166^3+BB166^3+BC166^3+BD166^3+BE166^3+BF166^3</f>
        <v>0</v>
      </c>
      <c r="BP165" s="167">
        <f>SUMSQ(AY165:BN165)</f>
        <v>0</v>
      </c>
      <c r="BQ165" s="61"/>
      <c r="BR165" s="68"/>
      <c r="BS165" s="69"/>
      <c r="BT165" s="69"/>
      <c r="BU165" s="69"/>
      <c r="BV165" s="69"/>
      <c r="BW165" s="69"/>
      <c r="BX165" s="69"/>
      <c r="BY165" s="69"/>
      <c r="BZ165" s="70"/>
      <c r="CA165" s="70"/>
      <c r="CB165" s="70"/>
      <c r="CC165" s="70"/>
      <c r="CD165" s="70"/>
      <c r="CE165" s="70"/>
      <c r="CF165" s="70"/>
      <c r="CG165" s="71"/>
      <c r="CH165" s="66"/>
      <c r="CI165" s="51"/>
      <c r="CJ165" s="144"/>
      <c r="CK165" s="57"/>
      <c r="CL165" s="58"/>
      <c r="CM165" s="1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2"/>
      <c r="DC165" s="171">
        <f>CM165^3+CN165^3+CO165^3+CP165^3+CQ165^3+CR165^3+CS165^3+CT165^3+CM166^3+CN166^3+CO166^3+CP166^3+CQ166^3+CR166^3+CS166^3+CT166^3</f>
        <v>0</v>
      </c>
      <c r="DD165" s="167">
        <f>SUMSQ(CM165:DB165)</f>
        <v>0</v>
      </c>
      <c r="DE165" s="61"/>
      <c r="DF165" s="68"/>
      <c r="DG165" s="69"/>
      <c r="DH165" s="70"/>
      <c r="DI165" s="70"/>
      <c r="DJ165" s="69"/>
      <c r="DK165" s="69"/>
      <c r="DL165" s="70"/>
      <c r="DM165" s="70"/>
      <c r="DN165" s="69"/>
      <c r="DO165" s="69"/>
      <c r="DP165" s="70"/>
      <c r="DQ165" s="70"/>
      <c r="DR165" s="69"/>
      <c r="DS165" s="69"/>
      <c r="DT165" s="70"/>
      <c r="DU165" s="71"/>
      <c r="DV165" s="66"/>
      <c r="DW165" s="51"/>
      <c r="DY165" s="57"/>
      <c r="DZ165" s="58"/>
      <c r="EA165" s="1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2"/>
      <c r="EQ165" s="171">
        <f>EA165^3+EB165^3+EC165^3+ED165^3+EE165^3+EF165^3+EG165^3+EH165^3+EA166^3+EB166^3+EC166^3+ED166^3+EE166^3+EF166^3+EG166^3+EH166^3</f>
        <v>0</v>
      </c>
      <c r="ER165" s="167">
        <f>SUMSQ(EA165:EP165)</f>
        <v>0</v>
      </c>
      <c r="ES165" s="61"/>
      <c r="ET165" s="68"/>
      <c r="EU165" s="173"/>
      <c r="EV165" s="173"/>
      <c r="EW165" s="173"/>
      <c r="EX165" s="173"/>
      <c r="EY165" s="173"/>
      <c r="EZ165" s="173"/>
      <c r="FA165" s="70"/>
      <c r="FB165" s="69"/>
      <c r="FC165" s="173"/>
      <c r="FD165" s="173"/>
      <c r="FE165" s="173"/>
      <c r="FF165" s="173"/>
      <c r="FG165" s="173"/>
      <c r="FH165" s="173"/>
      <c r="FI165" s="71"/>
      <c r="FJ165" s="66"/>
      <c r="FK165" s="51"/>
    </row>
    <row r="166" spans="1:167" x14ac:dyDescent="0.2">
      <c r="A166" s="32"/>
      <c r="B166" s="32"/>
      <c r="C166" s="32"/>
      <c r="D166" s="106" t="s">
        <v>134</v>
      </c>
      <c r="E166" s="107" t="s">
        <v>207</v>
      </c>
      <c r="F166" s="110">
        <f>B4+(152*B6)</f>
        <v>153</v>
      </c>
      <c r="G166" s="104"/>
      <c r="H166" s="43"/>
      <c r="I166" s="74"/>
      <c r="J166" s="58"/>
      <c r="K166" s="3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5"/>
      <c r="AA166" s="172">
        <f>S165^3+T165^3+U165^3+V165^3+W165^3+X165^3+Y165^3+Z165^3+S166^3+T166^3+U166^3+V166^3+W166^3+X166^3+Y166^3+Z166^3</f>
        <v>0</v>
      </c>
      <c r="AB166" s="125">
        <f t="shared" ref="AB166:AB180" si="28">SUMSQ(K166:Z166)</f>
        <v>0</v>
      </c>
      <c r="AC166" s="61"/>
      <c r="AD166" s="81"/>
      <c r="AE166" s="82"/>
      <c r="AF166" s="82"/>
      <c r="AG166" s="82"/>
      <c r="AH166" s="83"/>
      <c r="AI166" s="83"/>
      <c r="AJ166" s="83"/>
      <c r="AK166" s="83"/>
      <c r="AL166" s="82"/>
      <c r="AM166" s="82"/>
      <c r="AN166" s="82"/>
      <c r="AO166" s="82"/>
      <c r="AP166" s="83"/>
      <c r="AQ166" s="83"/>
      <c r="AR166" s="83"/>
      <c r="AS166" s="84"/>
      <c r="AT166" s="66"/>
      <c r="AU166" s="51"/>
      <c r="AW166" s="74"/>
      <c r="AX166" s="58"/>
      <c r="AY166" s="3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5"/>
      <c r="BO166" s="172">
        <f>BG165^3+BH165^3+BI165^3+BJ165^3+BK165^3+BL165^3+BM165^3+BN165^3+BG166^3+BH166^3+BI166^3+BJ166^3+BK166^3+BL166^3+BM166^3+BN166^3</f>
        <v>0</v>
      </c>
      <c r="BP166" s="125">
        <f t="shared" ref="BP166:BP180" si="29">SUMSQ(AY166:BN166)</f>
        <v>0</v>
      </c>
      <c r="BQ166" s="61"/>
      <c r="BR166" s="81"/>
      <c r="BS166" s="82"/>
      <c r="BT166" s="82"/>
      <c r="BU166" s="82"/>
      <c r="BV166" s="82"/>
      <c r="BW166" s="82"/>
      <c r="BX166" s="82"/>
      <c r="BY166" s="82"/>
      <c r="BZ166" s="83"/>
      <c r="CA166" s="83"/>
      <c r="CB166" s="83"/>
      <c r="CC166" s="83"/>
      <c r="CD166" s="83"/>
      <c r="CE166" s="83"/>
      <c r="CF166" s="83"/>
      <c r="CG166" s="84"/>
      <c r="CH166" s="66"/>
      <c r="CI166" s="51"/>
      <c r="CJ166" s="144"/>
      <c r="CK166" s="74"/>
      <c r="CL166" s="58"/>
      <c r="CM166" s="3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5"/>
      <c r="DC166" s="172">
        <f>CU165^3+CV165^3+CW165^3+CX165^3+CY165^3+CZ165^3+DA165^3+DB165^3+CU166^3+CV166^3+CW166^3+CX166^3+CY166^3+CZ166^3+DA166^3+DB166^3</f>
        <v>0</v>
      </c>
      <c r="DD166" s="125">
        <f t="shared" ref="DD166:DD180" si="30">SUMSQ(CM166:DB166)</f>
        <v>0</v>
      </c>
      <c r="DE166" s="61"/>
      <c r="DF166" s="81"/>
      <c r="DG166" s="82"/>
      <c r="DH166" s="83"/>
      <c r="DI166" s="83"/>
      <c r="DJ166" s="82"/>
      <c r="DK166" s="82"/>
      <c r="DL166" s="83"/>
      <c r="DM166" s="83"/>
      <c r="DN166" s="82"/>
      <c r="DO166" s="82"/>
      <c r="DP166" s="83"/>
      <c r="DQ166" s="83"/>
      <c r="DR166" s="82"/>
      <c r="DS166" s="82"/>
      <c r="DT166" s="83"/>
      <c r="DU166" s="84"/>
      <c r="DV166" s="66"/>
      <c r="DW166" s="51"/>
      <c r="DY166" s="74"/>
      <c r="DZ166" s="58"/>
      <c r="EA166" s="3"/>
      <c r="EB166" s="4"/>
      <c r="EC166" s="4"/>
      <c r="ED166" s="4"/>
      <c r="EE166" s="4"/>
      <c r="EF166" s="4"/>
      <c r="EG166" s="4"/>
      <c r="EH166" s="4"/>
      <c r="EI166" s="4"/>
      <c r="EJ166" s="4"/>
      <c r="EK166" s="4"/>
      <c r="EL166" s="4"/>
      <c r="EM166" s="4"/>
      <c r="EN166" s="4"/>
      <c r="EO166" s="4"/>
      <c r="EP166" s="5"/>
      <c r="EQ166" s="172">
        <f>EI165^3+EJ165^3+EK165^3+EL165^3+EM165^3+EN165^3+EO165^3+EP165^3+EI166^3+EJ166^3+EK166^3+EL166^3+EM166^3+EN166^3+EO166^3+EP166^3</f>
        <v>0</v>
      </c>
      <c r="ER166" s="125">
        <f t="shared" ref="ER166:ER180" si="31">SUMSQ(EA166:EP166)</f>
        <v>0</v>
      </c>
      <c r="ES166" s="61"/>
      <c r="ET166" s="174"/>
      <c r="EU166" s="82"/>
      <c r="EV166" s="131"/>
      <c r="EW166" s="131"/>
      <c r="EX166" s="131"/>
      <c r="EY166" s="131"/>
      <c r="EZ166" s="83"/>
      <c r="FA166" s="131"/>
      <c r="FB166" s="131"/>
      <c r="FC166" s="82"/>
      <c r="FD166" s="131"/>
      <c r="FE166" s="131"/>
      <c r="FF166" s="131"/>
      <c r="FG166" s="131"/>
      <c r="FH166" s="83"/>
      <c r="FI166" s="175"/>
      <c r="FJ166" s="66"/>
      <c r="FK166" s="51"/>
    </row>
    <row r="167" spans="1:167" x14ac:dyDescent="0.2">
      <c r="A167" s="32"/>
      <c r="B167" s="32"/>
      <c r="C167" s="32"/>
      <c r="D167" s="106" t="s">
        <v>237</v>
      </c>
      <c r="E167" s="107" t="s">
        <v>207</v>
      </c>
      <c r="F167" s="108">
        <f>B4+(153*B6)</f>
        <v>154</v>
      </c>
      <c r="G167" s="104"/>
      <c r="H167" s="43"/>
      <c r="I167" s="57"/>
      <c r="J167" s="58"/>
      <c r="K167" s="3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5"/>
      <c r="AA167" s="172">
        <f>K167^3+L167^3+M167^3+N167^3+O167^3+P167^3+Q167^3+R167^3+K168^3+L168^3+M168^3+N168^3+O168^3+P168^3+Q168^3+R168^3</f>
        <v>0</v>
      </c>
      <c r="AB167" s="125">
        <f t="shared" si="28"/>
        <v>0</v>
      </c>
      <c r="AC167" s="88"/>
      <c r="AD167" s="81"/>
      <c r="AE167" s="82"/>
      <c r="AF167" s="82"/>
      <c r="AG167" s="82"/>
      <c r="AH167" s="83"/>
      <c r="AI167" s="83"/>
      <c r="AJ167" s="83"/>
      <c r="AK167" s="83"/>
      <c r="AL167" s="82"/>
      <c r="AM167" s="82"/>
      <c r="AN167" s="82"/>
      <c r="AO167" s="82"/>
      <c r="AP167" s="83"/>
      <c r="AQ167" s="83"/>
      <c r="AR167" s="83"/>
      <c r="AS167" s="84"/>
      <c r="AT167" s="66"/>
      <c r="AU167" s="51"/>
      <c r="AW167" s="57"/>
      <c r="AX167" s="58"/>
      <c r="AY167" s="3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5"/>
      <c r="BO167" s="172">
        <f>AY167^3+AZ167^3+BA167^3+BB167^3+BC167^3+BD167^3+BE167^3+BF167^3+AY168^3+AZ168^3+BA168^3+BB168^3+BC168^3+BD168^3+BE168^3+BF168^3</f>
        <v>0</v>
      </c>
      <c r="BP167" s="125">
        <f t="shared" si="29"/>
        <v>0</v>
      </c>
      <c r="BQ167" s="88"/>
      <c r="BR167" s="89"/>
      <c r="BS167" s="83"/>
      <c r="BT167" s="83"/>
      <c r="BU167" s="83"/>
      <c r="BV167" s="83"/>
      <c r="BW167" s="83"/>
      <c r="BX167" s="83"/>
      <c r="BY167" s="83"/>
      <c r="BZ167" s="82"/>
      <c r="CA167" s="82"/>
      <c r="CB167" s="82"/>
      <c r="CC167" s="82"/>
      <c r="CD167" s="82"/>
      <c r="CE167" s="82"/>
      <c r="CF167" s="82"/>
      <c r="CG167" s="86"/>
      <c r="CH167" s="66"/>
      <c r="CI167" s="51"/>
      <c r="CJ167" s="144"/>
      <c r="CK167" s="57"/>
      <c r="CL167" s="58"/>
      <c r="CM167" s="3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5"/>
      <c r="DC167" s="172">
        <f>CM167^3+CN167^3+CO167^3+CP167^3+CQ167^3+CR167^3+CS167^3+CT167^3+CM168^3+CN168^3+CO168^3+CP168^3+CQ168^3+CR168^3+CS168^3+CT168^3</f>
        <v>0</v>
      </c>
      <c r="DD167" s="125">
        <f t="shared" si="30"/>
        <v>0</v>
      </c>
      <c r="DE167" s="88"/>
      <c r="DF167" s="81"/>
      <c r="DG167" s="82"/>
      <c r="DH167" s="83"/>
      <c r="DI167" s="83"/>
      <c r="DJ167" s="82"/>
      <c r="DK167" s="82"/>
      <c r="DL167" s="83"/>
      <c r="DM167" s="83"/>
      <c r="DN167" s="82"/>
      <c r="DO167" s="82"/>
      <c r="DP167" s="83"/>
      <c r="DQ167" s="83"/>
      <c r="DR167" s="82"/>
      <c r="DS167" s="82"/>
      <c r="DT167" s="83"/>
      <c r="DU167" s="84"/>
      <c r="DV167" s="66"/>
      <c r="DW167" s="51"/>
      <c r="DY167" s="57"/>
      <c r="DZ167" s="58"/>
      <c r="EA167" s="3"/>
      <c r="EB167" s="4"/>
      <c r="EC167" s="4"/>
      <c r="ED167" s="4"/>
      <c r="EE167" s="4"/>
      <c r="EF167" s="4"/>
      <c r="EG167" s="4"/>
      <c r="EH167" s="4"/>
      <c r="EI167" s="4"/>
      <c r="EJ167" s="4"/>
      <c r="EK167" s="4"/>
      <c r="EL167" s="4"/>
      <c r="EM167" s="4"/>
      <c r="EN167" s="4"/>
      <c r="EO167" s="4"/>
      <c r="EP167" s="5"/>
      <c r="EQ167" s="172">
        <f>EA167^3+EB167^3+EC167^3+ED167^3+EE167^3+EF167^3+EG167^3+EH167^3+EA168^3+EB168^3+EC168^3+ED168^3+EE168^3+EF168^3+EG168^3+EH168^3</f>
        <v>0</v>
      </c>
      <c r="ER167" s="125">
        <f t="shared" si="31"/>
        <v>0</v>
      </c>
      <c r="ES167" s="88"/>
      <c r="ET167" s="174"/>
      <c r="EU167" s="131"/>
      <c r="EV167" s="82"/>
      <c r="EW167" s="131"/>
      <c r="EX167" s="131"/>
      <c r="EY167" s="83"/>
      <c r="EZ167" s="131"/>
      <c r="FA167" s="131"/>
      <c r="FB167" s="131"/>
      <c r="FC167" s="131"/>
      <c r="FD167" s="82"/>
      <c r="FE167" s="131"/>
      <c r="FF167" s="131"/>
      <c r="FG167" s="83"/>
      <c r="FH167" s="131"/>
      <c r="FI167" s="175"/>
      <c r="FJ167" s="66"/>
      <c r="FK167" s="51"/>
    </row>
    <row r="168" spans="1:167" x14ac:dyDescent="0.2">
      <c r="A168" s="32"/>
      <c r="B168" s="32"/>
      <c r="C168" s="32"/>
      <c r="D168" s="106" t="s">
        <v>258</v>
      </c>
      <c r="E168" s="107" t="s">
        <v>207</v>
      </c>
      <c r="F168" s="108">
        <f>B4+(154*B6)</f>
        <v>155</v>
      </c>
      <c r="G168" s="104"/>
      <c r="H168" s="43"/>
      <c r="I168" s="90"/>
      <c r="J168" s="58"/>
      <c r="K168" s="3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5"/>
      <c r="AA168" s="172">
        <f>S167^3+T167^3+U167^3+V167^3+W167^3+X167^3+Y167^3+Z167^3+S168^3+T168^3+U168^3+V168^3+W168^3+X168^3+Y168^3+Z168^3</f>
        <v>0</v>
      </c>
      <c r="AB168" s="125">
        <f t="shared" si="28"/>
        <v>0</v>
      </c>
      <c r="AC168" s="61"/>
      <c r="AD168" s="81"/>
      <c r="AE168" s="82"/>
      <c r="AF168" s="82"/>
      <c r="AG168" s="82"/>
      <c r="AH168" s="83"/>
      <c r="AI168" s="83"/>
      <c r="AJ168" s="83"/>
      <c r="AK168" s="83"/>
      <c r="AL168" s="82"/>
      <c r="AM168" s="82"/>
      <c r="AN168" s="82"/>
      <c r="AO168" s="82"/>
      <c r="AP168" s="83"/>
      <c r="AQ168" s="83"/>
      <c r="AR168" s="83"/>
      <c r="AS168" s="84"/>
      <c r="AT168" s="66"/>
      <c r="AU168" s="51"/>
      <c r="AW168" s="90"/>
      <c r="AX168" s="58"/>
      <c r="AY168" s="3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5"/>
      <c r="BO168" s="172">
        <f>BG167^3+BH167^3+BI167^3+BJ167^3+BK167^3+BL167^3+BM167^3+BN167^3+BG168^3+BH168^3+BI168^3+BJ168^3+BK168^3+BL168^3+BM168^3+BN168^3</f>
        <v>0</v>
      </c>
      <c r="BP168" s="125">
        <f t="shared" si="29"/>
        <v>0</v>
      </c>
      <c r="BQ168" s="61"/>
      <c r="BR168" s="89"/>
      <c r="BS168" s="83"/>
      <c r="BT168" s="83"/>
      <c r="BU168" s="83"/>
      <c r="BV168" s="83"/>
      <c r="BW168" s="83"/>
      <c r="BX168" s="83"/>
      <c r="BY168" s="83"/>
      <c r="BZ168" s="82"/>
      <c r="CA168" s="82"/>
      <c r="CB168" s="82"/>
      <c r="CC168" s="82"/>
      <c r="CD168" s="82"/>
      <c r="CE168" s="82"/>
      <c r="CF168" s="82"/>
      <c r="CG168" s="86"/>
      <c r="CH168" s="66"/>
      <c r="CI168" s="51"/>
      <c r="CJ168" s="144"/>
      <c r="CK168" s="90"/>
      <c r="CL168" s="58"/>
      <c r="CM168" s="3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5"/>
      <c r="DC168" s="172">
        <f>CU167^3+CV167^3+CW167^3+CX167^3+CY167^3+CZ167^3+DA167^3+DB167^3+CU168^3+CV168^3+CW168^3+CX168^3+CY168^3+CZ168^3+DA168^3+DB168^3</f>
        <v>0</v>
      </c>
      <c r="DD168" s="125">
        <f t="shared" si="30"/>
        <v>0</v>
      </c>
      <c r="DE168" s="61"/>
      <c r="DF168" s="81"/>
      <c r="DG168" s="82"/>
      <c r="DH168" s="83"/>
      <c r="DI168" s="83"/>
      <c r="DJ168" s="82"/>
      <c r="DK168" s="82"/>
      <c r="DL168" s="83"/>
      <c r="DM168" s="83"/>
      <c r="DN168" s="82"/>
      <c r="DO168" s="82"/>
      <c r="DP168" s="83"/>
      <c r="DQ168" s="83"/>
      <c r="DR168" s="82"/>
      <c r="DS168" s="82"/>
      <c r="DT168" s="83"/>
      <c r="DU168" s="84"/>
      <c r="DV168" s="66"/>
      <c r="DW168" s="51"/>
      <c r="DY168" s="90"/>
      <c r="DZ168" s="58"/>
      <c r="EA168" s="3"/>
      <c r="EB168" s="4"/>
      <c r="EC168" s="4"/>
      <c r="ED168" s="4"/>
      <c r="EE168" s="4"/>
      <c r="EF168" s="4"/>
      <c r="EG168" s="4"/>
      <c r="EH168" s="4"/>
      <c r="EI168" s="4"/>
      <c r="EJ168" s="4"/>
      <c r="EK168" s="4"/>
      <c r="EL168" s="4"/>
      <c r="EM168" s="4"/>
      <c r="EN168" s="4"/>
      <c r="EO168" s="4"/>
      <c r="EP168" s="5"/>
      <c r="EQ168" s="172">
        <f>EI167^3+EJ167^3+EK167^3+EL167^3+EM167^3+EN167^3+EO167^3+EP167^3+EI168^3+EJ168^3+EK168^3+EL168^3+EM168^3+EN168^3+EO168^3+EP168^3</f>
        <v>0</v>
      </c>
      <c r="ER168" s="125">
        <f t="shared" si="31"/>
        <v>0</v>
      </c>
      <c r="ES168" s="61"/>
      <c r="ET168" s="174"/>
      <c r="EU168" s="131"/>
      <c r="EV168" s="131"/>
      <c r="EW168" s="82"/>
      <c r="EX168" s="83"/>
      <c r="EY168" s="131"/>
      <c r="EZ168" s="131"/>
      <c r="FA168" s="131"/>
      <c r="FB168" s="131"/>
      <c r="FC168" s="131"/>
      <c r="FD168" s="131"/>
      <c r="FE168" s="82"/>
      <c r="FF168" s="83"/>
      <c r="FG168" s="131"/>
      <c r="FH168" s="131"/>
      <c r="FI168" s="175"/>
      <c r="FJ168" s="66"/>
      <c r="FK168" s="51"/>
    </row>
    <row r="169" spans="1:167" x14ac:dyDescent="0.2">
      <c r="A169" s="32"/>
      <c r="B169" s="32"/>
      <c r="C169" s="32"/>
      <c r="D169" s="106" t="s">
        <v>88</v>
      </c>
      <c r="E169" s="107" t="s">
        <v>207</v>
      </c>
      <c r="F169" s="108">
        <f>B4+(155*B6)</f>
        <v>156</v>
      </c>
      <c r="G169" s="104"/>
      <c r="H169" s="43"/>
      <c r="I169" s="57"/>
      <c r="J169" s="58"/>
      <c r="K169" s="3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5"/>
      <c r="AA169" s="172">
        <f>K169^3+L169^3+M169^3+N169^3+O169^3+P169^3+Q169^3+R169^3+K170^3+L170^3+M170^3+N170^3+O170^3+P170^3+Q170^3+R170^3</f>
        <v>0</v>
      </c>
      <c r="AB169" s="125">
        <f t="shared" si="28"/>
        <v>0</v>
      </c>
      <c r="AC169" s="61"/>
      <c r="AD169" s="89"/>
      <c r="AE169" s="83"/>
      <c r="AF169" s="83"/>
      <c r="AG169" s="83"/>
      <c r="AH169" s="82"/>
      <c r="AI169" s="82"/>
      <c r="AJ169" s="82"/>
      <c r="AK169" s="82"/>
      <c r="AL169" s="83"/>
      <c r="AM169" s="83"/>
      <c r="AN169" s="83"/>
      <c r="AO169" s="83"/>
      <c r="AP169" s="82"/>
      <c r="AQ169" s="82"/>
      <c r="AR169" s="82"/>
      <c r="AS169" s="86"/>
      <c r="AT169" s="66"/>
      <c r="AU169" s="51"/>
      <c r="AW169" s="57"/>
      <c r="AX169" s="58"/>
      <c r="AY169" s="3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5"/>
      <c r="BO169" s="172">
        <f>AY169^3+AZ169^3+BA169^3+BB169^3+BC169^3+BD169^3+BE169^3+BF169^3+AY170^3+AZ170^3+BA170^3+BB170^3+BC170^3+BD170^3+BE170^3+BF170^3</f>
        <v>0</v>
      </c>
      <c r="BP169" s="125">
        <f t="shared" si="29"/>
        <v>0</v>
      </c>
      <c r="BQ169" s="61"/>
      <c r="BR169" s="81"/>
      <c r="BS169" s="82"/>
      <c r="BT169" s="82"/>
      <c r="BU169" s="82"/>
      <c r="BV169" s="82"/>
      <c r="BW169" s="82"/>
      <c r="BX169" s="82"/>
      <c r="BY169" s="82"/>
      <c r="BZ169" s="83"/>
      <c r="CA169" s="83"/>
      <c r="CB169" s="83"/>
      <c r="CC169" s="83"/>
      <c r="CD169" s="83"/>
      <c r="CE169" s="83"/>
      <c r="CF169" s="83"/>
      <c r="CG169" s="84"/>
      <c r="CH169" s="66"/>
      <c r="CI169" s="51"/>
      <c r="CJ169" s="144"/>
      <c r="CK169" s="57"/>
      <c r="CL169" s="58"/>
      <c r="CM169" s="3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5"/>
      <c r="DC169" s="172">
        <f>CM169^3+CN169^3+CO169^3+CP169^3+CQ169^3+CR169^3+CS169^3+CT169^3+CM170^3+CN170^3+CO170^3+CP170^3+CQ170^3+CR170^3+CS170^3+CT170^3</f>
        <v>0</v>
      </c>
      <c r="DD169" s="125">
        <f t="shared" si="30"/>
        <v>0</v>
      </c>
      <c r="DE169" s="61"/>
      <c r="DF169" s="81"/>
      <c r="DG169" s="82"/>
      <c r="DH169" s="83"/>
      <c r="DI169" s="83"/>
      <c r="DJ169" s="82"/>
      <c r="DK169" s="82"/>
      <c r="DL169" s="83"/>
      <c r="DM169" s="83"/>
      <c r="DN169" s="82"/>
      <c r="DO169" s="82"/>
      <c r="DP169" s="83"/>
      <c r="DQ169" s="83"/>
      <c r="DR169" s="82"/>
      <c r="DS169" s="82"/>
      <c r="DT169" s="83"/>
      <c r="DU169" s="84"/>
      <c r="DV169" s="66"/>
      <c r="DW169" s="51"/>
      <c r="DY169" s="57"/>
      <c r="DZ169" s="58"/>
      <c r="EA169" s="3"/>
      <c r="EB169" s="4"/>
      <c r="EC169" s="4"/>
      <c r="ED169" s="4"/>
      <c r="EE169" s="4"/>
      <c r="EF169" s="4"/>
      <c r="EG169" s="4"/>
      <c r="EH169" s="4"/>
      <c r="EI169" s="4"/>
      <c r="EJ169" s="4"/>
      <c r="EK169" s="4"/>
      <c r="EL169" s="4"/>
      <c r="EM169" s="4"/>
      <c r="EN169" s="4"/>
      <c r="EO169" s="4"/>
      <c r="EP169" s="5"/>
      <c r="EQ169" s="172">
        <f>EA169^3+EB169^3+EC169^3+ED169^3+EE169^3+EF169^3+EG169^3+EH169^3+EA170^3+EB170^3+EC170^3+ED170^3+EE170^3+EF170^3+EG170^3+EH170^3</f>
        <v>0</v>
      </c>
      <c r="ER169" s="125">
        <f t="shared" si="31"/>
        <v>0</v>
      </c>
      <c r="ES169" s="61"/>
      <c r="ET169" s="174"/>
      <c r="EU169" s="131"/>
      <c r="EV169" s="131"/>
      <c r="EW169" s="83"/>
      <c r="EX169" s="82"/>
      <c r="EY169" s="131"/>
      <c r="EZ169" s="131"/>
      <c r="FA169" s="131"/>
      <c r="FB169" s="131"/>
      <c r="FC169" s="131"/>
      <c r="FD169" s="131"/>
      <c r="FE169" s="83"/>
      <c r="FF169" s="82"/>
      <c r="FG169" s="131"/>
      <c r="FH169" s="131"/>
      <c r="FI169" s="175"/>
      <c r="FJ169" s="66"/>
      <c r="FK169" s="51"/>
    </row>
    <row r="170" spans="1:167" x14ac:dyDescent="0.2">
      <c r="A170" s="32"/>
      <c r="B170" s="32"/>
      <c r="C170" s="32"/>
      <c r="D170" s="106" t="s">
        <v>9</v>
      </c>
      <c r="E170" s="107" t="s">
        <v>207</v>
      </c>
      <c r="F170" s="108">
        <f>B4+(156*B6)</f>
        <v>157</v>
      </c>
      <c r="G170" s="104"/>
      <c r="H170" s="43"/>
      <c r="I170" s="57"/>
      <c r="J170" s="58"/>
      <c r="K170" s="3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5"/>
      <c r="AA170" s="172">
        <f>S169^3+T169^3+U169^3+V169^3+W169^3+X169^3+Y169^3+Z169^3+S170^3+T170^3+U170^3+V170^3+W170^3+X170^3+Y170^3+Z170^3</f>
        <v>0</v>
      </c>
      <c r="AB170" s="125">
        <f t="shared" si="28"/>
        <v>0</v>
      </c>
      <c r="AC170" s="61"/>
      <c r="AD170" s="89"/>
      <c r="AE170" s="83"/>
      <c r="AF170" s="83"/>
      <c r="AG170" s="83"/>
      <c r="AH170" s="82"/>
      <c r="AI170" s="82"/>
      <c r="AJ170" s="82"/>
      <c r="AK170" s="82"/>
      <c r="AL170" s="83"/>
      <c r="AM170" s="83"/>
      <c r="AN170" s="83"/>
      <c r="AO170" s="83"/>
      <c r="AP170" s="82"/>
      <c r="AQ170" s="82"/>
      <c r="AR170" s="82"/>
      <c r="AS170" s="86"/>
      <c r="AT170" s="66"/>
      <c r="AU170" s="51"/>
      <c r="AW170" s="57"/>
      <c r="AX170" s="58"/>
      <c r="AY170" s="3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5"/>
      <c r="BO170" s="172">
        <f>BG169^3+BH169^3+BI169^3+BJ169^3+BK169^3+BL169^3+BM169^3+BN169^3+BG170^3+BH170^3+BI170^3+BJ170^3+BK170^3+BL170^3+BM170^3+BN170^3</f>
        <v>0</v>
      </c>
      <c r="BP170" s="125">
        <f t="shared" si="29"/>
        <v>0</v>
      </c>
      <c r="BQ170" s="61"/>
      <c r="BR170" s="81"/>
      <c r="BS170" s="82"/>
      <c r="BT170" s="82"/>
      <c r="BU170" s="82"/>
      <c r="BV170" s="82"/>
      <c r="BW170" s="82"/>
      <c r="BX170" s="82"/>
      <c r="BY170" s="82"/>
      <c r="BZ170" s="83"/>
      <c r="CA170" s="83"/>
      <c r="CB170" s="83"/>
      <c r="CC170" s="83"/>
      <c r="CD170" s="83"/>
      <c r="CE170" s="83"/>
      <c r="CF170" s="83"/>
      <c r="CG170" s="84"/>
      <c r="CH170" s="66"/>
      <c r="CI170" s="51"/>
      <c r="CJ170" s="144"/>
      <c r="CK170" s="57"/>
      <c r="CL170" s="58"/>
      <c r="CM170" s="3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5"/>
      <c r="DC170" s="172">
        <f>CU169^3+CV169^3+CW169^3+CX169^3+CY169^3+CZ169^3+DA169^3+DB169^3+CU170^3+CV170^3+CW170^3+CX170^3+CY170^3+CZ170^3+DA170^3+DB170^3</f>
        <v>0</v>
      </c>
      <c r="DD170" s="125">
        <f t="shared" si="30"/>
        <v>0</v>
      </c>
      <c r="DE170" s="61"/>
      <c r="DF170" s="81"/>
      <c r="DG170" s="82"/>
      <c r="DH170" s="83"/>
      <c r="DI170" s="83"/>
      <c r="DJ170" s="82"/>
      <c r="DK170" s="82"/>
      <c r="DL170" s="83"/>
      <c r="DM170" s="83"/>
      <c r="DN170" s="82"/>
      <c r="DO170" s="82"/>
      <c r="DP170" s="83"/>
      <c r="DQ170" s="83"/>
      <c r="DR170" s="82"/>
      <c r="DS170" s="82"/>
      <c r="DT170" s="83"/>
      <c r="DU170" s="84"/>
      <c r="DV170" s="66"/>
      <c r="DW170" s="51"/>
      <c r="DY170" s="57"/>
      <c r="DZ170" s="58"/>
      <c r="EA170" s="3"/>
      <c r="EB170" s="4"/>
      <c r="EC170" s="4"/>
      <c r="ED170" s="4"/>
      <c r="EE170" s="4"/>
      <c r="EF170" s="4"/>
      <c r="EG170" s="4"/>
      <c r="EH170" s="4"/>
      <c r="EI170" s="4"/>
      <c r="EJ170" s="4"/>
      <c r="EK170" s="4"/>
      <c r="EL170" s="4"/>
      <c r="EM170" s="4"/>
      <c r="EN170" s="4"/>
      <c r="EO170" s="4"/>
      <c r="EP170" s="5"/>
      <c r="EQ170" s="172">
        <f>EI169^3+EJ169^3+EK169^3+EL169^3+EM169^3+EN169^3+EO169^3+EP169^3+EI170^3+EJ170^3+EK170^3+EL170^3+EM170^3+EN170^3+EO170^3+EP170^3</f>
        <v>0</v>
      </c>
      <c r="ER170" s="125">
        <f t="shared" si="31"/>
        <v>0</v>
      </c>
      <c r="ES170" s="61"/>
      <c r="ET170" s="174"/>
      <c r="EU170" s="131"/>
      <c r="EV170" s="83"/>
      <c r="EW170" s="131"/>
      <c r="EX170" s="131"/>
      <c r="EY170" s="82"/>
      <c r="EZ170" s="131"/>
      <c r="FA170" s="131"/>
      <c r="FB170" s="131"/>
      <c r="FC170" s="131"/>
      <c r="FD170" s="83"/>
      <c r="FE170" s="131"/>
      <c r="FF170" s="131"/>
      <c r="FG170" s="82"/>
      <c r="FH170" s="131"/>
      <c r="FI170" s="175"/>
      <c r="FJ170" s="66"/>
      <c r="FK170" s="51"/>
    </row>
    <row r="171" spans="1:167" x14ac:dyDescent="0.2">
      <c r="A171" s="32"/>
      <c r="B171" s="32"/>
      <c r="C171" s="32"/>
      <c r="D171" s="106" t="s">
        <v>208</v>
      </c>
      <c r="E171" s="107" t="s">
        <v>207</v>
      </c>
      <c r="F171" s="110">
        <f>B4+(157*B6)</f>
        <v>158</v>
      </c>
      <c r="G171" s="104"/>
      <c r="H171" s="43"/>
      <c r="I171" s="57"/>
      <c r="J171" s="58"/>
      <c r="K171" s="3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5"/>
      <c r="AA171" s="172">
        <f>K171^3+L171^3+M171^3+N171^3+O171^3+P171^3+Q171^3+R171^3+K172^3+L172^3+M172^3+N172^3+O172^3+P172^3+Q172^3+R172^3</f>
        <v>0</v>
      </c>
      <c r="AB171" s="125">
        <f t="shared" si="28"/>
        <v>0</v>
      </c>
      <c r="AC171" s="61"/>
      <c r="AD171" s="89"/>
      <c r="AE171" s="83"/>
      <c r="AF171" s="83"/>
      <c r="AG171" s="83"/>
      <c r="AH171" s="82"/>
      <c r="AI171" s="82"/>
      <c r="AJ171" s="82"/>
      <c r="AK171" s="82"/>
      <c r="AL171" s="83"/>
      <c r="AM171" s="83"/>
      <c r="AN171" s="83"/>
      <c r="AO171" s="83"/>
      <c r="AP171" s="82"/>
      <c r="AQ171" s="82"/>
      <c r="AR171" s="82"/>
      <c r="AS171" s="86"/>
      <c r="AT171" s="66"/>
      <c r="AU171" s="51"/>
      <c r="AW171" s="57"/>
      <c r="AX171" s="58"/>
      <c r="AY171" s="3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5"/>
      <c r="BO171" s="172">
        <f>AY171^3+AZ171^3+BA171^3+BB171^3+BC171^3+BD171^3+BE171^3+BF171^3+AY172^3+AZ172^3+BA172^3+BB172^3+BC172^3+BD172^3+BE172^3+BF172^3</f>
        <v>0</v>
      </c>
      <c r="BP171" s="125">
        <f t="shared" si="29"/>
        <v>0</v>
      </c>
      <c r="BQ171" s="61"/>
      <c r="BR171" s="89"/>
      <c r="BS171" s="83"/>
      <c r="BT171" s="83"/>
      <c r="BU171" s="83"/>
      <c r="BV171" s="83"/>
      <c r="BW171" s="83"/>
      <c r="BX171" s="83"/>
      <c r="BY171" s="83"/>
      <c r="BZ171" s="82"/>
      <c r="CA171" s="82"/>
      <c r="CB171" s="82"/>
      <c r="CC171" s="82"/>
      <c r="CD171" s="82"/>
      <c r="CE171" s="82"/>
      <c r="CF171" s="82"/>
      <c r="CG171" s="86"/>
      <c r="CH171" s="66"/>
      <c r="CI171" s="51"/>
      <c r="CJ171" s="144"/>
      <c r="CK171" s="57"/>
      <c r="CL171" s="58"/>
      <c r="CM171" s="3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5"/>
      <c r="DC171" s="172">
        <f>CM171^3+CN171^3+CO171^3+CP171^3+CQ171^3+CR171^3+CS171^3+CT171^3+CM172^3+CN172^3+CO172^3+CP172^3+CQ172^3+CR172^3+CS172^3+CT172^3</f>
        <v>0</v>
      </c>
      <c r="DD171" s="125">
        <f t="shared" si="30"/>
        <v>0</v>
      </c>
      <c r="DE171" s="61"/>
      <c r="DF171" s="81"/>
      <c r="DG171" s="82"/>
      <c r="DH171" s="83"/>
      <c r="DI171" s="83"/>
      <c r="DJ171" s="82"/>
      <c r="DK171" s="82"/>
      <c r="DL171" s="83"/>
      <c r="DM171" s="83"/>
      <c r="DN171" s="82"/>
      <c r="DO171" s="82"/>
      <c r="DP171" s="83"/>
      <c r="DQ171" s="83"/>
      <c r="DR171" s="82"/>
      <c r="DS171" s="82"/>
      <c r="DT171" s="83"/>
      <c r="DU171" s="84"/>
      <c r="DV171" s="66"/>
      <c r="DW171" s="51"/>
      <c r="DY171" s="57"/>
      <c r="DZ171" s="58"/>
      <c r="EA171" s="3"/>
      <c r="EB171" s="4"/>
      <c r="EC171" s="4"/>
      <c r="ED171" s="4"/>
      <c r="EE171" s="4"/>
      <c r="EF171" s="4"/>
      <c r="EG171" s="4"/>
      <c r="EH171" s="4"/>
      <c r="EI171" s="4"/>
      <c r="EJ171" s="4"/>
      <c r="EK171" s="4"/>
      <c r="EL171" s="4"/>
      <c r="EM171" s="4"/>
      <c r="EN171" s="4"/>
      <c r="EO171" s="4"/>
      <c r="EP171" s="5"/>
      <c r="EQ171" s="172">
        <f>EA171^3+EB171^3+EC171^3+ED171^3+EE171^3+EF171^3+EG171^3+EH171^3+EA172^3+EB172^3+EC172^3+ED172^3+EE172^3+EF172^3+EG172^3+EH172^3</f>
        <v>0</v>
      </c>
      <c r="ER171" s="125">
        <f t="shared" si="31"/>
        <v>0</v>
      </c>
      <c r="ES171" s="61"/>
      <c r="ET171" s="174"/>
      <c r="EU171" s="83"/>
      <c r="EV171" s="131"/>
      <c r="EW171" s="131"/>
      <c r="EX171" s="131"/>
      <c r="EY171" s="131"/>
      <c r="EZ171" s="82"/>
      <c r="FA171" s="131"/>
      <c r="FB171" s="131"/>
      <c r="FC171" s="83"/>
      <c r="FD171" s="131"/>
      <c r="FE171" s="131"/>
      <c r="FF171" s="131"/>
      <c r="FG171" s="131"/>
      <c r="FH171" s="82"/>
      <c r="FI171" s="175"/>
      <c r="FJ171" s="66"/>
      <c r="FK171" s="51"/>
    </row>
    <row r="172" spans="1:167" x14ac:dyDescent="0.2">
      <c r="A172" s="32"/>
      <c r="B172" s="32"/>
      <c r="C172" s="32"/>
      <c r="D172" s="106" t="s">
        <v>182</v>
      </c>
      <c r="E172" s="107" t="s">
        <v>207</v>
      </c>
      <c r="F172" s="110">
        <f>B4+(158*B6)</f>
        <v>159</v>
      </c>
      <c r="G172" s="104"/>
      <c r="H172" s="43"/>
      <c r="I172" s="57"/>
      <c r="J172" s="58"/>
      <c r="K172" s="3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5"/>
      <c r="AA172" s="172">
        <f>S171^3+T171^3+U171^3+V171^3+W171^3+X171^3+Y171^3+Z171^3+S172^3+T172^3+U172^3+V172^3+W172^3+X172^3+Y172^3+Z172^3</f>
        <v>0</v>
      </c>
      <c r="AB172" s="125">
        <f t="shared" si="28"/>
        <v>0</v>
      </c>
      <c r="AC172" s="61"/>
      <c r="AD172" s="89"/>
      <c r="AE172" s="83"/>
      <c r="AF172" s="83"/>
      <c r="AG172" s="83"/>
      <c r="AH172" s="82"/>
      <c r="AI172" s="82"/>
      <c r="AJ172" s="82"/>
      <c r="AK172" s="82"/>
      <c r="AL172" s="83"/>
      <c r="AM172" s="83"/>
      <c r="AN172" s="83"/>
      <c r="AO172" s="83"/>
      <c r="AP172" s="82"/>
      <c r="AQ172" s="82"/>
      <c r="AR172" s="82"/>
      <c r="AS172" s="86"/>
      <c r="AT172" s="66"/>
      <c r="AU172" s="51"/>
      <c r="AW172" s="57"/>
      <c r="AX172" s="145"/>
      <c r="AY172" s="3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5"/>
      <c r="BO172" s="172">
        <f>BG171^3+BH171^3+BI171^3+BJ171^3+BK171^3+BL171^3+BM171^3+BN171^3+BG172^3+BH172^3+BI172^3+BJ172^3+BK172^3+BL172^3+BM172^3+BN172^3</f>
        <v>0</v>
      </c>
      <c r="BP172" s="125">
        <f t="shared" si="29"/>
        <v>0</v>
      </c>
      <c r="BQ172" s="61"/>
      <c r="BR172" s="89"/>
      <c r="BS172" s="83"/>
      <c r="BT172" s="83"/>
      <c r="BU172" s="83"/>
      <c r="BV172" s="83"/>
      <c r="BW172" s="83"/>
      <c r="BX172" s="83"/>
      <c r="BY172" s="83"/>
      <c r="BZ172" s="82"/>
      <c r="CA172" s="82"/>
      <c r="CB172" s="82"/>
      <c r="CC172" s="82"/>
      <c r="CD172" s="82"/>
      <c r="CE172" s="82"/>
      <c r="CF172" s="82"/>
      <c r="CG172" s="86"/>
      <c r="CH172" s="66"/>
      <c r="CI172" s="51"/>
      <c r="CJ172" s="144"/>
      <c r="CK172" s="57"/>
      <c r="CL172" s="145"/>
      <c r="CM172" s="3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5"/>
      <c r="DC172" s="172">
        <f>CU171^3+CV171^3+CW171^3+CX171^3+CY171^3+CZ171^3+DA171^3+DB171^3+CU172^3+CV172^3+CW172^3+CX172^3+CY172^3+CZ172^3+DA172^3+DB172^3</f>
        <v>0</v>
      </c>
      <c r="DD172" s="125">
        <f t="shared" si="30"/>
        <v>0</v>
      </c>
      <c r="DE172" s="61"/>
      <c r="DF172" s="81"/>
      <c r="DG172" s="82"/>
      <c r="DH172" s="83"/>
      <c r="DI172" s="83"/>
      <c r="DJ172" s="82"/>
      <c r="DK172" s="82"/>
      <c r="DL172" s="83"/>
      <c r="DM172" s="83"/>
      <c r="DN172" s="82"/>
      <c r="DO172" s="82"/>
      <c r="DP172" s="83"/>
      <c r="DQ172" s="83"/>
      <c r="DR172" s="82"/>
      <c r="DS172" s="82"/>
      <c r="DT172" s="83"/>
      <c r="DU172" s="84"/>
      <c r="DV172" s="66"/>
      <c r="DW172" s="51"/>
      <c r="DY172" s="57"/>
      <c r="DZ172" s="145"/>
      <c r="EA172" s="3"/>
      <c r="EB172" s="4"/>
      <c r="EC172" s="4"/>
      <c r="ED172" s="4"/>
      <c r="EE172" s="4"/>
      <c r="EF172" s="4"/>
      <c r="EG172" s="4"/>
      <c r="EH172" s="4"/>
      <c r="EI172" s="4"/>
      <c r="EJ172" s="4"/>
      <c r="EK172" s="4"/>
      <c r="EL172" s="4"/>
      <c r="EM172" s="4"/>
      <c r="EN172" s="4"/>
      <c r="EO172" s="4"/>
      <c r="EP172" s="5"/>
      <c r="EQ172" s="172">
        <f>EI171^3+EJ171^3+EK171^3+EL171^3+EM171^3+EN171^3+EO171^3+EP171^3+EI172^3+EJ172^3+EK172^3+EL172^3+EM172^3+EN172^3+EO172^3+EP172^3</f>
        <v>0</v>
      </c>
      <c r="ER172" s="125">
        <f t="shared" si="31"/>
        <v>0</v>
      </c>
      <c r="ES172" s="61"/>
      <c r="ET172" s="89"/>
      <c r="EU172" s="131"/>
      <c r="EV172" s="131"/>
      <c r="EW172" s="131"/>
      <c r="EX172" s="131"/>
      <c r="EY172" s="131"/>
      <c r="EZ172" s="131"/>
      <c r="FA172" s="82"/>
      <c r="FB172" s="83"/>
      <c r="FC172" s="131"/>
      <c r="FD172" s="131"/>
      <c r="FE172" s="131"/>
      <c r="FF172" s="131"/>
      <c r="FG172" s="131"/>
      <c r="FH172" s="131"/>
      <c r="FI172" s="86"/>
      <c r="FJ172" s="66"/>
      <c r="FK172" s="51"/>
    </row>
    <row r="173" spans="1:167" x14ac:dyDescent="0.2">
      <c r="A173" s="32"/>
      <c r="B173" s="32"/>
      <c r="C173" s="32"/>
      <c r="D173" s="151" t="s">
        <v>50</v>
      </c>
      <c r="E173" s="107" t="s">
        <v>207</v>
      </c>
      <c r="F173" s="108">
        <f>B4+(159*B6)</f>
        <v>160</v>
      </c>
      <c r="G173" s="104"/>
      <c r="H173" s="43"/>
      <c r="I173" s="57"/>
      <c r="J173" s="58"/>
      <c r="K173" s="3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5"/>
      <c r="AA173" s="172">
        <f>K173^3+L173^3+M173^3+N173^3+O173^3+P173^3+Q173^3+R173^3+K174^3+L174^3+M174^3+N174^3+O174^3+P174^3+Q174^3+R174^3</f>
        <v>0</v>
      </c>
      <c r="AB173" s="125">
        <f t="shared" si="28"/>
        <v>0</v>
      </c>
      <c r="AC173" s="95"/>
      <c r="AD173" s="81"/>
      <c r="AE173" s="82"/>
      <c r="AF173" s="82"/>
      <c r="AG173" s="82"/>
      <c r="AH173" s="83"/>
      <c r="AI173" s="83"/>
      <c r="AJ173" s="83"/>
      <c r="AK173" s="83"/>
      <c r="AL173" s="82"/>
      <c r="AM173" s="82"/>
      <c r="AN173" s="82"/>
      <c r="AO173" s="82"/>
      <c r="AP173" s="83"/>
      <c r="AQ173" s="83"/>
      <c r="AR173" s="83"/>
      <c r="AS173" s="84"/>
      <c r="AT173" s="66"/>
      <c r="AU173" s="51"/>
      <c r="AW173" s="57"/>
      <c r="AX173" s="145"/>
      <c r="AY173" s="3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5"/>
      <c r="BO173" s="172">
        <f>AY173^3+AZ173^3+BA173^3+BB173^3+BC173^3+BD173^3+BE173^3+BF173^3+AY174^3+AZ174^3+BA174^3+BB174^3+BC174^3+BD174^3+BE174^3+BF174^3</f>
        <v>0</v>
      </c>
      <c r="BP173" s="125">
        <f t="shared" si="29"/>
        <v>0</v>
      </c>
      <c r="BQ173" s="95"/>
      <c r="BR173" s="81"/>
      <c r="BS173" s="82"/>
      <c r="BT173" s="82"/>
      <c r="BU173" s="82"/>
      <c r="BV173" s="82"/>
      <c r="BW173" s="82"/>
      <c r="BX173" s="82"/>
      <c r="BY173" s="82"/>
      <c r="BZ173" s="83"/>
      <c r="CA173" s="83"/>
      <c r="CB173" s="83"/>
      <c r="CC173" s="83"/>
      <c r="CD173" s="83"/>
      <c r="CE173" s="83"/>
      <c r="CF173" s="83"/>
      <c r="CG173" s="84"/>
      <c r="CH173" s="66"/>
      <c r="CI173" s="51"/>
      <c r="CJ173" s="144"/>
      <c r="CK173" s="57"/>
      <c r="CL173" s="145"/>
      <c r="CM173" s="3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5"/>
      <c r="DC173" s="172">
        <f>CM173^3+CN173^3+CO173^3+CP173^3+CQ173^3+CR173^3+CS173^3+CT173^3+CM174^3+CN174^3+CO174^3+CP174^3+CQ174^3+CR174^3+CS174^3+CT174^3</f>
        <v>0</v>
      </c>
      <c r="DD173" s="125">
        <f t="shared" si="30"/>
        <v>0</v>
      </c>
      <c r="DE173" s="95"/>
      <c r="DF173" s="89"/>
      <c r="DG173" s="83"/>
      <c r="DH173" s="82"/>
      <c r="DI173" s="82"/>
      <c r="DJ173" s="83"/>
      <c r="DK173" s="83"/>
      <c r="DL173" s="82"/>
      <c r="DM173" s="82"/>
      <c r="DN173" s="83"/>
      <c r="DO173" s="83"/>
      <c r="DP173" s="82"/>
      <c r="DQ173" s="82"/>
      <c r="DR173" s="83"/>
      <c r="DS173" s="83"/>
      <c r="DT173" s="82"/>
      <c r="DU173" s="86"/>
      <c r="DV173" s="66"/>
      <c r="DW173" s="51"/>
      <c r="DY173" s="57"/>
      <c r="DZ173" s="145"/>
      <c r="EA173" s="3"/>
      <c r="EB173" s="4"/>
      <c r="EC173" s="4"/>
      <c r="ED173" s="4"/>
      <c r="EE173" s="4"/>
      <c r="EF173" s="4"/>
      <c r="EG173" s="4"/>
      <c r="EH173" s="4"/>
      <c r="EI173" s="4"/>
      <c r="EJ173" s="4"/>
      <c r="EK173" s="4"/>
      <c r="EL173" s="4"/>
      <c r="EM173" s="4"/>
      <c r="EN173" s="4"/>
      <c r="EO173" s="4"/>
      <c r="EP173" s="5"/>
      <c r="EQ173" s="172">
        <f>EA173^3+EB173^3+EC173^3+ED173^3+EE173^3+EF173^3+EG173^3+EH173^3+EA174^3+EB174^3+EC174^3+ED174^3+EE174^3+EF174^3+EG174^3+EH174^3</f>
        <v>0</v>
      </c>
      <c r="ER173" s="125">
        <f t="shared" si="31"/>
        <v>0</v>
      </c>
      <c r="ES173" s="95"/>
      <c r="ET173" s="81"/>
      <c r="EU173" s="131"/>
      <c r="EV173" s="131"/>
      <c r="EW173" s="131"/>
      <c r="EX173" s="131"/>
      <c r="EY173" s="131"/>
      <c r="EZ173" s="131"/>
      <c r="FA173" s="83"/>
      <c r="FB173" s="82"/>
      <c r="FC173" s="131"/>
      <c r="FD173" s="131"/>
      <c r="FE173" s="131"/>
      <c r="FF173" s="131"/>
      <c r="FG173" s="131"/>
      <c r="FH173" s="131"/>
      <c r="FI173" s="84"/>
      <c r="FJ173" s="66"/>
      <c r="FK173" s="51"/>
    </row>
    <row r="174" spans="1:167" x14ac:dyDescent="0.2">
      <c r="A174" s="32"/>
      <c r="B174" s="32"/>
      <c r="C174" s="32"/>
      <c r="D174" s="106" t="s">
        <v>206</v>
      </c>
      <c r="E174" s="107" t="s">
        <v>207</v>
      </c>
      <c r="F174" s="108">
        <f>B4+(160*B6)</f>
        <v>161</v>
      </c>
      <c r="G174" s="104"/>
      <c r="H174" s="43"/>
      <c r="I174" s="57"/>
      <c r="J174" s="58"/>
      <c r="K174" s="3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5"/>
      <c r="AA174" s="172">
        <f>S173^3+T173^3+U173^3+V173^3+W173^3+X173^3+Y173^3+Z173^3+S174^3+T174^3+U174^3+V174^3+W174^3+X174^3+Y174^3+Z174^3</f>
        <v>0</v>
      </c>
      <c r="AB174" s="125">
        <f t="shared" si="28"/>
        <v>0</v>
      </c>
      <c r="AC174" s="61"/>
      <c r="AD174" s="81"/>
      <c r="AE174" s="82"/>
      <c r="AF174" s="82"/>
      <c r="AG174" s="82"/>
      <c r="AH174" s="83"/>
      <c r="AI174" s="83"/>
      <c r="AJ174" s="83"/>
      <c r="AK174" s="83"/>
      <c r="AL174" s="82"/>
      <c r="AM174" s="82"/>
      <c r="AN174" s="82"/>
      <c r="AO174" s="82"/>
      <c r="AP174" s="83"/>
      <c r="AQ174" s="83"/>
      <c r="AR174" s="83"/>
      <c r="AS174" s="84"/>
      <c r="AT174" s="66"/>
      <c r="AU174" s="51"/>
      <c r="AW174" s="57"/>
      <c r="AX174" s="58"/>
      <c r="AY174" s="3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5"/>
      <c r="BO174" s="172">
        <f>BG173^3+BH173^3+BI173^3+BJ173^3+BK173^3+BL173^3+BM173^3+BN173^3+BG174^3+BH174^3+BI174^3+BJ174^3+BK174^3+BL174^3+BM174^3+BN174^3</f>
        <v>0</v>
      </c>
      <c r="BP174" s="125">
        <f t="shared" si="29"/>
        <v>0</v>
      </c>
      <c r="BQ174" s="61"/>
      <c r="BR174" s="81"/>
      <c r="BS174" s="82"/>
      <c r="BT174" s="82"/>
      <c r="BU174" s="82"/>
      <c r="BV174" s="82"/>
      <c r="BW174" s="82"/>
      <c r="BX174" s="82"/>
      <c r="BY174" s="82"/>
      <c r="BZ174" s="83"/>
      <c r="CA174" s="83"/>
      <c r="CB174" s="83"/>
      <c r="CC174" s="83"/>
      <c r="CD174" s="83"/>
      <c r="CE174" s="83"/>
      <c r="CF174" s="83"/>
      <c r="CG174" s="84"/>
      <c r="CH174" s="66"/>
      <c r="CI174" s="51"/>
      <c r="CJ174" s="144"/>
      <c r="CK174" s="57"/>
      <c r="CL174" s="58"/>
      <c r="CM174" s="3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5"/>
      <c r="DC174" s="172">
        <f>CU173^3+CV173^3+CW173^3+CX173^3+CY173^3+CZ173^3+DA173^3+DB173^3+CU174^3+CV174^3+CW174^3+CX174^3+CY174^3+CZ174^3+DA174^3+DB174^3</f>
        <v>0</v>
      </c>
      <c r="DD174" s="125">
        <f t="shared" si="30"/>
        <v>0</v>
      </c>
      <c r="DE174" s="61"/>
      <c r="DF174" s="89"/>
      <c r="DG174" s="83"/>
      <c r="DH174" s="82"/>
      <c r="DI174" s="82"/>
      <c r="DJ174" s="83"/>
      <c r="DK174" s="83"/>
      <c r="DL174" s="82"/>
      <c r="DM174" s="82"/>
      <c r="DN174" s="83"/>
      <c r="DO174" s="83"/>
      <c r="DP174" s="82"/>
      <c r="DQ174" s="82"/>
      <c r="DR174" s="83"/>
      <c r="DS174" s="83"/>
      <c r="DT174" s="82"/>
      <c r="DU174" s="86"/>
      <c r="DV174" s="66"/>
      <c r="DW174" s="51"/>
      <c r="DY174" s="57"/>
      <c r="DZ174" s="58"/>
      <c r="EA174" s="3"/>
      <c r="EB174" s="4"/>
      <c r="EC174" s="4"/>
      <c r="ED174" s="4"/>
      <c r="EE174" s="4"/>
      <c r="EF174" s="4"/>
      <c r="EG174" s="4"/>
      <c r="EH174" s="4"/>
      <c r="EI174" s="4"/>
      <c r="EJ174" s="4"/>
      <c r="EK174" s="4"/>
      <c r="EL174" s="4"/>
      <c r="EM174" s="4"/>
      <c r="EN174" s="4"/>
      <c r="EO174" s="4"/>
      <c r="EP174" s="5"/>
      <c r="EQ174" s="172">
        <f>EI173^3+EJ173^3+EK173^3+EL173^3+EM173^3+EN173^3+EO173^3+EP173^3+EI174^3+EJ174^3+EK174^3+EL174^3+EM174^3+EN174^3+EO174^3+EP174^3</f>
        <v>0</v>
      </c>
      <c r="ER174" s="125">
        <f t="shared" si="31"/>
        <v>0</v>
      </c>
      <c r="ES174" s="61"/>
      <c r="ET174" s="174"/>
      <c r="EU174" s="82"/>
      <c r="EV174" s="131"/>
      <c r="EW174" s="131"/>
      <c r="EX174" s="131"/>
      <c r="EY174" s="131"/>
      <c r="EZ174" s="83"/>
      <c r="FA174" s="131"/>
      <c r="FB174" s="131"/>
      <c r="FC174" s="82"/>
      <c r="FD174" s="131"/>
      <c r="FE174" s="131"/>
      <c r="FF174" s="131"/>
      <c r="FG174" s="131"/>
      <c r="FH174" s="83"/>
      <c r="FI174" s="175"/>
      <c r="FJ174" s="66"/>
      <c r="FK174" s="51"/>
    </row>
    <row r="175" spans="1:167" x14ac:dyDescent="0.2">
      <c r="A175" s="32"/>
      <c r="B175" s="32"/>
      <c r="C175" s="32"/>
      <c r="D175" s="106" t="s">
        <v>119</v>
      </c>
      <c r="E175" s="107" t="s">
        <v>207</v>
      </c>
      <c r="F175" s="110">
        <f>B4+(161*B6)</f>
        <v>162</v>
      </c>
      <c r="G175" s="104"/>
      <c r="H175" s="43"/>
      <c r="I175" s="105"/>
      <c r="J175" s="58"/>
      <c r="K175" s="3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5"/>
      <c r="AA175" s="172">
        <f>K175^3+L175^3+M175^3+N175^3+O175^3+P175^3+Q175^3+R175^3+K176^3+L176^3+M176^3+N176^3+O176^3+P176^3+Q176^3+R176^3</f>
        <v>0</v>
      </c>
      <c r="AB175" s="125">
        <f t="shared" si="28"/>
        <v>0</v>
      </c>
      <c r="AC175" s="61"/>
      <c r="AD175" s="81"/>
      <c r="AE175" s="82"/>
      <c r="AF175" s="82"/>
      <c r="AG175" s="82"/>
      <c r="AH175" s="83"/>
      <c r="AI175" s="83"/>
      <c r="AJ175" s="83"/>
      <c r="AK175" s="83"/>
      <c r="AL175" s="82"/>
      <c r="AM175" s="82"/>
      <c r="AN175" s="82"/>
      <c r="AO175" s="82"/>
      <c r="AP175" s="83"/>
      <c r="AQ175" s="83"/>
      <c r="AR175" s="83"/>
      <c r="AS175" s="84"/>
      <c r="AT175" s="66"/>
      <c r="AU175" s="51"/>
      <c r="AW175" s="105"/>
      <c r="AX175" s="58"/>
      <c r="AY175" s="3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5"/>
      <c r="BO175" s="172">
        <f>AY175^3+AZ175^3+BA175^3+BB175^3+BC175^3+BD175^3+BE175^3+BF175^3+AY176^3+AZ176^3+BA176^3+BB176^3+BC176^3+BD176^3+BE176^3+BF176^3</f>
        <v>0</v>
      </c>
      <c r="BP175" s="125">
        <f t="shared" si="29"/>
        <v>0</v>
      </c>
      <c r="BQ175" s="61"/>
      <c r="BR175" s="89"/>
      <c r="BS175" s="83"/>
      <c r="BT175" s="83"/>
      <c r="BU175" s="83"/>
      <c r="BV175" s="83"/>
      <c r="BW175" s="83"/>
      <c r="BX175" s="83"/>
      <c r="BY175" s="83"/>
      <c r="BZ175" s="82"/>
      <c r="CA175" s="82"/>
      <c r="CB175" s="82"/>
      <c r="CC175" s="82"/>
      <c r="CD175" s="82"/>
      <c r="CE175" s="82"/>
      <c r="CF175" s="82"/>
      <c r="CG175" s="86"/>
      <c r="CH175" s="66"/>
      <c r="CI175" s="51"/>
      <c r="CJ175" s="144"/>
      <c r="CK175" s="105"/>
      <c r="CL175" s="58"/>
      <c r="CM175" s="3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5"/>
      <c r="DC175" s="172">
        <f>CM175^3+CN175^3+CO175^3+CP175^3+CQ175^3+CR175^3+CS175^3+CT175^3+CM176^3+CN176^3+CO176^3+CP176^3+CQ176^3+CR176^3+CS176^3+CT176^3</f>
        <v>0</v>
      </c>
      <c r="DD175" s="125">
        <f t="shared" si="30"/>
        <v>0</v>
      </c>
      <c r="DE175" s="61"/>
      <c r="DF175" s="89"/>
      <c r="DG175" s="83"/>
      <c r="DH175" s="82"/>
      <c r="DI175" s="82"/>
      <c r="DJ175" s="83"/>
      <c r="DK175" s="83"/>
      <c r="DL175" s="82"/>
      <c r="DM175" s="82"/>
      <c r="DN175" s="83"/>
      <c r="DO175" s="83"/>
      <c r="DP175" s="82"/>
      <c r="DQ175" s="82"/>
      <c r="DR175" s="83"/>
      <c r="DS175" s="83"/>
      <c r="DT175" s="82"/>
      <c r="DU175" s="86"/>
      <c r="DV175" s="66"/>
      <c r="DW175" s="51"/>
      <c r="DY175" s="105"/>
      <c r="DZ175" s="58"/>
      <c r="EA175" s="3"/>
      <c r="EB175" s="4"/>
      <c r="EC175" s="4"/>
      <c r="ED175" s="4"/>
      <c r="EE175" s="4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5"/>
      <c r="EQ175" s="172">
        <f>EA175^3+EB175^3+EC175^3+ED175^3+EE175^3+EF175^3+EG175^3+EH175^3+EA176^3+EB176^3+EC176^3+ED176^3+EE176^3+EF176^3+EG176^3+EH176^3</f>
        <v>0</v>
      </c>
      <c r="ER175" s="125">
        <f t="shared" si="31"/>
        <v>0</v>
      </c>
      <c r="ES175" s="61"/>
      <c r="ET175" s="174"/>
      <c r="EU175" s="131"/>
      <c r="EV175" s="82"/>
      <c r="EW175" s="131"/>
      <c r="EX175" s="131"/>
      <c r="EY175" s="83"/>
      <c r="EZ175" s="131"/>
      <c r="FA175" s="131"/>
      <c r="FB175" s="131"/>
      <c r="FC175" s="131"/>
      <c r="FD175" s="82"/>
      <c r="FE175" s="131"/>
      <c r="FF175" s="131"/>
      <c r="FG175" s="83"/>
      <c r="FH175" s="131"/>
      <c r="FI175" s="175"/>
      <c r="FJ175" s="66"/>
      <c r="FK175" s="51"/>
    </row>
    <row r="176" spans="1:167" x14ac:dyDescent="0.2">
      <c r="A176" s="32"/>
      <c r="B176" s="32"/>
      <c r="C176" s="32"/>
      <c r="D176" s="106" t="s">
        <v>78</v>
      </c>
      <c r="E176" s="107" t="s">
        <v>207</v>
      </c>
      <c r="F176" s="110">
        <f>B4+(162*B6)</f>
        <v>163</v>
      </c>
      <c r="G176" s="104"/>
      <c r="H176" s="43"/>
      <c r="I176" s="109"/>
      <c r="J176" s="58"/>
      <c r="K176" s="3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5"/>
      <c r="AA176" s="172">
        <f>S175^3+T175^3+U175^3+V175^3+W175^3+X175^3+Y175^3+Z175^3+S176^3+T176^3+U176^3+V176^3+W176^3+X176^3+Y176^3+Z176^3</f>
        <v>0</v>
      </c>
      <c r="AB176" s="125">
        <f t="shared" si="28"/>
        <v>0</v>
      </c>
      <c r="AC176" s="61"/>
      <c r="AD176" s="81"/>
      <c r="AE176" s="82"/>
      <c r="AF176" s="82"/>
      <c r="AG176" s="82"/>
      <c r="AH176" s="83"/>
      <c r="AI176" s="83"/>
      <c r="AJ176" s="83"/>
      <c r="AK176" s="83"/>
      <c r="AL176" s="82"/>
      <c r="AM176" s="82"/>
      <c r="AN176" s="82"/>
      <c r="AO176" s="82"/>
      <c r="AP176" s="83"/>
      <c r="AQ176" s="83"/>
      <c r="AR176" s="83"/>
      <c r="AS176" s="84"/>
      <c r="AT176" s="66"/>
      <c r="AU176" s="51"/>
      <c r="AW176" s="109"/>
      <c r="AX176" s="58"/>
      <c r="AY176" s="3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5"/>
      <c r="BO176" s="172">
        <f>BG175^3+BH175^3+BI175^3+BJ175^3+BK175^3+BL175^3+BM175^3+BN175^3+BG176^3+BH176^3+BI176^3+BJ176^3+BK176^3+BL176^3+BM176^3+BN176^3</f>
        <v>0</v>
      </c>
      <c r="BP176" s="125">
        <f t="shared" si="29"/>
        <v>0</v>
      </c>
      <c r="BQ176" s="61"/>
      <c r="BR176" s="89"/>
      <c r="BS176" s="83"/>
      <c r="BT176" s="83"/>
      <c r="BU176" s="83"/>
      <c r="BV176" s="83"/>
      <c r="BW176" s="83"/>
      <c r="BX176" s="83"/>
      <c r="BY176" s="83"/>
      <c r="BZ176" s="82"/>
      <c r="CA176" s="82"/>
      <c r="CB176" s="82"/>
      <c r="CC176" s="82"/>
      <c r="CD176" s="82"/>
      <c r="CE176" s="82"/>
      <c r="CF176" s="82"/>
      <c r="CG176" s="86"/>
      <c r="CH176" s="66"/>
      <c r="CI176" s="51"/>
      <c r="CJ176" s="144"/>
      <c r="CK176" s="109"/>
      <c r="CL176" s="58"/>
      <c r="CM176" s="3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5"/>
      <c r="DC176" s="172">
        <f>CU175^3+CV175^3+CW175^3+CX175^3+CY175^3+CZ175^3+DA175^3+DB175^3+CU176^3+CV176^3+CW176^3+CX176^3+CY176^3+CZ176^3+DA176^3+DB176^3</f>
        <v>0</v>
      </c>
      <c r="DD176" s="125">
        <f t="shared" si="30"/>
        <v>0</v>
      </c>
      <c r="DE176" s="61"/>
      <c r="DF176" s="89"/>
      <c r="DG176" s="83"/>
      <c r="DH176" s="82"/>
      <c r="DI176" s="82"/>
      <c r="DJ176" s="83"/>
      <c r="DK176" s="83"/>
      <c r="DL176" s="82"/>
      <c r="DM176" s="82"/>
      <c r="DN176" s="83"/>
      <c r="DO176" s="83"/>
      <c r="DP176" s="82"/>
      <c r="DQ176" s="82"/>
      <c r="DR176" s="83"/>
      <c r="DS176" s="83"/>
      <c r="DT176" s="82"/>
      <c r="DU176" s="86"/>
      <c r="DV176" s="66"/>
      <c r="DW176" s="51"/>
      <c r="DY176" s="109"/>
      <c r="DZ176" s="58"/>
      <c r="EA176" s="3"/>
      <c r="EB176" s="4"/>
      <c r="EC176" s="4"/>
      <c r="ED176" s="4"/>
      <c r="EE176" s="4"/>
      <c r="EF176" s="4"/>
      <c r="EG176" s="4"/>
      <c r="EH176" s="4"/>
      <c r="EI176" s="4"/>
      <c r="EJ176" s="4"/>
      <c r="EK176" s="4"/>
      <c r="EL176" s="4"/>
      <c r="EM176" s="4"/>
      <c r="EN176" s="4"/>
      <c r="EO176" s="4"/>
      <c r="EP176" s="5"/>
      <c r="EQ176" s="172">
        <f>EI175^3+EJ175^3+EK175^3+EL175^3+EM175^3+EN175^3+EO175^3+EP175^3+EI176^3+EJ176^3+EK176^3+EL176^3+EM176^3+EN176^3+EO176^3+EP176^3</f>
        <v>0</v>
      </c>
      <c r="ER176" s="125">
        <f t="shared" si="31"/>
        <v>0</v>
      </c>
      <c r="ES176" s="61"/>
      <c r="ET176" s="174"/>
      <c r="EU176" s="131"/>
      <c r="EV176" s="131"/>
      <c r="EW176" s="82"/>
      <c r="EX176" s="83"/>
      <c r="EY176" s="131"/>
      <c r="EZ176" s="131"/>
      <c r="FA176" s="131"/>
      <c r="FB176" s="131"/>
      <c r="FC176" s="131"/>
      <c r="FD176" s="131"/>
      <c r="FE176" s="82"/>
      <c r="FF176" s="83"/>
      <c r="FG176" s="131"/>
      <c r="FH176" s="131"/>
      <c r="FI176" s="175"/>
      <c r="FJ176" s="66"/>
      <c r="FK176" s="51"/>
    </row>
    <row r="177" spans="1:167" x14ac:dyDescent="0.2">
      <c r="A177" s="32"/>
      <c r="B177" s="32"/>
      <c r="C177" s="32"/>
      <c r="D177" s="106" t="s">
        <v>158</v>
      </c>
      <c r="E177" s="107" t="s">
        <v>207</v>
      </c>
      <c r="F177" s="108">
        <f>B4+(163*B6)</f>
        <v>164</v>
      </c>
      <c r="G177" s="104"/>
      <c r="H177" s="43"/>
      <c r="I177" s="109"/>
      <c r="J177" s="58"/>
      <c r="K177" s="3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5"/>
      <c r="AA177" s="172">
        <f>K177^3+L177^3+M177^3+N177^3+O177^3+P177^3+Q177^3+R177^3+K178^3+L178^3+M178^3+N178^3+O178^3+P178^3+Q178^3+R178^3</f>
        <v>0</v>
      </c>
      <c r="AB177" s="125">
        <f t="shared" si="28"/>
        <v>0</v>
      </c>
      <c r="AC177" s="61"/>
      <c r="AD177" s="89"/>
      <c r="AE177" s="83"/>
      <c r="AF177" s="83"/>
      <c r="AG177" s="83"/>
      <c r="AH177" s="82"/>
      <c r="AI177" s="82"/>
      <c r="AJ177" s="82"/>
      <c r="AK177" s="82"/>
      <c r="AL177" s="83"/>
      <c r="AM177" s="83"/>
      <c r="AN177" s="83"/>
      <c r="AO177" s="83"/>
      <c r="AP177" s="82"/>
      <c r="AQ177" s="82"/>
      <c r="AR177" s="82"/>
      <c r="AS177" s="86"/>
      <c r="AT177" s="66"/>
      <c r="AU177" s="51"/>
      <c r="AW177" s="109"/>
      <c r="AX177" s="58"/>
      <c r="AY177" s="3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5"/>
      <c r="BO177" s="172">
        <f>AY177^3+AZ177^3+BA177^3+BB177^3+BC177^3+BD177^3+BE177^3+BF177^3+AY178^3+AZ178^3+BA178^3+BB178^3+BC178^3+BD178^3+BE178^3+BF178^3</f>
        <v>0</v>
      </c>
      <c r="BP177" s="125">
        <f t="shared" si="29"/>
        <v>0</v>
      </c>
      <c r="BQ177" s="61"/>
      <c r="BR177" s="81"/>
      <c r="BS177" s="82"/>
      <c r="BT177" s="82"/>
      <c r="BU177" s="82"/>
      <c r="BV177" s="82"/>
      <c r="BW177" s="82"/>
      <c r="BX177" s="82"/>
      <c r="BY177" s="82"/>
      <c r="BZ177" s="83"/>
      <c r="CA177" s="83"/>
      <c r="CB177" s="83"/>
      <c r="CC177" s="83"/>
      <c r="CD177" s="83"/>
      <c r="CE177" s="83"/>
      <c r="CF177" s="83"/>
      <c r="CG177" s="84"/>
      <c r="CH177" s="66"/>
      <c r="CI177" s="51"/>
      <c r="CJ177" s="144"/>
      <c r="CK177" s="109"/>
      <c r="CL177" s="58"/>
      <c r="CM177" s="3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5"/>
      <c r="DC177" s="172">
        <f>CM177^3+CN177^3+CO177^3+CP177^3+CQ177^3+CR177^3+CS177^3+CT177^3+CM178^3+CN178^3+CO178^3+CP178^3+CQ178^3+CR178^3+CS178^3+CT178^3</f>
        <v>0</v>
      </c>
      <c r="DD177" s="125">
        <f t="shared" si="30"/>
        <v>0</v>
      </c>
      <c r="DE177" s="61"/>
      <c r="DF177" s="89"/>
      <c r="DG177" s="83"/>
      <c r="DH177" s="82"/>
      <c r="DI177" s="82"/>
      <c r="DJ177" s="83"/>
      <c r="DK177" s="83"/>
      <c r="DL177" s="82"/>
      <c r="DM177" s="82"/>
      <c r="DN177" s="83"/>
      <c r="DO177" s="83"/>
      <c r="DP177" s="82"/>
      <c r="DQ177" s="82"/>
      <c r="DR177" s="83"/>
      <c r="DS177" s="83"/>
      <c r="DT177" s="82"/>
      <c r="DU177" s="86"/>
      <c r="DV177" s="66"/>
      <c r="DW177" s="51"/>
      <c r="DY177" s="109"/>
      <c r="DZ177" s="58"/>
      <c r="EA177" s="3"/>
      <c r="EB177" s="4"/>
      <c r="EC177" s="4"/>
      <c r="ED177" s="4"/>
      <c r="EE177" s="4"/>
      <c r="EF177" s="4"/>
      <c r="EG177" s="4"/>
      <c r="EH177" s="4"/>
      <c r="EI177" s="4"/>
      <c r="EJ177" s="4"/>
      <c r="EK177" s="4"/>
      <c r="EL177" s="4"/>
      <c r="EM177" s="4"/>
      <c r="EN177" s="4"/>
      <c r="EO177" s="4"/>
      <c r="EP177" s="5"/>
      <c r="EQ177" s="172">
        <f>EA177^3+EB177^3+EC177^3+ED177^3+EE177^3+EF177^3+EG177^3+EH177^3+EA178^3+EB178^3+EC178^3+ED178^3+EE178^3+EF178^3+EG178^3+EH178^3</f>
        <v>0</v>
      </c>
      <c r="ER177" s="125">
        <f t="shared" si="31"/>
        <v>0</v>
      </c>
      <c r="ES177" s="61"/>
      <c r="ET177" s="174"/>
      <c r="EU177" s="131"/>
      <c r="EV177" s="131"/>
      <c r="EW177" s="83"/>
      <c r="EX177" s="82"/>
      <c r="EY177" s="131"/>
      <c r="EZ177" s="131"/>
      <c r="FA177" s="131"/>
      <c r="FB177" s="131"/>
      <c r="FC177" s="131"/>
      <c r="FD177" s="131"/>
      <c r="FE177" s="83"/>
      <c r="FF177" s="82"/>
      <c r="FG177" s="131"/>
      <c r="FH177" s="131"/>
      <c r="FI177" s="175"/>
      <c r="FJ177" s="66"/>
      <c r="FK177" s="51"/>
    </row>
    <row r="178" spans="1:167" x14ac:dyDescent="0.2">
      <c r="A178" s="32"/>
      <c r="B178" s="32"/>
      <c r="C178" s="32"/>
      <c r="D178" s="106" t="s">
        <v>222</v>
      </c>
      <c r="E178" s="107" t="s">
        <v>207</v>
      </c>
      <c r="F178" s="108">
        <f>B4+(164*B6)</f>
        <v>165</v>
      </c>
      <c r="G178" s="104"/>
      <c r="H178" s="43"/>
      <c r="I178" s="109"/>
      <c r="J178" s="58"/>
      <c r="K178" s="3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5"/>
      <c r="AA178" s="172">
        <f>S177^3+T177^3+U177^3+V177^3+W177^3+X177^3+Y177^3+Z177^3+S178^3+T178^3+U178^3+V178^3+W178^3+X178^3+Y178^3+Z178^3</f>
        <v>0</v>
      </c>
      <c r="AB178" s="125">
        <f t="shared" si="28"/>
        <v>0</v>
      </c>
      <c r="AC178" s="61"/>
      <c r="AD178" s="89"/>
      <c r="AE178" s="83"/>
      <c r="AF178" s="83"/>
      <c r="AG178" s="83"/>
      <c r="AH178" s="82"/>
      <c r="AI178" s="82"/>
      <c r="AJ178" s="82"/>
      <c r="AK178" s="82"/>
      <c r="AL178" s="83"/>
      <c r="AM178" s="83"/>
      <c r="AN178" s="83"/>
      <c r="AO178" s="83"/>
      <c r="AP178" s="82"/>
      <c r="AQ178" s="82"/>
      <c r="AR178" s="82"/>
      <c r="AS178" s="86"/>
      <c r="AT178" s="66"/>
      <c r="AU178" s="51"/>
      <c r="AW178" s="109"/>
      <c r="AX178" s="58"/>
      <c r="AY178" s="3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5"/>
      <c r="BO178" s="172">
        <f>BG177^3+BH177^3+BI177^3+BJ177^3+BK177^3+BL177^3+BM177^3+BN177^3+BG178^3+BH178^3+BI178^3+BJ178^3+BK178^3+BL178^3+BM178^3+BN178^3</f>
        <v>0</v>
      </c>
      <c r="BP178" s="125">
        <f t="shared" si="29"/>
        <v>0</v>
      </c>
      <c r="BQ178" s="61"/>
      <c r="BR178" s="81"/>
      <c r="BS178" s="82"/>
      <c r="BT178" s="82"/>
      <c r="BU178" s="82"/>
      <c r="BV178" s="82"/>
      <c r="BW178" s="82"/>
      <c r="BX178" s="82"/>
      <c r="BY178" s="82"/>
      <c r="BZ178" s="83"/>
      <c r="CA178" s="83"/>
      <c r="CB178" s="83"/>
      <c r="CC178" s="83"/>
      <c r="CD178" s="83"/>
      <c r="CE178" s="83"/>
      <c r="CF178" s="83"/>
      <c r="CG178" s="84"/>
      <c r="CH178" s="66"/>
      <c r="CI178" s="51"/>
      <c r="CJ178" s="144"/>
      <c r="CK178" s="109"/>
      <c r="CL178" s="58"/>
      <c r="CM178" s="3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5"/>
      <c r="DC178" s="172">
        <f>CU177^3+CV177^3+CW177^3+CX177^3+CY177^3+CZ177^3+DA177^3+DB177^3+CU178^3+CV178^3+CW178^3+CX178^3+CY178^3+CZ178^3+DA178^3+DB178^3</f>
        <v>0</v>
      </c>
      <c r="DD178" s="125">
        <f t="shared" si="30"/>
        <v>0</v>
      </c>
      <c r="DE178" s="61"/>
      <c r="DF178" s="89"/>
      <c r="DG178" s="83"/>
      <c r="DH178" s="82"/>
      <c r="DI178" s="82"/>
      <c r="DJ178" s="83"/>
      <c r="DK178" s="83"/>
      <c r="DL178" s="82"/>
      <c r="DM178" s="82"/>
      <c r="DN178" s="83"/>
      <c r="DO178" s="83"/>
      <c r="DP178" s="82"/>
      <c r="DQ178" s="82"/>
      <c r="DR178" s="83"/>
      <c r="DS178" s="83"/>
      <c r="DT178" s="82"/>
      <c r="DU178" s="86"/>
      <c r="DV178" s="66"/>
      <c r="DW178" s="51"/>
      <c r="DY178" s="109"/>
      <c r="DZ178" s="58"/>
      <c r="EA178" s="3"/>
      <c r="EB178" s="4"/>
      <c r="EC178" s="4"/>
      <c r="ED178" s="4"/>
      <c r="EE178" s="4"/>
      <c r="EF178" s="4"/>
      <c r="EG178" s="4"/>
      <c r="EH178" s="4"/>
      <c r="EI178" s="4"/>
      <c r="EJ178" s="4"/>
      <c r="EK178" s="4"/>
      <c r="EL178" s="4"/>
      <c r="EM178" s="4"/>
      <c r="EN178" s="4"/>
      <c r="EO178" s="4"/>
      <c r="EP178" s="5"/>
      <c r="EQ178" s="172">
        <f>EI177^3+EJ177^3+EK177^3+EL177^3+EM177^3+EN177^3+EO177^3+EP177^3+EI178^3+EJ178^3+EK178^3+EL178^3+EM178^3+EN178^3+EO178^3+EP178^3</f>
        <v>0</v>
      </c>
      <c r="ER178" s="125">
        <f t="shared" si="31"/>
        <v>0</v>
      </c>
      <c r="ES178" s="61"/>
      <c r="ET178" s="174"/>
      <c r="EU178" s="131"/>
      <c r="EV178" s="83"/>
      <c r="EW178" s="131"/>
      <c r="EX178" s="131"/>
      <c r="EY178" s="82"/>
      <c r="EZ178" s="131"/>
      <c r="FA178" s="131"/>
      <c r="FB178" s="131"/>
      <c r="FC178" s="131"/>
      <c r="FD178" s="83"/>
      <c r="FE178" s="131"/>
      <c r="FF178" s="131"/>
      <c r="FG178" s="82"/>
      <c r="FH178" s="131"/>
      <c r="FI178" s="175"/>
      <c r="FJ178" s="66"/>
      <c r="FK178" s="51"/>
    </row>
    <row r="179" spans="1:167" x14ac:dyDescent="0.2">
      <c r="A179" s="32"/>
      <c r="B179" s="32"/>
      <c r="C179" s="32"/>
      <c r="D179" s="106" t="s">
        <v>19</v>
      </c>
      <c r="E179" s="107" t="s">
        <v>207</v>
      </c>
      <c r="F179" s="110">
        <f>B4+(165*B6)</f>
        <v>166</v>
      </c>
      <c r="G179" s="104"/>
      <c r="H179" s="43"/>
      <c r="I179" s="109"/>
      <c r="J179" s="58"/>
      <c r="K179" s="3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5"/>
      <c r="AA179" s="172">
        <f>K179^3+L179^3+M179^3+N179^3+O179^3+P179^3+Q179^3+R179^3+K180^3+L180^3+M180^3+N180^3+O180^3+P180^3+Q180^3+R180^3</f>
        <v>0</v>
      </c>
      <c r="AB179" s="125">
        <f t="shared" si="28"/>
        <v>0</v>
      </c>
      <c r="AC179" s="61"/>
      <c r="AD179" s="89"/>
      <c r="AE179" s="83"/>
      <c r="AF179" s="83"/>
      <c r="AG179" s="83"/>
      <c r="AH179" s="82"/>
      <c r="AI179" s="82"/>
      <c r="AJ179" s="82"/>
      <c r="AK179" s="82"/>
      <c r="AL179" s="83"/>
      <c r="AM179" s="83"/>
      <c r="AN179" s="83"/>
      <c r="AO179" s="83"/>
      <c r="AP179" s="82"/>
      <c r="AQ179" s="82"/>
      <c r="AR179" s="82"/>
      <c r="AS179" s="86"/>
      <c r="AT179" s="66"/>
      <c r="AU179" s="51"/>
      <c r="AW179" s="109"/>
      <c r="AX179" s="58"/>
      <c r="AY179" s="3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5"/>
      <c r="BO179" s="172">
        <f>AY179^3+AZ179^3+BA179^3+BB179^3+BC179^3+BD179^3+BE179^3+BF179^3+AY180^3+AZ180^3+BA180^3+BB180^3+BC180^3+BD180^3+BE180^3+BF180^3</f>
        <v>0</v>
      </c>
      <c r="BP179" s="125">
        <f t="shared" si="29"/>
        <v>0</v>
      </c>
      <c r="BQ179" s="61"/>
      <c r="BR179" s="89"/>
      <c r="BS179" s="83"/>
      <c r="BT179" s="83"/>
      <c r="BU179" s="83"/>
      <c r="BV179" s="83"/>
      <c r="BW179" s="83"/>
      <c r="BX179" s="83"/>
      <c r="BY179" s="83"/>
      <c r="BZ179" s="82"/>
      <c r="CA179" s="82"/>
      <c r="CB179" s="82"/>
      <c r="CC179" s="82"/>
      <c r="CD179" s="82"/>
      <c r="CE179" s="82"/>
      <c r="CF179" s="82"/>
      <c r="CG179" s="86"/>
      <c r="CH179" s="66"/>
      <c r="CI179" s="51"/>
      <c r="CJ179" s="144"/>
      <c r="CK179" s="109"/>
      <c r="CL179" s="58"/>
      <c r="CM179" s="3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5"/>
      <c r="DC179" s="172">
        <f>CM179^3+CN179^3+CO179^3+CP179^3+CQ179^3+CR179^3+CS179^3+CT179^3+CM180^3+CN180^3+CO180^3+CP180^3+CQ180^3+CR180^3+CS180^3+CT180^3</f>
        <v>0</v>
      </c>
      <c r="DD179" s="125">
        <f t="shared" si="30"/>
        <v>0</v>
      </c>
      <c r="DE179" s="61"/>
      <c r="DF179" s="89"/>
      <c r="DG179" s="83"/>
      <c r="DH179" s="82"/>
      <c r="DI179" s="82"/>
      <c r="DJ179" s="83"/>
      <c r="DK179" s="83"/>
      <c r="DL179" s="82"/>
      <c r="DM179" s="82"/>
      <c r="DN179" s="83"/>
      <c r="DO179" s="83"/>
      <c r="DP179" s="82"/>
      <c r="DQ179" s="82"/>
      <c r="DR179" s="83"/>
      <c r="DS179" s="83"/>
      <c r="DT179" s="82"/>
      <c r="DU179" s="86"/>
      <c r="DV179" s="66"/>
      <c r="DW179" s="51"/>
      <c r="DY179" s="109"/>
      <c r="DZ179" s="58"/>
      <c r="EA179" s="3"/>
      <c r="EB179" s="4"/>
      <c r="EC179" s="4"/>
      <c r="ED179" s="4"/>
      <c r="EE179" s="4"/>
      <c r="EF179" s="4"/>
      <c r="EG179" s="4"/>
      <c r="EH179" s="4"/>
      <c r="EI179" s="4"/>
      <c r="EJ179" s="4"/>
      <c r="EK179" s="4"/>
      <c r="EL179" s="4"/>
      <c r="EM179" s="4"/>
      <c r="EN179" s="4"/>
      <c r="EO179" s="4"/>
      <c r="EP179" s="5"/>
      <c r="EQ179" s="172">
        <f>EA179^3+EB179^3+EC179^3+ED179^3+EE179^3+EF179^3+EG179^3+EH179^3+EA180^3+EB180^3+EC180^3+ED180^3+EE180^3+EF180^3+EG180^3+EH180^3</f>
        <v>0</v>
      </c>
      <c r="ER179" s="125">
        <f t="shared" si="31"/>
        <v>0</v>
      </c>
      <c r="ES179" s="61"/>
      <c r="ET179" s="174"/>
      <c r="EU179" s="83"/>
      <c r="EV179" s="131"/>
      <c r="EW179" s="131"/>
      <c r="EX179" s="131"/>
      <c r="EY179" s="131"/>
      <c r="EZ179" s="82"/>
      <c r="FA179" s="131"/>
      <c r="FB179" s="131"/>
      <c r="FC179" s="83"/>
      <c r="FD179" s="131"/>
      <c r="FE179" s="131"/>
      <c r="FF179" s="131"/>
      <c r="FG179" s="131"/>
      <c r="FH179" s="82"/>
      <c r="FI179" s="175"/>
      <c r="FJ179" s="66"/>
      <c r="FK179" s="51"/>
    </row>
    <row r="180" spans="1:167" x14ac:dyDescent="0.2">
      <c r="A180" s="32"/>
      <c r="B180" s="32"/>
      <c r="C180" s="32"/>
      <c r="D180" s="106" t="s">
        <v>67</v>
      </c>
      <c r="E180" s="107" t="s">
        <v>207</v>
      </c>
      <c r="F180" s="110">
        <f>B4+(166*B6)</f>
        <v>167</v>
      </c>
      <c r="G180" s="104"/>
      <c r="H180" s="43"/>
      <c r="I180" s="109"/>
      <c r="J180" s="58"/>
      <c r="K180" s="7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9"/>
      <c r="AA180" s="172">
        <f>S179^3+T179^3+U179^3+V179^3+W179^3+X179^3+Y179^3+Z179^3+S180^3+T180^3+U180^3+V180^3+W180^3+X180^3+Y180^3+Z180^3</f>
        <v>0</v>
      </c>
      <c r="AB180" s="125">
        <f t="shared" si="28"/>
        <v>0</v>
      </c>
      <c r="AC180" s="61"/>
      <c r="AD180" s="116"/>
      <c r="AE180" s="117"/>
      <c r="AF180" s="117"/>
      <c r="AG180" s="117"/>
      <c r="AH180" s="118"/>
      <c r="AI180" s="118"/>
      <c r="AJ180" s="118"/>
      <c r="AK180" s="118"/>
      <c r="AL180" s="117"/>
      <c r="AM180" s="117"/>
      <c r="AN180" s="117"/>
      <c r="AO180" s="117"/>
      <c r="AP180" s="118"/>
      <c r="AQ180" s="118"/>
      <c r="AR180" s="118"/>
      <c r="AS180" s="119"/>
      <c r="AT180" s="32"/>
      <c r="AU180" s="115"/>
      <c r="AW180" s="109"/>
      <c r="AX180" s="58"/>
      <c r="AY180" s="7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9"/>
      <c r="BO180" s="172">
        <f>BG179^3+BH179^3+BI179^3+BJ179^3+BK179^3+BL179^3+BM179^3+BN179^3+BG180^3+BH180^3+BI180^3+BJ180^3+BK180^3+BL180^3+BM180^3+BN180^3</f>
        <v>0</v>
      </c>
      <c r="BP180" s="125">
        <f t="shared" si="29"/>
        <v>0</v>
      </c>
      <c r="BQ180" s="61"/>
      <c r="BR180" s="116"/>
      <c r="BS180" s="117"/>
      <c r="BT180" s="117"/>
      <c r="BU180" s="117"/>
      <c r="BV180" s="117"/>
      <c r="BW180" s="117"/>
      <c r="BX180" s="117"/>
      <c r="BY180" s="117"/>
      <c r="BZ180" s="118"/>
      <c r="CA180" s="118"/>
      <c r="CB180" s="118"/>
      <c r="CC180" s="118"/>
      <c r="CD180" s="118"/>
      <c r="CE180" s="118"/>
      <c r="CF180" s="118"/>
      <c r="CG180" s="119"/>
      <c r="CH180" s="32"/>
      <c r="CI180" s="115"/>
      <c r="CJ180" s="144"/>
      <c r="CK180" s="109"/>
      <c r="CL180" s="58"/>
      <c r="CM180" s="7"/>
      <c r="CN180" s="8"/>
      <c r="CO180" s="8"/>
      <c r="CP180" s="8"/>
      <c r="CQ180" s="8"/>
      <c r="CR180" s="8"/>
      <c r="CS180" s="8"/>
      <c r="CT180" s="8"/>
      <c r="CU180" s="8"/>
      <c r="CV180" s="8"/>
      <c r="CW180" s="8"/>
      <c r="CX180" s="8"/>
      <c r="CY180" s="8"/>
      <c r="CZ180" s="8"/>
      <c r="DA180" s="8"/>
      <c r="DB180" s="9"/>
      <c r="DC180" s="172">
        <f>CU179^3+CV179^3+CW179^3+CX179^3+CY179^3+CZ179^3+DA179^3+DB179^3+CU180^3+CV180^3+CW180^3+CX180^3+CY180^3+CZ180^3+DA180^3+DB180^3</f>
        <v>0</v>
      </c>
      <c r="DD180" s="125">
        <f t="shared" si="30"/>
        <v>0</v>
      </c>
      <c r="DE180" s="61"/>
      <c r="DF180" s="116"/>
      <c r="DG180" s="117"/>
      <c r="DH180" s="118"/>
      <c r="DI180" s="118"/>
      <c r="DJ180" s="117"/>
      <c r="DK180" s="117"/>
      <c r="DL180" s="118"/>
      <c r="DM180" s="118"/>
      <c r="DN180" s="117"/>
      <c r="DO180" s="117"/>
      <c r="DP180" s="118"/>
      <c r="DQ180" s="118"/>
      <c r="DR180" s="117"/>
      <c r="DS180" s="117"/>
      <c r="DT180" s="118"/>
      <c r="DU180" s="119"/>
      <c r="DV180" s="32"/>
      <c r="DW180" s="115"/>
      <c r="DY180" s="109"/>
      <c r="DZ180" s="58"/>
      <c r="EA180" s="7"/>
      <c r="EB180" s="8"/>
      <c r="EC180" s="8"/>
      <c r="ED180" s="8"/>
      <c r="EE180" s="8"/>
      <c r="EF180" s="8"/>
      <c r="EG180" s="8"/>
      <c r="EH180" s="8"/>
      <c r="EI180" s="8"/>
      <c r="EJ180" s="8"/>
      <c r="EK180" s="8"/>
      <c r="EL180" s="8"/>
      <c r="EM180" s="8"/>
      <c r="EN180" s="8"/>
      <c r="EO180" s="8"/>
      <c r="EP180" s="9"/>
      <c r="EQ180" s="172">
        <f>EI179^3+EJ179^3+EK179^3+EL179^3+EM179^3+EN179^3+EO179^3+EP179^3+EI180^3+EJ180^3+EK180^3+EL180^3+EM180^3+EN180^3+EO180^3+EP180^3</f>
        <v>0</v>
      </c>
      <c r="ER180" s="125">
        <f t="shared" si="31"/>
        <v>0</v>
      </c>
      <c r="ES180" s="61"/>
      <c r="ET180" s="116"/>
      <c r="EU180" s="176"/>
      <c r="EV180" s="176"/>
      <c r="EW180" s="176"/>
      <c r="EX180" s="176"/>
      <c r="EY180" s="176"/>
      <c r="EZ180" s="176"/>
      <c r="FA180" s="118"/>
      <c r="FB180" s="117"/>
      <c r="FC180" s="176"/>
      <c r="FD180" s="176"/>
      <c r="FE180" s="176"/>
      <c r="FF180" s="176"/>
      <c r="FG180" s="176"/>
      <c r="FH180" s="176"/>
      <c r="FI180" s="119"/>
      <c r="FJ180" s="32"/>
      <c r="FK180" s="115"/>
    </row>
    <row r="181" spans="1:167" x14ac:dyDescent="0.2">
      <c r="A181" s="32"/>
      <c r="B181" s="32"/>
      <c r="C181" s="32"/>
      <c r="D181" s="106" t="s">
        <v>184</v>
      </c>
      <c r="E181" s="107" t="s">
        <v>207</v>
      </c>
      <c r="F181" s="108">
        <f>B4+(167*B6)</f>
        <v>168</v>
      </c>
      <c r="G181" s="104"/>
      <c r="H181" s="43"/>
      <c r="I181" s="109"/>
      <c r="J181" s="58"/>
      <c r="K181" s="121">
        <f>K165^3+K166^3+K167^3+K168^3+K169^3+K170^3+K171^3+K172^3+L165^3+L166^3+L167^3+L168^3+L169^3+L170^3+L171^3+L172^3</f>
        <v>0</v>
      </c>
      <c r="L181" s="122">
        <f>K180^3+K179^3+K178^3+K177^3+K176^3+K175^3+K174^3+K173^3+L180^3+L179^3+L178^3+L177^3+L176^3+L175^3+L174^3+L173^3</f>
        <v>0</v>
      </c>
      <c r="M181" s="122">
        <f>M165^3+M166^3+M167^3+M168^3+M169^3+M170^3+M171^3+M172^3+N165^3+N166^3+N167^3+N168^3+N169^3+N170^3+N171^3+N172^3</f>
        <v>0</v>
      </c>
      <c r="N181" s="122">
        <f>M180^3+M179^3+M178^3+M177^3+M176^3+M175^3+M174^3+M173^3+N180^3+N179^3+N178^3+N177^3+N176^3+N175^3+N174^3+N173^3</f>
        <v>0</v>
      </c>
      <c r="O181" s="122">
        <f>O165^3+O166^3+O167^3+O168^3+O169^3+O170^3+O171^3+O172^3+P165^3+P166^3+P167^3+P168^3+P169^3+P170^3+P171^3+P172^3</f>
        <v>0</v>
      </c>
      <c r="P181" s="122">
        <f>O180^3+O179^3+O178^3+O177^3+O176^3+O175^3+O174^3+O173^3+P180^3+P179^3+P178^3+P177^3+P176^3+P175^3+P174^3+P173^3</f>
        <v>0</v>
      </c>
      <c r="Q181" s="122">
        <f>Q165^3+Q166^3+Q167^3+Q168^3+Q169^3+Q170^3+Q171^3+Q172^3+R165^3+R166^3+R167^3+R168^3+R169^3+R170^3+R171^3+R172^3</f>
        <v>0</v>
      </c>
      <c r="R181" s="122">
        <f>Q180^3+Q179^3+Q178^3+Q177^3+Q176^3+Q175^3+Q174^3+Q173^3+R180^3+R179^3+R178^3+R177^3+R176^3+R175^3+R174^3+R173^3</f>
        <v>0</v>
      </c>
      <c r="S181" s="122">
        <f>S165^3+S166^3+S167^3+S168^3+S169^3+S170^3+S171^3+S172^3+T165^3+T166^3+T167^3+T168^3+T169^3+T170^3+T171^3+T172^3</f>
        <v>0</v>
      </c>
      <c r="T181" s="122">
        <f>S180^3+S179^3+S178^3+S177^3+S176^3+S175^3+S174^3+S173^3+T180^3+T179^3+T178^3+T177^3+T176^3+T175^3+T174^3+T173^3</f>
        <v>0</v>
      </c>
      <c r="U181" s="122">
        <f>U165^3+U166^3+U167^3+U168^3+U169^3+U170^3+U171^3+U172^3+V165^3+V166^3+V167^3+V168^3+V169^3+V170^3+V171^3+V172^3</f>
        <v>0</v>
      </c>
      <c r="V181" s="122">
        <f>U180^3+U179^3+U178^3+U177^3+U176^3+U175^3+U174^3+U173^3+V180^3+V179^3+V178^3+V177^3+V176^3+V175^3+V174^3+V173^3</f>
        <v>0</v>
      </c>
      <c r="W181" s="122">
        <f>W165^3+W166^3+W167^3+W168^3+W169^3+W170^3+W171^3+W172^3+X165^3+X166^3+X167^3+X168^3+X169^3+X170^3+X171^3+X172^3</f>
        <v>0</v>
      </c>
      <c r="X181" s="122">
        <f>W180^3+W179^3+W178^3+W177^3+W176^3+W175^3+W174^3+W173^3+X180^3+X179^3+X178^3+X177^3+X176^3+X175^3+X174^3+X173^3</f>
        <v>0</v>
      </c>
      <c r="Y181" s="122">
        <f>Y165^3+Y166^3+Y167^3+Y168^3+Y169^3+Y170^3+Y171^3+Y172^3+Z165^3+Z166^3+Z167^3+Z168^3+Z169^3+Z170^3+Z171^3+Z172^3</f>
        <v>0</v>
      </c>
      <c r="Z181" s="123">
        <f>Y180^3+Y179^3+Y178^3+Y177^3+Y176^3+Y175^3+Y174^3+Y173^3+Z180^3+Z179^3+Z178^3+Z177^3+Z176^3+Z175^3+Z174^3+Z173^3</f>
        <v>0</v>
      </c>
      <c r="AA181" s="168">
        <f>K165^3+L166^3+M167^3+N168^3+O169^3+P170^3+Q171^3+R172^3+S173^3+T174^3+U175^3+V176^3+W177^3+X178^3+Y179^3+Z180^3</f>
        <v>0</v>
      </c>
      <c r="AB181" s="169">
        <f>K173^3+L174^3+M175^3+N176^3+O177^3+P178^3+Q179^3+R180^3+S165^3+T166^3+U167^3+V168^3+W169^3+X170^3+Y171^3+Z172^3</f>
        <v>0</v>
      </c>
      <c r="AC181" s="52"/>
      <c r="AD181" s="126"/>
      <c r="AE181" s="126"/>
      <c r="AF181" s="126"/>
      <c r="AG181" s="126"/>
      <c r="AH181" s="126"/>
      <c r="AI181" s="126"/>
      <c r="AJ181" s="126"/>
      <c r="AK181" s="126"/>
      <c r="AL181" s="126"/>
      <c r="AM181" s="126"/>
      <c r="AN181" s="126"/>
      <c r="AO181" s="126"/>
      <c r="AP181" s="126"/>
      <c r="AQ181" s="126"/>
      <c r="AR181" s="126"/>
      <c r="AS181" s="126"/>
      <c r="AT181" s="32"/>
      <c r="AU181" s="115"/>
      <c r="AW181" s="109"/>
      <c r="AX181" s="58"/>
      <c r="AY181" s="121">
        <f>AY165^3+AY166^3+AY167^3+AY168^3+AY169^3+AY170^3+AY171^3+AY172^3+AZ165^3+AZ166^3+AZ167^3+AZ168^3+AZ169^3+AZ170^3+AZ171^3+AZ172^3</f>
        <v>0</v>
      </c>
      <c r="AZ181" s="122">
        <f>AY180^3+AY179^3+AY178^3+AY177^3+AY176^3+AY175^3+AY174^3+AY173^3+AZ180^3+AZ179^3+AZ178^3+AZ177^3+AZ176^3+AZ175^3+AZ174^3+AZ173^3</f>
        <v>0</v>
      </c>
      <c r="BA181" s="122">
        <f>BA165^3+BA166^3+BA167^3+BA168^3+BA169^3+BA170^3+BA171^3+BA172^3+BB165^3+BB166^3+BB167^3+BB168^3+BB169^3+BB170^3+BB171^3+BB172^3</f>
        <v>0</v>
      </c>
      <c r="BB181" s="122">
        <f>BA180^3+BA179^3+BA178^3+BA177^3+BA176^3+BA175^3+BA174^3+BA173^3+BB180^3+BB179^3+BB178^3+BB177^3+BB176^3+BB175^3+BB174^3+BB173^3</f>
        <v>0</v>
      </c>
      <c r="BC181" s="122">
        <f>BC165^3+BC166^3+BC167^3+BC168^3+BC169^3+BC170^3+BC171^3+BC172^3+BD165^3+BD166^3+BD167^3+BD168^3+BD169^3+BD170^3+BD171^3+BD172^3</f>
        <v>0</v>
      </c>
      <c r="BD181" s="122">
        <f>BC180^3+BC179^3+BC178^3+BC177^3+BC176^3+BC175^3+BC174^3+BC173^3+BD180^3+BD179^3+BD178^3+BD177^3+BD176^3+BD175^3+BD174^3+BD173^3</f>
        <v>0</v>
      </c>
      <c r="BE181" s="122">
        <f>BE165^3+BE166^3+BE167^3+BE168^3+BE169^3+BE170^3+BE171^3+BE172^3+BF165^3+BF166^3+BF167^3+BF168^3+BF169^3+BF170^3+BF171^3+BF172^3</f>
        <v>0</v>
      </c>
      <c r="BF181" s="122">
        <f>BE180^3+BE179^3+BE178^3+BE177^3+BE176^3+BE175^3+BE174^3+BE173^3+BF180^3+BF179^3+BF178^3+BF177^3+BF176^3+BF175^3+BF174^3+BF173^3</f>
        <v>0</v>
      </c>
      <c r="BG181" s="122">
        <f>BG165^3+BG166^3+BG167^3+BG168^3+BG169^3+BG170^3+BG171^3+BG172^3+BH165^3+BH166^3+BH167^3+BH168^3+BH169^3+BH170^3+BH171^3+BH172^3</f>
        <v>0</v>
      </c>
      <c r="BH181" s="122">
        <f>BG180^3+BG179^3+BG178^3+BG177^3+BG176^3+BG175^3+BG174^3+BG173^3+BH180^3+BH179^3+BH178^3+BH177^3+BH176^3+BH175^3+BH174^3+BH173^3</f>
        <v>0</v>
      </c>
      <c r="BI181" s="122">
        <f>BI165^3+BI166^3+BI167^3+BI168^3+BI169^3+BI170^3+BI171^3+BI172^3+BJ165^3+BJ166^3+BJ167^3+BJ168^3+BJ169^3+BJ170^3+BJ171^3+BJ172^3</f>
        <v>0</v>
      </c>
      <c r="BJ181" s="122">
        <f>BI180^3+BI179^3+BI178^3+BI177^3+BI176^3+BI175^3+BI174^3+BI173^3+BJ180^3+BJ179^3+BJ178^3+BJ177^3+BJ176^3+BJ175^3+BJ174^3+BJ173^3</f>
        <v>0</v>
      </c>
      <c r="BK181" s="122">
        <f>BK165^3+BK166^3+BK167^3+BK168^3+BK169^3+BK170^3+BK171^3+BK172^3+BL165^3+BL166^3+BL167^3+BL168^3+BL169^3+BL170^3+BL171^3+BL172^3</f>
        <v>0</v>
      </c>
      <c r="BL181" s="122">
        <f>BK180^3+BK179^3+BK178^3+BK177^3+BK176^3+BK175^3+BK174^3+BK173^3+BL180^3+BL179^3+BL178^3+BL177^3+BL176^3+BL175^3+BL174^3+BL173^3</f>
        <v>0</v>
      </c>
      <c r="BM181" s="122">
        <f>BM165^3+BM166^3+BM167^3+BM168^3+BM169^3+BM170^3+BM171^3+BM172^3+BN165^3+BN166^3+BN167^3+BN168^3+BN169^3+BN170^3+BN171^3+BN172^3</f>
        <v>0</v>
      </c>
      <c r="BN181" s="123">
        <f>BM180^3+BM179^3+BM178^3+BM177^3+BM176^3+BM175^3+BM174^3+BM173^3+BN180^3+BN179^3+BN178^3+BN177^3+BN176^3+BN175^3+BN174^3+BN173^3</f>
        <v>0</v>
      </c>
      <c r="BO181" s="168">
        <f>AY165^3+AZ166^3+BA167^3+BB168^3+BC169^3+BD170^3+BE171^3+BF172^3+BG173^3+BH174^3+BI175^3+BJ176^3+BK177^3+BL178^3+BM179^3+BN180^3</f>
        <v>0</v>
      </c>
      <c r="BP181" s="169">
        <f>AY173^3+AZ174^3+BA175^3+BB176^3+BC177^3+BD178^3+BE179^3+BF180^3+BG165^3+BH166^3+BI167^3+BJ168^3+BK169^3+BL170^3+BM171^3+BN172^3</f>
        <v>0</v>
      </c>
      <c r="BQ181" s="52"/>
      <c r="BR181" s="126"/>
      <c r="BS181" s="126"/>
      <c r="BT181" s="126"/>
      <c r="BU181" s="126"/>
      <c r="BV181" s="126"/>
      <c r="BW181" s="126"/>
      <c r="BX181" s="126"/>
      <c r="BY181" s="126"/>
      <c r="BZ181" s="126"/>
      <c r="CA181" s="126"/>
      <c r="CB181" s="126"/>
      <c r="CC181" s="126"/>
      <c r="CD181" s="126"/>
      <c r="CE181" s="126"/>
      <c r="CF181" s="126"/>
      <c r="CG181" s="126"/>
      <c r="CH181" s="32"/>
      <c r="CI181" s="115"/>
      <c r="CJ181" s="144"/>
      <c r="CK181" s="109"/>
      <c r="CL181" s="58"/>
      <c r="CM181" s="121">
        <f>CM165^3+CM166^3+CM167^3+CM168^3+CM169^3+CM170^3+CM171^3+CM172^3+CN165^3+CN166^3+CN167^3+CN168^3+CN169^3+CN170^3+CN171^3+CN172^3</f>
        <v>0</v>
      </c>
      <c r="CN181" s="122">
        <f>CM180^3+CM179^3+CM178^3+CM177^3+CM176^3+CM175^3+CM174^3+CM173^3+CN180^3+CN179^3+CN178^3+CN177^3+CN176^3+CN175^3+CN174^3+CN173^3</f>
        <v>0</v>
      </c>
      <c r="CO181" s="122">
        <f>CO165^3+CO166^3+CO167^3+CO168^3+CO169^3+CO170^3+CO171^3+CO172^3+CP165^3+CP166^3+CP167^3+CP168^3+CP169^3+CP170^3+CP171^3+CP172^3</f>
        <v>0</v>
      </c>
      <c r="CP181" s="122">
        <f>CO180^3+CO179^3+CO178^3+CO177^3+CO176^3+CO175^3+CO174^3+CO173^3+CP180^3+CP179^3+CP178^3+CP177^3+CP176^3+CP175^3+CP174^3+CP173^3</f>
        <v>0</v>
      </c>
      <c r="CQ181" s="122">
        <f>CQ165^3+CQ166^3+CQ167^3+CQ168^3+CQ169^3+CQ170^3+CQ171^3+CQ172^3+CR165^3+CR166^3+CR167^3+CR168^3+CR169^3+CR170^3+CR171^3+CR172^3</f>
        <v>0</v>
      </c>
      <c r="CR181" s="122">
        <f>CQ180^3+CQ179^3+CQ178^3+CQ177^3+CQ176^3+CQ175^3+CQ174^3+CQ173^3+CR180^3+CR179^3+CR178^3+CR177^3+CR176^3+CR175^3+CR174^3+CR173^3</f>
        <v>0</v>
      </c>
      <c r="CS181" s="122">
        <f>CS165^3+CS166^3+CS167^3+CS168^3+CS169^3+CS170^3+CS171^3+CS172^3+CT165^3+CT166^3+CT167^3+CT168^3+CT169^3+CT170^3+CT171^3+CT172^3</f>
        <v>0</v>
      </c>
      <c r="CT181" s="122">
        <f>CS180^3+CS179^3+CS178^3+CS177^3+CS176^3+CS175^3+CS174^3+CS173^3+CT180^3+CT179^3+CT178^3+CT177^3+CT176^3+CT175^3+CT174^3+CT173^3</f>
        <v>0</v>
      </c>
      <c r="CU181" s="122">
        <f>CU165^3+CU166^3+CU167^3+CU168^3+CU169^3+CU170^3+CU171^3+CU172^3+CV165^3+CV166^3+CV167^3+CV168^3+CV169^3+CV170^3+CV171^3+CV172^3</f>
        <v>0</v>
      </c>
      <c r="CV181" s="122">
        <f>CU180^3+CU179^3+CU178^3+CU177^3+CU176^3+CU175^3+CU174^3+CU173^3+CV180^3+CV179^3+CV178^3+CV177^3+CV176^3+CV175^3+CV174^3+CV173^3</f>
        <v>0</v>
      </c>
      <c r="CW181" s="122">
        <f>CW165^3+CW166^3+CW167^3+CW168^3+CW169^3+CW170^3+CW171^3+CW172^3+CX165^3+CX166^3+CX167^3+CX168^3+CX169^3+CX170^3+CX171^3+CX172^3</f>
        <v>0</v>
      </c>
      <c r="CX181" s="122">
        <f>CW180^3+CW179^3+CW178^3+CW177^3+CW176^3+CW175^3+CW174^3+CW173^3+CX180^3+CX179^3+CX178^3+CX177^3+CX176^3+CX175^3+CX174^3+CX173^3</f>
        <v>0</v>
      </c>
      <c r="CY181" s="122">
        <f>CY165^3+CY166^3+CY167^3+CY168^3+CY169^3+CY170^3+CY171^3+CY172^3+CZ165^3+CZ166^3+CZ167^3+CZ168^3+CZ169^3+CZ170^3+CZ171^3+CZ172^3</f>
        <v>0</v>
      </c>
      <c r="CZ181" s="122">
        <f>CY180^3+CY179^3+CY178^3+CY177^3+CY176^3+CY175^3+CY174^3+CY173^3+CZ180^3+CZ179^3+CZ178^3+CZ177^3+CZ176^3+CZ175^3+CZ174^3+CZ173^3</f>
        <v>0</v>
      </c>
      <c r="DA181" s="122">
        <f>DA165^3+DA166^3+DA167^3+DA168^3+DA169^3+DA170^3+DA171^3+DA172^3+DB165^3+DB166^3+DB167^3+DB168^3+DB169^3+DB170^3+DB171^3+DB172^3</f>
        <v>0</v>
      </c>
      <c r="DB181" s="123">
        <f>DA180^3+DA179^3+DA178^3+DA177^3+DA176^3+DA175^3+DA174^3+DA173^3+DB180^3+DB179^3+DB178^3+DB177^3+DB176^3+DB175^3+DB174^3+DB173^3</f>
        <v>0</v>
      </c>
      <c r="DC181" s="168">
        <f>CM165^3+CN166^3+CO167^3+CP168^3+CQ169^3+CR170^3+CS171^3+CT172^3+CU173^3+CV174^3+CW175^3+CX176^3+CY177^3+CZ178^3+DA179^3+DB180^3</f>
        <v>0</v>
      </c>
      <c r="DD181" s="169">
        <f>CM173^3+CN174^3+CO175^3+CP176^3+CQ177^3+CR178^3+CS179^3+CT180^3+CU165^3+CV166^3+CW167^3+CX168^3+CY169^3+CZ170^3+DA171^3+DB172^3</f>
        <v>0</v>
      </c>
      <c r="DE181" s="52"/>
      <c r="DF181" s="126"/>
      <c r="DG181" s="126"/>
      <c r="DH181" s="126"/>
      <c r="DI181" s="126"/>
      <c r="DJ181" s="126"/>
      <c r="DK181" s="126"/>
      <c r="DL181" s="126"/>
      <c r="DM181" s="126"/>
      <c r="DN181" s="126"/>
      <c r="DO181" s="126"/>
      <c r="DP181" s="126"/>
      <c r="DQ181" s="126"/>
      <c r="DR181" s="126"/>
      <c r="DS181" s="126"/>
      <c r="DT181" s="126"/>
      <c r="DU181" s="126"/>
      <c r="DV181" s="32"/>
      <c r="DW181" s="115"/>
      <c r="DY181" s="109"/>
      <c r="DZ181" s="58"/>
      <c r="EA181" s="121">
        <f>EA165^3+EA166^3+EA167^3+EA168^3+EA169^3+EA170^3+EA171^3+EA172^3+EB165^3+EB166^3+EB167^3+EB168^3+EB169^3+EB170^3+EB171^3+EB172^3</f>
        <v>0</v>
      </c>
      <c r="EB181" s="122">
        <f>EA180^3+EA179^3+EA178^3+EA177^3+EA176^3+EA175^3+EA174^3+EA173^3+EB180^3+EB179^3+EB178^3+EB177^3+EB176^3+EB175^3+EB174^3+EB173^3</f>
        <v>0</v>
      </c>
      <c r="EC181" s="122">
        <f>EC165^3+EC166^3+EC167^3+EC168^3+EC169^3+EC170^3+EC171^3+EC172^3+ED165^3+ED166^3+ED167^3+ED168^3+ED169^3+ED170^3+ED171^3+ED172^3</f>
        <v>0</v>
      </c>
      <c r="ED181" s="122">
        <f>EC180^3+EC179^3+EC178^3+EC177^3+EC176^3+EC175^3+EC174^3+EC173^3+ED180^3+ED179^3+ED178^3+ED177^3+ED176^3+ED175^3+ED174^3+ED173^3</f>
        <v>0</v>
      </c>
      <c r="EE181" s="122">
        <f>EE165^3+EE166^3+EE167^3+EE168^3+EE169^3+EE170^3+EE171^3+EE172^3+EF165^3+EF166^3+EF167^3+EF168^3+EF169^3+EF170^3+EF171^3+EF172^3</f>
        <v>0</v>
      </c>
      <c r="EF181" s="122">
        <f>EE180^3+EE179^3+EE178^3+EE177^3+EE176^3+EE175^3+EE174^3+EE173^3+EF180^3+EF179^3+EF178^3+EF177^3+EF176^3+EF175^3+EF174^3+EF173^3</f>
        <v>0</v>
      </c>
      <c r="EG181" s="122">
        <f>EG165^3+EG166^3+EG167^3+EG168^3+EG169^3+EG170^3+EG171^3+EG172^3+EH165^3+EH166^3+EH167^3+EH168^3+EH169^3+EH170^3+EH171^3+EH172^3</f>
        <v>0</v>
      </c>
      <c r="EH181" s="122">
        <f>EG180^3+EG179^3+EG178^3+EG177^3+EG176^3+EG175^3+EG174^3+EG173^3+EH180^3+EH179^3+EH178^3+EH177^3+EH176^3+EH175^3+EH174^3+EH173^3</f>
        <v>0</v>
      </c>
      <c r="EI181" s="122">
        <f>EI165^3+EI166^3+EI167^3+EI168^3+EI169^3+EI170^3+EI171^3+EI172^3+EJ165^3+EJ166^3+EJ167^3+EJ168^3+EJ169^3+EJ170^3+EJ171^3+EJ172^3</f>
        <v>0</v>
      </c>
      <c r="EJ181" s="122">
        <f>EI180^3+EI179^3+EI178^3+EI177^3+EI176^3+EI175^3+EI174^3+EI173^3+EJ180^3+EJ179^3+EJ178^3+EJ177^3+EJ176^3+EJ175^3+EJ174^3+EJ173^3</f>
        <v>0</v>
      </c>
      <c r="EK181" s="122">
        <f>EK165^3+EK166^3+EK167^3+EK168^3+EK169^3+EK170^3+EK171^3+EK172^3+EL165^3+EL166^3+EL167^3+EL168^3+EL169^3+EL170^3+EL171^3+EL172^3</f>
        <v>0</v>
      </c>
      <c r="EL181" s="122">
        <f>EK180^3+EK179^3+EK178^3+EK177^3+EK176^3+EK175^3+EK174^3+EK173^3+EL180^3+EL179^3+EL178^3+EL177^3+EL176^3+EL175^3+EL174^3+EL173^3</f>
        <v>0</v>
      </c>
      <c r="EM181" s="122">
        <f>EM165^3+EM166^3+EM167^3+EM168^3+EM169^3+EM170^3+EM171^3+EM172^3+EN165^3+EN166^3+EN167^3+EN168^3+EN169^3+EN170^3+EN171^3+EN172^3</f>
        <v>0</v>
      </c>
      <c r="EN181" s="122">
        <f>EM180^3+EM179^3+EM178^3+EM177^3+EM176^3+EM175^3+EM174^3+EM173^3+EN180^3+EN179^3+EN178^3+EN177^3+EN176^3+EN175^3+EN174^3+EN173^3</f>
        <v>0</v>
      </c>
      <c r="EO181" s="122">
        <f>EO165^3+EO166^3+EO167^3+EO168^3+EO169^3+EO170^3+EO171^3+EO172^3+EP165^3+EP166^3+EP167^3+EP168^3+EP169^3+EP170^3+EP171^3+EP172^3</f>
        <v>0</v>
      </c>
      <c r="EP181" s="123">
        <f>EO180^3+EO179^3+EO178^3+EO177^3+EO176^3+EO175^3+EO174^3+EO173^3+EP180^3+EP179^3+EP178^3+EP177^3+EP176^3+EP175^3+EP174^3+EP173^3</f>
        <v>0</v>
      </c>
      <c r="EQ181" s="168">
        <f>EA165^3+EB166^3+EC167^3+ED168^3+EE169^3+EF170^3+EG171^3+EH172^3+EI173^3+EJ174^3+EK175^3+EL176^3+EM177^3+EN178^3+EO179^3+EP180^3</f>
        <v>0</v>
      </c>
      <c r="ER181" s="169">
        <f>EA173^3+EB174^3+EC175^3+ED176^3+EE177^3+EF178^3+EG179^3+EH180^3+EI165^3+EJ166^3+EK167^3+EL168^3+EM169^3+EN170^3+EO171^3+EP172^3</f>
        <v>0</v>
      </c>
      <c r="ES181" s="52"/>
      <c r="ET181" s="126"/>
      <c r="EU181" s="126"/>
      <c r="EV181" s="126"/>
      <c r="EW181" s="126"/>
      <c r="EX181" s="126"/>
      <c r="EY181" s="126"/>
      <c r="EZ181" s="126"/>
      <c r="FA181" s="126"/>
      <c r="FB181" s="126"/>
      <c r="FC181" s="126"/>
      <c r="FD181" s="126"/>
      <c r="FE181" s="126"/>
      <c r="FF181" s="126"/>
      <c r="FG181" s="126"/>
      <c r="FH181" s="126"/>
      <c r="FI181" s="126"/>
      <c r="FJ181" s="32"/>
      <c r="FK181" s="115"/>
    </row>
    <row r="182" spans="1:167" ht="13.5" thickBot="1" x14ac:dyDescent="0.25">
      <c r="A182" s="32"/>
      <c r="B182" s="32"/>
      <c r="C182" s="32"/>
      <c r="D182" s="106" t="s">
        <v>176</v>
      </c>
      <c r="E182" s="152" t="s">
        <v>207</v>
      </c>
      <c r="F182" s="153">
        <f>B4+(168*B6)</f>
        <v>169</v>
      </c>
      <c r="G182" s="104"/>
      <c r="H182" s="43"/>
      <c r="I182" s="109"/>
      <c r="J182" s="58"/>
      <c r="K182" s="127">
        <f>K165^3+L165^3+M165^3+N165^3+K166^3+L166^3+M166^3+N166^3+K167^3+L167^3+M167^3+N167^3+K168^3+L168^3+M168^3+N168^3</f>
        <v>0</v>
      </c>
      <c r="L182" s="128">
        <f>K169^3+L169^3+M169^3+N169^3+K170^3+L170^3+M170^3+N170^3+K171^3+L171^3+M171^3+N171^3+K172^3+L172^3+M172^3+N172^3</f>
        <v>0</v>
      </c>
      <c r="M182" s="128">
        <f>K173^3+L173^3+M173^3+N173^3+K174^3+L174^3+M174^3+N174^3+K175^3+L175^3+M175^3+N175^3+K176^3+L176^3+M176^3+N176^3</f>
        <v>0</v>
      </c>
      <c r="N182" s="128">
        <f>K177^3+L177^3+M177^3+N177^3+K178^3+L178^3+M178^3+N178^3+K179^3+L179^3+M179^3+N179^3+K180^3+L180^3+M180^3+N180^3</f>
        <v>0</v>
      </c>
      <c r="O182" s="128">
        <f>O165^3+P165^3+Q165^3+R165^3+O166^3+P166^3+Q166^3+R166^3+O167^3+P167^3+Q167^3+R167^3+O168^3+P168^3+Q168^3+R168^3</f>
        <v>0</v>
      </c>
      <c r="P182" s="128">
        <f>O169^3+P169^3+Q169^3+R169^3+O170^3+P170^3+Q170^3+R170^3+O171^3+P171^3+Q171^3+R171^3+O172^3+P172^3+Q172^3+R172^3</f>
        <v>0</v>
      </c>
      <c r="Q182" s="128">
        <f>O173^3+P173^3+Q173^3+R173^3+O174^3+P174^3+Q174^3+R174^3+O175^3+P175^3+Q175^3+R175^3+O176^3+P176^3+Q176^3+R176^3</f>
        <v>0</v>
      </c>
      <c r="R182" s="128">
        <f>O177^3+P177^3+Q177^3+R177^3+O178^3+P178^3+Q178^3+R178^3+O179^3+P179^3+Q179^3+R179^3+O180^3+P180^3+Q180^3+R180^3</f>
        <v>0</v>
      </c>
      <c r="S182" s="128">
        <f>S165^3+T165^3+U165^3+V165^3+S166^3+T166^3+U166^3+V166^3+S167^3+T167^3+U167^3+V167^3+S168^3+T168^3+U168^3+V168^3</f>
        <v>0</v>
      </c>
      <c r="T182" s="128">
        <f>S169^3+T169^3+U169^3+V169^3+S170^3+T170^3+U170^3+V170^3+S171^3+T171^3+U171^3+V171^3+S172^3+T172^3+U172^3+V172^3</f>
        <v>0</v>
      </c>
      <c r="U182" s="128">
        <f>S173^3+T173^3+U173^3+V173^3+S174^3+T174^3+U174^3+V174^3+S175^3+T175^3+U175^3+V175^3+S176^3+T176^3+U176^3+V176^3</f>
        <v>0</v>
      </c>
      <c r="V182" s="128">
        <f>S177^3+T177^3+U177^3+V177^3+S178^3+T178^3+U178^3+V178^3+S179^3+T179^3+U179^3+V179^3+S180^3+T180^3+U180^3+V180^3</f>
        <v>0</v>
      </c>
      <c r="W182" s="128">
        <f>W165^3+X165^3+Y165^3+Z165^3+W166^3+X166^3+Y166^3+Z166^3+W167^3+X167^3+Y167^3+Z167^3+W168^3+X168^3+Y168^3+Z168^3</f>
        <v>0</v>
      </c>
      <c r="X182" s="128">
        <f>W169^3+X169^3+Y169^3+Z169^3+W170^3+X170^3+Y170^3+Z170^3+W171^3+X171^3+Y171^3+Z171^3+W172^3+X172^3+Y172^3+Z172^3</f>
        <v>0</v>
      </c>
      <c r="Y182" s="128">
        <f>W173^3+X173^3+Y173^3+Z173^3+W174^3+X174^3+Y174^3+Z174^3+W175^3+X175^3+Y175^3+Z175^3+W176^3+X176^3+Y176^3+Z176^3</f>
        <v>0</v>
      </c>
      <c r="Z182" s="128">
        <f>W177^3+X177^3+Y177^3+Z177^3+W178^3+X178^3+Y178^3+Z178^3+W179^3+X179^3+Y179^3+Z179^3+W180^3+X180^3+Y180^3+Z180^3</f>
        <v>0</v>
      </c>
      <c r="AA182" s="128">
        <f>K180^3+L179^3+M178^3+N177^3+O176^3+P175^3+Q174^3+R173^3+S172^3+T171^3+U170^3+V169^3+W168^3+X167^3+Y166^3+Z165^3</f>
        <v>0</v>
      </c>
      <c r="AB182" s="170">
        <f>K172^3+L171^3+M170^3+N169^3+O168^3+P167^3+Q166^3+R165^3+S180^3+T179^3+U178^3+V177^3+W176^3+X175^3+Y174^3+Z173^3</f>
        <v>0</v>
      </c>
      <c r="AC182" s="32"/>
      <c r="AD182" s="131"/>
      <c r="AE182" s="131"/>
      <c r="AF182" s="131"/>
      <c r="AG182" s="131"/>
      <c r="AH182" s="131"/>
      <c r="AI182" s="131"/>
      <c r="AJ182" s="131"/>
      <c r="AK182" s="131"/>
      <c r="AL182" s="131"/>
      <c r="AM182" s="131"/>
      <c r="AN182" s="131"/>
      <c r="AO182" s="131"/>
      <c r="AP182" s="131"/>
      <c r="AQ182" s="131"/>
      <c r="AR182" s="131"/>
      <c r="AS182" s="131"/>
      <c r="AT182" s="32"/>
      <c r="AU182" s="115"/>
      <c r="AW182" s="109"/>
      <c r="AX182" s="58"/>
      <c r="AY182" s="127">
        <f>AY165^3+AZ165^3+BA165^3+BB165^3+AY166^3+AZ166^3+BA166^3+BB166^3+AY167^3+AZ167^3+BA167^3+BB167^3+AY168^3+AZ168^3+BA168^3+BB168^3</f>
        <v>0</v>
      </c>
      <c r="AZ182" s="128">
        <f>AY169^3+AZ169^3+BA169^3+BB169^3+AY170^3+AZ170^3+BA170^3+BB170^3+AY171^3+AZ171^3+BA171^3+BB171^3+AY172^3+AZ172^3+BA172^3+BB172^3</f>
        <v>0</v>
      </c>
      <c r="BA182" s="128">
        <f>AY173^3+AZ173^3+BA173^3+BB173^3+AY174^3+AZ174^3+BA174^3+BB174^3+AY175^3+AZ175^3+BA175^3+BB175^3+AY176^3+AZ176^3+BA176^3+BB176^3</f>
        <v>0</v>
      </c>
      <c r="BB182" s="128">
        <f>AY177^3+AZ177^3+BA177^3+BB177^3+AY178^3+AZ178^3+BA178^3+BB178^3+AY179^3+AZ179^3+BA179^3+BB179^3+AY180^3+AZ180^3+BA180^3+BB180^3</f>
        <v>0</v>
      </c>
      <c r="BC182" s="128">
        <f>BC165^3+BD165^3+BE165^3+BF165^3+BC166^3+BD166^3+BE166^3+BF166^3+BC167^3+BD167^3+BE167^3+BF167^3+BC168^3+BD168^3+BE168^3+BF168^3</f>
        <v>0</v>
      </c>
      <c r="BD182" s="128">
        <f>BC169^3+BD169^3+BE169^3+BF169^3+BC170^3+BD170^3+BE170^3+BF170^3+BC171^3+BD171^3+BE171^3+BF171^3+BC172^3+BD172^3+BE172^3+BF172^3</f>
        <v>0</v>
      </c>
      <c r="BE182" s="128">
        <f>BC173^3+BD173^3+BE173^3+BF173^3+BC174^3+BD174^3+BE174^3+BF174^3+BC175^3+BD175^3+BE175^3+BF175^3+BC176^3+BD176^3+BE176^3+BF176^3</f>
        <v>0</v>
      </c>
      <c r="BF182" s="128">
        <f>BC177^3+BD177^3+BE177^3+BF177^3+BC178^3+BD178^3+BE178^3+BF178^3+BC179^3+BD179^3+BE179^3+BF179^3+BC180^3+BD180^3+BE180^3+BF180^3</f>
        <v>0</v>
      </c>
      <c r="BG182" s="128">
        <f>BG165^3+BH165^3+BI165^3+BJ165^3+BG166^3+BH166^3+BI166^3+BJ166^3+BG167^3+BH167^3+BI167^3+BJ167^3+BG168^3+BH168^3+BI168^3+BJ168^3</f>
        <v>0</v>
      </c>
      <c r="BH182" s="128">
        <f>BG169^3+BH169^3+BI169^3+BJ169^3+BG170^3+BH170^3+BI170^3+BJ170^3+BG171^3+BH171^3+BI171^3+BJ171^3+BG172^3+BH172^3+BI172^3+BJ172^3</f>
        <v>0</v>
      </c>
      <c r="BI182" s="128">
        <f>BG173^3+BH173^3+BI173^3+BJ173^3+BG174^3+BH174^3+BI174^3+BJ174^3+BG175^3+BH175^3+BI175^3+BJ175^3+BG176^3+BH176^3+BI176^3+BJ176^3</f>
        <v>0</v>
      </c>
      <c r="BJ182" s="128">
        <f>BG177^3+BH177^3+BI177^3+BJ177^3+BG178^3+BH178^3+BI178^3+BJ178^3+BG179^3+BH179^3+BI179^3+BJ179^3+BG180^3+BH180^3+BI180^3+BJ180^3</f>
        <v>0</v>
      </c>
      <c r="BK182" s="128">
        <f>BK165^3+BL165^3+BM165^3+BN165^3+BK166^3+BL166^3+BM166^3+BN166^3+BK167^3+BL167^3+BM167^3+BN167^3+BK168^3+BL168^3+BM168^3+BN168^3</f>
        <v>0</v>
      </c>
      <c r="BL182" s="128">
        <f>BK169^3+BL169^3+BM169^3+BN169^3+BK170^3+BL170^3+BM170^3+BN170^3+BK171^3+BL171^3+BM171^3+BN171^3+BK172^3+BL172^3+BM172^3+BN172^3</f>
        <v>0</v>
      </c>
      <c r="BM182" s="128">
        <f>BK173^3+BL173^3+BM173^3+BN173^3+BK174^3+BL174^3+BM174^3+BN174^3+BK175^3+BL175^3+BM175^3+BN175^3+BK176^3+BL176^3+BM176^3+BN176^3</f>
        <v>0</v>
      </c>
      <c r="BN182" s="128">
        <f>BK177^3+BL177^3+BM177^3+BN177^3+BK178^3+BL178^3+BM178^3+BN178^3+BK179^3+BL179^3+BM179^3+BN179^3+BK180^3+BL180^3+BM180^3+BN180^3</f>
        <v>0</v>
      </c>
      <c r="BO182" s="128">
        <f>AY180^3+AZ179^3+BA178^3+BB177^3+BC176^3+BD175^3+BE174^3+BF173^3+BG172^3+BH171^3+BI170^3+BJ169^3+BK168^3+BL167^3+BM166^3+BN165^3</f>
        <v>0</v>
      </c>
      <c r="BP182" s="170">
        <f>AY172^3+AZ171^3+BA170^3+BB169^3+BC168^3+BD167^3+BE166^3+BF165^3+BG180^3+BH179^3+BI178^3+BJ177^3+BK176^3+BL175^3+BM174^3+BN173^3</f>
        <v>0</v>
      </c>
      <c r="BQ182" s="32"/>
      <c r="BR182" s="131"/>
      <c r="BS182" s="131"/>
      <c r="BT182" s="131"/>
      <c r="BU182" s="131"/>
      <c r="BV182" s="131"/>
      <c r="BW182" s="131"/>
      <c r="BX182" s="131"/>
      <c r="BY182" s="131"/>
      <c r="BZ182" s="131"/>
      <c r="CA182" s="131"/>
      <c r="CB182" s="131"/>
      <c r="CC182" s="131"/>
      <c r="CD182" s="131"/>
      <c r="CE182" s="131"/>
      <c r="CF182" s="131"/>
      <c r="CG182" s="131"/>
      <c r="CH182" s="32"/>
      <c r="CI182" s="115"/>
      <c r="CJ182" s="144"/>
      <c r="CK182" s="109"/>
      <c r="CL182" s="58"/>
      <c r="CM182" s="127">
        <f>CM165^3+CN165^3+CO165^3+CP165^3+CM166^3+CN166^3+CO166^3+CP166^3+CM167^3+CN167^3+CO167^3+CP167^3+CM168^3+CN168^3+CO168^3+CP168^3</f>
        <v>0</v>
      </c>
      <c r="CN182" s="128">
        <f>CM169^3+CN169^3+CO169^3+CP169^3+CM170^3+CN170^3+CO170^3+CP170^3+CM171^3+CN171^3+CO171^3+CP171^3+CM172^3+CN172^3+CO172^3+CP172^3</f>
        <v>0</v>
      </c>
      <c r="CO182" s="128">
        <f>CM173^3+CN173^3+CO173^3+CP173^3+CM174^3+CN174^3+CO174^3+CP174^3+CM175^3+CN175^3+CO175^3+CP175^3+CM176^3+CN176^3+CO176^3+CP176^3</f>
        <v>0</v>
      </c>
      <c r="CP182" s="128">
        <f>CM177^3+CN177^3+CO177^3+CP177^3+CM178^3+CN178^3+CO178^3+CP178^3+CM179^3+CN179^3+CO179^3+CP179^3+CM180^3+CN180^3+CO180^3+CP180^3</f>
        <v>0</v>
      </c>
      <c r="CQ182" s="128">
        <f>CQ165^3+CR165^3+CS165^3+CT165^3+CQ166^3+CR166^3+CS166^3+CT166^3+CQ167^3+CR167^3+CS167^3+CT167^3+CQ168^3+CR168^3+CS168^3+CT168^3</f>
        <v>0</v>
      </c>
      <c r="CR182" s="128">
        <f>CQ169^3+CR169^3+CS169^3+CT169^3+CQ170^3+CR170^3+CS170^3+CT170^3+CQ171^3+CR171^3+CS171^3+CT171^3+CQ172^3+CR172^3+CS172^3+CT172^3</f>
        <v>0</v>
      </c>
      <c r="CS182" s="128">
        <f>CQ173^3+CR173^3+CS173^3+CT173^3+CQ174^3+CR174^3+CS174^3+CT174^3+CQ175^3+CR175^3+CS175^3+CT175^3+CQ176^3+CR176^3+CS176^3+CT176^3</f>
        <v>0</v>
      </c>
      <c r="CT182" s="128">
        <f>CQ177^3+CR177^3+CS177^3+CT177^3+CQ178^3+CR178^3+CS178^3+CT178^3+CQ179^3+CR179^3+CS179^3+CT179^3+CQ180^3+CR180^3+CS180^3+CT180^3</f>
        <v>0</v>
      </c>
      <c r="CU182" s="128">
        <f>CU165^3+CV165^3+CW165^3+CX165^3+CU166^3+CV166^3+CW166^3+CX166^3+CU167^3+CV167^3+CW167^3+CX167^3+CU168^3+CV168^3+CW168^3+CX168^3</f>
        <v>0</v>
      </c>
      <c r="CV182" s="128">
        <f>CU169^3+CV169^3+CW169^3+CX169^3+CU170^3+CV170^3+CW170^3+CX170^3+CU171^3+CV171^3+CW171^3+CX171^3+CU172^3+CV172^3+CW172^3+CX172^3</f>
        <v>0</v>
      </c>
      <c r="CW182" s="128">
        <f>CU173^3+CV173^3+CW173^3+CX173^3+CU174^3+CV174^3+CW174^3+CX174^3+CU175^3+CV175^3+CW175^3+CX175^3+CU176^3+CV176^3+CW176^3+CX176^3</f>
        <v>0</v>
      </c>
      <c r="CX182" s="128">
        <f>CU177^3+CV177^3+CW177^3+CX177^3+CU178^3+CV178^3+CW178^3+CX178^3+CU179^3+CV179^3+CW179^3+CX179^3+CU180^3+CV180^3+CW180^3+CX180^3</f>
        <v>0</v>
      </c>
      <c r="CY182" s="128">
        <f>CY165^3+CZ165^3+DA165^3+DB165^3+CY166^3+CZ166^3+DA166^3+DB166^3+CY167^3+CZ167^3+DA167^3+DB167^3+CY168^3+CZ168^3+DA168^3+DB168^3</f>
        <v>0</v>
      </c>
      <c r="CZ182" s="128">
        <f>CY169^3+CZ169^3+DA169^3+DB169^3+CY170^3+CZ170^3+DA170^3+DB170^3+CY171^3+CZ171^3+DA171^3+DB171^3+CY172^3+CZ172^3+DA172^3+DB172^3</f>
        <v>0</v>
      </c>
      <c r="DA182" s="128">
        <f>CY173^3+CZ173^3+DA173^3+DB173^3+CY174^3+CZ174^3+DA174^3+DB174^3+CY175^3+CZ175^3+DA175^3+DB175^3+CY176^3+CZ176^3+DA176^3+DB176^3</f>
        <v>0</v>
      </c>
      <c r="DB182" s="128">
        <f>CY177^3+CZ177^3+DA177^3+DB177^3+CY178^3+CZ178^3+DA178^3+DB178^3+CY179^3+CZ179^3+DA179^3+DB179^3+CY180^3+CZ180^3+DA180^3+DB180^3</f>
        <v>0</v>
      </c>
      <c r="DC182" s="128">
        <f>CM180^3+CN179^3+CO178^3+CP177^3+CQ176^3+CR175^3+CS174^3+CT173^3+CU172^3+CV171^3+CW170^3+CX169^3+CY168^3+CZ167^3+DA166^3+DB165^3</f>
        <v>0</v>
      </c>
      <c r="DD182" s="170">
        <f>CM172^3+CN171^3+CO170^3+CP169^3+CQ168^3+CR167^3+CS166^3+CT165^3+CU180^3+CV179^3+CW178^3+CX177^3+CY176^3+CZ175^3+DA174^3+DB173^3</f>
        <v>0</v>
      </c>
      <c r="DE182" s="32"/>
      <c r="DF182" s="131"/>
      <c r="DG182" s="131"/>
      <c r="DH182" s="131"/>
      <c r="DI182" s="131"/>
      <c r="DJ182" s="131"/>
      <c r="DK182" s="131"/>
      <c r="DL182" s="131"/>
      <c r="DM182" s="131"/>
      <c r="DN182" s="131"/>
      <c r="DO182" s="131"/>
      <c r="DP182" s="131"/>
      <c r="DQ182" s="131"/>
      <c r="DR182" s="131"/>
      <c r="DS182" s="131"/>
      <c r="DT182" s="131"/>
      <c r="DU182" s="131"/>
      <c r="DV182" s="32"/>
      <c r="DW182" s="115"/>
      <c r="DY182" s="109"/>
      <c r="DZ182" s="58"/>
      <c r="EA182" s="127">
        <f>EA165^3+EB165^3+EC165^3+ED165^3+EA166^3+EB166^3+EC166^3+ED166^3+EA167^3+EB167^3+EC167^3+ED167^3+EA168^3+EB168^3+EC168^3+ED168^3</f>
        <v>0</v>
      </c>
      <c r="EB182" s="128">
        <f>EA169^3+EB169^3+EC169^3+ED169^3+EA170^3+EB170^3+EC170^3+ED170^3+EA171^3+EB171^3+EC171^3+ED171^3+EA172^3+EB172^3+EC172^3+ED172^3</f>
        <v>0</v>
      </c>
      <c r="EC182" s="128">
        <f>EA173^3+EB173^3+EC173^3+ED173^3+EA174^3+EB174^3+EC174^3+ED174^3+EA175^3+EB175^3+EC175^3+ED175^3+EA176^3+EB176^3+EC176^3+ED176^3</f>
        <v>0</v>
      </c>
      <c r="ED182" s="128">
        <f>EA177^3+EB177^3+EC177^3+ED177^3+EA178^3+EB178^3+EC178^3+ED178^3+EA179^3+EB179^3+EC179^3+ED179^3+EA180^3+EB180^3+EC180^3+ED180^3</f>
        <v>0</v>
      </c>
      <c r="EE182" s="128">
        <f>EE165^3+EF165^3+EG165^3+EH165^3+EE166^3+EF166^3+EG166^3+EH166^3+EE167^3+EF167^3+EG167^3+EH167^3+EE168^3+EF168^3+EG168^3+EH168^3</f>
        <v>0</v>
      </c>
      <c r="EF182" s="128">
        <f>EE169^3+EF169^3+EG169^3+EH169^3+EE170^3+EF170^3+EG170^3+EH170^3+EE171^3+EF171^3+EG171^3+EH171^3+EE172^3+EF172^3+EG172^3+EH172^3</f>
        <v>0</v>
      </c>
      <c r="EG182" s="128">
        <f>EE173^3+EF173^3+EG173^3+EH173^3+EE174^3+EF174^3+EG174^3+EH174^3+EE175^3+EF175^3+EG175^3+EH175^3+EE176^3+EF176^3+EG176^3+EH176^3</f>
        <v>0</v>
      </c>
      <c r="EH182" s="128">
        <f>EE177^3+EF177^3+EG177^3+EH177^3+EE178^3+EF178^3+EG178^3+EH178^3+EE179^3+EF179^3+EG179^3+EH179^3+EE180^3+EF180^3+EG180^3+EH180^3</f>
        <v>0</v>
      </c>
      <c r="EI182" s="128">
        <f>EI165^3+EJ165^3+EK165^3+EL165^3+EI166^3+EJ166^3+EK166^3+EL166^3+EI167^3+EJ167^3+EK167^3+EL167^3+EI168^3+EJ168^3+EK168^3+EL168^3</f>
        <v>0</v>
      </c>
      <c r="EJ182" s="128">
        <f>EI169^3+EJ169^3+EK169^3+EL169^3+EI170^3+EJ170^3+EK170^3+EL170^3+EI171^3+EJ171^3+EK171^3+EL171^3+EI172^3+EJ172^3+EK172^3+EL172^3</f>
        <v>0</v>
      </c>
      <c r="EK182" s="128">
        <f>EI173^3+EJ173^3+EK173^3+EL173^3+EI174^3+EJ174^3+EK174^3+EL174^3+EI175^3+EJ175^3+EK175^3+EL175^3+EI176^3+EJ176^3+EK176^3+EL176^3</f>
        <v>0</v>
      </c>
      <c r="EL182" s="128">
        <f>EI177^3+EJ177^3+EK177^3+EL177^3+EI178^3+EJ178^3+EK178^3+EL178^3+EI179^3+EJ179^3+EK179^3+EL179^3+EI180^3+EJ180^3+EK180^3+EL180^3</f>
        <v>0</v>
      </c>
      <c r="EM182" s="128">
        <f>EM165^3+EN165^3+EO165^3+EP165^3+EM166^3+EN166^3+EO166^3+EP166^3+EM167^3+EN167^3+EO167^3+EP167^3+EM168^3+EN168^3+EO168^3+EP168^3</f>
        <v>0</v>
      </c>
      <c r="EN182" s="128">
        <f>EM169^3+EN169^3+EO169^3+EP169^3+EM170^3+EN170^3+EO170^3+EP170^3+EM171^3+EN171^3+EO171^3+EP171^3+EM172^3+EN172^3+EO172^3+EP172^3</f>
        <v>0</v>
      </c>
      <c r="EO182" s="128">
        <f>EM173^3+EN173^3+EO173^3+EP173^3+EM174^3+EN174^3+EO174^3+EP174^3+EM175^3+EN175^3+EO175^3+EP175^3+EM176^3+EN176^3+EO176^3+EP176^3</f>
        <v>0</v>
      </c>
      <c r="EP182" s="128">
        <f>EM177^3+EN177^3+EO177^3+EP177^3+EM178^3+EN178^3+EO178^3+EP178^3+EM179^3+EN179^3+EO179^3+EP179^3+EM180^3+EN180^3+EO180^3+EP180^3</f>
        <v>0</v>
      </c>
      <c r="EQ182" s="128">
        <f>EA180^3+EB179^3+EC178^3+ED177^3+EE176^3+EF175^3+EG174^3+EH173^3+EI172^3+EJ171^3+EK170^3+EL169^3+EM168^3+EN167^3+EO166^3+EP165^3</f>
        <v>0</v>
      </c>
      <c r="ER182" s="170">
        <f>EA172^3+EB171^3+EC170^3+ED169^3+EE168^3+EF167^3+EG166^3+EH165^3+EI180^3+EJ179^3+EK178^3+EL177^3+EM176^3+EN175^3+EO174^3+EP173^3</f>
        <v>0</v>
      </c>
      <c r="ES182" s="32"/>
      <c r="ET182" s="131"/>
      <c r="EU182" s="131"/>
      <c r="EV182" s="131"/>
      <c r="EW182" s="131"/>
      <c r="EX182" s="131"/>
      <c r="EY182" s="131"/>
      <c r="EZ182" s="131"/>
      <c r="FA182" s="131"/>
      <c r="FB182" s="131"/>
      <c r="FC182" s="131"/>
      <c r="FD182" s="131"/>
      <c r="FE182" s="131"/>
      <c r="FF182" s="131"/>
      <c r="FG182" s="131"/>
      <c r="FH182" s="131"/>
      <c r="FI182" s="131"/>
      <c r="FJ182" s="32"/>
      <c r="FK182" s="115"/>
    </row>
    <row r="183" spans="1:167" ht="13.5" thickBot="1" x14ac:dyDescent="0.25">
      <c r="A183" s="32"/>
      <c r="B183" s="32"/>
      <c r="C183" s="32"/>
      <c r="D183" s="106" t="s">
        <v>32</v>
      </c>
      <c r="E183" s="107" t="s">
        <v>207</v>
      </c>
      <c r="F183" s="108">
        <f>B4+(169*B6)</f>
        <v>170</v>
      </c>
      <c r="G183" s="104"/>
      <c r="H183" s="43"/>
      <c r="I183" s="109"/>
      <c r="J183" s="58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137"/>
      <c r="AB183" s="137"/>
      <c r="AC183" s="32" t="s">
        <v>0</v>
      </c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32"/>
      <c r="AU183" s="115"/>
      <c r="AW183" s="109"/>
      <c r="AX183" s="58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  <c r="BN183" s="46"/>
      <c r="BO183" s="137"/>
      <c r="BP183" s="137"/>
      <c r="BQ183" s="32" t="s">
        <v>0</v>
      </c>
      <c r="BR183" s="135"/>
      <c r="BS183" s="135"/>
      <c r="BT183" s="135"/>
      <c r="BU183" s="135"/>
      <c r="BV183" s="135"/>
      <c r="BW183" s="135"/>
      <c r="BX183" s="135"/>
      <c r="BY183" s="135"/>
      <c r="BZ183" s="135"/>
      <c r="CA183" s="135"/>
      <c r="CB183" s="135"/>
      <c r="CC183" s="135"/>
      <c r="CD183" s="135"/>
      <c r="CE183" s="135"/>
      <c r="CF183" s="135"/>
      <c r="CG183" s="135"/>
      <c r="CH183" s="32"/>
      <c r="CI183" s="115"/>
      <c r="CJ183" s="144"/>
      <c r="CK183" s="109"/>
      <c r="CL183" s="58"/>
      <c r="CM183" s="46"/>
      <c r="CN183" s="46"/>
      <c r="CO183" s="46"/>
      <c r="CP183" s="46"/>
      <c r="CQ183" s="46"/>
      <c r="CR183" s="46"/>
      <c r="CS183" s="46"/>
      <c r="CT183" s="46"/>
      <c r="CU183" s="46"/>
      <c r="CV183" s="46"/>
      <c r="CW183" s="46"/>
      <c r="CX183" s="46"/>
      <c r="CY183" s="46"/>
      <c r="CZ183" s="46"/>
      <c r="DA183" s="46"/>
      <c r="DB183" s="46"/>
      <c r="DC183" s="137"/>
      <c r="DD183" s="137"/>
      <c r="DE183" s="32" t="s">
        <v>0</v>
      </c>
      <c r="DF183" s="135"/>
      <c r="DG183" s="135"/>
      <c r="DH183" s="135"/>
      <c r="DI183" s="135"/>
      <c r="DJ183" s="135"/>
      <c r="DK183" s="135"/>
      <c r="DL183" s="135"/>
      <c r="DM183" s="135"/>
      <c r="DN183" s="135"/>
      <c r="DO183" s="135"/>
      <c r="DP183" s="135"/>
      <c r="DQ183" s="135"/>
      <c r="DR183" s="135"/>
      <c r="DS183" s="135"/>
      <c r="DT183" s="135"/>
      <c r="DU183" s="135"/>
      <c r="DV183" s="32"/>
      <c r="DW183" s="115"/>
      <c r="DY183" s="109"/>
      <c r="DZ183" s="58"/>
      <c r="EA183" s="46"/>
      <c r="EB183" s="46"/>
      <c r="EC183" s="46"/>
      <c r="ED183" s="46"/>
      <c r="EE183" s="46"/>
      <c r="EF183" s="46"/>
      <c r="EG183" s="46"/>
      <c r="EH183" s="46"/>
      <c r="EI183" s="46"/>
      <c r="EJ183" s="46"/>
      <c r="EK183" s="46"/>
      <c r="EL183" s="46"/>
      <c r="EM183" s="46"/>
      <c r="EN183" s="46"/>
      <c r="EO183" s="46"/>
      <c r="EP183" s="46"/>
      <c r="EQ183" s="137"/>
      <c r="ER183" s="137"/>
      <c r="ES183" s="32" t="s">
        <v>0</v>
      </c>
      <c r="ET183" s="135"/>
      <c r="EU183" s="135"/>
      <c r="EV183" s="135"/>
      <c r="EW183" s="135"/>
      <c r="EX183" s="135"/>
      <c r="EY183" s="135"/>
      <c r="EZ183" s="135"/>
      <c r="FA183" s="135"/>
      <c r="FB183" s="135"/>
      <c r="FC183" s="135"/>
      <c r="FD183" s="135"/>
      <c r="FE183" s="135"/>
      <c r="FF183" s="135"/>
      <c r="FG183" s="135"/>
      <c r="FH183" s="135"/>
      <c r="FI183" s="135"/>
      <c r="FJ183" s="32"/>
      <c r="FK183" s="115"/>
    </row>
    <row r="184" spans="1:167" ht="14.25" thickTop="1" thickBot="1" x14ac:dyDescent="0.25">
      <c r="A184" s="32"/>
      <c r="B184" s="32"/>
      <c r="C184" s="32"/>
      <c r="D184" s="106" t="s">
        <v>11</v>
      </c>
      <c r="E184" s="107" t="s">
        <v>207</v>
      </c>
      <c r="F184" s="108">
        <f>B4+(170*B6)</f>
        <v>171</v>
      </c>
      <c r="G184" s="104"/>
      <c r="H184" s="43"/>
      <c r="I184" s="138"/>
      <c r="J184" s="142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  <c r="Y184" s="143"/>
      <c r="Z184" s="143"/>
      <c r="AA184" s="143"/>
      <c r="AB184" s="143"/>
      <c r="AC184" s="143"/>
      <c r="AD184" s="140"/>
      <c r="AE184" s="140"/>
      <c r="AF184" s="140"/>
      <c r="AG184" s="140"/>
      <c r="AH184" s="140"/>
      <c r="AI184" s="140"/>
      <c r="AJ184" s="140"/>
      <c r="AK184" s="140"/>
      <c r="AL184" s="140"/>
      <c r="AM184" s="140"/>
      <c r="AN184" s="140"/>
      <c r="AO184" s="140"/>
      <c r="AP184" s="140"/>
      <c r="AQ184" s="140"/>
      <c r="AR184" s="140"/>
      <c r="AS184" s="140"/>
      <c r="AT184" s="139"/>
      <c r="AU184" s="141" t="s">
        <v>0</v>
      </c>
      <c r="AW184" s="138"/>
      <c r="AX184" s="142"/>
      <c r="AY184" s="143"/>
      <c r="AZ184" s="143"/>
      <c r="BA184" s="143"/>
      <c r="BB184" s="143"/>
      <c r="BC184" s="143"/>
      <c r="BD184" s="143"/>
      <c r="BE184" s="143"/>
      <c r="BF184" s="143"/>
      <c r="BG184" s="143"/>
      <c r="BH184" s="143"/>
      <c r="BI184" s="143"/>
      <c r="BJ184" s="143"/>
      <c r="BK184" s="143"/>
      <c r="BL184" s="143"/>
      <c r="BM184" s="143"/>
      <c r="BN184" s="143"/>
      <c r="BO184" s="143"/>
      <c r="BP184" s="143"/>
      <c r="BQ184" s="143"/>
      <c r="BR184" s="140"/>
      <c r="BS184" s="140"/>
      <c r="BT184" s="140"/>
      <c r="BU184" s="140"/>
      <c r="BV184" s="140"/>
      <c r="BW184" s="140"/>
      <c r="BX184" s="140"/>
      <c r="BY184" s="140"/>
      <c r="BZ184" s="140"/>
      <c r="CA184" s="140"/>
      <c r="CB184" s="140"/>
      <c r="CC184" s="140"/>
      <c r="CD184" s="140"/>
      <c r="CE184" s="140"/>
      <c r="CF184" s="140"/>
      <c r="CG184" s="140"/>
      <c r="CH184" s="139"/>
      <c r="CI184" s="141" t="s">
        <v>0</v>
      </c>
      <c r="CJ184" s="144"/>
      <c r="CK184" s="138"/>
      <c r="CL184" s="142"/>
      <c r="CM184" s="143"/>
      <c r="CN184" s="143"/>
      <c r="CO184" s="143"/>
      <c r="CP184" s="143"/>
      <c r="CQ184" s="143"/>
      <c r="CR184" s="143"/>
      <c r="CS184" s="143"/>
      <c r="CT184" s="143"/>
      <c r="CU184" s="143"/>
      <c r="CV184" s="143"/>
      <c r="CW184" s="143"/>
      <c r="CX184" s="143"/>
      <c r="CY184" s="143"/>
      <c r="CZ184" s="143"/>
      <c r="DA184" s="143"/>
      <c r="DB184" s="143"/>
      <c r="DC184" s="143"/>
      <c r="DD184" s="143"/>
      <c r="DE184" s="143"/>
      <c r="DF184" s="140"/>
      <c r="DG184" s="140"/>
      <c r="DH184" s="140"/>
      <c r="DI184" s="140"/>
      <c r="DJ184" s="140"/>
      <c r="DK184" s="140"/>
      <c r="DL184" s="140"/>
      <c r="DM184" s="140"/>
      <c r="DN184" s="140"/>
      <c r="DO184" s="140"/>
      <c r="DP184" s="140"/>
      <c r="DQ184" s="140"/>
      <c r="DR184" s="140"/>
      <c r="DS184" s="140"/>
      <c r="DT184" s="140"/>
      <c r="DU184" s="140"/>
      <c r="DV184" s="139"/>
      <c r="DW184" s="141" t="s">
        <v>0</v>
      </c>
      <c r="DY184" s="138"/>
      <c r="DZ184" s="142"/>
      <c r="EA184" s="143"/>
      <c r="EB184" s="143"/>
      <c r="EC184" s="143"/>
      <c r="ED184" s="143"/>
      <c r="EE184" s="143"/>
      <c r="EF184" s="143"/>
      <c r="EG184" s="143"/>
      <c r="EH184" s="143"/>
      <c r="EI184" s="143"/>
      <c r="EJ184" s="143"/>
      <c r="EK184" s="143"/>
      <c r="EL184" s="143"/>
      <c r="EM184" s="143"/>
      <c r="EN184" s="143"/>
      <c r="EO184" s="143"/>
      <c r="EP184" s="143"/>
      <c r="EQ184" s="143"/>
      <c r="ER184" s="143"/>
      <c r="ES184" s="143"/>
      <c r="ET184" s="140"/>
      <c r="EU184" s="140"/>
      <c r="EV184" s="140"/>
      <c r="EW184" s="140"/>
      <c r="EX184" s="140"/>
      <c r="EY184" s="140"/>
      <c r="EZ184" s="140"/>
      <c r="FA184" s="140"/>
      <c r="FB184" s="140"/>
      <c r="FC184" s="140"/>
      <c r="FD184" s="140"/>
      <c r="FE184" s="140"/>
      <c r="FF184" s="140"/>
      <c r="FG184" s="140"/>
      <c r="FH184" s="140"/>
      <c r="FI184" s="140"/>
      <c r="FJ184" s="139"/>
      <c r="FK184" s="141" t="s">
        <v>0</v>
      </c>
    </row>
    <row r="185" spans="1:167" ht="14.25" thickTop="1" thickBot="1" x14ac:dyDescent="0.25">
      <c r="A185" s="32"/>
      <c r="B185" s="32"/>
      <c r="C185" s="32"/>
      <c r="D185" s="106" t="s">
        <v>214</v>
      </c>
      <c r="E185" s="107" t="s">
        <v>207</v>
      </c>
      <c r="F185" s="108">
        <f>B4+(171*B6)</f>
        <v>172</v>
      </c>
      <c r="G185" s="104"/>
      <c r="H185" s="43" t="s">
        <v>0</v>
      </c>
      <c r="Q185" s="25" t="s">
        <v>0</v>
      </c>
      <c r="R185" s="25" t="s">
        <v>0</v>
      </c>
      <c r="S185" s="25" t="s">
        <v>0</v>
      </c>
      <c r="Z185" s="25" t="s">
        <v>0</v>
      </c>
      <c r="AB185" s="25" t="s">
        <v>0</v>
      </c>
      <c r="CJ185" s="144"/>
    </row>
    <row r="186" spans="1:167" ht="14.25" thickTop="1" thickBot="1" x14ac:dyDescent="0.25">
      <c r="A186" s="32"/>
      <c r="B186" s="32"/>
      <c r="C186" s="32"/>
      <c r="D186" s="106" t="s">
        <v>224</v>
      </c>
      <c r="E186" s="107" t="s">
        <v>207</v>
      </c>
      <c r="F186" s="108">
        <f>B4+(172*B6)</f>
        <v>173</v>
      </c>
      <c r="G186" s="104"/>
      <c r="H186" s="43"/>
      <c r="I186" s="38" t="s">
        <v>0</v>
      </c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40"/>
      <c r="AE186" s="40"/>
      <c r="AF186" s="40"/>
      <c r="AG186" s="40"/>
      <c r="AH186" s="40"/>
      <c r="AI186" s="40"/>
      <c r="AJ186" s="40"/>
      <c r="AK186" s="40"/>
      <c r="AL186" s="40"/>
      <c r="AM186" s="40"/>
      <c r="AN186" s="40"/>
      <c r="AO186" s="40"/>
      <c r="AP186" s="40"/>
      <c r="AQ186" s="40"/>
      <c r="AR186" s="40"/>
      <c r="AS186" s="40"/>
      <c r="AT186" s="39"/>
      <c r="AU186" s="41"/>
      <c r="AW186" s="38" t="s">
        <v>0</v>
      </c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  <c r="BN186" s="39"/>
      <c r="BO186" s="39"/>
      <c r="BP186" s="39"/>
      <c r="BQ186" s="39"/>
      <c r="BR186" s="40"/>
      <c r="BS186" s="40"/>
      <c r="BT186" s="40"/>
      <c r="BU186" s="40"/>
      <c r="BV186" s="40"/>
      <c r="BW186" s="40"/>
      <c r="BX186" s="40"/>
      <c r="BY186" s="40"/>
      <c r="BZ186" s="40"/>
      <c r="CA186" s="40"/>
      <c r="CB186" s="40"/>
      <c r="CC186" s="40"/>
      <c r="CD186" s="40"/>
      <c r="CE186" s="40"/>
      <c r="CF186" s="40"/>
      <c r="CG186" s="40"/>
      <c r="CH186" s="39"/>
      <c r="CI186" s="41"/>
      <c r="CJ186" s="144"/>
      <c r="CK186" s="38" t="s">
        <v>0</v>
      </c>
      <c r="CL186" s="39"/>
      <c r="CM186" s="39"/>
      <c r="CN186" s="39"/>
      <c r="CO186" s="39"/>
      <c r="CP186" s="39"/>
      <c r="CQ186" s="39"/>
      <c r="CR186" s="39"/>
      <c r="CS186" s="39"/>
      <c r="CT186" s="39"/>
      <c r="CU186" s="39"/>
      <c r="CV186" s="39"/>
      <c r="CW186" s="39"/>
      <c r="CX186" s="39"/>
      <c r="CY186" s="39"/>
      <c r="CZ186" s="39"/>
      <c r="DA186" s="39"/>
      <c r="DB186" s="39"/>
      <c r="DC186" s="39"/>
      <c r="DD186" s="39"/>
      <c r="DE186" s="39"/>
      <c r="DF186" s="40"/>
      <c r="DG186" s="40"/>
      <c r="DH186" s="40"/>
      <c r="DI186" s="40"/>
      <c r="DJ186" s="40"/>
      <c r="DK186" s="40"/>
      <c r="DL186" s="40"/>
      <c r="DM186" s="40"/>
      <c r="DN186" s="40"/>
      <c r="DO186" s="40"/>
      <c r="DP186" s="40"/>
      <c r="DQ186" s="40"/>
      <c r="DR186" s="40"/>
      <c r="DS186" s="40"/>
      <c r="DT186" s="40"/>
      <c r="DU186" s="40"/>
      <c r="DV186" s="39"/>
      <c r="DW186" s="41"/>
      <c r="DY186" s="38" t="s">
        <v>0</v>
      </c>
      <c r="DZ186" s="39"/>
      <c r="EA186" s="39"/>
      <c r="EB186" s="39"/>
      <c r="EC186" s="39"/>
      <c r="ED186" s="39"/>
      <c r="EE186" s="39"/>
      <c r="EF186" s="39"/>
      <c r="EG186" s="39"/>
      <c r="EH186" s="39"/>
      <c r="EI186" s="39"/>
      <c r="EJ186" s="39"/>
      <c r="EK186" s="39"/>
      <c r="EL186" s="39"/>
      <c r="EM186" s="39"/>
      <c r="EN186" s="39"/>
      <c r="EO186" s="39"/>
      <c r="EP186" s="39"/>
      <c r="EQ186" s="39"/>
      <c r="ER186" s="39"/>
      <c r="ES186" s="39"/>
      <c r="ET186" s="40"/>
      <c r="EU186" s="40"/>
      <c r="EV186" s="40"/>
      <c r="EW186" s="40"/>
      <c r="EX186" s="40"/>
      <c r="EY186" s="40"/>
      <c r="EZ186" s="40"/>
      <c r="FA186" s="40"/>
      <c r="FB186" s="40"/>
      <c r="FC186" s="40"/>
      <c r="FD186" s="40"/>
      <c r="FE186" s="40"/>
      <c r="FF186" s="40"/>
      <c r="FG186" s="40"/>
      <c r="FH186" s="40"/>
      <c r="FI186" s="40"/>
      <c r="FJ186" s="39"/>
      <c r="FK186" s="41"/>
    </row>
    <row r="187" spans="1:167" ht="13.5" thickBot="1" x14ac:dyDescent="0.25">
      <c r="A187" s="32"/>
      <c r="B187" s="32"/>
      <c r="C187" s="32"/>
      <c r="D187" s="106" t="s">
        <v>86</v>
      </c>
      <c r="E187" s="107" t="s">
        <v>207</v>
      </c>
      <c r="F187" s="110">
        <f>B4+(173*B6)</f>
        <v>174</v>
      </c>
      <c r="G187" s="104"/>
      <c r="H187" s="43"/>
      <c r="I187" s="109"/>
      <c r="J187" s="45" t="s">
        <v>0</v>
      </c>
      <c r="K187" s="46" t="s">
        <v>0</v>
      </c>
      <c r="L187" s="46"/>
      <c r="M187" s="46"/>
      <c r="N187" s="46"/>
      <c r="O187" s="46"/>
      <c r="P187" s="46"/>
      <c r="Q187" s="46"/>
      <c r="R187" s="46"/>
      <c r="S187" s="47" t="s">
        <v>830</v>
      </c>
      <c r="T187" s="46"/>
      <c r="U187" s="46"/>
      <c r="V187" s="46"/>
      <c r="W187" s="46"/>
      <c r="X187" s="46"/>
      <c r="Y187" s="46"/>
      <c r="Z187" s="46"/>
      <c r="AA187" s="46"/>
      <c r="AB187" s="46"/>
      <c r="AC187" s="46" t="s">
        <v>0</v>
      </c>
      <c r="AD187" s="48"/>
      <c r="AE187" s="48"/>
      <c r="AF187" s="48"/>
      <c r="AG187" s="48"/>
      <c r="AH187" s="48"/>
      <c r="AI187" s="48"/>
      <c r="AJ187" s="48"/>
      <c r="AK187" s="48"/>
      <c r="AL187" s="49" t="s">
        <v>298</v>
      </c>
      <c r="AM187" s="48"/>
      <c r="AN187" s="48"/>
      <c r="AO187" s="48"/>
      <c r="AP187" s="48"/>
      <c r="AQ187" s="48"/>
      <c r="AR187" s="48"/>
      <c r="AS187" s="48"/>
      <c r="AT187" s="50"/>
      <c r="AU187" s="51"/>
      <c r="AW187" s="109"/>
      <c r="AX187" s="45" t="s">
        <v>0</v>
      </c>
      <c r="AY187" s="46" t="s">
        <v>0</v>
      </c>
      <c r="AZ187" s="46"/>
      <c r="BA187" s="46"/>
      <c r="BB187" s="46"/>
      <c r="BC187" s="46"/>
      <c r="BD187" s="46"/>
      <c r="BE187" s="46"/>
      <c r="BF187" s="46"/>
      <c r="BG187" s="47" t="s">
        <v>901</v>
      </c>
      <c r="BH187" s="46"/>
      <c r="BI187" s="46"/>
      <c r="BJ187" s="46"/>
      <c r="BK187" s="46"/>
      <c r="BL187" s="46"/>
      <c r="BM187" s="46"/>
      <c r="BN187" s="46"/>
      <c r="BO187" s="46"/>
      <c r="BP187" s="46"/>
      <c r="BQ187" s="46" t="s">
        <v>0</v>
      </c>
      <c r="BR187" s="48"/>
      <c r="BS187" s="48"/>
      <c r="BT187" s="48"/>
      <c r="BU187" s="48"/>
      <c r="BV187" s="48"/>
      <c r="BW187" s="48"/>
      <c r="BX187" s="48"/>
      <c r="BY187" s="48"/>
      <c r="BZ187" s="49" t="s">
        <v>298</v>
      </c>
      <c r="CA187" s="48"/>
      <c r="CB187" s="48"/>
      <c r="CC187" s="48"/>
      <c r="CD187" s="48"/>
      <c r="CE187" s="48"/>
      <c r="CF187" s="48"/>
      <c r="CG187" s="48"/>
      <c r="CH187" s="50"/>
      <c r="CI187" s="51"/>
      <c r="CJ187" s="144"/>
      <c r="CK187" s="109"/>
      <c r="CL187" s="45" t="s">
        <v>0</v>
      </c>
      <c r="CM187" s="46" t="s">
        <v>0</v>
      </c>
      <c r="CN187" s="46"/>
      <c r="CO187" s="46"/>
      <c r="CP187" s="46"/>
      <c r="CQ187" s="46"/>
      <c r="CR187" s="46"/>
      <c r="CS187" s="46"/>
      <c r="CT187" s="46"/>
      <c r="CU187" s="47" t="s">
        <v>917</v>
      </c>
      <c r="CV187" s="46"/>
      <c r="CW187" s="46"/>
      <c r="CX187" s="46"/>
      <c r="CY187" s="46"/>
      <c r="CZ187" s="46"/>
      <c r="DA187" s="46"/>
      <c r="DB187" s="46"/>
      <c r="DC187" s="46"/>
      <c r="DD187" s="46"/>
      <c r="DE187" s="46" t="s">
        <v>0</v>
      </c>
      <c r="DF187" s="48"/>
      <c r="DG187" s="48"/>
      <c r="DH187" s="48"/>
      <c r="DI187" s="48"/>
      <c r="DJ187" s="48"/>
      <c r="DK187" s="48"/>
      <c r="DL187" s="48"/>
      <c r="DM187" s="48"/>
      <c r="DN187" s="49" t="s">
        <v>298</v>
      </c>
      <c r="DO187" s="48"/>
      <c r="DP187" s="48"/>
      <c r="DQ187" s="48"/>
      <c r="DR187" s="48"/>
      <c r="DS187" s="48"/>
      <c r="DT187" s="48"/>
      <c r="DU187" s="48"/>
      <c r="DV187" s="50"/>
      <c r="DW187" s="51"/>
      <c r="DY187" s="109"/>
      <c r="DZ187" s="45" t="s">
        <v>0</v>
      </c>
      <c r="EA187" s="46" t="s">
        <v>0</v>
      </c>
      <c r="EB187" s="46"/>
      <c r="EC187" s="46"/>
      <c r="ED187" s="46"/>
      <c r="EE187" s="46"/>
      <c r="EF187" s="46"/>
      <c r="EG187" s="46"/>
      <c r="EH187" s="46"/>
      <c r="EI187" s="47" t="s">
        <v>933</v>
      </c>
      <c r="EJ187" s="46"/>
      <c r="EK187" s="46"/>
      <c r="EL187" s="46"/>
      <c r="EM187" s="46"/>
      <c r="EN187" s="46"/>
      <c r="EO187" s="46"/>
      <c r="EP187" s="46"/>
      <c r="EQ187" s="46"/>
      <c r="ER187" s="46"/>
      <c r="ES187" s="46" t="s">
        <v>0</v>
      </c>
      <c r="ET187" s="48"/>
      <c r="EU187" s="48"/>
      <c r="EV187" s="48"/>
      <c r="EW187" s="48"/>
      <c r="EX187" s="48"/>
      <c r="EY187" s="48"/>
      <c r="EZ187" s="48"/>
      <c r="FA187" s="48"/>
      <c r="FB187" s="49" t="s">
        <v>298</v>
      </c>
      <c r="FC187" s="48"/>
      <c r="FD187" s="48"/>
      <c r="FE187" s="48"/>
      <c r="FF187" s="48"/>
      <c r="FG187" s="48"/>
      <c r="FH187" s="48"/>
      <c r="FI187" s="48"/>
      <c r="FJ187" s="50"/>
      <c r="FK187" s="51"/>
    </row>
    <row r="188" spans="1:167" x14ac:dyDescent="0.2">
      <c r="A188" s="32"/>
      <c r="B188" s="32"/>
      <c r="C188" s="32"/>
      <c r="D188" s="106" t="s">
        <v>137</v>
      </c>
      <c r="E188" s="107" t="s">
        <v>207</v>
      </c>
      <c r="F188" s="110">
        <f>B4+(174*B6)</f>
        <v>175</v>
      </c>
      <c r="G188" s="104"/>
      <c r="H188" s="43"/>
      <c r="I188" s="109"/>
      <c r="J188" s="58"/>
      <c r="K188" s="11">
        <f>F216</f>
        <v>203</v>
      </c>
      <c r="L188" s="1">
        <f>F60</f>
        <v>47</v>
      </c>
      <c r="M188" s="1">
        <f>F113</f>
        <v>100</v>
      </c>
      <c r="N188" s="1">
        <f>F149</f>
        <v>136</v>
      </c>
      <c r="O188" s="1">
        <f>F23</f>
        <v>10</v>
      </c>
      <c r="P188" s="1">
        <f>F251</f>
        <v>238</v>
      </c>
      <c r="Q188" s="1">
        <f>F174</f>
        <v>161</v>
      </c>
      <c r="R188" s="1">
        <f>F82</f>
        <v>69</v>
      </c>
      <c r="S188" s="1">
        <f>F228</f>
        <v>215</v>
      </c>
      <c r="T188" s="1">
        <f>F64</f>
        <v>51</v>
      </c>
      <c r="U188" s="1">
        <f>F141</f>
        <v>128</v>
      </c>
      <c r="V188" s="1">
        <f>F169</f>
        <v>156</v>
      </c>
      <c r="W188" s="1">
        <f>F35</f>
        <v>22</v>
      </c>
      <c r="X188" s="1">
        <f>F255</f>
        <v>242</v>
      </c>
      <c r="Y188" s="1">
        <f>F202</f>
        <v>189</v>
      </c>
      <c r="Z188" s="12">
        <f>F102</f>
        <v>89</v>
      </c>
      <c r="AA188" s="171">
        <f>K188^3+L188^3+M188^3+N188^3+O188^3+P188^3+Q188^3+R188^3+K189^3+L189^3+M189^3+N189^3+O189^3+P189^3+Q189^3+R189^3</f>
        <v>67634176</v>
      </c>
      <c r="AB188" s="167">
        <f>SUMSQ(K188:Z188)</f>
        <v>351576</v>
      </c>
      <c r="AC188" s="61"/>
      <c r="AD188" s="68" t="s">
        <v>30</v>
      </c>
      <c r="AE188" s="69" t="s">
        <v>27</v>
      </c>
      <c r="AF188" s="69" t="s">
        <v>8</v>
      </c>
      <c r="AG188" s="69" t="s">
        <v>25</v>
      </c>
      <c r="AH188" s="70" t="s">
        <v>192</v>
      </c>
      <c r="AI188" s="70" t="s">
        <v>195</v>
      </c>
      <c r="AJ188" s="70" t="s">
        <v>206</v>
      </c>
      <c r="AK188" s="70" t="s">
        <v>201</v>
      </c>
      <c r="AL188" s="69" t="s">
        <v>130</v>
      </c>
      <c r="AM188" s="69" t="s">
        <v>140</v>
      </c>
      <c r="AN188" s="69" t="s">
        <v>111</v>
      </c>
      <c r="AO188" s="69" t="s">
        <v>88</v>
      </c>
      <c r="AP188" s="70" t="s">
        <v>251</v>
      </c>
      <c r="AQ188" s="70" t="s">
        <v>218</v>
      </c>
      <c r="AR188" s="70" t="s">
        <v>151</v>
      </c>
      <c r="AS188" s="71" t="s">
        <v>183</v>
      </c>
      <c r="AT188" s="66"/>
      <c r="AU188" s="51"/>
      <c r="AW188" s="109"/>
      <c r="AX188" s="58"/>
      <c r="AY188" s="1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2"/>
      <c r="BO188" s="171">
        <f>AY188^3+AZ188^3+BA188^3+BB188^3+BC188^3+BD188^3+BE188^3+BF188^3+AY189^3+AZ189^3+BA189^3+BB189^3+BC189^3+BD189^3+BE189^3+BF189^3</f>
        <v>0</v>
      </c>
      <c r="BP188" s="167">
        <f>SUMSQ(AY188:BN188)</f>
        <v>0</v>
      </c>
      <c r="BQ188" s="61"/>
      <c r="BR188" s="68"/>
      <c r="BS188" s="69"/>
      <c r="BT188" s="69"/>
      <c r="BU188" s="69"/>
      <c r="BV188" s="69"/>
      <c r="BW188" s="69"/>
      <c r="BX188" s="69"/>
      <c r="BY188" s="69"/>
      <c r="BZ188" s="70"/>
      <c r="CA188" s="70"/>
      <c r="CB188" s="70"/>
      <c r="CC188" s="70"/>
      <c r="CD188" s="70"/>
      <c r="CE188" s="70"/>
      <c r="CF188" s="70"/>
      <c r="CG188" s="71"/>
      <c r="CH188" s="66"/>
      <c r="CI188" s="51"/>
      <c r="CJ188" s="144"/>
      <c r="CK188" s="109"/>
      <c r="CL188" s="58"/>
      <c r="CM188" s="1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2"/>
      <c r="DC188" s="171">
        <f>CM188^3+CN188^3+CO188^3+CP188^3+CQ188^3+CR188^3+CS188^3+CT188^3+CM189^3+CN189^3+CO189^3+CP189^3+CQ189^3+CR189^3+CS189^3+CT189^3</f>
        <v>0</v>
      </c>
      <c r="DD188" s="167">
        <f>SUMSQ(CM188:DB188)</f>
        <v>0</v>
      </c>
      <c r="DE188" s="61"/>
      <c r="DF188" s="68"/>
      <c r="DG188" s="69"/>
      <c r="DH188" s="70"/>
      <c r="DI188" s="70"/>
      <c r="DJ188" s="69"/>
      <c r="DK188" s="69"/>
      <c r="DL188" s="70"/>
      <c r="DM188" s="70"/>
      <c r="DN188" s="69"/>
      <c r="DO188" s="69"/>
      <c r="DP188" s="70"/>
      <c r="DQ188" s="70"/>
      <c r="DR188" s="69"/>
      <c r="DS188" s="69"/>
      <c r="DT188" s="70"/>
      <c r="DU188" s="71"/>
      <c r="DV188" s="66"/>
      <c r="DW188" s="51"/>
      <c r="DY188" s="109"/>
      <c r="DZ188" s="58"/>
      <c r="EA188" s="1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2"/>
      <c r="EQ188" s="171">
        <f>EA188^3+EB188^3+EC188^3+ED188^3+EE188^3+EF188^3+EG188^3+EH188^3+EA189^3+EB189^3+EC189^3+ED189^3+EE189^3+EF189^3+EG189^3+EH189^3</f>
        <v>0</v>
      </c>
      <c r="ER188" s="167">
        <f>SUMSQ(EA188:EP188)</f>
        <v>0</v>
      </c>
      <c r="ES188" s="61"/>
      <c r="ET188" s="68"/>
      <c r="EU188" s="173"/>
      <c r="EV188" s="173"/>
      <c r="EW188" s="173"/>
      <c r="EX188" s="173"/>
      <c r="EY188" s="173"/>
      <c r="EZ188" s="173"/>
      <c r="FA188" s="70"/>
      <c r="FB188" s="69"/>
      <c r="FC188" s="173"/>
      <c r="FD188" s="173"/>
      <c r="FE188" s="173"/>
      <c r="FF188" s="173"/>
      <c r="FG188" s="173"/>
      <c r="FH188" s="173"/>
      <c r="FI188" s="71"/>
      <c r="FJ188" s="66"/>
      <c r="FK188" s="51"/>
    </row>
    <row r="189" spans="1:167" x14ac:dyDescent="0.2">
      <c r="A189" s="32"/>
      <c r="B189" s="32"/>
      <c r="C189" s="32"/>
      <c r="D189" s="106" t="s">
        <v>271</v>
      </c>
      <c r="E189" s="107" t="s">
        <v>207</v>
      </c>
      <c r="F189" s="108">
        <f>B4+(175*B6)</f>
        <v>176</v>
      </c>
      <c r="G189" s="104"/>
      <c r="H189" s="43"/>
      <c r="I189" s="109"/>
      <c r="J189" s="58"/>
      <c r="K189" s="3">
        <f>F223</f>
        <v>210</v>
      </c>
      <c r="L189" s="4">
        <f>F67</f>
        <v>54</v>
      </c>
      <c r="M189" s="4">
        <f>F134</f>
        <v>121</v>
      </c>
      <c r="N189" s="4">
        <f>F170</f>
        <v>157</v>
      </c>
      <c r="O189" s="4">
        <f>F32</f>
        <v>19</v>
      </c>
      <c r="P189" s="4">
        <f>F260</f>
        <v>247</v>
      </c>
      <c r="Q189" s="4">
        <f>F201</f>
        <v>188</v>
      </c>
      <c r="R189" s="4">
        <f>F109</f>
        <v>96</v>
      </c>
      <c r="S189" s="4">
        <f>F219</f>
        <v>206</v>
      </c>
      <c r="T189" s="4">
        <f>F55</f>
        <v>42</v>
      </c>
      <c r="U189" s="4">
        <f>F114</f>
        <v>101</v>
      </c>
      <c r="V189" s="4">
        <f>F142</f>
        <v>129</v>
      </c>
      <c r="W189" s="4">
        <f>F28</f>
        <v>15</v>
      </c>
      <c r="X189" s="4">
        <f>F248</f>
        <v>235</v>
      </c>
      <c r="Y189" s="4">
        <f>F181</f>
        <v>168</v>
      </c>
      <c r="Z189" s="5">
        <f>F81</f>
        <v>68</v>
      </c>
      <c r="AA189" s="172">
        <f>S188^3+T188^3+U188^3+V188^3+W188^3+X188^3+Y188^3+Z188^3+S189^3+T189^3+U189^3+V189^3+W189^3+X189^3+Y189^3+Z189^3</f>
        <v>67634176</v>
      </c>
      <c r="AB189" s="125">
        <f t="shared" ref="AB189:AB203" si="32">SUMSQ(K189:Z189)</f>
        <v>351576</v>
      </c>
      <c r="AC189" s="61"/>
      <c r="AD189" s="81" t="s">
        <v>26</v>
      </c>
      <c r="AE189" s="82" t="s">
        <v>31</v>
      </c>
      <c r="AF189" s="82" t="s">
        <v>24</v>
      </c>
      <c r="AG189" s="82" t="s">
        <v>9</v>
      </c>
      <c r="AH189" s="83" t="s">
        <v>196</v>
      </c>
      <c r="AI189" s="83" t="s">
        <v>191</v>
      </c>
      <c r="AJ189" s="83" t="s">
        <v>202</v>
      </c>
      <c r="AK189" s="83" t="s">
        <v>205</v>
      </c>
      <c r="AL189" s="82" t="s">
        <v>139</v>
      </c>
      <c r="AM189" s="82" t="s">
        <v>131</v>
      </c>
      <c r="AN189" s="82" t="s">
        <v>87</v>
      </c>
      <c r="AO189" s="82" t="s">
        <v>112</v>
      </c>
      <c r="AP189" s="83" t="s">
        <v>219</v>
      </c>
      <c r="AQ189" s="83" t="s">
        <v>250</v>
      </c>
      <c r="AR189" s="83" t="s">
        <v>184</v>
      </c>
      <c r="AS189" s="84" t="s">
        <v>150</v>
      </c>
      <c r="AT189" s="66"/>
      <c r="AU189" s="51"/>
      <c r="AW189" s="109"/>
      <c r="AX189" s="58"/>
      <c r="AY189" s="3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5"/>
      <c r="BO189" s="172">
        <f>BG188^3+BH188^3+BI188^3+BJ188^3+BK188^3+BL188^3+BM188^3+BN188^3+BG189^3+BH189^3+BI189^3+BJ189^3+BK189^3+BL189^3+BM189^3+BN189^3</f>
        <v>0</v>
      </c>
      <c r="BP189" s="125">
        <f t="shared" ref="BP189:BP203" si="33">SUMSQ(AY189:BN189)</f>
        <v>0</v>
      </c>
      <c r="BQ189" s="61"/>
      <c r="BR189" s="81"/>
      <c r="BS189" s="82"/>
      <c r="BT189" s="82"/>
      <c r="BU189" s="82"/>
      <c r="BV189" s="82"/>
      <c r="BW189" s="82"/>
      <c r="BX189" s="82"/>
      <c r="BY189" s="82"/>
      <c r="BZ189" s="83"/>
      <c r="CA189" s="83"/>
      <c r="CB189" s="83"/>
      <c r="CC189" s="83"/>
      <c r="CD189" s="83"/>
      <c r="CE189" s="83"/>
      <c r="CF189" s="83"/>
      <c r="CG189" s="84"/>
      <c r="CH189" s="66"/>
      <c r="CI189" s="51"/>
      <c r="CJ189" s="144"/>
      <c r="CK189" s="109"/>
      <c r="CL189" s="58"/>
      <c r="CM189" s="3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5"/>
      <c r="DC189" s="172">
        <f>CU188^3+CV188^3+CW188^3+CX188^3+CY188^3+CZ188^3+DA188^3+DB188^3+CU189^3+CV189^3+CW189^3+CX189^3+CY189^3+CZ189^3+DA189^3+DB189^3</f>
        <v>0</v>
      </c>
      <c r="DD189" s="125">
        <f t="shared" ref="DD189:DD203" si="34">SUMSQ(CM189:DB189)</f>
        <v>0</v>
      </c>
      <c r="DE189" s="61"/>
      <c r="DF189" s="81"/>
      <c r="DG189" s="82"/>
      <c r="DH189" s="83"/>
      <c r="DI189" s="83"/>
      <c r="DJ189" s="82"/>
      <c r="DK189" s="82"/>
      <c r="DL189" s="83"/>
      <c r="DM189" s="83"/>
      <c r="DN189" s="82"/>
      <c r="DO189" s="82"/>
      <c r="DP189" s="83"/>
      <c r="DQ189" s="83"/>
      <c r="DR189" s="82"/>
      <c r="DS189" s="82"/>
      <c r="DT189" s="83"/>
      <c r="DU189" s="84"/>
      <c r="DV189" s="66"/>
      <c r="DW189" s="51"/>
      <c r="DY189" s="109"/>
      <c r="DZ189" s="58"/>
      <c r="EA189" s="3"/>
      <c r="EB189" s="4"/>
      <c r="EC189" s="4"/>
      <c r="ED189" s="4"/>
      <c r="EE189" s="4"/>
      <c r="EF189" s="4"/>
      <c r="EG189" s="4"/>
      <c r="EH189" s="4"/>
      <c r="EI189" s="4"/>
      <c r="EJ189" s="4"/>
      <c r="EK189" s="4"/>
      <c r="EL189" s="4"/>
      <c r="EM189" s="4"/>
      <c r="EN189" s="4"/>
      <c r="EO189" s="4"/>
      <c r="EP189" s="5"/>
      <c r="EQ189" s="172">
        <f>EI188^3+EJ188^3+EK188^3+EL188^3+EM188^3+EN188^3+EO188^3+EP188^3+EI189^3+EJ189^3+EK189^3+EL189^3+EM189^3+EN189^3+EO189^3+EP189^3</f>
        <v>0</v>
      </c>
      <c r="ER189" s="125">
        <f t="shared" ref="ER189:ER203" si="35">SUMSQ(EA189:EP189)</f>
        <v>0</v>
      </c>
      <c r="ES189" s="61"/>
      <c r="ET189" s="174"/>
      <c r="EU189" s="82"/>
      <c r="EV189" s="131"/>
      <c r="EW189" s="131"/>
      <c r="EX189" s="131"/>
      <c r="EY189" s="131"/>
      <c r="EZ189" s="83"/>
      <c r="FA189" s="131"/>
      <c r="FB189" s="131"/>
      <c r="FC189" s="82"/>
      <c r="FD189" s="131"/>
      <c r="FE189" s="131"/>
      <c r="FF189" s="131"/>
      <c r="FG189" s="131"/>
      <c r="FH189" s="83"/>
      <c r="FI189" s="175"/>
      <c r="FJ189" s="66"/>
      <c r="FK189" s="51"/>
    </row>
    <row r="190" spans="1:167" x14ac:dyDescent="0.2">
      <c r="A190" s="32"/>
      <c r="B190" s="32"/>
      <c r="C190" s="32"/>
      <c r="D190" s="106" t="s">
        <v>246</v>
      </c>
      <c r="E190" s="107" t="s">
        <v>207</v>
      </c>
      <c r="F190" s="108">
        <f>B4+(176*B6)</f>
        <v>177</v>
      </c>
      <c r="G190" s="104"/>
      <c r="H190" s="43"/>
      <c r="I190" s="109"/>
      <c r="J190" s="58"/>
      <c r="K190" s="3">
        <f>F14</f>
        <v>1</v>
      </c>
      <c r="L190" s="4">
        <f>F242</f>
        <v>229</v>
      </c>
      <c r="M190" s="4">
        <f>F183</f>
        <v>170</v>
      </c>
      <c r="N190" s="4">
        <f>F91</f>
        <v>78</v>
      </c>
      <c r="O190" s="4">
        <f>F209</f>
        <v>196</v>
      </c>
      <c r="P190" s="4">
        <f>F53</f>
        <v>40</v>
      </c>
      <c r="Q190" s="4">
        <f>F120</f>
        <v>107</v>
      </c>
      <c r="R190" s="4">
        <f>F156</f>
        <v>143</v>
      </c>
      <c r="S190" s="4">
        <f>F42</f>
        <v>29</v>
      </c>
      <c r="T190" s="4">
        <f>F262</f>
        <v>249</v>
      </c>
      <c r="U190" s="4">
        <f>F195</f>
        <v>182</v>
      </c>
      <c r="V190" s="4">
        <f>F95</f>
        <v>82</v>
      </c>
      <c r="W190" s="4">
        <f>F237</f>
        <v>224</v>
      </c>
      <c r="X190" s="4">
        <f>F73</f>
        <v>60</v>
      </c>
      <c r="Y190" s="4">
        <f>F132</f>
        <v>119</v>
      </c>
      <c r="Z190" s="5">
        <f>F160</f>
        <v>147</v>
      </c>
      <c r="AA190" s="172">
        <f>K190^3+L190^3+M190^3+N190^3+O190^3+P190^3+Q190^3+R190^3+K191^3+L191^3+M191^3+N191^3+O191^3+P191^3+Q191^3+R191^3</f>
        <v>67634176</v>
      </c>
      <c r="AB190" s="125">
        <f t="shared" si="32"/>
        <v>351576</v>
      </c>
      <c r="AC190" s="88"/>
      <c r="AD190" s="81" t="s">
        <v>6</v>
      </c>
      <c r="AE190" s="82" t="s">
        <v>23</v>
      </c>
      <c r="AF190" s="82" t="s">
        <v>32</v>
      </c>
      <c r="AG190" s="82" t="s">
        <v>29</v>
      </c>
      <c r="AH190" s="83" t="s">
        <v>204</v>
      </c>
      <c r="AI190" s="83" t="s">
        <v>199</v>
      </c>
      <c r="AJ190" s="83" t="s">
        <v>194</v>
      </c>
      <c r="AK190" s="83" t="s">
        <v>197</v>
      </c>
      <c r="AL190" s="82" t="s">
        <v>113</v>
      </c>
      <c r="AM190" s="82" t="s">
        <v>90</v>
      </c>
      <c r="AN190" s="82" t="s">
        <v>128</v>
      </c>
      <c r="AO190" s="82" t="s">
        <v>138</v>
      </c>
      <c r="AP190" s="83" t="s">
        <v>153</v>
      </c>
      <c r="AQ190" s="83" t="s">
        <v>185</v>
      </c>
      <c r="AR190" s="83" t="s">
        <v>249</v>
      </c>
      <c r="AS190" s="84" t="s">
        <v>216</v>
      </c>
      <c r="AT190" s="66"/>
      <c r="AU190" s="51"/>
      <c r="AW190" s="109"/>
      <c r="AX190" s="58"/>
      <c r="AY190" s="3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5"/>
      <c r="BO190" s="172">
        <f>AY190^3+AZ190^3+BA190^3+BB190^3+BC190^3+BD190^3+BE190^3+BF190^3+AY191^3+AZ191^3+BA191^3+BB191^3+BC191^3+BD191^3+BE191^3+BF191^3</f>
        <v>0</v>
      </c>
      <c r="BP190" s="125">
        <f t="shared" si="33"/>
        <v>0</v>
      </c>
      <c r="BQ190" s="88"/>
      <c r="BR190" s="89"/>
      <c r="BS190" s="83"/>
      <c r="BT190" s="83"/>
      <c r="BU190" s="83"/>
      <c r="BV190" s="83"/>
      <c r="BW190" s="83"/>
      <c r="BX190" s="83"/>
      <c r="BY190" s="83"/>
      <c r="BZ190" s="82"/>
      <c r="CA190" s="82"/>
      <c r="CB190" s="82"/>
      <c r="CC190" s="82"/>
      <c r="CD190" s="82"/>
      <c r="CE190" s="82"/>
      <c r="CF190" s="82"/>
      <c r="CG190" s="86"/>
      <c r="CH190" s="66"/>
      <c r="CI190" s="51"/>
      <c r="CJ190" s="144"/>
      <c r="CK190" s="109"/>
      <c r="CL190" s="58"/>
      <c r="CM190" s="3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5"/>
      <c r="DC190" s="172">
        <f>CM190^3+CN190^3+CO190^3+CP190^3+CQ190^3+CR190^3+CS190^3+CT190^3+CM191^3+CN191^3+CO191^3+CP191^3+CQ191^3+CR191^3+CS191^3+CT191^3</f>
        <v>0</v>
      </c>
      <c r="DD190" s="125">
        <f t="shared" si="34"/>
        <v>0</v>
      </c>
      <c r="DE190" s="88"/>
      <c r="DF190" s="81"/>
      <c r="DG190" s="82"/>
      <c r="DH190" s="83"/>
      <c r="DI190" s="83"/>
      <c r="DJ190" s="82"/>
      <c r="DK190" s="82"/>
      <c r="DL190" s="83"/>
      <c r="DM190" s="83"/>
      <c r="DN190" s="82"/>
      <c r="DO190" s="82"/>
      <c r="DP190" s="83"/>
      <c r="DQ190" s="83"/>
      <c r="DR190" s="82"/>
      <c r="DS190" s="82"/>
      <c r="DT190" s="83"/>
      <c r="DU190" s="84"/>
      <c r="DV190" s="66"/>
      <c r="DW190" s="51"/>
      <c r="DY190" s="109"/>
      <c r="DZ190" s="58"/>
      <c r="EA190" s="3"/>
      <c r="EB190" s="4"/>
      <c r="EC190" s="4"/>
      <c r="ED190" s="4"/>
      <c r="EE190" s="4"/>
      <c r="EF190" s="4"/>
      <c r="EG190" s="4"/>
      <c r="EH190" s="4"/>
      <c r="EI190" s="4"/>
      <c r="EJ190" s="4"/>
      <c r="EK190" s="4"/>
      <c r="EL190" s="4"/>
      <c r="EM190" s="4"/>
      <c r="EN190" s="4"/>
      <c r="EO190" s="4"/>
      <c r="EP190" s="5"/>
      <c r="EQ190" s="172">
        <f>EA190^3+EB190^3+EC190^3+ED190^3+EE190^3+EF190^3+EG190^3+EH190^3+EA191^3+EB191^3+EC191^3+ED191^3+EE191^3+EF191^3+EG191^3+EH191^3</f>
        <v>0</v>
      </c>
      <c r="ER190" s="125">
        <f t="shared" si="35"/>
        <v>0</v>
      </c>
      <c r="ES190" s="88"/>
      <c r="ET190" s="174"/>
      <c r="EU190" s="131"/>
      <c r="EV190" s="82"/>
      <c r="EW190" s="131"/>
      <c r="EX190" s="131"/>
      <c r="EY190" s="83"/>
      <c r="EZ190" s="131"/>
      <c r="FA190" s="131"/>
      <c r="FB190" s="131"/>
      <c r="FC190" s="131"/>
      <c r="FD190" s="82"/>
      <c r="FE190" s="131"/>
      <c r="FF190" s="131"/>
      <c r="FG190" s="83"/>
      <c r="FH190" s="131"/>
      <c r="FI190" s="175"/>
      <c r="FJ190" s="66"/>
      <c r="FK190" s="51"/>
    </row>
    <row r="191" spans="1:167" x14ac:dyDescent="0.2">
      <c r="A191" s="32"/>
      <c r="B191" s="32"/>
      <c r="C191" s="32"/>
      <c r="D191" s="106" t="s">
        <v>35</v>
      </c>
      <c r="E191" s="107" t="s">
        <v>207</v>
      </c>
      <c r="F191" s="110">
        <f>B4+(177*B6)</f>
        <v>178</v>
      </c>
      <c r="G191" s="104"/>
      <c r="H191" s="43"/>
      <c r="I191" s="109"/>
      <c r="J191" s="58"/>
      <c r="K191" s="3">
        <f>F41</f>
        <v>28</v>
      </c>
      <c r="L191" s="4">
        <f>F269</f>
        <v>256</v>
      </c>
      <c r="M191" s="4">
        <f>F192</f>
        <v>179</v>
      </c>
      <c r="N191" s="4">
        <f>F100</f>
        <v>87</v>
      </c>
      <c r="O191" s="4">
        <f>F230</f>
        <v>217</v>
      </c>
      <c r="P191" s="4">
        <f>F74</f>
        <v>61</v>
      </c>
      <c r="Q191" s="4">
        <f>F127</f>
        <v>114</v>
      </c>
      <c r="R191" s="4">
        <f>F163</f>
        <v>150</v>
      </c>
      <c r="S191" s="4">
        <f>F21</f>
        <v>8</v>
      </c>
      <c r="T191" s="4">
        <f>F241</f>
        <v>228</v>
      </c>
      <c r="U191" s="4">
        <f>F188</f>
        <v>175</v>
      </c>
      <c r="V191" s="4">
        <f>F88</f>
        <v>75</v>
      </c>
      <c r="W191" s="4">
        <f>F210</f>
        <v>197</v>
      </c>
      <c r="X191" s="4">
        <f>F46</f>
        <v>33</v>
      </c>
      <c r="Y191" s="4">
        <f>F123</f>
        <v>110</v>
      </c>
      <c r="Z191" s="5">
        <f>F151</f>
        <v>138</v>
      </c>
      <c r="AA191" s="172">
        <f>S190^3+T190^3+U190^3+V190^3+W190^3+X190^3+Y190^3+Z190^3+S191^3+T191^3+U191^3+V191^3+W191^3+X191^3+Y191^3+Z191^3</f>
        <v>67634176</v>
      </c>
      <c r="AB191" s="125">
        <f t="shared" si="32"/>
        <v>351576</v>
      </c>
      <c r="AC191" s="61"/>
      <c r="AD191" s="81" t="s">
        <v>22</v>
      </c>
      <c r="AE191" s="82" t="s">
        <v>7</v>
      </c>
      <c r="AF191" s="82" t="s">
        <v>28</v>
      </c>
      <c r="AG191" s="82" t="s">
        <v>33</v>
      </c>
      <c r="AH191" s="83" t="s">
        <v>200</v>
      </c>
      <c r="AI191" s="83" t="s">
        <v>203</v>
      </c>
      <c r="AJ191" s="83" t="s">
        <v>198</v>
      </c>
      <c r="AK191" s="83" t="s">
        <v>193</v>
      </c>
      <c r="AL191" s="82" t="s">
        <v>89</v>
      </c>
      <c r="AM191" s="82" t="s">
        <v>114</v>
      </c>
      <c r="AN191" s="82" t="s">
        <v>137</v>
      </c>
      <c r="AO191" s="82" t="s">
        <v>129</v>
      </c>
      <c r="AP191" s="83" t="s">
        <v>186</v>
      </c>
      <c r="AQ191" s="83" t="s">
        <v>152</v>
      </c>
      <c r="AR191" s="83" t="s">
        <v>217</v>
      </c>
      <c r="AS191" s="84" t="s">
        <v>248</v>
      </c>
      <c r="AT191" s="66"/>
      <c r="AU191" s="51"/>
      <c r="AW191" s="109"/>
      <c r="AX191" s="58"/>
      <c r="AY191" s="3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5"/>
      <c r="BO191" s="172">
        <f>BG190^3+BH190^3+BI190^3+BJ190^3+BK190^3+BL190^3+BM190^3+BN190^3+BG191^3+BH191^3+BI191^3+BJ191^3+BK191^3+BL191^3+BM191^3+BN191^3</f>
        <v>0</v>
      </c>
      <c r="BP191" s="125">
        <f t="shared" si="33"/>
        <v>0</v>
      </c>
      <c r="BQ191" s="61"/>
      <c r="BR191" s="89"/>
      <c r="BS191" s="83"/>
      <c r="BT191" s="83"/>
      <c r="BU191" s="83"/>
      <c r="BV191" s="83"/>
      <c r="BW191" s="83"/>
      <c r="BX191" s="83"/>
      <c r="BY191" s="83"/>
      <c r="BZ191" s="82"/>
      <c r="CA191" s="82"/>
      <c r="CB191" s="82"/>
      <c r="CC191" s="82"/>
      <c r="CD191" s="82"/>
      <c r="CE191" s="82"/>
      <c r="CF191" s="82"/>
      <c r="CG191" s="86"/>
      <c r="CH191" s="66"/>
      <c r="CI191" s="51"/>
      <c r="CJ191" s="144"/>
      <c r="CK191" s="109"/>
      <c r="CL191" s="58"/>
      <c r="CM191" s="3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5"/>
      <c r="DC191" s="172">
        <f>CU190^3+CV190^3+CW190^3+CX190^3+CY190^3+CZ190^3+DA190^3+DB190^3+CU191^3+CV191^3+CW191^3+CX191^3+CY191^3+CZ191^3+DA191^3+DB191^3</f>
        <v>0</v>
      </c>
      <c r="DD191" s="125">
        <f t="shared" si="34"/>
        <v>0</v>
      </c>
      <c r="DE191" s="61"/>
      <c r="DF191" s="81"/>
      <c r="DG191" s="82"/>
      <c r="DH191" s="83"/>
      <c r="DI191" s="83"/>
      <c r="DJ191" s="82"/>
      <c r="DK191" s="82"/>
      <c r="DL191" s="83"/>
      <c r="DM191" s="83"/>
      <c r="DN191" s="82"/>
      <c r="DO191" s="82"/>
      <c r="DP191" s="83"/>
      <c r="DQ191" s="83"/>
      <c r="DR191" s="82"/>
      <c r="DS191" s="82"/>
      <c r="DT191" s="83"/>
      <c r="DU191" s="84"/>
      <c r="DV191" s="66"/>
      <c r="DW191" s="51"/>
      <c r="DY191" s="109"/>
      <c r="DZ191" s="58"/>
      <c r="EA191" s="3"/>
      <c r="EB191" s="4"/>
      <c r="EC191" s="4"/>
      <c r="ED191" s="4"/>
      <c r="EE191" s="4"/>
      <c r="EF191" s="4"/>
      <c r="EG191" s="4"/>
      <c r="EH191" s="4"/>
      <c r="EI191" s="4"/>
      <c r="EJ191" s="4"/>
      <c r="EK191" s="4"/>
      <c r="EL191" s="4"/>
      <c r="EM191" s="4"/>
      <c r="EN191" s="4"/>
      <c r="EO191" s="4"/>
      <c r="EP191" s="5"/>
      <c r="EQ191" s="172">
        <f>EI190^3+EJ190^3+EK190^3+EL190^3+EM190^3+EN190^3+EO190^3+EP190^3+EI191^3+EJ191^3+EK191^3+EL191^3+EM191^3+EN191^3+EO191^3+EP191^3</f>
        <v>0</v>
      </c>
      <c r="ER191" s="125">
        <f t="shared" si="35"/>
        <v>0</v>
      </c>
      <c r="ES191" s="61"/>
      <c r="ET191" s="174"/>
      <c r="EU191" s="131"/>
      <c r="EV191" s="131"/>
      <c r="EW191" s="82"/>
      <c r="EX191" s="83"/>
      <c r="EY191" s="131"/>
      <c r="EZ191" s="131"/>
      <c r="FA191" s="131"/>
      <c r="FB191" s="131"/>
      <c r="FC191" s="131"/>
      <c r="FD191" s="131"/>
      <c r="FE191" s="82"/>
      <c r="FF191" s="83"/>
      <c r="FG191" s="131"/>
      <c r="FH191" s="131"/>
      <c r="FI191" s="175"/>
      <c r="FJ191" s="66"/>
      <c r="FK191" s="51"/>
    </row>
    <row r="192" spans="1:167" x14ac:dyDescent="0.2">
      <c r="A192" s="32"/>
      <c r="B192" s="32"/>
      <c r="C192" s="32"/>
      <c r="D192" s="106" t="s">
        <v>28</v>
      </c>
      <c r="E192" s="107" t="s">
        <v>207</v>
      </c>
      <c r="F192" s="110">
        <f>B4+(178*B6)</f>
        <v>179</v>
      </c>
      <c r="G192" s="104"/>
      <c r="H192" s="43"/>
      <c r="I192" s="109"/>
      <c r="J192" s="58"/>
      <c r="K192" s="3">
        <f>F106</f>
        <v>93</v>
      </c>
      <c r="L192" s="4">
        <f>F198</f>
        <v>185</v>
      </c>
      <c r="M192" s="4">
        <f>F259</f>
        <v>246</v>
      </c>
      <c r="N192" s="4">
        <f>F31</f>
        <v>18</v>
      </c>
      <c r="O192" s="4">
        <f>F173</f>
        <v>160</v>
      </c>
      <c r="P192" s="4">
        <f>F137</f>
        <v>124</v>
      </c>
      <c r="Q192" s="4">
        <f>F68</f>
        <v>55</v>
      </c>
      <c r="R192" s="4">
        <f>F224</f>
        <v>211</v>
      </c>
      <c r="S192" s="4">
        <f>F78</f>
        <v>65</v>
      </c>
      <c r="T192" s="4">
        <f>F178</f>
        <v>165</v>
      </c>
      <c r="U192" s="4">
        <f>F247</f>
        <v>234</v>
      </c>
      <c r="V192" s="4">
        <f>F27</f>
        <v>14</v>
      </c>
      <c r="W192" s="4">
        <f>F145</f>
        <v>132</v>
      </c>
      <c r="X192" s="4">
        <f>F117</f>
        <v>104</v>
      </c>
      <c r="Y192" s="4">
        <f>F56</f>
        <v>43</v>
      </c>
      <c r="Z192" s="5">
        <f>F220</f>
        <v>207</v>
      </c>
      <c r="AA192" s="172">
        <f>K192^3+L192^3+M192^3+N192^3+O192^3+P192^3+Q192^3+R192^3+K193^3+L193^3+M193^3+N193^3+O193^3+P193^3+Q193^3+R193^3</f>
        <v>67634176</v>
      </c>
      <c r="AB192" s="125">
        <f t="shared" si="32"/>
        <v>351576</v>
      </c>
      <c r="AC192" s="61"/>
      <c r="AD192" s="89" t="s">
        <v>159</v>
      </c>
      <c r="AE192" s="83" t="s">
        <v>162</v>
      </c>
      <c r="AF192" s="83" t="s">
        <v>173</v>
      </c>
      <c r="AG192" s="83" t="s">
        <v>168</v>
      </c>
      <c r="AH192" s="82" t="s">
        <v>50</v>
      </c>
      <c r="AI192" s="82" t="s">
        <v>47</v>
      </c>
      <c r="AJ192" s="82" t="s">
        <v>12</v>
      </c>
      <c r="AK192" s="82" t="s">
        <v>37</v>
      </c>
      <c r="AL192" s="83" t="s">
        <v>255</v>
      </c>
      <c r="AM192" s="83" t="s">
        <v>222</v>
      </c>
      <c r="AN192" s="83" t="s">
        <v>155</v>
      </c>
      <c r="AO192" s="83" t="s">
        <v>187</v>
      </c>
      <c r="AP192" s="82" t="s">
        <v>126</v>
      </c>
      <c r="AQ192" s="82" t="s">
        <v>135</v>
      </c>
      <c r="AR192" s="82" t="s">
        <v>107</v>
      </c>
      <c r="AS192" s="86" t="s">
        <v>84</v>
      </c>
      <c r="AT192" s="66"/>
      <c r="AU192" s="51"/>
      <c r="AW192" s="109"/>
      <c r="AX192" s="58"/>
      <c r="AY192" s="3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5"/>
      <c r="BO192" s="172">
        <f>AY192^3+AZ192^3+BA192^3+BB192^3+BC192^3+BD192^3+BE192^3+BF192^3+AY193^3+AZ193^3+BA193^3+BB193^3+BC193^3+BD193^3+BE193^3+BF193^3</f>
        <v>0</v>
      </c>
      <c r="BP192" s="125">
        <f t="shared" si="33"/>
        <v>0</v>
      </c>
      <c r="BQ192" s="61"/>
      <c r="BR192" s="81"/>
      <c r="BS192" s="82"/>
      <c r="BT192" s="82"/>
      <c r="BU192" s="82"/>
      <c r="BV192" s="82"/>
      <c r="BW192" s="82"/>
      <c r="BX192" s="82"/>
      <c r="BY192" s="82"/>
      <c r="BZ192" s="83"/>
      <c r="CA192" s="83"/>
      <c r="CB192" s="83"/>
      <c r="CC192" s="83"/>
      <c r="CD192" s="83"/>
      <c r="CE192" s="83"/>
      <c r="CF192" s="83"/>
      <c r="CG192" s="84"/>
      <c r="CH192" s="66"/>
      <c r="CI192" s="51"/>
      <c r="CJ192" s="144"/>
      <c r="CK192" s="109"/>
      <c r="CL192" s="58"/>
      <c r="CM192" s="3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5"/>
      <c r="DC192" s="172">
        <f>CM192^3+CN192^3+CO192^3+CP192^3+CQ192^3+CR192^3+CS192^3+CT192^3+CM193^3+CN193^3+CO193^3+CP193^3+CQ193^3+CR193^3+CS193^3+CT193^3</f>
        <v>0</v>
      </c>
      <c r="DD192" s="125">
        <f t="shared" si="34"/>
        <v>0</v>
      </c>
      <c r="DE192" s="61"/>
      <c r="DF192" s="81"/>
      <c r="DG192" s="82"/>
      <c r="DH192" s="83"/>
      <c r="DI192" s="83"/>
      <c r="DJ192" s="82"/>
      <c r="DK192" s="82"/>
      <c r="DL192" s="83"/>
      <c r="DM192" s="83"/>
      <c r="DN192" s="82"/>
      <c r="DO192" s="82"/>
      <c r="DP192" s="83"/>
      <c r="DQ192" s="83"/>
      <c r="DR192" s="82"/>
      <c r="DS192" s="82"/>
      <c r="DT192" s="83"/>
      <c r="DU192" s="84"/>
      <c r="DV192" s="66"/>
      <c r="DW192" s="51"/>
      <c r="DY192" s="109"/>
      <c r="DZ192" s="58"/>
      <c r="EA192" s="3"/>
      <c r="EB192" s="4"/>
      <c r="EC192" s="4"/>
      <c r="ED192" s="4"/>
      <c r="EE192" s="4"/>
      <c r="EF192" s="4"/>
      <c r="EG192" s="4"/>
      <c r="EH192" s="4"/>
      <c r="EI192" s="4"/>
      <c r="EJ192" s="4"/>
      <c r="EK192" s="4"/>
      <c r="EL192" s="4"/>
      <c r="EM192" s="4"/>
      <c r="EN192" s="4"/>
      <c r="EO192" s="4"/>
      <c r="EP192" s="5"/>
      <c r="EQ192" s="172">
        <f>EA192^3+EB192^3+EC192^3+ED192^3+EE192^3+EF192^3+EG192^3+EH192^3+EA193^3+EB193^3+EC193^3+ED193^3+EE193^3+EF193^3+EG193^3+EH193^3</f>
        <v>0</v>
      </c>
      <c r="ER192" s="125">
        <f t="shared" si="35"/>
        <v>0</v>
      </c>
      <c r="ES192" s="61"/>
      <c r="ET192" s="174"/>
      <c r="EU192" s="131"/>
      <c r="EV192" s="131"/>
      <c r="EW192" s="83"/>
      <c r="EX192" s="82"/>
      <c r="EY192" s="131"/>
      <c r="EZ192" s="131"/>
      <c r="FA192" s="131"/>
      <c r="FB192" s="131"/>
      <c r="FC192" s="131"/>
      <c r="FD192" s="131"/>
      <c r="FE192" s="83"/>
      <c r="FF192" s="82"/>
      <c r="FG192" s="131"/>
      <c r="FH192" s="131"/>
      <c r="FI192" s="175"/>
      <c r="FJ192" s="66"/>
      <c r="FK192" s="51"/>
    </row>
    <row r="193" spans="1:167" x14ac:dyDescent="0.2">
      <c r="A193" s="32"/>
      <c r="B193" s="32"/>
      <c r="C193" s="32"/>
      <c r="D193" s="106" t="s">
        <v>143</v>
      </c>
      <c r="E193" s="107" t="s">
        <v>207</v>
      </c>
      <c r="F193" s="108">
        <f>B4+(179*B6)</f>
        <v>180</v>
      </c>
      <c r="G193" s="104"/>
      <c r="H193" s="43"/>
      <c r="I193" s="109"/>
      <c r="J193" s="58"/>
      <c r="K193" s="3">
        <f>F85</f>
        <v>72</v>
      </c>
      <c r="L193" s="4">
        <f>F177</f>
        <v>164</v>
      </c>
      <c r="M193" s="4">
        <f>F252</f>
        <v>239</v>
      </c>
      <c r="N193" s="4">
        <f>F24</f>
        <v>11</v>
      </c>
      <c r="O193" s="4">
        <f>F146</f>
        <v>133</v>
      </c>
      <c r="P193" s="4">
        <f>F110</f>
        <v>97</v>
      </c>
      <c r="Q193" s="4">
        <f>F59</f>
        <v>46</v>
      </c>
      <c r="R193" s="4">
        <f>F215</f>
        <v>202</v>
      </c>
      <c r="S193" s="4">
        <f>F105</f>
        <v>92</v>
      </c>
      <c r="T193" s="4">
        <f>F205</f>
        <v>192</v>
      </c>
      <c r="U193" s="4">
        <f>F256</f>
        <v>243</v>
      </c>
      <c r="V193" s="4">
        <f>F36</f>
        <v>23</v>
      </c>
      <c r="W193" s="4">
        <f>F166</f>
        <v>153</v>
      </c>
      <c r="X193" s="4">
        <f>F138</f>
        <v>125</v>
      </c>
      <c r="Y193" s="4">
        <f>F63</f>
        <v>50</v>
      </c>
      <c r="Z193" s="5">
        <f>F227</f>
        <v>214</v>
      </c>
      <c r="AA193" s="172">
        <f>S192^3+T192^3+U192^3+V192^3+W192^3+X192^3+Y192^3+Z192^3+S193^3+T193^3+U193^3+V193^3+W193^3+X193^3+Y193^3+Z193^3</f>
        <v>67634176</v>
      </c>
      <c r="AB193" s="125">
        <f t="shared" si="32"/>
        <v>351576</v>
      </c>
      <c r="AC193" s="61"/>
      <c r="AD193" s="89" t="s">
        <v>163</v>
      </c>
      <c r="AE193" s="83" t="s">
        <v>158</v>
      </c>
      <c r="AF193" s="83" t="s">
        <v>169</v>
      </c>
      <c r="AG193" s="83" t="s">
        <v>172</v>
      </c>
      <c r="AH193" s="82" t="s">
        <v>46</v>
      </c>
      <c r="AI193" s="82" t="s">
        <v>51</v>
      </c>
      <c r="AJ193" s="82" t="s">
        <v>36</v>
      </c>
      <c r="AK193" s="82" t="s">
        <v>13</v>
      </c>
      <c r="AL193" s="83" t="s">
        <v>223</v>
      </c>
      <c r="AM193" s="83" t="s">
        <v>254</v>
      </c>
      <c r="AN193" s="83" t="s">
        <v>188</v>
      </c>
      <c r="AO193" s="83" t="s">
        <v>154</v>
      </c>
      <c r="AP193" s="82" t="s">
        <v>134</v>
      </c>
      <c r="AQ193" s="82" t="s">
        <v>127</v>
      </c>
      <c r="AR193" s="82" t="s">
        <v>83</v>
      </c>
      <c r="AS193" s="86" t="s">
        <v>108</v>
      </c>
      <c r="AT193" s="66"/>
      <c r="AU193" s="51"/>
      <c r="AW193" s="109"/>
      <c r="AX193" s="58"/>
      <c r="AY193" s="3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5"/>
      <c r="BO193" s="172">
        <f>BG192^3+BH192^3+BI192^3+BJ192^3+BK192^3+BL192^3+BM192^3+BN192^3+BG193^3+BH193^3+BI193^3+BJ193^3+BK193^3+BL193^3+BM193^3+BN193^3</f>
        <v>0</v>
      </c>
      <c r="BP193" s="125">
        <f t="shared" si="33"/>
        <v>0</v>
      </c>
      <c r="BQ193" s="61"/>
      <c r="BR193" s="81"/>
      <c r="BS193" s="82"/>
      <c r="BT193" s="82"/>
      <c r="BU193" s="82"/>
      <c r="BV193" s="82"/>
      <c r="BW193" s="82"/>
      <c r="BX193" s="82"/>
      <c r="BY193" s="82"/>
      <c r="BZ193" s="83"/>
      <c r="CA193" s="83"/>
      <c r="CB193" s="83"/>
      <c r="CC193" s="83"/>
      <c r="CD193" s="83"/>
      <c r="CE193" s="83"/>
      <c r="CF193" s="83"/>
      <c r="CG193" s="84"/>
      <c r="CH193" s="66"/>
      <c r="CI193" s="51"/>
      <c r="CJ193" s="144"/>
      <c r="CK193" s="109"/>
      <c r="CL193" s="58"/>
      <c r="CM193" s="3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5"/>
      <c r="DC193" s="172">
        <f>CU192^3+CV192^3+CW192^3+CX192^3+CY192^3+CZ192^3+DA192^3+DB192^3+CU193^3+CV193^3+CW193^3+CX193^3+CY193^3+CZ193^3+DA193^3+DB193^3</f>
        <v>0</v>
      </c>
      <c r="DD193" s="125">
        <f t="shared" si="34"/>
        <v>0</v>
      </c>
      <c r="DE193" s="61"/>
      <c r="DF193" s="81"/>
      <c r="DG193" s="82"/>
      <c r="DH193" s="83"/>
      <c r="DI193" s="83"/>
      <c r="DJ193" s="82"/>
      <c r="DK193" s="82"/>
      <c r="DL193" s="83"/>
      <c r="DM193" s="83"/>
      <c r="DN193" s="82"/>
      <c r="DO193" s="82"/>
      <c r="DP193" s="83"/>
      <c r="DQ193" s="83"/>
      <c r="DR193" s="82"/>
      <c r="DS193" s="82"/>
      <c r="DT193" s="83"/>
      <c r="DU193" s="84"/>
      <c r="DV193" s="66"/>
      <c r="DW193" s="51"/>
      <c r="DY193" s="109"/>
      <c r="DZ193" s="58"/>
      <c r="EA193" s="3"/>
      <c r="EB193" s="4"/>
      <c r="EC193" s="4"/>
      <c r="ED193" s="4"/>
      <c r="EE193" s="4"/>
      <c r="EF193" s="4"/>
      <c r="EG193" s="4"/>
      <c r="EH193" s="4"/>
      <c r="EI193" s="4"/>
      <c r="EJ193" s="4"/>
      <c r="EK193" s="4"/>
      <c r="EL193" s="4"/>
      <c r="EM193" s="4"/>
      <c r="EN193" s="4"/>
      <c r="EO193" s="4"/>
      <c r="EP193" s="5"/>
      <c r="EQ193" s="172">
        <f>EI192^3+EJ192^3+EK192^3+EL192^3+EM192^3+EN192^3+EO192^3+EP192^3+EI193^3+EJ193^3+EK193^3+EL193^3+EM193^3+EN193^3+EO193^3+EP193^3</f>
        <v>0</v>
      </c>
      <c r="ER193" s="125">
        <f t="shared" si="35"/>
        <v>0</v>
      </c>
      <c r="ES193" s="61"/>
      <c r="ET193" s="174"/>
      <c r="EU193" s="131"/>
      <c r="EV193" s="83"/>
      <c r="EW193" s="131"/>
      <c r="EX193" s="131"/>
      <c r="EY193" s="82"/>
      <c r="EZ193" s="131"/>
      <c r="FA193" s="131"/>
      <c r="FB193" s="131"/>
      <c r="FC193" s="131"/>
      <c r="FD193" s="83"/>
      <c r="FE193" s="131"/>
      <c r="FF193" s="131"/>
      <c r="FG193" s="82"/>
      <c r="FH193" s="131"/>
      <c r="FI193" s="175"/>
      <c r="FJ193" s="66"/>
      <c r="FK193" s="51"/>
    </row>
    <row r="194" spans="1:167" x14ac:dyDescent="0.2">
      <c r="A194" s="32"/>
      <c r="B194" s="32"/>
      <c r="C194" s="32"/>
      <c r="D194" s="106" t="s">
        <v>267</v>
      </c>
      <c r="E194" s="107" t="s">
        <v>207</v>
      </c>
      <c r="F194" s="108">
        <f>B4+(180*B6)</f>
        <v>181</v>
      </c>
      <c r="G194" s="104"/>
      <c r="H194" s="43"/>
      <c r="I194" s="109"/>
      <c r="J194" s="58"/>
      <c r="K194" s="3">
        <f>F164</f>
        <v>151</v>
      </c>
      <c r="L194" s="4">
        <f>F128</f>
        <v>115</v>
      </c>
      <c r="M194" s="4">
        <f>F77</f>
        <v>64</v>
      </c>
      <c r="N194" s="4">
        <f>F233</f>
        <v>220</v>
      </c>
      <c r="O194" s="4">
        <f>F99</f>
        <v>86</v>
      </c>
      <c r="P194" s="4">
        <f>F191</f>
        <v>178</v>
      </c>
      <c r="Q194" s="4">
        <f>F266</f>
        <v>253</v>
      </c>
      <c r="R194" s="4">
        <f>F38</f>
        <v>25</v>
      </c>
      <c r="S194" s="4">
        <f>F152</f>
        <v>139</v>
      </c>
      <c r="T194" s="4">
        <f>F124</f>
        <v>111</v>
      </c>
      <c r="U194" s="4">
        <f>F49</f>
        <v>36</v>
      </c>
      <c r="V194" s="4">
        <f>F213</f>
        <v>200</v>
      </c>
      <c r="W194" s="4">
        <f>F87</f>
        <v>74</v>
      </c>
      <c r="X194" s="4">
        <f>F187</f>
        <v>174</v>
      </c>
      <c r="Y194" s="4">
        <f>F238</f>
        <v>225</v>
      </c>
      <c r="Z194" s="5">
        <f>F18</f>
        <v>5</v>
      </c>
      <c r="AA194" s="172">
        <f>K194^3+L194^3+M194^3+N194^3+O194^3+P194^3+Q194^3+R194^3+K195^3+L195^3+M195^3+N195^3+O195^3+P195^3+Q195^3+R195^3</f>
        <v>67634176</v>
      </c>
      <c r="AB194" s="125">
        <f t="shared" si="32"/>
        <v>351576</v>
      </c>
      <c r="AC194" s="61"/>
      <c r="AD194" s="89" t="s">
        <v>171</v>
      </c>
      <c r="AE194" s="83" t="s">
        <v>166</v>
      </c>
      <c r="AF194" s="83" t="s">
        <v>161</v>
      </c>
      <c r="AG194" s="83" t="s">
        <v>164</v>
      </c>
      <c r="AH194" s="82" t="s">
        <v>10</v>
      </c>
      <c r="AI194" s="82" t="s">
        <v>35</v>
      </c>
      <c r="AJ194" s="82" t="s">
        <v>52</v>
      </c>
      <c r="AK194" s="82" t="s">
        <v>49</v>
      </c>
      <c r="AL194" s="83" t="s">
        <v>157</v>
      </c>
      <c r="AM194" s="83" t="s">
        <v>189</v>
      </c>
      <c r="AN194" s="83" t="s">
        <v>253</v>
      </c>
      <c r="AO194" s="83" t="s">
        <v>220</v>
      </c>
      <c r="AP194" s="82" t="s">
        <v>109</v>
      </c>
      <c r="AQ194" s="82" t="s">
        <v>86</v>
      </c>
      <c r="AR194" s="82" t="s">
        <v>124</v>
      </c>
      <c r="AS194" s="86" t="s">
        <v>133</v>
      </c>
      <c r="AT194" s="66"/>
      <c r="AU194" s="51"/>
      <c r="AW194" s="109"/>
      <c r="AX194" s="58"/>
      <c r="AY194" s="3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5"/>
      <c r="BO194" s="172">
        <f>AY194^3+AZ194^3+BA194^3+BB194^3+BC194^3+BD194^3+BE194^3+BF194^3+AY195^3+AZ195^3+BA195^3+BB195^3+BC195^3+BD195^3+BE195^3+BF195^3</f>
        <v>0</v>
      </c>
      <c r="BP194" s="125">
        <f t="shared" si="33"/>
        <v>0</v>
      </c>
      <c r="BQ194" s="61"/>
      <c r="BR194" s="89"/>
      <c r="BS194" s="83"/>
      <c r="BT194" s="83"/>
      <c r="BU194" s="83"/>
      <c r="BV194" s="83"/>
      <c r="BW194" s="83"/>
      <c r="BX194" s="83"/>
      <c r="BY194" s="83"/>
      <c r="BZ194" s="82"/>
      <c r="CA194" s="82"/>
      <c r="CB194" s="82"/>
      <c r="CC194" s="82"/>
      <c r="CD194" s="82"/>
      <c r="CE194" s="82"/>
      <c r="CF194" s="82"/>
      <c r="CG194" s="86"/>
      <c r="CH194" s="66"/>
      <c r="CI194" s="51"/>
      <c r="CJ194" s="144"/>
      <c r="CK194" s="109"/>
      <c r="CL194" s="58"/>
      <c r="CM194" s="3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5"/>
      <c r="DC194" s="172">
        <f>CM194^3+CN194^3+CO194^3+CP194^3+CQ194^3+CR194^3+CS194^3+CT194^3+CM195^3+CN195^3+CO195^3+CP195^3+CQ195^3+CR195^3+CS195^3+CT195^3</f>
        <v>0</v>
      </c>
      <c r="DD194" s="125">
        <f t="shared" si="34"/>
        <v>0</v>
      </c>
      <c r="DE194" s="61"/>
      <c r="DF194" s="81"/>
      <c r="DG194" s="82"/>
      <c r="DH194" s="83"/>
      <c r="DI194" s="83"/>
      <c r="DJ194" s="82"/>
      <c r="DK194" s="82"/>
      <c r="DL194" s="83"/>
      <c r="DM194" s="83"/>
      <c r="DN194" s="82"/>
      <c r="DO194" s="82"/>
      <c r="DP194" s="83"/>
      <c r="DQ194" s="83"/>
      <c r="DR194" s="82"/>
      <c r="DS194" s="82"/>
      <c r="DT194" s="83"/>
      <c r="DU194" s="84"/>
      <c r="DV194" s="66"/>
      <c r="DW194" s="51"/>
      <c r="DY194" s="109"/>
      <c r="DZ194" s="58"/>
      <c r="EA194" s="3"/>
      <c r="EB194" s="4"/>
      <c r="EC194" s="4"/>
      <c r="ED194" s="4"/>
      <c r="EE194" s="4"/>
      <c r="EF194" s="4"/>
      <c r="EG194" s="4"/>
      <c r="EH194" s="4"/>
      <c r="EI194" s="4"/>
      <c r="EJ194" s="4"/>
      <c r="EK194" s="4"/>
      <c r="EL194" s="4"/>
      <c r="EM194" s="4"/>
      <c r="EN194" s="4"/>
      <c r="EO194" s="4"/>
      <c r="EP194" s="5"/>
      <c r="EQ194" s="172">
        <f>EA194^3+EB194^3+EC194^3+ED194^3+EE194^3+EF194^3+EG194^3+EH194^3+EA195^3+EB195^3+EC195^3+ED195^3+EE195^3+EF195^3+EG195^3+EH195^3</f>
        <v>0</v>
      </c>
      <c r="ER194" s="125">
        <f t="shared" si="35"/>
        <v>0</v>
      </c>
      <c r="ES194" s="61"/>
      <c r="ET194" s="174"/>
      <c r="EU194" s="83"/>
      <c r="EV194" s="131"/>
      <c r="EW194" s="131"/>
      <c r="EX194" s="131"/>
      <c r="EY194" s="131"/>
      <c r="EZ194" s="82"/>
      <c r="FA194" s="131"/>
      <c r="FB194" s="131"/>
      <c r="FC194" s="83"/>
      <c r="FD194" s="131"/>
      <c r="FE194" s="131"/>
      <c r="FF194" s="131"/>
      <c r="FG194" s="131"/>
      <c r="FH194" s="82"/>
      <c r="FI194" s="175"/>
      <c r="FJ194" s="66"/>
      <c r="FK194" s="51"/>
    </row>
    <row r="195" spans="1:167" x14ac:dyDescent="0.2">
      <c r="A195" s="32"/>
      <c r="B195" s="32"/>
      <c r="C195" s="32"/>
      <c r="D195" s="106" t="s">
        <v>128</v>
      </c>
      <c r="E195" s="107" t="s">
        <v>207</v>
      </c>
      <c r="F195" s="110">
        <f>B4+(181*B6)</f>
        <v>182</v>
      </c>
      <c r="G195" s="104"/>
      <c r="H195" s="43"/>
      <c r="I195" s="109"/>
      <c r="J195" s="58"/>
      <c r="K195" s="3">
        <f>F155</f>
        <v>142</v>
      </c>
      <c r="L195" s="4">
        <f>F119</f>
        <v>106</v>
      </c>
      <c r="M195" s="4">
        <f>F50</f>
        <v>37</v>
      </c>
      <c r="N195" s="4">
        <f>F206</f>
        <v>193</v>
      </c>
      <c r="O195" s="4">
        <f>F92</f>
        <v>79</v>
      </c>
      <c r="P195" s="4">
        <f>F184</f>
        <v>171</v>
      </c>
      <c r="Q195" s="4">
        <f>F245</f>
        <v>232</v>
      </c>
      <c r="R195" s="4">
        <f>F17</f>
        <v>4</v>
      </c>
      <c r="S195" s="4">
        <f>F159</f>
        <v>146</v>
      </c>
      <c r="T195" s="4">
        <f>F131</f>
        <v>118</v>
      </c>
      <c r="U195" s="4">
        <f>F70</f>
        <v>57</v>
      </c>
      <c r="V195" s="4">
        <f>F234</f>
        <v>221</v>
      </c>
      <c r="W195" s="4">
        <f>F96</f>
        <v>83</v>
      </c>
      <c r="X195" s="4">
        <f>F196</f>
        <v>183</v>
      </c>
      <c r="Y195" s="4">
        <f>F265</f>
        <v>252</v>
      </c>
      <c r="Z195" s="5">
        <f>F45</f>
        <v>32</v>
      </c>
      <c r="AA195" s="172">
        <f>S194^3+T194^3+U194^3+V194^3+W194^3+X194^3+Y194^3+Z194^3+S195^3+T195^3+U195^3+V195^3+W195^3+X195^3+Y195^3+Z195^3</f>
        <v>67634176</v>
      </c>
      <c r="AB195" s="125">
        <f t="shared" si="32"/>
        <v>351576</v>
      </c>
      <c r="AC195" s="61"/>
      <c r="AD195" s="89" t="s">
        <v>167</v>
      </c>
      <c r="AE195" s="83" t="s">
        <v>170</v>
      </c>
      <c r="AF195" s="83" t="s">
        <v>165</v>
      </c>
      <c r="AG195" s="83" t="s">
        <v>160</v>
      </c>
      <c r="AH195" s="82" t="s">
        <v>34</v>
      </c>
      <c r="AI195" s="82" t="s">
        <v>11</v>
      </c>
      <c r="AJ195" s="82" t="s">
        <v>48</v>
      </c>
      <c r="AK195" s="82" t="s">
        <v>53</v>
      </c>
      <c r="AL195" s="83" t="s">
        <v>190</v>
      </c>
      <c r="AM195" s="83" t="s">
        <v>156</v>
      </c>
      <c r="AN195" s="83" t="s">
        <v>221</v>
      </c>
      <c r="AO195" s="83" t="s">
        <v>252</v>
      </c>
      <c r="AP195" s="82" t="s">
        <v>85</v>
      </c>
      <c r="AQ195" s="82" t="s">
        <v>110</v>
      </c>
      <c r="AR195" s="82" t="s">
        <v>132</v>
      </c>
      <c r="AS195" s="86" t="s">
        <v>125</v>
      </c>
      <c r="AT195" s="66"/>
      <c r="AU195" s="51"/>
      <c r="AW195" s="109"/>
      <c r="AX195" s="58"/>
      <c r="AY195" s="3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5"/>
      <c r="BO195" s="172">
        <f>BG194^3+BH194^3+BI194^3+BJ194^3+BK194^3+BL194^3+BM194^3+BN194^3+BG195^3+BH195^3+BI195^3+BJ195^3+BK195^3+BL195^3+BM195^3+BN195^3</f>
        <v>0</v>
      </c>
      <c r="BP195" s="125">
        <f t="shared" si="33"/>
        <v>0</v>
      </c>
      <c r="BQ195" s="61"/>
      <c r="BR195" s="89"/>
      <c r="BS195" s="83"/>
      <c r="BT195" s="83"/>
      <c r="BU195" s="83"/>
      <c r="BV195" s="83"/>
      <c r="BW195" s="83"/>
      <c r="BX195" s="83"/>
      <c r="BY195" s="83"/>
      <c r="BZ195" s="82"/>
      <c r="CA195" s="82"/>
      <c r="CB195" s="82"/>
      <c r="CC195" s="82"/>
      <c r="CD195" s="82"/>
      <c r="CE195" s="82"/>
      <c r="CF195" s="82"/>
      <c r="CG195" s="86"/>
      <c r="CH195" s="66"/>
      <c r="CI195" s="51"/>
      <c r="CJ195" s="144"/>
      <c r="CK195" s="109"/>
      <c r="CL195" s="58"/>
      <c r="CM195" s="3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5"/>
      <c r="DC195" s="172">
        <f>CU194^3+CV194^3+CW194^3+CX194^3+CY194^3+CZ194^3+DA194^3+DB194^3+CU195^3+CV195^3+CW195^3+CX195^3+CY195^3+CZ195^3+DA195^3+DB195^3</f>
        <v>0</v>
      </c>
      <c r="DD195" s="125">
        <f t="shared" si="34"/>
        <v>0</v>
      </c>
      <c r="DE195" s="61"/>
      <c r="DF195" s="81"/>
      <c r="DG195" s="82"/>
      <c r="DH195" s="83"/>
      <c r="DI195" s="83"/>
      <c r="DJ195" s="82"/>
      <c r="DK195" s="82"/>
      <c r="DL195" s="83"/>
      <c r="DM195" s="83"/>
      <c r="DN195" s="82"/>
      <c r="DO195" s="82"/>
      <c r="DP195" s="83"/>
      <c r="DQ195" s="83"/>
      <c r="DR195" s="82"/>
      <c r="DS195" s="82"/>
      <c r="DT195" s="83"/>
      <c r="DU195" s="84"/>
      <c r="DV195" s="66"/>
      <c r="DW195" s="51"/>
      <c r="DY195" s="109"/>
      <c r="DZ195" s="58"/>
      <c r="EA195" s="3"/>
      <c r="EB195" s="4"/>
      <c r="EC195" s="4"/>
      <c r="ED195" s="4"/>
      <c r="EE195" s="4"/>
      <c r="EF195" s="4"/>
      <c r="EG195" s="4"/>
      <c r="EH195" s="4"/>
      <c r="EI195" s="4"/>
      <c r="EJ195" s="4"/>
      <c r="EK195" s="4"/>
      <c r="EL195" s="4"/>
      <c r="EM195" s="4"/>
      <c r="EN195" s="4"/>
      <c r="EO195" s="4"/>
      <c r="EP195" s="5"/>
      <c r="EQ195" s="172">
        <f>EI194^3+EJ194^3+EK194^3+EL194^3+EM194^3+EN194^3+EO194^3+EP194^3+EI195^3+EJ195^3+EK195^3+EL195^3+EM195^3+EN195^3+EO195^3+EP195^3</f>
        <v>0</v>
      </c>
      <c r="ER195" s="125">
        <f t="shared" si="35"/>
        <v>0</v>
      </c>
      <c r="ES195" s="61"/>
      <c r="ET195" s="89"/>
      <c r="EU195" s="131"/>
      <c r="EV195" s="131"/>
      <c r="EW195" s="131"/>
      <c r="EX195" s="131"/>
      <c r="EY195" s="131"/>
      <c r="EZ195" s="131"/>
      <c r="FA195" s="82"/>
      <c r="FB195" s="83"/>
      <c r="FC195" s="131"/>
      <c r="FD195" s="131"/>
      <c r="FE195" s="131"/>
      <c r="FF195" s="131"/>
      <c r="FG195" s="131"/>
      <c r="FH195" s="131"/>
      <c r="FI195" s="86"/>
      <c r="FJ195" s="66"/>
      <c r="FK195" s="51"/>
    </row>
    <row r="196" spans="1:167" x14ac:dyDescent="0.2">
      <c r="A196" s="32"/>
      <c r="B196" s="32"/>
      <c r="C196" s="32"/>
      <c r="D196" s="106" t="s">
        <v>110</v>
      </c>
      <c r="E196" s="107" t="s">
        <v>207</v>
      </c>
      <c r="F196" s="110">
        <f>B4+(182*B6)</f>
        <v>183</v>
      </c>
      <c r="G196" s="104"/>
      <c r="H196" s="43"/>
      <c r="I196" s="109"/>
      <c r="J196" s="58"/>
      <c r="K196" s="3">
        <f>F253</f>
        <v>240</v>
      </c>
      <c r="L196" s="4">
        <f>F25</f>
        <v>12</v>
      </c>
      <c r="M196" s="4">
        <f>F84</f>
        <v>71</v>
      </c>
      <c r="N196" s="4">
        <f>F176</f>
        <v>163</v>
      </c>
      <c r="O196" s="4">
        <f>F58</f>
        <v>45</v>
      </c>
      <c r="P196" s="4">
        <f>F214</f>
        <v>201</v>
      </c>
      <c r="Q196" s="4">
        <f>F147</f>
        <v>134</v>
      </c>
      <c r="R196" s="4">
        <f>F111</f>
        <v>98</v>
      </c>
      <c r="S196" s="4">
        <f>F257</f>
        <v>244</v>
      </c>
      <c r="T196" s="4">
        <f>F37</f>
        <v>24</v>
      </c>
      <c r="U196" s="4">
        <f>F104</f>
        <v>91</v>
      </c>
      <c r="V196" s="4">
        <f>F204</f>
        <v>191</v>
      </c>
      <c r="W196" s="4">
        <f>F62</f>
        <v>49</v>
      </c>
      <c r="X196" s="4">
        <f>F226</f>
        <v>213</v>
      </c>
      <c r="Y196" s="4">
        <f>F167</f>
        <v>154</v>
      </c>
      <c r="Z196" s="5">
        <f>F139</f>
        <v>126</v>
      </c>
      <c r="AA196" s="172">
        <f>K196^3+L196^3+M196^3+N196^3+O196^3+P196^3+Q196^3+R196^3+K197^3+L197^3+M197^3+N197^3+O197^3+P197^3+Q197^3+R197^3</f>
        <v>67634176</v>
      </c>
      <c r="AB196" s="125">
        <f t="shared" si="32"/>
        <v>351576</v>
      </c>
      <c r="AC196" s="95"/>
      <c r="AD196" s="81" t="s">
        <v>95</v>
      </c>
      <c r="AE196" s="82" t="s">
        <v>100</v>
      </c>
      <c r="AF196" s="82" t="s">
        <v>93</v>
      </c>
      <c r="AG196" s="82" t="s">
        <v>78</v>
      </c>
      <c r="AH196" s="83" t="s">
        <v>245</v>
      </c>
      <c r="AI196" s="83" t="s">
        <v>212</v>
      </c>
      <c r="AJ196" s="83" t="s">
        <v>149</v>
      </c>
      <c r="AK196" s="83" t="s">
        <v>181</v>
      </c>
      <c r="AL196" s="82" t="s">
        <v>71</v>
      </c>
      <c r="AM196" s="82" t="s">
        <v>64</v>
      </c>
      <c r="AN196" s="82" t="s">
        <v>18</v>
      </c>
      <c r="AO196" s="82" t="s">
        <v>43</v>
      </c>
      <c r="AP196" s="83" t="s">
        <v>227</v>
      </c>
      <c r="AQ196" s="83" t="s">
        <v>230</v>
      </c>
      <c r="AR196" s="83" t="s">
        <v>237</v>
      </c>
      <c r="AS196" s="84" t="s">
        <v>232</v>
      </c>
      <c r="AT196" s="66"/>
      <c r="AU196" s="51"/>
      <c r="AW196" s="109"/>
      <c r="AX196" s="58"/>
      <c r="AY196" s="3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5"/>
      <c r="BO196" s="172">
        <f>AY196^3+AZ196^3+BA196^3+BB196^3+BC196^3+BD196^3+BE196^3+BF196^3+AY197^3+AZ197^3+BA197^3+BB197^3+BC197^3+BD197^3+BE197^3+BF197^3</f>
        <v>0</v>
      </c>
      <c r="BP196" s="125">
        <f t="shared" si="33"/>
        <v>0</v>
      </c>
      <c r="BQ196" s="95"/>
      <c r="BR196" s="81"/>
      <c r="BS196" s="82"/>
      <c r="BT196" s="82"/>
      <c r="BU196" s="82"/>
      <c r="BV196" s="82"/>
      <c r="BW196" s="82"/>
      <c r="BX196" s="82"/>
      <c r="BY196" s="82"/>
      <c r="BZ196" s="83"/>
      <c r="CA196" s="83"/>
      <c r="CB196" s="83"/>
      <c r="CC196" s="83"/>
      <c r="CD196" s="83"/>
      <c r="CE196" s="83"/>
      <c r="CF196" s="83"/>
      <c r="CG196" s="84"/>
      <c r="CH196" s="66"/>
      <c r="CI196" s="51"/>
      <c r="CJ196" s="144"/>
      <c r="CK196" s="109"/>
      <c r="CL196" s="58"/>
      <c r="CM196" s="3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5"/>
      <c r="DC196" s="172">
        <f>CM196^3+CN196^3+CO196^3+CP196^3+CQ196^3+CR196^3+CS196^3+CT196^3+CM197^3+CN197^3+CO197^3+CP197^3+CQ197^3+CR197^3+CS197^3+CT197^3</f>
        <v>0</v>
      </c>
      <c r="DD196" s="125">
        <f t="shared" si="34"/>
        <v>0</v>
      </c>
      <c r="DE196" s="95"/>
      <c r="DF196" s="89"/>
      <c r="DG196" s="83"/>
      <c r="DH196" s="82"/>
      <c r="DI196" s="82"/>
      <c r="DJ196" s="83"/>
      <c r="DK196" s="83"/>
      <c r="DL196" s="82"/>
      <c r="DM196" s="82"/>
      <c r="DN196" s="83"/>
      <c r="DO196" s="83"/>
      <c r="DP196" s="82"/>
      <c r="DQ196" s="82"/>
      <c r="DR196" s="83"/>
      <c r="DS196" s="83"/>
      <c r="DT196" s="82"/>
      <c r="DU196" s="86"/>
      <c r="DV196" s="66"/>
      <c r="DW196" s="51"/>
      <c r="DY196" s="109"/>
      <c r="DZ196" s="58"/>
      <c r="EA196" s="3"/>
      <c r="EB196" s="4"/>
      <c r="EC196" s="4"/>
      <c r="ED196" s="4"/>
      <c r="EE196" s="4"/>
      <c r="EF196" s="4"/>
      <c r="EG196" s="4"/>
      <c r="EH196" s="4"/>
      <c r="EI196" s="4"/>
      <c r="EJ196" s="4"/>
      <c r="EK196" s="4"/>
      <c r="EL196" s="4"/>
      <c r="EM196" s="4"/>
      <c r="EN196" s="4"/>
      <c r="EO196" s="4"/>
      <c r="EP196" s="5"/>
      <c r="EQ196" s="172">
        <f>EA196^3+EB196^3+EC196^3+ED196^3+EE196^3+EF196^3+EG196^3+EH196^3+EA197^3+EB197^3+EC197^3+ED197^3+EE197^3+EF197^3+EG197^3+EH197^3</f>
        <v>0</v>
      </c>
      <c r="ER196" s="125">
        <f t="shared" si="35"/>
        <v>0</v>
      </c>
      <c r="ES196" s="95"/>
      <c r="ET196" s="81"/>
      <c r="EU196" s="131"/>
      <c r="EV196" s="131"/>
      <c r="EW196" s="131"/>
      <c r="EX196" s="131"/>
      <c r="EY196" s="131"/>
      <c r="EZ196" s="131"/>
      <c r="FA196" s="83"/>
      <c r="FB196" s="82"/>
      <c r="FC196" s="131"/>
      <c r="FD196" s="131"/>
      <c r="FE196" s="131"/>
      <c r="FF196" s="131"/>
      <c r="FG196" s="131"/>
      <c r="FH196" s="131"/>
      <c r="FI196" s="84"/>
      <c r="FJ196" s="66"/>
      <c r="FK196" s="51"/>
    </row>
    <row r="197" spans="1:167" x14ac:dyDescent="0.2">
      <c r="A197" s="32"/>
      <c r="B197" s="32"/>
      <c r="C197" s="32"/>
      <c r="D197" s="106" t="s">
        <v>228</v>
      </c>
      <c r="E197" s="107" t="s">
        <v>207</v>
      </c>
      <c r="F197" s="108">
        <f>B4+(183*B6)</f>
        <v>184</v>
      </c>
      <c r="G197" s="104"/>
      <c r="H197" s="43"/>
      <c r="I197" s="109"/>
      <c r="J197" s="58"/>
      <c r="K197" s="3">
        <f>F258</f>
        <v>245</v>
      </c>
      <c r="L197" s="4">
        <f>F30</f>
        <v>17</v>
      </c>
      <c r="M197" s="4">
        <f>F107</f>
        <v>94</v>
      </c>
      <c r="N197" s="4">
        <f>F199</f>
        <v>186</v>
      </c>
      <c r="O197" s="4">
        <f>F69</f>
        <v>56</v>
      </c>
      <c r="P197" s="4">
        <f>F225</f>
        <v>212</v>
      </c>
      <c r="Q197" s="4">
        <f>F172</f>
        <v>159</v>
      </c>
      <c r="R197" s="4">
        <f>F136</f>
        <v>123</v>
      </c>
      <c r="S197" s="4">
        <f>F246</f>
        <v>233</v>
      </c>
      <c r="T197" s="4">
        <f>F26</f>
        <v>13</v>
      </c>
      <c r="U197" s="4">
        <f>F79</f>
        <v>66</v>
      </c>
      <c r="V197" s="4">
        <f>F179</f>
        <v>166</v>
      </c>
      <c r="W197" s="4">
        <f>F57</f>
        <v>44</v>
      </c>
      <c r="X197" s="4">
        <f>F221</f>
        <v>208</v>
      </c>
      <c r="Y197" s="4">
        <f>F144</f>
        <v>131</v>
      </c>
      <c r="Z197" s="5">
        <f>F116</f>
        <v>103</v>
      </c>
      <c r="AA197" s="172">
        <f>S196^3+T196^3+U196^3+V196^3+W196^3+X196^3+Y196^3+Z196^3+S197^3+T197^3+U197^3+V197^3+W197^3+X197^3+Y197^3+Z197^3</f>
        <v>67634176</v>
      </c>
      <c r="AB197" s="125">
        <f t="shared" si="32"/>
        <v>351576</v>
      </c>
      <c r="AC197" s="61"/>
      <c r="AD197" s="81" t="s">
        <v>99</v>
      </c>
      <c r="AE197" s="82" t="s">
        <v>96</v>
      </c>
      <c r="AF197" s="82" t="s">
        <v>77</v>
      </c>
      <c r="AG197" s="82" t="s">
        <v>94</v>
      </c>
      <c r="AH197" s="83" t="s">
        <v>213</v>
      </c>
      <c r="AI197" s="83" t="s">
        <v>244</v>
      </c>
      <c r="AJ197" s="83" t="s">
        <v>182</v>
      </c>
      <c r="AK197" s="83" t="s">
        <v>148</v>
      </c>
      <c r="AL197" s="82" t="s">
        <v>63</v>
      </c>
      <c r="AM197" s="82" t="s">
        <v>72</v>
      </c>
      <c r="AN197" s="82" t="s">
        <v>42</v>
      </c>
      <c r="AO197" s="82" t="s">
        <v>19</v>
      </c>
      <c r="AP197" s="83" t="s">
        <v>231</v>
      </c>
      <c r="AQ197" s="83" t="s">
        <v>226</v>
      </c>
      <c r="AR197" s="83" t="s">
        <v>233</v>
      </c>
      <c r="AS197" s="84" t="s">
        <v>236</v>
      </c>
      <c r="AT197" s="66"/>
      <c r="AU197" s="51"/>
      <c r="AW197" s="109"/>
      <c r="AX197" s="58"/>
      <c r="AY197" s="3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5"/>
      <c r="BO197" s="172">
        <f>BG196^3+BH196^3+BI196^3+BJ196^3+BK196^3+BL196^3+BM196^3+BN196^3+BG197^3+BH197^3+BI197^3+BJ197^3+BK197^3+BL197^3+BM197^3+BN197^3</f>
        <v>0</v>
      </c>
      <c r="BP197" s="125">
        <f t="shared" si="33"/>
        <v>0</v>
      </c>
      <c r="BQ197" s="61"/>
      <c r="BR197" s="81"/>
      <c r="BS197" s="82"/>
      <c r="BT197" s="82"/>
      <c r="BU197" s="82"/>
      <c r="BV197" s="82"/>
      <c r="BW197" s="82"/>
      <c r="BX197" s="82"/>
      <c r="BY197" s="82"/>
      <c r="BZ197" s="83"/>
      <c r="CA197" s="83"/>
      <c r="CB197" s="83"/>
      <c r="CC197" s="83"/>
      <c r="CD197" s="83"/>
      <c r="CE197" s="83"/>
      <c r="CF197" s="83"/>
      <c r="CG197" s="84"/>
      <c r="CH197" s="66"/>
      <c r="CI197" s="51"/>
      <c r="CJ197" s="144"/>
      <c r="CK197" s="109"/>
      <c r="CL197" s="58"/>
      <c r="CM197" s="3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5"/>
      <c r="DC197" s="172">
        <f>CU196^3+CV196^3+CW196^3+CX196^3+CY196^3+CZ196^3+DA196^3+DB196^3+CU197^3+CV197^3+CW197^3+CX197^3+CY197^3+CZ197^3+DA197^3+DB197^3</f>
        <v>0</v>
      </c>
      <c r="DD197" s="125">
        <f t="shared" si="34"/>
        <v>0</v>
      </c>
      <c r="DE197" s="61"/>
      <c r="DF197" s="89"/>
      <c r="DG197" s="83"/>
      <c r="DH197" s="82"/>
      <c r="DI197" s="82"/>
      <c r="DJ197" s="83"/>
      <c r="DK197" s="83"/>
      <c r="DL197" s="82"/>
      <c r="DM197" s="82"/>
      <c r="DN197" s="83"/>
      <c r="DO197" s="83"/>
      <c r="DP197" s="82"/>
      <c r="DQ197" s="82"/>
      <c r="DR197" s="83"/>
      <c r="DS197" s="83"/>
      <c r="DT197" s="82"/>
      <c r="DU197" s="86"/>
      <c r="DV197" s="66"/>
      <c r="DW197" s="51"/>
      <c r="DY197" s="109"/>
      <c r="DZ197" s="58"/>
      <c r="EA197" s="3"/>
      <c r="EB197" s="4"/>
      <c r="EC197" s="4"/>
      <c r="ED197" s="4"/>
      <c r="EE197" s="4"/>
      <c r="EF197" s="4"/>
      <c r="EG197" s="4"/>
      <c r="EH197" s="4"/>
      <c r="EI197" s="4"/>
      <c r="EJ197" s="4"/>
      <c r="EK197" s="4"/>
      <c r="EL197" s="4"/>
      <c r="EM197" s="4"/>
      <c r="EN197" s="4"/>
      <c r="EO197" s="4"/>
      <c r="EP197" s="5"/>
      <c r="EQ197" s="172">
        <f>EI196^3+EJ196^3+EK196^3+EL196^3+EM196^3+EN196^3+EO196^3+EP196^3+EI197^3+EJ197^3+EK197^3+EL197^3+EM197^3+EN197^3+EO197^3+EP197^3</f>
        <v>0</v>
      </c>
      <c r="ER197" s="125">
        <f t="shared" si="35"/>
        <v>0</v>
      </c>
      <c r="ES197" s="61"/>
      <c r="ET197" s="174"/>
      <c r="EU197" s="82"/>
      <c r="EV197" s="131"/>
      <c r="EW197" s="131"/>
      <c r="EX197" s="131"/>
      <c r="EY197" s="131"/>
      <c r="EZ197" s="83"/>
      <c r="FA197" s="131"/>
      <c r="FB197" s="131"/>
      <c r="FC197" s="82"/>
      <c r="FD197" s="131"/>
      <c r="FE197" s="131"/>
      <c r="FF197" s="131"/>
      <c r="FG197" s="131"/>
      <c r="FH197" s="83"/>
      <c r="FI197" s="175"/>
      <c r="FJ197" s="66"/>
      <c r="FK197" s="51"/>
    </row>
    <row r="198" spans="1:167" x14ac:dyDescent="0.2">
      <c r="A198" s="32"/>
      <c r="B198" s="32"/>
      <c r="C198" s="32"/>
      <c r="D198" s="106" t="s">
        <v>162</v>
      </c>
      <c r="E198" s="107" t="s">
        <v>207</v>
      </c>
      <c r="F198" s="108">
        <f>B4+(184*B6)</f>
        <v>185</v>
      </c>
      <c r="G198" s="104"/>
      <c r="H198" s="43"/>
      <c r="I198" s="109"/>
      <c r="J198" s="58"/>
      <c r="K198" s="3">
        <f>F51</f>
        <v>38</v>
      </c>
      <c r="L198" s="4">
        <f>F207</f>
        <v>194</v>
      </c>
      <c r="M198" s="4">
        <f>F154</f>
        <v>141</v>
      </c>
      <c r="N198" s="4">
        <f>F118</f>
        <v>105</v>
      </c>
      <c r="O198" s="4">
        <f>F244</f>
        <v>231</v>
      </c>
      <c r="P198" s="4">
        <f>F16</f>
        <v>3</v>
      </c>
      <c r="Q198" s="4">
        <f>F93</f>
        <v>80</v>
      </c>
      <c r="R198" s="4">
        <f>F185</f>
        <v>172</v>
      </c>
      <c r="S198" s="4">
        <f>F71</f>
        <v>58</v>
      </c>
      <c r="T198" s="4">
        <f>F235</f>
        <v>222</v>
      </c>
      <c r="U198" s="4">
        <f>F158</f>
        <v>145</v>
      </c>
      <c r="V198" s="4">
        <f>F130</f>
        <v>117</v>
      </c>
      <c r="W198" s="4">
        <f>F264</f>
        <v>251</v>
      </c>
      <c r="X198" s="4">
        <f>F44</f>
        <v>31</v>
      </c>
      <c r="Y198" s="4">
        <f>F97</f>
        <v>84</v>
      </c>
      <c r="Z198" s="5">
        <f>F197</f>
        <v>184</v>
      </c>
      <c r="AA198" s="172">
        <f>K198^3+L198^3+M198^3+N198^3+O198^3+P198^3+Q198^3+R198^3+K199^3+L199^3+M199^3+N199^3+O199^3+P199^3+Q199^3+R199^3</f>
        <v>67634176</v>
      </c>
      <c r="AB198" s="125">
        <f t="shared" si="32"/>
        <v>351576</v>
      </c>
      <c r="AC198" s="61"/>
      <c r="AD198" s="81" t="s">
        <v>91</v>
      </c>
      <c r="AE198" s="82" t="s">
        <v>76</v>
      </c>
      <c r="AF198" s="82" t="s">
        <v>97</v>
      </c>
      <c r="AG198" s="82" t="s">
        <v>102</v>
      </c>
      <c r="AH198" s="83" t="s">
        <v>147</v>
      </c>
      <c r="AI198" s="83" t="s">
        <v>179</v>
      </c>
      <c r="AJ198" s="83" t="s">
        <v>247</v>
      </c>
      <c r="AK198" s="83" t="s">
        <v>214</v>
      </c>
      <c r="AL198" s="82" t="s">
        <v>20</v>
      </c>
      <c r="AM198" s="82" t="s">
        <v>45</v>
      </c>
      <c r="AN198" s="82" t="s">
        <v>69</v>
      </c>
      <c r="AO198" s="82" t="s">
        <v>62</v>
      </c>
      <c r="AP198" s="83" t="s">
        <v>239</v>
      </c>
      <c r="AQ198" s="83" t="s">
        <v>234</v>
      </c>
      <c r="AR198" s="83" t="s">
        <v>225</v>
      </c>
      <c r="AS198" s="84" t="s">
        <v>228</v>
      </c>
      <c r="AT198" s="66"/>
      <c r="AU198" s="51"/>
      <c r="AW198" s="109"/>
      <c r="AX198" s="58"/>
      <c r="AY198" s="3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5"/>
      <c r="BO198" s="172">
        <f>AY198^3+AZ198^3+BA198^3+BB198^3+BC198^3+BD198^3+BE198^3+BF198^3+AY199^3+AZ199^3+BA199^3+BB199^3+BC199^3+BD199^3+BE199^3+BF199^3</f>
        <v>0</v>
      </c>
      <c r="BP198" s="125">
        <f t="shared" si="33"/>
        <v>0</v>
      </c>
      <c r="BQ198" s="61"/>
      <c r="BR198" s="89"/>
      <c r="BS198" s="83"/>
      <c r="BT198" s="83"/>
      <c r="BU198" s="83"/>
      <c r="BV198" s="83"/>
      <c r="BW198" s="83"/>
      <c r="BX198" s="83"/>
      <c r="BY198" s="83"/>
      <c r="BZ198" s="82"/>
      <c r="CA198" s="82"/>
      <c r="CB198" s="82"/>
      <c r="CC198" s="82"/>
      <c r="CD198" s="82"/>
      <c r="CE198" s="82"/>
      <c r="CF198" s="82"/>
      <c r="CG198" s="86"/>
      <c r="CH198" s="66"/>
      <c r="CI198" s="51"/>
      <c r="CJ198" s="144"/>
      <c r="CK198" s="109"/>
      <c r="CL198" s="58"/>
      <c r="CM198" s="3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5"/>
      <c r="DC198" s="172">
        <f>CM198^3+CN198^3+CO198^3+CP198^3+CQ198^3+CR198^3+CS198^3+CT198^3+CM199^3+CN199^3+CO199^3+CP199^3+CQ199^3+CR199^3+CS199^3+CT199^3</f>
        <v>0</v>
      </c>
      <c r="DD198" s="125">
        <f t="shared" si="34"/>
        <v>0</v>
      </c>
      <c r="DE198" s="61"/>
      <c r="DF198" s="89"/>
      <c r="DG198" s="83"/>
      <c r="DH198" s="82"/>
      <c r="DI198" s="82"/>
      <c r="DJ198" s="83"/>
      <c r="DK198" s="83"/>
      <c r="DL198" s="82"/>
      <c r="DM198" s="82"/>
      <c r="DN198" s="83"/>
      <c r="DO198" s="83"/>
      <c r="DP198" s="82"/>
      <c r="DQ198" s="82"/>
      <c r="DR198" s="83"/>
      <c r="DS198" s="83"/>
      <c r="DT198" s="82"/>
      <c r="DU198" s="86"/>
      <c r="DV198" s="66"/>
      <c r="DW198" s="51"/>
      <c r="DY198" s="109"/>
      <c r="DZ198" s="58"/>
      <c r="EA198" s="3"/>
      <c r="EB198" s="4"/>
      <c r="EC198" s="4"/>
      <c r="ED198" s="4"/>
      <c r="EE198" s="4"/>
      <c r="EF198" s="4"/>
      <c r="EG198" s="4"/>
      <c r="EH198" s="4"/>
      <c r="EI198" s="4"/>
      <c r="EJ198" s="4"/>
      <c r="EK198" s="4"/>
      <c r="EL198" s="4"/>
      <c r="EM198" s="4"/>
      <c r="EN198" s="4"/>
      <c r="EO198" s="4"/>
      <c r="EP198" s="5"/>
      <c r="EQ198" s="172">
        <f>EA198^3+EB198^3+EC198^3+ED198^3+EE198^3+EF198^3+EG198^3+EH198^3+EA199^3+EB199^3+EC199^3+ED199^3+EE199^3+EF199^3+EG199^3+EH199^3</f>
        <v>0</v>
      </c>
      <c r="ER198" s="125">
        <f t="shared" si="35"/>
        <v>0</v>
      </c>
      <c r="ES198" s="61"/>
      <c r="ET198" s="174"/>
      <c r="EU198" s="131"/>
      <c r="EV198" s="82"/>
      <c r="EW198" s="131"/>
      <c r="EX198" s="131"/>
      <c r="EY198" s="83"/>
      <c r="EZ198" s="131"/>
      <c r="FA198" s="131"/>
      <c r="FB198" s="131"/>
      <c r="FC198" s="131"/>
      <c r="FD198" s="82"/>
      <c r="FE198" s="131"/>
      <c r="FF198" s="131"/>
      <c r="FG198" s="83"/>
      <c r="FH198" s="131"/>
      <c r="FI198" s="175"/>
      <c r="FJ198" s="66"/>
      <c r="FK198" s="51"/>
    </row>
    <row r="199" spans="1:167" x14ac:dyDescent="0.2">
      <c r="A199" s="32"/>
      <c r="B199" s="32"/>
      <c r="C199" s="32"/>
      <c r="D199" s="106" t="s">
        <v>94</v>
      </c>
      <c r="E199" s="107" t="s">
        <v>207</v>
      </c>
      <c r="F199" s="108">
        <f>B4+(185*B6)</f>
        <v>186</v>
      </c>
      <c r="G199" s="104"/>
      <c r="H199" s="43"/>
      <c r="I199" s="109"/>
      <c r="J199" s="58"/>
      <c r="K199" s="3">
        <f>F76</f>
        <v>63</v>
      </c>
      <c r="L199" s="4">
        <f>F232</f>
        <v>219</v>
      </c>
      <c r="M199" s="4">
        <f>F165</f>
        <v>152</v>
      </c>
      <c r="N199" s="4">
        <f>F129</f>
        <v>116</v>
      </c>
      <c r="O199" s="4">
        <f>F267</f>
        <v>254</v>
      </c>
      <c r="P199" s="4">
        <f>F39</f>
        <v>26</v>
      </c>
      <c r="Q199" s="4">
        <f>F98</f>
        <v>85</v>
      </c>
      <c r="R199" s="4">
        <f>F190</f>
        <v>177</v>
      </c>
      <c r="S199" s="4">
        <f>F48</f>
        <v>35</v>
      </c>
      <c r="T199" s="4">
        <f>F212</f>
        <v>199</v>
      </c>
      <c r="U199" s="4">
        <f>F153</f>
        <v>140</v>
      </c>
      <c r="V199" s="4">
        <f>F125</f>
        <v>112</v>
      </c>
      <c r="W199" s="4">
        <f>F239</f>
        <v>226</v>
      </c>
      <c r="X199" s="4">
        <f>F19</f>
        <v>6</v>
      </c>
      <c r="Y199" s="4">
        <f>F86</f>
        <v>73</v>
      </c>
      <c r="Z199" s="5">
        <f>F186</f>
        <v>173</v>
      </c>
      <c r="AA199" s="172">
        <f>S198^3+T198^3+U198^3+V198^3+W198^3+X198^3+Y198^3+Z198^3+S199^3+T199^3+U199^3+V199^3+W199^3+X199^3+Y199^3+Z199^3</f>
        <v>67634176</v>
      </c>
      <c r="AB199" s="125">
        <f t="shared" si="32"/>
        <v>351576</v>
      </c>
      <c r="AC199" s="61"/>
      <c r="AD199" s="81" t="s">
        <v>75</v>
      </c>
      <c r="AE199" s="82" t="s">
        <v>92</v>
      </c>
      <c r="AF199" s="82" t="s">
        <v>101</v>
      </c>
      <c r="AG199" s="82" t="s">
        <v>98</v>
      </c>
      <c r="AH199" s="83" t="s">
        <v>180</v>
      </c>
      <c r="AI199" s="83" t="s">
        <v>146</v>
      </c>
      <c r="AJ199" s="83" t="s">
        <v>215</v>
      </c>
      <c r="AK199" s="83" t="s">
        <v>246</v>
      </c>
      <c r="AL199" s="82" t="s">
        <v>44</v>
      </c>
      <c r="AM199" s="82" t="s">
        <v>21</v>
      </c>
      <c r="AN199" s="82" t="s">
        <v>61</v>
      </c>
      <c r="AO199" s="82" t="s">
        <v>70</v>
      </c>
      <c r="AP199" s="83" t="s">
        <v>235</v>
      </c>
      <c r="AQ199" s="83" t="s">
        <v>238</v>
      </c>
      <c r="AR199" s="83" t="s">
        <v>229</v>
      </c>
      <c r="AS199" s="84" t="s">
        <v>224</v>
      </c>
      <c r="AT199" s="66"/>
      <c r="AU199" s="51"/>
      <c r="AW199" s="109"/>
      <c r="AX199" s="58"/>
      <c r="AY199" s="3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5"/>
      <c r="BO199" s="172">
        <f>BG198^3+BH198^3+BI198^3+BJ198^3+BK198^3+BL198^3+BM198^3+BN198^3+BG199^3+BH199^3+BI199^3+BJ199^3+BK199^3+BL199^3+BM199^3+BN199^3</f>
        <v>0</v>
      </c>
      <c r="BP199" s="125">
        <f t="shared" si="33"/>
        <v>0</v>
      </c>
      <c r="BQ199" s="61"/>
      <c r="BR199" s="89"/>
      <c r="BS199" s="83"/>
      <c r="BT199" s="83"/>
      <c r="BU199" s="83"/>
      <c r="BV199" s="83"/>
      <c r="BW199" s="83"/>
      <c r="BX199" s="83"/>
      <c r="BY199" s="83"/>
      <c r="BZ199" s="82"/>
      <c r="CA199" s="82"/>
      <c r="CB199" s="82"/>
      <c r="CC199" s="82"/>
      <c r="CD199" s="82"/>
      <c r="CE199" s="82"/>
      <c r="CF199" s="82"/>
      <c r="CG199" s="86"/>
      <c r="CH199" s="66"/>
      <c r="CI199" s="51"/>
      <c r="CJ199" s="144"/>
      <c r="CK199" s="109"/>
      <c r="CL199" s="58"/>
      <c r="CM199" s="3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5"/>
      <c r="DC199" s="172">
        <f>CU198^3+CV198^3+CW198^3+CX198^3+CY198^3+CZ198^3+DA198^3+DB198^3+CU199^3+CV199^3+CW199^3+CX199^3+CY199^3+CZ199^3+DA199^3+DB199^3</f>
        <v>0</v>
      </c>
      <c r="DD199" s="125">
        <f t="shared" si="34"/>
        <v>0</v>
      </c>
      <c r="DE199" s="61"/>
      <c r="DF199" s="89"/>
      <c r="DG199" s="83"/>
      <c r="DH199" s="82"/>
      <c r="DI199" s="82"/>
      <c r="DJ199" s="83"/>
      <c r="DK199" s="83"/>
      <c r="DL199" s="82"/>
      <c r="DM199" s="82"/>
      <c r="DN199" s="83"/>
      <c r="DO199" s="83"/>
      <c r="DP199" s="82"/>
      <c r="DQ199" s="82"/>
      <c r="DR199" s="83"/>
      <c r="DS199" s="83"/>
      <c r="DT199" s="82"/>
      <c r="DU199" s="86"/>
      <c r="DV199" s="66"/>
      <c r="DW199" s="51"/>
      <c r="DY199" s="109"/>
      <c r="DZ199" s="58"/>
      <c r="EA199" s="3"/>
      <c r="EB199" s="4"/>
      <c r="EC199" s="4"/>
      <c r="ED199" s="4"/>
      <c r="EE199" s="4"/>
      <c r="EF199" s="4"/>
      <c r="EG199" s="4"/>
      <c r="EH199" s="4"/>
      <c r="EI199" s="4"/>
      <c r="EJ199" s="4"/>
      <c r="EK199" s="4"/>
      <c r="EL199" s="4"/>
      <c r="EM199" s="4"/>
      <c r="EN199" s="4"/>
      <c r="EO199" s="4"/>
      <c r="EP199" s="5"/>
      <c r="EQ199" s="172">
        <f>EI198^3+EJ198^3+EK198^3+EL198^3+EM198^3+EN198^3+EO198^3+EP198^3+EI199^3+EJ199^3+EK199^3+EL199^3+EM199^3+EN199^3+EO199^3+EP199^3</f>
        <v>0</v>
      </c>
      <c r="ER199" s="125">
        <f t="shared" si="35"/>
        <v>0</v>
      </c>
      <c r="ES199" s="61"/>
      <c r="ET199" s="174"/>
      <c r="EU199" s="131"/>
      <c r="EV199" s="131"/>
      <c r="EW199" s="82"/>
      <c r="EX199" s="83"/>
      <c r="EY199" s="131"/>
      <c r="EZ199" s="131"/>
      <c r="FA199" s="131"/>
      <c r="FB199" s="131"/>
      <c r="FC199" s="131"/>
      <c r="FD199" s="131"/>
      <c r="FE199" s="82"/>
      <c r="FF199" s="83"/>
      <c r="FG199" s="131"/>
      <c r="FH199" s="131"/>
      <c r="FI199" s="175"/>
      <c r="FJ199" s="66"/>
      <c r="FK199" s="51"/>
    </row>
    <row r="200" spans="1:167" x14ac:dyDescent="0.2">
      <c r="A200" s="32"/>
      <c r="B200" s="32"/>
      <c r="C200" s="32"/>
      <c r="D200" s="106" t="s">
        <v>115</v>
      </c>
      <c r="E200" s="107" t="s">
        <v>207</v>
      </c>
      <c r="F200" s="108">
        <f>B4+(186*B6)</f>
        <v>187</v>
      </c>
      <c r="G200" s="104"/>
      <c r="H200" s="43"/>
      <c r="I200" s="109"/>
      <c r="J200" s="58"/>
      <c r="K200" s="3">
        <f>F135</f>
        <v>122</v>
      </c>
      <c r="L200" s="4">
        <f>F171</f>
        <v>158</v>
      </c>
      <c r="M200" s="4">
        <f>F222</f>
        <v>209</v>
      </c>
      <c r="N200" s="4">
        <f>F66</f>
        <v>53</v>
      </c>
      <c r="O200" s="4">
        <f>F200</f>
        <v>187</v>
      </c>
      <c r="P200" s="4">
        <f>F108</f>
        <v>95</v>
      </c>
      <c r="Q200" s="4">
        <f>F33</f>
        <v>20</v>
      </c>
      <c r="R200" s="4">
        <f>F261</f>
        <v>248</v>
      </c>
      <c r="S200" s="4">
        <f>F115</f>
        <v>102</v>
      </c>
      <c r="T200" s="4">
        <f>F143</f>
        <v>130</v>
      </c>
      <c r="U200" s="4">
        <f>F218</f>
        <v>205</v>
      </c>
      <c r="V200" s="4">
        <f>F54</f>
        <v>41</v>
      </c>
      <c r="W200" s="4">
        <f>F180</f>
        <v>167</v>
      </c>
      <c r="X200" s="4">
        <f>F80</f>
        <v>67</v>
      </c>
      <c r="Y200" s="4">
        <f>F29</f>
        <v>16</v>
      </c>
      <c r="Z200" s="5">
        <f>F249</f>
        <v>236</v>
      </c>
      <c r="AA200" s="172">
        <f>K200^3+L200^3+M200^3+N200^3+O200^3+P200^3+Q200^3+R200^3+K201^3+L201^3+M201^3+N201^3+O201^3+P201^3+Q201^3+R201^3</f>
        <v>67634176</v>
      </c>
      <c r="AB200" s="125">
        <f t="shared" si="32"/>
        <v>351576</v>
      </c>
      <c r="AC200" s="61"/>
      <c r="AD200" s="89" t="s">
        <v>241</v>
      </c>
      <c r="AE200" s="83" t="s">
        <v>208</v>
      </c>
      <c r="AF200" s="83" t="s">
        <v>145</v>
      </c>
      <c r="AG200" s="83" t="s">
        <v>177</v>
      </c>
      <c r="AH200" s="82" t="s">
        <v>115</v>
      </c>
      <c r="AI200" s="82" t="s">
        <v>120</v>
      </c>
      <c r="AJ200" s="82" t="s">
        <v>105</v>
      </c>
      <c r="AK200" s="82" t="s">
        <v>82</v>
      </c>
      <c r="AL200" s="83" t="s">
        <v>259</v>
      </c>
      <c r="AM200" s="83" t="s">
        <v>262</v>
      </c>
      <c r="AN200" s="83" t="s">
        <v>269</v>
      </c>
      <c r="AO200" s="83" t="s">
        <v>264</v>
      </c>
      <c r="AP200" s="82" t="s">
        <v>67</v>
      </c>
      <c r="AQ200" s="82" t="s">
        <v>60</v>
      </c>
      <c r="AR200" s="82" t="s">
        <v>14</v>
      </c>
      <c r="AS200" s="86" t="s">
        <v>39</v>
      </c>
      <c r="AT200" s="66"/>
      <c r="AU200" s="51"/>
      <c r="AW200" s="109"/>
      <c r="AX200" s="58"/>
      <c r="AY200" s="3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5"/>
      <c r="BO200" s="172">
        <f>AY200^3+AZ200^3+BA200^3+BB200^3+BC200^3+BD200^3+BE200^3+BF200^3+AY201^3+AZ201^3+BA201^3+BB201^3+BC201^3+BD201^3+BE201^3+BF201^3</f>
        <v>0</v>
      </c>
      <c r="BP200" s="125">
        <f t="shared" si="33"/>
        <v>0</v>
      </c>
      <c r="BQ200" s="61"/>
      <c r="BR200" s="81"/>
      <c r="BS200" s="82"/>
      <c r="BT200" s="82"/>
      <c r="BU200" s="82"/>
      <c r="BV200" s="82"/>
      <c r="BW200" s="82"/>
      <c r="BX200" s="82"/>
      <c r="BY200" s="82"/>
      <c r="BZ200" s="83"/>
      <c r="CA200" s="83"/>
      <c r="CB200" s="83"/>
      <c r="CC200" s="83"/>
      <c r="CD200" s="83"/>
      <c r="CE200" s="83"/>
      <c r="CF200" s="83"/>
      <c r="CG200" s="84"/>
      <c r="CH200" s="66"/>
      <c r="CI200" s="51"/>
      <c r="CJ200" s="144"/>
      <c r="CK200" s="109"/>
      <c r="CL200" s="58"/>
      <c r="CM200" s="3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5"/>
      <c r="DC200" s="172">
        <f>CM200^3+CN200^3+CO200^3+CP200^3+CQ200^3+CR200^3+CS200^3+CT200^3+CM201^3+CN201^3+CO201^3+CP201^3+CQ201^3+CR201^3+CS201^3+CT201^3</f>
        <v>0</v>
      </c>
      <c r="DD200" s="125">
        <f t="shared" si="34"/>
        <v>0</v>
      </c>
      <c r="DE200" s="61"/>
      <c r="DF200" s="89"/>
      <c r="DG200" s="83"/>
      <c r="DH200" s="82"/>
      <c r="DI200" s="82"/>
      <c r="DJ200" s="83"/>
      <c r="DK200" s="83"/>
      <c r="DL200" s="82"/>
      <c r="DM200" s="82"/>
      <c r="DN200" s="83"/>
      <c r="DO200" s="83"/>
      <c r="DP200" s="82"/>
      <c r="DQ200" s="82"/>
      <c r="DR200" s="83"/>
      <c r="DS200" s="83"/>
      <c r="DT200" s="82"/>
      <c r="DU200" s="86"/>
      <c r="DV200" s="66"/>
      <c r="DW200" s="51"/>
      <c r="DY200" s="109"/>
      <c r="DZ200" s="58"/>
      <c r="EA200" s="3"/>
      <c r="EB200" s="4"/>
      <c r="EC200" s="4"/>
      <c r="ED200" s="4"/>
      <c r="EE200" s="4"/>
      <c r="EF200" s="4"/>
      <c r="EG200" s="4"/>
      <c r="EH200" s="4"/>
      <c r="EI200" s="4"/>
      <c r="EJ200" s="4"/>
      <c r="EK200" s="4"/>
      <c r="EL200" s="4"/>
      <c r="EM200" s="4"/>
      <c r="EN200" s="4"/>
      <c r="EO200" s="4"/>
      <c r="EP200" s="5"/>
      <c r="EQ200" s="172">
        <f>EA200^3+EB200^3+EC200^3+ED200^3+EE200^3+EF200^3+EG200^3+EH200^3+EA201^3+EB201^3+EC201^3+ED201^3+EE201^3+EF201^3+EG201^3+EH201^3</f>
        <v>0</v>
      </c>
      <c r="ER200" s="125">
        <f t="shared" si="35"/>
        <v>0</v>
      </c>
      <c r="ES200" s="61"/>
      <c r="ET200" s="174"/>
      <c r="EU200" s="131"/>
      <c r="EV200" s="131"/>
      <c r="EW200" s="83"/>
      <c r="EX200" s="82"/>
      <c r="EY200" s="131"/>
      <c r="EZ200" s="131"/>
      <c r="FA200" s="131"/>
      <c r="FB200" s="131"/>
      <c r="FC200" s="131"/>
      <c r="FD200" s="131"/>
      <c r="FE200" s="83"/>
      <c r="FF200" s="82"/>
      <c r="FG200" s="131"/>
      <c r="FH200" s="131"/>
      <c r="FI200" s="175"/>
      <c r="FJ200" s="66"/>
      <c r="FK200" s="51"/>
    </row>
    <row r="201" spans="1:167" x14ac:dyDescent="0.2">
      <c r="A201" s="32"/>
      <c r="B201" s="32"/>
      <c r="C201" s="32"/>
      <c r="D201" s="106" t="s">
        <v>202</v>
      </c>
      <c r="E201" s="107" t="s">
        <v>207</v>
      </c>
      <c r="F201" s="110">
        <f>B4+(187*B6)</f>
        <v>188</v>
      </c>
      <c r="G201" s="104"/>
      <c r="H201" s="43"/>
      <c r="I201" s="109"/>
      <c r="J201" s="58"/>
      <c r="K201" s="3">
        <f>F112</f>
        <v>99</v>
      </c>
      <c r="L201" s="4">
        <f>F148</f>
        <v>135</v>
      </c>
      <c r="M201" s="4">
        <f>F217</f>
        <v>204</v>
      </c>
      <c r="N201" s="4">
        <f>F61</f>
        <v>48</v>
      </c>
      <c r="O201" s="4">
        <f>F175</f>
        <v>162</v>
      </c>
      <c r="P201" s="4">
        <f>F83</f>
        <v>70</v>
      </c>
      <c r="Q201" s="4">
        <f>F22</f>
        <v>9</v>
      </c>
      <c r="R201" s="4">
        <f>F250</f>
        <v>237</v>
      </c>
      <c r="S201" s="4">
        <f>F140</f>
        <v>127</v>
      </c>
      <c r="T201" s="4">
        <f>F168</f>
        <v>155</v>
      </c>
      <c r="U201" s="4">
        <f>F229</f>
        <v>216</v>
      </c>
      <c r="V201" s="4">
        <f>F65</f>
        <v>52</v>
      </c>
      <c r="W201" s="4">
        <f>F203</f>
        <v>190</v>
      </c>
      <c r="X201" s="4">
        <f>F103</f>
        <v>90</v>
      </c>
      <c r="Y201" s="4">
        <f>F34</f>
        <v>21</v>
      </c>
      <c r="Z201" s="5">
        <f>F254</f>
        <v>241</v>
      </c>
      <c r="AA201" s="172">
        <f>S200^3+T200^3+U200^3+V200^3+W200^3+X200^3+Y200^3+Z200^3+S201^3+T201^3+U201^3+V201^3+W201^3+X201^3+Y201^3+Z201^3</f>
        <v>67634176</v>
      </c>
      <c r="AB201" s="125">
        <f t="shared" si="32"/>
        <v>351576</v>
      </c>
      <c r="AC201" s="61"/>
      <c r="AD201" s="89" t="s">
        <v>209</v>
      </c>
      <c r="AE201" s="83" t="s">
        <v>240</v>
      </c>
      <c r="AF201" s="83" t="s">
        <v>178</v>
      </c>
      <c r="AG201" s="83" t="s">
        <v>144</v>
      </c>
      <c r="AH201" s="82" t="s">
        <v>119</v>
      </c>
      <c r="AI201" s="82" t="s">
        <v>116</v>
      </c>
      <c r="AJ201" s="82" t="s">
        <v>81</v>
      </c>
      <c r="AK201" s="82" t="s">
        <v>106</v>
      </c>
      <c r="AL201" s="83" t="s">
        <v>263</v>
      </c>
      <c r="AM201" s="83" t="s">
        <v>258</v>
      </c>
      <c r="AN201" s="83" t="s">
        <v>265</v>
      </c>
      <c r="AO201" s="83" t="s">
        <v>268</v>
      </c>
      <c r="AP201" s="82" t="s">
        <v>59</v>
      </c>
      <c r="AQ201" s="82" t="s">
        <v>68</v>
      </c>
      <c r="AR201" s="82" t="s">
        <v>38</v>
      </c>
      <c r="AS201" s="86" t="s">
        <v>15</v>
      </c>
      <c r="AT201" s="66"/>
      <c r="AU201" s="51"/>
      <c r="AW201" s="109"/>
      <c r="AX201" s="58"/>
      <c r="AY201" s="3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5"/>
      <c r="BO201" s="172">
        <f>BG200^3+BH200^3+BI200^3+BJ200^3+BK200^3+BL200^3+BM200^3+BN200^3+BG201^3+BH201^3+BI201^3+BJ201^3+BK201^3+BL201^3+BM201^3+BN201^3</f>
        <v>0</v>
      </c>
      <c r="BP201" s="125">
        <f t="shared" si="33"/>
        <v>0</v>
      </c>
      <c r="BQ201" s="61"/>
      <c r="BR201" s="81"/>
      <c r="BS201" s="82"/>
      <c r="BT201" s="82"/>
      <c r="BU201" s="82"/>
      <c r="BV201" s="82"/>
      <c r="BW201" s="82"/>
      <c r="BX201" s="82"/>
      <c r="BY201" s="82"/>
      <c r="BZ201" s="83"/>
      <c r="CA201" s="83"/>
      <c r="CB201" s="83"/>
      <c r="CC201" s="83"/>
      <c r="CD201" s="83"/>
      <c r="CE201" s="83"/>
      <c r="CF201" s="83"/>
      <c r="CG201" s="84"/>
      <c r="CH201" s="66"/>
      <c r="CI201" s="51"/>
      <c r="CJ201" s="144"/>
      <c r="CK201" s="109"/>
      <c r="CL201" s="58"/>
      <c r="CM201" s="3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5"/>
      <c r="DC201" s="172">
        <f>CU200^3+CV200^3+CW200^3+CX200^3+CY200^3+CZ200^3+DA200^3+DB200^3+CU201^3+CV201^3+CW201^3+CX201^3+CY201^3+CZ201^3+DA201^3+DB201^3</f>
        <v>0</v>
      </c>
      <c r="DD201" s="125">
        <f t="shared" si="34"/>
        <v>0</v>
      </c>
      <c r="DE201" s="61"/>
      <c r="DF201" s="89"/>
      <c r="DG201" s="83"/>
      <c r="DH201" s="82"/>
      <c r="DI201" s="82"/>
      <c r="DJ201" s="83"/>
      <c r="DK201" s="83"/>
      <c r="DL201" s="82"/>
      <c r="DM201" s="82"/>
      <c r="DN201" s="83"/>
      <c r="DO201" s="83"/>
      <c r="DP201" s="82"/>
      <c r="DQ201" s="82"/>
      <c r="DR201" s="83"/>
      <c r="DS201" s="83"/>
      <c r="DT201" s="82"/>
      <c r="DU201" s="86"/>
      <c r="DV201" s="66"/>
      <c r="DW201" s="51"/>
      <c r="DY201" s="109"/>
      <c r="DZ201" s="58"/>
      <c r="EA201" s="3"/>
      <c r="EB201" s="4"/>
      <c r="EC201" s="4"/>
      <c r="ED201" s="4"/>
      <c r="EE201" s="4"/>
      <c r="EF201" s="4"/>
      <c r="EG201" s="4"/>
      <c r="EH201" s="4"/>
      <c r="EI201" s="4"/>
      <c r="EJ201" s="4"/>
      <c r="EK201" s="4"/>
      <c r="EL201" s="4"/>
      <c r="EM201" s="4"/>
      <c r="EN201" s="4"/>
      <c r="EO201" s="4"/>
      <c r="EP201" s="5"/>
      <c r="EQ201" s="172">
        <f>EI200^3+EJ200^3+EK200^3+EL200^3+EM200^3+EN200^3+EO200^3+EP200^3+EI201^3+EJ201^3+EK201^3+EL201^3+EM201^3+EN201^3+EO201^3+EP201^3</f>
        <v>0</v>
      </c>
      <c r="ER201" s="125">
        <f t="shared" si="35"/>
        <v>0</v>
      </c>
      <c r="ES201" s="61"/>
      <c r="ET201" s="174"/>
      <c r="EU201" s="131"/>
      <c r="EV201" s="83"/>
      <c r="EW201" s="131"/>
      <c r="EX201" s="131"/>
      <c r="EY201" s="82"/>
      <c r="EZ201" s="131"/>
      <c r="FA201" s="131"/>
      <c r="FB201" s="131"/>
      <c r="FC201" s="131"/>
      <c r="FD201" s="83"/>
      <c r="FE201" s="131"/>
      <c r="FF201" s="131"/>
      <c r="FG201" s="82"/>
      <c r="FH201" s="131"/>
      <c r="FI201" s="175"/>
      <c r="FJ201" s="66"/>
      <c r="FK201" s="51"/>
    </row>
    <row r="202" spans="1:167" x14ac:dyDescent="0.2">
      <c r="A202" s="32"/>
      <c r="B202" s="32"/>
      <c r="C202" s="32"/>
      <c r="D202" s="106" t="s">
        <v>151</v>
      </c>
      <c r="E202" s="107" t="s">
        <v>207</v>
      </c>
      <c r="F202" s="110">
        <f>B4+(188*B6)</f>
        <v>189</v>
      </c>
      <c r="G202" s="104"/>
      <c r="H202" s="43"/>
      <c r="I202" s="109"/>
      <c r="J202" s="58"/>
      <c r="K202" s="3">
        <f>F193</f>
        <v>180</v>
      </c>
      <c r="L202" s="4">
        <f>F101</f>
        <v>88</v>
      </c>
      <c r="M202" s="4">
        <f>F40</f>
        <v>27</v>
      </c>
      <c r="N202" s="4">
        <f>F268</f>
        <v>255</v>
      </c>
      <c r="O202" s="4">
        <f>F126</f>
        <v>113</v>
      </c>
      <c r="P202" s="4">
        <f>F162</f>
        <v>149</v>
      </c>
      <c r="Q202" s="4">
        <f>F231</f>
        <v>218</v>
      </c>
      <c r="R202" s="4">
        <f>F75</f>
        <v>62</v>
      </c>
      <c r="S202" s="4">
        <f>F189</f>
        <v>176</v>
      </c>
      <c r="T202" s="4">
        <f>F89</f>
        <v>76</v>
      </c>
      <c r="U202" s="4">
        <f>F20</f>
        <v>7</v>
      </c>
      <c r="V202" s="4">
        <f>F240</f>
        <v>227</v>
      </c>
      <c r="W202" s="4">
        <f>F122</f>
        <v>109</v>
      </c>
      <c r="X202" s="4">
        <f>F150</f>
        <v>137</v>
      </c>
      <c r="Y202" s="4">
        <f>F211</f>
        <v>198</v>
      </c>
      <c r="Z202" s="5">
        <f>F47</f>
        <v>34</v>
      </c>
      <c r="AA202" s="172">
        <f>K202^3+L202^3+M202^3+N202^3+O202^3+P202^3+Q202^3+R202^3+K203^3+L203^3+M203^3+N203^3+O203^3+P203^3+Q203^3+R203^3</f>
        <v>67634176</v>
      </c>
      <c r="AB202" s="125">
        <f t="shared" si="32"/>
        <v>351576</v>
      </c>
      <c r="AC202" s="61"/>
      <c r="AD202" s="89" t="s">
        <v>143</v>
      </c>
      <c r="AE202" s="83" t="s">
        <v>175</v>
      </c>
      <c r="AF202" s="83" t="s">
        <v>243</v>
      </c>
      <c r="AG202" s="83" t="s">
        <v>210</v>
      </c>
      <c r="AH202" s="82" t="s">
        <v>103</v>
      </c>
      <c r="AI202" s="82" t="s">
        <v>80</v>
      </c>
      <c r="AJ202" s="82" t="s">
        <v>117</v>
      </c>
      <c r="AK202" s="82" t="s">
        <v>122</v>
      </c>
      <c r="AL202" s="83" t="s">
        <v>271</v>
      </c>
      <c r="AM202" s="83" t="s">
        <v>266</v>
      </c>
      <c r="AN202" s="83" t="s">
        <v>257</v>
      </c>
      <c r="AO202" s="83" t="s">
        <v>260</v>
      </c>
      <c r="AP202" s="82" t="s">
        <v>16</v>
      </c>
      <c r="AQ202" s="82" t="s">
        <v>41</v>
      </c>
      <c r="AR202" s="82" t="s">
        <v>65</v>
      </c>
      <c r="AS202" s="86" t="s">
        <v>58</v>
      </c>
      <c r="AT202" s="66"/>
      <c r="AU202" s="51"/>
      <c r="AW202" s="109"/>
      <c r="AX202" s="58"/>
      <c r="AY202" s="3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5"/>
      <c r="BO202" s="172">
        <f>AY202^3+AZ202^3+BA202^3+BB202^3+BC202^3+BD202^3+BE202^3+BF202^3+AY203^3+AZ203^3+BA203^3+BB203^3+BC203^3+BD203^3+BE203^3+BF203^3</f>
        <v>0</v>
      </c>
      <c r="BP202" s="125">
        <f t="shared" si="33"/>
        <v>0</v>
      </c>
      <c r="BQ202" s="61"/>
      <c r="BR202" s="89"/>
      <c r="BS202" s="83"/>
      <c r="BT202" s="83"/>
      <c r="BU202" s="83"/>
      <c r="BV202" s="83"/>
      <c r="BW202" s="83"/>
      <c r="BX202" s="83"/>
      <c r="BY202" s="83"/>
      <c r="BZ202" s="82"/>
      <c r="CA202" s="82"/>
      <c r="CB202" s="82"/>
      <c r="CC202" s="82"/>
      <c r="CD202" s="82"/>
      <c r="CE202" s="82"/>
      <c r="CF202" s="82"/>
      <c r="CG202" s="86"/>
      <c r="CH202" s="66"/>
      <c r="CI202" s="51"/>
      <c r="CJ202" s="144"/>
      <c r="CK202" s="109"/>
      <c r="CL202" s="58"/>
      <c r="CM202" s="3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5"/>
      <c r="DC202" s="172">
        <f>CM202^3+CN202^3+CO202^3+CP202^3+CQ202^3+CR202^3+CS202^3+CT202^3+CM203^3+CN203^3+CO203^3+CP203^3+CQ203^3+CR203^3+CS203^3+CT203^3</f>
        <v>0</v>
      </c>
      <c r="DD202" s="125">
        <f t="shared" si="34"/>
        <v>0</v>
      </c>
      <c r="DE202" s="61"/>
      <c r="DF202" s="89"/>
      <c r="DG202" s="83"/>
      <c r="DH202" s="82"/>
      <c r="DI202" s="82"/>
      <c r="DJ202" s="83"/>
      <c r="DK202" s="83"/>
      <c r="DL202" s="82"/>
      <c r="DM202" s="82"/>
      <c r="DN202" s="83"/>
      <c r="DO202" s="83"/>
      <c r="DP202" s="82"/>
      <c r="DQ202" s="82"/>
      <c r="DR202" s="83"/>
      <c r="DS202" s="83"/>
      <c r="DT202" s="82"/>
      <c r="DU202" s="86"/>
      <c r="DV202" s="66"/>
      <c r="DW202" s="51"/>
      <c r="DY202" s="109"/>
      <c r="DZ202" s="58"/>
      <c r="EA202" s="3"/>
      <c r="EB202" s="4"/>
      <c r="EC202" s="4"/>
      <c r="ED202" s="4"/>
      <c r="EE202" s="4"/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5"/>
      <c r="EQ202" s="172">
        <f>EA202^3+EB202^3+EC202^3+ED202^3+EE202^3+EF202^3+EG202^3+EH202^3+EA203^3+EB203^3+EC203^3+ED203^3+EE203^3+EF203^3+EG203^3+EH203^3</f>
        <v>0</v>
      </c>
      <c r="ER202" s="125">
        <f t="shared" si="35"/>
        <v>0</v>
      </c>
      <c r="ES202" s="61"/>
      <c r="ET202" s="174"/>
      <c r="EU202" s="83"/>
      <c r="EV202" s="131"/>
      <c r="EW202" s="131"/>
      <c r="EX202" s="131"/>
      <c r="EY202" s="131"/>
      <c r="EZ202" s="82"/>
      <c r="FA202" s="131"/>
      <c r="FB202" s="131"/>
      <c r="FC202" s="83"/>
      <c r="FD202" s="131"/>
      <c r="FE202" s="131"/>
      <c r="FF202" s="131"/>
      <c r="FG202" s="131"/>
      <c r="FH202" s="82"/>
      <c r="FI202" s="175"/>
      <c r="FJ202" s="66"/>
      <c r="FK202" s="51"/>
    </row>
    <row r="203" spans="1:167" x14ac:dyDescent="0.2">
      <c r="A203" s="32"/>
      <c r="B203" s="32"/>
      <c r="C203" s="32"/>
      <c r="D203" s="106" t="s">
        <v>59</v>
      </c>
      <c r="E203" s="107" t="s">
        <v>207</v>
      </c>
      <c r="F203" s="108">
        <f>B4+(189*B6)</f>
        <v>190</v>
      </c>
      <c r="G203" s="104"/>
      <c r="H203" s="43"/>
      <c r="I203" s="109"/>
      <c r="J203" s="58"/>
      <c r="K203" s="7">
        <f>F182</f>
        <v>169</v>
      </c>
      <c r="L203" s="8">
        <f>F90</f>
        <v>77</v>
      </c>
      <c r="M203" s="8">
        <f>F15</f>
        <v>2</v>
      </c>
      <c r="N203" s="8">
        <f>F243</f>
        <v>230</v>
      </c>
      <c r="O203" s="8">
        <f>F121</f>
        <v>108</v>
      </c>
      <c r="P203" s="8">
        <f>F157</f>
        <v>144</v>
      </c>
      <c r="Q203" s="8">
        <f>F208</f>
        <v>195</v>
      </c>
      <c r="R203" s="8">
        <f>F52</f>
        <v>39</v>
      </c>
      <c r="S203" s="8">
        <f>F194</f>
        <v>181</v>
      </c>
      <c r="T203" s="8">
        <f>F94</f>
        <v>81</v>
      </c>
      <c r="U203" s="8">
        <f>F43</f>
        <v>30</v>
      </c>
      <c r="V203" s="8">
        <f>F263</f>
        <v>250</v>
      </c>
      <c r="W203" s="8">
        <f>F133</f>
        <v>120</v>
      </c>
      <c r="X203" s="8">
        <f>F161</f>
        <v>148</v>
      </c>
      <c r="Y203" s="8">
        <f>F236</f>
        <v>223</v>
      </c>
      <c r="Z203" s="9">
        <f>F72</f>
        <v>59</v>
      </c>
      <c r="AA203" s="172">
        <f>S202^3+T202^3+U202^3+V202^3+W202^3+X202^3+Y202^3+Z202^3+S203^3+T203^3+U203^3+V203^3+W203^3+X203^3+Y203^3+Z203^3</f>
        <v>67634176</v>
      </c>
      <c r="AB203" s="125">
        <f t="shared" si="32"/>
        <v>351576</v>
      </c>
      <c r="AC203" s="61"/>
      <c r="AD203" s="116" t="s">
        <v>176</v>
      </c>
      <c r="AE203" s="117" t="s">
        <v>142</v>
      </c>
      <c r="AF203" s="117" t="s">
        <v>211</v>
      </c>
      <c r="AG203" s="117" t="s">
        <v>242</v>
      </c>
      <c r="AH203" s="118" t="s">
        <v>79</v>
      </c>
      <c r="AI203" s="118" t="s">
        <v>104</v>
      </c>
      <c r="AJ203" s="118" t="s">
        <v>121</v>
      </c>
      <c r="AK203" s="118" t="s">
        <v>118</v>
      </c>
      <c r="AL203" s="117" t="s">
        <v>267</v>
      </c>
      <c r="AM203" s="117" t="s">
        <v>270</v>
      </c>
      <c r="AN203" s="117" t="s">
        <v>261</v>
      </c>
      <c r="AO203" s="117" t="s">
        <v>256</v>
      </c>
      <c r="AP203" s="118" t="s">
        <v>40</v>
      </c>
      <c r="AQ203" s="118" t="s">
        <v>17</v>
      </c>
      <c r="AR203" s="118" t="s">
        <v>57</v>
      </c>
      <c r="AS203" s="119" t="s">
        <v>66</v>
      </c>
      <c r="AT203" s="32"/>
      <c r="AU203" s="115"/>
      <c r="AW203" s="109"/>
      <c r="AX203" s="58"/>
      <c r="AY203" s="7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9"/>
      <c r="BO203" s="172">
        <f>BG202^3+BH202^3+BI202^3+BJ202^3+BK202^3+BL202^3+BM202^3+BN202^3+BG203^3+BH203^3+BI203^3+BJ203^3+BK203^3+BL203^3+BM203^3+BN203^3</f>
        <v>0</v>
      </c>
      <c r="BP203" s="125">
        <f t="shared" si="33"/>
        <v>0</v>
      </c>
      <c r="BQ203" s="61"/>
      <c r="BR203" s="116"/>
      <c r="BS203" s="117"/>
      <c r="BT203" s="117"/>
      <c r="BU203" s="117"/>
      <c r="BV203" s="117"/>
      <c r="BW203" s="117"/>
      <c r="BX203" s="117"/>
      <c r="BY203" s="117"/>
      <c r="BZ203" s="118"/>
      <c r="CA203" s="118"/>
      <c r="CB203" s="118"/>
      <c r="CC203" s="118"/>
      <c r="CD203" s="118"/>
      <c r="CE203" s="118"/>
      <c r="CF203" s="118"/>
      <c r="CG203" s="119"/>
      <c r="CH203" s="32"/>
      <c r="CI203" s="115"/>
      <c r="CJ203" s="144"/>
      <c r="CK203" s="109"/>
      <c r="CL203" s="58"/>
      <c r="CM203" s="7"/>
      <c r="CN203" s="8"/>
      <c r="CO203" s="8"/>
      <c r="CP203" s="8"/>
      <c r="CQ203" s="8"/>
      <c r="CR203" s="8"/>
      <c r="CS203" s="8"/>
      <c r="CT203" s="8"/>
      <c r="CU203" s="8"/>
      <c r="CV203" s="8"/>
      <c r="CW203" s="8"/>
      <c r="CX203" s="8"/>
      <c r="CY203" s="8"/>
      <c r="CZ203" s="8"/>
      <c r="DA203" s="8"/>
      <c r="DB203" s="9"/>
      <c r="DC203" s="172">
        <f>CU202^3+CV202^3+CW202^3+CX202^3+CY202^3+CZ202^3+DA202^3+DB202^3+CU203^3+CV203^3+CW203^3+CX203^3+CY203^3+CZ203^3+DA203^3+DB203^3</f>
        <v>0</v>
      </c>
      <c r="DD203" s="125">
        <f t="shared" si="34"/>
        <v>0</v>
      </c>
      <c r="DE203" s="61"/>
      <c r="DF203" s="116"/>
      <c r="DG203" s="117"/>
      <c r="DH203" s="118"/>
      <c r="DI203" s="118"/>
      <c r="DJ203" s="117"/>
      <c r="DK203" s="117"/>
      <c r="DL203" s="118"/>
      <c r="DM203" s="118"/>
      <c r="DN203" s="117"/>
      <c r="DO203" s="117"/>
      <c r="DP203" s="118"/>
      <c r="DQ203" s="118"/>
      <c r="DR203" s="117"/>
      <c r="DS203" s="117"/>
      <c r="DT203" s="118"/>
      <c r="DU203" s="119"/>
      <c r="DV203" s="32"/>
      <c r="DW203" s="115"/>
      <c r="DY203" s="109"/>
      <c r="DZ203" s="58"/>
      <c r="EA203" s="7"/>
      <c r="EB203" s="8"/>
      <c r="EC203" s="8"/>
      <c r="ED203" s="8"/>
      <c r="EE203" s="8"/>
      <c r="EF203" s="8"/>
      <c r="EG203" s="8"/>
      <c r="EH203" s="8"/>
      <c r="EI203" s="8"/>
      <c r="EJ203" s="8"/>
      <c r="EK203" s="8"/>
      <c r="EL203" s="8"/>
      <c r="EM203" s="8"/>
      <c r="EN203" s="8"/>
      <c r="EO203" s="8"/>
      <c r="EP203" s="9"/>
      <c r="EQ203" s="172">
        <f>EI202^3+EJ202^3+EK202^3+EL202^3+EM202^3+EN202^3+EO202^3+EP202^3+EI203^3+EJ203^3+EK203^3+EL203^3+EM203^3+EN203^3+EO203^3+EP203^3</f>
        <v>0</v>
      </c>
      <c r="ER203" s="125">
        <f t="shared" si="35"/>
        <v>0</v>
      </c>
      <c r="ES203" s="61"/>
      <c r="ET203" s="116"/>
      <c r="EU203" s="176"/>
      <c r="EV203" s="176"/>
      <c r="EW203" s="176"/>
      <c r="EX203" s="176"/>
      <c r="EY203" s="176"/>
      <c r="EZ203" s="176"/>
      <c r="FA203" s="118"/>
      <c r="FB203" s="117"/>
      <c r="FC203" s="176"/>
      <c r="FD203" s="176"/>
      <c r="FE203" s="176"/>
      <c r="FF203" s="176"/>
      <c r="FG203" s="176"/>
      <c r="FH203" s="176"/>
      <c r="FI203" s="119"/>
      <c r="FJ203" s="32"/>
      <c r="FK203" s="115"/>
    </row>
    <row r="204" spans="1:167" x14ac:dyDescent="0.2">
      <c r="A204" s="32"/>
      <c r="B204" s="32"/>
      <c r="C204" s="32"/>
      <c r="D204" s="106" t="s">
        <v>43</v>
      </c>
      <c r="E204" s="107" t="s">
        <v>207</v>
      </c>
      <c r="F204" s="108">
        <f>B4+(190*B6)</f>
        <v>191</v>
      </c>
      <c r="G204" s="104"/>
      <c r="H204" s="43"/>
      <c r="I204" s="109"/>
      <c r="J204" s="58"/>
      <c r="K204" s="160">
        <f>K188^3+K189^3+K190^3+K191^3+K192^3+K193^3+K194^3+K195^3+L188^3+L189^3+L190^3+L191^3+L192^3+L193^3+L194^3+L195^3</f>
        <v>67634176</v>
      </c>
      <c r="L204" s="161">
        <f>K203^3+K202^3+K201^3+K200^3+K199^3+K198^3+K197^3+K196^3+L203^3+L202^3+L201^3+L200^3+L199^3+L198^3+L197^3+L196^3</f>
        <v>67634176</v>
      </c>
      <c r="M204" s="161">
        <f>M188^3+M189^3+M190^3+M191^3+M192^3+M193^3+M194^3+M195^3+N188^3+N189^3+N190^3+N191^3+N192^3+N193^3+N194^3+N195^3</f>
        <v>67634176</v>
      </c>
      <c r="N204" s="161">
        <f>M203^3+M202^3+M201^3+M200^3+M199^3+M198^3+M197^3+M196^3+N203^3+N202^3+N201^3+N200^3+N199^3+N198^3+N197^3+N196^3</f>
        <v>67634176</v>
      </c>
      <c r="O204" s="161">
        <f>O188^3+O189^3+O190^3+O191^3+O192^3+O193^3+O194^3+O195^3+P188^3+P189^3+P190^3+P191^3+P192^3+P193^3+P194^3+P195^3</f>
        <v>67634176</v>
      </c>
      <c r="P204" s="161">
        <f>O203^3+O202^3+O201^3+O200^3+O199^3+O198^3+O197^3+O196^3+P203^3+P202^3+P201^3+P200^3+P199^3+P198^3+P197^3+P196^3</f>
        <v>67634176</v>
      </c>
      <c r="Q204" s="161">
        <f>Q188^3+Q189^3+Q190^3+Q191^3+Q192^3+Q193^3+Q194^3+Q195^3+R188^3+R189^3+R190^3+R191^3+R192^3+R193^3+R194^3+R195^3</f>
        <v>67634176</v>
      </c>
      <c r="R204" s="161">
        <f>Q203^3+Q202^3+Q201^3+Q200^3+Q199^3+Q198^3+Q197^3+Q196^3+R203^3+R202^3+R201^3+R200^3+R199^3+R198^3+R197^3+R196^3</f>
        <v>67634176</v>
      </c>
      <c r="S204" s="161">
        <f>S188^3+S189^3+S190^3+S191^3+S192^3+S193^3+S194^3+S195^3+T188^3+T189^3+T190^3+T191^3+T192^3+T193^3+T194^3+T195^3</f>
        <v>67634176</v>
      </c>
      <c r="T204" s="161">
        <f>S203^3+S202^3+S201^3+S200^3+S199^3+S198^3+S197^3+S196^3+T203^3+T202^3+T201^3+T200^3+T199^3+T198^3+T197^3+T196^3</f>
        <v>67634176</v>
      </c>
      <c r="U204" s="161">
        <f>U188^3+U189^3+U190^3+U191^3+U192^3+U193^3+U194^3+U195^3+V188^3+V189^3+V190^3+V191^3+V192^3+V193^3+V194^3+V195^3</f>
        <v>67634176</v>
      </c>
      <c r="V204" s="161">
        <f>U203^3+U202^3+U201^3+U200^3+U199^3+U198^3+U197^3+U196^3+V203^3+V202^3+V201^3+V200^3+V199^3+V198^3+V197^3+V196^3</f>
        <v>67634176</v>
      </c>
      <c r="W204" s="161">
        <f>W188^3+W189^3+W190^3+W191^3+W192^3+W193^3+W194^3+W195^3+X188^3+X189^3+X190^3+X191^3+X192^3+X193^3+X194^3+X195^3</f>
        <v>67634176</v>
      </c>
      <c r="X204" s="161">
        <f>W203^3+W202^3+W201^3+W200^3+W199^3+W198^3+W197^3+W196^3+X203^3+X202^3+X201^3+X200^3+X199^3+X198^3+X197^3+X196^3</f>
        <v>67634176</v>
      </c>
      <c r="Y204" s="161">
        <f>Y188^3+Y189^3+Y190^3+Y191^3+Y192^3+Y193^3+Y194^3+Y195^3+Z188^3+Z189^3+Z190^3+Z191^3+Z192^3+Z193^3+Z194^3+Z195^3</f>
        <v>67634176</v>
      </c>
      <c r="Z204" s="161">
        <f>Y203^3+Y202^3+Y201^3+Y200^3+Y199^3+Y198^3+Y197^3+Y196^3+Z203^3+Z202^3+Z201^3+Z200^3+Z199^3+Z198^3+Z197^3+Z196^3</f>
        <v>67634176</v>
      </c>
      <c r="AA204" s="168">
        <f>K188^3+L189^3+M190^3+N191^3+O192^3+P193^3+Q194^3+R195^3+S196^3+T197^3+U198^3+V199^3+W200^3+X201^3+Y202^3+Z203^3</f>
        <v>67634176</v>
      </c>
      <c r="AB204" s="169">
        <f>K196^3+L197^3+M198^3+N199^3+O200^3+P201^3+Q202^3+R203^3+S188^3+T189^3+U190^3+V191^3+W192^3+X193^3+Y194^3+Z195^3</f>
        <v>67634176</v>
      </c>
      <c r="AC204" s="52" t="s">
        <v>0</v>
      </c>
      <c r="AD204" s="126"/>
      <c r="AE204" s="126"/>
      <c r="AF204" s="126"/>
      <c r="AG204" s="126"/>
      <c r="AH204" s="126"/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32"/>
      <c r="AU204" s="115"/>
      <c r="AW204" s="109"/>
      <c r="AX204" s="58"/>
      <c r="AY204" s="121">
        <f>AY188^3+AY189^3+AY190^3+AY191^3+AY192^3+AY193^3+AY194^3+AY195^3+AZ188^3+AZ189^3+AZ190^3+AZ191^3+AZ192^3+AZ193^3+AZ194^3+AZ195^3</f>
        <v>0</v>
      </c>
      <c r="AZ204" s="122">
        <f>AY203^3+AY202^3+AY201^3+AY200^3+AY199^3+AY198^3+AY197^3+AY196^3+AZ203^3+AZ202^3+AZ201^3+AZ200^3+AZ199^3+AZ198^3+AZ197^3+AZ196^3</f>
        <v>0</v>
      </c>
      <c r="BA204" s="122">
        <f>BA188^3+BA189^3+BA190^3+BA191^3+BA192^3+BA193^3+BA194^3+BA195^3+BB188^3+BB189^3+BB190^3+BB191^3+BB192^3+BB193^3+BB194^3+BB195^3</f>
        <v>0</v>
      </c>
      <c r="BB204" s="122">
        <f>BA203^3+BA202^3+BA201^3+BA200^3+BA199^3+BA198^3+BA197^3+BA196^3+BB203^3+BB202^3+BB201^3+BB200^3+BB199^3+BB198^3+BB197^3+BB196^3</f>
        <v>0</v>
      </c>
      <c r="BC204" s="122">
        <f>BC188^3+BC189^3+BC190^3+BC191^3+BC192^3+BC193^3+BC194^3+BC195^3+BD188^3+BD189^3+BD190^3+BD191^3+BD192^3+BD193^3+BD194^3+BD195^3</f>
        <v>0</v>
      </c>
      <c r="BD204" s="122">
        <f>BC203^3+BC202^3+BC201^3+BC200^3+BC199^3+BC198^3+BC197^3+BC196^3+BD203^3+BD202^3+BD201^3+BD200^3+BD199^3+BD198^3+BD197^3+BD196^3</f>
        <v>0</v>
      </c>
      <c r="BE204" s="122">
        <f>BE188^3+BE189^3+BE190^3+BE191^3+BE192^3+BE193^3+BE194^3+BE195^3+BF188^3+BF189^3+BF190^3+BF191^3+BF192^3+BF193^3+BF194^3+BF195^3</f>
        <v>0</v>
      </c>
      <c r="BF204" s="122">
        <f>BE203^3+BE202^3+BE201^3+BE200^3+BE199^3+BE198^3+BE197^3+BE196^3+BF203^3+BF202^3+BF201^3+BF200^3+BF199^3+BF198^3+BF197^3+BF196^3</f>
        <v>0</v>
      </c>
      <c r="BG204" s="122">
        <f>BG188^3+BG189^3+BG190^3+BG191^3+BG192^3+BG193^3+BG194^3+BG195^3+BH188^3+BH189^3+BH190^3+BH191^3+BH192^3+BH193^3+BH194^3+BH195^3</f>
        <v>0</v>
      </c>
      <c r="BH204" s="122">
        <f>BG203^3+BG202^3+BG201^3+BG200^3+BG199^3+BG198^3+BG197^3+BG196^3+BH203^3+BH202^3+BH201^3+BH200^3+BH199^3+BH198^3+BH197^3+BH196^3</f>
        <v>0</v>
      </c>
      <c r="BI204" s="122">
        <f>BI188^3+BI189^3+BI190^3+BI191^3+BI192^3+BI193^3+BI194^3+BI195^3+BJ188^3+BJ189^3+BJ190^3+BJ191^3+BJ192^3+BJ193^3+BJ194^3+BJ195^3</f>
        <v>0</v>
      </c>
      <c r="BJ204" s="122">
        <f>BI203^3+BI202^3+BI201^3+BI200^3+BI199^3+BI198^3+BI197^3+BI196^3+BJ203^3+BJ202^3+BJ201^3+BJ200^3+BJ199^3+BJ198^3+BJ197^3+BJ196^3</f>
        <v>0</v>
      </c>
      <c r="BK204" s="122">
        <f>BK188^3+BK189^3+BK190^3+BK191^3+BK192^3+BK193^3+BK194^3+BK195^3+BL188^3+BL189^3+BL190^3+BL191^3+BL192^3+BL193^3+BL194^3+BL195^3</f>
        <v>0</v>
      </c>
      <c r="BL204" s="122">
        <f>BK203^3+BK202^3+BK201^3+BK200^3+BK199^3+BK198^3+BK197^3+BK196^3+BL203^3+BL202^3+BL201^3+BL200^3+BL199^3+BL198^3+BL197^3+BL196^3</f>
        <v>0</v>
      </c>
      <c r="BM204" s="122">
        <f>BM188^3+BM189^3+BM190^3+BM191^3+BM192^3+BM193^3+BM194^3+BM195^3+BN188^3+BN189^3+BN190^3+BN191^3+BN192^3+BN193^3+BN194^3+BN195^3</f>
        <v>0</v>
      </c>
      <c r="BN204" s="123">
        <f>BM203^3+BM202^3+BM201^3+BM200^3+BM199^3+BM198^3+BM197^3+BM196^3+BN203^3+BN202^3+BN201^3+BN200^3+BN199^3+BN198^3+BN197^3+BN196^3</f>
        <v>0</v>
      </c>
      <c r="BO204" s="168">
        <f>AY188^3+AZ189^3+BA190^3+BB191^3+BC192^3+BD193^3+BE194^3+BF195^3+BG196^3+BH197^3+BI198^3+BJ199^3+BK200^3+BL201^3+BM202^3+BN203^3</f>
        <v>0</v>
      </c>
      <c r="BP204" s="169">
        <f>AY196^3+AZ197^3+BA198^3+BB199^3+BC200^3+BD201^3+BE202^3+BF203^3+BG188^3+BH189^3+BI190^3+BJ191^3+BK192^3+BL193^3+BM194^3+BN195^3</f>
        <v>0</v>
      </c>
      <c r="BQ204" s="52"/>
      <c r="BR204" s="126"/>
      <c r="BS204" s="126"/>
      <c r="BT204" s="126"/>
      <c r="BU204" s="126"/>
      <c r="BV204" s="126"/>
      <c r="BW204" s="126"/>
      <c r="BX204" s="126"/>
      <c r="BY204" s="126"/>
      <c r="BZ204" s="126"/>
      <c r="CA204" s="126"/>
      <c r="CB204" s="126"/>
      <c r="CC204" s="126"/>
      <c r="CD204" s="126"/>
      <c r="CE204" s="126"/>
      <c r="CF204" s="126"/>
      <c r="CG204" s="126"/>
      <c r="CH204" s="32"/>
      <c r="CI204" s="115"/>
      <c r="CJ204" s="144"/>
      <c r="CK204" s="109"/>
      <c r="CL204" s="58"/>
      <c r="CM204" s="121">
        <f>CM188^3+CM189^3+CM190^3+CM191^3+CM192^3+CM193^3+CM194^3+CM195^3+CN188^3+CN189^3+CN190^3+CN191^3+CN192^3+CN193^3+CN194^3+CN195^3</f>
        <v>0</v>
      </c>
      <c r="CN204" s="122">
        <f>CM203^3+CM202^3+CM201^3+CM200^3+CM199^3+CM198^3+CM197^3+CM196^3+CN203^3+CN202^3+CN201^3+CN200^3+CN199^3+CN198^3+CN197^3+CN196^3</f>
        <v>0</v>
      </c>
      <c r="CO204" s="122">
        <f>CO188^3+CO189^3+CO190^3+CO191^3+CO192^3+CO193^3+CO194^3+CO195^3+CP188^3+CP189^3+CP190^3+CP191^3+CP192^3+CP193^3+CP194^3+CP195^3</f>
        <v>0</v>
      </c>
      <c r="CP204" s="122">
        <f>CO203^3+CO202^3+CO201^3+CO200^3+CO199^3+CO198^3+CO197^3+CO196^3+CP203^3+CP202^3+CP201^3+CP200^3+CP199^3+CP198^3+CP197^3+CP196^3</f>
        <v>0</v>
      </c>
      <c r="CQ204" s="122">
        <f>CQ188^3+CQ189^3+CQ190^3+CQ191^3+CQ192^3+CQ193^3+CQ194^3+CQ195^3+CR188^3+CR189^3+CR190^3+CR191^3+CR192^3+CR193^3+CR194^3+CR195^3</f>
        <v>0</v>
      </c>
      <c r="CR204" s="122">
        <f>CQ203^3+CQ202^3+CQ201^3+CQ200^3+CQ199^3+CQ198^3+CQ197^3+CQ196^3+CR203^3+CR202^3+CR201^3+CR200^3+CR199^3+CR198^3+CR197^3+CR196^3</f>
        <v>0</v>
      </c>
      <c r="CS204" s="122">
        <f>CS188^3+CS189^3+CS190^3+CS191^3+CS192^3+CS193^3+CS194^3+CS195^3+CT188^3+CT189^3+CT190^3+CT191^3+CT192^3+CT193^3+CT194^3+CT195^3</f>
        <v>0</v>
      </c>
      <c r="CT204" s="122">
        <f>CS203^3+CS202^3+CS201^3+CS200^3+CS199^3+CS198^3+CS197^3+CS196^3+CT203^3+CT202^3+CT201^3+CT200^3+CT199^3+CT198^3+CT197^3+CT196^3</f>
        <v>0</v>
      </c>
      <c r="CU204" s="122">
        <f>CU188^3+CU189^3+CU190^3+CU191^3+CU192^3+CU193^3+CU194^3+CU195^3+CV188^3+CV189^3+CV190^3+CV191^3+CV192^3+CV193^3+CV194^3+CV195^3</f>
        <v>0</v>
      </c>
      <c r="CV204" s="122">
        <f>CU203^3+CU202^3+CU201^3+CU200^3+CU199^3+CU198^3+CU197^3+CU196^3+CV203^3+CV202^3+CV201^3+CV200^3+CV199^3+CV198^3+CV197^3+CV196^3</f>
        <v>0</v>
      </c>
      <c r="CW204" s="122">
        <f>CW188^3+CW189^3+CW190^3+CW191^3+CW192^3+CW193^3+CW194^3+CW195^3+CX188^3+CX189^3+CX190^3+CX191^3+CX192^3+CX193^3+CX194^3+CX195^3</f>
        <v>0</v>
      </c>
      <c r="CX204" s="122">
        <f>CW203^3+CW202^3+CW201^3+CW200^3+CW199^3+CW198^3+CW197^3+CW196^3+CX203^3+CX202^3+CX201^3+CX200^3+CX199^3+CX198^3+CX197^3+CX196^3</f>
        <v>0</v>
      </c>
      <c r="CY204" s="122">
        <f>CY188^3+CY189^3+CY190^3+CY191^3+CY192^3+CY193^3+CY194^3+CY195^3+CZ188^3+CZ189^3+CZ190^3+CZ191^3+CZ192^3+CZ193^3+CZ194^3+CZ195^3</f>
        <v>0</v>
      </c>
      <c r="CZ204" s="122">
        <f>CY203^3+CY202^3+CY201^3+CY200^3+CY199^3+CY198^3+CY197^3+CY196^3+CZ203^3+CZ202^3+CZ201^3+CZ200^3+CZ199^3+CZ198^3+CZ197^3+CZ196^3</f>
        <v>0</v>
      </c>
      <c r="DA204" s="122">
        <f>DA188^3+DA189^3+DA190^3+DA191^3+DA192^3+DA193^3+DA194^3+DA195^3+DB188^3+DB189^3+DB190^3+DB191^3+DB192^3+DB193^3+DB194^3+DB195^3</f>
        <v>0</v>
      </c>
      <c r="DB204" s="123">
        <f>DA203^3+DA202^3+DA201^3+DA200^3+DA199^3+DA198^3+DA197^3+DA196^3+DB203^3+DB202^3+DB201^3+DB200^3+DB199^3+DB198^3+DB197^3+DB196^3</f>
        <v>0</v>
      </c>
      <c r="DC204" s="168">
        <f>CM188^3+CN189^3+CO190^3+CP191^3+CQ192^3+CR193^3+CS194^3+CT195^3+CU196^3+CV197^3+CW198^3+CX199^3+CY200^3+CZ201^3+DA202^3+DB203^3</f>
        <v>0</v>
      </c>
      <c r="DD204" s="169">
        <f>CM196^3+CN197^3+CO198^3+CP199^3+CQ200^3+CR201^3+CS202^3+CT203^3+CU188^3+CV189^3+CW190^3+CX191^3+CY192^3+CZ193^3+DA194^3+DB195^3</f>
        <v>0</v>
      </c>
      <c r="DE204" s="52"/>
      <c r="DF204" s="126"/>
      <c r="DG204" s="126"/>
      <c r="DH204" s="126"/>
      <c r="DI204" s="126"/>
      <c r="DJ204" s="126"/>
      <c r="DK204" s="126"/>
      <c r="DL204" s="126"/>
      <c r="DM204" s="126"/>
      <c r="DN204" s="126"/>
      <c r="DO204" s="126"/>
      <c r="DP204" s="126"/>
      <c r="DQ204" s="126"/>
      <c r="DR204" s="126"/>
      <c r="DS204" s="126"/>
      <c r="DT204" s="126"/>
      <c r="DU204" s="126"/>
      <c r="DV204" s="32"/>
      <c r="DW204" s="115"/>
      <c r="DY204" s="109"/>
      <c r="DZ204" s="58"/>
      <c r="EA204" s="121">
        <f>EA188^3+EA189^3+EA190^3+EA191^3+EA192^3+EA193^3+EA194^3+EA195^3+EB188^3+EB189^3+EB190^3+EB191^3+EB192^3+EB193^3+EB194^3+EB195^3</f>
        <v>0</v>
      </c>
      <c r="EB204" s="122">
        <f>EA203^3+EA202^3+EA201^3+EA200^3+EA199^3+EA198^3+EA197^3+EA196^3+EB203^3+EB202^3+EB201^3+EB200^3+EB199^3+EB198^3+EB197^3+EB196^3</f>
        <v>0</v>
      </c>
      <c r="EC204" s="122">
        <f>EC188^3+EC189^3+EC190^3+EC191^3+EC192^3+EC193^3+EC194^3+EC195^3+ED188^3+ED189^3+ED190^3+ED191^3+ED192^3+ED193^3+ED194^3+ED195^3</f>
        <v>0</v>
      </c>
      <c r="ED204" s="122">
        <f>EC203^3+EC202^3+EC201^3+EC200^3+EC199^3+EC198^3+EC197^3+EC196^3+ED203^3+ED202^3+ED201^3+ED200^3+ED199^3+ED198^3+ED197^3+ED196^3</f>
        <v>0</v>
      </c>
      <c r="EE204" s="122">
        <f>EE188^3+EE189^3+EE190^3+EE191^3+EE192^3+EE193^3+EE194^3+EE195^3+EF188^3+EF189^3+EF190^3+EF191^3+EF192^3+EF193^3+EF194^3+EF195^3</f>
        <v>0</v>
      </c>
      <c r="EF204" s="122">
        <f>EE203^3+EE202^3+EE201^3+EE200^3+EE199^3+EE198^3+EE197^3+EE196^3+EF203^3+EF202^3+EF201^3+EF200^3+EF199^3+EF198^3+EF197^3+EF196^3</f>
        <v>0</v>
      </c>
      <c r="EG204" s="122">
        <f>EG188^3+EG189^3+EG190^3+EG191^3+EG192^3+EG193^3+EG194^3+EG195^3+EH188^3+EH189^3+EH190^3+EH191^3+EH192^3+EH193^3+EH194^3+EH195^3</f>
        <v>0</v>
      </c>
      <c r="EH204" s="122">
        <f>EG203^3+EG202^3+EG201^3+EG200^3+EG199^3+EG198^3+EG197^3+EG196^3+EH203^3+EH202^3+EH201^3+EH200^3+EH199^3+EH198^3+EH197^3+EH196^3</f>
        <v>0</v>
      </c>
      <c r="EI204" s="122">
        <f>EI188^3+EI189^3+EI190^3+EI191^3+EI192^3+EI193^3+EI194^3+EI195^3+EJ188^3+EJ189^3+EJ190^3+EJ191^3+EJ192^3+EJ193^3+EJ194^3+EJ195^3</f>
        <v>0</v>
      </c>
      <c r="EJ204" s="122">
        <f>EI203^3+EI202^3+EI201^3+EI200^3+EI199^3+EI198^3+EI197^3+EI196^3+EJ203^3+EJ202^3+EJ201^3+EJ200^3+EJ199^3+EJ198^3+EJ197^3+EJ196^3</f>
        <v>0</v>
      </c>
      <c r="EK204" s="122">
        <f>EK188^3+EK189^3+EK190^3+EK191^3+EK192^3+EK193^3+EK194^3+EK195^3+EL188^3+EL189^3+EL190^3+EL191^3+EL192^3+EL193^3+EL194^3+EL195^3</f>
        <v>0</v>
      </c>
      <c r="EL204" s="122">
        <f>EK203^3+EK202^3+EK201^3+EK200^3+EK199^3+EK198^3+EK197^3+EK196^3+EL203^3+EL202^3+EL201^3+EL200^3+EL199^3+EL198^3+EL197^3+EL196^3</f>
        <v>0</v>
      </c>
      <c r="EM204" s="122">
        <f>EM188^3+EM189^3+EM190^3+EM191^3+EM192^3+EM193^3+EM194^3+EM195^3+EN188^3+EN189^3+EN190^3+EN191^3+EN192^3+EN193^3+EN194^3+EN195^3</f>
        <v>0</v>
      </c>
      <c r="EN204" s="122">
        <f>EM203^3+EM202^3+EM201^3+EM200^3+EM199^3+EM198^3+EM197^3+EM196^3+EN203^3+EN202^3+EN201^3+EN200^3+EN199^3+EN198^3+EN197^3+EN196^3</f>
        <v>0</v>
      </c>
      <c r="EO204" s="122">
        <f>EO188^3+EO189^3+EO190^3+EO191^3+EO192^3+EO193^3+EO194^3+EO195^3+EP188^3+EP189^3+EP190^3+EP191^3+EP192^3+EP193^3+EP194^3+EP195^3</f>
        <v>0</v>
      </c>
      <c r="EP204" s="123">
        <f>EO203^3+EO202^3+EO201^3+EO200^3+EO199^3+EO198^3+EO197^3+EO196^3+EP203^3+EP202^3+EP201^3+EP200^3+EP199^3+EP198^3+EP197^3+EP196^3</f>
        <v>0</v>
      </c>
      <c r="EQ204" s="168">
        <f>EA188^3+EB189^3+EC190^3+ED191^3+EE192^3+EF193^3+EG194^3+EH195^3+EI196^3+EJ197^3+EK198^3+EL199^3+EM200^3+EN201^3+EO202^3+EP203^3</f>
        <v>0</v>
      </c>
      <c r="ER204" s="169">
        <f>EA196^3+EB197^3+EC198^3+ED199^3+EE200^3+EF201^3+EG202^3+EH203^3+EI188^3+EJ189^3+EK190^3+EL191^3+EM192^3+EN193^3+EO194^3+EP195^3</f>
        <v>0</v>
      </c>
      <c r="ES204" s="52" t="s">
        <v>0</v>
      </c>
      <c r="ET204" s="126"/>
      <c r="EU204" s="126"/>
      <c r="EV204" s="126"/>
      <c r="EW204" s="126"/>
      <c r="EX204" s="126"/>
      <c r="EY204" s="126"/>
      <c r="EZ204" s="126"/>
      <c r="FA204" s="126"/>
      <c r="FB204" s="126"/>
      <c r="FC204" s="126"/>
      <c r="FD204" s="126"/>
      <c r="FE204" s="126"/>
      <c r="FF204" s="126"/>
      <c r="FG204" s="126"/>
      <c r="FH204" s="126"/>
      <c r="FI204" s="126"/>
      <c r="FJ204" s="32"/>
      <c r="FK204" s="115"/>
    </row>
    <row r="205" spans="1:167" ht="13.5" thickBot="1" x14ac:dyDescent="0.25">
      <c r="A205" s="32"/>
      <c r="B205" s="32"/>
      <c r="C205" s="32"/>
      <c r="D205" s="106" t="s">
        <v>254</v>
      </c>
      <c r="E205" s="107" t="s">
        <v>207</v>
      </c>
      <c r="F205" s="110">
        <f>B4+(191*B6)</f>
        <v>192</v>
      </c>
      <c r="G205" s="104"/>
      <c r="H205" s="43"/>
      <c r="I205" s="109"/>
      <c r="J205" s="58"/>
      <c r="K205" s="127">
        <f>K188^3+L188^3+M188^3+N188^3+K189^3+L189^3+M189^3+N189^3+K190^3+L190^3+M190^3+N190^3+K191^3+L191^3+M191^3+N191^3</f>
        <v>67634176</v>
      </c>
      <c r="L205" s="128">
        <f>K192^3+L192^3+M192^3+N192^3+K193^3+L193^3+M193^3+N193^3+K194^3+L194^3+M194^3+N194^3+K195^3+L195^3+M195^3+N195^3</f>
        <v>67634176</v>
      </c>
      <c r="M205" s="128">
        <f>K196^3+L196^3+M196^3+N196^3+K197^3+L197^3+M197^3+N197^3+K198^3+L198^3+M198^3+N198^3+K199^3+L199^3+M199^3+N199^3</f>
        <v>67634176</v>
      </c>
      <c r="N205" s="128">
        <f>K200^3+L200^3+M200^3+N200^3+K201^3+L201^3+M201^3+N201^3+K202^3+L202^3+M202^3+N202^3+K203^3+L203^3+M203^3+N203^3</f>
        <v>67634176</v>
      </c>
      <c r="O205" s="128">
        <f>O188^3+P188^3+Q188^3+R188^3+O189^3+P189^3+Q189^3+R189^3+O190^3+P190^3+Q190^3+R190^3+O191^3+P191^3+Q191^3+R191^3</f>
        <v>67634176</v>
      </c>
      <c r="P205" s="128">
        <f>O192^3+P192^3+Q192^3+R192^3+O193^3+P193^3+Q193^3+R193^3+O194^3+P194^3+Q194^3+R194^3+O195^3+P195^3+Q195^3+R195^3</f>
        <v>67634176</v>
      </c>
      <c r="Q205" s="128">
        <f>O196^3+P196^3+Q196^3+R196^3+O197^3+P197^3+Q197^3+R197^3+O198^3+P198^3+Q198^3+R198^3+O199^3+P199^3+Q199^3+R199^3</f>
        <v>67634176</v>
      </c>
      <c r="R205" s="128">
        <f>O200^3+P200^3+Q200^3+R200^3+O201^3+P201^3+Q201^3+R201^3+O202^3+P202^3+Q202^3+R202^3+O203^3+P203^3+Q203^3+R203^3</f>
        <v>67634176</v>
      </c>
      <c r="S205" s="128">
        <f>S188^3+T188^3+U188^3+V188^3+S189^3+T189^3+U189^3+V189^3+S190^3+T190^3+U190^3+V190^3+S191^3+T191^3+U191^3+V191^3</f>
        <v>67634176</v>
      </c>
      <c r="T205" s="128">
        <f>S192^3+T192^3+U192^3+V192^3+S193^3+T193^3+U193^3+V193^3+S194^3+T194^3+U194^3+V194^3+S195^3+T195^3+U195^3+V195^3</f>
        <v>67634176</v>
      </c>
      <c r="U205" s="128">
        <f>S196^3+T196^3+U196^3+V196^3+S197^3+T197^3+U197^3+V197^3+S198^3+T198^3+U198^3+V198^3+S199^3+T199^3+U199^3+V199^3</f>
        <v>67634176</v>
      </c>
      <c r="V205" s="128">
        <f>S200^3+T200^3+U200^3+V200^3+S201^3+T201^3+U201^3+V201^3+S202^3+T202^3+U202^3+V202^3+S203^3+T203^3+U203^3+V203^3</f>
        <v>67634176</v>
      </c>
      <c r="W205" s="128">
        <f>W188^3+X188^3+Y188^3+Z188^3+W189^3+X189^3+Y189^3+Z189^3+W190^3+X190^3+Y190^3+Z190^3+W191^3+X191^3+Y191^3+Z191^3</f>
        <v>67634176</v>
      </c>
      <c r="X205" s="128">
        <f>W192^3+X192^3+Y192^3+Z192^3+W193^3+X193^3+Y193^3+Z193^3+W194^3+X194^3+Y194^3+Z194^3+W195^3+X195^3+Y195^3+Z195^3</f>
        <v>67634176</v>
      </c>
      <c r="Y205" s="128">
        <f>W196^3+X196^3+Y196^3+Z196^3+W197^3+X197^3+Y197^3+Z197^3+W198^3+X198^3+Y198^3+Z198^3+W199^3+X199^3+Y199^3+Z199^3</f>
        <v>67634176</v>
      </c>
      <c r="Z205" s="128">
        <f>W200^3+X200^3+Y200^3+Z200^3+W201^3+X201^3+Y201^3+Z201^3+W202^3+X202^3+Y202^3+Z202^3+W203^3+X203^3+Y203^3+Z203^3</f>
        <v>67634176</v>
      </c>
      <c r="AA205" s="128">
        <f>K203^3+L202^3+M201^3+N200^3+O199^3+P198^3+Q197^3+R196^3+S195^3+T194^3+U193^3+V192^3+W191^3+X190^3+Y189^3+Z188^3</f>
        <v>67634176</v>
      </c>
      <c r="AB205" s="170">
        <f>K195^3+L194^3+M193^3+N192^3+O191^3+P190^3+Q189^3+R188^3+S203^3+T202^3+U201^3+V200^3+W199^3+X198^3+Y197^3+Z196^3</f>
        <v>67634176</v>
      </c>
      <c r="AC205" s="32"/>
      <c r="AD205" s="131" t="s">
        <v>30</v>
      </c>
      <c r="AE205" s="131" t="s">
        <v>31</v>
      </c>
      <c r="AF205" s="131" t="s">
        <v>32</v>
      </c>
      <c r="AG205" s="131" t="s">
        <v>33</v>
      </c>
      <c r="AH205" s="131" t="s">
        <v>50</v>
      </c>
      <c r="AI205" s="131" t="s">
        <v>51</v>
      </c>
      <c r="AJ205" s="131" t="s">
        <v>52</v>
      </c>
      <c r="AK205" s="131" t="s">
        <v>53</v>
      </c>
      <c r="AL205" s="131" t="s">
        <v>71</v>
      </c>
      <c r="AM205" s="131" t="s">
        <v>72</v>
      </c>
      <c r="AN205" s="131" t="s">
        <v>69</v>
      </c>
      <c r="AO205" s="131" t="s">
        <v>70</v>
      </c>
      <c r="AP205" s="131" t="s">
        <v>67</v>
      </c>
      <c r="AQ205" s="131" t="s">
        <v>68</v>
      </c>
      <c r="AR205" s="131" t="s">
        <v>65</v>
      </c>
      <c r="AS205" s="131" t="s">
        <v>66</v>
      </c>
      <c r="AT205" s="32"/>
      <c r="AU205" s="115"/>
      <c r="AW205" s="109"/>
      <c r="AX205" s="58"/>
      <c r="AY205" s="127">
        <f>AY188^3+AZ188^3+BA188^3+BB188^3+AY189^3+AZ189^3+BA189^3+BB189^3+AY190^3+AZ190^3+BA190^3+BB190^3+AY191^3+AZ191^3+BA191^3+BB191^3</f>
        <v>0</v>
      </c>
      <c r="AZ205" s="128">
        <f>AY192^3+AZ192^3+BA192^3+BB192^3+AY193^3+AZ193^3+BA193^3+BB193^3+AY194^3+AZ194^3+BA194^3+BB194^3+AY195^3+AZ195^3+BA195^3+BB195^3</f>
        <v>0</v>
      </c>
      <c r="BA205" s="128">
        <f>AY196^3+AZ196^3+BA196^3+BB196^3+AY197^3+AZ197^3+BA197^3+BB197^3+AY198^3+AZ198^3+BA198^3+BB198^3+AY199^3+AZ199^3+BA199^3+BB199^3</f>
        <v>0</v>
      </c>
      <c r="BB205" s="128">
        <f>AY200^3+AZ200^3+BA200^3+BB200^3+AY201^3+AZ201^3+BA201^3+BB201^3+AY202^3+AZ202^3+BA202^3+BB202^3+AY203^3+AZ203^3+BA203^3+BB203^3</f>
        <v>0</v>
      </c>
      <c r="BC205" s="128">
        <f>BC188^3+BD188^3+BE188^3+BF188^3+BC189^3+BD189^3+BE189^3+BF189^3+BC190^3+BD190^3+BE190^3+BF190^3+BC191^3+BD191^3+BE191^3+BF191^3</f>
        <v>0</v>
      </c>
      <c r="BD205" s="128">
        <f>BC192^3+BD192^3+BE192^3+BF192^3+BC193^3+BD193^3+BE193^3+BF193^3+BC194^3+BD194^3+BE194^3+BF194^3+BC195^3+BD195^3+BE195^3+BF195^3</f>
        <v>0</v>
      </c>
      <c r="BE205" s="128">
        <f>BC196^3+BD196^3+BE196^3+BF196^3+BC197^3+BD197^3+BE197^3+BF197^3+BC198^3+BD198^3+BE198^3+BF198^3+BC199^3+BD199^3+BE199^3+BF199^3</f>
        <v>0</v>
      </c>
      <c r="BF205" s="128">
        <f>BC200^3+BD200^3+BE200^3+BF200^3+BC201^3+BD201^3+BE201^3+BF201^3+BC202^3+BD202^3+BE202^3+BF202^3+BC203^3+BD203^3+BE203^3+BF203^3</f>
        <v>0</v>
      </c>
      <c r="BG205" s="128">
        <f>BG188^3+BH188^3+BI188^3+BJ188^3+BG189^3+BH189^3+BI189^3+BJ189^3+BG190^3+BH190^3+BI190^3+BJ190^3+BG191^3+BH191^3+BI191^3+BJ191^3</f>
        <v>0</v>
      </c>
      <c r="BH205" s="128">
        <f>BG192^3+BH192^3+BI192^3+BJ192^3+BG193^3+BH193^3+BI193^3+BJ193^3+BG194^3+BH194^3+BI194^3+BJ194^3+BG195^3+BH195^3+BI195^3+BJ195^3</f>
        <v>0</v>
      </c>
      <c r="BI205" s="128">
        <f>BG196^3+BH196^3+BI196^3+BJ196^3+BG197^3+BH197^3+BI197^3+BJ197^3+BG198^3+BH198^3+BI198^3+BJ198^3+BG199^3+BH199^3+BI199^3+BJ199^3</f>
        <v>0</v>
      </c>
      <c r="BJ205" s="128">
        <f>BG200^3+BH200^3+BI200^3+BJ200^3+BG201^3+BH201^3+BI201^3+BJ201^3+BG202^3+BH202^3+BI202^3+BJ202^3+BG203^3+BH203^3+BI203^3+BJ203^3</f>
        <v>0</v>
      </c>
      <c r="BK205" s="128">
        <f>BK188^3+BL188^3+BM188^3+BN188^3+BK189^3+BL189^3+BM189^3+BN189^3+BK190^3+BL190^3+BM190^3+BN190^3+BK191^3+BL191^3+BM191^3+BN191^3</f>
        <v>0</v>
      </c>
      <c r="BL205" s="128">
        <f>BK192^3+BL192^3+BM192^3+BN192^3+BK193^3+BL193^3+BM193^3+BN193^3+BK194^3+BL194^3+BM194^3+BN194^3+BK195^3+BL195^3+BM195^3+BN195^3</f>
        <v>0</v>
      </c>
      <c r="BM205" s="128">
        <f>BK196^3+BL196^3+BM196^3+BN196^3+BK197^3+BL197^3+BM197^3+BN197^3+BK198^3+BL198^3+BM198^3+BN198^3+BK199^3+BL199^3+BM199^3+BN199^3</f>
        <v>0</v>
      </c>
      <c r="BN205" s="128">
        <f>BK200^3+BL200^3+BM200^3+BN200^3+BK201^3+BL201^3+BM201^3+BN201^3+BK202^3+BL202^3+BM202^3+BN202^3+BK203^3+BL203^3+BM203^3+BN203^3</f>
        <v>0</v>
      </c>
      <c r="BO205" s="128">
        <f>AY203^3+AZ202^3+BA201^3+BB200^3+BC199^3+BD198^3+BE197^3+BF196^3+BG195^3+BH194^3+BI193^3+BJ192^3+BK191^3+BL190^3+BM189^3+BN188^3</f>
        <v>0</v>
      </c>
      <c r="BP205" s="170">
        <f>AY195^3+AZ194^3+BA193^3+BB192^3+BC191^3+BD190^3+BE189^3+BF188^3+BG203^3+BH202^3+BI201^3+BJ200^3+BK199^3+BL198^3+BM197^3+BN196^3</f>
        <v>0</v>
      </c>
      <c r="BQ205" s="32"/>
      <c r="BR205" s="131"/>
      <c r="BS205" s="131"/>
      <c r="BT205" s="131"/>
      <c r="BU205" s="131"/>
      <c r="BV205" s="131"/>
      <c r="BW205" s="131"/>
      <c r="BX205" s="131"/>
      <c r="BY205" s="131"/>
      <c r="BZ205" s="131"/>
      <c r="CA205" s="131"/>
      <c r="CB205" s="131"/>
      <c r="CC205" s="131"/>
      <c r="CD205" s="131"/>
      <c r="CE205" s="131"/>
      <c r="CF205" s="131"/>
      <c r="CG205" s="131"/>
      <c r="CH205" s="32"/>
      <c r="CI205" s="115"/>
      <c r="CJ205" s="144"/>
      <c r="CK205" s="109"/>
      <c r="CL205" s="58"/>
      <c r="CM205" s="127">
        <f>CM188^3+CN188^3+CO188^3+CP188^3+CM189^3+CN189^3+CO189^3+CP189^3+CM190^3+CN190^3+CO190^3+CP190^3+CM191^3+CN191^3+CO191^3+CP191^3</f>
        <v>0</v>
      </c>
      <c r="CN205" s="128">
        <f>CM192^3+CN192^3+CO192^3+CP192^3+CM193^3+CN193^3+CO193^3+CP193^3+CM194^3+CN194^3+CO194^3+CP194^3+CM195^3+CN195^3+CO195^3+CP195^3</f>
        <v>0</v>
      </c>
      <c r="CO205" s="128">
        <f>CM196^3+CN196^3+CO196^3+CP196^3+CM197^3+CN197^3+CO197^3+CP197^3+CM198^3+CN198^3+CO198^3+CP198^3+CM199^3+CN199^3+CO199^3+CP199^3</f>
        <v>0</v>
      </c>
      <c r="CP205" s="128">
        <f>CM200^3+CN200^3+CO200^3+CP200^3+CM201^3+CN201^3+CO201^3+CP201^3+CM202^3+CN202^3+CO202^3+CP202^3+CM203^3+CN203^3+CO203^3+CP203^3</f>
        <v>0</v>
      </c>
      <c r="CQ205" s="128">
        <f>CQ188^3+CR188^3+CS188^3+CT188^3+CQ189^3+CR189^3+CS189^3+CT189^3+CQ190^3+CR190^3+CS190^3+CT190^3+CQ191^3+CR191^3+CS191^3+CT191^3</f>
        <v>0</v>
      </c>
      <c r="CR205" s="128">
        <f>CQ192^3+CR192^3+CS192^3+CT192^3+CQ193^3+CR193^3+CS193^3+CT193^3+CQ194^3+CR194^3+CS194^3+CT194^3+CQ195^3+CR195^3+CS195^3+CT195^3</f>
        <v>0</v>
      </c>
      <c r="CS205" s="128">
        <f>CQ196^3+CR196^3+CS196^3+CT196^3+CQ197^3+CR197^3+CS197^3+CT197^3+CQ198^3+CR198^3+CS198^3+CT198^3+CQ199^3+CR199^3+CS199^3+CT199^3</f>
        <v>0</v>
      </c>
      <c r="CT205" s="128">
        <f>CQ200^3+CR200^3+CS200^3+CT200^3+CQ201^3+CR201^3+CS201^3+CT201^3+CQ202^3+CR202^3+CS202^3+CT202^3+CQ203^3+CR203^3+CS203^3+CT203^3</f>
        <v>0</v>
      </c>
      <c r="CU205" s="128">
        <f>CU188^3+CV188^3+CW188^3+CX188^3+CU189^3+CV189^3+CW189^3+CX189^3+CU190^3+CV190^3+CW190^3+CX190^3+CU191^3+CV191^3+CW191^3+CX191^3</f>
        <v>0</v>
      </c>
      <c r="CV205" s="128">
        <f>CU192^3+CV192^3+CW192^3+CX192^3+CU193^3+CV193^3+CW193^3+CX193^3+CU194^3+CV194^3+CW194^3+CX194^3+CU195^3+CV195^3+CW195^3+CX195^3</f>
        <v>0</v>
      </c>
      <c r="CW205" s="128">
        <f>CU196^3+CV196^3+CW196^3+CX196^3+CU197^3+CV197^3+CW197^3+CX197^3+CU198^3+CV198^3+CW198^3+CX198^3+CU199^3+CV199^3+CW199^3+CX199^3</f>
        <v>0</v>
      </c>
      <c r="CX205" s="128">
        <f>CU200^3+CV200^3+CW200^3+CX200^3+CU201^3+CV201^3+CW201^3+CX201^3+CU202^3+CV202^3+CW202^3+CX202^3+CU203^3+CV203^3+CW203^3+CX203^3</f>
        <v>0</v>
      </c>
      <c r="CY205" s="128">
        <f>CY188^3+CZ188^3+DA188^3+DB188^3+CY189^3+CZ189^3+DA189^3+DB189^3+CY190^3+CZ190^3+DA190^3+DB190^3+CY191^3+CZ191^3+DA191^3+DB191^3</f>
        <v>0</v>
      </c>
      <c r="CZ205" s="128">
        <f>CY192^3+CZ192^3+DA192^3+DB192^3+CY193^3+CZ193^3+DA193^3+DB193^3+CY194^3+CZ194^3+DA194^3+DB194^3+CY195^3+CZ195^3+DA195^3+DB195^3</f>
        <v>0</v>
      </c>
      <c r="DA205" s="128">
        <f>CY196^3+CZ196^3+DA196^3+DB196^3+CY197^3+CZ197^3+DA197^3+DB197^3+CY198^3+CZ198^3+DA198^3+DB198^3+CY199^3+CZ199^3+DA199^3+DB199^3</f>
        <v>0</v>
      </c>
      <c r="DB205" s="128">
        <f>CY200^3+CZ200^3+DA200^3+DB200^3+CY201^3+CZ201^3+DA201^3+DB201^3+CY202^3+CZ202^3+DA202^3+DB202^3+CY203^3+CZ203^3+DA203^3+DB203^3</f>
        <v>0</v>
      </c>
      <c r="DC205" s="128">
        <f>CM203^3+CN202^3+CO201^3+CP200^3+CQ199^3+CR198^3+CS197^3+CT196^3+CU195^3+CV194^3+CW193^3+CX192^3+CY191^3+CZ190^3+DA189^3+DB188^3</f>
        <v>0</v>
      </c>
      <c r="DD205" s="170">
        <f>CM195^3+CN194^3+CO193^3+CP192^3+CQ191^3+CR190^3+CS189^3+CT188^3+CU203^3+CV202^3+CW201^3+CX200^3+CY199^3+CZ198^3+DA197^3+DB196^3</f>
        <v>0</v>
      </c>
      <c r="DE205" s="32"/>
      <c r="DF205" s="131"/>
      <c r="DG205" s="131"/>
      <c r="DH205" s="131"/>
      <c r="DI205" s="131"/>
      <c r="DJ205" s="131"/>
      <c r="DK205" s="131"/>
      <c r="DL205" s="131"/>
      <c r="DM205" s="131"/>
      <c r="DN205" s="131"/>
      <c r="DO205" s="131"/>
      <c r="DP205" s="131"/>
      <c r="DQ205" s="131"/>
      <c r="DR205" s="131"/>
      <c r="DS205" s="131"/>
      <c r="DT205" s="131"/>
      <c r="DU205" s="131"/>
      <c r="DV205" s="32"/>
      <c r="DW205" s="115"/>
      <c r="DY205" s="109"/>
      <c r="DZ205" s="58"/>
      <c r="EA205" s="127">
        <f>EA188^3+EB188^3+EC188^3+ED188^3+EA189^3+EB189^3+EC189^3+ED189^3+EA190^3+EB190^3+EC190^3+ED190^3+EA191^3+EB191^3+EC191^3+ED191^3</f>
        <v>0</v>
      </c>
      <c r="EB205" s="128">
        <f>EA192^3+EB192^3+EC192^3+ED192^3+EA193^3+EB193^3+EC193^3+ED193^3+EA194^3+EB194^3+EC194^3+ED194^3+EA195^3+EB195^3+EC195^3+ED195^3</f>
        <v>0</v>
      </c>
      <c r="EC205" s="128">
        <f>EA196^3+EB196^3+EC196^3+ED196^3+EA197^3+EB197^3+EC197^3+ED197^3+EA198^3+EB198^3+EC198^3+ED198^3+EA199^3+EB199^3+EC199^3+ED199^3</f>
        <v>0</v>
      </c>
      <c r="ED205" s="128">
        <f>EA200^3+EB200^3+EC200^3+ED200^3+EA201^3+EB201^3+EC201^3+ED201^3+EA202^3+EB202^3+EC202^3+ED202^3+EA203^3+EB203^3+EC203^3+ED203^3</f>
        <v>0</v>
      </c>
      <c r="EE205" s="128">
        <f>EE188^3+EF188^3+EG188^3+EH188^3+EE189^3+EF189^3+EG189^3+EH189^3+EE190^3+EF190^3+EG190^3+EH190^3+EE191^3+EF191^3+EG191^3+EH191^3</f>
        <v>0</v>
      </c>
      <c r="EF205" s="128">
        <f>EE192^3+EF192^3+EG192^3+EH192^3+EE193^3+EF193^3+EG193^3+EH193^3+EE194^3+EF194^3+EG194^3+EH194^3+EE195^3+EF195^3+EG195^3+EH195^3</f>
        <v>0</v>
      </c>
      <c r="EG205" s="128">
        <f>EE196^3+EF196^3+EG196^3+EH196^3+EE197^3+EF197^3+EG197^3+EH197^3+EE198^3+EF198^3+EG198^3+EH198^3+EE199^3+EF199^3+EG199^3+EH199^3</f>
        <v>0</v>
      </c>
      <c r="EH205" s="128">
        <f>EE200^3+EF200^3+EG200^3+EH200^3+EE201^3+EF201^3+EG201^3+EH201^3+EE202^3+EF202^3+EG202^3+EH202^3+EE203^3+EF203^3+EG203^3+EH203^3</f>
        <v>0</v>
      </c>
      <c r="EI205" s="128">
        <f>EI188^3+EJ188^3+EK188^3+EL188^3+EI189^3+EJ189^3+EK189^3+EL189^3+EI190^3+EJ190^3+EK190^3+EL190^3+EI191^3+EJ191^3+EK191^3+EL191^3</f>
        <v>0</v>
      </c>
      <c r="EJ205" s="128">
        <f>EI192^3+EJ192^3+EK192^3+EL192^3+EI193^3+EJ193^3+EK193^3+EL193^3+EI194^3+EJ194^3+EK194^3+EL194^3+EI195^3+EJ195^3+EK195^3+EL195^3</f>
        <v>0</v>
      </c>
      <c r="EK205" s="128">
        <f>EI196^3+EJ196^3+EK196^3+EL196^3+EI197^3+EJ197^3+EK197^3+EL197^3+EI198^3+EJ198^3+EK198^3+EL198^3+EI199^3+EJ199^3+EK199^3+EL199^3</f>
        <v>0</v>
      </c>
      <c r="EL205" s="128">
        <f>EI200^3+EJ200^3+EK200^3+EL200^3+EI201^3+EJ201^3+EK201^3+EL201^3+EI202^3+EJ202^3+EK202^3+EL202^3+EI203^3+EJ203^3+EK203^3+EL203^3</f>
        <v>0</v>
      </c>
      <c r="EM205" s="128">
        <f>EM188^3+EN188^3+EO188^3+EP188^3+EM189^3+EN189^3+EO189^3+EP189^3+EM190^3+EN190^3+EO190^3+EP190^3+EM191^3+EN191^3+EO191^3+EP191^3</f>
        <v>0</v>
      </c>
      <c r="EN205" s="128">
        <f>EM192^3+EN192^3+EO192^3+EP192^3+EM193^3+EN193^3+EO193^3+EP193^3+EM194^3+EN194^3+EO194^3+EP194^3+EM195^3+EN195^3+EO195^3+EP195^3</f>
        <v>0</v>
      </c>
      <c r="EO205" s="128">
        <f>EM196^3+EN196^3+EO196^3+EP196^3+EM197^3+EN197^3+EO197^3+EP197^3+EM198^3+EN198^3+EO198^3+EP198^3+EM199^3+EN199^3+EO199^3+EP199^3</f>
        <v>0</v>
      </c>
      <c r="EP205" s="128">
        <f>EM200^3+EN200^3+EO200^3+EP200^3+EM201^3+EN201^3+EO201^3+EP201^3+EM202^3+EN202^3+EO202^3+EP202^3+EM203^3+EN203^3+EO203^3+EP203^3</f>
        <v>0</v>
      </c>
      <c r="EQ205" s="128">
        <f>EA203^3+EB202^3+EC201^3+ED200^3+EE199^3+EF198^3+EG197^3+EH196^3+EI195^3+EJ194^3+EK193^3+EL192^3+EM191^3+EN190^3+EO189^3+EP188^3</f>
        <v>0</v>
      </c>
      <c r="ER205" s="170">
        <f>EA195^3+EB194^3+EC193^3+ED192^3+EE191^3+EF190^3+EG189^3+EH188^3+EI203^3+EJ202^3+EK201^3+EL200^3+EM199^3+EN198^3+EO197^3+EP196^3</f>
        <v>0</v>
      </c>
      <c r="ES205" s="32"/>
      <c r="ET205" s="131"/>
      <c r="EU205" s="131"/>
      <c r="EV205" s="131"/>
      <c r="EW205" s="131"/>
      <c r="EX205" s="131"/>
      <c r="EY205" s="131"/>
      <c r="EZ205" s="131"/>
      <c r="FA205" s="131"/>
      <c r="FB205" s="131"/>
      <c r="FC205" s="131"/>
      <c r="FD205" s="131"/>
      <c r="FE205" s="131"/>
      <c r="FF205" s="131"/>
      <c r="FG205" s="131"/>
      <c r="FH205" s="131"/>
      <c r="FI205" s="131"/>
      <c r="FJ205" s="32"/>
      <c r="FK205" s="115"/>
    </row>
    <row r="206" spans="1:167" ht="13.5" thickBot="1" x14ac:dyDescent="0.25">
      <c r="A206" s="32"/>
      <c r="B206" s="32"/>
      <c r="C206" s="32"/>
      <c r="D206" s="106" t="s">
        <v>160</v>
      </c>
      <c r="E206" s="107" t="s">
        <v>207</v>
      </c>
      <c r="F206" s="110">
        <f>B4+(192*B6)</f>
        <v>193</v>
      </c>
      <c r="G206" s="104"/>
      <c r="H206" s="43"/>
      <c r="I206" s="109"/>
      <c r="J206" s="58"/>
      <c r="K206" s="46"/>
      <c r="L206" s="46"/>
      <c r="M206" s="46"/>
      <c r="N206" s="46"/>
      <c r="O206" s="46"/>
      <c r="P206" s="46"/>
      <c r="Q206" s="46" t="s">
        <v>0</v>
      </c>
      <c r="R206" s="46"/>
      <c r="S206" s="46"/>
      <c r="T206" s="46"/>
      <c r="U206" s="46"/>
      <c r="V206" s="46"/>
      <c r="W206" s="46"/>
      <c r="X206" s="46"/>
      <c r="Y206" s="46"/>
      <c r="Z206" s="46"/>
      <c r="AA206" s="137"/>
      <c r="AB206" s="137"/>
      <c r="AC206" s="32"/>
      <c r="AD206" s="135" t="s">
        <v>176</v>
      </c>
      <c r="AE206" s="135" t="s">
        <v>175</v>
      </c>
      <c r="AF206" s="135" t="s">
        <v>178</v>
      </c>
      <c r="AG206" s="135" t="s">
        <v>177</v>
      </c>
      <c r="AH206" s="135" t="s">
        <v>180</v>
      </c>
      <c r="AI206" s="135" t="s">
        <v>179</v>
      </c>
      <c r="AJ206" s="135" t="s">
        <v>182</v>
      </c>
      <c r="AK206" s="135" t="s">
        <v>181</v>
      </c>
      <c r="AL206" s="135" t="s">
        <v>190</v>
      </c>
      <c r="AM206" s="135" t="s">
        <v>189</v>
      </c>
      <c r="AN206" s="135" t="s">
        <v>188</v>
      </c>
      <c r="AO206" s="135" t="s">
        <v>187</v>
      </c>
      <c r="AP206" s="135" t="s">
        <v>186</v>
      </c>
      <c r="AQ206" s="135" t="s">
        <v>185</v>
      </c>
      <c r="AR206" s="135" t="s">
        <v>184</v>
      </c>
      <c r="AS206" s="135" t="s">
        <v>183</v>
      </c>
      <c r="AT206" s="32"/>
      <c r="AU206" s="115"/>
      <c r="AW206" s="109"/>
      <c r="AX206" s="58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  <c r="BN206" s="46"/>
      <c r="BO206" s="137"/>
      <c r="BP206" s="137"/>
      <c r="BQ206" s="32" t="s">
        <v>0</v>
      </c>
      <c r="BR206" s="135"/>
      <c r="BS206" s="135"/>
      <c r="BT206" s="135"/>
      <c r="BU206" s="135"/>
      <c r="BV206" s="135"/>
      <c r="BW206" s="135"/>
      <c r="BX206" s="135"/>
      <c r="BY206" s="135"/>
      <c r="BZ206" s="135"/>
      <c r="CA206" s="135"/>
      <c r="CB206" s="135"/>
      <c r="CC206" s="135"/>
      <c r="CD206" s="135"/>
      <c r="CE206" s="135"/>
      <c r="CF206" s="135"/>
      <c r="CG206" s="135"/>
      <c r="CH206" s="32"/>
      <c r="CI206" s="115"/>
      <c r="CJ206" s="144"/>
      <c r="CK206" s="109"/>
      <c r="CL206" s="58"/>
      <c r="CM206" s="46"/>
      <c r="CN206" s="46"/>
      <c r="CO206" s="46"/>
      <c r="CP206" s="46"/>
      <c r="CQ206" s="46"/>
      <c r="CR206" s="46"/>
      <c r="CS206" s="46"/>
      <c r="CT206" s="46"/>
      <c r="CU206" s="46"/>
      <c r="CV206" s="46"/>
      <c r="CW206" s="46"/>
      <c r="CX206" s="46"/>
      <c r="CY206" s="46"/>
      <c r="CZ206" s="46"/>
      <c r="DA206" s="46"/>
      <c r="DB206" s="46"/>
      <c r="DC206" s="137"/>
      <c r="DD206" s="137"/>
      <c r="DE206" s="32" t="s">
        <v>0</v>
      </c>
      <c r="DF206" s="135"/>
      <c r="DG206" s="135"/>
      <c r="DH206" s="135"/>
      <c r="DI206" s="135"/>
      <c r="DJ206" s="135"/>
      <c r="DK206" s="135"/>
      <c r="DL206" s="135"/>
      <c r="DM206" s="135"/>
      <c r="DN206" s="135"/>
      <c r="DO206" s="135"/>
      <c r="DP206" s="135"/>
      <c r="DQ206" s="135"/>
      <c r="DR206" s="135"/>
      <c r="DS206" s="135"/>
      <c r="DT206" s="135"/>
      <c r="DU206" s="135"/>
      <c r="DV206" s="32"/>
      <c r="DW206" s="115"/>
      <c r="DY206" s="109"/>
      <c r="DZ206" s="58"/>
      <c r="EA206" s="46"/>
      <c r="EB206" s="46"/>
      <c r="EC206" s="46"/>
      <c r="ED206" s="46"/>
      <c r="EE206" s="46"/>
      <c r="EF206" s="46"/>
      <c r="EG206" s="46"/>
      <c r="EH206" s="46"/>
      <c r="EI206" s="46"/>
      <c r="EJ206" s="46"/>
      <c r="EK206" s="46"/>
      <c r="EL206" s="46"/>
      <c r="EM206" s="46"/>
      <c r="EN206" s="46"/>
      <c r="EO206" s="46"/>
      <c r="EP206" s="46"/>
      <c r="EQ206" s="137"/>
      <c r="ER206" s="137"/>
      <c r="ES206" s="32" t="s">
        <v>0</v>
      </c>
      <c r="ET206" s="135"/>
      <c r="EU206" s="135"/>
      <c r="EV206" s="135"/>
      <c r="EW206" s="135"/>
      <c r="EX206" s="135"/>
      <c r="EY206" s="135"/>
      <c r="EZ206" s="135"/>
      <c r="FA206" s="135"/>
      <c r="FB206" s="135"/>
      <c r="FC206" s="135"/>
      <c r="FD206" s="135"/>
      <c r="FE206" s="135"/>
      <c r="FF206" s="135"/>
      <c r="FG206" s="135"/>
      <c r="FH206" s="135"/>
      <c r="FI206" s="135"/>
      <c r="FJ206" s="32"/>
      <c r="FK206" s="115"/>
    </row>
    <row r="207" spans="1:167" ht="13.5" thickBot="1" x14ac:dyDescent="0.25">
      <c r="A207" s="32"/>
      <c r="B207" s="32"/>
      <c r="C207" s="32"/>
      <c r="D207" s="106" t="s">
        <v>76</v>
      </c>
      <c r="E207" s="107" t="s">
        <v>207</v>
      </c>
      <c r="F207" s="108">
        <f>B4+(193*B6)</f>
        <v>194</v>
      </c>
      <c r="G207" s="104"/>
      <c r="H207" s="43"/>
      <c r="I207" s="138"/>
      <c r="J207" s="143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 t="s">
        <v>0</v>
      </c>
      <c r="Z207" s="154"/>
      <c r="AA207" s="154"/>
      <c r="AB207" s="154"/>
      <c r="AC207" s="154"/>
      <c r="AD207" s="155"/>
      <c r="AE207" s="155"/>
      <c r="AF207" s="155"/>
      <c r="AG207" s="155"/>
      <c r="AH207" s="155"/>
      <c r="AI207" s="155"/>
      <c r="AJ207" s="155"/>
      <c r="AK207" s="155"/>
      <c r="AL207" s="155"/>
      <c r="AM207" s="155"/>
      <c r="AN207" s="155"/>
      <c r="AO207" s="155"/>
      <c r="AP207" s="155"/>
      <c r="AQ207" s="155"/>
      <c r="AR207" s="155"/>
      <c r="AS207" s="155"/>
      <c r="AT207" s="154"/>
      <c r="AU207" s="141"/>
      <c r="AW207" s="138"/>
      <c r="AX207" s="143"/>
      <c r="AY207" s="154"/>
      <c r="AZ207" s="154"/>
      <c r="BA207" s="154"/>
      <c r="BB207" s="154"/>
      <c r="BC207" s="154"/>
      <c r="BD207" s="154"/>
      <c r="BE207" s="154"/>
      <c r="BF207" s="154"/>
      <c r="BG207" s="154"/>
      <c r="BH207" s="154"/>
      <c r="BI207" s="154"/>
      <c r="BJ207" s="154"/>
      <c r="BK207" s="154"/>
      <c r="BL207" s="154"/>
      <c r="BM207" s="154"/>
      <c r="BN207" s="154"/>
      <c r="BO207" s="154"/>
      <c r="BP207" s="154"/>
      <c r="BQ207" s="154"/>
      <c r="BR207" s="155"/>
      <c r="BS207" s="155"/>
      <c r="BT207" s="155"/>
      <c r="BU207" s="155"/>
      <c r="BV207" s="155"/>
      <c r="BW207" s="155"/>
      <c r="BX207" s="155"/>
      <c r="BY207" s="155"/>
      <c r="BZ207" s="155"/>
      <c r="CA207" s="155"/>
      <c r="CB207" s="155"/>
      <c r="CC207" s="155"/>
      <c r="CD207" s="155"/>
      <c r="CE207" s="155"/>
      <c r="CF207" s="155"/>
      <c r="CG207" s="155"/>
      <c r="CH207" s="154"/>
      <c r="CI207" s="141"/>
      <c r="CJ207" s="144"/>
      <c r="CK207" s="138"/>
      <c r="CL207" s="143"/>
      <c r="CM207" s="154"/>
      <c r="CN207" s="154"/>
      <c r="CO207" s="154"/>
      <c r="CP207" s="154"/>
      <c r="CQ207" s="154"/>
      <c r="CR207" s="154"/>
      <c r="CS207" s="154"/>
      <c r="CT207" s="154"/>
      <c r="CU207" s="154"/>
      <c r="CV207" s="154"/>
      <c r="CW207" s="154"/>
      <c r="CX207" s="154"/>
      <c r="CY207" s="154"/>
      <c r="CZ207" s="154"/>
      <c r="DA207" s="154"/>
      <c r="DB207" s="154"/>
      <c r="DC207" s="154"/>
      <c r="DD207" s="154"/>
      <c r="DE207" s="154"/>
      <c r="DF207" s="155"/>
      <c r="DG207" s="155"/>
      <c r="DH207" s="155"/>
      <c r="DI207" s="155"/>
      <c r="DJ207" s="155"/>
      <c r="DK207" s="155"/>
      <c r="DL207" s="155"/>
      <c r="DM207" s="155"/>
      <c r="DN207" s="155"/>
      <c r="DO207" s="155"/>
      <c r="DP207" s="155"/>
      <c r="DQ207" s="155"/>
      <c r="DR207" s="155"/>
      <c r="DS207" s="155"/>
      <c r="DT207" s="155"/>
      <c r="DU207" s="155"/>
      <c r="DV207" s="154"/>
      <c r="DW207" s="141"/>
      <c r="DY207" s="138"/>
      <c r="DZ207" s="143"/>
      <c r="EA207" s="154"/>
      <c r="EB207" s="154"/>
      <c r="EC207" s="154"/>
      <c r="ED207" s="154"/>
      <c r="EE207" s="154"/>
      <c r="EF207" s="154"/>
      <c r="EG207" s="154"/>
      <c r="EH207" s="154"/>
      <c r="EI207" s="154"/>
      <c r="EJ207" s="154"/>
      <c r="EK207" s="154"/>
      <c r="EL207" s="154"/>
      <c r="EM207" s="154"/>
      <c r="EN207" s="154"/>
      <c r="EO207" s="154"/>
      <c r="EP207" s="154"/>
      <c r="EQ207" s="154"/>
      <c r="ER207" s="154"/>
      <c r="ES207" s="154"/>
      <c r="ET207" s="155"/>
      <c r="EU207" s="155"/>
      <c r="EV207" s="155"/>
      <c r="EW207" s="155"/>
      <c r="EX207" s="155"/>
      <c r="EY207" s="155"/>
      <c r="EZ207" s="155"/>
      <c r="FA207" s="155"/>
      <c r="FB207" s="155"/>
      <c r="FC207" s="155"/>
      <c r="FD207" s="155"/>
      <c r="FE207" s="155"/>
      <c r="FF207" s="155"/>
      <c r="FG207" s="155"/>
      <c r="FH207" s="155"/>
      <c r="FI207" s="155"/>
      <c r="FJ207" s="154"/>
      <c r="FK207" s="141"/>
    </row>
    <row r="208" spans="1:167" ht="14.25" thickTop="1" thickBot="1" x14ac:dyDescent="0.25">
      <c r="A208" s="32"/>
      <c r="B208" s="32"/>
      <c r="C208" s="32"/>
      <c r="D208" s="106" t="s">
        <v>121</v>
      </c>
      <c r="E208" s="107" t="s">
        <v>207</v>
      </c>
      <c r="F208" s="108">
        <f>B4+(194*B6)</f>
        <v>195</v>
      </c>
      <c r="G208" s="104"/>
      <c r="H208" s="43"/>
      <c r="AB208" s="25" t="s">
        <v>0</v>
      </c>
      <c r="BJ208" s="25" t="s">
        <v>0</v>
      </c>
      <c r="BK208" s="25" t="s">
        <v>0</v>
      </c>
      <c r="BN208" s="25" t="s">
        <v>0</v>
      </c>
      <c r="BP208" s="25" t="s">
        <v>0</v>
      </c>
      <c r="CJ208" s="144"/>
      <c r="CX208" s="25" t="s">
        <v>0</v>
      </c>
      <c r="CY208" s="25" t="s">
        <v>0</v>
      </c>
      <c r="DB208" s="25" t="s">
        <v>0</v>
      </c>
      <c r="DD208" s="25" t="s">
        <v>0</v>
      </c>
      <c r="EL208" s="25" t="s">
        <v>0</v>
      </c>
      <c r="EM208" s="25" t="s">
        <v>0</v>
      </c>
      <c r="EP208" s="25" t="s">
        <v>0</v>
      </c>
      <c r="ER208" s="25" t="s">
        <v>0</v>
      </c>
    </row>
    <row r="209" spans="1:167" ht="14.25" thickTop="1" thickBot="1" x14ac:dyDescent="0.25">
      <c r="A209" s="32"/>
      <c r="B209" s="32"/>
      <c r="C209" s="32"/>
      <c r="D209" s="106" t="s">
        <v>204</v>
      </c>
      <c r="E209" s="107" t="s">
        <v>207</v>
      </c>
      <c r="F209" s="110">
        <f>B4+(195*B6)</f>
        <v>196</v>
      </c>
      <c r="G209" s="104"/>
      <c r="H209" s="43"/>
      <c r="I209" s="38" t="s">
        <v>0</v>
      </c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40"/>
      <c r="AE209" s="40"/>
      <c r="AF209" s="40"/>
      <c r="AG209" s="40"/>
      <c r="AH209" s="40"/>
      <c r="AI209" s="40"/>
      <c r="AJ209" s="40"/>
      <c r="AK209" s="40"/>
      <c r="AL209" s="40"/>
      <c r="AM209" s="40"/>
      <c r="AN209" s="40"/>
      <c r="AO209" s="40"/>
      <c r="AP209" s="40"/>
      <c r="AQ209" s="40"/>
      <c r="AR209" s="40"/>
      <c r="AS209" s="40"/>
      <c r="AT209" s="39"/>
      <c r="AU209" s="41"/>
      <c r="AW209" s="38" t="s">
        <v>0</v>
      </c>
      <c r="AX209" s="39"/>
      <c r="AY209" s="39"/>
      <c r="AZ209" s="39"/>
      <c r="BA209" s="39"/>
      <c r="BB209" s="39"/>
      <c r="BC209" s="39"/>
      <c r="BD209" s="39"/>
      <c r="BE209" s="39"/>
      <c r="BF209" s="39"/>
      <c r="BG209" s="39"/>
      <c r="BH209" s="39"/>
      <c r="BI209" s="39"/>
      <c r="BJ209" s="39"/>
      <c r="BK209" s="39"/>
      <c r="BL209" s="39"/>
      <c r="BM209" s="39"/>
      <c r="BN209" s="39"/>
      <c r="BO209" s="39"/>
      <c r="BP209" s="39"/>
      <c r="BQ209" s="39"/>
      <c r="BR209" s="40"/>
      <c r="BS209" s="40"/>
      <c r="BT209" s="40"/>
      <c r="BU209" s="40"/>
      <c r="BV209" s="40"/>
      <c r="BW209" s="40"/>
      <c r="BX209" s="40"/>
      <c r="BY209" s="40"/>
      <c r="BZ209" s="40"/>
      <c r="CA209" s="40"/>
      <c r="CB209" s="40"/>
      <c r="CC209" s="40"/>
      <c r="CD209" s="40"/>
      <c r="CE209" s="40"/>
      <c r="CF209" s="40"/>
      <c r="CG209" s="40"/>
      <c r="CH209" s="39"/>
      <c r="CI209" s="41"/>
      <c r="CJ209" s="144"/>
      <c r="CK209" s="38" t="s">
        <v>0</v>
      </c>
      <c r="CL209" s="39"/>
      <c r="CM209" s="39"/>
      <c r="CN209" s="39"/>
      <c r="CO209" s="39"/>
      <c r="CP209" s="39"/>
      <c r="CQ209" s="39"/>
      <c r="CR209" s="39"/>
      <c r="CS209" s="39"/>
      <c r="CT209" s="39"/>
      <c r="CU209" s="39"/>
      <c r="CV209" s="39"/>
      <c r="CW209" s="39"/>
      <c r="CX209" s="39"/>
      <c r="CY209" s="39"/>
      <c r="CZ209" s="39"/>
      <c r="DA209" s="39"/>
      <c r="DB209" s="39"/>
      <c r="DC209" s="39"/>
      <c r="DD209" s="39"/>
      <c r="DE209" s="39"/>
      <c r="DF209" s="40"/>
      <c r="DG209" s="40"/>
      <c r="DH209" s="40"/>
      <c r="DI209" s="40"/>
      <c r="DJ209" s="40"/>
      <c r="DK209" s="40"/>
      <c r="DL209" s="40"/>
      <c r="DM209" s="40"/>
      <c r="DN209" s="40"/>
      <c r="DO209" s="40"/>
      <c r="DP209" s="40"/>
      <c r="DQ209" s="40"/>
      <c r="DR209" s="40"/>
      <c r="DS209" s="40"/>
      <c r="DT209" s="40"/>
      <c r="DU209" s="40"/>
      <c r="DV209" s="39"/>
      <c r="DW209" s="41"/>
      <c r="DY209" s="38" t="s">
        <v>0</v>
      </c>
      <c r="DZ209" s="39"/>
      <c r="EA209" s="39"/>
      <c r="EB209" s="39"/>
      <c r="EC209" s="39"/>
      <c r="ED209" s="39"/>
      <c r="EE209" s="39"/>
      <c r="EF209" s="39"/>
      <c r="EG209" s="39"/>
      <c r="EH209" s="39"/>
      <c r="EI209" s="39"/>
      <c r="EJ209" s="39"/>
      <c r="EK209" s="39"/>
      <c r="EL209" s="39"/>
      <c r="EM209" s="39"/>
      <c r="EN209" s="39"/>
      <c r="EO209" s="39"/>
      <c r="EP209" s="39"/>
      <c r="EQ209" s="39"/>
      <c r="ER209" s="39"/>
      <c r="ES209" s="39"/>
      <c r="ET209" s="40"/>
      <c r="EU209" s="40"/>
      <c r="EV209" s="40"/>
      <c r="EW209" s="40"/>
      <c r="EX209" s="40"/>
      <c r="EY209" s="40"/>
      <c r="EZ209" s="40"/>
      <c r="FA209" s="40"/>
      <c r="FB209" s="40"/>
      <c r="FC209" s="40"/>
      <c r="FD209" s="40"/>
      <c r="FE209" s="40"/>
      <c r="FF209" s="40"/>
      <c r="FG209" s="40"/>
      <c r="FH209" s="40"/>
      <c r="FI209" s="40"/>
      <c r="FJ209" s="39"/>
      <c r="FK209" s="41"/>
    </row>
    <row r="210" spans="1:167" ht="13.5" thickBot="1" x14ac:dyDescent="0.25">
      <c r="A210" s="32"/>
      <c r="B210" s="32"/>
      <c r="C210" s="32"/>
      <c r="D210" s="106" t="s">
        <v>186</v>
      </c>
      <c r="E210" s="107" t="s">
        <v>207</v>
      </c>
      <c r="F210" s="110">
        <f>B4+(196*B6)</f>
        <v>197</v>
      </c>
      <c r="G210" s="104"/>
      <c r="H210" s="43"/>
      <c r="I210" s="109"/>
      <c r="J210" s="45" t="s">
        <v>0</v>
      </c>
      <c r="K210" s="46" t="s">
        <v>0</v>
      </c>
      <c r="L210" s="46"/>
      <c r="M210" s="46"/>
      <c r="N210" s="46" t="s">
        <v>0</v>
      </c>
      <c r="O210" s="46"/>
      <c r="P210" s="46"/>
      <c r="Q210" s="46"/>
      <c r="R210" s="46"/>
      <c r="S210" s="47" t="s">
        <v>838</v>
      </c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8"/>
      <c r="AE210" s="48"/>
      <c r="AF210" s="48"/>
      <c r="AG210" s="48"/>
      <c r="AH210" s="48"/>
      <c r="AI210" s="48"/>
      <c r="AJ210" s="48"/>
      <c r="AK210" s="48"/>
      <c r="AL210" s="49" t="s">
        <v>299</v>
      </c>
      <c r="AM210" s="48"/>
      <c r="AN210" s="48"/>
      <c r="AO210" s="48"/>
      <c r="AP210" s="48"/>
      <c r="AQ210" s="48"/>
      <c r="AR210" s="48"/>
      <c r="AS210" s="48"/>
      <c r="AT210" s="50"/>
      <c r="AU210" s="51"/>
      <c r="AW210" s="109"/>
      <c r="AX210" s="45" t="s">
        <v>0</v>
      </c>
      <c r="AY210" s="46" t="s">
        <v>0</v>
      </c>
      <c r="AZ210" s="46"/>
      <c r="BA210" s="46"/>
      <c r="BB210" s="46"/>
      <c r="BC210" s="46"/>
      <c r="BD210" s="46"/>
      <c r="BE210" s="46"/>
      <c r="BF210" s="46"/>
      <c r="BG210" s="47" t="s">
        <v>902</v>
      </c>
      <c r="BH210" s="46"/>
      <c r="BI210" s="46"/>
      <c r="BJ210" s="46"/>
      <c r="BK210" s="46"/>
      <c r="BL210" s="46"/>
      <c r="BM210" s="46"/>
      <c r="BN210" s="46"/>
      <c r="BO210" s="46"/>
      <c r="BP210" s="46"/>
      <c r="BQ210" s="46"/>
      <c r="BR210" s="48"/>
      <c r="BS210" s="48"/>
      <c r="BT210" s="48"/>
      <c r="BU210" s="48"/>
      <c r="BV210" s="48"/>
      <c r="BW210" s="48"/>
      <c r="BX210" s="48"/>
      <c r="BY210" s="48"/>
      <c r="BZ210" s="49" t="s">
        <v>299</v>
      </c>
      <c r="CA210" s="48"/>
      <c r="CB210" s="48"/>
      <c r="CC210" s="48"/>
      <c r="CD210" s="48"/>
      <c r="CE210" s="48"/>
      <c r="CF210" s="48"/>
      <c r="CG210" s="48"/>
      <c r="CH210" s="50"/>
      <c r="CI210" s="51"/>
      <c r="CJ210" s="144"/>
      <c r="CK210" s="109"/>
      <c r="CL210" s="45" t="s">
        <v>0</v>
      </c>
      <c r="CM210" s="46" t="s">
        <v>0</v>
      </c>
      <c r="CN210" s="46"/>
      <c r="CO210" s="46"/>
      <c r="CP210" s="46"/>
      <c r="CQ210" s="46"/>
      <c r="CR210" s="46"/>
      <c r="CS210" s="46"/>
      <c r="CT210" s="46"/>
      <c r="CU210" s="47" t="s">
        <v>918</v>
      </c>
      <c r="CV210" s="46"/>
      <c r="CW210" s="46"/>
      <c r="CX210" s="46"/>
      <c r="CY210" s="46"/>
      <c r="CZ210" s="46"/>
      <c r="DA210" s="46"/>
      <c r="DB210" s="46"/>
      <c r="DC210" s="46"/>
      <c r="DD210" s="46"/>
      <c r="DE210" s="46"/>
      <c r="DF210" s="48"/>
      <c r="DG210" s="48"/>
      <c r="DH210" s="48"/>
      <c r="DI210" s="48"/>
      <c r="DJ210" s="48"/>
      <c r="DK210" s="48"/>
      <c r="DL210" s="48"/>
      <c r="DM210" s="48"/>
      <c r="DN210" s="49" t="s">
        <v>299</v>
      </c>
      <c r="DO210" s="48"/>
      <c r="DP210" s="48"/>
      <c r="DQ210" s="48"/>
      <c r="DR210" s="48"/>
      <c r="DS210" s="48"/>
      <c r="DT210" s="48"/>
      <c r="DU210" s="48"/>
      <c r="DV210" s="50"/>
      <c r="DW210" s="51"/>
      <c r="DY210" s="109"/>
      <c r="DZ210" s="45" t="s">
        <v>0</v>
      </c>
      <c r="EA210" s="46" t="s">
        <v>0</v>
      </c>
      <c r="EB210" s="46"/>
      <c r="EC210" s="46"/>
      <c r="ED210" s="46"/>
      <c r="EE210" s="46"/>
      <c r="EF210" s="46"/>
      <c r="EG210" s="46"/>
      <c r="EH210" s="46"/>
      <c r="EI210" s="47" t="s">
        <v>934</v>
      </c>
      <c r="EJ210" s="46"/>
      <c r="EK210" s="46"/>
      <c r="EL210" s="46"/>
      <c r="EM210" s="46"/>
      <c r="EN210" s="46"/>
      <c r="EO210" s="46"/>
      <c r="EP210" s="46"/>
      <c r="EQ210" s="46"/>
      <c r="ER210" s="46"/>
      <c r="ES210" s="46"/>
      <c r="ET210" s="48"/>
      <c r="EU210" s="48"/>
      <c r="EV210" s="48"/>
      <c r="EW210" s="48"/>
      <c r="EX210" s="48"/>
      <c r="EY210" s="48"/>
      <c r="EZ210" s="48"/>
      <c r="FA210" s="48"/>
      <c r="FB210" s="49" t="s">
        <v>299</v>
      </c>
      <c r="FC210" s="48"/>
      <c r="FD210" s="48"/>
      <c r="FE210" s="48"/>
      <c r="FF210" s="48"/>
      <c r="FG210" s="48"/>
      <c r="FH210" s="48"/>
      <c r="FI210" s="48"/>
      <c r="FJ210" s="50"/>
      <c r="FK210" s="51"/>
    </row>
    <row r="211" spans="1:167" x14ac:dyDescent="0.2">
      <c r="A211" s="32"/>
      <c r="B211" s="32"/>
      <c r="C211" s="32"/>
      <c r="D211" s="106" t="s">
        <v>65</v>
      </c>
      <c r="E211" s="107" t="s">
        <v>207</v>
      </c>
      <c r="F211" s="108">
        <f>B4+(197*B6)</f>
        <v>198</v>
      </c>
      <c r="G211" s="104"/>
      <c r="H211" s="43"/>
      <c r="I211" s="109"/>
      <c r="J211" s="58"/>
      <c r="K211" s="1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2"/>
      <c r="AA211" s="171">
        <f>K211^3+L211^3+M211^3+N211^3+O211^3+P211^3+Q211^3+R211^3+K212^3+L212^3+M212^3+N212^3+O212^3+P212^3+Q212^3+R212^3</f>
        <v>0</v>
      </c>
      <c r="AB211" s="167">
        <f>SUMSQ(K211:Z211)</f>
        <v>0</v>
      </c>
      <c r="AC211" s="61"/>
      <c r="AD211" s="68"/>
      <c r="AE211" s="69"/>
      <c r="AF211" s="69"/>
      <c r="AG211" s="69"/>
      <c r="AH211" s="70"/>
      <c r="AI211" s="70"/>
      <c r="AJ211" s="70"/>
      <c r="AK211" s="70"/>
      <c r="AL211" s="69"/>
      <c r="AM211" s="69"/>
      <c r="AN211" s="69"/>
      <c r="AO211" s="69"/>
      <c r="AP211" s="70"/>
      <c r="AQ211" s="70"/>
      <c r="AR211" s="70"/>
      <c r="AS211" s="71"/>
      <c r="AT211" s="66"/>
      <c r="AU211" s="51"/>
      <c r="AW211" s="109"/>
      <c r="AX211" s="58"/>
      <c r="AY211" s="1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2"/>
      <c r="BO211" s="171">
        <f>AY211^3+AZ211^3+BA211^3+BB211^3+BC211^3+BD211^3+BE211^3+BF211^3+AY212^3+AZ212^3+BA212^3+BB212^3+BC212^3+BD212^3+BE212^3+BF212^3</f>
        <v>0</v>
      </c>
      <c r="BP211" s="167">
        <f>SUMSQ(AY211:BN211)</f>
        <v>0</v>
      </c>
      <c r="BQ211" s="61"/>
      <c r="BR211" s="68"/>
      <c r="BS211" s="69"/>
      <c r="BT211" s="69"/>
      <c r="BU211" s="69"/>
      <c r="BV211" s="69"/>
      <c r="BW211" s="69"/>
      <c r="BX211" s="69"/>
      <c r="BY211" s="69"/>
      <c r="BZ211" s="70"/>
      <c r="CA211" s="70"/>
      <c r="CB211" s="70"/>
      <c r="CC211" s="70"/>
      <c r="CD211" s="70"/>
      <c r="CE211" s="70"/>
      <c r="CF211" s="70"/>
      <c r="CG211" s="71"/>
      <c r="CH211" s="66"/>
      <c r="CI211" s="51"/>
      <c r="CJ211" s="144"/>
      <c r="CK211" s="109"/>
      <c r="CL211" s="58"/>
      <c r="CM211" s="1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2"/>
      <c r="DC211" s="171">
        <f>CM211^3+CN211^3+CO211^3+CP211^3+CQ211^3+CR211^3+CS211^3+CT211^3+CM212^3+CN212^3+CO212^3+CP212^3+CQ212^3+CR212^3+CS212^3+CT212^3</f>
        <v>0</v>
      </c>
      <c r="DD211" s="167">
        <f>SUMSQ(CM211:DB211)</f>
        <v>0</v>
      </c>
      <c r="DE211" s="61"/>
      <c r="DF211" s="68"/>
      <c r="DG211" s="69"/>
      <c r="DH211" s="70"/>
      <c r="DI211" s="70"/>
      <c r="DJ211" s="69"/>
      <c r="DK211" s="69"/>
      <c r="DL211" s="70"/>
      <c r="DM211" s="70"/>
      <c r="DN211" s="69"/>
      <c r="DO211" s="69"/>
      <c r="DP211" s="70"/>
      <c r="DQ211" s="70"/>
      <c r="DR211" s="69"/>
      <c r="DS211" s="69"/>
      <c r="DT211" s="70"/>
      <c r="DU211" s="71"/>
      <c r="DV211" s="66"/>
      <c r="DW211" s="51"/>
      <c r="DY211" s="109"/>
      <c r="DZ211" s="58"/>
      <c r="EA211" s="1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2"/>
      <c r="EQ211" s="171">
        <f>EA211^3+EB211^3+EC211^3+ED211^3+EE211^3+EF211^3+EG211^3+EH211^3+EA212^3+EB212^3+EC212^3+ED212^3+EE212^3+EF212^3+EG212^3+EH212^3</f>
        <v>0</v>
      </c>
      <c r="ER211" s="167">
        <f>SUMSQ(EA211:EP211)</f>
        <v>0</v>
      </c>
      <c r="ES211" s="61"/>
      <c r="ET211" s="68"/>
      <c r="EU211" s="173"/>
      <c r="EV211" s="173"/>
      <c r="EW211" s="173"/>
      <c r="EX211" s="173"/>
      <c r="EY211" s="173"/>
      <c r="EZ211" s="173"/>
      <c r="FA211" s="70"/>
      <c r="FB211" s="69"/>
      <c r="FC211" s="173"/>
      <c r="FD211" s="173"/>
      <c r="FE211" s="173"/>
      <c r="FF211" s="173"/>
      <c r="FG211" s="173"/>
      <c r="FH211" s="173"/>
      <c r="FI211" s="71"/>
      <c r="FJ211" s="66"/>
      <c r="FK211" s="51"/>
    </row>
    <row r="212" spans="1:167" x14ac:dyDescent="0.2">
      <c r="A212" s="32"/>
      <c r="B212" s="32"/>
      <c r="C212" s="32"/>
      <c r="D212" s="106" t="s">
        <v>21</v>
      </c>
      <c r="E212" s="107" t="s">
        <v>207</v>
      </c>
      <c r="F212" s="108">
        <f>B4+(198*B6)</f>
        <v>199</v>
      </c>
      <c r="G212" s="104"/>
      <c r="H212" s="43"/>
      <c r="I212" s="109"/>
      <c r="J212" s="58"/>
      <c r="K212" s="3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5"/>
      <c r="AA212" s="172">
        <f>S211^3+T211^3+U211^3+V211^3+W211^3+X211^3+Y211^3+Z211^3+S212^3+T212^3+U212^3+V212^3+W212^3+X212^3+Y212^3+Z212^3</f>
        <v>0</v>
      </c>
      <c r="AB212" s="125">
        <f t="shared" ref="AB212:AB226" si="36">SUMSQ(K212:Z212)</f>
        <v>0</v>
      </c>
      <c r="AC212" s="61"/>
      <c r="AD212" s="81"/>
      <c r="AE212" s="82"/>
      <c r="AF212" s="82"/>
      <c r="AG212" s="82"/>
      <c r="AH212" s="83"/>
      <c r="AI212" s="83"/>
      <c r="AJ212" s="83"/>
      <c r="AK212" s="83"/>
      <c r="AL212" s="82"/>
      <c r="AM212" s="82"/>
      <c r="AN212" s="82"/>
      <c r="AO212" s="82"/>
      <c r="AP212" s="83"/>
      <c r="AQ212" s="83"/>
      <c r="AR212" s="83"/>
      <c r="AS212" s="84"/>
      <c r="AT212" s="66"/>
      <c r="AU212" s="51"/>
      <c r="AW212" s="109"/>
      <c r="AX212" s="58"/>
      <c r="AY212" s="3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5"/>
      <c r="BO212" s="172">
        <f>BG211^3+BH211^3+BI211^3+BJ211^3+BK211^3+BL211^3+BM211^3+BN211^3+BG212^3+BH212^3+BI212^3+BJ212^3+BK212^3+BL212^3+BM212^3+BN212^3</f>
        <v>0</v>
      </c>
      <c r="BP212" s="125">
        <f t="shared" ref="BP212:BP226" si="37">SUMSQ(AY212:BN212)</f>
        <v>0</v>
      </c>
      <c r="BQ212" s="61"/>
      <c r="BR212" s="81"/>
      <c r="BS212" s="82"/>
      <c r="BT212" s="82"/>
      <c r="BU212" s="82"/>
      <c r="BV212" s="82"/>
      <c r="BW212" s="82"/>
      <c r="BX212" s="82"/>
      <c r="BY212" s="82"/>
      <c r="BZ212" s="83"/>
      <c r="CA212" s="83"/>
      <c r="CB212" s="83"/>
      <c r="CC212" s="83"/>
      <c r="CD212" s="83"/>
      <c r="CE212" s="83"/>
      <c r="CF212" s="83"/>
      <c r="CG212" s="84"/>
      <c r="CH212" s="66"/>
      <c r="CI212" s="51"/>
      <c r="CJ212" s="144"/>
      <c r="CK212" s="109"/>
      <c r="CL212" s="58"/>
      <c r="CM212" s="3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5"/>
      <c r="DC212" s="172">
        <f>CU211^3+CV211^3+CW211^3+CX211^3+CY211^3+CZ211^3+DA211^3+DB211^3+CU212^3+CV212^3+CW212^3+CX212^3+CY212^3+CZ212^3+DA212^3+DB212^3</f>
        <v>0</v>
      </c>
      <c r="DD212" s="125">
        <f t="shared" ref="DD212:DD226" si="38">SUMSQ(CM212:DB212)</f>
        <v>0</v>
      </c>
      <c r="DE212" s="61"/>
      <c r="DF212" s="81"/>
      <c r="DG212" s="82"/>
      <c r="DH212" s="83"/>
      <c r="DI212" s="83"/>
      <c r="DJ212" s="82"/>
      <c r="DK212" s="82"/>
      <c r="DL212" s="83"/>
      <c r="DM212" s="83"/>
      <c r="DN212" s="82"/>
      <c r="DO212" s="82"/>
      <c r="DP212" s="83"/>
      <c r="DQ212" s="83"/>
      <c r="DR212" s="82"/>
      <c r="DS212" s="82"/>
      <c r="DT212" s="83"/>
      <c r="DU212" s="84"/>
      <c r="DV212" s="66"/>
      <c r="DW212" s="51"/>
      <c r="DY212" s="109"/>
      <c r="DZ212" s="58"/>
      <c r="EA212" s="3"/>
      <c r="EB212" s="4"/>
      <c r="EC212" s="4"/>
      <c r="ED212" s="4"/>
      <c r="EE212" s="4"/>
      <c r="EF212" s="4"/>
      <c r="EG212" s="4"/>
      <c r="EH212" s="4"/>
      <c r="EI212" s="4"/>
      <c r="EJ212" s="4"/>
      <c r="EK212" s="4"/>
      <c r="EL212" s="4"/>
      <c r="EM212" s="4"/>
      <c r="EN212" s="4"/>
      <c r="EO212" s="4"/>
      <c r="EP212" s="5"/>
      <c r="EQ212" s="172">
        <f>EI211^3+EJ211^3+EK211^3+EL211^3+EM211^3+EN211^3+EO211^3+EP211^3+EI212^3+EJ212^3+EK212^3+EL212^3+EM212^3+EN212^3+EO212^3+EP212^3</f>
        <v>0</v>
      </c>
      <c r="ER212" s="125">
        <f t="shared" ref="ER212:ER226" si="39">SUMSQ(EA212:EP212)</f>
        <v>0</v>
      </c>
      <c r="ES212" s="61"/>
      <c r="ET212" s="174"/>
      <c r="EU212" s="82"/>
      <c r="EV212" s="131"/>
      <c r="EW212" s="131"/>
      <c r="EX212" s="131"/>
      <c r="EY212" s="131"/>
      <c r="EZ212" s="83"/>
      <c r="FA212" s="131"/>
      <c r="FB212" s="131"/>
      <c r="FC212" s="82"/>
      <c r="FD212" s="131"/>
      <c r="FE212" s="131"/>
      <c r="FF212" s="131"/>
      <c r="FG212" s="131"/>
      <c r="FH212" s="83"/>
      <c r="FI212" s="175"/>
      <c r="FJ212" s="66"/>
      <c r="FK212" s="51"/>
    </row>
    <row r="213" spans="1:167" x14ac:dyDescent="0.2">
      <c r="A213" s="32"/>
      <c r="B213" s="32"/>
      <c r="C213" s="32"/>
      <c r="D213" s="106" t="s">
        <v>220</v>
      </c>
      <c r="E213" s="107" t="s">
        <v>207</v>
      </c>
      <c r="F213" s="108">
        <f>B4+(199*B6)</f>
        <v>200</v>
      </c>
      <c r="G213" s="104"/>
      <c r="H213" s="43"/>
      <c r="I213" s="109"/>
      <c r="J213" s="58"/>
      <c r="K213" s="3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5"/>
      <c r="AA213" s="172">
        <f>K213^3+L213^3+M213^3+N213^3+O213^3+P213^3+Q213^3+R213^3+K214^3+L214^3+M214^3+N214^3+O214^3+P214^3+Q214^3+R214^3</f>
        <v>0</v>
      </c>
      <c r="AB213" s="125">
        <f t="shared" si="36"/>
        <v>0</v>
      </c>
      <c r="AC213" s="88"/>
      <c r="AD213" s="81"/>
      <c r="AE213" s="82"/>
      <c r="AF213" s="82"/>
      <c r="AG213" s="82"/>
      <c r="AH213" s="83"/>
      <c r="AI213" s="83"/>
      <c r="AJ213" s="83"/>
      <c r="AK213" s="83"/>
      <c r="AL213" s="82"/>
      <c r="AM213" s="82"/>
      <c r="AN213" s="82"/>
      <c r="AO213" s="82"/>
      <c r="AP213" s="83"/>
      <c r="AQ213" s="83"/>
      <c r="AR213" s="83"/>
      <c r="AS213" s="84"/>
      <c r="AT213" s="66"/>
      <c r="AU213" s="51"/>
      <c r="AW213" s="109"/>
      <c r="AX213" s="58"/>
      <c r="AY213" s="3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5"/>
      <c r="BO213" s="172">
        <f>AY213^3+AZ213^3+BA213^3+BB213^3+BC213^3+BD213^3+BE213^3+BF213^3+AY214^3+AZ214^3+BA214^3+BB214^3+BC214^3+BD214^3+BE214^3+BF214^3</f>
        <v>0</v>
      </c>
      <c r="BP213" s="125">
        <f t="shared" si="37"/>
        <v>0</v>
      </c>
      <c r="BQ213" s="88"/>
      <c r="BR213" s="89"/>
      <c r="BS213" s="83"/>
      <c r="BT213" s="83"/>
      <c r="BU213" s="83"/>
      <c r="BV213" s="83"/>
      <c r="BW213" s="83"/>
      <c r="BX213" s="83"/>
      <c r="BY213" s="83"/>
      <c r="BZ213" s="82"/>
      <c r="CA213" s="82"/>
      <c r="CB213" s="82"/>
      <c r="CC213" s="82"/>
      <c r="CD213" s="82"/>
      <c r="CE213" s="82"/>
      <c r="CF213" s="82"/>
      <c r="CG213" s="86"/>
      <c r="CH213" s="66"/>
      <c r="CI213" s="51"/>
      <c r="CJ213" s="144"/>
      <c r="CK213" s="109"/>
      <c r="CL213" s="58"/>
      <c r="CM213" s="3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5"/>
      <c r="DC213" s="172">
        <f>CM213^3+CN213^3+CO213^3+CP213^3+CQ213^3+CR213^3+CS213^3+CT213^3+CM214^3+CN214^3+CO214^3+CP214^3+CQ214^3+CR214^3+CS214^3+CT214^3</f>
        <v>0</v>
      </c>
      <c r="DD213" s="125">
        <f t="shared" si="38"/>
        <v>0</v>
      </c>
      <c r="DE213" s="88"/>
      <c r="DF213" s="81"/>
      <c r="DG213" s="82"/>
      <c r="DH213" s="83"/>
      <c r="DI213" s="83"/>
      <c r="DJ213" s="82"/>
      <c r="DK213" s="82"/>
      <c r="DL213" s="83"/>
      <c r="DM213" s="83"/>
      <c r="DN213" s="82"/>
      <c r="DO213" s="82"/>
      <c r="DP213" s="83"/>
      <c r="DQ213" s="83"/>
      <c r="DR213" s="82"/>
      <c r="DS213" s="82"/>
      <c r="DT213" s="83"/>
      <c r="DU213" s="84"/>
      <c r="DV213" s="66"/>
      <c r="DW213" s="51"/>
      <c r="DY213" s="109"/>
      <c r="DZ213" s="58"/>
      <c r="EA213" s="3"/>
      <c r="EB213" s="4"/>
      <c r="EC213" s="4"/>
      <c r="ED213" s="4"/>
      <c r="EE213" s="4"/>
      <c r="EF213" s="4"/>
      <c r="EG213" s="4"/>
      <c r="EH213" s="4"/>
      <c r="EI213" s="4"/>
      <c r="EJ213" s="4"/>
      <c r="EK213" s="4"/>
      <c r="EL213" s="4"/>
      <c r="EM213" s="4"/>
      <c r="EN213" s="4"/>
      <c r="EO213" s="4"/>
      <c r="EP213" s="5"/>
      <c r="EQ213" s="172">
        <f>EA213^3+EB213^3+EC213^3+ED213^3+EE213^3+EF213^3+EG213^3+EH213^3+EA214^3+EB214^3+EC214^3+ED214^3+EE214^3+EF214^3+EG214^3+EH214^3</f>
        <v>0</v>
      </c>
      <c r="ER213" s="125">
        <f t="shared" si="39"/>
        <v>0</v>
      </c>
      <c r="ES213" s="88"/>
      <c r="ET213" s="174"/>
      <c r="EU213" s="131"/>
      <c r="EV213" s="82"/>
      <c r="EW213" s="131"/>
      <c r="EX213" s="131"/>
      <c r="EY213" s="83"/>
      <c r="EZ213" s="131"/>
      <c r="FA213" s="131"/>
      <c r="FB213" s="131"/>
      <c r="FC213" s="131"/>
      <c r="FD213" s="82"/>
      <c r="FE213" s="131"/>
      <c r="FF213" s="131"/>
      <c r="FG213" s="83"/>
      <c r="FH213" s="131"/>
      <c r="FI213" s="175"/>
      <c r="FJ213" s="66"/>
      <c r="FK213" s="51"/>
    </row>
    <row r="214" spans="1:167" x14ac:dyDescent="0.2">
      <c r="A214" s="32"/>
      <c r="B214" s="32"/>
      <c r="C214" s="32"/>
      <c r="D214" s="106" t="s">
        <v>212</v>
      </c>
      <c r="E214" s="107" t="s">
        <v>207</v>
      </c>
      <c r="F214" s="108">
        <f>B4+(200*B6)</f>
        <v>201</v>
      </c>
      <c r="G214" s="104"/>
      <c r="H214" s="43"/>
      <c r="I214" s="109"/>
      <c r="J214" s="58"/>
      <c r="K214" s="3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5"/>
      <c r="AA214" s="172">
        <f>S213^3+T213^3+U213^3+V213^3+W213^3+X213^3+Y213^3+Z213^3+S214^3+T214^3+U214^3+V214^3+W214^3+X214^3+Y214^3+Z214^3</f>
        <v>0</v>
      </c>
      <c r="AB214" s="125">
        <f t="shared" si="36"/>
        <v>0</v>
      </c>
      <c r="AC214" s="61"/>
      <c r="AD214" s="81"/>
      <c r="AE214" s="82"/>
      <c r="AF214" s="82"/>
      <c r="AG214" s="82"/>
      <c r="AH214" s="83"/>
      <c r="AI214" s="83"/>
      <c r="AJ214" s="83"/>
      <c r="AK214" s="83"/>
      <c r="AL214" s="82"/>
      <c r="AM214" s="82"/>
      <c r="AN214" s="82"/>
      <c r="AO214" s="82"/>
      <c r="AP214" s="83"/>
      <c r="AQ214" s="83"/>
      <c r="AR214" s="83"/>
      <c r="AS214" s="84"/>
      <c r="AT214" s="66"/>
      <c r="AU214" s="51"/>
      <c r="AW214" s="109"/>
      <c r="AX214" s="58"/>
      <c r="AY214" s="3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5"/>
      <c r="BO214" s="172">
        <f>BG213^3+BH213^3+BI213^3+BJ213^3+BK213^3+BL213^3+BM213^3+BN213^3+BG214^3+BH214^3+BI214^3+BJ214^3+BK214^3+BL214^3+BM214^3+BN214^3</f>
        <v>0</v>
      </c>
      <c r="BP214" s="125">
        <f t="shared" si="37"/>
        <v>0</v>
      </c>
      <c r="BQ214" s="61"/>
      <c r="BR214" s="89"/>
      <c r="BS214" s="83"/>
      <c r="BT214" s="83"/>
      <c r="BU214" s="83"/>
      <c r="BV214" s="83"/>
      <c r="BW214" s="83"/>
      <c r="BX214" s="83"/>
      <c r="BY214" s="83"/>
      <c r="BZ214" s="82"/>
      <c r="CA214" s="82"/>
      <c r="CB214" s="82"/>
      <c r="CC214" s="82"/>
      <c r="CD214" s="82"/>
      <c r="CE214" s="82"/>
      <c r="CF214" s="82"/>
      <c r="CG214" s="86"/>
      <c r="CH214" s="66"/>
      <c r="CI214" s="51"/>
      <c r="CJ214" s="144"/>
      <c r="CK214" s="109"/>
      <c r="CL214" s="58"/>
      <c r="CM214" s="3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5"/>
      <c r="DC214" s="172">
        <f>CU213^3+CV213^3+CW213^3+CX213^3+CY213^3+CZ213^3+DA213^3+DB213^3+CU214^3+CV214^3+CW214^3+CX214^3+CY214^3+CZ214^3+DA214^3+DB214^3</f>
        <v>0</v>
      </c>
      <c r="DD214" s="125">
        <f t="shared" si="38"/>
        <v>0</v>
      </c>
      <c r="DE214" s="61"/>
      <c r="DF214" s="81"/>
      <c r="DG214" s="82"/>
      <c r="DH214" s="83"/>
      <c r="DI214" s="83"/>
      <c r="DJ214" s="82"/>
      <c r="DK214" s="82"/>
      <c r="DL214" s="83"/>
      <c r="DM214" s="83"/>
      <c r="DN214" s="82"/>
      <c r="DO214" s="82"/>
      <c r="DP214" s="83"/>
      <c r="DQ214" s="83"/>
      <c r="DR214" s="82"/>
      <c r="DS214" s="82"/>
      <c r="DT214" s="83"/>
      <c r="DU214" s="84"/>
      <c r="DV214" s="66"/>
      <c r="DW214" s="51"/>
      <c r="DY214" s="109"/>
      <c r="DZ214" s="58"/>
      <c r="EA214" s="3"/>
      <c r="EB214" s="4"/>
      <c r="EC214" s="4"/>
      <c r="ED214" s="4"/>
      <c r="EE214" s="4"/>
      <c r="EF214" s="4"/>
      <c r="EG214" s="4"/>
      <c r="EH214" s="4"/>
      <c r="EI214" s="4"/>
      <c r="EJ214" s="4"/>
      <c r="EK214" s="4"/>
      <c r="EL214" s="4"/>
      <c r="EM214" s="4"/>
      <c r="EN214" s="4"/>
      <c r="EO214" s="4"/>
      <c r="EP214" s="5"/>
      <c r="EQ214" s="172">
        <f>EI213^3+EJ213^3+EK213^3+EL213^3+EM213^3+EN213^3+EO213^3+EP213^3+EI214^3+EJ214^3+EK214^3+EL214^3+EM214^3+EN214^3+EO214^3+EP214^3</f>
        <v>0</v>
      </c>
      <c r="ER214" s="125">
        <f t="shared" si="39"/>
        <v>0</v>
      </c>
      <c r="ES214" s="61"/>
      <c r="ET214" s="174"/>
      <c r="EU214" s="131"/>
      <c r="EV214" s="131"/>
      <c r="EW214" s="82"/>
      <c r="EX214" s="83"/>
      <c r="EY214" s="131"/>
      <c r="EZ214" s="131"/>
      <c r="FA214" s="131"/>
      <c r="FB214" s="131"/>
      <c r="FC214" s="131"/>
      <c r="FD214" s="131"/>
      <c r="FE214" s="82"/>
      <c r="FF214" s="83"/>
      <c r="FG214" s="131"/>
      <c r="FH214" s="131"/>
      <c r="FI214" s="175"/>
      <c r="FJ214" s="66"/>
      <c r="FK214" s="51"/>
    </row>
    <row r="215" spans="1:167" x14ac:dyDescent="0.2">
      <c r="A215" s="32"/>
      <c r="B215" s="32"/>
      <c r="C215" s="32"/>
      <c r="D215" s="106" t="s">
        <v>13</v>
      </c>
      <c r="E215" s="107" t="s">
        <v>207</v>
      </c>
      <c r="F215" s="110">
        <f>B4+(201*B6)</f>
        <v>202</v>
      </c>
      <c r="G215" s="104"/>
      <c r="H215" s="43"/>
      <c r="I215" s="109"/>
      <c r="J215" s="58"/>
      <c r="K215" s="3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5"/>
      <c r="AA215" s="172">
        <f>K215^3+L215^3+M215^3+N215^3+O215^3+P215^3+Q215^3+R215^3+K216^3+L216^3+M216^3+N216^3+O216^3+P216^3+Q216^3+R216^3</f>
        <v>0</v>
      </c>
      <c r="AB215" s="125">
        <f t="shared" si="36"/>
        <v>0</v>
      </c>
      <c r="AC215" s="61"/>
      <c r="AD215" s="89"/>
      <c r="AE215" s="83"/>
      <c r="AF215" s="83"/>
      <c r="AG215" s="83"/>
      <c r="AH215" s="82"/>
      <c r="AI215" s="82"/>
      <c r="AJ215" s="82"/>
      <c r="AK215" s="82"/>
      <c r="AL215" s="83"/>
      <c r="AM215" s="83"/>
      <c r="AN215" s="83"/>
      <c r="AO215" s="83"/>
      <c r="AP215" s="82"/>
      <c r="AQ215" s="82"/>
      <c r="AR215" s="82"/>
      <c r="AS215" s="86"/>
      <c r="AT215" s="66"/>
      <c r="AU215" s="51"/>
      <c r="AW215" s="109"/>
      <c r="AX215" s="58"/>
      <c r="AY215" s="3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5"/>
      <c r="BO215" s="172">
        <f>AY215^3+AZ215^3+BA215^3+BB215^3+BC215^3+BD215^3+BE215^3+BF215^3+AY216^3+AZ216^3+BA216^3+BB216^3+BC216^3+BD216^3+BE216^3+BF216^3</f>
        <v>0</v>
      </c>
      <c r="BP215" s="125">
        <f t="shared" si="37"/>
        <v>0</v>
      </c>
      <c r="BQ215" s="61"/>
      <c r="BR215" s="81"/>
      <c r="BS215" s="82"/>
      <c r="BT215" s="82"/>
      <c r="BU215" s="82"/>
      <c r="BV215" s="82"/>
      <c r="BW215" s="82"/>
      <c r="BX215" s="82"/>
      <c r="BY215" s="82"/>
      <c r="BZ215" s="83"/>
      <c r="CA215" s="83"/>
      <c r="CB215" s="83"/>
      <c r="CC215" s="83"/>
      <c r="CD215" s="83"/>
      <c r="CE215" s="83"/>
      <c r="CF215" s="83"/>
      <c r="CG215" s="84"/>
      <c r="CH215" s="66"/>
      <c r="CI215" s="51"/>
      <c r="CJ215" s="144"/>
      <c r="CK215" s="109"/>
      <c r="CL215" s="58"/>
      <c r="CM215" s="3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5"/>
      <c r="DC215" s="172">
        <f>CM215^3+CN215^3+CO215^3+CP215^3+CQ215^3+CR215^3+CS215^3+CT215^3+CM216^3+CN216^3+CO216^3+CP216^3+CQ216^3+CR216^3+CS216^3+CT216^3</f>
        <v>0</v>
      </c>
      <c r="DD215" s="125">
        <f t="shared" si="38"/>
        <v>0</v>
      </c>
      <c r="DE215" s="61"/>
      <c r="DF215" s="81"/>
      <c r="DG215" s="82"/>
      <c r="DH215" s="83"/>
      <c r="DI215" s="83"/>
      <c r="DJ215" s="82"/>
      <c r="DK215" s="82"/>
      <c r="DL215" s="83"/>
      <c r="DM215" s="83"/>
      <c r="DN215" s="82"/>
      <c r="DO215" s="82"/>
      <c r="DP215" s="83"/>
      <c r="DQ215" s="83"/>
      <c r="DR215" s="82"/>
      <c r="DS215" s="82"/>
      <c r="DT215" s="83"/>
      <c r="DU215" s="84"/>
      <c r="DV215" s="66"/>
      <c r="DW215" s="51"/>
      <c r="DY215" s="109"/>
      <c r="DZ215" s="58"/>
      <c r="EA215" s="3"/>
      <c r="EB215" s="4"/>
      <c r="EC215" s="4"/>
      <c r="ED215" s="4"/>
      <c r="EE215" s="4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5"/>
      <c r="EQ215" s="172">
        <f>EA215^3+EB215^3+EC215^3+ED215^3+EE215^3+EF215^3+EG215^3+EH215^3+EA216^3+EB216^3+EC216^3+ED216^3+EE216^3+EF216^3+EG216^3+EH216^3</f>
        <v>0</v>
      </c>
      <c r="ER215" s="125">
        <f t="shared" si="39"/>
        <v>0</v>
      </c>
      <c r="ES215" s="61"/>
      <c r="ET215" s="174"/>
      <c r="EU215" s="131"/>
      <c r="EV215" s="131"/>
      <c r="EW215" s="83"/>
      <c r="EX215" s="82"/>
      <c r="EY215" s="131"/>
      <c r="EZ215" s="131"/>
      <c r="FA215" s="131"/>
      <c r="FB215" s="131"/>
      <c r="FC215" s="131"/>
      <c r="FD215" s="131"/>
      <c r="FE215" s="83"/>
      <c r="FF215" s="82"/>
      <c r="FG215" s="131"/>
      <c r="FH215" s="131"/>
      <c r="FI215" s="175"/>
      <c r="FJ215" s="66"/>
      <c r="FK215" s="51"/>
    </row>
    <row r="216" spans="1:167" x14ac:dyDescent="0.2">
      <c r="A216" s="32"/>
      <c r="B216" s="32"/>
      <c r="C216" s="32"/>
      <c r="D216" s="106" t="s">
        <v>30</v>
      </c>
      <c r="E216" s="107" t="s">
        <v>207</v>
      </c>
      <c r="F216" s="110">
        <f>B4+(202*B6)</f>
        <v>203</v>
      </c>
      <c r="G216" s="104"/>
      <c r="H216" s="43"/>
      <c r="I216" s="109"/>
      <c r="J216" s="58"/>
      <c r="K216" s="3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5"/>
      <c r="AA216" s="172">
        <f>S215^3+T215^3+U215^3+V215^3+W215^3+X215^3+Y215^3+Z215^3+S216^3+T216^3+U216^3+V216^3+W216^3+X216^3+Y216^3+Z216^3</f>
        <v>0</v>
      </c>
      <c r="AB216" s="125">
        <f t="shared" si="36"/>
        <v>0</v>
      </c>
      <c r="AC216" s="61"/>
      <c r="AD216" s="89"/>
      <c r="AE216" s="83"/>
      <c r="AF216" s="83"/>
      <c r="AG216" s="83"/>
      <c r="AH216" s="82"/>
      <c r="AI216" s="82"/>
      <c r="AJ216" s="82"/>
      <c r="AK216" s="82"/>
      <c r="AL216" s="83"/>
      <c r="AM216" s="83"/>
      <c r="AN216" s="83"/>
      <c r="AO216" s="83"/>
      <c r="AP216" s="82"/>
      <c r="AQ216" s="82"/>
      <c r="AR216" s="82"/>
      <c r="AS216" s="86"/>
      <c r="AT216" s="66"/>
      <c r="AU216" s="51"/>
      <c r="AW216" s="109"/>
      <c r="AX216" s="58"/>
      <c r="AY216" s="3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5"/>
      <c r="BO216" s="172">
        <f>BG215^3+BH215^3+BI215^3+BJ215^3+BK215^3+BL215^3+BM215^3+BN215^3+BG216^3+BH216^3+BI216^3+BJ216^3+BK216^3+BL216^3+BM216^3+BN216^3</f>
        <v>0</v>
      </c>
      <c r="BP216" s="125">
        <f t="shared" si="37"/>
        <v>0</v>
      </c>
      <c r="BQ216" s="61"/>
      <c r="BR216" s="81"/>
      <c r="BS216" s="82"/>
      <c r="BT216" s="82"/>
      <c r="BU216" s="82"/>
      <c r="BV216" s="82"/>
      <c r="BW216" s="82"/>
      <c r="BX216" s="82"/>
      <c r="BY216" s="82"/>
      <c r="BZ216" s="83"/>
      <c r="CA216" s="83"/>
      <c r="CB216" s="83"/>
      <c r="CC216" s="83"/>
      <c r="CD216" s="83"/>
      <c r="CE216" s="83"/>
      <c r="CF216" s="83"/>
      <c r="CG216" s="84"/>
      <c r="CH216" s="66"/>
      <c r="CI216" s="51"/>
      <c r="CJ216" s="144"/>
      <c r="CK216" s="109"/>
      <c r="CL216" s="58"/>
      <c r="CM216" s="3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5"/>
      <c r="DC216" s="172">
        <f>CU215^3+CV215^3+CW215^3+CX215^3+CY215^3+CZ215^3+DA215^3+DB215^3+CU216^3+CV216^3+CW216^3+CX216^3+CY216^3+CZ216^3+DA216^3+DB216^3</f>
        <v>0</v>
      </c>
      <c r="DD216" s="125">
        <f t="shared" si="38"/>
        <v>0</v>
      </c>
      <c r="DE216" s="61"/>
      <c r="DF216" s="81"/>
      <c r="DG216" s="82"/>
      <c r="DH216" s="83"/>
      <c r="DI216" s="83"/>
      <c r="DJ216" s="82"/>
      <c r="DK216" s="82"/>
      <c r="DL216" s="83"/>
      <c r="DM216" s="83"/>
      <c r="DN216" s="82"/>
      <c r="DO216" s="82"/>
      <c r="DP216" s="83"/>
      <c r="DQ216" s="83"/>
      <c r="DR216" s="82"/>
      <c r="DS216" s="82"/>
      <c r="DT216" s="83"/>
      <c r="DU216" s="84"/>
      <c r="DV216" s="66"/>
      <c r="DW216" s="51"/>
      <c r="DY216" s="109"/>
      <c r="DZ216" s="58"/>
      <c r="EA216" s="3"/>
      <c r="EB216" s="4"/>
      <c r="EC216" s="4"/>
      <c r="ED216" s="4"/>
      <c r="EE216" s="4"/>
      <c r="EF216" s="4"/>
      <c r="EG216" s="4"/>
      <c r="EH216" s="4"/>
      <c r="EI216" s="4"/>
      <c r="EJ216" s="4"/>
      <c r="EK216" s="4"/>
      <c r="EL216" s="4"/>
      <c r="EM216" s="4"/>
      <c r="EN216" s="4"/>
      <c r="EO216" s="4"/>
      <c r="EP216" s="5"/>
      <c r="EQ216" s="172">
        <f>EI215^3+EJ215^3+EK215^3+EL215^3+EM215^3+EN215^3+EO215^3+EP215^3+EI216^3+EJ216^3+EK216^3+EL216^3+EM216^3+EN216^3+EO216^3+EP216^3</f>
        <v>0</v>
      </c>
      <c r="ER216" s="125">
        <f t="shared" si="39"/>
        <v>0</v>
      </c>
      <c r="ES216" s="61"/>
      <c r="ET216" s="174"/>
      <c r="EU216" s="131"/>
      <c r="EV216" s="83"/>
      <c r="EW216" s="131"/>
      <c r="EX216" s="131"/>
      <c r="EY216" s="82"/>
      <c r="EZ216" s="131"/>
      <c r="FA216" s="131"/>
      <c r="FB216" s="131"/>
      <c r="FC216" s="131"/>
      <c r="FD216" s="83"/>
      <c r="FE216" s="131"/>
      <c r="FF216" s="131"/>
      <c r="FG216" s="82"/>
      <c r="FH216" s="131"/>
      <c r="FI216" s="175"/>
      <c r="FJ216" s="66"/>
      <c r="FK216" s="51"/>
    </row>
    <row r="217" spans="1:167" x14ac:dyDescent="0.2">
      <c r="A217" s="32"/>
      <c r="B217" s="32"/>
      <c r="C217" s="32"/>
      <c r="D217" s="106" t="s">
        <v>178</v>
      </c>
      <c r="E217" s="107" t="s">
        <v>207</v>
      </c>
      <c r="F217" s="108">
        <f>B4+(203*B6)</f>
        <v>204</v>
      </c>
      <c r="G217" s="104"/>
      <c r="H217" s="43"/>
      <c r="I217" s="109"/>
      <c r="J217" s="58"/>
      <c r="K217" s="3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5"/>
      <c r="AA217" s="172">
        <f>K217^3+L217^3+M217^3+N217^3+O217^3+P217^3+Q217^3+R217^3+K218^3+L218^3+M218^3+N218^3+O218^3+P218^3+Q218^3+R218^3</f>
        <v>0</v>
      </c>
      <c r="AB217" s="125">
        <f t="shared" si="36"/>
        <v>0</v>
      </c>
      <c r="AC217" s="61"/>
      <c r="AD217" s="89"/>
      <c r="AE217" s="83"/>
      <c r="AF217" s="83"/>
      <c r="AG217" s="83"/>
      <c r="AH217" s="82"/>
      <c r="AI217" s="82"/>
      <c r="AJ217" s="82"/>
      <c r="AK217" s="82"/>
      <c r="AL217" s="83"/>
      <c r="AM217" s="83"/>
      <c r="AN217" s="83"/>
      <c r="AO217" s="83"/>
      <c r="AP217" s="82"/>
      <c r="AQ217" s="82"/>
      <c r="AR217" s="82"/>
      <c r="AS217" s="86"/>
      <c r="AT217" s="66"/>
      <c r="AU217" s="51"/>
      <c r="AW217" s="109"/>
      <c r="AX217" s="58"/>
      <c r="AY217" s="3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5"/>
      <c r="BO217" s="172">
        <f>AY217^3+AZ217^3+BA217^3+BB217^3+BC217^3+BD217^3+BE217^3+BF217^3+AY218^3+AZ218^3+BA218^3+BB218^3+BC218^3+BD218^3+BE218^3+BF218^3</f>
        <v>0</v>
      </c>
      <c r="BP217" s="125">
        <f t="shared" si="37"/>
        <v>0</v>
      </c>
      <c r="BQ217" s="61"/>
      <c r="BR217" s="89"/>
      <c r="BS217" s="83"/>
      <c r="BT217" s="83"/>
      <c r="BU217" s="83"/>
      <c r="BV217" s="83"/>
      <c r="BW217" s="83"/>
      <c r="BX217" s="83"/>
      <c r="BY217" s="83"/>
      <c r="BZ217" s="82"/>
      <c r="CA217" s="82"/>
      <c r="CB217" s="82"/>
      <c r="CC217" s="82"/>
      <c r="CD217" s="82"/>
      <c r="CE217" s="82"/>
      <c r="CF217" s="82"/>
      <c r="CG217" s="86"/>
      <c r="CH217" s="66"/>
      <c r="CI217" s="51"/>
      <c r="CJ217" s="144"/>
      <c r="CK217" s="109"/>
      <c r="CL217" s="58"/>
      <c r="CM217" s="3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5"/>
      <c r="DC217" s="172">
        <f>CM217^3+CN217^3+CO217^3+CP217^3+CQ217^3+CR217^3+CS217^3+CT217^3+CM218^3+CN218^3+CO218^3+CP218^3+CQ218^3+CR218^3+CS218^3+CT218^3</f>
        <v>0</v>
      </c>
      <c r="DD217" s="125">
        <f t="shared" si="38"/>
        <v>0</v>
      </c>
      <c r="DE217" s="61"/>
      <c r="DF217" s="81"/>
      <c r="DG217" s="82"/>
      <c r="DH217" s="83"/>
      <c r="DI217" s="83"/>
      <c r="DJ217" s="82"/>
      <c r="DK217" s="82"/>
      <c r="DL217" s="83"/>
      <c r="DM217" s="83"/>
      <c r="DN217" s="82"/>
      <c r="DO217" s="82"/>
      <c r="DP217" s="83"/>
      <c r="DQ217" s="83"/>
      <c r="DR217" s="82"/>
      <c r="DS217" s="82"/>
      <c r="DT217" s="83"/>
      <c r="DU217" s="84"/>
      <c r="DV217" s="66"/>
      <c r="DW217" s="51"/>
      <c r="DY217" s="109"/>
      <c r="DZ217" s="58"/>
      <c r="EA217" s="3"/>
      <c r="EB217" s="4"/>
      <c r="EC217" s="4"/>
      <c r="ED217" s="4"/>
      <c r="EE217" s="4"/>
      <c r="EF217" s="4"/>
      <c r="EG217" s="4"/>
      <c r="EH217" s="4"/>
      <c r="EI217" s="4"/>
      <c r="EJ217" s="4"/>
      <c r="EK217" s="4"/>
      <c r="EL217" s="4"/>
      <c r="EM217" s="4"/>
      <c r="EN217" s="4"/>
      <c r="EO217" s="4"/>
      <c r="EP217" s="5"/>
      <c r="EQ217" s="172">
        <f>EA217^3+EB217^3+EC217^3+ED217^3+EE217^3+EF217^3+EG217^3+EH217^3+EA218^3+EB218^3+EC218^3+ED218^3+EE218^3+EF218^3+EG218^3+EH218^3</f>
        <v>0</v>
      </c>
      <c r="ER217" s="125">
        <f t="shared" si="39"/>
        <v>0</v>
      </c>
      <c r="ES217" s="61"/>
      <c r="ET217" s="174"/>
      <c r="EU217" s="83"/>
      <c r="EV217" s="131"/>
      <c r="EW217" s="131"/>
      <c r="EX217" s="131"/>
      <c r="EY217" s="131"/>
      <c r="EZ217" s="82"/>
      <c r="FA217" s="131"/>
      <c r="FB217" s="131"/>
      <c r="FC217" s="83"/>
      <c r="FD217" s="131"/>
      <c r="FE217" s="131"/>
      <c r="FF217" s="131"/>
      <c r="FG217" s="131"/>
      <c r="FH217" s="82"/>
      <c r="FI217" s="175"/>
      <c r="FJ217" s="66"/>
      <c r="FK217" s="51"/>
    </row>
    <row r="218" spans="1:167" x14ac:dyDescent="0.2">
      <c r="A218" s="32"/>
      <c r="B218" s="32"/>
      <c r="C218" s="32"/>
      <c r="D218" s="106" t="s">
        <v>269</v>
      </c>
      <c r="E218" s="107" t="s">
        <v>207</v>
      </c>
      <c r="F218" s="108">
        <f>B4+(204*B6)</f>
        <v>205</v>
      </c>
      <c r="G218" s="104"/>
      <c r="H218" s="43"/>
      <c r="I218" s="109"/>
      <c r="J218" s="58"/>
      <c r="K218" s="3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5"/>
      <c r="AA218" s="172">
        <f>S217^3+T217^3+U217^3+V217^3+W217^3+X217^3+Y217^3+Z217^3+S218^3+T218^3+U218^3+V218^3+W218^3+X218^3+Y218^3+Z218^3</f>
        <v>0</v>
      </c>
      <c r="AB218" s="125">
        <f t="shared" si="36"/>
        <v>0</v>
      </c>
      <c r="AC218" s="61"/>
      <c r="AD218" s="89"/>
      <c r="AE218" s="83"/>
      <c r="AF218" s="83"/>
      <c r="AG218" s="83"/>
      <c r="AH218" s="82"/>
      <c r="AI218" s="82"/>
      <c r="AJ218" s="82"/>
      <c r="AK218" s="82"/>
      <c r="AL218" s="83"/>
      <c r="AM218" s="83"/>
      <c r="AN218" s="83"/>
      <c r="AO218" s="83"/>
      <c r="AP218" s="82"/>
      <c r="AQ218" s="82"/>
      <c r="AR218" s="82"/>
      <c r="AS218" s="86"/>
      <c r="AT218" s="66"/>
      <c r="AU218" s="51"/>
      <c r="AW218" s="109"/>
      <c r="AX218" s="58"/>
      <c r="AY218" s="3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5"/>
      <c r="BO218" s="172">
        <f>BG217^3+BH217^3+BI217^3+BJ217^3+BK217^3+BL217^3+BM217^3+BN217^3+BG218^3+BH218^3+BI218^3+BJ218^3+BK218^3+BL218^3+BM218^3+BN218^3</f>
        <v>0</v>
      </c>
      <c r="BP218" s="125">
        <f t="shared" si="37"/>
        <v>0</v>
      </c>
      <c r="BQ218" s="61"/>
      <c r="BR218" s="89"/>
      <c r="BS218" s="83"/>
      <c r="BT218" s="83"/>
      <c r="BU218" s="83"/>
      <c r="BV218" s="83"/>
      <c r="BW218" s="83"/>
      <c r="BX218" s="83"/>
      <c r="BY218" s="83"/>
      <c r="BZ218" s="82"/>
      <c r="CA218" s="82"/>
      <c r="CB218" s="82"/>
      <c r="CC218" s="82"/>
      <c r="CD218" s="82"/>
      <c r="CE218" s="82"/>
      <c r="CF218" s="82"/>
      <c r="CG218" s="86"/>
      <c r="CH218" s="66"/>
      <c r="CI218" s="51"/>
      <c r="CJ218" s="144"/>
      <c r="CK218" s="109"/>
      <c r="CL218" s="58"/>
      <c r="CM218" s="3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5"/>
      <c r="DC218" s="172">
        <f>CU217^3+CV217^3+CW217^3+CX217^3+CY217^3+CZ217^3+DA217^3+DB217^3+CU218^3+CV218^3+CW218^3+CX218^3+CY218^3+CZ218^3+DA218^3+DB218^3</f>
        <v>0</v>
      </c>
      <c r="DD218" s="125">
        <f t="shared" si="38"/>
        <v>0</v>
      </c>
      <c r="DE218" s="61"/>
      <c r="DF218" s="81"/>
      <c r="DG218" s="82"/>
      <c r="DH218" s="83"/>
      <c r="DI218" s="83"/>
      <c r="DJ218" s="82"/>
      <c r="DK218" s="82"/>
      <c r="DL218" s="83"/>
      <c r="DM218" s="83"/>
      <c r="DN218" s="82"/>
      <c r="DO218" s="82"/>
      <c r="DP218" s="83"/>
      <c r="DQ218" s="83"/>
      <c r="DR218" s="82"/>
      <c r="DS218" s="82"/>
      <c r="DT218" s="83"/>
      <c r="DU218" s="84"/>
      <c r="DV218" s="66"/>
      <c r="DW218" s="51"/>
      <c r="DY218" s="109"/>
      <c r="DZ218" s="58"/>
      <c r="EA218" s="3"/>
      <c r="EB218" s="4"/>
      <c r="EC218" s="4"/>
      <c r="ED218" s="4"/>
      <c r="EE218" s="4"/>
      <c r="EF218" s="4"/>
      <c r="EG218" s="4"/>
      <c r="EH218" s="4"/>
      <c r="EI218" s="4"/>
      <c r="EJ218" s="4"/>
      <c r="EK218" s="4"/>
      <c r="EL218" s="4"/>
      <c r="EM218" s="4"/>
      <c r="EN218" s="4"/>
      <c r="EO218" s="4"/>
      <c r="EP218" s="5"/>
      <c r="EQ218" s="172">
        <f>EI217^3+EJ217^3+EK217^3+EL217^3+EM217^3+EN217^3+EO217^3+EP217^3+EI218^3+EJ218^3+EK218^3+EL218^3+EM218^3+EN218^3+EO218^3+EP218^3</f>
        <v>0</v>
      </c>
      <c r="ER218" s="125">
        <f t="shared" si="39"/>
        <v>0</v>
      </c>
      <c r="ES218" s="61"/>
      <c r="ET218" s="89"/>
      <c r="EU218" s="131"/>
      <c r="EV218" s="131"/>
      <c r="EW218" s="131"/>
      <c r="EX218" s="131"/>
      <c r="EY218" s="131"/>
      <c r="EZ218" s="131"/>
      <c r="FA218" s="82"/>
      <c r="FB218" s="83"/>
      <c r="FC218" s="131"/>
      <c r="FD218" s="131"/>
      <c r="FE218" s="131"/>
      <c r="FF218" s="131"/>
      <c r="FG218" s="131"/>
      <c r="FH218" s="131"/>
      <c r="FI218" s="86"/>
      <c r="FJ218" s="66"/>
      <c r="FK218" s="51"/>
    </row>
    <row r="219" spans="1:167" x14ac:dyDescent="0.2">
      <c r="A219" s="32"/>
      <c r="B219" s="32"/>
      <c r="C219" s="32"/>
      <c r="D219" s="106" t="s">
        <v>139</v>
      </c>
      <c r="E219" s="107" t="s">
        <v>207</v>
      </c>
      <c r="F219" s="110">
        <f>B4+(205*B6)</f>
        <v>206</v>
      </c>
      <c r="G219" s="104"/>
      <c r="H219" s="43"/>
      <c r="I219" s="109"/>
      <c r="J219" s="58"/>
      <c r="K219" s="3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5"/>
      <c r="AA219" s="172">
        <f>K219^3+L219^3+M219^3+N219^3+O219^3+P219^3+Q219^3+R219^3+K220^3+L220^3+M220^3+N220^3+O220^3+P220^3+Q220^3+R220^3</f>
        <v>0</v>
      </c>
      <c r="AB219" s="125">
        <f t="shared" si="36"/>
        <v>0</v>
      </c>
      <c r="AC219" s="95"/>
      <c r="AD219" s="81"/>
      <c r="AE219" s="82"/>
      <c r="AF219" s="82"/>
      <c r="AG219" s="82"/>
      <c r="AH219" s="83"/>
      <c r="AI219" s="83"/>
      <c r="AJ219" s="83"/>
      <c r="AK219" s="83"/>
      <c r="AL219" s="82"/>
      <c r="AM219" s="82"/>
      <c r="AN219" s="82"/>
      <c r="AO219" s="82"/>
      <c r="AP219" s="83"/>
      <c r="AQ219" s="83"/>
      <c r="AR219" s="83"/>
      <c r="AS219" s="84"/>
      <c r="AT219" s="66"/>
      <c r="AU219" s="51"/>
      <c r="AW219" s="109"/>
      <c r="AX219" s="58"/>
      <c r="AY219" s="3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5"/>
      <c r="BO219" s="172">
        <f>AY219^3+AZ219^3+BA219^3+BB219^3+BC219^3+BD219^3+BE219^3+BF219^3+AY220^3+AZ220^3+BA220^3+BB220^3+BC220^3+BD220^3+BE220^3+BF220^3</f>
        <v>0</v>
      </c>
      <c r="BP219" s="125">
        <f t="shared" si="37"/>
        <v>0</v>
      </c>
      <c r="BQ219" s="95"/>
      <c r="BR219" s="81"/>
      <c r="BS219" s="82"/>
      <c r="BT219" s="82"/>
      <c r="BU219" s="82"/>
      <c r="BV219" s="82"/>
      <c r="BW219" s="82"/>
      <c r="BX219" s="82"/>
      <c r="BY219" s="82"/>
      <c r="BZ219" s="83"/>
      <c r="CA219" s="83"/>
      <c r="CB219" s="83"/>
      <c r="CC219" s="83"/>
      <c r="CD219" s="83"/>
      <c r="CE219" s="83"/>
      <c r="CF219" s="83"/>
      <c r="CG219" s="84"/>
      <c r="CH219" s="66"/>
      <c r="CI219" s="51"/>
      <c r="CJ219" s="144"/>
      <c r="CK219" s="109"/>
      <c r="CL219" s="58"/>
      <c r="CM219" s="3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5"/>
      <c r="DC219" s="172">
        <f>CM219^3+CN219^3+CO219^3+CP219^3+CQ219^3+CR219^3+CS219^3+CT219^3+CM220^3+CN220^3+CO220^3+CP220^3+CQ220^3+CR220^3+CS220^3+CT220^3</f>
        <v>0</v>
      </c>
      <c r="DD219" s="125">
        <f t="shared" si="38"/>
        <v>0</v>
      </c>
      <c r="DE219" s="95"/>
      <c r="DF219" s="89"/>
      <c r="DG219" s="83"/>
      <c r="DH219" s="82"/>
      <c r="DI219" s="82"/>
      <c r="DJ219" s="83"/>
      <c r="DK219" s="83"/>
      <c r="DL219" s="82"/>
      <c r="DM219" s="82"/>
      <c r="DN219" s="83"/>
      <c r="DO219" s="83"/>
      <c r="DP219" s="82"/>
      <c r="DQ219" s="82"/>
      <c r="DR219" s="83"/>
      <c r="DS219" s="83"/>
      <c r="DT219" s="82"/>
      <c r="DU219" s="86"/>
      <c r="DV219" s="66"/>
      <c r="DW219" s="51"/>
      <c r="DY219" s="109"/>
      <c r="DZ219" s="58"/>
      <c r="EA219" s="3"/>
      <c r="EB219" s="4"/>
      <c r="EC219" s="4"/>
      <c r="ED219" s="4"/>
      <c r="EE219" s="4"/>
      <c r="EF219" s="4"/>
      <c r="EG219" s="4"/>
      <c r="EH219" s="4"/>
      <c r="EI219" s="4"/>
      <c r="EJ219" s="4"/>
      <c r="EK219" s="4"/>
      <c r="EL219" s="4"/>
      <c r="EM219" s="4"/>
      <c r="EN219" s="4"/>
      <c r="EO219" s="4"/>
      <c r="EP219" s="5"/>
      <c r="EQ219" s="172">
        <f>EA219^3+EB219^3+EC219^3+ED219^3+EE219^3+EF219^3+EG219^3+EH219^3+EA220^3+EB220^3+EC220^3+ED220^3+EE220^3+EF220^3+EG220^3+EH220^3</f>
        <v>0</v>
      </c>
      <c r="ER219" s="125">
        <f t="shared" si="39"/>
        <v>0</v>
      </c>
      <c r="ES219" s="95"/>
      <c r="ET219" s="81"/>
      <c r="EU219" s="131"/>
      <c r="EV219" s="131"/>
      <c r="EW219" s="131"/>
      <c r="EX219" s="131"/>
      <c r="EY219" s="131"/>
      <c r="EZ219" s="131"/>
      <c r="FA219" s="83"/>
      <c r="FB219" s="82"/>
      <c r="FC219" s="131"/>
      <c r="FD219" s="131"/>
      <c r="FE219" s="131"/>
      <c r="FF219" s="131"/>
      <c r="FG219" s="131"/>
      <c r="FH219" s="131"/>
      <c r="FI219" s="84"/>
      <c r="FJ219" s="66"/>
      <c r="FK219" s="51"/>
    </row>
    <row r="220" spans="1:167" x14ac:dyDescent="0.2">
      <c r="A220" s="32"/>
      <c r="B220" s="32"/>
      <c r="C220" s="32"/>
      <c r="D220" s="106" t="s">
        <v>84</v>
      </c>
      <c r="E220" s="107" t="s">
        <v>207</v>
      </c>
      <c r="F220" s="110">
        <f>B4+(206*B6)</f>
        <v>207</v>
      </c>
      <c r="G220" s="104"/>
      <c r="H220" s="43"/>
      <c r="I220" s="109"/>
      <c r="J220" s="58"/>
      <c r="K220" s="3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5"/>
      <c r="AA220" s="172">
        <f>S219^3+T219^3+U219^3+V219^3+W219^3+X219^3+Y219^3+Z219^3+S220^3+T220^3+U220^3+V220^3+W220^3+X220^3+Y220^3+Z220^3</f>
        <v>0</v>
      </c>
      <c r="AB220" s="125">
        <f t="shared" si="36"/>
        <v>0</v>
      </c>
      <c r="AC220" s="61"/>
      <c r="AD220" s="81"/>
      <c r="AE220" s="82"/>
      <c r="AF220" s="82"/>
      <c r="AG220" s="82"/>
      <c r="AH220" s="83"/>
      <c r="AI220" s="83"/>
      <c r="AJ220" s="83"/>
      <c r="AK220" s="83"/>
      <c r="AL220" s="82"/>
      <c r="AM220" s="82"/>
      <c r="AN220" s="82"/>
      <c r="AO220" s="82"/>
      <c r="AP220" s="83"/>
      <c r="AQ220" s="83"/>
      <c r="AR220" s="83"/>
      <c r="AS220" s="84"/>
      <c r="AT220" s="66"/>
      <c r="AU220" s="51"/>
      <c r="AW220" s="109"/>
      <c r="AX220" s="58"/>
      <c r="AY220" s="3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5"/>
      <c r="BO220" s="172">
        <f>BG219^3+BH219^3+BI219^3+BJ219^3+BK219^3+BL219^3+BM219^3+BN219^3+BG220^3+BH220^3+BI220^3+BJ220^3+BK220^3+BL220^3+BM220^3+BN220^3</f>
        <v>0</v>
      </c>
      <c r="BP220" s="125">
        <f t="shared" si="37"/>
        <v>0</v>
      </c>
      <c r="BQ220" s="61"/>
      <c r="BR220" s="81"/>
      <c r="BS220" s="82"/>
      <c r="BT220" s="82"/>
      <c r="BU220" s="82"/>
      <c r="BV220" s="82"/>
      <c r="BW220" s="82"/>
      <c r="BX220" s="82"/>
      <c r="BY220" s="82"/>
      <c r="BZ220" s="83"/>
      <c r="CA220" s="83"/>
      <c r="CB220" s="83"/>
      <c r="CC220" s="83"/>
      <c r="CD220" s="83"/>
      <c r="CE220" s="83"/>
      <c r="CF220" s="83"/>
      <c r="CG220" s="84"/>
      <c r="CH220" s="66"/>
      <c r="CI220" s="51"/>
      <c r="CJ220" s="144"/>
      <c r="CK220" s="109"/>
      <c r="CL220" s="58"/>
      <c r="CM220" s="3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5"/>
      <c r="DC220" s="172">
        <f>CU219^3+CV219^3+CW219^3+CX219^3+CY219^3+CZ219^3+DA219^3+DB219^3+CU220^3+CV220^3+CW220^3+CX220^3+CY220^3+CZ220^3+DA220^3+DB220^3</f>
        <v>0</v>
      </c>
      <c r="DD220" s="125">
        <f t="shared" si="38"/>
        <v>0</v>
      </c>
      <c r="DE220" s="61"/>
      <c r="DF220" s="89"/>
      <c r="DG220" s="83"/>
      <c r="DH220" s="82"/>
      <c r="DI220" s="82"/>
      <c r="DJ220" s="83"/>
      <c r="DK220" s="83"/>
      <c r="DL220" s="82"/>
      <c r="DM220" s="82"/>
      <c r="DN220" s="83"/>
      <c r="DO220" s="83"/>
      <c r="DP220" s="82"/>
      <c r="DQ220" s="82"/>
      <c r="DR220" s="83"/>
      <c r="DS220" s="83"/>
      <c r="DT220" s="82"/>
      <c r="DU220" s="86"/>
      <c r="DV220" s="66"/>
      <c r="DW220" s="51"/>
      <c r="DY220" s="109"/>
      <c r="DZ220" s="58"/>
      <c r="EA220" s="3"/>
      <c r="EB220" s="4"/>
      <c r="EC220" s="4"/>
      <c r="ED220" s="4"/>
      <c r="EE220" s="4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5"/>
      <c r="EQ220" s="172">
        <f>EI219^3+EJ219^3+EK219^3+EL219^3+EM219^3+EN219^3+EO219^3+EP219^3+EI220^3+EJ220^3+EK220^3+EL220^3+EM220^3+EN220^3+EO220^3+EP220^3</f>
        <v>0</v>
      </c>
      <c r="ER220" s="125">
        <f t="shared" si="39"/>
        <v>0</v>
      </c>
      <c r="ES220" s="61"/>
      <c r="ET220" s="174"/>
      <c r="EU220" s="82"/>
      <c r="EV220" s="131"/>
      <c r="EW220" s="131"/>
      <c r="EX220" s="131"/>
      <c r="EY220" s="131"/>
      <c r="EZ220" s="83"/>
      <c r="FA220" s="131"/>
      <c r="FB220" s="131"/>
      <c r="FC220" s="82"/>
      <c r="FD220" s="131"/>
      <c r="FE220" s="131"/>
      <c r="FF220" s="131"/>
      <c r="FG220" s="131"/>
      <c r="FH220" s="83"/>
      <c r="FI220" s="175"/>
      <c r="FJ220" s="66"/>
      <c r="FK220" s="51"/>
    </row>
    <row r="221" spans="1:167" x14ac:dyDescent="0.2">
      <c r="A221" s="32"/>
      <c r="B221" s="32"/>
      <c r="C221" s="32"/>
      <c r="D221" s="106" t="s">
        <v>226</v>
      </c>
      <c r="E221" s="107" t="s">
        <v>207</v>
      </c>
      <c r="F221" s="108">
        <f>B4+(207*B6)</f>
        <v>208</v>
      </c>
      <c r="G221" s="104"/>
      <c r="H221" s="43"/>
      <c r="I221" s="109"/>
      <c r="J221" s="58"/>
      <c r="K221" s="3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5"/>
      <c r="AA221" s="172">
        <f>K221^3+L221^3+M221^3+N221^3+O221^3+P221^3+Q221^3+R221^3+K222^3+L222^3+M222^3+N222^3+O222^3+P222^3+Q222^3+R222^3</f>
        <v>0</v>
      </c>
      <c r="AB221" s="125">
        <f t="shared" si="36"/>
        <v>0</v>
      </c>
      <c r="AC221" s="61"/>
      <c r="AD221" s="81"/>
      <c r="AE221" s="82"/>
      <c r="AF221" s="82"/>
      <c r="AG221" s="82"/>
      <c r="AH221" s="83"/>
      <c r="AI221" s="83"/>
      <c r="AJ221" s="83"/>
      <c r="AK221" s="83"/>
      <c r="AL221" s="82"/>
      <c r="AM221" s="82"/>
      <c r="AN221" s="82"/>
      <c r="AO221" s="82"/>
      <c r="AP221" s="83"/>
      <c r="AQ221" s="83"/>
      <c r="AR221" s="83"/>
      <c r="AS221" s="84"/>
      <c r="AT221" s="66"/>
      <c r="AU221" s="51"/>
      <c r="AW221" s="109"/>
      <c r="AX221" s="58"/>
      <c r="AY221" s="3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5"/>
      <c r="BO221" s="172">
        <f>AY221^3+AZ221^3+BA221^3+BB221^3+BC221^3+BD221^3+BE221^3+BF221^3+AY222^3+AZ222^3+BA222^3+BB222^3+BC222^3+BD222^3+BE222^3+BF222^3</f>
        <v>0</v>
      </c>
      <c r="BP221" s="125">
        <f t="shared" si="37"/>
        <v>0</v>
      </c>
      <c r="BQ221" s="61"/>
      <c r="BR221" s="89"/>
      <c r="BS221" s="83"/>
      <c r="BT221" s="83"/>
      <c r="BU221" s="83"/>
      <c r="BV221" s="83"/>
      <c r="BW221" s="83"/>
      <c r="BX221" s="83"/>
      <c r="BY221" s="83"/>
      <c r="BZ221" s="82"/>
      <c r="CA221" s="82"/>
      <c r="CB221" s="82"/>
      <c r="CC221" s="82"/>
      <c r="CD221" s="82"/>
      <c r="CE221" s="82"/>
      <c r="CF221" s="82"/>
      <c r="CG221" s="86"/>
      <c r="CH221" s="66"/>
      <c r="CI221" s="51"/>
      <c r="CJ221" s="144"/>
      <c r="CK221" s="109"/>
      <c r="CL221" s="58"/>
      <c r="CM221" s="3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5"/>
      <c r="DC221" s="172">
        <f>CM221^3+CN221^3+CO221^3+CP221^3+CQ221^3+CR221^3+CS221^3+CT221^3+CM222^3+CN222^3+CO222^3+CP222^3+CQ222^3+CR222^3+CS222^3+CT222^3</f>
        <v>0</v>
      </c>
      <c r="DD221" s="125">
        <f t="shared" si="38"/>
        <v>0</v>
      </c>
      <c r="DE221" s="61"/>
      <c r="DF221" s="89"/>
      <c r="DG221" s="83"/>
      <c r="DH221" s="82"/>
      <c r="DI221" s="82"/>
      <c r="DJ221" s="83"/>
      <c r="DK221" s="83"/>
      <c r="DL221" s="82"/>
      <c r="DM221" s="82"/>
      <c r="DN221" s="83"/>
      <c r="DO221" s="83"/>
      <c r="DP221" s="82"/>
      <c r="DQ221" s="82"/>
      <c r="DR221" s="83"/>
      <c r="DS221" s="83"/>
      <c r="DT221" s="82"/>
      <c r="DU221" s="86"/>
      <c r="DV221" s="66"/>
      <c r="DW221" s="51"/>
      <c r="DY221" s="109"/>
      <c r="DZ221" s="58"/>
      <c r="EA221" s="3"/>
      <c r="EB221" s="4"/>
      <c r="EC221" s="4"/>
      <c r="ED221" s="4"/>
      <c r="EE221" s="4"/>
      <c r="EF221" s="4"/>
      <c r="EG221" s="4"/>
      <c r="EH221" s="4"/>
      <c r="EI221" s="4"/>
      <c r="EJ221" s="4"/>
      <c r="EK221" s="4"/>
      <c r="EL221" s="4"/>
      <c r="EM221" s="4"/>
      <c r="EN221" s="4"/>
      <c r="EO221" s="4"/>
      <c r="EP221" s="5"/>
      <c r="EQ221" s="172">
        <f>EA221^3+EB221^3+EC221^3+ED221^3+EE221^3+EF221^3+EG221^3+EH221^3+EA222^3+EB222^3+EC222^3+ED222^3+EE222^3+EF222^3+EG222^3+EH222^3</f>
        <v>0</v>
      </c>
      <c r="ER221" s="125">
        <f t="shared" si="39"/>
        <v>0</v>
      </c>
      <c r="ES221" s="61"/>
      <c r="ET221" s="174"/>
      <c r="EU221" s="131"/>
      <c r="EV221" s="82"/>
      <c r="EW221" s="131"/>
      <c r="EX221" s="131"/>
      <c r="EY221" s="83"/>
      <c r="EZ221" s="131"/>
      <c r="FA221" s="131"/>
      <c r="FB221" s="131"/>
      <c r="FC221" s="131"/>
      <c r="FD221" s="82"/>
      <c r="FE221" s="131"/>
      <c r="FF221" s="131"/>
      <c r="FG221" s="83"/>
      <c r="FH221" s="131"/>
      <c r="FI221" s="175"/>
      <c r="FJ221" s="66"/>
      <c r="FK221" s="51"/>
    </row>
    <row r="222" spans="1:167" x14ac:dyDescent="0.2">
      <c r="A222" s="32"/>
      <c r="B222" s="32"/>
      <c r="C222" s="32"/>
      <c r="D222" s="106" t="s">
        <v>145</v>
      </c>
      <c r="E222" s="107" t="s">
        <v>207</v>
      </c>
      <c r="F222" s="108">
        <f>B4+(208*B6)</f>
        <v>209</v>
      </c>
      <c r="G222" s="104"/>
      <c r="H222" s="43"/>
      <c r="I222" s="109"/>
      <c r="J222" s="58"/>
      <c r="K222" s="3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5"/>
      <c r="AA222" s="172">
        <f>S221^3+T221^3+U221^3+V221^3+W221^3+X221^3+Y221^3+Z221^3+S222^3+T222^3+U222^3+V222^3+W222^3+X222^3+Y222^3+Z222^3</f>
        <v>0</v>
      </c>
      <c r="AB222" s="125">
        <f t="shared" si="36"/>
        <v>0</v>
      </c>
      <c r="AC222" s="61"/>
      <c r="AD222" s="81"/>
      <c r="AE222" s="82"/>
      <c r="AF222" s="82"/>
      <c r="AG222" s="82"/>
      <c r="AH222" s="83"/>
      <c r="AI222" s="83"/>
      <c r="AJ222" s="83"/>
      <c r="AK222" s="83"/>
      <c r="AL222" s="82"/>
      <c r="AM222" s="82"/>
      <c r="AN222" s="82"/>
      <c r="AO222" s="82"/>
      <c r="AP222" s="83"/>
      <c r="AQ222" s="83"/>
      <c r="AR222" s="83"/>
      <c r="AS222" s="84"/>
      <c r="AT222" s="66"/>
      <c r="AU222" s="51"/>
      <c r="AW222" s="109"/>
      <c r="AX222" s="58"/>
      <c r="AY222" s="3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5"/>
      <c r="BO222" s="172">
        <f>BG221^3+BH221^3+BI221^3+BJ221^3+BK221^3+BL221^3+BM221^3+BN221^3+BG222^3+BH222^3+BI222^3+BJ222^3+BK222^3+BL222^3+BM222^3+BN222^3</f>
        <v>0</v>
      </c>
      <c r="BP222" s="125">
        <f t="shared" si="37"/>
        <v>0</v>
      </c>
      <c r="BQ222" s="61"/>
      <c r="BR222" s="89"/>
      <c r="BS222" s="83"/>
      <c r="BT222" s="83"/>
      <c r="BU222" s="83"/>
      <c r="BV222" s="83"/>
      <c r="BW222" s="83"/>
      <c r="BX222" s="83"/>
      <c r="BY222" s="83"/>
      <c r="BZ222" s="82"/>
      <c r="CA222" s="82"/>
      <c r="CB222" s="82"/>
      <c r="CC222" s="82"/>
      <c r="CD222" s="82"/>
      <c r="CE222" s="82"/>
      <c r="CF222" s="82"/>
      <c r="CG222" s="86"/>
      <c r="CH222" s="66"/>
      <c r="CI222" s="51"/>
      <c r="CJ222" s="144"/>
      <c r="CK222" s="109"/>
      <c r="CL222" s="58"/>
      <c r="CM222" s="3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5"/>
      <c r="DC222" s="172">
        <f>CU221^3+CV221^3+CW221^3+CX221^3+CY221^3+CZ221^3+DA221^3+DB221^3+CU222^3+CV222^3+CW222^3+CX222^3+CY222^3+CZ222^3+DA222^3+DB222^3</f>
        <v>0</v>
      </c>
      <c r="DD222" s="125">
        <f t="shared" si="38"/>
        <v>0</v>
      </c>
      <c r="DE222" s="61"/>
      <c r="DF222" s="89"/>
      <c r="DG222" s="83"/>
      <c r="DH222" s="82"/>
      <c r="DI222" s="82"/>
      <c r="DJ222" s="83"/>
      <c r="DK222" s="83"/>
      <c r="DL222" s="82"/>
      <c r="DM222" s="82"/>
      <c r="DN222" s="83"/>
      <c r="DO222" s="83"/>
      <c r="DP222" s="82"/>
      <c r="DQ222" s="82"/>
      <c r="DR222" s="83"/>
      <c r="DS222" s="83"/>
      <c r="DT222" s="82"/>
      <c r="DU222" s="86"/>
      <c r="DV222" s="66"/>
      <c r="DW222" s="51"/>
      <c r="DY222" s="109"/>
      <c r="DZ222" s="58"/>
      <c r="EA222" s="3"/>
      <c r="EB222" s="4"/>
      <c r="EC222" s="4"/>
      <c r="ED222" s="4"/>
      <c r="EE222" s="4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5"/>
      <c r="EQ222" s="172">
        <f>EI221^3+EJ221^3+EK221^3+EL221^3+EM221^3+EN221^3+EO221^3+EP221^3+EI222^3+EJ222^3+EK222^3+EL222^3+EM222^3+EN222^3+EO222^3+EP222^3</f>
        <v>0</v>
      </c>
      <c r="ER222" s="125">
        <f t="shared" si="39"/>
        <v>0</v>
      </c>
      <c r="ES222" s="61"/>
      <c r="ET222" s="174"/>
      <c r="EU222" s="131"/>
      <c r="EV222" s="131"/>
      <c r="EW222" s="82"/>
      <c r="EX222" s="83"/>
      <c r="EY222" s="131"/>
      <c r="EZ222" s="131"/>
      <c r="FA222" s="131"/>
      <c r="FB222" s="131"/>
      <c r="FC222" s="131"/>
      <c r="FD222" s="131"/>
      <c r="FE222" s="82"/>
      <c r="FF222" s="83"/>
      <c r="FG222" s="131"/>
      <c r="FH222" s="131"/>
      <c r="FI222" s="175"/>
      <c r="FJ222" s="66"/>
      <c r="FK222" s="51"/>
    </row>
    <row r="223" spans="1:167" x14ac:dyDescent="0.2">
      <c r="A223" s="32"/>
      <c r="B223" s="32"/>
      <c r="C223" s="32"/>
      <c r="D223" s="106" t="s">
        <v>26</v>
      </c>
      <c r="E223" s="107" t="s">
        <v>207</v>
      </c>
      <c r="F223" s="110">
        <f>B4+(209*B6)</f>
        <v>210</v>
      </c>
      <c r="G223" s="104"/>
      <c r="H223" s="43"/>
      <c r="I223" s="109"/>
      <c r="J223" s="58"/>
      <c r="K223" s="3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5"/>
      <c r="AA223" s="172">
        <f>K223^3+L223^3+M223^3+N223^3+O223^3+P223^3+Q223^3+R223^3+K224^3+L224^3+M224^3+N224^3+O224^3+P224^3+Q224^3+R224^3</f>
        <v>0</v>
      </c>
      <c r="AB223" s="125">
        <f t="shared" si="36"/>
        <v>0</v>
      </c>
      <c r="AC223" s="61"/>
      <c r="AD223" s="89"/>
      <c r="AE223" s="83"/>
      <c r="AF223" s="83"/>
      <c r="AG223" s="83"/>
      <c r="AH223" s="82"/>
      <c r="AI223" s="82"/>
      <c r="AJ223" s="82"/>
      <c r="AK223" s="82"/>
      <c r="AL223" s="83"/>
      <c r="AM223" s="83"/>
      <c r="AN223" s="83"/>
      <c r="AO223" s="83"/>
      <c r="AP223" s="82"/>
      <c r="AQ223" s="82"/>
      <c r="AR223" s="82"/>
      <c r="AS223" s="86"/>
      <c r="AT223" s="66"/>
      <c r="AU223" s="51"/>
      <c r="AW223" s="109"/>
      <c r="AX223" s="58"/>
      <c r="AY223" s="3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5"/>
      <c r="BO223" s="172">
        <f>AY223^3+AZ223^3+BA223^3+BB223^3+BC223^3+BD223^3+BE223^3+BF223^3+AY224^3+AZ224^3+BA224^3+BB224^3+BC224^3+BD224^3+BE224^3+BF224^3</f>
        <v>0</v>
      </c>
      <c r="BP223" s="125">
        <f t="shared" si="37"/>
        <v>0</v>
      </c>
      <c r="BQ223" s="61"/>
      <c r="BR223" s="81"/>
      <c r="BS223" s="82"/>
      <c r="BT223" s="82"/>
      <c r="BU223" s="82"/>
      <c r="BV223" s="82"/>
      <c r="BW223" s="82"/>
      <c r="BX223" s="82"/>
      <c r="BY223" s="82"/>
      <c r="BZ223" s="83"/>
      <c r="CA223" s="83"/>
      <c r="CB223" s="83"/>
      <c r="CC223" s="83"/>
      <c r="CD223" s="83"/>
      <c r="CE223" s="83"/>
      <c r="CF223" s="83"/>
      <c r="CG223" s="84"/>
      <c r="CH223" s="66"/>
      <c r="CI223" s="51"/>
      <c r="CJ223" s="144"/>
      <c r="CK223" s="109"/>
      <c r="CL223" s="58"/>
      <c r="CM223" s="3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5"/>
      <c r="DC223" s="172">
        <f>CM223^3+CN223^3+CO223^3+CP223^3+CQ223^3+CR223^3+CS223^3+CT223^3+CM224^3+CN224^3+CO224^3+CP224^3+CQ224^3+CR224^3+CS224^3+CT224^3</f>
        <v>0</v>
      </c>
      <c r="DD223" s="125">
        <f t="shared" si="38"/>
        <v>0</v>
      </c>
      <c r="DE223" s="61"/>
      <c r="DF223" s="89"/>
      <c r="DG223" s="83"/>
      <c r="DH223" s="82"/>
      <c r="DI223" s="82"/>
      <c r="DJ223" s="83"/>
      <c r="DK223" s="83"/>
      <c r="DL223" s="82"/>
      <c r="DM223" s="82"/>
      <c r="DN223" s="83"/>
      <c r="DO223" s="83"/>
      <c r="DP223" s="82"/>
      <c r="DQ223" s="82"/>
      <c r="DR223" s="83"/>
      <c r="DS223" s="83"/>
      <c r="DT223" s="82"/>
      <c r="DU223" s="86"/>
      <c r="DV223" s="66"/>
      <c r="DW223" s="51"/>
      <c r="DY223" s="109"/>
      <c r="DZ223" s="58"/>
      <c r="EA223" s="3"/>
      <c r="EB223" s="4"/>
      <c r="EC223" s="4"/>
      <c r="ED223" s="4"/>
      <c r="EE223" s="4"/>
      <c r="EF223" s="4"/>
      <c r="EG223" s="4"/>
      <c r="EH223" s="4"/>
      <c r="EI223" s="4"/>
      <c r="EJ223" s="4"/>
      <c r="EK223" s="4"/>
      <c r="EL223" s="4"/>
      <c r="EM223" s="4"/>
      <c r="EN223" s="4"/>
      <c r="EO223" s="4"/>
      <c r="EP223" s="5"/>
      <c r="EQ223" s="172">
        <f>EA223^3+EB223^3+EC223^3+ED223^3+EE223^3+EF223^3+EG223^3+EH223^3+EA224^3+EB224^3+EC224^3+ED224^3+EE224^3+EF224^3+EG224^3+EH224^3</f>
        <v>0</v>
      </c>
      <c r="ER223" s="125">
        <f t="shared" si="39"/>
        <v>0</v>
      </c>
      <c r="ES223" s="61"/>
      <c r="ET223" s="174"/>
      <c r="EU223" s="131"/>
      <c r="EV223" s="131"/>
      <c r="EW223" s="83"/>
      <c r="EX223" s="82"/>
      <c r="EY223" s="131"/>
      <c r="EZ223" s="131"/>
      <c r="FA223" s="131"/>
      <c r="FB223" s="131"/>
      <c r="FC223" s="131"/>
      <c r="FD223" s="131"/>
      <c r="FE223" s="83"/>
      <c r="FF223" s="82"/>
      <c r="FG223" s="131"/>
      <c r="FH223" s="131"/>
      <c r="FI223" s="175"/>
      <c r="FJ223" s="66"/>
      <c r="FK223" s="51"/>
    </row>
    <row r="224" spans="1:167" x14ac:dyDescent="0.2">
      <c r="A224" s="32"/>
      <c r="B224" s="32"/>
      <c r="C224" s="32"/>
      <c r="D224" s="106" t="s">
        <v>37</v>
      </c>
      <c r="E224" s="107" t="s">
        <v>207</v>
      </c>
      <c r="F224" s="110">
        <f>B4+(210*B6)</f>
        <v>211</v>
      </c>
      <c r="G224" s="104"/>
      <c r="H224" s="43"/>
      <c r="I224" s="109"/>
      <c r="J224" s="58"/>
      <c r="K224" s="3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5"/>
      <c r="AA224" s="172">
        <f>S223^3+T223^3+U223^3+V223^3+W223^3+X223^3+Y223^3+Z223^3+S224^3+T224^3+U224^3+V224^3+W224^3+X224^3+Y224^3+Z224^3</f>
        <v>0</v>
      </c>
      <c r="AB224" s="125">
        <f t="shared" si="36"/>
        <v>0</v>
      </c>
      <c r="AC224" s="61"/>
      <c r="AD224" s="89"/>
      <c r="AE224" s="83"/>
      <c r="AF224" s="83"/>
      <c r="AG224" s="83"/>
      <c r="AH224" s="82"/>
      <c r="AI224" s="82"/>
      <c r="AJ224" s="82"/>
      <c r="AK224" s="82"/>
      <c r="AL224" s="83"/>
      <c r="AM224" s="83"/>
      <c r="AN224" s="83"/>
      <c r="AO224" s="83"/>
      <c r="AP224" s="82"/>
      <c r="AQ224" s="82"/>
      <c r="AR224" s="82"/>
      <c r="AS224" s="86"/>
      <c r="AT224" s="66"/>
      <c r="AU224" s="51"/>
      <c r="AW224" s="109"/>
      <c r="AX224" s="58"/>
      <c r="AY224" s="3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5"/>
      <c r="BO224" s="172">
        <f>BG223^3+BH223^3+BI223^3+BJ223^3+BK223^3+BL223^3+BM223^3+BN223^3+BG224^3+BH224^3+BI224^3+BJ224^3+BK224^3+BL224^3+BM224^3+BN224^3</f>
        <v>0</v>
      </c>
      <c r="BP224" s="125">
        <f t="shared" si="37"/>
        <v>0</v>
      </c>
      <c r="BQ224" s="61"/>
      <c r="BR224" s="81"/>
      <c r="BS224" s="82"/>
      <c r="BT224" s="82"/>
      <c r="BU224" s="82"/>
      <c r="BV224" s="82"/>
      <c r="BW224" s="82"/>
      <c r="BX224" s="82"/>
      <c r="BY224" s="82"/>
      <c r="BZ224" s="83"/>
      <c r="CA224" s="83"/>
      <c r="CB224" s="83"/>
      <c r="CC224" s="83"/>
      <c r="CD224" s="83"/>
      <c r="CE224" s="83"/>
      <c r="CF224" s="83"/>
      <c r="CG224" s="84"/>
      <c r="CH224" s="66"/>
      <c r="CI224" s="51"/>
      <c r="CJ224" s="144"/>
      <c r="CK224" s="109"/>
      <c r="CL224" s="58"/>
      <c r="CM224" s="3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5"/>
      <c r="DC224" s="172">
        <f>CU223^3+CV223^3+CW223^3+CX223^3+CY223^3+CZ223^3+DA223^3+DB223^3+CU224^3+CV224^3+CW224^3+CX224^3+CY224^3+CZ224^3+DA224^3+DB224^3</f>
        <v>0</v>
      </c>
      <c r="DD224" s="125">
        <f t="shared" si="38"/>
        <v>0</v>
      </c>
      <c r="DE224" s="61"/>
      <c r="DF224" s="89"/>
      <c r="DG224" s="83"/>
      <c r="DH224" s="82"/>
      <c r="DI224" s="82"/>
      <c r="DJ224" s="83"/>
      <c r="DK224" s="83"/>
      <c r="DL224" s="82"/>
      <c r="DM224" s="82"/>
      <c r="DN224" s="83"/>
      <c r="DO224" s="83"/>
      <c r="DP224" s="82"/>
      <c r="DQ224" s="82"/>
      <c r="DR224" s="83"/>
      <c r="DS224" s="83"/>
      <c r="DT224" s="82"/>
      <c r="DU224" s="86"/>
      <c r="DV224" s="66"/>
      <c r="DW224" s="51"/>
      <c r="DY224" s="109"/>
      <c r="DZ224" s="58"/>
      <c r="EA224" s="3"/>
      <c r="EB224" s="4"/>
      <c r="EC224" s="4"/>
      <c r="ED224" s="4"/>
      <c r="EE224" s="4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5"/>
      <c r="EQ224" s="172">
        <f>EI223^3+EJ223^3+EK223^3+EL223^3+EM223^3+EN223^3+EO223^3+EP223^3+EI224^3+EJ224^3+EK224^3+EL224^3+EM224^3+EN224^3+EO224^3+EP224^3</f>
        <v>0</v>
      </c>
      <c r="ER224" s="125">
        <f t="shared" si="39"/>
        <v>0</v>
      </c>
      <c r="ES224" s="61"/>
      <c r="ET224" s="174"/>
      <c r="EU224" s="131"/>
      <c r="EV224" s="83"/>
      <c r="EW224" s="131"/>
      <c r="EX224" s="131"/>
      <c r="EY224" s="82"/>
      <c r="EZ224" s="131"/>
      <c r="FA224" s="131"/>
      <c r="FB224" s="131"/>
      <c r="FC224" s="131"/>
      <c r="FD224" s="83"/>
      <c r="FE224" s="131"/>
      <c r="FF224" s="131"/>
      <c r="FG224" s="82"/>
      <c r="FH224" s="131"/>
      <c r="FI224" s="175"/>
      <c r="FJ224" s="66"/>
      <c r="FK224" s="51"/>
    </row>
    <row r="225" spans="1:167" x14ac:dyDescent="0.2">
      <c r="A225" s="32"/>
      <c r="B225" s="32"/>
      <c r="C225" s="32"/>
      <c r="D225" s="106" t="s">
        <v>244</v>
      </c>
      <c r="E225" s="107" t="s">
        <v>207</v>
      </c>
      <c r="F225" s="108">
        <f>B4+(211*B6)</f>
        <v>212</v>
      </c>
      <c r="G225" s="104"/>
      <c r="H225" s="43"/>
      <c r="I225" s="109"/>
      <c r="J225" s="58"/>
      <c r="K225" s="3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5"/>
      <c r="AA225" s="172">
        <f>K225^3+L225^3+M225^3+N225^3+O225^3+P225^3+Q225^3+R225^3+K226^3+L226^3+M226^3+N226^3+O226^3+P226^3+Q226^3+R226^3</f>
        <v>0</v>
      </c>
      <c r="AB225" s="125">
        <f t="shared" si="36"/>
        <v>0</v>
      </c>
      <c r="AC225" s="61"/>
      <c r="AD225" s="89"/>
      <c r="AE225" s="83"/>
      <c r="AF225" s="83"/>
      <c r="AG225" s="83"/>
      <c r="AH225" s="82"/>
      <c r="AI225" s="82"/>
      <c r="AJ225" s="82"/>
      <c r="AK225" s="82"/>
      <c r="AL225" s="83"/>
      <c r="AM225" s="83"/>
      <c r="AN225" s="83"/>
      <c r="AO225" s="83"/>
      <c r="AP225" s="82"/>
      <c r="AQ225" s="82"/>
      <c r="AR225" s="82"/>
      <c r="AS225" s="86"/>
      <c r="AT225" s="66"/>
      <c r="AU225" s="51"/>
      <c r="AW225" s="109"/>
      <c r="AX225" s="58"/>
      <c r="AY225" s="3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5"/>
      <c r="BO225" s="172">
        <f>AY225^3+AZ225^3+BA225^3+BB225^3+BC225^3+BD225^3+BE225^3+BF225^3+AY226^3+AZ226^3+BA226^3+BB226^3+BC226^3+BD226^3+BE226^3+BF226^3</f>
        <v>0</v>
      </c>
      <c r="BP225" s="125">
        <f t="shared" si="37"/>
        <v>0</v>
      </c>
      <c r="BQ225" s="61"/>
      <c r="BR225" s="89"/>
      <c r="BS225" s="83"/>
      <c r="BT225" s="83"/>
      <c r="BU225" s="83"/>
      <c r="BV225" s="83"/>
      <c r="BW225" s="83"/>
      <c r="BX225" s="83"/>
      <c r="BY225" s="83"/>
      <c r="BZ225" s="82"/>
      <c r="CA225" s="82"/>
      <c r="CB225" s="82"/>
      <c r="CC225" s="82"/>
      <c r="CD225" s="82"/>
      <c r="CE225" s="82"/>
      <c r="CF225" s="82"/>
      <c r="CG225" s="86"/>
      <c r="CH225" s="66"/>
      <c r="CI225" s="51"/>
      <c r="CJ225" s="144"/>
      <c r="CK225" s="109"/>
      <c r="CL225" s="58"/>
      <c r="CM225" s="3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5"/>
      <c r="DC225" s="172">
        <f>CM225^3+CN225^3+CO225^3+CP225^3+CQ225^3+CR225^3+CS225^3+CT225^3+CM226^3+CN226^3+CO226^3+CP226^3+CQ226^3+CR226^3+CS226^3+CT226^3</f>
        <v>0</v>
      </c>
      <c r="DD225" s="125">
        <f t="shared" si="38"/>
        <v>0</v>
      </c>
      <c r="DE225" s="61"/>
      <c r="DF225" s="89"/>
      <c r="DG225" s="83"/>
      <c r="DH225" s="82"/>
      <c r="DI225" s="82"/>
      <c r="DJ225" s="83"/>
      <c r="DK225" s="83"/>
      <c r="DL225" s="82"/>
      <c r="DM225" s="82"/>
      <c r="DN225" s="83"/>
      <c r="DO225" s="83"/>
      <c r="DP225" s="82"/>
      <c r="DQ225" s="82"/>
      <c r="DR225" s="83"/>
      <c r="DS225" s="83"/>
      <c r="DT225" s="82"/>
      <c r="DU225" s="86"/>
      <c r="DV225" s="66"/>
      <c r="DW225" s="51"/>
      <c r="DY225" s="109"/>
      <c r="DZ225" s="58"/>
      <c r="EA225" s="3"/>
      <c r="EB225" s="4"/>
      <c r="EC225" s="4"/>
      <c r="ED225" s="4"/>
      <c r="EE225" s="4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5"/>
      <c r="EQ225" s="172">
        <f>EA225^3+EB225^3+EC225^3+ED225^3+EE225^3+EF225^3+EG225^3+EH225^3+EA226^3+EB226^3+EC226^3+ED226^3+EE226^3+EF226^3+EG226^3+EH226^3</f>
        <v>0</v>
      </c>
      <c r="ER225" s="125">
        <f t="shared" si="39"/>
        <v>0</v>
      </c>
      <c r="ES225" s="61"/>
      <c r="ET225" s="174"/>
      <c r="EU225" s="83"/>
      <c r="EV225" s="131"/>
      <c r="EW225" s="131"/>
      <c r="EX225" s="131"/>
      <c r="EY225" s="131"/>
      <c r="EZ225" s="82"/>
      <c r="FA225" s="131"/>
      <c r="FB225" s="131"/>
      <c r="FC225" s="83"/>
      <c r="FD225" s="131"/>
      <c r="FE225" s="131"/>
      <c r="FF225" s="131"/>
      <c r="FG225" s="131"/>
      <c r="FH225" s="82"/>
      <c r="FI225" s="175"/>
      <c r="FJ225" s="66"/>
      <c r="FK225" s="51"/>
    </row>
    <row r="226" spans="1:167" x14ac:dyDescent="0.2">
      <c r="A226" s="32"/>
      <c r="B226" s="32"/>
      <c r="C226" s="32"/>
      <c r="D226" s="106" t="s">
        <v>230</v>
      </c>
      <c r="E226" s="107" t="s">
        <v>207</v>
      </c>
      <c r="F226" s="108">
        <f>B4+(212*B6)</f>
        <v>213</v>
      </c>
      <c r="G226" s="104"/>
      <c r="H226" s="43"/>
      <c r="I226" s="109"/>
      <c r="J226" s="58"/>
      <c r="K226" s="7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9"/>
      <c r="AA226" s="172">
        <f>S225^3+T225^3+U225^3+V225^3+W225^3+X225^3+Y225^3+Z225^3+S226^3+T226^3+U226^3+V226^3+W226^3+X226^3+Y226^3+Z226^3</f>
        <v>0</v>
      </c>
      <c r="AB226" s="125">
        <f t="shared" si="36"/>
        <v>0</v>
      </c>
      <c r="AC226" s="61"/>
      <c r="AD226" s="116"/>
      <c r="AE226" s="117"/>
      <c r="AF226" s="117"/>
      <c r="AG226" s="117"/>
      <c r="AH226" s="118"/>
      <c r="AI226" s="118"/>
      <c r="AJ226" s="118"/>
      <c r="AK226" s="118"/>
      <c r="AL226" s="117"/>
      <c r="AM226" s="117"/>
      <c r="AN226" s="117"/>
      <c r="AO226" s="117"/>
      <c r="AP226" s="118"/>
      <c r="AQ226" s="118"/>
      <c r="AR226" s="118"/>
      <c r="AS226" s="119"/>
      <c r="AT226" s="32"/>
      <c r="AU226" s="115"/>
      <c r="AW226" s="109"/>
      <c r="AX226" s="58"/>
      <c r="AY226" s="7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9"/>
      <c r="BO226" s="172">
        <f>BG225^3+BH225^3+BI225^3+BJ225^3+BK225^3+BL225^3+BM225^3+BN225^3+BG226^3+BH226^3+BI226^3+BJ226^3+BK226^3+BL226^3+BM226^3+BN226^3</f>
        <v>0</v>
      </c>
      <c r="BP226" s="125">
        <f t="shared" si="37"/>
        <v>0</v>
      </c>
      <c r="BQ226" s="61"/>
      <c r="BR226" s="116"/>
      <c r="BS226" s="117"/>
      <c r="BT226" s="117"/>
      <c r="BU226" s="117"/>
      <c r="BV226" s="117"/>
      <c r="BW226" s="117"/>
      <c r="BX226" s="117"/>
      <c r="BY226" s="117"/>
      <c r="BZ226" s="118"/>
      <c r="CA226" s="118"/>
      <c r="CB226" s="118"/>
      <c r="CC226" s="118"/>
      <c r="CD226" s="118"/>
      <c r="CE226" s="118"/>
      <c r="CF226" s="118"/>
      <c r="CG226" s="119"/>
      <c r="CH226" s="32"/>
      <c r="CI226" s="115"/>
      <c r="CJ226" s="144"/>
      <c r="CK226" s="109"/>
      <c r="CL226" s="58"/>
      <c r="CM226" s="7"/>
      <c r="CN226" s="8"/>
      <c r="CO226" s="8"/>
      <c r="CP226" s="8"/>
      <c r="CQ226" s="8"/>
      <c r="CR226" s="8"/>
      <c r="CS226" s="8"/>
      <c r="CT226" s="8"/>
      <c r="CU226" s="8"/>
      <c r="CV226" s="8"/>
      <c r="CW226" s="8"/>
      <c r="CX226" s="8"/>
      <c r="CY226" s="8"/>
      <c r="CZ226" s="8"/>
      <c r="DA226" s="8"/>
      <c r="DB226" s="9"/>
      <c r="DC226" s="172">
        <f>CU225^3+CV225^3+CW225^3+CX225^3+CY225^3+CZ225^3+DA225^3+DB225^3+CU226^3+CV226^3+CW226^3+CX226^3+CY226^3+CZ226^3+DA226^3+DB226^3</f>
        <v>0</v>
      </c>
      <c r="DD226" s="125">
        <f t="shared" si="38"/>
        <v>0</v>
      </c>
      <c r="DE226" s="61"/>
      <c r="DF226" s="116"/>
      <c r="DG226" s="117"/>
      <c r="DH226" s="118"/>
      <c r="DI226" s="118"/>
      <c r="DJ226" s="117"/>
      <c r="DK226" s="117"/>
      <c r="DL226" s="118"/>
      <c r="DM226" s="118"/>
      <c r="DN226" s="117"/>
      <c r="DO226" s="117"/>
      <c r="DP226" s="118"/>
      <c r="DQ226" s="118"/>
      <c r="DR226" s="117"/>
      <c r="DS226" s="117"/>
      <c r="DT226" s="118"/>
      <c r="DU226" s="119"/>
      <c r="DV226" s="32"/>
      <c r="DW226" s="115"/>
      <c r="DY226" s="109"/>
      <c r="DZ226" s="58"/>
      <c r="EA226" s="7"/>
      <c r="EB226" s="8"/>
      <c r="EC226" s="8"/>
      <c r="ED226" s="8"/>
      <c r="EE226" s="8"/>
      <c r="EF226" s="8"/>
      <c r="EG226" s="8"/>
      <c r="EH226" s="8"/>
      <c r="EI226" s="8"/>
      <c r="EJ226" s="8"/>
      <c r="EK226" s="8"/>
      <c r="EL226" s="8"/>
      <c r="EM226" s="8"/>
      <c r="EN226" s="8"/>
      <c r="EO226" s="8"/>
      <c r="EP226" s="9"/>
      <c r="EQ226" s="172">
        <f>EI225^3+EJ225^3+EK225^3+EL225^3+EM225^3+EN225^3+EO225^3+EP225^3+EI226^3+EJ226^3+EK226^3+EL226^3+EM226^3+EN226^3+EO226^3+EP226^3</f>
        <v>0</v>
      </c>
      <c r="ER226" s="125">
        <f t="shared" si="39"/>
        <v>0</v>
      </c>
      <c r="ES226" s="61"/>
      <c r="ET226" s="116"/>
      <c r="EU226" s="176"/>
      <c r="EV226" s="176"/>
      <c r="EW226" s="176"/>
      <c r="EX226" s="176"/>
      <c r="EY226" s="176"/>
      <c r="EZ226" s="176"/>
      <c r="FA226" s="118"/>
      <c r="FB226" s="117"/>
      <c r="FC226" s="176"/>
      <c r="FD226" s="176"/>
      <c r="FE226" s="176"/>
      <c r="FF226" s="176"/>
      <c r="FG226" s="176"/>
      <c r="FH226" s="176"/>
      <c r="FI226" s="119"/>
      <c r="FJ226" s="32"/>
      <c r="FK226" s="115"/>
    </row>
    <row r="227" spans="1:167" x14ac:dyDescent="0.2">
      <c r="A227" s="32"/>
      <c r="B227" s="32"/>
      <c r="C227" s="32"/>
      <c r="D227" s="106" t="s">
        <v>108</v>
      </c>
      <c r="E227" s="107" t="s">
        <v>207</v>
      </c>
      <c r="F227" s="108">
        <f>B4+(213*B6)</f>
        <v>214</v>
      </c>
      <c r="G227" s="104"/>
      <c r="H227" s="43"/>
      <c r="I227" s="109"/>
      <c r="J227" s="58"/>
      <c r="K227" s="121">
        <f>K211^3+K212^3+K213^3+K214^3+K215^3+K216^3+K217^3+K218^3+L211^3+L212^3+L213^3+L214^3+L215^3+L216^3+L217^3+L218^3</f>
        <v>0</v>
      </c>
      <c r="L227" s="122">
        <f>K226^3+K225^3+K224^3+K223^3+K222^3+K221^3+K220^3+K219^3+L226^3+L225^3+L224^3+L223^3+L222^3+L221^3+L220^3+L219^3</f>
        <v>0</v>
      </c>
      <c r="M227" s="122">
        <f>M211^3+M212^3+M213^3+M214^3+M215^3+M216^3+M217^3+M218^3+N211^3+N212^3+N213^3+N214^3+N215^3+N216^3+N217^3+N218^3</f>
        <v>0</v>
      </c>
      <c r="N227" s="122">
        <f>M226^3+M225^3+M224^3+M223^3+M222^3+M221^3+M220^3+M219^3+N226^3+N225^3+N224^3+N223^3+N222^3+N221^3+N220^3+N219^3</f>
        <v>0</v>
      </c>
      <c r="O227" s="122">
        <f>O211^3+O212^3+O213^3+O214^3+O215^3+O216^3+O217^3+O218^3+P211^3+P212^3+P213^3+P214^3+P215^3+P216^3+P217^3+P218^3</f>
        <v>0</v>
      </c>
      <c r="P227" s="122">
        <f>O226^3+O225^3+O224^3+O223^3+O222^3+O221^3+O220^3+O219^3+P226^3+P225^3+P224^3+P223^3+P222^3+P221^3+P220^3+P219^3</f>
        <v>0</v>
      </c>
      <c r="Q227" s="122">
        <f>Q211^3+Q212^3+Q213^3+Q214^3+Q215^3+Q216^3+Q217^3+Q218^3+R211^3+R212^3+R213^3+R214^3+R215^3+R216^3+R217^3+R218^3</f>
        <v>0</v>
      </c>
      <c r="R227" s="122">
        <f>Q226^3+Q225^3+Q224^3+Q223^3+Q222^3+Q221^3+Q220^3+Q219^3+R226^3+R225^3+R224^3+R223^3+R222^3+R221^3+R220^3+R219^3</f>
        <v>0</v>
      </c>
      <c r="S227" s="122">
        <f>S211^3+S212^3+S213^3+S214^3+S215^3+S216^3+S217^3+S218^3+T211^3+T212^3+T213^3+T214^3+T215^3+T216^3+T217^3+T218^3</f>
        <v>0</v>
      </c>
      <c r="T227" s="122">
        <f>S226^3+S225^3+S224^3+S223^3+S222^3+S221^3+S220^3+S219^3+T226^3+T225^3+T224^3+T223^3+T222^3+T221^3+T220^3+T219^3</f>
        <v>0</v>
      </c>
      <c r="U227" s="122">
        <f>U211^3+U212^3+U213^3+U214^3+U215^3+U216^3+U217^3+U218^3+V211^3+V212^3+V213^3+V214^3+V215^3+V216^3+V217^3+V218^3</f>
        <v>0</v>
      </c>
      <c r="V227" s="122">
        <f>U226^3+U225^3+U224^3+U223^3+U222^3+U221^3+U220^3+U219^3+V226^3+V225^3+V224^3+V223^3+V222^3+V221^3+V220^3+V219^3</f>
        <v>0</v>
      </c>
      <c r="W227" s="122">
        <f>W211^3+W212^3+W213^3+W214^3+W215^3+W216^3+W217^3+W218^3+X211^3+X212^3+X213^3+X214^3+X215^3+X216^3+X217^3+X218^3</f>
        <v>0</v>
      </c>
      <c r="X227" s="122">
        <f>W226^3+W225^3+W224^3+W223^3+W222^3+W221^3+W220^3+W219^3+X226^3+X225^3+X224^3+X223^3+X222^3+X221^3+X220^3+X219^3</f>
        <v>0</v>
      </c>
      <c r="Y227" s="122">
        <f>Y211^3+Y212^3+Y213^3+Y214^3+Y215^3+Y216^3+Y217^3+Y218^3+Z211^3+Z212^3+Z213^3+Z214^3+Z215^3+Z216^3+Z217^3+Z218^3</f>
        <v>0</v>
      </c>
      <c r="Z227" s="123">
        <f>Y226^3+Y225^3+Y224^3+Y223^3+Y222^3+Y221^3+Y220^3+Y219^3+Z226^3+Z225^3+Z224^3+Z223^3+Z222^3+Z221^3+Z220^3+Z219^3</f>
        <v>0</v>
      </c>
      <c r="AA227" s="168">
        <f>K211^3+L212^3+M213^3+N214^3+O215^3+P216^3+Q217^3+R218^3+S219^3+T220^3+U221^3+V222^3+W223^3+X224^3+Y225^3+Z226^3</f>
        <v>0</v>
      </c>
      <c r="AB227" s="169">
        <f>K219^3+L220^3+M221^3+N222^3+O223^3+P224^3+Q225^3+R226^3+S211^3+T212^3+U213^3+V214^3+W215^3+X216^3+Y217^3+Z218^3</f>
        <v>0</v>
      </c>
      <c r="AC227" s="52"/>
      <c r="AD227" s="126"/>
      <c r="AE227" s="126"/>
      <c r="AF227" s="126"/>
      <c r="AG227" s="126"/>
      <c r="AH227" s="126"/>
      <c r="AI227" s="126"/>
      <c r="AJ227" s="126"/>
      <c r="AK227" s="126"/>
      <c r="AL227" s="126"/>
      <c r="AM227" s="126"/>
      <c r="AN227" s="126"/>
      <c r="AO227" s="126"/>
      <c r="AP227" s="126"/>
      <c r="AQ227" s="126"/>
      <c r="AR227" s="126"/>
      <c r="AS227" s="126"/>
      <c r="AT227" s="32"/>
      <c r="AU227" s="115"/>
      <c r="AW227" s="109"/>
      <c r="AX227" s="58"/>
      <c r="AY227" s="121">
        <f>AY211^3+AY212^3+AY213^3+AY214^3+AY215^3+AY216^3+AY217^3+AY218^3+AZ211^3+AZ212^3+AZ213^3+AZ214^3+AZ215^3+AZ216^3+AZ217^3+AZ218^3</f>
        <v>0</v>
      </c>
      <c r="AZ227" s="122">
        <f>AY226^3+AY225^3+AY224^3+AY223^3+AY222^3+AY221^3+AY220^3+AY219^3+AZ226^3+AZ225^3+AZ224^3+AZ223^3+AZ222^3+AZ221^3+AZ220^3+AZ219^3</f>
        <v>0</v>
      </c>
      <c r="BA227" s="122">
        <f>BA211^3+BA212^3+BA213^3+BA214^3+BA215^3+BA216^3+BA217^3+BA218^3+BB211^3+BB212^3+BB213^3+BB214^3+BB215^3+BB216^3+BB217^3+BB218^3</f>
        <v>0</v>
      </c>
      <c r="BB227" s="122">
        <f>BA226^3+BA225^3+BA224^3+BA223^3+BA222^3+BA221^3+BA220^3+BA219^3+BB226^3+BB225^3+BB224^3+BB223^3+BB222^3+BB221^3+BB220^3+BB219^3</f>
        <v>0</v>
      </c>
      <c r="BC227" s="122">
        <f>BC211^3+BC212^3+BC213^3+BC214^3+BC215^3+BC216^3+BC217^3+BC218^3+BD211^3+BD212^3+BD213^3+BD214^3+BD215^3+BD216^3+BD217^3+BD218^3</f>
        <v>0</v>
      </c>
      <c r="BD227" s="122">
        <f>BC226^3+BC225^3+BC224^3+BC223^3+BC222^3+BC221^3+BC220^3+BC219^3+BD226^3+BD225^3+BD224^3+BD223^3+BD222^3+BD221^3+BD220^3+BD219^3</f>
        <v>0</v>
      </c>
      <c r="BE227" s="122">
        <f>BE211^3+BE212^3+BE213^3+BE214^3+BE215^3+BE216^3+BE217^3+BE218^3+BF211^3+BF212^3+BF213^3+BF214^3+BF215^3+BF216^3+BF217^3+BF218^3</f>
        <v>0</v>
      </c>
      <c r="BF227" s="122">
        <f>BE226^3+BE225^3+BE224^3+BE223^3+BE222^3+BE221^3+BE220^3+BE219^3+BF226^3+BF225^3+BF224^3+BF223^3+BF222^3+BF221^3+BF220^3+BF219^3</f>
        <v>0</v>
      </c>
      <c r="BG227" s="122">
        <f>BG211^3+BG212^3+BG213^3+BG214^3+BG215^3+BG216^3+BG217^3+BG218^3+BH211^3+BH212^3+BH213^3+BH214^3+BH215^3+BH216^3+BH217^3+BH218^3</f>
        <v>0</v>
      </c>
      <c r="BH227" s="122">
        <f>BG226^3+BG225^3+BG224^3+BG223^3+BG222^3+BG221^3+BG220^3+BG219^3+BH226^3+BH225^3+BH224^3+BH223^3+BH222^3+BH221^3+BH220^3+BH219^3</f>
        <v>0</v>
      </c>
      <c r="BI227" s="122">
        <f>BI211^3+BI212^3+BI213^3+BI214^3+BI215^3+BI216^3+BI217^3+BI218^3+BJ211^3+BJ212^3+BJ213^3+BJ214^3+BJ215^3+BJ216^3+BJ217^3+BJ218^3</f>
        <v>0</v>
      </c>
      <c r="BJ227" s="122">
        <f>BI226^3+BI225^3+BI224^3+BI223^3+BI222^3+BI221^3+BI220^3+BI219^3+BJ226^3+BJ225^3+BJ224^3+BJ223^3+BJ222^3+BJ221^3+BJ220^3+BJ219^3</f>
        <v>0</v>
      </c>
      <c r="BK227" s="122">
        <f>BK211^3+BK212^3+BK213^3+BK214^3+BK215^3+BK216^3+BK217^3+BK218^3+BL211^3+BL212^3+BL213^3+BL214^3+BL215^3+BL216^3+BL217^3+BL218^3</f>
        <v>0</v>
      </c>
      <c r="BL227" s="122">
        <f>BK226^3+BK225^3+BK224^3+BK223^3+BK222^3+BK221^3+BK220^3+BK219^3+BL226^3+BL225^3+BL224^3+BL223^3+BL222^3+BL221^3+BL220^3+BL219^3</f>
        <v>0</v>
      </c>
      <c r="BM227" s="122">
        <f>BM211^3+BM212^3+BM213^3+BM214^3+BM215^3+BM216^3+BM217^3+BM218^3+BN211^3+BN212^3+BN213^3+BN214^3+BN215^3+BN216^3+BN217^3+BN218^3</f>
        <v>0</v>
      </c>
      <c r="BN227" s="123">
        <f>BM226^3+BM225^3+BM224^3+BM223^3+BM222^3+BM221^3+BM220^3+BM219^3+BN226^3+BN225^3+BN224^3+BN223^3+BN222^3+BN221^3+BN220^3+BN219^3</f>
        <v>0</v>
      </c>
      <c r="BO227" s="168">
        <f>AY211^3+AZ212^3+BA213^3+BB214^3+BC215^3+BD216^3+BE217^3+BF218^3+BG219^3+BH220^3+BI221^3+BJ222^3+BK223^3+BL224^3+BM225^3+BN226^3</f>
        <v>0</v>
      </c>
      <c r="BP227" s="169">
        <f>AY219^3+AZ220^3+BA221^3+BB222^3+BC223^3+BD224^3+BE225^3+BF226^3+BG211^3+BH212^3+BI213^3+BJ214^3+BK215^3+BL216^3+BM217^3+BN218^3</f>
        <v>0</v>
      </c>
      <c r="BQ227" s="52"/>
      <c r="BR227" s="126"/>
      <c r="BS227" s="126"/>
      <c r="BT227" s="126"/>
      <c r="BU227" s="126"/>
      <c r="BV227" s="126"/>
      <c r="BW227" s="126"/>
      <c r="BX227" s="126"/>
      <c r="BY227" s="126"/>
      <c r="BZ227" s="126"/>
      <c r="CA227" s="126"/>
      <c r="CB227" s="126"/>
      <c r="CC227" s="126"/>
      <c r="CD227" s="126"/>
      <c r="CE227" s="126"/>
      <c r="CF227" s="126"/>
      <c r="CG227" s="126"/>
      <c r="CH227" s="32"/>
      <c r="CI227" s="115"/>
      <c r="CJ227" s="144"/>
      <c r="CK227" s="109"/>
      <c r="CL227" s="58"/>
      <c r="CM227" s="121">
        <f>CM211^3+CM212^3+CM213^3+CM214^3+CM215^3+CM216^3+CM217^3+CM218^3+CN211^3+CN212^3+CN213^3+CN214^3+CN215^3+CN216^3+CN217^3+CN218^3</f>
        <v>0</v>
      </c>
      <c r="CN227" s="122">
        <f>CM226^3+CM225^3+CM224^3+CM223^3+CM222^3+CM221^3+CM220^3+CM219^3+CN226^3+CN225^3+CN224^3+CN223^3+CN222^3+CN221^3+CN220^3+CN219^3</f>
        <v>0</v>
      </c>
      <c r="CO227" s="122">
        <f>CO211^3+CO212^3+CO213^3+CO214^3+CO215^3+CO216^3+CO217^3+CO218^3+CP211^3+CP212^3+CP213^3+CP214^3+CP215^3+CP216^3+CP217^3+CP218^3</f>
        <v>0</v>
      </c>
      <c r="CP227" s="122">
        <f>CO226^3+CO225^3+CO224^3+CO223^3+CO222^3+CO221^3+CO220^3+CO219^3+CP226^3+CP225^3+CP224^3+CP223^3+CP222^3+CP221^3+CP220^3+CP219^3</f>
        <v>0</v>
      </c>
      <c r="CQ227" s="122">
        <f>CQ211^3+CQ212^3+CQ213^3+CQ214^3+CQ215^3+CQ216^3+CQ217^3+CQ218^3+CR211^3+CR212^3+CR213^3+CR214^3+CR215^3+CR216^3+CR217^3+CR218^3</f>
        <v>0</v>
      </c>
      <c r="CR227" s="122">
        <f>CQ226^3+CQ225^3+CQ224^3+CQ223^3+CQ222^3+CQ221^3+CQ220^3+CQ219^3+CR226^3+CR225^3+CR224^3+CR223^3+CR222^3+CR221^3+CR220^3+CR219^3</f>
        <v>0</v>
      </c>
      <c r="CS227" s="122">
        <f>CS211^3+CS212^3+CS213^3+CS214^3+CS215^3+CS216^3+CS217^3+CS218^3+CT211^3+CT212^3+CT213^3+CT214^3+CT215^3+CT216^3+CT217^3+CT218^3</f>
        <v>0</v>
      </c>
      <c r="CT227" s="122">
        <f>CS226^3+CS225^3+CS224^3+CS223^3+CS222^3+CS221^3+CS220^3+CS219^3+CT226^3+CT225^3+CT224^3+CT223^3+CT222^3+CT221^3+CT220^3+CT219^3</f>
        <v>0</v>
      </c>
      <c r="CU227" s="122">
        <f>CU211^3+CU212^3+CU213^3+CU214^3+CU215^3+CU216^3+CU217^3+CU218^3+CV211^3+CV212^3+CV213^3+CV214^3+CV215^3+CV216^3+CV217^3+CV218^3</f>
        <v>0</v>
      </c>
      <c r="CV227" s="122">
        <f>CU226^3+CU225^3+CU224^3+CU223^3+CU222^3+CU221^3+CU220^3+CU219^3+CV226^3+CV225^3+CV224^3+CV223^3+CV222^3+CV221^3+CV220^3+CV219^3</f>
        <v>0</v>
      </c>
      <c r="CW227" s="122">
        <f>CW211^3+CW212^3+CW213^3+CW214^3+CW215^3+CW216^3+CW217^3+CW218^3+CX211^3+CX212^3+CX213^3+CX214^3+CX215^3+CX216^3+CX217^3+CX218^3</f>
        <v>0</v>
      </c>
      <c r="CX227" s="122">
        <f>CW226^3+CW225^3+CW224^3+CW223^3+CW222^3+CW221^3+CW220^3+CW219^3+CX226^3+CX225^3+CX224^3+CX223^3+CX222^3+CX221^3+CX220^3+CX219^3</f>
        <v>0</v>
      </c>
      <c r="CY227" s="122">
        <f>CY211^3+CY212^3+CY213^3+CY214^3+CY215^3+CY216^3+CY217^3+CY218^3+CZ211^3+CZ212^3+CZ213^3+CZ214^3+CZ215^3+CZ216^3+CZ217^3+CZ218^3</f>
        <v>0</v>
      </c>
      <c r="CZ227" s="122">
        <f>CY226^3+CY225^3+CY224^3+CY223^3+CY222^3+CY221^3+CY220^3+CY219^3+CZ226^3+CZ225^3+CZ224^3+CZ223^3+CZ222^3+CZ221^3+CZ220^3+CZ219^3</f>
        <v>0</v>
      </c>
      <c r="DA227" s="122">
        <f>DA211^3+DA212^3+DA213^3+DA214^3+DA215^3+DA216^3+DA217^3+DA218^3+DB211^3+DB212^3+DB213^3+DB214^3+DB215^3+DB216^3+DB217^3+DB218^3</f>
        <v>0</v>
      </c>
      <c r="DB227" s="123">
        <f>DA226^3+DA225^3+DA224^3+DA223^3+DA222^3+DA221^3+DA220^3+DA219^3+DB226^3+DB225^3+DB224^3+DB223^3+DB222^3+DB221^3+DB220^3+DB219^3</f>
        <v>0</v>
      </c>
      <c r="DC227" s="168">
        <f>CM211^3+CN212^3+CO213^3+CP214^3+CQ215^3+CR216^3+CS217^3+CT218^3+CU219^3+CV220^3+CW221^3+CX222^3+CY223^3+CZ224^3+DA225^3+DB226^3</f>
        <v>0</v>
      </c>
      <c r="DD227" s="169">
        <f>CM219^3+CN220^3+CO221^3+CP222^3+CQ223^3+CR224^3+CS225^3+CT226^3+CU211^3+CV212^3+CW213^3+CX214^3+CY215^3+CZ216^3+DA217^3+DB218^3</f>
        <v>0</v>
      </c>
      <c r="DE227" s="52"/>
      <c r="DF227" s="126"/>
      <c r="DG227" s="126"/>
      <c r="DH227" s="126"/>
      <c r="DI227" s="126"/>
      <c r="DJ227" s="126"/>
      <c r="DK227" s="126"/>
      <c r="DL227" s="126"/>
      <c r="DM227" s="126"/>
      <c r="DN227" s="126"/>
      <c r="DO227" s="126"/>
      <c r="DP227" s="126"/>
      <c r="DQ227" s="126"/>
      <c r="DR227" s="126"/>
      <c r="DS227" s="126"/>
      <c r="DT227" s="126"/>
      <c r="DU227" s="126"/>
      <c r="DV227" s="32"/>
      <c r="DW227" s="115"/>
      <c r="DY227" s="109"/>
      <c r="DZ227" s="58"/>
      <c r="EA227" s="121">
        <f>EA211^3+EA212^3+EA213^3+EA214^3+EA215^3+EA216^3+EA217^3+EA218^3+EB211^3+EB212^3+EB213^3+EB214^3+EB215^3+EB216^3+EB217^3+EB218^3</f>
        <v>0</v>
      </c>
      <c r="EB227" s="122">
        <f>EA226^3+EA225^3+EA224^3+EA223^3+EA222^3+EA221^3+EA220^3+EA219^3+EB226^3+EB225^3+EB224^3+EB223^3+EB222^3+EB221^3+EB220^3+EB219^3</f>
        <v>0</v>
      </c>
      <c r="EC227" s="122">
        <f>EC211^3+EC212^3+EC213^3+EC214^3+EC215^3+EC216^3+EC217^3+EC218^3+ED211^3+ED212^3+ED213^3+ED214^3+ED215^3+ED216^3+ED217^3+ED218^3</f>
        <v>0</v>
      </c>
      <c r="ED227" s="122">
        <f>EC226^3+EC225^3+EC224^3+EC223^3+EC222^3+EC221^3+EC220^3+EC219^3+ED226^3+ED225^3+ED224^3+ED223^3+ED222^3+ED221^3+ED220^3+ED219^3</f>
        <v>0</v>
      </c>
      <c r="EE227" s="122">
        <f>EE211^3+EE212^3+EE213^3+EE214^3+EE215^3+EE216^3+EE217^3+EE218^3+EF211^3+EF212^3+EF213^3+EF214^3+EF215^3+EF216^3+EF217^3+EF218^3</f>
        <v>0</v>
      </c>
      <c r="EF227" s="122">
        <f>EE226^3+EE225^3+EE224^3+EE223^3+EE222^3+EE221^3+EE220^3+EE219^3+EF226^3+EF225^3+EF224^3+EF223^3+EF222^3+EF221^3+EF220^3+EF219^3</f>
        <v>0</v>
      </c>
      <c r="EG227" s="122">
        <f>EG211^3+EG212^3+EG213^3+EG214^3+EG215^3+EG216^3+EG217^3+EG218^3+EH211^3+EH212^3+EH213^3+EH214^3+EH215^3+EH216^3+EH217^3+EH218^3</f>
        <v>0</v>
      </c>
      <c r="EH227" s="122">
        <f>EG226^3+EG225^3+EG224^3+EG223^3+EG222^3+EG221^3+EG220^3+EG219^3+EH226^3+EH225^3+EH224^3+EH223^3+EH222^3+EH221^3+EH220^3+EH219^3</f>
        <v>0</v>
      </c>
      <c r="EI227" s="122">
        <f>EI211^3+EI212^3+EI213^3+EI214^3+EI215^3+EI216^3+EI217^3+EI218^3+EJ211^3+EJ212^3+EJ213^3+EJ214^3+EJ215^3+EJ216^3+EJ217^3+EJ218^3</f>
        <v>0</v>
      </c>
      <c r="EJ227" s="122">
        <f>EI226^3+EI225^3+EI224^3+EI223^3+EI222^3+EI221^3+EI220^3+EI219^3+EJ226^3+EJ225^3+EJ224^3+EJ223^3+EJ222^3+EJ221^3+EJ220^3+EJ219^3</f>
        <v>0</v>
      </c>
      <c r="EK227" s="122">
        <f>EK211^3+EK212^3+EK213^3+EK214^3+EK215^3+EK216^3+EK217^3+EK218^3+EL211^3+EL212^3+EL213^3+EL214^3+EL215^3+EL216^3+EL217^3+EL218^3</f>
        <v>0</v>
      </c>
      <c r="EL227" s="122">
        <f>EK226^3+EK225^3+EK224^3+EK223^3+EK222^3+EK221^3+EK220^3+EK219^3+EL226^3+EL225^3+EL224^3+EL223^3+EL222^3+EL221^3+EL220^3+EL219^3</f>
        <v>0</v>
      </c>
      <c r="EM227" s="122">
        <f>EM211^3+EM212^3+EM213^3+EM214^3+EM215^3+EM216^3+EM217^3+EM218^3+EN211^3+EN212^3+EN213^3+EN214^3+EN215^3+EN216^3+EN217^3+EN218^3</f>
        <v>0</v>
      </c>
      <c r="EN227" s="122">
        <f>EM226^3+EM225^3+EM224^3+EM223^3+EM222^3+EM221^3+EM220^3+EM219^3+EN226^3+EN225^3+EN224^3+EN223^3+EN222^3+EN221^3+EN220^3+EN219^3</f>
        <v>0</v>
      </c>
      <c r="EO227" s="122">
        <f>EO211^3+EO212^3+EO213^3+EO214^3+EO215^3+EO216^3+EO217^3+EO218^3+EP211^3+EP212^3+EP213^3+EP214^3+EP215^3+EP216^3+EP217^3+EP218^3</f>
        <v>0</v>
      </c>
      <c r="EP227" s="123">
        <f>EO226^3+EO225^3+EO224^3+EO223^3+EO222^3+EO221^3+EO220^3+EO219^3+EP226^3+EP225^3+EP224^3+EP223^3+EP222^3+EP221^3+EP220^3+EP219^3</f>
        <v>0</v>
      </c>
      <c r="EQ227" s="168">
        <f>EA211^3+EB212^3+EC213^3+ED214^3+EE215^3+EF216^3+EG217^3+EH218^3+EI219^3+EJ220^3+EK221^3+EL222^3+EM223^3+EN224^3+EO225^3+EP226^3</f>
        <v>0</v>
      </c>
      <c r="ER227" s="169">
        <f>EA219^3+EB220^3+EC221^3+ED222^3+EE223^3+EF224^3+EG225^3+EH226^3+EI211^3+EJ212^3+EK213^3+EL214^3+EM215^3+EN216^3+EO217^3+EP218^3</f>
        <v>0</v>
      </c>
      <c r="ES227" s="52"/>
      <c r="ET227" s="126"/>
      <c r="EU227" s="126"/>
      <c r="EV227" s="126"/>
      <c r="EW227" s="126"/>
      <c r="EX227" s="126"/>
      <c r="EY227" s="126"/>
      <c r="EZ227" s="126"/>
      <c r="FA227" s="126"/>
      <c r="FB227" s="126"/>
      <c r="FC227" s="126"/>
      <c r="FD227" s="126"/>
      <c r="FE227" s="126"/>
      <c r="FF227" s="126"/>
      <c r="FG227" s="126"/>
      <c r="FH227" s="126"/>
      <c r="FI227" s="126"/>
      <c r="FJ227" s="32"/>
      <c r="FK227" s="115"/>
    </row>
    <row r="228" spans="1:167" ht="13.5" thickBot="1" x14ac:dyDescent="0.25">
      <c r="A228" s="32"/>
      <c r="B228" s="32"/>
      <c r="C228" s="32"/>
      <c r="D228" s="106" t="s">
        <v>130</v>
      </c>
      <c r="E228" s="107" t="s">
        <v>207</v>
      </c>
      <c r="F228" s="108">
        <f>B4+(214*B6)</f>
        <v>215</v>
      </c>
      <c r="G228" s="104"/>
      <c r="H228" s="43"/>
      <c r="I228" s="109"/>
      <c r="J228" s="58"/>
      <c r="K228" s="127">
        <f>K211^3+L211^3+M211^3+N211^3+K212^3+L212^3+M212^3+N212^3+K213^3+L213^3+M213^3+N213^3+K214^3+L214^3+M214^3+N214^3</f>
        <v>0</v>
      </c>
      <c r="L228" s="128">
        <f>K215^3+L215^3+M215^3+N215^3+K216^3+L216^3+M216^3+N216^3+K217^3+L217^3+M217^3+N217^3+K218^3+L218^3+M218^3+N218^3</f>
        <v>0</v>
      </c>
      <c r="M228" s="128">
        <f>K219^3+L219^3+M219^3+N219^3+K220^3+L220^3+M220^3+N220^3+K221^3+L221^3+M221^3+N221^3+K222^3+L222^3+M222^3+N222^3</f>
        <v>0</v>
      </c>
      <c r="N228" s="128">
        <f>K223^3+L223^3+M223^3+N223^3+K224^3+L224^3+M224^3+N224^3+K225^3+L225^3+M225^3+N225^3+K226^3+L226^3+M226^3+N226^3</f>
        <v>0</v>
      </c>
      <c r="O228" s="128">
        <f>O211^3+P211^3+Q211^3+R211^3+O212^3+P212^3+Q212^3+R212^3+O213^3+P213^3+Q213^3+R213^3+O214^3+P214^3+Q214^3+R214^3</f>
        <v>0</v>
      </c>
      <c r="P228" s="128">
        <f>O215^3+P215^3+Q215^3+R215^3+O216^3+P216^3+Q216^3+R216^3+O217^3+P217^3+Q217^3+R217^3+O218^3+P218^3+Q218^3+R218^3</f>
        <v>0</v>
      </c>
      <c r="Q228" s="128">
        <f>O219^3+P219^3+Q219^3+R219^3+O220^3+P220^3+Q220^3+R220^3+O221^3+P221^3+Q221^3+R221^3+O222^3+P222^3+Q222^3+R222^3</f>
        <v>0</v>
      </c>
      <c r="R228" s="128">
        <f>O223^3+P223^3+Q223^3+R223^3+O224^3+P224^3+Q224^3+R224^3+O225^3+P225^3+Q225^3+R225^3+O226^3+P226^3+Q226^3+R226^3</f>
        <v>0</v>
      </c>
      <c r="S228" s="128">
        <f>S211^3+T211^3+U211^3+V211^3+S212^3+T212^3+U212^3+V212^3+S213^3+T213^3+U213^3+V213^3+S214^3+T214^3+U214^3+V214^3</f>
        <v>0</v>
      </c>
      <c r="T228" s="128">
        <f>S215^3+T215^3+U215^3+V215^3+S216^3+T216^3+U216^3+V216^3+S217^3+T217^3+U217^3+V217^3+S218^3+T218^3+U218^3+V218^3</f>
        <v>0</v>
      </c>
      <c r="U228" s="128">
        <f>S219^3+T219^3+U219^3+V219^3+S220^3+T220^3+U220^3+V220^3+S221^3+T221^3+U221^3+V221^3+S222^3+T222^3+U222^3+V222^3</f>
        <v>0</v>
      </c>
      <c r="V228" s="128">
        <f>S223^3+T223^3+U223^3+V223^3+S224^3+T224^3+U224^3+V224^3+S225^3+T225^3+U225^3+V225^3+S226^3+T226^3+U226^3+V226^3</f>
        <v>0</v>
      </c>
      <c r="W228" s="128">
        <f>W211^3+X211^3+Y211^3+Z211^3+W212^3+X212^3+Y212^3+Z212^3+W213^3+X213^3+Y213^3+Z213^3+W214^3+X214^3+Y214^3+Z214^3</f>
        <v>0</v>
      </c>
      <c r="X228" s="128">
        <f>W215^3+X215^3+Y215^3+Z215^3+W216^3+X216^3+Y216^3+Z216^3+W217^3+X217^3+Y217^3+Z217^3+W218^3+X218^3+Y218^3+Z218^3</f>
        <v>0</v>
      </c>
      <c r="Y228" s="128">
        <f>W219^3+X219^3+Y219^3+Z219^3+W220^3+X220^3+Y220^3+Z220^3+W221^3+X221^3+Y221^3+Z221^3+W222^3+X222^3+Y222^3+Z222^3</f>
        <v>0</v>
      </c>
      <c r="Z228" s="128">
        <f>W223^3+X223^3+Y223^3+Z223^3+W224^3+X224^3+Y224^3+Z224^3+W225^3+X225^3+Y225^3+Z225^3+W226^3+X226^3+Y226^3+Z226^3</f>
        <v>0</v>
      </c>
      <c r="AA228" s="128">
        <f>K226^3+L225^3+M224^3+N223^3+O222^3+P221^3+Q220^3+R219^3+S218^3+T217^3+U216^3+V215^3+W214^3+X213^3+Y212^3+Z211^3</f>
        <v>0</v>
      </c>
      <c r="AB228" s="170">
        <f>K218^3+L217^3+M216^3+N215^3+O214^3+P213^3+Q212^3+R211^3+S226^3+T225^3+U224^3+V223^3+W222^3+X221^3+Y220^3+Z219^3</f>
        <v>0</v>
      </c>
      <c r="AC228" s="32"/>
      <c r="AD228" s="131"/>
      <c r="AE228" s="131"/>
      <c r="AF228" s="131"/>
      <c r="AG228" s="131"/>
      <c r="AH228" s="131"/>
      <c r="AI228" s="131"/>
      <c r="AJ228" s="131"/>
      <c r="AK228" s="131"/>
      <c r="AL228" s="131"/>
      <c r="AM228" s="131"/>
      <c r="AN228" s="131"/>
      <c r="AO228" s="131"/>
      <c r="AP228" s="131"/>
      <c r="AQ228" s="131"/>
      <c r="AR228" s="131"/>
      <c r="AS228" s="131"/>
      <c r="AT228" s="32"/>
      <c r="AU228" s="115"/>
      <c r="AW228" s="109"/>
      <c r="AX228" s="58"/>
      <c r="AY228" s="127">
        <f>AY211^3+AZ211^3+BA211^3+BB211^3+AY212^3+AZ212^3+BA212^3+BB212^3+AY213^3+AZ213^3+BA213^3+BB213^3+AY214^3+AZ214^3+BA214^3+BB214^3</f>
        <v>0</v>
      </c>
      <c r="AZ228" s="128">
        <f>AY215^3+AZ215^3+BA215^3+BB215^3+AY216^3+AZ216^3+BA216^3+BB216^3+AY217^3+AZ217^3+BA217^3+BB217^3+AY218^3+AZ218^3+BA218^3+BB218^3</f>
        <v>0</v>
      </c>
      <c r="BA228" s="128">
        <f>AY219^3+AZ219^3+BA219^3+BB219^3+AY220^3+AZ220^3+BA220^3+BB220^3+AY221^3+AZ221^3+BA221^3+BB221^3+AY222^3+AZ222^3+BA222^3+BB222^3</f>
        <v>0</v>
      </c>
      <c r="BB228" s="128">
        <f>AY223^3+AZ223^3+BA223^3+BB223^3+AY224^3+AZ224^3+BA224^3+BB224^3+AY225^3+AZ225^3+BA225^3+BB225^3+AY226^3+AZ226^3+BA226^3+BB226^3</f>
        <v>0</v>
      </c>
      <c r="BC228" s="128">
        <f>BC211^3+BD211^3+BE211^3+BF211^3+BC212^3+BD212^3+BE212^3+BF212^3+BC213^3+BD213^3+BE213^3+BF213^3+BC214^3+BD214^3+BE214^3+BF214^3</f>
        <v>0</v>
      </c>
      <c r="BD228" s="128">
        <f>BC215^3+BD215^3+BE215^3+BF215^3+BC216^3+BD216^3+BE216^3+BF216^3+BC217^3+BD217^3+BE217^3+BF217^3+BC218^3+BD218^3+BE218^3+BF218^3</f>
        <v>0</v>
      </c>
      <c r="BE228" s="128">
        <f>BC219^3+BD219^3+BE219^3+BF219^3+BC220^3+BD220^3+BE220^3+BF220^3+BC221^3+BD221^3+BE221^3+BF221^3+BC222^3+BD222^3+BE222^3+BF222^3</f>
        <v>0</v>
      </c>
      <c r="BF228" s="128">
        <f>BC223^3+BD223^3+BE223^3+BF223^3+BC224^3+BD224^3+BE224^3+BF224^3+BC225^3+BD225^3+BE225^3+BF225^3+BC226^3+BD226^3+BE226^3+BF226^3</f>
        <v>0</v>
      </c>
      <c r="BG228" s="128">
        <f>BG211^3+BH211^3+BI211^3+BJ211^3+BG212^3+BH212^3+BI212^3+BJ212^3+BG213^3+BH213^3+BI213^3+BJ213^3+BG214^3+BH214^3+BI214^3+BJ214^3</f>
        <v>0</v>
      </c>
      <c r="BH228" s="128">
        <f>BG215^3+BH215^3+BI215^3+BJ215^3+BG216^3+BH216^3+BI216^3+BJ216^3+BG217^3+BH217^3+BI217^3+BJ217^3+BG218^3+BH218^3+BI218^3+BJ218^3</f>
        <v>0</v>
      </c>
      <c r="BI228" s="128">
        <f>BG219^3+BH219^3+BI219^3+BJ219^3+BG220^3+BH220^3+BI220^3+BJ220^3+BG221^3+BH221^3+BI221^3+BJ221^3+BG222^3+BH222^3+BI222^3+BJ222^3</f>
        <v>0</v>
      </c>
      <c r="BJ228" s="128">
        <f>BG223^3+BH223^3+BI223^3+BJ223^3+BG224^3+BH224^3+BI224^3+BJ224^3+BG225^3+BH225^3+BI225^3+BJ225^3+BG226^3+BH226^3+BI226^3+BJ226^3</f>
        <v>0</v>
      </c>
      <c r="BK228" s="128">
        <f>BK211^3+BL211^3+BM211^3+BN211^3+BK212^3+BL212^3+BM212^3+BN212^3+BK213^3+BL213^3+BM213^3+BN213^3+BK214^3+BL214^3+BM214^3+BN214^3</f>
        <v>0</v>
      </c>
      <c r="BL228" s="128">
        <f>BK215^3+BL215^3+BM215^3+BN215^3+BK216^3+BL216^3+BM216^3+BN216^3+BK217^3+BL217^3+BM217^3+BN217^3+BK218^3+BL218^3+BM218^3+BN218^3</f>
        <v>0</v>
      </c>
      <c r="BM228" s="128">
        <f>BK219^3+BL219^3+BM219^3+BN219^3+BK220^3+BL220^3+BM220^3+BN220^3+BK221^3+BL221^3+BM221^3+BN221^3+BK222^3+BL222^3+BM222^3+BN222^3</f>
        <v>0</v>
      </c>
      <c r="BN228" s="128">
        <f>BK223^3+BL223^3+BM223^3+BN223^3+BK224^3+BL224^3+BM224^3+BN224^3+BK225^3+BL225^3+BM225^3+BN225^3+BK226^3+BL226^3+BM226^3+BN226^3</f>
        <v>0</v>
      </c>
      <c r="BO228" s="128">
        <f>AY226^3+AZ225^3+BA224^3+BB223^3+BC222^3+BD221^3+BE220^3+BF219^3+BG218^3+BH217^3+BI216^3+BJ215^3+BK214^3+BL213^3+BM212^3+BN211^3</f>
        <v>0</v>
      </c>
      <c r="BP228" s="170">
        <f>AY218^3+AZ217^3+BA216^3+BB215^3+BC214^3+BD213^3+BE212^3+BF211^3+BG226^3+BH225^3+BI224^3+BJ223^3+BK222^3+BL221^3+BM220^3+BN219^3</f>
        <v>0</v>
      </c>
      <c r="BQ228" s="32"/>
      <c r="BR228" s="131"/>
      <c r="BS228" s="131"/>
      <c r="BT228" s="131"/>
      <c r="BU228" s="131"/>
      <c r="BV228" s="131"/>
      <c r="BW228" s="131"/>
      <c r="BX228" s="131"/>
      <c r="BY228" s="131"/>
      <c r="BZ228" s="131"/>
      <c r="CA228" s="131"/>
      <c r="CB228" s="131"/>
      <c r="CC228" s="131"/>
      <c r="CD228" s="131"/>
      <c r="CE228" s="131"/>
      <c r="CF228" s="131"/>
      <c r="CG228" s="131"/>
      <c r="CH228" s="32"/>
      <c r="CI228" s="115"/>
      <c r="CJ228" s="144"/>
      <c r="CK228" s="109"/>
      <c r="CL228" s="58"/>
      <c r="CM228" s="127">
        <f>CM211^3+CN211^3+CO211^3+CP211^3+CM212^3+CN212^3+CO212^3+CP212^3+CM213^3+CN213^3+CO213^3+CP213^3+CM214^3+CN214^3+CO214^3+CP214^3</f>
        <v>0</v>
      </c>
      <c r="CN228" s="128">
        <f>CM215^3+CN215^3+CO215^3+CP215^3+CM216^3+CN216^3+CO216^3+CP216^3+CM217^3+CN217^3+CO217^3+CP217^3+CM218^3+CN218^3+CO218^3+CP218^3</f>
        <v>0</v>
      </c>
      <c r="CO228" s="128">
        <f>CM219^3+CN219^3+CO219^3+CP219^3+CM220^3+CN220^3+CO220^3+CP220^3+CM221^3+CN221^3+CO221^3+CP221^3+CM222^3+CN222^3+CO222^3+CP222^3</f>
        <v>0</v>
      </c>
      <c r="CP228" s="128">
        <f>CM223^3+CN223^3+CO223^3+CP223^3+CM224^3+CN224^3+CO224^3+CP224^3+CM225^3+CN225^3+CO225^3+CP225^3+CM226^3+CN226^3+CO226^3+CP226^3</f>
        <v>0</v>
      </c>
      <c r="CQ228" s="128">
        <f>CQ211^3+CR211^3+CS211^3+CT211^3+CQ212^3+CR212^3+CS212^3+CT212^3+CQ213^3+CR213^3+CS213^3+CT213^3+CQ214^3+CR214^3+CS214^3+CT214^3</f>
        <v>0</v>
      </c>
      <c r="CR228" s="128">
        <f>CQ215^3+CR215^3+CS215^3+CT215^3+CQ216^3+CR216^3+CS216^3+CT216^3+CQ217^3+CR217^3+CS217^3+CT217^3+CQ218^3+CR218^3+CS218^3+CT218^3</f>
        <v>0</v>
      </c>
      <c r="CS228" s="128">
        <f>CQ219^3+CR219^3+CS219^3+CT219^3+CQ220^3+CR220^3+CS220^3+CT220^3+CQ221^3+CR221^3+CS221^3+CT221^3+CQ222^3+CR222^3+CS222^3+CT222^3</f>
        <v>0</v>
      </c>
      <c r="CT228" s="128">
        <f>CQ223^3+CR223^3+CS223^3+CT223^3+CQ224^3+CR224^3+CS224^3+CT224^3+CQ225^3+CR225^3+CS225^3+CT225^3+CQ226^3+CR226^3+CS226^3+CT226^3</f>
        <v>0</v>
      </c>
      <c r="CU228" s="128">
        <f>CU211^3+CV211^3+CW211^3+CX211^3+CU212^3+CV212^3+CW212^3+CX212^3+CU213^3+CV213^3+CW213^3+CX213^3+CU214^3+CV214^3+CW214^3+CX214^3</f>
        <v>0</v>
      </c>
      <c r="CV228" s="128">
        <f>CU215^3+CV215^3+CW215^3+CX215^3+CU216^3+CV216^3+CW216^3+CX216^3+CU217^3+CV217^3+CW217^3+CX217^3+CU218^3+CV218^3+CW218^3+CX218^3</f>
        <v>0</v>
      </c>
      <c r="CW228" s="128">
        <f>CU219^3+CV219^3+CW219^3+CX219^3+CU220^3+CV220^3+CW220^3+CX220^3+CU221^3+CV221^3+CW221^3+CX221^3+CU222^3+CV222^3+CW222^3+CX222^3</f>
        <v>0</v>
      </c>
      <c r="CX228" s="128">
        <f>CU223^3+CV223^3+CW223^3+CX223^3+CU224^3+CV224^3+CW224^3+CX224^3+CU225^3+CV225^3+CW225^3+CX225^3+CU226^3+CV226^3+CW226^3+CX226^3</f>
        <v>0</v>
      </c>
      <c r="CY228" s="128">
        <f>CY211^3+CZ211^3+DA211^3+DB211^3+CY212^3+CZ212^3+DA212^3+DB212^3+CY213^3+CZ213^3+DA213^3+DB213^3+CY214^3+CZ214^3+DA214^3+DB214^3</f>
        <v>0</v>
      </c>
      <c r="CZ228" s="128">
        <f>CY215^3+CZ215^3+DA215^3+DB215^3+CY216^3+CZ216^3+DA216^3+DB216^3+CY217^3+CZ217^3+DA217^3+DB217^3+CY218^3+CZ218^3+DA218^3+DB218^3</f>
        <v>0</v>
      </c>
      <c r="DA228" s="128">
        <f>CY219^3+CZ219^3+DA219^3+DB219^3+CY220^3+CZ220^3+DA220^3+DB220^3+CY221^3+CZ221^3+DA221^3+DB221^3+CY222^3+CZ222^3+DA222^3+DB222^3</f>
        <v>0</v>
      </c>
      <c r="DB228" s="128">
        <f>CY223^3+CZ223^3+DA223^3+DB223^3+CY224^3+CZ224^3+DA224^3+DB224^3+CY225^3+CZ225^3+DA225^3+DB225^3+CY226^3+CZ226^3+DA226^3+DB226^3</f>
        <v>0</v>
      </c>
      <c r="DC228" s="128">
        <f>CM226^3+CN225^3+CO224^3+CP223^3+CQ222^3+CR221^3+CS220^3+CT219^3+CU218^3+CV217^3+CW216^3+CX215^3+CY214^3+CZ213^3+DA212^3+DB211^3</f>
        <v>0</v>
      </c>
      <c r="DD228" s="170">
        <f>CM218^3+CN217^3+CO216^3+CP215^3+CQ214^3+CR213^3+CS212^3+CT211^3+CU226^3+CV225^3+CW224^3+CX223^3+CY222^3+CZ221^3+DA220^3+DB219^3</f>
        <v>0</v>
      </c>
      <c r="DE228" s="32"/>
      <c r="DF228" s="131"/>
      <c r="DG228" s="131"/>
      <c r="DH228" s="131"/>
      <c r="DI228" s="131"/>
      <c r="DJ228" s="131"/>
      <c r="DK228" s="131"/>
      <c r="DL228" s="131"/>
      <c r="DM228" s="131"/>
      <c r="DN228" s="131"/>
      <c r="DO228" s="131"/>
      <c r="DP228" s="131"/>
      <c r="DQ228" s="131"/>
      <c r="DR228" s="131"/>
      <c r="DS228" s="131"/>
      <c r="DT228" s="131"/>
      <c r="DU228" s="131"/>
      <c r="DV228" s="32"/>
      <c r="DW228" s="115"/>
      <c r="DY228" s="109"/>
      <c r="DZ228" s="58"/>
      <c r="EA228" s="127">
        <f>EA211^3+EB211^3+EC211^3+ED211^3+EA212^3+EB212^3+EC212^3+ED212^3+EA213^3+EB213^3+EC213^3+ED213^3+EA214^3+EB214^3+EC214^3+ED214^3</f>
        <v>0</v>
      </c>
      <c r="EB228" s="128">
        <f>EA215^3+EB215^3+EC215^3+ED215^3+EA216^3+EB216^3+EC216^3+ED216^3+EA217^3+EB217^3+EC217^3+ED217^3+EA218^3+EB218^3+EC218^3+ED218^3</f>
        <v>0</v>
      </c>
      <c r="EC228" s="128">
        <f>EA219^3+EB219^3+EC219^3+ED219^3+EA220^3+EB220^3+EC220^3+ED220^3+EA221^3+EB221^3+EC221^3+ED221^3+EA222^3+EB222^3+EC222^3+ED222^3</f>
        <v>0</v>
      </c>
      <c r="ED228" s="128">
        <f>EA223^3+EB223^3+EC223^3+ED223^3+EA224^3+EB224^3+EC224^3+ED224^3+EA225^3+EB225^3+EC225^3+ED225^3+EA226^3+EB226^3+EC226^3+ED226^3</f>
        <v>0</v>
      </c>
      <c r="EE228" s="128">
        <f>EE211^3+EF211^3+EG211^3+EH211^3+EE212^3+EF212^3+EG212^3+EH212^3+EE213^3+EF213^3+EG213^3+EH213^3+EE214^3+EF214^3+EG214^3+EH214^3</f>
        <v>0</v>
      </c>
      <c r="EF228" s="128">
        <f>EE215^3+EF215^3+EG215^3+EH215^3+EE216^3+EF216^3+EG216^3+EH216^3+EE217^3+EF217^3+EG217^3+EH217^3+EE218^3+EF218^3+EG218^3+EH218^3</f>
        <v>0</v>
      </c>
      <c r="EG228" s="128">
        <f>EE219^3+EF219^3+EG219^3+EH219^3+EE220^3+EF220^3+EG220^3+EH220^3+EE221^3+EF221^3+EG221^3+EH221^3+EE222^3+EF222^3+EG222^3+EH222^3</f>
        <v>0</v>
      </c>
      <c r="EH228" s="128">
        <f>EE223^3+EF223^3+EG223^3+EH223^3+EE224^3+EF224^3+EG224^3+EH224^3+EE225^3+EF225^3+EG225^3+EH225^3+EE226^3+EF226^3+EG226^3+EH226^3</f>
        <v>0</v>
      </c>
      <c r="EI228" s="128">
        <f>EI211^3+EJ211^3+EK211^3+EL211^3+EI212^3+EJ212^3+EK212^3+EL212^3+EI213^3+EJ213^3+EK213^3+EL213^3+EI214^3+EJ214^3+EK214^3+EL214^3</f>
        <v>0</v>
      </c>
      <c r="EJ228" s="128">
        <f>EI215^3+EJ215^3+EK215^3+EL215^3+EI216^3+EJ216^3+EK216^3+EL216^3+EI217^3+EJ217^3+EK217^3+EL217^3+EI218^3+EJ218^3+EK218^3+EL218^3</f>
        <v>0</v>
      </c>
      <c r="EK228" s="128">
        <f>EI219^3+EJ219^3+EK219^3+EL219^3+EI220^3+EJ220^3+EK220^3+EL220^3+EI221^3+EJ221^3+EK221^3+EL221^3+EI222^3+EJ222^3+EK222^3+EL222^3</f>
        <v>0</v>
      </c>
      <c r="EL228" s="128">
        <f>EI223^3+EJ223^3+EK223^3+EL223^3+EI224^3+EJ224^3+EK224^3+EL224^3+EI225^3+EJ225^3+EK225^3+EL225^3+EI226^3+EJ226^3+EK226^3+EL226^3</f>
        <v>0</v>
      </c>
      <c r="EM228" s="128">
        <f>EM211^3+EN211^3+EO211^3+EP211^3+EM212^3+EN212^3+EO212^3+EP212^3+EM213^3+EN213^3+EO213^3+EP213^3+EM214^3+EN214^3+EO214^3+EP214^3</f>
        <v>0</v>
      </c>
      <c r="EN228" s="128">
        <f>EM215^3+EN215^3+EO215^3+EP215^3+EM216^3+EN216^3+EO216^3+EP216^3+EM217^3+EN217^3+EO217^3+EP217^3+EM218^3+EN218^3+EO218^3+EP218^3</f>
        <v>0</v>
      </c>
      <c r="EO228" s="128">
        <f>EM219^3+EN219^3+EO219^3+EP219^3+EM220^3+EN220^3+EO220^3+EP220^3+EM221^3+EN221^3+EO221^3+EP221^3+EM222^3+EN222^3+EO222^3+EP222^3</f>
        <v>0</v>
      </c>
      <c r="EP228" s="128">
        <f>EM223^3+EN223^3+EO223^3+EP223^3+EM224^3+EN224^3+EO224^3+EP224^3+EM225^3+EN225^3+EO225^3+EP225^3+EM226^3+EN226^3+EO226^3+EP226^3</f>
        <v>0</v>
      </c>
      <c r="EQ228" s="128">
        <f>EA226^3+EB225^3+EC224^3+ED223^3+EE222^3+EF221^3+EG220^3+EH219^3+EI218^3+EJ217^3+EK216^3+EL215^3+EM214^3+EN213^3+EO212^3+EP211^3</f>
        <v>0</v>
      </c>
      <c r="ER228" s="170">
        <f>EA218^3+EB217^3+EC216^3+ED215^3+EE214^3+EF213^3+EG212^3+EH211^3+EI226^3+EJ225^3+EK224^3+EL223^3+EM222^3+EN221^3+EO220^3+EP219^3</f>
        <v>0</v>
      </c>
      <c r="ES228" s="32"/>
      <c r="ET228" s="131"/>
      <c r="EU228" s="131"/>
      <c r="EV228" s="131"/>
      <c r="EW228" s="131"/>
      <c r="EX228" s="131"/>
      <c r="EY228" s="131"/>
      <c r="EZ228" s="131"/>
      <c r="FA228" s="131"/>
      <c r="FB228" s="131"/>
      <c r="FC228" s="131"/>
      <c r="FD228" s="131"/>
      <c r="FE228" s="131"/>
      <c r="FF228" s="131"/>
      <c r="FG228" s="131"/>
      <c r="FH228" s="131"/>
      <c r="FI228" s="131"/>
      <c r="FJ228" s="32"/>
      <c r="FK228" s="115"/>
    </row>
    <row r="229" spans="1:167" ht="13.5" thickBot="1" x14ac:dyDescent="0.25">
      <c r="A229" s="32"/>
      <c r="B229" s="32"/>
      <c r="C229" s="32"/>
      <c r="D229" s="106" t="s">
        <v>265</v>
      </c>
      <c r="E229" s="107" t="s">
        <v>207</v>
      </c>
      <c r="F229" s="110">
        <f>B4+(215*B6)</f>
        <v>216</v>
      </c>
      <c r="G229" s="104"/>
      <c r="H229" s="43"/>
      <c r="I229" s="109"/>
      <c r="J229" s="58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137"/>
      <c r="AB229" s="137"/>
      <c r="AC229" s="32" t="s">
        <v>0</v>
      </c>
      <c r="AD229" s="135"/>
      <c r="AE229" s="135"/>
      <c r="AF229" s="135"/>
      <c r="AG229" s="135"/>
      <c r="AH229" s="135"/>
      <c r="AI229" s="135"/>
      <c r="AJ229" s="135"/>
      <c r="AK229" s="135"/>
      <c r="AL229" s="135"/>
      <c r="AM229" s="135"/>
      <c r="AN229" s="135"/>
      <c r="AO229" s="135"/>
      <c r="AP229" s="135"/>
      <c r="AQ229" s="135"/>
      <c r="AR229" s="135"/>
      <c r="AS229" s="135"/>
      <c r="AT229" s="32"/>
      <c r="AU229" s="115"/>
      <c r="AW229" s="109"/>
      <c r="AX229" s="58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  <c r="BN229" s="46"/>
      <c r="BO229" s="137"/>
      <c r="BP229" s="137"/>
      <c r="BQ229" s="32" t="s">
        <v>0</v>
      </c>
      <c r="BR229" s="135"/>
      <c r="BS229" s="135"/>
      <c r="BT229" s="135"/>
      <c r="BU229" s="135"/>
      <c r="BV229" s="135"/>
      <c r="BW229" s="135"/>
      <c r="BX229" s="135"/>
      <c r="BY229" s="135"/>
      <c r="BZ229" s="135"/>
      <c r="CA229" s="135"/>
      <c r="CB229" s="135"/>
      <c r="CC229" s="135"/>
      <c r="CD229" s="135"/>
      <c r="CE229" s="135"/>
      <c r="CF229" s="135"/>
      <c r="CG229" s="135"/>
      <c r="CH229" s="32"/>
      <c r="CI229" s="115"/>
      <c r="CJ229" s="144"/>
      <c r="CK229" s="109"/>
      <c r="CL229" s="58"/>
      <c r="CM229" s="46"/>
      <c r="CN229" s="46"/>
      <c r="CO229" s="46"/>
      <c r="CP229" s="46"/>
      <c r="CQ229" s="46"/>
      <c r="CR229" s="46"/>
      <c r="CS229" s="46"/>
      <c r="CT229" s="46"/>
      <c r="CU229" s="46"/>
      <c r="CV229" s="46"/>
      <c r="CW229" s="46"/>
      <c r="CX229" s="46"/>
      <c r="CY229" s="46"/>
      <c r="CZ229" s="46"/>
      <c r="DA229" s="46"/>
      <c r="DB229" s="46"/>
      <c r="DC229" s="137"/>
      <c r="DD229" s="137"/>
      <c r="DE229" s="32" t="s">
        <v>0</v>
      </c>
      <c r="DF229" s="135"/>
      <c r="DG229" s="135"/>
      <c r="DH229" s="135"/>
      <c r="DI229" s="135"/>
      <c r="DJ229" s="135"/>
      <c r="DK229" s="135"/>
      <c r="DL229" s="135"/>
      <c r="DM229" s="135"/>
      <c r="DN229" s="135"/>
      <c r="DO229" s="135"/>
      <c r="DP229" s="135"/>
      <c r="DQ229" s="135"/>
      <c r="DR229" s="135"/>
      <c r="DS229" s="135"/>
      <c r="DT229" s="135"/>
      <c r="DU229" s="135"/>
      <c r="DV229" s="32"/>
      <c r="DW229" s="115"/>
      <c r="DY229" s="109"/>
      <c r="DZ229" s="58"/>
      <c r="EA229" s="46"/>
      <c r="EB229" s="46"/>
      <c r="EC229" s="46"/>
      <c r="ED229" s="46"/>
      <c r="EE229" s="46"/>
      <c r="EF229" s="46"/>
      <c r="EG229" s="46"/>
      <c r="EH229" s="46"/>
      <c r="EI229" s="46"/>
      <c r="EJ229" s="46"/>
      <c r="EK229" s="46"/>
      <c r="EL229" s="46"/>
      <c r="EM229" s="46"/>
      <c r="EN229" s="46"/>
      <c r="EO229" s="46"/>
      <c r="EP229" s="46"/>
      <c r="EQ229" s="137"/>
      <c r="ER229" s="137"/>
      <c r="ES229" s="32" t="s">
        <v>0</v>
      </c>
      <c r="ET229" s="135"/>
      <c r="EU229" s="135"/>
      <c r="EV229" s="135"/>
      <c r="EW229" s="135"/>
      <c r="EX229" s="135"/>
      <c r="EY229" s="135"/>
      <c r="EZ229" s="135"/>
      <c r="FA229" s="135"/>
      <c r="FB229" s="135"/>
      <c r="FC229" s="135"/>
      <c r="FD229" s="135"/>
      <c r="FE229" s="135"/>
      <c r="FF229" s="135"/>
      <c r="FG229" s="135"/>
      <c r="FH229" s="135"/>
      <c r="FI229" s="135"/>
      <c r="FJ229" s="32"/>
      <c r="FK229" s="115"/>
    </row>
    <row r="230" spans="1:167" ht="13.5" thickBot="1" x14ac:dyDescent="0.25">
      <c r="A230" s="32"/>
      <c r="B230" s="32"/>
      <c r="C230" s="32"/>
      <c r="D230" s="106" t="s">
        <v>200</v>
      </c>
      <c r="E230" s="107" t="s">
        <v>207</v>
      </c>
      <c r="F230" s="110">
        <f>B4+(216*B6)</f>
        <v>217</v>
      </c>
      <c r="G230" s="104"/>
      <c r="H230" s="43"/>
      <c r="I230" s="138"/>
      <c r="J230" s="143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54"/>
      <c r="Z230" s="154"/>
      <c r="AA230" s="154"/>
      <c r="AB230" s="154"/>
      <c r="AC230" s="154"/>
      <c r="AD230" s="155"/>
      <c r="AE230" s="155"/>
      <c r="AF230" s="155"/>
      <c r="AG230" s="155"/>
      <c r="AH230" s="155"/>
      <c r="AI230" s="155"/>
      <c r="AJ230" s="155"/>
      <c r="AK230" s="155"/>
      <c r="AL230" s="155"/>
      <c r="AM230" s="155"/>
      <c r="AN230" s="155"/>
      <c r="AO230" s="155"/>
      <c r="AP230" s="155"/>
      <c r="AQ230" s="155"/>
      <c r="AR230" s="155"/>
      <c r="AS230" s="155"/>
      <c r="AT230" s="154"/>
      <c r="AU230" s="141"/>
      <c r="AW230" s="138"/>
      <c r="AX230" s="143"/>
      <c r="AY230" s="154"/>
      <c r="AZ230" s="154"/>
      <c r="BA230" s="154"/>
      <c r="BB230" s="154"/>
      <c r="BC230" s="154"/>
      <c r="BD230" s="154"/>
      <c r="BE230" s="154"/>
      <c r="BF230" s="154"/>
      <c r="BG230" s="154"/>
      <c r="BH230" s="154"/>
      <c r="BI230" s="154"/>
      <c r="BJ230" s="154"/>
      <c r="BK230" s="154"/>
      <c r="BL230" s="154"/>
      <c r="BM230" s="154"/>
      <c r="BN230" s="154"/>
      <c r="BO230" s="154"/>
      <c r="BP230" s="154"/>
      <c r="BQ230" s="154"/>
      <c r="BR230" s="155"/>
      <c r="BS230" s="155"/>
      <c r="BT230" s="155"/>
      <c r="BU230" s="155"/>
      <c r="BV230" s="155"/>
      <c r="BW230" s="155"/>
      <c r="BX230" s="155"/>
      <c r="BY230" s="155"/>
      <c r="BZ230" s="155"/>
      <c r="CA230" s="155"/>
      <c r="CB230" s="155"/>
      <c r="CC230" s="155"/>
      <c r="CD230" s="155"/>
      <c r="CE230" s="155"/>
      <c r="CF230" s="155"/>
      <c r="CG230" s="155"/>
      <c r="CH230" s="154"/>
      <c r="CI230" s="141"/>
      <c r="CJ230" s="144"/>
      <c r="CK230" s="138"/>
      <c r="CL230" s="143"/>
      <c r="CM230" s="154"/>
      <c r="CN230" s="154"/>
      <c r="CO230" s="154"/>
      <c r="CP230" s="154"/>
      <c r="CQ230" s="154"/>
      <c r="CR230" s="154"/>
      <c r="CS230" s="154"/>
      <c r="CT230" s="154"/>
      <c r="CU230" s="154"/>
      <c r="CV230" s="154"/>
      <c r="CW230" s="154"/>
      <c r="CX230" s="154"/>
      <c r="CY230" s="154"/>
      <c r="CZ230" s="154"/>
      <c r="DA230" s="154"/>
      <c r="DB230" s="154"/>
      <c r="DC230" s="154"/>
      <c r="DD230" s="154"/>
      <c r="DE230" s="154"/>
      <c r="DF230" s="155"/>
      <c r="DG230" s="155"/>
      <c r="DH230" s="155"/>
      <c r="DI230" s="155"/>
      <c r="DJ230" s="155"/>
      <c r="DK230" s="155"/>
      <c r="DL230" s="155"/>
      <c r="DM230" s="155"/>
      <c r="DN230" s="155"/>
      <c r="DO230" s="155"/>
      <c r="DP230" s="155"/>
      <c r="DQ230" s="155"/>
      <c r="DR230" s="155"/>
      <c r="DS230" s="155"/>
      <c r="DT230" s="155"/>
      <c r="DU230" s="155"/>
      <c r="DV230" s="154"/>
      <c r="DW230" s="141"/>
      <c r="DY230" s="138"/>
      <c r="DZ230" s="143"/>
      <c r="EA230" s="154"/>
      <c r="EB230" s="154"/>
      <c r="EC230" s="154"/>
      <c r="ED230" s="154"/>
      <c r="EE230" s="154"/>
      <c r="EF230" s="154"/>
      <c r="EG230" s="154"/>
      <c r="EH230" s="154"/>
      <c r="EI230" s="154"/>
      <c r="EJ230" s="154"/>
      <c r="EK230" s="154"/>
      <c r="EL230" s="154"/>
      <c r="EM230" s="154"/>
      <c r="EN230" s="154"/>
      <c r="EO230" s="154"/>
      <c r="EP230" s="154"/>
      <c r="EQ230" s="154"/>
      <c r="ER230" s="154"/>
      <c r="ES230" s="154"/>
      <c r="ET230" s="155"/>
      <c r="EU230" s="155"/>
      <c r="EV230" s="155"/>
      <c r="EW230" s="155"/>
      <c r="EX230" s="155"/>
      <c r="EY230" s="155"/>
      <c r="EZ230" s="155"/>
      <c r="FA230" s="155"/>
      <c r="FB230" s="155"/>
      <c r="FC230" s="155"/>
      <c r="FD230" s="155"/>
      <c r="FE230" s="155"/>
      <c r="FF230" s="155"/>
      <c r="FG230" s="155"/>
      <c r="FH230" s="155"/>
      <c r="FI230" s="155"/>
      <c r="FJ230" s="154"/>
      <c r="FK230" s="141"/>
    </row>
    <row r="231" spans="1:167" ht="14.25" thickTop="1" thickBot="1" x14ac:dyDescent="0.25">
      <c r="A231" s="32"/>
      <c r="B231" s="32"/>
      <c r="C231" s="32"/>
      <c r="D231" s="106" t="s">
        <v>117</v>
      </c>
      <c r="E231" s="107" t="s">
        <v>207</v>
      </c>
      <c r="F231" s="108">
        <f>B4+(217*B6)</f>
        <v>218</v>
      </c>
      <c r="G231" s="104"/>
      <c r="H231" s="43"/>
      <c r="CJ231" s="144"/>
    </row>
    <row r="232" spans="1:167" ht="14.25" thickTop="1" thickBot="1" x14ac:dyDescent="0.25">
      <c r="A232" s="32"/>
      <c r="B232" s="32"/>
      <c r="C232" s="32"/>
      <c r="D232" s="106" t="s">
        <v>92</v>
      </c>
      <c r="E232" s="107" t="s">
        <v>207</v>
      </c>
      <c r="F232" s="108">
        <f>B4+(218*B6)</f>
        <v>219</v>
      </c>
      <c r="G232" s="104"/>
      <c r="H232" s="43"/>
      <c r="I232" s="38" t="s">
        <v>0</v>
      </c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40"/>
      <c r="AE232" s="40"/>
      <c r="AF232" s="40"/>
      <c r="AG232" s="40"/>
      <c r="AH232" s="40"/>
      <c r="AI232" s="40"/>
      <c r="AJ232" s="40"/>
      <c r="AK232" s="40"/>
      <c r="AL232" s="40"/>
      <c r="AM232" s="40"/>
      <c r="AN232" s="40"/>
      <c r="AO232" s="40"/>
      <c r="AP232" s="40"/>
      <c r="AQ232" s="40"/>
      <c r="AR232" s="40"/>
      <c r="AS232" s="40"/>
      <c r="AT232" s="39"/>
      <c r="AU232" s="41"/>
      <c r="AW232" s="38" t="s">
        <v>0</v>
      </c>
      <c r="AX232" s="39"/>
      <c r="AY232" s="39"/>
      <c r="AZ232" s="39"/>
      <c r="BA232" s="39"/>
      <c r="BB232" s="39"/>
      <c r="BC232" s="39"/>
      <c r="BD232" s="39"/>
      <c r="BE232" s="39"/>
      <c r="BF232" s="39"/>
      <c r="BG232" s="39"/>
      <c r="BH232" s="39"/>
      <c r="BI232" s="39"/>
      <c r="BJ232" s="39"/>
      <c r="BK232" s="39"/>
      <c r="BL232" s="39"/>
      <c r="BM232" s="39"/>
      <c r="BN232" s="39"/>
      <c r="BO232" s="39"/>
      <c r="BP232" s="39"/>
      <c r="BQ232" s="39"/>
      <c r="BR232" s="40"/>
      <c r="BS232" s="40"/>
      <c r="BT232" s="40"/>
      <c r="BU232" s="40"/>
      <c r="BV232" s="40"/>
      <c r="BW232" s="40"/>
      <c r="BX232" s="40"/>
      <c r="BY232" s="40"/>
      <c r="BZ232" s="40"/>
      <c r="CA232" s="40"/>
      <c r="CB232" s="40"/>
      <c r="CC232" s="40"/>
      <c r="CD232" s="40"/>
      <c r="CE232" s="40"/>
      <c r="CF232" s="40"/>
      <c r="CG232" s="40"/>
      <c r="CH232" s="39"/>
      <c r="CI232" s="41"/>
      <c r="CJ232" s="144"/>
      <c r="CK232" s="38" t="s">
        <v>0</v>
      </c>
      <c r="CL232" s="39"/>
      <c r="CM232" s="39"/>
      <c r="CN232" s="39"/>
      <c r="CO232" s="39"/>
      <c r="CP232" s="39"/>
      <c r="CQ232" s="39"/>
      <c r="CR232" s="39"/>
      <c r="CS232" s="39"/>
      <c r="CT232" s="39"/>
      <c r="CU232" s="39"/>
      <c r="CV232" s="39"/>
      <c r="CW232" s="39"/>
      <c r="CX232" s="39"/>
      <c r="CY232" s="39"/>
      <c r="CZ232" s="39"/>
      <c r="DA232" s="39"/>
      <c r="DB232" s="39"/>
      <c r="DC232" s="39"/>
      <c r="DD232" s="39"/>
      <c r="DE232" s="39"/>
      <c r="DF232" s="40"/>
      <c r="DG232" s="40"/>
      <c r="DH232" s="40"/>
      <c r="DI232" s="40"/>
      <c r="DJ232" s="40"/>
      <c r="DK232" s="40"/>
      <c r="DL232" s="40"/>
      <c r="DM232" s="40"/>
      <c r="DN232" s="40"/>
      <c r="DO232" s="40"/>
      <c r="DP232" s="40"/>
      <c r="DQ232" s="40"/>
      <c r="DR232" s="40"/>
      <c r="DS232" s="40"/>
      <c r="DT232" s="40"/>
      <c r="DU232" s="40"/>
      <c r="DV232" s="39"/>
      <c r="DW232" s="41"/>
      <c r="DY232" s="38" t="s">
        <v>0</v>
      </c>
      <c r="DZ232" s="39"/>
      <c r="EA232" s="39"/>
      <c r="EB232" s="39"/>
      <c r="EC232" s="39"/>
      <c r="ED232" s="39"/>
      <c r="EE232" s="39"/>
      <c r="EF232" s="39"/>
      <c r="EG232" s="39"/>
      <c r="EH232" s="39"/>
      <c r="EI232" s="39"/>
      <c r="EJ232" s="39"/>
      <c r="EK232" s="39"/>
      <c r="EL232" s="39"/>
      <c r="EM232" s="39"/>
      <c r="EN232" s="39"/>
      <c r="EO232" s="39"/>
      <c r="EP232" s="39"/>
      <c r="EQ232" s="39"/>
      <c r="ER232" s="39"/>
      <c r="ES232" s="39"/>
      <c r="ET232" s="40"/>
      <c r="EU232" s="40"/>
      <c r="EV232" s="40"/>
      <c r="EW232" s="40"/>
      <c r="EX232" s="40"/>
      <c r="EY232" s="40"/>
      <c r="EZ232" s="40"/>
      <c r="FA232" s="40"/>
      <c r="FB232" s="40"/>
      <c r="FC232" s="40"/>
      <c r="FD232" s="40"/>
      <c r="FE232" s="40"/>
      <c r="FF232" s="40"/>
      <c r="FG232" s="40"/>
      <c r="FH232" s="40"/>
      <c r="FI232" s="40"/>
      <c r="FJ232" s="39"/>
      <c r="FK232" s="41"/>
    </row>
    <row r="233" spans="1:167" ht="13.5" thickBot="1" x14ac:dyDescent="0.25">
      <c r="A233" s="32"/>
      <c r="B233" s="32"/>
      <c r="C233" s="32"/>
      <c r="D233" s="106" t="s">
        <v>164</v>
      </c>
      <c r="E233" s="107" t="s">
        <v>207</v>
      </c>
      <c r="F233" s="110">
        <f>B4+(219*B6)</f>
        <v>220</v>
      </c>
      <c r="G233" s="104"/>
      <c r="H233" s="43"/>
      <c r="I233" s="109"/>
      <c r="J233" s="45" t="s">
        <v>0</v>
      </c>
      <c r="K233" s="46" t="s">
        <v>0</v>
      </c>
      <c r="L233" s="46"/>
      <c r="M233" s="46"/>
      <c r="N233" s="46"/>
      <c r="O233" s="46"/>
      <c r="P233" s="46"/>
      <c r="Q233" s="46"/>
      <c r="R233" s="46"/>
      <c r="S233" s="47" t="s">
        <v>839</v>
      </c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8"/>
      <c r="AE233" s="48"/>
      <c r="AF233" s="48"/>
      <c r="AG233" s="48"/>
      <c r="AH233" s="48"/>
      <c r="AI233" s="48"/>
      <c r="AJ233" s="48"/>
      <c r="AK233" s="48"/>
      <c r="AL233" s="49" t="s">
        <v>300</v>
      </c>
      <c r="AM233" s="48"/>
      <c r="AN233" s="48"/>
      <c r="AO233" s="48"/>
      <c r="AP233" s="48"/>
      <c r="AQ233" s="48"/>
      <c r="AR233" s="48"/>
      <c r="AS233" s="48"/>
      <c r="AT233" s="50"/>
      <c r="AU233" s="51"/>
      <c r="AW233" s="109"/>
      <c r="AX233" s="45" t="s">
        <v>0</v>
      </c>
      <c r="AY233" s="46" t="s">
        <v>0</v>
      </c>
      <c r="AZ233" s="46"/>
      <c r="BA233" s="46"/>
      <c r="BB233" s="46"/>
      <c r="BC233" s="46"/>
      <c r="BD233" s="46"/>
      <c r="BE233" s="46"/>
      <c r="BF233" s="46"/>
      <c r="BG233" s="47" t="s">
        <v>903</v>
      </c>
      <c r="BH233" s="46"/>
      <c r="BI233" s="46"/>
      <c r="BJ233" s="46"/>
      <c r="BK233" s="46"/>
      <c r="BL233" s="46"/>
      <c r="BM233" s="46"/>
      <c r="BN233" s="46"/>
      <c r="BO233" s="46"/>
      <c r="BP233" s="46"/>
      <c r="BQ233" s="46"/>
      <c r="BR233" s="48"/>
      <c r="BS233" s="48"/>
      <c r="BT233" s="48"/>
      <c r="BU233" s="48"/>
      <c r="BV233" s="48"/>
      <c r="BW233" s="48"/>
      <c r="BX233" s="48"/>
      <c r="BY233" s="48"/>
      <c r="BZ233" s="49" t="s">
        <v>300</v>
      </c>
      <c r="CA233" s="48"/>
      <c r="CB233" s="48"/>
      <c r="CC233" s="48"/>
      <c r="CD233" s="48"/>
      <c r="CE233" s="48"/>
      <c r="CF233" s="48"/>
      <c r="CG233" s="48"/>
      <c r="CH233" s="50"/>
      <c r="CI233" s="51"/>
      <c r="CJ233" s="144"/>
      <c r="CK233" s="109"/>
      <c r="CL233" s="45" t="s">
        <v>0</v>
      </c>
      <c r="CM233" s="46" t="s">
        <v>0</v>
      </c>
      <c r="CN233" s="46"/>
      <c r="CO233" s="46"/>
      <c r="CP233" s="46"/>
      <c r="CQ233" s="46"/>
      <c r="CR233" s="46"/>
      <c r="CS233" s="46"/>
      <c r="CT233" s="46"/>
      <c r="CU233" s="47" t="s">
        <v>919</v>
      </c>
      <c r="CV233" s="46"/>
      <c r="CW233" s="46"/>
      <c r="CX233" s="46"/>
      <c r="CY233" s="46"/>
      <c r="CZ233" s="46"/>
      <c r="DA233" s="46"/>
      <c r="DB233" s="46"/>
      <c r="DC233" s="46"/>
      <c r="DD233" s="46"/>
      <c r="DE233" s="46"/>
      <c r="DF233" s="48"/>
      <c r="DG233" s="48"/>
      <c r="DH233" s="48"/>
      <c r="DI233" s="48"/>
      <c r="DJ233" s="48"/>
      <c r="DK233" s="48"/>
      <c r="DL233" s="48"/>
      <c r="DM233" s="48"/>
      <c r="DN233" s="49" t="s">
        <v>300</v>
      </c>
      <c r="DO233" s="48"/>
      <c r="DP233" s="48"/>
      <c r="DQ233" s="48"/>
      <c r="DR233" s="48"/>
      <c r="DS233" s="48"/>
      <c r="DT233" s="48"/>
      <c r="DU233" s="48"/>
      <c r="DV233" s="50"/>
      <c r="DW233" s="51"/>
      <c r="DY233" s="109"/>
      <c r="DZ233" s="45" t="s">
        <v>0</v>
      </c>
      <c r="EA233" s="46" t="s">
        <v>0</v>
      </c>
      <c r="EB233" s="46"/>
      <c r="EC233" s="46"/>
      <c r="ED233" s="46"/>
      <c r="EE233" s="46"/>
      <c r="EF233" s="46"/>
      <c r="EG233" s="46"/>
      <c r="EH233" s="46"/>
      <c r="EI233" s="47" t="s">
        <v>935</v>
      </c>
      <c r="EJ233" s="46"/>
      <c r="EK233" s="46"/>
      <c r="EL233" s="46"/>
      <c r="EM233" s="46"/>
      <c r="EN233" s="46"/>
      <c r="EO233" s="46"/>
      <c r="EP233" s="46"/>
      <c r="EQ233" s="46"/>
      <c r="ER233" s="46"/>
      <c r="ES233" s="46"/>
      <c r="ET233" s="48"/>
      <c r="EU233" s="48"/>
      <c r="EV233" s="48"/>
      <c r="EW233" s="48"/>
      <c r="EX233" s="48"/>
      <c r="EY233" s="48"/>
      <c r="EZ233" s="48"/>
      <c r="FA233" s="48"/>
      <c r="FB233" s="49" t="s">
        <v>300</v>
      </c>
      <c r="FC233" s="48"/>
      <c r="FD233" s="48"/>
      <c r="FE233" s="48"/>
      <c r="FF233" s="48"/>
      <c r="FG233" s="48"/>
      <c r="FH233" s="48"/>
      <c r="FI233" s="48"/>
      <c r="FJ233" s="50"/>
      <c r="FK233" s="51"/>
    </row>
    <row r="234" spans="1:167" x14ac:dyDescent="0.2">
      <c r="A234" s="32"/>
      <c r="B234" s="32"/>
      <c r="C234" s="32"/>
      <c r="D234" s="106" t="s">
        <v>252</v>
      </c>
      <c r="E234" s="107" t="s">
        <v>207</v>
      </c>
      <c r="F234" s="110">
        <f>B4+(220*B6)</f>
        <v>221</v>
      </c>
      <c r="G234" s="104"/>
      <c r="H234" s="43"/>
      <c r="I234" s="109"/>
      <c r="J234" s="58"/>
      <c r="K234" s="1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2"/>
      <c r="AA234" s="171">
        <f>K234^3+L234^3+M234^3+N234^3+O234^3+P234^3+Q234^3+R234^3+K235^3+L235^3+M235^3+N235^3+O235^3+P235^3+Q235^3+R235^3</f>
        <v>0</v>
      </c>
      <c r="AB234" s="167">
        <f>SUMSQ(K234:Z234)</f>
        <v>0</v>
      </c>
      <c r="AC234" s="61"/>
      <c r="AD234" s="68"/>
      <c r="AE234" s="69"/>
      <c r="AF234" s="69"/>
      <c r="AG234" s="69"/>
      <c r="AH234" s="70"/>
      <c r="AI234" s="70"/>
      <c r="AJ234" s="70"/>
      <c r="AK234" s="70"/>
      <c r="AL234" s="69"/>
      <c r="AM234" s="69"/>
      <c r="AN234" s="69"/>
      <c r="AO234" s="69"/>
      <c r="AP234" s="70"/>
      <c r="AQ234" s="70"/>
      <c r="AR234" s="70"/>
      <c r="AS234" s="71"/>
      <c r="AT234" s="66"/>
      <c r="AU234" s="51"/>
      <c r="AW234" s="109"/>
      <c r="AX234" s="58"/>
      <c r="AY234" s="1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2"/>
      <c r="BO234" s="171">
        <f>AY234^3+AZ234^3+BA234^3+BB234^3+BC234^3+BD234^3+BE234^3+BF234^3+AY235^3+AZ235^3+BA235^3+BB235^3+BC235^3+BD235^3+BE235^3+BF235^3</f>
        <v>0</v>
      </c>
      <c r="BP234" s="167">
        <f>SUMSQ(AY234:BN234)</f>
        <v>0</v>
      </c>
      <c r="BQ234" s="61"/>
      <c r="BR234" s="68"/>
      <c r="BS234" s="69"/>
      <c r="BT234" s="69"/>
      <c r="BU234" s="69"/>
      <c r="BV234" s="69"/>
      <c r="BW234" s="69"/>
      <c r="BX234" s="69"/>
      <c r="BY234" s="69"/>
      <c r="BZ234" s="70"/>
      <c r="CA234" s="70"/>
      <c r="CB234" s="70"/>
      <c r="CC234" s="70"/>
      <c r="CD234" s="70"/>
      <c r="CE234" s="70"/>
      <c r="CF234" s="70"/>
      <c r="CG234" s="71"/>
      <c r="CH234" s="66"/>
      <c r="CI234" s="51"/>
      <c r="CJ234" s="144"/>
      <c r="CK234" s="109"/>
      <c r="CL234" s="58"/>
      <c r="CM234" s="1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2"/>
      <c r="DC234" s="171">
        <f>CM234^3+CN234^3+CO234^3+CP234^3+CQ234^3+CR234^3+CS234^3+CT234^3+CM235^3+CN235^3+CO235^3+CP235^3+CQ235^3+CR235^3+CS235^3+CT235^3</f>
        <v>0</v>
      </c>
      <c r="DD234" s="167">
        <f>SUMSQ(CM234:DB234)</f>
        <v>0</v>
      </c>
      <c r="DE234" s="61"/>
      <c r="DF234" s="68"/>
      <c r="DG234" s="69"/>
      <c r="DH234" s="70"/>
      <c r="DI234" s="70"/>
      <c r="DJ234" s="69"/>
      <c r="DK234" s="69"/>
      <c r="DL234" s="70"/>
      <c r="DM234" s="70"/>
      <c r="DN234" s="69"/>
      <c r="DO234" s="69"/>
      <c r="DP234" s="70"/>
      <c r="DQ234" s="70"/>
      <c r="DR234" s="69"/>
      <c r="DS234" s="69"/>
      <c r="DT234" s="70"/>
      <c r="DU234" s="71"/>
      <c r="DV234" s="66"/>
      <c r="DW234" s="51"/>
      <c r="DY234" s="109"/>
      <c r="DZ234" s="58"/>
      <c r="EA234" s="1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2"/>
      <c r="EQ234" s="171">
        <f>EA234^3+EB234^3+EC234^3+ED234^3+EE234^3+EF234^3+EG234^3+EH234^3+EA235^3+EB235^3+EC235^3+ED235^3+EE235^3+EF235^3+EG235^3+EH235^3</f>
        <v>0</v>
      </c>
      <c r="ER234" s="167">
        <f>SUMSQ(EA234:EP234)</f>
        <v>0</v>
      </c>
      <c r="ES234" s="61"/>
      <c r="ET234" s="68"/>
      <c r="EU234" s="173"/>
      <c r="EV234" s="173"/>
      <c r="EW234" s="173"/>
      <c r="EX234" s="173"/>
      <c r="EY234" s="173"/>
      <c r="EZ234" s="173"/>
      <c r="FA234" s="70"/>
      <c r="FB234" s="69"/>
      <c r="FC234" s="173"/>
      <c r="FD234" s="173"/>
      <c r="FE234" s="173"/>
      <c r="FF234" s="173"/>
      <c r="FG234" s="173"/>
      <c r="FH234" s="173"/>
      <c r="FI234" s="71"/>
      <c r="FJ234" s="66"/>
      <c r="FK234" s="51"/>
    </row>
    <row r="235" spans="1:167" x14ac:dyDescent="0.2">
      <c r="A235" s="32"/>
      <c r="B235" s="32"/>
      <c r="C235" s="32"/>
      <c r="D235" s="106" t="s">
        <v>45</v>
      </c>
      <c r="E235" s="107" t="s">
        <v>207</v>
      </c>
      <c r="F235" s="108">
        <f>B4+(221*B6)</f>
        <v>222</v>
      </c>
      <c r="G235" s="104"/>
      <c r="H235" s="43"/>
      <c r="I235" s="109"/>
      <c r="J235" s="58"/>
      <c r="K235" s="3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5"/>
      <c r="AA235" s="172">
        <f>S234^3+T234^3+U234^3+V234^3+W234^3+X234^3+Y234^3+Z234^3+S235^3+T235^3+U235^3+V235^3+W235^3+X235^3+Y235^3+Z235^3</f>
        <v>0</v>
      </c>
      <c r="AB235" s="125">
        <f t="shared" ref="AB235:AB249" si="40">SUMSQ(K235:Z235)</f>
        <v>0</v>
      </c>
      <c r="AC235" s="61"/>
      <c r="AD235" s="81"/>
      <c r="AE235" s="82"/>
      <c r="AF235" s="82"/>
      <c r="AG235" s="82"/>
      <c r="AH235" s="83"/>
      <c r="AI235" s="83"/>
      <c r="AJ235" s="83"/>
      <c r="AK235" s="83"/>
      <c r="AL235" s="82"/>
      <c r="AM235" s="82"/>
      <c r="AN235" s="82"/>
      <c r="AO235" s="82"/>
      <c r="AP235" s="83"/>
      <c r="AQ235" s="83"/>
      <c r="AR235" s="83"/>
      <c r="AS235" s="84"/>
      <c r="AT235" s="66"/>
      <c r="AU235" s="51"/>
      <c r="AW235" s="109"/>
      <c r="AX235" s="58"/>
      <c r="AY235" s="3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5"/>
      <c r="BO235" s="172">
        <f>BG234^3+BH234^3+BI234^3+BJ234^3+BK234^3+BL234^3+BM234^3+BN234^3+BG235^3+BH235^3+BI235^3+BJ235^3+BK235^3+BL235^3+BM235^3+BN235^3</f>
        <v>0</v>
      </c>
      <c r="BP235" s="125">
        <f t="shared" ref="BP235:BP249" si="41">SUMSQ(AY235:BN235)</f>
        <v>0</v>
      </c>
      <c r="BQ235" s="61"/>
      <c r="BR235" s="81"/>
      <c r="BS235" s="82"/>
      <c r="BT235" s="82"/>
      <c r="BU235" s="82"/>
      <c r="BV235" s="82"/>
      <c r="BW235" s="82"/>
      <c r="BX235" s="82"/>
      <c r="BY235" s="82"/>
      <c r="BZ235" s="83"/>
      <c r="CA235" s="83"/>
      <c r="CB235" s="83"/>
      <c r="CC235" s="83"/>
      <c r="CD235" s="83"/>
      <c r="CE235" s="83"/>
      <c r="CF235" s="83"/>
      <c r="CG235" s="84"/>
      <c r="CH235" s="66"/>
      <c r="CI235" s="51"/>
      <c r="CJ235" s="144"/>
      <c r="CK235" s="109"/>
      <c r="CL235" s="58"/>
      <c r="CM235" s="3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5"/>
      <c r="DC235" s="172">
        <f>CU234^3+CV234^3+CW234^3+CX234^3+CY234^3+CZ234^3+DA234^3+DB234^3+CU235^3+CV235^3+CW235^3+CX235^3+CY235^3+CZ235^3+DA235^3+DB235^3</f>
        <v>0</v>
      </c>
      <c r="DD235" s="125">
        <f t="shared" ref="DD235:DD249" si="42">SUMSQ(CM235:DB235)</f>
        <v>0</v>
      </c>
      <c r="DE235" s="61"/>
      <c r="DF235" s="81"/>
      <c r="DG235" s="82"/>
      <c r="DH235" s="83"/>
      <c r="DI235" s="83"/>
      <c r="DJ235" s="82"/>
      <c r="DK235" s="82"/>
      <c r="DL235" s="83"/>
      <c r="DM235" s="83"/>
      <c r="DN235" s="82"/>
      <c r="DO235" s="82"/>
      <c r="DP235" s="83"/>
      <c r="DQ235" s="83"/>
      <c r="DR235" s="82"/>
      <c r="DS235" s="82"/>
      <c r="DT235" s="83"/>
      <c r="DU235" s="84"/>
      <c r="DV235" s="66"/>
      <c r="DW235" s="51"/>
      <c r="DY235" s="109"/>
      <c r="DZ235" s="58"/>
      <c r="EA235" s="3"/>
      <c r="EB235" s="4"/>
      <c r="EC235" s="4"/>
      <c r="ED235" s="4"/>
      <c r="EE235" s="4"/>
      <c r="EF235" s="4"/>
      <c r="EG235" s="4"/>
      <c r="EH235" s="4"/>
      <c r="EI235" s="4"/>
      <c r="EJ235" s="4"/>
      <c r="EK235" s="4"/>
      <c r="EL235" s="4"/>
      <c r="EM235" s="4"/>
      <c r="EN235" s="4"/>
      <c r="EO235" s="4"/>
      <c r="EP235" s="5"/>
      <c r="EQ235" s="172">
        <f>EI234^3+EJ234^3+EK234^3+EL234^3+EM234^3+EN234^3+EO234^3+EP234^3+EI235^3+EJ235^3+EK235^3+EL235^3+EM235^3+EN235^3+EO235^3+EP235^3</f>
        <v>0</v>
      </c>
      <c r="ER235" s="125">
        <f t="shared" ref="ER235:ER249" si="43">SUMSQ(EA235:EP235)</f>
        <v>0</v>
      </c>
      <c r="ES235" s="61"/>
      <c r="ET235" s="174"/>
      <c r="EU235" s="82"/>
      <c r="EV235" s="131"/>
      <c r="EW235" s="131"/>
      <c r="EX235" s="131"/>
      <c r="EY235" s="131"/>
      <c r="EZ235" s="83"/>
      <c r="FA235" s="131"/>
      <c r="FB235" s="131"/>
      <c r="FC235" s="82"/>
      <c r="FD235" s="131"/>
      <c r="FE235" s="131"/>
      <c r="FF235" s="131"/>
      <c r="FG235" s="131"/>
      <c r="FH235" s="83"/>
      <c r="FI235" s="175"/>
      <c r="FJ235" s="66"/>
      <c r="FK235" s="51"/>
    </row>
    <row r="236" spans="1:167" x14ac:dyDescent="0.2">
      <c r="A236" s="32"/>
      <c r="B236" s="32"/>
      <c r="C236" s="32"/>
      <c r="D236" s="106" t="s">
        <v>57</v>
      </c>
      <c r="E236" s="107" t="s">
        <v>207</v>
      </c>
      <c r="F236" s="108">
        <f>B4+(222*B6)</f>
        <v>223</v>
      </c>
      <c r="G236" s="104"/>
      <c r="H236" s="43"/>
      <c r="I236" s="109"/>
      <c r="J236" s="58"/>
      <c r="K236" s="3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5"/>
      <c r="AA236" s="172">
        <f>K236^3+L236^3+M236^3+N236^3+O236^3+P236^3+Q236^3+R236^3+K237^3+L237^3+M237^3+N237^3+O237^3+P237^3+Q237^3+R237^3</f>
        <v>0</v>
      </c>
      <c r="AB236" s="125">
        <f t="shared" si="40"/>
        <v>0</v>
      </c>
      <c r="AC236" s="88"/>
      <c r="AD236" s="81"/>
      <c r="AE236" s="82"/>
      <c r="AF236" s="82"/>
      <c r="AG236" s="82"/>
      <c r="AH236" s="83"/>
      <c r="AI236" s="83"/>
      <c r="AJ236" s="83"/>
      <c r="AK236" s="83"/>
      <c r="AL236" s="82"/>
      <c r="AM236" s="82"/>
      <c r="AN236" s="82"/>
      <c r="AO236" s="82"/>
      <c r="AP236" s="83"/>
      <c r="AQ236" s="83"/>
      <c r="AR236" s="83"/>
      <c r="AS236" s="84"/>
      <c r="AT236" s="66"/>
      <c r="AU236" s="51"/>
      <c r="AW236" s="109"/>
      <c r="AX236" s="58"/>
      <c r="AY236" s="3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5"/>
      <c r="BO236" s="172">
        <f>AY236^3+AZ236^3+BA236^3+BB236^3+BC236^3+BD236^3+BE236^3+BF236^3+AY237^3+AZ237^3+BA237^3+BB237^3+BC237^3+BD237^3+BE237^3+BF237^3</f>
        <v>0</v>
      </c>
      <c r="BP236" s="125">
        <f t="shared" si="41"/>
        <v>0</v>
      </c>
      <c r="BQ236" s="88"/>
      <c r="BR236" s="89"/>
      <c r="BS236" s="83"/>
      <c r="BT236" s="83"/>
      <c r="BU236" s="83"/>
      <c r="BV236" s="83"/>
      <c r="BW236" s="83"/>
      <c r="BX236" s="83"/>
      <c r="BY236" s="83"/>
      <c r="BZ236" s="82"/>
      <c r="CA236" s="82"/>
      <c r="CB236" s="82"/>
      <c r="CC236" s="82"/>
      <c r="CD236" s="82"/>
      <c r="CE236" s="82"/>
      <c r="CF236" s="82"/>
      <c r="CG236" s="86"/>
      <c r="CH236" s="66"/>
      <c r="CI236" s="51"/>
      <c r="CJ236" s="144"/>
      <c r="CK236" s="109"/>
      <c r="CL236" s="58"/>
      <c r="CM236" s="3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5"/>
      <c r="DC236" s="172">
        <f>CM236^3+CN236^3+CO236^3+CP236^3+CQ236^3+CR236^3+CS236^3+CT236^3+CM237^3+CN237^3+CO237^3+CP237^3+CQ237^3+CR237^3+CS237^3+CT237^3</f>
        <v>0</v>
      </c>
      <c r="DD236" s="125">
        <f t="shared" si="42"/>
        <v>0</v>
      </c>
      <c r="DE236" s="88"/>
      <c r="DF236" s="81"/>
      <c r="DG236" s="82"/>
      <c r="DH236" s="83"/>
      <c r="DI236" s="83"/>
      <c r="DJ236" s="82"/>
      <c r="DK236" s="82"/>
      <c r="DL236" s="83"/>
      <c r="DM236" s="83"/>
      <c r="DN236" s="82"/>
      <c r="DO236" s="82"/>
      <c r="DP236" s="83"/>
      <c r="DQ236" s="83"/>
      <c r="DR236" s="82"/>
      <c r="DS236" s="82"/>
      <c r="DT236" s="83"/>
      <c r="DU236" s="84"/>
      <c r="DV236" s="66"/>
      <c r="DW236" s="51"/>
      <c r="DY236" s="109"/>
      <c r="DZ236" s="58"/>
      <c r="EA236" s="3"/>
      <c r="EB236" s="4"/>
      <c r="EC236" s="4"/>
      <c r="ED236" s="4"/>
      <c r="EE236" s="4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5"/>
      <c r="EQ236" s="172">
        <f>EA236^3+EB236^3+EC236^3+ED236^3+EE236^3+EF236^3+EG236^3+EH236^3+EA237^3+EB237^3+EC237^3+ED237^3+EE237^3+EF237^3+EG237^3+EH237^3</f>
        <v>0</v>
      </c>
      <c r="ER236" s="125">
        <f t="shared" si="43"/>
        <v>0</v>
      </c>
      <c r="ES236" s="88"/>
      <c r="ET236" s="174"/>
      <c r="EU236" s="131"/>
      <c r="EV236" s="82"/>
      <c r="EW236" s="131"/>
      <c r="EX236" s="131"/>
      <c r="EY236" s="83"/>
      <c r="EZ236" s="131"/>
      <c r="FA236" s="131"/>
      <c r="FB236" s="131"/>
      <c r="FC236" s="131"/>
      <c r="FD236" s="82"/>
      <c r="FE236" s="131"/>
      <c r="FF236" s="131"/>
      <c r="FG236" s="83"/>
      <c r="FH236" s="131"/>
      <c r="FI236" s="175"/>
      <c r="FJ236" s="66"/>
      <c r="FK236" s="51"/>
    </row>
    <row r="237" spans="1:167" x14ac:dyDescent="0.2">
      <c r="A237" s="32"/>
      <c r="B237" s="32"/>
      <c r="C237" s="32"/>
      <c r="D237" s="151" t="s">
        <v>153</v>
      </c>
      <c r="E237" s="107" t="s">
        <v>207</v>
      </c>
      <c r="F237" s="108">
        <f>B4+(223*B6)</f>
        <v>224</v>
      </c>
      <c r="G237" s="104"/>
      <c r="H237" s="43"/>
      <c r="I237" s="109"/>
      <c r="J237" s="58"/>
      <c r="K237" s="3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5"/>
      <c r="AA237" s="172">
        <f>S236^3+T236^3+U236^3+V236^3+W236^3+X236^3+Y236^3+Z236^3+S237^3+T237^3+U237^3+V237^3+W237^3+X237^3+Y237^3+Z237^3</f>
        <v>0</v>
      </c>
      <c r="AB237" s="125">
        <f t="shared" si="40"/>
        <v>0</v>
      </c>
      <c r="AC237" s="61"/>
      <c r="AD237" s="81"/>
      <c r="AE237" s="82"/>
      <c r="AF237" s="82"/>
      <c r="AG237" s="82"/>
      <c r="AH237" s="83"/>
      <c r="AI237" s="83"/>
      <c r="AJ237" s="83"/>
      <c r="AK237" s="83"/>
      <c r="AL237" s="82"/>
      <c r="AM237" s="82"/>
      <c r="AN237" s="82"/>
      <c r="AO237" s="82"/>
      <c r="AP237" s="83"/>
      <c r="AQ237" s="83"/>
      <c r="AR237" s="83"/>
      <c r="AS237" s="84"/>
      <c r="AT237" s="66"/>
      <c r="AU237" s="51"/>
      <c r="AW237" s="109"/>
      <c r="AX237" s="58"/>
      <c r="AY237" s="3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5"/>
      <c r="BO237" s="172">
        <f>BG236^3+BH236^3+BI236^3+BJ236^3+BK236^3+BL236^3+BM236^3+BN236^3+BG237^3+BH237^3+BI237^3+BJ237^3+BK237^3+BL237^3+BM237^3+BN237^3</f>
        <v>0</v>
      </c>
      <c r="BP237" s="125">
        <f t="shared" si="41"/>
        <v>0</v>
      </c>
      <c r="BQ237" s="61"/>
      <c r="BR237" s="89"/>
      <c r="BS237" s="83"/>
      <c r="BT237" s="83"/>
      <c r="BU237" s="83"/>
      <c r="BV237" s="83"/>
      <c r="BW237" s="83"/>
      <c r="BX237" s="83"/>
      <c r="BY237" s="83"/>
      <c r="BZ237" s="82"/>
      <c r="CA237" s="82"/>
      <c r="CB237" s="82"/>
      <c r="CC237" s="82"/>
      <c r="CD237" s="82"/>
      <c r="CE237" s="82"/>
      <c r="CF237" s="82"/>
      <c r="CG237" s="86"/>
      <c r="CH237" s="66"/>
      <c r="CI237" s="51"/>
      <c r="CJ237" s="144"/>
      <c r="CK237" s="109"/>
      <c r="CL237" s="58"/>
      <c r="CM237" s="3"/>
      <c r="CN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5"/>
      <c r="DC237" s="172">
        <f>CU236^3+CV236^3+CW236^3+CX236^3+CY236^3+CZ236^3+DA236^3+DB236^3+CU237^3+CV237^3+CW237^3+CX237^3+CY237^3+CZ237^3+DA237^3+DB237^3</f>
        <v>0</v>
      </c>
      <c r="DD237" s="125">
        <f t="shared" si="42"/>
        <v>0</v>
      </c>
      <c r="DE237" s="61"/>
      <c r="DF237" s="81"/>
      <c r="DG237" s="82"/>
      <c r="DH237" s="83"/>
      <c r="DI237" s="83"/>
      <c r="DJ237" s="82"/>
      <c r="DK237" s="82"/>
      <c r="DL237" s="83"/>
      <c r="DM237" s="83"/>
      <c r="DN237" s="82"/>
      <c r="DO237" s="82"/>
      <c r="DP237" s="83"/>
      <c r="DQ237" s="83"/>
      <c r="DR237" s="82"/>
      <c r="DS237" s="82"/>
      <c r="DT237" s="83"/>
      <c r="DU237" s="84"/>
      <c r="DV237" s="66"/>
      <c r="DW237" s="51"/>
      <c r="DY237" s="109"/>
      <c r="DZ237" s="58"/>
      <c r="EA237" s="3"/>
      <c r="EB237" s="4"/>
      <c r="EC237" s="4"/>
      <c r="ED237" s="4"/>
      <c r="EE237" s="4"/>
      <c r="EF237" s="4"/>
      <c r="EG237" s="4"/>
      <c r="EH237" s="4"/>
      <c r="EI237" s="4"/>
      <c r="EJ237" s="4"/>
      <c r="EK237" s="4"/>
      <c r="EL237" s="4"/>
      <c r="EM237" s="4"/>
      <c r="EN237" s="4"/>
      <c r="EO237" s="4"/>
      <c r="EP237" s="5"/>
      <c r="EQ237" s="172">
        <f>EI236^3+EJ236^3+EK236^3+EL236^3+EM236^3+EN236^3+EO236^3+EP236^3+EI237^3+EJ237^3+EK237^3+EL237^3+EM237^3+EN237^3+EO237^3+EP237^3</f>
        <v>0</v>
      </c>
      <c r="ER237" s="125">
        <f t="shared" si="43"/>
        <v>0</v>
      </c>
      <c r="ES237" s="61"/>
      <c r="ET237" s="174"/>
      <c r="EU237" s="131"/>
      <c r="EV237" s="131"/>
      <c r="EW237" s="82"/>
      <c r="EX237" s="83"/>
      <c r="EY237" s="131"/>
      <c r="EZ237" s="131"/>
      <c r="FA237" s="131"/>
      <c r="FB237" s="131"/>
      <c r="FC237" s="131"/>
      <c r="FD237" s="131"/>
      <c r="FE237" s="82"/>
      <c r="FF237" s="83"/>
      <c r="FG237" s="131"/>
      <c r="FH237" s="131"/>
      <c r="FI237" s="175"/>
      <c r="FJ237" s="66"/>
      <c r="FK237" s="51"/>
    </row>
    <row r="238" spans="1:167" x14ac:dyDescent="0.2">
      <c r="A238" s="32"/>
      <c r="B238" s="32"/>
      <c r="C238" s="32"/>
      <c r="D238" s="106" t="s">
        <v>124</v>
      </c>
      <c r="E238" s="107" t="s">
        <v>207</v>
      </c>
      <c r="F238" s="108">
        <f>B4+(224*B6)</f>
        <v>225</v>
      </c>
      <c r="G238" s="104"/>
      <c r="H238" s="43"/>
      <c r="I238" s="109"/>
      <c r="J238" s="58"/>
      <c r="K238" s="3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5"/>
      <c r="AA238" s="172">
        <f>K238^3+L238^3+M238^3+N238^3+O238^3+P238^3+Q238^3+R238^3+K239^3+L239^3+M239^3+N239^3+O239^3+P239^3+Q239^3+R239^3</f>
        <v>0</v>
      </c>
      <c r="AB238" s="125">
        <f t="shared" si="40"/>
        <v>0</v>
      </c>
      <c r="AC238" s="61"/>
      <c r="AD238" s="89"/>
      <c r="AE238" s="83"/>
      <c r="AF238" s="83"/>
      <c r="AG238" s="83"/>
      <c r="AH238" s="82"/>
      <c r="AI238" s="82"/>
      <c r="AJ238" s="82"/>
      <c r="AK238" s="82"/>
      <c r="AL238" s="83"/>
      <c r="AM238" s="83"/>
      <c r="AN238" s="83"/>
      <c r="AO238" s="83"/>
      <c r="AP238" s="82"/>
      <c r="AQ238" s="82"/>
      <c r="AR238" s="82"/>
      <c r="AS238" s="86"/>
      <c r="AT238" s="66"/>
      <c r="AU238" s="51"/>
      <c r="AW238" s="109"/>
      <c r="AX238" s="58"/>
      <c r="AY238" s="3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5"/>
      <c r="BO238" s="172">
        <f>AY238^3+AZ238^3+BA238^3+BB238^3+BC238^3+BD238^3+BE238^3+BF238^3+AY239^3+AZ239^3+BA239^3+BB239^3+BC239^3+BD239^3+BE239^3+BF239^3</f>
        <v>0</v>
      </c>
      <c r="BP238" s="125">
        <f t="shared" si="41"/>
        <v>0</v>
      </c>
      <c r="BQ238" s="61"/>
      <c r="BR238" s="81"/>
      <c r="BS238" s="82"/>
      <c r="BT238" s="82"/>
      <c r="BU238" s="82"/>
      <c r="BV238" s="82"/>
      <c r="BW238" s="82"/>
      <c r="BX238" s="82"/>
      <c r="BY238" s="82"/>
      <c r="BZ238" s="83"/>
      <c r="CA238" s="83"/>
      <c r="CB238" s="83"/>
      <c r="CC238" s="83"/>
      <c r="CD238" s="83"/>
      <c r="CE238" s="83"/>
      <c r="CF238" s="83"/>
      <c r="CG238" s="84"/>
      <c r="CH238" s="66"/>
      <c r="CI238" s="51"/>
      <c r="CJ238" s="144"/>
      <c r="CK238" s="109"/>
      <c r="CL238" s="58"/>
      <c r="CM238" s="3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5"/>
      <c r="DC238" s="172">
        <f>CM238^3+CN238^3+CO238^3+CP238^3+CQ238^3+CR238^3+CS238^3+CT238^3+CM239^3+CN239^3+CO239^3+CP239^3+CQ239^3+CR239^3+CS239^3+CT239^3</f>
        <v>0</v>
      </c>
      <c r="DD238" s="125">
        <f t="shared" si="42"/>
        <v>0</v>
      </c>
      <c r="DE238" s="61"/>
      <c r="DF238" s="81"/>
      <c r="DG238" s="82"/>
      <c r="DH238" s="83"/>
      <c r="DI238" s="83"/>
      <c r="DJ238" s="82"/>
      <c r="DK238" s="82"/>
      <c r="DL238" s="83"/>
      <c r="DM238" s="83"/>
      <c r="DN238" s="82"/>
      <c r="DO238" s="82"/>
      <c r="DP238" s="83"/>
      <c r="DQ238" s="83"/>
      <c r="DR238" s="82"/>
      <c r="DS238" s="82"/>
      <c r="DT238" s="83"/>
      <c r="DU238" s="84"/>
      <c r="DV238" s="66"/>
      <c r="DW238" s="51"/>
      <c r="DY238" s="109"/>
      <c r="DZ238" s="58"/>
      <c r="EA238" s="3"/>
      <c r="EB238" s="4"/>
      <c r="EC238" s="4"/>
      <c r="ED238" s="4"/>
      <c r="EE238" s="4"/>
      <c r="EF238" s="4"/>
      <c r="EG238" s="4"/>
      <c r="EH238" s="4"/>
      <c r="EI238" s="4"/>
      <c r="EJ238" s="4"/>
      <c r="EK238" s="4"/>
      <c r="EL238" s="4"/>
      <c r="EM238" s="4"/>
      <c r="EN238" s="4"/>
      <c r="EO238" s="4"/>
      <c r="EP238" s="5"/>
      <c r="EQ238" s="172">
        <f>EA238^3+EB238^3+EC238^3+ED238^3+EE238^3+EF238^3+EG238^3+EH238^3+EA239^3+EB239^3+EC239^3+ED239^3+EE239^3+EF239^3+EG239^3+EH239^3</f>
        <v>0</v>
      </c>
      <c r="ER238" s="125">
        <f t="shared" si="43"/>
        <v>0</v>
      </c>
      <c r="ES238" s="61"/>
      <c r="ET238" s="174"/>
      <c r="EU238" s="131"/>
      <c r="EV238" s="131"/>
      <c r="EW238" s="83"/>
      <c r="EX238" s="82"/>
      <c r="EY238" s="131"/>
      <c r="EZ238" s="131"/>
      <c r="FA238" s="131"/>
      <c r="FB238" s="131"/>
      <c r="FC238" s="131"/>
      <c r="FD238" s="131"/>
      <c r="FE238" s="83"/>
      <c r="FF238" s="82"/>
      <c r="FG238" s="131"/>
      <c r="FH238" s="131"/>
      <c r="FI238" s="175"/>
      <c r="FJ238" s="66"/>
      <c r="FK238" s="51"/>
    </row>
    <row r="239" spans="1:167" x14ac:dyDescent="0.2">
      <c r="A239" s="32"/>
      <c r="B239" s="32"/>
      <c r="C239" s="32"/>
      <c r="D239" s="106" t="s">
        <v>235</v>
      </c>
      <c r="E239" s="107" t="s">
        <v>207</v>
      </c>
      <c r="F239" s="110">
        <f>B4+(225*B6)</f>
        <v>226</v>
      </c>
      <c r="G239" s="104"/>
      <c r="H239" s="43"/>
      <c r="I239" s="109"/>
      <c r="J239" s="58"/>
      <c r="K239" s="3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5"/>
      <c r="AA239" s="172">
        <f>S238^3+T238^3+U238^3+V238^3+W238^3+X238^3+Y238^3+Z238^3+S239^3+T239^3+U239^3+V239^3+W239^3+X239^3+Y239^3+Z239^3</f>
        <v>0</v>
      </c>
      <c r="AB239" s="125">
        <f t="shared" si="40"/>
        <v>0</v>
      </c>
      <c r="AC239" s="61"/>
      <c r="AD239" s="89"/>
      <c r="AE239" s="83"/>
      <c r="AF239" s="83"/>
      <c r="AG239" s="83"/>
      <c r="AH239" s="82"/>
      <c r="AI239" s="82"/>
      <c r="AJ239" s="82"/>
      <c r="AK239" s="82"/>
      <c r="AL239" s="83"/>
      <c r="AM239" s="83"/>
      <c r="AN239" s="83"/>
      <c r="AO239" s="83"/>
      <c r="AP239" s="82"/>
      <c r="AQ239" s="82"/>
      <c r="AR239" s="82"/>
      <c r="AS239" s="86"/>
      <c r="AT239" s="66"/>
      <c r="AU239" s="51"/>
      <c r="AW239" s="109"/>
      <c r="AX239" s="58"/>
      <c r="AY239" s="3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5"/>
      <c r="BO239" s="172">
        <f>BG238^3+BH238^3+BI238^3+BJ238^3+BK238^3+BL238^3+BM238^3+BN238^3+BG239^3+BH239^3+BI239^3+BJ239^3+BK239^3+BL239^3+BM239^3+BN239^3</f>
        <v>0</v>
      </c>
      <c r="BP239" s="125">
        <f t="shared" si="41"/>
        <v>0</v>
      </c>
      <c r="BQ239" s="61"/>
      <c r="BR239" s="81"/>
      <c r="BS239" s="82"/>
      <c r="BT239" s="82"/>
      <c r="BU239" s="82"/>
      <c r="BV239" s="82"/>
      <c r="BW239" s="82"/>
      <c r="BX239" s="82"/>
      <c r="BY239" s="82"/>
      <c r="BZ239" s="83"/>
      <c r="CA239" s="83"/>
      <c r="CB239" s="83"/>
      <c r="CC239" s="83"/>
      <c r="CD239" s="83"/>
      <c r="CE239" s="83"/>
      <c r="CF239" s="83"/>
      <c r="CG239" s="84"/>
      <c r="CH239" s="66"/>
      <c r="CI239" s="51"/>
      <c r="CJ239" s="144"/>
      <c r="CK239" s="109"/>
      <c r="CL239" s="58"/>
      <c r="CM239" s="3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5"/>
      <c r="DC239" s="172">
        <f>CU238^3+CV238^3+CW238^3+CX238^3+CY238^3+CZ238^3+DA238^3+DB238^3+CU239^3+CV239^3+CW239^3+CX239^3+CY239^3+CZ239^3+DA239^3+DB239^3</f>
        <v>0</v>
      </c>
      <c r="DD239" s="125">
        <f t="shared" si="42"/>
        <v>0</v>
      </c>
      <c r="DE239" s="61"/>
      <c r="DF239" s="81"/>
      <c r="DG239" s="82"/>
      <c r="DH239" s="83"/>
      <c r="DI239" s="83"/>
      <c r="DJ239" s="82"/>
      <c r="DK239" s="82"/>
      <c r="DL239" s="83"/>
      <c r="DM239" s="83"/>
      <c r="DN239" s="82"/>
      <c r="DO239" s="82"/>
      <c r="DP239" s="83"/>
      <c r="DQ239" s="83"/>
      <c r="DR239" s="82"/>
      <c r="DS239" s="82"/>
      <c r="DT239" s="83"/>
      <c r="DU239" s="84"/>
      <c r="DV239" s="66"/>
      <c r="DW239" s="51"/>
      <c r="DY239" s="109"/>
      <c r="DZ239" s="58"/>
      <c r="EA239" s="3"/>
      <c r="EB239" s="4"/>
      <c r="EC239" s="4"/>
      <c r="ED239" s="4"/>
      <c r="EE239" s="4"/>
      <c r="EF239" s="4"/>
      <c r="EG239" s="4"/>
      <c r="EH239" s="4"/>
      <c r="EI239" s="4"/>
      <c r="EJ239" s="4"/>
      <c r="EK239" s="4"/>
      <c r="EL239" s="4"/>
      <c r="EM239" s="4"/>
      <c r="EN239" s="4"/>
      <c r="EO239" s="4"/>
      <c r="EP239" s="5"/>
      <c r="EQ239" s="172">
        <f>EI238^3+EJ238^3+EK238^3+EL238^3+EM238^3+EN238^3+EO238^3+EP238^3+EI239^3+EJ239^3+EK239^3+EL239^3+EM239^3+EN239^3+EO239^3+EP239^3</f>
        <v>0</v>
      </c>
      <c r="ER239" s="125">
        <f t="shared" si="43"/>
        <v>0</v>
      </c>
      <c r="ES239" s="61"/>
      <c r="ET239" s="174"/>
      <c r="EU239" s="131"/>
      <c r="EV239" s="83"/>
      <c r="EW239" s="131"/>
      <c r="EX239" s="131"/>
      <c r="EY239" s="82"/>
      <c r="EZ239" s="131"/>
      <c r="FA239" s="131"/>
      <c r="FB239" s="131"/>
      <c r="FC239" s="131"/>
      <c r="FD239" s="83"/>
      <c r="FE239" s="131"/>
      <c r="FF239" s="131"/>
      <c r="FG239" s="82"/>
      <c r="FH239" s="131"/>
      <c r="FI239" s="175"/>
      <c r="FJ239" s="66"/>
      <c r="FK239" s="51"/>
    </row>
    <row r="240" spans="1:167" x14ac:dyDescent="0.2">
      <c r="A240" s="32"/>
      <c r="B240" s="32"/>
      <c r="C240" s="32"/>
      <c r="D240" s="106" t="s">
        <v>260</v>
      </c>
      <c r="E240" s="107" t="s">
        <v>207</v>
      </c>
      <c r="F240" s="110">
        <f>B4+(226*B6)</f>
        <v>227</v>
      </c>
      <c r="G240" s="104"/>
      <c r="H240" s="43"/>
      <c r="I240" s="109"/>
      <c r="J240" s="58"/>
      <c r="K240" s="3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5"/>
      <c r="AA240" s="172">
        <f>K240^3+L240^3+M240^3+N240^3+O240^3+P240^3+Q240^3+R240^3+K241^3+L241^3+M241^3+N241^3+O241^3+P241^3+Q241^3+R241^3</f>
        <v>0</v>
      </c>
      <c r="AB240" s="125">
        <f t="shared" si="40"/>
        <v>0</v>
      </c>
      <c r="AC240" s="61"/>
      <c r="AD240" s="89"/>
      <c r="AE240" s="83"/>
      <c r="AF240" s="83"/>
      <c r="AG240" s="83"/>
      <c r="AH240" s="82"/>
      <c r="AI240" s="82"/>
      <c r="AJ240" s="82"/>
      <c r="AK240" s="82"/>
      <c r="AL240" s="83"/>
      <c r="AM240" s="83"/>
      <c r="AN240" s="83"/>
      <c r="AO240" s="83"/>
      <c r="AP240" s="82"/>
      <c r="AQ240" s="82"/>
      <c r="AR240" s="82"/>
      <c r="AS240" s="86"/>
      <c r="AT240" s="66"/>
      <c r="AU240" s="51"/>
      <c r="AW240" s="109"/>
      <c r="AX240" s="58"/>
      <c r="AY240" s="3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5"/>
      <c r="BO240" s="172">
        <f>AY240^3+AZ240^3+BA240^3+BB240^3+BC240^3+BD240^3+BE240^3+BF240^3+AY241^3+AZ241^3+BA241^3+BB241^3+BC241^3+BD241^3+BE241^3+BF241^3</f>
        <v>0</v>
      </c>
      <c r="BP240" s="125">
        <f t="shared" si="41"/>
        <v>0</v>
      </c>
      <c r="BQ240" s="61"/>
      <c r="BR240" s="89"/>
      <c r="BS240" s="83"/>
      <c r="BT240" s="83"/>
      <c r="BU240" s="83"/>
      <c r="BV240" s="83"/>
      <c r="BW240" s="83"/>
      <c r="BX240" s="83"/>
      <c r="BY240" s="83"/>
      <c r="BZ240" s="82"/>
      <c r="CA240" s="82"/>
      <c r="CB240" s="82"/>
      <c r="CC240" s="82"/>
      <c r="CD240" s="82"/>
      <c r="CE240" s="82"/>
      <c r="CF240" s="82"/>
      <c r="CG240" s="86"/>
      <c r="CH240" s="66"/>
      <c r="CI240" s="51"/>
      <c r="CJ240" s="144"/>
      <c r="CK240" s="109"/>
      <c r="CL240" s="58"/>
      <c r="CM240" s="3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5"/>
      <c r="DC240" s="172">
        <f>CM240^3+CN240^3+CO240^3+CP240^3+CQ240^3+CR240^3+CS240^3+CT240^3+CM241^3+CN241^3+CO241^3+CP241^3+CQ241^3+CR241^3+CS241^3+CT241^3</f>
        <v>0</v>
      </c>
      <c r="DD240" s="125">
        <f t="shared" si="42"/>
        <v>0</v>
      </c>
      <c r="DE240" s="61"/>
      <c r="DF240" s="81"/>
      <c r="DG240" s="82"/>
      <c r="DH240" s="83"/>
      <c r="DI240" s="83"/>
      <c r="DJ240" s="82"/>
      <c r="DK240" s="82"/>
      <c r="DL240" s="83"/>
      <c r="DM240" s="83"/>
      <c r="DN240" s="82"/>
      <c r="DO240" s="82"/>
      <c r="DP240" s="83"/>
      <c r="DQ240" s="83"/>
      <c r="DR240" s="82"/>
      <c r="DS240" s="82"/>
      <c r="DT240" s="83"/>
      <c r="DU240" s="84"/>
      <c r="DV240" s="66"/>
      <c r="DW240" s="51"/>
      <c r="DY240" s="109"/>
      <c r="DZ240" s="58"/>
      <c r="EA240" s="3"/>
      <c r="EB240" s="4"/>
      <c r="EC240" s="4"/>
      <c r="ED240" s="4"/>
      <c r="EE240" s="4"/>
      <c r="EF240" s="4"/>
      <c r="EG240" s="4"/>
      <c r="EH240" s="4"/>
      <c r="EI240" s="4"/>
      <c r="EJ240" s="4"/>
      <c r="EK240" s="4"/>
      <c r="EL240" s="4"/>
      <c r="EM240" s="4"/>
      <c r="EN240" s="4"/>
      <c r="EO240" s="4"/>
      <c r="EP240" s="5"/>
      <c r="EQ240" s="172">
        <f>EA240^3+EB240^3+EC240^3+ED240^3+EE240^3+EF240^3+EG240^3+EH240^3+EA241^3+EB241^3+EC241^3+ED241^3+EE241^3+EF241^3+EG241^3+EH241^3</f>
        <v>0</v>
      </c>
      <c r="ER240" s="125">
        <f t="shared" si="43"/>
        <v>0</v>
      </c>
      <c r="ES240" s="61"/>
      <c r="ET240" s="174"/>
      <c r="EU240" s="83"/>
      <c r="EV240" s="131"/>
      <c r="EW240" s="131"/>
      <c r="EX240" s="131"/>
      <c r="EY240" s="131"/>
      <c r="EZ240" s="82"/>
      <c r="FA240" s="131"/>
      <c r="FB240" s="131"/>
      <c r="FC240" s="83"/>
      <c r="FD240" s="131"/>
      <c r="FE240" s="131"/>
      <c r="FF240" s="131"/>
      <c r="FG240" s="131"/>
      <c r="FH240" s="82"/>
      <c r="FI240" s="175"/>
      <c r="FJ240" s="66"/>
      <c r="FK240" s="51"/>
    </row>
    <row r="241" spans="1:167" x14ac:dyDescent="0.2">
      <c r="A241" s="32"/>
      <c r="B241" s="32"/>
      <c r="C241" s="32"/>
      <c r="D241" s="106" t="s">
        <v>114</v>
      </c>
      <c r="E241" s="107" t="s">
        <v>207</v>
      </c>
      <c r="F241" s="108">
        <f>B4+(227*B6)</f>
        <v>228</v>
      </c>
      <c r="G241" s="104"/>
      <c r="H241" s="43"/>
      <c r="I241" s="109"/>
      <c r="J241" s="58"/>
      <c r="K241" s="3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5"/>
      <c r="AA241" s="172">
        <f>S240^3+T240^3+U240^3+V240^3+W240^3+X240^3+Y240^3+Z240^3+S241^3+T241^3+U241^3+V241^3+W241^3+X241^3+Y241^3+Z241^3</f>
        <v>0</v>
      </c>
      <c r="AB241" s="125">
        <f t="shared" si="40"/>
        <v>0</v>
      </c>
      <c r="AC241" s="61"/>
      <c r="AD241" s="89"/>
      <c r="AE241" s="83"/>
      <c r="AF241" s="83"/>
      <c r="AG241" s="83"/>
      <c r="AH241" s="82"/>
      <c r="AI241" s="82"/>
      <c r="AJ241" s="82"/>
      <c r="AK241" s="82"/>
      <c r="AL241" s="83"/>
      <c r="AM241" s="83"/>
      <c r="AN241" s="83"/>
      <c r="AO241" s="83"/>
      <c r="AP241" s="82"/>
      <c r="AQ241" s="82"/>
      <c r="AR241" s="82"/>
      <c r="AS241" s="86"/>
      <c r="AT241" s="66"/>
      <c r="AU241" s="51"/>
      <c r="AW241" s="109"/>
      <c r="AX241" s="58"/>
      <c r="AY241" s="3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5"/>
      <c r="BO241" s="172">
        <f>BG240^3+BH240^3+BI240^3+BJ240^3+BK240^3+BL240^3+BM240^3+BN240^3+BG241^3+BH241^3+BI241^3+BJ241^3+BK241^3+BL241^3+BM241^3+BN241^3</f>
        <v>0</v>
      </c>
      <c r="BP241" s="125">
        <f t="shared" si="41"/>
        <v>0</v>
      </c>
      <c r="BQ241" s="61"/>
      <c r="BR241" s="89"/>
      <c r="BS241" s="83"/>
      <c r="BT241" s="83"/>
      <c r="BU241" s="83"/>
      <c r="BV241" s="83"/>
      <c r="BW241" s="83"/>
      <c r="BX241" s="83"/>
      <c r="BY241" s="83"/>
      <c r="BZ241" s="82"/>
      <c r="CA241" s="82"/>
      <c r="CB241" s="82"/>
      <c r="CC241" s="82"/>
      <c r="CD241" s="82"/>
      <c r="CE241" s="82"/>
      <c r="CF241" s="82"/>
      <c r="CG241" s="86"/>
      <c r="CH241" s="66"/>
      <c r="CI241" s="51"/>
      <c r="CJ241" s="144"/>
      <c r="CK241" s="109"/>
      <c r="CL241" s="58"/>
      <c r="CM241" s="3"/>
      <c r="CN241" s="4"/>
      <c r="CO241" s="4"/>
      <c r="CP241" s="4"/>
      <c r="CQ241" s="4"/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5"/>
      <c r="DC241" s="172">
        <f>CU240^3+CV240^3+CW240^3+CX240^3+CY240^3+CZ240^3+DA240^3+DB240^3+CU241^3+CV241^3+CW241^3+CX241^3+CY241^3+CZ241^3+DA241^3+DB241^3</f>
        <v>0</v>
      </c>
      <c r="DD241" s="125">
        <f t="shared" si="42"/>
        <v>0</v>
      </c>
      <c r="DE241" s="61"/>
      <c r="DF241" s="81"/>
      <c r="DG241" s="82"/>
      <c r="DH241" s="83"/>
      <c r="DI241" s="83"/>
      <c r="DJ241" s="82"/>
      <c r="DK241" s="82"/>
      <c r="DL241" s="83"/>
      <c r="DM241" s="83"/>
      <c r="DN241" s="82"/>
      <c r="DO241" s="82"/>
      <c r="DP241" s="83"/>
      <c r="DQ241" s="83"/>
      <c r="DR241" s="82"/>
      <c r="DS241" s="82"/>
      <c r="DT241" s="83"/>
      <c r="DU241" s="84"/>
      <c r="DV241" s="66"/>
      <c r="DW241" s="51"/>
      <c r="DY241" s="109"/>
      <c r="DZ241" s="58"/>
      <c r="EA241" s="3"/>
      <c r="EB241" s="4"/>
      <c r="EC241" s="4"/>
      <c r="ED241" s="4"/>
      <c r="EE241" s="4"/>
      <c r="EF241" s="4"/>
      <c r="EG241" s="4"/>
      <c r="EH241" s="4"/>
      <c r="EI241" s="4"/>
      <c r="EJ241" s="4"/>
      <c r="EK241" s="4"/>
      <c r="EL241" s="4"/>
      <c r="EM241" s="4"/>
      <c r="EN241" s="4"/>
      <c r="EO241" s="4"/>
      <c r="EP241" s="5"/>
      <c r="EQ241" s="172">
        <f>EI240^3+EJ240^3+EK240^3+EL240^3+EM240^3+EN240^3+EO240^3+EP240^3+EI241^3+EJ241^3+EK241^3+EL241^3+EM241^3+EN241^3+EO241^3+EP241^3</f>
        <v>0</v>
      </c>
      <c r="ER241" s="125">
        <f t="shared" si="43"/>
        <v>0</v>
      </c>
      <c r="ES241" s="61"/>
      <c r="ET241" s="89"/>
      <c r="EU241" s="131"/>
      <c r="EV241" s="131"/>
      <c r="EW241" s="131"/>
      <c r="EX241" s="131"/>
      <c r="EY241" s="131"/>
      <c r="EZ241" s="131"/>
      <c r="FA241" s="82"/>
      <c r="FB241" s="83"/>
      <c r="FC241" s="131"/>
      <c r="FD241" s="131"/>
      <c r="FE241" s="131"/>
      <c r="FF241" s="131"/>
      <c r="FG241" s="131"/>
      <c r="FH241" s="131"/>
      <c r="FI241" s="86"/>
      <c r="FJ241" s="66"/>
      <c r="FK241" s="51"/>
    </row>
    <row r="242" spans="1:167" x14ac:dyDescent="0.2">
      <c r="A242" s="32"/>
      <c r="B242" s="32"/>
      <c r="C242" s="32"/>
      <c r="D242" s="106" t="s">
        <v>23</v>
      </c>
      <c r="E242" s="107" t="s">
        <v>207</v>
      </c>
      <c r="F242" s="108">
        <f>B4+(228*B6)</f>
        <v>229</v>
      </c>
      <c r="G242" s="104"/>
      <c r="H242" s="43"/>
      <c r="I242" s="109"/>
      <c r="J242" s="58"/>
      <c r="K242" s="3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5"/>
      <c r="AA242" s="172">
        <f>K242^3+L242^3+M242^3+N242^3+O242^3+P242^3+Q242^3+R242^3+K243^3+L243^3+M243^3+N243^3+O243^3+P243^3+Q243^3+R243^3</f>
        <v>0</v>
      </c>
      <c r="AB242" s="125">
        <f t="shared" si="40"/>
        <v>0</v>
      </c>
      <c r="AC242" s="95"/>
      <c r="AD242" s="81"/>
      <c r="AE242" s="82"/>
      <c r="AF242" s="82"/>
      <c r="AG242" s="82"/>
      <c r="AH242" s="83"/>
      <c r="AI242" s="83"/>
      <c r="AJ242" s="83"/>
      <c r="AK242" s="83"/>
      <c r="AL242" s="82"/>
      <c r="AM242" s="82"/>
      <c r="AN242" s="82"/>
      <c r="AO242" s="82"/>
      <c r="AP242" s="83"/>
      <c r="AQ242" s="83"/>
      <c r="AR242" s="83"/>
      <c r="AS242" s="84"/>
      <c r="AT242" s="66"/>
      <c r="AU242" s="51"/>
      <c r="AW242" s="109"/>
      <c r="AX242" s="58"/>
      <c r="AY242" s="3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5"/>
      <c r="BO242" s="172">
        <f>AY242^3+AZ242^3+BA242^3+BB242^3+BC242^3+BD242^3+BE242^3+BF242^3+AY243^3+AZ243^3+BA243^3+BB243^3+BC243^3+BD243^3+BE243^3+BF243^3</f>
        <v>0</v>
      </c>
      <c r="BP242" s="125">
        <f t="shared" si="41"/>
        <v>0</v>
      </c>
      <c r="BQ242" s="95"/>
      <c r="BR242" s="81"/>
      <c r="BS242" s="82"/>
      <c r="BT242" s="82"/>
      <c r="BU242" s="82"/>
      <c r="BV242" s="82"/>
      <c r="BW242" s="82"/>
      <c r="BX242" s="82"/>
      <c r="BY242" s="82"/>
      <c r="BZ242" s="83"/>
      <c r="CA242" s="83"/>
      <c r="CB242" s="83"/>
      <c r="CC242" s="83"/>
      <c r="CD242" s="83"/>
      <c r="CE242" s="83"/>
      <c r="CF242" s="83"/>
      <c r="CG242" s="84"/>
      <c r="CH242" s="66"/>
      <c r="CI242" s="51"/>
      <c r="CJ242" s="144"/>
      <c r="CK242" s="109"/>
      <c r="CL242" s="58"/>
      <c r="CM242" s="3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5"/>
      <c r="DC242" s="172">
        <f>CM242^3+CN242^3+CO242^3+CP242^3+CQ242^3+CR242^3+CS242^3+CT242^3+CM243^3+CN243^3+CO243^3+CP243^3+CQ243^3+CR243^3+CS243^3+CT243^3</f>
        <v>0</v>
      </c>
      <c r="DD242" s="125">
        <f t="shared" si="42"/>
        <v>0</v>
      </c>
      <c r="DE242" s="95"/>
      <c r="DF242" s="89"/>
      <c r="DG242" s="83"/>
      <c r="DH242" s="82"/>
      <c r="DI242" s="82"/>
      <c r="DJ242" s="83"/>
      <c r="DK242" s="83"/>
      <c r="DL242" s="82"/>
      <c r="DM242" s="82"/>
      <c r="DN242" s="83"/>
      <c r="DO242" s="83"/>
      <c r="DP242" s="82"/>
      <c r="DQ242" s="82"/>
      <c r="DR242" s="83"/>
      <c r="DS242" s="83"/>
      <c r="DT242" s="82"/>
      <c r="DU242" s="86"/>
      <c r="DV242" s="66"/>
      <c r="DW242" s="51"/>
      <c r="DY242" s="109"/>
      <c r="DZ242" s="58"/>
      <c r="EA242" s="3"/>
      <c r="EB242" s="4"/>
      <c r="EC242" s="4"/>
      <c r="ED242" s="4"/>
      <c r="EE242" s="4"/>
      <c r="EF242" s="4"/>
      <c r="EG242" s="4"/>
      <c r="EH242" s="4"/>
      <c r="EI242" s="4"/>
      <c r="EJ242" s="4"/>
      <c r="EK242" s="4"/>
      <c r="EL242" s="4"/>
      <c r="EM242" s="4"/>
      <c r="EN242" s="4"/>
      <c r="EO242" s="4"/>
      <c r="EP242" s="5"/>
      <c r="EQ242" s="172">
        <f>EA242^3+EB242^3+EC242^3+ED242^3+EE242^3+EF242^3+EG242^3+EH242^3+EA243^3+EB243^3+EC243^3+ED243^3+EE243^3+EF243^3+EG243^3+EH243^3</f>
        <v>0</v>
      </c>
      <c r="ER242" s="125">
        <f t="shared" si="43"/>
        <v>0</v>
      </c>
      <c r="ES242" s="95"/>
      <c r="ET242" s="81"/>
      <c r="EU242" s="131"/>
      <c r="EV242" s="131"/>
      <c r="EW242" s="131"/>
      <c r="EX242" s="131"/>
      <c r="EY242" s="131"/>
      <c r="EZ242" s="131"/>
      <c r="FA242" s="83"/>
      <c r="FB242" s="82"/>
      <c r="FC242" s="131"/>
      <c r="FD242" s="131"/>
      <c r="FE242" s="131"/>
      <c r="FF242" s="131"/>
      <c r="FG242" s="131"/>
      <c r="FH242" s="131"/>
      <c r="FI242" s="84"/>
      <c r="FJ242" s="66"/>
      <c r="FK242" s="51"/>
    </row>
    <row r="243" spans="1:167" x14ac:dyDescent="0.2">
      <c r="A243" s="32"/>
      <c r="B243" s="32"/>
      <c r="C243" s="32"/>
      <c r="D243" s="106" t="s">
        <v>242</v>
      </c>
      <c r="E243" s="107" t="s">
        <v>207</v>
      </c>
      <c r="F243" s="110">
        <f>B4+(229*B6)</f>
        <v>230</v>
      </c>
      <c r="G243" s="104"/>
      <c r="H243" s="43"/>
      <c r="I243" s="109"/>
      <c r="J243" s="58"/>
      <c r="K243" s="3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5"/>
      <c r="AA243" s="172">
        <f>S242^3+T242^3+U242^3+V242^3+W242^3+X242^3+Y242^3+Z242^3+S243^3+T243^3+U243^3+V243^3+W243^3+X243^3+Y243^3+Z243^3</f>
        <v>0</v>
      </c>
      <c r="AB243" s="125">
        <f t="shared" si="40"/>
        <v>0</v>
      </c>
      <c r="AC243" s="61"/>
      <c r="AD243" s="81"/>
      <c r="AE243" s="82"/>
      <c r="AF243" s="82"/>
      <c r="AG243" s="82"/>
      <c r="AH243" s="83"/>
      <c r="AI243" s="83"/>
      <c r="AJ243" s="83"/>
      <c r="AK243" s="83"/>
      <c r="AL243" s="82"/>
      <c r="AM243" s="82"/>
      <c r="AN243" s="82"/>
      <c r="AO243" s="82"/>
      <c r="AP243" s="83"/>
      <c r="AQ243" s="83"/>
      <c r="AR243" s="83"/>
      <c r="AS243" s="84"/>
      <c r="AT243" s="66"/>
      <c r="AU243" s="51"/>
      <c r="AW243" s="109"/>
      <c r="AX243" s="58"/>
      <c r="AY243" s="3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5"/>
      <c r="BO243" s="172">
        <f>BG242^3+BH242^3+BI242^3+BJ242^3+BK242^3+BL242^3+BM242^3+BN242^3+BG243^3+BH243^3+BI243^3+BJ243^3+BK243^3+BL243^3+BM243^3+BN243^3</f>
        <v>0</v>
      </c>
      <c r="BP243" s="125">
        <f t="shared" si="41"/>
        <v>0</v>
      </c>
      <c r="BQ243" s="61"/>
      <c r="BR243" s="81"/>
      <c r="BS243" s="82"/>
      <c r="BT243" s="82"/>
      <c r="BU243" s="82"/>
      <c r="BV243" s="82"/>
      <c r="BW243" s="82"/>
      <c r="BX243" s="82"/>
      <c r="BY243" s="82"/>
      <c r="BZ243" s="83"/>
      <c r="CA243" s="83"/>
      <c r="CB243" s="83"/>
      <c r="CC243" s="83"/>
      <c r="CD243" s="83"/>
      <c r="CE243" s="83"/>
      <c r="CF243" s="83"/>
      <c r="CG243" s="84"/>
      <c r="CH243" s="66"/>
      <c r="CI243" s="51"/>
      <c r="CJ243" s="144"/>
      <c r="CK243" s="109"/>
      <c r="CL243" s="58"/>
      <c r="CM243" s="3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5"/>
      <c r="DC243" s="172">
        <f>CU242^3+CV242^3+CW242^3+CX242^3+CY242^3+CZ242^3+DA242^3+DB242^3+CU243^3+CV243^3+CW243^3+CX243^3+CY243^3+CZ243^3+DA243^3+DB243^3</f>
        <v>0</v>
      </c>
      <c r="DD243" s="125">
        <f t="shared" si="42"/>
        <v>0</v>
      </c>
      <c r="DE243" s="61"/>
      <c r="DF243" s="89"/>
      <c r="DG243" s="83"/>
      <c r="DH243" s="82"/>
      <c r="DI243" s="82"/>
      <c r="DJ243" s="83"/>
      <c r="DK243" s="83"/>
      <c r="DL243" s="82"/>
      <c r="DM243" s="82"/>
      <c r="DN243" s="83"/>
      <c r="DO243" s="83"/>
      <c r="DP243" s="82"/>
      <c r="DQ243" s="82"/>
      <c r="DR243" s="83"/>
      <c r="DS243" s="83"/>
      <c r="DT243" s="82"/>
      <c r="DU243" s="86"/>
      <c r="DV243" s="66"/>
      <c r="DW243" s="51"/>
      <c r="DY243" s="109"/>
      <c r="DZ243" s="58"/>
      <c r="EA243" s="3"/>
      <c r="EB243" s="4"/>
      <c r="EC243" s="4"/>
      <c r="ED243" s="4"/>
      <c r="EE243" s="4"/>
      <c r="EF243" s="4"/>
      <c r="EG243" s="4"/>
      <c r="EH243" s="4"/>
      <c r="EI243" s="4"/>
      <c r="EJ243" s="4"/>
      <c r="EK243" s="4"/>
      <c r="EL243" s="4"/>
      <c r="EM243" s="4"/>
      <c r="EN243" s="4"/>
      <c r="EO243" s="4"/>
      <c r="EP243" s="5"/>
      <c r="EQ243" s="172">
        <f>EI242^3+EJ242^3+EK242^3+EL242^3+EM242^3+EN242^3+EO242^3+EP242^3+EI243^3+EJ243^3+EK243^3+EL243^3+EM243^3+EN243^3+EO243^3+EP243^3</f>
        <v>0</v>
      </c>
      <c r="ER243" s="125">
        <f t="shared" si="43"/>
        <v>0</v>
      </c>
      <c r="ES243" s="61"/>
      <c r="ET243" s="174"/>
      <c r="EU243" s="82"/>
      <c r="EV243" s="131"/>
      <c r="EW243" s="131"/>
      <c r="EX243" s="131"/>
      <c r="EY243" s="131"/>
      <c r="EZ243" s="83"/>
      <c r="FA243" s="131"/>
      <c r="FB243" s="131"/>
      <c r="FC243" s="82"/>
      <c r="FD243" s="131"/>
      <c r="FE243" s="131"/>
      <c r="FF243" s="131"/>
      <c r="FG243" s="131"/>
      <c r="FH243" s="83"/>
      <c r="FI243" s="175"/>
      <c r="FJ243" s="66"/>
      <c r="FK243" s="51"/>
    </row>
    <row r="244" spans="1:167" x14ac:dyDescent="0.2">
      <c r="A244" s="32"/>
      <c r="B244" s="32"/>
      <c r="C244" s="32"/>
      <c r="D244" s="106" t="s">
        <v>147</v>
      </c>
      <c r="E244" s="107" t="s">
        <v>207</v>
      </c>
      <c r="F244" s="110">
        <f>B4+(230*B6)</f>
        <v>231</v>
      </c>
      <c r="G244" s="104"/>
      <c r="H244" s="43"/>
      <c r="I244" s="109"/>
      <c r="J244" s="58"/>
      <c r="K244" s="3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5"/>
      <c r="AA244" s="172">
        <f>K244^3+L244^3+M244^3+N244^3+O244^3+P244^3+Q244^3+R244^3+K245^3+L245^3+M245^3+N245^3+O245^3+P245^3+Q245^3+R245^3</f>
        <v>0</v>
      </c>
      <c r="AB244" s="125">
        <f t="shared" si="40"/>
        <v>0</v>
      </c>
      <c r="AC244" s="61"/>
      <c r="AD244" s="81"/>
      <c r="AE244" s="82"/>
      <c r="AF244" s="82"/>
      <c r="AG244" s="82"/>
      <c r="AH244" s="83"/>
      <c r="AI244" s="83"/>
      <c r="AJ244" s="83"/>
      <c r="AK244" s="83"/>
      <c r="AL244" s="82"/>
      <c r="AM244" s="82"/>
      <c r="AN244" s="82"/>
      <c r="AO244" s="82"/>
      <c r="AP244" s="83"/>
      <c r="AQ244" s="83"/>
      <c r="AR244" s="83"/>
      <c r="AS244" s="84"/>
      <c r="AT244" s="66"/>
      <c r="AU244" s="51"/>
      <c r="AW244" s="109"/>
      <c r="AX244" s="58"/>
      <c r="AY244" s="3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5"/>
      <c r="BO244" s="172">
        <f>AY244^3+AZ244^3+BA244^3+BB244^3+BC244^3+BD244^3+BE244^3+BF244^3+AY245^3+AZ245^3+BA245^3+BB245^3+BC245^3+BD245^3+BE245^3+BF245^3</f>
        <v>0</v>
      </c>
      <c r="BP244" s="125">
        <f t="shared" si="41"/>
        <v>0</v>
      </c>
      <c r="BQ244" s="61"/>
      <c r="BR244" s="89"/>
      <c r="BS244" s="83"/>
      <c r="BT244" s="83"/>
      <c r="BU244" s="83"/>
      <c r="BV244" s="83"/>
      <c r="BW244" s="83"/>
      <c r="BX244" s="83"/>
      <c r="BY244" s="83"/>
      <c r="BZ244" s="82"/>
      <c r="CA244" s="82"/>
      <c r="CB244" s="82"/>
      <c r="CC244" s="82"/>
      <c r="CD244" s="82"/>
      <c r="CE244" s="82"/>
      <c r="CF244" s="82"/>
      <c r="CG244" s="86"/>
      <c r="CH244" s="66"/>
      <c r="CI244" s="51"/>
      <c r="CJ244" s="144"/>
      <c r="CK244" s="109"/>
      <c r="CL244" s="58"/>
      <c r="CM244" s="3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5"/>
      <c r="DC244" s="172">
        <f>CM244^3+CN244^3+CO244^3+CP244^3+CQ244^3+CR244^3+CS244^3+CT244^3+CM245^3+CN245^3+CO245^3+CP245^3+CQ245^3+CR245^3+CS245^3+CT245^3</f>
        <v>0</v>
      </c>
      <c r="DD244" s="125">
        <f t="shared" si="42"/>
        <v>0</v>
      </c>
      <c r="DE244" s="61"/>
      <c r="DF244" s="89"/>
      <c r="DG244" s="83"/>
      <c r="DH244" s="82"/>
      <c r="DI244" s="82"/>
      <c r="DJ244" s="83"/>
      <c r="DK244" s="83"/>
      <c r="DL244" s="82"/>
      <c r="DM244" s="82"/>
      <c r="DN244" s="83"/>
      <c r="DO244" s="83"/>
      <c r="DP244" s="82"/>
      <c r="DQ244" s="82"/>
      <c r="DR244" s="83"/>
      <c r="DS244" s="83"/>
      <c r="DT244" s="82"/>
      <c r="DU244" s="86"/>
      <c r="DV244" s="66"/>
      <c r="DW244" s="51"/>
      <c r="DY244" s="109"/>
      <c r="DZ244" s="58"/>
      <c r="EA244" s="3"/>
      <c r="EB244" s="4"/>
      <c r="EC244" s="4"/>
      <c r="ED244" s="4"/>
      <c r="EE244" s="4"/>
      <c r="EF244" s="4"/>
      <c r="EG244" s="4"/>
      <c r="EH244" s="4"/>
      <c r="EI244" s="4"/>
      <c r="EJ244" s="4"/>
      <c r="EK244" s="4"/>
      <c r="EL244" s="4"/>
      <c r="EM244" s="4"/>
      <c r="EN244" s="4"/>
      <c r="EO244" s="4"/>
      <c r="EP244" s="5"/>
      <c r="EQ244" s="172">
        <f>EA244^3+EB244^3+EC244^3+ED244^3+EE244^3+EF244^3+EG244^3+EH244^3+EA245^3+EB245^3+EC245^3+ED245^3+EE245^3+EF245^3+EG245^3+EH245^3</f>
        <v>0</v>
      </c>
      <c r="ER244" s="125">
        <f t="shared" si="43"/>
        <v>0</v>
      </c>
      <c r="ES244" s="61"/>
      <c r="ET244" s="174"/>
      <c r="EU244" s="131"/>
      <c r="EV244" s="82"/>
      <c r="EW244" s="131"/>
      <c r="EX244" s="131"/>
      <c r="EY244" s="83"/>
      <c r="EZ244" s="131"/>
      <c r="FA244" s="131"/>
      <c r="FB244" s="131"/>
      <c r="FC244" s="131"/>
      <c r="FD244" s="82"/>
      <c r="FE244" s="131"/>
      <c r="FF244" s="131"/>
      <c r="FG244" s="83"/>
      <c r="FH244" s="131"/>
      <c r="FI244" s="175"/>
      <c r="FJ244" s="66"/>
      <c r="FK244" s="51"/>
    </row>
    <row r="245" spans="1:167" x14ac:dyDescent="0.2">
      <c r="A245" s="32"/>
      <c r="B245" s="32"/>
      <c r="C245" s="32"/>
      <c r="D245" s="106" t="s">
        <v>48</v>
      </c>
      <c r="E245" s="107" t="s">
        <v>207</v>
      </c>
      <c r="F245" s="108">
        <f>B4+(231*B6)</f>
        <v>232</v>
      </c>
      <c r="G245" s="104"/>
      <c r="H245" s="43"/>
      <c r="I245" s="109"/>
      <c r="J245" s="58"/>
      <c r="K245" s="3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5"/>
      <c r="AA245" s="172">
        <f>S244^3+T244^3+U244^3+V244^3+W244^3+X244^3+Y244^3+Z244^3+S245^3+T245^3+U245^3+V245^3+W245^3+X245^3+Y245^3+Z245^3</f>
        <v>0</v>
      </c>
      <c r="AB245" s="125">
        <f t="shared" si="40"/>
        <v>0</v>
      </c>
      <c r="AC245" s="61"/>
      <c r="AD245" s="81"/>
      <c r="AE245" s="82"/>
      <c r="AF245" s="82"/>
      <c r="AG245" s="82"/>
      <c r="AH245" s="83"/>
      <c r="AI245" s="83"/>
      <c r="AJ245" s="83"/>
      <c r="AK245" s="83"/>
      <c r="AL245" s="82"/>
      <c r="AM245" s="82"/>
      <c r="AN245" s="82"/>
      <c r="AO245" s="82"/>
      <c r="AP245" s="83"/>
      <c r="AQ245" s="83"/>
      <c r="AR245" s="83"/>
      <c r="AS245" s="84"/>
      <c r="AT245" s="66"/>
      <c r="AU245" s="51"/>
      <c r="AW245" s="109"/>
      <c r="AX245" s="58"/>
      <c r="AY245" s="3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5"/>
      <c r="BO245" s="172">
        <f>BG244^3+BH244^3+BI244^3+BJ244^3+BK244^3+BL244^3+BM244^3+BN244^3+BG245^3+BH245^3+BI245^3+BJ245^3+BK245^3+BL245^3+BM245^3+BN245^3</f>
        <v>0</v>
      </c>
      <c r="BP245" s="125">
        <f t="shared" si="41"/>
        <v>0</v>
      </c>
      <c r="BQ245" s="61"/>
      <c r="BR245" s="89"/>
      <c r="BS245" s="83"/>
      <c r="BT245" s="83"/>
      <c r="BU245" s="83"/>
      <c r="BV245" s="83"/>
      <c r="BW245" s="83"/>
      <c r="BX245" s="83"/>
      <c r="BY245" s="83"/>
      <c r="BZ245" s="82"/>
      <c r="CA245" s="82"/>
      <c r="CB245" s="82"/>
      <c r="CC245" s="82"/>
      <c r="CD245" s="82"/>
      <c r="CE245" s="82"/>
      <c r="CF245" s="82"/>
      <c r="CG245" s="86"/>
      <c r="CH245" s="66"/>
      <c r="CI245" s="51"/>
      <c r="CJ245" s="144"/>
      <c r="CK245" s="109"/>
      <c r="CL245" s="58"/>
      <c r="CM245" s="3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/>
      <c r="DA245" s="4"/>
      <c r="DB245" s="5"/>
      <c r="DC245" s="172">
        <f>CU244^3+CV244^3+CW244^3+CX244^3+CY244^3+CZ244^3+DA244^3+DB244^3+CU245^3+CV245^3+CW245^3+CX245^3+CY245^3+CZ245^3+DA245^3+DB245^3</f>
        <v>0</v>
      </c>
      <c r="DD245" s="125">
        <f t="shared" si="42"/>
        <v>0</v>
      </c>
      <c r="DE245" s="61"/>
      <c r="DF245" s="89"/>
      <c r="DG245" s="83"/>
      <c r="DH245" s="82"/>
      <c r="DI245" s="82"/>
      <c r="DJ245" s="83"/>
      <c r="DK245" s="83"/>
      <c r="DL245" s="82"/>
      <c r="DM245" s="82"/>
      <c r="DN245" s="83"/>
      <c r="DO245" s="83"/>
      <c r="DP245" s="82"/>
      <c r="DQ245" s="82"/>
      <c r="DR245" s="83"/>
      <c r="DS245" s="83"/>
      <c r="DT245" s="82"/>
      <c r="DU245" s="86"/>
      <c r="DV245" s="66"/>
      <c r="DW245" s="51"/>
      <c r="DY245" s="109"/>
      <c r="DZ245" s="58"/>
      <c r="EA245" s="3"/>
      <c r="EB245" s="4"/>
      <c r="EC245" s="4"/>
      <c r="ED245" s="4"/>
      <c r="EE245" s="4"/>
      <c r="EF245" s="4"/>
      <c r="EG245" s="4"/>
      <c r="EH245" s="4"/>
      <c r="EI245" s="4"/>
      <c r="EJ245" s="4"/>
      <c r="EK245" s="4"/>
      <c r="EL245" s="4"/>
      <c r="EM245" s="4"/>
      <c r="EN245" s="4"/>
      <c r="EO245" s="4"/>
      <c r="EP245" s="5"/>
      <c r="EQ245" s="172">
        <f>EI244^3+EJ244^3+EK244^3+EL244^3+EM244^3+EN244^3+EO244^3+EP244^3+EI245^3+EJ245^3+EK245^3+EL245^3+EM245^3+EN245^3+EO245^3+EP245^3</f>
        <v>0</v>
      </c>
      <c r="ER245" s="125">
        <f t="shared" si="43"/>
        <v>0</v>
      </c>
      <c r="ES245" s="61"/>
      <c r="ET245" s="174"/>
      <c r="EU245" s="131"/>
      <c r="EV245" s="131"/>
      <c r="EW245" s="82"/>
      <c r="EX245" s="83"/>
      <c r="EY245" s="131"/>
      <c r="EZ245" s="131"/>
      <c r="FA245" s="131"/>
      <c r="FB245" s="131"/>
      <c r="FC245" s="131"/>
      <c r="FD245" s="131"/>
      <c r="FE245" s="82"/>
      <c r="FF245" s="83"/>
      <c r="FG245" s="131"/>
      <c r="FH245" s="131"/>
      <c r="FI245" s="175"/>
      <c r="FJ245" s="66"/>
      <c r="FK245" s="51"/>
    </row>
    <row r="246" spans="1:167" x14ac:dyDescent="0.2">
      <c r="A246" s="32"/>
      <c r="B246" s="32"/>
      <c r="C246" s="32"/>
      <c r="D246" s="106" t="s">
        <v>63</v>
      </c>
      <c r="E246" s="107" t="s">
        <v>207</v>
      </c>
      <c r="F246" s="108">
        <f>B4+(232*B6)</f>
        <v>233</v>
      </c>
      <c r="G246" s="104"/>
      <c r="H246" s="43"/>
      <c r="I246" s="109"/>
      <c r="J246" s="58"/>
      <c r="K246" s="3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5"/>
      <c r="AA246" s="172">
        <f>K246^3+L246^3+M246^3+N246^3+O246^3+P246^3+Q246^3+R246^3+K247^3+L247^3+M247^3+N247^3+O247^3+P247^3+Q247^3+R247^3</f>
        <v>0</v>
      </c>
      <c r="AB246" s="125">
        <f t="shared" si="40"/>
        <v>0</v>
      </c>
      <c r="AC246" s="61"/>
      <c r="AD246" s="89"/>
      <c r="AE246" s="83"/>
      <c r="AF246" s="83"/>
      <c r="AG246" s="83"/>
      <c r="AH246" s="82"/>
      <c r="AI246" s="82"/>
      <c r="AJ246" s="82"/>
      <c r="AK246" s="82"/>
      <c r="AL246" s="83"/>
      <c r="AM246" s="83"/>
      <c r="AN246" s="83"/>
      <c r="AO246" s="83"/>
      <c r="AP246" s="82"/>
      <c r="AQ246" s="82"/>
      <c r="AR246" s="82"/>
      <c r="AS246" s="86"/>
      <c r="AT246" s="66"/>
      <c r="AU246" s="51"/>
      <c r="AW246" s="109"/>
      <c r="AX246" s="58"/>
      <c r="AY246" s="3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5"/>
      <c r="BO246" s="172">
        <f>AY246^3+AZ246^3+BA246^3+BB246^3+BC246^3+BD246^3+BE246^3+BF246^3+AY247^3+AZ247^3+BA247^3+BB247^3+BC247^3+BD247^3+BE247^3+BF247^3</f>
        <v>0</v>
      </c>
      <c r="BP246" s="125">
        <f t="shared" si="41"/>
        <v>0</v>
      </c>
      <c r="BQ246" s="61"/>
      <c r="BR246" s="81"/>
      <c r="BS246" s="82"/>
      <c r="BT246" s="82"/>
      <c r="BU246" s="82"/>
      <c r="BV246" s="82"/>
      <c r="BW246" s="82"/>
      <c r="BX246" s="82"/>
      <c r="BY246" s="82"/>
      <c r="BZ246" s="83"/>
      <c r="CA246" s="83"/>
      <c r="CB246" s="83"/>
      <c r="CC246" s="83"/>
      <c r="CD246" s="83"/>
      <c r="CE246" s="83"/>
      <c r="CF246" s="83"/>
      <c r="CG246" s="84"/>
      <c r="CH246" s="66"/>
      <c r="CI246" s="51"/>
      <c r="CJ246" s="144"/>
      <c r="CK246" s="109"/>
      <c r="CL246" s="58"/>
      <c r="CM246" s="3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5"/>
      <c r="DC246" s="172">
        <f>CM246^3+CN246^3+CO246^3+CP246^3+CQ246^3+CR246^3+CS246^3+CT246^3+CM247^3+CN247^3+CO247^3+CP247^3+CQ247^3+CR247^3+CS247^3+CT247^3</f>
        <v>0</v>
      </c>
      <c r="DD246" s="125">
        <f t="shared" si="42"/>
        <v>0</v>
      </c>
      <c r="DE246" s="61"/>
      <c r="DF246" s="89"/>
      <c r="DG246" s="83"/>
      <c r="DH246" s="82"/>
      <c r="DI246" s="82"/>
      <c r="DJ246" s="83"/>
      <c r="DK246" s="83"/>
      <c r="DL246" s="82"/>
      <c r="DM246" s="82"/>
      <c r="DN246" s="83"/>
      <c r="DO246" s="83"/>
      <c r="DP246" s="82"/>
      <c r="DQ246" s="82"/>
      <c r="DR246" s="83"/>
      <c r="DS246" s="83"/>
      <c r="DT246" s="82"/>
      <c r="DU246" s="86"/>
      <c r="DV246" s="66"/>
      <c r="DW246" s="51"/>
      <c r="DY246" s="109"/>
      <c r="DZ246" s="58"/>
      <c r="EA246" s="3"/>
      <c r="EB246" s="4"/>
      <c r="EC246" s="4"/>
      <c r="ED246" s="4"/>
      <c r="EE246" s="4"/>
      <c r="EF246" s="4"/>
      <c r="EG246" s="4"/>
      <c r="EH246" s="4"/>
      <c r="EI246" s="4"/>
      <c r="EJ246" s="4"/>
      <c r="EK246" s="4"/>
      <c r="EL246" s="4"/>
      <c r="EM246" s="4"/>
      <c r="EN246" s="4"/>
      <c r="EO246" s="4"/>
      <c r="EP246" s="5"/>
      <c r="EQ246" s="172">
        <f>EA246^3+EB246^3+EC246^3+ED246^3+EE246^3+EF246^3+EG246^3+EH246^3+EA247^3+EB247^3+EC247^3+ED247^3+EE247^3+EF247^3+EG247^3+EH247^3</f>
        <v>0</v>
      </c>
      <c r="ER246" s="125">
        <f t="shared" si="43"/>
        <v>0</v>
      </c>
      <c r="ES246" s="61"/>
      <c r="ET246" s="174"/>
      <c r="EU246" s="131"/>
      <c r="EV246" s="131"/>
      <c r="EW246" s="83"/>
      <c r="EX246" s="82"/>
      <c r="EY246" s="131"/>
      <c r="EZ246" s="131"/>
      <c r="FA246" s="131"/>
      <c r="FB246" s="131"/>
      <c r="FC246" s="131"/>
      <c r="FD246" s="131"/>
      <c r="FE246" s="83"/>
      <c r="FF246" s="82"/>
      <c r="FG246" s="131"/>
      <c r="FH246" s="131"/>
      <c r="FI246" s="175"/>
      <c r="FJ246" s="66"/>
      <c r="FK246" s="51"/>
    </row>
    <row r="247" spans="1:167" x14ac:dyDescent="0.2">
      <c r="A247" s="32"/>
      <c r="B247" s="32"/>
      <c r="C247" s="32"/>
      <c r="D247" s="106" t="s">
        <v>155</v>
      </c>
      <c r="E247" s="107" t="s">
        <v>207</v>
      </c>
      <c r="F247" s="110">
        <f>B4+(233*B6)</f>
        <v>234</v>
      </c>
      <c r="G247" s="104"/>
      <c r="H247" s="43"/>
      <c r="I247" s="109"/>
      <c r="J247" s="58"/>
      <c r="K247" s="3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5"/>
      <c r="AA247" s="172">
        <f>S246^3+T246^3+U246^3+V246^3+W246^3+X246^3+Y246^3+Z246^3+S247^3+T247^3+U247^3+V247^3+W247^3+X247^3+Y247^3+Z247^3</f>
        <v>0</v>
      </c>
      <c r="AB247" s="125">
        <f t="shared" si="40"/>
        <v>0</v>
      </c>
      <c r="AC247" s="61"/>
      <c r="AD247" s="89"/>
      <c r="AE247" s="83"/>
      <c r="AF247" s="83"/>
      <c r="AG247" s="83"/>
      <c r="AH247" s="82"/>
      <c r="AI247" s="82"/>
      <c r="AJ247" s="82"/>
      <c r="AK247" s="82"/>
      <c r="AL247" s="83"/>
      <c r="AM247" s="83"/>
      <c r="AN247" s="83"/>
      <c r="AO247" s="83"/>
      <c r="AP247" s="82"/>
      <c r="AQ247" s="82"/>
      <c r="AR247" s="82"/>
      <c r="AS247" s="86"/>
      <c r="AT247" s="66"/>
      <c r="AU247" s="51"/>
      <c r="AW247" s="109"/>
      <c r="AX247" s="58"/>
      <c r="AY247" s="3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5"/>
      <c r="BO247" s="172">
        <f>BG246^3+BH246^3+BI246^3+BJ246^3+BK246^3+BL246^3+BM246^3+BN246^3+BG247^3+BH247^3+BI247^3+BJ247^3+BK247^3+BL247^3+BM247^3+BN247^3</f>
        <v>0</v>
      </c>
      <c r="BP247" s="125">
        <f t="shared" si="41"/>
        <v>0</v>
      </c>
      <c r="BQ247" s="61"/>
      <c r="BR247" s="81"/>
      <c r="BS247" s="82"/>
      <c r="BT247" s="82"/>
      <c r="BU247" s="82"/>
      <c r="BV247" s="82"/>
      <c r="BW247" s="82"/>
      <c r="BX247" s="82"/>
      <c r="BY247" s="82"/>
      <c r="BZ247" s="83"/>
      <c r="CA247" s="83"/>
      <c r="CB247" s="83"/>
      <c r="CC247" s="83"/>
      <c r="CD247" s="83"/>
      <c r="CE247" s="83"/>
      <c r="CF247" s="83"/>
      <c r="CG247" s="84"/>
      <c r="CH247" s="66"/>
      <c r="CI247" s="51"/>
      <c r="CJ247" s="144"/>
      <c r="CK247" s="109"/>
      <c r="CL247" s="58"/>
      <c r="CM247" s="3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5"/>
      <c r="DC247" s="172">
        <f>CU246^3+CV246^3+CW246^3+CX246^3+CY246^3+CZ246^3+DA246^3+DB246^3+CU247^3+CV247^3+CW247^3+CX247^3+CY247^3+CZ247^3+DA247^3+DB247^3</f>
        <v>0</v>
      </c>
      <c r="DD247" s="125">
        <f t="shared" si="42"/>
        <v>0</v>
      </c>
      <c r="DE247" s="61"/>
      <c r="DF247" s="89"/>
      <c r="DG247" s="83"/>
      <c r="DH247" s="82"/>
      <c r="DI247" s="82"/>
      <c r="DJ247" s="83"/>
      <c r="DK247" s="83"/>
      <c r="DL247" s="82"/>
      <c r="DM247" s="82"/>
      <c r="DN247" s="83"/>
      <c r="DO247" s="83"/>
      <c r="DP247" s="82"/>
      <c r="DQ247" s="82"/>
      <c r="DR247" s="83"/>
      <c r="DS247" s="83"/>
      <c r="DT247" s="82"/>
      <c r="DU247" s="86"/>
      <c r="DV247" s="66"/>
      <c r="DW247" s="51"/>
      <c r="DY247" s="109"/>
      <c r="DZ247" s="58"/>
      <c r="EA247" s="3"/>
      <c r="EB247" s="4"/>
      <c r="EC247" s="4"/>
      <c r="ED247" s="4"/>
      <c r="EE247" s="4"/>
      <c r="EF247" s="4"/>
      <c r="EG247" s="4"/>
      <c r="EH247" s="4"/>
      <c r="EI247" s="4"/>
      <c r="EJ247" s="4"/>
      <c r="EK247" s="4"/>
      <c r="EL247" s="4"/>
      <c r="EM247" s="4"/>
      <c r="EN247" s="4"/>
      <c r="EO247" s="4"/>
      <c r="EP247" s="5"/>
      <c r="EQ247" s="172">
        <f>EI246^3+EJ246^3+EK246^3+EL246^3+EM246^3+EN246^3+EO246^3+EP246^3+EI247^3+EJ247^3+EK247^3+EL247^3+EM247^3+EN247^3+EO247^3+EP247^3</f>
        <v>0</v>
      </c>
      <c r="ER247" s="125">
        <f t="shared" si="43"/>
        <v>0</v>
      </c>
      <c r="ES247" s="61"/>
      <c r="ET247" s="174"/>
      <c r="EU247" s="131"/>
      <c r="EV247" s="83"/>
      <c r="EW247" s="131"/>
      <c r="EX247" s="131"/>
      <c r="EY247" s="82"/>
      <c r="EZ247" s="131"/>
      <c r="FA247" s="131"/>
      <c r="FB247" s="131"/>
      <c r="FC247" s="131"/>
      <c r="FD247" s="83"/>
      <c r="FE247" s="131"/>
      <c r="FF247" s="131"/>
      <c r="FG247" s="82"/>
      <c r="FH247" s="131"/>
      <c r="FI247" s="175"/>
      <c r="FJ247" s="66"/>
      <c r="FK247" s="51"/>
    </row>
    <row r="248" spans="1:167" x14ac:dyDescent="0.2">
      <c r="A248" s="32"/>
      <c r="B248" s="32"/>
      <c r="C248" s="32"/>
      <c r="D248" s="106" t="s">
        <v>250</v>
      </c>
      <c r="E248" s="107" t="s">
        <v>207</v>
      </c>
      <c r="F248" s="110">
        <f>B4+(234*B6)</f>
        <v>235</v>
      </c>
      <c r="G248" s="104"/>
      <c r="H248" s="43"/>
      <c r="I248" s="109"/>
      <c r="J248" s="58"/>
      <c r="K248" s="3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5"/>
      <c r="AA248" s="172">
        <f>K248^3+L248^3+M248^3+N248^3+O248^3+P248^3+Q248^3+R248^3+K249^3+L249^3+M249^3+N249^3+O249^3+P249^3+Q249^3+R249^3</f>
        <v>0</v>
      </c>
      <c r="AB248" s="125">
        <f t="shared" si="40"/>
        <v>0</v>
      </c>
      <c r="AC248" s="61"/>
      <c r="AD248" s="89"/>
      <c r="AE248" s="83"/>
      <c r="AF248" s="83"/>
      <c r="AG248" s="83"/>
      <c r="AH248" s="82"/>
      <c r="AI248" s="82"/>
      <c r="AJ248" s="82"/>
      <c r="AK248" s="82"/>
      <c r="AL248" s="83"/>
      <c r="AM248" s="83"/>
      <c r="AN248" s="83"/>
      <c r="AO248" s="83"/>
      <c r="AP248" s="82"/>
      <c r="AQ248" s="82"/>
      <c r="AR248" s="82"/>
      <c r="AS248" s="86"/>
      <c r="AT248" s="66"/>
      <c r="AU248" s="51"/>
      <c r="AW248" s="109"/>
      <c r="AX248" s="58"/>
      <c r="AY248" s="3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5"/>
      <c r="BO248" s="172">
        <f>AY248^3+AZ248^3+BA248^3+BB248^3+BC248^3+BD248^3+BE248^3+BF248^3+AY249^3+AZ249^3+BA249^3+BB249^3+BC249^3+BD249^3+BE249^3+BF249^3</f>
        <v>0</v>
      </c>
      <c r="BP248" s="125">
        <f t="shared" si="41"/>
        <v>0</v>
      </c>
      <c r="BQ248" s="61"/>
      <c r="BR248" s="89"/>
      <c r="BS248" s="83"/>
      <c r="BT248" s="83"/>
      <c r="BU248" s="83"/>
      <c r="BV248" s="83"/>
      <c r="BW248" s="83"/>
      <c r="BX248" s="83"/>
      <c r="BY248" s="83"/>
      <c r="BZ248" s="82"/>
      <c r="CA248" s="82"/>
      <c r="CB248" s="82"/>
      <c r="CC248" s="82"/>
      <c r="CD248" s="82"/>
      <c r="CE248" s="82"/>
      <c r="CF248" s="82"/>
      <c r="CG248" s="86"/>
      <c r="CH248" s="66"/>
      <c r="CI248" s="51"/>
      <c r="CJ248" s="144"/>
      <c r="CK248" s="109"/>
      <c r="CL248" s="58"/>
      <c r="CM248" s="3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5"/>
      <c r="DC248" s="172">
        <f>CM248^3+CN248^3+CO248^3+CP248^3+CQ248^3+CR248^3+CS248^3+CT248^3+CM249^3+CN249^3+CO249^3+CP249^3+CQ249^3+CR249^3+CS249^3+CT249^3</f>
        <v>0</v>
      </c>
      <c r="DD248" s="125">
        <f t="shared" si="42"/>
        <v>0</v>
      </c>
      <c r="DE248" s="61"/>
      <c r="DF248" s="89"/>
      <c r="DG248" s="83"/>
      <c r="DH248" s="82"/>
      <c r="DI248" s="82"/>
      <c r="DJ248" s="83"/>
      <c r="DK248" s="83"/>
      <c r="DL248" s="82"/>
      <c r="DM248" s="82"/>
      <c r="DN248" s="83"/>
      <c r="DO248" s="83"/>
      <c r="DP248" s="82"/>
      <c r="DQ248" s="82"/>
      <c r="DR248" s="83"/>
      <c r="DS248" s="83"/>
      <c r="DT248" s="82"/>
      <c r="DU248" s="86"/>
      <c r="DV248" s="66"/>
      <c r="DW248" s="51"/>
      <c r="DY248" s="109"/>
      <c r="DZ248" s="58"/>
      <c r="EA248" s="3"/>
      <c r="EB248" s="4"/>
      <c r="EC248" s="4"/>
      <c r="ED248" s="4"/>
      <c r="EE248" s="4"/>
      <c r="EF248" s="4"/>
      <c r="EG248" s="4"/>
      <c r="EH248" s="4"/>
      <c r="EI248" s="4"/>
      <c r="EJ248" s="4"/>
      <c r="EK248" s="4"/>
      <c r="EL248" s="4"/>
      <c r="EM248" s="4"/>
      <c r="EN248" s="4"/>
      <c r="EO248" s="4"/>
      <c r="EP248" s="5"/>
      <c r="EQ248" s="172">
        <f>EA248^3+EB248^3+EC248^3+ED248^3+EE248^3+EF248^3+EG248^3+EH248^3+EA249^3+EB249^3+EC249^3+ED249^3+EE249^3+EF249^3+EG249^3+EH249^3</f>
        <v>0</v>
      </c>
      <c r="ER248" s="125">
        <f t="shared" si="43"/>
        <v>0</v>
      </c>
      <c r="ES248" s="61"/>
      <c r="ET248" s="174"/>
      <c r="EU248" s="83"/>
      <c r="EV248" s="131"/>
      <c r="EW248" s="131"/>
      <c r="EX248" s="131"/>
      <c r="EY248" s="131"/>
      <c r="EZ248" s="82"/>
      <c r="FA248" s="131"/>
      <c r="FB248" s="131"/>
      <c r="FC248" s="83"/>
      <c r="FD248" s="131"/>
      <c r="FE248" s="131"/>
      <c r="FF248" s="131"/>
      <c r="FG248" s="131"/>
      <c r="FH248" s="82"/>
      <c r="FI248" s="175"/>
      <c r="FJ248" s="66"/>
      <c r="FK248" s="51"/>
    </row>
    <row r="249" spans="1:167" x14ac:dyDescent="0.2">
      <c r="A249" s="32"/>
      <c r="B249" s="32"/>
      <c r="C249" s="32"/>
      <c r="D249" s="106" t="s">
        <v>39</v>
      </c>
      <c r="E249" s="107" t="s">
        <v>207</v>
      </c>
      <c r="F249" s="108">
        <f>B4+(235*B6)</f>
        <v>236</v>
      </c>
      <c r="G249" s="104"/>
      <c r="H249" s="43"/>
      <c r="I249" s="109"/>
      <c r="J249" s="58"/>
      <c r="K249" s="7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9"/>
      <c r="AA249" s="172">
        <f>S248^3+T248^3+U248^3+V248^3+W248^3+X248^3+Y248^3+Z248^3+S249^3+T249^3+U249^3+V249^3+W249^3+X249^3+Y249^3+Z249^3</f>
        <v>0</v>
      </c>
      <c r="AB249" s="125">
        <f t="shared" si="40"/>
        <v>0</v>
      </c>
      <c r="AC249" s="61"/>
      <c r="AD249" s="116"/>
      <c r="AE249" s="117"/>
      <c r="AF249" s="117"/>
      <c r="AG249" s="117"/>
      <c r="AH249" s="118"/>
      <c r="AI249" s="118"/>
      <c r="AJ249" s="118"/>
      <c r="AK249" s="118"/>
      <c r="AL249" s="117"/>
      <c r="AM249" s="117"/>
      <c r="AN249" s="117"/>
      <c r="AO249" s="117"/>
      <c r="AP249" s="118"/>
      <c r="AQ249" s="118"/>
      <c r="AR249" s="118"/>
      <c r="AS249" s="119"/>
      <c r="AT249" s="32"/>
      <c r="AU249" s="115"/>
      <c r="AW249" s="109"/>
      <c r="AX249" s="58"/>
      <c r="AY249" s="7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9"/>
      <c r="BO249" s="172">
        <f>BG248^3+BH248^3+BI248^3+BJ248^3+BK248^3+BL248^3+BM248^3+BN248^3+BG249^3+BH249^3+BI249^3+BJ249^3+BK249^3+BL249^3+BM249^3+BN249^3</f>
        <v>0</v>
      </c>
      <c r="BP249" s="125">
        <f t="shared" si="41"/>
        <v>0</v>
      </c>
      <c r="BQ249" s="61"/>
      <c r="BR249" s="116"/>
      <c r="BS249" s="117"/>
      <c r="BT249" s="117"/>
      <c r="BU249" s="117"/>
      <c r="BV249" s="117"/>
      <c r="BW249" s="117"/>
      <c r="BX249" s="117"/>
      <c r="BY249" s="117"/>
      <c r="BZ249" s="118"/>
      <c r="CA249" s="118"/>
      <c r="CB249" s="118"/>
      <c r="CC249" s="118"/>
      <c r="CD249" s="118"/>
      <c r="CE249" s="118"/>
      <c r="CF249" s="118"/>
      <c r="CG249" s="119"/>
      <c r="CH249" s="32"/>
      <c r="CI249" s="115"/>
      <c r="CJ249" s="144"/>
      <c r="CK249" s="109"/>
      <c r="CL249" s="58"/>
      <c r="CM249" s="7"/>
      <c r="CN249" s="8"/>
      <c r="CO249" s="8"/>
      <c r="CP249" s="8"/>
      <c r="CQ249" s="8"/>
      <c r="CR249" s="8"/>
      <c r="CS249" s="8"/>
      <c r="CT249" s="8"/>
      <c r="CU249" s="8"/>
      <c r="CV249" s="8"/>
      <c r="CW249" s="8"/>
      <c r="CX249" s="8"/>
      <c r="CY249" s="8"/>
      <c r="CZ249" s="8"/>
      <c r="DA249" s="8"/>
      <c r="DB249" s="9"/>
      <c r="DC249" s="172">
        <f>CU248^3+CV248^3+CW248^3+CX248^3+CY248^3+CZ248^3+DA248^3+DB248^3+CU249^3+CV249^3+CW249^3+CX249^3+CY249^3+CZ249^3+DA249^3+DB249^3</f>
        <v>0</v>
      </c>
      <c r="DD249" s="125">
        <f t="shared" si="42"/>
        <v>0</v>
      </c>
      <c r="DE249" s="61"/>
      <c r="DF249" s="116"/>
      <c r="DG249" s="117"/>
      <c r="DH249" s="118"/>
      <c r="DI249" s="118"/>
      <c r="DJ249" s="117"/>
      <c r="DK249" s="117"/>
      <c r="DL249" s="118"/>
      <c r="DM249" s="118"/>
      <c r="DN249" s="117"/>
      <c r="DO249" s="117"/>
      <c r="DP249" s="118"/>
      <c r="DQ249" s="118"/>
      <c r="DR249" s="117"/>
      <c r="DS249" s="117"/>
      <c r="DT249" s="118"/>
      <c r="DU249" s="119"/>
      <c r="DV249" s="32"/>
      <c r="DW249" s="115"/>
      <c r="DY249" s="109"/>
      <c r="DZ249" s="58"/>
      <c r="EA249" s="7"/>
      <c r="EB249" s="8"/>
      <c r="EC249" s="8"/>
      <c r="ED249" s="8"/>
      <c r="EE249" s="8"/>
      <c r="EF249" s="8"/>
      <c r="EG249" s="8"/>
      <c r="EH249" s="8"/>
      <c r="EI249" s="8"/>
      <c r="EJ249" s="8"/>
      <c r="EK249" s="8"/>
      <c r="EL249" s="8"/>
      <c r="EM249" s="8"/>
      <c r="EN249" s="8"/>
      <c r="EO249" s="8"/>
      <c r="EP249" s="9"/>
      <c r="EQ249" s="172">
        <f>EI248^3+EJ248^3+EK248^3+EL248^3+EM248^3+EN248^3+EO248^3+EP248^3+EI249^3+EJ249^3+EK249^3+EL249^3+EM249^3+EN249^3+EO249^3+EP249^3</f>
        <v>0</v>
      </c>
      <c r="ER249" s="125">
        <f t="shared" si="43"/>
        <v>0</v>
      </c>
      <c r="ES249" s="61"/>
      <c r="ET249" s="116"/>
      <c r="EU249" s="176"/>
      <c r="EV249" s="176"/>
      <c r="EW249" s="176"/>
      <c r="EX249" s="176"/>
      <c r="EY249" s="176"/>
      <c r="EZ249" s="176"/>
      <c r="FA249" s="118"/>
      <c r="FB249" s="117"/>
      <c r="FC249" s="176"/>
      <c r="FD249" s="176"/>
      <c r="FE249" s="176"/>
      <c r="FF249" s="176"/>
      <c r="FG249" s="176"/>
      <c r="FH249" s="176"/>
      <c r="FI249" s="119"/>
      <c r="FJ249" s="32"/>
      <c r="FK249" s="115"/>
    </row>
    <row r="250" spans="1:167" x14ac:dyDescent="0.2">
      <c r="A250" s="32"/>
      <c r="B250" s="32"/>
      <c r="C250" s="32"/>
      <c r="D250" s="106" t="s">
        <v>106</v>
      </c>
      <c r="E250" s="152" t="s">
        <v>207</v>
      </c>
      <c r="F250" s="153">
        <f>B4+(236*B6)</f>
        <v>237</v>
      </c>
      <c r="G250" s="104"/>
      <c r="H250" s="43"/>
      <c r="I250" s="109"/>
      <c r="J250" s="58"/>
      <c r="K250" s="121">
        <f>K234^3+K235^3+K236^3+K237^3+K238^3+K239^3+K240^3+K241^3+L234^3+L235^3+L236^3+L237^3+L238^3+L239^3+L240^3+L241^3</f>
        <v>0</v>
      </c>
      <c r="L250" s="122">
        <f>K249^3+K248^3+K247^3+K246^3+K245^3+K244^3+K243^3+K242^3+L249^3+L248^3+L247^3+L246^3+L245^3+L244^3+L243^3+L242^3</f>
        <v>0</v>
      </c>
      <c r="M250" s="122">
        <f>M234^3+M235^3+M236^3+M237^3+M238^3+M239^3+M240^3+M241^3+N234^3+N235^3+N236^3+N237^3+N238^3+N239^3+N240^3+N241^3</f>
        <v>0</v>
      </c>
      <c r="N250" s="122">
        <f>M249^3+M248^3+M247^3+M246^3+M245^3+M244^3+M243^3+M242^3+N249^3+N248^3+N247^3+N246^3+N245^3+N244^3+N243^3+N242^3</f>
        <v>0</v>
      </c>
      <c r="O250" s="122">
        <f>O234^3+O235^3+O236^3+O237^3+O238^3+O239^3+O240^3+O241^3+P234^3+P235^3+P236^3+P237^3+P238^3+P239^3+P240^3+P241^3</f>
        <v>0</v>
      </c>
      <c r="P250" s="122">
        <f>O249^3+O248^3+O247^3+O246^3+O245^3+O244^3+O243^3+O242^3+P249^3+P248^3+P247^3+P246^3+P245^3+P244^3+P243^3+P242^3</f>
        <v>0</v>
      </c>
      <c r="Q250" s="122">
        <f>Q234^3+Q235^3+Q236^3+Q237^3+Q238^3+Q239^3+Q240^3+Q241^3+R234^3+R235^3+R236^3+R237^3+R238^3+R239^3+R240^3+R241^3</f>
        <v>0</v>
      </c>
      <c r="R250" s="122">
        <f>Q249^3+Q248^3+Q247^3+Q246^3+Q245^3+Q244^3+Q243^3+Q242^3+R249^3+R248^3+R247^3+R246^3+R245^3+R244^3+R243^3+R242^3</f>
        <v>0</v>
      </c>
      <c r="S250" s="122">
        <f>S234^3+S235^3+S236^3+S237^3+S238^3+S239^3+S240^3+S241^3+T234^3+T235^3+T236^3+T237^3+T238^3+T239^3+T240^3+T241^3</f>
        <v>0</v>
      </c>
      <c r="T250" s="122">
        <f>S249^3+S248^3+S247^3+S246^3+S245^3+S244^3+S243^3+S242^3+T249^3+T248^3+T247^3+T246^3+T245^3+T244^3+T243^3+T242^3</f>
        <v>0</v>
      </c>
      <c r="U250" s="122">
        <f>U234^3+U235^3+U236^3+U237^3+U238^3+U239^3+U240^3+U241^3+V234^3+V235^3+V236^3+V237^3+V238^3+V239^3+V240^3+V241^3</f>
        <v>0</v>
      </c>
      <c r="V250" s="122">
        <f>U249^3+U248^3+U247^3+U246^3+U245^3+U244^3+U243^3+U242^3+V249^3+V248^3+V247^3+V246^3+V245^3+V244^3+V243^3+V242^3</f>
        <v>0</v>
      </c>
      <c r="W250" s="122">
        <f>W234^3+W235^3+W236^3+W237^3+W238^3+W239^3+W240^3+W241^3+X234^3+X235^3+X236^3+X237^3+X238^3+X239^3+X240^3+X241^3</f>
        <v>0</v>
      </c>
      <c r="X250" s="122">
        <f>W249^3+W248^3+W247^3+W246^3+W245^3+W244^3+W243^3+W242^3+X249^3+X248^3+X247^3+X246^3+X245^3+X244^3+X243^3+X242^3</f>
        <v>0</v>
      </c>
      <c r="Y250" s="122">
        <f>Y234^3+Y235^3+Y236^3+Y237^3+Y238^3+Y239^3+Y240^3+Y241^3+Z234^3+Z235^3+Z236^3+Z237^3+Z238^3+Z239^3+Z240^3+Z241^3</f>
        <v>0</v>
      </c>
      <c r="Z250" s="123">
        <f>Y249^3+Y248^3+Y247^3+Y246^3+Y245^3+Y244^3+Y243^3+Y242^3+Z249^3+Z248^3+Z247^3+Z246^3+Z245^3+Z244^3+Z243^3+Z242^3</f>
        <v>0</v>
      </c>
      <c r="AA250" s="168">
        <f>K234^3+L235^3+M236^3+N237^3+O238^3+P239^3+Q240^3+R241^3+S242^3+T243^3+U244^3+V245^3+W246^3+X247^3+Y248^3+Z249^3</f>
        <v>0</v>
      </c>
      <c r="AB250" s="169">
        <f>K242^3+L243^3+M244^3+N245^3+O246^3+P247^3+Q248^3+R249^3+S234^3+T235^3+U236^3+V237^3+W238^3+X239^3+Y240^3+Z241^3</f>
        <v>0</v>
      </c>
      <c r="AC250" s="52"/>
      <c r="AD250" s="126"/>
      <c r="AE250" s="126"/>
      <c r="AF250" s="126"/>
      <c r="AG250" s="126"/>
      <c r="AH250" s="126"/>
      <c r="AI250" s="126"/>
      <c r="AJ250" s="126"/>
      <c r="AK250" s="126"/>
      <c r="AL250" s="126"/>
      <c r="AM250" s="126"/>
      <c r="AN250" s="126"/>
      <c r="AO250" s="126"/>
      <c r="AP250" s="126"/>
      <c r="AQ250" s="126"/>
      <c r="AR250" s="126"/>
      <c r="AS250" s="126"/>
      <c r="AT250" s="32"/>
      <c r="AU250" s="115"/>
      <c r="AW250" s="109"/>
      <c r="AX250" s="58"/>
      <c r="AY250" s="121">
        <f>AY234^3+AY235^3+AY236^3+AY237^3+AY238^3+AY239^3+AY240^3+AY241^3+AZ234^3+AZ235^3+AZ236^3+AZ237^3+AZ238^3+AZ239^3+AZ240^3+AZ241^3</f>
        <v>0</v>
      </c>
      <c r="AZ250" s="122">
        <f>AY249^3+AY248^3+AY247^3+AY246^3+AY245^3+AY244^3+AY243^3+AY242^3+AZ249^3+AZ248^3+AZ247^3+AZ246^3+AZ245^3+AZ244^3+AZ243^3+AZ242^3</f>
        <v>0</v>
      </c>
      <c r="BA250" s="122">
        <f>BA234^3+BA235^3+BA236^3+BA237^3+BA238^3+BA239^3+BA240^3+BA241^3+BB234^3+BB235^3+BB236^3+BB237^3+BB238^3+BB239^3+BB240^3+BB241^3</f>
        <v>0</v>
      </c>
      <c r="BB250" s="122">
        <f>BA249^3+BA248^3+BA247^3+BA246^3+BA245^3+BA244^3+BA243^3+BA242^3+BB249^3+BB248^3+BB247^3+BB246^3+BB245^3+BB244^3+BB243^3+BB242^3</f>
        <v>0</v>
      </c>
      <c r="BC250" s="122">
        <f>BC234^3+BC235^3+BC236^3+BC237^3+BC238^3+BC239^3+BC240^3+BC241^3+BD234^3+BD235^3+BD236^3+BD237^3+BD238^3+BD239^3+BD240^3+BD241^3</f>
        <v>0</v>
      </c>
      <c r="BD250" s="122">
        <f>BC249^3+BC248^3+BC247^3+BC246^3+BC245^3+BC244^3+BC243^3+BC242^3+BD249^3+BD248^3+BD247^3+BD246^3+BD245^3+BD244^3+BD243^3+BD242^3</f>
        <v>0</v>
      </c>
      <c r="BE250" s="122">
        <f>BE234^3+BE235^3+BE236^3+BE237^3+BE238^3+BE239^3+BE240^3+BE241^3+BF234^3+BF235^3+BF236^3+BF237^3+BF238^3+BF239^3+BF240^3+BF241^3</f>
        <v>0</v>
      </c>
      <c r="BF250" s="122">
        <f>BE249^3+BE248^3+BE247^3+BE246^3+BE245^3+BE244^3+BE243^3+BE242^3+BF249^3+BF248^3+BF247^3+BF246^3+BF245^3+BF244^3+BF243^3+BF242^3</f>
        <v>0</v>
      </c>
      <c r="BG250" s="122">
        <f>BG234^3+BG235^3+BG236^3+BG237^3+BG238^3+BG239^3+BG240^3+BG241^3+BH234^3+BH235^3+BH236^3+BH237^3+BH238^3+BH239^3+BH240^3+BH241^3</f>
        <v>0</v>
      </c>
      <c r="BH250" s="122">
        <f>BG249^3+BG248^3+BG247^3+BG246^3+BG245^3+BG244^3+BG243^3+BG242^3+BH249^3+BH248^3+BH247^3+BH246^3+BH245^3+BH244^3+BH243^3+BH242^3</f>
        <v>0</v>
      </c>
      <c r="BI250" s="122">
        <f>BI234^3+BI235^3+BI236^3+BI237^3+BI238^3+BI239^3+BI240^3+BI241^3+BJ234^3+BJ235^3+BJ236^3+BJ237^3+BJ238^3+BJ239^3+BJ240^3+BJ241^3</f>
        <v>0</v>
      </c>
      <c r="BJ250" s="122">
        <f>BI249^3+BI248^3+BI247^3+BI246^3+BI245^3+BI244^3+BI243^3+BI242^3+BJ249^3+BJ248^3+BJ247^3+BJ246^3+BJ245^3+BJ244^3+BJ243^3+BJ242^3</f>
        <v>0</v>
      </c>
      <c r="BK250" s="122">
        <f>BK234^3+BK235^3+BK236^3+BK237^3+BK238^3+BK239^3+BK240^3+BK241^3+BL234^3+BL235^3+BL236^3+BL237^3+BL238^3+BL239^3+BL240^3+BL241^3</f>
        <v>0</v>
      </c>
      <c r="BL250" s="122">
        <f>BK249^3+BK248^3+BK247^3+BK246^3+BK245^3+BK244^3+BK243^3+BK242^3+BL249^3+BL248^3+BL247^3+BL246^3+BL245^3+BL244^3+BL243^3+BL242^3</f>
        <v>0</v>
      </c>
      <c r="BM250" s="122">
        <f>BM234^3+BM235^3+BM236^3+BM237^3+BM238^3+BM239^3+BM240^3+BM241^3+BN234^3+BN235^3+BN236^3+BN237^3+BN238^3+BN239^3+BN240^3+BN241^3</f>
        <v>0</v>
      </c>
      <c r="BN250" s="123">
        <f>BM249^3+BM248^3+BM247^3+BM246^3+BM245^3+BM244^3+BM243^3+BM242^3+BN249^3+BN248^3+BN247^3+BN246^3+BN245^3+BN244^3+BN243^3+BN242^3</f>
        <v>0</v>
      </c>
      <c r="BO250" s="168">
        <f>AY234^3+AZ235^3+BA236^3+BB237^3+BC238^3+BD239^3+BE240^3+BF241^3+BG242^3+BH243^3+BI244^3+BJ245^3+BK246^3+BL247^3+BM248^3+BN249^3</f>
        <v>0</v>
      </c>
      <c r="BP250" s="169">
        <f>AY242^3+AZ243^3+BA244^3+BB245^3+BC246^3+BD247^3+BE248^3+BF249^3+BG234^3+BH235^3+BI236^3+BJ237^3+BK238^3+BL239^3+BM240^3+BN241^3</f>
        <v>0</v>
      </c>
      <c r="BQ250" s="52"/>
      <c r="BR250" s="126"/>
      <c r="BS250" s="126"/>
      <c r="BT250" s="126"/>
      <c r="BU250" s="126"/>
      <c r="BV250" s="126"/>
      <c r="BW250" s="126"/>
      <c r="BX250" s="126"/>
      <c r="BY250" s="126"/>
      <c r="BZ250" s="126"/>
      <c r="CA250" s="126"/>
      <c r="CB250" s="126"/>
      <c r="CC250" s="126"/>
      <c r="CD250" s="126"/>
      <c r="CE250" s="126"/>
      <c r="CF250" s="126"/>
      <c r="CG250" s="126"/>
      <c r="CH250" s="32"/>
      <c r="CI250" s="115"/>
      <c r="CJ250" s="144"/>
      <c r="CK250" s="109"/>
      <c r="CL250" s="58"/>
      <c r="CM250" s="121">
        <f>CM234^3+CM235^3+CM236^3+CM237^3+CM238^3+CM239^3+CM240^3+CM241^3+CN234^3+CN235^3+CN236^3+CN237^3+CN238^3+CN239^3+CN240^3+CN241^3</f>
        <v>0</v>
      </c>
      <c r="CN250" s="122">
        <f>CM249^3+CM248^3+CM247^3+CM246^3+CM245^3+CM244^3+CM243^3+CM242^3+CN249^3+CN248^3+CN247^3+CN246^3+CN245^3+CN244^3+CN243^3+CN242^3</f>
        <v>0</v>
      </c>
      <c r="CO250" s="122">
        <f>CO234^3+CO235^3+CO236^3+CO237^3+CO238^3+CO239^3+CO240^3+CO241^3+CP234^3+CP235^3+CP236^3+CP237^3+CP238^3+CP239^3+CP240^3+CP241^3</f>
        <v>0</v>
      </c>
      <c r="CP250" s="122">
        <f>CO249^3+CO248^3+CO247^3+CO246^3+CO245^3+CO244^3+CO243^3+CO242^3+CP249^3+CP248^3+CP247^3+CP246^3+CP245^3+CP244^3+CP243^3+CP242^3</f>
        <v>0</v>
      </c>
      <c r="CQ250" s="122">
        <f>CQ234^3+CQ235^3+CQ236^3+CQ237^3+CQ238^3+CQ239^3+CQ240^3+CQ241^3+CR234^3+CR235^3+CR236^3+CR237^3+CR238^3+CR239^3+CR240^3+CR241^3</f>
        <v>0</v>
      </c>
      <c r="CR250" s="122">
        <f>CQ249^3+CQ248^3+CQ247^3+CQ246^3+CQ245^3+CQ244^3+CQ243^3+CQ242^3+CR249^3+CR248^3+CR247^3+CR246^3+CR245^3+CR244^3+CR243^3+CR242^3</f>
        <v>0</v>
      </c>
      <c r="CS250" s="122">
        <f>CS234^3+CS235^3+CS236^3+CS237^3+CS238^3+CS239^3+CS240^3+CS241^3+CT234^3+CT235^3+CT236^3+CT237^3+CT238^3+CT239^3+CT240^3+CT241^3</f>
        <v>0</v>
      </c>
      <c r="CT250" s="122">
        <f>CS249^3+CS248^3+CS247^3+CS246^3+CS245^3+CS244^3+CS243^3+CS242^3+CT249^3+CT248^3+CT247^3+CT246^3+CT245^3+CT244^3+CT243^3+CT242^3</f>
        <v>0</v>
      </c>
      <c r="CU250" s="122">
        <f>CU234^3+CU235^3+CU236^3+CU237^3+CU238^3+CU239^3+CU240^3+CU241^3+CV234^3+CV235^3+CV236^3+CV237^3+CV238^3+CV239^3+CV240^3+CV241^3</f>
        <v>0</v>
      </c>
      <c r="CV250" s="122">
        <f>CU249^3+CU248^3+CU247^3+CU246^3+CU245^3+CU244^3+CU243^3+CU242^3+CV249^3+CV248^3+CV247^3+CV246^3+CV245^3+CV244^3+CV243^3+CV242^3</f>
        <v>0</v>
      </c>
      <c r="CW250" s="122">
        <f>CW234^3+CW235^3+CW236^3+CW237^3+CW238^3+CW239^3+CW240^3+CW241^3+CX234^3+CX235^3+CX236^3+CX237^3+CX238^3+CX239^3+CX240^3+CX241^3</f>
        <v>0</v>
      </c>
      <c r="CX250" s="122">
        <f>CW249^3+CW248^3+CW247^3+CW246^3+CW245^3+CW244^3+CW243^3+CW242^3+CX249^3+CX248^3+CX247^3+CX246^3+CX245^3+CX244^3+CX243^3+CX242^3</f>
        <v>0</v>
      </c>
      <c r="CY250" s="122">
        <f>CY234^3+CY235^3+CY236^3+CY237^3+CY238^3+CY239^3+CY240^3+CY241^3+CZ234^3+CZ235^3+CZ236^3+CZ237^3+CZ238^3+CZ239^3+CZ240^3+CZ241^3</f>
        <v>0</v>
      </c>
      <c r="CZ250" s="122">
        <f>CY249^3+CY248^3+CY247^3+CY246^3+CY245^3+CY244^3+CY243^3+CY242^3+CZ249^3+CZ248^3+CZ247^3+CZ246^3+CZ245^3+CZ244^3+CZ243^3+CZ242^3</f>
        <v>0</v>
      </c>
      <c r="DA250" s="122">
        <f>DA234^3+DA235^3+DA236^3+DA237^3+DA238^3+DA239^3+DA240^3+DA241^3+DB234^3+DB235^3+DB236^3+DB237^3+DB238^3+DB239^3+DB240^3+DB241^3</f>
        <v>0</v>
      </c>
      <c r="DB250" s="123">
        <f>DA249^3+DA248^3+DA247^3+DA246^3+DA245^3+DA244^3+DA243^3+DA242^3+DB249^3+DB248^3+DB247^3+DB246^3+DB245^3+DB244^3+DB243^3+DB242^3</f>
        <v>0</v>
      </c>
      <c r="DC250" s="168">
        <f>CM234^3+CN235^3+CO236^3+CP237^3+CQ238^3+CR239^3+CS240^3+CT241^3+CU242^3+CV243^3+CW244^3+CX245^3+CY246^3+CZ247^3+DA248^3+DB249^3</f>
        <v>0</v>
      </c>
      <c r="DD250" s="169">
        <f>CM242^3+CN243^3+CO244^3+CP245^3+CQ246^3+CR247^3+CS248^3+CT249^3+CU234^3+CV235^3+CW236^3+CX237^3+CY238^3+CZ239^3+DA240^3+DB241^3</f>
        <v>0</v>
      </c>
      <c r="DE250" s="52"/>
      <c r="DF250" s="126"/>
      <c r="DG250" s="126"/>
      <c r="DH250" s="126"/>
      <c r="DI250" s="126"/>
      <c r="DJ250" s="126"/>
      <c r="DK250" s="126"/>
      <c r="DL250" s="126"/>
      <c r="DM250" s="126"/>
      <c r="DN250" s="126"/>
      <c r="DO250" s="126"/>
      <c r="DP250" s="126"/>
      <c r="DQ250" s="126"/>
      <c r="DR250" s="126"/>
      <c r="DS250" s="126"/>
      <c r="DT250" s="126"/>
      <c r="DU250" s="126"/>
      <c r="DV250" s="32"/>
      <c r="DW250" s="115"/>
      <c r="DY250" s="109"/>
      <c r="DZ250" s="58"/>
      <c r="EA250" s="121">
        <f>EA234^3+EA235^3+EA236^3+EA237^3+EA238^3+EA239^3+EA240^3+EA241^3+EB234^3+EB235^3+EB236^3+EB237^3+EB238^3+EB239^3+EB240^3+EB241^3</f>
        <v>0</v>
      </c>
      <c r="EB250" s="122">
        <f>EA249^3+EA248^3+EA247^3+EA246^3+EA245^3+EA244^3+EA243^3+EA242^3+EB249^3+EB248^3+EB247^3+EB246^3+EB245^3+EB244^3+EB243^3+EB242^3</f>
        <v>0</v>
      </c>
      <c r="EC250" s="122">
        <f>EC234^3+EC235^3+EC236^3+EC237^3+EC238^3+EC239^3+EC240^3+EC241^3+ED234^3+ED235^3+ED236^3+ED237^3+ED238^3+ED239^3+ED240^3+ED241^3</f>
        <v>0</v>
      </c>
      <c r="ED250" s="122">
        <f>EC249^3+EC248^3+EC247^3+EC246^3+EC245^3+EC244^3+EC243^3+EC242^3+ED249^3+ED248^3+ED247^3+ED246^3+ED245^3+ED244^3+ED243^3+ED242^3</f>
        <v>0</v>
      </c>
      <c r="EE250" s="122">
        <f>EE234^3+EE235^3+EE236^3+EE237^3+EE238^3+EE239^3+EE240^3+EE241^3+EF234^3+EF235^3+EF236^3+EF237^3+EF238^3+EF239^3+EF240^3+EF241^3</f>
        <v>0</v>
      </c>
      <c r="EF250" s="122">
        <f>EE249^3+EE248^3+EE247^3+EE246^3+EE245^3+EE244^3+EE243^3+EE242^3+EF249^3+EF248^3+EF247^3+EF246^3+EF245^3+EF244^3+EF243^3+EF242^3</f>
        <v>0</v>
      </c>
      <c r="EG250" s="122">
        <f>EG234^3+EG235^3+EG236^3+EG237^3+EG238^3+EG239^3+EG240^3+EG241^3+EH234^3+EH235^3+EH236^3+EH237^3+EH238^3+EH239^3+EH240^3+EH241^3</f>
        <v>0</v>
      </c>
      <c r="EH250" s="122">
        <f>EG249^3+EG248^3+EG247^3+EG246^3+EG245^3+EG244^3+EG243^3+EG242^3+EH249^3+EH248^3+EH247^3+EH246^3+EH245^3+EH244^3+EH243^3+EH242^3</f>
        <v>0</v>
      </c>
      <c r="EI250" s="122">
        <f>EI234^3+EI235^3+EI236^3+EI237^3+EI238^3+EI239^3+EI240^3+EI241^3+EJ234^3+EJ235^3+EJ236^3+EJ237^3+EJ238^3+EJ239^3+EJ240^3+EJ241^3</f>
        <v>0</v>
      </c>
      <c r="EJ250" s="122">
        <f>EI249^3+EI248^3+EI247^3+EI246^3+EI245^3+EI244^3+EI243^3+EI242^3+EJ249^3+EJ248^3+EJ247^3+EJ246^3+EJ245^3+EJ244^3+EJ243^3+EJ242^3</f>
        <v>0</v>
      </c>
      <c r="EK250" s="122">
        <f>EK234^3+EK235^3+EK236^3+EK237^3+EK238^3+EK239^3+EK240^3+EK241^3+EL234^3+EL235^3+EL236^3+EL237^3+EL238^3+EL239^3+EL240^3+EL241^3</f>
        <v>0</v>
      </c>
      <c r="EL250" s="122">
        <f>EK249^3+EK248^3+EK247^3+EK246^3+EK245^3+EK244^3+EK243^3+EK242^3+EL249^3+EL248^3+EL247^3+EL246^3+EL245^3+EL244^3+EL243^3+EL242^3</f>
        <v>0</v>
      </c>
      <c r="EM250" s="122">
        <f>EM234^3+EM235^3+EM236^3+EM237^3+EM238^3+EM239^3+EM240^3+EM241^3+EN234^3+EN235^3+EN236^3+EN237^3+EN238^3+EN239^3+EN240^3+EN241^3</f>
        <v>0</v>
      </c>
      <c r="EN250" s="122">
        <f>EM249^3+EM248^3+EM247^3+EM246^3+EM245^3+EM244^3+EM243^3+EM242^3+EN249^3+EN248^3+EN247^3+EN246^3+EN245^3+EN244^3+EN243^3+EN242^3</f>
        <v>0</v>
      </c>
      <c r="EO250" s="122">
        <f>EO234^3+EO235^3+EO236^3+EO237^3+EO238^3+EO239^3+EO240^3+EO241^3+EP234^3+EP235^3+EP236^3+EP237^3+EP238^3+EP239^3+EP240^3+EP241^3</f>
        <v>0</v>
      </c>
      <c r="EP250" s="123">
        <f>EO249^3+EO248^3+EO247^3+EO246^3+EO245^3+EO244^3+EO243^3+EO242^3+EP249^3+EP248^3+EP247^3+EP246^3+EP245^3+EP244^3+EP243^3+EP242^3</f>
        <v>0</v>
      </c>
      <c r="EQ250" s="168">
        <f>EA234^3+EB235^3+EC236^3+ED237^3+EE238^3+EF239^3+EG240^3+EH241^3+EI242^3+EJ243^3+EK244^3+EL245^3+EM246^3+EN247^3+EO248^3+EP249^3</f>
        <v>0</v>
      </c>
      <c r="ER250" s="169">
        <f>EA242^3+EB243^3+EC244^3+ED245^3+EE246^3+EF247^3+EG248^3+EH249^3+EI234^3+EJ235^3+EK236^3+EL237^3+EM238^3+EN239^3+EO240^3+EP241^3</f>
        <v>0</v>
      </c>
      <c r="ES250" s="52"/>
      <c r="ET250" s="126"/>
      <c r="EU250" s="126"/>
      <c r="EV250" s="126"/>
      <c r="EW250" s="126"/>
      <c r="EX250" s="126"/>
      <c r="EY250" s="126"/>
      <c r="EZ250" s="126"/>
      <c r="FA250" s="126"/>
      <c r="FB250" s="126"/>
      <c r="FC250" s="126"/>
      <c r="FD250" s="126"/>
      <c r="FE250" s="126"/>
      <c r="FF250" s="126"/>
      <c r="FG250" s="126"/>
      <c r="FH250" s="126"/>
      <c r="FI250" s="126"/>
      <c r="FJ250" s="32"/>
      <c r="FK250" s="115"/>
    </row>
    <row r="251" spans="1:167" ht="13.5" thickBot="1" x14ac:dyDescent="0.25">
      <c r="A251" s="32"/>
      <c r="B251" s="32"/>
      <c r="C251" s="32"/>
      <c r="D251" s="106" t="s">
        <v>195</v>
      </c>
      <c r="E251" s="107" t="s">
        <v>207</v>
      </c>
      <c r="F251" s="108">
        <f>B4+(237*B6)</f>
        <v>238</v>
      </c>
      <c r="G251" s="104"/>
      <c r="H251" s="43"/>
      <c r="I251" s="109"/>
      <c r="J251" s="58"/>
      <c r="K251" s="127">
        <f>K234^3+L234^3+M234^3+N234^3+K235^3+L235^3+M235^3+N235^3+K236^3+L236^3+M236^3+N236^3+K237^3+L237^3+M237^3+N237^3</f>
        <v>0</v>
      </c>
      <c r="L251" s="128">
        <f>K238^3+L238^3+M238^3+N238^3+K239^3+L239^3+M239^3+N239^3+K240^3+L240^3+M240^3+N240^3+K241^3+L241^3+M241^3+N241^3</f>
        <v>0</v>
      </c>
      <c r="M251" s="128">
        <f>K242^3+L242^3+M242^3+N242^3+K243^3+L243^3+M243^3+N243^3+K244^3+L244^3+M244^3+N244^3+K245^3+L245^3+M245^3+N245^3</f>
        <v>0</v>
      </c>
      <c r="N251" s="128">
        <f>K246^3+L246^3+M246^3+N246^3+K247^3+L247^3+M247^3+N247^3+K248^3+L248^3+M248^3+N248^3+K249^3+L249^3+M249^3+N249^3</f>
        <v>0</v>
      </c>
      <c r="O251" s="128">
        <f>O234^3+P234^3+Q234^3+R234^3+O235^3+P235^3+Q235^3+R235^3+O236^3+P236^3+Q236^3+R236^3+O237^3+P237^3+Q237^3+R237^3</f>
        <v>0</v>
      </c>
      <c r="P251" s="128">
        <f>O238^3+P238^3+Q238^3+R238^3+O239^3+P239^3+Q239^3+R239^3+O240^3+P240^3+Q240^3+R240^3+O241^3+P241^3+Q241^3+R241^3</f>
        <v>0</v>
      </c>
      <c r="Q251" s="128">
        <f>O242^3+P242^3+Q242^3+R242^3+O243^3+P243^3+Q243^3+R243^3+O244^3+P244^3+Q244^3+R244^3+O245^3+P245^3+Q245^3+R245^3</f>
        <v>0</v>
      </c>
      <c r="R251" s="128">
        <f>O246^3+P246^3+Q246^3+R246^3+O247^3+P247^3+Q247^3+R247^3+O248^3+P248^3+Q248^3+R248^3+O249^3+P249^3+Q249^3+R249^3</f>
        <v>0</v>
      </c>
      <c r="S251" s="128">
        <f>S234^3+T234^3+U234^3+V234^3+S235^3+T235^3+U235^3+V235^3+S236^3+T236^3+U236^3+V236^3+S237^3+T237^3+U237^3+V237^3</f>
        <v>0</v>
      </c>
      <c r="T251" s="128">
        <f>S238^3+T238^3+U238^3+V238^3+S239^3+T239^3+U239^3+V239^3+S240^3+T240^3+U240^3+V240^3+S241^3+T241^3+U241^3+V241^3</f>
        <v>0</v>
      </c>
      <c r="U251" s="128">
        <f>S242^3+T242^3+U242^3+V242^3+S243^3+T243^3+U243^3+V243^3+S244^3+T244^3+U244^3+V244^3+S245^3+T245^3+U245^3+V245^3</f>
        <v>0</v>
      </c>
      <c r="V251" s="128">
        <f>S246^3+T246^3+U246^3+V246^3+S247^3+T247^3+U247^3+V247^3+S248^3+T248^3+U248^3+V248^3+S249^3+T249^3+U249^3+V249^3</f>
        <v>0</v>
      </c>
      <c r="W251" s="128">
        <f>W234^3+X234^3+Y234^3+Z234^3+W235^3+X235^3+Y235^3+Z235^3+W236^3+X236^3+Y236^3+Z236^3+W237^3+X237^3+Y237^3+Z237^3</f>
        <v>0</v>
      </c>
      <c r="X251" s="128">
        <f>W238^3+X238^3+Y238^3+Z238^3+W239^3+X239^3+Y239^3+Z239^3+W240^3+X240^3+Y240^3+Z240^3+W241^3+X241^3+Y241^3+Z241^3</f>
        <v>0</v>
      </c>
      <c r="Y251" s="128">
        <f>W242^3+X242^3+Y242^3+Z242^3+W243^3+X243^3+Y243^3+Z243^3+W244^3+X244^3+Y244^3+Z244^3+W245^3+X245^3+Y245^3+Z245^3</f>
        <v>0</v>
      </c>
      <c r="Z251" s="128">
        <f>W246^3+X246^3+Y246^3+Z246^3+W247^3+X247^3+Y247^3+Z247^3+W248^3+X248^3+Y248^3+Z248^3+W249^3+X249^3+Y249^3+Z249^3</f>
        <v>0</v>
      </c>
      <c r="AA251" s="128">
        <f>K249^3+L248^3+M247^3+N246^3+O245^3+P244^3+Q243^3+R242^3+S241^3+T240^3+U239^3+V238^3+W237^3+X236^3+Y235^3+Z234^3</f>
        <v>0</v>
      </c>
      <c r="AB251" s="170">
        <f>K241^3+L240^3+M239^3+N238^3+O237^3+P236^3+Q235^3+R234^3+S249^3+T248^3+U247^3+V246^3+W245^3+X244^3+Y243^3+Z242^3</f>
        <v>0</v>
      </c>
      <c r="AC251" s="32"/>
      <c r="AD251" s="131"/>
      <c r="AE251" s="131"/>
      <c r="AF251" s="131"/>
      <c r="AG251" s="131"/>
      <c r="AH251" s="131"/>
      <c r="AI251" s="131"/>
      <c r="AJ251" s="131"/>
      <c r="AK251" s="131"/>
      <c r="AL251" s="131"/>
      <c r="AM251" s="131"/>
      <c r="AN251" s="131"/>
      <c r="AO251" s="131"/>
      <c r="AP251" s="131"/>
      <c r="AQ251" s="131"/>
      <c r="AR251" s="131"/>
      <c r="AS251" s="131"/>
      <c r="AT251" s="32"/>
      <c r="AU251" s="115"/>
      <c r="AW251" s="109"/>
      <c r="AX251" s="58"/>
      <c r="AY251" s="127">
        <f>AY234^3+AZ234^3+BA234^3+BB234^3+AY235^3+AZ235^3+BA235^3+BB235^3+AY236^3+AZ236^3+BA236^3+BB236^3+AY237^3+AZ237^3+BA237^3+BB237^3</f>
        <v>0</v>
      </c>
      <c r="AZ251" s="128">
        <f>AY238^3+AZ238^3+BA238^3+BB238^3+AY239^3+AZ239^3+BA239^3+BB239^3+AY240^3+AZ240^3+BA240^3+BB240^3+AY241^3+AZ241^3+BA241^3+BB241^3</f>
        <v>0</v>
      </c>
      <c r="BA251" s="128">
        <f>AY242^3+AZ242^3+BA242^3+BB242^3+AY243^3+AZ243^3+BA243^3+BB243^3+AY244^3+AZ244^3+BA244^3+BB244^3+AY245^3+AZ245^3+BA245^3+BB245^3</f>
        <v>0</v>
      </c>
      <c r="BB251" s="128">
        <f>AY246^3+AZ246^3+BA246^3+BB246^3+AY247^3+AZ247^3+BA247^3+BB247^3+AY248^3+AZ248^3+BA248^3+BB248^3+AY249^3+AZ249^3+BA249^3+BB249^3</f>
        <v>0</v>
      </c>
      <c r="BC251" s="128">
        <f>BC234^3+BD234^3+BE234^3+BF234^3+BC235^3+BD235^3+BE235^3+BF235^3+BC236^3+BD236^3+BE236^3+BF236^3+BC237^3+BD237^3+BE237^3+BF237^3</f>
        <v>0</v>
      </c>
      <c r="BD251" s="128">
        <f>BC238^3+BD238^3+BE238^3+BF238^3+BC239^3+BD239^3+BE239^3+BF239^3+BC240^3+BD240^3+BE240^3+BF240^3+BC241^3+BD241^3+BE241^3+BF241^3</f>
        <v>0</v>
      </c>
      <c r="BE251" s="128">
        <f>BC242^3+BD242^3+BE242^3+BF242^3+BC243^3+BD243^3+BE243^3+BF243^3+BC244^3+BD244^3+BE244^3+BF244^3+BC245^3+BD245^3+BE245^3+BF245^3</f>
        <v>0</v>
      </c>
      <c r="BF251" s="128">
        <f>BC246^3+BD246^3+BE246^3+BF246^3+BC247^3+BD247^3+BE247^3+BF247^3+BC248^3+BD248^3+BE248^3+BF248^3+BC249^3+BD249^3+BE249^3+BF249^3</f>
        <v>0</v>
      </c>
      <c r="BG251" s="128">
        <f>BG234^3+BH234^3+BI234^3+BJ234^3+BG235^3+BH235^3+BI235^3+BJ235^3+BG236^3+BH236^3+BI236^3+BJ236^3+BG237^3+BH237^3+BI237^3+BJ237^3</f>
        <v>0</v>
      </c>
      <c r="BH251" s="128">
        <f>BG238^3+BH238^3+BI238^3+BJ238^3+BG239^3+BH239^3+BI239^3+BJ239^3+BG240^3+BH240^3+BI240^3+BJ240^3+BG241^3+BH241^3+BI241^3+BJ241^3</f>
        <v>0</v>
      </c>
      <c r="BI251" s="128">
        <f>BG242^3+BH242^3+BI242^3+BJ242^3+BG243^3+BH243^3+BI243^3+BJ243^3+BG244^3+BH244^3+BI244^3+BJ244^3+BG245^3+BH245^3+BI245^3+BJ245^3</f>
        <v>0</v>
      </c>
      <c r="BJ251" s="128">
        <f>BG246^3+BH246^3+BI246^3+BJ246^3+BG247^3+BH247^3+BI247^3+BJ247^3+BG248^3+BH248^3+BI248^3+BJ248^3+BG249^3+BH249^3+BI249^3+BJ249^3</f>
        <v>0</v>
      </c>
      <c r="BK251" s="128">
        <f>BK234^3+BL234^3+BM234^3+BN234^3+BK235^3+BL235^3+BM235^3+BN235^3+BK236^3+BL236^3+BM236^3+BN236^3+BK237^3+BL237^3+BM237^3+BN237^3</f>
        <v>0</v>
      </c>
      <c r="BL251" s="128">
        <f>BK238^3+BL238^3+BM238^3+BN238^3+BK239^3+BL239^3+BM239^3+BN239^3+BK240^3+BL240^3+BM240^3+BN240^3+BK241^3+BL241^3+BM241^3+BN241^3</f>
        <v>0</v>
      </c>
      <c r="BM251" s="128">
        <f>BK242^3+BL242^3+BM242^3+BN242^3+BK243^3+BL243^3+BM243^3+BN243^3+BK244^3+BL244^3+BM244^3+BN244^3+BK245^3+BL245^3+BM245^3+BN245^3</f>
        <v>0</v>
      </c>
      <c r="BN251" s="128">
        <f>BK246^3+BL246^3+BM246^3+BN246^3+BK247^3+BL247^3+BM247^3+BN247^3+BK248^3+BL248^3+BM248^3+BN248^3+BK249^3+BL249^3+BM249^3+BN249^3</f>
        <v>0</v>
      </c>
      <c r="BO251" s="128">
        <f>AY249^3+AZ248^3+BA247^3+BB246^3+BC245^3+BD244^3+BE243^3+BF242^3+BG241^3+BH240^3+BI239^3+BJ238^3+BK237^3+BL236^3+BM235^3+BN234^3</f>
        <v>0</v>
      </c>
      <c r="BP251" s="170">
        <f>AY241^3+AZ240^3+BA239^3+BB238^3+BC237^3+BD236^3+BE235^3+BF234^3+BG249^3+BH248^3+BI247^3+BJ246^3+BK245^3+BL244^3+BM243^3+BN242^3</f>
        <v>0</v>
      </c>
      <c r="BQ251" s="32"/>
      <c r="BR251" s="131"/>
      <c r="BS251" s="131"/>
      <c r="BT251" s="131"/>
      <c r="BU251" s="131"/>
      <c r="BV251" s="131"/>
      <c r="BW251" s="131"/>
      <c r="BX251" s="131"/>
      <c r="BY251" s="131"/>
      <c r="BZ251" s="131"/>
      <c r="CA251" s="131"/>
      <c r="CB251" s="131"/>
      <c r="CC251" s="131"/>
      <c r="CD251" s="131"/>
      <c r="CE251" s="131"/>
      <c r="CF251" s="131"/>
      <c r="CG251" s="131"/>
      <c r="CH251" s="32"/>
      <c r="CI251" s="115"/>
      <c r="CJ251" s="144"/>
      <c r="CK251" s="109"/>
      <c r="CL251" s="58"/>
      <c r="CM251" s="127">
        <f>CM234^3+CN234^3+CO234^3+CP234^3+CM235^3+CN235^3+CO235^3+CP235^3+CM236^3+CN236^3+CO236^3+CP236^3+CM237^3+CN237^3+CO237^3+CP237^3</f>
        <v>0</v>
      </c>
      <c r="CN251" s="128">
        <f>CM238^3+CN238^3+CO238^3+CP238^3+CM239^3+CN239^3+CO239^3+CP239^3+CM240^3+CN240^3+CO240^3+CP240^3+CM241^3+CN241^3+CO241^3+CP241^3</f>
        <v>0</v>
      </c>
      <c r="CO251" s="128">
        <f>CM242^3+CN242^3+CO242^3+CP242^3+CM243^3+CN243^3+CO243^3+CP243^3+CM244^3+CN244^3+CO244^3+CP244^3+CM245^3+CN245^3+CO245^3+CP245^3</f>
        <v>0</v>
      </c>
      <c r="CP251" s="128">
        <f>CM246^3+CN246^3+CO246^3+CP246^3+CM247^3+CN247^3+CO247^3+CP247^3+CM248^3+CN248^3+CO248^3+CP248^3+CM249^3+CN249^3+CO249^3+CP249^3</f>
        <v>0</v>
      </c>
      <c r="CQ251" s="128">
        <f>CQ234^3+CR234^3+CS234^3+CT234^3+CQ235^3+CR235^3+CS235^3+CT235^3+CQ236^3+CR236^3+CS236^3+CT236^3+CQ237^3+CR237^3+CS237^3+CT237^3</f>
        <v>0</v>
      </c>
      <c r="CR251" s="128">
        <f>CQ238^3+CR238^3+CS238^3+CT238^3+CQ239^3+CR239^3+CS239^3+CT239^3+CQ240^3+CR240^3+CS240^3+CT240^3+CQ241^3+CR241^3+CS241^3+CT241^3</f>
        <v>0</v>
      </c>
      <c r="CS251" s="128">
        <f>CQ242^3+CR242^3+CS242^3+CT242^3+CQ243^3+CR243^3+CS243^3+CT243^3+CQ244^3+CR244^3+CS244^3+CT244^3+CQ245^3+CR245^3+CS245^3+CT245^3</f>
        <v>0</v>
      </c>
      <c r="CT251" s="128">
        <f>CQ246^3+CR246^3+CS246^3+CT246^3+CQ247^3+CR247^3+CS247^3+CT247^3+CQ248^3+CR248^3+CS248^3+CT248^3+CQ249^3+CR249^3+CS249^3+CT249^3</f>
        <v>0</v>
      </c>
      <c r="CU251" s="128">
        <f>CU234^3+CV234^3+CW234^3+CX234^3+CU235^3+CV235^3+CW235^3+CX235^3+CU236^3+CV236^3+CW236^3+CX236^3+CU237^3+CV237^3+CW237^3+CX237^3</f>
        <v>0</v>
      </c>
      <c r="CV251" s="128">
        <f>CU238^3+CV238^3+CW238^3+CX238^3+CU239^3+CV239^3+CW239^3+CX239^3+CU240^3+CV240^3+CW240^3+CX240^3+CU241^3+CV241^3+CW241^3+CX241^3</f>
        <v>0</v>
      </c>
      <c r="CW251" s="128">
        <f>CU242^3+CV242^3+CW242^3+CX242^3+CU243^3+CV243^3+CW243^3+CX243^3+CU244^3+CV244^3+CW244^3+CX244^3+CU245^3+CV245^3+CW245^3+CX245^3</f>
        <v>0</v>
      </c>
      <c r="CX251" s="128">
        <f>CU246^3+CV246^3+CW246^3+CX246^3+CU247^3+CV247^3+CW247^3+CX247^3+CU248^3+CV248^3+CW248^3+CX248^3+CU249^3+CV249^3+CW249^3+CX249^3</f>
        <v>0</v>
      </c>
      <c r="CY251" s="128">
        <f>CY234^3+CZ234^3+DA234^3+DB234^3+CY235^3+CZ235^3+DA235^3+DB235^3+CY236^3+CZ236^3+DA236^3+DB236^3+CY237^3+CZ237^3+DA237^3+DB237^3</f>
        <v>0</v>
      </c>
      <c r="CZ251" s="128">
        <f>CY238^3+CZ238^3+DA238^3+DB238^3+CY239^3+CZ239^3+DA239^3+DB239^3+CY240^3+CZ240^3+DA240^3+DB240^3+CY241^3+CZ241^3+DA241^3+DB241^3</f>
        <v>0</v>
      </c>
      <c r="DA251" s="128">
        <f>CY242^3+CZ242^3+DA242^3+DB242^3+CY243^3+CZ243^3+DA243^3+DB243^3+CY244^3+CZ244^3+DA244^3+DB244^3+CY245^3+CZ245^3+DA245^3+DB245^3</f>
        <v>0</v>
      </c>
      <c r="DB251" s="128">
        <f>CY246^3+CZ246^3+DA246^3+DB246^3+CY247^3+CZ247^3+DA247^3+DB247^3+CY248^3+CZ248^3+DA248^3+DB248^3+CY249^3+CZ249^3+DA249^3+DB249^3</f>
        <v>0</v>
      </c>
      <c r="DC251" s="128">
        <f>CM249^3+CN248^3+CO247^3+CP246^3+CQ245^3+CR244^3+CS243^3+CT242^3+CU241^3+CV240^3+CW239^3+CX238^3+CY237^3+CZ236^3+DA235^3+DB234^3</f>
        <v>0</v>
      </c>
      <c r="DD251" s="170">
        <f>CM241^3+CN240^3+CO239^3+CP238^3+CQ237^3+CR236^3+CS235^3+CT234^3+CU249^3+CV248^3+CW247^3+CX246^3+CY245^3+CZ244^3+DA243^3+DB242^3</f>
        <v>0</v>
      </c>
      <c r="DE251" s="32"/>
      <c r="DF251" s="131"/>
      <c r="DG251" s="131"/>
      <c r="DH251" s="131"/>
      <c r="DI251" s="131"/>
      <c r="DJ251" s="131"/>
      <c r="DK251" s="131"/>
      <c r="DL251" s="131"/>
      <c r="DM251" s="131"/>
      <c r="DN251" s="131"/>
      <c r="DO251" s="131"/>
      <c r="DP251" s="131"/>
      <c r="DQ251" s="131"/>
      <c r="DR251" s="131"/>
      <c r="DS251" s="131"/>
      <c r="DT251" s="131"/>
      <c r="DU251" s="131"/>
      <c r="DV251" s="32"/>
      <c r="DW251" s="115"/>
      <c r="DY251" s="109"/>
      <c r="DZ251" s="58"/>
      <c r="EA251" s="127">
        <f>EA234^3+EB234^3+EC234^3+ED234^3+EA235^3+EB235^3+EC235^3+ED235^3+EA236^3+EB236^3+EC236^3+ED236^3+EA237^3+EB237^3+EC237^3+ED237^3</f>
        <v>0</v>
      </c>
      <c r="EB251" s="128">
        <f>EA238^3+EB238^3+EC238^3+ED238^3+EA239^3+EB239^3+EC239^3+ED239^3+EA240^3+EB240^3+EC240^3+ED240^3+EA241^3+EB241^3+EC241^3+ED241^3</f>
        <v>0</v>
      </c>
      <c r="EC251" s="128">
        <f>EA242^3+EB242^3+EC242^3+ED242^3+EA243^3+EB243^3+EC243^3+ED243^3+EA244^3+EB244^3+EC244^3+ED244^3+EA245^3+EB245^3+EC245^3+ED245^3</f>
        <v>0</v>
      </c>
      <c r="ED251" s="128">
        <f>EA246^3+EB246^3+EC246^3+ED246^3+EA247^3+EB247^3+EC247^3+ED247^3+EA248^3+EB248^3+EC248^3+ED248^3+EA249^3+EB249^3+EC249^3+ED249^3</f>
        <v>0</v>
      </c>
      <c r="EE251" s="128">
        <f>EE234^3+EF234^3+EG234^3+EH234^3+EE235^3+EF235^3+EG235^3+EH235^3+EE236^3+EF236^3+EG236^3+EH236^3+EE237^3+EF237^3+EG237^3+EH237^3</f>
        <v>0</v>
      </c>
      <c r="EF251" s="128">
        <f>EE238^3+EF238^3+EG238^3+EH238^3+EE239^3+EF239^3+EG239^3+EH239^3+EE240^3+EF240^3+EG240^3+EH240^3+EE241^3+EF241^3+EG241^3+EH241^3</f>
        <v>0</v>
      </c>
      <c r="EG251" s="128">
        <f>EE242^3+EF242^3+EG242^3+EH242^3+EE243^3+EF243^3+EG243^3+EH243^3+EE244^3+EF244^3+EG244^3+EH244^3+EE245^3+EF245^3+EG245^3+EH245^3</f>
        <v>0</v>
      </c>
      <c r="EH251" s="128">
        <f>EE246^3+EF246^3+EG246^3+EH246^3+EE247^3+EF247^3+EG247^3+EH247^3+EE248^3+EF248^3+EG248^3+EH248^3+EE249^3+EF249^3+EG249^3+EH249^3</f>
        <v>0</v>
      </c>
      <c r="EI251" s="128">
        <f>EI234^3+EJ234^3+EK234^3+EL234^3+EI235^3+EJ235^3+EK235^3+EL235^3+EI236^3+EJ236^3+EK236^3+EL236^3+EI237^3+EJ237^3+EK237^3+EL237^3</f>
        <v>0</v>
      </c>
      <c r="EJ251" s="128">
        <f>EI238^3+EJ238^3+EK238^3+EL238^3+EI239^3+EJ239^3+EK239^3+EL239^3+EI240^3+EJ240^3+EK240^3+EL240^3+EI241^3+EJ241^3+EK241^3+EL241^3</f>
        <v>0</v>
      </c>
      <c r="EK251" s="128">
        <f>EI242^3+EJ242^3+EK242^3+EL242^3+EI243^3+EJ243^3+EK243^3+EL243^3+EI244^3+EJ244^3+EK244^3+EL244^3+EI245^3+EJ245^3+EK245^3+EL245^3</f>
        <v>0</v>
      </c>
      <c r="EL251" s="128">
        <f>EI246^3+EJ246^3+EK246^3+EL246^3+EI247^3+EJ247^3+EK247^3+EL247^3+EI248^3+EJ248^3+EK248^3+EL248^3+EI249^3+EJ249^3+EK249^3+EL249^3</f>
        <v>0</v>
      </c>
      <c r="EM251" s="128">
        <f>EM234^3+EN234^3+EO234^3+EP234^3+EM235^3+EN235^3+EO235^3+EP235^3+EM236^3+EN236^3+EO236^3+EP236^3+EM237^3+EN237^3+EO237^3+EP237^3</f>
        <v>0</v>
      </c>
      <c r="EN251" s="128">
        <f>EM238^3+EN238^3+EO238^3+EP238^3+EM239^3+EN239^3+EO239^3+EP239^3+EM240^3+EN240^3+EO240^3+EP240^3+EM241^3+EN241^3+EO241^3+EP241^3</f>
        <v>0</v>
      </c>
      <c r="EO251" s="128">
        <f>EM242^3+EN242^3+EO242^3+EP242^3+EM243^3+EN243^3+EO243^3+EP243^3+EM244^3+EN244^3+EO244^3+EP244^3+EM245^3+EN245^3+EO245^3+EP245^3</f>
        <v>0</v>
      </c>
      <c r="EP251" s="128">
        <f>EM246^3+EN246^3+EO246^3+EP246^3+EM247^3+EN247^3+EO247^3+EP247^3+EM248^3+EN248^3+EO248^3+EP248^3+EM249^3+EN249^3+EO249^3+EP249^3</f>
        <v>0</v>
      </c>
      <c r="EQ251" s="128">
        <f>EA249^3+EB248^3+EC247^3+ED246^3+EE245^3+EF244^3+EG243^3+EH242^3+EI241^3+EJ240^3+EK239^3+EL238^3+EM237^3+EN236^3+EO235^3+EP234^3</f>
        <v>0</v>
      </c>
      <c r="ER251" s="170">
        <f>EA241^3+EB240^3+EC239^3+ED238^3+EE237^3+EF236^3+EG235^3+EH234^3+EI249^3+EJ248^3+EK247^3+EL246^3+EM245^3+EN244^3+EO243^3+EP242^3</f>
        <v>0</v>
      </c>
      <c r="ES251" s="32"/>
      <c r="ET251" s="131"/>
      <c r="EU251" s="131"/>
      <c r="EV251" s="131"/>
      <c r="EW251" s="131"/>
      <c r="EX251" s="131"/>
      <c r="EY251" s="131"/>
      <c r="EZ251" s="131"/>
      <c r="FA251" s="131"/>
      <c r="FB251" s="131"/>
      <c r="FC251" s="131"/>
      <c r="FD251" s="131"/>
      <c r="FE251" s="131"/>
      <c r="FF251" s="131"/>
      <c r="FG251" s="131"/>
      <c r="FH251" s="131"/>
      <c r="FI251" s="131"/>
      <c r="FJ251" s="32"/>
      <c r="FK251" s="115"/>
    </row>
    <row r="252" spans="1:167" ht="13.5" thickBot="1" x14ac:dyDescent="0.25">
      <c r="A252" s="32"/>
      <c r="B252" s="32"/>
      <c r="C252" s="32"/>
      <c r="D252" s="106" t="s">
        <v>169</v>
      </c>
      <c r="E252" s="107" t="s">
        <v>207</v>
      </c>
      <c r="F252" s="108">
        <f>B4+(238*B6)</f>
        <v>239</v>
      </c>
      <c r="G252" s="104"/>
      <c r="H252" s="43"/>
      <c r="I252" s="109"/>
      <c r="J252" s="58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137"/>
      <c r="AB252" s="137"/>
      <c r="AC252" s="32" t="s">
        <v>0</v>
      </c>
      <c r="AD252" s="135"/>
      <c r="AE252" s="135"/>
      <c r="AF252" s="135"/>
      <c r="AG252" s="135"/>
      <c r="AH252" s="135"/>
      <c r="AI252" s="135"/>
      <c r="AJ252" s="135"/>
      <c r="AK252" s="135"/>
      <c r="AL252" s="135"/>
      <c r="AM252" s="135"/>
      <c r="AN252" s="135"/>
      <c r="AO252" s="135"/>
      <c r="AP252" s="135"/>
      <c r="AQ252" s="135"/>
      <c r="AR252" s="135"/>
      <c r="AS252" s="135"/>
      <c r="AT252" s="32"/>
      <c r="AU252" s="115"/>
      <c r="AW252" s="109"/>
      <c r="AX252" s="58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  <c r="BN252" s="46"/>
      <c r="BO252" s="137"/>
      <c r="BP252" s="137"/>
      <c r="BQ252" s="32" t="s">
        <v>0</v>
      </c>
      <c r="BR252" s="135"/>
      <c r="BS252" s="135"/>
      <c r="BT252" s="135"/>
      <c r="BU252" s="135"/>
      <c r="BV252" s="135"/>
      <c r="BW252" s="135"/>
      <c r="BX252" s="135"/>
      <c r="BY252" s="135"/>
      <c r="BZ252" s="135"/>
      <c r="CA252" s="135"/>
      <c r="CB252" s="135"/>
      <c r="CC252" s="135"/>
      <c r="CD252" s="135"/>
      <c r="CE252" s="135"/>
      <c r="CF252" s="135"/>
      <c r="CG252" s="135"/>
      <c r="CH252" s="32"/>
      <c r="CI252" s="115"/>
      <c r="CJ252" s="144"/>
      <c r="CK252" s="109"/>
      <c r="CL252" s="58"/>
      <c r="CM252" s="46"/>
      <c r="CN252" s="46"/>
      <c r="CO252" s="46"/>
      <c r="CP252" s="46"/>
      <c r="CQ252" s="46"/>
      <c r="CR252" s="46"/>
      <c r="CS252" s="46"/>
      <c r="CT252" s="46"/>
      <c r="CU252" s="46"/>
      <c r="CV252" s="46"/>
      <c r="CW252" s="46"/>
      <c r="CX252" s="46"/>
      <c r="CY252" s="46"/>
      <c r="CZ252" s="46"/>
      <c r="DA252" s="46"/>
      <c r="DB252" s="46"/>
      <c r="DC252" s="137"/>
      <c r="DD252" s="137"/>
      <c r="DE252" s="32" t="s">
        <v>0</v>
      </c>
      <c r="DF252" s="135"/>
      <c r="DG252" s="135"/>
      <c r="DH252" s="135"/>
      <c r="DI252" s="135"/>
      <c r="DJ252" s="135"/>
      <c r="DK252" s="135"/>
      <c r="DL252" s="135"/>
      <c r="DM252" s="135"/>
      <c r="DN252" s="135"/>
      <c r="DO252" s="135"/>
      <c r="DP252" s="135"/>
      <c r="DQ252" s="135"/>
      <c r="DR252" s="135"/>
      <c r="DS252" s="135"/>
      <c r="DT252" s="135"/>
      <c r="DU252" s="135"/>
      <c r="DV252" s="32"/>
      <c r="DW252" s="115"/>
      <c r="DY252" s="109"/>
      <c r="DZ252" s="58"/>
      <c r="EA252" s="46"/>
      <c r="EB252" s="46"/>
      <c r="EC252" s="46"/>
      <c r="ED252" s="46"/>
      <c r="EE252" s="46"/>
      <c r="EF252" s="46"/>
      <c r="EG252" s="46"/>
      <c r="EH252" s="46"/>
      <c r="EI252" s="46"/>
      <c r="EJ252" s="46"/>
      <c r="EK252" s="46"/>
      <c r="EL252" s="46"/>
      <c r="EM252" s="46"/>
      <c r="EN252" s="46"/>
      <c r="EO252" s="46"/>
      <c r="EP252" s="46"/>
      <c r="EQ252" s="137"/>
      <c r="ER252" s="137"/>
      <c r="ES252" s="32" t="s">
        <v>0</v>
      </c>
      <c r="ET252" s="135"/>
      <c r="EU252" s="135"/>
      <c r="EV252" s="135"/>
      <c r="EW252" s="135"/>
      <c r="EX252" s="135"/>
      <c r="EY252" s="135"/>
      <c r="EZ252" s="135"/>
      <c r="FA252" s="135"/>
      <c r="FB252" s="135"/>
      <c r="FC252" s="135"/>
      <c r="FD252" s="135"/>
      <c r="FE252" s="135"/>
      <c r="FF252" s="135"/>
      <c r="FG252" s="135"/>
      <c r="FH252" s="135"/>
      <c r="FI252" s="135"/>
      <c r="FJ252" s="32"/>
      <c r="FK252" s="115"/>
    </row>
    <row r="253" spans="1:167" ht="13.5" thickBot="1" x14ac:dyDescent="0.25">
      <c r="A253" s="32"/>
      <c r="B253" s="32"/>
      <c r="C253" s="32"/>
      <c r="D253" s="106" t="s">
        <v>95</v>
      </c>
      <c r="E253" s="107" t="s">
        <v>207</v>
      </c>
      <c r="F253" s="108">
        <f>B4+(239*B6)</f>
        <v>240</v>
      </c>
      <c r="G253" s="104"/>
      <c r="H253" s="43"/>
      <c r="I253" s="138"/>
      <c r="J253" s="143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  <c r="V253" s="154"/>
      <c r="W253" s="154"/>
      <c r="X253" s="154"/>
      <c r="Y253" s="154"/>
      <c r="Z253" s="154"/>
      <c r="AA253" s="154"/>
      <c r="AB253" s="154"/>
      <c r="AC253" s="154"/>
      <c r="AD253" s="155"/>
      <c r="AE253" s="155"/>
      <c r="AF253" s="155"/>
      <c r="AG253" s="155"/>
      <c r="AH253" s="155"/>
      <c r="AI253" s="155"/>
      <c r="AJ253" s="155"/>
      <c r="AK253" s="155"/>
      <c r="AL253" s="155"/>
      <c r="AM253" s="155"/>
      <c r="AN253" s="155"/>
      <c r="AO253" s="155"/>
      <c r="AP253" s="155"/>
      <c r="AQ253" s="155"/>
      <c r="AR253" s="155"/>
      <c r="AS253" s="155"/>
      <c r="AT253" s="154"/>
      <c r="AU253" s="141"/>
      <c r="AW253" s="138"/>
      <c r="AX253" s="143"/>
      <c r="AY253" s="154"/>
      <c r="AZ253" s="154"/>
      <c r="BA253" s="154"/>
      <c r="BB253" s="154"/>
      <c r="BC253" s="154"/>
      <c r="BD253" s="154"/>
      <c r="BE253" s="154"/>
      <c r="BF253" s="154"/>
      <c r="BG253" s="154"/>
      <c r="BH253" s="154"/>
      <c r="BI253" s="154"/>
      <c r="BJ253" s="154"/>
      <c r="BK253" s="154"/>
      <c r="BL253" s="154"/>
      <c r="BM253" s="154"/>
      <c r="BN253" s="154"/>
      <c r="BO253" s="154"/>
      <c r="BP253" s="154"/>
      <c r="BQ253" s="154"/>
      <c r="BR253" s="155"/>
      <c r="BS253" s="155"/>
      <c r="BT253" s="155"/>
      <c r="BU253" s="155"/>
      <c r="BV253" s="155"/>
      <c r="BW253" s="155"/>
      <c r="BX253" s="155"/>
      <c r="BY253" s="155"/>
      <c r="BZ253" s="155"/>
      <c r="CA253" s="155"/>
      <c r="CB253" s="155"/>
      <c r="CC253" s="155"/>
      <c r="CD253" s="155"/>
      <c r="CE253" s="155"/>
      <c r="CF253" s="155"/>
      <c r="CG253" s="155"/>
      <c r="CH253" s="154"/>
      <c r="CI253" s="141"/>
      <c r="CJ253" s="144"/>
      <c r="CK253" s="138"/>
      <c r="CL253" s="143"/>
      <c r="CM253" s="154"/>
      <c r="CN253" s="154"/>
      <c r="CO253" s="154"/>
      <c r="CP253" s="154"/>
      <c r="CQ253" s="154"/>
      <c r="CR253" s="154"/>
      <c r="CS253" s="154"/>
      <c r="CT253" s="154"/>
      <c r="CU253" s="154"/>
      <c r="CV253" s="154"/>
      <c r="CW253" s="154"/>
      <c r="CX253" s="154"/>
      <c r="CY253" s="154"/>
      <c r="CZ253" s="154"/>
      <c r="DA253" s="154"/>
      <c r="DB253" s="154"/>
      <c r="DC253" s="154"/>
      <c r="DD253" s="154"/>
      <c r="DE253" s="154"/>
      <c r="DF253" s="155"/>
      <c r="DG253" s="155"/>
      <c r="DH253" s="155"/>
      <c r="DI253" s="155"/>
      <c r="DJ253" s="155"/>
      <c r="DK253" s="155"/>
      <c r="DL253" s="155"/>
      <c r="DM253" s="155"/>
      <c r="DN253" s="155"/>
      <c r="DO253" s="155"/>
      <c r="DP253" s="155"/>
      <c r="DQ253" s="155"/>
      <c r="DR253" s="155"/>
      <c r="DS253" s="155"/>
      <c r="DT253" s="155"/>
      <c r="DU253" s="155"/>
      <c r="DV253" s="154"/>
      <c r="DW253" s="141"/>
      <c r="DY253" s="138"/>
      <c r="DZ253" s="143"/>
      <c r="EA253" s="154"/>
      <c r="EB253" s="154"/>
      <c r="EC253" s="154"/>
      <c r="ED253" s="154"/>
      <c r="EE253" s="154"/>
      <c r="EF253" s="154"/>
      <c r="EG253" s="154"/>
      <c r="EH253" s="154"/>
      <c r="EI253" s="154"/>
      <c r="EJ253" s="154"/>
      <c r="EK253" s="154"/>
      <c r="EL253" s="154"/>
      <c r="EM253" s="154"/>
      <c r="EN253" s="154"/>
      <c r="EO253" s="154"/>
      <c r="EP253" s="154"/>
      <c r="EQ253" s="154"/>
      <c r="ER253" s="154"/>
      <c r="ES253" s="154"/>
      <c r="ET253" s="155"/>
      <c r="EU253" s="155"/>
      <c r="EV253" s="155"/>
      <c r="EW253" s="155"/>
      <c r="EX253" s="155"/>
      <c r="EY253" s="155"/>
      <c r="EZ253" s="155"/>
      <c r="FA253" s="155"/>
      <c r="FB253" s="155"/>
      <c r="FC253" s="155"/>
      <c r="FD253" s="155"/>
      <c r="FE253" s="155"/>
      <c r="FF253" s="155"/>
      <c r="FG253" s="155"/>
      <c r="FH253" s="155"/>
      <c r="FI253" s="155"/>
      <c r="FJ253" s="154"/>
      <c r="FK253" s="141"/>
    </row>
    <row r="254" spans="1:167" ht="14.25" thickTop="1" thickBot="1" x14ac:dyDescent="0.25">
      <c r="A254" s="32"/>
      <c r="B254" s="32"/>
      <c r="C254" s="32"/>
      <c r="D254" s="106" t="s">
        <v>15</v>
      </c>
      <c r="E254" s="107" t="s">
        <v>207</v>
      </c>
      <c r="F254" s="108">
        <f>B4+(240*B6)</f>
        <v>241</v>
      </c>
      <c r="G254" s="104"/>
      <c r="H254" s="43"/>
      <c r="CJ254" s="144"/>
    </row>
    <row r="255" spans="1:167" ht="14.25" thickTop="1" thickBot="1" x14ac:dyDescent="0.25">
      <c r="A255" s="32"/>
      <c r="B255" s="32"/>
      <c r="C255" s="32"/>
      <c r="D255" s="106" t="s">
        <v>218</v>
      </c>
      <c r="E255" s="107" t="s">
        <v>207</v>
      </c>
      <c r="F255" s="110">
        <f>B4+(241*B6)</f>
        <v>242</v>
      </c>
      <c r="G255" s="104"/>
      <c r="H255" s="43"/>
      <c r="I255" s="38" t="s">
        <v>0</v>
      </c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40"/>
      <c r="AE255" s="40"/>
      <c r="AF255" s="40"/>
      <c r="AG255" s="40"/>
      <c r="AH255" s="40"/>
      <c r="AI255" s="40"/>
      <c r="AJ255" s="40"/>
      <c r="AK255" s="40"/>
      <c r="AL255" s="40"/>
      <c r="AM255" s="40"/>
      <c r="AN255" s="40"/>
      <c r="AO255" s="40"/>
      <c r="AP255" s="40"/>
      <c r="AQ255" s="40"/>
      <c r="AR255" s="40"/>
      <c r="AS255" s="40"/>
      <c r="AT255" s="39"/>
      <c r="AU255" s="41"/>
      <c r="AW255" s="38" t="s">
        <v>0</v>
      </c>
      <c r="AX255" s="39"/>
      <c r="AY255" s="39"/>
      <c r="AZ255" s="39"/>
      <c r="BA255" s="39"/>
      <c r="BB255" s="39"/>
      <c r="BC255" s="39"/>
      <c r="BD255" s="39"/>
      <c r="BE255" s="39"/>
      <c r="BF255" s="39"/>
      <c r="BG255" s="39"/>
      <c r="BH255" s="39"/>
      <c r="BI255" s="39"/>
      <c r="BJ255" s="39"/>
      <c r="BK255" s="39"/>
      <c r="BL255" s="39"/>
      <c r="BM255" s="39"/>
      <c r="BN255" s="39"/>
      <c r="BO255" s="39"/>
      <c r="BP255" s="39"/>
      <c r="BQ255" s="39"/>
      <c r="BR255" s="40"/>
      <c r="BS255" s="40"/>
      <c r="BT255" s="40"/>
      <c r="BU255" s="40"/>
      <c r="BV255" s="40"/>
      <c r="BW255" s="40"/>
      <c r="BX255" s="40"/>
      <c r="BY255" s="40"/>
      <c r="BZ255" s="40"/>
      <c r="CA255" s="40"/>
      <c r="CB255" s="40"/>
      <c r="CC255" s="40"/>
      <c r="CD255" s="40"/>
      <c r="CE255" s="40"/>
      <c r="CF255" s="40"/>
      <c r="CG255" s="40"/>
      <c r="CH255" s="39"/>
      <c r="CI255" s="41"/>
      <c r="CJ255" s="144"/>
      <c r="CK255" s="38" t="s">
        <v>0</v>
      </c>
      <c r="CL255" s="39"/>
      <c r="CM255" s="39"/>
      <c r="CN255" s="39"/>
      <c r="CO255" s="39"/>
      <c r="CP255" s="39"/>
      <c r="CQ255" s="39"/>
      <c r="CR255" s="39"/>
      <c r="CS255" s="39"/>
      <c r="CT255" s="39"/>
      <c r="CU255" s="39"/>
      <c r="CV255" s="39"/>
      <c r="CW255" s="39"/>
      <c r="CX255" s="39"/>
      <c r="CY255" s="39"/>
      <c r="CZ255" s="39"/>
      <c r="DA255" s="39"/>
      <c r="DB255" s="39"/>
      <c r="DC255" s="39"/>
      <c r="DD255" s="39"/>
      <c r="DE255" s="39"/>
      <c r="DF255" s="40"/>
      <c r="DG255" s="40"/>
      <c r="DH255" s="40"/>
      <c r="DI255" s="40"/>
      <c r="DJ255" s="40"/>
      <c r="DK255" s="40"/>
      <c r="DL255" s="40"/>
      <c r="DM255" s="40"/>
      <c r="DN255" s="40"/>
      <c r="DO255" s="40"/>
      <c r="DP255" s="40"/>
      <c r="DQ255" s="40"/>
      <c r="DR255" s="40"/>
      <c r="DS255" s="40"/>
      <c r="DT255" s="40"/>
      <c r="DU255" s="40"/>
      <c r="DV255" s="39"/>
      <c r="DW255" s="41"/>
      <c r="DY255" s="38" t="s">
        <v>0</v>
      </c>
      <c r="DZ255" s="39"/>
      <c r="EA255" s="39"/>
      <c r="EB255" s="39"/>
      <c r="EC255" s="39"/>
      <c r="ED255" s="39"/>
      <c r="EE255" s="39"/>
      <c r="EF255" s="39"/>
      <c r="EG255" s="39"/>
      <c r="EH255" s="39"/>
      <c r="EI255" s="39"/>
      <c r="EJ255" s="39"/>
      <c r="EK255" s="39"/>
      <c r="EL255" s="39"/>
      <c r="EM255" s="39"/>
      <c r="EN255" s="39"/>
      <c r="EO255" s="39"/>
      <c r="EP255" s="39"/>
      <c r="EQ255" s="39"/>
      <c r="ER255" s="39"/>
      <c r="ES255" s="39"/>
      <c r="ET255" s="40"/>
      <c r="EU255" s="40"/>
      <c r="EV255" s="40"/>
      <c r="EW255" s="40"/>
      <c r="EX255" s="40"/>
      <c r="EY255" s="40"/>
      <c r="EZ255" s="40"/>
      <c r="FA255" s="40"/>
      <c r="FB255" s="40"/>
      <c r="FC255" s="40"/>
      <c r="FD255" s="40"/>
      <c r="FE255" s="40"/>
      <c r="FF255" s="40"/>
      <c r="FG255" s="40"/>
      <c r="FH255" s="40"/>
      <c r="FI255" s="40"/>
      <c r="FJ255" s="39"/>
      <c r="FK255" s="41"/>
    </row>
    <row r="256" spans="1:167" ht="13.5" thickBot="1" x14ac:dyDescent="0.25">
      <c r="A256" s="32"/>
      <c r="B256" s="32"/>
      <c r="C256" s="32"/>
      <c r="D256" s="106" t="s">
        <v>188</v>
      </c>
      <c r="E256" s="107" t="s">
        <v>207</v>
      </c>
      <c r="F256" s="110">
        <f>B4+(242*B6)</f>
        <v>243</v>
      </c>
      <c r="G256" s="104"/>
      <c r="H256" s="43"/>
      <c r="I256" s="109"/>
      <c r="J256" s="45" t="s">
        <v>0</v>
      </c>
      <c r="K256" s="46" t="s">
        <v>0</v>
      </c>
      <c r="L256" s="46"/>
      <c r="M256" s="46"/>
      <c r="N256" s="46"/>
      <c r="O256" s="46"/>
      <c r="P256" s="46"/>
      <c r="Q256" s="46"/>
      <c r="R256" s="46"/>
      <c r="S256" s="47" t="s">
        <v>840</v>
      </c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8"/>
      <c r="AE256" s="48"/>
      <c r="AF256" s="48"/>
      <c r="AG256" s="48"/>
      <c r="AH256" s="48"/>
      <c r="AI256" s="48"/>
      <c r="AJ256" s="48"/>
      <c r="AK256" s="48"/>
      <c r="AL256" s="49" t="s">
        <v>301</v>
      </c>
      <c r="AM256" s="48"/>
      <c r="AN256" s="48"/>
      <c r="AO256" s="48"/>
      <c r="AP256" s="48"/>
      <c r="AQ256" s="48"/>
      <c r="AR256" s="48"/>
      <c r="AS256" s="48"/>
      <c r="AT256" s="50"/>
      <c r="AU256" s="51"/>
      <c r="AW256" s="109"/>
      <c r="AX256" s="45" t="s">
        <v>0</v>
      </c>
      <c r="AY256" s="46" t="s">
        <v>0</v>
      </c>
      <c r="AZ256" s="46"/>
      <c r="BA256" s="46"/>
      <c r="BB256" s="46"/>
      <c r="BC256" s="46"/>
      <c r="BD256" s="46"/>
      <c r="BE256" s="46"/>
      <c r="BF256" s="46"/>
      <c r="BG256" s="47" t="s">
        <v>904</v>
      </c>
      <c r="BH256" s="46"/>
      <c r="BI256" s="46"/>
      <c r="BJ256" s="46"/>
      <c r="BK256" s="46"/>
      <c r="BL256" s="46"/>
      <c r="BM256" s="46"/>
      <c r="BN256" s="46"/>
      <c r="BO256" s="46"/>
      <c r="BP256" s="46"/>
      <c r="BQ256" s="46"/>
      <c r="BR256" s="48"/>
      <c r="BS256" s="48"/>
      <c r="BT256" s="48"/>
      <c r="BU256" s="48"/>
      <c r="BV256" s="48"/>
      <c r="BW256" s="48"/>
      <c r="BX256" s="48"/>
      <c r="BY256" s="48"/>
      <c r="BZ256" s="49" t="s">
        <v>301</v>
      </c>
      <c r="CA256" s="48"/>
      <c r="CB256" s="48"/>
      <c r="CC256" s="48"/>
      <c r="CD256" s="48"/>
      <c r="CE256" s="48"/>
      <c r="CF256" s="48"/>
      <c r="CG256" s="48"/>
      <c r="CH256" s="50"/>
      <c r="CI256" s="51"/>
      <c r="CJ256" s="144"/>
      <c r="CK256" s="109"/>
      <c r="CL256" s="45" t="s">
        <v>0</v>
      </c>
      <c r="CM256" s="46" t="s">
        <v>0</v>
      </c>
      <c r="CN256" s="46"/>
      <c r="CO256" s="46"/>
      <c r="CP256" s="46"/>
      <c r="CQ256" s="46"/>
      <c r="CR256" s="46"/>
      <c r="CS256" s="46"/>
      <c r="CT256" s="46"/>
      <c r="CU256" s="47" t="s">
        <v>920</v>
      </c>
      <c r="CV256" s="46"/>
      <c r="CW256" s="46"/>
      <c r="CX256" s="46"/>
      <c r="CY256" s="46"/>
      <c r="CZ256" s="46"/>
      <c r="DA256" s="46"/>
      <c r="DB256" s="46"/>
      <c r="DC256" s="46"/>
      <c r="DD256" s="46"/>
      <c r="DE256" s="46"/>
      <c r="DF256" s="48"/>
      <c r="DG256" s="48"/>
      <c r="DH256" s="48"/>
      <c r="DI256" s="48"/>
      <c r="DJ256" s="48"/>
      <c r="DK256" s="48"/>
      <c r="DL256" s="48"/>
      <c r="DM256" s="48"/>
      <c r="DN256" s="49" t="s">
        <v>301</v>
      </c>
      <c r="DO256" s="48"/>
      <c r="DP256" s="48"/>
      <c r="DQ256" s="48"/>
      <c r="DR256" s="48"/>
      <c r="DS256" s="48"/>
      <c r="DT256" s="48"/>
      <c r="DU256" s="48"/>
      <c r="DV256" s="50"/>
      <c r="DW256" s="51"/>
      <c r="DY256" s="109"/>
      <c r="DZ256" s="45" t="s">
        <v>0</v>
      </c>
      <c r="EA256" s="46" t="s">
        <v>0</v>
      </c>
      <c r="EB256" s="46"/>
      <c r="EC256" s="46"/>
      <c r="ED256" s="46"/>
      <c r="EE256" s="46"/>
      <c r="EF256" s="46"/>
      <c r="EG256" s="46"/>
      <c r="EH256" s="46"/>
      <c r="EI256" s="47" t="s">
        <v>937</v>
      </c>
      <c r="EJ256" s="46"/>
      <c r="EK256" s="46"/>
      <c r="EL256" s="46"/>
      <c r="EM256" s="46"/>
      <c r="EN256" s="46"/>
      <c r="EO256" s="46"/>
      <c r="EP256" s="46"/>
      <c r="EQ256" s="46"/>
      <c r="ER256" s="46"/>
      <c r="ES256" s="46"/>
      <c r="ET256" s="48"/>
      <c r="EU256" s="48"/>
      <c r="EV256" s="48"/>
      <c r="EW256" s="48"/>
      <c r="EX256" s="48"/>
      <c r="EY256" s="48"/>
      <c r="EZ256" s="48"/>
      <c r="FA256" s="48"/>
      <c r="FB256" s="49" t="s">
        <v>301</v>
      </c>
      <c r="FC256" s="48"/>
      <c r="FD256" s="48"/>
      <c r="FE256" s="48"/>
      <c r="FF256" s="48"/>
      <c r="FG256" s="48"/>
      <c r="FH256" s="48"/>
      <c r="FI256" s="48"/>
      <c r="FJ256" s="50"/>
      <c r="FK256" s="51"/>
    </row>
    <row r="257" spans="1:167" x14ac:dyDescent="0.2">
      <c r="A257" s="32"/>
      <c r="B257" s="32"/>
      <c r="C257" s="32"/>
      <c r="D257" s="106" t="s">
        <v>71</v>
      </c>
      <c r="E257" s="107" t="s">
        <v>207</v>
      </c>
      <c r="F257" s="108">
        <f>B4+(243*B6)</f>
        <v>244</v>
      </c>
      <c r="G257" s="104"/>
      <c r="H257" s="43"/>
      <c r="I257" s="109"/>
      <c r="J257" s="58"/>
      <c r="K257" s="1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2"/>
      <c r="AA257" s="171">
        <f>K257^3+L257^3+M257^3+N257^3+O257^3+P257^3+Q257^3+R257^3+K258^3+L258^3+M258^3+N258^3+O258^3+P258^3+Q258^3+R258^3</f>
        <v>0</v>
      </c>
      <c r="AB257" s="167">
        <f>SUMSQ(K257:Z257)</f>
        <v>0</v>
      </c>
      <c r="AC257" s="61"/>
      <c r="AD257" s="68"/>
      <c r="AE257" s="69"/>
      <c r="AF257" s="69"/>
      <c r="AG257" s="69"/>
      <c r="AH257" s="70"/>
      <c r="AI257" s="70"/>
      <c r="AJ257" s="70"/>
      <c r="AK257" s="70"/>
      <c r="AL257" s="69"/>
      <c r="AM257" s="69"/>
      <c r="AN257" s="69"/>
      <c r="AO257" s="69"/>
      <c r="AP257" s="70"/>
      <c r="AQ257" s="70"/>
      <c r="AR257" s="70"/>
      <c r="AS257" s="71"/>
      <c r="AT257" s="66"/>
      <c r="AU257" s="51"/>
      <c r="AW257" s="109"/>
      <c r="AX257" s="58"/>
      <c r="AY257" s="1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2"/>
      <c r="BO257" s="171">
        <f>AY257^3+AZ257^3+BA257^3+BB257^3+BC257^3+BD257^3+BE257^3+BF257^3+AY258^3+AZ258^3+BA258^3+BB258^3+BC258^3+BD258^3+BE258^3+BF258^3</f>
        <v>0</v>
      </c>
      <c r="BP257" s="167">
        <f>SUMSQ(AY257:BN257)</f>
        <v>0</v>
      </c>
      <c r="BQ257" s="61"/>
      <c r="BR257" s="68"/>
      <c r="BS257" s="69"/>
      <c r="BT257" s="69"/>
      <c r="BU257" s="69"/>
      <c r="BV257" s="69"/>
      <c r="BW257" s="69"/>
      <c r="BX257" s="69"/>
      <c r="BY257" s="69"/>
      <c r="BZ257" s="70"/>
      <c r="CA257" s="70"/>
      <c r="CB257" s="70"/>
      <c r="CC257" s="70"/>
      <c r="CD257" s="70"/>
      <c r="CE257" s="70"/>
      <c r="CF257" s="70"/>
      <c r="CG257" s="71"/>
      <c r="CH257" s="66"/>
      <c r="CI257" s="51"/>
      <c r="CJ257" s="144"/>
      <c r="CK257" s="109"/>
      <c r="CL257" s="58"/>
      <c r="CM257" s="1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2"/>
      <c r="DC257" s="171">
        <f>CM257^3+CN257^3+CO257^3+CP257^3+CQ257^3+CR257^3+CS257^3+CT257^3+CM258^3+CN258^3+CO258^3+CP258^3+CQ258^3+CR258^3+CS258^3+CT258^3</f>
        <v>0</v>
      </c>
      <c r="DD257" s="167">
        <f>SUMSQ(CM257:DB257)</f>
        <v>0</v>
      </c>
      <c r="DE257" s="61"/>
      <c r="DF257" s="68"/>
      <c r="DG257" s="69"/>
      <c r="DH257" s="70"/>
      <c r="DI257" s="70"/>
      <c r="DJ257" s="69"/>
      <c r="DK257" s="69"/>
      <c r="DL257" s="70"/>
      <c r="DM257" s="70"/>
      <c r="DN257" s="69"/>
      <c r="DO257" s="69"/>
      <c r="DP257" s="70"/>
      <c r="DQ257" s="70"/>
      <c r="DR257" s="69"/>
      <c r="DS257" s="69"/>
      <c r="DT257" s="70"/>
      <c r="DU257" s="71"/>
      <c r="DV257" s="66"/>
      <c r="DW257" s="51"/>
      <c r="DY257" s="109"/>
      <c r="DZ257" s="58"/>
      <c r="EA257" s="1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2"/>
      <c r="EQ257" s="171">
        <f>EA257^3+EB257^3+EC257^3+ED257^3+EE257^3+EF257^3+EG257^3+EH257^3+EA258^3+EB258^3+EC258^3+ED258^3+EE258^3+EF258^3+EG258^3+EH258^3</f>
        <v>0</v>
      </c>
      <c r="ER257" s="167">
        <f>SUMSQ(EA257:EP257)</f>
        <v>0</v>
      </c>
      <c r="ES257" s="61"/>
      <c r="ET257" s="68"/>
      <c r="EU257" s="173"/>
      <c r="EV257" s="173"/>
      <c r="EW257" s="173"/>
      <c r="EX257" s="173"/>
      <c r="EY257" s="173"/>
      <c r="EZ257" s="173"/>
      <c r="FA257" s="70"/>
      <c r="FB257" s="69"/>
      <c r="FC257" s="173"/>
      <c r="FD257" s="173"/>
      <c r="FE257" s="173"/>
      <c r="FF257" s="173"/>
      <c r="FG257" s="173"/>
      <c r="FH257" s="173"/>
      <c r="FI257" s="71"/>
      <c r="FJ257" s="66"/>
      <c r="FK257" s="51"/>
    </row>
    <row r="258" spans="1:167" x14ac:dyDescent="0.2">
      <c r="A258" s="32"/>
      <c r="B258" s="32"/>
      <c r="C258" s="32"/>
      <c r="D258" s="106" t="s">
        <v>99</v>
      </c>
      <c r="E258" s="107" t="s">
        <v>207</v>
      </c>
      <c r="F258" s="108">
        <f>B4+(244*B6)</f>
        <v>245</v>
      </c>
      <c r="G258" s="104"/>
      <c r="H258" s="43"/>
      <c r="I258" s="109"/>
      <c r="J258" s="58"/>
      <c r="K258" s="3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5"/>
      <c r="AA258" s="172">
        <f>S257^3+T257^3+U257^3+V257^3+W257^3+X257^3+Y257^3+Z257^3+S258^3+T258^3+U258^3+V258^3+W258^3+X258^3+Y258^3+Z258^3</f>
        <v>0</v>
      </c>
      <c r="AB258" s="125">
        <f t="shared" ref="AB258:AB272" si="44">SUMSQ(K258:Z258)</f>
        <v>0</v>
      </c>
      <c r="AC258" s="61"/>
      <c r="AD258" s="81"/>
      <c r="AE258" s="82"/>
      <c r="AF258" s="82"/>
      <c r="AG258" s="82"/>
      <c r="AH258" s="83"/>
      <c r="AI258" s="83"/>
      <c r="AJ258" s="83"/>
      <c r="AK258" s="83"/>
      <c r="AL258" s="82"/>
      <c r="AM258" s="82"/>
      <c r="AN258" s="82"/>
      <c r="AO258" s="82"/>
      <c r="AP258" s="83"/>
      <c r="AQ258" s="83"/>
      <c r="AR258" s="83"/>
      <c r="AS258" s="84"/>
      <c r="AT258" s="66"/>
      <c r="AU258" s="51"/>
      <c r="AW258" s="109"/>
      <c r="AX258" s="58"/>
      <c r="AY258" s="3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5"/>
      <c r="BO258" s="172">
        <f>BG257^3+BH257^3+BI257^3+BJ257^3+BK257^3+BL257^3+BM257^3+BN257^3+BG258^3+BH258^3+BI258^3+BJ258^3+BK258^3+BL258^3+BM258^3+BN258^3</f>
        <v>0</v>
      </c>
      <c r="BP258" s="125">
        <f t="shared" ref="BP258:BP272" si="45">SUMSQ(AY258:BN258)</f>
        <v>0</v>
      </c>
      <c r="BQ258" s="61"/>
      <c r="BR258" s="81"/>
      <c r="BS258" s="82"/>
      <c r="BT258" s="82"/>
      <c r="BU258" s="82"/>
      <c r="BV258" s="82"/>
      <c r="BW258" s="82"/>
      <c r="BX258" s="82"/>
      <c r="BY258" s="82"/>
      <c r="BZ258" s="83"/>
      <c r="CA258" s="83"/>
      <c r="CB258" s="83"/>
      <c r="CC258" s="83"/>
      <c r="CD258" s="83"/>
      <c r="CE258" s="83"/>
      <c r="CF258" s="83"/>
      <c r="CG258" s="84"/>
      <c r="CH258" s="66"/>
      <c r="CI258" s="51"/>
      <c r="CJ258" s="144"/>
      <c r="CK258" s="109"/>
      <c r="CL258" s="58"/>
      <c r="CM258" s="3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/>
      <c r="CZ258" s="4"/>
      <c r="DA258" s="4"/>
      <c r="DB258" s="5"/>
      <c r="DC258" s="172">
        <f>CU257^3+CV257^3+CW257^3+CX257^3+CY257^3+CZ257^3+DA257^3+DB257^3+CU258^3+CV258^3+CW258^3+CX258^3+CY258^3+CZ258^3+DA258^3+DB258^3</f>
        <v>0</v>
      </c>
      <c r="DD258" s="125">
        <f t="shared" ref="DD258:DD272" si="46">SUMSQ(CM258:DB258)</f>
        <v>0</v>
      </c>
      <c r="DE258" s="61"/>
      <c r="DF258" s="81"/>
      <c r="DG258" s="82"/>
      <c r="DH258" s="83"/>
      <c r="DI258" s="83"/>
      <c r="DJ258" s="82"/>
      <c r="DK258" s="82"/>
      <c r="DL258" s="83"/>
      <c r="DM258" s="83"/>
      <c r="DN258" s="82"/>
      <c r="DO258" s="82"/>
      <c r="DP258" s="83"/>
      <c r="DQ258" s="83"/>
      <c r="DR258" s="82"/>
      <c r="DS258" s="82"/>
      <c r="DT258" s="83"/>
      <c r="DU258" s="84"/>
      <c r="DV258" s="66"/>
      <c r="DW258" s="51"/>
      <c r="DY258" s="109"/>
      <c r="DZ258" s="58"/>
      <c r="EA258" s="3"/>
      <c r="EB258" s="4"/>
      <c r="EC258" s="4"/>
      <c r="ED258" s="4"/>
      <c r="EE258" s="4"/>
      <c r="EF258" s="4"/>
      <c r="EG258" s="4"/>
      <c r="EH258" s="4"/>
      <c r="EI258" s="4"/>
      <c r="EJ258" s="4"/>
      <c r="EK258" s="4"/>
      <c r="EL258" s="4"/>
      <c r="EM258" s="4"/>
      <c r="EN258" s="4"/>
      <c r="EO258" s="4"/>
      <c r="EP258" s="5"/>
      <c r="EQ258" s="172">
        <f>EI257^3+EJ257^3+EK257^3+EL257^3+EM257^3+EN257^3+EO257^3+EP257^3+EI258^3+EJ258^3+EK258^3+EL258^3+EM258^3+EN258^3+EO258^3+EP258^3</f>
        <v>0</v>
      </c>
      <c r="ER258" s="125">
        <f t="shared" ref="ER258:ER272" si="47">SUMSQ(EA258:EP258)</f>
        <v>0</v>
      </c>
      <c r="ES258" s="61"/>
      <c r="ET258" s="174"/>
      <c r="EU258" s="82"/>
      <c r="EV258" s="131"/>
      <c r="EW258" s="131"/>
      <c r="EX258" s="131"/>
      <c r="EY258" s="131"/>
      <c r="EZ258" s="83"/>
      <c r="FA258" s="131"/>
      <c r="FB258" s="131"/>
      <c r="FC258" s="82"/>
      <c r="FD258" s="131"/>
      <c r="FE258" s="131"/>
      <c r="FF258" s="131"/>
      <c r="FG258" s="131"/>
      <c r="FH258" s="83"/>
      <c r="FI258" s="175"/>
      <c r="FJ258" s="66"/>
      <c r="FK258" s="51"/>
    </row>
    <row r="259" spans="1:167" x14ac:dyDescent="0.2">
      <c r="A259" s="32"/>
      <c r="B259" s="32"/>
      <c r="C259" s="32"/>
      <c r="D259" s="106" t="s">
        <v>173</v>
      </c>
      <c r="E259" s="107" t="s">
        <v>207</v>
      </c>
      <c r="F259" s="110">
        <f>B4+(245*B6)</f>
        <v>246</v>
      </c>
      <c r="G259" s="104"/>
      <c r="H259" s="43"/>
      <c r="I259" s="109"/>
      <c r="J259" s="58"/>
      <c r="K259" s="3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5"/>
      <c r="AA259" s="172">
        <f>K259^3+L259^3+M259^3+N259^3+O259^3+P259^3+Q259^3+R259^3+K260^3+L260^3+M260^3+N260^3+O260^3+P260^3+Q260^3+R260^3</f>
        <v>0</v>
      </c>
      <c r="AB259" s="125">
        <f t="shared" si="44"/>
        <v>0</v>
      </c>
      <c r="AC259" s="88"/>
      <c r="AD259" s="81"/>
      <c r="AE259" s="82"/>
      <c r="AF259" s="82"/>
      <c r="AG259" s="82"/>
      <c r="AH259" s="83"/>
      <c r="AI259" s="83"/>
      <c r="AJ259" s="83"/>
      <c r="AK259" s="83"/>
      <c r="AL259" s="82"/>
      <c r="AM259" s="82"/>
      <c r="AN259" s="82"/>
      <c r="AO259" s="82"/>
      <c r="AP259" s="83"/>
      <c r="AQ259" s="83"/>
      <c r="AR259" s="83"/>
      <c r="AS259" s="84"/>
      <c r="AT259" s="66"/>
      <c r="AU259" s="51"/>
      <c r="AW259" s="109"/>
      <c r="AX259" s="58"/>
      <c r="AY259" s="3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5"/>
      <c r="BO259" s="172">
        <f>AY259^3+AZ259^3+BA259^3+BB259^3+BC259^3+BD259^3+BE259^3+BF259^3+AY260^3+AZ260^3+BA260^3+BB260^3+BC260^3+BD260^3+BE260^3+BF260^3</f>
        <v>0</v>
      </c>
      <c r="BP259" s="125">
        <f t="shared" si="45"/>
        <v>0</v>
      </c>
      <c r="BQ259" s="88"/>
      <c r="BR259" s="89"/>
      <c r="BS259" s="83"/>
      <c r="BT259" s="83"/>
      <c r="BU259" s="83"/>
      <c r="BV259" s="83"/>
      <c r="BW259" s="83"/>
      <c r="BX259" s="83"/>
      <c r="BY259" s="83"/>
      <c r="BZ259" s="82"/>
      <c r="CA259" s="82"/>
      <c r="CB259" s="82"/>
      <c r="CC259" s="82"/>
      <c r="CD259" s="82"/>
      <c r="CE259" s="82"/>
      <c r="CF259" s="82"/>
      <c r="CG259" s="86"/>
      <c r="CH259" s="66"/>
      <c r="CI259" s="51"/>
      <c r="CJ259" s="144"/>
      <c r="CK259" s="109"/>
      <c r="CL259" s="58"/>
      <c r="CM259" s="3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4"/>
      <c r="DB259" s="5"/>
      <c r="DC259" s="172">
        <f>CM259^3+CN259^3+CO259^3+CP259^3+CQ259^3+CR259^3+CS259^3+CT259^3+CM260^3+CN260^3+CO260^3+CP260^3+CQ260^3+CR260^3+CS260^3+CT260^3</f>
        <v>0</v>
      </c>
      <c r="DD259" s="125">
        <f t="shared" si="46"/>
        <v>0</v>
      </c>
      <c r="DE259" s="88"/>
      <c r="DF259" s="81"/>
      <c r="DG259" s="82"/>
      <c r="DH259" s="83"/>
      <c r="DI259" s="83"/>
      <c r="DJ259" s="82"/>
      <c r="DK259" s="82"/>
      <c r="DL259" s="83"/>
      <c r="DM259" s="83"/>
      <c r="DN259" s="82"/>
      <c r="DO259" s="82"/>
      <c r="DP259" s="83"/>
      <c r="DQ259" s="83"/>
      <c r="DR259" s="82"/>
      <c r="DS259" s="82"/>
      <c r="DT259" s="83"/>
      <c r="DU259" s="84"/>
      <c r="DV259" s="66"/>
      <c r="DW259" s="51"/>
      <c r="DY259" s="109"/>
      <c r="DZ259" s="58"/>
      <c r="EA259" s="3"/>
      <c r="EB259" s="4"/>
      <c r="EC259" s="4"/>
      <c r="ED259" s="4"/>
      <c r="EE259" s="4"/>
      <c r="EF259" s="4"/>
      <c r="EG259" s="4"/>
      <c r="EH259" s="4"/>
      <c r="EI259" s="4"/>
      <c r="EJ259" s="4"/>
      <c r="EK259" s="4"/>
      <c r="EL259" s="4"/>
      <c r="EM259" s="4"/>
      <c r="EN259" s="4"/>
      <c r="EO259" s="4"/>
      <c r="EP259" s="5"/>
      <c r="EQ259" s="172">
        <f>EA259^3+EB259^3+EC259^3+ED259^3+EE259^3+EF259^3+EG259^3+EH259^3+EA260^3+EB260^3+EC260^3+ED260^3+EE260^3+EF260^3+EG260^3+EH260^3</f>
        <v>0</v>
      </c>
      <c r="ER259" s="125">
        <f t="shared" si="47"/>
        <v>0</v>
      </c>
      <c r="ES259" s="88"/>
      <c r="ET259" s="174"/>
      <c r="EU259" s="131"/>
      <c r="EV259" s="82"/>
      <c r="EW259" s="131"/>
      <c r="EX259" s="131"/>
      <c r="EY259" s="83"/>
      <c r="EZ259" s="131"/>
      <c r="FA259" s="131"/>
      <c r="FB259" s="131"/>
      <c r="FC259" s="131"/>
      <c r="FD259" s="82"/>
      <c r="FE259" s="131"/>
      <c r="FF259" s="131"/>
      <c r="FG259" s="83"/>
      <c r="FH259" s="131"/>
      <c r="FI259" s="175"/>
      <c r="FJ259" s="66"/>
      <c r="FK259" s="51"/>
    </row>
    <row r="260" spans="1:167" x14ac:dyDescent="0.2">
      <c r="A260" s="32"/>
      <c r="B260" s="32"/>
      <c r="C260" s="32"/>
      <c r="D260" s="106" t="s">
        <v>191</v>
      </c>
      <c r="E260" s="107" t="s">
        <v>207</v>
      </c>
      <c r="F260" s="110">
        <f>B4+(246*B6)</f>
        <v>247</v>
      </c>
      <c r="G260" s="104"/>
      <c r="H260" s="43"/>
      <c r="I260" s="109"/>
      <c r="J260" s="58"/>
      <c r="K260" s="3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5"/>
      <c r="AA260" s="172">
        <f>S259^3+T259^3+U259^3+V259^3+W259^3+X259^3+Y259^3+Z259^3+S260^3+T260^3+U260^3+V260^3+W260^3+X260^3+Y260^3+Z260^3</f>
        <v>0</v>
      </c>
      <c r="AB260" s="125">
        <f t="shared" si="44"/>
        <v>0</v>
      </c>
      <c r="AC260" s="61"/>
      <c r="AD260" s="81"/>
      <c r="AE260" s="82"/>
      <c r="AF260" s="82"/>
      <c r="AG260" s="82"/>
      <c r="AH260" s="83"/>
      <c r="AI260" s="83"/>
      <c r="AJ260" s="83"/>
      <c r="AK260" s="83"/>
      <c r="AL260" s="82"/>
      <c r="AM260" s="82"/>
      <c r="AN260" s="82"/>
      <c r="AO260" s="82"/>
      <c r="AP260" s="83"/>
      <c r="AQ260" s="83"/>
      <c r="AR260" s="83"/>
      <c r="AS260" s="84"/>
      <c r="AT260" s="66"/>
      <c r="AU260" s="51"/>
      <c r="AW260" s="109"/>
      <c r="AX260" s="58"/>
      <c r="AY260" s="3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5"/>
      <c r="BO260" s="172">
        <f>BG259^3+BH259^3+BI259^3+BJ259^3+BK259^3+BL259^3+BM259^3+BN259^3+BG260^3+BH260^3+BI260^3+BJ260^3+BK260^3+BL260^3+BM260^3+BN260^3</f>
        <v>0</v>
      </c>
      <c r="BP260" s="125">
        <f t="shared" si="45"/>
        <v>0</v>
      </c>
      <c r="BQ260" s="61"/>
      <c r="BR260" s="89"/>
      <c r="BS260" s="83"/>
      <c r="BT260" s="83"/>
      <c r="BU260" s="83"/>
      <c r="BV260" s="83"/>
      <c r="BW260" s="83"/>
      <c r="BX260" s="83"/>
      <c r="BY260" s="83"/>
      <c r="BZ260" s="82"/>
      <c r="CA260" s="82"/>
      <c r="CB260" s="82"/>
      <c r="CC260" s="82"/>
      <c r="CD260" s="82"/>
      <c r="CE260" s="82"/>
      <c r="CF260" s="82"/>
      <c r="CG260" s="86"/>
      <c r="CH260" s="66"/>
      <c r="CI260" s="51"/>
      <c r="CJ260" s="144"/>
      <c r="CK260" s="109"/>
      <c r="CL260" s="58"/>
      <c r="CM260" s="3"/>
      <c r="CN260" s="4"/>
      <c r="CO260" s="4"/>
      <c r="CP260" s="4"/>
      <c r="CQ260" s="4"/>
      <c r="CR260" s="4"/>
      <c r="CS260" s="4"/>
      <c r="CT260" s="4"/>
      <c r="CU260" s="4"/>
      <c r="CV260" s="4"/>
      <c r="CW260" s="4"/>
      <c r="CX260" s="4"/>
      <c r="CY260" s="4"/>
      <c r="CZ260" s="4"/>
      <c r="DA260" s="4"/>
      <c r="DB260" s="5"/>
      <c r="DC260" s="172">
        <f>CU259^3+CV259^3+CW259^3+CX259^3+CY259^3+CZ259^3+DA259^3+DB259^3+CU260^3+CV260^3+CW260^3+CX260^3+CY260^3+CZ260^3+DA260^3+DB260^3</f>
        <v>0</v>
      </c>
      <c r="DD260" s="125">
        <f t="shared" si="46"/>
        <v>0</v>
      </c>
      <c r="DE260" s="61"/>
      <c r="DF260" s="81"/>
      <c r="DG260" s="82"/>
      <c r="DH260" s="83"/>
      <c r="DI260" s="83"/>
      <c r="DJ260" s="82"/>
      <c r="DK260" s="82"/>
      <c r="DL260" s="83"/>
      <c r="DM260" s="83"/>
      <c r="DN260" s="82"/>
      <c r="DO260" s="82"/>
      <c r="DP260" s="83"/>
      <c r="DQ260" s="83"/>
      <c r="DR260" s="82"/>
      <c r="DS260" s="82"/>
      <c r="DT260" s="83"/>
      <c r="DU260" s="84"/>
      <c r="DV260" s="66"/>
      <c r="DW260" s="51"/>
      <c r="DY260" s="109"/>
      <c r="DZ260" s="58"/>
      <c r="EA260" s="3"/>
      <c r="EB260" s="4"/>
      <c r="EC260" s="4"/>
      <c r="ED260" s="4"/>
      <c r="EE260" s="4"/>
      <c r="EF260" s="4"/>
      <c r="EG260" s="4"/>
      <c r="EH260" s="4"/>
      <c r="EI260" s="4"/>
      <c r="EJ260" s="4"/>
      <c r="EK260" s="4"/>
      <c r="EL260" s="4"/>
      <c r="EM260" s="4"/>
      <c r="EN260" s="4"/>
      <c r="EO260" s="4"/>
      <c r="EP260" s="5"/>
      <c r="EQ260" s="172">
        <f>EI259^3+EJ259^3+EK259^3+EL259^3+EM259^3+EN259^3+EO259^3+EP259^3+EI260^3+EJ260^3+EK260^3+EL260^3+EM260^3+EN260^3+EO260^3+EP260^3</f>
        <v>0</v>
      </c>
      <c r="ER260" s="125">
        <f t="shared" si="47"/>
        <v>0</v>
      </c>
      <c r="ES260" s="61"/>
      <c r="ET260" s="174"/>
      <c r="EU260" s="131"/>
      <c r="EV260" s="131"/>
      <c r="EW260" s="82"/>
      <c r="EX260" s="83"/>
      <c r="EY260" s="131"/>
      <c r="EZ260" s="131"/>
      <c r="FA260" s="131"/>
      <c r="FB260" s="131"/>
      <c r="FC260" s="131"/>
      <c r="FD260" s="131"/>
      <c r="FE260" s="82"/>
      <c r="FF260" s="83"/>
      <c r="FG260" s="131"/>
      <c r="FH260" s="131"/>
      <c r="FI260" s="175"/>
      <c r="FJ260" s="66"/>
      <c r="FK260" s="51"/>
    </row>
    <row r="261" spans="1:167" x14ac:dyDescent="0.2">
      <c r="A261" s="32"/>
      <c r="B261" s="32"/>
      <c r="C261" s="32"/>
      <c r="D261" s="106" t="s">
        <v>82</v>
      </c>
      <c r="E261" s="107" t="s">
        <v>207</v>
      </c>
      <c r="F261" s="108">
        <f>B4+(247*B6)</f>
        <v>248</v>
      </c>
      <c r="G261" s="104"/>
      <c r="H261" s="43"/>
      <c r="I261" s="109"/>
      <c r="J261" s="58"/>
      <c r="K261" s="3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5"/>
      <c r="AA261" s="172">
        <f>K261^3+L261^3+M261^3+N261^3+O261^3+P261^3+Q261^3+R261^3+K262^3+L262^3+M262^3+N262^3+O262^3+P262^3+Q262^3+R262^3</f>
        <v>0</v>
      </c>
      <c r="AB261" s="125">
        <f t="shared" si="44"/>
        <v>0</v>
      </c>
      <c r="AC261" s="61"/>
      <c r="AD261" s="89"/>
      <c r="AE261" s="83"/>
      <c r="AF261" s="83"/>
      <c r="AG261" s="83"/>
      <c r="AH261" s="82"/>
      <c r="AI261" s="82"/>
      <c r="AJ261" s="82"/>
      <c r="AK261" s="82"/>
      <c r="AL261" s="83"/>
      <c r="AM261" s="83"/>
      <c r="AN261" s="83"/>
      <c r="AO261" s="83"/>
      <c r="AP261" s="82"/>
      <c r="AQ261" s="82"/>
      <c r="AR261" s="82"/>
      <c r="AS261" s="86"/>
      <c r="AT261" s="66"/>
      <c r="AU261" s="51"/>
      <c r="AW261" s="109"/>
      <c r="AX261" s="58"/>
      <c r="AY261" s="3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5"/>
      <c r="BO261" s="172">
        <f>AY261^3+AZ261^3+BA261^3+BB261^3+BC261^3+BD261^3+BE261^3+BF261^3+AY262^3+AZ262^3+BA262^3+BB262^3+BC262^3+BD262^3+BE262^3+BF262^3</f>
        <v>0</v>
      </c>
      <c r="BP261" s="125">
        <f t="shared" si="45"/>
        <v>0</v>
      </c>
      <c r="BQ261" s="61"/>
      <c r="BR261" s="81"/>
      <c r="BS261" s="82"/>
      <c r="BT261" s="82"/>
      <c r="BU261" s="82"/>
      <c r="BV261" s="82"/>
      <c r="BW261" s="82"/>
      <c r="BX261" s="82"/>
      <c r="BY261" s="82"/>
      <c r="BZ261" s="83"/>
      <c r="CA261" s="83"/>
      <c r="CB261" s="83"/>
      <c r="CC261" s="83"/>
      <c r="CD261" s="83"/>
      <c r="CE261" s="83"/>
      <c r="CF261" s="83"/>
      <c r="CG261" s="84"/>
      <c r="CH261" s="66"/>
      <c r="CI261" s="51"/>
      <c r="CJ261" s="144"/>
      <c r="CK261" s="109"/>
      <c r="CL261" s="58"/>
      <c r="CM261" s="3"/>
      <c r="CN261" s="4"/>
      <c r="CO261" s="4"/>
      <c r="CP261" s="4"/>
      <c r="CQ261" s="4"/>
      <c r="CR261" s="4"/>
      <c r="CS261" s="4"/>
      <c r="CT261" s="4"/>
      <c r="CU261" s="4"/>
      <c r="CV261" s="4"/>
      <c r="CW261" s="4"/>
      <c r="CX261" s="4"/>
      <c r="CY261" s="4"/>
      <c r="CZ261" s="4"/>
      <c r="DA261" s="4"/>
      <c r="DB261" s="5"/>
      <c r="DC261" s="172">
        <f>CM261^3+CN261^3+CO261^3+CP261^3+CQ261^3+CR261^3+CS261^3+CT261^3+CM262^3+CN262^3+CO262^3+CP262^3+CQ262^3+CR262^3+CS262^3+CT262^3</f>
        <v>0</v>
      </c>
      <c r="DD261" s="125">
        <f t="shared" si="46"/>
        <v>0</v>
      </c>
      <c r="DE261" s="61"/>
      <c r="DF261" s="81"/>
      <c r="DG261" s="82"/>
      <c r="DH261" s="83"/>
      <c r="DI261" s="83"/>
      <c r="DJ261" s="82"/>
      <c r="DK261" s="82"/>
      <c r="DL261" s="83"/>
      <c r="DM261" s="83"/>
      <c r="DN261" s="82"/>
      <c r="DO261" s="82"/>
      <c r="DP261" s="83"/>
      <c r="DQ261" s="83"/>
      <c r="DR261" s="82"/>
      <c r="DS261" s="82"/>
      <c r="DT261" s="83"/>
      <c r="DU261" s="84"/>
      <c r="DV261" s="66"/>
      <c r="DW261" s="51"/>
      <c r="DY261" s="109"/>
      <c r="DZ261" s="58"/>
      <c r="EA261" s="3"/>
      <c r="EB261" s="4"/>
      <c r="EC261" s="4"/>
      <c r="ED261" s="4"/>
      <c r="EE261" s="4"/>
      <c r="EF261" s="4"/>
      <c r="EG261" s="4"/>
      <c r="EH261" s="4"/>
      <c r="EI261" s="4"/>
      <c r="EJ261" s="4"/>
      <c r="EK261" s="4"/>
      <c r="EL261" s="4"/>
      <c r="EM261" s="4"/>
      <c r="EN261" s="4"/>
      <c r="EO261" s="4"/>
      <c r="EP261" s="5"/>
      <c r="EQ261" s="172">
        <f>EA261^3+EB261^3+EC261^3+ED261^3+EE261^3+EF261^3+EG261^3+EH261^3+EA262^3+EB262^3+EC262^3+ED262^3+EE262^3+EF262^3+EG262^3+EH262^3</f>
        <v>0</v>
      </c>
      <c r="ER261" s="125">
        <f t="shared" si="47"/>
        <v>0</v>
      </c>
      <c r="ES261" s="61"/>
      <c r="ET261" s="174"/>
      <c r="EU261" s="131"/>
      <c r="EV261" s="131"/>
      <c r="EW261" s="83"/>
      <c r="EX261" s="82"/>
      <c r="EY261" s="131"/>
      <c r="EZ261" s="131"/>
      <c r="FA261" s="131"/>
      <c r="FB261" s="131"/>
      <c r="FC261" s="131"/>
      <c r="FD261" s="131"/>
      <c r="FE261" s="83"/>
      <c r="FF261" s="82"/>
      <c r="FG261" s="131"/>
      <c r="FH261" s="131"/>
      <c r="FI261" s="175"/>
      <c r="FJ261" s="66"/>
      <c r="FK261" s="51"/>
    </row>
    <row r="262" spans="1:167" x14ac:dyDescent="0.2">
      <c r="A262" s="32"/>
      <c r="B262" s="32"/>
      <c r="C262" s="32"/>
      <c r="D262" s="106" t="s">
        <v>90</v>
      </c>
      <c r="E262" s="107" t="s">
        <v>207</v>
      </c>
      <c r="F262" s="108">
        <f>B4+(248*B6)</f>
        <v>249</v>
      </c>
      <c r="G262" s="104"/>
      <c r="H262" s="43"/>
      <c r="I262" s="109"/>
      <c r="J262" s="58"/>
      <c r="K262" s="3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5"/>
      <c r="AA262" s="172">
        <f>S261^3+T261^3+U261^3+V261^3+W261^3+X261^3+Y261^3+Z261^3+S262^3+T262^3+U262^3+V262^3+W262^3+X262^3+Y262^3+Z262^3</f>
        <v>0</v>
      </c>
      <c r="AB262" s="125">
        <f t="shared" si="44"/>
        <v>0</v>
      </c>
      <c r="AC262" s="61"/>
      <c r="AD262" s="89"/>
      <c r="AE262" s="83"/>
      <c r="AF262" s="83"/>
      <c r="AG262" s="83"/>
      <c r="AH262" s="82"/>
      <c r="AI262" s="82"/>
      <c r="AJ262" s="82"/>
      <c r="AK262" s="82"/>
      <c r="AL262" s="83"/>
      <c r="AM262" s="83"/>
      <c r="AN262" s="83"/>
      <c r="AO262" s="83"/>
      <c r="AP262" s="82"/>
      <c r="AQ262" s="82"/>
      <c r="AR262" s="82"/>
      <c r="AS262" s="86"/>
      <c r="AT262" s="66"/>
      <c r="AU262" s="51"/>
      <c r="AW262" s="109"/>
      <c r="AX262" s="58"/>
      <c r="AY262" s="3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5"/>
      <c r="BO262" s="172">
        <f>BG261^3+BH261^3+BI261^3+BJ261^3+BK261^3+BL261^3+BM261^3+BN261^3+BG262^3+BH262^3+BI262^3+BJ262^3+BK262^3+BL262^3+BM262^3+BN262^3</f>
        <v>0</v>
      </c>
      <c r="BP262" s="125">
        <f t="shared" si="45"/>
        <v>0</v>
      </c>
      <c r="BQ262" s="61"/>
      <c r="BR262" s="81"/>
      <c r="BS262" s="82"/>
      <c r="BT262" s="82"/>
      <c r="BU262" s="82"/>
      <c r="BV262" s="82"/>
      <c r="BW262" s="82"/>
      <c r="BX262" s="82"/>
      <c r="BY262" s="82"/>
      <c r="BZ262" s="83"/>
      <c r="CA262" s="83"/>
      <c r="CB262" s="83"/>
      <c r="CC262" s="83"/>
      <c r="CD262" s="83"/>
      <c r="CE262" s="83"/>
      <c r="CF262" s="83"/>
      <c r="CG262" s="84"/>
      <c r="CH262" s="66"/>
      <c r="CI262" s="51"/>
      <c r="CJ262" s="144"/>
      <c r="CK262" s="109"/>
      <c r="CL262" s="58"/>
      <c r="CM262" s="3"/>
      <c r="CN262" s="4"/>
      <c r="CO262" s="4"/>
      <c r="CP262" s="4"/>
      <c r="CQ262" s="4"/>
      <c r="CR262" s="4"/>
      <c r="CS262" s="4"/>
      <c r="CT262" s="4"/>
      <c r="CU262" s="4"/>
      <c r="CV262" s="4"/>
      <c r="CW262" s="4"/>
      <c r="CX262" s="4"/>
      <c r="CY262" s="4"/>
      <c r="CZ262" s="4"/>
      <c r="DA262" s="4"/>
      <c r="DB262" s="5"/>
      <c r="DC262" s="172">
        <f>CU261^3+CV261^3+CW261^3+CX261^3+CY261^3+CZ261^3+DA261^3+DB261^3+CU262^3+CV262^3+CW262^3+CX262^3+CY262^3+CZ262^3+DA262^3+DB262^3</f>
        <v>0</v>
      </c>
      <c r="DD262" s="125">
        <f t="shared" si="46"/>
        <v>0</v>
      </c>
      <c r="DE262" s="61"/>
      <c r="DF262" s="81"/>
      <c r="DG262" s="82"/>
      <c r="DH262" s="83"/>
      <c r="DI262" s="83"/>
      <c r="DJ262" s="82"/>
      <c r="DK262" s="82"/>
      <c r="DL262" s="83"/>
      <c r="DM262" s="83"/>
      <c r="DN262" s="82"/>
      <c r="DO262" s="82"/>
      <c r="DP262" s="83"/>
      <c r="DQ262" s="83"/>
      <c r="DR262" s="82"/>
      <c r="DS262" s="82"/>
      <c r="DT262" s="83"/>
      <c r="DU262" s="84"/>
      <c r="DV262" s="66"/>
      <c r="DW262" s="51"/>
      <c r="DY262" s="109"/>
      <c r="DZ262" s="58"/>
      <c r="EA262" s="3"/>
      <c r="EB262" s="4"/>
      <c r="EC262" s="4"/>
      <c r="ED262" s="4"/>
      <c r="EE262" s="4"/>
      <c r="EF262" s="4"/>
      <c r="EG262" s="4"/>
      <c r="EH262" s="4"/>
      <c r="EI262" s="4"/>
      <c r="EJ262" s="4"/>
      <c r="EK262" s="4"/>
      <c r="EL262" s="4"/>
      <c r="EM262" s="4"/>
      <c r="EN262" s="4"/>
      <c r="EO262" s="4"/>
      <c r="EP262" s="5"/>
      <c r="EQ262" s="172">
        <f>EI261^3+EJ261^3+EK261^3+EL261^3+EM261^3+EN261^3+EO261^3+EP261^3+EI262^3+EJ262^3+EK262^3+EL262^3+EM262^3+EN262^3+EO262^3+EP262^3</f>
        <v>0</v>
      </c>
      <c r="ER262" s="125">
        <f t="shared" si="47"/>
        <v>0</v>
      </c>
      <c r="ES262" s="61"/>
      <c r="ET262" s="174"/>
      <c r="EU262" s="131"/>
      <c r="EV262" s="83"/>
      <c r="EW262" s="131"/>
      <c r="EX262" s="131"/>
      <c r="EY262" s="82"/>
      <c r="EZ262" s="131"/>
      <c r="FA262" s="131"/>
      <c r="FB262" s="131"/>
      <c r="FC262" s="131"/>
      <c r="FD262" s="83"/>
      <c r="FE262" s="131"/>
      <c r="FF262" s="131"/>
      <c r="FG262" s="82"/>
      <c r="FH262" s="131"/>
      <c r="FI262" s="175"/>
      <c r="FJ262" s="66"/>
      <c r="FK262" s="51"/>
    </row>
    <row r="263" spans="1:167" x14ac:dyDescent="0.2">
      <c r="A263" s="32"/>
      <c r="B263" s="32"/>
      <c r="C263" s="32"/>
      <c r="D263" s="106" t="s">
        <v>256</v>
      </c>
      <c r="E263" s="107" t="s">
        <v>207</v>
      </c>
      <c r="F263" s="110">
        <f>B4+(249*B6)</f>
        <v>250</v>
      </c>
      <c r="G263" s="104"/>
      <c r="H263" s="43"/>
      <c r="I263" s="109"/>
      <c r="J263" s="58"/>
      <c r="K263" s="3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5"/>
      <c r="AA263" s="172">
        <f>K263^3+L263^3+M263^3+N263^3+O263^3+P263^3+Q263^3+R263^3+K264^3+L264^3+M264^3+N264^3+O264^3+P264^3+Q264^3+R264^3</f>
        <v>0</v>
      </c>
      <c r="AB263" s="125">
        <f t="shared" si="44"/>
        <v>0</v>
      </c>
      <c r="AC263" s="61"/>
      <c r="AD263" s="89"/>
      <c r="AE263" s="83"/>
      <c r="AF263" s="83"/>
      <c r="AG263" s="83"/>
      <c r="AH263" s="82"/>
      <c r="AI263" s="82"/>
      <c r="AJ263" s="82"/>
      <c r="AK263" s="82"/>
      <c r="AL263" s="83"/>
      <c r="AM263" s="83"/>
      <c r="AN263" s="83"/>
      <c r="AO263" s="83"/>
      <c r="AP263" s="82"/>
      <c r="AQ263" s="82"/>
      <c r="AR263" s="82"/>
      <c r="AS263" s="86"/>
      <c r="AT263" s="66"/>
      <c r="AU263" s="51"/>
      <c r="AW263" s="109"/>
      <c r="AX263" s="58"/>
      <c r="AY263" s="3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5"/>
      <c r="BO263" s="172">
        <f>AY263^3+AZ263^3+BA263^3+BB263^3+BC263^3+BD263^3+BE263^3+BF263^3+AY264^3+AZ264^3+BA264^3+BB264^3+BC264^3+BD264^3+BE264^3+BF264^3</f>
        <v>0</v>
      </c>
      <c r="BP263" s="125">
        <f t="shared" si="45"/>
        <v>0</v>
      </c>
      <c r="BQ263" s="61"/>
      <c r="BR263" s="89"/>
      <c r="BS263" s="83"/>
      <c r="BT263" s="83"/>
      <c r="BU263" s="83"/>
      <c r="BV263" s="83"/>
      <c r="BW263" s="83"/>
      <c r="BX263" s="83"/>
      <c r="BY263" s="83"/>
      <c r="BZ263" s="82"/>
      <c r="CA263" s="82"/>
      <c r="CB263" s="82"/>
      <c r="CC263" s="82"/>
      <c r="CD263" s="82"/>
      <c r="CE263" s="82"/>
      <c r="CF263" s="82"/>
      <c r="CG263" s="86"/>
      <c r="CH263" s="66"/>
      <c r="CI263" s="51"/>
      <c r="CJ263" s="144"/>
      <c r="CK263" s="109"/>
      <c r="CL263" s="58"/>
      <c r="CM263" s="3"/>
      <c r="CN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5"/>
      <c r="DC263" s="172">
        <f>CM263^3+CN263^3+CO263^3+CP263^3+CQ263^3+CR263^3+CS263^3+CT263^3+CM264^3+CN264^3+CO264^3+CP264^3+CQ264^3+CR264^3+CS264^3+CT264^3</f>
        <v>0</v>
      </c>
      <c r="DD263" s="125">
        <f t="shared" si="46"/>
        <v>0</v>
      </c>
      <c r="DE263" s="61"/>
      <c r="DF263" s="81"/>
      <c r="DG263" s="82"/>
      <c r="DH263" s="83"/>
      <c r="DI263" s="83"/>
      <c r="DJ263" s="82"/>
      <c r="DK263" s="82"/>
      <c r="DL263" s="83"/>
      <c r="DM263" s="83"/>
      <c r="DN263" s="82"/>
      <c r="DO263" s="82"/>
      <c r="DP263" s="83"/>
      <c r="DQ263" s="83"/>
      <c r="DR263" s="82"/>
      <c r="DS263" s="82"/>
      <c r="DT263" s="83"/>
      <c r="DU263" s="84"/>
      <c r="DV263" s="66"/>
      <c r="DW263" s="51"/>
      <c r="DY263" s="109"/>
      <c r="DZ263" s="58"/>
      <c r="EA263" s="3"/>
      <c r="EB263" s="4"/>
      <c r="EC263" s="4"/>
      <c r="ED263" s="4"/>
      <c r="EE263" s="4"/>
      <c r="EF263" s="4"/>
      <c r="EG263" s="4"/>
      <c r="EH263" s="4"/>
      <c r="EI263" s="4"/>
      <c r="EJ263" s="4"/>
      <c r="EK263" s="4"/>
      <c r="EL263" s="4"/>
      <c r="EM263" s="4"/>
      <c r="EN263" s="4"/>
      <c r="EO263" s="4"/>
      <c r="EP263" s="5"/>
      <c r="EQ263" s="172">
        <f>EA263^3+EB263^3+EC263^3+ED263^3+EE263^3+EF263^3+EG263^3+EH263^3+EA264^3+EB264^3+EC264^3+ED264^3+EE264^3+EF264^3+EG264^3+EH264^3</f>
        <v>0</v>
      </c>
      <c r="ER263" s="125">
        <f t="shared" si="47"/>
        <v>0</v>
      </c>
      <c r="ES263" s="61"/>
      <c r="ET263" s="174"/>
      <c r="EU263" s="83"/>
      <c r="EV263" s="131"/>
      <c r="EW263" s="131"/>
      <c r="EX263" s="131"/>
      <c r="EY263" s="131"/>
      <c r="EZ263" s="82"/>
      <c r="FA263" s="131"/>
      <c r="FB263" s="131"/>
      <c r="FC263" s="83"/>
      <c r="FD263" s="131"/>
      <c r="FE263" s="131"/>
      <c r="FF263" s="131"/>
      <c r="FG263" s="131"/>
      <c r="FH263" s="82"/>
      <c r="FI263" s="175"/>
      <c r="FJ263" s="66"/>
      <c r="FK263" s="51"/>
    </row>
    <row r="264" spans="1:167" x14ac:dyDescent="0.2">
      <c r="A264" s="32"/>
      <c r="B264" s="32"/>
      <c r="C264" s="32"/>
      <c r="D264" s="106" t="s">
        <v>239</v>
      </c>
      <c r="E264" s="107" t="s">
        <v>207</v>
      </c>
      <c r="F264" s="110">
        <f>B4+(250*B6)</f>
        <v>251</v>
      </c>
      <c r="G264" s="104"/>
      <c r="H264" s="43"/>
      <c r="I264" s="109"/>
      <c r="J264" s="58"/>
      <c r="K264" s="3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5"/>
      <c r="AA264" s="172">
        <f>S263^3+T263^3+U263^3+V263^3+W263^3+X263^3+Y263^3+Z263^3+S264^3+T264^3+U264^3+V264^3+W264^3+X264^3+Y264^3+Z264^3</f>
        <v>0</v>
      </c>
      <c r="AB264" s="125">
        <f t="shared" si="44"/>
        <v>0</v>
      </c>
      <c r="AC264" s="61"/>
      <c r="AD264" s="89"/>
      <c r="AE264" s="83"/>
      <c r="AF264" s="83"/>
      <c r="AG264" s="83"/>
      <c r="AH264" s="82"/>
      <c r="AI264" s="82"/>
      <c r="AJ264" s="82"/>
      <c r="AK264" s="82"/>
      <c r="AL264" s="83"/>
      <c r="AM264" s="83"/>
      <c r="AN264" s="83"/>
      <c r="AO264" s="83"/>
      <c r="AP264" s="82"/>
      <c r="AQ264" s="82"/>
      <c r="AR264" s="82"/>
      <c r="AS264" s="86"/>
      <c r="AT264" s="66"/>
      <c r="AU264" s="51"/>
      <c r="AW264" s="109"/>
      <c r="AX264" s="58"/>
      <c r="AY264" s="3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5"/>
      <c r="BO264" s="172">
        <f>BG263^3+BH263^3+BI263^3+BJ263^3+BK263^3+BL263^3+BM263^3+BN263^3+BG264^3+BH264^3+BI264^3+BJ264^3+BK264^3+BL264^3+BM264^3+BN264^3</f>
        <v>0</v>
      </c>
      <c r="BP264" s="125">
        <f t="shared" si="45"/>
        <v>0</v>
      </c>
      <c r="BQ264" s="61"/>
      <c r="BR264" s="89"/>
      <c r="BS264" s="83"/>
      <c r="BT264" s="83"/>
      <c r="BU264" s="83"/>
      <c r="BV264" s="83"/>
      <c r="BW264" s="83"/>
      <c r="BX264" s="83"/>
      <c r="BY264" s="83"/>
      <c r="BZ264" s="82"/>
      <c r="CA264" s="82"/>
      <c r="CB264" s="82"/>
      <c r="CC264" s="82"/>
      <c r="CD264" s="82"/>
      <c r="CE264" s="82"/>
      <c r="CF264" s="82"/>
      <c r="CG264" s="86"/>
      <c r="CH264" s="66"/>
      <c r="CI264" s="51"/>
      <c r="CJ264" s="144"/>
      <c r="CK264" s="109"/>
      <c r="CL264" s="58"/>
      <c r="CM264" s="3"/>
      <c r="CN264" s="4"/>
      <c r="CO264" s="4"/>
      <c r="CP264" s="4"/>
      <c r="CQ264" s="4"/>
      <c r="CR264" s="4"/>
      <c r="CS264" s="4"/>
      <c r="CT264" s="4"/>
      <c r="CU264" s="4"/>
      <c r="CV264" s="4"/>
      <c r="CW264" s="4"/>
      <c r="CX264" s="4"/>
      <c r="CY264" s="4"/>
      <c r="CZ264" s="4"/>
      <c r="DA264" s="4"/>
      <c r="DB264" s="5"/>
      <c r="DC264" s="172">
        <f>CU263^3+CV263^3+CW263^3+CX263^3+CY263^3+CZ263^3+DA263^3+DB263^3+CU264^3+CV264^3+CW264^3+CX264^3+CY264^3+CZ264^3+DA264^3+DB264^3</f>
        <v>0</v>
      </c>
      <c r="DD264" s="125">
        <f t="shared" si="46"/>
        <v>0</v>
      </c>
      <c r="DE264" s="61"/>
      <c r="DF264" s="81"/>
      <c r="DG264" s="82"/>
      <c r="DH264" s="83"/>
      <c r="DI264" s="83"/>
      <c r="DJ264" s="82"/>
      <c r="DK264" s="82"/>
      <c r="DL264" s="83"/>
      <c r="DM264" s="83"/>
      <c r="DN264" s="82"/>
      <c r="DO264" s="82"/>
      <c r="DP264" s="83"/>
      <c r="DQ264" s="83"/>
      <c r="DR264" s="82"/>
      <c r="DS264" s="82"/>
      <c r="DT264" s="83"/>
      <c r="DU264" s="84"/>
      <c r="DV264" s="66"/>
      <c r="DW264" s="51"/>
      <c r="DY264" s="109"/>
      <c r="DZ264" s="58"/>
      <c r="EA264" s="3"/>
      <c r="EB264" s="4"/>
      <c r="EC264" s="4"/>
      <c r="ED264" s="4"/>
      <c r="EE264" s="4"/>
      <c r="EF264" s="4"/>
      <c r="EG264" s="4"/>
      <c r="EH264" s="4"/>
      <c r="EI264" s="4"/>
      <c r="EJ264" s="4"/>
      <c r="EK264" s="4"/>
      <c r="EL264" s="4"/>
      <c r="EM264" s="4"/>
      <c r="EN264" s="4"/>
      <c r="EO264" s="4"/>
      <c r="EP264" s="5"/>
      <c r="EQ264" s="172">
        <f>EI263^3+EJ263^3+EK263^3+EL263^3+EM263^3+EN263^3+EO263^3+EP263^3+EI264^3+EJ264^3+EK264^3+EL264^3+EM264^3+EN264^3+EO264^3+EP264^3</f>
        <v>0</v>
      </c>
      <c r="ER264" s="125">
        <f t="shared" si="47"/>
        <v>0</v>
      </c>
      <c r="ES264" s="61"/>
      <c r="ET264" s="89"/>
      <c r="EU264" s="131"/>
      <c r="EV264" s="131"/>
      <c r="EW264" s="131"/>
      <c r="EX264" s="131"/>
      <c r="EY264" s="131"/>
      <c r="EZ264" s="131"/>
      <c r="FA264" s="82"/>
      <c r="FB264" s="83"/>
      <c r="FC264" s="131"/>
      <c r="FD264" s="131"/>
      <c r="FE264" s="131"/>
      <c r="FF264" s="131"/>
      <c r="FG264" s="131"/>
      <c r="FH264" s="131"/>
      <c r="FI264" s="86"/>
      <c r="FJ264" s="66"/>
      <c r="FK264" s="51"/>
    </row>
    <row r="265" spans="1:167" x14ac:dyDescent="0.2">
      <c r="A265" s="32"/>
      <c r="B265" s="32"/>
      <c r="C265" s="32"/>
      <c r="D265" s="106" t="s">
        <v>132</v>
      </c>
      <c r="E265" s="107" t="s">
        <v>207</v>
      </c>
      <c r="F265" s="108">
        <f>B4+(251*B6)</f>
        <v>252</v>
      </c>
      <c r="G265" s="104"/>
      <c r="H265" s="43"/>
      <c r="I265" s="109"/>
      <c r="J265" s="58"/>
      <c r="K265" s="3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5"/>
      <c r="AA265" s="172">
        <f>K265^3+L265^3+M265^3+N265^3+O265^3+P265^3+Q265^3+R265^3+K266^3+L266^3+M266^3+N266^3+O266^3+P266^3+Q266^3+R266^3</f>
        <v>0</v>
      </c>
      <c r="AB265" s="125">
        <f t="shared" si="44"/>
        <v>0</v>
      </c>
      <c r="AC265" s="95"/>
      <c r="AD265" s="81"/>
      <c r="AE265" s="82"/>
      <c r="AF265" s="82"/>
      <c r="AG265" s="82"/>
      <c r="AH265" s="83"/>
      <c r="AI265" s="83"/>
      <c r="AJ265" s="83"/>
      <c r="AK265" s="83"/>
      <c r="AL265" s="82"/>
      <c r="AM265" s="82"/>
      <c r="AN265" s="82"/>
      <c r="AO265" s="82"/>
      <c r="AP265" s="83"/>
      <c r="AQ265" s="83"/>
      <c r="AR265" s="83"/>
      <c r="AS265" s="84"/>
      <c r="AT265" s="66"/>
      <c r="AU265" s="51"/>
      <c r="AW265" s="109"/>
      <c r="AX265" s="58"/>
      <c r="AY265" s="3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5"/>
      <c r="BO265" s="172">
        <f>AY265^3+AZ265^3+BA265^3+BB265^3+BC265^3+BD265^3+BE265^3+BF265^3+AY266^3+AZ266^3+BA266^3+BB266^3+BC266^3+BD266^3+BE266^3+BF266^3</f>
        <v>0</v>
      </c>
      <c r="BP265" s="125">
        <f t="shared" si="45"/>
        <v>0</v>
      </c>
      <c r="BQ265" s="95"/>
      <c r="BR265" s="81"/>
      <c r="BS265" s="82"/>
      <c r="BT265" s="82"/>
      <c r="BU265" s="82"/>
      <c r="BV265" s="82"/>
      <c r="BW265" s="82"/>
      <c r="BX265" s="82"/>
      <c r="BY265" s="82"/>
      <c r="BZ265" s="83"/>
      <c r="CA265" s="83"/>
      <c r="CB265" s="83"/>
      <c r="CC265" s="83"/>
      <c r="CD265" s="83"/>
      <c r="CE265" s="83"/>
      <c r="CF265" s="83"/>
      <c r="CG265" s="84"/>
      <c r="CH265" s="66"/>
      <c r="CI265" s="51"/>
      <c r="CJ265" s="144"/>
      <c r="CK265" s="109"/>
      <c r="CL265" s="58"/>
      <c r="CM265" s="3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5"/>
      <c r="DC265" s="172">
        <f>CM265^3+CN265^3+CO265^3+CP265^3+CQ265^3+CR265^3+CS265^3+CT265^3+CM266^3+CN266^3+CO266^3+CP266^3+CQ266^3+CR266^3+CS266^3+CT266^3</f>
        <v>0</v>
      </c>
      <c r="DD265" s="125">
        <f t="shared" si="46"/>
        <v>0</v>
      </c>
      <c r="DE265" s="95"/>
      <c r="DF265" s="89"/>
      <c r="DG265" s="83"/>
      <c r="DH265" s="82"/>
      <c r="DI265" s="82"/>
      <c r="DJ265" s="83"/>
      <c r="DK265" s="83"/>
      <c r="DL265" s="82"/>
      <c r="DM265" s="82"/>
      <c r="DN265" s="83"/>
      <c r="DO265" s="83"/>
      <c r="DP265" s="82"/>
      <c r="DQ265" s="82"/>
      <c r="DR265" s="83"/>
      <c r="DS265" s="83"/>
      <c r="DT265" s="82"/>
      <c r="DU265" s="86"/>
      <c r="DV265" s="66"/>
      <c r="DW265" s="51"/>
      <c r="DY265" s="109"/>
      <c r="DZ265" s="58"/>
      <c r="EA265" s="3"/>
      <c r="EB265" s="4"/>
      <c r="EC265" s="4"/>
      <c r="ED265" s="4"/>
      <c r="EE265" s="4"/>
      <c r="EF265" s="4"/>
      <c r="EG265" s="4"/>
      <c r="EH265" s="4"/>
      <c r="EI265" s="4"/>
      <c r="EJ265" s="4"/>
      <c r="EK265" s="4"/>
      <c r="EL265" s="4"/>
      <c r="EM265" s="4"/>
      <c r="EN265" s="4"/>
      <c r="EO265" s="4"/>
      <c r="EP265" s="5"/>
      <c r="EQ265" s="172">
        <f>EA265^3+EB265^3+EC265^3+ED265^3+EE265^3+EF265^3+EG265^3+EH265^3+EA266^3+EB266^3+EC266^3+ED266^3+EE266^3+EF266^3+EG266^3+EH266^3</f>
        <v>0</v>
      </c>
      <c r="ER265" s="125">
        <f t="shared" si="47"/>
        <v>0</v>
      </c>
      <c r="ES265" s="95"/>
      <c r="ET265" s="81"/>
      <c r="EU265" s="131"/>
      <c r="EV265" s="131"/>
      <c r="EW265" s="131"/>
      <c r="EX265" s="131"/>
      <c r="EY265" s="131"/>
      <c r="EZ265" s="131"/>
      <c r="FA265" s="83"/>
      <c r="FB265" s="82"/>
      <c r="FC265" s="131"/>
      <c r="FD265" s="131"/>
      <c r="FE265" s="131"/>
      <c r="FF265" s="131"/>
      <c r="FG265" s="131"/>
      <c r="FH265" s="131"/>
      <c r="FI265" s="84"/>
      <c r="FJ265" s="66"/>
      <c r="FK265" s="51"/>
    </row>
    <row r="266" spans="1:167" x14ac:dyDescent="0.2">
      <c r="A266" s="32"/>
      <c r="B266" s="32"/>
      <c r="C266" s="32"/>
      <c r="D266" s="106" t="s">
        <v>52</v>
      </c>
      <c r="E266" s="107" t="s">
        <v>207</v>
      </c>
      <c r="F266" s="108">
        <f>B4+(252*B6)</f>
        <v>253</v>
      </c>
      <c r="G266" s="104"/>
      <c r="H266" s="43"/>
      <c r="I266" s="109"/>
      <c r="J266" s="58"/>
      <c r="K266" s="3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5"/>
      <c r="AA266" s="172">
        <f>S265^3+T265^3+U265^3+V265^3+W265^3+X265^3+Y265^3+Z265^3+S266^3+T266^3+U266^3+V266^3+W266^3+X266^3+Y266^3+Z266^3</f>
        <v>0</v>
      </c>
      <c r="AB266" s="125">
        <f t="shared" si="44"/>
        <v>0</v>
      </c>
      <c r="AC266" s="61"/>
      <c r="AD266" s="81"/>
      <c r="AE266" s="82"/>
      <c r="AF266" s="82"/>
      <c r="AG266" s="82"/>
      <c r="AH266" s="83"/>
      <c r="AI266" s="83"/>
      <c r="AJ266" s="83"/>
      <c r="AK266" s="83"/>
      <c r="AL266" s="82"/>
      <c r="AM266" s="82"/>
      <c r="AN266" s="82"/>
      <c r="AO266" s="82"/>
      <c r="AP266" s="83"/>
      <c r="AQ266" s="83"/>
      <c r="AR266" s="83"/>
      <c r="AS266" s="84"/>
      <c r="AT266" s="66"/>
      <c r="AU266" s="51"/>
      <c r="AW266" s="109"/>
      <c r="AX266" s="58"/>
      <c r="AY266" s="3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5"/>
      <c r="BO266" s="172">
        <f>BG265^3+BH265^3+BI265^3+BJ265^3+BK265^3+BL265^3+BM265^3+BN265^3+BG266^3+BH266^3+BI266^3+BJ266^3+BK266^3+BL266^3+BM266^3+BN266^3</f>
        <v>0</v>
      </c>
      <c r="BP266" s="125">
        <f t="shared" si="45"/>
        <v>0</v>
      </c>
      <c r="BQ266" s="61"/>
      <c r="BR266" s="81"/>
      <c r="BS266" s="82"/>
      <c r="BT266" s="82"/>
      <c r="BU266" s="82"/>
      <c r="BV266" s="82"/>
      <c r="BW266" s="82"/>
      <c r="BX266" s="82"/>
      <c r="BY266" s="82"/>
      <c r="BZ266" s="83"/>
      <c r="CA266" s="83"/>
      <c r="CB266" s="83"/>
      <c r="CC266" s="83"/>
      <c r="CD266" s="83"/>
      <c r="CE266" s="83"/>
      <c r="CF266" s="83"/>
      <c r="CG266" s="84"/>
      <c r="CH266" s="66"/>
      <c r="CI266" s="51"/>
      <c r="CJ266" s="144"/>
      <c r="CK266" s="109"/>
      <c r="CL266" s="58"/>
      <c r="CM266" s="3"/>
      <c r="CN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5"/>
      <c r="DC266" s="172">
        <f>CU265^3+CV265^3+CW265^3+CX265^3+CY265^3+CZ265^3+DA265^3+DB265^3+CU266^3+CV266^3+CW266^3+CX266^3+CY266^3+CZ266^3+DA266^3+DB266^3</f>
        <v>0</v>
      </c>
      <c r="DD266" s="125">
        <f t="shared" si="46"/>
        <v>0</v>
      </c>
      <c r="DE266" s="61"/>
      <c r="DF266" s="89"/>
      <c r="DG266" s="83"/>
      <c r="DH266" s="82"/>
      <c r="DI266" s="82"/>
      <c r="DJ266" s="83"/>
      <c r="DK266" s="83"/>
      <c r="DL266" s="82"/>
      <c r="DM266" s="82"/>
      <c r="DN266" s="83"/>
      <c r="DO266" s="83"/>
      <c r="DP266" s="82"/>
      <c r="DQ266" s="82"/>
      <c r="DR266" s="83"/>
      <c r="DS266" s="83"/>
      <c r="DT266" s="82"/>
      <c r="DU266" s="86"/>
      <c r="DV266" s="66"/>
      <c r="DW266" s="51"/>
      <c r="DY266" s="109"/>
      <c r="DZ266" s="58"/>
      <c r="EA266" s="3"/>
      <c r="EB266" s="4"/>
      <c r="EC266" s="4"/>
      <c r="ED266" s="4"/>
      <c r="EE266" s="4"/>
      <c r="EF266" s="4"/>
      <c r="EG266" s="4"/>
      <c r="EH266" s="4"/>
      <c r="EI266" s="4"/>
      <c r="EJ266" s="4"/>
      <c r="EK266" s="4"/>
      <c r="EL266" s="4"/>
      <c r="EM266" s="4"/>
      <c r="EN266" s="4"/>
      <c r="EO266" s="4"/>
      <c r="EP266" s="5"/>
      <c r="EQ266" s="172">
        <f>EI265^3+EJ265^3+EK265^3+EL265^3+EM265^3+EN265^3+EO265^3+EP265^3+EI266^3+EJ266^3+EK266^3+EL266^3+EM266^3+EN266^3+EO266^3+EP266^3</f>
        <v>0</v>
      </c>
      <c r="ER266" s="125">
        <f t="shared" si="47"/>
        <v>0</v>
      </c>
      <c r="ES266" s="61"/>
      <c r="ET266" s="174"/>
      <c r="EU266" s="82"/>
      <c r="EV266" s="131"/>
      <c r="EW266" s="131"/>
      <c r="EX266" s="131"/>
      <c r="EY266" s="131"/>
      <c r="EZ266" s="83"/>
      <c r="FA266" s="131"/>
      <c r="FB266" s="131"/>
      <c r="FC266" s="82"/>
      <c r="FD266" s="131"/>
      <c r="FE266" s="131"/>
      <c r="FF266" s="131"/>
      <c r="FG266" s="131"/>
      <c r="FH266" s="83"/>
      <c r="FI266" s="175"/>
      <c r="FJ266" s="66"/>
      <c r="FK266" s="51"/>
    </row>
    <row r="267" spans="1:167" x14ac:dyDescent="0.2">
      <c r="A267" s="32"/>
      <c r="B267" s="32"/>
      <c r="C267" s="32"/>
      <c r="D267" s="106" t="s">
        <v>180</v>
      </c>
      <c r="E267" s="107" t="s">
        <v>207</v>
      </c>
      <c r="F267" s="108">
        <f>B4+(253*B6)</f>
        <v>254</v>
      </c>
      <c r="G267" s="104"/>
      <c r="H267" s="43"/>
      <c r="I267" s="109"/>
      <c r="J267" s="58"/>
      <c r="K267" s="3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5"/>
      <c r="AA267" s="172">
        <f>K267^3+L267^3+M267^3+N267^3+O267^3+P267^3+Q267^3+R267^3+K268^3+L268^3+M268^3+N268^3+O268^3+P268^3+Q268^3+R268^3</f>
        <v>0</v>
      </c>
      <c r="AB267" s="125">
        <f t="shared" si="44"/>
        <v>0</v>
      </c>
      <c r="AC267" s="61"/>
      <c r="AD267" s="81"/>
      <c r="AE267" s="82"/>
      <c r="AF267" s="82"/>
      <c r="AG267" s="82"/>
      <c r="AH267" s="83"/>
      <c r="AI267" s="83"/>
      <c r="AJ267" s="83"/>
      <c r="AK267" s="83"/>
      <c r="AL267" s="82"/>
      <c r="AM267" s="82"/>
      <c r="AN267" s="82"/>
      <c r="AO267" s="82"/>
      <c r="AP267" s="83"/>
      <c r="AQ267" s="83"/>
      <c r="AR267" s="83"/>
      <c r="AS267" s="84"/>
      <c r="AT267" s="66"/>
      <c r="AU267" s="51"/>
      <c r="AW267" s="109"/>
      <c r="AX267" s="58"/>
      <c r="AY267" s="3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5"/>
      <c r="BO267" s="172">
        <f>AY267^3+AZ267^3+BA267^3+BB267^3+BC267^3+BD267^3+BE267^3+BF267^3+AY268^3+AZ268^3+BA268^3+BB268^3+BC268^3+BD268^3+BE268^3+BF268^3</f>
        <v>0</v>
      </c>
      <c r="BP267" s="125">
        <f t="shared" si="45"/>
        <v>0</v>
      </c>
      <c r="BQ267" s="61"/>
      <c r="BR267" s="89"/>
      <c r="BS267" s="83"/>
      <c r="BT267" s="83"/>
      <c r="BU267" s="83"/>
      <c r="BV267" s="83"/>
      <c r="BW267" s="83"/>
      <c r="BX267" s="83"/>
      <c r="BY267" s="83"/>
      <c r="BZ267" s="82"/>
      <c r="CA267" s="82"/>
      <c r="CB267" s="82"/>
      <c r="CC267" s="82"/>
      <c r="CD267" s="82"/>
      <c r="CE267" s="82"/>
      <c r="CF267" s="82"/>
      <c r="CG267" s="86"/>
      <c r="CH267" s="66"/>
      <c r="CI267" s="51"/>
      <c r="CJ267" s="144"/>
      <c r="CK267" s="109"/>
      <c r="CL267" s="58"/>
      <c r="CM267" s="3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5"/>
      <c r="DC267" s="172">
        <f>CM267^3+CN267^3+CO267^3+CP267^3+CQ267^3+CR267^3+CS267^3+CT267^3+CM268^3+CN268^3+CO268^3+CP268^3+CQ268^3+CR268^3+CS268^3+CT268^3</f>
        <v>0</v>
      </c>
      <c r="DD267" s="125">
        <f t="shared" si="46"/>
        <v>0</v>
      </c>
      <c r="DE267" s="61"/>
      <c r="DF267" s="89"/>
      <c r="DG267" s="83"/>
      <c r="DH267" s="82"/>
      <c r="DI267" s="82"/>
      <c r="DJ267" s="83"/>
      <c r="DK267" s="83"/>
      <c r="DL267" s="82"/>
      <c r="DM267" s="82"/>
      <c r="DN267" s="83"/>
      <c r="DO267" s="83"/>
      <c r="DP267" s="82"/>
      <c r="DQ267" s="82"/>
      <c r="DR267" s="83"/>
      <c r="DS267" s="83"/>
      <c r="DT267" s="82"/>
      <c r="DU267" s="86"/>
      <c r="DV267" s="66"/>
      <c r="DW267" s="51"/>
      <c r="DY267" s="109"/>
      <c r="DZ267" s="58"/>
      <c r="EA267" s="3"/>
      <c r="EB267" s="4"/>
      <c r="EC267" s="4"/>
      <c r="ED267" s="4"/>
      <c r="EE267" s="4"/>
      <c r="EF267" s="4"/>
      <c r="EG267" s="4"/>
      <c r="EH267" s="4"/>
      <c r="EI267" s="4"/>
      <c r="EJ267" s="4"/>
      <c r="EK267" s="4"/>
      <c r="EL267" s="4"/>
      <c r="EM267" s="4"/>
      <c r="EN267" s="4"/>
      <c r="EO267" s="4"/>
      <c r="EP267" s="5"/>
      <c r="EQ267" s="172">
        <f>EA267^3+EB267^3+EC267^3+ED267^3+EE267^3+EF267^3+EG267^3+EH267^3+EA268^3+EB268^3+EC268^3+ED268^3+EE268^3+EF268^3+EG268^3+EH268^3</f>
        <v>0</v>
      </c>
      <c r="ER267" s="125">
        <f t="shared" si="47"/>
        <v>0</v>
      </c>
      <c r="ES267" s="61"/>
      <c r="ET267" s="174"/>
      <c r="EU267" s="131"/>
      <c r="EV267" s="82"/>
      <c r="EW267" s="131"/>
      <c r="EX267" s="131"/>
      <c r="EY267" s="83"/>
      <c r="EZ267" s="131"/>
      <c r="FA267" s="131"/>
      <c r="FB267" s="131"/>
      <c r="FC267" s="131"/>
      <c r="FD267" s="82"/>
      <c r="FE267" s="131"/>
      <c r="FF267" s="131"/>
      <c r="FG267" s="83"/>
      <c r="FH267" s="131"/>
      <c r="FI267" s="175"/>
      <c r="FJ267" s="66"/>
      <c r="FK267" s="51"/>
    </row>
    <row r="268" spans="1:167" x14ac:dyDescent="0.2">
      <c r="A268" s="32"/>
      <c r="B268" s="32"/>
      <c r="C268" s="32"/>
      <c r="D268" s="106" t="s">
        <v>210</v>
      </c>
      <c r="E268" s="107" t="s">
        <v>207</v>
      </c>
      <c r="F268" s="108">
        <f>B4+(254*B6)</f>
        <v>255</v>
      </c>
      <c r="G268" s="104"/>
      <c r="H268" s="43"/>
      <c r="I268" s="109"/>
      <c r="J268" s="58"/>
      <c r="K268" s="3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5"/>
      <c r="AA268" s="172">
        <f>S267^3+T267^3+U267^3+V267^3+W267^3+X267^3+Y267^3+Z267^3+S268^3+T268^3+U268^3+V268^3+W268^3+X268^3+Y268^3+Z268^3</f>
        <v>0</v>
      </c>
      <c r="AB268" s="125">
        <f t="shared" si="44"/>
        <v>0</v>
      </c>
      <c r="AC268" s="61"/>
      <c r="AD268" s="81"/>
      <c r="AE268" s="82"/>
      <c r="AF268" s="82"/>
      <c r="AG268" s="82"/>
      <c r="AH268" s="83"/>
      <c r="AI268" s="83"/>
      <c r="AJ268" s="83"/>
      <c r="AK268" s="83"/>
      <c r="AL268" s="82"/>
      <c r="AM268" s="82"/>
      <c r="AN268" s="82"/>
      <c r="AO268" s="82"/>
      <c r="AP268" s="83"/>
      <c r="AQ268" s="83"/>
      <c r="AR268" s="83"/>
      <c r="AS268" s="84"/>
      <c r="AT268" s="66"/>
      <c r="AU268" s="51"/>
      <c r="AW268" s="109"/>
      <c r="AX268" s="58"/>
      <c r="AY268" s="3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5"/>
      <c r="BO268" s="172">
        <f>BG267^3+BH267^3+BI267^3+BJ267^3+BK267^3+BL267^3+BM267^3+BN267^3+BG268^3+BH268^3+BI268^3+BJ268^3+BK268^3+BL268^3+BM268^3+BN268^3</f>
        <v>0</v>
      </c>
      <c r="BP268" s="125">
        <f t="shared" si="45"/>
        <v>0</v>
      </c>
      <c r="BQ268" s="61"/>
      <c r="BR268" s="89"/>
      <c r="BS268" s="83"/>
      <c r="BT268" s="83"/>
      <c r="BU268" s="83"/>
      <c r="BV268" s="83"/>
      <c r="BW268" s="83"/>
      <c r="BX268" s="83"/>
      <c r="BY268" s="83"/>
      <c r="BZ268" s="82"/>
      <c r="CA268" s="82"/>
      <c r="CB268" s="82"/>
      <c r="CC268" s="82"/>
      <c r="CD268" s="82"/>
      <c r="CE268" s="82"/>
      <c r="CF268" s="82"/>
      <c r="CG268" s="86"/>
      <c r="CH268" s="66"/>
      <c r="CI268" s="51"/>
      <c r="CJ268" s="144"/>
      <c r="CK268" s="109"/>
      <c r="CL268" s="58"/>
      <c r="CM268" s="3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5"/>
      <c r="DC268" s="172">
        <f>CU267^3+CV267^3+CW267^3+CX267^3+CY267^3+CZ267^3+DA267^3+DB267^3+CU268^3+CV268^3+CW268^3+CX268^3+CY268^3+CZ268^3+DA268^3+DB268^3</f>
        <v>0</v>
      </c>
      <c r="DD268" s="125">
        <f t="shared" si="46"/>
        <v>0</v>
      </c>
      <c r="DE268" s="61"/>
      <c r="DF268" s="89"/>
      <c r="DG268" s="83"/>
      <c r="DH268" s="82"/>
      <c r="DI268" s="82"/>
      <c r="DJ268" s="83"/>
      <c r="DK268" s="83"/>
      <c r="DL268" s="82"/>
      <c r="DM268" s="82"/>
      <c r="DN268" s="83"/>
      <c r="DO268" s="83"/>
      <c r="DP268" s="82"/>
      <c r="DQ268" s="82"/>
      <c r="DR268" s="83"/>
      <c r="DS268" s="83"/>
      <c r="DT268" s="82"/>
      <c r="DU268" s="86"/>
      <c r="DV268" s="66"/>
      <c r="DW268" s="51"/>
      <c r="DY268" s="109"/>
      <c r="DZ268" s="58"/>
      <c r="EA268" s="3"/>
      <c r="EB268" s="4"/>
      <c r="EC268" s="4"/>
      <c r="ED268" s="4"/>
      <c r="EE268" s="4"/>
      <c r="EF268" s="4"/>
      <c r="EG268" s="4"/>
      <c r="EH268" s="4"/>
      <c r="EI268" s="4"/>
      <c r="EJ268" s="4"/>
      <c r="EK268" s="4"/>
      <c r="EL268" s="4"/>
      <c r="EM268" s="4"/>
      <c r="EN268" s="4"/>
      <c r="EO268" s="4"/>
      <c r="EP268" s="5"/>
      <c r="EQ268" s="172">
        <f>EI267^3+EJ267^3+EK267^3+EL267^3+EM267^3+EN267^3+EO267^3+EP267^3+EI268^3+EJ268^3+EK268^3+EL268^3+EM268^3+EN268^3+EO268^3+EP268^3</f>
        <v>0</v>
      </c>
      <c r="ER268" s="125">
        <f t="shared" si="47"/>
        <v>0</v>
      </c>
      <c r="ES268" s="61"/>
      <c r="ET268" s="174"/>
      <c r="EU268" s="131"/>
      <c r="EV268" s="131"/>
      <c r="EW268" s="82"/>
      <c r="EX268" s="83"/>
      <c r="EY268" s="131"/>
      <c r="EZ268" s="131"/>
      <c r="FA268" s="131"/>
      <c r="FB268" s="131"/>
      <c r="FC268" s="131"/>
      <c r="FD268" s="131"/>
      <c r="FE268" s="82"/>
      <c r="FF268" s="83"/>
      <c r="FG268" s="131"/>
      <c r="FH268" s="131"/>
      <c r="FI268" s="175"/>
      <c r="FJ268" s="66"/>
      <c r="FK268" s="51"/>
    </row>
    <row r="269" spans="1:167" ht="13.5" thickBot="1" x14ac:dyDescent="0.25">
      <c r="A269" s="32"/>
      <c r="B269" s="32"/>
      <c r="C269" s="32"/>
      <c r="D269" s="106" t="s">
        <v>7</v>
      </c>
      <c r="E269" s="107" t="s">
        <v>207</v>
      </c>
      <c r="F269" s="110">
        <f>B4+(255*B6)</f>
        <v>256</v>
      </c>
      <c r="G269" s="104"/>
      <c r="H269" s="43"/>
      <c r="I269" s="109"/>
      <c r="J269" s="58"/>
      <c r="K269" s="3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5"/>
      <c r="AA269" s="172">
        <f>K269^3+L269^3+M269^3+N269^3+O269^3+P269^3+Q269^3+R269^3+K270^3+L270^3+M270^3+N270^3+O270^3+P270^3+Q270^3+R270^3</f>
        <v>0</v>
      </c>
      <c r="AB269" s="125">
        <f t="shared" si="44"/>
        <v>0</v>
      </c>
      <c r="AC269" s="61"/>
      <c r="AD269" s="89"/>
      <c r="AE269" s="83"/>
      <c r="AF269" s="83"/>
      <c r="AG269" s="83"/>
      <c r="AH269" s="82"/>
      <c r="AI269" s="82"/>
      <c r="AJ269" s="82"/>
      <c r="AK269" s="82"/>
      <c r="AL269" s="83"/>
      <c r="AM269" s="83"/>
      <c r="AN269" s="83"/>
      <c r="AO269" s="83"/>
      <c r="AP269" s="82"/>
      <c r="AQ269" s="82"/>
      <c r="AR269" s="82"/>
      <c r="AS269" s="86"/>
      <c r="AT269" s="66"/>
      <c r="AU269" s="51"/>
      <c r="AW269" s="109"/>
      <c r="AX269" s="58"/>
      <c r="AY269" s="3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5"/>
      <c r="BO269" s="172">
        <f>AY269^3+AZ269^3+BA269^3+BB269^3+BC269^3+BD269^3+BE269^3+BF269^3+AY270^3+AZ270^3+BA270^3+BB270^3+BC270^3+BD270^3+BE270^3+BF270^3</f>
        <v>0</v>
      </c>
      <c r="BP269" s="125">
        <f t="shared" si="45"/>
        <v>0</v>
      </c>
      <c r="BQ269" s="61"/>
      <c r="BR269" s="81"/>
      <c r="BS269" s="82"/>
      <c r="BT269" s="82"/>
      <c r="BU269" s="82"/>
      <c r="BV269" s="82"/>
      <c r="BW269" s="82"/>
      <c r="BX269" s="82"/>
      <c r="BY269" s="82"/>
      <c r="BZ269" s="83"/>
      <c r="CA269" s="83"/>
      <c r="CB269" s="83"/>
      <c r="CC269" s="83"/>
      <c r="CD269" s="83"/>
      <c r="CE269" s="83"/>
      <c r="CF269" s="83"/>
      <c r="CG269" s="84"/>
      <c r="CH269" s="66"/>
      <c r="CI269" s="51"/>
      <c r="CJ269" s="144"/>
      <c r="CK269" s="109"/>
      <c r="CL269" s="58"/>
      <c r="CM269" s="3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5"/>
      <c r="DC269" s="172">
        <f>CM269^3+CN269^3+CO269^3+CP269^3+CQ269^3+CR269^3+CS269^3+CT269^3+CM270^3+CN270^3+CO270^3+CP270^3+CQ270^3+CR270^3+CS270^3+CT270^3</f>
        <v>0</v>
      </c>
      <c r="DD269" s="125">
        <f t="shared" si="46"/>
        <v>0</v>
      </c>
      <c r="DE269" s="61"/>
      <c r="DF269" s="89"/>
      <c r="DG269" s="83"/>
      <c r="DH269" s="82"/>
      <c r="DI269" s="82"/>
      <c r="DJ269" s="83"/>
      <c r="DK269" s="83"/>
      <c r="DL269" s="82"/>
      <c r="DM269" s="82"/>
      <c r="DN269" s="83"/>
      <c r="DO269" s="83"/>
      <c r="DP269" s="82"/>
      <c r="DQ269" s="82"/>
      <c r="DR269" s="83"/>
      <c r="DS269" s="83"/>
      <c r="DT269" s="82"/>
      <c r="DU269" s="86"/>
      <c r="DV269" s="66"/>
      <c r="DW269" s="51"/>
      <c r="DY269" s="109"/>
      <c r="DZ269" s="58"/>
      <c r="EA269" s="3"/>
      <c r="EB269" s="4"/>
      <c r="EC269" s="4"/>
      <c r="ED269" s="4"/>
      <c r="EE269" s="4"/>
      <c r="EF269" s="4"/>
      <c r="EG269" s="4"/>
      <c r="EH269" s="4"/>
      <c r="EI269" s="4"/>
      <c r="EJ269" s="4"/>
      <c r="EK269" s="4"/>
      <c r="EL269" s="4"/>
      <c r="EM269" s="4"/>
      <c r="EN269" s="4"/>
      <c r="EO269" s="4"/>
      <c r="EP269" s="5"/>
      <c r="EQ269" s="172">
        <f>EA269^3+EB269^3+EC269^3+ED269^3+EE269^3+EF269^3+EG269^3+EH269^3+EA270^3+EB270^3+EC270^3+ED270^3+EE270^3+EF270^3+EG270^3+EH270^3</f>
        <v>0</v>
      </c>
      <c r="ER269" s="125">
        <f t="shared" si="47"/>
        <v>0</v>
      </c>
      <c r="ES269" s="61"/>
      <c r="ET269" s="174"/>
      <c r="EU269" s="131"/>
      <c r="EV269" s="131"/>
      <c r="EW269" s="83"/>
      <c r="EX269" s="82"/>
      <c r="EY269" s="131"/>
      <c r="EZ269" s="131"/>
      <c r="FA269" s="131"/>
      <c r="FB269" s="131"/>
      <c r="FC269" s="131"/>
      <c r="FD269" s="131"/>
      <c r="FE269" s="83"/>
      <c r="FF269" s="82"/>
      <c r="FG269" s="131"/>
      <c r="FH269" s="131"/>
      <c r="FI269" s="175"/>
      <c r="FJ269" s="66"/>
      <c r="FK269" s="51"/>
    </row>
    <row r="270" spans="1:167" x14ac:dyDescent="0.2">
      <c r="A270" s="32"/>
      <c r="B270" s="32"/>
      <c r="C270" s="32"/>
      <c r="D270" s="156"/>
      <c r="E270" s="157"/>
      <c r="F270" s="158"/>
      <c r="G270" s="104"/>
      <c r="H270" s="43"/>
      <c r="I270" s="109"/>
      <c r="J270" s="58"/>
      <c r="K270" s="3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5"/>
      <c r="AA270" s="172">
        <f>S269^3+T269^3+U269^3+V269^3+W269^3+X269^3+Y269^3+Z269^3+S270^3+T270^3+U270^3+V270^3+W270^3+X270^3+Y270^3+Z270^3</f>
        <v>0</v>
      </c>
      <c r="AB270" s="125">
        <f t="shared" si="44"/>
        <v>0</v>
      </c>
      <c r="AC270" s="61"/>
      <c r="AD270" s="89"/>
      <c r="AE270" s="83"/>
      <c r="AF270" s="83"/>
      <c r="AG270" s="83"/>
      <c r="AH270" s="82"/>
      <c r="AI270" s="82"/>
      <c r="AJ270" s="82"/>
      <c r="AK270" s="82"/>
      <c r="AL270" s="83"/>
      <c r="AM270" s="83"/>
      <c r="AN270" s="83"/>
      <c r="AO270" s="83"/>
      <c r="AP270" s="82"/>
      <c r="AQ270" s="82"/>
      <c r="AR270" s="82"/>
      <c r="AS270" s="86"/>
      <c r="AT270" s="66"/>
      <c r="AU270" s="51"/>
      <c r="AW270" s="109"/>
      <c r="AX270" s="58"/>
      <c r="AY270" s="3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5"/>
      <c r="BO270" s="172">
        <f>BG269^3+BH269^3+BI269^3+BJ269^3+BK269^3+BL269^3+BM269^3+BN269^3+BG270^3+BH270^3+BI270^3+BJ270^3+BK270^3+BL270^3+BM270^3+BN270^3</f>
        <v>0</v>
      </c>
      <c r="BP270" s="125">
        <f t="shared" si="45"/>
        <v>0</v>
      </c>
      <c r="BQ270" s="61"/>
      <c r="BR270" s="81"/>
      <c r="BS270" s="82"/>
      <c r="BT270" s="82"/>
      <c r="BU270" s="82"/>
      <c r="BV270" s="82"/>
      <c r="BW270" s="82"/>
      <c r="BX270" s="82"/>
      <c r="BY270" s="82"/>
      <c r="BZ270" s="83"/>
      <c r="CA270" s="83"/>
      <c r="CB270" s="83"/>
      <c r="CC270" s="83"/>
      <c r="CD270" s="83"/>
      <c r="CE270" s="83"/>
      <c r="CF270" s="83"/>
      <c r="CG270" s="84"/>
      <c r="CH270" s="66"/>
      <c r="CI270" s="51"/>
      <c r="CJ270" s="144"/>
      <c r="CK270" s="109"/>
      <c r="CL270" s="58"/>
      <c r="CM270" s="3"/>
      <c r="CN270" s="4"/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5"/>
      <c r="DC270" s="172">
        <f>CU269^3+CV269^3+CW269^3+CX269^3+CY269^3+CZ269^3+DA269^3+DB269^3+CU270^3+CV270^3+CW270^3+CX270^3+CY270^3+CZ270^3+DA270^3+DB270^3</f>
        <v>0</v>
      </c>
      <c r="DD270" s="125">
        <f t="shared" si="46"/>
        <v>0</v>
      </c>
      <c r="DE270" s="61"/>
      <c r="DF270" s="89"/>
      <c r="DG270" s="83"/>
      <c r="DH270" s="82"/>
      <c r="DI270" s="82"/>
      <c r="DJ270" s="83"/>
      <c r="DK270" s="83"/>
      <c r="DL270" s="82"/>
      <c r="DM270" s="82"/>
      <c r="DN270" s="83"/>
      <c r="DO270" s="83"/>
      <c r="DP270" s="82"/>
      <c r="DQ270" s="82"/>
      <c r="DR270" s="83"/>
      <c r="DS270" s="83"/>
      <c r="DT270" s="82"/>
      <c r="DU270" s="86"/>
      <c r="DV270" s="66"/>
      <c r="DW270" s="51"/>
      <c r="DY270" s="109"/>
      <c r="DZ270" s="58"/>
      <c r="EA270" s="3"/>
      <c r="EB270" s="4"/>
      <c r="EC270" s="4"/>
      <c r="ED270" s="4"/>
      <c r="EE270" s="4"/>
      <c r="EF270" s="4"/>
      <c r="EG270" s="4"/>
      <c r="EH270" s="4"/>
      <c r="EI270" s="4"/>
      <c r="EJ270" s="4"/>
      <c r="EK270" s="4"/>
      <c r="EL270" s="4"/>
      <c r="EM270" s="4"/>
      <c r="EN270" s="4"/>
      <c r="EO270" s="4"/>
      <c r="EP270" s="5"/>
      <c r="EQ270" s="172">
        <f>EI269^3+EJ269^3+EK269^3+EL269^3+EM269^3+EN269^3+EO269^3+EP269^3+EI270^3+EJ270^3+EK270^3+EL270^3+EM270^3+EN270^3+EO270^3+EP270^3</f>
        <v>0</v>
      </c>
      <c r="ER270" s="125">
        <f t="shared" si="47"/>
        <v>0</v>
      </c>
      <c r="ES270" s="61"/>
      <c r="ET270" s="174"/>
      <c r="EU270" s="131"/>
      <c r="EV270" s="83"/>
      <c r="EW270" s="131"/>
      <c r="EX270" s="131"/>
      <c r="EY270" s="82"/>
      <c r="EZ270" s="131"/>
      <c r="FA270" s="131"/>
      <c r="FB270" s="131"/>
      <c r="FC270" s="131"/>
      <c r="FD270" s="83"/>
      <c r="FE270" s="131"/>
      <c r="FF270" s="131"/>
      <c r="FG270" s="82"/>
      <c r="FH270" s="131"/>
      <c r="FI270" s="175"/>
      <c r="FJ270" s="66"/>
      <c r="FK270" s="51"/>
    </row>
    <row r="271" spans="1:167" x14ac:dyDescent="0.2">
      <c r="A271" s="32"/>
      <c r="B271" s="159"/>
      <c r="C271" s="52"/>
      <c r="D271" s="159" t="s">
        <v>273</v>
      </c>
      <c r="E271" s="32"/>
      <c r="F271" s="32"/>
      <c r="G271" s="32"/>
      <c r="I271" s="109"/>
      <c r="J271" s="58"/>
      <c r="K271" s="3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5"/>
      <c r="AA271" s="172">
        <f>K271^3+L271^3+M271^3+N271^3+O271^3+P271^3+Q271^3+R271^3+K272^3+L272^3+M272^3+N272^3+O272^3+P272^3+Q272^3+R272^3</f>
        <v>0</v>
      </c>
      <c r="AB271" s="125">
        <f t="shared" si="44"/>
        <v>0</v>
      </c>
      <c r="AC271" s="61"/>
      <c r="AD271" s="89"/>
      <c r="AE271" s="83"/>
      <c r="AF271" s="83"/>
      <c r="AG271" s="83"/>
      <c r="AH271" s="82"/>
      <c r="AI271" s="82"/>
      <c r="AJ271" s="82"/>
      <c r="AK271" s="82"/>
      <c r="AL271" s="83"/>
      <c r="AM271" s="83"/>
      <c r="AN271" s="83"/>
      <c r="AO271" s="83"/>
      <c r="AP271" s="82"/>
      <c r="AQ271" s="82"/>
      <c r="AR271" s="82"/>
      <c r="AS271" s="86"/>
      <c r="AT271" s="66"/>
      <c r="AU271" s="51"/>
      <c r="AW271" s="109"/>
      <c r="AX271" s="58"/>
      <c r="AY271" s="3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5"/>
      <c r="BO271" s="172">
        <f>AY271^3+AZ271^3+BA271^3+BB271^3+BC271^3+BD271^3+BE271^3+BF271^3+AY272^3+AZ272^3+BA272^3+BB272^3+BC272^3+BD272^3+BE272^3+BF272^3</f>
        <v>0</v>
      </c>
      <c r="BP271" s="125">
        <f t="shared" si="45"/>
        <v>0</v>
      </c>
      <c r="BQ271" s="61"/>
      <c r="BR271" s="89"/>
      <c r="BS271" s="83"/>
      <c r="BT271" s="83"/>
      <c r="BU271" s="83"/>
      <c r="BV271" s="83"/>
      <c r="BW271" s="83"/>
      <c r="BX271" s="83"/>
      <c r="BY271" s="83"/>
      <c r="BZ271" s="82"/>
      <c r="CA271" s="82"/>
      <c r="CB271" s="82"/>
      <c r="CC271" s="82"/>
      <c r="CD271" s="82"/>
      <c r="CE271" s="82"/>
      <c r="CF271" s="82"/>
      <c r="CG271" s="86"/>
      <c r="CH271" s="66"/>
      <c r="CI271" s="51"/>
      <c r="CJ271" s="144"/>
      <c r="CK271" s="109"/>
      <c r="CL271" s="58"/>
      <c r="CM271" s="3"/>
      <c r="CN271" s="4"/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4"/>
      <c r="CZ271" s="4"/>
      <c r="DA271" s="4"/>
      <c r="DB271" s="5"/>
      <c r="DC271" s="172">
        <f>CM271^3+CN271^3+CO271^3+CP271^3+CQ271^3+CR271^3+CS271^3+CT271^3+CM272^3+CN272^3+CO272^3+CP272^3+CQ272^3+CR272^3+CS272^3+CT272^3</f>
        <v>0</v>
      </c>
      <c r="DD271" s="125">
        <f t="shared" si="46"/>
        <v>0</v>
      </c>
      <c r="DE271" s="61"/>
      <c r="DF271" s="89"/>
      <c r="DG271" s="83"/>
      <c r="DH271" s="82"/>
      <c r="DI271" s="82"/>
      <c r="DJ271" s="83"/>
      <c r="DK271" s="83"/>
      <c r="DL271" s="82"/>
      <c r="DM271" s="82"/>
      <c r="DN271" s="83"/>
      <c r="DO271" s="83"/>
      <c r="DP271" s="82"/>
      <c r="DQ271" s="82"/>
      <c r="DR271" s="83"/>
      <c r="DS271" s="83"/>
      <c r="DT271" s="82"/>
      <c r="DU271" s="86"/>
      <c r="DV271" s="66"/>
      <c r="DW271" s="51"/>
      <c r="DY271" s="109"/>
      <c r="DZ271" s="58"/>
      <c r="EA271" s="3"/>
      <c r="EB271" s="4"/>
      <c r="EC271" s="4"/>
      <c r="ED271" s="4"/>
      <c r="EE271" s="4"/>
      <c r="EF271" s="4"/>
      <c r="EG271" s="4"/>
      <c r="EH271" s="4"/>
      <c r="EI271" s="4"/>
      <c r="EJ271" s="4"/>
      <c r="EK271" s="4"/>
      <c r="EL271" s="4"/>
      <c r="EM271" s="4"/>
      <c r="EN271" s="4"/>
      <c r="EO271" s="4"/>
      <c r="EP271" s="5"/>
      <c r="EQ271" s="172">
        <f>EA271^3+EB271^3+EC271^3+ED271^3+EE271^3+EF271^3+EG271^3+EH271^3+EA272^3+EB272^3+EC272^3+ED272^3+EE272^3+EF272^3+EG272^3+EH272^3</f>
        <v>0</v>
      </c>
      <c r="ER271" s="125">
        <f t="shared" si="47"/>
        <v>0</v>
      </c>
      <c r="ES271" s="61"/>
      <c r="ET271" s="174"/>
      <c r="EU271" s="83"/>
      <c r="EV271" s="131"/>
      <c r="EW271" s="131"/>
      <c r="EX271" s="131"/>
      <c r="EY271" s="131"/>
      <c r="EZ271" s="82"/>
      <c r="FA271" s="131"/>
      <c r="FB271" s="131"/>
      <c r="FC271" s="83"/>
      <c r="FD271" s="131"/>
      <c r="FE271" s="131"/>
      <c r="FF271" s="131"/>
      <c r="FG271" s="131"/>
      <c r="FH271" s="82"/>
      <c r="FI271" s="175"/>
      <c r="FJ271" s="66"/>
      <c r="FK271" s="51"/>
    </row>
    <row r="272" spans="1:167" x14ac:dyDescent="0.2">
      <c r="I272" s="109"/>
      <c r="J272" s="58"/>
      <c r="K272" s="7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9"/>
      <c r="AA272" s="172">
        <f>S271^3+T271^3+U271^3+V271^3+W271^3+X271^3+Y271^3+Z271^3+S272^3+T272^3+U272^3+V272^3+W272^3+X272^3+Y272^3+Z272^3</f>
        <v>0</v>
      </c>
      <c r="AB272" s="125">
        <f t="shared" si="44"/>
        <v>0</v>
      </c>
      <c r="AC272" s="61"/>
      <c r="AD272" s="116"/>
      <c r="AE272" s="117"/>
      <c r="AF272" s="117"/>
      <c r="AG272" s="117"/>
      <c r="AH272" s="118"/>
      <c r="AI272" s="118"/>
      <c r="AJ272" s="118"/>
      <c r="AK272" s="118"/>
      <c r="AL272" s="117"/>
      <c r="AM272" s="117"/>
      <c r="AN272" s="117"/>
      <c r="AO272" s="117"/>
      <c r="AP272" s="118"/>
      <c r="AQ272" s="118"/>
      <c r="AR272" s="118"/>
      <c r="AS272" s="119"/>
      <c r="AT272" s="32"/>
      <c r="AU272" s="115"/>
      <c r="AW272" s="109"/>
      <c r="AX272" s="58"/>
      <c r="AY272" s="7"/>
      <c r="AZ272" s="8"/>
      <c r="BA272" s="8"/>
      <c r="BB272" s="8"/>
      <c r="BC272" s="8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9"/>
      <c r="BO272" s="172">
        <f>BG271^3+BH271^3+BI271^3+BJ271^3+BK271^3+BL271^3+BM271^3+BN271^3+BG272^3+BH272^3+BI272^3+BJ272^3+BK272^3+BL272^3+BM272^3+BN272^3</f>
        <v>0</v>
      </c>
      <c r="BP272" s="125">
        <f t="shared" si="45"/>
        <v>0</v>
      </c>
      <c r="BQ272" s="61"/>
      <c r="BR272" s="116"/>
      <c r="BS272" s="117"/>
      <c r="BT272" s="117"/>
      <c r="BU272" s="117"/>
      <c r="BV272" s="117"/>
      <c r="BW272" s="117"/>
      <c r="BX272" s="117"/>
      <c r="BY272" s="117"/>
      <c r="BZ272" s="118"/>
      <c r="CA272" s="118"/>
      <c r="CB272" s="118"/>
      <c r="CC272" s="118"/>
      <c r="CD272" s="118"/>
      <c r="CE272" s="118"/>
      <c r="CF272" s="118"/>
      <c r="CG272" s="119"/>
      <c r="CH272" s="32"/>
      <c r="CI272" s="115"/>
      <c r="CJ272" s="144"/>
      <c r="CK272" s="109"/>
      <c r="CL272" s="58"/>
      <c r="CM272" s="7"/>
      <c r="CN272" s="8"/>
      <c r="CO272" s="8"/>
      <c r="CP272" s="8"/>
      <c r="CQ272" s="8"/>
      <c r="CR272" s="8"/>
      <c r="CS272" s="8"/>
      <c r="CT272" s="8"/>
      <c r="CU272" s="8"/>
      <c r="CV272" s="8"/>
      <c r="CW272" s="8"/>
      <c r="CX272" s="8"/>
      <c r="CY272" s="8"/>
      <c r="CZ272" s="8"/>
      <c r="DA272" s="8"/>
      <c r="DB272" s="9"/>
      <c r="DC272" s="172">
        <f>CU271^3+CV271^3+CW271^3+CX271^3+CY271^3+CZ271^3+DA271^3+DB271^3+CU272^3+CV272^3+CW272^3+CX272^3+CY272^3+CZ272^3+DA272^3+DB272^3</f>
        <v>0</v>
      </c>
      <c r="DD272" s="125">
        <f t="shared" si="46"/>
        <v>0</v>
      </c>
      <c r="DE272" s="61"/>
      <c r="DF272" s="116"/>
      <c r="DG272" s="117"/>
      <c r="DH272" s="118"/>
      <c r="DI272" s="118"/>
      <c r="DJ272" s="117"/>
      <c r="DK272" s="117"/>
      <c r="DL272" s="118"/>
      <c r="DM272" s="118"/>
      <c r="DN272" s="117"/>
      <c r="DO272" s="117"/>
      <c r="DP272" s="118"/>
      <c r="DQ272" s="118"/>
      <c r="DR272" s="117"/>
      <c r="DS272" s="117"/>
      <c r="DT272" s="118"/>
      <c r="DU272" s="119"/>
      <c r="DV272" s="32"/>
      <c r="DW272" s="115"/>
      <c r="DY272" s="109"/>
      <c r="DZ272" s="58"/>
      <c r="EA272" s="7"/>
      <c r="EB272" s="8"/>
      <c r="EC272" s="8"/>
      <c r="ED272" s="8"/>
      <c r="EE272" s="8"/>
      <c r="EF272" s="8"/>
      <c r="EG272" s="8"/>
      <c r="EH272" s="8"/>
      <c r="EI272" s="8"/>
      <c r="EJ272" s="8"/>
      <c r="EK272" s="8"/>
      <c r="EL272" s="8"/>
      <c r="EM272" s="8"/>
      <c r="EN272" s="8"/>
      <c r="EO272" s="8"/>
      <c r="EP272" s="9"/>
      <c r="EQ272" s="172">
        <f>EI271^3+EJ271^3+EK271^3+EL271^3+EM271^3+EN271^3+EO271^3+EP271^3+EI272^3+EJ272^3+EK272^3+EL272^3+EM272^3+EN272^3+EO272^3+EP272^3</f>
        <v>0</v>
      </c>
      <c r="ER272" s="125">
        <f t="shared" si="47"/>
        <v>0</v>
      </c>
      <c r="ES272" s="61"/>
      <c r="ET272" s="116"/>
      <c r="EU272" s="176"/>
      <c r="EV272" s="176"/>
      <c r="EW272" s="176"/>
      <c r="EX272" s="176"/>
      <c r="EY272" s="176"/>
      <c r="EZ272" s="176"/>
      <c r="FA272" s="118"/>
      <c r="FB272" s="117"/>
      <c r="FC272" s="176"/>
      <c r="FD272" s="176"/>
      <c r="FE272" s="176"/>
      <c r="FF272" s="176"/>
      <c r="FG272" s="176"/>
      <c r="FH272" s="176"/>
      <c r="FI272" s="119"/>
      <c r="FJ272" s="32"/>
      <c r="FK272" s="115"/>
    </row>
    <row r="273" spans="9:167" x14ac:dyDescent="0.2">
      <c r="I273" s="109"/>
      <c r="J273" s="58"/>
      <c r="K273" s="121">
        <f>K257^3+K258^3+K259^3+K260^3+K261^3+K262^3+K263^3+K264^3+L257^3+L258^3+L259^3+L260^3+L261^3+L262^3+L263^3+L264^3</f>
        <v>0</v>
      </c>
      <c r="L273" s="122">
        <f>K272^3+K271^3+K270^3+K269^3+K268^3+K267^3+K266^3+K265^3+L272^3+L271^3+L270^3+L269^3+L268^3+L267^3+L266^3+L265^3</f>
        <v>0</v>
      </c>
      <c r="M273" s="122">
        <f>M257^3+M258^3+M259^3+M260^3+M261^3+M262^3+M263^3+M264^3+N257^3+N258^3+N259^3+N260^3+N261^3+N262^3+N263^3+N264^3</f>
        <v>0</v>
      </c>
      <c r="N273" s="122">
        <f>M272^3+M271^3+M270^3+M269^3+M268^3+M267^3+M266^3+M265^3+N272^3+N271^3+N270^3+N269^3+N268^3+N267^3+N266^3+N265^3</f>
        <v>0</v>
      </c>
      <c r="O273" s="122">
        <f>O257^3+O258^3+O259^3+O260^3+O261^3+O262^3+O263^3+O264^3+P257^3+P258^3+P259^3+P260^3+P261^3+P262^3+P263^3+P264^3</f>
        <v>0</v>
      </c>
      <c r="P273" s="122">
        <f>O272^3+O271^3+O270^3+O269^3+O268^3+O267^3+O266^3+O265^3+P272^3+P271^3+P270^3+P269^3+P268^3+P267^3+P266^3+P265^3</f>
        <v>0</v>
      </c>
      <c r="Q273" s="122">
        <f>Q257^3+Q258^3+Q259^3+Q260^3+Q261^3+Q262^3+Q263^3+Q264^3+R257^3+R258^3+R259^3+R260^3+R261^3+R262^3+R263^3+R264^3</f>
        <v>0</v>
      </c>
      <c r="R273" s="122">
        <f>Q272^3+Q271^3+Q270^3+Q269^3+Q268^3+Q267^3+Q266^3+Q265^3+R272^3+R271^3+R270^3+R269^3+R268^3+R267^3+R266^3+R265^3</f>
        <v>0</v>
      </c>
      <c r="S273" s="122">
        <f>S257^3+S258^3+S259^3+S260^3+S261^3+S262^3+S263^3+S264^3+T257^3+T258^3+T259^3+T260^3+T261^3+T262^3+T263^3+T264^3</f>
        <v>0</v>
      </c>
      <c r="T273" s="122">
        <f>S272^3+S271^3+S270^3+S269^3+S268^3+S267^3+S266^3+S265^3+T272^3+T271^3+T270^3+T269^3+T268^3+T267^3+T266^3+T265^3</f>
        <v>0</v>
      </c>
      <c r="U273" s="122">
        <f>U257^3+U258^3+U259^3+U260^3+U261^3+U262^3+U263^3+U264^3+V257^3+V258^3+V259^3+V260^3+V261^3+V262^3+V263^3+V264^3</f>
        <v>0</v>
      </c>
      <c r="V273" s="122">
        <f>U272^3+U271^3+U270^3+U269^3+U268^3+U267^3+U266^3+U265^3+V272^3+V271^3+V270^3+V269^3+V268^3+V267^3+V266^3+V265^3</f>
        <v>0</v>
      </c>
      <c r="W273" s="122">
        <f>W257^3+W258^3+W259^3+W260^3+W261^3+W262^3+W263^3+W264^3+X257^3+X258^3+X259^3+X260^3+X261^3+X262^3+X263^3+X264^3</f>
        <v>0</v>
      </c>
      <c r="X273" s="122">
        <f>W272^3+W271^3+W270^3+W269^3+W268^3+W267^3+W266^3+W265^3+X272^3+X271^3+X270^3+X269^3+X268^3+X267^3+X266^3+X265^3</f>
        <v>0</v>
      </c>
      <c r="Y273" s="122">
        <f>Y257^3+Y258^3+Y259^3+Y260^3+Y261^3+Y262^3+Y263^3+Y264^3+Z257^3+Z258^3+Z259^3+Z260^3+Z261^3+Z262^3+Z263^3+Z264^3</f>
        <v>0</v>
      </c>
      <c r="Z273" s="123">
        <f>Y272^3+Y271^3+Y270^3+Y269^3+Y268^3+Y267^3+Y266^3+Y265^3+Z272^3+Z271^3+Z270^3+Z269^3+Z268^3+Z267^3+Z266^3+Z265^3</f>
        <v>0</v>
      </c>
      <c r="AA273" s="168">
        <f>K257^3+L258^3+M259^3+N260^3+O261^3+P262^3+Q263^3+R264^3+S265^3+T266^3+U267^3+V268^3+W269^3+X270^3+Y271^3+Z272^3</f>
        <v>0</v>
      </c>
      <c r="AB273" s="169">
        <f>K265^3+L266^3+M267^3+N268^3+O269^3+P270^3+Q271^3+R272^3+S257^3+T258^3+U259^3+V260^3+W261^3+X262^3+Y263^3+Z264^3</f>
        <v>0</v>
      </c>
      <c r="AC273" s="52"/>
      <c r="AD273" s="126"/>
      <c r="AE273" s="126"/>
      <c r="AF273" s="126"/>
      <c r="AG273" s="126"/>
      <c r="AH273" s="126"/>
      <c r="AI273" s="126"/>
      <c r="AJ273" s="126"/>
      <c r="AK273" s="126"/>
      <c r="AL273" s="126"/>
      <c r="AM273" s="126"/>
      <c r="AN273" s="126"/>
      <c r="AO273" s="126"/>
      <c r="AP273" s="126"/>
      <c r="AQ273" s="126"/>
      <c r="AR273" s="126"/>
      <c r="AS273" s="126"/>
      <c r="AT273" s="32"/>
      <c r="AU273" s="115"/>
      <c r="AW273" s="109"/>
      <c r="AX273" s="58"/>
      <c r="AY273" s="121">
        <f>AY257^3+AY258^3+AY259^3+AY260^3+AY261^3+AY262^3+AY263^3+AY264^3+AZ257^3+AZ258^3+AZ259^3+AZ260^3+AZ261^3+AZ262^3+AZ263^3+AZ264^3</f>
        <v>0</v>
      </c>
      <c r="AZ273" s="122">
        <f>AY272^3+AY271^3+AY270^3+AY269^3+AY268^3+AY267^3+AY266^3+AY265^3+AZ272^3+AZ271^3+AZ270^3+AZ269^3+AZ268^3+AZ267^3+AZ266^3+AZ265^3</f>
        <v>0</v>
      </c>
      <c r="BA273" s="122">
        <f>BA257^3+BA258^3+BA259^3+BA260^3+BA261^3+BA262^3+BA263^3+BA264^3+BB257^3+BB258^3+BB259^3+BB260^3+BB261^3+BB262^3+BB263^3+BB264^3</f>
        <v>0</v>
      </c>
      <c r="BB273" s="122">
        <f>BA272^3+BA271^3+BA270^3+BA269^3+BA268^3+BA267^3+BA266^3+BA265^3+BB272^3+BB271^3+BB270^3+BB269^3+BB268^3+BB267^3+BB266^3+BB265^3</f>
        <v>0</v>
      </c>
      <c r="BC273" s="122">
        <f>BC257^3+BC258^3+BC259^3+BC260^3+BC261^3+BC262^3+BC263^3+BC264^3+BD257^3+BD258^3+BD259^3+BD260^3+BD261^3+BD262^3+BD263^3+BD264^3</f>
        <v>0</v>
      </c>
      <c r="BD273" s="122">
        <f>BC272^3+BC271^3+BC270^3+BC269^3+BC268^3+BC267^3+BC266^3+BC265^3+BD272^3+BD271^3+BD270^3+BD269^3+BD268^3+BD267^3+BD266^3+BD265^3</f>
        <v>0</v>
      </c>
      <c r="BE273" s="122">
        <f>BE257^3+BE258^3+BE259^3+BE260^3+BE261^3+BE262^3+BE263^3+BE264^3+BF257^3+BF258^3+BF259^3+BF260^3+BF261^3+BF262^3+BF263^3+BF264^3</f>
        <v>0</v>
      </c>
      <c r="BF273" s="122">
        <f>BE272^3+BE271^3+BE270^3+BE269^3+BE268^3+BE267^3+BE266^3+BE265^3+BF272^3+BF271^3+BF270^3+BF269^3+BF268^3+BF267^3+BF266^3+BF265^3</f>
        <v>0</v>
      </c>
      <c r="BG273" s="122">
        <f>BG257^3+BG258^3+BG259^3+BG260^3+BG261^3+BG262^3+BG263^3+BG264^3+BH257^3+BH258^3+BH259^3+BH260^3+BH261^3+BH262^3+BH263^3+BH264^3</f>
        <v>0</v>
      </c>
      <c r="BH273" s="122">
        <f>BG272^3+BG271^3+BG270^3+BG269^3+BG268^3+BG267^3+BG266^3+BG265^3+BH272^3+BH271^3+BH270^3+BH269^3+BH268^3+BH267^3+BH266^3+BH265^3</f>
        <v>0</v>
      </c>
      <c r="BI273" s="122">
        <f>BI257^3+BI258^3+BI259^3+BI260^3+BI261^3+BI262^3+BI263^3+BI264^3+BJ257^3+BJ258^3+BJ259^3+BJ260^3+BJ261^3+BJ262^3+BJ263^3+BJ264^3</f>
        <v>0</v>
      </c>
      <c r="BJ273" s="122">
        <f>BI272^3+BI271^3+BI270^3+BI269^3+BI268^3+BI267^3+BI266^3+BI265^3+BJ272^3+BJ271^3+BJ270^3+BJ269^3+BJ268^3+BJ267^3+BJ266^3+BJ265^3</f>
        <v>0</v>
      </c>
      <c r="BK273" s="122">
        <f>BK257^3+BK258^3+BK259^3+BK260^3+BK261^3+BK262^3+BK263^3+BK264^3+BL257^3+BL258^3+BL259^3+BL260^3+BL261^3+BL262^3+BL263^3+BL264^3</f>
        <v>0</v>
      </c>
      <c r="BL273" s="122">
        <f>BK272^3+BK271^3+BK270^3+BK269^3+BK268^3+BK267^3+BK266^3+BK265^3+BL272^3+BL271^3+BL270^3+BL269^3+BL268^3+BL267^3+BL266^3+BL265^3</f>
        <v>0</v>
      </c>
      <c r="BM273" s="122">
        <f>BM257^3+BM258^3+BM259^3+BM260^3+BM261^3+BM262^3+BM263^3+BM264^3+BN257^3+BN258^3+BN259^3+BN260^3+BN261^3+BN262^3+BN263^3+BN264^3</f>
        <v>0</v>
      </c>
      <c r="BN273" s="123">
        <f>BM272^3+BM271^3+BM270^3+BM269^3+BM268^3+BM267^3+BM266^3+BM265^3+BN272^3+BN271^3+BN270^3+BN269^3+BN268^3+BN267^3+BN266^3+BN265^3</f>
        <v>0</v>
      </c>
      <c r="BO273" s="168">
        <f>AY257^3+AZ258^3+BA259^3+BB260^3+BC261^3+BD262^3+BE263^3+BF264^3+BG265^3+BH266^3+BI267^3+BJ268^3+BK269^3+BL270^3+BM271^3+BN272^3</f>
        <v>0</v>
      </c>
      <c r="BP273" s="169">
        <f>AY265^3+AZ266^3+BA267^3+BB268^3+BC269^3+BD270^3+BE271^3+BF272^3+BG257^3+BH258^3+BI259^3+BJ260^3+BK261^3+BL262^3+BM263^3+BN264^3</f>
        <v>0</v>
      </c>
      <c r="BQ273" s="52"/>
      <c r="BR273" s="126"/>
      <c r="BS273" s="126"/>
      <c r="BT273" s="126"/>
      <c r="BU273" s="126"/>
      <c r="BV273" s="126"/>
      <c r="BW273" s="126"/>
      <c r="BX273" s="126"/>
      <c r="BY273" s="126"/>
      <c r="BZ273" s="126"/>
      <c r="CA273" s="126"/>
      <c r="CB273" s="126"/>
      <c r="CC273" s="126"/>
      <c r="CD273" s="126"/>
      <c r="CE273" s="126"/>
      <c r="CF273" s="126"/>
      <c r="CG273" s="126"/>
      <c r="CH273" s="32"/>
      <c r="CI273" s="115"/>
      <c r="CJ273" s="144"/>
      <c r="CK273" s="109"/>
      <c r="CL273" s="58"/>
      <c r="CM273" s="121">
        <f>CM257^3+CM258^3+CM259^3+CM260^3+CM261^3+CM262^3+CM263^3+CM264^3+CN257^3+CN258^3+CN259^3+CN260^3+CN261^3+CN262^3+CN263^3+CN264^3</f>
        <v>0</v>
      </c>
      <c r="CN273" s="122">
        <f>CM272^3+CM271^3+CM270^3+CM269^3+CM268^3+CM267^3+CM266^3+CM265^3+CN272^3+CN271^3+CN270^3+CN269^3+CN268^3+CN267^3+CN266^3+CN265^3</f>
        <v>0</v>
      </c>
      <c r="CO273" s="122">
        <f>CO257^3+CO258^3+CO259^3+CO260^3+CO261^3+CO262^3+CO263^3+CO264^3+CP257^3+CP258^3+CP259^3+CP260^3+CP261^3+CP262^3+CP263^3+CP264^3</f>
        <v>0</v>
      </c>
      <c r="CP273" s="122">
        <f>CO272^3+CO271^3+CO270^3+CO269^3+CO268^3+CO267^3+CO266^3+CO265^3+CP272^3+CP271^3+CP270^3+CP269^3+CP268^3+CP267^3+CP266^3+CP265^3</f>
        <v>0</v>
      </c>
      <c r="CQ273" s="122">
        <f>CQ257^3+CQ258^3+CQ259^3+CQ260^3+CQ261^3+CQ262^3+CQ263^3+CQ264^3+CR257^3+CR258^3+CR259^3+CR260^3+CR261^3+CR262^3+CR263^3+CR264^3</f>
        <v>0</v>
      </c>
      <c r="CR273" s="122">
        <f>CQ272^3+CQ271^3+CQ270^3+CQ269^3+CQ268^3+CQ267^3+CQ266^3+CQ265^3+CR272^3+CR271^3+CR270^3+CR269^3+CR268^3+CR267^3+CR266^3+CR265^3</f>
        <v>0</v>
      </c>
      <c r="CS273" s="122">
        <f>CS257^3+CS258^3+CS259^3+CS260^3+CS261^3+CS262^3+CS263^3+CS264^3+CT257^3+CT258^3+CT259^3+CT260^3+CT261^3+CT262^3+CT263^3+CT264^3</f>
        <v>0</v>
      </c>
      <c r="CT273" s="122">
        <f>CS272^3+CS271^3+CS270^3+CS269^3+CS268^3+CS267^3+CS266^3+CS265^3+CT272^3+CT271^3+CT270^3+CT269^3+CT268^3+CT267^3+CT266^3+CT265^3</f>
        <v>0</v>
      </c>
      <c r="CU273" s="122">
        <f>CU257^3+CU258^3+CU259^3+CU260^3+CU261^3+CU262^3+CU263^3+CU264^3+CV257^3+CV258^3+CV259^3+CV260^3+CV261^3+CV262^3+CV263^3+CV264^3</f>
        <v>0</v>
      </c>
      <c r="CV273" s="122">
        <f>CU272^3+CU271^3+CU270^3+CU269^3+CU268^3+CU267^3+CU266^3+CU265^3+CV272^3+CV271^3+CV270^3+CV269^3+CV268^3+CV267^3+CV266^3+CV265^3</f>
        <v>0</v>
      </c>
      <c r="CW273" s="122">
        <f>CW257^3+CW258^3+CW259^3+CW260^3+CW261^3+CW262^3+CW263^3+CW264^3+CX257^3+CX258^3+CX259^3+CX260^3+CX261^3+CX262^3+CX263^3+CX264^3</f>
        <v>0</v>
      </c>
      <c r="CX273" s="122">
        <f>CW272^3+CW271^3+CW270^3+CW269^3+CW268^3+CW267^3+CW266^3+CW265^3+CX272^3+CX271^3+CX270^3+CX269^3+CX268^3+CX267^3+CX266^3+CX265^3</f>
        <v>0</v>
      </c>
      <c r="CY273" s="122">
        <f>CY257^3+CY258^3+CY259^3+CY260^3+CY261^3+CY262^3+CY263^3+CY264^3+CZ257^3+CZ258^3+CZ259^3+CZ260^3+CZ261^3+CZ262^3+CZ263^3+CZ264^3</f>
        <v>0</v>
      </c>
      <c r="CZ273" s="122">
        <f>CY272^3+CY271^3+CY270^3+CY269^3+CY268^3+CY267^3+CY266^3+CY265^3+CZ272^3+CZ271^3+CZ270^3+CZ269^3+CZ268^3+CZ267^3+CZ266^3+CZ265^3</f>
        <v>0</v>
      </c>
      <c r="DA273" s="122">
        <f>DA257^3+DA258^3+DA259^3+DA260^3+DA261^3+DA262^3+DA263^3+DA264^3+DB257^3+DB258^3+DB259^3+DB260^3+DB261^3+DB262^3+DB263^3+DB264^3</f>
        <v>0</v>
      </c>
      <c r="DB273" s="123">
        <f>DA272^3+DA271^3+DA270^3+DA269^3+DA268^3+DA267^3+DA266^3+DA265^3+DB272^3+DB271^3+DB270^3+DB269^3+DB268^3+DB267^3+DB266^3+DB265^3</f>
        <v>0</v>
      </c>
      <c r="DC273" s="168">
        <f>CM257^3+CN258^3+CO259^3+CP260^3+CQ261^3+CR262^3+CS263^3+CT264^3+CU265^3+CV266^3+CW267^3+CX268^3+CY269^3+CZ270^3+DA271^3+DB272^3</f>
        <v>0</v>
      </c>
      <c r="DD273" s="169">
        <f>CM265^3+CN266^3+CO267^3+CP268^3+CQ269^3+CR270^3+CS271^3+CT272^3+CU257^3+CV258^3+CW259^3+CX260^3+CY261^3+CZ262^3+DA263^3+DB264^3</f>
        <v>0</v>
      </c>
      <c r="DE273" s="52"/>
      <c r="DF273" s="126"/>
      <c r="DG273" s="126"/>
      <c r="DH273" s="126"/>
      <c r="DI273" s="126"/>
      <c r="DJ273" s="126"/>
      <c r="DK273" s="126"/>
      <c r="DL273" s="126"/>
      <c r="DM273" s="126"/>
      <c r="DN273" s="126"/>
      <c r="DO273" s="126"/>
      <c r="DP273" s="126"/>
      <c r="DQ273" s="126"/>
      <c r="DR273" s="126"/>
      <c r="DS273" s="126"/>
      <c r="DT273" s="126"/>
      <c r="DU273" s="126"/>
      <c r="DV273" s="32"/>
      <c r="DW273" s="115"/>
      <c r="DY273" s="109"/>
      <c r="DZ273" s="58"/>
      <c r="EA273" s="121">
        <f>EA257^3+EA258^3+EA259^3+EA260^3+EA261^3+EA262^3+EA263^3+EA264^3+EB257^3+EB258^3+EB259^3+EB260^3+EB261^3+EB262^3+EB263^3+EB264^3</f>
        <v>0</v>
      </c>
      <c r="EB273" s="122">
        <f>EA272^3+EA271^3+EA270^3+EA269^3+EA268^3+EA267^3+EA266^3+EA265^3+EB272^3+EB271^3+EB270^3+EB269^3+EB268^3+EB267^3+EB266^3+EB265^3</f>
        <v>0</v>
      </c>
      <c r="EC273" s="122">
        <f>EC257^3+EC258^3+EC259^3+EC260^3+EC261^3+EC262^3+EC263^3+EC264^3+ED257^3+ED258^3+ED259^3+ED260^3+ED261^3+ED262^3+ED263^3+ED264^3</f>
        <v>0</v>
      </c>
      <c r="ED273" s="122">
        <f>EC272^3+EC271^3+EC270^3+EC269^3+EC268^3+EC267^3+EC266^3+EC265^3+ED272^3+ED271^3+ED270^3+ED269^3+ED268^3+ED267^3+ED266^3+ED265^3</f>
        <v>0</v>
      </c>
      <c r="EE273" s="122">
        <f>EE257^3+EE258^3+EE259^3+EE260^3+EE261^3+EE262^3+EE263^3+EE264^3+EF257^3+EF258^3+EF259^3+EF260^3+EF261^3+EF262^3+EF263^3+EF264^3</f>
        <v>0</v>
      </c>
      <c r="EF273" s="122">
        <f>EE272^3+EE271^3+EE270^3+EE269^3+EE268^3+EE267^3+EE266^3+EE265^3+EF272^3+EF271^3+EF270^3+EF269^3+EF268^3+EF267^3+EF266^3+EF265^3</f>
        <v>0</v>
      </c>
      <c r="EG273" s="122">
        <f>EG257^3+EG258^3+EG259^3+EG260^3+EG261^3+EG262^3+EG263^3+EG264^3+EH257^3+EH258^3+EH259^3+EH260^3+EH261^3+EH262^3+EH263^3+EH264^3</f>
        <v>0</v>
      </c>
      <c r="EH273" s="122">
        <f>EG272^3+EG271^3+EG270^3+EG269^3+EG268^3+EG267^3+EG266^3+EG265^3+EH272^3+EH271^3+EH270^3+EH269^3+EH268^3+EH267^3+EH266^3+EH265^3</f>
        <v>0</v>
      </c>
      <c r="EI273" s="122">
        <f>EI257^3+EI258^3+EI259^3+EI260^3+EI261^3+EI262^3+EI263^3+EI264^3+EJ257^3+EJ258^3+EJ259^3+EJ260^3+EJ261^3+EJ262^3+EJ263^3+EJ264^3</f>
        <v>0</v>
      </c>
      <c r="EJ273" s="122">
        <f>EI272^3+EI271^3+EI270^3+EI269^3+EI268^3+EI267^3+EI266^3+EI265^3+EJ272^3+EJ271^3+EJ270^3+EJ269^3+EJ268^3+EJ267^3+EJ266^3+EJ265^3</f>
        <v>0</v>
      </c>
      <c r="EK273" s="122">
        <f>EK257^3+EK258^3+EK259^3+EK260^3+EK261^3+EK262^3+EK263^3+EK264^3+EL257^3+EL258^3+EL259^3+EL260^3+EL261^3+EL262^3+EL263^3+EL264^3</f>
        <v>0</v>
      </c>
      <c r="EL273" s="122">
        <f>EK272^3+EK271^3+EK270^3+EK269^3+EK268^3+EK267^3+EK266^3+EK265^3+EL272^3+EL271^3+EL270^3+EL269^3+EL268^3+EL267^3+EL266^3+EL265^3</f>
        <v>0</v>
      </c>
      <c r="EM273" s="122">
        <f>EM257^3+EM258^3+EM259^3+EM260^3+EM261^3+EM262^3+EM263^3+EM264^3+EN257^3+EN258^3+EN259^3+EN260^3+EN261^3+EN262^3+EN263^3+EN264^3</f>
        <v>0</v>
      </c>
      <c r="EN273" s="122">
        <f>EM272^3+EM271^3+EM270^3+EM269^3+EM268^3+EM267^3+EM266^3+EM265^3+EN272^3+EN271^3+EN270^3+EN269^3+EN268^3+EN267^3+EN266^3+EN265^3</f>
        <v>0</v>
      </c>
      <c r="EO273" s="122">
        <f>EO257^3+EO258^3+EO259^3+EO260^3+EO261^3+EO262^3+EO263^3+EO264^3+EP257^3+EP258^3+EP259^3+EP260^3+EP261^3+EP262^3+EP263^3+EP264^3</f>
        <v>0</v>
      </c>
      <c r="EP273" s="123">
        <f>EO272^3+EO271^3+EO270^3+EO269^3+EO268^3+EO267^3+EO266^3+EO265^3+EP272^3+EP271^3+EP270^3+EP269^3+EP268^3+EP267^3+EP266^3+EP265^3</f>
        <v>0</v>
      </c>
      <c r="EQ273" s="168">
        <f>EA257^3+EB258^3+EC259^3+ED260^3+EE261^3+EF262^3+EG263^3+EH264^3+EI265^3+EJ266^3+EK267^3+EL268^3+EM269^3+EN270^3+EO271^3+EP272^3</f>
        <v>0</v>
      </c>
      <c r="ER273" s="169">
        <f>EA265^3+EB266^3+EC267^3+ED268^3+EE269^3+EF270^3+EG271^3+EH272^3+EI257^3+EJ258^3+EK259^3+EL260^3+EM261^3+EN262^3+EO263^3+EP264^3</f>
        <v>0</v>
      </c>
      <c r="ES273" s="52"/>
      <c r="ET273" s="126"/>
      <c r="EU273" s="126"/>
      <c r="EV273" s="126"/>
      <c r="EW273" s="126"/>
      <c r="EX273" s="126"/>
      <c r="EY273" s="126"/>
      <c r="EZ273" s="126"/>
      <c r="FA273" s="126"/>
      <c r="FB273" s="126"/>
      <c r="FC273" s="126"/>
      <c r="FD273" s="126"/>
      <c r="FE273" s="126"/>
      <c r="FF273" s="126"/>
      <c r="FG273" s="126"/>
      <c r="FH273" s="126"/>
      <c r="FI273" s="126"/>
      <c r="FJ273" s="32"/>
      <c r="FK273" s="115"/>
    </row>
    <row r="274" spans="9:167" ht="13.5" thickBot="1" x14ac:dyDescent="0.25">
      <c r="I274" s="109"/>
      <c r="J274" s="58"/>
      <c r="K274" s="127">
        <f>K257^3+L257^3+M257^3+N257^3+K258^3+L258^3+M258^3+N258^3+K259^3+L259^3+M259^3+N259^3+K260^3+L260^3+M260^3+N260^3</f>
        <v>0</v>
      </c>
      <c r="L274" s="128">
        <f>K261^3+L261^3+M261^3+N261^3+K262^3+L262^3+M262^3+N262^3+K263^3+L263^3+M263^3+N263^3+K264^3+L264^3+M264^3+N264^3</f>
        <v>0</v>
      </c>
      <c r="M274" s="128">
        <f>K265^3+L265^3+M265^3+N265^3+K266^3+L266^3+M266^3+N266^3+K267^3+L267^3+M267^3+N267^3+K268^3+L268^3+M268^3+N268^3</f>
        <v>0</v>
      </c>
      <c r="N274" s="128">
        <f>K269^3+L269^3+M269^3+N269^3+K270^3+L270^3+M270^3+N270^3+K271^3+L271^3+M271^3+N271^3+K272^3+L272^3+M272^3+N272^3</f>
        <v>0</v>
      </c>
      <c r="O274" s="128">
        <f>O257^3+P257^3+Q257^3+R257^3+O258^3+P258^3+Q258^3+R258^3+O259^3+P259^3+Q259^3+R259^3+O260^3+P260^3+Q260^3+R260^3</f>
        <v>0</v>
      </c>
      <c r="P274" s="128">
        <f>O261^3+P261^3+Q261^3+R261^3+O262^3+P262^3+Q262^3+R262^3+O263^3+P263^3+Q263^3+R263^3+O264^3+P264^3+Q264^3+R264^3</f>
        <v>0</v>
      </c>
      <c r="Q274" s="128">
        <f>O265^3+P265^3+Q265^3+R265^3+O266^3+P266^3+Q266^3+R266^3+O267^3+P267^3+Q267^3+R267^3+O268^3+P268^3+Q268^3+R268^3</f>
        <v>0</v>
      </c>
      <c r="R274" s="128">
        <f>O269^3+P269^3+Q269^3+R269^3+O270^3+P270^3+Q270^3+R270^3+O271^3+P271^3+Q271^3+R271^3+O272^3+P272^3+Q272^3+R272^3</f>
        <v>0</v>
      </c>
      <c r="S274" s="128">
        <f>S257^3+T257^3+U257^3+V257^3+S258^3+T258^3+U258^3+V258^3+S259^3+T259^3+U259^3+V259^3+S260^3+T260^3+U260^3+V260^3</f>
        <v>0</v>
      </c>
      <c r="T274" s="128">
        <f>S261^3+T261^3+U261^3+V261^3+S262^3+T262^3+U262^3+V262^3+S263^3+T263^3+U263^3+V263^3+S264^3+T264^3+U264^3+V264^3</f>
        <v>0</v>
      </c>
      <c r="U274" s="128">
        <f>S265^3+T265^3+U265^3+V265^3+S266^3+T266^3+U266^3+V266^3+S267^3+T267^3+U267^3+V267^3+S268^3+T268^3+U268^3+V268^3</f>
        <v>0</v>
      </c>
      <c r="V274" s="128">
        <f>S269^3+T269^3+U269^3+V269^3+S270^3+T270^3+U270^3+V270^3+S271^3+T271^3+U271^3+V271^3+S272^3+T272^3+U272^3+V272^3</f>
        <v>0</v>
      </c>
      <c r="W274" s="128">
        <f>W257^3+X257^3+Y257^3+Z257^3+W258^3+X258^3+Y258^3+Z258^3+W259^3+X259^3+Y259^3+Z259^3+W260^3+X260^3+Y260^3+Z260^3</f>
        <v>0</v>
      </c>
      <c r="X274" s="128">
        <f>W261^3+X261^3+Y261^3+Z261^3+W262^3+X262^3+Y262^3+Z262^3+W263^3+X263^3+Y263^3+Z263^3+W264^3+X264^3+Y264^3+Z264^3</f>
        <v>0</v>
      </c>
      <c r="Y274" s="128">
        <f>W265^3+X265^3+Y265^3+Z265^3+W266^3+X266^3+Y266^3+Z266^3+W267^3+X267^3+Y267^3+Z267^3+W268^3+X268^3+Y268^3+Z268^3</f>
        <v>0</v>
      </c>
      <c r="Z274" s="128">
        <f>W269^3+X269^3+Y269^3+Z269^3+W270^3+X270^3+Y270^3+Z270^3+W271^3+X271^3+Y271^3+Z271^3+W272^3+X272^3+Y272^3+Z272^3</f>
        <v>0</v>
      </c>
      <c r="AA274" s="128">
        <f>K272^3+L271^3+M270^3+N269^3+O268^3+P267^3+Q266^3+R265^3+S264^3+T263^3+U262^3+V261^3+W260^3+X259^3+Y258^3+Z257^3</f>
        <v>0</v>
      </c>
      <c r="AB274" s="170">
        <f>K264^3+L263^3+M262^3+N261^3+O260^3+P259^3+Q258^3+R257^3+S272^3+T271^3+U270^3+V269^3+W268^3+X267^3+Y266^3+Z265^3</f>
        <v>0</v>
      </c>
      <c r="AC274" s="32"/>
      <c r="AD274" s="131"/>
      <c r="AE274" s="131"/>
      <c r="AF274" s="131"/>
      <c r="AG274" s="131"/>
      <c r="AH274" s="131"/>
      <c r="AI274" s="131"/>
      <c r="AJ274" s="131"/>
      <c r="AK274" s="131"/>
      <c r="AL274" s="131"/>
      <c r="AM274" s="131"/>
      <c r="AN274" s="131"/>
      <c r="AO274" s="131"/>
      <c r="AP274" s="131"/>
      <c r="AQ274" s="131"/>
      <c r="AR274" s="131"/>
      <c r="AS274" s="131"/>
      <c r="AT274" s="32"/>
      <c r="AU274" s="115"/>
      <c r="AW274" s="109"/>
      <c r="AX274" s="58"/>
      <c r="AY274" s="127">
        <f>AY257^3+AZ257^3+BA257^3+BB257^3+AY258^3+AZ258^3+BA258^3+BB258^3+AY259^3+AZ259^3+BA259^3+BB259^3+AY260^3+AZ260^3+BA260^3+BB260^3</f>
        <v>0</v>
      </c>
      <c r="AZ274" s="128">
        <f>AY261^3+AZ261^3+BA261^3+BB261^3+AY262^3+AZ262^3+BA262^3+BB262^3+AY263^3+AZ263^3+BA263^3+BB263^3+AY264^3+AZ264^3+BA264^3+BB264^3</f>
        <v>0</v>
      </c>
      <c r="BA274" s="128">
        <f>AY265^3+AZ265^3+BA265^3+BB265^3+AY266^3+AZ266^3+BA266^3+BB266^3+AY267^3+AZ267^3+BA267^3+BB267^3+AY268^3+AZ268^3+BA268^3+BB268^3</f>
        <v>0</v>
      </c>
      <c r="BB274" s="128">
        <f>AY269^3+AZ269^3+BA269^3+BB269^3+AY270^3+AZ270^3+BA270^3+BB270^3+AY271^3+AZ271^3+BA271^3+BB271^3+AY272^3+AZ272^3+BA272^3+BB272^3</f>
        <v>0</v>
      </c>
      <c r="BC274" s="128">
        <f>BC257^3+BD257^3+BE257^3+BF257^3+BC258^3+BD258^3+BE258^3+BF258^3+BC259^3+BD259^3+BE259^3+BF259^3+BC260^3+BD260^3+BE260^3+BF260^3</f>
        <v>0</v>
      </c>
      <c r="BD274" s="128">
        <f>BC261^3+BD261^3+BE261^3+BF261^3+BC262^3+BD262^3+BE262^3+BF262^3+BC263^3+BD263^3+BE263^3+BF263^3+BC264^3+BD264^3+BE264^3+BF264^3</f>
        <v>0</v>
      </c>
      <c r="BE274" s="128">
        <f>BC265^3+BD265^3+BE265^3+BF265^3+BC266^3+BD266^3+BE266^3+BF266^3+BC267^3+BD267^3+BE267^3+BF267^3+BC268^3+BD268^3+BE268^3+BF268^3</f>
        <v>0</v>
      </c>
      <c r="BF274" s="128">
        <f>BC269^3+BD269^3+BE269^3+BF269^3+BC270^3+BD270^3+BE270^3+BF270^3+BC271^3+BD271^3+BE271^3+BF271^3+BC272^3+BD272^3+BE272^3+BF272^3</f>
        <v>0</v>
      </c>
      <c r="BG274" s="128">
        <f>BG257^3+BH257^3+BI257^3+BJ257^3+BG258^3+BH258^3+BI258^3+BJ258^3+BG259^3+BH259^3+BI259^3+BJ259^3+BG260^3+BH260^3+BI260^3+BJ260^3</f>
        <v>0</v>
      </c>
      <c r="BH274" s="128">
        <f>BG261^3+BH261^3+BI261^3+BJ261^3+BG262^3+BH262^3+BI262^3+BJ262^3+BG263^3+BH263^3+BI263^3+BJ263^3+BG264^3+BH264^3+BI264^3+BJ264^3</f>
        <v>0</v>
      </c>
      <c r="BI274" s="128">
        <f>BG265^3+BH265^3+BI265^3+BJ265^3+BG266^3+BH266^3+BI266^3+BJ266^3+BG267^3+BH267^3+BI267^3+BJ267^3+BG268^3+BH268^3+BI268^3+BJ268^3</f>
        <v>0</v>
      </c>
      <c r="BJ274" s="128">
        <f>BG269^3+BH269^3+BI269^3+BJ269^3+BG270^3+BH270^3+BI270^3+BJ270^3+BG271^3+BH271^3+BI271^3+BJ271^3+BG272^3+BH272^3+BI272^3+BJ272^3</f>
        <v>0</v>
      </c>
      <c r="BK274" s="128">
        <f>BK257^3+BL257^3+BM257^3+BN257^3+BK258^3+BL258^3+BM258^3+BN258^3+BK259^3+BL259^3+BM259^3+BN259^3+BK260^3+BL260^3+BM260^3+BN260^3</f>
        <v>0</v>
      </c>
      <c r="BL274" s="128">
        <f>BK261^3+BL261^3+BM261^3+BN261^3+BK262^3+BL262^3+BM262^3+BN262^3+BK263^3+BL263^3+BM263^3+BN263^3+BK264^3+BL264^3+BM264^3+BN264^3</f>
        <v>0</v>
      </c>
      <c r="BM274" s="128">
        <f>BK265^3+BL265^3+BM265^3+BN265^3+BK266^3+BL266^3+BM266^3+BN266^3+BK267^3+BL267^3+BM267^3+BN267^3+BK268^3+BL268^3+BM268^3+BN268^3</f>
        <v>0</v>
      </c>
      <c r="BN274" s="128">
        <f>BK269^3+BL269^3+BM269^3+BN269^3+BK270^3+BL270^3+BM270^3+BN270^3+BK271^3+BL271^3+BM271^3+BN271^3+BK272^3+BL272^3+BM272^3+BN272^3</f>
        <v>0</v>
      </c>
      <c r="BO274" s="128">
        <f>AY272^3+AZ271^3+BA270^3+BB269^3+BC268^3+BD267^3+BE266^3+BF265^3+BG264^3+BH263^3+BI262^3+BJ261^3+BK260^3+BL259^3+BM258^3+BN257^3</f>
        <v>0</v>
      </c>
      <c r="BP274" s="170">
        <f>AY264^3+AZ263^3+BA262^3+BB261^3+BC260^3+BD259^3+BE258^3+BF257^3+BG272^3+BH271^3+BI270^3+BJ269^3+BK268^3+BL267^3+BM266^3+BN265^3</f>
        <v>0</v>
      </c>
      <c r="BQ274" s="32"/>
      <c r="BR274" s="131"/>
      <c r="BS274" s="131"/>
      <c r="BT274" s="131"/>
      <c r="BU274" s="131"/>
      <c r="BV274" s="131"/>
      <c r="BW274" s="131"/>
      <c r="BX274" s="131"/>
      <c r="BY274" s="131"/>
      <c r="BZ274" s="131"/>
      <c r="CA274" s="131"/>
      <c r="CB274" s="131"/>
      <c r="CC274" s="131"/>
      <c r="CD274" s="131"/>
      <c r="CE274" s="131"/>
      <c r="CF274" s="131"/>
      <c r="CG274" s="131"/>
      <c r="CH274" s="32"/>
      <c r="CI274" s="115"/>
      <c r="CJ274" s="144"/>
      <c r="CK274" s="109"/>
      <c r="CL274" s="58"/>
      <c r="CM274" s="127">
        <f>CM257^3+CN257^3+CO257^3+CP257^3+CM258^3+CN258^3+CO258^3+CP258^3+CM259^3+CN259^3+CO259^3+CP259^3+CM260^3+CN260^3+CO260^3+CP260^3</f>
        <v>0</v>
      </c>
      <c r="CN274" s="128">
        <f>CM261^3+CN261^3+CO261^3+CP261^3+CM262^3+CN262^3+CO262^3+CP262^3+CM263^3+CN263^3+CO263^3+CP263^3+CM264^3+CN264^3+CO264^3+CP264^3</f>
        <v>0</v>
      </c>
      <c r="CO274" s="128">
        <f>CM265^3+CN265^3+CO265^3+CP265^3+CM266^3+CN266^3+CO266^3+CP266^3+CM267^3+CN267^3+CO267^3+CP267^3+CM268^3+CN268^3+CO268^3+CP268^3</f>
        <v>0</v>
      </c>
      <c r="CP274" s="128">
        <f>CM269^3+CN269^3+CO269^3+CP269^3+CM270^3+CN270^3+CO270^3+CP270^3+CM271^3+CN271^3+CO271^3+CP271^3+CM272^3+CN272^3+CO272^3+CP272^3</f>
        <v>0</v>
      </c>
      <c r="CQ274" s="128">
        <f>CQ257^3+CR257^3+CS257^3+CT257^3+CQ258^3+CR258^3+CS258^3+CT258^3+CQ259^3+CR259^3+CS259^3+CT259^3+CQ260^3+CR260^3+CS260^3+CT260^3</f>
        <v>0</v>
      </c>
      <c r="CR274" s="128">
        <f>CQ261^3+CR261^3+CS261^3+CT261^3+CQ262^3+CR262^3+CS262^3+CT262^3+CQ263^3+CR263^3+CS263^3+CT263^3+CQ264^3+CR264^3+CS264^3+CT264^3</f>
        <v>0</v>
      </c>
      <c r="CS274" s="128">
        <f>CQ265^3+CR265^3+CS265^3+CT265^3+CQ266^3+CR266^3+CS266^3+CT266^3+CQ267^3+CR267^3+CS267^3+CT267^3+CQ268^3+CR268^3+CS268^3+CT268^3</f>
        <v>0</v>
      </c>
      <c r="CT274" s="128">
        <f>CQ269^3+CR269^3+CS269^3+CT269^3+CQ270^3+CR270^3+CS270^3+CT270^3+CQ271^3+CR271^3+CS271^3+CT271^3+CQ272^3+CR272^3+CS272^3+CT272^3</f>
        <v>0</v>
      </c>
      <c r="CU274" s="128">
        <f>CU257^3+CV257^3+CW257^3+CX257^3+CU258^3+CV258^3+CW258^3+CX258^3+CU259^3+CV259^3+CW259^3+CX259^3+CU260^3+CV260^3+CW260^3+CX260^3</f>
        <v>0</v>
      </c>
      <c r="CV274" s="128">
        <f>CU261^3+CV261^3+CW261^3+CX261^3+CU262^3+CV262^3+CW262^3+CX262^3+CU263^3+CV263^3+CW263^3+CX263^3+CU264^3+CV264^3+CW264^3+CX264^3</f>
        <v>0</v>
      </c>
      <c r="CW274" s="128">
        <f>CU265^3+CV265^3+CW265^3+CX265^3+CU266^3+CV266^3+CW266^3+CX266^3+CU267^3+CV267^3+CW267^3+CX267^3+CU268^3+CV268^3+CW268^3+CX268^3</f>
        <v>0</v>
      </c>
      <c r="CX274" s="128">
        <f>CU269^3+CV269^3+CW269^3+CX269^3+CU270^3+CV270^3+CW270^3+CX270^3+CU271^3+CV271^3+CW271^3+CX271^3+CU272^3+CV272^3+CW272^3+CX272^3</f>
        <v>0</v>
      </c>
      <c r="CY274" s="128">
        <f>CY257^3+CZ257^3+DA257^3+DB257^3+CY258^3+CZ258^3+DA258^3+DB258^3+CY259^3+CZ259^3+DA259^3+DB259^3+CY260^3+CZ260^3+DA260^3+DB260^3</f>
        <v>0</v>
      </c>
      <c r="CZ274" s="128">
        <f>CY261^3+CZ261^3+DA261^3+DB261^3+CY262^3+CZ262^3+DA262^3+DB262^3+CY263^3+CZ263^3+DA263^3+DB263^3+CY264^3+CZ264^3+DA264^3+DB264^3</f>
        <v>0</v>
      </c>
      <c r="DA274" s="128">
        <f>CY265^3+CZ265^3+DA265^3+DB265^3+CY266^3+CZ266^3+DA266^3+DB266^3+CY267^3+CZ267^3+DA267^3+DB267^3+CY268^3+CZ268^3+DA268^3+DB268^3</f>
        <v>0</v>
      </c>
      <c r="DB274" s="128">
        <f>CY269^3+CZ269^3+DA269^3+DB269^3+CY270^3+CZ270^3+DA270^3+DB270^3+CY271^3+CZ271^3+DA271^3+DB271^3+CY272^3+CZ272^3+DA272^3+DB272^3</f>
        <v>0</v>
      </c>
      <c r="DC274" s="128">
        <f>CM272^3+CN271^3+CO270^3+CP269^3+CQ268^3+CR267^3+CS266^3+CT265^3+CU264^3+CV263^3+CW262^3+CX261^3+CY260^3+CZ259^3+DA258^3+DB257^3</f>
        <v>0</v>
      </c>
      <c r="DD274" s="170">
        <f>CM264^3+CN263^3+CO262^3+CP261^3+CQ260^3+CR259^3+CS258^3+CT257^3+CU272^3+CV271^3+CW270^3+CX269^3+CY268^3+CZ267^3+DA266^3+DB265^3</f>
        <v>0</v>
      </c>
      <c r="DE274" s="32"/>
      <c r="DF274" s="131"/>
      <c r="DG274" s="131"/>
      <c r="DH274" s="131"/>
      <c r="DI274" s="131"/>
      <c r="DJ274" s="131"/>
      <c r="DK274" s="131"/>
      <c r="DL274" s="131"/>
      <c r="DM274" s="131"/>
      <c r="DN274" s="131"/>
      <c r="DO274" s="131"/>
      <c r="DP274" s="131"/>
      <c r="DQ274" s="131"/>
      <c r="DR274" s="131"/>
      <c r="DS274" s="131"/>
      <c r="DT274" s="131"/>
      <c r="DU274" s="131"/>
      <c r="DV274" s="32"/>
      <c r="DW274" s="115"/>
      <c r="DY274" s="109"/>
      <c r="DZ274" s="58"/>
      <c r="EA274" s="127">
        <f>EA257^3+EB257^3+EC257^3+ED257^3+EA258^3+EB258^3+EC258^3+ED258^3+EA259^3+EB259^3+EC259^3+ED259^3+EA260^3+EB260^3+EC260^3+ED260^3</f>
        <v>0</v>
      </c>
      <c r="EB274" s="128">
        <f>EA261^3+EB261^3+EC261^3+ED261^3+EA262^3+EB262^3+EC262^3+ED262^3+EA263^3+EB263^3+EC263^3+ED263^3+EA264^3+EB264^3+EC264^3+ED264^3</f>
        <v>0</v>
      </c>
      <c r="EC274" s="128">
        <f>EA265^3+EB265^3+EC265^3+ED265^3+EA266^3+EB266^3+EC266^3+ED266^3+EA267^3+EB267^3+EC267^3+ED267^3+EA268^3+EB268^3+EC268^3+ED268^3</f>
        <v>0</v>
      </c>
      <c r="ED274" s="128">
        <f>EA269^3+EB269^3+EC269^3+ED269^3+EA270^3+EB270^3+EC270^3+ED270^3+EA271^3+EB271^3+EC271^3+ED271^3+EA272^3+EB272^3+EC272^3+ED272^3</f>
        <v>0</v>
      </c>
      <c r="EE274" s="128">
        <f>EE257^3+EF257^3+EG257^3+EH257^3+EE258^3+EF258^3+EG258^3+EH258^3+EE259^3+EF259^3+EG259^3+EH259^3+EE260^3+EF260^3+EG260^3+EH260^3</f>
        <v>0</v>
      </c>
      <c r="EF274" s="128">
        <f>EE261^3+EF261^3+EG261^3+EH261^3+EE262^3+EF262^3+EG262^3+EH262^3+EE263^3+EF263^3+EG263^3+EH263^3+EE264^3+EF264^3+EG264^3+EH264^3</f>
        <v>0</v>
      </c>
      <c r="EG274" s="128">
        <f>EE265^3+EF265^3+EG265^3+EH265^3+EE266^3+EF266^3+EG266^3+EH266^3+EE267^3+EF267^3+EG267^3+EH267^3+EE268^3+EF268^3+EG268^3+EH268^3</f>
        <v>0</v>
      </c>
      <c r="EH274" s="128">
        <f>EE269^3+EF269^3+EG269^3+EH269^3+EE270^3+EF270^3+EG270^3+EH270^3+EE271^3+EF271^3+EG271^3+EH271^3+EE272^3+EF272^3+EG272^3+EH272^3</f>
        <v>0</v>
      </c>
      <c r="EI274" s="128">
        <f>EI257^3+EJ257^3+EK257^3+EL257^3+EI258^3+EJ258^3+EK258^3+EL258^3+EI259^3+EJ259^3+EK259^3+EL259^3+EI260^3+EJ260^3+EK260^3+EL260^3</f>
        <v>0</v>
      </c>
      <c r="EJ274" s="128">
        <f>EI261^3+EJ261^3+EK261^3+EL261^3+EI262^3+EJ262^3+EK262^3+EL262^3+EI263^3+EJ263^3+EK263^3+EL263^3+EI264^3+EJ264^3+EK264^3+EL264^3</f>
        <v>0</v>
      </c>
      <c r="EK274" s="128">
        <f>EI265^3+EJ265^3+EK265^3+EL265^3+EI266^3+EJ266^3+EK266^3+EL266^3+EI267^3+EJ267^3+EK267^3+EL267^3+EI268^3+EJ268^3+EK268^3+EL268^3</f>
        <v>0</v>
      </c>
      <c r="EL274" s="128">
        <f>EI269^3+EJ269^3+EK269^3+EL269^3+EI270^3+EJ270^3+EK270^3+EL270^3+EI271^3+EJ271^3+EK271^3+EL271^3+EI272^3+EJ272^3+EK272^3+EL272^3</f>
        <v>0</v>
      </c>
      <c r="EM274" s="128">
        <f>EM257^3+EN257^3+EO257^3+EP257^3+EM258^3+EN258^3+EO258^3+EP258^3+EM259^3+EN259^3+EO259^3+EP259^3+EM260^3+EN260^3+EO260^3+EP260^3</f>
        <v>0</v>
      </c>
      <c r="EN274" s="128">
        <f>EM261^3+EN261^3+EO261^3+EP261^3+EM262^3+EN262^3+EO262^3+EP262^3+EM263^3+EN263^3+EO263^3+EP263^3+EM264^3+EN264^3+EO264^3+EP264^3</f>
        <v>0</v>
      </c>
      <c r="EO274" s="128">
        <f>EM265^3+EN265^3+EO265^3+EP265^3+EM266^3+EN266^3+EO266^3+EP266^3+EM267^3+EN267^3+EO267^3+EP267^3+EM268^3+EN268^3+EO268^3+EP268^3</f>
        <v>0</v>
      </c>
      <c r="EP274" s="128">
        <f>EM269^3+EN269^3+EO269^3+EP269^3+EM270^3+EN270^3+EO270^3+EP270^3+EM271^3+EN271^3+EO271^3+EP271^3+EM272^3+EN272^3+EO272^3+EP272^3</f>
        <v>0</v>
      </c>
      <c r="EQ274" s="128">
        <f>EA272^3+EB271^3+EC270^3+ED269^3+EE268^3+EF267^3+EG266^3+EH265^3+EI264^3+EJ263^3+EK262^3+EL261^3+EM260^3+EN259^3+EO258^3+EP257^3</f>
        <v>0</v>
      </c>
      <c r="ER274" s="170">
        <f>EA264^3+EB263^3+EC262^3+ED261^3+EE260^3+EF259^3+EG258^3+EH257^3+EI272^3+EJ271^3+EK270^3+EL269^3+EM268^3+EN267^3+EO266^3+EP265^3</f>
        <v>0</v>
      </c>
      <c r="ES274" s="32"/>
      <c r="ET274" s="131"/>
      <c r="EU274" s="131"/>
      <c r="EV274" s="131"/>
      <c r="EW274" s="131"/>
      <c r="EX274" s="131"/>
      <c r="EY274" s="131"/>
      <c r="EZ274" s="131"/>
      <c r="FA274" s="131"/>
      <c r="FB274" s="131"/>
      <c r="FC274" s="131"/>
      <c r="FD274" s="131"/>
      <c r="FE274" s="131"/>
      <c r="FF274" s="131"/>
      <c r="FG274" s="131"/>
      <c r="FH274" s="131"/>
      <c r="FI274" s="131"/>
      <c r="FJ274" s="32"/>
      <c r="FK274" s="115"/>
    </row>
    <row r="275" spans="9:167" ht="13.5" thickBot="1" x14ac:dyDescent="0.25">
      <c r="I275" s="109"/>
      <c r="J275" s="58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137"/>
      <c r="AB275" s="137"/>
      <c r="AC275" s="32" t="s">
        <v>0</v>
      </c>
      <c r="AD275" s="135"/>
      <c r="AE275" s="135"/>
      <c r="AF275" s="135"/>
      <c r="AG275" s="135"/>
      <c r="AH275" s="135"/>
      <c r="AI275" s="135"/>
      <c r="AJ275" s="135"/>
      <c r="AK275" s="135"/>
      <c r="AL275" s="135"/>
      <c r="AM275" s="135"/>
      <c r="AN275" s="135"/>
      <c r="AO275" s="135"/>
      <c r="AP275" s="135"/>
      <c r="AQ275" s="135"/>
      <c r="AR275" s="135"/>
      <c r="AS275" s="135"/>
      <c r="AT275" s="32"/>
      <c r="AU275" s="115"/>
      <c r="AW275" s="109"/>
      <c r="AX275" s="58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  <c r="BN275" s="46"/>
      <c r="BO275" s="137"/>
      <c r="BP275" s="137"/>
      <c r="BQ275" s="32" t="s">
        <v>0</v>
      </c>
      <c r="BR275" s="135"/>
      <c r="BS275" s="135"/>
      <c r="BT275" s="135"/>
      <c r="BU275" s="135"/>
      <c r="BV275" s="135"/>
      <c r="BW275" s="135"/>
      <c r="BX275" s="135"/>
      <c r="BY275" s="135"/>
      <c r="BZ275" s="135"/>
      <c r="CA275" s="135"/>
      <c r="CB275" s="135"/>
      <c r="CC275" s="135"/>
      <c r="CD275" s="135"/>
      <c r="CE275" s="135"/>
      <c r="CF275" s="135"/>
      <c r="CG275" s="135"/>
      <c r="CH275" s="32"/>
      <c r="CI275" s="115"/>
      <c r="CJ275" s="144"/>
      <c r="CK275" s="109"/>
      <c r="CL275" s="58"/>
      <c r="CM275" s="46"/>
      <c r="CN275" s="46"/>
      <c r="CO275" s="46"/>
      <c r="CP275" s="46"/>
      <c r="CQ275" s="46"/>
      <c r="CR275" s="46"/>
      <c r="CS275" s="46"/>
      <c r="CT275" s="46"/>
      <c r="CU275" s="46"/>
      <c r="CV275" s="46"/>
      <c r="CW275" s="46"/>
      <c r="CX275" s="46"/>
      <c r="CY275" s="46"/>
      <c r="CZ275" s="46"/>
      <c r="DA275" s="46"/>
      <c r="DB275" s="46"/>
      <c r="DC275" s="137"/>
      <c r="DD275" s="137"/>
      <c r="DE275" s="32" t="s">
        <v>0</v>
      </c>
      <c r="DF275" s="135"/>
      <c r="DG275" s="135"/>
      <c r="DH275" s="135"/>
      <c r="DI275" s="135"/>
      <c r="DJ275" s="135"/>
      <c r="DK275" s="135"/>
      <c r="DL275" s="135"/>
      <c r="DM275" s="135"/>
      <c r="DN275" s="135"/>
      <c r="DO275" s="135"/>
      <c r="DP275" s="135"/>
      <c r="DQ275" s="135"/>
      <c r="DR275" s="135"/>
      <c r="DS275" s="135"/>
      <c r="DT275" s="135"/>
      <c r="DU275" s="135"/>
      <c r="DV275" s="32"/>
      <c r="DW275" s="115"/>
      <c r="DY275" s="109"/>
      <c r="DZ275" s="58"/>
      <c r="EA275" s="46"/>
      <c r="EB275" s="46"/>
      <c r="EC275" s="46"/>
      <c r="ED275" s="46"/>
      <c r="EE275" s="46"/>
      <c r="EF275" s="46"/>
      <c r="EG275" s="46"/>
      <c r="EH275" s="46"/>
      <c r="EI275" s="46"/>
      <c r="EJ275" s="46"/>
      <c r="EK275" s="46"/>
      <c r="EL275" s="46"/>
      <c r="EM275" s="46"/>
      <c r="EN275" s="46"/>
      <c r="EO275" s="46"/>
      <c r="EP275" s="46"/>
      <c r="EQ275" s="137"/>
      <c r="ER275" s="137"/>
      <c r="ES275" s="32" t="s">
        <v>0</v>
      </c>
      <c r="ET275" s="135"/>
      <c r="EU275" s="135"/>
      <c r="EV275" s="135"/>
      <c r="EW275" s="135"/>
      <c r="EX275" s="135"/>
      <c r="EY275" s="135"/>
      <c r="EZ275" s="135"/>
      <c r="FA275" s="135"/>
      <c r="FB275" s="135"/>
      <c r="FC275" s="135"/>
      <c r="FD275" s="135"/>
      <c r="FE275" s="135"/>
      <c r="FF275" s="135"/>
      <c r="FG275" s="135"/>
      <c r="FH275" s="135"/>
      <c r="FI275" s="135"/>
      <c r="FJ275" s="32"/>
      <c r="FK275" s="115"/>
    </row>
    <row r="276" spans="9:167" ht="13.5" thickBot="1" x14ac:dyDescent="0.25">
      <c r="I276" s="138"/>
      <c r="J276" s="143"/>
      <c r="K276" s="154"/>
      <c r="L276" s="154"/>
      <c r="M276" s="154"/>
      <c r="N276" s="154"/>
      <c r="O276" s="154"/>
      <c r="P276" s="154"/>
      <c r="Q276" s="154"/>
      <c r="R276" s="154"/>
      <c r="S276" s="154"/>
      <c r="T276" s="154"/>
      <c r="U276" s="154"/>
      <c r="V276" s="154"/>
      <c r="W276" s="154"/>
      <c r="X276" s="154"/>
      <c r="Y276" s="154"/>
      <c r="Z276" s="154"/>
      <c r="AA276" s="154"/>
      <c r="AB276" s="154"/>
      <c r="AC276" s="154"/>
      <c r="AD276" s="155"/>
      <c r="AE276" s="155"/>
      <c r="AF276" s="155"/>
      <c r="AG276" s="155"/>
      <c r="AH276" s="155"/>
      <c r="AI276" s="155"/>
      <c r="AJ276" s="155"/>
      <c r="AK276" s="155"/>
      <c r="AL276" s="155"/>
      <c r="AM276" s="155"/>
      <c r="AN276" s="155"/>
      <c r="AO276" s="155"/>
      <c r="AP276" s="155"/>
      <c r="AQ276" s="155"/>
      <c r="AR276" s="155"/>
      <c r="AS276" s="155"/>
      <c r="AT276" s="154"/>
      <c r="AU276" s="141"/>
      <c r="AW276" s="138"/>
      <c r="AX276" s="143"/>
      <c r="AY276" s="154"/>
      <c r="AZ276" s="154"/>
      <c r="BA276" s="154"/>
      <c r="BB276" s="154"/>
      <c r="BC276" s="154"/>
      <c r="BD276" s="154"/>
      <c r="BE276" s="154"/>
      <c r="BF276" s="154"/>
      <c r="BG276" s="154"/>
      <c r="BH276" s="154"/>
      <c r="BI276" s="154"/>
      <c r="BJ276" s="154"/>
      <c r="BK276" s="154"/>
      <c r="BL276" s="154"/>
      <c r="BM276" s="154"/>
      <c r="BN276" s="154"/>
      <c r="BO276" s="154"/>
      <c r="BP276" s="154"/>
      <c r="BQ276" s="154"/>
      <c r="BR276" s="155"/>
      <c r="BS276" s="155"/>
      <c r="BT276" s="155"/>
      <c r="BU276" s="155"/>
      <c r="BV276" s="155"/>
      <c r="BW276" s="155"/>
      <c r="BX276" s="155"/>
      <c r="BY276" s="155"/>
      <c r="BZ276" s="155"/>
      <c r="CA276" s="155"/>
      <c r="CB276" s="155"/>
      <c r="CC276" s="155"/>
      <c r="CD276" s="155"/>
      <c r="CE276" s="155"/>
      <c r="CF276" s="155"/>
      <c r="CG276" s="155"/>
      <c r="CH276" s="154"/>
      <c r="CI276" s="141"/>
      <c r="CJ276" s="144"/>
      <c r="CK276" s="138"/>
      <c r="CL276" s="143"/>
      <c r="CM276" s="154"/>
      <c r="CN276" s="154"/>
      <c r="CO276" s="154"/>
      <c r="CP276" s="154"/>
      <c r="CQ276" s="154"/>
      <c r="CR276" s="154"/>
      <c r="CS276" s="154"/>
      <c r="CT276" s="154"/>
      <c r="CU276" s="154"/>
      <c r="CV276" s="154"/>
      <c r="CW276" s="154"/>
      <c r="CX276" s="154"/>
      <c r="CY276" s="154"/>
      <c r="CZ276" s="154"/>
      <c r="DA276" s="154"/>
      <c r="DB276" s="154"/>
      <c r="DC276" s="154"/>
      <c r="DD276" s="154"/>
      <c r="DE276" s="154"/>
      <c r="DF276" s="155"/>
      <c r="DG276" s="155"/>
      <c r="DH276" s="155"/>
      <c r="DI276" s="155"/>
      <c r="DJ276" s="155"/>
      <c r="DK276" s="155"/>
      <c r="DL276" s="155"/>
      <c r="DM276" s="155"/>
      <c r="DN276" s="155"/>
      <c r="DO276" s="155"/>
      <c r="DP276" s="155"/>
      <c r="DQ276" s="155"/>
      <c r="DR276" s="155"/>
      <c r="DS276" s="155"/>
      <c r="DT276" s="155"/>
      <c r="DU276" s="155"/>
      <c r="DV276" s="154"/>
      <c r="DW276" s="141"/>
      <c r="DY276" s="138"/>
      <c r="DZ276" s="143"/>
      <c r="EA276" s="154"/>
      <c r="EB276" s="154"/>
      <c r="EC276" s="154"/>
      <c r="ED276" s="154"/>
      <c r="EE276" s="154"/>
      <c r="EF276" s="154"/>
      <c r="EG276" s="154"/>
      <c r="EH276" s="154"/>
      <c r="EI276" s="154"/>
      <c r="EJ276" s="154"/>
      <c r="EK276" s="154"/>
      <c r="EL276" s="154"/>
      <c r="EM276" s="154"/>
      <c r="EN276" s="154"/>
      <c r="EO276" s="154"/>
      <c r="EP276" s="154"/>
      <c r="EQ276" s="154"/>
      <c r="ER276" s="154"/>
      <c r="ES276" s="154"/>
      <c r="ET276" s="155"/>
      <c r="EU276" s="155"/>
      <c r="EV276" s="155"/>
      <c r="EW276" s="155"/>
      <c r="EX276" s="155"/>
      <c r="EY276" s="155"/>
      <c r="EZ276" s="155"/>
      <c r="FA276" s="155"/>
      <c r="FB276" s="155"/>
      <c r="FC276" s="155"/>
      <c r="FD276" s="155"/>
      <c r="FE276" s="155"/>
      <c r="FF276" s="155"/>
      <c r="FG276" s="155"/>
      <c r="FH276" s="155"/>
      <c r="FI276" s="155"/>
      <c r="FJ276" s="154"/>
      <c r="FK276" s="141"/>
    </row>
    <row r="277" spans="9:167" ht="14.25" thickTop="1" thickBot="1" x14ac:dyDescent="0.25">
      <c r="CJ277" s="144"/>
    </row>
    <row r="278" spans="9:167" ht="14.25" thickTop="1" thickBot="1" x14ac:dyDescent="0.25">
      <c r="I278" s="38" t="s">
        <v>0</v>
      </c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40"/>
      <c r="AE278" s="40"/>
      <c r="AF278" s="40"/>
      <c r="AG278" s="40"/>
      <c r="AH278" s="40"/>
      <c r="AI278" s="40"/>
      <c r="AJ278" s="40"/>
      <c r="AK278" s="40"/>
      <c r="AL278" s="40"/>
      <c r="AM278" s="40"/>
      <c r="AN278" s="40"/>
      <c r="AO278" s="40"/>
      <c r="AP278" s="40"/>
      <c r="AQ278" s="40"/>
      <c r="AR278" s="40"/>
      <c r="AS278" s="40"/>
      <c r="AT278" s="39"/>
      <c r="AU278" s="41"/>
      <c r="AW278" s="38" t="s">
        <v>0</v>
      </c>
      <c r="AX278" s="39"/>
      <c r="AY278" s="39"/>
      <c r="AZ278" s="39"/>
      <c r="BA278" s="39"/>
      <c r="BB278" s="39"/>
      <c r="BC278" s="39"/>
      <c r="BD278" s="39"/>
      <c r="BE278" s="39"/>
      <c r="BF278" s="39"/>
      <c r="BG278" s="39"/>
      <c r="BH278" s="39"/>
      <c r="BI278" s="39"/>
      <c r="BJ278" s="39"/>
      <c r="BK278" s="39"/>
      <c r="BL278" s="39"/>
      <c r="BM278" s="39"/>
      <c r="BN278" s="39"/>
      <c r="BO278" s="39"/>
      <c r="BP278" s="39"/>
      <c r="BQ278" s="39"/>
      <c r="BR278" s="40"/>
      <c r="BS278" s="40"/>
      <c r="BT278" s="40"/>
      <c r="BU278" s="40"/>
      <c r="BV278" s="40"/>
      <c r="BW278" s="40"/>
      <c r="BX278" s="40"/>
      <c r="BY278" s="40"/>
      <c r="BZ278" s="40"/>
      <c r="CA278" s="40"/>
      <c r="CB278" s="40"/>
      <c r="CC278" s="40"/>
      <c r="CD278" s="40"/>
      <c r="CE278" s="40"/>
      <c r="CF278" s="40"/>
      <c r="CG278" s="40"/>
      <c r="CH278" s="39"/>
      <c r="CI278" s="41"/>
      <c r="CJ278" s="144"/>
      <c r="CK278" s="38" t="s">
        <v>0</v>
      </c>
      <c r="CL278" s="39"/>
      <c r="CM278" s="39"/>
      <c r="CN278" s="39"/>
      <c r="CO278" s="39"/>
      <c r="CP278" s="39"/>
      <c r="CQ278" s="39"/>
      <c r="CR278" s="39"/>
      <c r="CS278" s="39"/>
      <c r="CT278" s="39"/>
      <c r="CU278" s="39"/>
      <c r="CV278" s="39"/>
      <c r="CW278" s="39"/>
      <c r="CX278" s="39"/>
      <c r="CY278" s="39"/>
      <c r="CZ278" s="39"/>
      <c r="DA278" s="39"/>
      <c r="DB278" s="39"/>
      <c r="DC278" s="39"/>
      <c r="DD278" s="39"/>
      <c r="DE278" s="39"/>
      <c r="DF278" s="40"/>
      <c r="DG278" s="40"/>
      <c r="DH278" s="40"/>
      <c r="DI278" s="40"/>
      <c r="DJ278" s="40"/>
      <c r="DK278" s="40"/>
      <c r="DL278" s="40"/>
      <c r="DM278" s="40"/>
      <c r="DN278" s="40"/>
      <c r="DO278" s="40"/>
      <c r="DP278" s="40"/>
      <c r="DQ278" s="40"/>
      <c r="DR278" s="40"/>
      <c r="DS278" s="40"/>
      <c r="DT278" s="40"/>
      <c r="DU278" s="40"/>
      <c r="DV278" s="39"/>
      <c r="DW278" s="41"/>
      <c r="DY278" s="38" t="s">
        <v>0</v>
      </c>
      <c r="DZ278" s="39"/>
      <c r="EA278" s="39"/>
      <c r="EB278" s="39"/>
      <c r="EC278" s="39"/>
      <c r="ED278" s="39"/>
      <c r="EE278" s="39"/>
      <c r="EF278" s="39"/>
      <c r="EG278" s="39"/>
      <c r="EH278" s="39"/>
      <c r="EI278" s="39"/>
      <c r="EJ278" s="39"/>
      <c r="EK278" s="39"/>
      <c r="EL278" s="39"/>
      <c r="EM278" s="39"/>
      <c r="EN278" s="39"/>
      <c r="EO278" s="39"/>
      <c r="EP278" s="39"/>
      <c r="EQ278" s="39"/>
      <c r="ER278" s="39"/>
      <c r="ES278" s="39"/>
      <c r="ET278" s="40"/>
      <c r="EU278" s="40"/>
      <c r="EV278" s="40"/>
      <c r="EW278" s="40"/>
      <c r="EX278" s="40"/>
      <c r="EY278" s="40"/>
      <c r="EZ278" s="40"/>
      <c r="FA278" s="40"/>
      <c r="FB278" s="40"/>
      <c r="FC278" s="40"/>
      <c r="FD278" s="40"/>
      <c r="FE278" s="40"/>
      <c r="FF278" s="40"/>
      <c r="FG278" s="40"/>
      <c r="FH278" s="40"/>
      <c r="FI278" s="40"/>
      <c r="FJ278" s="39"/>
      <c r="FK278" s="41"/>
    </row>
    <row r="279" spans="9:167" ht="13.5" thickBot="1" x14ac:dyDescent="0.25">
      <c r="I279" s="109"/>
      <c r="J279" s="45" t="s">
        <v>0</v>
      </c>
      <c r="K279" s="46" t="s">
        <v>0</v>
      </c>
      <c r="L279" s="46"/>
      <c r="M279" s="46"/>
      <c r="N279" s="46"/>
      <c r="O279" s="46"/>
      <c r="P279" s="46"/>
      <c r="Q279" s="46"/>
      <c r="R279" s="46"/>
      <c r="S279" s="47" t="s">
        <v>841</v>
      </c>
      <c r="T279" s="46"/>
      <c r="U279" s="46"/>
      <c r="V279" s="46"/>
      <c r="W279" s="46"/>
      <c r="X279" s="46"/>
      <c r="Y279" s="46"/>
      <c r="Z279" s="46"/>
      <c r="AA279" s="46"/>
      <c r="AB279" s="46"/>
      <c r="AC279" s="46" t="s">
        <v>0</v>
      </c>
      <c r="AD279" s="48"/>
      <c r="AE279" s="48"/>
      <c r="AF279" s="48"/>
      <c r="AG279" s="48"/>
      <c r="AH279" s="48"/>
      <c r="AI279" s="48"/>
      <c r="AJ279" s="48"/>
      <c r="AK279" s="48"/>
      <c r="AL279" s="49" t="s">
        <v>302</v>
      </c>
      <c r="AM279" s="48"/>
      <c r="AN279" s="48"/>
      <c r="AO279" s="48"/>
      <c r="AP279" s="48"/>
      <c r="AQ279" s="48"/>
      <c r="AR279" s="48"/>
      <c r="AS279" s="48"/>
      <c r="AT279" s="50"/>
      <c r="AU279" s="51"/>
      <c r="AW279" s="109"/>
      <c r="AX279" s="45" t="s">
        <v>0</v>
      </c>
      <c r="AY279" s="46" t="s">
        <v>0</v>
      </c>
      <c r="AZ279" s="46"/>
      <c r="BA279" s="46"/>
      <c r="BB279" s="46"/>
      <c r="BC279" s="46"/>
      <c r="BD279" s="46"/>
      <c r="BE279" s="46"/>
      <c r="BF279" s="46"/>
      <c r="BG279" s="47" t="s">
        <v>905</v>
      </c>
      <c r="BH279" s="46"/>
      <c r="BI279" s="46"/>
      <c r="BJ279" s="46"/>
      <c r="BK279" s="46"/>
      <c r="BL279" s="46"/>
      <c r="BM279" s="46"/>
      <c r="BN279" s="46"/>
      <c r="BO279" s="46"/>
      <c r="BP279" s="46"/>
      <c r="BQ279" s="46" t="s">
        <v>0</v>
      </c>
      <c r="BR279" s="48"/>
      <c r="BS279" s="48"/>
      <c r="BT279" s="48"/>
      <c r="BU279" s="48"/>
      <c r="BV279" s="48"/>
      <c r="BW279" s="48"/>
      <c r="BX279" s="48"/>
      <c r="BY279" s="48"/>
      <c r="BZ279" s="49" t="s">
        <v>302</v>
      </c>
      <c r="CA279" s="48"/>
      <c r="CB279" s="48"/>
      <c r="CC279" s="48"/>
      <c r="CD279" s="48"/>
      <c r="CE279" s="48"/>
      <c r="CF279" s="48"/>
      <c r="CG279" s="48"/>
      <c r="CH279" s="50"/>
      <c r="CI279" s="51"/>
      <c r="CJ279" s="144"/>
      <c r="CK279" s="109"/>
      <c r="CL279" s="45" t="s">
        <v>0</v>
      </c>
      <c r="CM279" s="46" t="s">
        <v>0</v>
      </c>
      <c r="CN279" s="46"/>
      <c r="CO279" s="46"/>
      <c r="CP279" s="46"/>
      <c r="CQ279" s="46"/>
      <c r="CR279" s="46"/>
      <c r="CS279" s="46"/>
      <c r="CT279" s="46"/>
      <c r="CU279" s="47" t="s">
        <v>921</v>
      </c>
      <c r="CV279" s="46"/>
      <c r="CW279" s="46"/>
      <c r="CX279" s="46"/>
      <c r="CY279" s="46"/>
      <c r="CZ279" s="46"/>
      <c r="DA279" s="46"/>
      <c r="DB279" s="46"/>
      <c r="DC279" s="46"/>
      <c r="DD279" s="46"/>
      <c r="DE279" s="46" t="s">
        <v>0</v>
      </c>
      <c r="DF279" s="48"/>
      <c r="DG279" s="48"/>
      <c r="DH279" s="48"/>
      <c r="DI279" s="48"/>
      <c r="DJ279" s="48"/>
      <c r="DK279" s="48"/>
      <c r="DL279" s="48"/>
      <c r="DM279" s="48"/>
      <c r="DN279" s="49" t="s">
        <v>302</v>
      </c>
      <c r="DO279" s="48"/>
      <c r="DP279" s="48"/>
      <c r="DQ279" s="48"/>
      <c r="DR279" s="48"/>
      <c r="DS279" s="48"/>
      <c r="DT279" s="48"/>
      <c r="DU279" s="48"/>
      <c r="DV279" s="50"/>
      <c r="DW279" s="51"/>
      <c r="DY279" s="109"/>
      <c r="DZ279" s="45" t="s">
        <v>0</v>
      </c>
      <c r="EA279" s="46" t="s">
        <v>0</v>
      </c>
      <c r="EB279" s="46"/>
      <c r="EC279" s="46"/>
      <c r="ED279" s="46"/>
      <c r="EE279" s="46"/>
      <c r="EF279" s="46"/>
      <c r="EG279" s="46"/>
      <c r="EH279" s="46"/>
      <c r="EI279" s="47" t="s">
        <v>936</v>
      </c>
      <c r="EJ279" s="46"/>
      <c r="EK279" s="46"/>
      <c r="EL279" s="46"/>
      <c r="EM279" s="46"/>
      <c r="EN279" s="46"/>
      <c r="EO279" s="46"/>
      <c r="EP279" s="46"/>
      <c r="EQ279" s="46"/>
      <c r="ER279" s="46"/>
      <c r="ES279" s="46" t="s">
        <v>0</v>
      </c>
      <c r="ET279" s="48"/>
      <c r="EU279" s="48"/>
      <c r="EV279" s="48"/>
      <c r="EW279" s="48"/>
      <c r="EX279" s="48"/>
      <c r="EY279" s="48"/>
      <c r="EZ279" s="48"/>
      <c r="FA279" s="48"/>
      <c r="FB279" s="49" t="s">
        <v>302</v>
      </c>
      <c r="FC279" s="48"/>
      <c r="FD279" s="48"/>
      <c r="FE279" s="48"/>
      <c r="FF279" s="48"/>
      <c r="FG279" s="48"/>
      <c r="FH279" s="48"/>
      <c r="FI279" s="48"/>
      <c r="FJ279" s="50"/>
      <c r="FK279" s="51"/>
    </row>
    <row r="280" spans="9:167" x14ac:dyDescent="0.2">
      <c r="I280" s="109"/>
      <c r="J280" s="58"/>
      <c r="K280" s="1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2"/>
      <c r="AA280" s="171">
        <f>K280^3+L280^3+M280^3+N280^3+O280^3+P280^3+Q280^3+R280^3+K281^3+L281^3+M281^3+N281^3+O281^3+P281^3+Q281^3+R281^3</f>
        <v>0</v>
      </c>
      <c r="AB280" s="167">
        <f>SUMSQ(K280:Z280)</f>
        <v>0</v>
      </c>
      <c r="AC280" s="61"/>
      <c r="AD280" s="68"/>
      <c r="AE280" s="69"/>
      <c r="AF280" s="69"/>
      <c r="AG280" s="69"/>
      <c r="AH280" s="70"/>
      <c r="AI280" s="70"/>
      <c r="AJ280" s="70"/>
      <c r="AK280" s="70"/>
      <c r="AL280" s="69"/>
      <c r="AM280" s="69"/>
      <c r="AN280" s="69"/>
      <c r="AO280" s="69"/>
      <c r="AP280" s="70"/>
      <c r="AQ280" s="70"/>
      <c r="AR280" s="70"/>
      <c r="AS280" s="71"/>
      <c r="AT280" s="66"/>
      <c r="AU280" s="51"/>
      <c r="AW280" s="109"/>
      <c r="AX280" s="58"/>
      <c r="AY280" s="1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2"/>
      <c r="BO280" s="171">
        <f>AY280^3+AZ280^3+BA280^3+BB280^3+BC280^3+BD280^3+BE280^3+BF280^3+AY281^3+AZ281^3+BA281^3+BB281^3+BC281^3+BD281^3+BE281^3+BF281^3</f>
        <v>0</v>
      </c>
      <c r="BP280" s="167">
        <f>SUMSQ(AY280:BN280)</f>
        <v>0</v>
      </c>
      <c r="BQ280" s="61"/>
      <c r="BR280" s="68"/>
      <c r="BS280" s="69"/>
      <c r="BT280" s="69"/>
      <c r="BU280" s="69"/>
      <c r="BV280" s="69"/>
      <c r="BW280" s="69"/>
      <c r="BX280" s="69"/>
      <c r="BY280" s="69"/>
      <c r="BZ280" s="70"/>
      <c r="CA280" s="70"/>
      <c r="CB280" s="70"/>
      <c r="CC280" s="70"/>
      <c r="CD280" s="70"/>
      <c r="CE280" s="70"/>
      <c r="CF280" s="70"/>
      <c r="CG280" s="71"/>
      <c r="CH280" s="66"/>
      <c r="CI280" s="51"/>
      <c r="CJ280" s="144"/>
      <c r="CK280" s="109"/>
      <c r="CL280" s="58"/>
      <c r="CM280" s="1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2"/>
      <c r="DC280" s="171">
        <f>CM280^3+CN280^3+CO280^3+CP280^3+CQ280^3+CR280^3+CS280^3+CT280^3+CM281^3+CN281^3+CO281^3+CP281^3+CQ281^3+CR281^3+CS281^3+CT281^3</f>
        <v>0</v>
      </c>
      <c r="DD280" s="167">
        <f>SUMSQ(CM280:DB280)</f>
        <v>0</v>
      </c>
      <c r="DE280" s="61"/>
      <c r="DF280" s="68"/>
      <c r="DG280" s="69"/>
      <c r="DH280" s="70"/>
      <c r="DI280" s="70"/>
      <c r="DJ280" s="69"/>
      <c r="DK280" s="69"/>
      <c r="DL280" s="70"/>
      <c r="DM280" s="70"/>
      <c r="DN280" s="69"/>
      <c r="DO280" s="69"/>
      <c r="DP280" s="70"/>
      <c r="DQ280" s="70"/>
      <c r="DR280" s="69"/>
      <c r="DS280" s="69"/>
      <c r="DT280" s="70"/>
      <c r="DU280" s="71"/>
      <c r="DV280" s="66"/>
      <c r="DW280" s="51"/>
      <c r="DY280" s="109"/>
      <c r="DZ280" s="58"/>
      <c r="EA280" s="1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2"/>
      <c r="EQ280" s="171">
        <f>EA280^3+EB280^3+EC280^3+ED280^3+EE280^3+EF280^3+EG280^3+EH280^3+EA281^3+EB281^3+EC281^3+ED281^3+EE281^3+EF281^3+EG281^3+EH281^3</f>
        <v>0</v>
      </c>
      <c r="ER280" s="167">
        <f>SUMSQ(EA280:EP280)</f>
        <v>0</v>
      </c>
      <c r="ES280" s="61"/>
      <c r="ET280" s="68"/>
      <c r="EU280" s="173"/>
      <c r="EV280" s="173"/>
      <c r="EW280" s="173"/>
      <c r="EX280" s="173"/>
      <c r="EY280" s="173"/>
      <c r="EZ280" s="173"/>
      <c r="FA280" s="70"/>
      <c r="FB280" s="69"/>
      <c r="FC280" s="173"/>
      <c r="FD280" s="173"/>
      <c r="FE280" s="173"/>
      <c r="FF280" s="173"/>
      <c r="FG280" s="173"/>
      <c r="FH280" s="173"/>
      <c r="FI280" s="71"/>
      <c r="FJ280" s="66"/>
      <c r="FK280" s="51"/>
    </row>
    <row r="281" spans="9:167" x14ac:dyDescent="0.2">
      <c r="I281" s="109"/>
      <c r="J281" s="58"/>
      <c r="K281" s="3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5"/>
      <c r="AA281" s="172">
        <f>S280^3+T280^3+U280^3+V280^3+W280^3+X280^3+Y280^3+Z280^3+S281^3+T281^3+U281^3+V281^3+W281^3+X281^3+Y281^3+Z281^3</f>
        <v>0</v>
      </c>
      <c r="AB281" s="125">
        <f t="shared" ref="AB281:AB295" si="48">SUMSQ(K281:Z281)</f>
        <v>0</v>
      </c>
      <c r="AC281" s="61"/>
      <c r="AD281" s="81"/>
      <c r="AE281" s="82"/>
      <c r="AF281" s="82"/>
      <c r="AG281" s="82"/>
      <c r="AH281" s="83"/>
      <c r="AI281" s="83"/>
      <c r="AJ281" s="83"/>
      <c r="AK281" s="83"/>
      <c r="AL281" s="82"/>
      <c r="AM281" s="82"/>
      <c r="AN281" s="82"/>
      <c r="AO281" s="82"/>
      <c r="AP281" s="83"/>
      <c r="AQ281" s="83"/>
      <c r="AR281" s="83"/>
      <c r="AS281" s="84"/>
      <c r="AT281" s="66"/>
      <c r="AU281" s="51"/>
      <c r="AW281" s="109"/>
      <c r="AX281" s="58"/>
      <c r="AY281" s="3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5"/>
      <c r="BO281" s="172">
        <f>BG280^3+BH280^3+BI280^3+BJ280^3+BK280^3+BL280^3+BM280^3+BN280^3+BG281^3+BH281^3+BI281^3+BJ281^3+BK281^3+BL281^3+BM281^3+BN281^3</f>
        <v>0</v>
      </c>
      <c r="BP281" s="125">
        <f t="shared" ref="BP281:BP295" si="49">SUMSQ(AY281:BN281)</f>
        <v>0</v>
      </c>
      <c r="BQ281" s="61"/>
      <c r="BR281" s="81"/>
      <c r="BS281" s="82"/>
      <c r="BT281" s="82"/>
      <c r="BU281" s="82"/>
      <c r="BV281" s="82"/>
      <c r="BW281" s="82"/>
      <c r="BX281" s="82"/>
      <c r="BY281" s="82"/>
      <c r="BZ281" s="83"/>
      <c r="CA281" s="83"/>
      <c r="CB281" s="83"/>
      <c r="CC281" s="83"/>
      <c r="CD281" s="83"/>
      <c r="CE281" s="83"/>
      <c r="CF281" s="83"/>
      <c r="CG281" s="84"/>
      <c r="CH281" s="66"/>
      <c r="CI281" s="51"/>
      <c r="CJ281" s="144"/>
      <c r="CK281" s="109"/>
      <c r="CL281" s="58"/>
      <c r="CM281" s="3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5"/>
      <c r="DC281" s="172">
        <f>CU280^3+CV280^3+CW280^3+CX280^3+CY280^3+CZ280^3+DA280^3+DB280^3+CU281^3+CV281^3+CW281^3+CX281^3+CY281^3+CZ281^3+DA281^3+DB281^3</f>
        <v>0</v>
      </c>
      <c r="DD281" s="125">
        <f t="shared" ref="DD281:DD295" si="50">SUMSQ(CM281:DB281)</f>
        <v>0</v>
      </c>
      <c r="DE281" s="61"/>
      <c r="DF281" s="81"/>
      <c r="DG281" s="82"/>
      <c r="DH281" s="83"/>
      <c r="DI281" s="83"/>
      <c r="DJ281" s="82"/>
      <c r="DK281" s="82"/>
      <c r="DL281" s="83"/>
      <c r="DM281" s="83"/>
      <c r="DN281" s="82"/>
      <c r="DO281" s="82"/>
      <c r="DP281" s="83"/>
      <c r="DQ281" s="83"/>
      <c r="DR281" s="82"/>
      <c r="DS281" s="82"/>
      <c r="DT281" s="83"/>
      <c r="DU281" s="84"/>
      <c r="DV281" s="66"/>
      <c r="DW281" s="51"/>
      <c r="DY281" s="109"/>
      <c r="DZ281" s="58"/>
      <c r="EA281" s="3"/>
      <c r="EB281" s="4"/>
      <c r="EC281" s="4"/>
      <c r="ED281" s="4"/>
      <c r="EE281" s="4"/>
      <c r="EF281" s="4"/>
      <c r="EG281" s="4"/>
      <c r="EH281" s="4"/>
      <c r="EI281" s="4"/>
      <c r="EJ281" s="4"/>
      <c r="EK281" s="4"/>
      <c r="EL281" s="4"/>
      <c r="EM281" s="4"/>
      <c r="EN281" s="4"/>
      <c r="EO281" s="4"/>
      <c r="EP281" s="5"/>
      <c r="EQ281" s="172">
        <f>EI280^3+EJ280^3+EK280^3+EL280^3+EM280^3+EN280^3+EO280^3+EP280^3+EI281^3+EJ281^3+EK281^3+EL281^3+EM281^3+EN281^3+EO281^3+EP281^3</f>
        <v>0</v>
      </c>
      <c r="ER281" s="125">
        <f t="shared" ref="ER281:ER295" si="51">SUMSQ(EA281:EP281)</f>
        <v>0</v>
      </c>
      <c r="ES281" s="61"/>
      <c r="ET281" s="174"/>
      <c r="EU281" s="82"/>
      <c r="EV281" s="131"/>
      <c r="EW281" s="131"/>
      <c r="EX281" s="131"/>
      <c r="EY281" s="131"/>
      <c r="EZ281" s="83"/>
      <c r="FA281" s="131"/>
      <c r="FB281" s="131"/>
      <c r="FC281" s="82"/>
      <c r="FD281" s="131"/>
      <c r="FE281" s="131"/>
      <c r="FF281" s="131"/>
      <c r="FG281" s="131"/>
      <c r="FH281" s="83"/>
      <c r="FI281" s="175"/>
      <c r="FJ281" s="66"/>
      <c r="FK281" s="51"/>
    </row>
    <row r="282" spans="9:167" x14ac:dyDescent="0.2">
      <c r="I282" s="109"/>
      <c r="J282" s="58"/>
      <c r="K282" s="3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5"/>
      <c r="AA282" s="172">
        <f>K282^3+L282^3+M282^3+N282^3+O282^3+P282^3+Q282^3+R282^3+K283^3+L283^3+M283^3+N283^3+O283^3+P283^3+Q283^3+R283^3</f>
        <v>0</v>
      </c>
      <c r="AB282" s="125">
        <f t="shared" si="48"/>
        <v>0</v>
      </c>
      <c r="AC282" s="88"/>
      <c r="AD282" s="81"/>
      <c r="AE282" s="82"/>
      <c r="AF282" s="82"/>
      <c r="AG282" s="82"/>
      <c r="AH282" s="83"/>
      <c r="AI282" s="83"/>
      <c r="AJ282" s="83"/>
      <c r="AK282" s="83"/>
      <c r="AL282" s="82"/>
      <c r="AM282" s="82"/>
      <c r="AN282" s="82"/>
      <c r="AO282" s="82"/>
      <c r="AP282" s="83"/>
      <c r="AQ282" s="83"/>
      <c r="AR282" s="83"/>
      <c r="AS282" s="84"/>
      <c r="AT282" s="66"/>
      <c r="AU282" s="51"/>
      <c r="AW282" s="109"/>
      <c r="AX282" s="58"/>
      <c r="AY282" s="3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5"/>
      <c r="BO282" s="172">
        <f>AY282^3+AZ282^3+BA282^3+BB282^3+BC282^3+BD282^3+BE282^3+BF282^3+AY283^3+AZ283^3+BA283^3+BB283^3+BC283^3+BD283^3+BE283^3+BF283^3</f>
        <v>0</v>
      </c>
      <c r="BP282" s="125">
        <f t="shared" si="49"/>
        <v>0</v>
      </c>
      <c r="BQ282" s="88"/>
      <c r="BR282" s="89"/>
      <c r="BS282" s="83"/>
      <c r="BT282" s="83"/>
      <c r="BU282" s="83"/>
      <c r="BV282" s="83"/>
      <c r="BW282" s="83"/>
      <c r="BX282" s="83"/>
      <c r="BY282" s="83"/>
      <c r="BZ282" s="82"/>
      <c r="CA282" s="82"/>
      <c r="CB282" s="82"/>
      <c r="CC282" s="82"/>
      <c r="CD282" s="82"/>
      <c r="CE282" s="82"/>
      <c r="CF282" s="82"/>
      <c r="CG282" s="86"/>
      <c r="CH282" s="66"/>
      <c r="CI282" s="51"/>
      <c r="CJ282" s="144"/>
      <c r="CK282" s="109"/>
      <c r="CL282" s="58"/>
      <c r="CM282" s="3"/>
      <c r="CN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5"/>
      <c r="DC282" s="172">
        <f>CM282^3+CN282^3+CO282^3+CP282^3+CQ282^3+CR282^3+CS282^3+CT282^3+CM283^3+CN283^3+CO283^3+CP283^3+CQ283^3+CR283^3+CS283^3+CT283^3</f>
        <v>0</v>
      </c>
      <c r="DD282" s="125">
        <f t="shared" si="50"/>
        <v>0</v>
      </c>
      <c r="DE282" s="88"/>
      <c r="DF282" s="81"/>
      <c r="DG282" s="82"/>
      <c r="DH282" s="83"/>
      <c r="DI282" s="83"/>
      <c r="DJ282" s="82"/>
      <c r="DK282" s="82"/>
      <c r="DL282" s="83"/>
      <c r="DM282" s="83"/>
      <c r="DN282" s="82"/>
      <c r="DO282" s="82"/>
      <c r="DP282" s="83"/>
      <c r="DQ282" s="83"/>
      <c r="DR282" s="82"/>
      <c r="DS282" s="82"/>
      <c r="DT282" s="83"/>
      <c r="DU282" s="84"/>
      <c r="DV282" s="66"/>
      <c r="DW282" s="51"/>
      <c r="DY282" s="109"/>
      <c r="DZ282" s="58"/>
      <c r="EA282" s="3"/>
      <c r="EB282" s="4"/>
      <c r="EC282" s="4"/>
      <c r="ED282" s="4"/>
      <c r="EE282" s="4"/>
      <c r="EF282" s="4"/>
      <c r="EG282" s="4"/>
      <c r="EH282" s="4"/>
      <c r="EI282" s="4"/>
      <c r="EJ282" s="4"/>
      <c r="EK282" s="4"/>
      <c r="EL282" s="4"/>
      <c r="EM282" s="4"/>
      <c r="EN282" s="4"/>
      <c r="EO282" s="4"/>
      <c r="EP282" s="5"/>
      <c r="EQ282" s="172">
        <f>EA282^3+EB282^3+EC282^3+ED282^3+EE282^3+EF282^3+EG282^3+EH282^3+EA283^3+EB283^3+EC283^3+ED283^3+EE283^3+EF283^3+EG283^3+EH283^3</f>
        <v>0</v>
      </c>
      <c r="ER282" s="125">
        <f t="shared" si="51"/>
        <v>0</v>
      </c>
      <c r="ES282" s="88"/>
      <c r="ET282" s="174"/>
      <c r="EU282" s="131"/>
      <c r="EV282" s="82"/>
      <c r="EW282" s="131"/>
      <c r="EX282" s="131"/>
      <c r="EY282" s="83"/>
      <c r="EZ282" s="131"/>
      <c r="FA282" s="131"/>
      <c r="FB282" s="131"/>
      <c r="FC282" s="131"/>
      <c r="FD282" s="82"/>
      <c r="FE282" s="131"/>
      <c r="FF282" s="131"/>
      <c r="FG282" s="83"/>
      <c r="FH282" s="131"/>
      <c r="FI282" s="175"/>
      <c r="FJ282" s="66"/>
      <c r="FK282" s="51"/>
    </row>
    <row r="283" spans="9:167" x14ac:dyDescent="0.2">
      <c r="I283" s="109"/>
      <c r="J283" s="58"/>
      <c r="K283" s="3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5"/>
      <c r="AA283" s="172">
        <f>S282^3+T282^3+U282^3+V282^3+W282^3+X282^3+Y282^3+Z282^3+S283^3+T283^3+U283^3+V283^3+W283^3+X283^3+Y283^3+Z283^3</f>
        <v>0</v>
      </c>
      <c r="AB283" s="125">
        <f t="shared" si="48"/>
        <v>0</v>
      </c>
      <c r="AC283" s="61"/>
      <c r="AD283" s="81"/>
      <c r="AE283" s="82"/>
      <c r="AF283" s="82"/>
      <c r="AG283" s="82"/>
      <c r="AH283" s="83"/>
      <c r="AI283" s="83"/>
      <c r="AJ283" s="83"/>
      <c r="AK283" s="83"/>
      <c r="AL283" s="82"/>
      <c r="AM283" s="82"/>
      <c r="AN283" s="82"/>
      <c r="AO283" s="82"/>
      <c r="AP283" s="83"/>
      <c r="AQ283" s="83"/>
      <c r="AR283" s="83"/>
      <c r="AS283" s="84"/>
      <c r="AT283" s="66"/>
      <c r="AU283" s="51"/>
      <c r="AW283" s="109"/>
      <c r="AX283" s="58"/>
      <c r="AY283" s="3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5"/>
      <c r="BO283" s="172">
        <f>BG282^3+BH282^3+BI282^3+BJ282^3+BK282^3+BL282^3+BM282^3+BN282^3+BG283^3+BH283^3+BI283^3+BJ283^3+BK283^3+BL283^3+BM283^3+BN283^3</f>
        <v>0</v>
      </c>
      <c r="BP283" s="125">
        <f t="shared" si="49"/>
        <v>0</v>
      </c>
      <c r="BQ283" s="61"/>
      <c r="BR283" s="89"/>
      <c r="BS283" s="83"/>
      <c r="BT283" s="83"/>
      <c r="BU283" s="83"/>
      <c r="BV283" s="83"/>
      <c r="BW283" s="83"/>
      <c r="BX283" s="83"/>
      <c r="BY283" s="83"/>
      <c r="BZ283" s="82"/>
      <c r="CA283" s="82"/>
      <c r="CB283" s="82"/>
      <c r="CC283" s="82"/>
      <c r="CD283" s="82"/>
      <c r="CE283" s="82"/>
      <c r="CF283" s="82"/>
      <c r="CG283" s="86"/>
      <c r="CH283" s="66"/>
      <c r="CI283" s="51"/>
      <c r="CJ283" s="144"/>
      <c r="CK283" s="109"/>
      <c r="CL283" s="58"/>
      <c r="CM283" s="3"/>
      <c r="CN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/>
      <c r="DA283" s="4"/>
      <c r="DB283" s="5"/>
      <c r="DC283" s="172">
        <f>CU282^3+CV282^3+CW282^3+CX282^3+CY282^3+CZ282^3+DA282^3+DB282^3+CU283^3+CV283^3+CW283^3+CX283^3+CY283^3+CZ283^3+DA283^3+DB283^3</f>
        <v>0</v>
      </c>
      <c r="DD283" s="125">
        <f t="shared" si="50"/>
        <v>0</v>
      </c>
      <c r="DE283" s="61"/>
      <c r="DF283" s="81"/>
      <c r="DG283" s="82"/>
      <c r="DH283" s="83"/>
      <c r="DI283" s="83"/>
      <c r="DJ283" s="82"/>
      <c r="DK283" s="82"/>
      <c r="DL283" s="83"/>
      <c r="DM283" s="83"/>
      <c r="DN283" s="82"/>
      <c r="DO283" s="82"/>
      <c r="DP283" s="83"/>
      <c r="DQ283" s="83"/>
      <c r="DR283" s="82"/>
      <c r="DS283" s="82"/>
      <c r="DT283" s="83"/>
      <c r="DU283" s="84"/>
      <c r="DV283" s="66"/>
      <c r="DW283" s="51"/>
      <c r="DY283" s="109"/>
      <c r="DZ283" s="58"/>
      <c r="EA283" s="3"/>
      <c r="EB283" s="4"/>
      <c r="EC283" s="4"/>
      <c r="ED283" s="4"/>
      <c r="EE283" s="4"/>
      <c r="EF283" s="4"/>
      <c r="EG283" s="4"/>
      <c r="EH283" s="4"/>
      <c r="EI283" s="4"/>
      <c r="EJ283" s="4"/>
      <c r="EK283" s="4"/>
      <c r="EL283" s="4"/>
      <c r="EM283" s="4"/>
      <c r="EN283" s="4"/>
      <c r="EO283" s="4"/>
      <c r="EP283" s="5"/>
      <c r="EQ283" s="172">
        <f>EI282^3+EJ282^3+EK282^3+EL282^3+EM282^3+EN282^3+EO282^3+EP282^3+EI283^3+EJ283^3+EK283^3+EL283^3+EM283^3+EN283^3+EO283^3+EP283^3</f>
        <v>0</v>
      </c>
      <c r="ER283" s="125">
        <f t="shared" si="51"/>
        <v>0</v>
      </c>
      <c r="ES283" s="61"/>
      <c r="ET283" s="174"/>
      <c r="EU283" s="131"/>
      <c r="EV283" s="131"/>
      <c r="EW283" s="82"/>
      <c r="EX283" s="83"/>
      <c r="EY283" s="131"/>
      <c r="EZ283" s="131"/>
      <c r="FA283" s="131"/>
      <c r="FB283" s="131"/>
      <c r="FC283" s="131"/>
      <c r="FD283" s="131"/>
      <c r="FE283" s="82"/>
      <c r="FF283" s="83"/>
      <c r="FG283" s="131"/>
      <c r="FH283" s="131"/>
      <c r="FI283" s="175"/>
      <c r="FJ283" s="66"/>
      <c r="FK283" s="51"/>
    </row>
    <row r="284" spans="9:167" x14ac:dyDescent="0.2">
      <c r="I284" s="109"/>
      <c r="J284" s="58"/>
      <c r="K284" s="3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5"/>
      <c r="AA284" s="172">
        <f>K284^3+L284^3+M284^3+N284^3+O284^3+P284^3+Q284^3+R284^3+K285^3+L285^3+M285^3+N285^3+O285^3+P285^3+Q285^3+R285^3</f>
        <v>0</v>
      </c>
      <c r="AB284" s="125">
        <f t="shared" si="48"/>
        <v>0</v>
      </c>
      <c r="AC284" s="61"/>
      <c r="AD284" s="89"/>
      <c r="AE284" s="83"/>
      <c r="AF284" s="83"/>
      <c r="AG284" s="83"/>
      <c r="AH284" s="82"/>
      <c r="AI284" s="82"/>
      <c r="AJ284" s="82"/>
      <c r="AK284" s="82"/>
      <c r="AL284" s="83"/>
      <c r="AM284" s="83"/>
      <c r="AN284" s="83"/>
      <c r="AO284" s="83"/>
      <c r="AP284" s="82"/>
      <c r="AQ284" s="82"/>
      <c r="AR284" s="82"/>
      <c r="AS284" s="86"/>
      <c r="AT284" s="66"/>
      <c r="AU284" s="51"/>
      <c r="AW284" s="109"/>
      <c r="AX284" s="58"/>
      <c r="AY284" s="3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5"/>
      <c r="BO284" s="172">
        <f>AY284^3+AZ284^3+BA284^3+BB284^3+BC284^3+BD284^3+BE284^3+BF284^3+AY285^3+AZ285^3+BA285^3+BB285^3+BC285^3+BD285^3+BE285^3+BF285^3</f>
        <v>0</v>
      </c>
      <c r="BP284" s="125">
        <f t="shared" si="49"/>
        <v>0</v>
      </c>
      <c r="BQ284" s="61"/>
      <c r="BR284" s="81"/>
      <c r="BS284" s="82"/>
      <c r="BT284" s="82"/>
      <c r="BU284" s="82"/>
      <c r="BV284" s="82"/>
      <c r="BW284" s="82"/>
      <c r="BX284" s="82"/>
      <c r="BY284" s="82"/>
      <c r="BZ284" s="83"/>
      <c r="CA284" s="83"/>
      <c r="CB284" s="83"/>
      <c r="CC284" s="83"/>
      <c r="CD284" s="83"/>
      <c r="CE284" s="83"/>
      <c r="CF284" s="83"/>
      <c r="CG284" s="84"/>
      <c r="CH284" s="66"/>
      <c r="CI284" s="51"/>
      <c r="CJ284" s="144"/>
      <c r="CK284" s="109"/>
      <c r="CL284" s="58"/>
      <c r="CM284" s="3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5"/>
      <c r="DC284" s="172">
        <f>CM284^3+CN284^3+CO284^3+CP284^3+CQ284^3+CR284^3+CS284^3+CT284^3+CM285^3+CN285^3+CO285^3+CP285^3+CQ285^3+CR285^3+CS285^3+CT285^3</f>
        <v>0</v>
      </c>
      <c r="DD284" s="125">
        <f t="shared" si="50"/>
        <v>0</v>
      </c>
      <c r="DE284" s="61"/>
      <c r="DF284" s="81"/>
      <c r="DG284" s="82"/>
      <c r="DH284" s="83"/>
      <c r="DI284" s="83"/>
      <c r="DJ284" s="82"/>
      <c r="DK284" s="82"/>
      <c r="DL284" s="83"/>
      <c r="DM284" s="83"/>
      <c r="DN284" s="82"/>
      <c r="DO284" s="82"/>
      <c r="DP284" s="83"/>
      <c r="DQ284" s="83"/>
      <c r="DR284" s="82"/>
      <c r="DS284" s="82"/>
      <c r="DT284" s="83"/>
      <c r="DU284" s="84"/>
      <c r="DV284" s="66"/>
      <c r="DW284" s="51"/>
      <c r="DY284" s="109"/>
      <c r="DZ284" s="58"/>
      <c r="EA284" s="3"/>
      <c r="EB284" s="4"/>
      <c r="EC284" s="4"/>
      <c r="ED284" s="4"/>
      <c r="EE284" s="4"/>
      <c r="EF284" s="4"/>
      <c r="EG284" s="4"/>
      <c r="EH284" s="4"/>
      <c r="EI284" s="4"/>
      <c r="EJ284" s="4"/>
      <c r="EK284" s="4"/>
      <c r="EL284" s="4"/>
      <c r="EM284" s="4"/>
      <c r="EN284" s="4"/>
      <c r="EO284" s="4"/>
      <c r="EP284" s="5"/>
      <c r="EQ284" s="172">
        <f>EA284^3+EB284^3+EC284^3+ED284^3+EE284^3+EF284^3+EG284^3+EH284^3+EA285^3+EB285^3+EC285^3+ED285^3+EE285^3+EF285^3+EG285^3+EH285^3</f>
        <v>0</v>
      </c>
      <c r="ER284" s="125">
        <f t="shared" si="51"/>
        <v>0</v>
      </c>
      <c r="ES284" s="61"/>
      <c r="ET284" s="174"/>
      <c r="EU284" s="131"/>
      <c r="EV284" s="131"/>
      <c r="EW284" s="83"/>
      <c r="EX284" s="82"/>
      <c r="EY284" s="131"/>
      <c r="EZ284" s="131"/>
      <c r="FA284" s="131"/>
      <c r="FB284" s="131"/>
      <c r="FC284" s="131"/>
      <c r="FD284" s="131"/>
      <c r="FE284" s="83"/>
      <c r="FF284" s="82"/>
      <c r="FG284" s="131"/>
      <c r="FH284" s="131"/>
      <c r="FI284" s="175"/>
      <c r="FJ284" s="66"/>
      <c r="FK284" s="51"/>
    </row>
    <row r="285" spans="9:167" x14ac:dyDescent="0.2">
      <c r="I285" s="109"/>
      <c r="J285" s="58"/>
      <c r="K285" s="3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5"/>
      <c r="AA285" s="172">
        <f>S284^3+T284^3+U284^3+V284^3+W284^3+X284^3+Y284^3+Z284^3+S285^3+T285^3+U285^3+V285^3+W285^3+X285^3+Y285^3+Z285^3</f>
        <v>0</v>
      </c>
      <c r="AB285" s="125">
        <f t="shared" si="48"/>
        <v>0</v>
      </c>
      <c r="AC285" s="61"/>
      <c r="AD285" s="89"/>
      <c r="AE285" s="83"/>
      <c r="AF285" s="83"/>
      <c r="AG285" s="83"/>
      <c r="AH285" s="82"/>
      <c r="AI285" s="82"/>
      <c r="AJ285" s="82"/>
      <c r="AK285" s="82"/>
      <c r="AL285" s="83"/>
      <c r="AM285" s="83"/>
      <c r="AN285" s="83"/>
      <c r="AO285" s="83"/>
      <c r="AP285" s="82"/>
      <c r="AQ285" s="82"/>
      <c r="AR285" s="82"/>
      <c r="AS285" s="86"/>
      <c r="AT285" s="66"/>
      <c r="AU285" s="51"/>
      <c r="AW285" s="109"/>
      <c r="AX285" s="58"/>
      <c r="AY285" s="3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5"/>
      <c r="BO285" s="172">
        <f>BG284^3+BH284^3+BI284^3+BJ284^3+BK284^3+BL284^3+BM284^3+BN284^3+BG285^3+BH285^3+BI285^3+BJ285^3+BK285^3+BL285^3+BM285^3+BN285^3</f>
        <v>0</v>
      </c>
      <c r="BP285" s="125">
        <f t="shared" si="49"/>
        <v>0</v>
      </c>
      <c r="BQ285" s="61"/>
      <c r="BR285" s="81"/>
      <c r="BS285" s="82"/>
      <c r="BT285" s="82"/>
      <c r="BU285" s="82"/>
      <c r="BV285" s="82"/>
      <c r="BW285" s="82"/>
      <c r="BX285" s="82"/>
      <c r="BY285" s="82"/>
      <c r="BZ285" s="83"/>
      <c r="CA285" s="83"/>
      <c r="CB285" s="83"/>
      <c r="CC285" s="83"/>
      <c r="CD285" s="83"/>
      <c r="CE285" s="83"/>
      <c r="CF285" s="83"/>
      <c r="CG285" s="84"/>
      <c r="CH285" s="66"/>
      <c r="CI285" s="51"/>
      <c r="CJ285" s="144"/>
      <c r="CK285" s="109"/>
      <c r="CL285" s="58"/>
      <c r="CM285" s="3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5"/>
      <c r="DC285" s="172">
        <f>CU284^3+CV284^3+CW284^3+CX284^3+CY284^3+CZ284^3+DA284^3+DB284^3+CU285^3+CV285^3+CW285^3+CX285^3+CY285^3+CZ285^3+DA285^3+DB285^3</f>
        <v>0</v>
      </c>
      <c r="DD285" s="125">
        <f t="shared" si="50"/>
        <v>0</v>
      </c>
      <c r="DE285" s="61"/>
      <c r="DF285" s="81"/>
      <c r="DG285" s="82"/>
      <c r="DH285" s="83"/>
      <c r="DI285" s="83"/>
      <c r="DJ285" s="82"/>
      <c r="DK285" s="82"/>
      <c r="DL285" s="83"/>
      <c r="DM285" s="83"/>
      <c r="DN285" s="82"/>
      <c r="DO285" s="82"/>
      <c r="DP285" s="83"/>
      <c r="DQ285" s="83"/>
      <c r="DR285" s="82"/>
      <c r="DS285" s="82"/>
      <c r="DT285" s="83"/>
      <c r="DU285" s="84"/>
      <c r="DV285" s="66"/>
      <c r="DW285" s="51"/>
      <c r="DY285" s="109"/>
      <c r="DZ285" s="58"/>
      <c r="EA285" s="3"/>
      <c r="EB285" s="4"/>
      <c r="EC285" s="4"/>
      <c r="ED285" s="4"/>
      <c r="EE285" s="4"/>
      <c r="EF285" s="4"/>
      <c r="EG285" s="4"/>
      <c r="EH285" s="4"/>
      <c r="EI285" s="4"/>
      <c r="EJ285" s="4"/>
      <c r="EK285" s="4"/>
      <c r="EL285" s="4"/>
      <c r="EM285" s="4"/>
      <c r="EN285" s="4"/>
      <c r="EO285" s="4"/>
      <c r="EP285" s="5"/>
      <c r="EQ285" s="172">
        <f>EI284^3+EJ284^3+EK284^3+EL284^3+EM284^3+EN284^3+EO284^3+EP284^3+EI285^3+EJ285^3+EK285^3+EL285^3+EM285^3+EN285^3+EO285^3+EP285^3</f>
        <v>0</v>
      </c>
      <c r="ER285" s="125">
        <f t="shared" si="51"/>
        <v>0</v>
      </c>
      <c r="ES285" s="61"/>
      <c r="ET285" s="174"/>
      <c r="EU285" s="131"/>
      <c r="EV285" s="83"/>
      <c r="EW285" s="131"/>
      <c r="EX285" s="131"/>
      <c r="EY285" s="82"/>
      <c r="EZ285" s="131"/>
      <c r="FA285" s="131"/>
      <c r="FB285" s="131"/>
      <c r="FC285" s="131"/>
      <c r="FD285" s="83"/>
      <c r="FE285" s="131"/>
      <c r="FF285" s="131"/>
      <c r="FG285" s="82"/>
      <c r="FH285" s="131"/>
      <c r="FI285" s="175"/>
      <c r="FJ285" s="66"/>
      <c r="FK285" s="51"/>
    </row>
    <row r="286" spans="9:167" x14ac:dyDescent="0.2">
      <c r="I286" s="109"/>
      <c r="J286" s="58"/>
      <c r="K286" s="3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5"/>
      <c r="AA286" s="172">
        <f>K286^3+L286^3+M286^3+N286^3+O286^3+P286^3+Q286^3+R286^3+K287^3+L287^3+M287^3+N287^3+O287^3+P287^3+Q287^3+R287^3</f>
        <v>0</v>
      </c>
      <c r="AB286" s="125">
        <f t="shared" si="48"/>
        <v>0</v>
      </c>
      <c r="AC286" s="61"/>
      <c r="AD286" s="89"/>
      <c r="AE286" s="83"/>
      <c r="AF286" s="83"/>
      <c r="AG286" s="83"/>
      <c r="AH286" s="82"/>
      <c r="AI286" s="82"/>
      <c r="AJ286" s="82"/>
      <c r="AK286" s="82"/>
      <c r="AL286" s="83"/>
      <c r="AM286" s="83"/>
      <c r="AN286" s="83"/>
      <c r="AO286" s="83"/>
      <c r="AP286" s="82"/>
      <c r="AQ286" s="82"/>
      <c r="AR286" s="82"/>
      <c r="AS286" s="86"/>
      <c r="AT286" s="66"/>
      <c r="AU286" s="51"/>
      <c r="AW286" s="109"/>
      <c r="AX286" s="58"/>
      <c r="AY286" s="3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5"/>
      <c r="BO286" s="172">
        <f>AY286^3+AZ286^3+BA286^3+BB286^3+BC286^3+BD286^3+BE286^3+BF286^3+AY287^3+AZ287^3+BA287^3+BB287^3+BC287^3+BD287^3+BE287^3+BF287^3</f>
        <v>0</v>
      </c>
      <c r="BP286" s="125">
        <f t="shared" si="49"/>
        <v>0</v>
      </c>
      <c r="BQ286" s="61"/>
      <c r="BR286" s="89"/>
      <c r="BS286" s="83"/>
      <c r="BT286" s="83"/>
      <c r="BU286" s="83"/>
      <c r="BV286" s="83"/>
      <c r="BW286" s="83"/>
      <c r="BX286" s="83"/>
      <c r="BY286" s="83"/>
      <c r="BZ286" s="82"/>
      <c r="CA286" s="82"/>
      <c r="CB286" s="82"/>
      <c r="CC286" s="82"/>
      <c r="CD286" s="82"/>
      <c r="CE286" s="82"/>
      <c r="CF286" s="82"/>
      <c r="CG286" s="86"/>
      <c r="CH286" s="66"/>
      <c r="CI286" s="51"/>
      <c r="CJ286" s="144"/>
      <c r="CK286" s="109"/>
      <c r="CL286" s="58"/>
      <c r="CM286" s="3"/>
      <c r="CN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/>
      <c r="DA286" s="4"/>
      <c r="DB286" s="5"/>
      <c r="DC286" s="172">
        <f>CM286^3+CN286^3+CO286^3+CP286^3+CQ286^3+CR286^3+CS286^3+CT286^3+CM287^3+CN287^3+CO287^3+CP287^3+CQ287^3+CR287^3+CS287^3+CT287^3</f>
        <v>0</v>
      </c>
      <c r="DD286" s="125">
        <f t="shared" si="50"/>
        <v>0</v>
      </c>
      <c r="DE286" s="61"/>
      <c r="DF286" s="81"/>
      <c r="DG286" s="82"/>
      <c r="DH286" s="83"/>
      <c r="DI286" s="83"/>
      <c r="DJ286" s="82"/>
      <c r="DK286" s="82"/>
      <c r="DL286" s="83"/>
      <c r="DM286" s="83"/>
      <c r="DN286" s="82"/>
      <c r="DO286" s="82"/>
      <c r="DP286" s="83"/>
      <c r="DQ286" s="83"/>
      <c r="DR286" s="82"/>
      <c r="DS286" s="82"/>
      <c r="DT286" s="83"/>
      <c r="DU286" s="84"/>
      <c r="DV286" s="66"/>
      <c r="DW286" s="51"/>
      <c r="DY286" s="109"/>
      <c r="DZ286" s="58"/>
      <c r="EA286" s="3"/>
      <c r="EB286" s="4"/>
      <c r="EC286" s="4"/>
      <c r="ED286" s="4"/>
      <c r="EE286" s="4"/>
      <c r="EF286" s="4"/>
      <c r="EG286" s="4"/>
      <c r="EH286" s="4"/>
      <c r="EI286" s="4"/>
      <c r="EJ286" s="4"/>
      <c r="EK286" s="4"/>
      <c r="EL286" s="4"/>
      <c r="EM286" s="4"/>
      <c r="EN286" s="4"/>
      <c r="EO286" s="4"/>
      <c r="EP286" s="5"/>
      <c r="EQ286" s="172">
        <f>EA286^3+EB286^3+EC286^3+ED286^3+EE286^3+EF286^3+EG286^3+EH286^3+EA287^3+EB287^3+EC287^3+ED287^3+EE287^3+EF287^3+EG287^3+EH287^3</f>
        <v>0</v>
      </c>
      <c r="ER286" s="125">
        <f t="shared" si="51"/>
        <v>0</v>
      </c>
      <c r="ES286" s="61"/>
      <c r="ET286" s="174"/>
      <c r="EU286" s="83"/>
      <c r="EV286" s="131"/>
      <c r="EW286" s="131"/>
      <c r="EX286" s="131"/>
      <c r="EY286" s="131"/>
      <c r="EZ286" s="82"/>
      <c r="FA286" s="131"/>
      <c r="FB286" s="131"/>
      <c r="FC286" s="83"/>
      <c r="FD286" s="131"/>
      <c r="FE286" s="131"/>
      <c r="FF286" s="131"/>
      <c r="FG286" s="131"/>
      <c r="FH286" s="82"/>
      <c r="FI286" s="175"/>
      <c r="FJ286" s="66"/>
      <c r="FK286" s="51"/>
    </row>
    <row r="287" spans="9:167" x14ac:dyDescent="0.2">
      <c r="I287" s="109"/>
      <c r="J287" s="58"/>
      <c r="K287" s="3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5"/>
      <c r="AA287" s="172">
        <f>S286^3+T286^3+U286^3+V286^3+W286^3+X286^3+Y286^3+Z286^3+S287^3+T287^3+U287^3+V287^3+W287^3+X287^3+Y287^3+Z287^3</f>
        <v>0</v>
      </c>
      <c r="AB287" s="125">
        <f t="shared" si="48"/>
        <v>0</v>
      </c>
      <c r="AC287" s="61"/>
      <c r="AD287" s="89"/>
      <c r="AE287" s="83"/>
      <c r="AF287" s="83"/>
      <c r="AG287" s="83"/>
      <c r="AH287" s="82"/>
      <c r="AI287" s="82"/>
      <c r="AJ287" s="82"/>
      <c r="AK287" s="82"/>
      <c r="AL287" s="83"/>
      <c r="AM287" s="83"/>
      <c r="AN287" s="83"/>
      <c r="AO287" s="83"/>
      <c r="AP287" s="82"/>
      <c r="AQ287" s="82"/>
      <c r="AR287" s="82"/>
      <c r="AS287" s="86"/>
      <c r="AT287" s="66"/>
      <c r="AU287" s="51"/>
      <c r="AW287" s="109"/>
      <c r="AX287" s="58"/>
      <c r="AY287" s="3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5"/>
      <c r="BO287" s="172">
        <f>BG286^3+BH286^3+BI286^3+BJ286^3+BK286^3+BL286^3+BM286^3+BN286^3+BG287^3+BH287^3+BI287^3+BJ287^3+BK287^3+BL287^3+BM287^3+BN287^3</f>
        <v>0</v>
      </c>
      <c r="BP287" s="125">
        <f t="shared" si="49"/>
        <v>0</v>
      </c>
      <c r="BQ287" s="61"/>
      <c r="BR287" s="89"/>
      <c r="BS287" s="83"/>
      <c r="BT287" s="83"/>
      <c r="BU287" s="83"/>
      <c r="BV287" s="83"/>
      <c r="BW287" s="83"/>
      <c r="BX287" s="83"/>
      <c r="BY287" s="83"/>
      <c r="BZ287" s="82"/>
      <c r="CA287" s="82"/>
      <c r="CB287" s="82"/>
      <c r="CC287" s="82"/>
      <c r="CD287" s="82"/>
      <c r="CE287" s="82"/>
      <c r="CF287" s="82"/>
      <c r="CG287" s="86"/>
      <c r="CH287" s="66"/>
      <c r="CI287" s="51"/>
      <c r="CJ287" s="144"/>
      <c r="CK287" s="109"/>
      <c r="CL287" s="58"/>
      <c r="CM287" s="3"/>
      <c r="CN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/>
      <c r="DA287" s="4"/>
      <c r="DB287" s="5"/>
      <c r="DC287" s="172">
        <f>CU286^3+CV286^3+CW286^3+CX286^3+CY286^3+CZ286^3+DA286^3+DB286^3+CU287^3+CV287^3+CW287^3+CX287^3+CY287^3+CZ287^3+DA287^3+DB287^3</f>
        <v>0</v>
      </c>
      <c r="DD287" s="125">
        <f t="shared" si="50"/>
        <v>0</v>
      </c>
      <c r="DE287" s="61"/>
      <c r="DF287" s="81"/>
      <c r="DG287" s="82"/>
      <c r="DH287" s="83"/>
      <c r="DI287" s="83"/>
      <c r="DJ287" s="82"/>
      <c r="DK287" s="82"/>
      <c r="DL287" s="83"/>
      <c r="DM287" s="83"/>
      <c r="DN287" s="82"/>
      <c r="DO287" s="82"/>
      <c r="DP287" s="83"/>
      <c r="DQ287" s="83"/>
      <c r="DR287" s="82"/>
      <c r="DS287" s="82"/>
      <c r="DT287" s="83"/>
      <c r="DU287" s="84"/>
      <c r="DV287" s="66"/>
      <c r="DW287" s="51"/>
      <c r="DY287" s="109"/>
      <c r="DZ287" s="58"/>
      <c r="EA287" s="3"/>
      <c r="EB287" s="4"/>
      <c r="EC287" s="4"/>
      <c r="ED287" s="4"/>
      <c r="EE287" s="4"/>
      <c r="EF287" s="4"/>
      <c r="EG287" s="4"/>
      <c r="EH287" s="4"/>
      <c r="EI287" s="4"/>
      <c r="EJ287" s="4"/>
      <c r="EK287" s="4"/>
      <c r="EL287" s="4"/>
      <c r="EM287" s="4"/>
      <c r="EN287" s="4"/>
      <c r="EO287" s="4"/>
      <c r="EP287" s="5"/>
      <c r="EQ287" s="172">
        <f>EI286^3+EJ286^3+EK286^3+EL286^3+EM286^3+EN286^3+EO286^3+EP286^3+EI287^3+EJ287^3+EK287^3+EL287^3+EM287^3+EN287^3+EO287^3+EP287^3</f>
        <v>0</v>
      </c>
      <c r="ER287" s="125">
        <f t="shared" si="51"/>
        <v>0</v>
      </c>
      <c r="ES287" s="61"/>
      <c r="ET287" s="89"/>
      <c r="EU287" s="131"/>
      <c r="EV287" s="131"/>
      <c r="EW287" s="131"/>
      <c r="EX287" s="131"/>
      <c r="EY287" s="131"/>
      <c r="EZ287" s="131"/>
      <c r="FA287" s="82"/>
      <c r="FB287" s="83"/>
      <c r="FC287" s="131"/>
      <c r="FD287" s="131"/>
      <c r="FE287" s="131"/>
      <c r="FF287" s="131"/>
      <c r="FG287" s="131"/>
      <c r="FH287" s="131"/>
      <c r="FI287" s="86"/>
      <c r="FJ287" s="66"/>
      <c r="FK287" s="51"/>
    </row>
    <row r="288" spans="9:167" x14ac:dyDescent="0.2">
      <c r="I288" s="109"/>
      <c r="J288" s="58"/>
      <c r="K288" s="3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5"/>
      <c r="AA288" s="172">
        <f>K288^3+L288^3+M288^3+N288^3+O288^3+P288^3+Q288^3+R288^3+K289^3+L289^3+M289^3+N289^3+O289^3+P289^3+Q289^3+R289^3</f>
        <v>0</v>
      </c>
      <c r="AB288" s="125">
        <f t="shared" si="48"/>
        <v>0</v>
      </c>
      <c r="AC288" s="95"/>
      <c r="AD288" s="81"/>
      <c r="AE288" s="82"/>
      <c r="AF288" s="82"/>
      <c r="AG288" s="82"/>
      <c r="AH288" s="83"/>
      <c r="AI288" s="83"/>
      <c r="AJ288" s="83"/>
      <c r="AK288" s="83"/>
      <c r="AL288" s="82"/>
      <c r="AM288" s="82"/>
      <c r="AN288" s="82"/>
      <c r="AO288" s="82"/>
      <c r="AP288" s="83"/>
      <c r="AQ288" s="83"/>
      <c r="AR288" s="83"/>
      <c r="AS288" s="84"/>
      <c r="AT288" s="66"/>
      <c r="AU288" s="51"/>
      <c r="AW288" s="109"/>
      <c r="AX288" s="58"/>
      <c r="AY288" s="3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5"/>
      <c r="BO288" s="172">
        <f>AY288^3+AZ288^3+BA288^3+BB288^3+BC288^3+BD288^3+BE288^3+BF288^3+AY289^3+AZ289^3+BA289^3+BB289^3+BC289^3+BD289^3+BE289^3+BF289^3</f>
        <v>0</v>
      </c>
      <c r="BP288" s="125">
        <f t="shared" si="49"/>
        <v>0</v>
      </c>
      <c r="BQ288" s="95"/>
      <c r="BR288" s="81"/>
      <c r="BS288" s="82"/>
      <c r="BT288" s="82"/>
      <c r="BU288" s="82"/>
      <c r="BV288" s="82"/>
      <c r="BW288" s="82"/>
      <c r="BX288" s="82"/>
      <c r="BY288" s="82"/>
      <c r="BZ288" s="83"/>
      <c r="CA288" s="83"/>
      <c r="CB288" s="83"/>
      <c r="CC288" s="83"/>
      <c r="CD288" s="83"/>
      <c r="CE288" s="83"/>
      <c r="CF288" s="83"/>
      <c r="CG288" s="84"/>
      <c r="CH288" s="66"/>
      <c r="CI288" s="51"/>
      <c r="CJ288" s="144"/>
      <c r="CK288" s="109"/>
      <c r="CL288" s="58"/>
      <c r="CM288" s="3"/>
      <c r="CN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5"/>
      <c r="DC288" s="172">
        <f>CM288^3+CN288^3+CO288^3+CP288^3+CQ288^3+CR288^3+CS288^3+CT288^3+CM289^3+CN289^3+CO289^3+CP289^3+CQ289^3+CR289^3+CS289^3+CT289^3</f>
        <v>0</v>
      </c>
      <c r="DD288" s="125">
        <f t="shared" si="50"/>
        <v>0</v>
      </c>
      <c r="DE288" s="95"/>
      <c r="DF288" s="89"/>
      <c r="DG288" s="83"/>
      <c r="DH288" s="82"/>
      <c r="DI288" s="82"/>
      <c r="DJ288" s="83"/>
      <c r="DK288" s="83"/>
      <c r="DL288" s="82"/>
      <c r="DM288" s="82"/>
      <c r="DN288" s="83"/>
      <c r="DO288" s="83"/>
      <c r="DP288" s="82"/>
      <c r="DQ288" s="82"/>
      <c r="DR288" s="83"/>
      <c r="DS288" s="83"/>
      <c r="DT288" s="82"/>
      <c r="DU288" s="86"/>
      <c r="DV288" s="66"/>
      <c r="DW288" s="51"/>
      <c r="DY288" s="109"/>
      <c r="DZ288" s="58"/>
      <c r="EA288" s="3"/>
      <c r="EB288" s="4"/>
      <c r="EC288" s="4"/>
      <c r="ED288" s="4"/>
      <c r="EE288" s="4"/>
      <c r="EF288" s="4"/>
      <c r="EG288" s="4"/>
      <c r="EH288" s="4"/>
      <c r="EI288" s="4"/>
      <c r="EJ288" s="4"/>
      <c r="EK288" s="4"/>
      <c r="EL288" s="4"/>
      <c r="EM288" s="4"/>
      <c r="EN288" s="4"/>
      <c r="EO288" s="4"/>
      <c r="EP288" s="5"/>
      <c r="EQ288" s="172">
        <f>EA288^3+EB288^3+EC288^3+ED288^3+EE288^3+EF288^3+EG288^3+EH288^3+EA289^3+EB289^3+EC289^3+ED289^3+EE289^3+EF289^3+EG289^3+EH289^3</f>
        <v>0</v>
      </c>
      <c r="ER288" s="125">
        <f t="shared" si="51"/>
        <v>0</v>
      </c>
      <c r="ES288" s="95"/>
      <c r="ET288" s="81"/>
      <c r="EU288" s="131"/>
      <c r="EV288" s="131"/>
      <c r="EW288" s="131"/>
      <c r="EX288" s="131"/>
      <c r="EY288" s="131"/>
      <c r="EZ288" s="131"/>
      <c r="FA288" s="83"/>
      <c r="FB288" s="82"/>
      <c r="FC288" s="131"/>
      <c r="FD288" s="131"/>
      <c r="FE288" s="131"/>
      <c r="FF288" s="131"/>
      <c r="FG288" s="131"/>
      <c r="FH288" s="131"/>
      <c r="FI288" s="84"/>
      <c r="FJ288" s="66"/>
      <c r="FK288" s="51"/>
    </row>
    <row r="289" spans="9:167" x14ac:dyDescent="0.2">
      <c r="I289" s="109"/>
      <c r="J289" s="58"/>
      <c r="K289" s="3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5"/>
      <c r="AA289" s="172">
        <f>S288^3+T288^3+U288^3+V288^3+W288^3+X288^3+Y288^3+Z288^3+S289^3+T289^3+U289^3+V289^3+W289^3+X289^3+Y289^3+Z289^3</f>
        <v>0</v>
      </c>
      <c r="AB289" s="125">
        <f t="shared" si="48"/>
        <v>0</v>
      </c>
      <c r="AC289" s="61"/>
      <c r="AD289" s="81"/>
      <c r="AE289" s="82"/>
      <c r="AF289" s="82"/>
      <c r="AG289" s="82"/>
      <c r="AH289" s="83"/>
      <c r="AI289" s="83"/>
      <c r="AJ289" s="83"/>
      <c r="AK289" s="83"/>
      <c r="AL289" s="82"/>
      <c r="AM289" s="82"/>
      <c r="AN289" s="82"/>
      <c r="AO289" s="82"/>
      <c r="AP289" s="83"/>
      <c r="AQ289" s="83"/>
      <c r="AR289" s="83"/>
      <c r="AS289" s="84"/>
      <c r="AT289" s="66"/>
      <c r="AU289" s="51"/>
      <c r="AW289" s="109"/>
      <c r="AX289" s="58"/>
      <c r="AY289" s="3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5"/>
      <c r="BO289" s="172">
        <f>BG288^3+BH288^3+BI288^3+BJ288^3+BK288^3+BL288^3+BM288^3+BN288^3+BG289^3+BH289^3+BI289^3+BJ289^3+BK289^3+BL289^3+BM289^3+BN289^3</f>
        <v>0</v>
      </c>
      <c r="BP289" s="125">
        <f t="shared" si="49"/>
        <v>0</v>
      </c>
      <c r="BQ289" s="61"/>
      <c r="BR289" s="81"/>
      <c r="BS289" s="82"/>
      <c r="BT289" s="82"/>
      <c r="BU289" s="82"/>
      <c r="BV289" s="82"/>
      <c r="BW289" s="82"/>
      <c r="BX289" s="82"/>
      <c r="BY289" s="82"/>
      <c r="BZ289" s="83"/>
      <c r="CA289" s="83"/>
      <c r="CB289" s="83"/>
      <c r="CC289" s="83"/>
      <c r="CD289" s="83"/>
      <c r="CE289" s="83"/>
      <c r="CF289" s="83"/>
      <c r="CG289" s="84"/>
      <c r="CH289" s="66"/>
      <c r="CI289" s="51"/>
      <c r="CJ289" s="144"/>
      <c r="CK289" s="109"/>
      <c r="CL289" s="58"/>
      <c r="CM289" s="3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4"/>
      <c r="DB289" s="5"/>
      <c r="DC289" s="172">
        <f>CU288^3+CV288^3+CW288^3+CX288^3+CY288^3+CZ288^3+DA288^3+DB288^3+CU289^3+CV289^3+CW289^3+CX289^3+CY289^3+CZ289^3+DA289^3+DB289^3</f>
        <v>0</v>
      </c>
      <c r="DD289" s="125">
        <f t="shared" si="50"/>
        <v>0</v>
      </c>
      <c r="DE289" s="61"/>
      <c r="DF289" s="89"/>
      <c r="DG289" s="83"/>
      <c r="DH289" s="82"/>
      <c r="DI289" s="82"/>
      <c r="DJ289" s="83"/>
      <c r="DK289" s="83"/>
      <c r="DL289" s="82"/>
      <c r="DM289" s="82"/>
      <c r="DN289" s="83"/>
      <c r="DO289" s="83"/>
      <c r="DP289" s="82"/>
      <c r="DQ289" s="82"/>
      <c r="DR289" s="83"/>
      <c r="DS289" s="83"/>
      <c r="DT289" s="82"/>
      <c r="DU289" s="86"/>
      <c r="DV289" s="66"/>
      <c r="DW289" s="51"/>
      <c r="DY289" s="109"/>
      <c r="DZ289" s="58"/>
      <c r="EA289" s="3"/>
      <c r="EB289" s="4"/>
      <c r="EC289" s="4"/>
      <c r="ED289" s="4"/>
      <c r="EE289" s="4"/>
      <c r="EF289" s="4"/>
      <c r="EG289" s="4"/>
      <c r="EH289" s="4"/>
      <c r="EI289" s="4"/>
      <c r="EJ289" s="4"/>
      <c r="EK289" s="4"/>
      <c r="EL289" s="4"/>
      <c r="EM289" s="4"/>
      <c r="EN289" s="4"/>
      <c r="EO289" s="4"/>
      <c r="EP289" s="5"/>
      <c r="EQ289" s="172">
        <f>EI288^3+EJ288^3+EK288^3+EL288^3+EM288^3+EN288^3+EO288^3+EP288^3+EI289^3+EJ289^3+EK289^3+EL289^3+EM289^3+EN289^3+EO289^3+EP289^3</f>
        <v>0</v>
      </c>
      <c r="ER289" s="125">
        <f t="shared" si="51"/>
        <v>0</v>
      </c>
      <c r="ES289" s="61"/>
      <c r="ET289" s="174"/>
      <c r="EU289" s="82"/>
      <c r="EV289" s="131"/>
      <c r="EW289" s="131"/>
      <c r="EX289" s="131"/>
      <c r="EY289" s="131"/>
      <c r="EZ289" s="83"/>
      <c r="FA289" s="131"/>
      <c r="FB289" s="131"/>
      <c r="FC289" s="82"/>
      <c r="FD289" s="131"/>
      <c r="FE289" s="131"/>
      <c r="FF289" s="131"/>
      <c r="FG289" s="131"/>
      <c r="FH289" s="83"/>
      <c r="FI289" s="175"/>
      <c r="FJ289" s="66"/>
      <c r="FK289" s="51"/>
    </row>
    <row r="290" spans="9:167" x14ac:dyDescent="0.2">
      <c r="I290" s="109"/>
      <c r="J290" s="58"/>
      <c r="K290" s="3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5"/>
      <c r="AA290" s="172">
        <f>K290^3+L290^3+M290^3+N290^3+O290^3+P290^3+Q290^3+R290^3+K291^3+L291^3+M291^3+N291^3+O291^3+P291^3+Q291^3+R291^3</f>
        <v>0</v>
      </c>
      <c r="AB290" s="125">
        <f t="shared" si="48"/>
        <v>0</v>
      </c>
      <c r="AC290" s="61"/>
      <c r="AD290" s="81"/>
      <c r="AE290" s="82"/>
      <c r="AF290" s="82"/>
      <c r="AG290" s="82"/>
      <c r="AH290" s="83"/>
      <c r="AI290" s="83"/>
      <c r="AJ290" s="83"/>
      <c r="AK290" s="83"/>
      <c r="AL290" s="82"/>
      <c r="AM290" s="82"/>
      <c r="AN290" s="82"/>
      <c r="AO290" s="82"/>
      <c r="AP290" s="83"/>
      <c r="AQ290" s="83"/>
      <c r="AR290" s="83"/>
      <c r="AS290" s="84"/>
      <c r="AT290" s="66"/>
      <c r="AU290" s="51"/>
      <c r="AW290" s="109"/>
      <c r="AX290" s="58"/>
      <c r="AY290" s="3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5"/>
      <c r="BO290" s="172">
        <f>AY290^3+AZ290^3+BA290^3+BB290^3+BC290^3+BD290^3+BE290^3+BF290^3+AY291^3+AZ291^3+BA291^3+BB291^3+BC291^3+BD291^3+BE291^3+BF291^3</f>
        <v>0</v>
      </c>
      <c r="BP290" s="125">
        <f t="shared" si="49"/>
        <v>0</v>
      </c>
      <c r="BQ290" s="61"/>
      <c r="BR290" s="89"/>
      <c r="BS290" s="83"/>
      <c r="BT290" s="83"/>
      <c r="BU290" s="83"/>
      <c r="BV290" s="83"/>
      <c r="BW290" s="83"/>
      <c r="BX290" s="83"/>
      <c r="BY290" s="83"/>
      <c r="BZ290" s="82"/>
      <c r="CA290" s="82"/>
      <c r="CB290" s="82"/>
      <c r="CC290" s="82"/>
      <c r="CD290" s="82"/>
      <c r="CE290" s="82"/>
      <c r="CF290" s="82"/>
      <c r="CG290" s="86"/>
      <c r="CH290" s="66"/>
      <c r="CI290" s="51"/>
      <c r="CJ290" s="144"/>
      <c r="CK290" s="109"/>
      <c r="CL290" s="58"/>
      <c r="CM290" s="3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4"/>
      <c r="DB290" s="5"/>
      <c r="DC290" s="172">
        <f>CM290^3+CN290^3+CO290^3+CP290^3+CQ290^3+CR290^3+CS290^3+CT290^3+CM291^3+CN291^3+CO291^3+CP291^3+CQ291^3+CR291^3+CS291^3+CT291^3</f>
        <v>0</v>
      </c>
      <c r="DD290" s="125">
        <f t="shared" si="50"/>
        <v>0</v>
      </c>
      <c r="DE290" s="61"/>
      <c r="DF290" s="89"/>
      <c r="DG290" s="83"/>
      <c r="DH290" s="82"/>
      <c r="DI290" s="82"/>
      <c r="DJ290" s="83"/>
      <c r="DK290" s="83"/>
      <c r="DL290" s="82"/>
      <c r="DM290" s="82"/>
      <c r="DN290" s="83"/>
      <c r="DO290" s="83"/>
      <c r="DP290" s="82"/>
      <c r="DQ290" s="82"/>
      <c r="DR290" s="83"/>
      <c r="DS290" s="83"/>
      <c r="DT290" s="82"/>
      <c r="DU290" s="86"/>
      <c r="DV290" s="66"/>
      <c r="DW290" s="51"/>
      <c r="DY290" s="109"/>
      <c r="DZ290" s="58"/>
      <c r="EA290" s="3"/>
      <c r="EB290" s="4"/>
      <c r="EC290" s="4"/>
      <c r="ED290" s="4"/>
      <c r="EE290" s="4"/>
      <c r="EF290" s="4"/>
      <c r="EG290" s="4"/>
      <c r="EH290" s="4"/>
      <c r="EI290" s="4"/>
      <c r="EJ290" s="4"/>
      <c r="EK290" s="4"/>
      <c r="EL290" s="4"/>
      <c r="EM290" s="4"/>
      <c r="EN290" s="4"/>
      <c r="EO290" s="4"/>
      <c r="EP290" s="5"/>
      <c r="EQ290" s="172">
        <f>EA290^3+EB290^3+EC290^3+ED290^3+EE290^3+EF290^3+EG290^3+EH290^3+EA291^3+EB291^3+EC291^3+ED291^3+EE291^3+EF291^3+EG291^3+EH291^3</f>
        <v>0</v>
      </c>
      <c r="ER290" s="125">
        <f t="shared" si="51"/>
        <v>0</v>
      </c>
      <c r="ES290" s="61"/>
      <c r="ET290" s="174"/>
      <c r="EU290" s="131"/>
      <c r="EV290" s="82"/>
      <c r="EW290" s="131"/>
      <c r="EX290" s="131"/>
      <c r="EY290" s="83"/>
      <c r="EZ290" s="131"/>
      <c r="FA290" s="131"/>
      <c r="FB290" s="131"/>
      <c r="FC290" s="131"/>
      <c r="FD290" s="82"/>
      <c r="FE290" s="131"/>
      <c r="FF290" s="131"/>
      <c r="FG290" s="83"/>
      <c r="FH290" s="131"/>
      <c r="FI290" s="175"/>
      <c r="FJ290" s="66"/>
      <c r="FK290" s="51"/>
    </row>
    <row r="291" spans="9:167" x14ac:dyDescent="0.2">
      <c r="I291" s="109"/>
      <c r="J291" s="58"/>
      <c r="K291" s="3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5"/>
      <c r="AA291" s="172">
        <f>S290^3+T290^3+U290^3+V290^3+W290^3+X290^3+Y290^3+Z290^3+S291^3+T291^3+U291^3+V291^3+W291^3+X291^3+Y291^3+Z291^3</f>
        <v>0</v>
      </c>
      <c r="AB291" s="125">
        <f t="shared" si="48"/>
        <v>0</v>
      </c>
      <c r="AC291" s="61"/>
      <c r="AD291" s="81"/>
      <c r="AE291" s="82"/>
      <c r="AF291" s="82"/>
      <c r="AG291" s="82"/>
      <c r="AH291" s="83"/>
      <c r="AI291" s="83"/>
      <c r="AJ291" s="83"/>
      <c r="AK291" s="83"/>
      <c r="AL291" s="82"/>
      <c r="AM291" s="82"/>
      <c r="AN291" s="82"/>
      <c r="AO291" s="82"/>
      <c r="AP291" s="83"/>
      <c r="AQ291" s="83"/>
      <c r="AR291" s="83"/>
      <c r="AS291" s="84"/>
      <c r="AT291" s="66"/>
      <c r="AU291" s="51"/>
      <c r="AW291" s="109"/>
      <c r="AX291" s="58"/>
      <c r="AY291" s="3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5"/>
      <c r="BO291" s="172">
        <f>BG290^3+BH290^3+BI290^3+BJ290^3+BK290^3+BL290^3+BM290^3+BN290^3+BG291^3+BH291^3+BI291^3+BJ291^3+BK291^3+BL291^3+BM291^3+BN291^3</f>
        <v>0</v>
      </c>
      <c r="BP291" s="125">
        <f t="shared" si="49"/>
        <v>0</v>
      </c>
      <c r="BQ291" s="61"/>
      <c r="BR291" s="89"/>
      <c r="BS291" s="83"/>
      <c r="BT291" s="83"/>
      <c r="BU291" s="83"/>
      <c r="BV291" s="83"/>
      <c r="BW291" s="83"/>
      <c r="BX291" s="83"/>
      <c r="BY291" s="83"/>
      <c r="BZ291" s="82"/>
      <c r="CA291" s="82"/>
      <c r="CB291" s="82"/>
      <c r="CC291" s="82"/>
      <c r="CD291" s="82"/>
      <c r="CE291" s="82"/>
      <c r="CF291" s="82"/>
      <c r="CG291" s="86"/>
      <c r="CH291" s="66"/>
      <c r="CI291" s="51"/>
      <c r="CJ291" s="144"/>
      <c r="CK291" s="109"/>
      <c r="CL291" s="58"/>
      <c r="CM291" s="3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4"/>
      <c r="DB291" s="5"/>
      <c r="DC291" s="172">
        <f>CU290^3+CV290^3+CW290^3+CX290^3+CY290^3+CZ290^3+DA290^3+DB290^3+CU291^3+CV291^3+CW291^3+CX291^3+CY291^3+CZ291^3+DA291^3+DB291^3</f>
        <v>0</v>
      </c>
      <c r="DD291" s="125">
        <f t="shared" si="50"/>
        <v>0</v>
      </c>
      <c r="DE291" s="61"/>
      <c r="DF291" s="89"/>
      <c r="DG291" s="83"/>
      <c r="DH291" s="82"/>
      <c r="DI291" s="82"/>
      <c r="DJ291" s="83"/>
      <c r="DK291" s="83"/>
      <c r="DL291" s="82"/>
      <c r="DM291" s="82"/>
      <c r="DN291" s="83"/>
      <c r="DO291" s="83"/>
      <c r="DP291" s="82"/>
      <c r="DQ291" s="82"/>
      <c r="DR291" s="83"/>
      <c r="DS291" s="83"/>
      <c r="DT291" s="82"/>
      <c r="DU291" s="86"/>
      <c r="DV291" s="66"/>
      <c r="DW291" s="51"/>
      <c r="DY291" s="109"/>
      <c r="DZ291" s="58"/>
      <c r="EA291" s="3"/>
      <c r="EB291" s="4"/>
      <c r="EC291" s="4"/>
      <c r="ED291" s="4"/>
      <c r="EE291" s="4"/>
      <c r="EF291" s="4"/>
      <c r="EG291" s="4"/>
      <c r="EH291" s="4"/>
      <c r="EI291" s="4"/>
      <c r="EJ291" s="4"/>
      <c r="EK291" s="4"/>
      <c r="EL291" s="4"/>
      <c r="EM291" s="4"/>
      <c r="EN291" s="4"/>
      <c r="EO291" s="4"/>
      <c r="EP291" s="5"/>
      <c r="EQ291" s="172">
        <f>EI290^3+EJ290^3+EK290^3+EL290^3+EM290^3+EN290^3+EO290^3+EP290^3+EI291^3+EJ291^3+EK291^3+EL291^3+EM291^3+EN291^3+EO291^3+EP291^3</f>
        <v>0</v>
      </c>
      <c r="ER291" s="125">
        <f t="shared" si="51"/>
        <v>0</v>
      </c>
      <c r="ES291" s="61"/>
      <c r="ET291" s="174"/>
      <c r="EU291" s="131"/>
      <c r="EV291" s="131"/>
      <c r="EW291" s="82"/>
      <c r="EX291" s="83"/>
      <c r="EY291" s="131"/>
      <c r="EZ291" s="131"/>
      <c r="FA291" s="131"/>
      <c r="FB291" s="131"/>
      <c r="FC291" s="131"/>
      <c r="FD291" s="131"/>
      <c r="FE291" s="82"/>
      <c r="FF291" s="83"/>
      <c r="FG291" s="131"/>
      <c r="FH291" s="131"/>
      <c r="FI291" s="175"/>
      <c r="FJ291" s="66"/>
      <c r="FK291" s="51"/>
    </row>
    <row r="292" spans="9:167" x14ac:dyDescent="0.2">
      <c r="I292" s="109"/>
      <c r="J292" s="58"/>
      <c r="K292" s="3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5"/>
      <c r="AA292" s="172">
        <f>K292^3+L292^3+M292^3+N292^3+O292^3+P292^3+Q292^3+R292^3+K293^3+L293^3+M293^3+N293^3+O293^3+P293^3+Q293^3+R293^3</f>
        <v>0</v>
      </c>
      <c r="AB292" s="125">
        <f t="shared" si="48"/>
        <v>0</v>
      </c>
      <c r="AC292" s="61"/>
      <c r="AD292" s="89"/>
      <c r="AE292" s="83"/>
      <c r="AF292" s="83"/>
      <c r="AG292" s="83"/>
      <c r="AH292" s="82"/>
      <c r="AI292" s="82"/>
      <c r="AJ292" s="82"/>
      <c r="AK292" s="82"/>
      <c r="AL292" s="83"/>
      <c r="AM292" s="83"/>
      <c r="AN292" s="83"/>
      <c r="AO292" s="83"/>
      <c r="AP292" s="82"/>
      <c r="AQ292" s="82"/>
      <c r="AR292" s="82"/>
      <c r="AS292" s="86"/>
      <c r="AT292" s="66"/>
      <c r="AU292" s="51"/>
      <c r="AW292" s="109"/>
      <c r="AX292" s="58"/>
      <c r="AY292" s="3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5"/>
      <c r="BO292" s="172">
        <f>AY292^3+AZ292^3+BA292^3+BB292^3+BC292^3+BD292^3+BE292^3+BF292^3+AY293^3+AZ293^3+BA293^3+BB293^3+BC293^3+BD293^3+BE293^3+BF293^3</f>
        <v>0</v>
      </c>
      <c r="BP292" s="125">
        <f t="shared" si="49"/>
        <v>0</v>
      </c>
      <c r="BQ292" s="61"/>
      <c r="BR292" s="81"/>
      <c r="BS292" s="82"/>
      <c r="BT292" s="82"/>
      <c r="BU292" s="82"/>
      <c r="BV292" s="82"/>
      <c r="BW292" s="82"/>
      <c r="BX292" s="82"/>
      <c r="BY292" s="82"/>
      <c r="BZ292" s="83"/>
      <c r="CA292" s="83"/>
      <c r="CB292" s="83"/>
      <c r="CC292" s="83"/>
      <c r="CD292" s="83"/>
      <c r="CE292" s="83"/>
      <c r="CF292" s="83"/>
      <c r="CG292" s="84"/>
      <c r="CH292" s="66"/>
      <c r="CI292" s="51"/>
      <c r="CJ292" s="144"/>
      <c r="CK292" s="109"/>
      <c r="CL292" s="58"/>
      <c r="CM292" s="3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4"/>
      <c r="DB292" s="5"/>
      <c r="DC292" s="172">
        <f>CM292^3+CN292^3+CO292^3+CP292^3+CQ292^3+CR292^3+CS292^3+CT292^3+CM293^3+CN293^3+CO293^3+CP293^3+CQ293^3+CR293^3+CS293^3+CT293^3</f>
        <v>0</v>
      </c>
      <c r="DD292" s="125">
        <f t="shared" si="50"/>
        <v>0</v>
      </c>
      <c r="DE292" s="61"/>
      <c r="DF292" s="89"/>
      <c r="DG292" s="83"/>
      <c r="DH292" s="82"/>
      <c r="DI292" s="82"/>
      <c r="DJ292" s="83"/>
      <c r="DK292" s="83"/>
      <c r="DL292" s="82"/>
      <c r="DM292" s="82"/>
      <c r="DN292" s="83"/>
      <c r="DO292" s="83"/>
      <c r="DP292" s="82"/>
      <c r="DQ292" s="82"/>
      <c r="DR292" s="83"/>
      <c r="DS292" s="83"/>
      <c r="DT292" s="82"/>
      <c r="DU292" s="86"/>
      <c r="DV292" s="66"/>
      <c r="DW292" s="51"/>
      <c r="DY292" s="109"/>
      <c r="DZ292" s="58"/>
      <c r="EA292" s="3"/>
      <c r="EB292" s="4"/>
      <c r="EC292" s="4"/>
      <c r="ED292" s="4"/>
      <c r="EE292" s="4"/>
      <c r="EF292" s="4"/>
      <c r="EG292" s="4"/>
      <c r="EH292" s="4"/>
      <c r="EI292" s="4"/>
      <c r="EJ292" s="4"/>
      <c r="EK292" s="4"/>
      <c r="EL292" s="4"/>
      <c r="EM292" s="4"/>
      <c r="EN292" s="4"/>
      <c r="EO292" s="4"/>
      <c r="EP292" s="5"/>
      <c r="EQ292" s="172">
        <f>EA292^3+EB292^3+EC292^3+ED292^3+EE292^3+EF292^3+EG292^3+EH292^3+EA293^3+EB293^3+EC293^3+ED293^3+EE293^3+EF293^3+EG293^3+EH293^3</f>
        <v>0</v>
      </c>
      <c r="ER292" s="125">
        <f t="shared" si="51"/>
        <v>0</v>
      </c>
      <c r="ES292" s="61"/>
      <c r="ET292" s="174"/>
      <c r="EU292" s="131"/>
      <c r="EV292" s="131"/>
      <c r="EW292" s="83"/>
      <c r="EX292" s="82"/>
      <c r="EY292" s="131"/>
      <c r="EZ292" s="131"/>
      <c r="FA292" s="131"/>
      <c r="FB292" s="131"/>
      <c r="FC292" s="131"/>
      <c r="FD292" s="131"/>
      <c r="FE292" s="83"/>
      <c r="FF292" s="82"/>
      <c r="FG292" s="131"/>
      <c r="FH292" s="131"/>
      <c r="FI292" s="175"/>
      <c r="FJ292" s="66"/>
      <c r="FK292" s="51"/>
    </row>
    <row r="293" spans="9:167" x14ac:dyDescent="0.2">
      <c r="I293" s="109"/>
      <c r="J293" s="58"/>
      <c r="K293" s="3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5"/>
      <c r="AA293" s="172">
        <f>S292^3+T292^3+U292^3+V292^3+W292^3+X292^3+Y292^3+Z292^3+S293^3+T293^3+U293^3+V293^3+W293^3+X293^3+Y293^3+Z293^3</f>
        <v>0</v>
      </c>
      <c r="AB293" s="125">
        <f t="shared" si="48"/>
        <v>0</v>
      </c>
      <c r="AC293" s="61"/>
      <c r="AD293" s="89"/>
      <c r="AE293" s="83"/>
      <c r="AF293" s="83"/>
      <c r="AG293" s="83"/>
      <c r="AH293" s="82"/>
      <c r="AI293" s="82"/>
      <c r="AJ293" s="82"/>
      <c r="AK293" s="82"/>
      <c r="AL293" s="83"/>
      <c r="AM293" s="83"/>
      <c r="AN293" s="83"/>
      <c r="AO293" s="83"/>
      <c r="AP293" s="82"/>
      <c r="AQ293" s="82"/>
      <c r="AR293" s="82"/>
      <c r="AS293" s="86"/>
      <c r="AT293" s="66"/>
      <c r="AU293" s="51"/>
      <c r="AW293" s="109"/>
      <c r="AX293" s="58"/>
      <c r="AY293" s="3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5"/>
      <c r="BO293" s="172">
        <f>BG292^3+BH292^3+BI292^3+BJ292^3+BK292^3+BL292^3+BM292^3+BN292^3+BG293^3+BH293^3+BI293^3+BJ293^3+BK293^3+BL293^3+BM293^3+BN293^3</f>
        <v>0</v>
      </c>
      <c r="BP293" s="125">
        <f t="shared" si="49"/>
        <v>0</v>
      </c>
      <c r="BQ293" s="61"/>
      <c r="BR293" s="81"/>
      <c r="BS293" s="82"/>
      <c r="BT293" s="82"/>
      <c r="BU293" s="82"/>
      <c r="BV293" s="82"/>
      <c r="BW293" s="82"/>
      <c r="BX293" s="82"/>
      <c r="BY293" s="82"/>
      <c r="BZ293" s="83"/>
      <c r="CA293" s="83"/>
      <c r="CB293" s="83"/>
      <c r="CC293" s="83"/>
      <c r="CD293" s="83"/>
      <c r="CE293" s="83"/>
      <c r="CF293" s="83"/>
      <c r="CG293" s="84"/>
      <c r="CH293" s="66"/>
      <c r="CI293" s="51"/>
      <c r="CJ293" s="144"/>
      <c r="CK293" s="109"/>
      <c r="CL293" s="58"/>
      <c r="CM293" s="3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5"/>
      <c r="DC293" s="172">
        <f>CU292^3+CV292^3+CW292^3+CX292^3+CY292^3+CZ292^3+DA292^3+DB292^3+CU293^3+CV293^3+CW293^3+CX293^3+CY293^3+CZ293^3+DA293^3+DB293^3</f>
        <v>0</v>
      </c>
      <c r="DD293" s="125">
        <f t="shared" si="50"/>
        <v>0</v>
      </c>
      <c r="DE293" s="61"/>
      <c r="DF293" s="89"/>
      <c r="DG293" s="83"/>
      <c r="DH293" s="82"/>
      <c r="DI293" s="82"/>
      <c r="DJ293" s="83"/>
      <c r="DK293" s="83"/>
      <c r="DL293" s="82"/>
      <c r="DM293" s="82"/>
      <c r="DN293" s="83"/>
      <c r="DO293" s="83"/>
      <c r="DP293" s="82"/>
      <c r="DQ293" s="82"/>
      <c r="DR293" s="83"/>
      <c r="DS293" s="83"/>
      <c r="DT293" s="82"/>
      <c r="DU293" s="86"/>
      <c r="DV293" s="66"/>
      <c r="DW293" s="51"/>
      <c r="DY293" s="109"/>
      <c r="DZ293" s="58"/>
      <c r="EA293" s="3"/>
      <c r="EB293" s="4"/>
      <c r="EC293" s="4"/>
      <c r="ED293" s="4"/>
      <c r="EE293" s="4"/>
      <c r="EF293" s="4"/>
      <c r="EG293" s="4"/>
      <c r="EH293" s="4"/>
      <c r="EI293" s="4"/>
      <c r="EJ293" s="4"/>
      <c r="EK293" s="4"/>
      <c r="EL293" s="4"/>
      <c r="EM293" s="4"/>
      <c r="EN293" s="4"/>
      <c r="EO293" s="4"/>
      <c r="EP293" s="5"/>
      <c r="EQ293" s="172">
        <f>EI292^3+EJ292^3+EK292^3+EL292^3+EM292^3+EN292^3+EO292^3+EP292^3+EI293^3+EJ293^3+EK293^3+EL293^3+EM293^3+EN293^3+EO293^3+EP293^3</f>
        <v>0</v>
      </c>
      <c r="ER293" s="125">
        <f t="shared" si="51"/>
        <v>0</v>
      </c>
      <c r="ES293" s="61"/>
      <c r="ET293" s="174"/>
      <c r="EU293" s="131"/>
      <c r="EV293" s="83"/>
      <c r="EW293" s="131"/>
      <c r="EX293" s="131"/>
      <c r="EY293" s="82"/>
      <c r="EZ293" s="131"/>
      <c r="FA293" s="131"/>
      <c r="FB293" s="131"/>
      <c r="FC293" s="131"/>
      <c r="FD293" s="83"/>
      <c r="FE293" s="131"/>
      <c r="FF293" s="131"/>
      <c r="FG293" s="82"/>
      <c r="FH293" s="131"/>
      <c r="FI293" s="175"/>
      <c r="FJ293" s="66"/>
      <c r="FK293" s="51"/>
    </row>
    <row r="294" spans="9:167" x14ac:dyDescent="0.2">
      <c r="I294" s="109"/>
      <c r="J294" s="58"/>
      <c r="K294" s="3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5"/>
      <c r="AA294" s="172">
        <f>K294^3+L294^3+M294^3+N294^3+O294^3+P294^3+Q294^3+R294^3+K295^3+L295^3+M295^3+N295^3+O295^3+P295^3+Q295^3+R295^3</f>
        <v>0</v>
      </c>
      <c r="AB294" s="125">
        <f t="shared" si="48"/>
        <v>0</v>
      </c>
      <c r="AC294" s="61"/>
      <c r="AD294" s="89"/>
      <c r="AE294" s="83"/>
      <c r="AF294" s="83"/>
      <c r="AG294" s="83"/>
      <c r="AH294" s="82"/>
      <c r="AI294" s="82"/>
      <c r="AJ294" s="82"/>
      <c r="AK294" s="82"/>
      <c r="AL294" s="83"/>
      <c r="AM294" s="83"/>
      <c r="AN294" s="83"/>
      <c r="AO294" s="83"/>
      <c r="AP294" s="82"/>
      <c r="AQ294" s="82"/>
      <c r="AR294" s="82"/>
      <c r="AS294" s="86"/>
      <c r="AT294" s="66"/>
      <c r="AU294" s="51"/>
      <c r="AW294" s="109"/>
      <c r="AX294" s="58"/>
      <c r="AY294" s="3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5"/>
      <c r="BO294" s="172">
        <f>AY294^3+AZ294^3+BA294^3+BB294^3+BC294^3+BD294^3+BE294^3+BF294^3+AY295^3+AZ295^3+BA295^3+BB295^3+BC295^3+BD295^3+BE295^3+BF295^3</f>
        <v>0</v>
      </c>
      <c r="BP294" s="125">
        <f t="shared" si="49"/>
        <v>0</v>
      </c>
      <c r="BQ294" s="61"/>
      <c r="BR294" s="89"/>
      <c r="BS294" s="83"/>
      <c r="BT294" s="83"/>
      <c r="BU294" s="83"/>
      <c r="BV294" s="83"/>
      <c r="BW294" s="83"/>
      <c r="BX294" s="83"/>
      <c r="BY294" s="83"/>
      <c r="BZ294" s="82"/>
      <c r="CA294" s="82"/>
      <c r="CB294" s="82"/>
      <c r="CC294" s="82"/>
      <c r="CD294" s="82"/>
      <c r="CE294" s="82"/>
      <c r="CF294" s="82"/>
      <c r="CG294" s="86"/>
      <c r="CH294" s="66"/>
      <c r="CI294" s="51"/>
      <c r="CJ294" s="144"/>
      <c r="CK294" s="109"/>
      <c r="CL294" s="58"/>
      <c r="CM294" s="3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5"/>
      <c r="DC294" s="172">
        <f>CM294^3+CN294^3+CO294^3+CP294^3+CQ294^3+CR294^3+CS294^3+CT294^3+CM295^3+CN295^3+CO295^3+CP295^3+CQ295^3+CR295^3+CS295^3+CT295^3</f>
        <v>0</v>
      </c>
      <c r="DD294" s="125">
        <f t="shared" si="50"/>
        <v>0</v>
      </c>
      <c r="DE294" s="61"/>
      <c r="DF294" s="89"/>
      <c r="DG294" s="83"/>
      <c r="DH294" s="82"/>
      <c r="DI294" s="82"/>
      <c r="DJ294" s="83"/>
      <c r="DK294" s="83"/>
      <c r="DL294" s="82"/>
      <c r="DM294" s="82"/>
      <c r="DN294" s="83"/>
      <c r="DO294" s="83"/>
      <c r="DP294" s="82"/>
      <c r="DQ294" s="82"/>
      <c r="DR294" s="83"/>
      <c r="DS294" s="83"/>
      <c r="DT294" s="82"/>
      <c r="DU294" s="86"/>
      <c r="DV294" s="66"/>
      <c r="DW294" s="51"/>
      <c r="DY294" s="109"/>
      <c r="DZ294" s="58"/>
      <c r="EA294" s="3"/>
      <c r="EB294" s="4"/>
      <c r="EC294" s="4"/>
      <c r="ED294" s="4"/>
      <c r="EE294" s="4"/>
      <c r="EF294" s="4"/>
      <c r="EG294" s="4"/>
      <c r="EH294" s="4"/>
      <c r="EI294" s="4"/>
      <c r="EJ294" s="4"/>
      <c r="EK294" s="4"/>
      <c r="EL294" s="4"/>
      <c r="EM294" s="4"/>
      <c r="EN294" s="4"/>
      <c r="EO294" s="4"/>
      <c r="EP294" s="5"/>
      <c r="EQ294" s="172">
        <f>EA294^3+EB294^3+EC294^3+ED294^3+EE294^3+EF294^3+EG294^3+EH294^3+EA295^3+EB295^3+EC295^3+ED295^3+EE295^3+EF295^3+EG295^3+EH295^3</f>
        <v>0</v>
      </c>
      <c r="ER294" s="125">
        <f t="shared" si="51"/>
        <v>0</v>
      </c>
      <c r="ES294" s="61"/>
      <c r="ET294" s="174"/>
      <c r="EU294" s="83"/>
      <c r="EV294" s="131"/>
      <c r="EW294" s="131"/>
      <c r="EX294" s="131"/>
      <c r="EY294" s="131"/>
      <c r="EZ294" s="82"/>
      <c r="FA294" s="131"/>
      <c r="FB294" s="131"/>
      <c r="FC294" s="83"/>
      <c r="FD294" s="131"/>
      <c r="FE294" s="131"/>
      <c r="FF294" s="131"/>
      <c r="FG294" s="131"/>
      <c r="FH294" s="82"/>
      <c r="FI294" s="175"/>
      <c r="FJ294" s="66"/>
      <c r="FK294" s="51"/>
    </row>
    <row r="295" spans="9:167" x14ac:dyDescent="0.2">
      <c r="I295" s="109"/>
      <c r="J295" s="58"/>
      <c r="K295" s="7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9"/>
      <c r="AA295" s="172">
        <f>S294^3+T294^3+U294^3+V294^3+W294^3+X294^3+Y294^3+Z294^3+S295^3+T295^3+U295^3+V295^3+W295^3+X295^3+Y295^3+Z295^3</f>
        <v>0</v>
      </c>
      <c r="AB295" s="125">
        <f t="shared" si="48"/>
        <v>0</v>
      </c>
      <c r="AC295" s="61"/>
      <c r="AD295" s="116"/>
      <c r="AE295" s="117"/>
      <c r="AF295" s="117"/>
      <c r="AG295" s="117"/>
      <c r="AH295" s="118"/>
      <c r="AI295" s="118"/>
      <c r="AJ295" s="118"/>
      <c r="AK295" s="118"/>
      <c r="AL295" s="117"/>
      <c r="AM295" s="117"/>
      <c r="AN295" s="117"/>
      <c r="AO295" s="117"/>
      <c r="AP295" s="118"/>
      <c r="AQ295" s="118"/>
      <c r="AR295" s="118"/>
      <c r="AS295" s="119"/>
      <c r="AT295" s="32"/>
      <c r="AU295" s="115"/>
      <c r="AW295" s="109"/>
      <c r="AX295" s="58"/>
      <c r="AY295" s="7"/>
      <c r="AZ295" s="8"/>
      <c r="BA295" s="8"/>
      <c r="BB295" s="8"/>
      <c r="BC295" s="8"/>
      <c r="BD295" s="8"/>
      <c r="BE295" s="8"/>
      <c r="BF295" s="8"/>
      <c r="BG295" s="8"/>
      <c r="BH295" s="8"/>
      <c r="BI295" s="8"/>
      <c r="BJ295" s="8"/>
      <c r="BK295" s="8"/>
      <c r="BL295" s="8"/>
      <c r="BM295" s="8"/>
      <c r="BN295" s="9"/>
      <c r="BO295" s="172">
        <f>BG294^3+BH294^3+BI294^3+BJ294^3+BK294^3+BL294^3+BM294^3+BN294^3+BG295^3+BH295^3+BI295^3+BJ295^3+BK295^3+BL295^3+BM295^3+BN295^3</f>
        <v>0</v>
      </c>
      <c r="BP295" s="125">
        <f t="shared" si="49"/>
        <v>0</v>
      </c>
      <c r="BQ295" s="61"/>
      <c r="BR295" s="116"/>
      <c r="BS295" s="117"/>
      <c r="BT295" s="117"/>
      <c r="BU295" s="117"/>
      <c r="BV295" s="117"/>
      <c r="BW295" s="117"/>
      <c r="BX295" s="117"/>
      <c r="BY295" s="117"/>
      <c r="BZ295" s="118"/>
      <c r="CA295" s="118"/>
      <c r="CB295" s="118"/>
      <c r="CC295" s="118"/>
      <c r="CD295" s="118"/>
      <c r="CE295" s="118"/>
      <c r="CF295" s="118"/>
      <c r="CG295" s="119"/>
      <c r="CH295" s="32"/>
      <c r="CI295" s="115"/>
      <c r="CJ295" s="144"/>
      <c r="CK295" s="109"/>
      <c r="CL295" s="58"/>
      <c r="CM295" s="7"/>
      <c r="CN295" s="8"/>
      <c r="CO295" s="8"/>
      <c r="CP295" s="8"/>
      <c r="CQ295" s="8"/>
      <c r="CR295" s="8"/>
      <c r="CS295" s="8"/>
      <c r="CT295" s="8"/>
      <c r="CU295" s="8"/>
      <c r="CV295" s="8"/>
      <c r="CW295" s="8"/>
      <c r="CX295" s="8"/>
      <c r="CY295" s="8"/>
      <c r="CZ295" s="8"/>
      <c r="DA295" s="8"/>
      <c r="DB295" s="9"/>
      <c r="DC295" s="172">
        <f>CU294^3+CV294^3+CW294^3+CX294^3+CY294^3+CZ294^3+DA294^3+DB294^3+CU295^3+CV295^3+CW295^3+CX295^3+CY295^3+CZ295^3+DA295^3+DB295^3</f>
        <v>0</v>
      </c>
      <c r="DD295" s="125">
        <f t="shared" si="50"/>
        <v>0</v>
      </c>
      <c r="DE295" s="61"/>
      <c r="DF295" s="116"/>
      <c r="DG295" s="117"/>
      <c r="DH295" s="118"/>
      <c r="DI295" s="118"/>
      <c r="DJ295" s="117"/>
      <c r="DK295" s="117"/>
      <c r="DL295" s="118"/>
      <c r="DM295" s="118"/>
      <c r="DN295" s="117"/>
      <c r="DO295" s="117"/>
      <c r="DP295" s="118"/>
      <c r="DQ295" s="118"/>
      <c r="DR295" s="117"/>
      <c r="DS295" s="117"/>
      <c r="DT295" s="118"/>
      <c r="DU295" s="119"/>
      <c r="DV295" s="32"/>
      <c r="DW295" s="115"/>
      <c r="DY295" s="109"/>
      <c r="DZ295" s="58"/>
      <c r="EA295" s="7"/>
      <c r="EB295" s="8"/>
      <c r="EC295" s="8"/>
      <c r="ED295" s="8"/>
      <c r="EE295" s="8"/>
      <c r="EF295" s="8"/>
      <c r="EG295" s="8"/>
      <c r="EH295" s="8"/>
      <c r="EI295" s="8"/>
      <c r="EJ295" s="8"/>
      <c r="EK295" s="8"/>
      <c r="EL295" s="8"/>
      <c r="EM295" s="8"/>
      <c r="EN295" s="8"/>
      <c r="EO295" s="8"/>
      <c r="EP295" s="9"/>
      <c r="EQ295" s="172">
        <f>EI294^3+EJ294^3+EK294^3+EL294^3+EM294^3+EN294^3+EO294^3+EP294^3+EI295^3+EJ295^3+EK295^3+EL295^3+EM295^3+EN295^3+EO295^3+EP295^3</f>
        <v>0</v>
      </c>
      <c r="ER295" s="125">
        <f t="shared" si="51"/>
        <v>0</v>
      </c>
      <c r="ES295" s="61"/>
      <c r="ET295" s="116"/>
      <c r="EU295" s="176"/>
      <c r="EV295" s="176"/>
      <c r="EW295" s="176"/>
      <c r="EX295" s="176"/>
      <c r="EY295" s="176"/>
      <c r="EZ295" s="176"/>
      <c r="FA295" s="118"/>
      <c r="FB295" s="117"/>
      <c r="FC295" s="176"/>
      <c r="FD295" s="176"/>
      <c r="FE295" s="176"/>
      <c r="FF295" s="176"/>
      <c r="FG295" s="176"/>
      <c r="FH295" s="176"/>
      <c r="FI295" s="119"/>
      <c r="FJ295" s="32"/>
      <c r="FK295" s="115"/>
    </row>
    <row r="296" spans="9:167" x14ac:dyDescent="0.2">
      <c r="I296" s="109"/>
      <c r="J296" s="58"/>
      <c r="K296" s="121">
        <f>K280^3+K281^3+K282^3+K283^3+K284^3+K285^3+K286^3+K287^3+L280^3+L281^3+L282^3+L283^3+L284^3+L285^3+L286^3+L287^3</f>
        <v>0</v>
      </c>
      <c r="L296" s="122">
        <f>K295^3+K294^3+K293^3+K292^3+K291^3+K290^3+K289^3+K288^3+L295^3+L294^3+L293^3+L292^3+L291^3+L290^3+L289^3+L288^3</f>
        <v>0</v>
      </c>
      <c r="M296" s="122">
        <f>M280^3+M281^3+M282^3+M283^3+M284^3+M285^3+M286^3+M287^3+N280^3+N281^3+N282^3+N283^3+N284^3+N285^3+N286^3+N287^3</f>
        <v>0</v>
      </c>
      <c r="N296" s="122">
        <f>M295^3+M294^3+M293^3+M292^3+M291^3+M290^3+M289^3+M288^3+N295^3+N294^3+N293^3+N292^3+N291^3+N290^3+N289^3+N288^3</f>
        <v>0</v>
      </c>
      <c r="O296" s="122">
        <f>O280^3+O281^3+O282^3+O283^3+O284^3+O285^3+O286^3+O287^3+P280^3+P281^3+P282^3+P283^3+P284^3+P285^3+P286^3+P287^3</f>
        <v>0</v>
      </c>
      <c r="P296" s="122">
        <f>O295^3+O294^3+O293^3+O292^3+O291^3+O290^3+O289^3+O288^3+P295^3+P294^3+P293^3+P292^3+P291^3+P290^3+P289^3+P288^3</f>
        <v>0</v>
      </c>
      <c r="Q296" s="122">
        <f>Q280^3+Q281^3+Q282^3+Q283^3+Q284^3+Q285^3+Q286^3+Q287^3+R280^3+R281^3+R282^3+R283^3+R284^3+R285^3+R286^3+R287^3</f>
        <v>0</v>
      </c>
      <c r="R296" s="122">
        <f>Q295^3+Q294^3+Q293^3+Q292^3+Q291^3+Q290^3+Q289^3+Q288^3+R295^3+R294^3+R293^3+R292^3+R291^3+R290^3+R289^3+R288^3</f>
        <v>0</v>
      </c>
      <c r="S296" s="122">
        <f>S280^3+S281^3+S282^3+S283^3+S284^3+S285^3+S286^3+S287^3+T280^3+T281^3+T282^3+T283^3+T284^3+T285^3+T286^3+T287^3</f>
        <v>0</v>
      </c>
      <c r="T296" s="122">
        <f>S295^3+S294^3+S293^3+S292^3+S291^3+S290^3+S289^3+S288^3+T295^3+T294^3+T293^3+T292^3+T291^3+T290^3+T289^3+T288^3</f>
        <v>0</v>
      </c>
      <c r="U296" s="122">
        <f>U280^3+U281^3+U282^3+U283^3+U284^3+U285^3+U286^3+U287^3+V280^3+V281^3+V282^3+V283^3+V284^3+V285^3+V286^3+V287^3</f>
        <v>0</v>
      </c>
      <c r="V296" s="122">
        <f>U295^3+U294^3+U293^3+U292^3+U291^3+U290^3+U289^3+U288^3+V295^3+V294^3+V293^3+V292^3+V291^3+V290^3+V289^3+V288^3</f>
        <v>0</v>
      </c>
      <c r="W296" s="122">
        <f>W280^3+W281^3+W282^3+W283^3+W284^3+W285^3+W286^3+W287^3+X280^3+X281^3+X282^3+X283^3+X284^3+X285^3+X286^3+X287^3</f>
        <v>0</v>
      </c>
      <c r="X296" s="122">
        <f>W295^3+W294^3+W293^3+W292^3+W291^3+W290^3+W289^3+W288^3+X295^3+X294^3+X293^3+X292^3+X291^3+X290^3+X289^3+X288^3</f>
        <v>0</v>
      </c>
      <c r="Y296" s="122">
        <f>Y280^3+Y281^3+Y282^3+Y283^3+Y284^3+Y285^3+Y286^3+Y287^3+Z280^3+Z281^3+Z282^3+Z283^3+Z284^3+Z285^3+Z286^3+Z287^3</f>
        <v>0</v>
      </c>
      <c r="Z296" s="123">
        <f>Y295^3+Y294^3+Y293^3+Y292^3+Y291^3+Y290^3+Y289^3+Y288^3+Z295^3+Z294^3+Z293^3+Z292^3+Z291^3+Z290^3+Z289^3+Z288^3</f>
        <v>0</v>
      </c>
      <c r="AA296" s="168">
        <f>K280^3+L281^3+M282^3+N283^3+O284^3+P285^3+Q286^3+R287^3+S288^3+T289^3+U290^3+V291^3+W292^3+X293^3+Y294^3+Z295^3</f>
        <v>0</v>
      </c>
      <c r="AB296" s="169">
        <f>K288^3+L289^3+M290^3+N291^3+O292^3+P293^3+Q294^3+R295^3+S280^3+T281^3+U282^3+V283^3+W284^3+X285^3+Y286^3+Z287^3</f>
        <v>0</v>
      </c>
      <c r="AC296" s="52"/>
      <c r="AD296" s="126"/>
      <c r="AE296" s="126"/>
      <c r="AF296" s="126"/>
      <c r="AG296" s="126"/>
      <c r="AH296" s="126"/>
      <c r="AI296" s="126"/>
      <c r="AJ296" s="126"/>
      <c r="AK296" s="126"/>
      <c r="AL296" s="126"/>
      <c r="AM296" s="126"/>
      <c r="AN296" s="126"/>
      <c r="AO296" s="126"/>
      <c r="AP296" s="126"/>
      <c r="AQ296" s="126"/>
      <c r="AR296" s="126"/>
      <c r="AS296" s="126"/>
      <c r="AT296" s="32"/>
      <c r="AU296" s="115"/>
      <c r="AW296" s="109"/>
      <c r="AX296" s="58"/>
      <c r="AY296" s="121">
        <f>AY280^3+AY281^3+AY282^3+AY283^3+AY284^3+AY285^3+AY286^3+AY287^3+AZ280^3+AZ281^3+AZ282^3+AZ283^3+AZ284^3+AZ285^3+AZ286^3+AZ287^3</f>
        <v>0</v>
      </c>
      <c r="AZ296" s="122">
        <f>AY295^3+AY294^3+AY293^3+AY292^3+AY291^3+AY290^3+AY289^3+AY288^3+AZ295^3+AZ294^3+AZ293^3+AZ292^3+AZ291^3+AZ290^3+AZ289^3+AZ288^3</f>
        <v>0</v>
      </c>
      <c r="BA296" s="122">
        <f>BA280^3+BA281^3+BA282^3+BA283^3+BA284^3+BA285^3+BA286^3+BA287^3+BB280^3+BB281^3+BB282^3+BB283^3+BB284^3+BB285^3+BB286^3+BB287^3</f>
        <v>0</v>
      </c>
      <c r="BB296" s="122">
        <f>BA295^3+BA294^3+BA293^3+BA292^3+BA291^3+BA290^3+BA289^3+BA288^3+BB295^3+BB294^3+BB293^3+BB292^3+BB291^3+BB290^3+BB289^3+BB288^3</f>
        <v>0</v>
      </c>
      <c r="BC296" s="122">
        <f>BC280^3+BC281^3+BC282^3+BC283^3+BC284^3+BC285^3+BC286^3+BC287^3+BD280^3+BD281^3+BD282^3+BD283^3+BD284^3+BD285^3+BD286^3+BD287^3</f>
        <v>0</v>
      </c>
      <c r="BD296" s="122">
        <f>BC295^3+BC294^3+BC293^3+BC292^3+BC291^3+BC290^3+BC289^3+BC288^3+BD295^3+BD294^3+BD293^3+BD292^3+BD291^3+BD290^3+BD289^3+BD288^3</f>
        <v>0</v>
      </c>
      <c r="BE296" s="122">
        <f>BE280^3+BE281^3+BE282^3+BE283^3+BE284^3+BE285^3+BE286^3+BE287^3+BF280^3+BF281^3+BF282^3+BF283^3+BF284^3+BF285^3+BF286^3+BF287^3</f>
        <v>0</v>
      </c>
      <c r="BF296" s="122">
        <f>BE295^3+BE294^3+BE293^3+BE292^3+BE291^3+BE290^3+BE289^3+BE288^3+BF295^3+BF294^3+BF293^3+BF292^3+BF291^3+BF290^3+BF289^3+BF288^3</f>
        <v>0</v>
      </c>
      <c r="BG296" s="122">
        <f>BG280^3+BG281^3+BG282^3+BG283^3+BG284^3+BG285^3+BG286^3+BG287^3+BH280^3+BH281^3+BH282^3+BH283^3+BH284^3+BH285^3+BH286^3+BH287^3</f>
        <v>0</v>
      </c>
      <c r="BH296" s="122">
        <f>BG295^3+BG294^3+BG293^3+BG292^3+BG291^3+BG290^3+BG289^3+BG288^3+BH295^3+BH294^3+BH293^3+BH292^3+BH291^3+BH290^3+BH289^3+BH288^3</f>
        <v>0</v>
      </c>
      <c r="BI296" s="122">
        <f>BI280^3+BI281^3+BI282^3+BI283^3+BI284^3+BI285^3+BI286^3+BI287^3+BJ280^3+BJ281^3+BJ282^3+BJ283^3+BJ284^3+BJ285^3+BJ286^3+BJ287^3</f>
        <v>0</v>
      </c>
      <c r="BJ296" s="122">
        <f>BI295^3+BI294^3+BI293^3+BI292^3+BI291^3+BI290^3+BI289^3+BI288^3+BJ295^3+BJ294^3+BJ293^3+BJ292^3+BJ291^3+BJ290^3+BJ289^3+BJ288^3</f>
        <v>0</v>
      </c>
      <c r="BK296" s="122">
        <f>BK280^3+BK281^3+BK282^3+BK283^3+BK284^3+BK285^3+BK286^3+BK287^3+BL280^3+BL281^3+BL282^3+BL283^3+BL284^3+BL285^3+BL286^3+BL287^3</f>
        <v>0</v>
      </c>
      <c r="BL296" s="122">
        <f>BK295^3+BK294^3+BK293^3+BK292^3+BK291^3+BK290^3+BK289^3+BK288^3+BL295^3+BL294^3+BL293^3+BL292^3+BL291^3+BL290^3+BL289^3+BL288^3</f>
        <v>0</v>
      </c>
      <c r="BM296" s="122">
        <f>BM280^3+BM281^3+BM282^3+BM283^3+BM284^3+BM285^3+BM286^3+BM287^3+BN280^3+BN281^3+BN282^3+BN283^3+BN284^3+BN285^3+BN286^3+BN287^3</f>
        <v>0</v>
      </c>
      <c r="BN296" s="123">
        <f>BM295^3+BM294^3+BM293^3+BM292^3+BM291^3+BM290^3+BM289^3+BM288^3+BN295^3+BN294^3+BN293^3+BN292^3+BN291^3+BN290^3+BN289^3+BN288^3</f>
        <v>0</v>
      </c>
      <c r="BO296" s="168">
        <f>AY280^3+AZ281^3+BA282^3+BB283^3+BC284^3+BD285^3+BE286^3+BF287^3+BG288^3+BH289^3+BI290^3+BJ291^3+BK292^3+BL293^3+BM294^3+BN295^3</f>
        <v>0</v>
      </c>
      <c r="BP296" s="169">
        <f>AY288^3+AZ289^3+BA290^3+BB291^3+BC292^3+BD293^3+BE294^3+BF295^3+BG280^3+BH281^3+BI282^3+BJ283^3+BK284^3+BL285^3+BM286^3+BN287^3</f>
        <v>0</v>
      </c>
      <c r="BQ296" s="52"/>
      <c r="BR296" s="126"/>
      <c r="BS296" s="126"/>
      <c r="BT296" s="126"/>
      <c r="BU296" s="126"/>
      <c r="BV296" s="126"/>
      <c r="BW296" s="126"/>
      <c r="BX296" s="126"/>
      <c r="BY296" s="126"/>
      <c r="BZ296" s="126"/>
      <c r="CA296" s="126"/>
      <c r="CB296" s="126"/>
      <c r="CC296" s="126"/>
      <c r="CD296" s="126"/>
      <c r="CE296" s="126"/>
      <c r="CF296" s="126"/>
      <c r="CG296" s="126"/>
      <c r="CH296" s="32"/>
      <c r="CI296" s="115"/>
      <c r="CJ296" s="144"/>
      <c r="CK296" s="109"/>
      <c r="CL296" s="58"/>
      <c r="CM296" s="121">
        <f>CM280^3+CM281^3+CM282^3+CM283^3+CM284^3+CM285^3+CM286^3+CM287^3+CN280^3+CN281^3+CN282^3+CN283^3+CN284^3+CN285^3+CN286^3+CN287^3</f>
        <v>0</v>
      </c>
      <c r="CN296" s="122">
        <f>CM295^3+CM294^3+CM293^3+CM292^3+CM291^3+CM290^3+CM289^3+CM288^3+CN295^3+CN294^3+CN293^3+CN292^3+CN291^3+CN290^3+CN289^3+CN288^3</f>
        <v>0</v>
      </c>
      <c r="CO296" s="122">
        <f>CO280^3+CO281^3+CO282^3+CO283^3+CO284^3+CO285^3+CO286^3+CO287^3+CP280^3+CP281^3+CP282^3+CP283^3+CP284^3+CP285^3+CP286^3+CP287^3</f>
        <v>0</v>
      </c>
      <c r="CP296" s="122">
        <f>CO295^3+CO294^3+CO293^3+CO292^3+CO291^3+CO290^3+CO289^3+CO288^3+CP295^3+CP294^3+CP293^3+CP292^3+CP291^3+CP290^3+CP289^3+CP288^3</f>
        <v>0</v>
      </c>
      <c r="CQ296" s="122">
        <f>CQ280^3+CQ281^3+CQ282^3+CQ283^3+CQ284^3+CQ285^3+CQ286^3+CQ287^3+CR280^3+CR281^3+CR282^3+CR283^3+CR284^3+CR285^3+CR286^3+CR287^3</f>
        <v>0</v>
      </c>
      <c r="CR296" s="122">
        <f>CQ295^3+CQ294^3+CQ293^3+CQ292^3+CQ291^3+CQ290^3+CQ289^3+CQ288^3+CR295^3+CR294^3+CR293^3+CR292^3+CR291^3+CR290^3+CR289^3+CR288^3</f>
        <v>0</v>
      </c>
      <c r="CS296" s="122">
        <f>CS280^3+CS281^3+CS282^3+CS283^3+CS284^3+CS285^3+CS286^3+CS287^3+CT280^3+CT281^3+CT282^3+CT283^3+CT284^3+CT285^3+CT286^3+CT287^3</f>
        <v>0</v>
      </c>
      <c r="CT296" s="122">
        <f>CS295^3+CS294^3+CS293^3+CS292^3+CS291^3+CS290^3+CS289^3+CS288^3+CT295^3+CT294^3+CT293^3+CT292^3+CT291^3+CT290^3+CT289^3+CT288^3</f>
        <v>0</v>
      </c>
      <c r="CU296" s="122">
        <f>CU280^3+CU281^3+CU282^3+CU283^3+CU284^3+CU285^3+CU286^3+CU287^3+CV280^3+CV281^3+CV282^3+CV283^3+CV284^3+CV285^3+CV286^3+CV287^3</f>
        <v>0</v>
      </c>
      <c r="CV296" s="122">
        <f>CU295^3+CU294^3+CU293^3+CU292^3+CU291^3+CU290^3+CU289^3+CU288^3+CV295^3+CV294^3+CV293^3+CV292^3+CV291^3+CV290^3+CV289^3+CV288^3</f>
        <v>0</v>
      </c>
      <c r="CW296" s="122">
        <f>CW280^3+CW281^3+CW282^3+CW283^3+CW284^3+CW285^3+CW286^3+CW287^3+CX280^3+CX281^3+CX282^3+CX283^3+CX284^3+CX285^3+CX286^3+CX287^3</f>
        <v>0</v>
      </c>
      <c r="CX296" s="122">
        <f>CW295^3+CW294^3+CW293^3+CW292^3+CW291^3+CW290^3+CW289^3+CW288^3+CX295^3+CX294^3+CX293^3+CX292^3+CX291^3+CX290^3+CX289^3+CX288^3</f>
        <v>0</v>
      </c>
      <c r="CY296" s="122">
        <f>CY280^3+CY281^3+CY282^3+CY283^3+CY284^3+CY285^3+CY286^3+CY287^3+CZ280^3+CZ281^3+CZ282^3+CZ283^3+CZ284^3+CZ285^3+CZ286^3+CZ287^3</f>
        <v>0</v>
      </c>
      <c r="CZ296" s="122">
        <f>CY295^3+CY294^3+CY293^3+CY292^3+CY291^3+CY290^3+CY289^3+CY288^3+CZ295^3+CZ294^3+CZ293^3+CZ292^3+CZ291^3+CZ290^3+CZ289^3+CZ288^3</f>
        <v>0</v>
      </c>
      <c r="DA296" s="122">
        <f>DA280^3+DA281^3+DA282^3+DA283^3+DA284^3+DA285^3+DA286^3+DA287^3+DB280^3+DB281^3+DB282^3+DB283^3+DB284^3+DB285^3+DB286^3+DB287^3</f>
        <v>0</v>
      </c>
      <c r="DB296" s="123">
        <f>DA295^3+DA294^3+DA293^3+DA292^3+DA291^3+DA290^3+DA289^3+DA288^3+DB295^3+DB294^3+DB293^3+DB292^3+DB291^3+DB290^3+DB289^3+DB288^3</f>
        <v>0</v>
      </c>
      <c r="DC296" s="168">
        <f>CM280^3+CN281^3+CO282^3+CP283^3+CQ284^3+CR285^3+CS286^3+CT287^3+CU288^3+CV289^3+CW290^3+CX291^3+CY292^3+CZ293^3+DA294^3+DB295^3</f>
        <v>0</v>
      </c>
      <c r="DD296" s="169">
        <f>CM288^3+CN289^3+CO290^3+CP291^3+CQ292^3+CR293^3+CS294^3+CT295^3+CU280^3+CV281^3+CW282^3+CX283^3+CY284^3+CZ285^3+DA286^3+DB287^3</f>
        <v>0</v>
      </c>
      <c r="DE296" s="52"/>
      <c r="DF296" s="126"/>
      <c r="DG296" s="126"/>
      <c r="DH296" s="126"/>
      <c r="DI296" s="126"/>
      <c r="DJ296" s="126"/>
      <c r="DK296" s="126"/>
      <c r="DL296" s="126"/>
      <c r="DM296" s="126"/>
      <c r="DN296" s="126"/>
      <c r="DO296" s="126"/>
      <c r="DP296" s="126"/>
      <c r="DQ296" s="126"/>
      <c r="DR296" s="126"/>
      <c r="DS296" s="126"/>
      <c r="DT296" s="126"/>
      <c r="DU296" s="126"/>
      <c r="DV296" s="32"/>
      <c r="DW296" s="115"/>
      <c r="DY296" s="109"/>
      <c r="DZ296" s="58"/>
      <c r="EA296" s="121">
        <f>EA280^3+EA281^3+EA282^3+EA283^3+EA284^3+EA285^3+EA286^3+EA287^3+EB280^3+EB281^3+EB282^3+EB283^3+EB284^3+EB285^3+EB286^3+EB287^3</f>
        <v>0</v>
      </c>
      <c r="EB296" s="122">
        <f>EA295^3+EA294^3+EA293^3+EA292^3+EA291^3+EA290^3+EA289^3+EA288^3+EB295^3+EB294^3+EB293^3+EB292^3+EB291^3+EB290^3+EB289^3+EB288^3</f>
        <v>0</v>
      </c>
      <c r="EC296" s="122">
        <f>EC280^3+EC281^3+EC282^3+EC283^3+EC284^3+EC285^3+EC286^3+EC287^3+ED280^3+ED281^3+ED282^3+ED283^3+ED284^3+ED285^3+ED286^3+ED287^3</f>
        <v>0</v>
      </c>
      <c r="ED296" s="122">
        <f>EC295^3+EC294^3+EC293^3+EC292^3+EC291^3+EC290^3+EC289^3+EC288^3+ED295^3+ED294^3+ED293^3+ED292^3+ED291^3+ED290^3+ED289^3+ED288^3</f>
        <v>0</v>
      </c>
      <c r="EE296" s="122">
        <f>EE280^3+EE281^3+EE282^3+EE283^3+EE284^3+EE285^3+EE286^3+EE287^3+EF280^3+EF281^3+EF282^3+EF283^3+EF284^3+EF285^3+EF286^3+EF287^3</f>
        <v>0</v>
      </c>
      <c r="EF296" s="122">
        <f>EE295^3+EE294^3+EE293^3+EE292^3+EE291^3+EE290^3+EE289^3+EE288^3+EF295^3+EF294^3+EF293^3+EF292^3+EF291^3+EF290^3+EF289^3+EF288^3</f>
        <v>0</v>
      </c>
      <c r="EG296" s="122">
        <f>EG280^3+EG281^3+EG282^3+EG283^3+EG284^3+EG285^3+EG286^3+EG287^3+EH280^3+EH281^3+EH282^3+EH283^3+EH284^3+EH285^3+EH286^3+EH287^3</f>
        <v>0</v>
      </c>
      <c r="EH296" s="122">
        <f>EG295^3+EG294^3+EG293^3+EG292^3+EG291^3+EG290^3+EG289^3+EG288^3+EH295^3+EH294^3+EH293^3+EH292^3+EH291^3+EH290^3+EH289^3+EH288^3</f>
        <v>0</v>
      </c>
      <c r="EI296" s="122">
        <f>EI280^3+EI281^3+EI282^3+EI283^3+EI284^3+EI285^3+EI286^3+EI287^3+EJ280^3+EJ281^3+EJ282^3+EJ283^3+EJ284^3+EJ285^3+EJ286^3+EJ287^3</f>
        <v>0</v>
      </c>
      <c r="EJ296" s="122">
        <f>EI295^3+EI294^3+EI293^3+EI292^3+EI291^3+EI290^3+EI289^3+EI288^3+EJ295^3+EJ294^3+EJ293^3+EJ292^3+EJ291^3+EJ290^3+EJ289^3+EJ288^3</f>
        <v>0</v>
      </c>
      <c r="EK296" s="122">
        <f>EK280^3+EK281^3+EK282^3+EK283^3+EK284^3+EK285^3+EK286^3+EK287^3+EL280^3+EL281^3+EL282^3+EL283^3+EL284^3+EL285^3+EL286^3+EL287^3</f>
        <v>0</v>
      </c>
      <c r="EL296" s="122">
        <f>EK295^3+EK294^3+EK293^3+EK292^3+EK291^3+EK290^3+EK289^3+EK288^3+EL295^3+EL294^3+EL293^3+EL292^3+EL291^3+EL290^3+EL289^3+EL288^3</f>
        <v>0</v>
      </c>
      <c r="EM296" s="122">
        <f>EM280^3+EM281^3+EM282^3+EM283^3+EM284^3+EM285^3+EM286^3+EM287^3+EN280^3+EN281^3+EN282^3+EN283^3+EN284^3+EN285^3+EN286^3+EN287^3</f>
        <v>0</v>
      </c>
      <c r="EN296" s="122">
        <f>EM295^3+EM294^3+EM293^3+EM292^3+EM291^3+EM290^3+EM289^3+EM288^3+EN295^3+EN294^3+EN293^3+EN292^3+EN291^3+EN290^3+EN289^3+EN288^3</f>
        <v>0</v>
      </c>
      <c r="EO296" s="122">
        <f>EO280^3+EO281^3+EO282^3+EO283^3+EO284^3+EO285^3+EO286^3+EO287^3+EP280^3+EP281^3+EP282^3+EP283^3+EP284^3+EP285^3+EP286^3+EP287^3</f>
        <v>0</v>
      </c>
      <c r="EP296" s="123">
        <f>EO295^3+EO294^3+EO293^3+EO292^3+EO291^3+EO290^3+EO289^3+EO288^3+EP295^3+EP294^3+EP293^3+EP292^3+EP291^3+EP290^3+EP289^3+EP288^3</f>
        <v>0</v>
      </c>
      <c r="EQ296" s="168">
        <f>EA280^3+EB281^3+EC282^3+ED283^3+EE284^3+EF285^3+EG286^3+EH287^3+EI288^3+EJ289^3+EK290^3+EL291^3+EM292^3+EN293^3+EO294^3+EP295^3</f>
        <v>0</v>
      </c>
      <c r="ER296" s="169">
        <f>EA288^3+EB289^3+EC290^3+ED291^3+EE292^3+EF293^3+EG294^3+EH295^3+EI280^3+EJ281^3+EK282^3+EL283^3+EM284^3+EN285^3+EO286^3+EP287^3</f>
        <v>0</v>
      </c>
      <c r="ES296" s="52"/>
      <c r="ET296" s="126"/>
      <c r="EU296" s="126"/>
      <c r="EV296" s="126"/>
      <c r="EW296" s="126"/>
      <c r="EX296" s="126"/>
      <c r="EY296" s="126"/>
      <c r="EZ296" s="126"/>
      <c r="FA296" s="126"/>
      <c r="FB296" s="126"/>
      <c r="FC296" s="126"/>
      <c r="FD296" s="126"/>
      <c r="FE296" s="126"/>
      <c r="FF296" s="126"/>
      <c r="FG296" s="126"/>
      <c r="FH296" s="126"/>
      <c r="FI296" s="126"/>
      <c r="FJ296" s="32"/>
      <c r="FK296" s="115"/>
    </row>
    <row r="297" spans="9:167" ht="13.5" thickBot="1" x14ac:dyDescent="0.25">
      <c r="I297" s="109"/>
      <c r="J297" s="58"/>
      <c r="K297" s="127">
        <f>K280^3+L280^3+M280^3+N280^3+K281^3+L281^3+M281^3+N281^3+K282^3+L282^3+M282^3+N282^3+K283^3+L283^3+M283^3+N283^3</f>
        <v>0</v>
      </c>
      <c r="L297" s="128">
        <f>K284^3+L284^3+M284^3+N284^3+K285^3+L285^3+M285^3+N285^3+K286^3+L286^3+M286^3+N286^3+K287^3+L287^3+M287^3+N287^3</f>
        <v>0</v>
      </c>
      <c r="M297" s="128">
        <f>K288^3+L288^3+M288^3+N288^3+K289^3+L289^3+M289^3+N289^3+K290^3+L290^3+M290^3+N290^3+K291^3+L291^3+M291^3+N291^3</f>
        <v>0</v>
      </c>
      <c r="N297" s="128">
        <f>K292^3+L292^3+M292^3+N292^3+K293^3+L293^3+M293^3+N293^3+K294^3+L294^3+M294^3+N294^3+K295^3+L295^3+M295^3+N295^3</f>
        <v>0</v>
      </c>
      <c r="O297" s="128">
        <f>O280^3+P280^3+Q280^3+R280^3+O281^3+P281^3+Q281^3+R281^3+O282^3+P282^3+Q282^3+R282^3+O283^3+P283^3+Q283^3+R283^3</f>
        <v>0</v>
      </c>
      <c r="P297" s="128">
        <f>O284^3+P284^3+Q284^3+R284^3+O285^3+P285^3+Q285^3+R285^3+O286^3+P286^3+Q286^3+R286^3+O287^3+P287^3+Q287^3+R287^3</f>
        <v>0</v>
      </c>
      <c r="Q297" s="128">
        <f>O288^3+P288^3+Q288^3+R288^3+O289^3+P289^3+Q289^3+R289^3+O290^3+P290^3+Q290^3+R290^3+O291^3+P291^3+Q291^3+R291^3</f>
        <v>0</v>
      </c>
      <c r="R297" s="128">
        <f>O292^3+P292^3+Q292^3+R292^3+O293^3+P293^3+Q293^3+R293^3+O294^3+P294^3+Q294^3+R294^3+O295^3+P295^3+Q295^3+R295^3</f>
        <v>0</v>
      </c>
      <c r="S297" s="128">
        <f>S280^3+T280^3+U280^3+V280^3+S281^3+T281^3+U281^3+V281^3+S282^3+T282^3+U282^3+V282^3+S283^3+T283^3+U283^3+V283^3</f>
        <v>0</v>
      </c>
      <c r="T297" s="128">
        <f>S284^3+T284^3+U284^3+V284^3+S285^3+T285^3+U285^3+V285^3+S286^3+T286^3+U286^3+V286^3+S287^3+T287^3+U287^3+V287^3</f>
        <v>0</v>
      </c>
      <c r="U297" s="128">
        <f>S288^3+T288^3+U288^3+V288^3+S289^3+T289^3+U289^3+V289^3+S290^3+T290^3+U290^3+V290^3+S291^3+T291^3+U291^3+V291^3</f>
        <v>0</v>
      </c>
      <c r="V297" s="128">
        <f>S292^3+T292^3+U292^3+V292^3+S293^3+T293^3+U293^3+V293^3+S294^3+T294^3+U294^3+V294^3+S295^3+T295^3+U295^3+V295^3</f>
        <v>0</v>
      </c>
      <c r="W297" s="128">
        <f>W280^3+X280^3+Y280^3+Z280^3+W281^3+X281^3+Y281^3+Z281^3+W282^3+X282^3+Y282^3+Z282^3+W283^3+X283^3+Y283^3+Z283^3</f>
        <v>0</v>
      </c>
      <c r="X297" s="128">
        <f>W284^3+X284^3+Y284^3+Z284^3+W285^3+X285^3+Y285^3+Z285^3+W286^3+X286^3+Y286^3+Z286^3+W287^3+X287^3+Y287^3+Z287^3</f>
        <v>0</v>
      </c>
      <c r="Y297" s="128">
        <f>W288^3+X288^3+Y288^3+Z288^3+W289^3+X289^3+Y289^3+Z289^3+W290^3+X290^3+Y290^3+Z290^3+W291^3+X291^3+Y291^3+Z291^3</f>
        <v>0</v>
      </c>
      <c r="Z297" s="128">
        <f>W292^3+X292^3+Y292^3+Z292^3+W293^3+X293^3+Y293^3+Z293^3+W294^3+X294^3+Y294^3+Z294^3+W295^3+X295^3+Y295^3+Z295^3</f>
        <v>0</v>
      </c>
      <c r="AA297" s="128">
        <f>K295^3+L294^3+M293^3+N292^3+O291^3+P290^3+Q289^3+R288^3+S287^3+T286^3+U285^3+V284^3+W283^3+X282^3+Y281^3+Z280^3</f>
        <v>0</v>
      </c>
      <c r="AB297" s="170">
        <f>K287^3+L286^3+M285^3+N284^3+O283^3+P282^3+Q281^3+R280^3+S295^3+T294^3+U293^3+V292^3+W291^3+X290^3+Y289^3+Z288^3</f>
        <v>0</v>
      </c>
      <c r="AC297" s="32"/>
      <c r="AD297" s="131"/>
      <c r="AE297" s="131"/>
      <c r="AF297" s="131"/>
      <c r="AG297" s="131"/>
      <c r="AH297" s="131"/>
      <c r="AI297" s="131"/>
      <c r="AJ297" s="131"/>
      <c r="AK297" s="131"/>
      <c r="AL297" s="131"/>
      <c r="AM297" s="131"/>
      <c r="AN297" s="131"/>
      <c r="AO297" s="131"/>
      <c r="AP297" s="131"/>
      <c r="AQ297" s="131"/>
      <c r="AR297" s="131"/>
      <c r="AS297" s="131"/>
      <c r="AT297" s="32"/>
      <c r="AU297" s="115"/>
      <c r="AW297" s="109"/>
      <c r="AX297" s="58"/>
      <c r="AY297" s="127">
        <f>AY280^3+AZ280^3+BA280^3+BB280^3+AY281^3+AZ281^3+BA281^3+BB281^3+AY282^3+AZ282^3+BA282^3+BB282^3+AY283^3+AZ283^3+BA283^3+BB283^3</f>
        <v>0</v>
      </c>
      <c r="AZ297" s="128">
        <f>AY284^3+AZ284^3+BA284^3+BB284^3+AY285^3+AZ285^3+BA285^3+BB285^3+AY286^3+AZ286^3+BA286^3+BB286^3+AY287^3+AZ287^3+BA287^3+BB287^3</f>
        <v>0</v>
      </c>
      <c r="BA297" s="128">
        <f>AY288^3+AZ288^3+BA288^3+BB288^3+AY289^3+AZ289^3+BA289^3+BB289^3+AY290^3+AZ290^3+BA290^3+BB290^3+AY291^3+AZ291^3+BA291^3+BB291^3</f>
        <v>0</v>
      </c>
      <c r="BB297" s="128">
        <f>AY292^3+AZ292^3+BA292^3+BB292^3+AY293^3+AZ293^3+BA293^3+BB293^3+AY294^3+AZ294^3+BA294^3+BB294^3+AY295^3+AZ295^3+BA295^3+BB295^3</f>
        <v>0</v>
      </c>
      <c r="BC297" s="128">
        <f>BC280^3+BD280^3+BE280^3+BF280^3+BC281^3+BD281^3+BE281^3+BF281^3+BC282^3+BD282^3+BE282^3+BF282^3+BC283^3+BD283^3+BE283^3+BF283^3</f>
        <v>0</v>
      </c>
      <c r="BD297" s="128">
        <f>BC284^3+BD284^3+BE284^3+BF284^3+BC285^3+BD285^3+BE285^3+BF285^3+BC286^3+BD286^3+BE286^3+BF286^3+BC287^3+BD287^3+BE287^3+BF287^3</f>
        <v>0</v>
      </c>
      <c r="BE297" s="128">
        <f>BC288^3+BD288^3+BE288^3+BF288^3+BC289^3+BD289^3+BE289^3+BF289^3+BC290^3+BD290^3+BE290^3+BF290^3+BC291^3+BD291^3+BE291^3+BF291^3</f>
        <v>0</v>
      </c>
      <c r="BF297" s="128">
        <f>BC292^3+BD292^3+BE292^3+BF292^3+BC293^3+BD293^3+BE293^3+BF293^3+BC294^3+BD294^3+BE294^3+BF294^3+BC295^3+BD295^3+BE295^3+BF295^3</f>
        <v>0</v>
      </c>
      <c r="BG297" s="128">
        <f>BG280^3+BH280^3+BI280^3+BJ280^3+BG281^3+BH281^3+BI281^3+BJ281^3+BG282^3+BH282^3+BI282^3+BJ282^3+BG283^3+BH283^3+BI283^3+BJ283^3</f>
        <v>0</v>
      </c>
      <c r="BH297" s="128">
        <f>BG284^3+BH284^3+BI284^3+BJ284^3+BG285^3+BH285^3+BI285^3+BJ285^3+BG286^3+BH286^3+BI286^3+BJ286^3+BG287^3+BH287^3+BI287^3+BJ287^3</f>
        <v>0</v>
      </c>
      <c r="BI297" s="128">
        <f>BG288^3+BH288^3+BI288^3+BJ288^3+BG289^3+BH289^3+BI289^3+BJ289^3+BG290^3+BH290^3+BI290^3+BJ290^3+BG291^3+BH291^3+BI291^3+BJ291^3</f>
        <v>0</v>
      </c>
      <c r="BJ297" s="128">
        <f>BG292^3+BH292^3+BI292^3+BJ292^3+BG293^3+BH293^3+BI293^3+BJ293^3+BG294^3+BH294^3+BI294^3+BJ294^3+BG295^3+BH295^3+BI295^3+BJ295^3</f>
        <v>0</v>
      </c>
      <c r="BK297" s="128">
        <f>BK280^3+BL280^3+BM280^3+BN280^3+BK281^3+BL281^3+BM281^3+BN281^3+BK282^3+BL282^3+BM282^3+BN282^3+BK283^3+BL283^3+BM283^3+BN283^3</f>
        <v>0</v>
      </c>
      <c r="BL297" s="128">
        <f>BK284^3+BL284^3+BM284^3+BN284^3+BK285^3+BL285^3+BM285^3+BN285^3+BK286^3+BL286^3+BM286^3+BN286^3+BK287^3+BL287^3+BM287^3+BN287^3</f>
        <v>0</v>
      </c>
      <c r="BM297" s="128">
        <f>BK288^3+BL288^3+BM288^3+BN288^3+BK289^3+BL289^3+BM289^3+BN289^3+BK290^3+BL290^3+BM290^3+BN290^3+BK291^3+BL291^3+BM291^3+BN291^3</f>
        <v>0</v>
      </c>
      <c r="BN297" s="128">
        <f>BK292^3+BL292^3+BM292^3+BN292^3+BK293^3+BL293^3+BM293^3+BN293^3+BK294^3+BL294^3+BM294^3+BN294^3+BK295^3+BL295^3+BM295^3+BN295^3</f>
        <v>0</v>
      </c>
      <c r="BO297" s="128">
        <f>AY295^3+AZ294^3+BA293^3+BB292^3+BC291^3+BD290^3+BE289^3+BF288^3+BG287^3+BH286^3+BI285^3+BJ284^3+BK283^3+BL282^3+BM281^3+BN280^3</f>
        <v>0</v>
      </c>
      <c r="BP297" s="170">
        <f>AY287^3+AZ286^3+BA285^3+BB284^3+BC283^3+BD282^3+BE281^3+BF280^3+BG295^3+BH294^3+BI293^3+BJ292^3+BK291^3+BL290^3+BM289^3+BN288^3</f>
        <v>0</v>
      </c>
      <c r="BQ297" s="32"/>
      <c r="BR297" s="131"/>
      <c r="BS297" s="131"/>
      <c r="BT297" s="131"/>
      <c r="BU297" s="131"/>
      <c r="BV297" s="131"/>
      <c r="BW297" s="131"/>
      <c r="BX297" s="131"/>
      <c r="BY297" s="131"/>
      <c r="BZ297" s="131"/>
      <c r="CA297" s="131"/>
      <c r="CB297" s="131"/>
      <c r="CC297" s="131"/>
      <c r="CD297" s="131"/>
      <c r="CE297" s="131"/>
      <c r="CF297" s="131"/>
      <c r="CG297" s="131"/>
      <c r="CH297" s="32"/>
      <c r="CI297" s="115"/>
      <c r="CJ297" s="144"/>
      <c r="CK297" s="109"/>
      <c r="CL297" s="58"/>
      <c r="CM297" s="127">
        <f>CM280^3+CN280^3+CO280^3+CP280^3+CM281^3+CN281^3+CO281^3+CP281^3+CM282^3+CN282^3+CO282^3+CP282^3+CM283^3+CN283^3+CO283^3+CP283^3</f>
        <v>0</v>
      </c>
      <c r="CN297" s="128">
        <f>CM284^3+CN284^3+CO284^3+CP284^3+CM285^3+CN285^3+CO285^3+CP285^3+CM286^3+CN286^3+CO286^3+CP286^3+CM287^3+CN287^3+CO287^3+CP287^3</f>
        <v>0</v>
      </c>
      <c r="CO297" s="128">
        <f>CM288^3+CN288^3+CO288^3+CP288^3+CM289^3+CN289^3+CO289^3+CP289^3+CM290^3+CN290^3+CO290^3+CP290^3+CM291^3+CN291^3+CO291^3+CP291^3</f>
        <v>0</v>
      </c>
      <c r="CP297" s="128">
        <f>CM292^3+CN292^3+CO292^3+CP292^3+CM293^3+CN293^3+CO293^3+CP293^3+CM294^3+CN294^3+CO294^3+CP294^3+CM295^3+CN295^3+CO295^3+CP295^3</f>
        <v>0</v>
      </c>
      <c r="CQ297" s="128">
        <f>CQ280^3+CR280^3+CS280^3+CT280^3+CQ281^3+CR281^3+CS281^3+CT281^3+CQ282^3+CR282^3+CS282^3+CT282^3+CQ283^3+CR283^3+CS283^3+CT283^3</f>
        <v>0</v>
      </c>
      <c r="CR297" s="128">
        <f>CQ284^3+CR284^3+CS284^3+CT284^3+CQ285^3+CR285^3+CS285^3+CT285^3+CQ286^3+CR286^3+CS286^3+CT286^3+CQ287^3+CR287^3+CS287^3+CT287^3</f>
        <v>0</v>
      </c>
      <c r="CS297" s="128">
        <f>CQ288^3+CR288^3+CS288^3+CT288^3+CQ289^3+CR289^3+CS289^3+CT289^3+CQ290^3+CR290^3+CS290^3+CT290^3+CQ291^3+CR291^3+CS291^3+CT291^3</f>
        <v>0</v>
      </c>
      <c r="CT297" s="128">
        <f>CQ292^3+CR292^3+CS292^3+CT292^3+CQ293^3+CR293^3+CS293^3+CT293^3+CQ294^3+CR294^3+CS294^3+CT294^3+CQ295^3+CR295^3+CS295^3+CT295^3</f>
        <v>0</v>
      </c>
      <c r="CU297" s="128">
        <f>CU280^3+CV280^3+CW280^3+CX280^3+CU281^3+CV281^3+CW281^3+CX281^3+CU282^3+CV282^3+CW282^3+CX282^3+CU283^3+CV283^3+CW283^3+CX283^3</f>
        <v>0</v>
      </c>
      <c r="CV297" s="128">
        <f>CU284^3+CV284^3+CW284^3+CX284^3+CU285^3+CV285^3+CW285^3+CX285^3+CU286^3+CV286^3+CW286^3+CX286^3+CU287^3+CV287^3+CW287^3+CX287^3</f>
        <v>0</v>
      </c>
      <c r="CW297" s="128">
        <f>CU288^3+CV288^3+CW288^3+CX288^3+CU289^3+CV289^3+CW289^3+CX289^3+CU290^3+CV290^3+CW290^3+CX290^3+CU291^3+CV291^3+CW291^3+CX291^3</f>
        <v>0</v>
      </c>
      <c r="CX297" s="128">
        <f>CU292^3+CV292^3+CW292^3+CX292^3+CU293^3+CV293^3+CW293^3+CX293^3+CU294^3+CV294^3+CW294^3+CX294^3+CU295^3+CV295^3+CW295^3+CX295^3</f>
        <v>0</v>
      </c>
      <c r="CY297" s="128">
        <f>CY280^3+CZ280^3+DA280^3+DB280^3+CY281^3+CZ281^3+DA281^3+DB281^3+CY282^3+CZ282^3+DA282^3+DB282^3+CY283^3+CZ283^3+DA283^3+DB283^3</f>
        <v>0</v>
      </c>
      <c r="CZ297" s="128">
        <f>CY284^3+CZ284^3+DA284^3+DB284^3+CY285^3+CZ285^3+DA285^3+DB285^3+CY286^3+CZ286^3+DA286^3+DB286^3+CY287^3+CZ287^3+DA287^3+DB287^3</f>
        <v>0</v>
      </c>
      <c r="DA297" s="128">
        <f>CY288^3+CZ288^3+DA288^3+DB288^3+CY289^3+CZ289^3+DA289^3+DB289^3+CY290^3+CZ290^3+DA290^3+DB290^3+CY291^3+CZ291^3+DA291^3+DB291^3</f>
        <v>0</v>
      </c>
      <c r="DB297" s="128">
        <f>CY292^3+CZ292^3+DA292^3+DB292^3+CY293^3+CZ293^3+DA293^3+DB293^3+CY294^3+CZ294^3+DA294^3+DB294^3+CY295^3+CZ295^3+DA295^3+DB295^3</f>
        <v>0</v>
      </c>
      <c r="DC297" s="128">
        <f>CM295^3+CN294^3+CO293^3+CP292^3+CQ291^3+CR290^3+CS289^3+CT288^3+CU287^3+CV286^3+CW285^3+CX284^3+CY283^3+CZ282^3+DA281^3+DB280^3</f>
        <v>0</v>
      </c>
      <c r="DD297" s="170">
        <f>CM287^3+CN286^3+CO285^3+CP284^3+CQ283^3+CR282^3+CS281^3+CT280^3+CU295^3+CV294^3+CW293^3+CX292^3+CY291^3+CZ290^3+DA289^3+DB288^3</f>
        <v>0</v>
      </c>
      <c r="DE297" s="32"/>
      <c r="DF297" s="131"/>
      <c r="DG297" s="131"/>
      <c r="DH297" s="131"/>
      <c r="DI297" s="131"/>
      <c r="DJ297" s="131"/>
      <c r="DK297" s="131"/>
      <c r="DL297" s="131"/>
      <c r="DM297" s="131"/>
      <c r="DN297" s="131"/>
      <c r="DO297" s="131"/>
      <c r="DP297" s="131"/>
      <c r="DQ297" s="131"/>
      <c r="DR297" s="131"/>
      <c r="DS297" s="131"/>
      <c r="DT297" s="131"/>
      <c r="DU297" s="131"/>
      <c r="DV297" s="32"/>
      <c r="DW297" s="115"/>
      <c r="DY297" s="109"/>
      <c r="DZ297" s="58"/>
      <c r="EA297" s="127">
        <f>EA280^3+EB280^3+EC280^3+ED280^3+EA281^3+EB281^3+EC281^3+ED281^3+EA282^3+EB282^3+EC282^3+ED282^3+EA283^3+EB283^3+EC283^3+ED283^3</f>
        <v>0</v>
      </c>
      <c r="EB297" s="128">
        <f>EA284^3+EB284^3+EC284^3+ED284^3+EA285^3+EB285^3+EC285^3+ED285^3+EA286^3+EB286^3+EC286^3+ED286^3+EA287^3+EB287^3+EC287^3+ED287^3</f>
        <v>0</v>
      </c>
      <c r="EC297" s="128">
        <f>EA288^3+EB288^3+EC288^3+ED288^3+EA289^3+EB289^3+EC289^3+ED289^3+EA290^3+EB290^3+EC290^3+ED290^3+EA291^3+EB291^3+EC291^3+ED291^3</f>
        <v>0</v>
      </c>
      <c r="ED297" s="128">
        <f>EA292^3+EB292^3+EC292^3+ED292^3+EA293^3+EB293^3+EC293^3+ED293^3+EA294^3+EB294^3+EC294^3+ED294^3+EA295^3+EB295^3+EC295^3+ED295^3</f>
        <v>0</v>
      </c>
      <c r="EE297" s="128">
        <f>EE280^3+EF280^3+EG280^3+EH280^3+EE281^3+EF281^3+EG281^3+EH281^3+EE282^3+EF282^3+EG282^3+EH282^3+EE283^3+EF283^3+EG283^3+EH283^3</f>
        <v>0</v>
      </c>
      <c r="EF297" s="128">
        <f>EE284^3+EF284^3+EG284^3+EH284^3+EE285^3+EF285^3+EG285^3+EH285^3+EE286^3+EF286^3+EG286^3+EH286^3+EE287^3+EF287^3+EG287^3+EH287^3</f>
        <v>0</v>
      </c>
      <c r="EG297" s="128">
        <f>EE288^3+EF288^3+EG288^3+EH288^3+EE289^3+EF289^3+EG289^3+EH289^3+EE290^3+EF290^3+EG290^3+EH290^3+EE291^3+EF291^3+EG291^3+EH291^3</f>
        <v>0</v>
      </c>
      <c r="EH297" s="128">
        <f>EE292^3+EF292^3+EG292^3+EH292^3+EE293^3+EF293^3+EG293^3+EH293^3+EE294^3+EF294^3+EG294^3+EH294^3+EE295^3+EF295^3+EG295^3+EH295^3</f>
        <v>0</v>
      </c>
      <c r="EI297" s="128">
        <f>EI280^3+EJ280^3+EK280^3+EL280^3+EI281^3+EJ281^3+EK281^3+EL281^3+EI282^3+EJ282^3+EK282^3+EL282^3+EI283^3+EJ283^3+EK283^3+EL283^3</f>
        <v>0</v>
      </c>
      <c r="EJ297" s="128">
        <f>EI284^3+EJ284^3+EK284^3+EL284^3+EI285^3+EJ285^3+EK285^3+EL285^3+EI286^3+EJ286^3+EK286^3+EL286^3+EI287^3+EJ287^3+EK287^3+EL287^3</f>
        <v>0</v>
      </c>
      <c r="EK297" s="128">
        <f>EI288^3+EJ288^3+EK288^3+EL288^3+EI289^3+EJ289^3+EK289^3+EL289^3+EI290^3+EJ290^3+EK290^3+EL290^3+EI291^3+EJ291^3+EK291^3+EL291^3</f>
        <v>0</v>
      </c>
      <c r="EL297" s="128">
        <f>EI292^3+EJ292^3+EK292^3+EL292^3+EI293^3+EJ293^3+EK293^3+EL293^3+EI294^3+EJ294^3+EK294^3+EL294^3+EI295^3+EJ295^3+EK295^3+EL295^3</f>
        <v>0</v>
      </c>
      <c r="EM297" s="128">
        <f>EM280^3+EN280^3+EO280^3+EP280^3+EM281^3+EN281^3+EO281^3+EP281^3+EM282^3+EN282^3+EO282^3+EP282^3+EM283^3+EN283^3+EO283^3+EP283^3</f>
        <v>0</v>
      </c>
      <c r="EN297" s="128">
        <f>EM284^3+EN284^3+EO284^3+EP284^3+EM285^3+EN285^3+EO285^3+EP285^3+EM286^3+EN286^3+EO286^3+EP286^3+EM287^3+EN287^3+EO287^3+EP287^3</f>
        <v>0</v>
      </c>
      <c r="EO297" s="128">
        <f>EM288^3+EN288^3+EO288^3+EP288^3+EM289^3+EN289^3+EO289^3+EP289^3+EM290^3+EN290^3+EO290^3+EP290^3+EM291^3+EN291^3+EO291^3+EP291^3</f>
        <v>0</v>
      </c>
      <c r="EP297" s="128">
        <f>EM292^3+EN292^3+EO292^3+EP292^3+EM293^3+EN293^3+EO293^3+EP293^3+EM294^3+EN294^3+EO294^3+EP294^3+EM295^3+EN295^3+EO295^3+EP295^3</f>
        <v>0</v>
      </c>
      <c r="EQ297" s="128">
        <f>EA295^3+EB294^3+EC293^3+ED292^3+EE291^3+EF290^3+EG289^3+EH288^3+EI287^3+EJ286^3+EK285^3+EL284^3+EM283^3+EN282^3+EO281^3+EP280^3</f>
        <v>0</v>
      </c>
      <c r="ER297" s="170">
        <f>EA287^3+EB286^3+EC285^3+ED284^3+EE283^3+EF282^3+EG281^3+EH280^3+EI295^3+EJ294^3+EK293^3+EL292^3+EM291^3+EN290^3+EO289^3+EP288^3</f>
        <v>0</v>
      </c>
      <c r="ES297" s="32"/>
      <c r="ET297" s="131"/>
      <c r="EU297" s="131"/>
      <c r="EV297" s="131"/>
      <c r="EW297" s="131"/>
      <c r="EX297" s="131"/>
      <c r="EY297" s="131"/>
      <c r="EZ297" s="131"/>
      <c r="FA297" s="131"/>
      <c r="FB297" s="131"/>
      <c r="FC297" s="131"/>
      <c r="FD297" s="131"/>
      <c r="FE297" s="131"/>
      <c r="FF297" s="131"/>
      <c r="FG297" s="131"/>
      <c r="FH297" s="131"/>
      <c r="FI297" s="131"/>
      <c r="FJ297" s="32"/>
      <c r="FK297" s="115"/>
    </row>
    <row r="298" spans="9:167" ht="13.5" thickBot="1" x14ac:dyDescent="0.25">
      <c r="I298" s="109"/>
      <c r="J298" s="58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137"/>
      <c r="AB298" s="137"/>
      <c r="AC298" s="32" t="s">
        <v>0</v>
      </c>
      <c r="AD298" s="135"/>
      <c r="AE298" s="135"/>
      <c r="AF298" s="135"/>
      <c r="AG298" s="135"/>
      <c r="AH298" s="135"/>
      <c r="AI298" s="135"/>
      <c r="AJ298" s="135"/>
      <c r="AK298" s="135"/>
      <c r="AL298" s="135"/>
      <c r="AM298" s="135"/>
      <c r="AN298" s="135"/>
      <c r="AO298" s="135"/>
      <c r="AP298" s="135"/>
      <c r="AQ298" s="135"/>
      <c r="AR298" s="135"/>
      <c r="AS298" s="135"/>
      <c r="AT298" s="32"/>
      <c r="AU298" s="115"/>
      <c r="AW298" s="109"/>
      <c r="AX298" s="58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  <c r="BN298" s="46"/>
      <c r="BO298" s="137"/>
      <c r="BP298" s="137"/>
      <c r="BQ298" s="32" t="s">
        <v>0</v>
      </c>
      <c r="BR298" s="135"/>
      <c r="BS298" s="135"/>
      <c r="BT298" s="135"/>
      <c r="BU298" s="135"/>
      <c r="BV298" s="135"/>
      <c r="BW298" s="135"/>
      <c r="BX298" s="135"/>
      <c r="BY298" s="135"/>
      <c r="BZ298" s="135"/>
      <c r="CA298" s="135"/>
      <c r="CB298" s="135"/>
      <c r="CC298" s="135"/>
      <c r="CD298" s="135"/>
      <c r="CE298" s="135"/>
      <c r="CF298" s="135"/>
      <c r="CG298" s="135"/>
      <c r="CH298" s="32"/>
      <c r="CI298" s="115"/>
      <c r="CJ298" s="144"/>
      <c r="CK298" s="109"/>
      <c r="CL298" s="58"/>
      <c r="CM298" s="46"/>
      <c r="CN298" s="46"/>
      <c r="CO298" s="46"/>
      <c r="CP298" s="46"/>
      <c r="CQ298" s="46"/>
      <c r="CR298" s="46"/>
      <c r="CS298" s="46"/>
      <c r="CT298" s="46"/>
      <c r="CU298" s="46"/>
      <c r="CV298" s="46"/>
      <c r="CW298" s="46"/>
      <c r="CX298" s="46"/>
      <c r="CY298" s="46"/>
      <c r="CZ298" s="46"/>
      <c r="DA298" s="46"/>
      <c r="DB298" s="46"/>
      <c r="DC298" s="137"/>
      <c r="DD298" s="137"/>
      <c r="DE298" s="32" t="s">
        <v>0</v>
      </c>
      <c r="DF298" s="135"/>
      <c r="DG298" s="135"/>
      <c r="DH298" s="135"/>
      <c r="DI298" s="135"/>
      <c r="DJ298" s="135"/>
      <c r="DK298" s="135"/>
      <c r="DL298" s="135"/>
      <c r="DM298" s="135"/>
      <c r="DN298" s="135"/>
      <c r="DO298" s="135"/>
      <c r="DP298" s="135"/>
      <c r="DQ298" s="135"/>
      <c r="DR298" s="135"/>
      <c r="DS298" s="135"/>
      <c r="DT298" s="135"/>
      <c r="DU298" s="135"/>
      <c r="DV298" s="32"/>
      <c r="DW298" s="115"/>
      <c r="DY298" s="109"/>
      <c r="DZ298" s="58"/>
      <c r="EA298" s="46"/>
      <c r="EB298" s="46"/>
      <c r="EC298" s="46"/>
      <c r="ED298" s="46"/>
      <c r="EE298" s="46"/>
      <c r="EF298" s="46"/>
      <c r="EG298" s="46"/>
      <c r="EH298" s="46"/>
      <c r="EI298" s="46"/>
      <c r="EJ298" s="46"/>
      <c r="EK298" s="46"/>
      <c r="EL298" s="46"/>
      <c r="EM298" s="46"/>
      <c r="EN298" s="46"/>
      <c r="EO298" s="46"/>
      <c r="EP298" s="46"/>
      <c r="EQ298" s="137"/>
      <c r="ER298" s="137"/>
      <c r="ES298" s="32" t="s">
        <v>0</v>
      </c>
      <c r="ET298" s="135"/>
      <c r="EU298" s="135"/>
      <c r="EV298" s="135"/>
      <c r="EW298" s="135"/>
      <c r="EX298" s="135"/>
      <c r="EY298" s="135"/>
      <c r="EZ298" s="135"/>
      <c r="FA298" s="135"/>
      <c r="FB298" s="135"/>
      <c r="FC298" s="135"/>
      <c r="FD298" s="135"/>
      <c r="FE298" s="135"/>
      <c r="FF298" s="135"/>
      <c r="FG298" s="135"/>
      <c r="FH298" s="135"/>
      <c r="FI298" s="135"/>
      <c r="FJ298" s="32"/>
      <c r="FK298" s="115"/>
    </row>
    <row r="299" spans="9:167" ht="13.5" thickBot="1" x14ac:dyDescent="0.25">
      <c r="I299" s="138"/>
      <c r="J299" s="143"/>
      <c r="K299" s="154"/>
      <c r="L299" s="154"/>
      <c r="M299" s="154"/>
      <c r="N299" s="154"/>
      <c r="O299" s="154"/>
      <c r="P299" s="154"/>
      <c r="Q299" s="154"/>
      <c r="R299" s="154"/>
      <c r="S299" s="154"/>
      <c r="T299" s="154"/>
      <c r="U299" s="154"/>
      <c r="V299" s="154"/>
      <c r="W299" s="154"/>
      <c r="X299" s="154"/>
      <c r="Y299" s="154"/>
      <c r="Z299" s="154"/>
      <c r="AA299" s="154"/>
      <c r="AB299" s="154"/>
      <c r="AC299" s="154"/>
      <c r="AD299" s="155"/>
      <c r="AE299" s="155"/>
      <c r="AF299" s="155"/>
      <c r="AG299" s="155"/>
      <c r="AH299" s="155"/>
      <c r="AI299" s="155"/>
      <c r="AJ299" s="155"/>
      <c r="AK299" s="155"/>
      <c r="AL299" s="155"/>
      <c r="AM299" s="155"/>
      <c r="AN299" s="155"/>
      <c r="AO299" s="155"/>
      <c r="AP299" s="155"/>
      <c r="AQ299" s="155"/>
      <c r="AR299" s="155"/>
      <c r="AS299" s="155"/>
      <c r="AT299" s="154"/>
      <c r="AU299" s="141"/>
      <c r="AW299" s="138"/>
      <c r="AX299" s="143"/>
      <c r="AY299" s="154"/>
      <c r="AZ299" s="154"/>
      <c r="BA299" s="154"/>
      <c r="BB299" s="154"/>
      <c r="BC299" s="154"/>
      <c r="BD299" s="154"/>
      <c r="BE299" s="154"/>
      <c r="BF299" s="154"/>
      <c r="BG299" s="154"/>
      <c r="BH299" s="154"/>
      <c r="BI299" s="154"/>
      <c r="BJ299" s="154"/>
      <c r="BK299" s="154"/>
      <c r="BL299" s="154"/>
      <c r="BM299" s="154"/>
      <c r="BN299" s="154"/>
      <c r="BO299" s="154"/>
      <c r="BP299" s="154"/>
      <c r="BQ299" s="154"/>
      <c r="BR299" s="155"/>
      <c r="BS299" s="155"/>
      <c r="BT299" s="155"/>
      <c r="BU299" s="155"/>
      <c r="BV299" s="155"/>
      <c r="BW299" s="155"/>
      <c r="BX299" s="155"/>
      <c r="BY299" s="155"/>
      <c r="BZ299" s="155"/>
      <c r="CA299" s="155"/>
      <c r="CB299" s="155"/>
      <c r="CC299" s="155"/>
      <c r="CD299" s="155"/>
      <c r="CE299" s="155"/>
      <c r="CF299" s="155"/>
      <c r="CG299" s="155"/>
      <c r="CH299" s="154"/>
      <c r="CI299" s="141"/>
      <c r="CJ299" s="144"/>
      <c r="CK299" s="138"/>
      <c r="CL299" s="143"/>
      <c r="CM299" s="154"/>
      <c r="CN299" s="154"/>
      <c r="CO299" s="154"/>
      <c r="CP299" s="154"/>
      <c r="CQ299" s="154"/>
      <c r="CR299" s="154"/>
      <c r="CS299" s="154"/>
      <c r="CT299" s="154"/>
      <c r="CU299" s="154"/>
      <c r="CV299" s="154"/>
      <c r="CW299" s="154"/>
      <c r="CX299" s="154"/>
      <c r="CY299" s="154"/>
      <c r="CZ299" s="154"/>
      <c r="DA299" s="154"/>
      <c r="DB299" s="154"/>
      <c r="DC299" s="154"/>
      <c r="DD299" s="154"/>
      <c r="DE299" s="154"/>
      <c r="DF299" s="155"/>
      <c r="DG299" s="155"/>
      <c r="DH299" s="155"/>
      <c r="DI299" s="155"/>
      <c r="DJ299" s="155"/>
      <c r="DK299" s="155"/>
      <c r="DL299" s="155"/>
      <c r="DM299" s="155"/>
      <c r="DN299" s="155"/>
      <c r="DO299" s="155"/>
      <c r="DP299" s="155"/>
      <c r="DQ299" s="155"/>
      <c r="DR299" s="155"/>
      <c r="DS299" s="155"/>
      <c r="DT299" s="155"/>
      <c r="DU299" s="155"/>
      <c r="DV299" s="154"/>
      <c r="DW299" s="141"/>
      <c r="DY299" s="138"/>
      <c r="DZ299" s="143"/>
      <c r="EA299" s="154"/>
      <c r="EB299" s="154"/>
      <c r="EC299" s="154"/>
      <c r="ED299" s="154"/>
      <c r="EE299" s="154"/>
      <c r="EF299" s="154"/>
      <c r="EG299" s="154"/>
      <c r="EH299" s="154"/>
      <c r="EI299" s="154"/>
      <c r="EJ299" s="154"/>
      <c r="EK299" s="154"/>
      <c r="EL299" s="154"/>
      <c r="EM299" s="154"/>
      <c r="EN299" s="154"/>
      <c r="EO299" s="154"/>
      <c r="EP299" s="154"/>
      <c r="EQ299" s="154"/>
      <c r="ER299" s="154"/>
      <c r="ES299" s="154"/>
      <c r="ET299" s="155"/>
      <c r="EU299" s="155"/>
      <c r="EV299" s="155"/>
      <c r="EW299" s="155"/>
      <c r="EX299" s="155"/>
      <c r="EY299" s="155"/>
      <c r="EZ299" s="155"/>
      <c r="FA299" s="155"/>
      <c r="FB299" s="155"/>
      <c r="FC299" s="155"/>
      <c r="FD299" s="155"/>
      <c r="FE299" s="155"/>
      <c r="FF299" s="155"/>
      <c r="FG299" s="155"/>
      <c r="FH299" s="155"/>
      <c r="FI299" s="155"/>
      <c r="FJ299" s="154"/>
      <c r="FK299" s="141"/>
    </row>
    <row r="300" spans="9:167" ht="14.25" thickTop="1" thickBot="1" x14ac:dyDescent="0.25">
      <c r="S300" s="25" t="s">
        <v>0</v>
      </c>
      <c r="AO300" s="33" t="s">
        <v>0</v>
      </c>
      <c r="BG300" s="25" t="s">
        <v>0</v>
      </c>
      <c r="CC300" s="33" t="s">
        <v>0</v>
      </c>
      <c r="CJ300" s="144"/>
      <c r="CU300" s="25" t="s">
        <v>0</v>
      </c>
      <c r="DQ300" s="33" t="s">
        <v>0</v>
      </c>
      <c r="EI300" s="25" t="s">
        <v>0</v>
      </c>
      <c r="FE300" s="33" t="s">
        <v>0</v>
      </c>
    </row>
    <row r="301" spans="9:167" ht="14.25" thickTop="1" thickBot="1" x14ac:dyDescent="0.25">
      <c r="I301" s="38" t="s">
        <v>0</v>
      </c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40"/>
      <c r="AE301" s="40"/>
      <c r="AF301" s="40"/>
      <c r="AG301" s="40"/>
      <c r="AH301" s="40"/>
      <c r="AI301" s="40"/>
      <c r="AJ301" s="40"/>
      <c r="AK301" s="40"/>
      <c r="AL301" s="40"/>
      <c r="AM301" s="40"/>
      <c r="AN301" s="40"/>
      <c r="AO301" s="40"/>
      <c r="AP301" s="40"/>
      <c r="AQ301" s="40"/>
      <c r="AR301" s="40"/>
      <c r="AS301" s="40"/>
      <c r="AT301" s="39"/>
      <c r="AU301" s="41"/>
      <c r="AW301" s="38" t="s">
        <v>0</v>
      </c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  <c r="BN301" s="39"/>
      <c r="BO301" s="39"/>
      <c r="BP301" s="39"/>
      <c r="BQ301" s="39"/>
      <c r="BR301" s="40"/>
      <c r="BS301" s="40"/>
      <c r="BT301" s="40"/>
      <c r="BU301" s="40"/>
      <c r="BV301" s="40"/>
      <c r="BW301" s="40"/>
      <c r="BX301" s="40"/>
      <c r="BY301" s="40"/>
      <c r="BZ301" s="40"/>
      <c r="CA301" s="40"/>
      <c r="CB301" s="40"/>
      <c r="CC301" s="40"/>
      <c r="CD301" s="40"/>
      <c r="CE301" s="40"/>
      <c r="CF301" s="40"/>
      <c r="CG301" s="40"/>
      <c r="CH301" s="39"/>
      <c r="CI301" s="41"/>
      <c r="CJ301" s="144"/>
      <c r="CK301" s="38" t="s">
        <v>0</v>
      </c>
      <c r="CL301" s="39"/>
      <c r="CM301" s="39"/>
      <c r="CN301" s="39"/>
      <c r="CO301" s="39"/>
      <c r="CP301" s="39"/>
      <c r="CQ301" s="39"/>
      <c r="CR301" s="39"/>
      <c r="CS301" s="39"/>
      <c r="CT301" s="39"/>
      <c r="CU301" s="39"/>
      <c r="CV301" s="39"/>
      <c r="CW301" s="39"/>
      <c r="CX301" s="39"/>
      <c r="CY301" s="39"/>
      <c r="CZ301" s="39"/>
      <c r="DA301" s="39"/>
      <c r="DB301" s="39"/>
      <c r="DC301" s="39"/>
      <c r="DD301" s="39"/>
      <c r="DE301" s="39"/>
      <c r="DF301" s="40"/>
      <c r="DG301" s="40"/>
      <c r="DH301" s="40"/>
      <c r="DI301" s="40"/>
      <c r="DJ301" s="40"/>
      <c r="DK301" s="40"/>
      <c r="DL301" s="40"/>
      <c r="DM301" s="40"/>
      <c r="DN301" s="40"/>
      <c r="DO301" s="40"/>
      <c r="DP301" s="40"/>
      <c r="DQ301" s="40"/>
      <c r="DR301" s="40"/>
      <c r="DS301" s="40"/>
      <c r="DT301" s="40"/>
      <c r="DU301" s="40"/>
      <c r="DV301" s="39"/>
      <c r="DW301" s="41"/>
      <c r="DY301" s="38" t="s">
        <v>0</v>
      </c>
      <c r="DZ301" s="39"/>
      <c r="EA301" s="39"/>
      <c r="EB301" s="39"/>
      <c r="EC301" s="39"/>
      <c r="ED301" s="39"/>
      <c r="EE301" s="39"/>
      <c r="EF301" s="39"/>
      <c r="EG301" s="39"/>
      <c r="EH301" s="39"/>
      <c r="EI301" s="39"/>
      <c r="EJ301" s="39"/>
      <c r="EK301" s="39"/>
      <c r="EL301" s="39"/>
      <c r="EM301" s="39"/>
      <c r="EN301" s="39"/>
      <c r="EO301" s="39"/>
      <c r="EP301" s="39"/>
      <c r="EQ301" s="39"/>
      <c r="ER301" s="39"/>
      <c r="ES301" s="39"/>
      <c r="ET301" s="40"/>
      <c r="EU301" s="40"/>
      <c r="EV301" s="40"/>
      <c r="EW301" s="40"/>
      <c r="EX301" s="40"/>
      <c r="EY301" s="40"/>
      <c r="EZ301" s="40"/>
      <c r="FA301" s="40"/>
      <c r="FB301" s="40"/>
      <c r="FC301" s="40"/>
      <c r="FD301" s="40"/>
      <c r="FE301" s="40"/>
      <c r="FF301" s="40"/>
      <c r="FG301" s="40"/>
      <c r="FH301" s="40"/>
      <c r="FI301" s="40"/>
      <c r="FJ301" s="39"/>
      <c r="FK301" s="41"/>
    </row>
    <row r="302" spans="9:167" ht="13.5" thickBot="1" x14ac:dyDescent="0.25">
      <c r="I302" s="109"/>
      <c r="J302" s="45" t="s">
        <v>0</v>
      </c>
      <c r="K302" s="46" t="s">
        <v>0</v>
      </c>
      <c r="L302" s="46"/>
      <c r="M302" s="46"/>
      <c r="N302" s="46"/>
      <c r="O302" s="46"/>
      <c r="P302" s="46"/>
      <c r="Q302" s="46"/>
      <c r="R302" s="46"/>
      <c r="S302" s="47" t="s">
        <v>842</v>
      </c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8"/>
      <c r="AE302" s="48"/>
      <c r="AF302" s="48"/>
      <c r="AG302" s="48"/>
      <c r="AH302" s="48"/>
      <c r="AI302" s="48"/>
      <c r="AJ302" s="48"/>
      <c r="AK302" s="48"/>
      <c r="AL302" s="49" t="s">
        <v>303</v>
      </c>
      <c r="AM302" s="48"/>
      <c r="AN302" s="48"/>
      <c r="AO302" s="48"/>
      <c r="AP302" s="48"/>
      <c r="AQ302" s="48"/>
      <c r="AR302" s="48"/>
      <c r="AS302" s="48"/>
      <c r="AT302" s="50"/>
      <c r="AU302" s="51"/>
      <c r="AW302" s="109"/>
      <c r="AX302" s="45" t="s">
        <v>0</v>
      </c>
      <c r="AY302" s="46" t="s">
        <v>0</v>
      </c>
      <c r="AZ302" s="46"/>
      <c r="BA302" s="46"/>
      <c r="BB302" s="46"/>
      <c r="BC302" s="46"/>
      <c r="BD302" s="46"/>
      <c r="BE302" s="46"/>
      <c r="BF302" s="46"/>
      <c r="BG302" s="47" t="s">
        <v>906</v>
      </c>
      <c r="BH302" s="46"/>
      <c r="BI302" s="46"/>
      <c r="BJ302" s="46"/>
      <c r="BK302" s="46"/>
      <c r="BL302" s="46"/>
      <c r="BM302" s="46"/>
      <c r="BN302" s="46"/>
      <c r="BO302" s="46"/>
      <c r="BP302" s="46"/>
      <c r="BQ302" s="46"/>
      <c r="BR302" s="48"/>
      <c r="BS302" s="48"/>
      <c r="BT302" s="48"/>
      <c r="BU302" s="48"/>
      <c r="BV302" s="48"/>
      <c r="BW302" s="48"/>
      <c r="BX302" s="48"/>
      <c r="BY302" s="48"/>
      <c r="BZ302" s="49" t="s">
        <v>303</v>
      </c>
      <c r="CA302" s="48"/>
      <c r="CB302" s="48"/>
      <c r="CC302" s="48"/>
      <c r="CD302" s="48"/>
      <c r="CE302" s="48"/>
      <c r="CF302" s="48"/>
      <c r="CG302" s="48"/>
      <c r="CH302" s="50"/>
      <c r="CI302" s="51"/>
      <c r="CJ302" s="144"/>
      <c r="CK302" s="109"/>
      <c r="CL302" s="45" t="s">
        <v>0</v>
      </c>
      <c r="CM302" s="46" t="s">
        <v>0</v>
      </c>
      <c r="CN302" s="46"/>
      <c r="CO302" s="46"/>
      <c r="CP302" s="46"/>
      <c r="CQ302" s="46"/>
      <c r="CR302" s="46"/>
      <c r="CS302" s="46"/>
      <c r="CT302" s="46"/>
      <c r="CU302" s="47" t="s">
        <v>922</v>
      </c>
      <c r="CV302" s="46"/>
      <c r="CW302" s="46"/>
      <c r="CX302" s="46"/>
      <c r="CY302" s="46"/>
      <c r="CZ302" s="46"/>
      <c r="DA302" s="46"/>
      <c r="DB302" s="46"/>
      <c r="DC302" s="46"/>
      <c r="DD302" s="46"/>
      <c r="DE302" s="46"/>
      <c r="DF302" s="48"/>
      <c r="DG302" s="48"/>
      <c r="DH302" s="48"/>
      <c r="DI302" s="48"/>
      <c r="DJ302" s="48"/>
      <c r="DK302" s="48"/>
      <c r="DL302" s="48"/>
      <c r="DM302" s="48"/>
      <c r="DN302" s="49" t="s">
        <v>303</v>
      </c>
      <c r="DO302" s="48"/>
      <c r="DP302" s="48"/>
      <c r="DQ302" s="48"/>
      <c r="DR302" s="48"/>
      <c r="DS302" s="48"/>
      <c r="DT302" s="48"/>
      <c r="DU302" s="48"/>
      <c r="DV302" s="50"/>
      <c r="DW302" s="51"/>
      <c r="DY302" s="109"/>
      <c r="DZ302" s="45" t="s">
        <v>0</v>
      </c>
      <c r="EA302" s="46" t="s">
        <v>0</v>
      </c>
      <c r="EB302" s="46"/>
      <c r="EC302" s="46"/>
      <c r="ED302" s="46"/>
      <c r="EE302" s="46"/>
      <c r="EF302" s="46"/>
      <c r="EG302" s="46"/>
      <c r="EH302" s="46"/>
      <c r="EI302" s="47" t="s">
        <v>938</v>
      </c>
      <c r="EJ302" s="46"/>
      <c r="EK302" s="46"/>
      <c r="EL302" s="46"/>
      <c r="EM302" s="46"/>
      <c r="EN302" s="46"/>
      <c r="EO302" s="46"/>
      <c r="EP302" s="46"/>
      <c r="EQ302" s="46"/>
      <c r="ER302" s="46"/>
      <c r="ES302" s="46"/>
      <c r="ET302" s="48"/>
      <c r="EU302" s="48"/>
      <c r="EV302" s="48"/>
      <c r="EW302" s="48"/>
      <c r="EX302" s="48"/>
      <c r="EY302" s="48"/>
      <c r="EZ302" s="48"/>
      <c r="FA302" s="48"/>
      <c r="FB302" s="49" t="s">
        <v>303</v>
      </c>
      <c r="FC302" s="48"/>
      <c r="FD302" s="48"/>
      <c r="FE302" s="48"/>
      <c r="FF302" s="48"/>
      <c r="FG302" s="48"/>
      <c r="FH302" s="48"/>
      <c r="FI302" s="48"/>
      <c r="FJ302" s="50"/>
      <c r="FK302" s="51"/>
    </row>
    <row r="303" spans="9:167" x14ac:dyDescent="0.2">
      <c r="I303" s="109"/>
      <c r="J303" s="58"/>
      <c r="K303" s="1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2"/>
      <c r="AA303" s="171">
        <f>K303^3+L303^3+M303^3+N303^3+O303^3+P303^3+Q303^3+R303^3+K304^3+L304^3+M304^3+N304^3+O304^3+P304^3+Q304^3+R304^3</f>
        <v>0</v>
      </c>
      <c r="AB303" s="167">
        <f>SUMSQ(K303:Z303)</f>
        <v>0</v>
      </c>
      <c r="AC303" s="61"/>
      <c r="AD303" s="68"/>
      <c r="AE303" s="69"/>
      <c r="AF303" s="69"/>
      <c r="AG303" s="69"/>
      <c r="AH303" s="70"/>
      <c r="AI303" s="70"/>
      <c r="AJ303" s="70"/>
      <c r="AK303" s="70"/>
      <c r="AL303" s="69"/>
      <c r="AM303" s="69"/>
      <c r="AN303" s="69"/>
      <c r="AO303" s="69"/>
      <c r="AP303" s="70"/>
      <c r="AQ303" s="70"/>
      <c r="AR303" s="70"/>
      <c r="AS303" s="71"/>
      <c r="AT303" s="66"/>
      <c r="AU303" s="51"/>
      <c r="AW303" s="109"/>
      <c r="AX303" s="58"/>
      <c r="AY303" s="1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2"/>
      <c r="BO303" s="171">
        <f>AY303^3+AZ303^3+BA303^3+BB303^3+BC303^3+BD303^3+BE303^3+BF303^3+AY304^3+AZ304^3+BA304^3+BB304^3+BC304^3+BD304^3+BE304^3+BF304^3</f>
        <v>0</v>
      </c>
      <c r="BP303" s="167">
        <f>SUMSQ(AY303:BN303)</f>
        <v>0</v>
      </c>
      <c r="BQ303" s="61"/>
      <c r="BR303" s="68"/>
      <c r="BS303" s="69"/>
      <c r="BT303" s="69"/>
      <c r="BU303" s="69"/>
      <c r="BV303" s="69"/>
      <c r="BW303" s="69"/>
      <c r="BX303" s="69"/>
      <c r="BY303" s="69"/>
      <c r="BZ303" s="70"/>
      <c r="CA303" s="70"/>
      <c r="CB303" s="70"/>
      <c r="CC303" s="70"/>
      <c r="CD303" s="70"/>
      <c r="CE303" s="70"/>
      <c r="CF303" s="70"/>
      <c r="CG303" s="71"/>
      <c r="CH303" s="66"/>
      <c r="CI303" s="51"/>
      <c r="CJ303" s="144"/>
      <c r="CK303" s="109"/>
      <c r="CL303" s="58"/>
      <c r="CM303" s="1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2"/>
      <c r="DC303" s="171">
        <f>CM303^3+CN303^3+CO303^3+CP303^3+CQ303^3+CR303^3+CS303^3+CT303^3+CM304^3+CN304^3+CO304^3+CP304^3+CQ304^3+CR304^3+CS304^3+CT304^3</f>
        <v>0</v>
      </c>
      <c r="DD303" s="167">
        <f>SUMSQ(CM303:DB303)</f>
        <v>0</v>
      </c>
      <c r="DE303" s="61"/>
      <c r="DF303" s="68"/>
      <c r="DG303" s="69"/>
      <c r="DH303" s="70"/>
      <c r="DI303" s="70"/>
      <c r="DJ303" s="69"/>
      <c r="DK303" s="69"/>
      <c r="DL303" s="70"/>
      <c r="DM303" s="70"/>
      <c r="DN303" s="69"/>
      <c r="DO303" s="69"/>
      <c r="DP303" s="70"/>
      <c r="DQ303" s="70"/>
      <c r="DR303" s="69"/>
      <c r="DS303" s="69"/>
      <c r="DT303" s="70"/>
      <c r="DU303" s="71"/>
      <c r="DV303" s="66"/>
      <c r="DW303" s="51"/>
      <c r="DY303" s="109"/>
      <c r="DZ303" s="58"/>
      <c r="EA303" s="1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2"/>
      <c r="EQ303" s="171">
        <f>EA303^3+EB303^3+EC303^3+ED303^3+EE303^3+EF303^3+EG303^3+EH303^3+EA304^3+EB304^3+EC304^3+ED304^3+EE304^3+EF304^3+EG304^3+EH304^3</f>
        <v>0</v>
      </c>
      <c r="ER303" s="167">
        <f>SUMSQ(EA303:EP303)</f>
        <v>0</v>
      </c>
      <c r="ES303" s="61"/>
      <c r="ET303" s="68"/>
      <c r="EU303" s="173"/>
      <c r="EV303" s="173"/>
      <c r="EW303" s="173"/>
      <c r="EX303" s="173"/>
      <c r="EY303" s="173"/>
      <c r="EZ303" s="173"/>
      <c r="FA303" s="70"/>
      <c r="FB303" s="69"/>
      <c r="FC303" s="173"/>
      <c r="FD303" s="173"/>
      <c r="FE303" s="173"/>
      <c r="FF303" s="173"/>
      <c r="FG303" s="173"/>
      <c r="FH303" s="173"/>
      <c r="FI303" s="71"/>
      <c r="FJ303" s="66"/>
      <c r="FK303" s="51"/>
    </row>
    <row r="304" spans="9:167" x14ac:dyDescent="0.2">
      <c r="I304" s="109"/>
      <c r="J304" s="58"/>
      <c r="K304" s="3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5"/>
      <c r="AA304" s="172">
        <f>S303^3+T303^3+U303^3+V303^3+W303^3+X303^3+Y303^3+Z303^3+S304^3+T304^3+U304^3+V304^3+W304^3+X304^3+Y304^3+Z304^3</f>
        <v>0</v>
      </c>
      <c r="AB304" s="125">
        <f t="shared" ref="AB304:AB318" si="52">SUMSQ(K304:Z304)</f>
        <v>0</v>
      </c>
      <c r="AC304" s="61"/>
      <c r="AD304" s="81"/>
      <c r="AE304" s="82"/>
      <c r="AF304" s="82"/>
      <c r="AG304" s="82"/>
      <c r="AH304" s="83"/>
      <c r="AI304" s="83"/>
      <c r="AJ304" s="83"/>
      <c r="AK304" s="83"/>
      <c r="AL304" s="82"/>
      <c r="AM304" s="82"/>
      <c r="AN304" s="82"/>
      <c r="AO304" s="82"/>
      <c r="AP304" s="83"/>
      <c r="AQ304" s="83"/>
      <c r="AR304" s="83"/>
      <c r="AS304" s="84"/>
      <c r="AT304" s="66"/>
      <c r="AU304" s="51"/>
      <c r="AW304" s="109"/>
      <c r="AX304" s="58"/>
      <c r="AY304" s="3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5"/>
      <c r="BO304" s="172">
        <f>BG303^3+BH303^3+BI303^3+BJ303^3+BK303^3+BL303^3+BM303^3+BN303^3+BG304^3+BH304^3+BI304^3+BJ304^3+BK304^3+BL304^3+BM304^3+BN304^3</f>
        <v>0</v>
      </c>
      <c r="BP304" s="125">
        <f t="shared" ref="BP304:BP318" si="53">SUMSQ(AY304:BN304)</f>
        <v>0</v>
      </c>
      <c r="BQ304" s="61"/>
      <c r="BR304" s="81"/>
      <c r="BS304" s="82"/>
      <c r="BT304" s="82"/>
      <c r="BU304" s="82"/>
      <c r="BV304" s="82"/>
      <c r="BW304" s="82"/>
      <c r="BX304" s="82"/>
      <c r="BY304" s="82"/>
      <c r="BZ304" s="83"/>
      <c r="CA304" s="83"/>
      <c r="CB304" s="83"/>
      <c r="CC304" s="83"/>
      <c r="CD304" s="83"/>
      <c r="CE304" s="83"/>
      <c r="CF304" s="83"/>
      <c r="CG304" s="84"/>
      <c r="CH304" s="66"/>
      <c r="CI304" s="51"/>
      <c r="CJ304" s="144"/>
      <c r="CK304" s="109"/>
      <c r="CL304" s="58"/>
      <c r="CM304" s="3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5"/>
      <c r="DC304" s="172">
        <f>CU303^3+CV303^3+CW303^3+CX303^3+CY303^3+CZ303^3+DA303^3+DB303^3+CU304^3+CV304^3+CW304^3+CX304^3+CY304^3+CZ304^3+DA304^3+DB304^3</f>
        <v>0</v>
      </c>
      <c r="DD304" s="125">
        <f t="shared" ref="DD304:DD318" si="54">SUMSQ(CM304:DB304)</f>
        <v>0</v>
      </c>
      <c r="DE304" s="61"/>
      <c r="DF304" s="81"/>
      <c r="DG304" s="82"/>
      <c r="DH304" s="83"/>
      <c r="DI304" s="83"/>
      <c r="DJ304" s="82"/>
      <c r="DK304" s="82"/>
      <c r="DL304" s="83"/>
      <c r="DM304" s="83"/>
      <c r="DN304" s="82"/>
      <c r="DO304" s="82"/>
      <c r="DP304" s="83"/>
      <c r="DQ304" s="83"/>
      <c r="DR304" s="82"/>
      <c r="DS304" s="82"/>
      <c r="DT304" s="83"/>
      <c r="DU304" s="84"/>
      <c r="DV304" s="66"/>
      <c r="DW304" s="51"/>
      <c r="DY304" s="109"/>
      <c r="DZ304" s="58"/>
      <c r="EA304" s="3"/>
      <c r="EB304" s="4"/>
      <c r="EC304" s="4"/>
      <c r="ED304" s="4"/>
      <c r="EE304" s="4"/>
      <c r="EF304" s="4"/>
      <c r="EG304" s="4"/>
      <c r="EH304" s="4"/>
      <c r="EI304" s="4"/>
      <c r="EJ304" s="4"/>
      <c r="EK304" s="4"/>
      <c r="EL304" s="4"/>
      <c r="EM304" s="4"/>
      <c r="EN304" s="4"/>
      <c r="EO304" s="4"/>
      <c r="EP304" s="5"/>
      <c r="EQ304" s="172">
        <f>EI303^3+EJ303^3+EK303^3+EL303^3+EM303^3+EN303^3+EO303^3+EP303^3+EI304^3+EJ304^3+EK304^3+EL304^3+EM304^3+EN304^3+EO304^3+EP304^3</f>
        <v>0</v>
      </c>
      <c r="ER304" s="125">
        <f t="shared" ref="ER304:ER318" si="55">SUMSQ(EA304:EP304)</f>
        <v>0</v>
      </c>
      <c r="ES304" s="61"/>
      <c r="ET304" s="174"/>
      <c r="EU304" s="82"/>
      <c r="EV304" s="131"/>
      <c r="EW304" s="131"/>
      <c r="EX304" s="131"/>
      <c r="EY304" s="131"/>
      <c r="EZ304" s="83"/>
      <c r="FA304" s="131"/>
      <c r="FB304" s="131"/>
      <c r="FC304" s="82"/>
      <c r="FD304" s="131"/>
      <c r="FE304" s="131"/>
      <c r="FF304" s="131"/>
      <c r="FG304" s="131"/>
      <c r="FH304" s="83"/>
      <c r="FI304" s="175"/>
      <c r="FJ304" s="66"/>
      <c r="FK304" s="51"/>
    </row>
    <row r="305" spans="9:167" x14ac:dyDescent="0.2">
      <c r="I305" s="109"/>
      <c r="J305" s="58"/>
      <c r="K305" s="3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5"/>
      <c r="AA305" s="172">
        <f>K305^3+L305^3+M305^3+N305^3+O305^3+P305^3+Q305^3+R305^3+K306^3+L306^3+M306^3+N306^3+O306^3+P306^3+Q306^3+R306^3</f>
        <v>0</v>
      </c>
      <c r="AB305" s="125">
        <f t="shared" si="52"/>
        <v>0</v>
      </c>
      <c r="AC305" s="88"/>
      <c r="AD305" s="81"/>
      <c r="AE305" s="82"/>
      <c r="AF305" s="82"/>
      <c r="AG305" s="82"/>
      <c r="AH305" s="83"/>
      <c r="AI305" s="83"/>
      <c r="AJ305" s="83"/>
      <c r="AK305" s="83"/>
      <c r="AL305" s="82"/>
      <c r="AM305" s="82"/>
      <c r="AN305" s="82"/>
      <c r="AO305" s="82"/>
      <c r="AP305" s="83"/>
      <c r="AQ305" s="83"/>
      <c r="AR305" s="83"/>
      <c r="AS305" s="84"/>
      <c r="AT305" s="66"/>
      <c r="AU305" s="51"/>
      <c r="AW305" s="109"/>
      <c r="AX305" s="58"/>
      <c r="AY305" s="3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5"/>
      <c r="BO305" s="172">
        <f>AY305^3+AZ305^3+BA305^3+BB305^3+BC305^3+BD305^3+BE305^3+BF305^3+AY306^3+AZ306^3+BA306^3+BB306^3+BC306^3+BD306^3+BE306^3+BF306^3</f>
        <v>0</v>
      </c>
      <c r="BP305" s="125">
        <f t="shared" si="53"/>
        <v>0</v>
      </c>
      <c r="BQ305" s="88"/>
      <c r="BR305" s="89"/>
      <c r="BS305" s="83"/>
      <c r="BT305" s="83"/>
      <c r="BU305" s="83"/>
      <c r="BV305" s="83"/>
      <c r="BW305" s="83"/>
      <c r="BX305" s="83"/>
      <c r="BY305" s="83"/>
      <c r="BZ305" s="82"/>
      <c r="CA305" s="82"/>
      <c r="CB305" s="82"/>
      <c r="CC305" s="82"/>
      <c r="CD305" s="82"/>
      <c r="CE305" s="82"/>
      <c r="CF305" s="82"/>
      <c r="CG305" s="86"/>
      <c r="CH305" s="66"/>
      <c r="CI305" s="51"/>
      <c r="CJ305" s="144"/>
      <c r="CK305" s="109"/>
      <c r="CL305" s="58"/>
      <c r="CM305" s="3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5"/>
      <c r="DC305" s="172">
        <f>CM305^3+CN305^3+CO305^3+CP305^3+CQ305^3+CR305^3+CS305^3+CT305^3+CM306^3+CN306^3+CO306^3+CP306^3+CQ306^3+CR306^3+CS306^3+CT306^3</f>
        <v>0</v>
      </c>
      <c r="DD305" s="125">
        <f t="shared" si="54"/>
        <v>0</v>
      </c>
      <c r="DE305" s="88"/>
      <c r="DF305" s="81"/>
      <c r="DG305" s="82"/>
      <c r="DH305" s="83"/>
      <c r="DI305" s="83"/>
      <c r="DJ305" s="82"/>
      <c r="DK305" s="82"/>
      <c r="DL305" s="83"/>
      <c r="DM305" s="83"/>
      <c r="DN305" s="82"/>
      <c r="DO305" s="82"/>
      <c r="DP305" s="83"/>
      <c r="DQ305" s="83"/>
      <c r="DR305" s="82"/>
      <c r="DS305" s="82"/>
      <c r="DT305" s="83"/>
      <c r="DU305" s="84"/>
      <c r="DV305" s="66"/>
      <c r="DW305" s="51"/>
      <c r="DY305" s="109"/>
      <c r="DZ305" s="58"/>
      <c r="EA305" s="3"/>
      <c r="EB305" s="4"/>
      <c r="EC305" s="4"/>
      <c r="ED305" s="4"/>
      <c r="EE305" s="4"/>
      <c r="EF305" s="4"/>
      <c r="EG305" s="4"/>
      <c r="EH305" s="4"/>
      <c r="EI305" s="4"/>
      <c r="EJ305" s="4"/>
      <c r="EK305" s="4"/>
      <c r="EL305" s="4"/>
      <c r="EM305" s="4"/>
      <c r="EN305" s="4"/>
      <c r="EO305" s="4"/>
      <c r="EP305" s="5"/>
      <c r="EQ305" s="172">
        <f>EA305^3+EB305^3+EC305^3+ED305^3+EE305^3+EF305^3+EG305^3+EH305^3+EA306^3+EB306^3+EC306^3+ED306^3+EE306^3+EF306^3+EG306^3+EH306^3</f>
        <v>0</v>
      </c>
      <c r="ER305" s="125">
        <f t="shared" si="55"/>
        <v>0</v>
      </c>
      <c r="ES305" s="88"/>
      <c r="ET305" s="174"/>
      <c r="EU305" s="131"/>
      <c r="EV305" s="82"/>
      <c r="EW305" s="131"/>
      <c r="EX305" s="131"/>
      <c r="EY305" s="83"/>
      <c r="EZ305" s="131"/>
      <c r="FA305" s="131"/>
      <c r="FB305" s="131"/>
      <c r="FC305" s="131"/>
      <c r="FD305" s="82"/>
      <c r="FE305" s="131"/>
      <c r="FF305" s="131"/>
      <c r="FG305" s="83"/>
      <c r="FH305" s="131"/>
      <c r="FI305" s="175"/>
      <c r="FJ305" s="66"/>
      <c r="FK305" s="51"/>
    </row>
    <row r="306" spans="9:167" x14ac:dyDescent="0.2">
      <c r="I306" s="109"/>
      <c r="J306" s="58"/>
      <c r="K306" s="3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5"/>
      <c r="AA306" s="172">
        <f>S305^3+T305^3+U305^3+V305^3+W305^3+X305^3+Y305^3+Z305^3+S306^3+T306^3+U306^3+V306^3+W306^3+X306^3+Y306^3+Z306^3</f>
        <v>0</v>
      </c>
      <c r="AB306" s="125">
        <f t="shared" si="52"/>
        <v>0</v>
      </c>
      <c r="AC306" s="61"/>
      <c r="AD306" s="81"/>
      <c r="AE306" s="82"/>
      <c r="AF306" s="82"/>
      <c r="AG306" s="82"/>
      <c r="AH306" s="83"/>
      <c r="AI306" s="83"/>
      <c r="AJ306" s="83"/>
      <c r="AK306" s="83"/>
      <c r="AL306" s="82"/>
      <c r="AM306" s="82"/>
      <c r="AN306" s="82"/>
      <c r="AO306" s="82"/>
      <c r="AP306" s="83"/>
      <c r="AQ306" s="83"/>
      <c r="AR306" s="83"/>
      <c r="AS306" s="84"/>
      <c r="AT306" s="66"/>
      <c r="AU306" s="51"/>
      <c r="AW306" s="109"/>
      <c r="AX306" s="58"/>
      <c r="AY306" s="3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5"/>
      <c r="BO306" s="172">
        <f>BG305^3+BH305^3+BI305^3+BJ305^3+BK305^3+BL305^3+BM305^3+BN305^3+BG306^3+BH306^3+BI306^3+BJ306^3+BK306^3+BL306^3+BM306^3+BN306^3</f>
        <v>0</v>
      </c>
      <c r="BP306" s="125">
        <f t="shared" si="53"/>
        <v>0</v>
      </c>
      <c r="BQ306" s="61"/>
      <c r="BR306" s="89"/>
      <c r="BS306" s="83"/>
      <c r="BT306" s="83"/>
      <c r="BU306" s="83"/>
      <c r="BV306" s="83"/>
      <c r="BW306" s="83"/>
      <c r="BX306" s="83"/>
      <c r="BY306" s="83"/>
      <c r="BZ306" s="82"/>
      <c r="CA306" s="82"/>
      <c r="CB306" s="82"/>
      <c r="CC306" s="82"/>
      <c r="CD306" s="82"/>
      <c r="CE306" s="82"/>
      <c r="CF306" s="82"/>
      <c r="CG306" s="86"/>
      <c r="CH306" s="66"/>
      <c r="CI306" s="51"/>
      <c r="CJ306" s="144"/>
      <c r="CK306" s="109"/>
      <c r="CL306" s="58"/>
      <c r="CM306" s="3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5"/>
      <c r="DC306" s="172">
        <f>CU305^3+CV305^3+CW305^3+CX305^3+CY305^3+CZ305^3+DA305^3+DB305^3+CU306^3+CV306^3+CW306^3+CX306^3+CY306^3+CZ306^3+DA306^3+DB306^3</f>
        <v>0</v>
      </c>
      <c r="DD306" s="125">
        <f t="shared" si="54"/>
        <v>0</v>
      </c>
      <c r="DE306" s="61"/>
      <c r="DF306" s="81"/>
      <c r="DG306" s="82"/>
      <c r="DH306" s="83"/>
      <c r="DI306" s="83"/>
      <c r="DJ306" s="82"/>
      <c r="DK306" s="82"/>
      <c r="DL306" s="83"/>
      <c r="DM306" s="83"/>
      <c r="DN306" s="82"/>
      <c r="DO306" s="82"/>
      <c r="DP306" s="83"/>
      <c r="DQ306" s="83"/>
      <c r="DR306" s="82"/>
      <c r="DS306" s="82"/>
      <c r="DT306" s="83"/>
      <c r="DU306" s="84"/>
      <c r="DV306" s="66"/>
      <c r="DW306" s="51"/>
      <c r="DY306" s="109"/>
      <c r="DZ306" s="58"/>
      <c r="EA306" s="3"/>
      <c r="EB306" s="4"/>
      <c r="EC306" s="4"/>
      <c r="ED306" s="4"/>
      <c r="EE306" s="4"/>
      <c r="EF306" s="4"/>
      <c r="EG306" s="4"/>
      <c r="EH306" s="4"/>
      <c r="EI306" s="4"/>
      <c r="EJ306" s="4"/>
      <c r="EK306" s="4"/>
      <c r="EL306" s="4"/>
      <c r="EM306" s="4"/>
      <c r="EN306" s="4"/>
      <c r="EO306" s="4"/>
      <c r="EP306" s="5"/>
      <c r="EQ306" s="172">
        <f>EI305^3+EJ305^3+EK305^3+EL305^3+EM305^3+EN305^3+EO305^3+EP305^3+EI306^3+EJ306^3+EK306^3+EL306^3+EM306^3+EN306^3+EO306^3+EP306^3</f>
        <v>0</v>
      </c>
      <c r="ER306" s="125">
        <f t="shared" si="55"/>
        <v>0</v>
      </c>
      <c r="ES306" s="61"/>
      <c r="ET306" s="174"/>
      <c r="EU306" s="131"/>
      <c r="EV306" s="131"/>
      <c r="EW306" s="82"/>
      <c r="EX306" s="83"/>
      <c r="EY306" s="131"/>
      <c r="EZ306" s="131"/>
      <c r="FA306" s="131"/>
      <c r="FB306" s="131"/>
      <c r="FC306" s="131"/>
      <c r="FD306" s="131"/>
      <c r="FE306" s="82"/>
      <c r="FF306" s="83"/>
      <c r="FG306" s="131"/>
      <c r="FH306" s="131"/>
      <c r="FI306" s="175"/>
      <c r="FJ306" s="66"/>
      <c r="FK306" s="51"/>
    </row>
    <row r="307" spans="9:167" x14ac:dyDescent="0.2">
      <c r="I307" s="109"/>
      <c r="J307" s="58"/>
      <c r="K307" s="3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5"/>
      <c r="AA307" s="172">
        <f>K307^3+L307^3+M307^3+N307^3+O307^3+P307^3+Q307^3+R307^3+K308^3+L308^3+M308^3+N308^3+O308^3+P308^3+Q308^3+R308^3</f>
        <v>0</v>
      </c>
      <c r="AB307" s="125">
        <f t="shared" si="52"/>
        <v>0</v>
      </c>
      <c r="AC307" s="61"/>
      <c r="AD307" s="89"/>
      <c r="AE307" s="83"/>
      <c r="AF307" s="83"/>
      <c r="AG307" s="83"/>
      <c r="AH307" s="82"/>
      <c r="AI307" s="82"/>
      <c r="AJ307" s="82"/>
      <c r="AK307" s="82"/>
      <c r="AL307" s="83"/>
      <c r="AM307" s="83"/>
      <c r="AN307" s="83"/>
      <c r="AO307" s="83"/>
      <c r="AP307" s="82"/>
      <c r="AQ307" s="82"/>
      <c r="AR307" s="82"/>
      <c r="AS307" s="86"/>
      <c r="AT307" s="66"/>
      <c r="AU307" s="51"/>
      <c r="AW307" s="109"/>
      <c r="AX307" s="58"/>
      <c r="AY307" s="3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5"/>
      <c r="BO307" s="172">
        <f>AY307^3+AZ307^3+BA307^3+BB307^3+BC307^3+BD307^3+BE307^3+BF307^3+AY308^3+AZ308^3+BA308^3+BB308^3+BC308^3+BD308^3+BE308^3+BF308^3</f>
        <v>0</v>
      </c>
      <c r="BP307" s="125">
        <f t="shared" si="53"/>
        <v>0</v>
      </c>
      <c r="BQ307" s="61"/>
      <c r="BR307" s="81"/>
      <c r="BS307" s="82"/>
      <c r="BT307" s="82"/>
      <c r="BU307" s="82"/>
      <c r="BV307" s="82"/>
      <c r="BW307" s="82"/>
      <c r="BX307" s="82"/>
      <c r="BY307" s="82"/>
      <c r="BZ307" s="83"/>
      <c r="CA307" s="83"/>
      <c r="CB307" s="83"/>
      <c r="CC307" s="83"/>
      <c r="CD307" s="83"/>
      <c r="CE307" s="83"/>
      <c r="CF307" s="83"/>
      <c r="CG307" s="84"/>
      <c r="CH307" s="66"/>
      <c r="CI307" s="51"/>
      <c r="CJ307" s="144"/>
      <c r="CK307" s="109"/>
      <c r="CL307" s="58"/>
      <c r="CM307" s="3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5"/>
      <c r="DC307" s="172">
        <f>CM307^3+CN307^3+CO307^3+CP307^3+CQ307^3+CR307^3+CS307^3+CT307^3+CM308^3+CN308^3+CO308^3+CP308^3+CQ308^3+CR308^3+CS308^3+CT308^3</f>
        <v>0</v>
      </c>
      <c r="DD307" s="125">
        <f t="shared" si="54"/>
        <v>0</v>
      </c>
      <c r="DE307" s="61"/>
      <c r="DF307" s="81"/>
      <c r="DG307" s="82"/>
      <c r="DH307" s="83"/>
      <c r="DI307" s="83"/>
      <c r="DJ307" s="82"/>
      <c r="DK307" s="82"/>
      <c r="DL307" s="83"/>
      <c r="DM307" s="83"/>
      <c r="DN307" s="82"/>
      <c r="DO307" s="82"/>
      <c r="DP307" s="83"/>
      <c r="DQ307" s="83"/>
      <c r="DR307" s="82"/>
      <c r="DS307" s="82"/>
      <c r="DT307" s="83"/>
      <c r="DU307" s="84"/>
      <c r="DV307" s="66"/>
      <c r="DW307" s="51"/>
      <c r="DY307" s="109"/>
      <c r="DZ307" s="58"/>
      <c r="EA307" s="3"/>
      <c r="EB307" s="4"/>
      <c r="EC307" s="4"/>
      <c r="ED307" s="4"/>
      <c r="EE307" s="4"/>
      <c r="EF307" s="4"/>
      <c r="EG307" s="4"/>
      <c r="EH307" s="4"/>
      <c r="EI307" s="4"/>
      <c r="EJ307" s="4"/>
      <c r="EK307" s="4"/>
      <c r="EL307" s="4"/>
      <c r="EM307" s="4"/>
      <c r="EN307" s="4"/>
      <c r="EO307" s="4"/>
      <c r="EP307" s="5"/>
      <c r="EQ307" s="172">
        <f>EA307^3+EB307^3+EC307^3+ED307^3+EE307^3+EF307^3+EG307^3+EH307^3+EA308^3+EB308^3+EC308^3+ED308^3+EE308^3+EF308^3+EG308^3+EH308^3</f>
        <v>0</v>
      </c>
      <c r="ER307" s="125">
        <f t="shared" si="55"/>
        <v>0</v>
      </c>
      <c r="ES307" s="61"/>
      <c r="ET307" s="174"/>
      <c r="EU307" s="131"/>
      <c r="EV307" s="131"/>
      <c r="EW307" s="83"/>
      <c r="EX307" s="82"/>
      <c r="EY307" s="131"/>
      <c r="EZ307" s="131"/>
      <c r="FA307" s="131"/>
      <c r="FB307" s="131"/>
      <c r="FC307" s="131"/>
      <c r="FD307" s="131"/>
      <c r="FE307" s="83"/>
      <c r="FF307" s="82"/>
      <c r="FG307" s="131"/>
      <c r="FH307" s="131"/>
      <c r="FI307" s="175"/>
      <c r="FJ307" s="66"/>
      <c r="FK307" s="51"/>
    </row>
    <row r="308" spans="9:167" x14ac:dyDescent="0.2">
      <c r="I308" s="109"/>
      <c r="J308" s="58"/>
      <c r="K308" s="3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5"/>
      <c r="AA308" s="172">
        <f>S307^3+T307^3+U307^3+V307^3+W307^3+X307^3+Y307^3+Z307^3+S308^3+T308^3+U308^3+V308^3+W308^3+X308^3+Y308^3+Z308^3</f>
        <v>0</v>
      </c>
      <c r="AB308" s="125">
        <f t="shared" si="52"/>
        <v>0</v>
      </c>
      <c r="AC308" s="61"/>
      <c r="AD308" s="89"/>
      <c r="AE308" s="83"/>
      <c r="AF308" s="83"/>
      <c r="AG308" s="83"/>
      <c r="AH308" s="82"/>
      <c r="AI308" s="82"/>
      <c r="AJ308" s="82"/>
      <c r="AK308" s="82"/>
      <c r="AL308" s="83"/>
      <c r="AM308" s="83"/>
      <c r="AN308" s="83"/>
      <c r="AO308" s="83"/>
      <c r="AP308" s="82"/>
      <c r="AQ308" s="82"/>
      <c r="AR308" s="82"/>
      <c r="AS308" s="86"/>
      <c r="AT308" s="66"/>
      <c r="AU308" s="51"/>
      <c r="AW308" s="109"/>
      <c r="AX308" s="58"/>
      <c r="AY308" s="3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5"/>
      <c r="BO308" s="172">
        <f>BG307^3+BH307^3+BI307^3+BJ307^3+BK307^3+BL307^3+BM307^3+BN307^3+BG308^3+BH308^3+BI308^3+BJ308^3+BK308^3+BL308^3+BM308^3+BN308^3</f>
        <v>0</v>
      </c>
      <c r="BP308" s="125">
        <f t="shared" si="53"/>
        <v>0</v>
      </c>
      <c r="BQ308" s="61"/>
      <c r="BR308" s="81"/>
      <c r="BS308" s="82"/>
      <c r="BT308" s="82"/>
      <c r="BU308" s="82"/>
      <c r="BV308" s="82"/>
      <c r="BW308" s="82"/>
      <c r="BX308" s="82"/>
      <c r="BY308" s="82"/>
      <c r="BZ308" s="83"/>
      <c r="CA308" s="83"/>
      <c r="CB308" s="83"/>
      <c r="CC308" s="83"/>
      <c r="CD308" s="83"/>
      <c r="CE308" s="83"/>
      <c r="CF308" s="83"/>
      <c r="CG308" s="84"/>
      <c r="CH308" s="66"/>
      <c r="CI308" s="51"/>
      <c r="CJ308" s="144"/>
      <c r="CK308" s="109"/>
      <c r="CL308" s="58"/>
      <c r="CM308" s="3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5"/>
      <c r="DC308" s="172">
        <f>CU307^3+CV307^3+CW307^3+CX307^3+CY307^3+CZ307^3+DA307^3+DB307^3+CU308^3+CV308^3+CW308^3+CX308^3+CY308^3+CZ308^3+DA308^3+DB308^3</f>
        <v>0</v>
      </c>
      <c r="DD308" s="125">
        <f t="shared" si="54"/>
        <v>0</v>
      </c>
      <c r="DE308" s="61"/>
      <c r="DF308" s="81"/>
      <c r="DG308" s="82"/>
      <c r="DH308" s="83"/>
      <c r="DI308" s="83"/>
      <c r="DJ308" s="82"/>
      <c r="DK308" s="82"/>
      <c r="DL308" s="83"/>
      <c r="DM308" s="83"/>
      <c r="DN308" s="82"/>
      <c r="DO308" s="82"/>
      <c r="DP308" s="83"/>
      <c r="DQ308" s="83"/>
      <c r="DR308" s="82"/>
      <c r="DS308" s="82"/>
      <c r="DT308" s="83"/>
      <c r="DU308" s="84"/>
      <c r="DV308" s="66"/>
      <c r="DW308" s="51"/>
      <c r="DY308" s="109"/>
      <c r="DZ308" s="58"/>
      <c r="EA308" s="3"/>
      <c r="EB308" s="4"/>
      <c r="EC308" s="4"/>
      <c r="ED308" s="4"/>
      <c r="EE308" s="4"/>
      <c r="EF308" s="4"/>
      <c r="EG308" s="4"/>
      <c r="EH308" s="4"/>
      <c r="EI308" s="4"/>
      <c r="EJ308" s="4"/>
      <c r="EK308" s="4"/>
      <c r="EL308" s="4"/>
      <c r="EM308" s="4"/>
      <c r="EN308" s="4"/>
      <c r="EO308" s="4"/>
      <c r="EP308" s="5"/>
      <c r="EQ308" s="172">
        <f>EI307^3+EJ307^3+EK307^3+EL307^3+EM307^3+EN307^3+EO307^3+EP307^3+EI308^3+EJ308^3+EK308^3+EL308^3+EM308^3+EN308^3+EO308^3+EP308^3</f>
        <v>0</v>
      </c>
      <c r="ER308" s="125">
        <f t="shared" si="55"/>
        <v>0</v>
      </c>
      <c r="ES308" s="61"/>
      <c r="ET308" s="174"/>
      <c r="EU308" s="131"/>
      <c r="EV308" s="83"/>
      <c r="EW308" s="131"/>
      <c r="EX308" s="131"/>
      <c r="EY308" s="82"/>
      <c r="EZ308" s="131"/>
      <c r="FA308" s="131"/>
      <c r="FB308" s="131"/>
      <c r="FC308" s="131"/>
      <c r="FD308" s="83"/>
      <c r="FE308" s="131"/>
      <c r="FF308" s="131"/>
      <c r="FG308" s="82"/>
      <c r="FH308" s="131"/>
      <c r="FI308" s="175"/>
      <c r="FJ308" s="66"/>
      <c r="FK308" s="51"/>
    </row>
    <row r="309" spans="9:167" x14ac:dyDescent="0.2">
      <c r="I309" s="109"/>
      <c r="J309" s="58"/>
      <c r="K309" s="3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5"/>
      <c r="AA309" s="172">
        <f>K309^3+L309^3+M309^3+N309^3+O309^3+P309^3+Q309^3+R309^3+K310^3+L310^3+M310^3+N310^3+O310^3+P310^3+Q310^3+R310^3</f>
        <v>0</v>
      </c>
      <c r="AB309" s="125">
        <f t="shared" si="52"/>
        <v>0</v>
      </c>
      <c r="AC309" s="61"/>
      <c r="AD309" s="89"/>
      <c r="AE309" s="83"/>
      <c r="AF309" s="83"/>
      <c r="AG309" s="83"/>
      <c r="AH309" s="82"/>
      <c r="AI309" s="82"/>
      <c r="AJ309" s="82"/>
      <c r="AK309" s="82"/>
      <c r="AL309" s="83"/>
      <c r="AM309" s="83"/>
      <c r="AN309" s="83"/>
      <c r="AO309" s="83"/>
      <c r="AP309" s="82"/>
      <c r="AQ309" s="82"/>
      <c r="AR309" s="82"/>
      <c r="AS309" s="86"/>
      <c r="AT309" s="66"/>
      <c r="AU309" s="51"/>
      <c r="AW309" s="109"/>
      <c r="AX309" s="58"/>
      <c r="AY309" s="3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5"/>
      <c r="BO309" s="172">
        <f>AY309^3+AZ309^3+BA309^3+BB309^3+BC309^3+BD309^3+BE309^3+BF309^3+AY310^3+AZ310^3+BA310^3+BB310^3+BC310^3+BD310^3+BE310^3+BF310^3</f>
        <v>0</v>
      </c>
      <c r="BP309" s="125">
        <f t="shared" si="53"/>
        <v>0</v>
      </c>
      <c r="BQ309" s="61"/>
      <c r="BR309" s="89"/>
      <c r="BS309" s="83"/>
      <c r="BT309" s="83"/>
      <c r="BU309" s="83"/>
      <c r="BV309" s="83"/>
      <c r="BW309" s="83"/>
      <c r="BX309" s="83"/>
      <c r="BY309" s="83"/>
      <c r="BZ309" s="82"/>
      <c r="CA309" s="82"/>
      <c r="CB309" s="82"/>
      <c r="CC309" s="82"/>
      <c r="CD309" s="82"/>
      <c r="CE309" s="82"/>
      <c r="CF309" s="82"/>
      <c r="CG309" s="86"/>
      <c r="CH309" s="66"/>
      <c r="CI309" s="51"/>
      <c r="CJ309" s="144"/>
      <c r="CK309" s="109"/>
      <c r="CL309" s="58"/>
      <c r="CM309" s="3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5"/>
      <c r="DC309" s="172">
        <f>CM309^3+CN309^3+CO309^3+CP309^3+CQ309^3+CR309^3+CS309^3+CT309^3+CM310^3+CN310^3+CO310^3+CP310^3+CQ310^3+CR310^3+CS310^3+CT310^3</f>
        <v>0</v>
      </c>
      <c r="DD309" s="125">
        <f t="shared" si="54"/>
        <v>0</v>
      </c>
      <c r="DE309" s="61"/>
      <c r="DF309" s="81"/>
      <c r="DG309" s="82"/>
      <c r="DH309" s="83"/>
      <c r="DI309" s="83"/>
      <c r="DJ309" s="82"/>
      <c r="DK309" s="82"/>
      <c r="DL309" s="83"/>
      <c r="DM309" s="83"/>
      <c r="DN309" s="82"/>
      <c r="DO309" s="82"/>
      <c r="DP309" s="83"/>
      <c r="DQ309" s="83"/>
      <c r="DR309" s="82"/>
      <c r="DS309" s="82"/>
      <c r="DT309" s="83"/>
      <c r="DU309" s="84"/>
      <c r="DV309" s="66"/>
      <c r="DW309" s="51"/>
      <c r="DY309" s="109"/>
      <c r="DZ309" s="58"/>
      <c r="EA309" s="3"/>
      <c r="EB309" s="4"/>
      <c r="EC309" s="4"/>
      <c r="ED309" s="4"/>
      <c r="EE309" s="4"/>
      <c r="EF309" s="4"/>
      <c r="EG309" s="4"/>
      <c r="EH309" s="4"/>
      <c r="EI309" s="4"/>
      <c r="EJ309" s="4"/>
      <c r="EK309" s="4"/>
      <c r="EL309" s="4"/>
      <c r="EM309" s="4"/>
      <c r="EN309" s="4"/>
      <c r="EO309" s="4"/>
      <c r="EP309" s="5"/>
      <c r="EQ309" s="172">
        <f>EA309^3+EB309^3+EC309^3+ED309^3+EE309^3+EF309^3+EG309^3+EH309^3+EA310^3+EB310^3+EC310^3+ED310^3+EE310^3+EF310^3+EG310^3+EH310^3</f>
        <v>0</v>
      </c>
      <c r="ER309" s="125">
        <f t="shared" si="55"/>
        <v>0</v>
      </c>
      <c r="ES309" s="61"/>
      <c r="ET309" s="174"/>
      <c r="EU309" s="83"/>
      <c r="EV309" s="131"/>
      <c r="EW309" s="131"/>
      <c r="EX309" s="131"/>
      <c r="EY309" s="131"/>
      <c r="EZ309" s="82"/>
      <c r="FA309" s="131"/>
      <c r="FB309" s="131"/>
      <c r="FC309" s="83"/>
      <c r="FD309" s="131"/>
      <c r="FE309" s="131"/>
      <c r="FF309" s="131"/>
      <c r="FG309" s="131"/>
      <c r="FH309" s="82"/>
      <c r="FI309" s="175"/>
      <c r="FJ309" s="66"/>
      <c r="FK309" s="51"/>
    </row>
    <row r="310" spans="9:167" x14ac:dyDescent="0.2">
      <c r="I310" s="109"/>
      <c r="J310" s="58"/>
      <c r="K310" s="3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5"/>
      <c r="AA310" s="172">
        <f>S309^3+T309^3+U309^3+V309^3+W309^3+X309^3+Y309^3+Z309^3+S310^3+T310^3+U310^3+V310^3+W310^3+X310^3+Y310^3+Z310^3</f>
        <v>0</v>
      </c>
      <c r="AB310" s="125">
        <f t="shared" si="52"/>
        <v>0</v>
      </c>
      <c r="AC310" s="61"/>
      <c r="AD310" s="89"/>
      <c r="AE310" s="83"/>
      <c r="AF310" s="83"/>
      <c r="AG310" s="83"/>
      <c r="AH310" s="82"/>
      <c r="AI310" s="82"/>
      <c r="AJ310" s="82"/>
      <c r="AK310" s="82"/>
      <c r="AL310" s="83"/>
      <c r="AM310" s="83"/>
      <c r="AN310" s="83"/>
      <c r="AO310" s="83"/>
      <c r="AP310" s="82"/>
      <c r="AQ310" s="82"/>
      <c r="AR310" s="82"/>
      <c r="AS310" s="86"/>
      <c r="AT310" s="66"/>
      <c r="AU310" s="51"/>
      <c r="AW310" s="109"/>
      <c r="AX310" s="58"/>
      <c r="AY310" s="3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5"/>
      <c r="BO310" s="172">
        <f>BG309^3+BH309^3+BI309^3+BJ309^3+BK309^3+BL309^3+BM309^3+BN309^3+BG310^3+BH310^3+BI310^3+BJ310^3+BK310^3+BL310^3+BM310^3+BN310^3</f>
        <v>0</v>
      </c>
      <c r="BP310" s="125">
        <f t="shared" si="53"/>
        <v>0</v>
      </c>
      <c r="BQ310" s="61"/>
      <c r="BR310" s="89"/>
      <c r="BS310" s="83"/>
      <c r="BT310" s="83"/>
      <c r="BU310" s="83"/>
      <c r="BV310" s="83"/>
      <c r="BW310" s="83"/>
      <c r="BX310" s="83"/>
      <c r="BY310" s="83"/>
      <c r="BZ310" s="82"/>
      <c r="CA310" s="82"/>
      <c r="CB310" s="82"/>
      <c r="CC310" s="82"/>
      <c r="CD310" s="82"/>
      <c r="CE310" s="82"/>
      <c r="CF310" s="82"/>
      <c r="CG310" s="86"/>
      <c r="CH310" s="66"/>
      <c r="CI310" s="51"/>
      <c r="CJ310" s="144"/>
      <c r="CK310" s="109"/>
      <c r="CL310" s="58"/>
      <c r="CM310" s="3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5"/>
      <c r="DC310" s="172">
        <f>CU309^3+CV309^3+CW309^3+CX309^3+CY309^3+CZ309^3+DA309^3+DB309^3+CU310^3+CV310^3+CW310^3+CX310^3+CY310^3+CZ310^3+DA310^3+DB310^3</f>
        <v>0</v>
      </c>
      <c r="DD310" s="125">
        <f t="shared" si="54"/>
        <v>0</v>
      </c>
      <c r="DE310" s="61"/>
      <c r="DF310" s="81"/>
      <c r="DG310" s="82"/>
      <c r="DH310" s="83"/>
      <c r="DI310" s="83"/>
      <c r="DJ310" s="82"/>
      <c r="DK310" s="82"/>
      <c r="DL310" s="83"/>
      <c r="DM310" s="83"/>
      <c r="DN310" s="82"/>
      <c r="DO310" s="82"/>
      <c r="DP310" s="83"/>
      <c r="DQ310" s="83"/>
      <c r="DR310" s="82"/>
      <c r="DS310" s="82"/>
      <c r="DT310" s="83"/>
      <c r="DU310" s="84"/>
      <c r="DV310" s="66"/>
      <c r="DW310" s="51"/>
      <c r="DY310" s="109"/>
      <c r="DZ310" s="58"/>
      <c r="EA310" s="3"/>
      <c r="EB310" s="4"/>
      <c r="EC310" s="4"/>
      <c r="ED310" s="4"/>
      <c r="EE310" s="4"/>
      <c r="EF310" s="4"/>
      <c r="EG310" s="4"/>
      <c r="EH310" s="4"/>
      <c r="EI310" s="4"/>
      <c r="EJ310" s="4"/>
      <c r="EK310" s="4"/>
      <c r="EL310" s="4"/>
      <c r="EM310" s="4"/>
      <c r="EN310" s="4"/>
      <c r="EO310" s="4"/>
      <c r="EP310" s="5"/>
      <c r="EQ310" s="172">
        <f>EI309^3+EJ309^3+EK309^3+EL309^3+EM309^3+EN309^3+EO309^3+EP309^3+EI310^3+EJ310^3+EK310^3+EL310^3+EM310^3+EN310^3+EO310^3+EP310^3</f>
        <v>0</v>
      </c>
      <c r="ER310" s="125">
        <f t="shared" si="55"/>
        <v>0</v>
      </c>
      <c r="ES310" s="61"/>
      <c r="ET310" s="89"/>
      <c r="EU310" s="131"/>
      <c r="EV310" s="131"/>
      <c r="EW310" s="131"/>
      <c r="EX310" s="131"/>
      <c r="EY310" s="131"/>
      <c r="EZ310" s="131"/>
      <c r="FA310" s="82"/>
      <c r="FB310" s="83"/>
      <c r="FC310" s="131"/>
      <c r="FD310" s="131"/>
      <c r="FE310" s="131"/>
      <c r="FF310" s="131"/>
      <c r="FG310" s="131"/>
      <c r="FH310" s="131"/>
      <c r="FI310" s="86"/>
      <c r="FJ310" s="66"/>
      <c r="FK310" s="51"/>
    </row>
    <row r="311" spans="9:167" x14ac:dyDescent="0.2">
      <c r="I311" s="109"/>
      <c r="J311" s="58"/>
      <c r="K311" s="3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5"/>
      <c r="AA311" s="172">
        <f>K311^3+L311^3+M311^3+N311^3+O311^3+P311^3+Q311^3+R311^3+K312^3+L312^3+M312^3+N312^3+O312^3+P312^3+Q312^3+R312^3</f>
        <v>0</v>
      </c>
      <c r="AB311" s="125">
        <f t="shared" si="52"/>
        <v>0</v>
      </c>
      <c r="AC311" s="95"/>
      <c r="AD311" s="81"/>
      <c r="AE311" s="82"/>
      <c r="AF311" s="82"/>
      <c r="AG311" s="82"/>
      <c r="AH311" s="83"/>
      <c r="AI311" s="83"/>
      <c r="AJ311" s="83"/>
      <c r="AK311" s="83"/>
      <c r="AL311" s="82"/>
      <c r="AM311" s="82"/>
      <c r="AN311" s="82"/>
      <c r="AO311" s="82"/>
      <c r="AP311" s="83"/>
      <c r="AQ311" s="83"/>
      <c r="AR311" s="83"/>
      <c r="AS311" s="84"/>
      <c r="AT311" s="66"/>
      <c r="AU311" s="51"/>
      <c r="AW311" s="109"/>
      <c r="AX311" s="58"/>
      <c r="AY311" s="3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5"/>
      <c r="BO311" s="172">
        <f>AY311^3+AZ311^3+BA311^3+BB311^3+BC311^3+BD311^3+BE311^3+BF311^3+AY312^3+AZ312^3+BA312^3+BB312^3+BC312^3+BD312^3+BE312^3+BF312^3</f>
        <v>0</v>
      </c>
      <c r="BP311" s="125">
        <f t="shared" si="53"/>
        <v>0</v>
      </c>
      <c r="BQ311" s="95"/>
      <c r="BR311" s="81"/>
      <c r="BS311" s="82"/>
      <c r="BT311" s="82"/>
      <c r="BU311" s="82"/>
      <c r="BV311" s="82"/>
      <c r="BW311" s="82"/>
      <c r="BX311" s="82"/>
      <c r="BY311" s="82"/>
      <c r="BZ311" s="83"/>
      <c r="CA311" s="83"/>
      <c r="CB311" s="83"/>
      <c r="CC311" s="83"/>
      <c r="CD311" s="83"/>
      <c r="CE311" s="83"/>
      <c r="CF311" s="83"/>
      <c r="CG311" s="84"/>
      <c r="CH311" s="66"/>
      <c r="CI311" s="51"/>
      <c r="CJ311" s="144"/>
      <c r="CK311" s="109"/>
      <c r="CL311" s="58"/>
      <c r="CM311" s="3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4"/>
      <c r="DB311" s="5"/>
      <c r="DC311" s="172">
        <f>CM311^3+CN311^3+CO311^3+CP311^3+CQ311^3+CR311^3+CS311^3+CT311^3+CM312^3+CN312^3+CO312^3+CP312^3+CQ312^3+CR312^3+CS312^3+CT312^3</f>
        <v>0</v>
      </c>
      <c r="DD311" s="125">
        <f t="shared" si="54"/>
        <v>0</v>
      </c>
      <c r="DE311" s="95"/>
      <c r="DF311" s="89"/>
      <c r="DG311" s="83"/>
      <c r="DH311" s="82"/>
      <c r="DI311" s="82"/>
      <c r="DJ311" s="83"/>
      <c r="DK311" s="83"/>
      <c r="DL311" s="82"/>
      <c r="DM311" s="82"/>
      <c r="DN311" s="83"/>
      <c r="DO311" s="83"/>
      <c r="DP311" s="82"/>
      <c r="DQ311" s="82"/>
      <c r="DR311" s="83"/>
      <c r="DS311" s="83"/>
      <c r="DT311" s="82"/>
      <c r="DU311" s="86"/>
      <c r="DV311" s="66"/>
      <c r="DW311" s="51"/>
      <c r="DY311" s="109"/>
      <c r="DZ311" s="58"/>
      <c r="EA311" s="3"/>
      <c r="EB311" s="4"/>
      <c r="EC311" s="4"/>
      <c r="ED311" s="4"/>
      <c r="EE311" s="4"/>
      <c r="EF311" s="4"/>
      <c r="EG311" s="4"/>
      <c r="EH311" s="4"/>
      <c r="EI311" s="4"/>
      <c r="EJ311" s="4"/>
      <c r="EK311" s="4"/>
      <c r="EL311" s="4"/>
      <c r="EM311" s="4"/>
      <c r="EN311" s="4"/>
      <c r="EO311" s="4"/>
      <c r="EP311" s="5"/>
      <c r="EQ311" s="172">
        <f>EA311^3+EB311^3+EC311^3+ED311^3+EE311^3+EF311^3+EG311^3+EH311^3+EA312^3+EB312^3+EC312^3+ED312^3+EE312^3+EF312^3+EG312^3+EH312^3</f>
        <v>0</v>
      </c>
      <c r="ER311" s="125">
        <f t="shared" si="55"/>
        <v>0</v>
      </c>
      <c r="ES311" s="95"/>
      <c r="ET311" s="81"/>
      <c r="EU311" s="131"/>
      <c r="EV311" s="131"/>
      <c r="EW311" s="131"/>
      <c r="EX311" s="131"/>
      <c r="EY311" s="131"/>
      <c r="EZ311" s="131"/>
      <c r="FA311" s="83"/>
      <c r="FB311" s="82"/>
      <c r="FC311" s="131"/>
      <c r="FD311" s="131"/>
      <c r="FE311" s="131"/>
      <c r="FF311" s="131"/>
      <c r="FG311" s="131"/>
      <c r="FH311" s="131"/>
      <c r="FI311" s="84"/>
      <c r="FJ311" s="66"/>
      <c r="FK311" s="51"/>
    </row>
    <row r="312" spans="9:167" x14ac:dyDescent="0.2">
      <c r="I312" s="109"/>
      <c r="J312" s="58"/>
      <c r="K312" s="3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5"/>
      <c r="AA312" s="172">
        <f>S311^3+T311^3+U311^3+V311^3+W311^3+X311^3+Y311^3+Z311^3+S312^3+T312^3+U312^3+V312^3+W312^3+X312^3+Y312^3+Z312^3</f>
        <v>0</v>
      </c>
      <c r="AB312" s="125">
        <f t="shared" si="52"/>
        <v>0</v>
      </c>
      <c r="AC312" s="61"/>
      <c r="AD312" s="81"/>
      <c r="AE312" s="82"/>
      <c r="AF312" s="82"/>
      <c r="AG312" s="82"/>
      <c r="AH312" s="83"/>
      <c r="AI312" s="83"/>
      <c r="AJ312" s="83"/>
      <c r="AK312" s="83"/>
      <c r="AL312" s="82"/>
      <c r="AM312" s="82"/>
      <c r="AN312" s="82"/>
      <c r="AO312" s="82"/>
      <c r="AP312" s="83"/>
      <c r="AQ312" s="83"/>
      <c r="AR312" s="83"/>
      <c r="AS312" s="84"/>
      <c r="AT312" s="66"/>
      <c r="AU312" s="51"/>
      <c r="AW312" s="109"/>
      <c r="AX312" s="58"/>
      <c r="AY312" s="3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5"/>
      <c r="BO312" s="172">
        <f>BG311^3+BH311^3+BI311^3+BJ311^3+BK311^3+BL311^3+BM311^3+BN311^3+BG312^3+BH312^3+BI312^3+BJ312^3+BK312^3+BL312^3+BM312^3+BN312^3</f>
        <v>0</v>
      </c>
      <c r="BP312" s="125">
        <f t="shared" si="53"/>
        <v>0</v>
      </c>
      <c r="BQ312" s="61"/>
      <c r="BR312" s="81"/>
      <c r="BS312" s="82"/>
      <c r="BT312" s="82"/>
      <c r="BU312" s="82"/>
      <c r="BV312" s="82"/>
      <c r="BW312" s="82"/>
      <c r="BX312" s="82"/>
      <c r="BY312" s="82"/>
      <c r="BZ312" s="83"/>
      <c r="CA312" s="83"/>
      <c r="CB312" s="83"/>
      <c r="CC312" s="83"/>
      <c r="CD312" s="83"/>
      <c r="CE312" s="83"/>
      <c r="CF312" s="83"/>
      <c r="CG312" s="84"/>
      <c r="CH312" s="66"/>
      <c r="CI312" s="51"/>
      <c r="CJ312" s="144"/>
      <c r="CK312" s="109"/>
      <c r="CL312" s="58"/>
      <c r="CM312" s="3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5"/>
      <c r="DC312" s="172">
        <f>CU311^3+CV311^3+CW311^3+CX311^3+CY311^3+CZ311^3+DA311^3+DB311^3+CU312^3+CV312^3+CW312^3+CX312^3+CY312^3+CZ312^3+DA312^3+DB312^3</f>
        <v>0</v>
      </c>
      <c r="DD312" s="125">
        <f t="shared" si="54"/>
        <v>0</v>
      </c>
      <c r="DE312" s="61"/>
      <c r="DF312" s="89"/>
      <c r="DG312" s="83"/>
      <c r="DH312" s="82"/>
      <c r="DI312" s="82"/>
      <c r="DJ312" s="83"/>
      <c r="DK312" s="83"/>
      <c r="DL312" s="82"/>
      <c r="DM312" s="82"/>
      <c r="DN312" s="83"/>
      <c r="DO312" s="83"/>
      <c r="DP312" s="82"/>
      <c r="DQ312" s="82"/>
      <c r="DR312" s="83"/>
      <c r="DS312" s="83"/>
      <c r="DT312" s="82"/>
      <c r="DU312" s="86"/>
      <c r="DV312" s="66"/>
      <c r="DW312" s="51"/>
      <c r="DY312" s="109"/>
      <c r="DZ312" s="58"/>
      <c r="EA312" s="3"/>
      <c r="EB312" s="4"/>
      <c r="EC312" s="4"/>
      <c r="ED312" s="4"/>
      <c r="EE312" s="4"/>
      <c r="EF312" s="4"/>
      <c r="EG312" s="4"/>
      <c r="EH312" s="4"/>
      <c r="EI312" s="4"/>
      <c r="EJ312" s="4"/>
      <c r="EK312" s="4"/>
      <c r="EL312" s="4"/>
      <c r="EM312" s="4"/>
      <c r="EN312" s="4"/>
      <c r="EO312" s="4"/>
      <c r="EP312" s="5"/>
      <c r="EQ312" s="172">
        <f>EI311^3+EJ311^3+EK311^3+EL311^3+EM311^3+EN311^3+EO311^3+EP311^3+EI312^3+EJ312^3+EK312^3+EL312^3+EM312^3+EN312^3+EO312^3+EP312^3</f>
        <v>0</v>
      </c>
      <c r="ER312" s="125">
        <f t="shared" si="55"/>
        <v>0</v>
      </c>
      <c r="ES312" s="61"/>
      <c r="ET312" s="174"/>
      <c r="EU312" s="82"/>
      <c r="EV312" s="131"/>
      <c r="EW312" s="131"/>
      <c r="EX312" s="131"/>
      <c r="EY312" s="131"/>
      <c r="EZ312" s="83"/>
      <c r="FA312" s="131"/>
      <c r="FB312" s="131"/>
      <c r="FC312" s="82"/>
      <c r="FD312" s="131"/>
      <c r="FE312" s="131"/>
      <c r="FF312" s="131"/>
      <c r="FG312" s="131"/>
      <c r="FH312" s="83"/>
      <c r="FI312" s="175"/>
      <c r="FJ312" s="66"/>
      <c r="FK312" s="51"/>
    </row>
    <row r="313" spans="9:167" x14ac:dyDescent="0.2">
      <c r="I313" s="109"/>
      <c r="J313" s="58"/>
      <c r="K313" s="3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5"/>
      <c r="AA313" s="172">
        <f>K313^3+L313^3+M313^3+N313^3+O313^3+P313^3+Q313^3+R313^3+K314^3+L314^3+M314^3+N314^3+O314^3+P314^3+Q314^3+R314^3</f>
        <v>0</v>
      </c>
      <c r="AB313" s="125">
        <f t="shared" si="52"/>
        <v>0</v>
      </c>
      <c r="AC313" s="61"/>
      <c r="AD313" s="81"/>
      <c r="AE313" s="82"/>
      <c r="AF313" s="82"/>
      <c r="AG313" s="82"/>
      <c r="AH313" s="83"/>
      <c r="AI313" s="83"/>
      <c r="AJ313" s="83"/>
      <c r="AK313" s="83"/>
      <c r="AL313" s="82"/>
      <c r="AM313" s="82"/>
      <c r="AN313" s="82"/>
      <c r="AO313" s="82"/>
      <c r="AP313" s="83"/>
      <c r="AQ313" s="83"/>
      <c r="AR313" s="83"/>
      <c r="AS313" s="84"/>
      <c r="AT313" s="66"/>
      <c r="AU313" s="51"/>
      <c r="AW313" s="109"/>
      <c r="AX313" s="58"/>
      <c r="AY313" s="3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5"/>
      <c r="BO313" s="172">
        <f>AY313^3+AZ313^3+BA313^3+BB313^3+BC313^3+BD313^3+BE313^3+BF313^3+AY314^3+AZ314^3+BA314^3+BB314^3+BC314^3+BD314^3+BE314^3+BF314^3</f>
        <v>0</v>
      </c>
      <c r="BP313" s="125">
        <f t="shared" si="53"/>
        <v>0</v>
      </c>
      <c r="BQ313" s="61"/>
      <c r="BR313" s="89"/>
      <c r="BS313" s="83"/>
      <c r="BT313" s="83"/>
      <c r="BU313" s="83"/>
      <c r="BV313" s="83"/>
      <c r="BW313" s="83"/>
      <c r="BX313" s="83"/>
      <c r="BY313" s="83"/>
      <c r="BZ313" s="82"/>
      <c r="CA313" s="82"/>
      <c r="CB313" s="82"/>
      <c r="CC313" s="82"/>
      <c r="CD313" s="82"/>
      <c r="CE313" s="82"/>
      <c r="CF313" s="82"/>
      <c r="CG313" s="86"/>
      <c r="CH313" s="66"/>
      <c r="CI313" s="51"/>
      <c r="CJ313" s="144"/>
      <c r="CK313" s="109"/>
      <c r="CL313" s="58"/>
      <c r="CM313" s="3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5"/>
      <c r="DC313" s="172">
        <f>CM313^3+CN313^3+CO313^3+CP313^3+CQ313^3+CR313^3+CS313^3+CT313^3+CM314^3+CN314^3+CO314^3+CP314^3+CQ314^3+CR314^3+CS314^3+CT314^3</f>
        <v>0</v>
      </c>
      <c r="DD313" s="125">
        <f t="shared" si="54"/>
        <v>0</v>
      </c>
      <c r="DE313" s="61"/>
      <c r="DF313" s="89"/>
      <c r="DG313" s="83"/>
      <c r="DH313" s="82"/>
      <c r="DI313" s="82"/>
      <c r="DJ313" s="83"/>
      <c r="DK313" s="83"/>
      <c r="DL313" s="82"/>
      <c r="DM313" s="82"/>
      <c r="DN313" s="83"/>
      <c r="DO313" s="83"/>
      <c r="DP313" s="82"/>
      <c r="DQ313" s="82"/>
      <c r="DR313" s="83"/>
      <c r="DS313" s="83"/>
      <c r="DT313" s="82"/>
      <c r="DU313" s="86"/>
      <c r="DV313" s="66"/>
      <c r="DW313" s="51"/>
      <c r="DY313" s="109"/>
      <c r="DZ313" s="58"/>
      <c r="EA313" s="3"/>
      <c r="EB313" s="4"/>
      <c r="EC313" s="4"/>
      <c r="ED313" s="4"/>
      <c r="EE313" s="4"/>
      <c r="EF313" s="4"/>
      <c r="EG313" s="4"/>
      <c r="EH313" s="4"/>
      <c r="EI313" s="4"/>
      <c r="EJ313" s="4"/>
      <c r="EK313" s="4"/>
      <c r="EL313" s="4"/>
      <c r="EM313" s="4"/>
      <c r="EN313" s="4"/>
      <c r="EO313" s="4"/>
      <c r="EP313" s="5"/>
      <c r="EQ313" s="172">
        <f>EA313^3+EB313^3+EC313^3+ED313^3+EE313^3+EF313^3+EG313^3+EH313^3+EA314^3+EB314^3+EC314^3+ED314^3+EE314^3+EF314^3+EG314^3+EH314^3</f>
        <v>0</v>
      </c>
      <c r="ER313" s="125">
        <f t="shared" si="55"/>
        <v>0</v>
      </c>
      <c r="ES313" s="61"/>
      <c r="ET313" s="174"/>
      <c r="EU313" s="131"/>
      <c r="EV313" s="82"/>
      <c r="EW313" s="131"/>
      <c r="EX313" s="131"/>
      <c r="EY313" s="83"/>
      <c r="EZ313" s="131"/>
      <c r="FA313" s="131"/>
      <c r="FB313" s="131"/>
      <c r="FC313" s="131"/>
      <c r="FD313" s="82"/>
      <c r="FE313" s="131"/>
      <c r="FF313" s="131"/>
      <c r="FG313" s="83"/>
      <c r="FH313" s="131"/>
      <c r="FI313" s="175"/>
      <c r="FJ313" s="66"/>
      <c r="FK313" s="51"/>
    </row>
    <row r="314" spans="9:167" x14ac:dyDescent="0.2">
      <c r="I314" s="109"/>
      <c r="J314" s="58"/>
      <c r="K314" s="3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5"/>
      <c r="AA314" s="172">
        <f>S313^3+T313^3+U313^3+V313^3+W313^3+X313^3+Y313^3+Z313^3+S314^3+T314^3+U314^3+V314^3+W314^3+X314^3+Y314^3+Z314^3</f>
        <v>0</v>
      </c>
      <c r="AB314" s="125">
        <f t="shared" si="52"/>
        <v>0</v>
      </c>
      <c r="AC314" s="61"/>
      <c r="AD314" s="81"/>
      <c r="AE314" s="82"/>
      <c r="AF314" s="82"/>
      <c r="AG314" s="82"/>
      <c r="AH314" s="83"/>
      <c r="AI314" s="83"/>
      <c r="AJ314" s="83"/>
      <c r="AK314" s="83"/>
      <c r="AL314" s="82"/>
      <c r="AM314" s="82"/>
      <c r="AN314" s="82"/>
      <c r="AO314" s="82"/>
      <c r="AP314" s="83"/>
      <c r="AQ314" s="83"/>
      <c r="AR314" s="83"/>
      <c r="AS314" s="84"/>
      <c r="AT314" s="66"/>
      <c r="AU314" s="51"/>
      <c r="AW314" s="109"/>
      <c r="AX314" s="58"/>
      <c r="AY314" s="3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5"/>
      <c r="BO314" s="172">
        <f>BG313^3+BH313^3+BI313^3+BJ313^3+BK313^3+BL313^3+BM313^3+BN313^3+BG314^3+BH314^3+BI314^3+BJ314^3+BK314^3+BL314^3+BM314^3+BN314^3</f>
        <v>0</v>
      </c>
      <c r="BP314" s="125">
        <f t="shared" si="53"/>
        <v>0</v>
      </c>
      <c r="BQ314" s="61"/>
      <c r="BR314" s="89"/>
      <c r="BS314" s="83"/>
      <c r="BT314" s="83"/>
      <c r="BU314" s="83"/>
      <c r="BV314" s="83"/>
      <c r="BW314" s="83"/>
      <c r="BX314" s="83"/>
      <c r="BY314" s="83"/>
      <c r="BZ314" s="82"/>
      <c r="CA314" s="82"/>
      <c r="CB314" s="82"/>
      <c r="CC314" s="82"/>
      <c r="CD314" s="82"/>
      <c r="CE314" s="82"/>
      <c r="CF314" s="82"/>
      <c r="CG314" s="86"/>
      <c r="CH314" s="66"/>
      <c r="CI314" s="51"/>
      <c r="CJ314" s="144"/>
      <c r="CK314" s="109"/>
      <c r="CL314" s="58"/>
      <c r="CM314" s="3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4"/>
      <c r="DB314" s="5"/>
      <c r="DC314" s="172">
        <f>CU313^3+CV313^3+CW313^3+CX313^3+CY313^3+CZ313^3+DA313^3+DB313^3+CU314^3+CV314^3+CW314^3+CX314^3+CY314^3+CZ314^3+DA314^3+DB314^3</f>
        <v>0</v>
      </c>
      <c r="DD314" s="125">
        <f t="shared" si="54"/>
        <v>0</v>
      </c>
      <c r="DE314" s="61"/>
      <c r="DF314" s="89"/>
      <c r="DG314" s="83"/>
      <c r="DH314" s="82"/>
      <c r="DI314" s="82"/>
      <c r="DJ314" s="83"/>
      <c r="DK314" s="83"/>
      <c r="DL314" s="82"/>
      <c r="DM314" s="82"/>
      <c r="DN314" s="83"/>
      <c r="DO314" s="83"/>
      <c r="DP314" s="82"/>
      <c r="DQ314" s="82"/>
      <c r="DR314" s="83"/>
      <c r="DS314" s="83"/>
      <c r="DT314" s="82"/>
      <c r="DU314" s="86"/>
      <c r="DV314" s="66"/>
      <c r="DW314" s="51"/>
      <c r="DY314" s="109"/>
      <c r="DZ314" s="58"/>
      <c r="EA314" s="3"/>
      <c r="EB314" s="4"/>
      <c r="EC314" s="4"/>
      <c r="ED314" s="4"/>
      <c r="EE314" s="4"/>
      <c r="EF314" s="4"/>
      <c r="EG314" s="4"/>
      <c r="EH314" s="4"/>
      <c r="EI314" s="4"/>
      <c r="EJ314" s="4"/>
      <c r="EK314" s="4"/>
      <c r="EL314" s="4"/>
      <c r="EM314" s="4"/>
      <c r="EN314" s="4"/>
      <c r="EO314" s="4"/>
      <c r="EP314" s="5"/>
      <c r="EQ314" s="172">
        <f>EI313^3+EJ313^3+EK313^3+EL313^3+EM313^3+EN313^3+EO313^3+EP313^3+EI314^3+EJ314^3+EK314^3+EL314^3+EM314^3+EN314^3+EO314^3+EP314^3</f>
        <v>0</v>
      </c>
      <c r="ER314" s="125">
        <f t="shared" si="55"/>
        <v>0</v>
      </c>
      <c r="ES314" s="61"/>
      <c r="ET314" s="174"/>
      <c r="EU314" s="131"/>
      <c r="EV314" s="131"/>
      <c r="EW314" s="82"/>
      <c r="EX314" s="83"/>
      <c r="EY314" s="131"/>
      <c r="EZ314" s="131"/>
      <c r="FA314" s="131"/>
      <c r="FB314" s="131"/>
      <c r="FC314" s="131"/>
      <c r="FD314" s="131"/>
      <c r="FE314" s="82"/>
      <c r="FF314" s="83"/>
      <c r="FG314" s="131"/>
      <c r="FH314" s="131"/>
      <c r="FI314" s="175"/>
      <c r="FJ314" s="66"/>
      <c r="FK314" s="51"/>
    </row>
    <row r="315" spans="9:167" x14ac:dyDescent="0.2">
      <c r="I315" s="109"/>
      <c r="J315" s="58"/>
      <c r="K315" s="3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5"/>
      <c r="AA315" s="172">
        <f>K315^3+L315^3+M315^3+N315^3+O315^3+P315^3+Q315^3+R315^3+K316^3+L316^3+M316^3+N316^3+O316^3+P316^3+Q316^3+R316^3</f>
        <v>0</v>
      </c>
      <c r="AB315" s="125">
        <f t="shared" si="52"/>
        <v>0</v>
      </c>
      <c r="AC315" s="61"/>
      <c r="AD315" s="89"/>
      <c r="AE315" s="83"/>
      <c r="AF315" s="83"/>
      <c r="AG315" s="83"/>
      <c r="AH315" s="82"/>
      <c r="AI315" s="82"/>
      <c r="AJ315" s="82"/>
      <c r="AK315" s="82"/>
      <c r="AL315" s="83"/>
      <c r="AM315" s="83"/>
      <c r="AN315" s="83"/>
      <c r="AO315" s="83"/>
      <c r="AP315" s="82"/>
      <c r="AQ315" s="82"/>
      <c r="AR315" s="82"/>
      <c r="AS315" s="86"/>
      <c r="AT315" s="66"/>
      <c r="AU315" s="51"/>
      <c r="AW315" s="109"/>
      <c r="AX315" s="58"/>
      <c r="AY315" s="3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5"/>
      <c r="BO315" s="172">
        <f>AY315^3+AZ315^3+BA315^3+BB315^3+BC315^3+BD315^3+BE315^3+BF315^3+AY316^3+AZ316^3+BA316^3+BB316^3+BC316^3+BD316^3+BE316^3+BF316^3</f>
        <v>0</v>
      </c>
      <c r="BP315" s="125">
        <f t="shared" si="53"/>
        <v>0</v>
      </c>
      <c r="BQ315" s="61"/>
      <c r="BR315" s="81"/>
      <c r="BS315" s="82"/>
      <c r="BT315" s="82"/>
      <c r="BU315" s="82"/>
      <c r="BV315" s="82"/>
      <c r="BW315" s="82"/>
      <c r="BX315" s="82"/>
      <c r="BY315" s="82"/>
      <c r="BZ315" s="83"/>
      <c r="CA315" s="83"/>
      <c r="CB315" s="83"/>
      <c r="CC315" s="83"/>
      <c r="CD315" s="83"/>
      <c r="CE315" s="83"/>
      <c r="CF315" s="83"/>
      <c r="CG315" s="84"/>
      <c r="CH315" s="66"/>
      <c r="CI315" s="51"/>
      <c r="CJ315" s="144"/>
      <c r="CK315" s="109"/>
      <c r="CL315" s="58"/>
      <c r="CM315" s="3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4"/>
      <c r="DB315" s="5"/>
      <c r="DC315" s="172">
        <f>CM315^3+CN315^3+CO315^3+CP315^3+CQ315^3+CR315^3+CS315^3+CT315^3+CM316^3+CN316^3+CO316^3+CP316^3+CQ316^3+CR316^3+CS316^3+CT316^3</f>
        <v>0</v>
      </c>
      <c r="DD315" s="125">
        <f t="shared" si="54"/>
        <v>0</v>
      </c>
      <c r="DE315" s="61"/>
      <c r="DF315" s="89"/>
      <c r="DG315" s="83"/>
      <c r="DH315" s="82"/>
      <c r="DI315" s="82"/>
      <c r="DJ315" s="83"/>
      <c r="DK315" s="83"/>
      <c r="DL315" s="82"/>
      <c r="DM315" s="82"/>
      <c r="DN315" s="83"/>
      <c r="DO315" s="83"/>
      <c r="DP315" s="82"/>
      <c r="DQ315" s="82"/>
      <c r="DR315" s="83"/>
      <c r="DS315" s="83"/>
      <c r="DT315" s="82"/>
      <c r="DU315" s="86"/>
      <c r="DV315" s="66"/>
      <c r="DW315" s="51"/>
      <c r="DY315" s="109"/>
      <c r="DZ315" s="58"/>
      <c r="EA315" s="3"/>
      <c r="EB315" s="4"/>
      <c r="EC315" s="4"/>
      <c r="ED315" s="4"/>
      <c r="EE315" s="4"/>
      <c r="EF315" s="4"/>
      <c r="EG315" s="4"/>
      <c r="EH315" s="4"/>
      <c r="EI315" s="4"/>
      <c r="EJ315" s="4"/>
      <c r="EK315" s="4"/>
      <c r="EL315" s="4"/>
      <c r="EM315" s="4"/>
      <c r="EN315" s="4"/>
      <c r="EO315" s="4"/>
      <c r="EP315" s="5"/>
      <c r="EQ315" s="172">
        <f>EA315^3+EB315^3+EC315^3+ED315^3+EE315^3+EF315^3+EG315^3+EH315^3+EA316^3+EB316^3+EC316^3+ED316^3+EE316^3+EF316^3+EG316^3+EH316^3</f>
        <v>0</v>
      </c>
      <c r="ER315" s="125">
        <f t="shared" si="55"/>
        <v>0</v>
      </c>
      <c r="ES315" s="61"/>
      <c r="ET315" s="174"/>
      <c r="EU315" s="131"/>
      <c r="EV315" s="131"/>
      <c r="EW315" s="83"/>
      <c r="EX315" s="82"/>
      <c r="EY315" s="131"/>
      <c r="EZ315" s="131"/>
      <c r="FA315" s="131"/>
      <c r="FB315" s="131"/>
      <c r="FC315" s="131"/>
      <c r="FD315" s="131"/>
      <c r="FE315" s="83"/>
      <c r="FF315" s="82"/>
      <c r="FG315" s="131"/>
      <c r="FH315" s="131"/>
      <c r="FI315" s="175"/>
      <c r="FJ315" s="66"/>
      <c r="FK315" s="51"/>
    </row>
    <row r="316" spans="9:167" x14ac:dyDescent="0.2">
      <c r="I316" s="109"/>
      <c r="J316" s="58"/>
      <c r="K316" s="3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5"/>
      <c r="AA316" s="172">
        <f>S315^3+T315^3+U315^3+V315^3+W315^3+X315^3+Y315^3+Z315^3+S316^3+T316^3+U316^3+V316^3+W316^3+X316^3+Y316^3+Z316^3</f>
        <v>0</v>
      </c>
      <c r="AB316" s="125">
        <f t="shared" si="52"/>
        <v>0</v>
      </c>
      <c r="AC316" s="61"/>
      <c r="AD316" s="89"/>
      <c r="AE316" s="83"/>
      <c r="AF316" s="83"/>
      <c r="AG316" s="83"/>
      <c r="AH316" s="82"/>
      <c r="AI316" s="82"/>
      <c r="AJ316" s="82"/>
      <c r="AK316" s="82"/>
      <c r="AL316" s="83"/>
      <c r="AM316" s="83"/>
      <c r="AN316" s="83"/>
      <c r="AO316" s="83"/>
      <c r="AP316" s="82"/>
      <c r="AQ316" s="82"/>
      <c r="AR316" s="82"/>
      <c r="AS316" s="86"/>
      <c r="AT316" s="66"/>
      <c r="AU316" s="51"/>
      <c r="AW316" s="109"/>
      <c r="AX316" s="58"/>
      <c r="AY316" s="3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5"/>
      <c r="BO316" s="172">
        <f>BG315^3+BH315^3+BI315^3+BJ315^3+BK315^3+BL315^3+BM315^3+BN315^3+BG316^3+BH316^3+BI316^3+BJ316^3+BK316^3+BL316^3+BM316^3+BN316^3</f>
        <v>0</v>
      </c>
      <c r="BP316" s="125">
        <f t="shared" si="53"/>
        <v>0</v>
      </c>
      <c r="BQ316" s="61"/>
      <c r="BR316" s="81"/>
      <c r="BS316" s="82"/>
      <c r="BT316" s="82"/>
      <c r="BU316" s="82"/>
      <c r="BV316" s="82"/>
      <c r="BW316" s="82"/>
      <c r="BX316" s="82"/>
      <c r="BY316" s="82"/>
      <c r="BZ316" s="83"/>
      <c r="CA316" s="83"/>
      <c r="CB316" s="83"/>
      <c r="CC316" s="83"/>
      <c r="CD316" s="83"/>
      <c r="CE316" s="83"/>
      <c r="CF316" s="83"/>
      <c r="CG316" s="84"/>
      <c r="CH316" s="66"/>
      <c r="CI316" s="51"/>
      <c r="CJ316" s="144"/>
      <c r="CK316" s="109"/>
      <c r="CL316" s="58"/>
      <c r="CM316" s="3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5"/>
      <c r="DC316" s="172">
        <f>CU315^3+CV315^3+CW315^3+CX315^3+CY315^3+CZ315^3+DA315^3+DB315^3+CU316^3+CV316^3+CW316^3+CX316^3+CY316^3+CZ316^3+DA316^3+DB316^3</f>
        <v>0</v>
      </c>
      <c r="DD316" s="125">
        <f t="shared" si="54"/>
        <v>0</v>
      </c>
      <c r="DE316" s="61"/>
      <c r="DF316" s="89"/>
      <c r="DG316" s="83"/>
      <c r="DH316" s="82"/>
      <c r="DI316" s="82"/>
      <c r="DJ316" s="83"/>
      <c r="DK316" s="83"/>
      <c r="DL316" s="82"/>
      <c r="DM316" s="82"/>
      <c r="DN316" s="83"/>
      <c r="DO316" s="83"/>
      <c r="DP316" s="82"/>
      <c r="DQ316" s="82"/>
      <c r="DR316" s="83"/>
      <c r="DS316" s="83"/>
      <c r="DT316" s="82"/>
      <c r="DU316" s="86"/>
      <c r="DV316" s="66"/>
      <c r="DW316" s="51"/>
      <c r="DY316" s="109"/>
      <c r="DZ316" s="58"/>
      <c r="EA316" s="3"/>
      <c r="EB316" s="4"/>
      <c r="EC316" s="4"/>
      <c r="ED316" s="4"/>
      <c r="EE316" s="4"/>
      <c r="EF316" s="4"/>
      <c r="EG316" s="4"/>
      <c r="EH316" s="4"/>
      <c r="EI316" s="4"/>
      <c r="EJ316" s="4"/>
      <c r="EK316" s="4"/>
      <c r="EL316" s="4"/>
      <c r="EM316" s="4"/>
      <c r="EN316" s="4"/>
      <c r="EO316" s="4"/>
      <c r="EP316" s="5"/>
      <c r="EQ316" s="172">
        <f>EI315^3+EJ315^3+EK315^3+EL315^3+EM315^3+EN315^3+EO315^3+EP315^3+EI316^3+EJ316^3+EK316^3+EL316^3+EM316^3+EN316^3+EO316^3+EP316^3</f>
        <v>0</v>
      </c>
      <c r="ER316" s="125">
        <f t="shared" si="55"/>
        <v>0</v>
      </c>
      <c r="ES316" s="61"/>
      <c r="ET316" s="174"/>
      <c r="EU316" s="131"/>
      <c r="EV316" s="83"/>
      <c r="EW316" s="131"/>
      <c r="EX316" s="131"/>
      <c r="EY316" s="82"/>
      <c r="EZ316" s="131"/>
      <c r="FA316" s="131"/>
      <c r="FB316" s="131"/>
      <c r="FC316" s="131"/>
      <c r="FD316" s="83"/>
      <c r="FE316" s="131"/>
      <c r="FF316" s="131"/>
      <c r="FG316" s="82"/>
      <c r="FH316" s="131"/>
      <c r="FI316" s="175"/>
      <c r="FJ316" s="66"/>
      <c r="FK316" s="51"/>
    </row>
    <row r="317" spans="9:167" x14ac:dyDescent="0.2">
      <c r="I317" s="109"/>
      <c r="J317" s="58"/>
      <c r="K317" s="3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5"/>
      <c r="AA317" s="172">
        <f>K317^3+L317^3+M317^3+N317^3+O317^3+P317^3+Q317^3+R317^3+K318^3+L318^3+M318^3+N318^3+O318^3+P318^3+Q318^3+R318^3</f>
        <v>0</v>
      </c>
      <c r="AB317" s="125">
        <f t="shared" si="52"/>
        <v>0</v>
      </c>
      <c r="AC317" s="61"/>
      <c r="AD317" s="89"/>
      <c r="AE317" s="83"/>
      <c r="AF317" s="83"/>
      <c r="AG317" s="83"/>
      <c r="AH317" s="82"/>
      <c r="AI317" s="82"/>
      <c r="AJ317" s="82"/>
      <c r="AK317" s="82"/>
      <c r="AL317" s="83"/>
      <c r="AM317" s="83"/>
      <c r="AN317" s="83"/>
      <c r="AO317" s="83"/>
      <c r="AP317" s="82"/>
      <c r="AQ317" s="82"/>
      <c r="AR317" s="82"/>
      <c r="AS317" s="86"/>
      <c r="AT317" s="66"/>
      <c r="AU317" s="51"/>
      <c r="AW317" s="109"/>
      <c r="AX317" s="58"/>
      <c r="AY317" s="3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5"/>
      <c r="BO317" s="172">
        <f>AY317^3+AZ317^3+BA317^3+BB317^3+BC317^3+BD317^3+BE317^3+BF317^3+AY318^3+AZ318^3+BA318^3+BB318^3+BC318^3+BD318^3+BE318^3+BF318^3</f>
        <v>0</v>
      </c>
      <c r="BP317" s="125">
        <f t="shared" si="53"/>
        <v>0</v>
      </c>
      <c r="BQ317" s="61"/>
      <c r="BR317" s="89"/>
      <c r="BS317" s="83"/>
      <c r="BT317" s="83"/>
      <c r="BU317" s="83"/>
      <c r="BV317" s="83"/>
      <c r="BW317" s="83"/>
      <c r="BX317" s="83"/>
      <c r="BY317" s="83"/>
      <c r="BZ317" s="82"/>
      <c r="CA317" s="82"/>
      <c r="CB317" s="82"/>
      <c r="CC317" s="82"/>
      <c r="CD317" s="82"/>
      <c r="CE317" s="82"/>
      <c r="CF317" s="82"/>
      <c r="CG317" s="86"/>
      <c r="CH317" s="66"/>
      <c r="CI317" s="51"/>
      <c r="CJ317" s="144"/>
      <c r="CK317" s="109"/>
      <c r="CL317" s="58"/>
      <c r="CM317" s="3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5"/>
      <c r="DC317" s="172">
        <f>CM317^3+CN317^3+CO317^3+CP317^3+CQ317^3+CR317^3+CS317^3+CT317^3+CM318^3+CN318^3+CO318^3+CP318^3+CQ318^3+CR318^3+CS318^3+CT318^3</f>
        <v>0</v>
      </c>
      <c r="DD317" s="125">
        <f t="shared" si="54"/>
        <v>0</v>
      </c>
      <c r="DE317" s="61"/>
      <c r="DF317" s="89"/>
      <c r="DG317" s="83"/>
      <c r="DH317" s="82"/>
      <c r="DI317" s="82"/>
      <c r="DJ317" s="83"/>
      <c r="DK317" s="83"/>
      <c r="DL317" s="82"/>
      <c r="DM317" s="82"/>
      <c r="DN317" s="83"/>
      <c r="DO317" s="83"/>
      <c r="DP317" s="82"/>
      <c r="DQ317" s="82"/>
      <c r="DR317" s="83"/>
      <c r="DS317" s="83"/>
      <c r="DT317" s="82"/>
      <c r="DU317" s="86"/>
      <c r="DV317" s="66"/>
      <c r="DW317" s="51"/>
      <c r="DY317" s="109"/>
      <c r="DZ317" s="58"/>
      <c r="EA317" s="3"/>
      <c r="EB317" s="4"/>
      <c r="EC317" s="4"/>
      <c r="ED317" s="4"/>
      <c r="EE317" s="4"/>
      <c r="EF317" s="4"/>
      <c r="EG317" s="4"/>
      <c r="EH317" s="4"/>
      <c r="EI317" s="4"/>
      <c r="EJ317" s="4"/>
      <c r="EK317" s="4"/>
      <c r="EL317" s="4"/>
      <c r="EM317" s="4"/>
      <c r="EN317" s="4"/>
      <c r="EO317" s="4"/>
      <c r="EP317" s="5"/>
      <c r="EQ317" s="172">
        <f>EA317^3+EB317^3+EC317^3+ED317^3+EE317^3+EF317^3+EG317^3+EH317^3+EA318^3+EB318^3+EC318^3+ED318^3+EE318^3+EF318^3+EG318^3+EH318^3</f>
        <v>0</v>
      </c>
      <c r="ER317" s="125">
        <f t="shared" si="55"/>
        <v>0</v>
      </c>
      <c r="ES317" s="61"/>
      <c r="ET317" s="174"/>
      <c r="EU317" s="83"/>
      <c r="EV317" s="131"/>
      <c r="EW317" s="131"/>
      <c r="EX317" s="131"/>
      <c r="EY317" s="131"/>
      <c r="EZ317" s="82"/>
      <c r="FA317" s="131"/>
      <c r="FB317" s="131"/>
      <c r="FC317" s="83"/>
      <c r="FD317" s="131"/>
      <c r="FE317" s="131"/>
      <c r="FF317" s="131"/>
      <c r="FG317" s="131"/>
      <c r="FH317" s="82"/>
      <c r="FI317" s="175"/>
      <c r="FJ317" s="66"/>
      <c r="FK317" s="51"/>
    </row>
    <row r="318" spans="9:167" x14ac:dyDescent="0.2">
      <c r="I318" s="109"/>
      <c r="J318" s="58"/>
      <c r="K318" s="7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9"/>
      <c r="AA318" s="172">
        <f>S317^3+T317^3+U317^3+V317^3+W317^3+X317^3+Y317^3+Z317^3+S318^3+T318^3+U318^3+V318^3+W318^3+X318^3+Y318^3+Z318^3</f>
        <v>0</v>
      </c>
      <c r="AB318" s="125">
        <f t="shared" si="52"/>
        <v>0</v>
      </c>
      <c r="AC318" s="61"/>
      <c r="AD318" s="116"/>
      <c r="AE318" s="117"/>
      <c r="AF318" s="117"/>
      <c r="AG318" s="117"/>
      <c r="AH318" s="118"/>
      <c r="AI318" s="118"/>
      <c r="AJ318" s="118"/>
      <c r="AK318" s="118"/>
      <c r="AL318" s="117"/>
      <c r="AM318" s="117"/>
      <c r="AN318" s="117"/>
      <c r="AO318" s="117"/>
      <c r="AP318" s="118"/>
      <c r="AQ318" s="118"/>
      <c r="AR318" s="118"/>
      <c r="AS318" s="119"/>
      <c r="AT318" s="32"/>
      <c r="AU318" s="115"/>
      <c r="AW318" s="109"/>
      <c r="AX318" s="58"/>
      <c r="AY318" s="7"/>
      <c r="AZ318" s="8"/>
      <c r="BA318" s="8"/>
      <c r="BB318" s="8"/>
      <c r="BC318" s="8"/>
      <c r="BD318" s="8"/>
      <c r="BE318" s="8"/>
      <c r="BF318" s="8"/>
      <c r="BG318" s="8"/>
      <c r="BH318" s="8"/>
      <c r="BI318" s="8"/>
      <c r="BJ318" s="8"/>
      <c r="BK318" s="8"/>
      <c r="BL318" s="8"/>
      <c r="BM318" s="8"/>
      <c r="BN318" s="9"/>
      <c r="BO318" s="172">
        <f>BG317^3+BH317^3+BI317^3+BJ317^3+BK317^3+BL317^3+BM317^3+BN317^3+BG318^3+BH318^3+BI318^3+BJ318^3+BK318^3+BL318^3+BM318^3+BN318^3</f>
        <v>0</v>
      </c>
      <c r="BP318" s="125">
        <f t="shared" si="53"/>
        <v>0</v>
      </c>
      <c r="BQ318" s="61"/>
      <c r="BR318" s="116"/>
      <c r="BS318" s="117"/>
      <c r="BT318" s="117"/>
      <c r="BU318" s="117"/>
      <c r="BV318" s="117"/>
      <c r="BW318" s="117"/>
      <c r="BX318" s="117"/>
      <c r="BY318" s="117"/>
      <c r="BZ318" s="118"/>
      <c r="CA318" s="118"/>
      <c r="CB318" s="118"/>
      <c r="CC318" s="118"/>
      <c r="CD318" s="118"/>
      <c r="CE318" s="118"/>
      <c r="CF318" s="118"/>
      <c r="CG318" s="119"/>
      <c r="CH318" s="32"/>
      <c r="CI318" s="115"/>
      <c r="CJ318" s="144"/>
      <c r="CK318" s="109"/>
      <c r="CL318" s="58"/>
      <c r="CM318" s="7"/>
      <c r="CN318" s="8"/>
      <c r="CO318" s="8"/>
      <c r="CP318" s="8"/>
      <c r="CQ318" s="8"/>
      <c r="CR318" s="8"/>
      <c r="CS318" s="8"/>
      <c r="CT318" s="8"/>
      <c r="CU318" s="8"/>
      <c r="CV318" s="8"/>
      <c r="CW318" s="8"/>
      <c r="CX318" s="8"/>
      <c r="CY318" s="8"/>
      <c r="CZ318" s="8"/>
      <c r="DA318" s="8"/>
      <c r="DB318" s="9"/>
      <c r="DC318" s="172">
        <f>CU317^3+CV317^3+CW317^3+CX317^3+CY317^3+CZ317^3+DA317^3+DB317^3+CU318^3+CV318^3+CW318^3+CX318^3+CY318^3+CZ318^3+DA318^3+DB318^3</f>
        <v>0</v>
      </c>
      <c r="DD318" s="125">
        <f t="shared" si="54"/>
        <v>0</v>
      </c>
      <c r="DE318" s="61"/>
      <c r="DF318" s="116"/>
      <c r="DG318" s="117"/>
      <c r="DH318" s="118"/>
      <c r="DI318" s="118"/>
      <c r="DJ318" s="117"/>
      <c r="DK318" s="117"/>
      <c r="DL318" s="118"/>
      <c r="DM318" s="118"/>
      <c r="DN318" s="117"/>
      <c r="DO318" s="117"/>
      <c r="DP318" s="118"/>
      <c r="DQ318" s="118"/>
      <c r="DR318" s="117"/>
      <c r="DS318" s="117"/>
      <c r="DT318" s="118"/>
      <c r="DU318" s="119"/>
      <c r="DV318" s="32"/>
      <c r="DW318" s="115"/>
      <c r="DY318" s="109"/>
      <c r="DZ318" s="58"/>
      <c r="EA318" s="7"/>
      <c r="EB318" s="8"/>
      <c r="EC318" s="8"/>
      <c r="ED318" s="8"/>
      <c r="EE318" s="8"/>
      <c r="EF318" s="8"/>
      <c r="EG318" s="8"/>
      <c r="EH318" s="8"/>
      <c r="EI318" s="8"/>
      <c r="EJ318" s="8"/>
      <c r="EK318" s="8"/>
      <c r="EL318" s="8"/>
      <c r="EM318" s="8"/>
      <c r="EN318" s="8"/>
      <c r="EO318" s="8"/>
      <c r="EP318" s="9"/>
      <c r="EQ318" s="172">
        <f>EI317^3+EJ317^3+EK317^3+EL317^3+EM317^3+EN317^3+EO317^3+EP317^3+EI318^3+EJ318^3+EK318^3+EL318^3+EM318^3+EN318^3+EO318^3+EP318^3</f>
        <v>0</v>
      </c>
      <c r="ER318" s="125">
        <f t="shared" si="55"/>
        <v>0</v>
      </c>
      <c r="ES318" s="61"/>
      <c r="ET318" s="116"/>
      <c r="EU318" s="176"/>
      <c r="EV318" s="176"/>
      <c r="EW318" s="176"/>
      <c r="EX318" s="176"/>
      <c r="EY318" s="176"/>
      <c r="EZ318" s="176"/>
      <c r="FA318" s="118"/>
      <c r="FB318" s="117"/>
      <c r="FC318" s="176"/>
      <c r="FD318" s="176"/>
      <c r="FE318" s="176"/>
      <c r="FF318" s="176"/>
      <c r="FG318" s="176"/>
      <c r="FH318" s="176"/>
      <c r="FI318" s="119"/>
      <c r="FJ318" s="32"/>
      <c r="FK318" s="115"/>
    </row>
    <row r="319" spans="9:167" x14ac:dyDescent="0.2">
      <c r="I319" s="109"/>
      <c r="J319" s="58"/>
      <c r="K319" s="121">
        <f>K303^3+K304^3+K305^3+K306^3+K307^3+K308^3+K309^3+K310^3+L303^3+L304^3+L305^3+L306^3+L307^3+L308^3+L309^3+L310^3</f>
        <v>0</v>
      </c>
      <c r="L319" s="122">
        <f>K318^3+K317^3+K316^3+K315^3+K314^3+K313^3+K312^3+K311^3+L318^3+L317^3+L316^3+L315^3+L314^3+L313^3+L312^3+L311^3</f>
        <v>0</v>
      </c>
      <c r="M319" s="122">
        <f>M303^3+M304^3+M305^3+M306^3+M307^3+M308^3+M309^3+M310^3+N303^3+N304^3+N305^3+N306^3+N307^3+N308^3+N309^3+N310^3</f>
        <v>0</v>
      </c>
      <c r="N319" s="122">
        <f>M318^3+M317^3+M316^3+M315^3+M314^3+M313^3+M312^3+M311^3+N318^3+N317^3+N316^3+N315^3+N314^3+N313^3+N312^3+N311^3</f>
        <v>0</v>
      </c>
      <c r="O319" s="122">
        <f>O303^3+O304^3+O305^3+O306^3+O307^3+O308^3+O309^3+O310^3+P303^3+P304^3+P305^3+P306^3+P307^3+P308^3+P309^3+P310^3</f>
        <v>0</v>
      </c>
      <c r="P319" s="122">
        <f>O318^3+O317^3+O316^3+O315^3+O314^3+O313^3+O312^3+O311^3+P318^3+P317^3+P316^3+P315^3+P314^3+P313^3+P312^3+P311^3</f>
        <v>0</v>
      </c>
      <c r="Q319" s="122">
        <f>Q303^3+Q304^3+Q305^3+Q306^3+Q307^3+Q308^3+Q309^3+Q310^3+R303^3+R304^3+R305^3+R306^3+R307^3+R308^3+R309^3+R310^3</f>
        <v>0</v>
      </c>
      <c r="R319" s="122">
        <f>Q318^3+Q317^3+Q316^3+Q315^3+Q314^3+Q313^3+Q312^3+Q311^3+R318^3+R317^3+R316^3+R315^3+R314^3+R313^3+R312^3+R311^3</f>
        <v>0</v>
      </c>
      <c r="S319" s="122">
        <f>S303^3+S304^3+S305^3+S306^3+S307^3+S308^3+S309^3+S310^3+T303^3+T304^3+T305^3+T306^3+T307^3+T308^3+T309^3+T310^3</f>
        <v>0</v>
      </c>
      <c r="T319" s="122">
        <f>S318^3+S317^3+S316^3+S315^3+S314^3+S313^3+S312^3+S311^3+T318^3+T317^3+T316^3+T315^3+T314^3+T313^3+T312^3+T311^3</f>
        <v>0</v>
      </c>
      <c r="U319" s="122">
        <f>U303^3+U304^3+U305^3+U306^3+U307^3+U308^3+U309^3+U310^3+V303^3+V304^3+V305^3+V306^3+V307^3+V308^3+V309^3+V310^3</f>
        <v>0</v>
      </c>
      <c r="V319" s="122">
        <f>U318^3+U317^3+U316^3+U315^3+U314^3+U313^3+U312^3+U311^3+V318^3+V317^3+V316^3+V315^3+V314^3+V313^3+V312^3+V311^3</f>
        <v>0</v>
      </c>
      <c r="W319" s="122">
        <f>W303^3+W304^3+W305^3+W306^3+W307^3+W308^3+W309^3+W310^3+X303^3+X304^3+X305^3+X306^3+X307^3+X308^3+X309^3+X310^3</f>
        <v>0</v>
      </c>
      <c r="X319" s="122">
        <f>W318^3+W317^3+W316^3+W315^3+W314^3+W313^3+W312^3+W311^3+X318^3+X317^3+X316^3+X315^3+X314^3+X313^3+X312^3+X311^3</f>
        <v>0</v>
      </c>
      <c r="Y319" s="122">
        <f>Y303^3+Y304^3+Y305^3+Y306^3+Y307^3+Y308^3+Y309^3+Y310^3+Z303^3+Z304^3+Z305^3+Z306^3+Z307^3+Z308^3+Z309^3+Z310^3</f>
        <v>0</v>
      </c>
      <c r="Z319" s="123">
        <f>Y318^3+Y317^3+Y316^3+Y315^3+Y314^3+Y313^3+Y312^3+Y311^3+Z318^3+Z317^3+Z316^3+Z315^3+Z314^3+Z313^3+Z312^3+Z311^3</f>
        <v>0</v>
      </c>
      <c r="AA319" s="168">
        <f>K303^3+L304^3+M305^3+N306^3+O307^3+P308^3+Q309^3+R310^3+S311^3+T312^3+U313^3+V314^3+W315^3+X316^3+Y317^3+Z318^3</f>
        <v>0</v>
      </c>
      <c r="AB319" s="169">
        <f>K311^3+L312^3+M313^3+N314^3+O315^3+P316^3+Q317^3+R318^3+S303^3+T304^3+U305^3+V306^3+W307^3+X308^3+Y309^3+Z310^3</f>
        <v>0</v>
      </c>
      <c r="AC319" s="52"/>
      <c r="AD319" s="126"/>
      <c r="AE319" s="126"/>
      <c r="AF319" s="126"/>
      <c r="AG319" s="126"/>
      <c r="AH319" s="126"/>
      <c r="AI319" s="126"/>
      <c r="AJ319" s="126"/>
      <c r="AK319" s="126"/>
      <c r="AL319" s="126"/>
      <c r="AM319" s="126"/>
      <c r="AN319" s="126"/>
      <c r="AO319" s="126"/>
      <c r="AP319" s="126"/>
      <c r="AQ319" s="126"/>
      <c r="AR319" s="126"/>
      <c r="AS319" s="126"/>
      <c r="AT319" s="32"/>
      <c r="AU319" s="115"/>
      <c r="AW319" s="109"/>
      <c r="AX319" s="58"/>
      <c r="AY319" s="121">
        <f>AY303^3+AY304^3+AY305^3+AY306^3+AY307^3+AY308^3+AY309^3+AY310^3+AZ303^3+AZ304^3+AZ305^3+AZ306^3+AZ307^3+AZ308^3+AZ309^3+AZ310^3</f>
        <v>0</v>
      </c>
      <c r="AZ319" s="122">
        <f>AY318^3+AY317^3+AY316^3+AY315^3+AY314^3+AY313^3+AY312^3+AY311^3+AZ318^3+AZ317^3+AZ316^3+AZ315^3+AZ314^3+AZ313^3+AZ312^3+AZ311^3</f>
        <v>0</v>
      </c>
      <c r="BA319" s="122">
        <f>BA303^3+BA304^3+BA305^3+BA306^3+BA307^3+BA308^3+BA309^3+BA310^3+BB303^3+BB304^3+BB305^3+BB306^3+BB307^3+BB308^3+BB309^3+BB310^3</f>
        <v>0</v>
      </c>
      <c r="BB319" s="122">
        <f>BA318^3+BA317^3+BA316^3+BA315^3+BA314^3+BA313^3+BA312^3+BA311^3+BB318^3+BB317^3+BB316^3+BB315^3+BB314^3+BB313^3+BB312^3+BB311^3</f>
        <v>0</v>
      </c>
      <c r="BC319" s="122">
        <f>BC303^3+BC304^3+BC305^3+BC306^3+BC307^3+BC308^3+BC309^3+BC310^3+BD303^3+BD304^3+BD305^3+BD306^3+BD307^3+BD308^3+BD309^3+BD310^3</f>
        <v>0</v>
      </c>
      <c r="BD319" s="122">
        <f>BC318^3+BC317^3+BC316^3+BC315^3+BC314^3+BC313^3+BC312^3+BC311^3+BD318^3+BD317^3+BD316^3+BD315^3+BD314^3+BD313^3+BD312^3+BD311^3</f>
        <v>0</v>
      </c>
      <c r="BE319" s="122">
        <f>BE303^3+BE304^3+BE305^3+BE306^3+BE307^3+BE308^3+BE309^3+BE310^3+BF303^3+BF304^3+BF305^3+BF306^3+BF307^3+BF308^3+BF309^3+BF310^3</f>
        <v>0</v>
      </c>
      <c r="BF319" s="122">
        <f>BE318^3+BE317^3+BE316^3+BE315^3+BE314^3+BE313^3+BE312^3+BE311^3+BF318^3+BF317^3+BF316^3+BF315^3+BF314^3+BF313^3+BF312^3+BF311^3</f>
        <v>0</v>
      </c>
      <c r="BG319" s="122">
        <f>BG303^3+BG304^3+BG305^3+BG306^3+BG307^3+BG308^3+BG309^3+BG310^3+BH303^3+BH304^3+BH305^3+BH306^3+BH307^3+BH308^3+BH309^3+BH310^3</f>
        <v>0</v>
      </c>
      <c r="BH319" s="122">
        <f>BG318^3+BG317^3+BG316^3+BG315^3+BG314^3+BG313^3+BG312^3+BG311^3+BH318^3+BH317^3+BH316^3+BH315^3+BH314^3+BH313^3+BH312^3+BH311^3</f>
        <v>0</v>
      </c>
      <c r="BI319" s="122">
        <f>BI303^3+BI304^3+BI305^3+BI306^3+BI307^3+BI308^3+BI309^3+BI310^3+BJ303^3+BJ304^3+BJ305^3+BJ306^3+BJ307^3+BJ308^3+BJ309^3+BJ310^3</f>
        <v>0</v>
      </c>
      <c r="BJ319" s="122">
        <f>BI318^3+BI317^3+BI316^3+BI315^3+BI314^3+BI313^3+BI312^3+BI311^3+BJ318^3+BJ317^3+BJ316^3+BJ315^3+BJ314^3+BJ313^3+BJ312^3+BJ311^3</f>
        <v>0</v>
      </c>
      <c r="BK319" s="122">
        <f>BK303^3+BK304^3+BK305^3+BK306^3+BK307^3+BK308^3+BK309^3+BK310^3+BL303^3+BL304^3+BL305^3+BL306^3+BL307^3+BL308^3+BL309^3+BL310^3</f>
        <v>0</v>
      </c>
      <c r="BL319" s="122">
        <f>BK318^3+BK317^3+BK316^3+BK315^3+BK314^3+BK313^3+BK312^3+BK311^3+BL318^3+BL317^3+BL316^3+BL315^3+BL314^3+BL313^3+BL312^3+BL311^3</f>
        <v>0</v>
      </c>
      <c r="BM319" s="122">
        <f>BM303^3+BM304^3+BM305^3+BM306^3+BM307^3+BM308^3+BM309^3+BM310^3+BN303^3+BN304^3+BN305^3+BN306^3+BN307^3+BN308^3+BN309^3+BN310^3</f>
        <v>0</v>
      </c>
      <c r="BN319" s="123">
        <f>BM318^3+BM317^3+BM316^3+BM315^3+BM314^3+BM313^3+BM312^3+BM311^3+BN318^3+BN317^3+BN316^3+BN315^3+BN314^3+BN313^3+BN312^3+BN311^3</f>
        <v>0</v>
      </c>
      <c r="BO319" s="168">
        <f>AY303^3+AZ304^3+BA305^3+BB306^3+BC307^3+BD308^3+BE309^3+BF310^3+BG311^3+BH312^3+BI313^3+BJ314^3+BK315^3+BL316^3+BM317^3+BN318^3</f>
        <v>0</v>
      </c>
      <c r="BP319" s="169">
        <f>AY311^3+AZ312^3+BA313^3+BB314^3+BC315^3+BD316^3+BE317^3+BF318^3+BG303^3+BH304^3+BI305^3+BJ306^3+BK307^3+BL308^3+BM309^3+BN310^3</f>
        <v>0</v>
      </c>
      <c r="BQ319" s="52"/>
      <c r="BR319" s="126"/>
      <c r="BS319" s="126"/>
      <c r="BT319" s="126"/>
      <c r="BU319" s="126"/>
      <c r="BV319" s="126"/>
      <c r="BW319" s="126"/>
      <c r="BX319" s="126"/>
      <c r="BY319" s="126"/>
      <c r="BZ319" s="126"/>
      <c r="CA319" s="126"/>
      <c r="CB319" s="126"/>
      <c r="CC319" s="126"/>
      <c r="CD319" s="126"/>
      <c r="CE319" s="126"/>
      <c r="CF319" s="126"/>
      <c r="CG319" s="126"/>
      <c r="CH319" s="32"/>
      <c r="CI319" s="115"/>
      <c r="CJ319" s="144"/>
      <c r="CK319" s="109"/>
      <c r="CL319" s="58"/>
      <c r="CM319" s="121">
        <f>CM303^3+CM304^3+CM305^3+CM306^3+CM307^3+CM308^3+CM309^3+CM310^3+CN303^3+CN304^3+CN305^3+CN306^3+CN307^3+CN308^3+CN309^3+CN310^3</f>
        <v>0</v>
      </c>
      <c r="CN319" s="122">
        <f>CM318^3+CM317^3+CM316^3+CM315^3+CM314^3+CM313^3+CM312^3+CM311^3+CN318^3+CN317^3+CN316^3+CN315^3+CN314^3+CN313^3+CN312^3+CN311^3</f>
        <v>0</v>
      </c>
      <c r="CO319" s="122">
        <f>CO303^3+CO304^3+CO305^3+CO306^3+CO307^3+CO308^3+CO309^3+CO310^3+CP303^3+CP304^3+CP305^3+CP306^3+CP307^3+CP308^3+CP309^3+CP310^3</f>
        <v>0</v>
      </c>
      <c r="CP319" s="122">
        <f>CO318^3+CO317^3+CO316^3+CO315^3+CO314^3+CO313^3+CO312^3+CO311^3+CP318^3+CP317^3+CP316^3+CP315^3+CP314^3+CP313^3+CP312^3+CP311^3</f>
        <v>0</v>
      </c>
      <c r="CQ319" s="122">
        <f>CQ303^3+CQ304^3+CQ305^3+CQ306^3+CQ307^3+CQ308^3+CQ309^3+CQ310^3+CR303^3+CR304^3+CR305^3+CR306^3+CR307^3+CR308^3+CR309^3+CR310^3</f>
        <v>0</v>
      </c>
      <c r="CR319" s="122">
        <f>CQ318^3+CQ317^3+CQ316^3+CQ315^3+CQ314^3+CQ313^3+CQ312^3+CQ311^3+CR318^3+CR317^3+CR316^3+CR315^3+CR314^3+CR313^3+CR312^3+CR311^3</f>
        <v>0</v>
      </c>
      <c r="CS319" s="122">
        <f>CS303^3+CS304^3+CS305^3+CS306^3+CS307^3+CS308^3+CS309^3+CS310^3+CT303^3+CT304^3+CT305^3+CT306^3+CT307^3+CT308^3+CT309^3+CT310^3</f>
        <v>0</v>
      </c>
      <c r="CT319" s="122">
        <f>CS318^3+CS317^3+CS316^3+CS315^3+CS314^3+CS313^3+CS312^3+CS311^3+CT318^3+CT317^3+CT316^3+CT315^3+CT314^3+CT313^3+CT312^3+CT311^3</f>
        <v>0</v>
      </c>
      <c r="CU319" s="122">
        <f>CU303^3+CU304^3+CU305^3+CU306^3+CU307^3+CU308^3+CU309^3+CU310^3+CV303^3+CV304^3+CV305^3+CV306^3+CV307^3+CV308^3+CV309^3+CV310^3</f>
        <v>0</v>
      </c>
      <c r="CV319" s="122">
        <f>CU318^3+CU317^3+CU316^3+CU315^3+CU314^3+CU313^3+CU312^3+CU311^3+CV318^3+CV317^3+CV316^3+CV315^3+CV314^3+CV313^3+CV312^3+CV311^3</f>
        <v>0</v>
      </c>
      <c r="CW319" s="122">
        <f>CW303^3+CW304^3+CW305^3+CW306^3+CW307^3+CW308^3+CW309^3+CW310^3+CX303^3+CX304^3+CX305^3+CX306^3+CX307^3+CX308^3+CX309^3+CX310^3</f>
        <v>0</v>
      </c>
      <c r="CX319" s="122">
        <f>CW318^3+CW317^3+CW316^3+CW315^3+CW314^3+CW313^3+CW312^3+CW311^3+CX318^3+CX317^3+CX316^3+CX315^3+CX314^3+CX313^3+CX312^3+CX311^3</f>
        <v>0</v>
      </c>
      <c r="CY319" s="122">
        <f>CY303^3+CY304^3+CY305^3+CY306^3+CY307^3+CY308^3+CY309^3+CY310^3+CZ303^3+CZ304^3+CZ305^3+CZ306^3+CZ307^3+CZ308^3+CZ309^3+CZ310^3</f>
        <v>0</v>
      </c>
      <c r="CZ319" s="122">
        <f>CY318^3+CY317^3+CY316^3+CY315^3+CY314^3+CY313^3+CY312^3+CY311^3+CZ318^3+CZ317^3+CZ316^3+CZ315^3+CZ314^3+CZ313^3+CZ312^3+CZ311^3</f>
        <v>0</v>
      </c>
      <c r="DA319" s="122">
        <f>DA303^3+DA304^3+DA305^3+DA306^3+DA307^3+DA308^3+DA309^3+DA310^3+DB303^3+DB304^3+DB305^3+DB306^3+DB307^3+DB308^3+DB309^3+DB310^3</f>
        <v>0</v>
      </c>
      <c r="DB319" s="123">
        <f>DA318^3+DA317^3+DA316^3+DA315^3+DA314^3+DA313^3+DA312^3+DA311^3+DB318^3+DB317^3+DB316^3+DB315^3+DB314^3+DB313^3+DB312^3+DB311^3</f>
        <v>0</v>
      </c>
      <c r="DC319" s="168">
        <f>CM303^3+CN304^3+CO305^3+CP306^3+CQ307^3+CR308^3+CS309^3+CT310^3+CU311^3+CV312^3+CW313^3+CX314^3+CY315^3+CZ316^3+DA317^3+DB318^3</f>
        <v>0</v>
      </c>
      <c r="DD319" s="169">
        <f>CM311^3+CN312^3+CO313^3+CP314^3+CQ315^3+CR316^3+CS317^3+CT318^3+CU303^3+CV304^3+CW305^3+CX306^3+CY307^3+CZ308^3+DA309^3+DB310^3</f>
        <v>0</v>
      </c>
      <c r="DE319" s="52"/>
      <c r="DF319" s="126"/>
      <c r="DG319" s="126"/>
      <c r="DH319" s="126"/>
      <c r="DI319" s="126"/>
      <c r="DJ319" s="126"/>
      <c r="DK319" s="126"/>
      <c r="DL319" s="126"/>
      <c r="DM319" s="126"/>
      <c r="DN319" s="126"/>
      <c r="DO319" s="126"/>
      <c r="DP319" s="126"/>
      <c r="DQ319" s="126"/>
      <c r="DR319" s="126"/>
      <c r="DS319" s="126"/>
      <c r="DT319" s="126"/>
      <c r="DU319" s="126"/>
      <c r="DV319" s="32"/>
      <c r="DW319" s="115"/>
      <c r="DY319" s="109"/>
      <c r="DZ319" s="58"/>
      <c r="EA319" s="121">
        <f>EA303^3+EA304^3+EA305^3+EA306^3+EA307^3+EA308^3+EA309^3+EA310^3+EB303^3+EB304^3+EB305^3+EB306^3+EB307^3+EB308^3+EB309^3+EB310^3</f>
        <v>0</v>
      </c>
      <c r="EB319" s="122">
        <f>EA318^3+EA317^3+EA316^3+EA315^3+EA314^3+EA313^3+EA312^3+EA311^3+EB318^3+EB317^3+EB316^3+EB315^3+EB314^3+EB313^3+EB312^3+EB311^3</f>
        <v>0</v>
      </c>
      <c r="EC319" s="122">
        <f>EC303^3+EC304^3+EC305^3+EC306^3+EC307^3+EC308^3+EC309^3+EC310^3+ED303^3+ED304^3+ED305^3+ED306^3+ED307^3+ED308^3+ED309^3+ED310^3</f>
        <v>0</v>
      </c>
      <c r="ED319" s="122">
        <f>EC318^3+EC317^3+EC316^3+EC315^3+EC314^3+EC313^3+EC312^3+EC311^3+ED318^3+ED317^3+ED316^3+ED315^3+ED314^3+ED313^3+ED312^3+ED311^3</f>
        <v>0</v>
      </c>
      <c r="EE319" s="122">
        <f>EE303^3+EE304^3+EE305^3+EE306^3+EE307^3+EE308^3+EE309^3+EE310^3+EF303^3+EF304^3+EF305^3+EF306^3+EF307^3+EF308^3+EF309^3+EF310^3</f>
        <v>0</v>
      </c>
      <c r="EF319" s="122">
        <f>EE318^3+EE317^3+EE316^3+EE315^3+EE314^3+EE313^3+EE312^3+EE311^3+EF318^3+EF317^3+EF316^3+EF315^3+EF314^3+EF313^3+EF312^3+EF311^3</f>
        <v>0</v>
      </c>
      <c r="EG319" s="122">
        <f>EG303^3+EG304^3+EG305^3+EG306^3+EG307^3+EG308^3+EG309^3+EG310^3+EH303^3+EH304^3+EH305^3+EH306^3+EH307^3+EH308^3+EH309^3+EH310^3</f>
        <v>0</v>
      </c>
      <c r="EH319" s="122">
        <f>EG318^3+EG317^3+EG316^3+EG315^3+EG314^3+EG313^3+EG312^3+EG311^3+EH318^3+EH317^3+EH316^3+EH315^3+EH314^3+EH313^3+EH312^3+EH311^3</f>
        <v>0</v>
      </c>
      <c r="EI319" s="122">
        <f>EI303^3+EI304^3+EI305^3+EI306^3+EI307^3+EI308^3+EI309^3+EI310^3+EJ303^3+EJ304^3+EJ305^3+EJ306^3+EJ307^3+EJ308^3+EJ309^3+EJ310^3</f>
        <v>0</v>
      </c>
      <c r="EJ319" s="122">
        <f>EI318^3+EI317^3+EI316^3+EI315^3+EI314^3+EI313^3+EI312^3+EI311^3+EJ318^3+EJ317^3+EJ316^3+EJ315^3+EJ314^3+EJ313^3+EJ312^3+EJ311^3</f>
        <v>0</v>
      </c>
      <c r="EK319" s="122">
        <f>EK303^3+EK304^3+EK305^3+EK306^3+EK307^3+EK308^3+EK309^3+EK310^3+EL303^3+EL304^3+EL305^3+EL306^3+EL307^3+EL308^3+EL309^3+EL310^3</f>
        <v>0</v>
      </c>
      <c r="EL319" s="122">
        <f>EK318^3+EK317^3+EK316^3+EK315^3+EK314^3+EK313^3+EK312^3+EK311^3+EL318^3+EL317^3+EL316^3+EL315^3+EL314^3+EL313^3+EL312^3+EL311^3</f>
        <v>0</v>
      </c>
      <c r="EM319" s="122">
        <f>EM303^3+EM304^3+EM305^3+EM306^3+EM307^3+EM308^3+EM309^3+EM310^3+EN303^3+EN304^3+EN305^3+EN306^3+EN307^3+EN308^3+EN309^3+EN310^3</f>
        <v>0</v>
      </c>
      <c r="EN319" s="122">
        <f>EM318^3+EM317^3+EM316^3+EM315^3+EM314^3+EM313^3+EM312^3+EM311^3+EN318^3+EN317^3+EN316^3+EN315^3+EN314^3+EN313^3+EN312^3+EN311^3</f>
        <v>0</v>
      </c>
      <c r="EO319" s="122">
        <f>EO303^3+EO304^3+EO305^3+EO306^3+EO307^3+EO308^3+EO309^3+EO310^3+EP303^3+EP304^3+EP305^3+EP306^3+EP307^3+EP308^3+EP309^3+EP310^3</f>
        <v>0</v>
      </c>
      <c r="EP319" s="123">
        <f>EO318^3+EO317^3+EO316^3+EO315^3+EO314^3+EO313^3+EO312^3+EO311^3+EP318^3+EP317^3+EP316^3+EP315^3+EP314^3+EP313^3+EP312^3+EP311^3</f>
        <v>0</v>
      </c>
      <c r="EQ319" s="168">
        <f>EA303^3+EB304^3+EC305^3+ED306^3+EE307^3+EF308^3+EG309^3+EH310^3+EI311^3+EJ312^3+EK313^3+EL314^3+EM315^3+EN316^3+EO317^3+EP318^3</f>
        <v>0</v>
      </c>
      <c r="ER319" s="169">
        <f>EA311^3+EB312^3+EC313^3+ED314^3+EE315^3+EF316^3+EG317^3+EH318^3+EI303^3+EJ304^3+EK305^3+EL306^3+EM307^3+EN308^3+EO309^3+EP310^3</f>
        <v>0</v>
      </c>
      <c r="ES319" s="52"/>
      <c r="ET319" s="126"/>
      <c r="EU319" s="126"/>
      <c r="EV319" s="126"/>
      <c r="EW319" s="126"/>
      <c r="EX319" s="126"/>
      <c r="EY319" s="126"/>
      <c r="EZ319" s="126"/>
      <c r="FA319" s="126"/>
      <c r="FB319" s="126"/>
      <c r="FC319" s="126"/>
      <c r="FD319" s="126"/>
      <c r="FE319" s="126"/>
      <c r="FF319" s="126"/>
      <c r="FG319" s="126"/>
      <c r="FH319" s="126"/>
      <c r="FI319" s="126"/>
      <c r="FJ319" s="32"/>
      <c r="FK319" s="115"/>
    </row>
    <row r="320" spans="9:167" ht="13.5" thickBot="1" x14ac:dyDescent="0.25">
      <c r="I320" s="109"/>
      <c r="J320" s="58"/>
      <c r="K320" s="127">
        <f>K303^3+L303^3+M303^3+N303^3+K304^3+L304^3+M304^3+N304^3+K305^3+L305^3+M305^3+N305^3+K306^3+L306^3+M306^3+N306^3</f>
        <v>0</v>
      </c>
      <c r="L320" s="128">
        <f>K307^3+L307^3+M307^3+N307^3+K308^3+L308^3+M308^3+N308^3+K309^3+L309^3+M309^3+N309^3+K310^3+L310^3+M310^3+N310^3</f>
        <v>0</v>
      </c>
      <c r="M320" s="128">
        <f>K311^3+L311^3+M311^3+N311^3+K312^3+L312^3+M312^3+N312^3+K313^3+L313^3+M313^3+N313^3+K314^3+L314^3+M314^3+N314^3</f>
        <v>0</v>
      </c>
      <c r="N320" s="128">
        <f>K315^3+L315^3+M315^3+N315^3+K316^3+L316^3+M316^3+N316^3+K317^3+L317^3+M317^3+N317^3+K318^3+L318^3+M318^3+N318^3</f>
        <v>0</v>
      </c>
      <c r="O320" s="128">
        <f>O303^3+P303^3+Q303^3+R303^3+O304^3+P304^3+Q304^3+R304^3+O305^3+P305^3+Q305^3+R305^3+O306^3+P306^3+Q306^3+R306^3</f>
        <v>0</v>
      </c>
      <c r="P320" s="128">
        <f>O307^3+P307^3+Q307^3+R307^3+O308^3+P308^3+Q308^3+R308^3+O309^3+P309^3+Q309^3+R309^3+O310^3+P310^3+Q310^3+R310^3</f>
        <v>0</v>
      </c>
      <c r="Q320" s="128">
        <f>O311^3+P311^3+Q311^3+R311^3+O312^3+P312^3+Q312^3+R312^3+O313^3+P313^3+Q313^3+R313^3+O314^3+P314^3+Q314^3+R314^3</f>
        <v>0</v>
      </c>
      <c r="R320" s="128">
        <f>O315^3+P315^3+Q315^3+R315^3+O316^3+P316^3+Q316^3+R316^3+O317^3+P317^3+Q317^3+R317^3+O318^3+P318^3+Q318^3+R318^3</f>
        <v>0</v>
      </c>
      <c r="S320" s="128">
        <f>S303^3+T303^3+U303^3+V303^3+S304^3+T304^3+U304^3+V304^3+S305^3+T305^3+U305^3+V305^3+S306^3+T306^3+U306^3+V306^3</f>
        <v>0</v>
      </c>
      <c r="T320" s="128">
        <f>S307^3+T307^3+U307^3+V307^3+S308^3+T308^3+U308^3+V308^3+S309^3+T309^3+U309^3+V309^3+S310^3+T310^3+U310^3+V310^3</f>
        <v>0</v>
      </c>
      <c r="U320" s="128">
        <f>S311^3+T311^3+U311^3+V311^3+S312^3+T312^3+U312^3+V312^3+S313^3+T313^3+U313^3+V313^3+S314^3+T314^3+U314^3+V314^3</f>
        <v>0</v>
      </c>
      <c r="V320" s="128">
        <f>S315^3+T315^3+U315^3+V315^3+S316^3+T316^3+U316^3+V316^3+S317^3+T317^3+U317^3+V317^3+S318^3+T318^3+U318^3+V318^3</f>
        <v>0</v>
      </c>
      <c r="W320" s="128">
        <f>W303^3+X303^3+Y303^3+Z303^3+W304^3+X304^3+Y304^3+Z304^3+W305^3+X305^3+Y305^3+Z305^3+W306^3+X306^3+Y306^3+Z306^3</f>
        <v>0</v>
      </c>
      <c r="X320" s="128">
        <f>W307^3+X307^3+Y307^3+Z307^3+W308^3+X308^3+Y308^3+Z308^3+W309^3+X309^3+Y309^3+Z309^3+W310^3+X310^3+Y310^3+Z310^3</f>
        <v>0</v>
      </c>
      <c r="Y320" s="128">
        <f>W311^3+X311^3+Y311^3+Z311^3+W312^3+X312^3+Y312^3+Z312^3+W313^3+X313^3+Y313^3+Z313^3+W314^3+X314^3+Y314^3+Z314^3</f>
        <v>0</v>
      </c>
      <c r="Z320" s="128">
        <f>W315^3+X315^3+Y315^3+Z315^3+W316^3+X316^3+Y316^3+Z316^3+W317^3+X317^3+Y317^3+Z317^3+W318^3+X318^3+Y318^3+Z318^3</f>
        <v>0</v>
      </c>
      <c r="AA320" s="128">
        <f>K318^3+L317^3+M316^3+N315^3+O314^3+P313^3+Q312^3+R311^3+S310^3+T309^3+U308^3+V307^3+W306^3+X305^3+Y304^3+Z303^3</f>
        <v>0</v>
      </c>
      <c r="AB320" s="170">
        <f>K310^3+L309^3+M308^3+N307^3+O306^3+P305^3+Q304^3+R303^3+S318^3+T317^3+U316^3+V315^3+W314^3+X313^3+Y312^3+Z311^3</f>
        <v>0</v>
      </c>
      <c r="AC320" s="32"/>
      <c r="AD320" s="131"/>
      <c r="AE320" s="131"/>
      <c r="AF320" s="131"/>
      <c r="AG320" s="131"/>
      <c r="AH320" s="131"/>
      <c r="AI320" s="131"/>
      <c r="AJ320" s="131"/>
      <c r="AK320" s="131"/>
      <c r="AL320" s="131"/>
      <c r="AM320" s="131"/>
      <c r="AN320" s="131"/>
      <c r="AO320" s="131"/>
      <c r="AP320" s="131"/>
      <c r="AQ320" s="131"/>
      <c r="AR320" s="131"/>
      <c r="AS320" s="131"/>
      <c r="AT320" s="32"/>
      <c r="AU320" s="115"/>
      <c r="AW320" s="109"/>
      <c r="AX320" s="58"/>
      <c r="AY320" s="127">
        <f>AY303^3+AZ303^3+BA303^3+BB303^3+AY304^3+AZ304^3+BA304^3+BB304^3+AY305^3+AZ305^3+BA305^3+BB305^3+AY306^3+AZ306^3+BA306^3+BB306^3</f>
        <v>0</v>
      </c>
      <c r="AZ320" s="128">
        <f>AY307^3+AZ307^3+BA307^3+BB307^3+AY308^3+AZ308^3+BA308^3+BB308^3+AY309^3+AZ309^3+BA309^3+BB309^3+AY310^3+AZ310^3+BA310^3+BB310^3</f>
        <v>0</v>
      </c>
      <c r="BA320" s="128">
        <f>AY311^3+AZ311^3+BA311^3+BB311^3+AY312^3+AZ312^3+BA312^3+BB312^3+AY313^3+AZ313^3+BA313^3+BB313^3+AY314^3+AZ314^3+BA314^3+BB314^3</f>
        <v>0</v>
      </c>
      <c r="BB320" s="128">
        <f>AY315^3+AZ315^3+BA315^3+BB315^3+AY316^3+AZ316^3+BA316^3+BB316^3+AY317^3+AZ317^3+BA317^3+BB317^3+AY318^3+AZ318^3+BA318^3+BB318^3</f>
        <v>0</v>
      </c>
      <c r="BC320" s="128">
        <f>BC303^3+BD303^3+BE303^3+BF303^3+BC304^3+BD304^3+BE304^3+BF304^3+BC305^3+BD305^3+BE305^3+BF305^3+BC306^3+BD306^3+BE306^3+BF306^3</f>
        <v>0</v>
      </c>
      <c r="BD320" s="128">
        <f>BC307^3+BD307^3+BE307^3+BF307^3+BC308^3+BD308^3+BE308^3+BF308^3+BC309^3+BD309^3+BE309^3+BF309^3+BC310^3+BD310^3+BE310^3+BF310^3</f>
        <v>0</v>
      </c>
      <c r="BE320" s="128">
        <f>BC311^3+BD311^3+BE311^3+BF311^3+BC312^3+BD312^3+BE312^3+BF312^3+BC313^3+BD313^3+BE313^3+BF313^3+BC314^3+BD314^3+BE314^3+BF314^3</f>
        <v>0</v>
      </c>
      <c r="BF320" s="128">
        <f>BC315^3+BD315^3+BE315^3+BF315^3+BC316^3+BD316^3+BE316^3+BF316^3+BC317^3+BD317^3+BE317^3+BF317^3+BC318^3+BD318^3+BE318^3+BF318^3</f>
        <v>0</v>
      </c>
      <c r="BG320" s="128">
        <f>BG303^3+BH303^3+BI303^3+BJ303^3+BG304^3+BH304^3+BI304^3+BJ304^3+BG305^3+BH305^3+BI305^3+BJ305^3+BG306^3+BH306^3+BI306^3+BJ306^3</f>
        <v>0</v>
      </c>
      <c r="BH320" s="128">
        <f>BG307^3+BH307^3+BI307^3+BJ307^3+BG308^3+BH308^3+BI308^3+BJ308^3+BG309^3+BH309^3+BI309^3+BJ309^3+BG310^3+BH310^3+BI310^3+BJ310^3</f>
        <v>0</v>
      </c>
      <c r="BI320" s="128">
        <f>BG311^3+BH311^3+BI311^3+BJ311^3+BG312^3+BH312^3+BI312^3+BJ312^3+BG313^3+BH313^3+BI313^3+BJ313^3+BG314^3+BH314^3+BI314^3+BJ314^3</f>
        <v>0</v>
      </c>
      <c r="BJ320" s="128">
        <f>BG315^3+BH315^3+BI315^3+BJ315^3+BG316^3+BH316^3+BI316^3+BJ316^3+BG317^3+BH317^3+BI317^3+BJ317^3+BG318^3+BH318^3+BI318^3+BJ318^3</f>
        <v>0</v>
      </c>
      <c r="BK320" s="128">
        <f>BK303^3+BL303^3+BM303^3+BN303^3+BK304^3+BL304^3+BM304^3+BN304^3+BK305^3+BL305^3+BM305^3+BN305^3+BK306^3+BL306^3+BM306^3+BN306^3</f>
        <v>0</v>
      </c>
      <c r="BL320" s="128">
        <f>BK307^3+BL307^3+BM307^3+BN307^3+BK308^3+BL308^3+BM308^3+BN308^3+BK309^3+BL309^3+BM309^3+BN309^3+BK310^3+BL310^3+BM310^3+BN310^3</f>
        <v>0</v>
      </c>
      <c r="BM320" s="128">
        <f>BK311^3+BL311^3+BM311^3+BN311^3+BK312^3+BL312^3+BM312^3+BN312^3+BK313^3+BL313^3+BM313^3+BN313^3+BK314^3+BL314^3+BM314^3+BN314^3</f>
        <v>0</v>
      </c>
      <c r="BN320" s="128">
        <f>BK315^3+BL315^3+BM315^3+BN315^3+BK316^3+BL316^3+BM316^3+BN316^3+BK317^3+BL317^3+BM317^3+BN317^3+BK318^3+BL318^3+BM318^3+BN318^3</f>
        <v>0</v>
      </c>
      <c r="BO320" s="128">
        <f>AY318^3+AZ317^3+BA316^3+BB315^3+BC314^3+BD313^3+BE312^3+BF311^3+BG310^3+BH309^3+BI308^3+BJ307^3+BK306^3+BL305^3+BM304^3+BN303^3</f>
        <v>0</v>
      </c>
      <c r="BP320" s="170">
        <f>AY310^3+AZ309^3+BA308^3+BB307^3+BC306^3+BD305^3+BE304^3+BF303^3+BG318^3+BH317^3+BI316^3+BJ315^3+BK314^3+BL313^3+BM312^3+BN311^3</f>
        <v>0</v>
      </c>
      <c r="BQ320" s="32"/>
      <c r="BR320" s="131"/>
      <c r="BS320" s="131"/>
      <c r="BT320" s="131"/>
      <c r="BU320" s="131"/>
      <c r="BV320" s="131"/>
      <c r="BW320" s="131"/>
      <c r="BX320" s="131"/>
      <c r="BY320" s="131"/>
      <c r="BZ320" s="131"/>
      <c r="CA320" s="131"/>
      <c r="CB320" s="131"/>
      <c r="CC320" s="131"/>
      <c r="CD320" s="131"/>
      <c r="CE320" s="131"/>
      <c r="CF320" s="131"/>
      <c r="CG320" s="131"/>
      <c r="CH320" s="32"/>
      <c r="CI320" s="115"/>
      <c r="CJ320" s="144"/>
      <c r="CK320" s="109"/>
      <c r="CL320" s="58"/>
      <c r="CM320" s="127">
        <f>CM303^3+CN303^3+CO303^3+CP303^3+CM304^3+CN304^3+CO304^3+CP304^3+CM305^3+CN305^3+CO305^3+CP305^3+CM306^3+CN306^3+CO306^3+CP306^3</f>
        <v>0</v>
      </c>
      <c r="CN320" s="128">
        <f>CM307^3+CN307^3+CO307^3+CP307^3+CM308^3+CN308^3+CO308^3+CP308^3+CM309^3+CN309^3+CO309^3+CP309^3+CM310^3+CN310^3+CO310^3+CP310^3</f>
        <v>0</v>
      </c>
      <c r="CO320" s="128">
        <f>CM311^3+CN311^3+CO311^3+CP311^3+CM312^3+CN312^3+CO312^3+CP312^3+CM313^3+CN313^3+CO313^3+CP313^3+CM314^3+CN314^3+CO314^3+CP314^3</f>
        <v>0</v>
      </c>
      <c r="CP320" s="128">
        <f>CM315^3+CN315^3+CO315^3+CP315^3+CM316^3+CN316^3+CO316^3+CP316^3+CM317^3+CN317^3+CO317^3+CP317^3+CM318^3+CN318^3+CO318^3+CP318^3</f>
        <v>0</v>
      </c>
      <c r="CQ320" s="128">
        <f>CQ303^3+CR303^3+CS303^3+CT303^3+CQ304^3+CR304^3+CS304^3+CT304^3+CQ305^3+CR305^3+CS305^3+CT305^3+CQ306^3+CR306^3+CS306^3+CT306^3</f>
        <v>0</v>
      </c>
      <c r="CR320" s="128">
        <f>CQ307^3+CR307^3+CS307^3+CT307^3+CQ308^3+CR308^3+CS308^3+CT308^3+CQ309^3+CR309^3+CS309^3+CT309^3+CQ310^3+CR310^3+CS310^3+CT310^3</f>
        <v>0</v>
      </c>
      <c r="CS320" s="128">
        <f>CQ311^3+CR311^3+CS311^3+CT311^3+CQ312^3+CR312^3+CS312^3+CT312^3+CQ313^3+CR313^3+CS313^3+CT313^3+CQ314^3+CR314^3+CS314^3+CT314^3</f>
        <v>0</v>
      </c>
      <c r="CT320" s="128">
        <f>CQ315^3+CR315^3+CS315^3+CT315^3+CQ316^3+CR316^3+CS316^3+CT316^3+CQ317^3+CR317^3+CS317^3+CT317^3+CQ318^3+CR318^3+CS318^3+CT318^3</f>
        <v>0</v>
      </c>
      <c r="CU320" s="128">
        <f>CU303^3+CV303^3+CW303^3+CX303^3+CU304^3+CV304^3+CW304^3+CX304^3+CU305^3+CV305^3+CW305^3+CX305^3+CU306^3+CV306^3+CW306^3+CX306^3</f>
        <v>0</v>
      </c>
      <c r="CV320" s="128">
        <f>CU307^3+CV307^3+CW307^3+CX307^3+CU308^3+CV308^3+CW308^3+CX308^3+CU309^3+CV309^3+CW309^3+CX309^3+CU310^3+CV310^3+CW310^3+CX310^3</f>
        <v>0</v>
      </c>
      <c r="CW320" s="128">
        <f>CU311^3+CV311^3+CW311^3+CX311^3+CU312^3+CV312^3+CW312^3+CX312^3+CU313^3+CV313^3+CW313^3+CX313^3+CU314^3+CV314^3+CW314^3+CX314^3</f>
        <v>0</v>
      </c>
      <c r="CX320" s="128">
        <f>CU315^3+CV315^3+CW315^3+CX315^3+CU316^3+CV316^3+CW316^3+CX316^3+CU317^3+CV317^3+CW317^3+CX317^3+CU318^3+CV318^3+CW318^3+CX318^3</f>
        <v>0</v>
      </c>
      <c r="CY320" s="128">
        <f>CY303^3+CZ303^3+DA303^3+DB303^3+CY304^3+CZ304^3+DA304^3+DB304^3+CY305^3+CZ305^3+DA305^3+DB305^3+CY306^3+CZ306^3+DA306^3+DB306^3</f>
        <v>0</v>
      </c>
      <c r="CZ320" s="128">
        <f>CY307^3+CZ307^3+DA307^3+DB307^3+CY308^3+CZ308^3+DA308^3+DB308^3+CY309^3+CZ309^3+DA309^3+DB309^3+CY310^3+CZ310^3+DA310^3+DB310^3</f>
        <v>0</v>
      </c>
      <c r="DA320" s="128">
        <f>CY311^3+CZ311^3+DA311^3+DB311^3+CY312^3+CZ312^3+DA312^3+DB312^3+CY313^3+CZ313^3+DA313^3+DB313^3+CY314^3+CZ314^3+DA314^3+DB314^3</f>
        <v>0</v>
      </c>
      <c r="DB320" s="128">
        <f>CY315^3+CZ315^3+DA315^3+DB315^3+CY316^3+CZ316^3+DA316^3+DB316^3+CY317^3+CZ317^3+DA317^3+DB317^3+CY318^3+CZ318^3+DA318^3+DB318^3</f>
        <v>0</v>
      </c>
      <c r="DC320" s="128">
        <f>CM318^3+CN317^3+CO316^3+CP315^3+CQ314^3+CR313^3+CS312^3+CT311^3+CU310^3+CV309^3+CW308^3+CX307^3+CY306^3+CZ305^3+DA304^3+DB303^3</f>
        <v>0</v>
      </c>
      <c r="DD320" s="170">
        <f>CM310^3+CN309^3+CO308^3+CP307^3+CQ306^3+CR305^3+CS304^3+CT303^3+CU318^3+CV317^3+CW316^3+CX315^3+CY314^3+CZ313^3+DA312^3+DB311^3</f>
        <v>0</v>
      </c>
      <c r="DE320" s="32"/>
      <c r="DF320" s="131"/>
      <c r="DG320" s="131"/>
      <c r="DH320" s="131"/>
      <c r="DI320" s="131"/>
      <c r="DJ320" s="131"/>
      <c r="DK320" s="131"/>
      <c r="DL320" s="131"/>
      <c r="DM320" s="131"/>
      <c r="DN320" s="131"/>
      <c r="DO320" s="131"/>
      <c r="DP320" s="131"/>
      <c r="DQ320" s="131"/>
      <c r="DR320" s="131"/>
      <c r="DS320" s="131"/>
      <c r="DT320" s="131"/>
      <c r="DU320" s="131"/>
      <c r="DV320" s="32"/>
      <c r="DW320" s="115"/>
      <c r="DY320" s="109"/>
      <c r="DZ320" s="58"/>
      <c r="EA320" s="127">
        <f>EA303^3+EB303^3+EC303^3+ED303^3+EA304^3+EB304^3+EC304^3+ED304^3+EA305^3+EB305^3+EC305^3+ED305^3+EA306^3+EB306^3+EC306^3+ED306^3</f>
        <v>0</v>
      </c>
      <c r="EB320" s="128">
        <f>EA307^3+EB307^3+EC307^3+ED307^3+EA308^3+EB308^3+EC308^3+ED308^3+EA309^3+EB309^3+EC309^3+ED309^3+EA310^3+EB310^3+EC310^3+ED310^3</f>
        <v>0</v>
      </c>
      <c r="EC320" s="128">
        <f>EA311^3+EB311^3+EC311^3+ED311^3+EA312^3+EB312^3+EC312^3+ED312^3+EA313^3+EB313^3+EC313^3+ED313^3+EA314^3+EB314^3+EC314^3+ED314^3</f>
        <v>0</v>
      </c>
      <c r="ED320" s="128">
        <f>EA315^3+EB315^3+EC315^3+ED315^3+EA316^3+EB316^3+EC316^3+ED316^3+EA317^3+EB317^3+EC317^3+ED317^3+EA318^3+EB318^3+EC318^3+ED318^3</f>
        <v>0</v>
      </c>
      <c r="EE320" s="128">
        <f>EE303^3+EF303^3+EG303^3+EH303^3+EE304^3+EF304^3+EG304^3+EH304^3+EE305^3+EF305^3+EG305^3+EH305^3+EE306^3+EF306^3+EG306^3+EH306^3</f>
        <v>0</v>
      </c>
      <c r="EF320" s="128">
        <f>EE307^3+EF307^3+EG307^3+EH307^3+EE308^3+EF308^3+EG308^3+EH308^3+EE309^3+EF309^3+EG309^3+EH309^3+EE310^3+EF310^3+EG310^3+EH310^3</f>
        <v>0</v>
      </c>
      <c r="EG320" s="128">
        <f>EE311^3+EF311^3+EG311^3+EH311^3+EE312^3+EF312^3+EG312^3+EH312^3+EE313^3+EF313^3+EG313^3+EH313^3+EE314^3+EF314^3+EG314^3+EH314^3</f>
        <v>0</v>
      </c>
      <c r="EH320" s="128">
        <f>EE315^3+EF315^3+EG315^3+EH315^3+EE316^3+EF316^3+EG316^3+EH316^3+EE317^3+EF317^3+EG317^3+EH317^3+EE318^3+EF318^3+EG318^3+EH318^3</f>
        <v>0</v>
      </c>
      <c r="EI320" s="128">
        <f>EI303^3+EJ303^3+EK303^3+EL303^3+EI304^3+EJ304^3+EK304^3+EL304^3+EI305^3+EJ305^3+EK305^3+EL305^3+EI306^3+EJ306^3+EK306^3+EL306^3</f>
        <v>0</v>
      </c>
      <c r="EJ320" s="128">
        <f>EI307^3+EJ307^3+EK307^3+EL307^3+EI308^3+EJ308^3+EK308^3+EL308^3+EI309^3+EJ309^3+EK309^3+EL309^3+EI310^3+EJ310^3+EK310^3+EL310^3</f>
        <v>0</v>
      </c>
      <c r="EK320" s="128">
        <f>EI311^3+EJ311^3+EK311^3+EL311^3+EI312^3+EJ312^3+EK312^3+EL312^3+EI313^3+EJ313^3+EK313^3+EL313^3+EI314^3+EJ314^3+EK314^3+EL314^3</f>
        <v>0</v>
      </c>
      <c r="EL320" s="128">
        <f>EI315^3+EJ315^3+EK315^3+EL315^3+EI316^3+EJ316^3+EK316^3+EL316^3+EI317^3+EJ317^3+EK317^3+EL317^3+EI318^3+EJ318^3+EK318^3+EL318^3</f>
        <v>0</v>
      </c>
      <c r="EM320" s="128">
        <f>EM303^3+EN303^3+EO303^3+EP303^3+EM304^3+EN304^3+EO304^3+EP304^3+EM305^3+EN305^3+EO305^3+EP305^3+EM306^3+EN306^3+EO306^3+EP306^3</f>
        <v>0</v>
      </c>
      <c r="EN320" s="128">
        <f>EM307^3+EN307^3+EO307^3+EP307^3+EM308^3+EN308^3+EO308^3+EP308^3+EM309^3+EN309^3+EO309^3+EP309^3+EM310^3+EN310^3+EO310^3+EP310^3</f>
        <v>0</v>
      </c>
      <c r="EO320" s="128">
        <f>EM311^3+EN311^3+EO311^3+EP311^3+EM312^3+EN312^3+EO312^3+EP312^3+EM313^3+EN313^3+EO313^3+EP313^3+EM314^3+EN314^3+EO314^3+EP314^3</f>
        <v>0</v>
      </c>
      <c r="EP320" s="128">
        <f>EM315^3+EN315^3+EO315^3+EP315^3+EM316^3+EN316^3+EO316^3+EP316^3+EM317^3+EN317^3+EO317^3+EP317^3+EM318^3+EN318^3+EO318^3+EP318^3</f>
        <v>0</v>
      </c>
      <c r="EQ320" s="128">
        <f>EA318^3+EB317^3+EC316^3+ED315^3+EE314^3+EF313^3+EG312^3+EH311^3+EI310^3+EJ309^3+EK308^3+EL307^3+EM306^3+EN305^3+EO304^3+EP303^3</f>
        <v>0</v>
      </c>
      <c r="ER320" s="170">
        <f>EA310^3+EB309^3+EC308^3+ED307^3+EE306^3+EF305^3+EG304^3+EH303^3+EI318^3+EJ317^3+EK316^3+EL315^3+EM314^3+EN313^3+EO312^3+EP311^3</f>
        <v>0</v>
      </c>
      <c r="ES320" s="32"/>
      <c r="ET320" s="131"/>
      <c r="EU320" s="131"/>
      <c r="EV320" s="131"/>
      <c r="EW320" s="131"/>
      <c r="EX320" s="131"/>
      <c r="EY320" s="131"/>
      <c r="EZ320" s="131"/>
      <c r="FA320" s="131"/>
      <c r="FB320" s="131"/>
      <c r="FC320" s="131"/>
      <c r="FD320" s="131"/>
      <c r="FE320" s="131"/>
      <c r="FF320" s="131"/>
      <c r="FG320" s="131"/>
      <c r="FH320" s="131"/>
      <c r="FI320" s="131"/>
      <c r="FJ320" s="32"/>
      <c r="FK320" s="115"/>
    </row>
    <row r="321" spans="9:167" ht="13.5" thickBot="1" x14ac:dyDescent="0.25">
      <c r="I321" s="109"/>
      <c r="J321" s="58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137"/>
      <c r="AB321" s="137"/>
      <c r="AC321" s="32" t="s">
        <v>0</v>
      </c>
      <c r="AD321" s="135"/>
      <c r="AE321" s="135"/>
      <c r="AF321" s="135"/>
      <c r="AG321" s="135"/>
      <c r="AH321" s="135"/>
      <c r="AI321" s="135"/>
      <c r="AJ321" s="135"/>
      <c r="AK321" s="135"/>
      <c r="AL321" s="135"/>
      <c r="AM321" s="135"/>
      <c r="AN321" s="135"/>
      <c r="AO321" s="135"/>
      <c r="AP321" s="135"/>
      <c r="AQ321" s="135"/>
      <c r="AR321" s="135"/>
      <c r="AS321" s="135"/>
      <c r="AT321" s="32"/>
      <c r="AU321" s="115"/>
      <c r="AW321" s="109"/>
      <c r="AX321" s="58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  <c r="BN321" s="46"/>
      <c r="BO321" s="137"/>
      <c r="BP321" s="137"/>
      <c r="BQ321" s="32" t="s">
        <v>0</v>
      </c>
      <c r="BR321" s="135"/>
      <c r="BS321" s="135"/>
      <c r="BT321" s="135"/>
      <c r="BU321" s="135"/>
      <c r="BV321" s="135"/>
      <c r="BW321" s="135"/>
      <c r="BX321" s="135"/>
      <c r="BY321" s="135"/>
      <c r="BZ321" s="135"/>
      <c r="CA321" s="135"/>
      <c r="CB321" s="135"/>
      <c r="CC321" s="135"/>
      <c r="CD321" s="135"/>
      <c r="CE321" s="135"/>
      <c r="CF321" s="135"/>
      <c r="CG321" s="135"/>
      <c r="CH321" s="32"/>
      <c r="CI321" s="115"/>
      <c r="CJ321" s="144"/>
      <c r="CK321" s="109"/>
      <c r="CL321" s="58"/>
      <c r="CM321" s="46"/>
      <c r="CN321" s="46"/>
      <c r="CO321" s="46"/>
      <c r="CP321" s="46"/>
      <c r="CQ321" s="46"/>
      <c r="CR321" s="46"/>
      <c r="CS321" s="46"/>
      <c r="CT321" s="46"/>
      <c r="CU321" s="46"/>
      <c r="CV321" s="46"/>
      <c r="CW321" s="46"/>
      <c r="CX321" s="46"/>
      <c r="CY321" s="46"/>
      <c r="CZ321" s="46"/>
      <c r="DA321" s="46"/>
      <c r="DB321" s="46"/>
      <c r="DC321" s="137"/>
      <c r="DD321" s="137"/>
      <c r="DE321" s="32" t="s">
        <v>0</v>
      </c>
      <c r="DF321" s="135"/>
      <c r="DG321" s="135"/>
      <c r="DH321" s="135"/>
      <c r="DI321" s="135"/>
      <c r="DJ321" s="135"/>
      <c r="DK321" s="135"/>
      <c r="DL321" s="135"/>
      <c r="DM321" s="135"/>
      <c r="DN321" s="135"/>
      <c r="DO321" s="135"/>
      <c r="DP321" s="135"/>
      <c r="DQ321" s="135"/>
      <c r="DR321" s="135"/>
      <c r="DS321" s="135"/>
      <c r="DT321" s="135"/>
      <c r="DU321" s="135"/>
      <c r="DV321" s="32"/>
      <c r="DW321" s="115"/>
      <c r="DY321" s="109"/>
      <c r="DZ321" s="58"/>
      <c r="EA321" s="46"/>
      <c r="EB321" s="46"/>
      <c r="EC321" s="46"/>
      <c r="ED321" s="46"/>
      <c r="EE321" s="46"/>
      <c r="EF321" s="46"/>
      <c r="EG321" s="46"/>
      <c r="EH321" s="46"/>
      <c r="EI321" s="46"/>
      <c r="EJ321" s="46"/>
      <c r="EK321" s="46"/>
      <c r="EL321" s="46"/>
      <c r="EM321" s="46"/>
      <c r="EN321" s="46"/>
      <c r="EO321" s="46"/>
      <c r="EP321" s="46"/>
      <c r="EQ321" s="137"/>
      <c r="ER321" s="137"/>
      <c r="ES321" s="32" t="s">
        <v>0</v>
      </c>
      <c r="ET321" s="135"/>
      <c r="EU321" s="135"/>
      <c r="EV321" s="135"/>
      <c r="EW321" s="135"/>
      <c r="EX321" s="135"/>
      <c r="EY321" s="135"/>
      <c r="EZ321" s="135"/>
      <c r="FA321" s="135"/>
      <c r="FB321" s="135"/>
      <c r="FC321" s="135"/>
      <c r="FD321" s="135"/>
      <c r="FE321" s="135"/>
      <c r="FF321" s="135"/>
      <c r="FG321" s="135"/>
      <c r="FH321" s="135"/>
      <c r="FI321" s="135"/>
      <c r="FJ321" s="32"/>
      <c r="FK321" s="115"/>
    </row>
    <row r="322" spans="9:167" ht="13.5" thickBot="1" x14ac:dyDescent="0.25">
      <c r="I322" s="138"/>
      <c r="J322" s="143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  <c r="V322" s="154"/>
      <c r="W322" s="154"/>
      <c r="X322" s="154"/>
      <c r="Y322" s="154"/>
      <c r="Z322" s="154"/>
      <c r="AA322" s="154"/>
      <c r="AB322" s="154"/>
      <c r="AC322" s="154"/>
      <c r="AD322" s="155"/>
      <c r="AE322" s="155"/>
      <c r="AF322" s="155"/>
      <c r="AG322" s="155"/>
      <c r="AH322" s="155"/>
      <c r="AI322" s="155"/>
      <c r="AJ322" s="155"/>
      <c r="AK322" s="155"/>
      <c r="AL322" s="155"/>
      <c r="AM322" s="155"/>
      <c r="AN322" s="155"/>
      <c r="AO322" s="155"/>
      <c r="AP322" s="155"/>
      <c r="AQ322" s="155"/>
      <c r="AR322" s="155"/>
      <c r="AS322" s="155"/>
      <c r="AT322" s="154"/>
      <c r="AU322" s="141"/>
      <c r="AW322" s="138"/>
      <c r="AX322" s="143"/>
      <c r="AY322" s="154"/>
      <c r="AZ322" s="154"/>
      <c r="BA322" s="154"/>
      <c r="BB322" s="154"/>
      <c r="BC322" s="154"/>
      <c r="BD322" s="154"/>
      <c r="BE322" s="154"/>
      <c r="BF322" s="154"/>
      <c r="BG322" s="154"/>
      <c r="BH322" s="154"/>
      <c r="BI322" s="154"/>
      <c r="BJ322" s="154"/>
      <c r="BK322" s="154"/>
      <c r="BL322" s="154"/>
      <c r="BM322" s="154"/>
      <c r="BN322" s="154"/>
      <c r="BO322" s="154"/>
      <c r="BP322" s="154"/>
      <c r="BQ322" s="154"/>
      <c r="BR322" s="155"/>
      <c r="BS322" s="155"/>
      <c r="BT322" s="155"/>
      <c r="BU322" s="155"/>
      <c r="BV322" s="155"/>
      <c r="BW322" s="155"/>
      <c r="BX322" s="155"/>
      <c r="BY322" s="155"/>
      <c r="BZ322" s="155"/>
      <c r="CA322" s="155"/>
      <c r="CB322" s="155"/>
      <c r="CC322" s="155"/>
      <c r="CD322" s="155"/>
      <c r="CE322" s="155"/>
      <c r="CF322" s="155"/>
      <c r="CG322" s="155"/>
      <c r="CH322" s="154"/>
      <c r="CI322" s="141"/>
      <c r="CJ322" s="144"/>
      <c r="CK322" s="138"/>
      <c r="CL322" s="143"/>
      <c r="CM322" s="154"/>
      <c r="CN322" s="154"/>
      <c r="CO322" s="154"/>
      <c r="CP322" s="154"/>
      <c r="CQ322" s="154"/>
      <c r="CR322" s="154"/>
      <c r="CS322" s="154"/>
      <c r="CT322" s="154"/>
      <c r="CU322" s="154"/>
      <c r="CV322" s="154"/>
      <c r="CW322" s="154"/>
      <c r="CX322" s="154"/>
      <c r="CY322" s="154"/>
      <c r="CZ322" s="154"/>
      <c r="DA322" s="154"/>
      <c r="DB322" s="154"/>
      <c r="DC322" s="154"/>
      <c r="DD322" s="154"/>
      <c r="DE322" s="154"/>
      <c r="DF322" s="155"/>
      <c r="DG322" s="155"/>
      <c r="DH322" s="155"/>
      <c r="DI322" s="155"/>
      <c r="DJ322" s="155"/>
      <c r="DK322" s="155"/>
      <c r="DL322" s="155"/>
      <c r="DM322" s="155"/>
      <c r="DN322" s="155"/>
      <c r="DO322" s="155"/>
      <c r="DP322" s="155"/>
      <c r="DQ322" s="155"/>
      <c r="DR322" s="155"/>
      <c r="DS322" s="155"/>
      <c r="DT322" s="155"/>
      <c r="DU322" s="155"/>
      <c r="DV322" s="154"/>
      <c r="DW322" s="141"/>
      <c r="DY322" s="138"/>
      <c r="DZ322" s="143"/>
      <c r="EA322" s="154"/>
      <c r="EB322" s="154"/>
      <c r="EC322" s="154"/>
      <c r="ED322" s="154"/>
      <c r="EE322" s="154"/>
      <c r="EF322" s="154"/>
      <c r="EG322" s="154"/>
      <c r="EH322" s="154"/>
      <c r="EI322" s="154"/>
      <c r="EJ322" s="154"/>
      <c r="EK322" s="154"/>
      <c r="EL322" s="154"/>
      <c r="EM322" s="154"/>
      <c r="EN322" s="154"/>
      <c r="EO322" s="154"/>
      <c r="EP322" s="154"/>
      <c r="EQ322" s="154"/>
      <c r="ER322" s="154"/>
      <c r="ES322" s="154"/>
      <c r="ET322" s="155"/>
      <c r="EU322" s="155"/>
      <c r="EV322" s="155"/>
      <c r="EW322" s="155"/>
      <c r="EX322" s="155"/>
      <c r="EY322" s="155"/>
      <c r="EZ322" s="155"/>
      <c r="FA322" s="155"/>
      <c r="FB322" s="155"/>
      <c r="FC322" s="155"/>
      <c r="FD322" s="155"/>
      <c r="FE322" s="155"/>
      <c r="FF322" s="155"/>
      <c r="FG322" s="155"/>
      <c r="FH322" s="155"/>
      <c r="FI322" s="155"/>
      <c r="FJ322" s="154"/>
      <c r="FK322" s="141"/>
    </row>
    <row r="323" spans="9:167" ht="14.25" thickTop="1" thickBot="1" x14ac:dyDescent="0.25"/>
    <row r="324" spans="9:167" ht="14.25" thickTop="1" thickBot="1" x14ac:dyDescent="0.25">
      <c r="I324" s="38" t="s">
        <v>0</v>
      </c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40"/>
      <c r="AE324" s="40"/>
      <c r="AF324" s="40"/>
      <c r="AG324" s="40"/>
      <c r="AH324" s="40"/>
      <c r="AI324" s="40"/>
      <c r="AJ324" s="40"/>
      <c r="AK324" s="40"/>
      <c r="AL324" s="40"/>
      <c r="AM324" s="40"/>
      <c r="AN324" s="40"/>
      <c r="AO324" s="40"/>
      <c r="AP324" s="40"/>
      <c r="AQ324" s="40"/>
      <c r="AR324" s="40"/>
      <c r="AS324" s="40"/>
      <c r="AT324" s="39"/>
      <c r="AU324" s="41"/>
      <c r="AW324" s="38" t="s">
        <v>0</v>
      </c>
      <c r="AX324" s="39"/>
      <c r="AY324" s="39"/>
      <c r="AZ324" s="39"/>
      <c r="BA324" s="39"/>
      <c r="BB324" s="39"/>
      <c r="BC324" s="39"/>
      <c r="BD324" s="39"/>
      <c r="BE324" s="39"/>
      <c r="BF324" s="39"/>
      <c r="BG324" s="39"/>
      <c r="BH324" s="39"/>
      <c r="BI324" s="39"/>
      <c r="BJ324" s="39"/>
      <c r="BK324" s="39"/>
      <c r="BL324" s="39"/>
      <c r="BM324" s="39"/>
      <c r="BN324" s="39"/>
      <c r="BO324" s="39"/>
      <c r="BP324" s="39"/>
      <c r="BQ324" s="39"/>
      <c r="BR324" s="40"/>
      <c r="BS324" s="40"/>
      <c r="BT324" s="40"/>
      <c r="BU324" s="40"/>
      <c r="BV324" s="40"/>
      <c r="BW324" s="40"/>
      <c r="BX324" s="40"/>
      <c r="BY324" s="40"/>
      <c r="BZ324" s="40"/>
      <c r="CA324" s="40"/>
      <c r="CB324" s="40"/>
      <c r="CC324" s="40"/>
      <c r="CD324" s="40"/>
      <c r="CE324" s="40"/>
      <c r="CF324" s="40"/>
      <c r="CG324" s="40"/>
      <c r="CH324" s="39"/>
      <c r="CI324" s="41"/>
      <c r="CK324" s="38" t="s">
        <v>0</v>
      </c>
      <c r="CL324" s="39"/>
      <c r="CM324" s="39"/>
      <c r="CN324" s="39"/>
      <c r="CO324" s="39"/>
      <c r="CP324" s="39"/>
      <c r="CQ324" s="39"/>
      <c r="CR324" s="39"/>
      <c r="CS324" s="39"/>
      <c r="CT324" s="39"/>
      <c r="CU324" s="39"/>
      <c r="CV324" s="39"/>
      <c r="CW324" s="39"/>
      <c r="CX324" s="39"/>
      <c r="CY324" s="39"/>
      <c r="CZ324" s="39"/>
      <c r="DA324" s="39"/>
      <c r="DB324" s="39"/>
      <c r="DC324" s="39"/>
      <c r="DD324" s="39"/>
      <c r="DE324" s="39"/>
      <c r="DF324" s="40"/>
      <c r="DG324" s="40"/>
      <c r="DH324" s="40"/>
      <c r="DI324" s="40"/>
      <c r="DJ324" s="40"/>
      <c r="DK324" s="40"/>
      <c r="DL324" s="40"/>
      <c r="DM324" s="40"/>
      <c r="DN324" s="40"/>
      <c r="DO324" s="40"/>
      <c r="DP324" s="40"/>
      <c r="DQ324" s="40"/>
      <c r="DR324" s="40"/>
      <c r="DS324" s="40"/>
      <c r="DT324" s="40"/>
      <c r="DU324" s="40"/>
      <c r="DV324" s="39"/>
      <c r="DW324" s="41"/>
      <c r="DY324" s="38" t="s">
        <v>0</v>
      </c>
      <c r="DZ324" s="39"/>
      <c r="EA324" s="39"/>
      <c r="EB324" s="39"/>
      <c r="EC324" s="39"/>
      <c r="ED324" s="39"/>
      <c r="EE324" s="39"/>
      <c r="EF324" s="39"/>
      <c r="EG324" s="39"/>
      <c r="EH324" s="39"/>
      <c r="EI324" s="39"/>
      <c r="EJ324" s="39"/>
      <c r="EK324" s="39"/>
      <c r="EL324" s="39"/>
      <c r="EM324" s="39"/>
      <c r="EN324" s="39"/>
      <c r="EO324" s="39"/>
      <c r="EP324" s="39"/>
      <c r="EQ324" s="39"/>
      <c r="ER324" s="39"/>
      <c r="ES324" s="39"/>
      <c r="ET324" s="40"/>
      <c r="EU324" s="40"/>
      <c r="EV324" s="40"/>
      <c r="EW324" s="40"/>
      <c r="EX324" s="40"/>
      <c r="EY324" s="40"/>
      <c r="EZ324" s="40"/>
      <c r="FA324" s="40"/>
      <c r="FB324" s="40"/>
      <c r="FC324" s="40"/>
      <c r="FD324" s="40"/>
      <c r="FE324" s="40"/>
      <c r="FF324" s="40"/>
      <c r="FG324" s="40"/>
      <c r="FH324" s="40"/>
      <c r="FI324" s="40"/>
      <c r="FJ324" s="39"/>
      <c r="FK324" s="41"/>
    </row>
    <row r="325" spans="9:167" ht="13.5" thickBot="1" x14ac:dyDescent="0.25">
      <c r="I325" s="109"/>
      <c r="J325" s="45" t="s">
        <v>0</v>
      </c>
      <c r="K325" s="46" t="s">
        <v>0</v>
      </c>
      <c r="L325" s="46"/>
      <c r="M325" s="46"/>
      <c r="N325" s="46"/>
      <c r="O325" s="46"/>
      <c r="P325" s="46"/>
      <c r="Q325" s="46"/>
      <c r="R325" s="46"/>
      <c r="S325" s="47" t="s">
        <v>843</v>
      </c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8"/>
      <c r="AE325" s="48"/>
      <c r="AF325" s="48"/>
      <c r="AG325" s="48"/>
      <c r="AH325" s="48"/>
      <c r="AI325" s="48"/>
      <c r="AJ325" s="48"/>
      <c r="AK325" s="48"/>
      <c r="AL325" s="49" t="s">
        <v>304</v>
      </c>
      <c r="AM325" s="48"/>
      <c r="AN325" s="48"/>
      <c r="AO325" s="48"/>
      <c r="AP325" s="48"/>
      <c r="AQ325" s="48"/>
      <c r="AR325" s="48"/>
      <c r="AS325" s="48"/>
      <c r="AT325" s="50"/>
      <c r="AU325" s="51"/>
      <c r="AW325" s="109"/>
      <c r="AX325" s="45" t="s">
        <v>0</v>
      </c>
      <c r="AY325" s="46" t="s">
        <v>0</v>
      </c>
      <c r="AZ325" s="46"/>
      <c r="BA325" s="46"/>
      <c r="BB325" s="46"/>
      <c r="BC325" s="46"/>
      <c r="BD325" s="46"/>
      <c r="BE325" s="46"/>
      <c r="BF325" s="46"/>
      <c r="BG325" s="47" t="s">
        <v>907</v>
      </c>
      <c r="BH325" s="46"/>
      <c r="BI325" s="46"/>
      <c r="BJ325" s="46"/>
      <c r="BK325" s="46"/>
      <c r="BL325" s="46"/>
      <c r="BM325" s="46"/>
      <c r="BN325" s="46"/>
      <c r="BO325" s="46"/>
      <c r="BP325" s="46"/>
      <c r="BQ325" s="46"/>
      <c r="BR325" s="48"/>
      <c r="BS325" s="48"/>
      <c r="BT325" s="48"/>
      <c r="BU325" s="48"/>
      <c r="BV325" s="48"/>
      <c r="BW325" s="48"/>
      <c r="BX325" s="48"/>
      <c r="BY325" s="48"/>
      <c r="BZ325" s="49" t="s">
        <v>304</v>
      </c>
      <c r="CA325" s="48"/>
      <c r="CB325" s="48"/>
      <c r="CC325" s="48"/>
      <c r="CD325" s="48"/>
      <c r="CE325" s="48"/>
      <c r="CF325" s="48"/>
      <c r="CG325" s="48"/>
      <c r="CH325" s="50"/>
      <c r="CI325" s="51"/>
      <c r="CK325" s="109"/>
      <c r="CL325" s="45" t="s">
        <v>0</v>
      </c>
      <c r="CM325" s="46" t="s">
        <v>0</v>
      </c>
      <c r="CN325" s="46"/>
      <c r="CO325" s="46"/>
      <c r="CP325" s="46"/>
      <c r="CQ325" s="46"/>
      <c r="CR325" s="46"/>
      <c r="CS325" s="46"/>
      <c r="CT325" s="46"/>
      <c r="CU325" s="47" t="s">
        <v>923</v>
      </c>
      <c r="CV325" s="46"/>
      <c r="CW325" s="46"/>
      <c r="CX325" s="46"/>
      <c r="CY325" s="46"/>
      <c r="CZ325" s="46"/>
      <c r="DA325" s="46"/>
      <c r="DB325" s="46"/>
      <c r="DC325" s="46"/>
      <c r="DD325" s="46"/>
      <c r="DE325" s="46"/>
      <c r="DF325" s="48"/>
      <c r="DG325" s="48"/>
      <c r="DH325" s="48"/>
      <c r="DI325" s="48"/>
      <c r="DJ325" s="48"/>
      <c r="DK325" s="48"/>
      <c r="DL325" s="48"/>
      <c r="DM325" s="48"/>
      <c r="DN325" s="49" t="s">
        <v>304</v>
      </c>
      <c r="DO325" s="48"/>
      <c r="DP325" s="48"/>
      <c r="DQ325" s="48"/>
      <c r="DR325" s="48"/>
      <c r="DS325" s="48"/>
      <c r="DT325" s="48"/>
      <c r="DU325" s="48"/>
      <c r="DV325" s="50"/>
      <c r="DW325" s="51"/>
      <c r="DY325" s="109"/>
      <c r="DZ325" s="45" t="s">
        <v>0</v>
      </c>
      <c r="EA325" s="46" t="s">
        <v>0</v>
      </c>
      <c r="EB325" s="46"/>
      <c r="EC325" s="46"/>
      <c r="ED325" s="46"/>
      <c r="EE325" s="46"/>
      <c r="EF325" s="46"/>
      <c r="EG325" s="46"/>
      <c r="EH325" s="46"/>
      <c r="EI325" s="47" t="s">
        <v>939</v>
      </c>
      <c r="EJ325" s="46"/>
      <c r="EK325" s="46"/>
      <c r="EL325" s="46"/>
      <c r="EM325" s="46"/>
      <c r="EN325" s="46"/>
      <c r="EO325" s="46"/>
      <c r="EP325" s="46"/>
      <c r="EQ325" s="46"/>
      <c r="ER325" s="46"/>
      <c r="ES325" s="46"/>
      <c r="ET325" s="48"/>
      <c r="EU325" s="48"/>
      <c r="EV325" s="48"/>
      <c r="EW325" s="48"/>
      <c r="EX325" s="48"/>
      <c r="EY325" s="48"/>
      <c r="EZ325" s="48"/>
      <c r="FA325" s="48"/>
      <c r="FB325" s="49" t="s">
        <v>304</v>
      </c>
      <c r="FC325" s="48"/>
      <c r="FD325" s="48"/>
      <c r="FE325" s="48"/>
      <c r="FF325" s="48"/>
      <c r="FG325" s="48"/>
      <c r="FH325" s="48"/>
      <c r="FI325" s="48"/>
      <c r="FJ325" s="50"/>
      <c r="FK325" s="51"/>
    </row>
    <row r="326" spans="9:167" x14ac:dyDescent="0.2">
      <c r="I326" s="109"/>
      <c r="J326" s="58"/>
      <c r="K326" s="1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2"/>
      <c r="AA326" s="171">
        <f>K326^3+L326^3+M326^3+N326^3+O326^3+P326^3+Q326^3+R326^3+K327^3+L327^3+M327^3+N327^3+O327^3+P327^3+Q327^3+R327^3</f>
        <v>0</v>
      </c>
      <c r="AB326" s="167">
        <f>SUMSQ(K326:Z326)</f>
        <v>0</v>
      </c>
      <c r="AC326" s="61"/>
      <c r="AD326" s="68"/>
      <c r="AE326" s="69"/>
      <c r="AF326" s="69"/>
      <c r="AG326" s="69"/>
      <c r="AH326" s="70"/>
      <c r="AI326" s="70"/>
      <c r="AJ326" s="70"/>
      <c r="AK326" s="70"/>
      <c r="AL326" s="69"/>
      <c r="AM326" s="69"/>
      <c r="AN326" s="69"/>
      <c r="AO326" s="69"/>
      <c r="AP326" s="70"/>
      <c r="AQ326" s="70"/>
      <c r="AR326" s="70"/>
      <c r="AS326" s="71"/>
      <c r="AT326" s="66"/>
      <c r="AU326" s="51"/>
      <c r="AW326" s="109"/>
      <c r="AX326" s="58"/>
      <c r="AY326" s="1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2"/>
      <c r="BO326" s="171">
        <f>AY326^3+AZ326^3+BA326^3+BB326^3+BC326^3+BD326^3+BE326^3+BF326^3+AY327^3+AZ327^3+BA327^3+BB327^3+BC327^3+BD327^3+BE327^3+BF327^3</f>
        <v>0</v>
      </c>
      <c r="BP326" s="167">
        <f>SUMSQ(AY326:BN326)</f>
        <v>0</v>
      </c>
      <c r="BQ326" s="61"/>
      <c r="BR326" s="68"/>
      <c r="BS326" s="69"/>
      <c r="BT326" s="69"/>
      <c r="BU326" s="69"/>
      <c r="BV326" s="69"/>
      <c r="BW326" s="69"/>
      <c r="BX326" s="69"/>
      <c r="BY326" s="69"/>
      <c r="BZ326" s="70"/>
      <c r="CA326" s="70"/>
      <c r="CB326" s="70"/>
      <c r="CC326" s="70"/>
      <c r="CD326" s="70"/>
      <c r="CE326" s="70"/>
      <c r="CF326" s="70"/>
      <c r="CG326" s="71"/>
      <c r="CH326" s="66"/>
      <c r="CI326" s="51"/>
      <c r="CK326" s="109"/>
      <c r="CL326" s="58"/>
      <c r="CM326" s="1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2"/>
      <c r="DC326" s="171">
        <f>CM326^3+CN326^3+CO326^3+CP326^3+CQ326^3+CR326^3+CS326^3+CT326^3+CM327^3+CN327^3+CO327^3+CP327^3+CQ327^3+CR327^3+CS327^3+CT327^3</f>
        <v>0</v>
      </c>
      <c r="DD326" s="167">
        <f>SUMSQ(CM326:DB326)</f>
        <v>0</v>
      </c>
      <c r="DE326" s="61"/>
      <c r="DF326" s="68"/>
      <c r="DG326" s="69"/>
      <c r="DH326" s="70"/>
      <c r="DI326" s="70"/>
      <c r="DJ326" s="69"/>
      <c r="DK326" s="69"/>
      <c r="DL326" s="70"/>
      <c r="DM326" s="70"/>
      <c r="DN326" s="69"/>
      <c r="DO326" s="69"/>
      <c r="DP326" s="70"/>
      <c r="DQ326" s="70"/>
      <c r="DR326" s="69"/>
      <c r="DS326" s="69"/>
      <c r="DT326" s="70"/>
      <c r="DU326" s="71"/>
      <c r="DV326" s="66"/>
      <c r="DW326" s="51"/>
      <c r="DY326" s="109"/>
      <c r="DZ326" s="58"/>
      <c r="EA326" s="1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2"/>
      <c r="EQ326" s="171">
        <f>EA326^3+EB326^3+EC326^3+ED326^3+EE326^3+EF326^3+EG326^3+EH326^3+EA327^3+EB327^3+EC327^3+ED327^3+EE327^3+EF327^3+EG327^3+EH327^3</f>
        <v>0</v>
      </c>
      <c r="ER326" s="167">
        <f>SUMSQ(EA326:EP326)</f>
        <v>0</v>
      </c>
      <c r="ES326" s="61"/>
      <c r="ET326" s="68"/>
      <c r="EU326" s="173"/>
      <c r="EV326" s="173"/>
      <c r="EW326" s="173"/>
      <c r="EX326" s="173"/>
      <c r="EY326" s="173"/>
      <c r="EZ326" s="173"/>
      <c r="FA326" s="70"/>
      <c r="FB326" s="69"/>
      <c r="FC326" s="173"/>
      <c r="FD326" s="173"/>
      <c r="FE326" s="173"/>
      <c r="FF326" s="173"/>
      <c r="FG326" s="173"/>
      <c r="FH326" s="173"/>
      <c r="FI326" s="71"/>
      <c r="FJ326" s="66"/>
      <c r="FK326" s="51"/>
    </row>
    <row r="327" spans="9:167" x14ac:dyDescent="0.2">
      <c r="I327" s="109"/>
      <c r="J327" s="58"/>
      <c r="K327" s="3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5"/>
      <c r="AA327" s="172">
        <f>S326^3+T326^3+U326^3+V326^3+W326^3+X326^3+Y326^3+Z326^3+S327^3+T327^3+U327^3+V327^3+W327^3+X327^3+Y327^3+Z327^3</f>
        <v>0</v>
      </c>
      <c r="AB327" s="125">
        <f t="shared" ref="AB327:AB341" si="56">SUMSQ(K327:Z327)</f>
        <v>0</v>
      </c>
      <c r="AC327" s="61"/>
      <c r="AD327" s="81"/>
      <c r="AE327" s="82"/>
      <c r="AF327" s="82"/>
      <c r="AG327" s="82"/>
      <c r="AH327" s="83"/>
      <c r="AI327" s="83"/>
      <c r="AJ327" s="83"/>
      <c r="AK327" s="83"/>
      <c r="AL327" s="82"/>
      <c r="AM327" s="82"/>
      <c r="AN327" s="82"/>
      <c r="AO327" s="82"/>
      <c r="AP327" s="83"/>
      <c r="AQ327" s="83"/>
      <c r="AR327" s="83"/>
      <c r="AS327" s="84"/>
      <c r="AT327" s="66"/>
      <c r="AU327" s="51"/>
      <c r="AW327" s="109"/>
      <c r="AX327" s="58"/>
      <c r="AY327" s="3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5"/>
      <c r="BO327" s="172">
        <f>BG326^3+BH326^3+BI326^3+BJ326^3+BK326^3+BL326^3+BM326^3+BN326^3+BG327^3+BH327^3+BI327^3+BJ327^3+BK327^3+BL327^3+BM327^3+BN327^3</f>
        <v>0</v>
      </c>
      <c r="BP327" s="125">
        <f t="shared" ref="BP327:BP341" si="57">SUMSQ(AY327:BN327)</f>
        <v>0</v>
      </c>
      <c r="BQ327" s="61"/>
      <c r="BR327" s="81"/>
      <c r="BS327" s="82"/>
      <c r="BT327" s="82"/>
      <c r="BU327" s="82"/>
      <c r="BV327" s="82"/>
      <c r="BW327" s="82"/>
      <c r="BX327" s="82"/>
      <c r="BY327" s="82"/>
      <c r="BZ327" s="83"/>
      <c r="CA327" s="83"/>
      <c r="CB327" s="83"/>
      <c r="CC327" s="83"/>
      <c r="CD327" s="83"/>
      <c r="CE327" s="83"/>
      <c r="CF327" s="83"/>
      <c r="CG327" s="84"/>
      <c r="CH327" s="66"/>
      <c r="CI327" s="51"/>
      <c r="CK327" s="109"/>
      <c r="CL327" s="58"/>
      <c r="CM327" s="3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5"/>
      <c r="DC327" s="172">
        <f>CU326^3+CV326^3+CW326^3+CX326^3+CY326^3+CZ326^3+DA326^3+DB326^3+CU327^3+CV327^3+CW327^3+CX327^3+CY327^3+CZ327^3+DA327^3+DB327^3</f>
        <v>0</v>
      </c>
      <c r="DD327" s="125">
        <f t="shared" ref="DD327:DD341" si="58">SUMSQ(CM327:DB327)</f>
        <v>0</v>
      </c>
      <c r="DE327" s="61"/>
      <c r="DF327" s="81"/>
      <c r="DG327" s="82"/>
      <c r="DH327" s="83"/>
      <c r="DI327" s="83"/>
      <c r="DJ327" s="82"/>
      <c r="DK327" s="82"/>
      <c r="DL327" s="83"/>
      <c r="DM327" s="83"/>
      <c r="DN327" s="82"/>
      <c r="DO327" s="82"/>
      <c r="DP327" s="83"/>
      <c r="DQ327" s="83"/>
      <c r="DR327" s="82"/>
      <c r="DS327" s="82"/>
      <c r="DT327" s="83"/>
      <c r="DU327" s="84"/>
      <c r="DV327" s="66"/>
      <c r="DW327" s="51"/>
      <c r="DY327" s="109"/>
      <c r="DZ327" s="58"/>
      <c r="EA327" s="3"/>
      <c r="EB327" s="4"/>
      <c r="EC327" s="4"/>
      <c r="ED327" s="4"/>
      <c r="EE327" s="4"/>
      <c r="EF327" s="4"/>
      <c r="EG327" s="4"/>
      <c r="EH327" s="4"/>
      <c r="EI327" s="4"/>
      <c r="EJ327" s="4"/>
      <c r="EK327" s="4"/>
      <c r="EL327" s="4"/>
      <c r="EM327" s="4"/>
      <c r="EN327" s="4"/>
      <c r="EO327" s="4"/>
      <c r="EP327" s="5"/>
      <c r="EQ327" s="172">
        <f>EI326^3+EJ326^3+EK326^3+EL326^3+EM326^3+EN326^3+EO326^3+EP326^3+EI327^3+EJ327^3+EK327^3+EL327^3+EM327^3+EN327^3+EO327^3+EP327^3</f>
        <v>0</v>
      </c>
      <c r="ER327" s="125">
        <f t="shared" ref="ER327:ER341" si="59">SUMSQ(EA327:EP327)</f>
        <v>0</v>
      </c>
      <c r="ES327" s="61"/>
      <c r="ET327" s="174"/>
      <c r="EU327" s="82"/>
      <c r="EV327" s="131"/>
      <c r="EW327" s="131"/>
      <c r="EX327" s="131"/>
      <c r="EY327" s="131"/>
      <c r="EZ327" s="83"/>
      <c r="FA327" s="131"/>
      <c r="FB327" s="131"/>
      <c r="FC327" s="82"/>
      <c r="FD327" s="131"/>
      <c r="FE327" s="131"/>
      <c r="FF327" s="131"/>
      <c r="FG327" s="131"/>
      <c r="FH327" s="83"/>
      <c r="FI327" s="175"/>
      <c r="FJ327" s="66"/>
      <c r="FK327" s="51"/>
    </row>
    <row r="328" spans="9:167" x14ac:dyDescent="0.2">
      <c r="I328" s="109"/>
      <c r="J328" s="58"/>
      <c r="K328" s="3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5"/>
      <c r="AA328" s="172">
        <f>K328^3+L328^3+M328^3+N328^3+O328^3+P328^3+Q328^3+R328^3+K329^3+L329^3+M329^3+N329^3+O329^3+P329^3+Q329^3+R329^3</f>
        <v>0</v>
      </c>
      <c r="AB328" s="125">
        <f t="shared" si="56"/>
        <v>0</v>
      </c>
      <c r="AC328" s="88"/>
      <c r="AD328" s="81"/>
      <c r="AE328" s="82"/>
      <c r="AF328" s="82"/>
      <c r="AG328" s="82"/>
      <c r="AH328" s="83"/>
      <c r="AI328" s="83"/>
      <c r="AJ328" s="83"/>
      <c r="AK328" s="83"/>
      <c r="AL328" s="82"/>
      <c r="AM328" s="82"/>
      <c r="AN328" s="82"/>
      <c r="AO328" s="82"/>
      <c r="AP328" s="83"/>
      <c r="AQ328" s="83"/>
      <c r="AR328" s="83"/>
      <c r="AS328" s="84"/>
      <c r="AT328" s="66"/>
      <c r="AU328" s="51"/>
      <c r="AW328" s="109"/>
      <c r="AX328" s="58"/>
      <c r="AY328" s="3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5"/>
      <c r="BO328" s="172">
        <f>AY328^3+AZ328^3+BA328^3+BB328^3+BC328^3+BD328^3+BE328^3+BF328^3+AY329^3+AZ329^3+BA329^3+BB329^3+BC329^3+BD329^3+BE329^3+BF329^3</f>
        <v>0</v>
      </c>
      <c r="BP328" s="125">
        <f t="shared" si="57"/>
        <v>0</v>
      </c>
      <c r="BQ328" s="88"/>
      <c r="BR328" s="89"/>
      <c r="BS328" s="83"/>
      <c r="BT328" s="83"/>
      <c r="BU328" s="83"/>
      <c r="BV328" s="83"/>
      <c r="BW328" s="83"/>
      <c r="BX328" s="83"/>
      <c r="BY328" s="83"/>
      <c r="BZ328" s="82"/>
      <c r="CA328" s="82"/>
      <c r="CB328" s="82"/>
      <c r="CC328" s="82"/>
      <c r="CD328" s="82"/>
      <c r="CE328" s="82"/>
      <c r="CF328" s="82"/>
      <c r="CG328" s="86"/>
      <c r="CH328" s="66"/>
      <c r="CI328" s="51"/>
      <c r="CK328" s="109"/>
      <c r="CL328" s="58"/>
      <c r="CM328" s="3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5"/>
      <c r="DC328" s="172">
        <f>CM328^3+CN328^3+CO328^3+CP328^3+CQ328^3+CR328^3+CS328^3+CT328^3+CM329^3+CN329^3+CO329^3+CP329^3+CQ329^3+CR329^3+CS329^3+CT329^3</f>
        <v>0</v>
      </c>
      <c r="DD328" s="125">
        <f t="shared" si="58"/>
        <v>0</v>
      </c>
      <c r="DE328" s="88"/>
      <c r="DF328" s="81"/>
      <c r="DG328" s="82"/>
      <c r="DH328" s="83"/>
      <c r="DI328" s="83"/>
      <c r="DJ328" s="82"/>
      <c r="DK328" s="82"/>
      <c r="DL328" s="83"/>
      <c r="DM328" s="83"/>
      <c r="DN328" s="82"/>
      <c r="DO328" s="82"/>
      <c r="DP328" s="83"/>
      <c r="DQ328" s="83"/>
      <c r="DR328" s="82"/>
      <c r="DS328" s="82"/>
      <c r="DT328" s="83"/>
      <c r="DU328" s="84"/>
      <c r="DV328" s="66"/>
      <c r="DW328" s="51"/>
      <c r="DY328" s="109"/>
      <c r="DZ328" s="58"/>
      <c r="EA328" s="3"/>
      <c r="EB328" s="4"/>
      <c r="EC328" s="4"/>
      <c r="ED328" s="4"/>
      <c r="EE328" s="4"/>
      <c r="EF328" s="4"/>
      <c r="EG328" s="4"/>
      <c r="EH328" s="4"/>
      <c r="EI328" s="4"/>
      <c r="EJ328" s="4"/>
      <c r="EK328" s="4"/>
      <c r="EL328" s="4"/>
      <c r="EM328" s="4"/>
      <c r="EN328" s="4"/>
      <c r="EO328" s="4"/>
      <c r="EP328" s="5"/>
      <c r="EQ328" s="172">
        <f>EA328^3+EB328^3+EC328^3+ED328^3+EE328^3+EF328^3+EG328^3+EH328^3+EA329^3+EB329^3+EC329^3+ED329^3+EE329^3+EF329^3+EG329^3+EH329^3</f>
        <v>0</v>
      </c>
      <c r="ER328" s="125">
        <f t="shared" si="59"/>
        <v>0</v>
      </c>
      <c r="ES328" s="88"/>
      <c r="ET328" s="174"/>
      <c r="EU328" s="131"/>
      <c r="EV328" s="82"/>
      <c r="EW328" s="131"/>
      <c r="EX328" s="131"/>
      <c r="EY328" s="83"/>
      <c r="EZ328" s="131"/>
      <c r="FA328" s="131"/>
      <c r="FB328" s="131"/>
      <c r="FC328" s="131"/>
      <c r="FD328" s="82"/>
      <c r="FE328" s="131"/>
      <c r="FF328" s="131"/>
      <c r="FG328" s="83"/>
      <c r="FH328" s="131"/>
      <c r="FI328" s="175"/>
      <c r="FJ328" s="66"/>
      <c r="FK328" s="51"/>
    </row>
    <row r="329" spans="9:167" x14ac:dyDescent="0.2">
      <c r="I329" s="109"/>
      <c r="J329" s="58"/>
      <c r="K329" s="3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5"/>
      <c r="AA329" s="172">
        <f>S328^3+T328^3+U328^3+V328^3+W328^3+X328^3+Y328^3+Z328^3+S329^3+T329^3+U329^3+V329^3+W329^3+X329^3+Y329^3+Z329^3</f>
        <v>0</v>
      </c>
      <c r="AB329" s="125">
        <f t="shared" si="56"/>
        <v>0</v>
      </c>
      <c r="AC329" s="61"/>
      <c r="AD329" s="81"/>
      <c r="AE329" s="82"/>
      <c r="AF329" s="82"/>
      <c r="AG329" s="82"/>
      <c r="AH329" s="83"/>
      <c r="AI329" s="83"/>
      <c r="AJ329" s="83"/>
      <c r="AK329" s="83"/>
      <c r="AL329" s="82"/>
      <c r="AM329" s="82"/>
      <c r="AN329" s="82"/>
      <c r="AO329" s="82"/>
      <c r="AP329" s="83"/>
      <c r="AQ329" s="83"/>
      <c r="AR329" s="83"/>
      <c r="AS329" s="84"/>
      <c r="AT329" s="66"/>
      <c r="AU329" s="51"/>
      <c r="AW329" s="109"/>
      <c r="AX329" s="58"/>
      <c r="AY329" s="3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5"/>
      <c r="BO329" s="172">
        <f>BG328^3+BH328^3+BI328^3+BJ328^3+BK328^3+BL328^3+BM328^3+BN328^3+BG329^3+BH329^3+BI329^3+BJ329^3+BK329^3+BL329^3+BM329^3+BN329^3</f>
        <v>0</v>
      </c>
      <c r="BP329" s="125">
        <f t="shared" si="57"/>
        <v>0</v>
      </c>
      <c r="BQ329" s="61"/>
      <c r="BR329" s="89"/>
      <c r="BS329" s="83"/>
      <c r="BT329" s="83"/>
      <c r="BU329" s="83"/>
      <c r="BV329" s="83"/>
      <c r="BW329" s="83"/>
      <c r="BX329" s="83"/>
      <c r="BY329" s="83"/>
      <c r="BZ329" s="82"/>
      <c r="CA329" s="82"/>
      <c r="CB329" s="82"/>
      <c r="CC329" s="82"/>
      <c r="CD329" s="82"/>
      <c r="CE329" s="82"/>
      <c r="CF329" s="82"/>
      <c r="CG329" s="86"/>
      <c r="CH329" s="66"/>
      <c r="CI329" s="51"/>
      <c r="CK329" s="109"/>
      <c r="CL329" s="58"/>
      <c r="CM329" s="3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4"/>
      <c r="DB329" s="5"/>
      <c r="DC329" s="172">
        <f>CU328^3+CV328^3+CW328^3+CX328^3+CY328^3+CZ328^3+DA328^3+DB328^3+CU329^3+CV329^3+CW329^3+CX329^3+CY329^3+CZ329^3+DA329^3+DB329^3</f>
        <v>0</v>
      </c>
      <c r="DD329" s="125">
        <f t="shared" si="58"/>
        <v>0</v>
      </c>
      <c r="DE329" s="61"/>
      <c r="DF329" s="81"/>
      <c r="DG329" s="82"/>
      <c r="DH329" s="83"/>
      <c r="DI329" s="83"/>
      <c r="DJ329" s="82"/>
      <c r="DK329" s="82"/>
      <c r="DL329" s="83"/>
      <c r="DM329" s="83"/>
      <c r="DN329" s="82"/>
      <c r="DO329" s="82"/>
      <c r="DP329" s="83"/>
      <c r="DQ329" s="83"/>
      <c r="DR329" s="82"/>
      <c r="DS329" s="82"/>
      <c r="DT329" s="83"/>
      <c r="DU329" s="84"/>
      <c r="DV329" s="66"/>
      <c r="DW329" s="51"/>
      <c r="DY329" s="109"/>
      <c r="DZ329" s="58"/>
      <c r="EA329" s="3"/>
      <c r="EB329" s="4"/>
      <c r="EC329" s="4"/>
      <c r="ED329" s="4"/>
      <c r="EE329" s="4"/>
      <c r="EF329" s="4"/>
      <c r="EG329" s="4"/>
      <c r="EH329" s="4"/>
      <c r="EI329" s="4"/>
      <c r="EJ329" s="4"/>
      <c r="EK329" s="4"/>
      <c r="EL329" s="4"/>
      <c r="EM329" s="4"/>
      <c r="EN329" s="4"/>
      <c r="EO329" s="4"/>
      <c r="EP329" s="5"/>
      <c r="EQ329" s="172">
        <f>EI328^3+EJ328^3+EK328^3+EL328^3+EM328^3+EN328^3+EO328^3+EP328^3+EI329^3+EJ329^3+EK329^3+EL329^3+EM329^3+EN329^3+EO329^3+EP329^3</f>
        <v>0</v>
      </c>
      <c r="ER329" s="125">
        <f t="shared" si="59"/>
        <v>0</v>
      </c>
      <c r="ES329" s="61"/>
      <c r="ET329" s="174"/>
      <c r="EU329" s="131"/>
      <c r="EV329" s="131"/>
      <c r="EW329" s="82"/>
      <c r="EX329" s="83"/>
      <c r="EY329" s="131"/>
      <c r="EZ329" s="131"/>
      <c r="FA329" s="131"/>
      <c r="FB329" s="131"/>
      <c r="FC329" s="131"/>
      <c r="FD329" s="131"/>
      <c r="FE329" s="82"/>
      <c r="FF329" s="83"/>
      <c r="FG329" s="131"/>
      <c r="FH329" s="131"/>
      <c r="FI329" s="175"/>
      <c r="FJ329" s="66"/>
      <c r="FK329" s="51"/>
    </row>
    <row r="330" spans="9:167" x14ac:dyDescent="0.2">
      <c r="I330" s="109"/>
      <c r="J330" s="58"/>
      <c r="K330" s="3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5"/>
      <c r="AA330" s="172">
        <f>K330^3+L330^3+M330^3+N330^3+O330^3+P330^3+Q330^3+R330^3+K331^3+L331^3+M331^3+N331^3+O331^3+P331^3+Q331^3+R331^3</f>
        <v>0</v>
      </c>
      <c r="AB330" s="125">
        <f t="shared" si="56"/>
        <v>0</v>
      </c>
      <c r="AC330" s="61"/>
      <c r="AD330" s="89"/>
      <c r="AE330" s="83"/>
      <c r="AF330" s="83"/>
      <c r="AG330" s="83"/>
      <c r="AH330" s="82"/>
      <c r="AI330" s="82"/>
      <c r="AJ330" s="82"/>
      <c r="AK330" s="82"/>
      <c r="AL330" s="83"/>
      <c r="AM330" s="83"/>
      <c r="AN330" s="83"/>
      <c r="AO330" s="83"/>
      <c r="AP330" s="82"/>
      <c r="AQ330" s="82"/>
      <c r="AR330" s="82"/>
      <c r="AS330" s="86"/>
      <c r="AT330" s="66"/>
      <c r="AU330" s="51"/>
      <c r="AW330" s="109"/>
      <c r="AX330" s="58"/>
      <c r="AY330" s="3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5"/>
      <c r="BO330" s="172">
        <f>AY330^3+AZ330^3+BA330^3+BB330^3+BC330^3+BD330^3+BE330^3+BF330^3+AY331^3+AZ331^3+BA331^3+BB331^3+BC331^3+BD331^3+BE331^3+BF331^3</f>
        <v>0</v>
      </c>
      <c r="BP330" s="125">
        <f t="shared" si="57"/>
        <v>0</v>
      </c>
      <c r="BQ330" s="61"/>
      <c r="BR330" s="81"/>
      <c r="BS330" s="82"/>
      <c r="BT330" s="82"/>
      <c r="BU330" s="82"/>
      <c r="BV330" s="82"/>
      <c r="BW330" s="82"/>
      <c r="BX330" s="82"/>
      <c r="BY330" s="82"/>
      <c r="BZ330" s="83"/>
      <c r="CA330" s="83"/>
      <c r="CB330" s="83"/>
      <c r="CC330" s="83"/>
      <c r="CD330" s="83"/>
      <c r="CE330" s="83"/>
      <c r="CF330" s="83"/>
      <c r="CG330" s="84"/>
      <c r="CH330" s="66"/>
      <c r="CI330" s="51"/>
      <c r="CK330" s="109"/>
      <c r="CL330" s="58"/>
      <c r="CM330" s="3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5"/>
      <c r="DC330" s="172">
        <f>CM330^3+CN330^3+CO330^3+CP330^3+CQ330^3+CR330^3+CS330^3+CT330^3+CM331^3+CN331^3+CO331^3+CP331^3+CQ331^3+CR331^3+CS331^3+CT331^3</f>
        <v>0</v>
      </c>
      <c r="DD330" s="125">
        <f t="shared" si="58"/>
        <v>0</v>
      </c>
      <c r="DE330" s="61"/>
      <c r="DF330" s="81"/>
      <c r="DG330" s="82"/>
      <c r="DH330" s="83"/>
      <c r="DI330" s="83"/>
      <c r="DJ330" s="82"/>
      <c r="DK330" s="82"/>
      <c r="DL330" s="83"/>
      <c r="DM330" s="83"/>
      <c r="DN330" s="82"/>
      <c r="DO330" s="82"/>
      <c r="DP330" s="83"/>
      <c r="DQ330" s="83"/>
      <c r="DR330" s="82"/>
      <c r="DS330" s="82"/>
      <c r="DT330" s="83"/>
      <c r="DU330" s="84"/>
      <c r="DV330" s="66"/>
      <c r="DW330" s="51"/>
      <c r="DY330" s="109"/>
      <c r="DZ330" s="58"/>
      <c r="EA330" s="3"/>
      <c r="EB330" s="4"/>
      <c r="EC330" s="4"/>
      <c r="ED330" s="4"/>
      <c r="EE330" s="4"/>
      <c r="EF330" s="4"/>
      <c r="EG330" s="4"/>
      <c r="EH330" s="4"/>
      <c r="EI330" s="4"/>
      <c r="EJ330" s="4"/>
      <c r="EK330" s="4"/>
      <c r="EL330" s="4"/>
      <c r="EM330" s="4"/>
      <c r="EN330" s="4"/>
      <c r="EO330" s="4"/>
      <c r="EP330" s="5"/>
      <c r="EQ330" s="172">
        <f>EA330^3+EB330^3+EC330^3+ED330^3+EE330^3+EF330^3+EG330^3+EH330^3+EA331^3+EB331^3+EC331^3+ED331^3+EE331^3+EF331^3+EG331^3+EH331^3</f>
        <v>0</v>
      </c>
      <c r="ER330" s="125">
        <f t="shared" si="59"/>
        <v>0</v>
      </c>
      <c r="ES330" s="61"/>
      <c r="ET330" s="174"/>
      <c r="EU330" s="131"/>
      <c r="EV330" s="131"/>
      <c r="EW330" s="83"/>
      <c r="EX330" s="82"/>
      <c r="EY330" s="131"/>
      <c r="EZ330" s="131"/>
      <c r="FA330" s="131"/>
      <c r="FB330" s="131"/>
      <c r="FC330" s="131"/>
      <c r="FD330" s="131"/>
      <c r="FE330" s="83"/>
      <c r="FF330" s="82"/>
      <c r="FG330" s="131"/>
      <c r="FH330" s="131"/>
      <c r="FI330" s="175"/>
      <c r="FJ330" s="66"/>
      <c r="FK330" s="51"/>
    </row>
    <row r="331" spans="9:167" x14ac:dyDescent="0.2">
      <c r="I331" s="109"/>
      <c r="J331" s="58"/>
      <c r="K331" s="3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5"/>
      <c r="AA331" s="172">
        <f>S330^3+T330^3+U330^3+V330^3+W330^3+X330^3+Y330^3+Z330^3+S331^3+T331^3+U331^3+V331^3+W331^3+X331^3+Y331^3+Z331^3</f>
        <v>0</v>
      </c>
      <c r="AB331" s="125">
        <f t="shared" si="56"/>
        <v>0</v>
      </c>
      <c r="AC331" s="61"/>
      <c r="AD331" s="89"/>
      <c r="AE331" s="83"/>
      <c r="AF331" s="83"/>
      <c r="AG331" s="83"/>
      <c r="AH331" s="82"/>
      <c r="AI331" s="82"/>
      <c r="AJ331" s="82"/>
      <c r="AK331" s="82"/>
      <c r="AL331" s="83"/>
      <c r="AM331" s="83"/>
      <c r="AN331" s="83"/>
      <c r="AO331" s="83"/>
      <c r="AP331" s="82"/>
      <c r="AQ331" s="82"/>
      <c r="AR331" s="82"/>
      <c r="AS331" s="86"/>
      <c r="AT331" s="66"/>
      <c r="AU331" s="51"/>
      <c r="AW331" s="109"/>
      <c r="AX331" s="58"/>
      <c r="AY331" s="3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5"/>
      <c r="BO331" s="172">
        <f>BG330^3+BH330^3+BI330^3+BJ330^3+BK330^3+BL330^3+BM330^3+BN330^3+BG331^3+BH331^3+BI331^3+BJ331^3+BK331^3+BL331^3+BM331^3+BN331^3</f>
        <v>0</v>
      </c>
      <c r="BP331" s="125">
        <f t="shared" si="57"/>
        <v>0</v>
      </c>
      <c r="BQ331" s="61"/>
      <c r="BR331" s="81"/>
      <c r="BS331" s="82"/>
      <c r="BT331" s="82"/>
      <c r="BU331" s="82"/>
      <c r="BV331" s="82"/>
      <c r="BW331" s="82"/>
      <c r="BX331" s="82"/>
      <c r="BY331" s="82"/>
      <c r="BZ331" s="83"/>
      <c r="CA331" s="83"/>
      <c r="CB331" s="83"/>
      <c r="CC331" s="83"/>
      <c r="CD331" s="83"/>
      <c r="CE331" s="83"/>
      <c r="CF331" s="83"/>
      <c r="CG331" s="84"/>
      <c r="CH331" s="66"/>
      <c r="CI331" s="51"/>
      <c r="CK331" s="109"/>
      <c r="CL331" s="58"/>
      <c r="CM331" s="3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5"/>
      <c r="DC331" s="172">
        <f>CU330^3+CV330^3+CW330^3+CX330^3+CY330^3+CZ330^3+DA330^3+DB330^3+CU331^3+CV331^3+CW331^3+CX331^3+CY331^3+CZ331^3+DA331^3+DB331^3</f>
        <v>0</v>
      </c>
      <c r="DD331" s="125">
        <f t="shared" si="58"/>
        <v>0</v>
      </c>
      <c r="DE331" s="61"/>
      <c r="DF331" s="81"/>
      <c r="DG331" s="82"/>
      <c r="DH331" s="83"/>
      <c r="DI331" s="83"/>
      <c r="DJ331" s="82"/>
      <c r="DK331" s="82"/>
      <c r="DL331" s="83"/>
      <c r="DM331" s="83"/>
      <c r="DN331" s="82"/>
      <c r="DO331" s="82"/>
      <c r="DP331" s="83"/>
      <c r="DQ331" s="83"/>
      <c r="DR331" s="82"/>
      <c r="DS331" s="82"/>
      <c r="DT331" s="83"/>
      <c r="DU331" s="84"/>
      <c r="DV331" s="66"/>
      <c r="DW331" s="51"/>
      <c r="DY331" s="109"/>
      <c r="DZ331" s="58"/>
      <c r="EA331" s="3"/>
      <c r="EB331" s="4"/>
      <c r="EC331" s="4"/>
      <c r="ED331" s="4"/>
      <c r="EE331" s="4"/>
      <c r="EF331" s="4"/>
      <c r="EG331" s="4"/>
      <c r="EH331" s="4"/>
      <c r="EI331" s="4"/>
      <c r="EJ331" s="4"/>
      <c r="EK331" s="4"/>
      <c r="EL331" s="4"/>
      <c r="EM331" s="4"/>
      <c r="EN331" s="4"/>
      <c r="EO331" s="4"/>
      <c r="EP331" s="5"/>
      <c r="EQ331" s="172">
        <f>EI330^3+EJ330^3+EK330^3+EL330^3+EM330^3+EN330^3+EO330^3+EP330^3+EI331^3+EJ331^3+EK331^3+EL331^3+EM331^3+EN331^3+EO331^3+EP331^3</f>
        <v>0</v>
      </c>
      <c r="ER331" s="125">
        <f t="shared" si="59"/>
        <v>0</v>
      </c>
      <c r="ES331" s="61"/>
      <c r="ET331" s="174"/>
      <c r="EU331" s="131"/>
      <c r="EV331" s="83"/>
      <c r="EW331" s="131"/>
      <c r="EX331" s="131"/>
      <c r="EY331" s="82"/>
      <c r="EZ331" s="131"/>
      <c r="FA331" s="131"/>
      <c r="FB331" s="131"/>
      <c r="FC331" s="131"/>
      <c r="FD331" s="83"/>
      <c r="FE331" s="131"/>
      <c r="FF331" s="131"/>
      <c r="FG331" s="82"/>
      <c r="FH331" s="131"/>
      <c r="FI331" s="175"/>
      <c r="FJ331" s="66"/>
      <c r="FK331" s="51"/>
    </row>
    <row r="332" spans="9:167" x14ac:dyDescent="0.2">
      <c r="I332" s="109"/>
      <c r="J332" s="58"/>
      <c r="K332" s="3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5"/>
      <c r="AA332" s="172">
        <f>K332^3+L332^3+M332^3+N332^3+O332^3+P332^3+Q332^3+R332^3+K333^3+L333^3+M333^3+N333^3+O333^3+P333^3+Q333^3+R333^3</f>
        <v>0</v>
      </c>
      <c r="AB332" s="125">
        <f t="shared" si="56"/>
        <v>0</v>
      </c>
      <c r="AC332" s="61"/>
      <c r="AD332" s="89"/>
      <c r="AE332" s="83"/>
      <c r="AF332" s="83"/>
      <c r="AG332" s="83"/>
      <c r="AH332" s="82"/>
      <c r="AI332" s="82"/>
      <c r="AJ332" s="82"/>
      <c r="AK332" s="82"/>
      <c r="AL332" s="83"/>
      <c r="AM332" s="83"/>
      <c r="AN332" s="83"/>
      <c r="AO332" s="83"/>
      <c r="AP332" s="82"/>
      <c r="AQ332" s="82"/>
      <c r="AR332" s="82"/>
      <c r="AS332" s="86"/>
      <c r="AT332" s="66"/>
      <c r="AU332" s="51"/>
      <c r="AW332" s="109"/>
      <c r="AX332" s="58"/>
      <c r="AY332" s="3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5"/>
      <c r="BO332" s="172">
        <f>AY332^3+AZ332^3+BA332^3+BB332^3+BC332^3+BD332^3+BE332^3+BF332^3+AY333^3+AZ333^3+BA333^3+BB333^3+BC333^3+BD333^3+BE333^3+BF333^3</f>
        <v>0</v>
      </c>
      <c r="BP332" s="125">
        <f t="shared" si="57"/>
        <v>0</v>
      </c>
      <c r="BQ332" s="61"/>
      <c r="BR332" s="89"/>
      <c r="BS332" s="83"/>
      <c r="BT332" s="83"/>
      <c r="BU332" s="83"/>
      <c r="BV332" s="83"/>
      <c r="BW332" s="83"/>
      <c r="BX332" s="83"/>
      <c r="BY332" s="83"/>
      <c r="BZ332" s="82"/>
      <c r="CA332" s="82"/>
      <c r="CB332" s="82"/>
      <c r="CC332" s="82"/>
      <c r="CD332" s="82"/>
      <c r="CE332" s="82"/>
      <c r="CF332" s="82"/>
      <c r="CG332" s="86"/>
      <c r="CH332" s="66"/>
      <c r="CI332" s="51"/>
      <c r="CK332" s="109"/>
      <c r="CL332" s="58"/>
      <c r="CM332" s="3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4"/>
      <c r="DB332" s="5"/>
      <c r="DC332" s="172">
        <f>CM332^3+CN332^3+CO332^3+CP332^3+CQ332^3+CR332^3+CS332^3+CT332^3+CM333^3+CN333^3+CO333^3+CP333^3+CQ333^3+CR333^3+CS333^3+CT333^3</f>
        <v>0</v>
      </c>
      <c r="DD332" s="125">
        <f t="shared" si="58"/>
        <v>0</v>
      </c>
      <c r="DE332" s="61"/>
      <c r="DF332" s="81"/>
      <c r="DG332" s="82"/>
      <c r="DH332" s="83"/>
      <c r="DI332" s="83"/>
      <c r="DJ332" s="82"/>
      <c r="DK332" s="82"/>
      <c r="DL332" s="83"/>
      <c r="DM332" s="83"/>
      <c r="DN332" s="82"/>
      <c r="DO332" s="82"/>
      <c r="DP332" s="83"/>
      <c r="DQ332" s="83"/>
      <c r="DR332" s="82"/>
      <c r="DS332" s="82"/>
      <c r="DT332" s="83"/>
      <c r="DU332" s="84"/>
      <c r="DV332" s="66"/>
      <c r="DW332" s="51"/>
      <c r="DY332" s="109"/>
      <c r="DZ332" s="58"/>
      <c r="EA332" s="3"/>
      <c r="EB332" s="4"/>
      <c r="EC332" s="4"/>
      <c r="ED332" s="4"/>
      <c r="EE332" s="4"/>
      <c r="EF332" s="4"/>
      <c r="EG332" s="4"/>
      <c r="EH332" s="4"/>
      <c r="EI332" s="4"/>
      <c r="EJ332" s="4"/>
      <c r="EK332" s="4"/>
      <c r="EL332" s="4"/>
      <c r="EM332" s="4"/>
      <c r="EN332" s="4"/>
      <c r="EO332" s="4"/>
      <c r="EP332" s="5"/>
      <c r="EQ332" s="172">
        <f>EA332^3+EB332^3+EC332^3+ED332^3+EE332^3+EF332^3+EG332^3+EH332^3+EA333^3+EB333^3+EC333^3+ED333^3+EE333^3+EF333^3+EG333^3+EH333^3</f>
        <v>0</v>
      </c>
      <c r="ER332" s="125">
        <f t="shared" si="59"/>
        <v>0</v>
      </c>
      <c r="ES332" s="61"/>
      <c r="ET332" s="174"/>
      <c r="EU332" s="83"/>
      <c r="EV332" s="131"/>
      <c r="EW332" s="131"/>
      <c r="EX332" s="131"/>
      <c r="EY332" s="131"/>
      <c r="EZ332" s="82"/>
      <c r="FA332" s="131"/>
      <c r="FB332" s="131"/>
      <c r="FC332" s="83"/>
      <c r="FD332" s="131"/>
      <c r="FE332" s="131"/>
      <c r="FF332" s="131"/>
      <c r="FG332" s="131"/>
      <c r="FH332" s="82"/>
      <c r="FI332" s="175"/>
      <c r="FJ332" s="66"/>
      <c r="FK332" s="51"/>
    </row>
    <row r="333" spans="9:167" x14ac:dyDescent="0.2">
      <c r="I333" s="109"/>
      <c r="J333" s="58"/>
      <c r="K333" s="3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5"/>
      <c r="AA333" s="172">
        <f>S332^3+T332^3+U332^3+V332^3+W332^3+X332^3+Y332^3+Z332^3+S333^3+T333^3+U333^3+V333^3+W333^3+X333^3+Y333^3+Z333^3</f>
        <v>0</v>
      </c>
      <c r="AB333" s="125">
        <f t="shared" si="56"/>
        <v>0</v>
      </c>
      <c r="AC333" s="61"/>
      <c r="AD333" s="89"/>
      <c r="AE333" s="83"/>
      <c r="AF333" s="83"/>
      <c r="AG333" s="83"/>
      <c r="AH333" s="82"/>
      <c r="AI333" s="82"/>
      <c r="AJ333" s="82"/>
      <c r="AK333" s="82"/>
      <c r="AL333" s="83"/>
      <c r="AM333" s="83"/>
      <c r="AN333" s="83"/>
      <c r="AO333" s="83"/>
      <c r="AP333" s="82"/>
      <c r="AQ333" s="82"/>
      <c r="AR333" s="82"/>
      <c r="AS333" s="86"/>
      <c r="AT333" s="66"/>
      <c r="AU333" s="51"/>
      <c r="AW333" s="109"/>
      <c r="AX333" s="58"/>
      <c r="AY333" s="3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5"/>
      <c r="BO333" s="172">
        <f>BG332^3+BH332^3+BI332^3+BJ332^3+BK332^3+BL332^3+BM332^3+BN332^3+BG333^3+BH333^3+BI333^3+BJ333^3+BK333^3+BL333^3+BM333^3+BN333^3</f>
        <v>0</v>
      </c>
      <c r="BP333" s="125">
        <f t="shared" si="57"/>
        <v>0</v>
      </c>
      <c r="BQ333" s="61"/>
      <c r="BR333" s="89"/>
      <c r="BS333" s="83"/>
      <c r="BT333" s="83"/>
      <c r="BU333" s="83"/>
      <c r="BV333" s="83"/>
      <c r="BW333" s="83"/>
      <c r="BX333" s="83"/>
      <c r="BY333" s="83"/>
      <c r="BZ333" s="82"/>
      <c r="CA333" s="82"/>
      <c r="CB333" s="82"/>
      <c r="CC333" s="82"/>
      <c r="CD333" s="82"/>
      <c r="CE333" s="82"/>
      <c r="CF333" s="82"/>
      <c r="CG333" s="86"/>
      <c r="CH333" s="66"/>
      <c r="CI333" s="51"/>
      <c r="CK333" s="109"/>
      <c r="CL333" s="58"/>
      <c r="CM333" s="3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5"/>
      <c r="DC333" s="172">
        <f>CU332^3+CV332^3+CW332^3+CX332^3+CY332^3+CZ332^3+DA332^3+DB332^3+CU333^3+CV333^3+CW333^3+CX333^3+CY333^3+CZ333^3+DA333^3+DB333^3</f>
        <v>0</v>
      </c>
      <c r="DD333" s="125">
        <f t="shared" si="58"/>
        <v>0</v>
      </c>
      <c r="DE333" s="61"/>
      <c r="DF333" s="81"/>
      <c r="DG333" s="82"/>
      <c r="DH333" s="83"/>
      <c r="DI333" s="83"/>
      <c r="DJ333" s="82"/>
      <c r="DK333" s="82"/>
      <c r="DL333" s="83"/>
      <c r="DM333" s="83"/>
      <c r="DN333" s="82"/>
      <c r="DO333" s="82"/>
      <c r="DP333" s="83"/>
      <c r="DQ333" s="83"/>
      <c r="DR333" s="82"/>
      <c r="DS333" s="82"/>
      <c r="DT333" s="83"/>
      <c r="DU333" s="84"/>
      <c r="DV333" s="66"/>
      <c r="DW333" s="51"/>
      <c r="DY333" s="109"/>
      <c r="DZ333" s="58"/>
      <c r="EA333" s="3"/>
      <c r="EB333" s="4"/>
      <c r="EC333" s="4"/>
      <c r="ED333" s="4"/>
      <c r="EE333" s="4"/>
      <c r="EF333" s="4"/>
      <c r="EG333" s="4"/>
      <c r="EH333" s="4"/>
      <c r="EI333" s="4"/>
      <c r="EJ333" s="4"/>
      <c r="EK333" s="4"/>
      <c r="EL333" s="4"/>
      <c r="EM333" s="4"/>
      <c r="EN333" s="4"/>
      <c r="EO333" s="4"/>
      <c r="EP333" s="5"/>
      <c r="EQ333" s="172">
        <f>EI332^3+EJ332^3+EK332^3+EL332^3+EM332^3+EN332^3+EO332^3+EP332^3+EI333^3+EJ333^3+EK333^3+EL333^3+EM333^3+EN333^3+EO333^3+EP333^3</f>
        <v>0</v>
      </c>
      <c r="ER333" s="125">
        <f t="shared" si="59"/>
        <v>0</v>
      </c>
      <c r="ES333" s="61"/>
      <c r="ET333" s="89"/>
      <c r="EU333" s="131"/>
      <c r="EV333" s="131"/>
      <c r="EW333" s="131"/>
      <c r="EX333" s="131"/>
      <c r="EY333" s="131"/>
      <c r="EZ333" s="131"/>
      <c r="FA333" s="82"/>
      <c r="FB333" s="83"/>
      <c r="FC333" s="131"/>
      <c r="FD333" s="131"/>
      <c r="FE333" s="131"/>
      <c r="FF333" s="131"/>
      <c r="FG333" s="131"/>
      <c r="FH333" s="131"/>
      <c r="FI333" s="86"/>
      <c r="FJ333" s="66"/>
      <c r="FK333" s="51"/>
    </row>
    <row r="334" spans="9:167" x14ac:dyDescent="0.2">
      <c r="I334" s="109"/>
      <c r="J334" s="58"/>
      <c r="K334" s="3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5"/>
      <c r="AA334" s="172">
        <f>K334^3+L334^3+M334^3+N334^3+O334^3+P334^3+Q334^3+R334^3+K335^3+L335^3+M335^3+N335^3+O335^3+P335^3+Q335^3+R335^3</f>
        <v>0</v>
      </c>
      <c r="AB334" s="125">
        <f t="shared" si="56"/>
        <v>0</v>
      </c>
      <c r="AC334" s="95"/>
      <c r="AD334" s="81"/>
      <c r="AE334" s="82"/>
      <c r="AF334" s="82"/>
      <c r="AG334" s="82"/>
      <c r="AH334" s="83"/>
      <c r="AI334" s="83"/>
      <c r="AJ334" s="83"/>
      <c r="AK334" s="83"/>
      <c r="AL334" s="82"/>
      <c r="AM334" s="82"/>
      <c r="AN334" s="82"/>
      <c r="AO334" s="82"/>
      <c r="AP334" s="83"/>
      <c r="AQ334" s="83"/>
      <c r="AR334" s="83"/>
      <c r="AS334" s="84"/>
      <c r="AT334" s="66"/>
      <c r="AU334" s="51"/>
      <c r="AW334" s="109"/>
      <c r="AX334" s="58"/>
      <c r="AY334" s="3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5"/>
      <c r="BO334" s="172">
        <f>AY334^3+AZ334^3+BA334^3+BB334^3+BC334^3+BD334^3+BE334^3+BF334^3+AY335^3+AZ335^3+BA335^3+BB335^3+BC335^3+BD335^3+BE335^3+BF335^3</f>
        <v>0</v>
      </c>
      <c r="BP334" s="125">
        <f t="shared" si="57"/>
        <v>0</v>
      </c>
      <c r="BQ334" s="95"/>
      <c r="BR334" s="81"/>
      <c r="BS334" s="82"/>
      <c r="BT334" s="82"/>
      <c r="BU334" s="82"/>
      <c r="BV334" s="82"/>
      <c r="BW334" s="82"/>
      <c r="BX334" s="82"/>
      <c r="BY334" s="82"/>
      <c r="BZ334" s="83"/>
      <c r="CA334" s="83"/>
      <c r="CB334" s="83"/>
      <c r="CC334" s="83"/>
      <c r="CD334" s="83"/>
      <c r="CE334" s="83"/>
      <c r="CF334" s="83"/>
      <c r="CG334" s="84"/>
      <c r="CH334" s="66"/>
      <c r="CI334" s="51"/>
      <c r="CK334" s="109"/>
      <c r="CL334" s="58"/>
      <c r="CM334" s="3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5"/>
      <c r="DC334" s="172">
        <f>CM334^3+CN334^3+CO334^3+CP334^3+CQ334^3+CR334^3+CS334^3+CT334^3+CM335^3+CN335^3+CO335^3+CP335^3+CQ335^3+CR335^3+CS335^3+CT335^3</f>
        <v>0</v>
      </c>
      <c r="DD334" s="125">
        <f t="shared" si="58"/>
        <v>0</v>
      </c>
      <c r="DE334" s="95"/>
      <c r="DF334" s="89"/>
      <c r="DG334" s="83"/>
      <c r="DH334" s="82"/>
      <c r="DI334" s="82"/>
      <c r="DJ334" s="83"/>
      <c r="DK334" s="83"/>
      <c r="DL334" s="82"/>
      <c r="DM334" s="82"/>
      <c r="DN334" s="83"/>
      <c r="DO334" s="83"/>
      <c r="DP334" s="82"/>
      <c r="DQ334" s="82"/>
      <c r="DR334" s="83"/>
      <c r="DS334" s="83"/>
      <c r="DT334" s="82"/>
      <c r="DU334" s="86"/>
      <c r="DV334" s="66"/>
      <c r="DW334" s="51"/>
      <c r="DY334" s="109"/>
      <c r="DZ334" s="58"/>
      <c r="EA334" s="3"/>
      <c r="EB334" s="4"/>
      <c r="EC334" s="4"/>
      <c r="ED334" s="4"/>
      <c r="EE334" s="4"/>
      <c r="EF334" s="4"/>
      <c r="EG334" s="4"/>
      <c r="EH334" s="4"/>
      <c r="EI334" s="4"/>
      <c r="EJ334" s="4"/>
      <c r="EK334" s="4"/>
      <c r="EL334" s="4"/>
      <c r="EM334" s="4"/>
      <c r="EN334" s="4"/>
      <c r="EO334" s="4"/>
      <c r="EP334" s="5"/>
      <c r="EQ334" s="172">
        <f>EA334^3+EB334^3+EC334^3+ED334^3+EE334^3+EF334^3+EG334^3+EH334^3+EA335^3+EB335^3+EC335^3+ED335^3+EE335^3+EF335^3+EG335^3+EH335^3</f>
        <v>0</v>
      </c>
      <c r="ER334" s="125">
        <f t="shared" si="59"/>
        <v>0</v>
      </c>
      <c r="ES334" s="95"/>
      <c r="ET334" s="81"/>
      <c r="EU334" s="131"/>
      <c r="EV334" s="131"/>
      <c r="EW334" s="131"/>
      <c r="EX334" s="131"/>
      <c r="EY334" s="131"/>
      <c r="EZ334" s="131"/>
      <c r="FA334" s="83"/>
      <c r="FB334" s="82"/>
      <c r="FC334" s="131"/>
      <c r="FD334" s="131"/>
      <c r="FE334" s="131"/>
      <c r="FF334" s="131"/>
      <c r="FG334" s="131"/>
      <c r="FH334" s="131"/>
      <c r="FI334" s="84"/>
      <c r="FJ334" s="66"/>
      <c r="FK334" s="51"/>
    </row>
    <row r="335" spans="9:167" x14ac:dyDescent="0.2">
      <c r="I335" s="109"/>
      <c r="J335" s="58"/>
      <c r="K335" s="3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5"/>
      <c r="AA335" s="172">
        <f>S334^3+T334^3+U334^3+V334^3+W334^3+X334^3+Y334^3+Z334^3+S335^3+T335^3+U335^3+V335^3+W335^3+X335^3+Y335^3+Z335^3</f>
        <v>0</v>
      </c>
      <c r="AB335" s="125">
        <f t="shared" si="56"/>
        <v>0</v>
      </c>
      <c r="AC335" s="61"/>
      <c r="AD335" s="81"/>
      <c r="AE335" s="82"/>
      <c r="AF335" s="82"/>
      <c r="AG335" s="82"/>
      <c r="AH335" s="83"/>
      <c r="AI335" s="83"/>
      <c r="AJ335" s="83"/>
      <c r="AK335" s="83"/>
      <c r="AL335" s="82"/>
      <c r="AM335" s="82"/>
      <c r="AN335" s="82"/>
      <c r="AO335" s="82"/>
      <c r="AP335" s="83"/>
      <c r="AQ335" s="83"/>
      <c r="AR335" s="83"/>
      <c r="AS335" s="84"/>
      <c r="AT335" s="66"/>
      <c r="AU335" s="51"/>
      <c r="AW335" s="109"/>
      <c r="AX335" s="58"/>
      <c r="AY335" s="3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5"/>
      <c r="BO335" s="172">
        <f>BG334^3+BH334^3+BI334^3+BJ334^3+BK334^3+BL334^3+BM334^3+BN334^3+BG335^3+BH335^3+BI335^3+BJ335^3+BK335^3+BL335^3+BM335^3+BN335^3</f>
        <v>0</v>
      </c>
      <c r="BP335" s="125">
        <f t="shared" si="57"/>
        <v>0</v>
      </c>
      <c r="BQ335" s="61"/>
      <c r="BR335" s="81"/>
      <c r="BS335" s="82"/>
      <c r="BT335" s="82"/>
      <c r="BU335" s="82"/>
      <c r="BV335" s="82"/>
      <c r="BW335" s="82"/>
      <c r="BX335" s="82"/>
      <c r="BY335" s="82"/>
      <c r="BZ335" s="83"/>
      <c r="CA335" s="83"/>
      <c r="CB335" s="83"/>
      <c r="CC335" s="83"/>
      <c r="CD335" s="83"/>
      <c r="CE335" s="83"/>
      <c r="CF335" s="83"/>
      <c r="CG335" s="84"/>
      <c r="CH335" s="66"/>
      <c r="CI335" s="51"/>
      <c r="CK335" s="109"/>
      <c r="CL335" s="58"/>
      <c r="CM335" s="3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5"/>
      <c r="DC335" s="172">
        <f>CU334^3+CV334^3+CW334^3+CX334^3+CY334^3+CZ334^3+DA334^3+DB334^3+CU335^3+CV335^3+CW335^3+CX335^3+CY335^3+CZ335^3+DA335^3+DB335^3</f>
        <v>0</v>
      </c>
      <c r="DD335" s="125">
        <f t="shared" si="58"/>
        <v>0</v>
      </c>
      <c r="DE335" s="61"/>
      <c r="DF335" s="89"/>
      <c r="DG335" s="83"/>
      <c r="DH335" s="82"/>
      <c r="DI335" s="82"/>
      <c r="DJ335" s="83"/>
      <c r="DK335" s="83"/>
      <c r="DL335" s="82"/>
      <c r="DM335" s="82"/>
      <c r="DN335" s="83"/>
      <c r="DO335" s="83"/>
      <c r="DP335" s="82"/>
      <c r="DQ335" s="82"/>
      <c r="DR335" s="83"/>
      <c r="DS335" s="83"/>
      <c r="DT335" s="82"/>
      <c r="DU335" s="86"/>
      <c r="DV335" s="66"/>
      <c r="DW335" s="51"/>
      <c r="DY335" s="109"/>
      <c r="DZ335" s="58"/>
      <c r="EA335" s="3"/>
      <c r="EB335" s="4"/>
      <c r="EC335" s="4"/>
      <c r="ED335" s="4"/>
      <c r="EE335" s="4"/>
      <c r="EF335" s="4"/>
      <c r="EG335" s="4"/>
      <c r="EH335" s="4"/>
      <c r="EI335" s="4"/>
      <c r="EJ335" s="4"/>
      <c r="EK335" s="4"/>
      <c r="EL335" s="4"/>
      <c r="EM335" s="4"/>
      <c r="EN335" s="4"/>
      <c r="EO335" s="4"/>
      <c r="EP335" s="5"/>
      <c r="EQ335" s="172">
        <f>EI334^3+EJ334^3+EK334^3+EL334^3+EM334^3+EN334^3+EO334^3+EP334^3+EI335^3+EJ335^3+EK335^3+EL335^3+EM335^3+EN335^3+EO335^3+EP335^3</f>
        <v>0</v>
      </c>
      <c r="ER335" s="125">
        <f t="shared" si="59"/>
        <v>0</v>
      </c>
      <c r="ES335" s="61"/>
      <c r="ET335" s="174"/>
      <c r="EU335" s="82"/>
      <c r="EV335" s="131"/>
      <c r="EW335" s="131"/>
      <c r="EX335" s="131"/>
      <c r="EY335" s="131"/>
      <c r="EZ335" s="83"/>
      <c r="FA335" s="131"/>
      <c r="FB335" s="131"/>
      <c r="FC335" s="82"/>
      <c r="FD335" s="131"/>
      <c r="FE335" s="131"/>
      <c r="FF335" s="131"/>
      <c r="FG335" s="131"/>
      <c r="FH335" s="83"/>
      <c r="FI335" s="175"/>
      <c r="FJ335" s="66"/>
      <c r="FK335" s="51"/>
    </row>
    <row r="336" spans="9:167" x14ac:dyDescent="0.2">
      <c r="I336" s="109"/>
      <c r="J336" s="58"/>
      <c r="K336" s="3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5"/>
      <c r="AA336" s="172">
        <f>K336^3+L336^3+M336^3+N336^3+O336^3+P336^3+Q336^3+R336^3+K337^3+L337^3+M337^3+N337^3+O337^3+P337^3+Q337^3+R337^3</f>
        <v>0</v>
      </c>
      <c r="AB336" s="125">
        <f t="shared" si="56"/>
        <v>0</v>
      </c>
      <c r="AC336" s="61"/>
      <c r="AD336" s="81"/>
      <c r="AE336" s="82"/>
      <c r="AF336" s="82"/>
      <c r="AG336" s="82"/>
      <c r="AH336" s="83"/>
      <c r="AI336" s="83"/>
      <c r="AJ336" s="83"/>
      <c r="AK336" s="83"/>
      <c r="AL336" s="82"/>
      <c r="AM336" s="82"/>
      <c r="AN336" s="82"/>
      <c r="AO336" s="82"/>
      <c r="AP336" s="83"/>
      <c r="AQ336" s="83"/>
      <c r="AR336" s="83"/>
      <c r="AS336" s="84"/>
      <c r="AT336" s="66"/>
      <c r="AU336" s="51"/>
      <c r="AW336" s="109"/>
      <c r="AX336" s="58"/>
      <c r="AY336" s="3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5"/>
      <c r="BO336" s="172">
        <f>AY336^3+AZ336^3+BA336^3+BB336^3+BC336^3+BD336^3+BE336^3+BF336^3+AY337^3+AZ337^3+BA337^3+BB337^3+BC337^3+BD337^3+BE337^3+BF337^3</f>
        <v>0</v>
      </c>
      <c r="BP336" s="125">
        <f t="shared" si="57"/>
        <v>0</v>
      </c>
      <c r="BQ336" s="61"/>
      <c r="BR336" s="89"/>
      <c r="BS336" s="83"/>
      <c r="BT336" s="83"/>
      <c r="BU336" s="83"/>
      <c r="BV336" s="83"/>
      <c r="BW336" s="83"/>
      <c r="BX336" s="83"/>
      <c r="BY336" s="83"/>
      <c r="BZ336" s="82"/>
      <c r="CA336" s="82"/>
      <c r="CB336" s="82"/>
      <c r="CC336" s="82"/>
      <c r="CD336" s="82"/>
      <c r="CE336" s="82"/>
      <c r="CF336" s="82"/>
      <c r="CG336" s="86"/>
      <c r="CH336" s="66"/>
      <c r="CI336" s="51"/>
      <c r="CK336" s="109"/>
      <c r="CL336" s="58"/>
      <c r="CM336" s="3"/>
      <c r="CN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4"/>
      <c r="DB336" s="5"/>
      <c r="DC336" s="172">
        <f>CM336^3+CN336^3+CO336^3+CP336^3+CQ336^3+CR336^3+CS336^3+CT336^3+CM337^3+CN337^3+CO337^3+CP337^3+CQ337^3+CR337^3+CS337^3+CT337^3</f>
        <v>0</v>
      </c>
      <c r="DD336" s="125">
        <f t="shared" si="58"/>
        <v>0</v>
      </c>
      <c r="DE336" s="61"/>
      <c r="DF336" s="89"/>
      <c r="DG336" s="83"/>
      <c r="DH336" s="82"/>
      <c r="DI336" s="82"/>
      <c r="DJ336" s="83"/>
      <c r="DK336" s="83"/>
      <c r="DL336" s="82"/>
      <c r="DM336" s="82"/>
      <c r="DN336" s="83"/>
      <c r="DO336" s="83"/>
      <c r="DP336" s="82"/>
      <c r="DQ336" s="82"/>
      <c r="DR336" s="83"/>
      <c r="DS336" s="83"/>
      <c r="DT336" s="82"/>
      <c r="DU336" s="86"/>
      <c r="DV336" s="66"/>
      <c r="DW336" s="51"/>
      <c r="DY336" s="109"/>
      <c r="DZ336" s="58"/>
      <c r="EA336" s="3"/>
      <c r="EB336" s="4"/>
      <c r="EC336" s="4"/>
      <c r="ED336" s="4"/>
      <c r="EE336" s="4"/>
      <c r="EF336" s="4"/>
      <c r="EG336" s="4"/>
      <c r="EH336" s="4"/>
      <c r="EI336" s="4"/>
      <c r="EJ336" s="4"/>
      <c r="EK336" s="4"/>
      <c r="EL336" s="4"/>
      <c r="EM336" s="4"/>
      <c r="EN336" s="4"/>
      <c r="EO336" s="4"/>
      <c r="EP336" s="5"/>
      <c r="EQ336" s="172">
        <f>EA336^3+EB336^3+EC336^3+ED336^3+EE336^3+EF336^3+EG336^3+EH336^3+EA337^3+EB337^3+EC337^3+ED337^3+EE337^3+EF337^3+EG337^3+EH337^3</f>
        <v>0</v>
      </c>
      <c r="ER336" s="125">
        <f t="shared" si="59"/>
        <v>0</v>
      </c>
      <c r="ES336" s="61"/>
      <c r="ET336" s="174"/>
      <c r="EU336" s="131"/>
      <c r="EV336" s="82"/>
      <c r="EW336" s="131"/>
      <c r="EX336" s="131"/>
      <c r="EY336" s="83"/>
      <c r="EZ336" s="131"/>
      <c r="FA336" s="131"/>
      <c r="FB336" s="131"/>
      <c r="FC336" s="131"/>
      <c r="FD336" s="82"/>
      <c r="FE336" s="131"/>
      <c r="FF336" s="131"/>
      <c r="FG336" s="83"/>
      <c r="FH336" s="131"/>
      <c r="FI336" s="175"/>
      <c r="FJ336" s="66"/>
      <c r="FK336" s="51"/>
    </row>
    <row r="337" spans="8:167" x14ac:dyDescent="0.2">
      <c r="I337" s="109"/>
      <c r="J337" s="58"/>
      <c r="K337" s="3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5"/>
      <c r="AA337" s="172">
        <f>S336^3+T336^3+U336^3+V336^3+W336^3+X336^3+Y336^3+Z336^3+S337^3+T337^3+U337^3+V337^3+W337^3+X337^3+Y337^3+Z337^3</f>
        <v>0</v>
      </c>
      <c r="AB337" s="125">
        <f t="shared" si="56"/>
        <v>0</v>
      </c>
      <c r="AC337" s="61"/>
      <c r="AD337" s="81"/>
      <c r="AE337" s="82"/>
      <c r="AF337" s="82"/>
      <c r="AG337" s="82"/>
      <c r="AH337" s="83"/>
      <c r="AI337" s="83"/>
      <c r="AJ337" s="83"/>
      <c r="AK337" s="83"/>
      <c r="AL337" s="82"/>
      <c r="AM337" s="82"/>
      <c r="AN337" s="82"/>
      <c r="AO337" s="82"/>
      <c r="AP337" s="83"/>
      <c r="AQ337" s="83"/>
      <c r="AR337" s="83"/>
      <c r="AS337" s="84"/>
      <c r="AT337" s="66"/>
      <c r="AU337" s="51"/>
      <c r="AW337" s="109"/>
      <c r="AX337" s="58"/>
      <c r="AY337" s="3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5"/>
      <c r="BO337" s="172">
        <f>BG336^3+BH336^3+BI336^3+BJ336^3+BK336^3+BL336^3+BM336^3+BN336^3+BG337^3+BH337^3+BI337^3+BJ337^3+BK337^3+BL337^3+BM337^3+BN337^3</f>
        <v>0</v>
      </c>
      <c r="BP337" s="125">
        <f t="shared" si="57"/>
        <v>0</v>
      </c>
      <c r="BQ337" s="61"/>
      <c r="BR337" s="89"/>
      <c r="BS337" s="83"/>
      <c r="BT337" s="83"/>
      <c r="BU337" s="83"/>
      <c r="BV337" s="83"/>
      <c r="BW337" s="83"/>
      <c r="BX337" s="83"/>
      <c r="BY337" s="83"/>
      <c r="BZ337" s="82"/>
      <c r="CA337" s="82"/>
      <c r="CB337" s="82"/>
      <c r="CC337" s="82"/>
      <c r="CD337" s="82"/>
      <c r="CE337" s="82"/>
      <c r="CF337" s="82"/>
      <c r="CG337" s="86"/>
      <c r="CH337" s="66"/>
      <c r="CI337" s="51"/>
      <c r="CK337" s="109"/>
      <c r="CL337" s="58"/>
      <c r="CM337" s="3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4"/>
      <c r="DB337" s="5"/>
      <c r="DC337" s="172">
        <f>CU336^3+CV336^3+CW336^3+CX336^3+CY336^3+CZ336^3+DA336^3+DB336^3+CU337^3+CV337^3+CW337^3+CX337^3+CY337^3+CZ337^3+DA337^3+DB337^3</f>
        <v>0</v>
      </c>
      <c r="DD337" s="125">
        <f t="shared" si="58"/>
        <v>0</v>
      </c>
      <c r="DE337" s="61"/>
      <c r="DF337" s="89"/>
      <c r="DG337" s="83"/>
      <c r="DH337" s="82"/>
      <c r="DI337" s="82"/>
      <c r="DJ337" s="83"/>
      <c r="DK337" s="83"/>
      <c r="DL337" s="82"/>
      <c r="DM337" s="82"/>
      <c r="DN337" s="83"/>
      <c r="DO337" s="83"/>
      <c r="DP337" s="82"/>
      <c r="DQ337" s="82"/>
      <c r="DR337" s="83"/>
      <c r="DS337" s="83"/>
      <c r="DT337" s="82"/>
      <c r="DU337" s="86"/>
      <c r="DV337" s="66"/>
      <c r="DW337" s="51"/>
      <c r="DY337" s="109"/>
      <c r="DZ337" s="58"/>
      <c r="EA337" s="3"/>
      <c r="EB337" s="4"/>
      <c r="EC337" s="4"/>
      <c r="ED337" s="4"/>
      <c r="EE337" s="4"/>
      <c r="EF337" s="4"/>
      <c r="EG337" s="4"/>
      <c r="EH337" s="4"/>
      <c r="EI337" s="4"/>
      <c r="EJ337" s="4"/>
      <c r="EK337" s="4"/>
      <c r="EL337" s="4"/>
      <c r="EM337" s="4"/>
      <c r="EN337" s="4"/>
      <c r="EO337" s="4"/>
      <c r="EP337" s="5"/>
      <c r="EQ337" s="172">
        <f>EI336^3+EJ336^3+EK336^3+EL336^3+EM336^3+EN336^3+EO336^3+EP336^3+EI337^3+EJ337^3+EK337^3+EL337^3+EM337^3+EN337^3+EO337^3+EP337^3</f>
        <v>0</v>
      </c>
      <c r="ER337" s="125">
        <f t="shared" si="59"/>
        <v>0</v>
      </c>
      <c r="ES337" s="61"/>
      <c r="ET337" s="174"/>
      <c r="EU337" s="131"/>
      <c r="EV337" s="131"/>
      <c r="EW337" s="82"/>
      <c r="EX337" s="83"/>
      <c r="EY337" s="131"/>
      <c r="EZ337" s="131"/>
      <c r="FA337" s="131"/>
      <c r="FB337" s="131"/>
      <c r="FC337" s="131"/>
      <c r="FD337" s="131"/>
      <c r="FE337" s="82"/>
      <c r="FF337" s="83"/>
      <c r="FG337" s="131"/>
      <c r="FH337" s="131"/>
      <c r="FI337" s="175"/>
      <c r="FJ337" s="66"/>
      <c r="FK337" s="51"/>
    </row>
    <row r="338" spans="8:167" x14ac:dyDescent="0.2">
      <c r="I338" s="109"/>
      <c r="J338" s="58"/>
      <c r="K338" s="3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5"/>
      <c r="AA338" s="172">
        <f>K338^3+L338^3+M338^3+N338^3+O338^3+P338^3+Q338^3+R338^3+K339^3+L339^3+M339^3+N339^3+O339^3+P339^3+Q339^3+R339^3</f>
        <v>0</v>
      </c>
      <c r="AB338" s="125">
        <f t="shared" si="56"/>
        <v>0</v>
      </c>
      <c r="AC338" s="61"/>
      <c r="AD338" s="89"/>
      <c r="AE338" s="83"/>
      <c r="AF338" s="83"/>
      <c r="AG338" s="83"/>
      <c r="AH338" s="82"/>
      <c r="AI338" s="82"/>
      <c r="AJ338" s="82"/>
      <c r="AK338" s="82"/>
      <c r="AL338" s="83"/>
      <c r="AM338" s="83"/>
      <c r="AN338" s="83"/>
      <c r="AO338" s="83"/>
      <c r="AP338" s="82"/>
      <c r="AQ338" s="82"/>
      <c r="AR338" s="82"/>
      <c r="AS338" s="86"/>
      <c r="AT338" s="66"/>
      <c r="AU338" s="51"/>
      <c r="AW338" s="109"/>
      <c r="AX338" s="58"/>
      <c r="AY338" s="3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5"/>
      <c r="BO338" s="172">
        <f>AY338^3+AZ338^3+BA338^3+BB338^3+BC338^3+BD338^3+BE338^3+BF338^3+AY339^3+AZ339^3+BA339^3+BB339^3+BC339^3+BD339^3+BE339^3+BF339^3</f>
        <v>0</v>
      </c>
      <c r="BP338" s="125">
        <f t="shared" si="57"/>
        <v>0</v>
      </c>
      <c r="BQ338" s="61"/>
      <c r="BR338" s="81"/>
      <c r="BS338" s="82"/>
      <c r="BT338" s="82"/>
      <c r="BU338" s="82"/>
      <c r="BV338" s="82"/>
      <c r="BW338" s="82"/>
      <c r="BX338" s="82"/>
      <c r="BY338" s="82"/>
      <c r="BZ338" s="83"/>
      <c r="CA338" s="83"/>
      <c r="CB338" s="83"/>
      <c r="CC338" s="83"/>
      <c r="CD338" s="83"/>
      <c r="CE338" s="83"/>
      <c r="CF338" s="83"/>
      <c r="CG338" s="84"/>
      <c r="CH338" s="66"/>
      <c r="CI338" s="51"/>
      <c r="CK338" s="109"/>
      <c r="CL338" s="58"/>
      <c r="CM338" s="3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5"/>
      <c r="DC338" s="172">
        <f>CM338^3+CN338^3+CO338^3+CP338^3+CQ338^3+CR338^3+CS338^3+CT338^3+CM339^3+CN339^3+CO339^3+CP339^3+CQ339^3+CR339^3+CS339^3+CT339^3</f>
        <v>0</v>
      </c>
      <c r="DD338" s="125">
        <f t="shared" si="58"/>
        <v>0</v>
      </c>
      <c r="DE338" s="61"/>
      <c r="DF338" s="89"/>
      <c r="DG338" s="83"/>
      <c r="DH338" s="82"/>
      <c r="DI338" s="82"/>
      <c r="DJ338" s="83"/>
      <c r="DK338" s="83"/>
      <c r="DL338" s="82"/>
      <c r="DM338" s="82"/>
      <c r="DN338" s="83"/>
      <c r="DO338" s="83"/>
      <c r="DP338" s="82"/>
      <c r="DQ338" s="82"/>
      <c r="DR338" s="83"/>
      <c r="DS338" s="83"/>
      <c r="DT338" s="82"/>
      <c r="DU338" s="86"/>
      <c r="DV338" s="66"/>
      <c r="DW338" s="51"/>
      <c r="DY338" s="109"/>
      <c r="DZ338" s="58"/>
      <c r="EA338" s="3"/>
      <c r="EB338" s="4"/>
      <c r="EC338" s="4"/>
      <c r="ED338" s="4"/>
      <c r="EE338" s="4"/>
      <c r="EF338" s="4"/>
      <c r="EG338" s="4"/>
      <c r="EH338" s="4"/>
      <c r="EI338" s="4"/>
      <c r="EJ338" s="4"/>
      <c r="EK338" s="4"/>
      <c r="EL338" s="4"/>
      <c r="EM338" s="4"/>
      <c r="EN338" s="4"/>
      <c r="EO338" s="4"/>
      <c r="EP338" s="5"/>
      <c r="EQ338" s="172">
        <f>EA338^3+EB338^3+EC338^3+ED338^3+EE338^3+EF338^3+EG338^3+EH338^3+EA339^3+EB339^3+EC339^3+ED339^3+EE339^3+EF339^3+EG339^3+EH339^3</f>
        <v>0</v>
      </c>
      <c r="ER338" s="125">
        <f t="shared" si="59"/>
        <v>0</v>
      </c>
      <c r="ES338" s="61"/>
      <c r="ET338" s="174"/>
      <c r="EU338" s="131"/>
      <c r="EV338" s="131"/>
      <c r="EW338" s="83"/>
      <c r="EX338" s="82"/>
      <c r="EY338" s="131"/>
      <c r="EZ338" s="131"/>
      <c r="FA338" s="131"/>
      <c r="FB338" s="131"/>
      <c r="FC338" s="131"/>
      <c r="FD338" s="131"/>
      <c r="FE338" s="83"/>
      <c r="FF338" s="82"/>
      <c r="FG338" s="131"/>
      <c r="FH338" s="131"/>
      <c r="FI338" s="175"/>
      <c r="FJ338" s="66"/>
      <c r="FK338" s="51"/>
    </row>
    <row r="339" spans="8:167" x14ac:dyDescent="0.2">
      <c r="I339" s="109"/>
      <c r="J339" s="58"/>
      <c r="K339" s="3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5"/>
      <c r="AA339" s="172">
        <f>S338^3+T338^3+U338^3+V338^3+W338^3+X338^3+Y338^3+Z338^3+S339^3+T339^3+U339^3+V339^3+W339^3+X339^3+Y339^3+Z339^3</f>
        <v>0</v>
      </c>
      <c r="AB339" s="125">
        <f t="shared" si="56"/>
        <v>0</v>
      </c>
      <c r="AC339" s="61"/>
      <c r="AD339" s="89"/>
      <c r="AE339" s="83"/>
      <c r="AF339" s="83"/>
      <c r="AG339" s="83"/>
      <c r="AH339" s="82"/>
      <c r="AI339" s="82"/>
      <c r="AJ339" s="82"/>
      <c r="AK339" s="82"/>
      <c r="AL339" s="83"/>
      <c r="AM339" s="83"/>
      <c r="AN339" s="83"/>
      <c r="AO339" s="83"/>
      <c r="AP339" s="82"/>
      <c r="AQ339" s="82"/>
      <c r="AR339" s="82"/>
      <c r="AS339" s="86"/>
      <c r="AT339" s="66"/>
      <c r="AU339" s="51"/>
      <c r="AW339" s="109"/>
      <c r="AX339" s="58"/>
      <c r="AY339" s="3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5"/>
      <c r="BO339" s="172">
        <f>BG338^3+BH338^3+BI338^3+BJ338^3+BK338^3+BL338^3+BM338^3+BN338^3+BG339^3+BH339^3+BI339^3+BJ339^3+BK339^3+BL339^3+BM339^3+BN339^3</f>
        <v>0</v>
      </c>
      <c r="BP339" s="125">
        <f t="shared" si="57"/>
        <v>0</v>
      </c>
      <c r="BQ339" s="61"/>
      <c r="BR339" s="81"/>
      <c r="BS339" s="82"/>
      <c r="BT339" s="82"/>
      <c r="BU339" s="82"/>
      <c r="BV339" s="82"/>
      <c r="BW339" s="82"/>
      <c r="BX339" s="82"/>
      <c r="BY339" s="82"/>
      <c r="BZ339" s="83"/>
      <c r="CA339" s="83"/>
      <c r="CB339" s="83"/>
      <c r="CC339" s="83"/>
      <c r="CD339" s="83"/>
      <c r="CE339" s="83"/>
      <c r="CF339" s="83"/>
      <c r="CG339" s="84"/>
      <c r="CH339" s="66"/>
      <c r="CI339" s="51"/>
      <c r="CK339" s="109"/>
      <c r="CL339" s="58"/>
      <c r="CM339" s="3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4"/>
      <c r="DB339" s="5"/>
      <c r="DC339" s="172">
        <f>CU338^3+CV338^3+CW338^3+CX338^3+CY338^3+CZ338^3+DA338^3+DB338^3+CU339^3+CV339^3+CW339^3+CX339^3+CY339^3+CZ339^3+DA339^3+DB339^3</f>
        <v>0</v>
      </c>
      <c r="DD339" s="125">
        <f t="shared" si="58"/>
        <v>0</v>
      </c>
      <c r="DE339" s="61"/>
      <c r="DF339" s="89"/>
      <c r="DG339" s="83"/>
      <c r="DH339" s="82"/>
      <c r="DI339" s="82"/>
      <c r="DJ339" s="83"/>
      <c r="DK339" s="83"/>
      <c r="DL339" s="82"/>
      <c r="DM339" s="82"/>
      <c r="DN339" s="83"/>
      <c r="DO339" s="83"/>
      <c r="DP339" s="82"/>
      <c r="DQ339" s="82"/>
      <c r="DR339" s="83"/>
      <c r="DS339" s="83"/>
      <c r="DT339" s="82"/>
      <c r="DU339" s="86"/>
      <c r="DV339" s="66"/>
      <c r="DW339" s="51"/>
      <c r="DY339" s="109"/>
      <c r="DZ339" s="58"/>
      <c r="EA339" s="3"/>
      <c r="EB339" s="4"/>
      <c r="EC339" s="4"/>
      <c r="ED339" s="4"/>
      <c r="EE339" s="4"/>
      <c r="EF339" s="4"/>
      <c r="EG339" s="4"/>
      <c r="EH339" s="4"/>
      <c r="EI339" s="4"/>
      <c r="EJ339" s="4"/>
      <c r="EK339" s="4"/>
      <c r="EL339" s="4"/>
      <c r="EM339" s="4"/>
      <c r="EN339" s="4"/>
      <c r="EO339" s="4"/>
      <c r="EP339" s="5"/>
      <c r="EQ339" s="172">
        <f>EI338^3+EJ338^3+EK338^3+EL338^3+EM338^3+EN338^3+EO338^3+EP338^3+EI339^3+EJ339^3+EK339^3+EL339^3+EM339^3+EN339^3+EO339^3+EP339^3</f>
        <v>0</v>
      </c>
      <c r="ER339" s="125">
        <f t="shared" si="59"/>
        <v>0</v>
      </c>
      <c r="ES339" s="61"/>
      <c r="ET339" s="174"/>
      <c r="EU339" s="131"/>
      <c r="EV339" s="83"/>
      <c r="EW339" s="131"/>
      <c r="EX339" s="131"/>
      <c r="EY339" s="82"/>
      <c r="EZ339" s="131"/>
      <c r="FA339" s="131"/>
      <c r="FB339" s="131"/>
      <c r="FC339" s="131"/>
      <c r="FD339" s="83"/>
      <c r="FE339" s="131"/>
      <c r="FF339" s="131"/>
      <c r="FG339" s="82"/>
      <c r="FH339" s="131"/>
      <c r="FI339" s="175"/>
      <c r="FJ339" s="66"/>
      <c r="FK339" s="51"/>
    </row>
    <row r="340" spans="8:167" x14ac:dyDescent="0.2">
      <c r="I340" s="109"/>
      <c r="J340" s="58"/>
      <c r="K340" s="3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5"/>
      <c r="AA340" s="172">
        <f>K340^3+L340^3+M340^3+N340^3+O340^3+P340^3+Q340^3+R340^3+K341^3+L341^3+M341^3+N341^3+O341^3+P341^3+Q341^3+R341^3</f>
        <v>0</v>
      </c>
      <c r="AB340" s="125">
        <f t="shared" si="56"/>
        <v>0</v>
      </c>
      <c r="AC340" s="61"/>
      <c r="AD340" s="89"/>
      <c r="AE340" s="83"/>
      <c r="AF340" s="83"/>
      <c r="AG340" s="83"/>
      <c r="AH340" s="82"/>
      <c r="AI340" s="82"/>
      <c r="AJ340" s="82"/>
      <c r="AK340" s="82"/>
      <c r="AL340" s="83"/>
      <c r="AM340" s="83"/>
      <c r="AN340" s="83"/>
      <c r="AO340" s="83"/>
      <c r="AP340" s="82"/>
      <c r="AQ340" s="82"/>
      <c r="AR340" s="82"/>
      <c r="AS340" s="86"/>
      <c r="AT340" s="66"/>
      <c r="AU340" s="51"/>
      <c r="AW340" s="109"/>
      <c r="AX340" s="58"/>
      <c r="AY340" s="3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5"/>
      <c r="BO340" s="172">
        <f>AY340^3+AZ340^3+BA340^3+BB340^3+BC340^3+BD340^3+BE340^3+BF340^3+AY341^3+AZ341^3+BA341^3+BB341^3+BC341^3+BD341^3+BE341^3+BF341^3</f>
        <v>0</v>
      </c>
      <c r="BP340" s="125">
        <f t="shared" si="57"/>
        <v>0</v>
      </c>
      <c r="BQ340" s="61"/>
      <c r="BR340" s="89"/>
      <c r="BS340" s="83"/>
      <c r="BT340" s="83"/>
      <c r="BU340" s="83"/>
      <c r="BV340" s="83"/>
      <c r="BW340" s="83"/>
      <c r="BX340" s="83"/>
      <c r="BY340" s="83"/>
      <c r="BZ340" s="82"/>
      <c r="CA340" s="82"/>
      <c r="CB340" s="82"/>
      <c r="CC340" s="82"/>
      <c r="CD340" s="82"/>
      <c r="CE340" s="82"/>
      <c r="CF340" s="82"/>
      <c r="CG340" s="86"/>
      <c r="CH340" s="66"/>
      <c r="CI340" s="51"/>
      <c r="CK340" s="109"/>
      <c r="CL340" s="58"/>
      <c r="CM340" s="3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4"/>
      <c r="DB340" s="5"/>
      <c r="DC340" s="172">
        <f>CM340^3+CN340^3+CO340^3+CP340^3+CQ340^3+CR340^3+CS340^3+CT340^3+CM341^3+CN341^3+CO341^3+CP341^3+CQ341^3+CR341^3+CS341^3+CT341^3</f>
        <v>0</v>
      </c>
      <c r="DD340" s="125">
        <f t="shared" si="58"/>
        <v>0</v>
      </c>
      <c r="DE340" s="61"/>
      <c r="DF340" s="89"/>
      <c r="DG340" s="83"/>
      <c r="DH340" s="82"/>
      <c r="DI340" s="82"/>
      <c r="DJ340" s="83"/>
      <c r="DK340" s="83"/>
      <c r="DL340" s="82"/>
      <c r="DM340" s="82"/>
      <c r="DN340" s="83"/>
      <c r="DO340" s="83"/>
      <c r="DP340" s="82"/>
      <c r="DQ340" s="82"/>
      <c r="DR340" s="83"/>
      <c r="DS340" s="83"/>
      <c r="DT340" s="82"/>
      <c r="DU340" s="86"/>
      <c r="DV340" s="66"/>
      <c r="DW340" s="51"/>
      <c r="DY340" s="109"/>
      <c r="DZ340" s="58"/>
      <c r="EA340" s="3"/>
      <c r="EB340" s="4"/>
      <c r="EC340" s="4"/>
      <c r="ED340" s="4"/>
      <c r="EE340" s="4"/>
      <c r="EF340" s="4"/>
      <c r="EG340" s="4"/>
      <c r="EH340" s="4"/>
      <c r="EI340" s="4"/>
      <c r="EJ340" s="4"/>
      <c r="EK340" s="4"/>
      <c r="EL340" s="4"/>
      <c r="EM340" s="4"/>
      <c r="EN340" s="4"/>
      <c r="EO340" s="4"/>
      <c r="EP340" s="5"/>
      <c r="EQ340" s="172">
        <f>EA340^3+EB340^3+EC340^3+ED340^3+EE340^3+EF340^3+EG340^3+EH340^3+EA341^3+EB341^3+EC341^3+ED341^3+EE341^3+EF341^3+EG341^3+EH341^3</f>
        <v>0</v>
      </c>
      <c r="ER340" s="125">
        <f t="shared" si="59"/>
        <v>0</v>
      </c>
      <c r="ES340" s="61"/>
      <c r="ET340" s="174"/>
      <c r="EU340" s="83"/>
      <c r="EV340" s="131"/>
      <c r="EW340" s="131"/>
      <c r="EX340" s="131"/>
      <c r="EY340" s="131"/>
      <c r="EZ340" s="82"/>
      <c r="FA340" s="131"/>
      <c r="FB340" s="131"/>
      <c r="FC340" s="83"/>
      <c r="FD340" s="131"/>
      <c r="FE340" s="131"/>
      <c r="FF340" s="131"/>
      <c r="FG340" s="131"/>
      <c r="FH340" s="82"/>
      <c r="FI340" s="175"/>
      <c r="FJ340" s="66"/>
      <c r="FK340" s="51"/>
    </row>
    <row r="341" spans="8:167" x14ac:dyDescent="0.2">
      <c r="I341" s="109"/>
      <c r="J341" s="58"/>
      <c r="K341" s="7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9"/>
      <c r="AA341" s="172">
        <f>S340^3+T340^3+U340^3+V340^3+W340^3+X340^3+Y340^3+Z340^3+S341^3+T341^3+U341^3+V341^3+W341^3+X341^3+Y341^3+Z341^3</f>
        <v>0</v>
      </c>
      <c r="AB341" s="125">
        <f t="shared" si="56"/>
        <v>0</v>
      </c>
      <c r="AC341" s="61"/>
      <c r="AD341" s="116"/>
      <c r="AE341" s="117"/>
      <c r="AF341" s="117"/>
      <c r="AG341" s="117"/>
      <c r="AH341" s="118"/>
      <c r="AI341" s="118"/>
      <c r="AJ341" s="118"/>
      <c r="AK341" s="118"/>
      <c r="AL341" s="117"/>
      <c r="AM341" s="117"/>
      <c r="AN341" s="117"/>
      <c r="AO341" s="117"/>
      <c r="AP341" s="118"/>
      <c r="AQ341" s="118"/>
      <c r="AR341" s="118"/>
      <c r="AS341" s="119"/>
      <c r="AT341" s="32"/>
      <c r="AU341" s="115"/>
      <c r="AW341" s="109"/>
      <c r="AX341" s="58"/>
      <c r="AY341" s="7"/>
      <c r="AZ341" s="8"/>
      <c r="BA341" s="8"/>
      <c r="BB341" s="8"/>
      <c r="BC341" s="8"/>
      <c r="BD341" s="8"/>
      <c r="BE341" s="8"/>
      <c r="BF341" s="8"/>
      <c r="BG341" s="8"/>
      <c r="BH341" s="8"/>
      <c r="BI341" s="8"/>
      <c r="BJ341" s="8"/>
      <c r="BK341" s="8"/>
      <c r="BL341" s="8"/>
      <c r="BM341" s="8"/>
      <c r="BN341" s="9"/>
      <c r="BO341" s="172">
        <f>BG340^3+BH340^3+BI340^3+BJ340^3+BK340^3+BL340^3+BM340^3+BN340^3+BG341^3+BH341^3+BI341^3+BJ341^3+BK341^3+BL341^3+BM341^3+BN341^3</f>
        <v>0</v>
      </c>
      <c r="BP341" s="125">
        <f t="shared" si="57"/>
        <v>0</v>
      </c>
      <c r="BQ341" s="61"/>
      <c r="BR341" s="116"/>
      <c r="BS341" s="117"/>
      <c r="BT341" s="117"/>
      <c r="BU341" s="117"/>
      <c r="BV341" s="117"/>
      <c r="BW341" s="117"/>
      <c r="BX341" s="117"/>
      <c r="BY341" s="117"/>
      <c r="BZ341" s="118"/>
      <c r="CA341" s="118"/>
      <c r="CB341" s="118"/>
      <c r="CC341" s="118"/>
      <c r="CD341" s="118"/>
      <c r="CE341" s="118"/>
      <c r="CF341" s="118"/>
      <c r="CG341" s="119"/>
      <c r="CH341" s="32"/>
      <c r="CI341" s="115"/>
      <c r="CK341" s="109"/>
      <c r="CL341" s="58"/>
      <c r="CM341" s="7"/>
      <c r="CN341" s="8"/>
      <c r="CO341" s="8"/>
      <c r="CP341" s="8"/>
      <c r="CQ341" s="8"/>
      <c r="CR341" s="8"/>
      <c r="CS341" s="8"/>
      <c r="CT341" s="8"/>
      <c r="CU341" s="8"/>
      <c r="CV341" s="8"/>
      <c r="CW341" s="8"/>
      <c r="CX341" s="8"/>
      <c r="CY341" s="8"/>
      <c r="CZ341" s="8"/>
      <c r="DA341" s="8"/>
      <c r="DB341" s="9"/>
      <c r="DC341" s="172">
        <f>CU340^3+CV340^3+CW340^3+CX340^3+CY340^3+CZ340^3+DA340^3+DB340^3+CU341^3+CV341^3+CW341^3+CX341^3+CY341^3+CZ341^3+DA341^3+DB341^3</f>
        <v>0</v>
      </c>
      <c r="DD341" s="125">
        <f t="shared" si="58"/>
        <v>0</v>
      </c>
      <c r="DE341" s="61"/>
      <c r="DF341" s="116"/>
      <c r="DG341" s="117"/>
      <c r="DH341" s="118"/>
      <c r="DI341" s="118"/>
      <c r="DJ341" s="117"/>
      <c r="DK341" s="117"/>
      <c r="DL341" s="118"/>
      <c r="DM341" s="118"/>
      <c r="DN341" s="117"/>
      <c r="DO341" s="117"/>
      <c r="DP341" s="118"/>
      <c r="DQ341" s="118"/>
      <c r="DR341" s="117"/>
      <c r="DS341" s="117"/>
      <c r="DT341" s="118"/>
      <c r="DU341" s="119"/>
      <c r="DV341" s="32"/>
      <c r="DW341" s="115"/>
      <c r="DY341" s="109"/>
      <c r="DZ341" s="58"/>
      <c r="EA341" s="7"/>
      <c r="EB341" s="8"/>
      <c r="EC341" s="8"/>
      <c r="ED341" s="8"/>
      <c r="EE341" s="8"/>
      <c r="EF341" s="8"/>
      <c r="EG341" s="8"/>
      <c r="EH341" s="8"/>
      <c r="EI341" s="8"/>
      <c r="EJ341" s="8"/>
      <c r="EK341" s="8"/>
      <c r="EL341" s="8"/>
      <c r="EM341" s="8"/>
      <c r="EN341" s="8"/>
      <c r="EO341" s="8"/>
      <c r="EP341" s="9"/>
      <c r="EQ341" s="172">
        <f>EI340^3+EJ340^3+EK340^3+EL340^3+EM340^3+EN340^3+EO340^3+EP340^3+EI341^3+EJ341^3+EK341^3+EL341^3+EM341^3+EN341^3+EO341^3+EP341^3</f>
        <v>0</v>
      </c>
      <c r="ER341" s="125">
        <f t="shared" si="59"/>
        <v>0</v>
      </c>
      <c r="ES341" s="61"/>
      <c r="ET341" s="116"/>
      <c r="EU341" s="176"/>
      <c r="EV341" s="176"/>
      <c r="EW341" s="176"/>
      <c r="EX341" s="176"/>
      <c r="EY341" s="176"/>
      <c r="EZ341" s="176"/>
      <c r="FA341" s="118"/>
      <c r="FB341" s="117"/>
      <c r="FC341" s="176"/>
      <c r="FD341" s="176"/>
      <c r="FE341" s="176"/>
      <c r="FF341" s="176"/>
      <c r="FG341" s="176"/>
      <c r="FH341" s="176"/>
      <c r="FI341" s="119"/>
      <c r="FJ341" s="32"/>
      <c r="FK341" s="115"/>
    </row>
    <row r="342" spans="8:167" x14ac:dyDescent="0.2">
      <c r="I342" s="109"/>
      <c r="J342" s="58"/>
      <c r="K342" s="121">
        <f>K326^3+K327^3+K328^3+K329^3+K330^3+K331^3+K332^3+K333^3+L326^3+L327^3+L328^3+L329^3+L330^3+L331^3+L332^3+L333^3</f>
        <v>0</v>
      </c>
      <c r="L342" s="122">
        <f>K341^3+K340^3+K339^3+K338^3+K337^3+K336^3+K335^3+K334^3+L341^3+L340^3+L339^3+L338^3+L337^3+L336^3+L335^3+L334^3</f>
        <v>0</v>
      </c>
      <c r="M342" s="122">
        <f>M326^3+M327^3+M328^3+M329^3+M330^3+M331^3+M332^3+M333^3+N326^3+N327^3+N328^3+N329^3+N330^3+N331^3+N332^3+N333^3</f>
        <v>0</v>
      </c>
      <c r="N342" s="122">
        <f>M341^3+M340^3+M339^3+M338^3+M337^3+M336^3+M335^3+M334^3+N341^3+N340^3+N339^3+N338^3+N337^3+N336^3+N335^3+N334^3</f>
        <v>0</v>
      </c>
      <c r="O342" s="122">
        <f>O326^3+O327^3+O328^3+O329^3+O330^3+O331^3+O332^3+O333^3+P326^3+P327^3+P328^3+P329^3+P330^3+P331^3+P332^3+P333^3</f>
        <v>0</v>
      </c>
      <c r="P342" s="122">
        <f>O341^3+O340^3+O339^3+O338^3+O337^3+O336^3+O335^3+O334^3+P341^3+P340^3+P339^3+P338^3+P337^3+P336^3+P335^3+P334^3</f>
        <v>0</v>
      </c>
      <c r="Q342" s="122">
        <f>Q326^3+Q327^3+Q328^3+Q329^3+Q330^3+Q331^3+Q332^3+Q333^3+R326^3+R327^3+R328^3+R329^3+R330^3+R331^3+R332^3+R333^3</f>
        <v>0</v>
      </c>
      <c r="R342" s="122">
        <f>Q341^3+Q340^3+Q339^3+Q338^3+Q337^3+Q336^3+Q335^3+Q334^3+R341^3+R340^3+R339^3+R338^3+R337^3+R336^3+R335^3+R334^3</f>
        <v>0</v>
      </c>
      <c r="S342" s="122">
        <f>S326^3+S327^3+S328^3+S329^3+S330^3+S331^3+S332^3+S333^3+T326^3+T327^3+T328^3+T329^3+T330^3+T331^3+T332^3+T333^3</f>
        <v>0</v>
      </c>
      <c r="T342" s="122">
        <f>S341^3+S340^3+S339^3+S338^3+S337^3+S336^3+S335^3+S334^3+T341^3+T340^3+T339^3+T338^3+T337^3+T336^3+T335^3+T334^3</f>
        <v>0</v>
      </c>
      <c r="U342" s="122">
        <f>U326^3+U327^3+U328^3+U329^3+U330^3+U331^3+U332^3+U333^3+V326^3+V327^3+V328^3+V329^3+V330^3+V331^3+V332^3+V333^3</f>
        <v>0</v>
      </c>
      <c r="V342" s="122">
        <f>U341^3+U340^3+U339^3+U338^3+U337^3+U336^3+U335^3+U334^3+V341^3+V340^3+V339^3+V338^3+V337^3+V336^3+V335^3+V334^3</f>
        <v>0</v>
      </c>
      <c r="W342" s="122">
        <f>W326^3+W327^3+W328^3+W329^3+W330^3+W331^3+W332^3+W333^3+X326^3+X327^3+X328^3+X329^3+X330^3+X331^3+X332^3+X333^3</f>
        <v>0</v>
      </c>
      <c r="X342" s="122">
        <f>W341^3+W340^3+W339^3+W338^3+W337^3+W336^3+W335^3+W334^3+X341^3+X340^3+X339^3+X338^3+X337^3+X336^3+X335^3+X334^3</f>
        <v>0</v>
      </c>
      <c r="Y342" s="122">
        <f>Y326^3+Y327^3+Y328^3+Y329^3+Y330^3+Y331^3+Y332^3+Y333^3+Z326^3+Z327^3+Z328^3+Z329^3+Z330^3+Z331^3+Z332^3+Z333^3</f>
        <v>0</v>
      </c>
      <c r="Z342" s="123">
        <f>Y341^3+Y340^3+Y339^3+Y338^3+Y337^3+Y336^3+Y335^3+Y334^3+Z341^3+Z340^3+Z339^3+Z338^3+Z337^3+Z336^3+Z335^3+Z334^3</f>
        <v>0</v>
      </c>
      <c r="AA342" s="168">
        <f>K326^3+L327^3+M328^3+N329^3+O330^3+P331^3+Q332^3+R333^3+S334^3+T335^3+U336^3+V337^3+W338^3+X339^3+Y340^3+Z341^3</f>
        <v>0</v>
      </c>
      <c r="AB342" s="169">
        <f>K334^3+L335^3+M336^3+N337^3+O338^3+P339^3+Q340^3+R341^3+S326^3+T327^3+U328^3+V329^3+W330^3+X331^3+Y332^3+Z333^3</f>
        <v>0</v>
      </c>
      <c r="AC342" s="52"/>
      <c r="AD342" s="126"/>
      <c r="AE342" s="126"/>
      <c r="AF342" s="126"/>
      <c r="AG342" s="126"/>
      <c r="AH342" s="126"/>
      <c r="AI342" s="126"/>
      <c r="AJ342" s="126"/>
      <c r="AK342" s="126"/>
      <c r="AL342" s="126"/>
      <c r="AM342" s="126"/>
      <c r="AN342" s="126"/>
      <c r="AO342" s="126"/>
      <c r="AP342" s="126"/>
      <c r="AQ342" s="126"/>
      <c r="AR342" s="126"/>
      <c r="AS342" s="126"/>
      <c r="AT342" s="32"/>
      <c r="AU342" s="115"/>
      <c r="AW342" s="109"/>
      <c r="AX342" s="58"/>
      <c r="AY342" s="121">
        <f>AY326^3+AY327^3+AY328^3+AY329^3+AY330^3+AY331^3+AY332^3+AY333^3+AZ326^3+AZ327^3+AZ328^3+AZ329^3+AZ330^3+AZ331^3+AZ332^3+AZ333^3</f>
        <v>0</v>
      </c>
      <c r="AZ342" s="122">
        <f>AY341^3+AY340^3+AY339^3+AY338^3+AY337^3+AY336^3+AY335^3+AY334^3+AZ341^3+AZ340^3+AZ339^3+AZ338^3+AZ337^3+AZ336^3+AZ335^3+AZ334^3</f>
        <v>0</v>
      </c>
      <c r="BA342" s="122">
        <f>BA326^3+BA327^3+BA328^3+BA329^3+BA330^3+BA331^3+BA332^3+BA333^3+BB326^3+BB327^3+BB328^3+BB329^3+BB330^3+BB331^3+BB332^3+BB333^3</f>
        <v>0</v>
      </c>
      <c r="BB342" s="122">
        <f>BA341^3+BA340^3+BA339^3+BA338^3+BA337^3+BA336^3+BA335^3+BA334^3+BB341^3+BB340^3+BB339^3+BB338^3+BB337^3+BB336^3+BB335^3+BB334^3</f>
        <v>0</v>
      </c>
      <c r="BC342" s="122">
        <f>BC326^3+BC327^3+BC328^3+BC329^3+BC330^3+BC331^3+BC332^3+BC333^3+BD326^3+BD327^3+BD328^3+BD329^3+BD330^3+BD331^3+BD332^3+BD333^3</f>
        <v>0</v>
      </c>
      <c r="BD342" s="122">
        <f>BC341^3+BC340^3+BC339^3+BC338^3+BC337^3+BC336^3+BC335^3+BC334^3+BD341^3+BD340^3+BD339^3+BD338^3+BD337^3+BD336^3+BD335^3+BD334^3</f>
        <v>0</v>
      </c>
      <c r="BE342" s="122">
        <f>BE326^3+BE327^3+BE328^3+BE329^3+BE330^3+BE331^3+BE332^3+BE333^3+BF326^3+BF327^3+BF328^3+BF329^3+BF330^3+BF331^3+BF332^3+BF333^3</f>
        <v>0</v>
      </c>
      <c r="BF342" s="122">
        <f>BE341^3+BE340^3+BE339^3+BE338^3+BE337^3+BE336^3+BE335^3+BE334^3+BF341^3+BF340^3+BF339^3+BF338^3+BF337^3+BF336^3+BF335^3+BF334^3</f>
        <v>0</v>
      </c>
      <c r="BG342" s="122">
        <f>BG326^3+BG327^3+BG328^3+BG329^3+BG330^3+BG331^3+BG332^3+BG333^3+BH326^3+BH327^3+BH328^3+BH329^3+BH330^3+BH331^3+BH332^3+BH333^3</f>
        <v>0</v>
      </c>
      <c r="BH342" s="122">
        <f>BG341^3+BG340^3+BG339^3+BG338^3+BG337^3+BG336^3+BG335^3+BG334^3+BH341^3+BH340^3+BH339^3+BH338^3+BH337^3+BH336^3+BH335^3+BH334^3</f>
        <v>0</v>
      </c>
      <c r="BI342" s="122">
        <f>BI326^3+BI327^3+BI328^3+BI329^3+BI330^3+BI331^3+BI332^3+BI333^3+BJ326^3+BJ327^3+BJ328^3+BJ329^3+BJ330^3+BJ331^3+BJ332^3+BJ333^3</f>
        <v>0</v>
      </c>
      <c r="BJ342" s="122">
        <f>BI341^3+BI340^3+BI339^3+BI338^3+BI337^3+BI336^3+BI335^3+BI334^3+BJ341^3+BJ340^3+BJ339^3+BJ338^3+BJ337^3+BJ336^3+BJ335^3+BJ334^3</f>
        <v>0</v>
      </c>
      <c r="BK342" s="122">
        <f>BK326^3+BK327^3+BK328^3+BK329^3+BK330^3+BK331^3+BK332^3+BK333^3+BL326^3+BL327^3+BL328^3+BL329^3+BL330^3+BL331^3+BL332^3+BL333^3</f>
        <v>0</v>
      </c>
      <c r="BL342" s="122">
        <f>BK341^3+BK340^3+BK339^3+BK338^3+BK337^3+BK336^3+BK335^3+BK334^3+BL341^3+BL340^3+BL339^3+BL338^3+BL337^3+BL336^3+BL335^3+BL334^3</f>
        <v>0</v>
      </c>
      <c r="BM342" s="122">
        <f>BM326^3+BM327^3+BM328^3+BM329^3+BM330^3+BM331^3+BM332^3+BM333^3+BN326^3+BN327^3+BN328^3+BN329^3+BN330^3+BN331^3+BN332^3+BN333^3</f>
        <v>0</v>
      </c>
      <c r="BN342" s="123">
        <f>BM341^3+BM340^3+BM339^3+BM338^3+BM337^3+BM336^3+BM335^3+BM334^3+BN341^3+BN340^3+BN339^3+BN338^3+BN337^3+BN336^3+BN335^3+BN334^3</f>
        <v>0</v>
      </c>
      <c r="BO342" s="168">
        <f>AY326^3+AZ327^3+BA328^3+BB329^3+BC330^3+BD331^3+BE332^3+BF333^3+BG334^3+BH335^3+BI336^3+BJ337^3+BK338^3+BL339^3+BM340^3+BN341^3</f>
        <v>0</v>
      </c>
      <c r="BP342" s="169">
        <f>AY334^3+AZ335^3+BA336^3+BB337^3+BC338^3+BD339^3+BE340^3+BF341^3+BG326^3+BH327^3+BI328^3+BJ329^3+BK330^3+BL331^3+BM332^3+BN333^3</f>
        <v>0</v>
      </c>
      <c r="BQ342" s="52"/>
      <c r="BR342" s="126"/>
      <c r="BS342" s="126"/>
      <c r="BT342" s="126"/>
      <c r="BU342" s="126"/>
      <c r="BV342" s="126"/>
      <c r="BW342" s="126"/>
      <c r="BX342" s="126"/>
      <c r="BY342" s="126"/>
      <c r="BZ342" s="126"/>
      <c r="CA342" s="126"/>
      <c r="CB342" s="126"/>
      <c r="CC342" s="126"/>
      <c r="CD342" s="126"/>
      <c r="CE342" s="126"/>
      <c r="CF342" s="126"/>
      <c r="CG342" s="126"/>
      <c r="CH342" s="32"/>
      <c r="CI342" s="115"/>
      <c r="CK342" s="109"/>
      <c r="CL342" s="58"/>
      <c r="CM342" s="121">
        <f>CM326^3+CM327^3+CM328^3+CM329^3+CM330^3+CM331^3+CM332^3+CM333^3+CN326^3+CN327^3+CN328^3+CN329^3+CN330^3+CN331^3+CN332^3+CN333^3</f>
        <v>0</v>
      </c>
      <c r="CN342" s="122">
        <f>CM341^3+CM340^3+CM339^3+CM338^3+CM337^3+CM336^3+CM335^3+CM334^3+CN341^3+CN340^3+CN339^3+CN338^3+CN337^3+CN336^3+CN335^3+CN334^3</f>
        <v>0</v>
      </c>
      <c r="CO342" s="122">
        <f>CO326^3+CO327^3+CO328^3+CO329^3+CO330^3+CO331^3+CO332^3+CO333^3+CP326^3+CP327^3+CP328^3+CP329^3+CP330^3+CP331^3+CP332^3+CP333^3</f>
        <v>0</v>
      </c>
      <c r="CP342" s="122">
        <f>CO341^3+CO340^3+CO339^3+CO338^3+CO337^3+CO336^3+CO335^3+CO334^3+CP341^3+CP340^3+CP339^3+CP338^3+CP337^3+CP336^3+CP335^3+CP334^3</f>
        <v>0</v>
      </c>
      <c r="CQ342" s="122">
        <f>CQ326^3+CQ327^3+CQ328^3+CQ329^3+CQ330^3+CQ331^3+CQ332^3+CQ333^3+CR326^3+CR327^3+CR328^3+CR329^3+CR330^3+CR331^3+CR332^3+CR333^3</f>
        <v>0</v>
      </c>
      <c r="CR342" s="122">
        <f>CQ341^3+CQ340^3+CQ339^3+CQ338^3+CQ337^3+CQ336^3+CQ335^3+CQ334^3+CR341^3+CR340^3+CR339^3+CR338^3+CR337^3+CR336^3+CR335^3+CR334^3</f>
        <v>0</v>
      </c>
      <c r="CS342" s="122">
        <f>CS326^3+CS327^3+CS328^3+CS329^3+CS330^3+CS331^3+CS332^3+CS333^3+CT326^3+CT327^3+CT328^3+CT329^3+CT330^3+CT331^3+CT332^3+CT333^3</f>
        <v>0</v>
      </c>
      <c r="CT342" s="122">
        <f>CS341^3+CS340^3+CS339^3+CS338^3+CS337^3+CS336^3+CS335^3+CS334^3+CT341^3+CT340^3+CT339^3+CT338^3+CT337^3+CT336^3+CT335^3+CT334^3</f>
        <v>0</v>
      </c>
      <c r="CU342" s="122">
        <f>CU326^3+CU327^3+CU328^3+CU329^3+CU330^3+CU331^3+CU332^3+CU333^3+CV326^3+CV327^3+CV328^3+CV329^3+CV330^3+CV331^3+CV332^3+CV333^3</f>
        <v>0</v>
      </c>
      <c r="CV342" s="122">
        <f>CU341^3+CU340^3+CU339^3+CU338^3+CU337^3+CU336^3+CU335^3+CU334^3+CV341^3+CV340^3+CV339^3+CV338^3+CV337^3+CV336^3+CV335^3+CV334^3</f>
        <v>0</v>
      </c>
      <c r="CW342" s="122">
        <f>CW326^3+CW327^3+CW328^3+CW329^3+CW330^3+CW331^3+CW332^3+CW333^3+CX326^3+CX327^3+CX328^3+CX329^3+CX330^3+CX331^3+CX332^3+CX333^3</f>
        <v>0</v>
      </c>
      <c r="CX342" s="122">
        <f>CW341^3+CW340^3+CW339^3+CW338^3+CW337^3+CW336^3+CW335^3+CW334^3+CX341^3+CX340^3+CX339^3+CX338^3+CX337^3+CX336^3+CX335^3+CX334^3</f>
        <v>0</v>
      </c>
      <c r="CY342" s="122">
        <f>CY326^3+CY327^3+CY328^3+CY329^3+CY330^3+CY331^3+CY332^3+CY333^3+CZ326^3+CZ327^3+CZ328^3+CZ329^3+CZ330^3+CZ331^3+CZ332^3+CZ333^3</f>
        <v>0</v>
      </c>
      <c r="CZ342" s="122">
        <f>CY341^3+CY340^3+CY339^3+CY338^3+CY337^3+CY336^3+CY335^3+CY334^3+CZ341^3+CZ340^3+CZ339^3+CZ338^3+CZ337^3+CZ336^3+CZ335^3+CZ334^3</f>
        <v>0</v>
      </c>
      <c r="DA342" s="122">
        <f>DA326^3+DA327^3+DA328^3+DA329^3+DA330^3+DA331^3+DA332^3+DA333^3+DB326^3+DB327^3+DB328^3+DB329^3+DB330^3+DB331^3+DB332^3+DB333^3</f>
        <v>0</v>
      </c>
      <c r="DB342" s="123">
        <f>DA341^3+DA340^3+DA339^3+DA338^3+DA337^3+DA336^3+DA335^3+DA334^3+DB341^3+DB340^3+DB339^3+DB338^3+DB337^3+DB336^3+DB335^3+DB334^3</f>
        <v>0</v>
      </c>
      <c r="DC342" s="168">
        <f>CM326^3+CN327^3+CO328^3+CP329^3+CQ330^3+CR331^3+CS332^3+CT333^3+CU334^3+CV335^3+CW336^3+CX337^3+CY338^3+CZ339^3+DA340^3+DB341^3</f>
        <v>0</v>
      </c>
      <c r="DD342" s="169">
        <f>CM334^3+CN335^3+CO336^3+CP337^3+CQ338^3+CR339^3+CS340^3+CT341^3+CU326^3+CV327^3+CW328^3+CX329^3+CY330^3+CZ331^3+DA332^3+DB333^3</f>
        <v>0</v>
      </c>
      <c r="DE342" s="52"/>
      <c r="DF342" s="126"/>
      <c r="DG342" s="126"/>
      <c r="DH342" s="126"/>
      <c r="DI342" s="126"/>
      <c r="DJ342" s="126"/>
      <c r="DK342" s="126"/>
      <c r="DL342" s="126"/>
      <c r="DM342" s="126"/>
      <c r="DN342" s="126"/>
      <c r="DO342" s="126"/>
      <c r="DP342" s="126"/>
      <c r="DQ342" s="126"/>
      <c r="DR342" s="126"/>
      <c r="DS342" s="126"/>
      <c r="DT342" s="126"/>
      <c r="DU342" s="126"/>
      <c r="DV342" s="32"/>
      <c r="DW342" s="115"/>
      <c r="DY342" s="109"/>
      <c r="DZ342" s="58"/>
      <c r="EA342" s="121">
        <f>EA326^3+EA327^3+EA328^3+EA329^3+EA330^3+EA331^3+EA332^3+EA333^3+EB326^3+EB327^3+EB328^3+EB329^3+EB330^3+EB331^3+EB332^3+EB333^3</f>
        <v>0</v>
      </c>
      <c r="EB342" s="122">
        <f>EA341^3+EA340^3+EA339^3+EA338^3+EA337^3+EA336^3+EA335^3+EA334^3+EB341^3+EB340^3+EB339^3+EB338^3+EB337^3+EB336^3+EB335^3+EB334^3</f>
        <v>0</v>
      </c>
      <c r="EC342" s="122">
        <f>EC326^3+EC327^3+EC328^3+EC329^3+EC330^3+EC331^3+EC332^3+EC333^3+ED326^3+ED327^3+ED328^3+ED329^3+ED330^3+ED331^3+ED332^3+ED333^3</f>
        <v>0</v>
      </c>
      <c r="ED342" s="122">
        <f>EC341^3+EC340^3+EC339^3+EC338^3+EC337^3+EC336^3+EC335^3+EC334^3+ED341^3+ED340^3+ED339^3+ED338^3+ED337^3+ED336^3+ED335^3+ED334^3</f>
        <v>0</v>
      </c>
      <c r="EE342" s="122">
        <f>EE326^3+EE327^3+EE328^3+EE329^3+EE330^3+EE331^3+EE332^3+EE333^3+EF326^3+EF327^3+EF328^3+EF329^3+EF330^3+EF331^3+EF332^3+EF333^3</f>
        <v>0</v>
      </c>
      <c r="EF342" s="122">
        <f>EE341^3+EE340^3+EE339^3+EE338^3+EE337^3+EE336^3+EE335^3+EE334^3+EF341^3+EF340^3+EF339^3+EF338^3+EF337^3+EF336^3+EF335^3+EF334^3</f>
        <v>0</v>
      </c>
      <c r="EG342" s="122">
        <f>EG326^3+EG327^3+EG328^3+EG329^3+EG330^3+EG331^3+EG332^3+EG333^3+EH326^3+EH327^3+EH328^3+EH329^3+EH330^3+EH331^3+EH332^3+EH333^3</f>
        <v>0</v>
      </c>
      <c r="EH342" s="122">
        <f>EG341^3+EG340^3+EG339^3+EG338^3+EG337^3+EG336^3+EG335^3+EG334^3+EH341^3+EH340^3+EH339^3+EH338^3+EH337^3+EH336^3+EH335^3+EH334^3</f>
        <v>0</v>
      </c>
      <c r="EI342" s="122">
        <f>EI326^3+EI327^3+EI328^3+EI329^3+EI330^3+EI331^3+EI332^3+EI333^3+EJ326^3+EJ327^3+EJ328^3+EJ329^3+EJ330^3+EJ331^3+EJ332^3+EJ333^3</f>
        <v>0</v>
      </c>
      <c r="EJ342" s="122">
        <f>EI341^3+EI340^3+EI339^3+EI338^3+EI337^3+EI336^3+EI335^3+EI334^3+EJ341^3+EJ340^3+EJ339^3+EJ338^3+EJ337^3+EJ336^3+EJ335^3+EJ334^3</f>
        <v>0</v>
      </c>
      <c r="EK342" s="122">
        <f>EK326^3+EK327^3+EK328^3+EK329^3+EK330^3+EK331^3+EK332^3+EK333^3+EL326^3+EL327^3+EL328^3+EL329^3+EL330^3+EL331^3+EL332^3+EL333^3</f>
        <v>0</v>
      </c>
      <c r="EL342" s="122">
        <f>EK341^3+EK340^3+EK339^3+EK338^3+EK337^3+EK336^3+EK335^3+EK334^3+EL341^3+EL340^3+EL339^3+EL338^3+EL337^3+EL336^3+EL335^3+EL334^3</f>
        <v>0</v>
      </c>
      <c r="EM342" s="122">
        <f>EM326^3+EM327^3+EM328^3+EM329^3+EM330^3+EM331^3+EM332^3+EM333^3+EN326^3+EN327^3+EN328^3+EN329^3+EN330^3+EN331^3+EN332^3+EN333^3</f>
        <v>0</v>
      </c>
      <c r="EN342" s="122">
        <f>EM341^3+EM340^3+EM339^3+EM338^3+EM337^3+EM336^3+EM335^3+EM334^3+EN341^3+EN340^3+EN339^3+EN338^3+EN337^3+EN336^3+EN335^3+EN334^3</f>
        <v>0</v>
      </c>
      <c r="EO342" s="122">
        <f>EO326^3+EO327^3+EO328^3+EO329^3+EO330^3+EO331^3+EO332^3+EO333^3+EP326^3+EP327^3+EP328^3+EP329^3+EP330^3+EP331^3+EP332^3+EP333^3</f>
        <v>0</v>
      </c>
      <c r="EP342" s="123">
        <f>EO341^3+EO340^3+EO339^3+EO338^3+EO337^3+EO336^3+EO335^3+EO334^3+EP341^3+EP340^3+EP339^3+EP338^3+EP337^3+EP336^3+EP335^3+EP334^3</f>
        <v>0</v>
      </c>
      <c r="EQ342" s="168">
        <f>EA326^3+EB327^3+EC328^3+ED329^3+EE330^3+EF331^3+EG332^3+EH333^3+EI334^3+EJ335^3+EK336^3+EL337^3+EM338^3+EN339^3+EO340^3+EP341^3</f>
        <v>0</v>
      </c>
      <c r="ER342" s="169">
        <f>EA334^3+EB335^3+EC336^3+ED337^3+EE338^3+EF339^3+EG340^3+EH341^3+EI326^3+EJ327^3+EK328^3+EL329^3+EM330^3+EN331^3+EO332^3+EP333^3</f>
        <v>0</v>
      </c>
      <c r="ES342" s="52"/>
      <c r="ET342" s="126"/>
      <c r="EU342" s="126"/>
      <c r="EV342" s="126"/>
      <c r="EW342" s="126"/>
      <c r="EX342" s="126"/>
      <c r="EY342" s="126"/>
      <c r="EZ342" s="126"/>
      <c r="FA342" s="126"/>
      <c r="FB342" s="126"/>
      <c r="FC342" s="126"/>
      <c r="FD342" s="126"/>
      <c r="FE342" s="126"/>
      <c r="FF342" s="126"/>
      <c r="FG342" s="126"/>
      <c r="FH342" s="126"/>
      <c r="FI342" s="126"/>
      <c r="FJ342" s="32"/>
      <c r="FK342" s="115"/>
    </row>
    <row r="343" spans="8:167" ht="13.5" thickBot="1" x14ac:dyDescent="0.25">
      <c r="I343" s="109"/>
      <c r="J343" s="58"/>
      <c r="K343" s="127">
        <f>K326^3+L326^3+M326^3+N326^3+K327^3+L327^3+M327^3+N327^3+K328^3+L328^3+M328^3+N328^3+K329^3+L329^3+M329^3+N329^3</f>
        <v>0</v>
      </c>
      <c r="L343" s="128">
        <f>K330^3+L330^3+M330^3+N330^3+K331^3+L331^3+M331^3+N331^3+K332^3+L332^3+M332^3+N332^3+K333^3+L333^3+M333^3+N333^3</f>
        <v>0</v>
      </c>
      <c r="M343" s="128">
        <f>K334^3+L334^3+M334^3+N334^3+K335^3+L335^3+M335^3+N335^3+K336^3+L336^3+M336^3+N336^3+K337^3+L337^3+M337^3+N337^3</f>
        <v>0</v>
      </c>
      <c r="N343" s="128">
        <f>K338^3+L338^3+M338^3+N338^3+K339^3+L339^3+M339^3+N339^3+K340^3+L340^3+M340^3+N340^3+K341^3+L341^3+M341^3+N341^3</f>
        <v>0</v>
      </c>
      <c r="O343" s="128">
        <f>O326^3+P326^3+Q326^3+R326^3+O327^3+P327^3+Q327^3+R327^3+O328^3+P328^3+Q328^3+R328^3+O329^3+P329^3+Q329^3+R329^3</f>
        <v>0</v>
      </c>
      <c r="P343" s="128">
        <f>O330^3+P330^3+Q330^3+R330^3+O331^3+P331^3+Q331^3+R331^3+O332^3+P332^3+Q332^3+R332^3+O333^3+P333^3+Q333^3+R333^3</f>
        <v>0</v>
      </c>
      <c r="Q343" s="128">
        <f>O334^3+P334^3+Q334^3+R334^3+O335^3+P335^3+Q335^3+R335^3+O336^3+P336^3+Q336^3+R336^3+O337^3+P337^3+Q337^3+R337^3</f>
        <v>0</v>
      </c>
      <c r="R343" s="128">
        <f>O338^3+P338^3+Q338^3+R338^3+O339^3+P339^3+Q339^3+R339^3+O340^3+P340^3+Q340^3+R340^3+O341^3+P341^3+Q341^3+R341^3</f>
        <v>0</v>
      </c>
      <c r="S343" s="128">
        <f>S326^3+T326^3+U326^3+V326^3+S327^3+T327^3+U327^3+V327^3+S328^3+T328^3+U328^3+V328^3+S329^3+T329^3+U329^3+V329^3</f>
        <v>0</v>
      </c>
      <c r="T343" s="128">
        <f>S330^3+T330^3+U330^3+V330^3+S331^3+T331^3+U331^3+V331^3+S332^3+T332^3+U332^3+V332^3+S333^3+T333^3+U333^3+V333^3</f>
        <v>0</v>
      </c>
      <c r="U343" s="128">
        <f>S334^3+T334^3+U334^3+V334^3+S335^3+T335^3+U335^3+V335^3+S336^3+T336^3+U336^3+V336^3+S337^3+T337^3+U337^3+V337^3</f>
        <v>0</v>
      </c>
      <c r="V343" s="128">
        <f>S338^3+T338^3+U338^3+V338^3+S339^3+T339^3+U339^3+V339^3+S340^3+T340^3+U340^3+V340^3+S341^3+T341^3+U341^3+V341^3</f>
        <v>0</v>
      </c>
      <c r="W343" s="128">
        <f>W326^3+X326^3+Y326^3+Z326^3+W327^3+X327^3+Y327^3+Z327^3+W328^3+X328^3+Y328^3+Z328^3+W329^3+X329^3+Y329^3+Z329^3</f>
        <v>0</v>
      </c>
      <c r="X343" s="128">
        <f>W330^3+X330^3+Y330^3+Z330^3+W331^3+X331^3+Y331^3+Z331^3+W332^3+X332^3+Y332^3+Z332^3+W333^3+X333^3+Y333^3+Z333^3</f>
        <v>0</v>
      </c>
      <c r="Y343" s="128">
        <f>W334^3+X334^3+Y334^3+Z334^3+W335^3+X335^3+Y335^3+Z335^3+W336^3+X336^3+Y336^3+Z336^3+W337^3+X337^3+Y337^3+Z337^3</f>
        <v>0</v>
      </c>
      <c r="Z343" s="128">
        <f>W338^3+X338^3+Y338^3+Z338^3+W339^3+X339^3+Y339^3+Z339^3+W340^3+X340^3+Y340^3+Z340^3+W341^3+X341^3+Y341^3+Z341^3</f>
        <v>0</v>
      </c>
      <c r="AA343" s="128">
        <f>K341^3+L340^3+M339^3+N338^3+O337^3+P336^3+Q335^3+R334^3+S333^3+T332^3+U331^3+V330^3+W329^3+X328^3+Y327^3+Z326^3</f>
        <v>0</v>
      </c>
      <c r="AB343" s="170">
        <f>K333^3+L332^3+M331^3+N330^3+O329^3+P328^3+Q327^3+R326^3+S341^3+T340^3+U339^3+V338^3+W337^3+X336^3+Y335^3+Z334^3</f>
        <v>0</v>
      </c>
      <c r="AC343" s="32"/>
      <c r="AD343" s="131"/>
      <c r="AE343" s="131"/>
      <c r="AF343" s="131"/>
      <c r="AG343" s="131"/>
      <c r="AH343" s="131"/>
      <c r="AI343" s="131"/>
      <c r="AJ343" s="131"/>
      <c r="AK343" s="131"/>
      <c r="AL343" s="131"/>
      <c r="AM343" s="131"/>
      <c r="AN343" s="131"/>
      <c r="AO343" s="131"/>
      <c r="AP343" s="131"/>
      <c r="AQ343" s="131"/>
      <c r="AR343" s="131"/>
      <c r="AS343" s="131"/>
      <c r="AT343" s="32"/>
      <c r="AU343" s="115"/>
      <c r="AW343" s="109"/>
      <c r="AX343" s="58"/>
      <c r="AY343" s="127">
        <f>AY326^3+AZ326^3+BA326^3+BB326^3+AY327^3+AZ327^3+BA327^3+BB327^3+AY328^3+AZ328^3+BA328^3+BB328^3+AY329^3+AZ329^3+BA329^3+BB329^3</f>
        <v>0</v>
      </c>
      <c r="AZ343" s="128">
        <f>AY330^3+AZ330^3+BA330^3+BB330^3+AY331^3+AZ331^3+BA331^3+BB331^3+AY332^3+AZ332^3+BA332^3+BB332^3+AY333^3+AZ333^3+BA333^3+BB333^3</f>
        <v>0</v>
      </c>
      <c r="BA343" s="128">
        <f>AY334^3+AZ334^3+BA334^3+BB334^3+AY335^3+AZ335^3+BA335^3+BB335^3+AY336^3+AZ336^3+BA336^3+BB336^3+AY337^3+AZ337^3+BA337^3+BB337^3</f>
        <v>0</v>
      </c>
      <c r="BB343" s="128">
        <f>AY338^3+AZ338^3+BA338^3+BB338^3+AY339^3+AZ339^3+BA339^3+BB339^3+AY340^3+AZ340^3+BA340^3+BB340^3+AY341^3+AZ341^3+BA341^3+BB341^3</f>
        <v>0</v>
      </c>
      <c r="BC343" s="128">
        <f>BC326^3+BD326^3+BE326^3+BF326^3+BC327^3+BD327^3+BE327^3+BF327^3+BC328^3+BD328^3+BE328^3+BF328^3+BC329^3+BD329^3+BE329^3+BF329^3</f>
        <v>0</v>
      </c>
      <c r="BD343" s="128">
        <f>BC330^3+BD330^3+BE330^3+BF330^3+BC331^3+BD331^3+BE331^3+BF331^3+BC332^3+BD332^3+BE332^3+BF332^3+BC333^3+BD333^3+BE333^3+BF333^3</f>
        <v>0</v>
      </c>
      <c r="BE343" s="128">
        <f>BC334^3+BD334^3+BE334^3+BF334^3+BC335^3+BD335^3+BE335^3+BF335^3+BC336^3+BD336^3+BE336^3+BF336^3+BC337^3+BD337^3+BE337^3+BF337^3</f>
        <v>0</v>
      </c>
      <c r="BF343" s="128">
        <f>BC338^3+BD338^3+BE338^3+BF338^3+BC339^3+BD339^3+BE339^3+BF339^3+BC340^3+BD340^3+BE340^3+BF340^3+BC341^3+BD341^3+BE341^3+BF341^3</f>
        <v>0</v>
      </c>
      <c r="BG343" s="128">
        <f>BG326^3+BH326^3+BI326^3+BJ326^3+BG327^3+BH327^3+BI327^3+BJ327^3+BG328^3+BH328^3+BI328^3+BJ328^3+BG329^3+BH329^3+BI329^3+BJ329^3</f>
        <v>0</v>
      </c>
      <c r="BH343" s="128">
        <f>BG330^3+BH330^3+BI330^3+BJ330^3+BG331^3+BH331^3+BI331^3+BJ331^3+BG332^3+BH332^3+BI332^3+BJ332^3+BG333^3+BH333^3+BI333^3+BJ333^3</f>
        <v>0</v>
      </c>
      <c r="BI343" s="128">
        <f>BG334^3+BH334^3+BI334^3+BJ334^3+BG335^3+BH335^3+BI335^3+BJ335^3+BG336^3+BH336^3+BI336^3+BJ336^3+BG337^3+BH337^3+BI337^3+BJ337^3</f>
        <v>0</v>
      </c>
      <c r="BJ343" s="128">
        <f>BG338^3+BH338^3+BI338^3+BJ338^3+BG339^3+BH339^3+BI339^3+BJ339^3+BG340^3+BH340^3+BI340^3+BJ340^3+BG341^3+BH341^3+BI341^3+BJ341^3</f>
        <v>0</v>
      </c>
      <c r="BK343" s="128">
        <f>BK326^3+BL326^3+BM326^3+BN326^3+BK327^3+BL327^3+BM327^3+BN327^3+BK328^3+BL328^3+BM328^3+BN328^3+BK329^3+BL329^3+BM329^3+BN329^3</f>
        <v>0</v>
      </c>
      <c r="BL343" s="128">
        <f>BK330^3+BL330^3+BM330^3+BN330^3+BK331^3+BL331^3+BM331^3+BN331^3+BK332^3+BL332^3+BM332^3+BN332^3+BK333^3+BL333^3+BM333^3+BN333^3</f>
        <v>0</v>
      </c>
      <c r="BM343" s="128">
        <f>BK334^3+BL334^3+BM334^3+BN334^3+BK335^3+BL335^3+BM335^3+BN335^3+BK336^3+BL336^3+BM336^3+BN336^3+BK337^3+BL337^3+BM337^3+BN337^3</f>
        <v>0</v>
      </c>
      <c r="BN343" s="128">
        <f>BK338^3+BL338^3+BM338^3+BN338^3+BK339^3+BL339^3+BM339^3+BN339^3+BK340^3+BL340^3+BM340^3+BN340^3+BK341^3+BL341^3+BM341^3+BN341^3</f>
        <v>0</v>
      </c>
      <c r="BO343" s="128">
        <f>AY341^3+AZ340^3+BA339^3+BB338^3+BC337^3+BD336^3+BE335^3+BF334^3+BG333^3+BH332^3+BI331^3+BJ330^3+BK329^3+BL328^3+BM327^3+BN326^3</f>
        <v>0</v>
      </c>
      <c r="BP343" s="170">
        <f>AY333^3+AZ332^3+BA331^3+BB330^3+BC329^3+BD328^3+BE327^3+BF326^3+BG341^3+BH340^3+BI339^3+BJ338^3+BK337^3+BL336^3+BM335^3+BN334^3</f>
        <v>0</v>
      </c>
      <c r="BQ343" s="32"/>
      <c r="BR343" s="131"/>
      <c r="BS343" s="131"/>
      <c r="BT343" s="131"/>
      <c r="BU343" s="131"/>
      <c r="BV343" s="131"/>
      <c r="BW343" s="131"/>
      <c r="BX343" s="131"/>
      <c r="BY343" s="131"/>
      <c r="BZ343" s="131"/>
      <c r="CA343" s="131"/>
      <c r="CB343" s="131"/>
      <c r="CC343" s="131"/>
      <c r="CD343" s="131"/>
      <c r="CE343" s="131"/>
      <c r="CF343" s="131"/>
      <c r="CG343" s="131"/>
      <c r="CH343" s="32"/>
      <c r="CI343" s="115"/>
      <c r="CK343" s="109"/>
      <c r="CL343" s="58"/>
      <c r="CM343" s="127">
        <f>CM326^3+CN326^3+CO326^3+CP326^3+CM327^3+CN327^3+CO327^3+CP327^3+CM328^3+CN328^3+CO328^3+CP328^3+CM329^3+CN329^3+CO329^3+CP329^3</f>
        <v>0</v>
      </c>
      <c r="CN343" s="128">
        <f>CM330^3+CN330^3+CO330^3+CP330^3+CM331^3+CN331^3+CO331^3+CP331^3+CM332^3+CN332^3+CO332^3+CP332^3+CM333^3+CN333^3+CO333^3+CP333^3</f>
        <v>0</v>
      </c>
      <c r="CO343" s="128">
        <f>CM334^3+CN334^3+CO334^3+CP334^3+CM335^3+CN335^3+CO335^3+CP335^3+CM336^3+CN336^3+CO336^3+CP336^3+CM337^3+CN337^3+CO337^3+CP337^3</f>
        <v>0</v>
      </c>
      <c r="CP343" s="128">
        <f>CM338^3+CN338^3+CO338^3+CP338^3+CM339^3+CN339^3+CO339^3+CP339^3+CM340^3+CN340^3+CO340^3+CP340^3+CM341^3+CN341^3+CO341^3+CP341^3</f>
        <v>0</v>
      </c>
      <c r="CQ343" s="128">
        <f>CQ326^3+CR326^3+CS326^3+CT326^3+CQ327^3+CR327^3+CS327^3+CT327^3+CQ328^3+CR328^3+CS328^3+CT328^3+CQ329^3+CR329^3+CS329^3+CT329^3</f>
        <v>0</v>
      </c>
      <c r="CR343" s="128">
        <f>CQ330^3+CR330^3+CS330^3+CT330^3+CQ331^3+CR331^3+CS331^3+CT331^3+CQ332^3+CR332^3+CS332^3+CT332^3+CQ333^3+CR333^3+CS333^3+CT333^3</f>
        <v>0</v>
      </c>
      <c r="CS343" s="128">
        <f>CQ334^3+CR334^3+CS334^3+CT334^3+CQ335^3+CR335^3+CS335^3+CT335^3+CQ336^3+CR336^3+CS336^3+CT336^3+CQ337^3+CR337^3+CS337^3+CT337^3</f>
        <v>0</v>
      </c>
      <c r="CT343" s="128">
        <f>CQ338^3+CR338^3+CS338^3+CT338^3+CQ339^3+CR339^3+CS339^3+CT339^3+CQ340^3+CR340^3+CS340^3+CT340^3+CQ341^3+CR341^3+CS341^3+CT341^3</f>
        <v>0</v>
      </c>
      <c r="CU343" s="128">
        <f>CU326^3+CV326^3+CW326^3+CX326^3+CU327^3+CV327^3+CW327^3+CX327^3+CU328^3+CV328^3+CW328^3+CX328^3+CU329^3+CV329^3+CW329^3+CX329^3</f>
        <v>0</v>
      </c>
      <c r="CV343" s="128">
        <f>CU330^3+CV330^3+CW330^3+CX330^3+CU331^3+CV331^3+CW331^3+CX331^3+CU332^3+CV332^3+CW332^3+CX332^3+CU333^3+CV333^3+CW333^3+CX333^3</f>
        <v>0</v>
      </c>
      <c r="CW343" s="128">
        <f>CU334^3+CV334^3+CW334^3+CX334^3+CU335^3+CV335^3+CW335^3+CX335^3+CU336^3+CV336^3+CW336^3+CX336^3+CU337^3+CV337^3+CW337^3+CX337^3</f>
        <v>0</v>
      </c>
      <c r="CX343" s="128">
        <f>CU338^3+CV338^3+CW338^3+CX338^3+CU339^3+CV339^3+CW339^3+CX339^3+CU340^3+CV340^3+CW340^3+CX340^3+CU341^3+CV341^3+CW341^3+CX341^3</f>
        <v>0</v>
      </c>
      <c r="CY343" s="128">
        <f>CY326^3+CZ326^3+DA326^3+DB326^3+CY327^3+CZ327^3+DA327^3+DB327^3+CY328^3+CZ328^3+DA328^3+DB328^3+CY329^3+CZ329^3+DA329^3+DB329^3</f>
        <v>0</v>
      </c>
      <c r="CZ343" s="128">
        <f>CY330^3+CZ330^3+DA330^3+DB330^3+CY331^3+CZ331^3+DA331^3+DB331^3+CY332^3+CZ332^3+DA332^3+DB332^3+CY333^3+CZ333^3+DA333^3+DB333^3</f>
        <v>0</v>
      </c>
      <c r="DA343" s="128">
        <f>CY334^3+CZ334^3+DA334^3+DB334^3+CY335^3+CZ335^3+DA335^3+DB335^3+CY336^3+CZ336^3+DA336^3+DB336^3+CY337^3+CZ337^3+DA337^3+DB337^3</f>
        <v>0</v>
      </c>
      <c r="DB343" s="128">
        <f>CY338^3+CZ338^3+DA338^3+DB338^3+CY339^3+CZ339^3+DA339^3+DB339^3+CY340^3+CZ340^3+DA340^3+DB340^3+CY341^3+CZ341^3+DA341^3+DB341^3</f>
        <v>0</v>
      </c>
      <c r="DC343" s="128">
        <f>CM341^3+CN340^3+CO339^3+CP338^3+CQ337^3+CR336^3+CS335^3+CT334^3+CU333^3+CV332^3+CW331^3+CX330^3+CY329^3+CZ328^3+DA327^3+DB326^3</f>
        <v>0</v>
      </c>
      <c r="DD343" s="170">
        <f>CM333^3+CN332^3+CO331^3+CP330^3+CQ329^3+CR328^3+CS327^3+CT326^3+CU341^3+CV340^3+CW339^3+CX338^3+CY337^3+CZ336^3+DA335^3+DB334^3</f>
        <v>0</v>
      </c>
      <c r="DE343" s="32"/>
      <c r="DF343" s="131"/>
      <c r="DG343" s="131"/>
      <c r="DH343" s="131"/>
      <c r="DI343" s="131"/>
      <c r="DJ343" s="131"/>
      <c r="DK343" s="131"/>
      <c r="DL343" s="131"/>
      <c r="DM343" s="131"/>
      <c r="DN343" s="131"/>
      <c r="DO343" s="131"/>
      <c r="DP343" s="131"/>
      <c r="DQ343" s="131"/>
      <c r="DR343" s="131"/>
      <c r="DS343" s="131"/>
      <c r="DT343" s="131"/>
      <c r="DU343" s="131"/>
      <c r="DV343" s="32"/>
      <c r="DW343" s="115"/>
      <c r="DY343" s="109"/>
      <c r="DZ343" s="58"/>
      <c r="EA343" s="127">
        <f>EA326^3+EB326^3+EC326^3+ED326^3+EA327^3+EB327^3+EC327^3+ED327^3+EA328^3+EB328^3+EC328^3+ED328^3+EA329^3+EB329^3+EC329^3+ED329^3</f>
        <v>0</v>
      </c>
      <c r="EB343" s="128">
        <f>EA330^3+EB330^3+EC330^3+ED330^3+EA331^3+EB331^3+EC331^3+ED331^3+EA332^3+EB332^3+EC332^3+ED332^3+EA333^3+EB333^3+EC333^3+ED333^3</f>
        <v>0</v>
      </c>
      <c r="EC343" s="128">
        <f>EA334^3+EB334^3+EC334^3+ED334^3+EA335^3+EB335^3+EC335^3+ED335^3+EA336^3+EB336^3+EC336^3+ED336^3+EA337^3+EB337^3+EC337^3+ED337^3</f>
        <v>0</v>
      </c>
      <c r="ED343" s="128">
        <f>EA338^3+EB338^3+EC338^3+ED338^3+EA339^3+EB339^3+EC339^3+ED339^3+EA340^3+EB340^3+EC340^3+ED340^3+EA341^3+EB341^3+EC341^3+ED341^3</f>
        <v>0</v>
      </c>
      <c r="EE343" s="128">
        <f>EE326^3+EF326^3+EG326^3+EH326^3+EE327^3+EF327^3+EG327^3+EH327^3+EE328^3+EF328^3+EG328^3+EH328^3+EE329^3+EF329^3+EG329^3+EH329^3</f>
        <v>0</v>
      </c>
      <c r="EF343" s="128">
        <f>EE330^3+EF330^3+EG330^3+EH330^3+EE331^3+EF331^3+EG331^3+EH331^3+EE332^3+EF332^3+EG332^3+EH332^3+EE333^3+EF333^3+EG333^3+EH333^3</f>
        <v>0</v>
      </c>
      <c r="EG343" s="128">
        <f>EE334^3+EF334^3+EG334^3+EH334^3+EE335^3+EF335^3+EG335^3+EH335^3+EE336^3+EF336^3+EG336^3+EH336^3+EE337^3+EF337^3+EG337^3+EH337^3</f>
        <v>0</v>
      </c>
      <c r="EH343" s="128">
        <f>EE338^3+EF338^3+EG338^3+EH338^3+EE339^3+EF339^3+EG339^3+EH339^3+EE340^3+EF340^3+EG340^3+EH340^3+EE341^3+EF341^3+EG341^3+EH341^3</f>
        <v>0</v>
      </c>
      <c r="EI343" s="128">
        <f>EI326^3+EJ326^3+EK326^3+EL326^3+EI327^3+EJ327^3+EK327^3+EL327^3+EI328^3+EJ328^3+EK328^3+EL328^3+EI329^3+EJ329^3+EK329^3+EL329^3</f>
        <v>0</v>
      </c>
      <c r="EJ343" s="128">
        <f>EI330^3+EJ330^3+EK330^3+EL330^3+EI331^3+EJ331^3+EK331^3+EL331^3+EI332^3+EJ332^3+EK332^3+EL332^3+EI333^3+EJ333^3+EK333^3+EL333^3</f>
        <v>0</v>
      </c>
      <c r="EK343" s="128">
        <f>EI334^3+EJ334^3+EK334^3+EL334^3+EI335^3+EJ335^3+EK335^3+EL335^3+EI336^3+EJ336^3+EK336^3+EL336^3+EI337^3+EJ337^3+EK337^3+EL337^3</f>
        <v>0</v>
      </c>
      <c r="EL343" s="128">
        <f>EI338^3+EJ338^3+EK338^3+EL338^3+EI339^3+EJ339^3+EK339^3+EL339^3+EI340^3+EJ340^3+EK340^3+EL340^3+EI341^3+EJ341^3+EK341^3+EL341^3</f>
        <v>0</v>
      </c>
      <c r="EM343" s="128">
        <f>EM326^3+EN326^3+EO326^3+EP326^3+EM327^3+EN327^3+EO327^3+EP327^3+EM328^3+EN328^3+EO328^3+EP328^3+EM329^3+EN329^3+EO329^3+EP329^3</f>
        <v>0</v>
      </c>
      <c r="EN343" s="128">
        <f>EM330^3+EN330^3+EO330^3+EP330^3+EM331^3+EN331^3+EO331^3+EP331^3+EM332^3+EN332^3+EO332^3+EP332^3+EM333^3+EN333^3+EO333^3+EP333^3</f>
        <v>0</v>
      </c>
      <c r="EO343" s="128">
        <f>EM334^3+EN334^3+EO334^3+EP334^3+EM335^3+EN335^3+EO335^3+EP335^3+EM336^3+EN336^3+EO336^3+EP336^3+EM337^3+EN337^3+EO337^3+EP337^3</f>
        <v>0</v>
      </c>
      <c r="EP343" s="128">
        <f>EM338^3+EN338^3+EO338^3+EP338^3+EM339^3+EN339^3+EO339^3+EP339^3+EM340^3+EN340^3+EO340^3+EP340^3+EM341^3+EN341^3+EO341^3+EP341^3</f>
        <v>0</v>
      </c>
      <c r="EQ343" s="128">
        <f>EA341^3+EB340^3+EC339^3+ED338^3+EE337^3+EF336^3+EG335^3+EH334^3+EI333^3+EJ332^3+EK331^3+EL330^3+EM329^3+EN328^3+EO327^3+EP326^3</f>
        <v>0</v>
      </c>
      <c r="ER343" s="170">
        <f>EA333^3+EB332^3+EC331^3+ED330^3+EE329^3+EF328^3+EG327^3+EH326^3+EI341^3+EJ340^3+EK339^3+EL338^3+EM337^3+EN336^3+EO335^3+EP334^3</f>
        <v>0</v>
      </c>
      <c r="ES343" s="32"/>
      <c r="ET343" s="131"/>
      <c r="EU343" s="131"/>
      <c r="EV343" s="131"/>
      <c r="EW343" s="131"/>
      <c r="EX343" s="131"/>
      <c r="EY343" s="131"/>
      <c r="EZ343" s="131"/>
      <c r="FA343" s="131"/>
      <c r="FB343" s="131"/>
      <c r="FC343" s="131"/>
      <c r="FD343" s="131"/>
      <c r="FE343" s="131"/>
      <c r="FF343" s="131"/>
      <c r="FG343" s="131"/>
      <c r="FH343" s="131"/>
      <c r="FI343" s="131"/>
      <c r="FJ343" s="32"/>
      <c r="FK343" s="115"/>
    </row>
    <row r="344" spans="8:167" ht="13.5" thickBot="1" x14ac:dyDescent="0.25">
      <c r="I344" s="109"/>
      <c r="J344" s="58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137"/>
      <c r="AB344" s="137"/>
      <c r="AC344" s="32" t="s">
        <v>0</v>
      </c>
      <c r="AD344" s="135"/>
      <c r="AE344" s="135"/>
      <c r="AF344" s="135"/>
      <c r="AG344" s="135"/>
      <c r="AH344" s="135"/>
      <c r="AI344" s="135"/>
      <c r="AJ344" s="135"/>
      <c r="AK344" s="135"/>
      <c r="AL344" s="135"/>
      <c r="AM344" s="135"/>
      <c r="AN344" s="135"/>
      <c r="AO344" s="135"/>
      <c r="AP344" s="135"/>
      <c r="AQ344" s="135"/>
      <c r="AR344" s="135"/>
      <c r="AS344" s="135"/>
      <c r="AT344" s="32"/>
      <c r="AU344" s="115"/>
      <c r="AW344" s="109"/>
      <c r="AX344" s="58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  <c r="BN344" s="46"/>
      <c r="BO344" s="137"/>
      <c r="BP344" s="137"/>
      <c r="BQ344" s="32" t="s">
        <v>0</v>
      </c>
      <c r="BR344" s="135"/>
      <c r="BS344" s="135"/>
      <c r="BT344" s="135"/>
      <c r="BU344" s="135"/>
      <c r="BV344" s="135"/>
      <c r="BW344" s="135"/>
      <c r="BX344" s="135"/>
      <c r="BY344" s="135"/>
      <c r="BZ344" s="135"/>
      <c r="CA344" s="135"/>
      <c r="CB344" s="135"/>
      <c r="CC344" s="135"/>
      <c r="CD344" s="135"/>
      <c r="CE344" s="135"/>
      <c r="CF344" s="135"/>
      <c r="CG344" s="135"/>
      <c r="CH344" s="32"/>
      <c r="CI344" s="115"/>
      <c r="CK344" s="109"/>
      <c r="CL344" s="58"/>
      <c r="CM344" s="46"/>
      <c r="CN344" s="46"/>
      <c r="CO344" s="46"/>
      <c r="CP344" s="46"/>
      <c r="CQ344" s="46"/>
      <c r="CR344" s="46"/>
      <c r="CS344" s="46"/>
      <c r="CT344" s="46"/>
      <c r="CU344" s="46"/>
      <c r="CV344" s="46"/>
      <c r="CW344" s="46"/>
      <c r="CX344" s="46"/>
      <c r="CY344" s="46"/>
      <c r="CZ344" s="46"/>
      <c r="DA344" s="46"/>
      <c r="DB344" s="46"/>
      <c r="DC344" s="137"/>
      <c r="DD344" s="137"/>
      <c r="DE344" s="32" t="s">
        <v>0</v>
      </c>
      <c r="DF344" s="135"/>
      <c r="DG344" s="135"/>
      <c r="DH344" s="135"/>
      <c r="DI344" s="135"/>
      <c r="DJ344" s="135"/>
      <c r="DK344" s="135"/>
      <c r="DL344" s="135"/>
      <c r="DM344" s="135"/>
      <c r="DN344" s="135"/>
      <c r="DO344" s="135"/>
      <c r="DP344" s="135"/>
      <c r="DQ344" s="135"/>
      <c r="DR344" s="135"/>
      <c r="DS344" s="135"/>
      <c r="DT344" s="135"/>
      <c r="DU344" s="135"/>
      <c r="DV344" s="32"/>
      <c r="DW344" s="115"/>
      <c r="DY344" s="109"/>
      <c r="DZ344" s="58"/>
      <c r="EA344" s="46"/>
      <c r="EB344" s="46"/>
      <c r="EC344" s="46"/>
      <c r="ED344" s="46"/>
      <c r="EE344" s="46"/>
      <c r="EF344" s="46"/>
      <c r="EG344" s="46"/>
      <c r="EH344" s="46"/>
      <c r="EI344" s="46"/>
      <c r="EJ344" s="46"/>
      <c r="EK344" s="46"/>
      <c r="EL344" s="46"/>
      <c r="EM344" s="46"/>
      <c r="EN344" s="46"/>
      <c r="EO344" s="46"/>
      <c r="EP344" s="46"/>
      <c r="EQ344" s="137"/>
      <c r="ER344" s="137"/>
      <c r="ES344" s="32" t="s">
        <v>0</v>
      </c>
      <c r="ET344" s="135"/>
      <c r="EU344" s="135"/>
      <c r="EV344" s="135"/>
      <c r="EW344" s="135"/>
      <c r="EX344" s="135"/>
      <c r="EY344" s="135"/>
      <c r="EZ344" s="135"/>
      <c r="FA344" s="135"/>
      <c r="FB344" s="135"/>
      <c r="FC344" s="135"/>
      <c r="FD344" s="135"/>
      <c r="FE344" s="135"/>
      <c r="FF344" s="135"/>
      <c r="FG344" s="135"/>
      <c r="FH344" s="135"/>
      <c r="FI344" s="135"/>
      <c r="FJ344" s="32"/>
      <c r="FK344" s="115"/>
    </row>
    <row r="345" spans="8:167" ht="13.5" thickBot="1" x14ac:dyDescent="0.25">
      <c r="I345" s="138"/>
      <c r="J345" s="143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  <c r="X345" s="154"/>
      <c r="Y345" s="154"/>
      <c r="Z345" s="154"/>
      <c r="AA345" s="154"/>
      <c r="AB345" s="154"/>
      <c r="AC345" s="154"/>
      <c r="AD345" s="155"/>
      <c r="AE345" s="155"/>
      <c r="AF345" s="155"/>
      <c r="AG345" s="155"/>
      <c r="AH345" s="155"/>
      <c r="AI345" s="155"/>
      <c r="AJ345" s="155"/>
      <c r="AK345" s="155"/>
      <c r="AL345" s="155"/>
      <c r="AM345" s="155"/>
      <c r="AN345" s="155"/>
      <c r="AO345" s="155"/>
      <c r="AP345" s="155"/>
      <c r="AQ345" s="155"/>
      <c r="AR345" s="155"/>
      <c r="AS345" s="155"/>
      <c r="AT345" s="154"/>
      <c r="AU345" s="141"/>
      <c r="AW345" s="138"/>
      <c r="AX345" s="143"/>
      <c r="AY345" s="154"/>
      <c r="AZ345" s="154"/>
      <c r="BA345" s="154"/>
      <c r="BB345" s="154"/>
      <c r="BC345" s="154"/>
      <c r="BD345" s="154"/>
      <c r="BE345" s="154"/>
      <c r="BF345" s="154"/>
      <c r="BG345" s="154"/>
      <c r="BH345" s="154"/>
      <c r="BI345" s="154"/>
      <c r="BJ345" s="154"/>
      <c r="BK345" s="154"/>
      <c r="BL345" s="154"/>
      <c r="BM345" s="154"/>
      <c r="BN345" s="154"/>
      <c r="BO345" s="154"/>
      <c r="BP345" s="154"/>
      <c r="BQ345" s="154"/>
      <c r="BR345" s="155"/>
      <c r="BS345" s="155"/>
      <c r="BT345" s="155"/>
      <c r="BU345" s="155"/>
      <c r="BV345" s="155"/>
      <c r="BW345" s="155"/>
      <c r="BX345" s="155"/>
      <c r="BY345" s="155"/>
      <c r="BZ345" s="155"/>
      <c r="CA345" s="155"/>
      <c r="CB345" s="155"/>
      <c r="CC345" s="155"/>
      <c r="CD345" s="155"/>
      <c r="CE345" s="155"/>
      <c r="CF345" s="155"/>
      <c r="CG345" s="155"/>
      <c r="CH345" s="154"/>
      <c r="CI345" s="141"/>
      <c r="CK345" s="138"/>
      <c r="CL345" s="143"/>
      <c r="CM345" s="154"/>
      <c r="CN345" s="154"/>
      <c r="CO345" s="154"/>
      <c r="CP345" s="154"/>
      <c r="CQ345" s="154"/>
      <c r="CR345" s="154"/>
      <c r="CS345" s="154"/>
      <c r="CT345" s="154"/>
      <c r="CU345" s="154"/>
      <c r="CV345" s="154"/>
      <c r="CW345" s="154"/>
      <c r="CX345" s="154"/>
      <c r="CY345" s="154"/>
      <c r="CZ345" s="154"/>
      <c r="DA345" s="154"/>
      <c r="DB345" s="154"/>
      <c r="DC345" s="154"/>
      <c r="DD345" s="154"/>
      <c r="DE345" s="154"/>
      <c r="DF345" s="155"/>
      <c r="DG345" s="155"/>
      <c r="DH345" s="155"/>
      <c r="DI345" s="155"/>
      <c r="DJ345" s="155"/>
      <c r="DK345" s="155"/>
      <c r="DL345" s="155"/>
      <c r="DM345" s="155"/>
      <c r="DN345" s="155"/>
      <c r="DO345" s="155"/>
      <c r="DP345" s="155"/>
      <c r="DQ345" s="155"/>
      <c r="DR345" s="155"/>
      <c r="DS345" s="155"/>
      <c r="DT345" s="155"/>
      <c r="DU345" s="155"/>
      <c r="DV345" s="154"/>
      <c r="DW345" s="141"/>
      <c r="DY345" s="138"/>
      <c r="DZ345" s="143"/>
      <c r="EA345" s="154"/>
      <c r="EB345" s="154"/>
      <c r="EC345" s="154"/>
      <c r="ED345" s="154"/>
      <c r="EE345" s="154"/>
      <c r="EF345" s="154"/>
      <c r="EG345" s="154"/>
      <c r="EH345" s="154"/>
      <c r="EI345" s="154"/>
      <c r="EJ345" s="154"/>
      <c r="EK345" s="154"/>
      <c r="EL345" s="154"/>
      <c r="EM345" s="154"/>
      <c r="EN345" s="154"/>
      <c r="EO345" s="154"/>
      <c r="EP345" s="154"/>
      <c r="EQ345" s="154"/>
      <c r="ER345" s="154"/>
      <c r="ES345" s="154"/>
      <c r="ET345" s="155"/>
      <c r="EU345" s="155"/>
      <c r="EV345" s="155"/>
      <c r="EW345" s="155"/>
      <c r="EX345" s="155"/>
      <c r="EY345" s="155"/>
      <c r="EZ345" s="155"/>
      <c r="FA345" s="155"/>
      <c r="FB345" s="155"/>
      <c r="FC345" s="155"/>
      <c r="FD345" s="155"/>
      <c r="FE345" s="155"/>
      <c r="FF345" s="155"/>
      <c r="FG345" s="155"/>
      <c r="FH345" s="155"/>
      <c r="FI345" s="155"/>
      <c r="FJ345" s="154"/>
      <c r="FK345" s="141"/>
    </row>
    <row r="346" spans="8:167" ht="14.25" thickTop="1" thickBot="1" x14ac:dyDescent="0.25">
      <c r="H346" s="25" t="s">
        <v>0</v>
      </c>
    </row>
    <row r="347" spans="8:167" ht="14.25" thickTop="1" thickBot="1" x14ac:dyDescent="0.25">
      <c r="I347" s="38" t="s">
        <v>0</v>
      </c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40"/>
      <c r="AE347" s="40"/>
      <c r="AF347" s="40"/>
      <c r="AG347" s="40"/>
      <c r="AH347" s="40"/>
      <c r="AI347" s="40"/>
      <c r="AJ347" s="40"/>
      <c r="AK347" s="40"/>
      <c r="AL347" s="40"/>
      <c r="AM347" s="40"/>
      <c r="AN347" s="40"/>
      <c r="AO347" s="40"/>
      <c r="AP347" s="40"/>
      <c r="AQ347" s="40"/>
      <c r="AR347" s="40"/>
      <c r="AS347" s="40"/>
      <c r="AT347" s="39"/>
      <c r="AU347" s="41"/>
      <c r="AW347" s="38" t="s">
        <v>0</v>
      </c>
      <c r="AX347" s="39"/>
      <c r="AY347" s="39"/>
      <c r="AZ347" s="39"/>
      <c r="BA347" s="39"/>
      <c r="BB347" s="39"/>
      <c r="BC347" s="39"/>
      <c r="BD347" s="39"/>
      <c r="BE347" s="39"/>
      <c r="BF347" s="39"/>
      <c r="BG347" s="39"/>
      <c r="BH347" s="39"/>
      <c r="BI347" s="39"/>
      <c r="BJ347" s="39"/>
      <c r="BK347" s="39"/>
      <c r="BL347" s="39"/>
      <c r="BM347" s="39"/>
      <c r="BN347" s="39"/>
      <c r="BO347" s="39"/>
      <c r="BP347" s="39"/>
      <c r="BQ347" s="39"/>
      <c r="BR347" s="40"/>
      <c r="BS347" s="40"/>
      <c r="BT347" s="40"/>
      <c r="BU347" s="40"/>
      <c r="BV347" s="40"/>
      <c r="BW347" s="40"/>
      <c r="BX347" s="40"/>
      <c r="BY347" s="40"/>
      <c r="BZ347" s="40"/>
      <c r="CA347" s="40"/>
      <c r="CB347" s="40"/>
      <c r="CC347" s="40"/>
      <c r="CD347" s="40"/>
      <c r="CE347" s="40"/>
      <c r="CF347" s="40"/>
      <c r="CG347" s="40"/>
      <c r="CH347" s="39"/>
      <c r="CI347" s="41"/>
      <c r="CK347" s="38" t="s">
        <v>0</v>
      </c>
      <c r="CL347" s="39"/>
      <c r="CM347" s="39"/>
      <c r="CN347" s="39"/>
      <c r="CO347" s="39"/>
      <c r="CP347" s="39"/>
      <c r="CQ347" s="39"/>
      <c r="CR347" s="39"/>
      <c r="CS347" s="39"/>
      <c r="CT347" s="39"/>
      <c r="CU347" s="39"/>
      <c r="CV347" s="39"/>
      <c r="CW347" s="39"/>
      <c r="CX347" s="39"/>
      <c r="CY347" s="39"/>
      <c r="CZ347" s="39"/>
      <c r="DA347" s="39"/>
      <c r="DB347" s="39"/>
      <c r="DC347" s="39"/>
      <c r="DD347" s="39"/>
      <c r="DE347" s="39"/>
      <c r="DF347" s="40"/>
      <c r="DG347" s="40"/>
      <c r="DH347" s="40"/>
      <c r="DI347" s="40"/>
      <c r="DJ347" s="40"/>
      <c r="DK347" s="40"/>
      <c r="DL347" s="40"/>
      <c r="DM347" s="40"/>
      <c r="DN347" s="40"/>
      <c r="DO347" s="40"/>
      <c r="DP347" s="40"/>
      <c r="DQ347" s="40"/>
      <c r="DR347" s="40"/>
      <c r="DS347" s="40"/>
      <c r="DT347" s="40"/>
      <c r="DU347" s="40"/>
      <c r="DV347" s="39"/>
      <c r="DW347" s="41"/>
      <c r="DY347" s="38" t="s">
        <v>0</v>
      </c>
      <c r="DZ347" s="39"/>
      <c r="EA347" s="39"/>
      <c r="EB347" s="39"/>
      <c r="EC347" s="39"/>
      <c r="ED347" s="39"/>
      <c r="EE347" s="39"/>
      <c r="EF347" s="39"/>
      <c r="EG347" s="39"/>
      <c r="EH347" s="39"/>
      <c r="EI347" s="39"/>
      <c r="EJ347" s="39"/>
      <c r="EK347" s="39"/>
      <c r="EL347" s="39"/>
      <c r="EM347" s="39"/>
      <c r="EN347" s="39"/>
      <c r="EO347" s="39"/>
      <c r="EP347" s="39"/>
      <c r="EQ347" s="39"/>
      <c r="ER347" s="39"/>
      <c r="ES347" s="39"/>
      <c r="ET347" s="40"/>
      <c r="EU347" s="40"/>
      <c r="EV347" s="40"/>
      <c r="EW347" s="40"/>
      <c r="EX347" s="40"/>
      <c r="EY347" s="40"/>
      <c r="EZ347" s="40"/>
      <c r="FA347" s="40"/>
      <c r="FB347" s="40"/>
      <c r="FC347" s="40"/>
      <c r="FD347" s="40"/>
      <c r="FE347" s="40"/>
      <c r="FF347" s="40"/>
      <c r="FG347" s="40"/>
      <c r="FH347" s="40"/>
      <c r="FI347" s="40"/>
      <c r="FJ347" s="39"/>
      <c r="FK347" s="41"/>
    </row>
    <row r="348" spans="8:167" ht="13.5" thickBot="1" x14ac:dyDescent="0.25">
      <c r="I348" s="109"/>
      <c r="J348" s="45" t="s">
        <v>0</v>
      </c>
      <c r="K348" s="46" t="s">
        <v>0</v>
      </c>
      <c r="L348" s="46"/>
      <c r="M348" s="46"/>
      <c r="N348" s="46"/>
      <c r="O348" s="46"/>
      <c r="P348" s="46"/>
      <c r="Q348" s="46"/>
      <c r="R348" s="46"/>
      <c r="S348" s="47" t="s">
        <v>844</v>
      </c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8"/>
      <c r="AE348" s="48"/>
      <c r="AF348" s="48"/>
      <c r="AG348" s="48"/>
      <c r="AH348" s="48"/>
      <c r="AI348" s="48"/>
      <c r="AJ348" s="48"/>
      <c r="AK348" s="48"/>
      <c r="AL348" s="49" t="s">
        <v>305</v>
      </c>
      <c r="AM348" s="48"/>
      <c r="AN348" s="48"/>
      <c r="AO348" s="48"/>
      <c r="AP348" s="48"/>
      <c r="AQ348" s="48"/>
      <c r="AR348" s="48"/>
      <c r="AS348" s="48"/>
      <c r="AT348" s="50"/>
      <c r="AU348" s="51"/>
      <c r="AW348" s="109"/>
      <c r="AX348" s="45" t="s">
        <v>0</v>
      </c>
      <c r="AY348" s="46" t="s">
        <v>0</v>
      </c>
      <c r="AZ348" s="46"/>
      <c r="BA348" s="46"/>
      <c r="BB348" s="46"/>
      <c r="BC348" s="46"/>
      <c r="BD348" s="46"/>
      <c r="BE348" s="46"/>
      <c r="BF348" s="46"/>
      <c r="BG348" s="47" t="s">
        <v>908</v>
      </c>
      <c r="BH348" s="46"/>
      <c r="BI348" s="46"/>
      <c r="BJ348" s="46"/>
      <c r="BK348" s="46"/>
      <c r="BL348" s="46"/>
      <c r="BM348" s="46"/>
      <c r="BN348" s="46"/>
      <c r="BO348" s="46"/>
      <c r="BP348" s="46"/>
      <c r="BQ348" s="46"/>
      <c r="BR348" s="48"/>
      <c r="BS348" s="48"/>
      <c r="BT348" s="48"/>
      <c r="BU348" s="48"/>
      <c r="BV348" s="48"/>
      <c r="BW348" s="48"/>
      <c r="BX348" s="48"/>
      <c r="BY348" s="48"/>
      <c r="BZ348" s="49" t="s">
        <v>305</v>
      </c>
      <c r="CA348" s="48"/>
      <c r="CB348" s="48"/>
      <c r="CC348" s="48"/>
      <c r="CD348" s="48"/>
      <c r="CE348" s="48"/>
      <c r="CF348" s="48"/>
      <c r="CG348" s="48"/>
      <c r="CH348" s="50"/>
      <c r="CI348" s="51"/>
      <c r="CK348" s="109"/>
      <c r="CL348" s="45" t="s">
        <v>0</v>
      </c>
      <c r="CM348" s="46" t="s">
        <v>0</v>
      </c>
      <c r="CN348" s="46"/>
      <c r="CO348" s="46"/>
      <c r="CP348" s="46"/>
      <c r="CQ348" s="46"/>
      <c r="CR348" s="46"/>
      <c r="CS348" s="46"/>
      <c r="CT348" s="46"/>
      <c r="CU348" s="47" t="s">
        <v>924</v>
      </c>
      <c r="CV348" s="46"/>
      <c r="CW348" s="46"/>
      <c r="CX348" s="46"/>
      <c r="CY348" s="46"/>
      <c r="CZ348" s="46"/>
      <c r="DA348" s="46"/>
      <c r="DB348" s="46"/>
      <c r="DC348" s="46"/>
      <c r="DD348" s="46"/>
      <c r="DE348" s="46"/>
      <c r="DF348" s="48"/>
      <c r="DG348" s="48"/>
      <c r="DH348" s="48"/>
      <c r="DI348" s="48"/>
      <c r="DJ348" s="48"/>
      <c r="DK348" s="48"/>
      <c r="DL348" s="48"/>
      <c r="DM348" s="48"/>
      <c r="DN348" s="49" t="s">
        <v>305</v>
      </c>
      <c r="DO348" s="48"/>
      <c r="DP348" s="48"/>
      <c r="DQ348" s="48"/>
      <c r="DR348" s="48"/>
      <c r="DS348" s="48"/>
      <c r="DT348" s="48"/>
      <c r="DU348" s="48"/>
      <c r="DV348" s="50"/>
      <c r="DW348" s="51"/>
      <c r="DY348" s="109"/>
      <c r="DZ348" s="45" t="s">
        <v>0</v>
      </c>
      <c r="EA348" s="46" t="s">
        <v>0</v>
      </c>
      <c r="EB348" s="46"/>
      <c r="EC348" s="46"/>
      <c r="ED348" s="46"/>
      <c r="EE348" s="46"/>
      <c r="EF348" s="46"/>
      <c r="EG348" s="46"/>
      <c r="EH348" s="46"/>
      <c r="EI348" s="47" t="s">
        <v>940</v>
      </c>
      <c r="EJ348" s="46"/>
      <c r="EK348" s="46"/>
      <c r="EL348" s="46"/>
      <c r="EM348" s="46"/>
      <c r="EN348" s="46"/>
      <c r="EO348" s="46"/>
      <c r="EP348" s="46"/>
      <c r="EQ348" s="46"/>
      <c r="ER348" s="46"/>
      <c r="ES348" s="46" t="s">
        <v>0</v>
      </c>
      <c r="ET348" s="48"/>
      <c r="EU348" s="48"/>
      <c r="EV348" s="48"/>
      <c r="EW348" s="48"/>
      <c r="EX348" s="48"/>
      <c r="EY348" s="48"/>
      <c r="EZ348" s="48"/>
      <c r="FA348" s="48"/>
      <c r="FB348" s="49" t="s">
        <v>305</v>
      </c>
      <c r="FC348" s="48"/>
      <c r="FD348" s="48"/>
      <c r="FE348" s="48"/>
      <c r="FF348" s="48"/>
      <c r="FG348" s="48"/>
      <c r="FH348" s="48"/>
      <c r="FI348" s="48"/>
      <c r="FJ348" s="50"/>
      <c r="FK348" s="51"/>
    </row>
    <row r="349" spans="8:167" x14ac:dyDescent="0.2">
      <c r="I349" s="109"/>
      <c r="J349" s="58"/>
      <c r="K349" s="1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2"/>
      <c r="AA349" s="171">
        <f>K349^3+L349^3+M349^3+N349^3+O349^3+P349^3+Q349^3+R349^3+K350^3+L350^3+M350^3+N350^3+O350^3+P350^3+Q350^3+R350^3</f>
        <v>0</v>
      </c>
      <c r="AB349" s="167">
        <f>SUMSQ(K349:Z349)</f>
        <v>0</v>
      </c>
      <c r="AC349" s="61"/>
      <c r="AD349" s="68"/>
      <c r="AE349" s="69"/>
      <c r="AF349" s="69"/>
      <c r="AG349" s="69"/>
      <c r="AH349" s="70"/>
      <c r="AI349" s="70"/>
      <c r="AJ349" s="70"/>
      <c r="AK349" s="70"/>
      <c r="AL349" s="69"/>
      <c r="AM349" s="69"/>
      <c r="AN349" s="69"/>
      <c r="AO349" s="69"/>
      <c r="AP349" s="70"/>
      <c r="AQ349" s="70"/>
      <c r="AR349" s="70"/>
      <c r="AS349" s="71"/>
      <c r="AT349" s="66"/>
      <c r="AU349" s="51"/>
      <c r="AW349" s="109"/>
      <c r="AX349" s="58"/>
      <c r="AY349" s="1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2"/>
      <c r="BO349" s="171">
        <f>AY349^3+AZ349^3+BA349^3+BB349^3+BC349^3+BD349^3+BE349^3+BF349^3+AY350^3+AZ350^3+BA350^3+BB350^3+BC350^3+BD350^3+BE350^3+BF350^3</f>
        <v>0</v>
      </c>
      <c r="BP349" s="167">
        <f>SUMSQ(AY349:BN349)</f>
        <v>0</v>
      </c>
      <c r="BQ349" s="61"/>
      <c r="BR349" s="68"/>
      <c r="BS349" s="69"/>
      <c r="BT349" s="69"/>
      <c r="BU349" s="69"/>
      <c r="BV349" s="69"/>
      <c r="BW349" s="69"/>
      <c r="BX349" s="69"/>
      <c r="BY349" s="69"/>
      <c r="BZ349" s="70"/>
      <c r="CA349" s="70"/>
      <c r="CB349" s="70"/>
      <c r="CC349" s="70"/>
      <c r="CD349" s="70"/>
      <c r="CE349" s="70"/>
      <c r="CF349" s="70"/>
      <c r="CG349" s="71"/>
      <c r="CH349" s="66"/>
      <c r="CI349" s="51"/>
      <c r="CK349" s="109"/>
      <c r="CL349" s="58"/>
      <c r="CM349" s="1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2"/>
      <c r="DC349" s="171">
        <f>CM349^3+CN349^3+CO349^3+CP349^3+CQ349^3+CR349^3+CS349^3+CT349^3+CM350^3+CN350^3+CO350^3+CP350^3+CQ350^3+CR350^3+CS350^3+CT350^3</f>
        <v>0</v>
      </c>
      <c r="DD349" s="167">
        <f>SUMSQ(CM349:DB349)</f>
        <v>0</v>
      </c>
      <c r="DE349" s="61"/>
      <c r="DF349" s="68"/>
      <c r="DG349" s="69"/>
      <c r="DH349" s="70"/>
      <c r="DI349" s="70"/>
      <c r="DJ349" s="69"/>
      <c r="DK349" s="69"/>
      <c r="DL349" s="70"/>
      <c r="DM349" s="70"/>
      <c r="DN349" s="69"/>
      <c r="DO349" s="69"/>
      <c r="DP349" s="70"/>
      <c r="DQ349" s="70"/>
      <c r="DR349" s="69"/>
      <c r="DS349" s="69"/>
      <c r="DT349" s="70"/>
      <c r="DU349" s="71"/>
      <c r="DV349" s="66"/>
      <c r="DW349" s="51"/>
      <c r="DY349" s="109"/>
      <c r="DZ349" s="58"/>
      <c r="EA349" s="1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2"/>
      <c r="EQ349" s="171">
        <f>EA349^3+EB349^3+EC349^3+ED349^3+EE349^3+EF349^3+EG349^3+EH349^3+EA350^3+EB350^3+EC350^3+ED350^3+EE350^3+EF350^3+EG350^3+EH350^3</f>
        <v>0</v>
      </c>
      <c r="ER349" s="167">
        <f>SUMSQ(EA349:EP349)</f>
        <v>0</v>
      </c>
      <c r="ES349" s="61"/>
      <c r="ET349" s="68"/>
      <c r="EU349" s="173"/>
      <c r="EV349" s="173"/>
      <c r="EW349" s="173"/>
      <c r="EX349" s="173"/>
      <c r="EY349" s="173"/>
      <c r="EZ349" s="173"/>
      <c r="FA349" s="70"/>
      <c r="FB349" s="69"/>
      <c r="FC349" s="173"/>
      <c r="FD349" s="173"/>
      <c r="FE349" s="173"/>
      <c r="FF349" s="173"/>
      <c r="FG349" s="173"/>
      <c r="FH349" s="173"/>
      <c r="FI349" s="71"/>
      <c r="FJ349" s="66"/>
      <c r="FK349" s="51"/>
    </row>
    <row r="350" spans="8:167" x14ac:dyDescent="0.2">
      <c r="I350" s="109"/>
      <c r="J350" s="58"/>
      <c r="K350" s="3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5"/>
      <c r="AA350" s="172">
        <f>S349^3+T349^3+U349^3+V349^3+W349^3+X349^3+Y349^3+Z349^3+S350^3+T350^3+U350^3+V350^3+W350^3+X350^3+Y350^3+Z350^3</f>
        <v>0</v>
      </c>
      <c r="AB350" s="125">
        <f t="shared" ref="AB350:AB364" si="60">SUMSQ(K350:Z350)</f>
        <v>0</v>
      </c>
      <c r="AC350" s="61"/>
      <c r="AD350" s="81"/>
      <c r="AE350" s="82"/>
      <c r="AF350" s="82"/>
      <c r="AG350" s="82"/>
      <c r="AH350" s="83"/>
      <c r="AI350" s="83"/>
      <c r="AJ350" s="83"/>
      <c r="AK350" s="83"/>
      <c r="AL350" s="82"/>
      <c r="AM350" s="82"/>
      <c r="AN350" s="82"/>
      <c r="AO350" s="82"/>
      <c r="AP350" s="83"/>
      <c r="AQ350" s="83"/>
      <c r="AR350" s="83"/>
      <c r="AS350" s="84"/>
      <c r="AT350" s="66"/>
      <c r="AU350" s="51"/>
      <c r="AW350" s="109"/>
      <c r="AX350" s="58"/>
      <c r="AY350" s="3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5"/>
      <c r="BO350" s="172">
        <f>BG349^3+BH349^3+BI349^3+BJ349^3+BK349^3+BL349^3+BM349^3+BN349^3+BG350^3+BH350^3+BI350^3+BJ350^3+BK350^3+BL350^3+BM350^3+BN350^3</f>
        <v>0</v>
      </c>
      <c r="BP350" s="125">
        <f t="shared" ref="BP350:BP364" si="61">SUMSQ(AY350:BN350)</f>
        <v>0</v>
      </c>
      <c r="BQ350" s="61"/>
      <c r="BR350" s="81"/>
      <c r="BS350" s="82"/>
      <c r="BT350" s="82"/>
      <c r="BU350" s="82"/>
      <c r="BV350" s="82"/>
      <c r="BW350" s="82"/>
      <c r="BX350" s="82"/>
      <c r="BY350" s="82"/>
      <c r="BZ350" s="83"/>
      <c r="CA350" s="83"/>
      <c r="CB350" s="83"/>
      <c r="CC350" s="83"/>
      <c r="CD350" s="83"/>
      <c r="CE350" s="83"/>
      <c r="CF350" s="83"/>
      <c r="CG350" s="84"/>
      <c r="CH350" s="66"/>
      <c r="CI350" s="51"/>
      <c r="CK350" s="109"/>
      <c r="CL350" s="58"/>
      <c r="CM350" s="3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4"/>
      <c r="DB350" s="5"/>
      <c r="DC350" s="172">
        <f>CU349^3+CV349^3+CW349^3+CX349^3+CY349^3+CZ349^3+DA349^3+DB349^3+CU350^3+CV350^3+CW350^3+CX350^3+CY350^3+CZ350^3+DA350^3+DB350^3</f>
        <v>0</v>
      </c>
      <c r="DD350" s="125">
        <f t="shared" ref="DD350:DD364" si="62">SUMSQ(CM350:DB350)</f>
        <v>0</v>
      </c>
      <c r="DE350" s="61"/>
      <c r="DF350" s="81"/>
      <c r="DG350" s="82"/>
      <c r="DH350" s="83"/>
      <c r="DI350" s="83"/>
      <c r="DJ350" s="82"/>
      <c r="DK350" s="82"/>
      <c r="DL350" s="83"/>
      <c r="DM350" s="83"/>
      <c r="DN350" s="82"/>
      <c r="DO350" s="82"/>
      <c r="DP350" s="83"/>
      <c r="DQ350" s="83"/>
      <c r="DR350" s="82"/>
      <c r="DS350" s="82"/>
      <c r="DT350" s="83"/>
      <c r="DU350" s="84"/>
      <c r="DV350" s="66"/>
      <c r="DW350" s="51"/>
      <c r="DY350" s="109"/>
      <c r="DZ350" s="58"/>
      <c r="EA350" s="3"/>
      <c r="EB350" s="4"/>
      <c r="EC350" s="4"/>
      <c r="ED350" s="4"/>
      <c r="EE350" s="4"/>
      <c r="EF350" s="4"/>
      <c r="EG350" s="4"/>
      <c r="EH350" s="4"/>
      <c r="EI350" s="4"/>
      <c r="EJ350" s="4"/>
      <c r="EK350" s="4"/>
      <c r="EL350" s="4"/>
      <c r="EM350" s="4"/>
      <c r="EN350" s="4"/>
      <c r="EO350" s="4"/>
      <c r="EP350" s="5"/>
      <c r="EQ350" s="172">
        <f>EI349^3+EJ349^3+EK349^3+EL349^3+EM349^3+EN349^3+EO349^3+EP349^3+EI350^3+EJ350^3+EK350^3+EL350^3+EM350^3+EN350^3+EO350^3+EP350^3</f>
        <v>0</v>
      </c>
      <c r="ER350" s="125">
        <f t="shared" ref="ER350:ER364" si="63">SUMSQ(EA350:EP350)</f>
        <v>0</v>
      </c>
      <c r="ES350" s="61"/>
      <c r="ET350" s="174"/>
      <c r="EU350" s="82"/>
      <c r="EV350" s="131"/>
      <c r="EW350" s="131"/>
      <c r="EX350" s="131"/>
      <c r="EY350" s="131"/>
      <c r="EZ350" s="83"/>
      <c r="FA350" s="131"/>
      <c r="FB350" s="131"/>
      <c r="FC350" s="82"/>
      <c r="FD350" s="131"/>
      <c r="FE350" s="131"/>
      <c r="FF350" s="131"/>
      <c r="FG350" s="131"/>
      <c r="FH350" s="83"/>
      <c r="FI350" s="175"/>
      <c r="FJ350" s="66"/>
      <c r="FK350" s="51"/>
    </row>
    <row r="351" spans="8:167" x14ac:dyDescent="0.2">
      <c r="I351" s="109"/>
      <c r="J351" s="58"/>
      <c r="K351" s="3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5"/>
      <c r="AA351" s="172">
        <f>K351^3+L351^3+M351^3+N351^3+O351^3+P351^3+Q351^3+R351^3+K352^3+L352^3+M352^3+N352^3+O352^3+P352^3+Q352^3+R352^3</f>
        <v>0</v>
      </c>
      <c r="AB351" s="125">
        <f t="shared" si="60"/>
        <v>0</v>
      </c>
      <c r="AC351" s="88"/>
      <c r="AD351" s="81"/>
      <c r="AE351" s="82"/>
      <c r="AF351" s="82"/>
      <c r="AG351" s="82"/>
      <c r="AH351" s="83"/>
      <c r="AI351" s="83"/>
      <c r="AJ351" s="83"/>
      <c r="AK351" s="83"/>
      <c r="AL351" s="82"/>
      <c r="AM351" s="82"/>
      <c r="AN351" s="82"/>
      <c r="AO351" s="82"/>
      <c r="AP351" s="83"/>
      <c r="AQ351" s="83"/>
      <c r="AR351" s="83"/>
      <c r="AS351" s="84"/>
      <c r="AT351" s="66"/>
      <c r="AU351" s="51"/>
      <c r="AW351" s="109"/>
      <c r="AX351" s="58"/>
      <c r="AY351" s="3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5"/>
      <c r="BO351" s="172">
        <f>AY351^3+AZ351^3+BA351^3+BB351^3+BC351^3+BD351^3+BE351^3+BF351^3+AY352^3+AZ352^3+BA352^3+BB352^3+BC352^3+BD352^3+BE352^3+BF352^3</f>
        <v>0</v>
      </c>
      <c r="BP351" s="125">
        <f t="shared" si="61"/>
        <v>0</v>
      </c>
      <c r="BQ351" s="88"/>
      <c r="BR351" s="89"/>
      <c r="BS351" s="83"/>
      <c r="BT351" s="83"/>
      <c r="BU351" s="83"/>
      <c r="BV351" s="83"/>
      <c r="BW351" s="83"/>
      <c r="BX351" s="83"/>
      <c r="BY351" s="83"/>
      <c r="BZ351" s="82"/>
      <c r="CA351" s="82"/>
      <c r="CB351" s="82"/>
      <c r="CC351" s="82"/>
      <c r="CD351" s="82"/>
      <c r="CE351" s="82"/>
      <c r="CF351" s="82"/>
      <c r="CG351" s="86"/>
      <c r="CH351" s="66"/>
      <c r="CI351" s="51"/>
      <c r="CK351" s="109"/>
      <c r="CL351" s="58"/>
      <c r="CM351" s="3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4"/>
      <c r="DB351" s="5"/>
      <c r="DC351" s="172">
        <f>CM351^3+CN351^3+CO351^3+CP351^3+CQ351^3+CR351^3+CS351^3+CT351^3+CM352^3+CN352^3+CO352^3+CP352^3+CQ352^3+CR352^3+CS352^3+CT352^3</f>
        <v>0</v>
      </c>
      <c r="DD351" s="125">
        <f t="shared" si="62"/>
        <v>0</v>
      </c>
      <c r="DE351" s="88"/>
      <c r="DF351" s="81"/>
      <c r="DG351" s="82"/>
      <c r="DH351" s="83"/>
      <c r="DI351" s="83"/>
      <c r="DJ351" s="82"/>
      <c r="DK351" s="82"/>
      <c r="DL351" s="83"/>
      <c r="DM351" s="83"/>
      <c r="DN351" s="82"/>
      <c r="DO351" s="82"/>
      <c r="DP351" s="83"/>
      <c r="DQ351" s="83"/>
      <c r="DR351" s="82"/>
      <c r="DS351" s="82"/>
      <c r="DT351" s="83"/>
      <c r="DU351" s="84"/>
      <c r="DV351" s="66"/>
      <c r="DW351" s="51"/>
      <c r="DY351" s="109"/>
      <c r="DZ351" s="58"/>
      <c r="EA351" s="3"/>
      <c r="EB351" s="4"/>
      <c r="EC351" s="4"/>
      <c r="ED351" s="4"/>
      <c r="EE351" s="4"/>
      <c r="EF351" s="4"/>
      <c r="EG351" s="4"/>
      <c r="EH351" s="4"/>
      <c r="EI351" s="4"/>
      <c r="EJ351" s="4"/>
      <c r="EK351" s="4"/>
      <c r="EL351" s="4"/>
      <c r="EM351" s="4"/>
      <c r="EN351" s="4"/>
      <c r="EO351" s="4"/>
      <c r="EP351" s="5"/>
      <c r="EQ351" s="172">
        <f>EA351^3+EB351^3+EC351^3+ED351^3+EE351^3+EF351^3+EG351^3+EH351^3+EA352^3+EB352^3+EC352^3+ED352^3+EE352^3+EF352^3+EG352^3+EH352^3</f>
        <v>0</v>
      </c>
      <c r="ER351" s="125">
        <f t="shared" si="63"/>
        <v>0</v>
      </c>
      <c r="ES351" s="88"/>
      <c r="ET351" s="174"/>
      <c r="EU351" s="131"/>
      <c r="EV351" s="82"/>
      <c r="EW351" s="131"/>
      <c r="EX351" s="131"/>
      <c r="EY351" s="83"/>
      <c r="EZ351" s="131"/>
      <c r="FA351" s="131"/>
      <c r="FB351" s="131"/>
      <c r="FC351" s="131"/>
      <c r="FD351" s="82"/>
      <c r="FE351" s="131"/>
      <c r="FF351" s="131"/>
      <c r="FG351" s="83"/>
      <c r="FH351" s="131"/>
      <c r="FI351" s="175"/>
      <c r="FJ351" s="66"/>
      <c r="FK351" s="51"/>
    </row>
    <row r="352" spans="8:167" x14ac:dyDescent="0.2">
      <c r="I352" s="109"/>
      <c r="J352" s="58"/>
      <c r="K352" s="3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5"/>
      <c r="AA352" s="172">
        <f>S351^3+T351^3+U351^3+V351^3+W351^3+X351^3+Y351^3+Z351^3+S352^3+T352^3+U352^3+V352^3+W352^3+X352^3+Y352^3+Z352^3</f>
        <v>0</v>
      </c>
      <c r="AB352" s="125">
        <f t="shared" si="60"/>
        <v>0</v>
      </c>
      <c r="AC352" s="61"/>
      <c r="AD352" s="81"/>
      <c r="AE352" s="82"/>
      <c r="AF352" s="82"/>
      <c r="AG352" s="82"/>
      <c r="AH352" s="83"/>
      <c r="AI352" s="83"/>
      <c r="AJ352" s="83"/>
      <c r="AK352" s="83"/>
      <c r="AL352" s="82"/>
      <c r="AM352" s="82"/>
      <c r="AN352" s="82"/>
      <c r="AO352" s="82"/>
      <c r="AP352" s="83"/>
      <c r="AQ352" s="83"/>
      <c r="AR352" s="83"/>
      <c r="AS352" s="84"/>
      <c r="AT352" s="66"/>
      <c r="AU352" s="51"/>
      <c r="AW352" s="109"/>
      <c r="AX352" s="58"/>
      <c r="AY352" s="3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5"/>
      <c r="BO352" s="172">
        <f>BG351^3+BH351^3+BI351^3+BJ351^3+BK351^3+BL351^3+BM351^3+BN351^3+BG352^3+BH352^3+BI352^3+BJ352^3+BK352^3+BL352^3+BM352^3+BN352^3</f>
        <v>0</v>
      </c>
      <c r="BP352" s="125">
        <f t="shared" si="61"/>
        <v>0</v>
      </c>
      <c r="BQ352" s="61"/>
      <c r="BR352" s="89"/>
      <c r="BS352" s="83"/>
      <c r="BT352" s="83"/>
      <c r="BU352" s="83"/>
      <c r="BV352" s="83"/>
      <c r="BW352" s="83"/>
      <c r="BX352" s="83"/>
      <c r="BY352" s="83"/>
      <c r="BZ352" s="82"/>
      <c r="CA352" s="82"/>
      <c r="CB352" s="82"/>
      <c r="CC352" s="82"/>
      <c r="CD352" s="82"/>
      <c r="CE352" s="82"/>
      <c r="CF352" s="82"/>
      <c r="CG352" s="86"/>
      <c r="CH352" s="66"/>
      <c r="CI352" s="51"/>
      <c r="CK352" s="109"/>
      <c r="CL352" s="58"/>
      <c r="CM352" s="3"/>
      <c r="CN352" s="4"/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/>
      <c r="DA352" s="4"/>
      <c r="DB352" s="5"/>
      <c r="DC352" s="172">
        <f>CU351^3+CV351^3+CW351^3+CX351^3+CY351^3+CZ351^3+DA351^3+DB351^3+CU352^3+CV352^3+CW352^3+CX352^3+CY352^3+CZ352^3+DA352^3+DB352^3</f>
        <v>0</v>
      </c>
      <c r="DD352" s="125">
        <f t="shared" si="62"/>
        <v>0</v>
      </c>
      <c r="DE352" s="61"/>
      <c r="DF352" s="81"/>
      <c r="DG352" s="82"/>
      <c r="DH352" s="83"/>
      <c r="DI352" s="83"/>
      <c r="DJ352" s="82"/>
      <c r="DK352" s="82"/>
      <c r="DL352" s="83"/>
      <c r="DM352" s="83"/>
      <c r="DN352" s="82"/>
      <c r="DO352" s="82"/>
      <c r="DP352" s="83"/>
      <c r="DQ352" s="83"/>
      <c r="DR352" s="82"/>
      <c r="DS352" s="82"/>
      <c r="DT352" s="83"/>
      <c r="DU352" s="84"/>
      <c r="DV352" s="66"/>
      <c r="DW352" s="51"/>
      <c r="DY352" s="109"/>
      <c r="DZ352" s="58"/>
      <c r="EA352" s="3"/>
      <c r="EB352" s="4"/>
      <c r="EC352" s="4"/>
      <c r="ED352" s="4"/>
      <c r="EE352" s="4"/>
      <c r="EF352" s="4"/>
      <c r="EG352" s="4"/>
      <c r="EH352" s="4"/>
      <c r="EI352" s="4"/>
      <c r="EJ352" s="4"/>
      <c r="EK352" s="4"/>
      <c r="EL352" s="4"/>
      <c r="EM352" s="4"/>
      <c r="EN352" s="4"/>
      <c r="EO352" s="4"/>
      <c r="EP352" s="5"/>
      <c r="EQ352" s="172">
        <f>EI351^3+EJ351^3+EK351^3+EL351^3+EM351^3+EN351^3+EO351^3+EP351^3+EI352^3+EJ352^3+EK352^3+EL352^3+EM352^3+EN352^3+EO352^3+EP352^3</f>
        <v>0</v>
      </c>
      <c r="ER352" s="125">
        <f t="shared" si="63"/>
        <v>0</v>
      </c>
      <c r="ES352" s="61"/>
      <c r="ET352" s="174"/>
      <c r="EU352" s="131"/>
      <c r="EV352" s="131"/>
      <c r="EW352" s="82"/>
      <c r="EX352" s="83"/>
      <c r="EY352" s="131"/>
      <c r="EZ352" s="131"/>
      <c r="FA352" s="131"/>
      <c r="FB352" s="131"/>
      <c r="FC352" s="131"/>
      <c r="FD352" s="131"/>
      <c r="FE352" s="82"/>
      <c r="FF352" s="83"/>
      <c r="FG352" s="131"/>
      <c r="FH352" s="131"/>
      <c r="FI352" s="175"/>
      <c r="FJ352" s="66"/>
      <c r="FK352" s="51"/>
    </row>
    <row r="353" spans="9:167" x14ac:dyDescent="0.2">
      <c r="I353" s="109"/>
      <c r="J353" s="58"/>
      <c r="K353" s="3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5"/>
      <c r="AA353" s="172">
        <f>K353^3+L353^3+M353^3+N353^3+O353^3+P353^3+Q353^3+R353^3+K354^3+L354^3+M354^3+N354^3+O354^3+P354^3+Q354^3+R354^3</f>
        <v>0</v>
      </c>
      <c r="AB353" s="125">
        <f t="shared" si="60"/>
        <v>0</v>
      </c>
      <c r="AC353" s="61"/>
      <c r="AD353" s="89"/>
      <c r="AE353" s="83"/>
      <c r="AF353" s="83"/>
      <c r="AG353" s="83"/>
      <c r="AH353" s="82"/>
      <c r="AI353" s="82"/>
      <c r="AJ353" s="82"/>
      <c r="AK353" s="82"/>
      <c r="AL353" s="83"/>
      <c r="AM353" s="83"/>
      <c r="AN353" s="83"/>
      <c r="AO353" s="83"/>
      <c r="AP353" s="82"/>
      <c r="AQ353" s="82"/>
      <c r="AR353" s="82"/>
      <c r="AS353" s="86"/>
      <c r="AT353" s="66"/>
      <c r="AU353" s="51"/>
      <c r="AW353" s="109"/>
      <c r="AX353" s="58"/>
      <c r="AY353" s="3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5"/>
      <c r="BO353" s="172">
        <f>AY353^3+AZ353^3+BA353^3+BB353^3+BC353^3+BD353^3+BE353^3+BF353^3+AY354^3+AZ354^3+BA354^3+BB354^3+BC354^3+BD354^3+BE354^3+BF354^3</f>
        <v>0</v>
      </c>
      <c r="BP353" s="125">
        <f t="shared" si="61"/>
        <v>0</v>
      </c>
      <c r="BQ353" s="61"/>
      <c r="BR353" s="81"/>
      <c r="BS353" s="82"/>
      <c r="BT353" s="82"/>
      <c r="BU353" s="82"/>
      <c r="BV353" s="82"/>
      <c r="BW353" s="82"/>
      <c r="BX353" s="82"/>
      <c r="BY353" s="82"/>
      <c r="BZ353" s="83"/>
      <c r="CA353" s="83"/>
      <c r="CB353" s="83"/>
      <c r="CC353" s="83"/>
      <c r="CD353" s="83"/>
      <c r="CE353" s="83"/>
      <c r="CF353" s="83"/>
      <c r="CG353" s="84"/>
      <c r="CH353" s="66"/>
      <c r="CI353" s="51"/>
      <c r="CK353" s="109"/>
      <c r="CL353" s="58"/>
      <c r="CM353" s="3"/>
      <c r="CN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4"/>
      <c r="DB353" s="5"/>
      <c r="DC353" s="172">
        <f>CM353^3+CN353^3+CO353^3+CP353^3+CQ353^3+CR353^3+CS353^3+CT353^3+CM354^3+CN354^3+CO354^3+CP354^3+CQ354^3+CR354^3+CS354^3+CT354^3</f>
        <v>0</v>
      </c>
      <c r="DD353" s="125">
        <f t="shared" si="62"/>
        <v>0</v>
      </c>
      <c r="DE353" s="61"/>
      <c r="DF353" s="81"/>
      <c r="DG353" s="82"/>
      <c r="DH353" s="83"/>
      <c r="DI353" s="83"/>
      <c r="DJ353" s="82"/>
      <c r="DK353" s="82"/>
      <c r="DL353" s="83"/>
      <c r="DM353" s="83"/>
      <c r="DN353" s="82"/>
      <c r="DO353" s="82"/>
      <c r="DP353" s="83"/>
      <c r="DQ353" s="83"/>
      <c r="DR353" s="82"/>
      <c r="DS353" s="82"/>
      <c r="DT353" s="83"/>
      <c r="DU353" s="84"/>
      <c r="DV353" s="66"/>
      <c r="DW353" s="51"/>
      <c r="DY353" s="109"/>
      <c r="DZ353" s="58"/>
      <c r="EA353" s="3"/>
      <c r="EB353" s="4"/>
      <c r="EC353" s="4"/>
      <c r="ED353" s="4"/>
      <c r="EE353" s="4"/>
      <c r="EF353" s="4"/>
      <c r="EG353" s="4"/>
      <c r="EH353" s="4"/>
      <c r="EI353" s="4"/>
      <c r="EJ353" s="4"/>
      <c r="EK353" s="4"/>
      <c r="EL353" s="4"/>
      <c r="EM353" s="4"/>
      <c r="EN353" s="4"/>
      <c r="EO353" s="4"/>
      <c r="EP353" s="5"/>
      <c r="EQ353" s="172">
        <f>EA353^3+EB353^3+EC353^3+ED353^3+EE353^3+EF353^3+EG353^3+EH353^3+EA354^3+EB354^3+EC354^3+ED354^3+EE354^3+EF354^3+EG354^3+EH354^3</f>
        <v>0</v>
      </c>
      <c r="ER353" s="125">
        <f t="shared" si="63"/>
        <v>0</v>
      </c>
      <c r="ES353" s="61"/>
      <c r="ET353" s="174"/>
      <c r="EU353" s="131"/>
      <c r="EV353" s="131"/>
      <c r="EW353" s="83"/>
      <c r="EX353" s="82"/>
      <c r="EY353" s="131"/>
      <c r="EZ353" s="131"/>
      <c r="FA353" s="131"/>
      <c r="FB353" s="131"/>
      <c r="FC353" s="131"/>
      <c r="FD353" s="131"/>
      <c r="FE353" s="83"/>
      <c r="FF353" s="82"/>
      <c r="FG353" s="131"/>
      <c r="FH353" s="131"/>
      <c r="FI353" s="175"/>
      <c r="FJ353" s="66"/>
      <c r="FK353" s="51"/>
    </row>
    <row r="354" spans="9:167" x14ac:dyDescent="0.2">
      <c r="I354" s="109"/>
      <c r="J354" s="58"/>
      <c r="K354" s="3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5"/>
      <c r="AA354" s="172">
        <f>S353^3+T353^3+U353^3+V353^3+W353^3+X353^3+Y353^3+Z353^3+S354^3+T354^3+U354^3+V354^3+W354^3+X354^3+Y354^3+Z354^3</f>
        <v>0</v>
      </c>
      <c r="AB354" s="125">
        <f t="shared" si="60"/>
        <v>0</v>
      </c>
      <c r="AC354" s="61"/>
      <c r="AD354" s="89"/>
      <c r="AE354" s="83"/>
      <c r="AF354" s="83"/>
      <c r="AG354" s="83"/>
      <c r="AH354" s="82"/>
      <c r="AI354" s="82"/>
      <c r="AJ354" s="82"/>
      <c r="AK354" s="82"/>
      <c r="AL354" s="83"/>
      <c r="AM354" s="83"/>
      <c r="AN354" s="83"/>
      <c r="AO354" s="83"/>
      <c r="AP354" s="82"/>
      <c r="AQ354" s="82"/>
      <c r="AR354" s="82"/>
      <c r="AS354" s="86"/>
      <c r="AT354" s="66"/>
      <c r="AU354" s="51"/>
      <c r="AW354" s="109"/>
      <c r="AX354" s="58"/>
      <c r="AY354" s="3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5"/>
      <c r="BO354" s="172">
        <f>BG353^3+BH353^3+BI353^3+BJ353^3+BK353^3+BL353^3+BM353^3+BN353^3+BG354^3+BH354^3+BI354^3+BJ354^3+BK354^3+BL354^3+BM354^3+BN354^3</f>
        <v>0</v>
      </c>
      <c r="BP354" s="125">
        <f t="shared" si="61"/>
        <v>0</v>
      </c>
      <c r="BQ354" s="61"/>
      <c r="BR354" s="81"/>
      <c r="BS354" s="82"/>
      <c r="BT354" s="82"/>
      <c r="BU354" s="82"/>
      <c r="BV354" s="82"/>
      <c r="BW354" s="82"/>
      <c r="BX354" s="82"/>
      <c r="BY354" s="82"/>
      <c r="BZ354" s="83"/>
      <c r="CA354" s="83"/>
      <c r="CB354" s="83"/>
      <c r="CC354" s="83"/>
      <c r="CD354" s="83"/>
      <c r="CE354" s="83"/>
      <c r="CF354" s="83"/>
      <c r="CG354" s="84"/>
      <c r="CH354" s="66"/>
      <c r="CI354" s="51"/>
      <c r="CK354" s="109"/>
      <c r="CL354" s="58"/>
      <c r="CM354" s="3"/>
      <c r="CN354" s="4"/>
      <c r="CO354" s="4"/>
      <c r="CP354" s="4"/>
      <c r="CQ354" s="4"/>
      <c r="CR354" s="4"/>
      <c r="CS354" s="4"/>
      <c r="CT354" s="4"/>
      <c r="CU354" s="4"/>
      <c r="CV354" s="4"/>
      <c r="CW354" s="4"/>
      <c r="CX354" s="4"/>
      <c r="CY354" s="4"/>
      <c r="CZ354" s="4"/>
      <c r="DA354" s="4"/>
      <c r="DB354" s="5"/>
      <c r="DC354" s="172">
        <f>CU353^3+CV353^3+CW353^3+CX353^3+CY353^3+CZ353^3+DA353^3+DB353^3+CU354^3+CV354^3+CW354^3+CX354^3+CY354^3+CZ354^3+DA354^3+DB354^3</f>
        <v>0</v>
      </c>
      <c r="DD354" s="125">
        <f t="shared" si="62"/>
        <v>0</v>
      </c>
      <c r="DE354" s="61"/>
      <c r="DF354" s="81"/>
      <c r="DG354" s="82"/>
      <c r="DH354" s="83"/>
      <c r="DI354" s="83"/>
      <c r="DJ354" s="82"/>
      <c r="DK354" s="82"/>
      <c r="DL354" s="83"/>
      <c r="DM354" s="83"/>
      <c r="DN354" s="82"/>
      <c r="DO354" s="82"/>
      <c r="DP354" s="83"/>
      <c r="DQ354" s="83"/>
      <c r="DR354" s="82"/>
      <c r="DS354" s="82"/>
      <c r="DT354" s="83"/>
      <c r="DU354" s="84"/>
      <c r="DV354" s="66"/>
      <c r="DW354" s="51"/>
      <c r="DY354" s="109"/>
      <c r="DZ354" s="58"/>
      <c r="EA354" s="3"/>
      <c r="EB354" s="4"/>
      <c r="EC354" s="4"/>
      <c r="ED354" s="4"/>
      <c r="EE354" s="4"/>
      <c r="EF354" s="4"/>
      <c r="EG354" s="4"/>
      <c r="EH354" s="4"/>
      <c r="EI354" s="4"/>
      <c r="EJ354" s="4"/>
      <c r="EK354" s="4"/>
      <c r="EL354" s="4"/>
      <c r="EM354" s="4"/>
      <c r="EN354" s="4"/>
      <c r="EO354" s="4"/>
      <c r="EP354" s="5"/>
      <c r="EQ354" s="172">
        <f>EI353^3+EJ353^3+EK353^3+EL353^3+EM353^3+EN353^3+EO353^3+EP353^3+EI354^3+EJ354^3+EK354^3+EL354^3+EM354^3+EN354^3+EO354^3+EP354^3</f>
        <v>0</v>
      </c>
      <c r="ER354" s="125">
        <f t="shared" si="63"/>
        <v>0</v>
      </c>
      <c r="ES354" s="61"/>
      <c r="ET354" s="174"/>
      <c r="EU354" s="131"/>
      <c r="EV354" s="83"/>
      <c r="EW354" s="131"/>
      <c r="EX354" s="131"/>
      <c r="EY354" s="82"/>
      <c r="EZ354" s="131"/>
      <c r="FA354" s="131"/>
      <c r="FB354" s="131"/>
      <c r="FC354" s="131"/>
      <c r="FD354" s="83"/>
      <c r="FE354" s="131"/>
      <c r="FF354" s="131"/>
      <c r="FG354" s="82"/>
      <c r="FH354" s="131"/>
      <c r="FI354" s="175"/>
      <c r="FJ354" s="66"/>
      <c r="FK354" s="51"/>
    </row>
    <row r="355" spans="9:167" x14ac:dyDescent="0.2">
      <c r="I355" s="109"/>
      <c r="J355" s="58"/>
      <c r="K355" s="3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5"/>
      <c r="AA355" s="172">
        <f>K355^3+L355^3+M355^3+N355^3+O355^3+P355^3+Q355^3+R355^3+K356^3+L356^3+M356^3+N356^3+O356^3+P356^3+Q356^3+R356^3</f>
        <v>0</v>
      </c>
      <c r="AB355" s="125">
        <f t="shared" si="60"/>
        <v>0</v>
      </c>
      <c r="AC355" s="61"/>
      <c r="AD355" s="89"/>
      <c r="AE355" s="83"/>
      <c r="AF355" s="83"/>
      <c r="AG355" s="83"/>
      <c r="AH355" s="82"/>
      <c r="AI355" s="82"/>
      <c r="AJ355" s="82"/>
      <c r="AK355" s="82"/>
      <c r="AL355" s="83"/>
      <c r="AM355" s="83"/>
      <c r="AN355" s="83"/>
      <c r="AO355" s="83"/>
      <c r="AP355" s="82"/>
      <c r="AQ355" s="82"/>
      <c r="AR355" s="82"/>
      <c r="AS355" s="86"/>
      <c r="AT355" s="66"/>
      <c r="AU355" s="51"/>
      <c r="AW355" s="109"/>
      <c r="AX355" s="58"/>
      <c r="AY355" s="3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5"/>
      <c r="BO355" s="172">
        <f>AY355^3+AZ355^3+BA355^3+BB355^3+BC355^3+BD355^3+BE355^3+BF355^3+AY356^3+AZ356^3+BA356^3+BB356^3+BC356^3+BD356^3+BE356^3+BF356^3</f>
        <v>0</v>
      </c>
      <c r="BP355" s="125">
        <f t="shared" si="61"/>
        <v>0</v>
      </c>
      <c r="BQ355" s="61"/>
      <c r="BR355" s="89"/>
      <c r="BS355" s="83"/>
      <c r="BT355" s="83"/>
      <c r="BU355" s="83"/>
      <c r="BV355" s="83"/>
      <c r="BW355" s="83"/>
      <c r="BX355" s="83"/>
      <c r="BY355" s="83"/>
      <c r="BZ355" s="82"/>
      <c r="CA355" s="82"/>
      <c r="CB355" s="82"/>
      <c r="CC355" s="82"/>
      <c r="CD355" s="82"/>
      <c r="CE355" s="82"/>
      <c r="CF355" s="82"/>
      <c r="CG355" s="86"/>
      <c r="CH355" s="66"/>
      <c r="CI355" s="51"/>
      <c r="CK355" s="109"/>
      <c r="CL355" s="58"/>
      <c r="CM355" s="3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4"/>
      <c r="DB355" s="5"/>
      <c r="DC355" s="172">
        <f>CM355^3+CN355^3+CO355^3+CP355^3+CQ355^3+CR355^3+CS355^3+CT355^3+CM356^3+CN356^3+CO356^3+CP356^3+CQ356^3+CR356^3+CS356^3+CT356^3</f>
        <v>0</v>
      </c>
      <c r="DD355" s="125">
        <f t="shared" si="62"/>
        <v>0</v>
      </c>
      <c r="DE355" s="61"/>
      <c r="DF355" s="81"/>
      <c r="DG355" s="82"/>
      <c r="DH355" s="83"/>
      <c r="DI355" s="83"/>
      <c r="DJ355" s="82"/>
      <c r="DK355" s="82"/>
      <c r="DL355" s="83"/>
      <c r="DM355" s="83"/>
      <c r="DN355" s="82"/>
      <c r="DO355" s="82"/>
      <c r="DP355" s="83"/>
      <c r="DQ355" s="83"/>
      <c r="DR355" s="82"/>
      <c r="DS355" s="82"/>
      <c r="DT355" s="83"/>
      <c r="DU355" s="84"/>
      <c r="DV355" s="66"/>
      <c r="DW355" s="51"/>
      <c r="DY355" s="109"/>
      <c r="DZ355" s="58"/>
      <c r="EA355" s="3"/>
      <c r="EB355" s="4"/>
      <c r="EC355" s="4"/>
      <c r="ED355" s="4"/>
      <c r="EE355" s="4"/>
      <c r="EF355" s="4"/>
      <c r="EG355" s="4"/>
      <c r="EH355" s="4"/>
      <c r="EI355" s="4"/>
      <c r="EJ355" s="4"/>
      <c r="EK355" s="4"/>
      <c r="EL355" s="4"/>
      <c r="EM355" s="4"/>
      <c r="EN355" s="4"/>
      <c r="EO355" s="4"/>
      <c r="EP355" s="5"/>
      <c r="EQ355" s="172">
        <f>EA355^3+EB355^3+EC355^3+ED355^3+EE355^3+EF355^3+EG355^3+EH355^3+EA356^3+EB356^3+EC356^3+ED356^3+EE356^3+EF356^3+EG356^3+EH356^3</f>
        <v>0</v>
      </c>
      <c r="ER355" s="125">
        <f t="shared" si="63"/>
        <v>0</v>
      </c>
      <c r="ES355" s="61"/>
      <c r="ET355" s="174"/>
      <c r="EU355" s="83"/>
      <c r="EV355" s="131"/>
      <c r="EW355" s="131"/>
      <c r="EX355" s="131"/>
      <c r="EY355" s="131"/>
      <c r="EZ355" s="82"/>
      <c r="FA355" s="131"/>
      <c r="FB355" s="131"/>
      <c r="FC355" s="83"/>
      <c r="FD355" s="131"/>
      <c r="FE355" s="131"/>
      <c r="FF355" s="131"/>
      <c r="FG355" s="131"/>
      <c r="FH355" s="82"/>
      <c r="FI355" s="175"/>
      <c r="FJ355" s="66"/>
      <c r="FK355" s="51"/>
    </row>
    <row r="356" spans="9:167" x14ac:dyDescent="0.2">
      <c r="I356" s="109"/>
      <c r="J356" s="58"/>
      <c r="K356" s="3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5"/>
      <c r="AA356" s="172">
        <f>S355^3+T355^3+U355^3+V355^3+W355^3+X355^3+Y355^3+Z355^3+S356^3+T356^3+U356^3+V356^3+W356^3+X356^3+Y356^3+Z356^3</f>
        <v>0</v>
      </c>
      <c r="AB356" s="125">
        <f t="shared" si="60"/>
        <v>0</v>
      </c>
      <c r="AC356" s="61"/>
      <c r="AD356" s="89"/>
      <c r="AE356" s="83"/>
      <c r="AF356" s="83"/>
      <c r="AG356" s="83"/>
      <c r="AH356" s="82"/>
      <c r="AI356" s="82"/>
      <c r="AJ356" s="82"/>
      <c r="AK356" s="82"/>
      <c r="AL356" s="83"/>
      <c r="AM356" s="83"/>
      <c r="AN356" s="83"/>
      <c r="AO356" s="83"/>
      <c r="AP356" s="82"/>
      <c r="AQ356" s="82"/>
      <c r="AR356" s="82"/>
      <c r="AS356" s="86"/>
      <c r="AT356" s="66"/>
      <c r="AU356" s="51"/>
      <c r="AW356" s="109"/>
      <c r="AX356" s="58"/>
      <c r="AY356" s="3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5"/>
      <c r="BO356" s="172">
        <f>BG355^3+BH355^3+BI355^3+BJ355^3+BK355^3+BL355^3+BM355^3+BN355^3+BG356^3+BH356^3+BI356^3+BJ356^3+BK356^3+BL356^3+BM356^3+BN356^3</f>
        <v>0</v>
      </c>
      <c r="BP356" s="125">
        <f t="shared" si="61"/>
        <v>0</v>
      </c>
      <c r="BQ356" s="61"/>
      <c r="BR356" s="89"/>
      <c r="BS356" s="83"/>
      <c r="BT356" s="83"/>
      <c r="BU356" s="83"/>
      <c r="BV356" s="83"/>
      <c r="BW356" s="83"/>
      <c r="BX356" s="83"/>
      <c r="BY356" s="83"/>
      <c r="BZ356" s="82"/>
      <c r="CA356" s="82"/>
      <c r="CB356" s="82"/>
      <c r="CC356" s="82"/>
      <c r="CD356" s="82"/>
      <c r="CE356" s="82"/>
      <c r="CF356" s="82"/>
      <c r="CG356" s="86"/>
      <c r="CH356" s="66"/>
      <c r="CI356" s="51"/>
      <c r="CK356" s="109"/>
      <c r="CL356" s="58"/>
      <c r="CM356" s="3"/>
      <c r="CN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4"/>
      <c r="DB356" s="5"/>
      <c r="DC356" s="172">
        <f>CU355^3+CV355^3+CW355^3+CX355^3+CY355^3+CZ355^3+DA355^3+DB355^3+CU356^3+CV356^3+CW356^3+CX356^3+CY356^3+CZ356^3+DA356^3+DB356^3</f>
        <v>0</v>
      </c>
      <c r="DD356" s="125">
        <f t="shared" si="62"/>
        <v>0</v>
      </c>
      <c r="DE356" s="61"/>
      <c r="DF356" s="81"/>
      <c r="DG356" s="82"/>
      <c r="DH356" s="83"/>
      <c r="DI356" s="83"/>
      <c r="DJ356" s="82"/>
      <c r="DK356" s="82"/>
      <c r="DL356" s="83"/>
      <c r="DM356" s="83"/>
      <c r="DN356" s="82"/>
      <c r="DO356" s="82"/>
      <c r="DP356" s="83"/>
      <c r="DQ356" s="83"/>
      <c r="DR356" s="82"/>
      <c r="DS356" s="82"/>
      <c r="DT356" s="83"/>
      <c r="DU356" s="84"/>
      <c r="DV356" s="66"/>
      <c r="DW356" s="51"/>
      <c r="DY356" s="109"/>
      <c r="DZ356" s="58"/>
      <c r="EA356" s="3"/>
      <c r="EB356" s="4"/>
      <c r="EC356" s="4"/>
      <c r="ED356" s="4"/>
      <c r="EE356" s="4"/>
      <c r="EF356" s="4"/>
      <c r="EG356" s="4"/>
      <c r="EH356" s="4"/>
      <c r="EI356" s="4"/>
      <c r="EJ356" s="4"/>
      <c r="EK356" s="4"/>
      <c r="EL356" s="4"/>
      <c r="EM356" s="4"/>
      <c r="EN356" s="4"/>
      <c r="EO356" s="4"/>
      <c r="EP356" s="5"/>
      <c r="EQ356" s="172">
        <f>EI355^3+EJ355^3+EK355^3+EL355^3+EM355^3+EN355^3+EO355^3+EP355^3+EI356^3+EJ356^3+EK356^3+EL356^3+EM356^3+EN356^3+EO356^3+EP356^3</f>
        <v>0</v>
      </c>
      <c r="ER356" s="125">
        <f t="shared" si="63"/>
        <v>0</v>
      </c>
      <c r="ES356" s="61"/>
      <c r="ET356" s="89"/>
      <c r="EU356" s="131"/>
      <c r="EV356" s="131"/>
      <c r="EW356" s="131"/>
      <c r="EX356" s="131"/>
      <c r="EY356" s="131"/>
      <c r="EZ356" s="131"/>
      <c r="FA356" s="82"/>
      <c r="FB356" s="83"/>
      <c r="FC356" s="131"/>
      <c r="FD356" s="131"/>
      <c r="FE356" s="131"/>
      <c r="FF356" s="131"/>
      <c r="FG356" s="131"/>
      <c r="FH356" s="131"/>
      <c r="FI356" s="86"/>
      <c r="FJ356" s="66"/>
      <c r="FK356" s="51"/>
    </row>
    <row r="357" spans="9:167" x14ac:dyDescent="0.2">
      <c r="I357" s="109"/>
      <c r="J357" s="58"/>
      <c r="K357" s="3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5"/>
      <c r="AA357" s="172">
        <f>K357^3+L357^3+M357^3+N357^3+O357^3+P357^3+Q357^3+R357^3+K358^3+L358^3+M358^3+N358^3+O358^3+P358^3+Q358^3+R358^3</f>
        <v>0</v>
      </c>
      <c r="AB357" s="125">
        <f t="shared" si="60"/>
        <v>0</v>
      </c>
      <c r="AC357" s="95"/>
      <c r="AD357" s="81"/>
      <c r="AE357" s="82"/>
      <c r="AF357" s="82"/>
      <c r="AG357" s="82"/>
      <c r="AH357" s="83"/>
      <c r="AI357" s="83"/>
      <c r="AJ357" s="83"/>
      <c r="AK357" s="83"/>
      <c r="AL357" s="82"/>
      <c r="AM357" s="82"/>
      <c r="AN357" s="82"/>
      <c r="AO357" s="82"/>
      <c r="AP357" s="83"/>
      <c r="AQ357" s="83"/>
      <c r="AR357" s="83"/>
      <c r="AS357" s="84"/>
      <c r="AT357" s="66"/>
      <c r="AU357" s="51"/>
      <c r="AW357" s="109"/>
      <c r="AX357" s="58"/>
      <c r="AY357" s="3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5"/>
      <c r="BO357" s="172">
        <f>AY357^3+AZ357^3+BA357^3+BB357^3+BC357^3+BD357^3+BE357^3+BF357^3+AY358^3+AZ358^3+BA358^3+BB358^3+BC358^3+BD358^3+BE358^3+BF358^3</f>
        <v>0</v>
      </c>
      <c r="BP357" s="125">
        <f t="shared" si="61"/>
        <v>0</v>
      </c>
      <c r="BQ357" s="95"/>
      <c r="BR357" s="81"/>
      <c r="BS357" s="82"/>
      <c r="BT357" s="82"/>
      <c r="BU357" s="82"/>
      <c r="BV357" s="82"/>
      <c r="BW357" s="82"/>
      <c r="BX357" s="82"/>
      <c r="BY357" s="82"/>
      <c r="BZ357" s="83"/>
      <c r="CA357" s="83"/>
      <c r="CB357" s="83"/>
      <c r="CC357" s="83"/>
      <c r="CD357" s="83"/>
      <c r="CE357" s="83"/>
      <c r="CF357" s="83"/>
      <c r="CG357" s="84"/>
      <c r="CH357" s="66"/>
      <c r="CI357" s="51"/>
      <c r="CK357" s="109"/>
      <c r="CL357" s="58"/>
      <c r="CM357" s="3"/>
      <c r="CN357" s="4"/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4"/>
      <c r="DB357" s="5"/>
      <c r="DC357" s="172">
        <f>CM357^3+CN357^3+CO357^3+CP357^3+CQ357^3+CR357^3+CS357^3+CT357^3+CM358^3+CN358^3+CO358^3+CP358^3+CQ358^3+CR358^3+CS358^3+CT358^3</f>
        <v>0</v>
      </c>
      <c r="DD357" s="125">
        <f t="shared" si="62"/>
        <v>0</v>
      </c>
      <c r="DE357" s="95"/>
      <c r="DF357" s="89"/>
      <c r="DG357" s="83"/>
      <c r="DH357" s="82"/>
      <c r="DI357" s="82"/>
      <c r="DJ357" s="83"/>
      <c r="DK357" s="83"/>
      <c r="DL357" s="82"/>
      <c r="DM357" s="82"/>
      <c r="DN357" s="83"/>
      <c r="DO357" s="83"/>
      <c r="DP357" s="82"/>
      <c r="DQ357" s="82"/>
      <c r="DR357" s="83"/>
      <c r="DS357" s="83"/>
      <c r="DT357" s="82"/>
      <c r="DU357" s="86"/>
      <c r="DV357" s="66"/>
      <c r="DW357" s="51"/>
      <c r="DY357" s="109"/>
      <c r="DZ357" s="58"/>
      <c r="EA357" s="3"/>
      <c r="EB357" s="4"/>
      <c r="EC357" s="4"/>
      <c r="ED357" s="4"/>
      <c r="EE357" s="4"/>
      <c r="EF357" s="4"/>
      <c r="EG357" s="4"/>
      <c r="EH357" s="4"/>
      <c r="EI357" s="4"/>
      <c r="EJ357" s="4"/>
      <c r="EK357" s="4"/>
      <c r="EL357" s="4"/>
      <c r="EM357" s="4"/>
      <c r="EN357" s="4"/>
      <c r="EO357" s="4"/>
      <c r="EP357" s="5"/>
      <c r="EQ357" s="172">
        <f>EA357^3+EB357^3+EC357^3+ED357^3+EE357^3+EF357^3+EG357^3+EH357^3+EA358^3+EB358^3+EC358^3+ED358^3+EE358^3+EF358^3+EG358^3+EH358^3</f>
        <v>0</v>
      </c>
      <c r="ER357" s="125">
        <f t="shared" si="63"/>
        <v>0</v>
      </c>
      <c r="ES357" s="95"/>
      <c r="ET357" s="81"/>
      <c r="EU357" s="131"/>
      <c r="EV357" s="131"/>
      <c r="EW357" s="131"/>
      <c r="EX357" s="131"/>
      <c r="EY357" s="131"/>
      <c r="EZ357" s="131"/>
      <c r="FA357" s="83"/>
      <c r="FB357" s="82"/>
      <c r="FC357" s="131"/>
      <c r="FD357" s="131"/>
      <c r="FE357" s="131"/>
      <c r="FF357" s="131"/>
      <c r="FG357" s="131"/>
      <c r="FH357" s="131"/>
      <c r="FI357" s="84"/>
      <c r="FJ357" s="66"/>
      <c r="FK357" s="51"/>
    </row>
    <row r="358" spans="9:167" x14ac:dyDescent="0.2">
      <c r="I358" s="109"/>
      <c r="J358" s="58"/>
      <c r="K358" s="3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5"/>
      <c r="AA358" s="172">
        <f>S357^3+T357^3+U357^3+V357^3+W357^3+X357^3+Y357^3+Z357^3+S358^3+T358^3+U358^3+V358^3+W358^3+X358^3+Y358^3+Z358^3</f>
        <v>0</v>
      </c>
      <c r="AB358" s="125">
        <f t="shared" si="60"/>
        <v>0</v>
      </c>
      <c r="AC358" s="61"/>
      <c r="AD358" s="81"/>
      <c r="AE358" s="82"/>
      <c r="AF358" s="82"/>
      <c r="AG358" s="82"/>
      <c r="AH358" s="83"/>
      <c r="AI358" s="83"/>
      <c r="AJ358" s="83"/>
      <c r="AK358" s="83"/>
      <c r="AL358" s="82"/>
      <c r="AM358" s="82"/>
      <c r="AN358" s="82"/>
      <c r="AO358" s="82"/>
      <c r="AP358" s="83"/>
      <c r="AQ358" s="83"/>
      <c r="AR358" s="83"/>
      <c r="AS358" s="84"/>
      <c r="AT358" s="66"/>
      <c r="AU358" s="51"/>
      <c r="AW358" s="109"/>
      <c r="AX358" s="58"/>
      <c r="AY358" s="3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5"/>
      <c r="BO358" s="172">
        <f>BG357^3+BH357^3+BI357^3+BJ357^3+BK357^3+BL357^3+BM357^3+BN357^3+BG358^3+BH358^3+BI358^3+BJ358^3+BK358^3+BL358^3+BM358^3+BN358^3</f>
        <v>0</v>
      </c>
      <c r="BP358" s="125">
        <f t="shared" si="61"/>
        <v>0</v>
      </c>
      <c r="BQ358" s="61"/>
      <c r="BR358" s="81"/>
      <c r="BS358" s="82"/>
      <c r="BT358" s="82"/>
      <c r="BU358" s="82"/>
      <c r="BV358" s="82"/>
      <c r="BW358" s="82"/>
      <c r="BX358" s="82"/>
      <c r="BY358" s="82"/>
      <c r="BZ358" s="83"/>
      <c r="CA358" s="83"/>
      <c r="CB358" s="83"/>
      <c r="CC358" s="83"/>
      <c r="CD358" s="83"/>
      <c r="CE358" s="83"/>
      <c r="CF358" s="83"/>
      <c r="CG358" s="84"/>
      <c r="CH358" s="66"/>
      <c r="CI358" s="51"/>
      <c r="CK358" s="109"/>
      <c r="CL358" s="58"/>
      <c r="CM358" s="3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4"/>
      <c r="DB358" s="5"/>
      <c r="DC358" s="172">
        <f>CU357^3+CV357^3+CW357^3+CX357^3+CY357^3+CZ357^3+DA357^3+DB357^3+CU358^3+CV358^3+CW358^3+CX358^3+CY358^3+CZ358^3+DA358^3+DB358^3</f>
        <v>0</v>
      </c>
      <c r="DD358" s="125">
        <f t="shared" si="62"/>
        <v>0</v>
      </c>
      <c r="DE358" s="61"/>
      <c r="DF358" s="89"/>
      <c r="DG358" s="83"/>
      <c r="DH358" s="82"/>
      <c r="DI358" s="82"/>
      <c r="DJ358" s="83"/>
      <c r="DK358" s="83"/>
      <c r="DL358" s="82"/>
      <c r="DM358" s="82"/>
      <c r="DN358" s="83"/>
      <c r="DO358" s="83"/>
      <c r="DP358" s="82"/>
      <c r="DQ358" s="82"/>
      <c r="DR358" s="83"/>
      <c r="DS358" s="83"/>
      <c r="DT358" s="82"/>
      <c r="DU358" s="86"/>
      <c r="DV358" s="66"/>
      <c r="DW358" s="51"/>
      <c r="DY358" s="109"/>
      <c r="DZ358" s="58"/>
      <c r="EA358" s="3"/>
      <c r="EB358" s="4"/>
      <c r="EC358" s="4"/>
      <c r="ED358" s="4"/>
      <c r="EE358" s="4"/>
      <c r="EF358" s="4"/>
      <c r="EG358" s="4"/>
      <c r="EH358" s="4"/>
      <c r="EI358" s="4"/>
      <c r="EJ358" s="4"/>
      <c r="EK358" s="4"/>
      <c r="EL358" s="4"/>
      <c r="EM358" s="4"/>
      <c r="EN358" s="4"/>
      <c r="EO358" s="4"/>
      <c r="EP358" s="5"/>
      <c r="EQ358" s="172">
        <f>EI357^3+EJ357^3+EK357^3+EL357^3+EM357^3+EN357^3+EO357^3+EP357^3+EI358^3+EJ358^3+EK358^3+EL358^3+EM358^3+EN358^3+EO358^3+EP358^3</f>
        <v>0</v>
      </c>
      <c r="ER358" s="125">
        <f t="shared" si="63"/>
        <v>0</v>
      </c>
      <c r="ES358" s="61"/>
      <c r="ET358" s="174"/>
      <c r="EU358" s="82"/>
      <c r="EV358" s="131"/>
      <c r="EW358" s="131"/>
      <c r="EX358" s="131"/>
      <c r="EY358" s="131"/>
      <c r="EZ358" s="83"/>
      <c r="FA358" s="131"/>
      <c r="FB358" s="131"/>
      <c r="FC358" s="82"/>
      <c r="FD358" s="131"/>
      <c r="FE358" s="131"/>
      <c r="FF358" s="131"/>
      <c r="FG358" s="131"/>
      <c r="FH358" s="83"/>
      <c r="FI358" s="175"/>
      <c r="FJ358" s="66"/>
      <c r="FK358" s="51"/>
    </row>
    <row r="359" spans="9:167" x14ac:dyDescent="0.2">
      <c r="I359" s="109"/>
      <c r="J359" s="58"/>
      <c r="K359" s="3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5"/>
      <c r="AA359" s="172">
        <f>K359^3+L359^3+M359^3+N359^3+O359^3+P359^3+Q359^3+R359^3+K360^3+L360^3+M360^3+N360^3+O360^3+P360^3+Q360^3+R360^3</f>
        <v>0</v>
      </c>
      <c r="AB359" s="125">
        <f t="shared" si="60"/>
        <v>0</v>
      </c>
      <c r="AC359" s="61"/>
      <c r="AD359" s="81"/>
      <c r="AE359" s="82"/>
      <c r="AF359" s="82"/>
      <c r="AG359" s="82"/>
      <c r="AH359" s="83"/>
      <c r="AI359" s="83"/>
      <c r="AJ359" s="83"/>
      <c r="AK359" s="83"/>
      <c r="AL359" s="82"/>
      <c r="AM359" s="82"/>
      <c r="AN359" s="82"/>
      <c r="AO359" s="82"/>
      <c r="AP359" s="83"/>
      <c r="AQ359" s="83"/>
      <c r="AR359" s="83"/>
      <c r="AS359" s="84"/>
      <c r="AT359" s="66"/>
      <c r="AU359" s="51"/>
      <c r="AW359" s="109"/>
      <c r="AX359" s="58"/>
      <c r="AY359" s="3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5"/>
      <c r="BO359" s="172">
        <f>AY359^3+AZ359^3+BA359^3+BB359^3+BC359^3+BD359^3+BE359^3+BF359^3+AY360^3+AZ360^3+BA360^3+BB360^3+BC360^3+BD360^3+BE360^3+BF360^3</f>
        <v>0</v>
      </c>
      <c r="BP359" s="125">
        <f t="shared" si="61"/>
        <v>0</v>
      </c>
      <c r="BQ359" s="61"/>
      <c r="BR359" s="89"/>
      <c r="BS359" s="83"/>
      <c r="BT359" s="83"/>
      <c r="BU359" s="83"/>
      <c r="BV359" s="83"/>
      <c r="BW359" s="83"/>
      <c r="BX359" s="83"/>
      <c r="BY359" s="83"/>
      <c r="BZ359" s="82"/>
      <c r="CA359" s="82"/>
      <c r="CB359" s="82"/>
      <c r="CC359" s="82"/>
      <c r="CD359" s="82"/>
      <c r="CE359" s="82"/>
      <c r="CF359" s="82"/>
      <c r="CG359" s="86"/>
      <c r="CH359" s="66"/>
      <c r="CI359" s="51"/>
      <c r="CK359" s="109"/>
      <c r="CL359" s="58"/>
      <c r="CM359" s="3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4"/>
      <c r="DB359" s="5"/>
      <c r="DC359" s="172">
        <f>CM359^3+CN359^3+CO359^3+CP359^3+CQ359^3+CR359^3+CS359^3+CT359^3+CM360^3+CN360^3+CO360^3+CP360^3+CQ360^3+CR360^3+CS360^3+CT360^3</f>
        <v>0</v>
      </c>
      <c r="DD359" s="125">
        <f t="shared" si="62"/>
        <v>0</v>
      </c>
      <c r="DE359" s="61"/>
      <c r="DF359" s="89"/>
      <c r="DG359" s="83"/>
      <c r="DH359" s="82"/>
      <c r="DI359" s="82"/>
      <c r="DJ359" s="83"/>
      <c r="DK359" s="83"/>
      <c r="DL359" s="82"/>
      <c r="DM359" s="82"/>
      <c r="DN359" s="83"/>
      <c r="DO359" s="83"/>
      <c r="DP359" s="82"/>
      <c r="DQ359" s="82"/>
      <c r="DR359" s="83"/>
      <c r="DS359" s="83"/>
      <c r="DT359" s="82"/>
      <c r="DU359" s="86"/>
      <c r="DV359" s="66"/>
      <c r="DW359" s="51"/>
      <c r="DY359" s="109"/>
      <c r="DZ359" s="58"/>
      <c r="EA359" s="3"/>
      <c r="EB359" s="4"/>
      <c r="EC359" s="4"/>
      <c r="ED359" s="4"/>
      <c r="EE359" s="4"/>
      <c r="EF359" s="4"/>
      <c r="EG359" s="4"/>
      <c r="EH359" s="4"/>
      <c r="EI359" s="4"/>
      <c r="EJ359" s="4"/>
      <c r="EK359" s="4"/>
      <c r="EL359" s="4"/>
      <c r="EM359" s="4"/>
      <c r="EN359" s="4"/>
      <c r="EO359" s="4"/>
      <c r="EP359" s="5"/>
      <c r="EQ359" s="172">
        <f>EA359^3+EB359^3+EC359^3+ED359^3+EE359^3+EF359^3+EG359^3+EH359^3+EA360^3+EB360^3+EC360^3+ED360^3+EE360^3+EF360^3+EG360^3+EH360^3</f>
        <v>0</v>
      </c>
      <c r="ER359" s="125">
        <f t="shared" si="63"/>
        <v>0</v>
      </c>
      <c r="ES359" s="61"/>
      <c r="ET359" s="174"/>
      <c r="EU359" s="131"/>
      <c r="EV359" s="82"/>
      <c r="EW359" s="131"/>
      <c r="EX359" s="131"/>
      <c r="EY359" s="83"/>
      <c r="EZ359" s="131"/>
      <c r="FA359" s="131"/>
      <c r="FB359" s="131"/>
      <c r="FC359" s="131"/>
      <c r="FD359" s="82"/>
      <c r="FE359" s="131"/>
      <c r="FF359" s="131"/>
      <c r="FG359" s="83"/>
      <c r="FH359" s="131"/>
      <c r="FI359" s="175"/>
      <c r="FJ359" s="66"/>
      <c r="FK359" s="51"/>
    </row>
    <row r="360" spans="9:167" x14ac:dyDescent="0.2">
      <c r="I360" s="109"/>
      <c r="J360" s="58"/>
      <c r="K360" s="3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5"/>
      <c r="AA360" s="172">
        <f>S359^3+T359^3+U359^3+V359^3+W359^3+X359^3+Y359^3+Z359^3+S360^3+T360^3+U360^3+V360^3+W360^3+X360^3+Y360^3+Z360^3</f>
        <v>0</v>
      </c>
      <c r="AB360" s="125">
        <f t="shared" si="60"/>
        <v>0</v>
      </c>
      <c r="AC360" s="61"/>
      <c r="AD360" s="81"/>
      <c r="AE360" s="82"/>
      <c r="AF360" s="82"/>
      <c r="AG360" s="82"/>
      <c r="AH360" s="83"/>
      <c r="AI360" s="83"/>
      <c r="AJ360" s="83"/>
      <c r="AK360" s="83"/>
      <c r="AL360" s="82"/>
      <c r="AM360" s="82"/>
      <c r="AN360" s="82"/>
      <c r="AO360" s="82"/>
      <c r="AP360" s="83"/>
      <c r="AQ360" s="83"/>
      <c r="AR360" s="83"/>
      <c r="AS360" s="84"/>
      <c r="AT360" s="66"/>
      <c r="AU360" s="51"/>
      <c r="AW360" s="109"/>
      <c r="AX360" s="58"/>
      <c r="AY360" s="3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5"/>
      <c r="BO360" s="172">
        <f>BG359^3+BH359^3+BI359^3+BJ359^3+BK359^3+BL359^3+BM359^3+BN359^3+BG360^3+BH360^3+BI360^3+BJ360^3+BK360^3+BL360^3+BM360^3+BN360^3</f>
        <v>0</v>
      </c>
      <c r="BP360" s="125">
        <f t="shared" si="61"/>
        <v>0</v>
      </c>
      <c r="BQ360" s="61"/>
      <c r="BR360" s="89"/>
      <c r="BS360" s="83"/>
      <c r="BT360" s="83"/>
      <c r="BU360" s="83"/>
      <c r="BV360" s="83"/>
      <c r="BW360" s="83"/>
      <c r="BX360" s="83"/>
      <c r="BY360" s="83"/>
      <c r="BZ360" s="82"/>
      <c r="CA360" s="82"/>
      <c r="CB360" s="82"/>
      <c r="CC360" s="82"/>
      <c r="CD360" s="82"/>
      <c r="CE360" s="82"/>
      <c r="CF360" s="82"/>
      <c r="CG360" s="86"/>
      <c r="CH360" s="66"/>
      <c r="CI360" s="51"/>
      <c r="CK360" s="109"/>
      <c r="CL360" s="58"/>
      <c r="CM360" s="3"/>
      <c r="CN360" s="4"/>
      <c r="CO360" s="4"/>
      <c r="CP360" s="4"/>
      <c r="CQ360" s="4"/>
      <c r="CR360" s="4"/>
      <c r="CS360" s="4"/>
      <c r="CT360" s="4"/>
      <c r="CU360" s="4"/>
      <c r="CV360" s="4"/>
      <c r="CW360" s="4"/>
      <c r="CX360" s="4"/>
      <c r="CY360" s="4"/>
      <c r="CZ360" s="4"/>
      <c r="DA360" s="4"/>
      <c r="DB360" s="5"/>
      <c r="DC360" s="172">
        <f>CU359^3+CV359^3+CW359^3+CX359^3+CY359^3+CZ359^3+DA359^3+DB359^3+CU360^3+CV360^3+CW360^3+CX360^3+CY360^3+CZ360^3+DA360^3+DB360^3</f>
        <v>0</v>
      </c>
      <c r="DD360" s="125">
        <f t="shared" si="62"/>
        <v>0</v>
      </c>
      <c r="DE360" s="61"/>
      <c r="DF360" s="89"/>
      <c r="DG360" s="83"/>
      <c r="DH360" s="82"/>
      <c r="DI360" s="82"/>
      <c r="DJ360" s="83"/>
      <c r="DK360" s="83"/>
      <c r="DL360" s="82"/>
      <c r="DM360" s="82"/>
      <c r="DN360" s="83"/>
      <c r="DO360" s="83"/>
      <c r="DP360" s="82"/>
      <c r="DQ360" s="82"/>
      <c r="DR360" s="83"/>
      <c r="DS360" s="83"/>
      <c r="DT360" s="82"/>
      <c r="DU360" s="86"/>
      <c r="DV360" s="66"/>
      <c r="DW360" s="51"/>
      <c r="DY360" s="109"/>
      <c r="DZ360" s="58"/>
      <c r="EA360" s="3"/>
      <c r="EB360" s="4"/>
      <c r="EC360" s="4"/>
      <c r="ED360" s="4"/>
      <c r="EE360" s="4"/>
      <c r="EF360" s="4"/>
      <c r="EG360" s="4"/>
      <c r="EH360" s="4"/>
      <c r="EI360" s="4"/>
      <c r="EJ360" s="4"/>
      <c r="EK360" s="4"/>
      <c r="EL360" s="4"/>
      <c r="EM360" s="4"/>
      <c r="EN360" s="4"/>
      <c r="EO360" s="4"/>
      <c r="EP360" s="5"/>
      <c r="EQ360" s="172">
        <f>EI359^3+EJ359^3+EK359^3+EL359^3+EM359^3+EN359^3+EO359^3+EP359^3+EI360^3+EJ360^3+EK360^3+EL360^3+EM360^3+EN360^3+EO360^3+EP360^3</f>
        <v>0</v>
      </c>
      <c r="ER360" s="125">
        <f t="shared" si="63"/>
        <v>0</v>
      </c>
      <c r="ES360" s="61"/>
      <c r="ET360" s="174"/>
      <c r="EU360" s="131"/>
      <c r="EV360" s="131"/>
      <c r="EW360" s="82"/>
      <c r="EX360" s="83"/>
      <c r="EY360" s="131"/>
      <c r="EZ360" s="131"/>
      <c r="FA360" s="131"/>
      <c r="FB360" s="131"/>
      <c r="FC360" s="131"/>
      <c r="FD360" s="131"/>
      <c r="FE360" s="82"/>
      <c r="FF360" s="83"/>
      <c r="FG360" s="131"/>
      <c r="FH360" s="131"/>
      <c r="FI360" s="175"/>
      <c r="FJ360" s="66"/>
      <c r="FK360" s="51"/>
    </row>
    <row r="361" spans="9:167" x14ac:dyDescent="0.2">
      <c r="I361" s="109"/>
      <c r="J361" s="58"/>
      <c r="K361" s="3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5"/>
      <c r="AA361" s="172">
        <f>K361^3+L361^3+M361^3+N361^3+O361^3+P361^3+Q361^3+R361^3+K362^3+L362^3+M362^3+N362^3+O362^3+P362^3+Q362^3+R362^3</f>
        <v>0</v>
      </c>
      <c r="AB361" s="125">
        <f t="shared" si="60"/>
        <v>0</v>
      </c>
      <c r="AC361" s="61"/>
      <c r="AD361" s="89"/>
      <c r="AE361" s="83"/>
      <c r="AF361" s="83"/>
      <c r="AG361" s="83"/>
      <c r="AH361" s="82"/>
      <c r="AI361" s="82"/>
      <c r="AJ361" s="82"/>
      <c r="AK361" s="82"/>
      <c r="AL361" s="83"/>
      <c r="AM361" s="83"/>
      <c r="AN361" s="83"/>
      <c r="AO361" s="83"/>
      <c r="AP361" s="82"/>
      <c r="AQ361" s="82"/>
      <c r="AR361" s="82"/>
      <c r="AS361" s="86"/>
      <c r="AT361" s="66"/>
      <c r="AU361" s="51"/>
      <c r="AW361" s="109"/>
      <c r="AX361" s="58"/>
      <c r="AY361" s="3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5"/>
      <c r="BO361" s="172">
        <f>AY361^3+AZ361^3+BA361^3+BB361^3+BC361^3+BD361^3+BE361^3+BF361^3+AY362^3+AZ362^3+BA362^3+BB362^3+BC362^3+BD362^3+BE362^3+BF362^3</f>
        <v>0</v>
      </c>
      <c r="BP361" s="125">
        <f t="shared" si="61"/>
        <v>0</v>
      </c>
      <c r="BQ361" s="61"/>
      <c r="BR361" s="81"/>
      <c r="BS361" s="82"/>
      <c r="BT361" s="82"/>
      <c r="BU361" s="82"/>
      <c r="BV361" s="82"/>
      <c r="BW361" s="82"/>
      <c r="BX361" s="82"/>
      <c r="BY361" s="82"/>
      <c r="BZ361" s="83"/>
      <c r="CA361" s="83"/>
      <c r="CB361" s="83"/>
      <c r="CC361" s="83"/>
      <c r="CD361" s="83"/>
      <c r="CE361" s="83"/>
      <c r="CF361" s="83"/>
      <c r="CG361" s="84"/>
      <c r="CH361" s="66"/>
      <c r="CI361" s="51"/>
      <c r="CK361" s="109"/>
      <c r="CL361" s="58"/>
      <c r="CM361" s="3"/>
      <c r="CN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4"/>
      <c r="DB361" s="5"/>
      <c r="DC361" s="172">
        <f>CM361^3+CN361^3+CO361^3+CP361^3+CQ361^3+CR361^3+CS361^3+CT361^3+CM362^3+CN362^3+CO362^3+CP362^3+CQ362^3+CR362^3+CS362^3+CT362^3</f>
        <v>0</v>
      </c>
      <c r="DD361" s="125">
        <f t="shared" si="62"/>
        <v>0</v>
      </c>
      <c r="DE361" s="61"/>
      <c r="DF361" s="89"/>
      <c r="DG361" s="83"/>
      <c r="DH361" s="82"/>
      <c r="DI361" s="82"/>
      <c r="DJ361" s="83"/>
      <c r="DK361" s="83"/>
      <c r="DL361" s="82"/>
      <c r="DM361" s="82"/>
      <c r="DN361" s="83"/>
      <c r="DO361" s="83"/>
      <c r="DP361" s="82"/>
      <c r="DQ361" s="82"/>
      <c r="DR361" s="83"/>
      <c r="DS361" s="83"/>
      <c r="DT361" s="82"/>
      <c r="DU361" s="86"/>
      <c r="DV361" s="66"/>
      <c r="DW361" s="51"/>
      <c r="DY361" s="109"/>
      <c r="DZ361" s="58"/>
      <c r="EA361" s="3"/>
      <c r="EB361" s="4"/>
      <c r="EC361" s="4"/>
      <c r="ED361" s="4"/>
      <c r="EE361" s="4"/>
      <c r="EF361" s="4"/>
      <c r="EG361" s="4"/>
      <c r="EH361" s="4"/>
      <c r="EI361" s="4"/>
      <c r="EJ361" s="4"/>
      <c r="EK361" s="4"/>
      <c r="EL361" s="4"/>
      <c r="EM361" s="4"/>
      <c r="EN361" s="4"/>
      <c r="EO361" s="4"/>
      <c r="EP361" s="5"/>
      <c r="EQ361" s="172">
        <f>EA361^3+EB361^3+EC361^3+ED361^3+EE361^3+EF361^3+EG361^3+EH361^3+EA362^3+EB362^3+EC362^3+ED362^3+EE362^3+EF362^3+EG362^3+EH362^3</f>
        <v>0</v>
      </c>
      <c r="ER361" s="125">
        <f t="shared" si="63"/>
        <v>0</v>
      </c>
      <c r="ES361" s="61"/>
      <c r="ET361" s="174"/>
      <c r="EU361" s="131"/>
      <c r="EV361" s="131"/>
      <c r="EW361" s="83"/>
      <c r="EX361" s="82"/>
      <c r="EY361" s="131"/>
      <c r="EZ361" s="131"/>
      <c r="FA361" s="131"/>
      <c r="FB361" s="131"/>
      <c r="FC361" s="131"/>
      <c r="FD361" s="131"/>
      <c r="FE361" s="83"/>
      <c r="FF361" s="82"/>
      <c r="FG361" s="131"/>
      <c r="FH361" s="131"/>
      <c r="FI361" s="175"/>
      <c r="FJ361" s="66"/>
      <c r="FK361" s="51"/>
    </row>
    <row r="362" spans="9:167" x14ac:dyDescent="0.2">
      <c r="I362" s="109"/>
      <c r="J362" s="58"/>
      <c r="K362" s="3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5"/>
      <c r="AA362" s="172">
        <f>S361^3+T361^3+U361^3+V361^3+W361^3+X361^3+Y361^3+Z361^3+S362^3+T362^3+U362^3+V362^3+W362^3+X362^3+Y362^3+Z362^3</f>
        <v>0</v>
      </c>
      <c r="AB362" s="125">
        <f t="shared" si="60"/>
        <v>0</v>
      </c>
      <c r="AC362" s="61"/>
      <c r="AD362" s="89"/>
      <c r="AE362" s="83"/>
      <c r="AF362" s="83"/>
      <c r="AG362" s="83"/>
      <c r="AH362" s="82"/>
      <c r="AI362" s="82"/>
      <c r="AJ362" s="82"/>
      <c r="AK362" s="82"/>
      <c r="AL362" s="83"/>
      <c r="AM362" s="83"/>
      <c r="AN362" s="83"/>
      <c r="AO362" s="83"/>
      <c r="AP362" s="82"/>
      <c r="AQ362" s="82"/>
      <c r="AR362" s="82"/>
      <c r="AS362" s="86"/>
      <c r="AT362" s="66"/>
      <c r="AU362" s="51"/>
      <c r="AW362" s="109"/>
      <c r="AX362" s="58"/>
      <c r="AY362" s="3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5"/>
      <c r="BO362" s="172">
        <f>BG361^3+BH361^3+BI361^3+BJ361^3+BK361^3+BL361^3+BM361^3+BN361^3+BG362^3+BH362^3+BI362^3+BJ362^3+BK362^3+BL362^3+BM362^3+BN362^3</f>
        <v>0</v>
      </c>
      <c r="BP362" s="125">
        <f t="shared" si="61"/>
        <v>0</v>
      </c>
      <c r="BQ362" s="61"/>
      <c r="BR362" s="81"/>
      <c r="BS362" s="82"/>
      <c r="BT362" s="82"/>
      <c r="BU362" s="82"/>
      <c r="BV362" s="82"/>
      <c r="BW362" s="82"/>
      <c r="BX362" s="82"/>
      <c r="BY362" s="82"/>
      <c r="BZ362" s="83"/>
      <c r="CA362" s="83"/>
      <c r="CB362" s="83"/>
      <c r="CC362" s="83"/>
      <c r="CD362" s="83"/>
      <c r="CE362" s="83"/>
      <c r="CF362" s="83"/>
      <c r="CG362" s="84"/>
      <c r="CH362" s="66"/>
      <c r="CI362" s="51"/>
      <c r="CK362" s="109"/>
      <c r="CL362" s="58"/>
      <c r="CM362" s="3"/>
      <c r="CN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/>
      <c r="DA362" s="4"/>
      <c r="DB362" s="5"/>
      <c r="DC362" s="172">
        <f>CU361^3+CV361^3+CW361^3+CX361^3+CY361^3+CZ361^3+DA361^3+DB361^3+CU362^3+CV362^3+CW362^3+CX362^3+CY362^3+CZ362^3+DA362^3+DB362^3</f>
        <v>0</v>
      </c>
      <c r="DD362" s="125">
        <f t="shared" si="62"/>
        <v>0</v>
      </c>
      <c r="DE362" s="61"/>
      <c r="DF362" s="89"/>
      <c r="DG362" s="83"/>
      <c r="DH362" s="82"/>
      <c r="DI362" s="82"/>
      <c r="DJ362" s="83"/>
      <c r="DK362" s="83"/>
      <c r="DL362" s="82"/>
      <c r="DM362" s="82"/>
      <c r="DN362" s="83"/>
      <c r="DO362" s="83"/>
      <c r="DP362" s="82"/>
      <c r="DQ362" s="82"/>
      <c r="DR362" s="83"/>
      <c r="DS362" s="83"/>
      <c r="DT362" s="82"/>
      <c r="DU362" s="86"/>
      <c r="DV362" s="66"/>
      <c r="DW362" s="51"/>
      <c r="DY362" s="109"/>
      <c r="DZ362" s="58"/>
      <c r="EA362" s="3"/>
      <c r="EB362" s="4"/>
      <c r="EC362" s="4"/>
      <c r="ED362" s="4"/>
      <c r="EE362" s="4"/>
      <c r="EF362" s="4"/>
      <c r="EG362" s="4"/>
      <c r="EH362" s="4"/>
      <c r="EI362" s="4"/>
      <c r="EJ362" s="4"/>
      <c r="EK362" s="4"/>
      <c r="EL362" s="4"/>
      <c r="EM362" s="4"/>
      <c r="EN362" s="4"/>
      <c r="EO362" s="4"/>
      <c r="EP362" s="5"/>
      <c r="EQ362" s="172">
        <f>EI361^3+EJ361^3+EK361^3+EL361^3+EM361^3+EN361^3+EO361^3+EP361^3+EI362^3+EJ362^3+EK362^3+EL362^3+EM362^3+EN362^3+EO362^3+EP362^3</f>
        <v>0</v>
      </c>
      <c r="ER362" s="125">
        <f t="shared" si="63"/>
        <v>0</v>
      </c>
      <c r="ES362" s="61"/>
      <c r="ET362" s="174"/>
      <c r="EU362" s="131"/>
      <c r="EV362" s="83"/>
      <c r="EW362" s="131"/>
      <c r="EX362" s="131"/>
      <c r="EY362" s="82"/>
      <c r="EZ362" s="131"/>
      <c r="FA362" s="131"/>
      <c r="FB362" s="131"/>
      <c r="FC362" s="131"/>
      <c r="FD362" s="83"/>
      <c r="FE362" s="131"/>
      <c r="FF362" s="131"/>
      <c r="FG362" s="82"/>
      <c r="FH362" s="131"/>
      <c r="FI362" s="175"/>
      <c r="FJ362" s="66"/>
      <c r="FK362" s="51"/>
    </row>
    <row r="363" spans="9:167" x14ac:dyDescent="0.2">
      <c r="I363" s="109"/>
      <c r="J363" s="58"/>
      <c r="K363" s="3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5"/>
      <c r="AA363" s="172">
        <f>K363^3+L363^3+M363^3+N363^3+O363^3+P363^3+Q363^3+R363^3+K364^3+L364^3+M364^3+N364^3+O364^3+P364^3+Q364^3+R364^3</f>
        <v>0</v>
      </c>
      <c r="AB363" s="125">
        <f t="shared" si="60"/>
        <v>0</v>
      </c>
      <c r="AC363" s="61"/>
      <c r="AD363" s="89"/>
      <c r="AE363" s="83"/>
      <c r="AF363" s="83"/>
      <c r="AG363" s="83"/>
      <c r="AH363" s="82"/>
      <c r="AI363" s="82"/>
      <c r="AJ363" s="82"/>
      <c r="AK363" s="82"/>
      <c r="AL363" s="83"/>
      <c r="AM363" s="83"/>
      <c r="AN363" s="83"/>
      <c r="AO363" s="83"/>
      <c r="AP363" s="82"/>
      <c r="AQ363" s="82"/>
      <c r="AR363" s="82"/>
      <c r="AS363" s="86"/>
      <c r="AT363" s="66"/>
      <c r="AU363" s="51"/>
      <c r="AW363" s="109"/>
      <c r="AX363" s="58"/>
      <c r="AY363" s="3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5"/>
      <c r="BO363" s="172">
        <f>AY363^3+AZ363^3+BA363^3+BB363^3+BC363^3+BD363^3+BE363^3+BF363^3+AY364^3+AZ364^3+BA364^3+BB364^3+BC364^3+BD364^3+BE364^3+BF364^3</f>
        <v>0</v>
      </c>
      <c r="BP363" s="125">
        <f t="shared" si="61"/>
        <v>0</v>
      </c>
      <c r="BQ363" s="61"/>
      <c r="BR363" s="89"/>
      <c r="BS363" s="83"/>
      <c r="BT363" s="83"/>
      <c r="BU363" s="83"/>
      <c r="BV363" s="83"/>
      <c r="BW363" s="83"/>
      <c r="BX363" s="83"/>
      <c r="BY363" s="83"/>
      <c r="BZ363" s="82"/>
      <c r="CA363" s="82"/>
      <c r="CB363" s="82"/>
      <c r="CC363" s="82"/>
      <c r="CD363" s="82"/>
      <c r="CE363" s="82"/>
      <c r="CF363" s="82"/>
      <c r="CG363" s="86"/>
      <c r="CH363" s="66"/>
      <c r="CI363" s="51"/>
      <c r="CK363" s="109"/>
      <c r="CL363" s="58"/>
      <c r="CM363" s="3"/>
      <c r="CN363" s="4"/>
      <c r="CO363" s="4"/>
      <c r="CP363" s="4"/>
      <c r="CQ363" s="4"/>
      <c r="CR363" s="4"/>
      <c r="CS363" s="4"/>
      <c r="CT363" s="4"/>
      <c r="CU363" s="4"/>
      <c r="CV363" s="4"/>
      <c r="CW363" s="4"/>
      <c r="CX363" s="4"/>
      <c r="CY363" s="4"/>
      <c r="CZ363" s="4"/>
      <c r="DA363" s="4"/>
      <c r="DB363" s="5"/>
      <c r="DC363" s="172">
        <f>CM363^3+CN363^3+CO363^3+CP363^3+CQ363^3+CR363^3+CS363^3+CT363^3+CM364^3+CN364^3+CO364^3+CP364^3+CQ364^3+CR364^3+CS364^3+CT364^3</f>
        <v>0</v>
      </c>
      <c r="DD363" s="125">
        <f t="shared" si="62"/>
        <v>0</v>
      </c>
      <c r="DE363" s="61"/>
      <c r="DF363" s="89"/>
      <c r="DG363" s="83"/>
      <c r="DH363" s="82"/>
      <c r="DI363" s="82"/>
      <c r="DJ363" s="83"/>
      <c r="DK363" s="83"/>
      <c r="DL363" s="82"/>
      <c r="DM363" s="82"/>
      <c r="DN363" s="83"/>
      <c r="DO363" s="83"/>
      <c r="DP363" s="82"/>
      <c r="DQ363" s="82"/>
      <c r="DR363" s="83"/>
      <c r="DS363" s="83"/>
      <c r="DT363" s="82"/>
      <c r="DU363" s="86"/>
      <c r="DV363" s="66"/>
      <c r="DW363" s="51"/>
      <c r="DY363" s="109"/>
      <c r="DZ363" s="58"/>
      <c r="EA363" s="3"/>
      <c r="EB363" s="4"/>
      <c r="EC363" s="4"/>
      <c r="ED363" s="4"/>
      <c r="EE363" s="4"/>
      <c r="EF363" s="4"/>
      <c r="EG363" s="4"/>
      <c r="EH363" s="4"/>
      <c r="EI363" s="4"/>
      <c r="EJ363" s="4"/>
      <c r="EK363" s="4"/>
      <c r="EL363" s="4"/>
      <c r="EM363" s="4"/>
      <c r="EN363" s="4"/>
      <c r="EO363" s="4"/>
      <c r="EP363" s="5"/>
      <c r="EQ363" s="172">
        <f>EA363^3+EB363^3+EC363^3+ED363^3+EE363^3+EF363^3+EG363^3+EH363^3+EA364^3+EB364^3+EC364^3+ED364^3+EE364^3+EF364^3+EG364^3+EH364^3</f>
        <v>0</v>
      </c>
      <c r="ER363" s="125">
        <f t="shared" si="63"/>
        <v>0</v>
      </c>
      <c r="ES363" s="61"/>
      <c r="ET363" s="174"/>
      <c r="EU363" s="83"/>
      <c r="EV363" s="131"/>
      <c r="EW363" s="131"/>
      <c r="EX363" s="131"/>
      <c r="EY363" s="131"/>
      <c r="EZ363" s="82"/>
      <c r="FA363" s="131"/>
      <c r="FB363" s="131"/>
      <c r="FC363" s="83"/>
      <c r="FD363" s="131"/>
      <c r="FE363" s="131"/>
      <c r="FF363" s="131"/>
      <c r="FG363" s="131"/>
      <c r="FH363" s="82"/>
      <c r="FI363" s="175"/>
      <c r="FJ363" s="66"/>
      <c r="FK363" s="51"/>
    </row>
    <row r="364" spans="9:167" x14ac:dyDescent="0.2">
      <c r="I364" s="109"/>
      <c r="J364" s="58"/>
      <c r="K364" s="7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9"/>
      <c r="AA364" s="172">
        <f>S363^3+T363^3+U363^3+V363^3+W363^3+X363^3+Y363^3+Z363^3+S364^3+T364^3+U364^3+V364^3+W364^3+X364^3+Y364^3+Z364^3</f>
        <v>0</v>
      </c>
      <c r="AB364" s="125">
        <f t="shared" si="60"/>
        <v>0</v>
      </c>
      <c r="AC364" s="61"/>
      <c r="AD364" s="116"/>
      <c r="AE364" s="117"/>
      <c r="AF364" s="117"/>
      <c r="AG364" s="117"/>
      <c r="AH364" s="118"/>
      <c r="AI364" s="118"/>
      <c r="AJ364" s="118"/>
      <c r="AK364" s="118"/>
      <c r="AL364" s="117"/>
      <c r="AM364" s="117"/>
      <c r="AN364" s="117"/>
      <c r="AO364" s="117"/>
      <c r="AP364" s="118"/>
      <c r="AQ364" s="118"/>
      <c r="AR364" s="118"/>
      <c r="AS364" s="119"/>
      <c r="AT364" s="32"/>
      <c r="AU364" s="115"/>
      <c r="AW364" s="109"/>
      <c r="AX364" s="58"/>
      <c r="AY364" s="7"/>
      <c r="AZ364" s="8"/>
      <c r="BA364" s="8"/>
      <c r="BB364" s="8"/>
      <c r="BC364" s="8"/>
      <c r="BD364" s="8"/>
      <c r="BE364" s="8"/>
      <c r="BF364" s="8"/>
      <c r="BG364" s="8"/>
      <c r="BH364" s="8"/>
      <c r="BI364" s="8"/>
      <c r="BJ364" s="8"/>
      <c r="BK364" s="8"/>
      <c r="BL364" s="8"/>
      <c r="BM364" s="8"/>
      <c r="BN364" s="9"/>
      <c r="BO364" s="172">
        <f>BG363^3+BH363^3+BI363^3+BJ363^3+BK363^3+BL363^3+BM363^3+BN363^3+BG364^3+BH364^3+BI364^3+BJ364^3+BK364^3+BL364^3+BM364^3+BN364^3</f>
        <v>0</v>
      </c>
      <c r="BP364" s="125">
        <f t="shared" si="61"/>
        <v>0</v>
      </c>
      <c r="BQ364" s="61"/>
      <c r="BR364" s="116"/>
      <c r="BS364" s="117"/>
      <c r="BT364" s="117"/>
      <c r="BU364" s="117"/>
      <c r="BV364" s="117"/>
      <c r="BW364" s="117"/>
      <c r="BX364" s="117"/>
      <c r="BY364" s="117"/>
      <c r="BZ364" s="118"/>
      <c r="CA364" s="118"/>
      <c r="CB364" s="118"/>
      <c r="CC364" s="118"/>
      <c r="CD364" s="118"/>
      <c r="CE364" s="118"/>
      <c r="CF364" s="118"/>
      <c r="CG364" s="119"/>
      <c r="CH364" s="32"/>
      <c r="CI364" s="115"/>
      <c r="CK364" s="109"/>
      <c r="CL364" s="58"/>
      <c r="CM364" s="7"/>
      <c r="CN364" s="8"/>
      <c r="CO364" s="8"/>
      <c r="CP364" s="8"/>
      <c r="CQ364" s="8"/>
      <c r="CR364" s="8"/>
      <c r="CS364" s="8"/>
      <c r="CT364" s="8"/>
      <c r="CU364" s="8"/>
      <c r="CV364" s="8"/>
      <c r="CW364" s="8"/>
      <c r="CX364" s="8"/>
      <c r="CY364" s="8"/>
      <c r="CZ364" s="8"/>
      <c r="DA364" s="8"/>
      <c r="DB364" s="9"/>
      <c r="DC364" s="172">
        <f>CU363^3+CV363^3+CW363^3+CX363^3+CY363^3+CZ363^3+DA363^3+DB363^3+CU364^3+CV364^3+CW364^3+CX364^3+CY364^3+CZ364^3+DA364^3+DB364^3</f>
        <v>0</v>
      </c>
      <c r="DD364" s="125">
        <f t="shared" si="62"/>
        <v>0</v>
      </c>
      <c r="DE364" s="61"/>
      <c r="DF364" s="116"/>
      <c r="DG364" s="117"/>
      <c r="DH364" s="118"/>
      <c r="DI364" s="118"/>
      <c r="DJ364" s="117"/>
      <c r="DK364" s="117"/>
      <c r="DL364" s="118"/>
      <c r="DM364" s="118"/>
      <c r="DN364" s="117"/>
      <c r="DO364" s="117"/>
      <c r="DP364" s="118"/>
      <c r="DQ364" s="118"/>
      <c r="DR364" s="117"/>
      <c r="DS364" s="117"/>
      <c r="DT364" s="118"/>
      <c r="DU364" s="119"/>
      <c r="DV364" s="32"/>
      <c r="DW364" s="115"/>
      <c r="DY364" s="109"/>
      <c r="DZ364" s="58"/>
      <c r="EA364" s="7"/>
      <c r="EB364" s="8"/>
      <c r="EC364" s="8"/>
      <c r="ED364" s="8"/>
      <c r="EE364" s="8"/>
      <c r="EF364" s="8"/>
      <c r="EG364" s="8"/>
      <c r="EH364" s="8"/>
      <c r="EI364" s="8"/>
      <c r="EJ364" s="8"/>
      <c r="EK364" s="8"/>
      <c r="EL364" s="8"/>
      <c r="EM364" s="8"/>
      <c r="EN364" s="8"/>
      <c r="EO364" s="8"/>
      <c r="EP364" s="9"/>
      <c r="EQ364" s="172">
        <f>EI363^3+EJ363^3+EK363^3+EL363^3+EM363^3+EN363^3+EO363^3+EP363^3+EI364^3+EJ364^3+EK364^3+EL364^3+EM364^3+EN364^3+EO364^3+EP364^3</f>
        <v>0</v>
      </c>
      <c r="ER364" s="125">
        <f t="shared" si="63"/>
        <v>0</v>
      </c>
      <c r="ES364" s="61"/>
      <c r="ET364" s="116"/>
      <c r="EU364" s="176"/>
      <c r="EV364" s="176"/>
      <c r="EW364" s="176"/>
      <c r="EX364" s="176"/>
      <c r="EY364" s="176"/>
      <c r="EZ364" s="176"/>
      <c r="FA364" s="118"/>
      <c r="FB364" s="117"/>
      <c r="FC364" s="176"/>
      <c r="FD364" s="176"/>
      <c r="FE364" s="176"/>
      <c r="FF364" s="176"/>
      <c r="FG364" s="176"/>
      <c r="FH364" s="176"/>
      <c r="FI364" s="119"/>
      <c r="FJ364" s="32"/>
      <c r="FK364" s="115"/>
    </row>
    <row r="365" spans="9:167" x14ac:dyDescent="0.2">
      <c r="I365" s="109"/>
      <c r="J365" s="58"/>
      <c r="K365" s="121">
        <f>K349^3+K350^3+K351^3+K352^3+K353^3+K354^3+K355^3+K356^3+L349^3+L350^3+L351^3+L352^3+L353^3+L354^3+L355^3+L356^3</f>
        <v>0</v>
      </c>
      <c r="L365" s="122">
        <f>K364^3+K363^3+K362^3+K361^3+K360^3+K359^3+K358^3+K357^3+L364^3+L363^3+L362^3+L361^3+L360^3+L359^3+L358^3+L357^3</f>
        <v>0</v>
      </c>
      <c r="M365" s="122">
        <f>M349^3+M350^3+M351^3+M352^3+M353^3+M354^3+M355^3+M356^3+N349^3+N350^3+N351^3+N352^3+N353^3+N354^3+N355^3+N356^3</f>
        <v>0</v>
      </c>
      <c r="N365" s="122">
        <f>M364^3+M363^3+M362^3+M361^3+M360^3+M359^3+M358^3+M357^3+N364^3+N363^3+N362^3+N361^3+N360^3+N359^3+N358^3+N357^3</f>
        <v>0</v>
      </c>
      <c r="O365" s="122">
        <f>O349^3+O350^3+O351^3+O352^3+O353^3+O354^3+O355^3+O356^3+P349^3+P350^3+P351^3+P352^3+P353^3+P354^3+P355^3+P356^3</f>
        <v>0</v>
      </c>
      <c r="P365" s="122">
        <f>O364^3+O363^3+O362^3+O361^3+O360^3+O359^3+O358^3+O357^3+P364^3+P363^3+P362^3+P361^3+P360^3+P359^3+P358^3+P357^3</f>
        <v>0</v>
      </c>
      <c r="Q365" s="122">
        <f>Q349^3+Q350^3+Q351^3+Q352^3+Q353^3+Q354^3+Q355^3+Q356^3+R349^3+R350^3+R351^3+R352^3+R353^3+R354^3+R355^3+R356^3</f>
        <v>0</v>
      </c>
      <c r="R365" s="122">
        <f>Q364^3+Q363^3+Q362^3+Q361^3+Q360^3+Q359^3+Q358^3+Q357^3+R364^3+R363^3+R362^3+R361^3+R360^3+R359^3+R358^3+R357^3</f>
        <v>0</v>
      </c>
      <c r="S365" s="122">
        <f>S349^3+S350^3+S351^3+S352^3+S353^3+S354^3+S355^3+S356^3+T349^3+T350^3+T351^3+T352^3+T353^3+T354^3+T355^3+T356^3</f>
        <v>0</v>
      </c>
      <c r="T365" s="122">
        <f>S364^3+S363^3+S362^3+S361^3+S360^3+S359^3+S358^3+S357^3+T364^3+T363^3+T362^3+T361^3+T360^3+T359^3+T358^3+T357^3</f>
        <v>0</v>
      </c>
      <c r="U365" s="122">
        <f>U349^3+U350^3+U351^3+U352^3+U353^3+U354^3+U355^3+U356^3+V349^3+V350^3+V351^3+V352^3+V353^3+V354^3+V355^3+V356^3</f>
        <v>0</v>
      </c>
      <c r="V365" s="122">
        <f>U364^3+U363^3+U362^3+U361^3+U360^3+U359^3+U358^3+U357^3+V364^3+V363^3+V362^3+V361^3+V360^3+V359^3+V358^3+V357^3</f>
        <v>0</v>
      </c>
      <c r="W365" s="122">
        <f>W349^3+W350^3+W351^3+W352^3+W353^3+W354^3+W355^3+W356^3+X349^3+X350^3+X351^3+X352^3+X353^3+X354^3+X355^3+X356^3</f>
        <v>0</v>
      </c>
      <c r="X365" s="122">
        <f>W364^3+W363^3+W362^3+W361^3+W360^3+W359^3+W358^3+W357^3+X364^3+X363^3+X362^3+X361^3+X360^3+X359^3+X358^3+X357^3</f>
        <v>0</v>
      </c>
      <c r="Y365" s="122">
        <f>Y349^3+Y350^3+Y351^3+Y352^3+Y353^3+Y354^3+Y355^3+Y356^3+Z349^3+Z350^3+Z351^3+Z352^3+Z353^3+Z354^3+Z355^3+Z356^3</f>
        <v>0</v>
      </c>
      <c r="Z365" s="123">
        <f>Y364^3+Y363^3+Y362^3+Y361^3+Y360^3+Y359^3+Y358^3+Y357^3+Z364^3+Z363^3+Z362^3+Z361^3+Z360^3+Z359^3+Z358^3+Z357^3</f>
        <v>0</v>
      </c>
      <c r="AA365" s="168">
        <f>K349^3+L350^3+M351^3+N352^3+O353^3+P354^3+Q355^3+R356^3+S357^3+T358^3+U359^3+V360^3+W361^3+X362^3+Y363^3+Z364^3</f>
        <v>0</v>
      </c>
      <c r="AB365" s="169">
        <f>K357^3+L358^3+M359^3+N360^3+O361^3+P362^3+Q363^3+R364^3+S349^3+T350^3+U351^3+V352^3+W353^3+X354^3+Y355^3+Z356^3</f>
        <v>0</v>
      </c>
      <c r="AC365" s="52"/>
      <c r="AD365" s="126"/>
      <c r="AE365" s="126"/>
      <c r="AF365" s="126"/>
      <c r="AG365" s="126"/>
      <c r="AH365" s="126"/>
      <c r="AI365" s="126"/>
      <c r="AJ365" s="126"/>
      <c r="AK365" s="126"/>
      <c r="AL365" s="126"/>
      <c r="AM365" s="126"/>
      <c r="AN365" s="126"/>
      <c r="AO365" s="126"/>
      <c r="AP365" s="126"/>
      <c r="AQ365" s="126"/>
      <c r="AR365" s="126"/>
      <c r="AS365" s="126"/>
      <c r="AT365" s="32"/>
      <c r="AU365" s="115"/>
      <c r="AW365" s="109"/>
      <c r="AX365" s="58"/>
      <c r="AY365" s="121">
        <f>AY349^3+AY350^3+AY351^3+AY352^3+AY353^3+AY354^3+AY355^3+AY356^3+AZ349^3+AZ350^3+AZ351^3+AZ352^3+AZ353^3+AZ354^3+AZ355^3+AZ356^3</f>
        <v>0</v>
      </c>
      <c r="AZ365" s="122">
        <f>AY364^3+AY363^3+AY362^3+AY361^3+AY360^3+AY359^3+AY358^3+AY357^3+AZ364^3+AZ363^3+AZ362^3+AZ361^3+AZ360^3+AZ359^3+AZ358^3+AZ357^3</f>
        <v>0</v>
      </c>
      <c r="BA365" s="122">
        <f>BA349^3+BA350^3+BA351^3+BA352^3+BA353^3+BA354^3+BA355^3+BA356^3+BB349^3+BB350^3+BB351^3+BB352^3+BB353^3+BB354^3+BB355^3+BB356^3</f>
        <v>0</v>
      </c>
      <c r="BB365" s="122">
        <f>BA364^3+BA363^3+BA362^3+BA361^3+BA360^3+BA359^3+BA358^3+BA357^3+BB364^3+BB363^3+BB362^3+BB361^3+BB360^3+BB359^3+BB358^3+BB357^3</f>
        <v>0</v>
      </c>
      <c r="BC365" s="122">
        <f>BC349^3+BC350^3+BC351^3+BC352^3+BC353^3+BC354^3+BC355^3+BC356^3+BD349^3+BD350^3+BD351^3+BD352^3+BD353^3+BD354^3+BD355^3+BD356^3</f>
        <v>0</v>
      </c>
      <c r="BD365" s="122">
        <f>BC364^3+BC363^3+BC362^3+BC361^3+BC360^3+BC359^3+BC358^3+BC357^3+BD364^3+BD363^3+BD362^3+BD361^3+BD360^3+BD359^3+BD358^3+BD357^3</f>
        <v>0</v>
      </c>
      <c r="BE365" s="122">
        <f>BE349^3+BE350^3+BE351^3+BE352^3+BE353^3+BE354^3+BE355^3+BE356^3+BF349^3+BF350^3+BF351^3+BF352^3+BF353^3+BF354^3+BF355^3+BF356^3</f>
        <v>0</v>
      </c>
      <c r="BF365" s="122">
        <f>BE364^3+BE363^3+BE362^3+BE361^3+BE360^3+BE359^3+BE358^3+BE357^3+BF364^3+BF363^3+BF362^3+BF361^3+BF360^3+BF359^3+BF358^3+BF357^3</f>
        <v>0</v>
      </c>
      <c r="BG365" s="122">
        <f>BG349^3+BG350^3+BG351^3+BG352^3+BG353^3+BG354^3+BG355^3+BG356^3+BH349^3+BH350^3+BH351^3+BH352^3+BH353^3+BH354^3+BH355^3+BH356^3</f>
        <v>0</v>
      </c>
      <c r="BH365" s="122">
        <f>BG364^3+BG363^3+BG362^3+BG361^3+BG360^3+BG359^3+BG358^3+BG357^3+BH364^3+BH363^3+BH362^3+BH361^3+BH360^3+BH359^3+BH358^3+BH357^3</f>
        <v>0</v>
      </c>
      <c r="BI365" s="122">
        <f>BI349^3+BI350^3+BI351^3+BI352^3+BI353^3+BI354^3+BI355^3+BI356^3+BJ349^3+BJ350^3+BJ351^3+BJ352^3+BJ353^3+BJ354^3+BJ355^3+BJ356^3</f>
        <v>0</v>
      </c>
      <c r="BJ365" s="122">
        <f>BI364^3+BI363^3+BI362^3+BI361^3+BI360^3+BI359^3+BI358^3+BI357^3+BJ364^3+BJ363^3+BJ362^3+BJ361^3+BJ360^3+BJ359^3+BJ358^3+BJ357^3</f>
        <v>0</v>
      </c>
      <c r="BK365" s="122">
        <f>BK349^3+BK350^3+BK351^3+BK352^3+BK353^3+BK354^3+BK355^3+BK356^3+BL349^3+BL350^3+BL351^3+BL352^3+BL353^3+BL354^3+BL355^3+BL356^3</f>
        <v>0</v>
      </c>
      <c r="BL365" s="122">
        <f>BK364^3+BK363^3+BK362^3+BK361^3+BK360^3+BK359^3+BK358^3+BK357^3+BL364^3+BL363^3+BL362^3+BL361^3+BL360^3+BL359^3+BL358^3+BL357^3</f>
        <v>0</v>
      </c>
      <c r="BM365" s="122">
        <f>BM349^3+BM350^3+BM351^3+BM352^3+BM353^3+BM354^3+BM355^3+BM356^3+BN349^3+BN350^3+BN351^3+BN352^3+BN353^3+BN354^3+BN355^3+BN356^3</f>
        <v>0</v>
      </c>
      <c r="BN365" s="123">
        <f>BM364^3+BM363^3+BM362^3+BM361^3+BM360^3+BM359^3+BM358^3+BM357^3+BN364^3+BN363^3+BN362^3+BN361^3+BN360^3+BN359^3+BN358^3+BN357^3</f>
        <v>0</v>
      </c>
      <c r="BO365" s="168">
        <f>AY349^3+AZ350^3+BA351^3+BB352^3+BC353^3+BD354^3+BE355^3+BF356^3+BG357^3+BH358^3+BI359^3+BJ360^3+BK361^3+BL362^3+BM363^3+BN364^3</f>
        <v>0</v>
      </c>
      <c r="BP365" s="169">
        <f>AY357^3+AZ358^3+BA359^3+BB360^3+BC361^3+BD362^3+BE363^3+BF364^3+BG349^3+BH350^3+BI351^3+BJ352^3+BK353^3+BL354^3+BM355^3+BN356^3</f>
        <v>0</v>
      </c>
      <c r="BQ365" s="52"/>
      <c r="BR365" s="126"/>
      <c r="BS365" s="126"/>
      <c r="BT365" s="126"/>
      <c r="BU365" s="126"/>
      <c r="BV365" s="126"/>
      <c r="BW365" s="126"/>
      <c r="BX365" s="126"/>
      <c r="BY365" s="126"/>
      <c r="BZ365" s="126"/>
      <c r="CA365" s="126"/>
      <c r="CB365" s="126"/>
      <c r="CC365" s="126"/>
      <c r="CD365" s="126"/>
      <c r="CE365" s="126"/>
      <c r="CF365" s="126"/>
      <c r="CG365" s="126"/>
      <c r="CH365" s="32"/>
      <c r="CI365" s="115"/>
      <c r="CK365" s="109"/>
      <c r="CL365" s="58"/>
      <c r="CM365" s="121">
        <f>CM349^3+CM350^3+CM351^3+CM352^3+CM353^3+CM354^3+CM355^3+CM356^3+CN349^3+CN350^3+CN351^3+CN352^3+CN353^3+CN354^3+CN355^3+CN356^3</f>
        <v>0</v>
      </c>
      <c r="CN365" s="122">
        <f>CM364^3+CM363^3+CM362^3+CM361^3+CM360^3+CM359^3+CM358^3+CM357^3+CN364^3+CN363^3+CN362^3+CN361^3+CN360^3+CN359^3+CN358^3+CN357^3</f>
        <v>0</v>
      </c>
      <c r="CO365" s="122">
        <f>CO349^3+CO350^3+CO351^3+CO352^3+CO353^3+CO354^3+CO355^3+CO356^3+CP349^3+CP350^3+CP351^3+CP352^3+CP353^3+CP354^3+CP355^3+CP356^3</f>
        <v>0</v>
      </c>
      <c r="CP365" s="122">
        <f>CO364^3+CO363^3+CO362^3+CO361^3+CO360^3+CO359^3+CO358^3+CO357^3+CP364^3+CP363^3+CP362^3+CP361^3+CP360^3+CP359^3+CP358^3+CP357^3</f>
        <v>0</v>
      </c>
      <c r="CQ365" s="122">
        <f>CQ349^3+CQ350^3+CQ351^3+CQ352^3+CQ353^3+CQ354^3+CQ355^3+CQ356^3+CR349^3+CR350^3+CR351^3+CR352^3+CR353^3+CR354^3+CR355^3+CR356^3</f>
        <v>0</v>
      </c>
      <c r="CR365" s="122">
        <f>CQ364^3+CQ363^3+CQ362^3+CQ361^3+CQ360^3+CQ359^3+CQ358^3+CQ357^3+CR364^3+CR363^3+CR362^3+CR361^3+CR360^3+CR359^3+CR358^3+CR357^3</f>
        <v>0</v>
      </c>
      <c r="CS365" s="122">
        <f>CS349^3+CS350^3+CS351^3+CS352^3+CS353^3+CS354^3+CS355^3+CS356^3+CT349^3+CT350^3+CT351^3+CT352^3+CT353^3+CT354^3+CT355^3+CT356^3</f>
        <v>0</v>
      </c>
      <c r="CT365" s="122">
        <f>CS364^3+CS363^3+CS362^3+CS361^3+CS360^3+CS359^3+CS358^3+CS357^3+CT364^3+CT363^3+CT362^3+CT361^3+CT360^3+CT359^3+CT358^3+CT357^3</f>
        <v>0</v>
      </c>
      <c r="CU365" s="122">
        <f>CU349^3+CU350^3+CU351^3+CU352^3+CU353^3+CU354^3+CU355^3+CU356^3+CV349^3+CV350^3+CV351^3+CV352^3+CV353^3+CV354^3+CV355^3+CV356^3</f>
        <v>0</v>
      </c>
      <c r="CV365" s="122">
        <f>CU364^3+CU363^3+CU362^3+CU361^3+CU360^3+CU359^3+CU358^3+CU357^3+CV364^3+CV363^3+CV362^3+CV361^3+CV360^3+CV359^3+CV358^3+CV357^3</f>
        <v>0</v>
      </c>
      <c r="CW365" s="122">
        <f>CW349^3+CW350^3+CW351^3+CW352^3+CW353^3+CW354^3+CW355^3+CW356^3+CX349^3+CX350^3+CX351^3+CX352^3+CX353^3+CX354^3+CX355^3+CX356^3</f>
        <v>0</v>
      </c>
      <c r="CX365" s="122">
        <f>CW364^3+CW363^3+CW362^3+CW361^3+CW360^3+CW359^3+CW358^3+CW357^3+CX364^3+CX363^3+CX362^3+CX361^3+CX360^3+CX359^3+CX358^3+CX357^3</f>
        <v>0</v>
      </c>
      <c r="CY365" s="122">
        <f>CY349^3+CY350^3+CY351^3+CY352^3+CY353^3+CY354^3+CY355^3+CY356^3+CZ349^3+CZ350^3+CZ351^3+CZ352^3+CZ353^3+CZ354^3+CZ355^3+CZ356^3</f>
        <v>0</v>
      </c>
      <c r="CZ365" s="122">
        <f>CY364^3+CY363^3+CY362^3+CY361^3+CY360^3+CY359^3+CY358^3+CY357^3+CZ364^3+CZ363^3+CZ362^3+CZ361^3+CZ360^3+CZ359^3+CZ358^3+CZ357^3</f>
        <v>0</v>
      </c>
      <c r="DA365" s="122">
        <f>DA349^3+DA350^3+DA351^3+DA352^3+DA353^3+DA354^3+DA355^3+DA356^3+DB349^3+DB350^3+DB351^3+DB352^3+DB353^3+DB354^3+DB355^3+DB356^3</f>
        <v>0</v>
      </c>
      <c r="DB365" s="123">
        <f>DA364^3+DA363^3+DA362^3+DA361^3+DA360^3+DA359^3+DA358^3+DA357^3+DB364^3+DB363^3+DB362^3+DB361^3+DB360^3+DB359^3+DB358^3+DB357^3</f>
        <v>0</v>
      </c>
      <c r="DC365" s="168">
        <f>CM349^3+CN350^3+CO351^3+CP352^3+CQ353^3+CR354^3+CS355^3+CT356^3+CU357^3+CV358^3+CW359^3+CX360^3+CY361^3+CZ362^3+DA363^3+DB364^3</f>
        <v>0</v>
      </c>
      <c r="DD365" s="169">
        <f>CM357^3+CN358^3+CO359^3+CP360^3+CQ361^3+CR362^3+CS363^3+CT364^3+CU349^3+CV350^3+CW351^3+CX352^3+CY353^3+CZ354^3+DA355^3+DB356^3</f>
        <v>0</v>
      </c>
      <c r="DE365" s="52"/>
      <c r="DF365" s="126"/>
      <c r="DG365" s="126"/>
      <c r="DH365" s="126"/>
      <c r="DI365" s="126"/>
      <c r="DJ365" s="126"/>
      <c r="DK365" s="126"/>
      <c r="DL365" s="126"/>
      <c r="DM365" s="126"/>
      <c r="DN365" s="126"/>
      <c r="DO365" s="126"/>
      <c r="DP365" s="126"/>
      <c r="DQ365" s="126"/>
      <c r="DR365" s="126"/>
      <c r="DS365" s="126"/>
      <c r="DT365" s="126"/>
      <c r="DU365" s="126"/>
      <c r="DV365" s="32"/>
      <c r="DW365" s="115"/>
      <c r="DY365" s="109"/>
      <c r="DZ365" s="58"/>
      <c r="EA365" s="121">
        <f>EA349^3+EA350^3+EA351^3+EA352^3+EA353^3+EA354^3+EA355^3+EA356^3+EB349^3+EB350^3+EB351^3+EB352^3+EB353^3+EB354^3+EB355^3+EB356^3</f>
        <v>0</v>
      </c>
      <c r="EB365" s="122">
        <f>EA364^3+EA363^3+EA362^3+EA361^3+EA360^3+EA359^3+EA358^3+EA357^3+EB364^3+EB363^3+EB362^3+EB361^3+EB360^3+EB359^3+EB358^3+EB357^3</f>
        <v>0</v>
      </c>
      <c r="EC365" s="122">
        <f>EC349^3+EC350^3+EC351^3+EC352^3+EC353^3+EC354^3+EC355^3+EC356^3+ED349^3+ED350^3+ED351^3+ED352^3+ED353^3+ED354^3+ED355^3+ED356^3</f>
        <v>0</v>
      </c>
      <c r="ED365" s="122">
        <f>EC364^3+EC363^3+EC362^3+EC361^3+EC360^3+EC359^3+EC358^3+EC357^3+ED364^3+ED363^3+ED362^3+ED361^3+ED360^3+ED359^3+ED358^3+ED357^3</f>
        <v>0</v>
      </c>
      <c r="EE365" s="122">
        <f>EE349^3+EE350^3+EE351^3+EE352^3+EE353^3+EE354^3+EE355^3+EE356^3+EF349^3+EF350^3+EF351^3+EF352^3+EF353^3+EF354^3+EF355^3+EF356^3</f>
        <v>0</v>
      </c>
      <c r="EF365" s="122">
        <f>EE364^3+EE363^3+EE362^3+EE361^3+EE360^3+EE359^3+EE358^3+EE357^3+EF364^3+EF363^3+EF362^3+EF361^3+EF360^3+EF359^3+EF358^3+EF357^3</f>
        <v>0</v>
      </c>
      <c r="EG365" s="122">
        <f>EG349^3+EG350^3+EG351^3+EG352^3+EG353^3+EG354^3+EG355^3+EG356^3+EH349^3+EH350^3+EH351^3+EH352^3+EH353^3+EH354^3+EH355^3+EH356^3</f>
        <v>0</v>
      </c>
      <c r="EH365" s="122">
        <f>EG364^3+EG363^3+EG362^3+EG361^3+EG360^3+EG359^3+EG358^3+EG357^3+EH364^3+EH363^3+EH362^3+EH361^3+EH360^3+EH359^3+EH358^3+EH357^3</f>
        <v>0</v>
      </c>
      <c r="EI365" s="122">
        <f>EI349^3+EI350^3+EI351^3+EI352^3+EI353^3+EI354^3+EI355^3+EI356^3+EJ349^3+EJ350^3+EJ351^3+EJ352^3+EJ353^3+EJ354^3+EJ355^3+EJ356^3</f>
        <v>0</v>
      </c>
      <c r="EJ365" s="122">
        <f>EI364^3+EI363^3+EI362^3+EI361^3+EI360^3+EI359^3+EI358^3+EI357^3+EJ364^3+EJ363^3+EJ362^3+EJ361^3+EJ360^3+EJ359^3+EJ358^3+EJ357^3</f>
        <v>0</v>
      </c>
      <c r="EK365" s="122">
        <f>EK349^3+EK350^3+EK351^3+EK352^3+EK353^3+EK354^3+EK355^3+EK356^3+EL349^3+EL350^3+EL351^3+EL352^3+EL353^3+EL354^3+EL355^3+EL356^3</f>
        <v>0</v>
      </c>
      <c r="EL365" s="122">
        <f>EK364^3+EK363^3+EK362^3+EK361^3+EK360^3+EK359^3+EK358^3+EK357^3+EL364^3+EL363^3+EL362^3+EL361^3+EL360^3+EL359^3+EL358^3+EL357^3</f>
        <v>0</v>
      </c>
      <c r="EM365" s="122">
        <f>EM349^3+EM350^3+EM351^3+EM352^3+EM353^3+EM354^3+EM355^3+EM356^3+EN349^3+EN350^3+EN351^3+EN352^3+EN353^3+EN354^3+EN355^3+EN356^3</f>
        <v>0</v>
      </c>
      <c r="EN365" s="122">
        <f>EM364^3+EM363^3+EM362^3+EM361^3+EM360^3+EM359^3+EM358^3+EM357^3+EN364^3+EN363^3+EN362^3+EN361^3+EN360^3+EN359^3+EN358^3+EN357^3</f>
        <v>0</v>
      </c>
      <c r="EO365" s="122">
        <f>EO349^3+EO350^3+EO351^3+EO352^3+EO353^3+EO354^3+EO355^3+EO356^3+EP349^3+EP350^3+EP351^3+EP352^3+EP353^3+EP354^3+EP355^3+EP356^3</f>
        <v>0</v>
      </c>
      <c r="EP365" s="123">
        <f>EO364^3+EO363^3+EO362^3+EO361^3+EO360^3+EO359^3+EO358^3+EO357^3+EP364^3+EP363^3+EP362^3+EP361^3+EP360^3+EP359^3+EP358^3+EP357^3</f>
        <v>0</v>
      </c>
      <c r="EQ365" s="168">
        <f>EA349^3+EB350^3+EC351^3+ED352^3+EE353^3+EF354^3+EG355^3+EH356^3+EI357^3+EJ358^3+EK359^3+EL360^3+EM361^3+EN362^3+EO363^3+EP364^3</f>
        <v>0</v>
      </c>
      <c r="ER365" s="169">
        <f>EA357^3+EB358^3+EC359^3+ED360^3+EE361^3+EF362^3+EG363^3+EH364^3+EI349^3+EJ350^3+EK351^3+EL352^3+EM353^3+EN354^3+EO355^3+EP356^3</f>
        <v>0</v>
      </c>
      <c r="ES365" s="52"/>
      <c r="ET365" s="126"/>
      <c r="EU365" s="126"/>
      <c r="EV365" s="126"/>
      <c r="EW365" s="126"/>
      <c r="EX365" s="126"/>
      <c r="EY365" s="126"/>
      <c r="EZ365" s="126"/>
      <c r="FA365" s="126"/>
      <c r="FB365" s="126"/>
      <c r="FC365" s="126"/>
      <c r="FD365" s="126"/>
      <c r="FE365" s="126"/>
      <c r="FF365" s="126"/>
      <c r="FG365" s="126"/>
      <c r="FH365" s="126"/>
      <c r="FI365" s="126"/>
      <c r="FJ365" s="32"/>
      <c r="FK365" s="115"/>
    </row>
    <row r="366" spans="9:167" ht="13.5" thickBot="1" x14ac:dyDescent="0.25">
      <c r="I366" s="109"/>
      <c r="J366" s="58"/>
      <c r="K366" s="127">
        <f>K349^3+L349^3+M349^3+N349^3+K350^3+L350^3+M350^3+N350^3+K351^3+L351^3+M351^3+N351^3+K352^3+L352^3+M352^3+N352^3</f>
        <v>0</v>
      </c>
      <c r="L366" s="128">
        <f>K353^3+L353^3+M353^3+N353^3+K354^3+L354^3+M354^3+N354^3+K355^3+L355^3+M355^3+N355^3+K356^3+L356^3+M356^3+N356^3</f>
        <v>0</v>
      </c>
      <c r="M366" s="128">
        <f>K357^3+L357^3+M357^3+N357^3+K358^3+L358^3+M358^3+N358^3+K359^3+L359^3+M359^3+N359^3+K360^3+L360^3+M360^3+N360^3</f>
        <v>0</v>
      </c>
      <c r="N366" s="128">
        <f>K361^3+L361^3+M361^3+N361^3+K362^3+L362^3+M362^3+N362^3+K363^3+L363^3+M363^3+N363^3+K364^3+L364^3+M364^3+N364^3</f>
        <v>0</v>
      </c>
      <c r="O366" s="128">
        <f>O349^3+P349^3+Q349^3+R349^3+O350^3+P350^3+Q350^3+R350^3+O351^3+P351^3+Q351^3+R351^3+O352^3+P352^3+Q352^3+R352^3</f>
        <v>0</v>
      </c>
      <c r="P366" s="128">
        <f>O353^3+P353^3+Q353^3+R353^3+O354^3+P354^3+Q354^3+R354^3+O355^3+P355^3+Q355^3+R355^3+O356^3+P356^3+Q356^3+R356^3</f>
        <v>0</v>
      </c>
      <c r="Q366" s="128">
        <f>O357^3+P357^3+Q357^3+R357^3+O358^3+P358^3+Q358^3+R358^3+O359^3+P359^3+Q359^3+R359^3+O360^3+P360^3+Q360^3+R360^3</f>
        <v>0</v>
      </c>
      <c r="R366" s="128">
        <f>O361^3+P361^3+Q361^3+R361^3+O362^3+P362^3+Q362^3+R362^3+O363^3+P363^3+Q363^3+R363^3+O364^3+P364^3+Q364^3+R364^3</f>
        <v>0</v>
      </c>
      <c r="S366" s="128">
        <f>S349^3+T349^3+U349^3+V349^3+S350^3+T350^3+U350^3+V350^3+S351^3+T351^3+U351^3+V351^3+S352^3+T352^3+U352^3+V352^3</f>
        <v>0</v>
      </c>
      <c r="T366" s="128">
        <f>S353^3+T353^3+U353^3+V353^3+S354^3+T354^3+U354^3+V354^3+S355^3+T355^3+U355^3+V355^3+S356^3+T356^3+U356^3+V356^3</f>
        <v>0</v>
      </c>
      <c r="U366" s="128">
        <f>S357^3+T357^3+U357^3+V357^3+S358^3+T358^3+U358^3+V358^3+S359^3+T359^3+U359^3+V359^3+S360^3+T360^3+U360^3+V360^3</f>
        <v>0</v>
      </c>
      <c r="V366" s="128">
        <f>S361^3+T361^3+U361^3+V361^3+S362^3+T362^3+U362^3+V362^3+S363^3+T363^3+U363^3+V363^3+S364^3+T364^3+U364^3+V364^3</f>
        <v>0</v>
      </c>
      <c r="W366" s="128">
        <f>W349^3+X349^3+Y349^3+Z349^3+W350^3+X350^3+Y350^3+Z350^3+W351^3+X351^3+Y351^3+Z351^3+W352^3+X352^3+Y352^3+Z352^3</f>
        <v>0</v>
      </c>
      <c r="X366" s="128">
        <f>W353^3+X353^3+Y353^3+Z353^3+W354^3+X354^3+Y354^3+Z354^3+W355^3+X355^3+Y355^3+Z355^3+W356^3+X356^3+Y356^3+Z356^3</f>
        <v>0</v>
      </c>
      <c r="Y366" s="128">
        <f>W357^3+X357^3+Y357^3+Z357^3+W358^3+X358^3+Y358^3+Z358^3+W359^3+X359^3+Y359^3+Z359^3+W360^3+X360^3+Y360^3+Z360^3</f>
        <v>0</v>
      </c>
      <c r="Z366" s="128">
        <f>W361^3+X361^3+Y361^3+Z361^3+W362^3+X362^3+Y362^3+Z362^3+W363^3+X363^3+Y363^3+Z363^3+W364^3+X364^3+Y364^3+Z364^3</f>
        <v>0</v>
      </c>
      <c r="AA366" s="128">
        <f>K364^3+L363^3+M362^3+N361^3+O360^3+P359^3+Q358^3+R357^3+S356^3+T355^3+U354^3+V353^3+W352^3+X351^3+Y350^3+Z349^3</f>
        <v>0</v>
      </c>
      <c r="AB366" s="170">
        <f>K356^3+L355^3+M354^3+N353^3+O352^3+P351^3+Q350^3+R349^3+S364^3+T363^3+U362^3+V361^3+W360^3+X359^3+Y358^3+Z357^3</f>
        <v>0</v>
      </c>
      <c r="AC366" s="32"/>
      <c r="AD366" s="131"/>
      <c r="AE366" s="131"/>
      <c r="AF366" s="131"/>
      <c r="AG366" s="131"/>
      <c r="AH366" s="131"/>
      <c r="AI366" s="131"/>
      <c r="AJ366" s="131"/>
      <c r="AK366" s="131"/>
      <c r="AL366" s="131"/>
      <c r="AM366" s="131"/>
      <c r="AN366" s="131"/>
      <c r="AO366" s="131"/>
      <c r="AP366" s="131"/>
      <c r="AQ366" s="131"/>
      <c r="AR366" s="131"/>
      <c r="AS366" s="131"/>
      <c r="AT366" s="32"/>
      <c r="AU366" s="115"/>
      <c r="AW366" s="109"/>
      <c r="AX366" s="58"/>
      <c r="AY366" s="127">
        <f>AY349^3+AZ349^3+BA349^3+BB349^3+AY350^3+AZ350^3+BA350^3+BB350^3+AY351^3+AZ351^3+BA351^3+BB351^3+AY352^3+AZ352^3+BA352^3+BB352^3</f>
        <v>0</v>
      </c>
      <c r="AZ366" s="128">
        <f>AY353^3+AZ353^3+BA353^3+BB353^3+AY354^3+AZ354^3+BA354^3+BB354^3+AY355^3+AZ355^3+BA355^3+BB355^3+AY356^3+AZ356^3+BA356^3+BB356^3</f>
        <v>0</v>
      </c>
      <c r="BA366" s="128">
        <f>AY357^3+AZ357^3+BA357^3+BB357^3+AY358^3+AZ358^3+BA358^3+BB358^3+AY359^3+AZ359^3+BA359^3+BB359^3+AY360^3+AZ360^3+BA360^3+BB360^3</f>
        <v>0</v>
      </c>
      <c r="BB366" s="128">
        <f>AY361^3+AZ361^3+BA361^3+BB361^3+AY362^3+AZ362^3+BA362^3+BB362^3+AY363^3+AZ363^3+BA363^3+BB363^3+AY364^3+AZ364^3+BA364^3+BB364^3</f>
        <v>0</v>
      </c>
      <c r="BC366" s="128">
        <f>BC349^3+BD349^3+BE349^3+BF349^3+BC350^3+BD350^3+BE350^3+BF350^3+BC351^3+BD351^3+BE351^3+BF351^3+BC352^3+BD352^3+BE352^3+BF352^3</f>
        <v>0</v>
      </c>
      <c r="BD366" s="128">
        <f>BC353^3+BD353^3+BE353^3+BF353^3+BC354^3+BD354^3+BE354^3+BF354^3+BC355^3+BD355^3+BE355^3+BF355^3+BC356^3+BD356^3+BE356^3+BF356^3</f>
        <v>0</v>
      </c>
      <c r="BE366" s="128">
        <f>BC357^3+BD357^3+BE357^3+BF357^3+BC358^3+BD358^3+BE358^3+BF358^3+BC359^3+BD359^3+BE359^3+BF359^3+BC360^3+BD360^3+BE360^3+BF360^3</f>
        <v>0</v>
      </c>
      <c r="BF366" s="128">
        <f>BC361^3+BD361^3+BE361^3+BF361^3+BC362^3+BD362^3+BE362^3+BF362^3+BC363^3+BD363^3+BE363^3+BF363^3+BC364^3+BD364^3+BE364^3+BF364^3</f>
        <v>0</v>
      </c>
      <c r="BG366" s="128">
        <f>BG349^3+BH349^3+BI349^3+BJ349^3+BG350^3+BH350^3+BI350^3+BJ350^3+BG351^3+BH351^3+BI351^3+BJ351^3+BG352^3+BH352^3+BI352^3+BJ352^3</f>
        <v>0</v>
      </c>
      <c r="BH366" s="128">
        <f>BG353^3+BH353^3+BI353^3+BJ353^3+BG354^3+BH354^3+BI354^3+BJ354^3+BG355^3+BH355^3+BI355^3+BJ355^3+BG356^3+BH356^3+BI356^3+BJ356^3</f>
        <v>0</v>
      </c>
      <c r="BI366" s="128">
        <f>BG357^3+BH357^3+BI357^3+BJ357^3+BG358^3+BH358^3+BI358^3+BJ358^3+BG359^3+BH359^3+BI359^3+BJ359^3+BG360^3+BH360^3+BI360^3+BJ360^3</f>
        <v>0</v>
      </c>
      <c r="BJ366" s="128">
        <f>BG361^3+BH361^3+BI361^3+BJ361^3+BG362^3+BH362^3+BI362^3+BJ362^3+BG363^3+BH363^3+BI363^3+BJ363^3+BG364^3+BH364^3+BI364^3+BJ364^3</f>
        <v>0</v>
      </c>
      <c r="BK366" s="128">
        <f>BK349^3+BL349^3+BM349^3+BN349^3+BK350^3+BL350^3+BM350^3+BN350^3+BK351^3+BL351^3+BM351^3+BN351^3+BK352^3+BL352^3+BM352^3+BN352^3</f>
        <v>0</v>
      </c>
      <c r="BL366" s="128">
        <f>BK353^3+BL353^3+BM353^3+BN353^3+BK354^3+BL354^3+BM354^3+BN354^3+BK355^3+BL355^3+BM355^3+BN355^3+BK356^3+BL356^3+BM356^3+BN356^3</f>
        <v>0</v>
      </c>
      <c r="BM366" s="128">
        <f>BK357^3+BL357^3+BM357^3+BN357^3+BK358^3+BL358^3+BM358^3+BN358^3+BK359^3+BL359^3+BM359^3+BN359^3+BK360^3+BL360^3+BM360^3+BN360^3</f>
        <v>0</v>
      </c>
      <c r="BN366" s="128">
        <f>BK361^3+BL361^3+BM361^3+BN361^3+BK362^3+BL362^3+BM362^3+BN362^3+BK363^3+BL363^3+BM363^3+BN363^3+BK364^3+BL364^3+BM364^3+BN364^3</f>
        <v>0</v>
      </c>
      <c r="BO366" s="128">
        <f>AY364^3+AZ363^3+BA362^3+BB361^3+BC360^3+BD359^3+BE358^3+BF357^3+BG356^3+BH355^3+BI354^3+BJ353^3+BK352^3+BL351^3+BM350^3+BN349^3</f>
        <v>0</v>
      </c>
      <c r="BP366" s="170">
        <f>AY356^3+AZ355^3+BA354^3+BB353^3+BC352^3+BD351^3+BE350^3+BF349^3+BG364^3+BH363^3+BI362^3+BJ361^3+BK360^3+BL359^3+BM358^3+BN357^3</f>
        <v>0</v>
      </c>
      <c r="BQ366" s="32"/>
      <c r="BR366" s="131"/>
      <c r="BS366" s="131"/>
      <c r="BT366" s="131"/>
      <c r="BU366" s="131"/>
      <c r="BV366" s="131"/>
      <c r="BW366" s="131"/>
      <c r="BX366" s="131"/>
      <c r="BY366" s="131"/>
      <c r="BZ366" s="131"/>
      <c r="CA366" s="131"/>
      <c r="CB366" s="131"/>
      <c r="CC366" s="131"/>
      <c r="CD366" s="131"/>
      <c r="CE366" s="131"/>
      <c r="CF366" s="131"/>
      <c r="CG366" s="131"/>
      <c r="CH366" s="32"/>
      <c r="CI366" s="115"/>
      <c r="CK366" s="109"/>
      <c r="CL366" s="58"/>
      <c r="CM366" s="127">
        <f>CM349^3+CN349^3+CO349^3+CP349^3+CM350^3+CN350^3+CO350^3+CP350^3+CM351^3+CN351^3+CO351^3+CP351^3+CM352^3+CN352^3+CO352^3+CP352^3</f>
        <v>0</v>
      </c>
      <c r="CN366" s="128">
        <f>CM353^3+CN353^3+CO353^3+CP353^3+CM354^3+CN354^3+CO354^3+CP354^3+CM355^3+CN355^3+CO355^3+CP355^3+CM356^3+CN356^3+CO356^3+CP356^3</f>
        <v>0</v>
      </c>
      <c r="CO366" s="128">
        <f>CM357^3+CN357^3+CO357^3+CP357^3+CM358^3+CN358^3+CO358^3+CP358^3+CM359^3+CN359^3+CO359^3+CP359^3+CM360^3+CN360^3+CO360^3+CP360^3</f>
        <v>0</v>
      </c>
      <c r="CP366" s="128">
        <f>CM361^3+CN361^3+CO361^3+CP361^3+CM362^3+CN362^3+CO362^3+CP362^3+CM363^3+CN363^3+CO363^3+CP363^3+CM364^3+CN364^3+CO364^3+CP364^3</f>
        <v>0</v>
      </c>
      <c r="CQ366" s="128">
        <f>CQ349^3+CR349^3+CS349^3+CT349^3+CQ350^3+CR350^3+CS350^3+CT350^3+CQ351^3+CR351^3+CS351^3+CT351^3+CQ352^3+CR352^3+CS352^3+CT352^3</f>
        <v>0</v>
      </c>
      <c r="CR366" s="128">
        <f>CQ353^3+CR353^3+CS353^3+CT353^3+CQ354^3+CR354^3+CS354^3+CT354^3+CQ355^3+CR355^3+CS355^3+CT355^3+CQ356^3+CR356^3+CS356^3+CT356^3</f>
        <v>0</v>
      </c>
      <c r="CS366" s="128">
        <f>CQ357^3+CR357^3+CS357^3+CT357^3+CQ358^3+CR358^3+CS358^3+CT358^3+CQ359^3+CR359^3+CS359^3+CT359^3+CQ360^3+CR360^3+CS360^3+CT360^3</f>
        <v>0</v>
      </c>
      <c r="CT366" s="128">
        <f>CQ361^3+CR361^3+CS361^3+CT361^3+CQ362^3+CR362^3+CS362^3+CT362^3+CQ363^3+CR363^3+CS363^3+CT363^3+CQ364^3+CR364^3+CS364^3+CT364^3</f>
        <v>0</v>
      </c>
      <c r="CU366" s="128">
        <f>CU349^3+CV349^3+CW349^3+CX349^3+CU350^3+CV350^3+CW350^3+CX350^3+CU351^3+CV351^3+CW351^3+CX351^3+CU352^3+CV352^3+CW352^3+CX352^3</f>
        <v>0</v>
      </c>
      <c r="CV366" s="128">
        <f>CU353^3+CV353^3+CW353^3+CX353^3+CU354^3+CV354^3+CW354^3+CX354^3+CU355^3+CV355^3+CW355^3+CX355^3+CU356^3+CV356^3+CW356^3+CX356^3</f>
        <v>0</v>
      </c>
      <c r="CW366" s="128">
        <f>CU357^3+CV357^3+CW357^3+CX357^3+CU358^3+CV358^3+CW358^3+CX358^3+CU359^3+CV359^3+CW359^3+CX359^3+CU360^3+CV360^3+CW360^3+CX360^3</f>
        <v>0</v>
      </c>
      <c r="CX366" s="128">
        <f>CU361^3+CV361^3+CW361^3+CX361^3+CU362^3+CV362^3+CW362^3+CX362^3+CU363^3+CV363^3+CW363^3+CX363^3+CU364^3+CV364^3+CW364^3+CX364^3</f>
        <v>0</v>
      </c>
      <c r="CY366" s="128">
        <f>CY349^3+CZ349^3+DA349^3+DB349^3+CY350^3+CZ350^3+DA350^3+DB350^3+CY351^3+CZ351^3+DA351^3+DB351^3+CY352^3+CZ352^3+DA352^3+DB352^3</f>
        <v>0</v>
      </c>
      <c r="CZ366" s="128">
        <f>CY353^3+CZ353^3+DA353^3+DB353^3+CY354^3+CZ354^3+DA354^3+DB354^3+CY355^3+CZ355^3+DA355^3+DB355^3+CY356^3+CZ356^3+DA356^3+DB356^3</f>
        <v>0</v>
      </c>
      <c r="DA366" s="128">
        <f>CY357^3+CZ357^3+DA357^3+DB357^3+CY358^3+CZ358^3+DA358^3+DB358^3+CY359^3+CZ359^3+DA359^3+DB359^3+CY360^3+CZ360^3+DA360^3+DB360^3</f>
        <v>0</v>
      </c>
      <c r="DB366" s="128">
        <f>CY361^3+CZ361^3+DA361^3+DB361^3+CY362^3+CZ362^3+DA362^3+DB362^3+CY363^3+CZ363^3+DA363^3+DB363^3+CY364^3+CZ364^3+DA364^3+DB364^3</f>
        <v>0</v>
      </c>
      <c r="DC366" s="128">
        <f>CM364^3+CN363^3+CO362^3+CP361^3+CQ360^3+CR359^3+CS358^3+CT357^3+CU356^3+CV355^3+CW354^3+CX353^3+CY352^3+CZ351^3+DA350^3+DB349^3</f>
        <v>0</v>
      </c>
      <c r="DD366" s="170">
        <f>CM356^3+CN355^3+CO354^3+CP353^3+CQ352^3+CR351^3+CS350^3+CT349^3+CU364^3+CV363^3+CW362^3+CX361^3+CY360^3+CZ359^3+DA358^3+DB357^3</f>
        <v>0</v>
      </c>
      <c r="DE366" s="32"/>
      <c r="DF366" s="131"/>
      <c r="DG366" s="131"/>
      <c r="DH366" s="131"/>
      <c r="DI366" s="131"/>
      <c r="DJ366" s="131"/>
      <c r="DK366" s="131"/>
      <c r="DL366" s="131"/>
      <c r="DM366" s="131"/>
      <c r="DN366" s="131"/>
      <c r="DO366" s="131"/>
      <c r="DP366" s="131"/>
      <c r="DQ366" s="131"/>
      <c r="DR366" s="131"/>
      <c r="DS366" s="131"/>
      <c r="DT366" s="131"/>
      <c r="DU366" s="131"/>
      <c r="DV366" s="32"/>
      <c r="DW366" s="115"/>
      <c r="DY366" s="109"/>
      <c r="DZ366" s="58"/>
      <c r="EA366" s="127">
        <f>EA349^3+EB349^3+EC349^3+ED349^3+EA350^3+EB350^3+EC350^3+ED350^3+EA351^3+EB351^3+EC351^3+ED351^3+EA352^3+EB352^3+EC352^3+ED352^3</f>
        <v>0</v>
      </c>
      <c r="EB366" s="128">
        <f>EA353^3+EB353^3+EC353^3+ED353^3+EA354^3+EB354^3+EC354^3+ED354^3+EA355^3+EB355^3+EC355^3+ED355^3+EA356^3+EB356^3+EC356^3+ED356^3</f>
        <v>0</v>
      </c>
      <c r="EC366" s="128">
        <f>EA357^3+EB357^3+EC357^3+ED357^3+EA358^3+EB358^3+EC358^3+ED358^3+EA359^3+EB359^3+EC359^3+ED359^3+EA360^3+EB360^3+EC360^3+ED360^3</f>
        <v>0</v>
      </c>
      <c r="ED366" s="128">
        <f>EA361^3+EB361^3+EC361^3+ED361^3+EA362^3+EB362^3+EC362^3+ED362^3+EA363^3+EB363^3+EC363^3+ED363^3+EA364^3+EB364^3+EC364^3+ED364^3</f>
        <v>0</v>
      </c>
      <c r="EE366" s="128">
        <f>EE349^3+EF349^3+EG349^3+EH349^3+EE350^3+EF350^3+EG350^3+EH350^3+EE351^3+EF351^3+EG351^3+EH351^3+EE352^3+EF352^3+EG352^3+EH352^3</f>
        <v>0</v>
      </c>
      <c r="EF366" s="128">
        <f>EE353^3+EF353^3+EG353^3+EH353^3+EE354^3+EF354^3+EG354^3+EH354^3+EE355^3+EF355^3+EG355^3+EH355^3+EE356^3+EF356^3+EG356^3+EH356^3</f>
        <v>0</v>
      </c>
      <c r="EG366" s="128">
        <f>EE357^3+EF357^3+EG357^3+EH357^3+EE358^3+EF358^3+EG358^3+EH358^3+EE359^3+EF359^3+EG359^3+EH359^3+EE360^3+EF360^3+EG360^3+EH360^3</f>
        <v>0</v>
      </c>
      <c r="EH366" s="128">
        <f>EE361^3+EF361^3+EG361^3+EH361^3+EE362^3+EF362^3+EG362^3+EH362^3+EE363^3+EF363^3+EG363^3+EH363^3+EE364^3+EF364^3+EG364^3+EH364^3</f>
        <v>0</v>
      </c>
      <c r="EI366" s="128">
        <f>EI349^3+EJ349^3+EK349^3+EL349^3+EI350^3+EJ350^3+EK350^3+EL350^3+EI351^3+EJ351^3+EK351^3+EL351^3+EI352^3+EJ352^3+EK352^3+EL352^3</f>
        <v>0</v>
      </c>
      <c r="EJ366" s="128">
        <f>EI353^3+EJ353^3+EK353^3+EL353^3+EI354^3+EJ354^3+EK354^3+EL354^3+EI355^3+EJ355^3+EK355^3+EL355^3+EI356^3+EJ356^3+EK356^3+EL356^3</f>
        <v>0</v>
      </c>
      <c r="EK366" s="128">
        <f>EI357^3+EJ357^3+EK357^3+EL357^3+EI358^3+EJ358^3+EK358^3+EL358^3+EI359^3+EJ359^3+EK359^3+EL359^3+EI360^3+EJ360^3+EK360^3+EL360^3</f>
        <v>0</v>
      </c>
      <c r="EL366" s="128">
        <f>EI361^3+EJ361^3+EK361^3+EL361^3+EI362^3+EJ362^3+EK362^3+EL362^3+EI363^3+EJ363^3+EK363^3+EL363^3+EI364^3+EJ364^3+EK364^3+EL364^3</f>
        <v>0</v>
      </c>
      <c r="EM366" s="128">
        <f>EM349^3+EN349^3+EO349^3+EP349^3+EM350^3+EN350^3+EO350^3+EP350^3+EM351^3+EN351^3+EO351^3+EP351^3+EM352^3+EN352^3+EO352^3+EP352^3</f>
        <v>0</v>
      </c>
      <c r="EN366" s="128">
        <f>EM353^3+EN353^3+EO353^3+EP353^3+EM354^3+EN354^3+EO354^3+EP354^3+EM355^3+EN355^3+EO355^3+EP355^3+EM356^3+EN356^3+EO356^3+EP356^3</f>
        <v>0</v>
      </c>
      <c r="EO366" s="128">
        <f>EM357^3+EN357^3+EO357^3+EP357^3+EM358^3+EN358^3+EO358^3+EP358^3+EM359^3+EN359^3+EO359^3+EP359^3+EM360^3+EN360^3+EO360^3+EP360^3</f>
        <v>0</v>
      </c>
      <c r="EP366" s="128">
        <f>EM361^3+EN361^3+EO361^3+EP361^3+EM362^3+EN362^3+EO362^3+EP362^3+EM363^3+EN363^3+EO363^3+EP363^3+EM364^3+EN364^3+EO364^3+EP364^3</f>
        <v>0</v>
      </c>
      <c r="EQ366" s="128">
        <f>EA364^3+EB363^3+EC362^3+ED361^3+EE360^3+EF359^3+EG358^3+EH357^3+EI356^3+EJ355^3+EK354^3+EL353^3+EM352^3+EN351^3+EO350^3+EP349^3</f>
        <v>0</v>
      </c>
      <c r="ER366" s="170">
        <f>EA356^3+EB355^3+EC354^3+ED353^3+EE352^3+EF351^3+EG350^3+EH349^3+EI364^3+EJ363^3+EK362^3+EL361^3+EM360^3+EN359^3+EO358^3+EP357^3</f>
        <v>0</v>
      </c>
      <c r="ES366" s="32"/>
      <c r="ET366" s="131"/>
      <c r="EU366" s="131"/>
      <c r="EV366" s="131"/>
      <c r="EW366" s="131"/>
      <c r="EX366" s="131"/>
      <c r="EY366" s="131"/>
      <c r="EZ366" s="131"/>
      <c r="FA366" s="131"/>
      <c r="FB366" s="131"/>
      <c r="FC366" s="131"/>
      <c r="FD366" s="131"/>
      <c r="FE366" s="131"/>
      <c r="FF366" s="131"/>
      <c r="FG366" s="131"/>
      <c r="FH366" s="131"/>
      <c r="FI366" s="131"/>
      <c r="FJ366" s="32"/>
      <c r="FK366" s="115"/>
    </row>
    <row r="367" spans="9:167" ht="13.5" thickBot="1" x14ac:dyDescent="0.25">
      <c r="I367" s="109"/>
      <c r="J367" s="58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137"/>
      <c r="AB367" s="137"/>
      <c r="AC367" s="32" t="s">
        <v>0</v>
      </c>
      <c r="AD367" s="135"/>
      <c r="AE367" s="135"/>
      <c r="AF367" s="135"/>
      <c r="AG367" s="135"/>
      <c r="AH367" s="135"/>
      <c r="AI367" s="135"/>
      <c r="AJ367" s="135"/>
      <c r="AK367" s="135"/>
      <c r="AL367" s="135"/>
      <c r="AM367" s="135"/>
      <c r="AN367" s="135"/>
      <c r="AO367" s="135"/>
      <c r="AP367" s="135"/>
      <c r="AQ367" s="135"/>
      <c r="AR367" s="135"/>
      <c r="AS367" s="135"/>
      <c r="AT367" s="32"/>
      <c r="AU367" s="115"/>
      <c r="AW367" s="109"/>
      <c r="AX367" s="58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  <c r="BN367" s="46"/>
      <c r="BO367" s="137"/>
      <c r="BP367" s="137"/>
      <c r="BQ367" s="32" t="s">
        <v>0</v>
      </c>
      <c r="BR367" s="135"/>
      <c r="BS367" s="135"/>
      <c r="BT367" s="135"/>
      <c r="BU367" s="135"/>
      <c r="BV367" s="135"/>
      <c r="BW367" s="135"/>
      <c r="BX367" s="135"/>
      <c r="BY367" s="135"/>
      <c r="BZ367" s="135"/>
      <c r="CA367" s="135"/>
      <c r="CB367" s="135"/>
      <c r="CC367" s="135"/>
      <c r="CD367" s="135"/>
      <c r="CE367" s="135"/>
      <c r="CF367" s="135"/>
      <c r="CG367" s="135"/>
      <c r="CH367" s="32"/>
      <c r="CI367" s="115"/>
      <c r="CK367" s="109"/>
      <c r="CL367" s="58"/>
      <c r="CM367" s="46"/>
      <c r="CN367" s="46"/>
      <c r="CO367" s="46"/>
      <c r="CP367" s="46"/>
      <c r="CQ367" s="46"/>
      <c r="CR367" s="46"/>
      <c r="CS367" s="46"/>
      <c r="CT367" s="46"/>
      <c r="CU367" s="46"/>
      <c r="CV367" s="46"/>
      <c r="CW367" s="46"/>
      <c r="CX367" s="46"/>
      <c r="CY367" s="46"/>
      <c r="CZ367" s="46"/>
      <c r="DA367" s="46"/>
      <c r="DB367" s="46"/>
      <c r="DC367" s="137"/>
      <c r="DD367" s="137"/>
      <c r="DE367" s="32" t="s">
        <v>0</v>
      </c>
      <c r="DF367" s="135"/>
      <c r="DG367" s="135"/>
      <c r="DH367" s="135"/>
      <c r="DI367" s="135"/>
      <c r="DJ367" s="135"/>
      <c r="DK367" s="135"/>
      <c r="DL367" s="135"/>
      <c r="DM367" s="135"/>
      <c r="DN367" s="135"/>
      <c r="DO367" s="135"/>
      <c r="DP367" s="135"/>
      <c r="DQ367" s="135"/>
      <c r="DR367" s="135"/>
      <c r="DS367" s="135"/>
      <c r="DT367" s="135"/>
      <c r="DU367" s="135"/>
      <c r="DV367" s="32"/>
      <c r="DW367" s="115"/>
      <c r="DY367" s="109"/>
      <c r="DZ367" s="58"/>
      <c r="EA367" s="46"/>
      <c r="EB367" s="46"/>
      <c r="EC367" s="46"/>
      <c r="ED367" s="46"/>
      <c r="EE367" s="46"/>
      <c r="EF367" s="46"/>
      <c r="EG367" s="46"/>
      <c r="EH367" s="46"/>
      <c r="EI367" s="46"/>
      <c r="EJ367" s="46"/>
      <c r="EK367" s="46"/>
      <c r="EL367" s="46"/>
      <c r="EM367" s="46"/>
      <c r="EN367" s="46"/>
      <c r="EO367" s="46"/>
      <c r="EP367" s="46"/>
      <c r="EQ367" s="137"/>
      <c r="ER367" s="137"/>
      <c r="ES367" s="32" t="s">
        <v>0</v>
      </c>
      <c r="ET367" s="135"/>
      <c r="EU367" s="135"/>
      <c r="EV367" s="135"/>
      <c r="EW367" s="135"/>
      <c r="EX367" s="135"/>
      <c r="EY367" s="135"/>
      <c r="EZ367" s="135"/>
      <c r="FA367" s="135"/>
      <c r="FB367" s="135"/>
      <c r="FC367" s="135"/>
      <c r="FD367" s="135"/>
      <c r="FE367" s="135"/>
      <c r="FF367" s="135"/>
      <c r="FG367" s="135"/>
      <c r="FH367" s="135"/>
      <c r="FI367" s="135"/>
      <c r="FJ367" s="32"/>
      <c r="FK367" s="115"/>
    </row>
    <row r="368" spans="9:167" ht="13.5" thickBot="1" x14ac:dyDescent="0.25">
      <c r="I368" s="138"/>
      <c r="J368" s="143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  <c r="V368" s="154"/>
      <c r="W368" s="154"/>
      <c r="X368" s="154"/>
      <c r="Y368" s="154"/>
      <c r="Z368" s="154"/>
      <c r="AA368" s="154"/>
      <c r="AB368" s="154"/>
      <c r="AC368" s="154"/>
      <c r="AD368" s="155"/>
      <c r="AE368" s="155"/>
      <c r="AF368" s="155"/>
      <c r="AG368" s="155"/>
      <c r="AH368" s="155"/>
      <c r="AI368" s="155"/>
      <c r="AJ368" s="155"/>
      <c r="AK368" s="155"/>
      <c r="AL368" s="155"/>
      <c r="AM368" s="155"/>
      <c r="AN368" s="155"/>
      <c r="AO368" s="155"/>
      <c r="AP368" s="155"/>
      <c r="AQ368" s="155"/>
      <c r="AR368" s="155"/>
      <c r="AS368" s="155"/>
      <c r="AT368" s="154"/>
      <c r="AU368" s="141"/>
      <c r="AW368" s="138"/>
      <c r="AX368" s="143"/>
      <c r="AY368" s="154"/>
      <c r="AZ368" s="154"/>
      <c r="BA368" s="154"/>
      <c r="BB368" s="154"/>
      <c r="BC368" s="154"/>
      <c r="BD368" s="154"/>
      <c r="BE368" s="154"/>
      <c r="BF368" s="154"/>
      <c r="BG368" s="154"/>
      <c r="BH368" s="154"/>
      <c r="BI368" s="154"/>
      <c r="BJ368" s="154"/>
      <c r="BK368" s="154"/>
      <c r="BL368" s="154"/>
      <c r="BM368" s="154"/>
      <c r="BN368" s="154"/>
      <c r="BO368" s="154"/>
      <c r="BP368" s="154"/>
      <c r="BQ368" s="154"/>
      <c r="BR368" s="155"/>
      <c r="BS368" s="155"/>
      <c r="BT368" s="155"/>
      <c r="BU368" s="155"/>
      <c r="BV368" s="155"/>
      <c r="BW368" s="155"/>
      <c r="BX368" s="155"/>
      <c r="BY368" s="155"/>
      <c r="BZ368" s="155"/>
      <c r="CA368" s="155"/>
      <c r="CB368" s="155"/>
      <c r="CC368" s="155"/>
      <c r="CD368" s="155"/>
      <c r="CE368" s="155"/>
      <c r="CF368" s="155"/>
      <c r="CG368" s="155"/>
      <c r="CH368" s="154"/>
      <c r="CI368" s="141"/>
      <c r="CK368" s="138"/>
      <c r="CL368" s="143"/>
      <c r="CM368" s="154"/>
      <c r="CN368" s="154"/>
      <c r="CO368" s="154"/>
      <c r="CP368" s="154"/>
      <c r="CQ368" s="154"/>
      <c r="CR368" s="154"/>
      <c r="CS368" s="154"/>
      <c r="CT368" s="154"/>
      <c r="CU368" s="154"/>
      <c r="CV368" s="154"/>
      <c r="CW368" s="154"/>
      <c r="CX368" s="154"/>
      <c r="CY368" s="154"/>
      <c r="CZ368" s="154"/>
      <c r="DA368" s="154"/>
      <c r="DB368" s="154"/>
      <c r="DC368" s="154"/>
      <c r="DD368" s="154"/>
      <c r="DE368" s="154"/>
      <c r="DF368" s="155"/>
      <c r="DG368" s="155"/>
      <c r="DH368" s="155"/>
      <c r="DI368" s="155"/>
      <c r="DJ368" s="155"/>
      <c r="DK368" s="155"/>
      <c r="DL368" s="155"/>
      <c r="DM368" s="155"/>
      <c r="DN368" s="155"/>
      <c r="DO368" s="155"/>
      <c r="DP368" s="155"/>
      <c r="DQ368" s="155"/>
      <c r="DR368" s="155"/>
      <c r="DS368" s="155"/>
      <c r="DT368" s="155"/>
      <c r="DU368" s="155"/>
      <c r="DV368" s="154"/>
      <c r="DW368" s="141"/>
      <c r="DY368" s="138"/>
      <c r="DZ368" s="143"/>
      <c r="EA368" s="154"/>
      <c r="EB368" s="154"/>
      <c r="EC368" s="154"/>
      <c r="ED368" s="154"/>
      <c r="EE368" s="154"/>
      <c r="EF368" s="154"/>
      <c r="EG368" s="154"/>
      <c r="EH368" s="154"/>
      <c r="EI368" s="154"/>
      <c r="EJ368" s="154"/>
      <c r="EK368" s="154"/>
      <c r="EL368" s="154"/>
      <c r="EM368" s="154"/>
      <c r="EN368" s="154"/>
      <c r="EO368" s="154"/>
      <c r="EP368" s="154"/>
      <c r="EQ368" s="154"/>
      <c r="ER368" s="154"/>
      <c r="ES368" s="154"/>
      <c r="ET368" s="155"/>
      <c r="EU368" s="155"/>
      <c r="EV368" s="155"/>
      <c r="EW368" s="155"/>
      <c r="EX368" s="155"/>
      <c r="EY368" s="155"/>
      <c r="EZ368" s="155"/>
      <c r="FA368" s="155"/>
      <c r="FB368" s="155"/>
      <c r="FC368" s="155"/>
      <c r="FD368" s="155"/>
      <c r="FE368" s="155"/>
      <c r="FF368" s="155"/>
      <c r="FG368" s="155"/>
      <c r="FH368" s="155"/>
      <c r="FI368" s="155"/>
      <c r="FJ368" s="154"/>
      <c r="FK368" s="141"/>
    </row>
    <row r="369" ht="13.5" thickTop="1" x14ac:dyDescent="0.2"/>
  </sheetData>
  <pageMargins left="0.7" right="0.7" top="0.75" bottom="0.75" header="0.3" footer="0.3"/>
  <ignoredErrors>
    <ignoredError sqref="AA5:AB366 L20:Z23 L204:Z205 BO5:BP367 AZ20:BN25 DC5:DD366 CN20:DB25 EQ5:ER366 EB20:EP25 L25:Z25 L209:Z209 L207:Z207 L206:P206 R206:Z206 L227:Z232 L210:M210 O210:R210 L187:R187 T187:Z187 L27:Z48 L26:R26 T26:Z26 L50:Z71 L49:R49 T49:Z49 L73:Z94 L72:R72 T72:Z72 L96:Z117 L95:R95 T95:Z95 L119:Z140 L118:R118 T118:Z118 L142:Z163 L141:R141 T141:Z141 L165:Z186 L164:R164 T164:Z164 T210:Z210 L234:Z255 L233:R233 T233:Z233 L257:Z278 L256:R256 T256:Z256 L280:Z301 L279:R279 T279:Z279 L303:Z324 L302:R302 T302:Z302 L326:Z347 L325:R325 T325:Z325 L349:Z366 L348:R348 T348:Z348 AZ27:BN48 AZ26:BF26 BH26:BN26 AZ50:BN71 AZ49:BF49 BH49:BN49 AZ73:BN94 AZ72:BF72 BH72:BN72 AZ96:BN117 AZ95:BF95 BH95:BN95 AZ119:BN140 AZ118:BF118 BH118:BN118 AZ142:BN163 AZ141:BF141 BH141:BN141 AZ165:BN186 AZ164:BF164 BH164:BN164 AZ188:BN209 AZ187:BF187 BH187:BN187 AZ211:BN232 AZ210:BF210 BH210:BN210 AZ234:BN255 AZ233:BF233 BH233:BN233 AZ257:BN278 AZ256:BF256 BH256:BN256 AZ280:BN301 AZ279:BF279 BH279:BN279 AZ303:BN324 AZ302:BF302 BH302:BN302 AZ326:BN347 AZ325:BF325 BH325:BN325 AZ349:BN366 AZ348:BF348 BH348:BN348 CN27:DB48 CN26:CT26 CV26:DB26 CN50:DB71 CN49:CT49 CV49:DB49 CN73:DB94 CN72:CT72 CV72:DB72 CN96:DB117 CN95:CT95 CV95:DB95 CN119:DB140 CN118:CT118 CV118:DB118 CN142:DB163 CN141:CT141 CV141:DB141 CN165:DB186 CN164:CT164 CV164:DB164 CN188:DB209 CN187:CT187 CV187:DB187 CN211:DB232 CN210:CT210 CV210:DB210 CN234:DB255 CN233:CT233 CV233:DB233 CN257:DB278 CN256:CT256 CV256:DB256 CN280:DB301 CN279:CT279 CV279:DB279 CN303:DB324 CN302:CT302 CV302:DB302 CN326:DB347 CN325:CT325 CV325:DB325 CN349:DB366 CN348:CT348 CV348:DB348 EB27:EP48 EB26:EH26 EJ26:EP26 EB50:EP71 EB49:EH49 EJ49:EP49 EB73:EP94 EB72:EH72 EJ72:EP72 EB96:EP117 EB95:EH95 EJ95:EP95 EB119:EP140 EB118:EH118 EJ118:EP118 EB142:EP163 EB141:EH141 EJ141:EP141 EB165:EP186 EB164:EH164 EJ164:EP164 EB188:EP209 EB187:EH187 EJ187:EP187 EB211:EP232 EB210:EH210 EJ210:EP210 EB234:EP255 EB233:EH233 EJ233:EP233 EB257:EP278 EB256:EH256 EJ256:EP256 EB280:EP301 EB279:EH279 EJ279:EP279 EB303:EP324 EB302:EH302 EJ302:EP302 EB326:EP347 EB325:EH325 EJ325:EP325 EB349:EP366 EB348:EH348 EJ348:EP348" formula="1"/>
  </ignoredErrors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69B272-2408-4EC5-8B8F-5DB0905A9927}">
  <sheetPr>
    <tabColor rgb="FF0070C0"/>
  </sheetPr>
  <dimension ref="A1:FL369"/>
  <sheetViews>
    <sheetView workbookViewId="0"/>
  </sheetViews>
  <sheetFormatPr defaultRowHeight="12.75" x14ac:dyDescent="0.2"/>
  <cols>
    <col min="1" max="1" width="5" style="25" customWidth="1"/>
    <col min="2" max="2" width="7.140625" style="25" customWidth="1"/>
    <col min="3" max="5" width="5" style="25" customWidth="1"/>
    <col min="6" max="6" width="7.140625" style="25" customWidth="1"/>
    <col min="7" max="7" width="6.85546875" style="25" customWidth="1"/>
    <col min="8" max="10" width="4.140625" style="25" customWidth="1"/>
    <col min="11" max="12" width="9.28515625" style="25" bestFit="1" customWidth="1"/>
    <col min="13" max="13" width="9" style="25" bestFit="1" customWidth="1"/>
    <col min="14" max="14" width="9.28515625" style="25" customWidth="1"/>
    <col min="15" max="22" width="9.28515625" style="25" bestFit="1" customWidth="1"/>
    <col min="23" max="23" width="9" style="25" bestFit="1" customWidth="1"/>
    <col min="24" max="24" width="9.28515625" style="25" bestFit="1" customWidth="1"/>
    <col min="25" max="25" width="9" style="25" bestFit="1" customWidth="1"/>
    <col min="26" max="26" width="9.28515625" style="25" bestFit="1" customWidth="1"/>
    <col min="27" max="28" width="9.28515625" style="25" customWidth="1"/>
    <col min="29" max="29" width="4.140625" style="25" customWidth="1"/>
    <col min="30" max="45" width="4.5703125" style="33" customWidth="1"/>
    <col min="46" max="50" width="4.140625" style="25" customWidth="1"/>
    <col min="51" max="52" width="9.28515625" style="25" bestFit="1" customWidth="1"/>
    <col min="53" max="53" width="8.28515625" style="25" bestFit="1" customWidth="1"/>
    <col min="54" max="54" width="8.140625" style="25" customWidth="1"/>
    <col min="55" max="62" width="9.28515625" style="25" bestFit="1" customWidth="1"/>
    <col min="63" max="63" width="8.28515625" style="25" bestFit="1" customWidth="1"/>
    <col min="64" max="64" width="9.28515625" style="25" bestFit="1" customWidth="1"/>
    <col min="65" max="65" width="8.28515625" style="25" bestFit="1" customWidth="1"/>
    <col min="66" max="66" width="9.28515625" style="25" bestFit="1" customWidth="1"/>
    <col min="67" max="68" width="9.28515625" style="25" customWidth="1"/>
    <col min="69" max="69" width="4.140625" style="25" customWidth="1"/>
    <col min="70" max="85" width="4.5703125" style="33" customWidth="1"/>
    <col min="86" max="90" width="4.140625" style="25" customWidth="1"/>
    <col min="91" max="92" width="9.28515625" style="25" bestFit="1" customWidth="1"/>
    <col min="93" max="93" width="8.28515625" style="25" bestFit="1" customWidth="1"/>
    <col min="94" max="94" width="8.140625" style="25" customWidth="1"/>
    <col min="95" max="102" width="9.28515625" style="25" bestFit="1" customWidth="1"/>
    <col min="103" max="103" width="8.28515625" style="25" bestFit="1" customWidth="1"/>
    <col min="104" max="104" width="9.28515625" style="25" bestFit="1" customWidth="1"/>
    <col min="105" max="105" width="8.28515625" style="25" bestFit="1" customWidth="1"/>
    <col min="106" max="106" width="9.28515625" style="25" bestFit="1" customWidth="1"/>
    <col min="107" max="108" width="9.28515625" style="25" customWidth="1"/>
    <col min="109" max="109" width="4.140625" style="25" customWidth="1"/>
    <col min="110" max="125" width="4.5703125" style="33" customWidth="1"/>
    <col min="126" max="130" width="4.140625" style="25" customWidth="1"/>
    <col min="131" max="132" width="9.28515625" style="25" bestFit="1" customWidth="1"/>
    <col min="133" max="133" width="8.28515625" style="25" bestFit="1" customWidth="1"/>
    <col min="134" max="134" width="8.140625" style="25" customWidth="1"/>
    <col min="135" max="142" width="9.28515625" style="25" bestFit="1" customWidth="1"/>
    <col min="143" max="143" width="8.28515625" style="25" bestFit="1" customWidth="1"/>
    <col min="144" max="144" width="9.28515625" style="25" bestFit="1" customWidth="1"/>
    <col min="145" max="145" width="8.28515625" style="25" bestFit="1" customWidth="1"/>
    <col min="146" max="146" width="9.28515625" style="25" bestFit="1" customWidth="1"/>
    <col min="147" max="148" width="9.28515625" style="25" customWidth="1"/>
    <col min="149" max="149" width="4.140625" style="25" customWidth="1"/>
    <col min="150" max="165" width="4.5703125" style="33" customWidth="1"/>
    <col min="166" max="168" width="4.140625" style="25" customWidth="1"/>
    <col min="169" max="16384" width="9.140625" style="25"/>
  </cols>
  <sheetData>
    <row r="1" spans="1:168" ht="13.5" thickBot="1" x14ac:dyDescent="0.25">
      <c r="A1" s="31" t="s">
        <v>0</v>
      </c>
      <c r="B1" s="32"/>
      <c r="C1" s="32"/>
      <c r="D1" s="32"/>
      <c r="E1" s="32"/>
      <c r="F1" s="32"/>
      <c r="G1" s="32"/>
      <c r="DY1" s="25" t="s">
        <v>0</v>
      </c>
      <c r="FL1" s="25" t="s">
        <v>0</v>
      </c>
    </row>
    <row r="2" spans="1:168" ht="14.25" thickTop="1" thickBot="1" x14ac:dyDescent="0.25">
      <c r="A2" s="32"/>
      <c r="B2" s="34" t="s">
        <v>1</v>
      </c>
      <c r="C2" s="34"/>
      <c r="D2" s="35"/>
      <c r="E2" s="35"/>
      <c r="F2" s="36"/>
      <c r="G2" s="36"/>
      <c r="H2" s="37"/>
      <c r="I2" s="38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39"/>
      <c r="AU2" s="41"/>
      <c r="AV2" s="42"/>
      <c r="AW2" s="38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  <c r="CD2" s="40"/>
      <c r="CE2" s="40"/>
      <c r="CF2" s="40"/>
      <c r="CG2" s="40"/>
      <c r="CH2" s="39"/>
      <c r="CI2" s="41"/>
      <c r="CJ2" s="43"/>
      <c r="CK2" s="38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40"/>
      <c r="DG2" s="40"/>
      <c r="DH2" s="40"/>
      <c r="DI2" s="40"/>
      <c r="DJ2" s="40"/>
      <c r="DK2" s="40"/>
      <c r="DL2" s="40"/>
      <c r="DM2" s="40"/>
      <c r="DN2" s="40"/>
      <c r="DO2" s="40"/>
      <c r="DP2" s="40"/>
      <c r="DQ2" s="40"/>
      <c r="DR2" s="40"/>
      <c r="DS2" s="40"/>
      <c r="DT2" s="40"/>
      <c r="DU2" s="40"/>
      <c r="DV2" s="39"/>
      <c r="DW2" s="41"/>
      <c r="DY2" s="38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40"/>
      <c r="EU2" s="40"/>
      <c r="EV2" s="40"/>
      <c r="EW2" s="40"/>
      <c r="EX2" s="40"/>
      <c r="EY2" s="40"/>
      <c r="EZ2" s="40"/>
      <c r="FA2" s="40"/>
      <c r="FB2" s="40"/>
      <c r="FC2" s="40"/>
      <c r="FD2" s="40"/>
      <c r="FE2" s="40"/>
      <c r="FF2" s="40"/>
      <c r="FG2" s="40"/>
      <c r="FH2" s="40"/>
      <c r="FI2" s="40"/>
      <c r="FJ2" s="39"/>
      <c r="FK2" s="41"/>
    </row>
    <row r="3" spans="1:168" ht="13.5" thickBot="1" x14ac:dyDescent="0.25">
      <c r="A3" s="32"/>
      <c r="B3" s="32"/>
      <c r="C3" s="32"/>
      <c r="D3" s="32"/>
      <c r="E3" s="32"/>
      <c r="F3" s="32"/>
      <c r="G3" s="32"/>
      <c r="I3" s="44"/>
      <c r="J3" s="45" t="s">
        <v>2</v>
      </c>
      <c r="K3" s="46"/>
      <c r="L3" s="46"/>
      <c r="M3" s="46"/>
      <c r="N3" s="46"/>
      <c r="O3" s="46"/>
      <c r="P3" s="46"/>
      <c r="Q3" s="46"/>
      <c r="R3" s="46"/>
      <c r="S3" s="47" t="s">
        <v>629</v>
      </c>
      <c r="T3" s="46"/>
      <c r="U3" s="46"/>
      <c r="V3" s="46"/>
      <c r="W3" s="46"/>
      <c r="X3" s="46"/>
      <c r="Y3" s="46"/>
      <c r="Z3" s="46"/>
      <c r="AA3" s="46"/>
      <c r="AB3" s="46"/>
      <c r="AC3" s="46" t="s">
        <v>0</v>
      </c>
      <c r="AD3" s="48"/>
      <c r="AE3" s="48"/>
      <c r="AF3" s="48"/>
      <c r="AG3" s="48"/>
      <c r="AH3" s="48"/>
      <c r="AI3" s="48"/>
      <c r="AJ3" s="48"/>
      <c r="AK3" s="48"/>
      <c r="AL3" s="49" t="s">
        <v>274</v>
      </c>
      <c r="AM3" s="48"/>
      <c r="AN3" s="48"/>
      <c r="AO3" s="48"/>
      <c r="AP3" s="48"/>
      <c r="AQ3" s="48"/>
      <c r="AR3" s="48"/>
      <c r="AS3" s="48"/>
      <c r="AT3" s="50"/>
      <c r="AU3" s="51"/>
      <c r="AV3" s="42"/>
      <c r="AW3" s="44"/>
      <c r="AX3" s="45" t="s">
        <v>2</v>
      </c>
      <c r="AY3" s="46"/>
      <c r="AZ3" s="46"/>
      <c r="BA3" s="46"/>
      <c r="BB3" s="46"/>
      <c r="BC3" s="46"/>
      <c r="BD3" s="46"/>
      <c r="BE3" s="46"/>
      <c r="BF3" s="46"/>
      <c r="BG3" s="47" t="s">
        <v>677</v>
      </c>
      <c r="BH3" s="46"/>
      <c r="BI3" s="46"/>
      <c r="BJ3" s="46"/>
      <c r="BK3" s="46"/>
      <c r="BL3" s="46"/>
      <c r="BM3" s="46"/>
      <c r="BN3" s="46"/>
      <c r="BO3" s="46"/>
      <c r="BP3" s="46"/>
      <c r="BQ3" s="46" t="s">
        <v>0</v>
      </c>
      <c r="BR3" s="48"/>
      <c r="BS3" s="48"/>
      <c r="BT3" s="48"/>
      <c r="BU3" s="48"/>
      <c r="BV3" s="48"/>
      <c r="BW3" s="48"/>
      <c r="BX3" s="48"/>
      <c r="BY3" s="48"/>
      <c r="BZ3" s="49" t="s">
        <v>274</v>
      </c>
      <c r="CA3" s="48"/>
      <c r="CB3" s="48"/>
      <c r="CC3" s="48"/>
      <c r="CD3" s="48"/>
      <c r="CE3" s="48"/>
      <c r="CF3" s="48"/>
      <c r="CG3" s="48"/>
      <c r="CH3" s="50"/>
      <c r="CI3" s="51"/>
      <c r="CJ3" s="42"/>
      <c r="CK3" s="44"/>
      <c r="CL3" s="45" t="s">
        <v>2</v>
      </c>
      <c r="CM3" s="46"/>
      <c r="CN3" s="46"/>
      <c r="CO3" s="46"/>
      <c r="CP3" s="46"/>
      <c r="CQ3" s="46"/>
      <c r="CR3" s="46"/>
      <c r="CS3" s="46"/>
      <c r="CT3" s="46"/>
      <c r="CU3" s="47" t="s">
        <v>661</v>
      </c>
      <c r="CV3" s="46"/>
      <c r="CW3" s="46"/>
      <c r="CX3" s="46"/>
      <c r="CY3" s="46"/>
      <c r="CZ3" s="46"/>
      <c r="DA3" s="46"/>
      <c r="DB3" s="46"/>
      <c r="DC3" s="46"/>
      <c r="DD3" s="46"/>
      <c r="DE3" s="46" t="s">
        <v>0</v>
      </c>
      <c r="DF3" s="48"/>
      <c r="DG3" s="48"/>
      <c r="DH3" s="48"/>
      <c r="DI3" s="48"/>
      <c r="DJ3" s="48"/>
      <c r="DK3" s="48"/>
      <c r="DL3" s="48"/>
      <c r="DM3" s="48"/>
      <c r="DN3" s="49" t="s">
        <v>274</v>
      </c>
      <c r="DO3" s="48"/>
      <c r="DP3" s="48"/>
      <c r="DQ3" s="48"/>
      <c r="DR3" s="48"/>
      <c r="DS3" s="48"/>
      <c r="DT3" s="48"/>
      <c r="DU3" s="48"/>
      <c r="DV3" s="50"/>
      <c r="DW3" s="51"/>
      <c r="DY3" s="44"/>
      <c r="DZ3" s="45" t="s">
        <v>2</v>
      </c>
      <c r="EA3" s="46"/>
      <c r="EB3" s="46"/>
      <c r="EC3" s="46"/>
      <c r="ED3" s="46"/>
      <c r="EE3" s="46"/>
      <c r="EF3" s="46"/>
      <c r="EG3" s="46"/>
      <c r="EH3" s="46"/>
      <c r="EI3" s="47" t="s">
        <v>645</v>
      </c>
      <c r="EJ3" s="46"/>
      <c r="EK3" s="46"/>
      <c r="EL3" s="46"/>
      <c r="EM3" s="46"/>
      <c r="EN3" s="46"/>
      <c r="EO3" s="46"/>
      <c r="EP3" s="46"/>
      <c r="EQ3" s="46"/>
      <c r="ER3" s="46"/>
      <c r="ES3" s="46" t="s">
        <v>0</v>
      </c>
      <c r="ET3" s="48"/>
      <c r="EU3" s="48"/>
      <c r="EV3" s="48"/>
      <c r="EW3" s="48"/>
      <c r="EX3" s="48"/>
      <c r="EY3" s="48"/>
      <c r="EZ3" s="48"/>
      <c r="FA3" s="48"/>
      <c r="FB3" s="49" t="s">
        <v>274</v>
      </c>
      <c r="FC3" s="48"/>
      <c r="FD3" s="48"/>
      <c r="FE3" s="48"/>
      <c r="FF3" s="48"/>
      <c r="FG3" s="48"/>
      <c r="FH3" s="48"/>
      <c r="FI3" s="48"/>
      <c r="FJ3" s="50"/>
      <c r="FK3" s="51"/>
    </row>
    <row r="4" spans="1:168" x14ac:dyDescent="0.2">
      <c r="A4" s="52" t="s">
        <v>3</v>
      </c>
      <c r="B4" s="53">
        <v>1</v>
      </c>
      <c r="C4" s="32"/>
      <c r="D4" s="54" t="s">
        <v>4</v>
      </c>
      <c r="E4" s="32"/>
      <c r="F4" s="55" t="s">
        <v>5</v>
      </c>
      <c r="G4" s="55"/>
      <c r="H4" s="56"/>
      <c r="I4" s="57"/>
      <c r="J4" s="58"/>
      <c r="K4" s="11">
        <f>F14</f>
        <v>1</v>
      </c>
      <c r="L4" s="1">
        <f>F184</f>
        <v>171</v>
      </c>
      <c r="M4" s="1">
        <f>F122</f>
        <v>109</v>
      </c>
      <c r="N4" s="1">
        <f>F212</f>
        <v>199</v>
      </c>
      <c r="O4" s="1">
        <f>F155</f>
        <v>142</v>
      </c>
      <c r="P4" s="1">
        <f>F53</f>
        <v>40</v>
      </c>
      <c r="Q4" s="1">
        <f>F239</f>
        <v>226</v>
      </c>
      <c r="R4" s="1">
        <f>F89</f>
        <v>76</v>
      </c>
      <c r="S4" s="1">
        <f>F40</f>
        <v>27</v>
      </c>
      <c r="T4" s="1">
        <f>F190</f>
        <v>177</v>
      </c>
      <c r="U4" s="1">
        <f>F132</f>
        <v>119</v>
      </c>
      <c r="V4" s="1">
        <f>F234</f>
        <v>221</v>
      </c>
      <c r="W4" s="1">
        <f>F165</f>
        <v>152</v>
      </c>
      <c r="X4" s="1">
        <f>F75</f>
        <v>62</v>
      </c>
      <c r="Y4" s="1">
        <f>F265</f>
        <v>252</v>
      </c>
      <c r="Z4" s="12">
        <f>F95</f>
        <v>82</v>
      </c>
      <c r="AA4" s="171">
        <f>K4^3+L4^3+M4^3+N4^3+O4^3+P4^3+Q4^3+R4^3+K5^3+L5^3+M5^3+N5^3+O5^3+P5^3+Q5^3+R5^3</f>
        <v>67634176</v>
      </c>
      <c r="AB4" s="167">
        <f>SUMSQ(K4:Z4)</f>
        <v>351576</v>
      </c>
      <c r="AC4" s="61"/>
      <c r="AD4" s="68" t="s">
        <v>6</v>
      </c>
      <c r="AE4" s="69" t="s">
        <v>11</v>
      </c>
      <c r="AF4" s="69" t="s">
        <v>16</v>
      </c>
      <c r="AG4" s="69" t="s">
        <v>21</v>
      </c>
      <c r="AH4" s="70" t="s">
        <v>167</v>
      </c>
      <c r="AI4" s="70" t="s">
        <v>199</v>
      </c>
      <c r="AJ4" s="70" t="s">
        <v>235</v>
      </c>
      <c r="AK4" s="70" t="s">
        <v>266</v>
      </c>
      <c r="AL4" s="69" t="s">
        <v>243</v>
      </c>
      <c r="AM4" s="69" t="s">
        <v>246</v>
      </c>
      <c r="AN4" s="69" t="s">
        <v>249</v>
      </c>
      <c r="AO4" s="69" t="s">
        <v>252</v>
      </c>
      <c r="AP4" s="70" t="s">
        <v>101</v>
      </c>
      <c r="AQ4" s="70" t="s">
        <v>122</v>
      </c>
      <c r="AR4" s="70" t="s">
        <v>132</v>
      </c>
      <c r="AS4" s="71" t="s">
        <v>138</v>
      </c>
      <c r="AT4" s="66"/>
      <c r="AU4" s="51"/>
      <c r="AV4" s="67"/>
      <c r="AW4" s="57"/>
      <c r="AX4" s="58"/>
      <c r="AY4" s="1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2"/>
      <c r="BO4" s="171">
        <f>AY4^3+AZ4^3+BA4^3+BB4^3+BC4^3+BD4^3+BE4^3+BF4^3+AY5^3+AZ5^3+BA5^3+BB5^3+BC5^3+BD5^3+BE5^3+BF5^3</f>
        <v>0</v>
      </c>
      <c r="BP4" s="167">
        <f>SUMSQ(AY4:BN4)</f>
        <v>0</v>
      </c>
      <c r="BQ4" s="61"/>
      <c r="BR4" s="68"/>
      <c r="BS4" s="69"/>
      <c r="BT4" s="69"/>
      <c r="BU4" s="69"/>
      <c r="BV4" s="69"/>
      <c r="BW4" s="69"/>
      <c r="BX4" s="69"/>
      <c r="BY4" s="69"/>
      <c r="BZ4" s="70"/>
      <c r="CA4" s="70"/>
      <c r="CB4" s="70"/>
      <c r="CC4" s="70"/>
      <c r="CD4" s="70"/>
      <c r="CE4" s="70"/>
      <c r="CF4" s="70"/>
      <c r="CG4" s="71"/>
      <c r="CH4" s="66"/>
      <c r="CI4" s="51"/>
      <c r="CJ4" s="72"/>
      <c r="CK4" s="57"/>
      <c r="CL4" s="58"/>
      <c r="CM4" s="1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2"/>
      <c r="DC4" s="171">
        <f>CM4^3+CN4^3+CO4^3+CP4^3+CQ4^3+CR4^3+CS4^3+CT4^3+CM5^3+CN5^3+CO5^3+CP5^3+CQ5^3+CR5^3+CS5^3+CT5^3</f>
        <v>0</v>
      </c>
      <c r="DD4" s="167">
        <f>SUMSQ(CM4:DB4)</f>
        <v>0</v>
      </c>
      <c r="DE4" s="61"/>
      <c r="DF4" s="68"/>
      <c r="DG4" s="69"/>
      <c r="DH4" s="70"/>
      <c r="DI4" s="70"/>
      <c r="DJ4" s="69"/>
      <c r="DK4" s="69"/>
      <c r="DL4" s="70"/>
      <c r="DM4" s="70"/>
      <c r="DN4" s="69"/>
      <c r="DO4" s="69"/>
      <c r="DP4" s="70"/>
      <c r="DQ4" s="70"/>
      <c r="DR4" s="69"/>
      <c r="DS4" s="69"/>
      <c r="DT4" s="70"/>
      <c r="DU4" s="71"/>
      <c r="DV4" s="66"/>
      <c r="DW4" s="51"/>
      <c r="DY4" s="57"/>
      <c r="DZ4" s="58"/>
      <c r="EA4" s="1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2"/>
      <c r="EQ4" s="171">
        <f>EA4^3+EB4^3+EC4^3+ED4^3+EE4^3+EF4^3+EG4^3+EH4^3+EA5^3+EB5^3+EC5^3+ED5^3+EE5^3+EF5^3+EG5^3+EH5^3</f>
        <v>0</v>
      </c>
      <c r="ER4" s="167">
        <f>SUMSQ(EA4:EP4)</f>
        <v>0</v>
      </c>
      <c r="ES4" s="61"/>
      <c r="ET4" s="68"/>
      <c r="EU4" s="173"/>
      <c r="EV4" s="173"/>
      <c r="EW4" s="173"/>
      <c r="EX4" s="173"/>
      <c r="EY4" s="173"/>
      <c r="EZ4" s="173"/>
      <c r="FA4" s="70"/>
      <c r="FB4" s="69"/>
      <c r="FC4" s="173"/>
      <c r="FD4" s="173"/>
      <c r="FE4" s="173"/>
      <c r="FF4" s="173"/>
      <c r="FG4" s="173"/>
      <c r="FH4" s="173"/>
      <c r="FI4" s="71"/>
      <c r="FJ4" s="66"/>
      <c r="FK4" s="51"/>
    </row>
    <row r="5" spans="1:168" x14ac:dyDescent="0.2">
      <c r="A5" s="32"/>
      <c r="B5" s="32"/>
      <c r="C5" s="32"/>
      <c r="D5" s="32"/>
      <c r="E5" s="32"/>
      <c r="F5" s="32"/>
      <c r="G5" s="32"/>
      <c r="I5" s="74"/>
      <c r="J5" s="58"/>
      <c r="K5" s="3">
        <f>F99</f>
        <v>86</v>
      </c>
      <c r="L5" s="4">
        <f>F269</f>
        <v>256</v>
      </c>
      <c r="M5" s="4">
        <f>F71</f>
        <v>58</v>
      </c>
      <c r="N5" s="4">
        <f>F161</f>
        <v>148</v>
      </c>
      <c r="O5" s="4">
        <f>F230</f>
        <v>217</v>
      </c>
      <c r="P5" s="4">
        <f>F128</f>
        <v>115</v>
      </c>
      <c r="Q5" s="4">
        <f>F194</f>
        <v>181</v>
      </c>
      <c r="R5" s="4">
        <f>F44</f>
        <v>31</v>
      </c>
      <c r="S5" s="4">
        <f>F93</f>
        <v>80</v>
      </c>
      <c r="T5" s="4">
        <f>F243</f>
        <v>230</v>
      </c>
      <c r="U5" s="4">
        <f>F49</f>
        <v>36</v>
      </c>
      <c r="V5" s="4">
        <f>F151</f>
        <v>138</v>
      </c>
      <c r="W5" s="4">
        <f>F208</f>
        <v>195</v>
      </c>
      <c r="X5" s="4">
        <f>F118</f>
        <v>105</v>
      </c>
      <c r="Y5" s="4">
        <f>F188</f>
        <v>175</v>
      </c>
      <c r="Z5" s="5">
        <f>F18</f>
        <v>5</v>
      </c>
      <c r="AA5" s="172">
        <f>S4^3+T4^3+U4^3+V4^3+W4^3+X4^3+Y4^3+Z4^3+S5^3+T5^3+U5^3+V5^3+W5^3+X5^3+Y5^3+Z5^3</f>
        <v>67634176</v>
      </c>
      <c r="AB5" s="125">
        <f t="shared" ref="AB5:AB19" si="0">SUMSQ(K5:Z5)</f>
        <v>351576</v>
      </c>
      <c r="AC5" s="61"/>
      <c r="AD5" s="81" t="s">
        <v>10</v>
      </c>
      <c r="AE5" s="82" t="s">
        <v>7</v>
      </c>
      <c r="AF5" s="82" t="s">
        <v>20</v>
      </c>
      <c r="AG5" s="82" t="s">
        <v>17</v>
      </c>
      <c r="AH5" s="83" t="s">
        <v>200</v>
      </c>
      <c r="AI5" s="83" t="s">
        <v>166</v>
      </c>
      <c r="AJ5" s="83" t="s">
        <v>267</v>
      </c>
      <c r="AK5" s="83" t="s">
        <v>234</v>
      </c>
      <c r="AL5" s="82" t="s">
        <v>247</v>
      </c>
      <c r="AM5" s="82" t="s">
        <v>242</v>
      </c>
      <c r="AN5" s="82" t="s">
        <v>253</v>
      </c>
      <c r="AO5" s="82" t="s">
        <v>248</v>
      </c>
      <c r="AP5" s="83" t="s">
        <v>121</v>
      </c>
      <c r="AQ5" s="83" t="s">
        <v>102</v>
      </c>
      <c r="AR5" s="83" t="s">
        <v>137</v>
      </c>
      <c r="AS5" s="84" t="s">
        <v>133</v>
      </c>
      <c r="AT5" s="66"/>
      <c r="AU5" s="51"/>
      <c r="AV5" s="67"/>
      <c r="AW5" s="74"/>
      <c r="AX5" s="58"/>
      <c r="AY5" s="3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5"/>
      <c r="BO5" s="172">
        <f>BG4^3+BH4^3+BI4^3+BJ4^3+BK4^3+BL4^3+BM4^3+BN4^3+BG5^3+BH5^3+BI5^3+BJ5^3+BK5^3+BL5^3+BM5^3+BN5^3</f>
        <v>0</v>
      </c>
      <c r="BP5" s="125">
        <f t="shared" ref="BP5:BP19" si="1">SUMSQ(AY5:BN5)</f>
        <v>0</v>
      </c>
      <c r="BQ5" s="61"/>
      <c r="BR5" s="81"/>
      <c r="BS5" s="82"/>
      <c r="BT5" s="82"/>
      <c r="BU5" s="82"/>
      <c r="BV5" s="82"/>
      <c r="BW5" s="82"/>
      <c r="BX5" s="82"/>
      <c r="BY5" s="82"/>
      <c r="BZ5" s="83"/>
      <c r="CA5" s="83"/>
      <c r="CB5" s="83"/>
      <c r="CC5" s="83"/>
      <c r="CD5" s="83"/>
      <c r="CE5" s="83"/>
      <c r="CF5" s="83"/>
      <c r="CG5" s="84"/>
      <c r="CH5" s="66"/>
      <c r="CI5" s="51"/>
      <c r="CJ5" s="85"/>
      <c r="CK5" s="74"/>
      <c r="CL5" s="58"/>
      <c r="CM5" s="3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5"/>
      <c r="DC5" s="172">
        <f>CU4^3+CV4^3+CW4^3+CX4^3+CY4^3+CZ4^3+DA4^3+DB4^3+CU5^3+CV5^3+CW5^3+CX5^3+CY5^3+CZ5^3+DA5^3+DB5^3</f>
        <v>0</v>
      </c>
      <c r="DD5" s="125">
        <f t="shared" ref="DD5:DD19" si="2">SUMSQ(CM5:DB5)</f>
        <v>0</v>
      </c>
      <c r="DE5" s="61"/>
      <c r="DF5" s="81"/>
      <c r="DG5" s="82"/>
      <c r="DH5" s="83"/>
      <c r="DI5" s="83"/>
      <c r="DJ5" s="82"/>
      <c r="DK5" s="82"/>
      <c r="DL5" s="83"/>
      <c r="DM5" s="83"/>
      <c r="DN5" s="82"/>
      <c r="DO5" s="82"/>
      <c r="DP5" s="83"/>
      <c r="DQ5" s="83"/>
      <c r="DR5" s="82"/>
      <c r="DS5" s="82"/>
      <c r="DT5" s="83"/>
      <c r="DU5" s="84"/>
      <c r="DV5" s="66"/>
      <c r="DW5" s="51"/>
      <c r="DY5" s="74"/>
      <c r="DZ5" s="58"/>
      <c r="EA5" s="3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5"/>
      <c r="EQ5" s="172">
        <f>EI4^3+EJ4^3+EK4^3+EL4^3+EM4^3+EN4^3+EO4^3+EP4^3+EI5^3+EJ5^3+EK5^3+EL5^3+EM5^3+EN5^3+EO5^3+EP5^3</f>
        <v>0</v>
      </c>
      <c r="ER5" s="125">
        <f t="shared" ref="ER5:ER19" si="3">SUMSQ(EA5:EP5)</f>
        <v>0</v>
      </c>
      <c r="ES5" s="61"/>
      <c r="ET5" s="174"/>
      <c r="EU5" s="82"/>
      <c r="EV5" s="131"/>
      <c r="EW5" s="131"/>
      <c r="EX5" s="131"/>
      <c r="EY5" s="131"/>
      <c r="EZ5" s="83"/>
      <c r="FA5" s="131"/>
      <c r="FB5" s="131"/>
      <c r="FC5" s="82"/>
      <c r="FD5" s="131"/>
      <c r="FE5" s="131"/>
      <c r="FF5" s="131"/>
      <c r="FG5" s="131"/>
      <c r="FH5" s="83"/>
      <c r="FI5" s="175"/>
      <c r="FJ5" s="66"/>
      <c r="FK5" s="51"/>
    </row>
    <row r="6" spans="1:168" x14ac:dyDescent="0.2">
      <c r="A6" s="52" t="s">
        <v>54</v>
      </c>
      <c r="B6" s="53">
        <v>1</v>
      </c>
      <c r="C6" s="32"/>
      <c r="D6" s="54" t="s">
        <v>55</v>
      </c>
      <c r="E6" s="32"/>
      <c r="F6" s="54" t="s">
        <v>56</v>
      </c>
      <c r="G6" s="54"/>
      <c r="H6" s="87"/>
      <c r="I6" s="57"/>
      <c r="J6" s="58"/>
      <c r="K6" s="3">
        <f>F29</f>
        <v>16</v>
      </c>
      <c r="L6" s="4">
        <f>F179</f>
        <v>166</v>
      </c>
      <c r="M6" s="4">
        <f>F113</f>
        <v>100</v>
      </c>
      <c r="N6" s="4">
        <f>F215</f>
        <v>202</v>
      </c>
      <c r="O6" s="4">
        <f>F144</f>
        <v>131</v>
      </c>
      <c r="P6" s="4">
        <f>F54</f>
        <v>41</v>
      </c>
      <c r="Q6" s="4">
        <f>F252</f>
        <v>239</v>
      </c>
      <c r="R6" s="4">
        <f>F82</f>
        <v>69</v>
      </c>
      <c r="S6" s="4">
        <f>F35</f>
        <v>22</v>
      </c>
      <c r="T6" s="4">
        <f>F205</f>
        <v>192</v>
      </c>
      <c r="U6" s="4">
        <f>F135</f>
        <v>122</v>
      </c>
      <c r="V6" s="4">
        <f>F225</f>
        <v>212</v>
      </c>
      <c r="W6" s="4">
        <f>F166</f>
        <v>153</v>
      </c>
      <c r="X6" s="4">
        <f>F64</f>
        <v>51</v>
      </c>
      <c r="Y6" s="4">
        <f>F258</f>
        <v>245</v>
      </c>
      <c r="Z6" s="5">
        <f>F108</f>
        <v>95</v>
      </c>
      <c r="AA6" s="172">
        <f>K6^3+L6^3+M6^3+N6^3+O6^3+P6^3+Q6^3+R6^3+K7^3+L7^3+M7^3+N7^3+O7^3+P7^3+Q7^3+R7^3</f>
        <v>67634176</v>
      </c>
      <c r="AB6" s="125">
        <f t="shared" si="0"/>
        <v>351576</v>
      </c>
      <c r="AC6" s="88"/>
      <c r="AD6" s="81" t="s">
        <v>14</v>
      </c>
      <c r="AE6" s="82" t="s">
        <v>19</v>
      </c>
      <c r="AF6" s="82" t="s">
        <v>8</v>
      </c>
      <c r="AG6" s="82" t="s">
        <v>13</v>
      </c>
      <c r="AH6" s="83" t="s">
        <v>233</v>
      </c>
      <c r="AI6" s="83" t="s">
        <v>264</v>
      </c>
      <c r="AJ6" s="83" t="s">
        <v>169</v>
      </c>
      <c r="AK6" s="83" t="s">
        <v>201</v>
      </c>
      <c r="AL6" s="82" t="s">
        <v>251</v>
      </c>
      <c r="AM6" s="82" t="s">
        <v>254</v>
      </c>
      <c r="AN6" s="82" t="s">
        <v>241</v>
      </c>
      <c r="AO6" s="82" t="s">
        <v>244</v>
      </c>
      <c r="AP6" s="83" t="s">
        <v>134</v>
      </c>
      <c r="AQ6" s="83" t="s">
        <v>140</v>
      </c>
      <c r="AR6" s="83" t="s">
        <v>99</v>
      </c>
      <c r="AS6" s="84" t="s">
        <v>120</v>
      </c>
      <c r="AT6" s="66"/>
      <c r="AU6" s="51"/>
      <c r="AV6" s="67"/>
      <c r="AW6" s="57"/>
      <c r="AX6" s="58"/>
      <c r="AY6" s="3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5"/>
      <c r="BO6" s="172">
        <f>AY6^3+AZ6^3+BA6^3+BB6^3+BC6^3+BD6^3+BE6^3+BF6^3+AY7^3+AZ7^3+BA7^3+BB7^3+BC7^3+BD7^3+BE7^3+BF7^3</f>
        <v>0</v>
      </c>
      <c r="BP6" s="125">
        <f t="shared" si="1"/>
        <v>0</v>
      </c>
      <c r="BQ6" s="88"/>
      <c r="BR6" s="89"/>
      <c r="BS6" s="83"/>
      <c r="BT6" s="83"/>
      <c r="BU6" s="83"/>
      <c r="BV6" s="83"/>
      <c r="BW6" s="83"/>
      <c r="BX6" s="83"/>
      <c r="BY6" s="83"/>
      <c r="BZ6" s="82"/>
      <c r="CA6" s="82"/>
      <c r="CB6" s="82"/>
      <c r="CC6" s="82"/>
      <c r="CD6" s="82"/>
      <c r="CE6" s="82"/>
      <c r="CF6" s="82"/>
      <c r="CG6" s="86"/>
      <c r="CH6" s="66"/>
      <c r="CI6" s="51"/>
      <c r="CJ6" s="72"/>
      <c r="CK6" s="57"/>
      <c r="CL6" s="58"/>
      <c r="CM6" s="3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5"/>
      <c r="DC6" s="172">
        <f>CM6^3+CN6^3+CO6^3+CP6^3+CQ6^3+CR6^3+CS6^3+CT6^3+CM7^3+CN7^3+CO7^3+CP7^3+CQ7^3+CR7^3+CS7^3+CT7^3</f>
        <v>0</v>
      </c>
      <c r="DD6" s="125">
        <f t="shared" si="2"/>
        <v>0</v>
      </c>
      <c r="DE6" s="88"/>
      <c r="DF6" s="81"/>
      <c r="DG6" s="82"/>
      <c r="DH6" s="83"/>
      <c r="DI6" s="83"/>
      <c r="DJ6" s="82"/>
      <c r="DK6" s="82"/>
      <c r="DL6" s="83"/>
      <c r="DM6" s="83"/>
      <c r="DN6" s="82"/>
      <c r="DO6" s="82"/>
      <c r="DP6" s="83"/>
      <c r="DQ6" s="83"/>
      <c r="DR6" s="82"/>
      <c r="DS6" s="82"/>
      <c r="DT6" s="83"/>
      <c r="DU6" s="84"/>
      <c r="DV6" s="66"/>
      <c r="DW6" s="51"/>
      <c r="DY6" s="57"/>
      <c r="DZ6" s="58"/>
      <c r="EA6" s="3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5"/>
      <c r="EQ6" s="172">
        <f>EA6^3+EB6^3+EC6^3+ED6^3+EE6^3+EF6^3+EG6^3+EH6^3+EA7^3+EB7^3+EC7^3+ED7^3+EE7^3+EF7^3+EG7^3+EH7^3</f>
        <v>0</v>
      </c>
      <c r="ER6" s="125">
        <f t="shared" si="3"/>
        <v>0</v>
      </c>
      <c r="ES6" s="88"/>
      <c r="ET6" s="174"/>
      <c r="EU6" s="131"/>
      <c r="EV6" s="82"/>
      <c r="EW6" s="131"/>
      <c r="EX6" s="131"/>
      <c r="EY6" s="83"/>
      <c r="EZ6" s="131"/>
      <c r="FA6" s="131"/>
      <c r="FB6" s="131"/>
      <c r="FC6" s="131"/>
      <c r="FD6" s="82"/>
      <c r="FE6" s="131"/>
      <c r="FF6" s="131"/>
      <c r="FG6" s="83"/>
      <c r="FH6" s="131"/>
      <c r="FI6" s="175"/>
      <c r="FJ6" s="66"/>
      <c r="FK6" s="51"/>
    </row>
    <row r="7" spans="1:168" x14ac:dyDescent="0.2">
      <c r="A7" s="32"/>
      <c r="B7" s="32"/>
      <c r="C7" s="32"/>
      <c r="D7" s="32"/>
      <c r="E7" s="32"/>
      <c r="F7" s="32"/>
      <c r="G7" s="32"/>
      <c r="I7" s="90"/>
      <c r="J7" s="58"/>
      <c r="K7" s="3">
        <f>F104</f>
        <v>91</v>
      </c>
      <c r="L7" s="4">
        <f>F254</f>
        <v>241</v>
      </c>
      <c r="M7" s="4">
        <f>F68</f>
        <v>55</v>
      </c>
      <c r="N7" s="4">
        <f>F170</f>
        <v>157</v>
      </c>
      <c r="O7" s="4">
        <f>F229</f>
        <v>216</v>
      </c>
      <c r="P7" s="4">
        <f>F139</f>
        <v>126</v>
      </c>
      <c r="Q7" s="4">
        <f>F201</f>
        <v>188</v>
      </c>
      <c r="R7" s="4">
        <f>F31</f>
        <v>18</v>
      </c>
      <c r="S7" s="4">
        <f>F78</f>
        <v>65</v>
      </c>
      <c r="T7" s="4">
        <f>F248</f>
        <v>235</v>
      </c>
      <c r="U7" s="4">
        <f>F58</f>
        <v>45</v>
      </c>
      <c r="V7" s="4">
        <f>F148</f>
        <v>135</v>
      </c>
      <c r="W7" s="4">
        <f>F219</f>
        <v>206</v>
      </c>
      <c r="X7" s="4">
        <f>F117</f>
        <v>104</v>
      </c>
      <c r="Y7" s="4">
        <f>F175</f>
        <v>162</v>
      </c>
      <c r="Z7" s="5">
        <f>F25</f>
        <v>12</v>
      </c>
      <c r="AA7" s="172">
        <f>S6^3+T6^3+U6^3+V6^3+W6^3+X6^3+Y6^3+Z6^3+S7^3+T7^3+U7^3+V7^3+W7^3+X7^3+Y7^3+Z7^3</f>
        <v>67634176</v>
      </c>
      <c r="AB7" s="125">
        <f t="shared" si="0"/>
        <v>351576</v>
      </c>
      <c r="AC7" s="61"/>
      <c r="AD7" s="81" t="s">
        <v>18</v>
      </c>
      <c r="AE7" s="82" t="s">
        <v>15</v>
      </c>
      <c r="AF7" s="82" t="s">
        <v>12</v>
      </c>
      <c r="AG7" s="82" t="s">
        <v>9</v>
      </c>
      <c r="AH7" s="83" t="s">
        <v>265</v>
      </c>
      <c r="AI7" s="83" t="s">
        <v>232</v>
      </c>
      <c r="AJ7" s="83" t="s">
        <v>202</v>
      </c>
      <c r="AK7" s="83" t="s">
        <v>168</v>
      </c>
      <c r="AL7" s="82" t="s">
        <v>255</v>
      </c>
      <c r="AM7" s="82" t="s">
        <v>250</v>
      </c>
      <c r="AN7" s="82" t="s">
        <v>245</v>
      </c>
      <c r="AO7" s="82" t="s">
        <v>240</v>
      </c>
      <c r="AP7" s="83" t="s">
        <v>139</v>
      </c>
      <c r="AQ7" s="83" t="s">
        <v>135</v>
      </c>
      <c r="AR7" s="83" t="s">
        <v>119</v>
      </c>
      <c r="AS7" s="84" t="s">
        <v>100</v>
      </c>
      <c r="AT7" s="66"/>
      <c r="AU7" s="51"/>
      <c r="AV7" s="67"/>
      <c r="AW7" s="90"/>
      <c r="AX7" s="58"/>
      <c r="AY7" s="3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5"/>
      <c r="BO7" s="172">
        <f>BG6^3+BH6^3+BI6^3+BJ6^3+BK6^3+BL6^3+BM6^3+BN6^3+BG7^3+BH7^3+BI7^3+BJ7^3+BK7^3+BL7^3+BM7^3+BN7^3</f>
        <v>0</v>
      </c>
      <c r="BP7" s="125">
        <f t="shared" si="1"/>
        <v>0</v>
      </c>
      <c r="BQ7" s="61"/>
      <c r="BR7" s="89"/>
      <c r="BS7" s="83"/>
      <c r="BT7" s="83"/>
      <c r="BU7" s="83"/>
      <c r="BV7" s="83"/>
      <c r="BW7" s="83"/>
      <c r="BX7" s="83"/>
      <c r="BY7" s="83"/>
      <c r="BZ7" s="82"/>
      <c r="CA7" s="82"/>
      <c r="CB7" s="82"/>
      <c r="CC7" s="82"/>
      <c r="CD7" s="82"/>
      <c r="CE7" s="82"/>
      <c r="CF7" s="82"/>
      <c r="CG7" s="86"/>
      <c r="CH7" s="66"/>
      <c r="CI7" s="51"/>
      <c r="CJ7" s="72"/>
      <c r="CK7" s="90"/>
      <c r="CL7" s="58"/>
      <c r="CM7" s="3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5"/>
      <c r="DC7" s="172">
        <f>CU6^3+CV6^3+CW6^3+CX6^3+CY6^3+CZ6^3+DA6^3+DB6^3+CU7^3+CV7^3+CW7^3+CX7^3+CY7^3+CZ7^3+DA7^3+DB7^3</f>
        <v>0</v>
      </c>
      <c r="DD7" s="125">
        <f t="shared" si="2"/>
        <v>0</v>
      </c>
      <c r="DE7" s="61"/>
      <c r="DF7" s="81"/>
      <c r="DG7" s="82"/>
      <c r="DH7" s="83"/>
      <c r="DI7" s="83"/>
      <c r="DJ7" s="82"/>
      <c r="DK7" s="82"/>
      <c r="DL7" s="83"/>
      <c r="DM7" s="83"/>
      <c r="DN7" s="82"/>
      <c r="DO7" s="82"/>
      <c r="DP7" s="83"/>
      <c r="DQ7" s="83"/>
      <c r="DR7" s="82"/>
      <c r="DS7" s="82"/>
      <c r="DT7" s="83"/>
      <c r="DU7" s="84"/>
      <c r="DV7" s="66"/>
      <c r="DW7" s="51"/>
      <c r="DY7" s="90"/>
      <c r="DZ7" s="58"/>
      <c r="EA7" s="3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5"/>
      <c r="EQ7" s="172">
        <f>EI6^3+EJ6^3+EK6^3+EL6^3+EM6^3+EN6^3+EO6^3+EP6^3+EI7^3+EJ7^3+EK7^3+EL7^3+EM7^3+EN7^3+EO7^3+EP7^3</f>
        <v>0</v>
      </c>
      <c r="ER7" s="125">
        <f t="shared" si="3"/>
        <v>0</v>
      </c>
      <c r="ES7" s="61"/>
      <c r="ET7" s="174"/>
      <c r="EU7" s="131"/>
      <c r="EV7" s="131"/>
      <c r="EW7" s="82"/>
      <c r="EX7" s="83"/>
      <c r="EY7" s="131"/>
      <c r="EZ7" s="131"/>
      <c r="FA7" s="131"/>
      <c r="FB7" s="131"/>
      <c r="FC7" s="131"/>
      <c r="FD7" s="131"/>
      <c r="FE7" s="82"/>
      <c r="FF7" s="83"/>
      <c r="FG7" s="131"/>
      <c r="FH7" s="131"/>
      <c r="FI7" s="175"/>
      <c r="FJ7" s="66"/>
      <c r="FK7" s="51"/>
    </row>
    <row r="8" spans="1:168" x14ac:dyDescent="0.2">
      <c r="A8" s="52" t="s">
        <v>73</v>
      </c>
      <c r="B8" s="91">
        <f>SUM(F14:F269)/C12</f>
        <v>2056</v>
      </c>
      <c r="C8" s="32"/>
      <c r="D8" s="32" t="s">
        <v>74</v>
      </c>
      <c r="E8" s="32"/>
      <c r="F8" s="32"/>
      <c r="G8" s="32"/>
      <c r="I8" s="57"/>
      <c r="J8" s="58"/>
      <c r="K8" s="3">
        <f>F164</f>
        <v>151</v>
      </c>
      <c r="L8" s="4">
        <f>F74</f>
        <v>61</v>
      </c>
      <c r="M8" s="4">
        <f>F264</f>
        <v>251</v>
      </c>
      <c r="N8" s="4">
        <f>F94</f>
        <v>81</v>
      </c>
      <c r="O8" s="4">
        <f>F41</f>
        <v>28</v>
      </c>
      <c r="P8" s="4">
        <f>F191</f>
        <v>178</v>
      </c>
      <c r="Q8" s="4">
        <f>F133</f>
        <v>120</v>
      </c>
      <c r="R8" s="4">
        <f>F235</f>
        <v>222</v>
      </c>
      <c r="S8" s="4">
        <f>F154</f>
        <v>141</v>
      </c>
      <c r="T8" s="4">
        <f>F52</f>
        <v>39</v>
      </c>
      <c r="U8" s="4">
        <f>F238</f>
        <v>225</v>
      </c>
      <c r="V8" s="4">
        <f>F88</f>
        <v>75</v>
      </c>
      <c r="W8" s="4">
        <f>F15</f>
        <v>2</v>
      </c>
      <c r="X8" s="4">
        <f>F185</f>
        <v>172</v>
      </c>
      <c r="Y8" s="4">
        <f>F123</f>
        <v>110</v>
      </c>
      <c r="Z8" s="5">
        <f>F213</f>
        <v>200</v>
      </c>
      <c r="AA8" s="172">
        <f>K8^3+L8^3+M8^3+N8^3+O8^3+P8^3+Q8^3+R8^3+K9^3+L9^3+M9^3+N9^3+O9^3+P9^3+Q9^3+R9^3</f>
        <v>67634176</v>
      </c>
      <c r="AB8" s="125">
        <f t="shared" si="0"/>
        <v>351576</v>
      </c>
      <c r="AC8" s="61"/>
      <c r="AD8" s="89" t="s">
        <v>171</v>
      </c>
      <c r="AE8" s="83" t="s">
        <v>203</v>
      </c>
      <c r="AF8" s="83" t="s">
        <v>239</v>
      </c>
      <c r="AG8" s="83" t="s">
        <v>270</v>
      </c>
      <c r="AH8" s="82" t="s">
        <v>22</v>
      </c>
      <c r="AI8" s="82" t="s">
        <v>35</v>
      </c>
      <c r="AJ8" s="82" t="s">
        <v>40</v>
      </c>
      <c r="AK8" s="82" t="s">
        <v>45</v>
      </c>
      <c r="AL8" s="83" t="s">
        <v>97</v>
      </c>
      <c r="AM8" s="83" t="s">
        <v>118</v>
      </c>
      <c r="AN8" s="83" t="s">
        <v>124</v>
      </c>
      <c r="AO8" s="83" t="s">
        <v>129</v>
      </c>
      <c r="AP8" s="82" t="s">
        <v>211</v>
      </c>
      <c r="AQ8" s="82" t="s">
        <v>214</v>
      </c>
      <c r="AR8" s="82" t="s">
        <v>217</v>
      </c>
      <c r="AS8" s="86" t="s">
        <v>220</v>
      </c>
      <c r="AT8" s="66"/>
      <c r="AU8" s="51"/>
      <c r="AV8" s="67"/>
      <c r="AW8" s="57"/>
      <c r="AX8" s="58"/>
      <c r="AY8" s="3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5"/>
      <c r="BO8" s="172">
        <f>AY8^3+AZ8^3+BA8^3+BB8^3+BC8^3+BD8^3+BE8^3+BF8^3+AY9^3+AZ9^3+BA9^3+BB9^3+BC9^3+BD9^3+BE9^3+BF9^3</f>
        <v>0</v>
      </c>
      <c r="BP8" s="125">
        <f t="shared" si="1"/>
        <v>0</v>
      </c>
      <c r="BQ8" s="61"/>
      <c r="BR8" s="81"/>
      <c r="BS8" s="82"/>
      <c r="BT8" s="82"/>
      <c r="BU8" s="82"/>
      <c r="BV8" s="82"/>
      <c r="BW8" s="82"/>
      <c r="BX8" s="82"/>
      <c r="BY8" s="82"/>
      <c r="BZ8" s="83"/>
      <c r="CA8" s="83"/>
      <c r="CB8" s="83"/>
      <c r="CC8" s="83"/>
      <c r="CD8" s="83"/>
      <c r="CE8" s="83"/>
      <c r="CF8" s="83"/>
      <c r="CG8" s="84"/>
      <c r="CH8" s="66"/>
      <c r="CI8" s="51"/>
      <c r="CJ8" s="72"/>
      <c r="CK8" s="57"/>
      <c r="CL8" s="58"/>
      <c r="CM8" s="3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5"/>
      <c r="DC8" s="172">
        <f>CM8^3+CN8^3+CO8^3+CP8^3+CQ8^3+CR8^3+CS8^3+CT8^3+CM9^3+CN9^3+CO9^3+CP9^3+CQ9^3+CR9^3+CS9^3+CT9^3</f>
        <v>0</v>
      </c>
      <c r="DD8" s="125">
        <f t="shared" si="2"/>
        <v>0</v>
      </c>
      <c r="DE8" s="61"/>
      <c r="DF8" s="81"/>
      <c r="DG8" s="82"/>
      <c r="DH8" s="83"/>
      <c r="DI8" s="83"/>
      <c r="DJ8" s="82"/>
      <c r="DK8" s="82"/>
      <c r="DL8" s="83"/>
      <c r="DM8" s="83"/>
      <c r="DN8" s="82"/>
      <c r="DO8" s="82"/>
      <c r="DP8" s="83"/>
      <c r="DQ8" s="83"/>
      <c r="DR8" s="82"/>
      <c r="DS8" s="82"/>
      <c r="DT8" s="83"/>
      <c r="DU8" s="84"/>
      <c r="DV8" s="66"/>
      <c r="DW8" s="51"/>
      <c r="DY8" s="57"/>
      <c r="DZ8" s="58"/>
      <c r="EA8" s="3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5"/>
      <c r="EQ8" s="172">
        <f>EA8^3+EB8^3+EC8^3+ED8^3+EE8^3+EF8^3+EG8^3+EH8^3+EA9^3+EB9^3+EC9^3+ED9^3+EE9^3+EF9^3+EG9^3+EH9^3</f>
        <v>0</v>
      </c>
      <c r="ER8" s="125">
        <f t="shared" si="3"/>
        <v>0</v>
      </c>
      <c r="ES8" s="61"/>
      <c r="ET8" s="174"/>
      <c r="EU8" s="131"/>
      <c r="EV8" s="131"/>
      <c r="EW8" s="83"/>
      <c r="EX8" s="82"/>
      <c r="EY8" s="131"/>
      <c r="EZ8" s="131"/>
      <c r="FA8" s="131"/>
      <c r="FB8" s="131"/>
      <c r="FC8" s="131"/>
      <c r="FD8" s="131"/>
      <c r="FE8" s="83"/>
      <c r="FF8" s="82"/>
      <c r="FG8" s="131"/>
      <c r="FH8" s="131"/>
      <c r="FI8" s="175"/>
      <c r="FJ8" s="66"/>
      <c r="FK8" s="51"/>
    </row>
    <row r="9" spans="1:168" x14ac:dyDescent="0.2">
      <c r="A9" s="32"/>
      <c r="B9" s="32"/>
      <c r="C9" s="32"/>
      <c r="D9" s="32"/>
      <c r="E9" s="32"/>
      <c r="F9" s="32"/>
      <c r="G9" s="32"/>
      <c r="I9" s="57"/>
      <c r="J9" s="58"/>
      <c r="K9" s="3">
        <f>F209</f>
        <v>196</v>
      </c>
      <c r="L9" s="4">
        <f>F119</f>
        <v>106</v>
      </c>
      <c r="M9" s="4">
        <f>F189</f>
        <v>176</v>
      </c>
      <c r="N9" s="4">
        <f>F19</f>
        <v>6</v>
      </c>
      <c r="O9" s="4">
        <f>F92</f>
        <v>79</v>
      </c>
      <c r="P9" s="4">
        <f>F242</f>
        <v>229</v>
      </c>
      <c r="Q9" s="4">
        <f>F48</f>
        <v>35</v>
      </c>
      <c r="R9" s="4">
        <f>F150</f>
        <v>137</v>
      </c>
      <c r="S9" s="4">
        <f>F231</f>
        <v>218</v>
      </c>
      <c r="T9" s="4">
        <f>F129</f>
        <v>116</v>
      </c>
      <c r="U9" s="4">
        <f>F195</f>
        <v>182</v>
      </c>
      <c r="V9" s="4">
        <f>F45</f>
        <v>32</v>
      </c>
      <c r="W9" s="4">
        <f>F98</f>
        <v>85</v>
      </c>
      <c r="X9" s="4">
        <f>F268</f>
        <v>255</v>
      </c>
      <c r="Y9" s="4">
        <f>F70</f>
        <v>57</v>
      </c>
      <c r="Z9" s="5">
        <f>F160</f>
        <v>147</v>
      </c>
      <c r="AA9" s="172">
        <f>S8^3+T8^3+U8^3+V8^3+W8^3+X8^3+Y8^3+Z8^3+S9^3+T9^3+U9^3+V9^3+W9^3+X9^3+Y9^3+Z9^3</f>
        <v>67634176</v>
      </c>
      <c r="AB9" s="125">
        <f t="shared" si="0"/>
        <v>351576</v>
      </c>
      <c r="AC9" s="61"/>
      <c r="AD9" s="89" t="s">
        <v>204</v>
      </c>
      <c r="AE9" s="83" t="s">
        <v>170</v>
      </c>
      <c r="AF9" s="83" t="s">
        <v>271</v>
      </c>
      <c r="AG9" s="83" t="s">
        <v>238</v>
      </c>
      <c r="AH9" s="82" t="s">
        <v>34</v>
      </c>
      <c r="AI9" s="82" t="s">
        <v>23</v>
      </c>
      <c r="AJ9" s="82" t="s">
        <v>44</v>
      </c>
      <c r="AK9" s="82" t="s">
        <v>41</v>
      </c>
      <c r="AL9" s="83" t="s">
        <v>117</v>
      </c>
      <c r="AM9" s="83" t="s">
        <v>98</v>
      </c>
      <c r="AN9" s="83" t="s">
        <v>128</v>
      </c>
      <c r="AO9" s="83" t="s">
        <v>96</v>
      </c>
      <c r="AP9" s="82" t="s">
        <v>215</v>
      </c>
      <c r="AQ9" s="82" t="s">
        <v>210</v>
      </c>
      <c r="AR9" s="82" t="s">
        <v>221</v>
      </c>
      <c r="AS9" s="86" t="s">
        <v>216</v>
      </c>
      <c r="AT9" s="66"/>
      <c r="AU9" s="51"/>
      <c r="AV9" s="67"/>
      <c r="AW9" s="57"/>
      <c r="AX9" s="58"/>
      <c r="AY9" s="3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5"/>
      <c r="BO9" s="172">
        <f>BG8^3+BH8^3+BI8^3+BJ8^3+BK8^3+BL8^3+BM8^3+BN8^3+BG9^3+BH9^3+BI9^3+BJ9^3+BK9^3+BL9^3+BM9^3+BN9^3</f>
        <v>0</v>
      </c>
      <c r="BP9" s="125">
        <f t="shared" si="1"/>
        <v>0</v>
      </c>
      <c r="BQ9" s="61"/>
      <c r="BR9" s="81"/>
      <c r="BS9" s="82"/>
      <c r="BT9" s="82"/>
      <c r="BU9" s="82"/>
      <c r="BV9" s="82"/>
      <c r="BW9" s="82"/>
      <c r="BX9" s="82"/>
      <c r="BY9" s="82"/>
      <c r="BZ9" s="83"/>
      <c r="CA9" s="83"/>
      <c r="CB9" s="83"/>
      <c r="CC9" s="83"/>
      <c r="CD9" s="83"/>
      <c r="CE9" s="83"/>
      <c r="CF9" s="83"/>
      <c r="CG9" s="84"/>
      <c r="CH9" s="66"/>
      <c r="CI9" s="51"/>
      <c r="CJ9" s="72"/>
      <c r="CK9" s="57"/>
      <c r="CL9" s="58"/>
      <c r="CM9" s="3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5"/>
      <c r="DC9" s="172">
        <f>CU8^3+CV8^3+CW8^3+CX8^3+CY8^3+CZ8^3+DA8^3+DB8^3+CU9^3+CV9^3+CW9^3+CX9^3+CY9^3+CZ9^3+DA9^3+DB9^3</f>
        <v>0</v>
      </c>
      <c r="DD9" s="125">
        <f t="shared" si="2"/>
        <v>0</v>
      </c>
      <c r="DE9" s="61"/>
      <c r="DF9" s="81"/>
      <c r="DG9" s="82"/>
      <c r="DH9" s="83"/>
      <c r="DI9" s="83"/>
      <c r="DJ9" s="82"/>
      <c r="DK9" s="82"/>
      <c r="DL9" s="83"/>
      <c r="DM9" s="83"/>
      <c r="DN9" s="82"/>
      <c r="DO9" s="82"/>
      <c r="DP9" s="83"/>
      <c r="DQ9" s="83"/>
      <c r="DR9" s="82"/>
      <c r="DS9" s="82"/>
      <c r="DT9" s="83"/>
      <c r="DU9" s="84"/>
      <c r="DV9" s="66"/>
      <c r="DW9" s="51"/>
      <c r="DY9" s="57"/>
      <c r="DZ9" s="58"/>
      <c r="EA9" s="3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5"/>
      <c r="EQ9" s="172">
        <f>EI8^3+EJ8^3+EK8^3+EL8^3+EM8^3+EN8^3+EO8^3+EP8^3+EI9^3+EJ9^3+EK9^3+EL9^3+EM9^3+EN9^3+EO9^3+EP9^3</f>
        <v>0</v>
      </c>
      <c r="ER9" s="125">
        <f t="shared" si="3"/>
        <v>0</v>
      </c>
      <c r="ES9" s="61"/>
      <c r="ET9" s="174"/>
      <c r="EU9" s="131"/>
      <c r="EV9" s="83"/>
      <c r="EW9" s="131"/>
      <c r="EX9" s="131"/>
      <c r="EY9" s="82"/>
      <c r="EZ9" s="131"/>
      <c r="FA9" s="131"/>
      <c r="FB9" s="131"/>
      <c r="FC9" s="131"/>
      <c r="FD9" s="83"/>
      <c r="FE9" s="131"/>
      <c r="FF9" s="131"/>
      <c r="FG9" s="82"/>
      <c r="FH9" s="131"/>
      <c r="FI9" s="175"/>
      <c r="FJ9" s="66"/>
      <c r="FK9" s="51"/>
    </row>
    <row r="10" spans="1:168" x14ac:dyDescent="0.2">
      <c r="A10" s="52" t="s">
        <v>73</v>
      </c>
      <c r="B10" s="91">
        <f>0.5*C12*(2*B4+B6*(C12^2-1))</f>
        <v>2056</v>
      </c>
      <c r="C10" s="32"/>
      <c r="D10" s="54" t="s">
        <v>123</v>
      </c>
      <c r="E10" s="54"/>
      <c r="F10" s="32"/>
      <c r="G10" s="32"/>
      <c r="I10" s="57"/>
      <c r="J10" s="58"/>
      <c r="K10" s="3">
        <f>F167</f>
        <v>154</v>
      </c>
      <c r="L10" s="4">
        <f>F65</f>
        <v>52</v>
      </c>
      <c r="M10" s="4">
        <f>F259</f>
        <v>246</v>
      </c>
      <c r="N10" s="4">
        <f>F109</f>
        <v>96</v>
      </c>
      <c r="O10" s="4">
        <f>F34</f>
        <v>21</v>
      </c>
      <c r="P10" s="4">
        <f>F204</f>
        <v>191</v>
      </c>
      <c r="Q10" s="4">
        <f>F134</f>
        <v>121</v>
      </c>
      <c r="R10" s="4">
        <f>F224</f>
        <v>211</v>
      </c>
      <c r="S10" s="4">
        <f>F145</f>
        <v>132</v>
      </c>
      <c r="T10" s="4">
        <f>F55</f>
        <v>42</v>
      </c>
      <c r="U10" s="4">
        <f>F253</f>
        <v>240</v>
      </c>
      <c r="V10" s="4">
        <f>F83</f>
        <v>70</v>
      </c>
      <c r="W10" s="4">
        <f>F28</f>
        <v>15</v>
      </c>
      <c r="X10" s="4">
        <f>F178</f>
        <v>165</v>
      </c>
      <c r="Y10" s="4">
        <f>F112</f>
        <v>99</v>
      </c>
      <c r="Z10" s="5">
        <f>F214</f>
        <v>201</v>
      </c>
      <c r="AA10" s="172">
        <f>K10^3+L10^3+M10^3+N10^3+O10^3+P10^3+Q10^3+R10^3+K11^3+L11^3+M11^3+N11^3+O11^3+P11^3+Q11^3+R11^3</f>
        <v>67634176</v>
      </c>
      <c r="AB10" s="125">
        <f t="shared" si="0"/>
        <v>351576</v>
      </c>
      <c r="AC10" s="61"/>
      <c r="AD10" s="89" t="s">
        <v>237</v>
      </c>
      <c r="AE10" s="83" t="s">
        <v>268</v>
      </c>
      <c r="AF10" s="83" t="s">
        <v>173</v>
      </c>
      <c r="AG10" s="83" t="s">
        <v>205</v>
      </c>
      <c r="AH10" s="82" t="s">
        <v>38</v>
      </c>
      <c r="AI10" s="82" t="s">
        <v>43</v>
      </c>
      <c r="AJ10" s="82" t="s">
        <v>24</v>
      </c>
      <c r="AK10" s="82" t="s">
        <v>37</v>
      </c>
      <c r="AL10" s="83" t="s">
        <v>126</v>
      </c>
      <c r="AM10" s="83" t="s">
        <v>131</v>
      </c>
      <c r="AN10" s="83" t="s">
        <v>95</v>
      </c>
      <c r="AO10" s="83" t="s">
        <v>116</v>
      </c>
      <c r="AP10" s="82" t="s">
        <v>219</v>
      </c>
      <c r="AQ10" s="82" t="s">
        <v>222</v>
      </c>
      <c r="AR10" s="82" t="s">
        <v>209</v>
      </c>
      <c r="AS10" s="86" t="s">
        <v>212</v>
      </c>
      <c r="AT10" s="66"/>
      <c r="AU10" s="51"/>
      <c r="AV10" s="67"/>
      <c r="AW10" s="57"/>
      <c r="AX10" s="58"/>
      <c r="AY10" s="3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5"/>
      <c r="BO10" s="172">
        <f>AY10^3+AZ10^3+BA10^3+BB10^3+BC10^3+BD10^3+BE10^3+BF10^3+AY11^3+AZ11^3+BA11^3+BB11^3+BC11^3+BD11^3+BE11^3+BF11^3</f>
        <v>0</v>
      </c>
      <c r="BP10" s="125">
        <f t="shared" si="1"/>
        <v>0</v>
      </c>
      <c r="BQ10" s="61"/>
      <c r="BR10" s="89"/>
      <c r="BS10" s="83"/>
      <c r="BT10" s="83"/>
      <c r="BU10" s="83"/>
      <c r="BV10" s="83"/>
      <c r="BW10" s="83"/>
      <c r="BX10" s="83"/>
      <c r="BY10" s="83"/>
      <c r="BZ10" s="82"/>
      <c r="CA10" s="82"/>
      <c r="CB10" s="82"/>
      <c r="CC10" s="82"/>
      <c r="CD10" s="82"/>
      <c r="CE10" s="82"/>
      <c r="CF10" s="82"/>
      <c r="CG10" s="86"/>
      <c r="CH10" s="66"/>
      <c r="CI10" s="51"/>
      <c r="CJ10" s="72"/>
      <c r="CK10" s="57"/>
      <c r="CL10" s="58"/>
      <c r="CM10" s="3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5"/>
      <c r="DC10" s="172">
        <f>CM10^3+CN10^3+CO10^3+CP10^3+CQ10^3+CR10^3+CS10^3+CT10^3+CM11^3+CN11^3+CO11^3+CP11^3+CQ11^3+CR11^3+CS11^3+CT11^3</f>
        <v>0</v>
      </c>
      <c r="DD10" s="125">
        <f t="shared" si="2"/>
        <v>0</v>
      </c>
      <c r="DE10" s="61"/>
      <c r="DF10" s="81"/>
      <c r="DG10" s="82"/>
      <c r="DH10" s="83"/>
      <c r="DI10" s="83"/>
      <c r="DJ10" s="82"/>
      <c r="DK10" s="82"/>
      <c r="DL10" s="83"/>
      <c r="DM10" s="83"/>
      <c r="DN10" s="82"/>
      <c r="DO10" s="82"/>
      <c r="DP10" s="83"/>
      <c r="DQ10" s="83"/>
      <c r="DR10" s="82"/>
      <c r="DS10" s="82"/>
      <c r="DT10" s="83"/>
      <c r="DU10" s="84"/>
      <c r="DV10" s="66"/>
      <c r="DW10" s="51"/>
      <c r="DY10" s="57"/>
      <c r="DZ10" s="58"/>
      <c r="EA10" s="3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5"/>
      <c r="EQ10" s="172">
        <f>EA10^3+EB10^3+EC10^3+ED10^3+EE10^3+EF10^3+EG10^3+EH10^3+EA11^3+EB11^3+EC11^3+ED11^3+EE11^3+EF11^3+EG11^3+EH11^3</f>
        <v>0</v>
      </c>
      <c r="ER10" s="125">
        <f t="shared" si="3"/>
        <v>0</v>
      </c>
      <c r="ES10" s="61"/>
      <c r="ET10" s="174"/>
      <c r="EU10" s="83"/>
      <c r="EV10" s="131"/>
      <c r="EW10" s="131"/>
      <c r="EX10" s="131"/>
      <c r="EY10" s="131"/>
      <c r="EZ10" s="82"/>
      <c r="FA10" s="131"/>
      <c r="FB10" s="131"/>
      <c r="FC10" s="83"/>
      <c r="FD10" s="131"/>
      <c r="FE10" s="131"/>
      <c r="FF10" s="131"/>
      <c r="FG10" s="131"/>
      <c r="FH10" s="82"/>
      <c r="FI10" s="175"/>
      <c r="FJ10" s="66"/>
      <c r="FK10" s="51"/>
    </row>
    <row r="11" spans="1:168" x14ac:dyDescent="0.2">
      <c r="A11" s="32"/>
      <c r="B11" s="32"/>
      <c r="C11" s="32"/>
      <c r="D11" s="94" t="s">
        <v>136</v>
      </c>
      <c r="E11" s="32"/>
      <c r="F11" s="32"/>
      <c r="G11" s="32"/>
      <c r="I11" s="57"/>
      <c r="J11" s="58"/>
      <c r="K11" s="3">
        <f>F218</f>
        <v>205</v>
      </c>
      <c r="L11" s="4">
        <f>F116</f>
        <v>103</v>
      </c>
      <c r="M11" s="4">
        <f>F174</f>
        <v>161</v>
      </c>
      <c r="N11" s="4">
        <f>F24</f>
        <v>11</v>
      </c>
      <c r="O11" s="4">
        <f>F79</f>
        <v>66</v>
      </c>
      <c r="P11" s="4">
        <f>F249</f>
        <v>236</v>
      </c>
      <c r="Q11" s="4">
        <f>F59</f>
        <v>46</v>
      </c>
      <c r="R11" s="4">
        <f>F149</f>
        <v>136</v>
      </c>
      <c r="S11" s="4">
        <f>F228</f>
        <v>215</v>
      </c>
      <c r="T11" s="4">
        <f>F138</f>
        <v>125</v>
      </c>
      <c r="U11" s="4">
        <f>F200</f>
        <v>187</v>
      </c>
      <c r="V11" s="4">
        <f>F30</f>
        <v>17</v>
      </c>
      <c r="W11" s="4">
        <f>F105</f>
        <v>92</v>
      </c>
      <c r="X11" s="4">
        <f>F255</f>
        <v>242</v>
      </c>
      <c r="Y11" s="4">
        <f>F69</f>
        <v>56</v>
      </c>
      <c r="Z11" s="5">
        <f>F171</f>
        <v>158</v>
      </c>
      <c r="AA11" s="172">
        <f>S10^3+T10^3+U10^3+V10^3+W10^3+X10^3+Y10^3+Z10^3+S11^3+T11^3+U11^3+V11^3+W11^3+X11^3+Y11^3+Z11^3</f>
        <v>67634176</v>
      </c>
      <c r="AB11" s="125">
        <f t="shared" si="0"/>
        <v>351576</v>
      </c>
      <c r="AC11" s="61"/>
      <c r="AD11" s="89" t="s">
        <v>269</v>
      </c>
      <c r="AE11" s="83" t="s">
        <v>236</v>
      </c>
      <c r="AF11" s="83" t="s">
        <v>206</v>
      </c>
      <c r="AG11" s="83" t="s">
        <v>172</v>
      </c>
      <c r="AH11" s="82" t="s">
        <v>42</v>
      </c>
      <c r="AI11" s="82" t="s">
        <v>39</v>
      </c>
      <c r="AJ11" s="82" t="s">
        <v>36</v>
      </c>
      <c r="AK11" s="82" t="s">
        <v>25</v>
      </c>
      <c r="AL11" s="83" t="s">
        <v>130</v>
      </c>
      <c r="AM11" s="83" t="s">
        <v>127</v>
      </c>
      <c r="AN11" s="83" t="s">
        <v>115</v>
      </c>
      <c r="AO11" s="83" t="s">
        <v>125</v>
      </c>
      <c r="AP11" s="82" t="s">
        <v>223</v>
      </c>
      <c r="AQ11" s="82" t="s">
        <v>218</v>
      </c>
      <c r="AR11" s="82" t="s">
        <v>213</v>
      </c>
      <c r="AS11" s="86" t="s">
        <v>208</v>
      </c>
      <c r="AT11" s="66"/>
      <c r="AU11" s="51"/>
      <c r="AV11" s="67"/>
      <c r="AW11" s="57"/>
      <c r="AX11" s="58"/>
      <c r="AY11" s="3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5"/>
      <c r="BO11" s="172">
        <f>BG10^3+BH10^3+BI10^3+BJ10^3+BK10^3+BL10^3+BM10^3+BN10^3+BG11^3+BH11^3+BI11^3+BJ11^3+BK11^3+BL11^3+BM11^3+BN11^3</f>
        <v>0</v>
      </c>
      <c r="BP11" s="125">
        <f t="shared" si="1"/>
        <v>0</v>
      </c>
      <c r="BQ11" s="61"/>
      <c r="BR11" s="89"/>
      <c r="BS11" s="83"/>
      <c r="BT11" s="83"/>
      <c r="BU11" s="83"/>
      <c r="BV11" s="83"/>
      <c r="BW11" s="83"/>
      <c r="BX11" s="83"/>
      <c r="BY11" s="83"/>
      <c r="BZ11" s="82"/>
      <c r="CA11" s="82"/>
      <c r="CB11" s="82"/>
      <c r="CC11" s="82"/>
      <c r="CD11" s="82"/>
      <c r="CE11" s="82"/>
      <c r="CF11" s="82"/>
      <c r="CG11" s="86"/>
      <c r="CH11" s="66"/>
      <c r="CI11" s="51"/>
      <c r="CJ11" s="72"/>
      <c r="CK11" s="57"/>
      <c r="CL11" s="58"/>
      <c r="CM11" s="3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5"/>
      <c r="DC11" s="172">
        <f>CU10^3+CV10^3+CW10^3+CX10^3+CY10^3+CZ10^3+DA10^3+DB10^3+CU11^3+CV11^3+CW11^3+CX11^3+CY11^3+CZ11^3+DA11^3+DB11^3</f>
        <v>0</v>
      </c>
      <c r="DD11" s="125">
        <f t="shared" si="2"/>
        <v>0</v>
      </c>
      <c r="DE11" s="61"/>
      <c r="DF11" s="81"/>
      <c r="DG11" s="82"/>
      <c r="DH11" s="83"/>
      <c r="DI11" s="83"/>
      <c r="DJ11" s="82"/>
      <c r="DK11" s="82"/>
      <c r="DL11" s="83"/>
      <c r="DM11" s="83"/>
      <c r="DN11" s="82"/>
      <c r="DO11" s="82"/>
      <c r="DP11" s="83"/>
      <c r="DQ11" s="83"/>
      <c r="DR11" s="82"/>
      <c r="DS11" s="82"/>
      <c r="DT11" s="83"/>
      <c r="DU11" s="84"/>
      <c r="DV11" s="66"/>
      <c r="DW11" s="51"/>
      <c r="DY11" s="57"/>
      <c r="DZ11" s="58"/>
      <c r="EA11" s="3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5"/>
      <c r="EQ11" s="172">
        <f>EI10^3+EJ10^3+EK10^3+EL10^3+EM10^3+EN10^3+EO10^3+EP10^3+EI11^3+EJ11^3+EK11^3+EL11^3+EM11^3+EN11^3+EO11^3+EP11^3</f>
        <v>0</v>
      </c>
      <c r="ER11" s="125">
        <f t="shared" si="3"/>
        <v>0</v>
      </c>
      <c r="ES11" s="61"/>
      <c r="ET11" s="89"/>
      <c r="EU11" s="131"/>
      <c r="EV11" s="131"/>
      <c r="EW11" s="131"/>
      <c r="EX11" s="131"/>
      <c r="EY11" s="131"/>
      <c r="EZ11" s="131"/>
      <c r="FA11" s="82"/>
      <c r="FB11" s="83"/>
      <c r="FC11" s="131"/>
      <c r="FD11" s="131"/>
      <c r="FE11" s="131"/>
      <c r="FF11" s="131"/>
      <c r="FG11" s="131"/>
      <c r="FH11" s="131"/>
      <c r="FI11" s="86"/>
      <c r="FJ11" s="66"/>
      <c r="FK11" s="51"/>
    </row>
    <row r="12" spans="1:168" x14ac:dyDescent="0.2">
      <c r="A12" s="52"/>
      <c r="B12" s="35" t="s">
        <v>141</v>
      </c>
      <c r="C12" s="36">
        <v>16</v>
      </c>
      <c r="D12" s="32"/>
      <c r="E12" s="32"/>
      <c r="F12" s="32"/>
      <c r="G12" s="32"/>
      <c r="I12" s="57"/>
      <c r="J12" s="58"/>
      <c r="K12" s="3">
        <f>F182</f>
        <v>169</v>
      </c>
      <c r="L12" s="4">
        <f>F16</f>
        <v>3</v>
      </c>
      <c r="M12" s="4">
        <f>F210</f>
        <v>197</v>
      </c>
      <c r="N12" s="4">
        <f>F124</f>
        <v>111</v>
      </c>
      <c r="O12" s="4">
        <f>F51</f>
        <v>38</v>
      </c>
      <c r="P12" s="4">
        <f>F157</f>
        <v>144</v>
      </c>
      <c r="Q12" s="4">
        <f>F87</f>
        <v>74</v>
      </c>
      <c r="R12" s="4">
        <f>F241</f>
        <v>228</v>
      </c>
      <c r="S12" s="4">
        <f>F192</f>
        <v>179</v>
      </c>
      <c r="T12" s="4">
        <f>F38</f>
        <v>25</v>
      </c>
      <c r="U12" s="4">
        <f>F236</f>
        <v>223</v>
      </c>
      <c r="V12" s="4">
        <f>F130</f>
        <v>117</v>
      </c>
      <c r="W12" s="4">
        <f>F77</f>
        <v>64</v>
      </c>
      <c r="X12" s="4">
        <f>F163</f>
        <v>150</v>
      </c>
      <c r="Y12" s="4">
        <f>F97</f>
        <v>84</v>
      </c>
      <c r="Z12" s="5">
        <f>F263</f>
        <v>250</v>
      </c>
      <c r="AA12" s="172">
        <f>K12^3+L12^3+M12^3+N12^3+O12^3+P12^3+Q12^3+R12^3+K13^3+L13^3+M13^3+N13^3+O13^3+P13^3+Q13^3+R13^3</f>
        <v>67634176</v>
      </c>
      <c r="AB12" s="125">
        <f t="shared" si="0"/>
        <v>351576</v>
      </c>
      <c r="AC12" s="95"/>
      <c r="AD12" s="81" t="s">
        <v>176</v>
      </c>
      <c r="AE12" s="82" t="s">
        <v>179</v>
      </c>
      <c r="AF12" s="82" t="s">
        <v>186</v>
      </c>
      <c r="AG12" s="82" t="s">
        <v>189</v>
      </c>
      <c r="AH12" s="83" t="s">
        <v>91</v>
      </c>
      <c r="AI12" s="83" t="s">
        <v>104</v>
      </c>
      <c r="AJ12" s="83" t="s">
        <v>109</v>
      </c>
      <c r="AK12" s="83" t="s">
        <v>114</v>
      </c>
      <c r="AL12" s="82" t="s">
        <v>28</v>
      </c>
      <c r="AM12" s="82" t="s">
        <v>49</v>
      </c>
      <c r="AN12" s="82" t="s">
        <v>57</v>
      </c>
      <c r="AO12" s="82" t="s">
        <v>62</v>
      </c>
      <c r="AP12" s="83" t="s">
        <v>161</v>
      </c>
      <c r="AQ12" s="83" t="s">
        <v>193</v>
      </c>
      <c r="AR12" s="83" t="s">
        <v>225</v>
      </c>
      <c r="AS12" s="84" t="s">
        <v>256</v>
      </c>
      <c r="AT12" s="66"/>
      <c r="AU12" s="51"/>
      <c r="AV12" s="67"/>
      <c r="AW12" s="57"/>
      <c r="AX12" s="58"/>
      <c r="AY12" s="3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5"/>
      <c r="BO12" s="172">
        <f>AY12^3+AZ12^3+BA12^3+BB12^3+BC12^3+BD12^3+BE12^3+BF12^3+AY13^3+AZ13^3+BA13^3+BB13^3+BC13^3+BD13^3+BE13^3+BF13^3</f>
        <v>0</v>
      </c>
      <c r="BP12" s="125">
        <f t="shared" si="1"/>
        <v>0</v>
      </c>
      <c r="BQ12" s="95"/>
      <c r="BR12" s="81"/>
      <c r="BS12" s="82"/>
      <c r="BT12" s="82"/>
      <c r="BU12" s="82"/>
      <c r="BV12" s="82"/>
      <c r="BW12" s="82"/>
      <c r="BX12" s="82"/>
      <c r="BY12" s="82"/>
      <c r="BZ12" s="83"/>
      <c r="CA12" s="83"/>
      <c r="CB12" s="83"/>
      <c r="CC12" s="83"/>
      <c r="CD12" s="83"/>
      <c r="CE12" s="83"/>
      <c r="CF12" s="83"/>
      <c r="CG12" s="84"/>
      <c r="CH12" s="66"/>
      <c r="CI12" s="51"/>
      <c r="CJ12" s="85"/>
      <c r="CK12" s="57"/>
      <c r="CL12" s="58"/>
      <c r="CM12" s="3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5"/>
      <c r="DC12" s="172">
        <f>CM12^3+CN12^3+CO12^3+CP12^3+CQ12^3+CR12^3+CS12^3+CT12^3+CM13^3+CN13^3+CO13^3+CP13^3+CQ13^3+CR13^3+CS13^3+CT13^3</f>
        <v>0</v>
      </c>
      <c r="DD12" s="125">
        <f t="shared" si="2"/>
        <v>0</v>
      </c>
      <c r="DE12" s="95"/>
      <c r="DF12" s="89"/>
      <c r="DG12" s="83"/>
      <c r="DH12" s="82"/>
      <c r="DI12" s="82"/>
      <c r="DJ12" s="83"/>
      <c r="DK12" s="83"/>
      <c r="DL12" s="82"/>
      <c r="DM12" s="82"/>
      <c r="DN12" s="83"/>
      <c r="DO12" s="83"/>
      <c r="DP12" s="82"/>
      <c r="DQ12" s="82"/>
      <c r="DR12" s="83"/>
      <c r="DS12" s="83"/>
      <c r="DT12" s="82"/>
      <c r="DU12" s="86"/>
      <c r="DV12" s="66"/>
      <c r="DW12" s="51"/>
      <c r="DY12" s="57"/>
      <c r="DZ12" s="58"/>
      <c r="EA12" s="3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5"/>
      <c r="EQ12" s="172">
        <f>EA12^3+EB12^3+EC12^3+ED12^3+EE12^3+EF12^3+EG12^3+EH12^3+EA13^3+EB13^3+EC13^3+ED13^3+EE13^3+EF13^3+EG13^3+EH13^3</f>
        <v>0</v>
      </c>
      <c r="ER12" s="125">
        <f t="shared" si="3"/>
        <v>0</v>
      </c>
      <c r="ES12" s="95"/>
      <c r="ET12" s="81"/>
      <c r="EU12" s="131"/>
      <c r="EV12" s="131"/>
      <c r="EW12" s="131"/>
      <c r="EX12" s="131"/>
      <c r="EY12" s="131"/>
      <c r="EZ12" s="131"/>
      <c r="FA12" s="83"/>
      <c r="FB12" s="82"/>
      <c r="FC12" s="131"/>
      <c r="FD12" s="131"/>
      <c r="FE12" s="131"/>
      <c r="FF12" s="131"/>
      <c r="FG12" s="131"/>
      <c r="FH12" s="131"/>
      <c r="FI12" s="84"/>
      <c r="FJ12" s="66"/>
      <c r="FK12" s="51"/>
    </row>
    <row r="13" spans="1:168" ht="13.5" thickBot="1" x14ac:dyDescent="0.25">
      <c r="A13" s="96"/>
      <c r="B13" s="97"/>
      <c r="C13" s="32"/>
      <c r="D13" s="98"/>
      <c r="E13" s="99" t="s">
        <v>174</v>
      </c>
      <c r="F13" s="98"/>
      <c r="G13" s="98"/>
      <c r="H13" s="100"/>
      <c r="I13" s="57"/>
      <c r="J13" s="58"/>
      <c r="K13" s="3">
        <f>F267</f>
        <v>254</v>
      </c>
      <c r="L13" s="4">
        <f>F101</f>
        <v>88</v>
      </c>
      <c r="M13" s="4">
        <f>F159</f>
        <v>146</v>
      </c>
      <c r="N13" s="4">
        <f>F73</f>
        <v>60</v>
      </c>
      <c r="O13" s="4">
        <f>F126</f>
        <v>113</v>
      </c>
      <c r="P13" s="4">
        <f>F232</f>
        <v>219</v>
      </c>
      <c r="Q13" s="4">
        <f>F42</f>
        <v>29</v>
      </c>
      <c r="R13" s="4">
        <f>F196</f>
        <v>183</v>
      </c>
      <c r="S13" s="4">
        <f>F245</f>
        <v>232</v>
      </c>
      <c r="T13" s="4">
        <f>F91</f>
        <v>78</v>
      </c>
      <c r="U13" s="4">
        <f>F153</f>
        <v>140</v>
      </c>
      <c r="V13" s="4">
        <f>F47</f>
        <v>34</v>
      </c>
      <c r="W13" s="4">
        <f>F120</f>
        <v>107</v>
      </c>
      <c r="X13" s="4">
        <f>F206</f>
        <v>193</v>
      </c>
      <c r="Y13" s="4">
        <f>F20</f>
        <v>7</v>
      </c>
      <c r="Z13" s="5">
        <f>F186</f>
        <v>173</v>
      </c>
      <c r="AA13" s="172">
        <f>S12^3+T12^3+U12^3+V12^3+W12^3+X12^3+Y12^3+Z12^3+S13^3+T13^3+U13^3+V13^3+W13^3+X13^3+Y13^3+Z13^3</f>
        <v>67634176</v>
      </c>
      <c r="AB13" s="125">
        <f t="shared" si="0"/>
        <v>351576</v>
      </c>
      <c r="AC13" s="61"/>
      <c r="AD13" s="81" t="s">
        <v>180</v>
      </c>
      <c r="AE13" s="82" t="s">
        <v>175</v>
      </c>
      <c r="AF13" s="82" t="s">
        <v>190</v>
      </c>
      <c r="AG13" s="82" t="s">
        <v>185</v>
      </c>
      <c r="AH13" s="83" t="s">
        <v>103</v>
      </c>
      <c r="AI13" s="83" t="s">
        <v>92</v>
      </c>
      <c r="AJ13" s="83" t="s">
        <v>113</v>
      </c>
      <c r="AK13" s="83" t="s">
        <v>110</v>
      </c>
      <c r="AL13" s="82" t="s">
        <v>48</v>
      </c>
      <c r="AM13" s="82" t="s">
        <v>29</v>
      </c>
      <c r="AN13" s="82" t="s">
        <v>61</v>
      </c>
      <c r="AO13" s="82" t="s">
        <v>58</v>
      </c>
      <c r="AP13" s="83" t="s">
        <v>194</v>
      </c>
      <c r="AQ13" s="83" t="s">
        <v>160</v>
      </c>
      <c r="AR13" s="83" t="s">
        <v>257</v>
      </c>
      <c r="AS13" s="84" t="s">
        <v>224</v>
      </c>
      <c r="AT13" s="66"/>
      <c r="AU13" s="51"/>
      <c r="AV13" s="67"/>
      <c r="AW13" s="57"/>
      <c r="AX13" s="58"/>
      <c r="AY13" s="3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5"/>
      <c r="BO13" s="172">
        <f>BG12^3+BH12^3+BI12^3+BJ12^3+BK12^3+BL12^3+BM12^3+BN12^3+BG13^3+BH13^3+BI13^3+BJ13^3+BK13^3+BL13^3+BM13^3+BN13^3</f>
        <v>0</v>
      </c>
      <c r="BP13" s="125">
        <f t="shared" si="1"/>
        <v>0</v>
      </c>
      <c r="BQ13" s="61"/>
      <c r="BR13" s="81"/>
      <c r="BS13" s="82"/>
      <c r="BT13" s="82"/>
      <c r="BU13" s="82"/>
      <c r="BV13" s="82"/>
      <c r="BW13" s="82"/>
      <c r="BX13" s="82"/>
      <c r="BY13" s="82"/>
      <c r="BZ13" s="83"/>
      <c r="CA13" s="83"/>
      <c r="CB13" s="83"/>
      <c r="CC13" s="83"/>
      <c r="CD13" s="83"/>
      <c r="CE13" s="83"/>
      <c r="CF13" s="83"/>
      <c r="CG13" s="84"/>
      <c r="CH13" s="66"/>
      <c r="CI13" s="51"/>
      <c r="CJ13" s="85"/>
      <c r="CK13" s="57"/>
      <c r="CL13" s="58"/>
      <c r="CM13" s="3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5"/>
      <c r="DC13" s="172">
        <f>CU12^3+CV12^3+CW12^3+CX12^3+CY12^3+CZ12^3+DA12^3+DB12^3+CU13^3+CV13^3+CW13^3+CX13^3+CY13^3+CZ13^3+DA13^3+DB13^3</f>
        <v>0</v>
      </c>
      <c r="DD13" s="125">
        <f t="shared" si="2"/>
        <v>0</v>
      </c>
      <c r="DE13" s="61"/>
      <c r="DF13" s="89"/>
      <c r="DG13" s="83"/>
      <c r="DH13" s="82"/>
      <c r="DI13" s="82"/>
      <c r="DJ13" s="83"/>
      <c r="DK13" s="83"/>
      <c r="DL13" s="82"/>
      <c r="DM13" s="82"/>
      <c r="DN13" s="83"/>
      <c r="DO13" s="83"/>
      <c r="DP13" s="82"/>
      <c r="DQ13" s="82"/>
      <c r="DR13" s="83"/>
      <c r="DS13" s="83"/>
      <c r="DT13" s="82"/>
      <c r="DU13" s="86"/>
      <c r="DV13" s="66"/>
      <c r="DW13" s="51"/>
      <c r="DY13" s="57"/>
      <c r="DZ13" s="58"/>
      <c r="EA13" s="3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5"/>
      <c r="EQ13" s="172">
        <f>EI12^3+EJ12^3+EK12^3+EL12^3+EM12^3+EN12^3+EO12^3+EP12^3+EI13^3+EJ13^3+EK13^3+EL13^3+EM13^3+EN13^3+EO13^3+EP13^3</f>
        <v>0</v>
      </c>
      <c r="ER13" s="125">
        <f t="shared" si="3"/>
        <v>0</v>
      </c>
      <c r="ES13" s="61"/>
      <c r="ET13" s="174"/>
      <c r="EU13" s="82"/>
      <c r="EV13" s="131"/>
      <c r="EW13" s="131"/>
      <c r="EX13" s="131"/>
      <c r="EY13" s="131"/>
      <c r="EZ13" s="83"/>
      <c r="FA13" s="131"/>
      <c r="FB13" s="131"/>
      <c r="FC13" s="82"/>
      <c r="FD13" s="131"/>
      <c r="FE13" s="131"/>
      <c r="FF13" s="131"/>
      <c r="FG13" s="131"/>
      <c r="FH13" s="83"/>
      <c r="FI13" s="175"/>
      <c r="FJ13" s="66"/>
      <c r="FK13" s="51"/>
    </row>
    <row r="14" spans="1:168" x14ac:dyDescent="0.2">
      <c r="A14" s="32"/>
      <c r="B14" s="32" t="s">
        <v>0</v>
      </c>
      <c r="C14" s="32"/>
      <c r="D14" s="101" t="s">
        <v>6</v>
      </c>
      <c r="E14" s="102" t="s">
        <v>207</v>
      </c>
      <c r="F14" s="103">
        <f>B4+(0*B6)</f>
        <v>1</v>
      </c>
      <c r="G14" s="104"/>
      <c r="H14" s="43"/>
      <c r="I14" s="105"/>
      <c r="J14" s="58"/>
      <c r="K14" s="3">
        <f>F181</f>
        <v>168</v>
      </c>
      <c r="L14" s="4">
        <f>F27</f>
        <v>14</v>
      </c>
      <c r="M14" s="4">
        <f>F217</f>
        <v>204</v>
      </c>
      <c r="N14" s="4">
        <f>F111</f>
        <v>98</v>
      </c>
      <c r="O14" s="4">
        <f>F56</f>
        <v>43</v>
      </c>
      <c r="P14" s="4">
        <f>F142</f>
        <v>129</v>
      </c>
      <c r="Q14" s="4">
        <f>F84</f>
        <v>71</v>
      </c>
      <c r="R14" s="4">
        <f>F250</f>
        <v>237</v>
      </c>
      <c r="S14" s="4">
        <f>F203</f>
        <v>190</v>
      </c>
      <c r="T14" s="4">
        <f>F37</f>
        <v>24</v>
      </c>
      <c r="U14" s="4">
        <f>F223</f>
        <v>210</v>
      </c>
      <c r="V14" s="4">
        <f>F137</f>
        <v>124</v>
      </c>
      <c r="W14" s="4">
        <f>F62</f>
        <v>49</v>
      </c>
      <c r="X14" s="4">
        <f>F168</f>
        <v>155</v>
      </c>
      <c r="Y14" s="4">
        <f>F106</f>
        <v>93</v>
      </c>
      <c r="Z14" s="5">
        <f>F260</f>
        <v>247</v>
      </c>
      <c r="AA14" s="172">
        <f>K14^3+L14^3+M14^3+N14^3+O14^3+P14^3+Q14^3+R14^3+K15^3+L15^3+M15^3+N15^3+O15^3+P15^3+Q15^3+R15^3</f>
        <v>67634176</v>
      </c>
      <c r="AB14" s="125">
        <f t="shared" si="0"/>
        <v>351576</v>
      </c>
      <c r="AC14" s="61"/>
      <c r="AD14" s="81" t="s">
        <v>184</v>
      </c>
      <c r="AE14" s="82" t="s">
        <v>187</v>
      </c>
      <c r="AF14" s="82" t="s">
        <v>178</v>
      </c>
      <c r="AG14" s="82" t="s">
        <v>181</v>
      </c>
      <c r="AH14" s="83" t="s">
        <v>107</v>
      </c>
      <c r="AI14" s="83" t="s">
        <v>112</v>
      </c>
      <c r="AJ14" s="83" t="s">
        <v>93</v>
      </c>
      <c r="AK14" s="83" t="s">
        <v>106</v>
      </c>
      <c r="AL14" s="82" t="s">
        <v>59</v>
      </c>
      <c r="AM14" s="82" t="s">
        <v>64</v>
      </c>
      <c r="AN14" s="82" t="s">
        <v>26</v>
      </c>
      <c r="AO14" s="82" t="s">
        <v>47</v>
      </c>
      <c r="AP14" s="83" t="s">
        <v>227</v>
      </c>
      <c r="AQ14" s="83" t="s">
        <v>258</v>
      </c>
      <c r="AR14" s="83" t="s">
        <v>159</v>
      </c>
      <c r="AS14" s="84" t="s">
        <v>191</v>
      </c>
      <c r="AT14" s="66"/>
      <c r="AU14" s="51"/>
      <c r="AV14" s="67"/>
      <c r="AW14" s="105"/>
      <c r="AX14" s="58"/>
      <c r="AY14" s="3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5"/>
      <c r="BO14" s="172">
        <f>AY14^3+AZ14^3+BA14^3+BB14^3+BC14^3+BD14^3+BE14^3+BF14^3+AY15^3+AZ15^3+BA15^3+BB15^3+BC15^3+BD15^3+BE15^3+BF15^3</f>
        <v>0</v>
      </c>
      <c r="BP14" s="125">
        <f t="shared" si="1"/>
        <v>0</v>
      </c>
      <c r="BQ14" s="61"/>
      <c r="BR14" s="89"/>
      <c r="BS14" s="83"/>
      <c r="BT14" s="83"/>
      <c r="BU14" s="83"/>
      <c r="BV14" s="83"/>
      <c r="BW14" s="83"/>
      <c r="BX14" s="83"/>
      <c r="BY14" s="83"/>
      <c r="BZ14" s="82"/>
      <c r="CA14" s="82"/>
      <c r="CB14" s="82"/>
      <c r="CC14" s="82"/>
      <c r="CD14" s="82"/>
      <c r="CE14" s="82"/>
      <c r="CF14" s="82"/>
      <c r="CG14" s="86"/>
      <c r="CH14" s="66"/>
      <c r="CI14" s="51"/>
      <c r="CJ14" s="72"/>
      <c r="CK14" s="105"/>
      <c r="CL14" s="58"/>
      <c r="CM14" s="3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5"/>
      <c r="DC14" s="172">
        <f>CM14^3+CN14^3+CO14^3+CP14^3+CQ14^3+CR14^3+CS14^3+CT14^3+CM15^3+CN15^3+CO15^3+CP15^3+CQ15^3+CR15^3+CS15^3+CT15^3</f>
        <v>0</v>
      </c>
      <c r="DD14" s="125">
        <f t="shared" si="2"/>
        <v>0</v>
      </c>
      <c r="DE14" s="61"/>
      <c r="DF14" s="89"/>
      <c r="DG14" s="83"/>
      <c r="DH14" s="82"/>
      <c r="DI14" s="82"/>
      <c r="DJ14" s="83"/>
      <c r="DK14" s="83"/>
      <c r="DL14" s="82"/>
      <c r="DM14" s="82"/>
      <c r="DN14" s="83"/>
      <c r="DO14" s="83"/>
      <c r="DP14" s="82"/>
      <c r="DQ14" s="82"/>
      <c r="DR14" s="83"/>
      <c r="DS14" s="83"/>
      <c r="DT14" s="82"/>
      <c r="DU14" s="86"/>
      <c r="DV14" s="66"/>
      <c r="DW14" s="51"/>
      <c r="DY14" s="105"/>
      <c r="DZ14" s="58"/>
      <c r="EA14" s="3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5"/>
      <c r="EQ14" s="172">
        <f>EA14^3+EB14^3+EC14^3+ED14^3+EE14^3+EF14^3+EG14^3+EH14^3+EA15^3+EB15^3+EC15^3+ED15^3+EE15^3+EF15^3+EG15^3+EH15^3</f>
        <v>0</v>
      </c>
      <c r="ER14" s="125">
        <f t="shared" si="3"/>
        <v>0</v>
      </c>
      <c r="ES14" s="61"/>
      <c r="ET14" s="174"/>
      <c r="EU14" s="131"/>
      <c r="EV14" s="82"/>
      <c r="EW14" s="131"/>
      <c r="EX14" s="131"/>
      <c r="EY14" s="83"/>
      <c r="EZ14" s="131"/>
      <c r="FA14" s="131"/>
      <c r="FB14" s="131"/>
      <c r="FC14" s="131"/>
      <c r="FD14" s="82"/>
      <c r="FE14" s="131"/>
      <c r="FF14" s="131"/>
      <c r="FG14" s="83"/>
      <c r="FH14" s="131"/>
      <c r="FI14" s="175"/>
      <c r="FJ14" s="66"/>
      <c r="FK14" s="51"/>
    </row>
    <row r="15" spans="1:168" x14ac:dyDescent="0.2">
      <c r="A15" s="32"/>
      <c r="B15" s="32"/>
      <c r="C15" s="32"/>
      <c r="D15" s="106" t="s">
        <v>211</v>
      </c>
      <c r="E15" s="107" t="s">
        <v>207</v>
      </c>
      <c r="F15" s="108">
        <f>B4+(1*B6)</f>
        <v>2</v>
      </c>
      <c r="G15" s="104"/>
      <c r="H15" s="43"/>
      <c r="I15" s="109"/>
      <c r="J15" s="58"/>
      <c r="K15" s="3">
        <f>F256</f>
        <v>243</v>
      </c>
      <c r="L15" s="4">
        <f>F102</f>
        <v>89</v>
      </c>
      <c r="M15" s="4">
        <f>F172</f>
        <v>159</v>
      </c>
      <c r="N15" s="4">
        <f>F66</f>
        <v>53</v>
      </c>
      <c r="O15" s="4">
        <f>F141</f>
        <v>128</v>
      </c>
      <c r="P15" s="4">
        <f>F227</f>
        <v>214</v>
      </c>
      <c r="Q15" s="4">
        <f>F33</f>
        <v>20</v>
      </c>
      <c r="R15" s="4">
        <f>F199</f>
        <v>186</v>
      </c>
      <c r="S15" s="4">
        <f>F246</f>
        <v>233</v>
      </c>
      <c r="T15" s="4">
        <f>F80</f>
        <v>67</v>
      </c>
      <c r="U15" s="4">
        <f>F146</f>
        <v>133</v>
      </c>
      <c r="V15" s="4">
        <f>F60</f>
        <v>47</v>
      </c>
      <c r="W15" s="4">
        <f>F115</f>
        <v>102</v>
      </c>
      <c r="X15" s="4">
        <f>F221</f>
        <v>208</v>
      </c>
      <c r="Y15" s="4">
        <f>F23</f>
        <v>10</v>
      </c>
      <c r="Z15" s="5">
        <f>F177</f>
        <v>164</v>
      </c>
      <c r="AA15" s="172">
        <f>S14^3+T14^3+U14^3+V14^3+W14^3+X14^3+Y14^3+Z14^3+S15^3+T15^3+U15^3+V15^3+W15^3+X15^3+Y15^3+Z15^3</f>
        <v>67634176</v>
      </c>
      <c r="AB15" s="125">
        <f t="shared" si="0"/>
        <v>351576</v>
      </c>
      <c r="AC15" s="61"/>
      <c r="AD15" s="81" t="s">
        <v>188</v>
      </c>
      <c r="AE15" s="82" t="s">
        <v>183</v>
      </c>
      <c r="AF15" s="82" t="s">
        <v>182</v>
      </c>
      <c r="AG15" s="82" t="s">
        <v>177</v>
      </c>
      <c r="AH15" s="83" t="s">
        <v>111</v>
      </c>
      <c r="AI15" s="83" t="s">
        <v>108</v>
      </c>
      <c r="AJ15" s="83" t="s">
        <v>105</v>
      </c>
      <c r="AK15" s="83" t="s">
        <v>94</v>
      </c>
      <c r="AL15" s="82" t="s">
        <v>63</v>
      </c>
      <c r="AM15" s="82" t="s">
        <v>60</v>
      </c>
      <c r="AN15" s="82" t="s">
        <v>46</v>
      </c>
      <c r="AO15" s="82" t="s">
        <v>27</v>
      </c>
      <c r="AP15" s="83" t="s">
        <v>259</v>
      </c>
      <c r="AQ15" s="83" t="s">
        <v>226</v>
      </c>
      <c r="AR15" s="83" t="s">
        <v>192</v>
      </c>
      <c r="AS15" s="84" t="s">
        <v>158</v>
      </c>
      <c r="AT15" s="66"/>
      <c r="AU15" s="51"/>
      <c r="AV15" s="67"/>
      <c r="AW15" s="109"/>
      <c r="AX15" s="58"/>
      <c r="AY15" s="3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5"/>
      <c r="BO15" s="172">
        <f>BG14^3+BH14^3+BI14^3+BJ14^3+BK14^3+BL14^3+BM14^3+BN14^3+BG15^3+BH15^3+BI15^3+BJ15^3+BK15^3+BL15^3+BM15^3+BN15^3</f>
        <v>0</v>
      </c>
      <c r="BP15" s="125">
        <f t="shared" si="1"/>
        <v>0</v>
      </c>
      <c r="BQ15" s="61"/>
      <c r="BR15" s="89"/>
      <c r="BS15" s="83"/>
      <c r="BT15" s="83"/>
      <c r="BU15" s="83"/>
      <c r="BV15" s="83"/>
      <c r="BW15" s="83"/>
      <c r="BX15" s="83"/>
      <c r="BY15" s="83"/>
      <c r="BZ15" s="82"/>
      <c r="CA15" s="82"/>
      <c r="CB15" s="82"/>
      <c r="CC15" s="82"/>
      <c r="CD15" s="82"/>
      <c r="CE15" s="82"/>
      <c r="CF15" s="82"/>
      <c r="CG15" s="86"/>
      <c r="CH15" s="66"/>
      <c r="CI15" s="51"/>
      <c r="CJ15" s="72"/>
      <c r="CK15" s="109"/>
      <c r="CL15" s="58"/>
      <c r="CM15" s="3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5"/>
      <c r="DC15" s="172">
        <f>CU14^3+CV14^3+CW14^3+CX14^3+CY14^3+CZ14^3+DA14^3+DB14^3+CU15^3+CV15^3+CW15^3+CX15^3+CY15^3+CZ15^3+DA15^3+DB15^3</f>
        <v>0</v>
      </c>
      <c r="DD15" s="125">
        <f t="shared" si="2"/>
        <v>0</v>
      </c>
      <c r="DE15" s="61"/>
      <c r="DF15" s="89"/>
      <c r="DG15" s="83"/>
      <c r="DH15" s="82"/>
      <c r="DI15" s="82"/>
      <c r="DJ15" s="83"/>
      <c r="DK15" s="83"/>
      <c r="DL15" s="82"/>
      <c r="DM15" s="82"/>
      <c r="DN15" s="83"/>
      <c r="DO15" s="83"/>
      <c r="DP15" s="82"/>
      <c r="DQ15" s="82"/>
      <c r="DR15" s="83"/>
      <c r="DS15" s="83"/>
      <c r="DT15" s="82"/>
      <c r="DU15" s="86"/>
      <c r="DV15" s="66"/>
      <c r="DW15" s="51"/>
      <c r="DY15" s="109"/>
      <c r="DZ15" s="58"/>
      <c r="EA15" s="3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5"/>
      <c r="EQ15" s="172">
        <f>EI14^3+EJ14^3+EK14^3+EL14^3+EM14^3+EN14^3+EO14^3+EP14^3+EI15^3+EJ15^3+EK15^3+EL15^3+EM15^3+EN15^3+EO15^3+EP15^3</f>
        <v>0</v>
      </c>
      <c r="ER15" s="125">
        <f t="shared" si="3"/>
        <v>0</v>
      </c>
      <c r="ES15" s="61"/>
      <c r="ET15" s="174"/>
      <c r="EU15" s="131"/>
      <c r="EV15" s="131"/>
      <c r="EW15" s="82"/>
      <c r="EX15" s="83"/>
      <c r="EY15" s="131"/>
      <c r="EZ15" s="131"/>
      <c r="FA15" s="131"/>
      <c r="FB15" s="131"/>
      <c r="FC15" s="131"/>
      <c r="FD15" s="131"/>
      <c r="FE15" s="82"/>
      <c r="FF15" s="83"/>
      <c r="FG15" s="131"/>
      <c r="FH15" s="131"/>
      <c r="FI15" s="175"/>
      <c r="FJ15" s="66"/>
      <c r="FK15" s="51"/>
    </row>
    <row r="16" spans="1:168" x14ac:dyDescent="0.2">
      <c r="A16" s="32"/>
      <c r="B16" s="32"/>
      <c r="C16" s="32"/>
      <c r="D16" s="106" t="s">
        <v>179</v>
      </c>
      <c r="E16" s="107" t="s">
        <v>207</v>
      </c>
      <c r="F16" s="108">
        <f>B4+(2*B6)</f>
        <v>3</v>
      </c>
      <c r="G16" s="104"/>
      <c r="H16" s="43"/>
      <c r="I16" s="109"/>
      <c r="J16" s="58"/>
      <c r="K16" s="3">
        <f>F76</f>
        <v>63</v>
      </c>
      <c r="L16" s="4">
        <f>F162</f>
        <v>149</v>
      </c>
      <c r="M16" s="4">
        <f>F96</f>
        <v>83</v>
      </c>
      <c r="N16" s="4">
        <f>F262</f>
        <v>249</v>
      </c>
      <c r="O16" s="4">
        <f>F193</f>
        <v>180</v>
      </c>
      <c r="P16" s="4">
        <f>F39</f>
        <v>26</v>
      </c>
      <c r="Q16" s="4">
        <f>F237</f>
        <v>224</v>
      </c>
      <c r="R16" s="4">
        <f>F131</f>
        <v>118</v>
      </c>
      <c r="S16" s="4">
        <f>F50</f>
        <v>37</v>
      </c>
      <c r="T16" s="4">
        <f>F156</f>
        <v>143</v>
      </c>
      <c r="U16" s="4">
        <f>F86</f>
        <v>73</v>
      </c>
      <c r="V16" s="4">
        <f>F240</f>
        <v>227</v>
      </c>
      <c r="W16" s="4">
        <f>F183</f>
        <v>170</v>
      </c>
      <c r="X16" s="4">
        <f>F17</f>
        <v>4</v>
      </c>
      <c r="Y16" s="4">
        <f>F211</f>
        <v>198</v>
      </c>
      <c r="Z16" s="5">
        <f>F125</f>
        <v>112</v>
      </c>
      <c r="AA16" s="172">
        <f>K16^3+L16^3+M16^3+N16^3+O16^3+P16^3+Q16^3+R16^3+K17^3+L17^3+M17^3+N17^3+O17^3+P17^3+Q17^3+R17^3</f>
        <v>67634176</v>
      </c>
      <c r="AB16" s="125">
        <f t="shared" si="0"/>
        <v>351576</v>
      </c>
      <c r="AC16" s="61"/>
      <c r="AD16" s="89" t="s">
        <v>75</v>
      </c>
      <c r="AE16" s="83" t="s">
        <v>80</v>
      </c>
      <c r="AF16" s="83" t="s">
        <v>85</v>
      </c>
      <c r="AG16" s="83" t="s">
        <v>90</v>
      </c>
      <c r="AH16" s="82" t="s">
        <v>143</v>
      </c>
      <c r="AI16" s="82" t="s">
        <v>146</v>
      </c>
      <c r="AJ16" s="82" t="s">
        <v>153</v>
      </c>
      <c r="AK16" s="82" t="s">
        <v>156</v>
      </c>
      <c r="AL16" s="83" t="s">
        <v>165</v>
      </c>
      <c r="AM16" s="83" t="s">
        <v>197</v>
      </c>
      <c r="AN16" s="83" t="s">
        <v>229</v>
      </c>
      <c r="AO16" s="83" t="s">
        <v>260</v>
      </c>
      <c r="AP16" s="82" t="s">
        <v>32</v>
      </c>
      <c r="AQ16" s="82" t="s">
        <v>53</v>
      </c>
      <c r="AR16" s="82" t="s">
        <v>65</v>
      </c>
      <c r="AS16" s="86" t="s">
        <v>70</v>
      </c>
      <c r="AT16" s="66"/>
      <c r="AU16" s="51"/>
      <c r="AV16" s="67"/>
      <c r="AW16" s="109"/>
      <c r="AX16" s="58"/>
      <c r="AY16" s="3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5"/>
      <c r="BO16" s="172">
        <f>AY16^3+AZ16^3+BA16^3+BB16^3+BC16^3+BD16^3+BE16^3+BF16^3+AY17^3+AZ17^3+BA17^3+BB17^3+BC17^3+BD17^3+BE17^3+BF17^3</f>
        <v>0</v>
      </c>
      <c r="BP16" s="125">
        <f t="shared" si="1"/>
        <v>0</v>
      </c>
      <c r="BQ16" s="61"/>
      <c r="BR16" s="81"/>
      <c r="BS16" s="82"/>
      <c r="BT16" s="82"/>
      <c r="BU16" s="82"/>
      <c r="BV16" s="82"/>
      <c r="BW16" s="82"/>
      <c r="BX16" s="82"/>
      <c r="BY16" s="82"/>
      <c r="BZ16" s="83"/>
      <c r="CA16" s="83"/>
      <c r="CB16" s="83"/>
      <c r="CC16" s="83"/>
      <c r="CD16" s="83"/>
      <c r="CE16" s="83"/>
      <c r="CF16" s="83"/>
      <c r="CG16" s="84"/>
      <c r="CH16" s="66"/>
      <c r="CI16" s="51"/>
      <c r="CJ16" s="72"/>
      <c r="CK16" s="109"/>
      <c r="CL16" s="58"/>
      <c r="CM16" s="3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5"/>
      <c r="DC16" s="172">
        <f>CM16^3+CN16^3+CO16^3+CP16^3+CQ16^3+CR16^3+CS16^3+CT16^3+CM17^3+CN17^3+CO17^3+CP17^3+CQ17^3+CR17^3+CS17^3+CT17^3</f>
        <v>0</v>
      </c>
      <c r="DD16" s="125">
        <f t="shared" si="2"/>
        <v>0</v>
      </c>
      <c r="DE16" s="61"/>
      <c r="DF16" s="89"/>
      <c r="DG16" s="83"/>
      <c r="DH16" s="82"/>
      <c r="DI16" s="82"/>
      <c r="DJ16" s="83"/>
      <c r="DK16" s="83"/>
      <c r="DL16" s="82"/>
      <c r="DM16" s="82"/>
      <c r="DN16" s="83"/>
      <c r="DO16" s="83"/>
      <c r="DP16" s="82"/>
      <c r="DQ16" s="82"/>
      <c r="DR16" s="83"/>
      <c r="DS16" s="83"/>
      <c r="DT16" s="82"/>
      <c r="DU16" s="86"/>
      <c r="DV16" s="66"/>
      <c r="DW16" s="51"/>
      <c r="DY16" s="109"/>
      <c r="DZ16" s="58"/>
      <c r="EA16" s="3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5"/>
      <c r="EQ16" s="172">
        <f>EA16^3+EB16^3+EC16^3+ED16^3+EE16^3+EF16^3+EG16^3+EH16^3+EA17^3+EB17^3+EC17^3+ED17^3+EE17^3+EF17^3+EG17^3+EH17^3</f>
        <v>0</v>
      </c>
      <c r="ER16" s="125">
        <f t="shared" si="3"/>
        <v>0</v>
      </c>
      <c r="ES16" s="61"/>
      <c r="ET16" s="174"/>
      <c r="EU16" s="131"/>
      <c r="EV16" s="131"/>
      <c r="EW16" s="83"/>
      <c r="EX16" s="82"/>
      <c r="EY16" s="131"/>
      <c r="EZ16" s="131"/>
      <c r="FA16" s="131"/>
      <c r="FB16" s="131"/>
      <c r="FC16" s="131"/>
      <c r="FD16" s="131"/>
      <c r="FE16" s="83"/>
      <c r="FF16" s="82"/>
      <c r="FG16" s="131"/>
      <c r="FH16" s="131"/>
      <c r="FI16" s="175"/>
      <c r="FJ16" s="66"/>
      <c r="FK16" s="51"/>
    </row>
    <row r="17" spans="1:168" x14ac:dyDescent="0.2">
      <c r="A17" s="32"/>
      <c r="B17" s="32"/>
      <c r="C17" s="32"/>
      <c r="D17" s="106" t="s">
        <v>53</v>
      </c>
      <c r="E17" s="107" t="s">
        <v>207</v>
      </c>
      <c r="F17" s="110">
        <f>B4+(3*B6)</f>
        <v>4</v>
      </c>
      <c r="G17" s="104"/>
      <c r="H17" s="43"/>
      <c r="I17" s="109"/>
      <c r="J17" s="58"/>
      <c r="K17" s="3">
        <f>F121</f>
        <v>108</v>
      </c>
      <c r="L17" s="4">
        <f>F207</f>
        <v>194</v>
      </c>
      <c r="M17" s="4">
        <f>F21</f>
        <v>8</v>
      </c>
      <c r="N17" s="4">
        <f>F187</f>
        <v>174</v>
      </c>
      <c r="O17" s="4">
        <f>F244</f>
        <v>231</v>
      </c>
      <c r="P17" s="4">
        <f>F90</f>
        <v>77</v>
      </c>
      <c r="Q17" s="4">
        <f>F152</f>
        <v>139</v>
      </c>
      <c r="R17" s="4">
        <f>F46</f>
        <v>33</v>
      </c>
      <c r="S17" s="4">
        <f>F127</f>
        <v>114</v>
      </c>
      <c r="T17" s="4">
        <f>F233</f>
        <v>220</v>
      </c>
      <c r="U17" s="4">
        <f>F43</f>
        <v>30</v>
      </c>
      <c r="V17" s="4">
        <f>F197</f>
        <v>184</v>
      </c>
      <c r="W17" s="4">
        <f>F266</f>
        <v>253</v>
      </c>
      <c r="X17" s="4">
        <f>F100</f>
        <v>87</v>
      </c>
      <c r="Y17" s="4">
        <f>F158</f>
        <v>145</v>
      </c>
      <c r="Z17" s="5">
        <f>F72</f>
        <v>59</v>
      </c>
      <c r="AA17" s="172">
        <f>S16^3+T16^3+U16^3+V16^3+W16^3+X16^3+Y16^3+Z16^3+S17^3+T17^3+U17^3+V17^3+W17^3+X17^3+Y17^3+Z17^3</f>
        <v>67634176</v>
      </c>
      <c r="AB17" s="125">
        <f t="shared" si="0"/>
        <v>351576</v>
      </c>
      <c r="AC17" s="61"/>
      <c r="AD17" s="89" t="s">
        <v>79</v>
      </c>
      <c r="AE17" s="83" t="s">
        <v>76</v>
      </c>
      <c r="AF17" s="83" t="s">
        <v>89</v>
      </c>
      <c r="AG17" s="83" t="s">
        <v>86</v>
      </c>
      <c r="AH17" s="82" t="s">
        <v>147</v>
      </c>
      <c r="AI17" s="82" t="s">
        <v>142</v>
      </c>
      <c r="AJ17" s="82" t="s">
        <v>157</v>
      </c>
      <c r="AK17" s="82" t="s">
        <v>152</v>
      </c>
      <c r="AL17" s="83" t="s">
        <v>198</v>
      </c>
      <c r="AM17" s="83" t="s">
        <v>164</v>
      </c>
      <c r="AN17" s="83" t="s">
        <v>261</v>
      </c>
      <c r="AO17" s="83" t="s">
        <v>228</v>
      </c>
      <c r="AP17" s="82" t="s">
        <v>52</v>
      </c>
      <c r="AQ17" s="82" t="s">
        <v>33</v>
      </c>
      <c r="AR17" s="82" t="s">
        <v>69</v>
      </c>
      <c r="AS17" s="86" t="s">
        <v>66</v>
      </c>
      <c r="AT17" s="66"/>
      <c r="AU17" s="51"/>
      <c r="AV17" s="67"/>
      <c r="AW17" s="109"/>
      <c r="AX17" s="58"/>
      <c r="AY17" s="3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5"/>
      <c r="BO17" s="172">
        <f>BG16^3+BH16^3+BI16^3+BJ16^3+BK16^3+BL16^3+BM16^3+BN16^3+BG17^3+BH17^3+BI17^3+BJ17^3+BK17^3+BL17^3+BM17^3+BN17^3</f>
        <v>0</v>
      </c>
      <c r="BP17" s="125">
        <f t="shared" si="1"/>
        <v>0</v>
      </c>
      <c r="BQ17" s="61"/>
      <c r="BR17" s="81"/>
      <c r="BS17" s="82"/>
      <c r="BT17" s="82"/>
      <c r="BU17" s="82"/>
      <c r="BV17" s="82"/>
      <c r="BW17" s="82"/>
      <c r="BX17" s="82"/>
      <c r="BY17" s="82"/>
      <c r="BZ17" s="83"/>
      <c r="CA17" s="83"/>
      <c r="CB17" s="83"/>
      <c r="CC17" s="83"/>
      <c r="CD17" s="83"/>
      <c r="CE17" s="83"/>
      <c r="CF17" s="83"/>
      <c r="CG17" s="84"/>
      <c r="CH17" s="66"/>
      <c r="CI17" s="51"/>
      <c r="CJ17" s="85"/>
      <c r="CK17" s="109"/>
      <c r="CL17" s="58"/>
      <c r="CM17" s="3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5"/>
      <c r="DC17" s="172">
        <f>CU16^3+CV16^3+CW16^3+CX16^3+CY16^3+CZ16^3+DA16^3+DB16^3+CU17^3+CV17^3+CW17^3+CX17^3+CY17^3+CZ17^3+DA17^3+DB17^3</f>
        <v>0</v>
      </c>
      <c r="DD17" s="125">
        <f t="shared" si="2"/>
        <v>0</v>
      </c>
      <c r="DE17" s="61"/>
      <c r="DF17" s="89"/>
      <c r="DG17" s="83"/>
      <c r="DH17" s="82"/>
      <c r="DI17" s="82"/>
      <c r="DJ17" s="83"/>
      <c r="DK17" s="83"/>
      <c r="DL17" s="82"/>
      <c r="DM17" s="82"/>
      <c r="DN17" s="83"/>
      <c r="DO17" s="83"/>
      <c r="DP17" s="82"/>
      <c r="DQ17" s="82"/>
      <c r="DR17" s="83"/>
      <c r="DS17" s="83"/>
      <c r="DT17" s="82"/>
      <c r="DU17" s="86"/>
      <c r="DV17" s="66"/>
      <c r="DW17" s="51"/>
      <c r="DY17" s="109"/>
      <c r="DZ17" s="58"/>
      <c r="EA17" s="3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5"/>
      <c r="EQ17" s="172">
        <f>EI16^3+EJ16^3+EK16^3+EL16^3+EM16^3+EN16^3+EO16^3+EP16^3+EI17^3+EJ17^3+EK17^3+EL17^3+EM17^3+EN17^3+EO17^3+EP17^3</f>
        <v>0</v>
      </c>
      <c r="ER17" s="125">
        <f t="shared" si="3"/>
        <v>0</v>
      </c>
      <c r="ES17" s="61"/>
      <c r="ET17" s="174"/>
      <c r="EU17" s="131"/>
      <c r="EV17" s="83"/>
      <c r="EW17" s="131"/>
      <c r="EX17" s="131"/>
      <c r="EY17" s="82"/>
      <c r="EZ17" s="131"/>
      <c r="FA17" s="131"/>
      <c r="FB17" s="131"/>
      <c r="FC17" s="131"/>
      <c r="FD17" s="83"/>
      <c r="FE17" s="131"/>
      <c r="FF17" s="131"/>
      <c r="FG17" s="82"/>
      <c r="FH17" s="131"/>
      <c r="FI17" s="175"/>
      <c r="FJ17" s="66"/>
      <c r="FK17" s="51"/>
    </row>
    <row r="18" spans="1:168" x14ac:dyDescent="0.2">
      <c r="A18" s="32"/>
      <c r="B18" s="32"/>
      <c r="C18" s="32"/>
      <c r="D18" s="106" t="s">
        <v>133</v>
      </c>
      <c r="E18" s="107" t="s">
        <v>207</v>
      </c>
      <c r="F18" s="110">
        <f>B4+(4*B6)</f>
        <v>5</v>
      </c>
      <c r="G18" s="104"/>
      <c r="H18" s="43"/>
      <c r="I18" s="109"/>
      <c r="J18" s="58"/>
      <c r="K18" s="3">
        <f>F63</f>
        <v>50</v>
      </c>
      <c r="L18" s="4">
        <f>F169</f>
        <v>156</v>
      </c>
      <c r="M18" s="4">
        <f>F107</f>
        <v>94</v>
      </c>
      <c r="N18" s="4">
        <f>F261</f>
        <v>248</v>
      </c>
      <c r="O18" s="4">
        <f>F202</f>
        <v>189</v>
      </c>
      <c r="P18" s="4">
        <f>F36</f>
        <v>23</v>
      </c>
      <c r="Q18" s="4">
        <f>F222</f>
        <v>209</v>
      </c>
      <c r="R18" s="4">
        <f>F136</f>
        <v>123</v>
      </c>
      <c r="S18" s="4">
        <f>F57</f>
        <v>44</v>
      </c>
      <c r="T18" s="4">
        <f>F143</f>
        <v>130</v>
      </c>
      <c r="U18" s="4">
        <f>F85</f>
        <v>72</v>
      </c>
      <c r="V18" s="4">
        <f>F251</f>
        <v>238</v>
      </c>
      <c r="W18" s="4">
        <f>F180</f>
        <v>167</v>
      </c>
      <c r="X18" s="4">
        <f>F26</f>
        <v>13</v>
      </c>
      <c r="Y18" s="4">
        <f>F216</f>
        <v>203</v>
      </c>
      <c r="Z18" s="5">
        <f>F110</f>
        <v>97</v>
      </c>
      <c r="AA18" s="172">
        <f>K18^3+L18^3+M18^3+N18^3+O18^3+P18^3+Q18^3+R18^3+K19^3+L19^3+M19^3+N19^3+O19^3+P19^3+Q19^3+R19^3</f>
        <v>67634176</v>
      </c>
      <c r="AB18" s="125">
        <f t="shared" si="0"/>
        <v>351576</v>
      </c>
      <c r="AC18" s="61"/>
      <c r="AD18" s="89" t="s">
        <v>83</v>
      </c>
      <c r="AE18" s="83" t="s">
        <v>88</v>
      </c>
      <c r="AF18" s="83" t="s">
        <v>77</v>
      </c>
      <c r="AG18" s="83" t="s">
        <v>82</v>
      </c>
      <c r="AH18" s="82" t="s">
        <v>151</v>
      </c>
      <c r="AI18" s="82" t="s">
        <v>154</v>
      </c>
      <c r="AJ18" s="82" t="s">
        <v>145</v>
      </c>
      <c r="AK18" s="82" t="s">
        <v>148</v>
      </c>
      <c r="AL18" s="83" t="s">
        <v>231</v>
      </c>
      <c r="AM18" s="83" t="s">
        <v>262</v>
      </c>
      <c r="AN18" s="83" t="s">
        <v>163</v>
      </c>
      <c r="AO18" s="83" t="s">
        <v>195</v>
      </c>
      <c r="AP18" s="82" t="s">
        <v>67</v>
      </c>
      <c r="AQ18" s="82" t="s">
        <v>72</v>
      </c>
      <c r="AR18" s="82" t="s">
        <v>30</v>
      </c>
      <c r="AS18" s="86" t="s">
        <v>51</v>
      </c>
      <c r="AT18" s="66"/>
      <c r="AU18" s="51"/>
      <c r="AV18" s="67"/>
      <c r="AW18" s="109"/>
      <c r="AX18" s="58"/>
      <c r="AY18" s="3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5"/>
      <c r="BO18" s="172">
        <f>AY18^3+AZ18^3+BA18^3+BB18^3+BC18^3+BD18^3+BE18^3+BF18^3+AY19^3+AZ19^3+BA19^3+BB19^3+BC19^3+BD19^3+BE19^3+BF19^3</f>
        <v>0</v>
      </c>
      <c r="BP18" s="125">
        <f t="shared" si="1"/>
        <v>0</v>
      </c>
      <c r="BQ18" s="61"/>
      <c r="BR18" s="89"/>
      <c r="BS18" s="83"/>
      <c r="BT18" s="83"/>
      <c r="BU18" s="83"/>
      <c r="BV18" s="83"/>
      <c r="BW18" s="83"/>
      <c r="BX18" s="83"/>
      <c r="BY18" s="83"/>
      <c r="BZ18" s="82"/>
      <c r="CA18" s="82"/>
      <c r="CB18" s="82"/>
      <c r="CC18" s="82"/>
      <c r="CD18" s="82"/>
      <c r="CE18" s="82"/>
      <c r="CF18" s="82"/>
      <c r="CG18" s="86"/>
      <c r="CH18" s="66"/>
      <c r="CI18" s="51"/>
      <c r="CJ18" s="72"/>
      <c r="CK18" s="109"/>
      <c r="CL18" s="58"/>
      <c r="CM18" s="3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5"/>
      <c r="DC18" s="172">
        <f>CM18^3+CN18^3+CO18^3+CP18^3+CQ18^3+CR18^3+CS18^3+CT18^3+CM19^3+CN19^3+CO19^3+CP19^3+CQ19^3+CR19^3+CS19^3+CT19^3</f>
        <v>0</v>
      </c>
      <c r="DD18" s="125">
        <f t="shared" si="2"/>
        <v>0</v>
      </c>
      <c r="DE18" s="61"/>
      <c r="DF18" s="89"/>
      <c r="DG18" s="83"/>
      <c r="DH18" s="82"/>
      <c r="DI18" s="82"/>
      <c r="DJ18" s="83"/>
      <c r="DK18" s="83"/>
      <c r="DL18" s="82"/>
      <c r="DM18" s="82"/>
      <c r="DN18" s="83"/>
      <c r="DO18" s="83"/>
      <c r="DP18" s="82"/>
      <c r="DQ18" s="82"/>
      <c r="DR18" s="83"/>
      <c r="DS18" s="83"/>
      <c r="DT18" s="82"/>
      <c r="DU18" s="86"/>
      <c r="DV18" s="66"/>
      <c r="DW18" s="51"/>
      <c r="DY18" s="109"/>
      <c r="DZ18" s="58"/>
      <c r="EA18" s="3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5"/>
      <c r="EQ18" s="172">
        <f>EA18^3+EB18^3+EC18^3+ED18^3+EE18^3+EF18^3+EG18^3+EH18^3+EA19^3+EB19^3+EC19^3+ED19^3+EE19^3+EF19^3+EG19^3+EH19^3</f>
        <v>0</v>
      </c>
      <c r="ER18" s="125">
        <f t="shared" si="3"/>
        <v>0</v>
      </c>
      <c r="ES18" s="61"/>
      <c r="ET18" s="174"/>
      <c r="EU18" s="83"/>
      <c r="EV18" s="131"/>
      <c r="EW18" s="131"/>
      <c r="EX18" s="131"/>
      <c r="EY18" s="131"/>
      <c r="EZ18" s="82"/>
      <c r="FA18" s="131"/>
      <c r="FB18" s="131"/>
      <c r="FC18" s="83"/>
      <c r="FD18" s="131"/>
      <c r="FE18" s="131"/>
      <c r="FF18" s="131"/>
      <c r="FG18" s="131"/>
      <c r="FH18" s="82"/>
      <c r="FI18" s="175"/>
      <c r="FJ18" s="66"/>
      <c r="FK18" s="51"/>
    </row>
    <row r="19" spans="1:168" x14ac:dyDescent="0.2">
      <c r="A19" s="32"/>
      <c r="B19" s="32"/>
      <c r="C19" s="32"/>
      <c r="D19" s="106" t="s">
        <v>238</v>
      </c>
      <c r="E19" s="107" t="s">
        <v>207</v>
      </c>
      <c r="F19" s="108">
        <f>B4+(5*B6)</f>
        <v>6</v>
      </c>
      <c r="G19" s="104"/>
      <c r="H19" s="43"/>
      <c r="I19" s="109"/>
      <c r="J19" s="58"/>
      <c r="K19" s="7">
        <f>F114</f>
        <v>101</v>
      </c>
      <c r="L19" s="8">
        <f>F220</f>
        <v>207</v>
      </c>
      <c r="M19" s="8">
        <f>F22</f>
        <v>9</v>
      </c>
      <c r="N19" s="8">
        <f>F176</f>
        <v>163</v>
      </c>
      <c r="O19" s="8">
        <f>F247</f>
        <v>234</v>
      </c>
      <c r="P19" s="8">
        <f>F81</f>
        <v>68</v>
      </c>
      <c r="Q19" s="8">
        <f>F147</f>
        <v>134</v>
      </c>
      <c r="R19" s="8">
        <f>F61</f>
        <v>48</v>
      </c>
      <c r="S19" s="8">
        <f>F140</f>
        <v>127</v>
      </c>
      <c r="T19" s="8">
        <f>F226</f>
        <v>213</v>
      </c>
      <c r="U19" s="8">
        <f>F32</f>
        <v>19</v>
      </c>
      <c r="V19" s="8">
        <f>F198</f>
        <v>185</v>
      </c>
      <c r="W19" s="8">
        <f>F257</f>
        <v>244</v>
      </c>
      <c r="X19" s="8">
        <f>F103</f>
        <v>90</v>
      </c>
      <c r="Y19" s="8">
        <f>F173</f>
        <v>160</v>
      </c>
      <c r="Z19" s="9">
        <f>F67</f>
        <v>54</v>
      </c>
      <c r="AA19" s="172">
        <f>S18^3+T18^3+U18^3+V18^3+W18^3+X18^3+Y18^3+Z18^3+S19^3+T19^3+U19^3+V19^3+W19^3+X19^3+Y19^3+Z19^3</f>
        <v>67634176</v>
      </c>
      <c r="AB19" s="125">
        <f t="shared" si="0"/>
        <v>351576</v>
      </c>
      <c r="AC19" s="61"/>
      <c r="AD19" s="116" t="s">
        <v>87</v>
      </c>
      <c r="AE19" s="117" t="s">
        <v>84</v>
      </c>
      <c r="AF19" s="117" t="s">
        <v>81</v>
      </c>
      <c r="AG19" s="117" t="s">
        <v>78</v>
      </c>
      <c r="AH19" s="118" t="s">
        <v>155</v>
      </c>
      <c r="AI19" s="118" t="s">
        <v>150</v>
      </c>
      <c r="AJ19" s="118" t="s">
        <v>149</v>
      </c>
      <c r="AK19" s="118" t="s">
        <v>144</v>
      </c>
      <c r="AL19" s="117" t="s">
        <v>263</v>
      </c>
      <c r="AM19" s="117" t="s">
        <v>230</v>
      </c>
      <c r="AN19" s="117" t="s">
        <v>196</v>
      </c>
      <c r="AO19" s="117" t="s">
        <v>162</v>
      </c>
      <c r="AP19" s="118" t="s">
        <v>71</v>
      </c>
      <c r="AQ19" s="118" t="s">
        <v>68</v>
      </c>
      <c r="AR19" s="118" t="s">
        <v>50</v>
      </c>
      <c r="AS19" s="119" t="s">
        <v>31</v>
      </c>
      <c r="AT19" s="66"/>
      <c r="AU19" s="115"/>
      <c r="AV19" s="67"/>
      <c r="AW19" s="109"/>
      <c r="AX19" s="58"/>
      <c r="AY19" s="7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9"/>
      <c r="BO19" s="172">
        <f>BG18^3+BH18^3+BI18^3+BJ18^3+BK18^3+BL18^3+BM18^3+BN18^3+BG19^3+BH19^3+BI19^3+BJ19^3+BK19^3+BL19^3+BM19^3+BN19^3</f>
        <v>0</v>
      </c>
      <c r="BP19" s="125">
        <f t="shared" si="1"/>
        <v>0</v>
      </c>
      <c r="BQ19" s="61"/>
      <c r="BR19" s="116"/>
      <c r="BS19" s="117"/>
      <c r="BT19" s="117"/>
      <c r="BU19" s="117"/>
      <c r="BV19" s="117"/>
      <c r="BW19" s="117"/>
      <c r="BX19" s="117"/>
      <c r="BY19" s="117"/>
      <c r="BZ19" s="118"/>
      <c r="CA19" s="118"/>
      <c r="CB19" s="118"/>
      <c r="CC19" s="118"/>
      <c r="CD19" s="118"/>
      <c r="CE19" s="118"/>
      <c r="CF19" s="118"/>
      <c r="CG19" s="119"/>
      <c r="CH19" s="32"/>
      <c r="CI19" s="115"/>
      <c r="CJ19" s="72"/>
      <c r="CK19" s="109"/>
      <c r="CL19" s="58"/>
      <c r="CM19" s="7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9"/>
      <c r="DC19" s="172">
        <f>CU18^3+CV18^3+CW18^3+CX18^3+CY18^3+CZ18^3+DA18^3+DB18^3+CU19^3+CV19^3+CW19^3+CX19^3+CY19^3+CZ19^3+DA19^3+DB19^3</f>
        <v>0</v>
      </c>
      <c r="DD19" s="125">
        <f t="shared" si="2"/>
        <v>0</v>
      </c>
      <c r="DE19" s="61"/>
      <c r="DF19" s="116"/>
      <c r="DG19" s="117"/>
      <c r="DH19" s="118"/>
      <c r="DI19" s="118"/>
      <c r="DJ19" s="117"/>
      <c r="DK19" s="117"/>
      <c r="DL19" s="118"/>
      <c r="DM19" s="118"/>
      <c r="DN19" s="117"/>
      <c r="DO19" s="117"/>
      <c r="DP19" s="118"/>
      <c r="DQ19" s="118"/>
      <c r="DR19" s="117"/>
      <c r="DS19" s="117"/>
      <c r="DT19" s="118"/>
      <c r="DU19" s="119"/>
      <c r="DV19" s="32"/>
      <c r="DW19" s="115"/>
      <c r="DY19" s="109"/>
      <c r="DZ19" s="58"/>
      <c r="EA19" s="7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9"/>
      <c r="EQ19" s="172">
        <f>EI18^3+EJ18^3+EK18^3+EL18^3+EM18^3+EN18^3+EO18^3+EP18^3+EI19^3+EJ19^3+EK19^3+EL19^3+EM19^3+EN19^3+EO19^3+EP19^3</f>
        <v>0</v>
      </c>
      <c r="ER19" s="125">
        <f t="shared" si="3"/>
        <v>0</v>
      </c>
      <c r="ES19" s="61"/>
      <c r="ET19" s="116"/>
      <c r="EU19" s="176"/>
      <c r="EV19" s="176"/>
      <c r="EW19" s="176"/>
      <c r="EX19" s="176"/>
      <c r="EY19" s="176"/>
      <c r="EZ19" s="176"/>
      <c r="FA19" s="118"/>
      <c r="FB19" s="117"/>
      <c r="FC19" s="176"/>
      <c r="FD19" s="176"/>
      <c r="FE19" s="176"/>
      <c r="FF19" s="176"/>
      <c r="FG19" s="176"/>
      <c r="FH19" s="176"/>
      <c r="FI19" s="119"/>
      <c r="FJ19" s="32"/>
      <c r="FK19" s="115"/>
    </row>
    <row r="20" spans="1:168" x14ac:dyDescent="0.2">
      <c r="A20" s="32"/>
      <c r="B20" s="32"/>
      <c r="C20" s="32"/>
      <c r="D20" s="106" t="s">
        <v>257</v>
      </c>
      <c r="E20" s="107" t="s">
        <v>207</v>
      </c>
      <c r="F20" s="108">
        <f>B4+(6*B6)</f>
        <v>7</v>
      </c>
      <c r="G20" s="104"/>
      <c r="H20" s="43"/>
      <c r="I20" s="109"/>
      <c r="J20" s="58"/>
      <c r="K20" s="121">
        <f>K4^3+K5^3+K6^3+K7^3+K8^3+K9^3+K10^3+K11^3+L4^3+L5^3+L6^3+L7^3+L8^3+L9^3+L10^3+L11^3</f>
        <v>67634176</v>
      </c>
      <c r="L20" s="122">
        <f>K19^3+K18^3+K17^3+K16^3+K15^3+K14^3+K13^3+K12^3+L19^3+L18^3+L17^3+L16^3+L15^3+L14^3+L13^3+L12^3</f>
        <v>67634176</v>
      </c>
      <c r="M20" s="122">
        <f>M4^3+M5^3+M6^3+M7^3+M8^3+M9^3+M10^3+M11^3+N4^3+N5^3+N6^3+N7^3+N8^3+N9^3+N10^3+N11^3</f>
        <v>67634176</v>
      </c>
      <c r="N20" s="122">
        <f>M19^3+M18^3+M17^3+M16^3+M15^3+M14^3+M13^3+M12^3+N19^3+N18^3+N17^3+N16^3+N15^3+N14^3+N13^3+N12^3</f>
        <v>67634176</v>
      </c>
      <c r="O20" s="122">
        <f>O4^3+O5^3+O6^3+O7^3+O8^3+O9^3+O10^3+O11^3+P4^3+P5^3+P6^3+P7^3+P8^3+P9^3+P10^3+P11^3</f>
        <v>67634176</v>
      </c>
      <c r="P20" s="122">
        <f>O19^3+O18^3+O17^3+O16^3+O15^3+O14^3+O13^3+O12^3+P19^3+P18^3+P17^3+P16^3+P15^3+P14^3+P13^3+P12^3</f>
        <v>67634176</v>
      </c>
      <c r="Q20" s="122">
        <f>Q4^3+Q5^3+Q6^3+Q7^3+Q8^3+Q9^3+Q10^3+Q11^3+R4^3+R5^3+R6^3+R7^3+R8^3+R9^3+R10^3+R11^3</f>
        <v>67634176</v>
      </c>
      <c r="R20" s="122">
        <f>Q19^3+Q18^3+Q17^3+Q16^3+Q15^3+Q14^3+Q13^3+Q12^3+R19^3+R18^3+R17^3+R16^3+R15^3+R14^3+R13^3+R12^3</f>
        <v>67634176</v>
      </c>
      <c r="S20" s="122">
        <f>S4^3+S5^3+S6^3+S7^3+S8^3+S9^3+S10^3+S11^3+T4^3+T5^3+T6^3+T7^3+T8^3+T9^3+T10^3+T11^3</f>
        <v>67634176</v>
      </c>
      <c r="T20" s="122">
        <f>S19^3+S18^3+S17^3+S16^3+S15^3+S14^3+S13^3+S12^3+T19^3+T18^3+T17^3+T16^3+T15^3+T14^3+T13^3+T12^3</f>
        <v>67634176</v>
      </c>
      <c r="U20" s="122">
        <f>U4^3+U5^3+U6^3+U7^3+U8^3+U9^3+U10^3+U11^3+V4^3+V5^3+V6^3+V7^3+V8^3+V9^3+V10^3+V11^3</f>
        <v>67634176</v>
      </c>
      <c r="V20" s="122">
        <f>U19^3+U18^3+U17^3+U16^3+U15^3+U14^3+U13^3+U12^3+V19^3+V18^3+V17^3+V16^3+V15^3+V14^3+V13^3+V12^3</f>
        <v>67634176</v>
      </c>
      <c r="W20" s="122">
        <f>W4^3+W5^3+W6^3+W7^3+W8^3+W9^3+W10^3+W11^3+X4^3+X5^3+X6^3+X7^3+X8^3+X9^3+X10^3+X11^3</f>
        <v>67634176</v>
      </c>
      <c r="X20" s="122">
        <f>W19^3+W18^3+W17^3+W16^3+W15^3+W14^3+W13^3+W12^3+X19^3+X18^3+X17^3+X16^3+X15^3+X14^3+X13^3+X12^3</f>
        <v>67634176</v>
      </c>
      <c r="Y20" s="122">
        <f>Y4^3+Y5^3+Y6^3+Y7^3+Y8^3+Y9^3+Y10^3+Y11^3+Z4^3+Z5^3+Z6^3+Z7^3+Z8^3+Z9^3+Z10^3+Z11^3</f>
        <v>67634176</v>
      </c>
      <c r="Z20" s="123">
        <f>Y19^3+Y18^3+Y17^3+Y16^3+Y15^3+Y14^3+Y13^3+Y12^3+Z19^3+Z18^3+Z17^3+Z16^3+Z15^3+Z14^3+Z13^3+Z12^3</f>
        <v>67634176</v>
      </c>
      <c r="AA20" s="168">
        <f>K4^3+L5^3+M6^3+N7^3+O8^3+P9^3+Q10^3+R11^3+S12^3+T13^3+U14^3+V15^3+W16^3+X17^3+Y18^3+Z19^3</f>
        <v>67634176</v>
      </c>
      <c r="AB20" s="169">
        <f>K12^3+L13^3+M14^3+N15^3+O16^3+P17^3+Q18^3+R19^3+S4^3+T5^3+U6^3+V7^3+W8^3+X9^3+Y10^3+Z11^3</f>
        <v>67634176</v>
      </c>
      <c r="AC20" s="52" t="s">
        <v>0</v>
      </c>
      <c r="AD20" s="10" t="s">
        <v>565</v>
      </c>
      <c r="AE20" s="126"/>
      <c r="AF20" s="126"/>
      <c r="AG20" s="126"/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66"/>
      <c r="AU20" s="115"/>
      <c r="AV20" s="42"/>
      <c r="AW20" s="109"/>
      <c r="AX20" s="58"/>
      <c r="AY20" s="121">
        <f>AY4^3+AY5^3+AY6^3+AY7^3+AY8^3+AY9^3+AY10^3+AY11^3+AZ4^3+AZ5^3+AZ6^3+AZ7^3+AZ8^3+AZ9^3+AZ10^3+AZ11^3</f>
        <v>0</v>
      </c>
      <c r="AZ20" s="122">
        <f>AY19^3+AY18^3+AY17^3+AY16^3+AY15^3+AY14^3+AY13^3+AY12^3+AZ19^3+AZ18^3+AZ17^3+AZ16^3+AZ15^3+AZ14^3+AZ13^3+AZ12^3</f>
        <v>0</v>
      </c>
      <c r="BA20" s="122">
        <f>BA4^3+BA5^3+BA6^3+BA7^3+BA8^3+BA9^3+BA10^3+BA11^3+BB4^3+BB5^3+BB6^3+BB7^3+BB8^3+BB9^3+BB10^3+BB11^3</f>
        <v>0</v>
      </c>
      <c r="BB20" s="122">
        <f>BA19^3+BA18^3+BA17^3+BA16^3+BA15^3+BA14^3+BA13^3+BA12^3+BB19^3+BB18^3+BB17^3+BB16^3+BB15^3+BB14^3+BB13^3+BB12^3</f>
        <v>0</v>
      </c>
      <c r="BC20" s="122">
        <f>BC4^3+BC5^3+BC6^3+BC7^3+BC8^3+BC9^3+BC10^3+BC11^3+BD4^3+BD5^3+BD6^3+BD7^3+BD8^3+BD9^3+BD10^3+BD11^3</f>
        <v>0</v>
      </c>
      <c r="BD20" s="122">
        <f>BC19^3+BC18^3+BC17^3+BC16^3+BC15^3+BC14^3+BC13^3+BC12^3+BD19^3+BD18^3+BD17^3+BD16^3+BD15^3+BD14^3+BD13^3+BD12^3</f>
        <v>0</v>
      </c>
      <c r="BE20" s="122">
        <f>BE4^3+BE5^3+BE6^3+BE7^3+BE8^3+BE9^3+BE10^3+BE11^3+BF4^3+BF5^3+BF6^3+BF7^3+BF8^3+BF9^3+BF10^3+BF11^3</f>
        <v>0</v>
      </c>
      <c r="BF20" s="122">
        <f>BE19^3+BE18^3+BE17^3+BE16^3+BE15^3+BE14^3+BE13^3+BE12^3+BF19^3+BF18^3+BF17^3+BF16^3+BF15^3+BF14^3+BF13^3+BF12^3</f>
        <v>0</v>
      </c>
      <c r="BG20" s="122">
        <f>BG4^3+BG5^3+BG6^3+BG7^3+BG8^3+BG9^3+BG10^3+BG11^3+BH4^3+BH5^3+BH6^3+BH7^3+BH8^3+BH9^3+BH10^3+BH11^3</f>
        <v>0</v>
      </c>
      <c r="BH20" s="122">
        <f>BG19^3+BG18^3+BG17^3+BG16^3+BG15^3+BG14^3+BG13^3+BG12^3+BH19^3+BH18^3+BH17^3+BH16^3+BH15^3+BH14^3+BH13^3+BH12^3</f>
        <v>0</v>
      </c>
      <c r="BI20" s="122">
        <f>BI4^3+BI5^3+BI6^3+BI7^3+BI8^3+BI9^3+BI10^3+BI11^3+BJ4^3+BJ5^3+BJ6^3+BJ7^3+BJ8^3+BJ9^3+BJ10^3+BJ11^3</f>
        <v>0</v>
      </c>
      <c r="BJ20" s="122">
        <f>BI19^3+BI18^3+BI17^3+BI16^3+BI15^3+BI14^3+BI13^3+BI12^3+BJ19^3+BJ18^3+BJ17^3+BJ16^3+BJ15^3+BJ14^3+BJ13^3+BJ12^3</f>
        <v>0</v>
      </c>
      <c r="BK20" s="122">
        <f>BK4^3+BK5^3+BK6^3+BK7^3+BK8^3+BK9^3+BK10^3+BK11^3+BL4^3+BL5^3+BL6^3+BL7^3+BL8^3+BL9^3+BL10^3+BL11^3</f>
        <v>0</v>
      </c>
      <c r="BL20" s="122">
        <f>BK19^3+BK18^3+BK17^3+BK16^3+BK15^3+BK14^3+BK13^3+BK12^3+BL19^3+BL18^3+BL17^3+BL16^3+BL15^3+BL14^3+BL13^3+BL12^3</f>
        <v>0</v>
      </c>
      <c r="BM20" s="122">
        <f>BM4^3+BM5^3+BM6^3+BM7^3+BM8^3+BM9^3+BM10^3+BM11^3+BN4^3+BN5^3+BN6^3+BN7^3+BN8^3+BN9^3+BN10^3+BN11^3</f>
        <v>0</v>
      </c>
      <c r="BN20" s="123">
        <f>BM19^3+BM18^3+BM17^3+BM16^3+BM15^3+BM14^3+BM13^3+BM12^3+BN19^3+BN18^3+BN17^3+BN16^3+BN15^3+BN14^3+BN13^3+BN12^3</f>
        <v>0</v>
      </c>
      <c r="BO20" s="168">
        <f>AY4^3+AZ5^3+BA6^3+BB7^3+BC8^3+BD9^3+BE10^3+BF11^3+BG12^3+BH13^3+BI14^3+BJ15^3+BK16^3+BL17^3+BM18^3+BN19^3</f>
        <v>0</v>
      </c>
      <c r="BP20" s="169">
        <f>AY12^3+AZ13^3+BA14^3+BB15^3+BC16^3+BD17^3+BE18^3+BF19^3+BG4^3+BH5^3+BI6^3+BJ7^3+BK8^3+BL9^3+BM10^3+BN11^3</f>
        <v>0</v>
      </c>
      <c r="BQ20" s="52"/>
      <c r="BR20" s="10" t="s">
        <v>565</v>
      </c>
      <c r="BS20" s="126"/>
      <c r="BT20" s="126"/>
      <c r="BU20" s="126"/>
      <c r="BV20" s="126"/>
      <c r="BW20" s="126"/>
      <c r="BX20" s="126"/>
      <c r="BY20" s="126"/>
      <c r="BZ20" s="126"/>
      <c r="CA20" s="126"/>
      <c r="CB20" s="126"/>
      <c r="CC20" s="126"/>
      <c r="CD20" s="126"/>
      <c r="CE20" s="126"/>
      <c r="CF20" s="126"/>
      <c r="CG20" s="126"/>
      <c r="CH20" s="32"/>
      <c r="CI20" s="115"/>
      <c r="CJ20" s="42"/>
      <c r="CK20" s="109"/>
      <c r="CL20" s="58"/>
      <c r="CM20" s="121">
        <f>CM4^3+CM5^3+CM6^3+CM7^3+CM8^3+CM9^3+CM10^3+CM11^3+CN4^3+CN5^3+CN6^3+CN7^3+CN8^3+CN9^3+CN10^3+CN11^3</f>
        <v>0</v>
      </c>
      <c r="CN20" s="122">
        <f>CM19^3+CM18^3+CM17^3+CM16^3+CM15^3+CM14^3+CM13^3+CM12^3+CN19^3+CN18^3+CN17^3+CN16^3+CN15^3+CN14^3+CN13^3+CN12^3</f>
        <v>0</v>
      </c>
      <c r="CO20" s="122">
        <f>CO4^3+CO5^3+CO6^3+CO7^3+CO8^3+CO9^3+CO10^3+CO11^3+CP4^3+CP5^3+CP6^3+CP7^3+CP8^3+CP9^3+CP10^3+CP11^3</f>
        <v>0</v>
      </c>
      <c r="CP20" s="122">
        <f>CO19^3+CO18^3+CO17^3+CO16^3+CO15^3+CO14^3+CO13^3+CO12^3+CP19^3+CP18^3+CP17^3+CP16^3+CP15^3+CP14^3+CP13^3+CP12^3</f>
        <v>0</v>
      </c>
      <c r="CQ20" s="122">
        <f>CQ4^3+CQ5^3+CQ6^3+CQ7^3+CQ8^3+CQ9^3+CQ10^3+CQ11^3+CR4^3+CR5^3+CR6^3+CR7^3+CR8^3+CR9^3+CR10^3+CR11^3</f>
        <v>0</v>
      </c>
      <c r="CR20" s="122">
        <f>CQ19^3+CQ18^3+CQ17^3+CQ16^3+CQ15^3+CQ14^3+CQ13^3+CQ12^3+CR19^3+CR18^3+CR17^3+CR16^3+CR15^3+CR14^3+CR13^3+CR12^3</f>
        <v>0</v>
      </c>
      <c r="CS20" s="122">
        <f>CS4^3+CS5^3+CS6^3+CS7^3+CS8^3+CS9^3+CS10^3+CS11^3+CT4^3+CT5^3+CT6^3+CT7^3+CT8^3+CT9^3+CT10^3+CT11^3</f>
        <v>0</v>
      </c>
      <c r="CT20" s="122">
        <f>CS19^3+CS18^3+CS17^3+CS16^3+CS15^3+CS14^3+CS13^3+CS12^3+CT19^3+CT18^3+CT17^3+CT16^3+CT15^3+CT14^3+CT13^3+CT12^3</f>
        <v>0</v>
      </c>
      <c r="CU20" s="122">
        <f>CU4^3+CU5^3+CU6^3+CU7^3+CU8^3+CU9^3+CU10^3+CU11^3+CV4^3+CV5^3+CV6^3+CV7^3+CV8^3+CV9^3+CV10^3+CV11^3</f>
        <v>0</v>
      </c>
      <c r="CV20" s="122">
        <f>CU19^3+CU18^3+CU17^3+CU16^3+CU15^3+CU14^3+CU13^3+CU12^3+CV19^3+CV18^3+CV17^3+CV16^3+CV15^3+CV14^3+CV13^3+CV12^3</f>
        <v>0</v>
      </c>
      <c r="CW20" s="122">
        <f>CW4^3+CW5^3+CW6^3+CW7^3+CW8^3+CW9^3+CW10^3+CW11^3+CX4^3+CX5^3+CX6^3+CX7^3+CX8^3+CX9^3+CX10^3+CX11^3</f>
        <v>0</v>
      </c>
      <c r="CX20" s="122">
        <f>CW19^3+CW18^3+CW17^3+CW16^3+CW15^3+CW14^3+CW13^3+CW12^3+CX19^3+CX18^3+CX17^3+CX16^3+CX15^3+CX14^3+CX13^3+CX12^3</f>
        <v>0</v>
      </c>
      <c r="CY20" s="122">
        <f>CY4^3+CY5^3+CY6^3+CY7^3+CY8^3+CY9^3+CY10^3+CY11^3+CZ4^3+CZ5^3+CZ6^3+CZ7^3+CZ8^3+CZ9^3+CZ10^3+CZ11^3</f>
        <v>0</v>
      </c>
      <c r="CZ20" s="122">
        <f>CY19^3+CY18^3+CY17^3+CY16^3+CY15^3+CY14^3+CY13^3+CY12^3+CZ19^3+CZ18^3+CZ17^3+CZ16^3+CZ15^3+CZ14^3+CZ13^3+CZ12^3</f>
        <v>0</v>
      </c>
      <c r="DA20" s="122">
        <f>DA4^3+DA5^3+DA6^3+DA7^3+DA8^3+DA9^3+DA10^3+DA11^3+DB4^3+DB5^3+DB6^3+DB7^3+DB8^3+DB9^3+DB10^3+DB11^3</f>
        <v>0</v>
      </c>
      <c r="DB20" s="123">
        <f>DA19^3+DA18^3+DA17^3+DA16^3+DA15^3+DA14^3+DA13^3+DA12^3+DB19^3+DB18^3+DB17^3+DB16^3+DB15^3+DB14^3+DB13^3+DB12^3</f>
        <v>0</v>
      </c>
      <c r="DC20" s="168">
        <f>CM4^3+CN5^3+CO6^3+CP7^3+CQ8^3+CR9^3+CS10^3+CT11^3+CU12^3+CV13^3+CW14^3+CX15^3+CY16^3+CZ17^3+DA18^3+DB19^3</f>
        <v>0</v>
      </c>
      <c r="DD20" s="169">
        <f>CM12^3+CN13^3+CO14^3+CP15^3+CQ16^3+CR17^3+CS18^3+CT19^3+CU4^3+CV5^3+CW6^3+CX7^3+CY8^3+CZ9^3+DA10^3+DB11^3</f>
        <v>0</v>
      </c>
      <c r="DE20" s="52"/>
      <c r="DF20" s="10" t="s">
        <v>565</v>
      </c>
      <c r="DG20" s="126"/>
      <c r="DH20" s="126"/>
      <c r="DI20" s="126"/>
      <c r="DJ20" s="126"/>
      <c r="DK20" s="126"/>
      <c r="DL20" s="126"/>
      <c r="DM20" s="126"/>
      <c r="DN20" s="126"/>
      <c r="DO20" s="126"/>
      <c r="DP20" s="126"/>
      <c r="DQ20" s="126"/>
      <c r="DR20" s="126"/>
      <c r="DS20" s="126"/>
      <c r="DT20" s="126"/>
      <c r="DU20" s="126"/>
      <c r="DV20" s="32"/>
      <c r="DW20" s="115"/>
      <c r="DY20" s="109"/>
      <c r="DZ20" s="58"/>
      <c r="EA20" s="121">
        <f>EA4^3+EA5^3+EA6^3+EA7^3+EA8^3+EA9^3+EA10^3+EA11^3+EB4^3+EB5^3+EB6^3+EB7^3+EB8^3+EB9^3+EB10^3+EB11^3</f>
        <v>0</v>
      </c>
      <c r="EB20" s="122">
        <f>EA19^3+EA18^3+EA17^3+EA16^3+EA15^3+EA14^3+EA13^3+EA12^3+EB19^3+EB18^3+EB17^3+EB16^3+EB15^3+EB14^3+EB13^3+EB12^3</f>
        <v>0</v>
      </c>
      <c r="EC20" s="122">
        <f>EC4^3+EC5^3+EC6^3+EC7^3+EC8^3+EC9^3+EC10^3+EC11^3+ED4^3+ED5^3+ED6^3+ED7^3+ED8^3+ED9^3+ED10^3+ED11^3</f>
        <v>0</v>
      </c>
      <c r="ED20" s="122">
        <f>EC19^3+EC18^3+EC17^3+EC16^3+EC15^3+EC14^3+EC13^3+EC12^3+ED19^3+ED18^3+ED17^3+ED16^3+ED15^3+ED14^3+ED13^3+ED12^3</f>
        <v>0</v>
      </c>
      <c r="EE20" s="122">
        <f>EE4^3+EE5^3+EE6^3+EE7^3+EE8^3+EE9^3+EE10^3+EE11^3+EF4^3+EF5^3+EF6^3+EF7^3+EF8^3+EF9^3+EF10^3+EF11^3</f>
        <v>0</v>
      </c>
      <c r="EF20" s="122">
        <f>EE19^3+EE18^3+EE17^3+EE16^3+EE15^3+EE14^3+EE13^3+EE12^3+EF19^3+EF18^3+EF17^3+EF16^3+EF15^3+EF14^3+EF13^3+EF12^3</f>
        <v>0</v>
      </c>
      <c r="EG20" s="122">
        <f>EG4^3+EG5^3+EG6^3+EG7^3+EG8^3+EG9^3+EG10^3+EG11^3+EH4^3+EH5^3+EH6^3+EH7^3+EH8^3+EH9^3+EH10^3+EH11^3</f>
        <v>0</v>
      </c>
      <c r="EH20" s="122">
        <f>EG19^3+EG18^3+EG17^3+EG16^3+EG15^3+EG14^3+EG13^3+EG12^3+EH19^3+EH18^3+EH17^3+EH16^3+EH15^3+EH14^3+EH13^3+EH12^3</f>
        <v>0</v>
      </c>
      <c r="EI20" s="122">
        <f>EI4^3+EI5^3+EI6^3+EI7^3+EI8^3+EI9^3+EI10^3+EI11^3+EJ4^3+EJ5^3+EJ6^3+EJ7^3+EJ8^3+EJ9^3+EJ10^3+EJ11^3</f>
        <v>0</v>
      </c>
      <c r="EJ20" s="122">
        <f>EI19^3+EI18^3+EI17^3+EI16^3+EI15^3+EI14^3+EI13^3+EI12^3+EJ19^3+EJ18^3+EJ17^3+EJ16^3+EJ15^3+EJ14^3+EJ13^3+EJ12^3</f>
        <v>0</v>
      </c>
      <c r="EK20" s="122">
        <f>EK4^3+EK5^3+EK6^3+EK7^3+EK8^3+EK9^3+EK10^3+EK11^3+EL4^3+EL5^3+EL6^3+EL7^3+EL8^3+EL9^3+EL10^3+EL11^3</f>
        <v>0</v>
      </c>
      <c r="EL20" s="122">
        <f>EK19^3+EK18^3+EK17^3+EK16^3+EK15^3+EK14^3+EK13^3+EK12^3+EL19^3+EL18^3+EL17^3+EL16^3+EL15^3+EL14^3+EL13^3+EL12^3</f>
        <v>0</v>
      </c>
      <c r="EM20" s="122">
        <f>EM4^3+EM5^3+EM6^3+EM7^3+EM8^3+EM9^3+EM10^3+EM11^3+EN4^3+EN5^3+EN6^3+EN7^3+EN8^3+EN9^3+EN10^3+EN11^3</f>
        <v>0</v>
      </c>
      <c r="EN20" s="122">
        <f>EM19^3+EM18^3+EM17^3+EM16^3+EM15^3+EM14^3+EM13^3+EM12^3+EN19^3+EN18^3+EN17^3+EN16^3+EN15^3+EN14^3+EN13^3+EN12^3</f>
        <v>0</v>
      </c>
      <c r="EO20" s="122">
        <f>EO4^3+EO5^3+EO6^3+EO7^3+EO8^3+EO9^3+EO10^3+EO11^3+EP4^3+EP5^3+EP6^3+EP7^3+EP8^3+EP9^3+EP10^3+EP11^3</f>
        <v>0</v>
      </c>
      <c r="EP20" s="123">
        <f>EO19^3+EO18^3+EO17^3+EO16^3+EO15^3+EO14^3+EO13^3+EO12^3+EP19^3+EP18^3+EP17^3+EP16^3+EP15^3+EP14^3+EP13^3+EP12^3</f>
        <v>0</v>
      </c>
      <c r="EQ20" s="168">
        <f>EA4^3+EB5^3+EC6^3+ED7^3+EE8^3+EF9^3+EG10^3+EH11^3+EI12^3+EJ13^3+EK14^3+EL15^3+EM16^3+EN17^3+EO18^3+EP19^3</f>
        <v>0</v>
      </c>
      <c r="ER20" s="169">
        <f>EA12^3+EB13^3+EC14^3+ED15^3+EE16^3+EF17^3+EG18^3+EH19^3+EI4^3+EJ5^3+EK6^3+EL7^3+EM8^3+EN9^3+EO10^3+EP11^3</f>
        <v>0</v>
      </c>
      <c r="ES20" s="52"/>
      <c r="ET20" s="10" t="s">
        <v>565</v>
      </c>
      <c r="EU20" s="126"/>
      <c r="EV20" s="126"/>
      <c r="EW20" s="126"/>
      <c r="EX20" s="126"/>
      <c r="EY20" s="126"/>
      <c r="EZ20" s="126"/>
      <c r="FA20" s="126"/>
      <c r="FB20" s="126"/>
      <c r="FC20" s="126"/>
      <c r="FD20" s="126"/>
      <c r="FE20" s="126"/>
      <c r="FF20" s="126"/>
      <c r="FG20" s="126"/>
      <c r="FH20" s="126"/>
      <c r="FI20" s="126"/>
      <c r="FJ20" s="32"/>
      <c r="FK20" s="115"/>
    </row>
    <row r="21" spans="1:168" ht="13.5" thickBot="1" x14ac:dyDescent="0.25">
      <c r="A21" s="32"/>
      <c r="B21" s="32"/>
      <c r="C21" s="32"/>
      <c r="D21" s="106" t="s">
        <v>89</v>
      </c>
      <c r="E21" s="107" t="s">
        <v>207</v>
      </c>
      <c r="F21" s="110">
        <f>B4+(7*B6)</f>
        <v>8</v>
      </c>
      <c r="G21" s="104"/>
      <c r="H21" s="43"/>
      <c r="I21" s="109"/>
      <c r="J21" s="58"/>
      <c r="K21" s="127">
        <f>K4^3+L4^3+M4^3+N4^3+K5^3+L5^3+M5^3+N5^3+K6^3+L6^3+M6^3+N6^3+K7^3+L7^3+M7^3+N7^3</f>
        <v>67634176</v>
      </c>
      <c r="L21" s="128">
        <f>K8^3+L8^3+M8^3+N8^3+K9^3+L9^3+M9^3+N9^3+K10^3+L10^3+M10^3+N10^3+K11^3+L11^3+M11^3+N11^3</f>
        <v>67634176</v>
      </c>
      <c r="M21" s="128">
        <f>K12^3+L12^3+M12^3+N12^3+K13^3+L13^3+M13^3+N13^3+K14^3+L14^3+M14^3+N14^3+K15^3+L15^3+M15^3+N15^3</f>
        <v>67634176</v>
      </c>
      <c r="N21" s="128">
        <f>K16^3+L16^3+M16^3+N16^3+K17^3+L17^3+M17^3+N17^3+K18^3+L18^3+M18^3+N18^3+K19^3+L19^3+M19^3+N19^3</f>
        <v>67634176</v>
      </c>
      <c r="O21" s="128">
        <f>O4^3+P4^3+Q4^3+R4^3+O5^3+P5^3+Q5^3+R5^3+O6^3+P6^3+Q6^3+R6^3+O7^3+P7^3+Q7^3+R7^3</f>
        <v>67634176</v>
      </c>
      <c r="P21" s="128">
        <f>O8^3+P8^3+Q8^3+R8^3+O9^3+P9^3+Q9^3+R9^3+O10^3+P10^3+Q10^3+R10^3+O11^3+P11^3+Q11^3+R11^3</f>
        <v>67634176</v>
      </c>
      <c r="Q21" s="128">
        <f>O12^3+P12^3+Q12^3+R12^3+O13^3+P13^3+Q13^3+R13^3+O14^3+P14^3+Q14^3+R14^3+O15^3+P15^3+Q15^3+R15^3</f>
        <v>67634176</v>
      </c>
      <c r="R21" s="128">
        <f>O16^3+P16^3+Q16^3+R16^3+O17^3+P17^3+Q17^3+R17^3+O18^3+P18^3+Q18^3+R18^3+O19^3+P19^3+Q19^3+R19^3</f>
        <v>67634176</v>
      </c>
      <c r="S21" s="128">
        <f>S4^3+T4^3+U4^3+V4^3+S5^3+T5^3+U5^3+V5^3+S6^3+T6^3+U6^3+V6^3+S7^3+T7^3+U7^3+V7^3</f>
        <v>67634176</v>
      </c>
      <c r="T21" s="128">
        <f>S8^3+T8^3+U8^3+V8^3+S9^3+T9^3+U9^3+V9^3+S10^3+T10^3+U10^3+V10^3+S11^3+T11^3+U11^3+V11^3</f>
        <v>67634176</v>
      </c>
      <c r="U21" s="128">
        <f>S12^3+T12^3+U12^3+V12^3+S13^3+T13^3+U13^3+V13^3+S14^3+T14^3+U14^3+V14^3+S15^3+T15^3+U15^3+V15^3</f>
        <v>67634176</v>
      </c>
      <c r="V21" s="128">
        <f>S16^3+T16^3+U16^3+V16^3+S17^3+T17^3+U17^3+V17^3+S18^3+T18^3+U18^3+V18^3+S19^3+T19^3+U19^3+V19^3</f>
        <v>67634176</v>
      </c>
      <c r="W21" s="128">
        <f>W4^3+X4^3+Y4^3+Z4^3+W5^3+X5^3+Y5^3+Z5^3+W6^3+X6^3+Y6^3+Z6^3+W7^3+X7^3+Y7^3+Z7^3</f>
        <v>67634176</v>
      </c>
      <c r="X21" s="128">
        <f>W8^3+X8^3+Y8^3+Z8^3+W9^3+X9^3+Y9^3+Z9^3+W10^3+X10^3+Y10^3+Z10^3+W11^3+X11^3+Y11^3+Z11^3</f>
        <v>67634176</v>
      </c>
      <c r="Y21" s="128">
        <f>W12^3+X12^3+Y12^3+Z12^3+W13^3+X13^3+Y13^3+Z13^3+W14^3+X14^3+Y14^3+Z14^3+W15^3+X15^3+Y15^3+Z15^3</f>
        <v>67634176</v>
      </c>
      <c r="Z21" s="128">
        <f>W16^3+X16^3+Y16^3+Z16^3+W17^3+X17^3+Y17^3+Z17^3+W18^3+X18^3+Y18^3+Z18^3+W19^3+X19^3+Y19^3+Z19^3</f>
        <v>67634176</v>
      </c>
      <c r="AA21" s="128">
        <f>K19^3+L18^3+M17^3+N16^3+O15^3+P14^3+Q13^3+R12^3+S11^3+T10^3+U9^3+V8^3+W7^3+X6^3+Y5^3+Z4^3</f>
        <v>67634176</v>
      </c>
      <c r="AB21" s="170">
        <f>K11^3+L10^3+M9^3+N8^3+O7^3+P6^3+Q5^3+R4^3+S19^3+T18^3+U17^3+V16^3+W15^3+X14^3+Y13^3+Z12^3</f>
        <v>67634176</v>
      </c>
      <c r="AC21" s="32"/>
      <c r="AD21" s="131" t="s">
        <v>6</v>
      </c>
      <c r="AE21" s="131" t="s">
        <v>7</v>
      </c>
      <c r="AF21" s="131" t="s">
        <v>8</v>
      </c>
      <c r="AG21" s="131" t="s">
        <v>9</v>
      </c>
      <c r="AH21" s="131" t="s">
        <v>22</v>
      </c>
      <c r="AI21" s="131" t="s">
        <v>23</v>
      </c>
      <c r="AJ21" s="131" t="s">
        <v>24</v>
      </c>
      <c r="AK21" s="131" t="s">
        <v>25</v>
      </c>
      <c r="AL21" s="131" t="s">
        <v>28</v>
      </c>
      <c r="AM21" s="131" t="s">
        <v>29</v>
      </c>
      <c r="AN21" s="131" t="s">
        <v>26</v>
      </c>
      <c r="AO21" s="131" t="s">
        <v>27</v>
      </c>
      <c r="AP21" s="131" t="s">
        <v>32</v>
      </c>
      <c r="AQ21" s="131" t="s">
        <v>33</v>
      </c>
      <c r="AR21" s="131" t="s">
        <v>30</v>
      </c>
      <c r="AS21" s="131" t="s">
        <v>31</v>
      </c>
      <c r="AT21" s="66"/>
      <c r="AU21" s="115"/>
      <c r="AV21" s="42"/>
      <c r="AW21" s="109"/>
      <c r="AX21" s="58"/>
      <c r="AY21" s="127">
        <f>AY4^3+AZ4^3+BA4^3+BB4^3+AY5^3+AZ5^3+BA5^3+BB5^3+AY6^3+AZ6^3+BA6^3+BB6^3+AY7^3+AZ7^3+BA7^3+BB7^3</f>
        <v>0</v>
      </c>
      <c r="AZ21" s="128">
        <f>AY8^3+AZ8^3+BA8^3+BB8^3+AY9^3+AZ9^3+BA9^3+BB9^3+AY10^3+AZ10^3+BA10^3+BB10^3+AY11^3+AZ11^3+BA11^3+BB11^3</f>
        <v>0</v>
      </c>
      <c r="BA21" s="128">
        <f>AY12^3+AZ12^3+BA12^3+BB12^3+AY13^3+AZ13^3+BA13^3+BB13^3+AY14^3+AZ14^3+BA14^3+BB14^3+AY15^3+AZ15^3+BA15^3+BB15^3</f>
        <v>0</v>
      </c>
      <c r="BB21" s="128">
        <f>AY16^3+AZ16^3+BA16^3+BB16^3+AY17^3+AZ17^3+BA17^3+BB17^3+AY18^3+AZ18^3+BA18^3+BB18^3+AY19^3+AZ19^3+BA19^3+BB19^3</f>
        <v>0</v>
      </c>
      <c r="BC21" s="128">
        <f>BC4^3+BD4^3+BE4^3+BF4^3+BC5^3+BD5^3+BE5^3+BF5^3+BC6^3+BD6^3+BE6^3+BF6^3+BC7^3+BD7^3+BE7^3+BF7^3</f>
        <v>0</v>
      </c>
      <c r="BD21" s="128">
        <f>BC8^3+BD8^3+BE8^3+BF8^3+BC9^3+BD9^3+BE9^3+BF9^3+BC10^3+BD10^3+BE10^3+BF10^3+BC11^3+BD11^3+BE11^3+BF11^3</f>
        <v>0</v>
      </c>
      <c r="BE21" s="128">
        <f>BC12^3+BD12^3+BE12^3+BF12^3+BC13^3+BD13^3+BE13^3+BF13^3+BC14^3+BD14^3+BE14^3+BF14^3+BC15^3+BD15^3+BE15^3+BF15^3</f>
        <v>0</v>
      </c>
      <c r="BF21" s="128">
        <f>BC16^3+BD16^3+BE16^3+BF16^3+BC17^3+BD17^3+BE17^3+BF17^3+BC18^3+BD18^3+BE18^3+BF18^3+BC19^3+BD19^3+BE19^3+BF19^3</f>
        <v>0</v>
      </c>
      <c r="BG21" s="128">
        <f>BG4^3+BH4^3+BI4^3+BJ4^3+BG5^3+BH5^3+BI5^3+BJ5^3+BG6^3+BH6^3+BI6^3+BJ6^3+BG7^3+BH7^3+BI7^3+BJ7^3</f>
        <v>0</v>
      </c>
      <c r="BH21" s="128">
        <f>BG8^3+BH8^3+BI8^3+BJ8^3+BG9^3+BH9^3+BI9^3+BJ9^3+BG10^3+BH10^3+BI10^3+BJ10^3+BG11^3+BH11^3+BI11^3+BJ11^3</f>
        <v>0</v>
      </c>
      <c r="BI21" s="128">
        <f>BG12^3+BH12^3+BI12^3+BJ12^3+BG13^3+BH13^3+BI13^3+BJ13^3+BG14^3+BH14^3+BI14^3+BJ14^3+BG15^3+BH15^3+BI15^3+BJ15^3</f>
        <v>0</v>
      </c>
      <c r="BJ21" s="128">
        <f>BG16^3+BH16^3+BI16^3+BJ16^3+BG17^3+BH17^3+BI17^3+BJ17^3+BG18^3+BH18^3+BI18^3+BJ18^3+BG19^3+BH19^3+BI19^3+BJ19^3</f>
        <v>0</v>
      </c>
      <c r="BK21" s="128">
        <f>BK4^3+BL4^3+BM4^3+BN4^3+BK5^3+BL5^3+BM5^3+BN5^3+BK6^3+BL6^3+BM6^3+BN6^3+BK7^3+BL7^3+BM7^3+BN7^3</f>
        <v>0</v>
      </c>
      <c r="BL21" s="128">
        <f>BK8^3+BL8^3+BM8^3+BN8^3+BK9^3+BL9^3+BM9^3+BN9^3+BK10^3+BL10^3+BM10^3+BN10^3+BK11^3+BL11^3+BM11^3+BN11^3</f>
        <v>0</v>
      </c>
      <c r="BM21" s="128">
        <f>BK12^3+BL12^3+BM12^3+BN12^3+BK13^3+BL13^3+BM13^3+BN13^3+BK14^3+BL14^3+BM14^3+BN14^3+BK15^3+BL15^3+BM15^3+BN15^3</f>
        <v>0</v>
      </c>
      <c r="BN21" s="128">
        <f>BK16^3+BL16^3+BM16^3+BN16^3+BK17^3+BL17^3+BM17^3+BN17^3+BK18^3+BL18^3+BM18^3+BN18^3+BK19^3+BL19^3+BM19^3+BN19^3</f>
        <v>0</v>
      </c>
      <c r="BO21" s="128">
        <f>AY19^3+AZ18^3+BA17^3+BB16^3+BC15^3+BD14^3+BE13^3+BF12^3+BG11^3+BH10^3+BI9^3+BJ8^3+BK7^3+BL6^3+BM5^3+BN4^3</f>
        <v>0</v>
      </c>
      <c r="BP21" s="170">
        <f>AY11^3+AZ10^3+BA9^3+BB8^3+BC7^3+BD6^3+BE5^3+BF4^3+BG19^3+BH18^3+BI17^3+BJ16^3+BK15^3+BL14^3+BM13^3+BN12^3</f>
        <v>0</v>
      </c>
      <c r="BQ21" s="32"/>
      <c r="BR21" s="131"/>
      <c r="BS21" s="131"/>
      <c r="BT21" s="131"/>
      <c r="BU21" s="131"/>
      <c r="BV21" s="131"/>
      <c r="BW21" s="131"/>
      <c r="BX21" s="131"/>
      <c r="BY21" s="131"/>
      <c r="BZ21" s="131"/>
      <c r="CA21" s="131"/>
      <c r="CB21" s="131"/>
      <c r="CC21" s="131"/>
      <c r="CD21" s="131"/>
      <c r="CE21" s="131"/>
      <c r="CF21" s="131"/>
      <c r="CG21" s="131"/>
      <c r="CH21" s="32"/>
      <c r="CI21" s="115"/>
      <c r="CJ21" s="42"/>
      <c r="CK21" s="109"/>
      <c r="CL21" s="58"/>
      <c r="CM21" s="127">
        <f>CM4^3+CN4^3+CO4^3+CP4^3+CM5^3+CN5^3+CO5^3+CP5^3+CM6^3+CN6^3+CO6^3+CP6^3+CM7^3+CN7^3+CO7^3+CP7^3</f>
        <v>0</v>
      </c>
      <c r="CN21" s="128">
        <f>CM8^3+CN8^3+CO8^3+CP8^3+CM9^3+CN9^3+CO9^3+CP9^3+CM10^3+CN10^3+CO10^3+CP10^3+CM11^3+CN11^3+CO11^3+CP11^3</f>
        <v>0</v>
      </c>
      <c r="CO21" s="128">
        <f>CM12^3+CN12^3+CO12^3+CP12^3+CM13^3+CN13^3+CO13^3+CP13^3+CM14^3+CN14^3+CO14^3+CP14^3+CM15^3+CN15^3+CO15^3+CP15^3</f>
        <v>0</v>
      </c>
      <c r="CP21" s="128">
        <f>CM16^3+CN16^3+CO16^3+CP16^3+CM17^3+CN17^3+CO17^3+CP17^3+CM18^3+CN18^3+CO18^3+CP18^3+CM19^3+CN19^3+CO19^3+CP19^3</f>
        <v>0</v>
      </c>
      <c r="CQ21" s="128">
        <f>CQ4^3+CR4^3+CS4^3+CT4^3+CQ5^3+CR5^3+CS5^3+CT5^3+CQ6^3+CR6^3+CS6^3+CT6^3+CQ7^3+CR7^3+CS7^3+CT7^3</f>
        <v>0</v>
      </c>
      <c r="CR21" s="128">
        <f>CQ8^3+CR8^3+CS8^3+CT8^3+CQ9^3+CR9^3+CS9^3+CT9^3+CQ10^3+CR10^3+CS10^3+CT10^3+CQ11^3+CR11^3+CS11^3+CT11^3</f>
        <v>0</v>
      </c>
      <c r="CS21" s="128">
        <f>CQ12^3+CR12^3+CS12^3+CT12^3+CQ13^3+CR13^3+CS13^3+CT13^3+CQ14^3+CR14^3+CS14^3+CT14^3+CQ15^3+CR15^3+CS15^3+CT15^3</f>
        <v>0</v>
      </c>
      <c r="CT21" s="128">
        <f>CQ16^3+CR16^3+CS16^3+CT16^3+CQ17^3+CR17^3+CS17^3+CT17^3+CQ18^3+CR18^3+CS18^3+CT18^3+CQ19^3+CR19^3+CS19^3+CT19^3</f>
        <v>0</v>
      </c>
      <c r="CU21" s="128">
        <f>CU4^3+CV4^3+CW4^3+CX4^3+CU5^3+CV5^3+CW5^3+CX5^3+CU6^3+CV6^3+CW6^3+CX6^3+CU7^3+CV7^3+CW7^3+CX7^3</f>
        <v>0</v>
      </c>
      <c r="CV21" s="128">
        <f>CU8^3+CV8^3+CW8^3+CX8^3+CU9^3+CV9^3+CW9^3+CX9^3+CU10^3+CV10^3+CW10^3+CX10^3+CU11^3+CV11^3+CW11^3+CX11^3</f>
        <v>0</v>
      </c>
      <c r="CW21" s="128">
        <f>CU12^3+CV12^3+CW12^3+CX12^3+CU13^3+CV13^3+CW13^3+CX13^3+CU14^3+CV14^3+CW14^3+CX14^3+CU15^3+CV15^3+CW15^3+CX15^3</f>
        <v>0</v>
      </c>
      <c r="CX21" s="128">
        <f>CU16^3+CV16^3+CW16^3+CX16^3+CU17^3+CV17^3+CW17^3+CX17^3+CU18^3+CV18^3+CW18^3+CX18^3+CU19^3+CV19^3+CW19^3+CX19^3</f>
        <v>0</v>
      </c>
      <c r="CY21" s="128">
        <f>CY4^3+CZ4^3+DA4^3+DB4^3+CY5^3+CZ5^3+DA5^3+DB5^3+CY6^3+CZ6^3+DA6^3+DB6^3+CY7^3+CZ7^3+DA7^3+DB7^3</f>
        <v>0</v>
      </c>
      <c r="CZ21" s="128">
        <f>CY8^3+CZ8^3+DA8^3+DB8^3+CY9^3+CZ9^3+DA9^3+DB9^3+CY10^3+CZ10^3+DA10^3+DB10^3+CY11^3+CZ11^3+DA11^3+DB11^3</f>
        <v>0</v>
      </c>
      <c r="DA21" s="128">
        <f>CY12^3+CZ12^3+DA12^3+DB12^3+CY13^3+CZ13^3+DA13^3+DB13^3+CY14^3+CZ14^3+DA14^3+DB14^3+CY15^3+CZ15^3+DA15^3+DB15^3</f>
        <v>0</v>
      </c>
      <c r="DB21" s="128">
        <f>CY16^3+CZ16^3+DA16^3+DB16^3+CY17^3+CZ17^3+DA17^3+DB17^3+CY18^3+CZ18^3+DA18^3+DB18^3+CY19^3+CZ19^3+DA19^3+DB19^3</f>
        <v>0</v>
      </c>
      <c r="DC21" s="128">
        <f>CM19^3+CN18^3+CO17^3+CP16^3+CQ15^3+CR14^3+CS13^3+CT12^3+CU11^3+CV10^3+CW9^3+CX8^3+CY7^3+CZ6^3+DA5^3+DB4^3</f>
        <v>0</v>
      </c>
      <c r="DD21" s="170">
        <f>CM11^3+CN10^3+CO9^3+CP8^3+CQ7^3+CR6^3+CS5^3+CT4^3+CU19^3+CV18^3+CW17^3+CX16^3+CY15^3+CZ14^3+DA13^3+DB12^3</f>
        <v>0</v>
      </c>
      <c r="DE21" s="32"/>
      <c r="DF21" s="131"/>
      <c r="DG21" s="131"/>
      <c r="DH21" s="131"/>
      <c r="DI21" s="131"/>
      <c r="DJ21" s="131"/>
      <c r="DK21" s="131"/>
      <c r="DL21" s="131"/>
      <c r="DM21" s="131"/>
      <c r="DN21" s="131"/>
      <c r="DO21" s="131"/>
      <c r="DP21" s="131"/>
      <c r="DQ21" s="131"/>
      <c r="DR21" s="131"/>
      <c r="DS21" s="131"/>
      <c r="DT21" s="131"/>
      <c r="DU21" s="131"/>
      <c r="DV21" s="32"/>
      <c r="DW21" s="115"/>
      <c r="DY21" s="109"/>
      <c r="DZ21" s="58"/>
      <c r="EA21" s="127">
        <f>EA4^3+EB4^3+EC4^3+ED4^3+EA5^3+EB5^3+EC5^3+ED5^3+EA6^3+EB6^3+EC6^3+ED6^3+EA7^3+EB7^3+EC7^3+ED7^3</f>
        <v>0</v>
      </c>
      <c r="EB21" s="128">
        <f>EA8^3+EB8^3+EC8^3+ED8^3+EA9^3+EB9^3+EC9^3+ED9^3+EA10^3+EB10^3+EC10^3+ED10^3+EA11^3+EB11^3+EC11^3+ED11^3</f>
        <v>0</v>
      </c>
      <c r="EC21" s="128">
        <f>EA12^3+EB12^3+EC12^3+ED12^3+EA13^3+EB13^3+EC13^3+ED13^3+EA14^3+EB14^3+EC14^3+ED14^3+EA15^3+EB15^3+EC15^3+ED15^3</f>
        <v>0</v>
      </c>
      <c r="ED21" s="128">
        <f>EA16^3+EB16^3+EC16^3+ED16^3+EA17^3+EB17^3+EC17^3+ED17^3+EA18^3+EB18^3+EC18^3+ED18^3+EA19^3+EB19^3+EC19^3+ED19^3</f>
        <v>0</v>
      </c>
      <c r="EE21" s="128">
        <f>EE4^3+EF4^3+EG4^3+EH4^3+EE5^3+EF5^3+EG5^3+EH5^3+EE6^3+EF6^3+EG6^3+EH6^3+EE7^3+EF7^3+EG7^3+EH7^3</f>
        <v>0</v>
      </c>
      <c r="EF21" s="128">
        <f>EE8^3+EF8^3+EG8^3+EH8^3+EE9^3+EF9^3+EG9^3+EH9^3+EE10^3+EF10^3+EG10^3+EH10^3+EE11^3+EF11^3+EG11^3+EH11^3</f>
        <v>0</v>
      </c>
      <c r="EG21" s="128">
        <f>EE12^3+EF12^3+EG12^3+EH12^3+EE13^3+EF13^3+EG13^3+EH13^3+EE14^3+EF14^3+EG14^3+EH14^3+EE15^3+EF15^3+EG15^3+EH15^3</f>
        <v>0</v>
      </c>
      <c r="EH21" s="128">
        <f>EE16^3+EF16^3+EG16^3+EH16^3+EE17^3+EF17^3+EG17^3+EH17^3+EE18^3+EF18^3+EG18^3+EH18^3+EE19^3+EF19^3+EG19^3+EH19^3</f>
        <v>0</v>
      </c>
      <c r="EI21" s="128">
        <f>EI4^3+EJ4^3+EK4^3+EL4^3+EI5^3+EJ5^3+EK5^3+EL5^3+EI6^3+EJ6^3+EK6^3+EL6^3+EI7^3+EJ7^3+EK7^3+EL7^3</f>
        <v>0</v>
      </c>
      <c r="EJ21" s="128">
        <f>EI8^3+EJ8^3+EK8^3+EL8^3+EI9^3+EJ9^3+EK9^3+EL9^3+EI10^3+EJ10^3+EK10^3+EL10^3+EI11^3+EJ11^3+EK11^3+EL11^3</f>
        <v>0</v>
      </c>
      <c r="EK21" s="128">
        <f>EI12^3+EJ12^3+EK12^3+EL12^3+EI13^3+EJ13^3+EK13^3+EL13^3+EI14^3+EJ14^3+EK14^3+EL14^3+EI15^3+EJ15^3+EK15^3+EL15^3</f>
        <v>0</v>
      </c>
      <c r="EL21" s="128">
        <f>EI16^3+EJ16^3+EK16^3+EL16^3+EI17^3+EJ17^3+EK17^3+EL17^3+EI18^3+EJ18^3+EK18^3+EL18^3+EI19^3+EJ19^3+EK19^3+EL19^3</f>
        <v>0</v>
      </c>
      <c r="EM21" s="128">
        <f>EM4^3+EN4^3+EO4^3+EP4^3+EM5^3+EN5^3+EO5^3+EP5^3+EM6^3+EN6^3+EO6^3+EP6^3+EM7^3+EN7^3+EO7^3+EP7^3</f>
        <v>0</v>
      </c>
      <c r="EN21" s="128">
        <f>EM8^3+EN8^3+EO8^3+EP8^3+EM9^3+EN9^3+EO9^3+EP9^3+EM10^3+EN10^3+EO10^3+EP10^3+EM11^3+EN11^3+EO11^3+EP11^3</f>
        <v>0</v>
      </c>
      <c r="EO21" s="128">
        <f>EM12^3+EN12^3+EO12^3+EP12^3+EM13^3+EN13^3+EO13^3+EP13^3+EM14^3+EN14^3+EO14^3+EP14^3+EM15^3+EN15^3+EO15^3+EP15^3</f>
        <v>0</v>
      </c>
      <c r="EP21" s="128">
        <f>EM16^3+EN16^3+EO16^3+EP16^3+EM17^3+EN17^3+EO17^3+EP17^3+EM18^3+EN18^3+EO18^3+EP18^3+EM19^3+EN19^3+EO19^3+EP19^3</f>
        <v>0</v>
      </c>
      <c r="EQ21" s="128">
        <f>EA19^3+EB18^3+EC17^3+ED16^3+EE15^3+EF14^3+EG13^3+EH12^3+EI11^3+EJ10^3+EK9^3+EL8^3+EM7^3+EN6^3+EO5^3+EP4^3</f>
        <v>0</v>
      </c>
      <c r="ER21" s="170">
        <f>EA11^3+EB10^3+EC9^3+ED8^3+EE7^3+EF6^3+EG5^3+EH4^3+EI19^3+EJ18^3+EK17^3+EL16^3+EM15^3+EN14^3+EO13^3+EP12^3</f>
        <v>0</v>
      </c>
      <c r="ES21" s="32"/>
      <c r="ET21" s="131"/>
      <c r="EU21" s="131"/>
      <c r="EV21" s="131"/>
      <c r="EW21" s="131"/>
      <c r="EX21" s="131"/>
      <c r="EY21" s="131"/>
      <c r="EZ21" s="131"/>
      <c r="FA21" s="131"/>
      <c r="FB21" s="131"/>
      <c r="FC21" s="131"/>
      <c r="FD21" s="131"/>
      <c r="FE21" s="131"/>
      <c r="FF21" s="131"/>
      <c r="FG21" s="131"/>
      <c r="FH21" s="131"/>
      <c r="FI21" s="131"/>
      <c r="FJ21" s="32"/>
      <c r="FK21" s="115"/>
    </row>
    <row r="22" spans="1:168" ht="13.5" thickBot="1" x14ac:dyDescent="0.25">
      <c r="A22" s="32"/>
      <c r="B22" s="32"/>
      <c r="C22" s="32"/>
      <c r="D22" s="106" t="s">
        <v>81</v>
      </c>
      <c r="E22" s="107" t="s">
        <v>207</v>
      </c>
      <c r="F22" s="110">
        <f>B4+(8*B6)</f>
        <v>9</v>
      </c>
      <c r="G22" s="104"/>
      <c r="H22" s="43"/>
      <c r="I22" s="109"/>
      <c r="J22" s="132"/>
      <c r="K22" s="133"/>
      <c r="L22" s="133"/>
      <c r="M22" s="133"/>
      <c r="N22" s="133"/>
      <c r="O22" s="133"/>
      <c r="P22" s="133"/>
      <c r="Q22" s="133"/>
      <c r="R22" s="133"/>
      <c r="S22" s="133"/>
      <c r="T22" s="133"/>
      <c r="U22" s="133"/>
      <c r="V22" s="133"/>
      <c r="W22" s="133"/>
      <c r="X22" s="133"/>
      <c r="Y22" s="133"/>
      <c r="Z22" s="133"/>
      <c r="AA22" s="134"/>
      <c r="AB22" s="134"/>
      <c r="AC22" s="133"/>
      <c r="AD22" s="135" t="s">
        <v>87</v>
      </c>
      <c r="AE22" s="135" t="s">
        <v>88</v>
      </c>
      <c r="AF22" s="135" t="s">
        <v>89</v>
      </c>
      <c r="AG22" s="135" t="s">
        <v>90</v>
      </c>
      <c r="AH22" s="135" t="s">
        <v>111</v>
      </c>
      <c r="AI22" s="135" t="s">
        <v>112</v>
      </c>
      <c r="AJ22" s="135" t="s">
        <v>113</v>
      </c>
      <c r="AK22" s="135" t="s">
        <v>114</v>
      </c>
      <c r="AL22" s="135" t="s">
        <v>130</v>
      </c>
      <c r="AM22" s="135" t="s">
        <v>131</v>
      </c>
      <c r="AN22" s="135" t="s">
        <v>128</v>
      </c>
      <c r="AO22" s="135" t="s">
        <v>129</v>
      </c>
      <c r="AP22" s="135" t="s">
        <v>139</v>
      </c>
      <c r="AQ22" s="135" t="s">
        <v>140</v>
      </c>
      <c r="AR22" s="135" t="s">
        <v>137</v>
      </c>
      <c r="AS22" s="135" t="s">
        <v>138</v>
      </c>
      <c r="AT22" s="136"/>
      <c r="AU22" s="115"/>
      <c r="AV22" s="42"/>
      <c r="AW22" s="109"/>
      <c r="AX22" s="58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  <c r="BN22" s="46"/>
      <c r="BO22" s="137"/>
      <c r="BP22" s="137"/>
      <c r="BQ22" s="32" t="s">
        <v>0</v>
      </c>
      <c r="BR22" s="135"/>
      <c r="BS22" s="135"/>
      <c r="BT22" s="135"/>
      <c r="BU22" s="135"/>
      <c r="BV22" s="135"/>
      <c r="BW22" s="135"/>
      <c r="BX22" s="135"/>
      <c r="BY22" s="135"/>
      <c r="BZ22" s="135"/>
      <c r="CA22" s="135"/>
      <c r="CB22" s="135"/>
      <c r="CC22" s="135"/>
      <c r="CD22" s="135"/>
      <c r="CE22" s="135"/>
      <c r="CF22" s="135"/>
      <c r="CG22" s="135"/>
      <c r="CH22" s="32"/>
      <c r="CI22" s="115"/>
      <c r="CK22" s="109"/>
      <c r="CL22" s="58"/>
      <c r="CM22" s="46"/>
      <c r="CN22" s="46"/>
      <c r="CO22" s="46"/>
      <c r="CP22" s="46"/>
      <c r="CQ22" s="46"/>
      <c r="CR22" s="46"/>
      <c r="CS22" s="46"/>
      <c r="CT22" s="46"/>
      <c r="CU22" s="46"/>
      <c r="CV22" s="46"/>
      <c r="CW22" s="46"/>
      <c r="CX22" s="46"/>
      <c r="CY22" s="46"/>
      <c r="CZ22" s="46"/>
      <c r="DA22" s="46"/>
      <c r="DB22" s="46"/>
      <c r="DC22" s="137"/>
      <c r="DD22" s="137"/>
      <c r="DE22" s="32" t="s">
        <v>0</v>
      </c>
      <c r="DF22" s="135"/>
      <c r="DG22" s="135"/>
      <c r="DH22" s="135"/>
      <c r="DI22" s="135"/>
      <c r="DJ22" s="135"/>
      <c r="DK22" s="135"/>
      <c r="DL22" s="135"/>
      <c r="DM22" s="135"/>
      <c r="DN22" s="135"/>
      <c r="DO22" s="135"/>
      <c r="DP22" s="135"/>
      <c r="DQ22" s="135"/>
      <c r="DR22" s="135"/>
      <c r="DS22" s="135"/>
      <c r="DT22" s="135"/>
      <c r="DU22" s="135"/>
      <c r="DV22" s="32"/>
      <c r="DW22" s="115"/>
      <c r="DY22" s="109"/>
      <c r="DZ22" s="58"/>
      <c r="EA22" s="46"/>
      <c r="EB22" s="46"/>
      <c r="EC22" s="46"/>
      <c r="ED22" s="46"/>
      <c r="EE22" s="46"/>
      <c r="EF22" s="46"/>
      <c r="EG22" s="46"/>
      <c r="EH22" s="46"/>
      <c r="EI22" s="46"/>
      <c r="EJ22" s="46"/>
      <c r="EK22" s="46"/>
      <c r="EL22" s="46"/>
      <c r="EM22" s="46"/>
      <c r="EN22" s="46"/>
      <c r="EO22" s="46"/>
      <c r="EP22" s="46"/>
      <c r="EQ22" s="137"/>
      <c r="ER22" s="137"/>
      <c r="ES22" s="32" t="s">
        <v>0</v>
      </c>
      <c r="ET22" s="135"/>
      <c r="EU22" s="135"/>
      <c r="EV22" s="135"/>
      <c r="EW22" s="135"/>
      <c r="EX22" s="135"/>
      <c r="EY22" s="135"/>
      <c r="EZ22" s="135"/>
      <c r="FA22" s="135"/>
      <c r="FB22" s="135"/>
      <c r="FC22" s="135"/>
      <c r="FD22" s="135"/>
      <c r="FE22" s="135"/>
      <c r="FF22" s="135"/>
      <c r="FG22" s="135"/>
      <c r="FH22" s="135"/>
      <c r="FI22" s="135"/>
      <c r="FJ22" s="32"/>
      <c r="FK22" s="115"/>
    </row>
    <row r="23" spans="1:168" ht="14.25" thickTop="1" thickBot="1" x14ac:dyDescent="0.25">
      <c r="A23" s="32"/>
      <c r="B23" s="32"/>
      <c r="C23" s="32"/>
      <c r="D23" s="106" t="s">
        <v>192</v>
      </c>
      <c r="E23" s="107" t="s">
        <v>207</v>
      </c>
      <c r="F23" s="108">
        <f>B4+(9*B6)</f>
        <v>10</v>
      </c>
      <c r="G23" s="104"/>
      <c r="H23" s="43"/>
      <c r="I23" s="138"/>
      <c r="J23" s="139"/>
      <c r="K23" s="139"/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  <c r="AC23" s="139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39"/>
      <c r="AU23" s="141" t="s">
        <v>0</v>
      </c>
      <c r="AV23" s="42"/>
      <c r="AW23" s="138"/>
      <c r="AX23" s="142"/>
      <c r="AY23" s="143"/>
      <c r="AZ23" s="143"/>
      <c r="BA23" s="143"/>
      <c r="BB23" s="143"/>
      <c r="BC23" s="143"/>
      <c r="BD23" s="143"/>
      <c r="BE23" s="143"/>
      <c r="BF23" s="143"/>
      <c r="BG23" s="143"/>
      <c r="BH23" s="143"/>
      <c r="BI23" s="143"/>
      <c r="BJ23" s="143"/>
      <c r="BK23" s="143"/>
      <c r="BL23" s="143"/>
      <c r="BM23" s="143"/>
      <c r="BN23" s="143"/>
      <c r="BO23" s="143"/>
      <c r="BP23" s="143"/>
      <c r="BQ23" s="143"/>
      <c r="BR23" s="140"/>
      <c r="BS23" s="140"/>
      <c r="BT23" s="140"/>
      <c r="BU23" s="140"/>
      <c r="BV23" s="140"/>
      <c r="BW23" s="140"/>
      <c r="BX23" s="140"/>
      <c r="BY23" s="140"/>
      <c r="BZ23" s="140"/>
      <c r="CA23" s="140"/>
      <c r="CB23" s="140"/>
      <c r="CC23" s="140"/>
      <c r="CD23" s="140"/>
      <c r="CE23" s="140"/>
      <c r="CF23" s="140"/>
      <c r="CG23" s="140"/>
      <c r="CH23" s="143"/>
      <c r="CI23" s="141" t="s">
        <v>0</v>
      </c>
      <c r="CJ23" s="43"/>
      <c r="CK23" s="138"/>
      <c r="CL23" s="142"/>
      <c r="CM23" s="143"/>
      <c r="CN23" s="143"/>
      <c r="CO23" s="143"/>
      <c r="CP23" s="143"/>
      <c r="CQ23" s="143"/>
      <c r="CR23" s="143"/>
      <c r="CS23" s="143"/>
      <c r="CT23" s="143"/>
      <c r="CU23" s="143"/>
      <c r="CV23" s="143"/>
      <c r="CW23" s="143"/>
      <c r="CX23" s="143"/>
      <c r="CY23" s="143"/>
      <c r="CZ23" s="143"/>
      <c r="DA23" s="143"/>
      <c r="DB23" s="143"/>
      <c r="DC23" s="143"/>
      <c r="DD23" s="143"/>
      <c r="DE23" s="143"/>
      <c r="DF23" s="140"/>
      <c r="DG23" s="140"/>
      <c r="DH23" s="140"/>
      <c r="DI23" s="140"/>
      <c r="DJ23" s="140"/>
      <c r="DK23" s="140"/>
      <c r="DL23" s="140"/>
      <c r="DM23" s="140"/>
      <c r="DN23" s="140"/>
      <c r="DO23" s="140"/>
      <c r="DP23" s="140"/>
      <c r="DQ23" s="140"/>
      <c r="DR23" s="140"/>
      <c r="DS23" s="140"/>
      <c r="DT23" s="140"/>
      <c r="DU23" s="140"/>
      <c r="DV23" s="143"/>
      <c r="DW23" s="141" t="s">
        <v>0</v>
      </c>
      <c r="DX23" s="43"/>
      <c r="DY23" s="138"/>
      <c r="DZ23" s="142"/>
      <c r="EA23" s="143"/>
      <c r="EB23" s="143"/>
      <c r="EC23" s="143"/>
      <c r="ED23" s="143"/>
      <c r="EE23" s="143"/>
      <c r="EF23" s="143"/>
      <c r="EG23" s="143"/>
      <c r="EH23" s="143"/>
      <c r="EI23" s="143"/>
      <c r="EJ23" s="143"/>
      <c r="EK23" s="143"/>
      <c r="EL23" s="143"/>
      <c r="EM23" s="143"/>
      <c r="EN23" s="143"/>
      <c r="EO23" s="143"/>
      <c r="EP23" s="143"/>
      <c r="EQ23" s="143"/>
      <c r="ER23" s="143"/>
      <c r="ES23" s="143"/>
      <c r="ET23" s="140"/>
      <c r="EU23" s="140"/>
      <c r="EV23" s="140"/>
      <c r="EW23" s="140"/>
      <c r="EX23" s="140"/>
      <c r="EY23" s="140"/>
      <c r="EZ23" s="140"/>
      <c r="FA23" s="140"/>
      <c r="FB23" s="140"/>
      <c r="FC23" s="140"/>
      <c r="FD23" s="140"/>
      <c r="FE23" s="140"/>
      <c r="FF23" s="140"/>
      <c r="FG23" s="140"/>
      <c r="FH23" s="140"/>
      <c r="FI23" s="140"/>
      <c r="FJ23" s="143"/>
      <c r="FK23" s="141" t="s">
        <v>0</v>
      </c>
      <c r="FL23" s="43"/>
    </row>
    <row r="24" spans="1:168" ht="14.25" thickTop="1" thickBot="1" x14ac:dyDescent="0.25">
      <c r="A24" s="32"/>
      <c r="B24" s="32"/>
      <c r="C24" s="32"/>
      <c r="D24" s="106" t="s">
        <v>172</v>
      </c>
      <c r="E24" s="107" t="s">
        <v>207</v>
      </c>
      <c r="F24" s="108">
        <f>B4+(10*B6)</f>
        <v>11</v>
      </c>
      <c r="G24" s="104"/>
      <c r="H24" s="43"/>
      <c r="AA24" s="25" t="s">
        <v>0</v>
      </c>
      <c r="AB24" s="25" t="s">
        <v>0</v>
      </c>
      <c r="AY24" s="25" t="s">
        <v>0</v>
      </c>
      <c r="AZ24" s="25" t="s">
        <v>0</v>
      </c>
      <c r="BO24" s="25" t="s">
        <v>0</v>
      </c>
      <c r="CM24" s="25" t="s">
        <v>0</v>
      </c>
      <c r="CN24" s="25" t="s">
        <v>0</v>
      </c>
      <c r="DC24" s="25" t="s">
        <v>0</v>
      </c>
      <c r="EA24" s="25" t="s">
        <v>0</v>
      </c>
      <c r="EB24" s="25" t="s">
        <v>0</v>
      </c>
      <c r="EJ24" s="25" t="s">
        <v>0</v>
      </c>
      <c r="EQ24" s="25" t="s">
        <v>0</v>
      </c>
      <c r="ET24" s="33" t="s">
        <v>0</v>
      </c>
    </row>
    <row r="25" spans="1:168" ht="14.25" thickTop="1" thickBot="1" x14ac:dyDescent="0.25">
      <c r="A25" s="32"/>
      <c r="B25" s="32"/>
      <c r="C25" s="32"/>
      <c r="D25" s="106" t="s">
        <v>100</v>
      </c>
      <c r="E25" s="107" t="s">
        <v>207</v>
      </c>
      <c r="F25" s="110">
        <f>B4+(11*B6)</f>
        <v>12</v>
      </c>
      <c r="G25" s="104"/>
      <c r="H25" s="43"/>
      <c r="I25" s="38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39"/>
      <c r="AU25" s="41"/>
      <c r="AW25" s="38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  <c r="BO25" s="39"/>
      <c r="BP25" s="39"/>
      <c r="BQ25" s="39"/>
      <c r="BR25" s="40"/>
      <c r="BS25" s="40"/>
      <c r="BT25" s="40"/>
      <c r="BU25" s="40"/>
      <c r="BV25" s="40"/>
      <c r="BW25" s="40"/>
      <c r="BX25" s="40"/>
      <c r="BY25" s="40"/>
      <c r="BZ25" s="40"/>
      <c r="CA25" s="40"/>
      <c r="CB25" s="40"/>
      <c r="CC25" s="40"/>
      <c r="CD25" s="40"/>
      <c r="CE25" s="40"/>
      <c r="CF25" s="40"/>
      <c r="CG25" s="40"/>
      <c r="CH25" s="39"/>
      <c r="CI25" s="41"/>
      <c r="CJ25" s="144"/>
      <c r="CK25" s="38"/>
      <c r="CL25" s="39"/>
      <c r="CM25" s="39"/>
      <c r="CN25" s="39"/>
      <c r="CO25" s="39"/>
      <c r="CP25" s="39"/>
      <c r="CQ25" s="39"/>
      <c r="CR25" s="39"/>
      <c r="CS25" s="39"/>
      <c r="CT25" s="39"/>
      <c r="CU25" s="39"/>
      <c r="CV25" s="39"/>
      <c r="CW25" s="39"/>
      <c r="CX25" s="39"/>
      <c r="CY25" s="39"/>
      <c r="CZ25" s="39"/>
      <c r="DA25" s="39"/>
      <c r="DB25" s="39"/>
      <c r="DC25" s="39"/>
      <c r="DD25" s="39"/>
      <c r="DE25" s="39"/>
      <c r="DF25" s="40"/>
      <c r="DG25" s="40"/>
      <c r="DH25" s="40"/>
      <c r="DI25" s="40"/>
      <c r="DJ25" s="40"/>
      <c r="DK25" s="40"/>
      <c r="DL25" s="40"/>
      <c r="DM25" s="40"/>
      <c r="DN25" s="40"/>
      <c r="DO25" s="40"/>
      <c r="DP25" s="40"/>
      <c r="DQ25" s="40"/>
      <c r="DR25" s="40"/>
      <c r="DS25" s="40"/>
      <c r="DT25" s="40"/>
      <c r="DU25" s="40"/>
      <c r="DV25" s="39"/>
      <c r="DW25" s="41"/>
      <c r="DY25" s="38"/>
      <c r="DZ25" s="39"/>
      <c r="EA25" s="39"/>
      <c r="EB25" s="39"/>
      <c r="EC25" s="39"/>
      <c r="ED25" s="39"/>
      <c r="EE25" s="39"/>
      <c r="EF25" s="39"/>
      <c r="EG25" s="39"/>
      <c r="EH25" s="39"/>
      <c r="EI25" s="39"/>
      <c r="EJ25" s="39"/>
      <c r="EK25" s="39"/>
      <c r="EL25" s="39"/>
      <c r="EM25" s="39"/>
      <c r="EN25" s="39"/>
      <c r="EO25" s="39"/>
      <c r="EP25" s="39"/>
      <c r="EQ25" s="39"/>
      <c r="ER25" s="39"/>
      <c r="ES25" s="39"/>
      <c r="ET25" s="40"/>
      <c r="EU25" s="40"/>
      <c r="EV25" s="40"/>
      <c r="EW25" s="40"/>
      <c r="EX25" s="40"/>
      <c r="EY25" s="40"/>
      <c r="EZ25" s="40"/>
      <c r="FA25" s="40"/>
      <c r="FB25" s="40"/>
      <c r="FC25" s="40"/>
      <c r="FD25" s="40"/>
      <c r="FE25" s="40"/>
      <c r="FF25" s="40"/>
      <c r="FG25" s="40"/>
      <c r="FH25" s="40"/>
      <c r="FI25" s="40"/>
      <c r="FJ25" s="39"/>
      <c r="FK25" s="41"/>
    </row>
    <row r="26" spans="1:168" ht="13.5" thickBot="1" x14ac:dyDescent="0.25">
      <c r="A26" s="32"/>
      <c r="B26" s="32"/>
      <c r="C26" s="32"/>
      <c r="D26" s="106" t="s">
        <v>72</v>
      </c>
      <c r="E26" s="107" t="s">
        <v>207</v>
      </c>
      <c r="F26" s="110">
        <f>B4+(12*B6)</f>
        <v>13</v>
      </c>
      <c r="G26" s="104"/>
      <c r="H26" s="43"/>
      <c r="I26" s="44"/>
      <c r="J26" s="45" t="s">
        <v>2</v>
      </c>
      <c r="K26" s="46" t="s">
        <v>0</v>
      </c>
      <c r="L26" s="46"/>
      <c r="M26" s="46"/>
      <c r="N26" s="46"/>
      <c r="O26" s="46"/>
      <c r="P26" s="46"/>
      <c r="Q26" s="46"/>
      <c r="R26" s="46"/>
      <c r="S26" s="47" t="s">
        <v>630</v>
      </c>
      <c r="T26" s="46"/>
      <c r="U26" s="46"/>
      <c r="V26" s="46"/>
      <c r="W26" s="46"/>
      <c r="X26" s="46"/>
      <c r="Y26" s="46"/>
      <c r="Z26" s="46"/>
      <c r="AA26" s="46" t="s">
        <v>0</v>
      </c>
      <c r="AB26" s="46"/>
      <c r="AC26" s="46"/>
      <c r="AD26" s="48"/>
      <c r="AE26" s="48"/>
      <c r="AF26" s="48"/>
      <c r="AG26" s="48"/>
      <c r="AH26" s="48"/>
      <c r="AI26" s="48"/>
      <c r="AJ26" s="48"/>
      <c r="AK26" s="48"/>
      <c r="AL26" s="49" t="s">
        <v>275</v>
      </c>
      <c r="AM26" s="48"/>
      <c r="AN26" s="48"/>
      <c r="AO26" s="48"/>
      <c r="AP26" s="48"/>
      <c r="AQ26" s="48"/>
      <c r="AR26" s="48"/>
      <c r="AS26" s="48"/>
      <c r="AT26" s="50"/>
      <c r="AU26" s="51"/>
      <c r="AW26" s="44"/>
      <c r="AX26" s="45" t="s">
        <v>2</v>
      </c>
      <c r="AY26" s="46" t="s">
        <v>0</v>
      </c>
      <c r="AZ26" s="46"/>
      <c r="BA26" s="46"/>
      <c r="BB26" s="46"/>
      <c r="BC26" s="46"/>
      <c r="BD26" s="46"/>
      <c r="BE26" s="46"/>
      <c r="BF26" s="46"/>
      <c r="BG26" s="47" t="s">
        <v>678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8"/>
      <c r="BS26" s="48"/>
      <c r="BT26" s="48"/>
      <c r="BU26" s="48"/>
      <c r="BV26" s="48"/>
      <c r="BW26" s="48"/>
      <c r="BX26" s="48"/>
      <c r="BY26" s="48"/>
      <c r="BZ26" s="49" t="s">
        <v>275</v>
      </c>
      <c r="CA26" s="48"/>
      <c r="CB26" s="48"/>
      <c r="CC26" s="48"/>
      <c r="CD26" s="48"/>
      <c r="CE26" s="48"/>
      <c r="CF26" s="48"/>
      <c r="CG26" s="48"/>
      <c r="CH26" s="50"/>
      <c r="CI26" s="51"/>
      <c r="CJ26" s="144"/>
      <c r="CK26" s="44"/>
      <c r="CL26" s="45" t="s">
        <v>2</v>
      </c>
      <c r="CM26" s="46" t="s">
        <v>0</v>
      </c>
      <c r="CN26" s="46"/>
      <c r="CO26" s="46"/>
      <c r="CP26" s="46"/>
      <c r="CQ26" s="46"/>
      <c r="CR26" s="46"/>
      <c r="CS26" s="46"/>
      <c r="CT26" s="46"/>
      <c r="CU26" s="47" t="s">
        <v>662</v>
      </c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8"/>
      <c r="DG26" s="48"/>
      <c r="DH26" s="48"/>
      <c r="DI26" s="48"/>
      <c r="DJ26" s="48"/>
      <c r="DK26" s="48"/>
      <c r="DL26" s="48"/>
      <c r="DM26" s="48"/>
      <c r="DN26" s="49" t="s">
        <v>275</v>
      </c>
      <c r="DO26" s="48"/>
      <c r="DP26" s="48"/>
      <c r="DQ26" s="48"/>
      <c r="DR26" s="48"/>
      <c r="DS26" s="48"/>
      <c r="DT26" s="48"/>
      <c r="DU26" s="48"/>
      <c r="DV26" s="50"/>
      <c r="DW26" s="51"/>
      <c r="DY26" s="44"/>
      <c r="DZ26" s="45" t="s">
        <v>2</v>
      </c>
      <c r="EA26" s="46" t="s">
        <v>0</v>
      </c>
      <c r="EB26" s="46"/>
      <c r="EC26" s="46"/>
      <c r="ED26" s="46"/>
      <c r="EE26" s="46"/>
      <c r="EF26" s="46"/>
      <c r="EG26" s="46"/>
      <c r="EH26" s="46"/>
      <c r="EI26" s="47" t="s">
        <v>646</v>
      </c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8"/>
      <c r="EU26" s="48"/>
      <c r="EV26" s="48"/>
      <c r="EW26" s="48"/>
      <c r="EX26" s="48"/>
      <c r="EY26" s="48"/>
      <c r="EZ26" s="48"/>
      <c r="FA26" s="48"/>
      <c r="FB26" s="49" t="s">
        <v>275</v>
      </c>
      <c r="FC26" s="48"/>
      <c r="FD26" s="48"/>
      <c r="FE26" s="48"/>
      <c r="FF26" s="48"/>
      <c r="FG26" s="48"/>
      <c r="FH26" s="48"/>
      <c r="FI26" s="48"/>
      <c r="FJ26" s="50"/>
      <c r="FK26" s="51"/>
    </row>
    <row r="27" spans="1:168" x14ac:dyDescent="0.2">
      <c r="A27" s="32"/>
      <c r="B27" s="32"/>
      <c r="C27" s="32"/>
      <c r="D27" s="106" t="s">
        <v>187</v>
      </c>
      <c r="E27" s="107" t="s">
        <v>207</v>
      </c>
      <c r="F27" s="108">
        <f>B4+(13*B6)</f>
        <v>14</v>
      </c>
      <c r="G27" s="104"/>
      <c r="H27" s="43"/>
      <c r="I27" s="57"/>
      <c r="J27" s="58"/>
      <c r="K27" s="1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2"/>
      <c r="AA27" s="171">
        <f>K27^3+L27^3+M27^3+N27^3+O27^3+P27^3+Q27^3+R27^3+K28^3+L28^3+M28^3+N28^3+O28^3+P28^3+Q28^3+R28^3</f>
        <v>0</v>
      </c>
      <c r="AB27" s="167">
        <f>SUMSQ(K27:Z27)</f>
        <v>0</v>
      </c>
      <c r="AC27" s="61"/>
      <c r="AD27" s="68"/>
      <c r="AE27" s="69"/>
      <c r="AF27" s="69"/>
      <c r="AG27" s="69"/>
      <c r="AH27" s="70"/>
      <c r="AI27" s="70"/>
      <c r="AJ27" s="70"/>
      <c r="AK27" s="70"/>
      <c r="AL27" s="69"/>
      <c r="AM27" s="69"/>
      <c r="AN27" s="69"/>
      <c r="AO27" s="69"/>
      <c r="AP27" s="70"/>
      <c r="AQ27" s="70"/>
      <c r="AR27" s="70"/>
      <c r="AS27" s="71"/>
      <c r="AT27" s="66"/>
      <c r="AU27" s="51"/>
      <c r="AW27" s="57"/>
      <c r="AX27" s="58"/>
      <c r="AY27" s="1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2"/>
      <c r="BO27" s="171">
        <f>AY27^3+AZ27^3+BA27^3+BB27^3+BC27^3+BD27^3+BE27^3+BF27^3+AY28^3+AZ28^3+BA28^3+BB28^3+BC28^3+BD28^3+BE28^3+BF28^3</f>
        <v>0</v>
      </c>
      <c r="BP27" s="167">
        <f>SUMSQ(AY27:BN27)</f>
        <v>0</v>
      </c>
      <c r="BQ27" s="61"/>
      <c r="BR27" s="68"/>
      <c r="BS27" s="69"/>
      <c r="BT27" s="69"/>
      <c r="BU27" s="69"/>
      <c r="BV27" s="69"/>
      <c r="BW27" s="69"/>
      <c r="BX27" s="69"/>
      <c r="BY27" s="69"/>
      <c r="BZ27" s="70"/>
      <c r="CA27" s="70"/>
      <c r="CB27" s="70"/>
      <c r="CC27" s="70"/>
      <c r="CD27" s="70"/>
      <c r="CE27" s="70"/>
      <c r="CF27" s="70"/>
      <c r="CG27" s="71"/>
      <c r="CH27" s="66"/>
      <c r="CI27" s="51"/>
      <c r="CJ27" s="144"/>
      <c r="CK27" s="57"/>
      <c r="CL27" s="58"/>
      <c r="CM27" s="1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2"/>
      <c r="DC27" s="171">
        <f>CM27^3+CN27^3+CO27^3+CP27^3+CQ27^3+CR27^3+CS27^3+CT27^3+CM28^3+CN28^3+CO28^3+CP28^3+CQ28^3+CR28^3+CS28^3+CT28^3</f>
        <v>0</v>
      </c>
      <c r="DD27" s="167">
        <f>SUMSQ(CM27:DB27)</f>
        <v>0</v>
      </c>
      <c r="DE27" s="61"/>
      <c r="DF27" s="68"/>
      <c r="DG27" s="69"/>
      <c r="DH27" s="70"/>
      <c r="DI27" s="70"/>
      <c r="DJ27" s="69"/>
      <c r="DK27" s="69"/>
      <c r="DL27" s="70"/>
      <c r="DM27" s="70"/>
      <c r="DN27" s="69"/>
      <c r="DO27" s="69"/>
      <c r="DP27" s="70"/>
      <c r="DQ27" s="70"/>
      <c r="DR27" s="69"/>
      <c r="DS27" s="69"/>
      <c r="DT27" s="70"/>
      <c r="DU27" s="71"/>
      <c r="DV27" s="66"/>
      <c r="DW27" s="51"/>
      <c r="DY27" s="57"/>
      <c r="DZ27" s="58"/>
      <c r="EA27" s="1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2"/>
      <c r="EQ27" s="171">
        <f>EA27^3+EB27^3+EC27^3+ED27^3+EE27^3+EF27^3+EG27^3+EH27^3+EA28^3+EB28^3+EC28^3+ED28^3+EE28^3+EF28^3+EG28^3+EH28^3</f>
        <v>0</v>
      </c>
      <c r="ER27" s="167">
        <f>SUMSQ(EA27:EP27)</f>
        <v>0</v>
      </c>
      <c r="ES27" s="61"/>
      <c r="ET27" s="68"/>
      <c r="EU27" s="173"/>
      <c r="EV27" s="173"/>
      <c r="EW27" s="173"/>
      <c r="EX27" s="173"/>
      <c r="EY27" s="173"/>
      <c r="EZ27" s="173"/>
      <c r="FA27" s="70"/>
      <c r="FB27" s="69"/>
      <c r="FC27" s="173"/>
      <c r="FD27" s="173"/>
      <c r="FE27" s="173"/>
      <c r="FF27" s="173"/>
      <c r="FG27" s="173"/>
      <c r="FH27" s="173"/>
      <c r="FI27" s="71"/>
      <c r="FJ27" s="66"/>
      <c r="FK27" s="51"/>
    </row>
    <row r="28" spans="1:168" x14ac:dyDescent="0.2">
      <c r="A28" s="32"/>
      <c r="B28" s="32"/>
      <c r="C28" s="32"/>
      <c r="D28" s="106" t="s">
        <v>219</v>
      </c>
      <c r="E28" s="107" t="s">
        <v>207</v>
      </c>
      <c r="F28" s="108">
        <f>B4+(14*B6)</f>
        <v>15</v>
      </c>
      <c r="G28" s="104"/>
      <c r="H28" s="43"/>
      <c r="I28" s="74"/>
      <c r="J28" s="58"/>
      <c r="K28" s="3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5"/>
      <c r="AA28" s="172">
        <f>S27^3+T27^3+U27^3+V27^3+W27^3+X27^3+Y27^3+Z27^3+S28^3+T28^3+U28^3+V28^3+W28^3+X28^3+Y28^3+Z28^3</f>
        <v>0</v>
      </c>
      <c r="AB28" s="125">
        <f t="shared" ref="AB28:AB42" si="4">SUMSQ(K28:Z28)</f>
        <v>0</v>
      </c>
      <c r="AC28" s="61"/>
      <c r="AD28" s="81"/>
      <c r="AE28" s="82"/>
      <c r="AF28" s="82"/>
      <c r="AG28" s="82"/>
      <c r="AH28" s="83"/>
      <c r="AI28" s="83"/>
      <c r="AJ28" s="83"/>
      <c r="AK28" s="83"/>
      <c r="AL28" s="82"/>
      <c r="AM28" s="82"/>
      <c r="AN28" s="82"/>
      <c r="AO28" s="82"/>
      <c r="AP28" s="83"/>
      <c r="AQ28" s="83"/>
      <c r="AR28" s="83"/>
      <c r="AS28" s="84"/>
      <c r="AT28" s="66"/>
      <c r="AU28" s="51"/>
      <c r="AW28" s="74"/>
      <c r="AX28" s="58"/>
      <c r="AY28" s="3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5"/>
      <c r="BO28" s="172">
        <f>BG27^3+BH27^3+BI27^3+BJ27^3+BK27^3+BL27^3+BM27^3+BN27^3+BG28^3+BH28^3+BI28^3+BJ28^3+BK28^3+BL28^3+BM28^3+BN28^3</f>
        <v>0</v>
      </c>
      <c r="BP28" s="125">
        <f t="shared" ref="BP28:BP42" si="5">SUMSQ(AY28:BN28)</f>
        <v>0</v>
      </c>
      <c r="BQ28" s="61"/>
      <c r="BR28" s="81"/>
      <c r="BS28" s="82"/>
      <c r="BT28" s="82"/>
      <c r="BU28" s="82"/>
      <c r="BV28" s="82"/>
      <c r="BW28" s="82"/>
      <c r="BX28" s="82"/>
      <c r="BY28" s="82"/>
      <c r="BZ28" s="83"/>
      <c r="CA28" s="83"/>
      <c r="CB28" s="83"/>
      <c r="CC28" s="83"/>
      <c r="CD28" s="83"/>
      <c r="CE28" s="83"/>
      <c r="CF28" s="83"/>
      <c r="CG28" s="84"/>
      <c r="CH28" s="66"/>
      <c r="CI28" s="51"/>
      <c r="CJ28" s="144"/>
      <c r="CK28" s="74"/>
      <c r="CL28" s="58"/>
      <c r="CM28" s="3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5"/>
      <c r="DC28" s="172">
        <f>CU27^3+CV27^3+CW27^3+CX27^3+CY27^3+CZ27^3+DA27^3+DB27^3+CU28^3+CV28^3+CW28^3+CX28^3+CY28^3+CZ28^3+DA28^3+DB28^3</f>
        <v>0</v>
      </c>
      <c r="DD28" s="125">
        <f t="shared" ref="DD28:DD42" si="6">SUMSQ(CM28:DB28)</f>
        <v>0</v>
      </c>
      <c r="DE28" s="61"/>
      <c r="DF28" s="81"/>
      <c r="DG28" s="82"/>
      <c r="DH28" s="83"/>
      <c r="DI28" s="83"/>
      <c r="DJ28" s="82"/>
      <c r="DK28" s="82"/>
      <c r="DL28" s="83"/>
      <c r="DM28" s="83"/>
      <c r="DN28" s="82"/>
      <c r="DO28" s="82"/>
      <c r="DP28" s="83"/>
      <c r="DQ28" s="83"/>
      <c r="DR28" s="82"/>
      <c r="DS28" s="82"/>
      <c r="DT28" s="83"/>
      <c r="DU28" s="84"/>
      <c r="DV28" s="66"/>
      <c r="DW28" s="51"/>
      <c r="DY28" s="74"/>
      <c r="DZ28" s="58"/>
      <c r="EA28" s="3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5"/>
      <c r="EQ28" s="172">
        <f>EI27^3+EJ27^3+EK27^3+EL27^3+EM27^3+EN27^3+EO27^3+EP27^3+EI28^3+EJ28^3+EK28^3+EL28^3+EM28^3+EN28^3+EO28^3+EP28^3</f>
        <v>0</v>
      </c>
      <c r="ER28" s="125">
        <f t="shared" ref="ER28:ER42" si="7">SUMSQ(EA28:EP28)</f>
        <v>0</v>
      </c>
      <c r="ES28" s="61"/>
      <c r="ET28" s="174"/>
      <c r="EU28" s="82"/>
      <c r="EV28" s="131"/>
      <c r="EW28" s="131"/>
      <c r="EX28" s="131"/>
      <c r="EY28" s="131"/>
      <c r="EZ28" s="83"/>
      <c r="FA28" s="131"/>
      <c r="FB28" s="131"/>
      <c r="FC28" s="82"/>
      <c r="FD28" s="131"/>
      <c r="FE28" s="131"/>
      <c r="FF28" s="131"/>
      <c r="FG28" s="131"/>
      <c r="FH28" s="83"/>
      <c r="FI28" s="175"/>
      <c r="FJ28" s="66"/>
      <c r="FK28" s="51"/>
    </row>
    <row r="29" spans="1:168" x14ac:dyDescent="0.2">
      <c r="A29" s="32"/>
      <c r="B29" s="32"/>
      <c r="C29" s="32"/>
      <c r="D29" s="106" t="s">
        <v>14</v>
      </c>
      <c r="E29" s="107" t="s">
        <v>207</v>
      </c>
      <c r="F29" s="108">
        <f>B4+(15*B6)</f>
        <v>16</v>
      </c>
      <c r="G29" s="104"/>
      <c r="H29" s="43"/>
      <c r="I29" s="57"/>
      <c r="J29" s="58"/>
      <c r="K29" s="3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5"/>
      <c r="AA29" s="172">
        <f>K29^3+L29^3+M29^3+N29^3+O29^3+P29^3+Q29^3+R29^3+K30^3+L30^3+M30^3+N30^3+O30^3+P30^3+Q30^3+R30^3</f>
        <v>0</v>
      </c>
      <c r="AB29" s="125">
        <f t="shared" si="4"/>
        <v>0</v>
      </c>
      <c r="AC29" s="88"/>
      <c r="AD29" s="81"/>
      <c r="AE29" s="82"/>
      <c r="AF29" s="82"/>
      <c r="AG29" s="82"/>
      <c r="AH29" s="83"/>
      <c r="AI29" s="83"/>
      <c r="AJ29" s="83"/>
      <c r="AK29" s="83"/>
      <c r="AL29" s="82"/>
      <c r="AM29" s="82"/>
      <c r="AN29" s="82"/>
      <c r="AO29" s="82"/>
      <c r="AP29" s="83"/>
      <c r="AQ29" s="83"/>
      <c r="AR29" s="83"/>
      <c r="AS29" s="84"/>
      <c r="AT29" s="66"/>
      <c r="AU29" s="51"/>
      <c r="AW29" s="57"/>
      <c r="AX29" s="58"/>
      <c r="AY29" s="3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5"/>
      <c r="BO29" s="172">
        <f>AY29^3+AZ29^3+BA29^3+BB29^3+BC29^3+BD29^3+BE29^3+BF29^3+AY30^3+AZ30^3+BA30^3+BB30^3+BC30^3+BD30^3+BE30^3+BF30^3</f>
        <v>0</v>
      </c>
      <c r="BP29" s="125">
        <f t="shared" si="5"/>
        <v>0</v>
      </c>
      <c r="BQ29" s="88"/>
      <c r="BR29" s="89"/>
      <c r="BS29" s="83"/>
      <c r="BT29" s="83"/>
      <c r="BU29" s="83"/>
      <c r="BV29" s="83"/>
      <c r="BW29" s="83"/>
      <c r="BX29" s="83"/>
      <c r="BY29" s="83"/>
      <c r="BZ29" s="82"/>
      <c r="CA29" s="82"/>
      <c r="CB29" s="82"/>
      <c r="CC29" s="82"/>
      <c r="CD29" s="82"/>
      <c r="CE29" s="82"/>
      <c r="CF29" s="82"/>
      <c r="CG29" s="86"/>
      <c r="CH29" s="66"/>
      <c r="CI29" s="51"/>
      <c r="CJ29" s="144"/>
      <c r="CK29" s="57"/>
      <c r="CL29" s="58"/>
      <c r="CM29" s="3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5"/>
      <c r="DC29" s="172">
        <f>CM29^3+CN29^3+CO29^3+CP29^3+CQ29^3+CR29^3+CS29^3+CT29^3+CM30^3+CN30^3+CO30^3+CP30^3+CQ30^3+CR30^3+CS30^3+CT30^3</f>
        <v>0</v>
      </c>
      <c r="DD29" s="125">
        <f t="shared" si="6"/>
        <v>0</v>
      </c>
      <c r="DE29" s="88"/>
      <c r="DF29" s="81"/>
      <c r="DG29" s="82"/>
      <c r="DH29" s="83"/>
      <c r="DI29" s="83"/>
      <c r="DJ29" s="82"/>
      <c r="DK29" s="82"/>
      <c r="DL29" s="83"/>
      <c r="DM29" s="83"/>
      <c r="DN29" s="82"/>
      <c r="DO29" s="82"/>
      <c r="DP29" s="83"/>
      <c r="DQ29" s="83"/>
      <c r="DR29" s="82"/>
      <c r="DS29" s="82"/>
      <c r="DT29" s="83"/>
      <c r="DU29" s="84"/>
      <c r="DV29" s="66"/>
      <c r="DW29" s="51"/>
      <c r="DY29" s="57"/>
      <c r="DZ29" s="58"/>
      <c r="EA29" s="3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5"/>
      <c r="EQ29" s="172">
        <f>EA29^3+EB29^3+EC29^3+ED29^3+EE29^3+EF29^3+EG29^3+EH29^3+EA30^3+EB30^3+EC30^3+ED30^3+EE30^3+EF30^3+EG30^3+EH30^3</f>
        <v>0</v>
      </c>
      <c r="ER29" s="125">
        <f t="shared" si="7"/>
        <v>0</v>
      </c>
      <c r="ES29" s="88"/>
      <c r="ET29" s="174"/>
      <c r="EU29" s="131"/>
      <c r="EV29" s="82"/>
      <c r="EW29" s="131"/>
      <c r="EX29" s="131"/>
      <c r="EY29" s="83"/>
      <c r="EZ29" s="131"/>
      <c r="FA29" s="131"/>
      <c r="FB29" s="131"/>
      <c r="FC29" s="131"/>
      <c r="FD29" s="82"/>
      <c r="FE29" s="131"/>
      <c r="FF29" s="131"/>
      <c r="FG29" s="83"/>
      <c r="FH29" s="131"/>
      <c r="FI29" s="175"/>
      <c r="FJ29" s="66"/>
      <c r="FK29" s="51"/>
    </row>
    <row r="30" spans="1:168" x14ac:dyDescent="0.2">
      <c r="A30" s="32"/>
      <c r="B30" s="32"/>
      <c r="C30" s="32"/>
      <c r="D30" s="106" t="s">
        <v>96</v>
      </c>
      <c r="E30" s="107" t="s">
        <v>207</v>
      </c>
      <c r="F30" s="108">
        <f>B4+(16*B6)</f>
        <v>17</v>
      </c>
      <c r="G30" s="104"/>
      <c r="H30" s="43"/>
      <c r="I30" s="90"/>
      <c r="J30" s="58"/>
      <c r="K30" s="3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5"/>
      <c r="AA30" s="172">
        <f>S29^3+T29^3+U29^3+V29^3+W29^3+X29^3+Y29^3+Z29^3+S30^3+T30^3+U30^3+V30^3+W30^3+X30^3+Y30^3+Z30^3</f>
        <v>0</v>
      </c>
      <c r="AB30" s="125">
        <f t="shared" si="4"/>
        <v>0</v>
      </c>
      <c r="AC30" s="61"/>
      <c r="AD30" s="81"/>
      <c r="AE30" s="82"/>
      <c r="AF30" s="82"/>
      <c r="AG30" s="82"/>
      <c r="AH30" s="83"/>
      <c r="AI30" s="83"/>
      <c r="AJ30" s="83"/>
      <c r="AK30" s="83"/>
      <c r="AL30" s="82"/>
      <c r="AM30" s="82"/>
      <c r="AN30" s="82"/>
      <c r="AO30" s="82"/>
      <c r="AP30" s="83"/>
      <c r="AQ30" s="83"/>
      <c r="AR30" s="83"/>
      <c r="AS30" s="84"/>
      <c r="AT30" s="66"/>
      <c r="AU30" s="51"/>
      <c r="AW30" s="90"/>
      <c r="AX30" s="58"/>
      <c r="AY30" s="3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5"/>
      <c r="BO30" s="172">
        <f>BG29^3+BH29^3+BI29^3+BJ29^3+BK29^3+BL29^3+BM29^3+BN29^3+BG30^3+BH30^3+BI30^3+BJ30^3+BK30^3+BL30^3+BM30^3+BN30^3</f>
        <v>0</v>
      </c>
      <c r="BP30" s="125">
        <f t="shared" si="5"/>
        <v>0</v>
      </c>
      <c r="BQ30" s="61"/>
      <c r="BR30" s="89"/>
      <c r="BS30" s="83"/>
      <c r="BT30" s="83"/>
      <c r="BU30" s="83"/>
      <c r="BV30" s="83"/>
      <c r="BW30" s="83"/>
      <c r="BX30" s="83"/>
      <c r="BY30" s="83"/>
      <c r="BZ30" s="82"/>
      <c r="CA30" s="82"/>
      <c r="CB30" s="82"/>
      <c r="CC30" s="82"/>
      <c r="CD30" s="82"/>
      <c r="CE30" s="82"/>
      <c r="CF30" s="82"/>
      <c r="CG30" s="86"/>
      <c r="CH30" s="66"/>
      <c r="CI30" s="51"/>
      <c r="CJ30" s="144"/>
      <c r="CK30" s="90"/>
      <c r="CL30" s="58"/>
      <c r="CM30" s="3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5"/>
      <c r="DC30" s="172">
        <f>CU29^3+CV29^3+CW29^3+CX29^3+CY29^3+CZ29^3+DA29^3+DB29^3+CU30^3+CV30^3+CW30^3+CX30^3+CY30^3+CZ30^3+DA30^3+DB30^3</f>
        <v>0</v>
      </c>
      <c r="DD30" s="125">
        <f t="shared" si="6"/>
        <v>0</v>
      </c>
      <c r="DE30" s="61"/>
      <c r="DF30" s="81"/>
      <c r="DG30" s="82"/>
      <c r="DH30" s="83"/>
      <c r="DI30" s="83"/>
      <c r="DJ30" s="82"/>
      <c r="DK30" s="82"/>
      <c r="DL30" s="83"/>
      <c r="DM30" s="83"/>
      <c r="DN30" s="82"/>
      <c r="DO30" s="82"/>
      <c r="DP30" s="83"/>
      <c r="DQ30" s="83"/>
      <c r="DR30" s="82"/>
      <c r="DS30" s="82"/>
      <c r="DT30" s="83"/>
      <c r="DU30" s="84"/>
      <c r="DV30" s="66"/>
      <c r="DW30" s="51"/>
      <c r="DY30" s="90"/>
      <c r="DZ30" s="58"/>
      <c r="EA30" s="3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5"/>
      <c r="EQ30" s="172">
        <f>EI29^3+EJ29^3+EK29^3+EL29^3+EM29^3+EN29^3+EO29^3+EP29^3+EI30^3+EJ30^3+EK30^3+EL30^3+EM30^3+EN30^3+EO30^3+EP30^3</f>
        <v>0</v>
      </c>
      <c r="ER30" s="125">
        <f t="shared" si="7"/>
        <v>0</v>
      </c>
      <c r="ES30" s="61"/>
      <c r="ET30" s="174"/>
      <c r="EU30" s="131"/>
      <c r="EV30" s="131"/>
      <c r="EW30" s="82"/>
      <c r="EX30" s="83"/>
      <c r="EY30" s="131"/>
      <c r="EZ30" s="131"/>
      <c r="FA30" s="131"/>
      <c r="FB30" s="131"/>
      <c r="FC30" s="131"/>
      <c r="FD30" s="131"/>
      <c r="FE30" s="82"/>
      <c r="FF30" s="83"/>
      <c r="FG30" s="131"/>
      <c r="FH30" s="131"/>
      <c r="FI30" s="175"/>
      <c r="FJ30" s="66"/>
      <c r="FK30" s="51"/>
    </row>
    <row r="31" spans="1:168" x14ac:dyDescent="0.2">
      <c r="A31" s="32"/>
      <c r="B31" s="32"/>
      <c r="C31" s="32"/>
      <c r="D31" s="106" t="s">
        <v>168</v>
      </c>
      <c r="E31" s="107" t="s">
        <v>207</v>
      </c>
      <c r="F31" s="108">
        <f>B4+(17*B6)</f>
        <v>18</v>
      </c>
      <c r="G31" s="104"/>
      <c r="H31" s="43"/>
      <c r="I31" s="57"/>
      <c r="J31" s="58"/>
      <c r="K31" s="3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5"/>
      <c r="AA31" s="172">
        <f>K31^3+L31^3+M31^3+N31^3+O31^3+P31^3+Q31^3+R31^3+K32^3+L32^3+M32^3+N32^3+O32^3+P32^3+Q32^3+R32^3</f>
        <v>0</v>
      </c>
      <c r="AB31" s="125">
        <f t="shared" si="4"/>
        <v>0</v>
      </c>
      <c r="AC31" s="61"/>
      <c r="AD31" s="89"/>
      <c r="AE31" s="83"/>
      <c r="AF31" s="83"/>
      <c r="AG31" s="83"/>
      <c r="AH31" s="82"/>
      <c r="AI31" s="82"/>
      <c r="AJ31" s="82"/>
      <c r="AK31" s="82"/>
      <c r="AL31" s="83"/>
      <c r="AM31" s="83"/>
      <c r="AN31" s="83"/>
      <c r="AO31" s="83"/>
      <c r="AP31" s="82"/>
      <c r="AQ31" s="82"/>
      <c r="AR31" s="82"/>
      <c r="AS31" s="86"/>
      <c r="AT31" s="66"/>
      <c r="AU31" s="51"/>
      <c r="AW31" s="57"/>
      <c r="AX31" s="58"/>
      <c r="AY31" s="3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5"/>
      <c r="BO31" s="172">
        <f>AY31^3+AZ31^3+BA31^3+BB31^3+BC31^3+BD31^3+BE31^3+BF31^3+AY32^3+AZ32^3+BA32^3+BB32^3+BC32^3+BD32^3+BE32^3+BF32^3</f>
        <v>0</v>
      </c>
      <c r="BP31" s="125">
        <f t="shared" si="5"/>
        <v>0</v>
      </c>
      <c r="BQ31" s="61"/>
      <c r="BR31" s="81"/>
      <c r="BS31" s="82"/>
      <c r="BT31" s="82"/>
      <c r="BU31" s="82"/>
      <c r="BV31" s="82"/>
      <c r="BW31" s="82"/>
      <c r="BX31" s="82"/>
      <c r="BY31" s="82"/>
      <c r="BZ31" s="83"/>
      <c r="CA31" s="83"/>
      <c r="CB31" s="83"/>
      <c r="CC31" s="83"/>
      <c r="CD31" s="83"/>
      <c r="CE31" s="83"/>
      <c r="CF31" s="83"/>
      <c r="CG31" s="84"/>
      <c r="CH31" s="66"/>
      <c r="CI31" s="51"/>
      <c r="CJ31" s="144"/>
      <c r="CK31" s="57"/>
      <c r="CL31" s="58"/>
      <c r="CM31" s="3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5"/>
      <c r="DC31" s="172">
        <f>CM31^3+CN31^3+CO31^3+CP31^3+CQ31^3+CR31^3+CS31^3+CT31^3+CM32^3+CN32^3+CO32^3+CP32^3+CQ32^3+CR32^3+CS32^3+CT32^3</f>
        <v>0</v>
      </c>
      <c r="DD31" s="125">
        <f t="shared" si="6"/>
        <v>0</v>
      </c>
      <c r="DE31" s="61"/>
      <c r="DF31" s="81"/>
      <c r="DG31" s="82"/>
      <c r="DH31" s="83"/>
      <c r="DI31" s="83"/>
      <c r="DJ31" s="82"/>
      <c r="DK31" s="82"/>
      <c r="DL31" s="83"/>
      <c r="DM31" s="83"/>
      <c r="DN31" s="82"/>
      <c r="DO31" s="82"/>
      <c r="DP31" s="83"/>
      <c r="DQ31" s="83"/>
      <c r="DR31" s="82"/>
      <c r="DS31" s="82"/>
      <c r="DT31" s="83"/>
      <c r="DU31" s="84"/>
      <c r="DV31" s="66"/>
      <c r="DW31" s="51"/>
      <c r="DY31" s="57"/>
      <c r="DZ31" s="58"/>
      <c r="EA31" s="3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5"/>
      <c r="EQ31" s="172">
        <f>EA31^3+EB31^3+EC31^3+ED31^3+EE31^3+EF31^3+EG31^3+EH31^3+EA32^3+EB32^3+EC32^3+ED32^3+EE32^3+EF32^3+EG32^3+EH32^3</f>
        <v>0</v>
      </c>
      <c r="ER31" s="125">
        <f t="shared" si="7"/>
        <v>0</v>
      </c>
      <c r="ES31" s="61"/>
      <c r="ET31" s="174"/>
      <c r="EU31" s="131"/>
      <c r="EV31" s="131"/>
      <c r="EW31" s="83"/>
      <c r="EX31" s="82"/>
      <c r="EY31" s="131"/>
      <c r="EZ31" s="131"/>
      <c r="FA31" s="131"/>
      <c r="FB31" s="131"/>
      <c r="FC31" s="131"/>
      <c r="FD31" s="131"/>
      <c r="FE31" s="83"/>
      <c r="FF31" s="82"/>
      <c r="FG31" s="131"/>
      <c r="FH31" s="131"/>
      <c r="FI31" s="175"/>
      <c r="FJ31" s="66"/>
      <c r="FK31" s="51"/>
    </row>
    <row r="32" spans="1:168" x14ac:dyDescent="0.2">
      <c r="A32" s="32"/>
      <c r="B32" s="32"/>
      <c r="C32" s="32"/>
      <c r="D32" s="106" t="s">
        <v>196</v>
      </c>
      <c r="E32" s="107" t="s">
        <v>207</v>
      </c>
      <c r="F32" s="108">
        <f>B4+(18*B6)</f>
        <v>19</v>
      </c>
      <c r="G32" s="104"/>
      <c r="H32" s="43"/>
      <c r="I32" s="57"/>
      <c r="J32" s="58"/>
      <c r="K32" s="3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5"/>
      <c r="AA32" s="172">
        <f>S31^3+T31^3+U31^3+V31^3+W31^3+X31^3+Y31^3+Z31^3+S32^3+T32^3+U32^3+V32^3+W32^3+X32^3+Y32^3+Z32^3</f>
        <v>0</v>
      </c>
      <c r="AB32" s="125">
        <f t="shared" si="4"/>
        <v>0</v>
      </c>
      <c r="AC32" s="61"/>
      <c r="AD32" s="89"/>
      <c r="AE32" s="83"/>
      <c r="AF32" s="83"/>
      <c r="AG32" s="83"/>
      <c r="AH32" s="82"/>
      <c r="AI32" s="82"/>
      <c r="AJ32" s="82"/>
      <c r="AK32" s="82"/>
      <c r="AL32" s="83"/>
      <c r="AM32" s="83"/>
      <c r="AN32" s="83"/>
      <c r="AO32" s="83"/>
      <c r="AP32" s="82"/>
      <c r="AQ32" s="82"/>
      <c r="AR32" s="82"/>
      <c r="AS32" s="86"/>
      <c r="AT32" s="66"/>
      <c r="AU32" s="51"/>
      <c r="AW32" s="57"/>
      <c r="AX32" s="58"/>
      <c r="AY32" s="3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5"/>
      <c r="BO32" s="172">
        <f>BG31^3+BH31^3+BI31^3+BJ31^3+BK31^3+BL31^3+BM31^3+BN31^3+BG32^3+BH32^3+BI32^3+BJ32^3+BK32^3+BL32^3+BM32^3+BN32^3</f>
        <v>0</v>
      </c>
      <c r="BP32" s="125">
        <f t="shared" si="5"/>
        <v>0</v>
      </c>
      <c r="BQ32" s="61"/>
      <c r="BR32" s="81"/>
      <c r="BS32" s="82"/>
      <c r="BT32" s="82"/>
      <c r="BU32" s="82"/>
      <c r="BV32" s="82"/>
      <c r="BW32" s="82"/>
      <c r="BX32" s="82"/>
      <c r="BY32" s="82"/>
      <c r="BZ32" s="83"/>
      <c r="CA32" s="83"/>
      <c r="CB32" s="83"/>
      <c r="CC32" s="83"/>
      <c r="CD32" s="83"/>
      <c r="CE32" s="83"/>
      <c r="CF32" s="83"/>
      <c r="CG32" s="84"/>
      <c r="CH32" s="66"/>
      <c r="CI32" s="51"/>
      <c r="CJ32" s="144"/>
      <c r="CK32" s="57"/>
      <c r="CL32" s="58"/>
      <c r="CM32" s="3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5"/>
      <c r="DC32" s="172">
        <f>CU31^3+CV31^3+CW31^3+CX31^3+CY31^3+CZ31^3+DA31^3+DB31^3+CU32^3+CV32^3+CW32^3+CX32^3+CY32^3+CZ32^3+DA32^3+DB32^3</f>
        <v>0</v>
      </c>
      <c r="DD32" s="125">
        <f t="shared" si="6"/>
        <v>0</v>
      </c>
      <c r="DE32" s="61"/>
      <c r="DF32" s="81"/>
      <c r="DG32" s="82"/>
      <c r="DH32" s="83"/>
      <c r="DI32" s="83"/>
      <c r="DJ32" s="82"/>
      <c r="DK32" s="82"/>
      <c r="DL32" s="83"/>
      <c r="DM32" s="83"/>
      <c r="DN32" s="82"/>
      <c r="DO32" s="82"/>
      <c r="DP32" s="83"/>
      <c r="DQ32" s="83"/>
      <c r="DR32" s="82"/>
      <c r="DS32" s="82"/>
      <c r="DT32" s="83"/>
      <c r="DU32" s="84"/>
      <c r="DV32" s="66"/>
      <c r="DW32" s="51"/>
      <c r="DY32" s="57"/>
      <c r="DZ32" s="58"/>
      <c r="EA32" s="3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5"/>
      <c r="EQ32" s="172">
        <f>EI31^3+EJ31^3+EK31^3+EL31^3+EM31^3+EN31^3+EO31^3+EP31^3+EI32^3+EJ32^3+EK32^3+EL32^3+EM32^3+EN32^3+EO32^3+EP32^3</f>
        <v>0</v>
      </c>
      <c r="ER32" s="125">
        <f t="shared" si="7"/>
        <v>0</v>
      </c>
      <c r="ES32" s="61"/>
      <c r="ET32" s="174"/>
      <c r="EU32" s="131"/>
      <c r="EV32" s="83"/>
      <c r="EW32" s="131"/>
      <c r="EX32" s="131"/>
      <c r="EY32" s="82"/>
      <c r="EZ32" s="131"/>
      <c r="FA32" s="131"/>
      <c r="FB32" s="131"/>
      <c r="FC32" s="131"/>
      <c r="FD32" s="83"/>
      <c r="FE32" s="131"/>
      <c r="FF32" s="131"/>
      <c r="FG32" s="82"/>
      <c r="FH32" s="131"/>
      <c r="FI32" s="175"/>
      <c r="FJ32" s="66"/>
      <c r="FK32" s="51"/>
    </row>
    <row r="33" spans="1:167" x14ac:dyDescent="0.2">
      <c r="A33" s="32"/>
      <c r="B33" s="32"/>
      <c r="C33" s="32"/>
      <c r="D33" s="106" t="s">
        <v>105</v>
      </c>
      <c r="E33" s="107" t="s">
        <v>207</v>
      </c>
      <c r="F33" s="108">
        <f>B4+(19*B6)</f>
        <v>20</v>
      </c>
      <c r="G33" s="104"/>
      <c r="H33" s="43"/>
      <c r="I33" s="57"/>
      <c r="J33" s="58"/>
      <c r="K33" s="3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5"/>
      <c r="AA33" s="172">
        <f>K33^3+L33^3+M33^3+N33^3+O33^3+P33^3+Q33^3+R33^3+K34^3+L34^3+M34^3+N34^3+O34^3+P34^3+Q34^3+R34^3</f>
        <v>0</v>
      </c>
      <c r="AB33" s="125">
        <f t="shared" si="4"/>
        <v>0</v>
      </c>
      <c r="AC33" s="61"/>
      <c r="AD33" s="89"/>
      <c r="AE33" s="83"/>
      <c r="AF33" s="83"/>
      <c r="AG33" s="83"/>
      <c r="AH33" s="82"/>
      <c r="AI33" s="82"/>
      <c r="AJ33" s="82"/>
      <c r="AK33" s="82"/>
      <c r="AL33" s="83"/>
      <c r="AM33" s="83"/>
      <c r="AN33" s="83"/>
      <c r="AO33" s="83"/>
      <c r="AP33" s="82"/>
      <c r="AQ33" s="82"/>
      <c r="AR33" s="82"/>
      <c r="AS33" s="86"/>
      <c r="AT33" s="66"/>
      <c r="AU33" s="51"/>
      <c r="AW33" s="57"/>
      <c r="AX33" s="58"/>
      <c r="AY33" s="3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5"/>
      <c r="BO33" s="172">
        <f>AY33^3+AZ33^3+BA33^3+BB33^3+BC33^3+BD33^3+BE33^3+BF33^3+AY34^3+AZ34^3+BA34^3+BB34^3+BC34^3+BD34^3+BE34^3+BF34^3</f>
        <v>0</v>
      </c>
      <c r="BP33" s="125">
        <f t="shared" si="5"/>
        <v>0</v>
      </c>
      <c r="BQ33" s="61"/>
      <c r="BR33" s="89"/>
      <c r="BS33" s="83"/>
      <c r="BT33" s="83"/>
      <c r="BU33" s="83"/>
      <c r="BV33" s="83"/>
      <c r="BW33" s="83"/>
      <c r="BX33" s="83"/>
      <c r="BY33" s="83"/>
      <c r="BZ33" s="82"/>
      <c r="CA33" s="82"/>
      <c r="CB33" s="82"/>
      <c r="CC33" s="82"/>
      <c r="CD33" s="82"/>
      <c r="CE33" s="82"/>
      <c r="CF33" s="82"/>
      <c r="CG33" s="86"/>
      <c r="CH33" s="66"/>
      <c r="CI33" s="51"/>
      <c r="CJ33" s="144"/>
      <c r="CK33" s="57"/>
      <c r="CL33" s="58"/>
      <c r="CM33" s="3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5"/>
      <c r="DC33" s="172">
        <f>CM33^3+CN33^3+CO33^3+CP33^3+CQ33^3+CR33^3+CS33^3+CT33^3+CM34^3+CN34^3+CO34^3+CP34^3+CQ34^3+CR34^3+CS34^3+CT34^3</f>
        <v>0</v>
      </c>
      <c r="DD33" s="125">
        <f t="shared" si="6"/>
        <v>0</v>
      </c>
      <c r="DE33" s="61"/>
      <c r="DF33" s="81"/>
      <c r="DG33" s="82"/>
      <c r="DH33" s="83"/>
      <c r="DI33" s="83"/>
      <c r="DJ33" s="82"/>
      <c r="DK33" s="82"/>
      <c r="DL33" s="83"/>
      <c r="DM33" s="83"/>
      <c r="DN33" s="82"/>
      <c r="DO33" s="82"/>
      <c r="DP33" s="83"/>
      <c r="DQ33" s="83"/>
      <c r="DR33" s="82"/>
      <c r="DS33" s="82"/>
      <c r="DT33" s="83"/>
      <c r="DU33" s="84"/>
      <c r="DV33" s="66"/>
      <c r="DW33" s="51"/>
      <c r="DY33" s="57"/>
      <c r="DZ33" s="58"/>
      <c r="EA33" s="3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5"/>
      <c r="EQ33" s="172">
        <f>EA33^3+EB33^3+EC33^3+ED33^3+EE33^3+EF33^3+EG33^3+EH33^3+EA34^3+EB34^3+EC34^3+ED34^3+EE34^3+EF34^3+EG34^3+EH34^3</f>
        <v>0</v>
      </c>
      <c r="ER33" s="125">
        <f t="shared" si="7"/>
        <v>0</v>
      </c>
      <c r="ES33" s="61"/>
      <c r="ET33" s="174"/>
      <c r="EU33" s="83"/>
      <c r="EV33" s="131"/>
      <c r="EW33" s="131"/>
      <c r="EX33" s="131"/>
      <c r="EY33" s="131"/>
      <c r="EZ33" s="82"/>
      <c r="FA33" s="131"/>
      <c r="FB33" s="131"/>
      <c r="FC33" s="83"/>
      <c r="FD33" s="131"/>
      <c r="FE33" s="131"/>
      <c r="FF33" s="131"/>
      <c r="FG33" s="131"/>
      <c r="FH33" s="82"/>
      <c r="FI33" s="175"/>
      <c r="FJ33" s="66"/>
      <c r="FK33" s="51"/>
    </row>
    <row r="34" spans="1:167" x14ac:dyDescent="0.2">
      <c r="A34" s="32"/>
      <c r="B34" s="32"/>
      <c r="C34" s="32"/>
      <c r="D34" s="106" t="s">
        <v>38</v>
      </c>
      <c r="E34" s="107" t="s">
        <v>207</v>
      </c>
      <c r="F34" s="108">
        <f>B4+(20*B6)</f>
        <v>21</v>
      </c>
      <c r="G34" s="104"/>
      <c r="H34" s="43"/>
      <c r="I34" s="57"/>
      <c r="J34" s="58"/>
      <c r="K34" s="3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5"/>
      <c r="AA34" s="172">
        <f>S33^3+T33^3+U33^3+V33^3+W33^3+X33^3+Y33^3+Z33^3+S34^3+T34^3+U34^3+V34^3+W34^3+X34^3+Y34^3+Z34^3</f>
        <v>0</v>
      </c>
      <c r="AB34" s="125">
        <f t="shared" si="4"/>
        <v>0</v>
      </c>
      <c r="AC34" s="61"/>
      <c r="AD34" s="89"/>
      <c r="AE34" s="83"/>
      <c r="AF34" s="83"/>
      <c r="AG34" s="83"/>
      <c r="AH34" s="82"/>
      <c r="AI34" s="82"/>
      <c r="AJ34" s="82"/>
      <c r="AK34" s="82"/>
      <c r="AL34" s="83"/>
      <c r="AM34" s="83"/>
      <c r="AN34" s="83"/>
      <c r="AO34" s="83"/>
      <c r="AP34" s="82"/>
      <c r="AQ34" s="82"/>
      <c r="AR34" s="82"/>
      <c r="AS34" s="86"/>
      <c r="AT34" s="66"/>
      <c r="AU34" s="51"/>
      <c r="AW34" s="57"/>
      <c r="AX34" s="145"/>
      <c r="AY34" s="3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5"/>
      <c r="BO34" s="172">
        <f>BG33^3+BH33^3+BI33^3+BJ33^3+BK33^3+BL33^3+BM33^3+BN33^3+BG34^3+BH34^3+BI34^3+BJ34^3+BK34^3+BL34^3+BM34^3+BN34^3</f>
        <v>0</v>
      </c>
      <c r="BP34" s="125">
        <f t="shared" si="5"/>
        <v>0</v>
      </c>
      <c r="BQ34" s="61"/>
      <c r="BR34" s="89"/>
      <c r="BS34" s="83"/>
      <c r="BT34" s="83"/>
      <c r="BU34" s="83"/>
      <c r="BV34" s="83"/>
      <c r="BW34" s="83"/>
      <c r="BX34" s="83"/>
      <c r="BY34" s="83"/>
      <c r="BZ34" s="82"/>
      <c r="CA34" s="82"/>
      <c r="CB34" s="82"/>
      <c r="CC34" s="82"/>
      <c r="CD34" s="82"/>
      <c r="CE34" s="82"/>
      <c r="CF34" s="82"/>
      <c r="CG34" s="86"/>
      <c r="CH34" s="66"/>
      <c r="CI34" s="51"/>
      <c r="CJ34" s="144"/>
      <c r="CK34" s="57"/>
      <c r="CL34" s="145"/>
      <c r="CM34" s="3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5"/>
      <c r="DC34" s="172">
        <f>CU33^3+CV33^3+CW33^3+CX33^3+CY33^3+CZ33^3+DA33^3+DB33^3+CU34^3+CV34^3+CW34^3+CX34^3+CY34^3+CZ34^3+DA34^3+DB34^3</f>
        <v>0</v>
      </c>
      <c r="DD34" s="125">
        <f t="shared" si="6"/>
        <v>0</v>
      </c>
      <c r="DE34" s="61"/>
      <c r="DF34" s="81"/>
      <c r="DG34" s="82"/>
      <c r="DH34" s="83"/>
      <c r="DI34" s="83"/>
      <c r="DJ34" s="82"/>
      <c r="DK34" s="82"/>
      <c r="DL34" s="83"/>
      <c r="DM34" s="83"/>
      <c r="DN34" s="82"/>
      <c r="DO34" s="82"/>
      <c r="DP34" s="83"/>
      <c r="DQ34" s="83"/>
      <c r="DR34" s="82"/>
      <c r="DS34" s="82"/>
      <c r="DT34" s="83"/>
      <c r="DU34" s="84"/>
      <c r="DV34" s="66"/>
      <c r="DW34" s="51"/>
      <c r="DY34" s="57"/>
      <c r="DZ34" s="145"/>
      <c r="EA34" s="3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5"/>
      <c r="EQ34" s="172">
        <f>EI33^3+EJ33^3+EK33^3+EL33^3+EM33^3+EN33^3+EO33^3+EP33^3+EI34^3+EJ34^3+EK34^3+EL34^3+EM34^3+EN34^3+EO34^3+EP34^3</f>
        <v>0</v>
      </c>
      <c r="ER34" s="125">
        <f t="shared" si="7"/>
        <v>0</v>
      </c>
      <c r="ES34" s="61"/>
      <c r="ET34" s="89"/>
      <c r="EU34" s="131"/>
      <c r="EV34" s="131"/>
      <c r="EW34" s="131"/>
      <c r="EX34" s="131"/>
      <c r="EY34" s="131"/>
      <c r="EZ34" s="131"/>
      <c r="FA34" s="82"/>
      <c r="FB34" s="83"/>
      <c r="FC34" s="131"/>
      <c r="FD34" s="131"/>
      <c r="FE34" s="131"/>
      <c r="FF34" s="131"/>
      <c r="FG34" s="131"/>
      <c r="FH34" s="131"/>
      <c r="FI34" s="86"/>
      <c r="FJ34" s="66"/>
      <c r="FK34" s="51"/>
    </row>
    <row r="35" spans="1:167" x14ac:dyDescent="0.2">
      <c r="A35" s="32"/>
      <c r="B35" s="32"/>
      <c r="C35" s="32"/>
      <c r="D35" s="106" t="s">
        <v>251</v>
      </c>
      <c r="E35" s="107" t="s">
        <v>207</v>
      </c>
      <c r="F35" s="108">
        <f>B4+(21*B6)</f>
        <v>22</v>
      </c>
      <c r="G35" s="104"/>
      <c r="H35" s="43"/>
      <c r="I35" s="57"/>
      <c r="J35" s="58"/>
      <c r="K35" s="3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5"/>
      <c r="AA35" s="172">
        <f>K35^3+L35^3+M35^3+N35^3+O35^3+P35^3+Q35^3+R35^3+K36^3+L36^3+M36^3+N36^3+O36^3+P36^3+Q36^3+R36^3</f>
        <v>0</v>
      </c>
      <c r="AB35" s="125">
        <f t="shared" si="4"/>
        <v>0</v>
      </c>
      <c r="AC35" s="95"/>
      <c r="AD35" s="81"/>
      <c r="AE35" s="82"/>
      <c r="AF35" s="82"/>
      <c r="AG35" s="82"/>
      <c r="AH35" s="83"/>
      <c r="AI35" s="83"/>
      <c r="AJ35" s="83"/>
      <c r="AK35" s="83"/>
      <c r="AL35" s="82"/>
      <c r="AM35" s="82"/>
      <c r="AN35" s="82"/>
      <c r="AO35" s="82"/>
      <c r="AP35" s="83"/>
      <c r="AQ35" s="83"/>
      <c r="AR35" s="83"/>
      <c r="AS35" s="84"/>
      <c r="AT35" s="66"/>
      <c r="AU35" s="51"/>
      <c r="AW35" s="57"/>
      <c r="AX35" s="145"/>
      <c r="AY35" s="3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5"/>
      <c r="BO35" s="172">
        <f>AY35^3+AZ35^3+BA35^3+BB35^3+BC35^3+BD35^3+BE35^3+BF35^3+AY36^3+AZ36^3+BA36^3+BB36^3+BC36^3+BD36^3+BE36^3+BF36^3</f>
        <v>0</v>
      </c>
      <c r="BP35" s="125">
        <f t="shared" si="5"/>
        <v>0</v>
      </c>
      <c r="BQ35" s="95"/>
      <c r="BR35" s="81"/>
      <c r="BS35" s="82"/>
      <c r="BT35" s="82"/>
      <c r="BU35" s="82"/>
      <c r="BV35" s="82"/>
      <c r="BW35" s="82"/>
      <c r="BX35" s="82"/>
      <c r="BY35" s="82"/>
      <c r="BZ35" s="83"/>
      <c r="CA35" s="83"/>
      <c r="CB35" s="83"/>
      <c r="CC35" s="83"/>
      <c r="CD35" s="83"/>
      <c r="CE35" s="83"/>
      <c r="CF35" s="83"/>
      <c r="CG35" s="84"/>
      <c r="CH35" s="66"/>
      <c r="CI35" s="51"/>
      <c r="CJ35" s="144"/>
      <c r="CK35" s="57"/>
      <c r="CL35" s="145"/>
      <c r="CM35" s="3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5"/>
      <c r="DC35" s="172">
        <f>CM35^3+CN35^3+CO35^3+CP35^3+CQ35^3+CR35^3+CS35^3+CT35^3+CM36^3+CN36^3+CO36^3+CP36^3+CQ36^3+CR36^3+CS36^3+CT36^3</f>
        <v>0</v>
      </c>
      <c r="DD35" s="125">
        <f t="shared" si="6"/>
        <v>0</v>
      </c>
      <c r="DE35" s="95"/>
      <c r="DF35" s="89"/>
      <c r="DG35" s="83"/>
      <c r="DH35" s="82"/>
      <c r="DI35" s="82"/>
      <c r="DJ35" s="83"/>
      <c r="DK35" s="83"/>
      <c r="DL35" s="82"/>
      <c r="DM35" s="82"/>
      <c r="DN35" s="83"/>
      <c r="DO35" s="83"/>
      <c r="DP35" s="82"/>
      <c r="DQ35" s="82"/>
      <c r="DR35" s="83"/>
      <c r="DS35" s="83"/>
      <c r="DT35" s="82"/>
      <c r="DU35" s="86"/>
      <c r="DV35" s="66"/>
      <c r="DW35" s="51"/>
      <c r="DY35" s="57"/>
      <c r="DZ35" s="145"/>
      <c r="EA35" s="3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5"/>
      <c r="EQ35" s="172">
        <f>EA35^3+EB35^3+EC35^3+ED35^3+EE35^3+EF35^3+EG35^3+EH35^3+EA36^3+EB36^3+EC36^3+ED36^3+EE36^3+EF36^3+EG36^3+EH36^3</f>
        <v>0</v>
      </c>
      <c r="ER35" s="125">
        <f t="shared" si="7"/>
        <v>0</v>
      </c>
      <c r="ES35" s="95"/>
      <c r="ET35" s="81"/>
      <c r="EU35" s="131"/>
      <c r="EV35" s="131"/>
      <c r="EW35" s="131"/>
      <c r="EX35" s="131"/>
      <c r="EY35" s="131"/>
      <c r="EZ35" s="131"/>
      <c r="FA35" s="83"/>
      <c r="FB35" s="82"/>
      <c r="FC35" s="131"/>
      <c r="FD35" s="131"/>
      <c r="FE35" s="131"/>
      <c r="FF35" s="131"/>
      <c r="FG35" s="131"/>
      <c r="FH35" s="131"/>
      <c r="FI35" s="84"/>
      <c r="FJ35" s="66"/>
      <c r="FK35" s="51"/>
    </row>
    <row r="36" spans="1:167" x14ac:dyDescent="0.2">
      <c r="A36" s="32"/>
      <c r="B36" s="32"/>
      <c r="C36" s="32"/>
      <c r="D36" s="106" t="s">
        <v>154</v>
      </c>
      <c r="E36" s="107" t="s">
        <v>207</v>
      </c>
      <c r="F36" s="108">
        <f>B4+(22*B6)</f>
        <v>23</v>
      </c>
      <c r="G36" s="104"/>
      <c r="H36" s="43"/>
      <c r="I36" s="57"/>
      <c r="J36" s="58"/>
      <c r="K36" s="3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5"/>
      <c r="AA36" s="172">
        <f>S35^3+T35^3+U35^3+V35^3+W35^3+X35^3+Y35^3+Z35^3+S36^3+T36^3+U36^3+V36^3+W36^3+X36^3+Y36^3+Z36^3</f>
        <v>0</v>
      </c>
      <c r="AB36" s="125">
        <f t="shared" si="4"/>
        <v>0</v>
      </c>
      <c r="AC36" s="61"/>
      <c r="AD36" s="81"/>
      <c r="AE36" s="82"/>
      <c r="AF36" s="82"/>
      <c r="AG36" s="82"/>
      <c r="AH36" s="83"/>
      <c r="AI36" s="83"/>
      <c r="AJ36" s="83"/>
      <c r="AK36" s="83"/>
      <c r="AL36" s="82"/>
      <c r="AM36" s="82"/>
      <c r="AN36" s="82"/>
      <c r="AO36" s="82"/>
      <c r="AP36" s="83"/>
      <c r="AQ36" s="83"/>
      <c r="AR36" s="83"/>
      <c r="AS36" s="84"/>
      <c r="AT36" s="66"/>
      <c r="AU36" s="51"/>
      <c r="AW36" s="57"/>
      <c r="AX36" s="58"/>
      <c r="AY36" s="3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5"/>
      <c r="BO36" s="172">
        <f>BG35^3+BH35^3+BI35^3+BJ35^3+BK35^3+BL35^3+BM35^3+BN35^3+BG36^3+BH36^3+BI36^3+BJ36^3+BK36^3+BL36^3+BM36^3+BN36^3</f>
        <v>0</v>
      </c>
      <c r="BP36" s="125">
        <f t="shared" si="5"/>
        <v>0</v>
      </c>
      <c r="BQ36" s="61"/>
      <c r="BR36" s="81"/>
      <c r="BS36" s="82"/>
      <c r="BT36" s="82"/>
      <c r="BU36" s="82"/>
      <c r="BV36" s="82"/>
      <c r="BW36" s="82"/>
      <c r="BX36" s="82"/>
      <c r="BY36" s="82"/>
      <c r="BZ36" s="83"/>
      <c r="CA36" s="83"/>
      <c r="CB36" s="83"/>
      <c r="CC36" s="83"/>
      <c r="CD36" s="83"/>
      <c r="CE36" s="83"/>
      <c r="CF36" s="83"/>
      <c r="CG36" s="84"/>
      <c r="CH36" s="66"/>
      <c r="CI36" s="51"/>
      <c r="CJ36" s="144"/>
      <c r="CK36" s="57"/>
      <c r="CL36" s="58"/>
      <c r="CM36" s="3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5"/>
      <c r="DC36" s="172">
        <f>CU35^3+CV35^3+CW35^3+CX35^3+CY35^3+CZ35^3+DA35^3+DB35^3+CU36^3+CV36^3+CW36^3+CX36^3+CY36^3+CZ36^3+DA36^3+DB36^3</f>
        <v>0</v>
      </c>
      <c r="DD36" s="125">
        <f t="shared" si="6"/>
        <v>0</v>
      </c>
      <c r="DE36" s="61"/>
      <c r="DF36" s="89"/>
      <c r="DG36" s="83"/>
      <c r="DH36" s="82"/>
      <c r="DI36" s="82"/>
      <c r="DJ36" s="83"/>
      <c r="DK36" s="83"/>
      <c r="DL36" s="82"/>
      <c r="DM36" s="82"/>
      <c r="DN36" s="83"/>
      <c r="DO36" s="83"/>
      <c r="DP36" s="82"/>
      <c r="DQ36" s="82"/>
      <c r="DR36" s="83"/>
      <c r="DS36" s="83"/>
      <c r="DT36" s="82"/>
      <c r="DU36" s="86"/>
      <c r="DV36" s="66"/>
      <c r="DW36" s="51"/>
      <c r="DY36" s="57"/>
      <c r="DZ36" s="58"/>
      <c r="EA36" s="3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5"/>
      <c r="EQ36" s="172">
        <f>EI35^3+EJ35^3+EK35^3+EL35^3+EM35^3+EN35^3+EO35^3+EP35^3+EI36^3+EJ36^3+EK36^3+EL36^3+EM36^3+EN36^3+EO36^3+EP36^3</f>
        <v>0</v>
      </c>
      <c r="ER36" s="125">
        <f t="shared" si="7"/>
        <v>0</v>
      </c>
      <c r="ES36" s="61"/>
      <c r="ET36" s="174"/>
      <c r="EU36" s="82"/>
      <c r="EV36" s="131"/>
      <c r="EW36" s="131"/>
      <c r="EX36" s="131"/>
      <c r="EY36" s="131"/>
      <c r="EZ36" s="83"/>
      <c r="FA36" s="131"/>
      <c r="FB36" s="131"/>
      <c r="FC36" s="82"/>
      <c r="FD36" s="131"/>
      <c r="FE36" s="131"/>
      <c r="FF36" s="131"/>
      <c r="FG36" s="131"/>
      <c r="FH36" s="83"/>
      <c r="FI36" s="175"/>
      <c r="FJ36" s="66"/>
      <c r="FK36" s="51"/>
    </row>
    <row r="37" spans="1:167" x14ac:dyDescent="0.2">
      <c r="A37" s="32"/>
      <c r="B37" s="32"/>
      <c r="C37" s="32"/>
      <c r="D37" s="106" t="s">
        <v>64</v>
      </c>
      <c r="E37" s="107" t="s">
        <v>207</v>
      </c>
      <c r="F37" s="108">
        <f>B4+(23*B6)</f>
        <v>24</v>
      </c>
      <c r="G37" s="104"/>
      <c r="H37" s="43"/>
      <c r="I37" s="105"/>
      <c r="J37" s="58"/>
      <c r="K37" s="3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5"/>
      <c r="AA37" s="172">
        <f>K37^3+L37^3+M37^3+N37^3+O37^3+P37^3+Q37^3+R37^3+K38^3+L38^3+M38^3+N38^3+O38^3+P38^3+Q38^3+R38^3</f>
        <v>0</v>
      </c>
      <c r="AB37" s="125">
        <f t="shared" si="4"/>
        <v>0</v>
      </c>
      <c r="AC37" s="61"/>
      <c r="AD37" s="81"/>
      <c r="AE37" s="82"/>
      <c r="AF37" s="82"/>
      <c r="AG37" s="82"/>
      <c r="AH37" s="83"/>
      <c r="AI37" s="83"/>
      <c r="AJ37" s="83"/>
      <c r="AK37" s="83"/>
      <c r="AL37" s="82"/>
      <c r="AM37" s="82"/>
      <c r="AN37" s="82"/>
      <c r="AO37" s="82"/>
      <c r="AP37" s="83"/>
      <c r="AQ37" s="83"/>
      <c r="AR37" s="83"/>
      <c r="AS37" s="84"/>
      <c r="AT37" s="66"/>
      <c r="AU37" s="51"/>
      <c r="AW37" s="105"/>
      <c r="AX37" s="58"/>
      <c r="AY37" s="3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5"/>
      <c r="BO37" s="172">
        <f>AY37^3+AZ37^3+BA37^3+BB37^3+BC37^3+BD37^3+BE37^3+BF37^3+AY38^3+AZ38^3+BA38^3+BB38^3+BC38^3+BD38^3+BE38^3+BF38^3</f>
        <v>0</v>
      </c>
      <c r="BP37" s="125">
        <f t="shared" si="5"/>
        <v>0</v>
      </c>
      <c r="BQ37" s="61"/>
      <c r="BR37" s="89"/>
      <c r="BS37" s="83"/>
      <c r="BT37" s="83"/>
      <c r="BU37" s="83"/>
      <c r="BV37" s="83"/>
      <c r="BW37" s="83"/>
      <c r="BX37" s="83"/>
      <c r="BY37" s="83"/>
      <c r="BZ37" s="82"/>
      <c r="CA37" s="82"/>
      <c r="CB37" s="82"/>
      <c r="CC37" s="82"/>
      <c r="CD37" s="82"/>
      <c r="CE37" s="82"/>
      <c r="CF37" s="82"/>
      <c r="CG37" s="86"/>
      <c r="CH37" s="66"/>
      <c r="CI37" s="51"/>
      <c r="CJ37" s="144"/>
      <c r="CK37" s="105"/>
      <c r="CL37" s="58"/>
      <c r="CM37" s="3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5"/>
      <c r="DC37" s="172">
        <f>CM37^3+CN37^3+CO37^3+CP37^3+CQ37^3+CR37^3+CS37^3+CT37^3+CM38^3+CN38^3+CO38^3+CP38^3+CQ38^3+CR38^3+CS38^3+CT38^3</f>
        <v>0</v>
      </c>
      <c r="DD37" s="125">
        <f t="shared" si="6"/>
        <v>0</v>
      </c>
      <c r="DE37" s="61"/>
      <c r="DF37" s="89"/>
      <c r="DG37" s="83"/>
      <c r="DH37" s="82"/>
      <c r="DI37" s="82"/>
      <c r="DJ37" s="83"/>
      <c r="DK37" s="83"/>
      <c r="DL37" s="82"/>
      <c r="DM37" s="82"/>
      <c r="DN37" s="83"/>
      <c r="DO37" s="83"/>
      <c r="DP37" s="82"/>
      <c r="DQ37" s="82"/>
      <c r="DR37" s="83"/>
      <c r="DS37" s="83"/>
      <c r="DT37" s="82"/>
      <c r="DU37" s="86"/>
      <c r="DV37" s="66"/>
      <c r="DW37" s="51"/>
      <c r="DY37" s="105"/>
      <c r="DZ37" s="58"/>
      <c r="EA37" s="3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5"/>
      <c r="EQ37" s="172">
        <f>EA37^3+EB37^3+EC37^3+ED37^3+EE37^3+EF37^3+EG37^3+EH37^3+EA38^3+EB38^3+EC38^3+ED38^3+EE38^3+EF38^3+EG38^3+EH38^3</f>
        <v>0</v>
      </c>
      <c r="ER37" s="125">
        <f t="shared" si="7"/>
        <v>0</v>
      </c>
      <c r="ES37" s="61"/>
      <c r="ET37" s="174"/>
      <c r="EU37" s="131"/>
      <c r="EV37" s="82"/>
      <c r="EW37" s="131"/>
      <c r="EX37" s="131"/>
      <c r="EY37" s="83"/>
      <c r="EZ37" s="131"/>
      <c r="FA37" s="131"/>
      <c r="FB37" s="131"/>
      <c r="FC37" s="131"/>
      <c r="FD37" s="82"/>
      <c r="FE37" s="131"/>
      <c r="FF37" s="131"/>
      <c r="FG37" s="83"/>
      <c r="FH37" s="131"/>
      <c r="FI37" s="175"/>
      <c r="FJ37" s="66"/>
      <c r="FK37" s="51"/>
    </row>
    <row r="38" spans="1:167" x14ac:dyDescent="0.2">
      <c r="A38" s="32"/>
      <c r="B38" s="32"/>
      <c r="C38" s="32"/>
      <c r="D38" s="106" t="s">
        <v>49</v>
      </c>
      <c r="E38" s="107" t="s">
        <v>207</v>
      </c>
      <c r="F38" s="108">
        <f>B4+(24*B6)</f>
        <v>25</v>
      </c>
      <c r="G38" s="104"/>
      <c r="H38" s="43"/>
      <c r="I38" s="109"/>
      <c r="J38" s="58"/>
      <c r="K38" s="3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5"/>
      <c r="AA38" s="172">
        <f>S37^3+T37^3+U37^3+V37^3+W37^3+X37^3+Y37^3+Z37^3+S38^3+T38^3+U38^3+V38^3+W38^3+X38^3+Y38^3+Z38^3</f>
        <v>0</v>
      </c>
      <c r="AB38" s="125">
        <f t="shared" si="4"/>
        <v>0</v>
      </c>
      <c r="AC38" s="61"/>
      <c r="AD38" s="81"/>
      <c r="AE38" s="82"/>
      <c r="AF38" s="82"/>
      <c r="AG38" s="82"/>
      <c r="AH38" s="83"/>
      <c r="AI38" s="83"/>
      <c r="AJ38" s="83"/>
      <c r="AK38" s="83"/>
      <c r="AL38" s="82"/>
      <c r="AM38" s="82"/>
      <c r="AN38" s="82"/>
      <c r="AO38" s="82"/>
      <c r="AP38" s="83"/>
      <c r="AQ38" s="83"/>
      <c r="AR38" s="83"/>
      <c r="AS38" s="84"/>
      <c r="AT38" s="66"/>
      <c r="AU38" s="51"/>
      <c r="AW38" s="109"/>
      <c r="AX38" s="58"/>
      <c r="AY38" s="3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5"/>
      <c r="BO38" s="172">
        <f>BG37^3+BH37^3+BI37^3+BJ37^3+BK37^3+BL37^3+BM37^3+BN37^3+BG38^3+BH38^3+BI38^3+BJ38^3+BK38^3+BL38^3+BM38^3+BN38^3</f>
        <v>0</v>
      </c>
      <c r="BP38" s="125">
        <f t="shared" si="5"/>
        <v>0</v>
      </c>
      <c r="BQ38" s="61"/>
      <c r="BR38" s="89"/>
      <c r="BS38" s="83"/>
      <c r="BT38" s="83"/>
      <c r="BU38" s="83"/>
      <c r="BV38" s="83"/>
      <c r="BW38" s="83"/>
      <c r="BX38" s="83"/>
      <c r="BY38" s="83"/>
      <c r="BZ38" s="82"/>
      <c r="CA38" s="82"/>
      <c r="CB38" s="82"/>
      <c r="CC38" s="82"/>
      <c r="CD38" s="82"/>
      <c r="CE38" s="82"/>
      <c r="CF38" s="82"/>
      <c r="CG38" s="86"/>
      <c r="CH38" s="66"/>
      <c r="CI38" s="51"/>
      <c r="CJ38" s="144"/>
      <c r="CK38" s="109"/>
      <c r="CL38" s="58"/>
      <c r="CM38" s="3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5"/>
      <c r="DC38" s="172">
        <f>CU37^3+CV37^3+CW37^3+CX37^3+CY37^3+CZ37^3+DA37^3+DB37^3+CU38^3+CV38^3+CW38^3+CX38^3+CY38^3+CZ38^3+DA38^3+DB38^3</f>
        <v>0</v>
      </c>
      <c r="DD38" s="125">
        <f t="shared" si="6"/>
        <v>0</v>
      </c>
      <c r="DE38" s="61"/>
      <c r="DF38" s="89"/>
      <c r="DG38" s="83"/>
      <c r="DH38" s="82"/>
      <c r="DI38" s="82"/>
      <c r="DJ38" s="83"/>
      <c r="DK38" s="83"/>
      <c r="DL38" s="82"/>
      <c r="DM38" s="82"/>
      <c r="DN38" s="83"/>
      <c r="DO38" s="83"/>
      <c r="DP38" s="82"/>
      <c r="DQ38" s="82"/>
      <c r="DR38" s="83"/>
      <c r="DS38" s="83"/>
      <c r="DT38" s="82"/>
      <c r="DU38" s="86"/>
      <c r="DV38" s="66"/>
      <c r="DW38" s="51"/>
      <c r="DY38" s="109"/>
      <c r="DZ38" s="58"/>
      <c r="EA38" s="3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5"/>
      <c r="EQ38" s="172">
        <f>EI37^3+EJ37^3+EK37^3+EL37^3+EM37^3+EN37^3+EO37^3+EP37^3+EI38^3+EJ38^3+EK38^3+EL38^3+EM38^3+EN38^3+EO38^3+EP38^3</f>
        <v>0</v>
      </c>
      <c r="ER38" s="125">
        <f t="shared" si="7"/>
        <v>0</v>
      </c>
      <c r="ES38" s="61"/>
      <c r="ET38" s="174"/>
      <c r="EU38" s="131"/>
      <c r="EV38" s="131"/>
      <c r="EW38" s="82"/>
      <c r="EX38" s="83"/>
      <c r="EY38" s="131"/>
      <c r="EZ38" s="131"/>
      <c r="FA38" s="131"/>
      <c r="FB38" s="131"/>
      <c r="FC38" s="131"/>
      <c r="FD38" s="131"/>
      <c r="FE38" s="82"/>
      <c r="FF38" s="83"/>
      <c r="FG38" s="131"/>
      <c r="FH38" s="131"/>
      <c r="FI38" s="175"/>
      <c r="FJ38" s="66"/>
      <c r="FK38" s="51"/>
    </row>
    <row r="39" spans="1:167" x14ac:dyDescent="0.2">
      <c r="A39" s="32"/>
      <c r="B39" s="32"/>
      <c r="C39" s="32"/>
      <c r="D39" s="106" t="s">
        <v>146</v>
      </c>
      <c r="E39" s="107" t="s">
        <v>207</v>
      </c>
      <c r="F39" s="108">
        <f>B4+(25*B6)</f>
        <v>26</v>
      </c>
      <c r="G39" s="104"/>
      <c r="H39" s="43"/>
      <c r="I39" s="109"/>
      <c r="J39" s="58"/>
      <c r="K39" s="3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5"/>
      <c r="AA39" s="172">
        <f>K39^3+L39^3+M39^3+N39^3+O39^3+P39^3+Q39^3+R39^3+K40^3+L40^3+M40^3+N40^3+O40^3+P40^3+Q40^3+R40^3</f>
        <v>0</v>
      </c>
      <c r="AB39" s="125">
        <f t="shared" si="4"/>
        <v>0</v>
      </c>
      <c r="AC39" s="61"/>
      <c r="AD39" s="89"/>
      <c r="AE39" s="83"/>
      <c r="AF39" s="83"/>
      <c r="AG39" s="83"/>
      <c r="AH39" s="82"/>
      <c r="AI39" s="82"/>
      <c r="AJ39" s="82"/>
      <c r="AK39" s="82"/>
      <c r="AL39" s="83"/>
      <c r="AM39" s="83"/>
      <c r="AN39" s="83"/>
      <c r="AO39" s="83"/>
      <c r="AP39" s="82"/>
      <c r="AQ39" s="82"/>
      <c r="AR39" s="82"/>
      <c r="AS39" s="86"/>
      <c r="AT39" s="66"/>
      <c r="AU39" s="51"/>
      <c r="AW39" s="109"/>
      <c r="AX39" s="58"/>
      <c r="AY39" s="3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5"/>
      <c r="BO39" s="172">
        <f>AY39^3+AZ39^3+BA39^3+BB39^3+BC39^3+BD39^3+BE39^3+BF39^3+AY40^3+AZ40^3+BA40^3+BB40^3+BC40^3+BD40^3+BE40^3+BF40^3</f>
        <v>0</v>
      </c>
      <c r="BP39" s="125">
        <f t="shared" si="5"/>
        <v>0</v>
      </c>
      <c r="BQ39" s="61"/>
      <c r="BR39" s="81"/>
      <c r="BS39" s="82"/>
      <c r="BT39" s="82"/>
      <c r="BU39" s="82"/>
      <c r="BV39" s="82"/>
      <c r="BW39" s="82"/>
      <c r="BX39" s="82"/>
      <c r="BY39" s="82"/>
      <c r="BZ39" s="83"/>
      <c r="CA39" s="83"/>
      <c r="CB39" s="83"/>
      <c r="CC39" s="83"/>
      <c r="CD39" s="83"/>
      <c r="CE39" s="83"/>
      <c r="CF39" s="83"/>
      <c r="CG39" s="84"/>
      <c r="CH39" s="66"/>
      <c r="CI39" s="51"/>
      <c r="CJ39" s="144"/>
      <c r="CK39" s="109"/>
      <c r="CL39" s="58"/>
      <c r="CM39" s="3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5"/>
      <c r="DC39" s="172">
        <f>CM39^3+CN39^3+CO39^3+CP39^3+CQ39^3+CR39^3+CS39^3+CT39^3+CM40^3+CN40^3+CO40^3+CP40^3+CQ40^3+CR40^3+CS40^3+CT40^3</f>
        <v>0</v>
      </c>
      <c r="DD39" s="125">
        <f t="shared" si="6"/>
        <v>0</v>
      </c>
      <c r="DE39" s="61"/>
      <c r="DF39" s="89"/>
      <c r="DG39" s="83"/>
      <c r="DH39" s="82"/>
      <c r="DI39" s="82"/>
      <c r="DJ39" s="83"/>
      <c r="DK39" s="83"/>
      <c r="DL39" s="82"/>
      <c r="DM39" s="82"/>
      <c r="DN39" s="83"/>
      <c r="DO39" s="83"/>
      <c r="DP39" s="82"/>
      <c r="DQ39" s="82"/>
      <c r="DR39" s="83"/>
      <c r="DS39" s="83"/>
      <c r="DT39" s="82"/>
      <c r="DU39" s="86"/>
      <c r="DV39" s="66"/>
      <c r="DW39" s="51"/>
      <c r="DY39" s="109"/>
      <c r="DZ39" s="58"/>
      <c r="EA39" s="3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5"/>
      <c r="EQ39" s="172">
        <f>EA39^3+EB39^3+EC39^3+ED39^3+EE39^3+EF39^3+EG39^3+EH39^3+EA40^3+EB40^3+EC40^3+ED40^3+EE40^3+EF40^3+EG40^3+EH40^3</f>
        <v>0</v>
      </c>
      <c r="ER39" s="125">
        <f t="shared" si="7"/>
        <v>0</v>
      </c>
      <c r="ES39" s="61"/>
      <c r="ET39" s="174"/>
      <c r="EU39" s="131"/>
      <c r="EV39" s="131"/>
      <c r="EW39" s="83"/>
      <c r="EX39" s="82"/>
      <c r="EY39" s="131"/>
      <c r="EZ39" s="131"/>
      <c r="FA39" s="131"/>
      <c r="FB39" s="131"/>
      <c r="FC39" s="131"/>
      <c r="FD39" s="131"/>
      <c r="FE39" s="83"/>
      <c r="FF39" s="82"/>
      <c r="FG39" s="131"/>
      <c r="FH39" s="131"/>
      <c r="FI39" s="175"/>
      <c r="FJ39" s="66"/>
      <c r="FK39" s="51"/>
    </row>
    <row r="40" spans="1:167" x14ac:dyDescent="0.2">
      <c r="A40" s="32"/>
      <c r="B40" s="32"/>
      <c r="C40" s="32"/>
      <c r="D40" s="106" t="s">
        <v>243</v>
      </c>
      <c r="E40" s="107" t="s">
        <v>207</v>
      </c>
      <c r="F40" s="108">
        <f>B4+(26*B6)</f>
        <v>27</v>
      </c>
      <c r="G40" s="104"/>
      <c r="H40" s="43"/>
      <c r="I40" s="109"/>
      <c r="J40" s="58"/>
      <c r="K40" s="3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5"/>
      <c r="AA40" s="172">
        <f>S39^3+T39^3+U39^3+V39^3+W39^3+X39^3+Y39^3+Z39^3+S40^3+T40^3+U40^3+V40^3+W40^3+X40^3+Y40^3+Z40^3</f>
        <v>0</v>
      </c>
      <c r="AB40" s="125">
        <f t="shared" si="4"/>
        <v>0</v>
      </c>
      <c r="AC40" s="61"/>
      <c r="AD40" s="89"/>
      <c r="AE40" s="83"/>
      <c r="AF40" s="83"/>
      <c r="AG40" s="83"/>
      <c r="AH40" s="82"/>
      <c r="AI40" s="82"/>
      <c r="AJ40" s="82"/>
      <c r="AK40" s="82"/>
      <c r="AL40" s="83"/>
      <c r="AM40" s="83"/>
      <c r="AN40" s="83"/>
      <c r="AO40" s="83"/>
      <c r="AP40" s="82"/>
      <c r="AQ40" s="82"/>
      <c r="AR40" s="82"/>
      <c r="AS40" s="86"/>
      <c r="AT40" s="66"/>
      <c r="AU40" s="51"/>
      <c r="AW40" s="109"/>
      <c r="AX40" s="58"/>
      <c r="AY40" s="3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5"/>
      <c r="BO40" s="172">
        <f>BG39^3+BH39^3+BI39^3+BJ39^3+BK39^3+BL39^3+BM39^3+BN39^3+BG40^3+BH40^3+BI40^3+BJ40^3+BK40^3+BL40^3+BM40^3+BN40^3</f>
        <v>0</v>
      </c>
      <c r="BP40" s="125">
        <f t="shared" si="5"/>
        <v>0</v>
      </c>
      <c r="BQ40" s="61"/>
      <c r="BR40" s="81"/>
      <c r="BS40" s="82"/>
      <c r="BT40" s="82"/>
      <c r="BU40" s="82"/>
      <c r="BV40" s="82"/>
      <c r="BW40" s="82"/>
      <c r="BX40" s="82"/>
      <c r="BY40" s="82"/>
      <c r="BZ40" s="83"/>
      <c r="CA40" s="83"/>
      <c r="CB40" s="83"/>
      <c r="CC40" s="83"/>
      <c r="CD40" s="83"/>
      <c r="CE40" s="83"/>
      <c r="CF40" s="83"/>
      <c r="CG40" s="84"/>
      <c r="CH40" s="66"/>
      <c r="CI40" s="51"/>
      <c r="CJ40" s="144"/>
      <c r="CK40" s="109"/>
      <c r="CL40" s="58"/>
      <c r="CM40" s="3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5"/>
      <c r="DC40" s="172">
        <f>CU39^3+CV39^3+CW39^3+CX39^3+CY39^3+CZ39^3+DA39^3+DB39^3+CU40^3+CV40^3+CW40^3+CX40^3+CY40^3+CZ40^3+DA40^3+DB40^3</f>
        <v>0</v>
      </c>
      <c r="DD40" s="125">
        <f t="shared" si="6"/>
        <v>0</v>
      </c>
      <c r="DE40" s="61"/>
      <c r="DF40" s="89"/>
      <c r="DG40" s="83"/>
      <c r="DH40" s="82"/>
      <c r="DI40" s="82"/>
      <c r="DJ40" s="83"/>
      <c r="DK40" s="83"/>
      <c r="DL40" s="82"/>
      <c r="DM40" s="82"/>
      <c r="DN40" s="83"/>
      <c r="DO40" s="83"/>
      <c r="DP40" s="82"/>
      <c r="DQ40" s="82"/>
      <c r="DR40" s="83"/>
      <c r="DS40" s="83"/>
      <c r="DT40" s="82"/>
      <c r="DU40" s="86"/>
      <c r="DV40" s="66"/>
      <c r="DW40" s="51"/>
      <c r="DY40" s="109"/>
      <c r="DZ40" s="58"/>
      <c r="EA40" s="3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5"/>
      <c r="EQ40" s="172">
        <f>EI39^3+EJ39^3+EK39^3+EL39^3+EM39^3+EN39^3+EO39^3+EP39^3+EI40^3+EJ40^3+EK40^3+EL40^3+EM40^3+EN40^3+EO40^3+EP40^3</f>
        <v>0</v>
      </c>
      <c r="ER40" s="125">
        <f t="shared" si="7"/>
        <v>0</v>
      </c>
      <c r="ES40" s="61"/>
      <c r="ET40" s="174"/>
      <c r="EU40" s="131"/>
      <c r="EV40" s="83"/>
      <c r="EW40" s="131"/>
      <c r="EX40" s="131"/>
      <c r="EY40" s="82"/>
      <c r="EZ40" s="131"/>
      <c r="FA40" s="131"/>
      <c r="FB40" s="131"/>
      <c r="FC40" s="131"/>
      <c r="FD40" s="83"/>
      <c r="FE40" s="131"/>
      <c r="FF40" s="131"/>
      <c r="FG40" s="82"/>
      <c r="FH40" s="131"/>
      <c r="FI40" s="175"/>
      <c r="FJ40" s="66"/>
      <c r="FK40" s="51"/>
    </row>
    <row r="41" spans="1:167" x14ac:dyDescent="0.2">
      <c r="A41" s="32"/>
      <c r="B41" s="32"/>
      <c r="C41" s="32"/>
      <c r="D41" s="106" t="s">
        <v>22</v>
      </c>
      <c r="E41" s="107" t="s">
        <v>207</v>
      </c>
      <c r="F41" s="108">
        <f>B4+(27*B6)</f>
        <v>28</v>
      </c>
      <c r="G41" s="104"/>
      <c r="H41" s="43"/>
      <c r="I41" s="109"/>
      <c r="J41" s="58"/>
      <c r="K41" s="3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5"/>
      <c r="AA41" s="172">
        <f>K41^3+L41^3+M41^3+N41^3+O41^3+P41^3+Q41^3+R41^3+K42^3+L42^3+M42^3+N42^3+O42^3+P42^3+Q42^3+R42^3</f>
        <v>0</v>
      </c>
      <c r="AB41" s="125">
        <f t="shared" si="4"/>
        <v>0</v>
      </c>
      <c r="AC41" s="61"/>
      <c r="AD41" s="89"/>
      <c r="AE41" s="83"/>
      <c r="AF41" s="83"/>
      <c r="AG41" s="83"/>
      <c r="AH41" s="82"/>
      <c r="AI41" s="82"/>
      <c r="AJ41" s="82"/>
      <c r="AK41" s="82"/>
      <c r="AL41" s="83"/>
      <c r="AM41" s="83"/>
      <c r="AN41" s="83"/>
      <c r="AO41" s="83"/>
      <c r="AP41" s="82"/>
      <c r="AQ41" s="82"/>
      <c r="AR41" s="82"/>
      <c r="AS41" s="86"/>
      <c r="AT41" s="66"/>
      <c r="AU41" s="51"/>
      <c r="AW41" s="109"/>
      <c r="AX41" s="58"/>
      <c r="AY41" s="3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5"/>
      <c r="BO41" s="172">
        <f>AY41^3+AZ41^3+BA41^3+BB41^3+BC41^3+BD41^3+BE41^3+BF41^3+AY42^3+AZ42^3+BA42^3+BB42^3+BC42^3+BD42^3+BE42^3+BF42^3</f>
        <v>0</v>
      </c>
      <c r="BP41" s="125">
        <f t="shared" si="5"/>
        <v>0</v>
      </c>
      <c r="BQ41" s="61"/>
      <c r="BR41" s="89"/>
      <c r="BS41" s="83"/>
      <c r="BT41" s="83"/>
      <c r="BU41" s="83"/>
      <c r="BV41" s="83"/>
      <c r="BW41" s="83"/>
      <c r="BX41" s="83"/>
      <c r="BY41" s="83"/>
      <c r="BZ41" s="82"/>
      <c r="CA41" s="82"/>
      <c r="CB41" s="82"/>
      <c r="CC41" s="82"/>
      <c r="CD41" s="82"/>
      <c r="CE41" s="82"/>
      <c r="CF41" s="82"/>
      <c r="CG41" s="86"/>
      <c r="CH41" s="66"/>
      <c r="CI41" s="51"/>
      <c r="CJ41" s="144"/>
      <c r="CK41" s="109"/>
      <c r="CL41" s="58"/>
      <c r="CM41" s="3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5"/>
      <c r="DC41" s="172">
        <f>CM41^3+CN41^3+CO41^3+CP41^3+CQ41^3+CR41^3+CS41^3+CT41^3+CM42^3+CN42^3+CO42^3+CP42^3+CQ42^3+CR42^3+CS42^3+CT42^3</f>
        <v>0</v>
      </c>
      <c r="DD41" s="125">
        <f t="shared" si="6"/>
        <v>0</v>
      </c>
      <c r="DE41" s="61"/>
      <c r="DF41" s="89"/>
      <c r="DG41" s="83"/>
      <c r="DH41" s="82"/>
      <c r="DI41" s="82"/>
      <c r="DJ41" s="83"/>
      <c r="DK41" s="83"/>
      <c r="DL41" s="82"/>
      <c r="DM41" s="82"/>
      <c r="DN41" s="83"/>
      <c r="DO41" s="83"/>
      <c r="DP41" s="82"/>
      <c r="DQ41" s="82"/>
      <c r="DR41" s="83"/>
      <c r="DS41" s="83"/>
      <c r="DT41" s="82"/>
      <c r="DU41" s="86"/>
      <c r="DV41" s="66"/>
      <c r="DW41" s="51"/>
      <c r="DY41" s="109"/>
      <c r="DZ41" s="58"/>
      <c r="EA41" s="3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5"/>
      <c r="EQ41" s="172">
        <f>EA41^3+EB41^3+EC41^3+ED41^3+EE41^3+EF41^3+EG41^3+EH41^3+EA42^3+EB42^3+EC42^3+ED42^3+EE42^3+EF42^3+EG42^3+EH42^3</f>
        <v>0</v>
      </c>
      <c r="ER41" s="125">
        <f t="shared" si="7"/>
        <v>0</v>
      </c>
      <c r="ES41" s="61"/>
      <c r="ET41" s="174"/>
      <c r="EU41" s="83"/>
      <c r="EV41" s="131"/>
      <c r="EW41" s="131"/>
      <c r="EX41" s="131"/>
      <c r="EY41" s="131"/>
      <c r="EZ41" s="82"/>
      <c r="FA41" s="131"/>
      <c r="FB41" s="131"/>
      <c r="FC41" s="83"/>
      <c r="FD41" s="131"/>
      <c r="FE41" s="131"/>
      <c r="FF41" s="131"/>
      <c r="FG41" s="131"/>
      <c r="FH41" s="82"/>
      <c r="FI41" s="175"/>
      <c r="FJ41" s="66"/>
      <c r="FK41" s="51"/>
    </row>
    <row r="42" spans="1:167" x14ac:dyDescent="0.2">
      <c r="A42" s="32"/>
      <c r="B42" s="32"/>
      <c r="C42" s="32"/>
      <c r="D42" s="106" t="s">
        <v>113</v>
      </c>
      <c r="E42" s="107" t="s">
        <v>207</v>
      </c>
      <c r="F42" s="108">
        <f>B4+(28*B6)</f>
        <v>29</v>
      </c>
      <c r="G42" s="104"/>
      <c r="H42" s="43"/>
      <c r="I42" s="109"/>
      <c r="J42" s="58"/>
      <c r="K42" s="7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9"/>
      <c r="AA42" s="172">
        <f>S41^3+T41^3+U41^3+V41^3+W41^3+X41^3+Y41^3+Z41^3+S42^3+T42^3+U42^3+V42^3+W42^3+X42^3+Y42^3+Z42^3</f>
        <v>0</v>
      </c>
      <c r="AB42" s="125">
        <f t="shared" si="4"/>
        <v>0</v>
      </c>
      <c r="AC42" s="61"/>
      <c r="AD42" s="116"/>
      <c r="AE42" s="117"/>
      <c r="AF42" s="117"/>
      <c r="AG42" s="117"/>
      <c r="AH42" s="118"/>
      <c r="AI42" s="118"/>
      <c r="AJ42" s="118"/>
      <c r="AK42" s="118"/>
      <c r="AL42" s="117"/>
      <c r="AM42" s="117"/>
      <c r="AN42" s="117"/>
      <c r="AO42" s="117"/>
      <c r="AP42" s="118"/>
      <c r="AQ42" s="118"/>
      <c r="AR42" s="118"/>
      <c r="AS42" s="119"/>
      <c r="AT42" s="32"/>
      <c r="AU42" s="115"/>
      <c r="AW42" s="109"/>
      <c r="AX42" s="58"/>
      <c r="AY42" s="7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9"/>
      <c r="BO42" s="172">
        <f>BG41^3+BH41^3+BI41^3+BJ41^3+BK41^3+BL41^3+BM41^3+BN41^3+BG42^3+BH42^3+BI42^3+BJ42^3+BK42^3+BL42^3+BM42^3+BN42^3</f>
        <v>0</v>
      </c>
      <c r="BP42" s="125">
        <f t="shared" si="5"/>
        <v>0</v>
      </c>
      <c r="BQ42" s="61"/>
      <c r="BR42" s="116"/>
      <c r="BS42" s="117"/>
      <c r="BT42" s="117"/>
      <c r="BU42" s="117"/>
      <c r="BV42" s="117"/>
      <c r="BW42" s="117"/>
      <c r="BX42" s="117"/>
      <c r="BY42" s="117"/>
      <c r="BZ42" s="118"/>
      <c r="CA42" s="118"/>
      <c r="CB42" s="118"/>
      <c r="CC42" s="118"/>
      <c r="CD42" s="118"/>
      <c r="CE42" s="118"/>
      <c r="CF42" s="118"/>
      <c r="CG42" s="119"/>
      <c r="CH42" s="32"/>
      <c r="CI42" s="115"/>
      <c r="CJ42" s="144"/>
      <c r="CK42" s="109"/>
      <c r="CL42" s="58"/>
      <c r="CM42" s="7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  <c r="DA42" s="8"/>
      <c r="DB42" s="9"/>
      <c r="DC42" s="172">
        <f>CU41^3+CV41^3+CW41^3+CX41^3+CY41^3+CZ41^3+DA41^3+DB41^3+CU42^3+CV42^3+CW42^3+CX42^3+CY42^3+CZ42^3+DA42^3+DB42^3</f>
        <v>0</v>
      </c>
      <c r="DD42" s="125">
        <f t="shared" si="6"/>
        <v>0</v>
      </c>
      <c r="DE42" s="61"/>
      <c r="DF42" s="116"/>
      <c r="DG42" s="117"/>
      <c r="DH42" s="118"/>
      <c r="DI42" s="118"/>
      <c r="DJ42" s="117"/>
      <c r="DK42" s="117"/>
      <c r="DL42" s="118"/>
      <c r="DM42" s="118"/>
      <c r="DN42" s="117"/>
      <c r="DO42" s="117"/>
      <c r="DP42" s="118"/>
      <c r="DQ42" s="118"/>
      <c r="DR42" s="117"/>
      <c r="DS42" s="117"/>
      <c r="DT42" s="118"/>
      <c r="DU42" s="119"/>
      <c r="DV42" s="32"/>
      <c r="DW42" s="115"/>
      <c r="DY42" s="109"/>
      <c r="DZ42" s="58"/>
      <c r="EA42" s="7"/>
      <c r="EB42" s="8"/>
      <c r="EC42" s="8"/>
      <c r="ED42" s="8"/>
      <c r="EE42" s="8"/>
      <c r="EF42" s="8"/>
      <c r="EG42" s="8"/>
      <c r="EH42" s="8"/>
      <c r="EI42" s="8"/>
      <c r="EJ42" s="8"/>
      <c r="EK42" s="8"/>
      <c r="EL42" s="8"/>
      <c r="EM42" s="8"/>
      <c r="EN42" s="8"/>
      <c r="EO42" s="8"/>
      <c r="EP42" s="9"/>
      <c r="EQ42" s="172">
        <f>EI41^3+EJ41^3+EK41^3+EL41^3+EM41^3+EN41^3+EO41^3+EP41^3+EI42^3+EJ42^3+EK42^3+EL42^3+EM42^3+EN42^3+EO42^3+EP42^3</f>
        <v>0</v>
      </c>
      <c r="ER42" s="125">
        <f t="shared" si="7"/>
        <v>0</v>
      </c>
      <c r="ES42" s="61"/>
      <c r="ET42" s="116"/>
      <c r="EU42" s="176"/>
      <c r="EV42" s="176"/>
      <c r="EW42" s="176"/>
      <c r="EX42" s="176"/>
      <c r="EY42" s="176"/>
      <c r="EZ42" s="176"/>
      <c r="FA42" s="118"/>
      <c r="FB42" s="117"/>
      <c r="FC42" s="176"/>
      <c r="FD42" s="176"/>
      <c r="FE42" s="176"/>
      <c r="FF42" s="176"/>
      <c r="FG42" s="176"/>
      <c r="FH42" s="176"/>
      <c r="FI42" s="119"/>
      <c r="FJ42" s="32"/>
      <c r="FK42" s="115"/>
    </row>
    <row r="43" spans="1:167" x14ac:dyDescent="0.2">
      <c r="A43" s="32"/>
      <c r="B43" s="32"/>
      <c r="C43" s="32"/>
      <c r="D43" s="106" t="s">
        <v>261</v>
      </c>
      <c r="E43" s="107" t="s">
        <v>207</v>
      </c>
      <c r="F43" s="108">
        <f>B4+(29*B6)</f>
        <v>30</v>
      </c>
      <c r="G43" s="104"/>
      <c r="H43" s="43"/>
      <c r="I43" s="109"/>
      <c r="J43" s="58"/>
      <c r="K43" s="121">
        <f>K27^3+K28^3+K29^3+K30^3+K31^3+K32^3+K33^3+K34^3+L27^3+L28^3+L29^3+L30^3+L31^3+L32^3+L33^3+L34^3</f>
        <v>0</v>
      </c>
      <c r="L43" s="122">
        <f>K42^3+K41^3+K40^3+K39^3+K38^3+K37^3+K36^3+K35^3+L42^3+L41^3+L40^3+L39^3+L38^3+L37^3+L36^3+L35^3</f>
        <v>0</v>
      </c>
      <c r="M43" s="122">
        <f>M27^3+M28^3+M29^3+M30^3+M31^3+M32^3+M33^3+M34^3+N27^3+N28^3+N29^3+N30^3+N31^3+N32^3+N33^3+N34^3</f>
        <v>0</v>
      </c>
      <c r="N43" s="122">
        <f>M42^3+M41^3+M40^3+M39^3+M38^3+M37^3+M36^3+M35^3+N42^3+N41^3+N40^3+N39^3+N38^3+N37^3+N36^3+N35^3</f>
        <v>0</v>
      </c>
      <c r="O43" s="122">
        <f>O27^3+O28^3+O29^3+O30^3+O31^3+O32^3+O33^3+O34^3+P27^3+P28^3+P29^3+P30^3+P31^3+P32^3+P33^3+P34^3</f>
        <v>0</v>
      </c>
      <c r="P43" s="122">
        <f>O42^3+O41^3+O40^3+O39^3+O38^3+O37^3+O36^3+O35^3+P42^3+P41^3+P40^3+P39^3+P38^3+P37^3+P36^3+P35^3</f>
        <v>0</v>
      </c>
      <c r="Q43" s="122">
        <f>Q27^3+Q28^3+Q29^3+Q30^3+Q31^3+Q32^3+Q33^3+Q34^3+R27^3+R28^3+R29^3+R30^3+R31^3+R32^3+R33^3+R34^3</f>
        <v>0</v>
      </c>
      <c r="R43" s="122">
        <f>Q42^3+Q41^3+Q40^3+Q39^3+Q38^3+Q37^3+Q36^3+Q35^3+R42^3+R41^3+R40^3+R39^3+R38^3+R37^3+R36^3+R35^3</f>
        <v>0</v>
      </c>
      <c r="S43" s="122">
        <f>S27^3+S28^3+S29^3+S30^3+S31^3+S32^3+S33^3+S34^3+T27^3+T28^3+T29^3+T30^3+T31^3+T32^3+T33^3+T34^3</f>
        <v>0</v>
      </c>
      <c r="T43" s="122">
        <f>S42^3+S41^3+S40^3+S39^3+S38^3+S37^3+S36^3+S35^3+T42^3+T41^3+T40^3+T39^3+T38^3+T37^3+T36^3+T35^3</f>
        <v>0</v>
      </c>
      <c r="U43" s="122">
        <f>U27^3+U28^3+U29^3+U30^3+U31^3+U32^3+U33^3+U34^3+V27^3+V28^3+V29^3+V30^3+V31^3+V32^3+V33^3+V34^3</f>
        <v>0</v>
      </c>
      <c r="V43" s="122">
        <f>U42^3+U41^3+U40^3+U39^3+U38^3+U37^3+U36^3+U35^3+V42^3+V41^3+V40^3+V39^3+V38^3+V37^3+V36^3+V35^3</f>
        <v>0</v>
      </c>
      <c r="W43" s="122">
        <f>W27^3+W28^3+W29^3+W30^3+W31^3+W32^3+W33^3+W34^3+X27^3+X28^3+X29^3+X30^3+X31^3+X32^3+X33^3+X34^3</f>
        <v>0</v>
      </c>
      <c r="X43" s="122">
        <f>W42^3+W41^3+W40^3+W39^3+W38^3+W37^3+W36^3+W35^3+X42^3+X41^3+X40^3+X39^3+X38^3+X37^3+X36^3+X35^3</f>
        <v>0</v>
      </c>
      <c r="Y43" s="122">
        <f>Y27^3+Y28^3+Y29^3+Y30^3+Y31^3+Y32^3+Y33^3+Y34^3+Z27^3+Z28^3+Z29^3+Z30^3+Z31^3+Z32^3+Z33^3+Z34^3</f>
        <v>0</v>
      </c>
      <c r="Z43" s="123">
        <f>Y42^3+Y41^3+Y40^3+Y39^3+Y38^3+Y37^3+Y36^3+Y35^3+Z42^3+Z41^3+Z40^3+Z39^3+Z38^3+Z37^3+Z36^3+Z35^3</f>
        <v>0</v>
      </c>
      <c r="AA43" s="168">
        <f>K27^3+L28^3+M29^3+N30^3+O31^3+P32^3+Q33^3+R34^3+S35^3+T36^3+U37^3+V38^3+W39^3+X40^3+Y41^3+Z42^3</f>
        <v>0</v>
      </c>
      <c r="AB43" s="169">
        <f>K35^3+L36^3+M37^3+N38^3+O39^3+P40^3+Q41^3+R42^3+S27^3+T28^3+U29^3+V30^3+W31^3+X32^3+Y33^3+Z34^3</f>
        <v>0</v>
      </c>
      <c r="AC43" s="52"/>
      <c r="AD43" s="126"/>
      <c r="AE43" s="126"/>
      <c r="AF43" s="126"/>
      <c r="AG43" s="126"/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32"/>
      <c r="AU43" s="115"/>
      <c r="AW43" s="109"/>
      <c r="AX43" s="58"/>
      <c r="AY43" s="121">
        <f>AY27^3+AY28^3+AY29^3+AY30^3+AY31^3+AY32^3+AY33^3+AY34^3+AZ27^3+AZ28^3+AZ29^3+AZ30^3+AZ31^3+AZ32^3+AZ33^3+AZ34^3</f>
        <v>0</v>
      </c>
      <c r="AZ43" s="122">
        <f>AY42^3+AY41^3+AY40^3+AY39^3+AY38^3+AY37^3+AY36^3+AY35^3+AZ42^3+AZ41^3+AZ40^3+AZ39^3+AZ38^3+AZ37^3+AZ36^3+AZ35^3</f>
        <v>0</v>
      </c>
      <c r="BA43" s="122">
        <f>BA27^3+BA28^3+BA29^3+BA30^3+BA31^3+BA32^3+BA33^3+BA34^3+BB27^3+BB28^3+BB29^3+BB30^3+BB31^3+BB32^3+BB33^3+BB34^3</f>
        <v>0</v>
      </c>
      <c r="BB43" s="122">
        <f>BA42^3+BA41^3+BA40^3+BA39^3+BA38^3+BA37^3+BA36^3+BA35^3+BB42^3+BB41^3+BB40^3+BB39^3+BB38^3+BB37^3+BB36^3+BB35^3</f>
        <v>0</v>
      </c>
      <c r="BC43" s="122">
        <f>BC27^3+BC28^3+BC29^3+BC30^3+BC31^3+BC32^3+BC33^3+BC34^3+BD27^3+BD28^3+BD29^3+BD30^3+BD31^3+BD32^3+BD33^3+BD34^3</f>
        <v>0</v>
      </c>
      <c r="BD43" s="122">
        <f>BC42^3+BC41^3+BC40^3+BC39^3+BC38^3+BC37^3+BC36^3+BC35^3+BD42^3+BD41^3+BD40^3+BD39^3+BD38^3+BD37^3+BD36^3+BD35^3</f>
        <v>0</v>
      </c>
      <c r="BE43" s="122">
        <f>BE27^3+BE28^3+BE29^3+BE30^3+BE31^3+BE32^3+BE33^3+BE34^3+BF27^3+BF28^3+BF29^3+BF30^3+BF31^3+BF32^3+BF33^3+BF34^3</f>
        <v>0</v>
      </c>
      <c r="BF43" s="122">
        <f>BE42^3+BE41^3+BE40^3+BE39^3+BE38^3+BE37^3+BE36^3+BE35^3+BF42^3+BF41^3+BF40^3+BF39^3+BF38^3+BF37^3+BF36^3+BF35^3</f>
        <v>0</v>
      </c>
      <c r="BG43" s="122">
        <f>BG27^3+BG28^3+BG29^3+BG30^3+BG31^3+BG32^3+BG33^3+BG34^3+BH27^3+BH28^3+BH29^3+BH30^3+BH31^3+BH32^3+BH33^3+BH34^3</f>
        <v>0</v>
      </c>
      <c r="BH43" s="122">
        <f>BG42^3+BG41^3+BG40^3+BG39^3+BG38^3+BG37^3+BG36^3+BG35^3+BH42^3+BH41^3+BH40^3+BH39^3+BH38^3+BH37^3+BH36^3+BH35^3</f>
        <v>0</v>
      </c>
      <c r="BI43" s="122">
        <f>BI27^3+BI28^3+BI29^3+BI30^3+BI31^3+BI32^3+BI33^3+BI34^3+BJ27^3+BJ28^3+BJ29^3+BJ30^3+BJ31^3+BJ32^3+BJ33^3+BJ34^3</f>
        <v>0</v>
      </c>
      <c r="BJ43" s="122">
        <f>BI42^3+BI41^3+BI40^3+BI39^3+BI38^3+BI37^3+BI36^3+BI35^3+BJ42^3+BJ41^3+BJ40^3+BJ39^3+BJ38^3+BJ37^3+BJ36^3+BJ35^3</f>
        <v>0</v>
      </c>
      <c r="BK43" s="122">
        <f>BK27^3+BK28^3+BK29^3+BK30^3+BK31^3+BK32^3+BK33^3+BK34^3+BL27^3+BL28^3+BL29^3+BL30^3+BL31^3+BL32^3+BL33^3+BL34^3</f>
        <v>0</v>
      </c>
      <c r="BL43" s="122">
        <f>BK42^3+BK41^3+BK40^3+BK39^3+BK38^3+BK37^3+BK36^3+BK35^3+BL42^3+BL41^3+BL40^3+BL39^3+BL38^3+BL37^3+BL36^3+BL35^3</f>
        <v>0</v>
      </c>
      <c r="BM43" s="122">
        <f>BM27^3+BM28^3+BM29^3+BM30^3+BM31^3+BM32^3+BM33^3+BM34^3+BN27^3+BN28^3+BN29^3+BN30^3+BN31^3+BN32^3+BN33^3+BN34^3</f>
        <v>0</v>
      </c>
      <c r="BN43" s="123">
        <f>BM42^3+BM41^3+BM40^3+BM39^3+BM38^3+BM37^3+BM36^3+BM35^3+BN42^3+BN41^3+BN40^3+BN39^3+BN38^3+BN37^3+BN36^3+BN35^3</f>
        <v>0</v>
      </c>
      <c r="BO43" s="168">
        <f>AY27^3+AZ28^3+BA29^3+BB30^3+BC31^3+BD32^3+BE33^3+BF34^3+BG35^3+BH36^3+BI37^3+BJ38^3+BK39^3+BL40^3+BM41^3+BN42^3</f>
        <v>0</v>
      </c>
      <c r="BP43" s="169">
        <f>AY35^3+AZ36^3+BA37^3+BB38^3+BC39^3+BD40^3+BE41^3+BF42^3+BG27^3+BH28^3+BI29^3+BJ30^3+BK31^3+BL32^3+BM33^3+BN34^3</f>
        <v>0</v>
      </c>
      <c r="BQ43" s="52"/>
      <c r="BR43" s="126"/>
      <c r="BS43" s="126"/>
      <c r="BT43" s="126"/>
      <c r="BU43" s="126"/>
      <c r="BV43" s="126"/>
      <c r="BW43" s="126"/>
      <c r="BX43" s="126"/>
      <c r="BY43" s="126"/>
      <c r="BZ43" s="126"/>
      <c r="CA43" s="126"/>
      <c r="CB43" s="126"/>
      <c r="CC43" s="126"/>
      <c r="CD43" s="126"/>
      <c r="CE43" s="126"/>
      <c r="CF43" s="126"/>
      <c r="CG43" s="126"/>
      <c r="CH43" s="32"/>
      <c r="CI43" s="115"/>
      <c r="CJ43" s="144"/>
      <c r="CK43" s="109"/>
      <c r="CL43" s="58"/>
      <c r="CM43" s="121">
        <f>CM27^3+CM28^3+CM29^3+CM30^3+CM31^3+CM32^3+CM33^3+CM34^3+CN27^3+CN28^3+CN29^3+CN30^3+CN31^3+CN32^3+CN33^3+CN34^3</f>
        <v>0</v>
      </c>
      <c r="CN43" s="122">
        <f>CM42^3+CM41^3+CM40^3+CM39^3+CM38^3+CM37^3+CM36^3+CM35^3+CN42^3+CN41^3+CN40^3+CN39^3+CN38^3+CN37^3+CN36^3+CN35^3</f>
        <v>0</v>
      </c>
      <c r="CO43" s="122">
        <f>CO27^3+CO28^3+CO29^3+CO30^3+CO31^3+CO32^3+CO33^3+CO34^3+CP27^3+CP28^3+CP29^3+CP30^3+CP31^3+CP32^3+CP33^3+CP34^3</f>
        <v>0</v>
      </c>
      <c r="CP43" s="122">
        <f>CO42^3+CO41^3+CO40^3+CO39^3+CO38^3+CO37^3+CO36^3+CO35^3+CP42^3+CP41^3+CP40^3+CP39^3+CP38^3+CP37^3+CP36^3+CP35^3</f>
        <v>0</v>
      </c>
      <c r="CQ43" s="122">
        <f>CQ27^3+CQ28^3+CQ29^3+CQ30^3+CQ31^3+CQ32^3+CQ33^3+CQ34^3+CR27^3+CR28^3+CR29^3+CR30^3+CR31^3+CR32^3+CR33^3+CR34^3</f>
        <v>0</v>
      </c>
      <c r="CR43" s="122">
        <f>CQ42^3+CQ41^3+CQ40^3+CQ39^3+CQ38^3+CQ37^3+CQ36^3+CQ35^3+CR42^3+CR41^3+CR40^3+CR39^3+CR38^3+CR37^3+CR36^3+CR35^3</f>
        <v>0</v>
      </c>
      <c r="CS43" s="122">
        <f>CS27^3+CS28^3+CS29^3+CS30^3+CS31^3+CS32^3+CS33^3+CS34^3+CT27^3+CT28^3+CT29^3+CT30^3+CT31^3+CT32^3+CT33^3+CT34^3</f>
        <v>0</v>
      </c>
      <c r="CT43" s="122">
        <f>CS42^3+CS41^3+CS40^3+CS39^3+CS38^3+CS37^3+CS36^3+CS35^3+CT42^3+CT41^3+CT40^3+CT39^3+CT38^3+CT37^3+CT36^3+CT35^3</f>
        <v>0</v>
      </c>
      <c r="CU43" s="122">
        <f>CU27^3+CU28^3+CU29^3+CU30^3+CU31^3+CU32^3+CU33^3+CU34^3+CV27^3+CV28^3+CV29^3+CV30^3+CV31^3+CV32^3+CV33^3+CV34^3</f>
        <v>0</v>
      </c>
      <c r="CV43" s="122">
        <f>CU42^3+CU41^3+CU40^3+CU39^3+CU38^3+CU37^3+CU36^3+CU35^3+CV42^3+CV41^3+CV40^3+CV39^3+CV38^3+CV37^3+CV36^3+CV35^3</f>
        <v>0</v>
      </c>
      <c r="CW43" s="122">
        <f>CW27^3+CW28^3+CW29^3+CW30^3+CW31^3+CW32^3+CW33^3+CW34^3+CX27^3+CX28^3+CX29^3+CX30^3+CX31^3+CX32^3+CX33^3+CX34^3</f>
        <v>0</v>
      </c>
      <c r="CX43" s="122">
        <f>CW42^3+CW41^3+CW40^3+CW39^3+CW38^3+CW37^3+CW36^3+CW35^3+CX42^3+CX41^3+CX40^3+CX39^3+CX38^3+CX37^3+CX36^3+CX35^3</f>
        <v>0</v>
      </c>
      <c r="CY43" s="122">
        <f>CY27^3+CY28^3+CY29^3+CY30^3+CY31^3+CY32^3+CY33^3+CY34^3+CZ27^3+CZ28^3+CZ29^3+CZ30^3+CZ31^3+CZ32^3+CZ33^3+CZ34^3</f>
        <v>0</v>
      </c>
      <c r="CZ43" s="122">
        <f>CY42^3+CY41^3+CY40^3+CY39^3+CY38^3+CY37^3+CY36^3+CY35^3+CZ42^3+CZ41^3+CZ40^3+CZ39^3+CZ38^3+CZ37^3+CZ36^3+CZ35^3</f>
        <v>0</v>
      </c>
      <c r="DA43" s="122">
        <f>DA27^3+DA28^3+DA29^3+DA30^3+DA31^3+DA32^3+DA33^3+DA34^3+DB27^3+DB28^3+DB29^3+DB30^3+DB31^3+DB32^3+DB33^3+DB34^3</f>
        <v>0</v>
      </c>
      <c r="DB43" s="123">
        <f>DA42^3+DA41^3+DA40^3+DA39^3+DA38^3+DA37^3+DA36^3+DA35^3+DB42^3+DB41^3+DB40^3+DB39^3+DB38^3+DB37^3+DB36^3+DB35^3</f>
        <v>0</v>
      </c>
      <c r="DC43" s="168">
        <f>CM27^3+CN28^3+CO29^3+CP30^3+CQ31^3+CR32^3+CS33^3+CT34^3+CU35^3+CV36^3+CW37^3+CX38^3+CY39^3+CZ40^3+DA41^3+DB42^3</f>
        <v>0</v>
      </c>
      <c r="DD43" s="169">
        <f>CM35^3+CN36^3+CO37^3+CP38^3+CQ39^3+CR40^3+CS41^3+CT42^3+CU27^3+CV28^3+CW29^3+CX30^3+CY31^3+CZ32^3+DA33^3+DB34^3</f>
        <v>0</v>
      </c>
      <c r="DE43" s="52"/>
      <c r="DF43" s="126"/>
      <c r="DG43" s="126"/>
      <c r="DH43" s="126"/>
      <c r="DI43" s="126"/>
      <c r="DJ43" s="126"/>
      <c r="DK43" s="126"/>
      <c r="DL43" s="126"/>
      <c r="DM43" s="126"/>
      <c r="DN43" s="126"/>
      <c r="DO43" s="126"/>
      <c r="DP43" s="126"/>
      <c r="DQ43" s="126"/>
      <c r="DR43" s="126"/>
      <c r="DS43" s="126"/>
      <c r="DT43" s="126"/>
      <c r="DU43" s="126"/>
      <c r="DV43" s="32"/>
      <c r="DW43" s="115"/>
      <c r="DY43" s="109"/>
      <c r="DZ43" s="58"/>
      <c r="EA43" s="121">
        <f>EA27^3+EA28^3+EA29^3+EA30^3+EA31^3+EA32^3+EA33^3+EA34^3+EB27^3+EB28^3+EB29^3+EB30^3+EB31^3+EB32^3+EB33^3+EB34^3</f>
        <v>0</v>
      </c>
      <c r="EB43" s="122">
        <f>EA42^3+EA41^3+EA40^3+EA39^3+EA38^3+EA37^3+EA36^3+EA35^3+EB42^3+EB41^3+EB40^3+EB39^3+EB38^3+EB37^3+EB36^3+EB35^3</f>
        <v>0</v>
      </c>
      <c r="EC43" s="122">
        <f>EC27^3+EC28^3+EC29^3+EC30^3+EC31^3+EC32^3+EC33^3+EC34^3+ED27^3+ED28^3+ED29^3+ED30^3+ED31^3+ED32^3+ED33^3+ED34^3</f>
        <v>0</v>
      </c>
      <c r="ED43" s="122">
        <f>EC42^3+EC41^3+EC40^3+EC39^3+EC38^3+EC37^3+EC36^3+EC35^3+ED42^3+ED41^3+ED40^3+ED39^3+ED38^3+ED37^3+ED36^3+ED35^3</f>
        <v>0</v>
      </c>
      <c r="EE43" s="122">
        <f>EE27^3+EE28^3+EE29^3+EE30^3+EE31^3+EE32^3+EE33^3+EE34^3+EF27^3+EF28^3+EF29^3+EF30^3+EF31^3+EF32^3+EF33^3+EF34^3</f>
        <v>0</v>
      </c>
      <c r="EF43" s="122">
        <f>EE42^3+EE41^3+EE40^3+EE39^3+EE38^3+EE37^3+EE36^3+EE35^3+EF42^3+EF41^3+EF40^3+EF39^3+EF38^3+EF37^3+EF36^3+EF35^3</f>
        <v>0</v>
      </c>
      <c r="EG43" s="122">
        <f>EG27^3+EG28^3+EG29^3+EG30^3+EG31^3+EG32^3+EG33^3+EG34^3+EH27^3+EH28^3+EH29^3+EH30^3+EH31^3+EH32^3+EH33^3+EH34^3</f>
        <v>0</v>
      </c>
      <c r="EH43" s="122">
        <f>EG42^3+EG41^3+EG40^3+EG39^3+EG38^3+EG37^3+EG36^3+EG35^3+EH42^3+EH41^3+EH40^3+EH39^3+EH38^3+EH37^3+EH36^3+EH35^3</f>
        <v>0</v>
      </c>
      <c r="EI43" s="122">
        <f>EI27^3+EI28^3+EI29^3+EI30^3+EI31^3+EI32^3+EI33^3+EI34^3+EJ27^3+EJ28^3+EJ29^3+EJ30^3+EJ31^3+EJ32^3+EJ33^3+EJ34^3</f>
        <v>0</v>
      </c>
      <c r="EJ43" s="122">
        <f>EI42^3+EI41^3+EI40^3+EI39^3+EI38^3+EI37^3+EI36^3+EI35^3+EJ42^3+EJ41^3+EJ40^3+EJ39^3+EJ38^3+EJ37^3+EJ36^3+EJ35^3</f>
        <v>0</v>
      </c>
      <c r="EK43" s="122">
        <f>EK27^3+EK28^3+EK29^3+EK30^3+EK31^3+EK32^3+EK33^3+EK34^3+EL27^3+EL28^3+EL29^3+EL30^3+EL31^3+EL32^3+EL33^3+EL34^3</f>
        <v>0</v>
      </c>
      <c r="EL43" s="122">
        <f>EK42^3+EK41^3+EK40^3+EK39^3+EK38^3+EK37^3+EK36^3+EK35^3+EL42^3+EL41^3+EL40^3+EL39^3+EL38^3+EL37^3+EL36^3+EL35^3</f>
        <v>0</v>
      </c>
      <c r="EM43" s="122">
        <f>EM27^3+EM28^3+EM29^3+EM30^3+EM31^3+EM32^3+EM33^3+EM34^3+EN27^3+EN28^3+EN29^3+EN30^3+EN31^3+EN32^3+EN33^3+EN34^3</f>
        <v>0</v>
      </c>
      <c r="EN43" s="122">
        <f>EM42^3+EM41^3+EM40^3+EM39^3+EM38^3+EM37^3+EM36^3+EM35^3+EN42^3+EN41^3+EN40^3+EN39^3+EN38^3+EN37^3+EN36^3+EN35^3</f>
        <v>0</v>
      </c>
      <c r="EO43" s="122">
        <f>EO27^3+EO28^3+EO29^3+EO30^3+EO31^3+EO32^3+EO33^3+EO34^3+EP27^3+EP28^3+EP29^3+EP30^3+EP31^3+EP32^3+EP33^3+EP34^3</f>
        <v>0</v>
      </c>
      <c r="EP43" s="123">
        <f>EO42^3+EO41^3+EO40^3+EO39^3+EO38^3+EO37^3+EO36^3+EO35^3+EP42^3+EP41^3+EP40^3+EP39^3+EP38^3+EP37^3+EP36^3+EP35^3</f>
        <v>0</v>
      </c>
      <c r="EQ43" s="168">
        <f>EA27^3+EB28^3+EC29^3+ED30^3+EE31^3+EF32^3+EG33^3+EH34^3+EI35^3+EJ36^3+EK37^3+EL38^3+EM39^3+EN40^3+EO41^3+EP42^3</f>
        <v>0</v>
      </c>
      <c r="ER43" s="169">
        <f>EA35^3+EB36^3+EC37^3+ED38^3+EE39^3+EF40^3+EG41^3+EH42^3+EI27^3+EJ28^3+EK29^3+EL30^3+EM31^3+EN32^3+EO33^3+EP34^3</f>
        <v>0</v>
      </c>
      <c r="ES43" s="52"/>
      <c r="ET43" s="126"/>
      <c r="EU43" s="126"/>
      <c r="EV43" s="126"/>
      <c r="EW43" s="126"/>
      <c r="EX43" s="126"/>
      <c r="EY43" s="126"/>
      <c r="EZ43" s="126"/>
      <c r="FA43" s="126"/>
      <c r="FB43" s="126"/>
      <c r="FC43" s="126"/>
      <c r="FD43" s="126"/>
      <c r="FE43" s="126"/>
      <c r="FF43" s="126"/>
      <c r="FG43" s="126"/>
      <c r="FH43" s="126"/>
      <c r="FI43" s="126"/>
      <c r="FJ43" s="32"/>
      <c r="FK43" s="115"/>
    </row>
    <row r="44" spans="1:167" ht="13.5" thickBot="1" x14ac:dyDescent="0.25">
      <c r="A44" s="32"/>
      <c r="B44" s="32"/>
      <c r="C44" s="32"/>
      <c r="D44" s="106" t="s">
        <v>234</v>
      </c>
      <c r="E44" s="107" t="s">
        <v>207</v>
      </c>
      <c r="F44" s="108">
        <f>B4+(30*B6)</f>
        <v>31</v>
      </c>
      <c r="G44" s="104"/>
      <c r="H44" s="43"/>
      <c r="I44" s="109"/>
      <c r="J44" s="58"/>
      <c r="K44" s="127">
        <f>K27^3+L27^3+M27^3+N27^3+K28^3+L28^3+M28^3+N28^3+K29^3+L29^3+M29^3+N29^3+K30^3+L30^3+M30^3+N30^3</f>
        <v>0</v>
      </c>
      <c r="L44" s="128">
        <f>K31^3+L31^3+M31^3+N31^3+K32^3+L32^3+M32^3+N32^3+K33^3+L33^3+M33^3+N33^3+K34^3+L34^3+M34^3+N34^3</f>
        <v>0</v>
      </c>
      <c r="M44" s="128">
        <f>K35^3+L35^3+M35^3+N35^3+K36^3+L36^3+M36^3+N36^3+K37^3+L37^3+M37^3+N37^3+K38^3+L38^3+M38^3+N38^3</f>
        <v>0</v>
      </c>
      <c r="N44" s="128">
        <f>K39^3+L39^3+M39^3+N39^3+K40^3+L40^3+M40^3+N40^3+K41^3+L41^3+M41^3+N41^3+K42^3+L42^3+M42^3+N42^3</f>
        <v>0</v>
      </c>
      <c r="O44" s="128">
        <f>O27^3+P27^3+Q27^3+R27^3+O28^3+P28^3+Q28^3+R28^3+O29^3+P29^3+Q29^3+R29^3+O30^3+P30^3+Q30^3+R30^3</f>
        <v>0</v>
      </c>
      <c r="P44" s="128">
        <f>O31^3+P31^3+Q31^3+R31^3+O32^3+P32^3+Q32^3+R32^3+O33^3+P33^3+Q33^3+R33^3+O34^3+P34^3+Q34^3+R34^3</f>
        <v>0</v>
      </c>
      <c r="Q44" s="128">
        <f>O35^3+P35^3+Q35^3+R35^3+O36^3+P36^3+Q36^3+R36^3+O37^3+P37^3+Q37^3+R37^3+O38^3+P38^3+Q38^3+R38^3</f>
        <v>0</v>
      </c>
      <c r="R44" s="128">
        <f>O39^3+P39^3+Q39^3+R39^3+O40^3+P40^3+Q40^3+R40^3+O41^3+P41^3+Q41^3+R41^3+O42^3+P42^3+Q42^3+R42^3</f>
        <v>0</v>
      </c>
      <c r="S44" s="128">
        <f>S27^3+T27^3+U27^3+V27^3+S28^3+T28^3+U28^3+V28^3+S29^3+T29^3+U29^3+V29^3+S30^3+T30^3+U30^3+V30^3</f>
        <v>0</v>
      </c>
      <c r="T44" s="128">
        <f>S31^3+T31^3+U31^3+V31^3+S32^3+T32^3+U32^3+V32^3+S33^3+T33^3+U33^3+V33^3+S34^3+T34^3+U34^3+V34^3</f>
        <v>0</v>
      </c>
      <c r="U44" s="128">
        <f>S35^3+T35^3+U35^3+V35^3+S36^3+T36^3+U36^3+V36^3+S37^3+T37^3+U37^3+V37^3+S38^3+T38^3+U38^3+V38^3</f>
        <v>0</v>
      </c>
      <c r="V44" s="128">
        <f>S39^3+T39^3+U39^3+V39^3+S40^3+T40^3+U40^3+V40^3+S41^3+T41^3+U41^3+V41^3+S42^3+T42^3+U42^3+V42^3</f>
        <v>0</v>
      </c>
      <c r="W44" s="128">
        <f>W27^3+X27^3+Y27^3+Z27^3+W28^3+X28^3+Y28^3+Z28^3+W29^3+X29^3+Y29^3+Z29^3+W30^3+X30^3+Y30^3+Z30^3</f>
        <v>0</v>
      </c>
      <c r="X44" s="128">
        <f>W31^3+X31^3+Y31^3+Z31^3+W32^3+X32^3+Y32^3+Z32^3+W33^3+X33^3+Y33^3+Z33^3+W34^3+X34^3+Y34^3+Z34^3</f>
        <v>0</v>
      </c>
      <c r="Y44" s="128">
        <f>W35^3+X35^3+Y35^3+Z35^3+W36^3+X36^3+Y36^3+Z36^3+W37^3+X37^3+Y37^3+Z37^3+W38^3+X38^3+Y38^3+Z38^3</f>
        <v>0</v>
      </c>
      <c r="Z44" s="128">
        <f>W39^3+X39^3+Y39^3+Z39^3+W40^3+X40^3+Y40^3+Z40^3+W41^3+X41^3+Y41^3+Z41^3+W42^3+X42^3+Y42^3+Z42^3</f>
        <v>0</v>
      </c>
      <c r="AA44" s="128">
        <f>K42^3+L41^3+M40^3+N39^3+O38^3+P37^3+Q36^3+R35^3+S34^3+T33^3+U32^3+V31^3+W30^3+X29^3+Y28^3+Z27^3</f>
        <v>0</v>
      </c>
      <c r="AB44" s="170">
        <f>K34^3+L33^3+M32^3+N31^3+O30^3+P29^3+Q28^3+R27^3+S42^3+T41^3+U40^3+V39^3+W38^3+X37^3+Y36^3+Z35^3</f>
        <v>0</v>
      </c>
      <c r="AC44" s="32"/>
      <c r="AD44" s="131"/>
      <c r="AE44" s="131"/>
      <c r="AF44" s="131"/>
      <c r="AG44" s="131"/>
      <c r="AH44" s="131"/>
      <c r="AI44" s="131"/>
      <c r="AJ44" s="131"/>
      <c r="AK44" s="131"/>
      <c r="AL44" s="131"/>
      <c r="AM44" s="131"/>
      <c r="AN44" s="131"/>
      <c r="AO44" s="131"/>
      <c r="AP44" s="131"/>
      <c r="AQ44" s="131"/>
      <c r="AR44" s="131"/>
      <c r="AS44" s="131"/>
      <c r="AT44" s="32"/>
      <c r="AU44" s="115"/>
      <c r="AW44" s="109"/>
      <c r="AX44" s="58"/>
      <c r="AY44" s="127">
        <f>AY27^3+AZ27^3+BA27^3+BB27^3+AY28^3+AZ28^3+BA28^3+BB28^3+AY29^3+AZ29^3+BA29^3+BB29^3+AY30^3+AZ30^3+BA30^3+BB30^3</f>
        <v>0</v>
      </c>
      <c r="AZ44" s="128">
        <f>AY31^3+AZ31^3+BA31^3+BB31^3+AY32^3+AZ32^3+BA32^3+BB32^3+AY33^3+AZ33^3+BA33^3+BB33^3+AY34^3+AZ34^3+BA34^3+BB34^3</f>
        <v>0</v>
      </c>
      <c r="BA44" s="128">
        <f>AY35^3+AZ35^3+BA35^3+BB35^3+AY36^3+AZ36^3+BA36^3+BB36^3+AY37^3+AZ37^3+BA37^3+BB37^3+AY38^3+AZ38^3+BA38^3+BB38^3</f>
        <v>0</v>
      </c>
      <c r="BB44" s="128">
        <f>AY39^3+AZ39^3+BA39^3+BB39^3+AY40^3+AZ40^3+BA40^3+BB40^3+AY41^3+AZ41^3+BA41^3+BB41^3+AY42^3+AZ42^3+BA42^3+BB42^3</f>
        <v>0</v>
      </c>
      <c r="BC44" s="128">
        <f>BC27^3+BD27^3+BE27^3+BF27^3+BC28^3+BD28^3+BE28^3+BF28^3+BC29^3+BD29^3+BE29^3+BF29^3+BC30^3+BD30^3+BE30^3+BF30^3</f>
        <v>0</v>
      </c>
      <c r="BD44" s="128">
        <f>BC31^3+BD31^3+BE31^3+BF31^3+BC32^3+BD32^3+BE32^3+BF32^3+BC33^3+BD33^3+BE33^3+BF33^3+BC34^3+BD34^3+BE34^3+BF34^3</f>
        <v>0</v>
      </c>
      <c r="BE44" s="128">
        <f>BC35^3+BD35^3+BE35^3+BF35^3+BC36^3+BD36^3+BE36^3+BF36^3+BC37^3+BD37^3+BE37^3+BF37^3+BC38^3+BD38^3+BE38^3+BF38^3</f>
        <v>0</v>
      </c>
      <c r="BF44" s="128">
        <f>BC39^3+BD39^3+BE39^3+BF39^3+BC40^3+BD40^3+BE40^3+BF40^3+BC41^3+BD41^3+BE41^3+BF41^3+BC42^3+BD42^3+BE42^3+BF42^3</f>
        <v>0</v>
      </c>
      <c r="BG44" s="128">
        <f>BG27^3+BH27^3+BI27^3+BJ27^3+BG28^3+BH28^3+BI28^3+BJ28^3+BG29^3+BH29^3+BI29^3+BJ29^3+BG30^3+BH30^3+BI30^3+BJ30^3</f>
        <v>0</v>
      </c>
      <c r="BH44" s="128">
        <f>BG31^3+BH31^3+BI31^3+BJ31^3+BG32^3+BH32^3+BI32^3+BJ32^3+BG33^3+BH33^3+BI33^3+BJ33^3+BG34^3+BH34^3+BI34^3+BJ34^3</f>
        <v>0</v>
      </c>
      <c r="BI44" s="128">
        <f>BG35^3+BH35^3+BI35^3+BJ35^3+BG36^3+BH36^3+BI36^3+BJ36^3+BG37^3+BH37^3+BI37^3+BJ37^3+BG38^3+BH38^3+BI38^3+BJ38^3</f>
        <v>0</v>
      </c>
      <c r="BJ44" s="128">
        <f>BG39^3+BH39^3+BI39^3+BJ39^3+BG40^3+BH40^3+BI40^3+BJ40^3+BG41^3+BH41^3+BI41^3+BJ41^3+BG42^3+BH42^3+BI42^3+BJ42^3</f>
        <v>0</v>
      </c>
      <c r="BK44" s="128">
        <f>BK27^3+BL27^3+BM27^3+BN27^3+BK28^3+BL28^3+BM28^3+BN28^3+BK29^3+BL29^3+BM29^3+BN29^3+BK30^3+BL30^3+BM30^3+BN30^3</f>
        <v>0</v>
      </c>
      <c r="BL44" s="128">
        <f>BK31^3+BL31^3+BM31^3+BN31^3+BK32^3+BL32^3+BM32^3+BN32^3+BK33^3+BL33^3+BM33^3+BN33^3+BK34^3+BL34^3+BM34^3+BN34^3</f>
        <v>0</v>
      </c>
      <c r="BM44" s="128">
        <f>BK35^3+BL35^3+BM35^3+BN35^3+BK36^3+BL36^3+BM36^3+BN36^3+BK37^3+BL37^3+BM37^3+BN37^3+BK38^3+BL38^3+BM38^3+BN38^3</f>
        <v>0</v>
      </c>
      <c r="BN44" s="128">
        <f>BK39^3+BL39^3+BM39^3+BN39^3+BK40^3+BL40^3+BM40^3+BN40^3+BK41^3+BL41^3+BM41^3+BN41^3+BK42^3+BL42^3+BM42^3+BN42^3</f>
        <v>0</v>
      </c>
      <c r="BO44" s="128">
        <f>AY42^3+AZ41^3+BA40^3+BB39^3+BC38^3+BD37^3+BE36^3+BF35^3+BG34^3+BH33^3+BI32^3+BJ31^3+BK30^3+BL29^3+BM28^3+BN27^3</f>
        <v>0</v>
      </c>
      <c r="BP44" s="170">
        <f>AY34^3+AZ33^3+BA32^3+BB31^3+BC30^3+BD29^3+BE28^3+BF27^3+BG42^3+BH41^3+BI40^3+BJ39^3+BK38^3+BL37^3+BM36^3+BN35^3</f>
        <v>0</v>
      </c>
      <c r="BQ44" s="32"/>
      <c r="BR44" s="131"/>
      <c r="BS44" s="131"/>
      <c r="BT44" s="131"/>
      <c r="BU44" s="131"/>
      <c r="BV44" s="131"/>
      <c r="BW44" s="131"/>
      <c r="BX44" s="131"/>
      <c r="BY44" s="131"/>
      <c r="BZ44" s="131"/>
      <c r="CA44" s="131"/>
      <c r="CB44" s="131"/>
      <c r="CC44" s="131"/>
      <c r="CD44" s="131"/>
      <c r="CE44" s="131"/>
      <c r="CF44" s="131"/>
      <c r="CG44" s="131"/>
      <c r="CH44" s="32"/>
      <c r="CI44" s="115"/>
      <c r="CJ44" s="144"/>
      <c r="CK44" s="109"/>
      <c r="CL44" s="58"/>
      <c r="CM44" s="127">
        <f>CM27^3+CN27^3+CO27^3+CP27^3+CM28^3+CN28^3+CO28^3+CP28^3+CM29^3+CN29^3+CO29^3+CP29^3+CM30^3+CN30^3+CO30^3+CP30^3</f>
        <v>0</v>
      </c>
      <c r="CN44" s="128">
        <f>CM31^3+CN31^3+CO31^3+CP31^3+CM32^3+CN32^3+CO32^3+CP32^3+CM33^3+CN33^3+CO33^3+CP33^3+CM34^3+CN34^3+CO34^3+CP34^3</f>
        <v>0</v>
      </c>
      <c r="CO44" s="128">
        <f>CM35^3+CN35^3+CO35^3+CP35^3+CM36^3+CN36^3+CO36^3+CP36^3+CM37^3+CN37^3+CO37^3+CP37^3+CM38^3+CN38^3+CO38^3+CP38^3</f>
        <v>0</v>
      </c>
      <c r="CP44" s="128">
        <f>CM39^3+CN39^3+CO39^3+CP39^3+CM40^3+CN40^3+CO40^3+CP40^3+CM41^3+CN41^3+CO41^3+CP41^3+CM42^3+CN42^3+CO42^3+CP42^3</f>
        <v>0</v>
      </c>
      <c r="CQ44" s="128">
        <f>CQ27^3+CR27^3+CS27^3+CT27^3+CQ28^3+CR28^3+CS28^3+CT28^3+CQ29^3+CR29^3+CS29^3+CT29^3+CQ30^3+CR30^3+CS30^3+CT30^3</f>
        <v>0</v>
      </c>
      <c r="CR44" s="128">
        <f>CQ31^3+CR31^3+CS31^3+CT31^3+CQ32^3+CR32^3+CS32^3+CT32^3+CQ33^3+CR33^3+CS33^3+CT33^3+CQ34^3+CR34^3+CS34^3+CT34^3</f>
        <v>0</v>
      </c>
      <c r="CS44" s="128">
        <f>CQ35^3+CR35^3+CS35^3+CT35^3+CQ36^3+CR36^3+CS36^3+CT36^3+CQ37^3+CR37^3+CS37^3+CT37^3+CQ38^3+CR38^3+CS38^3+CT38^3</f>
        <v>0</v>
      </c>
      <c r="CT44" s="128">
        <f>CQ39^3+CR39^3+CS39^3+CT39^3+CQ40^3+CR40^3+CS40^3+CT40^3+CQ41^3+CR41^3+CS41^3+CT41^3+CQ42^3+CR42^3+CS42^3+CT42^3</f>
        <v>0</v>
      </c>
      <c r="CU44" s="128">
        <f>CU27^3+CV27^3+CW27^3+CX27^3+CU28^3+CV28^3+CW28^3+CX28^3+CU29^3+CV29^3+CW29^3+CX29^3+CU30^3+CV30^3+CW30^3+CX30^3</f>
        <v>0</v>
      </c>
      <c r="CV44" s="128">
        <f>CU31^3+CV31^3+CW31^3+CX31^3+CU32^3+CV32^3+CW32^3+CX32^3+CU33^3+CV33^3+CW33^3+CX33^3+CU34^3+CV34^3+CW34^3+CX34^3</f>
        <v>0</v>
      </c>
      <c r="CW44" s="128">
        <f>CU35^3+CV35^3+CW35^3+CX35^3+CU36^3+CV36^3+CW36^3+CX36^3+CU37^3+CV37^3+CW37^3+CX37^3+CU38^3+CV38^3+CW38^3+CX38^3</f>
        <v>0</v>
      </c>
      <c r="CX44" s="128">
        <f>CU39^3+CV39^3+CW39^3+CX39^3+CU40^3+CV40^3+CW40^3+CX40^3+CU41^3+CV41^3+CW41^3+CX41^3+CU42^3+CV42^3+CW42^3+CX42^3</f>
        <v>0</v>
      </c>
      <c r="CY44" s="128">
        <f>CY27^3+CZ27^3+DA27^3+DB27^3+CY28^3+CZ28^3+DA28^3+DB28^3+CY29^3+CZ29^3+DA29^3+DB29^3+CY30^3+CZ30^3+DA30^3+DB30^3</f>
        <v>0</v>
      </c>
      <c r="CZ44" s="128">
        <f>CY31^3+CZ31^3+DA31^3+DB31^3+CY32^3+CZ32^3+DA32^3+DB32^3+CY33^3+CZ33^3+DA33^3+DB33^3+CY34^3+CZ34^3+DA34^3+DB34^3</f>
        <v>0</v>
      </c>
      <c r="DA44" s="128">
        <f>CY35^3+CZ35^3+DA35^3+DB35^3+CY36^3+CZ36^3+DA36^3+DB36^3+CY37^3+CZ37^3+DA37^3+DB37^3+CY38^3+CZ38^3+DA38^3+DB38^3</f>
        <v>0</v>
      </c>
      <c r="DB44" s="128">
        <f>CY39^3+CZ39^3+DA39^3+DB39^3+CY40^3+CZ40^3+DA40^3+DB40^3+CY41^3+CZ41^3+DA41^3+DB41^3+CY42^3+CZ42^3+DA42^3+DB42^3</f>
        <v>0</v>
      </c>
      <c r="DC44" s="128">
        <f>CM42^3+CN41^3+CO40^3+CP39^3+CQ38^3+CR37^3+CS36^3+CT35^3+CU34^3+CV33^3+CW32^3+CX31^3+CY30^3+CZ29^3+DA28^3+DB27^3</f>
        <v>0</v>
      </c>
      <c r="DD44" s="170">
        <f>CM34^3+CN33^3+CO32^3+CP31^3+CQ30^3+CR29^3+CS28^3+CT27^3+CU42^3+CV41^3+CW40^3+CX39^3+CY38^3+CZ37^3+DA36^3+DB35^3</f>
        <v>0</v>
      </c>
      <c r="DE44" s="32"/>
      <c r="DF44" s="131"/>
      <c r="DG44" s="131"/>
      <c r="DH44" s="131"/>
      <c r="DI44" s="131"/>
      <c r="DJ44" s="131"/>
      <c r="DK44" s="131"/>
      <c r="DL44" s="131"/>
      <c r="DM44" s="131"/>
      <c r="DN44" s="131"/>
      <c r="DO44" s="131"/>
      <c r="DP44" s="131"/>
      <c r="DQ44" s="131"/>
      <c r="DR44" s="131"/>
      <c r="DS44" s="131"/>
      <c r="DT44" s="131"/>
      <c r="DU44" s="131"/>
      <c r="DV44" s="32"/>
      <c r="DW44" s="115"/>
      <c r="DY44" s="109"/>
      <c r="DZ44" s="58"/>
      <c r="EA44" s="127">
        <f>EA27^3+EB27^3+EC27^3+ED27^3+EA28^3+EB28^3+EC28^3+ED28^3+EA29^3+EB29^3+EC29^3+ED29^3+EA30^3+EB30^3+EC30^3+ED30^3</f>
        <v>0</v>
      </c>
      <c r="EB44" s="128">
        <f>EA31^3+EB31^3+EC31^3+ED31^3+EA32^3+EB32^3+EC32^3+ED32^3+EA33^3+EB33^3+EC33^3+ED33^3+EA34^3+EB34^3+EC34^3+ED34^3</f>
        <v>0</v>
      </c>
      <c r="EC44" s="128">
        <f>EA35^3+EB35^3+EC35^3+ED35^3+EA36^3+EB36^3+EC36^3+ED36^3+EA37^3+EB37^3+EC37^3+ED37^3+EA38^3+EB38^3+EC38^3+ED38^3</f>
        <v>0</v>
      </c>
      <c r="ED44" s="128">
        <f>EA39^3+EB39^3+EC39^3+ED39^3+EA40^3+EB40^3+EC40^3+ED40^3+EA41^3+EB41^3+EC41^3+ED41^3+EA42^3+EB42^3+EC42^3+ED42^3</f>
        <v>0</v>
      </c>
      <c r="EE44" s="128">
        <f>EE27^3+EF27^3+EG27^3+EH27^3+EE28^3+EF28^3+EG28^3+EH28^3+EE29^3+EF29^3+EG29^3+EH29^3+EE30^3+EF30^3+EG30^3+EH30^3</f>
        <v>0</v>
      </c>
      <c r="EF44" s="128">
        <f>EE31^3+EF31^3+EG31^3+EH31^3+EE32^3+EF32^3+EG32^3+EH32^3+EE33^3+EF33^3+EG33^3+EH33^3+EE34^3+EF34^3+EG34^3+EH34^3</f>
        <v>0</v>
      </c>
      <c r="EG44" s="128">
        <f>EE35^3+EF35^3+EG35^3+EH35^3+EE36^3+EF36^3+EG36^3+EH36^3+EE37^3+EF37^3+EG37^3+EH37^3+EE38^3+EF38^3+EG38^3+EH38^3</f>
        <v>0</v>
      </c>
      <c r="EH44" s="128">
        <f>EE39^3+EF39^3+EG39^3+EH39^3+EE40^3+EF40^3+EG40^3+EH40^3+EE41^3+EF41^3+EG41^3+EH41^3+EE42^3+EF42^3+EG42^3+EH42^3</f>
        <v>0</v>
      </c>
      <c r="EI44" s="128">
        <f>EI27^3+EJ27^3+EK27^3+EL27^3+EI28^3+EJ28^3+EK28^3+EL28^3+EI29^3+EJ29^3+EK29^3+EL29^3+EI30^3+EJ30^3+EK30^3+EL30^3</f>
        <v>0</v>
      </c>
      <c r="EJ44" s="128">
        <f>EI31^3+EJ31^3+EK31^3+EL31^3+EI32^3+EJ32^3+EK32^3+EL32^3+EI33^3+EJ33^3+EK33^3+EL33^3+EI34^3+EJ34^3+EK34^3+EL34^3</f>
        <v>0</v>
      </c>
      <c r="EK44" s="128">
        <f>EI35^3+EJ35^3+EK35^3+EL35^3+EI36^3+EJ36^3+EK36^3+EL36^3+EI37^3+EJ37^3+EK37^3+EL37^3+EI38^3+EJ38^3+EK38^3+EL38^3</f>
        <v>0</v>
      </c>
      <c r="EL44" s="128">
        <f>EI39^3+EJ39^3+EK39^3+EL39^3+EI40^3+EJ40^3+EK40^3+EL40^3+EI41^3+EJ41^3+EK41^3+EL41^3+EI42^3+EJ42^3+EK42^3+EL42^3</f>
        <v>0</v>
      </c>
      <c r="EM44" s="128">
        <f>EM27^3+EN27^3+EO27^3+EP27^3+EM28^3+EN28^3+EO28^3+EP28^3+EM29^3+EN29^3+EO29^3+EP29^3+EM30^3+EN30^3+EO30^3+EP30^3</f>
        <v>0</v>
      </c>
      <c r="EN44" s="128">
        <f>EM31^3+EN31^3+EO31^3+EP31^3+EM32^3+EN32^3+EO32^3+EP32^3+EM33^3+EN33^3+EO33^3+EP33^3+EM34^3+EN34^3+EO34^3+EP34^3</f>
        <v>0</v>
      </c>
      <c r="EO44" s="128">
        <f>EM35^3+EN35^3+EO35^3+EP35^3+EM36^3+EN36^3+EO36^3+EP36^3+EM37^3+EN37^3+EO37^3+EP37^3+EM38^3+EN38^3+EO38^3+EP38^3</f>
        <v>0</v>
      </c>
      <c r="EP44" s="128">
        <f>EM39^3+EN39^3+EO39^3+EP39^3+EM40^3+EN40^3+EO40^3+EP40^3+EM41^3+EN41^3+EO41^3+EP41^3+EM42^3+EN42^3+EO42^3+EP42^3</f>
        <v>0</v>
      </c>
      <c r="EQ44" s="128">
        <f>EA42^3+EB41^3+EC40^3+ED39^3+EE38^3+EF37^3+EG36^3+EH35^3+EI34^3+EJ33^3+EK32^3+EL31^3+EM30^3+EN29^3+EO28^3+EP27^3</f>
        <v>0</v>
      </c>
      <c r="ER44" s="170">
        <f>EA34^3+EB33^3+EC32^3+ED31^3+EE30^3+EF29^3+EG28^3+EH27^3+EI42^3+EJ41^3+EK40^3+EL39^3+EM38^3+EN37^3+EO36^3+EP35^3</f>
        <v>0</v>
      </c>
      <c r="ES44" s="32"/>
      <c r="ET44" s="131"/>
      <c r="EU44" s="131"/>
      <c r="EV44" s="131"/>
      <c r="EW44" s="131"/>
      <c r="EX44" s="131"/>
      <c r="EY44" s="131"/>
      <c r="EZ44" s="131"/>
      <c r="FA44" s="131"/>
      <c r="FB44" s="131"/>
      <c r="FC44" s="131"/>
      <c r="FD44" s="131"/>
      <c r="FE44" s="131"/>
      <c r="FF44" s="131"/>
      <c r="FG44" s="131"/>
      <c r="FH44" s="131"/>
      <c r="FI44" s="131"/>
      <c r="FJ44" s="32"/>
      <c r="FK44" s="115"/>
    </row>
    <row r="45" spans="1:167" ht="13.5" thickBot="1" x14ac:dyDescent="0.25">
      <c r="A45" s="32"/>
      <c r="B45" s="32"/>
      <c r="C45" s="32"/>
      <c r="D45" s="106" t="s">
        <v>125</v>
      </c>
      <c r="E45" s="107" t="s">
        <v>207</v>
      </c>
      <c r="F45" s="108">
        <f>B4+(31*B6)</f>
        <v>32</v>
      </c>
      <c r="G45" s="104"/>
      <c r="H45" s="43"/>
      <c r="I45" s="109"/>
      <c r="J45" s="58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137"/>
      <c r="AB45" s="137"/>
      <c r="AC45" s="32" t="s">
        <v>0</v>
      </c>
      <c r="AD45" s="135"/>
      <c r="AE45" s="135"/>
      <c r="AF45" s="135"/>
      <c r="AG45" s="135"/>
      <c r="AH45" s="135"/>
      <c r="AI45" s="135"/>
      <c r="AJ45" s="135"/>
      <c r="AK45" s="135"/>
      <c r="AL45" s="135"/>
      <c r="AM45" s="135"/>
      <c r="AN45" s="135"/>
      <c r="AO45" s="135"/>
      <c r="AP45" s="135"/>
      <c r="AQ45" s="135"/>
      <c r="AR45" s="135"/>
      <c r="AS45" s="135"/>
      <c r="AT45" s="32"/>
      <c r="AU45" s="115"/>
      <c r="AW45" s="109"/>
      <c r="AX45" s="58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  <c r="BN45" s="46"/>
      <c r="BO45" s="137"/>
      <c r="BP45" s="137"/>
      <c r="BQ45" s="32" t="s">
        <v>0</v>
      </c>
      <c r="BR45" s="135"/>
      <c r="BS45" s="135"/>
      <c r="BT45" s="135"/>
      <c r="BU45" s="135"/>
      <c r="BV45" s="135"/>
      <c r="BW45" s="135"/>
      <c r="BX45" s="135"/>
      <c r="BY45" s="135"/>
      <c r="BZ45" s="135"/>
      <c r="CA45" s="135"/>
      <c r="CB45" s="135"/>
      <c r="CC45" s="135"/>
      <c r="CD45" s="135"/>
      <c r="CE45" s="135"/>
      <c r="CF45" s="135"/>
      <c r="CG45" s="135"/>
      <c r="CH45" s="32"/>
      <c r="CI45" s="115"/>
      <c r="CJ45" s="144"/>
      <c r="CK45" s="109"/>
      <c r="CL45" s="58"/>
      <c r="CM45" s="46"/>
      <c r="CN45" s="46"/>
      <c r="CO45" s="46"/>
      <c r="CP45" s="46"/>
      <c r="CQ45" s="46"/>
      <c r="CR45" s="46"/>
      <c r="CS45" s="46"/>
      <c r="CT45" s="46"/>
      <c r="CU45" s="46"/>
      <c r="CV45" s="46"/>
      <c r="CW45" s="46"/>
      <c r="CX45" s="46"/>
      <c r="CY45" s="46"/>
      <c r="CZ45" s="46"/>
      <c r="DA45" s="46"/>
      <c r="DB45" s="46"/>
      <c r="DC45" s="137"/>
      <c r="DD45" s="137"/>
      <c r="DE45" s="32" t="s">
        <v>0</v>
      </c>
      <c r="DF45" s="135"/>
      <c r="DG45" s="135"/>
      <c r="DH45" s="135"/>
      <c r="DI45" s="135"/>
      <c r="DJ45" s="135"/>
      <c r="DK45" s="135"/>
      <c r="DL45" s="135"/>
      <c r="DM45" s="135"/>
      <c r="DN45" s="135"/>
      <c r="DO45" s="135"/>
      <c r="DP45" s="135"/>
      <c r="DQ45" s="135"/>
      <c r="DR45" s="135"/>
      <c r="DS45" s="135"/>
      <c r="DT45" s="135"/>
      <c r="DU45" s="135"/>
      <c r="DV45" s="32"/>
      <c r="DW45" s="115"/>
      <c r="DY45" s="109"/>
      <c r="DZ45" s="58"/>
      <c r="EA45" s="46"/>
      <c r="EB45" s="46"/>
      <c r="EC45" s="46"/>
      <c r="ED45" s="46"/>
      <c r="EE45" s="46"/>
      <c r="EF45" s="46"/>
      <c r="EG45" s="46"/>
      <c r="EH45" s="46"/>
      <c r="EI45" s="46"/>
      <c r="EJ45" s="46"/>
      <c r="EK45" s="46"/>
      <c r="EL45" s="46"/>
      <c r="EM45" s="46"/>
      <c r="EN45" s="46"/>
      <c r="EO45" s="46"/>
      <c r="EP45" s="46"/>
      <c r="EQ45" s="137"/>
      <c r="ER45" s="137"/>
      <c r="ES45" s="32" t="s">
        <v>0</v>
      </c>
      <c r="ET45" s="135"/>
      <c r="EU45" s="135"/>
      <c r="EV45" s="135"/>
      <c r="EW45" s="135"/>
      <c r="EX45" s="135"/>
      <c r="EY45" s="135"/>
      <c r="EZ45" s="135"/>
      <c r="FA45" s="135"/>
      <c r="FB45" s="135"/>
      <c r="FC45" s="135"/>
      <c r="FD45" s="135"/>
      <c r="FE45" s="135"/>
      <c r="FF45" s="135"/>
      <c r="FG45" s="135"/>
      <c r="FH45" s="135"/>
      <c r="FI45" s="135"/>
      <c r="FJ45" s="32"/>
      <c r="FK45" s="115"/>
    </row>
    <row r="46" spans="1:167" ht="14.25" thickTop="1" thickBot="1" x14ac:dyDescent="0.25">
      <c r="A46" s="32"/>
      <c r="B46" s="32"/>
      <c r="C46" s="32"/>
      <c r="D46" s="106" t="s">
        <v>152</v>
      </c>
      <c r="E46" s="107" t="s">
        <v>207</v>
      </c>
      <c r="F46" s="108">
        <f>B4+(32*B6)</f>
        <v>33</v>
      </c>
      <c r="G46" s="104"/>
      <c r="H46" s="43"/>
      <c r="I46" s="138"/>
      <c r="J46" s="142"/>
      <c r="K46" s="143"/>
      <c r="L46" s="143"/>
      <c r="M46" s="143"/>
      <c r="N46" s="143"/>
      <c r="O46" s="143"/>
      <c r="P46" s="143"/>
      <c r="Q46" s="143"/>
      <c r="R46" s="143"/>
      <c r="S46" s="143"/>
      <c r="T46" s="143"/>
      <c r="U46" s="143"/>
      <c r="V46" s="143"/>
      <c r="W46" s="143"/>
      <c r="X46" s="143"/>
      <c r="Y46" s="143"/>
      <c r="Z46" s="143"/>
      <c r="AA46" s="143"/>
      <c r="AB46" s="143"/>
      <c r="AC46" s="143"/>
      <c r="AD46" s="140"/>
      <c r="AE46" s="140"/>
      <c r="AF46" s="140"/>
      <c r="AG46" s="140"/>
      <c r="AH46" s="140"/>
      <c r="AI46" s="140"/>
      <c r="AJ46" s="140"/>
      <c r="AK46" s="140"/>
      <c r="AL46" s="140"/>
      <c r="AM46" s="140"/>
      <c r="AN46" s="140"/>
      <c r="AO46" s="140"/>
      <c r="AP46" s="140"/>
      <c r="AQ46" s="140"/>
      <c r="AR46" s="140"/>
      <c r="AS46" s="140"/>
      <c r="AT46" s="139"/>
      <c r="AU46" s="141" t="s">
        <v>0</v>
      </c>
      <c r="AW46" s="138"/>
      <c r="AX46" s="142"/>
      <c r="AY46" s="143"/>
      <c r="AZ46" s="143"/>
      <c r="BA46" s="143"/>
      <c r="BB46" s="143"/>
      <c r="BC46" s="143"/>
      <c r="BD46" s="143"/>
      <c r="BE46" s="143"/>
      <c r="BF46" s="143"/>
      <c r="BG46" s="143"/>
      <c r="BH46" s="143"/>
      <c r="BI46" s="143"/>
      <c r="BJ46" s="143"/>
      <c r="BK46" s="143"/>
      <c r="BL46" s="143"/>
      <c r="BM46" s="143"/>
      <c r="BN46" s="143"/>
      <c r="BO46" s="143"/>
      <c r="BP46" s="143"/>
      <c r="BQ46" s="143"/>
      <c r="BR46" s="140"/>
      <c r="BS46" s="140"/>
      <c r="BT46" s="140"/>
      <c r="BU46" s="140"/>
      <c r="BV46" s="140"/>
      <c r="BW46" s="140"/>
      <c r="BX46" s="140"/>
      <c r="BY46" s="140"/>
      <c r="BZ46" s="140"/>
      <c r="CA46" s="140"/>
      <c r="CB46" s="140"/>
      <c r="CC46" s="140"/>
      <c r="CD46" s="140"/>
      <c r="CE46" s="140"/>
      <c r="CF46" s="140"/>
      <c r="CG46" s="140"/>
      <c r="CH46" s="139"/>
      <c r="CI46" s="141" t="s">
        <v>0</v>
      </c>
      <c r="CJ46" s="144"/>
      <c r="CK46" s="138"/>
      <c r="CL46" s="142"/>
      <c r="CM46" s="143"/>
      <c r="CN46" s="143"/>
      <c r="CO46" s="143"/>
      <c r="CP46" s="143"/>
      <c r="CQ46" s="143"/>
      <c r="CR46" s="143"/>
      <c r="CS46" s="143"/>
      <c r="CT46" s="143"/>
      <c r="CU46" s="143"/>
      <c r="CV46" s="143"/>
      <c r="CW46" s="143"/>
      <c r="CX46" s="143"/>
      <c r="CY46" s="143"/>
      <c r="CZ46" s="143"/>
      <c r="DA46" s="143"/>
      <c r="DB46" s="143"/>
      <c r="DC46" s="143"/>
      <c r="DD46" s="143"/>
      <c r="DE46" s="143"/>
      <c r="DF46" s="140"/>
      <c r="DG46" s="140"/>
      <c r="DH46" s="140"/>
      <c r="DI46" s="140"/>
      <c r="DJ46" s="140"/>
      <c r="DK46" s="140"/>
      <c r="DL46" s="140"/>
      <c r="DM46" s="140"/>
      <c r="DN46" s="140"/>
      <c r="DO46" s="140"/>
      <c r="DP46" s="140"/>
      <c r="DQ46" s="140"/>
      <c r="DR46" s="140"/>
      <c r="DS46" s="140"/>
      <c r="DT46" s="140"/>
      <c r="DU46" s="140"/>
      <c r="DV46" s="139"/>
      <c r="DW46" s="141" t="s">
        <v>0</v>
      </c>
      <c r="DY46" s="138"/>
      <c r="DZ46" s="142"/>
      <c r="EA46" s="143"/>
      <c r="EB46" s="143"/>
      <c r="EC46" s="143"/>
      <c r="ED46" s="143"/>
      <c r="EE46" s="143"/>
      <c r="EF46" s="143"/>
      <c r="EG46" s="143"/>
      <c r="EH46" s="143"/>
      <c r="EI46" s="143"/>
      <c r="EJ46" s="143"/>
      <c r="EK46" s="143"/>
      <c r="EL46" s="143"/>
      <c r="EM46" s="143"/>
      <c r="EN46" s="143"/>
      <c r="EO46" s="143"/>
      <c r="EP46" s="143"/>
      <c r="EQ46" s="143"/>
      <c r="ER46" s="143"/>
      <c r="ES46" s="143"/>
      <c r="ET46" s="140"/>
      <c r="EU46" s="140"/>
      <c r="EV46" s="140"/>
      <c r="EW46" s="140"/>
      <c r="EX46" s="140"/>
      <c r="EY46" s="140"/>
      <c r="EZ46" s="140"/>
      <c r="FA46" s="140"/>
      <c r="FB46" s="140"/>
      <c r="FC46" s="140"/>
      <c r="FD46" s="140"/>
      <c r="FE46" s="140"/>
      <c r="FF46" s="140"/>
      <c r="FG46" s="140"/>
      <c r="FH46" s="140"/>
      <c r="FI46" s="140"/>
      <c r="FJ46" s="139"/>
      <c r="FK46" s="141" t="s">
        <v>0</v>
      </c>
    </row>
    <row r="47" spans="1:167" ht="14.25" thickTop="1" thickBot="1" x14ac:dyDescent="0.25">
      <c r="A47" s="32"/>
      <c r="B47" s="32"/>
      <c r="C47" s="32"/>
      <c r="D47" s="106" t="s">
        <v>58</v>
      </c>
      <c r="E47" s="107" t="s">
        <v>207</v>
      </c>
      <c r="F47" s="108">
        <f>B4+(33*B6)</f>
        <v>34</v>
      </c>
      <c r="G47" s="104"/>
      <c r="H47" s="43"/>
      <c r="T47" s="25" t="s">
        <v>0</v>
      </c>
      <c r="V47" s="25" t="s">
        <v>0</v>
      </c>
      <c r="W47" s="25" t="s">
        <v>0</v>
      </c>
      <c r="X47" s="25" t="s">
        <v>0</v>
      </c>
      <c r="Z47" s="25" t="s">
        <v>0</v>
      </c>
      <c r="BL47" s="25" t="s">
        <v>0</v>
      </c>
      <c r="CJ47" s="144"/>
      <c r="CZ47" s="25" t="s">
        <v>0</v>
      </c>
      <c r="EN47" s="25" t="s">
        <v>0</v>
      </c>
    </row>
    <row r="48" spans="1:167" ht="14.25" thickTop="1" thickBot="1" x14ac:dyDescent="0.25">
      <c r="A48" s="32"/>
      <c r="B48" s="32"/>
      <c r="C48" s="32"/>
      <c r="D48" s="106" t="s">
        <v>44</v>
      </c>
      <c r="E48" s="107" t="s">
        <v>207</v>
      </c>
      <c r="F48" s="108">
        <f>B4+(34*B6)</f>
        <v>35</v>
      </c>
      <c r="G48" s="104"/>
      <c r="H48" s="43"/>
      <c r="I48" s="38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40"/>
      <c r="AE48" s="40"/>
      <c r="AF48" s="40"/>
      <c r="AG48" s="40"/>
      <c r="AH48" s="40"/>
      <c r="AI48" s="40"/>
      <c r="AJ48" s="40"/>
      <c r="AK48" s="40"/>
      <c r="AL48" s="40"/>
      <c r="AM48" s="40"/>
      <c r="AN48" s="40"/>
      <c r="AO48" s="40"/>
      <c r="AP48" s="40"/>
      <c r="AQ48" s="40"/>
      <c r="AR48" s="40"/>
      <c r="AS48" s="40"/>
      <c r="AT48" s="39"/>
      <c r="AU48" s="41"/>
      <c r="AW48" s="38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  <c r="BN48" s="39"/>
      <c r="BO48" s="39"/>
      <c r="BP48" s="39"/>
      <c r="BQ48" s="39"/>
      <c r="BR48" s="40"/>
      <c r="BS48" s="40"/>
      <c r="BT48" s="40"/>
      <c r="BU48" s="40"/>
      <c r="BV48" s="40"/>
      <c r="BW48" s="40"/>
      <c r="BX48" s="40"/>
      <c r="BY48" s="40"/>
      <c r="BZ48" s="40"/>
      <c r="CA48" s="40"/>
      <c r="CB48" s="40"/>
      <c r="CC48" s="40"/>
      <c r="CD48" s="40"/>
      <c r="CE48" s="40"/>
      <c r="CF48" s="40"/>
      <c r="CG48" s="40"/>
      <c r="CH48" s="39"/>
      <c r="CI48" s="41"/>
      <c r="CJ48" s="144"/>
      <c r="CK48" s="38"/>
      <c r="CL48" s="39"/>
      <c r="CM48" s="39"/>
      <c r="CN48" s="39"/>
      <c r="CO48" s="39"/>
      <c r="CP48" s="39"/>
      <c r="CQ48" s="39"/>
      <c r="CR48" s="39"/>
      <c r="CS48" s="39"/>
      <c r="CT48" s="39"/>
      <c r="CU48" s="39"/>
      <c r="CV48" s="39"/>
      <c r="CW48" s="39"/>
      <c r="CX48" s="39"/>
      <c r="CY48" s="39"/>
      <c r="CZ48" s="39"/>
      <c r="DA48" s="39"/>
      <c r="DB48" s="39"/>
      <c r="DC48" s="39"/>
      <c r="DD48" s="39"/>
      <c r="DE48" s="39"/>
      <c r="DF48" s="40"/>
      <c r="DG48" s="40"/>
      <c r="DH48" s="40"/>
      <c r="DI48" s="40"/>
      <c r="DJ48" s="40"/>
      <c r="DK48" s="40"/>
      <c r="DL48" s="40"/>
      <c r="DM48" s="40"/>
      <c r="DN48" s="40"/>
      <c r="DO48" s="40"/>
      <c r="DP48" s="40"/>
      <c r="DQ48" s="40"/>
      <c r="DR48" s="40"/>
      <c r="DS48" s="40"/>
      <c r="DT48" s="40"/>
      <c r="DU48" s="40"/>
      <c r="DV48" s="39"/>
      <c r="DW48" s="41"/>
      <c r="DY48" s="38"/>
      <c r="DZ48" s="39"/>
      <c r="EA48" s="39"/>
      <c r="EB48" s="39"/>
      <c r="EC48" s="39"/>
      <c r="ED48" s="39"/>
      <c r="EE48" s="39"/>
      <c r="EF48" s="39"/>
      <c r="EG48" s="39"/>
      <c r="EH48" s="39"/>
      <c r="EI48" s="39"/>
      <c r="EJ48" s="39"/>
      <c r="EK48" s="39"/>
      <c r="EL48" s="39"/>
      <c r="EM48" s="39"/>
      <c r="EN48" s="39"/>
      <c r="EO48" s="39"/>
      <c r="EP48" s="39"/>
      <c r="EQ48" s="39"/>
      <c r="ER48" s="39"/>
      <c r="ES48" s="39"/>
      <c r="ET48" s="40"/>
      <c r="EU48" s="40"/>
      <c r="EV48" s="40"/>
      <c r="EW48" s="40"/>
      <c r="EX48" s="40"/>
      <c r="EY48" s="40"/>
      <c r="EZ48" s="40"/>
      <c r="FA48" s="40"/>
      <c r="FB48" s="40"/>
      <c r="FC48" s="40"/>
      <c r="FD48" s="40"/>
      <c r="FE48" s="40"/>
      <c r="FF48" s="40"/>
      <c r="FG48" s="40"/>
      <c r="FH48" s="40"/>
      <c r="FI48" s="40"/>
      <c r="FJ48" s="39"/>
      <c r="FK48" s="41"/>
    </row>
    <row r="49" spans="1:167" ht="13.5" thickBot="1" x14ac:dyDescent="0.25">
      <c r="A49" s="32"/>
      <c r="B49" s="32"/>
      <c r="C49" s="32"/>
      <c r="D49" s="106" t="s">
        <v>253</v>
      </c>
      <c r="E49" s="107" t="s">
        <v>207</v>
      </c>
      <c r="F49" s="108">
        <f>B4+(35*B6)</f>
        <v>36</v>
      </c>
      <c r="G49" s="104"/>
      <c r="H49" s="43"/>
      <c r="I49" s="44"/>
      <c r="J49" s="45" t="s">
        <v>2</v>
      </c>
      <c r="K49" s="46"/>
      <c r="L49" s="46"/>
      <c r="M49" s="46"/>
      <c r="N49" s="46"/>
      <c r="O49" s="46"/>
      <c r="P49" s="46"/>
      <c r="Q49" s="46"/>
      <c r="R49" s="46"/>
      <c r="S49" s="47" t="s">
        <v>631</v>
      </c>
      <c r="T49" s="46"/>
      <c r="U49" s="46"/>
      <c r="V49" s="46"/>
      <c r="W49" s="46"/>
      <c r="X49" s="46"/>
      <c r="Y49" s="46"/>
      <c r="Z49" s="46"/>
      <c r="AA49" s="46"/>
      <c r="AB49" s="46"/>
      <c r="AC49" s="46" t="s">
        <v>0</v>
      </c>
      <c r="AD49" s="48"/>
      <c r="AE49" s="48"/>
      <c r="AF49" s="48"/>
      <c r="AG49" s="48"/>
      <c r="AH49" s="48"/>
      <c r="AI49" s="48"/>
      <c r="AJ49" s="48"/>
      <c r="AK49" s="48"/>
      <c r="AL49" s="49" t="s">
        <v>276</v>
      </c>
      <c r="AM49" s="48"/>
      <c r="AN49" s="48"/>
      <c r="AO49" s="48"/>
      <c r="AP49" s="48"/>
      <c r="AQ49" s="48"/>
      <c r="AR49" s="48"/>
      <c r="AS49" s="48"/>
      <c r="AT49" s="50"/>
      <c r="AU49" s="51"/>
      <c r="AW49" s="44"/>
      <c r="AX49" s="45" t="s">
        <v>2</v>
      </c>
      <c r="AY49" s="46"/>
      <c r="AZ49" s="46"/>
      <c r="BA49" s="46"/>
      <c r="BB49" s="46"/>
      <c r="BC49" s="46"/>
      <c r="BD49" s="46"/>
      <c r="BE49" s="46"/>
      <c r="BF49" s="46"/>
      <c r="BG49" s="47" t="s">
        <v>679</v>
      </c>
      <c r="BH49" s="46"/>
      <c r="BI49" s="46"/>
      <c r="BJ49" s="46"/>
      <c r="BK49" s="46"/>
      <c r="BL49" s="46"/>
      <c r="BM49" s="46"/>
      <c r="BN49" s="46"/>
      <c r="BO49" s="46"/>
      <c r="BP49" s="46"/>
      <c r="BQ49" s="46" t="s">
        <v>0</v>
      </c>
      <c r="BR49" s="48"/>
      <c r="BS49" s="48"/>
      <c r="BT49" s="48"/>
      <c r="BU49" s="48"/>
      <c r="BV49" s="48"/>
      <c r="BW49" s="48"/>
      <c r="BX49" s="48"/>
      <c r="BY49" s="48"/>
      <c r="BZ49" s="49" t="s">
        <v>276</v>
      </c>
      <c r="CA49" s="48"/>
      <c r="CB49" s="48"/>
      <c r="CC49" s="48"/>
      <c r="CD49" s="48"/>
      <c r="CE49" s="48"/>
      <c r="CF49" s="48"/>
      <c r="CG49" s="48"/>
      <c r="CH49" s="50"/>
      <c r="CI49" s="51"/>
      <c r="CJ49" s="144"/>
      <c r="CK49" s="44"/>
      <c r="CL49" s="45" t="s">
        <v>2</v>
      </c>
      <c r="CM49" s="46"/>
      <c r="CN49" s="46"/>
      <c r="CO49" s="46"/>
      <c r="CP49" s="46"/>
      <c r="CQ49" s="46"/>
      <c r="CR49" s="46"/>
      <c r="CS49" s="46"/>
      <c r="CT49" s="46"/>
      <c r="CU49" s="47" t="s">
        <v>663</v>
      </c>
      <c r="CV49" s="46"/>
      <c r="CW49" s="46"/>
      <c r="CX49" s="46"/>
      <c r="CY49" s="46"/>
      <c r="CZ49" s="46"/>
      <c r="DA49" s="46"/>
      <c r="DB49" s="46"/>
      <c r="DC49" s="46"/>
      <c r="DD49" s="46"/>
      <c r="DE49" s="46" t="s">
        <v>0</v>
      </c>
      <c r="DF49" s="48"/>
      <c r="DG49" s="48"/>
      <c r="DH49" s="48"/>
      <c r="DI49" s="48"/>
      <c r="DJ49" s="48"/>
      <c r="DK49" s="48"/>
      <c r="DL49" s="48"/>
      <c r="DM49" s="48"/>
      <c r="DN49" s="49" t="s">
        <v>276</v>
      </c>
      <c r="DO49" s="48"/>
      <c r="DP49" s="48"/>
      <c r="DQ49" s="48"/>
      <c r="DR49" s="48"/>
      <c r="DS49" s="48"/>
      <c r="DT49" s="48"/>
      <c r="DU49" s="48"/>
      <c r="DV49" s="50"/>
      <c r="DW49" s="51"/>
      <c r="DY49" s="44"/>
      <c r="DZ49" s="45" t="s">
        <v>2</v>
      </c>
      <c r="EA49" s="46"/>
      <c r="EB49" s="46"/>
      <c r="EC49" s="46"/>
      <c r="ED49" s="46"/>
      <c r="EE49" s="46"/>
      <c r="EF49" s="46"/>
      <c r="EG49" s="46"/>
      <c r="EH49" s="46"/>
      <c r="EI49" s="47" t="s">
        <v>647</v>
      </c>
      <c r="EJ49" s="46"/>
      <c r="EK49" s="46"/>
      <c r="EL49" s="46"/>
      <c r="EM49" s="46"/>
      <c r="EN49" s="46"/>
      <c r="EO49" s="46"/>
      <c r="EP49" s="46"/>
      <c r="EQ49" s="46"/>
      <c r="ER49" s="46"/>
      <c r="ES49" s="46" t="s">
        <v>0</v>
      </c>
      <c r="ET49" s="48"/>
      <c r="EU49" s="48"/>
      <c r="EV49" s="48"/>
      <c r="EW49" s="48"/>
      <c r="EX49" s="48"/>
      <c r="EY49" s="48"/>
      <c r="EZ49" s="48"/>
      <c r="FA49" s="48"/>
      <c r="FB49" s="49" t="s">
        <v>276</v>
      </c>
      <c r="FC49" s="48"/>
      <c r="FD49" s="48"/>
      <c r="FE49" s="48"/>
      <c r="FF49" s="48"/>
      <c r="FG49" s="48"/>
      <c r="FH49" s="48"/>
      <c r="FI49" s="48"/>
      <c r="FJ49" s="50"/>
      <c r="FK49" s="51"/>
    </row>
    <row r="50" spans="1:167" x14ac:dyDescent="0.2">
      <c r="A50" s="32"/>
      <c r="B50" s="32"/>
      <c r="C50" s="32"/>
      <c r="D50" s="106" t="s">
        <v>165</v>
      </c>
      <c r="E50" s="107" t="s">
        <v>207</v>
      </c>
      <c r="F50" s="108">
        <f>B4+(36*B6)</f>
        <v>37</v>
      </c>
      <c r="G50" s="104"/>
      <c r="H50" s="43"/>
      <c r="I50" s="57"/>
      <c r="J50" s="58"/>
      <c r="K50" s="1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2"/>
      <c r="AA50" s="171">
        <f>K50^3+L50^3+M50^3+N50^3+O50^3+P50^3+Q50^3+R50^3+K51^3+L51^3+M51^3+N51^3+O51^3+P51^3+Q51^3+R51^3</f>
        <v>0</v>
      </c>
      <c r="AB50" s="167">
        <f>SUMSQ(K50:Z50)</f>
        <v>0</v>
      </c>
      <c r="AC50" s="61"/>
      <c r="AD50" s="68"/>
      <c r="AE50" s="69"/>
      <c r="AF50" s="69"/>
      <c r="AG50" s="69"/>
      <c r="AH50" s="70"/>
      <c r="AI50" s="70"/>
      <c r="AJ50" s="70"/>
      <c r="AK50" s="70"/>
      <c r="AL50" s="69"/>
      <c r="AM50" s="69"/>
      <c r="AN50" s="69"/>
      <c r="AO50" s="69"/>
      <c r="AP50" s="70"/>
      <c r="AQ50" s="70"/>
      <c r="AR50" s="70"/>
      <c r="AS50" s="71"/>
      <c r="AT50" s="66"/>
      <c r="AU50" s="51"/>
      <c r="AW50" s="57"/>
      <c r="AX50" s="58"/>
      <c r="AY50" s="1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2"/>
      <c r="BO50" s="171">
        <f>AY50^3+AZ50^3+BA50^3+BB50^3+BC50^3+BD50^3+BE50^3+BF50^3+AY51^3+AZ51^3+BA51^3+BB51^3+BC51^3+BD51^3+BE51^3+BF51^3</f>
        <v>0</v>
      </c>
      <c r="BP50" s="167">
        <f>SUMSQ(AY50:BN50)</f>
        <v>0</v>
      </c>
      <c r="BQ50" s="61"/>
      <c r="BR50" s="68"/>
      <c r="BS50" s="69"/>
      <c r="BT50" s="69"/>
      <c r="BU50" s="69"/>
      <c r="BV50" s="69"/>
      <c r="BW50" s="69"/>
      <c r="BX50" s="69"/>
      <c r="BY50" s="69"/>
      <c r="BZ50" s="70"/>
      <c r="CA50" s="70"/>
      <c r="CB50" s="70"/>
      <c r="CC50" s="70"/>
      <c r="CD50" s="70"/>
      <c r="CE50" s="70"/>
      <c r="CF50" s="70"/>
      <c r="CG50" s="71"/>
      <c r="CH50" s="66"/>
      <c r="CI50" s="51"/>
      <c r="CJ50" s="144"/>
      <c r="CK50" s="57"/>
      <c r="CL50" s="58"/>
      <c r="CM50" s="1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2"/>
      <c r="DC50" s="171">
        <f>CM50^3+CN50^3+CO50^3+CP50^3+CQ50^3+CR50^3+CS50^3+CT50^3+CM51^3+CN51^3+CO51^3+CP51^3+CQ51^3+CR51^3+CS51^3+CT51^3</f>
        <v>0</v>
      </c>
      <c r="DD50" s="167">
        <f>SUMSQ(CM50:DB50)</f>
        <v>0</v>
      </c>
      <c r="DE50" s="61"/>
      <c r="DF50" s="68"/>
      <c r="DG50" s="69"/>
      <c r="DH50" s="70"/>
      <c r="DI50" s="70"/>
      <c r="DJ50" s="69"/>
      <c r="DK50" s="69"/>
      <c r="DL50" s="70"/>
      <c r="DM50" s="70"/>
      <c r="DN50" s="69"/>
      <c r="DO50" s="69"/>
      <c r="DP50" s="70"/>
      <c r="DQ50" s="70"/>
      <c r="DR50" s="69"/>
      <c r="DS50" s="69"/>
      <c r="DT50" s="70"/>
      <c r="DU50" s="71"/>
      <c r="DV50" s="66"/>
      <c r="DW50" s="51"/>
      <c r="DY50" s="57"/>
      <c r="DZ50" s="58"/>
      <c r="EA50" s="1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2"/>
      <c r="EQ50" s="171">
        <f>EA50^3+EB50^3+EC50^3+ED50^3+EE50^3+EF50^3+EG50^3+EH50^3+EA51^3+EB51^3+EC51^3+ED51^3+EE51^3+EF51^3+EG51^3+EH51^3</f>
        <v>0</v>
      </c>
      <c r="ER50" s="167">
        <f>SUMSQ(EA50:EP50)</f>
        <v>0</v>
      </c>
      <c r="ES50" s="61"/>
      <c r="ET50" s="68"/>
      <c r="EU50" s="173"/>
      <c r="EV50" s="173"/>
      <c r="EW50" s="173"/>
      <c r="EX50" s="173"/>
      <c r="EY50" s="173"/>
      <c r="EZ50" s="173"/>
      <c r="FA50" s="70"/>
      <c r="FB50" s="69"/>
      <c r="FC50" s="173"/>
      <c r="FD50" s="173"/>
      <c r="FE50" s="173"/>
      <c r="FF50" s="173"/>
      <c r="FG50" s="173"/>
      <c r="FH50" s="173"/>
      <c r="FI50" s="71"/>
      <c r="FJ50" s="66"/>
      <c r="FK50" s="51"/>
    </row>
    <row r="51" spans="1:167" x14ac:dyDescent="0.2">
      <c r="A51" s="32"/>
      <c r="B51" s="32"/>
      <c r="C51" s="32"/>
      <c r="D51" s="106" t="s">
        <v>91</v>
      </c>
      <c r="E51" s="107" t="s">
        <v>207</v>
      </c>
      <c r="F51" s="108">
        <f>B4+(37*B6)</f>
        <v>38</v>
      </c>
      <c r="G51" s="104"/>
      <c r="H51" s="43"/>
      <c r="I51" s="74"/>
      <c r="J51" s="58"/>
      <c r="K51" s="3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5"/>
      <c r="AA51" s="172">
        <f>S50^3+T50^3+U50^3+V50^3+W50^3+X50^3+Y50^3+Z50^3+S51^3+T51^3+U51^3+V51^3+W51^3+X51^3+Y51^3+Z51^3</f>
        <v>0</v>
      </c>
      <c r="AB51" s="125">
        <f t="shared" ref="AB51:AB65" si="8">SUMSQ(K51:Z51)</f>
        <v>0</v>
      </c>
      <c r="AC51" s="61"/>
      <c r="AD51" s="81"/>
      <c r="AE51" s="82"/>
      <c r="AF51" s="82"/>
      <c r="AG51" s="82"/>
      <c r="AH51" s="83"/>
      <c r="AI51" s="83"/>
      <c r="AJ51" s="83"/>
      <c r="AK51" s="83"/>
      <c r="AL51" s="82"/>
      <c r="AM51" s="82"/>
      <c r="AN51" s="82"/>
      <c r="AO51" s="82"/>
      <c r="AP51" s="83"/>
      <c r="AQ51" s="83"/>
      <c r="AR51" s="83"/>
      <c r="AS51" s="84"/>
      <c r="AT51" s="66"/>
      <c r="AU51" s="51"/>
      <c r="AW51" s="74"/>
      <c r="AX51" s="58"/>
      <c r="AY51" s="3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5"/>
      <c r="BO51" s="172">
        <f>BG50^3+BH50^3+BI50^3+BJ50^3+BK50^3+BL50^3+BM50^3+BN50^3+BG51^3+BH51^3+BI51^3+BJ51^3+BK51^3+BL51^3+BM51^3+BN51^3</f>
        <v>0</v>
      </c>
      <c r="BP51" s="125">
        <f t="shared" ref="BP51:BP65" si="9">SUMSQ(AY51:BN51)</f>
        <v>0</v>
      </c>
      <c r="BQ51" s="61"/>
      <c r="BR51" s="81"/>
      <c r="BS51" s="82"/>
      <c r="BT51" s="82"/>
      <c r="BU51" s="82"/>
      <c r="BV51" s="82"/>
      <c r="BW51" s="82"/>
      <c r="BX51" s="82"/>
      <c r="BY51" s="82"/>
      <c r="BZ51" s="83"/>
      <c r="CA51" s="83"/>
      <c r="CB51" s="83"/>
      <c r="CC51" s="83"/>
      <c r="CD51" s="83"/>
      <c r="CE51" s="83"/>
      <c r="CF51" s="83"/>
      <c r="CG51" s="84"/>
      <c r="CH51" s="66"/>
      <c r="CI51" s="51"/>
      <c r="CJ51" s="144"/>
      <c r="CK51" s="74"/>
      <c r="CL51" s="58"/>
      <c r="CM51" s="3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5"/>
      <c r="DC51" s="172">
        <f>CU50^3+CV50^3+CW50^3+CX50^3+CY50^3+CZ50^3+DA50^3+DB50^3+CU51^3+CV51^3+CW51^3+CX51^3+CY51^3+CZ51^3+DA51^3+DB51^3</f>
        <v>0</v>
      </c>
      <c r="DD51" s="125">
        <f t="shared" ref="DD51:DD65" si="10">SUMSQ(CM51:DB51)</f>
        <v>0</v>
      </c>
      <c r="DE51" s="61"/>
      <c r="DF51" s="81"/>
      <c r="DG51" s="82"/>
      <c r="DH51" s="83"/>
      <c r="DI51" s="83"/>
      <c r="DJ51" s="82"/>
      <c r="DK51" s="82"/>
      <c r="DL51" s="83"/>
      <c r="DM51" s="83"/>
      <c r="DN51" s="82"/>
      <c r="DO51" s="82"/>
      <c r="DP51" s="83"/>
      <c r="DQ51" s="83"/>
      <c r="DR51" s="82"/>
      <c r="DS51" s="82"/>
      <c r="DT51" s="83"/>
      <c r="DU51" s="84"/>
      <c r="DV51" s="66"/>
      <c r="DW51" s="51"/>
      <c r="DY51" s="74"/>
      <c r="DZ51" s="58"/>
      <c r="EA51" s="3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5"/>
      <c r="EQ51" s="172">
        <f>EI50^3+EJ50^3+EK50^3+EL50^3+EM50^3+EN50^3+EO50^3+EP50^3+EI51^3+EJ51^3+EK51^3+EL51^3+EM51^3+EN51^3+EO51^3+EP51^3</f>
        <v>0</v>
      </c>
      <c r="ER51" s="125">
        <f t="shared" ref="ER51:ER65" si="11">SUMSQ(EA51:EP51)</f>
        <v>0</v>
      </c>
      <c r="ES51" s="61"/>
      <c r="ET51" s="174"/>
      <c r="EU51" s="82"/>
      <c r="EV51" s="131"/>
      <c r="EW51" s="131"/>
      <c r="EX51" s="131"/>
      <c r="EY51" s="131"/>
      <c r="EZ51" s="83"/>
      <c r="FA51" s="131"/>
      <c r="FB51" s="131"/>
      <c r="FC51" s="82"/>
      <c r="FD51" s="131"/>
      <c r="FE51" s="131"/>
      <c r="FF51" s="131"/>
      <c r="FG51" s="131"/>
      <c r="FH51" s="83"/>
      <c r="FI51" s="175"/>
      <c r="FJ51" s="66"/>
      <c r="FK51" s="51"/>
    </row>
    <row r="52" spans="1:167" x14ac:dyDescent="0.2">
      <c r="A52" s="32"/>
      <c r="B52" s="32"/>
      <c r="C52" s="32"/>
      <c r="D52" s="106" t="s">
        <v>118</v>
      </c>
      <c r="E52" s="107" t="s">
        <v>207</v>
      </c>
      <c r="F52" s="108">
        <f>B4+(38*B6)</f>
        <v>39</v>
      </c>
      <c r="G52" s="104"/>
      <c r="H52" s="43"/>
      <c r="I52" s="57"/>
      <c r="J52" s="58"/>
      <c r="K52" s="3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5"/>
      <c r="AA52" s="172">
        <f>K52^3+L52^3+M52^3+N52^3+O52^3+P52^3+Q52^3+R52^3+K53^3+L53^3+M53^3+N53^3+O53^3+P53^3+Q53^3+R53^3</f>
        <v>0</v>
      </c>
      <c r="AB52" s="125">
        <f t="shared" si="8"/>
        <v>0</v>
      </c>
      <c r="AC52" s="88"/>
      <c r="AD52" s="81"/>
      <c r="AE52" s="82"/>
      <c r="AF52" s="82"/>
      <c r="AG52" s="82"/>
      <c r="AH52" s="83"/>
      <c r="AI52" s="83"/>
      <c r="AJ52" s="83"/>
      <c r="AK52" s="83"/>
      <c r="AL52" s="82"/>
      <c r="AM52" s="82"/>
      <c r="AN52" s="82"/>
      <c r="AO52" s="82"/>
      <c r="AP52" s="83"/>
      <c r="AQ52" s="83"/>
      <c r="AR52" s="83"/>
      <c r="AS52" s="84"/>
      <c r="AT52" s="66"/>
      <c r="AU52" s="51"/>
      <c r="AW52" s="57"/>
      <c r="AX52" s="58"/>
      <c r="AY52" s="3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5"/>
      <c r="BO52" s="172">
        <f>AY52^3+AZ52^3+BA52^3+BB52^3+BC52^3+BD52^3+BE52^3+BF52^3+AY53^3+AZ53^3+BA53^3+BB53^3+BC53^3+BD53^3+BE53^3+BF53^3</f>
        <v>0</v>
      </c>
      <c r="BP52" s="125">
        <f t="shared" si="9"/>
        <v>0</v>
      </c>
      <c r="BQ52" s="88"/>
      <c r="BR52" s="89"/>
      <c r="BS52" s="83"/>
      <c r="BT52" s="83"/>
      <c r="BU52" s="83"/>
      <c r="BV52" s="83"/>
      <c r="BW52" s="83"/>
      <c r="BX52" s="83"/>
      <c r="BY52" s="83"/>
      <c r="BZ52" s="82"/>
      <c r="CA52" s="82"/>
      <c r="CB52" s="82"/>
      <c r="CC52" s="82"/>
      <c r="CD52" s="82"/>
      <c r="CE52" s="82"/>
      <c r="CF52" s="82"/>
      <c r="CG52" s="86"/>
      <c r="CH52" s="66"/>
      <c r="CI52" s="51"/>
      <c r="CJ52" s="144"/>
      <c r="CK52" s="57"/>
      <c r="CL52" s="58"/>
      <c r="CM52" s="3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5"/>
      <c r="DC52" s="172">
        <f>CM52^3+CN52^3+CO52^3+CP52^3+CQ52^3+CR52^3+CS52^3+CT52^3+CM53^3+CN53^3+CO53^3+CP53^3+CQ53^3+CR53^3+CS53^3+CT53^3</f>
        <v>0</v>
      </c>
      <c r="DD52" s="125">
        <f t="shared" si="10"/>
        <v>0</v>
      </c>
      <c r="DE52" s="88"/>
      <c r="DF52" s="81"/>
      <c r="DG52" s="82"/>
      <c r="DH52" s="83"/>
      <c r="DI52" s="83"/>
      <c r="DJ52" s="82"/>
      <c r="DK52" s="82"/>
      <c r="DL52" s="83"/>
      <c r="DM52" s="83"/>
      <c r="DN52" s="82"/>
      <c r="DO52" s="82"/>
      <c r="DP52" s="83"/>
      <c r="DQ52" s="83"/>
      <c r="DR52" s="82"/>
      <c r="DS52" s="82"/>
      <c r="DT52" s="83"/>
      <c r="DU52" s="84"/>
      <c r="DV52" s="66"/>
      <c r="DW52" s="51"/>
      <c r="DY52" s="57"/>
      <c r="DZ52" s="58"/>
      <c r="EA52" s="3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5"/>
      <c r="EQ52" s="172">
        <f>EA52^3+EB52^3+EC52^3+ED52^3+EE52^3+EF52^3+EG52^3+EH52^3+EA53^3+EB53^3+EC53^3+ED53^3+EE53^3+EF53^3+EG53^3+EH53^3</f>
        <v>0</v>
      </c>
      <c r="ER52" s="125">
        <f t="shared" si="11"/>
        <v>0</v>
      </c>
      <c r="ES52" s="88"/>
      <c r="ET52" s="174"/>
      <c r="EU52" s="131"/>
      <c r="EV52" s="82"/>
      <c r="EW52" s="131"/>
      <c r="EX52" s="131"/>
      <c r="EY52" s="83"/>
      <c r="EZ52" s="131"/>
      <c r="FA52" s="131"/>
      <c r="FB52" s="131"/>
      <c r="FC52" s="131"/>
      <c r="FD52" s="82"/>
      <c r="FE52" s="131"/>
      <c r="FF52" s="131"/>
      <c r="FG52" s="83"/>
      <c r="FH52" s="131"/>
      <c r="FI52" s="175"/>
      <c r="FJ52" s="66"/>
      <c r="FK52" s="51"/>
    </row>
    <row r="53" spans="1:167" x14ac:dyDescent="0.2">
      <c r="A53" s="32"/>
      <c r="B53" s="32"/>
      <c r="C53" s="32"/>
      <c r="D53" s="106" t="s">
        <v>199</v>
      </c>
      <c r="E53" s="107" t="s">
        <v>207</v>
      </c>
      <c r="F53" s="108">
        <f>B4+(39*B6)</f>
        <v>40</v>
      </c>
      <c r="G53" s="104"/>
      <c r="H53" s="43"/>
      <c r="I53" s="90"/>
      <c r="J53" s="58"/>
      <c r="K53" s="3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5"/>
      <c r="AA53" s="172">
        <f>S52^3+T52^3+U52^3+V52^3+W52^3+X52^3+Y52^3+Z52^3+S53^3+T53^3+U53^3+V53^3+W53^3+X53^3+Y53^3+Z53^3</f>
        <v>0</v>
      </c>
      <c r="AB53" s="125">
        <f t="shared" si="8"/>
        <v>0</v>
      </c>
      <c r="AC53" s="61"/>
      <c r="AD53" s="81"/>
      <c r="AE53" s="82"/>
      <c r="AF53" s="82"/>
      <c r="AG53" s="82"/>
      <c r="AH53" s="83"/>
      <c r="AI53" s="83"/>
      <c r="AJ53" s="83"/>
      <c r="AK53" s="83"/>
      <c r="AL53" s="82"/>
      <c r="AM53" s="82"/>
      <c r="AN53" s="82"/>
      <c r="AO53" s="82"/>
      <c r="AP53" s="83"/>
      <c r="AQ53" s="83"/>
      <c r="AR53" s="83"/>
      <c r="AS53" s="84"/>
      <c r="AT53" s="66"/>
      <c r="AU53" s="51"/>
      <c r="AW53" s="90"/>
      <c r="AX53" s="58"/>
      <c r="AY53" s="3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5"/>
      <c r="BO53" s="172">
        <f>BG52^3+BH52^3+BI52^3+BJ52^3+BK52^3+BL52^3+BM52^3+BN52^3+BG53^3+BH53^3+BI53^3+BJ53^3+BK53^3+BL53^3+BM53^3+BN53^3</f>
        <v>0</v>
      </c>
      <c r="BP53" s="125">
        <f t="shared" si="9"/>
        <v>0</v>
      </c>
      <c r="BQ53" s="61"/>
      <c r="BR53" s="89"/>
      <c r="BS53" s="83"/>
      <c r="BT53" s="83"/>
      <c r="BU53" s="83"/>
      <c r="BV53" s="83"/>
      <c r="BW53" s="83"/>
      <c r="BX53" s="83"/>
      <c r="BY53" s="83"/>
      <c r="BZ53" s="82"/>
      <c r="CA53" s="82"/>
      <c r="CB53" s="82"/>
      <c r="CC53" s="82"/>
      <c r="CD53" s="82"/>
      <c r="CE53" s="82"/>
      <c r="CF53" s="82"/>
      <c r="CG53" s="86"/>
      <c r="CH53" s="66"/>
      <c r="CI53" s="51"/>
      <c r="CJ53" s="144"/>
      <c r="CK53" s="90"/>
      <c r="CL53" s="58"/>
      <c r="CM53" s="3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5"/>
      <c r="DC53" s="172">
        <f>CU52^3+CV52^3+CW52^3+CX52^3+CY52^3+CZ52^3+DA52^3+DB52^3+CU53^3+CV53^3+CW53^3+CX53^3+CY53^3+CZ53^3+DA53^3+DB53^3</f>
        <v>0</v>
      </c>
      <c r="DD53" s="125">
        <f t="shared" si="10"/>
        <v>0</v>
      </c>
      <c r="DE53" s="61"/>
      <c r="DF53" s="81"/>
      <c r="DG53" s="82"/>
      <c r="DH53" s="83"/>
      <c r="DI53" s="83"/>
      <c r="DJ53" s="82"/>
      <c r="DK53" s="82"/>
      <c r="DL53" s="83"/>
      <c r="DM53" s="83"/>
      <c r="DN53" s="82"/>
      <c r="DO53" s="82"/>
      <c r="DP53" s="83"/>
      <c r="DQ53" s="83"/>
      <c r="DR53" s="82"/>
      <c r="DS53" s="82"/>
      <c r="DT53" s="83"/>
      <c r="DU53" s="84"/>
      <c r="DV53" s="66"/>
      <c r="DW53" s="51"/>
      <c r="DY53" s="90"/>
      <c r="DZ53" s="58"/>
      <c r="EA53" s="3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5"/>
      <c r="EQ53" s="172">
        <f>EI52^3+EJ52^3+EK52^3+EL52^3+EM52^3+EN52^3+EO52^3+EP52^3+EI53^3+EJ53^3+EK53^3+EL53^3+EM53^3+EN53^3+EO53^3+EP53^3</f>
        <v>0</v>
      </c>
      <c r="ER53" s="125">
        <f t="shared" si="11"/>
        <v>0</v>
      </c>
      <c r="ES53" s="61"/>
      <c r="ET53" s="174"/>
      <c r="EU53" s="131"/>
      <c r="EV53" s="131"/>
      <c r="EW53" s="82"/>
      <c r="EX53" s="83"/>
      <c r="EY53" s="131"/>
      <c r="EZ53" s="131"/>
      <c r="FA53" s="131"/>
      <c r="FB53" s="131"/>
      <c r="FC53" s="131"/>
      <c r="FD53" s="131"/>
      <c r="FE53" s="82"/>
      <c r="FF53" s="83"/>
      <c r="FG53" s="131"/>
      <c r="FH53" s="131"/>
      <c r="FI53" s="175"/>
      <c r="FJ53" s="66"/>
      <c r="FK53" s="51"/>
    </row>
    <row r="54" spans="1:167" x14ac:dyDescent="0.2">
      <c r="A54" s="32"/>
      <c r="B54" s="32"/>
      <c r="C54" s="32"/>
      <c r="D54" s="106" t="s">
        <v>264</v>
      </c>
      <c r="E54" s="107" t="s">
        <v>207</v>
      </c>
      <c r="F54" s="110">
        <f>B4+(40*B6)</f>
        <v>41</v>
      </c>
      <c r="G54" s="104"/>
      <c r="H54" s="43"/>
      <c r="I54" s="57"/>
      <c r="J54" s="58"/>
      <c r="K54" s="3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5"/>
      <c r="AA54" s="172">
        <f>K54^3+L54^3+M54^3+N54^3+O54^3+P54^3+Q54^3+R54^3+K55^3+L55^3+M55^3+N55^3+O55^3+P55^3+Q55^3+R55^3</f>
        <v>0</v>
      </c>
      <c r="AB54" s="125">
        <f t="shared" si="8"/>
        <v>0</v>
      </c>
      <c r="AC54" s="61"/>
      <c r="AD54" s="89"/>
      <c r="AE54" s="83"/>
      <c r="AF54" s="83"/>
      <c r="AG54" s="83"/>
      <c r="AH54" s="82"/>
      <c r="AI54" s="82"/>
      <c r="AJ54" s="82"/>
      <c r="AK54" s="82"/>
      <c r="AL54" s="83"/>
      <c r="AM54" s="83"/>
      <c r="AN54" s="83"/>
      <c r="AO54" s="83"/>
      <c r="AP54" s="82"/>
      <c r="AQ54" s="82"/>
      <c r="AR54" s="82"/>
      <c r="AS54" s="86"/>
      <c r="AT54" s="66"/>
      <c r="AU54" s="51"/>
      <c r="AW54" s="57"/>
      <c r="AX54" s="58"/>
      <c r="AY54" s="3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5"/>
      <c r="BO54" s="172">
        <f>AY54^3+AZ54^3+BA54^3+BB54^3+BC54^3+BD54^3+BE54^3+BF54^3+AY55^3+AZ55^3+BA55^3+BB55^3+BC55^3+BD55^3+BE55^3+BF55^3</f>
        <v>0</v>
      </c>
      <c r="BP54" s="125">
        <f t="shared" si="9"/>
        <v>0</v>
      </c>
      <c r="BQ54" s="61"/>
      <c r="BR54" s="81"/>
      <c r="BS54" s="82"/>
      <c r="BT54" s="82"/>
      <c r="BU54" s="82"/>
      <c r="BV54" s="82"/>
      <c r="BW54" s="82"/>
      <c r="BX54" s="82"/>
      <c r="BY54" s="82"/>
      <c r="BZ54" s="83"/>
      <c r="CA54" s="83"/>
      <c r="CB54" s="83"/>
      <c r="CC54" s="83"/>
      <c r="CD54" s="83"/>
      <c r="CE54" s="83"/>
      <c r="CF54" s="83"/>
      <c r="CG54" s="84"/>
      <c r="CH54" s="66"/>
      <c r="CI54" s="51"/>
      <c r="CJ54" s="144"/>
      <c r="CK54" s="57"/>
      <c r="CL54" s="58"/>
      <c r="CM54" s="3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5"/>
      <c r="DC54" s="172">
        <f>CM54^3+CN54^3+CO54^3+CP54^3+CQ54^3+CR54^3+CS54^3+CT54^3+CM55^3+CN55^3+CO55^3+CP55^3+CQ55^3+CR55^3+CS55^3+CT55^3</f>
        <v>0</v>
      </c>
      <c r="DD54" s="125">
        <f t="shared" si="10"/>
        <v>0</v>
      </c>
      <c r="DE54" s="61"/>
      <c r="DF54" s="81"/>
      <c r="DG54" s="82"/>
      <c r="DH54" s="83"/>
      <c r="DI54" s="83"/>
      <c r="DJ54" s="82"/>
      <c r="DK54" s="82"/>
      <c r="DL54" s="83"/>
      <c r="DM54" s="83"/>
      <c r="DN54" s="82"/>
      <c r="DO54" s="82"/>
      <c r="DP54" s="83"/>
      <c r="DQ54" s="83"/>
      <c r="DR54" s="82"/>
      <c r="DS54" s="82"/>
      <c r="DT54" s="83"/>
      <c r="DU54" s="84"/>
      <c r="DV54" s="66"/>
      <c r="DW54" s="51"/>
      <c r="DY54" s="57"/>
      <c r="DZ54" s="58"/>
      <c r="EA54" s="3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5"/>
      <c r="EQ54" s="172">
        <f>EA54^3+EB54^3+EC54^3+ED54^3+EE54^3+EF54^3+EG54^3+EH54^3+EA55^3+EB55^3+EC55^3+ED55^3+EE55^3+EF55^3+EG55^3+EH55^3</f>
        <v>0</v>
      </c>
      <c r="ER54" s="125">
        <f t="shared" si="11"/>
        <v>0</v>
      </c>
      <c r="ES54" s="61"/>
      <c r="ET54" s="174"/>
      <c r="EU54" s="131"/>
      <c r="EV54" s="131"/>
      <c r="EW54" s="83"/>
      <c r="EX54" s="82"/>
      <c r="EY54" s="131"/>
      <c r="EZ54" s="131"/>
      <c r="FA54" s="131"/>
      <c r="FB54" s="131"/>
      <c r="FC54" s="131"/>
      <c r="FD54" s="131"/>
      <c r="FE54" s="83"/>
      <c r="FF54" s="82"/>
      <c r="FG54" s="131"/>
      <c r="FH54" s="131"/>
      <c r="FI54" s="175"/>
      <c r="FJ54" s="66"/>
      <c r="FK54" s="51"/>
    </row>
    <row r="55" spans="1:167" x14ac:dyDescent="0.2">
      <c r="A55" s="32"/>
      <c r="B55" s="32"/>
      <c r="C55" s="32"/>
      <c r="D55" s="106" t="s">
        <v>131</v>
      </c>
      <c r="E55" s="107" t="s">
        <v>207</v>
      </c>
      <c r="F55" s="108">
        <f>B4+(41*B6)</f>
        <v>42</v>
      </c>
      <c r="G55" s="104"/>
      <c r="H55" s="43"/>
      <c r="I55" s="57"/>
      <c r="J55" s="58"/>
      <c r="K55" s="3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5"/>
      <c r="AA55" s="172">
        <f>S54^3+T54^3+U54^3+V54^3+W54^3+X54^3+Y54^3+Z54^3+S55^3+T55^3+U55^3+V55^3+W55^3+X55^3+Y55^3+Z55^3</f>
        <v>0</v>
      </c>
      <c r="AB55" s="125">
        <f t="shared" si="8"/>
        <v>0</v>
      </c>
      <c r="AC55" s="61"/>
      <c r="AD55" s="89"/>
      <c r="AE55" s="83"/>
      <c r="AF55" s="83"/>
      <c r="AG55" s="83"/>
      <c r="AH55" s="82"/>
      <c r="AI55" s="82"/>
      <c r="AJ55" s="82"/>
      <c r="AK55" s="82"/>
      <c r="AL55" s="83"/>
      <c r="AM55" s="83"/>
      <c r="AN55" s="83"/>
      <c r="AO55" s="83"/>
      <c r="AP55" s="82"/>
      <c r="AQ55" s="82"/>
      <c r="AR55" s="82"/>
      <c r="AS55" s="86"/>
      <c r="AT55" s="66"/>
      <c r="AU55" s="51"/>
      <c r="AW55" s="57"/>
      <c r="AX55" s="58"/>
      <c r="AY55" s="3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5"/>
      <c r="BO55" s="172">
        <f>BG54^3+BH54^3+BI54^3+BJ54^3+BK54^3+BL54^3+BM54^3+BN54^3+BG55^3+BH55^3+BI55^3+BJ55^3+BK55^3+BL55^3+BM55^3+BN55^3</f>
        <v>0</v>
      </c>
      <c r="BP55" s="125">
        <f t="shared" si="9"/>
        <v>0</v>
      </c>
      <c r="BQ55" s="61"/>
      <c r="BR55" s="81"/>
      <c r="BS55" s="82"/>
      <c r="BT55" s="82"/>
      <c r="BU55" s="82"/>
      <c r="BV55" s="82"/>
      <c r="BW55" s="82"/>
      <c r="BX55" s="82"/>
      <c r="BY55" s="82"/>
      <c r="BZ55" s="83"/>
      <c r="CA55" s="83"/>
      <c r="CB55" s="83"/>
      <c r="CC55" s="83"/>
      <c r="CD55" s="83"/>
      <c r="CE55" s="83"/>
      <c r="CF55" s="83"/>
      <c r="CG55" s="84"/>
      <c r="CH55" s="66"/>
      <c r="CI55" s="51"/>
      <c r="CJ55" s="144"/>
      <c r="CK55" s="57"/>
      <c r="CL55" s="58"/>
      <c r="CM55" s="3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5"/>
      <c r="DC55" s="172">
        <f>CU54^3+CV54^3+CW54^3+CX54^3+CY54^3+CZ54^3+DA54^3+DB54^3+CU55^3+CV55^3+CW55^3+CX55^3+CY55^3+CZ55^3+DA55^3+DB55^3</f>
        <v>0</v>
      </c>
      <c r="DD55" s="125">
        <f t="shared" si="10"/>
        <v>0</v>
      </c>
      <c r="DE55" s="61"/>
      <c r="DF55" s="81"/>
      <c r="DG55" s="82"/>
      <c r="DH55" s="83"/>
      <c r="DI55" s="83"/>
      <c r="DJ55" s="82"/>
      <c r="DK55" s="82"/>
      <c r="DL55" s="83"/>
      <c r="DM55" s="83"/>
      <c r="DN55" s="82"/>
      <c r="DO55" s="82"/>
      <c r="DP55" s="83"/>
      <c r="DQ55" s="83"/>
      <c r="DR55" s="82"/>
      <c r="DS55" s="82"/>
      <c r="DT55" s="83"/>
      <c r="DU55" s="84"/>
      <c r="DV55" s="66"/>
      <c r="DW55" s="51"/>
      <c r="DY55" s="57"/>
      <c r="DZ55" s="58"/>
      <c r="EA55" s="3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5"/>
      <c r="EQ55" s="172">
        <f>EI54^3+EJ54^3+EK54^3+EL54^3+EM54^3+EN54^3+EO54^3+EP54^3+EI55^3+EJ55^3+EK55^3+EL55^3+EM55^3+EN55^3+EO55^3+EP55^3</f>
        <v>0</v>
      </c>
      <c r="ER55" s="125">
        <f t="shared" si="11"/>
        <v>0</v>
      </c>
      <c r="ES55" s="61"/>
      <c r="ET55" s="174"/>
      <c r="EU55" s="131"/>
      <c r="EV55" s="83"/>
      <c r="EW55" s="131"/>
      <c r="EX55" s="131"/>
      <c r="EY55" s="82"/>
      <c r="EZ55" s="131"/>
      <c r="FA55" s="131"/>
      <c r="FB55" s="131"/>
      <c r="FC55" s="131"/>
      <c r="FD55" s="83"/>
      <c r="FE55" s="131"/>
      <c r="FF55" s="131"/>
      <c r="FG55" s="82"/>
      <c r="FH55" s="131"/>
      <c r="FI55" s="175"/>
      <c r="FJ55" s="66"/>
      <c r="FK55" s="51"/>
    </row>
    <row r="56" spans="1:167" x14ac:dyDescent="0.2">
      <c r="A56" s="32"/>
      <c r="B56" s="32"/>
      <c r="C56" s="32"/>
      <c r="D56" s="106" t="s">
        <v>107</v>
      </c>
      <c r="E56" s="107" t="s">
        <v>207</v>
      </c>
      <c r="F56" s="108">
        <f>B4+(42*B6)</f>
        <v>43</v>
      </c>
      <c r="G56" s="104"/>
      <c r="H56" s="43"/>
      <c r="I56" s="57"/>
      <c r="J56" s="58"/>
      <c r="K56" s="3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5"/>
      <c r="AA56" s="172">
        <f>K56^3+L56^3+M56^3+N56^3+O56^3+P56^3+Q56^3+R56^3+K57^3+L57^3+M57^3+N57^3+O57^3+P57^3+Q57^3+R57^3</f>
        <v>0</v>
      </c>
      <c r="AB56" s="125">
        <f t="shared" si="8"/>
        <v>0</v>
      </c>
      <c r="AC56" s="61"/>
      <c r="AD56" s="89"/>
      <c r="AE56" s="83"/>
      <c r="AF56" s="83"/>
      <c r="AG56" s="83"/>
      <c r="AH56" s="82"/>
      <c r="AI56" s="82"/>
      <c r="AJ56" s="82"/>
      <c r="AK56" s="82"/>
      <c r="AL56" s="83"/>
      <c r="AM56" s="83"/>
      <c r="AN56" s="83"/>
      <c r="AO56" s="83"/>
      <c r="AP56" s="82"/>
      <c r="AQ56" s="82"/>
      <c r="AR56" s="82"/>
      <c r="AS56" s="86"/>
      <c r="AT56" s="66"/>
      <c r="AU56" s="51"/>
      <c r="AW56" s="57"/>
      <c r="AX56" s="58"/>
      <c r="AY56" s="3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5"/>
      <c r="BO56" s="172">
        <f>AY56^3+AZ56^3+BA56^3+BB56^3+BC56^3+BD56^3+BE56^3+BF56^3+AY57^3+AZ57^3+BA57^3+BB57^3+BC57^3+BD57^3+BE57^3+BF57^3</f>
        <v>0</v>
      </c>
      <c r="BP56" s="125">
        <f t="shared" si="9"/>
        <v>0</v>
      </c>
      <c r="BQ56" s="61"/>
      <c r="BR56" s="89"/>
      <c r="BS56" s="83"/>
      <c r="BT56" s="83"/>
      <c r="BU56" s="83"/>
      <c r="BV56" s="83"/>
      <c r="BW56" s="83"/>
      <c r="BX56" s="83"/>
      <c r="BY56" s="83"/>
      <c r="BZ56" s="82"/>
      <c r="CA56" s="82"/>
      <c r="CB56" s="82"/>
      <c r="CC56" s="82"/>
      <c r="CD56" s="82"/>
      <c r="CE56" s="82"/>
      <c r="CF56" s="82"/>
      <c r="CG56" s="86"/>
      <c r="CH56" s="66"/>
      <c r="CI56" s="51"/>
      <c r="CJ56" s="144"/>
      <c r="CK56" s="57"/>
      <c r="CL56" s="58"/>
      <c r="CM56" s="3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5"/>
      <c r="DC56" s="172">
        <f>CM56^3+CN56^3+CO56^3+CP56^3+CQ56^3+CR56^3+CS56^3+CT56^3+CM57^3+CN57^3+CO57^3+CP57^3+CQ57^3+CR57^3+CS57^3+CT57^3</f>
        <v>0</v>
      </c>
      <c r="DD56" s="125">
        <f t="shared" si="10"/>
        <v>0</v>
      </c>
      <c r="DE56" s="61"/>
      <c r="DF56" s="81"/>
      <c r="DG56" s="82"/>
      <c r="DH56" s="83"/>
      <c r="DI56" s="83"/>
      <c r="DJ56" s="82"/>
      <c r="DK56" s="82"/>
      <c r="DL56" s="83"/>
      <c r="DM56" s="83"/>
      <c r="DN56" s="82"/>
      <c r="DO56" s="82"/>
      <c r="DP56" s="83"/>
      <c r="DQ56" s="83"/>
      <c r="DR56" s="82"/>
      <c r="DS56" s="82"/>
      <c r="DT56" s="83"/>
      <c r="DU56" s="84"/>
      <c r="DV56" s="66"/>
      <c r="DW56" s="51"/>
      <c r="DY56" s="57"/>
      <c r="DZ56" s="58"/>
      <c r="EA56" s="3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5"/>
      <c r="EQ56" s="172">
        <f>EA56^3+EB56^3+EC56^3+ED56^3+EE56^3+EF56^3+EG56^3+EH56^3+EA57^3+EB57^3+EC57^3+ED57^3+EE57^3+EF57^3+EG57^3+EH57^3</f>
        <v>0</v>
      </c>
      <c r="ER56" s="125">
        <f t="shared" si="11"/>
        <v>0</v>
      </c>
      <c r="ES56" s="61"/>
      <c r="ET56" s="174"/>
      <c r="EU56" s="83"/>
      <c r="EV56" s="131"/>
      <c r="EW56" s="131"/>
      <c r="EX56" s="131"/>
      <c r="EY56" s="131"/>
      <c r="EZ56" s="82"/>
      <c r="FA56" s="131"/>
      <c r="FB56" s="131"/>
      <c r="FC56" s="83"/>
      <c r="FD56" s="131"/>
      <c r="FE56" s="131"/>
      <c r="FF56" s="131"/>
      <c r="FG56" s="131"/>
      <c r="FH56" s="82"/>
      <c r="FI56" s="175"/>
      <c r="FJ56" s="66"/>
      <c r="FK56" s="51"/>
    </row>
    <row r="57" spans="1:167" x14ac:dyDescent="0.2">
      <c r="A57" s="32"/>
      <c r="B57" s="32"/>
      <c r="C57" s="32"/>
      <c r="D57" s="106" t="s">
        <v>231</v>
      </c>
      <c r="E57" s="107" t="s">
        <v>207</v>
      </c>
      <c r="F57" s="108">
        <f>B4+(43*B6)</f>
        <v>44</v>
      </c>
      <c r="G57" s="104"/>
      <c r="H57" s="43"/>
      <c r="I57" s="57"/>
      <c r="J57" s="58"/>
      <c r="K57" s="3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5"/>
      <c r="AA57" s="172">
        <f>S56^3+T56^3+U56^3+V56^3+W56^3+X56^3+Y56^3+Z56^3+S57^3+T57^3+U57^3+V57^3+W57^3+X57^3+Y57^3+Z57^3</f>
        <v>0</v>
      </c>
      <c r="AB57" s="125">
        <f t="shared" si="8"/>
        <v>0</v>
      </c>
      <c r="AC57" s="61"/>
      <c r="AD57" s="89"/>
      <c r="AE57" s="83"/>
      <c r="AF57" s="83"/>
      <c r="AG57" s="83"/>
      <c r="AH57" s="82"/>
      <c r="AI57" s="82"/>
      <c r="AJ57" s="82"/>
      <c r="AK57" s="82"/>
      <c r="AL57" s="83"/>
      <c r="AM57" s="83"/>
      <c r="AN57" s="83"/>
      <c r="AO57" s="83"/>
      <c r="AP57" s="82"/>
      <c r="AQ57" s="82"/>
      <c r="AR57" s="82"/>
      <c r="AS57" s="86"/>
      <c r="AT57" s="66"/>
      <c r="AU57" s="51"/>
      <c r="AW57" s="57"/>
      <c r="AX57" s="145"/>
      <c r="AY57" s="3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5"/>
      <c r="BO57" s="172">
        <f>BG56^3+BH56^3+BI56^3+BJ56^3+BK56^3+BL56^3+BM56^3+BN56^3+BG57^3+BH57^3+BI57^3+BJ57^3+BK57^3+BL57^3+BM57^3+BN57^3</f>
        <v>0</v>
      </c>
      <c r="BP57" s="125">
        <f t="shared" si="9"/>
        <v>0</v>
      </c>
      <c r="BQ57" s="61"/>
      <c r="BR57" s="89"/>
      <c r="BS57" s="83"/>
      <c r="BT57" s="83"/>
      <c r="BU57" s="83"/>
      <c r="BV57" s="83"/>
      <c r="BW57" s="83"/>
      <c r="BX57" s="83"/>
      <c r="BY57" s="83"/>
      <c r="BZ57" s="82"/>
      <c r="CA57" s="82"/>
      <c r="CB57" s="82"/>
      <c r="CC57" s="82"/>
      <c r="CD57" s="82"/>
      <c r="CE57" s="82"/>
      <c r="CF57" s="82"/>
      <c r="CG57" s="86"/>
      <c r="CH57" s="66"/>
      <c r="CI57" s="51"/>
      <c r="CJ57" s="144"/>
      <c r="CK57" s="57"/>
      <c r="CL57" s="145"/>
      <c r="CM57" s="3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5"/>
      <c r="DC57" s="172">
        <f>CU56^3+CV56^3+CW56^3+CX56^3+CY56^3+CZ56^3+DA56^3+DB56^3+CU57^3+CV57^3+CW57^3+CX57^3+CY57^3+CZ57^3+DA57^3+DB57^3</f>
        <v>0</v>
      </c>
      <c r="DD57" s="125">
        <f t="shared" si="10"/>
        <v>0</v>
      </c>
      <c r="DE57" s="61"/>
      <c r="DF57" s="81"/>
      <c r="DG57" s="82"/>
      <c r="DH57" s="83"/>
      <c r="DI57" s="83"/>
      <c r="DJ57" s="82"/>
      <c r="DK57" s="82"/>
      <c r="DL57" s="83"/>
      <c r="DM57" s="83"/>
      <c r="DN57" s="82"/>
      <c r="DO57" s="82"/>
      <c r="DP57" s="83"/>
      <c r="DQ57" s="83"/>
      <c r="DR57" s="82"/>
      <c r="DS57" s="82"/>
      <c r="DT57" s="83"/>
      <c r="DU57" s="84"/>
      <c r="DV57" s="66"/>
      <c r="DW57" s="51"/>
      <c r="DY57" s="57"/>
      <c r="DZ57" s="145"/>
      <c r="EA57" s="3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5"/>
      <c r="EQ57" s="172">
        <f>EI56^3+EJ56^3+EK56^3+EL56^3+EM56^3+EN56^3+EO56^3+EP56^3+EI57^3+EJ57^3+EK57^3+EL57^3+EM57^3+EN57^3+EO57^3+EP57^3</f>
        <v>0</v>
      </c>
      <c r="ER57" s="125">
        <f t="shared" si="11"/>
        <v>0</v>
      </c>
      <c r="ES57" s="61"/>
      <c r="ET57" s="89"/>
      <c r="EU57" s="131"/>
      <c r="EV57" s="131"/>
      <c r="EW57" s="131"/>
      <c r="EX57" s="131"/>
      <c r="EY57" s="131"/>
      <c r="EZ57" s="131"/>
      <c r="FA57" s="82"/>
      <c r="FB57" s="83"/>
      <c r="FC57" s="131"/>
      <c r="FD57" s="131"/>
      <c r="FE57" s="131"/>
      <c r="FF57" s="131"/>
      <c r="FG57" s="131"/>
      <c r="FH57" s="131"/>
      <c r="FI57" s="86"/>
      <c r="FJ57" s="66"/>
      <c r="FK57" s="51"/>
    </row>
    <row r="58" spans="1:167" x14ac:dyDescent="0.2">
      <c r="A58" s="32"/>
      <c r="B58" s="32"/>
      <c r="C58" s="32"/>
      <c r="D58" s="106" t="s">
        <v>245</v>
      </c>
      <c r="E58" s="107" t="s">
        <v>207</v>
      </c>
      <c r="F58" s="108">
        <f>B4+(44*B6)</f>
        <v>45</v>
      </c>
      <c r="G58" s="104"/>
      <c r="H58" s="43"/>
      <c r="I58" s="57"/>
      <c r="J58" s="58"/>
      <c r="K58" s="3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5"/>
      <c r="AA58" s="172">
        <f>K58^3+L58^3+M58^3+N58^3+O58^3+P58^3+Q58^3+R58^3+K59^3+L59^3+M59^3+N59^3+O59^3+P59^3+Q59^3+R59^3</f>
        <v>0</v>
      </c>
      <c r="AB58" s="125">
        <f t="shared" si="8"/>
        <v>0</v>
      </c>
      <c r="AC58" s="95"/>
      <c r="AD58" s="81"/>
      <c r="AE58" s="82"/>
      <c r="AF58" s="82"/>
      <c r="AG58" s="82"/>
      <c r="AH58" s="83"/>
      <c r="AI58" s="83"/>
      <c r="AJ58" s="83"/>
      <c r="AK58" s="83"/>
      <c r="AL58" s="82"/>
      <c r="AM58" s="82"/>
      <c r="AN58" s="82"/>
      <c r="AO58" s="82"/>
      <c r="AP58" s="83"/>
      <c r="AQ58" s="83"/>
      <c r="AR58" s="83"/>
      <c r="AS58" s="84"/>
      <c r="AT58" s="66"/>
      <c r="AU58" s="51"/>
      <c r="AW58" s="57"/>
      <c r="AX58" s="145"/>
      <c r="AY58" s="3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5"/>
      <c r="BO58" s="172">
        <f>AY58^3+AZ58^3+BA58^3+BB58^3+BC58^3+BD58^3+BE58^3+BF58^3+AY59^3+AZ59^3+BA59^3+BB59^3+BC59^3+BD59^3+BE59^3+BF59^3</f>
        <v>0</v>
      </c>
      <c r="BP58" s="125">
        <f t="shared" si="9"/>
        <v>0</v>
      </c>
      <c r="BQ58" s="95"/>
      <c r="BR58" s="81"/>
      <c r="BS58" s="82"/>
      <c r="BT58" s="82"/>
      <c r="BU58" s="82"/>
      <c r="BV58" s="82"/>
      <c r="BW58" s="82"/>
      <c r="BX58" s="82"/>
      <c r="BY58" s="82"/>
      <c r="BZ58" s="83"/>
      <c r="CA58" s="83"/>
      <c r="CB58" s="83"/>
      <c r="CC58" s="83"/>
      <c r="CD58" s="83"/>
      <c r="CE58" s="83"/>
      <c r="CF58" s="83"/>
      <c r="CG58" s="84"/>
      <c r="CH58" s="66"/>
      <c r="CI58" s="51"/>
      <c r="CJ58" s="144"/>
      <c r="CK58" s="57"/>
      <c r="CL58" s="145"/>
      <c r="CM58" s="3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5"/>
      <c r="DC58" s="172">
        <f>CM58^3+CN58^3+CO58^3+CP58^3+CQ58^3+CR58^3+CS58^3+CT58^3+CM59^3+CN59^3+CO59^3+CP59^3+CQ59^3+CR59^3+CS59^3+CT59^3</f>
        <v>0</v>
      </c>
      <c r="DD58" s="125">
        <f t="shared" si="10"/>
        <v>0</v>
      </c>
      <c r="DE58" s="95"/>
      <c r="DF58" s="89"/>
      <c r="DG58" s="83"/>
      <c r="DH58" s="82"/>
      <c r="DI58" s="82"/>
      <c r="DJ58" s="83"/>
      <c r="DK58" s="83"/>
      <c r="DL58" s="82"/>
      <c r="DM58" s="82"/>
      <c r="DN58" s="83"/>
      <c r="DO58" s="83"/>
      <c r="DP58" s="82"/>
      <c r="DQ58" s="82"/>
      <c r="DR58" s="83"/>
      <c r="DS58" s="83"/>
      <c r="DT58" s="82"/>
      <c r="DU58" s="86"/>
      <c r="DV58" s="66"/>
      <c r="DW58" s="51"/>
      <c r="DY58" s="57"/>
      <c r="DZ58" s="145"/>
      <c r="EA58" s="3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5"/>
      <c r="EQ58" s="172">
        <f>EA58^3+EB58^3+EC58^3+ED58^3+EE58^3+EF58^3+EG58^3+EH58^3+EA59^3+EB59^3+EC59^3+ED59^3+EE59^3+EF59^3+EG59^3+EH59^3</f>
        <v>0</v>
      </c>
      <c r="ER58" s="125">
        <f t="shared" si="11"/>
        <v>0</v>
      </c>
      <c r="ES58" s="95"/>
      <c r="ET58" s="81"/>
      <c r="EU58" s="131"/>
      <c r="EV58" s="131"/>
      <c r="EW58" s="131"/>
      <c r="EX58" s="131"/>
      <c r="EY58" s="131"/>
      <c r="EZ58" s="131"/>
      <c r="FA58" s="83"/>
      <c r="FB58" s="82"/>
      <c r="FC58" s="131"/>
      <c r="FD58" s="131"/>
      <c r="FE58" s="131"/>
      <c r="FF58" s="131"/>
      <c r="FG58" s="131"/>
      <c r="FH58" s="131"/>
      <c r="FI58" s="84"/>
      <c r="FJ58" s="66"/>
      <c r="FK58" s="51"/>
    </row>
    <row r="59" spans="1:167" x14ac:dyDescent="0.2">
      <c r="A59" s="32"/>
      <c r="B59" s="32"/>
      <c r="C59" s="32"/>
      <c r="D59" s="106" t="s">
        <v>36</v>
      </c>
      <c r="E59" s="107" t="s">
        <v>207</v>
      </c>
      <c r="F59" s="110">
        <f>B4+(45*B6)</f>
        <v>46</v>
      </c>
      <c r="G59" s="104"/>
      <c r="H59" s="43"/>
      <c r="I59" s="57"/>
      <c r="J59" s="58"/>
      <c r="K59" s="3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5"/>
      <c r="AA59" s="172">
        <f>S58^3+T58^3+U58^3+V58^3+W58^3+X58^3+Y58^3+Z58^3+S59^3+T59^3+U59^3+V59^3+W59^3+X59^3+Y59^3+Z59^3</f>
        <v>0</v>
      </c>
      <c r="AB59" s="125">
        <f t="shared" si="8"/>
        <v>0</v>
      </c>
      <c r="AC59" s="61"/>
      <c r="AD59" s="81"/>
      <c r="AE59" s="82"/>
      <c r="AF59" s="82"/>
      <c r="AG59" s="82"/>
      <c r="AH59" s="83"/>
      <c r="AI59" s="83"/>
      <c r="AJ59" s="83"/>
      <c r="AK59" s="83"/>
      <c r="AL59" s="82"/>
      <c r="AM59" s="82"/>
      <c r="AN59" s="82"/>
      <c r="AO59" s="82"/>
      <c r="AP59" s="83"/>
      <c r="AQ59" s="83"/>
      <c r="AR59" s="83"/>
      <c r="AS59" s="84"/>
      <c r="AT59" s="66"/>
      <c r="AU59" s="51"/>
      <c r="AW59" s="57"/>
      <c r="AX59" s="58"/>
      <c r="AY59" s="3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5"/>
      <c r="BO59" s="172">
        <f>BG58^3+BH58^3+BI58^3+BJ58^3+BK58^3+BL58^3+BM58^3+BN58^3+BG59^3+BH59^3+BI59^3+BJ59^3+BK59^3+BL59^3+BM59^3+BN59^3</f>
        <v>0</v>
      </c>
      <c r="BP59" s="125">
        <f t="shared" si="9"/>
        <v>0</v>
      </c>
      <c r="BQ59" s="61"/>
      <c r="BR59" s="81"/>
      <c r="BS59" s="82"/>
      <c r="BT59" s="82"/>
      <c r="BU59" s="82"/>
      <c r="BV59" s="82"/>
      <c r="BW59" s="82"/>
      <c r="BX59" s="82"/>
      <c r="BY59" s="82"/>
      <c r="BZ59" s="83"/>
      <c r="CA59" s="83"/>
      <c r="CB59" s="83"/>
      <c r="CC59" s="83"/>
      <c r="CD59" s="83"/>
      <c r="CE59" s="83"/>
      <c r="CF59" s="83"/>
      <c r="CG59" s="84"/>
      <c r="CH59" s="66"/>
      <c r="CI59" s="51"/>
      <c r="CJ59" s="144"/>
      <c r="CK59" s="57"/>
      <c r="CL59" s="58"/>
      <c r="CM59" s="3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5"/>
      <c r="DC59" s="172">
        <f>CU58^3+CV58^3+CW58^3+CX58^3+CY58^3+CZ58^3+DA58^3+DB58^3+CU59^3+CV59^3+CW59^3+CX59^3+CY59^3+CZ59^3+DA59^3+DB59^3</f>
        <v>0</v>
      </c>
      <c r="DD59" s="125">
        <f t="shared" si="10"/>
        <v>0</v>
      </c>
      <c r="DE59" s="61"/>
      <c r="DF59" s="89"/>
      <c r="DG59" s="83"/>
      <c r="DH59" s="82"/>
      <c r="DI59" s="82"/>
      <c r="DJ59" s="83"/>
      <c r="DK59" s="83"/>
      <c r="DL59" s="82"/>
      <c r="DM59" s="82"/>
      <c r="DN59" s="83"/>
      <c r="DO59" s="83"/>
      <c r="DP59" s="82"/>
      <c r="DQ59" s="82"/>
      <c r="DR59" s="83"/>
      <c r="DS59" s="83"/>
      <c r="DT59" s="82"/>
      <c r="DU59" s="86"/>
      <c r="DV59" s="66"/>
      <c r="DW59" s="51"/>
      <c r="DY59" s="57"/>
      <c r="DZ59" s="58"/>
      <c r="EA59" s="3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5"/>
      <c r="EQ59" s="172">
        <f>EI58^3+EJ58^3+EK58^3+EL58^3+EM58^3+EN58^3+EO58^3+EP58^3+EI59^3+EJ59^3+EK59^3+EL59^3+EM59^3+EN59^3+EO59^3+EP59^3</f>
        <v>0</v>
      </c>
      <c r="ER59" s="125">
        <f t="shared" si="11"/>
        <v>0</v>
      </c>
      <c r="ES59" s="61"/>
      <c r="ET59" s="174"/>
      <c r="EU59" s="82"/>
      <c r="EV59" s="131"/>
      <c r="EW59" s="131"/>
      <c r="EX59" s="131"/>
      <c r="EY59" s="131"/>
      <c r="EZ59" s="83"/>
      <c r="FA59" s="131"/>
      <c r="FB59" s="131"/>
      <c r="FC59" s="82"/>
      <c r="FD59" s="131"/>
      <c r="FE59" s="131"/>
      <c r="FF59" s="131"/>
      <c r="FG59" s="131"/>
      <c r="FH59" s="83"/>
      <c r="FI59" s="175"/>
      <c r="FJ59" s="66"/>
      <c r="FK59" s="51"/>
    </row>
    <row r="60" spans="1:167" x14ac:dyDescent="0.2">
      <c r="A60" s="32"/>
      <c r="B60" s="32"/>
      <c r="C60" s="32"/>
      <c r="D60" s="106" t="s">
        <v>27</v>
      </c>
      <c r="E60" s="107" t="s">
        <v>207</v>
      </c>
      <c r="F60" s="110">
        <f>B4+(46*B6)</f>
        <v>47</v>
      </c>
      <c r="G60" s="104"/>
      <c r="H60" s="43"/>
      <c r="I60" s="105"/>
      <c r="J60" s="58"/>
      <c r="K60" s="3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5"/>
      <c r="AA60" s="172">
        <f>K60^3+L60^3+M60^3+N60^3+O60^3+P60^3+Q60^3+R60^3+K61^3+L61^3+M61^3+N61^3+O61^3+P61^3+Q61^3+R61^3</f>
        <v>0</v>
      </c>
      <c r="AB60" s="125">
        <f t="shared" si="8"/>
        <v>0</v>
      </c>
      <c r="AC60" s="61"/>
      <c r="AD60" s="81"/>
      <c r="AE60" s="82"/>
      <c r="AF60" s="82"/>
      <c r="AG60" s="82"/>
      <c r="AH60" s="83"/>
      <c r="AI60" s="83"/>
      <c r="AJ60" s="83"/>
      <c r="AK60" s="83"/>
      <c r="AL60" s="82"/>
      <c r="AM60" s="82"/>
      <c r="AN60" s="82"/>
      <c r="AO60" s="82"/>
      <c r="AP60" s="83"/>
      <c r="AQ60" s="83"/>
      <c r="AR60" s="83"/>
      <c r="AS60" s="84"/>
      <c r="AT60" s="66"/>
      <c r="AU60" s="51"/>
      <c r="AW60" s="105"/>
      <c r="AX60" s="58"/>
      <c r="AY60" s="3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5"/>
      <c r="BO60" s="172">
        <f>AY60^3+AZ60^3+BA60^3+BB60^3+BC60^3+BD60^3+BE60^3+BF60^3+AY61^3+AZ61^3+BA61^3+BB61^3+BC61^3+BD61^3+BE61^3+BF61^3</f>
        <v>0</v>
      </c>
      <c r="BP60" s="125">
        <f t="shared" si="9"/>
        <v>0</v>
      </c>
      <c r="BQ60" s="61"/>
      <c r="BR60" s="89"/>
      <c r="BS60" s="83"/>
      <c r="BT60" s="83"/>
      <c r="BU60" s="83"/>
      <c r="BV60" s="83"/>
      <c r="BW60" s="83"/>
      <c r="BX60" s="83"/>
      <c r="BY60" s="83"/>
      <c r="BZ60" s="82"/>
      <c r="CA60" s="82"/>
      <c r="CB60" s="82"/>
      <c r="CC60" s="82"/>
      <c r="CD60" s="82"/>
      <c r="CE60" s="82"/>
      <c r="CF60" s="82"/>
      <c r="CG60" s="86"/>
      <c r="CH60" s="66"/>
      <c r="CI60" s="51"/>
      <c r="CJ60" s="144"/>
      <c r="CK60" s="105"/>
      <c r="CL60" s="58"/>
      <c r="CM60" s="3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5"/>
      <c r="DC60" s="172">
        <f>CM60^3+CN60^3+CO60^3+CP60^3+CQ60^3+CR60^3+CS60^3+CT60^3+CM61^3+CN61^3+CO61^3+CP61^3+CQ61^3+CR61^3+CS61^3+CT61^3</f>
        <v>0</v>
      </c>
      <c r="DD60" s="125">
        <f t="shared" si="10"/>
        <v>0</v>
      </c>
      <c r="DE60" s="61"/>
      <c r="DF60" s="89"/>
      <c r="DG60" s="83"/>
      <c r="DH60" s="82"/>
      <c r="DI60" s="82"/>
      <c r="DJ60" s="83"/>
      <c r="DK60" s="83"/>
      <c r="DL60" s="82"/>
      <c r="DM60" s="82"/>
      <c r="DN60" s="83"/>
      <c r="DO60" s="83"/>
      <c r="DP60" s="82"/>
      <c r="DQ60" s="82"/>
      <c r="DR60" s="83"/>
      <c r="DS60" s="83"/>
      <c r="DT60" s="82"/>
      <c r="DU60" s="86"/>
      <c r="DV60" s="66"/>
      <c r="DW60" s="51"/>
      <c r="DY60" s="105"/>
      <c r="DZ60" s="58"/>
      <c r="EA60" s="3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5"/>
      <c r="EQ60" s="172">
        <f>EA60^3+EB60^3+EC60^3+ED60^3+EE60^3+EF60^3+EG60^3+EH60^3+EA61^3+EB61^3+EC61^3+ED61^3+EE61^3+EF61^3+EG61^3+EH61^3</f>
        <v>0</v>
      </c>
      <c r="ER60" s="125">
        <f t="shared" si="11"/>
        <v>0</v>
      </c>
      <c r="ES60" s="61"/>
      <c r="ET60" s="174"/>
      <c r="EU60" s="131"/>
      <c r="EV60" s="82"/>
      <c r="EW60" s="131"/>
      <c r="EX60" s="131"/>
      <c r="EY60" s="83"/>
      <c r="EZ60" s="131"/>
      <c r="FA60" s="131"/>
      <c r="FB60" s="131"/>
      <c r="FC60" s="131"/>
      <c r="FD60" s="82"/>
      <c r="FE60" s="131"/>
      <c r="FF60" s="131"/>
      <c r="FG60" s="83"/>
      <c r="FH60" s="131"/>
      <c r="FI60" s="175"/>
      <c r="FJ60" s="66"/>
      <c r="FK60" s="51"/>
    </row>
    <row r="61" spans="1:167" x14ac:dyDescent="0.2">
      <c r="A61" s="32"/>
      <c r="B61" s="32"/>
      <c r="C61" s="32"/>
      <c r="D61" s="106" t="s">
        <v>144</v>
      </c>
      <c r="E61" s="107" t="s">
        <v>207</v>
      </c>
      <c r="F61" s="108">
        <f>B4+(47*B6)</f>
        <v>48</v>
      </c>
      <c r="G61" s="104"/>
      <c r="H61" s="43"/>
      <c r="I61" s="109"/>
      <c r="J61" s="58"/>
      <c r="K61" s="3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5"/>
      <c r="AA61" s="172">
        <f>S60^3+T60^3+U60^3+V60^3+W60^3+X60^3+Y60^3+Z60^3+S61^3+T61^3+U61^3+V61^3+W61^3+X61^3+Y61^3+Z61^3</f>
        <v>0</v>
      </c>
      <c r="AB61" s="125">
        <f t="shared" si="8"/>
        <v>0</v>
      </c>
      <c r="AC61" s="61"/>
      <c r="AD61" s="81"/>
      <c r="AE61" s="82"/>
      <c r="AF61" s="82"/>
      <c r="AG61" s="82"/>
      <c r="AH61" s="83"/>
      <c r="AI61" s="83"/>
      <c r="AJ61" s="83"/>
      <c r="AK61" s="83"/>
      <c r="AL61" s="82"/>
      <c r="AM61" s="82"/>
      <c r="AN61" s="82"/>
      <c r="AO61" s="82"/>
      <c r="AP61" s="83"/>
      <c r="AQ61" s="83"/>
      <c r="AR61" s="83"/>
      <c r="AS61" s="84"/>
      <c r="AT61" s="66"/>
      <c r="AU61" s="51"/>
      <c r="AW61" s="109"/>
      <c r="AX61" s="58"/>
      <c r="AY61" s="3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5"/>
      <c r="BO61" s="172">
        <f>BG60^3+BH60^3+BI60^3+BJ60^3+BK60^3+BL60^3+BM60^3+BN60^3+BG61^3+BH61^3+BI61^3+BJ61^3+BK61^3+BL61^3+BM61^3+BN61^3</f>
        <v>0</v>
      </c>
      <c r="BP61" s="125">
        <f t="shared" si="9"/>
        <v>0</v>
      </c>
      <c r="BQ61" s="61"/>
      <c r="BR61" s="89"/>
      <c r="BS61" s="83"/>
      <c r="BT61" s="83"/>
      <c r="BU61" s="83"/>
      <c r="BV61" s="83"/>
      <c r="BW61" s="83"/>
      <c r="BX61" s="83"/>
      <c r="BY61" s="83"/>
      <c r="BZ61" s="82"/>
      <c r="CA61" s="82"/>
      <c r="CB61" s="82"/>
      <c r="CC61" s="82"/>
      <c r="CD61" s="82"/>
      <c r="CE61" s="82"/>
      <c r="CF61" s="82"/>
      <c r="CG61" s="86"/>
      <c r="CH61" s="66"/>
      <c r="CI61" s="51"/>
      <c r="CJ61" s="144"/>
      <c r="CK61" s="109"/>
      <c r="CL61" s="58"/>
      <c r="CM61" s="3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5"/>
      <c r="DC61" s="172">
        <f>CU60^3+CV60^3+CW60^3+CX60^3+CY60^3+CZ60^3+DA60^3+DB60^3+CU61^3+CV61^3+CW61^3+CX61^3+CY61^3+CZ61^3+DA61^3+DB61^3</f>
        <v>0</v>
      </c>
      <c r="DD61" s="125">
        <f t="shared" si="10"/>
        <v>0</v>
      </c>
      <c r="DE61" s="61"/>
      <c r="DF61" s="89"/>
      <c r="DG61" s="83"/>
      <c r="DH61" s="82"/>
      <c r="DI61" s="82"/>
      <c r="DJ61" s="83"/>
      <c r="DK61" s="83"/>
      <c r="DL61" s="82"/>
      <c r="DM61" s="82"/>
      <c r="DN61" s="83"/>
      <c r="DO61" s="83"/>
      <c r="DP61" s="82"/>
      <c r="DQ61" s="82"/>
      <c r="DR61" s="83"/>
      <c r="DS61" s="83"/>
      <c r="DT61" s="82"/>
      <c r="DU61" s="86"/>
      <c r="DV61" s="66"/>
      <c r="DW61" s="51"/>
      <c r="DY61" s="109"/>
      <c r="DZ61" s="58"/>
      <c r="EA61" s="3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5"/>
      <c r="EQ61" s="172">
        <f>EI60^3+EJ60^3+EK60^3+EL60^3+EM60^3+EN60^3+EO60^3+EP60^3+EI61^3+EJ61^3+EK61^3+EL61^3+EM61^3+EN61^3+EO61^3+EP61^3</f>
        <v>0</v>
      </c>
      <c r="ER61" s="125">
        <f t="shared" si="11"/>
        <v>0</v>
      </c>
      <c r="ES61" s="61"/>
      <c r="ET61" s="174"/>
      <c r="EU61" s="131"/>
      <c r="EV61" s="131"/>
      <c r="EW61" s="82"/>
      <c r="EX61" s="83"/>
      <c r="EY61" s="131"/>
      <c r="EZ61" s="131"/>
      <c r="FA61" s="131"/>
      <c r="FB61" s="131"/>
      <c r="FC61" s="131"/>
      <c r="FD61" s="131"/>
      <c r="FE61" s="82"/>
      <c r="FF61" s="83"/>
      <c r="FG61" s="131"/>
      <c r="FH61" s="131"/>
      <c r="FI61" s="175"/>
      <c r="FJ61" s="66"/>
      <c r="FK61" s="51"/>
    </row>
    <row r="62" spans="1:167" x14ac:dyDescent="0.2">
      <c r="A62" s="32"/>
      <c r="B62" s="32"/>
      <c r="C62" s="32"/>
      <c r="D62" s="106" t="s">
        <v>227</v>
      </c>
      <c r="E62" s="107" t="s">
        <v>207</v>
      </c>
      <c r="F62" s="108">
        <f>B4+(48*B6)</f>
        <v>49</v>
      </c>
      <c r="G62" s="104"/>
      <c r="H62" s="43"/>
      <c r="I62" s="109"/>
      <c r="J62" s="58"/>
      <c r="K62" s="3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5"/>
      <c r="AA62" s="172">
        <f>K62^3+L62^3+M62^3+N62^3+O62^3+P62^3+Q62^3+R62^3+K63^3+L63^3+M63^3+N63^3+O63^3+P63^3+Q63^3+R63^3</f>
        <v>0</v>
      </c>
      <c r="AB62" s="125">
        <f t="shared" si="8"/>
        <v>0</v>
      </c>
      <c r="AC62" s="61"/>
      <c r="AD62" s="89"/>
      <c r="AE62" s="83"/>
      <c r="AF62" s="83"/>
      <c r="AG62" s="83"/>
      <c r="AH62" s="82"/>
      <c r="AI62" s="82"/>
      <c r="AJ62" s="82"/>
      <c r="AK62" s="82"/>
      <c r="AL62" s="83"/>
      <c r="AM62" s="83"/>
      <c r="AN62" s="83"/>
      <c r="AO62" s="83"/>
      <c r="AP62" s="82"/>
      <c r="AQ62" s="82"/>
      <c r="AR62" s="82"/>
      <c r="AS62" s="86"/>
      <c r="AT62" s="66"/>
      <c r="AU62" s="51"/>
      <c r="AW62" s="109"/>
      <c r="AX62" s="58"/>
      <c r="AY62" s="3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5"/>
      <c r="BO62" s="172">
        <f>AY62^3+AZ62^3+BA62^3+BB62^3+BC62^3+BD62^3+BE62^3+BF62^3+AY63^3+AZ63^3+BA63^3+BB63^3+BC63^3+BD63^3+BE63^3+BF63^3</f>
        <v>0</v>
      </c>
      <c r="BP62" s="125">
        <f t="shared" si="9"/>
        <v>0</v>
      </c>
      <c r="BQ62" s="61"/>
      <c r="BR62" s="81"/>
      <c r="BS62" s="82"/>
      <c r="BT62" s="82"/>
      <c r="BU62" s="82"/>
      <c r="BV62" s="82"/>
      <c r="BW62" s="82"/>
      <c r="BX62" s="82"/>
      <c r="BY62" s="82"/>
      <c r="BZ62" s="83"/>
      <c r="CA62" s="83"/>
      <c r="CB62" s="83"/>
      <c r="CC62" s="83"/>
      <c r="CD62" s="83"/>
      <c r="CE62" s="83"/>
      <c r="CF62" s="83"/>
      <c r="CG62" s="84"/>
      <c r="CH62" s="66"/>
      <c r="CI62" s="51"/>
      <c r="CJ62" s="144"/>
      <c r="CK62" s="109"/>
      <c r="CL62" s="58"/>
      <c r="CM62" s="3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5"/>
      <c r="DC62" s="172">
        <f>CM62^3+CN62^3+CO62^3+CP62^3+CQ62^3+CR62^3+CS62^3+CT62^3+CM63^3+CN63^3+CO63^3+CP63^3+CQ63^3+CR63^3+CS63^3+CT63^3</f>
        <v>0</v>
      </c>
      <c r="DD62" s="125">
        <f t="shared" si="10"/>
        <v>0</v>
      </c>
      <c r="DE62" s="61"/>
      <c r="DF62" s="89"/>
      <c r="DG62" s="83"/>
      <c r="DH62" s="82"/>
      <c r="DI62" s="82"/>
      <c r="DJ62" s="83"/>
      <c r="DK62" s="83"/>
      <c r="DL62" s="82"/>
      <c r="DM62" s="82"/>
      <c r="DN62" s="83"/>
      <c r="DO62" s="83"/>
      <c r="DP62" s="82"/>
      <c r="DQ62" s="82"/>
      <c r="DR62" s="83"/>
      <c r="DS62" s="83"/>
      <c r="DT62" s="82"/>
      <c r="DU62" s="86"/>
      <c r="DV62" s="66"/>
      <c r="DW62" s="51"/>
      <c r="DY62" s="109"/>
      <c r="DZ62" s="58"/>
      <c r="EA62" s="3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5"/>
      <c r="EQ62" s="172">
        <f>EA62^3+EB62^3+EC62^3+ED62^3+EE62^3+EF62^3+EG62^3+EH62^3+EA63^3+EB63^3+EC63^3+ED63^3+EE63^3+EF63^3+EG63^3+EH63^3</f>
        <v>0</v>
      </c>
      <c r="ER62" s="125">
        <f t="shared" si="11"/>
        <v>0</v>
      </c>
      <c r="ES62" s="61"/>
      <c r="ET62" s="174"/>
      <c r="EU62" s="131"/>
      <c r="EV62" s="131"/>
      <c r="EW62" s="83"/>
      <c r="EX62" s="82"/>
      <c r="EY62" s="131"/>
      <c r="EZ62" s="131"/>
      <c r="FA62" s="131"/>
      <c r="FB62" s="131"/>
      <c r="FC62" s="131"/>
      <c r="FD62" s="131"/>
      <c r="FE62" s="83"/>
      <c r="FF62" s="82"/>
      <c r="FG62" s="131"/>
      <c r="FH62" s="131"/>
      <c r="FI62" s="175"/>
      <c r="FJ62" s="66"/>
      <c r="FK62" s="51"/>
    </row>
    <row r="63" spans="1:167" x14ac:dyDescent="0.2">
      <c r="A63" s="32"/>
      <c r="B63" s="32"/>
      <c r="C63" s="32"/>
      <c r="D63" s="106" t="s">
        <v>83</v>
      </c>
      <c r="E63" s="107" t="s">
        <v>207</v>
      </c>
      <c r="F63" s="110">
        <f>B4+(49*B6)</f>
        <v>50</v>
      </c>
      <c r="G63" s="104"/>
      <c r="H63" s="43"/>
      <c r="I63" s="109"/>
      <c r="J63" s="58"/>
      <c r="K63" s="3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5"/>
      <c r="AA63" s="172">
        <f>S62^3+T62^3+U62^3+V62^3+W62^3+X62^3+Y62^3+Z62^3+S63^3+T63^3+U63^3+V63^3+W63^3+X63^3+Y63^3+Z63^3</f>
        <v>0</v>
      </c>
      <c r="AB63" s="125">
        <f t="shared" si="8"/>
        <v>0</v>
      </c>
      <c r="AC63" s="61"/>
      <c r="AD63" s="89"/>
      <c r="AE63" s="83"/>
      <c r="AF63" s="83"/>
      <c r="AG63" s="83"/>
      <c r="AH63" s="82"/>
      <c r="AI63" s="82"/>
      <c r="AJ63" s="82"/>
      <c r="AK63" s="82"/>
      <c r="AL63" s="83"/>
      <c r="AM63" s="83"/>
      <c r="AN63" s="83"/>
      <c r="AO63" s="83"/>
      <c r="AP63" s="82"/>
      <c r="AQ63" s="82"/>
      <c r="AR63" s="82"/>
      <c r="AS63" s="86"/>
      <c r="AT63" s="66"/>
      <c r="AU63" s="51"/>
      <c r="AW63" s="109"/>
      <c r="AX63" s="58"/>
      <c r="AY63" s="3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5"/>
      <c r="BO63" s="172">
        <f>BG62^3+BH62^3+BI62^3+BJ62^3+BK62^3+BL62^3+BM62^3+BN62^3+BG63^3+BH63^3+BI63^3+BJ63^3+BK63^3+BL63^3+BM63^3+BN63^3</f>
        <v>0</v>
      </c>
      <c r="BP63" s="125">
        <f t="shared" si="9"/>
        <v>0</v>
      </c>
      <c r="BQ63" s="61"/>
      <c r="BR63" s="81"/>
      <c r="BS63" s="82"/>
      <c r="BT63" s="82"/>
      <c r="BU63" s="82"/>
      <c r="BV63" s="82"/>
      <c r="BW63" s="82"/>
      <c r="BX63" s="82"/>
      <c r="BY63" s="82"/>
      <c r="BZ63" s="83"/>
      <c r="CA63" s="83"/>
      <c r="CB63" s="83"/>
      <c r="CC63" s="83"/>
      <c r="CD63" s="83"/>
      <c r="CE63" s="83"/>
      <c r="CF63" s="83"/>
      <c r="CG63" s="84"/>
      <c r="CH63" s="66"/>
      <c r="CI63" s="51"/>
      <c r="CJ63" s="144"/>
      <c r="CK63" s="109"/>
      <c r="CL63" s="58"/>
      <c r="CM63" s="3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5"/>
      <c r="DC63" s="172">
        <f>CU62^3+CV62^3+CW62^3+CX62^3+CY62^3+CZ62^3+DA62^3+DB62^3+CU63^3+CV63^3+CW63^3+CX63^3+CY63^3+CZ63^3+DA63^3+DB63^3</f>
        <v>0</v>
      </c>
      <c r="DD63" s="125">
        <f t="shared" si="10"/>
        <v>0</v>
      </c>
      <c r="DE63" s="61"/>
      <c r="DF63" s="89"/>
      <c r="DG63" s="83"/>
      <c r="DH63" s="82"/>
      <c r="DI63" s="82"/>
      <c r="DJ63" s="83"/>
      <c r="DK63" s="83"/>
      <c r="DL63" s="82"/>
      <c r="DM63" s="82"/>
      <c r="DN63" s="83"/>
      <c r="DO63" s="83"/>
      <c r="DP63" s="82"/>
      <c r="DQ63" s="82"/>
      <c r="DR63" s="83"/>
      <c r="DS63" s="83"/>
      <c r="DT63" s="82"/>
      <c r="DU63" s="86"/>
      <c r="DV63" s="66"/>
      <c r="DW63" s="51"/>
      <c r="DY63" s="109"/>
      <c r="DZ63" s="58"/>
      <c r="EA63" s="3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5"/>
      <c r="EQ63" s="172">
        <f>EI62^3+EJ62^3+EK62^3+EL62^3+EM62^3+EN62^3+EO62^3+EP62^3+EI63^3+EJ63^3+EK63^3+EL63^3+EM63^3+EN63^3+EO63^3+EP63^3</f>
        <v>0</v>
      </c>
      <c r="ER63" s="125">
        <f t="shared" si="11"/>
        <v>0</v>
      </c>
      <c r="ES63" s="61"/>
      <c r="ET63" s="174"/>
      <c r="EU63" s="131"/>
      <c r="EV63" s="83"/>
      <c r="EW63" s="131"/>
      <c r="EX63" s="131"/>
      <c r="EY63" s="82"/>
      <c r="EZ63" s="131"/>
      <c r="FA63" s="131"/>
      <c r="FB63" s="131"/>
      <c r="FC63" s="131"/>
      <c r="FD63" s="83"/>
      <c r="FE63" s="131"/>
      <c r="FF63" s="131"/>
      <c r="FG63" s="82"/>
      <c r="FH63" s="131"/>
      <c r="FI63" s="175"/>
      <c r="FJ63" s="66"/>
      <c r="FK63" s="51"/>
    </row>
    <row r="64" spans="1:167" x14ac:dyDescent="0.2">
      <c r="A64" s="32"/>
      <c r="B64" s="32"/>
      <c r="C64" s="32"/>
      <c r="D64" s="106" t="s">
        <v>140</v>
      </c>
      <c r="E64" s="107" t="s">
        <v>207</v>
      </c>
      <c r="F64" s="110">
        <f>B4+(50*B6)</f>
        <v>51</v>
      </c>
      <c r="G64" s="104"/>
      <c r="H64" s="43"/>
      <c r="I64" s="109"/>
      <c r="J64" s="58"/>
      <c r="K64" s="3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5"/>
      <c r="AA64" s="172">
        <f>K64^3+L64^3+M64^3+N64^3+O64^3+P64^3+Q64^3+R64^3+K65^3+L65^3+M65^3+N65^3+O65^3+P65^3+Q65^3+R65^3</f>
        <v>0</v>
      </c>
      <c r="AB64" s="125">
        <f t="shared" si="8"/>
        <v>0</v>
      </c>
      <c r="AC64" s="61"/>
      <c r="AD64" s="89"/>
      <c r="AE64" s="83"/>
      <c r="AF64" s="83"/>
      <c r="AG64" s="83"/>
      <c r="AH64" s="82"/>
      <c r="AI64" s="82"/>
      <c r="AJ64" s="82"/>
      <c r="AK64" s="82"/>
      <c r="AL64" s="83"/>
      <c r="AM64" s="83"/>
      <c r="AN64" s="83"/>
      <c r="AO64" s="83"/>
      <c r="AP64" s="82"/>
      <c r="AQ64" s="82"/>
      <c r="AR64" s="82"/>
      <c r="AS64" s="86"/>
      <c r="AT64" s="66"/>
      <c r="AU64" s="51"/>
      <c r="AW64" s="109"/>
      <c r="AX64" s="58"/>
      <c r="AY64" s="3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5"/>
      <c r="BO64" s="172">
        <f>AY64^3+AZ64^3+BA64^3+BB64^3+BC64^3+BD64^3+BE64^3+BF64^3+AY65^3+AZ65^3+BA65^3+BB65^3+BC65^3+BD65^3+BE65^3+BF65^3</f>
        <v>0</v>
      </c>
      <c r="BP64" s="125">
        <f t="shared" si="9"/>
        <v>0</v>
      </c>
      <c r="BQ64" s="61"/>
      <c r="BR64" s="89"/>
      <c r="BS64" s="83"/>
      <c r="BT64" s="83"/>
      <c r="BU64" s="83"/>
      <c r="BV64" s="83"/>
      <c r="BW64" s="83"/>
      <c r="BX64" s="83"/>
      <c r="BY64" s="83"/>
      <c r="BZ64" s="82"/>
      <c r="CA64" s="82"/>
      <c r="CB64" s="82"/>
      <c r="CC64" s="82"/>
      <c r="CD64" s="82"/>
      <c r="CE64" s="82"/>
      <c r="CF64" s="82"/>
      <c r="CG64" s="86"/>
      <c r="CH64" s="66"/>
      <c r="CI64" s="51"/>
      <c r="CJ64" s="144"/>
      <c r="CK64" s="109"/>
      <c r="CL64" s="58"/>
      <c r="CM64" s="3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5"/>
      <c r="DC64" s="172">
        <f>CM64^3+CN64^3+CO64^3+CP64^3+CQ64^3+CR64^3+CS64^3+CT64^3+CM65^3+CN65^3+CO65^3+CP65^3+CQ65^3+CR65^3+CS65^3+CT65^3</f>
        <v>0</v>
      </c>
      <c r="DD64" s="125">
        <f t="shared" si="10"/>
        <v>0</v>
      </c>
      <c r="DE64" s="61"/>
      <c r="DF64" s="89"/>
      <c r="DG64" s="83"/>
      <c r="DH64" s="82"/>
      <c r="DI64" s="82"/>
      <c r="DJ64" s="83"/>
      <c r="DK64" s="83"/>
      <c r="DL64" s="82"/>
      <c r="DM64" s="82"/>
      <c r="DN64" s="83"/>
      <c r="DO64" s="83"/>
      <c r="DP64" s="82"/>
      <c r="DQ64" s="82"/>
      <c r="DR64" s="83"/>
      <c r="DS64" s="83"/>
      <c r="DT64" s="82"/>
      <c r="DU64" s="86"/>
      <c r="DV64" s="66"/>
      <c r="DW64" s="51"/>
      <c r="DY64" s="109"/>
      <c r="DZ64" s="58"/>
      <c r="EA64" s="3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5"/>
      <c r="EQ64" s="172">
        <f>EA64^3+EB64^3+EC64^3+ED64^3+EE64^3+EF64^3+EG64^3+EH64^3+EA65^3+EB65^3+EC65^3+ED65^3+EE65^3+EF65^3+EG65^3+EH65^3</f>
        <v>0</v>
      </c>
      <c r="ER64" s="125">
        <f t="shared" si="11"/>
        <v>0</v>
      </c>
      <c r="ES64" s="61"/>
      <c r="ET64" s="174"/>
      <c r="EU64" s="83"/>
      <c r="EV64" s="131"/>
      <c r="EW64" s="131"/>
      <c r="EX64" s="131"/>
      <c r="EY64" s="131"/>
      <c r="EZ64" s="82"/>
      <c r="FA64" s="131"/>
      <c r="FB64" s="131"/>
      <c r="FC64" s="83"/>
      <c r="FD64" s="131"/>
      <c r="FE64" s="131"/>
      <c r="FF64" s="131"/>
      <c r="FG64" s="131"/>
      <c r="FH64" s="82"/>
      <c r="FI64" s="175"/>
      <c r="FJ64" s="66"/>
      <c r="FK64" s="51"/>
    </row>
    <row r="65" spans="1:167" x14ac:dyDescent="0.2">
      <c r="A65" s="32"/>
      <c r="B65" s="32"/>
      <c r="C65" s="32"/>
      <c r="D65" s="106" t="s">
        <v>268</v>
      </c>
      <c r="E65" s="107" t="s">
        <v>207</v>
      </c>
      <c r="F65" s="108">
        <f>B4+(51*B6)</f>
        <v>52</v>
      </c>
      <c r="G65" s="104"/>
      <c r="H65" s="43"/>
      <c r="I65" s="109"/>
      <c r="J65" s="58"/>
      <c r="K65" s="7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9"/>
      <c r="AA65" s="172">
        <f>S64^3+T64^3+U64^3+V64^3+W64^3+X64^3+Y64^3+Z64^3+S65^3+T65^3+U65^3+V65^3+W65^3+X65^3+Y65^3+Z65^3</f>
        <v>0</v>
      </c>
      <c r="AB65" s="125">
        <f t="shared" si="8"/>
        <v>0</v>
      </c>
      <c r="AC65" s="61"/>
      <c r="AD65" s="116"/>
      <c r="AE65" s="117"/>
      <c r="AF65" s="117"/>
      <c r="AG65" s="117"/>
      <c r="AH65" s="118"/>
      <c r="AI65" s="118"/>
      <c r="AJ65" s="118"/>
      <c r="AK65" s="118"/>
      <c r="AL65" s="117"/>
      <c r="AM65" s="117"/>
      <c r="AN65" s="117"/>
      <c r="AO65" s="117"/>
      <c r="AP65" s="118"/>
      <c r="AQ65" s="118"/>
      <c r="AR65" s="118"/>
      <c r="AS65" s="119"/>
      <c r="AT65" s="32"/>
      <c r="AU65" s="115"/>
      <c r="AW65" s="109"/>
      <c r="AX65" s="58"/>
      <c r="AY65" s="7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9"/>
      <c r="BO65" s="172">
        <f>BG64^3+BH64^3+BI64^3+BJ64^3+BK64^3+BL64^3+BM64^3+BN64^3+BG65^3+BH65^3+BI65^3+BJ65^3+BK65^3+BL65^3+BM65^3+BN65^3</f>
        <v>0</v>
      </c>
      <c r="BP65" s="125">
        <f t="shared" si="9"/>
        <v>0</v>
      </c>
      <c r="BQ65" s="61"/>
      <c r="BR65" s="116"/>
      <c r="BS65" s="117"/>
      <c r="BT65" s="117"/>
      <c r="BU65" s="117"/>
      <c r="BV65" s="117"/>
      <c r="BW65" s="117"/>
      <c r="BX65" s="117"/>
      <c r="BY65" s="117"/>
      <c r="BZ65" s="118"/>
      <c r="CA65" s="118"/>
      <c r="CB65" s="118"/>
      <c r="CC65" s="118"/>
      <c r="CD65" s="118"/>
      <c r="CE65" s="118"/>
      <c r="CF65" s="118"/>
      <c r="CG65" s="119"/>
      <c r="CH65" s="32"/>
      <c r="CI65" s="115"/>
      <c r="CJ65" s="144"/>
      <c r="CK65" s="109"/>
      <c r="CL65" s="58"/>
      <c r="CM65" s="7"/>
      <c r="CN65" s="8"/>
      <c r="CO65" s="8"/>
      <c r="CP65" s="8"/>
      <c r="CQ65" s="8"/>
      <c r="CR65" s="8"/>
      <c r="CS65" s="8"/>
      <c r="CT65" s="8"/>
      <c r="CU65" s="8"/>
      <c r="CV65" s="8"/>
      <c r="CW65" s="8"/>
      <c r="CX65" s="8"/>
      <c r="CY65" s="8"/>
      <c r="CZ65" s="8"/>
      <c r="DA65" s="8"/>
      <c r="DB65" s="9"/>
      <c r="DC65" s="172">
        <f>CU64^3+CV64^3+CW64^3+CX64^3+CY64^3+CZ64^3+DA64^3+DB64^3+CU65^3+CV65^3+CW65^3+CX65^3+CY65^3+CZ65^3+DA65^3+DB65^3</f>
        <v>0</v>
      </c>
      <c r="DD65" s="125">
        <f t="shared" si="10"/>
        <v>0</v>
      </c>
      <c r="DE65" s="61"/>
      <c r="DF65" s="116"/>
      <c r="DG65" s="117"/>
      <c r="DH65" s="118"/>
      <c r="DI65" s="118"/>
      <c r="DJ65" s="117"/>
      <c r="DK65" s="117"/>
      <c r="DL65" s="118"/>
      <c r="DM65" s="118"/>
      <c r="DN65" s="117"/>
      <c r="DO65" s="117"/>
      <c r="DP65" s="118"/>
      <c r="DQ65" s="118"/>
      <c r="DR65" s="117"/>
      <c r="DS65" s="117"/>
      <c r="DT65" s="118"/>
      <c r="DU65" s="119"/>
      <c r="DV65" s="32"/>
      <c r="DW65" s="115"/>
      <c r="DY65" s="109"/>
      <c r="DZ65" s="58"/>
      <c r="EA65" s="7"/>
      <c r="EB65" s="8"/>
      <c r="EC65" s="8"/>
      <c r="ED65" s="8"/>
      <c r="EE65" s="8"/>
      <c r="EF65" s="8"/>
      <c r="EG65" s="8"/>
      <c r="EH65" s="8"/>
      <c r="EI65" s="8"/>
      <c r="EJ65" s="8"/>
      <c r="EK65" s="8"/>
      <c r="EL65" s="8"/>
      <c r="EM65" s="8"/>
      <c r="EN65" s="8"/>
      <c r="EO65" s="8"/>
      <c r="EP65" s="9"/>
      <c r="EQ65" s="172">
        <f>EI64^3+EJ64^3+EK64^3+EL64^3+EM64^3+EN64^3+EO64^3+EP64^3+EI65^3+EJ65^3+EK65^3+EL65^3+EM65^3+EN65^3+EO65^3+EP65^3</f>
        <v>0</v>
      </c>
      <c r="ER65" s="125">
        <f t="shared" si="11"/>
        <v>0</v>
      </c>
      <c r="ES65" s="61"/>
      <c r="ET65" s="116"/>
      <c r="EU65" s="176"/>
      <c r="EV65" s="176"/>
      <c r="EW65" s="176"/>
      <c r="EX65" s="176"/>
      <c r="EY65" s="176"/>
      <c r="EZ65" s="176"/>
      <c r="FA65" s="118"/>
      <c r="FB65" s="117"/>
      <c r="FC65" s="176"/>
      <c r="FD65" s="176"/>
      <c r="FE65" s="176"/>
      <c r="FF65" s="176"/>
      <c r="FG65" s="176"/>
      <c r="FH65" s="176"/>
      <c r="FI65" s="119"/>
      <c r="FJ65" s="32"/>
      <c r="FK65" s="115"/>
    </row>
    <row r="66" spans="1:167" x14ac:dyDescent="0.2">
      <c r="A66" s="32"/>
      <c r="B66" s="32"/>
      <c r="C66" s="32"/>
      <c r="D66" s="106" t="s">
        <v>177</v>
      </c>
      <c r="E66" s="107" t="s">
        <v>207</v>
      </c>
      <c r="F66" s="108">
        <f>B4+(52*B6)</f>
        <v>53</v>
      </c>
      <c r="G66" s="104"/>
      <c r="H66" s="43"/>
      <c r="I66" s="109"/>
      <c r="J66" s="58"/>
      <c r="K66" s="121">
        <f>K50^3+K51^3+K52^3+K53^3+K54^3+K55^3+K56^3+K57^3+L50^3+L51^3+L52^3+L53^3+L54^3+L55^3+L56^3+L57^3</f>
        <v>0</v>
      </c>
      <c r="L66" s="122">
        <f>K65^3+K64^3+K63^3+K62^3+K61^3+K60^3+K59^3+K58^3+L65^3+L64^3+L63^3+L62^3+L61^3+L60^3+L59^3+L58^3</f>
        <v>0</v>
      </c>
      <c r="M66" s="122">
        <f>M50^3+M51^3+M52^3+M53^3+M54^3+M55^3+M56^3+M57^3+N50^3+N51^3+N52^3+N53^3+N54^3+N55^3+N56^3+N57^3</f>
        <v>0</v>
      </c>
      <c r="N66" s="122">
        <f>M65^3+M64^3+M63^3+M62^3+M61^3+M60^3+M59^3+M58^3+N65^3+N64^3+N63^3+N62^3+N61^3+N60^3+N59^3+N58^3</f>
        <v>0</v>
      </c>
      <c r="O66" s="122">
        <f>O50^3+O51^3+O52^3+O53^3+O54^3+O55^3+O56^3+O57^3+P50^3+P51^3+P52^3+P53^3+P54^3+P55^3+P56^3+P57^3</f>
        <v>0</v>
      </c>
      <c r="P66" s="122">
        <f>O65^3+O64^3+O63^3+O62^3+O61^3+O60^3+O59^3+O58^3+P65^3+P64^3+P63^3+P62^3+P61^3+P60^3+P59^3+P58^3</f>
        <v>0</v>
      </c>
      <c r="Q66" s="122">
        <f>Q50^3+Q51^3+Q52^3+Q53^3+Q54^3+Q55^3+Q56^3+Q57^3+R50^3+R51^3+R52^3+R53^3+R54^3+R55^3+R56^3+R57^3</f>
        <v>0</v>
      </c>
      <c r="R66" s="122">
        <f>Q65^3+Q64^3+Q63^3+Q62^3+Q61^3+Q60^3+Q59^3+Q58^3+R65^3+R64^3+R63^3+R62^3+R61^3+R60^3+R59^3+R58^3</f>
        <v>0</v>
      </c>
      <c r="S66" s="122">
        <f>S50^3+S51^3+S52^3+S53^3+S54^3+S55^3+S56^3+S57^3+T50^3+T51^3+T52^3+T53^3+T54^3+T55^3+T56^3+T57^3</f>
        <v>0</v>
      </c>
      <c r="T66" s="122">
        <f>S65^3+S64^3+S63^3+S62^3+S61^3+S60^3+S59^3+S58^3+T65^3+T64^3+T63^3+T62^3+T61^3+T60^3+T59^3+T58^3</f>
        <v>0</v>
      </c>
      <c r="U66" s="122">
        <f>U50^3+U51^3+U52^3+U53^3+U54^3+U55^3+U56^3+U57^3+V50^3+V51^3+V52^3+V53^3+V54^3+V55^3+V56^3+V57^3</f>
        <v>0</v>
      </c>
      <c r="V66" s="122">
        <f>U65^3+U64^3+U63^3+U62^3+U61^3+U60^3+U59^3+U58^3+V65^3+V64^3+V63^3+V62^3+V61^3+V60^3+V59^3+V58^3</f>
        <v>0</v>
      </c>
      <c r="W66" s="122">
        <f>W50^3+W51^3+W52^3+W53^3+W54^3+W55^3+W56^3+W57^3+X50^3+X51^3+X52^3+X53^3+X54^3+X55^3+X56^3+X57^3</f>
        <v>0</v>
      </c>
      <c r="X66" s="122">
        <f>W65^3+W64^3+W63^3+W62^3+W61^3+W60^3+W59^3+W58^3+X65^3+X64^3+X63^3+X62^3+X61^3+X60^3+X59^3+X58^3</f>
        <v>0</v>
      </c>
      <c r="Y66" s="122">
        <f>Y50^3+Y51^3+Y52^3+Y53^3+Y54^3+Y55^3+Y56^3+Y57^3+Z50^3+Z51^3+Z52^3+Z53^3+Z54^3+Z55^3+Z56^3+Z57^3</f>
        <v>0</v>
      </c>
      <c r="Z66" s="123">
        <f>Y65^3+Y64^3+Y63^3+Y62^3+Y61^3+Y60^3+Y59^3+Y58^3+Z65^3+Z64^3+Z63^3+Z62^3+Z61^3+Z60^3+Z59^3+Z58^3</f>
        <v>0</v>
      </c>
      <c r="AA66" s="168">
        <f>K50^3+L51^3+M52^3+N53^3+O54^3+P55^3+Q56^3+R57^3+S58^3+T59^3+U60^3+V61^3+W62^3+X63^3+Y64^3+Z65^3</f>
        <v>0</v>
      </c>
      <c r="AB66" s="169">
        <f>K58^3+L59^3+M60^3+N61^3+O62^3+P63^3+Q64^3+R65^3+S50^3+T51^3+U52^3+V53^3+W54^3+X55^3+Y56^3+Z57^3</f>
        <v>0</v>
      </c>
      <c r="AC66" s="52"/>
      <c r="AD66" s="126"/>
      <c r="AE66" s="126"/>
      <c r="AF66" s="126"/>
      <c r="AG66" s="126"/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32"/>
      <c r="AU66" s="115"/>
      <c r="AW66" s="109"/>
      <c r="AX66" s="58"/>
      <c r="AY66" s="121">
        <f>AY50^3+AY51^3+AY52^3+AY53^3+AY54^3+AY55^3+AY56^3+AY57^3+AZ50^3+AZ51^3+AZ52^3+AZ53^3+AZ54^3+AZ55^3+AZ56^3+AZ57^3</f>
        <v>0</v>
      </c>
      <c r="AZ66" s="122">
        <f>AY65^3+AY64^3+AY63^3+AY62^3+AY61^3+AY60^3+AY59^3+AY58^3+AZ65^3+AZ64^3+AZ63^3+AZ62^3+AZ61^3+AZ60^3+AZ59^3+AZ58^3</f>
        <v>0</v>
      </c>
      <c r="BA66" s="122">
        <f>BA50^3+BA51^3+BA52^3+BA53^3+BA54^3+BA55^3+BA56^3+BA57^3+BB50^3+BB51^3+BB52^3+BB53^3+BB54^3+BB55^3+BB56^3+BB57^3</f>
        <v>0</v>
      </c>
      <c r="BB66" s="122">
        <f>BA65^3+BA64^3+BA63^3+BA62^3+BA61^3+BA60^3+BA59^3+BA58^3+BB65^3+BB64^3+BB63^3+BB62^3+BB61^3+BB60^3+BB59^3+BB58^3</f>
        <v>0</v>
      </c>
      <c r="BC66" s="122">
        <f>BC50^3+BC51^3+BC52^3+BC53^3+BC54^3+BC55^3+BC56^3+BC57^3+BD50^3+BD51^3+BD52^3+BD53^3+BD54^3+BD55^3+BD56^3+BD57^3</f>
        <v>0</v>
      </c>
      <c r="BD66" s="122">
        <f>BC65^3+BC64^3+BC63^3+BC62^3+BC61^3+BC60^3+BC59^3+BC58^3+BD65^3+BD64^3+BD63^3+BD62^3+BD61^3+BD60^3+BD59^3+BD58^3</f>
        <v>0</v>
      </c>
      <c r="BE66" s="122">
        <f>BE50^3+BE51^3+BE52^3+BE53^3+BE54^3+BE55^3+BE56^3+BE57^3+BF50^3+BF51^3+BF52^3+BF53^3+BF54^3+BF55^3+BF56^3+BF57^3</f>
        <v>0</v>
      </c>
      <c r="BF66" s="122">
        <f>BE65^3+BE64^3+BE63^3+BE62^3+BE61^3+BE60^3+BE59^3+BE58^3+BF65^3+BF64^3+BF63^3+BF62^3+BF61^3+BF60^3+BF59^3+BF58^3</f>
        <v>0</v>
      </c>
      <c r="BG66" s="122">
        <f>BG50^3+BG51^3+BG52^3+BG53^3+BG54^3+BG55^3+BG56^3+BG57^3+BH50^3+BH51^3+BH52^3+BH53^3+BH54^3+BH55^3+BH56^3+BH57^3</f>
        <v>0</v>
      </c>
      <c r="BH66" s="122">
        <f>BG65^3+BG64^3+BG63^3+BG62^3+BG61^3+BG60^3+BG59^3+BG58^3+BH65^3+BH64^3+BH63^3+BH62^3+BH61^3+BH60^3+BH59^3+BH58^3</f>
        <v>0</v>
      </c>
      <c r="BI66" s="122">
        <f>BI50^3+BI51^3+BI52^3+BI53^3+BI54^3+BI55^3+BI56^3+BI57^3+BJ50^3+BJ51^3+BJ52^3+BJ53^3+BJ54^3+BJ55^3+BJ56^3+BJ57^3</f>
        <v>0</v>
      </c>
      <c r="BJ66" s="122">
        <f>BI65^3+BI64^3+BI63^3+BI62^3+BI61^3+BI60^3+BI59^3+BI58^3+BJ65^3+BJ64^3+BJ63^3+BJ62^3+BJ61^3+BJ60^3+BJ59^3+BJ58^3</f>
        <v>0</v>
      </c>
      <c r="BK66" s="122">
        <f>BK50^3+BK51^3+BK52^3+BK53^3+BK54^3+BK55^3+BK56^3+BK57^3+BL50^3+BL51^3+BL52^3+BL53^3+BL54^3+BL55^3+BL56^3+BL57^3</f>
        <v>0</v>
      </c>
      <c r="BL66" s="122">
        <f>BK65^3+BK64^3+BK63^3+BK62^3+BK61^3+BK60^3+BK59^3+BK58^3+BL65^3+BL64^3+BL63^3+BL62^3+BL61^3+BL60^3+BL59^3+BL58^3</f>
        <v>0</v>
      </c>
      <c r="BM66" s="122">
        <f>BM50^3+BM51^3+BM52^3+BM53^3+BM54^3+BM55^3+BM56^3+BM57^3+BN50^3+BN51^3+BN52^3+BN53^3+BN54^3+BN55^3+BN56^3+BN57^3</f>
        <v>0</v>
      </c>
      <c r="BN66" s="123">
        <f>BM65^3+BM64^3+BM63^3+BM62^3+BM61^3+BM60^3+BM59^3+BM58^3+BN65^3+BN64^3+BN63^3+BN62^3+BN61^3+BN60^3+BN59^3+BN58^3</f>
        <v>0</v>
      </c>
      <c r="BO66" s="168">
        <f>AY50^3+AZ51^3+BA52^3+BB53^3+BC54^3+BD55^3+BE56^3+BF57^3+BG58^3+BH59^3+BI60^3+BJ61^3+BK62^3+BL63^3+BM64^3+BN65^3</f>
        <v>0</v>
      </c>
      <c r="BP66" s="169">
        <f>AY58^3+AZ59^3+BA60^3+BB61^3+BC62^3+BD63^3+BE64^3+BF65^3+BG50^3+BH51^3+BI52^3+BJ53^3+BK54^3+BL55^3+BM56^3+BN57^3</f>
        <v>0</v>
      </c>
      <c r="BQ66" s="52"/>
      <c r="BR66" s="126"/>
      <c r="BS66" s="126"/>
      <c r="BT66" s="126"/>
      <c r="BU66" s="126"/>
      <c r="BV66" s="126"/>
      <c r="BW66" s="126"/>
      <c r="BX66" s="126"/>
      <c r="BY66" s="126"/>
      <c r="BZ66" s="126"/>
      <c r="CA66" s="126"/>
      <c r="CB66" s="126"/>
      <c r="CC66" s="126"/>
      <c r="CD66" s="126"/>
      <c r="CE66" s="126"/>
      <c r="CF66" s="126"/>
      <c r="CG66" s="126"/>
      <c r="CH66" s="32"/>
      <c r="CI66" s="115"/>
      <c r="CJ66" s="144"/>
      <c r="CK66" s="109"/>
      <c r="CL66" s="58"/>
      <c r="CM66" s="121">
        <f>CM50^3+CM51^3+CM52^3+CM53^3+CM54^3+CM55^3+CM56^3+CM57^3+CN50^3+CN51^3+CN52^3+CN53^3+CN54^3+CN55^3+CN56^3+CN57^3</f>
        <v>0</v>
      </c>
      <c r="CN66" s="122">
        <f>CM65^3+CM64^3+CM63^3+CM62^3+CM61^3+CM60^3+CM59^3+CM58^3+CN65^3+CN64^3+CN63^3+CN62^3+CN61^3+CN60^3+CN59^3+CN58^3</f>
        <v>0</v>
      </c>
      <c r="CO66" s="122">
        <f>CO50^3+CO51^3+CO52^3+CO53^3+CO54^3+CO55^3+CO56^3+CO57^3+CP50^3+CP51^3+CP52^3+CP53^3+CP54^3+CP55^3+CP56^3+CP57^3</f>
        <v>0</v>
      </c>
      <c r="CP66" s="122">
        <f>CO65^3+CO64^3+CO63^3+CO62^3+CO61^3+CO60^3+CO59^3+CO58^3+CP65^3+CP64^3+CP63^3+CP62^3+CP61^3+CP60^3+CP59^3+CP58^3</f>
        <v>0</v>
      </c>
      <c r="CQ66" s="122">
        <f>CQ50^3+CQ51^3+CQ52^3+CQ53^3+CQ54^3+CQ55^3+CQ56^3+CQ57^3+CR50^3+CR51^3+CR52^3+CR53^3+CR54^3+CR55^3+CR56^3+CR57^3</f>
        <v>0</v>
      </c>
      <c r="CR66" s="122">
        <f>CQ65^3+CQ64^3+CQ63^3+CQ62^3+CQ61^3+CQ60^3+CQ59^3+CQ58^3+CR65^3+CR64^3+CR63^3+CR62^3+CR61^3+CR60^3+CR59^3+CR58^3</f>
        <v>0</v>
      </c>
      <c r="CS66" s="122">
        <f>CS50^3+CS51^3+CS52^3+CS53^3+CS54^3+CS55^3+CS56^3+CS57^3+CT50^3+CT51^3+CT52^3+CT53^3+CT54^3+CT55^3+CT56^3+CT57^3</f>
        <v>0</v>
      </c>
      <c r="CT66" s="122">
        <f>CS65^3+CS64^3+CS63^3+CS62^3+CS61^3+CS60^3+CS59^3+CS58^3+CT65^3+CT64^3+CT63^3+CT62^3+CT61^3+CT60^3+CT59^3+CT58^3</f>
        <v>0</v>
      </c>
      <c r="CU66" s="122">
        <f>CU50^3+CU51^3+CU52^3+CU53^3+CU54^3+CU55^3+CU56^3+CU57^3+CV50^3+CV51^3+CV52^3+CV53^3+CV54^3+CV55^3+CV56^3+CV57^3</f>
        <v>0</v>
      </c>
      <c r="CV66" s="122">
        <f>CU65^3+CU64^3+CU63^3+CU62^3+CU61^3+CU60^3+CU59^3+CU58^3+CV65^3+CV64^3+CV63^3+CV62^3+CV61^3+CV60^3+CV59^3+CV58^3</f>
        <v>0</v>
      </c>
      <c r="CW66" s="122">
        <f>CW50^3+CW51^3+CW52^3+CW53^3+CW54^3+CW55^3+CW56^3+CW57^3+CX50^3+CX51^3+CX52^3+CX53^3+CX54^3+CX55^3+CX56^3+CX57^3</f>
        <v>0</v>
      </c>
      <c r="CX66" s="122">
        <f>CW65^3+CW64^3+CW63^3+CW62^3+CW61^3+CW60^3+CW59^3+CW58^3+CX65^3+CX64^3+CX63^3+CX62^3+CX61^3+CX60^3+CX59^3+CX58^3</f>
        <v>0</v>
      </c>
      <c r="CY66" s="122">
        <f>CY50^3+CY51^3+CY52^3+CY53^3+CY54^3+CY55^3+CY56^3+CY57^3+CZ50^3+CZ51^3+CZ52^3+CZ53^3+CZ54^3+CZ55^3+CZ56^3+CZ57^3</f>
        <v>0</v>
      </c>
      <c r="CZ66" s="122">
        <f>CY65^3+CY64^3+CY63^3+CY62^3+CY61^3+CY60^3+CY59^3+CY58^3+CZ65^3+CZ64^3+CZ63^3+CZ62^3+CZ61^3+CZ60^3+CZ59^3+CZ58^3</f>
        <v>0</v>
      </c>
      <c r="DA66" s="122">
        <f>DA50^3+DA51^3+DA52^3+DA53^3+DA54^3+DA55^3+DA56^3+DA57^3+DB50^3+DB51^3+DB52^3+DB53^3+DB54^3+DB55^3+DB56^3+DB57^3</f>
        <v>0</v>
      </c>
      <c r="DB66" s="123">
        <f>DA65^3+DA64^3+DA63^3+DA62^3+DA61^3+DA60^3+DA59^3+DA58^3+DB65^3+DB64^3+DB63^3+DB62^3+DB61^3+DB60^3+DB59^3+DB58^3</f>
        <v>0</v>
      </c>
      <c r="DC66" s="168">
        <f>CM50^3+CN51^3+CO52^3+CP53^3+CQ54^3+CR55^3+CS56^3+CT57^3+CU58^3+CV59^3+CW60^3+CX61^3+CY62^3+CZ63^3+DA64^3+DB65^3</f>
        <v>0</v>
      </c>
      <c r="DD66" s="169">
        <f>CM58^3+CN59^3+CO60^3+CP61^3+CQ62^3+CR63^3+CS64^3+CT65^3+CU50^3+CV51^3+CW52^3+CX53^3+CY54^3+CZ55^3+DA56^3+DB57^3</f>
        <v>0</v>
      </c>
      <c r="DE66" s="52"/>
      <c r="DF66" s="126"/>
      <c r="DG66" s="126"/>
      <c r="DH66" s="126"/>
      <c r="DI66" s="126"/>
      <c r="DJ66" s="126"/>
      <c r="DK66" s="126"/>
      <c r="DL66" s="126"/>
      <c r="DM66" s="126"/>
      <c r="DN66" s="126"/>
      <c r="DO66" s="126"/>
      <c r="DP66" s="126"/>
      <c r="DQ66" s="126"/>
      <c r="DR66" s="126"/>
      <c r="DS66" s="126"/>
      <c r="DT66" s="126"/>
      <c r="DU66" s="126"/>
      <c r="DV66" s="32"/>
      <c r="DW66" s="115"/>
      <c r="DY66" s="109"/>
      <c r="DZ66" s="58"/>
      <c r="EA66" s="121">
        <f>EA50^3+EA51^3+EA52^3+EA53^3+EA54^3+EA55^3+EA56^3+EA57^3+EB50^3+EB51^3+EB52^3+EB53^3+EB54^3+EB55^3+EB56^3+EB57^3</f>
        <v>0</v>
      </c>
      <c r="EB66" s="122">
        <f>EA65^3+EA64^3+EA63^3+EA62^3+EA61^3+EA60^3+EA59^3+EA58^3+EB65^3+EB64^3+EB63^3+EB62^3+EB61^3+EB60^3+EB59^3+EB58^3</f>
        <v>0</v>
      </c>
      <c r="EC66" s="122">
        <f>EC50^3+EC51^3+EC52^3+EC53^3+EC54^3+EC55^3+EC56^3+EC57^3+ED50^3+ED51^3+ED52^3+ED53^3+ED54^3+ED55^3+ED56^3+ED57^3</f>
        <v>0</v>
      </c>
      <c r="ED66" s="122">
        <f>EC65^3+EC64^3+EC63^3+EC62^3+EC61^3+EC60^3+EC59^3+EC58^3+ED65^3+ED64^3+ED63^3+ED62^3+ED61^3+ED60^3+ED59^3+ED58^3</f>
        <v>0</v>
      </c>
      <c r="EE66" s="122">
        <f>EE50^3+EE51^3+EE52^3+EE53^3+EE54^3+EE55^3+EE56^3+EE57^3+EF50^3+EF51^3+EF52^3+EF53^3+EF54^3+EF55^3+EF56^3+EF57^3</f>
        <v>0</v>
      </c>
      <c r="EF66" s="122">
        <f>EE65^3+EE64^3+EE63^3+EE62^3+EE61^3+EE60^3+EE59^3+EE58^3+EF65^3+EF64^3+EF63^3+EF62^3+EF61^3+EF60^3+EF59^3+EF58^3</f>
        <v>0</v>
      </c>
      <c r="EG66" s="122">
        <f>EG50^3+EG51^3+EG52^3+EG53^3+EG54^3+EG55^3+EG56^3+EG57^3+EH50^3+EH51^3+EH52^3+EH53^3+EH54^3+EH55^3+EH56^3+EH57^3</f>
        <v>0</v>
      </c>
      <c r="EH66" s="122">
        <f>EG65^3+EG64^3+EG63^3+EG62^3+EG61^3+EG60^3+EG59^3+EG58^3+EH65^3+EH64^3+EH63^3+EH62^3+EH61^3+EH60^3+EH59^3+EH58^3</f>
        <v>0</v>
      </c>
      <c r="EI66" s="122">
        <f>EI50^3+EI51^3+EI52^3+EI53^3+EI54^3+EI55^3+EI56^3+EI57^3+EJ50^3+EJ51^3+EJ52^3+EJ53^3+EJ54^3+EJ55^3+EJ56^3+EJ57^3</f>
        <v>0</v>
      </c>
      <c r="EJ66" s="122">
        <f>EI65^3+EI64^3+EI63^3+EI62^3+EI61^3+EI60^3+EI59^3+EI58^3+EJ65^3+EJ64^3+EJ63^3+EJ62^3+EJ61^3+EJ60^3+EJ59^3+EJ58^3</f>
        <v>0</v>
      </c>
      <c r="EK66" s="122">
        <f>EK50^3+EK51^3+EK52^3+EK53^3+EK54^3+EK55^3+EK56^3+EK57^3+EL50^3+EL51^3+EL52^3+EL53^3+EL54^3+EL55^3+EL56^3+EL57^3</f>
        <v>0</v>
      </c>
      <c r="EL66" s="122">
        <f>EK65^3+EK64^3+EK63^3+EK62^3+EK61^3+EK60^3+EK59^3+EK58^3+EL65^3+EL64^3+EL63^3+EL62^3+EL61^3+EL60^3+EL59^3+EL58^3</f>
        <v>0</v>
      </c>
      <c r="EM66" s="122">
        <f>EM50^3+EM51^3+EM52^3+EM53^3+EM54^3+EM55^3+EM56^3+EM57^3+EN50^3+EN51^3+EN52^3+EN53^3+EN54^3+EN55^3+EN56^3+EN57^3</f>
        <v>0</v>
      </c>
      <c r="EN66" s="122">
        <f>EM65^3+EM64^3+EM63^3+EM62^3+EM61^3+EM60^3+EM59^3+EM58^3+EN65^3+EN64^3+EN63^3+EN62^3+EN61^3+EN60^3+EN59^3+EN58^3</f>
        <v>0</v>
      </c>
      <c r="EO66" s="122">
        <f>EO50^3+EO51^3+EO52^3+EO53^3+EO54^3+EO55^3+EO56^3+EO57^3+EP50^3+EP51^3+EP52^3+EP53^3+EP54^3+EP55^3+EP56^3+EP57^3</f>
        <v>0</v>
      </c>
      <c r="EP66" s="123">
        <f>EO65^3+EO64^3+EO63^3+EO62^3+EO61^3+EO60^3+EO59^3+EO58^3+EP65^3+EP64^3+EP63^3+EP62^3+EP61^3+EP60^3+EP59^3+EP58^3</f>
        <v>0</v>
      </c>
      <c r="EQ66" s="168">
        <f>EA50^3+EB51^3+EC52^3+ED53^3+EE54^3+EF55^3+EG56^3+EH57^3+EI58^3+EJ59^3+EK60^3+EL61^3+EM62^3+EN63^3+EO64^3+EP65^3</f>
        <v>0</v>
      </c>
      <c r="ER66" s="169">
        <f>EA58^3+EB59^3+EC60^3+ED61^3+EE62^3+EF63^3+EG64^3+EH65^3+EI50^3+EJ51^3+EK52^3+EL53^3+EM54^3+EN55^3+EO56^3+EP57^3</f>
        <v>0</v>
      </c>
      <c r="ES66" s="52"/>
      <c r="ET66" s="126"/>
      <c r="EU66" s="126"/>
      <c r="EV66" s="126"/>
      <c r="EW66" s="126"/>
      <c r="EX66" s="126"/>
      <c r="EY66" s="126"/>
      <c r="EZ66" s="126"/>
      <c r="FA66" s="126"/>
      <c r="FB66" s="126"/>
      <c r="FC66" s="126"/>
      <c r="FD66" s="126"/>
      <c r="FE66" s="126"/>
      <c r="FF66" s="126"/>
      <c r="FG66" s="126"/>
      <c r="FH66" s="126"/>
      <c r="FI66" s="126"/>
      <c r="FJ66" s="32"/>
      <c r="FK66" s="115"/>
    </row>
    <row r="67" spans="1:167" ht="13.5" thickBot="1" x14ac:dyDescent="0.25">
      <c r="A67" s="32"/>
      <c r="B67" s="32"/>
      <c r="C67" s="32"/>
      <c r="D67" s="106" t="s">
        <v>31</v>
      </c>
      <c r="E67" s="107" t="s">
        <v>207</v>
      </c>
      <c r="F67" s="110">
        <f>B4+(53*B6)</f>
        <v>54</v>
      </c>
      <c r="G67" s="104"/>
      <c r="H67" s="43"/>
      <c r="I67" s="109"/>
      <c r="J67" s="58"/>
      <c r="K67" s="127">
        <f>K50^3+L50^3+M50^3+N50^3+K51^3+L51^3+M51^3+N51^3+K52^3+L52^3+M52^3+N52^3+K53^3+L53^3+M53^3+N53^3</f>
        <v>0</v>
      </c>
      <c r="L67" s="128">
        <f>K54^3+L54^3+M54^3+N54^3+K55^3+L55^3+M55^3+N55^3+K56^3+L56^3+M56^3+N56^3+K57^3+L57^3+M57^3+N57^3</f>
        <v>0</v>
      </c>
      <c r="M67" s="128">
        <f>K58^3+L58^3+M58^3+N58^3+K59^3+L59^3+M59^3+N59^3+K60^3+L60^3+M60^3+N60^3+K61^3+L61^3+M61^3+N61^3</f>
        <v>0</v>
      </c>
      <c r="N67" s="128">
        <f>K62^3+L62^3+M62^3+N62^3+K63^3+L63^3+M63^3+N63^3+K64^3+L64^3+M64^3+N64^3+K65^3+L65^3+M65^3+N65^3</f>
        <v>0</v>
      </c>
      <c r="O67" s="128">
        <f>O50^3+P50^3+Q50^3+R50^3+O51^3+P51^3+Q51^3+R51^3+O52^3+P52^3+Q52^3+R52^3+O53^3+P53^3+Q53^3+R53^3</f>
        <v>0</v>
      </c>
      <c r="P67" s="128">
        <f>O54^3+P54^3+Q54^3+R54^3+O55^3+P55^3+Q55^3+R55^3+O56^3+P56^3+Q56^3+R56^3+O57^3+P57^3+Q57^3+R57^3</f>
        <v>0</v>
      </c>
      <c r="Q67" s="128">
        <f>O58^3+P58^3+Q58^3+R58^3+O59^3+P59^3+Q59^3+R59^3+O60^3+P60^3+Q60^3+R60^3+O61^3+P61^3+Q61^3+R61^3</f>
        <v>0</v>
      </c>
      <c r="R67" s="128">
        <f>O62^3+P62^3+Q62^3+R62^3+O63^3+P63^3+Q63^3+R63^3+O64^3+P64^3+Q64^3+R64^3+O65^3+P65^3+Q65^3+R65^3</f>
        <v>0</v>
      </c>
      <c r="S67" s="128">
        <f>S50^3+T50^3+U50^3+V50^3+S51^3+T51^3+U51^3+V51^3+S52^3+T52^3+U52^3+V52^3+S53^3+T53^3+U53^3+V53^3</f>
        <v>0</v>
      </c>
      <c r="T67" s="128">
        <f>S54^3+T54^3+U54^3+V54^3+S55^3+T55^3+U55^3+V55^3+S56^3+T56^3+U56^3+V56^3+S57^3+T57^3+U57^3+V57^3</f>
        <v>0</v>
      </c>
      <c r="U67" s="128">
        <f>S58^3+T58^3+U58^3+V58^3+S59^3+T59^3+U59^3+V59^3+S60^3+T60^3+U60^3+V60^3+S61^3+T61^3+U61^3+V61^3</f>
        <v>0</v>
      </c>
      <c r="V67" s="128">
        <f>S62^3+T62^3+U62^3+V62^3+S63^3+T63^3+U63^3+V63^3+S64^3+T64^3+U64^3+V64^3+S65^3+T65^3+U65^3+V65^3</f>
        <v>0</v>
      </c>
      <c r="W67" s="128">
        <f>W50^3+X50^3+Y50^3+Z50^3+W51^3+X51^3+Y51^3+Z51^3+W52^3+X52^3+Y52^3+Z52^3+W53^3+X53^3+Y53^3+Z53^3</f>
        <v>0</v>
      </c>
      <c r="X67" s="128">
        <f>W54^3+X54^3+Y54^3+Z54^3+W55^3+X55^3+Y55^3+Z55^3+W56^3+X56^3+Y56^3+Z56^3+W57^3+X57^3+Y57^3+Z57^3</f>
        <v>0</v>
      </c>
      <c r="Y67" s="128">
        <f>W58^3+X58^3+Y58^3+Z58^3+W59^3+X59^3+Y59^3+Z59^3+W60^3+X60^3+Y60^3+Z60^3+W61^3+X61^3+Y61^3+Z61^3</f>
        <v>0</v>
      </c>
      <c r="Z67" s="128">
        <f>W62^3+X62^3+Y62^3+Z62^3+W63^3+X63^3+Y63^3+Z63^3+W64^3+X64^3+Y64^3+Z64^3+W65^3+X65^3+Y65^3+Z65^3</f>
        <v>0</v>
      </c>
      <c r="AA67" s="128">
        <f>K65^3+L64^3+M63^3+N62^3+O61^3+P60^3+Q59^3+R58^3+S57^3+T56^3+U55^3+V54^3+W53^3+X52^3+Y51^3+Z50^3</f>
        <v>0</v>
      </c>
      <c r="AB67" s="170">
        <f>K57^3+L56^3+M55^3+N54^3+O53^3+P52^3+Q51^3+R50^3+S65^3+T64^3+U63^3+V62^3+W61^3+X60^3+Y59^3+Z58^3</f>
        <v>0</v>
      </c>
      <c r="AC67" s="32"/>
      <c r="AD67" s="131"/>
      <c r="AE67" s="131"/>
      <c r="AF67" s="131"/>
      <c r="AG67" s="131"/>
      <c r="AH67" s="131"/>
      <c r="AI67" s="131"/>
      <c r="AJ67" s="131"/>
      <c r="AK67" s="131"/>
      <c r="AL67" s="131"/>
      <c r="AM67" s="131"/>
      <c r="AN67" s="131"/>
      <c r="AO67" s="131"/>
      <c r="AP67" s="131"/>
      <c r="AQ67" s="131"/>
      <c r="AR67" s="131"/>
      <c r="AS67" s="131"/>
      <c r="AT67" s="32"/>
      <c r="AU67" s="115"/>
      <c r="AW67" s="109"/>
      <c r="AX67" s="58"/>
      <c r="AY67" s="127">
        <f>AY50^3+AZ50^3+BA50^3+BB50^3+AY51^3+AZ51^3+BA51^3+BB51^3+AY52^3+AZ52^3+BA52^3+BB52^3+AY53^3+AZ53^3+BA53^3+BB53^3</f>
        <v>0</v>
      </c>
      <c r="AZ67" s="128">
        <f>AY54^3+AZ54^3+BA54^3+BB54^3+AY55^3+AZ55^3+BA55^3+BB55^3+AY56^3+AZ56^3+BA56^3+BB56^3+AY57^3+AZ57^3+BA57^3+BB57^3</f>
        <v>0</v>
      </c>
      <c r="BA67" s="128">
        <f>AY58^3+AZ58^3+BA58^3+BB58^3+AY59^3+AZ59^3+BA59^3+BB59^3+AY60^3+AZ60^3+BA60^3+BB60^3+AY61^3+AZ61^3+BA61^3+BB61^3</f>
        <v>0</v>
      </c>
      <c r="BB67" s="128">
        <f>AY62^3+AZ62^3+BA62^3+BB62^3+AY63^3+AZ63^3+BA63^3+BB63^3+AY64^3+AZ64^3+BA64^3+BB64^3+AY65^3+AZ65^3+BA65^3+BB65^3</f>
        <v>0</v>
      </c>
      <c r="BC67" s="128">
        <f>BC50^3+BD50^3+BE50^3+BF50^3+BC51^3+BD51^3+BE51^3+BF51^3+BC52^3+BD52^3+BE52^3+BF52^3+BC53^3+BD53^3+BE53^3+BF53^3</f>
        <v>0</v>
      </c>
      <c r="BD67" s="128">
        <f>BC54^3+BD54^3+BE54^3+BF54^3+BC55^3+BD55^3+BE55^3+BF55^3+BC56^3+BD56^3+BE56^3+BF56^3+BC57^3+BD57^3+BE57^3+BF57^3</f>
        <v>0</v>
      </c>
      <c r="BE67" s="128">
        <f>BC58^3+BD58^3+BE58^3+BF58^3+BC59^3+BD59^3+BE59^3+BF59^3+BC60^3+BD60^3+BE60^3+BF60^3+BC61^3+BD61^3+BE61^3+BF61^3</f>
        <v>0</v>
      </c>
      <c r="BF67" s="128">
        <f>BC62^3+BD62^3+BE62^3+BF62^3+BC63^3+BD63^3+BE63^3+BF63^3+BC64^3+BD64^3+BE64^3+BF64^3+BC65^3+BD65^3+BE65^3+BF65^3</f>
        <v>0</v>
      </c>
      <c r="BG67" s="128">
        <f>BG50^3+BH50^3+BI50^3+BJ50^3+BG51^3+BH51^3+BI51^3+BJ51^3+BG52^3+BH52^3+BI52^3+BJ52^3+BG53^3+BH53^3+BI53^3+BJ53^3</f>
        <v>0</v>
      </c>
      <c r="BH67" s="128">
        <f>BG54^3+BH54^3+BI54^3+BJ54^3+BG55^3+BH55^3+BI55^3+BJ55^3+BG56^3+BH56^3+BI56^3+BJ56^3+BG57^3+BH57^3+BI57^3+BJ57^3</f>
        <v>0</v>
      </c>
      <c r="BI67" s="128">
        <f>BG58^3+BH58^3+BI58^3+BJ58^3+BG59^3+BH59^3+BI59^3+BJ59^3+BG60^3+BH60^3+BI60^3+BJ60^3+BG61^3+BH61^3+BI61^3+BJ61^3</f>
        <v>0</v>
      </c>
      <c r="BJ67" s="128">
        <f>BG62^3+BH62^3+BI62^3+BJ62^3+BG63^3+BH63^3+BI63^3+BJ63^3+BG64^3+BH64^3+BI64^3+BJ64^3+BG65^3+BH65^3+BI65^3+BJ65^3</f>
        <v>0</v>
      </c>
      <c r="BK67" s="128">
        <f>BK50^3+BL50^3+BM50^3+BN50^3+BK51^3+BL51^3+BM51^3+BN51^3+BK52^3+BL52^3+BM52^3+BN52^3+BK53^3+BL53^3+BM53^3+BN53^3</f>
        <v>0</v>
      </c>
      <c r="BL67" s="128">
        <f>BK54^3+BL54^3+BM54^3+BN54^3+BK55^3+BL55^3+BM55^3+BN55^3+BK56^3+BL56^3+BM56^3+BN56^3+BK57^3+BL57^3+BM57^3+BN57^3</f>
        <v>0</v>
      </c>
      <c r="BM67" s="128">
        <f>BK58^3+BL58^3+BM58^3+BN58^3+BK59^3+BL59^3+BM59^3+BN59^3+BK60^3+BL60^3+BM60^3+BN60^3+BK61^3+BL61^3+BM61^3+BN61^3</f>
        <v>0</v>
      </c>
      <c r="BN67" s="128">
        <f>BK62^3+BL62^3+BM62^3+BN62^3+BK63^3+BL63^3+BM63^3+BN63^3+BK64^3+BL64^3+BM64^3+BN64^3+BK65^3+BL65^3+BM65^3+BN65^3</f>
        <v>0</v>
      </c>
      <c r="BO67" s="128">
        <f>AY65^3+AZ64^3+BA63^3+BB62^3+BC61^3+BD60^3+BE59^3+BF58^3+BG57^3+BH56^3+BI55^3+BJ54^3+BK53^3+BL52^3+BM51^3+BN50^3</f>
        <v>0</v>
      </c>
      <c r="BP67" s="170">
        <f>AY57^3+AZ56^3+BA55^3+BB54^3+BC53^3+BD52^3+BE51^3+BF50^3+BG65^3+BH64^3+BI63^3+BJ62^3+BK61^3+BL60^3+BM59^3+BN58^3</f>
        <v>0</v>
      </c>
      <c r="BQ67" s="32"/>
      <c r="BR67" s="131"/>
      <c r="BS67" s="131"/>
      <c r="BT67" s="131"/>
      <c r="BU67" s="131"/>
      <c r="BV67" s="131"/>
      <c r="BW67" s="131"/>
      <c r="BX67" s="131"/>
      <c r="BY67" s="131"/>
      <c r="BZ67" s="131"/>
      <c r="CA67" s="131"/>
      <c r="CB67" s="131"/>
      <c r="CC67" s="131"/>
      <c r="CD67" s="131"/>
      <c r="CE67" s="131"/>
      <c r="CF67" s="131"/>
      <c r="CG67" s="131"/>
      <c r="CH67" s="32"/>
      <c r="CI67" s="115"/>
      <c r="CJ67" s="144"/>
      <c r="CK67" s="109"/>
      <c r="CL67" s="58"/>
      <c r="CM67" s="127">
        <f>CM50^3+CN50^3+CO50^3+CP50^3+CM51^3+CN51^3+CO51^3+CP51^3+CM52^3+CN52^3+CO52^3+CP52^3+CM53^3+CN53^3+CO53^3+CP53^3</f>
        <v>0</v>
      </c>
      <c r="CN67" s="128">
        <f>CM54^3+CN54^3+CO54^3+CP54^3+CM55^3+CN55^3+CO55^3+CP55^3+CM56^3+CN56^3+CO56^3+CP56^3+CM57^3+CN57^3+CO57^3+CP57^3</f>
        <v>0</v>
      </c>
      <c r="CO67" s="128">
        <f>CM58^3+CN58^3+CO58^3+CP58^3+CM59^3+CN59^3+CO59^3+CP59^3+CM60^3+CN60^3+CO60^3+CP60^3+CM61^3+CN61^3+CO61^3+CP61^3</f>
        <v>0</v>
      </c>
      <c r="CP67" s="128">
        <f>CM62^3+CN62^3+CO62^3+CP62^3+CM63^3+CN63^3+CO63^3+CP63^3+CM64^3+CN64^3+CO64^3+CP64^3+CM65^3+CN65^3+CO65^3+CP65^3</f>
        <v>0</v>
      </c>
      <c r="CQ67" s="128">
        <f>CQ50^3+CR50^3+CS50^3+CT50^3+CQ51^3+CR51^3+CS51^3+CT51^3+CQ52^3+CR52^3+CS52^3+CT52^3+CQ53^3+CR53^3+CS53^3+CT53^3</f>
        <v>0</v>
      </c>
      <c r="CR67" s="128">
        <f>CQ54^3+CR54^3+CS54^3+CT54^3+CQ55^3+CR55^3+CS55^3+CT55^3+CQ56^3+CR56^3+CS56^3+CT56^3+CQ57^3+CR57^3+CS57^3+CT57^3</f>
        <v>0</v>
      </c>
      <c r="CS67" s="128">
        <f>CQ58^3+CR58^3+CS58^3+CT58^3+CQ59^3+CR59^3+CS59^3+CT59^3+CQ60^3+CR60^3+CS60^3+CT60^3+CQ61^3+CR61^3+CS61^3+CT61^3</f>
        <v>0</v>
      </c>
      <c r="CT67" s="128">
        <f>CQ62^3+CR62^3+CS62^3+CT62^3+CQ63^3+CR63^3+CS63^3+CT63^3+CQ64^3+CR64^3+CS64^3+CT64^3+CQ65^3+CR65^3+CS65^3+CT65^3</f>
        <v>0</v>
      </c>
      <c r="CU67" s="128">
        <f>CU50^3+CV50^3+CW50^3+CX50^3+CU51^3+CV51^3+CW51^3+CX51^3+CU52^3+CV52^3+CW52^3+CX52^3+CU53^3+CV53^3+CW53^3+CX53^3</f>
        <v>0</v>
      </c>
      <c r="CV67" s="128">
        <f>CU54^3+CV54^3+CW54^3+CX54^3+CU55^3+CV55^3+CW55^3+CX55^3+CU56^3+CV56^3+CW56^3+CX56^3+CU57^3+CV57^3+CW57^3+CX57^3</f>
        <v>0</v>
      </c>
      <c r="CW67" s="128">
        <f>CU58^3+CV58^3+CW58^3+CX58^3+CU59^3+CV59^3+CW59^3+CX59^3+CU60^3+CV60^3+CW60^3+CX60^3+CU61^3+CV61^3+CW61^3+CX61^3</f>
        <v>0</v>
      </c>
      <c r="CX67" s="128">
        <f>CU62^3+CV62^3+CW62^3+CX62^3+CU63^3+CV63^3+CW63^3+CX63^3+CU64^3+CV64^3+CW64^3+CX64^3+CU65^3+CV65^3+CW65^3+CX65^3</f>
        <v>0</v>
      </c>
      <c r="CY67" s="128">
        <f>CY50^3+CZ50^3+DA50^3+DB50^3+CY51^3+CZ51^3+DA51^3+DB51^3+CY52^3+CZ52^3+DA52^3+DB52^3+CY53^3+CZ53^3+DA53^3+DB53^3</f>
        <v>0</v>
      </c>
      <c r="CZ67" s="128">
        <f>CY54^3+CZ54^3+DA54^3+DB54^3+CY55^3+CZ55^3+DA55^3+DB55^3+CY56^3+CZ56^3+DA56^3+DB56^3+CY57^3+CZ57^3+DA57^3+DB57^3</f>
        <v>0</v>
      </c>
      <c r="DA67" s="128">
        <f>CY58^3+CZ58^3+DA58^3+DB58^3+CY59^3+CZ59^3+DA59^3+DB59^3+CY60^3+CZ60^3+DA60^3+DB60^3+CY61^3+CZ61^3+DA61^3+DB61^3</f>
        <v>0</v>
      </c>
      <c r="DB67" s="128">
        <f>CY62^3+CZ62^3+DA62^3+DB62^3+CY63^3+CZ63^3+DA63^3+DB63^3+CY64^3+CZ64^3+DA64^3+DB64^3+CY65^3+CZ65^3+DA65^3+DB65^3</f>
        <v>0</v>
      </c>
      <c r="DC67" s="128">
        <f>CM65^3+CN64^3+CO63^3+CP62^3+CQ61^3+CR60^3+CS59^3+CT58^3+CU57^3+CV56^3+CW55^3+CX54^3+CY53^3+CZ52^3+DA51^3+DB50^3</f>
        <v>0</v>
      </c>
      <c r="DD67" s="170">
        <f>CM57^3+CN56^3+CO55^3+CP54^3+CQ53^3+CR52^3+CS51^3+CT50^3+CU65^3+CV64^3+CW63^3+CX62^3+CY61^3+CZ60^3+DA59^3+DB58^3</f>
        <v>0</v>
      </c>
      <c r="DE67" s="32"/>
      <c r="DF67" s="131"/>
      <c r="DG67" s="131"/>
      <c r="DH67" s="131"/>
      <c r="DI67" s="131"/>
      <c r="DJ67" s="131"/>
      <c r="DK67" s="131"/>
      <c r="DL67" s="131"/>
      <c r="DM67" s="131"/>
      <c r="DN67" s="131"/>
      <c r="DO67" s="131"/>
      <c r="DP67" s="131"/>
      <c r="DQ67" s="131"/>
      <c r="DR67" s="131"/>
      <c r="DS67" s="131"/>
      <c r="DT67" s="131"/>
      <c r="DU67" s="131"/>
      <c r="DV67" s="32"/>
      <c r="DW67" s="115"/>
      <c r="DY67" s="109"/>
      <c r="DZ67" s="58"/>
      <c r="EA67" s="127">
        <f>EA50^3+EB50^3+EC50^3+ED50^3+EA51^3+EB51^3+EC51^3+ED51^3+EA52^3+EB52^3+EC52^3+ED52^3+EA53^3+EB53^3+EC53^3+ED53^3</f>
        <v>0</v>
      </c>
      <c r="EB67" s="128">
        <f>EA54^3+EB54^3+EC54^3+ED54^3+EA55^3+EB55^3+EC55^3+ED55^3+EA56^3+EB56^3+EC56^3+ED56^3+EA57^3+EB57^3+EC57^3+ED57^3</f>
        <v>0</v>
      </c>
      <c r="EC67" s="128">
        <f>EA58^3+EB58^3+EC58^3+ED58^3+EA59^3+EB59^3+EC59^3+ED59^3+EA60^3+EB60^3+EC60^3+ED60^3+EA61^3+EB61^3+EC61^3+ED61^3</f>
        <v>0</v>
      </c>
      <c r="ED67" s="128">
        <f>EA62^3+EB62^3+EC62^3+ED62^3+EA63^3+EB63^3+EC63^3+ED63^3+EA64^3+EB64^3+EC64^3+ED64^3+EA65^3+EB65^3+EC65^3+ED65^3</f>
        <v>0</v>
      </c>
      <c r="EE67" s="128">
        <f>EE50^3+EF50^3+EG50^3+EH50^3+EE51^3+EF51^3+EG51^3+EH51^3+EE52^3+EF52^3+EG52^3+EH52^3+EE53^3+EF53^3+EG53^3+EH53^3</f>
        <v>0</v>
      </c>
      <c r="EF67" s="128">
        <f>EE54^3+EF54^3+EG54^3+EH54^3+EE55^3+EF55^3+EG55^3+EH55^3+EE56^3+EF56^3+EG56^3+EH56^3+EE57^3+EF57^3+EG57^3+EH57^3</f>
        <v>0</v>
      </c>
      <c r="EG67" s="128">
        <f>EE58^3+EF58^3+EG58^3+EH58^3+EE59^3+EF59^3+EG59^3+EH59^3+EE60^3+EF60^3+EG60^3+EH60^3+EE61^3+EF61^3+EG61^3+EH61^3</f>
        <v>0</v>
      </c>
      <c r="EH67" s="128">
        <f>EE62^3+EF62^3+EG62^3+EH62^3+EE63^3+EF63^3+EG63^3+EH63^3+EE64^3+EF64^3+EG64^3+EH64^3+EE65^3+EF65^3+EG65^3+EH65^3</f>
        <v>0</v>
      </c>
      <c r="EI67" s="128">
        <f>EI50^3+EJ50^3+EK50^3+EL50^3+EI51^3+EJ51^3+EK51^3+EL51^3+EI52^3+EJ52^3+EK52^3+EL52^3+EI53^3+EJ53^3+EK53^3+EL53^3</f>
        <v>0</v>
      </c>
      <c r="EJ67" s="128">
        <f>EI54^3+EJ54^3+EK54^3+EL54^3+EI55^3+EJ55^3+EK55^3+EL55^3+EI56^3+EJ56^3+EK56^3+EL56^3+EI57^3+EJ57^3+EK57^3+EL57^3</f>
        <v>0</v>
      </c>
      <c r="EK67" s="128">
        <f>EI58^3+EJ58^3+EK58^3+EL58^3+EI59^3+EJ59^3+EK59^3+EL59^3+EI60^3+EJ60^3+EK60^3+EL60^3+EI61^3+EJ61^3+EK61^3+EL61^3</f>
        <v>0</v>
      </c>
      <c r="EL67" s="128">
        <f>EI62^3+EJ62^3+EK62^3+EL62^3+EI63^3+EJ63^3+EK63^3+EL63^3+EI64^3+EJ64^3+EK64^3+EL64^3+EI65^3+EJ65^3+EK65^3+EL65^3</f>
        <v>0</v>
      </c>
      <c r="EM67" s="128">
        <f>EM50^3+EN50^3+EO50^3+EP50^3+EM51^3+EN51^3+EO51^3+EP51^3+EM52^3+EN52^3+EO52^3+EP52^3+EM53^3+EN53^3+EO53^3+EP53^3</f>
        <v>0</v>
      </c>
      <c r="EN67" s="128">
        <f>EM54^3+EN54^3+EO54^3+EP54^3+EM55^3+EN55^3+EO55^3+EP55^3+EM56^3+EN56^3+EO56^3+EP56^3+EM57^3+EN57^3+EO57^3+EP57^3</f>
        <v>0</v>
      </c>
      <c r="EO67" s="128">
        <f>EM58^3+EN58^3+EO58^3+EP58^3+EM59^3+EN59^3+EO59^3+EP59^3+EM60^3+EN60^3+EO60^3+EP60^3+EM61^3+EN61^3+EO61^3+EP61^3</f>
        <v>0</v>
      </c>
      <c r="EP67" s="128">
        <f>EM62^3+EN62^3+EO62^3+EP62^3+EM63^3+EN63^3+EO63^3+EP63^3+EM64^3+EN64^3+EO64^3+EP64^3+EM65^3+EN65^3+EO65^3+EP65^3</f>
        <v>0</v>
      </c>
      <c r="EQ67" s="128">
        <f>EA65^3+EB64^3+EC63^3+ED62^3+EE61^3+EF60^3+EG59^3+EH58^3+EI57^3+EJ56^3+EK55^3+EL54^3+EM53^3+EN52^3+EO51^3+EP50^3</f>
        <v>0</v>
      </c>
      <c r="ER67" s="170">
        <f>EA57^3+EB56^3+EC55^3+ED54^3+EE53^3+EF52^3+EG51^3+EH50^3+EI65^3+EJ64^3+EK63^3+EL62^3+EM61^3+EN60^3+EO59^3+EP58^3</f>
        <v>0</v>
      </c>
      <c r="ES67" s="32"/>
      <c r="ET67" s="131"/>
      <c r="EU67" s="131"/>
      <c r="EV67" s="131"/>
      <c r="EW67" s="131"/>
      <c r="EX67" s="131"/>
      <c r="EY67" s="131"/>
      <c r="EZ67" s="131"/>
      <c r="FA67" s="131"/>
      <c r="FB67" s="131"/>
      <c r="FC67" s="131"/>
      <c r="FD67" s="131"/>
      <c r="FE67" s="131"/>
      <c r="FF67" s="131"/>
      <c r="FG67" s="131"/>
      <c r="FH67" s="131"/>
      <c r="FI67" s="131"/>
      <c r="FJ67" s="32"/>
      <c r="FK67" s="115"/>
    </row>
    <row r="68" spans="1:167" ht="13.5" thickBot="1" x14ac:dyDescent="0.25">
      <c r="A68" s="32"/>
      <c r="B68" s="32"/>
      <c r="C68" s="32"/>
      <c r="D68" s="106" t="s">
        <v>12</v>
      </c>
      <c r="E68" s="107" t="s">
        <v>207</v>
      </c>
      <c r="F68" s="110">
        <f>B4+(54*B6)</f>
        <v>55</v>
      </c>
      <c r="G68" s="104"/>
      <c r="H68" s="43"/>
      <c r="I68" s="109"/>
      <c r="J68" s="58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137"/>
      <c r="AB68" s="137"/>
      <c r="AC68" s="32" t="s">
        <v>0</v>
      </c>
      <c r="AD68" s="135"/>
      <c r="AE68" s="135"/>
      <c r="AF68" s="135"/>
      <c r="AG68" s="135"/>
      <c r="AH68" s="135"/>
      <c r="AI68" s="135"/>
      <c r="AJ68" s="135"/>
      <c r="AK68" s="135"/>
      <c r="AL68" s="135"/>
      <c r="AM68" s="135"/>
      <c r="AN68" s="135"/>
      <c r="AO68" s="135"/>
      <c r="AP68" s="135"/>
      <c r="AQ68" s="135"/>
      <c r="AR68" s="135"/>
      <c r="AS68" s="135"/>
      <c r="AT68" s="32"/>
      <c r="AU68" s="115"/>
      <c r="AW68" s="109"/>
      <c r="AX68" s="58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  <c r="BN68" s="46"/>
      <c r="BO68" s="137"/>
      <c r="BP68" s="137"/>
      <c r="BQ68" s="32" t="s">
        <v>0</v>
      </c>
      <c r="BR68" s="135"/>
      <c r="BS68" s="135"/>
      <c r="BT68" s="135"/>
      <c r="BU68" s="135"/>
      <c r="BV68" s="135"/>
      <c r="BW68" s="135"/>
      <c r="BX68" s="135"/>
      <c r="BY68" s="135"/>
      <c r="BZ68" s="135"/>
      <c r="CA68" s="135"/>
      <c r="CB68" s="135"/>
      <c r="CC68" s="135"/>
      <c r="CD68" s="135"/>
      <c r="CE68" s="135"/>
      <c r="CF68" s="135"/>
      <c r="CG68" s="135"/>
      <c r="CH68" s="32"/>
      <c r="CI68" s="115"/>
      <c r="CJ68" s="144"/>
      <c r="CK68" s="109"/>
      <c r="CL68" s="58"/>
      <c r="CM68" s="46"/>
      <c r="CN68" s="46"/>
      <c r="CO68" s="46"/>
      <c r="CP68" s="46"/>
      <c r="CQ68" s="46"/>
      <c r="CR68" s="46"/>
      <c r="CS68" s="46"/>
      <c r="CT68" s="46"/>
      <c r="CU68" s="46"/>
      <c r="CV68" s="46"/>
      <c r="CW68" s="46"/>
      <c r="CX68" s="46"/>
      <c r="CY68" s="46"/>
      <c r="CZ68" s="46"/>
      <c r="DA68" s="46"/>
      <c r="DB68" s="46"/>
      <c r="DC68" s="137"/>
      <c r="DD68" s="137"/>
      <c r="DE68" s="32" t="s">
        <v>0</v>
      </c>
      <c r="DF68" s="135"/>
      <c r="DG68" s="135"/>
      <c r="DH68" s="135"/>
      <c r="DI68" s="135"/>
      <c r="DJ68" s="135"/>
      <c r="DK68" s="135"/>
      <c r="DL68" s="135"/>
      <c r="DM68" s="135"/>
      <c r="DN68" s="135"/>
      <c r="DO68" s="135"/>
      <c r="DP68" s="135"/>
      <c r="DQ68" s="135"/>
      <c r="DR68" s="135"/>
      <c r="DS68" s="135"/>
      <c r="DT68" s="135"/>
      <c r="DU68" s="135"/>
      <c r="DV68" s="32"/>
      <c r="DW68" s="115"/>
      <c r="DY68" s="109"/>
      <c r="DZ68" s="58"/>
      <c r="EA68" s="46"/>
      <c r="EB68" s="46"/>
      <c r="EC68" s="46"/>
      <c r="ED68" s="46"/>
      <c r="EE68" s="46"/>
      <c r="EF68" s="46"/>
      <c r="EG68" s="46"/>
      <c r="EH68" s="46"/>
      <c r="EI68" s="46"/>
      <c r="EJ68" s="46"/>
      <c r="EK68" s="46"/>
      <c r="EL68" s="46"/>
      <c r="EM68" s="46"/>
      <c r="EN68" s="46"/>
      <c r="EO68" s="46"/>
      <c r="EP68" s="46"/>
      <c r="EQ68" s="137"/>
      <c r="ER68" s="137"/>
      <c r="ES68" s="32" t="s">
        <v>0</v>
      </c>
      <c r="ET68" s="135"/>
      <c r="EU68" s="135"/>
      <c r="EV68" s="135"/>
      <c r="EW68" s="135"/>
      <c r="EX68" s="135"/>
      <c r="EY68" s="135"/>
      <c r="EZ68" s="135"/>
      <c r="FA68" s="135"/>
      <c r="FB68" s="135"/>
      <c r="FC68" s="135"/>
      <c r="FD68" s="135"/>
      <c r="FE68" s="135"/>
      <c r="FF68" s="135"/>
      <c r="FG68" s="135"/>
      <c r="FH68" s="135"/>
      <c r="FI68" s="135"/>
      <c r="FJ68" s="32"/>
      <c r="FK68" s="115"/>
    </row>
    <row r="69" spans="1:167" ht="14.25" thickTop="1" thickBot="1" x14ac:dyDescent="0.25">
      <c r="A69" s="32"/>
      <c r="B69" s="32"/>
      <c r="C69" s="32"/>
      <c r="D69" s="106" t="s">
        <v>213</v>
      </c>
      <c r="E69" s="107" t="s">
        <v>207</v>
      </c>
      <c r="F69" s="108">
        <f>B4+(55*B6)</f>
        <v>56</v>
      </c>
      <c r="G69" s="104"/>
      <c r="H69" s="43"/>
      <c r="I69" s="138"/>
      <c r="J69" s="142"/>
      <c r="K69" s="143"/>
      <c r="L69" s="143"/>
      <c r="M69" s="143"/>
      <c r="N69" s="143"/>
      <c r="O69" s="143"/>
      <c r="P69" s="143"/>
      <c r="Q69" s="143"/>
      <c r="R69" s="143"/>
      <c r="S69" s="143"/>
      <c r="T69" s="143"/>
      <c r="U69" s="143"/>
      <c r="V69" s="143"/>
      <c r="W69" s="143"/>
      <c r="X69" s="143"/>
      <c r="Y69" s="143"/>
      <c r="Z69" s="143"/>
      <c r="AA69" s="143"/>
      <c r="AB69" s="143"/>
      <c r="AC69" s="143"/>
      <c r="AD69" s="140"/>
      <c r="AE69" s="140"/>
      <c r="AF69" s="140"/>
      <c r="AG69" s="140"/>
      <c r="AH69" s="140"/>
      <c r="AI69" s="140"/>
      <c r="AJ69" s="140"/>
      <c r="AK69" s="140"/>
      <c r="AL69" s="140"/>
      <c r="AM69" s="140"/>
      <c r="AN69" s="140"/>
      <c r="AO69" s="140"/>
      <c r="AP69" s="140"/>
      <c r="AQ69" s="140"/>
      <c r="AR69" s="140"/>
      <c r="AS69" s="140"/>
      <c r="AT69" s="139"/>
      <c r="AU69" s="141" t="s">
        <v>0</v>
      </c>
      <c r="AW69" s="138"/>
      <c r="AX69" s="142"/>
      <c r="AY69" s="143"/>
      <c r="AZ69" s="143"/>
      <c r="BA69" s="143"/>
      <c r="BB69" s="143"/>
      <c r="BC69" s="143"/>
      <c r="BD69" s="143"/>
      <c r="BE69" s="143"/>
      <c r="BF69" s="143"/>
      <c r="BG69" s="143"/>
      <c r="BH69" s="143"/>
      <c r="BI69" s="143"/>
      <c r="BJ69" s="143"/>
      <c r="BK69" s="143"/>
      <c r="BL69" s="143"/>
      <c r="BM69" s="143"/>
      <c r="BN69" s="143"/>
      <c r="BO69" s="143"/>
      <c r="BP69" s="143"/>
      <c r="BQ69" s="143"/>
      <c r="BR69" s="140"/>
      <c r="BS69" s="140"/>
      <c r="BT69" s="140"/>
      <c r="BU69" s="140"/>
      <c r="BV69" s="140"/>
      <c r="BW69" s="140"/>
      <c r="BX69" s="140"/>
      <c r="BY69" s="140"/>
      <c r="BZ69" s="140"/>
      <c r="CA69" s="140"/>
      <c r="CB69" s="140"/>
      <c r="CC69" s="140"/>
      <c r="CD69" s="140"/>
      <c r="CE69" s="140"/>
      <c r="CF69" s="140"/>
      <c r="CG69" s="140"/>
      <c r="CH69" s="139"/>
      <c r="CI69" s="141" t="s">
        <v>0</v>
      </c>
      <c r="CJ69" s="144"/>
      <c r="CK69" s="138"/>
      <c r="CL69" s="142"/>
      <c r="CM69" s="143"/>
      <c r="CN69" s="143"/>
      <c r="CO69" s="143"/>
      <c r="CP69" s="143"/>
      <c r="CQ69" s="143"/>
      <c r="CR69" s="143"/>
      <c r="CS69" s="143"/>
      <c r="CT69" s="143"/>
      <c r="CU69" s="143"/>
      <c r="CV69" s="143"/>
      <c r="CW69" s="143"/>
      <c r="CX69" s="143"/>
      <c r="CY69" s="143"/>
      <c r="CZ69" s="143"/>
      <c r="DA69" s="143"/>
      <c r="DB69" s="143"/>
      <c r="DC69" s="143"/>
      <c r="DD69" s="143"/>
      <c r="DE69" s="143"/>
      <c r="DF69" s="140"/>
      <c r="DG69" s="140"/>
      <c r="DH69" s="140"/>
      <c r="DI69" s="140"/>
      <c r="DJ69" s="140"/>
      <c r="DK69" s="140"/>
      <c r="DL69" s="140"/>
      <c r="DM69" s="140"/>
      <c r="DN69" s="140"/>
      <c r="DO69" s="140"/>
      <c r="DP69" s="140"/>
      <c r="DQ69" s="140"/>
      <c r="DR69" s="140"/>
      <c r="DS69" s="140"/>
      <c r="DT69" s="140"/>
      <c r="DU69" s="140"/>
      <c r="DV69" s="139"/>
      <c r="DW69" s="141" t="s">
        <v>0</v>
      </c>
      <c r="DY69" s="138"/>
      <c r="DZ69" s="142"/>
      <c r="EA69" s="143"/>
      <c r="EB69" s="143"/>
      <c r="EC69" s="143"/>
      <c r="ED69" s="143"/>
      <c r="EE69" s="143"/>
      <c r="EF69" s="143"/>
      <c r="EG69" s="143"/>
      <c r="EH69" s="143"/>
      <c r="EI69" s="143"/>
      <c r="EJ69" s="143"/>
      <c r="EK69" s="143"/>
      <c r="EL69" s="143"/>
      <c r="EM69" s="143"/>
      <c r="EN69" s="143"/>
      <c r="EO69" s="143"/>
      <c r="EP69" s="143"/>
      <c r="EQ69" s="143"/>
      <c r="ER69" s="143"/>
      <c r="ES69" s="143"/>
      <c r="ET69" s="140"/>
      <c r="EU69" s="140"/>
      <c r="EV69" s="140"/>
      <c r="EW69" s="140"/>
      <c r="EX69" s="140"/>
      <c r="EY69" s="140"/>
      <c r="EZ69" s="140"/>
      <c r="FA69" s="140"/>
      <c r="FB69" s="140"/>
      <c r="FC69" s="140"/>
      <c r="FD69" s="140"/>
      <c r="FE69" s="140"/>
      <c r="FF69" s="140"/>
      <c r="FG69" s="140"/>
      <c r="FH69" s="140"/>
      <c r="FI69" s="140"/>
      <c r="FJ69" s="139"/>
      <c r="FK69" s="141" t="s">
        <v>0</v>
      </c>
    </row>
    <row r="70" spans="1:167" ht="14.25" thickTop="1" thickBot="1" x14ac:dyDescent="0.25">
      <c r="A70" s="32"/>
      <c r="B70" s="32"/>
      <c r="C70" s="32"/>
      <c r="D70" s="106" t="s">
        <v>221</v>
      </c>
      <c r="E70" s="107" t="s">
        <v>207</v>
      </c>
      <c r="F70" s="108">
        <f>B4+(56*B6)</f>
        <v>57</v>
      </c>
      <c r="G70" s="104"/>
      <c r="H70" s="43"/>
      <c r="W70" s="25" t="s">
        <v>0</v>
      </c>
      <c r="X70" s="25" t="s">
        <v>0</v>
      </c>
      <c r="Y70" s="25" t="s">
        <v>0</v>
      </c>
      <c r="Z70" s="25" t="s">
        <v>0</v>
      </c>
      <c r="BL70" s="25" t="s">
        <v>0</v>
      </c>
      <c r="BN70" s="25" t="s">
        <v>0</v>
      </c>
      <c r="CJ70" s="144"/>
      <c r="CZ70" s="25" t="s">
        <v>0</v>
      </c>
      <c r="DB70" s="25" t="s">
        <v>0</v>
      </c>
      <c r="EN70" s="25" t="s">
        <v>0</v>
      </c>
      <c r="EP70" s="25" t="s">
        <v>0</v>
      </c>
    </row>
    <row r="71" spans="1:167" ht="14.25" thickTop="1" thickBot="1" x14ac:dyDescent="0.25">
      <c r="A71" s="32"/>
      <c r="B71" s="32"/>
      <c r="C71" s="32"/>
      <c r="D71" s="106" t="s">
        <v>20</v>
      </c>
      <c r="E71" s="107" t="s">
        <v>207</v>
      </c>
      <c r="F71" s="108">
        <f>B4+(57*B6)</f>
        <v>58</v>
      </c>
      <c r="G71" s="104"/>
      <c r="H71" s="43"/>
      <c r="I71" s="38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40"/>
      <c r="AE71" s="40"/>
      <c r="AF71" s="40"/>
      <c r="AG71" s="40"/>
      <c r="AH71" s="40"/>
      <c r="AI71" s="40"/>
      <c r="AJ71" s="40"/>
      <c r="AK71" s="40"/>
      <c r="AL71" s="40"/>
      <c r="AM71" s="40"/>
      <c r="AN71" s="40"/>
      <c r="AO71" s="40"/>
      <c r="AP71" s="40"/>
      <c r="AQ71" s="40"/>
      <c r="AR71" s="40"/>
      <c r="AS71" s="40"/>
      <c r="AT71" s="39"/>
      <c r="AU71" s="41"/>
      <c r="AW71" s="38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39"/>
      <c r="BJ71" s="39"/>
      <c r="BK71" s="39"/>
      <c r="BL71" s="39"/>
      <c r="BM71" s="39"/>
      <c r="BN71" s="39"/>
      <c r="BO71" s="39"/>
      <c r="BP71" s="39"/>
      <c r="BQ71" s="39"/>
      <c r="BR71" s="40"/>
      <c r="BS71" s="40"/>
      <c r="BT71" s="40"/>
      <c r="BU71" s="40"/>
      <c r="BV71" s="40"/>
      <c r="BW71" s="40"/>
      <c r="BX71" s="40"/>
      <c r="BY71" s="40"/>
      <c r="BZ71" s="40"/>
      <c r="CA71" s="40"/>
      <c r="CB71" s="40"/>
      <c r="CC71" s="40"/>
      <c r="CD71" s="40"/>
      <c r="CE71" s="40"/>
      <c r="CF71" s="40"/>
      <c r="CG71" s="40"/>
      <c r="CH71" s="39"/>
      <c r="CI71" s="41"/>
      <c r="CJ71" s="144"/>
      <c r="CK71" s="38"/>
      <c r="CL71" s="39"/>
      <c r="CM71" s="39"/>
      <c r="CN71" s="39"/>
      <c r="CO71" s="39"/>
      <c r="CP71" s="39"/>
      <c r="CQ71" s="39"/>
      <c r="CR71" s="39"/>
      <c r="CS71" s="39"/>
      <c r="CT71" s="39"/>
      <c r="CU71" s="39"/>
      <c r="CV71" s="39"/>
      <c r="CW71" s="39"/>
      <c r="CX71" s="39"/>
      <c r="CY71" s="39"/>
      <c r="CZ71" s="39"/>
      <c r="DA71" s="39"/>
      <c r="DB71" s="39"/>
      <c r="DC71" s="39"/>
      <c r="DD71" s="39"/>
      <c r="DE71" s="39"/>
      <c r="DF71" s="40"/>
      <c r="DG71" s="40"/>
      <c r="DH71" s="40"/>
      <c r="DI71" s="40"/>
      <c r="DJ71" s="40"/>
      <c r="DK71" s="40"/>
      <c r="DL71" s="40"/>
      <c r="DM71" s="40"/>
      <c r="DN71" s="40"/>
      <c r="DO71" s="40"/>
      <c r="DP71" s="40"/>
      <c r="DQ71" s="40"/>
      <c r="DR71" s="40"/>
      <c r="DS71" s="40"/>
      <c r="DT71" s="40"/>
      <c r="DU71" s="40"/>
      <c r="DV71" s="39"/>
      <c r="DW71" s="41"/>
      <c r="DY71" s="38"/>
      <c r="DZ71" s="39"/>
      <c r="EA71" s="39"/>
      <c r="EB71" s="39"/>
      <c r="EC71" s="39"/>
      <c r="ED71" s="39"/>
      <c r="EE71" s="39"/>
      <c r="EF71" s="39"/>
      <c r="EG71" s="39"/>
      <c r="EH71" s="39"/>
      <c r="EI71" s="39"/>
      <c r="EJ71" s="39"/>
      <c r="EK71" s="39"/>
      <c r="EL71" s="39"/>
      <c r="EM71" s="39"/>
      <c r="EN71" s="39"/>
      <c r="EO71" s="39"/>
      <c r="EP71" s="39"/>
      <c r="EQ71" s="39"/>
      <c r="ER71" s="39"/>
      <c r="ES71" s="39"/>
      <c r="ET71" s="40"/>
      <c r="EU71" s="40"/>
      <c r="EV71" s="40"/>
      <c r="EW71" s="40"/>
      <c r="EX71" s="40"/>
      <c r="EY71" s="40"/>
      <c r="EZ71" s="40"/>
      <c r="FA71" s="40"/>
      <c r="FB71" s="40"/>
      <c r="FC71" s="40"/>
      <c r="FD71" s="40"/>
      <c r="FE71" s="40"/>
      <c r="FF71" s="40"/>
      <c r="FG71" s="40"/>
      <c r="FH71" s="40"/>
      <c r="FI71" s="40"/>
      <c r="FJ71" s="39"/>
      <c r="FK71" s="41"/>
    </row>
    <row r="72" spans="1:167" ht="13.5" thickBot="1" x14ac:dyDescent="0.25">
      <c r="A72" s="32"/>
      <c r="B72" s="32"/>
      <c r="C72" s="32"/>
      <c r="D72" s="106" t="s">
        <v>66</v>
      </c>
      <c r="E72" s="107" t="s">
        <v>207</v>
      </c>
      <c r="F72" s="108">
        <f>B4+(58*B6)</f>
        <v>59</v>
      </c>
      <c r="G72" s="104"/>
      <c r="H72" s="43"/>
      <c r="I72" s="44"/>
      <c r="J72" s="45" t="s">
        <v>2</v>
      </c>
      <c r="K72" s="46"/>
      <c r="L72" s="46"/>
      <c r="M72" s="46"/>
      <c r="N72" s="46"/>
      <c r="O72" s="46"/>
      <c r="P72" s="46"/>
      <c r="Q72" s="46"/>
      <c r="R72" s="46"/>
      <c r="S72" s="47" t="s">
        <v>632</v>
      </c>
      <c r="T72" s="46"/>
      <c r="U72" s="46"/>
      <c r="V72" s="46"/>
      <c r="W72" s="46"/>
      <c r="X72" s="46"/>
      <c r="Y72" s="46"/>
      <c r="Z72" s="46"/>
      <c r="AA72" s="46"/>
      <c r="AB72" s="46" t="s">
        <v>0</v>
      </c>
      <c r="AC72" s="46" t="s">
        <v>0</v>
      </c>
      <c r="AD72" s="48"/>
      <c r="AE72" s="48"/>
      <c r="AF72" s="48"/>
      <c r="AG72" s="48"/>
      <c r="AH72" s="48"/>
      <c r="AI72" s="48"/>
      <c r="AJ72" s="48"/>
      <c r="AK72" s="48"/>
      <c r="AL72" s="49" t="s">
        <v>277</v>
      </c>
      <c r="AM72" s="48"/>
      <c r="AN72" s="48"/>
      <c r="AO72" s="48"/>
      <c r="AP72" s="48"/>
      <c r="AQ72" s="48"/>
      <c r="AR72" s="48"/>
      <c r="AS72" s="48"/>
      <c r="AT72" s="50"/>
      <c r="AU72" s="51"/>
      <c r="AW72" s="44"/>
      <c r="AX72" s="45" t="s">
        <v>2</v>
      </c>
      <c r="AY72" s="46"/>
      <c r="AZ72" s="46"/>
      <c r="BA72" s="46"/>
      <c r="BB72" s="46"/>
      <c r="BC72" s="46"/>
      <c r="BD72" s="46"/>
      <c r="BE72" s="46"/>
      <c r="BF72" s="46"/>
      <c r="BG72" s="47" t="s">
        <v>680</v>
      </c>
      <c r="BH72" s="46"/>
      <c r="BI72" s="46"/>
      <c r="BJ72" s="46"/>
      <c r="BK72" s="46"/>
      <c r="BL72" s="46"/>
      <c r="BM72" s="46"/>
      <c r="BN72" s="46"/>
      <c r="BO72" s="46"/>
      <c r="BP72" s="46" t="s">
        <v>0</v>
      </c>
      <c r="BQ72" s="46" t="s">
        <v>0</v>
      </c>
      <c r="BR72" s="48"/>
      <c r="BS72" s="48"/>
      <c r="BT72" s="48"/>
      <c r="BU72" s="48"/>
      <c r="BV72" s="48"/>
      <c r="BW72" s="48"/>
      <c r="BX72" s="48"/>
      <c r="BY72" s="48"/>
      <c r="BZ72" s="49" t="s">
        <v>277</v>
      </c>
      <c r="CA72" s="48"/>
      <c r="CB72" s="48"/>
      <c r="CC72" s="48"/>
      <c r="CD72" s="48"/>
      <c r="CE72" s="48"/>
      <c r="CF72" s="48"/>
      <c r="CG72" s="48"/>
      <c r="CH72" s="50"/>
      <c r="CI72" s="51"/>
      <c r="CJ72" s="144"/>
      <c r="CK72" s="44"/>
      <c r="CL72" s="45" t="s">
        <v>2</v>
      </c>
      <c r="CM72" s="46"/>
      <c r="CN72" s="46"/>
      <c r="CO72" s="46"/>
      <c r="CP72" s="46"/>
      <c r="CQ72" s="46"/>
      <c r="CR72" s="46"/>
      <c r="CS72" s="46"/>
      <c r="CT72" s="46"/>
      <c r="CU72" s="47" t="s">
        <v>664</v>
      </c>
      <c r="CV72" s="46"/>
      <c r="CW72" s="46"/>
      <c r="CX72" s="46"/>
      <c r="CY72" s="46"/>
      <c r="CZ72" s="46"/>
      <c r="DA72" s="46"/>
      <c r="DB72" s="46"/>
      <c r="DC72" s="46"/>
      <c r="DD72" s="46" t="s">
        <v>0</v>
      </c>
      <c r="DE72" s="46" t="s">
        <v>0</v>
      </c>
      <c r="DF72" s="48"/>
      <c r="DG72" s="48"/>
      <c r="DH72" s="48"/>
      <c r="DI72" s="48"/>
      <c r="DJ72" s="48"/>
      <c r="DK72" s="48"/>
      <c r="DL72" s="48"/>
      <c r="DM72" s="48"/>
      <c r="DN72" s="49" t="s">
        <v>277</v>
      </c>
      <c r="DO72" s="48"/>
      <c r="DP72" s="48"/>
      <c r="DQ72" s="48"/>
      <c r="DR72" s="48"/>
      <c r="DS72" s="48"/>
      <c r="DT72" s="48"/>
      <c r="DU72" s="48"/>
      <c r="DV72" s="50"/>
      <c r="DW72" s="51"/>
      <c r="DY72" s="44"/>
      <c r="DZ72" s="45" t="s">
        <v>2</v>
      </c>
      <c r="EA72" s="46"/>
      <c r="EB72" s="46"/>
      <c r="EC72" s="46"/>
      <c r="ED72" s="46"/>
      <c r="EE72" s="46"/>
      <c r="EF72" s="46"/>
      <c r="EG72" s="46"/>
      <c r="EH72" s="46"/>
      <c r="EI72" s="47" t="s">
        <v>648</v>
      </c>
      <c r="EJ72" s="46"/>
      <c r="EK72" s="46"/>
      <c r="EL72" s="46"/>
      <c r="EM72" s="46"/>
      <c r="EN72" s="46"/>
      <c r="EO72" s="46"/>
      <c r="EP72" s="46"/>
      <c r="EQ72" s="46"/>
      <c r="ER72" s="46" t="s">
        <v>0</v>
      </c>
      <c r="ES72" s="46" t="s">
        <v>0</v>
      </c>
      <c r="ET72" s="48"/>
      <c r="EU72" s="48"/>
      <c r="EV72" s="48"/>
      <c r="EW72" s="48"/>
      <c r="EX72" s="48"/>
      <c r="EY72" s="48"/>
      <c r="EZ72" s="48"/>
      <c r="FA72" s="48"/>
      <c r="FB72" s="49" t="s">
        <v>277</v>
      </c>
      <c r="FC72" s="48"/>
      <c r="FD72" s="48"/>
      <c r="FE72" s="48"/>
      <c r="FF72" s="48"/>
      <c r="FG72" s="48"/>
      <c r="FH72" s="48"/>
      <c r="FI72" s="48"/>
      <c r="FJ72" s="50"/>
      <c r="FK72" s="51"/>
    </row>
    <row r="73" spans="1:167" x14ac:dyDescent="0.2">
      <c r="A73" s="32"/>
      <c r="B73" s="32"/>
      <c r="C73" s="32"/>
      <c r="D73" s="106" t="s">
        <v>185</v>
      </c>
      <c r="E73" s="107" t="s">
        <v>207</v>
      </c>
      <c r="F73" s="110">
        <f>B4+(59*B6)</f>
        <v>60</v>
      </c>
      <c r="G73" s="104"/>
      <c r="H73" s="43"/>
      <c r="I73" s="57"/>
      <c r="J73" s="58"/>
      <c r="K73" s="1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2"/>
      <c r="AA73" s="171">
        <f>K73^3+L73^3+M73^3+N73^3+O73^3+P73^3+Q73^3+R73^3+K74^3+L74^3+M74^3+N74^3+O74^3+P74^3+Q74^3+R74^3</f>
        <v>0</v>
      </c>
      <c r="AB73" s="167">
        <f>SUMSQ(K73:Z73)</f>
        <v>0</v>
      </c>
      <c r="AC73" s="61"/>
      <c r="AD73" s="68"/>
      <c r="AE73" s="69"/>
      <c r="AF73" s="69"/>
      <c r="AG73" s="69"/>
      <c r="AH73" s="70"/>
      <c r="AI73" s="70"/>
      <c r="AJ73" s="70"/>
      <c r="AK73" s="70"/>
      <c r="AL73" s="69"/>
      <c r="AM73" s="69"/>
      <c r="AN73" s="69"/>
      <c r="AO73" s="69"/>
      <c r="AP73" s="70"/>
      <c r="AQ73" s="70"/>
      <c r="AR73" s="70"/>
      <c r="AS73" s="71"/>
      <c r="AT73" s="66"/>
      <c r="AU73" s="51"/>
      <c r="AW73" s="57"/>
      <c r="AX73" s="58"/>
      <c r="AY73" s="1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2"/>
      <c r="BO73" s="171">
        <f>AY73^3+AZ73^3+BA73^3+BB73^3+BC73^3+BD73^3+BE73^3+BF73^3+AY74^3+AZ74^3+BA74^3+BB74^3+BC74^3+BD74^3+BE74^3+BF74^3</f>
        <v>0</v>
      </c>
      <c r="BP73" s="167">
        <f>SUMSQ(AY73:BN73)</f>
        <v>0</v>
      </c>
      <c r="BQ73" s="61"/>
      <c r="BR73" s="68"/>
      <c r="BS73" s="69"/>
      <c r="BT73" s="69"/>
      <c r="BU73" s="69"/>
      <c r="BV73" s="69"/>
      <c r="BW73" s="69"/>
      <c r="BX73" s="69"/>
      <c r="BY73" s="69"/>
      <c r="BZ73" s="70"/>
      <c r="CA73" s="70"/>
      <c r="CB73" s="70"/>
      <c r="CC73" s="70"/>
      <c r="CD73" s="70"/>
      <c r="CE73" s="70"/>
      <c r="CF73" s="70"/>
      <c r="CG73" s="71"/>
      <c r="CH73" s="66"/>
      <c r="CI73" s="51"/>
      <c r="CJ73" s="144"/>
      <c r="CK73" s="57"/>
      <c r="CL73" s="58"/>
      <c r="CM73" s="1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2"/>
      <c r="DC73" s="171">
        <f>CM73^3+CN73^3+CO73^3+CP73^3+CQ73^3+CR73^3+CS73^3+CT73^3+CM74^3+CN74^3+CO74^3+CP74^3+CQ74^3+CR74^3+CS74^3+CT74^3</f>
        <v>0</v>
      </c>
      <c r="DD73" s="167">
        <f>SUMSQ(CM73:DB73)</f>
        <v>0</v>
      </c>
      <c r="DE73" s="61"/>
      <c r="DF73" s="68"/>
      <c r="DG73" s="69"/>
      <c r="DH73" s="70"/>
      <c r="DI73" s="70"/>
      <c r="DJ73" s="69"/>
      <c r="DK73" s="69"/>
      <c r="DL73" s="70"/>
      <c r="DM73" s="70"/>
      <c r="DN73" s="69"/>
      <c r="DO73" s="69"/>
      <c r="DP73" s="70"/>
      <c r="DQ73" s="70"/>
      <c r="DR73" s="69"/>
      <c r="DS73" s="69"/>
      <c r="DT73" s="70"/>
      <c r="DU73" s="71"/>
      <c r="DV73" s="66"/>
      <c r="DW73" s="51"/>
      <c r="DY73" s="57"/>
      <c r="DZ73" s="58"/>
      <c r="EA73" s="1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2"/>
      <c r="EQ73" s="171">
        <f>EA73^3+EB73^3+EC73^3+ED73^3+EE73^3+EF73^3+EG73^3+EH73^3+EA74^3+EB74^3+EC74^3+ED74^3+EE74^3+EF74^3+EG74^3+EH74^3</f>
        <v>0</v>
      </c>
      <c r="ER73" s="167">
        <f>SUMSQ(EA73:EP73)</f>
        <v>0</v>
      </c>
      <c r="ES73" s="61"/>
      <c r="ET73" s="68"/>
      <c r="EU73" s="173"/>
      <c r="EV73" s="173"/>
      <c r="EW73" s="173"/>
      <c r="EX73" s="173"/>
      <c r="EY73" s="173"/>
      <c r="EZ73" s="173"/>
      <c r="FA73" s="70"/>
      <c r="FB73" s="69"/>
      <c r="FC73" s="173"/>
      <c r="FD73" s="173"/>
      <c r="FE73" s="173"/>
      <c r="FF73" s="173"/>
      <c r="FG73" s="173"/>
      <c r="FH73" s="173"/>
      <c r="FI73" s="71"/>
      <c r="FJ73" s="66"/>
      <c r="FK73" s="51"/>
    </row>
    <row r="74" spans="1:167" x14ac:dyDescent="0.2">
      <c r="A74" s="32"/>
      <c r="B74" s="32"/>
      <c r="C74" s="32"/>
      <c r="D74" s="106" t="s">
        <v>203</v>
      </c>
      <c r="E74" s="107" t="s">
        <v>207</v>
      </c>
      <c r="F74" s="110">
        <f>B4+(60*B6)</f>
        <v>61</v>
      </c>
      <c r="G74" s="104"/>
      <c r="H74" s="43"/>
      <c r="I74" s="74"/>
      <c r="J74" s="58"/>
      <c r="K74" s="3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5"/>
      <c r="AA74" s="172">
        <f>S73^3+T73^3+U73^3+V73^3+W73^3+X73^3+Y73^3+Z73^3+S74^3+T74^3+U74^3+V74^3+W74^3+X74^3+Y74^3+Z74^3</f>
        <v>0</v>
      </c>
      <c r="AB74" s="125">
        <f t="shared" ref="AB74:AB88" si="12">SUMSQ(K74:Z74)</f>
        <v>0</v>
      </c>
      <c r="AC74" s="61"/>
      <c r="AD74" s="81"/>
      <c r="AE74" s="82"/>
      <c r="AF74" s="82"/>
      <c r="AG74" s="82"/>
      <c r="AH74" s="83"/>
      <c r="AI74" s="83"/>
      <c r="AJ74" s="83"/>
      <c r="AK74" s="83"/>
      <c r="AL74" s="82"/>
      <c r="AM74" s="82"/>
      <c r="AN74" s="82"/>
      <c r="AO74" s="82"/>
      <c r="AP74" s="83"/>
      <c r="AQ74" s="83"/>
      <c r="AR74" s="83"/>
      <c r="AS74" s="84"/>
      <c r="AT74" s="66"/>
      <c r="AU74" s="51"/>
      <c r="AW74" s="74"/>
      <c r="AX74" s="58"/>
      <c r="AY74" s="3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5"/>
      <c r="BO74" s="172">
        <f>BG73^3+BH73^3+BI73^3+BJ73^3+BK73^3+BL73^3+BM73^3+BN73^3+BG74^3+BH74^3+BI74^3+BJ74^3+BK74^3+BL74^3+BM74^3+BN74^3</f>
        <v>0</v>
      </c>
      <c r="BP74" s="125">
        <f t="shared" ref="BP74:BP88" si="13">SUMSQ(AY74:BN74)</f>
        <v>0</v>
      </c>
      <c r="BQ74" s="61"/>
      <c r="BR74" s="81"/>
      <c r="BS74" s="82"/>
      <c r="BT74" s="82"/>
      <c r="BU74" s="82"/>
      <c r="BV74" s="82"/>
      <c r="BW74" s="82"/>
      <c r="BX74" s="82"/>
      <c r="BY74" s="82"/>
      <c r="BZ74" s="83"/>
      <c r="CA74" s="83"/>
      <c r="CB74" s="83"/>
      <c r="CC74" s="83"/>
      <c r="CD74" s="83"/>
      <c r="CE74" s="83"/>
      <c r="CF74" s="83"/>
      <c r="CG74" s="84"/>
      <c r="CH74" s="66"/>
      <c r="CI74" s="51"/>
      <c r="CJ74" s="144"/>
      <c r="CK74" s="74"/>
      <c r="CL74" s="58"/>
      <c r="CM74" s="3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5"/>
      <c r="DC74" s="172">
        <f>CU73^3+CV73^3+CW73^3+CX73^3+CY73^3+CZ73^3+DA73^3+DB73^3+CU74^3+CV74^3+CW74^3+CX74^3+CY74^3+CZ74^3+DA74^3+DB74^3</f>
        <v>0</v>
      </c>
      <c r="DD74" s="125">
        <f t="shared" ref="DD74:DD88" si="14">SUMSQ(CM74:DB74)</f>
        <v>0</v>
      </c>
      <c r="DE74" s="61"/>
      <c r="DF74" s="81"/>
      <c r="DG74" s="82"/>
      <c r="DH74" s="83"/>
      <c r="DI74" s="83"/>
      <c r="DJ74" s="82"/>
      <c r="DK74" s="82"/>
      <c r="DL74" s="83"/>
      <c r="DM74" s="83"/>
      <c r="DN74" s="82"/>
      <c r="DO74" s="82"/>
      <c r="DP74" s="83"/>
      <c r="DQ74" s="83"/>
      <c r="DR74" s="82"/>
      <c r="DS74" s="82"/>
      <c r="DT74" s="83"/>
      <c r="DU74" s="84"/>
      <c r="DV74" s="66"/>
      <c r="DW74" s="51"/>
      <c r="DY74" s="74"/>
      <c r="DZ74" s="58"/>
      <c r="EA74" s="3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5"/>
      <c r="EQ74" s="172">
        <f>EI73^3+EJ73^3+EK73^3+EL73^3+EM73^3+EN73^3+EO73^3+EP73^3+EI74^3+EJ74^3+EK74^3+EL74^3+EM74^3+EN74^3+EO74^3+EP74^3</f>
        <v>0</v>
      </c>
      <c r="ER74" s="125">
        <f t="shared" ref="ER74:ER88" si="15">SUMSQ(EA74:EP74)</f>
        <v>0</v>
      </c>
      <c r="ES74" s="61"/>
      <c r="ET74" s="174"/>
      <c r="EU74" s="82"/>
      <c r="EV74" s="131"/>
      <c r="EW74" s="131"/>
      <c r="EX74" s="131"/>
      <c r="EY74" s="131"/>
      <c r="EZ74" s="83"/>
      <c r="FA74" s="131"/>
      <c r="FB74" s="131"/>
      <c r="FC74" s="82"/>
      <c r="FD74" s="131"/>
      <c r="FE74" s="131"/>
      <c r="FF74" s="131"/>
      <c r="FG74" s="131"/>
      <c r="FH74" s="83"/>
      <c r="FI74" s="175"/>
      <c r="FJ74" s="66"/>
      <c r="FK74" s="51"/>
    </row>
    <row r="75" spans="1:167" x14ac:dyDescent="0.2">
      <c r="A75" s="32"/>
      <c r="B75" s="32"/>
      <c r="C75" s="32"/>
      <c r="D75" s="106" t="s">
        <v>122</v>
      </c>
      <c r="E75" s="107" t="s">
        <v>207</v>
      </c>
      <c r="F75" s="108">
        <f>B4+(61*B6)</f>
        <v>62</v>
      </c>
      <c r="G75" s="104"/>
      <c r="H75" s="43"/>
      <c r="I75" s="57"/>
      <c r="J75" s="58"/>
      <c r="K75" s="3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5"/>
      <c r="AA75" s="172">
        <f>K75^3+L75^3+M75^3+N75^3+O75^3+P75^3+Q75^3+R75^3+K76^3+L76^3+M76^3+N76^3+O76^3+P76^3+Q76^3+R76^3</f>
        <v>0</v>
      </c>
      <c r="AB75" s="125">
        <f t="shared" si="12"/>
        <v>0</v>
      </c>
      <c r="AC75" s="88"/>
      <c r="AD75" s="81"/>
      <c r="AE75" s="82"/>
      <c r="AF75" s="82"/>
      <c r="AG75" s="82"/>
      <c r="AH75" s="83"/>
      <c r="AI75" s="83"/>
      <c r="AJ75" s="83"/>
      <c r="AK75" s="83"/>
      <c r="AL75" s="82"/>
      <c r="AM75" s="82"/>
      <c r="AN75" s="82"/>
      <c r="AO75" s="82"/>
      <c r="AP75" s="83"/>
      <c r="AQ75" s="83"/>
      <c r="AR75" s="83"/>
      <c r="AS75" s="84"/>
      <c r="AT75" s="66"/>
      <c r="AU75" s="51"/>
      <c r="AW75" s="57"/>
      <c r="AX75" s="58"/>
      <c r="AY75" s="3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5"/>
      <c r="BO75" s="172">
        <f>AY75^3+AZ75^3+BA75^3+BB75^3+BC75^3+BD75^3+BE75^3+BF75^3+AY76^3+AZ76^3+BA76^3+BB76^3+BC76^3+BD76^3+BE76^3+BF76^3</f>
        <v>0</v>
      </c>
      <c r="BP75" s="125">
        <f t="shared" si="13"/>
        <v>0</v>
      </c>
      <c r="BQ75" s="88"/>
      <c r="BR75" s="89"/>
      <c r="BS75" s="83"/>
      <c r="BT75" s="83"/>
      <c r="BU75" s="83"/>
      <c r="BV75" s="83"/>
      <c r="BW75" s="83"/>
      <c r="BX75" s="83"/>
      <c r="BY75" s="83"/>
      <c r="BZ75" s="82"/>
      <c r="CA75" s="82"/>
      <c r="CB75" s="82"/>
      <c r="CC75" s="82"/>
      <c r="CD75" s="82"/>
      <c r="CE75" s="82"/>
      <c r="CF75" s="82"/>
      <c r="CG75" s="86"/>
      <c r="CH75" s="66"/>
      <c r="CI75" s="51"/>
      <c r="CJ75" s="144"/>
      <c r="CK75" s="57"/>
      <c r="CL75" s="58"/>
      <c r="CM75" s="3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5"/>
      <c r="DC75" s="172">
        <f>CM75^3+CN75^3+CO75^3+CP75^3+CQ75^3+CR75^3+CS75^3+CT75^3+CM76^3+CN76^3+CO76^3+CP76^3+CQ76^3+CR76^3+CS76^3+CT76^3</f>
        <v>0</v>
      </c>
      <c r="DD75" s="125">
        <f t="shared" si="14"/>
        <v>0</v>
      </c>
      <c r="DE75" s="88"/>
      <c r="DF75" s="81"/>
      <c r="DG75" s="82"/>
      <c r="DH75" s="83"/>
      <c r="DI75" s="83"/>
      <c r="DJ75" s="82"/>
      <c r="DK75" s="82"/>
      <c r="DL75" s="83"/>
      <c r="DM75" s="83"/>
      <c r="DN75" s="82"/>
      <c r="DO75" s="82"/>
      <c r="DP75" s="83"/>
      <c r="DQ75" s="83"/>
      <c r="DR75" s="82"/>
      <c r="DS75" s="82"/>
      <c r="DT75" s="83"/>
      <c r="DU75" s="84"/>
      <c r="DV75" s="66"/>
      <c r="DW75" s="51"/>
      <c r="DY75" s="57"/>
      <c r="DZ75" s="58"/>
      <c r="EA75" s="3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5"/>
      <c r="EQ75" s="172">
        <f>EA75^3+EB75^3+EC75^3+ED75^3+EE75^3+EF75^3+EG75^3+EH75^3+EA76^3+EB76^3+EC76^3+ED76^3+EE76^3+EF76^3+EG76^3+EH76^3</f>
        <v>0</v>
      </c>
      <c r="ER75" s="125">
        <f t="shared" si="15"/>
        <v>0</v>
      </c>
      <c r="ES75" s="88"/>
      <c r="ET75" s="174"/>
      <c r="EU75" s="131"/>
      <c r="EV75" s="82"/>
      <c r="EW75" s="131"/>
      <c r="EX75" s="131"/>
      <c r="EY75" s="83"/>
      <c r="EZ75" s="131"/>
      <c r="FA75" s="131"/>
      <c r="FB75" s="131"/>
      <c r="FC75" s="131"/>
      <c r="FD75" s="82"/>
      <c r="FE75" s="131"/>
      <c r="FF75" s="131"/>
      <c r="FG75" s="83"/>
      <c r="FH75" s="131"/>
      <c r="FI75" s="175"/>
      <c r="FJ75" s="66"/>
      <c r="FK75" s="51"/>
    </row>
    <row r="76" spans="1:167" x14ac:dyDescent="0.2">
      <c r="A76" s="32"/>
      <c r="B76" s="32"/>
      <c r="C76" s="32"/>
      <c r="D76" s="106" t="s">
        <v>75</v>
      </c>
      <c r="E76" s="107" t="s">
        <v>207</v>
      </c>
      <c r="F76" s="108">
        <f>B4+(62*B6)</f>
        <v>63</v>
      </c>
      <c r="G76" s="104"/>
      <c r="H76" s="43"/>
      <c r="I76" s="90"/>
      <c r="J76" s="58"/>
      <c r="K76" s="3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5"/>
      <c r="AA76" s="172">
        <f>S75^3+T75^3+U75^3+V75^3+W75^3+X75^3+Y75^3+Z75^3+S76^3+T76^3+U76^3+V76^3+W76^3+X76^3+Y76^3+Z76^3</f>
        <v>0</v>
      </c>
      <c r="AB76" s="125">
        <f t="shared" si="12"/>
        <v>0</v>
      </c>
      <c r="AC76" s="61"/>
      <c r="AD76" s="81"/>
      <c r="AE76" s="82"/>
      <c r="AF76" s="82"/>
      <c r="AG76" s="82"/>
      <c r="AH76" s="83"/>
      <c r="AI76" s="83"/>
      <c r="AJ76" s="83"/>
      <c r="AK76" s="83"/>
      <c r="AL76" s="82"/>
      <c r="AM76" s="82"/>
      <c r="AN76" s="82"/>
      <c r="AO76" s="82"/>
      <c r="AP76" s="83"/>
      <c r="AQ76" s="83"/>
      <c r="AR76" s="83"/>
      <c r="AS76" s="84"/>
      <c r="AT76" s="66"/>
      <c r="AU76" s="51"/>
      <c r="AW76" s="90"/>
      <c r="AX76" s="58"/>
      <c r="AY76" s="3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5"/>
      <c r="BO76" s="172">
        <f>BG75^3+BH75^3+BI75^3+BJ75^3+BK75^3+BL75^3+BM75^3+BN75^3+BG76^3+BH76^3+BI76^3+BJ76^3+BK76^3+BL76^3+BM76^3+BN76^3</f>
        <v>0</v>
      </c>
      <c r="BP76" s="125">
        <f t="shared" si="13"/>
        <v>0</v>
      </c>
      <c r="BQ76" s="61"/>
      <c r="BR76" s="89"/>
      <c r="BS76" s="83"/>
      <c r="BT76" s="83"/>
      <c r="BU76" s="83"/>
      <c r="BV76" s="83"/>
      <c r="BW76" s="83"/>
      <c r="BX76" s="83"/>
      <c r="BY76" s="83"/>
      <c r="BZ76" s="82"/>
      <c r="CA76" s="82"/>
      <c r="CB76" s="82"/>
      <c r="CC76" s="82"/>
      <c r="CD76" s="82"/>
      <c r="CE76" s="82"/>
      <c r="CF76" s="82"/>
      <c r="CG76" s="86"/>
      <c r="CH76" s="66"/>
      <c r="CI76" s="51"/>
      <c r="CJ76" s="144"/>
      <c r="CK76" s="90"/>
      <c r="CL76" s="58"/>
      <c r="CM76" s="3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5"/>
      <c r="DC76" s="172">
        <f>CU75^3+CV75^3+CW75^3+CX75^3+CY75^3+CZ75^3+DA75^3+DB75^3+CU76^3+CV76^3+CW76^3+CX76^3+CY76^3+CZ76^3+DA76^3+DB76^3</f>
        <v>0</v>
      </c>
      <c r="DD76" s="125">
        <f t="shared" si="14"/>
        <v>0</v>
      </c>
      <c r="DE76" s="61"/>
      <c r="DF76" s="81"/>
      <c r="DG76" s="82"/>
      <c r="DH76" s="83"/>
      <c r="DI76" s="83"/>
      <c r="DJ76" s="82"/>
      <c r="DK76" s="82"/>
      <c r="DL76" s="83"/>
      <c r="DM76" s="83"/>
      <c r="DN76" s="82"/>
      <c r="DO76" s="82"/>
      <c r="DP76" s="83"/>
      <c r="DQ76" s="83"/>
      <c r="DR76" s="82"/>
      <c r="DS76" s="82"/>
      <c r="DT76" s="83"/>
      <c r="DU76" s="84"/>
      <c r="DV76" s="66"/>
      <c r="DW76" s="51"/>
      <c r="DY76" s="90"/>
      <c r="DZ76" s="58"/>
      <c r="EA76" s="3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5"/>
      <c r="EQ76" s="172">
        <f>EI75^3+EJ75^3+EK75^3+EL75^3+EM75^3+EN75^3+EO75^3+EP75^3+EI76^3+EJ76^3+EK76^3+EL76^3+EM76^3+EN76^3+EO76^3+EP76^3</f>
        <v>0</v>
      </c>
      <c r="ER76" s="125">
        <f t="shared" si="15"/>
        <v>0</v>
      </c>
      <c r="ES76" s="61"/>
      <c r="ET76" s="174"/>
      <c r="EU76" s="131"/>
      <c r="EV76" s="131"/>
      <c r="EW76" s="82"/>
      <c r="EX76" s="83"/>
      <c r="EY76" s="131"/>
      <c r="EZ76" s="131"/>
      <c r="FA76" s="131"/>
      <c r="FB76" s="131"/>
      <c r="FC76" s="131"/>
      <c r="FD76" s="131"/>
      <c r="FE76" s="82"/>
      <c r="FF76" s="83"/>
      <c r="FG76" s="131"/>
      <c r="FH76" s="131"/>
      <c r="FI76" s="175"/>
      <c r="FJ76" s="66"/>
      <c r="FK76" s="51"/>
    </row>
    <row r="77" spans="1:167" x14ac:dyDescent="0.2">
      <c r="A77" s="32"/>
      <c r="B77" s="32"/>
      <c r="C77" s="32"/>
      <c r="D77" s="106" t="s">
        <v>161</v>
      </c>
      <c r="E77" s="107" t="s">
        <v>207</v>
      </c>
      <c r="F77" s="110">
        <f>B4+(63*B6)</f>
        <v>64</v>
      </c>
      <c r="G77" s="104"/>
      <c r="H77" s="43"/>
      <c r="I77" s="57"/>
      <c r="J77" s="58"/>
      <c r="K77" s="3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5"/>
      <c r="AA77" s="172">
        <f>K77^3+L77^3+M77^3+N77^3+O77^3+P77^3+Q77^3+R77^3+K78^3+L78^3+M78^3+N78^3+O78^3+P78^3+Q78^3+R78^3</f>
        <v>0</v>
      </c>
      <c r="AB77" s="125">
        <f t="shared" si="12"/>
        <v>0</v>
      </c>
      <c r="AC77" s="61"/>
      <c r="AD77" s="89"/>
      <c r="AE77" s="83"/>
      <c r="AF77" s="83"/>
      <c r="AG77" s="83"/>
      <c r="AH77" s="82"/>
      <c r="AI77" s="82"/>
      <c r="AJ77" s="82"/>
      <c r="AK77" s="82"/>
      <c r="AL77" s="83"/>
      <c r="AM77" s="83"/>
      <c r="AN77" s="83"/>
      <c r="AO77" s="83"/>
      <c r="AP77" s="82"/>
      <c r="AQ77" s="82"/>
      <c r="AR77" s="82"/>
      <c r="AS77" s="86"/>
      <c r="AT77" s="66"/>
      <c r="AU77" s="51"/>
      <c r="AW77" s="57"/>
      <c r="AX77" s="58"/>
      <c r="AY77" s="3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5"/>
      <c r="BO77" s="172">
        <f>AY77^3+AZ77^3+BA77^3+BB77^3+BC77^3+BD77^3+BE77^3+BF77^3+AY78^3+AZ78^3+BA78^3+BB78^3+BC78^3+BD78^3+BE78^3+BF78^3</f>
        <v>0</v>
      </c>
      <c r="BP77" s="125">
        <f t="shared" si="13"/>
        <v>0</v>
      </c>
      <c r="BQ77" s="61"/>
      <c r="BR77" s="81"/>
      <c r="BS77" s="82"/>
      <c r="BT77" s="82"/>
      <c r="BU77" s="82"/>
      <c r="BV77" s="82"/>
      <c r="BW77" s="82"/>
      <c r="BX77" s="82"/>
      <c r="BY77" s="82"/>
      <c r="BZ77" s="83"/>
      <c r="CA77" s="83"/>
      <c r="CB77" s="83"/>
      <c r="CC77" s="83"/>
      <c r="CD77" s="83"/>
      <c r="CE77" s="83"/>
      <c r="CF77" s="83"/>
      <c r="CG77" s="84"/>
      <c r="CH77" s="66"/>
      <c r="CI77" s="51"/>
      <c r="CJ77" s="144"/>
      <c r="CK77" s="57"/>
      <c r="CL77" s="58"/>
      <c r="CM77" s="3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5"/>
      <c r="DC77" s="172">
        <f>CM77^3+CN77^3+CO77^3+CP77^3+CQ77^3+CR77^3+CS77^3+CT77^3+CM78^3+CN78^3+CO78^3+CP78^3+CQ78^3+CR78^3+CS78^3+CT78^3</f>
        <v>0</v>
      </c>
      <c r="DD77" s="125">
        <f t="shared" si="14"/>
        <v>0</v>
      </c>
      <c r="DE77" s="61"/>
      <c r="DF77" s="81"/>
      <c r="DG77" s="82"/>
      <c r="DH77" s="83"/>
      <c r="DI77" s="83"/>
      <c r="DJ77" s="82"/>
      <c r="DK77" s="82"/>
      <c r="DL77" s="83"/>
      <c r="DM77" s="83"/>
      <c r="DN77" s="82"/>
      <c r="DO77" s="82"/>
      <c r="DP77" s="83"/>
      <c r="DQ77" s="83"/>
      <c r="DR77" s="82"/>
      <c r="DS77" s="82"/>
      <c r="DT77" s="83"/>
      <c r="DU77" s="84"/>
      <c r="DV77" s="66"/>
      <c r="DW77" s="51"/>
      <c r="DY77" s="57"/>
      <c r="DZ77" s="58"/>
      <c r="EA77" s="3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5"/>
      <c r="EQ77" s="172">
        <f>EA77^3+EB77^3+EC77^3+ED77^3+EE77^3+EF77^3+EG77^3+EH77^3+EA78^3+EB78^3+EC78^3+ED78^3+EE78^3+EF78^3+EG78^3+EH78^3</f>
        <v>0</v>
      </c>
      <c r="ER77" s="125">
        <f t="shared" si="15"/>
        <v>0</v>
      </c>
      <c r="ES77" s="61"/>
      <c r="ET77" s="174"/>
      <c r="EU77" s="131"/>
      <c r="EV77" s="131"/>
      <c r="EW77" s="83"/>
      <c r="EX77" s="82"/>
      <c r="EY77" s="131"/>
      <c r="EZ77" s="131"/>
      <c r="FA77" s="131"/>
      <c r="FB77" s="131"/>
      <c r="FC77" s="131"/>
      <c r="FD77" s="131"/>
      <c r="FE77" s="83"/>
      <c r="FF77" s="82"/>
      <c r="FG77" s="131"/>
      <c r="FH77" s="131"/>
      <c r="FI77" s="175"/>
      <c r="FJ77" s="66"/>
      <c r="FK77" s="51"/>
    </row>
    <row r="78" spans="1:167" x14ac:dyDescent="0.2">
      <c r="A78" s="32"/>
      <c r="B78" s="32"/>
      <c r="C78" s="32"/>
      <c r="D78" s="106" t="s">
        <v>255</v>
      </c>
      <c r="E78" s="107" t="s">
        <v>207</v>
      </c>
      <c r="F78" s="110">
        <f>B4+(64*B6)</f>
        <v>65</v>
      </c>
      <c r="G78" s="104"/>
      <c r="H78" s="43"/>
      <c r="I78" s="57"/>
      <c r="J78" s="58"/>
      <c r="K78" s="3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5"/>
      <c r="AA78" s="172">
        <f>S77^3+T77^3+U77^3+V77^3+W77^3+X77^3+Y77^3+Z77^3+S78^3+T78^3+U78^3+V78^3+W78^3+X78^3+Y78^3+Z78^3</f>
        <v>0</v>
      </c>
      <c r="AB78" s="125">
        <f t="shared" si="12"/>
        <v>0</v>
      </c>
      <c r="AC78" s="61"/>
      <c r="AD78" s="89"/>
      <c r="AE78" s="83"/>
      <c r="AF78" s="83"/>
      <c r="AG78" s="83"/>
      <c r="AH78" s="82"/>
      <c r="AI78" s="82"/>
      <c r="AJ78" s="82"/>
      <c r="AK78" s="82"/>
      <c r="AL78" s="83"/>
      <c r="AM78" s="83"/>
      <c r="AN78" s="83"/>
      <c r="AO78" s="83"/>
      <c r="AP78" s="82"/>
      <c r="AQ78" s="82"/>
      <c r="AR78" s="82"/>
      <c r="AS78" s="86"/>
      <c r="AT78" s="66"/>
      <c r="AU78" s="51"/>
      <c r="AW78" s="57"/>
      <c r="AX78" s="58"/>
      <c r="AY78" s="3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5"/>
      <c r="BO78" s="172">
        <f>BG77^3+BH77^3+BI77^3+BJ77^3+BK77^3+BL77^3+BM77^3+BN77^3+BG78^3+BH78^3+BI78^3+BJ78^3+BK78^3+BL78^3+BM78^3+BN78^3</f>
        <v>0</v>
      </c>
      <c r="BP78" s="125">
        <f t="shared" si="13"/>
        <v>0</v>
      </c>
      <c r="BQ78" s="61"/>
      <c r="BR78" s="81"/>
      <c r="BS78" s="82"/>
      <c r="BT78" s="82"/>
      <c r="BU78" s="82"/>
      <c r="BV78" s="82"/>
      <c r="BW78" s="82"/>
      <c r="BX78" s="82"/>
      <c r="BY78" s="82"/>
      <c r="BZ78" s="83"/>
      <c r="CA78" s="83"/>
      <c r="CB78" s="83"/>
      <c r="CC78" s="83"/>
      <c r="CD78" s="83"/>
      <c r="CE78" s="83"/>
      <c r="CF78" s="83"/>
      <c r="CG78" s="84"/>
      <c r="CH78" s="66"/>
      <c r="CI78" s="51"/>
      <c r="CJ78" s="144"/>
      <c r="CK78" s="57"/>
      <c r="CL78" s="58"/>
      <c r="CM78" s="3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5"/>
      <c r="DC78" s="172">
        <f>CU77^3+CV77^3+CW77^3+CX77^3+CY77^3+CZ77^3+DA77^3+DB77^3+CU78^3+CV78^3+CW78^3+CX78^3+CY78^3+CZ78^3+DA78^3+DB78^3</f>
        <v>0</v>
      </c>
      <c r="DD78" s="125">
        <f t="shared" si="14"/>
        <v>0</v>
      </c>
      <c r="DE78" s="61"/>
      <c r="DF78" s="81"/>
      <c r="DG78" s="82"/>
      <c r="DH78" s="83"/>
      <c r="DI78" s="83"/>
      <c r="DJ78" s="82"/>
      <c r="DK78" s="82"/>
      <c r="DL78" s="83"/>
      <c r="DM78" s="83"/>
      <c r="DN78" s="82"/>
      <c r="DO78" s="82"/>
      <c r="DP78" s="83"/>
      <c r="DQ78" s="83"/>
      <c r="DR78" s="82"/>
      <c r="DS78" s="82"/>
      <c r="DT78" s="83"/>
      <c r="DU78" s="84"/>
      <c r="DV78" s="66"/>
      <c r="DW78" s="51"/>
      <c r="DY78" s="57"/>
      <c r="DZ78" s="58"/>
      <c r="EA78" s="3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5"/>
      <c r="EQ78" s="172">
        <f>EI77^3+EJ77^3+EK77^3+EL77^3+EM77^3+EN77^3+EO77^3+EP77^3+EI78^3+EJ78^3+EK78^3+EL78^3+EM78^3+EN78^3+EO78^3+EP78^3</f>
        <v>0</v>
      </c>
      <c r="ER78" s="125">
        <f t="shared" si="15"/>
        <v>0</v>
      </c>
      <c r="ES78" s="61"/>
      <c r="ET78" s="174"/>
      <c r="EU78" s="131"/>
      <c r="EV78" s="83"/>
      <c r="EW78" s="131"/>
      <c r="EX78" s="131"/>
      <c r="EY78" s="82"/>
      <c r="EZ78" s="131"/>
      <c r="FA78" s="131"/>
      <c r="FB78" s="131"/>
      <c r="FC78" s="131"/>
      <c r="FD78" s="83"/>
      <c r="FE78" s="131"/>
      <c r="FF78" s="131"/>
      <c r="FG78" s="82"/>
      <c r="FH78" s="131"/>
      <c r="FI78" s="175"/>
      <c r="FJ78" s="66"/>
      <c r="FK78" s="51"/>
    </row>
    <row r="79" spans="1:167" x14ac:dyDescent="0.2">
      <c r="A79" s="150"/>
      <c r="B79" s="32"/>
      <c r="C79" s="32"/>
      <c r="D79" s="106" t="s">
        <v>42</v>
      </c>
      <c r="E79" s="107" t="s">
        <v>207</v>
      </c>
      <c r="F79" s="108">
        <f>B4+(65*B6)</f>
        <v>66</v>
      </c>
      <c r="G79" s="104"/>
      <c r="H79" s="43"/>
      <c r="I79" s="57"/>
      <c r="J79" s="58"/>
      <c r="K79" s="3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5"/>
      <c r="AA79" s="172">
        <f>K79^3+L79^3+M79^3+N79^3+O79^3+P79^3+Q79^3+R79^3+K80^3+L80^3+M80^3+N80^3+O80^3+P80^3+Q80^3+R80^3</f>
        <v>0</v>
      </c>
      <c r="AB79" s="125">
        <f t="shared" si="12"/>
        <v>0</v>
      </c>
      <c r="AC79" s="61"/>
      <c r="AD79" s="89"/>
      <c r="AE79" s="83"/>
      <c r="AF79" s="83"/>
      <c r="AG79" s="83"/>
      <c r="AH79" s="82"/>
      <c r="AI79" s="82"/>
      <c r="AJ79" s="82"/>
      <c r="AK79" s="82"/>
      <c r="AL79" s="83"/>
      <c r="AM79" s="83"/>
      <c r="AN79" s="83"/>
      <c r="AO79" s="83"/>
      <c r="AP79" s="82"/>
      <c r="AQ79" s="82"/>
      <c r="AR79" s="82"/>
      <c r="AS79" s="86"/>
      <c r="AT79" s="66"/>
      <c r="AU79" s="51"/>
      <c r="AW79" s="57"/>
      <c r="AX79" s="58"/>
      <c r="AY79" s="3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5"/>
      <c r="BO79" s="172">
        <f>AY79^3+AZ79^3+BA79^3+BB79^3+BC79^3+BD79^3+BE79^3+BF79^3+AY80^3+AZ80^3+BA80^3+BB80^3+BC80^3+BD80^3+BE80^3+BF80^3</f>
        <v>0</v>
      </c>
      <c r="BP79" s="125">
        <f t="shared" si="13"/>
        <v>0</v>
      </c>
      <c r="BQ79" s="61"/>
      <c r="BR79" s="89"/>
      <c r="BS79" s="83"/>
      <c r="BT79" s="83"/>
      <c r="BU79" s="83"/>
      <c r="BV79" s="83"/>
      <c r="BW79" s="83"/>
      <c r="BX79" s="83"/>
      <c r="BY79" s="83"/>
      <c r="BZ79" s="82"/>
      <c r="CA79" s="82"/>
      <c r="CB79" s="82"/>
      <c r="CC79" s="82"/>
      <c r="CD79" s="82"/>
      <c r="CE79" s="82"/>
      <c r="CF79" s="82"/>
      <c r="CG79" s="86"/>
      <c r="CH79" s="66"/>
      <c r="CI79" s="51"/>
      <c r="CJ79" s="144"/>
      <c r="CK79" s="57"/>
      <c r="CL79" s="58"/>
      <c r="CM79" s="3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5"/>
      <c r="DC79" s="172">
        <f>CM79^3+CN79^3+CO79^3+CP79^3+CQ79^3+CR79^3+CS79^3+CT79^3+CM80^3+CN80^3+CO80^3+CP80^3+CQ80^3+CR80^3+CS80^3+CT80^3</f>
        <v>0</v>
      </c>
      <c r="DD79" s="125">
        <f t="shared" si="14"/>
        <v>0</v>
      </c>
      <c r="DE79" s="61"/>
      <c r="DF79" s="81"/>
      <c r="DG79" s="82"/>
      <c r="DH79" s="83"/>
      <c r="DI79" s="83"/>
      <c r="DJ79" s="82"/>
      <c r="DK79" s="82"/>
      <c r="DL79" s="83"/>
      <c r="DM79" s="83"/>
      <c r="DN79" s="82"/>
      <c r="DO79" s="82"/>
      <c r="DP79" s="83"/>
      <c r="DQ79" s="83"/>
      <c r="DR79" s="82"/>
      <c r="DS79" s="82"/>
      <c r="DT79" s="83"/>
      <c r="DU79" s="84"/>
      <c r="DV79" s="66"/>
      <c r="DW79" s="51"/>
      <c r="DY79" s="57"/>
      <c r="DZ79" s="58"/>
      <c r="EA79" s="3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5"/>
      <c r="EQ79" s="172">
        <f>EA79^3+EB79^3+EC79^3+ED79^3+EE79^3+EF79^3+EG79^3+EH79^3+EA80^3+EB80^3+EC80^3+ED80^3+EE80^3+EF80^3+EG80^3+EH80^3</f>
        <v>0</v>
      </c>
      <c r="ER79" s="125">
        <f t="shared" si="15"/>
        <v>0</v>
      </c>
      <c r="ES79" s="61"/>
      <c r="ET79" s="174"/>
      <c r="EU79" s="83"/>
      <c r="EV79" s="131"/>
      <c r="EW79" s="131"/>
      <c r="EX79" s="131"/>
      <c r="EY79" s="131"/>
      <c r="EZ79" s="82"/>
      <c r="FA79" s="131"/>
      <c r="FB79" s="131"/>
      <c r="FC79" s="83"/>
      <c r="FD79" s="131"/>
      <c r="FE79" s="131"/>
      <c r="FF79" s="131"/>
      <c r="FG79" s="131"/>
      <c r="FH79" s="82"/>
      <c r="FI79" s="175"/>
      <c r="FJ79" s="66"/>
      <c r="FK79" s="51"/>
    </row>
    <row r="80" spans="1:167" x14ac:dyDescent="0.2">
      <c r="A80" s="32"/>
      <c r="B80" s="32"/>
      <c r="C80" s="32"/>
      <c r="D80" s="106" t="s">
        <v>60</v>
      </c>
      <c r="E80" s="107" t="s">
        <v>207</v>
      </c>
      <c r="F80" s="108">
        <f>B4+(66*B6)</f>
        <v>67</v>
      </c>
      <c r="G80" s="104"/>
      <c r="H80" s="43"/>
      <c r="I80" s="57"/>
      <c r="J80" s="58"/>
      <c r="K80" s="3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5"/>
      <c r="AA80" s="172">
        <f>S79^3+T79^3+U79^3+V79^3+W79^3+X79^3+Y79^3+Z79^3+S80^3+T80^3+U80^3+V80^3+W80^3+X80^3+Y80^3+Z80^3</f>
        <v>0</v>
      </c>
      <c r="AB80" s="125">
        <f t="shared" si="12"/>
        <v>0</v>
      </c>
      <c r="AC80" s="61"/>
      <c r="AD80" s="89"/>
      <c r="AE80" s="83"/>
      <c r="AF80" s="83"/>
      <c r="AG80" s="83"/>
      <c r="AH80" s="82"/>
      <c r="AI80" s="82"/>
      <c r="AJ80" s="82"/>
      <c r="AK80" s="82"/>
      <c r="AL80" s="83"/>
      <c r="AM80" s="83"/>
      <c r="AN80" s="83"/>
      <c r="AO80" s="83"/>
      <c r="AP80" s="82"/>
      <c r="AQ80" s="82"/>
      <c r="AR80" s="82"/>
      <c r="AS80" s="86"/>
      <c r="AT80" s="66"/>
      <c r="AU80" s="51"/>
      <c r="AW80" s="57"/>
      <c r="AX80" s="145"/>
      <c r="AY80" s="3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5"/>
      <c r="BO80" s="172">
        <f>BG79^3+BH79^3+BI79^3+BJ79^3+BK79^3+BL79^3+BM79^3+BN79^3+BG80^3+BH80^3+BI80^3+BJ80^3+BK80^3+BL80^3+BM80^3+BN80^3</f>
        <v>0</v>
      </c>
      <c r="BP80" s="125">
        <f t="shared" si="13"/>
        <v>0</v>
      </c>
      <c r="BQ80" s="61"/>
      <c r="BR80" s="89"/>
      <c r="BS80" s="83"/>
      <c r="BT80" s="83"/>
      <c r="BU80" s="83"/>
      <c r="BV80" s="83"/>
      <c r="BW80" s="83"/>
      <c r="BX80" s="83"/>
      <c r="BY80" s="83"/>
      <c r="BZ80" s="82"/>
      <c r="CA80" s="82"/>
      <c r="CB80" s="82"/>
      <c r="CC80" s="82"/>
      <c r="CD80" s="82"/>
      <c r="CE80" s="82"/>
      <c r="CF80" s="82"/>
      <c r="CG80" s="86"/>
      <c r="CH80" s="66"/>
      <c r="CI80" s="51"/>
      <c r="CJ80" s="144"/>
      <c r="CK80" s="57"/>
      <c r="CL80" s="145"/>
      <c r="CM80" s="3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5"/>
      <c r="DC80" s="172">
        <f>CU79^3+CV79^3+CW79^3+CX79^3+CY79^3+CZ79^3+DA79^3+DB79^3+CU80^3+CV80^3+CW80^3+CX80^3+CY80^3+CZ80^3+DA80^3+DB80^3</f>
        <v>0</v>
      </c>
      <c r="DD80" s="125">
        <f t="shared" si="14"/>
        <v>0</v>
      </c>
      <c r="DE80" s="61"/>
      <c r="DF80" s="81"/>
      <c r="DG80" s="82"/>
      <c r="DH80" s="83"/>
      <c r="DI80" s="83"/>
      <c r="DJ80" s="82"/>
      <c r="DK80" s="82"/>
      <c r="DL80" s="83"/>
      <c r="DM80" s="83"/>
      <c r="DN80" s="82"/>
      <c r="DO80" s="82"/>
      <c r="DP80" s="83"/>
      <c r="DQ80" s="83"/>
      <c r="DR80" s="82"/>
      <c r="DS80" s="82"/>
      <c r="DT80" s="83"/>
      <c r="DU80" s="84"/>
      <c r="DV80" s="66"/>
      <c r="DW80" s="51"/>
      <c r="DY80" s="57"/>
      <c r="DZ80" s="145"/>
      <c r="EA80" s="3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5"/>
      <c r="EQ80" s="172">
        <f>EI79^3+EJ79^3+EK79^3+EL79^3+EM79^3+EN79^3+EO79^3+EP79^3+EI80^3+EJ80^3+EK80^3+EL80^3+EM80^3+EN80^3+EO80^3+EP80^3</f>
        <v>0</v>
      </c>
      <c r="ER80" s="125">
        <f t="shared" si="15"/>
        <v>0</v>
      </c>
      <c r="ES80" s="61"/>
      <c r="ET80" s="89"/>
      <c r="EU80" s="131"/>
      <c r="EV80" s="131"/>
      <c r="EW80" s="131"/>
      <c r="EX80" s="131"/>
      <c r="EY80" s="131"/>
      <c r="EZ80" s="131"/>
      <c r="FA80" s="82"/>
      <c r="FB80" s="83"/>
      <c r="FC80" s="131"/>
      <c r="FD80" s="131"/>
      <c r="FE80" s="131"/>
      <c r="FF80" s="131"/>
      <c r="FG80" s="131"/>
      <c r="FH80" s="131"/>
      <c r="FI80" s="86"/>
      <c r="FJ80" s="66"/>
      <c r="FK80" s="51"/>
    </row>
    <row r="81" spans="1:167" x14ac:dyDescent="0.2">
      <c r="A81" s="150"/>
      <c r="B81" s="32"/>
      <c r="C81" s="32"/>
      <c r="D81" s="106" t="s">
        <v>150</v>
      </c>
      <c r="E81" s="107" t="s">
        <v>207</v>
      </c>
      <c r="F81" s="110">
        <f>B4+(67*B6)</f>
        <v>68</v>
      </c>
      <c r="G81" s="104"/>
      <c r="H81" s="43"/>
      <c r="I81" s="57"/>
      <c r="J81" s="58"/>
      <c r="K81" s="3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5"/>
      <c r="AA81" s="172">
        <f>K81^3+L81^3+M81^3+N81^3+O81^3+P81^3+Q81^3+R81^3+K82^3+L82^3+M82^3+N82^3+O82^3+P82^3+Q82^3+R82^3</f>
        <v>0</v>
      </c>
      <c r="AB81" s="125">
        <f t="shared" si="12"/>
        <v>0</v>
      </c>
      <c r="AC81" s="95"/>
      <c r="AD81" s="81"/>
      <c r="AE81" s="82"/>
      <c r="AF81" s="82"/>
      <c r="AG81" s="82"/>
      <c r="AH81" s="83"/>
      <c r="AI81" s="83"/>
      <c r="AJ81" s="83"/>
      <c r="AK81" s="83"/>
      <c r="AL81" s="82"/>
      <c r="AM81" s="82"/>
      <c r="AN81" s="82"/>
      <c r="AO81" s="82"/>
      <c r="AP81" s="83"/>
      <c r="AQ81" s="83"/>
      <c r="AR81" s="83"/>
      <c r="AS81" s="84"/>
      <c r="AT81" s="66"/>
      <c r="AU81" s="51"/>
      <c r="AW81" s="57"/>
      <c r="AX81" s="145"/>
      <c r="AY81" s="3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5"/>
      <c r="BO81" s="172">
        <f>AY81^3+AZ81^3+BA81^3+BB81^3+BC81^3+BD81^3+BE81^3+BF81^3+AY82^3+AZ82^3+BA82^3+BB82^3+BC82^3+BD82^3+BE82^3+BF82^3</f>
        <v>0</v>
      </c>
      <c r="BP81" s="125">
        <f t="shared" si="13"/>
        <v>0</v>
      </c>
      <c r="BQ81" s="95"/>
      <c r="BR81" s="81"/>
      <c r="BS81" s="82"/>
      <c r="BT81" s="82"/>
      <c r="BU81" s="82"/>
      <c r="BV81" s="82"/>
      <c r="BW81" s="82"/>
      <c r="BX81" s="82"/>
      <c r="BY81" s="82"/>
      <c r="BZ81" s="83"/>
      <c r="CA81" s="83"/>
      <c r="CB81" s="83"/>
      <c r="CC81" s="83"/>
      <c r="CD81" s="83"/>
      <c r="CE81" s="83"/>
      <c r="CF81" s="83"/>
      <c r="CG81" s="84"/>
      <c r="CH81" s="66"/>
      <c r="CI81" s="51"/>
      <c r="CJ81" s="144"/>
      <c r="CK81" s="57"/>
      <c r="CL81" s="145"/>
      <c r="CM81" s="3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5"/>
      <c r="DC81" s="172">
        <f>CM81^3+CN81^3+CO81^3+CP81^3+CQ81^3+CR81^3+CS81^3+CT81^3+CM82^3+CN82^3+CO82^3+CP82^3+CQ82^3+CR82^3+CS82^3+CT82^3</f>
        <v>0</v>
      </c>
      <c r="DD81" s="125">
        <f t="shared" si="14"/>
        <v>0</v>
      </c>
      <c r="DE81" s="95"/>
      <c r="DF81" s="89"/>
      <c r="DG81" s="83"/>
      <c r="DH81" s="82"/>
      <c r="DI81" s="82"/>
      <c r="DJ81" s="83"/>
      <c r="DK81" s="83"/>
      <c r="DL81" s="82"/>
      <c r="DM81" s="82"/>
      <c r="DN81" s="83"/>
      <c r="DO81" s="83"/>
      <c r="DP81" s="82"/>
      <c r="DQ81" s="82"/>
      <c r="DR81" s="83"/>
      <c r="DS81" s="83"/>
      <c r="DT81" s="82"/>
      <c r="DU81" s="86"/>
      <c r="DV81" s="66"/>
      <c r="DW81" s="51"/>
      <c r="DY81" s="57"/>
      <c r="DZ81" s="145"/>
      <c r="EA81" s="3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5"/>
      <c r="EQ81" s="172">
        <f>EA81^3+EB81^3+EC81^3+ED81^3+EE81^3+EF81^3+EG81^3+EH81^3+EA82^3+EB82^3+EC82^3+ED82^3+EE82^3+EF82^3+EG82^3+EH82^3</f>
        <v>0</v>
      </c>
      <c r="ER81" s="125">
        <f t="shared" si="15"/>
        <v>0</v>
      </c>
      <c r="ES81" s="95"/>
      <c r="ET81" s="81"/>
      <c r="EU81" s="131"/>
      <c r="EV81" s="131"/>
      <c r="EW81" s="131"/>
      <c r="EX81" s="131"/>
      <c r="EY81" s="131"/>
      <c r="EZ81" s="131"/>
      <c r="FA81" s="83"/>
      <c r="FB81" s="82"/>
      <c r="FC81" s="131"/>
      <c r="FD81" s="131"/>
      <c r="FE81" s="131"/>
      <c r="FF81" s="131"/>
      <c r="FG81" s="131"/>
      <c r="FH81" s="131"/>
      <c r="FI81" s="84"/>
      <c r="FJ81" s="66"/>
      <c r="FK81" s="51"/>
    </row>
    <row r="82" spans="1:167" x14ac:dyDescent="0.2">
      <c r="A82" s="32"/>
      <c r="B82" s="32"/>
      <c r="C82" s="32"/>
      <c r="D82" s="106" t="s">
        <v>201</v>
      </c>
      <c r="E82" s="107" t="s">
        <v>207</v>
      </c>
      <c r="F82" s="110">
        <f>B4+(68*B6)</f>
        <v>69</v>
      </c>
      <c r="G82" s="104"/>
      <c r="H82" s="43"/>
      <c r="I82" s="57"/>
      <c r="J82" s="58"/>
      <c r="K82" s="3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5"/>
      <c r="AA82" s="172">
        <f>S81^3+T81^3+U81^3+V81^3+W81^3+X81^3+Y81^3+Z81^3+S82^3+T82^3+U82^3+V82^3+W82^3+X82^3+Y82^3+Z82^3</f>
        <v>0</v>
      </c>
      <c r="AB82" s="125">
        <f t="shared" si="12"/>
        <v>0</v>
      </c>
      <c r="AC82" s="61"/>
      <c r="AD82" s="81"/>
      <c r="AE82" s="82"/>
      <c r="AF82" s="82"/>
      <c r="AG82" s="82"/>
      <c r="AH82" s="83"/>
      <c r="AI82" s="83"/>
      <c r="AJ82" s="83"/>
      <c r="AK82" s="83"/>
      <c r="AL82" s="82"/>
      <c r="AM82" s="82"/>
      <c r="AN82" s="82"/>
      <c r="AO82" s="82"/>
      <c r="AP82" s="83"/>
      <c r="AQ82" s="83"/>
      <c r="AR82" s="83"/>
      <c r="AS82" s="84"/>
      <c r="AT82" s="66"/>
      <c r="AU82" s="51"/>
      <c r="AW82" s="57"/>
      <c r="AX82" s="58"/>
      <c r="AY82" s="3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5"/>
      <c r="BO82" s="172">
        <f>BG81^3+BH81^3+BI81^3+BJ81^3+BK81^3+BL81^3+BM81^3+BN81^3+BG82^3+BH82^3+BI82^3+BJ82^3+BK82^3+BL82^3+BM82^3+BN82^3</f>
        <v>0</v>
      </c>
      <c r="BP82" s="125">
        <f t="shared" si="13"/>
        <v>0</v>
      </c>
      <c r="BQ82" s="61"/>
      <c r="BR82" s="81"/>
      <c r="BS82" s="82"/>
      <c r="BT82" s="82"/>
      <c r="BU82" s="82"/>
      <c r="BV82" s="82"/>
      <c r="BW82" s="82"/>
      <c r="BX82" s="82"/>
      <c r="BY82" s="82"/>
      <c r="BZ82" s="83"/>
      <c r="CA82" s="83"/>
      <c r="CB82" s="83"/>
      <c r="CC82" s="83"/>
      <c r="CD82" s="83"/>
      <c r="CE82" s="83"/>
      <c r="CF82" s="83"/>
      <c r="CG82" s="84"/>
      <c r="CH82" s="66"/>
      <c r="CI82" s="51"/>
      <c r="CJ82" s="144"/>
      <c r="CK82" s="57"/>
      <c r="CL82" s="58"/>
      <c r="CM82" s="3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5"/>
      <c r="DC82" s="172">
        <f>CU81^3+CV81^3+CW81^3+CX81^3+CY81^3+CZ81^3+DA81^3+DB81^3+CU82^3+CV82^3+CW82^3+CX82^3+CY82^3+CZ82^3+DA82^3+DB82^3</f>
        <v>0</v>
      </c>
      <c r="DD82" s="125">
        <f t="shared" si="14"/>
        <v>0</v>
      </c>
      <c r="DE82" s="61"/>
      <c r="DF82" s="89"/>
      <c r="DG82" s="83"/>
      <c r="DH82" s="82"/>
      <c r="DI82" s="82"/>
      <c r="DJ82" s="83"/>
      <c r="DK82" s="83"/>
      <c r="DL82" s="82"/>
      <c r="DM82" s="82"/>
      <c r="DN82" s="83"/>
      <c r="DO82" s="83"/>
      <c r="DP82" s="82"/>
      <c r="DQ82" s="82"/>
      <c r="DR82" s="83"/>
      <c r="DS82" s="83"/>
      <c r="DT82" s="82"/>
      <c r="DU82" s="86"/>
      <c r="DV82" s="66"/>
      <c r="DW82" s="51"/>
      <c r="DY82" s="57"/>
      <c r="DZ82" s="58"/>
      <c r="EA82" s="3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5"/>
      <c r="EQ82" s="172">
        <f>EI81^3+EJ81^3+EK81^3+EL81^3+EM81^3+EN81^3+EO81^3+EP81^3+EI82^3+EJ82^3+EK82^3+EL82^3+EM82^3+EN82^3+EO82^3+EP82^3</f>
        <v>0</v>
      </c>
      <c r="ER82" s="125">
        <f t="shared" si="15"/>
        <v>0</v>
      </c>
      <c r="ES82" s="61"/>
      <c r="ET82" s="174"/>
      <c r="EU82" s="82"/>
      <c r="EV82" s="131"/>
      <c r="EW82" s="131"/>
      <c r="EX82" s="131"/>
      <c r="EY82" s="131"/>
      <c r="EZ82" s="83"/>
      <c r="FA82" s="131"/>
      <c r="FB82" s="131"/>
      <c r="FC82" s="82"/>
      <c r="FD82" s="131"/>
      <c r="FE82" s="131"/>
      <c r="FF82" s="131"/>
      <c r="FG82" s="131"/>
      <c r="FH82" s="83"/>
      <c r="FI82" s="175"/>
      <c r="FJ82" s="66"/>
      <c r="FK82" s="51"/>
    </row>
    <row r="83" spans="1:167" x14ac:dyDescent="0.2">
      <c r="A83" s="32"/>
      <c r="B83" s="32"/>
      <c r="C83" s="32"/>
      <c r="D83" s="106" t="s">
        <v>116</v>
      </c>
      <c r="E83" s="107" t="s">
        <v>207</v>
      </c>
      <c r="F83" s="108">
        <f>B4+(69*B6)</f>
        <v>70</v>
      </c>
      <c r="G83" s="104"/>
      <c r="H83" s="43"/>
      <c r="I83" s="105"/>
      <c r="J83" s="58"/>
      <c r="K83" s="3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5"/>
      <c r="AA83" s="172">
        <f>K83^3+L83^3+M83^3+N83^3+O83^3+P83^3+Q83^3+R83^3+K84^3+L84^3+M84^3+N84^3+O84^3+P84^3+Q84^3+R84^3</f>
        <v>0</v>
      </c>
      <c r="AB83" s="125">
        <f t="shared" si="12"/>
        <v>0</v>
      </c>
      <c r="AC83" s="61"/>
      <c r="AD83" s="81"/>
      <c r="AE83" s="82"/>
      <c r="AF83" s="82"/>
      <c r="AG83" s="82"/>
      <c r="AH83" s="83"/>
      <c r="AI83" s="83"/>
      <c r="AJ83" s="83"/>
      <c r="AK83" s="83"/>
      <c r="AL83" s="82"/>
      <c r="AM83" s="82"/>
      <c r="AN83" s="82"/>
      <c r="AO83" s="82"/>
      <c r="AP83" s="83"/>
      <c r="AQ83" s="83"/>
      <c r="AR83" s="83"/>
      <c r="AS83" s="84"/>
      <c r="AT83" s="66"/>
      <c r="AU83" s="51"/>
      <c r="AW83" s="105"/>
      <c r="AX83" s="58"/>
      <c r="AY83" s="3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5"/>
      <c r="BO83" s="172">
        <f>AY83^3+AZ83^3+BA83^3+BB83^3+BC83^3+BD83^3+BE83^3+BF83^3+AY84^3+AZ84^3+BA84^3+BB84^3+BC84^3+BD84^3+BE84^3+BF84^3</f>
        <v>0</v>
      </c>
      <c r="BP83" s="125">
        <f t="shared" si="13"/>
        <v>0</v>
      </c>
      <c r="BQ83" s="61"/>
      <c r="BR83" s="89"/>
      <c r="BS83" s="83"/>
      <c r="BT83" s="83"/>
      <c r="BU83" s="83"/>
      <c r="BV83" s="83"/>
      <c r="BW83" s="83"/>
      <c r="BX83" s="83"/>
      <c r="BY83" s="83"/>
      <c r="BZ83" s="82"/>
      <c r="CA83" s="82"/>
      <c r="CB83" s="82"/>
      <c r="CC83" s="82"/>
      <c r="CD83" s="82"/>
      <c r="CE83" s="82"/>
      <c r="CF83" s="82"/>
      <c r="CG83" s="86"/>
      <c r="CH83" s="66"/>
      <c r="CI83" s="51"/>
      <c r="CJ83" s="144"/>
      <c r="CK83" s="105"/>
      <c r="CL83" s="58"/>
      <c r="CM83" s="3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5"/>
      <c r="DC83" s="172">
        <f>CM83^3+CN83^3+CO83^3+CP83^3+CQ83^3+CR83^3+CS83^3+CT83^3+CM84^3+CN84^3+CO84^3+CP84^3+CQ84^3+CR84^3+CS84^3+CT84^3</f>
        <v>0</v>
      </c>
      <c r="DD83" s="125">
        <f t="shared" si="14"/>
        <v>0</v>
      </c>
      <c r="DE83" s="61"/>
      <c r="DF83" s="89"/>
      <c r="DG83" s="83"/>
      <c r="DH83" s="82"/>
      <c r="DI83" s="82"/>
      <c r="DJ83" s="83"/>
      <c r="DK83" s="83"/>
      <c r="DL83" s="82"/>
      <c r="DM83" s="82"/>
      <c r="DN83" s="83"/>
      <c r="DO83" s="83"/>
      <c r="DP83" s="82"/>
      <c r="DQ83" s="82"/>
      <c r="DR83" s="83"/>
      <c r="DS83" s="83"/>
      <c r="DT83" s="82"/>
      <c r="DU83" s="86"/>
      <c r="DV83" s="66"/>
      <c r="DW83" s="51"/>
      <c r="DY83" s="105"/>
      <c r="DZ83" s="58"/>
      <c r="EA83" s="3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5"/>
      <c r="EQ83" s="172">
        <f>EA83^3+EB83^3+EC83^3+ED83^3+EE83^3+EF83^3+EG83^3+EH83^3+EA84^3+EB84^3+EC84^3+ED84^3+EE84^3+EF84^3+EG84^3+EH84^3</f>
        <v>0</v>
      </c>
      <c r="ER83" s="125">
        <f t="shared" si="15"/>
        <v>0</v>
      </c>
      <c r="ES83" s="61"/>
      <c r="ET83" s="174"/>
      <c r="EU83" s="131"/>
      <c r="EV83" s="82"/>
      <c r="EW83" s="131"/>
      <c r="EX83" s="131"/>
      <c r="EY83" s="83"/>
      <c r="EZ83" s="131"/>
      <c r="FA83" s="131"/>
      <c r="FB83" s="131"/>
      <c r="FC83" s="131"/>
      <c r="FD83" s="82"/>
      <c r="FE83" s="131"/>
      <c r="FF83" s="131"/>
      <c r="FG83" s="83"/>
      <c r="FH83" s="131"/>
      <c r="FI83" s="175"/>
      <c r="FJ83" s="66"/>
      <c r="FK83" s="51"/>
    </row>
    <row r="84" spans="1:167" x14ac:dyDescent="0.2">
      <c r="A84" s="32"/>
      <c r="B84" s="32"/>
      <c r="C84" s="32"/>
      <c r="D84" s="106" t="s">
        <v>93</v>
      </c>
      <c r="E84" s="107" t="s">
        <v>207</v>
      </c>
      <c r="F84" s="108">
        <f>B4+(70*B6)</f>
        <v>71</v>
      </c>
      <c r="G84" s="104"/>
      <c r="H84" s="43"/>
      <c r="I84" s="109"/>
      <c r="J84" s="58"/>
      <c r="K84" s="3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5"/>
      <c r="AA84" s="172">
        <f>S83^3+T83^3+U83^3+V83^3+W83^3+X83^3+Y83^3+Z83^3+S84^3+T84^3+U84^3+V84^3+W84^3+X84^3+Y84^3+Z84^3</f>
        <v>0</v>
      </c>
      <c r="AB84" s="125">
        <f t="shared" si="12"/>
        <v>0</v>
      </c>
      <c r="AC84" s="61"/>
      <c r="AD84" s="81"/>
      <c r="AE84" s="82"/>
      <c r="AF84" s="82"/>
      <c r="AG84" s="82"/>
      <c r="AH84" s="83"/>
      <c r="AI84" s="83"/>
      <c r="AJ84" s="83"/>
      <c r="AK84" s="83"/>
      <c r="AL84" s="82"/>
      <c r="AM84" s="82"/>
      <c r="AN84" s="82"/>
      <c r="AO84" s="82"/>
      <c r="AP84" s="83"/>
      <c r="AQ84" s="83"/>
      <c r="AR84" s="83"/>
      <c r="AS84" s="84"/>
      <c r="AT84" s="66"/>
      <c r="AU84" s="51"/>
      <c r="AW84" s="109"/>
      <c r="AX84" s="58"/>
      <c r="AY84" s="3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5"/>
      <c r="BO84" s="172">
        <f>BG83^3+BH83^3+BI83^3+BJ83^3+BK83^3+BL83^3+BM83^3+BN83^3+BG84^3+BH84^3+BI84^3+BJ84^3+BK84^3+BL84^3+BM84^3+BN84^3</f>
        <v>0</v>
      </c>
      <c r="BP84" s="125">
        <f t="shared" si="13"/>
        <v>0</v>
      </c>
      <c r="BQ84" s="61"/>
      <c r="BR84" s="89"/>
      <c r="BS84" s="83"/>
      <c r="BT84" s="83"/>
      <c r="BU84" s="83"/>
      <c r="BV84" s="83"/>
      <c r="BW84" s="83"/>
      <c r="BX84" s="83"/>
      <c r="BY84" s="83"/>
      <c r="BZ84" s="82"/>
      <c r="CA84" s="82"/>
      <c r="CB84" s="82"/>
      <c r="CC84" s="82"/>
      <c r="CD84" s="82"/>
      <c r="CE84" s="82"/>
      <c r="CF84" s="82"/>
      <c r="CG84" s="86"/>
      <c r="CH84" s="66"/>
      <c r="CI84" s="51"/>
      <c r="CJ84" s="144"/>
      <c r="CK84" s="109"/>
      <c r="CL84" s="58"/>
      <c r="CM84" s="3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5"/>
      <c r="DC84" s="172">
        <f>CU83^3+CV83^3+CW83^3+CX83^3+CY83^3+CZ83^3+DA83^3+DB83^3+CU84^3+CV84^3+CW84^3+CX84^3+CY84^3+CZ84^3+DA84^3+DB84^3</f>
        <v>0</v>
      </c>
      <c r="DD84" s="125">
        <f t="shared" si="14"/>
        <v>0</v>
      </c>
      <c r="DE84" s="61"/>
      <c r="DF84" s="89"/>
      <c r="DG84" s="83"/>
      <c r="DH84" s="82"/>
      <c r="DI84" s="82"/>
      <c r="DJ84" s="83"/>
      <c r="DK84" s="83"/>
      <c r="DL84" s="82"/>
      <c r="DM84" s="82"/>
      <c r="DN84" s="83"/>
      <c r="DO84" s="83"/>
      <c r="DP84" s="82"/>
      <c r="DQ84" s="82"/>
      <c r="DR84" s="83"/>
      <c r="DS84" s="83"/>
      <c r="DT84" s="82"/>
      <c r="DU84" s="86"/>
      <c r="DV84" s="66"/>
      <c r="DW84" s="51"/>
      <c r="DY84" s="109"/>
      <c r="DZ84" s="58"/>
      <c r="EA84" s="3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5"/>
      <c r="EQ84" s="172">
        <f>EI83^3+EJ83^3+EK83^3+EL83^3+EM83^3+EN83^3+EO83^3+EP83^3+EI84^3+EJ84^3+EK84^3+EL84^3+EM84^3+EN84^3+EO84^3+EP84^3</f>
        <v>0</v>
      </c>
      <c r="ER84" s="125">
        <f t="shared" si="15"/>
        <v>0</v>
      </c>
      <c r="ES84" s="61"/>
      <c r="ET84" s="174"/>
      <c r="EU84" s="131"/>
      <c r="EV84" s="131"/>
      <c r="EW84" s="82"/>
      <c r="EX84" s="83"/>
      <c r="EY84" s="131"/>
      <c r="EZ84" s="131"/>
      <c r="FA84" s="131"/>
      <c r="FB84" s="131"/>
      <c r="FC84" s="131"/>
      <c r="FD84" s="131"/>
      <c r="FE84" s="82"/>
      <c r="FF84" s="83"/>
      <c r="FG84" s="131"/>
      <c r="FH84" s="131"/>
      <c r="FI84" s="175"/>
      <c r="FJ84" s="66"/>
      <c r="FK84" s="51"/>
    </row>
    <row r="85" spans="1:167" x14ac:dyDescent="0.2">
      <c r="A85" s="32"/>
      <c r="B85" s="32"/>
      <c r="C85" s="32"/>
      <c r="D85" s="106" t="s">
        <v>163</v>
      </c>
      <c r="E85" s="107" t="s">
        <v>207</v>
      </c>
      <c r="F85" s="108">
        <f>B4+(71*B6)</f>
        <v>72</v>
      </c>
      <c r="G85" s="104"/>
      <c r="H85" s="43"/>
      <c r="I85" s="109"/>
      <c r="J85" s="58"/>
      <c r="K85" s="3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5"/>
      <c r="AA85" s="172">
        <f>K85^3+L85^3+M85^3+N85^3+O85^3+P85^3+Q85^3+R85^3+K86^3+L86^3+M86^3+N86^3+O86^3+P86^3+Q86^3+R86^3</f>
        <v>0</v>
      </c>
      <c r="AB85" s="125">
        <f t="shared" si="12"/>
        <v>0</v>
      </c>
      <c r="AC85" s="61"/>
      <c r="AD85" s="89"/>
      <c r="AE85" s="83"/>
      <c r="AF85" s="83"/>
      <c r="AG85" s="83"/>
      <c r="AH85" s="82"/>
      <c r="AI85" s="82"/>
      <c r="AJ85" s="82"/>
      <c r="AK85" s="82"/>
      <c r="AL85" s="83"/>
      <c r="AM85" s="83"/>
      <c r="AN85" s="83"/>
      <c r="AO85" s="83"/>
      <c r="AP85" s="82"/>
      <c r="AQ85" s="82"/>
      <c r="AR85" s="82"/>
      <c r="AS85" s="86"/>
      <c r="AT85" s="66"/>
      <c r="AU85" s="51"/>
      <c r="AW85" s="109"/>
      <c r="AX85" s="58"/>
      <c r="AY85" s="3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5"/>
      <c r="BO85" s="172">
        <f>AY85^3+AZ85^3+BA85^3+BB85^3+BC85^3+BD85^3+BE85^3+BF85^3+AY86^3+AZ86^3+BA86^3+BB86^3+BC86^3+BD86^3+BE86^3+BF86^3</f>
        <v>0</v>
      </c>
      <c r="BP85" s="125">
        <f t="shared" si="13"/>
        <v>0</v>
      </c>
      <c r="BQ85" s="61"/>
      <c r="BR85" s="81"/>
      <c r="BS85" s="82"/>
      <c r="BT85" s="82"/>
      <c r="BU85" s="82"/>
      <c r="BV85" s="82"/>
      <c r="BW85" s="82"/>
      <c r="BX85" s="82"/>
      <c r="BY85" s="82"/>
      <c r="BZ85" s="83"/>
      <c r="CA85" s="83"/>
      <c r="CB85" s="83"/>
      <c r="CC85" s="83"/>
      <c r="CD85" s="83"/>
      <c r="CE85" s="83"/>
      <c r="CF85" s="83"/>
      <c r="CG85" s="84"/>
      <c r="CH85" s="66"/>
      <c r="CI85" s="51"/>
      <c r="CJ85" s="144"/>
      <c r="CK85" s="109"/>
      <c r="CL85" s="58"/>
      <c r="CM85" s="3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5"/>
      <c r="DC85" s="172">
        <f>CM85^3+CN85^3+CO85^3+CP85^3+CQ85^3+CR85^3+CS85^3+CT85^3+CM86^3+CN86^3+CO86^3+CP86^3+CQ86^3+CR86^3+CS86^3+CT86^3</f>
        <v>0</v>
      </c>
      <c r="DD85" s="125">
        <f t="shared" si="14"/>
        <v>0</v>
      </c>
      <c r="DE85" s="61"/>
      <c r="DF85" s="89"/>
      <c r="DG85" s="83"/>
      <c r="DH85" s="82"/>
      <c r="DI85" s="82"/>
      <c r="DJ85" s="83"/>
      <c r="DK85" s="83"/>
      <c r="DL85" s="82"/>
      <c r="DM85" s="82"/>
      <c r="DN85" s="83"/>
      <c r="DO85" s="83"/>
      <c r="DP85" s="82"/>
      <c r="DQ85" s="82"/>
      <c r="DR85" s="83"/>
      <c r="DS85" s="83"/>
      <c r="DT85" s="82"/>
      <c r="DU85" s="86"/>
      <c r="DV85" s="66"/>
      <c r="DW85" s="51"/>
      <c r="DY85" s="109"/>
      <c r="DZ85" s="58"/>
      <c r="EA85" s="3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5"/>
      <c r="EQ85" s="172">
        <f>EA85^3+EB85^3+EC85^3+ED85^3+EE85^3+EF85^3+EG85^3+EH85^3+EA86^3+EB86^3+EC86^3+ED86^3+EE86^3+EF86^3+EG86^3+EH86^3</f>
        <v>0</v>
      </c>
      <c r="ER85" s="125">
        <f t="shared" si="15"/>
        <v>0</v>
      </c>
      <c r="ES85" s="61"/>
      <c r="ET85" s="174"/>
      <c r="EU85" s="131"/>
      <c r="EV85" s="131"/>
      <c r="EW85" s="83"/>
      <c r="EX85" s="82"/>
      <c r="EY85" s="131"/>
      <c r="EZ85" s="131"/>
      <c r="FA85" s="131"/>
      <c r="FB85" s="131"/>
      <c r="FC85" s="131"/>
      <c r="FD85" s="131"/>
      <c r="FE85" s="83"/>
      <c r="FF85" s="82"/>
      <c r="FG85" s="131"/>
      <c r="FH85" s="131"/>
      <c r="FI85" s="175"/>
      <c r="FJ85" s="66"/>
      <c r="FK85" s="51"/>
    </row>
    <row r="86" spans="1:167" x14ac:dyDescent="0.2">
      <c r="A86" s="32"/>
      <c r="B86" s="32"/>
      <c r="C86" s="32"/>
      <c r="D86" s="106" t="s">
        <v>229</v>
      </c>
      <c r="E86" s="107" t="s">
        <v>207</v>
      </c>
      <c r="F86" s="108">
        <f>B4+(72*B6)</f>
        <v>73</v>
      </c>
      <c r="G86" s="104"/>
      <c r="H86" s="43"/>
      <c r="I86" s="109"/>
      <c r="J86" s="58"/>
      <c r="K86" s="3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5"/>
      <c r="AA86" s="172">
        <f>S85^3+T85^3+U85^3+V85^3+W85^3+X85^3+Y85^3+Z85^3+S86^3+T86^3+U86^3+V86^3+W86^3+X86^3+Y86^3+Z86^3</f>
        <v>0</v>
      </c>
      <c r="AB86" s="125">
        <f t="shared" si="12"/>
        <v>0</v>
      </c>
      <c r="AC86" s="61"/>
      <c r="AD86" s="89"/>
      <c r="AE86" s="83"/>
      <c r="AF86" s="83"/>
      <c r="AG86" s="83"/>
      <c r="AH86" s="82"/>
      <c r="AI86" s="82"/>
      <c r="AJ86" s="82"/>
      <c r="AK86" s="82"/>
      <c r="AL86" s="83"/>
      <c r="AM86" s="83"/>
      <c r="AN86" s="83"/>
      <c r="AO86" s="83"/>
      <c r="AP86" s="82"/>
      <c r="AQ86" s="82"/>
      <c r="AR86" s="82"/>
      <c r="AS86" s="86"/>
      <c r="AT86" s="66"/>
      <c r="AU86" s="51"/>
      <c r="AW86" s="109"/>
      <c r="AX86" s="58"/>
      <c r="AY86" s="3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5"/>
      <c r="BO86" s="172">
        <f>BG85^3+BH85^3+BI85^3+BJ85^3+BK85^3+BL85^3+BM85^3+BN85^3+BG86^3+BH86^3+BI86^3+BJ86^3+BK86^3+BL86^3+BM86^3+BN86^3</f>
        <v>0</v>
      </c>
      <c r="BP86" s="125">
        <f t="shared" si="13"/>
        <v>0</v>
      </c>
      <c r="BQ86" s="61"/>
      <c r="BR86" s="81"/>
      <c r="BS86" s="82"/>
      <c r="BT86" s="82"/>
      <c r="BU86" s="82"/>
      <c r="BV86" s="82"/>
      <c r="BW86" s="82"/>
      <c r="BX86" s="82"/>
      <c r="BY86" s="82"/>
      <c r="BZ86" s="83"/>
      <c r="CA86" s="83"/>
      <c r="CB86" s="83"/>
      <c r="CC86" s="83"/>
      <c r="CD86" s="83"/>
      <c r="CE86" s="83"/>
      <c r="CF86" s="83"/>
      <c r="CG86" s="84"/>
      <c r="CH86" s="66"/>
      <c r="CI86" s="51"/>
      <c r="CJ86" s="144"/>
      <c r="CK86" s="109"/>
      <c r="CL86" s="58"/>
      <c r="CM86" s="3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5"/>
      <c r="DC86" s="172">
        <f>CU85^3+CV85^3+CW85^3+CX85^3+CY85^3+CZ85^3+DA85^3+DB85^3+CU86^3+CV86^3+CW86^3+CX86^3+CY86^3+CZ86^3+DA86^3+DB86^3</f>
        <v>0</v>
      </c>
      <c r="DD86" s="125">
        <f t="shared" si="14"/>
        <v>0</v>
      </c>
      <c r="DE86" s="61"/>
      <c r="DF86" s="89"/>
      <c r="DG86" s="83"/>
      <c r="DH86" s="82"/>
      <c r="DI86" s="82"/>
      <c r="DJ86" s="83"/>
      <c r="DK86" s="83"/>
      <c r="DL86" s="82"/>
      <c r="DM86" s="82"/>
      <c r="DN86" s="83"/>
      <c r="DO86" s="83"/>
      <c r="DP86" s="82"/>
      <c r="DQ86" s="82"/>
      <c r="DR86" s="83"/>
      <c r="DS86" s="83"/>
      <c r="DT86" s="82"/>
      <c r="DU86" s="86"/>
      <c r="DV86" s="66"/>
      <c r="DW86" s="51"/>
      <c r="DY86" s="109"/>
      <c r="DZ86" s="58"/>
      <c r="EA86" s="3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5"/>
      <c r="EQ86" s="172">
        <f>EI85^3+EJ85^3+EK85^3+EL85^3+EM85^3+EN85^3+EO85^3+EP85^3+EI86^3+EJ86^3+EK86^3+EL86^3+EM86^3+EN86^3+EO86^3+EP86^3</f>
        <v>0</v>
      </c>
      <c r="ER86" s="125">
        <f t="shared" si="15"/>
        <v>0</v>
      </c>
      <c r="ES86" s="61"/>
      <c r="ET86" s="174"/>
      <c r="EU86" s="131"/>
      <c r="EV86" s="83"/>
      <c r="EW86" s="131"/>
      <c r="EX86" s="131"/>
      <c r="EY86" s="82"/>
      <c r="EZ86" s="131"/>
      <c r="FA86" s="131"/>
      <c r="FB86" s="131"/>
      <c r="FC86" s="131"/>
      <c r="FD86" s="83"/>
      <c r="FE86" s="131"/>
      <c r="FF86" s="131"/>
      <c r="FG86" s="82"/>
      <c r="FH86" s="131"/>
      <c r="FI86" s="175"/>
      <c r="FJ86" s="66"/>
      <c r="FK86" s="51"/>
    </row>
    <row r="87" spans="1:167" x14ac:dyDescent="0.2">
      <c r="A87" s="32"/>
      <c r="B87" s="32"/>
      <c r="C87" s="32"/>
      <c r="D87" s="106" t="s">
        <v>109</v>
      </c>
      <c r="E87" s="107" t="s">
        <v>207</v>
      </c>
      <c r="F87" s="110">
        <f>B4+(73*B6)</f>
        <v>74</v>
      </c>
      <c r="G87" s="104"/>
      <c r="H87" s="43"/>
      <c r="I87" s="109"/>
      <c r="J87" s="58"/>
      <c r="K87" s="3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5"/>
      <c r="AA87" s="172">
        <f>K87^3+L87^3+M87^3+N87^3+O87^3+P87^3+Q87^3+R87^3+K88^3+L88^3+M88^3+N88^3+O88^3+P88^3+Q88^3+R88^3</f>
        <v>0</v>
      </c>
      <c r="AB87" s="125">
        <f t="shared" si="12"/>
        <v>0</v>
      </c>
      <c r="AC87" s="61"/>
      <c r="AD87" s="89"/>
      <c r="AE87" s="83"/>
      <c r="AF87" s="83"/>
      <c r="AG87" s="83"/>
      <c r="AH87" s="82"/>
      <c r="AI87" s="82"/>
      <c r="AJ87" s="82"/>
      <c r="AK87" s="82"/>
      <c r="AL87" s="83"/>
      <c r="AM87" s="83"/>
      <c r="AN87" s="83"/>
      <c r="AO87" s="83"/>
      <c r="AP87" s="82"/>
      <c r="AQ87" s="82"/>
      <c r="AR87" s="82"/>
      <c r="AS87" s="86"/>
      <c r="AT87" s="66"/>
      <c r="AU87" s="51"/>
      <c r="AW87" s="109"/>
      <c r="AX87" s="58"/>
      <c r="AY87" s="3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5"/>
      <c r="BO87" s="172">
        <f>AY87^3+AZ87^3+BA87^3+BB87^3+BC87^3+BD87^3+BE87^3+BF87^3+AY88^3+AZ88^3+BA88^3+BB88^3+BC88^3+BD88^3+BE88^3+BF88^3</f>
        <v>0</v>
      </c>
      <c r="BP87" s="125">
        <f t="shared" si="13"/>
        <v>0</v>
      </c>
      <c r="BQ87" s="61"/>
      <c r="BR87" s="89"/>
      <c r="BS87" s="83"/>
      <c r="BT87" s="83"/>
      <c r="BU87" s="83"/>
      <c r="BV87" s="83"/>
      <c r="BW87" s="83"/>
      <c r="BX87" s="83"/>
      <c r="BY87" s="83"/>
      <c r="BZ87" s="82"/>
      <c r="CA87" s="82"/>
      <c r="CB87" s="82"/>
      <c r="CC87" s="82"/>
      <c r="CD87" s="82"/>
      <c r="CE87" s="82"/>
      <c r="CF87" s="82"/>
      <c r="CG87" s="86"/>
      <c r="CH87" s="66"/>
      <c r="CI87" s="51"/>
      <c r="CJ87" s="144"/>
      <c r="CK87" s="109"/>
      <c r="CL87" s="58"/>
      <c r="CM87" s="3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5"/>
      <c r="DC87" s="172">
        <f>CM87^3+CN87^3+CO87^3+CP87^3+CQ87^3+CR87^3+CS87^3+CT87^3+CM88^3+CN88^3+CO88^3+CP88^3+CQ88^3+CR88^3+CS88^3+CT88^3</f>
        <v>0</v>
      </c>
      <c r="DD87" s="125">
        <f t="shared" si="14"/>
        <v>0</v>
      </c>
      <c r="DE87" s="61"/>
      <c r="DF87" s="89"/>
      <c r="DG87" s="83"/>
      <c r="DH87" s="82"/>
      <c r="DI87" s="82"/>
      <c r="DJ87" s="83"/>
      <c r="DK87" s="83"/>
      <c r="DL87" s="82"/>
      <c r="DM87" s="82"/>
      <c r="DN87" s="83"/>
      <c r="DO87" s="83"/>
      <c r="DP87" s="82"/>
      <c r="DQ87" s="82"/>
      <c r="DR87" s="83"/>
      <c r="DS87" s="83"/>
      <c r="DT87" s="82"/>
      <c r="DU87" s="86"/>
      <c r="DV87" s="66"/>
      <c r="DW87" s="51"/>
      <c r="DY87" s="109"/>
      <c r="DZ87" s="58"/>
      <c r="EA87" s="3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5"/>
      <c r="EQ87" s="172">
        <f>EA87^3+EB87^3+EC87^3+ED87^3+EE87^3+EF87^3+EG87^3+EH87^3+EA88^3+EB88^3+EC88^3+ED88^3+EE88^3+EF88^3+EG88^3+EH88^3</f>
        <v>0</v>
      </c>
      <c r="ER87" s="125">
        <f t="shared" si="15"/>
        <v>0</v>
      </c>
      <c r="ES87" s="61"/>
      <c r="ET87" s="174"/>
      <c r="EU87" s="83"/>
      <c r="EV87" s="131"/>
      <c r="EW87" s="131"/>
      <c r="EX87" s="131"/>
      <c r="EY87" s="131"/>
      <c r="EZ87" s="82"/>
      <c r="FA87" s="131"/>
      <c r="FB87" s="131"/>
      <c r="FC87" s="83"/>
      <c r="FD87" s="131"/>
      <c r="FE87" s="131"/>
      <c r="FF87" s="131"/>
      <c r="FG87" s="131"/>
      <c r="FH87" s="82"/>
      <c r="FI87" s="175"/>
      <c r="FJ87" s="66"/>
      <c r="FK87" s="51"/>
    </row>
    <row r="88" spans="1:167" x14ac:dyDescent="0.2">
      <c r="A88" s="32"/>
      <c r="B88" s="32"/>
      <c r="C88" s="32"/>
      <c r="D88" s="106" t="s">
        <v>129</v>
      </c>
      <c r="E88" s="107" t="s">
        <v>207</v>
      </c>
      <c r="F88" s="110">
        <f>B4+(74*B6)</f>
        <v>75</v>
      </c>
      <c r="G88" s="104"/>
      <c r="H88" s="43"/>
      <c r="I88" s="109"/>
      <c r="J88" s="58"/>
      <c r="K88" s="7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9"/>
      <c r="AA88" s="172">
        <f>S87^3+T87^3+U87^3+V87^3+W87^3+X87^3+Y87^3+Z87^3+S88^3+T88^3+U88^3+V88^3+W88^3+X88^3+Y88^3+Z88^3</f>
        <v>0</v>
      </c>
      <c r="AB88" s="125">
        <f t="shared" si="12"/>
        <v>0</v>
      </c>
      <c r="AC88" s="61"/>
      <c r="AD88" s="116"/>
      <c r="AE88" s="117"/>
      <c r="AF88" s="117"/>
      <c r="AG88" s="117"/>
      <c r="AH88" s="118"/>
      <c r="AI88" s="118"/>
      <c r="AJ88" s="118"/>
      <c r="AK88" s="118"/>
      <c r="AL88" s="117"/>
      <c r="AM88" s="117"/>
      <c r="AN88" s="117"/>
      <c r="AO88" s="117"/>
      <c r="AP88" s="118"/>
      <c r="AQ88" s="118"/>
      <c r="AR88" s="118"/>
      <c r="AS88" s="119"/>
      <c r="AT88" s="32"/>
      <c r="AU88" s="115"/>
      <c r="AW88" s="109"/>
      <c r="AX88" s="58"/>
      <c r="AY88" s="7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9"/>
      <c r="BO88" s="172">
        <f>BG87^3+BH87^3+BI87^3+BJ87^3+BK87^3+BL87^3+BM87^3+BN87^3+BG88^3+BH88^3+BI88^3+BJ88^3+BK88^3+BL88^3+BM88^3+BN88^3</f>
        <v>0</v>
      </c>
      <c r="BP88" s="125">
        <f t="shared" si="13"/>
        <v>0</v>
      </c>
      <c r="BQ88" s="61"/>
      <c r="BR88" s="116"/>
      <c r="BS88" s="117"/>
      <c r="BT88" s="117"/>
      <c r="BU88" s="117"/>
      <c r="BV88" s="117"/>
      <c r="BW88" s="117"/>
      <c r="BX88" s="117"/>
      <c r="BY88" s="117"/>
      <c r="BZ88" s="118"/>
      <c r="CA88" s="118"/>
      <c r="CB88" s="118"/>
      <c r="CC88" s="118"/>
      <c r="CD88" s="118"/>
      <c r="CE88" s="118"/>
      <c r="CF88" s="118"/>
      <c r="CG88" s="119"/>
      <c r="CH88" s="32"/>
      <c r="CI88" s="115"/>
      <c r="CJ88" s="144"/>
      <c r="CK88" s="109"/>
      <c r="CL88" s="58"/>
      <c r="CM88" s="7"/>
      <c r="CN88" s="8"/>
      <c r="CO88" s="8"/>
      <c r="CP88" s="8"/>
      <c r="CQ88" s="8"/>
      <c r="CR88" s="8"/>
      <c r="CS88" s="8"/>
      <c r="CT88" s="8"/>
      <c r="CU88" s="8"/>
      <c r="CV88" s="8"/>
      <c r="CW88" s="8"/>
      <c r="CX88" s="8"/>
      <c r="CY88" s="8"/>
      <c r="CZ88" s="8"/>
      <c r="DA88" s="8"/>
      <c r="DB88" s="9"/>
      <c r="DC88" s="172">
        <f>CU87^3+CV87^3+CW87^3+CX87^3+CY87^3+CZ87^3+DA87^3+DB87^3+CU88^3+CV88^3+CW88^3+CX88^3+CY88^3+CZ88^3+DA88^3+DB88^3</f>
        <v>0</v>
      </c>
      <c r="DD88" s="125">
        <f t="shared" si="14"/>
        <v>0</v>
      </c>
      <c r="DE88" s="61"/>
      <c r="DF88" s="116"/>
      <c r="DG88" s="117"/>
      <c r="DH88" s="118"/>
      <c r="DI88" s="118"/>
      <c r="DJ88" s="117"/>
      <c r="DK88" s="117"/>
      <c r="DL88" s="118"/>
      <c r="DM88" s="118"/>
      <c r="DN88" s="117"/>
      <c r="DO88" s="117"/>
      <c r="DP88" s="118"/>
      <c r="DQ88" s="118"/>
      <c r="DR88" s="117"/>
      <c r="DS88" s="117"/>
      <c r="DT88" s="118"/>
      <c r="DU88" s="119"/>
      <c r="DV88" s="32"/>
      <c r="DW88" s="115"/>
      <c r="DY88" s="109"/>
      <c r="DZ88" s="58"/>
      <c r="EA88" s="7"/>
      <c r="EB88" s="8"/>
      <c r="EC88" s="8"/>
      <c r="ED88" s="8"/>
      <c r="EE88" s="8"/>
      <c r="EF88" s="8"/>
      <c r="EG88" s="8"/>
      <c r="EH88" s="8"/>
      <c r="EI88" s="8"/>
      <c r="EJ88" s="8"/>
      <c r="EK88" s="8"/>
      <c r="EL88" s="8"/>
      <c r="EM88" s="8"/>
      <c r="EN88" s="8"/>
      <c r="EO88" s="8"/>
      <c r="EP88" s="9"/>
      <c r="EQ88" s="172">
        <f>EI87^3+EJ87^3+EK87^3+EL87^3+EM87^3+EN87^3+EO87^3+EP87^3+EI88^3+EJ88^3+EK88^3+EL88^3+EM88^3+EN88^3+EO88^3+EP88^3</f>
        <v>0</v>
      </c>
      <c r="ER88" s="125">
        <f t="shared" si="15"/>
        <v>0</v>
      </c>
      <c r="ES88" s="61"/>
      <c r="ET88" s="116"/>
      <c r="EU88" s="176"/>
      <c r="EV88" s="176"/>
      <c r="EW88" s="176"/>
      <c r="EX88" s="176"/>
      <c r="EY88" s="176"/>
      <c r="EZ88" s="176"/>
      <c r="FA88" s="118"/>
      <c r="FB88" s="117"/>
      <c r="FC88" s="176"/>
      <c r="FD88" s="176"/>
      <c r="FE88" s="176"/>
      <c r="FF88" s="176"/>
      <c r="FG88" s="176"/>
      <c r="FH88" s="176"/>
      <c r="FI88" s="119"/>
      <c r="FJ88" s="32"/>
      <c r="FK88" s="115"/>
    </row>
    <row r="89" spans="1:167" x14ac:dyDescent="0.2">
      <c r="A89" s="32"/>
      <c r="B89" s="32"/>
      <c r="C89" s="32"/>
      <c r="D89" s="106" t="s">
        <v>266</v>
      </c>
      <c r="E89" s="107" t="s">
        <v>207</v>
      </c>
      <c r="F89" s="108">
        <f>B4+(75*B6)</f>
        <v>76</v>
      </c>
      <c r="G89" s="104"/>
      <c r="H89" s="43"/>
      <c r="I89" s="109"/>
      <c r="J89" s="58"/>
      <c r="K89" s="121">
        <f>K73^3+K74^3+K75^3+K76^3+K77^3+K78^3+K79^3+K80^3+L73^3+L74^3+L75^3+L76^3+L77^3+L78^3+L79^3+L80^3</f>
        <v>0</v>
      </c>
      <c r="L89" s="122">
        <f>K88^3+K87^3+K86^3+K85^3+K84^3+K83^3+K82^3+K81^3+L88^3+L87^3+L86^3+L85^3+L84^3+L83^3+L82^3+L81^3</f>
        <v>0</v>
      </c>
      <c r="M89" s="122">
        <f>M73^3+M74^3+M75^3+M76^3+M77^3+M78^3+M79^3+M80^3+N73^3+N74^3+N75^3+N76^3+N77^3+N78^3+N79^3+N80^3</f>
        <v>0</v>
      </c>
      <c r="N89" s="122">
        <f>M88^3+M87^3+M86^3+M85^3+M84^3+M83^3+M82^3+M81^3+N88^3+N87^3+N86^3+N85^3+N84^3+N83^3+N82^3+N81^3</f>
        <v>0</v>
      </c>
      <c r="O89" s="122">
        <f>O73^3+O74^3+O75^3+O76^3+O77^3+O78^3+O79^3+O80^3+P73^3+P74^3+P75^3+P76^3+P77^3+P78^3+P79^3+P80^3</f>
        <v>0</v>
      </c>
      <c r="P89" s="122">
        <f>O88^3+O87^3+O86^3+O85^3+O84^3+O83^3+O82^3+O81^3+P88^3+P87^3+P86^3+P85^3+P84^3+P83^3+P82^3+P81^3</f>
        <v>0</v>
      </c>
      <c r="Q89" s="122">
        <f>Q73^3+Q74^3+Q75^3+Q76^3+Q77^3+Q78^3+Q79^3+Q80^3+R73^3+R74^3+R75^3+R76^3+R77^3+R78^3+R79^3+R80^3</f>
        <v>0</v>
      </c>
      <c r="R89" s="122">
        <f>Q88^3+Q87^3+Q86^3+Q85^3+Q84^3+Q83^3+Q82^3+Q81^3+R88^3+R87^3+R86^3+R85^3+R84^3+R83^3+R82^3+R81^3</f>
        <v>0</v>
      </c>
      <c r="S89" s="122">
        <f>S73^3+S74^3+S75^3+S76^3+S77^3+S78^3+S79^3+S80^3+T73^3+T74^3+T75^3+T76^3+T77^3+T78^3+T79^3+T80^3</f>
        <v>0</v>
      </c>
      <c r="T89" s="122">
        <f>S88^3+S87^3+S86^3+S85^3+S84^3+S83^3+S82^3+S81^3+T88^3+T87^3+T86^3+T85^3+T84^3+T83^3+T82^3+T81^3</f>
        <v>0</v>
      </c>
      <c r="U89" s="122">
        <f>U73^3+U74^3+U75^3+U76^3+U77^3+U78^3+U79^3+U80^3+V73^3+V74^3+V75^3+V76^3+V77^3+V78^3+V79^3+V80^3</f>
        <v>0</v>
      </c>
      <c r="V89" s="122">
        <f>U88^3+U87^3+U86^3+U85^3+U84^3+U83^3+U82^3+U81^3+V88^3+V87^3+V86^3+V85^3+V84^3+V83^3+V82^3+V81^3</f>
        <v>0</v>
      </c>
      <c r="W89" s="122">
        <f>W73^3+W74^3+W75^3+W76^3+W77^3+W78^3+W79^3+W80^3+X73^3+X74^3+X75^3+X76^3+X77^3+X78^3+X79^3+X80^3</f>
        <v>0</v>
      </c>
      <c r="X89" s="122">
        <f>W88^3+W87^3+W86^3+W85^3+W84^3+W83^3+W82^3+W81^3+X88^3+X87^3+X86^3+X85^3+X84^3+X83^3+X82^3+X81^3</f>
        <v>0</v>
      </c>
      <c r="Y89" s="122">
        <f>Y73^3+Y74^3+Y75^3+Y76^3+Y77^3+Y78^3+Y79^3+Y80^3+Z73^3+Z74^3+Z75^3+Z76^3+Z77^3+Z78^3+Z79^3+Z80^3</f>
        <v>0</v>
      </c>
      <c r="Z89" s="123">
        <f>Y88^3+Y87^3+Y86^3+Y85^3+Y84^3+Y83^3+Y82^3+Y81^3+Z88^3+Z87^3+Z86^3+Z85^3+Z84^3+Z83^3+Z82^3+Z81^3</f>
        <v>0</v>
      </c>
      <c r="AA89" s="168">
        <f>K73^3+L74^3+M75^3+N76^3+O77^3+P78^3+Q79^3+R80^3+S81^3+T82^3+U83^3+V84^3+W85^3+X86^3+Y87^3+Z88^3</f>
        <v>0</v>
      </c>
      <c r="AB89" s="169">
        <f>K81^3+L82^3+M83^3+N84^3+O85^3+P86^3+Q87^3+R88^3+S73^3+T74^3+U75^3+V76^3+W77^3+X78^3+Y79^3+Z80^3</f>
        <v>0</v>
      </c>
      <c r="AC89" s="52"/>
      <c r="AD89" s="126"/>
      <c r="AE89" s="126"/>
      <c r="AF89" s="126"/>
      <c r="AG89" s="126"/>
      <c r="AH89" s="126"/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32"/>
      <c r="AU89" s="115"/>
      <c r="AW89" s="109"/>
      <c r="AX89" s="58"/>
      <c r="AY89" s="121">
        <f>AY73^3+AY74^3+AY75^3+AY76^3+AY77^3+AY78^3+AY79^3+AY80^3+AZ73^3+AZ74^3+AZ75^3+AZ76^3+AZ77^3+AZ78^3+AZ79^3+AZ80^3</f>
        <v>0</v>
      </c>
      <c r="AZ89" s="122">
        <f>AY88^3+AY87^3+AY86^3+AY85^3+AY84^3+AY83^3+AY82^3+AY81^3+AZ88^3+AZ87^3+AZ86^3+AZ85^3+AZ84^3+AZ83^3+AZ82^3+AZ81^3</f>
        <v>0</v>
      </c>
      <c r="BA89" s="122">
        <f>BA73^3+BA74^3+BA75^3+BA76^3+BA77^3+BA78^3+BA79^3+BA80^3+BB73^3+BB74^3+BB75^3+BB76^3+BB77^3+BB78^3+BB79^3+BB80^3</f>
        <v>0</v>
      </c>
      <c r="BB89" s="122">
        <f>BA88^3+BA87^3+BA86^3+BA85^3+BA84^3+BA83^3+BA82^3+BA81^3+BB88^3+BB87^3+BB86^3+BB85^3+BB84^3+BB83^3+BB82^3+BB81^3</f>
        <v>0</v>
      </c>
      <c r="BC89" s="122">
        <f>BC73^3+BC74^3+BC75^3+BC76^3+BC77^3+BC78^3+BC79^3+BC80^3+BD73^3+BD74^3+BD75^3+BD76^3+BD77^3+BD78^3+BD79^3+BD80^3</f>
        <v>0</v>
      </c>
      <c r="BD89" s="122">
        <f>BC88^3+BC87^3+BC86^3+BC85^3+BC84^3+BC83^3+BC82^3+BC81^3+BD88^3+BD87^3+BD86^3+BD85^3+BD84^3+BD83^3+BD82^3+BD81^3</f>
        <v>0</v>
      </c>
      <c r="BE89" s="122">
        <f>BE73^3+BE74^3+BE75^3+BE76^3+BE77^3+BE78^3+BE79^3+BE80^3+BF73^3+BF74^3+BF75^3+BF76^3+BF77^3+BF78^3+BF79^3+BF80^3</f>
        <v>0</v>
      </c>
      <c r="BF89" s="122">
        <f>BE88^3+BE87^3+BE86^3+BE85^3+BE84^3+BE83^3+BE82^3+BE81^3+BF88^3+BF87^3+BF86^3+BF85^3+BF84^3+BF83^3+BF82^3+BF81^3</f>
        <v>0</v>
      </c>
      <c r="BG89" s="122">
        <f>BG73^3+BG74^3+BG75^3+BG76^3+BG77^3+BG78^3+BG79^3+BG80^3+BH73^3+BH74^3+BH75^3+BH76^3+BH77^3+BH78^3+BH79^3+BH80^3</f>
        <v>0</v>
      </c>
      <c r="BH89" s="122">
        <f>BG88^3+BG87^3+BG86^3+BG85^3+BG84^3+BG83^3+BG82^3+BG81^3+BH88^3+BH87^3+BH86^3+BH85^3+BH84^3+BH83^3+BH82^3+BH81^3</f>
        <v>0</v>
      </c>
      <c r="BI89" s="122">
        <f>BI73^3+BI74^3+BI75^3+BI76^3+BI77^3+BI78^3+BI79^3+BI80^3+BJ73^3+BJ74^3+BJ75^3+BJ76^3+BJ77^3+BJ78^3+BJ79^3+BJ80^3</f>
        <v>0</v>
      </c>
      <c r="BJ89" s="122">
        <f>BI88^3+BI87^3+BI86^3+BI85^3+BI84^3+BI83^3+BI82^3+BI81^3+BJ88^3+BJ87^3+BJ86^3+BJ85^3+BJ84^3+BJ83^3+BJ82^3+BJ81^3</f>
        <v>0</v>
      </c>
      <c r="BK89" s="122">
        <f>BK73^3+BK74^3+BK75^3+BK76^3+BK77^3+BK78^3+BK79^3+BK80^3+BL73^3+BL74^3+BL75^3+BL76^3+BL77^3+BL78^3+BL79^3+BL80^3</f>
        <v>0</v>
      </c>
      <c r="BL89" s="122">
        <f>BK88^3+BK87^3+BK86^3+BK85^3+BK84^3+BK83^3+BK82^3+BK81^3+BL88^3+BL87^3+BL86^3+BL85^3+BL84^3+BL83^3+BL82^3+BL81^3</f>
        <v>0</v>
      </c>
      <c r="BM89" s="122">
        <f>BM73^3+BM74^3+BM75^3+BM76^3+BM77^3+BM78^3+BM79^3+BM80^3+BN73^3+BN74^3+BN75^3+BN76^3+BN77^3+BN78^3+BN79^3+BN80^3</f>
        <v>0</v>
      </c>
      <c r="BN89" s="123">
        <f>BM88^3+BM87^3+BM86^3+BM85^3+BM84^3+BM83^3+BM82^3+BM81^3+BN88^3+BN87^3+BN86^3+BN85^3+BN84^3+BN83^3+BN82^3+BN81^3</f>
        <v>0</v>
      </c>
      <c r="BO89" s="168">
        <f>AY73^3+AZ74^3+BA75^3+BB76^3+BC77^3+BD78^3+BE79^3+BF80^3+BG81^3+BH82^3+BI83^3+BJ84^3+BK85^3+BL86^3+BM87^3+BN88^3</f>
        <v>0</v>
      </c>
      <c r="BP89" s="169">
        <f>AY81^3+AZ82^3+BA83^3+BB84^3+BC85^3+BD86^3+BE87^3+BF88^3+BG73^3+BH74^3+BI75^3+BJ76^3+BK77^3+BL78^3+BM79^3+BN80^3</f>
        <v>0</v>
      </c>
      <c r="BQ89" s="52"/>
      <c r="BR89" s="126"/>
      <c r="BS89" s="126"/>
      <c r="BT89" s="126"/>
      <c r="BU89" s="126"/>
      <c r="BV89" s="126"/>
      <c r="BW89" s="126"/>
      <c r="BX89" s="126"/>
      <c r="BY89" s="126"/>
      <c r="BZ89" s="126"/>
      <c r="CA89" s="126"/>
      <c r="CB89" s="126"/>
      <c r="CC89" s="126"/>
      <c r="CD89" s="126"/>
      <c r="CE89" s="126"/>
      <c r="CF89" s="126"/>
      <c r="CG89" s="126"/>
      <c r="CH89" s="32"/>
      <c r="CI89" s="115"/>
      <c r="CJ89" s="144"/>
      <c r="CK89" s="109"/>
      <c r="CL89" s="58"/>
      <c r="CM89" s="121">
        <f>CM73^3+CM74^3+CM75^3+CM76^3+CM77^3+CM78^3+CM79^3+CM80^3+CN73^3+CN74^3+CN75^3+CN76^3+CN77^3+CN78^3+CN79^3+CN80^3</f>
        <v>0</v>
      </c>
      <c r="CN89" s="122">
        <f>CM88^3+CM87^3+CM86^3+CM85^3+CM84^3+CM83^3+CM82^3+CM81^3+CN88^3+CN87^3+CN86^3+CN85^3+CN84^3+CN83^3+CN82^3+CN81^3</f>
        <v>0</v>
      </c>
      <c r="CO89" s="122">
        <f>CO73^3+CO74^3+CO75^3+CO76^3+CO77^3+CO78^3+CO79^3+CO80^3+CP73^3+CP74^3+CP75^3+CP76^3+CP77^3+CP78^3+CP79^3+CP80^3</f>
        <v>0</v>
      </c>
      <c r="CP89" s="122">
        <f>CO88^3+CO87^3+CO86^3+CO85^3+CO84^3+CO83^3+CO82^3+CO81^3+CP88^3+CP87^3+CP86^3+CP85^3+CP84^3+CP83^3+CP82^3+CP81^3</f>
        <v>0</v>
      </c>
      <c r="CQ89" s="122">
        <f>CQ73^3+CQ74^3+CQ75^3+CQ76^3+CQ77^3+CQ78^3+CQ79^3+CQ80^3+CR73^3+CR74^3+CR75^3+CR76^3+CR77^3+CR78^3+CR79^3+CR80^3</f>
        <v>0</v>
      </c>
      <c r="CR89" s="122">
        <f>CQ88^3+CQ87^3+CQ86^3+CQ85^3+CQ84^3+CQ83^3+CQ82^3+CQ81^3+CR88^3+CR87^3+CR86^3+CR85^3+CR84^3+CR83^3+CR82^3+CR81^3</f>
        <v>0</v>
      </c>
      <c r="CS89" s="122">
        <f>CS73^3+CS74^3+CS75^3+CS76^3+CS77^3+CS78^3+CS79^3+CS80^3+CT73^3+CT74^3+CT75^3+CT76^3+CT77^3+CT78^3+CT79^3+CT80^3</f>
        <v>0</v>
      </c>
      <c r="CT89" s="122">
        <f>CS88^3+CS87^3+CS86^3+CS85^3+CS84^3+CS83^3+CS82^3+CS81^3+CT88^3+CT87^3+CT86^3+CT85^3+CT84^3+CT83^3+CT82^3+CT81^3</f>
        <v>0</v>
      </c>
      <c r="CU89" s="122">
        <f>CU73^3+CU74^3+CU75^3+CU76^3+CU77^3+CU78^3+CU79^3+CU80^3+CV73^3+CV74^3+CV75^3+CV76^3+CV77^3+CV78^3+CV79^3+CV80^3</f>
        <v>0</v>
      </c>
      <c r="CV89" s="122">
        <f>CU88^3+CU87^3+CU86^3+CU85^3+CU84^3+CU83^3+CU82^3+CU81^3+CV88^3+CV87^3+CV86^3+CV85^3+CV84^3+CV83^3+CV82^3+CV81^3</f>
        <v>0</v>
      </c>
      <c r="CW89" s="122">
        <f>CW73^3+CW74^3+CW75^3+CW76^3+CW77^3+CW78^3+CW79^3+CW80^3+CX73^3+CX74^3+CX75^3+CX76^3+CX77^3+CX78^3+CX79^3+CX80^3</f>
        <v>0</v>
      </c>
      <c r="CX89" s="122">
        <f>CW88^3+CW87^3+CW86^3+CW85^3+CW84^3+CW83^3+CW82^3+CW81^3+CX88^3+CX87^3+CX86^3+CX85^3+CX84^3+CX83^3+CX82^3+CX81^3</f>
        <v>0</v>
      </c>
      <c r="CY89" s="122">
        <f>CY73^3+CY74^3+CY75^3+CY76^3+CY77^3+CY78^3+CY79^3+CY80^3+CZ73^3+CZ74^3+CZ75^3+CZ76^3+CZ77^3+CZ78^3+CZ79^3+CZ80^3</f>
        <v>0</v>
      </c>
      <c r="CZ89" s="122">
        <f>CY88^3+CY87^3+CY86^3+CY85^3+CY84^3+CY83^3+CY82^3+CY81^3+CZ88^3+CZ87^3+CZ86^3+CZ85^3+CZ84^3+CZ83^3+CZ82^3+CZ81^3</f>
        <v>0</v>
      </c>
      <c r="DA89" s="122">
        <f>DA73^3+DA74^3+DA75^3+DA76^3+DA77^3+DA78^3+DA79^3+DA80^3+DB73^3+DB74^3+DB75^3+DB76^3+DB77^3+DB78^3+DB79^3+DB80^3</f>
        <v>0</v>
      </c>
      <c r="DB89" s="123">
        <f>DA88^3+DA87^3+DA86^3+DA85^3+DA84^3+DA83^3+DA82^3+DA81^3+DB88^3+DB87^3+DB86^3+DB85^3+DB84^3+DB83^3+DB82^3+DB81^3</f>
        <v>0</v>
      </c>
      <c r="DC89" s="168">
        <f>CM73^3+CN74^3+CO75^3+CP76^3+CQ77^3+CR78^3+CS79^3+CT80^3+CU81^3+CV82^3+CW83^3+CX84^3+CY85^3+CZ86^3+DA87^3+DB88^3</f>
        <v>0</v>
      </c>
      <c r="DD89" s="169">
        <f>CM81^3+CN82^3+CO83^3+CP84^3+CQ85^3+CR86^3+CS87^3+CT88^3+CU73^3+CV74^3+CW75^3+CX76^3+CY77^3+CZ78^3+DA79^3+DB80^3</f>
        <v>0</v>
      </c>
      <c r="DE89" s="52"/>
      <c r="DF89" s="126"/>
      <c r="DG89" s="126"/>
      <c r="DH89" s="126"/>
      <c r="DI89" s="126"/>
      <c r="DJ89" s="126"/>
      <c r="DK89" s="126"/>
      <c r="DL89" s="126"/>
      <c r="DM89" s="126"/>
      <c r="DN89" s="126"/>
      <c r="DO89" s="126"/>
      <c r="DP89" s="126"/>
      <c r="DQ89" s="126"/>
      <c r="DR89" s="126"/>
      <c r="DS89" s="126"/>
      <c r="DT89" s="126"/>
      <c r="DU89" s="126"/>
      <c r="DV89" s="32"/>
      <c r="DW89" s="115"/>
      <c r="DY89" s="109"/>
      <c r="DZ89" s="58"/>
      <c r="EA89" s="121">
        <f>EA73^3+EA74^3+EA75^3+EA76^3+EA77^3+EA78^3+EA79^3+EA80^3+EB73^3+EB74^3+EB75^3+EB76^3+EB77^3+EB78^3+EB79^3+EB80^3</f>
        <v>0</v>
      </c>
      <c r="EB89" s="122">
        <f>EA88^3+EA87^3+EA86^3+EA85^3+EA84^3+EA83^3+EA82^3+EA81^3+EB88^3+EB87^3+EB86^3+EB85^3+EB84^3+EB83^3+EB82^3+EB81^3</f>
        <v>0</v>
      </c>
      <c r="EC89" s="122">
        <f>EC73^3+EC74^3+EC75^3+EC76^3+EC77^3+EC78^3+EC79^3+EC80^3+ED73^3+ED74^3+ED75^3+ED76^3+ED77^3+ED78^3+ED79^3+ED80^3</f>
        <v>0</v>
      </c>
      <c r="ED89" s="122">
        <f>EC88^3+EC87^3+EC86^3+EC85^3+EC84^3+EC83^3+EC82^3+EC81^3+ED88^3+ED87^3+ED86^3+ED85^3+ED84^3+ED83^3+ED82^3+ED81^3</f>
        <v>0</v>
      </c>
      <c r="EE89" s="122">
        <f>EE73^3+EE74^3+EE75^3+EE76^3+EE77^3+EE78^3+EE79^3+EE80^3+EF73^3+EF74^3+EF75^3+EF76^3+EF77^3+EF78^3+EF79^3+EF80^3</f>
        <v>0</v>
      </c>
      <c r="EF89" s="122">
        <f>EE88^3+EE87^3+EE86^3+EE85^3+EE84^3+EE83^3+EE82^3+EE81^3+EF88^3+EF87^3+EF86^3+EF85^3+EF84^3+EF83^3+EF82^3+EF81^3</f>
        <v>0</v>
      </c>
      <c r="EG89" s="122">
        <f>EG73^3+EG74^3+EG75^3+EG76^3+EG77^3+EG78^3+EG79^3+EG80^3+EH73^3+EH74^3+EH75^3+EH76^3+EH77^3+EH78^3+EH79^3+EH80^3</f>
        <v>0</v>
      </c>
      <c r="EH89" s="122">
        <f>EG88^3+EG87^3+EG86^3+EG85^3+EG84^3+EG83^3+EG82^3+EG81^3+EH88^3+EH87^3+EH86^3+EH85^3+EH84^3+EH83^3+EH82^3+EH81^3</f>
        <v>0</v>
      </c>
      <c r="EI89" s="122">
        <f>EI73^3+EI74^3+EI75^3+EI76^3+EI77^3+EI78^3+EI79^3+EI80^3+EJ73^3+EJ74^3+EJ75^3+EJ76^3+EJ77^3+EJ78^3+EJ79^3+EJ80^3</f>
        <v>0</v>
      </c>
      <c r="EJ89" s="122">
        <f>EI88^3+EI87^3+EI86^3+EI85^3+EI84^3+EI83^3+EI82^3+EI81^3+EJ88^3+EJ87^3+EJ86^3+EJ85^3+EJ84^3+EJ83^3+EJ82^3+EJ81^3</f>
        <v>0</v>
      </c>
      <c r="EK89" s="122">
        <f>EK73^3+EK74^3+EK75^3+EK76^3+EK77^3+EK78^3+EK79^3+EK80^3+EL73^3+EL74^3+EL75^3+EL76^3+EL77^3+EL78^3+EL79^3+EL80^3</f>
        <v>0</v>
      </c>
      <c r="EL89" s="122">
        <f>EK88^3+EK87^3+EK86^3+EK85^3+EK84^3+EK83^3+EK82^3+EK81^3+EL88^3+EL87^3+EL86^3+EL85^3+EL84^3+EL83^3+EL82^3+EL81^3</f>
        <v>0</v>
      </c>
      <c r="EM89" s="122">
        <f>EM73^3+EM74^3+EM75^3+EM76^3+EM77^3+EM78^3+EM79^3+EM80^3+EN73^3+EN74^3+EN75^3+EN76^3+EN77^3+EN78^3+EN79^3+EN80^3</f>
        <v>0</v>
      </c>
      <c r="EN89" s="122">
        <f>EM88^3+EM87^3+EM86^3+EM85^3+EM84^3+EM83^3+EM82^3+EM81^3+EN88^3+EN87^3+EN86^3+EN85^3+EN84^3+EN83^3+EN82^3+EN81^3</f>
        <v>0</v>
      </c>
      <c r="EO89" s="122">
        <f>EO73^3+EO74^3+EO75^3+EO76^3+EO77^3+EO78^3+EO79^3+EO80^3+EP73^3+EP74^3+EP75^3+EP76^3+EP77^3+EP78^3+EP79^3+EP80^3</f>
        <v>0</v>
      </c>
      <c r="EP89" s="123">
        <f>EO88^3+EO87^3+EO86^3+EO85^3+EO84^3+EO83^3+EO82^3+EO81^3+EP88^3+EP87^3+EP86^3+EP85^3+EP84^3+EP83^3+EP82^3+EP81^3</f>
        <v>0</v>
      </c>
      <c r="EQ89" s="168">
        <f>EA73^3+EB74^3+EC75^3+ED76^3+EE77^3+EF78^3+EG79^3+EH80^3+EI81^3+EJ82^3+EK83^3+EL84^3+EM85^3+EN86^3+EO87^3+EP88^3</f>
        <v>0</v>
      </c>
      <c r="ER89" s="169">
        <f>EA81^3+EB82^3+EC83^3+ED84^3+EE85^3+EF86^3+EG87^3+EH88^3+EI73^3+EJ74^3+EK75^3+EL76^3+EM77^3+EN78^3+EO79^3+EP80^3</f>
        <v>0</v>
      </c>
      <c r="ES89" s="52"/>
      <c r="ET89" s="126"/>
      <c r="EU89" s="126"/>
      <c r="EV89" s="126"/>
      <c r="EW89" s="126"/>
      <c r="EX89" s="126"/>
      <c r="EY89" s="126"/>
      <c r="EZ89" s="126"/>
      <c r="FA89" s="126"/>
      <c r="FB89" s="126"/>
      <c r="FC89" s="126"/>
      <c r="FD89" s="126"/>
      <c r="FE89" s="126"/>
      <c r="FF89" s="126"/>
      <c r="FG89" s="126"/>
      <c r="FH89" s="126"/>
      <c r="FI89" s="126"/>
      <c r="FJ89" s="32"/>
      <c r="FK89" s="115"/>
    </row>
    <row r="90" spans="1:167" ht="13.5" thickBot="1" x14ac:dyDescent="0.25">
      <c r="A90" s="32"/>
      <c r="B90" s="32"/>
      <c r="C90" s="32"/>
      <c r="D90" s="106" t="s">
        <v>142</v>
      </c>
      <c r="E90" s="107" t="s">
        <v>207</v>
      </c>
      <c r="F90" s="108">
        <f>B4+(76*B6)</f>
        <v>77</v>
      </c>
      <c r="G90" s="104"/>
      <c r="H90" s="43"/>
      <c r="I90" s="109"/>
      <c r="J90" s="58"/>
      <c r="K90" s="127">
        <f>K73^3+L73^3+M73^3+N73^3+K74^3+L74^3+M74^3+N74^3+K75^3+L75^3+M75^3+N75^3+K76^3+L76^3+M76^3+N76^3</f>
        <v>0</v>
      </c>
      <c r="L90" s="128">
        <f>K77^3+L77^3+M77^3+N77^3+K78^3+L78^3+M78^3+N78^3+K79^3+L79^3+M79^3+N79^3+K80^3+L80^3+M80^3+N80^3</f>
        <v>0</v>
      </c>
      <c r="M90" s="128">
        <f>K81^3+L81^3+M81^3+N81^3+K82^3+L82^3+M82^3+N82^3+K83^3+L83^3+M83^3+N83^3+K84^3+L84^3+M84^3+N84^3</f>
        <v>0</v>
      </c>
      <c r="N90" s="128">
        <f>K85^3+L85^3+M85^3+N85^3+K86^3+L86^3+M86^3+N86^3+K87^3+L87^3+M87^3+N87^3+K88^3+L88^3+M88^3+N88^3</f>
        <v>0</v>
      </c>
      <c r="O90" s="128">
        <f>O73^3+P73^3+Q73^3+R73^3+O74^3+P74^3+Q74^3+R74^3+O75^3+P75^3+Q75^3+R75^3+O76^3+P76^3+Q76^3+R76^3</f>
        <v>0</v>
      </c>
      <c r="P90" s="128">
        <f>O77^3+P77^3+Q77^3+R77^3+O78^3+P78^3+Q78^3+R78^3+O79^3+P79^3+Q79^3+R79^3+O80^3+P80^3+Q80^3+R80^3</f>
        <v>0</v>
      </c>
      <c r="Q90" s="128">
        <f>O81^3+P81^3+Q81^3+R81^3+O82^3+P82^3+Q82^3+R82^3+O83^3+P83^3+Q83^3+R83^3+O84^3+P84^3+Q84^3+R84^3</f>
        <v>0</v>
      </c>
      <c r="R90" s="128">
        <f>O85^3+P85^3+Q85^3+R85^3+O86^3+P86^3+Q86^3+R86^3+O87^3+P87^3+Q87^3+R87^3+O88^3+P88^3+Q88^3+R88^3</f>
        <v>0</v>
      </c>
      <c r="S90" s="128">
        <f>S73^3+T73^3+U73^3+V73^3+S74^3+T74^3+U74^3+V74^3+S75^3+T75^3+U75^3+V75^3+S76^3+T76^3+U76^3+V76^3</f>
        <v>0</v>
      </c>
      <c r="T90" s="128">
        <f>S77^3+T77^3+U77^3+V77^3+S78^3+T78^3+U78^3+V78^3+S79^3+T79^3+U79^3+V79^3+S80^3+T80^3+U80^3+V80^3</f>
        <v>0</v>
      </c>
      <c r="U90" s="128">
        <f>S81^3+T81^3+U81^3+V81^3+S82^3+T82^3+U82^3+V82^3+S83^3+T83^3+U83^3+V83^3+S84^3+T84^3+U84^3+V84^3</f>
        <v>0</v>
      </c>
      <c r="V90" s="128">
        <f>S85^3+T85^3+U85^3+V85^3+S86^3+T86^3+U86^3+V86^3+S87^3+T87^3+U87^3+V87^3+S88^3+T88^3+U88^3+V88^3</f>
        <v>0</v>
      </c>
      <c r="W90" s="128">
        <f>W73^3+X73^3+Y73^3+Z73^3+W74^3+X74^3+Y74^3+Z74^3+W75^3+X75^3+Y75^3+Z75^3+W76^3+X76^3+Y76^3+Z76^3</f>
        <v>0</v>
      </c>
      <c r="X90" s="128">
        <f>W77^3+X77^3+Y77^3+Z77^3+W78^3+X78^3+Y78^3+Z78^3+W79^3+X79^3+Y79^3+Z79^3+W80^3+X80^3+Y80^3+Z80^3</f>
        <v>0</v>
      </c>
      <c r="Y90" s="128">
        <f>W81^3+X81^3+Y81^3+Z81^3+W82^3+X82^3+Y82^3+Z82^3+W83^3+X83^3+Y83^3+Z83^3+W84^3+X84^3+Y84^3+Z84^3</f>
        <v>0</v>
      </c>
      <c r="Z90" s="128">
        <f>W85^3+X85^3+Y85^3+Z85^3+W86^3+X86^3+Y86^3+Z86^3+W87^3+X87^3+Y87^3+Z87^3+W88^3+X88^3+Y88^3+Z88^3</f>
        <v>0</v>
      </c>
      <c r="AA90" s="128">
        <f>K88^3+L87^3+M86^3+N85^3+O84^3+P83^3+Q82^3+R81^3+S80^3+T79^3+U78^3+V77^3+W76^3+X75^3+Y74^3+Z73^3</f>
        <v>0</v>
      </c>
      <c r="AB90" s="170">
        <f>K80^3+L79^3+M78^3+N77^3+O76^3+P75^3+Q74^3+R73^3+S88^3+T87^3+U86^3+V85^3+W84^3+X83^3+Y82^3+Z81^3</f>
        <v>0</v>
      </c>
      <c r="AC90" s="32"/>
      <c r="AD90" s="131"/>
      <c r="AE90" s="131"/>
      <c r="AF90" s="131"/>
      <c r="AG90" s="131"/>
      <c r="AH90" s="131"/>
      <c r="AI90" s="131"/>
      <c r="AJ90" s="131"/>
      <c r="AK90" s="131"/>
      <c r="AL90" s="131"/>
      <c r="AM90" s="131"/>
      <c r="AN90" s="131"/>
      <c r="AO90" s="131"/>
      <c r="AP90" s="131"/>
      <c r="AQ90" s="131"/>
      <c r="AR90" s="131"/>
      <c r="AS90" s="131"/>
      <c r="AT90" s="32"/>
      <c r="AU90" s="115"/>
      <c r="AW90" s="109"/>
      <c r="AX90" s="58"/>
      <c r="AY90" s="127">
        <f>AY73^3+AZ73^3+BA73^3+BB73^3+AY74^3+AZ74^3+BA74^3+BB74^3+AY75^3+AZ75^3+BA75^3+BB75^3+AY76^3+AZ76^3+BA76^3+BB76^3</f>
        <v>0</v>
      </c>
      <c r="AZ90" s="128">
        <f>AY77^3+AZ77^3+BA77^3+BB77^3+AY78^3+AZ78^3+BA78^3+BB78^3+AY79^3+AZ79^3+BA79^3+BB79^3+AY80^3+AZ80^3+BA80^3+BB80^3</f>
        <v>0</v>
      </c>
      <c r="BA90" s="128">
        <f>AY81^3+AZ81^3+BA81^3+BB81^3+AY82^3+AZ82^3+BA82^3+BB82^3+AY83^3+AZ83^3+BA83^3+BB83^3+AY84^3+AZ84^3+BA84^3+BB84^3</f>
        <v>0</v>
      </c>
      <c r="BB90" s="128">
        <f>AY85^3+AZ85^3+BA85^3+BB85^3+AY86^3+AZ86^3+BA86^3+BB86^3+AY87^3+AZ87^3+BA87^3+BB87^3+AY88^3+AZ88^3+BA88^3+BB88^3</f>
        <v>0</v>
      </c>
      <c r="BC90" s="128">
        <f>BC73^3+BD73^3+BE73^3+BF73^3+BC74^3+BD74^3+BE74^3+BF74^3+BC75^3+BD75^3+BE75^3+BF75^3+BC76^3+BD76^3+BE76^3+BF76^3</f>
        <v>0</v>
      </c>
      <c r="BD90" s="128">
        <f>BC77^3+BD77^3+BE77^3+BF77^3+BC78^3+BD78^3+BE78^3+BF78^3+BC79^3+BD79^3+BE79^3+BF79^3+BC80^3+BD80^3+BE80^3+BF80^3</f>
        <v>0</v>
      </c>
      <c r="BE90" s="128">
        <f>BC81^3+BD81^3+BE81^3+BF81^3+BC82^3+BD82^3+BE82^3+BF82^3+BC83^3+BD83^3+BE83^3+BF83^3+BC84^3+BD84^3+BE84^3+BF84^3</f>
        <v>0</v>
      </c>
      <c r="BF90" s="128">
        <f>BC85^3+BD85^3+BE85^3+BF85^3+BC86^3+BD86^3+BE86^3+BF86^3+BC87^3+BD87^3+BE87^3+BF87^3+BC88^3+BD88^3+BE88^3+BF88^3</f>
        <v>0</v>
      </c>
      <c r="BG90" s="128">
        <f>BG73^3+BH73^3+BI73^3+BJ73^3+BG74^3+BH74^3+BI74^3+BJ74^3+BG75^3+BH75^3+BI75^3+BJ75^3+BG76^3+BH76^3+BI76^3+BJ76^3</f>
        <v>0</v>
      </c>
      <c r="BH90" s="128">
        <f>BG77^3+BH77^3+BI77^3+BJ77^3+BG78^3+BH78^3+BI78^3+BJ78^3+BG79^3+BH79^3+BI79^3+BJ79^3+BG80^3+BH80^3+BI80^3+BJ80^3</f>
        <v>0</v>
      </c>
      <c r="BI90" s="128">
        <f>BG81^3+BH81^3+BI81^3+BJ81^3+BG82^3+BH82^3+BI82^3+BJ82^3+BG83^3+BH83^3+BI83^3+BJ83^3+BG84^3+BH84^3+BI84^3+BJ84^3</f>
        <v>0</v>
      </c>
      <c r="BJ90" s="128">
        <f>BG85^3+BH85^3+BI85^3+BJ85^3+BG86^3+BH86^3+BI86^3+BJ86^3+BG87^3+BH87^3+BI87^3+BJ87^3+BG88^3+BH88^3+BI88^3+BJ88^3</f>
        <v>0</v>
      </c>
      <c r="BK90" s="128">
        <f>BK73^3+BL73^3+BM73^3+BN73^3+BK74^3+BL74^3+BM74^3+BN74^3+BK75^3+BL75^3+BM75^3+BN75^3+BK76^3+BL76^3+BM76^3+BN76^3</f>
        <v>0</v>
      </c>
      <c r="BL90" s="128">
        <f>BK77^3+BL77^3+BM77^3+BN77^3+BK78^3+BL78^3+BM78^3+BN78^3+BK79^3+BL79^3+BM79^3+BN79^3+BK80^3+BL80^3+BM80^3+BN80^3</f>
        <v>0</v>
      </c>
      <c r="BM90" s="128">
        <f>BK81^3+BL81^3+BM81^3+BN81^3+BK82^3+BL82^3+BM82^3+BN82^3+BK83^3+BL83^3+BM83^3+BN83^3+BK84^3+BL84^3+BM84^3+BN84^3</f>
        <v>0</v>
      </c>
      <c r="BN90" s="128">
        <f>BK85^3+BL85^3+BM85^3+BN85^3+BK86^3+BL86^3+BM86^3+BN86^3+BK87^3+BL87^3+BM87^3+BN87^3+BK88^3+BL88^3+BM88^3+BN88^3</f>
        <v>0</v>
      </c>
      <c r="BO90" s="128">
        <f>AY88^3+AZ87^3+BA86^3+BB85^3+BC84^3+BD83^3+BE82^3+BF81^3+BG80^3+BH79^3+BI78^3+BJ77^3+BK76^3+BL75^3+BM74^3+BN73^3</f>
        <v>0</v>
      </c>
      <c r="BP90" s="170">
        <f>AY80^3+AZ79^3+BA78^3+BB77^3+BC76^3+BD75^3+BE74^3+BF73^3+BG88^3+BH87^3+BI86^3+BJ85^3+BK84^3+BL83^3+BM82^3+BN81^3</f>
        <v>0</v>
      </c>
      <c r="BQ90" s="32"/>
      <c r="BR90" s="131"/>
      <c r="BS90" s="131"/>
      <c r="BT90" s="131"/>
      <c r="BU90" s="131"/>
      <c r="BV90" s="131"/>
      <c r="BW90" s="131"/>
      <c r="BX90" s="131"/>
      <c r="BY90" s="131"/>
      <c r="BZ90" s="131"/>
      <c r="CA90" s="131"/>
      <c r="CB90" s="131"/>
      <c r="CC90" s="131"/>
      <c r="CD90" s="131"/>
      <c r="CE90" s="131"/>
      <c r="CF90" s="131"/>
      <c r="CG90" s="131"/>
      <c r="CH90" s="32"/>
      <c r="CI90" s="115"/>
      <c r="CJ90" s="144"/>
      <c r="CK90" s="109"/>
      <c r="CL90" s="58"/>
      <c r="CM90" s="127">
        <f>CM73^3+CN73^3+CO73^3+CP73^3+CM74^3+CN74^3+CO74^3+CP74^3+CM75^3+CN75^3+CO75^3+CP75^3+CM76^3+CN76^3+CO76^3+CP76^3</f>
        <v>0</v>
      </c>
      <c r="CN90" s="128">
        <f>CM77^3+CN77^3+CO77^3+CP77^3+CM78^3+CN78^3+CO78^3+CP78^3+CM79^3+CN79^3+CO79^3+CP79^3+CM80^3+CN80^3+CO80^3+CP80^3</f>
        <v>0</v>
      </c>
      <c r="CO90" s="128">
        <f>CM81^3+CN81^3+CO81^3+CP81^3+CM82^3+CN82^3+CO82^3+CP82^3+CM83^3+CN83^3+CO83^3+CP83^3+CM84^3+CN84^3+CO84^3+CP84^3</f>
        <v>0</v>
      </c>
      <c r="CP90" s="128">
        <f>CM85^3+CN85^3+CO85^3+CP85^3+CM86^3+CN86^3+CO86^3+CP86^3+CM87^3+CN87^3+CO87^3+CP87^3+CM88^3+CN88^3+CO88^3+CP88^3</f>
        <v>0</v>
      </c>
      <c r="CQ90" s="128">
        <f>CQ73^3+CR73^3+CS73^3+CT73^3+CQ74^3+CR74^3+CS74^3+CT74^3+CQ75^3+CR75^3+CS75^3+CT75^3+CQ76^3+CR76^3+CS76^3+CT76^3</f>
        <v>0</v>
      </c>
      <c r="CR90" s="128">
        <f>CQ77^3+CR77^3+CS77^3+CT77^3+CQ78^3+CR78^3+CS78^3+CT78^3+CQ79^3+CR79^3+CS79^3+CT79^3+CQ80^3+CR80^3+CS80^3+CT80^3</f>
        <v>0</v>
      </c>
      <c r="CS90" s="128">
        <f>CQ81^3+CR81^3+CS81^3+CT81^3+CQ82^3+CR82^3+CS82^3+CT82^3+CQ83^3+CR83^3+CS83^3+CT83^3+CQ84^3+CR84^3+CS84^3+CT84^3</f>
        <v>0</v>
      </c>
      <c r="CT90" s="128">
        <f>CQ85^3+CR85^3+CS85^3+CT85^3+CQ86^3+CR86^3+CS86^3+CT86^3+CQ87^3+CR87^3+CS87^3+CT87^3+CQ88^3+CR88^3+CS88^3+CT88^3</f>
        <v>0</v>
      </c>
      <c r="CU90" s="128">
        <f>CU73^3+CV73^3+CW73^3+CX73^3+CU74^3+CV74^3+CW74^3+CX74^3+CU75^3+CV75^3+CW75^3+CX75^3+CU76^3+CV76^3+CW76^3+CX76^3</f>
        <v>0</v>
      </c>
      <c r="CV90" s="128">
        <f>CU77^3+CV77^3+CW77^3+CX77^3+CU78^3+CV78^3+CW78^3+CX78^3+CU79^3+CV79^3+CW79^3+CX79^3+CU80^3+CV80^3+CW80^3+CX80^3</f>
        <v>0</v>
      </c>
      <c r="CW90" s="128">
        <f>CU81^3+CV81^3+CW81^3+CX81^3+CU82^3+CV82^3+CW82^3+CX82^3+CU83^3+CV83^3+CW83^3+CX83^3+CU84^3+CV84^3+CW84^3+CX84^3</f>
        <v>0</v>
      </c>
      <c r="CX90" s="128">
        <f>CU85^3+CV85^3+CW85^3+CX85^3+CU86^3+CV86^3+CW86^3+CX86^3+CU87^3+CV87^3+CW87^3+CX87^3+CU88^3+CV88^3+CW88^3+CX88^3</f>
        <v>0</v>
      </c>
      <c r="CY90" s="128">
        <f>CY73^3+CZ73^3+DA73^3+DB73^3+CY74^3+CZ74^3+DA74^3+DB74^3+CY75^3+CZ75^3+DA75^3+DB75^3+CY76^3+CZ76^3+DA76^3+DB76^3</f>
        <v>0</v>
      </c>
      <c r="CZ90" s="128">
        <f>CY77^3+CZ77^3+DA77^3+DB77^3+CY78^3+CZ78^3+DA78^3+DB78^3+CY79^3+CZ79^3+DA79^3+DB79^3+CY80^3+CZ80^3+DA80^3+DB80^3</f>
        <v>0</v>
      </c>
      <c r="DA90" s="128">
        <f>CY81^3+CZ81^3+DA81^3+DB81^3+CY82^3+CZ82^3+DA82^3+DB82^3+CY83^3+CZ83^3+DA83^3+DB83^3+CY84^3+CZ84^3+DA84^3+DB84^3</f>
        <v>0</v>
      </c>
      <c r="DB90" s="128">
        <f>CY85^3+CZ85^3+DA85^3+DB85^3+CY86^3+CZ86^3+DA86^3+DB86^3+CY87^3+CZ87^3+DA87^3+DB87^3+CY88^3+CZ88^3+DA88^3+DB88^3</f>
        <v>0</v>
      </c>
      <c r="DC90" s="128">
        <f>CM88^3+CN87^3+CO86^3+CP85^3+CQ84^3+CR83^3+CS82^3+CT81^3+CU80^3+CV79^3+CW78^3+CX77^3+CY76^3+CZ75^3+DA74^3+DB73^3</f>
        <v>0</v>
      </c>
      <c r="DD90" s="170">
        <f>CM80^3+CN79^3+CO78^3+CP77^3+CQ76^3+CR75^3+CS74^3+CT73^3+CU88^3+CV87^3+CW86^3+CX85^3+CY84^3+CZ83^3+DA82^3+DB81^3</f>
        <v>0</v>
      </c>
      <c r="DE90" s="32"/>
      <c r="DF90" s="131"/>
      <c r="DG90" s="131"/>
      <c r="DH90" s="131"/>
      <c r="DI90" s="131"/>
      <c r="DJ90" s="131"/>
      <c r="DK90" s="131"/>
      <c r="DL90" s="131"/>
      <c r="DM90" s="131"/>
      <c r="DN90" s="131"/>
      <c r="DO90" s="131"/>
      <c r="DP90" s="131"/>
      <c r="DQ90" s="131"/>
      <c r="DR90" s="131"/>
      <c r="DS90" s="131"/>
      <c r="DT90" s="131"/>
      <c r="DU90" s="131"/>
      <c r="DV90" s="32"/>
      <c r="DW90" s="115"/>
      <c r="DY90" s="109"/>
      <c r="DZ90" s="58"/>
      <c r="EA90" s="127">
        <f>EA73^3+EB73^3+EC73^3+ED73^3+EA74^3+EB74^3+EC74^3+ED74^3+EA75^3+EB75^3+EC75^3+ED75^3+EA76^3+EB76^3+EC76^3+ED76^3</f>
        <v>0</v>
      </c>
      <c r="EB90" s="128">
        <f>EA77^3+EB77^3+EC77^3+ED77^3+EA78^3+EB78^3+EC78^3+ED78^3+EA79^3+EB79^3+EC79^3+ED79^3+EA80^3+EB80^3+EC80^3+ED80^3</f>
        <v>0</v>
      </c>
      <c r="EC90" s="128">
        <f>EA81^3+EB81^3+EC81^3+ED81^3+EA82^3+EB82^3+EC82^3+ED82^3+EA83^3+EB83^3+EC83^3+ED83^3+EA84^3+EB84^3+EC84^3+ED84^3</f>
        <v>0</v>
      </c>
      <c r="ED90" s="128">
        <f>EA85^3+EB85^3+EC85^3+ED85^3+EA86^3+EB86^3+EC86^3+ED86^3+EA87^3+EB87^3+EC87^3+ED87^3+EA88^3+EB88^3+EC88^3+ED88^3</f>
        <v>0</v>
      </c>
      <c r="EE90" s="128">
        <f>EE73^3+EF73^3+EG73^3+EH73^3+EE74^3+EF74^3+EG74^3+EH74^3+EE75^3+EF75^3+EG75^3+EH75^3+EE76^3+EF76^3+EG76^3+EH76^3</f>
        <v>0</v>
      </c>
      <c r="EF90" s="128">
        <f>EE77^3+EF77^3+EG77^3+EH77^3+EE78^3+EF78^3+EG78^3+EH78^3+EE79^3+EF79^3+EG79^3+EH79^3+EE80^3+EF80^3+EG80^3+EH80^3</f>
        <v>0</v>
      </c>
      <c r="EG90" s="128">
        <f>EE81^3+EF81^3+EG81^3+EH81^3+EE82^3+EF82^3+EG82^3+EH82^3+EE83^3+EF83^3+EG83^3+EH83^3+EE84^3+EF84^3+EG84^3+EH84^3</f>
        <v>0</v>
      </c>
      <c r="EH90" s="128">
        <f>EE85^3+EF85^3+EG85^3+EH85^3+EE86^3+EF86^3+EG86^3+EH86^3+EE87^3+EF87^3+EG87^3+EH87^3+EE88^3+EF88^3+EG88^3+EH88^3</f>
        <v>0</v>
      </c>
      <c r="EI90" s="128">
        <f>EI73^3+EJ73^3+EK73^3+EL73^3+EI74^3+EJ74^3+EK74^3+EL74^3+EI75^3+EJ75^3+EK75^3+EL75^3+EI76^3+EJ76^3+EK76^3+EL76^3</f>
        <v>0</v>
      </c>
      <c r="EJ90" s="128">
        <f>EI77^3+EJ77^3+EK77^3+EL77^3+EI78^3+EJ78^3+EK78^3+EL78^3+EI79^3+EJ79^3+EK79^3+EL79^3+EI80^3+EJ80^3+EK80^3+EL80^3</f>
        <v>0</v>
      </c>
      <c r="EK90" s="128">
        <f>EI81^3+EJ81^3+EK81^3+EL81^3+EI82^3+EJ82^3+EK82^3+EL82^3+EI83^3+EJ83^3+EK83^3+EL83^3+EI84^3+EJ84^3+EK84^3+EL84^3</f>
        <v>0</v>
      </c>
      <c r="EL90" s="128">
        <f>EI85^3+EJ85^3+EK85^3+EL85^3+EI86^3+EJ86^3+EK86^3+EL86^3+EI87^3+EJ87^3+EK87^3+EL87^3+EI88^3+EJ88^3+EK88^3+EL88^3</f>
        <v>0</v>
      </c>
      <c r="EM90" s="128">
        <f>EM73^3+EN73^3+EO73^3+EP73^3+EM74^3+EN74^3+EO74^3+EP74^3+EM75^3+EN75^3+EO75^3+EP75^3+EM76^3+EN76^3+EO76^3+EP76^3</f>
        <v>0</v>
      </c>
      <c r="EN90" s="128">
        <f>EM77^3+EN77^3+EO77^3+EP77^3+EM78^3+EN78^3+EO78^3+EP78^3+EM79^3+EN79^3+EO79^3+EP79^3+EM80^3+EN80^3+EO80^3+EP80^3</f>
        <v>0</v>
      </c>
      <c r="EO90" s="128">
        <f>EM81^3+EN81^3+EO81^3+EP81^3+EM82^3+EN82^3+EO82^3+EP82^3+EM83^3+EN83^3+EO83^3+EP83^3+EM84^3+EN84^3+EO84^3+EP84^3</f>
        <v>0</v>
      </c>
      <c r="EP90" s="128">
        <f>EM85^3+EN85^3+EO85^3+EP85^3+EM86^3+EN86^3+EO86^3+EP86^3+EM87^3+EN87^3+EO87^3+EP87^3+EM88^3+EN88^3+EO88^3+EP88^3</f>
        <v>0</v>
      </c>
      <c r="EQ90" s="128">
        <f>EA88^3+EB87^3+EC86^3+ED85^3+EE84^3+EF83^3+EG82^3+EH81^3+EI80^3+EJ79^3+EK78^3+EL77^3+EM76^3+EN75^3+EO74^3+EP73^3</f>
        <v>0</v>
      </c>
      <c r="ER90" s="170">
        <f>EA80^3+EB79^3+EC78^3+ED77^3+EE76^3+EF75^3+EG74^3+EH73^3+EI88^3+EJ87^3+EK86^3+EL85^3+EM84^3+EN83^3+EO82^3+EP81^3</f>
        <v>0</v>
      </c>
      <c r="ES90" s="32"/>
      <c r="ET90" s="131"/>
      <c r="EU90" s="131"/>
      <c r="EV90" s="131"/>
      <c r="EW90" s="131"/>
      <c r="EX90" s="131"/>
      <c r="EY90" s="131"/>
      <c r="EZ90" s="131"/>
      <c r="FA90" s="131"/>
      <c r="FB90" s="131"/>
      <c r="FC90" s="131"/>
      <c r="FD90" s="131"/>
      <c r="FE90" s="131"/>
      <c r="FF90" s="131"/>
      <c r="FG90" s="131"/>
      <c r="FH90" s="131"/>
      <c r="FI90" s="131"/>
      <c r="FJ90" s="32"/>
      <c r="FK90" s="115"/>
    </row>
    <row r="91" spans="1:167" ht="13.5" thickBot="1" x14ac:dyDescent="0.25">
      <c r="A91" s="32"/>
      <c r="B91" s="32"/>
      <c r="C91" s="32"/>
      <c r="D91" s="106" t="s">
        <v>29</v>
      </c>
      <c r="E91" s="107" t="s">
        <v>207</v>
      </c>
      <c r="F91" s="110">
        <f>B4+(77*B6)</f>
        <v>78</v>
      </c>
      <c r="G91" s="104"/>
      <c r="H91" s="43"/>
      <c r="I91" s="109"/>
      <c r="J91" s="58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137"/>
      <c r="AB91" s="137"/>
      <c r="AC91" s="32" t="s">
        <v>0</v>
      </c>
      <c r="AD91" s="135"/>
      <c r="AE91" s="135"/>
      <c r="AF91" s="135"/>
      <c r="AG91" s="135"/>
      <c r="AH91" s="135"/>
      <c r="AI91" s="135"/>
      <c r="AJ91" s="135"/>
      <c r="AK91" s="135"/>
      <c r="AL91" s="135"/>
      <c r="AM91" s="135"/>
      <c r="AN91" s="135"/>
      <c r="AO91" s="135"/>
      <c r="AP91" s="135"/>
      <c r="AQ91" s="135"/>
      <c r="AR91" s="135"/>
      <c r="AS91" s="135"/>
      <c r="AT91" s="32"/>
      <c r="AU91" s="115"/>
      <c r="AW91" s="109"/>
      <c r="AX91" s="58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  <c r="BN91" s="46"/>
      <c r="BO91" s="137"/>
      <c r="BP91" s="137"/>
      <c r="BQ91" s="32" t="s">
        <v>0</v>
      </c>
      <c r="BR91" s="135"/>
      <c r="BS91" s="135"/>
      <c r="BT91" s="135"/>
      <c r="BU91" s="135"/>
      <c r="BV91" s="135"/>
      <c r="BW91" s="135"/>
      <c r="BX91" s="135"/>
      <c r="BY91" s="135"/>
      <c r="BZ91" s="135"/>
      <c r="CA91" s="135"/>
      <c r="CB91" s="135"/>
      <c r="CC91" s="135"/>
      <c r="CD91" s="135"/>
      <c r="CE91" s="135"/>
      <c r="CF91" s="135"/>
      <c r="CG91" s="135"/>
      <c r="CH91" s="32"/>
      <c r="CI91" s="115"/>
      <c r="CJ91" s="144"/>
      <c r="CK91" s="109"/>
      <c r="CL91" s="58"/>
      <c r="CM91" s="46"/>
      <c r="CN91" s="46"/>
      <c r="CO91" s="46"/>
      <c r="CP91" s="46"/>
      <c r="CQ91" s="46"/>
      <c r="CR91" s="46"/>
      <c r="CS91" s="46"/>
      <c r="CT91" s="46"/>
      <c r="CU91" s="46"/>
      <c r="CV91" s="46"/>
      <c r="CW91" s="46"/>
      <c r="CX91" s="46"/>
      <c r="CY91" s="46"/>
      <c r="CZ91" s="46"/>
      <c r="DA91" s="46"/>
      <c r="DB91" s="46"/>
      <c r="DC91" s="137"/>
      <c r="DD91" s="137"/>
      <c r="DE91" s="32" t="s">
        <v>0</v>
      </c>
      <c r="DF91" s="135"/>
      <c r="DG91" s="135"/>
      <c r="DH91" s="135"/>
      <c r="DI91" s="135"/>
      <c r="DJ91" s="135"/>
      <c r="DK91" s="135"/>
      <c r="DL91" s="135"/>
      <c r="DM91" s="135"/>
      <c r="DN91" s="135"/>
      <c r="DO91" s="135"/>
      <c r="DP91" s="135"/>
      <c r="DQ91" s="135"/>
      <c r="DR91" s="135"/>
      <c r="DS91" s="135"/>
      <c r="DT91" s="135"/>
      <c r="DU91" s="135"/>
      <c r="DV91" s="32"/>
      <c r="DW91" s="115"/>
      <c r="DY91" s="109"/>
      <c r="DZ91" s="58"/>
      <c r="EA91" s="46"/>
      <c r="EB91" s="46"/>
      <c r="EC91" s="46"/>
      <c r="ED91" s="46"/>
      <c r="EE91" s="46"/>
      <c r="EF91" s="46"/>
      <c r="EG91" s="46"/>
      <c r="EH91" s="46"/>
      <c r="EI91" s="46"/>
      <c r="EJ91" s="46"/>
      <c r="EK91" s="46"/>
      <c r="EL91" s="46"/>
      <c r="EM91" s="46"/>
      <c r="EN91" s="46"/>
      <c r="EO91" s="46"/>
      <c r="EP91" s="46"/>
      <c r="EQ91" s="137"/>
      <c r="ER91" s="137"/>
      <c r="ES91" s="32" t="s">
        <v>0</v>
      </c>
      <c r="ET91" s="135"/>
      <c r="EU91" s="135"/>
      <c r="EV91" s="135"/>
      <c r="EW91" s="135"/>
      <c r="EX91" s="135"/>
      <c r="EY91" s="135"/>
      <c r="EZ91" s="135"/>
      <c r="FA91" s="135"/>
      <c r="FB91" s="135"/>
      <c r="FC91" s="135"/>
      <c r="FD91" s="135"/>
      <c r="FE91" s="135"/>
      <c r="FF91" s="135"/>
      <c r="FG91" s="135"/>
      <c r="FH91" s="135"/>
      <c r="FI91" s="135"/>
      <c r="FJ91" s="32"/>
      <c r="FK91" s="115"/>
    </row>
    <row r="92" spans="1:167" ht="14.25" thickTop="1" thickBot="1" x14ac:dyDescent="0.25">
      <c r="A92" s="32"/>
      <c r="B92" s="32"/>
      <c r="C92" s="32"/>
      <c r="D92" s="106" t="s">
        <v>34</v>
      </c>
      <c r="E92" s="107" t="s">
        <v>207</v>
      </c>
      <c r="F92" s="110">
        <f>B4+(78*B6)</f>
        <v>79</v>
      </c>
      <c r="G92" s="104"/>
      <c r="H92" s="43"/>
      <c r="I92" s="138"/>
      <c r="J92" s="142"/>
      <c r="K92" s="143"/>
      <c r="L92" s="143"/>
      <c r="M92" s="143"/>
      <c r="N92" s="143"/>
      <c r="O92" s="143"/>
      <c r="P92" s="143"/>
      <c r="Q92" s="143"/>
      <c r="R92" s="143"/>
      <c r="S92" s="143"/>
      <c r="T92" s="143"/>
      <c r="U92" s="143"/>
      <c r="V92" s="143"/>
      <c r="W92" s="143"/>
      <c r="X92" s="143"/>
      <c r="Y92" s="143"/>
      <c r="Z92" s="143"/>
      <c r="AA92" s="143"/>
      <c r="AB92" s="143"/>
      <c r="AC92" s="143"/>
      <c r="AD92" s="140"/>
      <c r="AE92" s="140"/>
      <c r="AF92" s="140"/>
      <c r="AG92" s="140"/>
      <c r="AH92" s="140"/>
      <c r="AI92" s="140"/>
      <c r="AJ92" s="140"/>
      <c r="AK92" s="140"/>
      <c r="AL92" s="140"/>
      <c r="AM92" s="140"/>
      <c r="AN92" s="140"/>
      <c r="AO92" s="140"/>
      <c r="AP92" s="140"/>
      <c r="AQ92" s="140"/>
      <c r="AR92" s="140"/>
      <c r="AS92" s="140"/>
      <c r="AT92" s="139"/>
      <c r="AU92" s="141" t="s">
        <v>0</v>
      </c>
      <c r="AW92" s="138"/>
      <c r="AX92" s="142"/>
      <c r="AY92" s="143"/>
      <c r="AZ92" s="143"/>
      <c r="BA92" s="143"/>
      <c r="BB92" s="143"/>
      <c r="BC92" s="143"/>
      <c r="BD92" s="143"/>
      <c r="BE92" s="143"/>
      <c r="BF92" s="143"/>
      <c r="BG92" s="143"/>
      <c r="BH92" s="143"/>
      <c r="BI92" s="143"/>
      <c r="BJ92" s="143"/>
      <c r="BK92" s="143"/>
      <c r="BL92" s="143"/>
      <c r="BM92" s="143"/>
      <c r="BN92" s="143"/>
      <c r="BO92" s="143"/>
      <c r="BP92" s="143"/>
      <c r="BQ92" s="143"/>
      <c r="BR92" s="140"/>
      <c r="BS92" s="140"/>
      <c r="BT92" s="140"/>
      <c r="BU92" s="140"/>
      <c r="BV92" s="140"/>
      <c r="BW92" s="140"/>
      <c r="BX92" s="140"/>
      <c r="BY92" s="140"/>
      <c r="BZ92" s="140"/>
      <c r="CA92" s="140"/>
      <c r="CB92" s="140"/>
      <c r="CC92" s="140"/>
      <c r="CD92" s="140"/>
      <c r="CE92" s="140"/>
      <c r="CF92" s="140"/>
      <c r="CG92" s="140"/>
      <c r="CH92" s="139"/>
      <c r="CI92" s="141" t="s">
        <v>0</v>
      </c>
      <c r="CJ92" s="144"/>
      <c r="CK92" s="138"/>
      <c r="CL92" s="142"/>
      <c r="CM92" s="143"/>
      <c r="CN92" s="143"/>
      <c r="CO92" s="143"/>
      <c r="CP92" s="143"/>
      <c r="CQ92" s="143"/>
      <c r="CR92" s="143"/>
      <c r="CS92" s="143"/>
      <c r="CT92" s="143"/>
      <c r="CU92" s="143"/>
      <c r="CV92" s="143"/>
      <c r="CW92" s="143"/>
      <c r="CX92" s="143"/>
      <c r="CY92" s="143"/>
      <c r="CZ92" s="143"/>
      <c r="DA92" s="143"/>
      <c r="DB92" s="143"/>
      <c r="DC92" s="143"/>
      <c r="DD92" s="143"/>
      <c r="DE92" s="143"/>
      <c r="DF92" s="140"/>
      <c r="DG92" s="140"/>
      <c r="DH92" s="140"/>
      <c r="DI92" s="140"/>
      <c r="DJ92" s="140"/>
      <c r="DK92" s="140"/>
      <c r="DL92" s="140"/>
      <c r="DM92" s="140"/>
      <c r="DN92" s="140"/>
      <c r="DO92" s="140"/>
      <c r="DP92" s="140"/>
      <c r="DQ92" s="140"/>
      <c r="DR92" s="140"/>
      <c r="DS92" s="140"/>
      <c r="DT92" s="140"/>
      <c r="DU92" s="140"/>
      <c r="DV92" s="139"/>
      <c r="DW92" s="141" t="s">
        <v>0</v>
      </c>
      <c r="DY92" s="138"/>
      <c r="DZ92" s="142"/>
      <c r="EA92" s="143"/>
      <c r="EB92" s="143"/>
      <c r="EC92" s="143"/>
      <c r="ED92" s="143"/>
      <c r="EE92" s="143"/>
      <c r="EF92" s="143"/>
      <c r="EG92" s="143"/>
      <c r="EH92" s="143"/>
      <c r="EI92" s="143"/>
      <c r="EJ92" s="143"/>
      <c r="EK92" s="143"/>
      <c r="EL92" s="143"/>
      <c r="EM92" s="143"/>
      <c r="EN92" s="143"/>
      <c r="EO92" s="143"/>
      <c r="EP92" s="143"/>
      <c r="EQ92" s="143"/>
      <c r="ER92" s="143"/>
      <c r="ES92" s="143"/>
      <c r="ET92" s="140"/>
      <c r="EU92" s="140"/>
      <c r="EV92" s="140"/>
      <c r="EW92" s="140"/>
      <c r="EX92" s="140"/>
      <c r="EY92" s="140"/>
      <c r="EZ92" s="140"/>
      <c r="FA92" s="140"/>
      <c r="FB92" s="140"/>
      <c r="FC92" s="140"/>
      <c r="FD92" s="140"/>
      <c r="FE92" s="140"/>
      <c r="FF92" s="140"/>
      <c r="FG92" s="140"/>
      <c r="FH92" s="140"/>
      <c r="FI92" s="140"/>
      <c r="FJ92" s="139"/>
      <c r="FK92" s="141" t="s">
        <v>0</v>
      </c>
    </row>
    <row r="93" spans="1:167" ht="14.25" thickTop="1" thickBot="1" x14ac:dyDescent="0.25">
      <c r="A93" s="32"/>
      <c r="B93" s="32"/>
      <c r="C93" s="32"/>
      <c r="D93" s="106" t="s">
        <v>247</v>
      </c>
      <c r="E93" s="107" t="s">
        <v>207</v>
      </c>
      <c r="F93" s="108">
        <f>B4+(79*B6)</f>
        <v>80</v>
      </c>
      <c r="G93" s="104"/>
      <c r="H93" s="43"/>
      <c r="N93" s="25" t="s">
        <v>0</v>
      </c>
      <c r="W93" s="25" t="s">
        <v>0</v>
      </c>
      <c r="X93" s="25" t="s">
        <v>0</v>
      </c>
      <c r="AC93" s="25" t="s">
        <v>0</v>
      </c>
      <c r="BQ93" s="25" t="s">
        <v>0</v>
      </c>
      <c r="CJ93" s="144"/>
      <c r="DE93" s="25" t="s">
        <v>0</v>
      </c>
      <c r="ES93" s="25" t="s">
        <v>0</v>
      </c>
    </row>
    <row r="94" spans="1:167" ht="14.25" thickTop="1" thickBot="1" x14ac:dyDescent="0.25">
      <c r="A94" s="32"/>
      <c r="B94" s="32"/>
      <c r="C94" s="32"/>
      <c r="D94" s="106" t="s">
        <v>270</v>
      </c>
      <c r="E94" s="107" t="s">
        <v>207</v>
      </c>
      <c r="F94" s="108">
        <f>B4+(80*B6)</f>
        <v>81</v>
      </c>
      <c r="G94" s="104"/>
      <c r="H94" s="43"/>
      <c r="I94" s="38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40"/>
      <c r="AE94" s="40"/>
      <c r="AF94" s="40"/>
      <c r="AG94" s="40"/>
      <c r="AH94" s="40"/>
      <c r="AI94" s="40"/>
      <c r="AJ94" s="40"/>
      <c r="AK94" s="40"/>
      <c r="AL94" s="40"/>
      <c r="AM94" s="40"/>
      <c r="AN94" s="40"/>
      <c r="AO94" s="40"/>
      <c r="AP94" s="40"/>
      <c r="AQ94" s="40"/>
      <c r="AR94" s="40"/>
      <c r="AS94" s="40"/>
      <c r="AT94" s="39"/>
      <c r="AU94" s="41"/>
      <c r="AW94" s="38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  <c r="BL94" s="39"/>
      <c r="BM94" s="39"/>
      <c r="BN94" s="39"/>
      <c r="BO94" s="39"/>
      <c r="BP94" s="39"/>
      <c r="BQ94" s="39"/>
      <c r="BR94" s="40"/>
      <c r="BS94" s="40"/>
      <c r="BT94" s="40"/>
      <c r="BU94" s="40"/>
      <c r="BV94" s="40"/>
      <c r="BW94" s="40"/>
      <c r="BX94" s="40"/>
      <c r="BY94" s="40"/>
      <c r="BZ94" s="40"/>
      <c r="CA94" s="40"/>
      <c r="CB94" s="40"/>
      <c r="CC94" s="40"/>
      <c r="CD94" s="40"/>
      <c r="CE94" s="40"/>
      <c r="CF94" s="40"/>
      <c r="CG94" s="40"/>
      <c r="CH94" s="39"/>
      <c r="CI94" s="41"/>
      <c r="CJ94" s="144"/>
      <c r="CK94" s="38"/>
      <c r="CL94" s="39"/>
      <c r="CM94" s="39"/>
      <c r="CN94" s="39"/>
      <c r="CO94" s="39"/>
      <c r="CP94" s="39"/>
      <c r="CQ94" s="39"/>
      <c r="CR94" s="39"/>
      <c r="CS94" s="39"/>
      <c r="CT94" s="39"/>
      <c r="CU94" s="39"/>
      <c r="CV94" s="39"/>
      <c r="CW94" s="39"/>
      <c r="CX94" s="39"/>
      <c r="CY94" s="39"/>
      <c r="CZ94" s="39"/>
      <c r="DA94" s="39"/>
      <c r="DB94" s="39"/>
      <c r="DC94" s="39"/>
      <c r="DD94" s="39"/>
      <c r="DE94" s="39"/>
      <c r="DF94" s="40"/>
      <c r="DG94" s="40"/>
      <c r="DH94" s="40"/>
      <c r="DI94" s="40"/>
      <c r="DJ94" s="40"/>
      <c r="DK94" s="40"/>
      <c r="DL94" s="40"/>
      <c r="DM94" s="40"/>
      <c r="DN94" s="40"/>
      <c r="DO94" s="40"/>
      <c r="DP94" s="40"/>
      <c r="DQ94" s="40"/>
      <c r="DR94" s="40"/>
      <c r="DS94" s="40"/>
      <c r="DT94" s="40"/>
      <c r="DU94" s="40"/>
      <c r="DV94" s="39"/>
      <c r="DW94" s="41"/>
      <c r="DY94" s="38"/>
      <c r="DZ94" s="39"/>
      <c r="EA94" s="39"/>
      <c r="EB94" s="39"/>
      <c r="EC94" s="39"/>
      <c r="ED94" s="39"/>
      <c r="EE94" s="39"/>
      <c r="EF94" s="39"/>
      <c r="EG94" s="39"/>
      <c r="EH94" s="39"/>
      <c r="EI94" s="39"/>
      <c r="EJ94" s="39"/>
      <c r="EK94" s="39"/>
      <c r="EL94" s="39"/>
      <c r="EM94" s="39"/>
      <c r="EN94" s="39"/>
      <c r="EO94" s="39"/>
      <c r="EP94" s="39"/>
      <c r="EQ94" s="39"/>
      <c r="ER94" s="39"/>
      <c r="ES94" s="39"/>
      <c r="ET94" s="40"/>
      <c r="EU94" s="40"/>
      <c r="EV94" s="40"/>
      <c r="EW94" s="40"/>
      <c r="EX94" s="40"/>
      <c r="EY94" s="40"/>
      <c r="EZ94" s="40"/>
      <c r="FA94" s="40"/>
      <c r="FB94" s="40"/>
      <c r="FC94" s="40"/>
      <c r="FD94" s="40"/>
      <c r="FE94" s="40"/>
      <c r="FF94" s="40"/>
      <c r="FG94" s="40"/>
      <c r="FH94" s="40"/>
      <c r="FI94" s="40"/>
      <c r="FJ94" s="39"/>
      <c r="FK94" s="41"/>
    </row>
    <row r="95" spans="1:167" ht="13.5" thickBot="1" x14ac:dyDescent="0.25">
      <c r="A95" s="32"/>
      <c r="B95" s="32"/>
      <c r="C95" s="32"/>
      <c r="D95" s="106" t="s">
        <v>138</v>
      </c>
      <c r="E95" s="107" t="s">
        <v>207</v>
      </c>
      <c r="F95" s="110">
        <f>B4+(81*B6)</f>
        <v>82</v>
      </c>
      <c r="G95" s="104"/>
      <c r="H95" s="43"/>
      <c r="I95" s="44"/>
      <c r="J95" s="45" t="s">
        <v>2</v>
      </c>
      <c r="K95" s="46" t="s">
        <v>0</v>
      </c>
      <c r="L95" s="46"/>
      <c r="M95" s="46"/>
      <c r="N95" s="46"/>
      <c r="O95" s="46"/>
      <c r="P95" s="46"/>
      <c r="Q95" s="46"/>
      <c r="R95" s="46"/>
      <c r="S95" s="47" t="s">
        <v>633</v>
      </c>
      <c r="T95" s="46"/>
      <c r="U95" s="46"/>
      <c r="V95" s="46"/>
      <c r="W95" s="46"/>
      <c r="X95" s="46"/>
      <c r="Y95" s="46"/>
      <c r="Z95" s="46"/>
      <c r="AA95" s="46"/>
      <c r="AB95" s="46"/>
      <c r="AC95" s="46" t="s">
        <v>0</v>
      </c>
      <c r="AD95" s="48"/>
      <c r="AE95" s="48"/>
      <c r="AF95" s="48"/>
      <c r="AG95" s="48"/>
      <c r="AH95" s="48"/>
      <c r="AI95" s="48"/>
      <c r="AJ95" s="48"/>
      <c r="AK95" s="48"/>
      <c r="AL95" s="49" t="s">
        <v>278</v>
      </c>
      <c r="AM95" s="48"/>
      <c r="AN95" s="48"/>
      <c r="AO95" s="48"/>
      <c r="AP95" s="48"/>
      <c r="AQ95" s="48"/>
      <c r="AR95" s="48"/>
      <c r="AS95" s="48"/>
      <c r="AT95" s="50"/>
      <c r="AU95" s="51"/>
      <c r="AW95" s="44"/>
      <c r="AX95" s="45" t="s">
        <v>2</v>
      </c>
      <c r="AY95" s="46" t="s">
        <v>0</v>
      </c>
      <c r="AZ95" s="46"/>
      <c r="BA95" s="46"/>
      <c r="BB95" s="46"/>
      <c r="BC95" s="46"/>
      <c r="BD95" s="46"/>
      <c r="BE95" s="46"/>
      <c r="BF95" s="46"/>
      <c r="BG95" s="47" t="s">
        <v>681</v>
      </c>
      <c r="BH95" s="46"/>
      <c r="BI95" s="46"/>
      <c r="BJ95" s="46"/>
      <c r="BK95" s="46"/>
      <c r="BL95" s="46"/>
      <c r="BM95" s="46"/>
      <c r="BN95" s="46"/>
      <c r="BO95" s="46"/>
      <c r="BP95" s="46"/>
      <c r="BQ95" s="46" t="s">
        <v>0</v>
      </c>
      <c r="BR95" s="48"/>
      <c r="BS95" s="48"/>
      <c r="BT95" s="48"/>
      <c r="BU95" s="48"/>
      <c r="BV95" s="48"/>
      <c r="BW95" s="48"/>
      <c r="BX95" s="48"/>
      <c r="BY95" s="48"/>
      <c r="BZ95" s="49" t="s">
        <v>278</v>
      </c>
      <c r="CA95" s="48"/>
      <c r="CB95" s="48"/>
      <c r="CC95" s="48"/>
      <c r="CD95" s="48"/>
      <c r="CE95" s="48"/>
      <c r="CF95" s="48"/>
      <c r="CG95" s="48"/>
      <c r="CH95" s="50"/>
      <c r="CI95" s="51"/>
      <c r="CJ95" s="144"/>
      <c r="CK95" s="44"/>
      <c r="CL95" s="45" t="s">
        <v>2</v>
      </c>
      <c r="CM95" s="46" t="s">
        <v>0</v>
      </c>
      <c r="CN95" s="46"/>
      <c r="CO95" s="46"/>
      <c r="CP95" s="46"/>
      <c r="CQ95" s="46"/>
      <c r="CR95" s="46"/>
      <c r="CS95" s="46"/>
      <c r="CT95" s="46"/>
      <c r="CU95" s="47" t="s">
        <v>665</v>
      </c>
      <c r="CV95" s="46"/>
      <c r="CW95" s="46"/>
      <c r="CX95" s="46"/>
      <c r="CY95" s="46"/>
      <c r="CZ95" s="46"/>
      <c r="DA95" s="46"/>
      <c r="DB95" s="46"/>
      <c r="DC95" s="46"/>
      <c r="DD95" s="46"/>
      <c r="DE95" s="46" t="s">
        <v>0</v>
      </c>
      <c r="DF95" s="48"/>
      <c r="DG95" s="48"/>
      <c r="DH95" s="48"/>
      <c r="DI95" s="48"/>
      <c r="DJ95" s="48"/>
      <c r="DK95" s="48"/>
      <c r="DL95" s="48"/>
      <c r="DM95" s="48"/>
      <c r="DN95" s="49" t="s">
        <v>278</v>
      </c>
      <c r="DO95" s="48"/>
      <c r="DP95" s="48"/>
      <c r="DQ95" s="48"/>
      <c r="DR95" s="48"/>
      <c r="DS95" s="48"/>
      <c r="DT95" s="48"/>
      <c r="DU95" s="48"/>
      <c r="DV95" s="50"/>
      <c r="DW95" s="51"/>
      <c r="DY95" s="44"/>
      <c r="DZ95" s="45" t="s">
        <v>2</v>
      </c>
      <c r="EA95" s="46" t="s">
        <v>0</v>
      </c>
      <c r="EB95" s="46"/>
      <c r="EC95" s="46"/>
      <c r="ED95" s="46"/>
      <c r="EE95" s="46"/>
      <c r="EF95" s="46"/>
      <c r="EG95" s="46"/>
      <c r="EH95" s="46"/>
      <c r="EI95" s="47" t="s">
        <v>649</v>
      </c>
      <c r="EJ95" s="46"/>
      <c r="EK95" s="46"/>
      <c r="EL95" s="46"/>
      <c r="EM95" s="46"/>
      <c r="EN95" s="46"/>
      <c r="EO95" s="46"/>
      <c r="EP95" s="46"/>
      <c r="EQ95" s="46"/>
      <c r="ER95" s="46"/>
      <c r="ES95" s="46" t="s">
        <v>0</v>
      </c>
      <c r="ET95" s="48"/>
      <c r="EU95" s="48"/>
      <c r="EV95" s="48"/>
      <c r="EW95" s="48"/>
      <c r="EX95" s="48"/>
      <c r="EY95" s="48"/>
      <c r="EZ95" s="48"/>
      <c r="FA95" s="48"/>
      <c r="FB95" s="49" t="s">
        <v>278</v>
      </c>
      <c r="FC95" s="48"/>
      <c r="FD95" s="48"/>
      <c r="FE95" s="48"/>
      <c r="FF95" s="48"/>
      <c r="FG95" s="48"/>
      <c r="FH95" s="48"/>
      <c r="FI95" s="48"/>
      <c r="FJ95" s="50"/>
      <c r="FK95" s="51"/>
    </row>
    <row r="96" spans="1:167" x14ac:dyDescent="0.2">
      <c r="A96" s="32"/>
      <c r="B96" s="32"/>
      <c r="C96" s="32"/>
      <c r="D96" s="106" t="s">
        <v>85</v>
      </c>
      <c r="E96" s="107" t="s">
        <v>207</v>
      </c>
      <c r="F96" s="110">
        <f>B4+(82*B6)</f>
        <v>83</v>
      </c>
      <c r="G96" s="104"/>
      <c r="H96" s="43"/>
      <c r="I96" s="57"/>
      <c r="J96" s="58"/>
      <c r="K96" s="1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2"/>
      <c r="AA96" s="171">
        <f>K96^3+L96^3+M96^3+N96^3+O96^3+P96^3+Q96^3+R96^3+K97^3+L97^3+M97^3+N97^3+O97^3+P97^3+Q97^3+R97^3</f>
        <v>0</v>
      </c>
      <c r="AB96" s="167">
        <f>SUMSQ(K96:Z96)</f>
        <v>0</v>
      </c>
      <c r="AC96" s="61"/>
      <c r="AD96" s="68"/>
      <c r="AE96" s="69"/>
      <c r="AF96" s="69"/>
      <c r="AG96" s="69"/>
      <c r="AH96" s="70"/>
      <c r="AI96" s="70"/>
      <c r="AJ96" s="70"/>
      <c r="AK96" s="70"/>
      <c r="AL96" s="69"/>
      <c r="AM96" s="69"/>
      <c r="AN96" s="69"/>
      <c r="AO96" s="69"/>
      <c r="AP96" s="70"/>
      <c r="AQ96" s="70"/>
      <c r="AR96" s="70"/>
      <c r="AS96" s="71"/>
      <c r="AT96" s="66"/>
      <c r="AU96" s="51"/>
      <c r="AW96" s="57"/>
      <c r="AX96" s="58"/>
      <c r="AY96" s="1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2"/>
      <c r="BO96" s="171">
        <f>AY96^3+AZ96^3+BA96^3+BB96^3+BC96^3+BD96^3+BE96^3+BF96^3+AY97^3+AZ97^3+BA97^3+BB97^3+BC97^3+BD97^3+BE97^3+BF97^3</f>
        <v>0</v>
      </c>
      <c r="BP96" s="167">
        <f>SUMSQ(AY96:BN96)</f>
        <v>0</v>
      </c>
      <c r="BQ96" s="61"/>
      <c r="BR96" s="68"/>
      <c r="BS96" s="69"/>
      <c r="BT96" s="69"/>
      <c r="BU96" s="69"/>
      <c r="BV96" s="69"/>
      <c r="BW96" s="69"/>
      <c r="BX96" s="69"/>
      <c r="BY96" s="69"/>
      <c r="BZ96" s="70"/>
      <c r="CA96" s="70"/>
      <c r="CB96" s="70"/>
      <c r="CC96" s="70"/>
      <c r="CD96" s="70"/>
      <c r="CE96" s="70"/>
      <c r="CF96" s="70"/>
      <c r="CG96" s="71"/>
      <c r="CH96" s="66"/>
      <c r="CI96" s="51"/>
      <c r="CJ96" s="144"/>
      <c r="CK96" s="57"/>
      <c r="CL96" s="58"/>
      <c r="CM96" s="1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2"/>
      <c r="DC96" s="171">
        <f>CM96^3+CN96^3+CO96^3+CP96^3+CQ96^3+CR96^3+CS96^3+CT96^3+CM97^3+CN97^3+CO97^3+CP97^3+CQ97^3+CR97^3+CS97^3+CT97^3</f>
        <v>0</v>
      </c>
      <c r="DD96" s="167">
        <f>SUMSQ(CM96:DB96)</f>
        <v>0</v>
      </c>
      <c r="DE96" s="61"/>
      <c r="DF96" s="68"/>
      <c r="DG96" s="69"/>
      <c r="DH96" s="70"/>
      <c r="DI96" s="70"/>
      <c r="DJ96" s="69"/>
      <c r="DK96" s="69"/>
      <c r="DL96" s="70"/>
      <c r="DM96" s="70"/>
      <c r="DN96" s="69"/>
      <c r="DO96" s="69"/>
      <c r="DP96" s="70"/>
      <c r="DQ96" s="70"/>
      <c r="DR96" s="69"/>
      <c r="DS96" s="69"/>
      <c r="DT96" s="70"/>
      <c r="DU96" s="71"/>
      <c r="DV96" s="66"/>
      <c r="DW96" s="51"/>
      <c r="DY96" s="57"/>
      <c r="DZ96" s="58"/>
      <c r="EA96" s="1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2"/>
      <c r="EQ96" s="171">
        <f>EA96^3+EB96^3+EC96^3+ED96^3+EE96^3+EF96^3+EG96^3+EH96^3+EA97^3+EB97^3+EC97^3+ED97^3+EE97^3+EF97^3+EG97^3+EH97^3</f>
        <v>0</v>
      </c>
      <c r="ER96" s="167">
        <f>SUMSQ(EA96:EP96)</f>
        <v>0</v>
      </c>
      <c r="ES96" s="61"/>
      <c r="ET96" s="68"/>
      <c r="EU96" s="173"/>
      <c r="EV96" s="173"/>
      <c r="EW96" s="173"/>
      <c r="EX96" s="173"/>
      <c r="EY96" s="173"/>
      <c r="EZ96" s="173"/>
      <c r="FA96" s="70"/>
      <c r="FB96" s="69"/>
      <c r="FC96" s="173"/>
      <c r="FD96" s="173"/>
      <c r="FE96" s="173"/>
      <c r="FF96" s="173"/>
      <c r="FG96" s="173"/>
      <c r="FH96" s="173"/>
      <c r="FI96" s="71"/>
      <c r="FJ96" s="66"/>
      <c r="FK96" s="51"/>
    </row>
    <row r="97" spans="1:167" x14ac:dyDescent="0.2">
      <c r="A97" s="32"/>
      <c r="B97" s="32"/>
      <c r="C97" s="32"/>
      <c r="D97" s="106" t="s">
        <v>225</v>
      </c>
      <c r="E97" s="107" t="s">
        <v>207</v>
      </c>
      <c r="F97" s="108">
        <f>B4+(83*B6)</f>
        <v>84</v>
      </c>
      <c r="G97" s="104"/>
      <c r="H97" s="43"/>
      <c r="I97" s="74"/>
      <c r="J97" s="58"/>
      <c r="K97" s="3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5"/>
      <c r="AA97" s="172">
        <f>S96^3+T96^3+U96^3+V96^3+W96^3+X96^3+Y96^3+Z96^3+S97^3+T97^3+U97^3+V97^3+W97^3+X97^3+Y97^3+Z97^3</f>
        <v>0</v>
      </c>
      <c r="AB97" s="125">
        <f t="shared" ref="AB97:AB111" si="16">SUMSQ(K97:Z97)</f>
        <v>0</v>
      </c>
      <c r="AC97" s="61"/>
      <c r="AD97" s="81"/>
      <c r="AE97" s="82"/>
      <c r="AF97" s="82"/>
      <c r="AG97" s="82"/>
      <c r="AH97" s="83"/>
      <c r="AI97" s="83"/>
      <c r="AJ97" s="83"/>
      <c r="AK97" s="83"/>
      <c r="AL97" s="82"/>
      <c r="AM97" s="82"/>
      <c r="AN97" s="82"/>
      <c r="AO97" s="82"/>
      <c r="AP97" s="83"/>
      <c r="AQ97" s="83"/>
      <c r="AR97" s="83"/>
      <c r="AS97" s="84"/>
      <c r="AT97" s="66"/>
      <c r="AU97" s="51"/>
      <c r="AW97" s="74"/>
      <c r="AX97" s="58"/>
      <c r="AY97" s="3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5"/>
      <c r="BO97" s="172">
        <f>BG96^3+BH96^3+BI96^3+BJ96^3+BK96^3+BL96^3+BM96^3+BN96^3+BG97^3+BH97^3+BI97^3+BJ97^3+BK97^3+BL97^3+BM97^3+BN97^3</f>
        <v>0</v>
      </c>
      <c r="BP97" s="125">
        <f t="shared" ref="BP97:BP111" si="17">SUMSQ(AY97:BN97)</f>
        <v>0</v>
      </c>
      <c r="BQ97" s="61"/>
      <c r="BR97" s="81"/>
      <c r="BS97" s="82"/>
      <c r="BT97" s="82"/>
      <c r="BU97" s="82"/>
      <c r="BV97" s="82"/>
      <c r="BW97" s="82"/>
      <c r="BX97" s="82"/>
      <c r="BY97" s="82"/>
      <c r="BZ97" s="83"/>
      <c r="CA97" s="83"/>
      <c r="CB97" s="83"/>
      <c r="CC97" s="83"/>
      <c r="CD97" s="83"/>
      <c r="CE97" s="83"/>
      <c r="CF97" s="83"/>
      <c r="CG97" s="84"/>
      <c r="CH97" s="66"/>
      <c r="CI97" s="51"/>
      <c r="CJ97" s="144"/>
      <c r="CK97" s="74"/>
      <c r="CL97" s="58"/>
      <c r="CM97" s="3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5"/>
      <c r="DC97" s="172">
        <f>CU96^3+CV96^3+CW96^3+CX96^3+CY96^3+CZ96^3+DA96^3+DB96^3+CU97^3+CV97^3+CW97^3+CX97^3+CY97^3+CZ97^3+DA97^3+DB97^3</f>
        <v>0</v>
      </c>
      <c r="DD97" s="125">
        <f t="shared" ref="DD97:DD111" si="18">SUMSQ(CM97:DB97)</f>
        <v>0</v>
      </c>
      <c r="DE97" s="61"/>
      <c r="DF97" s="81"/>
      <c r="DG97" s="82"/>
      <c r="DH97" s="83"/>
      <c r="DI97" s="83"/>
      <c r="DJ97" s="82"/>
      <c r="DK97" s="82"/>
      <c r="DL97" s="83"/>
      <c r="DM97" s="83"/>
      <c r="DN97" s="82"/>
      <c r="DO97" s="82"/>
      <c r="DP97" s="83"/>
      <c r="DQ97" s="83"/>
      <c r="DR97" s="82"/>
      <c r="DS97" s="82"/>
      <c r="DT97" s="83"/>
      <c r="DU97" s="84"/>
      <c r="DV97" s="66"/>
      <c r="DW97" s="51"/>
      <c r="DY97" s="74"/>
      <c r="DZ97" s="58"/>
      <c r="EA97" s="3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5"/>
      <c r="EQ97" s="172">
        <f>EI96^3+EJ96^3+EK96^3+EL96^3+EM96^3+EN96^3+EO96^3+EP96^3+EI97^3+EJ97^3+EK97^3+EL97^3+EM97^3+EN97^3+EO97^3+EP97^3</f>
        <v>0</v>
      </c>
      <c r="ER97" s="125">
        <f t="shared" ref="ER97:ER111" si="19">SUMSQ(EA97:EP97)</f>
        <v>0</v>
      </c>
      <c r="ES97" s="61"/>
      <c r="ET97" s="174"/>
      <c r="EU97" s="82"/>
      <c r="EV97" s="131"/>
      <c r="EW97" s="131"/>
      <c r="EX97" s="131"/>
      <c r="EY97" s="131"/>
      <c r="EZ97" s="83"/>
      <c r="FA97" s="131"/>
      <c r="FB97" s="131"/>
      <c r="FC97" s="82"/>
      <c r="FD97" s="131"/>
      <c r="FE97" s="131"/>
      <c r="FF97" s="131"/>
      <c r="FG97" s="131"/>
      <c r="FH97" s="83"/>
      <c r="FI97" s="175"/>
      <c r="FJ97" s="66"/>
      <c r="FK97" s="51"/>
    </row>
    <row r="98" spans="1:167" x14ac:dyDescent="0.2">
      <c r="A98" s="32"/>
      <c r="B98" s="32"/>
      <c r="C98" s="32"/>
      <c r="D98" s="106" t="s">
        <v>215</v>
      </c>
      <c r="E98" s="107" t="s">
        <v>207</v>
      </c>
      <c r="F98" s="108">
        <f>B4+(84*B6)</f>
        <v>85</v>
      </c>
      <c r="G98" s="104"/>
      <c r="H98" s="43"/>
      <c r="I98" s="57"/>
      <c r="J98" s="58"/>
      <c r="K98" s="3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5"/>
      <c r="AA98" s="172">
        <f>K98^3+L98^3+M98^3+N98^3+O98^3+P98^3+Q98^3+R98^3+K99^3+L99^3+M99^3+N99^3+O99^3+P99^3+Q99^3+R99^3</f>
        <v>0</v>
      </c>
      <c r="AB98" s="125">
        <f t="shared" si="16"/>
        <v>0</v>
      </c>
      <c r="AC98" s="88"/>
      <c r="AD98" s="81"/>
      <c r="AE98" s="82"/>
      <c r="AF98" s="82"/>
      <c r="AG98" s="82"/>
      <c r="AH98" s="83"/>
      <c r="AI98" s="83"/>
      <c r="AJ98" s="83"/>
      <c r="AK98" s="83"/>
      <c r="AL98" s="82"/>
      <c r="AM98" s="82"/>
      <c r="AN98" s="82"/>
      <c r="AO98" s="82"/>
      <c r="AP98" s="83"/>
      <c r="AQ98" s="83"/>
      <c r="AR98" s="83"/>
      <c r="AS98" s="84"/>
      <c r="AT98" s="66"/>
      <c r="AU98" s="51"/>
      <c r="AW98" s="57"/>
      <c r="AX98" s="58"/>
      <c r="AY98" s="3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5"/>
      <c r="BO98" s="172">
        <f>AY98^3+AZ98^3+BA98^3+BB98^3+BC98^3+BD98^3+BE98^3+BF98^3+AY99^3+AZ99^3+BA99^3+BB99^3+BC99^3+BD99^3+BE99^3+BF99^3</f>
        <v>0</v>
      </c>
      <c r="BP98" s="125">
        <f t="shared" si="17"/>
        <v>0</v>
      </c>
      <c r="BQ98" s="88"/>
      <c r="BR98" s="89"/>
      <c r="BS98" s="83"/>
      <c r="BT98" s="83"/>
      <c r="BU98" s="83"/>
      <c r="BV98" s="83"/>
      <c r="BW98" s="83"/>
      <c r="BX98" s="83"/>
      <c r="BY98" s="83"/>
      <c r="BZ98" s="82"/>
      <c r="CA98" s="82"/>
      <c r="CB98" s="82"/>
      <c r="CC98" s="82"/>
      <c r="CD98" s="82"/>
      <c r="CE98" s="82"/>
      <c r="CF98" s="82"/>
      <c r="CG98" s="86"/>
      <c r="CH98" s="66"/>
      <c r="CI98" s="51"/>
      <c r="CJ98" s="144"/>
      <c r="CK98" s="57"/>
      <c r="CL98" s="58"/>
      <c r="CM98" s="3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5"/>
      <c r="DC98" s="172">
        <f>CM98^3+CN98^3+CO98^3+CP98^3+CQ98^3+CR98^3+CS98^3+CT98^3+CM99^3+CN99^3+CO99^3+CP99^3+CQ99^3+CR99^3+CS99^3+CT99^3</f>
        <v>0</v>
      </c>
      <c r="DD98" s="125">
        <f t="shared" si="18"/>
        <v>0</v>
      </c>
      <c r="DE98" s="88"/>
      <c r="DF98" s="81"/>
      <c r="DG98" s="82"/>
      <c r="DH98" s="83"/>
      <c r="DI98" s="83"/>
      <c r="DJ98" s="82"/>
      <c r="DK98" s="82"/>
      <c r="DL98" s="83"/>
      <c r="DM98" s="83"/>
      <c r="DN98" s="82"/>
      <c r="DO98" s="82"/>
      <c r="DP98" s="83"/>
      <c r="DQ98" s="83"/>
      <c r="DR98" s="82"/>
      <c r="DS98" s="82"/>
      <c r="DT98" s="83"/>
      <c r="DU98" s="84"/>
      <c r="DV98" s="66"/>
      <c r="DW98" s="51"/>
      <c r="DY98" s="57"/>
      <c r="DZ98" s="58"/>
      <c r="EA98" s="3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5"/>
      <c r="EQ98" s="172">
        <f>EA98^3+EB98^3+EC98^3+ED98^3+EE98^3+EF98^3+EG98^3+EH98^3+EA99^3+EB99^3+EC99^3+ED99^3+EE99^3+EF99^3+EG99^3+EH99^3</f>
        <v>0</v>
      </c>
      <c r="ER98" s="125">
        <f t="shared" si="19"/>
        <v>0</v>
      </c>
      <c r="ES98" s="88"/>
      <c r="ET98" s="174"/>
      <c r="EU98" s="131"/>
      <c r="EV98" s="82"/>
      <c r="EW98" s="131"/>
      <c r="EX98" s="131"/>
      <c r="EY98" s="83"/>
      <c r="EZ98" s="131"/>
      <c r="FA98" s="131"/>
      <c r="FB98" s="131"/>
      <c r="FC98" s="131"/>
      <c r="FD98" s="82"/>
      <c r="FE98" s="131"/>
      <c r="FF98" s="131"/>
      <c r="FG98" s="83"/>
      <c r="FH98" s="131"/>
      <c r="FI98" s="175"/>
      <c r="FJ98" s="66"/>
      <c r="FK98" s="51"/>
    </row>
    <row r="99" spans="1:167" x14ac:dyDescent="0.2">
      <c r="A99" s="32"/>
      <c r="B99" s="32"/>
      <c r="C99" s="32"/>
      <c r="D99" s="106" t="s">
        <v>10</v>
      </c>
      <c r="E99" s="107" t="s">
        <v>207</v>
      </c>
      <c r="F99" s="108">
        <f>B4+(85*B6)</f>
        <v>86</v>
      </c>
      <c r="G99" s="104"/>
      <c r="H99" s="43"/>
      <c r="I99" s="90"/>
      <c r="J99" s="58"/>
      <c r="K99" s="3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5"/>
      <c r="AA99" s="172">
        <f>S98^3+T98^3+U98^3+V98^3+W98^3+X98^3+Y98^3+Z98^3+S99^3+T99^3+U99^3+V99^3+W99^3+X99^3+Y99^3+Z99^3</f>
        <v>0</v>
      </c>
      <c r="AB99" s="125">
        <f t="shared" si="16"/>
        <v>0</v>
      </c>
      <c r="AC99" s="61"/>
      <c r="AD99" s="81"/>
      <c r="AE99" s="82"/>
      <c r="AF99" s="82"/>
      <c r="AG99" s="82"/>
      <c r="AH99" s="83"/>
      <c r="AI99" s="83"/>
      <c r="AJ99" s="83"/>
      <c r="AK99" s="83"/>
      <c r="AL99" s="82"/>
      <c r="AM99" s="82"/>
      <c r="AN99" s="82"/>
      <c r="AO99" s="82"/>
      <c r="AP99" s="83"/>
      <c r="AQ99" s="83"/>
      <c r="AR99" s="83"/>
      <c r="AS99" s="84"/>
      <c r="AT99" s="66"/>
      <c r="AU99" s="51"/>
      <c r="AW99" s="90"/>
      <c r="AX99" s="58"/>
      <c r="AY99" s="3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5"/>
      <c r="BO99" s="172">
        <f>BG98^3+BH98^3+BI98^3+BJ98^3+BK98^3+BL98^3+BM98^3+BN98^3+BG99^3+BH99^3+BI99^3+BJ99^3+BK99^3+BL99^3+BM99^3+BN99^3</f>
        <v>0</v>
      </c>
      <c r="BP99" s="125">
        <f t="shared" si="17"/>
        <v>0</v>
      </c>
      <c r="BQ99" s="61"/>
      <c r="BR99" s="89"/>
      <c r="BS99" s="83"/>
      <c r="BT99" s="83"/>
      <c r="BU99" s="83"/>
      <c r="BV99" s="83"/>
      <c r="BW99" s="83"/>
      <c r="BX99" s="83"/>
      <c r="BY99" s="83"/>
      <c r="BZ99" s="82"/>
      <c r="CA99" s="82"/>
      <c r="CB99" s="82"/>
      <c r="CC99" s="82"/>
      <c r="CD99" s="82"/>
      <c r="CE99" s="82"/>
      <c r="CF99" s="82"/>
      <c r="CG99" s="86"/>
      <c r="CH99" s="66"/>
      <c r="CI99" s="51"/>
      <c r="CJ99" s="144"/>
      <c r="CK99" s="90"/>
      <c r="CL99" s="58"/>
      <c r="CM99" s="3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5"/>
      <c r="DC99" s="172">
        <f>CU98^3+CV98^3+CW98^3+CX98^3+CY98^3+CZ98^3+DA98^3+DB98^3+CU99^3+CV99^3+CW99^3+CX99^3+CY99^3+CZ99^3+DA99^3+DB99^3</f>
        <v>0</v>
      </c>
      <c r="DD99" s="125">
        <f t="shared" si="18"/>
        <v>0</v>
      </c>
      <c r="DE99" s="61"/>
      <c r="DF99" s="81"/>
      <c r="DG99" s="82"/>
      <c r="DH99" s="83"/>
      <c r="DI99" s="83"/>
      <c r="DJ99" s="82"/>
      <c r="DK99" s="82"/>
      <c r="DL99" s="83"/>
      <c r="DM99" s="83"/>
      <c r="DN99" s="82"/>
      <c r="DO99" s="82"/>
      <c r="DP99" s="83"/>
      <c r="DQ99" s="83"/>
      <c r="DR99" s="82"/>
      <c r="DS99" s="82"/>
      <c r="DT99" s="83"/>
      <c r="DU99" s="84"/>
      <c r="DV99" s="66"/>
      <c r="DW99" s="51"/>
      <c r="DY99" s="90"/>
      <c r="DZ99" s="58"/>
      <c r="EA99" s="3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5"/>
      <c r="EQ99" s="172">
        <f>EI98^3+EJ98^3+EK98^3+EL98^3+EM98^3+EN98^3+EO98^3+EP98^3+EI99^3+EJ99^3+EK99^3+EL99^3+EM99^3+EN99^3+EO99^3+EP99^3</f>
        <v>0</v>
      </c>
      <c r="ER99" s="125">
        <f t="shared" si="19"/>
        <v>0</v>
      </c>
      <c r="ES99" s="61"/>
      <c r="ET99" s="174"/>
      <c r="EU99" s="131"/>
      <c r="EV99" s="131"/>
      <c r="EW99" s="82"/>
      <c r="EX99" s="83"/>
      <c r="EY99" s="131"/>
      <c r="EZ99" s="131"/>
      <c r="FA99" s="131"/>
      <c r="FB99" s="131"/>
      <c r="FC99" s="131"/>
      <c r="FD99" s="131"/>
      <c r="FE99" s="82"/>
      <c r="FF99" s="83"/>
      <c r="FG99" s="131"/>
      <c r="FH99" s="131"/>
      <c r="FI99" s="175"/>
      <c r="FJ99" s="66"/>
      <c r="FK99" s="51"/>
    </row>
    <row r="100" spans="1:167" x14ac:dyDescent="0.2">
      <c r="A100" s="32"/>
      <c r="B100" s="32"/>
      <c r="C100" s="32"/>
      <c r="D100" s="106" t="s">
        <v>33</v>
      </c>
      <c r="E100" s="107" t="s">
        <v>207</v>
      </c>
      <c r="F100" s="108">
        <f>B4+(86*B6)</f>
        <v>87</v>
      </c>
      <c r="G100" s="104"/>
      <c r="H100" s="43"/>
      <c r="I100" s="57"/>
      <c r="J100" s="58"/>
      <c r="K100" s="3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5"/>
      <c r="AA100" s="172">
        <f>K100^3+L100^3+M100^3+N100^3+O100^3+P100^3+Q100^3+R100^3+K101^3+L101^3+M101^3+N101^3+O101^3+P101^3+Q101^3+R101^3</f>
        <v>0</v>
      </c>
      <c r="AB100" s="125">
        <f t="shared" si="16"/>
        <v>0</v>
      </c>
      <c r="AC100" s="61"/>
      <c r="AD100" s="89"/>
      <c r="AE100" s="83"/>
      <c r="AF100" s="83"/>
      <c r="AG100" s="83"/>
      <c r="AH100" s="82"/>
      <c r="AI100" s="82"/>
      <c r="AJ100" s="82"/>
      <c r="AK100" s="82"/>
      <c r="AL100" s="83"/>
      <c r="AM100" s="83"/>
      <c r="AN100" s="83"/>
      <c r="AO100" s="83"/>
      <c r="AP100" s="82"/>
      <c r="AQ100" s="82"/>
      <c r="AR100" s="82"/>
      <c r="AS100" s="86"/>
      <c r="AT100" s="66"/>
      <c r="AU100" s="51"/>
      <c r="AW100" s="57"/>
      <c r="AX100" s="58"/>
      <c r="AY100" s="3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5"/>
      <c r="BO100" s="172">
        <f>AY100^3+AZ100^3+BA100^3+BB100^3+BC100^3+BD100^3+BE100^3+BF100^3+AY101^3+AZ101^3+BA101^3+BB101^3+BC101^3+BD101^3+BE101^3+BF101^3</f>
        <v>0</v>
      </c>
      <c r="BP100" s="125">
        <f t="shared" si="17"/>
        <v>0</v>
      </c>
      <c r="BQ100" s="61"/>
      <c r="BR100" s="81"/>
      <c r="BS100" s="82"/>
      <c r="BT100" s="82"/>
      <c r="BU100" s="82"/>
      <c r="BV100" s="82"/>
      <c r="BW100" s="82"/>
      <c r="BX100" s="82"/>
      <c r="BY100" s="82"/>
      <c r="BZ100" s="83"/>
      <c r="CA100" s="83"/>
      <c r="CB100" s="83"/>
      <c r="CC100" s="83"/>
      <c r="CD100" s="83"/>
      <c r="CE100" s="83"/>
      <c r="CF100" s="83"/>
      <c r="CG100" s="84"/>
      <c r="CH100" s="66"/>
      <c r="CI100" s="51"/>
      <c r="CJ100" s="144"/>
      <c r="CK100" s="57"/>
      <c r="CL100" s="58"/>
      <c r="CM100" s="3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5"/>
      <c r="DC100" s="172">
        <f>CM100^3+CN100^3+CO100^3+CP100^3+CQ100^3+CR100^3+CS100^3+CT100^3+CM101^3+CN101^3+CO101^3+CP101^3+CQ101^3+CR101^3+CS101^3+CT101^3</f>
        <v>0</v>
      </c>
      <c r="DD100" s="125">
        <f t="shared" si="18"/>
        <v>0</v>
      </c>
      <c r="DE100" s="61"/>
      <c r="DF100" s="81"/>
      <c r="DG100" s="82"/>
      <c r="DH100" s="83"/>
      <c r="DI100" s="83"/>
      <c r="DJ100" s="82"/>
      <c r="DK100" s="82"/>
      <c r="DL100" s="83"/>
      <c r="DM100" s="83"/>
      <c r="DN100" s="82"/>
      <c r="DO100" s="82"/>
      <c r="DP100" s="83"/>
      <c r="DQ100" s="83"/>
      <c r="DR100" s="82"/>
      <c r="DS100" s="82"/>
      <c r="DT100" s="83"/>
      <c r="DU100" s="84"/>
      <c r="DV100" s="66"/>
      <c r="DW100" s="51"/>
      <c r="DY100" s="57"/>
      <c r="DZ100" s="58"/>
      <c r="EA100" s="3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5"/>
      <c r="EQ100" s="172">
        <f>EA100^3+EB100^3+EC100^3+ED100^3+EE100^3+EF100^3+EG100^3+EH100^3+EA101^3+EB101^3+EC101^3+ED101^3+EE101^3+EF101^3+EG101^3+EH101^3</f>
        <v>0</v>
      </c>
      <c r="ER100" s="125">
        <f t="shared" si="19"/>
        <v>0</v>
      </c>
      <c r="ES100" s="61"/>
      <c r="ET100" s="174"/>
      <c r="EU100" s="131"/>
      <c r="EV100" s="131"/>
      <c r="EW100" s="83"/>
      <c r="EX100" s="82"/>
      <c r="EY100" s="131"/>
      <c r="EZ100" s="131"/>
      <c r="FA100" s="131"/>
      <c r="FB100" s="131"/>
      <c r="FC100" s="131"/>
      <c r="FD100" s="131"/>
      <c r="FE100" s="83"/>
      <c r="FF100" s="82"/>
      <c r="FG100" s="131"/>
      <c r="FH100" s="131"/>
      <c r="FI100" s="175"/>
      <c r="FJ100" s="66"/>
      <c r="FK100" s="51"/>
    </row>
    <row r="101" spans="1:167" x14ac:dyDescent="0.2">
      <c r="A101" s="32"/>
      <c r="B101" s="32"/>
      <c r="C101" s="32"/>
      <c r="D101" s="106" t="s">
        <v>175</v>
      </c>
      <c r="E101" s="107" t="s">
        <v>207</v>
      </c>
      <c r="F101" s="110">
        <f>B4+(87*B6)</f>
        <v>88</v>
      </c>
      <c r="G101" s="104"/>
      <c r="H101" s="43"/>
      <c r="I101" s="57"/>
      <c r="J101" s="58"/>
      <c r="K101" s="3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5"/>
      <c r="AA101" s="172">
        <f>S100^3+T100^3+U100^3+V100^3+W100^3+X100^3+Y100^3+Z100^3+S101^3+T101^3+U101^3+V101^3+W101^3+X101^3+Y101^3+Z101^3</f>
        <v>0</v>
      </c>
      <c r="AB101" s="125">
        <f t="shared" si="16"/>
        <v>0</v>
      </c>
      <c r="AC101" s="61"/>
      <c r="AD101" s="89"/>
      <c r="AE101" s="83"/>
      <c r="AF101" s="83"/>
      <c r="AG101" s="83"/>
      <c r="AH101" s="82"/>
      <c r="AI101" s="82"/>
      <c r="AJ101" s="82"/>
      <c r="AK101" s="82"/>
      <c r="AL101" s="83"/>
      <c r="AM101" s="83"/>
      <c r="AN101" s="83"/>
      <c r="AO101" s="83"/>
      <c r="AP101" s="82"/>
      <c r="AQ101" s="82"/>
      <c r="AR101" s="82"/>
      <c r="AS101" s="86"/>
      <c r="AT101" s="66"/>
      <c r="AU101" s="51"/>
      <c r="AW101" s="57"/>
      <c r="AX101" s="58"/>
      <c r="AY101" s="3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5"/>
      <c r="BO101" s="172">
        <f>BG100^3+BH100^3+BI100^3+BJ100^3+BK100^3+BL100^3+BM100^3+BN100^3+BG101^3+BH101^3+BI101^3+BJ101^3+BK101^3+BL101^3+BM101^3+BN101^3</f>
        <v>0</v>
      </c>
      <c r="BP101" s="125">
        <f t="shared" si="17"/>
        <v>0</v>
      </c>
      <c r="BQ101" s="61"/>
      <c r="BR101" s="81"/>
      <c r="BS101" s="82"/>
      <c r="BT101" s="82"/>
      <c r="BU101" s="82"/>
      <c r="BV101" s="82"/>
      <c r="BW101" s="82"/>
      <c r="BX101" s="82"/>
      <c r="BY101" s="82"/>
      <c r="BZ101" s="83"/>
      <c r="CA101" s="83"/>
      <c r="CB101" s="83"/>
      <c r="CC101" s="83"/>
      <c r="CD101" s="83"/>
      <c r="CE101" s="83"/>
      <c r="CF101" s="83"/>
      <c r="CG101" s="84"/>
      <c r="CH101" s="66"/>
      <c r="CI101" s="51"/>
      <c r="CJ101" s="144"/>
      <c r="CK101" s="57"/>
      <c r="CL101" s="58"/>
      <c r="CM101" s="3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5"/>
      <c r="DC101" s="172">
        <f>CU100^3+CV100^3+CW100^3+CX100^3+CY100^3+CZ100^3+DA100^3+DB100^3+CU101^3+CV101^3+CW101^3+CX101^3+CY101^3+CZ101^3+DA101^3+DB101^3</f>
        <v>0</v>
      </c>
      <c r="DD101" s="125">
        <f t="shared" si="18"/>
        <v>0</v>
      </c>
      <c r="DE101" s="61"/>
      <c r="DF101" s="81"/>
      <c r="DG101" s="82"/>
      <c r="DH101" s="83"/>
      <c r="DI101" s="83"/>
      <c r="DJ101" s="82"/>
      <c r="DK101" s="82"/>
      <c r="DL101" s="83"/>
      <c r="DM101" s="83"/>
      <c r="DN101" s="82"/>
      <c r="DO101" s="82"/>
      <c r="DP101" s="83"/>
      <c r="DQ101" s="83"/>
      <c r="DR101" s="82"/>
      <c r="DS101" s="82"/>
      <c r="DT101" s="83"/>
      <c r="DU101" s="84"/>
      <c r="DV101" s="66"/>
      <c r="DW101" s="51"/>
      <c r="DY101" s="57"/>
      <c r="DZ101" s="58"/>
      <c r="EA101" s="3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5"/>
      <c r="EQ101" s="172">
        <f>EI100^3+EJ100^3+EK100^3+EL100^3+EM100^3+EN100^3+EO100^3+EP100^3+EI101^3+EJ101^3+EK101^3+EL101^3+EM101^3+EN101^3+EO101^3+EP101^3</f>
        <v>0</v>
      </c>
      <c r="ER101" s="125">
        <f t="shared" si="19"/>
        <v>0</v>
      </c>
      <c r="ES101" s="61"/>
      <c r="ET101" s="174"/>
      <c r="EU101" s="131"/>
      <c r="EV101" s="83"/>
      <c r="EW101" s="131"/>
      <c r="EX101" s="131"/>
      <c r="EY101" s="82"/>
      <c r="EZ101" s="131"/>
      <c r="FA101" s="131"/>
      <c r="FB101" s="131"/>
      <c r="FC101" s="131"/>
      <c r="FD101" s="83"/>
      <c r="FE101" s="131"/>
      <c r="FF101" s="131"/>
      <c r="FG101" s="82"/>
      <c r="FH101" s="131"/>
      <c r="FI101" s="175"/>
      <c r="FJ101" s="66"/>
      <c r="FK101" s="51"/>
    </row>
    <row r="102" spans="1:167" x14ac:dyDescent="0.2">
      <c r="A102" s="32"/>
      <c r="B102" s="32"/>
      <c r="C102" s="32"/>
      <c r="D102" s="106" t="s">
        <v>183</v>
      </c>
      <c r="E102" s="107" t="s">
        <v>207</v>
      </c>
      <c r="F102" s="110">
        <f>B4+(88*B6)</f>
        <v>89</v>
      </c>
      <c r="G102" s="104"/>
      <c r="H102" s="43"/>
      <c r="I102" s="57"/>
      <c r="J102" s="58"/>
      <c r="K102" s="3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5"/>
      <c r="AA102" s="172">
        <f>K102^3+L102^3+M102^3+N102^3+O102^3+P102^3+Q102^3+R102^3+K103^3+L103^3+M103^3+N103^3+O103^3+P103^3+Q103^3+R103^3</f>
        <v>0</v>
      </c>
      <c r="AB102" s="125">
        <f t="shared" si="16"/>
        <v>0</v>
      </c>
      <c r="AC102" s="61"/>
      <c r="AD102" s="89"/>
      <c r="AE102" s="83"/>
      <c r="AF102" s="83"/>
      <c r="AG102" s="83"/>
      <c r="AH102" s="82"/>
      <c r="AI102" s="82"/>
      <c r="AJ102" s="82"/>
      <c r="AK102" s="82"/>
      <c r="AL102" s="83"/>
      <c r="AM102" s="83"/>
      <c r="AN102" s="83"/>
      <c r="AO102" s="83"/>
      <c r="AP102" s="82"/>
      <c r="AQ102" s="82"/>
      <c r="AR102" s="82"/>
      <c r="AS102" s="86"/>
      <c r="AT102" s="66"/>
      <c r="AU102" s="51"/>
      <c r="AW102" s="57"/>
      <c r="AX102" s="58"/>
      <c r="AY102" s="3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5"/>
      <c r="BO102" s="172">
        <f>AY102^3+AZ102^3+BA102^3+BB102^3+BC102^3+BD102^3+BE102^3+BF102^3+AY103^3+AZ103^3+BA103^3+BB103^3+BC103^3+BD103^3+BE103^3+BF103^3</f>
        <v>0</v>
      </c>
      <c r="BP102" s="125">
        <f t="shared" si="17"/>
        <v>0</v>
      </c>
      <c r="BQ102" s="61"/>
      <c r="BR102" s="89"/>
      <c r="BS102" s="83"/>
      <c r="BT102" s="83"/>
      <c r="BU102" s="83"/>
      <c r="BV102" s="83"/>
      <c r="BW102" s="83"/>
      <c r="BX102" s="83"/>
      <c r="BY102" s="83"/>
      <c r="BZ102" s="82"/>
      <c r="CA102" s="82"/>
      <c r="CB102" s="82"/>
      <c r="CC102" s="82"/>
      <c r="CD102" s="82"/>
      <c r="CE102" s="82"/>
      <c r="CF102" s="82"/>
      <c r="CG102" s="86"/>
      <c r="CH102" s="66"/>
      <c r="CI102" s="51"/>
      <c r="CJ102" s="144"/>
      <c r="CK102" s="57"/>
      <c r="CL102" s="58"/>
      <c r="CM102" s="3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5"/>
      <c r="DC102" s="172">
        <f>CM102^3+CN102^3+CO102^3+CP102^3+CQ102^3+CR102^3+CS102^3+CT102^3+CM103^3+CN103^3+CO103^3+CP103^3+CQ103^3+CR103^3+CS103^3+CT103^3</f>
        <v>0</v>
      </c>
      <c r="DD102" s="125">
        <f t="shared" si="18"/>
        <v>0</v>
      </c>
      <c r="DE102" s="61"/>
      <c r="DF102" s="81"/>
      <c r="DG102" s="82"/>
      <c r="DH102" s="83"/>
      <c r="DI102" s="83"/>
      <c r="DJ102" s="82"/>
      <c r="DK102" s="82"/>
      <c r="DL102" s="83"/>
      <c r="DM102" s="83"/>
      <c r="DN102" s="82"/>
      <c r="DO102" s="82"/>
      <c r="DP102" s="83"/>
      <c r="DQ102" s="83"/>
      <c r="DR102" s="82"/>
      <c r="DS102" s="82"/>
      <c r="DT102" s="83"/>
      <c r="DU102" s="84"/>
      <c r="DV102" s="66"/>
      <c r="DW102" s="51"/>
      <c r="DY102" s="57"/>
      <c r="DZ102" s="58"/>
      <c r="EA102" s="3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5"/>
      <c r="EQ102" s="172">
        <f>EA102^3+EB102^3+EC102^3+ED102^3+EE102^3+EF102^3+EG102^3+EH102^3+EA103^3+EB103^3+EC103^3+ED103^3+EE103^3+EF103^3+EG103^3+EH103^3</f>
        <v>0</v>
      </c>
      <c r="ER102" s="125">
        <f t="shared" si="19"/>
        <v>0</v>
      </c>
      <c r="ES102" s="61"/>
      <c r="ET102" s="174"/>
      <c r="EU102" s="83"/>
      <c r="EV102" s="131"/>
      <c r="EW102" s="131"/>
      <c r="EX102" s="131"/>
      <c r="EY102" s="131"/>
      <c r="EZ102" s="82"/>
      <c r="FA102" s="131"/>
      <c r="FB102" s="131"/>
      <c r="FC102" s="83"/>
      <c r="FD102" s="131"/>
      <c r="FE102" s="131"/>
      <c r="FF102" s="131"/>
      <c r="FG102" s="131"/>
      <c r="FH102" s="82"/>
      <c r="FI102" s="175"/>
      <c r="FJ102" s="66"/>
      <c r="FK102" s="51"/>
    </row>
    <row r="103" spans="1:167" x14ac:dyDescent="0.2">
      <c r="A103" s="32"/>
      <c r="B103" s="32"/>
      <c r="C103" s="32"/>
      <c r="D103" s="106" t="s">
        <v>68</v>
      </c>
      <c r="E103" s="107" t="s">
        <v>207</v>
      </c>
      <c r="F103" s="108">
        <f>B4+(89*B6)</f>
        <v>90</v>
      </c>
      <c r="G103" s="104"/>
      <c r="H103" s="43"/>
      <c r="I103" s="57"/>
      <c r="J103" s="58"/>
      <c r="K103" s="3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5"/>
      <c r="AA103" s="172">
        <f>S102^3+T102^3+U102^3+V102^3+W102^3+X102^3+Y102^3+Z102^3+S103^3+T103^3+U103^3+V103^3+W103^3+X103^3+Y103^3+Z103^3</f>
        <v>0</v>
      </c>
      <c r="AB103" s="125">
        <f t="shared" si="16"/>
        <v>0</v>
      </c>
      <c r="AC103" s="61"/>
      <c r="AD103" s="89"/>
      <c r="AE103" s="83"/>
      <c r="AF103" s="83"/>
      <c r="AG103" s="83"/>
      <c r="AH103" s="82"/>
      <c r="AI103" s="82"/>
      <c r="AJ103" s="82"/>
      <c r="AK103" s="82"/>
      <c r="AL103" s="83"/>
      <c r="AM103" s="83"/>
      <c r="AN103" s="83"/>
      <c r="AO103" s="83"/>
      <c r="AP103" s="82"/>
      <c r="AQ103" s="82"/>
      <c r="AR103" s="82"/>
      <c r="AS103" s="86"/>
      <c r="AT103" s="66"/>
      <c r="AU103" s="51"/>
      <c r="AW103" s="57"/>
      <c r="AX103" s="58"/>
      <c r="AY103" s="3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5"/>
      <c r="BO103" s="172">
        <f>BG102^3+BH102^3+BI102^3+BJ102^3+BK102^3+BL102^3+BM102^3+BN102^3+BG103^3+BH103^3+BI103^3+BJ103^3+BK103^3+BL103^3+BM103^3+BN103^3</f>
        <v>0</v>
      </c>
      <c r="BP103" s="125">
        <f t="shared" si="17"/>
        <v>0</v>
      </c>
      <c r="BQ103" s="61"/>
      <c r="BR103" s="89"/>
      <c r="BS103" s="83"/>
      <c r="BT103" s="83"/>
      <c r="BU103" s="83"/>
      <c r="BV103" s="83"/>
      <c r="BW103" s="83"/>
      <c r="BX103" s="83"/>
      <c r="BY103" s="83"/>
      <c r="BZ103" s="82"/>
      <c r="CA103" s="82"/>
      <c r="CB103" s="82"/>
      <c r="CC103" s="82"/>
      <c r="CD103" s="82"/>
      <c r="CE103" s="82"/>
      <c r="CF103" s="82"/>
      <c r="CG103" s="86"/>
      <c r="CH103" s="66"/>
      <c r="CI103" s="51"/>
      <c r="CJ103" s="144"/>
      <c r="CK103" s="57"/>
      <c r="CL103" s="58"/>
      <c r="CM103" s="3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5"/>
      <c r="DC103" s="172">
        <f>CU102^3+CV102^3+CW102^3+CX102^3+CY102^3+CZ102^3+DA102^3+DB102^3+CU103^3+CV103^3+CW103^3+CX103^3+CY103^3+CZ103^3+DA103^3+DB103^3</f>
        <v>0</v>
      </c>
      <c r="DD103" s="125">
        <f t="shared" si="18"/>
        <v>0</v>
      </c>
      <c r="DE103" s="61"/>
      <c r="DF103" s="81"/>
      <c r="DG103" s="82"/>
      <c r="DH103" s="83"/>
      <c r="DI103" s="83"/>
      <c r="DJ103" s="82"/>
      <c r="DK103" s="82"/>
      <c r="DL103" s="83"/>
      <c r="DM103" s="83"/>
      <c r="DN103" s="82"/>
      <c r="DO103" s="82"/>
      <c r="DP103" s="83"/>
      <c r="DQ103" s="83"/>
      <c r="DR103" s="82"/>
      <c r="DS103" s="82"/>
      <c r="DT103" s="83"/>
      <c r="DU103" s="84"/>
      <c r="DV103" s="66"/>
      <c r="DW103" s="51"/>
      <c r="DY103" s="57"/>
      <c r="DZ103" s="58"/>
      <c r="EA103" s="3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5"/>
      <c r="EQ103" s="172">
        <f>EI102^3+EJ102^3+EK102^3+EL102^3+EM102^3+EN102^3+EO102^3+EP102^3+EI103^3+EJ103^3+EK103^3+EL103^3+EM103^3+EN103^3+EO103^3+EP103^3</f>
        <v>0</v>
      </c>
      <c r="ER103" s="125">
        <f t="shared" si="19"/>
        <v>0</v>
      </c>
      <c r="ES103" s="61"/>
      <c r="ET103" s="89"/>
      <c r="EU103" s="131"/>
      <c r="EV103" s="131"/>
      <c r="EW103" s="131"/>
      <c r="EX103" s="131"/>
      <c r="EY103" s="131"/>
      <c r="EZ103" s="131"/>
      <c r="FA103" s="82"/>
      <c r="FB103" s="83"/>
      <c r="FC103" s="131"/>
      <c r="FD103" s="131"/>
      <c r="FE103" s="131"/>
      <c r="FF103" s="131"/>
      <c r="FG103" s="131"/>
      <c r="FH103" s="131"/>
      <c r="FI103" s="86"/>
      <c r="FJ103" s="66"/>
      <c r="FK103" s="51"/>
    </row>
    <row r="104" spans="1:167" x14ac:dyDescent="0.2">
      <c r="A104" s="32"/>
      <c r="B104" s="32"/>
      <c r="C104" s="32"/>
      <c r="D104" s="106" t="s">
        <v>18</v>
      </c>
      <c r="E104" s="107" t="s">
        <v>207</v>
      </c>
      <c r="F104" s="108">
        <f>B4+(90*B6)</f>
        <v>91</v>
      </c>
      <c r="G104" s="104"/>
      <c r="H104" s="43"/>
      <c r="I104" s="57"/>
      <c r="J104" s="58"/>
      <c r="K104" s="3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5"/>
      <c r="AA104" s="172">
        <f>K104^3+L104^3+M104^3+N104^3+O104^3+P104^3+Q104^3+R104^3+K105^3+L105^3+M105^3+N105^3+O105^3+P105^3+Q105^3+R105^3</f>
        <v>0</v>
      </c>
      <c r="AB104" s="125">
        <f t="shared" si="16"/>
        <v>0</v>
      </c>
      <c r="AC104" s="95"/>
      <c r="AD104" s="81"/>
      <c r="AE104" s="82"/>
      <c r="AF104" s="82"/>
      <c r="AG104" s="82"/>
      <c r="AH104" s="83"/>
      <c r="AI104" s="83"/>
      <c r="AJ104" s="83"/>
      <c r="AK104" s="83"/>
      <c r="AL104" s="82"/>
      <c r="AM104" s="82"/>
      <c r="AN104" s="82"/>
      <c r="AO104" s="82"/>
      <c r="AP104" s="83"/>
      <c r="AQ104" s="83"/>
      <c r="AR104" s="83"/>
      <c r="AS104" s="84"/>
      <c r="AT104" s="66"/>
      <c r="AU104" s="51"/>
      <c r="AW104" s="57"/>
      <c r="AX104" s="58"/>
      <c r="AY104" s="3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5"/>
      <c r="BO104" s="172">
        <f>AY104^3+AZ104^3+BA104^3+BB104^3+BC104^3+BD104^3+BE104^3+BF104^3+AY105^3+AZ105^3+BA105^3+BB105^3+BC105^3+BD105^3+BE105^3+BF105^3</f>
        <v>0</v>
      </c>
      <c r="BP104" s="125">
        <f t="shared" si="17"/>
        <v>0</v>
      </c>
      <c r="BQ104" s="95"/>
      <c r="BR104" s="81"/>
      <c r="BS104" s="82"/>
      <c r="BT104" s="82"/>
      <c r="BU104" s="82"/>
      <c r="BV104" s="82"/>
      <c r="BW104" s="82"/>
      <c r="BX104" s="82"/>
      <c r="BY104" s="82"/>
      <c r="BZ104" s="83"/>
      <c r="CA104" s="83"/>
      <c r="CB104" s="83"/>
      <c r="CC104" s="83"/>
      <c r="CD104" s="83"/>
      <c r="CE104" s="83"/>
      <c r="CF104" s="83"/>
      <c r="CG104" s="84"/>
      <c r="CH104" s="66"/>
      <c r="CI104" s="51"/>
      <c r="CJ104" s="144"/>
      <c r="CK104" s="57"/>
      <c r="CL104" s="58"/>
      <c r="CM104" s="3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5"/>
      <c r="DC104" s="172">
        <f>CM104^3+CN104^3+CO104^3+CP104^3+CQ104^3+CR104^3+CS104^3+CT104^3+CM105^3+CN105^3+CO105^3+CP105^3+CQ105^3+CR105^3+CS105^3+CT105^3</f>
        <v>0</v>
      </c>
      <c r="DD104" s="125">
        <f t="shared" si="18"/>
        <v>0</v>
      </c>
      <c r="DE104" s="95"/>
      <c r="DF104" s="89"/>
      <c r="DG104" s="83"/>
      <c r="DH104" s="82"/>
      <c r="DI104" s="82"/>
      <c r="DJ104" s="83"/>
      <c r="DK104" s="83"/>
      <c r="DL104" s="82"/>
      <c r="DM104" s="82"/>
      <c r="DN104" s="83"/>
      <c r="DO104" s="83"/>
      <c r="DP104" s="82"/>
      <c r="DQ104" s="82"/>
      <c r="DR104" s="83"/>
      <c r="DS104" s="83"/>
      <c r="DT104" s="82"/>
      <c r="DU104" s="86"/>
      <c r="DV104" s="66"/>
      <c r="DW104" s="51"/>
      <c r="DY104" s="57"/>
      <c r="DZ104" s="58"/>
      <c r="EA104" s="3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5"/>
      <c r="EQ104" s="172">
        <f>EA104^3+EB104^3+EC104^3+ED104^3+EE104^3+EF104^3+EG104^3+EH104^3+EA105^3+EB105^3+EC105^3+ED105^3+EE105^3+EF105^3+EG105^3+EH105^3</f>
        <v>0</v>
      </c>
      <c r="ER104" s="125">
        <f t="shared" si="19"/>
        <v>0</v>
      </c>
      <c r="ES104" s="95"/>
      <c r="ET104" s="81"/>
      <c r="EU104" s="131"/>
      <c r="EV104" s="131"/>
      <c r="EW104" s="131"/>
      <c r="EX104" s="131"/>
      <c r="EY104" s="131"/>
      <c r="EZ104" s="131"/>
      <c r="FA104" s="83"/>
      <c r="FB104" s="82"/>
      <c r="FC104" s="131"/>
      <c r="FD104" s="131"/>
      <c r="FE104" s="131"/>
      <c r="FF104" s="131"/>
      <c r="FG104" s="131"/>
      <c r="FH104" s="131"/>
      <c r="FI104" s="84"/>
      <c r="FJ104" s="66"/>
      <c r="FK104" s="51"/>
    </row>
    <row r="105" spans="1:167" x14ac:dyDescent="0.2">
      <c r="A105" s="32"/>
      <c r="B105" s="32"/>
      <c r="C105" s="32"/>
      <c r="D105" s="106" t="s">
        <v>223</v>
      </c>
      <c r="E105" s="107" t="s">
        <v>207</v>
      </c>
      <c r="F105" s="110">
        <f>B4+(91*B6)</f>
        <v>92</v>
      </c>
      <c r="G105" s="104"/>
      <c r="H105" s="43"/>
      <c r="I105" s="57"/>
      <c r="J105" s="58"/>
      <c r="K105" s="3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5"/>
      <c r="AA105" s="172">
        <f>S104^3+T104^3+U104^3+V104^3+W104^3+X104^3+Y104^3+Z104^3+S105^3+T105^3+U105^3+V105^3+W105^3+X105^3+Y105^3+Z105^3</f>
        <v>0</v>
      </c>
      <c r="AB105" s="125">
        <f t="shared" si="16"/>
        <v>0</v>
      </c>
      <c r="AC105" s="61"/>
      <c r="AD105" s="81"/>
      <c r="AE105" s="82"/>
      <c r="AF105" s="82"/>
      <c r="AG105" s="82"/>
      <c r="AH105" s="83"/>
      <c r="AI105" s="83"/>
      <c r="AJ105" s="83"/>
      <c r="AK105" s="83"/>
      <c r="AL105" s="82"/>
      <c r="AM105" s="82"/>
      <c r="AN105" s="82"/>
      <c r="AO105" s="82"/>
      <c r="AP105" s="83"/>
      <c r="AQ105" s="83"/>
      <c r="AR105" s="83"/>
      <c r="AS105" s="84"/>
      <c r="AT105" s="66"/>
      <c r="AU105" s="51"/>
      <c r="AW105" s="57"/>
      <c r="AX105" s="58"/>
      <c r="AY105" s="3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5"/>
      <c r="BO105" s="172">
        <f>BG104^3+BH104^3+BI104^3+BJ104^3+BK104^3+BL104^3+BM104^3+BN104^3+BG105^3+BH105^3+BI105^3+BJ105^3+BK105^3+BL105^3+BM105^3+BN105^3</f>
        <v>0</v>
      </c>
      <c r="BP105" s="125">
        <f t="shared" si="17"/>
        <v>0</v>
      </c>
      <c r="BQ105" s="61"/>
      <c r="BR105" s="81"/>
      <c r="BS105" s="82"/>
      <c r="BT105" s="82"/>
      <c r="BU105" s="82"/>
      <c r="BV105" s="82"/>
      <c r="BW105" s="82"/>
      <c r="BX105" s="82"/>
      <c r="BY105" s="82"/>
      <c r="BZ105" s="83"/>
      <c r="CA105" s="83"/>
      <c r="CB105" s="83"/>
      <c r="CC105" s="83"/>
      <c r="CD105" s="83"/>
      <c r="CE105" s="83"/>
      <c r="CF105" s="83"/>
      <c r="CG105" s="84"/>
      <c r="CH105" s="66"/>
      <c r="CI105" s="51"/>
      <c r="CJ105" s="144"/>
      <c r="CK105" s="57"/>
      <c r="CL105" s="58"/>
      <c r="CM105" s="3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5"/>
      <c r="DC105" s="172">
        <f>CU104^3+CV104^3+CW104^3+CX104^3+CY104^3+CZ104^3+DA104^3+DB104^3+CU105^3+CV105^3+CW105^3+CX105^3+CY105^3+CZ105^3+DA105^3+DB105^3</f>
        <v>0</v>
      </c>
      <c r="DD105" s="125">
        <f t="shared" si="18"/>
        <v>0</v>
      </c>
      <c r="DE105" s="61"/>
      <c r="DF105" s="89"/>
      <c r="DG105" s="83"/>
      <c r="DH105" s="82"/>
      <c r="DI105" s="82"/>
      <c r="DJ105" s="83"/>
      <c r="DK105" s="83"/>
      <c r="DL105" s="82"/>
      <c r="DM105" s="82"/>
      <c r="DN105" s="83"/>
      <c r="DO105" s="83"/>
      <c r="DP105" s="82"/>
      <c r="DQ105" s="82"/>
      <c r="DR105" s="83"/>
      <c r="DS105" s="83"/>
      <c r="DT105" s="82"/>
      <c r="DU105" s="86"/>
      <c r="DV105" s="66"/>
      <c r="DW105" s="51"/>
      <c r="DY105" s="57"/>
      <c r="DZ105" s="58"/>
      <c r="EA105" s="3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5"/>
      <c r="EQ105" s="172">
        <f>EI104^3+EJ104^3+EK104^3+EL104^3+EM104^3+EN104^3+EO104^3+EP104^3+EI105^3+EJ105^3+EK105^3+EL105^3+EM105^3+EN105^3+EO105^3+EP105^3</f>
        <v>0</v>
      </c>
      <c r="ER105" s="125">
        <f t="shared" si="19"/>
        <v>0</v>
      </c>
      <c r="ES105" s="61"/>
      <c r="ET105" s="174"/>
      <c r="EU105" s="82"/>
      <c r="EV105" s="131"/>
      <c r="EW105" s="131"/>
      <c r="EX105" s="131"/>
      <c r="EY105" s="131"/>
      <c r="EZ105" s="83"/>
      <c r="FA105" s="131"/>
      <c r="FB105" s="131"/>
      <c r="FC105" s="82"/>
      <c r="FD105" s="131"/>
      <c r="FE105" s="131"/>
      <c r="FF105" s="131"/>
      <c r="FG105" s="131"/>
      <c r="FH105" s="83"/>
      <c r="FI105" s="175"/>
      <c r="FJ105" s="66"/>
      <c r="FK105" s="51"/>
    </row>
    <row r="106" spans="1:167" x14ac:dyDescent="0.2">
      <c r="A106" s="32"/>
      <c r="B106" s="32"/>
      <c r="C106" s="32"/>
      <c r="D106" s="106" t="s">
        <v>159</v>
      </c>
      <c r="E106" s="107" t="s">
        <v>207</v>
      </c>
      <c r="F106" s="110">
        <f>B4+(92*B6)</f>
        <v>93</v>
      </c>
      <c r="G106" s="104"/>
      <c r="H106" s="43"/>
      <c r="I106" s="105"/>
      <c r="J106" s="58"/>
      <c r="K106" s="3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5"/>
      <c r="AA106" s="172">
        <f>K106^3+L106^3+M106^3+N106^3+O106^3+P106^3+Q106^3+R106^3+K107^3+L107^3+M107^3+N107^3+O107^3+P107^3+Q107^3+R107^3</f>
        <v>0</v>
      </c>
      <c r="AB106" s="125">
        <f t="shared" si="16"/>
        <v>0</v>
      </c>
      <c r="AC106" s="61"/>
      <c r="AD106" s="81"/>
      <c r="AE106" s="82"/>
      <c r="AF106" s="82"/>
      <c r="AG106" s="82"/>
      <c r="AH106" s="83"/>
      <c r="AI106" s="83"/>
      <c r="AJ106" s="83"/>
      <c r="AK106" s="83"/>
      <c r="AL106" s="82"/>
      <c r="AM106" s="82"/>
      <c r="AN106" s="82"/>
      <c r="AO106" s="82"/>
      <c r="AP106" s="83"/>
      <c r="AQ106" s="83"/>
      <c r="AR106" s="83"/>
      <c r="AS106" s="84"/>
      <c r="AT106" s="66"/>
      <c r="AU106" s="51"/>
      <c r="AW106" s="105"/>
      <c r="AX106" s="58"/>
      <c r="AY106" s="3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5"/>
      <c r="BO106" s="172">
        <f>AY106^3+AZ106^3+BA106^3+BB106^3+BC106^3+BD106^3+BE106^3+BF106^3+AY107^3+AZ107^3+BA107^3+BB107^3+BC107^3+BD107^3+BE107^3+BF107^3</f>
        <v>0</v>
      </c>
      <c r="BP106" s="125">
        <f t="shared" si="17"/>
        <v>0</v>
      </c>
      <c r="BQ106" s="61"/>
      <c r="BR106" s="89"/>
      <c r="BS106" s="83"/>
      <c r="BT106" s="83"/>
      <c r="BU106" s="83"/>
      <c r="BV106" s="83"/>
      <c r="BW106" s="83"/>
      <c r="BX106" s="83"/>
      <c r="BY106" s="83"/>
      <c r="BZ106" s="82"/>
      <c r="CA106" s="82"/>
      <c r="CB106" s="82"/>
      <c r="CC106" s="82"/>
      <c r="CD106" s="82"/>
      <c r="CE106" s="82"/>
      <c r="CF106" s="82"/>
      <c r="CG106" s="86"/>
      <c r="CH106" s="66"/>
      <c r="CI106" s="51"/>
      <c r="CJ106" s="144"/>
      <c r="CK106" s="105"/>
      <c r="CL106" s="58"/>
      <c r="CM106" s="3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5"/>
      <c r="DC106" s="172">
        <f>CM106^3+CN106^3+CO106^3+CP106^3+CQ106^3+CR106^3+CS106^3+CT106^3+CM107^3+CN107^3+CO107^3+CP107^3+CQ107^3+CR107^3+CS107^3+CT107^3</f>
        <v>0</v>
      </c>
      <c r="DD106" s="125">
        <f t="shared" si="18"/>
        <v>0</v>
      </c>
      <c r="DE106" s="61"/>
      <c r="DF106" s="89"/>
      <c r="DG106" s="83"/>
      <c r="DH106" s="82"/>
      <c r="DI106" s="82"/>
      <c r="DJ106" s="83"/>
      <c r="DK106" s="83"/>
      <c r="DL106" s="82"/>
      <c r="DM106" s="82"/>
      <c r="DN106" s="83"/>
      <c r="DO106" s="83"/>
      <c r="DP106" s="82"/>
      <c r="DQ106" s="82"/>
      <c r="DR106" s="83"/>
      <c r="DS106" s="83"/>
      <c r="DT106" s="82"/>
      <c r="DU106" s="86"/>
      <c r="DV106" s="66"/>
      <c r="DW106" s="51"/>
      <c r="DY106" s="105"/>
      <c r="DZ106" s="58"/>
      <c r="EA106" s="3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5"/>
      <c r="EQ106" s="172">
        <f>EA106^3+EB106^3+EC106^3+ED106^3+EE106^3+EF106^3+EG106^3+EH106^3+EA107^3+EB107^3+EC107^3+ED107^3+EE107^3+EF107^3+EG107^3+EH107^3</f>
        <v>0</v>
      </c>
      <c r="ER106" s="125">
        <f t="shared" si="19"/>
        <v>0</v>
      </c>
      <c r="ES106" s="61"/>
      <c r="ET106" s="174"/>
      <c r="EU106" s="131"/>
      <c r="EV106" s="82"/>
      <c r="EW106" s="131"/>
      <c r="EX106" s="131"/>
      <c r="EY106" s="83"/>
      <c r="EZ106" s="131"/>
      <c r="FA106" s="131"/>
      <c r="FB106" s="131"/>
      <c r="FC106" s="131"/>
      <c r="FD106" s="82"/>
      <c r="FE106" s="131"/>
      <c r="FF106" s="131"/>
      <c r="FG106" s="83"/>
      <c r="FH106" s="131"/>
      <c r="FI106" s="175"/>
      <c r="FJ106" s="66"/>
      <c r="FK106" s="51"/>
    </row>
    <row r="107" spans="1:167" x14ac:dyDescent="0.2">
      <c r="A107" s="32"/>
      <c r="B107" s="32"/>
      <c r="C107" s="32"/>
      <c r="D107" s="106" t="s">
        <v>77</v>
      </c>
      <c r="E107" s="107" t="s">
        <v>207</v>
      </c>
      <c r="F107" s="108">
        <f>B4+(93*B6)</f>
        <v>94</v>
      </c>
      <c r="G107" s="104"/>
      <c r="H107" s="43"/>
      <c r="I107" s="109"/>
      <c r="J107" s="58"/>
      <c r="K107" s="3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5"/>
      <c r="AA107" s="172">
        <f>S106^3+T106^3+U106^3+V106^3+W106^3+X106^3+Y106^3+Z106^3+S107^3+T107^3+U107^3+V107^3+W107^3+X107^3+Y107^3+Z107^3</f>
        <v>0</v>
      </c>
      <c r="AB107" s="125">
        <f t="shared" si="16"/>
        <v>0</v>
      </c>
      <c r="AC107" s="61"/>
      <c r="AD107" s="81"/>
      <c r="AE107" s="82"/>
      <c r="AF107" s="82"/>
      <c r="AG107" s="82"/>
      <c r="AH107" s="83"/>
      <c r="AI107" s="83"/>
      <c r="AJ107" s="83"/>
      <c r="AK107" s="83"/>
      <c r="AL107" s="82"/>
      <c r="AM107" s="82"/>
      <c r="AN107" s="82"/>
      <c r="AO107" s="82"/>
      <c r="AP107" s="83"/>
      <c r="AQ107" s="83"/>
      <c r="AR107" s="83"/>
      <c r="AS107" s="84"/>
      <c r="AT107" s="66"/>
      <c r="AU107" s="51"/>
      <c r="AW107" s="109"/>
      <c r="AX107" s="58"/>
      <c r="AY107" s="3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5"/>
      <c r="BO107" s="172">
        <f>BG106^3+BH106^3+BI106^3+BJ106^3+BK106^3+BL106^3+BM106^3+BN106^3+BG107^3+BH107^3+BI107^3+BJ107^3+BK107^3+BL107^3+BM107^3+BN107^3</f>
        <v>0</v>
      </c>
      <c r="BP107" s="125">
        <f t="shared" si="17"/>
        <v>0</v>
      </c>
      <c r="BQ107" s="61"/>
      <c r="BR107" s="89"/>
      <c r="BS107" s="83"/>
      <c r="BT107" s="83"/>
      <c r="BU107" s="83"/>
      <c r="BV107" s="83"/>
      <c r="BW107" s="83"/>
      <c r="BX107" s="83"/>
      <c r="BY107" s="83"/>
      <c r="BZ107" s="82"/>
      <c r="CA107" s="82"/>
      <c r="CB107" s="82"/>
      <c r="CC107" s="82"/>
      <c r="CD107" s="82"/>
      <c r="CE107" s="82"/>
      <c r="CF107" s="82"/>
      <c r="CG107" s="86"/>
      <c r="CH107" s="66"/>
      <c r="CI107" s="51"/>
      <c r="CJ107" s="144"/>
      <c r="CK107" s="109"/>
      <c r="CL107" s="58"/>
      <c r="CM107" s="3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5"/>
      <c r="DC107" s="172">
        <f>CU106^3+CV106^3+CW106^3+CX106^3+CY106^3+CZ106^3+DA106^3+DB106^3+CU107^3+CV107^3+CW107^3+CX107^3+CY107^3+CZ107^3+DA107^3+DB107^3</f>
        <v>0</v>
      </c>
      <c r="DD107" s="125">
        <f t="shared" si="18"/>
        <v>0</v>
      </c>
      <c r="DE107" s="61"/>
      <c r="DF107" s="89"/>
      <c r="DG107" s="83"/>
      <c r="DH107" s="82"/>
      <c r="DI107" s="82"/>
      <c r="DJ107" s="83"/>
      <c r="DK107" s="83"/>
      <c r="DL107" s="82"/>
      <c r="DM107" s="82"/>
      <c r="DN107" s="83"/>
      <c r="DO107" s="83"/>
      <c r="DP107" s="82"/>
      <c r="DQ107" s="82"/>
      <c r="DR107" s="83"/>
      <c r="DS107" s="83"/>
      <c r="DT107" s="82"/>
      <c r="DU107" s="86"/>
      <c r="DV107" s="66"/>
      <c r="DW107" s="51"/>
      <c r="DY107" s="109"/>
      <c r="DZ107" s="58"/>
      <c r="EA107" s="3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5"/>
      <c r="EQ107" s="172">
        <f>EI106^3+EJ106^3+EK106^3+EL106^3+EM106^3+EN106^3+EO106^3+EP106^3+EI107^3+EJ107^3+EK107^3+EL107^3+EM107^3+EN107^3+EO107^3+EP107^3</f>
        <v>0</v>
      </c>
      <c r="ER107" s="125">
        <f t="shared" si="19"/>
        <v>0</v>
      </c>
      <c r="ES107" s="61"/>
      <c r="ET107" s="174"/>
      <c r="EU107" s="131"/>
      <c r="EV107" s="131"/>
      <c r="EW107" s="82"/>
      <c r="EX107" s="83"/>
      <c r="EY107" s="131"/>
      <c r="EZ107" s="131"/>
      <c r="FA107" s="131"/>
      <c r="FB107" s="131"/>
      <c r="FC107" s="131"/>
      <c r="FD107" s="131"/>
      <c r="FE107" s="82"/>
      <c r="FF107" s="83"/>
      <c r="FG107" s="131"/>
      <c r="FH107" s="131"/>
      <c r="FI107" s="175"/>
      <c r="FJ107" s="66"/>
      <c r="FK107" s="51"/>
    </row>
    <row r="108" spans="1:167" x14ac:dyDescent="0.2">
      <c r="A108" s="32"/>
      <c r="B108" s="32"/>
      <c r="C108" s="32"/>
      <c r="D108" s="106" t="s">
        <v>120</v>
      </c>
      <c r="E108" s="107" t="s">
        <v>207</v>
      </c>
      <c r="F108" s="108">
        <f>B4+(94*B6)</f>
        <v>95</v>
      </c>
      <c r="G108" s="104"/>
      <c r="H108" s="43"/>
      <c r="I108" s="109"/>
      <c r="J108" s="58"/>
      <c r="K108" s="3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5"/>
      <c r="AA108" s="172">
        <f>K108^3+L108^3+M108^3+N108^3+O108^3+P108^3+Q108^3+R108^3+K109^3+L109^3+M109^3+N109^3+O109^3+P109^3+Q109^3+R109^3</f>
        <v>0</v>
      </c>
      <c r="AB108" s="125">
        <f t="shared" si="16"/>
        <v>0</v>
      </c>
      <c r="AC108" s="61"/>
      <c r="AD108" s="89"/>
      <c r="AE108" s="83"/>
      <c r="AF108" s="83"/>
      <c r="AG108" s="83"/>
      <c r="AH108" s="82"/>
      <c r="AI108" s="82"/>
      <c r="AJ108" s="82"/>
      <c r="AK108" s="82"/>
      <c r="AL108" s="83"/>
      <c r="AM108" s="83"/>
      <c r="AN108" s="83"/>
      <c r="AO108" s="83"/>
      <c r="AP108" s="82"/>
      <c r="AQ108" s="82"/>
      <c r="AR108" s="82"/>
      <c r="AS108" s="86"/>
      <c r="AT108" s="66"/>
      <c r="AU108" s="51"/>
      <c r="AW108" s="109"/>
      <c r="AX108" s="58"/>
      <c r="AY108" s="3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5"/>
      <c r="BO108" s="172">
        <f>AY108^3+AZ108^3+BA108^3+BB108^3+BC108^3+BD108^3+BE108^3+BF108^3+AY109^3+AZ109^3+BA109^3+BB109^3+BC109^3+BD109^3+BE109^3+BF109^3</f>
        <v>0</v>
      </c>
      <c r="BP108" s="125">
        <f t="shared" si="17"/>
        <v>0</v>
      </c>
      <c r="BQ108" s="61"/>
      <c r="BR108" s="81"/>
      <c r="BS108" s="82"/>
      <c r="BT108" s="82"/>
      <c r="BU108" s="82"/>
      <c r="BV108" s="82"/>
      <c r="BW108" s="82"/>
      <c r="BX108" s="82"/>
      <c r="BY108" s="82"/>
      <c r="BZ108" s="83"/>
      <c r="CA108" s="83"/>
      <c r="CB108" s="83"/>
      <c r="CC108" s="83"/>
      <c r="CD108" s="83"/>
      <c r="CE108" s="83"/>
      <c r="CF108" s="83"/>
      <c r="CG108" s="84"/>
      <c r="CH108" s="66"/>
      <c r="CI108" s="51"/>
      <c r="CJ108" s="144"/>
      <c r="CK108" s="109"/>
      <c r="CL108" s="58"/>
      <c r="CM108" s="3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5"/>
      <c r="DC108" s="172">
        <f>CM108^3+CN108^3+CO108^3+CP108^3+CQ108^3+CR108^3+CS108^3+CT108^3+CM109^3+CN109^3+CO109^3+CP109^3+CQ109^3+CR109^3+CS109^3+CT109^3</f>
        <v>0</v>
      </c>
      <c r="DD108" s="125">
        <f t="shared" si="18"/>
        <v>0</v>
      </c>
      <c r="DE108" s="61"/>
      <c r="DF108" s="89"/>
      <c r="DG108" s="83"/>
      <c r="DH108" s="82"/>
      <c r="DI108" s="82"/>
      <c r="DJ108" s="83"/>
      <c r="DK108" s="83"/>
      <c r="DL108" s="82"/>
      <c r="DM108" s="82"/>
      <c r="DN108" s="83"/>
      <c r="DO108" s="83"/>
      <c r="DP108" s="82"/>
      <c r="DQ108" s="82"/>
      <c r="DR108" s="83"/>
      <c r="DS108" s="83"/>
      <c r="DT108" s="82"/>
      <c r="DU108" s="86"/>
      <c r="DV108" s="66"/>
      <c r="DW108" s="51"/>
      <c r="DY108" s="109"/>
      <c r="DZ108" s="58"/>
      <c r="EA108" s="3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5"/>
      <c r="EQ108" s="172">
        <f>EA108^3+EB108^3+EC108^3+ED108^3+EE108^3+EF108^3+EG108^3+EH108^3+EA109^3+EB109^3+EC109^3+ED109^3+EE109^3+EF109^3+EG109^3+EH109^3</f>
        <v>0</v>
      </c>
      <c r="ER108" s="125">
        <f t="shared" si="19"/>
        <v>0</v>
      </c>
      <c r="ES108" s="61"/>
      <c r="ET108" s="174"/>
      <c r="EU108" s="131"/>
      <c r="EV108" s="131"/>
      <c r="EW108" s="83"/>
      <c r="EX108" s="82"/>
      <c r="EY108" s="131"/>
      <c r="EZ108" s="131"/>
      <c r="FA108" s="131"/>
      <c r="FB108" s="131"/>
      <c r="FC108" s="131"/>
      <c r="FD108" s="131"/>
      <c r="FE108" s="83"/>
      <c r="FF108" s="82"/>
      <c r="FG108" s="131"/>
      <c r="FH108" s="131"/>
      <c r="FI108" s="175"/>
      <c r="FJ108" s="66"/>
      <c r="FK108" s="51"/>
    </row>
    <row r="109" spans="1:167" x14ac:dyDescent="0.2">
      <c r="A109" s="32"/>
      <c r="B109" s="32"/>
      <c r="C109" s="32"/>
      <c r="D109" s="106" t="s">
        <v>205</v>
      </c>
      <c r="E109" s="107" t="s">
        <v>207</v>
      </c>
      <c r="F109" s="110">
        <f>B4+(95*B6)</f>
        <v>96</v>
      </c>
      <c r="G109" s="104"/>
      <c r="H109" s="43"/>
      <c r="I109" s="109"/>
      <c r="J109" s="58"/>
      <c r="K109" s="3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5"/>
      <c r="AA109" s="172">
        <f>S108^3+T108^3+U108^3+V108^3+W108^3+X108^3+Y108^3+Z108^3+S109^3+T109^3+U109^3+V109^3+W109^3+X109^3+Y109^3+Z109^3</f>
        <v>0</v>
      </c>
      <c r="AB109" s="125">
        <f t="shared" si="16"/>
        <v>0</v>
      </c>
      <c r="AC109" s="61"/>
      <c r="AD109" s="89"/>
      <c r="AE109" s="83"/>
      <c r="AF109" s="83"/>
      <c r="AG109" s="83"/>
      <c r="AH109" s="82"/>
      <c r="AI109" s="82"/>
      <c r="AJ109" s="82"/>
      <c r="AK109" s="82"/>
      <c r="AL109" s="83"/>
      <c r="AM109" s="83"/>
      <c r="AN109" s="83"/>
      <c r="AO109" s="83"/>
      <c r="AP109" s="82"/>
      <c r="AQ109" s="82"/>
      <c r="AR109" s="82"/>
      <c r="AS109" s="86"/>
      <c r="AT109" s="66"/>
      <c r="AU109" s="51"/>
      <c r="AW109" s="109"/>
      <c r="AX109" s="58"/>
      <c r="AY109" s="3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5"/>
      <c r="BO109" s="172">
        <f>BG108^3+BH108^3+BI108^3+BJ108^3+BK108^3+BL108^3+BM108^3+BN108^3+BG109^3+BH109^3+BI109^3+BJ109^3+BK109^3+BL109^3+BM109^3+BN109^3</f>
        <v>0</v>
      </c>
      <c r="BP109" s="125">
        <f t="shared" si="17"/>
        <v>0</v>
      </c>
      <c r="BQ109" s="61"/>
      <c r="BR109" s="81"/>
      <c r="BS109" s="82"/>
      <c r="BT109" s="82"/>
      <c r="BU109" s="82"/>
      <c r="BV109" s="82"/>
      <c r="BW109" s="82"/>
      <c r="BX109" s="82"/>
      <c r="BY109" s="82"/>
      <c r="BZ109" s="83"/>
      <c r="CA109" s="83"/>
      <c r="CB109" s="83"/>
      <c r="CC109" s="83"/>
      <c r="CD109" s="83"/>
      <c r="CE109" s="83"/>
      <c r="CF109" s="83"/>
      <c r="CG109" s="84"/>
      <c r="CH109" s="66"/>
      <c r="CI109" s="51"/>
      <c r="CJ109" s="144"/>
      <c r="CK109" s="109"/>
      <c r="CL109" s="58"/>
      <c r="CM109" s="3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5"/>
      <c r="DC109" s="172">
        <f>CU108^3+CV108^3+CW108^3+CX108^3+CY108^3+CZ108^3+DA108^3+DB108^3+CU109^3+CV109^3+CW109^3+CX109^3+CY109^3+CZ109^3+DA109^3+DB109^3</f>
        <v>0</v>
      </c>
      <c r="DD109" s="125">
        <f t="shared" si="18"/>
        <v>0</v>
      </c>
      <c r="DE109" s="61"/>
      <c r="DF109" s="89"/>
      <c r="DG109" s="83"/>
      <c r="DH109" s="82"/>
      <c r="DI109" s="82"/>
      <c r="DJ109" s="83"/>
      <c r="DK109" s="83"/>
      <c r="DL109" s="82"/>
      <c r="DM109" s="82"/>
      <c r="DN109" s="83"/>
      <c r="DO109" s="83"/>
      <c r="DP109" s="82"/>
      <c r="DQ109" s="82"/>
      <c r="DR109" s="83"/>
      <c r="DS109" s="83"/>
      <c r="DT109" s="82"/>
      <c r="DU109" s="86"/>
      <c r="DV109" s="66"/>
      <c r="DW109" s="51"/>
      <c r="DY109" s="109"/>
      <c r="DZ109" s="58"/>
      <c r="EA109" s="3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5"/>
      <c r="EQ109" s="172">
        <f>EI108^3+EJ108^3+EK108^3+EL108^3+EM108^3+EN108^3+EO108^3+EP108^3+EI109^3+EJ109^3+EK109^3+EL109^3+EM109^3+EN109^3+EO109^3+EP109^3</f>
        <v>0</v>
      </c>
      <c r="ER109" s="125">
        <f t="shared" si="19"/>
        <v>0</v>
      </c>
      <c r="ES109" s="61"/>
      <c r="ET109" s="174"/>
      <c r="EU109" s="131"/>
      <c r="EV109" s="83"/>
      <c r="EW109" s="131"/>
      <c r="EX109" s="131"/>
      <c r="EY109" s="82"/>
      <c r="EZ109" s="131"/>
      <c r="FA109" s="131"/>
      <c r="FB109" s="131"/>
      <c r="FC109" s="131"/>
      <c r="FD109" s="83"/>
      <c r="FE109" s="131"/>
      <c r="FF109" s="131"/>
      <c r="FG109" s="82"/>
      <c r="FH109" s="131"/>
      <c r="FI109" s="175"/>
      <c r="FJ109" s="66"/>
      <c r="FK109" s="51"/>
    </row>
    <row r="110" spans="1:167" x14ac:dyDescent="0.2">
      <c r="A110" s="32"/>
      <c r="B110" s="32"/>
      <c r="C110" s="32"/>
      <c r="D110" s="106" t="s">
        <v>51</v>
      </c>
      <c r="E110" s="107" t="s">
        <v>207</v>
      </c>
      <c r="F110" s="110">
        <f>B4+(96*B6)</f>
        <v>97</v>
      </c>
      <c r="G110" s="104"/>
      <c r="H110" s="43"/>
      <c r="I110" s="109"/>
      <c r="J110" s="58"/>
      <c r="K110" s="3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5"/>
      <c r="AA110" s="172">
        <f>K110^3+L110^3+M110^3+N110^3+O110^3+P110^3+Q110^3+R110^3+K111^3+L111^3+M111^3+N111^3+O111^3+P111^3+Q111^3+R111^3</f>
        <v>0</v>
      </c>
      <c r="AB110" s="125">
        <f t="shared" si="16"/>
        <v>0</v>
      </c>
      <c r="AC110" s="61"/>
      <c r="AD110" s="89"/>
      <c r="AE110" s="83"/>
      <c r="AF110" s="83"/>
      <c r="AG110" s="83"/>
      <c r="AH110" s="82"/>
      <c r="AI110" s="82"/>
      <c r="AJ110" s="82"/>
      <c r="AK110" s="82"/>
      <c r="AL110" s="83"/>
      <c r="AM110" s="83"/>
      <c r="AN110" s="83"/>
      <c r="AO110" s="83"/>
      <c r="AP110" s="82"/>
      <c r="AQ110" s="82"/>
      <c r="AR110" s="82"/>
      <c r="AS110" s="86"/>
      <c r="AT110" s="66"/>
      <c r="AU110" s="51"/>
      <c r="AW110" s="109"/>
      <c r="AX110" s="58"/>
      <c r="AY110" s="3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5"/>
      <c r="BO110" s="172">
        <f>AY110^3+AZ110^3+BA110^3+BB110^3+BC110^3+BD110^3+BE110^3+BF110^3+AY111^3+AZ111^3+BA111^3+BB111^3+BC111^3+BD111^3+BE111^3+BF111^3</f>
        <v>0</v>
      </c>
      <c r="BP110" s="125">
        <f t="shared" si="17"/>
        <v>0</v>
      </c>
      <c r="BQ110" s="61"/>
      <c r="BR110" s="89"/>
      <c r="BS110" s="83"/>
      <c r="BT110" s="83"/>
      <c r="BU110" s="83"/>
      <c r="BV110" s="83"/>
      <c r="BW110" s="83"/>
      <c r="BX110" s="83"/>
      <c r="BY110" s="83"/>
      <c r="BZ110" s="82"/>
      <c r="CA110" s="82"/>
      <c r="CB110" s="82"/>
      <c r="CC110" s="82"/>
      <c r="CD110" s="82"/>
      <c r="CE110" s="82"/>
      <c r="CF110" s="82"/>
      <c r="CG110" s="86"/>
      <c r="CH110" s="66"/>
      <c r="CI110" s="51"/>
      <c r="CJ110" s="144"/>
      <c r="CK110" s="109"/>
      <c r="CL110" s="58"/>
      <c r="CM110" s="3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5"/>
      <c r="DC110" s="172">
        <f>CM110^3+CN110^3+CO110^3+CP110^3+CQ110^3+CR110^3+CS110^3+CT110^3+CM111^3+CN111^3+CO111^3+CP111^3+CQ111^3+CR111^3+CS111^3+CT111^3</f>
        <v>0</v>
      </c>
      <c r="DD110" s="125">
        <f t="shared" si="18"/>
        <v>0</v>
      </c>
      <c r="DE110" s="61"/>
      <c r="DF110" s="89"/>
      <c r="DG110" s="83"/>
      <c r="DH110" s="82"/>
      <c r="DI110" s="82"/>
      <c r="DJ110" s="83"/>
      <c r="DK110" s="83"/>
      <c r="DL110" s="82"/>
      <c r="DM110" s="82"/>
      <c r="DN110" s="83"/>
      <c r="DO110" s="83"/>
      <c r="DP110" s="82"/>
      <c r="DQ110" s="82"/>
      <c r="DR110" s="83"/>
      <c r="DS110" s="83"/>
      <c r="DT110" s="82"/>
      <c r="DU110" s="86"/>
      <c r="DV110" s="66"/>
      <c r="DW110" s="51"/>
      <c r="DY110" s="109"/>
      <c r="DZ110" s="58"/>
      <c r="EA110" s="3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5"/>
      <c r="EQ110" s="172">
        <f>EA110^3+EB110^3+EC110^3+ED110^3+EE110^3+EF110^3+EG110^3+EH110^3+EA111^3+EB111^3+EC111^3+ED111^3+EE111^3+EF111^3+EG111^3+EH111^3</f>
        <v>0</v>
      </c>
      <c r="ER110" s="125">
        <f t="shared" si="19"/>
        <v>0</v>
      </c>
      <c r="ES110" s="61"/>
      <c r="ET110" s="174"/>
      <c r="EU110" s="83"/>
      <c r="EV110" s="131"/>
      <c r="EW110" s="131"/>
      <c r="EX110" s="131"/>
      <c r="EY110" s="131"/>
      <c r="EZ110" s="82"/>
      <c r="FA110" s="131"/>
      <c r="FB110" s="131"/>
      <c r="FC110" s="83"/>
      <c r="FD110" s="131"/>
      <c r="FE110" s="131"/>
      <c r="FF110" s="131"/>
      <c r="FG110" s="131"/>
      <c r="FH110" s="82"/>
      <c r="FI110" s="175"/>
      <c r="FJ110" s="66"/>
      <c r="FK110" s="51"/>
    </row>
    <row r="111" spans="1:167" x14ac:dyDescent="0.2">
      <c r="A111" s="32"/>
      <c r="B111" s="32"/>
      <c r="C111" s="32"/>
      <c r="D111" s="106" t="s">
        <v>181</v>
      </c>
      <c r="E111" s="107" t="s">
        <v>207</v>
      </c>
      <c r="F111" s="108">
        <f>B4+(97*B6)</f>
        <v>98</v>
      </c>
      <c r="G111" s="104"/>
      <c r="H111" s="43"/>
      <c r="I111" s="109"/>
      <c r="J111" s="58"/>
      <c r="K111" s="7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9"/>
      <c r="AA111" s="172">
        <f>S110^3+T110^3+U110^3+V110^3+W110^3+X110^3+Y110^3+Z110^3+S111^3+T111^3+U111^3+V111^3+W111^3+X111^3+Y111^3+Z111^3</f>
        <v>0</v>
      </c>
      <c r="AB111" s="125">
        <f t="shared" si="16"/>
        <v>0</v>
      </c>
      <c r="AC111" s="61"/>
      <c r="AD111" s="116"/>
      <c r="AE111" s="117"/>
      <c r="AF111" s="117"/>
      <c r="AG111" s="117"/>
      <c r="AH111" s="118"/>
      <c r="AI111" s="118"/>
      <c r="AJ111" s="118"/>
      <c r="AK111" s="118"/>
      <c r="AL111" s="117"/>
      <c r="AM111" s="117"/>
      <c r="AN111" s="117"/>
      <c r="AO111" s="117"/>
      <c r="AP111" s="118"/>
      <c r="AQ111" s="118"/>
      <c r="AR111" s="118"/>
      <c r="AS111" s="119"/>
      <c r="AT111" s="32"/>
      <c r="AU111" s="115"/>
      <c r="AW111" s="109"/>
      <c r="AX111" s="58"/>
      <c r="AY111" s="7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9"/>
      <c r="BO111" s="172">
        <f>BG110^3+BH110^3+BI110^3+BJ110^3+BK110^3+BL110^3+BM110^3+BN110^3+BG111^3+BH111^3+BI111^3+BJ111^3+BK111^3+BL111^3+BM111^3+BN111^3</f>
        <v>0</v>
      </c>
      <c r="BP111" s="125">
        <f t="shared" si="17"/>
        <v>0</v>
      </c>
      <c r="BQ111" s="61"/>
      <c r="BR111" s="116"/>
      <c r="BS111" s="117"/>
      <c r="BT111" s="117"/>
      <c r="BU111" s="117"/>
      <c r="BV111" s="117"/>
      <c r="BW111" s="117"/>
      <c r="BX111" s="117"/>
      <c r="BY111" s="117"/>
      <c r="BZ111" s="118"/>
      <c r="CA111" s="118"/>
      <c r="CB111" s="118"/>
      <c r="CC111" s="118"/>
      <c r="CD111" s="118"/>
      <c r="CE111" s="118"/>
      <c r="CF111" s="118"/>
      <c r="CG111" s="119"/>
      <c r="CH111" s="32"/>
      <c r="CI111" s="115"/>
      <c r="CJ111" s="144"/>
      <c r="CK111" s="109"/>
      <c r="CL111" s="58"/>
      <c r="CM111" s="7"/>
      <c r="CN111" s="8"/>
      <c r="CO111" s="8"/>
      <c r="CP111" s="8"/>
      <c r="CQ111" s="8"/>
      <c r="CR111" s="8"/>
      <c r="CS111" s="8"/>
      <c r="CT111" s="8"/>
      <c r="CU111" s="8"/>
      <c r="CV111" s="8"/>
      <c r="CW111" s="8"/>
      <c r="CX111" s="8"/>
      <c r="CY111" s="8"/>
      <c r="CZ111" s="8"/>
      <c r="DA111" s="8"/>
      <c r="DB111" s="9"/>
      <c r="DC111" s="172">
        <f>CU110^3+CV110^3+CW110^3+CX110^3+CY110^3+CZ110^3+DA110^3+DB110^3+CU111^3+CV111^3+CW111^3+CX111^3+CY111^3+CZ111^3+DA111^3+DB111^3</f>
        <v>0</v>
      </c>
      <c r="DD111" s="125">
        <f t="shared" si="18"/>
        <v>0</v>
      </c>
      <c r="DE111" s="61"/>
      <c r="DF111" s="116"/>
      <c r="DG111" s="117"/>
      <c r="DH111" s="118"/>
      <c r="DI111" s="118"/>
      <c r="DJ111" s="117"/>
      <c r="DK111" s="117"/>
      <c r="DL111" s="118"/>
      <c r="DM111" s="118"/>
      <c r="DN111" s="117"/>
      <c r="DO111" s="117"/>
      <c r="DP111" s="118"/>
      <c r="DQ111" s="118"/>
      <c r="DR111" s="117"/>
      <c r="DS111" s="117"/>
      <c r="DT111" s="118"/>
      <c r="DU111" s="119"/>
      <c r="DV111" s="32"/>
      <c r="DW111" s="115"/>
      <c r="DY111" s="109"/>
      <c r="DZ111" s="58"/>
      <c r="EA111" s="7"/>
      <c r="EB111" s="8"/>
      <c r="EC111" s="8"/>
      <c r="ED111" s="8"/>
      <c r="EE111" s="8"/>
      <c r="EF111" s="8"/>
      <c r="EG111" s="8"/>
      <c r="EH111" s="8"/>
      <c r="EI111" s="8"/>
      <c r="EJ111" s="8"/>
      <c r="EK111" s="8"/>
      <c r="EL111" s="8"/>
      <c r="EM111" s="8"/>
      <c r="EN111" s="8"/>
      <c r="EO111" s="8"/>
      <c r="EP111" s="9"/>
      <c r="EQ111" s="172">
        <f>EI110^3+EJ110^3+EK110^3+EL110^3+EM110^3+EN110^3+EO110^3+EP110^3+EI111^3+EJ111^3+EK111^3+EL111^3+EM111^3+EN111^3+EO111^3+EP111^3</f>
        <v>0</v>
      </c>
      <c r="ER111" s="125">
        <f t="shared" si="19"/>
        <v>0</v>
      </c>
      <c r="ES111" s="61"/>
      <c r="ET111" s="116"/>
      <c r="EU111" s="176"/>
      <c r="EV111" s="176"/>
      <c r="EW111" s="176"/>
      <c r="EX111" s="176"/>
      <c r="EY111" s="176"/>
      <c r="EZ111" s="176"/>
      <c r="FA111" s="118"/>
      <c r="FB111" s="117"/>
      <c r="FC111" s="176"/>
      <c r="FD111" s="176"/>
      <c r="FE111" s="176"/>
      <c r="FF111" s="176"/>
      <c r="FG111" s="176"/>
      <c r="FH111" s="176"/>
      <c r="FI111" s="119"/>
      <c r="FJ111" s="32"/>
      <c r="FK111" s="115"/>
    </row>
    <row r="112" spans="1:167" x14ac:dyDescent="0.2">
      <c r="A112" s="32"/>
      <c r="B112" s="32"/>
      <c r="C112" s="32"/>
      <c r="D112" s="106" t="s">
        <v>209</v>
      </c>
      <c r="E112" s="107" t="s">
        <v>207</v>
      </c>
      <c r="F112" s="108">
        <f>B4+(98*B6)</f>
        <v>99</v>
      </c>
      <c r="G112" s="104"/>
      <c r="H112" s="43"/>
      <c r="I112" s="109"/>
      <c r="J112" s="58"/>
      <c r="K112" s="121">
        <f>K96^3+K97^3+K98^3+K99^3+K100^3+K101^3+K102^3+K103^3+L96^3+L97^3+L98^3+L99^3+L100^3+L101^3+L102^3+L103^3</f>
        <v>0</v>
      </c>
      <c r="L112" s="122">
        <f>K111^3+K110^3+K109^3+K108^3+K107^3+K106^3+K105^3+K104^3+L111^3+L110^3+L109^3+L108^3+L107^3+L106^3+L105^3+L104^3</f>
        <v>0</v>
      </c>
      <c r="M112" s="122">
        <f>M96^3+M97^3+M98^3+M99^3+M100^3+M101^3+M102^3+M103^3+N96^3+N97^3+N98^3+N99^3+N100^3+N101^3+N102^3+N103^3</f>
        <v>0</v>
      </c>
      <c r="N112" s="122">
        <f>M111^3+M110^3+M109^3+M108^3+M107^3+M106^3+M105^3+M104^3+N111^3+N110^3+N109^3+N108^3+N107^3+N106^3+N105^3+N104^3</f>
        <v>0</v>
      </c>
      <c r="O112" s="122">
        <f>O96^3+O97^3+O98^3+O99^3+O100^3+O101^3+O102^3+O103^3+P96^3+P97^3+P98^3+P99^3+P100^3+P101^3+P102^3+P103^3</f>
        <v>0</v>
      </c>
      <c r="P112" s="122">
        <f>O111^3+O110^3+O109^3+O108^3+O107^3+O106^3+O105^3+O104^3+P111^3+P110^3+P109^3+P108^3+P107^3+P106^3+P105^3+P104^3</f>
        <v>0</v>
      </c>
      <c r="Q112" s="122">
        <f>Q96^3+Q97^3+Q98^3+Q99^3+Q100^3+Q101^3+Q102^3+Q103^3+R96^3+R97^3+R98^3+R99^3+R100^3+R101^3+R102^3+R103^3</f>
        <v>0</v>
      </c>
      <c r="R112" s="122">
        <f>Q111^3+Q110^3+Q109^3+Q108^3+Q107^3+Q106^3+Q105^3+Q104^3+R111^3+R110^3+R109^3+R108^3+R107^3+R106^3+R105^3+R104^3</f>
        <v>0</v>
      </c>
      <c r="S112" s="122">
        <f>S96^3+S97^3+S98^3+S99^3+S100^3+S101^3+S102^3+S103^3+T96^3+T97^3+T98^3+T99^3+T100^3+T101^3+T102^3+T103^3</f>
        <v>0</v>
      </c>
      <c r="T112" s="122">
        <f>S111^3+S110^3+S109^3+S108^3+S107^3+S106^3+S105^3+S104^3+T111^3+T110^3+T109^3+T108^3+T107^3+T106^3+T105^3+T104^3</f>
        <v>0</v>
      </c>
      <c r="U112" s="122">
        <f>U96^3+U97^3+U98^3+U99^3+U100^3+U101^3+U102^3+U103^3+V96^3+V97^3+V98^3+V99^3+V100^3+V101^3+V102^3+V103^3</f>
        <v>0</v>
      </c>
      <c r="V112" s="122">
        <f>U111^3+U110^3+U109^3+U108^3+U107^3+U106^3+U105^3+U104^3+V111^3+V110^3+V109^3+V108^3+V107^3+V106^3+V105^3+V104^3</f>
        <v>0</v>
      </c>
      <c r="W112" s="122">
        <f>W96^3+W97^3+W98^3+W99^3+W100^3+W101^3+W102^3+W103^3+X96^3+X97^3+X98^3+X99^3+X100^3+X101^3+X102^3+X103^3</f>
        <v>0</v>
      </c>
      <c r="X112" s="122">
        <f>W111^3+W110^3+W109^3+W108^3+W107^3+W106^3+W105^3+W104^3+X111^3+X110^3+X109^3+X108^3+X107^3+X106^3+X105^3+X104^3</f>
        <v>0</v>
      </c>
      <c r="Y112" s="122">
        <f>Y96^3+Y97^3+Y98^3+Y99^3+Y100^3+Y101^3+Y102^3+Y103^3+Z96^3+Z97^3+Z98^3+Z99^3+Z100^3+Z101^3+Z102^3+Z103^3</f>
        <v>0</v>
      </c>
      <c r="Z112" s="123">
        <f>Y111^3+Y110^3+Y109^3+Y108^3+Y107^3+Y106^3+Y105^3+Y104^3+Z111^3+Z110^3+Z109^3+Z108^3+Z107^3+Z106^3+Z105^3+Z104^3</f>
        <v>0</v>
      </c>
      <c r="AA112" s="168">
        <f>K96^3+L97^3+M98^3+N99^3+O100^3+P101^3+Q102^3+R103^3+S104^3+T105^3+U106^3+V107^3+W108^3+X109^3+Y110^3+Z111^3</f>
        <v>0</v>
      </c>
      <c r="AB112" s="169">
        <f>K104^3+L105^3+M106^3+N107^3+O108^3+P109^3+Q110^3+R111^3+S96^3+T97^3+U98^3+V99^3+W100^3+X101^3+Y102^3+Z103^3</f>
        <v>0</v>
      </c>
      <c r="AC112" s="52"/>
      <c r="AD112" s="126"/>
      <c r="AE112" s="126"/>
      <c r="AF112" s="126"/>
      <c r="AG112" s="126"/>
      <c r="AH112" s="126"/>
      <c r="AI112" s="126"/>
      <c r="AJ112" s="126"/>
      <c r="AK112" s="126"/>
      <c r="AL112" s="126"/>
      <c r="AM112" s="126"/>
      <c r="AN112" s="126"/>
      <c r="AO112" s="126"/>
      <c r="AP112" s="126"/>
      <c r="AQ112" s="126"/>
      <c r="AR112" s="126"/>
      <c r="AS112" s="126"/>
      <c r="AT112" s="32"/>
      <c r="AU112" s="115"/>
      <c r="AW112" s="109"/>
      <c r="AX112" s="58"/>
      <c r="AY112" s="121">
        <f>AY96^3+AY97^3+AY98^3+AY99^3+AY100^3+AY101^3+AY102^3+AY103^3+AZ96^3+AZ97^3+AZ98^3+AZ99^3+AZ100^3+AZ101^3+AZ102^3+AZ103^3</f>
        <v>0</v>
      </c>
      <c r="AZ112" s="122">
        <f>AY111^3+AY110^3+AY109^3+AY108^3+AY107^3+AY106^3+AY105^3+AY104^3+AZ111^3+AZ110^3+AZ109^3+AZ108^3+AZ107^3+AZ106^3+AZ105^3+AZ104^3</f>
        <v>0</v>
      </c>
      <c r="BA112" s="122">
        <f>BA96^3+BA97^3+BA98^3+BA99^3+BA100^3+BA101^3+BA102^3+BA103^3+BB96^3+BB97^3+BB98^3+BB99^3+BB100^3+BB101^3+BB102^3+BB103^3</f>
        <v>0</v>
      </c>
      <c r="BB112" s="122">
        <f>BA111^3+BA110^3+BA109^3+BA108^3+BA107^3+BA106^3+BA105^3+BA104^3+BB111^3+BB110^3+BB109^3+BB108^3+BB107^3+BB106^3+BB105^3+BB104^3</f>
        <v>0</v>
      </c>
      <c r="BC112" s="122">
        <f>BC96^3+BC97^3+BC98^3+BC99^3+BC100^3+BC101^3+BC102^3+BC103^3+BD96^3+BD97^3+BD98^3+BD99^3+BD100^3+BD101^3+BD102^3+BD103^3</f>
        <v>0</v>
      </c>
      <c r="BD112" s="122">
        <f>BC111^3+BC110^3+BC109^3+BC108^3+BC107^3+BC106^3+BC105^3+BC104^3+BD111^3+BD110^3+BD109^3+BD108^3+BD107^3+BD106^3+BD105^3+BD104^3</f>
        <v>0</v>
      </c>
      <c r="BE112" s="122">
        <f>BE96^3+BE97^3+BE98^3+BE99^3+BE100^3+BE101^3+BE102^3+BE103^3+BF96^3+BF97^3+BF98^3+BF99^3+BF100^3+BF101^3+BF102^3+BF103^3</f>
        <v>0</v>
      </c>
      <c r="BF112" s="122">
        <f>BE111^3+BE110^3+BE109^3+BE108^3+BE107^3+BE106^3+BE105^3+BE104^3+BF111^3+BF110^3+BF109^3+BF108^3+BF107^3+BF106^3+BF105^3+BF104^3</f>
        <v>0</v>
      </c>
      <c r="BG112" s="122">
        <f>BG96^3+BG97^3+BG98^3+BG99^3+BG100^3+BG101^3+BG102^3+BG103^3+BH96^3+BH97^3+BH98^3+BH99^3+BH100^3+BH101^3+BH102^3+BH103^3</f>
        <v>0</v>
      </c>
      <c r="BH112" s="122">
        <f>BG111^3+BG110^3+BG109^3+BG108^3+BG107^3+BG106^3+BG105^3+BG104^3+BH111^3+BH110^3+BH109^3+BH108^3+BH107^3+BH106^3+BH105^3+BH104^3</f>
        <v>0</v>
      </c>
      <c r="BI112" s="122">
        <f>BI96^3+BI97^3+BI98^3+BI99^3+BI100^3+BI101^3+BI102^3+BI103^3+BJ96^3+BJ97^3+BJ98^3+BJ99^3+BJ100^3+BJ101^3+BJ102^3+BJ103^3</f>
        <v>0</v>
      </c>
      <c r="BJ112" s="122">
        <f>BI111^3+BI110^3+BI109^3+BI108^3+BI107^3+BI106^3+BI105^3+BI104^3+BJ111^3+BJ110^3+BJ109^3+BJ108^3+BJ107^3+BJ106^3+BJ105^3+BJ104^3</f>
        <v>0</v>
      </c>
      <c r="BK112" s="122">
        <f>BK96^3+BK97^3+BK98^3+BK99^3+BK100^3+BK101^3+BK102^3+BK103^3+BL96^3+BL97^3+BL98^3+BL99^3+BL100^3+BL101^3+BL102^3+BL103^3</f>
        <v>0</v>
      </c>
      <c r="BL112" s="122">
        <f>BK111^3+BK110^3+BK109^3+BK108^3+BK107^3+BK106^3+BK105^3+BK104^3+BL111^3+BL110^3+BL109^3+BL108^3+BL107^3+BL106^3+BL105^3+BL104^3</f>
        <v>0</v>
      </c>
      <c r="BM112" s="122">
        <f>BM96^3+BM97^3+BM98^3+BM99^3+BM100^3+BM101^3+BM102^3+BM103^3+BN96^3+BN97^3+BN98^3+BN99^3+BN100^3+BN101^3+BN102^3+BN103^3</f>
        <v>0</v>
      </c>
      <c r="BN112" s="123">
        <f>BM111^3+BM110^3+BM109^3+BM108^3+BM107^3+BM106^3+BM105^3+BM104^3+BN111^3+BN110^3+BN109^3+BN108^3+BN107^3+BN106^3+BN105^3+BN104^3</f>
        <v>0</v>
      </c>
      <c r="BO112" s="168">
        <f>AY96^3+AZ97^3+BA98^3+BB99^3+BC100^3+BD101^3+BE102^3+BF103^3+BG104^3+BH105^3+BI106^3+BJ107^3+BK108^3+BL109^3+BM110^3+BN111^3</f>
        <v>0</v>
      </c>
      <c r="BP112" s="169">
        <f>AY104^3+AZ105^3+BA106^3+BB107^3+BC108^3+BD109^3+BE110^3+BF111^3+BG96^3+BH97^3+BI98^3+BJ99^3+BK100^3+BL101^3+BM102^3+BN103^3</f>
        <v>0</v>
      </c>
      <c r="BQ112" s="52"/>
      <c r="BR112" s="126"/>
      <c r="BS112" s="126"/>
      <c r="BT112" s="126"/>
      <c r="BU112" s="126"/>
      <c r="BV112" s="126"/>
      <c r="BW112" s="126"/>
      <c r="BX112" s="126"/>
      <c r="BY112" s="126"/>
      <c r="BZ112" s="126"/>
      <c r="CA112" s="126"/>
      <c r="CB112" s="126"/>
      <c r="CC112" s="126"/>
      <c r="CD112" s="126"/>
      <c r="CE112" s="126"/>
      <c r="CF112" s="126"/>
      <c r="CG112" s="126"/>
      <c r="CH112" s="32"/>
      <c r="CI112" s="115"/>
      <c r="CJ112" s="144"/>
      <c r="CK112" s="109"/>
      <c r="CL112" s="58"/>
      <c r="CM112" s="121">
        <f>CM96^3+CM97^3+CM98^3+CM99^3+CM100^3+CM101^3+CM102^3+CM103^3+CN96^3+CN97^3+CN98^3+CN99^3+CN100^3+CN101^3+CN102^3+CN103^3</f>
        <v>0</v>
      </c>
      <c r="CN112" s="122">
        <f>CM111^3+CM110^3+CM109^3+CM108^3+CM107^3+CM106^3+CM105^3+CM104^3+CN111^3+CN110^3+CN109^3+CN108^3+CN107^3+CN106^3+CN105^3+CN104^3</f>
        <v>0</v>
      </c>
      <c r="CO112" s="122">
        <f>CO96^3+CO97^3+CO98^3+CO99^3+CO100^3+CO101^3+CO102^3+CO103^3+CP96^3+CP97^3+CP98^3+CP99^3+CP100^3+CP101^3+CP102^3+CP103^3</f>
        <v>0</v>
      </c>
      <c r="CP112" s="122">
        <f>CO111^3+CO110^3+CO109^3+CO108^3+CO107^3+CO106^3+CO105^3+CO104^3+CP111^3+CP110^3+CP109^3+CP108^3+CP107^3+CP106^3+CP105^3+CP104^3</f>
        <v>0</v>
      </c>
      <c r="CQ112" s="122">
        <f>CQ96^3+CQ97^3+CQ98^3+CQ99^3+CQ100^3+CQ101^3+CQ102^3+CQ103^3+CR96^3+CR97^3+CR98^3+CR99^3+CR100^3+CR101^3+CR102^3+CR103^3</f>
        <v>0</v>
      </c>
      <c r="CR112" s="122">
        <f>CQ111^3+CQ110^3+CQ109^3+CQ108^3+CQ107^3+CQ106^3+CQ105^3+CQ104^3+CR111^3+CR110^3+CR109^3+CR108^3+CR107^3+CR106^3+CR105^3+CR104^3</f>
        <v>0</v>
      </c>
      <c r="CS112" s="122">
        <f>CS96^3+CS97^3+CS98^3+CS99^3+CS100^3+CS101^3+CS102^3+CS103^3+CT96^3+CT97^3+CT98^3+CT99^3+CT100^3+CT101^3+CT102^3+CT103^3</f>
        <v>0</v>
      </c>
      <c r="CT112" s="122">
        <f>CS111^3+CS110^3+CS109^3+CS108^3+CS107^3+CS106^3+CS105^3+CS104^3+CT111^3+CT110^3+CT109^3+CT108^3+CT107^3+CT106^3+CT105^3+CT104^3</f>
        <v>0</v>
      </c>
      <c r="CU112" s="122">
        <f>CU96^3+CU97^3+CU98^3+CU99^3+CU100^3+CU101^3+CU102^3+CU103^3+CV96^3+CV97^3+CV98^3+CV99^3+CV100^3+CV101^3+CV102^3+CV103^3</f>
        <v>0</v>
      </c>
      <c r="CV112" s="122">
        <f>CU111^3+CU110^3+CU109^3+CU108^3+CU107^3+CU106^3+CU105^3+CU104^3+CV111^3+CV110^3+CV109^3+CV108^3+CV107^3+CV106^3+CV105^3+CV104^3</f>
        <v>0</v>
      </c>
      <c r="CW112" s="122">
        <f>CW96^3+CW97^3+CW98^3+CW99^3+CW100^3+CW101^3+CW102^3+CW103^3+CX96^3+CX97^3+CX98^3+CX99^3+CX100^3+CX101^3+CX102^3+CX103^3</f>
        <v>0</v>
      </c>
      <c r="CX112" s="122">
        <f>CW111^3+CW110^3+CW109^3+CW108^3+CW107^3+CW106^3+CW105^3+CW104^3+CX111^3+CX110^3+CX109^3+CX108^3+CX107^3+CX106^3+CX105^3+CX104^3</f>
        <v>0</v>
      </c>
      <c r="CY112" s="122">
        <f>CY96^3+CY97^3+CY98^3+CY99^3+CY100^3+CY101^3+CY102^3+CY103^3+CZ96^3+CZ97^3+CZ98^3+CZ99^3+CZ100^3+CZ101^3+CZ102^3+CZ103^3</f>
        <v>0</v>
      </c>
      <c r="CZ112" s="122">
        <f>CY111^3+CY110^3+CY109^3+CY108^3+CY107^3+CY106^3+CY105^3+CY104^3+CZ111^3+CZ110^3+CZ109^3+CZ108^3+CZ107^3+CZ106^3+CZ105^3+CZ104^3</f>
        <v>0</v>
      </c>
      <c r="DA112" s="122">
        <f>DA96^3+DA97^3+DA98^3+DA99^3+DA100^3+DA101^3+DA102^3+DA103^3+DB96^3+DB97^3+DB98^3+DB99^3+DB100^3+DB101^3+DB102^3+DB103^3</f>
        <v>0</v>
      </c>
      <c r="DB112" s="123">
        <f>DA111^3+DA110^3+DA109^3+DA108^3+DA107^3+DA106^3+DA105^3+DA104^3+DB111^3+DB110^3+DB109^3+DB108^3+DB107^3+DB106^3+DB105^3+DB104^3</f>
        <v>0</v>
      </c>
      <c r="DC112" s="168">
        <f>CM96^3+CN97^3+CO98^3+CP99^3+CQ100^3+CR101^3+CS102^3+CT103^3+CU104^3+CV105^3+CW106^3+CX107^3+CY108^3+CZ109^3+DA110^3+DB111^3</f>
        <v>0</v>
      </c>
      <c r="DD112" s="169">
        <f>CM104^3+CN105^3+CO106^3+CP107^3+CQ108^3+CR109^3+CS110^3+CT111^3+CU96^3+CV97^3+CW98^3+CX99^3+CY100^3+CZ101^3+DA102^3+DB103^3</f>
        <v>0</v>
      </c>
      <c r="DE112" s="52"/>
      <c r="DF112" s="126"/>
      <c r="DG112" s="126"/>
      <c r="DH112" s="126"/>
      <c r="DI112" s="126"/>
      <c r="DJ112" s="126"/>
      <c r="DK112" s="126"/>
      <c r="DL112" s="126"/>
      <c r="DM112" s="126"/>
      <c r="DN112" s="126"/>
      <c r="DO112" s="126"/>
      <c r="DP112" s="126"/>
      <c r="DQ112" s="126"/>
      <c r="DR112" s="126"/>
      <c r="DS112" s="126"/>
      <c r="DT112" s="126"/>
      <c r="DU112" s="126"/>
      <c r="DV112" s="32"/>
      <c r="DW112" s="115"/>
      <c r="DY112" s="109"/>
      <c r="DZ112" s="58"/>
      <c r="EA112" s="121">
        <f>EA96^3+EA97^3+EA98^3+EA99^3+EA100^3+EA101^3+EA102^3+EA103^3+EB96^3+EB97^3+EB98^3+EB99^3+EB100^3+EB101^3+EB102^3+EB103^3</f>
        <v>0</v>
      </c>
      <c r="EB112" s="122">
        <f>EA111^3+EA110^3+EA109^3+EA108^3+EA107^3+EA106^3+EA105^3+EA104^3+EB111^3+EB110^3+EB109^3+EB108^3+EB107^3+EB106^3+EB105^3+EB104^3</f>
        <v>0</v>
      </c>
      <c r="EC112" s="122">
        <f>EC96^3+EC97^3+EC98^3+EC99^3+EC100^3+EC101^3+EC102^3+EC103^3+ED96^3+ED97^3+ED98^3+ED99^3+ED100^3+ED101^3+ED102^3+ED103^3</f>
        <v>0</v>
      </c>
      <c r="ED112" s="122">
        <f>EC111^3+EC110^3+EC109^3+EC108^3+EC107^3+EC106^3+EC105^3+EC104^3+ED111^3+ED110^3+ED109^3+ED108^3+ED107^3+ED106^3+ED105^3+ED104^3</f>
        <v>0</v>
      </c>
      <c r="EE112" s="122">
        <f>EE96^3+EE97^3+EE98^3+EE99^3+EE100^3+EE101^3+EE102^3+EE103^3+EF96^3+EF97^3+EF98^3+EF99^3+EF100^3+EF101^3+EF102^3+EF103^3</f>
        <v>0</v>
      </c>
      <c r="EF112" s="122">
        <f>EE111^3+EE110^3+EE109^3+EE108^3+EE107^3+EE106^3+EE105^3+EE104^3+EF111^3+EF110^3+EF109^3+EF108^3+EF107^3+EF106^3+EF105^3+EF104^3</f>
        <v>0</v>
      </c>
      <c r="EG112" s="122">
        <f>EG96^3+EG97^3+EG98^3+EG99^3+EG100^3+EG101^3+EG102^3+EG103^3+EH96^3+EH97^3+EH98^3+EH99^3+EH100^3+EH101^3+EH102^3+EH103^3</f>
        <v>0</v>
      </c>
      <c r="EH112" s="122">
        <f>EG111^3+EG110^3+EG109^3+EG108^3+EG107^3+EG106^3+EG105^3+EG104^3+EH111^3+EH110^3+EH109^3+EH108^3+EH107^3+EH106^3+EH105^3+EH104^3</f>
        <v>0</v>
      </c>
      <c r="EI112" s="122">
        <f>EI96^3+EI97^3+EI98^3+EI99^3+EI100^3+EI101^3+EI102^3+EI103^3+EJ96^3+EJ97^3+EJ98^3+EJ99^3+EJ100^3+EJ101^3+EJ102^3+EJ103^3</f>
        <v>0</v>
      </c>
      <c r="EJ112" s="122">
        <f>EI111^3+EI110^3+EI109^3+EI108^3+EI107^3+EI106^3+EI105^3+EI104^3+EJ111^3+EJ110^3+EJ109^3+EJ108^3+EJ107^3+EJ106^3+EJ105^3+EJ104^3</f>
        <v>0</v>
      </c>
      <c r="EK112" s="122">
        <f>EK96^3+EK97^3+EK98^3+EK99^3+EK100^3+EK101^3+EK102^3+EK103^3+EL96^3+EL97^3+EL98^3+EL99^3+EL100^3+EL101^3+EL102^3+EL103^3</f>
        <v>0</v>
      </c>
      <c r="EL112" s="122">
        <f>EK111^3+EK110^3+EK109^3+EK108^3+EK107^3+EK106^3+EK105^3+EK104^3+EL111^3+EL110^3+EL109^3+EL108^3+EL107^3+EL106^3+EL105^3+EL104^3</f>
        <v>0</v>
      </c>
      <c r="EM112" s="122">
        <f>EM96^3+EM97^3+EM98^3+EM99^3+EM100^3+EM101^3+EM102^3+EM103^3+EN96^3+EN97^3+EN98^3+EN99^3+EN100^3+EN101^3+EN102^3+EN103^3</f>
        <v>0</v>
      </c>
      <c r="EN112" s="122">
        <f>EM111^3+EM110^3+EM109^3+EM108^3+EM107^3+EM106^3+EM105^3+EM104^3+EN111^3+EN110^3+EN109^3+EN108^3+EN107^3+EN106^3+EN105^3+EN104^3</f>
        <v>0</v>
      </c>
      <c r="EO112" s="122">
        <f>EO96^3+EO97^3+EO98^3+EO99^3+EO100^3+EO101^3+EO102^3+EO103^3+EP96^3+EP97^3+EP98^3+EP99^3+EP100^3+EP101^3+EP102^3+EP103^3</f>
        <v>0</v>
      </c>
      <c r="EP112" s="123">
        <f>EO111^3+EO110^3+EO109^3+EO108^3+EO107^3+EO106^3+EO105^3+EO104^3+EP111^3+EP110^3+EP109^3+EP108^3+EP107^3+EP106^3+EP105^3+EP104^3</f>
        <v>0</v>
      </c>
      <c r="EQ112" s="168">
        <f>EA96^3+EB97^3+EC98^3+ED99^3+EE100^3+EF101^3+EG102^3+EH103^3+EI104^3+EJ105^3+EK106^3+EL107^3+EM108^3+EN109^3+EO110^3+EP111^3</f>
        <v>0</v>
      </c>
      <c r="ER112" s="169">
        <f>EA104^3+EB105^3+EC106^3+ED107^3+EE108^3+EF109^3+EG110^3+EH111^3+EI96^3+EJ97^3+EK98^3+EL99^3+EM100^3+EN101^3+EO102^3+EP103^3</f>
        <v>0</v>
      </c>
      <c r="ES112" s="52"/>
      <c r="ET112" s="126"/>
      <c r="EU112" s="126"/>
      <c r="EV112" s="126"/>
      <c r="EW112" s="126"/>
      <c r="EX112" s="126"/>
      <c r="EY112" s="126"/>
      <c r="EZ112" s="126"/>
      <c r="FA112" s="126"/>
      <c r="FB112" s="126"/>
      <c r="FC112" s="126"/>
      <c r="FD112" s="126"/>
      <c r="FE112" s="126"/>
      <c r="FF112" s="126"/>
      <c r="FG112" s="126"/>
      <c r="FH112" s="126"/>
      <c r="FI112" s="126"/>
      <c r="FJ112" s="32"/>
      <c r="FK112" s="115"/>
    </row>
    <row r="113" spans="1:167" ht="13.5" thickBot="1" x14ac:dyDescent="0.25">
      <c r="A113" s="32"/>
      <c r="B113" s="32"/>
      <c r="C113" s="32"/>
      <c r="D113" s="106" t="s">
        <v>8</v>
      </c>
      <c r="E113" s="107" t="s">
        <v>207</v>
      </c>
      <c r="F113" s="108">
        <f>B4+(99*B6)</f>
        <v>100</v>
      </c>
      <c r="G113" s="104"/>
      <c r="H113" s="43"/>
      <c r="I113" s="109"/>
      <c r="J113" s="58"/>
      <c r="K113" s="127">
        <f>K96^3+L96^3+M96^3+N96^3+K97^3+L97^3+M97^3+N97^3+K98^3+L98^3+M98^3+N98^3+K99^3+L99^3+M99^3+N99^3</f>
        <v>0</v>
      </c>
      <c r="L113" s="128">
        <f>K100^3+L100^3+M100^3+N100^3+K101^3+L101^3+M101^3+N101^3+K102^3+L102^3+M102^3+N102^3+K103^3+L103^3+M103^3+N103^3</f>
        <v>0</v>
      </c>
      <c r="M113" s="128">
        <f>K104^3+L104^3+M104^3+N104^3+K105^3+L105^3+M105^3+N105^3+K106^3+L106^3+M106^3+N106^3+K107^3+L107^3+M107^3+N107^3</f>
        <v>0</v>
      </c>
      <c r="N113" s="128">
        <f>K108^3+L108^3+M108^3+N108^3+K109^3+L109^3+M109^3+N109^3+K110^3+L110^3+M110^3+N110^3+K111^3+L111^3+M111^3+N111^3</f>
        <v>0</v>
      </c>
      <c r="O113" s="128">
        <f>O96^3+P96^3+Q96^3+R96^3+O97^3+P97^3+Q97^3+R97^3+O98^3+P98^3+Q98^3+R98^3+O99^3+P99^3+Q99^3+R99^3</f>
        <v>0</v>
      </c>
      <c r="P113" s="128">
        <f>O100^3+P100^3+Q100^3+R100^3+O101^3+P101^3+Q101^3+R101^3+O102^3+P102^3+Q102^3+R102^3+O103^3+P103^3+Q103^3+R103^3</f>
        <v>0</v>
      </c>
      <c r="Q113" s="128">
        <f>O104^3+P104^3+Q104^3+R104^3+O105^3+P105^3+Q105^3+R105^3+O106^3+P106^3+Q106^3+R106^3+O107^3+P107^3+Q107^3+R107^3</f>
        <v>0</v>
      </c>
      <c r="R113" s="128">
        <f>O108^3+P108^3+Q108^3+R108^3+O109^3+P109^3+Q109^3+R109^3+O110^3+P110^3+Q110^3+R110^3+O111^3+P111^3+Q111^3+R111^3</f>
        <v>0</v>
      </c>
      <c r="S113" s="128">
        <f>S96^3+T96^3+U96^3+V96^3+S97^3+T97^3+U97^3+V97^3+S98^3+T98^3+U98^3+V98^3+S99^3+T99^3+U99^3+V99^3</f>
        <v>0</v>
      </c>
      <c r="T113" s="128">
        <f>S100^3+T100^3+U100^3+V100^3+S101^3+T101^3+U101^3+V101^3+S102^3+T102^3+U102^3+V102^3+S103^3+T103^3+U103^3+V103^3</f>
        <v>0</v>
      </c>
      <c r="U113" s="128">
        <f>S104^3+T104^3+U104^3+V104^3+S105^3+T105^3+U105^3+V105^3+S106^3+T106^3+U106^3+V106^3+S107^3+T107^3+U107^3+V107^3</f>
        <v>0</v>
      </c>
      <c r="V113" s="128">
        <f>S108^3+T108^3+U108^3+V108^3+S109^3+T109^3+U109^3+V109^3+S110^3+T110^3+U110^3+V110^3+S111^3+T111^3+U111^3+V111^3</f>
        <v>0</v>
      </c>
      <c r="W113" s="128">
        <f>W96^3+X96^3+Y96^3+Z96^3+W97^3+X97^3+Y97^3+Z97^3+W98^3+X98^3+Y98^3+Z98^3+W99^3+X99^3+Y99^3+Z99^3</f>
        <v>0</v>
      </c>
      <c r="X113" s="128">
        <f>W100^3+X100^3+Y100^3+Z100^3+W101^3+X101^3+Y101^3+Z101^3+W102^3+X102^3+Y102^3+Z102^3+W103^3+X103^3+Y103^3+Z103^3</f>
        <v>0</v>
      </c>
      <c r="Y113" s="128">
        <f>W104^3+X104^3+Y104^3+Z104^3+W105^3+X105^3+Y105^3+Z105^3+W106^3+X106^3+Y106^3+Z106^3+W107^3+X107^3+Y107^3+Z107^3</f>
        <v>0</v>
      </c>
      <c r="Z113" s="128">
        <f>W108^3+X108^3+Y108^3+Z108^3+W109^3+X109^3+Y109^3+Z109^3+W110^3+X110^3+Y110^3+Z110^3+W111^3+X111^3+Y111^3+Z111^3</f>
        <v>0</v>
      </c>
      <c r="AA113" s="128">
        <f>K111^3+L110^3+M109^3+N108^3+O107^3+P106^3+Q105^3+R104^3+S103^3+T102^3+U101^3+V100^3+W99^3+X98^3+Y97^3+Z96^3</f>
        <v>0</v>
      </c>
      <c r="AB113" s="170">
        <f>K103^3+L102^3+M101^3+N100^3+O99^3+P98^3+Q97^3+R96^3+S111^3+T110^3+U109^3+V108^3+W107^3+X106^3+Y105^3+Z104^3</f>
        <v>0</v>
      </c>
      <c r="AC113" s="32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32"/>
      <c r="AU113" s="115"/>
      <c r="AW113" s="109"/>
      <c r="AX113" s="58"/>
      <c r="AY113" s="127">
        <f>AY96^3+AZ96^3+BA96^3+BB96^3+AY97^3+AZ97^3+BA97^3+BB97^3+AY98^3+AZ98^3+BA98^3+BB98^3+AY99^3+AZ99^3+BA99^3+BB99^3</f>
        <v>0</v>
      </c>
      <c r="AZ113" s="128">
        <f>AY100^3+AZ100^3+BA100^3+BB100^3+AY101^3+AZ101^3+BA101^3+BB101^3+AY102^3+AZ102^3+BA102^3+BB102^3+AY103^3+AZ103^3+BA103^3+BB103^3</f>
        <v>0</v>
      </c>
      <c r="BA113" s="128">
        <f>AY104^3+AZ104^3+BA104^3+BB104^3+AY105^3+AZ105^3+BA105^3+BB105^3+AY106^3+AZ106^3+BA106^3+BB106^3+AY107^3+AZ107^3+BA107^3+BB107^3</f>
        <v>0</v>
      </c>
      <c r="BB113" s="128">
        <f>AY108^3+AZ108^3+BA108^3+BB108^3+AY109^3+AZ109^3+BA109^3+BB109^3+AY110^3+AZ110^3+BA110^3+BB110^3+AY111^3+AZ111^3+BA111^3+BB111^3</f>
        <v>0</v>
      </c>
      <c r="BC113" s="128">
        <f>BC96^3+BD96^3+BE96^3+BF96^3+BC97^3+BD97^3+BE97^3+BF97^3+BC98^3+BD98^3+BE98^3+BF98^3+BC99^3+BD99^3+BE99^3+BF99^3</f>
        <v>0</v>
      </c>
      <c r="BD113" s="128">
        <f>BC100^3+BD100^3+BE100^3+BF100^3+BC101^3+BD101^3+BE101^3+BF101^3+BC102^3+BD102^3+BE102^3+BF102^3+BC103^3+BD103^3+BE103^3+BF103^3</f>
        <v>0</v>
      </c>
      <c r="BE113" s="128">
        <f>BC104^3+BD104^3+BE104^3+BF104^3+BC105^3+BD105^3+BE105^3+BF105^3+BC106^3+BD106^3+BE106^3+BF106^3+BC107^3+BD107^3+BE107^3+BF107^3</f>
        <v>0</v>
      </c>
      <c r="BF113" s="128">
        <f>BC108^3+BD108^3+BE108^3+BF108^3+BC109^3+BD109^3+BE109^3+BF109^3+BC110^3+BD110^3+BE110^3+BF110^3+BC111^3+BD111^3+BE111^3+BF111^3</f>
        <v>0</v>
      </c>
      <c r="BG113" s="128">
        <f>BG96^3+BH96^3+BI96^3+BJ96^3+BG97^3+BH97^3+BI97^3+BJ97^3+BG98^3+BH98^3+BI98^3+BJ98^3+BG99^3+BH99^3+BI99^3+BJ99^3</f>
        <v>0</v>
      </c>
      <c r="BH113" s="128">
        <f>BG100^3+BH100^3+BI100^3+BJ100^3+BG101^3+BH101^3+BI101^3+BJ101^3+BG102^3+BH102^3+BI102^3+BJ102^3+BG103^3+BH103^3+BI103^3+BJ103^3</f>
        <v>0</v>
      </c>
      <c r="BI113" s="128">
        <f>BG104^3+BH104^3+BI104^3+BJ104^3+BG105^3+BH105^3+BI105^3+BJ105^3+BG106^3+BH106^3+BI106^3+BJ106^3+BG107^3+BH107^3+BI107^3+BJ107^3</f>
        <v>0</v>
      </c>
      <c r="BJ113" s="128">
        <f>BG108^3+BH108^3+BI108^3+BJ108^3+BG109^3+BH109^3+BI109^3+BJ109^3+BG110^3+BH110^3+BI110^3+BJ110^3+BG111^3+BH111^3+BI111^3+BJ111^3</f>
        <v>0</v>
      </c>
      <c r="BK113" s="128">
        <f>BK96^3+BL96^3+BM96^3+BN96^3+BK97^3+BL97^3+BM97^3+BN97^3+BK98^3+BL98^3+BM98^3+BN98^3+BK99^3+BL99^3+BM99^3+BN99^3</f>
        <v>0</v>
      </c>
      <c r="BL113" s="128">
        <f>BK100^3+BL100^3+BM100^3+BN100^3+BK101^3+BL101^3+BM101^3+BN101^3+BK102^3+BL102^3+BM102^3+BN102^3+BK103^3+BL103^3+BM103^3+BN103^3</f>
        <v>0</v>
      </c>
      <c r="BM113" s="128">
        <f>BK104^3+BL104^3+BM104^3+BN104^3+BK105^3+BL105^3+BM105^3+BN105^3+BK106^3+BL106^3+BM106^3+BN106^3+BK107^3+BL107^3+BM107^3+BN107^3</f>
        <v>0</v>
      </c>
      <c r="BN113" s="128">
        <f>BK108^3+BL108^3+BM108^3+BN108^3+BK109^3+BL109^3+BM109^3+BN109^3+BK110^3+BL110^3+BM110^3+BN110^3+BK111^3+BL111^3+BM111^3+BN111^3</f>
        <v>0</v>
      </c>
      <c r="BO113" s="128">
        <f>AY111^3+AZ110^3+BA109^3+BB108^3+BC107^3+BD106^3+BE105^3+BF104^3+BG103^3+BH102^3+BI101^3+BJ100^3+BK99^3+BL98^3+BM97^3+BN96^3</f>
        <v>0</v>
      </c>
      <c r="BP113" s="170">
        <f>AY103^3+AZ102^3+BA101^3+BB100^3+BC99^3+BD98^3+BE97^3+BF96^3+BG111^3+BH110^3+BI109^3+BJ108^3+BK107^3+BL106^3+BM105^3+BN104^3</f>
        <v>0</v>
      </c>
      <c r="BQ113" s="32"/>
      <c r="BR113" s="131"/>
      <c r="BS113" s="131"/>
      <c r="BT113" s="131"/>
      <c r="BU113" s="131"/>
      <c r="BV113" s="131"/>
      <c r="BW113" s="131"/>
      <c r="BX113" s="131"/>
      <c r="BY113" s="131"/>
      <c r="BZ113" s="131"/>
      <c r="CA113" s="131"/>
      <c r="CB113" s="131"/>
      <c r="CC113" s="131"/>
      <c r="CD113" s="131"/>
      <c r="CE113" s="131"/>
      <c r="CF113" s="131"/>
      <c r="CG113" s="131"/>
      <c r="CH113" s="32"/>
      <c r="CI113" s="115"/>
      <c r="CJ113" s="144"/>
      <c r="CK113" s="109"/>
      <c r="CL113" s="58"/>
      <c r="CM113" s="127">
        <f>CM96^3+CN96^3+CO96^3+CP96^3+CM97^3+CN97^3+CO97^3+CP97^3+CM98^3+CN98^3+CO98^3+CP98^3+CM99^3+CN99^3+CO99^3+CP99^3</f>
        <v>0</v>
      </c>
      <c r="CN113" s="128">
        <f>CM100^3+CN100^3+CO100^3+CP100^3+CM101^3+CN101^3+CO101^3+CP101^3+CM102^3+CN102^3+CO102^3+CP102^3+CM103^3+CN103^3+CO103^3+CP103^3</f>
        <v>0</v>
      </c>
      <c r="CO113" s="128">
        <f>CM104^3+CN104^3+CO104^3+CP104^3+CM105^3+CN105^3+CO105^3+CP105^3+CM106^3+CN106^3+CO106^3+CP106^3+CM107^3+CN107^3+CO107^3+CP107^3</f>
        <v>0</v>
      </c>
      <c r="CP113" s="128">
        <f>CM108^3+CN108^3+CO108^3+CP108^3+CM109^3+CN109^3+CO109^3+CP109^3+CM110^3+CN110^3+CO110^3+CP110^3+CM111^3+CN111^3+CO111^3+CP111^3</f>
        <v>0</v>
      </c>
      <c r="CQ113" s="128">
        <f>CQ96^3+CR96^3+CS96^3+CT96^3+CQ97^3+CR97^3+CS97^3+CT97^3+CQ98^3+CR98^3+CS98^3+CT98^3+CQ99^3+CR99^3+CS99^3+CT99^3</f>
        <v>0</v>
      </c>
      <c r="CR113" s="128">
        <f>CQ100^3+CR100^3+CS100^3+CT100^3+CQ101^3+CR101^3+CS101^3+CT101^3+CQ102^3+CR102^3+CS102^3+CT102^3+CQ103^3+CR103^3+CS103^3+CT103^3</f>
        <v>0</v>
      </c>
      <c r="CS113" s="128">
        <f>CQ104^3+CR104^3+CS104^3+CT104^3+CQ105^3+CR105^3+CS105^3+CT105^3+CQ106^3+CR106^3+CS106^3+CT106^3+CQ107^3+CR107^3+CS107^3+CT107^3</f>
        <v>0</v>
      </c>
      <c r="CT113" s="128">
        <f>CQ108^3+CR108^3+CS108^3+CT108^3+CQ109^3+CR109^3+CS109^3+CT109^3+CQ110^3+CR110^3+CS110^3+CT110^3+CQ111^3+CR111^3+CS111^3+CT111^3</f>
        <v>0</v>
      </c>
      <c r="CU113" s="128">
        <f>CU96^3+CV96^3+CW96^3+CX96^3+CU97^3+CV97^3+CW97^3+CX97^3+CU98^3+CV98^3+CW98^3+CX98^3+CU99^3+CV99^3+CW99^3+CX99^3</f>
        <v>0</v>
      </c>
      <c r="CV113" s="128">
        <f>CU100^3+CV100^3+CW100^3+CX100^3+CU101^3+CV101^3+CW101^3+CX101^3+CU102^3+CV102^3+CW102^3+CX102^3+CU103^3+CV103^3+CW103^3+CX103^3</f>
        <v>0</v>
      </c>
      <c r="CW113" s="128">
        <f>CU104^3+CV104^3+CW104^3+CX104^3+CU105^3+CV105^3+CW105^3+CX105^3+CU106^3+CV106^3+CW106^3+CX106^3+CU107^3+CV107^3+CW107^3+CX107^3</f>
        <v>0</v>
      </c>
      <c r="CX113" s="128">
        <f>CU108^3+CV108^3+CW108^3+CX108^3+CU109^3+CV109^3+CW109^3+CX109^3+CU110^3+CV110^3+CW110^3+CX110^3+CU111^3+CV111^3+CW111^3+CX111^3</f>
        <v>0</v>
      </c>
      <c r="CY113" s="128">
        <f>CY96^3+CZ96^3+DA96^3+DB96^3+CY97^3+CZ97^3+DA97^3+DB97^3+CY98^3+CZ98^3+DA98^3+DB98^3+CY99^3+CZ99^3+DA99^3+DB99^3</f>
        <v>0</v>
      </c>
      <c r="CZ113" s="128">
        <f>CY100^3+CZ100^3+DA100^3+DB100^3+CY101^3+CZ101^3+DA101^3+DB101^3+CY102^3+CZ102^3+DA102^3+DB102^3+CY103^3+CZ103^3+DA103^3+DB103^3</f>
        <v>0</v>
      </c>
      <c r="DA113" s="128">
        <f>CY104^3+CZ104^3+DA104^3+DB104^3+CY105^3+CZ105^3+DA105^3+DB105^3+CY106^3+CZ106^3+DA106^3+DB106^3+CY107^3+CZ107^3+DA107^3+DB107^3</f>
        <v>0</v>
      </c>
      <c r="DB113" s="128">
        <f>CY108^3+CZ108^3+DA108^3+DB108^3+CY109^3+CZ109^3+DA109^3+DB109^3+CY110^3+CZ110^3+DA110^3+DB110^3+CY111^3+CZ111^3+DA111^3+DB111^3</f>
        <v>0</v>
      </c>
      <c r="DC113" s="128">
        <f>CM111^3+CN110^3+CO109^3+CP108^3+CQ107^3+CR106^3+CS105^3+CT104^3+CU103^3+CV102^3+CW101^3+CX100^3+CY99^3+CZ98^3+DA97^3+DB96^3</f>
        <v>0</v>
      </c>
      <c r="DD113" s="170">
        <f>CM103^3+CN102^3+CO101^3+CP100^3+CQ99^3+CR98^3+CS97^3+CT96^3+CU111^3+CV110^3+CW109^3+CX108^3+CY107^3+CZ106^3+DA105^3+DB104^3</f>
        <v>0</v>
      </c>
      <c r="DE113" s="32"/>
      <c r="DF113" s="131"/>
      <c r="DG113" s="131"/>
      <c r="DH113" s="131"/>
      <c r="DI113" s="131"/>
      <c r="DJ113" s="131"/>
      <c r="DK113" s="131"/>
      <c r="DL113" s="131"/>
      <c r="DM113" s="131"/>
      <c r="DN113" s="131"/>
      <c r="DO113" s="131"/>
      <c r="DP113" s="131"/>
      <c r="DQ113" s="131"/>
      <c r="DR113" s="131"/>
      <c r="DS113" s="131"/>
      <c r="DT113" s="131"/>
      <c r="DU113" s="131"/>
      <c r="DV113" s="32"/>
      <c r="DW113" s="115"/>
      <c r="DY113" s="109"/>
      <c r="DZ113" s="58"/>
      <c r="EA113" s="127">
        <f>EA96^3+EB96^3+EC96^3+ED96^3+EA97^3+EB97^3+EC97^3+ED97^3+EA98^3+EB98^3+EC98^3+ED98^3+EA99^3+EB99^3+EC99^3+ED99^3</f>
        <v>0</v>
      </c>
      <c r="EB113" s="128">
        <f>EA100^3+EB100^3+EC100^3+ED100^3+EA101^3+EB101^3+EC101^3+ED101^3+EA102^3+EB102^3+EC102^3+ED102^3+EA103^3+EB103^3+EC103^3+ED103^3</f>
        <v>0</v>
      </c>
      <c r="EC113" s="128">
        <f>EA104^3+EB104^3+EC104^3+ED104^3+EA105^3+EB105^3+EC105^3+ED105^3+EA106^3+EB106^3+EC106^3+ED106^3+EA107^3+EB107^3+EC107^3+ED107^3</f>
        <v>0</v>
      </c>
      <c r="ED113" s="128">
        <f>EA108^3+EB108^3+EC108^3+ED108^3+EA109^3+EB109^3+EC109^3+ED109^3+EA110^3+EB110^3+EC110^3+ED110^3+EA111^3+EB111^3+EC111^3+ED111^3</f>
        <v>0</v>
      </c>
      <c r="EE113" s="128">
        <f>EE96^3+EF96^3+EG96^3+EH96^3+EE97^3+EF97^3+EG97^3+EH97^3+EE98^3+EF98^3+EG98^3+EH98^3+EE99^3+EF99^3+EG99^3+EH99^3</f>
        <v>0</v>
      </c>
      <c r="EF113" s="128">
        <f>EE100^3+EF100^3+EG100^3+EH100^3+EE101^3+EF101^3+EG101^3+EH101^3+EE102^3+EF102^3+EG102^3+EH102^3+EE103^3+EF103^3+EG103^3+EH103^3</f>
        <v>0</v>
      </c>
      <c r="EG113" s="128">
        <f>EE104^3+EF104^3+EG104^3+EH104^3+EE105^3+EF105^3+EG105^3+EH105^3+EE106^3+EF106^3+EG106^3+EH106^3+EE107^3+EF107^3+EG107^3+EH107^3</f>
        <v>0</v>
      </c>
      <c r="EH113" s="128">
        <f>EE108^3+EF108^3+EG108^3+EH108^3+EE109^3+EF109^3+EG109^3+EH109^3+EE110^3+EF110^3+EG110^3+EH110^3+EE111^3+EF111^3+EG111^3+EH111^3</f>
        <v>0</v>
      </c>
      <c r="EI113" s="128">
        <f>EI96^3+EJ96^3+EK96^3+EL96^3+EI97^3+EJ97^3+EK97^3+EL97^3+EI98^3+EJ98^3+EK98^3+EL98^3+EI99^3+EJ99^3+EK99^3+EL99^3</f>
        <v>0</v>
      </c>
      <c r="EJ113" s="128">
        <f>EI100^3+EJ100^3+EK100^3+EL100^3+EI101^3+EJ101^3+EK101^3+EL101^3+EI102^3+EJ102^3+EK102^3+EL102^3+EI103^3+EJ103^3+EK103^3+EL103^3</f>
        <v>0</v>
      </c>
      <c r="EK113" s="128">
        <f>EI104^3+EJ104^3+EK104^3+EL104^3+EI105^3+EJ105^3+EK105^3+EL105^3+EI106^3+EJ106^3+EK106^3+EL106^3+EI107^3+EJ107^3+EK107^3+EL107^3</f>
        <v>0</v>
      </c>
      <c r="EL113" s="128">
        <f>EI108^3+EJ108^3+EK108^3+EL108^3+EI109^3+EJ109^3+EK109^3+EL109^3+EI110^3+EJ110^3+EK110^3+EL110^3+EI111^3+EJ111^3+EK111^3+EL111^3</f>
        <v>0</v>
      </c>
      <c r="EM113" s="128">
        <f>EM96^3+EN96^3+EO96^3+EP96^3+EM97^3+EN97^3+EO97^3+EP97^3+EM98^3+EN98^3+EO98^3+EP98^3+EM99^3+EN99^3+EO99^3+EP99^3</f>
        <v>0</v>
      </c>
      <c r="EN113" s="128">
        <f>EM100^3+EN100^3+EO100^3+EP100^3+EM101^3+EN101^3+EO101^3+EP101^3+EM102^3+EN102^3+EO102^3+EP102^3+EM103^3+EN103^3+EO103^3+EP103^3</f>
        <v>0</v>
      </c>
      <c r="EO113" s="128">
        <f>EM104^3+EN104^3+EO104^3+EP104^3+EM105^3+EN105^3+EO105^3+EP105^3+EM106^3+EN106^3+EO106^3+EP106^3+EM107^3+EN107^3+EO107^3+EP107^3</f>
        <v>0</v>
      </c>
      <c r="EP113" s="128">
        <f>EM108^3+EN108^3+EO108^3+EP108^3+EM109^3+EN109^3+EO109^3+EP109^3+EM110^3+EN110^3+EO110^3+EP110^3+EM111^3+EN111^3+EO111^3+EP111^3</f>
        <v>0</v>
      </c>
      <c r="EQ113" s="128">
        <f>EA111^3+EB110^3+EC109^3+ED108^3+EE107^3+EF106^3+EG105^3+EH104^3+EI103^3+EJ102^3+EK101^3+EL100^3+EM99^3+EN98^3+EO97^3+EP96^3</f>
        <v>0</v>
      </c>
      <c r="ER113" s="170">
        <f>EA103^3+EB102^3+EC101^3+ED100^3+EE99^3+EF98^3+EG97^3+EH96^3+EI111^3+EJ110^3+EK109^3+EL108^3+EM107^3+EN106^3+EO105^3+EP104^3</f>
        <v>0</v>
      </c>
      <c r="ES113" s="32"/>
      <c r="ET113" s="131"/>
      <c r="EU113" s="131"/>
      <c r="EV113" s="131"/>
      <c r="EW113" s="131"/>
      <c r="EX113" s="131"/>
      <c r="EY113" s="131"/>
      <c r="EZ113" s="131"/>
      <c r="FA113" s="131"/>
      <c r="FB113" s="131"/>
      <c r="FC113" s="131"/>
      <c r="FD113" s="131"/>
      <c r="FE113" s="131"/>
      <c r="FF113" s="131"/>
      <c r="FG113" s="131"/>
      <c r="FH113" s="131"/>
      <c r="FI113" s="131"/>
      <c r="FJ113" s="32"/>
      <c r="FK113" s="115"/>
    </row>
    <row r="114" spans="1:167" ht="13.5" thickBot="1" x14ac:dyDescent="0.25">
      <c r="A114" s="32"/>
      <c r="B114" s="32"/>
      <c r="C114" s="32"/>
      <c r="D114" s="106" t="s">
        <v>87</v>
      </c>
      <c r="E114" s="107" t="s">
        <v>207</v>
      </c>
      <c r="F114" s="108">
        <f>B4+(100*B6)</f>
        <v>101</v>
      </c>
      <c r="G114" s="104"/>
      <c r="H114" s="43"/>
      <c r="I114" s="109"/>
      <c r="J114" s="58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137"/>
      <c r="AB114" s="137"/>
      <c r="AC114" s="32" t="s">
        <v>0</v>
      </c>
      <c r="AD114" s="135"/>
      <c r="AE114" s="135"/>
      <c r="AF114" s="135"/>
      <c r="AG114" s="135"/>
      <c r="AH114" s="135"/>
      <c r="AI114" s="135"/>
      <c r="AJ114" s="135"/>
      <c r="AK114" s="135"/>
      <c r="AL114" s="135"/>
      <c r="AM114" s="135"/>
      <c r="AN114" s="135"/>
      <c r="AO114" s="135"/>
      <c r="AP114" s="135"/>
      <c r="AQ114" s="135"/>
      <c r="AR114" s="135"/>
      <c r="AS114" s="135"/>
      <c r="AT114" s="32"/>
      <c r="AU114" s="115"/>
      <c r="AW114" s="109"/>
      <c r="AX114" s="58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  <c r="BN114" s="46"/>
      <c r="BO114" s="137"/>
      <c r="BP114" s="137"/>
      <c r="BQ114" s="32" t="s">
        <v>0</v>
      </c>
      <c r="BR114" s="135"/>
      <c r="BS114" s="135"/>
      <c r="BT114" s="135"/>
      <c r="BU114" s="135"/>
      <c r="BV114" s="135"/>
      <c r="BW114" s="135"/>
      <c r="BX114" s="135"/>
      <c r="BY114" s="135"/>
      <c r="BZ114" s="135"/>
      <c r="CA114" s="135"/>
      <c r="CB114" s="135"/>
      <c r="CC114" s="135"/>
      <c r="CD114" s="135"/>
      <c r="CE114" s="135"/>
      <c r="CF114" s="135"/>
      <c r="CG114" s="135"/>
      <c r="CH114" s="32"/>
      <c r="CI114" s="115"/>
      <c r="CJ114" s="144"/>
      <c r="CK114" s="109"/>
      <c r="CL114" s="58"/>
      <c r="CM114" s="46"/>
      <c r="CN114" s="46"/>
      <c r="CO114" s="46"/>
      <c r="CP114" s="46"/>
      <c r="CQ114" s="46"/>
      <c r="CR114" s="46"/>
      <c r="CS114" s="46"/>
      <c r="CT114" s="46"/>
      <c r="CU114" s="46"/>
      <c r="CV114" s="46"/>
      <c r="CW114" s="46"/>
      <c r="CX114" s="46"/>
      <c r="CY114" s="46"/>
      <c r="CZ114" s="46"/>
      <c r="DA114" s="46"/>
      <c r="DB114" s="46"/>
      <c r="DC114" s="137"/>
      <c r="DD114" s="137"/>
      <c r="DE114" s="32" t="s">
        <v>0</v>
      </c>
      <c r="DF114" s="135"/>
      <c r="DG114" s="135"/>
      <c r="DH114" s="135"/>
      <c r="DI114" s="135"/>
      <c r="DJ114" s="135"/>
      <c r="DK114" s="135"/>
      <c r="DL114" s="135"/>
      <c r="DM114" s="135"/>
      <c r="DN114" s="135"/>
      <c r="DO114" s="135"/>
      <c r="DP114" s="135"/>
      <c r="DQ114" s="135"/>
      <c r="DR114" s="135"/>
      <c r="DS114" s="135"/>
      <c r="DT114" s="135"/>
      <c r="DU114" s="135"/>
      <c r="DV114" s="32"/>
      <c r="DW114" s="115"/>
      <c r="DY114" s="109"/>
      <c r="DZ114" s="58"/>
      <c r="EA114" s="46"/>
      <c r="EB114" s="46"/>
      <c r="EC114" s="46"/>
      <c r="ED114" s="46"/>
      <c r="EE114" s="46"/>
      <c r="EF114" s="46"/>
      <c r="EG114" s="46"/>
      <c r="EH114" s="46"/>
      <c r="EI114" s="46"/>
      <c r="EJ114" s="46"/>
      <c r="EK114" s="46"/>
      <c r="EL114" s="46"/>
      <c r="EM114" s="46"/>
      <c r="EN114" s="46"/>
      <c r="EO114" s="46"/>
      <c r="EP114" s="46"/>
      <c r="EQ114" s="137"/>
      <c r="ER114" s="137"/>
      <c r="ES114" s="32" t="s">
        <v>0</v>
      </c>
      <c r="ET114" s="135"/>
      <c r="EU114" s="135"/>
      <c r="EV114" s="135"/>
      <c r="EW114" s="135"/>
      <c r="EX114" s="135"/>
      <c r="EY114" s="135"/>
      <c r="EZ114" s="135"/>
      <c r="FA114" s="135"/>
      <c r="FB114" s="135"/>
      <c r="FC114" s="135"/>
      <c r="FD114" s="135"/>
      <c r="FE114" s="135"/>
      <c r="FF114" s="135"/>
      <c r="FG114" s="135"/>
      <c r="FH114" s="135"/>
      <c r="FI114" s="135"/>
      <c r="FJ114" s="32"/>
      <c r="FK114" s="115"/>
    </row>
    <row r="115" spans="1:167" ht="14.25" thickTop="1" thickBot="1" x14ac:dyDescent="0.25">
      <c r="A115" s="32"/>
      <c r="B115" s="32"/>
      <c r="C115" s="32"/>
      <c r="D115" s="106" t="s">
        <v>259</v>
      </c>
      <c r="E115" s="107" t="s">
        <v>207</v>
      </c>
      <c r="F115" s="110">
        <f>B4+(101*B6)</f>
        <v>102</v>
      </c>
      <c r="G115" s="104"/>
      <c r="H115" s="43"/>
      <c r="I115" s="138"/>
      <c r="J115" s="142"/>
      <c r="K115" s="143"/>
      <c r="L115" s="143"/>
      <c r="M115" s="143"/>
      <c r="N115" s="143"/>
      <c r="O115" s="143"/>
      <c r="P115" s="143"/>
      <c r="Q115" s="143"/>
      <c r="R115" s="143"/>
      <c r="S115" s="143"/>
      <c r="T115" s="143"/>
      <c r="U115" s="143"/>
      <c r="V115" s="143"/>
      <c r="W115" s="143"/>
      <c r="X115" s="143"/>
      <c r="Y115" s="143"/>
      <c r="Z115" s="143"/>
      <c r="AA115" s="143"/>
      <c r="AB115" s="143"/>
      <c r="AC115" s="143"/>
      <c r="AD115" s="140"/>
      <c r="AE115" s="140"/>
      <c r="AF115" s="140"/>
      <c r="AG115" s="140"/>
      <c r="AH115" s="140"/>
      <c r="AI115" s="140"/>
      <c r="AJ115" s="140"/>
      <c r="AK115" s="140"/>
      <c r="AL115" s="140"/>
      <c r="AM115" s="140"/>
      <c r="AN115" s="140"/>
      <c r="AO115" s="140"/>
      <c r="AP115" s="140"/>
      <c r="AQ115" s="140"/>
      <c r="AR115" s="140"/>
      <c r="AS115" s="140"/>
      <c r="AT115" s="139"/>
      <c r="AU115" s="141" t="s">
        <v>0</v>
      </c>
      <c r="AW115" s="138"/>
      <c r="AX115" s="142"/>
      <c r="AY115" s="143"/>
      <c r="AZ115" s="143"/>
      <c r="BA115" s="143"/>
      <c r="BB115" s="143"/>
      <c r="BC115" s="143"/>
      <c r="BD115" s="143"/>
      <c r="BE115" s="143"/>
      <c r="BF115" s="143"/>
      <c r="BG115" s="143"/>
      <c r="BH115" s="143"/>
      <c r="BI115" s="143"/>
      <c r="BJ115" s="143"/>
      <c r="BK115" s="143"/>
      <c r="BL115" s="143"/>
      <c r="BM115" s="143"/>
      <c r="BN115" s="143"/>
      <c r="BO115" s="143"/>
      <c r="BP115" s="143"/>
      <c r="BQ115" s="143"/>
      <c r="BR115" s="140"/>
      <c r="BS115" s="140"/>
      <c r="BT115" s="140"/>
      <c r="BU115" s="140"/>
      <c r="BV115" s="140"/>
      <c r="BW115" s="140"/>
      <c r="BX115" s="140"/>
      <c r="BY115" s="140"/>
      <c r="BZ115" s="140"/>
      <c r="CA115" s="140"/>
      <c r="CB115" s="140"/>
      <c r="CC115" s="140"/>
      <c r="CD115" s="140"/>
      <c r="CE115" s="140"/>
      <c r="CF115" s="140"/>
      <c r="CG115" s="140"/>
      <c r="CH115" s="139"/>
      <c r="CI115" s="141" t="s">
        <v>0</v>
      </c>
      <c r="CJ115" s="144"/>
      <c r="CK115" s="138"/>
      <c r="CL115" s="142"/>
      <c r="CM115" s="143"/>
      <c r="CN115" s="143"/>
      <c r="CO115" s="143"/>
      <c r="CP115" s="143"/>
      <c r="CQ115" s="143"/>
      <c r="CR115" s="143"/>
      <c r="CS115" s="143"/>
      <c r="CT115" s="143"/>
      <c r="CU115" s="143"/>
      <c r="CV115" s="143"/>
      <c r="CW115" s="143"/>
      <c r="CX115" s="143"/>
      <c r="CY115" s="143"/>
      <c r="CZ115" s="143"/>
      <c r="DA115" s="143"/>
      <c r="DB115" s="143"/>
      <c r="DC115" s="143"/>
      <c r="DD115" s="143"/>
      <c r="DE115" s="143"/>
      <c r="DF115" s="140"/>
      <c r="DG115" s="140"/>
      <c r="DH115" s="140"/>
      <c r="DI115" s="140"/>
      <c r="DJ115" s="140"/>
      <c r="DK115" s="140"/>
      <c r="DL115" s="140"/>
      <c r="DM115" s="140"/>
      <c r="DN115" s="140"/>
      <c r="DO115" s="140"/>
      <c r="DP115" s="140"/>
      <c r="DQ115" s="140"/>
      <c r="DR115" s="140"/>
      <c r="DS115" s="140"/>
      <c r="DT115" s="140"/>
      <c r="DU115" s="140"/>
      <c r="DV115" s="139"/>
      <c r="DW115" s="141" t="s">
        <v>0</v>
      </c>
      <c r="DY115" s="138"/>
      <c r="DZ115" s="142"/>
      <c r="EA115" s="143"/>
      <c r="EB115" s="143"/>
      <c r="EC115" s="143"/>
      <c r="ED115" s="143"/>
      <c r="EE115" s="143"/>
      <c r="EF115" s="143"/>
      <c r="EG115" s="143"/>
      <c r="EH115" s="143"/>
      <c r="EI115" s="143"/>
      <c r="EJ115" s="143"/>
      <c r="EK115" s="143"/>
      <c r="EL115" s="143"/>
      <c r="EM115" s="143"/>
      <c r="EN115" s="143"/>
      <c r="EO115" s="143"/>
      <c r="EP115" s="143"/>
      <c r="EQ115" s="143"/>
      <c r="ER115" s="143"/>
      <c r="ES115" s="143"/>
      <c r="ET115" s="140"/>
      <c r="EU115" s="140"/>
      <c r="EV115" s="140"/>
      <c r="EW115" s="140"/>
      <c r="EX115" s="140"/>
      <c r="EY115" s="140"/>
      <c r="EZ115" s="140"/>
      <c r="FA115" s="140"/>
      <c r="FB115" s="140"/>
      <c r="FC115" s="140"/>
      <c r="FD115" s="140"/>
      <c r="FE115" s="140"/>
      <c r="FF115" s="140"/>
      <c r="FG115" s="140"/>
      <c r="FH115" s="140"/>
      <c r="FI115" s="140"/>
      <c r="FJ115" s="139"/>
      <c r="FK115" s="141" t="s">
        <v>0</v>
      </c>
    </row>
    <row r="116" spans="1:167" ht="14.25" thickTop="1" thickBot="1" x14ac:dyDescent="0.25">
      <c r="A116" s="32"/>
      <c r="B116" s="32"/>
      <c r="C116" s="32"/>
      <c r="D116" s="106" t="s">
        <v>236</v>
      </c>
      <c r="E116" s="107" t="s">
        <v>207</v>
      </c>
      <c r="F116" s="110">
        <f>B4+(102*B6)</f>
        <v>103</v>
      </c>
      <c r="G116" s="104"/>
      <c r="H116" s="43"/>
      <c r="P116" s="25" t="s">
        <v>0</v>
      </c>
      <c r="W116" s="25" t="s">
        <v>0</v>
      </c>
      <c r="X116" s="25" t="s">
        <v>0</v>
      </c>
      <c r="Z116" s="25" t="s">
        <v>0</v>
      </c>
      <c r="AC116" s="25" t="s">
        <v>0</v>
      </c>
      <c r="BL116" s="25" t="s">
        <v>0</v>
      </c>
      <c r="CJ116" s="144"/>
      <c r="CZ116" s="25" t="s">
        <v>0</v>
      </c>
      <c r="EN116" s="25" t="s">
        <v>0</v>
      </c>
    </row>
    <row r="117" spans="1:167" ht="14.25" thickTop="1" thickBot="1" x14ac:dyDescent="0.25">
      <c r="A117" s="32"/>
      <c r="B117" s="32"/>
      <c r="C117" s="32"/>
      <c r="D117" s="106" t="s">
        <v>135</v>
      </c>
      <c r="E117" s="107" t="s">
        <v>207</v>
      </c>
      <c r="F117" s="108">
        <f>B4+(103*B6)</f>
        <v>104</v>
      </c>
      <c r="G117" s="104"/>
      <c r="H117" s="43"/>
      <c r="I117" s="38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40"/>
      <c r="AE117" s="40"/>
      <c r="AF117" s="40"/>
      <c r="AG117" s="40"/>
      <c r="AH117" s="40"/>
      <c r="AI117" s="40"/>
      <c r="AJ117" s="40"/>
      <c r="AK117" s="40"/>
      <c r="AL117" s="40"/>
      <c r="AM117" s="40"/>
      <c r="AN117" s="40"/>
      <c r="AO117" s="40"/>
      <c r="AP117" s="40"/>
      <c r="AQ117" s="40"/>
      <c r="AR117" s="40"/>
      <c r="AS117" s="40"/>
      <c r="AT117" s="39"/>
      <c r="AU117" s="41"/>
      <c r="AW117" s="38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  <c r="BN117" s="39"/>
      <c r="BO117" s="39"/>
      <c r="BP117" s="39"/>
      <c r="BQ117" s="39"/>
      <c r="BR117" s="40"/>
      <c r="BS117" s="40"/>
      <c r="BT117" s="40"/>
      <c r="BU117" s="40"/>
      <c r="BV117" s="40"/>
      <c r="BW117" s="40"/>
      <c r="BX117" s="40"/>
      <c r="BY117" s="40"/>
      <c r="BZ117" s="40"/>
      <c r="CA117" s="40"/>
      <c r="CB117" s="40"/>
      <c r="CC117" s="40"/>
      <c r="CD117" s="40"/>
      <c r="CE117" s="40"/>
      <c r="CF117" s="40"/>
      <c r="CG117" s="40"/>
      <c r="CH117" s="39"/>
      <c r="CI117" s="41"/>
      <c r="CJ117" s="144"/>
      <c r="CK117" s="38"/>
      <c r="CL117" s="39"/>
      <c r="CM117" s="39"/>
      <c r="CN117" s="39"/>
      <c r="CO117" s="39"/>
      <c r="CP117" s="39"/>
      <c r="CQ117" s="39"/>
      <c r="CR117" s="39"/>
      <c r="CS117" s="39"/>
      <c r="CT117" s="39"/>
      <c r="CU117" s="39"/>
      <c r="CV117" s="39"/>
      <c r="CW117" s="39"/>
      <c r="CX117" s="39"/>
      <c r="CY117" s="39"/>
      <c r="CZ117" s="39"/>
      <c r="DA117" s="39"/>
      <c r="DB117" s="39"/>
      <c r="DC117" s="39"/>
      <c r="DD117" s="39"/>
      <c r="DE117" s="39"/>
      <c r="DF117" s="40"/>
      <c r="DG117" s="40"/>
      <c r="DH117" s="40"/>
      <c r="DI117" s="40"/>
      <c r="DJ117" s="40"/>
      <c r="DK117" s="40"/>
      <c r="DL117" s="40"/>
      <c r="DM117" s="40"/>
      <c r="DN117" s="40"/>
      <c r="DO117" s="40"/>
      <c r="DP117" s="40"/>
      <c r="DQ117" s="40"/>
      <c r="DR117" s="40"/>
      <c r="DS117" s="40"/>
      <c r="DT117" s="40"/>
      <c r="DU117" s="40"/>
      <c r="DV117" s="39"/>
      <c r="DW117" s="41"/>
      <c r="DY117" s="38"/>
      <c r="DZ117" s="39"/>
      <c r="EA117" s="39"/>
      <c r="EB117" s="39"/>
      <c r="EC117" s="39"/>
      <c r="ED117" s="39"/>
      <c r="EE117" s="39"/>
      <c r="EF117" s="39"/>
      <c r="EG117" s="39"/>
      <c r="EH117" s="39"/>
      <c r="EI117" s="39"/>
      <c r="EJ117" s="39"/>
      <c r="EK117" s="39"/>
      <c r="EL117" s="39"/>
      <c r="EM117" s="39"/>
      <c r="EN117" s="39"/>
      <c r="EO117" s="39"/>
      <c r="EP117" s="39"/>
      <c r="EQ117" s="39"/>
      <c r="ER117" s="39"/>
      <c r="ES117" s="39"/>
      <c r="ET117" s="40"/>
      <c r="EU117" s="40"/>
      <c r="EV117" s="40"/>
      <c r="EW117" s="40"/>
      <c r="EX117" s="40"/>
      <c r="EY117" s="40"/>
      <c r="EZ117" s="40"/>
      <c r="FA117" s="40"/>
      <c r="FB117" s="40"/>
      <c r="FC117" s="40"/>
      <c r="FD117" s="40"/>
      <c r="FE117" s="40"/>
      <c r="FF117" s="40"/>
      <c r="FG117" s="40"/>
      <c r="FH117" s="40"/>
      <c r="FI117" s="40"/>
      <c r="FJ117" s="39"/>
      <c r="FK117" s="41"/>
    </row>
    <row r="118" spans="1:167" ht="13.5" thickBot="1" x14ac:dyDescent="0.25">
      <c r="A118" s="32"/>
      <c r="B118" s="32"/>
      <c r="C118" s="32"/>
      <c r="D118" s="106" t="s">
        <v>102</v>
      </c>
      <c r="E118" s="107" t="s">
        <v>207</v>
      </c>
      <c r="F118" s="108">
        <f>B4+(104*B6)</f>
        <v>105</v>
      </c>
      <c r="G118" s="104"/>
      <c r="H118" s="43"/>
      <c r="I118" s="44"/>
      <c r="J118" s="45" t="s">
        <v>2</v>
      </c>
      <c r="K118" s="46" t="s">
        <v>0</v>
      </c>
      <c r="L118" s="46"/>
      <c r="M118" s="46"/>
      <c r="N118" s="46"/>
      <c r="O118" s="46"/>
      <c r="P118" s="46"/>
      <c r="Q118" s="46"/>
      <c r="R118" s="46"/>
      <c r="S118" s="47" t="s">
        <v>634</v>
      </c>
      <c r="T118" s="46"/>
      <c r="U118" s="46"/>
      <c r="V118" s="46"/>
      <c r="W118" s="46"/>
      <c r="X118" s="46"/>
      <c r="Y118" s="46"/>
      <c r="Z118" s="46"/>
      <c r="AA118" s="46"/>
      <c r="AB118" s="46"/>
      <c r="AC118" s="46" t="s">
        <v>0</v>
      </c>
      <c r="AD118" s="48"/>
      <c r="AE118" s="48"/>
      <c r="AF118" s="48"/>
      <c r="AG118" s="48"/>
      <c r="AH118" s="48"/>
      <c r="AI118" s="48"/>
      <c r="AJ118" s="48"/>
      <c r="AK118" s="48"/>
      <c r="AL118" s="49" t="s">
        <v>279</v>
      </c>
      <c r="AM118" s="48"/>
      <c r="AN118" s="48"/>
      <c r="AO118" s="48"/>
      <c r="AP118" s="48"/>
      <c r="AQ118" s="48"/>
      <c r="AR118" s="48"/>
      <c r="AS118" s="48"/>
      <c r="AT118" s="50"/>
      <c r="AU118" s="51"/>
      <c r="AW118" s="44"/>
      <c r="AX118" s="45" t="s">
        <v>2</v>
      </c>
      <c r="AY118" s="46" t="s">
        <v>0</v>
      </c>
      <c r="AZ118" s="46"/>
      <c r="BA118" s="46"/>
      <c r="BB118" s="46"/>
      <c r="BC118" s="46"/>
      <c r="BD118" s="46"/>
      <c r="BE118" s="46"/>
      <c r="BF118" s="46"/>
      <c r="BG118" s="47" t="s">
        <v>682</v>
      </c>
      <c r="BH118" s="46"/>
      <c r="BI118" s="46"/>
      <c r="BJ118" s="46"/>
      <c r="BK118" s="46"/>
      <c r="BL118" s="46"/>
      <c r="BM118" s="46"/>
      <c r="BN118" s="46"/>
      <c r="BO118" s="46"/>
      <c r="BP118" s="46"/>
      <c r="BQ118" s="46" t="s">
        <v>0</v>
      </c>
      <c r="BR118" s="48"/>
      <c r="BS118" s="48"/>
      <c r="BT118" s="48"/>
      <c r="BU118" s="48"/>
      <c r="BV118" s="48"/>
      <c r="BW118" s="48"/>
      <c r="BX118" s="48"/>
      <c r="BY118" s="48"/>
      <c r="BZ118" s="49" t="s">
        <v>279</v>
      </c>
      <c r="CA118" s="48"/>
      <c r="CB118" s="48"/>
      <c r="CC118" s="48"/>
      <c r="CD118" s="48"/>
      <c r="CE118" s="48"/>
      <c r="CF118" s="48"/>
      <c r="CG118" s="48"/>
      <c r="CH118" s="50"/>
      <c r="CI118" s="51"/>
      <c r="CJ118" s="144"/>
      <c r="CK118" s="44"/>
      <c r="CL118" s="45" t="s">
        <v>2</v>
      </c>
      <c r="CM118" s="46" t="s">
        <v>0</v>
      </c>
      <c r="CN118" s="46"/>
      <c r="CO118" s="46"/>
      <c r="CP118" s="46"/>
      <c r="CQ118" s="46"/>
      <c r="CR118" s="46"/>
      <c r="CS118" s="46"/>
      <c r="CT118" s="46"/>
      <c r="CU118" s="47" t="s">
        <v>666</v>
      </c>
      <c r="CV118" s="46"/>
      <c r="CW118" s="46"/>
      <c r="CX118" s="46"/>
      <c r="CY118" s="46"/>
      <c r="CZ118" s="46"/>
      <c r="DA118" s="46"/>
      <c r="DB118" s="46"/>
      <c r="DC118" s="46"/>
      <c r="DD118" s="46"/>
      <c r="DE118" s="46" t="s">
        <v>0</v>
      </c>
      <c r="DF118" s="48"/>
      <c r="DG118" s="48"/>
      <c r="DH118" s="48"/>
      <c r="DI118" s="48"/>
      <c r="DJ118" s="48"/>
      <c r="DK118" s="48"/>
      <c r="DL118" s="48"/>
      <c r="DM118" s="48"/>
      <c r="DN118" s="49" t="s">
        <v>279</v>
      </c>
      <c r="DO118" s="48"/>
      <c r="DP118" s="48"/>
      <c r="DQ118" s="48"/>
      <c r="DR118" s="48"/>
      <c r="DS118" s="48"/>
      <c r="DT118" s="48"/>
      <c r="DU118" s="48"/>
      <c r="DV118" s="50"/>
      <c r="DW118" s="51"/>
      <c r="DY118" s="44"/>
      <c r="DZ118" s="45" t="s">
        <v>2</v>
      </c>
      <c r="EA118" s="46" t="s">
        <v>0</v>
      </c>
      <c r="EB118" s="46"/>
      <c r="EC118" s="46"/>
      <c r="ED118" s="46"/>
      <c r="EE118" s="46"/>
      <c r="EF118" s="46"/>
      <c r="EG118" s="46"/>
      <c r="EH118" s="46"/>
      <c r="EI118" s="47" t="s">
        <v>650</v>
      </c>
      <c r="EJ118" s="46"/>
      <c r="EK118" s="46"/>
      <c r="EL118" s="46"/>
      <c r="EM118" s="46"/>
      <c r="EN118" s="46"/>
      <c r="EO118" s="46"/>
      <c r="EP118" s="46"/>
      <c r="EQ118" s="46"/>
      <c r="ER118" s="46"/>
      <c r="ES118" s="46" t="s">
        <v>0</v>
      </c>
      <c r="ET118" s="48"/>
      <c r="EU118" s="48"/>
      <c r="EV118" s="48"/>
      <c r="EW118" s="48"/>
      <c r="EX118" s="48"/>
      <c r="EY118" s="48"/>
      <c r="EZ118" s="48"/>
      <c r="FA118" s="48"/>
      <c r="FB118" s="49" t="s">
        <v>279</v>
      </c>
      <c r="FC118" s="48"/>
      <c r="FD118" s="48"/>
      <c r="FE118" s="48"/>
      <c r="FF118" s="48"/>
      <c r="FG118" s="48"/>
      <c r="FH118" s="48"/>
      <c r="FI118" s="48"/>
      <c r="FJ118" s="50"/>
      <c r="FK118" s="51"/>
    </row>
    <row r="119" spans="1:167" x14ac:dyDescent="0.2">
      <c r="A119" s="32"/>
      <c r="B119" s="32"/>
      <c r="C119" s="32"/>
      <c r="D119" s="106" t="s">
        <v>170</v>
      </c>
      <c r="E119" s="107" t="s">
        <v>207</v>
      </c>
      <c r="F119" s="110">
        <f>B4+(105*B6)</f>
        <v>106</v>
      </c>
      <c r="G119" s="104"/>
      <c r="H119" s="43"/>
      <c r="I119" s="57"/>
      <c r="J119" s="58"/>
      <c r="K119" s="1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2"/>
      <c r="AA119" s="171">
        <f>K119^3+L119^3+M119^3+N119^3+O119^3+P119^3+Q119^3+R119^3+K120^3+L120^3+M120^3+N120^3+O120^3+P120^3+Q120^3+R120^3</f>
        <v>0</v>
      </c>
      <c r="AB119" s="167">
        <f>SUMSQ(K119:Z119)</f>
        <v>0</v>
      </c>
      <c r="AC119" s="61"/>
      <c r="AD119" s="68"/>
      <c r="AE119" s="69"/>
      <c r="AF119" s="69"/>
      <c r="AG119" s="69"/>
      <c r="AH119" s="70"/>
      <c r="AI119" s="70"/>
      <c r="AJ119" s="70"/>
      <c r="AK119" s="70"/>
      <c r="AL119" s="69"/>
      <c r="AM119" s="69"/>
      <c r="AN119" s="69"/>
      <c r="AO119" s="69"/>
      <c r="AP119" s="70"/>
      <c r="AQ119" s="70"/>
      <c r="AR119" s="70"/>
      <c r="AS119" s="71"/>
      <c r="AT119" s="66"/>
      <c r="AU119" s="51"/>
      <c r="AW119" s="57"/>
      <c r="AX119" s="58"/>
      <c r="AY119" s="1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2"/>
      <c r="BO119" s="171">
        <f>AY119^3+AZ119^3+BA119^3+BB119^3+BC119^3+BD119^3+BE119^3+BF119^3+AY120^3+AZ120^3+BA120^3+BB120^3+BC120^3+BD120^3+BE120^3+BF120^3</f>
        <v>0</v>
      </c>
      <c r="BP119" s="167">
        <f>SUMSQ(AY119:BN119)</f>
        <v>0</v>
      </c>
      <c r="BQ119" s="61"/>
      <c r="BR119" s="68"/>
      <c r="BS119" s="69"/>
      <c r="BT119" s="69"/>
      <c r="BU119" s="69"/>
      <c r="BV119" s="69"/>
      <c r="BW119" s="69"/>
      <c r="BX119" s="69"/>
      <c r="BY119" s="69"/>
      <c r="BZ119" s="70"/>
      <c r="CA119" s="70"/>
      <c r="CB119" s="70"/>
      <c r="CC119" s="70"/>
      <c r="CD119" s="70"/>
      <c r="CE119" s="70"/>
      <c r="CF119" s="70"/>
      <c r="CG119" s="71"/>
      <c r="CH119" s="66"/>
      <c r="CI119" s="51"/>
      <c r="CJ119" s="144"/>
      <c r="CK119" s="57"/>
      <c r="CL119" s="58"/>
      <c r="CM119" s="1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2"/>
      <c r="DC119" s="171">
        <f>CM119^3+CN119^3+CO119^3+CP119^3+CQ119^3+CR119^3+CS119^3+CT119^3+CM120^3+CN120^3+CO120^3+CP120^3+CQ120^3+CR120^3+CS120^3+CT120^3</f>
        <v>0</v>
      </c>
      <c r="DD119" s="167">
        <f>SUMSQ(CM119:DB119)</f>
        <v>0</v>
      </c>
      <c r="DE119" s="61"/>
      <c r="DF119" s="68"/>
      <c r="DG119" s="69"/>
      <c r="DH119" s="70"/>
      <c r="DI119" s="70"/>
      <c r="DJ119" s="69"/>
      <c r="DK119" s="69"/>
      <c r="DL119" s="70"/>
      <c r="DM119" s="70"/>
      <c r="DN119" s="69"/>
      <c r="DO119" s="69"/>
      <c r="DP119" s="70"/>
      <c r="DQ119" s="70"/>
      <c r="DR119" s="69"/>
      <c r="DS119" s="69"/>
      <c r="DT119" s="70"/>
      <c r="DU119" s="71"/>
      <c r="DV119" s="66"/>
      <c r="DW119" s="51"/>
      <c r="DY119" s="57"/>
      <c r="DZ119" s="58"/>
      <c r="EA119" s="1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2"/>
      <c r="EQ119" s="171">
        <f>EA119^3+EB119^3+EC119^3+ED119^3+EE119^3+EF119^3+EG119^3+EH119^3+EA120^3+EB120^3+EC120^3+ED120^3+EE120^3+EF120^3+EG120^3+EH120^3</f>
        <v>0</v>
      </c>
      <c r="ER119" s="167">
        <f>SUMSQ(EA119:EP119)</f>
        <v>0</v>
      </c>
      <c r="ES119" s="61"/>
      <c r="ET119" s="68"/>
      <c r="EU119" s="173"/>
      <c r="EV119" s="173"/>
      <c r="EW119" s="173"/>
      <c r="EX119" s="173"/>
      <c r="EY119" s="173"/>
      <c r="EZ119" s="173"/>
      <c r="FA119" s="70"/>
      <c r="FB119" s="69"/>
      <c r="FC119" s="173"/>
      <c r="FD119" s="173"/>
      <c r="FE119" s="173"/>
      <c r="FF119" s="173"/>
      <c r="FG119" s="173"/>
      <c r="FH119" s="173"/>
      <c r="FI119" s="71"/>
      <c r="FJ119" s="66"/>
      <c r="FK119" s="51"/>
    </row>
    <row r="120" spans="1:167" x14ac:dyDescent="0.2">
      <c r="A120" s="32"/>
      <c r="B120" s="32"/>
      <c r="C120" s="32"/>
      <c r="D120" s="106" t="s">
        <v>194</v>
      </c>
      <c r="E120" s="107" t="s">
        <v>207</v>
      </c>
      <c r="F120" s="110">
        <f>B4+(106*B6)</f>
        <v>107</v>
      </c>
      <c r="G120" s="104"/>
      <c r="H120" s="43"/>
      <c r="I120" s="74"/>
      <c r="J120" s="58"/>
      <c r="K120" s="3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172">
        <f>S119^3+T119^3+U119^3+V119^3+W119^3+X119^3+Y119^3+Z119^3+S120^3+T120^3+U120^3+V120^3+W120^3+X120^3+Y120^3+Z120^3</f>
        <v>0</v>
      </c>
      <c r="AB120" s="125">
        <f t="shared" ref="AB120:AB134" si="20">SUMSQ(K120:Z120)</f>
        <v>0</v>
      </c>
      <c r="AC120" s="61"/>
      <c r="AD120" s="81"/>
      <c r="AE120" s="82"/>
      <c r="AF120" s="82"/>
      <c r="AG120" s="82"/>
      <c r="AH120" s="83"/>
      <c r="AI120" s="83"/>
      <c r="AJ120" s="83"/>
      <c r="AK120" s="83"/>
      <c r="AL120" s="82"/>
      <c r="AM120" s="82"/>
      <c r="AN120" s="82"/>
      <c r="AO120" s="82"/>
      <c r="AP120" s="83"/>
      <c r="AQ120" s="83"/>
      <c r="AR120" s="83"/>
      <c r="AS120" s="84"/>
      <c r="AT120" s="66"/>
      <c r="AU120" s="51"/>
      <c r="AW120" s="74"/>
      <c r="AX120" s="58"/>
      <c r="AY120" s="3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5"/>
      <c r="BO120" s="172">
        <f>BG119^3+BH119^3+BI119^3+BJ119^3+BK119^3+BL119^3+BM119^3+BN119^3+BG120^3+BH120^3+BI120^3+BJ120^3+BK120^3+BL120^3+BM120^3+BN120^3</f>
        <v>0</v>
      </c>
      <c r="BP120" s="125">
        <f t="shared" ref="BP120:BP134" si="21">SUMSQ(AY120:BN120)</f>
        <v>0</v>
      </c>
      <c r="BQ120" s="61"/>
      <c r="BR120" s="81"/>
      <c r="BS120" s="82"/>
      <c r="BT120" s="82"/>
      <c r="BU120" s="82"/>
      <c r="BV120" s="82"/>
      <c r="BW120" s="82"/>
      <c r="BX120" s="82"/>
      <c r="BY120" s="82"/>
      <c r="BZ120" s="83"/>
      <c r="CA120" s="83"/>
      <c r="CB120" s="83"/>
      <c r="CC120" s="83"/>
      <c r="CD120" s="83"/>
      <c r="CE120" s="83"/>
      <c r="CF120" s="83"/>
      <c r="CG120" s="84"/>
      <c r="CH120" s="66"/>
      <c r="CI120" s="51"/>
      <c r="CJ120" s="144"/>
      <c r="CK120" s="74"/>
      <c r="CL120" s="58"/>
      <c r="CM120" s="3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5"/>
      <c r="DC120" s="172">
        <f>CU119^3+CV119^3+CW119^3+CX119^3+CY119^3+CZ119^3+DA119^3+DB119^3+CU120^3+CV120^3+CW120^3+CX120^3+CY120^3+CZ120^3+DA120^3+DB120^3</f>
        <v>0</v>
      </c>
      <c r="DD120" s="125">
        <f t="shared" ref="DD120:DD134" si="22">SUMSQ(CM120:DB120)</f>
        <v>0</v>
      </c>
      <c r="DE120" s="61"/>
      <c r="DF120" s="81"/>
      <c r="DG120" s="82"/>
      <c r="DH120" s="83"/>
      <c r="DI120" s="83"/>
      <c r="DJ120" s="82"/>
      <c r="DK120" s="82"/>
      <c r="DL120" s="83"/>
      <c r="DM120" s="83"/>
      <c r="DN120" s="82"/>
      <c r="DO120" s="82"/>
      <c r="DP120" s="83"/>
      <c r="DQ120" s="83"/>
      <c r="DR120" s="82"/>
      <c r="DS120" s="82"/>
      <c r="DT120" s="83"/>
      <c r="DU120" s="84"/>
      <c r="DV120" s="66"/>
      <c r="DW120" s="51"/>
      <c r="DY120" s="74"/>
      <c r="DZ120" s="58"/>
      <c r="EA120" s="3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5"/>
      <c r="EQ120" s="172">
        <f>EI119^3+EJ119^3+EK119^3+EL119^3+EM119^3+EN119^3+EO119^3+EP119^3+EI120^3+EJ120^3+EK120^3+EL120^3+EM120^3+EN120^3+EO120^3+EP120^3</f>
        <v>0</v>
      </c>
      <c r="ER120" s="125">
        <f t="shared" ref="ER120:ER134" si="23">SUMSQ(EA120:EP120)</f>
        <v>0</v>
      </c>
      <c r="ES120" s="61"/>
      <c r="ET120" s="174"/>
      <c r="EU120" s="82"/>
      <c r="EV120" s="131"/>
      <c r="EW120" s="131"/>
      <c r="EX120" s="131"/>
      <c r="EY120" s="131"/>
      <c r="EZ120" s="83"/>
      <c r="FA120" s="131"/>
      <c r="FB120" s="131"/>
      <c r="FC120" s="82"/>
      <c r="FD120" s="131"/>
      <c r="FE120" s="131"/>
      <c r="FF120" s="131"/>
      <c r="FG120" s="131"/>
      <c r="FH120" s="83"/>
      <c r="FI120" s="175"/>
      <c r="FJ120" s="66"/>
      <c r="FK120" s="51"/>
    </row>
    <row r="121" spans="1:167" x14ac:dyDescent="0.2">
      <c r="A121" s="32"/>
      <c r="B121" s="32"/>
      <c r="C121" s="32"/>
      <c r="D121" s="106" t="s">
        <v>79</v>
      </c>
      <c r="E121" s="107" t="s">
        <v>207</v>
      </c>
      <c r="F121" s="108">
        <f>B4+(107*B6)</f>
        <v>108</v>
      </c>
      <c r="G121" s="104"/>
      <c r="H121" s="43"/>
      <c r="I121" s="57"/>
      <c r="J121" s="58"/>
      <c r="K121" s="3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172">
        <f>K121^3+L121^3+M121^3+N121^3+O121^3+P121^3+Q121^3+R121^3+K122^3+L122^3+M122^3+N122^3+O122^3+P122^3+Q122^3+R122^3</f>
        <v>0</v>
      </c>
      <c r="AB121" s="125">
        <f t="shared" si="20"/>
        <v>0</v>
      </c>
      <c r="AC121" s="88"/>
      <c r="AD121" s="81"/>
      <c r="AE121" s="82"/>
      <c r="AF121" s="82"/>
      <c r="AG121" s="82"/>
      <c r="AH121" s="83"/>
      <c r="AI121" s="83"/>
      <c r="AJ121" s="83"/>
      <c r="AK121" s="83"/>
      <c r="AL121" s="82"/>
      <c r="AM121" s="82"/>
      <c r="AN121" s="82"/>
      <c r="AO121" s="82"/>
      <c r="AP121" s="83"/>
      <c r="AQ121" s="83"/>
      <c r="AR121" s="83"/>
      <c r="AS121" s="84"/>
      <c r="AT121" s="66"/>
      <c r="AU121" s="51"/>
      <c r="AW121" s="57"/>
      <c r="AX121" s="58"/>
      <c r="AY121" s="3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5"/>
      <c r="BO121" s="172">
        <f>AY121^3+AZ121^3+BA121^3+BB121^3+BC121^3+BD121^3+BE121^3+BF121^3+AY122^3+AZ122^3+BA122^3+BB122^3+BC122^3+BD122^3+BE122^3+BF122^3</f>
        <v>0</v>
      </c>
      <c r="BP121" s="125">
        <f t="shared" si="21"/>
        <v>0</v>
      </c>
      <c r="BQ121" s="88"/>
      <c r="BR121" s="89"/>
      <c r="BS121" s="83"/>
      <c r="BT121" s="83"/>
      <c r="BU121" s="83"/>
      <c r="BV121" s="83"/>
      <c r="BW121" s="83"/>
      <c r="BX121" s="83"/>
      <c r="BY121" s="83"/>
      <c r="BZ121" s="82"/>
      <c r="CA121" s="82"/>
      <c r="CB121" s="82"/>
      <c r="CC121" s="82"/>
      <c r="CD121" s="82"/>
      <c r="CE121" s="82"/>
      <c r="CF121" s="82"/>
      <c r="CG121" s="86"/>
      <c r="CH121" s="66"/>
      <c r="CI121" s="51"/>
      <c r="CJ121" s="144"/>
      <c r="CK121" s="57"/>
      <c r="CL121" s="58"/>
      <c r="CM121" s="3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5"/>
      <c r="DC121" s="172">
        <f>CM121^3+CN121^3+CO121^3+CP121^3+CQ121^3+CR121^3+CS121^3+CT121^3+CM122^3+CN122^3+CO122^3+CP122^3+CQ122^3+CR122^3+CS122^3+CT122^3</f>
        <v>0</v>
      </c>
      <c r="DD121" s="125">
        <f t="shared" si="22"/>
        <v>0</v>
      </c>
      <c r="DE121" s="88"/>
      <c r="DF121" s="81"/>
      <c r="DG121" s="82"/>
      <c r="DH121" s="83"/>
      <c r="DI121" s="83"/>
      <c r="DJ121" s="82"/>
      <c r="DK121" s="82"/>
      <c r="DL121" s="83"/>
      <c r="DM121" s="83"/>
      <c r="DN121" s="82"/>
      <c r="DO121" s="82"/>
      <c r="DP121" s="83"/>
      <c r="DQ121" s="83"/>
      <c r="DR121" s="82"/>
      <c r="DS121" s="82"/>
      <c r="DT121" s="83"/>
      <c r="DU121" s="84"/>
      <c r="DV121" s="66"/>
      <c r="DW121" s="51"/>
      <c r="DY121" s="57"/>
      <c r="DZ121" s="58"/>
      <c r="EA121" s="3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5"/>
      <c r="EQ121" s="172">
        <f>EA121^3+EB121^3+EC121^3+ED121^3+EE121^3+EF121^3+EG121^3+EH121^3+EA122^3+EB122^3+EC122^3+ED122^3+EE122^3+EF122^3+EG122^3+EH122^3</f>
        <v>0</v>
      </c>
      <c r="ER121" s="125">
        <f t="shared" si="23"/>
        <v>0</v>
      </c>
      <c r="ES121" s="88"/>
      <c r="ET121" s="174"/>
      <c r="EU121" s="131"/>
      <c r="EV121" s="82"/>
      <c r="EW121" s="131"/>
      <c r="EX121" s="131"/>
      <c r="EY121" s="83"/>
      <c r="EZ121" s="131"/>
      <c r="FA121" s="131"/>
      <c r="FB121" s="131"/>
      <c r="FC121" s="131"/>
      <c r="FD121" s="82"/>
      <c r="FE121" s="131"/>
      <c r="FF121" s="131"/>
      <c r="FG121" s="83"/>
      <c r="FH121" s="131"/>
      <c r="FI121" s="175"/>
      <c r="FJ121" s="66"/>
      <c r="FK121" s="51"/>
    </row>
    <row r="122" spans="1:167" x14ac:dyDescent="0.2">
      <c r="A122" s="32"/>
      <c r="B122" s="32"/>
      <c r="C122" s="32"/>
      <c r="D122" s="106" t="s">
        <v>16</v>
      </c>
      <c r="E122" s="107" t="s">
        <v>207</v>
      </c>
      <c r="F122" s="108">
        <f>B4+(108*B6)</f>
        <v>109</v>
      </c>
      <c r="G122" s="104"/>
      <c r="H122" s="43"/>
      <c r="I122" s="90"/>
      <c r="J122" s="58"/>
      <c r="K122" s="3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172">
        <f>S121^3+T121^3+U121^3+V121^3+W121^3+X121^3+Y121^3+Z121^3+S122^3+T122^3+U122^3+V122^3+W122^3+X122^3+Y122^3+Z122^3</f>
        <v>0</v>
      </c>
      <c r="AB122" s="125">
        <f t="shared" si="20"/>
        <v>0</v>
      </c>
      <c r="AC122" s="61"/>
      <c r="AD122" s="81"/>
      <c r="AE122" s="82"/>
      <c r="AF122" s="82"/>
      <c r="AG122" s="82"/>
      <c r="AH122" s="83"/>
      <c r="AI122" s="83"/>
      <c r="AJ122" s="83"/>
      <c r="AK122" s="83"/>
      <c r="AL122" s="82"/>
      <c r="AM122" s="82"/>
      <c r="AN122" s="82"/>
      <c r="AO122" s="82"/>
      <c r="AP122" s="83"/>
      <c r="AQ122" s="83"/>
      <c r="AR122" s="83"/>
      <c r="AS122" s="84"/>
      <c r="AT122" s="66"/>
      <c r="AU122" s="51"/>
      <c r="AW122" s="90"/>
      <c r="AX122" s="58"/>
      <c r="AY122" s="3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5"/>
      <c r="BO122" s="172">
        <f>BG121^3+BH121^3+BI121^3+BJ121^3+BK121^3+BL121^3+BM121^3+BN121^3+BG122^3+BH122^3+BI122^3+BJ122^3+BK122^3+BL122^3+BM122^3+BN122^3</f>
        <v>0</v>
      </c>
      <c r="BP122" s="125">
        <f t="shared" si="21"/>
        <v>0</v>
      </c>
      <c r="BQ122" s="61"/>
      <c r="BR122" s="89"/>
      <c r="BS122" s="83"/>
      <c r="BT122" s="83"/>
      <c r="BU122" s="83"/>
      <c r="BV122" s="83"/>
      <c r="BW122" s="83"/>
      <c r="BX122" s="83"/>
      <c r="BY122" s="83"/>
      <c r="BZ122" s="82"/>
      <c r="CA122" s="82"/>
      <c r="CB122" s="82"/>
      <c r="CC122" s="82"/>
      <c r="CD122" s="82"/>
      <c r="CE122" s="82"/>
      <c r="CF122" s="82"/>
      <c r="CG122" s="86"/>
      <c r="CH122" s="66"/>
      <c r="CI122" s="51"/>
      <c r="CJ122" s="144"/>
      <c r="CK122" s="90"/>
      <c r="CL122" s="58"/>
      <c r="CM122" s="3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5"/>
      <c r="DC122" s="172">
        <f>CU121^3+CV121^3+CW121^3+CX121^3+CY121^3+CZ121^3+DA121^3+DB121^3+CU122^3+CV122^3+CW122^3+CX122^3+CY122^3+CZ122^3+DA122^3+DB122^3</f>
        <v>0</v>
      </c>
      <c r="DD122" s="125">
        <f t="shared" si="22"/>
        <v>0</v>
      </c>
      <c r="DE122" s="61"/>
      <c r="DF122" s="81"/>
      <c r="DG122" s="82"/>
      <c r="DH122" s="83"/>
      <c r="DI122" s="83"/>
      <c r="DJ122" s="82"/>
      <c r="DK122" s="82"/>
      <c r="DL122" s="83"/>
      <c r="DM122" s="83"/>
      <c r="DN122" s="82"/>
      <c r="DO122" s="82"/>
      <c r="DP122" s="83"/>
      <c r="DQ122" s="83"/>
      <c r="DR122" s="82"/>
      <c r="DS122" s="82"/>
      <c r="DT122" s="83"/>
      <c r="DU122" s="84"/>
      <c r="DV122" s="66"/>
      <c r="DW122" s="51"/>
      <c r="DY122" s="90"/>
      <c r="DZ122" s="58"/>
      <c r="EA122" s="3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5"/>
      <c r="EQ122" s="172">
        <f>EI121^3+EJ121^3+EK121^3+EL121^3+EM121^3+EN121^3+EO121^3+EP121^3+EI122^3+EJ122^3+EK122^3+EL122^3+EM122^3+EN122^3+EO122^3+EP122^3</f>
        <v>0</v>
      </c>
      <c r="ER122" s="125">
        <f t="shared" si="23"/>
        <v>0</v>
      </c>
      <c r="ES122" s="61"/>
      <c r="ET122" s="174"/>
      <c r="EU122" s="131"/>
      <c r="EV122" s="131"/>
      <c r="EW122" s="82"/>
      <c r="EX122" s="83"/>
      <c r="EY122" s="131"/>
      <c r="EZ122" s="131"/>
      <c r="FA122" s="131"/>
      <c r="FB122" s="131"/>
      <c r="FC122" s="131"/>
      <c r="FD122" s="131"/>
      <c r="FE122" s="82"/>
      <c r="FF122" s="83"/>
      <c r="FG122" s="131"/>
      <c r="FH122" s="131"/>
      <c r="FI122" s="175"/>
      <c r="FJ122" s="66"/>
      <c r="FK122" s="51"/>
    </row>
    <row r="123" spans="1:167" x14ac:dyDescent="0.2">
      <c r="A123" s="32"/>
      <c r="B123" s="32"/>
      <c r="C123" s="32"/>
      <c r="D123" s="106" t="s">
        <v>217</v>
      </c>
      <c r="E123" s="107" t="s">
        <v>207</v>
      </c>
      <c r="F123" s="110">
        <f>B4+(109*B6)</f>
        <v>110</v>
      </c>
      <c r="G123" s="104"/>
      <c r="H123" s="43"/>
      <c r="I123" s="57"/>
      <c r="J123" s="58"/>
      <c r="K123" s="3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172">
        <f>K123^3+L123^3+M123^3+N123^3+O123^3+P123^3+Q123^3+R123^3+K124^3+L124^3+M124^3+N124^3+O124^3+P124^3+Q124^3+R124^3</f>
        <v>0</v>
      </c>
      <c r="AB123" s="125">
        <f t="shared" si="20"/>
        <v>0</v>
      </c>
      <c r="AC123" s="61"/>
      <c r="AD123" s="89"/>
      <c r="AE123" s="83"/>
      <c r="AF123" s="83"/>
      <c r="AG123" s="83"/>
      <c r="AH123" s="82"/>
      <c r="AI123" s="82"/>
      <c r="AJ123" s="82"/>
      <c r="AK123" s="82"/>
      <c r="AL123" s="83"/>
      <c r="AM123" s="83"/>
      <c r="AN123" s="83"/>
      <c r="AO123" s="83"/>
      <c r="AP123" s="82"/>
      <c r="AQ123" s="82"/>
      <c r="AR123" s="82"/>
      <c r="AS123" s="86"/>
      <c r="AT123" s="66"/>
      <c r="AU123" s="51"/>
      <c r="AW123" s="57"/>
      <c r="AX123" s="58"/>
      <c r="AY123" s="3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5"/>
      <c r="BO123" s="172">
        <f>AY123^3+AZ123^3+BA123^3+BB123^3+BC123^3+BD123^3+BE123^3+BF123^3+AY124^3+AZ124^3+BA124^3+BB124^3+BC124^3+BD124^3+BE124^3+BF124^3</f>
        <v>0</v>
      </c>
      <c r="BP123" s="125">
        <f t="shared" si="21"/>
        <v>0</v>
      </c>
      <c r="BQ123" s="61"/>
      <c r="BR123" s="81"/>
      <c r="BS123" s="82"/>
      <c r="BT123" s="82"/>
      <c r="BU123" s="82"/>
      <c r="BV123" s="82"/>
      <c r="BW123" s="82"/>
      <c r="BX123" s="82"/>
      <c r="BY123" s="82"/>
      <c r="BZ123" s="83"/>
      <c r="CA123" s="83"/>
      <c r="CB123" s="83"/>
      <c r="CC123" s="83"/>
      <c r="CD123" s="83"/>
      <c r="CE123" s="83"/>
      <c r="CF123" s="83"/>
      <c r="CG123" s="84"/>
      <c r="CH123" s="66"/>
      <c r="CI123" s="51"/>
      <c r="CJ123" s="144"/>
      <c r="CK123" s="57"/>
      <c r="CL123" s="58"/>
      <c r="CM123" s="3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5"/>
      <c r="DC123" s="172">
        <f>CM123^3+CN123^3+CO123^3+CP123^3+CQ123^3+CR123^3+CS123^3+CT123^3+CM124^3+CN124^3+CO124^3+CP124^3+CQ124^3+CR124^3+CS124^3+CT124^3</f>
        <v>0</v>
      </c>
      <c r="DD123" s="125">
        <f t="shared" si="22"/>
        <v>0</v>
      </c>
      <c r="DE123" s="61"/>
      <c r="DF123" s="81"/>
      <c r="DG123" s="82"/>
      <c r="DH123" s="83"/>
      <c r="DI123" s="83"/>
      <c r="DJ123" s="82"/>
      <c r="DK123" s="82"/>
      <c r="DL123" s="83"/>
      <c r="DM123" s="83"/>
      <c r="DN123" s="82"/>
      <c r="DO123" s="82"/>
      <c r="DP123" s="83"/>
      <c r="DQ123" s="83"/>
      <c r="DR123" s="82"/>
      <c r="DS123" s="82"/>
      <c r="DT123" s="83"/>
      <c r="DU123" s="84"/>
      <c r="DV123" s="66"/>
      <c r="DW123" s="51"/>
      <c r="DY123" s="57"/>
      <c r="DZ123" s="58"/>
      <c r="EA123" s="3"/>
      <c r="EB123" s="4"/>
      <c r="EC123" s="4"/>
      <c r="ED123" s="4"/>
      <c r="EE123" s="4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5"/>
      <c r="EQ123" s="172">
        <f>EA123^3+EB123^3+EC123^3+ED123^3+EE123^3+EF123^3+EG123^3+EH123^3+EA124^3+EB124^3+EC124^3+ED124^3+EE124^3+EF124^3+EG124^3+EH124^3</f>
        <v>0</v>
      </c>
      <c r="ER123" s="125">
        <f t="shared" si="23"/>
        <v>0</v>
      </c>
      <c r="ES123" s="61"/>
      <c r="ET123" s="174"/>
      <c r="EU123" s="131"/>
      <c r="EV123" s="131"/>
      <c r="EW123" s="83"/>
      <c r="EX123" s="82"/>
      <c r="EY123" s="131"/>
      <c r="EZ123" s="131"/>
      <c r="FA123" s="131"/>
      <c r="FB123" s="131"/>
      <c r="FC123" s="131"/>
      <c r="FD123" s="131"/>
      <c r="FE123" s="83"/>
      <c r="FF123" s="82"/>
      <c r="FG123" s="131"/>
      <c r="FH123" s="131"/>
      <c r="FI123" s="175"/>
      <c r="FJ123" s="66"/>
      <c r="FK123" s="51"/>
    </row>
    <row r="124" spans="1:167" x14ac:dyDescent="0.2">
      <c r="A124" s="32"/>
      <c r="B124" s="32"/>
      <c r="C124" s="32"/>
      <c r="D124" s="106" t="s">
        <v>189</v>
      </c>
      <c r="E124" s="107" t="s">
        <v>207</v>
      </c>
      <c r="F124" s="110">
        <f>B4+(110*B6)</f>
        <v>111</v>
      </c>
      <c r="G124" s="104"/>
      <c r="H124" s="43"/>
      <c r="I124" s="57"/>
      <c r="J124" s="58"/>
      <c r="K124" s="3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172">
        <f>S123^3+T123^3+U123^3+V123^3+W123^3+X123^3+Y123^3+Z123^3+S124^3+T124^3+U124^3+V124^3+W124^3+X124^3+Y124^3+Z124^3</f>
        <v>0</v>
      </c>
      <c r="AB124" s="125">
        <f t="shared" si="20"/>
        <v>0</v>
      </c>
      <c r="AC124" s="61"/>
      <c r="AD124" s="89"/>
      <c r="AE124" s="83"/>
      <c r="AF124" s="83"/>
      <c r="AG124" s="83"/>
      <c r="AH124" s="82"/>
      <c r="AI124" s="82"/>
      <c r="AJ124" s="82"/>
      <c r="AK124" s="82"/>
      <c r="AL124" s="83"/>
      <c r="AM124" s="83"/>
      <c r="AN124" s="83"/>
      <c r="AO124" s="83"/>
      <c r="AP124" s="82"/>
      <c r="AQ124" s="82"/>
      <c r="AR124" s="82"/>
      <c r="AS124" s="86"/>
      <c r="AT124" s="66"/>
      <c r="AU124" s="51"/>
      <c r="AW124" s="57"/>
      <c r="AX124" s="58"/>
      <c r="AY124" s="3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5"/>
      <c r="BO124" s="172">
        <f>BG123^3+BH123^3+BI123^3+BJ123^3+BK123^3+BL123^3+BM123^3+BN123^3+BG124^3+BH124^3+BI124^3+BJ124^3+BK124^3+BL124^3+BM124^3+BN124^3</f>
        <v>0</v>
      </c>
      <c r="BP124" s="125">
        <f t="shared" si="21"/>
        <v>0</v>
      </c>
      <c r="BQ124" s="61"/>
      <c r="BR124" s="81"/>
      <c r="BS124" s="82"/>
      <c r="BT124" s="82"/>
      <c r="BU124" s="82"/>
      <c r="BV124" s="82"/>
      <c r="BW124" s="82"/>
      <c r="BX124" s="82"/>
      <c r="BY124" s="82"/>
      <c r="BZ124" s="83"/>
      <c r="CA124" s="83"/>
      <c r="CB124" s="83"/>
      <c r="CC124" s="83"/>
      <c r="CD124" s="83"/>
      <c r="CE124" s="83"/>
      <c r="CF124" s="83"/>
      <c r="CG124" s="84"/>
      <c r="CH124" s="66"/>
      <c r="CI124" s="51"/>
      <c r="CJ124" s="144"/>
      <c r="CK124" s="57"/>
      <c r="CL124" s="58"/>
      <c r="CM124" s="3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5"/>
      <c r="DC124" s="172">
        <f>CU123^3+CV123^3+CW123^3+CX123^3+CY123^3+CZ123^3+DA123^3+DB123^3+CU124^3+CV124^3+CW124^3+CX124^3+CY124^3+CZ124^3+DA124^3+DB124^3</f>
        <v>0</v>
      </c>
      <c r="DD124" s="125">
        <f t="shared" si="22"/>
        <v>0</v>
      </c>
      <c r="DE124" s="61"/>
      <c r="DF124" s="81"/>
      <c r="DG124" s="82"/>
      <c r="DH124" s="83"/>
      <c r="DI124" s="83"/>
      <c r="DJ124" s="82"/>
      <c r="DK124" s="82"/>
      <c r="DL124" s="83"/>
      <c r="DM124" s="83"/>
      <c r="DN124" s="82"/>
      <c r="DO124" s="82"/>
      <c r="DP124" s="83"/>
      <c r="DQ124" s="83"/>
      <c r="DR124" s="82"/>
      <c r="DS124" s="82"/>
      <c r="DT124" s="83"/>
      <c r="DU124" s="84"/>
      <c r="DV124" s="66"/>
      <c r="DW124" s="51"/>
      <c r="DY124" s="57"/>
      <c r="DZ124" s="58"/>
      <c r="EA124" s="3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5"/>
      <c r="EQ124" s="172">
        <f>EI123^3+EJ123^3+EK123^3+EL123^3+EM123^3+EN123^3+EO123^3+EP123^3+EI124^3+EJ124^3+EK124^3+EL124^3+EM124^3+EN124^3+EO124^3+EP124^3</f>
        <v>0</v>
      </c>
      <c r="ER124" s="125">
        <f t="shared" si="23"/>
        <v>0</v>
      </c>
      <c r="ES124" s="61"/>
      <c r="ET124" s="174"/>
      <c r="EU124" s="131"/>
      <c r="EV124" s="83"/>
      <c r="EW124" s="131"/>
      <c r="EX124" s="131"/>
      <c r="EY124" s="82"/>
      <c r="EZ124" s="131"/>
      <c r="FA124" s="131"/>
      <c r="FB124" s="131"/>
      <c r="FC124" s="131"/>
      <c r="FD124" s="83"/>
      <c r="FE124" s="131"/>
      <c r="FF124" s="131"/>
      <c r="FG124" s="82"/>
      <c r="FH124" s="131"/>
      <c r="FI124" s="175"/>
      <c r="FJ124" s="66"/>
      <c r="FK124" s="51"/>
    </row>
    <row r="125" spans="1:167" x14ac:dyDescent="0.2">
      <c r="A125" s="32"/>
      <c r="B125" s="32"/>
      <c r="C125" s="32"/>
      <c r="D125" s="106" t="s">
        <v>70</v>
      </c>
      <c r="E125" s="107" t="s">
        <v>207</v>
      </c>
      <c r="F125" s="108">
        <f>B4+(111*B6)</f>
        <v>112</v>
      </c>
      <c r="G125" s="104"/>
      <c r="H125" s="43"/>
      <c r="I125" s="57"/>
      <c r="J125" s="58"/>
      <c r="K125" s="3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172">
        <f>K125^3+L125^3+M125^3+N125^3+O125^3+P125^3+Q125^3+R125^3+K126^3+L126^3+M126^3+N126^3+O126^3+P126^3+Q126^3+R126^3</f>
        <v>0</v>
      </c>
      <c r="AB125" s="125">
        <f t="shared" si="20"/>
        <v>0</v>
      </c>
      <c r="AC125" s="61"/>
      <c r="AD125" s="89"/>
      <c r="AE125" s="83"/>
      <c r="AF125" s="83"/>
      <c r="AG125" s="83"/>
      <c r="AH125" s="82"/>
      <c r="AI125" s="82"/>
      <c r="AJ125" s="82"/>
      <c r="AK125" s="82"/>
      <c r="AL125" s="83"/>
      <c r="AM125" s="83"/>
      <c r="AN125" s="83"/>
      <c r="AO125" s="83"/>
      <c r="AP125" s="82"/>
      <c r="AQ125" s="82"/>
      <c r="AR125" s="82"/>
      <c r="AS125" s="86"/>
      <c r="AT125" s="66"/>
      <c r="AU125" s="51"/>
      <c r="AW125" s="57"/>
      <c r="AX125" s="58"/>
      <c r="AY125" s="3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5"/>
      <c r="BO125" s="172">
        <f>AY125^3+AZ125^3+BA125^3+BB125^3+BC125^3+BD125^3+BE125^3+BF125^3+AY126^3+AZ126^3+BA126^3+BB126^3+BC126^3+BD126^3+BE126^3+BF126^3</f>
        <v>0</v>
      </c>
      <c r="BP125" s="125">
        <f t="shared" si="21"/>
        <v>0</v>
      </c>
      <c r="BQ125" s="61"/>
      <c r="BR125" s="89"/>
      <c r="BS125" s="83"/>
      <c r="BT125" s="83"/>
      <c r="BU125" s="83"/>
      <c r="BV125" s="83"/>
      <c r="BW125" s="83"/>
      <c r="BX125" s="83"/>
      <c r="BY125" s="83"/>
      <c r="BZ125" s="82"/>
      <c r="CA125" s="82"/>
      <c r="CB125" s="82"/>
      <c r="CC125" s="82"/>
      <c r="CD125" s="82"/>
      <c r="CE125" s="82"/>
      <c r="CF125" s="82"/>
      <c r="CG125" s="86"/>
      <c r="CH125" s="66"/>
      <c r="CI125" s="51"/>
      <c r="CJ125" s="144"/>
      <c r="CK125" s="57"/>
      <c r="CL125" s="58"/>
      <c r="CM125" s="3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5"/>
      <c r="DC125" s="172">
        <f>CM125^3+CN125^3+CO125^3+CP125^3+CQ125^3+CR125^3+CS125^3+CT125^3+CM126^3+CN126^3+CO126^3+CP126^3+CQ126^3+CR126^3+CS126^3+CT126^3</f>
        <v>0</v>
      </c>
      <c r="DD125" s="125">
        <f t="shared" si="22"/>
        <v>0</v>
      </c>
      <c r="DE125" s="61"/>
      <c r="DF125" s="81"/>
      <c r="DG125" s="82"/>
      <c r="DH125" s="83"/>
      <c r="DI125" s="83"/>
      <c r="DJ125" s="82"/>
      <c r="DK125" s="82"/>
      <c r="DL125" s="83"/>
      <c r="DM125" s="83"/>
      <c r="DN125" s="82"/>
      <c r="DO125" s="82"/>
      <c r="DP125" s="83"/>
      <c r="DQ125" s="83"/>
      <c r="DR125" s="82"/>
      <c r="DS125" s="82"/>
      <c r="DT125" s="83"/>
      <c r="DU125" s="84"/>
      <c r="DV125" s="66"/>
      <c r="DW125" s="51"/>
      <c r="DY125" s="57"/>
      <c r="DZ125" s="58"/>
      <c r="EA125" s="3"/>
      <c r="EB125" s="4"/>
      <c r="EC125" s="4"/>
      <c r="ED125" s="4"/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5"/>
      <c r="EQ125" s="172">
        <f>EA125^3+EB125^3+EC125^3+ED125^3+EE125^3+EF125^3+EG125^3+EH125^3+EA126^3+EB126^3+EC126^3+ED126^3+EE126^3+EF126^3+EG126^3+EH126^3</f>
        <v>0</v>
      </c>
      <c r="ER125" s="125">
        <f t="shared" si="23"/>
        <v>0</v>
      </c>
      <c r="ES125" s="61"/>
      <c r="ET125" s="174"/>
      <c r="EU125" s="83"/>
      <c r="EV125" s="131"/>
      <c r="EW125" s="131"/>
      <c r="EX125" s="131"/>
      <c r="EY125" s="131"/>
      <c r="EZ125" s="82"/>
      <c r="FA125" s="131"/>
      <c r="FB125" s="131"/>
      <c r="FC125" s="83"/>
      <c r="FD125" s="131"/>
      <c r="FE125" s="131"/>
      <c r="FF125" s="131"/>
      <c r="FG125" s="131"/>
      <c r="FH125" s="82"/>
      <c r="FI125" s="175"/>
      <c r="FJ125" s="66"/>
      <c r="FK125" s="51"/>
    </row>
    <row r="126" spans="1:167" x14ac:dyDescent="0.2">
      <c r="A126" s="32"/>
      <c r="B126" s="32"/>
      <c r="C126" s="32"/>
      <c r="D126" s="106" t="s">
        <v>103</v>
      </c>
      <c r="E126" s="107" t="s">
        <v>207</v>
      </c>
      <c r="F126" s="108">
        <f>B4+(112*B6)</f>
        <v>113</v>
      </c>
      <c r="G126" s="104"/>
      <c r="H126" s="43"/>
      <c r="I126" s="57"/>
      <c r="J126" s="58"/>
      <c r="K126" s="3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172">
        <f>S125^3+T125^3+U125^3+V125^3+W125^3+X125^3+Y125^3+Z125^3+S126^3+T126^3+U126^3+V126^3+W126^3+X126^3+Y126^3+Z126^3</f>
        <v>0</v>
      </c>
      <c r="AB126" s="125">
        <f t="shared" si="20"/>
        <v>0</v>
      </c>
      <c r="AC126" s="61"/>
      <c r="AD126" s="89"/>
      <c r="AE126" s="83"/>
      <c r="AF126" s="83"/>
      <c r="AG126" s="83"/>
      <c r="AH126" s="82"/>
      <c r="AI126" s="82"/>
      <c r="AJ126" s="82"/>
      <c r="AK126" s="82"/>
      <c r="AL126" s="83"/>
      <c r="AM126" s="83"/>
      <c r="AN126" s="83"/>
      <c r="AO126" s="83"/>
      <c r="AP126" s="82"/>
      <c r="AQ126" s="82"/>
      <c r="AR126" s="82"/>
      <c r="AS126" s="86"/>
      <c r="AT126" s="66"/>
      <c r="AU126" s="51"/>
      <c r="AW126" s="57"/>
      <c r="AX126" s="145"/>
      <c r="AY126" s="3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5"/>
      <c r="BO126" s="172">
        <f>BG125^3+BH125^3+BI125^3+BJ125^3+BK125^3+BL125^3+BM125^3+BN125^3+BG126^3+BH126^3+BI126^3+BJ126^3+BK126^3+BL126^3+BM126^3+BN126^3</f>
        <v>0</v>
      </c>
      <c r="BP126" s="125">
        <f t="shared" si="21"/>
        <v>0</v>
      </c>
      <c r="BQ126" s="61"/>
      <c r="BR126" s="89"/>
      <c r="BS126" s="83"/>
      <c r="BT126" s="83"/>
      <c r="BU126" s="83"/>
      <c r="BV126" s="83"/>
      <c r="BW126" s="83"/>
      <c r="BX126" s="83"/>
      <c r="BY126" s="83"/>
      <c r="BZ126" s="82"/>
      <c r="CA126" s="82"/>
      <c r="CB126" s="82"/>
      <c r="CC126" s="82"/>
      <c r="CD126" s="82"/>
      <c r="CE126" s="82"/>
      <c r="CF126" s="82"/>
      <c r="CG126" s="86"/>
      <c r="CH126" s="66"/>
      <c r="CI126" s="51"/>
      <c r="CJ126" s="144"/>
      <c r="CK126" s="57"/>
      <c r="CL126" s="145"/>
      <c r="CM126" s="3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5"/>
      <c r="DC126" s="172">
        <f>CU125^3+CV125^3+CW125^3+CX125^3+CY125^3+CZ125^3+DA125^3+DB125^3+CU126^3+CV126^3+CW126^3+CX126^3+CY126^3+CZ126^3+DA126^3+DB126^3</f>
        <v>0</v>
      </c>
      <c r="DD126" s="125">
        <f t="shared" si="22"/>
        <v>0</v>
      </c>
      <c r="DE126" s="61"/>
      <c r="DF126" s="81"/>
      <c r="DG126" s="82"/>
      <c r="DH126" s="83"/>
      <c r="DI126" s="83"/>
      <c r="DJ126" s="82"/>
      <c r="DK126" s="82"/>
      <c r="DL126" s="83"/>
      <c r="DM126" s="83"/>
      <c r="DN126" s="82"/>
      <c r="DO126" s="82"/>
      <c r="DP126" s="83"/>
      <c r="DQ126" s="83"/>
      <c r="DR126" s="82"/>
      <c r="DS126" s="82"/>
      <c r="DT126" s="83"/>
      <c r="DU126" s="84"/>
      <c r="DV126" s="66"/>
      <c r="DW126" s="51"/>
      <c r="DY126" s="57"/>
      <c r="DZ126" s="145"/>
      <c r="EA126" s="3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5"/>
      <c r="EQ126" s="172">
        <f>EI125^3+EJ125^3+EK125^3+EL125^3+EM125^3+EN125^3+EO125^3+EP125^3+EI126^3+EJ126^3+EK126^3+EL126^3+EM126^3+EN126^3+EO126^3+EP126^3</f>
        <v>0</v>
      </c>
      <c r="ER126" s="125">
        <f t="shared" si="23"/>
        <v>0</v>
      </c>
      <c r="ES126" s="61"/>
      <c r="ET126" s="89"/>
      <c r="EU126" s="131"/>
      <c r="EV126" s="131"/>
      <c r="EW126" s="131"/>
      <c r="EX126" s="131"/>
      <c r="EY126" s="131"/>
      <c r="EZ126" s="131"/>
      <c r="FA126" s="82"/>
      <c r="FB126" s="83"/>
      <c r="FC126" s="131"/>
      <c r="FD126" s="131"/>
      <c r="FE126" s="131"/>
      <c r="FF126" s="131"/>
      <c r="FG126" s="131"/>
      <c r="FH126" s="131"/>
      <c r="FI126" s="86"/>
      <c r="FJ126" s="66"/>
      <c r="FK126" s="51"/>
    </row>
    <row r="127" spans="1:167" x14ac:dyDescent="0.2">
      <c r="A127" s="32"/>
      <c r="B127" s="32"/>
      <c r="C127" s="32"/>
      <c r="D127" s="106" t="s">
        <v>198</v>
      </c>
      <c r="E127" s="107" t="s">
        <v>207</v>
      </c>
      <c r="F127" s="108">
        <f>B4+(113*B6)</f>
        <v>114</v>
      </c>
      <c r="G127" s="104"/>
      <c r="H127" s="43"/>
      <c r="I127" s="57"/>
      <c r="J127" s="58"/>
      <c r="K127" s="3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172">
        <f>K127^3+L127^3+M127^3+N127^3+O127^3+P127^3+Q127^3+R127^3+K128^3+L128^3+M128^3+N128^3+O128^3+P128^3+Q128^3+R128^3</f>
        <v>0</v>
      </c>
      <c r="AB127" s="125">
        <f t="shared" si="20"/>
        <v>0</v>
      </c>
      <c r="AC127" s="95"/>
      <c r="AD127" s="81"/>
      <c r="AE127" s="82"/>
      <c r="AF127" s="82"/>
      <c r="AG127" s="82"/>
      <c r="AH127" s="83"/>
      <c r="AI127" s="83"/>
      <c r="AJ127" s="83"/>
      <c r="AK127" s="83"/>
      <c r="AL127" s="82"/>
      <c r="AM127" s="82"/>
      <c r="AN127" s="82"/>
      <c r="AO127" s="82"/>
      <c r="AP127" s="83"/>
      <c r="AQ127" s="83"/>
      <c r="AR127" s="83"/>
      <c r="AS127" s="84"/>
      <c r="AT127" s="66"/>
      <c r="AU127" s="51"/>
      <c r="AW127" s="57"/>
      <c r="AX127" s="145"/>
      <c r="AY127" s="3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5"/>
      <c r="BO127" s="172">
        <f>AY127^3+AZ127^3+BA127^3+BB127^3+BC127^3+BD127^3+BE127^3+BF127^3+AY128^3+AZ128^3+BA128^3+BB128^3+BC128^3+BD128^3+BE128^3+BF128^3</f>
        <v>0</v>
      </c>
      <c r="BP127" s="125">
        <f t="shared" si="21"/>
        <v>0</v>
      </c>
      <c r="BQ127" s="95"/>
      <c r="BR127" s="81"/>
      <c r="BS127" s="82"/>
      <c r="BT127" s="82"/>
      <c r="BU127" s="82"/>
      <c r="BV127" s="82"/>
      <c r="BW127" s="82"/>
      <c r="BX127" s="82"/>
      <c r="BY127" s="82"/>
      <c r="BZ127" s="83"/>
      <c r="CA127" s="83"/>
      <c r="CB127" s="83"/>
      <c r="CC127" s="83"/>
      <c r="CD127" s="83"/>
      <c r="CE127" s="83"/>
      <c r="CF127" s="83"/>
      <c r="CG127" s="84"/>
      <c r="CH127" s="66"/>
      <c r="CI127" s="51"/>
      <c r="CJ127" s="144"/>
      <c r="CK127" s="57"/>
      <c r="CL127" s="145"/>
      <c r="CM127" s="3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5"/>
      <c r="DC127" s="172">
        <f>CM127^3+CN127^3+CO127^3+CP127^3+CQ127^3+CR127^3+CS127^3+CT127^3+CM128^3+CN128^3+CO128^3+CP128^3+CQ128^3+CR128^3+CS128^3+CT128^3</f>
        <v>0</v>
      </c>
      <c r="DD127" s="125">
        <f t="shared" si="22"/>
        <v>0</v>
      </c>
      <c r="DE127" s="95"/>
      <c r="DF127" s="89"/>
      <c r="DG127" s="83"/>
      <c r="DH127" s="82"/>
      <c r="DI127" s="82"/>
      <c r="DJ127" s="83"/>
      <c r="DK127" s="83"/>
      <c r="DL127" s="82"/>
      <c r="DM127" s="82"/>
      <c r="DN127" s="83"/>
      <c r="DO127" s="83"/>
      <c r="DP127" s="82"/>
      <c r="DQ127" s="82"/>
      <c r="DR127" s="83"/>
      <c r="DS127" s="83"/>
      <c r="DT127" s="82"/>
      <c r="DU127" s="86"/>
      <c r="DV127" s="66"/>
      <c r="DW127" s="51"/>
      <c r="DY127" s="57"/>
      <c r="DZ127" s="145"/>
      <c r="EA127" s="3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5"/>
      <c r="EQ127" s="172">
        <f>EA127^3+EB127^3+EC127^3+ED127^3+EE127^3+EF127^3+EG127^3+EH127^3+EA128^3+EB128^3+EC128^3+ED128^3+EE128^3+EF128^3+EG128^3+EH128^3</f>
        <v>0</v>
      </c>
      <c r="ER127" s="125">
        <f t="shared" si="23"/>
        <v>0</v>
      </c>
      <c r="ES127" s="95"/>
      <c r="ET127" s="81"/>
      <c r="EU127" s="131"/>
      <c r="EV127" s="131"/>
      <c r="EW127" s="131"/>
      <c r="EX127" s="131"/>
      <c r="EY127" s="131"/>
      <c r="EZ127" s="131"/>
      <c r="FA127" s="83"/>
      <c r="FB127" s="82"/>
      <c r="FC127" s="131"/>
      <c r="FD127" s="131"/>
      <c r="FE127" s="131"/>
      <c r="FF127" s="131"/>
      <c r="FG127" s="131"/>
      <c r="FH127" s="131"/>
      <c r="FI127" s="84"/>
      <c r="FJ127" s="66"/>
      <c r="FK127" s="51"/>
    </row>
    <row r="128" spans="1:167" x14ac:dyDescent="0.2">
      <c r="A128" s="32"/>
      <c r="B128" s="32"/>
      <c r="C128" s="32"/>
      <c r="D128" s="106" t="s">
        <v>166</v>
      </c>
      <c r="E128" s="107" t="s">
        <v>207</v>
      </c>
      <c r="F128" s="108">
        <f>B4+(114*B6)</f>
        <v>115</v>
      </c>
      <c r="G128" s="104"/>
      <c r="H128" s="43"/>
      <c r="I128" s="57"/>
      <c r="J128" s="58"/>
      <c r="K128" s="3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172">
        <f>S127^3+T127^3+U127^3+V127^3+W127^3+X127^3+Y127^3+Z127^3+S128^3+T128^3+U128^3+V128^3+W128^3+X128^3+Y128^3+Z128^3</f>
        <v>0</v>
      </c>
      <c r="AB128" s="125">
        <f t="shared" si="20"/>
        <v>0</v>
      </c>
      <c r="AC128" s="61"/>
      <c r="AD128" s="81"/>
      <c r="AE128" s="82"/>
      <c r="AF128" s="82"/>
      <c r="AG128" s="82"/>
      <c r="AH128" s="83"/>
      <c r="AI128" s="83"/>
      <c r="AJ128" s="83"/>
      <c r="AK128" s="83"/>
      <c r="AL128" s="82"/>
      <c r="AM128" s="82"/>
      <c r="AN128" s="82"/>
      <c r="AO128" s="82"/>
      <c r="AP128" s="83"/>
      <c r="AQ128" s="83"/>
      <c r="AR128" s="83"/>
      <c r="AS128" s="84"/>
      <c r="AT128" s="66"/>
      <c r="AU128" s="51"/>
      <c r="AW128" s="57"/>
      <c r="AX128" s="58"/>
      <c r="AY128" s="3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5"/>
      <c r="BO128" s="172">
        <f>BG127^3+BH127^3+BI127^3+BJ127^3+BK127^3+BL127^3+BM127^3+BN127^3+BG128^3+BH128^3+BI128^3+BJ128^3+BK128^3+BL128^3+BM128^3+BN128^3</f>
        <v>0</v>
      </c>
      <c r="BP128" s="125">
        <f t="shared" si="21"/>
        <v>0</v>
      </c>
      <c r="BQ128" s="61"/>
      <c r="BR128" s="81"/>
      <c r="BS128" s="82"/>
      <c r="BT128" s="82"/>
      <c r="BU128" s="82"/>
      <c r="BV128" s="82"/>
      <c r="BW128" s="82"/>
      <c r="BX128" s="82"/>
      <c r="BY128" s="82"/>
      <c r="BZ128" s="83"/>
      <c r="CA128" s="83"/>
      <c r="CB128" s="83"/>
      <c r="CC128" s="83"/>
      <c r="CD128" s="83"/>
      <c r="CE128" s="83"/>
      <c r="CF128" s="83"/>
      <c r="CG128" s="84"/>
      <c r="CH128" s="66"/>
      <c r="CI128" s="51"/>
      <c r="CJ128" s="144"/>
      <c r="CK128" s="57"/>
      <c r="CL128" s="58"/>
      <c r="CM128" s="3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5"/>
      <c r="DC128" s="172">
        <f>CU127^3+CV127^3+CW127^3+CX127^3+CY127^3+CZ127^3+DA127^3+DB127^3+CU128^3+CV128^3+CW128^3+CX128^3+CY128^3+CZ128^3+DA128^3+DB128^3</f>
        <v>0</v>
      </c>
      <c r="DD128" s="125">
        <f t="shared" si="22"/>
        <v>0</v>
      </c>
      <c r="DE128" s="61"/>
      <c r="DF128" s="89"/>
      <c r="DG128" s="83"/>
      <c r="DH128" s="82"/>
      <c r="DI128" s="82"/>
      <c r="DJ128" s="83"/>
      <c r="DK128" s="83"/>
      <c r="DL128" s="82"/>
      <c r="DM128" s="82"/>
      <c r="DN128" s="83"/>
      <c r="DO128" s="83"/>
      <c r="DP128" s="82"/>
      <c r="DQ128" s="82"/>
      <c r="DR128" s="83"/>
      <c r="DS128" s="83"/>
      <c r="DT128" s="82"/>
      <c r="DU128" s="86"/>
      <c r="DV128" s="66"/>
      <c r="DW128" s="51"/>
      <c r="DY128" s="57"/>
      <c r="DZ128" s="58"/>
      <c r="EA128" s="3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5"/>
      <c r="EQ128" s="172">
        <f>EI127^3+EJ127^3+EK127^3+EL127^3+EM127^3+EN127^3+EO127^3+EP127^3+EI128^3+EJ128^3+EK128^3+EL128^3+EM128^3+EN128^3+EO128^3+EP128^3</f>
        <v>0</v>
      </c>
      <c r="ER128" s="125">
        <f t="shared" si="23"/>
        <v>0</v>
      </c>
      <c r="ES128" s="61"/>
      <c r="ET128" s="174"/>
      <c r="EU128" s="82"/>
      <c r="EV128" s="131"/>
      <c r="EW128" s="131"/>
      <c r="EX128" s="131"/>
      <c r="EY128" s="131"/>
      <c r="EZ128" s="83"/>
      <c r="FA128" s="131"/>
      <c r="FB128" s="131"/>
      <c r="FC128" s="82"/>
      <c r="FD128" s="131"/>
      <c r="FE128" s="131"/>
      <c r="FF128" s="131"/>
      <c r="FG128" s="131"/>
      <c r="FH128" s="83"/>
      <c r="FI128" s="175"/>
      <c r="FJ128" s="66"/>
      <c r="FK128" s="51"/>
    </row>
    <row r="129" spans="1:167" x14ac:dyDescent="0.2">
      <c r="A129" s="32"/>
      <c r="B129" s="32"/>
      <c r="C129" s="32"/>
      <c r="D129" s="106" t="s">
        <v>98</v>
      </c>
      <c r="E129" s="107" t="s">
        <v>207</v>
      </c>
      <c r="F129" s="110">
        <f>B4+(115*B6)</f>
        <v>116</v>
      </c>
      <c r="G129" s="104"/>
      <c r="H129" s="43"/>
      <c r="I129" s="105"/>
      <c r="J129" s="58"/>
      <c r="K129" s="3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172">
        <f>K129^3+L129^3+M129^3+N129^3+O129^3+P129^3+Q129^3+R129^3+K130^3+L130^3+M130^3+N130^3+O130^3+P130^3+Q130^3+R130^3</f>
        <v>0</v>
      </c>
      <c r="AB129" s="125">
        <f t="shared" si="20"/>
        <v>0</v>
      </c>
      <c r="AC129" s="61"/>
      <c r="AD129" s="81"/>
      <c r="AE129" s="82"/>
      <c r="AF129" s="82"/>
      <c r="AG129" s="82"/>
      <c r="AH129" s="83"/>
      <c r="AI129" s="83"/>
      <c r="AJ129" s="83"/>
      <c r="AK129" s="83"/>
      <c r="AL129" s="82"/>
      <c r="AM129" s="82"/>
      <c r="AN129" s="82"/>
      <c r="AO129" s="82"/>
      <c r="AP129" s="83"/>
      <c r="AQ129" s="83"/>
      <c r="AR129" s="83"/>
      <c r="AS129" s="84"/>
      <c r="AT129" s="66"/>
      <c r="AU129" s="51"/>
      <c r="AW129" s="105"/>
      <c r="AX129" s="58"/>
      <c r="AY129" s="3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5"/>
      <c r="BO129" s="172">
        <f>AY129^3+AZ129^3+BA129^3+BB129^3+BC129^3+BD129^3+BE129^3+BF129^3+AY130^3+AZ130^3+BA130^3+BB130^3+BC130^3+BD130^3+BE130^3+BF130^3</f>
        <v>0</v>
      </c>
      <c r="BP129" s="125">
        <f t="shared" si="21"/>
        <v>0</v>
      </c>
      <c r="BQ129" s="61"/>
      <c r="BR129" s="89"/>
      <c r="BS129" s="83"/>
      <c r="BT129" s="83"/>
      <c r="BU129" s="83"/>
      <c r="BV129" s="83"/>
      <c r="BW129" s="83"/>
      <c r="BX129" s="83"/>
      <c r="BY129" s="83"/>
      <c r="BZ129" s="82"/>
      <c r="CA129" s="82"/>
      <c r="CB129" s="82"/>
      <c r="CC129" s="82"/>
      <c r="CD129" s="82"/>
      <c r="CE129" s="82"/>
      <c r="CF129" s="82"/>
      <c r="CG129" s="86"/>
      <c r="CH129" s="66"/>
      <c r="CI129" s="51"/>
      <c r="CJ129" s="144"/>
      <c r="CK129" s="105"/>
      <c r="CL129" s="58"/>
      <c r="CM129" s="3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5"/>
      <c r="DC129" s="172">
        <f>CM129^3+CN129^3+CO129^3+CP129^3+CQ129^3+CR129^3+CS129^3+CT129^3+CM130^3+CN130^3+CO130^3+CP130^3+CQ130^3+CR130^3+CS130^3+CT130^3</f>
        <v>0</v>
      </c>
      <c r="DD129" s="125">
        <f t="shared" si="22"/>
        <v>0</v>
      </c>
      <c r="DE129" s="61"/>
      <c r="DF129" s="89"/>
      <c r="DG129" s="83"/>
      <c r="DH129" s="82"/>
      <c r="DI129" s="82"/>
      <c r="DJ129" s="83"/>
      <c r="DK129" s="83"/>
      <c r="DL129" s="82"/>
      <c r="DM129" s="82"/>
      <c r="DN129" s="83"/>
      <c r="DO129" s="83"/>
      <c r="DP129" s="82"/>
      <c r="DQ129" s="82"/>
      <c r="DR129" s="83"/>
      <c r="DS129" s="83"/>
      <c r="DT129" s="82"/>
      <c r="DU129" s="86"/>
      <c r="DV129" s="66"/>
      <c r="DW129" s="51"/>
      <c r="DY129" s="105"/>
      <c r="DZ129" s="58"/>
      <c r="EA129" s="3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5"/>
      <c r="EQ129" s="172">
        <f>EA129^3+EB129^3+EC129^3+ED129^3+EE129^3+EF129^3+EG129^3+EH129^3+EA130^3+EB130^3+EC130^3+ED130^3+EE130^3+EF130^3+EG130^3+EH130^3</f>
        <v>0</v>
      </c>
      <c r="ER129" s="125">
        <f t="shared" si="23"/>
        <v>0</v>
      </c>
      <c r="ES129" s="61"/>
      <c r="ET129" s="174"/>
      <c r="EU129" s="131"/>
      <c r="EV129" s="82"/>
      <c r="EW129" s="131"/>
      <c r="EX129" s="131"/>
      <c r="EY129" s="83"/>
      <c r="EZ129" s="131"/>
      <c r="FA129" s="131"/>
      <c r="FB129" s="131"/>
      <c r="FC129" s="131"/>
      <c r="FD129" s="82"/>
      <c r="FE129" s="131"/>
      <c r="FF129" s="131"/>
      <c r="FG129" s="83"/>
      <c r="FH129" s="131"/>
      <c r="FI129" s="175"/>
      <c r="FJ129" s="66"/>
      <c r="FK129" s="51"/>
    </row>
    <row r="130" spans="1:167" x14ac:dyDescent="0.2">
      <c r="A130" s="32"/>
      <c r="B130" s="32"/>
      <c r="C130" s="32"/>
      <c r="D130" s="106" t="s">
        <v>62</v>
      </c>
      <c r="E130" s="107" t="s">
        <v>207</v>
      </c>
      <c r="F130" s="110">
        <f>B4+(116*B6)</f>
        <v>117</v>
      </c>
      <c r="G130" s="104"/>
      <c r="H130" s="43"/>
      <c r="I130" s="109"/>
      <c r="J130" s="58"/>
      <c r="K130" s="3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5"/>
      <c r="AA130" s="172">
        <f>S129^3+T129^3+U129^3+V129^3+W129^3+X129^3+Y129^3+Z129^3+S130^3+T130^3+U130^3+V130^3+W130^3+X130^3+Y130^3+Z130^3</f>
        <v>0</v>
      </c>
      <c r="AB130" s="125">
        <f t="shared" si="20"/>
        <v>0</v>
      </c>
      <c r="AC130" s="61"/>
      <c r="AD130" s="81"/>
      <c r="AE130" s="82"/>
      <c r="AF130" s="82"/>
      <c r="AG130" s="82"/>
      <c r="AH130" s="83"/>
      <c r="AI130" s="83"/>
      <c r="AJ130" s="83"/>
      <c r="AK130" s="83"/>
      <c r="AL130" s="82"/>
      <c r="AM130" s="82"/>
      <c r="AN130" s="82"/>
      <c r="AO130" s="82"/>
      <c r="AP130" s="83"/>
      <c r="AQ130" s="83"/>
      <c r="AR130" s="83"/>
      <c r="AS130" s="84"/>
      <c r="AT130" s="66"/>
      <c r="AU130" s="51"/>
      <c r="AW130" s="109"/>
      <c r="AX130" s="58"/>
      <c r="AY130" s="3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5"/>
      <c r="BO130" s="172">
        <f>BG129^3+BH129^3+BI129^3+BJ129^3+BK129^3+BL129^3+BM129^3+BN129^3+BG130^3+BH130^3+BI130^3+BJ130^3+BK130^3+BL130^3+BM130^3+BN130^3</f>
        <v>0</v>
      </c>
      <c r="BP130" s="125">
        <f t="shared" si="21"/>
        <v>0</v>
      </c>
      <c r="BQ130" s="61"/>
      <c r="BR130" s="89"/>
      <c r="BS130" s="83"/>
      <c r="BT130" s="83"/>
      <c r="BU130" s="83"/>
      <c r="BV130" s="83"/>
      <c r="BW130" s="83"/>
      <c r="BX130" s="83"/>
      <c r="BY130" s="83"/>
      <c r="BZ130" s="82"/>
      <c r="CA130" s="82"/>
      <c r="CB130" s="82"/>
      <c r="CC130" s="82"/>
      <c r="CD130" s="82"/>
      <c r="CE130" s="82"/>
      <c r="CF130" s="82"/>
      <c r="CG130" s="86"/>
      <c r="CH130" s="66"/>
      <c r="CI130" s="51"/>
      <c r="CJ130" s="144"/>
      <c r="CK130" s="109"/>
      <c r="CL130" s="58"/>
      <c r="CM130" s="3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5"/>
      <c r="DC130" s="172">
        <f>CU129^3+CV129^3+CW129^3+CX129^3+CY129^3+CZ129^3+DA129^3+DB129^3+CU130^3+CV130^3+CW130^3+CX130^3+CY130^3+CZ130^3+DA130^3+DB130^3</f>
        <v>0</v>
      </c>
      <c r="DD130" s="125">
        <f t="shared" si="22"/>
        <v>0</v>
      </c>
      <c r="DE130" s="61"/>
      <c r="DF130" s="89"/>
      <c r="DG130" s="83"/>
      <c r="DH130" s="82"/>
      <c r="DI130" s="82"/>
      <c r="DJ130" s="83"/>
      <c r="DK130" s="83"/>
      <c r="DL130" s="82"/>
      <c r="DM130" s="82"/>
      <c r="DN130" s="83"/>
      <c r="DO130" s="83"/>
      <c r="DP130" s="82"/>
      <c r="DQ130" s="82"/>
      <c r="DR130" s="83"/>
      <c r="DS130" s="83"/>
      <c r="DT130" s="82"/>
      <c r="DU130" s="86"/>
      <c r="DV130" s="66"/>
      <c r="DW130" s="51"/>
      <c r="DY130" s="109"/>
      <c r="DZ130" s="58"/>
      <c r="EA130" s="3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5"/>
      <c r="EQ130" s="172">
        <f>EI129^3+EJ129^3+EK129^3+EL129^3+EM129^3+EN129^3+EO129^3+EP129^3+EI130^3+EJ130^3+EK130^3+EL130^3+EM130^3+EN130^3+EO130^3+EP130^3</f>
        <v>0</v>
      </c>
      <c r="ER130" s="125">
        <f t="shared" si="23"/>
        <v>0</v>
      </c>
      <c r="ES130" s="61"/>
      <c r="ET130" s="174"/>
      <c r="EU130" s="131"/>
      <c r="EV130" s="131"/>
      <c r="EW130" s="82"/>
      <c r="EX130" s="83"/>
      <c r="EY130" s="131"/>
      <c r="EZ130" s="131"/>
      <c r="FA130" s="131"/>
      <c r="FB130" s="131"/>
      <c r="FC130" s="131"/>
      <c r="FD130" s="131"/>
      <c r="FE130" s="82"/>
      <c r="FF130" s="83"/>
      <c r="FG130" s="131"/>
      <c r="FH130" s="131"/>
      <c r="FI130" s="175"/>
      <c r="FJ130" s="66"/>
      <c r="FK130" s="51"/>
    </row>
    <row r="131" spans="1:167" x14ac:dyDescent="0.2">
      <c r="A131" s="32"/>
      <c r="B131" s="32"/>
      <c r="C131" s="32"/>
      <c r="D131" s="106" t="s">
        <v>156</v>
      </c>
      <c r="E131" s="107" t="s">
        <v>207</v>
      </c>
      <c r="F131" s="108">
        <f>B4+(117*B6)</f>
        <v>118</v>
      </c>
      <c r="G131" s="104"/>
      <c r="H131" s="43"/>
      <c r="I131" s="109"/>
      <c r="J131" s="58"/>
      <c r="K131" s="3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5"/>
      <c r="AA131" s="172">
        <f>K131^3+L131^3+M131^3+N131^3+O131^3+P131^3+Q131^3+R131^3+K132^3+L132^3+M132^3+N132^3+O132^3+P132^3+Q132^3+R132^3</f>
        <v>0</v>
      </c>
      <c r="AB131" s="125">
        <f t="shared" si="20"/>
        <v>0</v>
      </c>
      <c r="AC131" s="61"/>
      <c r="AD131" s="89"/>
      <c r="AE131" s="83"/>
      <c r="AF131" s="83"/>
      <c r="AG131" s="83"/>
      <c r="AH131" s="82"/>
      <c r="AI131" s="82"/>
      <c r="AJ131" s="82"/>
      <c r="AK131" s="82"/>
      <c r="AL131" s="83"/>
      <c r="AM131" s="83"/>
      <c r="AN131" s="83"/>
      <c r="AO131" s="83"/>
      <c r="AP131" s="82"/>
      <c r="AQ131" s="82"/>
      <c r="AR131" s="82"/>
      <c r="AS131" s="86"/>
      <c r="AT131" s="66"/>
      <c r="AU131" s="51"/>
      <c r="AW131" s="109"/>
      <c r="AX131" s="58"/>
      <c r="AY131" s="3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5"/>
      <c r="BO131" s="172">
        <f>AY131^3+AZ131^3+BA131^3+BB131^3+BC131^3+BD131^3+BE131^3+BF131^3+AY132^3+AZ132^3+BA132^3+BB132^3+BC132^3+BD132^3+BE132^3+BF132^3</f>
        <v>0</v>
      </c>
      <c r="BP131" s="125">
        <f t="shared" si="21"/>
        <v>0</v>
      </c>
      <c r="BQ131" s="61"/>
      <c r="BR131" s="81"/>
      <c r="BS131" s="82"/>
      <c r="BT131" s="82"/>
      <c r="BU131" s="82"/>
      <c r="BV131" s="82"/>
      <c r="BW131" s="82"/>
      <c r="BX131" s="82"/>
      <c r="BY131" s="82"/>
      <c r="BZ131" s="83"/>
      <c r="CA131" s="83"/>
      <c r="CB131" s="83"/>
      <c r="CC131" s="83"/>
      <c r="CD131" s="83"/>
      <c r="CE131" s="83"/>
      <c r="CF131" s="83"/>
      <c r="CG131" s="84"/>
      <c r="CH131" s="66"/>
      <c r="CI131" s="51"/>
      <c r="CJ131" s="144"/>
      <c r="CK131" s="109"/>
      <c r="CL131" s="58"/>
      <c r="CM131" s="3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5"/>
      <c r="DC131" s="172">
        <f>CM131^3+CN131^3+CO131^3+CP131^3+CQ131^3+CR131^3+CS131^3+CT131^3+CM132^3+CN132^3+CO132^3+CP132^3+CQ132^3+CR132^3+CS132^3+CT132^3</f>
        <v>0</v>
      </c>
      <c r="DD131" s="125">
        <f t="shared" si="22"/>
        <v>0</v>
      </c>
      <c r="DE131" s="61"/>
      <c r="DF131" s="89"/>
      <c r="DG131" s="83"/>
      <c r="DH131" s="82"/>
      <c r="DI131" s="82"/>
      <c r="DJ131" s="83"/>
      <c r="DK131" s="83"/>
      <c r="DL131" s="82"/>
      <c r="DM131" s="82"/>
      <c r="DN131" s="83"/>
      <c r="DO131" s="83"/>
      <c r="DP131" s="82"/>
      <c r="DQ131" s="82"/>
      <c r="DR131" s="83"/>
      <c r="DS131" s="83"/>
      <c r="DT131" s="82"/>
      <c r="DU131" s="86"/>
      <c r="DV131" s="66"/>
      <c r="DW131" s="51"/>
      <c r="DY131" s="109"/>
      <c r="DZ131" s="58"/>
      <c r="EA131" s="3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5"/>
      <c r="EQ131" s="172">
        <f>EA131^3+EB131^3+EC131^3+ED131^3+EE131^3+EF131^3+EG131^3+EH131^3+EA132^3+EB132^3+EC132^3+ED132^3+EE132^3+EF132^3+EG132^3+EH132^3</f>
        <v>0</v>
      </c>
      <c r="ER131" s="125">
        <f t="shared" si="23"/>
        <v>0</v>
      </c>
      <c r="ES131" s="61"/>
      <c r="ET131" s="174"/>
      <c r="EU131" s="131"/>
      <c r="EV131" s="131"/>
      <c r="EW131" s="83"/>
      <c r="EX131" s="82"/>
      <c r="EY131" s="131"/>
      <c r="EZ131" s="131"/>
      <c r="FA131" s="131"/>
      <c r="FB131" s="131"/>
      <c r="FC131" s="131"/>
      <c r="FD131" s="131"/>
      <c r="FE131" s="83"/>
      <c r="FF131" s="82"/>
      <c r="FG131" s="131"/>
      <c r="FH131" s="131"/>
      <c r="FI131" s="175"/>
      <c r="FJ131" s="66"/>
      <c r="FK131" s="51"/>
    </row>
    <row r="132" spans="1:167" x14ac:dyDescent="0.2">
      <c r="A132" s="32"/>
      <c r="B132" s="32"/>
      <c r="C132" s="32"/>
      <c r="D132" s="106" t="s">
        <v>249</v>
      </c>
      <c r="E132" s="107" t="s">
        <v>207</v>
      </c>
      <c r="F132" s="108">
        <f>B4+(118*B6)</f>
        <v>119</v>
      </c>
      <c r="G132" s="104"/>
      <c r="H132" s="43"/>
      <c r="I132" s="109"/>
      <c r="J132" s="58"/>
      <c r="K132" s="3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5"/>
      <c r="AA132" s="172">
        <f>S131^3+T131^3+U131^3+V131^3+W131^3+X131^3+Y131^3+Z131^3+S132^3+T132^3+U132^3+V132^3+W132^3+X132^3+Y132^3+Z132^3</f>
        <v>0</v>
      </c>
      <c r="AB132" s="125">
        <f t="shared" si="20"/>
        <v>0</v>
      </c>
      <c r="AC132" s="61"/>
      <c r="AD132" s="89"/>
      <c r="AE132" s="83"/>
      <c r="AF132" s="83"/>
      <c r="AG132" s="83"/>
      <c r="AH132" s="82"/>
      <c r="AI132" s="82"/>
      <c r="AJ132" s="82"/>
      <c r="AK132" s="82"/>
      <c r="AL132" s="83"/>
      <c r="AM132" s="83"/>
      <c r="AN132" s="83"/>
      <c r="AO132" s="83"/>
      <c r="AP132" s="82"/>
      <c r="AQ132" s="82"/>
      <c r="AR132" s="82"/>
      <c r="AS132" s="86"/>
      <c r="AT132" s="66"/>
      <c r="AU132" s="51"/>
      <c r="AW132" s="109"/>
      <c r="AX132" s="58"/>
      <c r="AY132" s="3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5"/>
      <c r="BO132" s="172">
        <f>BG131^3+BH131^3+BI131^3+BJ131^3+BK131^3+BL131^3+BM131^3+BN131^3+BG132^3+BH132^3+BI132^3+BJ132^3+BK132^3+BL132^3+BM132^3+BN132^3</f>
        <v>0</v>
      </c>
      <c r="BP132" s="125">
        <f t="shared" si="21"/>
        <v>0</v>
      </c>
      <c r="BQ132" s="61"/>
      <c r="BR132" s="81"/>
      <c r="BS132" s="82"/>
      <c r="BT132" s="82"/>
      <c r="BU132" s="82"/>
      <c r="BV132" s="82"/>
      <c r="BW132" s="82"/>
      <c r="BX132" s="82"/>
      <c r="BY132" s="82"/>
      <c r="BZ132" s="83"/>
      <c r="CA132" s="83"/>
      <c r="CB132" s="83"/>
      <c r="CC132" s="83"/>
      <c r="CD132" s="83"/>
      <c r="CE132" s="83"/>
      <c r="CF132" s="83"/>
      <c r="CG132" s="84"/>
      <c r="CH132" s="66"/>
      <c r="CI132" s="51"/>
      <c r="CJ132" s="144"/>
      <c r="CK132" s="109"/>
      <c r="CL132" s="58"/>
      <c r="CM132" s="3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5"/>
      <c r="DC132" s="172">
        <f>CU131^3+CV131^3+CW131^3+CX131^3+CY131^3+CZ131^3+DA131^3+DB131^3+CU132^3+CV132^3+CW132^3+CX132^3+CY132^3+CZ132^3+DA132^3+DB132^3</f>
        <v>0</v>
      </c>
      <c r="DD132" s="125">
        <f t="shared" si="22"/>
        <v>0</v>
      </c>
      <c r="DE132" s="61"/>
      <c r="DF132" s="89"/>
      <c r="DG132" s="83"/>
      <c r="DH132" s="82"/>
      <c r="DI132" s="82"/>
      <c r="DJ132" s="83"/>
      <c r="DK132" s="83"/>
      <c r="DL132" s="82"/>
      <c r="DM132" s="82"/>
      <c r="DN132" s="83"/>
      <c r="DO132" s="83"/>
      <c r="DP132" s="82"/>
      <c r="DQ132" s="82"/>
      <c r="DR132" s="83"/>
      <c r="DS132" s="83"/>
      <c r="DT132" s="82"/>
      <c r="DU132" s="86"/>
      <c r="DV132" s="66"/>
      <c r="DW132" s="51"/>
      <c r="DY132" s="109"/>
      <c r="DZ132" s="58"/>
      <c r="EA132" s="3"/>
      <c r="EB132" s="4"/>
      <c r="EC132" s="4"/>
      <c r="ED132" s="4"/>
      <c r="EE132" s="4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5"/>
      <c r="EQ132" s="172">
        <f>EI131^3+EJ131^3+EK131^3+EL131^3+EM131^3+EN131^3+EO131^3+EP131^3+EI132^3+EJ132^3+EK132^3+EL132^3+EM132^3+EN132^3+EO132^3+EP132^3</f>
        <v>0</v>
      </c>
      <c r="ER132" s="125">
        <f t="shared" si="23"/>
        <v>0</v>
      </c>
      <c r="ES132" s="61"/>
      <c r="ET132" s="174"/>
      <c r="EU132" s="131"/>
      <c r="EV132" s="83"/>
      <c r="EW132" s="131"/>
      <c r="EX132" s="131"/>
      <c r="EY132" s="82"/>
      <c r="EZ132" s="131"/>
      <c r="FA132" s="131"/>
      <c r="FB132" s="131"/>
      <c r="FC132" s="131"/>
      <c r="FD132" s="83"/>
      <c r="FE132" s="131"/>
      <c r="FF132" s="131"/>
      <c r="FG132" s="82"/>
      <c r="FH132" s="131"/>
      <c r="FI132" s="175"/>
      <c r="FJ132" s="66"/>
      <c r="FK132" s="51"/>
    </row>
    <row r="133" spans="1:167" x14ac:dyDescent="0.2">
      <c r="A133" s="32"/>
      <c r="B133" s="32"/>
      <c r="C133" s="32"/>
      <c r="D133" s="106" t="s">
        <v>40</v>
      </c>
      <c r="E133" s="107" t="s">
        <v>207</v>
      </c>
      <c r="F133" s="110">
        <f>B4+(119*B6)</f>
        <v>120</v>
      </c>
      <c r="G133" s="104"/>
      <c r="H133" s="43"/>
      <c r="I133" s="109"/>
      <c r="J133" s="58"/>
      <c r="K133" s="3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5"/>
      <c r="AA133" s="172">
        <f>K133^3+L133^3+M133^3+N133^3+O133^3+P133^3+Q133^3+R133^3+K134^3+L134^3+M134^3+N134^3+O134^3+P134^3+Q134^3+R134^3</f>
        <v>0</v>
      </c>
      <c r="AB133" s="125">
        <f t="shared" si="20"/>
        <v>0</v>
      </c>
      <c r="AC133" s="61"/>
      <c r="AD133" s="89"/>
      <c r="AE133" s="83"/>
      <c r="AF133" s="83"/>
      <c r="AG133" s="83"/>
      <c r="AH133" s="82"/>
      <c r="AI133" s="82"/>
      <c r="AJ133" s="82"/>
      <c r="AK133" s="82"/>
      <c r="AL133" s="83"/>
      <c r="AM133" s="83"/>
      <c r="AN133" s="83"/>
      <c r="AO133" s="83"/>
      <c r="AP133" s="82"/>
      <c r="AQ133" s="82"/>
      <c r="AR133" s="82"/>
      <c r="AS133" s="86"/>
      <c r="AT133" s="66"/>
      <c r="AU133" s="51"/>
      <c r="AW133" s="109"/>
      <c r="AX133" s="58"/>
      <c r="AY133" s="3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5"/>
      <c r="BO133" s="172">
        <f>AY133^3+AZ133^3+BA133^3+BB133^3+BC133^3+BD133^3+BE133^3+BF133^3+AY134^3+AZ134^3+BA134^3+BB134^3+BC134^3+BD134^3+BE134^3+BF134^3</f>
        <v>0</v>
      </c>
      <c r="BP133" s="125">
        <f t="shared" si="21"/>
        <v>0</v>
      </c>
      <c r="BQ133" s="61"/>
      <c r="BR133" s="89"/>
      <c r="BS133" s="83"/>
      <c r="BT133" s="83"/>
      <c r="BU133" s="83"/>
      <c r="BV133" s="83"/>
      <c r="BW133" s="83"/>
      <c r="BX133" s="83"/>
      <c r="BY133" s="83"/>
      <c r="BZ133" s="82"/>
      <c r="CA133" s="82"/>
      <c r="CB133" s="82"/>
      <c r="CC133" s="82"/>
      <c r="CD133" s="82"/>
      <c r="CE133" s="82"/>
      <c r="CF133" s="82"/>
      <c r="CG133" s="86"/>
      <c r="CH133" s="66"/>
      <c r="CI133" s="51"/>
      <c r="CJ133" s="144"/>
      <c r="CK133" s="109"/>
      <c r="CL133" s="58"/>
      <c r="CM133" s="3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5"/>
      <c r="DC133" s="172">
        <f>CM133^3+CN133^3+CO133^3+CP133^3+CQ133^3+CR133^3+CS133^3+CT133^3+CM134^3+CN134^3+CO134^3+CP134^3+CQ134^3+CR134^3+CS134^3+CT134^3</f>
        <v>0</v>
      </c>
      <c r="DD133" s="125">
        <f t="shared" si="22"/>
        <v>0</v>
      </c>
      <c r="DE133" s="61"/>
      <c r="DF133" s="89"/>
      <c r="DG133" s="83"/>
      <c r="DH133" s="82"/>
      <c r="DI133" s="82"/>
      <c r="DJ133" s="83"/>
      <c r="DK133" s="83"/>
      <c r="DL133" s="82"/>
      <c r="DM133" s="82"/>
      <c r="DN133" s="83"/>
      <c r="DO133" s="83"/>
      <c r="DP133" s="82"/>
      <c r="DQ133" s="82"/>
      <c r="DR133" s="83"/>
      <c r="DS133" s="83"/>
      <c r="DT133" s="82"/>
      <c r="DU133" s="86"/>
      <c r="DV133" s="66"/>
      <c r="DW133" s="51"/>
      <c r="DY133" s="109"/>
      <c r="DZ133" s="58"/>
      <c r="EA133" s="3"/>
      <c r="EB133" s="4"/>
      <c r="EC133" s="4"/>
      <c r="ED133" s="4"/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5"/>
      <c r="EQ133" s="172">
        <f>EA133^3+EB133^3+EC133^3+ED133^3+EE133^3+EF133^3+EG133^3+EH133^3+EA134^3+EB134^3+EC134^3+ED134^3+EE134^3+EF134^3+EG134^3+EH134^3</f>
        <v>0</v>
      </c>
      <c r="ER133" s="125">
        <f t="shared" si="23"/>
        <v>0</v>
      </c>
      <c r="ES133" s="61"/>
      <c r="ET133" s="174"/>
      <c r="EU133" s="83"/>
      <c r="EV133" s="131"/>
      <c r="EW133" s="131"/>
      <c r="EX133" s="131"/>
      <c r="EY133" s="131"/>
      <c r="EZ133" s="82"/>
      <c r="FA133" s="131"/>
      <c r="FB133" s="131"/>
      <c r="FC133" s="83"/>
      <c r="FD133" s="131"/>
      <c r="FE133" s="131"/>
      <c r="FF133" s="131"/>
      <c r="FG133" s="131"/>
      <c r="FH133" s="82"/>
      <c r="FI133" s="175"/>
      <c r="FJ133" s="66"/>
      <c r="FK133" s="51"/>
    </row>
    <row r="134" spans="1:167" x14ac:dyDescent="0.2">
      <c r="A134" s="32"/>
      <c r="B134" s="32"/>
      <c r="C134" s="32"/>
      <c r="D134" s="106" t="s">
        <v>24</v>
      </c>
      <c r="E134" s="107" t="s">
        <v>207</v>
      </c>
      <c r="F134" s="110">
        <f>B4+(120*B6)</f>
        <v>121</v>
      </c>
      <c r="G134" s="104"/>
      <c r="H134" s="43"/>
      <c r="I134" s="109"/>
      <c r="J134" s="58"/>
      <c r="K134" s="7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9"/>
      <c r="AA134" s="172">
        <f>S133^3+T133^3+U133^3+V133^3+W133^3+X133^3+Y133^3+Z133^3+S134^3+T134^3+U134^3+V134^3+W134^3+X134^3+Y134^3+Z134^3</f>
        <v>0</v>
      </c>
      <c r="AB134" s="125">
        <f t="shared" si="20"/>
        <v>0</v>
      </c>
      <c r="AC134" s="61"/>
      <c r="AD134" s="116"/>
      <c r="AE134" s="117"/>
      <c r="AF134" s="117"/>
      <c r="AG134" s="117"/>
      <c r="AH134" s="118"/>
      <c r="AI134" s="118"/>
      <c r="AJ134" s="118"/>
      <c r="AK134" s="118"/>
      <c r="AL134" s="117"/>
      <c r="AM134" s="117"/>
      <c r="AN134" s="117"/>
      <c r="AO134" s="117"/>
      <c r="AP134" s="118"/>
      <c r="AQ134" s="118"/>
      <c r="AR134" s="118"/>
      <c r="AS134" s="119"/>
      <c r="AT134" s="32"/>
      <c r="AU134" s="115"/>
      <c r="AW134" s="109"/>
      <c r="AX134" s="58"/>
      <c r="AY134" s="7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9"/>
      <c r="BO134" s="172">
        <f>BG133^3+BH133^3+BI133^3+BJ133^3+BK133^3+BL133^3+BM133^3+BN133^3+BG134^3+BH134^3+BI134^3+BJ134^3+BK134^3+BL134^3+BM134^3+BN134^3</f>
        <v>0</v>
      </c>
      <c r="BP134" s="125">
        <f t="shared" si="21"/>
        <v>0</v>
      </c>
      <c r="BQ134" s="61"/>
      <c r="BR134" s="116"/>
      <c r="BS134" s="117"/>
      <c r="BT134" s="117"/>
      <c r="BU134" s="117"/>
      <c r="BV134" s="117"/>
      <c r="BW134" s="117"/>
      <c r="BX134" s="117"/>
      <c r="BY134" s="117"/>
      <c r="BZ134" s="118"/>
      <c r="CA134" s="118"/>
      <c r="CB134" s="118"/>
      <c r="CC134" s="118"/>
      <c r="CD134" s="118"/>
      <c r="CE134" s="118"/>
      <c r="CF134" s="118"/>
      <c r="CG134" s="119"/>
      <c r="CH134" s="32"/>
      <c r="CI134" s="115"/>
      <c r="CJ134" s="144"/>
      <c r="CK134" s="109"/>
      <c r="CL134" s="58"/>
      <c r="CM134" s="7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9"/>
      <c r="DC134" s="172">
        <f>CU133^3+CV133^3+CW133^3+CX133^3+CY133^3+CZ133^3+DA133^3+DB133^3+CU134^3+CV134^3+CW134^3+CX134^3+CY134^3+CZ134^3+DA134^3+DB134^3</f>
        <v>0</v>
      </c>
      <c r="DD134" s="125">
        <f t="shared" si="22"/>
        <v>0</v>
      </c>
      <c r="DE134" s="61"/>
      <c r="DF134" s="116"/>
      <c r="DG134" s="117"/>
      <c r="DH134" s="118"/>
      <c r="DI134" s="118"/>
      <c r="DJ134" s="117"/>
      <c r="DK134" s="117"/>
      <c r="DL134" s="118"/>
      <c r="DM134" s="118"/>
      <c r="DN134" s="117"/>
      <c r="DO134" s="117"/>
      <c r="DP134" s="118"/>
      <c r="DQ134" s="118"/>
      <c r="DR134" s="117"/>
      <c r="DS134" s="117"/>
      <c r="DT134" s="118"/>
      <c r="DU134" s="119"/>
      <c r="DV134" s="32"/>
      <c r="DW134" s="115"/>
      <c r="DY134" s="109"/>
      <c r="DZ134" s="58"/>
      <c r="EA134" s="7"/>
      <c r="EB134" s="8"/>
      <c r="EC134" s="8"/>
      <c r="ED134" s="8"/>
      <c r="EE134" s="8"/>
      <c r="EF134" s="8"/>
      <c r="EG134" s="8"/>
      <c r="EH134" s="8"/>
      <c r="EI134" s="8"/>
      <c r="EJ134" s="8"/>
      <c r="EK134" s="8"/>
      <c r="EL134" s="8"/>
      <c r="EM134" s="8"/>
      <c r="EN134" s="8"/>
      <c r="EO134" s="8"/>
      <c r="EP134" s="9"/>
      <c r="EQ134" s="172">
        <f>EI133^3+EJ133^3+EK133^3+EL133^3+EM133^3+EN133^3+EO133^3+EP133^3+EI134^3+EJ134^3+EK134^3+EL134^3+EM134^3+EN134^3+EO134^3+EP134^3</f>
        <v>0</v>
      </c>
      <c r="ER134" s="125">
        <f t="shared" si="23"/>
        <v>0</v>
      </c>
      <c r="ES134" s="61"/>
      <c r="ET134" s="116"/>
      <c r="EU134" s="176"/>
      <c r="EV134" s="176"/>
      <c r="EW134" s="176"/>
      <c r="EX134" s="176"/>
      <c r="EY134" s="176"/>
      <c r="EZ134" s="176"/>
      <c r="FA134" s="118"/>
      <c r="FB134" s="117"/>
      <c r="FC134" s="176"/>
      <c r="FD134" s="176"/>
      <c r="FE134" s="176"/>
      <c r="FF134" s="176"/>
      <c r="FG134" s="176"/>
      <c r="FH134" s="176"/>
      <c r="FI134" s="119"/>
      <c r="FJ134" s="32"/>
      <c r="FK134" s="115"/>
    </row>
    <row r="135" spans="1:167" x14ac:dyDescent="0.2">
      <c r="A135" s="32"/>
      <c r="B135" s="32"/>
      <c r="C135" s="32"/>
      <c r="D135" s="106" t="s">
        <v>241</v>
      </c>
      <c r="E135" s="107" t="s">
        <v>207</v>
      </c>
      <c r="F135" s="108">
        <f>B4+(121*B6)</f>
        <v>122</v>
      </c>
      <c r="G135" s="104"/>
      <c r="H135" s="43"/>
      <c r="I135" s="109"/>
      <c r="J135" s="58"/>
      <c r="K135" s="121">
        <f>K119^3+K120^3+K121^3+K122^3+K123^3+K124^3+K125^3+K126^3+L119^3+L120^3+L121^3+L122^3+L123^3+L124^3+L125^3+L126^3</f>
        <v>0</v>
      </c>
      <c r="L135" s="122">
        <f>K134^3+K133^3+K132^3+K131^3+K130^3+K129^3+K128^3+K127^3+L134^3+L133^3+L132^3+L131^3+L130^3+L129^3+L128^3+L127^3</f>
        <v>0</v>
      </c>
      <c r="M135" s="122">
        <f>M119^3+M120^3+M121^3+M122^3+M123^3+M124^3+M125^3+M126^3+N119^3+N120^3+N121^3+N122^3+N123^3+N124^3+N125^3+N126^3</f>
        <v>0</v>
      </c>
      <c r="N135" s="122">
        <f>M134^3+M133^3+M132^3+M131^3+M130^3+M129^3+M128^3+M127^3+N134^3+N133^3+N132^3+N131^3+N130^3+N129^3+N128^3+N127^3</f>
        <v>0</v>
      </c>
      <c r="O135" s="122">
        <f>O119^3+O120^3+O121^3+O122^3+O123^3+O124^3+O125^3+O126^3+P119^3+P120^3+P121^3+P122^3+P123^3+P124^3+P125^3+P126^3</f>
        <v>0</v>
      </c>
      <c r="P135" s="122">
        <f>O134^3+O133^3+O132^3+O131^3+O130^3+O129^3+O128^3+O127^3+P134^3+P133^3+P132^3+P131^3+P130^3+P129^3+P128^3+P127^3</f>
        <v>0</v>
      </c>
      <c r="Q135" s="122">
        <f>Q119^3+Q120^3+Q121^3+Q122^3+Q123^3+Q124^3+Q125^3+Q126^3+R119^3+R120^3+R121^3+R122^3+R123^3+R124^3+R125^3+R126^3</f>
        <v>0</v>
      </c>
      <c r="R135" s="122">
        <f>Q134^3+Q133^3+Q132^3+Q131^3+Q130^3+Q129^3+Q128^3+Q127^3+R134^3+R133^3+R132^3+R131^3+R130^3+R129^3+R128^3+R127^3</f>
        <v>0</v>
      </c>
      <c r="S135" s="122">
        <f>S119^3+S120^3+S121^3+S122^3+S123^3+S124^3+S125^3+S126^3+T119^3+T120^3+T121^3+T122^3+T123^3+T124^3+T125^3+T126^3</f>
        <v>0</v>
      </c>
      <c r="T135" s="122">
        <f>S134^3+S133^3+S132^3+S131^3+S130^3+S129^3+S128^3+S127^3+T134^3+T133^3+T132^3+T131^3+T130^3+T129^3+T128^3+T127^3</f>
        <v>0</v>
      </c>
      <c r="U135" s="122">
        <f>U119^3+U120^3+U121^3+U122^3+U123^3+U124^3+U125^3+U126^3+V119^3+V120^3+V121^3+V122^3+V123^3+V124^3+V125^3+V126^3</f>
        <v>0</v>
      </c>
      <c r="V135" s="122">
        <f>U134^3+U133^3+U132^3+U131^3+U130^3+U129^3+U128^3+U127^3+V134^3+V133^3+V132^3+V131^3+V130^3+V129^3+V128^3+V127^3</f>
        <v>0</v>
      </c>
      <c r="W135" s="122">
        <f>W119^3+W120^3+W121^3+W122^3+W123^3+W124^3+W125^3+W126^3+X119^3+X120^3+X121^3+X122^3+X123^3+X124^3+X125^3+X126^3</f>
        <v>0</v>
      </c>
      <c r="X135" s="122">
        <f>W134^3+W133^3+W132^3+W131^3+W130^3+W129^3+W128^3+W127^3+X134^3+X133^3+X132^3+X131^3+X130^3+X129^3+X128^3+X127^3</f>
        <v>0</v>
      </c>
      <c r="Y135" s="122">
        <f>Y119^3+Y120^3+Y121^3+Y122^3+Y123^3+Y124^3+Y125^3+Y126^3+Z119^3+Z120^3+Z121^3+Z122^3+Z123^3+Z124^3+Z125^3+Z126^3</f>
        <v>0</v>
      </c>
      <c r="Z135" s="123">
        <f>Y134^3+Y133^3+Y132^3+Y131^3+Y130^3+Y129^3+Y128^3+Y127^3+Z134^3+Z133^3+Z132^3+Z131^3+Z130^3+Z129^3+Z128^3+Z127^3</f>
        <v>0</v>
      </c>
      <c r="AA135" s="168">
        <f>K119^3+L120^3+M121^3+N122^3+O123^3+P124^3+Q125^3+R126^3+S127^3+T128^3+U129^3+V130^3+W131^3+X132^3+Y133^3+Z134^3</f>
        <v>0</v>
      </c>
      <c r="AB135" s="169">
        <f>K127^3+L128^3+M129^3+N130^3+O131^3+P132^3+Q133^3+R134^3+S119^3+T120^3+U121^3+V122^3+W123^3+X124^3+Y125^3+Z126^3</f>
        <v>0</v>
      </c>
      <c r="AC135" s="52"/>
      <c r="AD135" s="126"/>
      <c r="AE135" s="126"/>
      <c r="AF135" s="126"/>
      <c r="AG135" s="126"/>
      <c r="AH135" s="126"/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32"/>
      <c r="AU135" s="115"/>
      <c r="AW135" s="109"/>
      <c r="AX135" s="58"/>
      <c r="AY135" s="121">
        <f>AY119^3+AY120^3+AY121^3+AY122^3+AY123^3+AY124^3+AY125^3+AY126^3+AZ119^3+AZ120^3+AZ121^3+AZ122^3+AZ123^3+AZ124^3+AZ125^3+AZ126^3</f>
        <v>0</v>
      </c>
      <c r="AZ135" s="122">
        <f>AY134^3+AY133^3+AY132^3+AY131^3+AY130^3+AY129^3+AY128^3+AY127^3+AZ134^3+AZ133^3+AZ132^3+AZ131^3+AZ130^3+AZ129^3+AZ128^3+AZ127^3</f>
        <v>0</v>
      </c>
      <c r="BA135" s="122">
        <f>BA119^3+BA120^3+BA121^3+BA122^3+BA123^3+BA124^3+BA125^3+BA126^3+BB119^3+BB120^3+BB121^3+BB122^3+BB123^3+BB124^3+BB125^3+BB126^3</f>
        <v>0</v>
      </c>
      <c r="BB135" s="122">
        <f>BA134^3+BA133^3+BA132^3+BA131^3+BA130^3+BA129^3+BA128^3+BA127^3+BB134^3+BB133^3+BB132^3+BB131^3+BB130^3+BB129^3+BB128^3+BB127^3</f>
        <v>0</v>
      </c>
      <c r="BC135" s="122">
        <f>BC119^3+BC120^3+BC121^3+BC122^3+BC123^3+BC124^3+BC125^3+BC126^3+BD119^3+BD120^3+BD121^3+BD122^3+BD123^3+BD124^3+BD125^3+BD126^3</f>
        <v>0</v>
      </c>
      <c r="BD135" s="122">
        <f>BC134^3+BC133^3+BC132^3+BC131^3+BC130^3+BC129^3+BC128^3+BC127^3+BD134^3+BD133^3+BD132^3+BD131^3+BD130^3+BD129^3+BD128^3+BD127^3</f>
        <v>0</v>
      </c>
      <c r="BE135" s="122">
        <f>BE119^3+BE120^3+BE121^3+BE122^3+BE123^3+BE124^3+BE125^3+BE126^3+BF119^3+BF120^3+BF121^3+BF122^3+BF123^3+BF124^3+BF125^3+BF126^3</f>
        <v>0</v>
      </c>
      <c r="BF135" s="122">
        <f>BE134^3+BE133^3+BE132^3+BE131^3+BE130^3+BE129^3+BE128^3+BE127^3+BF134^3+BF133^3+BF132^3+BF131^3+BF130^3+BF129^3+BF128^3+BF127^3</f>
        <v>0</v>
      </c>
      <c r="BG135" s="122">
        <f>BG119^3+BG120^3+BG121^3+BG122^3+BG123^3+BG124^3+BG125^3+BG126^3+BH119^3+BH120^3+BH121^3+BH122^3+BH123^3+BH124^3+BH125^3+BH126^3</f>
        <v>0</v>
      </c>
      <c r="BH135" s="122">
        <f>BG134^3+BG133^3+BG132^3+BG131^3+BG130^3+BG129^3+BG128^3+BG127^3+BH134^3+BH133^3+BH132^3+BH131^3+BH130^3+BH129^3+BH128^3+BH127^3</f>
        <v>0</v>
      </c>
      <c r="BI135" s="122">
        <f>BI119^3+BI120^3+BI121^3+BI122^3+BI123^3+BI124^3+BI125^3+BI126^3+BJ119^3+BJ120^3+BJ121^3+BJ122^3+BJ123^3+BJ124^3+BJ125^3+BJ126^3</f>
        <v>0</v>
      </c>
      <c r="BJ135" s="122">
        <f>BI134^3+BI133^3+BI132^3+BI131^3+BI130^3+BI129^3+BI128^3+BI127^3+BJ134^3+BJ133^3+BJ132^3+BJ131^3+BJ130^3+BJ129^3+BJ128^3+BJ127^3</f>
        <v>0</v>
      </c>
      <c r="BK135" s="122">
        <f>BK119^3+BK120^3+BK121^3+BK122^3+BK123^3+BK124^3+BK125^3+BK126^3+BL119^3+BL120^3+BL121^3+BL122^3+BL123^3+BL124^3+BL125^3+BL126^3</f>
        <v>0</v>
      </c>
      <c r="BL135" s="122">
        <f>BK134^3+BK133^3+BK132^3+BK131^3+BK130^3+BK129^3+BK128^3+BK127^3+BL134^3+BL133^3+BL132^3+BL131^3+BL130^3+BL129^3+BL128^3+BL127^3</f>
        <v>0</v>
      </c>
      <c r="BM135" s="122">
        <f>BM119^3+BM120^3+BM121^3+BM122^3+BM123^3+BM124^3+BM125^3+BM126^3+BN119^3+BN120^3+BN121^3+BN122^3+BN123^3+BN124^3+BN125^3+BN126^3</f>
        <v>0</v>
      </c>
      <c r="BN135" s="123">
        <f>BM134^3+BM133^3+BM132^3+BM131^3+BM130^3+BM129^3+BM128^3+BM127^3+BN134^3+BN133^3+BN132^3+BN131^3+BN130^3+BN129^3+BN128^3+BN127^3</f>
        <v>0</v>
      </c>
      <c r="BO135" s="168">
        <f>AY119^3+AZ120^3+BA121^3+BB122^3+BC123^3+BD124^3+BE125^3+BF126^3+BG127^3+BH128^3+BI129^3+BJ130^3+BK131^3+BL132^3+BM133^3+BN134^3</f>
        <v>0</v>
      </c>
      <c r="BP135" s="169">
        <f>AY127^3+AZ128^3+BA129^3+BB130^3+BC131^3+BD132^3+BE133^3+BF134^3+BG119^3+BH120^3+BI121^3+BJ122^3+BK123^3+BL124^3+BM125^3+BN126^3</f>
        <v>0</v>
      </c>
      <c r="BQ135" s="52"/>
      <c r="BR135" s="126"/>
      <c r="BS135" s="126"/>
      <c r="BT135" s="126"/>
      <c r="BU135" s="126"/>
      <c r="BV135" s="126"/>
      <c r="BW135" s="126"/>
      <c r="BX135" s="126"/>
      <c r="BY135" s="126"/>
      <c r="BZ135" s="126"/>
      <c r="CA135" s="126"/>
      <c r="CB135" s="126"/>
      <c r="CC135" s="126"/>
      <c r="CD135" s="126"/>
      <c r="CE135" s="126"/>
      <c r="CF135" s="126"/>
      <c r="CG135" s="126"/>
      <c r="CH135" s="32"/>
      <c r="CI135" s="115"/>
      <c r="CJ135" s="144"/>
      <c r="CK135" s="109"/>
      <c r="CL135" s="58"/>
      <c r="CM135" s="121">
        <f>CM119^3+CM120^3+CM121^3+CM122^3+CM123^3+CM124^3+CM125^3+CM126^3+CN119^3+CN120^3+CN121^3+CN122^3+CN123^3+CN124^3+CN125^3+CN126^3</f>
        <v>0</v>
      </c>
      <c r="CN135" s="122">
        <f>CM134^3+CM133^3+CM132^3+CM131^3+CM130^3+CM129^3+CM128^3+CM127^3+CN134^3+CN133^3+CN132^3+CN131^3+CN130^3+CN129^3+CN128^3+CN127^3</f>
        <v>0</v>
      </c>
      <c r="CO135" s="122">
        <f>CO119^3+CO120^3+CO121^3+CO122^3+CO123^3+CO124^3+CO125^3+CO126^3+CP119^3+CP120^3+CP121^3+CP122^3+CP123^3+CP124^3+CP125^3+CP126^3</f>
        <v>0</v>
      </c>
      <c r="CP135" s="122">
        <f>CO134^3+CO133^3+CO132^3+CO131^3+CO130^3+CO129^3+CO128^3+CO127^3+CP134^3+CP133^3+CP132^3+CP131^3+CP130^3+CP129^3+CP128^3+CP127^3</f>
        <v>0</v>
      </c>
      <c r="CQ135" s="122">
        <f>CQ119^3+CQ120^3+CQ121^3+CQ122^3+CQ123^3+CQ124^3+CQ125^3+CQ126^3+CR119^3+CR120^3+CR121^3+CR122^3+CR123^3+CR124^3+CR125^3+CR126^3</f>
        <v>0</v>
      </c>
      <c r="CR135" s="122">
        <f>CQ134^3+CQ133^3+CQ132^3+CQ131^3+CQ130^3+CQ129^3+CQ128^3+CQ127^3+CR134^3+CR133^3+CR132^3+CR131^3+CR130^3+CR129^3+CR128^3+CR127^3</f>
        <v>0</v>
      </c>
      <c r="CS135" s="122">
        <f>CS119^3+CS120^3+CS121^3+CS122^3+CS123^3+CS124^3+CS125^3+CS126^3+CT119^3+CT120^3+CT121^3+CT122^3+CT123^3+CT124^3+CT125^3+CT126^3</f>
        <v>0</v>
      </c>
      <c r="CT135" s="122">
        <f>CS134^3+CS133^3+CS132^3+CS131^3+CS130^3+CS129^3+CS128^3+CS127^3+CT134^3+CT133^3+CT132^3+CT131^3+CT130^3+CT129^3+CT128^3+CT127^3</f>
        <v>0</v>
      </c>
      <c r="CU135" s="122">
        <f>CU119^3+CU120^3+CU121^3+CU122^3+CU123^3+CU124^3+CU125^3+CU126^3+CV119^3+CV120^3+CV121^3+CV122^3+CV123^3+CV124^3+CV125^3+CV126^3</f>
        <v>0</v>
      </c>
      <c r="CV135" s="122">
        <f>CU134^3+CU133^3+CU132^3+CU131^3+CU130^3+CU129^3+CU128^3+CU127^3+CV134^3+CV133^3+CV132^3+CV131^3+CV130^3+CV129^3+CV128^3+CV127^3</f>
        <v>0</v>
      </c>
      <c r="CW135" s="122">
        <f>CW119^3+CW120^3+CW121^3+CW122^3+CW123^3+CW124^3+CW125^3+CW126^3+CX119^3+CX120^3+CX121^3+CX122^3+CX123^3+CX124^3+CX125^3+CX126^3</f>
        <v>0</v>
      </c>
      <c r="CX135" s="122">
        <f>CW134^3+CW133^3+CW132^3+CW131^3+CW130^3+CW129^3+CW128^3+CW127^3+CX134^3+CX133^3+CX132^3+CX131^3+CX130^3+CX129^3+CX128^3+CX127^3</f>
        <v>0</v>
      </c>
      <c r="CY135" s="122">
        <f>CY119^3+CY120^3+CY121^3+CY122^3+CY123^3+CY124^3+CY125^3+CY126^3+CZ119^3+CZ120^3+CZ121^3+CZ122^3+CZ123^3+CZ124^3+CZ125^3+CZ126^3</f>
        <v>0</v>
      </c>
      <c r="CZ135" s="122">
        <f>CY134^3+CY133^3+CY132^3+CY131^3+CY130^3+CY129^3+CY128^3+CY127^3+CZ134^3+CZ133^3+CZ132^3+CZ131^3+CZ130^3+CZ129^3+CZ128^3+CZ127^3</f>
        <v>0</v>
      </c>
      <c r="DA135" s="122">
        <f>DA119^3+DA120^3+DA121^3+DA122^3+DA123^3+DA124^3+DA125^3+DA126^3+DB119^3+DB120^3+DB121^3+DB122^3+DB123^3+DB124^3+DB125^3+DB126^3</f>
        <v>0</v>
      </c>
      <c r="DB135" s="123">
        <f>DA134^3+DA133^3+DA132^3+DA131^3+DA130^3+DA129^3+DA128^3+DA127^3+DB134^3+DB133^3+DB132^3+DB131^3+DB130^3+DB129^3+DB128^3+DB127^3</f>
        <v>0</v>
      </c>
      <c r="DC135" s="168">
        <f>CM119^3+CN120^3+CO121^3+CP122^3+CQ123^3+CR124^3+CS125^3+CT126^3+CU127^3+CV128^3+CW129^3+CX130^3+CY131^3+CZ132^3+DA133^3+DB134^3</f>
        <v>0</v>
      </c>
      <c r="DD135" s="169">
        <f>CM127^3+CN128^3+CO129^3+CP130^3+CQ131^3+CR132^3+CS133^3+CT134^3+CU119^3+CV120^3+CW121^3+CX122^3+CY123^3+CZ124^3+DA125^3+DB126^3</f>
        <v>0</v>
      </c>
      <c r="DE135" s="52"/>
      <c r="DF135" s="126"/>
      <c r="DG135" s="126"/>
      <c r="DH135" s="126"/>
      <c r="DI135" s="126"/>
      <c r="DJ135" s="126"/>
      <c r="DK135" s="126"/>
      <c r="DL135" s="126"/>
      <c r="DM135" s="126"/>
      <c r="DN135" s="126"/>
      <c r="DO135" s="126"/>
      <c r="DP135" s="126"/>
      <c r="DQ135" s="126"/>
      <c r="DR135" s="126"/>
      <c r="DS135" s="126"/>
      <c r="DT135" s="126"/>
      <c r="DU135" s="126"/>
      <c r="DV135" s="32"/>
      <c r="DW135" s="115"/>
      <c r="DY135" s="109"/>
      <c r="DZ135" s="58"/>
      <c r="EA135" s="121">
        <f>EA119^3+EA120^3+EA121^3+EA122^3+EA123^3+EA124^3+EA125^3+EA126^3+EB119^3+EB120^3+EB121^3+EB122^3+EB123^3+EB124^3+EB125^3+EB126^3</f>
        <v>0</v>
      </c>
      <c r="EB135" s="122">
        <f>EA134^3+EA133^3+EA132^3+EA131^3+EA130^3+EA129^3+EA128^3+EA127^3+EB134^3+EB133^3+EB132^3+EB131^3+EB130^3+EB129^3+EB128^3+EB127^3</f>
        <v>0</v>
      </c>
      <c r="EC135" s="122">
        <f>EC119^3+EC120^3+EC121^3+EC122^3+EC123^3+EC124^3+EC125^3+EC126^3+ED119^3+ED120^3+ED121^3+ED122^3+ED123^3+ED124^3+ED125^3+ED126^3</f>
        <v>0</v>
      </c>
      <c r="ED135" s="122">
        <f>EC134^3+EC133^3+EC132^3+EC131^3+EC130^3+EC129^3+EC128^3+EC127^3+ED134^3+ED133^3+ED132^3+ED131^3+ED130^3+ED129^3+ED128^3+ED127^3</f>
        <v>0</v>
      </c>
      <c r="EE135" s="122">
        <f>EE119^3+EE120^3+EE121^3+EE122^3+EE123^3+EE124^3+EE125^3+EE126^3+EF119^3+EF120^3+EF121^3+EF122^3+EF123^3+EF124^3+EF125^3+EF126^3</f>
        <v>0</v>
      </c>
      <c r="EF135" s="122">
        <f>EE134^3+EE133^3+EE132^3+EE131^3+EE130^3+EE129^3+EE128^3+EE127^3+EF134^3+EF133^3+EF132^3+EF131^3+EF130^3+EF129^3+EF128^3+EF127^3</f>
        <v>0</v>
      </c>
      <c r="EG135" s="122">
        <f>EG119^3+EG120^3+EG121^3+EG122^3+EG123^3+EG124^3+EG125^3+EG126^3+EH119^3+EH120^3+EH121^3+EH122^3+EH123^3+EH124^3+EH125^3+EH126^3</f>
        <v>0</v>
      </c>
      <c r="EH135" s="122">
        <f>EG134^3+EG133^3+EG132^3+EG131^3+EG130^3+EG129^3+EG128^3+EG127^3+EH134^3+EH133^3+EH132^3+EH131^3+EH130^3+EH129^3+EH128^3+EH127^3</f>
        <v>0</v>
      </c>
      <c r="EI135" s="122">
        <f>EI119^3+EI120^3+EI121^3+EI122^3+EI123^3+EI124^3+EI125^3+EI126^3+EJ119^3+EJ120^3+EJ121^3+EJ122^3+EJ123^3+EJ124^3+EJ125^3+EJ126^3</f>
        <v>0</v>
      </c>
      <c r="EJ135" s="122">
        <f>EI134^3+EI133^3+EI132^3+EI131^3+EI130^3+EI129^3+EI128^3+EI127^3+EJ134^3+EJ133^3+EJ132^3+EJ131^3+EJ130^3+EJ129^3+EJ128^3+EJ127^3</f>
        <v>0</v>
      </c>
      <c r="EK135" s="122">
        <f>EK119^3+EK120^3+EK121^3+EK122^3+EK123^3+EK124^3+EK125^3+EK126^3+EL119^3+EL120^3+EL121^3+EL122^3+EL123^3+EL124^3+EL125^3+EL126^3</f>
        <v>0</v>
      </c>
      <c r="EL135" s="122">
        <f>EK134^3+EK133^3+EK132^3+EK131^3+EK130^3+EK129^3+EK128^3+EK127^3+EL134^3+EL133^3+EL132^3+EL131^3+EL130^3+EL129^3+EL128^3+EL127^3</f>
        <v>0</v>
      </c>
      <c r="EM135" s="122">
        <f>EM119^3+EM120^3+EM121^3+EM122^3+EM123^3+EM124^3+EM125^3+EM126^3+EN119^3+EN120^3+EN121^3+EN122^3+EN123^3+EN124^3+EN125^3+EN126^3</f>
        <v>0</v>
      </c>
      <c r="EN135" s="122">
        <f>EM134^3+EM133^3+EM132^3+EM131^3+EM130^3+EM129^3+EM128^3+EM127^3+EN134^3+EN133^3+EN132^3+EN131^3+EN130^3+EN129^3+EN128^3+EN127^3</f>
        <v>0</v>
      </c>
      <c r="EO135" s="122">
        <f>EO119^3+EO120^3+EO121^3+EO122^3+EO123^3+EO124^3+EO125^3+EO126^3+EP119^3+EP120^3+EP121^3+EP122^3+EP123^3+EP124^3+EP125^3+EP126^3</f>
        <v>0</v>
      </c>
      <c r="EP135" s="123">
        <f>EO134^3+EO133^3+EO132^3+EO131^3+EO130^3+EO129^3+EO128^3+EO127^3+EP134^3+EP133^3+EP132^3+EP131^3+EP130^3+EP129^3+EP128^3+EP127^3</f>
        <v>0</v>
      </c>
      <c r="EQ135" s="168">
        <f>EA119^3+EB120^3+EC121^3+ED122^3+EE123^3+EF124^3+EG125^3+EH126^3+EI127^3+EJ128^3+EK129^3+EL130^3+EM131^3+EN132^3+EO133^3+EP134^3</f>
        <v>0</v>
      </c>
      <c r="ER135" s="169">
        <f>EA127^3+EB128^3+EC129^3+ED130^3+EE131^3+EF132^3+EG133^3+EH134^3+EI119^3+EJ120^3+EK121^3+EL122^3+EM123^3+EN124^3+EO125^3+EP126^3</f>
        <v>0</v>
      </c>
      <c r="ES135" s="52"/>
      <c r="ET135" s="126"/>
      <c r="EU135" s="126"/>
      <c r="EV135" s="126"/>
      <c r="EW135" s="126"/>
      <c r="EX135" s="126"/>
      <c r="EY135" s="126"/>
      <c r="EZ135" s="126"/>
      <c r="FA135" s="126"/>
      <c r="FB135" s="126"/>
      <c r="FC135" s="126"/>
      <c r="FD135" s="126"/>
      <c r="FE135" s="126"/>
      <c r="FF135" s="126"/>
      <c r="FG135" s="126"/>
      <c r="FH135" s="126"/>
      <c r="FI135" s="126"/>
      <c r="FJ135" s="32"/>
      <c r="FK135" s="115"/>
    </row>
    <row r="136" spans="1:167" ht="13.5" thickBot="1" x14ac:dyDescent="0.25">
      <c r="A136" s="32"/>
      <c r="B136" s="32"/>
      <c r="C136" s="32"/>
      <c r="D136" s="106" t="s">
        <v>148</v>
      </c>
      <c r="E136" s="107" t="s">
        <v>207</v>
      </c>
      <c r="F136" s="108">
        <f>B4+(122*B6)</f>
        <v>123</v>
      </c>
      <c r="G136" s="104"/>
      <c r="H136" s="43"/>
      <c r="I136" s="109"/>
      <c r="J136" s="58"/>
      <c r="K136" s="127">
        <f>K119^3+L119^3+M119^3+N119^3+K120^3+L120^3+M120^3+N120^3+K121^3+L121^3+M121^3+N121^3+K122^3+L122^3+M122^3+N122^3</f>
        <v>0</v>
      </c>
      <c r="L136" s="128">
        <f>K123^3+L123^3+M123^3+N123^3+K124^3+L124^3+M124^3+N124^3+K125^3+L125^3+M125^3+N125^3+K126^3+L126^3+M126^3+N126^3</f>
        <v>0</v>
      </c>
      <c r="M136" s="128">
        <f>K127^3+L127^3+M127^3+N127^3+K128^3+L128^3+M128^3+N128^3+K129^3+L129^3+M129^3+N129^3+K130^3+L130^3+M130^3+N130^3</f>
        <v>0</v>
      </c>
      <c r="N136" s="128">
        <f>K131^3+L131^3+M131^3+N131^3+K132^3+L132^3+M132^3+N132^3+K133^3+L133^3+M133^3+N133^3+K134^3+L134^3+M134^3+N134^3</f>
        <v>0</v>
      </c>
      <c r="O136" s="128">
        <f>O119^3+P119^3+Q119^3+R119^3+O120^3+P120^3+Q120^3+R120^3+O121^3+P121^3+Q121^3+R121^3+O122^3+P122^3+Q122^3+R122^3</f>
        <v>0</v>
      </c>
      <c r="P136" s="128">
        <f>O123^3+P123^3+Q123^3+R123^3+O124^3+P124^3+Q124^3+R124^3+O125^3+P125^3+Q125^3+R125^3+O126^3+P126^3+Q126^3+R126^3</f>
        <v>0</v>
      </c>
      <c r="Q136" s="128">
        <f>O127^3+P127^3+Q127^3+R127^3+O128^3+P128^3+Q128^3+R128^3+O129^3+P129^3+Q129^3+R129^3+O130^3+P130^3+Q130^3+R130^3</f>
        <v>0</v>
      </c>
      <c r="R136" s="128">
        <f>O131^3+P131^3+Q131^3+R131^3+O132^3+P132^3+Q132^3+R132^3+O133^3+P133^3+Q133^3+R133^3+O134^3+P134^3+Q134^3+R134^3</f>
        <v>0</v>
      </c>
      <c r="S136" s="128">
        <f>S119^3+T119^3+U119^3+V119^3+S120^3+T120^3+U120^3+V120^3+S121^3+T121^3+U121^3+V121^3+S122^3+T122^3+U122^3+V122^3</f>
        <v>0</v>
      </c>
      <c r="T136" s="128">
        <f>S123^3+T123^3+U123^3+V123^3+S124^3+T124^3+U124^3+V124^3+S125^3+T125^3+U125^3+V125^3+S126^3+T126^3+U126^3+V126^3</f>
        <v>0</v>
      </c>
      <c r="U136" s="128">
        <f>S127^3+T127^3+U127^3+V127^3+S128^3+T128^3+U128^3+V128^3+S129^3+T129^3+U129^3+V129^3+S130^3+T130^3+U130^3+V130^3</f>
        <v>0</v>
      </c>
      <c r="V136" s="128">
        <f>S131^3+T131^3+U131^3+V131^3+S132^3+T132^3+U132^3+V132^3+S133^3+T133^3+U133^3+V133^3+S134^3+T134^3+U134^3+V134^3</f>
        <v>0</v>
      </c>
      <c r="W136" s="128">
        <f>W119^3+X119^3+Y119^3+Z119^3+W120^3+X120^3+Y120^3+Z120^3+W121^3+X121^3+Y121^3+Z121^3+W122^3+X122^3+Y122^3+Z122^3</f>
        <v>0</v>
      </c>
      <c r="X136" s="128">
        <f>W123^3+X123^3+Y123^3+Z123^3+W124^3+X124^3+Y124^3+Z124^3+W125^3+X125^3+Y125^3+Z125^3+W126^3+X126^3+Y126^3+Z126^3</f>
        <v>0</v>
      </c>
      <c r="Y136" s="128">
        <f>W127^3+X127^3+Y127^3+Z127^3+W128^3+X128^3+Y128^3+Z128^3+W129^3+X129^3+Y129^3+Z129^3+W130^3+X130^3+Y130^3+Z130^3</f>
        <v>0</v>
      </c>
      <c r="Z136" s="128">
        <f>W131^3+X131^3+Y131^3+Z131^3+W132^3+X132^3+Y132^3+Z132^3+W133^3+X133^3+Y133^3+Z133^3+W134^3+X134^3+Y134^3+Z134^3</f>
        <v>0</v>
      </c>
      <c r="AA136" s="128">
        <f>K134^3+L133^3+M132^3+N131^3+O130^3+P129^3+Q128^3+R127^3+S126^3+T125^3+U124^3+V123^3+W122^3+X121^3+Y120^3+Z119^3</f>
        <v>0</v>
      </c>
      <c r="AB136" s="170">
        <f>K126^3+L125^3+M124^3+N123^3+O122^3+P121^3+Q120^3+R119^3+S134^3+T133^3+U132^3+V131^3+W130^3+X129^3+Y128^3+Z127^3</f>
        <v>0</v>
      </c>
      <c r="AC136" s="32"/>
      <c r="AD136" s="131"/>
      <c r="AE136" s="131"/>
      <c r="AF136" s="131"/>
      <c r="AG136" s="131"/>
      <c r="AH136" s="131"/>
      <c r="AI136" s="131"/>
      <c r="AJ136" s="131"/>
      <c r="AK136" s="131"/>
      <c r="AL136" s="131"/>
      <c r="AM136" s="131"/>
      <c r="AN136" s="131"/>
      <c r="AO136" s="131"/>
      <c r="AP136" s="131"/>
      <c r="AQ136" s="131"/>
      <c r="AR136" s="131"/>
      <c r="AS136" s="131"/>
      <c r="AT136" s="32"/>
      <c r="AU136" s="115"/>
      <c r="AW136" s="109"/>
      <c r="AX136" s="58"/>
      <c r="AY136" s="127">
        <f>AY119^3+AZ119^3+BA119^3+BB119^3+AY120^3+AZ120^3+BA120^3+BB120^3+AY121^3+AZ121^3+BA121^3+BB121^3+AY122^3+AZ122^3+BA122^3+BB122^3</f>
        <v>0</v>
      </c>
      <c r="AZ136" s="128">
        <f>AY123^3+AZ123^3+BA123^3+BB123^3+AY124^3+AZ124^3+BA124^3+BB124^3+AY125^3+AZ125^3+BA125^3+BB125^3+AY126^3+AZ126^3+BA126^3+BB126^3</f>
        <v>0</v>
      </c>
      <c r="BA136" s="128">
        <f>AY127^3+AZ127^3+BA127^3+BB127^3+AY128^3+AZ128^3+BA128^3+BB128^3+AY129^3+AZ129^3+BA129^3+BB129^3+AY130^3+AZ130^3+BA130^3+BB130^3</f>
        <v>0</v>
      </c>
      <c r="BB136" s="128">
        <f>AY131^3+AZ131^3+BA131^3+BB131^3+AY132^3+AZ132^3+BA132^3+BB132^3+AY133^3+AZ133^3+BA133^3+BB133^3+AY134^3+AZ134^3+BA134^3+BB134^3</f>
        <v>0</v>
      </c>
      <c r="BC136" s="128">
        <f>BC119^3+BD119^3+BE119^3+BF119^3+BC120^3+BD120^3+BE120^3+BF120^3+BC121^3+BD121^3+BE121^3+BF121^3+BC122^3+BD122^3+BE122^3+BF122^3</f>
        <v>0</v>
      </c>
      <c r="BD136" s="128">
        <f>BC123^3+BD123^3+BE123^3+BF123^3+BC124^3+BD124^3+BE124^3+BF124^3+BC125^3+BD125^3+BE125^3+BF125^3+BC126^3+BD126^3+BE126^3+BF126^3</f>
        <v>0</v>
      </c>
      <c r="BE136" s="128">
        <f>BC127^3+BD127^3+BE127^3+BF127^3+BC128^3+BD128^3+BE128^3+BF128^3+BC129^3+BD129^3+BE129^3+BF129^3+BC130^3+BD130^3+BE130^3+BF130^3</f>
        <v>0</v>
      </c>
      <c r="BF136" s="128">
        <f>BC131^3+BD131^3+BE131^3+BF131^3+BC132^3+BD132^3+BE132^3+BF132^3+BC133^3+BD133^3+BE133^3+BF133^3+BC134^3+BD134^3+BE134^3+BF134^3</f>
        <v>0</v>
      </c>
      <c r="BG136" s="128">
        <f>BG119^3+BH119^3+BI119^3+BJ119^3+BG120^3+BH120^3+BI120^3+BJ120^3+BG121^3+BH121^3+BI121^3+BJ121^3+BG122^3+BH122^3+BI122^3+BJ122^3</f>
        <v>0</v>
      </c>
      <c r="BH136" s="128">
        <f>BG123^3+BH123^3+BI123^3+BJ123^3+BG124^3+BH124^3+BI124^3+BJ124^3+BG125^3+BH125^3+BI125^3+BJ125^3+BG126^3+BH126^3+BI126^3+BJ126^3</f>
        <v>0</v>
      </c>
      <c r="BI136" s="128">
        <f>BG127^3+BH127^3+BI127^3+BJ127^3+BG128^3+BH128^3+BI128^3+BJ128^3+BG129^3+BH129^3+BI129^3+BJ129^3+BG130^3+BH130^3+BI130^3+BJ130^3</f>
        <v>0</v>
      </c>
      <c r="BJ136" s="128">
        <f>BG131^3+BH131^3+BI131^3+BJ131^3+BG132^3+BH132^3+BI132^3+BJ132^3+BG133^3+BH133^3+BI133^3+BJ133^3+BG134^3+BH134^3+BI134^3+BJ134^3</f>
        <v>0</v>
      </c>
      <c r="BK136" s="128">
        <f>BK119^3+BL119^3+BM119^3+BN119^3+BK120^3+BL120^3+BM120^3+BN120^3+BK121^3+BL121^3+BM121^3+BN121^3+BK122^3+BL122^3+BM122^3+BN122^3</f>
        <v>0</v>
      </c>
      <c r="BL136" s="128">
        <f>BK123^3+BL123^3+BM123^3+BN123^3+BK124^3+BL124^3+BM124^3+BN124^3+BK125^3+BL125^3+BM125^3+BN125^3+BK126^3+BL126^3+BM126^3+BN126^3</f>
        <v>0</v>
      </c>
      <c r="BM136" s="128">
        <f>BK127^3+BL127^3+BM127^3+BN127^3+BK128^3+BL128^3+BM128^3+BN128^3+BK129^3+BL129^3+BM129^3+BN129^3+BK130^3+BL130^3+BM130^3+BN130^3</f>
        <v>0</v>
      </c>
      <c r="BN136" s="128">
        <f>BK131^3+BL131^3+BM131^3+BN131^3+BK132^3+BL132^3+BM132^3+BN132^3+BK133^3+BL133^3+BM133^3+BN133^3+BK134^3+BL134^3+BM134^3+BN134^3</f>
        <v>0</v>
      </c>
      <c r="BO136" s="128">
        <f>AY134^3+AZ133^3+BA132^3+BB131^3+BC130^3+BD129^3+BE128^3+BF127^3+BG126^3+BH125^3+BI124^3+BJ123^3+BK122^3+BL121^3+BM120^3+BN119^3</f>
        <v>0</v>
      </c>
      <c r="BP136" s="170">
        <f>AY126^3+AZ125^3+BA124^3+BB123^3+BC122^3+BD121^3+BE120^3+BF119^3+BG134^3+BH133^3+BI132^3+BJ131^3+BK130^3+BL129^3+BM128^3+BN127^3</f>
        <v>0</v>
      </c>
      <c r="BQ136" s="32"/>
      <c r="BR136" s="131"/>
      <c r="BS136" s="131"/>
      <c r="BT136" s="131"/>
      <c r="BU136" s="131"/>
      <c r="BV136" s="131"/>
      <c r="BW136" s="131"/>
      <c r="BX136" s="131"/>
      <c r="BY136" s="131"/>
      <c r="BZ136" s="131"/>
      <c r="CA136" s="131"/>
      <c r="CB136" s="131"/>
      <c r="CC136" s="131"/>
      <c r="CD136" s="131"/>
      <c r="CE136" s="131"/>
      <c r="CF136" s="131"/>
      <c r="CG136" s="131"/>
      <c r="CH136" s="32"/>
      <c r="CI136" s="115"/>
      <c r="CJ136" s="144"/>
      <c r="CK136" s="109"/>
      <c r="CL136" s="58"/>
      <c r="CM136" s="127">
        <f>CM119^3+CN119^3+CO119^3+CP119^3+CM120^3+CN120^3+CO120^3+CP120^3+CM121^3+CN121^3+CO121^3+CP121^3+CM122^3+CN122^3+CO122^3+CP122^3</f>
        <v>0</v>
      </c>
      <c r="CN136" s="128">
        <f>CM123^3+CN123^3+CO123^3+CP123^3+CM124^3+CN124^3+CO124^3+CP124^3+CM125^3+CN125^3+CO125^3+CP125^3+CM126^3+CN126^3+CO126^3+CP126^3</f>
        <v>0</v>
      </c>
      <c r="CO136" s="128">
        <f>CM127^3+CN127^3+CO127^3+CP127^3+CM128^3+CN128^3+CO128^3+CP128^3+CM129^3+CN129^3+CO129^3+CP129^3+CM130^3+CN130^3+CO130^3+CP130^3</f>
        <v>0</v>
      </c>
      <c r="CP136" s="128">
        <f>CM131^3+CN131^3+CO131^3+CP131^3+CM132^3+CN132^3+CO132^3+CP132^3+CM133^3+CN133^3+CO133^3+CP133^3+CM134^3+CN134^3+CO134^3+CP134^3</f>
        <v>0</v>
      </c>
      <c r="CQ136" s="128">
        <f>CQ119^3+CR119^3+CS119^3+CT119^3+CQ120^3+CR120^3+CS120^3+CT120^3+CQ121^3+CR121^3+CS121^3+CT121^3+CQ122^3+CR122^3+CS122^3+CT122^3</f>
        <v>0</v>
      </c>
      <c r="CR136" s="128">
        <f>CQ123^3+CR123^3+CS123^3+CT123^3+CQ124^3+CR124^3+CS124^3+CT124^3+CQ125^3+CR125^3+CS125^3+CT125^3+CQ126^3+CR126^3+CS126^3+CT126^3</f>
        <v>0</v>
      </c>
      <c r="CS136" s="128">
        <f>CQ127^3+CR127^3+CS127^3+CT127^3+CQ128^3+CR128^3+CS128^3+CT128^3+CQ129^3+CR129^3+CS129^3+CT129^3+CQ130^3+CR130^3+CS130^3+CT130^3</f>
        <v>0</v>
      </c>
      <c r="CT136" s="128">
        <f>CQ131^3+CR131^3+CS131^3+CT131^3+CQ132^3+CR132^3+CS132^3+CT132^3+CQ133^3+CR133^3+CS133^3+CT133^3+CQ134^3+CR134^3+CS134^3+CT134^3</f>
        <v>0</v>
      </c>
      <c r="CU136" s="128">
        <f>CU119^3+CV119^3+CW119^3+CX119^3+CU120^3+CV120^3+CW120^3+CX120^3+CU121^3+CV121^3+CW121^3+CX121^3+CU122^3+CV122^3+CW122^3+CX122^3</f>
        <v>0</v>
      </c>
      <c r="CV136" s="128">
        <f>CU123^3+CV123^3+CW123^3+CX123^3+CU124^3+CV124^3+CW124^3+CX124^3+CU125^3+CV125^3+CW125^3+CX125^3+CU126^3+CV126^3+CW126^3+CX126^3</f>
        <v>0</v>
      </c>
      <c r="CW136" s="128">
        <f>CU127^3+CV127^3+CW127^3+CX127^3+CU128^3+CV128^3+CW128^3+CX128^3+CU129^3+CV129^3+CW129^3+CX129^3+CU130^3+CV130^3+CW130^3+CX130^3</f>
        <v>0</v>
      </c>
      <c r="CX136" s="128">
        <f>CU131^3+CV131^3+CW131^3+CX131^3+CU132^3+CV132^3+CW132^3+CX132^3+CU133^3+CV133^3+CW133^3+CX133^3+CU134^3+CV134^3+CW134^3+CX134^3</f>
        <v>0</v>
      </c>
      <c r="CY136" s="128">
        <f>CY119^3+CZ119^3+DA119^3+DB119^3+CY120^3+CZ120^3+DA120^3+DB120^3+CY121^3+CZ121^3+DA121^3+DB121^3+CY122^3+CZ122^3+DA122^3+DB122^3</f>
        <v>0</v>
      </c>
      <c r="CZ136" s="128">
        <f>CY123^3+CZ123^3+DA123^3+DB123^3+CY124^3+CZ124^3+DA124^3+DB124^3+CY125^3+CZ125^3+DA125^3+DB125^3+CY126^3+CZ126^3+DA126^3+DB126^3</f>
        <v>0</v>
      </c>
      <c r="DA136" s="128">
        <f>CY127^3+CZ127^3+DA127^3+DB127^3+CY128^3+CZ128^3+DA128^3+DB128^3+CY129^3+CZ129^3+DA129^3+DB129^3+CY130^3+CZ130^3+DA130^3+DB130^3</f>
        <v>0</v>
      </c>
      <c r="DB136" s="128">
        <f>CY131^3+CZ131^3+DA131^3+DB131^3+CY132^3+CZ132^3+DA132^3+DB132^3+CY133^3+CZ133^3+DA133^3+DB133^3+CY134^3+CZ134^3+DA134^3+DB134^3</f>
        <v>0</v>
      </c>
      <c r="DC136" s="128">
        <f>CM134^3+CN133^3+CO132^3+CP131^3+CQ130^3+CR129^3+CS128^3+CT127^3+CU126^3+CV125^3+CW124^3+CX123^3+CY122^3+CZ121^3+DA120^3+DB119^3</f>
        <v>0</v>
      </c>
      <c r="DD136" s="170">
        <f>CM126^3+CN125^3+CO124^3+CP123^3+CQ122^3+CR121^3+CS120^3+CT119^3+CU134^3+CV133^3+CW132^3+CX131^3+CY130^3+CZ129^3+DA128^3+DB127^3</f>
        <v>0</v>
      </c>
      <c r="DE136" s="32"/>
      <c r="DF136" s="131"/>
      <c r="DG136" s="131"/>
      <c r="DH136" s="131"/>
      <c r="DI136" s="131"/>
      <c r="DJ136" s="131"/>
      <c r="DK136" s="131"/>
      <c r="DL136" s="131"/>
      <c r="DM136" s="131"/>
      <c r="DN136" s="131"/>
      <c r="DO136" s="131"/>
      <c r="DP136" s="131"/>
      <c r="DQ136" s="131"/>
      <c r="DR136" s="131"/>
      <c r="DS136" s="131"/>
      <c r="DT136" s="131"/>
      <c r="DU136" s="131"/>
      <c r="DV136" s="32"/>
      <c r="DW136" s="115"/>
      <c r="DY136" s="109"/>
      <c r="DZ136" s="58"/>
      <c r="EA136" s="127">
        <f>EA119^3+EB119^3+EC119^3+ED119^3+EA120^3+EB120^3+EC120^3+ED120^3+EA121^3+EB121^3+EC121^3+ED121^3+EA122^3+EB122^3+EC122^3+ED122^3</f>
        <v>0</v>
      </c>
      <c r="EB136" s="128">
        <f>EA123^3+EB123^3+EC123^3+ED123^3+EA124^3+EB124^3+EC124^3+ED124^3+EA125^3+EB125^3+EC125^3+ED125^3+EA126^3+EB126^3+EC126^3+ED126^3</f>
        <v>0</v>
      </c>
      <c r="EC136" s="128">
        <f>EA127^3+EB127^3+EC127^3+ED127^3+EA128^3+EB128^3+EC128^3+ED128^3+EA129^3+EB129^3+EC129^3+ED129^3+EA130^3+EB130^3+EC130^3+ED130^3</f>
        <v>0</v>
      </c>
      <c r="ED136" s="128">
        <f>EA131^3+EB131^3+EC131^3+ED131^3+EA132^3+EB132^3+EC132^3+ED132^3+EA133^3+EB133^3+EC133^3+ED133^3+EA134^3+EB134^3+EC134^3+ED134^3</f>
        <v>0</v>
      </c>
      <c r="EE136" s="128">
        <f>EE119^3+EF119^3+EG119^3+EH119^3+EE120^3+EF120^3+EG120^3+EH120^3+EE121^3+EF121^3+EG121^3+EH121^3+EE122^3+EF122^3+EG122^3+EH122^3</f>
        <v>0</v>
      </c>
      <c r="EF136" s="128">
        <f>EE123^3+EF123^3+EG123^3+EH123^3+EE124^3+EF124^3+EG124^3+EH124^3+EE125^3+EF125^3+EG125^3+EH125^3+EE126^3+EF126^3+EG126^3+EH126^3</f>
        <v>0</v>
      </c>
      <c r="EG136" s="128">
        <f>EE127^3+EF127^3+EG127^3+EH127^3+EE128^3+EF128^3+EG128^3+EH128^3+EE129^3+EF129^3+EG129^3+EH129^3+EE130^3+EF130^3+EG130^3+EH130^3</f>
        <v>0</v>
      </c>
      <c r="EH136" s="128">
        <f>EE131^3+EF131^3+EG131^3+EH131^3+EE132^3+EF132^3+EG132^3+EH132^3+EE133^3+EF133^3+EG133^3+EH133^3+EE134^3+EF134^3+EG134^3+EH134^3</f>
        <v>0</v>
      </c>
      <c r="EI136" s="128">
        <f>EI119^3+EJ119^3+EK119^3+EL119^3+EI120^3+EJ120^3+EK120^3+EL120^3+EI121^3+EJ121^3+EK121^3+EL121^3+EI122^3+EJ122^3+EK122^3+EL122^3</f>
        <v>0</v>
      </c>
      <c r="EJ136" s="128">
        <f>EI123^3+EJ123^3+EK123^3+EL123^3+EI124^3+EJ124^3+EK124^3+EL124^3+EI125^3+EJ125^3+EK125^3+EL125^3+EI126^3+EJ126^3+EK126^3+EL126^3</f>
        <v>0</v>
      </c>
      <c r="EK136" s="128">
        <f>EI127^3+EJ127^3+EK127^3+EL127^3+EI128^3+EJ128^3+EK128^3+EL128^3+EI129^3+EJ129^3+EK129^3+EL129^3+EI130^3+EJ130^3+EK130^3+EL130^3</f>
        <v>0</v>
      </c>
      <c r="EL136" s="128">
        <f>EI131^3+EJ131^3+EK131^3+EL131^3+EI132^3+EJ132^3+EK132^3+EL132^3+EI133^3+EJ133^3+EK133^3+EL133^3+EI134^3+EJ134^3+EK134^3+EL134^3</f>
        <v>0</v>
      </c>
      <c r="EM136" s="128">
        <f>EM119^3+EN119^3+EO119^3+EP119^3+EM120^3+EN120^3+EO120^3+EP120^3+EM121^3+EN121^3+EO121^3+EP121^3+EM122^3+EN122^3+EO122^3+EP122^3</f>
        <v>0</v>
      </c>
      <c r="EN136" s="128">
        <f>EM123^3+EN123^3+EO123^3+EP123^3+EM124^3+EN124^3+EO124^3+EP124^3+EM125^3+EN125^3+EO125^3+EP125^3+EM126^3+EN126^3+EO126^3+EP126^3</f>
        <v>0</v>
      </c>
      <c r="EO136" s="128">
        <f>EM127^3+EN127^3+EO127^3+EP127^3+EM128^3+EN128^3+EO128^3+EP128^3+EM129^3+EN129^3+EO129^3+EP129^3+EM130^3+EN130^3+EO130^3+EP130^3</f>
        <v>0</v>
      </c>
      <c r="EP136" s="128">
        <f>EM131^3+EN131^3+EO131^3+EP131^3+EM132^3+EN132^3+EO132^3+EP132^3+EM133^3+EN133^3+EO133^3+EP133^3+EM134^3+EN134^3+EO134^3+EP134^3</f>
        <v>0</v>
      </c>
      <c r="EQ136" s="128">
        <f>EA134^3+EB133^3+EC132^3+ED131^3+EE130^3+EF129^3+EG128^3+EH127^3+EI126^3+EJ125^3+EK124^3+EL123^3+EM122^3+EN121^3+EO120^3+EP119^3</f>
        <v>0</v>
      </c>
      <c r="ER136" s="170">
        <f>EA126^3+EB125^3+EC124^3+ED123^3+EE122^3+EF121^3+EG120^3+EH119^3+EI134^3+EJ133^3+EK132^3+EL131^3+EM130^3+EN129^3+EO128^3+EP127^3</f>
        <v>0</v>
      </c>
      <c r="ES136" s="32"/>
      <c r="ET136" s="131"/>
      <c r="EU136" s="131"/>
      <c r="EV136" s="131"/>
      <c r="EW136" s="131"/>
      <c r="EX136" s="131"/>
      <c r="EY136" s="131"/>
      <c r="EZ136" s="131"/>
      <c r="FA136" s="131"/>
      <c r="FB136" s="131"/>
      <c r="FC136" s="131"/>
      <c r="FD136" s="131"/>
      <c r="FE136" s="131"/>
      <c r="FF136" s="131"/>
      <c r="FG136" s="131"/>
      <c r="FH136" s="131"/>
      <c r="FI136" s="131"/>
      <c r="FJ136" s="32"/>
      <c r="FK136" s="115"/>
    </row>
    <row r="137" spans="1:167" ht="13.5" thickBot="1" x14ac:dyDescent="0.25">
      <c r="A137" s="32"/>
      <c r="B137" s="32"/>
      <c r="C137" s="32"/>
      <c r="D137" s="106" t="s">
        <v>47</v>
      </c>
      <c r="E137" s="107" t="s">
        <v>207</v>
      </c>
      <c r="F137" s="110">
        <f>B4+(123*B6)</f>
        <v>124</v>
      </c>
      <c r="G137" s="104"/>
      <c r="H137" s="43"/>
      <c r="I137" s="109"/>
      <c r="J137" s="58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137"/>
      <c r="AB137" s="137"/>
      <c r="AC137" s="32" t="s">
        <v>0</v>
      </c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32"/>
      <c r="AU137" s="115"/>
      <c r="AW137" s="109"/>
      <c r="AX137" s="58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  <c r="BN137" s="46"/>
      <c r="BO137" s="137"/>
      <c r="BP137" s="137"/>
      <c r="BQ137" s="32" t="s">
        <v>0</v>
      </c>
      <c r="BR137" s="135"/>
      <c r="BS137" s="135"/>
      <c r="BT137" s="135"/>
      <c r="BU137" s="135"/>
      <c r="BV137" s="135"/>
      <c r="BW137" s="135"/>
      <c r="BX137" s="135"/>
      <c r="BY137" s="135"/>
      <c r="BZ137" s="135"/>
      <c r="CA137" s="135"/>
      <c r="CB137" s="135"/>
      <c r="CC137" s="135"/>
      <c r="CD137" s="135"/>
      <c r="CE137" s="135"/>
      <c r="CF137" s="135"/>
      <c r="CG137" s="135"/>
      <c r="CH137" s="32"/>
      <c r="CI137" s="115"/>
      <c r="CJ137" s="144"/>
      <c r="CK137" s="109"/>
      <c r="CL137" s="58"/>
      <c r="CM137" s="46"/>
      <c r="CN137" s="46"/>
      <c r="CO137" s="46"/>
      <c r="CP137" s="46"/>
      <c r="CQ137" s="46"/>
      <c r="CR137" s="46"/>
      <c r="CS137" s="46"/>
      <c r="CT137" s="46"/>
      <c r="CU137" s="46"/>
      <c r="CV137" s="46"/>
      <c r="CW137" s="46"/>
      <c r="CX137" s="46"/>
      <c r="CY137" s="46"/>
      <c r="CZ137" s="46"/>
      <c r="DA137" s="46"/>
      <c r="DB137" s="46"/>
      <c r="DC137" s="137"/>
      <c r="DD137" s="137"/>
      <c r="DE137" s="32" t="s">
        <v>0</v>
      </c>
      <c r="DF137" s="135"/>
      <c r="DG137" s="135"/>
      <c r="DH137" s="135"/>
      <c r="DI137" s="135"/>
      <c r="DJ137" s="135"/>
      <c r="DK137" s="135"/>
      <c r="DL137" s="135"/>
      <c r="DM137" s="135"/>
      <c r="DN137" s="135"/>
      <c r="DO137" s="135"/>
      <c r="DP137" s="135"/>
      <c r="DQ137" s="135"/>
      <c r="DR137" s="135"/>
      <c r="DS137" s="135"/>
      <c r="DT137" s="135"/>
      <c r="DU137" s="135"/>
      <c r="DV137" s="32"/>
      <c r="DW137" s="115"/>
      <c r="DY137" s="109"/>
      <c r="DZ137" s="58"/>
      <c r="EA137" s="46"/>
      <c r="EB137" s="46"/>
      <c r="EC137" s="46"/>
      <c r="ED137" s="46"/>
      <c r="EE137" s="46"/>
      <c r="EF137" s="46"/>
      <c r="EG137" s="46"/>
      <c r="EH137" s="46"/>
      <c r="EI137" s="46"/>
      <c r="EJ137" s="46"/>
      <c r="EK137" s="46"/>
      <c r="EL137" s="46"/>
      <c r="EM137" s="46"/>
      <c r="EN137" s="46"/>
      <c r="EO137" s="46"/>
      <c r="EP137" s="46"/>
      <c r="EQ137" s="137"/>
      <c r="ER137" s="137"/>
      <c r="ES137" s="32" t="s">
        <v>0</v>
      </c>
      <c r="ET137" s="135"/>
      <c r="EU137" s="135"/>
      <c r="EV137" s="135"/>
      <c r="EW137" s="135"/>
      <c r="EX137" s="135"/>
      <c r="EY137" s="135"/>
      <c r="EZ137" s="135"/>
      <c r="FA137" s="135"/>
      <c r="FB137" s="135"/>
      <c r="FC137" s="135"/>
      <c r="FD137" s="135"/>
      <c r="FE137" s="135"/>
      <c r="FF137" s="135"/>
      <c r="FG137" s="135"/>
      <c r="FH137" s="135"/>
      <c r="FI137" s="135"/>
      <c r="FJ137" s="32"/>
      <c r="FK137" s="115"/>
    </row>
    <row r="138" spans="1:167" ht="14.25" thickTop="1" thickBot="1" x14ac:dyDescent="0.25">
      <c r="A138" s="32"/>
      <c r="B138" s="32"/>
      <c r="C138" s="32"/>
      <c r="D138" s="106" t="s">
        <v>127</v>
      </c>
      <c r="E138" s="107" t="s">
        <v>207</v>
      </c>
      <c r="F138" s="110">
        <f>B4+(124*B6)</f>
        <v>125</v>
      </c>
      <c r="G138" s="104"/>
      <c r="H138" s="43"/>
      <c r="I138" s="138"/>
      <c r="J138" s="142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  <c r="Y138" s="143"/>
      <c r="Z138" s="143"/>
      <c r="AA138" s="143"/>
      <c r="AB138" s="143"/>
      <c r="AC138" s="143"/>
      <c r="AD138" s="140"/>
      <c r="AE138" s="140"/>
      <c r="AF138" s="140"/>
      <c r="AG138" s="140"/>
      <c r="AH138" s="140"/>
      <c r="AI138" s="140"/>
      <c r="AJ138" s="140"/>
      <c r="AK138" s="140"/>
      <c r="AL138" s="140"/>
      <c r="AM138" s="140"/>
      <c r="AN138" s="140"/>
      <c r="AO138" s="140"/>
      <c r="AP138" s="140"/>
      <c r="AQ138" s="140"/>
      <c r="AR138" s="140"/>
      <c r="AS138" s="140"/>
      <c r="AT138" s="139"/>
      <c r="AU138" s="141" t="s">
        <v>0</v>
      </c>
      <c r="AW138" s="138"/>
      <c r="AX138" s="142"/>
      <c r="AY138" s="143"/>
      <c r="AZ138" s="143"/>
      <c r="BA138" s="143"/>
      <c r="BB138" s="143"/>
      <c r="BC138" s="143"/>
      <c r="BD138" s="143"/>
      <c r="BE138" s="143"/>
      <c r="BF138" s="143"/>
      <c r="BG138" s="143"/>
      <c r="BH138" s="143"/>
      <c r="BI138" s="143"/>
      <c r="BJ138" s="143"/>
      <c r="BK138" s="143"/>
      <c r="BL138" s="143"/>
      <c r="BM138" s="143"/>
      <c r="BN138" s="143"/>
      <c r="BO138" s="143"/>
      <c r="BP138" s="143"/>
      <c r="BQ138" s="143"/>
      <c r="BR138" s="140"/>
      <c r="BS138" s="140"/>
      <c r="BT138" s="140"/>
      <c r="BU138" s="140"/>
      <c r="BV138" s="140"/>
      <c r="BW138" s="140"/>
      <c r="BX138" s="140"/>
      <c r="BY138" s="140"/>
      <c r="BZ138" s="140"/>
      <c r="CA138" s="140"/>
      <c r="CB138" s="140"/>
      <c r="CC138" s="140"/>
      <c r="CD138" s="140"/>
      <c r="CE138" s="140"/>
      <c r="CF138" s="140"/>
      <c r="CG138" s="140"/>
      <c r="CH138" s="139"/>
      <c r="CI138" s="141" t="s">
        <v>0</v>
      </c>
      <c r="CJ138" s="144"/>
      <c r="CK138" s="138"/>
      <c r="CL138" s="142"/>
      <c r="CM138" s="143"/>
      <c r="CN138" s="143"/>
      <c r="CO138" s="143"/>
      <c r="CP138" s="143"/>
      <c r="CQ138" s="143"/>
      <c r="CR138" s="143"/>
      <c r="CS138" s="143"/>
      <c r="CT138" s="143"/>
      <c r="CU138" s="143"/>
      <c r="CV138" s="143"/>
      <c r="CW138" s="143"/>
      <c r="CX138" s="143"/>
      <c r="CY138" s="143"/>
      <c r="CZ138" s="143"/>
      <c r="DA138" s="143"/>
      <c r="DB138" s="143"/>
      <c r="DC138" s="143"/>
      <c r="DD138" s="143"/>
      <c r="DE138" s="143"/>
      <c r="DF138" s="140"/>
      <c r="DG138" s="140"/>
      <c r="DH138" s="140"/>
      <c r="DI138" s="140"/>
      <c r="DJ138" s="140"/>
      <c r="DK138" s="140"/>
      <c r="DL138" s="140"/>
      <c r="DM138" s="140"/>
      <c r="DN138" s="140"/>
      <c r="DO138" s="140"/>
      <c r="DP138" s="140"/>
      <c r="DQ138" s="140"/>
      <c r="DR138" s="140"/>
      <c r="DS138" s="140"/>
      <c r="DT138" s="140"/>
      <c r="DU138" s="140"/>
      <c r="DV138" s="139"/>
      <c r="DW138" s="141" t="s">
        <v>0</v>
      </c>
      <c r="DY138" s="138"/>
      <c r="DZ138" s="142"/>
      <c r="EA138" s="143"/>
      <c r="EB138" s="143"/>
      <c r="EC138" s="143"/>
      <c r="ED138" s="143"/>
      <c r="EE138" s="143"/>
      <c r="EF138" s="143"/>
      <c r="EG138" s="143"/>
      <c r="EH138" s="143"/>
      <c r="EI138" s="143"/>
      <c r="EJ138" s="143"/>
      <c r="EK138" s="143"/>
      <c r="EL138" s="143"/>
      <c r="EM138" s="143"/>
      <c r="EN138" s="143"/>
      <c r="EO138" s="143"/>
      <c r="EP138" s="143"/>
      <c r="EQ138" s="143"/>
      <c r="ER138" s="143"/>
      <c r="ES138" s="143"/>
      <c r="ET138" s="140"/>
      <c r="EU138" s="140"/>
      <c r="EV138" s="140"/>
      <c r="EW138" s="140"/>
      <c r="EX138" s="140"/>
      <c r="EY138" s="140"/>
      <c r="EZ138" s="140"/>
      <c r="FA138" s="140"/>
      <c r="FB138" s="140"/>
      <c r="FC138" s="140"/>
      <c r="FD138" s="140"/>
      <c r="FE138" s="140"/>
      <c r="FF138" s="140"/>
      <c r="FG138" s="140"/>
      <c r="FH138" s="140"/>
      <c r="FI138" s="140"/>
      <c r="FJ138" s="139"/>
      <c r="FK138" s="141" t="s">
        <v>0</v>
      </c>
    </row>
    <row r="139" spans="1:167" ht="14.25" thickTop="1" thickBot="1" x14ac:dyDescent="0.25">
      <c r="A139" s="32"/>
      <c r="B139" s="32"/>
      <c r="C139" s="32"/>
      <c r="D139" s="106" t="s">
        <v>232</v>
      </c>
      <c r="E139" s="107" t="s">
        <v>207</v>
      </c>
      <c r="F139" s="108">
        <f>B4+(125*B6)</f>
        <v>126</v>
      </c>
      <c r="G139" s="104"/>
      <c r="H139" s="43"/>
      <c r="R139" s="25" t="s">
        <v>0</v>
      </c>
      <c r="V139" s="25" t="s">
        <v>0</v>
      </c>
      <c r="W139" s="25" t="s">
        <v>0</v>
      </c>
      <c r="Y139" s="25" t="s">
        <v>0</v>
      </c>
      <c r="CJ139" s="144"/>
    </row>
    <row r="140" spans="1:167" ht="14.25" thickTop="1" thickBot="1" x14ac:dyDescent="0.25">
      <c r="A140" s="32"/>
      <c r="B140" s="32"/>
      <c r="C140" s="32"/>
      <c r="D140" s="106" t="s">
        <v>263</v>
      </c>
      <c r="E140" s="107" t="s">
        <v>207</v>
      </c>
      <c r="F140" s="108">
        <f>B4+(126*B6)</f>
        <v>127</v>
      </c>
      <c r="G140" s="104"/>
      <c r="H140" s="43"/>
      <c r="I140" s="38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40"/>
      <c r="AE140" s="40"/>
      <c r="AF140" s="40"/>
      <c r="AG140" s="40"/>
      <c r="AH140" s="40"/>
      <c r="AI140" s="40"/>
      <c r="AJ140" s="40"/>
      <c r="AK140" s="40"/>
      <c r="AL140" s="40"/>
      <c r="AM140" s="40"/>
      <c r="AN140" s="40"/>
      <c r="AO140" s="40"/>
      <c r="AP140" s="40"/>
      <c r="AQ140" s="40"/>
      <c r="AR140" s="40"/>
      <c r="AS140" s="40"/>
      <c r="AT140" s="39"/>
      <c r="AU140" s="41"/>
      <c r="AW140" s="38"/>
      <c r="AX140" s="39"/>
      <c r="AY140" s="39"/>
      <c r="AZ140" s="39"/>
      <c r="BA140" s="39"/>
      <c r="BB140" s="39"/>
      <c r="BC140" s="39"/>
      <c r="BD140" s="39"/>
      <c r="BE140" s="39"/>
      <c r="BF140" s="39"/>
      <c r="BG140" s="39"/>
      <c r="BH140" s="39"/>
      <c r="BI140" s="39"/>
      <c r="BJ140" s="39"/>
      <c r="BK140" s="39"/>
      <c r="BL140" s="39"/>
      <c r="BM140" s="39"/>
      <c r="BN140" s="39"/>
      <c r="BO140" s="39"/>
      <c r="BP140" s="39"/>
      <c r="BQ140" s="39"/>
      <c r="BR140" s="40"/>
      <c r="BS140" s="40"/>
      <c r="BT140" s="40"/>
      <c r="BU140" s="40"/>
      <c r="BV140" s="40"/>
      <c r="BW140" s="40"/>
      <c r="BX140" s="40"/>
      <c r="BY140" s="40"/>
      <c r="BZ140" s="40"/>
      <c r="CA140" s="40"/>
      <c r="CB140" s="40"/>
      <c r="CC140" s="40"/>
      <c r="CD140" s="40"/>
      <c r="CE140" s="40"/>
      <c r="CF140" s="40"/>
      <c r="CG140" s="40"/>
      <c r="CH140" s="39"/>
      <c r="CI140" s="41"/>
      <c r="CJ140" s="144"/>
      <c r="CK140" s="38"/>
      <c r="CL140" s="39"/>
      <c r="CM140" s="39"/>
      <c r="CN140" s="39"/>
      <c r="CO140" s="39"/>
      <c r="CP140" s="39"/>
      <c r="CQ140" s="39"/>
      <c r="CR140" s="39"/>
      <c r="CS140" s="39"/>
      <c r="CT140" s="39"/>
      <c r="CU140" s="39"/>
      <c r="CV140" s="39"/>
      <c r="CW140" s="39"/>
      <c r="CX140" s="39"/>
      <c r="CY140" s="39"/>
      <c r="CZ140" s="39"/>
      <c r="DA140" s="39"/>
      <c r="DB140" s="39"/>
      <c r="DC140" s="39"/>
      <c r="DD140" s="39"/>
      <c r="DE140" s="39"/>
      <c r="DF140" s="40"/>
      <c r="DG140" s="40"/>
      <c r="DH140" s="40"/>
      <c r="DI140" s="40"/>
      <c r="DJ140" s="40"/>
      <c r="DK140" s="40"/>
      <c r="DL140" s="40"/>
      <c r="DM140" s="40"/>
      <c r="DN140" s="40"/>
      <c r="DO140" s="40"/>
      <c r="DP140" s="40"/>
      <c r="DQ140" s="40"/>
      <c r="DR140" s="40"/>
      <c r="DS140" s="40"/>
      <c r="DT140" s="40"/>
      <c r="DU140" s="40"/>
      <c r="DV140" s="39"/>
      <c r="DW140" s="41"/>
      <c r="DY140" s="38"/>
      <c r="DZ140" s="39"/>
      <c r="EA140" s="39"/>
      <c r="EB140" s="39"/>
      <c r="EC140" s="39"/>
      <c r="ED140" s="39"/>
      <c r="EE140" s="39"/>
      <c r="EF140" s="39"/>
      <c r="EG140" s="39"/>
      <c r="EH140" s="39"/>
      <c r="EI140" s="39"/>
      <c r="EJ140" s="39"/>
      <c r="EK140" s="39"/>
      <c r="EL140" s="39"/>
      <c r="EM140" s="39"/>
      <c r="EN140" s="39"/>
      <c r="EO140" s="39"/>
      <c r="EP140" s="39"/>
      <c r="EQ140" s="39"/>
      <c r="ER140" s="39"/>
      <c r="ES140" s="39"/>
      <c r="ET140" s="40"/>
      <c r="EU140" s="40"/>
      <c r="EV140" s="40"/>
      <c r="EW140" s="40"/>
      <c r="EX140" s="40"/>
      <c r="EY140" s="40"/>
      <c r="EZ140" s="40"/>
      <c r="FA140" s="40"/>
      <c r="FB140" s="40"/>
      <c r="FC140" s="40"/>
      <c r="FD140" s="40"/>
      <c r="FE140" s="40"/>
      <c r="FF140" s="40"/>
      <c r="FG140" s="40"/>
      <c r="FH140" s="40"/>
      <c r="FI140" s="40"/>
      <c r="FJ140" s="39"/>
      <c r="FK140" s="41"/>
    </row>
    <row r="141" spans="1:167" ht="13.5" thickBot="1" x14ac:dyDescent="0.25">
      <c r="A141" s="32"/>
      <c r="B141" s="32"/>
      <c r="C141" s="32"/>
      <c r="D141" s="106" t="s">
        <v>111</v>
      </c>
      <c r="E141" s="107" t="s">
        <v>207</v>
      </c>
      <c r="F141" s="108">
        <f>B4+(127*B6)</f>
        <v>128</v>
      </c>
      <c r="G141" s="104"/>
      <c r="H141" s="43"/>
      <c r="I141" s="44"/>
      <c r="J141" s="45" t="s">
        <v>2</v>
      </c>
      <c r="K141" s="46"/>
      <c r="L141" s="46"/>
      <c r="M141" s="46"/>
      <c r="N141" s="46"/>
      <c r="O141" s="46"/>
      <c r="P141" s="46"/>
      <c r="Q141" s="46"/>
      <c r="R141" s="46"/>
      <c r="S141" s="47" t="s">
        <v>635</v>
      </c>
      <c r="T141" s="46"/>
      <c r="U141" s="46"/>
      <c r="V141" s="46"/>
      <c r="W141" s="46"/>
      <c r="X141" s="46"/>
      <c r="Y141" s="46"/>
      <c r="Z141" s="46"/>
      <c r="AA141" s="46"/>
      <c r="AB141" s="46"/>
      <c r="AC141" s="46" t="s">
        <v>0</v>
      </c>
      <c r="AD141" s="48"/>
      <c r="AE141" s="48"/>
      <c r="AF141" s="48"/>
      <c r="AG141" s="48"/>
      <c r="AH141" s="48"/>
      <c r="AI141" s="48"/>
      <c r="AJ141" s="48"/>
      <c r="AK141" s="48"/>
      <c r="AL141" s="49" t="s">
        <v>280</v>
      </c>
      <c r="AM141" s="48"/>
      <c r="AN141" s="48"/>
      <c r="AO141" s="48"/>
      <c r="AP141" s="48"/>
      <c r="AQ141" s="48"/>
      <c r="AR141" s="48"/>
      <c r="AS141" s="48"/>
      <c r="AT141" s="50"/>
      <c r="AU141" s="51"/>
      <c r="AW141" s="44"/>
      <c r="AX141" s="45" t="s">
        <v>2</v>
      </c>
      <c r="AY141" s="46"/>
      <c r="AZ141" s="46"/>
      <c r="BA141" s="46"/>
      <c r="BB141" s="46"/>
      <c r="BC141" s="46"/>
      <c r="BD141" s="46"/>
      <c r="BE141" s="46"/>
      <c r="BF141" s="46"/>
      <c r="BG141" s="47" t="s">
        <v>683</v>
      </c>
      <c r="BH141" s="46"/>
      <c r="BI141" s="46"/>
      <c r="BJ141" s="46"/>
      <c r="BK141" s="46"/>
      <c r="BL141" s="46"/>
      <c r="BM141" s="46"/>
      <c r="BN141" s="46"/>
      <c r="BO141" s="46"/>
      <c r="BP141" s="46"/>
      <c r="BQ141" s="46" t="s">
        <v>0</v>
      </c>
      <c r="BR141" s="48"/>
      <c r="BS141" s="48"/>
      <c r="BT141" s="48"/>
      <c r="BU141" s="48"/>
      <c r="BV141" s="48"/>
      <c r="BW141" s="48"/>
      <c r="BX141" s="48"/>
      <c r="BY141" s="48"/>
      <c r="BZ141" s="49" t="s">
        <v>280</v>
      </c>
      <c r="CA141" s="48"/>
      <c r="CB141" s="48"/>
      <c r="CC141" s="48"/>
      <c r="CD141" s="48"/>
      <c r="CE141" s="48"/>
      <c r="CF141" s="48"/>
      <c r="CG141" s="48"/>
      <c r="CH141" s="50"/>
      <c r="CI141" s="51"/>
      <c r="CJ141" s="144"/>
      <c r="CK141" s="44"/>
      <c r="CL141" s="45" t="s">
        <v>2</v>
      </c>
      <c r="CM141" s="46"/>
      <c r="CN141" s="46"/>
      <c r="CO141" s="46"/>
      <c r="CP141" s="46"/>
      <c r="CQ141" s="46"/>
      <c r="CR141" s="46"/>
      <c r="CS141" s="46"/>
      <c r="CT141" s="46"/>
      <c r="CU141" s="47" t="s">
        <v>667</v>
      </c>
      <c r="CV141" s="46"/>
      <c r="CW141" s="46"/>
      <c r="CX141" s="46"/>
      <c r="CY141" s="46"/>
      <c r="CZ141" s="46"/>
      <c r="DA141" s="46"/>
      <c r="DB141" s="46"/>
      <c r="DC141" s="46"/>
      <c r="DD141" s="46"/>
      <c r="DE141" s="46" t="s">
        <v>0</v>
      </c>
      <c r="DF141" s="48"/>
      <c r="DG141" s="48"/>
      <c r="DH141" s="48"/>
      <c r="DI141" s="48"/>
      <c r="DJ141" s="48"/>
      <c r="DK141" s="48"/>
      <c r="DL141" s="48"/>
      <c r="DM141" s="48"/>
      <c r="DN141" s="49" t="s">
        <v>280</v>
      </c>
      <c r="DO141" s="48"/>
      <c r="DP141" s="48"/>
      <c r="DQ141" s="48"/>
      <c r="DR141" s="48"/>
      <c r="DS141" s="48"/>
      <c r="DT141" s="48"/>
      <c r="DU141" s="48"/>
      <c r="DV141" s="50"/>
      <c r="DW141" s="51"/>
      <c r="DY141" s="44"/>
      <c r="DZ141" s="45" t="s">
        <v>2</v>
      </c>
      <c r="EA141" s="46"/>
      <c r="EB141" s="46"/>
      <c r="EC141" s="46"/>
      <c r="ED141" s="46"/>
      <c r="EE141" s="46"/>
      <c r="EF141" s="46"/>
      <c r="EG141" s="46"/>
      <c r="EH141" s="46"/>
      <c r="EI141" s="47" t="s">
        <v>651</v>
      </c>
      <c r="EJ141" s="46"/>
      <c r="EK141" s="46"/>
      <c r="EL141" s="46"/>
      <c r="EM141" s="46"/>
      <c r="EN141" s="46"/>
      <c r="EO141" s="46"/>
      <c r="EP141" s="46"/>
      <c r="EQ141" s="46"/>
      <c r="ER141" s="46"/>
      <c r="ES141" s="46" t="s">
        <v>0</v>
      </c>
      <c r="ET141" s="48"/>
      <c r="EU141" s="48"/>
      <c r="EV141" s="48"/>
      <c r="EW141" s="48"/>
      <c r="EX141" s="48"/>
      <c r="EY141" s="48"/>
      <c r="EZ141" s="48"/>
      <c r="FA141" s="48"/>
      <c r="FB141" s="49" t="s">
        <v>280</v>
      </c>
      <c r="FC141" s="48"/>
      <c r="FD141" s="48"/>
      <c r="FE141" s="48"/>
      <c r="FF141" s="48"/>
      <c r="FG141" s="48"/>
      <c r="FH141" s="48"/>
      <c r="FI141" s="48"/>
      <c r="FJ141" s="50"/>
      <c r="FK141" s="51"/>
    </row>
    <row r="142" spans="1:167" x14ac:dyDescent="0.2">
      <c r="A142" s="32"/>
      <c r="B142" s="32"/>
      <c r="C142" s="32"/>
      <c r="D142" s="106" t="s">
        <v>112</v>
      </c>
      <c r="E142" s="107" t="s">
        <v>207</v>
      </c>
      <c r="F142" s="108">
        <f>B4+(128*B6)</f>
        <v>129</v>
      </c>
      <c r="G142" s="104"/>
      <c r="H142" s="43"/>
      <c r="I142" s="57"/>
      <c r="J142" s="58"/>
      <c r="K142" s="1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2"/>
      <c r="AA142" s="171">
        <f>K142^3+L142^3+M142^3+N142^3+O142^3+P142^3+Q142^3+R142^3+K143^3+L143^3+M143^3+N143^3+O143^3+P143^3+Q143^3+R143^3</f>
        <v>0</v>
      </c>
      <c r="AB142" s="167">
        <f>SUMSQ(K142:Z142)</f>
        <v>0</v>
      </c>
      <c r="AC142" s="61"/>
      <c r="AD142" s="68"/>
      <c r="AE142" s="69"/>
      <c r="AF142" s="69"/>
      <c r="AG142" s="69"/>
      <c r="AH142" s="70"/>
      <c r="AI142" s="70"/>
      <c r="AJ142" s="70"/>
      <c r="AK142" s="70"/>
      <c r="AL142" s="69"/>
      <c r="AM142" s="69"/>
      <c r="AN142" s="69"/>
      <c r="AO142" s="69"/>
      <c r="AP142" s="70"/>
      <c r="AQ142" s="70"/>
      <c r="AR142" s="70"/>
      <c r="AS142" s="71"/>
      <c r="AT142" s="66"/>
      <c r="AU142" s="51"/>
      <c r="AW142" s="57"/>
      <c r="AX142" s="58"/>
      <c r="AY142" s="1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2"/>
      <c r="BO142" s="171">
        <f>AY142^3+AZ142^3+BA142^3+BB142^3+BC142^3+BD142^3+BE142^3+BF142^3+AY143^3+AZ143^3+BA143^3+BB143^3+BC143^3+BD143^3+BE143^3+BF143^3</f>
        <v>0</v>
      </c>
      <c r="BP142" s="167">
        <f>SUMSQ(AY142:BN142)</f>
        <v>0</v>
      </c>
      <c r="BQ142" s="61"/>
      <c r="BR142" s="68"/>
      <c r="BS142" s="69"/>
      <c r="BT142" s="69"/>
      <c r="BU142" s="69"/>
      <c r="BV142" s="69"/>
      <c r="BW142" s="69"/>
      <c r="BX142" s="69"/>
      <c r="BY142" s="69"/>
      <c r="BZ142" s="70"/>
      <c r="CA142" s="70"/>
      <c r="CB142" s="70"/>
      <c r="CC142" s="70"/>
      <c r="CD142" s="70"/>
      <c r="CE142" s="70"/>
      <c r="CF142" s="70"/>
      <c r="CG142" s="71"/>
      <c r="CH142" s="66"/>
      <c r="CI142" s="51"/>
      <c r="CJ142" s="144"/>
      <c r="CK142" s="57"/>
      <c r="CL142" s="58"/>
      <c r="CM142" s="1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2"/>
      <c r="DC142" s="171">
        <f>CM142^3+CN142^3+CO142^3+CP142^3+CQ142^3+CR142^3+CS142^3+CT142^3+CM143^3+CN143^3+CO143^3+CP143^3+CQ143^3+CR143^3+CS143^3+CT143^3</f>
        <v>0</v>
      </c>
      <c r="DD142" s="167">
        <f>SUMSQ(CM142:DB142)</f>
        <v>0</v>
      </c>
      <c r="DE142" s="61"/>
      <c r="DF142" s="68"/>
      <c r="DG142" s="69"/>
      <c r="DH142" s="70"/>
      <c r="DI142" s="70"/>
      <c r="DJ142" s="69"/>
      <c r="DK142" s="69"/>
      <c r="DL142" s="70"/>
      <c r="DM142" s="70"/>
      <c r="DN142" s="69"/>
      <c r="DO142" s="69"/>
      <c r="DP142" s="70"/>
      <c r="DQ142" s="70"/>
      <c r="DR142" s="69"/>
      <c r="DS142" s="69"/>
      <c r="DT142" s="70"/>
      <c r="DU142" s="71"/>
      <c r="DV142" s="66"/>
      <c r="DW142" s="51"/>
      <c r="DY142" s="57"/>
      <c r="DZ142" s="58"/>
      <c r="EA142" s="1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2"/>
      <c r="EQ142" s="171">
        <f>EA142^3+EB142^3+EC142^3+ED142^3+EE142^3+EF142^3+EG142^3+EH142^3+EA143^3+EB143^3+EC143^3+ED143^3+EE143^3+EF143^3+EG143^3+EH143^3</f>
        <v>0</v>
      </c>
      <c r="ER142" s="167">
        <f>SUMSQ(EA142:EP142)</f>
        <v>0</v>
      </c>
      <c r="ES142" s="61"/>
      <c r="ET142" s="68"/>
      <c r="EU142" s="173"/>
      <c r="EV142" s="173"/>
      <c r="EW142" s="173"/>
      <c r="EX142" s="173"/>
      <c r="EY142" s="173"/>
      <c r="EZ142" s="173"/>
      <c r="FA142" s="70"/>
      <c r="FB142" s="69"/>
      <c r="FC142" s="173"/>
      <c r="FD142" s="173"/>
      <c r="FE142" s="173"/>
      <c r="FF142" s="173"/>
      <c r="FG142" s="173"/>
      <c r="FH142" s="173"/>
      <c r="FI142" s="71"/>
      <c r="FJ142" s="66"/>
      <c r="FK142" s="51"/>
    </row>
    <row r="143" spans="1:167" x14ac:dyDescent="0.2">
      <c r="A143" s="32"/>
      <c r="B143" s="32"/>
      <c r="C143" s="32"/>
      <c r="D143" s="106" t="s">
        <v>262</v>
      </c>
      <c r="E143" s="107" t="s">
        <v>207</v>
      </c>
      <c r="F143" s="110">
        <f>B4+(129*B6)</f>
        <v>130</v>
      </c>
      <c r="G143" s="104"/>
      <c r="H143" s="43"/>
      <c r="I143" s="74"/>
      <c r="J143" s="58"/>
      <c r="K143" s="3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172">
        <f>S142^3+T142^3+U142^3+V142^3+W142^3+X142^3+Y142^3+Z142^3+S143^3+T143^3+U143^3+V143^3+W143^3+X143^3+Y143^3+Z143^3</f>
        <v>0</v>
      </c>
      <c r="AB143" s="125">
        <f t="shared" ref="AB143:AB157" si="24">SUMSQ(K143:Z143)</f>
        <v>0</v>
      </c>
      <c r="AC143" s="61"/>
      <c r="AD143" s="81"/>
      <c r="AE143" s="82"/>
      <c r="AF143" s="82"/>
      <c r="AG143" s="82"/>
      <c r="AH143" s="83"/>
      <c r="AI143" s="83"/>
      <c r="AJ143" s="83"/>
      <c r="AK143" s="83"/>
      <c r="AL143" s="82"/>
      <c r="AM143" s="82"/>
      <c r="AN143" s="82"/>
      <c r="AO143" s="82"/>
      <c r="AP143" s="83"/>
      <c r="AQ143" s="83"/>
      <c r="AR143" s="83"/>
      <c r="AS143" s="84"/>
      <c r="AT143" s="66"/>
      <c r="AU143" s="51"/>
      <c r="AW143" s="74"/>
      <c r="AX143" s="58"/>
      <c r="AY143" s="3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5"/>
      <c r="BO143" s="172">
        <f>BG142^3+BH142^3+BI142^3+BJ142^3+BK142^3+BL142^3+BM142^3+BN142^3+BG143^3+BH143^3+BI143^3+BJ143^3+BK143^3+BL143^3+BM143^3+BN143^3</f>
        <v>0</v>
      </c>
      <c r="BP143" s="125">
        <f t="shared" ref="BP143:BP157" si="25">SUMSQ(AY143:BN143)</f>
        <v>0</v>
      </c>
      <c r="BQ143" s="61"/>
      <c r="BR143" s="81"/>
      <c r="BS143" s="82"/>
      <c r="BT143" s="82"/>
      <c r="BU143" s="82"/>
      <c r="BV143" s="82"/>
      <c r="BW143" s="82"/>
      <c r="BX143" s="82"/>
      <c r="BY143" s="82"/>
      <c r="BZ143" s="83"/>
      <c r="CA143" s="83"/>
      <c r="CB143" s="83"/>
      <c r="CC143" s="83"/>
      <c r="CD143" s="83"/>
      <c r="CE143" s="83"/>
      <c r="CF143" s="83"/>
      <c r="CG143" s="84"/>
      <c r="CH143" s="66"/>
      <c r="CI143" s="51"/>
      <c r="CJ143" s="144"/>
      <c r="CK143" s="74"/>
      <c r="CL143" s="58"/>
      <c r="CM143" s="3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5"/>
      <c r="DC143" s="172">
        <f>CU142^3+CV142^3+CW142^3+CX142^3+CY142^3+CZ142^3+DA142^3+DB142^3+CU143^3+CV143^3+CW143^3+CX143^3+CY143^3+CZ143^3+DA143^3+DB143^3</f>
        <v>0</v>
      </c>
      <c r="DD143" s="125">
        <f t="shared" ref="DD143:DD157" si="26">SUMSQ(CM143:DB143)</f>
        <v>0</v>
      </c>
      <c r="DE143" s="61"/>
      <c r="DF143" s="81"/>
      <c r="DG143" s="82"/>
      <c r="DH143" s="83"/>
      <c r="DI143" s="83"/>
      <c r="DJ143" s="82"/>
      <c r="DK143" s="82"/>
      <c r="DL143" s="83"/>
      <c r="DM143" s="83"/>
      <c r="DN143" s="82"/>
      <c r="DO143" s="82"/>
      <c r="DP143" s="83"/>
      <c r="DQ143" s="83"/>
      <c r="DR143" s="82"/>
      <c r="DS143" s="82"/>
      <c r="DT143" s="83"/>
      <c r="DU143" s="84"/>
      <c r="DV143" s="66"/>
      <c r="DW143" s="51"/>
      <c r="DY143" s="74"/>
      <c r="DZ143" s="58"/>
      <c r="EA143" s="3"/>
      <c r="EB143" s="4"/>
      <c r="EC143" s="4"/>
      <c r="ED143" s="4"/>
      <c r="EE143" s="4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5"/>
      <c r="EQ143" s="172">
        <f>EI142^3+EJ142^3+EK142^3+EL142^3+EM142^3+EN142^3+EO142^3+EP142^3+EI143^3+EJ143^3+EK143^3+EL143^3+EM143^3+EN143^3+EO143^3+EP143^3</f>
        <v>0</v>
      </c>
      <c r="ER143" s="125">
        <f t="shared" ref="ER143:ER157" si="27">SUMSQ(EA143:EP143)</f>
        <v>0</v>
      </c>
      <c r="ES143" s="61"/>
      <c r="ET143" s="174"/>
      <c r="EU143" s="82"/>
      <c r="EV143" s="131"/>
      <c r="EW143" s="131"/>
      <c r="EX143" s="131"/>
      <c r="EY143" s="131"/>
      <c r="EZ143" s="83"/>
      <c r="FA143" s="131"/>
      <c r="FB143" s="131"/>
      <c r="FC143" s="82"/>
      <c r="FD143" s="131"/>
      <c r="FE143" s="131"/>
      <c r="FF143" s="131"/>
      <c r="FG143" s="131"/>
      <c r="FH143" s="83"/>
      <c r="FI143" s="175"/>
      <c r="FJ143" s="66"/>
      <c r="FK143" s="51"/>
    </row>
    <row r="144" spans="1:167" x14ac:dyDescent="0.2">
      <c r="A144" s="32"/>
      <c r="B144" s="32"/>
      <c r="C144" s="32"/>
      <c r="D144" s="106" t="s">
        <v>233</v>
      </c>
      <c r="E144" s="107" t="s">
        <v>207</v>
      </c>
      <c r="F144" s="110">
        <f>B4+(130*B6)</f>
        <v>131</v>
      </c>
      <c r="G144" s="104"/>
      <c r="H144" s="43"/>
      <c r="I144" s="57"/>
      <c r="J144" s="58"/>
      <c r="K144" s="3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172">
        <f>K144^3+L144^3+M144^3+N144^3+O144^3+P144^3+Q144^3+R144^3+K145^3+L145^3+M145^3+N145^3+O145^3+P145^3+Q145^3+R145^3</f>
        <v>0</v>
      </c>
      <c r="AB144" s="125">
        <f t="shared" si="24"/>
        <v>0</v>
      </c>
      <c r="AC144" s="88"/>
      <c r="AD144" s="81"/>
      <c r="AE144" s="82"/>
      <c r="AF144" s="82"/>
      <c r="AG144" s="82"/>
      <c r="AH144" s="83"/>
      <c r="AI144" s="83"/>
      <c r="AJ144" s="83"/>
      <c r="AK144" s="83"/>
      <c r="AL144" s="82"/>
      <c r="AM144" s="82"/>
      <c r="AN144" s="82"/>
      <c r="AO144" s="82"/>
      <c r="AP144" s="83"/>
      <c r="AQ144" s="83"/>
      <c r="AR144" s="83"/>
      <c r="AS144" s="84"/>
      <c r="AT144" s="66"/>
      <c r="AU144" s="51"/>
      <c r="AW144" s="57"/>
      <c r="AX144" s="58"/>
      <c r="AY144" s="3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5"/>
      <c r="BO144" s="172">
        <f>AY144^3+AZ144^3+BA144^3+BB144^3+BC144^3+BD144^3+BE144^3+BF144^3+AY145^3+AZ145^3+BA145^3+BB145^3+BC145^3+BD145^3+BE145^3+BF145^3</f>
        <v>0</v>
      </c>
      <c r="BP144" s="125">
        <f t="shared" si="25"/>
        <v>0</v>
      </c>
      <c r="BQ144" s="88"/>
      <c r="BR144" s="89"/>
      <c r="BS144" s="83"/>
      <c r="BT144" s="83"/>
      <c r="BU144" s="83"/>
      <c r="BV144" s="83"/>
      <c r="BW144" s="83"/>
      <c r="BX144" s="83"/>
      <c r="BY144" s="83"/>
      <c r="BZ144" s="82"/>
      <c r="CA144" s="82"/>
      <c r="CB144" s="82"/>
      <c r="CC144" s="82"/>
      <c r="CD144" s="82"/>
      <c r="CE144" s="82"/>
      <c r="CF144" s="82"/>
      <c r="CG144" s="86"/>
      <c r="CH144" s="66"/>
      <c r="CI144" s="51"/>
      <c r="CJ144" s="144"/>
      <c r="CK144" s="57"/>
      <c r="CL144" s="58"/>
      <c r="CM144" s="3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5"/>
      <c r="DC144" s="172">
        <f>CM144^3+CN144^3+CO144^3+CP144^3+CQ144^3+CR144^3+CS144^3+CT144^3+CM145^3+CN145^3+CO145^3+CP145^3+CQ145^3+CR145^3+CS145^3+CT145^3</f>
        <v>0</v>
      </c>
      <c r="DD144" s="125">
        <f t="shared" si="26"/>
        <v>0</v>
      </c>
      <c r="DE144" s="88"/>
      <c r="DF144" s="81"/>
      <c r="DG144" s="82"/>
      <c r="DH144" s="83"/>
      <c r="DI144" s="83"/>
      <c r="DJ144" s="82"/>
      <c r="DK144" s="82"/>
      <c r="DL144" s="83"/>
      <c r="DM144" s="83"/>
      <c r="DN144" s="82"/>
      <c r="DO144" s="82"/>
      <c r="DP144" s="83"/>
      <c r="DQ144" s="83"/>
      <c r="DR144" s="82"/>
      <c r="DS144" s="82"/>
      <c r="DT144" s="83"/>
      <c r="DU144" s="84"/>
      <c r="DV144" s="66"/>
      <c r="DW144" s="51"/>
      <c r="DY144" s="57"/>
      <c r="DZ144" s="58"/>
      <c r="EA144" s="3"/>
      <c r="EB144" s="4"/>
      <c r="EC144" s="4"/>
      <c r="ED144" s="4"/>
      <c r="EE144" s="4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5"/>
      <c r="EQ144" s="172">
        <f>EA144^3+EB144^3+EC144^3+ED144^3+EE144^3+EF144^3+EG144^3+EH144^3+EA145^3+EB145^3+EC145^3+ED145^3+EE145^3+EF145^3+EG145^3+EH145^3</f>
        <v>0</v>
      </c>
      <c r="ER144" s="125">
        <f t="shared" si="27"/>
        <v>0</v>
      </c>
      <c r="ES144" s="88"/>
      <c r="ET144" s="174"/>
      <c r="EU144" s="131"/>
      <c r="EV144" s="82"/>
      <c r="EW144" s="131"/>
      <c r="EX144" s="131"/>
      <c r="EY144" s="83"/>
      <c r="EZ144" s="131"/>
      <c r="FA144" s="131"/>
      <c r="FB144" s="131"/>
      <c r="FC144" s="131"/>
      <c r="FD144" s="82"/>
      <c r="FE144" s="131"/>
      <c r="FF144" s="131"/>
      <c r="FG144" s="83"/>
      <c r="FH144" s="131"/>
      <c r="FI144" s="175"/>
      <c r="FJ144" s="66"/>
      <c r="FK144" s="51"/>
    </row>
    <row r="145" spans="1:167" x14ac:dyDescent="0.2">
      <c r="A145" s="32"/>
      <c r="B145" s="32"/>
      <c r="C145" s="32"/>
      <c r="D145" s="106" t="s">
        <v>126</v>
      </c>
      <c r="E145" s="107" t="s">
        <v>207</v>
      </c>
      <c r="F145" s="108">
        <f>B4+(131*B6)</f>
        <v>132</v>
      </c>
      <c r="G145" s="104"/>
      <c r="H145" s="43"/>
      <c r="I145" s="90"/>
      <c r="J145" s="58"/>
      <c r="K145" s="3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172">
        <f>S144^3+T144^3+U144^3+V144^3+W144^3+X144^3+Y144^3+Z144^3+S145^3+T145^3+U145^3+V145^3+W145^3+X145^3+Y145^3+Z145^3</f>
        <v>0</v>
      </c>
      <c r="AB145" s="125">
        <f t="shared" si="24"/>
        <v>0</v>
      </c>
      <c r="AC145" s="61"/>
      <c r="AD145" s="81"/>
      <c r="AE145" s="82"/>
      <c r="AF145" s="82"/>
      <c r="AG145" s="82"/>
      <c r="AH145" s="83"/>
      <c r="AI145" s="83"/>
      <c r="AJ145" s="83"/>
      <c r="AK145" s="83"/>
      <c r="AL145" s="82"/>
      <c r="AM145" s="82"/>
      <c r="AN145" s="82"/>
      <c r="AO145" s="82"/>
      <c r="AP145" s="83"/>
      <c r="AQ145" s="83"/>
      <c r="AR145" s="83"/>
      <c r="AS145" s="84"/>
      <c r="AT145" s="66"/>
      <c r="AU145" s="51"/>
      <c r="AW145" s="90"/>
      <c r="AX145" s="58"/>
      <c r="AY145" s="3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5"/>
      <c r="BO145" s="172">
        <f>BG144^3+BH144^3+BI144^3+BJ144^3+BK144^3+BL144^3+BM144^3+BN144^3+BG145^3+BH145^3+BI145^3+BJ145^3+BK145^3+BL145^3+BM145^3+BN145^3</f>
        <v>0</v>
      </c>
      <c r="BP145" s="125">
        <f t="shared" si="25"/>
        <v>0</v>
      </c>
      <c r="BQ145" s="61"/>
      <c r="BR145" s="89"/>
      <c r="BS145" s="83"/>
      <c r="BT145" s="83"/>
      <c r="BU145" s="83"/>
      <c r="BV145" s="83"/>
      <c r="BW145" s="83"/>
      <c r="BX145" s="83"/>
      <c r="BY145" s="83"/>
      <c r="BZ145" s="82"/>
      <c r="CA145" s="82"/>
      <c r="CB145" s="82"/>
      <c r="CC145" s="82"/>
      <c r="CD145" s="82"/>
      <c r="CE145" s="82"/>
      <c r="CF145" s="82"/>
      <c r="CG145" s="86"/>
      <c r="CH145" s="66"/>
      <c r="CI145" s="51"/>
      <c r="CJ145" s="144"/>
      <c r="CK145" s="90"/>
      <c r="CL145" s="58"/>
      <c r="CM145" s="3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5"/>
      <c r="DC145" s="172">
        <f>CU144^3+CV144^3+CW144^3+CX144^3+CY144^3+CZ144^3+DA144^3+DB144^3+CU145^3+CV145^3+CW145^3+CX145^3+CY145^3+CZ145^3+DA145^3+DB145^3</f>
        <v>0</v>
      </c>
      <c r="DD145" s="125">
        <f t="shared" si="26"/>
        <v>0</v>
      </c>
      <c r="DE145" s="61"/>
      <c r="DF145" s="81"/>
      <c r="DG145" s="82"/>
      <c r="DH145" s="83"/>
      <c r="DI145" s="83"/>
      <c r="DJ145" s="82"/>
      <c r="DK145" s="82"/>
      <c r="DL145" s="83"/>
      <c r="DM145" s="83"/>
      <c r="DN145" s="82"/>
      <c r="DO145" s="82"/>
      <c r="DP145" s="83"/>
      <c r="DQ145" s="83"/>
      <c r="DR145" s="82"/>
      <c r="DS145" s="82"/>
      <c r="DT145" s="83"/>
      <c r="DU145" s="84"/>
      <c r="DV145" s="66"/>
      <c r="DW145" s="51"/>
      <c r="DY145" s="90"/>
      <c r="DZ145" s="58"/>
      <c r="EA145" s="3"/>
      <c r="EB145" s="4"/>
      <c r="EC145" s="4"/>
      <c r="ED145" s="4"/>
      <c r="EE145" s="4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5"/>
      <c r="EQ145" s="172">
        <f>EI144^3+EJ144^3+EK144^3+EL144^3+EM144^3+EN144^3+EO144^3+EP144^3+EI145^3+EJ145^3+EK145^3+EL145^3+EM145^3+EN145^3+EO145^3+EP145^3</f>
        <v>0</v>
      </c>
      <c r="ER145" s="125">
        <f t="shared" si="27"/>
        <v>0</v>
      </c>
      <c r="ES145" s="61"/>
      <c r="ET145" s="174"/>
      <c r="EU145" s="131"/>
      <c r="EV145" s="131"/>
      <c r="EW145" s="82"/>
      <c r="EX145" s="83"/>
      <c r="EY145" s="131"/>
      <c r="EZ145" s="131"/>
      <c r="FA145" s="131"/>
      <c r="FB145" s="131"/>
      <c r="FC145" s="131"/>
      <c r="FD145" s="131"/>
      <c r="FE145" s="82"/>
      <c r="FF145" s="83"/>
      <c r="FG145" s="131"/>
      <c r="FH145" s="131"/>
      <c r="FI145" s="175"/>
      <c r="FJ145" s="66"/>
      <c r="FK145" s="51"/>
    </row>
    <row r="146" spans="1:167" x14ac:dyDescent="0.2">
      <c r="A146" s="32"/>
      <c r="B146" s="32"/>
      <c r="C146" s="32"/>
      <c r="D146" s="106" t="s">
        <v>46</v>
      </c>
      <c r="E146" s="107" t="s">
        <v>207</v>
      </c>
      <c r="F146" s="108">
        <f>B4+(132*B6)</f>
        <v>133</v>
      </c>
      <c r="G146" s="104"/>
      <c r="H146" s="43"/>
      <c r="I146" s="57"/>
      <c r="J146" s="58"/>
      <c r="K146" s="3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172">
        <f>K146^3+L146^3+M146^3+N146^3+O146^3+P146^3+Q146^3+R146^3+K147^3+L147^3+M147^3+N147^3+O147^3+P147^3+Q147^3+R147^3</f>
        <v>0</v>
      </c>
      <c r="AB146" s="125">
        <f t="shared" si="24"/>
        <v>0</v>
      </c>
      <c r="AC146" s="61"/>
      <c r="AD146" s="89"/>
      <c r="AE146" s="83"/>
      <c r="AF146" s="83"/>
      <c r="AG146" s="83"/>
      <c r="AH146" s="82"/>
      <c r="AI146" s="82"/>
      <c r="AJ146" s="82"/>
      <c r="AK146" s="82"/>
      <c r="AL146" s="83"/>
      <c r="AM146" s="83"/>
      <c r="AN146" s="83"/>
      <c r="AO146" s="83"/>
      <c r="AP146" s="82"/>
      <c r="AQ146" s="82"/>
      <c r="AR146" s="82"/>
      <c r="AS146" s="86"/>
      <c r="AT146" s="66"/>
      <c r="AU146" s="51"/>
      <c r="AW146" s="57"/>
      <c r="AX146" s="58"/>
      <c r="AY146" s="3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5"/>
      <c r="BO146" s="172">
        <f>AY146^3+AZ146^3+BA146^3+BB146^3+BC146^3+BD146^3+BE146^3+BF146^3+AY147^3+AZ147^3+BA147^3+BB147^3+BC147^3+BD147^3+BE147^3+BF147^3</f>
        <v>0</v>
      </c>
      <c r="BP146" s="125">
        <f t="shared" si="25"/>
        <v>0</v>
      </c>
      <c r="BQ146" s="61"/>
      <c r="BR146" s="81"/>
      <c r="BS146" s="82"/>
      <c r="BT146" s="82"/>
      <c r="BU146" s="82"/>
      <c r="BV146" s="82"/>
      <c r="BW146" s="82"/>
      <c r="BX146" s="82"/>
      <c r="BY146" s="82"/>
      <c r="BZ146" s="83"/>
      <c r="CA146" s="83"/>
      <c r="CB146" s="83"/>
      <c r="CC146" s="83"/>
      <c r="CD146" s="83"/>
      <c r="CE146" s="83"/>
      <c r="CF146" s="83"/>
      <c r="CG146" s="84"/>
      <c r="CH146" s="66"/>
      <c r="CI146" s="51"/>
      <c r="CJ146" s="144"/>
      <c r="CK146" s="57"/>
      <c r="CL146" s="58"/>
      <c r="CM146" s="3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5"/>
      <c r="DC146" s="172">
        <f>CM146^3+CN146^3+CO146^3+CP146^3+CQ146^3+CR146^3+CS146^3+CT146^3+CM147^3+CN147^3+CO147^3+CP147^3+CQ147^3+CR147^3+CS147^3+CT147^3</f>
        <v>0</v>
      </c>
      <c r="DD146" s="125">
        <f t="shared" si="26"/>
        <v>0</v>
      </c>
      <c r="DE146" s="61"/>
      <c r="DF146" s="81"/>
      <c r="DG146" s="82"/>
      <c r="DH146" s="83"/>
      <c r="DI146" s="83"/>
      <c r="DJ146" s="82"/>
      <c r="DK146" s="82"/>
      <c r="DL146" s="83"/>
      <c r="DM146" s="83"/>
      <c r="DN146" s="82"/>
      <c r="DO146" s="82"/>
      <c r="DP146" s="83"/>
      <c r="DQ146" s="83"/>
      <c r="DR146" s="82"/>
      <c r="DS146" s="82"/>
      <c r="DT146" s="83"/>
      <c r="DU146" s="84"/>
      <c r="DV146" s="66"/>
      <c r="DW146" s="51"/>
      <c r="DY146" s="57"/>
      <c r="DZ146" s="58"/>
      <c r="EA146" s="3"/>
      <c r="EB146" s="4"/>
      <c r="EC146" s="4"/>
      <c r="ED146" s="4"/>
      <c r="EE146" s="4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5"/>
      <c r="EQ146" s="172">
        <f>EA146^3+EB146^3+EC146^3+ED146^3+EE146^3+EF146^3+EG146^3+EH146^3+EA147^3+EB147^3+EC147^3+ED147^3+EE147^3+EF147^3+EG147^3+EH147^3</f>
        <v>0</v>
      </c>
      <c r="ER146" s="125">
        <f t="shared" si="27"/>
        <v>0</v>
      </c>
      <c r="ES146" s="61"/>
      <c r="ET146" s="174"/>
      <c r="EU146" s="131"/>
      <c r="EV146" s="131"/>
      <c r="EW146" s="83"/>
      <c r="EX146" s="82"/>
      <c r="EY146" s="131"/>
      <c r="EZ146" s="131"/>
      <c r="FA146" s="131"/>
      <c r="FB146" s="131"/>
      <c r="FC146" s="131"/>
      <c r="FD146" s="131"/>
      <c r="FE146" s="83"/>
      <c r="FF146" s="82"/>
      <c r="FG146" s="131"/>
      <c r="FH146" s="131"/>
      <c r="FI146" s="175"/>
      <c r="FJ146" s="66"/>
      <c r="FK146" s="51"/>
    </row>
    <row r="147" spans="1:167" x14ac:dyDescent="0.2">
      <c r="A147" s="32"/>
      <c r="B147" s="32"/>
      <c r="C147" s="32"/>
      <c r="D147" s="106" t="s">
        <v>149</v>
      </c>
      <c r="E147" s="107" t="s">
        <v>207</v>
      </c>
      <c r="F147" s="110">
        <f>B4+(133*B6)</f>
        <v>134</v>
      </c>
      <c r="G147" s="104"/>
      <c r="H147" s="43"/>
      <c r="I147" s="57"/>
      <c r="J147" s="58"/>
      <c r="K147" s="3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172">
        <f>S146^3+T146^3+U146^3+V146^3+W146^3+X146^3+Y146^3+Z146^3+S147^3+T147^3+U147^3+V147^3+W147^3+X147^3+Y147^3+Z147^3</f>
        <v>0</v>
      </c>
      <c r="AB147" s="125">
        <f t="shared" si="24"/>
        <v>0</v>
      </c>
      <c r="AC147" s="61"/>
      <c r="AD147" s="89"/>
      <c r="AE147" s="83"/>
      <c r="AF147" s="83"/>
      <c r="AG147" s="83"/>
      <c r="AH147" s="82"/>
      <c r="AI147" s="82"/>
      <c r="AJ147" s="82"/>
      <c r="AK147" s="82"/>
      <c r="AL147" s="83"/>
      <c r="AM147" s="83"/>
      <c r="AN147" s="83"/>
      <c r="AO147" s="83"/>
      <c r="AP147" s="82"/>
      <c r="AQ147" s="82"/>
      <c r="AR147" s="82"/>
      <c r="AS147" s="86"/>
      <c r="AT147" s="66"/>
      <c r="AU147" s="51"/>
      <c r="AW147" s="57"/>
      <c r="AX147" s="58"/>
      <c r="AY147" s="3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5"/>
      <c r="BO147" s="172">
        <f>BG146^3+BH146^3+BI146^3+BJ146^3+BK146^3+BL146^3+BM146^3+BN146^3+BG147^3+BH147^3+BI147^3+BJ147^3+BK147^3+BL147^3+BM147^3+BN147^3</f>
        <v>0</v>
      </c>
      <c r="BP147" s="125">
        <f t="shared" si="25"/>
        <v>0</v>
      </c>
      <c r="BQ147" s="61"/>
      <c r="BR147" s="81"/>
      <c r="BS147" s="82"/>
      <c r="BT147" s="82"/>
      <c r="BU147" s="82"/>
      <c r="BV147" s="82"/>
      <c r="BW147" s="82"/>
      <c r="BX147" s="82"/>
      <c r="BY147" s="82"/>
      <c r="BZ147" s="83"/>
      <c r="CA147" s="83"/>
      <c r="CB147" s="83"/>
      <c r="CC147" s="83"/>
      <c r="CD147" s="83"/>
      <c r="CE147" s="83"/>
      <c r="CF147" s="83"/>
      <c r="CG147" s="84"/>
      <c r="CH147" s="66"/>
      <c r="CI147" s="51"/>
      <c r="CJ147" s="144"/>
      <c r="CK147" s="57"/>
      <c r="CL147" s="58"/>
      <c r="CM147" s="3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5"/>
      <c r="DC147" s="172">
        <f>CU146^3+CV146^3+CW146^3+CX146^3+CY146^3+CZ146^3+DA146^3+DB146^3+CU147^3+CV147^3+CW147^3+CX147^3+CY147^3+CZ147^3+DA147^3+DB147^3</f>
        <v>0</v>
      </c>
      <c r="DD147" s="125">
        <f t="shared" si="26"/>
        <v>0</v>
      </c>
      <c r="DE147" s="61"/>
      <c r="DF147" s="81"/>
      <c r="DG147" s="82"/>
      <c r="DH147" s="83"/>
      <c r="DI147" s="83"/>
      <c r="DJ147" s="82"/>
      <c r="DK147" s="82"/>
      <c r="DL147" s="83"/>
      <c r="DM147" s="83"/>
      <c r="DN147" s="82"/>
      <c r="DO147" s="82"/>
      <c r="DP147" s="83"/>
      <c r="DQ147" s="83"/>
      <c r="DR147" s="82"/>
      <c r="DS147" s="82"/>
      <c r="DT147" s="83"/>
      <c r="DU147" s="84"/>
      <c r="DV147" s="66"/>
      <c r="DW147" s="51"/>
      <c r="DY147" s="57"/>
      <c r="DZ147" s="58"/>
      <c r="EA147" s="3"/>
      <c r="EB147" s="4"/>
      <c r="EC147" s="4"/>
      <c r="ED147" s="4"/>
      <c r="EE147" s="4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5"/>
      <c r="EQ147" s="172">
        <f>EI146^3+EJ146^3+EK146^3+EL146^3+EM146^3+EN146^3+EO146^3+EP146^3+EI147^3+EJ147^3+EK147^3+EL147^3+EM147^3+EN147^3+EO147^3+EP147^3</f>
        <v>0</v>
      </c>
      <c r="ER147" s="125">
        <f t="shared" si="27"/>
        <v>0</v>
      </c>
      <c r="ES147" s="61"/>
      <c r="ET147" s="174"/>
      <c r="EU147" s="131"/>
      <c r="EV147" s="83"/>
      <c r="EW147" s="131"/>
      <c r="EX147" s="131"/>
      <c r="EY147" s="82"/>
      <c r="EZ147" s="131"/>
      <c r="FA147" s="131"/>
      <c r="FB147" s="131"/>
      <c r="FC147" s="131"/>
      <c r="FD147" s="83"/>
      <c r="FE147" s="131"/>
      <c r="FF147" s="131"/>
      <c r="FG147" s="82"/>
      <c r="FH147" s="131"/>
      <c r="FI147" s="175"/>
      <c r="FJ147" s="66"/>
      <c r="FK147" s="51"/>
    </row>
    <row r="148" spans="1:167" x14ac:dyDescent="0.2">
      <c r="A148" s="32"/>
      <c r="B148" s="32"/>
      <c r="C148" s="32"/>
      <c r="D148" s="106" t="s">
        <v>240</v>
      </c>
      <c r="E148" s="107" t="s">
        <v>207</v>
      </c>
      <c r="F148" s="110">
        <f>B4+(134*B6)</f>
        <v>135</v>
      </c>
      <c r="G148" s="104"/>
      <c r="H148" s="43"/>
      <c r="I148" s="57"/>
      <c r="J148" s="58"/>
      <c r="K148" s="3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172">
        <f>K148^3+L148^3+M148^3+N148^3+O148^3+P148^3+Q148^3+R148^3+K149^3+L149^3+M149^3+N149^3+O149^3+P149^3+Q149^3+R149^3</f>
        <v>0</v>
      </c>
      <c r="AB148" s="125">
        <f t="shared" si="24"/>
        <v>0</v>
      </c>
      <c r="AC148" s="61"/>
      <c r="AD148" s="89"/>
      <c r="AE148" s="83"/>
      <c r="AF148" s="83"/>
      <c r="AG148" s="83"/>
      <c r="AH148" s="82"/>
      <c r="AI148" s="82"/>
      <c r="AJ148" s="82"/>
      <c r="AK148" s="82"/>
      <c r="AL148" s="83"/>
      <c r="AM148" s="83"/>
      <c r="AN148" s="83"/>
      <c r="AO148" s="83"/>
      <c r="AP148" s="82"/>
      <c r="AQ148" s="82"/>
      <c r="AR148" s="82"/>
      <c r="AS148" s="86"/>
      <c r="AT148" s="66"/>
      <c r="AU148" s="51"/>
      <c r="AW148" s="57"/>
      <c r="AX148" s="58"/>
      <c r="AY148" s="3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5"/>
      <c r="BO148" s="172">
        <f>AY148^3+AZ148^3+BA148^3+BB148^3+BC148^3+BD148^3+BE148^3+BF148^3+AY149^3+AZ149^3+BA149^3+BB149^3+BC149^3+BD149^3+BE149^3+BF149^3</f>
        <v>0</v>
      </c>
      <c r="BP148" s="125">
        <f t="shared" si="25"/>
        <v>0</v>
      </c>
      <c r="BQ148" s="61"/>
      <c r="BR148" s="89"/>
      <c r="BS148" s="83"/>
      <c r="BT148" s="83"/>
      <c r="BU148" s="83"/>
      <c r="BV148" s="83"/>
      <c r="BW148" s="83"/>
      <c r="BX148" s="83"/>
      <c r="BY148" s="83"/>
      <c r="BZ148" s="82"/>
      <c r="CA148" s="82"/>
      <c r="CB148" s="82"/>
      <c r="CC148" s="82"/>
      <c r="CD148" s="82"/>
      <c r="CE148" s="82"/>
      <c r="CF148" s="82"/>
      <c r="CG148" s="86"/>
      <c r="CH148" s="66"/>
      <c r="CI148" s="51"/>
      <c r="CJ148" s="144"/>
      <c r="CK148" s="57"/>
      <c r="CL148" s="58"/>
      <c r="CM148" s="3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5"/>
      <c r="DC148" s="172">
        <f>CM148^3+CN148^3+CO148^3+CP148^3+CQ148^3+CR148^3+CS148^3+CT148^3+CM149^3+CN149^3+CO149^3+CP149^3+CQ149^3+CR149^3+CS149^3+CT149^3</f>
        <v>0</v>
      </c>
      <c r="DD148" s="125">
        <f t="shared" si="26"/>
        <v>0</v>
      </c>
      <c r="DE148" s="61"/>
      <c r="DF148" s="81"/>
      <c r="DG148" s="82"/>
      <c r="DH148" s="83"/>
      <c r="DI148" s="83"/>
      <c r="DJ148" s="82"/>
      <c r="DK148" s="82"/>
      <c r="DL148" s="83"/>
      <c r="DM148" s="83"/>
      <c r="DN148" s="82"/>
      <c r="DO148" s="82"/>
      <c r="DP148" s="83"/>
      <c r="DQ148" s="83"/>
      <c r="DR148" s="82"/>
      <c r="DS148" s="82"/>
      <c r="DT148" s="83"/>
      <c r="DU148" s="84"/>
      <c r="DV148" s="66"/>
      <c r="DW148" s="51"/>
      <c r="DY148" s="57"/>
      <c r="DZ148" s="58"/>
      <c r="EA148" s="3"/>
      <c r="EB148" s="4"/>
      <c r="EC148" s="4"/>
      <c r="ED148" s="4"/>
      <c r="EE148" s="4"/>
      <c r="EF148" s="4"/>
      <c r="EG148" s="4"/>
      <c r="EH148" s="4"/>
      <c r="EI148" s="4"/>
      <c r="EJ148" s="4"/>
      <c r="EK148" s="4"/>
      <c r="EL148" s="4"/>
      <c r="EM148" s="4"/>
      <c r="EN148" s="4"/>
      <c r="EO148" s="4"/>
      <c r="EP148" s="5"/>
      <c r="EQ148" s="172">
        <f>EA148^3+EB148^3+EC148^3+ED148^3+EE148^3+EF148^3+EG148^3+EH148^3+EA149^3+EB149^3+EC149^3+ED149^3+EE149^3+EF149^3+EG149^3+EH149^3</f>
        <v>0</v>
      </c>
      <c r="ER148" s="125">
        <f t="shared" si="27"/>
        <v>0</v>
      </c>
      <c r="ES148" s="61"/>
      <c r="ET148" s="174"/>
      <c r="EU148" s="83"/>
      <c r="EV148" s="131"/>
      <c r="EW148" s="131"/>
      <c r="EX148" s="131"/>
      <c r="EY148" s="131"/>
      <c r="EZ148" s="82"/>
      <c r="FA148" s="131"/>
      <c r="FB148" s="131"/>
      <c r="FC148" s="83"/>
      <c r="FD148" s="131"/>
      <c r="FE148" s="131"/>
      <c r="FF148" s="131"/>
      <c r="FG148" s="131"/>
      <c r="FH148" s="82"/>
      <c r="FI148" s="175"/>
      <c r="FJ148" s="66"/>
      <c r="FK148" s="51"/>
    </row>
    <row r="149" spans="1:167" x14ac:dyDescent="0.2">
      <c r="A149" s="32"/>
      <c r="B149" s="32"/>
      <c r="C149" s="32"/>
      <c r="D149" s="106" t="s">
        <v>25</v>
      </c>
      <c r="E149" s="107" t="s">
        <v>207</v>
      </c>
      <c r="F149" s="108">
        <f>B4+(135*B6)</f>
        <v>136</v>
      </c>
      <c r="G149" s="104"/>
      <c r="H149" s="43"/>
      <c r="I149" s="57"/>
      <c r="J149" s="58"/>
      <c r="K149" s="3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172">
        <f>S148^3+T148^3+U148^3+V148^3+W148^3+X148^3+Y148^3+Z148^3+S149^3+T149^3+U149^3+V149^3+W149^3+X149^3+Y149^3+Z149^3</f>
        <v>0</v>
      </c>
      <c r="AB149" s="125">
        <f t="shared" si="24"/>
        <v>0</v>
      </c>
      <c r="AC149" s="61"/>
      <c r="AD149" s="89"/>
      <c r="AE149" s="83"/>
      <c r="AF149" s="83"/>
      <c r="AG149" s="83"/>
      <c r="AH149" s="82"/>
      <c r="AI149" s="82"/>
      <c r="AJ149" s="82"/>
      <c r="AK149" s="82"/>
      <c r="AL149" s="83"/>
      <c r="AM149" s="83"/>
      <c r="AN149" s="83"/>
      <c r="AO149" s="83"/>
      <c r="AP149" s="82"/>
      <c r="AQ149" s="82"/>
      <c r="AR149" s="82"/>
      <c r="AS149" s="86"/>
      <c r="AT149" s="66"/>
      <c r="AU149" s="51"/>
      <c r="AW149" s="57"/>
      <c r="AX149" s="145"/>
      <c r="AY149" s="3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5"/>
      <c r="BO149" s="172">
        <f>BG148^3+BH148^3+BI148^3+BJ148^3+BK148^3+BL148^3+BM148^3+BN148^3+BG149^3+BH149^3+BI149^3+BJ149^3+BK149^3+BL149^3+BM149^3+BN149^3</f>
        <v>0</v>
      </c>
      <c r="BP149" s="125">
        <f t="shared" si="25"/>
        <v>0</v>
      </c>
      <c r="BQ149" s="61"/>
      <c r="BR149" s="89"/>
      <c r="BS149" s="83"/>
      <c r="BT149" s="83"/>
      <c r="BU149" s="83"/>
      <c r="BV149" s="83"/>
      <c r="BW149" s="83"/>
      <c r="BX149" s="83"/>
      <c r="BY149" s="83"/>
      <c r="BZ149" s="82"/>
      <c r="CA149" s="82"/>
      <c r="CB149" s="82"/>
      <c r="CC149" s="82"/>
      <c r="CD149" s="82"/>
      <c r="CE149" s="82"/>
      <c r="CF149" s="82"/>
      <c r="CG149" s="86"/>
      <c r="CH149" s="66"/>
      <c r="CI149" s="51"/>
      <c r="CJ149" s="144"/>
      <c r="CK149" s="57"/>
      <c r="CL149" s="145"/>
      <c r="CM149" s="3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5"/>
      <c r="DC149" s="172">
        <f>CU148^3+CV148^3+CW148^3+CX148^3+CY148^3+CZ148^3+DA148^3+DB148^3+CU149^3+CV149^3+CW149^3+CX149^3+CY149^3+CZ149^3+DA149^3+DB149^3</f>
        <v>0</v>
      </c>
      <c r="DD149" s="125">
        <f t="shared" si="26"/>
        <v>0</v>
      </c>
      <c r="DE149" s="61"/>
      <c r="DF149" s="81"/>
      <c r="DG149" s="82"/>
      <c r="DH149" s="83"/>
      <c r="DI149" s="83"/>
      <c r="DJ149" s="82"/>
      <c r="DK149" s="82"/>
      <c r="DL149" s="83"/>
      <c r="DM149" s="83"/>
      <c r="DN149" s="82"/>
      <c r="DO149" s="82"/>
      <c r="DP149" s="83"/>
      <c r="DQ149" s="83"/>
      <c r="DR149" s="82"/>
      <c r="DS149" s="82"/>
      <c r="DT149" s="83"/>
      <c r="DU149" s="84"/>
      <c r="DV149" s="66"/>
      <c r="DW149" s="51"/>
      <c r="DY149" s="57"/>
      <c r="DZ149" s="145"/>
      <c r="EA149" s="3"/>
      <c r="EB149" s="4"/>
      <c r="EC149" s="4"/>
      <c r="ED149" s="4"/>
      <c r="EE149" s="4"/>
      <c r="EF149" s="4"/>
      <c r="EG149" s="4"/>
      <c r="EH149" s="4"/>
      <c r="EI149" s="4"/>
      <c r="EJ149" s="4"/>
      <c r="EK149" s="4"/>
      <c r="EL149" s="4"/>
      <c r="EM149" s="4"/>
      <c r="EN149" s="4"/>
      <c r="EO149" s="4"/>
      <c r="EP149" s="5"/>
      <c r="EQ149" s="172">
        <f>EI148^3+EJ148^3+EK148^3+EL148^3+EM148^3+EN148^3+EO148^3+EP148^3+EI149^3+EJ149^3+EK149^3+EL149^3+EM149^3+EN149^3+EO149^3+EP149^3</f>
        <v>0</v>
      </c>
      <c r="ER149" s="125">
        <f t="shared" si="27"/>
        <v>0</v>
      </c>
      <c r="ES149" s="61"/>
      <c r="ET149" s="89"/>
      <c r="EU149" s="131"/>
      <c r="EV149" s="131"/>
      <c r="EW149" s="131"/>
      <c r="EX149" s="131"/>
      <c r="EY149" s="131"/>
      <c r="EZ149" s="131"/>
      <c r="FA149" s="82"/>
      <c r="FB149" s="83"/>
      <c r="FC149" s="131"/>
      <c r="FD149" s="131"/>
      <c r="FE149" s="131"/>
      <c r="FF149" s="131"/>
      <c r="FG149" s="131"/>
      <c r="FH149" s="131"/>
      <c r="FI149" s="86"/>
      <c r="FJ149" s="66"/>
      <c r="FK149" s="51"/>
    </row>
    <row r="150" spans="1:167" x14ac:dyDescent="0.2">
      <c r="A150" s="32"/>
      <c r="B150" s="32"/>
      <c r="C150" s="32"/>
      <c r="D150" s="106" t="s">
        <v>41</v>
      </c>
      <c r="E150" s="107" t="s">
        <v>207</v>
      </c>
      <c r="F150" s="108">
        <f>B4+(136*B6)</f>
        <v>137</v>
      </c>
      <c r="G150" s="104"/>
      <c r="H150" s="43"/>
      <c r="I150" s="57"/>
      <c r="J150" s="58"/>
      <c r="K150" s="3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172">
        <f>K150^3+L150^3+M150^3+N150^3+O150^3+P150^3+Q150^3+R150^3+K151^3+L151^3+M151^3+N151^3+O151^3+P151^3+Q151^3+R151^3</f>
        <v>0</v>
      </c>
      <c r="AB150" s="125">
        <f t="shared" si="24"/>
        <v>0</v>
      </c>
      <c r="AC150" s="95"/>
      <c r="AD150" s="81"/>
      <c r="AE150" s="82"/>
      <c r="AF150" s="82"/>
      <c r="AG150" s="82"/>
      <c r="AH150" s="83"/>
      <c r="AI150" s="83"/>
      <c r="AJ150" s="83"/>
      <c r="AK150" s="83"/>
      <c r="AL150" s="82"/>
      <c r="AM150" s="82"/>
      <c r="AN150" s="82"/>
      <c r="AO150" s="82"/>
      <c r="AP150" s="83"/>
      <c r="AQ150" s="83"/>
      <c r="AR150" s="83"/>
      <c r="AS150" s="84"/>
      <c r="AT150" s="66"/>
      <c r="AU150" s="51"/>
      <c r="AW150" s="57"/>
      <c r="AX150" s="145"/>
      <c r="AY150" s="3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5"/>
      <c r="BO150" s="172">
        <f>AY150^3+AZ150^3+BA150^3+BB150^3+BC150^3+BD150^3+BE150^3+BF150^3+AY151^3+AZ151^3+BA151^3+BB151^3+BC151^3+BD151^3+BE151^3+BF151^3</f>
        <v>0</v>
      </c>
      <c r="BP150" s="125">
        <f t="shared" si="25"/>
        <v>0</v>
      </c>
      <c r="BQ150" s="95"/>
      <c r="BR150" s="81"/>
      <c r="BS150" s="82"/>
      <c r="BT150" s="82"/>
      <c r="BU150" s="82"/>
      <c r="BV150" s="82"/>
      <c r="BW150" s="82"/>
      <c r="BX150" s="82"/>
      <c r="BY150" s="82"/>
      <c r="BZ150" s="83"/>
      <c r="CA150" s="83"/>
      <c r="CB150" s="83"/>
      <c r="CC150" s="83"/>
      <c r="CD150" s="83"/>
      <c r="CE150" s="83"/>
      <c r="CF150" s="83"/>
      <c r="CG150" s="84"/>
      <c r="CH150" s="66"/>
      <c r="CI150" s="51"/>
      <c r="CJ150" s="144"/>
      <c r="CK150" s="57"/>
      <c r="CL150" s="145"/>
      <c r="CM150" s="3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5"/>
      <c r="DC150" s="172">
        <f>CM150^3+CN150^3+CO150^3+CP150^3+CQ150^3+CR150^3+CS150^3+CT150^3+CM151^3+CN151^3+CO151^3+CP151^3+CQ151^3+CR151^3+CS151^3+CT151^3</f>
        <v>0</v>
      </c>
      <c r="DD150" s="125">
        <f t="shared" si="26"/>
        <v>0</v>
      </c>
      <c r="DE150" s="95"/>
      <c r="DF150" s="89"/>
      <c r="DG150" s="83"/>
      <c r="DH150" s="82"/>
      <c r="DI150" s="82"/>
      <c r="DJ150" s="83"/>
      <c r="DK150" s="83"/>
      <c r="DL150" s="82"/>
      <c r="DM150" s="82"/>
      <c r="DN150" s="83"/>
      <c r="DO150" s="83"/>
      <c r="DP150" s="82"/>
      <c r="DQ150" s="82"/>
      <c r="DR150" s="83"/>
      <c r="DS150" s="83"/>
      <c r="DT150" s="82"/>
      <c r="DU150" s="86"/>
      <c r="DV150" s="66"/>
      <c r="DW150" s="51"/>
      <c r="DY150" s="57"/>
      <c r="DZ150" s="145"/>
      <c r="EA150" s="3"/>
      <c r="EB150" s="4"/>
      <c r="EC150" s="4"/>
      <c r="ED150" s="4"/>
      <c r="EE150" s="4"/>
      <c r="EF150" s="4"/>
      <c r="EG150" s="4"/>
      <c r="EH150" s="4"/>
      <c r="EI150" s="4"/>
      <c r="EJ150" s="4"/>
      <c r="EK150" s="4"/>
      <c r="EL150" s="4"/>
      <c r="EM150" s="4"/>
      <c r="EN150" s="4"/>
      <c r="EO150" s="4"/>
      <c r="EP150" s="5"/>
      <c r="EQ150" s="172">
        <f>EA150^3+EB150^3+EC150^3+ED150^3+EE150^3+EF150^3+EG150^3+EH150^3+EA151^3+EB151^3+EC151^3+ED151^3+EE151^3+EF151^3+EG151^3+EH151^3</f>
        <v>0</v>
      </c>
      <c r="ER150" s="125">
        <f t="shared" si="27"/>
        <v>0</v>
      </c>
      <c r="ES150" s="95"/>
      <c r="ET150" s="81"/>
      <c r="EU150" s="131"/>
      <c r="EV150" s="131"/>
      <c r="EW150" s="131"/>
      <c r="EX150" s="131"/>
      <c r="EY150" s="131"/>
      <c r="EZ150" s="131"/>
      <c r="FA150" s="83"/>
      <c r="FB150" s="82"/>
      <c r="FC150" s="131"/>
      <c r="FD150" s="131"/>
      <c r="FE150" s="131"/>
      <c r="FF150" s="131"/>
      <c r="FG150" s="131"/>
      <c r="FH150" s="131"/>
      <c r="FI150" s="84"/>
      <c r="FJ150" s="66"/>
      <c r="FK150" s="51"/>
    </row>
    <row r="151" spans="1:167" x14ac:dyDescent="0.2">
      <c r="A151" s="32"/>
      <c r="B151" s="32"/>
      <c r="C151" s="32"/>
      <c r="D151" s="106" t="s">
        <v>248</v>
      </c>
      <c r="E151" s="107" t="s">
        <v>207</v>
      </c>
      <c r="F151" s="110">
        <f>B4+(137*B6)</f>
        <v>138</v>
      </c>
      <c r="G151" s="104"/>
      <c r="H151" s="43"/>
      <c r="I151" s="57"/>
      <c r="J151" s="58"/>
      <c r="K151" s="3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5"/>
      <c r="AA151" s="172">
        <f>S150^3+T150^3+U150^3+V150^3+W150^3+X150^3+Y150^3+Z150^3+S151^3+T151^3+U151^3+V151^3+W151^3+X151^3+Y151^3+Z151^3</f>
        <v>0</v>
      </c>
      <c r="AB151" s="125">
        <f t="shared" si="24"/>
        <v>0</v>
      </c>
      <c r="AC151" s="61"/>
      <c r="AD151" s="81"/>
      <c r="AE151" s="82"/>
      <c r="AF151" s="82"/>
      <c r="AG151" s="82"/>
      <c r="AH151" s="83"/>
      <c r="AI151" s="83"/>
      <c r="AJ151" s="83"/>
      <c r="AK151" s="83"/>
      <c r="AL151" s="82"/>
      <c r="AM151" s="82"/>
      <c r="AN151" s="82"/>
      <c r="AO151" s="82"/>
      <c r="AP151" s="83"/>
      <c r="AQ151" s="83"/>
      <c r="AR151" s="83"/>
      <c r="AS151" s="84"/>
      <c r="AT151" s="66"/>
      <c r="AU151" s="51"/>
      <c r="AW151" s="57"/>
      <c r="AX151" s="58"/>
      <c r="AY151" s="3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5"/>
      <c r="BO151" s="172">
        <f>BG150^3+BH150^3+BI150^3+BJ150^3+BK150^3+BL150^3+BM150^3+BN150^3+BG151^3+BH151^3+BI151^3+BJ151^3+BK151^3+BL151^3+BM151^3+BN151^3</f>
        <v>0</v>
      </c>
      <c r="BP151" s="125">
        <f t="shared" si="25"/>
        <v>0</v>
      </c>
      <c r="BQ151" s="61"/>
      <c r="BR151" s="81"/>
      <c r="BS151" s="82"/>
      <c r="BT151" s="82"/>
      <c r="BU151" s="82"/>
      <c r="BV151" s="82"/>
      <c r="BW151" s="82"/>
      <c r="BX151" s="82"/>
      <c r="BY151" s="82"/>
      <c r="BZ151" s="83"/>
      <c r="CA151" s="83"/>
      <c r="CB151" s="83"/>
      <c r="CC151" s="83"/>
      <c r="CD151" s="83"/>
      <c r="CE151" s="83"/>
      <c r="CF151" s="83"/>
      <c r="CG151" s="84"/>
      <c r="CH151" s="66"/>
      <c r="CI151" s="51"/>
      <c r="CJ151" s="144"/>
      <c r="CK151" s="57"/>
      <c r="CL151" s="58"/>
      <c r="CM151" s="3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5"/>
      <c r="DC151" s="172">
        <f>CU150^3+CV150^3+CW150^3+CX150^3+CY150^3+CZ150^3+DA150^3+DB150^3+CU151^3+CV151^3+CW151^3+CX151^3+CY151^3+CZ151^3+DA151^3+DB151^3</f>
        <v>0</v>
      </c>
      <c r="DD151" s="125">
        <f t="shared" si="26"/>
        <v>0</v>
      </c>
      <c r="DE151" s="61"/>
      <c r="DF151" s="89"/>
      <c r="DG151" s="83"/>
      <c r="DH151" s="82"/>
      <c r="DI151" s="82"/>
      <c r="DJ151" s="83"/>
      <c r="DK151" s="83"/>
      <c r="DL151" s="82"/>
      <c r="DM151" s="82"/>
      <c r="DN151" s="83"/>
      <c r="DO151" s="83"/>
      <c r="DP151" s="82"/>
      <c r="DQ151" s="82"/>
      <c r="DR151" s="83"/>
      <c r="DS151" s="83"/>
      <c r="DT151" s="82"/>
      <c r="DU151" s="86"/>
      <c r="DV151" s="66"/>
      <c r="DW151" s="51"/>
      <c r="DY151" s="57"/>
      <c r="DZ151" s="58"/>
      <c r="EA151" s="3"/>
      <c r="EB151" s="4"/>
      <c r="EC151" s="4"/>
      <c r="ED151" s="4"/>
      <c r="EE151" s="4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5"/>
      <c r="EQ151" s="172">
        <f>EI150^3+EJ150^3+EK150^3+EL150^3+EM150^3+EN150^3+EO150^3+EP150^3+EI151^3+EJ151^3+EK151^3+EL151^3+EM151^3+EN151^3+EO151^3+EP151^3</f>
        <v>0</v>
      </c>
      <c r="ER151" s="125">
        <f t="shared" si="27"/>
        <v>0</v>
      </c>
      <c r="ES151" s="61"/>
      <c r="ET151" s="174"/>
      <c r="EU151" s="82"/>
      <c r="EV151" s="131"/>
      <c r="EW151" s="131"/>
      <c r="EX151" s="131"/>
      <c r="EY151" s="131"/>
      <c r="EZ151" s="83"/>
      <c r="FA151" s="131"/>
      <c r="FB151" s="131"/>
      <c r="FC151" s="82"/>
      <c r="FD151" s="131"/>
      <c r="FE151" s="131"/>
      <c r="FF151" s="131"/>
      <c r="FG151" s="131"/>
      <c r="FH151" s="83"/>
      <c r="FI151" s="175"/>
      <c r="FJ151" s="66"/>
      <c r="FK151" s="51"/>
    </row>
    <row r="152" spans="1:167" x14ac:dyDescent="0.2">
      <c r="A152" s="32"/>
      <c r="B152" s="32"/>
      <c r="C152" s="32"/>
      <c r="D152" s="106" t="s">
        <v>157</v>
      </c>
      <c r="E152" s="107" t="s">
        <v>207</v>
      </c>
      <c r="F152" s="110">
        <f>B4+(138*B6)</f>
        <v>139</v>
      </c>
      <c r="G152" s="104"/>
      <c r="H152" s="43"/>
      <c r="I152" s="105"/>
      <c r="J152" s="58"/>
      <c r="K152" s="3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5"/>
      <c r="AA152" s="172">
        <f>K152^3+L152^3+M152^3+N152^3+O152^3+P152^3+Q152^3+R152^3+K153^3+L153^3+M153^3+N153^3+O153^3+P153^3+Q153^3+R153^3</f>
        <v>0</v>
      </c>
      <c r="AB152" s="125">
        <f t="shared" si="24"/>
        <v>0</v>
      </c>
      <c r="AC152" s="61"/>
      <c r="AD152" s="81"/>
      <c r="AE152" s="82"/>
      <c r="AF152" s="82"/>
      <c r="AG152" s="82"/>
      <c r="AH152" s="83"/>
      <c r="AI152" s="83"/>
      <c r="AJ152" s="83"/>
      <c r="AK152" s="83"/>
      <c r="AL152" s="82"/>
      <c r="AM152" s="82"/>
      <c r="AN152" s="82"/>
      <c r="AO152" s="82"/>
      <c r="AP152" s="83"/>
      <c r="AQ152" s="83"/>
      <c r="AR152" s="83"/>
      <c r="AS152" s="84"/>
      <c r="AT152" s="66"/>
      <c r="AU152" s="51"/>
      <c r="AW152" s="105"/>
      <c r="AX152" s="58"/>
      <c r="AY152" s="3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5"/>
      <c r="BO152" s="172">
        <f>AY152^3+AZ152^3+BA152^3+BB152^3+BC152^3+BD152^3+BE152^3+BF152^3+AY153^3+AZ153^3+BA153^3+BB153^3+BC153^3+BD153^3+BE153^3+BF153^3</f>
        <v>0</v>
      </c>
      <c r="BP152" s="125">
        <f t="shared" si="25"/>
        <v>0</v>
      </c>
      <c r="BQ152" s="61"/>
      <c r="BR152" s="89"/>
      <c r="BS152" s="83"/>
      <c r="BT152" s="83"/>
      <c r="BU152" s="83"/>
      <c r="BV152" s="83"/>
      <c r="BW152" s="83"/>
      <c r="BX152" s="83"/>
      <c r="BY152" s="83"/>
      <c r="BZ152" s="82"/>
      <c r="CA152" s="82"/>
      <c r="CB152" s="82"/>
      <c r="CC152" s="82"/>
      <c r="CD152" s="82"/>
      <c r="CE152" s="82"/>
      <c r="CF152" s="82"/>
      <c r="CG152" s="86"/>
      <c r="CH152" s="66"/>
      <c r="CI152" s="51"/>
      <c r="CJ152" s="144"/>
      <c r="CK152" s="105"/>
      <c r="CL152" s="58"/>
      <c r="CM152" s="3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5"/>
      <c r="DC152" s="172">
        <f>CM152^3+CN152^3+CO152^3+CP152^3+CQ152^3+CR152^3+CS152^3+CT152^3+CM153^3+CN153^3+CO153^3+CP153^3+CQ153^3+CR153^3+CS153^3+CT153^3</f>
        <v>0</v>
      </c>
      <c r="DD152" s="125">
        <f t="shared" si="26"/>
        <v>0</v>
      </c>
      <c r="DE152" s="61"/>
      <c r="DF152" s="89"/>
      <c r="DG152" s="83"/>
      <c r="DH152" s="82"/>
      <c r="DI152" s="82"/>
      <c r="DJ152" s="83"/>
      <c r="DK152" s="83"/>
      <c r="DL152" s="82"/>
      <c r="DM152" s="82"/>
      <c r="DN152" s="83"/>
      <c r="DO152" s="83"/>
      <c r="DP152" s="82"/>
      <c r="DQ152" s="82"/>
      <c r="DR152" s="83"/>
      <c r="DS152" s="83"/>
      <c r="DT152" s="82"/>
      <c r="DU152" s="86"/>
      <c r="DV152" s="66"/>
      <c r="DW152" s="51"/>
      <c r="DY152" s="105"/>
      <c r="DZ152" s="58"/>
      <c r="EA152" s="3"/>
      <c r="EB152" s="4"/>
      <c r="EC152" s="4"/>
      <c r="ED152" s="4"/>
      <c r="EE152" s="4"/>
      <c r="EF152" s="4"/>
      <c r="EG152" s="4"/>
      <c r="EH152" s="4"/>
      <c r="EI152" s="4"/>
      <c r="EJ152" s="4"/>
      <c r="EK152" s="4"/>
      <c r="EL152" s="4"/>
      <c r="EM152" s="4"/>
      <c r="EN152" s="4"/>
      <c r="EO152" s="4"/>
      <c r="EP152" s="5"/>
      <c r="EQ152" s="172">
        <f>EA152^3+EB152^3+EC152^3+ED152^3+EE152^3+EF152^3+EG152^3+EH152^3+EA153^3+EB153^3+EC153^3+ED153^3+EE153^3+EF153^3+EG153^3+EH153^3</f>
        <v>0</v>
      </c>
      <c r="ER152" s="125">
        <f t="shared" si="27"/>
        <v>0</v>
      </c>
      <c r="ES152" s="61"/>
      <c r="ET152" s="174"/>
      <c r="EU152" s="131"/>
      <c r="EV152" s="82"/>
      <c r="EW152" s="131"/>
      <c r="EX152" s="131"/>
      <c r="EY152" s="83"/>
      <c r="EZ152" s="131"/>
      <c r="FA152" s="131"/>
      <c r="FB152" s="131"/>
      <c r="FC152" s="131"/>
      <c r="FD152" s="82"/>
      <c r="FE152" s="131"/>
      <c r="FF152" s="131"/>
      <c r="FG152" s="83"/>
      <c r="FH152" s="131"/>
      <c r="FI152" s="175"/>
      <c r="FJ152" s="66"/>
      <c r="FK152" s="51"/>
    </row>
    <row r="153" spans="1:167" x14ac:dyDescent="0.2">
      <c r="A153" s="32"/>
      <c r="B153" s="32"/>
      <c r="C153" s="32"/>
      <c r="D153" s="106" t="s">
        <v>61</v>
      </c>
      <c r="E153" s="107" t="s">
        <v>207</v>
      </c>
      <c r="F153" s="108">
        <f>B4+(139*B6)</f>
        <v>140</v>
      </c>
      <c r="G153" s="104"/>
      <c r="H153" s="43"/>
      <c r="I153" s="109"/>
      <c r="J153" s="58"/>
      <c r="K153" s="3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5"/>
      <c r="AA153" s="172">
        <f>S152^3+T152^3+U152^3+V152^3+W152^3+X152^3+Y152^3+Z152^3+S153^3+T153^3+U153^3+V153^3+W153^3+X153^3+Y153^3+Z153^3</f>
        <v>0</v>
      </c>
      <c r="AB153" s="125">
        <f t="shared" si="24"/>
        <v>0</v>
      </c>
      <c r="AC153" s="61"/>
      <c r="AD153" s="81"/>
      <c r="AE153" s="82"/>
      <c r="AF153" s="82"/>
      <c r="AG153" s="82"/>
      <c r="AH153" s="83"/>
      <c r="AI153" s="83"/>
      <c r="AJ153" s="83"/>
      <c r="AK153" s="83"/>
      <c r="AL153" s="82"/>
      <c r="AM153" s="82"/>
      <c r="AN153" s="82"/>
      <c r="AO153" s="82"/>
      <c r="AP153" s="83"/>
      <c r="AQ153" s="83"/>
      <c r="AR153" s="83"/>
      <c r="AS153" s="84"/>
      <c r="AT153" s="66"/>
      <c r="AU153" s="51"/>
      <c r="AW153" s="109"/>
      <c r="AX153" s="58"/>
      <c r="AY153" s="3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5"/>
      <c r="BO153" s="172">
        <f>BG152^3+BH152^3+BI152^3+BJ152^3+BK152^3+BL152^3+BM152^3+BN152^3+BG153^3+BH153^3+BI153^3+BJ153^3+BK153^3+BL153^3+BM153^3+BN153^3</f>
        <v>0</v>
      </c>
      <c r="BP153" s="125">
        <f t="shared" si="25"/>
        <v>0</v>
      </c>
      <c r="BQ153" s="61"/>
      <c r="BR153" s="89"/>
      <c r="BS153" s="83"/>
      <c r="BT153" s="83"/>
      <c r="BU153" s="83"/>
      <c r="BV153" s="83"/>
      <c r="BW153" s="83"/>
      <c r="BX153" s="83"/>
      <c r="BY153" s="83"/>
      <c r="BZ153" s="82"/>
      <c r="CA153" s="82"/>
      <c r="CB153" s="82"/>
      <c r="CC153" s="82"/>
      <c r="CD153" s="82"/>
      <c r="CE153" s="82"/>
      <c r="CF153" s="82"/>
      <c r="CG153" s="86"/>
      <c r="CH153" s="66"/>
      <c r="CI153" s="51"/>
      <c r="CJ153" s="144"/>
      <c r="CK153" s="109"/>
      <c r="CL153" s="58"/>
      <c r="CM153" s="3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5"/>
      <c r="DC153" s="172">
        <f>CU152^3+CV152^3+CW152^3+CX152^3+CY152^3+CZ152^3+DA152^3+DB152^3+CU153^3+CV153^3+CW153^3+CX153^3+CY153^3+CZ153^3+DA153^3+DB153^3</f>
        <v>0</v>
      </c>
      <c r="DD153" s="125">
        <f t="shared" si="26"/>
        <v>0</v>
      </c>
      <c r="DE153" s="61"/>
      <c r="DF153" s="89"/>
      <c r="DG153" s="83"/>
      <c r="DH153" s="82"/>
      <c r="DI153" s="82"/>
      <c r="DJ153" s="83"/>
      <c r="DK153" s="83"/>
      <c r="DL153" s="82"/>
      <c r="DM153" s="82"/>
      <c r="DN153" s="83"/>
      <c r="DO153" s="83"/>
      <c r="DP153" s="82"/>
      <c r="DQ153" s="82"/>
      <c r="DR153" s="83"/>
      <c r="DS153" s="83"/>
      <c r="DT153" s="82"/>
      <c r="DU153" s="86"/>
      <c r="DV153" s="66"/>
      <c r="DW153" s="51"/>
      <c r="DY153" s="109"/>
      <c r="DZ153" s="58"/>
      <c r="EA153" s="3"/>
      <c r="EB153" s="4"/>
      <c r="EC153" s="4"/>
      <c r="ED153" s="4"/>
      <c r="EE153" s="4"/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5"/>
      <c r="EQ153" s="172">
        <f>EI152^3+EJ152^3+EK152^3+EL152^3+EM152^3+EN152^3+EO152^3+EP152^3+EI153^3+EJ153^3+EK153^3+EL153^3+EM153^3+EN153^3+EO153^3+EP153^3</f>
        <v>0</v>
      </c>
      <c r="ER153" s="125">
        <f t="shared" si="27"/>
        <v>0</v>
      </c>
      <c r="ES153" s="61"/>
      <c r="ET153" s="174"/>
      <c r="EU153" s="131"/>
      <c r="EV153" s="131"/>
      <c r="EW153" s="82"/>
      <c r="EX153" s="83"/>
      <c r="EY153" s="131"/>
      <c r="EZ153" s="131"/>
      <c r="FA153" s="131"/>
      <c r="FB153" s="131"/>
      <c r="FC153" s="131"/>
      <c r="FD153" s="131"/>
      <c r="FE153" s="82"/>
      <c r="FF153" s="83"/>
      <c r="FG153" s="131"/>
      <c r="FH153" s="131"/>
      <c r="FI153" s="175"/>
      <c r="FJ153" s="66"/>
      <c r="FK153" s="51"/>
    </row>
    <row r="154" spans="1:167" x14ac:dyDescent="0.2">
      <c r="A154" s="32"/>
      <c r="B154" s="32"/>
      <c r="C154" s="32"/>
      <c r="D154" s="106" t="s">
        <v>97</v>
      </c>
      <c r="E154" s="107" t="s">
        <v>207</v>
      </c>
      <c r="F154" s="108">
        <f>B4+(140*B6)</f>
        <v>141</v>
      </c>
      <c r="G154" s="104"/>
      <c r="H154" s="43"/>
      <c r="I154" s="109"/>
      <c r="J154" s="58"/>
      <c r="K154" s="3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5"/>
      <c r="AA154" s="172">
        <f>K154^3+L154^3+M154^3+N154^3+O154^3+P154^3+Q154^3+R154^3+K155^3+L155^3+M155^3+N155^3+O155^3+P155^3+Q155^3+R155^3</f>
        <v>0</v>
      </c>
      <c r="AB154" s="125">
        <f t="shared" si="24"/>
        <v>0</v>
      </c>
      <c r="AC154" s="61"/>
      <c r="AD154" s="89"/>
      <c r="AE154" s="83"/>
      <c r="AF154" s="83"/>
      <c r="AG154" s="83"/>
      <c r="AH154" s="82"/>
      <c r="AI154" s="82"/>
      <c r="AJ154" s="82"/>
      <c r="AK154" s="82"/>
      <c r="AL154" s="83"/>
      <c r="AM154" s="83"/>
      <c r="AN154" s="83"/>
      <c r="AO154" s="83"/>
      <c r="AP154" s="82"/>
      <c r="AQ154" s="82"/>
      <c r="AR154" s="82"/>
      <c r="AS154" s="86"/>
      <c r="AT154" s="66"/>
      <c r="AU154" s="51"/>
      <c r="AW154" s="109"/>
      <c r="AX154" s="58"/>
      <c r="AY154" s="3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5"/>
      <c r="BO154" s="172">
        <f>AY154^3+AZ154^3+BA154^3+BB154^3+BC154^3+BD154^3+BE154^3+BF154^3+AY155^3+AZ155^3+BA155^3+BB155^3+BC155^3+BD155^3+BE155^3+BF155^3</f>
        <v>0</v>
      </c>
      <c r="BP154" s="125">
        <f t="shared" si="25"/>
        <v>0</v>
      </c>
      <c r="BQ154" s="61"/>
      <c r="BR154" s="81"/>
      <c r="BS154" s="82"/>
      <c r="BT154" s="82"/>
      <c r="BU154" s="82"/>
      <c r="BV154" s="82"/>
      <c r="BW154" s="82"/>
      <c r="BX154" s="82"/>
      <c r="BY154" s="82"/>
      <c r="BZ154" s="83"/>
      <c r="CA154" s="83"/>
      <c r="CB154" s="83"/>
      <c r="CC154" s="83"/>
      <c r="CD154" s="83"/>
      <c r="CE154" s="83"/>
      <c r="CF154" s="83"/>
      <c r="CG154" s="84"/>
      <c r="CH154" s="66"/>
      <c r="CI154" s="51"/>
      <c r="CJ154" s="144"/>
      <c r="CK154" s="109"/>
      <c r="CL154" s="58"/>
      <c r="CM154" s="3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5"/>
      <c r="DC154" s="172">
        <f>CM154^3+CN154^3+CO154^3+CP154^3+CQ154^3+CR154^3+CS154^3+CT154^3+CM155^3+CN155^3+CO155^3+CP155^3+CQ155^3+CR155^3+CS155^3+CT155^3</f>
        <v>0</v>
      </c>
      <c r="DD154" s="125">
        <f t="shared" si="26"/>
        <v>0</v>
      </c>
      <c r="DE154" s="61"/>
      <c r="DF154" s="89"/>
      <c r="DG154" s="83"/>
      <c r="DH154" s="82"/>
      <c r="DI154" s="82"/>
      <c r="DJ154" s="83"/>
      <c r="DK154" s="83"/>
      <c r="DL154" s="82"/>
      <c r="DM154" s="82"/>
      <c r="DN154" s="83"/>
      <c r="DO154" s="83"/>
      <c r="DP154" s="82"/>
      <c r="DQ154" s="82"/>
      <c r="DR154" s="83"/>
      <c r="DS154" s="83"/>
      <c r="DT154" s="82"/>
      <c r="DU154" s="86"/>
      <c r="DV154" s="66"/>
      <c r="DW154" s="51"/>
      <c r="DY154" s="109"/>
      <c r="DZ154" s="58"/>
      <c r="EA154" s="3"/>
      <c r="EB154" s="4"/>
      <c r="EC154" s="4"/>
      <c r="ED154" s="4"/>
      <c r="EE154" s="4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5"/>
      <c r="EQ154" s="172">
        <f>EA154^3+EB154^3+EC154^3+ED154^3+EE154^3+EF154^3+EG154^3+EH154^3+EA155^3+EB155^3+EC155^3+ED155^3+EE155^3+EF155^3+EG155^3+EH155^3</f>
        <v>0</v>
      </c>
      <c r="ER154" s="125">
        <f t="shared" si="27"/>
        <v>0</v>
      </c>
      <c r="ES154" s="61"/>
      <c r="ET154" s="174"/>
      <c r="EU154" s="131"/>
      <c r="EV154" s="131"/>
      <c r="EW154" s="83"/>
      <c r="EX154" s="82"/>
      <c r="EY154" s="131"/>
      <c r="EZ154" s="131"/>
      <c r="FA154" s="131"/>
      <c r="FB154" s="131"/>
      <c r="FC154" s="131"/>
      <c r="FD154" s="131"/>
      <c r="FE154" s="83"/>
      <c r="FF154" s="82"/>
      <c r="FG154" s="131"/>
      <c r="FH154" s="131"/>
      <c r="FI154" s="175"/>
      <c r="FJ154" s="66"/>
      <c r="FK154" s="51"/>
    </row>
    <row r="155" spans="1:167" x14ac:dyDescent="0.2">
      <c r="A155" s="32"/>
      <c r="B155" s="32"/>
      <c r="C155" s="32"/>
      <c r="D155" s="106" t="s">
        <v>167</v>
      </c>
      <c r="E155" s="107" t="s">
        <v>207</v>
      </c>
      <c r="F155" s="108">
        <f>B4+(141*B6)</f>
        <v>142</v>
      </c>
      <c r="G155" s="104"/>
      <c r="H155" s="43"/>
      <c r="I155" s="109"/>
      <c r="J155" s="58"/>
      <c r="K155" s="3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5"/>
      <c r="AA155" s="172">
        <f>S154^3+T154^3+U154^3+V154^3+W154^3+X154^3+Y154^3+Z154^3+S155^3+T155^3+U155^3+V155^3+W155^3+X155^3+Y155^3+Z155^3</f>
        <v>0</v>
      </c>
      <c r="AB155" s="125">
        <f t="shared" si="24"/>
        <v>0</v>
      </c>
      <c r="AC155" s="61"/>
      <c r="AD155" s="89"/>
      <c r="AE155" s="83"/>
      <c r="AF155" s="83"/>
      <c r="AG155" s="83"/>
      <c r="AH155" s="82"/>
      <c r="AI155" s="82"/>
      <c r="AJ155" s="82"/>
      <c r="AK155" s="82"/>
      <c r="AL155" s="83"/>
      <c r="AM155" s="83"/>
      <c r="AN155" s="83"/>
      <c r="AO155" s="83"/>
      <c r="AP155" s="82"/>
      <c r="AQ155" s="82"/>
      <c r="AR155" s="82"/>
      <c r="AS155" s="86"/>
      <c r="AT155" s="66"/>
      <c r="AU155" s="51"/>
      <c r="AW155" s="109"/>
      <c r="AX155" s="58"/>
      <c r="AY155" s="3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5"/>
      <c r="BO155" s="172">
        <f>BG154^3+BH154^3+BI154^3+BJ154^3+BK154^3+BL154^3+BM154^3+BN154^3+BG155^3+BH155^3+BI155^3+BJ155^3+BK155^3+BL155^3+BM155^3+BN155^3</f>
        <v>0</v>
      </c>
      <c r="BP155" s="125">
        <f t="shared" si="25"/>
        <v>0</v>
      </c>
      <c r="BQ155" s="61"/>
      <c r="BR155" s="81"/>
      <c r="BS155" s="82"/>
      <c r="BT155" s="82"/>
      <c r="BU155" s="82"/>
      <c r="BV155" s="82"/>
      <c r="BW155" s="82"/>
      <c r="BX155" s="82"/>
      <c r="BY155" s="82"/>
      <c r="BZ155" s="83"/>
      <c r="CA155" s="83"/>
      <c r="CB155" s="83"/>
      <c r="CC155" s="83"/>
      <c r="CD155" s="83"/>
      <c r="CE155" s="83"/>
      <c r="CF155" s="83"/>
      <c r="CG155" s="84"/>
      <c r="CH155" s="66"/>
      <c r="CI155" s="51"/>
      <c r="CJ155" s="144"/>
      <c r="CK155" s="109"/>
      <c r="CL155" s="58"/>
      <c r="CM155" s="3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5"/>
      <c r="DC155" s="172">
        <f>CU154^3+CV154^3+CW154^3+CX154^3+CY154^3+CZ154^3+DA154^3+DB154^3+CU155^3+CV155^3+CW155^3+CX155^3+CY155^3+CZ155^3+DA155^3+DB155^3</f>
        <v>0</v>
      </c>
      <c r="DD155" s="125">
        <f t="shared" si="26"/>
        <v>0</v>
      </c>
      <c r="DE155" s="61"/>
      <c r="DF155" s="89"/>
      <c r="DG155" s="83"/>
      <c r="DH155" s="82"/>
      <c r="DI155" s="82"/>
      <c r="DJ155" s="83"/>
      <c r="DK155" s="83"/>
      <c r="DL155" s="82"/>
      <c r="DM155" s="82"/>
      <c r="DN155" s="83"/>
      <c r="DO155" s="83"/>
      <c r="DP155" s="82"/>
      <c r="DQ155" s="82"/>
      <c r="DR155" s="83"/>
      <c r="DS155" s="83"/>
      <c r="DT155" s="82"/>
      <c r="DU155" s="86"/>
      <c r="DV155" s="66"/>
      <c r="DW155" s="51"/>
      <c r="DY155" s="109"/>
      <c r="DZ155" s="58"/>
      <c r="EA155" s="3"/>
      <c r="EB155" s="4"/>
      <c r="EC155" s="4"/>
      <c r="ED155" s="4"/>
      <c r="EE155" s="4"/>
      <c r="EF155" s="4"/>
      <c r="EG155" s="4"/>
      <c r="EH155" s="4"/>
      <c r="EI155" s="4"/>
      <c r="EJ155" s="4"/>
      <c r="EK155" s="4"/>
      <c r="EL155" s="4"/>
      <c r="EM155" s="4"/>
      <c r="EN155" s="4"/>
      <c r="EO155" s="4"/>
      <c r="EP155" s="5"/>
      <c r="EQ155" s="172">
        <f>EI154^3+EJ154^3+EK154^3+EL154^3+EM154^3+EN154^3+EO154^3+EP154^3+EI155^3+EJ155^3+EK155^3+EL155^3+EM155^3+EN155^3+EO155^3+EP155^3</f>
        <v>0</v>
      </c>
      <c r="ER155" s="125">
        <f t="shared" si="27"/>
        <v>0</v>
      </c>
      <c r="ES155" s="61"/>
      <c r="ET155" s="174"/>
      <c r="EU155" s="131"/>
      <c r="EV155" s="83"/>
      <c r="EW155" s="131"/>
      <c r="EX155" s="131"/>
      <c r="EY155" s="82"/>
      <c r="EZ155" s="131"/>
      <c r="FA155" s="131"/>
      <c r="FB155" s="131"/>
      <c r="FC155" s="131"/>
      <c r="FD155" s="83"/>
      <c r="FE155" s="131"/>
      <c r="FF155" s="131"/>
      <c r="FG155" s="82"/>
      <c r="FH155" s="131"/>
      <c r="FI155" s="175"/>
      <c r="FJ155" s="66"/>
      <c r="FK155" s="51"/>
    </row>
    <row r="156" spans="1:167" x14ac:dyDescent="0.2">
      <c r="A156" s="32"/>
      <c r="B156" s="32"/>
      <c r="C156" s="32"/>
      <c r="D156" s="106" t="s">
        <v>197</v>
      </c>
      <c r="E156" s="107" t="s">
        <v>207</v>
      </c>
      <c r="F156" s="108">
        <f>B4+(142*B6)</f>
        <v>143</v>
      </c>
      <c r="G156" s="104"/>
      <c r="H156" s="43"/>
      <c r="I156" s="109"/>
      <c r="J156" s="58"/>
      <c r="K156" s="3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5"/>
      <c r="AA156" s="172">
        <f>K156^3+L156^3+M156^3+N156^3+O156^3+P156^3+Q156^3+R156^3+K157^3+L157^3+M157^3+N157^3+O157^3+P157^3+Q157^3+R157^3</f>
        <v>0</v>
      </c>
      <c r="AB156" s="125">
        <f t="shared" si="24"/>
        <v>0</v>
      </c>
      <c r="AC156" s="61"/>
      <c r="AD156" s="89"/>
      <c r="AE156" s="83"/>
      <c r="AF156" s="83"/>
      <c r="AG156" s="83"/>
      <c r="AH156" s="82"/>
      <c r="AI156" s="82"/>
      <c r="AJ156" s="82"/>
      <c r="AK156" s="82"/>
      <c r="AL156" s="83"/>
      <c r="AM156" s="83"/>
      <c r="AN156" s="83"/>
      <c r="AO156" s="83"/>
      <c r="AP156" s="82"/>
      <c r="AQ156" s="82"/>
      <c r="AR156" s="82"/>
      <c r="AS156" s="86"/>
      <c r="AT156" s="66"/>
      <c r="AU156" s="51"/>
      <c r="AW156" s="109"/>
      <c r="AX156" s="58"/>
      <c r="AY156" s="3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5"/>
      <c r="BO156" s="172">
        <f>AY156^3+AZ156^3+BA156^3+BB156^3+BC156^3+BD156^3+BE156^3+BF156^3+AY157^3+AZ157^3+BA157^3+BB157^3+BC157^3+BD157^3+BE157^3+BF157^3</f>
        <v>0</v>
      </c>
      <c r="BP156" s="125">
        <f t="shared" si="25"/>
        <v>0</v>
      </c>
      <c r="BQ156" s="61"/>
      <c r="BR156" s="89"/>
      <c r="BS156" s="83"/>
      <c r="BT156" s="83"/>
      <c r="BU156" s="83"/>
      <c r="BV156" s="83"/>
      <c r="BW156" s="83"/>
      <c r="BX156" s="83"/>
      <c r="BY156" s="83"/>
      <c r="BZ156" s="82"/>
      <c r="CA156" s="82"/>
      <c r="CB156" s="82"/>
      <c r="CC156" s="82"/>
      <c r="CD156" s="82"/>
      <c r="CE156" s="82"/>
      <c r="CF156" s="82"/>
      <c r="CG156" s="86"/>
      <c r="CH156" s="66"/>
      <c r="CI156" s="51"/>
      <c r="CJ156" s="144"/>
      <c r="CK156" s="109"/>
      <c r="CL156" s="58"/>
      <c r="CM156" s="3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5"/>
      <c r="DC156" s="172">
        <f>CM156^3+CN156^3+CO156^3+CP156^3+CQ156^3+CR156^3+CS156^3+CT156^3+CM157^3+CN157^3+CO157^3+CP157^3+CQ157^3+CR157^3+CS157^3+CT157^3</f>
        <v>0</v>
      </c>
      <c r="DD156" s="125">
        <f t="shared" si="26"/>
        <v>0</v>
      </c>
      <c r="DE156" s="61"/>
      <c r="DF156" s="89"/>
      <c r="DG156" s="83"/>
      <c r="DH156" s="82"/>
      <c r="DI156" s="82"/>
      <c r="DJ156" s="83"/>
      <c r="DK156" s="83"/>
      <c r="DL156" s="82"/>
      <c r="DM156" s="82"/>
      <c r="DN156" s="83"/>
      <c r="DO156" s="83"/>
      <c r="DP156" s="82"/>
      <c r="DQ156" s="82"/>
      <c r="DR156" s="83"/>
      <c r="DS156" s="83"/>
      <c r="DT156" s="82"/>
      <c r="DU156" s="86"/>
      <c r="DV156" s="66"/>
      <c r="DW156" s="51"/>
      <c r="DY156" s="109"/>
      <c r="DZ156" s="58"/>
      <c r="EA156" s="3"/>
      <c r="EB156" s="4"/>
      <c r="EC156" s="4"/>
      <c r="ED156" s="4"/>
      <c r="EE156" s="4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5"/>
      <c r="EQ156" s="172">
        <f>EA156^3+EB156^3+EC156^3+ED156^3+EE156^3+EF156^3+EG156^3+EH156^3+EA157^3+EB157^3+EC157^3+ED157^3+EE157^3+EF157^3+EG157^3+EH157^3</f>
        <v>0</v>
      </c>
      <c r="ER156" s="125">
        <f t="shared" si="27"/>
        <v>0</v>
      </c>
      <c r="ES156" s="61"/>
      <c r="ET156" s="174"/>
      <c r="EU156" s="83"/>
      <c r="EV156" s="131"/>
      <c r="EW156" s="131"/>
      <c r="EX156" s="131"/>
      <c r="EY156" s="131"/>
      <c r="EZ156" s="82"/>
      <c r="FA156" s="131"/>
      <c r="FB156" s="131"/>
      <c r="FC156" s="83"/>
      <c r="FD156" s="131"/>
      <c r="FE156" s="131"/>
      <c r="FF156" s="131"/>
      <c r="FG156" s="131"/>
      <c r="FH156" s="82"/>
      <c r="FI156" s="175"/>
      <c r="FJ156" s="66"/>
      <c r="FK156" s="51"/>
    </row>
    <row r="157" spans="1:167" x14ac:dyDescent="0.2">
      <c r="A157" s="32"/>
      <c r="B157" s="32"/>
      <c r="C157" s="32"/>
      <c r="D157" s="106" t="s">
        <v>104</v>
      </c>
      <c r="E157" s="107" t="s">
        <v>207</v>
      </c>
      <c r="F157" s="110">
        <f>B4+(143*B6)</f>
        <v>144</v>
      </c>
      <c r="G157" s="104"/>
      <c r="H157" s="43"/>
      <c r="I157" s="109"/>
      <c r="J157" s="58"/>
      <c r="K157" s="7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9"/>
      <c r="AA157" s="172">
        <f>S156^3+T156^3+U156^3+V156^3+W156^3+X156^3+Y156^3+Z156^3+S157^3+T157^3+U157^3+V157^3+W157^3+X157^3+Y157^3+Z157^3</f>
        <v>0</v>
      </c>
      <c r="AB157" s="125">
        <f t="shared" si="24"/>
        <v>0</v>
      </c>
      <c r="AC157" s="61"/>
      <c r="AD157" s="116"/>
      <c r="AE157" s="117"/>
      <c r="AF157" s="117"/>
      <c r="AG157" s="117"/>
      <c r="AH157" s="118"/>
      <c r="AI157" s="118"/>
      <c r="AJ157" s="118"/>
      <c r="AK157" s="118"/>
      <c r="AL157" s="117"/>
      <c r="AM157" s="117"/>
      <c r="AN157" s="117"/>
      <c r="AO157" s="117"/>
      <c r="AP157" s="118"/>
      <c r="AQ157" s="118"/>
      <c r="AR157" s="118"/>
      <c r="AS157" s="119"/>
      <c r="AT157" s="32"/>
      <c r="AU157" s="115"/>
      <c r="AW157" s="109"/>
      <c r="AX157" s="58"/>
      <c r="AY157" s="7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9"/>
      <c r="BO157" s="172">
        <f>BG156^3+BH156^3+BI156^3+BJ156^3+BK156^3+BL156^3+BM156^3+BN156^3+BG157^3+BH157^3+BI157^3+BJ157^3+BK157^3+BL157^3+BM157^3+BN157^3</f>
        <v>0</v>
      </c>
      <c r="BP157" s="125">
        <f t="shared" si="25"/>
        <v>0</v>
      </c>
      <c r="BQ157" s="61"/>
      <c r="BR157" s="116"/>
      <c r="BS157" s="117"/>
      <c r="BT157" s="117"/>
      <c r="BU157" s="117"/>
      <c r="BV157" s="117"/>
      <c r="BW157" s="117"/>
      <c r="BX157" s="117"/>
      <c r="BY157" s="117"/>
      <c r="BZ157" s="118"/>
      <c r="CA157" s="118"/>
      <c r="CB157" s="118"/>
      <c r="CC157" s="118"/>
      <c r="CD157" s="118"/>
      <c r="CE157" s="118"/>
      <c r="CF157" s="118"/>
      <c r="CG157" s="119"/>
      <c r="CH157" s="32"/>
      <c r="CI157" s="115"/>
      <c r="CJ157" s="144"/>
      <c r="CK157" s="109"/>
      <c r="CL157" s="58"/>
      <c r="CM157" s="7"/>
      <c r="CN157" s="8"/>
      <c r="CO157" s="8"/>
      <c r="CP157" s="8"/>
      <c r="CQ157" s="8"/>
      <c r="CR157" s="8"/>
      <c r="CS157" s="8"/>
      <c r="CT157" s="8"/>
      <c r="CU157" s="8"/>
      <c r="CV157" s="8"/>
      <c r="CW157" s="8"/>
      <c r="CX157" s="8"/>
      <c r="CY157" s="8"/>
      <c r="CZ157" s="8"/>
      <c r="DA157" s="8"/>
      <c r="DB157" s="9"/>
      <c r="DC157" s="172">
        <f>CU156^3+CV156^3+CW156^3+CX156^3+CY156^3+CZ156^3+DA156^3+DB156^3+CU157^3+CV157^3+CW157^3+CX157^3+CY157^3+CZ157^3+DA157^3+DB157^3</f>
        <v>0</v>
      </c>
      <c r="DD157" s="125">
        <f t="shared" si="26"/>
        <v>0</v>
      </c>
      <c r="DE157" s="61"/>
      <c r="DF157" s="116"/>
      <c r="DG157" s="117"/>
      <c r="DH157" s="118"/>
      <c r="DI157" s="118"/>
      <c r="DJ157" s="117"/>
      <c r="DK157" s="117"/>
      <c r="DL157" s="118"/>
      <c r="DM157" s="118"/>
      <c r="DN157" s="117"/>
      <c r="DO157" s="117"/>
      <c r="DP157" s="118"/>
      <c r="DQ157" s="118"/>
      <c r="DR157" s="117"/>
      <c r="DS157" s="117"/>
      <c r="DT157" s="118"/>
      <c r="DU157" s="119"/>
      <c r="DV157" s="32"/>
      <c r="DW157" s="115"/>
      <c r="DY157" s="109"/>
      <c r="DZ157" s="58"/>
      <c r="EA157" s="7"/>
      <c r="EB157" s="8"/>
      <c r="EC157" s="8"/>
      <c r="ED157" s="8"/>
      <c r="EE157" s="8"/>
      <c r="EF157" s="8"/>
      <c r="EG157" s="8"/>
      <c r="EH157" s="8"/>
      <c r="EI157" s="8"/>
      <c r="EJ157" s="8"/>
      <c r="EK157" s="8"/>
      <c r="EL157" s="8"/>
      <c r="EM157" s="8"/>
      <c r="EN157" s="8"/>
      <c r="EO157" s="8"/>
      <c r="EP157" s="9"/>
      <c r="EQ157" s="172">
        <f>EI156^3+EJ156^3+EK156^3+EL156^3+EM156^3+EN156^3+EO156^3+EP156^3+EI157^3+EJ157^3+EK157^3+EL157^3+EM157^3+EN157^3+EO157^3+EP157^3</f>
        <v>0</v>
      </c>
      <c r="ER157" s="125">
        <f t="shared" si="27"/>
        <v>0</v>
      </c>
      <c r="ES157" s="61"/>
      <c r="ET157" s="116"/>
      <c r="EU157" s="176"/>
      <c r="EV157" s="176"/>
      <c r="EW157" s="176"/>
      <c r="EX157" s="176"/>
      <c r="EY157" s="176"/>
      <c r="EZ157" s="176"/>
      <c r="FA157" s="118"/>
      <c r="FB157" s="117"/>
      <c r="FC157" s="176"/>
      <c r="FD157" s="176"/>
      <c r="FE157" s="176"/>
      <c r="FF157" s="176"/>
      <c r="FG157" s="176"/>
      <c r="FH157" s="176"/>
      <c r="FI157" s="119"/>
      <c r="FJ157" s="32"/>
      <c r="FK157" s="115"/>
    </row>
    <row r="158" spans="1:167" x14ac:dyDescent="0.2">
      <c r="A158" s="32"/>
      <c r="B158" s="32"/>
      <c r="C158" s="32"/>
      <c r="D158" s="106" t="s">
        <v>69</v>
      </c>
      <c r="E158" s="107" t="s">
        <v>207</v>
      </c>
      <c r="F158" s="110">
        <f>B4+(144*B6)</f>
        <v>145</v>
      </c>
      <c r="G158" s="104"/>
      <c r="H158" s="43"/>
      <c r="I158" s="109"/>
      <c r="J158" s="58"/>
      <c r="K158" s="121">
        <f>K142^3+K143^3+K144^3+K145^3+K146^3+K147^3+K148^3+K149^3+L142^3+L143^3+L144^3+L145^3+L146^3+L147^3+L148^3+L149^3</f>
        <v>0</v>
      </c>
      <c r="L158" s="122">
        <f>K157^3+K156^3+K155^3+K154^3+K153^3+K152^3+K151^3+K150^3+L157^3+L156^3+L155^3+L154^3+L153^3+L152^3+L151^3+L150^3</f>
        <v>0</v>
      </c>
      <c r="M158" s="122">
        <f>M142^3+M143^3+M144^3+M145^3+M146^3+M147^3+M148^3+M149^3+N142^3+N143^3+N144^3+N145^3+N146^3+N147^3+N148^3+N149^3</f>
        <v>0</v>
      </c>
      <c r="N158" s="122">
        <f>M157^3+M156^3+M155^3+M154^3+M153^3+M152^3+M151^3+M150^3+N157^3+N156^3+N155^3+N154^3+N153^3+N152^3+N151^3+N150^3</f>
        <v>0</v>
      </c>
      <c r="O158" s="122">
        <f>O142^3+O143^3+O144^3+O145^3+O146^3+O147^3+O148^3+O149^3+P142^3+P143^3+P144^3+P145^3+P146^3+P147^3+P148^3+P149^3</f>
        <v>0</v>
      </c>
      <c r="P158" s="122">
        <f>O157^3+O156^3+O155^3+O154^3+O153^3+O152^3+O151^3+O150^3+P157^3+P156^3+P155^3+P154^3+P153^3+P152^3+P151^3+P150^3</f>
        <v>0</v>
      </c>
      <c r="Q158" s="122">
        <f>Q142^3+Q143^3+Q144^3+Q145^3+Q146^3+Q147^3+Q148^3+Q149^3+R142^3+R143^3+R144^3+R145^3+R146^3+R147^3+R148^3+R149^3</f>
        <v>0</v>
      </c>
      <c r="R158" s="122">
        <f>Q157^3+Q156^3+Q155^3+Q154^3+Q153^3+Q152^3+Q151^3+Q150^3+R157^3+R156^3+R155^3+R154^3+R153^3+R152^3+R151^3+R150^3</f>
        <v>0</v>
      </c>
      <c r="S158" s="122">
        <f>S142^3+S143^3+S144^3+S145^3+S146^3+S147^3+S148^3+S149^3+T142^3+T143^3+T144^3+T145^3+T146^3+T147^3+T148^3+T149^3</f>
        <v>0</v>
      </c>
      <c r="T158" s="122">
        <f>S157^3+S156^3+S155^3+S154^3+S153^3+S152^3+S151^3+S150^3+T157^3+T156^3+T155^3+T154^3+T153^3+T152^3+T151^3+T150^3</f>
        <v>0</v>
      </c>
      <c r="U158" s="122">
        <f>U142^3+U143^3+U144^3+U145^3+U146^3+U147^3+U148^3+U149^3+V142^3+V143^3+V144^3+V145^3+V146^3+V147^3+V148^3+V149^3</f>
        <v>0</v>
      </c>
      <c r="V158" s="122">
        <f>U157^3+U156^3+U155^3+U154^3+U153^3+U152^3+U151^3+U150^3+V157^3+V156^3+V155^3+V154^3+V153^3+V152^3+V151^3+V150^3</f>
        <v>0</v>
      </c>
      <c r="W158" s="122">
        <f>W142^3+W143^3+W144^3+W145^3+W146^3+W147^3+W148^3+W149^3+X142^3+X143^3+X144^3+X145^3+X146^3+X147^3+X148^3+X149^3</f>
        <v>0</v>
      </c>
      <c r="X158" s="122">
        <f>W157^3+W156^3+W155^3+W154^3+W153^3+W152^3+W151^3+W150^3+X157^3+X156^3+X155^3+X154^3+X153^3+X152^3+X151^3+X150^3</f>
        <v>0</v>
      </c>
      <c r="Y158" s="122">
        <f>Y142^3+Y143^3+Y144^3+Y145^3+Y146^3+Y147^3+Y148^3+Y149^3+Z142^3+Z143^3+Z144^3+Z145^3+Z146^3+Z147^3+Z148^3+Z149^3</f>
        <v>0</v>
      </c>
      <c r="Z158" s="123">
        <f>Y157^3+Y156^3+Y155^3+Y154^3+Y153^3+Y152^3+Y151^3+Y150^3+Z157^3+Z156^3+Z155^3+Z154^3+Z153^3+Z152^3+Z151^3+Z150^3</f>
        <v>0</v>
      </c>
      <c r="AA158" s="168">
        <f>K142^3+L143^3+M144^3+N145^3+O146^3+P147^3+Q148^3+R149^3+S150^3+T151^3+U152^3+V153^3+W154^3+X155^3+Y156^3+Z157^3</f>
        <v>0</v>
      </c>
      <c r="AB158" s="169">
        <f>K150^3+L151^3+M152^3+N153^3+O154^3+P155^3+Q156^3+R157^3+S142^3+T143^3+U144^3+V145^3+W146^3+X147^3+Y148^3+Z149^3</f>
        <v>0</v>
      </c>
      <c r="AC158" s="52"/>
      <c r="AD158" s="126"/>
      <c r="AE158" s="126"/>
      <c r="AF158" s="126"/>
      <c r="AG158" s="126"/>
      <c r="AH158" s="126"/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32"/>
      <c r="AU158" s="115"/>
      <c r="AW158" s="109"/>
      <c r="AX158" s="58"/>
      <c r="AY158" s="121">
        <f>AY142^3+AY143^3+AY144^3+AY145^3+AY146^3+AY147^3+AY148^3+AY149^3+AZ142^3+AZ143^3+AZ144^3+AZ145^3+AZ146^3+AZ147^3+AZ148^3+AZ149^3</f>
        <v>0</v>
      </c>
      <c r="AZ158" s="122">
        <f>AY157^3+AY156^3+AY155^3+AY154^3+AY153^3+AY152^3+AY151^3+AY150^3+AZ157^3+AZ156^3+AZ155^3+AZ154^3+AZ153^3+AZ152^3+AZ151^3+AZ150^3</f>
        <v>0</v>
      </c>
      <c r="BA158" s="122">
        <f>BA142^3+BA143^3+BA144^3+BA145^3+BA146^3+BA147^3+BA148^3+BA149^3+BB142^3+BB143^3+BB144^3+BB145^3+BB146^3+BB147^3+BB148^3+BB149^3</f>
        <v>0</v>
      </c>
      <c r="BB158" s="122">
        <f>BA157^3+BA156^3+BA155^3+BA154^3+BA153^3+BA152^3+BA151^3+BA150^3+BB157^3+BB156^3+BB155^3+BB154^3+BB153^3+BB152^3+BB151^3+BB150^3</f>
        <v>0</v>
      </c>
      <c r="BC158" s="122">
        <f>BC142^3+BC143^3+BC144^3+BC145^3+BC146^3+BC147^3+BC148^3+BC149^3+BD142^3+BD143^3+BD144^3+BD145^3+BD146^3+BD147^3+BD148^3+BD149^3</f>
        <v>0</v>
      </c>
      <c r="BD158" s="122">
        <f>BC157^3+BC156^3+BC155^3+BC154^3+BC153^3+BC152^3+BC151^3+BC150^3+BD157^3+BD156^3+BD155^3+BD154^3+BD153^3+BD152^3+BD151^3+BD150^3</f>
        <v>0</v>
      </c>
      <c r="BE158" s="122">
        <f>BE142^3+BE143^3+BE144^3+BE145^3+BE146^3+BE147^3+BE148^3+BE149^3+BF142^3+BF143^3+BF144^3+BF145^3+BF146^3+BF147^3+BF148^3+BF149^3</f>
        <v>0</v>
      </c>
      <c r="BF158" s="122">
        <f>BE157^3+BE156^3+BE155^3+BE154^3+BE153^3+BE152^3+BE151^3+BE150^3+BF157^3+BF156^3+BF155^3+BF154^3+BF153^3+BF152^3+BF151^3+BF150^3</f>
        <v>0</v>
      </c>
      <c r="BG158" s="122">
        <f>BG142^3+BG143^3+BG144^3+BG145^3+BG146^3+BG147^3+BG148^3+BG149^3+BH142^3+BH143^3+BH144^3+BH145^3+BH146^3+BH147^3+BH148^3+BH149^3</f>
        <v>0</v>
      </c>
      <c r="BH158" s="122">
        <f>BG157^3+BG156^3+BG155^3+BG154^3+BG153^3+BG152^3+BG151^3+BG150^3+BH157^3+BH156^3+BH155^3+BH154^3+BH153^3+BH152^3+BH151^3+BH150^3</f>
        <v>0</v>
      </c>
      <c r="BI158" s="122">
        <f>BI142^3+BI143^3+BI144^3+BI145^3+BI146^3+BI147^3+BI148^3+BI149^3+BJ142^3+BJ143^3+BJ144^3+BJ145^3+BJ146^3+BJ147^3+BJ148^3+BJ149^3</f>
        <v>0</v>
      </c>
      <c r="BJ158" s="122">
        <f>BI157^3+BI156^3+BI155^3+BI154^3+BI153^3+BI152^3+BI151^3+BI150^3+BJ157^3+BJ156^3+BJ155^3+BJ154^3+BJ153^3+BJ152^3+BJ151^3+BJ150^3</f>
        <v>0</v>
      </c>
      <c r="BK158" s="122">
        <f>BK142^3+BK143^3+BK144^3+BK145^3+BK146^3+BK147^3+BK148^3+BK149^3+BL142^3+BL143^3+BL144^3+BL145^3+BL146^3+BL147^3+BL148^3+BL149^3</f>
        <v>0</v>
      </c>
      <c r="BL158" s="122">
        <f>BK157^3+BK156^3+BK155^3+BK154^3+BK153^3+BK152^3+BK151^3+BK150^3+BL157^3+BL156^3+BL155^3+BL154^3+BL153^3+BL152^3+BL151^3+BL150^3</f>
        <v>0</v>
      </c>
      <c r="BM158" s="122">
        <f>BM142^3+BM143^3+BM144^3+BM145^3+BM146^3+BM147^3+BM148^3+BM149^3+BN142^3+BN143^3+BN144^3+BN145^3+BN146^3+BN147^3+BN148^3+BN149^3</f>
        <v>0</v>
      </c>
      <c r="BN158" s="123">
        <f>BM157^3+BM156^3+BM155^3+BM154^3+BM153^3+BM152^3+BM151^3+BM150^3+BN157^3+BN156^3+BN155^3+BN154^3+BN153^3+BN152^3+BN151^3+BN150^3</f>
        <v>0</v>
      </c>
      <c r="BO158" s="168">
        <f>AY142^3+AZ143^3+BA144^3+BB145^3+BC146^3+BD147^3+BE148^3+BF149^3+BG150^3+BH151^3+BI152^3+BJ153^3+BK154^3+BL155^3+BM156^3+BN157^3</f>
        <v>0</v>
      </c>
      <c r="BP158" s="169">
        <f>AY150^3+AZ151^3+BA152^3+BB153^3+BC154^3+BD155^3+BE156^3+BF157^3+BG142^3+BH143^3+BI144^3+BJ145^3+BK146^3+BL147^3+BM148^3+BN149^3</f>
        <v>0</v>
      </c>
      <c r="BQ158" s="52"/>
      <c r="BR158" s="126"/>
      <c r="BS158" s="126"/>
      <c r="BT158" s="126"/>
      <c r="BU158" s="126"/>
      <c r="BV158" s="126"/>
      <c r="BW158" s="126"/>
      <c r="BX158" s="126"/>
      <c r="BY158" s="126"/>
      <c r="BZ158" s="126"/>
      <c r="CA158" s="126"/>
      <c r="CB158" s="126"/>
      <c r="CC158" s="126"/>
      <c r="CD158" s="126"/>
      <c r="CE158" s="126"/>
      <c r="CF158" s="126"/>
      <c r="CG158" s="126"/>
      <c r="CH158" s="32"/>
      <c r="CI158" s="115"/>
      <c r="CJ158" s="144"/>
      <c r="CK158" s="109"/>
      <c r="CL158" s="58"/>
      <c r="CM158" s="121">
        <f>CM142^3+CM143^3+CM144^3+CM145^3+CM146^3+CM147^3+CM148^3+CM149^3+CN142^3+CN143^3+CN144^3+CN145^3+CN146^3+CN147^3+CN148^3+CN149^3</f>
        <v>0</v>
      </c>
      <c r="CN158" s="122">
        <f>CM157^3+CM156^3+CM155^3+CM154^3+CM153^3+CM152^3+CM151^3+CM150^3+CN157^3+CN156^3+CN155^3+CN154^3+CN153^3+CN152^3+CN151^3+CN150^3</f>
        <v>0</v>
      </c>
      <c r="CO158" s="122">
        <f>CO142^3+CO143^3+CO144^3+CO145^3+CO146^3+CO147^3+CO148^3+CO149^3+CP142^3+CP143^3+CP144^3+CP145^3+CP146^3+CP147^3+CP148^3+CP149^3</f>
        <v>0</v>
      </c>
      <c r="CP158" s="122">
        <f>CO157^3+CO156^3+CO155^3+CO154^3+CO153^3+CO152^3+CO151^3+CO150^3+CP157^3+CP156^3+CP155^3+CP154^3+CP153^3+CP152^3+CP151^3+CP150^3</f>
        <v>0</v>
      </c>
      <c r="CQ158" s="122">
        <f>CQ142^3+CQ143^3+CQ144^3+CQ145^3+CQ146^3+CQ147^3+CQ148^3+CQ149^3+CR142^3+CR143^3+CR144^3+CR145^3+CR146^3+CR147^3+CR148^3+CR149^3</f>
        <v>0</v>
      </c>
      <c r="CR158" s="122">
        <f>CQ157^3+CQ156^3+CQ155^3+CQ154^3+CQ153^3+CQ152^3+CQ151^3+CQ150^3+CR157^3+CR156^3+CR155^3+CR154^3+CR153^3+CR152^3+CR151^3+CR150^3</f>
        <v>0</v>
      </c>
      <c r="CS158" s="122">
        <f>CS142^3+CS143^3+CS144^3+CS145^3+CS146^3+CS147^3+CS148^3+CS149^3+CT142^3+CT143^3+CT144^3+CT145^3+CT146^3+CT147^3+CT148^3+CT149^3</f>
        <v>0</v>
      </c>
      <c r="CT158" s="122">
        <f>CS157^3+CS156^3+CS155^3+CS154^3+CS153^3+CS152^3+CS151^3+CS150^3+CT157^3+CT156^3+CT155^3+CT154^3+CT153^3+CT152^3+CT151^3+CT150^3</f>
        <v>0</v>
      </c>
      <c r="CU158" s="122">
        <f>CU142^3+CU143^3+CU144^3+CU145^3+CU146^3+CU147^3+CU148^3+CU149^3+CV142^3+CV143^3+CV144^3+CV145^3+CV146^3+CV147^3+CV148^3+CV149^3</f>
        <v>0</v>
      </c>
      <c r="CV158" s="122">
        <f>CU157^3+CU156^3+CU155^3+CU154^3+CU153^3+CU152^3+CU151^3+CU150^3+CV157^3+CV156^3+CV155^3+CV154^3+CV153^3+CV152^3+CV151^3+CV150^3</f>
        <v>0</v>
      </c>
      <c r="CW158" s="122">
        <f>CW142^3+CW143^3+CW144^3+CW145^3+CW146^3+CW147^3+CW148^3+CW149^3+CX142^3+CX143^3+CX144^3+CX145^3+CX146^3+CX147^3+CX148^3+CX149^3</f>
        <v>0</v>
      </c>
      <c r="CX158" s="122">
        <f>CW157^3+CW156^3+CW155^3+CW154^3+CW153^3+CW152^3+CW151^3+CW150^3+CX157^3+CX156^3+CX155^3+CX154^3+CX153^3+CX152^3+CX151^3+CX150^3</f>
        <v>0</v>
      </c>
      <c r="CY158" s="122">
        <f>CY142^3+CY143^3+CY144^3+CY145^3+CY146^3+CY147^3+CY148^3+CY149^3+CZ142^3+CZ143^3+CZ144^3+CZ145^3+CZ146^3+CZ147^3+CZ148^3+CZ149^3</f>
        <v>0</v>
      </c>
      <c r="CZ158" s="122">
        <f>CY157^3+CY156^3+CY155^3+CY154^3+CY153^3+CY152^3+CY151^3+CY150^3+CZ157^3+CZ156^3+CZ155^3+CZ154^3+CZ153^3+CZ152^3+CZ151^3+CZ150^3</f>
        <v>0</v>
      </c>
      <c r="DA158" s="122">
        <f>DA142^3+DA143^3+DA144^3+DA145^3+DA146^3+DA147^3+DA148^3+DA149^3+DB142^3+DB143^3+DB144^3+DB145^3+DB146^3+DB147^3+DB148^3+DB149^3</f>
        <v>0</v>
      </c>
      <c r="DB158" s="123">
        <f>DA157^3+DA156^3+DA155^3+DA154^3+DA153^3+DA152^3+DA151^3+DA150^3+DB157^3+DB156^3+DB155^3+DB154^3+DB153^3+DB152^3+DB151^3+DB150^3</f>
        <v>0</v>
      </c>
      <c r="DC158" s="168">
        <f>CM142^3+CN143^3+CO144^3+CP145^3+CQ146^3+CR147^3+CS148^3+CT149^3+CU150^3+CV151^3+CW152^3+CX153^3+CY154^3+CZ155^3+DA156^3+DB157^3</f>
        <v>0</v>
      </c>
      <c r="DD158" s="169">
        <f>CM150^3+CN151^3+CO152^3+CP153^3+CQ154^3+CR155^3+CS156^3+CT157^3+CU142^3+CV143^3+CW144^3+CX145^3+CY146^3+CZ147^3+DA148^3+DB149^3</f>
        <v>0</v>
      </c>
      <c r="DE158" s="52"/>
      <c r="DF158" s="126"/>
      <c r="DG158" s="126"/>
      <c r="DH158" s="126"/>
      <c r="DI158" s="126"/>
      <c r="DJ158" s="126"/>
      <c r="DK158" s="126"/>
      <c r="DL158" s="126"/>
      <c r="DM158" s="126"/>
      <c r="DN158" s="126"/>
      <c r="DO158" s="126"/>
      <c r="DP158" s="126"/>
      <c r="DQ158" s="126"/>
      <c r="DR158" s="126"/>
      <c r="DS158" s="126"/>
      <c r="DT158" s="126"/>
      <c r="DU158" s="126"/>
      <c r="DV158" s="32"/>
      <c r="DW158" s="115"/>
      <c r="DY158" s="109"/>
      <c r="DZ158" s="58"/>
      <c r="EA158" s="121">
        <f>EA142^3+EA143^3+EA144^3+EA145^3+EA146^3+EA147^3+EA148^3+EA149^3+EB142^3+EB143^3+EB144^3+EB145^3+EB146^3+EB147^3+EB148^3+EB149^3</f>
        <v>0</v>
      </c>
      <c r="EB158" s="122">
        <f>EA157^3+EA156^3+EA155^3+EA154^3+EA153^3+EA152^3+EA151^3+EA150^3+EB157^3+EB156^3+EB155^3+EB154^3+EB153^3+EB152^3+EB151^3+EB150^3</f>
        <v>0</v>
      </c>
      <c r="EC158" s="122">
        <f>EC142^3+EC143^3+EC144^3+EC145^3+EC146^3+EC147^3+EC148^3+EC149^3+ED142^3+ED143^3+ED144^3+ED145^3+ED146^3+ED147^3+ED148^3+ED149^3</f>
        <v>0</v>
      </c>
      <c r="ED158" s="122">
        <f>EC157^3+EC156^3+EC155^3+EC154^3+EC153^3+EC152^3+EC151^3+EC150^3+ED157^3+ED156^3+ED155^3+ED154^3+ED153^3+ED152^3+ED151^3+ED150^3</f>
        <v>0</v>
      </c>
      <c r="EE158" s="122">
        <f>EE142^3+EE143^3+EE144^3+EE145^3+EE146^3+EE147^3+EE148^3+EE149^3+EF142^3+EF143^3+EF144^3+EF145^3+EF146^3+EF147^3+EF148^3+EF149^3</f>
        <v>0</v>
      </c>
      <c r="EF158" s="122">
        <f>EE157^3+EE156^3+EE155^3+EE154^3+EE153^3+EE152^3+EE151^3+EE150^3+EF157^3+EF156^3+EF155^3+EF154^3+EF153^3+EF152^3+EF151^3+EF150^3</f>
        <v>0</v>
      </c>
      <c r="EG158" s="122">
        <f>EG142^3+EG143^3+EG144^3+EG145^3+EG146^3+EG147^3+EG148^3+EG149^3+EH142^3+EH143^3+EH144^3+EH145^3+EH146^3+EH147^3+EH148^3+EH149^3</f>
        <v>0</v>
      </c>
      <c r="EH158" s="122">
        <f>EG157^3+EG156^3+EG155^3+EG154^3+EG153^3+EG152^3+EG151^3+EG150^3+EH157^3+EH156^3+EH155^3+EH154^3+EH153^3+EH152^3+EH151^3+EH150^3</f>
        <v>0</v>
      </c>
      <c r="EI158" s="122">
        <f>EI142^3+EI143^3+EI144^3+EI145^3+EI146^3+EI147^3+EI148^3+EI149^3+EJ142^3+EJ143^3+EJ144^3+EJ145^3+EJ146^3+EJ147^3+EJ148^3+EJ149^3</f>
        <v>0</v>
      </c>
      <c r="EJ158" s="122">
        <f>EI157^3+EI156^3+EI155^3+EI154^3+EI153^3+EI152^3+EI151^3+EI150^3+EJ157^3+EJ156^3+EJ155^3+EJ154^3+EJ153^3+EJ152^3+EJ151^3+EJ150^3</f>
        <v>0</v>
      </c>
      <c r="EK158" s="122">
        <f>EK142^3+EK143^3+EK144^3+EK145^3+EK146^3+EK147^3+EK148^3+EK149^3+EL142^3+EL143^3+EL144^3+EL145^3+EL146^3+EL147^3+EL148^3+EL149^3</f>
        <v>0</v>
      </c>
      <c r="EL158" s="122">
        <f>EK157^3+EK156^3+EK155^3+EK154^3+EK153^3+EK152^3+EK151^3+EK150^3+EL157^3+EL156^3+EL155^3+EL154^3+EL153^3+EL152^3+EL151^3+EL150^3</f>
        <v>0</v>
      </c>
      <c r="EM158" s="122">
        <f>EM142^3+EM143^3+EM144^3+EM145^3+EM146^3+EM147^3+EM148^3+EM149^3+EN142^3+EN143^3+EN144^3+EN145^3+EN146^3+EN147^3+EN148^3+EN149^3</f>
        <v>0</v>
      </c>
      <c r="EN158" s="122">
        <f>EM157^3+EM156^3+EM155^3+EM154^3+EM153^3+EM152^3+EM151^3+EM150^3+EN157^3+EN156^3+EN155^3+EN154^3+EN153^3+EN152^3+EN151^3+EN150^3</f>
        <v>0</v>
      </c>
      <c r="EO158" s="122">
        <f>EO142^3+EO143^3+EO144^3+EO145^3+EO146^3+EO147^3+EO148^3+EO149^3+EP142^3+EP143^3+EP144^3+EP145^3+EP146^3+EP147^3+EP148^3+EP149^3</f>
        <v>0</v>
      </c>
      <c r="EP158" s="123">
        <f>EO157^3+EO156^3+EO155^3+EO154^3+EO153^3+EO152^3+EO151^3+EO150^3+EP157^3+EP156^3+EP155^3+EP154^3+EP153^3+EP152^3+EP151^3+EP150^3</f>
        <v>0</v>
      </c>
      <c r="EQ158" s="168">
        <f>EA142^3+EB143^3+EC144^3+ED145^3+EE146^3+EF147^3+EG148^3+EH149^3+EI150^3+EJ151^3+EK152^3+EL153^3+EM154^3+EN155^3+EO156^3+EP157^3</f>
        <v>0</v>
      </c>
      <c r="ER158" s="169">
        <f>EA150^3+EB151^3+EC152^3+ED153^3+EE154^3+EF155^3+EG156^3+EH157^3+EI142^3+EJ143^3+EK144^3+EL145^3+EM146^3+EN147^3+EO148^3+EP149^3</f>
        <v>0</v>
      </c>
      <c r="ES158" s="52"/>
      <c r="ET158" s="126"/>
      <c r="EU158" s="126"/>
      <c r="EV158" s="126"/>
      <c r="EW158" s="126"/>
      <c r="EX158" s="126"/>
      <c r="EY158" s="126"/>
      <c r="EZ158" s="126"/>
      <c r="FA158" s="126"/>
      <c r="FB158" s="126"/>
      <c r="FC158" s="126"/>
      <c r="FD158" s="126"/>
      <c r="FE158" s="126"/>
      <c r="FF158" s="126"/>
      <c r="FG158" s="126"/>
      <c r="FH158" s="126"/>
      <c r="FI158" s="126"/>
      <c r="FJ158" s="32"/>
      <c r="FK158" s="115"/>
    </row>
    <row r="159" spans="1:167" ht="13.5" thickBot="1" x14ac:dyDescent="0.25">
      <c r="A159" s="32"/>
      <c r="B159" s="32"/>
      <c r="C159" s="32"/>
      <c r="D159" s="106" t="s">
        <v>190</v>
      </c>
      <c r="E159" s="107" t="s">
        <v>207</v>
      </c>
      <c r="F159" s="108">
        <f>B4+(145*B6)</f>
        <v>146</v>
      </c>
      <c r="G159" s="104"/>
      <c r="H159" s="43"/>
      <c r="I159" s="109"/>
      <c r="J159" s="58"/>
      <c r="K159" s="127">
        <f>K142^3+L142^3+M142^3+N142^3+K143^3+L143^3+M143^3+N143^3+K144^3+L144^3+M144^3+N144^3+K145^3+L145^3+M145^3+N145^3</f>
        <v>0</v>
      </c>
      <c r="L159" s="128">
        <f>K146^3+L146^3+M146^3+N146^3+K147^3+L147^3+M147^3+N147^3+K148^3+L148^3+M148^3+N148^3+K149^3+L149^3+M149^3+N149^3</f>
        <v>0</v>
      </c>
      <c r="M159" s="128">
        <f>K150^3+L150^3+M150^3+N150^3+K151^3+L151^3+M151^3+N151^3+K152^3+L152^3+M152^3+N152^3+K153^3+L153^3+M153^3+N153^3</f>
        <v>0</v>
      </c>
      <c r="N159" s="128">
        <f>K154^3+L154^3+M154^3+N154^3+K155^3+L155^3+M155^3+N155^3+K156^3+L156^3+M156^3+N156^3+K157^3+L157^3+M157^3+N157^3</f>
        <v>0</v>
      </c>
      <c r="O159" s="128">
        <f>O142^3+P142^3+Q142^3+R142^3+O143^3+P143^3+Q143^3+R143^3+O144^3+P144^3+Q144^3+R144^3+O145^3+P145^3+Q145^3+R145^3</f>
        <v>0</v>
      </c>
      <c r="P159" s="128">
        <f>O146^3+P146^3+Q146^3+R146^3+O147^3+P147^3+Q147^3+R147^3+O148^3+P148^3+Q148^3+R148^3+O149^3+P149^3+Q149^3+R149^3</f>
        <v>0</v>
      </c>
      <c r="Q159" s="128">
        <f>O150^3+P150^3+Q150^3+R150^3+O151^3+P151^3+Q151^3+R151^3+O152^3+P152^3+Q152^3+R152^3+O153^3+P153^3+Q153^3+R153^3</f>
        <v>0</v>
      </c>
      <c r="R159" s="128">
        <f>O154^3+P154^3+Q154^3+R154^3+O155^3+P155^3+Q155^3+R155^3+O156^3+P156^3+Q156^3+R156^3+O157^3+P157^3+Q157^3+R157^3</f>
        <v>0</v>
      </c>
      <c r="S159" s="128">
        <f>S142^3+T142^3+U142^3+V142^3+S143^3+T143^3+U143^3+V143^3+S144^3+T144^3+U144^3+V144^3+S145^3+T145^3+U145^3+V145^3</f>
        <v>0</v>
      </c>
      <c r="T159" s="128">
        <f>S146^3+T146^3+U146^3+V146^3+S147^3+T147^3+U147^3+V147^3+S148^3+T148^3+U148^3+V148^3+S149^3+T149^3+U149^3+V149^3</f>
        <v>0</v>
      </c>
      <c r="U159" s="128">
        <f>S150^3+T150^3+U150^3+V150^3+S151^3+T151^3+U151^3+V151^3+S152^3+T152^3+U152^3+V152^3+S153^3+T153^3+U153^3+V153^3</f>
        <v>0</v>
      </c>
      <c r="V159" s="128">
        <f>S154^3+T154^3+U154^3+V154^3+S155^3+T155^3+U155^3+V155^3+S156^3+T156^3+U156^3+V156^3+S157^3+T157^3+U157^3+V157^3</f>
        <v>0</v>
      </c>
      <c r="W159" s="128">
        <f>W142^3+X142^3+Y142^3+Z142^3+W143^3+X143^3+Y143^3+Z143^3+W144^3+X144^3+Y144^3+Z144^3+W145^3+X145^3+Y145^3+Z145^3</f>
        <v>0</v>
      </c>
      <c r="X159" s="128">
        <f>W146^3+X146^3+Y146^3+Z146^3+W147^3+X147^3+Y147^3+Z147^3+W148^3+X148^3+Y148^3+Z148^3+W149^3+X149^3+Y149^3+Z149^3</f>
        <v>0</v>
      </c>
      <c r="Y159" s="128">
        <f>W150^3+X150^3+Y150^3+Z150^3+W151^3+X151^3+Y151^3+Z151^3+W152^3+X152^3+Y152^3+Z152^3+W153^3+X153^3+Y153^3+Z153^3</f>
        <v>0</v>
      </c>
      <c r="Z159" s="128">
        <f>W154^3+X154^3+Y154^3+Z154^3+W155^3+X155^3+Y155^3+Z155^3+W156^3+X156^3+Y156^3+Z156^3+W157^3+X157^3+Y157^3+Z157^3</f>
        <v>0</v>
      </c>
      <c r="AA159" s="128">
        <f>K157^3+L156^3+M155^3+N154^3+O153^3+P152^3+Q151^3+R150^3+S149^3+T148^3+U147^3+V146^3+W145^3+X144^3+Y143^3+Z142^3</f>
        <v>0</v>
      </c>
      <c r="AB159" s="170">
        <f>K149^3+L148^3+M147^3+N146^3+O145^3+P144^3+Q143^3+R142^3+S157^3+T156^3+U155^3+V154^3+W153^3+X152^3+Y151^3+Z150^3</f>
        <v>0</v>
      </c>
      <c r="AC159" s="32"/>
      <c r="AD159" s="131"/>
      <c r="AE159" s="131"/>
      <c r="AF159" s="131"/>
      <c r="AG159" s="131"/>
      <c r="AH159" s="131"/>
      <c r="AI159" s="131"/>
      <c r="AJ159" s="131"/>
      <c r="AK159" s="131"/>
      <c r="AL159" s="131"/>
      <c r="AM159" s="131"/>
      <c r="AN159" s="131"/>
      <c r="AO159" s="131"/>
      <c r="AP159" s="131"/>
      <c r="AQ159" s="131"/>
      <c r="AR159" s="131"/>
      <c r="AS159" s="131"/>
      <c r="AT159" s="32"/>
      <c r="AU159" s="115"/>
      <c r="AW159" s="109"/>
      <c r="AX159" s="58"/>
      <c r="AY159" s="127">
        <f>AY142^3+AZ142^3+BA142^3+BB142^3+AY143^3+AZ143^3+BA143^3+BB143^3+AY144^3+AZ144^3+BA144^3+BB144^3+AY145^3+AZ145^3+BA145^3+BB145^3</f>
        <v>0</v>
      </c>
      <c r="AZ159" s="128">
        <f>AY146^3+AZ146^3+BA146^3+BB146^3+AY147^3+AZ147^3+BA147^3+BB147^3+AY148^3+AZ148^3+BA148^3+BB148^3+AY149^3+AZ149^3+BA149^3+BB149^3</f>
        <v>0</v>
      </c>
      <c r="BA159" s="128">
        <f>AY150^3+AZ150^3+BA150^3+BB150^3+AY151^3+AZ151^3+BA151^3+BB151^3+AY152^3+AZ152^3+BA152^3+BB152^3+AY153^3+AZ153^3+BA153^3+BB153^3</f>
        <v>0</v>
      </c>
      <c r="BB159" s="128">
        <f>AY154^3+AZ154^3+BA154^3+BB154^3+AY155^3+AZ155^3+BA155^3+BB155^3+AY156^3+AZ156^3+BA156^3+BB156^3+AY157^3+AZ157^3+BA157^3+BB157^3</f>
        <v>0</v>
      </c>
      <c r="BC159" s="128">
        <f>BC142^3+BD142^3+BE142^3+BF142^3+BC143^3+BD143^3+BE143^3+BF143^3+BC144^3+BD144^3+BE144^3+BF144^3+BC145^3+BD145^3+BE145^3+BF145^3</f>
        <v>0</v>
      </c>
      <c r="BD159" s="128">
        <f>BC146^3+BD146^3+BE146^3+BF146^3+BC147^3+BD147^3+BE147^3+BF147^3+BC148^3+BD148^3+BE148^3+BF148^3+BC149^3+BD149^3+BE149^3+BF149^3</f>
        <v>0</v>
      </c>
      <c r="BE159" s="128">
        <f>BC150^3+BD150^3+BE150^3+BF150^3+BC151^3+BD151^3+BE151^3+BF151^3+BC152^3+BD152^3+BE152^3+BF152^3+BC153^3+BD153^3+BE153^3+BF153^3</f>
        <v>0</v>
      </c>
      <c r="BF159" s="128">
        <f>BC154^3+BD154^3+BE154^3+BF154^3+BC155^3+BD155^3+BE155^3+BF155^3+BC156^3+BD156^3+BE156^3+BF156^3+BC157^3+BD157^3+BE157^3+BF157^3</f>
        <v>0</v>
      </c>
      <c r="BG159" s="128">
        <f>BG142^3+BH142^3+BI142^3+BJ142^3+BG143^3+BH143^3+BI143^3+BJ143^3+BG144^3+BH144^3+BI144^3+BJ144^3+BG145^3+BH145^3+BI145^3+BJ145^3</f>
        <v>0</v>
      </c>
      <c r="BH159" s="128">
        <f>BG146^3+BH146^3+BI146^3+BJ146^3+BG147^3+BH147^3+BI147^3+BJ147^3+BG148^3+BH148^3+BI148^3+BJ148^3+BG149^3+BH149^3+BI149^3+BJ149^3</f>
        <v>0</v>
      </c>
      <c r="BI159" s="128">
        <f>BG150^3+BH150^3+BI150^3+BJ150^3+BG151^3+BH151^3+BI151^3+BJ151^3+BG152^3+BH152^3+BI152^3+BJ152^3+BG153^3+BH153^3+BI153^3+BJ153^3</f>
        <v>0</v>
      </c>
      <c r="BJ159" s="128">
        <f>BG154^3+BH154^3+BI154^3+BJ154^3+BG155^3+BH155^3+BI155^3+BJ155^3+BG156^3+BH156^3+BI156^3+BJ156^3+BG157^3+BH157^3+BI157^3+BJ157^3</f>
        <v>0</v>
      </c>
      <c r="BK159" s="128">
        <f>BK142^3+BL142^3+BM142^3+BN142^3+BK143^3+BL143^3+BM143^3+BN143^3+BK144^3+BL144^3+BM144^3+BN144^3+BK145^3+BL145^3+BM145^3+BN145^3</f>
        <v>0</v>
      </c>
      <c r="BL159" s="128">
        <f>BK146^3+BL146^3+BM146^3+BN146^3+BK147^3+BL147^3+BM147^3+BN147^3+BK148^3+BL148^3+BM148^3+BN148^3+BK149^3+BL149^3+BM149^3+BN149^3</f>
        <v>0</v>
      </c>
      <c r="BM159" s="128">
        <f>BK150^3+BL150^3+BM150^3+BN150^3+BK151^3+BL151^3+BM151^3+BN151^3+BK152^3+BL152^3+BM152^3+BN152^3+BK153^3+BL153^3+BM153^3+BN153^3</f>
        <v>0</v>
      </c>
      <c r="BN159" s="128">
        <f>BK154^3+BL154^3+BM154^3+BN154^3+BK155^3+BL155^3+BM155^3+BN155^3+BK156^3+BL156^3+BM156^3+BN156^3+BK157^3+BL157^3+BM157^3+BN157^3</f>
        <v>0</v>
      </c>
      <c r="BO159" s="128">
        <f>AY157^3+AZ156^3+BA155^3+BB154^3+BC153^3+BD152^3+BE151^3+BF150^3+BG149^3+BH148^3+BI147^3+BJ146^3+BK145^3+BL144^3+BM143^3+BN142^3</f>
        <v>0</v>
      </c>
      <c r="BP159" s="170">
        <f>AY149^3+AZ148^3+BA147^3+BB146^3+BC145^3+BD144^3+BE143^3+BF142^3+BG157^3+BH156^3+BI155^3+BJ154^3+BK153^3+BL152^3+BM151^3+BN150^3</f>
        <v>0</v>
      </c>
      <c r="BQ159" s="32"/>
      <c r="BR159" s="131"/>
      <c r="BS159" s="131"/>
      <c r="BT159" s="131"/>
      <c r="BU159" s="131"/>
      <c r="BV159" s="131"/>
      <c r="BW159" s="131"/>
      <c r="BX159" s="131"/>
      <c r="BY159" s="131"/>
      <c r="BZ159" s="131"/>
      <c r="CA159" s="131"/>
      <c r="CB159" s="131"/>
      <c r="CC159" s="131"/>
      <c r="CD159" s="131"/>
      <c r="CE159" s="131"/>
      <c r="CF159" s="131"/>
      <c r="CG159" s="131"/>
      <c r="CH159" s="32"/>
      <c r="CI159" s="115"/>
      <c r="CJ159" s="144"/>
      <c r="CK159" s="109"/>
      <c r="CL159" s="58"/>
      <c r="CM159" s="127">
        <f>CM142^3+CN142^3+CO142^3+CP142^3+CM143^3+CN143^3+CO143^3+CP143^3+CM144^3+CN144^3+CO144^3+CP144^3+CM145^3+CN145^3+CO145^3+CP145^3</f>
        <v>0</v>
      </c>
      <c r="CN159" s="128">
        <f>CM146^3+CN146^3+CO146^3+CP146^3+CM147^3+CN147^3+CO147^3+CP147^3+CM148^3+CN148^3+CO148^3+CP148^3+CM149^3+CN149^3+CO149^3+CP149^3</f>
        <v>0</v>
      </c>
      <c r="CO159" s="128">
        <f>CM150^3+CN150^3+CO150^3+CP150^3+CM151^3+CN151^3+CO151^3+CP151^3+CM152^3+CN152^3+CO152^3+CP152^3+CM153^3+CN153^3+CO153^3+CP153^3</f>
        <v>0</v>
      </c>
      <c r="CP159" s="128">
        <f>CM154^3+CN154^3+CO154^3+CP154^3+CM155^3+CN155^3+CO155^3+CP155^3+CM156^3+CN156^3+CO156^3+CP156^3+CM157^3+CN157^3+CO157^3+CP157^3</f>
        <v>0</v>
      </c>
      <c r="CQ159" s="128">
        <f>CQ142^3+CR142^3+CS142^3+CT142^3+CQ143^3+CR143^3+CS143^3+CT143^3+CQ144^3+CR144^3+CS144^3+CT144^3+CQ145^3+CR145^3+CS145^3+CT145^3</f>
        <v>0</v>
      </c>
      <c r="CR159" s="128">
        <f>CQ146^3+CR146^3+CS146^3+CT146^3+CQ147^3+CR147^3+CS147^3+CT147^3+CQ148^3+CR148^3+CS148^3+CT148^3+CQ149^3+CR149^3+CS149^3+CT149^3</f>
        <v>0</v>
      </c>
      <c r="CS159" s="128">
        <f>CQ150^3+CR150^3+CS150^3+CT150^3+CQ151^3+CR151^3+CS151^3+CT151^3+CQ152^3+CR152^3+CS152^3+CT152^3+CQ153^3+CR153^3+CS153^3+CT153^3</f>
        <v>0</v>
      </c>
      <c r="CT159" s="128">
        <f>CQ154^3+CR154^3+CS154^3+CT154^3+CQ155^3+CR155^3+CS155^3+CT155^3+CQ156^3+CR156^3+CS156^3+CT156^3+CQ157^3+CR157^3+CS157^3+CT157^3</f>
        <v>0</v>
      </c>
      <c r="CU159" s="128">
        <f>CU142^3+CV142^3+CW142^3+CX142^3+CU143^3+CV143^3+CW143^3+CX143^3+CU144^3+CV144^3+CW144^3+CX144^3+CU145^3+CV145^3+CW145^3+CX145^3</f>
        <v>0</v>
      </c>
      <c r="CV159" s="128">
        <f>CU146^3+CV146^3+CW146^3+CX146^3+CU147^3+CV147^3+CW147^3+CX147^3+CU148^3+CV148^3+CW148^3+CX148^3+CU149^3+CV149^3+CW149^3+CX149^3</f>
        <v>0</v>
      </c>
      <c r="CW159" s="128">
        <f>CU150^3+CV150^3+CW150^3+CX150^3+CU151^3+CV151^3+CW151^3+CX151^3+CU152^3+CV152^3+CW152^3+CX152^3+CU153^3+CV153^3+CW153^3+CX153^3</f>
        <v>0</v>
      </c>
      <c r="CX159" s="128">
        <f>CU154^3+CV154^3+CW154^3+CX154^3+CU155^3+CV155^3+CW155^3+CX155^3+CU156^3+CV156^3+CW156^3+CX156^3+CU157^3+CV157^3+CW157^3+CX157^3</f>
        <v>0</v>
      </c>
      <c r="CY159" s="128">
        <f>CY142^3+CZ142^3+DA142^3+DB142^3+CY143^3+CZ143^3+DA143^3+DB143^3+CY144^3+CZ144^3+DA144^3+DB144^3+CY145^3+CZ145^3+DA145^3+DB145^3</f>
        <v>0</v>
      </c>
      <c r="CZ159" s="128">
        <f>CY146^3+CZ146^3+DA146^3+DB146^3+CY147^3+CZ147^3+DA147^3+DB147^3+CY148^3+CZ148^3+DA148^3+DB148^3+CY149^3+CZ149^3+DA149^3+DB149^3</f>
        <v>0</v>
      </c>
      <c r="DA159" s="128">
        <f>CY150^3+CZ150^3+DA150^3+DB150^3+CY151^3+CZ151^3+DA151^3+DB151^3+CY152^3+CZ152^3+DA152^3+DB152^3+CY153^3+CZ153^3+DA153^3+DB153^3</f>
        <v>0</v>
      </c>
      <c r="DB159" s="128">
        <f>CY154^3+CZ154^3+DA154^3+DB154^3+CY155^3+CZ155^3+DA155^3+DB155^3+CY156^3+CZ156^3+DA156^3+DB156^3+CY157^3+CZ157^3+DA157^3+DB157^3</f>
        <v>0</v>
      </c>
      <c r="DC159" s="128">
        <f>CM157^3+CN156^3+CO155^3+CP154^3+CQ153^3+CR152^3+CS151^3+CT150^3+CU149^3+CV148^3+CW147^3+CX146^3+CY145^3+CZ144^3+DA143^3+DB142^3</f>
        <v>0</v>
      </c>
      <c r="DD159" s="170">
        <f>CM149^3+CN148^3+CO147^3+CP146^3+CQ145^3+CR144^3+CS143^3+CT142^3+CU157^3+CV156^3+CW155^3+CX154^3+CY153^3+CZ152^3+DA151^3+DB150^3</f>
        <v>0</v>
      </c>
      <c r="DE159" s="32"/>
      <c r="DF159" s="131"/>
      <c r="DG159" s="131"/>
      <c r="DH159" s="131"/>
      <c r="DI159" s="131"/>
      <c r="DJ159" s="131"/>
      <c r="DK159" s="131"/>
      <c r="DL159" s="131"/>
      <c r="DM159" s="131"/>
      <c r="DN159" s="131"/>
      <c r="DO159" s="131"/>
      <c r="DP159" s="131"/>
      <c r="DQ159" s="131"/>
      <c r="DR159" s="131"/>
      <c r="DS159" s="131"/>
      <c r="DT159" s="131"/>
      <c r="DU159" s="131"/>
      <c r="DV159" s="32"/>
      <c r="DW159" s="115"/>
      <c r="DY159" s="109"/>
      <c r="DZ159" s="58"/>
      <c r="EA159" s="127">
        <f>EA142^3+EB142^3+EC142^3+ED142^3+EA143^3+EB143^3+EC143^3+ED143^3+EA144^3+EB144^3+EC144^3+ED144^3+EA145^3+EB145^3+EC145^3+ED145^3</f>
        <v>0</v>
      </c>
      <c r="EB159" s="128">
        <f>EA146^3+EB146^3+EC146^3+ED146^3+EA147^3+EB147^3+EC147^3+ED147^3+EA148^3+EB148^3+EC148^3+ED148^3+EA149^3+EB149^3+EC149^3+ED149^3</f>
        <v>0</v>
      </c>
      <c r="EC159" s="128">
        <f>EA150^3+EB150^3+EC150^3+ED150^3+EA151^3+EB151^3+EC151^3+ED151^3+EA152^3+EB152^3+EC152^3+ED152^3+EA153^3+EB153^3+EC153^3+ED153^3</f>
        <v>0</v>
      </c>
      <c r="ED159" s="128">
        <f>EA154^3+EB154^3+EC154^3+ED154^3+EA155^3+EB155^3+EC155^3+ED155^3+EA156^3+EB156^3+EC156^3+ED156^3+EA157^3+EB157^3+EC157^3+ED157^3</f>
        <v>0</v>
      </c>
      <c r="EE159" s="128">
        <f>EE142^3+EF142^3+EG142^3+EH142^3+EE143^3+EF143^3+EG143^3+EH143^3+EE144^3+EF144^3+EG144^3+EH144^3+EE145^3+EF145^3+EG145^3+EH145^3</f>
        <v>0</v>
      </c>
      <c r="EF159" s="128">
        <f>EE146^3+EF146^3+EG146^3+EH146^3+EE147^3+EF147^3+EG147^3+EH147^3+EE148^3+EF148^3+EG148^3+EH148^3+EE149^3+EF149^3+EG149^3+EH149^3</f>
        <v>0</v>
      </c>
      <c r="EG159" s="128">
        <f>EE150^3+EF150^3+EG150^3+EH150^3+EE151^3+EF151^3+EG151^3+EH151^3+EE152^3+EF152^3+EG152^3+EH152^3+EE153^3+EF153^3+EG153^3+EH153^3</f>
        <v>0</v>
      </c>
      <c r="EH159" s="128">
        <f>EE154^3+EF154^3+EG154^3+EH154^3+EE155^3+EF155^3+EG155^3+EH155^3+EE156^3+EF156^3+EG156^3+EH156^3+EE157^3+EF157^3+EG157^3+EH157^3</f>
        <v>0</v>
      </c>
      <c r="EI159" s="128">
        <f>EI142^3+EJ142^3+EK142^3+EL142^3+EI143^3+EJ143^3+EK143^3+EL143^3+EI144^3+EJ144^3+EK144^3+EL144^3+EI145^3+EJ145^3+EK145^3+EL145^3</f>
        <v>0</v>
      </c>
      <c r="EJ159" s="128">
        <f>EI146^3+EJ146^3+EK146^3+EL146^3+EI147^3+EJ147^3+EK147^3+EL147^3+EI148^3+EJ148^3+EK148^3+EL148^3+EI149^3+EJ149^3+EK149^3+EL149^3</f>
        <v>0</v>
      </c>
      <c r="EK159" s="128">
        <f>EI150^3+EJ150^3+EK150^3+EL150^3+EI151^3+EJ151^3+EK151^3+EL151^3+EI152^3+EJ152^3+EK152^3+EL152^3+EI153^3+EJ153^3+EK153^3+EL153^3</f>
        <v>0</v>
      </c>
      <c r="EL159" s="128">
        <f>EI154^3+EJ154^3+EK154^3+EL154^3+EI155^3+EJ155^3+EK155^3+EL155^3+EI156^3+EJ156^3+EK156^3+EL156^3+EI157^3+EJ157^3+EK157^3+EL157^3</f>
        <v>0</v>
      </c>
      <c r="EM159" s="128">
        <f>EM142^3+EN142^3+EO142^3+EP142^3+EM143^3+EN143^3+EO143^3+EP143^3+EM144^3+EN144^3+EO144^3+EP144^3+EM145^3+EN145^3+EO145^3+EP145^3</f>
        <v>0</v>
      </c>
      <c r="EN159" s="128">
        <f>EM146^3+EN146^3+EO146^3+EP146^3+EM147^3+EN147^3+EO147^3+EP147^3+EM148^3+EN148^3+EO148^3+EP148^3+EM149^3+EN149^3+EO149^3+EP149^3</f>
        <v>0</v>
      </c>
      <c r="EO159" s="128">
        <f>EM150^3+EN150^3+EO150^3+EP150^3+EM151^3+EN151^3+EO151^3+EP151^3+EM152^3+EN152^3+EO152^3+EP152^3+EM153^3+EN153^3+EO153^3+EP153^3</f>
        <v>0</v>
      </c>
      <c r="EP159" s="128">
        <f>EM154^3+EN154^3+EO154^3+EP154^3+EM155^3+EN155^3+EO155^3+EP155^3+EM156^3+EN156^3+EO156^3+EP156^3+EM157^3+EN157^3+EO157^3+EP157^3</f>
        <v>0</v>
      </c>
      <c r="EQ159" s="128">
        <f>EA157^3+EB156^3+EC155^3+ED154^3+EE153^3+EF152^3+EG151^3+EH150^3+EI149^3+EJ148^3+EK147^3+EL146^3+EM145^3+EN144^3+EO143^3+EP142^3</f>
        <v>0</v>
      </c>
      <c r="ER159" s="170">
        <f>EA149^3+EB148^3+EC147^3+ED146^3+EE145^3+EF144^3+EG143^3+EH142^3+EI157^3+EJ156^3+EK155^3+EL154^3+EM153^3+EN152^3+EO151^3+EP150^3</f>
        <v>0</v>
      </c>
      <c r="ES159" s="32"/>
      <c r="ET159" s="131"/>
      <c r="EU159" s="131"/>
      <c r="EV159" s="131"/>
      <c r="EW159" s="131"/>
      <c r="EX159" s="131"/>
      <c r="EY159" s="131"/>
      <c r="EZ159" s="131"/>
      <c r="FA159" s="131"/>
      <c r="FB159" s="131"/>
      <c r="FC159" s="131"/>
      <c r="FD159" s="131"/>
      <c r="FE159" s="131"/>
      <c r="FF159" s="131"/>
      <c r="FG159" s="131"/>
      <c r="FH159" s="131"/>
      <c r="FI159" s="131"/>
      <c r="FJ159" s="32"/>
      <c r="FK159" s="115"/>
    </row>
    <row r="160" spans="1:167" ht="13.5" thickBot="1" x14ac:dyDescent="0.25">
      <c r="A160" s="32"/>
      <c r="B160" s="32"/>
      <c r="C160" s="32"/>
      <c r="D160" s="106" t="s">
        <v>216</v>
      </c>
      <c r="E160" s="107" t="s">
        <v>207</v>
      </c>
      <c r="F160" s="108">
        <f>B4+(146*B6)</f>
        <v>147</v>
      </c>
      <c r="G160" s="104"/>
      <c r="H160" s="43"/>
      <c r="I160" s="109"/>
      <c r="J160" s="58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137"/>
      <c r="AB160" s="137"/>
      <c r="AC160" s="32" t="s">
        <v>0</v>
      </c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32"/>
      <c r="AU160" s="115"/>
      <c r="AW160" s="109"/>
      <c r="AX160" s="58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  <c r="BN160" s="46"/>
      <c r="BO160" s="137"/>
      <c r="BP160" s="137"/>
      <c r="BQ160" s="32" t="s">
        <v>0</v>
      </c>
      <c r="BR160" s="135"/>
      <c r="BS160" s="135"/>
      <c r="BT160" s="135"/>
      <c r="BU160" s="135"/>
      <c r="BV160" s="135"/>
      <c r="BW160" s="135"/>
      <c r="BX160" s="135"/>
      <c r="BY160" s="135"/>
      <c r="BZ160" s="135"/>
      <c r="CA160" s="135"/>
      <c r="CB160" s="135"/>
      <c r="CC160" s="135"/>
      <c r="CD160" s="135"/>
      <c r="CE160" s="135"/>
      <c r="CF160" s="135"/>
      <c r="CG160" s="135"/>
      <c r="CH160" s="32"/>
      <c r="CI160" s="115"/>
      <c r="CJ160" s="144"/>
      <c r="CK160" s="109"/>
      <c r="CL160" s="58"/>
      <c r="CM160" s="46"/>
      <c r="CN160" s="46"/>
      <c r="CO160" s="46"/>
      <c r="CP160" s="46"/>
      <c r="CQ160" s="46"/>
      <c r="CR160" s="46"/>
      <c r="CS160" s="46"/>
      <c r="CT160" s="46"/>
      <c r="CU160" s="46"/>
      <c r="CV160" s="46"/>
      <c r="CW160" s="46"/>
      <c r="CX160" s="46"/>
      <c r="CY160" s="46"/>
      <c r="CZ160" s="46"/>
      <c r="DA160" s="46"/>
      <c r="DB160" s="46"/>
      <c r="DC160" s="137"/>
      <c r="DD160" s="137"/>
      <c r="DE160" s="32" t="s">
        <v>0</v>
      </c>
      <c r="DF160" s="135"/>
      <c r="DG160" s="135"/>
      <c r="DH160" s="135"/>
      <c r="DI160" s="135"/>
      <c r="DJ160" s="135"/>
      <c r="DK160" s="135"/>
      <c r="DL160" s="135"/>
      <c r="DM160" s="135"/>
      <c r="DN160" s="135"/>
      <c r="DO160" s="135"/>
      <c r="DP160" s="135"/>
      <c r="DQ160" s="135"/>
      <c r="DR160" s="135"/>
      <c r="DS160" s="135"/>
      <c r="DT160" s="135"/>
      <c r="DU160" s="135"/>
      <c r="DV160" s="32"/>
      <c r="DW160" s="115"/>
      <c r="DY160" s="109"/>
      <c r="DZ160" s="58"/>
      <c r="EA160" s="46"/>
      <c r="EB160" s="46"/>
      <c r="EC160" s="46"/>
      <c r="ED160" s="46"/>
      <c r="EE160" s="46"/>
      <c r="EF160" s="46"/>
      <c r="EG160" s="46"/>
      <c r="EH160" s="46"/>
      <c r="EI160" s="46"/>
      <c r="EJ160" s="46"/>
      <c r="EK160" s="46"/>
      <c r="EL160" s="46"/>
      <c r="EM160" s="46"/>
      <c r="EN160" s="46"/>
      <c r="EO160" s="46"/>
      <c r="EP160" s="46"/>
      <c r="EQ160" s="137"/>
      <c r="ER160" s="137"/>
      <c r="ES160" s="32" t="s">
        <v>0</v>
      </c>
      <c r="ET160" s="135"/>
      <c r="EU160" s="135"/>
      <c r="EV160" s="135"/>
      <c r="EW160" s="135"/>
      <c r="EX160" s="135"/>
      <c r="EY160" s="135"/>
      <c r="EZ160" s="135"/>
      <c r="FA160" s="135"/>
      <c r="FB160" s="135"/>
      <c r="FC160" s="135"/>
      <c r="FD160" s="135"/>
      <c r="FE160" s="135"/>
      <c r="FF160" s="135"/>
      <c r="FG160" s="135"/>
      <c r="FH160" s="135"/>
      <c r="FI160" s="135"/>
      <c r="FJ160" s="32"/>
      <c r="FK160" s="115"/>
    </row>
    <row r="161" spans="1:167" ht="14.25" thickTop="1" thickBot="1" x14ac:dyDescent="0.25">
      <c r="A161" s="32"/>
      <c r="B161" s="32"/>
      <c r="C161" s="32"/>
      <c r="D161" s="106" t="s">
        <v>17</v>
      </c>
      <c r="E161" s="107" t="s">
        <v>207</v>
      </c>
      <c r="F161" s="110">
        <f>B4+(147*B6)</f>
        <v>148</v>
      </c>
      <c r="G161" s="104"/>
      <c r="H161" s="43"/>
      <c r="I161" s="138"/>
      <c r="J161" s="142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  <c r="Y161" s="143"/>
      <c r="Z161" s="143"/>
      <c r="AA161" s="143"/>
      <c r="AB161" s="143"/>
      <c r="AC161" s="143"/>
      <c r="AD161" s="140"/>
      <c r="AE161" s="140"/>
      <c r="AF161" s="140"/>
      <c r="AG161" s="140"/>
      <c r="AH161" s="140"/>
      <c r="AI161" s="140"/>
      <c r="AJ161" s="140"/>
      <c r="AK161" s="140"/>
      <c r="AL161" s="140"/>
      <c r="AM161" s="140"/>
      <c r="AN161" s="140"/>
      <c r="AO161" s="140"/>
      <c r="AP161" s="140"/>
      <c r="AQ161" s="140"/>
      <c r="AR161" s="140"/>
      <c r="AS161" s="140"/>
      <c r="AT161" s="139"/>
      <c r="AU161" s="141" t="s">
        <v>0</v>
      </c>
      <c r="AW161" s="138"/>
      <c r="AX161" s="142"/>
      <c r="AY161" s="143"/>
      <c r="AZ161" s="143"/>
      <c r="BA161" s="143"/>
      <c r="BB161" s="143"/>
      <c r="BC161" s="143"/>
      <c r="BD161" s="143"/>
      <c r="BE161" s="143"/>
      <c r="BF161" s="143"/>
      <c r="BG161" s="143"/>
      <c r="BH161" s="143"/>
      <c r="BI161" s="143"/>
      <c r="BJ161" s="143"/>
      <c r="BK161" s="143"/>
      <c r="BL161" s="143"/>
      <c r="BM161" s="143"/>
      <c r="BN161" s="143"/>
      <c r="BO161" s="143"/>
      <c r="BP161" s="143"/>
      <c r="BQ161" s="143"/>
      <c r="BR161" s="140"/>
      <c r="BS161" s="140"/>
      <c r="BT161" s="140"/>
      <c r="BU161" s="140"/>
      <c r="BV161" s="140"/>
      <c r="BW161" s="140"/>
      <c r="BX161" s="140"/>
      <c r="BY161" s="140"/>
      <c r="BZ161" s="140"/>
      <c r="CA161" s="140"/>
      <c r="CB161" s="140"/>
      <c r="CC161" s="140"/>
      <c r="CD161" s="140"/>
      <c r="CE161" s="140"/>
      <c r="CF161" s="140"/>
      <c r="CG161" s="140"/>
      <c r="CH161" s="139"/>
      <c r="CI161" s="141" t="s">
        <v>0</v>
      </c>
      <c r="CJ161" s="144"/>
      <c r="CK161" s="138"/>
      <c r="CL161" s="142"/>
      <c r="CM161" s="143"/>
      <c r="CN161" s="143"/>
      <c r="CO161" s="143"/>
      <c r="CP161" s="143"/>
      <c r="CQ161" s="143"/>
      <c r="CR161" s="143"/>
      <c r="CS161" s="143"/>
      <c r="CT161" s="143"/>
      <c r="CU161" s="143"/>
      <c r="CV161" s="143"/>
      <c r="CW161" s="143"/>
      <c r="CX161" s="143"/>
      <c r="CY161" s="143"/>
      <c r="CZ161" s="143"/>
      <c r="DA161" s="143"/>
      <c r="DB161" s="143"/>
      <c r="DC161" s="143"/>
      <c r="DD161" s="143"/>
      <c r="DE161" s="143"/>
      <c r="DF161" s="140"/>
      <c r="DG161" s="140"/>
      <c r="DH161" s="140"/>
      <c r="DI161" s="140"/>
      <c r="DJ161" s="140"/>
      <c r="DK161" s="140"/>
      <c r="DL161" s="140"/>
      <c r="DM161" s="140"/>
      <c r="DN161" s="140"/>
      <c r="DO161" s="140"/>
      <c r="DP161" s="140"/>
      <c r="DQ161" s="140"/>
      <c r="DR161" s="140"/>
      <c r="DS161" s="140"/>
      <c r="DT161" s="140"/>
      <c r="DU161" s="140"/>
      <c r="DV161" s="139"/>
      <c r="DW161" s="141" t="s">
        <v>0</v>
      </c>
      <c r="DY161" s="138"/>
      <c r="DZ161" s="142"/>
      <c r="EA161" s="143"/>
      <c r="EB161" s="143"/>
      <c r="EC161" s="143"/>
      <c r="ED161" s="143"/>
      <c r="EE161" s="143"/>
      <c r="EF161" s="143"/>
      <c r="EG161" s="143"/>
      <c r="EH161" s="143"/>
      <c r="EI161" s="143"/>
      <c r="EJ161" s="143"/>
      <c r="EK161" s="143"/>
      <c r="EL161" s="143"/>
      <c r="EM161" s="143"/>
      <c r="EN161" s="143"/>
      <c r="EO161" s="143"/>
      <c r="EP161" s="143"/>
      <c r="EQ161" s="143"/>
      <c r="ER161" s="143"/>
      <c r="ES161" s="143"/>
      <c r="ET161" s="140"/>
      <c r="EU161" s="140"/>
      <c r="EV161" s="140"/>
      <c r="EW161" s="140"/>
      <c r="EX161" s="140"/>
      <c r="EY161" s="140"/>
      <c r="EZ161" s="140"/>
      <c r="FA161" s="140"/>
      <c r="FB161" s="140"/>
      <c r="FC161" s="140"/>
      <c r="FD161" s="140"/>
      <c r="FE161" s="140"/>
      <c r="FF161" s="140"/>
      <c r="FG161" s="140"/>
      <c r="FH161" s="140"/>
      <c r="FI161" s="140"/>
      <c r="FJ161" s="139"/>
      <c r="FK161" s="141" t="s">
        <v>0</v>
      </c>
    </row>
    <row r="162" spans="1:167" ht="14.25" thickTop="1" thickBot="1" x14ac:dyDescent="0.25">
      <c r="A162" s="32"/>
      <c r="B162" s="32"/>
      <c r="C162" s="32"/>
      <c r="D162" s="106" t="s">
        <v>80</v>
      </c>
      <c r="E162" s="107" t="s">
        <v>207</v>
      </c>
      <c r="F162" s="110">
        <f>B4+(148*B6)</f>
        <v>149</v>
      </c>
      <c r="G162" s="104"/>
      <c r="H162" s="43"/>
      <c r="J162" s="25" t="s">
        <v>0</v>
      </c>
      <c r="O162" s="25" t="s">
        <v>0</v>
      </c>
      <c r="W162" s="25" t="s">
        <v>0</v>
      </c>
      <c r="X162" s="25" t="s">
        <v>0</v>
      </c>
      <c r="Y162" s="25" t="s">
        <v>0</v>
      </c>
      <c r="AX162" s="25" t="s">
        <v>0</v>
      </c>
      <c r="CJ162" s="144"/>
      <c r="CL162" s="25" t="s">
        <v>0</v>
      </c>
      <c r="DZ162" s="25" t="s">
        <v>0</v>
      </c>
    </row>
    <row r="163" spans="1:167" ht="14.25" thickTop="1" thickBot="1" x14ac:dyDescent="0.25">
      <c r="A163" s="32"/>
      <c r="B163" s="32"/>
      <c r="C163" s="32"/>
      <c r="D163" s="106" t="s">
        <v>193</v>
      </c>
      <c r="E163" s="107" t="s">
        <v>207</v>
      </c>
      <c r="F163" s="108">
        <f>B4+(149*B6)</f>
        <v>150</v>
      </c>
      <c r="G163" s="104"/>
      <c r="H163" s="43"/>
      <c r="I163" s="38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40"/>
      <c r="AE163" s="40"/>
      <c r="AF163" s="40"/>
      <c r="AG163" s="40"/>
      <c r="AH163" s="40"/>
      <c r="AI163" s="40"/>
      <c r="AJ163" s="40"/>
      <c r="AK163" s="40"/>
      <c r="AL163" s="40"/>
      <c r="AM163" s="40"/>
      <c r="AN163" s="40"/>
      <c r="AO163" s="40"/>
      <c r="AP163" s="40"/>
      <c r="AQ163" s="40"/>
      <c r="AR163" s="40"/>
      <c r="AS163" s="40"/>
      <c r="AT163" s="39"/>
      <c r="AU163" s="41"/>
      <c r="AW163" s="38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  <c r="BN163" s="39"/>
      <c r="BO163" s="39"/>
      <c r="BP163" s="39"/>
      <c r="BQ163" s="39"/>
      <c r="BR163" s="40"/>
      <c r="BS163" s="40"/>
      <c r="BT163" s="40"/>
      <c r="BU163" s="40"/>
      <c r="BV163" s="40"/>
      <c r="BW163" s="40"/>
      <c r="BX163" s="40"/>
      <c r="BY163" s="40"/>
      <c r="BZ163" s="40"/>
      <c r="CA163" s="40"/>
      <c r="CB163" s="40"/>
      <c r="CC163" s="40"/>
      <c r="CD163" s="40"/>
      <c r="CE163" s="40"/>
      <c r="CF163" s="40"/>
      <c r="CG163" s="40"/>
      <c r="CH163" s="39"/>
      <c r="CI163" s="41"/>
      <c r="CJ163" s="144"/>
      <c r="CK163" s="38"/>
      <c r="CL163" s="39"/>
      <c r="CM163" s="39"/>
      <c r="CN163" s="39"/>
      <c r="CO163" s="39"/>
      <c r="CP163" s="39"/>
      <c r="CQ163" s="39"/>
      <c r="CR163" s="39"/>
      <c r="CS163" s="39"/>
      <c r="CT163" s="39"/>
      <c r="CU163" s="39"/>
      <c r="CV163" s="39"/>
      <c r="CW163" s="39"/>
      <c r="CX163" s="39"/>
      <c r="CY163" s="39"/>
      <c r="CZ163" s="39"/>
      <c r="DA163" s="39"/>
      <c r="DB163" s="39"/>
      <c r="DC163" s="39"/>
      <c r="DD163" s="39"/>
      <c r="DE163" s="39"/>
      <c r="DF163" s="40"/>
      <c r="DG163" s="40"/>
      <c r="DH163" s="40"/>
      <c r="DI163" s="40"/>
      <c r="DJ163" s="40"/>
      <c r="DK163" s="40"/>
      <c r="DL163" s="40"/>
      <c r="DM163" s="40"/>
      <c r="DN163" s="40"/>
      <c r="DO163" s="40"/>
      <c r="DP163" s="40"/>
      <c r="DQ163" s="40"/>
      <c r="DR163" s="40"/>
      <c r="DS163" s="40"/>
      <c r="DT163" s="40"/>
      <c r="DU163" s="40"/>
      <c r="DV163" s="39"/>
      <c r="DW163" s="41"/>
      <c r="DY163" s="38"/>
      <c r="DZ163" s="39"/>
      <c r="EA163" s="39"/>
      <c r="EB163" s="39"/>
      <c r="EC163" s="39"/>
      <c r="ED163" s="39"/>
      <c r="EE163" s="39"/>
      <c r="EF163" s="39"/>
      <c r="EG163" s="39"/>
      <c r="EH163" s="39"/>
      <c r="EI163" s="39"/>
      <c r="EJ163" s="39"/>
      <c r="EK163" s="39"/>
      <c r="EL163" s="39"/>
      <c r="EM163" s="39"/>
      <c r="EN163" s="39"/>
      <c r="EO163" s="39"/>
      <c r="EP163" s="39"/>
      <c r="EQ163" s="39"/>
      <c r="ER163" s="39"/>
      <c r="ES163" s="39"/>
      <c r="ET163" s="40"/>
      <c r="EU163" s="40"/>
      <c r="EV163" s="40"/>
      <c r="EW163" s="40"/>
      <c r="EX163" s="40"/>
      <c r="EY163" s="40"/>
      <c r="EZ163" s="40"/>
      <c r="FA163" s="40"/>
      <c r="FB163" s="40"/>
      <c r="FC163" s="40"/>
      <c r="FD163" s="40"/>
      <c r="FE163" s="40"/>
      <c r="FF163" s="40"/>
      <c r="FG163" s="40"/>
      <c r="FH163" s="40"/>
      <c r="FI163" s="40"/>
      <c r="FJ163" s="39"/>
      <c r="FK163" s="41"/>
    </row>
    <row r="164" spans="1:167" ht="13.5" thickBot="1" x14ac:dyDescent="0.25">
      <c r="A164" s="32"/>
      <c r="B164" s="32"/>
      <c r="C164" s="32"/>
      <c r="D164" s="106" t="s">
        <v>171</v>
      </c>
      <c r="E164" s="107" t="s">
        <v>207</v>
      </c>
      <c r="F164" s="108">
        <f>B4+(150*B6)</f>
        <v>151</v>
      </c>
      <c r="G164" s="104"/>
      <c r="H164" s="43"/>
      <c r="I164" s="44"/>
      <c r="J164" s="45" t="s">
        <v>2</v>
      </c>
      <c r="K164" s="46"/>
      <c r="L164" s="46"/>
      <c r="M164" s="46"/>
      <c r="N164" s="46"/>
      <c r="O164" s="46"/>
      <c r="P164" s="46"/>
      <c r="Q164" s="46"/>
      <c r="R164" s="46"/>
      <c r="S164" s="47" t="s">
        <v>636</v>
      </c>
      <c r="T164" s="46"/>
      <c r="U164" s="46"/>
      <c r="V164" s="46"/>
      <c r="W164" s="46"/>
      <c r="X164" s="46"/>
      <c r="Y164" s="46"/>
      <c r="Z164" s="46"/>
      <c r="AA164" s="46" t="s">
        <v>0</v>
      </c>
      <c r="AB164" s="46"/>
      <c r="AC164" s="46" t="s">
        <v>0</v>
      </c>
      <c r="AD164" s="48"/>
      <c r="AE164" s="48"/>
      <c r="AF164" s="48"/>
      <c r="AG164" s="48"/>
      <c r="AH164" s="48"/>
      <c r="AI164" s="48"/>
      <c r="AJ164" s="48"/>
      <c r="AK164" s="48"/>
      <c r="AL164" s="49" t="s">
        <v>281</v>
      </c>
      <c r="AM164" s="48"/>
      <c r="AN164" s="48"/>
      <c r="AO164" s="48"/>
      <c r="AP164" s="48"/>
      <c r="AQ164" s="48"/>
      <c r="AR164" s="48"/>
      <c r="AS164" s="48"/>
      <c r="AT164" s="50"/>
      <c r="AU164" s="51"/>
      <c r="AW164" s="44"/>
      <c r="AX164" s="45" t="s">
        <v>2</v>
      </c>
      <c r="AY164" s="46"/>
      <c r="AZ164" s="46"/>
      <c r="BA164" s="46"/>
      <c r="BB164" s="46"/>
      <c r="BC164" s="46"/>
      <c r="BD164" s="46"/>
      <c r="BE164" s="46"/>
      <c r="BF164" s="46"/>
      <c r="BG164" s="47" t="s">
        <v>684</v>
      </c>
      <c r="BH164" s="46"/>
      <c r="BI164" s="46"/>
      <c r="BJ164" s="46"/>
      <c r="BK164" s="46"/>
      <c r="BL164" s="46"/>
      <c r="BM164" s="46"/>
      <c r="BN164" s="46"/>
      <c r="BO164" s="46" t="s">
        <v>0</v>
      </c>
      <c r="BP164" s="46"/>
      <c r="BQ164" s="46" t="s">
        <v>0</v>
      </c>
      <c r="BR164" s="48"/>
      <c r="BS164" s="48"/>
      <c r="BT164" s="48"/>
      <c r="BU164" s="48"/>
      <c r="BV164" s="48"/>
      <c r="BW164" s="48"/>
      <c r="BX164" s="48"/>
      <c r="BY164" s="48"/>
      <c r="BZ164" s="49" t="s">
        <v>281</v>
      </c>
      <c r="CA164" s="48"/>
      <c r="CB164" s="48"/>
      <c r="CC164" s="48"/>
      <c r="CD164" s="48"/>
      <c r="CE164" s="48"/>
      <c r="CF164" s="48"/>
      <c r="CG164" s="48"/>
      <c r="CH164" s="50"/>
      <c r="CI164" s="51"/>
      <c r="CJ164" s="144"/>
      <c r="CK164" s="44"/>
      <c r="CL164" s="45" t="s">
        <v>2</v>
      </c>
      <c r="CM164" s="46"/>
      <c r="CN164" s="46"/>
      <c r="CO164" s="46"/>
      <c r="CP164" s="46"/>
      <c r="CQ164" s="46"/>
      <c r="CR164" s="46"/>
      <c r="CS164" s="46"/>
      <c r="CT164" s="46"/>
      <c r="CU164" s="47" t="s">
        <v>668</v>
      </c>
      <c r="CV164" s="46"/>
      <c r="CW164" s="46"/>
      <c r="CX164" s="46"/>
      <c r="CY164" s="46"/>
      <c r="CZ164" s="46"/>
      <c r="DA164" s="46"/>
      <c r="DB164" s="46"/>
      <c r="DC164" s="46" t="s">
        <v>0</v>
      </c>
      <c r="DD164" s="46"/>
      <c r="DE164" s="46" t="s">
        <v>0</v>
      </c>
      <c r="DF164" s="48"/>
      <c r="DG164" s="48"/>
      <c r="DH164" s="48"/>
      <c r="DI164" s="48"/>
      <c r="DJ164" s="48"/>
      <c r="DK164" s="48"/>
      <c r="DL164" s="48"/>
      <c r="DM164" s="48"/>
      <c r="DN164" s="49" t="s">
        <v>281</v>
      </c>
      <c r="DO164" s="48"/>
      <c r="DP164" s="48"/>
      <c r="DQ164" s="48"/>
      <c r="DR164" s="48"/>
      <c r="DS164" s="48"/>
      <c r="DT164" s="48"/>
      <c r="DU164" s="48"/>
      <c r="DV164" s="50"/>
      <c r="DW164" s="51"/>
      <c r="DY164" s="44"/>
      <c r="DZ164" s="45" t="s">
        <v>2</v>
      </c>
      <c r="EA164" s="46"/>
      <c r="EB164" s="46"/>
      <c r="EC164" s="46"/>
      <c r="ED164" s="46"/>
      <c r="EE164" s="46"/>
      <c r="EF164" s="46"/>
      <c r="EG164" s="46"/>
      <c r="EH164" s="46"/>
      <c r="EI164" s="47" t="s">
        <v>652</v>
      </c>
      <c r="EJ164" s="46"/>
      <c r="EK164" s="46"/>
      <c r="EL164" s="46"/>
      <c r="EM164" s="46"/>
      <c r="EN164" s="46"/>
      <c r="EO164" s="46"/>
      <c r="EP164" s="46"/>
      <c r="EQ164" s="46" t="s">
        <v>0</v>
      </c>
      <c r="ER164" s="46"/>
      <c r="ES164" s="46" t="s">
        <v>0</v>
      </c>
      <c r="ET164" s="48"/>
      <c r="EU164" s="48"/>
      <c r="EV164" s="48"/>
      <c r="EW164" s="48"/>
      <c r="EX164" s="48"/>
      <c r="EY164" s="48"/>
      <c r="EZ164" s="48"/>
      <c r="FA164" s="48"/>
      <c r="FB164" s="49" t="s">
        <v>281</v>
      </c>
      <c r="FC164" s="48"/>
      <c r="FD164" s="48"/>
      <c r="FE164" s="48"/>
      <c r="FF164" s="48"/>
      <c r="FG164" s="48"/>
      <c r="FH164" s="48"/>
      <c r="FI164" s="48"/>
      <c r="FJ164" s="50"/>
      <c r="FK164" s="51"/>
    </row>
    <row r="165" spans="1:167" x14ac:dyDescent="0.2">
      <c r="A165" s="32"/>
      <c r="B165" s="32"/>
      <c r="C165" s="32"/>
      <c r="D165" s="106" t="s">
        <v>101</v>
      </c>
      <c r="E165" s="107" t="s">
        <v>207</v>
      </c>
      <c r="F165" s="110">
        <f>B4+(151*B6)</f>
        <v>152</v>
      </c>
      <c r="G165" s="104"/>
      <c r="H165" s="43"/>
      <c r="I165" s="57"/>
      <c r="J165" s="58"/>
      <c r="K165" s="1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2"/>
      <c r="AA165" s="171">
        <f>K165^3+L165^3+M165^3+N165^3+O165^3+P165^3+Q165^3+R165^3+K166^3+L166^3+M166^3+N166^3+O166^3+P166^3+Q166^3+R166^3</f>
        <v>0</v>
      </c>
      <c r="AB165" s="167">
        <f>SUMSQ(K165:Z165)</f>
        <v>0</v>
      </c>
      <c r="AC165" s="61"/>
      <c r="AD165" s="68"/>
      <c r="AE165" s="69"/>
      <c r="AF165" s="69"/>
      <c r="AG165" s="69"/>
      <c r="AH165" s="70"/>
      <c r="AI165" s="70"/>
      <c r="AJ165" s="70"/>
      <c r="AK165" s="70"/>
      <c r="AL165" s="69"/>
      <c r="AM165" s="69"/>
      <c r="AN165" s="69"/>
      <c r="AO165" s="69"/>
      <c r="AP165" s="70"/>
      <c r="AQ165" s="70"/>
      <c r="AR165" s="70"/>
      <c r="AS165" s="71"/>
      <c r="AT165" s="66"/>
      <c r="AU165" s="51"/>
      <c r="AW165" s="57"/>
      <c r="AX165" s="58"/>
      <c r="AY165" s="1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2"/>
      <c r="BO165" s="171">
        <f>AY165^3+AZ165^3+BA165^3+BB165^3+BC165^3+BD165^3+BE165^3+BF165^3+AY166^3+AZ166^3+BA166^3+BB166^3+BC166^3+BD166^3+BE166^3+BF166^3</f>
        <v>0</v>
      </c>
      <c r="BP165" s="167">
        <f>SUMSQ(AY165:BN165)</f>
        <v>0</v>
      </c>
      <c r="BQ165" s="61"/>
      <c r="BR165" s="68"/>
      <c r="BS165" s="69"/>
      <c r="BT165" s="69"/>
      <c r="BU165" s="69"/>
      <c r="BV165" s="69"/>
      <c r="BW165" s="69"/>
      <c r="BX165" s="69"/>
      <c r="BY165" s="69"/>
      <c r="BZ165" s="70"/>
      <c r="CA165" s="70"/>
      <c r="CB165" s="70"/>
      <c r="CC165" s="70"/>
      <c r="CD165" s="70"/>
      <c r="CE165" s="70"/>
      <c r="CF165" s="70"/>
      <c r="CG165" s="71"/>
      <c r="CH165" s="66"/>
      <c r="CI165" s="51"/>
      <c r="CJ165" s="144"/>
      <c r="CK165" s="57"/>
      <c r="CL165" s="58"/>
      <c r="CM165" s="1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2"/>
      <c r="DC165" s="171">
        <f>CM165^3+CN165^3+CO165^3+CP165^3+CQ165^3+CR165^3+CS165^3+CT165^3+CM166^3+CN166^3+CO166^3+CP166^3+CQ166^3+CR166^3+CS166^3+CT166^3</f>
        <v>0</v>
      </c>
      <c r="DD165" s="167">
        <f>SUMSQ(CM165:DB165)</f>
        <v>0</v>
      </c>
      <c r="DE165" s="61"/>
      <c r="DF165" s="68"/>
      <c r="DG165" s="69"/>
      <c r="DH165" s="70"/>
      <c r="DI165" s="70"/>
      <c r="DJ165" s="69"/>
      <c r="DK165" s="69"/>
      <c r="DL165" s="70"/>
      <c r="DM165" s="70"/>
      <c r="DN165" s="69"/>
      <c r="DO165" s="69"/>
      <c r="DP165" s="70"/>
      <c r="DQ165" s="70"/>
      <c r="DR165" s="69"/>
      <c r="DS165" s="69"/>
      <c r="DT165" s="70"/>
      <c r="DU165" s="71"/>
      <c r="DV165" s="66"/>
      <c r="DW165" s="51"/>
      <c r="DY165" s="57"/>
      <c r="DZ165" s="58"/>
      <c r="EA165" s="1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2"/>
      <c r="EQ165" s="171">
        <f>EA165^3+EB165^3+EC165^3+ED165^3+EE165^3+EF165^3+EG165^3+EH165^3+EA166^3+EB166^3+EC166^3+ED166^3+EE166^3+EF166^3+EG166^3+EH166^3</f>
        <v>0</v>
      </c>
      <c r="ER165" s="167">
        <f>SUMSQ(EA165:EP165)</f>
        <v>0</v>
      </c>
      <c r="ES165" s="61"/>
      <c r="ET165" s="68"/>
      <c r="EU165" s="173"/>
      <c r="EV165" s="173"/>
      <c r="EW165" s="173"/>
      <c r="EX165" s="173"/>
      <c r="EY165" s="173"/>
      <c r="EZ165" s="173"/>
      <c r="FA165" s="70"/>
      <c r="FB165" s="69"/>
      <c r="FC165" s="173"/>
      <c r="FD165" s="173"/>
      <c r="FE165" s="173"/>
      <c r="FF165" s="173"/>
      <c r="FG165" s="173"/>
      <c r="FH165" s="173"/>
      <c r="FI165" s="71"/>
      <c r="FJ165" s="66"/>
      <c r="FK165" s="51"/>
    </row>
    <row r="166" spans="1:167" x14ac:dyDescent="0.2">
      <c r="A166" s="32"/>
      <c r="B166" s="32"/>
      <c r="C166" s="32"/>
      <c r="D166" s="106" t="s">
        <v>134</v>
      </c>
      <c r="E166" s="107" t="s">
        <v>207</v>
      </c>
      <c r="F166" s="110">
        <f>B4+(152*B6)</f>
        <v>153</v>
      </c>
      <c r="G166" s="104"/>
      <c r="H166" s="43"/>
      <c r="I166" s="74"/>
      <c r="J166" s="58"/>
      <c r="K166" s="3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5"/>
      <c r="AA166" s="172">
        <f>S165^3+T165^3+U165^3+V165^3+W165^3+X165^3+Y165^3+Z165^3+S166^3+T166^3+U166^3+V166^3+W166^3+X166^3+Y166^3+Z166^3</f>
        <v>0</v>
      </c>
      <c r="AB166" s="125">
        <f t="shared" ref="AB166:AB180" si="28">SUMSQ(K166:Z166)</f>
        <v>0</v>
      </c>
      <c r="AC166" s="61"/>
      <c r="AD166" s="81"/>
      <c r="AE166" s="82"/>
      <c r="AF166" s="82"/>
      <c r="AG166" s="82"/>
      <c r="AH166" s="83"/>
      <c r="AI166" s="83"/>
      <c r="AJ166" s="83"/>
      <c r="AK166" s="83"/>
      <c r="AL166" s="82"/>
      <c r="AM166" s="82"/>
      <c r="AN166" s="82"/>
      <c r="AO166" s="82"/>
      <c r="AP166" s="83"/>
      <c r="AQ166" s="83"/>
      <c r="AR166" s="83"/>
      <c r="AS166" s="84"/>
      <c r="AT166" s="66"/>
      <c r="AU166" s="51"/>
      <c r="AW166" s="74"/>
      <c r="AX166" s="58"/>
      <c r="AY166" s="3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5"/>
      <c r="BO166" s="172">
        <f>BG165^3+BH165^3+BI165^3+BJ165^3+BK165^3+BL165^3+BM165^3+BN165^3+BG166^3+BH166^3+BI166^3+BJ166^3+BK166^3+BL166^3+BM166^3+BN166^3</f>
        <v>0</v>
      </c>
      <c r="BP166" s="125">
        <f t="shared" ref="BP166:BP180" si="29">SUMSQ(AY166:BN166)</f>
        <v>0</v>
      </c>
      <c r="BQ166" s="61"/>
      <c r="BR166" s="81"/>
      <c r="BS166" s="82"/>
      <c r="BT166" s="82"/>
      <c r="BU166" s="82"/>
      <c r="BV166" s="82"/>
      <c r="BW166" s="82"/>
      <c r="BX166" s="82"/>
      <c r="BY166" s="82"/>
      <c r="BZ166" s="83"/>
      <c r="CA166" s="83"/>
      <c r="CB166" s="83"/>
      <c r="CC166" s="83"/>
      <c r="CD166" s="83"/>
      <c r="CE166" s="83"/>
      <c r="CF166" s="83"/>
      <c r="CG166" s="84"/>
      <c r="CH166" s="66"/>
      <c r="CI166" s="51"/>
      <c r="CJ166" s="144"/>
      <c r="CK166" s="74"/>
      <c r="CL166" s="58"/>
      <c r="CM166" s="3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5"/>
      <c r="DC166" s="172">
        <f>CU165^3+CV165^3+CW165^3+CX165^3+CY165^3+CZ165^3+DA165^3+DB165^3+CU166^3+CV166^3+CW166^3+CX166^3+CY166^3+CZ166^3+DA166^3+DB166^3</f>
        <v>0</v>
      </c>
      <c r="DD166" s="125">
        <f t="shared" ref="DD166:DD180" si="30">SUMSQ(CM166:DB166)</f>
        <v>0</v>
      </c>
      <c r="DE166" s="61"/>
      <c r="DF166" s="81"/>
      <c r="DG166" s="82"/>
      <c r="DH166" s="83"/>
      <c r="DI166" s="83"/>
      <c r="DJ166" s="82"/>
      <c r="DK166" s="82"/>
      <c r="DL166" s="83"/>
      <c r="DM166" s="83"/>
      <c r="DN166" s="82"/>
      <c r="DO166" s="82"/>
      <c r="DP166" s="83"/>
      <c r="DQ166" s="83"/>
      <c r="DR166" s="82"/>
      <c r="DS166" s="82"/>
      <c r="DT166" s="83"/>
      <c r="DU166" s="84"/>
      <c r="DV166" s="66"/>
      <c r="DW166" s="51"/>
      <c r="DY166" s="74"/>
      <c r="DZ166" s="58"/>
      <c r="EA166" s="3"/>
      <c r="EB166" s="4"/>
      <c r="EC166" s="4"/>
      <c r="ED166" s="4"/>
      <c r="EE166" s="4"/>
      <c r="EF166" s="4"/>
      <c r="EG166" s="4"/>
      <c r="EH166" s="4"/>
      <c r="EI166" s="4"/>
      <c r="EJ166" s="4"/>
      <c r="EK166" s="4"/>
      <c r="EL166" s="4"/>
      <c r="EM166" s="4"/>
      <c r="EN166" s="4"/>
      <c r="EO166" s="4"/>
      <c r="EP166" s="5"/>
      <c r="EQ166" s="172">
        <f>EI165^3+EJ165^3+EK165^3+EL165^3+EM165^3+EN165^3+EO165^3+EP165^3+EI166^3+EJ166^3+EK166^3+EL166^3+EM166^3+EN166^3+EO166^3+EP166^3</f>
        <v>0</v>
      </c>
      <c r="ER166" s="125">
        <f t="shared" ref="ER166:ER180" si="31">SUMSQ(EA166:EP166)</f>
        <v>0</v>
      </c>
      <c r="ES166" s="61"/>
      <c r="ET166" s="174"/>
      <c r="EU166" s="82"/>
      <c r="EV166" s="131"/>
      <c r="EW166" s="131"/>
      <c r="EX166" s="131"/>
      <c r="EY166" s="131"/>
      <c r="EZ166" s="83"/>
      <c r="FA166" s="131"/>
      <c r="FB166" s="131"/>
      <c r="FC166" s="82"/>
      <c r="FD166" s="131"/>
      <c r="FE166" s="131"/>
      <c r="FF166" s="131"/>
      <c r="FG166" s="131"/>
      <c r="FH166" s="83"/>
      <c r="FI166" s="175"/>
      <c r="FJ166" s="66"/>
      <c r="FK166" s="51"/>
    </row>
    <row r="167" spans="1:167" x14ac:dyDescent="0.2">
      <c r="A167" s="32"/>
      <c r="B167" s="32"/>
      <c r="C167" s="32"/>
      <c r="D167" s="106" t="s">
        <v>237</v>
      </c>
      <c r="E167" s="107" t="s">
        <v>207</v>
      </c>
      <c r="F167" s="108">
        <f>B4+(153*B6)</f>
        <v>154</v>
      </c>
      <c r="G167" s="104"/>
      <c r="H167" s="43"/>
      <c r="I167" s="57"/>
      <c r="J167" s="58"/>
      <c r="K167" s="3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5"/>
      <c r="AA167" s="172">
        <f>K167^3+L167^3+M167^3+N167^3+O167^3+P167^3+Q167^3+R167^3+K168^3+L168^3+M168^3+N168^3+O168^3+P168^3+Q168^3+R168^3</f>
        <v>0</v>
      </c>
      <c r="AB167" s="125">
        <f t="shared" si="28"/>
        <v>0</v>
      </c>
      <c r="AC167" s="88"/>
      <c r="AD167" s="81"/>
      <c r="AE167" s="82"/>
      <c r="AF167" s="82"/>
      <c r="AG167" s="82"/>
      <c r="AH167" s="83"/>
      <c r="AI167" s="83"/>
      <c r="AJ167" s="83"/>
      <c r="AK167" s="83"/>
      <c r="AL167" s="82"/>
      <c r="AM167" s="82"/>
      <c r="AN167" s="82"/>
      <c r="AO167" s="82"/>
      <c r="AP167" s="83"/>
      <c r="AQ167" s="83"/>
      <c r="AR167" s="83"/>
      <c r="AS167" s="84"/>
      <c r="AT167" s="66"/>
      <c r="AU167" s="51"/>
      <c r="AW167" s="57"/>
      <c r="AX167" s="58"/>
      <c r="AY167" s="3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5"/>
      <c r="BO167" s="172">
        <f>AY167^3+AZ167^3+BA167^3+BB167^3+BC167^3+BD167^3+BE167^3+BF167^3+AY168^3+AZ168^3+BA168^3+BB168^3+BC168^3+BD168^3+BE168^3+BF168^3</f>
        <v>0</v>
      </c>
      <c r="BP167" s="125">
        <f t="shared" si="29"/>
        <v>0</v>
      </c>
      <c r="BQ167" s="88"/>
      <c r="BR167" s="89"/>
      <c r="BS167" s="83"/>
      <c r="BT167" s="83"/>
      <c r="BU167" s="83"/>
      <c r="BV167" s="83"/>
      <c r="BW167" s="83"/>
      <c r="BX167" s="83"/>
      <c r="BY167" s="83"/>
      <c r="BZ167" s="82"/>
      <c r="CA167" s="82"/>
      <c r="CB167" s="82"/>
      <c r="CC167" s="82"/>
      <c r="CD167" s="82"/>
      <c r="CE167" s="82"/>
      <c r="CF167" s="82"/>
      <c r="CG167" s="86"/>
      <c r="CH167" s="66"/>
      <c r="CI167" s="51"/>
      <c r="CJ167" s="144"/>
      <c r="CK167" s="57"/>
      <c r="CL167" s="58"/>
      <c r="CM167" s="3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5"/>
      <c r="DC167" s="172">
        <f>CM167^3+CN167^3+CO167^3+CP167^3+CQ167^3+CR167^3+CS167^3+CT167^3+CM168^3+CN168^3+CO168^3+CP168^3+CQ168^3+CR168^3+CS168^3+CT168^3</f>
        <v>0</v>
      </c>
      <c r="DD167" s="125">
        <f t="shared" si="30"/>
        <v>0</v>
      </c>
      <c r="DE167" s="88"/>
      <c r="DF167" s="81"/>
      <c r="DG167" s="82"/>
      <c r="DH167" s="83"/>
      <c r="DI167" s="83"/>
      <c r="DJ167" s="82"/>
      <c r="DK167" s="82"/>
      <c r="DL167" s="83"/>
      <c r="DM167" s="83"/>
      <c r="DN167" s="82"/>
      <c r="DO167" s="82"/>
      <c r="DP167" s="83"/>
      <c r="DQ167" s="83"/>
      <c r="DR167" s="82"/>
      <c r="DS167" s="82"/>
      <c r="DT167" s="83"/>
      <c r="DU167" s="84"/>
      <c r="DV167" s="66"/>
      <c r="DW167" s="51"/>
      <c r="DY167" s="57"/>
      <c r="DZ167" s="58"/>
      <c r="EA167" s="3"/>
      <c r="EB167" s="4"/>
      <c r="EC167" s="4"/>
      <c r="ED167" s="4"/>
      <c r="EE167" s="4"/>
      <c r="EF167" s="4"/>
      <c r="EG167" s="4"/>
      <c r="EH167" s="4"/>
      <c r="EI167" s="4"/>
      <c r="EJ167" s="4"/>
      <c r="EK167" s="4"/>
      <c r="EL167" s="4"/>
      <c r="EM167" s="4"/>
      <c r="EN167" s="4"/>
      <c r="EO167" s="4"/>
      <c r="EP167" s="5"/>
      <c r="EQ167" s="172">
        <f>EA167^3+EB167^3+EC167^3+ED167^3+EE167^3+EF167^3+EG167^3+EH167^3+EA168^3+EB168^3+EC168^3+ED168^3+EE168^3+EF168^3+EG168^3+EH168^3</f>
        <v>0</v>
      </c>
      <c r="ER167" s="125">
        <f t="shared" si="31"/>
        <v>0</v>
      </c>
      <c r="ES167" s="88"/>
      <c r="ET167" s="174"/>
      <c r="EU167" s="131"/>
      <c r="EV167" s="82"/>
      <c r="EW167" s="131"/>
      <c r="EX167" s="131"/>
      <c r="EY167" s="83"/>
      <c r="EZ167" s="131"/>
      <c r="FA167" s="131"/>
      <c r="FB167" s="131"/>
      <c r="FC167" s="131"/>
      <c r="FD167" s="82"/>
      <c r="FE167" s="131"/>
      <c r="FF167" s="131"/>
      <c r="FG167" s="83"/>
      <c r="FH167" s="131"/>
      <c r="FI167" s="175"/>
      <c r="FJ167" s="66"/>
      <c r="FK167" s="51"/>
    </row>
    <row r="168" spans="1:167" x14ac:dyDescent="0.2">
      <c r="A168" s="32"/>
      <c r="B168" s="32"/>
      <c r="C168" s="32"/>
      <c r="D168" s="106" t="s">
        <v>258</v>
      </c>
      <c r="E168" s="107" t="s">
        <v>207</v>
      </c>
      <c r="F168" s="108">
        <f>B4+(154*B6)</f>
        <v>155</v>
      </c>
      <c r="G168" s="104"/>
      <c r="H168" s="43"/>
      <c r="I168" s="90"/>
      <c r="J168" s="58"/>
      <c r="K168" s="3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5"/>
      <c r="AA168" s="172">
        <f>S167^3+T167^3+U167^3+V167^3+W167^3+X167^3+Y167^3+Z167^3+S168^3+T168^3+U168^3+V168^3+W168^3+X168^3+Y168^3+Z168^3</f>
        <v>0</v>
      </c>
      <c r="AB168" s="125">
        <f t="shared" si="28"/>
        <v>0</v>
      </c>
      <c r="AC168" s="61"/>
      <c r="AD168" s="81"/>
      <c r="AE168" s="82"/>
      <c r="AF168" s="82"/>
      <c r="AG168" s="82"/>
      <c r="AH168" s="83"/>
      <c r="AI168" s="83"/>
      <c r="AJ168" s="83"/>
      <c r="AK168" s="83"/>
      <c r="AL168" s="82"/>
      <c r="AM168" s="82"/>
      <c r="AN168" s="82"/>
      <c r="AO168" s="82"/>
      <c r="AP168" s="83"/>
      <c r="AQ168" s="83"/>
      <c r="AR168" s="83"/>
      <c r="AS168" s="84"/>
      <c r="AT168" s="66"/>
      <c r="AU168" s="51"/>
      <c r="AW168" s="90"/>
      <c r="AX168" s="58"/>
      <c r="AY168" s="3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5"/>
      <c r="BO168" s="172">
        <f>BG167^3+BH167^3+BI167^3+BJ167^3+BK167^3+BL167^3+BM167^3+BN167^3+BG168^3+BH168^3+BI168^3+BJ168^3+BK168^3+BL168^3+BM168^3+BN168^3</f>
        <v>0</v>
      </c>
      <c r="BP168" s="125">
        <f t="shared" si="29"/>
        <v>0</v>
      </c>
      <c r="BQ168" s="61"/>
      <c r="BR168" s="89"/>
      <c r="BS168" s="83"/>
      <c r="BT168" s="83"/>
      <c r="BU168" s="83"/>
      <c r="BV168" s="83"/>
      <c r="BW168" s="83"/>
      <c r="BX168" s="83"/>
      <c r="BY168" s="83"/>
      <c r="BZ168" s="82"/>
      <c r="CA168" s="82"/>
      <c r="CB168" s="82"/>
      <c r="CC168" s="82"/>
      <c r="CD168" s="82"/>
      <c r="CE168" s="82"/>
      <c r="CF168" s="82"/>
      <c r="CG168" s="86"/>
      <c r="CH168" s="66"/>
      <c r="CI168" s="51"/>
      <c r="CJ168" s="144"/>
      <c r="CK168" s="90"/>
      <c r="CL168" s="58"/>
      <c r="CM168" s="3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5"/>
      <c r="DC168" s="172">
        <f>CU167^3+CV167^3+CW167^3+CX167^3+CY167^3+CZ167^3+DA167^3+DB167^3+CU168^3+CV168^3+CW168^3+CX168^3+CY168^3+CZ168^3+DA168^3+DB168^3</f>
        <v>0</v>
      </c>
      <c r="DD168" s="125">
        <f t="shared" si="30"/>
        <v>0</v>
      </c>
      <c r="DE168" s="61"/>
      <c r="DF168" s="81"/>
      <c r="DG168" s="82"/>
      <c r="DH168" s="83"/>
      <c r="DI168" s="83"/>
      <c r="DJ168" s="82"/>
      <c r="DK168" s="82"/>
      <c r="DL168" s="83"/>
      <c r="DM168" s="83"/>
      <c r="DN168" s="82"/>
      <c r="DO168" s="82"/>
      <c r="DP168" s="83"/>
      <c r="DQ168" s="83"/>
      <c r="DR168" s="82"/>
      <c r="DS168" s="82"/>
      <c r="DT168" s="83"/>
      <c r="DU168" s="84"/>
      <c r="DV168" s="66"/>
      <c r="DW168" s="51"/>
      <c r="DY168" s="90"/>
      <c r="DZ168" s="58"/>
      <c r="EA168" s="3"/>
      <c r="EB168" s="4"/>
      <c r="EC168" s="4"/>
      <c r="ED168" s="4"/>
      <c r="EE168" s="4"/>
      <c r="EF168" s="4"/>
      <c r="EG168" s="4"/>
      <c r="EH168" s="4"/>
      <c r="EI168" s="4"/>
      <c r="EJ168" s="4"/>
      <c r="EK168" s="4"/>
      <c r="EL168" s="4"/>
      <c r="EM168" s="4"/>
      <c r="EN168" s="4"/>
      <c r="EO168" s="4"/>
      <c r="EP168" s="5"/>
      <c r="EQ168" s="172">
        <f>EI167^3+EJ167^3+EK167^3+EL167^3+EM167^3+EN167^3+EO167^3+EP167^3+EI168^3+EJ168^3+EK168^3+EL168^3+EM168^3+EN168^3+EO168^3+EP168^3</f>
        <v>0</v>
      </c>
      <c r="ER168" s="125">
        <f t="shared" si="31"/>
        <v>0</v>
      </c>
      <c r="ES168" s="61"/>
      <c r="ET168" s="174"/>
      <c r="EU168" s="131"/>
      <c r="EV168" s="131"/>
      <c r="EW168" s="82"/>
      <c r="EX168" s="83"/>
      <c r="EY168" s="131"/>
      <c r="EZ168" s="131"/>
      <c r="FA168" s="131"/>
      <c r="FB168" s="131"/>
      <c r="FC168" s="131"/>
      <c r="FD168" s="131"/>
      <c r="FE168" s="82"/>
      <c r="FF168" s="83"/>
      <c r="FG168" s="131"/>
      <c r="FH168" s="131"/>
      <c r="FI168" s="175"/>
      <c r="FJ168" s="66"/>
      <c r="FK168" s="51"/>
    </row>
    <row r="169" spans="1:167" x14ac:dyDescent="0.2">
      <c r="A169" s="32"/>
      <c r="B169" s="32"/>
      <c r="C169" s="32"/>
      <c r="D169" s="106" t="s">
        <v>88</v>
      </c>
      <c r="E169" s="107" t="s">
        <v>207</v>
      </c>
      <c r="F169" s="108">
        <f>B4+(155*B6)</f>
        <v>156</v>
      </c>
      <c r="G169" s="104"/>
      <c r="H169" s="43"/>
      <c r="I169" s="57"/>
      <c r="J169" s="58"/>
      <c r="K169" s="3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5"/>
      <c r="AA169" s="172">
        <f>K169^3+L169^3+M169^3+N169^3+O169^3+P169^3+Q169^3+R169^3+K170^3+L170^3+M170^3+N170^3+O170^3+P170^3+Q170^3+R170^3</f>
        <v>0</v>
      </c>
      <c r="AB169" s="125">
        <f t="shared" si="28"/>
        <v>0</v>
      </c>
      <c r="AC169" s="61"/>
      <c r="AD169" s="89"/>
      <c r="AE169" s="83"/>
      <c r="AF169" s="83"/>
      <c r="AG169" s="83"/>
      <c r="AH169" s="82"/>
      <c r="AI169" s="82"/>
      <c r="AJ169" s="82"/>
      <c r="AK169" s="82"/>
      <c r="AL169" s="83"/>
      <c r="AM169" s="83"/>
      <c r="AN169" s="83"/>
      <c r="AO169" s="83"/>
      <c r="AP169" s="82"/>
      <c r="AQ169" s="82"/>
      <c r="AR169" s="82"/>
      <c r="AS169" s="86"/>
      <c r="AT169" s="66"/>
      <c r="AU169" s="51"/>
      <c r="AW169" s="57"/>
      <c r="AX169" s="58"/>
      <c r="AY169" s="3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5"/>
      <c r="BO169" s="172">
        <f>AY169^3+AZ169^3+BA169^3+BB169^3+BC169^3+BD169^3+BE169^3+BF169^3+AY170^3+AZ170^3+BA170^3+BB170^3+BC170^3+BD170^3+BE170^3+BF170^3</f>
        <v>0</v>
      </c>
      <c r="BP169" s="125">
        <f t="shared" si="29"/>
        <v>0</v>
      </c>
      <c r="BQ169" s="61"/>
      <c r="BR169" s="81"/>
      <c r="BS169" s="82"/>
      <c r="BT169" s="82"/>
      <c r="BU169" s="82"/>
      <c r="BV169" s="82"/>
      <c r="BW169" s="82"/>
      <c r="BX169" s="82"/>
      <c r="BY169" s="82"/>
      <c r="BZ169" s="83"/>
      <c r="CA169" s="83"/>
      <c r="CB169" s="83"/>
      <c r="CC169" s="83"/>
      <c r="CD169" s="83"/>
      <c r="CE169" s="83"/>
      <c r="CF169" s="83"/>
      <c r="CG169" s="84"/>
      <c r="CH169" s="66"/>
      <c r="CI169" s="51"/>
      <c r="CJ169" s="144"/>
      <c r="CK169" s="57"/>
      <c r="CL169" s="58"/>
      <c r="CM169" s="3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5"/>
      <c r="DC169" s="172">
        <f>CM169^3+CN169^3+CO169^3+CP169^3+CQ169^3+CR169^3+CS169^3+CT169^3+CM170^3+CN170^3+CO170^3+CP170^3+CQ170^3+CR170^3+CS170^3+CT170^3</f>
        <v>0</v>
      </c>
      <c r="DD169" s="125">
        <f t="shared" si="30"/>
        <v>0</v>
      </c>
      <c r="DE169" s="61"/>
      <c r="DF169" s="81"/>
      <c r="DG169" s="82"/>
      <c r="DH169" s="83"/>
      <c r="DI169" s="83"/>
      <c r="DJ169" s="82"/>
      <c r="DK169" s="82"/>
      <c r="DL169" s="83"/>
      <c r="DM169" s="83"/>
      <c r="DN169" s="82"/>
      <c r="DO169" s="82"/>
      <c r="DP169" s="83"/>
      <c r="DQ169" s="83"/>
      <c r="DR169" s="82"/>
      <c r="DS169" s="82"/>
      <c r="DT169" s="83"/>
      <c r="DU169" s="84"/>
      <c r="DV169" s="66"/>
      <c r="DW169" s="51"/>
      <c r="DY169" s="57"/>
      <c r="DZ169" s="58"/>
      <c r="EA169" s="3"/>
      <c r="EB169" s="4"/>
      <c r="EC169" s="4"/>
      <c r="ED169" s="4"/>
      <c r="EE169" s="4"/>
      <c r="EF169" s="4"/>
      <c r="EG169" s="4"/>
      <c r="EH169" s="4"/>
      <c r="EI169" s="4"/>
      <c r="EJ169" s="4"/>
      <c r="EK169" s="4"/>
      <c r="EL169" s="4"/>
      <c r="EM169" s="4"/>
      <c r="EN169" s="4"/>
      <c r="EO169" s="4"/>
      <c r="EP169" s="5"/>
      <c r="EQ169" s="172">
        <f>EA169^3+EB169^3+EC169^3+ED169^3+EE169^3+EF169^3+EG169^3+EH169^3+EA170^3+EB170^3+EC170^3+ED170^3+EE170^3+EF170^3+EG170^3+EH170^3</f>
        <v>0</v>
      </c>
      <c r="ER169" s="125">
        <f t="shared" si="31"/>
        <v>0</v>
      </c>
      <c r="ES169" s="61"/>
      <c r="ET169" s="174"/>
      <c r="EU169" s="131"/>
      <c r="EV169" s="131"/>
      <c r="EW169" s="83"/>
      <c r="EX169" s="82"/>
      <c r="EY169" s="131"/>
      <c r="EZ169" s="131"/>
      <c r="FA169" s="131"/>
      <c r="FB169" s="131"/>
      <c r="FC169" s="131"/>
      <c r="FD169" s="131"/>
      <c r="FE169" s="83"/>
      <c r="FF169" s="82"/>
      <c r="FG169" s="131"/>
      <c r="FH169" s="131"/>
      <c r="FI169" s="175"/>
      <c r="FJ169" s="66"/>
      <c r="FK169" s="51"/>
    </row>
    <row r="170" spans="1:167" x14ac:dyDescent="0.2">
      <c r="A170" s="32"/>
      <c r="B170" s="32"/>
      <c r="C170" s="32"/>
      <c r="D170" s="106" t="s">
        <v>9</v>
      </c>
      <c r="E170" s="107" t="s">
        <v>207</v>
      </c>
      <c r="F170" s="108">
        <f>B4+(156*B6)</f>
        <v>157</v>
      </c>
      <c r="G170" s="104"/>
      <c r="H170" s="43"/>
      <c r="I170" s="57"/>
      <c r="J170" s="58"/>
      <c r="K170" s="3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5"/>
      <c r="AA170" s="172">
        <f>S169^3+T169^3+U169^3+V169^3+W169^3+X169^3+Y169^3+Z169^3+S170^3+T170^3+U170^3+V170^3+W170^3+X170^3+Y170^3+Z170^3</f>
        <v>0</v>
      </c>
      <c r="AB170" s="125">
        <f t="shared" si="28"/>
        <v>0</v>
      </c>
      <c r="AC170" s="61"/>
      <c r="AD170" s="89"/>
      <c r="AE170" s="83"/>
      <c r="AF170" s="83"/>
      <c r="AG170" s="83"/>
      <c r="AH170" s="82"/>
      <c r="AI170" s="82"/>
      <c r="AJ170" s="82"/>
      <c r="AK170" s="82"/>
      <c r="AL170" s="83"/>
      <c r="AM170" s="83"/>
      <c r="AN170" s="83"/>
      <c r="AO170" s="83"/>
      <c r="AP170" s="82"/>
      <c r="AQ170" s="82"/>
      <c r="AR170" s="82"/>
      <c r="AS170" s="86"/>
      <c r="AT170" s="66"/>
      <c r="AU170" s="51"/>
      <c r="AW170" s="57"/>
      <c r="AX170" s="58"/>
      <c r="AY170" s="3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5"/>
      <c r="BO170" s="172">
        <f>BG169^3+BH169^3+BI169^3+BJ169^3+BK169^3+BL169^3+BM169^3+BN169^3+BG170^3+BH170^3+BI170^3+BJ170^3+BK170^3+BL170^3+BM170^3+BN170^3</f>
        <v>0</v>
      </c>
      <c r="BP170" s="125">
        <f t="shared" si="29"/>
        <v>0</v>
      </c>
      <c r="BQ170" s="61"/>
      <c r="BR170" s="81"/>
      <c r="BS170" s="82"/>
      <c r="BT170" s="82"/>
      <c r="BU170" s="82"/>
      <c r="BV170" s="82"/>
      <c r="BW170" s="82"/>
      <c r="BX170" s="82"/>
      <c r="BY170" s="82"/>
      <c r="BZ170" s="83"/>
      <c r="CA170" s="83"/>
      <c r="CB170" s="83"/>
      <c r="CC170" s="83"/>
      <c r="CD170" s="83"/>
      <c r="CE170" s="83"/>
      <c r="CF170" s="83"/>
      <c r="CG170" s="84"/>
      <c r="CH170" s="66"/>
      <c r="CI170" s="51"/>
      <c r="CJ170" s="144"/>
      <c r="CK170" s="57"/>
      <c r="CL170" s="58"/>
      <c r="CM170" s="3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5"/>
      <c r="DC170" s="172">
        <f>CU169^3+CV169^3+CW169^3+CX169^3+CY169^3+CZ169^3+DA169^3+DB169^3+CU170^3+CV170^3+CW170^3+CX170^3+CY170^3+CZ170^3+DA170^3+DB170^3</f>
        <v>0</v>
      </c>
      <c r="DD170" s="125">
        <f t="shared" si="30"/>
        <v>0</v>
      </c>
      <c r="DE170" s="61"/>
      <c r="DF170" s="81"/>
      <c r="DG170" s="82"/>
      <c r="DH170" s="83"/>
      <c r="DI170" s="83"/>
      <c r="DJ170" s="82"/>
      <c r="DK170" s="82"/>
      <c r="DL170" s="83"/>
      <c r="DM170" s="83"/>
      <c r="DN170" s="82"/>
      <c r="DO170" s="82"/>
      <c r="DP170" s="83"/>
      <c r="DQ170" s="83"/>
      <c r="DR170" s="82"/>
      <c r="DS170" s="82"/>
      <c r="DT170" s="83"/>
      <c r="DU170" s="84"/>
      <c r="DV170" s="66"/>
      <c r="DW170" s="51"/>
      <c r="DY170" s="57"/>
      <c r="DZ170" s="58"/>
      <c r="EA170" s="3"/>
      <c r="EB170" s="4"/>
      <c r="EC170" s="4"/>
      <c r="ED170" s="4"/>
      <c r="EE170" s="4"/>
      <c r="EF170" s="4"/>
      <c r="EG170" s="4"/>
      <c r="EH170" s="4"/>
      <c r="EI170" s="4"/>
      <c r="EJ170" s="4"/>
      <c r="EK170" s="4"/>
      <c r="EL170" s="4"/>
      <c r="EM170" s="4"/>
      <c r="EN170" s="4"/>
      <c r="EO170" s="4"/>
      <c r="EP170" s="5"/>
      <c r="EQ170" s="172">
        <f>EI169^3+EJ169^3+EK169^3+EL169^3+EM169^3+EN169^3+EO169^3+EP169^3+EI170^3+EJ170^3+EK170^3+EL170^3+EM170^3+EN170^3+EO170^3+EP170^3</f>
        <v>0</v>
      </c>
      <c r="ER170" s="125">
        <f t="shared" si="31"/>
        <v>0</v>
      </c>
      <c r="ES170" s="61"/>
      <c r="ET170" s="174"/>
      <c r="EU170" s="131"/>
      <c r="EV170" s="83"/>
      <c r="EW170" s="131"/>
      <c r="EX170" s="131"/>
      <c r="EY170" s="82"/>
      <c r="EZ170" s="131"/>
      <c r="FA170" s="131"/>
      <c r="FB170" s="131"/>
      <c r="FC170" s="131"/>
      <c r="FD170" s="83"/>
      <c r="FE170" s="131"/>
      <c r="FF170" s="131"/>
      <c r="FG170" s="82"/>
      <c r="FH170" s="131"/>
      <c r="FI170" s="175"/>
      <c r="FJ170" s="66"/>
      <c r="FK170" s="51"/>
    </row>
    <row r="171" spans="1:167" x14ac:dyDescent="0.2">
      <c r="A171" s="32"/>
      <c r="B171" s="32"/>
      <c r="C171" s="32"/>
      <c r="D171" s="106" t="s">
        <v>208</v>
      </c>
      <c r="E171" s="107" t="s">
        <v>207</v>
      </c>
      <c r="F171" s="110">
        <f>B4+(157*B6)</f>
        <v>158</v>
      </c>
      <c r="G171" s="104"/>
      <c r="H171" s="43"/>
      <c r="I171" s="57"/>
      <c r="J171" s="58"/>
      <c r="K171" s="3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5"/>
      <c r="AA171" s="172">
        <f>K171^3+L171^3+M171^3+N171^3+O171^3+P171^3+Q171^3+R171^3+K172^3+L172^3+M172^3+N172^3+O172^3+P172^3+Q172^3+R172^3</f>
        <v>0</v>
      </c>
      <c r="AB171" s="125">
        <f t="shared" si="28"/>
        <v>0</v>
      </c>
      <c r="AC171" s="61"/>
      <c r="AD171" s="89"/>
      <c r="AE171" s="83"/>
      <c r="AF171" s="83"/>
      <c r="AG171" s="83"/>
      <c r="AH171" s="82"/>
      <c r="AI171" s="82"/>
      <c r="AJ171" s="82"/>
      <c r="AK171" s="82"/>
      <c r="AL171" s="83"/>
      <c r="AM171" s="83"/>
      <c r="AN171" s="83"/>
      <c r="AO171" s="83"/>
      <c r="AP171" s="82"/>
      <c r="AQ171" s="82"/>
      <c r="AR171" s="82"/>
      <c r="AS171" s="86"/>
      <c r="AT171" s="66"/>
      <c r="AU171" s="51"/>
      <c r="AW171" s="57"/>
      <c r="AX171" s="58"/>
      <c r="AY171" s="3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5"/>
      <c r="BO171" s="172">
        <f>AY171^3+AZ171^3+BA171^3+BB171^3+BC171^3+BD171^3+BE171^3+BF171^3+AY172^3+AZ172^3+BA172^3+BB172^3+BC172^3+BD172^3+BE172^3+BF172^3</f>
        <v>0</v>
      </c>
      <c r="BP171" s="125">
        <f t="shared" si="29"/>
        <v>0</v>
      </c>
      <c r="BQ171" s="61"/>
      <c r="BR171" s="89"/>
      <c r="BS171" s="83"/>
      <c r="BT171" s="83"/>
      <c r="BU171" s="83"/>
      <c r="BV171" s="83"/>
      <c r="BW171" s="83"/>
      <c r="BX171" s="83"/>
      <c r="BY171" s="83"/>
      <c r="BZ171" s="82"/>
      <c r="CA171" s="82"/>
      <c r="CB171" s="82"/>
      <c r="CC171" s="82"/>
      <c r="CD171" s="82"/>
      <c r="CE171" s="82"/>
      <c r="CF171" s="82"/>
      <c r="CG171" s="86"/>
      <c r="CH171" s="66"/>
      <c r="CI171" s="51"/>
      <c r="CJ171" s="144"/>
      <c r="CK171" s="57"/>
      <c r="CL171" s="58"/>
      <c r="CM171" s="3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5"/>
      <c r="DC171" s="172">
        <f>CM171^3+CN171^3+CO171^3+CP171^3+CQ171^3+CR171^3+CS171^3+CT171^3+CM172^3+CN172^3+CO172^3+CP172^3+CQ172^3+CR172^3+CS172^3+CT172^3</f>
        <v>0</v>
      </c>
      <c r="DD171" s="125">
        <f t="shared" si="30"/>
        <v>0</v>
      </c>
      <c r="DE171" s="61"/>
      <c r="DF171" s="81"/>
      <c r="DG171" s="82"/>
      <c r="DH171" s="83"/>
      <c r="DI171" s="83"/>
      <c r="DJ171" s="82"/>
      <c r="DK171" s="82"/>
      <c r="DL171" s="83"/>
      <c r="DM171" s="83"/>
      <c r="DN171" s="82"/>
      <c r="DO171" s="82"/>
      <c r="DP171" s="83"/>
      <c r="DQ171" s="83"/>
      <c r="DR171" s="82"/>
      <c r="DS171" s="82"/>
      <c r="DT171" s="83"/>
      <c r="DU171" s="84"/>
      <c r="DV171" s="66"/>
      <c r="DW171" s="51"/>
      <c r="DY171" s="57"/>
      <c r="DZ171" s="58"/>
      <c r="EA171" s="3"/>
      <c r="EB171" s="4"/>
      <c r="EC171" s="4"/>
      <c r="ED171" s="4"/>
      <c r="EE171" s="4"/>
      <c r="EF171" s="4"/>
      <c r="EG171" s="4"/>
      <c r="EH171" s="4"/>
      <c r="EI171" s="4"/>
      <c r="EJ171" s="4"/>
      <c r="EK171" s="4"/>
      <c r="EL171" s="4"/>
      <c r="EM171" s="4"/>
      <c r="EN171" s="4"/>
      <c r="EO171" s="4"/>
      <c r="EP171" s="5"/>
      <c r="EQ171" s="172">
        <f>EA171^3+EB171^3+EC171^3+ED171^3+EE171^3+EF171^3+EG171^3+EH171^3+EA172^3+EB172^3+EC172^3+ED172^3+EE172^3+EF172^3+EG172^3+EH172^3</f>
        <v>0</v>
      </c>
      <c r="ER171" s="125">
        <f t="shared" si="31"/>
        <v>0</v>
      </c>
      <c r="ES171" s="61"/>
      <c r="ET171" s="174"/>
      <c r="EU171" s="83"/>
      <c r="EV171" s="131"/>
      <c r="EW171" s="131"/>
      <c r="EX171" s="131"/>
      <c r="EY171" s="131"/>
      <c r="EZ171" s="82"/>
      <c r="FA171" s="131"/>
      <c r="FB171" s="131"/>
      <c r="FC171" s="83"/>
      <c r="FD171" s="131"/>
      <c r="FE171" s="131"/>
      <c r="FF171" s="131"/>
      <c r="FG171" s="131"/>
      <c r="FH171" s="82"/>
      <c r="FI171" s="175"/>
      <c r="FJ171" s="66"/>
      <c r="FK171" s="51"/>
    </row>
    <row r="172" spans="1:167" x14ac:dyDescent="0.2">
      <c r="A172" s="32"/>
      <c r="B172" s="32"/>
      <c r="C172" s="32"/>
      <c r="D172" s="106" t="s">
        <v>182</v>
      </c>
      <c r="E172" s="107" t="s">
        <v>207</v>
      </c>
      <c r="F172" s="110">
        <f>B4+(158*B6)</f>
        <v>159</v>
      </c>
      <c r="G172" s="104"/>
      <c r="H172" s="43"/>
      <c r="I172" s="57"/>
      <c r="J172" s="58"/>
      <c r="K172" s="3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5"/>
      <c r="AA172" s="172">
        <f>S171^3+T171^3+U171^3+V171^3+W171^3+X171^3+Y171^3+Z171^3+S172^3+T172^3+U172^3+V172^3+W172^3+X172^3+Y172^3+Z172^3</f>
        <v>0</v>
      </c>
      <c r="AB172" s="125">
        <f t="shared" si="28"/>
        <v>0</v>
      </c>
      <c r="AC172" s="61"/>
      <c r="AD172" s="89"/>
      <c r="AE172" s="83"/>
      <c r="AF172" s="83"/>
      <c r="AG172" s="83"/>
      <c r="AH172" s="82"/>
      <c r="AI172" s="82"/>
      <c r="AJ172" s="82"/>
      <c r="AK172" s="82"/>
      <c r="AL172" s="83"/>
      <c r="AM172" s="83"/>
      <c r="AN172" s="83"/>
      <c r="AO172" s="83"/>
      <c r="AP172" s="82"/>
      <c r="AQ172" s="82"/>
      <c r="AR172" s="82"/>
      <c r="AS172" s="86"/>
      <c r="AT172" s="66"/>
      <c r="AU172" s="51"/>
      <c r="AW172" s="57"/>
      <c r="AX172" s="145"/>
      <c r="AY172" s="3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5"/>
      <c r="BO172" s="172">
        <f>BG171^3+BH171^3+BI171^3+BJ171^3+BK171^3+BL171^3+BM171^3+BN171^3+BG172^3+BH172^3+BI172^3+BJ172^3+BK172^3+BL172^3+BM172^3+BN172^3</f>
        <v>0</v>
      </c>
      <c r="BP172" s="125">
        <f t="shared" si="29"/>
        <v>0</v>
      </c>
      <c r="BQ172" s="61"/>
      <c r="BR172" s="89"/>
      <c r="BS172" s="83"/>
      <c r="BT172" s="83"/>
      <c r="BU172" s="83"/>
      <c r="BV172" s="83"/>
      <c r="BW172" s="83"/>
      <c r="BX172" s="83"/>
      <c r="BY172" s="83"/>
      <c r="BZ172" s="82"/>
      <c r="CA172" s="82"/>
      <c r="CB172" s="82"/>
      <c r="CC172" s="82"/>
      <c r="CD172" s="82"/>
      <c r="CE172" s="82"/>
      <c r="CF172" s="82"/>
      <c r="CG172" s="86"/>
      <c r="CH172" s="66"/>
      <c r="CI172" s="51"/>
      <c r="CJ172" s="144"/>
      <c r="CK172" s="57"/>
      <c r="CL172" s="145"/>
      <c r="CM172" s="3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5"/>
      <c r="DC172" s="172">
        <f>CU171^3+CV171^3+CW171^3+CX171^3+CY171^3+CZ171^3+DA171^3+DB171^3+CU172^3+CV172^3+CW172^3+CX172^3+CY172^3+CZ172^3+DA172^3+DB172^3</f>
        <v>0</v>
      </c>
      <c r="DD172" s="125">
        <f t="shared" si="30"/>
        <v>0</v>
      </c>
      <c r="DE172" s="61"/>
      <c r="DF172" s="81"/>
      <c r="DG172" s="82"/>
      <c r="DH172" s="83"/>
      <c r="DI172" s="83"/>
      <c r="DJ172" s="82"/>
      <c r="DK172" s="82"/>
      <c r="DL172" s="83"/>
      <c r="DM172" s="83"/>
      <c r="DN172" s="82"/>
      <c r="DO172" s="82"/>
      <c r="DP172" s="83"/>
      <c r="DQ172" s="83"/>
      <c r="DR172" s="82"/>
      <c r="DS172" s="82"/>
      <c r="DT172" s="83"/>
      <c r="DU172" s="84"/>
      <c r="DV172" s="66"/>
      <c r="DW172" s="51"/>
      <c r="DY172" s="57"/>
      <c r="DZ172" s="145"/>
      <c r="EA172" s="3"/>
      <c r="EB172" s="4"/>
      <c r="EC172" s="4"/>
      <c r="ED172" s="4"/>
      <c r="EE172" s="4"/>
      <c r="EF172" s="4"/>
      <c r="EG172" s="4"/>
      <c r="EH172" s="4"/>
      <c r="EI172" s="4"/>
      <c r="EJ172" s="4"/>
      <c r="EK172" s="4"/>
      <c r="EL172" s="4"/>
      <c r="EM172" s="4"/>
      <c r="EN172" s="4"/>
      <c r="EO172" s="4"/>
      <c r="EP172" s="5"/>
      <c r="EQ172" s="172">
        <f>EI171^3+EJ171^3+EK171^3+EL171^3+EM171^3+EN171^3+EO171^3+EP171^3+EI172^3+EJ172^3+EK172^3+EL172^3+EM172^3+EN172^3+EO172^3+EP172^3</f>
        <v>0</v>
      </c>
      <c r="ER172" s="125">
        <f t="shared" si="31"/>
        <v>0</v>
      </c>
      <c r="ES172" s="61"/>
      <c r="ET172" s="89"/>
      <c r="EU172" s="131"/>
      <c r="EV172" s="131"/>
      <c r="EW172" s="131"/>
      <c r="EX172" s="131"/>
      <c r="EY172" s="131"/>
      <c r="EZ172" s="131"/>
      <c r="FA172" s="82"/>
      <c r="FB172" s="83"/>
      <c r="FC172" s="131"/>
      <c r="FD172" s="131"/>
      <c r="FE172" s="131"/>
      <c r="FF172" s="131"/>
      <c r="FG172" s="131"/>
      <c r="FH172" s="131"/>
      <c r="FI172" s="86"/>
      <c r="FJ172" s="66"/>
      <c r="FK172" s="51"/>
    </row>
    <row r="173" spans="1:167" x14ac:dyDescent="0.2">
      <c r="A173" s="32"/>
      <c r="B173" s="32"/>
      <c r="C173" s="32"/>
      <c r="D173" s="151" t="s">
        <v>50</v>
      </c>
      <c r="E173" s="107" t="s">
        <v>207</v>
      </c>
      <c r="F173" s="108">
        <f>B4+(159*B6)</f>
        <v>160</v>
      </c>
      <c r="G173" s="104"/>
      <c r="H173" s="43"/>
      <c r="I173" s="57"/>
      <c r="J173" s="58"/>
      <c r="K173" s="3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5"/>
      <c r="AA173" s="172">
        <f>K173^3+L173^3+M173^3+N173^3+O173^3+P173^3+Q173^3+R173^3+K174^3+L174^3+M174^3+N174^3+O174^3+P174^3+Q174^3+R174^3</f>
        <v>0</v>
      </c>
      <c r="AB173" s="125">
        <f t="shared" si="28"/>
        <v>0</v>
      </c>
      <c r="AC173" s="95"/>
      <c r="AD173" s="81"/>
      <c r="AE173" s="82"/>
      <c r="AF173" s="82"/>
      <c r="AG173" s="82"/>
      <c r="AH173" s="83"/>
      <c r="AI173" s="83"/>
      <c r="AJ173" s="83"/>
      <c r="AK173" s="83"/>
      <c r="AL173" s="82"/>
      <c r="AM173" s="82"/>
      <c r="AN173" s="82"/>
      <c r="AO173" s="82"/>
      <c r="AP173" s="83"/>
      <c r="AQ173" s="83"/>
      <c r="AR173" s="83"/>
      <c r="AS173" s="84"/>
      <c r="AT173" s="66"/>
      <c r="AU173" s="51"/>
      <c r="AW173" s="57"/>
      <c r="AX173" s="145"/>
      <c r="AY173" s="3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5"/>
      <c r="BO173" s="172">
        <f>AY173^3+AZ173^3+BA173^3+BB173^3+BC173^3+BD173^3+BE173^3+BF173^3+AY174^3+AZ174^3+BA174^3+BB174^3+BC174^3+BD174^3+BE174^3+BF174^3</f>
        <v>0</v>
      </c>
      <c r="BP173" s="125">
        <f t="shared" si="29"/>
        <v>0</v>
      </c>
      <c r="BQ173" s="95"/>
      <c r="BR173" s="81"/>
      <c r="BS173" s="82"/>
      <c r="BT173" s="82"/>
      <c r="BU173" s="82"/>
      <c r="BV173" s="82"/>
      <c r="BW173" s="82"/>
      <c r="BX173" s="82"/>
      <c r="BY173" s="82"/>
      <c r="BZ173" s="83"/>
      <c r="CA173" s="83"/>
      <c r="CB173" s="83"/>
      <c r="CC173" s="83"/>
      <c r="CD173" s="83"/>
      <c r="CE173" s="83"/>
      <c r="CF173" s="83"/>
      <c r="CG173" s="84"/>
      <c r="CH173" s="66"/>
      <c r="CI173" s="51"/>
      <c r="CJ173" s="144"/>
      <c r="CK173" s="57"/>
      <c r="CL173" s="145"/>
      <c r="CM173" s="3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5"/>
      <c r="DC173" s="172">
        <f>CM173^3+CN173^3+CO173^3+CP173^3+CQ173^3+CR173^3+CS173^3+CT173^3+CM174^3+CN174^3+CO174^3+CP174^3+CQ174^3+CR174^3+CS174^3+CT174^3</f>
        <v>0</v>
      </c>
      <c r="DD173" s="125">
        <f t="shared" si="30"/>
        <v>0</v>
      </c>
      <c r="DE173" s="95"/>
      <c r="DF173" s="89"/>
      <c r="DG173" s="83"/>
      <c r="DH173" s="82"/>
      <c r="DI173" s="82"/>
      <c r="DJ173" s="83"/>
      <c r="DK173" s="83"/>
      <c r="DL173" s="82"/>
      <c r="DM173" s="82"/>
      <c r="DN173" s="83"/>
      <c r="DO173" s="83"/>
      <c r="DP173" s="82"/>
      <c r="DQ173" s="82"/>
      <c r="DR173" s="83"/>
      <c r="DS173" s="83"/>
      <c r="DT173" s="82"/>
      <c r="DU173" s="86"/>
      <c r="DV173" s="66"/>
      <c r="DW173" s="51"/>
      <c r="DY173" s="57"/>
      <c r="DZ173" s="145"/>
      <c r="EA173" s="3"/>
      <c r="EB173" s="4"/>
      <c r="EC173" s="4"/>
      <c r="ED173" s="4"/>
      <c r="EE173" s="4"/>
      <c r="EF173" s="4"/>
      <c r="EG173" s="4"/>
      <c r="EH173" s="4"/>
      <c r="EI173" s="4"/>
      <c r="EJ173" s="4"/>
      <c r="EK173" s="4"/>
      <c r="EL173" s="4"/>
      <c r="EM173" s="4"/>
      <c r="EN173" s="4"/>
      <c r="EO173" s="4"/>
      <c r="EP173" s="5"/>
      <c r="EQ173" s="172">
        <f>EA173^3+EB173^3+EC173^3+ED173^3+EE173^3+EF173^3+EG173^3+EH173^3+EA174^3+EB174^3+EC174^3+ED174^3+EE174^3+EF174^3+EG174^3+EH174^3</f>
        <v>0</v>
      </c>
      <c r="ER173" s="125">
        <f t="shared" si="31"/>
        <v>0</v>
      </c>
      <c r="ES173" s="95"/>
      <c r="ET173" s="81"/>
      <c r="EU173" s="131"/>
      <c r="EV173" s="131"/>
      <c r="EW173" s="131"/>
      <c r="EX173" s="131"/>
      <c r="EY173" s="131"/>
      <c r="EZ173" s="131"/>
      <c r="FA173" s="83"/>
      <c r="FB173" s="82"/>
      <c r="FC173" s="131"/>
      <c r="FD173" s="131"/>
      <c r="FE173" s="131"/>
      <c r="FF173" s="131"/>
      <c r="FG173" s="131"/>
      <c r="FH173" s="131"/>
      <c r="FI173" s="84"/>
      <c r="FJ173" s="66"/>
      <c r="FK173" s="51"/>
    </row>
    <row r="174" spans="1:167" x14ac:dyDescent="0.2">
      <c r="A174" s="32"/>
      <c r="B174" s="32"/>
      <c r="C174" s="32"/>
      <c r="D174" s="106" t="s">
        <v>206</v>
      </c>
      <c r="E174" s="107" t="s">
        <v>207</v>
      </c>
      <c r="F174" s="108">
        <f>B4+(160*B6)</f>
        <v>161</v>
      </c>
      <c r="G174" s="104"/>
      <c r="H174" s="43"/>
      <c r="I174" s="57"/>
      <c r="J174" s="58"/>
      <c r="K174" s="3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5"/>
      <c r="AA174" s="172">
        <f>S173^3+T173^3+U173^3+V173^3+W173^3+X173^3+Y173^3+Z173^3+S174^3+T174^3+U174^3+V174^3+W174^3+X174^3+Y174^3+Z174^3</f>
        <v>0</v>
      </c>
      <c r="AB174" s="125">
        <f t="shared" si="28"/>
        <v>0</v>
      </c>
      <c r="AC174" s="61"/>
      <c r="AD174" s="81"/>
      <c r="AE174" s="82"/>
      <c r="AF174" s="82"/>
      <c r="AG174" s="82"/>
      <c r="AH174" s="83"/>
      <c r="AI174" s="83"/>
      <c r="AJ174" s="83"/>
      <c r="AK174" s="83"/>
      <c r="AL174" s="82"/>
      <c r="AM174" s="82"/>
      <c r="AN174" s="82"/>
      <c r="AO174" s="82"/>
      <c r="AP174" s="83"/>
      <c r="AQ174" s="83"/>
      <c r="AR174" s="83"/>
      <c r="AS174" s="84"/>
      <c r="AT174" s="66"/>
      <c r="AU174" s="51"/>
      <c r="AW174" s="57"/>
      <c r="AX174" s="58"/>
      <c r="AY174" s="3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5"/>
      <c r="BO174" s="172">
        <f>BG173^3+BH173^3+BI173^3+BJ173^3+BK173^3+BL173^3+BM173^3+BN173^3+BG174^3+BH174^3+BI174^3+BJ174^3+BK174^3+BL174^3+BM174^3+BN174^3</f>
        <v>0</v>
      </c>
      <c r="BP174" s="125">
        <f t="shared" si="29"/>
        <v>0</v>
      </c>
      <c r="BQ174" s="61"/>
      <c r="BR174" s="81"/>
      <c r="BS174" s="82"/>
      <c r="BT174" s="82"/>
      <c r="BU174" s="82"/>
      <c r="BV174" s="82"/>
      <c r="BW174" s="82"/>
      <c r="BX174" s="82"/>
      <c r="BY174" s="82"/>
      <c r="BZ174" s="83"/>
      <c r="CA174" s="83"/>
      <c r="CB174" s="83"/>
      <c r="CC174" s="83"/>
      <c r="CD174" s="83"/>
      <c r="CE174" s="83"/>
      <c r="CF174" s="83"/>
      <c r="CG174" s="84"/>
      <c r="CH174" s="66"/>
      <c r="CI174" s="51"/>
      <c r="CJ174" s="144"/>
      <c r="CK174" s="57"/>
      <c r="CL174" s="58"/>
      <c r="CM174" s="3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5"/>
      <c r="DC174" s="172">
        <f>CU173^3+CV173^3+CW173^3+CX173^3+CY173^3+CZ173^3+DA173^3+DB173^3+CU174^3+CV174^3+CW174^3+CX174^3+CY174^3+CZ174^3+DA174^3+DB174^3</f>
        <v>0</v>
      </c>
      <c r="DD174" s="125">
        <f t="shared" si="30"/>
        <v>0</v>
      </c>
      <c r="DE174" s="61"/>
      <c r="DF174" s="89"/>
      <c r="DG174" s="83"/>
      <c r="DH174" s="82"/>
      <c r="DI174" s="82"/>
      <c r="DJ174" s="83"/>
      <c r="DK174" s="83"/>
      <c r="DL174" s="82"/>
      <c r="DM174" s="82"/>
      <c r="DN174" s="83"/>
      <c r="DO174" s="83"/>
      <c r="DP174" s="82"/>
      <c r="DQ174" s="82"/>
      <c r="DR174" s="83"/>
      <c r="DS174" s="83"/>
      <c r="DT174" s="82"/>
      <c r="DU174" s="86"/>
      <c r="DV174" s="66"/>
      <c r="DW174" s="51"/>
      <c r="DY174" s="57"/>
      <c r="DZ174" s="58"/>
      <c r="EA174" s="3"/>
      <c r="EB174" s="4"/>
      <c r="EC174" s="4"/>
      <c r="ED174" s="4"/>
      <c r="EE174" s="4"/>
      <c r="EF174" s="4"/>
      <c r="EG174" s="4"/>
      <c r="EH174" s="4"/>
      <c r="EI174" s="4"/>
      <c r="EJ174" s="4"/>
      <c r="EK174" s="4"/>
      <c r="EL174" s="4"/>
      <c r="EM174" s="4"/>
      <c r="EN174" s="4"/>
      <c r="EO174" s="4"/>
      <c r="EP174" s="5"/>
      <c r="EQ174" s="172">
        <f>EI173^3+EJ173^3+EK173^3+EL173^3+EM173^3+EN173^3+EO173^3+EP173^3+EI174^3+EJ174^3+EK174^3+EL174^3+EM174^3+EN174^3+EO174^3+EP174^3</f>
        <v>0</v>
      </c>
      <c r="ER174" s="125">
        <f t="shared" si="31"/>
        <v>0</v>
      </c>
      <c r="ES174" s="61"/>
      <c r="ET174" s="174"/>
      <c r="EU174" s="82"/>
      <c r="EV174" s="131"/>
      <c r="EW174" s="131"/>
      <c r="EX174" s="131"/>
      <c r="EY174" s="131"/>
      <c r="EZ174" s="83"/>
      <c r="FA174" s="131"/>
      <c r="FB174" s="131"/>
      <c r="FC174" s="82"/>
      <c r="FD174" s="131"/>
      <c r="FE174" s="131"/>
      <c r="FF174" s="131"/>
      <c r="FG174" s="131"/>
      <c r="FH174" s="83"/>
      <c r="FI174" s="175"/>
      <c r="FJ174" s="66"/>
      <c r="FK174" s="51"/>
    </row>
    <row r="175" spans="1:167" x14ac:dyDescent="0.2">
      <c r="A175" s="32"/>
      <c r="B175" s="32"/>
      <c r="C175" s="32"/>
      <c r="D175" s="106" t="s">
        <v>119</v>
      </c>
      <c r="E175" s="107" t="s">
        <v>207</v>
      </c>
      <c r="F175" s="110">
        <f>B4+(161*B6)</f>
        <v>162</v>
      </c>
      <c r="G175" s="104"/>
      <c r="H175" s="43"/>
      <c r="I175" s="105"/>
      <c r="J175" s="58"/>
      <c r="K175" s="3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5"/>
      <c r="AA175" s="172">
        <f>K175^3+L175^3+M175^3+N175^3+O175^3+P175^3+Q175^3+R175^3+K176^3+L176^3+M176^3+N176^3+O176^3+P176^3+Q176^3+R176^3</f>
        <v>0</v>
      </c>
      <c r="AB175" s="125">
        <f t="shared" si="28"/>
        <v>0</v>
      </c>
      <c r="AC175" s="61"/>
      <c r="AD175" s="81"/>
      <c r="AE175" s="82"/>
      <c r="AF175" s="82"/>
      <c r="AG175" s="82"/>
      <c r="AH175" s="83"/>
      <c r="AI175" s="83"/>
      <c r="AJ175" s="83"/>
      <c r="AK175" s="83"/>
      <c r="AL175" s="82"/>
      <c r="AM175" s="82"/>
      <c r="AN175" s="82"/>
      <c r="AO175" s="82"/>
      <c r="AP175" s="83"/>
      <c r="AQ175" s="83"/>
      <c r="AR175" s="83"/>
      <c r="AS175" s="84"/>
      <c r="AT175" s="66"/>
      <c r="AU175" s="51"/>
      <c r="AW175" s="105"/>
      <c r="AX175" s="58"/>
      <c r="AY175" s="3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5"/>
      <c r="BO175" s="172">
        <f>AY175^3+AZ175^3+BA175^3+BB175^3+BC175^3+BD175^3+BE175^3+BF175^3+AY176^3+AZ176^3+BA176^3+BB176^3+BC176^3+BD176^3+BE176^3+BF176^3</f>
        <v>0</v>
      </c>
      <c r="BP175" s="125">
        <f t="shared" si="29"/>
        <v>0</v>
      </c>
      <c r="BQ175" s="61"/>
      <c r="BR175" s="89"/>
      <c r="BS175" s="83"/>
      <c r="BT175" s="83"/>
      <c r="BU175" s="83"/>
      <c r="BV175" s="83"/>
      <c r="BW175" s="83"/>
      <c r="BX175" s="83"/>
      <c r="BY175" s="83"/>
      <c r="BZ175" s="82"/>
      <c r="CA175" s="82"/>
      <c r="CB175" s="82"/>
      <c r="CC175" s="82"/>
      <c r="CD175" s="82"/>
      <c r="CE175" s="82"/>
      <c r="CF175" s="82"/>
      <c r="CG175" s="86"/>
      <c r="CH175" s="66"/>
      <c r="CI175" s="51"/>
      <c r="CJ175" s="144"/>
      <c r="CK175" s="105"/>
      <c r="CL175" s="58"/>
      <c r="CM175" s="3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5"/>
      <c r="DC175" s="172">
        <f>CM175^3+CN175^3+CO175^3+CP175^3+CQ175^3+CR175^3+CS175^3+CT175^3+CM176^3+CN176^3+CO176^3+CP176^3+CQ176^3+CR176^3+CS176^3+CT176^3</f>
        <v>0</v>
      </c>
      <c r="DD175" s="125">
        <f t="shared" si="30"/>
        <v>0</v>
      </c>
      <c r="DE175" s="61"/>
      <c r="DF175" s="89"/>
      <c r="DG175" s="83"/>
      <c r="DH175" s="82"/>
      <c r="DI175" s="82"/>
      <c r="DJ175" s="83"/>
      <c r="DK175" s="83"/>
      <c r="DL175" s="82"/>
      <c r="DM175" s="82"/>
      <c r="DN175" s="83"/>
      <c r="DO175" s="83"/>
      <c r="DP175" s="82"/>
      <c r="DQ175" s="82"/>
      <c r="DR175" s="83"/>
      <c r="DS175" s="83"/>
      <c r="DT175" s="82"/>
      <c r="DU175" s="86"/>
      <c r="DV175" s="66"/>
      <c r="DW175" s="51"/>
      <c r="DY175" s="105"/>
      <c r="DZ175" s="58"/>
      <c r="EA175" s="3"/>
      <c r="EB175" s="4"/>
      <c r="EC175" s="4"/>
      <c r="ED175" s="4"/>
      <c r="EE175" s="4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5"/>
      <c r="EQ175" s="172">
        <f>EA175^3+EB175^3+EC175^3+ED175^3+EE175^3+EF175^3+EG175^3+EH175^3+EA176^3+EB176^3+EC176^3+ED176^3+EE176^3+EF176^3+EG176^3+EH176^3</f>
        <v>0</v>
      </c>
      <c r="ER175" s="125">
        <f t="shared" si="31"/>
        <v>0</v>
      </c>
      <c r="ES175" s="61"/>
      <c r="ET175" s="174"/>
      <c r="EU175" s="131"/>
      <c r="EV175" s="82"/>
      <c r="EW175" s="131"/>
      <c r="EX175" s="131"/>
      <c r="EY175" s="83"/>
      <c r="EZ175" s="131"/>
      <c r="FA175" s="131"/>
      <c r="FB175" s="131"/>
      <c r="FC175" s="131"/>
      <c r="FD175" s="82"/>
      <c r="FE175" s="131"/>
      <c r="FF175" s="131"/>
      <c r="FG175" s="83"/>
      <c r="FH175" s="131"/>
      <c r="FI175" s="175"/>
      <c r="FJ175" s="66"/>
      <c r="FK175" s="51"/>
    </row>
    <row r="176" spans="1:167" x14ac:dyDescent="0.2">
      <c r="A176" s="32"/>
      <c r="B176" s="32"/>
      <c r="C176" s="32"/>
      <c r="D176" s="106" t="s">
        <v>78</v>
      </c>
      <c r="E176" s="107" t="s">
        <v>207</v>
      </c>
      <c r="F176" s="110">
        <f>B4+(162*B6)</f>
        <v>163</v>
      </c>
      <c r="G176" s="104"/>
      <c r="H176" s="43"/>
      <c r="I176" s="109"/>
      <c r="J176" s="58"/>
      <c r="K176" s="3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5"/>
      <c r="AA176" s="172">
        <f>S175^3+T175^3+U175^3+V175^3+W175^3+X175^3+Y175^3+Z175^3+S176^3+T176^3+U176^3+V176^3+W176^3+X176^3+Y176^3+Z176^3</f>
        <v>0</v>
      </c>
      <c r="AB176" s="125">
        <f t="shared" si="28"/>
        <v>0</v>
      </c>
      <c r="AC176" s="61"/>
      <c r="AD176" s="81"/>
      <c r="AE176" s="82"/>
      <c r="AF176" s="82"/>
      <c r="AG176" s="82"/>
      <c r="AH176" s="83"/>
      <c r="AI176" s="83"/>
      <c r="AJ176" s="83"/>
      <c r="AK176" s="83"/>
      <c r="AL176" s="82"/>
      <c r="AM176" s="82"/>
      <c r="AN176" s="82"/>
      <c r="AO176" s="82"/>
      <c r="AP176" s="83"/>
      <c r="AQ176" s="83"/>
      <c r="AR176" s="83"/>
      <c r="AS176" s="84"/>
      <c r="AT176" s="66"/>
      <c r="AU176" s="51"/>
      <c r="AW176" s="109"/>
      <c r="AX176" s="58"/>
      <c r="AY176" s="3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5"/>
      <c r="BO176" s="172">
        <f>BG175^3+BH175^3+BI175^3+BJ175^3+BK175^3+BL175^3+BM175^3+BN175^3+BG176^3+BH176^3+BI176^3+BJ176^3+BK176^3+BL176^3+BM176^3+BN176^3</f>
        <v>0</v>
      </c>
      <c r="BP176" s="125">
        <f t="shared" si="29"/>
        <v>0</v>
      </c>
      <c r="BQ176" s="61"/>
      <c r="BR176" s="89"/>
      <c r="BS176" s="83"/>
      <c r="BT176" s="83"/>
      <c r="BU176" s="83"/>
      <c r="BV176" s="83"/>
      <c r="BW176" s="83"/>
      <c r="BX176" s="83"/>
      <c r="BY176" s="83"/>
      <c r="BZ176" s="82"/>
      <c r="CA176" s="82"/>
      <c r="CB176" s="82"/>
      <c r="CC176" s="82"/>
      <c r="CD176" s="82"/>
      <c r="CE176" s="82"/>
      <c r="CF176" s="82"/>
      <c r="CG176" s="86"/>
      <c r="CH176" s="66"/>
      <c r="CI176" s="51"/>
      <c r="CJ176" s="144"/>
      <c r="CK176" s="109"/>
      <c r="CL176" s="58"/>
      <c r="CM176" s="3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5"/>
      <c r="DC176" s="172">
        <f>CU175^3+CV175^3+CW175^3+CX175^3+CY175^3+CZ175^3+DA175^3+DB175^3+CU176^3+CV176^3+CW176^3+CX176^3+CY176^3+CZ176^3+DA176^3+DB176^3</f>
        <v>0</v>
      </c>
      <c r="DD176" s="125">
        <f t="shared" si="30"/>
        <v>0</v>
      </c>
      <c r="DE176" s="61"/>
      <c r="DF176" s="89"/>
      <c r="DG176" s="83"/>
      <c r="DH176" s="82"/>
      <c r="DI176" s="82"/>
      <c r="DJ176" s="83"/>
      <c r="DK176" s="83"/>
      <c r="DL176" s="82"/>
      <c r="DM176" s="82"/>
      <c r="DN176" s="83"/>
      <c r="DO176" s="83"/>
      <c r="DP176" s="82"/>
      <c r="DQ176" s="82"/>
      <c r="DR176" s="83"/>
      <c r="DS176" s="83"/>
      <c r="DT176" s="82"/>
      <c r="DU176" s="86"/>
      <c r="DV176" s="66"/>
      <c r="DW176" s="51"/>
      <c r="DY176" s="109"/>
      <c r="DZ176" s="58"/>
      <c r="EA176" s="3"/>
      <c r="EB176" s="4"/>
      <c r="EC176" s="4"/>
      <c r="ED176" s="4"/>
      <c r="EE176" s="4"/>
      <c r="EF176" s="4"/>
      <c r="EG176" s="4"/>
      <c r="EH176" s="4"/>
      <c r="EI176" s="4"/>
      <c r="EJ176" s="4"/>
      <c r="EK176" s="4"/>
      <c r="EL176" s="4"/>
      <c r="EM176" s="4"/>
      <c r="EN176" s="4"/>
      <c r="EO176" s="4"/>
      <c r="EP176" s="5"/>
      <c r="EQ176" s="172">
        <f>EI175^3+EJ175^3+EK175^3+EL175^3+EM175^3+EN175^3+EO175^3+EP175^3+EI176^3+EJ176^3+EK176^3+EL176^3+EM176^3+EN176^3+EO176^3+EP176^3</f>
        <v>0</v>
      </c>
      <c r="ER176" s="125">
        <f t="shared" si="31"/>
        <v>0</v>
      </c>
      <c r="ES176" s="61"/>
      <c r="ET176" s="174"/>
      <c r="EU176" s="131"/>
      <c r="EV176" s="131"/>
      <c r="EW176" s="82"/>
      <c r="EX176" s="83"/>
      <c r="EY176" s="131"/>
      <c r="EZ176" s="131"/>
      <c r="FA176" s="131"/>
      <c r="FB176" s="131"/>
      <c r="FC176" s="131"/>
      <c r="FD176" s="131"/>
      <c r="FE176" s="82"/>
      <c r="FF176" s="83"/>
      <c r="FG176" s="131"/>
      <c r="FH176" s="131"/>
      <c r="FI176" s="175"/>
      <c r="FJ176" s="66"/>
      <c r="FK176" s="51"/>
    </row>
    <row r="177" spans="1:167" x14ac:dyDescent="0.2">
      <c r="A177" s="32"/>
      <c r="B177" s="32"/>
      <c r="C177" s="32"/>
      <c r="D177" s="106" t="s">
        <v>158</v>
      </c>
      <c r="E177" s="107" t="s">
        <v>207</v>
      </c>
      <c r="F177" s="108">
        <f>B4+(163*B6)</f>
        <v>164</v>
      </c>
      <c r="G177" s="104"/>
      <c r="H177" s="43"/>
      <c r="I177" s="109"/>
      <c r="J177" s="58"/>
      <c r="K177" s="3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5"/>
      <c r="AA177" s="172">
        <f>K177^3+L177^3+M177^3+N177^3+O177^3+P177^3+Q177^3+R177^3+K178^3+L178^3+M178^3+N178^3+O178^3+P178^3+Q178^3+R178^3</f>
        <v>0</v>
      </c>
      <c r="AB177" s="125">
        <f t="shared" si="28"/>
        <v>0</v>
      </c>
      <c r="AC177" s="61"/>
      <c r="AD177" s="89"/>
      <c r="AE177" s="83"/>
      <c r="AF177" s="83"/>
      <c r="AG177" s="83"/>
      <c r="AH177" s="82"/>
      <c r="AI177" s="82"/>
      <c r="AJ177" s="82"/>
      <c r="AK177" s="82"/>
      <c r="AL177" s="83"/>
      <c r="AM177" s="83"/>
      <c r="AN177" s="83"/>
      <c r="AO177" s="83"/>
      <c r="AP177" s="82"/>
      <c r="AQ177" s="82"/>
      <c r="AR177" s="82"/>
      <c r="AS177" s="86"/>
      <c r="AT177" s="66"/>
      <c r="AU177" s="51"/>
      <c r="AW177" s="109"/>
      <c r="AX177" s="58"/>
      <c r="AY177" s="3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5"/>
      <c r="BO177" s="172">
        <f>AY177^3+AZ177^3+BA177^3+BB177^3+BC177^3+BD177^3+BE177^3+BF177^3+AY178^3+AZ178^3+BA178^3+BB178^3+BC178^3+BD178^3+BE178^3+BF178^3</f>
        <v>0</v>
      </c>
      <c r="BP177" s="125">
        <f t="shared" si="29"/>
        <v>0</v>
      </c>
      <c r="BQ177" s="61"/>
      <c r="BR177" s="81"/>
      <c r="BS177" s="82"/>
      <c r="BT177" s="82"/>
      <c r="BU177" s="82"/>
      <c r="BV177" s="82"/>
      <c r="BW177" s="82"/>
      <c r="BX177" s="82"/>
      <c r="BY177" s="82"/>
      <c r="BZ177" s="83"/>
      <c r="CA177" s="83"/>
      <c r="CB177" s="83"/>
      <c r="CC177" s="83"/>
      <c r="CD177" s="83"/>
      <c r="CE177" s="83"/>
      <c r="CF177" s="83"/>
      <c r="CG177" s="84"/>
      <c r="CH177" s="66"/>
      <c r="CI177" s="51"/>
      <c r="CJ177" s="144"/>
      <c r="CK177" s="109"/>
      <c r="CL177" s="58"/>
      <c r="CM177" s="3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5"/>
      <c r="DC177" s="172">
        <f>CM177^3+CN177^3+CO177^3+CP177^3+CQ177^3+CR177^3+CS177^3+CT177^3+CM178^3+CN178^3+CO178^3+CP178^3+CQ178^3+CR178^3+CS178^3+CT178^3</f>
        <v>0</v>
      </c>
      <c r="DD177" s="125">
        <f t="shared" si="30"/>
        <v>0</v>
      </c>
      <c r="DE177" s="61"/>
      <c r="DF177" s="89"/>
      <c r="DG177" s="83"/>
      <c r="DH177" s="82"/>
      <c r="DI177" s="82"/>
      <c r="DJ177" s="83"/>
      <c r="DK177" s="83"/>
      <c r="DL177" s="82"/>
      <c r="DM177" s="82"/>
      <c r="DN177" s="83"/>
      <c r="DO177" s="83"/>
      <c r="DP177" s="82"/>
      <c r="DQ177" s="82"/>
      <c r="DR177" s="83"/>
      <c r="DS177" s="83"/>
      <c r="DT177" s="82"/>
      <c r="DU177" s="86"/>
      <c r="DV177" s="66"/>
      <c r="DW177" s="51"/>
      <c r="DY177" s="109"/>
      <c r="DZ177" s="58"/>
      <c r="EA177" s="3"/>
      <c r="EB177" s="4"/>
      <c r="EC177" s="4"/>
      <c r="ED177" s="4"/>
      <c r="EE177" s="4"/>
      <c r="EF177" s="4"/>
      <c r="EG177" s="4"/>
      <c r="EH177" s="4"/>
      <c r="EI177" s="4"/>
      <c r="EJ177" s="4"/>
      <c r="EK177" s="4"/>
      <c r="EL177" s="4"/>
      <c r="EM177" s="4"/>
      <c r="EN177" s="4"/>
      <c r="EO177" s="4"/>
      <c r="EP177" s="5"/>
      <c r="EQ177" s="172">
        <f>EA177^3+EB177^3+EC177^3+ED177^3+EE177^3+EF177^3+EG177^3+EH177^3+EA178^3+EB178^3+EC178^3+ED178^3+EE178^3+EF178^3+EG178^3+EH178^3</f>
        <v>0</v>
      </c>
      <c r="ER177" s="125">
        <f t="shared" si="31"/>
        <v>0</v>
      </c>
      <c r="ES177" s="61"/>
      <c r="ET177" s="174"/>
      <c r="EU177" s="131"/>
      <c r="EV177" s="131"/>
      <c r="EW177" s="83"/>
      <c r="EX177" s="82"/>
      <c r="EY177" s="131"/>
      <c r="EZ177" s="131"/>
      <c r="FA177" s="131"/>
      <c r="FB177" s="131"/>
      <c r="FC177" s="131"/>
      <c r="FD177" s="131"/>
      <c r="FE177" s="83"/>
      <c r="FF177" s="82"/>
      <c r="FG177" s="131"/>
      <c r="FH177" s="131"/>
      <c r="FI177" s="175"/>
      <c r="FJ177" s="66"/>
      <c r="FK177" s="51"/>
    </row>
    <row r="178" spans="1:167" x14ac:dyDescent="0.2">
      <c r="A178" s="32"/>
      <c r="B178" s="32"/>
      <c r="C178" s="32"/>
      <c r="D178" s="106" t="s">
        <v>222</v>
      </c>
      <c r="E178" s="107" t="s">
        <v>207</v>
      </c>
      <c r="F178" s="108">
        <f>B4+(164*B6)</f>
        <v>165</v>
      </c>
      <c r="G178" s="104"/>
      <c r="H178" s="43"/>
      <c r="I178" s="109"/>
      <c r="J178" s="58"/>
      <c r="K178" s="3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5"/>
      <c r="AA178" s="172">
        <f>S177^3+T177^3+U177^3+V177^3+W177^3+X177^3+Y177^3+Z177^3+S178^3+T178^3+U178^3+V178^3+W178^3+X178^3+Y178^3+Z178^3</f>
        <v>0</v>
      </c>
      <c r="AB178" s="125">
        <f t="shared" si="28"/>
        <v>0</v>
      </c>
      <c r="AC178" s="61"/>
      <c r="AD178" s="89"/>
      <c r="AE178" s="83"/>
      <c r="AF178" s="83"/>
      <c r="AG178" s="83"/>
      <c r="AH178" s="82"/>
      <c r="AI178" s="82"/>
      <c r="AJ178" s="82"/>
      <c r="AK178" s="82"/>
      <c r="AL178" s="83"/>
      <c r="AM178" s="83"/>
      <c r="AN178" s="83"/>
      <c r="AO178" s="83"/>
      <c r="AP178" s="82"/>
      <c r="AQ178" s="82"/>
      <c r="AR178" s="82"/>
      <c r="AS178" s="86"/>
      <c r="AT178" s="66"/>
      <c r="AU178" s="51"/>
      <c r="AW178" s="109"/>
      <c r="AX178" s="58"/>
      <c r="AY178" s="3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5"/>
      <c r="BO178" s="172">
        <f>BG177^3+BH177^3+BI177^3+BJ177^3+BK177^3+BL177^3+BM177^3+BN177^3+BG178^3+BH178^3+BI178^3+BJ178^3+BK178^3+BL178^3+BM178^3+BN178^3</f>
        <v>0</v>
      </c>
      <c r="BP178" s="125">
        <f t="shared" si="29"/>
        <v>0</v>
      </c>
      <c r="BQ178" s="61"/>
      <c r="BR178" s="81"/>
      <c r="BS178" s="82"/>
      <c r="BT178" s="82"/>
      <c r="BU178" s="82"/>
      <c r="BV178" s="82"/>
      <c r="BW178" s="82"/>
      <c r="BX178" s="82"/>
      <c r="BY178" s="82"/>
      <c r="BZ178" s="83"/>
      <c r="CA178" s="83"/>
      <c r="CB178" s="83"/>
      <c r="CC178" s="83"/>
      <c r="CD178" s="83"/>
      <c r="CE178" s="83"/>
      <c r="CF178" s="83"/>
      <c r="CG178" s="84"/>
      <c r="CH178" s="66"/>
      <c r="CI178" s="51"/>
      <c r="CJ178" s="144"/>
      <c r="CK178" s="109"/>
      <c r="CL178" s="58"/>
      <c r="CM178" s="3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5"/>
      <c r="DC178" s="172">
        <f>CU177^3+CV177^3+CW177^3+CX177^3+CY177^3+CZ177^3+DA177^3+DB177^3+CU178^3+CV178^3+CW178^3+CX178^3+CY178^3+CZ178^3+DA178^3+DB178^3</f>
        <v>0</v>
      </c>
      <c r="DD178" s="125">
        <f t="shared" si="30"/>
        <v>0</v>
      </c>
      <c r="DE178" s="61"/>
      <c r="DF178" s="89"/>
      <c r="DG178" s="83"/>
      <c r="DH178" s="82"/>
      <c r="DI178" s="82"/>
      <c r="DJ178" s="83"/>
      <c r="DK178" s="83"/>
      <c r="DL178" s="82"/>
      <c r="DM178" s="82"/>
      <c r="DN178" s="83"/>
      <c r="DO178" s="83"/>
      <c r="DP178" s="82"/>
      <c r="DQ178" s="82"/>
      <c r="DR178" s="83"/>
      <c r="DS178" s="83"/>
      <c r="DT178" s="82"/>
      <c r="DU178" s="86"/>
      <c r="DV178" s="66"/>
      <c r="DW178" s="51"/>
      <c r="DY178" s="109"/>
      <c r="DZ178" s="58"/>
      <c r="EA178" s="3"/>
      <c r="EB178" s="4"/>
      <c r="EC178" s="4"/>
      <c r="ED178" s="4"/>
      <c r="EE178" s="4"/>
      <c r="EF178" s="4"/>
      <c r="EG178" s="4"/>
      <c r="EH178" s="4"/>
      <c r="EI178" s="4"/>
      <c r="EJ178" s="4"/>
      <c r="EK178" s="4"/>
      <c r="EL178" s="4"/>
      <c r="EM178" s="4"/>
      <c r="EN178" s="4"/>
      <c r="EO178" s="4"/>
      <c r="EP178" s="5"/>
      <c r="EQ178" s="172">
        <f>EI177^3+EJ177^3+EK177^3+EL177^3+EM177^3+EN177^3+EO177^3+EP177^3+EI178^3+EJ178^3+EK178^3+EL178^3+EM178^3+EN178^3+EO178^3+EP178^3</f>
        <v>0</v>
      </c>
      <c r="ER178" s="125">
        <f t="shared" si="31"/>
        <v>0</v>
      </c>
      <c r="ES178" s="61"/>
      <c r="ET178" s="174"/>
      <c r="EU178" s="131"/>
      <c r="EV178" s="83"/>
      <c r="EW178" s="131"/>
      <c r="EX178" s="131"/>
      <c r="EY178" s="82"/>
      <c r="EZ178" s="131"/>
      <c r="FA178" s="131"/>
      <c r="FB178" s="131"/>
      <c r="FC178" s="131"/>
      <c r="FD178" s="83"/>
      <c r="FE178" s="131"/>
      <c r="FF178" s="131"/>
      <c r="FG178" s="82"/>
      <c r="FH178" s="131"/>
      <c r="FI178" s="175"/>
      <c r="FJ178" s="66"/>
      <c r="FK178" s="51"/>
    </row>
    <row r="179" spans="1:167" x14ac:dyDescent="0.2">
      <c r="A179" s="32"/>
      <c r="B179" s="32"/>
      <c r="C179" s="32"/>
      <c r="D179" s="106" t="s">
        <v>19</v>
      </c>
      <c r="E179" s="107" t="s">
        <v>207</v>
      </c>
      <c r="F179" s="110">
        <f>B4+(165*B6)</f>
        <v>166</v>
      </c>
      <c r="G179" s="104"/>
      <c r="H179" s="43"/>
      <c r="I179" s="109"/>
      <c r="J179" s="58"/>
      <c r="K179" s="3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5"/>
      <c r="AA179" s="172">
        <f>K179^3+L179^3+M179^3+N179^3+O179^3+P179^3+Q179^3+R179^3+K180^3+L180^3+M180^3+N180^3+O180^3+P180^3+Q180^3+R180^3</f>
        <v>0</v>
      </c>
      <c r="AB179" s="125">
        <f t="shared" si="28"/>
        <v>0</v>
      </c>
      <c r="AC179" s="61"/>
      <c r="AD179" s="89"/>
      <c r="AE179" s="83"/>
      <c r="AF179" s="83"/>
      <c r="AG179" s="83"/>
      <c r="AH179" s="82"/>
      <c r="AI179" s="82"/>
      <c r="AJ179" s="82"/>
      <c r="AK179" s="82"/>
      <c r="AL179" s="83"/>
      <c r="AM179" s="83"/>
      <c r="AN179" s="83"/>
      <c r="AO179" s="83"/>
      <c r="AP179" s="82"/>
      <c r="AQ179" s="82"/>
      <c r="AR179" s="82"/>
      <c r="AS179" s="86"/>
      <c r="AT179" s="66"/>
      <c r="AU179" s="51"/>
      <c r="AW179" s="109"/>
      <c r="AX179" s="58"/>
      <c r="AY179" s="3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5"/>
      <c r="BO179" s="172">
        <f>AY179^3+AZ179^3+BA179^3+BB179^3+BC179^3+BD179^3+BE179^3+BF179^3+AY180^3+AZ180^3+BA180^3+BB180^3+BC180^3+BD180^3+BE180^3+BF180^3</f>
        <v>0</v>
      </c>
      <c r="BP179" s="125">
        <f t="shared" si="29"/>
        <v>0</v>
      </c>
      <c r="BQ179" s="61"/>
      <c r="BR179" s="89"/>
      <c r="BS179" s="83"/>
      <c r="BT179" s="83"/>
      <c r="BU179" s="83"/>
      <c r="BV179" s="83"/>
      <c r="BW179" s="83"/>
      <c r="BX179" s="83"/>
      <c r="BY179" s="83"/>
      <c r="BZ179" s="82"/>
      <c r="CA179" s="82"/>
      <c r="CB179" s="82"/>
      <c r="CC179" s="82"/>
      <c r="CD179" s="82"/>
      <c r="CE179" s="82"/>
      <c r="CF179" s="82"/>
      <c r="CG179" s="86"/>
      <c r="CH179" s="66"/>
      <c r="CI179" s="51"/>
      <c r="CJ179" s="144"/>
      <c r="CK179" s="109"/>
      <c r="CL179" s="58"/>
      <c r="CM179" s="3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5"/>
      <c r="DC179" s="172">
        <f>CM179^3+CN179^3+CO179^3+CP179^3+CQ179^3+CR179^3+CS179^3+CT179^3+CM180^3+CN180^3+CO180^3+CP180^3+CQ180^3+CR180^3+CS180^3+CT180^3</f>
        <v>0</v>
      </c>
      <c r="DD179" s="125">
        <f t="shared" si="30"/>
        <v>0</v>
      </c>
      <c r="DE179" s="61"/>
      <c r="DF179" s="89"/>
      <c r="DG179" s="83"/>
      <c r="DH179" s="82"/>
      <c r="DI179" s="82"/>
      <c r="DJ179" s="83"/>
      <c r="DK179" s="83"/>
      <c r="DL179" s="82"/>
      <c r="DM179" s="82"/>
      <c r="DN179" s="83"/>
      <c r="DO179" s="83"/>
      <c r="DP179" s="82"/>
      <c r="DQ179" s="82"/>
      <c r="DR179" s="83"/>
      <c r="DS179" s="83"/>
      <c r="DT179" s="82"/>
      <c r="DU179" s="86"/>
      <c r="DV179" s="66"/>
      <c r="DW179" s="51"/>
      <c r="DY179" s="109"/>
      <c r="DZ179" s="58"/>
      <c r="EA179" s="3"/>
      <c r="EB179" s="4"/>
      <c r="EC179" s="4"/>
      <c r="ED179" s="4"/>
      <c r="EE179" s="4"/>
      <c r="EF179" s="4"/>
      <c r="EG179" s="4"/>
      <c r="EH179" s="4"/>
      <c r="EI179" s="4"/>
      <c r="EJ179" s="4"/>
      <c r="EK179" s="4"/>
      <c r="EL179" s="4"/>
      <c r="EM179" s="4"/>
      <c r="EN179" s="4"/>
      <c r="EO179" s="4"/>
      <c r="EP179" s="5"/>
      <c r="EQ179" s="172">
        <f>EA179^3+EB179^3+EC179^3+ED179^3+EE179^3+EF179^3+EG179^3+EH179^3+EA180^3+EB180^3+EC180^3+ED180^3+EE180^3+EF180^3+EG180^3+EH180^3</f>
        <v>0</v>
      </c>
      <c r="ER179" s="125">
        <f t="shared" si="31"/>
        <v>0</v>
      </c>
      <c r="ES179" s="61"/>
      <c r="ET179" s="174"/>
      <c r="EU179" s="83"/>
      <c r="EV179" s="131"/>
      <c r="EW179" s="131"/>
      <c r="EX179" s="131"/>
      <c r="EY179" s="131"/>
      <c r="EZ179" s="82"/>
      <c r="FA179" s="131"/>
      <c r="FB179" s="131"/>
      <c r="FC179" s="83"/>
      <c r="FD179" s="131"/>
      <c r="FE179" s="131"/>
      <c r="FF179" s="131"/>
      <c r="FG179" s="131"/>
      <c r="FH179" s="82"/>
      <c r="FI179" s="175"/>
      <c r="FJ179" s="66"/>
      <c r="FK179" s="51"/>
    </row>
    <row r="180" spans="1:167" x14ac:dyDescent="0.2">
      <c r="A180" s="32"/>
      <c r="B180" s="32"/>
      <c r="C180" s="32"/>
      <c r="D180" s="106" t="s">
        <v>67</v>
      </c>
      <c r="E180" s="107" t="s">
        <v>207</v>
      </c>
      <c r="F180" s="110">
        <f>B4+(166*B6)</f>
        <v>167</v>
      </c>
      <c r="G180" s="104"/>
      <c r="H180" s="43"/>
      <c r="I180" s="109"/>
      <c r="J180" s="58"/>
      <c r="K180" s="7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9"/>
      <c r="AA180" s="172">
        <f>S179^3+T179^3+U179^3+V179^3+W179^3+X179^3+Y179^3+Z179^3+S180^3+T180^3+U180^3+V180^3+W180^3+X180^3+Y180^3+Z180^3</f>
        <v>0</v>
      </c>
      <c r="AB180" s="125">
        <f t="shared" si="28"/>
        <v>0</v>
      </c>
      <c r="AC180" s="61"/>
      <c r="AD180" s="116"/>
      <c r="AE180" s="117"/>
      <c r="AF180" s="117"/>
      <c r="AG180" s="117"/>
      <c r="AH180" s="118"/>
      <c r="AI180" s="118"/>
      <c r="AJ180" s="118"/>
      <c r="AK180" s="118"/>
      <c r="AL180" s="117"/>
      <c r="AM180" s="117"/>
      <c r="AN180" s="117"/>
      <c r="AO180" s="117"/>
      <c r="AP180" s="118"/>
      <c r="AQ180" s="118"/>
      <c r="AR180" s="118"/>
      <c r="AS180" s="119"/>
      <c r="AT180" s="32"/>
      <c r="AU180" s="115"/>
      <c r="AW180" s="109"/>
      <c r="AX180" s="58"/>
      <c r="AY180" s="7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9"/>
      <c r="BO180" s="172">
        <f>BG179^3+BH179^3+BI179^3+BJ179^3+BK179^3+BL179^3+BM179^3+BN179^3+BG180^3+BH180^3+BI180^3+BJ180^3+BK180^3+BL180^3+BM180^3+BN180^3</f>
        <v>0</v>
      </c>
      <c r="BP180" s="125">
        <f t="shared" si="29"/>
        <v>0</v>
      </c>
      <c r="BQ180" s="61"/>
      <c r="BR180" s="116"/>
      <c r="BS180" s="117"/>
      <c r="BT180" s="117"/>
      <c r="BU180" s="117"/>
      <c r="BV180" s="117"/>
      <c r="BW180" s="117"/>
      <c r="BX180" s="117"/>
      <c r="BY180" s="117"/>
      <c r="BZ180" s="118"/>
      <c r="CA180" s="118"/>
      <c r="CB180" s="118"/>
      <c r="CC180" s="118"/>
      <c r="CD180" s="118"/>
      <c r="CE180" s="118"/>
      <c r="CF180" s="118"/>
      <c r="CG180" s="119"/>
      <c r="CH180" s="32"/>
      <c r="CI180" s="115"/>
      <c r="CJ180" s="144"/>
      <c r="CK180" s="109"/>
      <c r="CL180" s="58"/>
      <c r="CM180" s="7"/>
      <c r="CN180" s="8"/>
      <c r="CO180" s="8"/>
      <c r="CP180" s="8"/>
      <c r="CQ180" s="8"/>
      <c r="CR180" s="8"/>
      <c r="CS180" s="8"/>
      <c r="CT180" s="8"/>
      <c r="CU180" s="8"/>
      <c r="CV180" s="8"/>
      <c r="CW180" s="8"/>
      <c r="CX180" s="8"/>
      <c r="CY180" s="8"/>
      <c r="CZ180" s="8"/>
      <c r="DA180" s="8"/>
      <c r="DB180" s="9"/>
      <c r="DC180" s="172">
        <f>CU179^3+CV179^3+CW179^3+CX179^3+CY179^3+CZ179^3+DA179^3+DB179^3+CU180^3+CV180^3+CW180^3+CX180^3+CY180^3+CZ180^3+DA180^3+DB180^3</f>
        <v>0</v>
      </c>
      <c r="DD180" s="125">
        <f t="shared" si="30"/>
        <v>0</v>
      </c>
      <c r="DE180" s="61"/>
      <c r="DF180" s="116"/>
      <c r="DG180" s="117"/>
      <c r="DH180" s="118"/>
      <c r="DI180" s="118"/>
      <c r="DJ180" s="117"/>
      <c r="DK180" s="117"/>
      <c r="DL180" s="118"/>
      <c r="DM180" s="118"/>
      <c r="DN180" s="117"/>
      <c r="DO180" s="117"/>
      <c r="DP180" s="118"/>
      <c r="DQ180" s="118"/>
      <c r="DR180" s="117"/>
      <c r="DS180" s="117"/>
      <c r="DT180" s="118"/>
      <c r="DU180" s="119"/>
      <c r="DV180" s="32"/>
      <c r="DW180" s="115"/>
      <c r="DY180" s="109"/>
      <c r="DZ180" s="58"/>
      <c r="EA180" s="7"/>
      <c r="EB180" s="8"/>
      <c r="EC180" s="8"/>
      <c r="ED180" s="8"/>
      <c r="EE180" s="8"/>
      <c r="EF180" s="8"/>
      <c r="EG180" s="8"/>
      <c r="EH180" s="8"/>
      <c r="EI180" s="8"/>
      <c r="EJ180" s="8"/>
      <c r="EK180" s="8"/>
      <c r="EL180" s="8"/>
      <c r="EM180" s="8"/>
      <c r="EN180" s="8"/>
      <c r="EO180" s="8"/>
      <c r="EP180" s="9"/>
      <c r="EQ180" s="172">
        <f>EI179^3+EJ179^3+EK179^3+EL179^3+EM179^3+EN179^3+EO179^3+EP179^3+EI180^3+EJ180^3+EK180^3+EL180^3+EM180^3+EN180^3+EO180^3+EP180^3</f>
        <v>0</v>
      </c>
      <c r="ER180" s="125">
        <f t="shared" si="31"/>
        <v>0</v>
      </c>
      <c r="ES180" s="61"/>
      <c r="ET180" s="116"/>
      <c r="EU180" s="176"/>
      <c r="EV180" s="176"/>
      <c r="EW180" s="176"/>
      <c r="EX180" s="176"/>
      <c r="EY180" s="176"/>
      <c r="EZ180" s="176"/>
      <c r="FA180" s="118"/>
      <c r="FB180" s="117"/>
      <c r="FC180" s="176"/>
      <c r="FD180" s="176"/>
      <c r="FE180" s="176"/>
      <c r="FF180" s="176"/>
      <c r="FG180" s="176"/>
      <c r="FH180" s="176"/>
      <c r="FI180" s="119"/>
      <c r="FJ180" s="32"/>
      <c r="FK180" s="115"/>
    </row>
    <row r="181" spans="1:167" x14ac:dyDescent="0.2">
      <c r="A181" s="32"/>
      <c r="B181" s="32"/>
      <c r="C181" s="32"/>
      <c r="D181" s="106" t="s">
        <v>184</v>
      </c>
      <c r="E181" s="107" t="s">
        <v>207</v>
      </c>
      <c r="F181" s="108">
        <f>B4+(167*B6)</f>
        <v>168</v>
      </c>
      <c r="G181" s="104"/>
      <c r="H181" s="43"/>
      <c r="I181" s="109"/>
      <c r="J181" s="58"/>
      <c r="K181" s="121">
        <f>K165^3+K166^3+K167^3+K168^3+K169^3+K170^3+K171^3+K172^3+L165^3+L166^3+L167^3+L168^3+L169^3+L170^3+L171^3+L172^3</f>
        <v>0</v>
      </c>
      <c r="L181" s="122">
        <f>K180^3+K179^3+K178^3+K177^3+K176^3+K175^3+K174^3+K173^3+L180^3+L179^3+L178^3+L177^3+L176^3+L175^3+L174^3+L173^3</f>
        <v>0</v>
      </c>
      <c r="M181" s="122">
        <f>M165^3+M166^3+M167^3+M168^3+M169^3+M170^3+M171^3+M172^3+N165^3+N166^3+N167^3+N168^3+N169^3+N170^3+N171^3+N172^3</f>
        <v>0</v>
      </c>
      <c r="N181" s="122">
        <f>M180^3+M179^3+M178^3+M177^3+M176^3+M175^3+M174^3+M173^3+N180^3+N179^3+N178^3+N177^3+N176^3+N175^3+N174^3+N173^3</f>
        <v>0</v>
      </c>
      <c r="O181" s="122">
        <f>O165^3+O166^3+O167^3+O168^3+O169^3+O170^3+O171^3+O172^3+P165^3+P166^3+P167^3+P168^3+P169^3+P170^3+P171^3+P172^3</f>
        <v>0</v>
      </c>
      <c r="P181" s="122">
        <f>O180^3+O179^3+O178^3+O177^3+O176^3+O175^3+O174^3+O173^3+P180^3+P179^3+P178^3+P177^3+P176^3+P175^3+P174^3+P173^3</f>
        <v>0</v>
      </c>
      <c r="Q181" s="122">
        <f>Q165^3+Q166^3+Q167^3+Q168^3+Q169^3+Q170^3+Q171^3+Q172^3+R165^3+R166^3+R167^3+R168^3+R169^3+R170^3+R171^3+R172^3</f>
        <v>0</v>
      </c>
      <c r="R181" s="122">
        <f>Q180^3+Q179^3+Q178^3+Q177^3+Q176^3+Q175^3+Q174^3+Q173^3+R180^3+R179^3+R178^3+R177^3+R176^3+R175^3+R174^3+R173^3</f>
        <v>0</v>
      </c>
      <c r="S181" s="122">
        <f>S165^3+S166^3+S167^3+S168^3+S169^3+S170^3+S171^3+S172^3+T165^3+T166^3+T167^3+T168^3+T169^3+T170^3+T171^3+T172^3</f>
        <v>0</v>
      </c>
      <c r="T181" s="122">
        <f>S180^3+S179^3+S178^3+S177^3+S176^3+S175^3+S174^3+S173^3+T180^3+T179^3+T178^3+T177^3+T176^3+T175^3+T174^3+T173^3</f>
        <v>0</v>
      </c>
      <c r="U181" s="122">
        <f>U165^3+U166^3+U167^3+U168^3+U169^3+U170^3+U171^3+U172^3+V165^3+V166^3+V167^3+V168^3+V169^3+V170^3+V171^3+V172^3</f>
        <v>0</v>
      </c>
      <c r="V181" s="122">
        <f>U180^3+U179^3+U178^3+U177^3+U176^3+U175^3+U174^3+U173^3+V180^3+V179^3+V178^3+V177^3+V176^3+V175^3+V174^3+V173^3</f>
        <v>0</v>
      </c>
      <c r="W181" s="122">
        <f>W165^3+W166^3+W167^3+W168^3+W169^3+W170^3+W171^3+W172^3+X165^3+X166^3+X167^3+X168^3+X169^3+X170^3+X171^3+X172^3</f>
        <v>0</v>
      </c>
      <c r="X181" s="122">
        <f>W180^3+W179^3+W178^3+W177^3+W176^3+W175^3+W174^3+W173^3+X180^3+X179^3+X178^3+X177^3+X176^3+X175^3+X174^3+X173^3</f>
        <v>0</v>
      </c>
      <c r="Y181" s="122">
        <f>Y165^3+Y166^3+Y167^3+Y168^3+Y169^3+Y170^3+Y171^3+Y172^3+Z165^3+Z166^3+Z167^3+Z168^3+Z169^3+Z170^3+Z171^3+Z172^3</f>
        <v>0</v>
      </c>
      <c r="Z181" s="123">
        <f>Y180^3+Y179^3+Y178^3+Y177^3+Y176^3+Y175^3+Y174^3+Y173^3+Z180^3+Z179^3+Z178^3+Z177^3+Z176^3+Z175^3+Z174^3+Z173^3</f>
        <v>0</v>
      </c>
      <c r="AA181" s="168">
        <f>K165^3+L166^3+M167^3+N168^3+O169^3+P170^3+Q171^3+R172^3+S173^3+T174^3+U175^3+V176^3+W177^3+X178^3+Y179^3+Z180^3</f>
        <v>0</v>
      </c>
      <c r="AB181" s="169">
        <f>K173^3+L174^3+M175^3+N176^3+O177^3+P178^3+Q179^3+R180^3+S165^3+T166^3+U167^3+V168^3+W169^3+X170^3+Y171^3+Z172^3</f>
        <v>0</v>
      </c>
      <c r="AC181" s="52"/>
      <c r="AD181" s="126"/>
      <c r="AE181" s="126"/>
      <c r="AF181" s="126"/>
      <c r="AG181" s="126"/>
      <c r="AH181" s="126"/>
      <c r="AI181" s="126"/>
      <c r="AJ181" s="126"/>
      <c r="AK181" s="126"/>
      <c r="AL181" s="126"/>
      <c r="AM181" s="126"/>
      <c r="AN181" s="126"/>
      <c r="AO181" s="126"/>
      <c r="AP181" s="126"/>
      <c r="AQ181" s="126"/>
      <c r="AR181" s="126"/>
      <c r="AS181" s="126"/>
      <c r="AT181" s="32"/>
      <c r="AU181" s="115"/>
      <c r="AW181" s="109"/>
      <c r="AX181" s="58"/>
      <c r="AY181" s="121">
        <f>AY165^3+AY166^3+AY167^3+AY168^3+AY169^3+AY170^3+AY171^3+AY172^3+AZ165^3+AZ166^3+AZ167^3+AZ168^3+AZ169^3+AZ170^3+AZ171^3+AZ172^3</f>
        <v>0</v>
      </c>
      <c r="AZ181" s="122">
        <f>AY180^3+AY179^3+AY178^3+AY177^3+AY176^3+AY175^3+AY174^3+AY173^3+AZ180^3+AZ179^3+AZ178^3+AZ177^3+AZ176^3+AZ175^3+AZ174^3+AZ173^3</f>
        <v>0</v>
      </c>
      <c r="BA181" s="122">
        <f>BA165^3+BA166^3+BA167^3+BA168^3+BA169^3+BA170^3+BA171^3+BA172^3+BB165^3+BB166^3+BB167^3+BB168^3+BB169^3+BB170^3+BB171^3+BB172^3</f>
        <v>0</v>
      </c>
      <c r="BB181" s="122">
        <f>BA180^3+BA179^3+BA178^3+BA177^3+BA176^3+BA175^3+BA174^3+BA173^3+BB180^3+BB179^3+BB178^3+BB177^3+BB176^3+BB175^3+BB174^3+BB173^3</f>
        <v>0</v>
      </c>
      <c r="BC181" s="122">
        <f>BC165^3+BC166^3+BC167^3+BC168^3+BC169^3+BC170^3+BC171^3+BC172^3+BD165^3+BD166^3+BD167^3+BD168^3+BD169^3+BD170^3+BD171^3+BD172^3</f>
        <v>0</v>
      </c>
      <c r="BD181" s="122">
        <f>BC180^3+BC179^3+BC178^3+BC177^3+BC176^3+BC175^3+BC174^3+BC173^3+BD180^3+BD179^3+BD178^3+BD177^3+BD176^3+BD175^3+BD174^3+BD173^3</f>
        <v>0</v>
      </c>
      <c r="BE181" s="122">
        <f>BE165^3+BE166^3+BE167^3+BE168^3+BE169^3+BE170^3+BE171^3+BE172^3+BF165^3+BF166^3+BF167^3+BF168^3+BF169^3+BF170^3+BF171^3+BF172^3</f>
        <v>0</v>
      </c>
      <c r="BF181" s="122">
        <f>BE180^3+BE179^3+BE178^3+BE177^3+BE176^3+BE175^3+BE174^3+BE173^3+BF180^3+BF179^3+BF178^3+BF177^3+BF176^3+BF175^3+BF174^3+BF173^3</f>
        <v>0</v>
      </c>
      <c r="BG181" s="122">
        <f>BG165^3+BG166^3+BG167^3+BG168^3+BG169^3+BG170^3+BG171^3+BG172^3+BH165^3+BH166^3+BH167^3+BH168^3+BH169^3+BH170^3+BH171^3+BH172^3</f>
        <v>0</v>
      </c>
      <c r="BH181" s="122">
        <f>BG180^3+BG179^3+BG178^3+BG177^3+BG176^3+BG175^3+BG174^3+BG173^3+BH180^3+BH179^3+BH178^3+BH177^3+BH176^3+BH175^3+BH174^3+BH173^3</f>
        <v>0</v>
      </c>
      <c r="BI181" s="122">
        <f>BI165^3+BI166^3+BI167^3+BI168^3+BI169^3+BI170^3+BI171^3+BI172^3+BJ165^3+BJ166^3+BJ167^3+BJ168^3+BJ169^3+BJ170^3+BJ171^3+BJ172^3</f>
        <v>0</v>
      </c>
      <c r="BJ181" s="122">
        <f>BI180^3+BI179^3+BI178^3+BI177^3+BI176^3+BI175^3+BI174^3+BI173^3+BJ180^3+BJ179^3+BJ178^3+BJ177^3+BJ176^3+BJ175^3+BJ174^3+BJ173^3</f>
        <v>0</v>
      </c>
      <c r="BK181" s="122">
        <f>BK165^3+BK166^3+BK167^3+BK168^3+BK169^3+BK170^3+BK171^3+BK172^3+BL165^3+BL166^3+BL167^3+BL168^3+BL169^3+BL170^3+BL171^3+BL172^3</f>
        <v>0</v>
      </c>
      <c r="BL181" s="122">
        <f>BK180^3+BK179^3+BK178^3+BK177^3+BK176^3+BK175^3+BK174^3+BK173^3+BL180^3+BL179^3+BL178^3+BL177^3+BL176^3+BL175^3+BL174^3+BL173^3</f>
        <v>0</v>
      </c>
      <c r="BM181" s="122">
        <f>BM165^3+BM166^3+BM167^3+BM168^3+BM169^3+BM170^3+BM171^3+BM172^3+BN165^3+BN166^3+BN167^3+BN168^3+BN169^3+BN170^3+BN171^3+BN172^3</f>
        <v>0</v>
      </c>
      <c r="BN181" s="123">
        <f>BM180^3+BM179^3+BM178^3+BM177^3+BM176^3+BM175^3+BM174^3+BM173^3+BN180^3+BN179^3+BN178^3+BN177^3+BN176^3+BN175^3+BN174^3+BN173^3</f>
        <v>0</v>
      </c>
      <c r="BO181" s="168">
        <f>AY165^3+AZ166^3+BA167^3+BB168^3+BC169^3+BD170^3+BE171^3+BF172^3+BG173^3+BH174^3+BI175^3+BJ176^3+BK177^3+BL178^3+BM179^3+BN180^3</f>
        <v>0</v>
      </c>
      <c r="BP181" s="169">
        <f>AY173^3+AZ174^3+BA175^3+BB176^3+BC177^3+BD178^3+BE179^3+BF180^3+BG165^3+BH166^3+BI167^3+BJ168^3+BK169^3+BL170^3+BM171^3+BN172^3</f>
        <v>0</v>
      </c>
      <c r="BQ181" s="52"/>
      <c r="BR181" s="126"/>
      <c r="BS181" s="126"/>
      <c r="BT181" s="126"/>
      <c r="BU181" s="126"/>
      <c r="BV181" s="126"/>
      <c r="BW181" s="126"/>
      <c r="BX181" s="126"/>
      <c r="BY181" s="126"/>
      <c r="BZ181" s="126"/>
      <c r="CA181" s="126"/>
      <c r="CB181" s="126"/>
      <c r="CC181" s="126"/>
      <c r="CD181" s="126"/>
      <c r="CE181" s="126"/>
      <c r="CF181" s="126"/>
      <c r="CG181" s="126"/>
      <c r="CH181" s="32"/>
      <c r="CI181" s="115"/>
      <c r="CJ181" s="144"/>
      <c r="CK181" s="109"/>
      <c r="CL181" s="58"/>
      <c r="CM181" s="121">
        <f>CM165^3+CM166^3+CM167^3+CM168^3+CM169^3+CM170^3+CM171^3+CM172^3+CN165^3+CN166^3+CN167^3+CN168^3+CN169^3+CN170^3+CN171^3+CN172^3</f>
        <v>0</v>
      </c>
      <c r="CN181" s="122">
        <f>CM180^3+CM179^3+CM178^3+CM177^3+CM176^3+CM175^3+CM174^3+CM173^3+CN180^3+CN179^3+CN178^3+CN177^3+CN176^3+CN175^3+CN174^3+CN173^3</f>
        <v>0</v>
      </c>
      <c r="CO181" s="122">
        <f>CO165^3+CO166^3+CO167^3+CO168^3+CO169^3+CO170^3+CO171^3+CO172^3+CP165^3+CP166^3+CP167^3+CP168^3+CP169^3+CP170^3+CP171^3+CP172^3</f>
        <v>0</v>
      </c>
      <c r="CP181" s="122">
        <f>CO180^3+CO179^3+CO178^3+CO177^3+CO176^3+CO175^3+CO174^3+CO173^3+CP180^3+CP179^3+CP178^3+CP177^3+CP176^3+CP175^3+CP174^3+CP173^3</f>
        <v>0</v>
      </c>
      <c r="CQ181" s="122">
        <f>CQ165^3+CQ166^3+CQ167^3+CQ168^3+CQ169^3+CQ170^3+CQ171^3+CQ172^3+CR165^3+CR166^3+CR167^3+CR168^3+CR169^3+CR170^3+CR171^3+CR172^3</f>
        <v>0</v>
      </c>
      <c r="CR181" s="122">
        <f>CQ180^3+CQ179^3+CQ178^3+CQ177^3+CQ176^3+CQ175^3+CQ174^3+CQ173^3+CR180^3+CR179^3+CR178^3+CR177^3+CR176^3+CR175^3+CR174^3+CR173^3</f>
        <v>0</v>
      </c>
      <c r="CS181" s="122">
        <f>CS165^3+CS166^3+CS167^3+CS168^3+CS169^3+CS170^3+CS171^3+CS172^3+CT165^3+CT166^3+CT167^3+CT168^3+CT169^3+CT170^3+CT171^3+CT172^3</f>
        <v>0</v>
      </c>
      <c r="CT181" s="122">
        <f>CS180^3+CS179^3+CS178^3+CS177^3+CS176^3+CS175^3+CS174^3+CS173^3+CT180^3+CT179^3+CT178^3+CT177^3+CT176^3+CT175^3+CT174^3+CT173^3</f>
        <v>0</v>
      </c>
      <c r="CU181" s="122">
        <f>CU165^3+CU166^3+CU167^3+CU168^3+CU169^3+CU170^3+CU171^3+CU172^3+CV165^3+CV166^3+CV167^3+CV168^3+CV169^3+CV170^3+CV171^3+CV172^3</f>
        <v>0</v>
      </c>
      <c r="CV181" s="122">
        <f>CU180^3+CU179^3+CU178^3+CU177^3+CU176^3+CU175^3+CU174^3+CU173^3+CV180^3+CV179^3+CV178^3+CV177^3+CV176^3+CV175^3+CV174^3+CV173^3</f>
        <v>0</v>
      </c>
      <c r="CW181" s="122">
        <f>CW165^3+CW166^3+CW167^3+CW168^3+CW169^3+CW170^3+CW171^3+CW172^3+CX165^3+CX166^3+CX167^3+CX168^3+CX169^3+CX170^3+CX171^3+CX172^3</f>
        <v>0</v>
      </c>
      <c r="CX181" s="122">
        <f>CW180^3+CW179^3+CW178^3+CW177^3+CW176^3+CW175^3+CW174^3+CW173^3+CX180^3+CX179^3+CX178^3+CX177^3+CX176^3+CX175^3+CX174^3+CX173^3</f>
        <v>0</v>
      </c>
      <c r="CY181" s="122">
        <f>CY165^3+CY166^3+CY167^3+CY168^3+CY169^3+CY170^3+CY171^3+CY172^3+CZ165^3+CZ166^3+CZ167^3+CZ168^3+CZ169^3+CZ170^3+CZ171^3+CZ172^3</f>
        <v>0</v>
      </c>
      <c r="CZ181" s="122">
        <f>CY180^3+CY179^3+CY178^3+CY177^3+CY176^3+CY175^3+CY174^3+CY173^3+CZ180^3+CZ179^3+CZ178^3+CZ177^3+CZ176^3+CZ175^3+CZ174^3+CZ173^3</f>
        <v>0</v>
      </c>
      <c r="DA181" s="122">
        <f>DA165^3+DA166^3+DA167^3+DA168^3+DA169^3+DA170^3+DA171^3+DA172^3+DB165^3+DB166^3+DB167^3+DB168^3+DB169^3+DB170^3+DB171^3+DB172^3</f>
        <v>0</v>
      </c>
      <c r="DB181" s="123">
        <f>DA180^3+DA179^3+DA178^3+DA177^3+DA176^3+DA175^3+DA174^3+DA173^3+DB180^3+DB179^3+DB178^3+DB177^3+DB176^3+DB175^3+DB174^3+DB173^3</f>
        <v>0</v>
      </c>
      <c r="DC181" s="168">
        <f>CM165^3+CN166^3+CO167^3+CP168^3+CQ169^3+CR170^3+CS171^3+CT172^3+CU173^3+CV174^3+CW175^3+CX176^3+CY177^3+CZ178^3+DA179^3+DB180^3</f>
        <v>0</v>
      </c>
      <c r="DD181" s="169">
        <f>CM173^3+CN174^3+CO175^3+CP176^3+CQ177^3+CR178^3+CS179^3+CT180^3+CU165^3+CV166^3+CW167^3+CX168^3+CY169^3+CZ170^3+DA171^3+DB172^3</f>
        <v>0</v>
      </c>
      <c r="DE181" s="52"/>
      <c r="DF181" s="126"/>
      <c r="DG181" s="126"/>
      <c r="DH181" s="126"/>
      <c r="DI181" s="126"/>
      <c r="DJ181" s="126"/>
      <c r="DK181" s="126"/>
      <c r="DL181" s="126"/>
      <c r="DM181" s="126"/>
      <c r="DN181" s="126"/>
      <c r="DO181" s="126"/>
      <c r="DP181" s="126"/>
      <c r="DQ181" s="126"/>
      <c r="DR181" s="126"/>
      <c r="DS181" s="126"/>
      <c r="DT181" s="126"/>
      <c r="DU181" s="126"/>
      <c r="DV181" s="32"/>
      <c r="DW181" s="115"/>
      <c r="DY181" s="109"/>
      <c r="DZ181" s="58"/>
      <c r="EA181" s="121">
        <f>EA165^3+EA166^3+EA167^3+EA168^3+EA169^3+EA170^3+EA171^3+EA172^3+EB165^3+EB166^3+EB167^3+EB168^3+EB169^3+EB170^3+EB171^3+EB172^3</f>
        <v>0</v>
      </c>
      <c r="EB181" s="122">
        <f>EA180^3+EA179^3+EA178^3+EA177^3+EA176^3+EA175^3+EA174^3+EA173^3+EB180^3+EB179^3+EB178^3+EB177^3+EB176^3+EB175^3+EB174^3+EB173^3</f>
        <v>0</v>
      </c>
      <c r="EC181" s="122">
        <f>EC165^3+EC166^3+EC167^3+EC168^3+EC169^3+EC170^3+EC171^3+EC172^3+ED165^3+ED166^3+ED167^3+ED168^3+ED169^3+ED170^3+ED171^3+ED172^3</f>
        <v>0</v>
      </c>
      <c r="ED181" s="122">
        <f>EC180^3+EC179^3+EC178^3+EC177^3+EC176^3+EC175^3+EC174^3+EC173^3+ED180^3+ED179^3+ED178^3+ED177^3+ED176^3+ED175^3+ED174^3+ED173^3</f>
        <v>0</v>
      </c>
      <c r="EE181" s="122">
        <f>EE165^3+EE166^3+EE167^3+EE168^3+EE169^3+EE170^3+EE171^3+EE172^3+EF165^3+EF166^3+EF167^3+EF168^3+EF169^3+EF170^3+EF171^3+EF172^3</f>
        <v>0</v>
      </c>
      <c r="EF181" s="122">
        <f>EE180^3+EE179^3+EE178^3+EE177^3+EE176^3+EE175^3+EE174^3+EE173^3+EF180^3+EF179^3+EF178^3+EF177^3+EF176^3+EF175^3+EF174^3+EF173^3</f>
        <v>0</v>
      </c>
      <c r="EG181" s="122">
        <f>EG165^3+EG166^3+EG167^3+EG168^3+EG169^3+EG170^3+EG171^3+EG172^3+EH165^3+EH166^3+EH167^3+EH168^3+EH169^3+EH170^3+EH171^3+EH172^3</f>
        <v>0</v>
      </c>
      <c r="EH181" s="122">
        <f>EG180^3+EG179^3+EG178^3+EG177^3+EG176^3+EG175^3+EG174^3+EG173^3+EH180^3+EH179^3+EH178^3+EH177^3+EH176^3+EH175^3+EH174^3+EH173^3</f>
        <v>0</v>
      </c>
      <c r="EI181" s="122">
        <f>EI165^3+EI166^3+EI167^3+EI168^3+EI169^3+EI170^3+EI171^3+EI172^3+EJ165^3+EJ166^3+EJ167^3+EJ168^3+EJ169^3+EJ170^3+EJ171^3+EJ172^3</f>
        <v>0</v>
      </c>
      <c r="EJ181" s="122">
        <f>EI180^3+EI179^3+EI178^3+EI177^3+EI176^3+EI175^3+EI174^3+EI173^3+EJ180^3+EJ179^3+EJ178^3+EJ177^3+EJ176^3+EJ175^3+EJ174^3+EJ173^3</f>
        <v>0</v>
      </c>
      <c r="EK181" s="122">
        <f>EK165^3+EK166^3+EK167^3+EK168^3+EK169^3+EK170^3+EK171^3+EK172^3+EL165^3+EL166^3+EL167^3+EL168^3+EL169^3+EL170^3+EL171^3+EL172^3</f>
        <v>0</v>
      </c>
      <c r="EL181" s="122">
        <f>EK180^3+EK179^3+EK178^3+EK177^3+EK176^3+EK175^3+EK174^3+EK173^3+EL180^3+EL179^3+EL178^3+EL177^3+EL176^3+EL175^3+EL174^3+EL173^3</f>
        <v>0</v>
      </c>
      <c r="EM181" s="122">
        <f>EM165^3+EM166^3+EM167^3+EM168^3+EM169^3+EM170^3+EM171^3+EM172^3+EN165^3+EN166^3+EN167^3+EN168^3+EN169^3+EN170^3+EN171^3+EN172^3</f>
        <v>0</v>
      </c>
      <c r="EN181" s="122">
        <f>EM180^3+EM179^3+EM178^3+EM177^3+EM176^3+EM175^3+EM174^3+EM173^3+EN180^3+EN179^3+EN178^3+EN177^3+EN176^3+EN175^3+EN174^3+EN173^3</f>
        <v>0</v>
      </c>
      <c r="EO181" s="122">
        <f>EO165^3+EO166^3+EO167^3+EO168^3+EO169^3+EO170^3+EO171^3+EO172^3+EP165^3+EP166^3+EP167^3+EP168^3+EP169^3+EP170^3+EP171^3+EP172^3</f>
        <v>0</v>
      </c>
      <c r="EP181" s="123">
        <f>EO180^3+EO179^3+EO178^3+EO177^3+EO176^3+EO175^3+EO174^3+EO173^3+EP180^3+EP179^3+EP178^3+EP177^3+EP176^3+EP175^3+EP174^3+EP173^3</f>
        <v>0</v>
      </c>
      <c r="EQ181" s="168">
        <f>EA165^3+EB166^3+EC167^3+ED168^3+EE169^3+EF170^3+EG171^3+EH172^3+EI173^3+EJ174^3+EK175^3+EL176^3+EM177^3+EN178^3+EO179^3+EP180^3</f>
        <v>0</v>
      </c>
      <c r="ER181" s="169">
        <f>EA173^3+EB174^3+EC175^3+ED176^3+EE177^3+EF178^3+EG179^3+EH180^3+EI165^3+EJ166^3+EK167^3+EL168^3+EM169^3+EN170^3+EO171^3+EP172^3</f>
        <v>0</v>
      </c>
      <c r="ES181" s="52"/>
      <c r="ET181" s="126"/>
      <c r="EU181" s="126"/>
      <c r="EV181" s="126"/>
      <c r="EW181" s="126"/>
      <c r="EX181" s="126"/>
      <c r="EY181" s="126"/>
      <c r="EZ181" s="126"/>
      <c r="FA181" s="126"/>
      <c r="FB181" s="126"/>
      <c r="FC181" s="126"/>
      <c r="FD181" s="126"/>
      <c r="FE181" s="126"/>
      <c r="FF181" s="126"/>
      <c r="FG181" s="126"/>
      <c r="FH181" s="126"/>
      <c r="FI181" s="126"/>
      <c r="FJ181" s="32"/>
      <c r="FK181" s="115"/>
    </row>
    <row r="182" spans="1:167" ht="13.5" thickBot="1" x14ac:dyDescent="0.25">
      <c r="A182" s="32"/>
      <c r="B182" s="32"/>
      <c r="C182" s="32"/>
      <c r="D182" s="106" t="s">
        <v>176</v>
      </c>
      <c r="E182" s="152" t="s">
        <v>207</v>
      </c>
      <c r="F182" s="153">
        <f>B4+(168*B6)</f>
        <v>169</v>
      </c>
      <c r="G182" s="104"/>
      <c r="H182" s="43"/>
      <c r="I182" s="109"/>
      <c r="J182" s="58"/>
      <c r="K182" s="127">
        <f>K165^3+L165^3+M165^3+N165^3+K166^3+L166^3+M166^3+N166^3+K167^3+L167^3+M167^3+N167^3+K168^3+L168^3+M168^3+N168^3</f>
        <v>0</v>
      </c>
      <c r="L182" s="128">
        <f>K169^3+L169^3+M169^3+N169^3+K170^3+L170^3+M170^3+N170^3+K171^3+L171^3+M171^3+N171^3+K172^3+L172^3+M172^3+N172^3</f>
        <v>0</v>
      </c>
      <c r="M182" s="128">
        <f>K173^3+L173^3+M173^3+N173^3+K174^3+L174^3+M174^3+N174^3+K175^3+L175^3+M175^3+N175^3+K176^3+L176^3+M176^3+N176^3</f>
        <v>0</v>
      </c>
      <c r="N182" s="128">
        <f>K177^3+L177^3+M177^3+N177^3+K178^3+L178^3+M178^3+N178^3+K179^3+L179^3+M179^3+N179^3+K180^3+L180^3+M180^3+N180^3</f>
        <v>0</v>
      </c>
      <c r="O182" s="128">
        <f>O165^3+P165^3+Q165^3+R165^3+O166^3+P166^3+Q166^3+R166^3+O167^3+P167^3+Q167^3+R167^3+O168^3+P168^3+Q168^3+R168^3</f>
        <v>0</v>
      </c>
      <c r="P182" s="128">
        <f>O169^3+P169^3+Q169^3+R169^3+O170^3+P170^3+Q170^3+R170^3+O171^3+P171^3+Q171^3+R171^3+O172^3+P172^3+Q172^3+R172^3</f>
        <v>0</v>
      </c>
      <c r="Q182" s="128">
        <f>O173^3+P173^3+Q173^3+R173^3+O174^3+P174^3+Q174^3+R174^3+O175^3+P175^3+Q175^3+R175^3+O176^3+P176^3+Q176^3+R176^3</f>
        <v>0</v>
      </c>
      <c r="R182" s="128">
        <f>O177^3+P177^3+Q177^3+R177^3+O178^3+P178^3+Q178^3+R178^3+O179^3+P179^3+Q179^3+R179^3+O180^3+P180^3+Q180^3+R180^3</f>
        <v>0</v>
      </c>
      <c r="S182" s="128">
        <f>S165^3+T165^3+U165^3+V165^3+S166^3+T166^3+U166^3+V166^3+S167^3+T167^3+U167^3+V167^3+S168^3+T168^3+U168^3+V168^3</f>
        <v>0</v>
      </c>
      <c r="T182" s="128">
        <f>S169^3+T169^3+U169^3+V169^3+S170^3+T170^3+U170^3+V170^3+S171^3+T171^3+U171^3+V171^3+S172^3+T172^3+U172^3+V172^3</f>
        <v>0</v>
      </c>
      <c r="U182" s="128">
        <f>S173^3+T173^3+U173^3+V173^3+S174^3+T174^3+U174^3+V174^3+S175^3+T175^3+U175^3+V175^3+S176^3+T176^3+U176^3+V176^3</f>
        <v>0</v>
      </c>
      <c r="V182" s="128">
        <f>S177^3+T177^3+U177^3+V177^3+S178^3+T178^3+U178^3+V178^3+S179^3+T179^3+U179^3+V179^3+S180^3+T180^3+U180^3+V180^3</f>
        <v>0</v>
      </c>
      <c r="W182" s="128">
        <f>W165^3+X165^3+Y165^3+Z165^3+W166^3+X166^3+Y166^3+Z166^3+W167^3+X167^3+Y167^3+Z167^3+W168^3+X168^3+Y168^3+Z168^3</f>
        <v>0</v>
      </c>
      <c r="X182" s="128">
        <f>W169^3+X169^3+Y169^3+Z169^3+W170^3+X170^3+Y170^3+Z170^3+W171^3+X171^3+Y171^3+Z171^3+W172^3+X172^3+Y172^3+Z172^3</f>
        <v>0</v>
      </c>
      <c r="Y182" s="128">
        <f>W173^3+X173^3+Y173^3+Z173^3+W174^3+X174^3+Y174^3+Z174^3+W175^3+X175^3+Y175^3+Z175^3+W176^3+X176^3+Y176^3+Z176^3</f>
        <v>0</v>
      </c>
      <c r="Z182" s="128">
        <f>W177^3+X177^3+Y177^3+Z177^3+W178^3+X178^3+Y178^3+Z178^3+W179^3+X179^3+Y179^3+Z179^3+W180^3+X180^3+Y180^3+Z180^3</f>
        <v>0</v>
      </c>
      <c r="AA182" s="128">
        <f>K180^3+L179^3+M178^3+N177^3+O176^3+P175^3+Q174^3+R173^3+S172^3+T171^3+U170^3+V169^3+W168^3+X167^3+Y166^3+Z165^3</f>
        <v>0</v>
      </c>
      <c r="AB182" s="170">
        <f>K172^3+L171^3+M170^3+N169^3+O168^3+P167^3+Q166^3+R165^3+S180^3+T179^3+U178^3+V177^3+W176^3+X175^3+Y174^3+Z173^3</f>
        <v>0</v>
      </c>
      <c r="AC182" s="32"/>
      <c r="AD182" s="131"/>
      <c r="AE182" s="131"/>
      <c r="AF182" s="131"/>
      <c r="AG182" s="131"/>
      <c r="AH182" s="131"/>
      <c r="AI182" s="131"/>
      <c r="AJ182" s="131"/>
      <c r="AK182" s="131"/>
      <c r="AL182" s="131"/>
      <c r="AM182" s="131"/>
      <c r="AN182" s="131"/>
      <c r="AO182" s="131"/>
      <c r="AP182" s="131"/>
      <c r="AQ182" s="131"/>
      <c r="AR182" s="131"/>
      <c r="AS182" s="131"/>
      <c r="AT182" s="32"/>
      <c r="AU182" s="115"/>
      <c r="AW182" s="109"/>
      <c r="AX182" s="58"/>
      <c r="AY182" s="127">
        <f>AY165^3+AZ165^3+BA165^3+BB165^3+AY166^3+AZ166^3+BA166^3+BB166^3+AY167^3+AZ167^3+BA167^3+BB167^3+AY168^3+AZ168^3+BA168^3+BB168^3</f>
        <v>0</v>
      </c>
      <c r="AZ182" s="128">
        <f>AY169^3+AZ169^3+BA169^3+BB169^3+AY170^3+AZ170^3+BA170^3+BB170^3+AY171^3+AZ171^3+BA171^3+BB171^3+AY172^3+AZ172^3+BA172^3+BB172^3</f>
        <v>0</v>
      </c>
      <c r="BA182" s="128">
        <f>AY173^3+AZ173^3+BA173^3+BB173^3+AY174^3+AZ174^3+BA174^3+BB174^3+AY175^3+AZ175^3+BA175^3+BB175^3+AY176^3+AZ176^3+BA176^3+BB176^3</f>
        <v>0</v>
      </c>
      <c r="BB182" s="128">
        <f>AY177^3+AZ177^3+BA177^3+BB177^3+AY178^3+AZ178^3+BA178^3+BB178^3+AY179^3+AZ179^3+BA179^3+BB179^3+AY180^3+AZ180^3+BA180^3+BB180^3</f>
        <v>0</v>
      </c>
      <c r="BC182" s="128">
        <f>BC165^3+BD165^3+BE165^3+BF165^3+BC166^3+BD166^3+BE166^3+BF166^3+BC167^3+BD167^3+BE167^3+BF167^3+BC168^3+BD168^3+BE168^3+BF168^3</f>
        <v>0</v>
      </c>
      <c r="BD182" s="128">
        <f>BC169^3+BD169^3+BE169^3+BF169^3+BC170^3+BD170^3+BE170^3+BF170^3+BC171^3+BD171^3+BE171^3+BF171^3+BC172^3+BD172^3+BE172^3+BF172^3</f>
        <v>0</v>
      </c>
      <c r="BE182" s="128">
        <f>BC173^3+BD173^3+BE173^3+BF173^3+BC174^3+BD174^3+BE174^3+BF174^3+BC175^3+BD175^3+BE175^3+BF175^3+BC176^3+BD176^3+BE176^3+BF176^3</f>
        <v>0</v>
      </c>
      <c r="BF182" s="128">
        <f>BC177^3+BD177^3+BE177^3+BF177^3+BC178^3+BD178^3+BE178^3+BF178^3+BC179^3+BD179^3+BE179^3+BF179^3+BC180^3+BD180^3+BE180^3+BF180^3</f>
        <v>0</v>
      </c>
      <c r="BG182" s="128">
        <f>BG165^3+BH165^3+BI165^3+BJ165^3+BG166^3+BH166^3+BI166^3+BJ166^3+BG167^3+BH167^3+BI167^3+BJ167^3+BG168^3+BH168^3+BI168^3+BJ168^3</f>
        <v>0</v>
      </c>
      <c r="BH182" s="128">
        <f>BG169^3+BH169^3+BI169^3+BJ169^3+BG170^3+BH170^3+BI170^3+BJ170^3+BG171^3+BH171^3+BI171^3+BJ171^3+BG172^3+BH172^3+BI172^3+BJ172^3</f>
        <v>0</v>
      </c>
      <c r="BI182" s="128">
        <f>BG173^3+BH173^3+BI173^3+BJ173^3+BG174^3+BH174^3+BI174^3+BJ174^3+BG175^3+BH175^3+BI175^3+BJ175^3+BG176^3+BH176^3+BI176^3+BJ176^3</f>
        <v>0</v>
      </c>
      <c r="BJ182" s="128">
        <f>BG177^3+BH177^3+BI177^3+BJ177^3+BG178^3+BH178^3+BI178^3+BJ178^3+BG179^3+BH179^3+BI179^3+BJ179^3+BG180^3+BH180^3+BI180^3+BJ180^3</f>
        <v>0</v>
      </c>
      <c r="BK182" s="128">
        <f>BK165^3+BL165^3+BM165^3+BN165^3+BK166^3+BL166^3+BM166^3+BN166^3+BK167^3+BL167^3+BM167^3+BN167^3+BK168^3+BL168^3+BM168^3+BN168^3</f>
        <v>0</v>
      </c>
      <c r="BL182" s="128">
        <f>BK169^3+BL169^3+BM169^3+BN169^3+BK170^3+BL170^3+BM170^3+BN170^3+BK171^3+BL171^3+BM171^3+BN171^3+BK172^3+BL172^3+BM172^3+BN172^3</f>
        <v>0</v>
      </c>
      <c r="BM182" s="128">
        <f>BK173^3+BL173^3+BM173^3+BN173^3+BK174^3+BL174^3+BM174^3+BN174^3+BK175^3+BL175^3+BM175^3+BN175^3+BK176^3+BL176^3+BM176^3+BN176^3</f>
        <v>0</v>
      </c>
      <c r="BN182" s="128">
        <f>BK177^3+BL177^3+BM177^3+BN177^3+BK178^3+BL178^3+BM178^3+BN178^3+BK179^3+BL179^3+BM179^3+BN179^3+BK180^3+BL180^3+BM180^3+BN180^3</f>
        <v>0</v>
      </c>
      <c r="BO182" s="128">
        <f>AY180^3+AZ179^3+BA178^3+BB177^3+BC176^3+BD175^3+BE174^3+BF173^3+BG172^3+BH171^3+BI170^3+BJ169^3+BK168^3+BL167^3+BM166^3+BN165^3</f>
        <v>0</v>
      </c>
      <c r="BP182" s="170">
        <f>AY172^3+AZ171^3+BA170^3+BB169^3+BC168^3+BD167^3+BE166^3+BF165^3+BG180^3+BH179^3+BI178^3+BJ177^3+BK176^3+BL175^3+BM174^3+BN173^3</f>
        <v>0</v>
      </c>
      <c r="BQ182" s="32"/>
      <c r="BR182" s="131"/>
      <c r="BS182" s="131"/>
      <c r="BT182" s="131"/>
      <c r="BU182" s="131"/>
      <c r="BV182" s="131"/>
      <c r="BW182" s="131"/>
      <c r="BX182" s="131"/>
      <c r="BY182" s="131"/>
      <c r="BZ182" s="131"/>
      <c r="CA182" s="131"/>
      <c r="CB182" s="131"/>
      <c r="CC182" s="131"/>
      <c r="CD182" s="131"/>
      <c r="CE182" s="131"/>
      <c r="CF182" s="131"/>
      <c r="CG182" s="131"/>
      <c r="CH182" s="32"/>
      <c r="CI182" s="115"/>
      <c r="CJ182" s="144"/>
      <c r="CK182" s="109"/>
      <c r="CL182" s="58"/>
      <c r="CM182" s="127">
        <f>CM165^3+CN165^3+CO165^3+CP165^3+CM166^3+CN166^3+CO166^3+CP166^3+CM167^3+CN167^3+CO167^3+CP167^3+CM168^3+CN168^3+CO168^3+CP168^3</f>
        <v>0</v>
      </c>
      <c r="CN182" s="128">
        <f>CM169^3+CN169^3+CO169^3+CP169^3+CM170^3+CN170^3+CO170^3+CP170^3+CM171^3+CN171^3+CO171^3+CP171^3+CM172^3+CN172^3+CO172^3+CP172^3</f>
        <v>0</v>
      </c>
      <c r="CO182" s="128">
        <f>CM173^3+CN173^3+CO173^3+CP173^3+CM174^3+CN174^3+CO174^3+CP174^3+CM175^3+CN175^3+CO175^3+CP175^3+CM176^3+CN176^3+CO176^3+CP176^3</f>
        <v>0</v>
      </c>
      <c r="CP182" s="128">
        <f>CM177^3+CN177^3+CO177^3+CP177^3+CM178^3+CN178^3+CO178^3+CP178^3+CM179^3+CN179^3+CO179^3+CP179^3+CM180^3+CN180^3+CO180^3+CP180^3</f>
        <v>0</v>
      </c>
      <c r="CQ182" s="128">
        <f>CQ165^3+CR165^3+CS165^3+CT165^3+CQ166^3+CR166^3+CS166^3+CT166^3+CQ167^3+CR167^3+CS167^3+CT167^3+CQ168^3+CR168^3+CS168^3+CT168^3</f>
        <v>0</v>
      </c>
      <c r="CR182" s="128">
        <f>CQ169^3+CR169^3+CS169^3+CT169^3+CQ170^3+CR170^3+CS170^3+CT170^3+CQ171^3+CR171^3+CS171^3+CT171^3+CQ172^3+CR172^3+CS172^3+CT172^3</f>
        <v>0</v>
      </c>
      <c r="CS182" s="128">
        <f>CQ173^3+CR173^3+CS173^3+CT173^3+CQ174^3+CR174^3+CS174^3+CT174^3+CQ175^3+CR175^3+CS175^3+CT175^3+CQ176^3+CR176^3+CS176^3+CT176^3</f>
        <v>0</v>
      </c>
      <c r="CT182" s="128">
        <f>CQ177^3+CR177^3+CS177^3+CT177^3+CQ178^3+CR178^3+CS178^3+CT178^3+CQ179^3+CR179^3+CS179^3+CT179^3+CQ180^3+CR180^3+CS180^3+CT180^3</f>
        <v>0</v>
      </c>
      <c r="CU182" s="128">
        <f>CU165^3+CV165^3+CW165^3+CX165^3+CU166^3+CV166^3+CW166^3+CX166^3+CU167^3+CV167^3+CW167^3+CX167^3+CU168^3+CV168^3+CW168^3+CX168^3</f>
        <v>0</v>
      </c>
      <c r="CV182" s="128">
        <f>CU169^3+CV169^3+CW169^3+CX169^3+CU170^3+CV170^3+CW170^3+CX170^3+CU171^3+CV171^3+CW171^3+CX171^3+CU172^3+CV172^3+CW172^3+CX172^3</f>
        <v>0</v>
      </c>
      <c r="CW182" s="128">
        <f>CU173^3+CV173^3+CW173^3+CX173^3+CU174^3+CV174^3+CW174^3+CX174^3+CU175^3+CV175^3+CW175^3+CX175^3+CU176^3+CV176^3+CW176^3+CX176^3</f>
        <v>0</v>
      </c>
      <c r="CX182" s="128">
        <f>CU177^3+CV177^3+CW177^3+CX177^3+CU178^3+CV178^3+CW178^3+CX178^3+CU179^3+CV179^3+CW179^3+CX179^3+CU180^3+CV180^3+CW180^3+CX180^3</f>
        <v>0</v>
      </c>
      <c r="CY182" s="128">
        <f>CY165^3+CZ165^3+DA165^3+DB165^3+CY166^3+CZ166^3+DA166^3+DB166^3+CY167^3+CZ167^3+DA167^3+DB167^3+CY168^3+CZ168^3+DA168^3+DB168^3</f>
        <v>0</v>
      </c>
      <c r="CZ182" s="128">
        <f>CY169^3+CZ169^3+DA169^3+DB169^3+CY170^3+CZ170^3+DA170^3+DB170^3+CY171^3+CZ171^3+DA171^3+DB171^3+CY172^3+CZ172^3+DA172^3+DB172^3</f>
        <v>0</v>
      </c>
      <c r="DA182" s="128">
        <f>CY173^3+CZ173^3+DA173^3+DB173^3+CY174^3+CZ174^3+DA174^3+DB174^3+CY175^3+CZ175^3+DA175^3+DB175^3+CY176^3+CZ176^3+DA176^3+DB176^3</f>
        <v>0</v>
      </c>
      <c r="DB182" s="128">
        <f>CY177^3+CZ177^3+DA177^3+DB177^3+CY178^3+CZ178^3+DA178^3+DB178^3+CY179^3+CZ179^3+DA179^3+DB179^3+CY180^3+CZ180^3+DA180^3+DB180^3</f>
        <v>0</v>
      </c>
      <c r="DC182" s="128">
        <f>CM180^3+CN179^3+CO178^3+CP177^3+CQ176^3+CR175^3+CS174^3+CT173^3+CU172^3+CV171^3+CW170^3+CX169^3+CY168^3+CZ167^3+DA166^3+DB165^3</f>
        <v>0</v>
      </c>
      <c r="DD182" s="170">
        <f>CM172^3+CN171^3+CO170^3+CP169^3+CQ168^3+CR167^3+CS166^3+CT165^3+CU180^3+CV179^3+CW178^3+CX177^3+CY176^3+CZ175^3+DA174^3+DB173^3</f>
        <v>0</v>
      </c>
      <c r="DE182" s="32"/>
      <c r="DF182" s="131"/>
      <c r="DG182" s="131"/>
      <c r="DH182" s="131"/>
      <c r="DI182" s="131"/>
      <c r="DJ182" s="131"/>
      <c r="DK182" s="131"/>
      <c r="DL182" s="131"/>
      <c r="DM182" s="131"/>
      <c r="DN182" s="131"/>
      <c r="DO182" s="131"/>
      <c r="DP182" s="131"/>
      <c r="DQ182" s="131"/>
      <c r="DR182" s="131"/>
      <c r="DS182" s="131"/>
      <c r="DT182" s="131"/>
      <c r="DU182" s="131"/>
      <c r="DV182" s="32"/>
      <c r="DW182" s="115"/>
      <c r="DY182" s="109"/>
      <c r="DZ182" s="58"/>
      <c r="EA182" s="127">
        <f>EA165^3+EB165^3+EC165^3+ED165^3+EA166^3+EB166^3+EC166^3+ED166^3+EA167^3+EB167^3+EC167^3+ED167^3+EA168^3+EB168^3+EC168^3+ED168^3</f>
        <v>0</v>
      </c>
      <c r="EB182" s="128">
        <f>EA169^3+EB169^3+EC169^3+ED169^3+EA170^3+EB170^3+EC170^3+ED170^3+EA171^3+EB171^3+EC171^3+ED171^3+EA172^3+EB172^3+EC172^3+ED172^3</f>
        <v>0</v>
      </c>
      <c r="EC182" s="128">
        <f>EA173^3+EB173^3+EC173^3+ED173^3+EA174^3+EB174^3+EC174^3+ED174^3+EA175^3+EB175^3+EC175^3+ED175^3+EA176^3+EB176^3+EC176^3+ED176^3</f>
        <v>0</v>
      </c>
      <c r="ED182" s="128">
        <f>EA177^3+EB177^3+EC177^3+ED177^3+EA178^3+EB178^3+EC178^3+ED178^3+EA179^3+EB179^3+EC179^3+ED179^3+EA180^3+EB180^3+EC180^3+ED180^3</f>
        <v>0</v>
      </c>
      <c r="EE182" s="128">
        <f>EE165^3+EF165^3+EG165^3+EH165^3+EE166^3+EF166^3+EG166^3+EH166^3+EE167^3+EF167^3+EG167^3+EH167^3+EE168^3+EF168^3+EG168^3+EH168^3</f>
        <v>0</v>
      </c>
      <c r="EF182" s="128">
        <f>EE169^3+EF169^3+EG169^3+EH169^3+EE170^3+EF170^3+EG170^3+EH170^3+EE171^3+EF171^3+EG171^3+EH171^3+EE172^3+EF172^3+EG172^3+EH172^3</f>
        <v>0</v>
      </c>
      <c r="EG182" s="128">
        <f>EE173^3+EF173^3+EG173^3+EH173^3+EE174^3+EF174^3+EG174^3+EH174^3+EE175^3+EF175^3+EG175^3+EH175^3+EE176^3+EF176^3+EG176^3+EH176^3</f>
        <v>0</v>
      </c>
      <c r="EH182" s="128">
        <f>EE177^3+EF177^3+EG177^3+EH177^3+EE178^3+EF178^3+EG178^3+EH178^3+EE179^3+EF179^3+EG179^3+EH179^3+EE180^3+EF180^3+EG180^3+EH180^3</f>
        <v>0</v>
      </c>
      <c r="EI182" s="128">
        <f>EI165^3+EJ165^3+EK165^3+EL165^3+EI166^3+EJ166^3+EK166^3+EL166^3+EI167^3+EJ167^3+EK167^3+EL167^3+EI168^3+EJ168^3+EK168^3+EL168^3</f>
        <v>0</v>
      </c>
      <c r="EJ182" s="128">
        <f>EI169^3+EJ169^3+EK169^3+EL169^3+EI170^3+EJ170^3+EK170^3+EL170^3+EI171^3+EJ171^3+EK171^3+EL171^3+EI172^3+EJ172^3+EK172^3+EL172^3</f>
        <v>0</v>
      </c>
      <c r="EK182" s="128">
        <f>EI173^3+EJ173^3+EK173^3+EL173^3+EI174^3+EJ174^3+EK174^3+EL174^3+EI175^3+EJ175^3+EK175^3+EL175^3+EI176^3+EJ176^3+EK176^3+EL176^3</f>
        <v>0</v>
      </c>
      <c r="EL182" s="128">
        <f>EI177^3+EJ177^3+EK177^3+EL177^3+EI178^3+EJ178^3+EK178^3+EL178^3+EI179^3+EJ179^3+EK179^3+EL179^3+EI180^3+EJ180^3+EK180^3+EL180^3</f>
        <v>0</v>
      </c>
      <c r="EM182" s="128">
        <f>EM165^3+EN165^3+EO165^3+EP165^3+EM166^3+EN166^3+EO166^3+EP166^3+EM167^3+EN167^3+EO167^3+EP167^3+EM168^3+EN168^3+EO168^3+EP168^3</f>
        <v>0</v>
      </c>
      <c r="EN182" s="128">
        <f>EM169^3+EN169^3+EO169^3+EP169^3+EM170^3+EN170^3+EO170^3+EP170^3+EM171^3+EN171^3+EO171^3+EP171^3+EM172^3+EN172^3+EO172^3+EP172^3</f>
        <v>0</v>
      </c>
      <c r="EO182" s="128">
        <f>EM173^3+EN173^3+EO173^3+EP173^3+EM174^3+EN174^3+EO174^3+EP174^3+EM175^3+EN175^3+EO175^3+EP175^3+EM176^3+EN176^3+EO176^3+EP176^3</f>
        <v>0</v>
      </c>
      <c r="EP182" s="128">
        <f>EM177^3+EN177^3+EO177^3+EP177^3+EM178^3+EN178^3+EO178^3+EP178^3+EM179^3+EN179^3+EO179^3+EP179^3+EM180^3+EN180^3+EO180^3+EP180^3</f>
        <v>0</v>
      </c>
      <c r="EQ182" s="128">
        <f>EA180^3+EB179^3+EC178^3+ED177^3+EE176^3+EF175^3+EG174^3+EH173^3+EI172^3+EJ171^3+EK170^3+EL169^3+EM168^3+EN167^3+EO166^3+EP165^3</f>
        <v>0</v>
      </c>
      <c r="ER182" s="170">
        <f>EA172^3+EB171^3+EC170^3+ED169^3+EE168^3+EF167^3+EG166^3+EH165^3+EI180^3+EJ179^3+EK178^3+EL177^3+EM176^3+EN175^3+EO174^3+EP173^3</f>
        <v>0</v>
      </c>
      <c r="ES182" s="32"/>
      <c r="ET182" s="131"/>
      <c r="EU182" s="131"/>
      <c r="EV182" s="131"/>
      <c r="EW182" s="131"/>
      <c r="EX182" s="131"/>
      <c r="EY182" s="131"/>
      <c r="EZ182" s="131"/>
      <c r="FA182" s="131"/>
      <c r="FB182" s="131"/>
      <c r="FC182" s="131"/>
      <c r="FD182" s="131"/>
      <c r="FE182" s="131"/>
      <c r="FF182" s="131"/>
      <c r="FG182" s="131"/>
      <c r="FH182" s="131"/>
      <c r="FI182" s="131"/>
      <c r="FJ182" s="32"/>
      <c r="FK182" s="115"/>
    </row>
    <row r="183" spans="1:167" ht="13.5" thickBot="1" x14ac:dyDescent="0.25">
      <c r="A183" s="32"/>
      <c r="B183" s="32"/>
      <c r="C183" s="32"/>
      <c r="D183" s="106" t="s">
        <v>32</v>
      </c>
      <c r="E183" s="107" t="s">
        <v>207</v>
      </c>
      <c r="F183" s="108">
        <f>B4+(169*B6)</f>
        <v>170</v>
      </c>
      <c r="G183" s="104"/>
      <c r="H183" s="43"/>
      <c r="I183" s="109"/>
      <c r="J183" s="58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137"/>
      <c r="AB183" s="137"/>
      <c r="AC183" s="32" t="s">
        <v>0</v>
      </c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32"/>
      <c r="AU183" s="115"/>
      <c r="AW183" s="109"/>
      <c r="AX183" s="58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  <c r="BN183" s="46"/>
      <c r="BO183" s="137"/>
      <c r="BP183" s="137"/>
      <c r="BQ183" s="32" t="s">
        <v>0</v>
      </c>
      <c r="BR183" s="135"/>
      <c r="BS183" s="135"/>
      <c r="BT183" s="135"/>
      <c r="BU183" s="135"/>
      <c r="BV183" s="135"/>
      <c r="BW183" s="135"/>
      <c r="BX183" s="135"/>
      <c r="BY183" s="135"/>
      <c r="BZ183" s="135"/>
      <c r="CA183" s="135"/>
      <c r="CB183" s="135"/>
      <c r="CC183" s="135"/>
      <c r="CD183" s="135"/>
      <c r="CE183" s="135"/>
      <c r="CF183" s="135"/>
      <c r="CG183" s="135"/>
      <c r="CH183" s="32"/>
      <c r="CI183" s="115"/>
      <c r="CJ183" s="144"/>
      <c r="CK183" s="109"/>
      <c r="CL183" s="58"/>
      <c r="CM183" s="46"/>
      <c r="CN183" s="46"/>
      <c r="CO183" s="46"/>
      <c r="CP183" s="46"/>
      <c r="CQ183" s="46"/>
      <c r="CR183" s="46"/>
      <c r="CS183" s="46"/>
      <c r="CT183" s="46"/>
      <c r="CU183" s="46"/>
      <c r="CV183" s="46"/>
      <c r="CW183" s="46"/>
      <c r="CX183" s="46"/>
      <c r="CY183" s="46"/>
      <c r="CZ183" s="46"/>
      <c r="DA183" s="46"/>
      <c r="DB183" s="46"/>
      <c r="DC183" s="137"/>
      <c r="DD183" s="137"/>
      <c r="DE183" s="32" t="s">
        <v>0</v>
      </c>
      <c r="DF183" s="135"/>
      <c r="DG183" s="135"/>
      <c r="DH183" s="135"/>
      <c r="DI183" s="135"/>
      <c r="DJ183" s="135"/>
      <c r="DK183" s="135"/>
      <c r="DL183" s="135"/>
      <c r="DM183" s="135"/>
      <c r="DN183" s="135"/>
      <c r="DO183" s="135"/>
      <c r="DP183" s="135"/>
      <c r="DQ183" s="135"/>
      <c r="DR183" s="135"/>
      <c r="DS183" s="135"/>
      <c r="DT183" s="135"/>
      <c r="DU183" s="135"/>
      <c r="DV183" s="32"/>
      <c r="DW183" s="115"/>
      <c r="DY183" s="109"/>
      <c r="DZ183" s="58"/>
      <c r="EA183" s="46"/>
      <c r="EB183" s="46"/>
      <c r="EC183" s="46"/>
      <c r="ED183" s="46"/>
      <c r="EE183" s="46"/>
      <c r="EF183" s="46"/>
      <c r="EG183" s="46"/>
      <c r="EH183" s="46"/>
      <c r="EI183" s="46"/>
      <c r="EJ183" s="46"/>
      <c r="EK183" s="46"/>
      <c r="EL183" s="46"/>
      <c r="EM183" s="46"/>
      <c r="EN183" s="46"/>
      <c r="EO183" s="46"/>
      <c r="EP183" s="46"/>
      <c r="EQ183" s="137"/>
      <c r="ER183" s="137"/>
      <c r="ES183" s="32" t="s">
        <v>0</v>
      </c>
      <c r="ET183" s="135"/>
      <c r="EU183" s="135"/>
      <c r="EV183" s="135"/>
      <c r="EW183" s="135"/>
      <c r="EX183" s="135"/>
      <c r="EY183" s="135"/>
      <c r="EZ183" s="135"/>
      <c r="FA183" s="135"/>
      <c r="FB183" s="135"/>
      <c r="FC183" s="135"/>
      <c r="FD183" s="135"/>
      <c r="FE183" s="135"/>
      <c r="FF183" s="135"/>
      <c r="FG183" s="135"/>
      <c r="FH183" s="135"/>
      <c r="FI183" s="135"/>
      <c r="FJ183" s="32"/>
      <c r="FK183" s="115"/>
    </row>
    <row r="184" spans="1:167" ht="14.25" thickTop="1" thickBot="1" x14ac:dyDescent="0.25">
      <c r="A184" s="32"/>
      <c r="B184" s="32"/>
      <c r="C184" s="32"/>
      <c r="D184" s="106" t="s">
        <v>11</v>
      </c>
      <c r="E184" s="107" t="s">
        <v>207</v>
      </c>
      <c r="F184" s="108">
        <f>B4+(170*B6)</f>
        <v>171</v>
      </c>
      <c r="G184" s="104"/>
      <c r="H184" s="43"/>
      <c r="I184" s="138"/>
      <c r="J184" s="142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  <c r="Y184" s="143"/>
      <c r="Z184" s="143"/>
      <c r="AA184" s="143"/>
      <c r="AB184" s="143"/>
      <c r="AC184" s="143"/>
      <c r="AD184" s="140"/>
      <c r="AE184" s="140"/>
      <c r="AF184" s="140"/>
      <c r="AG184" s="140"/>
      <c r="AH184" s="140"/>
      <c r="AI184" s="140"/>
      <c r="AJ184" s="140"/>
      <c r="AK184" s="140"/>
      <c r="AL184" s="140"/>
      <c r="AM184" s="140"/>
      <c r="AN184" s="140"/>
      <c r="AO184" s="140"/>
      <c r="AP184" s="140"/>
      <c r="AQ184" s="140"/>
      <c r="AR184" s="140"/>
      <c r="AS184" s="140"/>
      <c r="AT184" s="139"/>
      <c r="AU184" s="141" t="s">
        <v>0</v>
      </c>
      <c r="AW184" s="138"/>
      <c r="AX184" s="142"/>
      <c r="AY184" s="143"/>
      <c r="AZ184" s="143"/>
      <c r="BA184" s="143"/>
      <c r="BB184" s="143"/>
      <c r="BC184" s="143"/>
      <c r="BD184" s="143"/>
      <c r="BE184" s="143"/>
      <c r="BF184" s="143"/>
      <c r="BG184" s="143"/>
      <c r="BH184" s="143"/>
      <c r="BI184" s="143"/>
      <c r="BJ184" s="143"/>
      <c r="BK184" s="143"/>
      <c r="BL184" s="143"/>
      <c r="BM184" s="143"/>
      <c r="BN184" s="143"/>
      <c r="BO184" s="143"/>
      <c r="BP184" s="143"/>
      <c r="BQ184" s="143"/>
      <c r="BR184" s="140"/>
      <c r="BS184" s="140"/>
      <c r="BT184" s="140"/>
      <c r="BU184" s="140"/>
      <c r="BV184" s="140"/>
      <c r="BW184" s="140"/>
      <c r="BX184" s="140"/>
      <c r="BY184" s="140"/>
      <c r="BZ184" s="140"/>
      <c r="CA184" s="140"/>
      <c r="CB184" s="140"/>
      <c r="CC184" s="140"/>
      <c r="CD184" s="140"/>
      <c r="CE184" s="140"/>
      <c r="CF184" s="140"/>
      <c r="CG184" s="140"/>
      <c r="CH184" s="139"/>
      <c r="CI184" s="141" t="s">
        <v>0</v>
      </c>
      <c r="CJ184" s="144"/>
      <c r="CK184" s="138"/>
      <c r="CL184" s="142"/>
      <c r="CM184" s="143"/>
      <c r="CN184" s="143"/>
      <c r="CO184" s="143"/>
      <c r="CP184" s="143"/>
      <c r="CQ184" s="143"/>
      <c r="CR184" s="143"/>
      <c r="CS184" s="143"/>
      <c r="CT184" s="143"/>
      <c r="CU184" s="143"/>
      <c r="CV184" s="143"/>
      <c r="CW184" s="143"/>
      <c r="CX184" s="143"/>
      <c r="CY184" s="143"/>
      <c r="CZ184" s="143"/>
      <c r="DA184" s="143"/>
      <c r="DB184" s="143"/>
      <c r="DC184" s="143"/>
      <c r="DD184" s="143"/>
      <c r="DE184" s="143"/>
      <c r="DF184" s="140"/>
      <c r="DG184" s="140"/>
      <c r="DH184" s="140"/>
      <c r="DI184" s="140"/>
      <c r="DJ184" s="140"/>
      <c r="DK184" s="140"/>
      <c r="DL184" s="140"/>
      <c r="DM184" s="140"/>
      <c r="DN184" s="140"/>
      <c r="DO184" s="140"/>
      <c r="DP184" s="140"/>
      <c r="DQ184" s="140"/>
      <c r="DR184" s="140"/>
      <c r="DS184" s="140"/>
      <c r="DT184" s="140"/>
      <c r="DU184" s="140"/>
      <c r="DV184" s="139"/>
      <c r="DW184" s="141" t="s">
        <v>0</v>
      </c>
      <c r="DY184" s="138"/>
      <c r="DZ184" s="142"/>
      <c r="EA184" s="143"/>
      <c r="EB184" s="143"/>
      <c r="EC184" s="143"/>
      <c r="ED184" s="143"/>
      <c r="EE184" s="143"/>
      <c r="EF184" s="143"/>
      <c r="EG184" s="143"/>
      <c r="EH184" s="143"/>
      <c r="EI184" s="143"/>
      <c r="EJ184" s="143"/>
      <c r="EK184" s="143"/>
      <c r="EL184" s="143"/>
      <c r="EM184" s="143"/>
      <c r="EN184" s="143"/>
      <c r="EO184" s="143"/>
      <c r="EP184" s="143"/>
      <c r="EQ184" s="143"/>
      <c r="ER184" s="143"/>
      <c r="ES184" s="143"/>
      <c r="ET184" s="140"/>
      <c r="EU184" s="140"/>
      <c r="EV184" s="140"/>
      <c r="EW184" s="140"/>
      <c r="EX184" s="140"/>
      <c r="EY184" s="140"/>
      <c r="EZ184" s="140"/>
      <c r="FA184" s="140"/>
      <c r="FB184" s="140"/>
      <c r="FC184" s="140"/>
      <c r="FD184" s="140"/>
      <c r="FE184" s="140"/>
      <c r="FF184" s="140"/>
      <c r="FG184" s="140"/>
      <c r="FH184" s="140"/>
      <c r="FI184" s="140"/>
      <c r="FJ184" s="139"/>
      <c r="FK184" s="141" t="s">
        <v>0</v>
      </c>
    </row>
    <row r="185" spans="1:167" ht="14.25" thickTop="1" thickBot="1" x14ac:dyDescent="0.25">
      <c r="A185" s="32"/>
      <c r="B185" s="32"/>
      <c r="C185" s="32"/>
      <c r="D185" s="106" t="s">
        <v>214</v>
      </c>
      <c r="E185" s="107" t="s">
        <v>207</v>
      </c>
      <c r="F185" s="108">
        <f>B4+(171*B6)</f>
        <v>172</v>
      </c>
      <c r="G185" s="104"/>
      <c r="H185" s="43" t="s">
        <v>0</v>
      </c>
      <c r="Q185" s="25" t="s">
        <v>0</v>
      </c>
      <c r="R185" s="25" t="s">
        <v>0</v>
      </c>
      <c r="S185" s="25" t="s">
        <v>0</v>
      </c>
      <c r="Z185" s="25" t="s">
        <v>0</v>
      </c>
      <c r="AB185" s="25" t="s">
        <v>0</v>
      </c>
      <c r="CJ185" s="144"/>
    </row>
    <row r="186" spans="1:167" ht="14.25" thickTop="1" thickBot="1" x14ac:dyDescent="0.25">
      <c r="A186" s="32"/>
      <c r="B186" s="32"/>
      <c r="C186" s="32"/>
      <c r="D186" s="106" t="s">
        <v>224</v>
      </c>
      <c r="E186" s="107" t="s">
        <v>207</v>
      </c>
      <c r="F186" s="108">
        <f>B4+(172*B6)</f>
        <v>173</v>
      </c>
      <c r="G186" s="104"/>
      <c r="H186" s="43"/>
      <c r="I186" s="38" t="s">
        <v>0</v>
      </c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40"/>
      <c r="AE186" s="40"/>
      <c r="AF186" s="40"/>
      <c r="AG186" s="40"/>
      <c r="AH186" s="40"/>
      <c r="AI186" s="40"/>
      <c r="AJ186" s="40"/>
      <c r="AK186" s="40"/>
      <c r="AL186" s="40"/>
      <c r="AM186" s="40"/>
      <c r="AN186" s="40"/>
      <c r="AO186" s="40"/>
      <c r="AP186" s="40"/>
      <c r="AQ186" s="40"/>
      <c r="AR186" s="40"/>
      <c r="AS186" s="40"/>
      <c r="AT186" s="39"/>
      <c r="AU186" s="41"/>
      <c r="AW186" s="38" t="s">
        <v>0</v>
      </c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  <c r="BN186" s="39"/>
      <c r="BO186" s="39"/>
      <c r="BP186" s="39"/>
      <c r="BQ186" s="39"/>
      <c r="BR186" s="40"/>
      <c r="BS186" s="40"/>
      <c r="BT186" s="40"/>
      <c r="BU186" s="40"/>
      <c r="BV186" s="40"/>
      <c r="BW186" s="40"/>
      <c r="BX186" s="40"/>
      <c r="BY186" s="40"/>
      <c r="BZ186" s="40"/>
      <c r="CA186" s="40"/>
      <c r="CB186" s="40"/>
      <c r="CC186" s="40"/>
      <c r="CD186" s="40"/>
      <c r="CE186" s="40"/>
      <c r="CF186" s="40"/>
      <c r="CG186" s="40"/>
      <c r="CH186" s="39"/>
      <c r="CI186" s="41"/>
      <c r="CJ186" s="144"/>
      <c r="CK186" s="38" t="s">
        <v>0</v>
      </c>
      <c r="CL186" s="39"/>
      <c r="CM186" s="39"/>
      <c r="CN186" s="39"/>
      <c r="CO186" s="39"/>
      <c r="CP186" s="39"/>
      <c r="CQ186" s="39"/>
      <c r="CR186" s="39"/>
      <c r="CS186" s="39"/>
      <c r="CT186" s="39"/>
      <c r="CU186" s="39"/>
      <c r="CV186" s="39"/>
      <c r="CW186" s="39"/>
      <c r="CX186" s="39"/>
      <c r="CY186" s="39"/>
      <c r="CZ186" s="39"/>
      <c r="DA186" s="39"/>
      <c r="DB186" s="39"/>
      <c r="DC186" s="39"/>
      <c r="DD186" s="39"/>
      <c r="DE186" s="39"/>
      <c r="DF186" s="40"/>
      <c r="DG186" s="40"/>
      <c r="DH186" s="40"/>
      <c r="DI186" s="40"/>
      <c r="DJ186" s="40"/>
      <c r="DK186" s="40"/>
      <c r="DL186" s="40"/>
      <c r="DM186" s="40"/>
      <c r="DN186" s="40"/>
      <c r="DO186" s="40"/>
      <c r="DP186" s="40"/>
      <c r="DQ186" s="40"/>
      <c r="DR186" s="40"/>
      <c r="DS186" s="40"/>
      <c r="DT186" s="40"/>
      <c r="DU186" s="40"/>
      <c r="DV186" s="39"/>
      <c r="DW186" s="41"/>
      <c r="DY186" s="38" t="s">
        <v>0</v>
      </c>
      <c r="DZ186" s="39"/>
      <c r="EA186" s="39"/>
      <c r="EB186" s="39"/>
      <c r="EC186" s="39"/>
      <c r="ED186" s="39"/>
      <c r="EE186" s="39"/>
      <c r="EF186" s="39"/>
      <c r="EG186" s="39"/>
      <c r="EH186" s="39"/>
      <c r="EI186" s="39"/>
      <c r="EJ186" s="39"/>
      <c r="EK186" s="39"/>
      <c r="EL186" s="39"/>
      <c r="EM186" s="39"/>
      <c r="EN186" s="39"/>
      <c r="EO186" s="39"/>
      <c r="EP186" s="39"/>
      <c r="EQ186" s="39"/>
      <c r="ER186" s="39"/>
      <c r="ES186" s="39"/>
      <c r="ET186" s="40"/>
      <c r="EU186" s="40"/>
      <c r="EV186" s="40"/>
      <c r="EW186" s="40"/>
      <c r="EX186" s="40"/>
      <c r="EY186" s="40"/>
      <c r="EZ186" s="40"/>
      <c r="FA186" s="40"/>
      <c r="FB186" s="40"/>
      <c r="FC186" s="40"/>
      <c r="FD186" s="40"/>
      <c r="FE186" s="40"/>
      <c r="FF186" s="40"/>
      <c r="FG186" s="40"/>
      <c r="FH186" s="40"/>
      <c r="FI186" s="40"/>
      <c r="FJ186" s="39"/>
      <c r="FK186" s="41"/>
    </row>
    <row r="187" spans="1:167" ht="13.5" thickBot="1" x14ac:dyDescent="0.25">
      <c r="A187" s="32"/>
      <c r="B187" s="32"/>
      <c r="C187" s="32"/>
      <c r="D187" s="106" t="s">
        <v>86</v>
      </c>
      <c r="E187" s="107" t="s">
        <v>207</v>
      </c>
      <c r="F187" s="110">
        <f>B4+(173*B6)</f>
        <v>174</v>
      </c>
      <c r="G187" s="104"/>
      <c r="H187" s="43"/>
      <c r="I187" s="109"/>
      <c r="J187" s="45" t="s">
        <v>0</v>
      </c>
      <c r="K187" s="46" t="s">
        <v>0</v>
      </c>
      <c r="L187" s="46"/>
      <c r="M187" s="46"/>
      <c r="N187" s="46"/>
      <c r="O187" s="46"/>
      <c r="P187" s="46"/>
      <c r="Q187" s="46"/>
      <c r="R187" s="46"/>
      <c r="S187" s="47" t="s">
        <v>637</v>
      </c>
      <c r="T187" s="46"/>
      <c r="U187" s="46"/>
      <c r="V187" s="46"/>
      <c r="W187" s="46"/>
      <c r="X187" s="46"/>
      <c r="Y187" s="46"/>
      <c r="Z187" s="46"/>
      <c r="AA187" s="46"/>
      <c r="AB187" s="46"/>
      <c r="AC187" s="46" t="s">
        <v>0</v>
      </c>
      <c r="AD187" s="48"/>
      <c r="AE187" s="48"/>
      <c r="AF187" s="48"/>
      <c r="AG187" s="48"/>
      <c r="AH187" s="48"/>
      <c r="AI187" s="48"/>
      <c r="AJ187" s="48"/>
      <c r="AK187" s="48"/>
      <c r="AL187" s="49" t="s">
        <v>282</v>
      </c>
      <c r="AM187" s="48"/>
      <c r="AN187" s="48"/>
      <c r="AO187" s="48"/>
      <c r="AP187" s="48"/>
      <c r="AQ187" s="48"/>
      <c r="AR187" s="48"/>
      <c r="AS187" s="48"/>
      <c r="AT187" s="50"/>
      <c r="AU187" s="51"/>
      <c r="AW187" s="109"/>
      <c r="AX187" s="45" t="s">
        <v>0</v>
      </c>
      <c r="AY187" s="46" t="s">
        <v>0</v>
      </c>
      <c r="AZ187" s="46"/>
      <c r="BA187" s="46"/>
      <c r="BB187" s="46"/>
      <c r="BC187" s="46"/>
      <c r="BD187" s="46"/>
      <c r="BE187" s="46"/>
      <c r="BF187" s="46"/>
      <c r="BG187" s="47" t="s">
        <v>685</v>
      </c>
      <c r="BH187" s="46"/>
      <c r="BI187" s="46"/>
      <c r="BJ187" s="46"/>
      <c r="BK187" s="46"/>
      <c r="BL187" s="46"/>
      <c r="BM187" s="46"/>
      <c r="BN187" s="46"/>
      <c r="BO187" s="46"/>
      <c r="BP187" s="46"/>
      <c r="BQ187" s="46" t="s">
        <v>0</v>
      </c>
      <c r="BR187" s="48"/>
      <c r="BS187" s="48"/>
      <c r="BT187" s="48"/>
      <c r="BU187" s="48"/>
      <c r="BV187" s="48"/>
      <c r="BW187" s="48"/>
      <c r="BX187" s="48"/>
      <c r="BY187" s="48"/>
      <c r="BZ187" s="49" t="s">
        <v>282</v>
      </c>
      <c r="CA187" s="48"/>
      <c r="CB187" s="48"/>
      <c r="CC187" s="48"/>
      <c r="CD187" s="48"/>
      <c r="CE187" s="48"/>
      <c r="CF187" s="48"/>
      <c r="CG187" s="48"/>
      <c r="CH187" s="50"/>
      <c r="CI187" s="51"/>
      <c r="CJ187" s="144"/>
      <c r="CK187" s="109"/>
      <c r="CL187" s="45" t="s">
        <v>0</v>
      </c>
      <c r="CM187" s="46" t="s">
        <v>0</v>
      </c>
      <c r="CN187" s="46"/>
      <c r="CO187" s="46"/>
      <c r="CP187" s="46"/>
      <c r="CQ187" s="46"/>
      <c r="CR187" s="46"/>
      <c r="CS187" s="46"/>
      <c r="CT187" s="46"/>
      <c r="CU187" s="47" t="s">
        <v>669</v>
      </c>
      <c r="CV187" s="46"/>
      <c r="CW187" s="46"/>
      <c r="CX187" s="46"/>
      <c r="CY187" s="46"/>
      <c r="CZ187" s="46"/>
      <c r="DA187" s="46"/>
      <c r="DB187" s="46"/>
      <c r="DC187" s="46"/>
      <c r="DD187" s="46"/>
      <c r="DE187" s="46" t="s">
        <v>0</v>
      </c>
      <c r="DF187" s="48"/>
      <c r="DG187" s="48"/>
      <c r="DH187" s="48"/>
      <c r="DI187" s="48"/>
      <c r="DJ187" s="48"/>
      <c r="DK187" s="48"/>
      <c r="DL187" s="48"/>
      <c r="DM187" s="48"/>
      <c r="DN187" s="49" t="s">
        <v>282</v>
      </c>
      <c r="DO187" s="48"/>
      <c r="DP187" s="48"/>
      <c r="DQ187" s="48"/>
      <c r="DR187" s="48"/>
      <c r="DS187" s="48"/>
      <c r="DT187" s="48"/>
      <c r="DU187" s="48"/>
      <c r="DV187" s="50"/>
      <c r="DW187" s="51"/>
      <c r="DY187" s="109"/>
      <c r="DZ187" s="45" t="s">
        <v>0</v>
      </c>
      <c r="EA187" s="46" t="s">
        <v>0</v>
      </c>
      <c r="EB187" s="46"/>
      <c r="EC187" s="46"/>
      <c r="ED187" s="46"/>
      <c r="EE187" s="46"/>
      <c r="EF187" s="46"/>
      <c r="EG187" s="46"/>
      <c r="EH187" s="46"/>
      <c r="EI187" s="47" t="s">
        <v>653</v>
      </c>
      <c r="EJ187" s="46"/>
      <c r="EK187" s="46"/>
      <c r="EL187" s="46"/>
      <c r="EM187" s="46"/>
      <c r="EN187" s="46"/>
      <c r="EO187" s="46"/>
      <c r="EP187" s="46"/>
      <c r="EQ187" s="46"/>
      <c r="ER187" s="46"/>
      <c r="ES187" s="46" t="s">
        <v>0</v>
      </c>
      <c r="ET187" s="48"/>
      <c r="EU187" s="48"/>
      <c r="EV187" s="48"/>
      <c r="EW187" s="48"/>
      <c r="EX187" s="48"/>
      <c r="EY187" s="48"/>
      <c r="EZ187" s="48"/>
      <c r="FA187" s="48"/>
      <c r="FB187" s="49" t="s">
        <v>282</v>
      </c>
      <c r="FC187" s="48"/>
      <c r="FD187" s="48"/>
      <c r="FE187" s="48"/>
      <c r="FF187" s="48"/>
      <c r="FG187" s="48"/>
      <c r="FH187" s="48"/>
      <c r="FI187" s="48"/>
      <c r="FJ187" s="50"/>
      <c r="FK187" s="51"/>
    </row>
    <row r="188" spans="1:167" x14ac:dyDescent="0.2">
      <c r="A188" s="32"/>
      <c r="B188" s="32"/>
      <c r="C188" s="32"/>
      <c r="D188" s="106" t="s">
        <v>137</v>
      </c>
      <c r="E188" s="107" t="s">
        <v>207</v>
      </c>
      <c r="F188" s="110">
        <f>B4+(174*B6)</f>
        <v>175</v>
      </c>
      <c r="G188" s="104"/>
      <c r="H188" s="43"/>
      <c r="I188" s="109"/>
      <c r="J188" s="58"/>
      <c r="K188" s="11">
        <f>F29</f>
        <v>16</v>
      </c>
      <c r="L188" s="1">
        <f>F179</f>
        <v>166</v>
      </c>
      <c r="M188" s="1">
        <f>F113</f>
        <v>100</v>
      </c>
      <c r="N188" s="1">
        <f>F215</f>
        <v>202</v>
      </c>
      <c r="O188" s="1">
        <f>F144</f>
        <v>131</v>
      </c>
      <c r="P188" s="1">
        <f>F54</f>
        <v>41</v>
      </c>
      <c r="Q188" s="1">
        <f>F252</f>
        <v>239</v>
      </c>
      <c r="R188" s="1">
        <f>F82</f>
        <v>69</v>
      </c>
      <c r="S188" s="1">
        <f>F234</f>
        <v>221</v>
      </c>
      <c r="T188" s="1">
        <f>F132</f>
        <v>119</v>
      </c>
      <c r="U188" s="1">
        <f>F190</f>
        <v>177</v>
      </c>
      <c r="V188" s="1">
        <f>F40</f>
        <v>27</v>
      </c>
      <c r="W188" s="1">
        <f>F95</f>
        <v>82</v>
      </c>
      <c r="X188" s="1">
        <f>F265</f>
        <v>252</v>
      </c>
      <c r="Y188" s="1">
        <f>F75</f>
        <v>62</v>
      </c>
      <c r="Z188" s="12">
        <f>F165</f>
        <v>152</v>
      </c>
      <c r="AA188" s="171">
        <f>K188^3+L188^3+M188^3+N188^3+O188^3+P188^3+Q188^3+R188^3+K189^3+L189^3+M189^3+N189^3+O189^3+P189^3+Q189^3+R189^3</f>
        <v>67634176</v>
      </c>
      <c r="AB188" s="167">
        <f>SUMSQ(K188:Z188)</f>
        <v>351576</v>
      </c>
      <c r="AC188" s="61"/>
      <c r="AD188" s="68" t="s">
        <v>14</v>
      </c>
      <c r="AE188" s="69" t="s">
        <v>19</v>
      </c>
      <c r="AF188" s="69" t="s">
        <v>8</v>
      </c>
      <c r="AG188" s="69" t="s">
        <v>13</v>
      </c>
      <c r="AH188" s="70" t="s">
        <v>233</v>
      </c>
      <c r="AI188" s="70" t="s">
        <v>264</v>
      </c>
      <c r="AJ188" s="70" t="s">
        <v>169</v>
      </c>
      <c r="AK188" s="70" t="s">
        <v>201</v>
      </c>
      <c r="AL188" s="69" t="s">
        <v>252</v>
      </c>
      <c r="AM188" s="69" t="s">
        <v>249</v>
      </c>
      <c r="AN188" s="69" t="s">
        <v>246</v>
      </c>
      <c r="AO188" s="69" t="s">
        <v>243</v>
      </c>
      <c r="AP188" s="70" t="s">
        <v>138</v>
      </c>
      <c r="AQ188" s="70" t="s">
        <v>132</v>
      </c>
      <c r="AR188" s="70" t="s">
        <v>122</v>
      </c>
      <c r="AS188" s="71" t="s">
        <v>101</v>
      </c>
      <c r="AT188" s="66"/>
      <c r="AU188" s="51"/>
      <c r="AW188" s="109"/>
      <c r="AX188" s="58"/>
      <c r="AY188" s="1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2"/>
      <c r="BO188" s="171">
        <f>AY188^3+AZ188^3+BA188^3+BB188^3+BC188^3+BD188^3+BE188^3+BF188^3+AY189^3+AZ189^3+BA189^3+BB189^3+BC189^3+BD189^3+BE189^3+BF189^3</f>
        <v>0</v>
      </c>
      <c r="BP188" s="167">
        <f>SUMSQ(AY188:BN188)</f>
        <v>0</v>
      </c>
      <c r="BQ188" s="61"/>
      <c r="BR188" s="68"/>
      <c r="BS188" s="69"/>
      <c r="BT188" s="69"/>
      <c r="BU188" s="69"/>
      <c r="BV188" s="69"/>
      <c r="BW188" s="69"/>
      <c r="BX188" s="69"/>
      <c r="BY188" s="69"/>
      <c r="BZ188" s="70"/>
      <c r="CA188" s="70"/>
      <c r="CB188" s="70"/>
      <c r="CC188" s="70"/>
      <c r="CD188" s="70"/>
      <c r="CE188" s="70"/>
      <c r="CF188" s="70"/>
      <c r="CG188" s="71"/>
      <c r="CH188" s="66"/>
      <c r="CI188" s="51"/>
      <c r="CJ188" s="144"/>
      <c r="CK188" s="109"/>
      <c r="CL188" s="58"/>
      <c r="CM188" s="1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2"/>
      <c r="DC188" s="171">
        <f>CM188^3+CN188^3+CO188^3+CP188^3+CQ188^3+CR188^3+CS188^3+CT188^3+CM189^3+CN189^3+CO189^3+CP189^3+CQ189^3+CR189^3+CS189^3+CT189^3</f>
        <v>0</v>
      </c>
      <c r="DD188" s="167">
        <f>SUMSQ(CM188:DB188)</f>
        <v>0</v>
      </c>
      <c r="DE188" s="61"/>
      <c r="DF188" s="68"/>
      <c r="DG188" s="69"/>
      <c r="DH188" s="70"/>
      <c r="DI188" s="70"/>
      <c r="DJ188" s="69"/>
      <c r="DK188" s="69"/>
      <c r="DL188" s="70"/>
      <c r="DM188" s="70"/>
      <c r="DN188" s="69"/>
      <c r="DO188" s="69"/>
      <c r="DP188" s="70"/>
      <c r="DQ188" s="70"/>
      <c r="DR188" s="69"/>
      <c r="DS188" s="69"/>
      <c r="DT188" s="70"/>
      <c r="DU188" s="71"/>
      <c r="DV188" s="66"/>
      <c r="DW188" s="51"/>
      <c r="DY188" s="109"/>
      <c r="DZ188" s="58"/>
      <c r="EA188" s="1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2"/>
      <c r="EQ188" s="171">
        <f>EA188^3+EB188^3+EC188^3+ED188^3+EE188^3+EF188^3+EG188^3+EH188^3+EA189^3+EB189^3+EC189^3+ED189^3+EE189^3+EF189^3+EG189^3+EH189^3</f>
        <v>0</v>
      </c>
      <c r="ER188" s="167">
        <f>SUMSQ(EA188:EP188)</f>
        <v>0</v>
      </c>
      <c r="ES188" s="61"/>
      <c r="ET188" s="68"/>
      <c r="EU188" s="173"/>
      <c r="EV188" s="173"/>
      <c r="EW188" s="173"/>
      <c r="EX188" s="173"/>
      <c r="EY188" s="173"/>
      <c r="EZ188" s="173"/>
      <c r="FA188" s="70"/>
      <c r="FB188" s="69"/>
      <c r="FC188" s="173"/>
      <c r="FD188" s="173"/>
      <c r="FE188" s="173"/>
      <c r="FF188" s="173"/>
      <c r="FG188" s="173"/>
      <c r="FH188" s="173"/>
      <c r="FI188" s="71"/>
      <c r="FJ188" s="66"/>
      <c r="FK188" s="51"/>
    </row>
    <row r="189" spans="1:167" x14ac:dyDescent="0.2">
      <c r="A189" s="32"/>
      <c r="B189" s="32"/>
      <c r="C189" s="32"/>
      <c r="D189" s="106" t="s">
        <v>271</v>
      </c>
      <c r="E189" s="107" t="s">
        <v>207</v>
      </c>
      <c r="F189" s="108">
        <f>B4+(175*B6)</f>
        <v>176</v>
      </c>
      <c r="G189" s="104"/>
      <c r="H189" s="43"/>
      <c r="I189" s="109"/>
      <c r="J189" s="58"/>
      <c r="K189" s="3">
        <f>F104</f>
        <v>91</v>
      </c>
      <c r="L189" s="4">
        <f>F254</f>
        <v>241</v>
      </c>
      <c r="M189" s="4">
        <f>F68</f>
        <v>55</v>
      </c>
      <c r="N189" s="4">
        <f>F170</f>
        <v>157</v>
      </c>
      <c r="O189" s="4">
        <f>F229</f>
        <v>216</v>
      </c>
      <c r="P189" s="4">
        <f>F139</f>
        <v>126</v>
      </c>
      <c r="Q189" s="4">
        <f>F201</f>
        <v>188</v>
      </c>
      <c r="R189" s="4">
        <f>F31</f>
        <v>18</v>
      </c>
      <c r="S189" s="4">
        <f>F151</f>
        <v>138</v>
      </c>
      <c r="T189" s="4">
        <f>F49</f>
        <v>36</v>
      </c>
      <c r="U189" s="4">
        <f>F243</f>
        <v>230</v>
      </c>
      <c r="V189" s="4">
        <f>F93</f>
        <v>80</v>
      </c>
      <c r="W189" s="4">
        <f>F18</f>
        <v>5</v>
      </c>
      <c r="X189" s="4">
        <f>F188</f>
        <v>175</v>
      </c>
      <c r="Y189" s="4">
        <f>F118</f>
        <v>105</v>
      </c>
      <c r="Z189" s="5">
        <f>F208</f>
        <v>195</v>
      </c>
      <c r="AA189" s="172">
        <f>S188^3+T188^3+U188^3+V188^3+W188^3+X188^3+Y188^3+Z188^3+S189^3+T189^3+U189^3+V189^3+W189^3+X189^3+Y189^3+Z189^3</f>
        <v>67634176</v>
      </c>
      <c r="AB189" s="125">
        <f t="shared" ref="AB189:AB203" si="32">SUMSQ(K189:Z189)</f>
        <v>351576</v>
      </c>
      <c r="AC189" s="61"/>
      <c r="AD189" s="81" t="s">
        <v>18</v>
      </c>
      <c r="AE189" s="82" t="s">
        <v>15</v>
      </c>
      <c r="AF189" s="82" t="s">
        <v>12</v>
      </c>
      <c r="AG189" s="82" t="s">
        <v>9</v>
      </c>
      <c r="AH189" s="83" t="s">
        <v>265</v>
      </c>
      <c r="AI189" s="83" t="s">
        <v>232</v>
      </c>
      <c r="AJ189" s="83" t="s">
        <v>202</v>
      </c>
      <c r="AK189" s="83" t="s">
        <v>168</v>
      </c>
      <c r="AL189" s="82" t="s">
        <v>248</v>
      </c>
      <c r="AM189" s="82" t="s">
        <v>253</v>
      </c>
      <c r="AN189" s="82" t="s">
        <v>242</v>
      </c>
      <c r="AO189" s="82" t="s">
        <v>247</v>
      </c>
      <c r="AP189" s="83" t="s">
        <v>133</v>
      </c>
      <c r="AQ189" s="83" t="s">
        <v>137</v>
      </c>
      <c r="AR189" s="83" t="s">
        <v>102</v>
      </c>
      <c r="AS189" s="84" t="s">
        <v>121</v>
      </c>
      <c r="AT189" s="66"/>
      <c r="AU189" s="51"/>
      <c r="AW189" s="109"/>
      <c r="AX189" s="58"/>
      <c r="AY189" s="3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5"/>
      <c r="BO189" s="172">
        <f>BG188^3+BH188^3+BI188^3+BJ188^3+BK188^3+BL188^3+BM188^3+BN188^3+BG189^3+BH189^3+BI189^3+BJ189^3+BK189^3+BL189^3+BM189^3+BN189^3</f>
        <v>0</v>
      </c>
      <c r="BP189" s="125">
        <f t="shared" ref="BP189:BP203" si="33">SUMSQ(AY189:BN189)</f>
        <v>0</v>
      </c>
      <c r="BQ189" s="61"/>
      <c r="BR189" s="81"/>
      <c r="BS189" s="82"/>
      <c r="BT189" s="82"/>
      <c r="BU189" s="82"/>
      <c r="BV189" s="82"/>
      <c r="BW189" s="82"/>
      <c r="BX189" s="82"/>
      <c r="BY189" s="82"/>
      <c r="BZ189" s="83"/>
      <c r="CA189" s="83"/>
      <c r="CB189" s="83"/>
      <c r="CC189" s="83"/>
      <c r="CD189" s="83"/>
      <c r="CE189" s="83"/>
      <c r="CF189" s="83"/>
      <c r="CG189" s="84"/>
      <c r="CH189" s="66"/>
      <c r="CI189" s="51"/>
      <c r="CJ189" s="144"/>
      <c r="CK189" s="109"/>
      <c r="CL189" s="58"/>
      <c r="CM189" s="3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5"/>
      <c r="DC189" s="172">
        <f>CU188^3+CV188^3+CW188^3+CX188^3+CY188^3+CZ188^3+DA188^3+DB188^3+CU189^3+CV189^3+CW189^3+CX189^3+CY189^3+CZ189^3+DA189^3+DB189^3</f>
        <v>0</v>
      </c>
      <c r="DD189" s="125">
        <f t="shared" ref="DD189:DD203" si="34">SUMSQ(CM189:DB189)</f>
        <v>0</v>
      </c>
      <c r="DE189" s="61"/>
      <c r="DF189" s="81"/>
      <c r="DG189" s="82"/>
      <c r="DH189" s="83"/>
      <c r="DI189" s="83"/>
      <c r="DJ189" s="82"/>
      <c r="DK189" s="82"/>
      <c r="DL189" s="83"/>
      <c r="DM189" s="83"/>
      <c r="DN189" s="82"/>
      <c r="DO189" s="82"/>
      <c r="DP189" s="83"/>
      <c r="DQ189" s="83"/>
      <c r="DR189" s="82"/>
      <c r="DS189" s="82"/>
      <c r="DT189" s="83"/>
      <c r="DU189" s="84"/>
      <c r="DV189" s="66"/>
      <c r="DW189" s="51"/>
      <c r="DY189" s="109"/>
      <c r="DZ189" s="58"/>
      <c r="EA189" s="3"/>
      <c r="EB189" s="4"/>
      <c r="EC189" s="4"/>
      <c r="ED189" s="4"/>
      <c r="EE189" s="4"/>
      <c r="EF189" s="4"/>
      <c r="EG189" s="4"/>
      <c r="EH189" s="4"/>
      <c r="EI189" s="4"/>
      <c r="EJ189" s="4"/>
      <c r="EK189" s="4"/>
      <c r="EL189" s="4"/>
      <c r="EM189" s="4"/>
      <c r="EN189" s="4"/>
      <c r="EO189" s="4"/>
      <c r="EP189" s="5"/>
      <c r="EQ189" s="172">
        <f>EI188^3+EJ188^3+EK188^3+EL188^3+EM188^3+EN188^3+EO188^3+EP188^3+EI189^3+EJ189^3+EK189^3+EL189^3+EM189^3+EN189^3+EO189^3+EP189^3</f>
        <v>0</v>
      </c>
      <c r="ER189" s="125">
        <f t="shared" ref="ER189:ER203" si="35">SUMSQ(EA189:EP189)</f>
        <v>0</v>
      </c>
      <c r="ES189" s="61"/>
      <c r="ET189" s="174"/>
      <c r="EU189" s="82"/>
      <c r="EV189" s="131"/>
      <c r="EW189" s="131"/>
      <c r="EX189" s="131"/>
      <c r="EY189" s="131"/>
      <c r="EZ189" s="83"/>
      <c r="FA189" s="131"/>
      <c r="FB189" s="131"/>
      <c r="FC189" s="82"/>
      <c r="FD189" s="131"/>
      <c r="FE189" s="131"/>
      <c r="FF189" s="131"/>
      <c r="FG189" s="131"/>
      <c r="FH189" s="83"/>
      <c r="FI189" s="175"/>
      <c r="FJ189" s="66"/>
      <c r="FK189" s="51"/>
    </row>
    <row r="190" spans="1:167" x14ac:dyDescent="0.2">
      <c r="A190" s="32"/>
      <c r="B190" s="32"/>
      <c r="C190" s="32"/>
      <c r="D190" s="106" t="s">
        <v>246</v>
      </c>
      <c r="E190" s="107" t="s">
        <v>207</v>
      </c>
      <c r="F190" s="108">
        <f>B4+(176*B6)</f>
        <v>177</v>
      </c>
      <c r="G190" s="104"/>
      <c r="H190" s="43"/>
      <c r="I190" s="109"/>
      <c r="J190" s="58"/>
      <c r="K190" s="3">
        <f>F14</f>
        <v>1</v>
      </c>
      <c r="L190" s="4">
        <f>F184</f>
        <v>171</v>
      </c>
      <c r="M190" s="4">
        <f>F122</f>
        <v>109</v>
      </c>
      <c r="N190" s="4">
        <f>F212</f>
        <v>199</v>
      </c>
      <c r="O190" s="4">
        <f>F155</f>
        <v>142</v>
      </c>
      <c r="P190" s="4">
        <f>F53</f>
        <v>40</v>
      </c>
      <c r="Q190" s="4">
        <f>F239</f>
        <v>226</v>
      </c>
      <c r="R190" s="4">
        <f>F89</f>
        <v>76</v>
      </c>
      <c r="S190" s="4">
        <f>F225</f>
        <v>212</v>
      </c>
      <c r="T190" s="4">
        <f>F135</f>
        <v>122</v>
      </c>
      <c r="U190" s="4">
        <f>F205</f>
        <v>192</v>
      </c>
      <c r="V190" s="4">
        <f>F35</f>
        <v>22</v>
      </c>
      <c r="W190" s="4">
        <f>F108</f>
        <v>95</v>
      </c>
      <c r="X190" s="4">
        <f>F258</f>
        <v>245</v>
      </c>
      <c r="Y190" s="4">
        <f>F64</f>
        <v>51</v>
      </c>
      <c r="Z190" s="5">
        <f>F166</f>
        <v>153</v>
      </c>
      <c r="AA190" s="172">
        <f>K190^3+L190^3+M190^3+N190^3+O190^3+P190^3+Q190^3+R190^3+K191^3+L191^3+M191^3+N191^3+O191^3+P191^3+Q191^3+R191^3</f>
        <v>67634176</v>
      </c>
      <c r="AB190" s="125">
        <f t="shared" si="32"/>
        <v>351576</v>
      </c>
      <c r="AC190" s="88"/>
      <c r="AD190" s="81" t="s">
        <v>6</v>
      </c>
      <c r="AE190" s="82" t="s">
        <v>11</v>
      </c>
      <c r="AF190" s="82" t="s">
        <v>16</v>
      </c>
      <c r="AG190" s="82" t="s">
        <v>21</v>
      </c>
      <c r="AH190" s="83" t="s">
        <v>167</v>
      </c>
      <c r="AI190" s="83" t="s">
        <v>199</v>
      </c>
      <c r="AJ190" s="83" t="s">
        <v>235</v>
      </c>
      <c r="AK190" s="83" t="s">
        <v>266</v>
      </c>
      <c r="AL190" s="82" t="s">
        <v>244</v>
      </c>
      <c r="AM190" s="82" t="s">
        <v>241</v>
      </c>
      <c r="AN190" s="82" t="s">
        <v>254</v>
      </c>
      <c r="AO190" s="82" t="s">
        <v>251</v>
      </c>
      <c r="AP190" s="83" t="s">
        <v>120</v>
      </c>
      <c r="AQ190" s="83" t="s">
        <v>99</v>
      </c>
      <c r="AR190" s="83" t="s">
        <v>140</v>
      </c>
      <c r="AS190" s="84" t="s">
        <v>134</v>
      </c>
      <c r="AT190" s="66"/>
      <c r="AU190" s="51"/>
      <c r="AW190" s="109"/>
      <c r="AX190" s="58"/>
      <c r="AY190" s="3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5"/>
      <c r="BO190" s="172">
        <f>AY190^3+AZ190^3+BA190^3+BB190^3+BC190^3+BD190^3+BE190^3+BF190^3+AY191^3+AZ191^3+BA191^3+BB191^3+BC191^3+BD191^3+BE191^3+BF191^3</f>
        <v>0</v>
      </c>
      <c r="BP190" s="125">
        <f t="shared" si="33"/>
        <v>0</v>
      </c>
      <c r="BQ190" s="88"/>
      <c r="BR190" s="89"/>
      <c r="BS190" s="83"/>
      <c r="BT190" s="83"/>
      <c r="BU190" s="83"/>
      <c r="BV190" s="83"/>
      <c r="BW190" s="83"/>
      <c r="BX190" s="83"/>
      <c r="BY190" s="83"/>
      <c r="BZ190" s="82"/>
      <c r="CA190" s="82"/>
      <c r="CB190" s="82"/>
      <c r="CC190" s="82"/>
      <c r="CD190" s="82"/>
      <c r="CE190" s="82"/>
      <c r="CF190" s="82"/>
      <c r="CG190" s="86"/>
      <c r="CH190" s="66"/>
      <c r="CI190" s="51"/>
      <c r="CJ190" s="144"/>
      <c r="CK190" s="109"/>
      <c r="CL190" s="58"/>
      <c r="CM190" s="3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5"/>
      <c r="DC190" s="172">
        <f>CM190^3+CN190^3+CO190^3+CP190^3+CQ190^3+CR190^3+CS190^3+CT190^3+CM191^3+CN191^3+CO191^3+CP191^3+CQ191^3+CR191^3+CS191^3+CT191^3</f>
        <v>0</v>
      </c>
      <c r="DD190" s="125">
        <f t="shared" si="34"/>
        <v>0</v>
      </c>
      <c r="DE190" s="88"/>
      <c r="DF190" s="81"/>
      <c r="DG190" s="82"/>
      <c r="DH190" s="83"/>
      <c r="DI190" s="83"/>
      <c r="DJ190" s="82"/>
      <c r="DK190" s="82"/>
      <c r="DL190" s="83"/>
      <c r="DM190" s="83"/>
      <c r="DN190" s="82"/>
      <c r="DO190" s="82"/>
      <c r="DP190" s="83"/>
      <c r="DQ190" s="83"/>
      <c r="DR190" s="82"/>
      <c r="DS190" s="82"/>
      <c r="DT190" s="83"/>
      <c r="DU190" s="84"/>
      <c r="DV190" s="66"/>
      <c r="DW190" s="51"/>
      <c r="DY190" s="109"/>
      <c r="DZ190" s="58"/>
      <c r="EA190" s="3"/>
      <c r="EB190" s="4"/>
      <c r="EC190" s="4"/>
      <c r="ED190" s="4"/>
      <c r="EE190" s="4"/>
      <c r="EF190" s="4"/>
      <c r="EG190" s="4"/>
      <c r="EH190" s="4"/>
      <c r="EI190" s="4"/>
      <c r="EJ190" s="4"/>
      <c r="EK190" s="4"/>
      <c r="EL190" s="4"/>
      <c r="EM190" s="4"/>
      <c r="EN190" s="4"/>
      <c r="EO190" s="4"/>
      <c r="EP190" s="5"/>
      <c r="EQ190" s="172">
        <f>EA190^3+EB190^3+EC190^3+ED190^3+EE190^3+EF190^3+EG190^3+EH190^3+EA191^3+EB191^3+EC191^3+ED191^3+EE191^3+EF191^3+EG191^3+EH191^3</f>
        <v>0</v>
      </c>
      <c r="ER190" s="125">
        <f t="shared" si="35"/>
        <v>0</v>
      </c>
      <c r="ES190" s="88"/>
      <c r="ET190" s="174"/>
      <c r="EU190" s="131"/>
      <c r="EV190" s="82"/>
      <c r="EW190" s="131"/>
      <c r="EX190" s="131"/>
      <c r="EY190" s="83"/>
      <c r="EZ190" s="131"/>
      <c r="FA190" s="131"/>
      <c r="FB190" s="131"/>
      <c r="FC190" s="131"/>
      <c r="FD190" s="82"/>
      <c r="FE190" s="131"/>
      <c r="FF190" s="131"/>
      <c r="FG190" s="83"/>
      <c r="FH190" s="131"/>
      <c r="FI190" s="175"/>
      <c r="FJ190" s="66"/>
      <c r="FK190" s="51"/>
    </row>
    <row r="191" spans="1:167" x14ac:dyDescent="0.2">
      <c r="A191" s="32"/>
      <c r="B191" s="32"/>
      <c r="C191" s="32"/>
      <c r="D191" s="106" t="s">
        <v>35</v>
      </c>
      <c r="E191" s="107" t="s">
        <v>207</v>
      </c>
      <c r="F191" s="110">
        <f>B4+(177*B6)</f>
        <v>178</v>
      </c>
      <c r="G191" s="104"/>
      <c r="H191" s="43"/>
      <c r="I191" s="109"/>
      <c r="J191" s="58"/>
      <c r="K191" s="3">
        <f>F99</f>
        <v>86</v>
      </c>
      <c r="L191" s="4">
        <f>F269</f>
        <v>256</v>
      </c>
      <c r="M191" s="4">
        <f>F71</f>
        <v>58</v>
      </c>
      <c r="N191" s="4">
        <f>F161</f>
        <v>148</v>
      </c>
      <c r="O191" s="4">
        <f>F230</f>
        <v>217</v>
      </c>
      <c r="P191" s="4">
        <f>F128</f>
        <v>115</v>
      </c>
      <c r="Q191" s="4">
        <f>F194</f>
        <v>181</v>
      </c>
      <c r="R191" s="4">
        <f>F44</f>
        <v>31</v>
      </c>
      <c r="S191" s="4">
        <f>F148</f>
        <v>135</v>
      </c>
      <c r="T191" s="4">
        <f>F58</f>
        <v>45</v>
      </c>
      <c r="U191" s="4">
        <f>F248</f>
        <v>235</v>
      </c>
      <c r="V191" s="4">
        <f>F78</f>
        <v>65</v>
      </c>
      <c r="W191" s="4">
        <f>F25</f>
        <v>12</v>
      </c>
      <c r="X191" s="4">
        <f>F175</f>
        <v>162</v>
      </c>
      <c r="Y191" s="4">
        <f>F117</f>
        <v>104</v>
      </c>
      <c r="Z191" s="5">
        <f>F219</f>
        <v>206</v>
      </c>
      <c r="AA191" s="172">
        <f>S190^3+T190^3+U190^3+V190^3+W190^3+X190^3+Y190^3+Z190^3+S191^3+T191^3+U191^3+V191^3+W191^3+X191^3+Y191^3+Z191^3</f>
        <v>67634176</v>
      </c>
      <c r="AB191" s="125">
        <f t="shared" si="32"/>
        <v>351576</v>
      </c>
      <c r="AC191" s="61"/>
      <c r="AD191" s="81" t="s">
        <v>10</v>
      </c>
      <c r="AE191" s="82" t="s">
        <v>7</v>
      </c>
      <c r="AF191" s="82" t="s">
        <v>20</v>
      </c>
      <c r="AG191" s="82" t="s">
        <v>17</v>
      </c>
      <c r="AH191" s="83" t="s">
        <v>200</v>
      </c>
      <c r="AI191" s="83" t="s">
        <v>166</v>
      </c>
      <c r="AJ191" s="83" t="s">
        <v>267</v>
      </c>
      <c r="AK191" s="83" t="s">
        <v>234</v>
      </c>
      <c r="AL191" s="82" t="s">
        <v>240</v>
      </c>
      <c r="AM191" s="82" t="s">
        <v>245</v>
      </c>
      <c r="AN191" s="82" t="s">
        <v>250</v>
      </c>
      <c r="AO191" s="82" t="s">
        <v>255</v>
      </c>
      <c r="AP191" s="83" t="s">
        <v>100</v>
      </c>
      <c r="AQ191" s="83" t="s">
        <v>119</v>
      </c>
      <c r="AR191" s="83" t="s">
        <v>135</v>
      </c>
      <c r="AS191" s="84" t="s">
        <v>139</v>
      </c>
      <c r="AT191" s="66"/>
      <c r="AU191" s="51"/>
      <c r="AW191" s="109"/>
      <c r="AX191" s="58"/>
      <c r="AY191" s="3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5"/>
      <c r="BO191" s="172">
        <f>BG190^3+BH190^3+BI190^3+BJ190^3+BK190^3+BL190^3+BM190^3+BN190^3+BG191^3+BH191^3+BI191^3+BJ191^3+BK191^3+BL191^3+BM191^3+BN191^3</f>
        <v>0</v>
      </c>
      <c r="BP191" s="125">
        <f t="shared" si="33"/>
        <v>0</v>
      </c>
      <c r="BQ191" s="61"/>
      <c r="BR191" s="89"/>
      <c r="BS191" s="83"/>
      <c r="BT191" s="83"/>
      <c r="BU191" s="83"/>
      <c r="BV191" s="83"/>
      <c r="BW191" s="83"/>
      <c r="BX191" s="83"/>
      <c r="BY191" s="83"/>
      <c r="BZ191" s="82"/>
      <c r="CA191" s="82"/>
      <c r="CB191" s="82"/>
      <c r="CC191" s="82"/>
      <c r="CD191" s="82"/>
      <c r="CE191" s="82"/>
      <c r="CF191" s="82"/>
      <c r="CG191" s="86"/>
      <c r="CH191" s="66"/>
      <c r="CI191" s="51"/>
      <c r="CJ191" s="144"/>
      <c r="CK191" s="109"/>
      <c r="CL191" s="58"/>
      <c r="CM191" s="3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5"/>
      <c r="DC191" s="172">
        <f>CU190^3+CV190^3+CW190^3+CX190^3+CY190^3+CZ190^3+DA190^3+DB190^3+CU191^3+CV191^3+CW191^3+CX191^3+CY191^3+CZ191^3+DA191^3+DB191^3</f>
        <v>0</v>
      </c>
      <c r="DD191" s="125">
        <f t="shared" si="34"/>
        <v>0</v>
      </c>
      <c r="DE191" s="61"/>
      <c r="DF191" s="81"/>
      <c r="DG191" s="82"/>
      <c r="DH191" s="83"/>
      <c r="DI191" s="83"/>
      <c r="DJ191" s="82"/>
      <c r="DK191" s="82"/>
      <c r="DL191" s="83"/>
      <c r="DM191" s="83"/>
      <c r="DN191" s="82"/>
      <c r="DO191" s="82"/>
      <c r="DP191" s="83"/>
      <c r="DQ191" s="83"/>
      <c r="DR191" s="82"/>
      <c r="DS191" s="82"/>
      <c r="DT191" s="83"/>
      <c r="DU191" s="84"/>
      <c r="DV191" s="66"/>
      <c r="DW191" s="51"/>
      <c r="DY191" s="109"/>
      <c r="DZ191" s="58"/>
      <c r="EA191" s="3"/>
      <c r="EB191" s="4"/>
      <c r="EC191" s="4"/>
      <c r="ED191" s="4"/>
      <c r="EE191" s="4"/>
      <c r="EF191" s="4"/>
      <c r="EG191" s="4"/>
      <c r="EH191" s="4"/>
      <c r="EI191" s="4"/>
      <c r="EJ191" s="4"/>
      <c r="EK191" s="4"/>
      <c r="EL191" s="4"/>
      <c r="EM191" s="4"/>
      <c r="EN191" s="4"/>
      <c r="EO191" s="4"/>
      <c r="EP191" s="5"/>
      <c r="EQ191" s="172">
        <f>EI190^3+EJ190^3+EK190^3+EL190^3+EM190^3+EN190^3+EO190^3+EP190^3+EI191^3+EJ191^3+EK191^3+EL191^3+EM191^3+EN191^3+EO191^3+EP191^3</f>
        <v>0</v>
      </c>
      <c r="ER191" s="125">
        <f t="shared" si="35"/>
        <v>0</v>
      </c>
      <c r="ES191" s="61"/>
      <c r="ET191" s="174"/>
      <c r="EU191" s="131"/>
      <c r="EV191" s="131"/>
      <c r="EW191" s="82"/>
      <c r="EX191" s="83"/>
      <c r="EY191" s="131"/>
      <c r="EZ191" s="131"/>
      <c r="FA191" s="131"/>
      <c r="FB191" s="131"/>
      <c r="FC191" s="131"/>
      <c r="FD191" s="131"/>
      <c r="FE191" s="82"/>
      <c r="FF191" s="83"/>
      <c r="FG191" s="131"/>
      <c r="FH191" s="131"/>
      <c r="FI191" s="175"/>
      <c r="FJ191" s="66"/>
      <c r="FK191" s="51"/>
    </row>
    <row r="192" spans="1:167" x14ac:dyDescent="0.2">
      <c r="A192" s="32"/>
      <c r="B192" s="32"/>
      <c r="C192" s="32"/>
      <c r="D192" s="106" t="s">
        <v>28</v>
      </c>
      <c r="E192" s="107" t="s">
        <v>207</v>
      </c>
      <c r="F192" s="110">
        <f>B4+(178*B6)</f>
        <v>179</v>
      </c>
      <c r="G192" s="104"/>
      <c r="H192" s="43"/>
      <c r="I192" s="109"/>
      <c r="J192" s="58"/>
      <c r="K192" s="3">
        <f>F167</f>
        <v>154</v>
      </c>
      <c r="L192" s="4">
        <f>F65</f>
        <v>52</v>
      </c>
      <c r="M192" s="4">
        <f>F259</f>
        <v>246</v>
      </c>
      <c r="N192" s="4">
        <f>F109</f>
        <v>96</v>
      </c>
      <c r="O192" s="4">
        <f>F34</f>
        <v>21</v>
      </c>
      <c r="P192" s="4">
        <f>F204</f>
        <v>191</v>
      </c>
      <c r="Q192" s="4">
        <f>F134</f>
        <v>121</v>
      </c>
      <c r="R192" s="4">
        <f>F224</f>
        <v>211</v>
      </c>
      <c r="S192" s="4">
        <f>F88</f>
        <v>75</v>
      </c>
      <c r="T192" s="4">
        <f>F238</f>
        <v>225</v>
      </c>
      <c r="U192" s="4">
        <f>F52</f>
        <v>39</v>
      </c>
      <c r="V192" s="4">
        <f>F154</f>
        <v>141</v>
      </c>
      <c r="W192" s="4">
        <f>F213</f>
        <v>200</v>
      </c>
      <c r="X192" s="4">
        <f>F123</f>
        <v>110</v>
      </c>
      <c r="Y192" s="4">
        <f>F185</f>
        <v>172</v>
      </c>
      <c r="Z192" s="5">
        <f>F15</f>
        <v>2</v>
      </c>
      <c r="AA192" s="172">
        <f>K192^3+L192^3+M192^3+N192^3+O192^3+P192^3+Q192^3+R192^3+K193^3+L193^3+M193^3+N193^3+O193^3+P193^3+Q193^3+R193^3</f>
        <v>67634176</v>
      </c>
      <c r="AB192" s="125">
        <f t="shared" si="32"/>
        <v>351576</v>
      </c>
      <c r="AC192" s="61"/>
      <c r="AD192" s="89" t="s">
        <v>237</v>
      </c>
      <c r="AE192" s="83" t="s">
        <v>268</v>
      </c>
      <c r="AF192" s="83" t="s">
        <v>173</v>
      </c>
      <c r="AG192" s="83" t="s">
        <v>205</v>
      </c>
      <c r="AH192" s="82" t="s">
        <v>38</v>
      </c>
      <c r="AI192" s="82" t="s">
        <v>43</v>
      </c>
      <c r="AJ192" s="82" t="s">
        <v>24</v>
      </c>
      <c r="AK192" s="82" t="s">
        <v>37</v>
      </c>
      <c r="AL192" s="83" t="s">
        <v>129</v>
      </c>
      <c r="AM192" s="83" t="s">
        <v>124</v>
      </c>
      <c r="AN192" s="83" t="s">
        <v>118</v>
      </c>
      <c r="AO192" s="83" t="s">
        <v>97</v>
      </c>
      <c r="AP192" s="82" t="s">
        <v>220</v>
      </c>
      <c r="AQ192" s="82" t="s">
        <v>217</v>
      </c>
      <c r="AR192" s="82" t="s">
        <v>214</v>
      </c>
      <c r="AS192" s="86" t="s">
        <v>211</v>
      </c>
      <c r="AT192" s="66"/>
      <c r="AU192" s="51"/>
      <c r="AW192" s="109"/>
      <c r="AX192" s="58"/>
      <c r="AY192" s="3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5"/>
      <c r="BO192" s="172">
        <f>AY192^3+AZ192^3+BA192^3+BB192^3+BC192^3+BD192^3+BE192^3+BF192^3+AY193^3+AZ193^3+BA193^3+BB193^3+BC193^3+BD193^3+BE193^3+BF193^3</f>
        <v>0</v>
      </c>
      <c r="BP192" s="125">
        <f t="shared" si="33"/>
        <v>0</v>
      </c>
      <c r="BQ192" s="61"/>
      <c r="BR192" s="81"/>
      <c r="BS192" s="82"/>
      <c r="BT192" s="82"/>
      <c r="BU192" s="82"/>
      <c r="BV192" s="82"/>
      <c r="BW192" s="82"/>
      <c r="BX192" s="82"/>
      <c r="BY192" s="82"/>
      <c r="BZ192" s="83"/>
      <c r="CA192" s="83"/>
      <c r="CB192" s="83"/>
      <c r="CC192" s="83"/>
      <c r="CD192" s="83"/>
      <c r="CE192" s="83"/>
      <c r="CF192" s="83"/>
      <c r="CG192" s="84"/>
      <c r="CH192" s="66"/>
      <c r="CI192" s="51"/>
      <c r="CJ192" s="144"/>
      <c r="CK192" s="109"/>
      <c r="CL192" s="58"/>
      <c r="CM192" s="3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5"/>
      <c r="DC192" s="172">
        <f>CM192^3+CN192^3+CO192^3+CP192^3+CQ192^3+CR192^3+CS192^3+CT192^3+CM193^3+CN193^3+CO193^3+CP193^3+CQ193^3+CR193^3+CS193^3+CT193^3</f>
        <v>0</v>
      </c>
      <c r="DD192" s="125">
        <f t="shared" si="34"/>
        <v>0</v>
      </c>
      <c r="DE192" s="61"/>
      <c r="DF192" s="81"/>
      <c r="DG192" s="82"/>
      <c r="DH192" s="83"/>
      <c r="DI192" s="83"/>
      <c r="DJ192" s="82"/>
      <c r="DK192" s="82"/>
      <c r="DL192" s="83"/>
      <c r="DM192" s="83"/>
      <c r="DN192" s="82"/>
      <c r="DO192" s="82"/>
      <c r="DP192" s="83"/>
      <c r="DQ192" s="83"/>
      <c r="DR192" s="82"/>
      <c r="DS192" s="82"/>
      <c r="DT192" s="83"/>
      <c r="DU192" s="84"/>
      <c r="DV192" s="66"/>
      <c r="DW192" s="51"/>
      <c r="DY192" s="109"/>
      <c r="DZ192" s="58"/>
      <c r="EA192" s="3"/>
      <c r="EB192" s="4"/>
      <c r="EC192" s="4"/>
      <c r="ED192" s="4"/>
      <c r="EE192" s="4"/>
      <c r="EF192" s="4"/>
      <c r="EG192" s="4"/>
      <c r="EH192" s="4"/>
      <c r="EI192" s="4"/>
      <c r="EJ192" s="4"/>
      <c r="EK192" s="4"/>
      <c r="EL192" s="4"/>
      <c r="EM192" s="4"/>
      <c r="EN192" s="4"/>
      <c r="EO192" s="4"/>
      <c r="EP192" s="5"/>
      <c r="EQ192" s="172">
        <f>EA192^3+EB192^3+EC192^3+ED192^3+EE192^3+EF192^3+EG192^3+EH192^3+EA193^3+EB193^3+EC193^3+ED193^3+EE193^3+EF193^3+EG193^3+EH193^3</f>
        <v>0</v>
      </c>
      <c r="ER192" s="125">
        <f t="shared" si="35"/>
        <v>0</v>
      </c>
      <c r="ES192" s="61"/>
      <c r="ET192" s="174"/>
      <c r="EU192" s="131"/>
      <c r="EV192" s="131"/>
      <c r="EW192" s="83"/>
      <c r="EX192" s="82"/>
      <c r="EY192" s="131"/>
      <c r="EZ192" s="131"/>
      <c r="FA192" s="131"/>
      <c r="FB192" s="131"/>
      <c r="FC192" s="131"/>
      <c r="FD192" s="131"/>
      <c r="FE192" s="83"/>
      <c r="FF192" s="82"/>
      <c r="FG192" s="131"/>
      <c r="FH192" s="131"/>
      <c r="FI192" s="175"/>
      <c r="FJ192" s="66"/>
      <c r="FK192" s="51"/>
    </row>
    <row r="193" spans="1:167" x14ac:dyDescent="0.2">
      <c r="A193" s="32"/>
      <c r="B193" s="32"/>
      <c r="C193" s="32"/>
      <c r="D193" s="106" t="s">
        <v>143</v>
      </c>
      <c r="E193" s="107" t="s">
        <v>207</v>
      </c>
      <c r="F193" s="108">
        <f>B4+(179*B6)</f>
        <v>180</v>
      </c>
      <c r="G193" s="104"/>
      <c r="H193" s="43"/>
      <c r="I193" s="109"/>
      <c r="J193" s="58"/>
      <c r="K193" s="3">
        <f>F218</f>
        <v>205</v>
      </c>
      <c r="L193" s="4">
        <f>F116</f>
        <v>103</v>
      </c>
      <c r="M193" s="4">
        <f>F174</f>
        <v>161</v>
      </c>
      <c r="N193" s="4">
        <f>F24</f>
        <v>11</v>
      </c>
      <c r="O193" s="4">
        <f>F79</f>
        <v>66</v>
      </c>
      <c r="P193" s="4">
        <f>F249</f>
        <v>236</v>
      </c>
      <c r="Q193" s="4">
        <f>F59</f>
        <v>46</v>
      </c>
      <c r="R193" s="4">
        <f>F149</f>
        <v>136</v>
      </c>
      <c r="S193" s="4">
        <f>F45</f>
        <v>32</v>
      </c>
      <c r="T193" s="4">
        <f>F195</f>
        <v>182</v>
      </c>
      <c r="U193" s="4">
        <f>F129</f>
        <v>116</v>
      </c>
      <c r="V193" s="4">
        <f>F231</f>
        <v>218</v>
      </c>
      <c r="W193" s="4">
        <f>F160</f>
        <v>147</v>
      </c>
      <c r="X193" s="4">
        <f>F70</f>
        <v>57</v>
      </c>
      <c r="Y193" s="4">
        <f>F268</f>
        <v>255</v>
      </c>
      <c r="Z193" s="5">
        <f>F98</f>
        <v>85</v>
      </c>
      <c r="AA193" s="172">
        <f>S192^3+T192^3+U192^3+V192^3+W192^3+X192^3+Y192^3+Z192^3+S193^3+T193^3+U193^3+V193^3+W193^3+X193^3+Y193^3+Z193^3</f>
        <v>67634176</v>
      </c>
      <c r="AB193" s="125">
        <f t="shared" si="32"/>
        <v>351576</v>
      </c>
      <c r="AC193" s="61"/>
      <c r="AD193" s="89" t="s">
        <v>269</v>
      </c>
      <c r="AE193" s="83" t="s">
        <v>236</v>
      </c>
      <c r="AF193" s="83" t="s">
        <v>206</v>
      </c>
      <c r="AG193" s="83" t="s">
        <v>172</v>
      </c>
      <c r="AH193" s="82" t="s">
        <v>42</v>
      </c>
      <c r="AI193" s="82" t="s">
        <v>39</v>
      </c>
      <c r="AJ193" s="82" t="s">
        <v>36</v>
      </c>
      <c r="AK193" s="82" t="s">
        <v>25</v>
      </c>
      <c r="AL193" s="83" t="s">
        <v>125</v>
      </c>
      <c r="AM193" s="83" t="s">
        <v>128</v>
      </c>
      <c r="AN193" s="83" t="s">
        <v>98</v>
      </c>
      <c r="AO193" s="83" t="s">
        <v>117</v>
      </c>
      <c r="AP193" s="82" t="s">
        <v>216</v>
      </c>
      <c r="AQ193" s="82" t="s">
        <v>221</v>
      </c>
      <c r="AR193" s="82" t="s">
        <v>210</v>
      </c>
      <c r="AS193" s="86" t="s">
        <v>215</v>
      </c>
      <c r="AT193" s="66"/>
      <c r="AU193" s="51"/>
      <c r="AW193" s="109"/>
      <c r="AX193" s="58"/>
      <c r="AY193" s="3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5"/>
      <c r="BO193" s="172">
        <f>BG192^3+BH192^3+BI192^3+BJ192^3+BK192^3+BL192^3+BM192^3+BN192^3+BG193^3+BH193^3+BI193^3+BJ193^3+BK193^3+BL193^3+BM193^3+BN193^3</f>
        <v>0</v>
      </c>
      <c r="BP193" s="125">
        <f t="shared" si="33"/>
        <v>0</v>
      </c>
      <c r="BQ193" s="61"/>
      <c r="BR193" s="81"/>
      <c r="BS193" s="82"/>
      <c r="BT193" s="82"/>
      <c r="BU193" s="82"/>
      <c r="BV193" s="82"/>
      <c r="BW193" s="82"/>
      <c r="BX193" s="82"/>
      <c r="BY193" s="82"/>
      <c r="BZ193" s="83"/>
      <c r="CA193" s="83"/>
      <c r="CB193" s="83"/>
      <c r="CC193" s="83"/>
      <c r="CD193" s="83"/>
      <c r="CE193" s="83"/>
      <c r="CF193" s="83"/>
      <c r="CG193" s="84"/>
      <c r="CH193" s="66"/>
      <c r="CI193" s="51"/>
      <c r="CJ193" s="144"/>
      <c r="CK193" s="109"/>
      <c r="CL193" s="58"/>
      <c r="CM193" s="3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5"/>
      <c r="DC193" s="172">
        <f>CU192^3+CV192^3+CW192^3+CX192^3+CY192^3+CZ192^3+DA192^3+DB192^3+CU193^3+CV193^3+CW193^3+CX193^3+CY193^3+CZ193^3+DA193^3+DB193^3</f>
        <v>0</v>
      </c>
      <c r="DD193" s="125">
        <f t="shared" si="34"/>
        <v>0</v>
      </c>
      <c r="DE193" s="61"/>
      <c r="DF193" s="81"/>
      <c r="DG193" s="82"/>
      <c r="DH193" s="83"/>
      <c r="DI193" s="83"/>
      <c r="DJ193" s="82"/>
      <c r="DK193" s="82"/>
      <c r="DL193" s="83"/>
      <c r="DM193" s="83"/>
      <c r="DN193" s="82"/>
      <c r="DO193" s="82"/>
      <c r="DP193" s="83"/>
      <c r="DQ193" s="83"/>
      <c r="DR193" s="82"/>
      <c r="DS193" s="82"/>
      <c r="DT193" s="83"/>
      <c r="DU193" s="84"/>
      <c r="DV193" s="66"/>
      <c r="DW193" s="51"/>
      <c r="DY193" s="109"/>
      <c r="DZ193" s="58"/>
      <c r="EA193" s="3"/>
      <c r="EB193" s="4"/>
      <c r="EC193" s="4"/>
      <c r="ED193" s="4"/>
      <c r="EE193" s="4"/>
      <c r="EF193" s="4"/>
      <c r="EG193" s="4"/>
      <c r="EH193" s="4"/>
      <c r="EI193" s="4"/>
      <c r="EJ193" s="4"/>
      <c r="EK193" s="4"/>
      <c r="EL193" s="4"/>
      <c r="EM193" s="4"/>
      <c r="EN193" s="4"/>
      <c r="EO193" s="4"/>
      <c r="EP193" s="5"/>
      <c r="EQ193" s="172">
        <f>EI192^3+EJ192^3+EK192^3+EL192^3+EM192^3+EN192^3+EO192^3+EP192^3+EI193^3+EJ193^3+EK193^3+EL193^3+EM193^3+EN193^3+EO193^3+EP193^3</f>
        <v>0</v>
      </c>
      <c r="ER193" s="125">
        <f t="shared" si="35"/>
        <v>0</v>
      </c>
      <c r="ES193" s="61"/>
      <c r="ET193" s="174"/>
      <c r="EU193" s="131"/>
      <c r="EV193" s="83"/>
      <c r="EW193" s="131"/>
      <c r="EX193" s="131"/>
      <c r="EY193" s="82"/>
      <c r="EZ193" s="131"/>
      <c r="FA193" s="131"/>
      <c r="FB193" s="131"/>
      <c r="FC193" s="131"/>
      <c r="FD193" s="83"/>
      <c r="FE193" s="131"/>
      <c r="FF193" s="131"/>
      <c r="FG193" s="82"/>
      <c r="FH193" s="131"/>
      <c r="FI193" s="175"/>
      <c r="FJ193" s="66"/>
      <c r="FK193" s="51"/>
    </row>
    <row r="194" spans="1:167" x14ac:dyDescent="0.2">
      <c r="A194" s="32"/>
      <c r="B194" s="32"/>
      <c r="C194" s="32"/>
      <c r="D194" s="106" t="s">
        <v>267</v>
      </c>
      <c r="E194" s="107" t="s">
        <v>207</v>
      </c>
      <c r="F194" s="108">
        <f>B4+(180*B6)</f>
        <v>181</v>
      </c>
      <c r="G194" s="104"/>
      <c r="H194" s="43"/>
      <c r="I194" s="109"/>
      <c r="J194" s="58"/>
      <c r="K194" s="3">
        <f>F164</f>
        <v>151</v>
      </c>
      <c r="L194" s="4">
        <f>F74</f>
        <v>61</v>
      </c>
      <c r="M194" s="4">
        <f>F264</f>
        <v>251</v>
      </c>
      <c r="N194" s="4">
        <f>F94</f>
        <v>81</v>
      </c>
      <c r="O194" s="4">
        <f>F41</f>
        <v>28</v>
      </c>
      <c r="P194" s="4">
        <f>F191</f>
        <v>178</v>
      </c>
      <c r="Q194" s="4">
        <f>F133</f>
        <v>120</v>
      </c>
      <c r="R194" s="4">
        <f>F235</f>
        <v>222</v>
      </c>
      <c r="S194" s="4">
        <f>F83</f>
        <v>70</v>
      </c>
      <c r="T194" s="4">
        <f>F253</f>
        <v>240</v>
      </c>
      <c r="U194" s="4">
        <f>F55</f>
        <v>42</v>
      </c>
      <c r="V194" s="4">
        <f>F145</f>
        <v>132</v>
      </c>
      <c r="W194" s="4">
        <f>F214</f>
        <v>201</v>
      </c>
      <c r="X194" s="4">
        <f>F112</f>
        <v>99</v>
      </c>
      <c r="Y194" s="4">
        <f>F178</f>
        <v>165</v>
      </c>
      <c r="Z194" s="5">
        <f>F28</f>
        <v>15</v>
      </c>
      <c r="AA194" s="172">
        <f>K194^3+L194^3+M194^3+N194^3+O194^3+P194^3+Q194^3+R194^3+K195^3+L195^3+M195^3+N195^3+O195^3+P195^3+Q195^3+R195^3</f>
        <v>67634176</v>
      </c>
      <c r="AB194" s="125">
        <f t="shared" si="32"/>
        <v>351576</v>
      </c>
      <c r="AC194" s="61"/>
      <c r="AD194" s="89" t="s">
        <v>171</v>
      </c>
      <c r="AE194" s="83" t="s">
        <v>203</v>
      </c>
      <c r="AF194" s="83" t="s">
        <v>239</v>
      </c>
      <c r="AG194" s="83" t="s">
        <v>270</v>
      </c>
      <c r="AH194" s="82" t="s">
        <v>22</v>
      </c>
      <c r="AI194" s="82" t="s">
        <v>35</v>
      </c>
      <c r="AJ194" s="82" t="s">
        <v>40</v>
      </c>
      <c r="AK194" s="82" t="s">
        <v>45</v>
      </c>
      <c r="AL194" s="83" t="s">
        <v>116</v>
      </c>
      <c r="AM194" s="83" t="s">
        <v>95</v>
      </c>
      <c r="AN194" s="83" t="s">
        <v>131</v>
      </c>
      <c r="AO194" s="83" t="s">
        <v>126</v>
      </c>
      <c r="AP194" s="82" t="s">
        <v>212</v>
      </c>
      <c r="AQ194" s="82" t="s">
        <v>209</v>
      </c>
      <c r="AR194" s="82" t="s">
        <v>222</v>
      </c>
      <c r="AS194" s="86" t="s">
        <v>219</v>
      </c>
      <c r="AT194" s="66"/>
      <c r="AU194" s="51"/>
      <c r="AW194" s="109"/>
      <c r="AX194" s="58"/>
      <c r="AY194" s="3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5"/>
      <c r="BO194" s="172">
        <f>AY194^3+AZ194^3+BA194^3+BB194^3+BC194^3+BD194^3+BE194^3+BF194^3+AY195^3+AZ195^3+BA195^3+BB195^3+BC195^3+BD195^3+BE195^3+BF195^3</f>
        <v>0</v>
      </c>
      <c r="BP194" s="125">
        <f t="shared" si="33"/>
        <v>0</v>
      </c>
      <c r="BQ194" s="61"/>
      <c r="BR194" s="89"/>
      <c r="BS194" s="83"/>
      <c r="BT194" s="83"/>
      <c r="BU194" s="83"/>
      <c r="BV194" s="83"/>
      <c r="BW194" s="83"/>
      <c r="BX194" s="83"/>
      <c r="BY194" s="83"/>
      <c r="BZ194" s="82"/>
      <c r="CA194" s="82"/>
      <c r="CB194" s="82"/>
      <c r="CC194" s="82"/>
      <c r="CD194" s="82"/>
      <c r="CE194" s="82"/>
      <c r="CF194" s="82"/>
      <c r="CG194" s="86"/>
      <c r="CH194" s="66"/>
      <c r="CI194" s="51"/>
      <c r="CJ194" s="144"/>
      <c r="CK194" s="109"/>
      <c r="CL194" s="58"/>
      <c r="CM194" s="3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5"/>
      <c r="DC194" s="172">
        <f>CM194^3+CN194^3+CO194^3+CP194^3+CQ194^3+CR194^3+CS194^3+CT194^3+CM195^3+CN195^3+CO195^3+CP195^3+CQ195^3+CR195^3+CS195^3+CT195^3</f>
        <v>0</v>
      </c>
      <c r="DD194" s="125">
        <f t="shared" si="34"/>
        <v>0</v>
      </c>
      <c r="DE194" s="61"/>
      <c r="DF194" s="81"/>
      <c r="DG194" s="82"/>
      <c r="DH194" s="83"/>
      <c r="DI194" s="83"/>
      <c r="DJ194" s="82"/>
      <c r="DK194" s="82"/>
      <c r="DL194" s="83"/>
      <c r="DM194" s="83"/>
      <c r="DN194" s="82"/>
      <c r="DO194" s="82"/>
      <c r="DP194" s="83"/>
      <c r="DQ194" s="83"/>
      <c r="DR194" s="82"/>
      <c r="DS194" s="82"/>
      <c r="DT194" s="83"/>
      <c r="DU194" s="84"/>
      <c r="DV194" s="66"/>
      <c r="DW194" s="51"/>
      <c r="DY194" s="109"/>
      <c r="DZ194" s="58"/>
      <c r="EA194" s="3"/>
      <c r="EB194" s="4"/>
      <c r="EC194" s="4"/>
      <c r="ED194" s="4"/>
      <c r="EE194" s="4"/>
      <c r="EF194" s="4"/>
      <c r="EG194" s="4"/>
      <c r="EH194" s="4"/>
      <c r="EI194" s="4"/>
      <c r="EJ194" s="4"/>
      <c r="EK194" s="4"/>
      <c r="EL194" s="4"/>
      <c r="EM194" s="4"/>
      <c r="EN194" s="4"/>
      <c r="EO194" s="4"/>
      <c r="EP194" s="5"/>
      <c r="EQ194" s="172">
        <f>EA194^3+EB194^3+EC194^3+ED194^3+EE194^3+EF194^3+EG194^3+EH194^3+EA195^3+EB195^3+EC195^3+ED195^3+EE195^3+EF195^3+EG195^3+EH195^3</f>
        <v>0</v>
      </c>
      <c r="ER194" s="125">
        <f t="shared" si="35"/>
        <v>0</v>
      </c>
      <c r="ES194" s="61"/>
      <c r="ET194" s="174"/>
      <c r="EU194" s="83"/>
      <c r="EV194" s="131"/>
      <c r="EW194" s="131"/>
      <c r="EX194" s="131"/>
      <c r="EY194" s="131"/>
      <c r="EZ194" s="82"/>
      <c r="FA194" s="131"/>
      <c r="FB194" s="131"/>
      <c r="FC194" s="83"/>
      <c r="FD194" s="131"/>
      <c r="FE194" s="131"/>
      <c r="FF194" s="131"/>
      <c r="FG194" s="131"/>
      <c r="FH194" s="82"/>
      <c r="FI194" s="175"/>
      <c r="FJ194" s="66"/>
      <c r="FK194" s="51"/>
    </row>
    <row r="195" spans="1:167" x14ac:dyDescent="0.2">
      <c r="A195" s="32"/>
      <c r="B195" s="32"/>
      <c r="C195" s="32"/>
      <c r="D195" s="106" t="s">
        <v>128</v>
      </c>
      <c r="E195" s="107" t="s">
        <v>207</v>
      </c>
      <c r="F195" s="110">
        <f>B4+(181*B6)</f>
        <v>182</v>
      </c>
      <c r="G195" s="104"/>
      <c r="H195" s="43"/>
      <c r="I195" s="109"/>
      <c r="J195" s="58"/>
      <c r="K195" s="3">
        <f>F209</f>
        <v>196</v>
      </c>
      <c r="L195" s="4">
        <f>F119</f>
        <v>106</v>
      </c>
      <c r="M195" s="4">
        <f>F189</f>
        <v>176</v>
      </c>
      <c r="N195" s="4">
        <f>F19</f>
        <v>6</v>
      </c>
      <c r="O195" s="4">
        <f>F92</f>
        <v>79</v>
      </c>
      <c r="P195" s="4">
        <f>F242</f>
        <v>229</v>
      </c>
      <c r="Q195" s="4">
        <f>F48</f>
        <v>35</v>
      </c>
      <c r="R195" s="4">
        <f>F150</f>
        <v>137</v>
      </c>
      <c r="S195" s="4">
        <f>F30</f>
        <v>17</v>
      </c>
      <c r="T195" s="4">
        <f>F200</f>
        <v>187</v>
      </c>
      <c r="U195" s="4">
        <f>F138</f>
        <v>125</v>
      </c>
      <c r="V195" s="4">
        <f>F228</f>
        <v>215</v>
      </c>
      <c r="W195" s="4">
        <f>F171</f>
        <v>158</v>
      </c>
      <c r="X195" s="4">
        <f>F69</f>
        <v>56</v>
      </c>
      <c r="Y195" s="4">
        <f>F255</f>
        <v>242</v>
      </c>
      <c r="Z195" s="5">
        <f>F105</f>
        <v>92</v>
      </c>
      <c r="AA195" s="172">
        <f>S194^3+T194^3+U194^3+V194^3+W194^3+X194^3+Y194^3+Z194^3+S195^3+T195^3+U195^3+V195^3+W195^3+X195^3+Y195^3+Z195^3</f>
        <v>67634176</v>
      </c>
      <c r="AB195" s="125">
        <f t="shared" si="32"/>
        <v>351576</v>
      </c>
      <c r="AC195" s="61"/>
      <c r="AD195" s="89" t="s">
        <v>204</v>
      </c>
      <c r="AE195" s="83" t="s">
        <v>170</v>
      </c>
      <c r="AF195" s="83" t="s">
        <v>271</v>
      </c>
      <c r="AG195" s="83" t="s">
        <v>238</v>
      </c>
      <c r="AH195" s="82" t="s">
        <v>34</v>
      </c>
      <c r="AI195" s="82" t="s">
        <v>23</v>
      </c>
      <c r="AJ195" s="82" t="s">
        <v>44</v>
      </c>
      <c r="AK195" s="82" t="s">
        <v>41</v>
      </c>
      <c r="AL195" s="83" t="s">
        <v>96</v>
      </c>
      <c r="AM195" s="83" t="s">
        <v>115</v>
      </c>
      <c r="AN195" s="83" t="s">
        <v>127</v>
      </c>
      <c r="AO195" s="83" t="s">
        <v>130</v>
      </c>
      <c r="AP195" s="82" t="s">
        <v>208</v>
      </c>
      <c r="AQ195" s="82" t="s">
        <v>213</v>
      </c>
      <c r="AR195" s="82" t="s">
        <v>218</v>
      </c>
      <c r="AS195" s="86" t="s">
        <v>223</v>
      </c>
      <c r="AT195" s="66"/>
      <c r="AU195" s="51"/>
      <c r="AW195" s="109"/>
      <c r="AX195" s="58"/>
      <c r="AY195" s="3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5"/>
      <c r="BO195" s="172">
        <f>BG194^3+BH194^3+BI194^3+BJ194^3+BK194^3+BL194^3+BM194^3+BN194^3+BG195^3+BH195^3+BI195^3+BJ195^3+BK195^3+BL195^3+BM195^3+BN195^3</f>
        <v>0</v>
      </c>
      <c r="BP195" s="125">
        <f t="shared" si="33"/>
        <v>0</v>
      </c>
      <c r="BQ195" s="61"/>
      <c r="BR195" s="89"/>
      <c r="BS195" s="83"/>
      <c r="BT195" s="83"/>
      <c r="BU195" s="83"/>
      <c r="BV195" s="83"/>
      <c r="BW195" s="83"/>
      <c r="BX195" s="83"/>
      <c r="BY195" s="83"/>
      <c r="BZ195" s="82"/>
      <c r="CA195" s="82"/>
      <c r="CB195" s="82"/>
      <c r="CC195" s="82"/>
      <c r="CD195" s="82"/>
      <c r="CE195" s="82"/>
      <c r="CF195" s="82"/>
      <c r="CG195" s="86"/>
      <c r="CH195" s="66"/>
      <c r="CI195" s="51"/>
      <c r="CJ195" s="144"/>
      <c r="CK195" s="109"/>
      <c r="CL195" s="58"/>
      <c r="CM195" s="3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5"/>
      <c r="DC195" s="172">
        <f>CU194^3+CV194^3+CW194^3+CX194^3+CY194^3+CZ194^3+DA194^3+DB194^3+CU195^3+CV195^3+CW195^3+CX195^3+CY195^3+CZ195^3+DA195^3+DB195^3</f>
        <v>0</v>
      </c>
      <c r="DD195" s="125">
        <f t="shared" si="34"/>
        <v>0</v>
      </c>
      <c r="DE195" s="61"/>
      <c r="DF195" s="81"/>
      <c r="DG195" s="82"/>
      <c r="DH195" s="83"/>
      <c r="DI195" s="83"/>
      <c r="DJ195" s="82"/>
      <c r="DK195" s="82"/>
      <c r="DL195" s="83"/>
      <c r="DM195" s="83"/>
      <c r="DN195" s="82"/>
      <c r="DO195" s="82"/>
      <c r="DP195" s="83"/>
      <c r="DQ195" s="83"/>
      <c r="DR195" s="82"/>
      <c r="DS195" s="82"/>
      <c r="DT195" s="83"/>
      <c r="DU195" s="84"/>
      <c r="DV195" s="66"/>
      <c r="DW195" s="51"/>
      <c r="DY195" s="109"/>
      <c r="DZ195" s="58"/>
      <c r="EA195" s="3"/>
      <c r="EB195" s="4"/>
      <c r="EC195" s="4"/>
      <c r="ED195" s="4"/>
      <c r="EE195" s="4"/>
      <c r="EF195" s="4"/>
      <c r="EG195" s="4"/>
      <c r="EH195" s="4"/>
      <c r="EI195" s="4"/>
      <c r="EJ195" s="4"/>
      <c r="EK195" s="4"/>
      <c r="EL195" s="4"/>
      <c r="EM195" s="4"/>
      <c r="EN195" s="4"/>
      <c r="EO195" s="4"/>
      <c r="EP195" s="5"/>
      <c r="EQ195" s="172">
        <f>EI194^3+EJ194^3+EK194^3+EL194^3+EM194^3+EN194^3+EO194^3+EP194^3+EI195^3+EJ195^3+EK195^3+EL195^3+EM195^3+EN195^3+EO195^3+EP195^3</f>
        <v>0</v>
      </c>
      <c r="ER195" s="125">
        <f t="shared" si="35"/>
        <v>0</v>
      </c>
      <c r="ES195" s="61"/>
      <c r="ET195" s="89"/>
      <c r="EU195" s="131"/>
      <c r="EV195" s="131"/>
      <c r="EW195" s="131"/>
      <c r="EX195" s="131"/>
      <c r="EY195" s="131"/>
      <c r="EZ195" s="131"/>
      <c r="FA195" s="82"/>
      <c r="FB195" s="83"/>
      <c r="FC195" s="131"/>
      <c r="FD195" s="131"/>
      <c r="FE195" s="131"/>
      <c r="FF195" s="131"/>
      <c r="FG195" s="131"/>
      <c r="FH195" s="131"/>
      <c r="FI195" s="86"/>
      <c r="FJ195" s="66"/>
      <c r="FK195" s="51"/>
    </row>
    <row r="196" spans="1:167" x14ac:dyDescent="0.2">
      <c r="A196" s="32"/>
      <c r="B196" s="32"/>
      <c r="C196" s="32"/>
      <c r="D196" s="106" t="s">
        <v>110</v>
      </c>
      <c r="E196" s="107" t="s">
        <v>207</v>
      </c>
      <c r="F196" s="110">
        <f>B4+(182*B6)</f>
        <v>183</v>
      </c>
      <c r="G196" s="104"/>
      <c r="H196" s="43"/>
      <c r="I196" s="109"/>
      <c r="J196" s="58"/>
      <c r="K196" s="3">
        <f>F124</f>
        <v>111</v>
      </c>
      <c r="L196" s="4">
        <f>F210</f>
        <v>197</v>
      </c>
      <c r="M196" s="4">
        <f>F16</f>
        <v>3</v>
      </c>
      <c r="N196" s="4">
        <f>F182</f>
        <v>169</v>
      </c>
      <c r="O196" s="4">
        <f>F241</f>
        <v>228</v>
      </c>
      <c r="P196" s="4">
        <f>F87</f>
        <v>74</v>
      </c>
      <c r="Q196" s="4">
        <f>F157</f>
        <v>144</v>
      </c>
      <c r="R196" s="4">
        <f>F51</f>
        <v>38</v>
      </c>
      <c r="S196" s="4">
        <f>F203</f>
        <v>190</v>
      </c>
      <c r="T196" s="4">
        <f>F37</f>
        <v>24</v>
      </c>
      <c r="U196" s="4">
        <f>F223</f>
        <v>210</v>
      </c>
      <c r="V196" s="4">
        <f>F137</f>
        <v>124</v>
      </c>
      <c r="W196" s="4">
        <f>F62</f>
        <v>49</v>
      </c>
      <c r="X196" s="4">
        <f>F168</f>
        <v>155</v>
      </c>
      <c r="Y196" s="4">
        <f>F106</f>
        <v>93</v>
      </c>
      <c r="Z196" s="5">
        <f>F260</f>
        <v>247</v>
      </c>
      <c r="AA196" s="172">
        <f>K196^3+L196^3+M196^3+N196^3+O196^3+P196^3+Q196^3+R196^3+K197^3+L197^3+M197^3+N197^3+O197^3+P197^3+Q197^3+R197^3</f>
        <v>67634176</v>
      </c>
      <c r="AB196" s="125">
        <f t="shared" si="32"/>
        <v>351576</v>
      </c>
      <c r="AC196" s="95"/>
      <c r="AD196" s="81" t="s">
        <v>189</v>
      </c>
      <c r="AE196" s="82" t="s">
        <v>186</v>
      </c>
      <c r="AF196" s="82" t="s">
        <v>179</v>
      </c>
      <c r="AG196" s="82" t="s">
        <v>176</v>
      </c>
      <c r="AH196" s="83" t="s">
        <v>114</v>
      </c>
      <c r="AI196" s="83" t="s">
        <v>109</v>
      </c>
      <c r="AJ196" s="83" t="s">
        <v>104</v>
      </c>
      <c r="AK196" s="83" t="s">
        <v>91</v>
      </c>
      <c r="AL196" s="82" t="s">
        <v>59</v>
      </c>
      <c r="AM196" s="82" t="s">
        <v>64</v>
      </c>
      <c r="AN196" s="82" t="s">
        <v>26</v>
      </c>
      <c r="AO196" s="82" t="s">
        <v>47</v>
      </c>
      <c r="AP196" s="83" t="s">
        <v>227</v>
      </c>
      <c r="AQ196" s="83" t="s">
        <v>258</v>
      </c>
      <c r="AR196" s="83" t="s">
        <v>159</v>
      </c>
      <c r="AS196" s="84" t="s">
        <v>191</v>
      </c>
      <c r="AT196" s="66"/>
      <c r="AU196" s="51"/>
      <c r="AW196" s="109"/>
      <c r="AX196" s="58"/>
      <c r="AY196" s="3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5"/>
      <c r="BO196" s="172">
        <f>AY196^3+AZ196^3+BA196^3+BB196^3+BC196^3+BD196^3+BE196^3+BF196^3+AY197^3+AZ197^3+BA197^3+BB197^3+BC197^3+BD197^3+BE197^3+BF197^3</f>
        <v>0</v>
      </c>
      <c r="BP196" s="125">
        <f t="shared" si="33"/>
        <v>0</v>
      </c>
      <c r="BQ196" s="95"/>
      <c r="BR196" s="81"/>
      <c r="BS196" s="82"/>
      <c r="BT196" s="82"/>
      <c r="BU196" s="82"/>
      <c r="BV196" s="82"/>
      <c r="BW196" s="82"/>
      <c r="BX196" s="82"/>
      <c r="BY196" s="82"/>
      <c r="BZ196" s="83"/>
      <c r="CA196" s="83"/>
      <c r="CB196" s="83"/>
      <c r="CC196" s="83"/>
      <c r="CD196" s="83"/>
      <c r="CE196" s="83"/>
      <c r="CF196" s="83"/>
      <c r="CG196" s="84"/>
      <c r="CH196" s="66"/>
      <c r="CI196" s="51"/>
      <c r="CJ196" s="144"/>
      <c r="CK196" s="109"/>
      <c r="CL196" s="58"/>
      <c r="CM196" s="3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5"/>
      <c r="DC196" s="172">
        <f>CM196^3+CN196^3+CO196^3+CP196^3+CQ196^3+CR196^3+CS196^3+CT196^3+CM197^3+CN197^3+CO197^3+CP197^3+CQ197^3+CR197^3+CS197^3+CT197^3</f>
        <v>0</v>
      </c>
      <c r="DD196" s="125">
        <f t="shared" si="34"/>
        <v>0</v>
      </c>
      <c r="DE196" s="95"/>
      <c r="DF196" s="89"/>
      <c r="DG196" s="83"/>
      <c r="DH196" s="82"/>
      <c r="DI196" s="82"/>
      <c r="DJ196" s="83"/>
      <c r="DK196" s="83"/>
      <c r="DL196" s="82"/>
      <c r="DM196" s="82"/>
      <c r="DN196" s="83"/>
      <c r="DO196" s="83"/>
      <c r="DP196" s="82"/>
      <c r="DQ196" s="82"/>
      <c r="DR196" s="83"/>
      <c r="DS196" s="83"/>
      <c r="DT196" s="82"/>
      <c r="DU196" s="86"/>
      <c r="DV196" s="66"/>
      <c r="DW196" s="51"/>
      <c r="DY196" s="109"/>
      <c r="DZ196" s="58"/>
      <c r="EA196" s="3"/>
      <c r="EB196" s="4"/>
      <c r="EC196" s="4"/>
      <c r="ED196" s="4"/>
      <c r="EE196" s="4"/>
      <c r="EF196" s="4"/>
      <c r="EG196" s="4"/>
      <c r="EH196" s="4"/>
      <c r="EI196" s="4"/>
      <c r="EJ196" s="4"/>
      <c r="EK196" s="4"/>
      <c r="EL196" s="4"/>
      <c r="EM196" s="4"/>
      <c r="EN196" s="4"/>
      <c r="EO196" s="4"/>
      <c r="EP196" s="5"/>
      <c r="EQ196" s="172">
        <f>EA196^3+EB196^3+EC196^3+ED196^3+EE196^3+EF196^3+EG196^3+EH196^3+EA197^3+EB197^3+EC197^3+ED197^3+EE197^3+EF197^3+EG197^3+EH197^3</f>
        <v>0</v>
      </c>
      <c r="ER196" s="125">
        <f t="shared" si="35"/>
        <v>0</v>
      </c>
      <c r="ES196" s="95"/>
      <c r="ET196" s="81"/>
      <c r="EU196" s="131"/>
      <c r="EV196" s="131"/>
      <c r="EW196" s="131"/>
      <c r="EX196" s="131"/>
      <c r="EY196" s="131"/>
      <c r="EZ196" s="131"/>
      <c r="FA196" s="83"/>
      <c r="FB196" s="82"/>
      <c r="FC196" s="131"/>
      <c r="FD196" s="131"/>
      <c r="FE196" s="131"/>
      <c r="FF196" s="131"/>
      <c r="FG196" s="131"/>
      <c r="FH196" s="131"/>
      <c r="FI196" s="84"/>
      <c r="FJ196" s="66"/>
      <c r="FK196" s="51"/>
    </row>
    <row r="197" spans="1:167" x14ac:dyDescent="0.2">
      <c r="A197" s="32"/>
      <c r="B197" s="32"/>
      <c r="C197" s="32"/>
      <c r="D197" s="106" t="s">
        <v>228</v>
      </c>
      <c r="E197" s="107" t="s">
        <v>207</v>
      </c>
      <c r="F197" s="108">
        <f>B4+(183*B6)</f>
        <v>184</v>
      </c>
      <c r="G197" s="104"/>
      <c r="H197" s="43"/>
      <c r="I197" s="109"/>
      <c r="J197" s="58"/>
      <c r="K197" s="3">
        <f>F73</f>
        <v>60</v>
      </c>
      <c r="L197" s="4">
        <f>F159</f>
        <v>146</v>
      </c>
      <c r="M197" s="4">
        <f>F101</f>
        <v>88</v>
      </c>
      <c r="N197" s="4">
        <f>F267</f>
        <v>254</v>
      </c>
      <c r="O197" s="4">
        <f>F196</f>
        <v>183</v>
      </c>
      <c r="P197" s="4">
        <f>F42</f>
        <v>29</v>
      </c>
      <c r="Q197" s="4">
        <f>F232</f>
        <v>219</v>
      </c>
      <c r="R197" s="4">
        <f>F126</f>
        <v>113</v>
      </c>
      <c r="S197" s="4">
        <f>F246</f>
        <v>233</v>
      </c>
      <c r="T197" s="4">
        <f>F80</f>
        <v>67</v>
      </c>
      <c r="U197" s="4">
        <f>F146</f>
        <v>133</v>
      </c>
      <c r="V197" s="4">
        <f>F60</f>
        <v>47</v>
      </c>
      <c r="W197" s="4">
        <f>F115</f>
        <v>102</v>
      </c>
      <c r="X197" s="4">
        <f>F221</f>
        <v>208</v>
      </c>
      <c r="Y197" s="4">
        <f>F23</f>
        <v>10</v>
      </c>
      <c r="Z197" s="5">
        <f>F177</f>
        <v>164</v>
      </c>
      <c r="AA197" s="172">
        <f>S196^3+T196^3+U196^3+V196^3+W196^3+X196^3+Y196^3+Z196^3+S197^3+T197^3+U197^3+V197^3+W197^3+X197^3+Y197^3+Z197^3</f>
        <v>67634176</v>
      </c>
      <c r="AB197" s="125">
        <f t="shared" si="32"/>
        <v>351576</v>
      </c>
      <c r="AC197" s="61"/>
      <c r="AD197" s="81" t="s">
        <v>185</v>
      </c>
      <c r="AE197" s="82" t="s">
        <v>190</v>
      </c>
      <c r="AF197" s="82" t="s">
        <v>175</v>
      </c>
      <c r="AG197" s="82" t="s">
        <v>180</v>
      </c>
      <c r="AH197" s="83" t="s">
        <v>110</v>
      </c>
      <c r="AI197" s="83" t="s">
        <v>113</v>
      </c>
      <c r="AJ197" s="83" t="s">
        <v>92</v>
      </c>
      <c r="AK197" s="83" t="s">
        <v>103</v>
      </c>
      <c r="AL197" s="82" t="s">
        <v>63</v>
      </c>
      <c r="AM197" s="82" t="s">
        <v>60</v>
      </c>
      <c r="AN197" s="82" t="s">
        <v>46</v>
      </c>
      <c r="AO197" s="82" t="s">
        <v>27</v>
      </c>
      <c r="AP197" s="83" t="s">
        <v>259</v>
      </c>
      <c r="AQ197" s="83" t="s">
        <v>226</v>
      </c>
      <c r="AR197" s="83" t="s">
        <v>192</v>
      </c>
      <c r="AS197" s="84" t="s">
        <v>158</v>
      </c>
      <c r="AT197" s="66"/>
      <c r="AU197" s="51"/>
      <c r="AW197" s="109"/>
      <c r="AX197" s="58"/>
      <c r="AY197" s="3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5"/>
      <c r="BO197" s="172">
        <f>BG196^3+BH196^3+BI196^3+BJ196^3+BK196^3+BL196^3+BM196^3+BN196^3+BG197^3+BH197^3+BI197^3+BJ197^3+BK197^3+BL197^3+BM197^3+BN197^3</f>
        <v>0</v>
      </c>
      <c r="BP197" s="125">
        <f t="shared" si="33"/>
        <v>0</v>
      </c>
      <c r="BQ197" s="61"/>
      <c r="BR197" s="81"/>
      <c r="BS197" s="82"/>
      <c r="BT197" s="82"/>
      <c r="BU197" s="82"/>
      <c r="BV197" s="82"/>
      <c r="BW197" s="82"/>
      <c r="BX197" s="82"/>
      <c r="BY197" s="82"/>
      <c r="BZ197" s="83"/>
      <c r="CA197" s="83"/>
      <c r="CB197" s="83"/>
      <c r="CC197" s="83"/>
      <c r="CD197" s="83"/>
      <c r="CE197" s="83"/>
      <c r="CF197" s="83"/>
      <c r="CG197" s="84"/>
      <c r="CH197" s="66"/>
      <c r="CI197" s="51"/>
      <c r="CJ197" s="144"/>
      <c r="CK197" s="109"/>
      <c r="CL197" s="58"/>
      <c r="CM197" s="3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5"/>
      <c r="DC197" s="172">
        <f>CU196^3+CV196^3+CW196^3+CX196^3+CY196^3+CZ196^3+DA196^3+DB196^3+CU197^3+CV197^3+CW197^3+CX197^3+CY197^3+CZ197^3+DA197^3+DB197^3</f>
        <v>0</v>
      </c>
      <c r="DD197" s="125">
        <f t="shared" si="34"/>
        <v>0</v>
      </c>
      <c r="DE197" s="61"/>
      <c r="DF197" s="89"/>
      <c r="DG197" s="83"/>
      <c r="DH197" s="82"/>
      <c r="DI197" s="82"/>
      <c r="DJ197" s="83"/>
      <c r="DK197" s="83"/>
      <c r="DL197" s="82"/>
      <c r="DM197" s="82"/>
      <c r="DN197" s="83"/>
      <c r="DO197" s="83"/>
      <c r="DP197" s="82"/>
      <c r="DQ197" s="82"/>
      <c r="DR197" s="83"/>
      <c r="DS197" s="83"/>
      <c r="DT197" s="82"/>
      <c r="DU197" s="86"/>
      <c r="DV197" s="66"/>
      <c r="DW197" s="51"/>
      <c r="DY197" s="109"/>
      <c r="DZ197" s="58"/>
      <c r="EA197" s="3"/>
      <c r="EB197" s="4"/>
      <c r="EC197" s="4"/>
      <c r="ED197" s="4"/>
      <c r="EE197" s="4"/>
      <c r="EF197" s="4"/>
      <c r="EG197" s="4"/>
      <c r="EH197" s="4"/>
      <c r="EI197" s="4"/>
      <c r="EJ197" s="4"/>
      <c r="EK197" s="4"/>
      <c r="EL197" s="4"/>
      <c r="EM197" s="4"/>
      <c r="EN197" s="4"/>
      <c r="EO197" s="4"/>
      <c r="EP197" s="5"/>
      <c r="EQ197" s="172">
        <f>EI196^3+EJ196^3+EK196^3+EL196^3+EM196^3+EN196^3+EO196^3+EP196^3+EI197^3+EJ197^3+EK197^3+EL197^3+EM197^3+EN197^3+EO197^3+EP197^3</f>
        <v>0</v>
      </c>
      <c r="ER197" s="125">
        <f t="shared" si="35"/>
        <v>0</v>
      </c>
      <c r="ES197" s="61"/>
      <c r="ET197" s="174"/>
      <c r="EU197" s="82"/>
      <c r="EV197" s="131"/>
      <c r="EW197" s="131"/>
      <c r="EX197" s="131"/>
      <c r="EY197" s="131"/>
      <c r="EZ197" s="83"/>
      <c r="FA197" s="131"/>
      <c r="FB197" s="131"/>
      <c r="FC197" s="82"/>
      <c r="FD197" s="131"/>
      <c r="FE197" s="131"/>
      <c r="FF197" s="131"/>
      <c r="FG197" s="131"/>
      <c r="FH197" s="83"/>
      <c r="FI197" s="175"/>
      <c r="FJ197" s="66"/>
      <c r="FK197" s="51"/>
    </row>
    <row r="198" spans="1:167" x14ac:dyDescent="0.2">
      <c r="A198" s="32"/>
      <c r="B198" s="32"/>
      <c r="C198" s="32"/>
      <c r="D198" s="106" t="s">
        <v>162</v>
      </c>
      <c r="E198" s="107" t="s">
        <v>207</v>
      </c>
      <c r="F198" s="108">
        <f>B4+(184*B6)</f>
        <v>185</v>
      </c>
      <c r="G198" s="104"/>
      <c r="H198" s="43"/>
      <c r="I198" s="109"/>
      <c r="J198" s="58"/>
      <c r="K198" s="3">
        <f>F111</f>
        <v>98</v>
      </c>
      <c r="L198" s="4">
        <f>F217</f>
        <v>204</v>
      </c>
      <c r="M198" s="4">
        <f>F27</f>
        <v>14</v>
      </c>
      <c r="N198" s="4">
        <f>F181</f>
        <v>168</v>
      </c>
      <c r="O198" s="4">
        <f>F250</f>
        <v>237</v>
      </c>
      <c r="P198" s="4">
        <f>F84</f>
        <v>71</v>
      </c>
      <c r="Q198" s="4">
        <f>F142</f>
        <v>129</v>
      </c>
      <c r="R198" s="4">
        <f>F56</f>
        <v>43</v>
      </c>
      <c r="S198" s="4">
        <f>F192</f>
        <v>179</v>
      </c>
      <c r="T198" s="4">
        <f>F38</f>
        <v>25</v>
      </c>
      <c r="U198" s="4">
        <f>F236</f>
        <v>223</v>
      </c>
      <c r="V198" s="4">
        <f>F130</f>
        <v>117</v>
      </c>
      <c r="W198" s="4">
        <f>F77</f>
        <v>64</v>
      </c>
      <c r="X198" s="4">
        <f>F163</f>
        <v>150</v>
      </c>
      <c r="Y198" s="4">
        <f>F97</f>
        <v>84</v>
      </c>
      <c r="Z198" s="5">
        <f>F263</f>
        <v>250</v>
      </c>
      <c r="AA198" s="172">
        <f>K198^3+L198^3+M198^3+N198^3+O198^3+P198^3+Q198^3+R198^3+K199^3+L199^3+M199^3+N199^3+O199^3+P199^3+Q199^3+R199^3</f>
        <v>67634176</v>
      </c>
      <c r="AB198" s="125">
        <f t="shared" si="32"/>
        <v>351576</v>
      </c>
      <c r="AC198" s="61"/>
      <c r="AD198" s="81" t="s">
        <v>181</v>
      </c>
      <c r="AE198" s="82" t="s">
        <v>178</v>
      </c>
      <c r="AF198" s="82" t="s">
        <v>187</v>
      </c>
      <c r="AG198" s="82" t="s">
        <v>184</v>
      </c>
      <c r="AH198" s="83" t="s">
        <v>106</v>
      </c>
      <c r="AI198" s="83" t="s">
        <v>93</v>
      </c>
      <c r="AJ198" s="83" t="s">
        <v>112</v>
      </c>
      <c r="AK198" s="83" t="s">
        <v>107</v>
      </c>
      <c r="AL198" s="82" t="s">
        <v>28</v>
      </c>
      <c r="AM198" s="82" t="s">
        <v>49</v>
      </c>
      <c r="AN198" s="82" t="s">
        <v>57</v>
      </c>
      <c r="AO198" s="82" t="s">
        <v>62</v>
      </c>
      <c r="AP198" s="83" t="s">
        <v>161</v>
      </c>
      <c r="AQ198" s="83" t="s">
        <v>193</v>
      </c>
      <c r="AR198" s="83" t="s">
        <v>225</v>
      </c>
      <c r="AS198" s="84" t="s">
        <v>256</v>
      </c>
      <c r="AT198" s="66"/>
      <c r="AU198" s="51"/>
      <c r="AW198" s="109"/>
      <c r="AX198" s="58"/>
      <c r="AY198" s="3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5"/>
      <c r="BO198" s="172">
        <f>AY198^3+AZ198^3+BA198^3+BB198^3+BC198^3+BD198^3+BE198^3+BF198^3+AY199^3+AZ199^3+BA199^3+BB199^3+BC199^3+BD199^3+BE199^3+BF199^3</f>
        <v>0</v>
      </c>
      <c r="BP198" s="125">
        <f t="shared" si="33"/>
        <v>0</v>
      </c>
      <c r="BQ198" s="61"/>
      <c r="BR198" s="89"/>
      <c r="BS198" s="83"/>
      <c r="BT198" s="83"/>
      <c r="BU198" s="83"/>
      <c r="BV198" s="83"/>
      <c r="BW198" s="83"/>
      <c r="BX198" s="83"/>
      <c r="BY198" s="83"/>
      <c r="BZ198" s="82"/>
      <c r="CA198" s="82"/>
      <c r="CB198" s="82"/>
      <c r="CC198" s="82"/>
      <c r="CD198" s="82"/>
      <c r="CE198" s="82"/>
      <c r="CF198" s="82"/>
      <c r="CG198" s="86"/>
      <c r="CH198" s="66"/>
      <c r="CI198" s="51"/>
      <c r="CJ198" s="144"/>
      <c r="CK198" s="109"/>
      <c r="CL198" s="58"/>
      <c r="CM198" s="3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5"/>
      <c r="DC198" s="172">
        <f>CM198^3+CN198^3+CO198^3+CP198^3+CQ198^3+CR198^3+CS198^3+CT198^3+CM199^3+CN199^3+CO199^3+CP199^3+CQ199^3+CR199^3+CS199^3+CT199^3</f>
        <v>0</v>
      </c>
      <c r="DD198" s="125">
        <f t="shared" si="34"/>
        <v>0</v>
      </c>
      <c r="DE198" s="61"/>
      <c r="DF198" s="89"/>
      <c r="DG198" s="83"/>
      <c r="DH198" s="82"/>
      <c r="DI198" s="82"/>
      <c r="DJ198" s="83"/>
      <c r="DK198" s="83"/>
      <c r="DL198" s="82"/>
      <c r="DM198" s="82"/>
      <c r="DN198" s="83"/>
      <c r="DO198" s="83"/>
      <c r="DP198" s="82"/>
      <c r="DQ198" s="82"/>
      <c r="DR198" s="83"/>
      <c r="DS198" s="83"/>
      <c r="DT198" s="82"/>
      <c r="DU198" s="86"/>
      <c r="DV198" s="66"/>
      <c r="DW198" s="51"/>
      <c r="DY198" s="109"/>
      <c r="DZ198" s="58"/>
      <c r="EA198" s="3"/>
      <c r="EB198" s="4"/>
      <c r="EC198" s="4"/>
      <c r="ED198" s="4"/>
      <c r="EE198" s="4"/>
      <c r="EF198" s="4"/>
      <c r="EG198" s="4"/>
      <c r="EH198" s="4"/>
      <c r="EI198" s="4"/>
      <c r="EJ198" s="4"/>
      <c r="EK198" s="4"/>
      <c r="EL198" s="4"/>
      <c r="EM198" s="4"/>
      <c r="EN198" s="4"/>
      <c r="EO198" s="4"/>
      <c r="EP198" s="5"/>
      <c r="EQ198" s="172">
        <f>EA198^3+EB198^3+EC198^3+ED198^3+EE198^3+EF198^3+EG198^3+EH198^3+EA199^3+EB199^3+EC199^3+ED199^3+EE199^3+EF199^3+EG199^3+EH199^3</f>
        <v>0</v>
      </c>
      <c r="ER198" s="125">
        <f t="shared" si="35"/>
        <v>0</v>
      </c>
      <c r="ES198" s="61"/>
      <c r="ET198" s="174"/>
      <c r="EU198" s="131"/>
      <c r="EV198" s="82"/>
      <c r="EW198" s="131"/>
      <c r="EX198" s="131"/>
      <c r="EY198" s="83"/>
      <c r="EZ198" s="131"/>
      <c r="FA198" s="131"/>
      <c r="FB198" s="131"/>
      <c r="FC198" s="131"/>
      <c r="FD198" s="82"/>
      <c r="FE198" s="131"/>
      <c r="FF198" s="131"/>
      <c r="FG198" s="83"/>
      <c r="FH198" s="131"/>
      <c r="FI198" s="175"/>
      <c r="FJ198" s="66"/>
      <c r="FK198" s="51"/>
    </row>
    <row r="199" spans="1:167" x14ac:dyDescent="0.2">
      <c r="A199" s="32"/>
      <c r="B199" s="32"/>
      <c r="C199" s="32"/>
      <c r="D199" s="106" t="s">
        <v>94</v>
      </c>
      <c r="E199" s="107" t="s">
        <v>207</v>
      </c>
      <c r="F199" s="108">
        <f>B4+(185*B6)</f>
        <v>186</v>
      </c>
      <c r="G199" s="104"/>
      <c r="H199" s="43"/>
      <c r="I199" s="109"/>
      <c r="J199" s="58"/>
      <c r="K199" s="3">
        <f>F66</f>
        <v>53</v>
      </c>
      <c r="L199" s="4">
        <f>F172</f>
        <v>159</v>
      </c>
      <c r="M199" s="4">
        <f>F102</f>
        <v>89</v>
      </c>
      <c r="N199" s="4">
        <f>F256</f>
        <v>243</v>
      </c>
      <c r="O199" s="4">
        <f>F199</f>
        <v>186</v>
      </c>
      <c r="P199" s="4">
        <f>F33</f>
        <v>20</v>
      </c>
      <c r="Q199" s="4">
        <f>F227</f>
        <v>214</v>
      </c>
      <c r="R199" s="4">
        <f>F141</f>
        <v>128</v>
      </c>
      <c r="S199" s="4">
        <f>F245</f>
        <v>232</v>
      </c>
      <c r="T199" s="4">
        <f>F91</f>
        <v>78</v>
      </c>
      <c r="U199" s="4">
        <f>F153</f>
        <v>140</v>
      </c>
      <c r="V199" s="4">
        <f>F47</f>
        <v>34</v>
      </c>
      <c r="W199" s="4">
        <f>F120</f>
        <v>107</v>
      </c>
      <c r="X199" s="4">
        <f>F206</f>
        <v>193</v>
      </c>
      <c r="Y199" s="4">
        <f>F20</f>
        <v>7</v>
      </c>
      <c r="Z199" s="5">
        <f>F186</f>
        <v>173</v>
      </c>
      <c r="AA199" s="172">
        <f>S198^3+T198^3+U198^3+V198^3+W198^3+X198^3+Y198^3+Z198^3+S199^3+T199^3+U199^3+V199^3+W199^3+X199^3+Y199^3+Z199^3</f>
        <v>67634176</v>
      </c>
      <c r="AB199" s="125">
        <f t="shared" si="32"/>
        <v>351576</v>
      </c>
      <c r="AC199" s="61"/>
      <c r="AD199" s="81" t="s">
        <v>177</v>
      </c>
      <c r="AE199" s="82" t="s">
        <v>182</v>
      </c>
      <c r="AF199" s="82" t="s">
        <v>183</v>
      </c>
      <c r="AG199" s="82" t="s">
        <v>188</v>
      </c>
      <c r="AH199" s="83" t="s">
        <v>94</v>
      </c>
      <c r="AI199" s="83" t="s">
        <v>105</v>
      </c>
      <c r="AJ199" s="83" t="s">
        <v>108</v>
      </c>
      <c r="AK199" s="83" t="s">
        <v>111</v>
      </c>
      <c r="AL199" s="82" t="s">
        <v>48</v>
      </c>
      <c r="AM199" s="82" t="s">
        <v>29</v>
      </c>
      <c r="AN199" s="82" t="s">
        <v>61</v>
      </c>
      <c r="AO199" s="82" t="s">
        <v>58</v>
      </c>
      <c r="AP199" s="83" t="s">
        <v>194</v>
      </c>
      <c r="AQ199" s="83" t="s">
        <v>160</v>
      </c>
      <c r="AR199" s="83" t="s">
        <v>257</v>
      </c>
      <c r="AS199" s="84" t="s">
        <v>224</v>
      </c>
      <c r="AT199" s="66"/>
      <c r="AU199" s="51"/>
      <c r="AW199" s="109"/>
      <c r="AX199" s="58"/>
      <c r="AY199" s="3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5"/>
      <c r="BO199" s="172">
        <f>BG198^3+BH198^3+BI198^3+BJ198^3+BK198^3+BL198^3+BM198^3+BN198^3+BG199^3+BH199^3+BI199^3+BJ199^3+BK199^3+BL199^3+BM199^3+BN199^3</f>
        <v>0</v>
      </c>
      <c r="BP199" s="125">
        <f t="shared" si="33"/>
        <v>0</v>
      </c>
      <c r="BQ199" s="61"/>
      <c r="BR199" s="89"/>
      <c r="BS199" s="83"/>
      <c r="BT199" s="83"/>
      <c r="BU199" s="83"/>
      <c r="BV199" s="83"/>
      <c r="BW199" s="83"/>
      <c r="BX199" s="83"/>
      <c r="BY199" s="83"/>
      <c r="BZ199" s="82"/>
      <c r="CA199" s="82"/>
      <c r="CB199" s="82"/>
      <c r="CC199" s="82"/>
      <c r="CD199" s="82"/>
      <c r="CE199" s="82"/>
      <c r="CF199" s="82"/>
      <c r="CG199" s="86"/>
      <c r="CH199" s="66"/>
      <c r="CI199" s="51"/>
      <c r="CJ199" s="144"/>
      <c r="CK199" s="109"/>
      <c r="CL199" s="58"/>
      <c r="CM199" s="3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5"/>
      <c r="DC199" s="172">
        <f>CU198^3+CV198^3+CW198^3+CX198^3+CY198^3+CZ198^3+DA198^3+DB198^3+CU199^3+CV199^3+CW199^3+CX199^3+CY199^3+CZ199^3+DA199^3+DB199^3</f>
        <v>0</v>
      </c>
      <c r="DD199" s="125">
        <f t="shared" si="34"/>
        <v>0</v>
      </c>
      <c r="DE199" s="61"/>
      <c r="DF199" s="89"/>
      <c r="DG199" s="83"/>
      <c r="DH199" s="82"/>
      <c r="DI199" s="82"/>
      <c r="DJ199" s="83"/>
      <c r="DK199" s="83"/>
      <c r="DL199" s="82"/>
      <c r="DM199" s="82"/>
      <c r="DN199" s="83"/>
      <c r="DO199" s="83"/>
      <c r="DP199" s="82"/>
      <c r="DQ199" s="82"/>
      <c r="DR199" s="83"/>
      <c r="DS199" s="83"/>
      <c r="DT199" s="82"/>
      <c r="DU199" s="86"/>
      <c r="DV199" s="66"/>
      <c r="DW199" s="51"/>
      <c r="DY199" s="109"/>
      <c r="DZ199" s="58"/>
      <c r="EA199" s="3"/>
      <c r="EB199" s="4"/>
      <c r="EC199" s="4"/>
      <c r="ED199" s="4"/>
      <c r="EE199" s="4"/>
      <c r="EF199" s="4"/>
      <c r="EG199" s="4"/>
      <c r="EH199" s="4"/>
      <c r="EI199" s="4"/>
      <c r="EJ199" s="4"/>
      <c r="EK199" s="4"/>
      <c r="EL199" s="4"/>
      <c r="EM199" s="4"/>
      <c r="EN199" s="4"/>
      <c r="EO199" s="4"/>
      <c r="EP199" s="5"/>
      <c r="EQ199" s="172">
        <f>EI198^3+EJ198^3+EK198^3+EL198^3+EM198^3+EN198^3+EO198^3+EP198^3+EI199^3+EJ199^3+EK199^3+EL199^3+EM199^3+EN199^3+EO199^3+EP199^3</f>
        <v>0</v>
      </c>
      <c r="ER199" s="125">
        <f t="shared" si="35"/>
        <v>0</v>
      </c>
      <c r="ES199" s="61"/>
      <c r="ET199" s="174"/>
      <c r="EU199" s="131"/>
      <c r="EV199" s="131"/>
      <c r="EW199" s="82"/>
      <c r="EX199" s="83"/>
      <c r="EY199" s="131"/>
      <c r="EZ199" s="131"/>
      <c r="FA199" s="131"/>
      <c r="FB199" s="131"/>
      <c r="FC199" s="131"/>
      <c r="FD199" s="131"/>
      <c r="FE199" s="82"/>
      <c r="FF199" s="83"/>
      <c r="FG199" s="131"/>
      <c r="FH199" s="131"/>
      <c r="FI199" s="175"/>
      <c r="FJ199" s="66"/>
      <c r="FK199" s="51"/>
    </row>
    <row r="200" spans="1:167" x14ac:dyDescent="0.2">
      <c r="A200" s="32"/>
      <c r="B200" s="32"/>
      <c r="C200" s="32"/>
      <c r="D200" s="106" t="s">
        <v>115</v>
      </c>
      <c r="E200" s="107" t="s">
        <v>207</v>
      </c>
      <c r="F200" s="108">
        <f>B4+(186*B6)</f>
        <v>187</v>
      </c>
      <c r="G200" s="104"/>
      <c r="H200" s="43"/>
      <c r="I200" s="109"/>
      <c r="J200" s="58"/>
      <c r="K200" s="3">
        <f>F262</f>
        <v>249</v>
      </c>
      <c r="L200" s="4">
        <f>F96</f>
        <v>83</v>
      </c>
      <c r="M200" s="4">
        <f>F162</f>
        <v>149</v>
      </c>
      <c r="N200" s="4">
        <f>F76</f>
        <v>63</v>
      </c>
      <c r="O200" s="4">
        <f>F131</f>
        <v>118</v>
      </c>
      <c r="P200" s="4">
        <f>F237</f>
        <v>224</v>
      </c>
      <c r="Q200" s="4">
        <f>F39</f>
        <v>26</v>
      </c>
      <c r="R200" s="4">
        <f>F193</f>
        <v>180</v>
      </c>
      <c r="S200" s="4">
        <f>F57</f>
        <v>44</v>
      </c>
      <c r="T200" s="4">
        <f>F143</f>
        <v>130</v>
      </c>
      <c r="U200" s="4">
        <f>F85</f>
        <v>72</v>
      </c>
      <c r="V200" s="4">
        <f>F251</f>
        <v>238</v>
      </c>
      <c r="W200" s="4">
        <f>F180</f>
        <v>167</v>
      </c>
      <c r="X200" s="4">
        <f>F26</f>
        <v>13</v>
      </c>
      <c r="Y200" s="4">
        <f>F216</f>
        <v>203</v>
      </c>
      <c r="Z200" s="5">
        <f>F110</f>
        <v>97</v>
      </c>
      <c r="AA200" s="172">
        <f>K200^3+L200^3+M200^3+N200^3+O200^3+P200^3+Q200^3+R200^3+K201^3+L201^3+M201^3+N201^3+O201^3+P201^3+Q201^3+R201^3</f>
        <v>67634176</v>
      </c>
      <c r="AB200" s="125">
        <f t="shared" si="32"/>
        <v>351576</v>
      </c>
      <c r="AC200" s="61"/>
      <c r="AD200" s="89" t="s">
        <v>90</v>
      </c>
      <c r="AE200" s="83" t="s">
        <v>85</v>
      </c>
      <c r="AF200" s="83" t="s">
        <v>80</v>
      </c>
      <c r="AG200" s="83" t="s">
        <v>75</v>
      </c>
      <c r="AH200" s="82" t="s">
        <v>156</v>
      </c>
      <c r="AI200" s="82" t="s">
        <v>153</v>
      </c>
      <c r="AJ200" s="82" t="s">
        <v>146</v>
      </c>
      <c r="AK200" s="82" t="s">
        <v>143</v>
      </c>
      <c r="AL200" s="83" t="s">
        <v>231</v>
      </c>
      <c r="AM200" s="83" t="s">
        <v>262</v>
      </c>
      <c r="AN200" s="83" t="s">
        <v>163</v>
      </c>
      <c r="AO200" s="83" t="s">
        <v>195</v>
      </c>
      <c r="AP200" s="82" t="s">
        <v>67</v>
      </c>
      <c r="AQ200" s="82" t="s">
        <v>72</v>
      </c>
      <c r="AR200" s="82" t="s">
        <v>30</v>
      </c>
      <c r="AS200" s="86" t="s">
        <v>51</v>
      </c>
      <c r="AT200" s="66"/>
      <c r="AU200" s="51"/>
      <c r="AW200" s="109"/>
      <c r="AX200" s="58"/>
      <c r="AY200" s="3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5"/>
      <c r="BO200" s="172">
        <f>AY200^3+AZ200^3+BA200^3+BB200^3+BC200^3+BD200^3+BE200^3+BF200^3+AY201^3+AZ201^3+BA201^3+BB201^3+BC201^3+BD201^3+BE201^3+BF201^3</f>
        <v>0</v>
      </c>
      <c r="BP200" s="125">
        <f t="shared" si="33"/>
        <v>0</v>
      </c>
      <c r="BQ200" s="61"/>
      <c r="BR200" s="81"/>
      <c r="BS200" s="82"/>
      <c r="BT200" s="82"/>
      <c r="BU200" s="82"/>
      <c r="BV200" s="82"/>
      <c r="BW200" s="82"/>
      <c r="BX200" s="82"/>
      <c r="BY200" s="82"/>
      <c r="BZ200" s="83"/>
      <c r="CA200" s="83"/>
      <c r="CB200" s="83"/>
      <c r="CC200" s="83"/>
      <c r="CD200" s="83"/>
      <c r="CE200" s="83"/>
      <c r="CF200" s="83"/>
      <c r="CG200" s="84"/>
      <c r="CH200" s="66"/>
      <c r="CI200" s="51"/>
      <c r="CJ200" s="144"/>
      <c r="CK200" s="109"/>
      <c r="CL200" s="58"/>
      <c r="CM200" s="3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5"/>
      <c r="DC200" s="172">
        <f>CM200^3+CN200^3+CO200^3+CP200^3+CQ200^3+CR200^3+CS200^3+CT200^3+CM201^3+CN201^3+CO201^3+CP201^3+CQ201^3+CR201^3+CS201^3+CT201^3</f>
        <v>0</v>
      </c>
      <c r="DD200" s="125">
        <f t="shared" si="34"/>
        <v>0</v>
      </c>
      <c r="DE200" s="61"/>
      <c r="DF200" s="89"/>
      <c r="DG200" s="83"/>
      <c r="DH200" s="82"/>
      <c r="DI200" s="82"/>
      <c r="DJ200" s="83"/>
      <c r="DK200" s="83"/>
      <c r="DL200" s="82"/>
      <c r="DM200" s="82"/>
      <c r="DN200" s="83"/>
      <c r="DO200" s="83"/>
      <c r="DP200" s="82"/>
      <c r="DQ200" s="82"/>
      <c r="DR200" s="83"/>
      <c r="DS200" s="83"/>
      <c r="DT200" s="82"/>
      <c r="DU200" s="86"/>
      <c r="DV200" s="66"/>
      <c r="DW200" s="51"/>
      <c r="DY200" s="109"/>
      <c r="DZ200" s="58"/>
      <c r="EA200" s="3"/>
      <c r="EB200" s="4"/>
      <c r="EC200" s="4"/>
      <c r="ED200" s="4"/>
      <c r="EE200" s="4"/>
      <c r="EF200" s="4"/>
      <c r="EG200" s="4"/>
      <c r="EH200" s="4"/>
      <c r="EI200" s="4"/>
      <c r="EJ200" s="4"/>
      <c r="EK200" s="4"/>
      <c r="EL200" s="4"/>
      <c r="EM200" s="4"/>
      <c r="EN200" s="4"/>
      <c r="EO200" s="4"/>
      <c r="EP200" s="5"/>
      <c r="EQ200" s="172">
        <f>EA200^3+EB200^3+EC200^3+ED200^3+EE200^3+EF200^3+EG200^3+EH200^3+EA201^3+EB201^3+EC201^3+ED201^3+EE201^3+EF201^3+EG201^3+EH201^3</f>
        <v>0</v>
      </c>
      <c r="ER200" s="125">
        <f t="shared" si="35"/>
        <v>0</v>
      </c>
      <c r="ES200" s="61"/>
      <c r="ET200" s="174"/>
      <c r="EU200" s="131"/>
      <c r="EV200" s="131"/>
      <c r="EW200" s="83"/>
      <c r="EX200" s="82"/>
      <c r="EY200" s="131"/>
      <c r="EZ200" s="131"/>
      <c r="FA200" s="131"/>
      <c r="FB200" s="131"/>
      <c r="FC200" s="131"/>
      <c r="FD200" s="131"/>
      <c r="FE200" s="83"/>
      <c r="FF200" s="82"/>
      <c r="FG200" s="131"/>
      <c r="FH200" s="131"/>
      <c r="FI200" s="175"/>
      <c r="FJ200" s="66"/>
      <c r="FK200" s="51"/>
    </row>
    <row r="201" spans="1:167" x14ac:dyDescent="0.2">
      <c r="A201" s="32"/>
      <c r="B201" s="32"/>
      <c r="C201" s="32"/>
      <c r="D201" s="106" t="s">
        <v>202</v>
      </c>
      <c r="E201" s="107" t="s">
        <v>207</v>
      </c>
      <c r="F201" s="110">
        <f>B4+(187*B6)</f>
        <v>188</v>
      </c>
      <c r="G201" s="104"/>
      <c r="H201" s="43"/>
      <c r="I201" s="109"/>
      <c r="J201" s="58"/>
      <c r="K201" s="3">
        <f>F187</f>
        <v>174</v>
      </c>
      <c r="L201" s="4">
        <f>F21</f>
        <v>8</v>
      </c>
      <c r="M201" s="4">
        <f>F207</f>
        <v>194</v>
      </c>
      <c r="N201" s="4">
        <f>F121</f>
        <v>108</v>
      </c>
      <c r="O201" s="4">
        <f>F46</f>
        <v>33</v>
      </c>
      <c r="P201" s="4">
        <f>F152</f>
        <v>139</v>
      </c>
      <c r="Q201" s="4">
        <f>F90</f>
        <v>77</v>
      </c>
      <c r="R201" s="4">
        <f>F244</f>
        <v>231</v>
      </c>
      <c r="S201" s="4">
        <f>F140</f>
        <v>127</v>
      </c>
      <c r="T201" s="4">
        <f>F226</f>
        <v>213</v>
      </c>
      <c r="U201" s="4">
        <f>F32</f>
        <v>19</v>
      </c>
      <c r="V201" s="4">
        <f>F198</f>
        <v>185</v>
      </c>
      <c r="W201" s="4">
        <f>F257</f>
        <v>244</v>
      </c>
      <c r="X201" s="4">
        <f>F103</f>
        <v>90</v>
      </c>
      <c r="Y201" s="4">
        <f>F173</f>
        <v>160</v>
      </c>
      <c r="Z201" s="5">
        <f>F67</f>
        <v>54</v>
      </c>
      <c r="AA201" s="172">
        <f>S200^3+T200^3+U200^3+V200^3+W200^3+X200^3+Y200^3+Z200^3+S201^3+T201^3+U201^3+V201^3+W201^3+X201^3+Y201^3+Z201^3</f>
        <v>67634176</v>
      </c>
      <c r="AB201" s="125">
        <f t="shared" si="32"/>
        <v>351576</v>
      </c>
      <c r="AC201" s="61"/>
      <c r="AD201" s="89" t="s">
        <v>86</v>
      </c>
      <c r="AE201" s="83" t="s">
        <v>89</v>
      </c>
      <c r="AF201" s="83" t="s">
        <v>76</v>
      </c>
      <c r="AG201" s="83" t="s">
        <v>79</v>
      </c>
      <c r="AH201" s="82" t="s">
        <v>152</v>
      </c>
      <c r="AI201" s="82" t="s">
        <v>157</v>
      </c>
      <c r="AJ201" s="82" t="s">
        <v>142</v>
      </c>
      <c r="AK201" s="82" t="s">
        <v>147</v>
      </c>
      <c r="AL201" s="83" t="s">
        <v>263</v>
      </c>
      <c r="AM201" s="83" t="s">
        <v>230</v>
      </c>
      <c r="AN201" s="83" t="s">
        <v>196</v>
      </c>
      <c r="AO201" s="83" t="s">
        <v>162</v>
      </c>
      <c r="AP201" s="82" t="s">
        <v>71</v>
      </c>
      <c r="AQ201" s="82" t="s">
        <v>68</v>
      </c>
      <c r="AR201" s="82" t="s">
        <v>50</v>
      </c>
      <c r="AS201" s="86" t="s">
        <v>31</v>
      </c>
      <c r="AT201" s="66"/>
      <c r="AU201" s="51"/>
      <c r="AW201" s="109"/>
      <c r="AX201" s="58"/>
      <c r="AY201" s="3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5"/>
      <c r="BO201" s="172">
        <f>BG200^3+BH200^3+BI200^3+BJ200^3+BK200^3+BL200^3+BM200^3+BN200^3+BG201^3+BH201^3+BI201^3+BJ201^3+BK201^3+BL201^3+BM201^3+BN201^3</f>
        <v>0</v>
      </c>
      <c r="BP201" s="125">
        <f t="shared" si="33"/>
        <v>0</v>
      </c>
      <c r="BQ201" s="61"/>
      <c r="BR201" s="81"/>
      <c r="BS201" s="82"/>
      <c r="BT201" s="82"/>
      <c r="BU201" s="82"/>
      <c r="BV201" s="82"/>
      <c r="BW201" s="82"/>
      <c r="BX201" s="82"/>
      <c r="BY201" s="82"/>
      <c r="BZ201" s="83"/>
      <c r="CA201" s="83"/>
      <c r="CB201" s="83"/>
      <c r="CC201" s="83"/>
      <c r="CD201" s="83"/>
      <c r="CE201" s="83"/>
      <c r="CF201" s="83"/>
      <c r="CG201" s="84"/>
      <c r="CH201" s="66"/>
      <c r="CI201" s="51"/>
      <c r="CJ201" s="144"/>
      <c r="CK201" s="109"/>
      <c r="CL201" s="58"/>
      <c r="CM201" s="3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5"/>
      <c r="DC201" s="172">
        <f>CU200^3+CV200^3+CW200^3+CX200^3+CY200^3+CZ200^3+DA200^3+DB200^3+CU201^3+CV201^3+CW201^3+CX201^3+CY201^3+CZ201^3+DA201^3+DB201^3</f>
        <v>0</v>
      </c>
      <c r="DD201" s="125">
        <f t="shared" si="34"/>
        <v>0</v>
      </c>
      <c r="DE201" s="61"/>
      <c r="DF201" s="89"/>
      <c r="DG201" s="83"/>
      <c r="DH201" s="82"/>
      <c r="DI201" s="82"/>
      <c r="DJ201" s="83"/>
      <c r="DK201" s="83"/>
      <c r="DL201" s="82"/>
      <c r="DM201" s="82"/>
      <c r="DN201" s="83"/>
      <c r="DO201" s="83"/>
      <c r="DP201" s="82"/>
      <c r="DQ201" s="82"/>
      <c r="DR201" s="83"/>
      <c r="DS201" s="83"/>
      <c r="DT201" s="82"/>
      <c r="DU201" s="86"/>
      <c r="DV201" s="66"/>
      <c r="DW201" s="51"/>
      <c r="DY201" s="109"/>
      <c r="DZ201" s="58"/>
      <c r="EA201" s="3"/>
      <c r="EB201" s="4"/>
      <c r="EC201" s="4"/>
      <c r="ED201" s="4"/>
      <c r="EE201" s="4"/>
      <c r="EF201" s="4"/>
      <c r="EG201" s="4"/>
      <c r="EH201" s="4"/>
      <c r="EI201" s="4"/>
      <c r="EJ201" s="4"/>
      <c r="EK201" s="4"/>
      <c r="EL201" s="4"/>
      <c r="EM201" s="4"/>
      <c r="EN201" s="4"/>
      <c r="EO201" s="4"/>
      <c r="EP201" s="5"/>
      <c r="EQ201" s="172">
        <f>EI200^3+EJ200^3+EK200^3+EL200^3+EM200^3+EN200^3+EO200^3+EP200^3+EI201^3+EJ201^3+EK201^3+EL201^3+EM201^3+EN201^3+EO201^3+EP201^3</f>
        <v>0</v>
      </c>
      <c r="ER201" s="125">
        <f t="shared" si="35"/>
        <v>0</v>
      </c>
      <c r="ES201" s="61"/>
      <c r="ET201" s="174"/>
      <c r="EU201" s="131"/>
      <c r="EV201" s="83"/>
      <c r="EW201" s="131"/>
      <c r="EX201" s="131"/>
      <c r="EY201" s="82"/>
      <c r="EZ201" s="131"/>
      <c r="FA201" s="131"/>
      <c r="FB201" s="131"/>
      <c r="FC201" s="131"/>
      <c r="FD201" s="83"/>
      <c r="FE201" s="131"/>
      <c r="FF201" s="131"/>
      <c r="FG201" s="82"/>
      <c r="FH201" s="131"/>
      <c r="FI201" s="175"/>
      <c r="FJ201" s="66"/>
      <c r="FK201" s="51"/>
    </row>
    <row r="202" spans="1:167" x14ac:dyDescent="0.2">
      <c r="A202" s="32"/>
      <c r="B202" s="32"/>
      <c r="C202" s="32"/>
      <c r="D202" s="106" t="s">
        <v>151</v>
      </c>
      <c r="E202" s="107" t="s">
        <v>207</v>
      </c>
      <c r="F202" s="110">
        <f>B4+(188*B6)</f>
        <v>189</v>
      </c>
      <c r="G202" s="104"/>
      <c r="H202" s="43"/>
      <c r="I202" s="109"/>
      <c r="J202" s="58"/>
      <c r="K202" s="3">
        <f>F261</f>
        <v>248</v>
      </c>
      <c r="L202" s="4">
        <f>F107</f>
        <v>94</v>
      </c>
      <c r="M202" s="4">
        <f>F169</f>
        <v>156</v>
      </c>
      <c r="N202" s="4">
        <f>F63</f>
        <v>50</v>
      </c>
      <c r="O202" s="4">
        <f>F136</f>
        <v>123</v>
      </c>
      <c r="P202" s="4">
        <f>F222</f>
        <v>209</v>
      </c>
      <c r="Q202" s="4">
        <f>F36</f>
        <v>23</v>
      </c>
      <c r="R202" s="4">
        <f>F202</f>
        <v>189</v>
      </c>
      <c r="S202" s="4">
        <f>F50</f>
        <v>37</v>
      </c>
      <c r="T202" s="4">
        <f>F156</f>
        <v>143</v>
      </c>
      <c r="U202" s="4">
        <f>F86</f>
        <v>73</v>
      </c>
      <c r="V202" s="4">
        <f>F240</f>
        <v>227</v>
      </c>
      <c r="W202" s="4">
        <f>F183</f>
        <v>170</v>
      </c>
      <c r="X202" s="4">
        <f>F17</f>
        <v>4</v>
      </c>
      <c r="Y202" s="4">
        <f>F211</f>
        <v>198</v>
      </c>
      <c r="Z202" s="5">
        <f>F125</f>
        <v>112</v>
      </c>
      <c r="AA202" s="172">
        <f>K202^3+L202^3+M202^3+N202^3+O202^3+P202^3+Q202^3+R202^3+K203^3+L203^3+M203^3+N203^3+O203^3+P203^3+Q203^3+R203^3</f>
        <v>67634176</v>
      </c>
      <c r="AB202" s="125">
        <f t="shared" si="32"/>
        <v>351576</v>
      </c>
      <c r="AC202" s="61"/>
      <c r="AD202" s="89" t="s">
        <v>82</v>
      </c>
      <c r="AE202" s="83" t="s">
        <v>77</v>
      </c>
      <c r="AF202" s="83" t="s">
        <v>88</v>
      </c>
      <c r="AG202" s="83" t="s">
        <v>83</v>
      </c>
      <c r="AH202" s="82" t="s">
        <v>148</v>
      </c>
      <c r="AI202" s="82" t="s">
        <v>145</v>
      </c>
      <c r="AJ202" s="82" t="s">
        <v>154</v>
      </c>
      <c r="AK202" s="82" t="s">
        <v>151</v>
      </c>
      <c r="AL202" s="83" t="s">
        <v>165</v>
      </c>
      <c r="AM202" s="83" t="s">
        <v>197</v>
      </c>
      <c r="AN202" s="83" t="s">
        <v>229</v>
      </c>
      <c r="AO202" s="83" t="s">
        <v>260</v>
      </c>
      <c r="AP202" s="82" t="s">
        <v>32</v>
      </c>
      <c r="AQ202" s="82" t="s">
        <v>53</v>
      </c>
      <c r="AR202" s="82" t="s">
        <v>65</v>
      </c>
      <c r="AS202" s="86" t="s">
        <v>70</v>
      </c>
      <c r="AT202" s="66"/>
      <c r="AU202" s="51"/>
      <c r="AW202" s="109"/>
      <c r="AX202" s="58"/>
      <c r="AY202" s="3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5"/>
      <c r="BO202" s="172">
        <f>AY202^3+AZ202^3+BA202^3+BB202^3+BC202^3+BD202^3+BE202^3+BF202^3+AY203^3+AZ203^3+BA203^3+BB203^3+BC203^3+BD203^3+BE203^3+BF203^3</f>
        <v>0</v>
      </c>
      <c r="BP202" s="125">
        <f t="shared" si="33"/>
        <v>0</v>
      </c>
      <c r="BQ202" s="61"/>
      <c r="BR202" s="89"/>
      <c r="BS202" s="83"/>
      <c r="BT202" s="83"/>
      <c r="BU202" s="83"/>
      <c r="BV202" s="83"/>
      <c r="BW202" s="83"/>
      <c r="BX202" s="83"/>
      <c r="BY202" s="83"/>
      <c r="BZ202" s="82"/>
      <c r="CA202" s="82"/>
      <c r="CB202" s="82"/>
      <c r="CC202" s="82"/>
      <c r="CD202" s="82"/>
      <c r="CE202" s="82"/>
      <c r="CF202" s="82"/>
      <c r="CG202" s="86"/>
      <c r="CH202" s="66"/>
      <c r="CI202" s="51"/>
      <c r="CJ202" s="144"/>
      <c r="CK202" s="109"/>
      <c r="CL202" s="58"/>
      <c r="CM202" s="3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5"/>
      <c r="DC202" s="172">
        <f>CM202^3+CN202^3+CO202^3+CP202^3+CQ202^3+CR202^3+CS202^3+CT202^3+CM203^3+CN203^3+CO203^3+CP203^3+CQ203^3+CR203^3+CS203^3+CT203^3</f>
        <v>0</v>
      </c>
      <c r="DD202" s="125">
        <f t="shared" si="34"/>
        <v>0</v>
      </c>
      <c r="DE202" s="61"/>
      <c r="DF202" s="89"/>
      <c r="DG202" s="83"/>
      <c r="DH202" s="82"/>
      <c r="DI202" s="82"/>
      <c r="DJ202" s="83"/>
      <c r="DK202" s="83"/>
      <c r="DL202" s="82"/>
      <c r="DM202" s="82"/>
      <c r="DN202" s="83"/>
      <c r="DO202" s="83"/>
      <c r="DP202" s="82"/>
      <c r="DQ202" s="82"/>
      <c r="DR202" s="83"/>
      <c r="DS202" s="83"/>
      <c r="DT202" s="82"/>
      <c r="DU202" s="86"/>
      <c r="DV202" s="66"/>
      <c r="DW202" s="51"/>
      <c r="DY202" s="109"/>
      <c r="DZ202" s="58"/>
      <c r="EA202" s="3"/>
      <c r="EB202" s="4"/>
      <c r="EC202" s="4"/>
      <c r="ED202" s="4"/>
      <c r="EE202" s="4"/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5"/>
      <c r="EQ202" s="172">
        <f>EA202^3+EB202^3+EC202^3+ED202^3+EE202^3+EF202^3+EG202^3+EH202^3+EA203^3+EB203^3+EC203^3+ED203^3+EE203^3+EF203^3+EG203^3+EH203^3</f>
        <v>0</v>
      </c>
      <c r="ER202" s="125">
        <f t="shared" si="35"/>
        <v>0</v>
      </c>
      <c r="ES202" s="61"/>
      <c r="ET202" s="174"/>
      <c r="EU202" s="83"/>
      <c r="EV202" s="131"/>
      <c r="EW202" s="131"/>
      <c r="EX202" s="131"/>
      <c r="EY202" s="131"/>
      <c r="EZ202" s="82"/>
      <c r="FA202" s="131"/>
      <c r="FB202" s="131"/>
      <c r="FC202" s="83"/>
      <c r="FD202" s="131"/>
      <c r="FE202" s="131"/>
      <c r="FF202" s="131"/>
      <c r="FG202" s="131"/>
      <c r="FH202" s="82"/>
      <c r="FI202" s="175"/>
      <c r="FJ202" s="66"/>
      <c r="FK202" s="51"/>
    </row>
    <row r="203" spans="1:167" x14ac:dyDescent="0.2">
      <c r="A203" s="32"/>
      <c r="B203" s="32"/>
      <c r="C203" s="32"/>
      <c r="D203" s="106" t="s">
        <v>59</v>
      </c>
      <c r="E203" s="107" t="s">
        <v>207</v>
      </c>
      <c r="F203" s="108">
        <f>B4+(189*B6)</f>
        <v>190</v>
      </c>
      <c r="G203" s="104"/>
      <c r="H203" s="43"/>
      <c r="I203" s="109"/>
      <c r="J203" s="58"/>
      <c r="K203" s="7">
        <f>F176</f>
        <v>163</v>
      </c>
      <c r="L203" s="8">
        <f>F22</f>
        <v>9</v>
      </c>
      <c r="M203" s="8">
        <f>F220</f>
        <v>207</v>
      </c>
      <c r="N203" s="8">
        <f>F114</f>
        <v>101</v>
      </c>
      <c r="O203" s="8">
        <f>F61</f>
        <v>48</v>
      </c>
      <c r="P203" s="8">
        <f>F147</f>
        <v>134</v>
      </c>
      <c r="Q203" s="8">
        <f>F81</f>
        <v>68</v>
      </c>
      <c r="R203" s="8">
        <f>F247</f>
        <v>234</v>
      </c>
      <c r="S203" s="8">
        <f>F127</f>
        <v>114</v>
      </c>
      <c r="T203" s="8">
        <f>F233</f>
        <v>220</v>
      </c>
      <c r="U203" s="8">
        <f>F43</f>
        <v>30</v>
      </c>
      <c r="V203" s="8">
        <f>F197</f>
        <v>184</v>
      </c>
      <c r="W203" s="8">
        <f>F266</f>
        <v>253</v>
      </c>
      <c r="X203" s="8">
        <f>F100</f>
        <v>87</v>
      </c>
      <c r="Y203" s="8">
        <f>F158</f>
        <v>145</v>
      </c>
      <c r="Z203" s="9">
        <f>F72</f>
        <v>59</v>
      </c>
      <c r="AA203" s="172">
        <f>S202^3+T202^3+U202^3+V202^3+W202^3+X202^3+Y202^3+Z202^3+S203^3+T203^3+U203^3+V203^3+W203^3+X203^3+Y203^3+Z203^3</f>
        <v>67634176</v>
      </c>
      <c r="AB203" s="125">
        <f t="shared" si="32"/>
        <v>351576</v>
      </c>
      <c r="AC203" s="61"/>
      <c r="AD203" s="116" t="s">
        <v>78</v>
      </c>
      <c r="AE203" s="117" t="s">
        <v>81</v>
      </c>
      <c r="AF203" s="117" t="s">
        <v>84</v>
      </c>
      <c r="AG203" s="117" t="s">
        <v>87</v>
      </c>
      <c r="AH203" s="118" t="s">
        <v>144</v>
      </c>
      <c r="AI203" s="118" t="s">
        <v>149</v>
      </c>
      <c r="AJ203" s="118" t="s">
        <v>150</v>
      </c>
      <c r="AK203" s="118" t="s">
        <v>155</v>
      </c>
      <c r="AL203" s="117" t="s">
        <v>198</v>
      </c>
      <c r="AM203" s="117" t="s">
        <v>164</v>
      </c>
      <c r="AN203" s="117" t="s">
        <v>261</v>
      </c>
      <c r="AO203" s="117" t="s">
        <v>228</v>
      </c>
      <c r="AP203" s="118" t="s">
        <v>52</v>
      </c>
      <c r="AQ203" s="118" t="s">
        <v>33</v>
      </c>
      <c r="AR203" s="118" t="s">
        <v>69</v>
      </c>
      <c r="AS203" s="119" t="s">
        <v>66</v>
      </c>
      <c r="AT203" s="32"/>
      <c r="AU203" s="115"/>
      <c r="AW203" s="109"/>
      <c r="AX203" s="58"/>
      <c r="AY203" s="7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9"/>
      <c r="BO203" s="172">
        <f>BG202^3+BH202^3+BI202^3+BJ202^3+BK202^3+BL202^3+BM202^3+BN202^3+BG203^3+BH203^3+BI203^3+BJ203^3+BK203^3+BL203^3+BM203^3+BN203^3</f>
        <v>0</v>
      </c>
      <c r="BP203" s="125">
        <f t="shared" si="33"/>
        <v>0</v>
      </c>
      <c r="BQ203" s="61"/>
      <c r="BR203" s="116"/>
      <c r="BS203" s="117"/>
      <c r="BT203" s="117"/>
      <c r="BU203" s="117"/>
      <c r="BV203" s="117"/>
      <c r="BW203" s="117"/>
      <c r="BX203" s="117"/>
      <c r="BY203" s="117"/>
      <c r="BZ203" s="118"/>
      <c r="CA203" s="118"/>
      <c r="CB203" s="118"/>
      <c r="CC203" s="118"/>
      <c r="CD203" s="118"/>
      <c r="CE203" s="118"/>
      <c r="CF203" s="118"/>
      <c r="CG203" s="119"/>
      <c r="CH203" s="32"/>
      <c r="CI203" s="115"/>
      <c r="CJ203" s="144"/>
      <c r="CK203" s="109"/>
      <c r="CL203" s="58"/>
      <c r="CM203" s="7"/>
      <c r="CN203" s="8"/>
      <c r="CO203" s="8"/>
      <c r="CP203" s="8"/>
      <c r="CQ203" s="8"/>
      <c r="CR203" s="8"/>
      <c r="CS203" s="8"/>
      <c r="CT203" s="8"/>
      <c r="CU203" s="8"/>
      <c r="CV203" s="8"/>
      <c r="CW203" s="8"/>
      <c r="CX203" s="8"/>
      <c r="CY203" s="8"/>
      <c r="CZ203" s="8"/>
      <c r="DA203" s="8"/>
      <c r="DB203" s="9"/>
      <c r="DC203" s="172">
        <f>CU202^3+CV202^3+CW202^3+CX202^3+CY202^3+CZ202^3+DA202^3+DB202^3+CU203^3+CV203^3+CW203^3+CX203^3+CY203^3+CZ203^3+DA203^3+DB203^3</f>
        <v>0</v>
      </c>
      <c r="DD203" s="125">
        <f t="shared" si="34"/>
        <v>0</v>
      </c>
      <c r="DE203" s="61"/>
      <c r="DF203" s="116"/>
      <c r="DG203" s="117"/>
      <c r="DH203" s="118"/>
      <c r="DI203" s="118"/>
      <c r="DJ203" s="117"/>
      <c r="DK203" s="117"/>
      <c r="DL203" s="118"/>
      <c r="DM203" s="118"/>
      <c r="DN203" s="117"/>
      <c r="DO203" s="117"/>
      <c r="DP203" s="118"/>
      <c r="DQ203" s="118"/>
      <c r="DR203" s="117"/>
      <c r="DS203" s="117"/>
      <c r="DT203" s="118"/>
      <c r="DU203" s="119"/>
      <c r="DV203" s="32"/>
      <c r="DW203" s="115"/>
      <c r="DY203" s="109"/>
      <c r="DZ203" s="58"/>
      <c r="EA203" s="7"/>
      <c r="EB203" s="8"/>
      <c r="EC203" s="8"/>
      <c r="ED203" s="8"/>
      <c r="EE203" s="8"/>
      <c r="EF203" s="8"/>
      <c r="EG203" s="8"/>
      <c r="EH203" s="8"/>
      <c r="EI203" s="8"/>
      <c r="EJ203" s="8"/>
      <c r="EK203" s="8"/>
      <c r="EL203" s="8"/>
      <c r="EM203" s="8"/>
      <c r="EN203" s="8"/>
      <c r="EO203" s="8"/>
      <c r="EP203" s="9"/>
      <c r="EQ203" s="172">
        <f>EI202^3+EJ202^3+EK202^3+EL202^3+EM202^3+EN202^3+EO202^3+EP202^3+EI203^3+EJ203^3+EK203^3+EL203^3+EM203^3+EN203^3+EO203^3+EP203^3</f>
        <v>0</v>
      </c>
      <c r="ER203" s="125">
        <f t="shared" si="35"/>
        <v>0</v>
      </c>
      <c r="ES203" s="61"/>
      <c r="ET203" s="116"/>
      <c r="EU203" s="176"/>
      <c r="EV203" s="176"/>
      <c r="EW203" s="176"/>
      <c r="EX203" s="176"/>
      <c r="EY203" s="176"/>
      <c r="EZ203" s="176"/>
      <c r="FA203" s="118"/>
      <c r="FB203" s="117"/>
      <c r="FC203" s="176"/>
      <c r="FD203" s="176"/>
      <c r="FE203" s="176"/>
      <c r="FF203" s="176"/>
      <c r="FG203" s="176"/>
      <c r="FH203" s="176"/>
      <c r="FI203" s="119"/>
      <c r="FJ203" s="32"/>
      <c r="FK203" s="115"/>
    </row>
    <row r="204" spans="1:167" x14ac:dyDescent="0.2">
      <c r="A204" s="32"/>
      <c r="B204" s="32"/>
      <c r="C204" s="32"/>
      <c r="D204" s="106" t="s">
        <v>43</v>
      </c>
      <c r="E204" s="107" t="s">
        <v>207</v>
      </c>
      <c r="F204" s="108">
        <f>B4+(190*B6)</f>
        <v>191</v>
      </c>
      <c r="G204" s="104"/>
      <c r="H204" s="43"/>
      <c r="I204" s="109"/>
      <c r="J204" s="58"/>
      <c r="K204" s="160">
        <f>K188^3+K189^3+K190^3+K191^3+K192^3+K193^3+K194^3+K195^3+L188^3+L189^3+L190^3+L191^3+L192^3+L193^3+L194^3+L195^3</f>
        <v>67634176</v>
      </c>
      <c r="L204" s="161">
        <f>K203^3+K202^3+K201^3+K200^3+K199^3+K198^3+K197^3+K196^3+L203^3+L202^3+L201^3+L200^3+L199^3+L198^3+L197^3+L196^3</f>
        <v>67634176</v>
      </c>
      <c r="M204" s="161">
        <f>M188^3+M189^3+M190^3+M191^3+M192^3+M193^3+M194^3+M195^3+N188^3+N189^3+N190^3+N191^3+N192^3+N193^3+N194^3+N195^3</f>
        <v>67634176</v>
      </c>
      <c r="N204" s="161">
        <f>M203^3+M202^3+M201^3+M200^3+M199^3+M198^3+M197^3+M196^3+N203^3+N202^3+N201^3+N200^3+N199^3+N198^3+N197^3+N196^3</f>
        <v>67634176</v>
      </c>
      <c r="O204" s="161">
        <f>O188^3+O189^3+O190^3+O191^3+O192^3+O193^3+O194^3+O195^3+P188^3+P189^3+P190^3+P191^3+P192^3+P193^3+P194^3+P195^3</f>
        <v>67634176</v>
      </c>
      <c r="P204" s="161">
        <f>O203^3+O202^3+O201^3+O200^3+O199^3+O198^3+O197^3+O196^3+P203^3+P202^3+P201^3+P200^3+P199^3+P198^3+P197^3+P196^3</f>
        <v>67634176</v>
      </c>
      <c r="Q204" s="161">
        <f>Q188^3+Q189^3+Q190^3+Q191^3+Q192^3+Q193^3+Q194^3+Q195^3+R188^3+R189^3+R190^3+R191^3+R192^3+R193^3+R194^3+R195^3</f>
        <v>67634176</v>
      </c>
      <c r="R204" s="161">
        <f>Q203^3+Q202^3+Q201^3+Q200^3+Q199^3+Q198^3+Q197^3+Q196^3+R203^3+R202^3+R201^3+R200^3+R199^3+R198^3+R197^3+R196^3</f>
        <v>67634176</v>
      </c>
      <c r="S204" s="161">
        <f>S188^3+S189^3+S190^3+S191^3+S192^3+S193^3+S194^3+S195^3+T188^3+T189^3+T190^3+T191^3+T192^3+T193^3+T194^3+T195^3</f>
        <v>67634176</v>
      </c>
      <c r="T204" s="161">
        <f>S203^3+S202^3+S201^3+S200^3+S199^3+S198^3+S197^3+S196^3+T203^3+T202^3+T201^3+T200^3+T199^3+T198^3+T197^3+T196^3</f>
        <v>67634176</v>
      </c>
      <c r="U204" s="161">
        <f>U188^3+U189^3+U190^3+U191^3+U192^3+U193^3+U194^3+U195^3+V188^3+V189^3+V190^3+V191^3+V192^3+V193^3+V194^3+V195^3</f>
        <v>67634176</v>
      </c>
      <c r="V204" s="161">
        <f>U203^3+U202^3+U201^3+U200^3+U199^3+U198^3+U197^3+U196^3+V203^3+V202^3+V201^3+V200^3+V199^3+V198^3+V197^3+V196^3</f>
        <v>67634176</v>
      </c>
      <c r="W204" s="161">
        <f>W188^3+W189^3+W190^3+W191^3+W192^3+W193^3+W194^3+W195^3+X188^3+X189^3+X190^3+X191^3+X192^3+X193^3+X194^3+X195^3</f>
        <v>67634176</v>
      </c>
      <c r="X204" s="161">
        <f>W203^3+W202^3+W201^3+W200^3+W199^3+W198^3+W197^3+W196^3+X203^3+X202^3+X201^3+X200^3+X199^3+X198^3+X197^3+X196^3</f>
        <v>67634176</v>
      </c>
      <c r="Y204" s="161">
        <f>Y188^3+Y189^3+Y190^3+Y191^3+Y192^3+Y193^3+Y194^3+Y195^3+Z188^3+Z189^3+Z190^3+Z191^3+Z192^3+Z193^3+Z194^3+Z195^3</f>
        <v>67634176</v>
      </c>
      <c r="Z204" s="161">
        <f>Y203^3+Y202^3+Y201^3+Y200^3+Y199^3+Y198^3+Y197^3+Y196^3+Z203^3+Z202^3+Z201^3+Z200^3+Z199^3+Z198^3+Z197^3+Z196^3</f>
        <v>67634176</v>
      </c>
      <c r="AA204" s="168">
        <f>K188^3+L189^3+M190^3+N191^3+O192^3+P193^3+Q194^3+R195^3+S196^3+T197^3+U198^3+V199^3+W200^3+X201^3+Y202^3+Z203^3</f>
        <v>67634176</v>
      </c>
      <c r="AB204" s="169">
        <f>K196^3+L197^3+M198^3+N199^3+O200^3+P201^3+Q202^3+R203^3+S188^3+T189^3+U190^3+V191^3+W192^3+X193^3+Y194^3+Z195^3</f>
        <v>67634176</v>
      </c>
      <c r="AC204" s="52" t="s">
        <v>0</v>
      </c>
      <c r="AD204" s="126"/>
      <c r="AE204" s="126"/>
      <c r="AF204" s="126"/>
      <c r="AG204" s="126"/>
      <c r="AH204" s="126"/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32"/>
      <c r="AU204" s="115"/>
      <c r="AW204" s="109"/>
      <c r="AX204" s="58"/>
      <c r="AY204" s="121">
        <f>AY188^3+AY189^3+AY190^3+AY191^3+AY192^3+AY193^3+AY194^3+AY195^3+AZ188^3+AZ189^3+AZ190^3+AZ191^3+AZ192^3+AZ193^3+AZ194^3+AZ195^3</f>
        <v>0</v>
      </c>
      <c r="AZ204" s="122">
        <f>AY203^3+AY202^3+AY201^3+AY200^3+AY199^3+AY198^3+AY197^3+AY196^3+AZ203^3+AZ202^3+AZ201^3+AZ200^3+AZ199^3+AZ198^3+AZ197^3+AZ196^3</f>
        <v>0</v>
      </c>
      <c r="BA204" s="122">
        <f>BA188^3+BA189^3+BA190^3+BA191^3+BA192^3+BA193^3+BA194^3+BA195^3+BB188^3+BB189^3+BB190^3+BB191^3+BB192^3+BB193^3+BB194^3+BB195^3</f>
        <v>0</v>
      </c>
      <c r="BB204" s="122">
        <f>BA203^3+BA202^3+BA201^3+BA200^3+BA199^3+BA198^3+BA197^3+BA196^3+BB203^3+BB202^3+BB201^3+BB200^3+BB199^3+BB198^3+BB197^3+BB196^3</f>
        <v>0</v>
      </c>
      <c r="BC204" s="122">
        <f>BC188^3+BC189^3+BC190^3+BC191^3+BC192^3+BC193^3+BC194^3+BC195^3+BD188^3+BD189^3+BD190^3+BD191^3+BD192^3+BD193^3+BD194^3+BD195^3</f>
        <v>0</v>
      </c>
      <c r="BD204" s="122">
        <f>BC203^3+BC202^3+BC201^3+BC200^3+BC199^3+BC198^3+BC197^3+BC196^3+BD203^3+BD202^3+BD201^3+BD200^3+BD199^3+BD198^3+BD197^3+BD196^3</f>
        <v>0</v>
      </c>
      <c r="BE204" s="122">
        <f>BE188^3+BE189^3+BE190^3+BE191^3+BE192^3+BE193^3+BE194^3+BE195^3+BF188^3+BF189^3+BF190^3+BF191^3+BF192^3+BF193^3+BF194^3+BF195^3</f>
        <v>0</v>
      </c>
      <c r="BF204" s="122">
        <f>BE203^3+BE202^3+BE201^3+BE200^3+BE199^3+BE198^3+BE197^3+BE196^3+BF203^3+BF202^3+BF201^3+BF200^3+BF199^3+BF198^3+BF197^3+BF196^3</f>
        <v>0</v>
      </c>
      <c r="BG204" s="122">
        <f>BG188^3+BG189^3+BG190^3+BG191^3+BG192^3+BG193^3+BG194^3+BG195^3+BH188^3+BH189^3+BH190^3+BH191^3+BH192^3+BH193^3+BH194^3+BH195^3</f>
        <v>0</v>
      </c>
      <c r="BH204" s="122">
        <f>BG203^3+BG202^3+BG201^3+BG200^3+BG199^3+BG198^3+BG197^3+BG196^3+BH203^3+BH202^3+BH201^3+BH200^3+BH199^3+BH198^3+BH197^3+BH196^3</f>
        <v>0</v>
      </c>
      <c r="BI204" s="122">
        <f>BI188^3+BI189^3+BI190^3+BI191^3+BI192^3+BI193^3+BI194^3+BI195^3+BJ188^3+BJ189^3+BJ190^3+BJ191^3+BJ192^3+BJ193^3+BJ194^3+BJ195^3</f>
        <v>0</v>
      </c>
      <c r="BJ204" s="122">
        <f>BI203^3+BI202^3+BI201^3+BI200^3+BI199^3+BI198^3+BI197^3+BI196^3+BJ203^3+BJ202^3+BJ201^3+BJ200^3+BJ199^3+BJ198^3+BJ197^3+BJ196^3</f>
        <v>0</v>
      </c>
      <c r="BK204" s="122">
        <f>BK188^3+BK189^3+BK190^3+BK191^3+BK192^3+BK193^3+BK194^3+BK195^3+BL188^3+BL189^3+BL190^3+BL191^3+BL192^3+BL193^3+BL194^3+BL195^3</f>
        <v>0</v>
      </c>
      <c r="BL204" s="122">
        <f>BK203^3+BK202^3+BK201^3+BK200^3+BK199^3+BK198^3+BK197^3+BK196^3+BL203^3+BL202^3+BL201^3+BL200^3+BL199^3+BL198^3+BL197^3+BL196^3</f>
        <v>0</v>
      </c>
      <c r="BM204" s="122">
        <f>BM188^3+BM189^3+BM190^3+BM191^3+BM192^3+BM193^3+BM194^3+BM195^3+BN188^3+BN189^3+BN190^3+BN191^3+BN192^3+BN193^3+BN194^3+BN195^3</f>
        <v>0</v>
      </c>
      <c r="BN204" s="123">
        <f>BM203^3+BM202^3+BM201^3+BM200^3+BM199^3+BM198^3+BM197^3+BM196^3+BN203^3+BN202^3+BN201^3+BN200^3+BN199^3+BN198^3+BN197^3+BN196^3</f>
        <v>0</v>
      </c>
      <c r="BO204" s="168">
        <f>AY188^3+AZ189^3+BA190^3+BB191^3+BC192^3+BD193^3+BE194^3+BF195^3+BG196^3+BH197^3+BI198^3+BJ199^3+BK200^3+BL201^3+BM202^3+BN203^3</f>
        <v>0</v>
      </c>
      <c r="BP204" s="169">
        <f>AY196^3+AZ197^3+BA198^3+BB199^3+BC200^3+BD201^3+BE202^3+BF203^3+BG188^3+BH189^3+BI190^3+BJ191^3+BK192^3+BL193^3+BM194^3+BN195^3</f>
        <v>0</v>
      </c>
      <c r="BQ204" s="52"/>
      <c r="BR204" s="126"/>
      <c r="BS204" s="126"/>
      <c r="BT204" s="126"/>
      <c r="BU204" s="126"/>
      <c r="BV204" s="126"/>
      <c r="BW204" s="126"/>
      <c r="BX204" s="126"/>
      <c r="BY204" s="126"/>
      <c r="BZ204" s="126"/>
      <c r="CA204" s="126"/>
      <c r="CB204" s="126"/>
      <c r="CC204" s="126"/>
      <c r="CD204" s="126"/>
      <c r="CE204" s="126"/>
      <c r="CF204" s="126"/>
      <c r="CG204" s="126"/>
      <c r="CH204" s="32"/>
      <c r="CI204" s="115"/>
      <c r="CJ204" s="144"/>
      <c r="CK204" s="109"/>
      <c r="CL204" s="58"/>
      <c r="CM204" s="121">
        <f>CM188^3+CM189^3+CM190^3+CM191^3+CM192^3+CM193^3+CM194^3+CM195^3+CN188^3+CN189^3+CN190^3+CN191^3+CN192^3+CN193^3+CN194^3+CN195^3</f>
        <v>0</v>
      </c>
      <c r="CN204" s="122">
        <f>CM203^3+CM202^3+CM201^3+CM200^3+CM199^3+CM198^3+CM197^3+CM196^3+CN203^3+CN202^3+CN201^3+CN200^3+CN199^3+CN198^3+CN197^3+CN196^3</f>
        <v>0</v>
      </c>
      <c r="CO204" s="122">
        <f>CO188^3+CO189^3+CO190^3+CO191^3+CO192^3+CO193^3+CO194^3+CO195^3+CP188^3+CP189^3+CP190^3+CP191^3+CP192^3+CP193^3+CP194^3+CP195^3</f>
        <v>0</v>
      </c>
      <c r="CP204" s="122">
        <f>CO203^3+CO202^3+CO201^3+CO200^3+CO199^3+CO198^3+CO197^3+CO196^3+CP203^3+CP202^3+CP201^3+CP200^3+CP199^3+CP198^3+CP197^3+CP196^3</f>
        <v>0</v>
      </c>
      <c r="CQ204" s="122">
        <f>CQ188^3+CQ189^3+CQ190^3+CQ191^3+CQ192^3+CQ193^3+CQ194^3+CQ195^3+CR188^3+CR189^3+CR190^3+CR191^3+CR192^3+CR193^3+CR194^3+CR195^3</f>
        <v>0</v>
      </c>
      <c r="CR204" s="122">
        <f>CQ203^3+CQ202^3+CQ201^3+CQ200^3+CQ199^3+CQ198^3+CQ197^3+CQ196^3+CR203^3+CR202^3+CR201^3+CR200^3+CR199^3+CR198^3+CR197^3+CR196^3</f>
        <v>0</v>
      </c>
      <c r="CS204" s="122">
        <f>CS188^3+CS189^3+CS190^3+CS191^3+CS192^3+CS193^3+CS194^3+CS195^3+CT188^3+CT189^3+CT190^3+CT191^3+CT192^3+CT193^3+CT194^3+CT195^3</f>
        <v>0</v>
      </c>
      <c r="CT204" s="122">
        <f>CS203^3+CS202^3+CS201^3+CS200^3+CS199^3+CS198^3+CS197^3+CS196^3+CT203^3+CT202^3+CT201^3+CT200^3+CT199^3+CT198^3+CT197^3+CT196^3</f>
        <v>0</v>
      </c>
      <c r="CU204" s="122">
        <f>CU188^3+CU189^3+CU190^3+CU191^3+CU192^3+CU193^3+CU194^3+CU195^3+CV188^3+CV189^3+CV190^3+CV191^3+CV192^3+CV193^3+CV194^3+CV195^3</f>
        <v>0</v>
      </c>
      <c r="CV204" s="122">
        <f>CU203^3+CU202^3+CU201^3+CU200^3+CU199^3+CU198^3+CU197^3+CU196^3+CV203^3+CV202^3+CV201^3+CV200^3+CV199^3+CV198^3+CV197^3+CV196^3</f>
        <v>0</v>
      </c>
      <c r="CW204" s="122">
        <f>CW188^3+CW189^3+CW190^3+CW191^3+CW192^3+CW193^3+CW194^3+CW195^3+CX188^3+CX189^3+CX190^3+CX191^3+CX192^3+CX193^3+CX194^3+CX195^3</f>
        <v>0</v>
      </c>
      <c r="CX204" s="122">
        <f>CW203^3+CW202^3+CW201^3+CW200^3+CW199^3+CW198^3+CW197^3+CW196^3+CX203^3+CX202^3+CX201^3+CX200^3+CX199^3+CX198^3+CX197^3+CX196^3</f>
        <v>0</v>
      </c>
      <c r="CY204" s="122">
        <f>CY188^3+CY189^3+CY190^3+CY191^3+CY192^3+CY193^3+CY194^3+CY195^3+CZ188^3+CZ189^3+CZ190^3+CZ191^3+CZ192^3+CZ193^3+CZ194^3+CZ195^3</f>
        <v>0</v>
      </c>
      <c r="CZ204" s="122">
        <f>CY203^3+CY202^3+CY201^3+CY200^3+CY199^3+CY198^3+CY197^3+CY196^3+CZ203^3+CZ202^3+CZ201^3+CZ200^3+CZ199^3+CZ198^3+CZ197^3+CZ196^3</f>
        <v>0</v>
      </c>
      <c r="DA204" s="122">
        <f>DA188^3+DA189^3+DA190^3+DA191^3+DA192^3+DA193^3+DA194^3+DA195^3+DB188^3+DB189^3+DB190^3+DB191^3+DB192^3+DB193^3+DB194^3+DB195^3</f>
        <v>0</v>
      </c>
      <c r="DB204" s="123">
        <f>DA203^3+DA202^3+DA201^3+DA200^3+DA199^3+DA198^3+DA197^3+DA196^3+DB203^3+DB202^3+DB201^3+DB200^3+DB199^3+DB198^3+DB197^3+DB196^3</f>
        <v>0</v>
      </c>
      <c r="DC204" s="168">
        <f>CM188^3+CN189^3+CO190^3+CP191^3+CQ192^3+CR193^3+CS194^3+CT195^3+CU196^3+CV197^3+CW198^3+CX199^3+CY200^3+CZ201^3+DA202^3+DB203^3</f>
        <v>0</v>
      </c>
      <c r="DD204" s="169">
        <f>CM196^3+CN197^3+CO198^3+CP199^3+CQ200^3+CR201^3+CS202^3+CT203^3+CU188^3+CV189^3+CW190^3+CX191^3+CY192^3+CZ193^3+DA194^3+DB195^3</f>
        <v>0</v>
      </c>
      <c r="DE204" s="52"/>
      <c r="DF204" s="126"/>
      <c r="DG204" s="126"/>
      <c r="DH204" s="126"/>
      <c r="DI204" s="126"/>
      <c r="DJ204" s="126"/>
      <c r="DK204" s="126"/>
      <c r="DL204" s="126"/>
      <c r="DM204" s="126"/>
      <c r="DN204" s="126"/>
      <c r="DO204" s="126"/>
      <c r="DP204" s="126"/>
      <c r="DQ204" s="126"/>
      <c r="DR204" s="126"/>
      <c r="DS204" s="126"/>
      <c r="DT204" s="126"/>
      <c r="DU204" s="126"/>
      <c r="DV204" s="32"/>
      <c r="DW204" s="115"/>
      <c r="DY204" s="109"/>
      <c r="DZ204" s="58"/>
      <c r="EA204" s="121">
        <f>EA188^3+EA189^3+EA190^3+EA191^3+EA192^3+EA193^3+EA194^3+EA195^3+EB188^3+EB189^3+EB190^3+EB191^3+EB192^3+EB193^3+EB194^3+EB195^3</f>
        <v>0</v>
      </c>
      <c r="EB204" s="122">
        <f>EA203^3+EA202^3+EA201^3+EA200^3+EA199^3+EA198^3+EA197^3+EA196^3+EB203^3+EB202^3+EB201^3+EB200^3+EB199^3+EB198^3+EB197^3+EB196^3</f>
        <v>0</v>
      </c>
      <c r="EC204" s="122">
        <f>EC188^3+EC189^3+EC190^3+EC191^3+EC192^3+EC193^3+EC194^3+EC195^3+ED188^3+ED189^3+ED190^3+ED191^3+ED192^3+ED193^3+ED194^3+ED195^3</f>
        <v>0</v>
      </c>
      <c r="ED204" s="122">
        <f>EC203^3+EC202^3+EC201^3+EC200^3+EC199^3+EC198^3+EC197^3+EC196^3+ED203^3+ED202^3+ED201^3+ED200^3+ED199^3+ED198^3+ED197^3+ED196^3</f>
        <v>0</v>
      </c>
      <c r="EE204" s="122">
        <f>EE188^3+EE189^3+EE190^3+EE191^3+EE192^3+EE193^3+EE194^3+EE195^3+EF188^3+EF189^3+EF190^3+EF191^3+EF192^3+EF193^3+EF194^3+EF195^3</f>
        <v>0</v>
      </c>
      <c r="EF204" s="122">
        <f>EE203^3+EE202^3+EE201^3+EE200^3+EE199^3+EE198^3+EE197^3+EE196^3+EF203^3+EF202^3+EF201^3+EF200^3+EF199^3+EF198^3+EF197^3+EF196^3</f>
        <v>0</v>
      </c>
      <c r="EG204" s="122">
        <f>EG188^3+EG189^3+EG190^3+EG191^3+EG192^3+EG193^3+EG194^3+EG195^3+EH188^3+EH189^3+EH190^3+EH191^3+EH192^3+EH193^3+EH194^3+EH195^3</f>
        <v>0</v>
      </c>
      <c r="EH204" s="122">
        <f>EG203^3+EG202^3+EG201^3+EG200^3+EG199^3+EG198^3+EG197^3+EG196^3+EH203^3+EH202^3+EH201^3+EH200^3+EH199^3+EH198^3+EH197^3+EH196^3</f>
        <v>0</v>
      </c>
      <c r="EI204" s="122">
        <f>EI188^3+EI189^3+EI190^3+EI191^3+EI192^3+EI193^3+EI194^3+EI195^3+EJ188^3+EJ189^3+EJ190^3+EJ191^3+EJ192^3+EJ193^3+EJ194^3+EJ195^3</f>
        <v>0</v>
      </c>
      <c r="EJ204" s="122">
        <f>EI203^3+EI202^3+EI201^3+EI200^3+EI199^3+EI198^3+EI197^3+EI196^3+EJ203^3+EJ202^3+EJ201^3+EJ200^3+EJ199^3+EJ198^3+EJ197^3+EJ196^3</f>
        <v>0</v>
      </c>
      <c r="EK204" s="122">
        <f>EK188^3+EK189^3+EK190^3+EK191^3+EK192^3+EK193^3+EK194^3+EK195^3+EL188^3+EL189^3+EL190^3+EL191^3+EL192^3+EL193^3+EL194^3+EL195^3</f>
        <v>0</v>
      </c>
      <c r="EL204" s="122">
        <f>EK203^3+EK202^3+EK201^3+EK200^3+EK199^3+EK198^3+EK197^3+EK196^3+EL203^3+EL202^3+EL201^3+EL200^3+EL199^3+EL198^3+EL197^3+EL196^3</f>
        <v>0</v>
      </c>
      <c r="EM204" s="122">
        <f>EM188^3+EM189^3+EM190^3+EM191^3+EM192^3+EM193^3+EM194^3+EM195^3+EN188^3+EN189^3+EN190^3+EN191^3+EN192^3+EN193^3+EN194^3+EN195^3</f>
        <v>0</v>
      </c>
      <c r="EN204" s="122">
        <f>EM203^3+EM202^3+EM201^3+EM200^3+EM199^3+EM198^3+EM197^3+EM196^3+EN203^3+EN202^3+EN201^3+EN200^3+EN199^3+EN198^3+EN197^3+EN196^3</f>
        <v>0</v>
      </c>
      <c r="EO204" s="122">
        <f>EO188^3+EO189^3+EO190^3+EO191^3+EO192^3+EO193^3+EO194^3+EO195^3+EP188^3+EP189^3+EP190^3+EP191^3+EP192^3+EP193^3+EP194^3+EP195^3</f>
        <v>0</v>
      </c>
      <c r="EP204" s="123">
        <f>EO203^3+EO202^3+EO201^3+EO200^3+EO199^3+EO198^3+EO197^3+EO196^3+EP203^3+EP202^3+EP201^3+EP200^3+EP199^3+EP198^3+EP197^3+EP196^3</f>
        <v>0</v>
      </c>
      <c r="EQ204" s="168">
        <f>EA188^3+EB189^3+EC190^3+ED191^3+EE192^3+EF193^3+EG194^3+EH195^3+EI196^3+EJ197^3+EK198^3+EL199^3+EM200^3+EN201^3+EO202^3+EP203^3</f>
        <v>0</v>
      </c>
      <c r="ER204" s="169">
        <f>EA196^3+EB197^3+EC198^3+ED199^3+EE200^3+EF201^3+EG202^3+EH203^3+EI188^3+EJ189^3+EK190^3+EL191^3+EM192^3+EN193^3+EO194^3+EP195^3</f>
        <v>0</v>
      </c>
      <c r="ES204" s="52" t="s">
        <v>0</v>
      </c>
      <c r="ET204" s="126"/>
      <c r="EU204" s="126"/>
      <c r="EV204" s="126"/>
      <c r="EW204" s="126"/>
      <c r="EX204" s="126"/>
      <c r="EY204" s="126"/>
      <c r="EZ204" s="126"/>
      <c r="FA204" s="126"/>
      <c r="FB204" s="126"/>
      <c r="FC204" s="126"/>
      <c r="FD204" s="126"/>
      <c r="FE204" s="126"/>
      <c r="FF204" s="126"/>
      <c r="FG204" s="126"/>
      <c r="FH204" s="126"/>
      <c r="FI204" s="126"/>
      <c r="FJ204" s="32"/>
      <c r="FK204" s="115"/>
    </row>
    <row r="205" spans="1:167" ht="13.5" thickBot="1" x14ac:dyDescent="0.25">
      <c r="A205" s="32"/>
      <c r="B205" s="32"/>
      <c r="C205" s="32"/>
      <c r="D205" s="106" t="s">
        <v>254</v>
      </c>
      <c r="E205" s="107" t="s">
        <v>207</v>
      </c>
      <c r="F205" s="110">
        <f>B4+(191*B6)</f>
        <v>192</v>
      </c>
      <c r="G205" s="104"/>
      <c r="H205" s="43"/>
      <c r="I205" s="109"/>
      <c r="J205" s="58"/>
      <c r="K205" s="127">
        <f>K188^3+L188^3+M188^3+N188^3+K189^3+L189^3+M189^3+N189^3+K190^3+L190^3+M190^3+N190^3+K191^3+L191^3+M191^3+N191^3</f>
        <v>67634176</v>
      </c>
      <c r="L205" s="128">
        <f>K192^3+L192^3+M192^3+N192^3+K193^3+L193^3+M193^3+N193^3+K194^3+L194^3+M194^3+N194^3+K195^3+L195^3+M195^3+N195^3</f>
        <v>67634176</v>
      </c>
      <c r="M205" s="128">
        <f>K196^3+L196^3+M196^3+N196^3+K197^3+L197^3+M197^3+N197^3+K198^3+L198^3+M198^3+N198^3+K199^3+L199^3+M199^3+N199^3</f>
        <v>67634176</v>
      </c>
      <c r="N205" s="128">
        <f>K200^3+L200^3+M200^3+N200^3+K201^3+L201^3+M201^3+N201^3+K202^3+L202^3+M202^3+N202^3+K203^3+L203^3+M203^3+N203^3</f>
        <v>67634176</v>
      </c>
      <c r="O205" s="128">
        <f>O188^3+P188^3+Q188^3+R188^3+O189^3+P189^3+Q189^3+R189^3+O190^3+P190^3+Q190^3+R190^3+O191^3+P191^3+Q191^3+R191^3</f>
        <v>67634176</v>
      </c>
      <c r="P205" s="128">
        <f>O192^3+P192^3+Q192^3+R192^3+O193^3+P193^3+Q193^3+R193^3+O194^3+P194^3+Q194^3+R194^3+O195^3+P195^3+Q195^3+R195^3</f>
        <v>67634176</v>
      </c>
      <c r="Q205" s="128">
        <f>O196^3+P196^3+Q196^3+R196^3+O197^3+P197^3+Q197^3+R197^3+O198^3+P198^3+Q198^3+R198^3+O199^3+P199^3+Q199^3+R199^3</f>
        <v>67634176</v>
      </c>
      <c r="R205" s="128">
        <f>O200^3+P200^3+Q200^3+R200^3+O201^3+P201^3+Q201^3+R201^3+O202^3+P202^3+Q202^3+R202^3+O203^3+P203^3+Q203^3+R203^3</f>
        <v>67634176</v>
      </c>
      <c r="S205" s="128">
        <f>S188^3+T188^3+U188^3+V188^3+S189^3+T189^3+U189^3+V189^3+S190^3+T190^3+U190^3+V190^3+S191^3+T191^3+U191^3+V191^3</f>
        <v>67634176</v>
      </c>
      <c r="T205" s="128">
        <f>S192^3+T192^3+U192^3+V192^3+S193^3+T193^3+U193^3+V193^3+S194^3+T194^3+U194^3+V194^3+S195^3+T195^3+U195^3+V195^3</f>
        <v>67634176</v>
      </c>
      <c r="U205" s="128">
        <f>S196^3+T196^3+U196^3+V196^3+S197^3+T197^3+U197^3+V197^3+S198^3+T198^3+U198^3+V198^3+S199^3+T199^3+U199^3+V199^3</f>
        <v>67634176</v>
      </c>
      <c r="V205" s="128">
        <f>S200^3+T200^3+U200^3+V200^3+S201^3+T201^3+U201^3+V201^3+S202^3+T202^3+U202^3+V202^3+S203^3+T203^3+U203^3+V203^3</f>
        <v>67634176</v>
      </c>
      <c r="W205" s="128">
        <f>W188^3+X188^3+Y188^3+Z188^3+W189^3+X189^3+Y189^3+Z189^3+W190^3+X190^3+Y190^3+Z190^3+W191^3+X191^3+Y191^3+Z191^3</f>
        <v>67634176</v>
      </c>
      <c r="X205" s="128">
        <f>W192^3+X192^3+Y192^3+Z192^3+W193^3+X193^3+Y193^3+Z193^3+W194^3+X194^3+Y194^3+Z194^3+W195^3+X195^3+Y195^3+Z195^3</f>
        <v>67634176</v>
      </c>
      <c r="Y205" s="128">
        <f>W196^3+X196^3+Y196^3+Z196^3+W197^3+X197^3+Y197^3+Z197^3+W198^3+X198^3+Y198^3+Z198^3+W199^3+X199^3+Y199^3+Z199^3</f>
        <v>67634176</v>
      </c>
      <c r="Z205" s="128">
        <f>W200^3+X200^3+Y200^3+Z200^3+W201^3+X201^3+Y201^3+Z201^3+W202^3+X202^3+Y202^3+Z202^3+W203^3+X203^3+Y203^3+Z203^3</f>
        <v>67634176</v>
      </c>
      <c r="AA205" s="128">
        <f>K203^3+L202^3+M201^3+N200^3+O199^3+P198^3+Q197^3+R196^3+S195^3+T194^3+U193^3+V192^3+W191^3+X190^3+Y189^3+Z188^3</f>
        <v>67634176</v>
      </c>
      <c r="AB205" s="170">
        <f>K195^3+L194^3+M193^3+N192^3+O191^3+P190^3+Q189^3+R188^3+S203^3+T202^3+U201^3+V200^3+W199^3+X198^3+Y197^3+Z196^3</f>
        <v>67634176</v>
      </c>
      <c r="AC205" s="32"/>
      <c r="AD205" s="131" t="s">
        <v>14</v>
      </c>
      <c r="AE205" s="131" t="s">
        <v>15</v>
      </c>
      <c r="AF205" s="131" t="s">
        <v>16</v>
      </c>
      <c r="AG205" s="131" t="s">
        <v>17</v>
      </c>
      <c r="AH205" s="131" t="s">
        <v>38</v>
      </c>
      <c r="AI205" s="131" t="s">
        <v>39</v>
      </c>
      <c r="AJ205" s="131" t="s">
        <v>40</v>
      </c>
      <c r="AK205" s="131" t="s">
        <v>41</v>
      </c>
      <c r="AL205" s="131" t="s">
        <v>59</v>
      </c>
      <c r="AM205" s="131" t="s">
        <v>60</v>
      </c>
      <c r="AN205" s="131" t="s">
        <v>57</v>
      </c>
      <c r="AO205" s="131" t="s">
        <v>58</v>
      </c>
      <c r="AP205" s="131" t="s">
        <v>67</v>
      </c>
      <c r="AQ205" s="131" t="s">
        <v>68</v>
      </c>
      <c r="AR205" s="131" t="s">
        <v>65</v>
      </c>
      <c r="AS205" s="131" t="s">
        <v>66</v>
      </c>
      <c r="AT205" s="32"/>
      <c r="AU205" s="115"/>
      <c r="AW205" s="109"/>
      <c r="AX205" s="58"/>
      <c r="AY205" s="127">
        <f>AY188^3+AZ188^3+BA188^3+BB188^3+AY189^3+AZ189^3+BA189^3+BB189^3+AY190^3+AZ190^3+BA190^3+BB190^3+AY191^3+AZ191^3+BA191^3+BB191^3</f>
        <v>0</v>
      </c>
      <c r="AZ205" s="128">
        <f>AY192^3+AZ192^3+BA192^3+BB192^3+AY193^3+AZ193^3+BA193^3+BB193^3+AY194^3+AZ194^3+BA194^3+BB194^3+AY195^3+AZ195^3+BA195^3+BB195^3</f>
        <v>0</v>
      </c>
      <c r="BA205" s="128">
        <f>AY196^3+AZ196^3+BA196^3+BB196^3+AY197^3+AZ197^3+BA197^3+BB197^3+AY198^3+AZ198^3+BA198^3+BB198^3+AY199^3+AZ199^3+BA199^3+BB199^3</f>
        <v>0</v>
      </c>
      <c r="BB205" s="128">
        <f>AY200^3+AZ200^3+BA200^3+BB200^3+AY201^3+AZ201^3+BA201^3+BB201^3+AY202^3+AZ202^3+BA202^3+BB202^3+AY203^3+AZ203^3+BA203^3+BB203^3</f>
        <v>0</v>
      </c>
      <c r="BC205" s="128">
        <f>BC188^3+BD188^3+BE188^3+BF188^3+BC189^3+BD189^3+BE189^3+BF189^3+BC190^3+BD190^3+BE190^3+BF190^3+BC191^3+BD191^3+BE191^3+BF191^3</f>
        <v>0</v>
      </c>
      <c r="BD205" s="128">
        <f>BC192^3+BD192^3+BE192^3+BF192^3+BC193^3+BD193^3+BE193^3+BF193^3+BC194^3+BD194^3+BE194^3+BF194^3+BC195^3+BD195^3+BE195^3+BF195^3</f>
        <v>0</v>
      </c>
      <c r="BE205" s="128">
        <f>BC196^3+BD196^3+BE196^3+BF196^3+BC197^3+BD197^3+BE197^3+BF197^3+BC198^3+BD198^3+BE198^3+BF198^3+BC199^3+BD199^3+BE199^3+BF199^3</f>
        <v>0</v>
      </c>
      <c r="BF205" s="128">
        <f>BC200^3+BD200^3+BE200^3+BF200^3+BC201^3+BD201^3+BE201^3+BF201^3+BC202^3+BD202^3+BE202^3+BF202^3+BC203^3+BD203^3+BE203^3+BF203^3</f>
        <v>0</v>
      </c>
      <c r="BG205" s="128">
        <f>BG188^3+BH188^3+BI188^3+BJ188^3+BG189^3+BH189^3+BI189^3+BJ189^3+BG190^3+BH190^3+BI190^3+BJ190^3+BG191^3+BH191^3+BI191^3+BJ191^3</f>
        <v>0</v>
      </c>
      <c r="BH205" s="128">
        <f>BG192^3+BH192^3+BI192^3+BJ192^3+BG193^3+BH193^3+BI193^3+BJ193^3+BG194^3+BH194^3+BI194^3+BJ194^3+BG195^3+BH195^3+BI195^3+BJ195^3</f>
        <v>0</v>
      </c>
      <c r="BI205" s="128">
        <f>BG196^3+BH196^3+BI196^3+BJ196^3+BG197^3+BH197^3+BI197^3+BJ197^3+BG198^3+BH198^3+BI198^3+BJ198^3+BG199^3+BH199^3+BI199^3+BJ199^3</f>
        <v>0</v>
      </c>
      <c r="BJ205" s="128">
        <f>BG200^3+BH200^3+BI200^3+BJ200^3+BG201^3+BH201^3+BI201^3+BJ201^3+BG202^3+BH202^3+BI202^3+BJ202^3+BG203^3+BH203^3+BI203^3+BJ203^3</f>
        <v>0</v>
      </c>
      <c r="BK205" s="128">
        <f>BK188^3+BL188^3+BM188^3+BN188^3+BK189^3+BL189^3+BM189^3+BN189^3+BK190^3+BL190^3+BM190^3+BN190^3+BK191^3+BL191^3+BM191^3+BN191^3</f>
        <v>0</v>
      </c>
      <c r="BL205" s="128">
        <f>BK192^3+BL192^3+BM192^3+BN192^3+BK193^3+BL193^3+BM193^3+BN193^3+BK194^3+BL194^3+BM194^3+BN194^3+BK195^3+BL195^3+BM195^3+BN195^3</f>
        <v>0</v>
      </c>
      <c r="BM205" s="128">
        <f>BK196^3+BL196^3+BM196^3+BN196^3+BK197^3+BL197^3+BM197^3+BN197^3+BK198^3+BL198^3+BM198^3+BN198^3+BK199^3+BL199^3+BM199^3+BN199^3</f>
        <v>0</v>
      </c>
      <c r="BN205" s="128">
        <f>BK200^3+BL200^3+BM200^3+BN200^3+BK201^3+BL201^3+BM201^3+BN201^3+BK202^3+BL202^3+BM202^3+BN202^3+BK203^3+BL203^3+BM203^3+BN203^3</f>
        <v>0</v>
      </c>
      <c r="BO205" s="128">
        <f>AY203^3+AZ202^3+BA201^3+BB200^3+BC199^3+BD198^3+BE197^3+BF196^3+BG195^3+BH194^3+BI193^3+BJ192^3+BK191^3+BL190^3+BM189^3+BN188^3</f>
        <v>0</v>
      </c>
      <c r="BP205" s="170">
        <f>AY195^3+AZ194^3+BA193^3+BB192^3+BC191^3+BD190^3+BE189^3+BF188^3+BG203^3+BH202^3+BI201^3+BJ200^3+BK199^3+BL198^3+BM197^3+BN196^3</f>
        <v>0</v>
      </c>
      <c r="BQ205" s="32"/>
      <c r="BR205" s="131"/>
      <c r="BS205" s="131"/>
      <c r="BT205" s="131"/>
      <c r="BU205" s="131"/>
      <c r="BV205" s="131"/>
      <c r="BW205" s="131"/>
      <c r="BX205" s="131"/>
      <c r="BY205" s="131"/>
      <c r="BZ205" s="131"/>
      <c r="CA205" s="131"/>
      <c r="CB205" s="131"/>
      <c r="CC205" s="131"/>
      <c r="CD205" s="131"/>
      <c r="CE205" s="131"/>
      <c r="CF205" s="131"/>
      <c r="CG205" s="131"/>
      <c r="CH205" s="32"/>
      <c r="CI205" s="115"/>
      <c r="CJ205" s="144"/>
      <c r="CK205" s="109"/>
      <c r="CL205" s="58"/>
      <c r="CM205" s="127">
        <f>CM188^3+CN188^3+CO188^3+CP188^3+CM189^3+CN189^3+CO189^3+CP189^3+CM190^3+CN190^3+CO190^3+CP190^3+CM191^3+CN191^3+CO191^3+CP191^3</f>
        <v>0</v>
      </c>
      <c r="CN205" s="128">
        <f>CM192^3+CN192^3+CO192^3+CP192^3+CM193^3+CN193^3+CO193^3+CP193^3+CM194^3+CN194^3+CO194^3+CP194^3+CM195^3+CN195^3+CO195^3+CP195^3</f>
        <v>0</v>
      </c>
      <c r="CO205" s="128">
        <f>CM196^3+CN196^3+CO196^3+CP196^3+CM197^3+CN197^3+CO197^3+CP197^3+CM198^3+CN198^3+CO198^3+CP198^3+CM199^3+CN199^3+CO199^3+CP199^3</f>
        <v>0</v>
      </c>
      <c r="CP205" s="128">
        <f>CM200^3+CN200^3+CO200^3+CP200^3+CM201^3+CN201^3+CO201^3+CP201^3+CM202^3+CN202^3+CO202^3+CP202^3+CM203^3+CN203^3+CO203^3+CP203^3</f>
        <v>0</v>
      </c>
      <c r="CQ205" s="128">
        <f>CQ188^3+CR188^3+CS188^3+CT188^3+CQ189^3+CR189^3+CS189^3+CT189^3+CQ190^3+CR190^3+CS190^3+CT190^3+CQ191^3+CR191^3+CS191^3+CT191^3</f>
        <v>0</v>
      </c>
      <c r="CR205" s="128">
        <f>CQ192^3+CR192^3+CS192^3+CT192^3+CQ193^3+CR193^3+CS193^3+CT193^3+CQ194^3+CR194^3+CS194^3+CT194^3+CQ195^3+CR195^3+CS195^3+CT195^3</f>
        <v>0</v>
      </c>
      <c r="CS205" s="128">
        <f>CQ196^3+CR196^3+CS196^3+CT196^3+CQ197^3+CR197^3+CS197^3+CT197^3+CQ198^3+CR198^3+CS198^3+CT198^3+CQ199^3+CR199^3+CS199^3+CT199^3</f>
        <v>0</v>
      </c>
      <c r="CT205" s="128">
        <f>CQ200^3+CR200^3+CS200^3+CT200^3+CQ201^3+CR201^3+CS201^3+CT201^3+CQ202^3+CR202^3+CS202^3+CT202^3+CQ203^3+CR203^3+CS203^3+CT203^3</f>
        <v>0</v>
      </c>
      <c r="CU205" s="128">
        <f>CU188^3+CV188^3+CW188^3+CX188^3+CU189^3+CV189^3+CW189^3+CX189^3+CU190^3+CV190^3+CW190^3+CX190^3+CU191^3+CV191^3+CW191^3+CX191^3</f>
        <v>0</v>
      </c>
      <c r="CV205" s="128">
        <f>CU192^3+CV192^3+CW192^3+CX192^3+CU193^3+CV193^3+CW193^3+CX193^3+CU194^3+CV194^3+CW194^3+CX194^3+CU195^3+CV195^3+CW195^3+CX195^3</f>
        <v>0</v>
      </c>
      <c r="CW205" s="128">
        <f>CU196^3+CV196^3+CW196^3+CX196^3+CU197^3+CV197^3+CW197^3+CX197^3+CU198^3+CV198^3+CW198^3+CX198^3+CU199^3+CV199^3+CW199^3+CX199^3</f>
        <v>0</v>
      </c>
      <c r="CX205" s="128">
        <f>CU200^3+CV200^3+CW200^3+CX200^3+CU201^3+CV201^3+CW201^3+CX201^3+CU202^3+CV202^3+CW202^3+CX202^3+CU203^3+CV203^3+CW203^3+CX203^3</f>
        <v>0</v>
      </c>
      <c r="CY205" s="128">
        <f>CY188^3+CZ188^3+DA188^3+DB188^3+CY189^3+CZ189^3+DA189^3+DB189^3+CY190^3+CZ190^3+DA190^3+DB190^3+CY191^3+CZ191^3+DA191^3+DB191^3</f>
        <v>0</v>
      </c>
      <c r="CZ205" s="128">
        <f>CY192^3+CZ192^3+DA192^3+DB192^3+CY193^3+CZ193^3+DA193^3+DB193^3+CY194^3+CZ194^3+DA194^3+DB194^3+CY195^3+CZ195^3+DA195^3+DB195^3</f>
        <v>0</v>
      </c>
      <c r="DA205" s="128">
        <f>CY196^3+CZ196^3+DA196^3+DB196^3+CY197^3+CZ197^3+DA197^3+DB197^3+CY198^3+CZ198^3+DA198^3+DB198^3+CY199^3+CZ199^3+DA199^3+DB199^3</f>
        <v>0</v>
      </c>
      <c r="DB205" s="128">
        <f>CY200^3+CZ200^3+DA200^3+DB200^3+CY201^3+CZ201^3+DA201^3+DB201^3+CY202^3+CZ202^3+DA202^3+DB202^3+CY203^3+CZ203^3+DA203^3+DB203^3</f>
        <v>0</v>
      </c>
      <c r="DC205" s="128">
        <f>CM203^3+CN202^3+CO201^3+CP200^3+CQ199^3+CR198^3+CS197^3+CT196^3+CU195^3+CV194^3+CW193^3+CX192^3+CY191^3+CZ190^3+DA189^3+DB188^3</f>
        <v>0</v>
      </c>
      <c r="DD205" s="170">
        <f>CM195^3+CN194^3+CO193^3+CP192^3+CQ191^3+CR190^3+CS189^3+CT188^3+CU203^3+CV202^3+CW201^3+CX200^3+CY199^3+CZ198^3+DA197^3+DB196^3</f>
        <v>0</v>
      </c>
      <c r="DE205" s="32"/>
      <c r="DF205" s="131"/>
      <c r="DG205" s="131"/>
      <c r="DH205" s="131"/>
      <c r="DI205" s="131"/>
      <c r="DJ205" s="131"/>
      <c r="DK205" s="131"/>
      <c r="DL205" s="131"/>
      <c r="DM205" s="131"/>
      <c r="DN205" s="131"/>
      <c r="DO205" s="131"/>
      <c r="DP205" s="131"/>
      <c r="DQ205" s="131"/>
      <c r="DR205" s="131"/>
      <c r="DS205" s="131"/>
      <c r="DT205" s="131"/>
      <c r="DU205" s="131"/>
      <c r="DV205" s="32"/>
      <c r="DW205" s="115"/>
      <c r="DY205" s="109"/>
      <c r="DZ205" s="58"/>
      <c r="EA205" s="127">
        <f>EA188^3+EB188^3+EC188^3+ED188^3+EA189^3+EB189^3+EC189^3+ED189^3+EA190^3+EB190^3+EC190^3+ED190^3+EA191^3+EB191^3+EC191^3+ED191^3</f>
        <v>0</v>
      </c>
      <c r="EB205" s="128">
        <f>EA192^3+EB192^3+EC192^3+ED192^3+EA193^3+EB193^3+EC193^3+ED193^3+EA194^3+EB194^3+EC194^3+ED194^3+EA195^3+EB195^3+EC195^3+ED195^3</f>
        <v>0</v>
      </c>
      <c r="EC205" s="128">
        <f>EA196^3+EB196^3+EC196^3+ED196^3+EA197^3+EB197^3+EC197^3+ED197^3+EA198^3+EB198^3+EC198^3+ED198^3+EA199^3+EB199^3+EC199^3+ED199^3</f>
        <v>0</v>
      </c>
      <c r="ED205" s="128">
        <f>EA200^3+EB200^3+EC200^3+ED200^3+EA201^3+EB201^3+EC201^3+ED201^3+EA202^3+EB202^3+EC202^3+ED202^3+EA203^3+EB203^3+EC203^3+ED203^3</f>
        <v>0</v>
      </c>
      <c r="EE205" s="128">
        <f>EE188^3+EF188^3+EG188^3+EH188^3+EE189^3+EF189^3+EG189^3+EH189^3+EE190^3+EF190^3+EG190^3+EH190^3+EE191^3+EF191^3+EG191^3+EH191^3</f>
        <v>0</v>
      </c>
      <c r="EF205" s="128">
        <f>EE192^3+EF192^3+EG192^3+EH192^3+EE193^3+EF193^3+EG193^3+EH193^3+EE194^3+EF194^3+EG194^3+EH194^3+EE195^3+EF195^3+EG195^3+EH195^3</f>
        <v>0</v>
      </c>
      <c r="EG205" s="128">
        <f>EE196^3+EF196^3+EG196^3+EH196^3+EE197^3+EF197^3+EG197^3+EH197^3+EE198^3+EF198^3+EG198^3+EH198^3+EE199^3+EF199^3+EG199^3+EH199^3</f>
        <v>0</v>
      </c>
      <c r="EH205" s="128">
        <f>EE200^3+EF200^3+EG200^3+EH200^3+EE201^3+EF201^3+EG201^3+EH201^3+EE202^3+EF202^3+EG202^3+EH202^3+EE203^3+EF203^3+EG203^3+EH203^3</f>
        <v>0</v>
      </c>
      <c r="EI205" s="128">
        <f>EI188^3+EJ188^3+EK188^3+EL188^3+EI189^3+EJ189^3+EK189^3+EL189^3+EI190^3+EJ190^3+EK190^3+EL190^3+EI191^3+EJ191^3+EK191^3+EL191^3</f>
        <v>0</v>
      </c>
      <c r="EJ205" s="128">
        <f>EI192^3+EJ192^3+EK192^3+EL192^3+EI193^3+EJ193^3+EK193^3+EL193^3+EI194^3+EJ194^3+EK194^3+EL194^3+EI195^3+EJ195^3+EK195^3+EL195^3</f>
        <v>0</v>
      </c>
      <c r="EK205" s="128">
        <f>EI196^3+EJ196^3+EK196^3+EL196^3+EI197^3+EJ197^3+EK197^3+EL197^3+EI198^3+EJ198^3+EK198^3+EL198^3+EI199^3+EJ199^3+EK199^3+EL199^3</f>
        <v>0</v>
      </c>
      <c r="EL205" s="128">
        <f>EI200^3+EJ200^3+EK200^3+EL200^3+EI201^3+EJ201^3+EK201^3+EL201^3+EI202^3+EJ202^3+EK202^3+EL202^3+EI203^3+EJ203^3+EK203^3+EL203^3</f>
        <v>0</v>
      </c>
      <c r="EM205" s="128">
        <f>EM188^3+EN188^3+EO188^3+EP188^3+EM189^3+EN189^3+EO189^3+EP189^3+EM190^3+EN190^3+EO190^3+EP190^3+EM191^3+EN191^3+EO191^3+EP191^3</f>
        <v>0</v>
      </c>
      <c r="EN205" s="128">
        <f>EM192^3+EN192^3+EO192^3+EP192^3+EM193^3+EN193^3+EO193^3+EP193^3+EM194^3+EN194^3+EO194^3+EP194^3+EM195^3+EN195^3+EO195^3+EP195^3</f>
        <v>0</v>
      </c>
      <c r="EO205" s="128">
        <f>EM196^3+EN196^3+EO196^3+EP196^3+EM197^3+EN197^3+EO197^3+EP197^3+EM198^3+EN198^3+EO198^3+EP198^3+EM199^3+EN199^3+EO199^3+EP199^3</f>
        <v>0</v>
      </c>
      <c r="EP205" s="128">
        <f>EM200^3+EN200^3+EO200^3+EP200^3+EM201^3+EN201^3+EO201^3+EP201^3+EM202^3+EN202^3+EO202^3+EP202^3+EM203^3+EN203^3+EO203^3+EP203^3</f>
        <v>0</v>
      </c>
      <c r="EQ205" s="128">
        <f>EA203^3+EB202^3+EC201^3+ED200^3+EE199^3+EF198^3+EG197^3+EH196^3+EI195^3+EJ194^3+EK193^3+EL192^3+EM191^3+EN190^3+EO189^3+EP188^3</f>
        <v>0</v>
      </c>
      <c r="ER205" s="170">
        <f>EA195^3+EB194^3+EC193^3+ED192^3+EE191^3+EF190^3+EG189^3+EH188^3+EI203^3+EJ202^3+EK201^3+EL200^3+EM199^3+EN198^3+EO197^3+EP196^3</f>
        <v>0</v>
      </c>
      <c r="ES205" s="32"/>
      <c r="ET205" s="131"/>
      <c r="EU205" s="131"/>
      <c r="EV205" s="131"/>
      <c r="EW205" s="131"/>
      <c r="EX205" s="131"/>
      <c r="EY205" s="131"/>
      <c r="EZ205" s="131"/>
      <c r="FA205" s="131"/>
      <c r="FB205" s="131"/>
      <c r="FC205" s="131"/>
      <c r="FD205" s="131"/>
      <c r="FE205" s="131"/>
      <c r="FF205" s="131"/>
      <c r="FG205" s="131"/>
      <c r="FH205" s="131"/>
      <c r="FI205" s="131"/>
      <c r="FJ205" s="32"/>
      <c r="FK205" s="115"/>
    </row>
    <row r="206" spans="1:167" ht="13.5" thickBot="1" x14ac:dyDescent="0.25">
      <c r="A206" s="32"/>
      <c r="B206" s="32"/>
      <c r="C206" s="32"/>
      <c r="D206" s="106" t="s">
        <v>160</v>
      </c>
      <c r="E206" s="107" t="s">
        <v>207</v>
      </c>
      <c r="F206" s="110">
        <f>B4+(192*B6)</f>
        <v>193</v>
      </c>
      <c r="G206" s="104"/>
      <c r="H206" s="43"/>
      <c r="I206" s="109"/>
      <c r="J206" s="58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137"/>
      <c r="AB206" s="137"/>
      <c r="AC206" s="32"/>
      <c r="AD206" s="135" t="s">
        <v>78</v>
      </c>
      <c r="AE206" s="135" t="s">
        <v>77</v>
      </c>
      <c r="AF206" s="135" t="s">
        <v>76</v>
      </c>
      <c r="AG206" s="135" t="s">
        <v>75</v>
      </c>
      <c r="AH206" s="135" t="s">
        <v>94</v>
      </c>
      <c r="AI206" s="135" t="s">
        <v>93</v>
      </c>
      <c r="AJ206" s="135" t="s">
        <v>92</v>
      </c>
      <c r="AK206" s="135" t="s">
        <v>91</v>
      </c>
      <c r="AL206" s="135" t="s">
        <v>125</v>
      </c>
      <c r="AM206" s="135" t="s">
        <v>95</v>
      </c>
      <c r="AN206" s="135" t="s">
        <v>98</v>
      </c>
      <c r="AO206" s="135" t="s">
        <v>97</v>
      </c>
      <c r="AP206" s="135" t="s">
        <v>100</v>
      </c>
      <c r="AQ206" s="135" t="s">
        <v>99</v>
      </c>
      <c r="AR206" s="135" t="s">
        <v>102</v>
      </c>
      <c r="AS206" s="135" t="s">
        <v>101</v>
      </c>
      <c r="AT206" s="32"/>
      <c r="AU206" s="115"/>
      <c r="AW206" s="109"/>
      <c r="AX206" s="58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  <c r="BN206" s="46"/>
      <c r="BO206" s="137"/>
      <c r="BP206" s="137"/>
      <c r="BQ206" s="32" t="s">
        <v>0</v>
      </c>
      <c r="BR206" s="135"/>
      <c r="BS206" s="135"/>
      <c r="BT206" s="135"/>
      <c r="BU206" s="135"/>
      <c r="BV206" s="135"/>
      <c r="BW206" s="135"/>
      <c r="BX206" s="135"/>
      <c r="BY206" s="135"/>
      <c r="BZ206" s="135"/>
      <c r="CA206" s="135"/>
      <c r="CB206" s="135"/>
      <c r="CC206" s="135"/>
      <c r="CD206" s="135"/>
      <c r="CE206" s="135"/>
      <c r="CF206" s="135"/>
      <c r="CG206" s="135"/>
      <c r="CH206" s="32"/>
      <c r="CI206" s="115"/>
      <c r="CJ206" s="144"/>
      <c r="CK206" s="109"/>
      <c r="CL206" s="58"/>
      <c r="CM206" s="46"/>
      <c r="CN206" s="46"/>
      <c r="CO206" s="46"/>
      <c r="CP206" s="46"/>
      <c r="CQ206" s="46"/>
      <c r="CR206" s="46"/>
      <c r="CS206" s="46"/>
      <c r="CT206" s="46"/>
      <c r="CU206" s="46"/>
      <c r="CV206" s="46"/>
      <c r="CW206" s="46"/>
      <c r="CX206" s="46"/>
      <c r="CY206" s="46"/>
      <c r="CZ206" s="46"/>
      <c r="DA206" s="46"/>
      <c r="DB206" s="46"/>
      <c r="DC206" s="137"/>
      <c r="DD206" s="137"/>
      <c r="DE206" s="32" t="s">
        <v>0</v>
      </c>
      <c r="DF206" s="135"/>
      <c r="DG206" s="135"/>
      <c r="DH206" s="135"/>
      <c r="DI206" s="135"/>
      <c r="DJ206" s="135"/>
      <c r="DK206" s="135"/>
      <c r="DL206" s="135"/>
      <c r="DM206" s="135"/>
      <c r="DN206" s="135"/>
      <c r="DO206" s="135"/>
      <c r="DP206" s="135"/>
      <c r="DQ206" s="135"/>
      <c r="DR206" s="135"/>
      <c r="DS206" s="135"/>
      <c r="DT206" s="135"/>
      <c r="DU206" s="135"/>
      <c r="DV206" s="32"/>
      <c r="DW206" s="115"/>
      <c r="DY206" s="109"/>
      <c r="DZ206" s="58"/>
      <c r="EA206" s="46"/>
      <c r="EB206" s="46"/>
      <c r="EC206" s="46"/>
      <c r="ED206" s="46"/>
      <c r="EE206" s="46"/>
      <c r="EF206" s="46"/>
      <c r="EG206" s="46"/>
      <c r="EH206" s="46"/>
      <c r="EI206" s="46"/>
      <c r="EJ206" s="46"/>
      <c r="EK206" s="46"/>
      <c r="EL206" s="46"/>
      <c r="EM206" s="46"/>
      <c r="EN206" s="46"/>
      <c r="EO206" s="46"/>
      <c r="EP206" s="46"/>
      <c r="EQ206" s="137"/>
      <c r="ER206" s="137"/>
      <c r="ES206" s="32" t="s">
        <v>0</v>
      </c>
      <c r="ET206" s="135"/>
      <c r="EU206" s="135"/>
      <c r="EV206" s="135"/>
      <c r="EW206" s="135"/>
      <c r="EX206" s="135"/>
      <c r="EY206" s="135"/>
      <c r="EZ206" s="135"/>
      <c r="FA206" s="135"/>
      <c r="FB206" s="135"/>
      <c r="FC206" s="135"/>
      <c r="FD206" s="135"/>
      <c r="FE206" s="135"/>
      <c r="FF206" s="135"/>
      <c r="FG206" s="135"/>
      <c r="FH206" s="135"/>
      <c r="FI206" s="135"/>
      <c r="FJ206" s="32"/>
      <c r="FK206" s="115"/>
    </row>
    <row r="207" spans="1:167" ht="13.5" thickBot="1" x14ac:dyDescent="0.25">
      <c r="A207" s="32"/>
      <c r="B207" s="32"/>
      <c r="C207" s="32"/>
      <c r="D207" s="106" t="s">
        <v>76</v>
      </c>
      <c r="E207" s="107" t="s">
        <v>207</v>
      </c>
      <c r="F207" s="108">
        <f>B4+(193*B6)</f>
        <v>194</v>
      </c>
      <c r="G207" s="104"/>
      <c r="H207" s="43"/>
      <c r="I207" s="138"/>
      <c r="J207" s="143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 t="s">
        <v>0</v>
      </c>
      <c r="Z207" s="154"/>
      <c r="AA207" s="154"/>
      <c r="AB207" s="154"/>
      <c r="AC207" s="154"/>
      <c r="AD207" s="155"/>
      <c r="AE207" s="155"/>
      <c r="AF207" s="155"/>
      <c r="AG207" s="155"/>
      <c r="AH207" s="155"/>
      <c r="AI207" s="155"/>
      <c r="AJ207" s="155"/>
      <c r="AK207" s="155"/>
      <c r="AL207" s="155"/>
      <c r="AM207" s="155"/>
      <c r="AN207" s="155"/>
      <c r="AO207" s="155"/>
      <c r="AP207" s="155"/>
      <c r="AQ207" s="155"/>
      <c r="AR207" s="155"/>
      <c r="AS207" s="155"/>
      <c r="AT207" s="154"/>
      <c r="AU207" s="141"/>
      <c r="AW207" s="138"/>
      <c r="AX207" s="143"/>
      <c r="AY207" s="154"/>
      <c r="AZ207" s="154"/>
      <c r="BA207" s="154"/>
      <c r="BB207" s="154"/>
      <c r="BC207" s="154"/>
      <c r="BD207" s="154"/>
      <c r="BE207" s="154"/>
      <c r="BF207" s="154"/>
      <c r="BG207" s="154"/>
      <c r="BH207" s="154"/>
      <c r="BI207" s="154"/>
      <c r="BJ207" s="154"/>
      <c r="BK207" s="154"/>
      <c r="BL207" s="154"/>
      <c r="BM207" s="154"/>
      <c r="BN207" s="154"/>
      <c r="BO207" s="154"/>
      <c r="BP207" s="154"/>
      <c r="BQ207" s="154"/>
      <c r="BR207" s="155"/>
      <c r="BS207" s="155"/>
      <c r="BT207" s="155"/>
      <c r="BU207" s="155"/>
      <c r="BV207" s="155"/>
      <c r="BW207" s="155"/>
      <c r="BX207" s="155"/>
      <c r="BY207" s="155"/>
      <c r="BZ207" s="155"/>
      <c r="CA207" s="155"/>
      <c r="CB207" s="155"/>
      <c r="CC207" s="155"/>
      <c r="CD207" s="155"/>
      <c r="CE207" s="155"/>
      <c r="CF207" s="155"/>
      <c r="CG207" s="155"/>
      <c r="CH207" s="154"/>
      <c r="CI207" s="141"/>
      <c r="CJ207" s="144"/>
      <c r="CK207" s="138"/>
      <c r="CL207" s="143"/>
      <c r="CM207" s="154"/>
      <c r="CN207" s="154"/>
      <c r="CO207" s="154"/>
      <c r="CP207" s="154"/>
      <c r="CQ207" s="154"/>
      <c r="CR207" s="154"/>
      <c r="CS207" s="154"/>
      <c r="CT207" s="154"/>
      <c r="CU207" s="154"/>
      <c r="CV207" s="154"/>
      <c r="CW207" s="154"/>
      <c r="CX207" s="154"/>
      <c r="CY207" s="154"/>
      <c r="CZ207" s="154"/>
      <c r="DA207" s="154"/>
      <c r="DB207" s="154"/>
      <c r="DC207" s="154"/>
      <c r="DD207" s="154"/>
      <c r="DE207" s="154"/>
      <c r="DF207" s="155"/>
      <c r="DG207" s="155"/>
      <c r="DH207" s="155"/>
      <c r="DI207" s="155"/>
      <c r="DJ207" s="155"/>
      <c r="DK207" s="155"/>
      <c r="DL207" s="155"/>
      <c r="DM207" s="155"/>
      <c r="DN207" s="155"/>
      <c r="DO207" s="155"/>
      <c r="DP207" s="155"/>
      <c r="DQ207" s="155"/>
      <c r="DR207" s="155"/>
      <c r="DS207" s="155"/>
      <c r="DT207" s="155"/>
      <c r="DU207" s="155"/>
      <c r="DV207" s="154"/>
      <c r="DW207" s="141"/>
      <c r="DY207" s="138"/>
      <c r="DZ207" s="143"/>
      <c r="EA207" s="154"/>
      <c r="EB207" s="154"/>
      <c r="EC207" s="154"/>
      <c r="ED207" s="154"/>
      <c r="EE207" s="154"/>
      <c r="EF207" s="154"/>
      <c r="EG207" s="154"/>
      <c r="EH207" s="154"/>
      <c r="EI207" s="154"/>
      <c r="EJ207" s="154"/>
      <c r="EK207" s="154"/>
      <c r="EL207" s="154"/>
      <c r="EM207" s="154"/>
      <c r="EN207" s="154"/>
      <c r="EO207" s="154"/>
      <c r="EP207" s="154"/>
      <c r="EQ207" s="154"/>
      <c r="ER207" s="154"/>
      <c r="ES207" s="154"/>
      <c r="ET207" s="155"/>
      <c r="EU207" s="155"/>
      <c r="EV207" s="155"/>
      <c r="EW207" s="155"/>
      <c r="EX207" s="155"/>
      <c r="EY207" s="155"/>
      <c r="EZ207" s="155"/>
      <c r="FA207" s="155"/>
      <c r="FB207" s="155"/>
      <c r="FC207" s="155"/>
      <c r="FD207" s="155"/>
      <c r="FE207" s="155"/>
      <c r="FF207" s="155"/>
      <c r="FG207" s="155"/>
      <c r="FH207" s="155"/>
      <c r="FI207" s="155"/>
      <c r="FJ207" s="154"/>
      <c r="FK207" s="141"/>
    </row>
    <row r="208" spans="1:167" ht="14.25" thickTop="1" thickBot="1" x14ac:dyDescent="0.25">
      <c r="A208" s="32"/>
      <c r="B208" s="32"/>
      <c r="C208" s="32"/>
      <c r="D208" s="106" t="s">
        <v>121</v>
      </c>
      <c r="E208" s="107" t="s">
        <v>207</v>
      </c>
      <c r="F208" s="108">
        <f>B4+(194*B6)</f>
        <v>195</v>
      </c>
      <c r="G208" s="104"/>
      <c r="H208" s="43"/>
      <c r="K208" s="25">
        <f>SUMSQ(K188:K203)</f>
        <v>351576</v>
      </c>
      <c r="L208" s="25">
        <f t="shared" ref="L208:Z208" si="36">SUMSQ(L188:L203)</f>
        <v>351576</v>
      </c>
      <c r="M208" s="25">
        <f t="shared" si="36"/>
        <v>351576</v>
      </c>
      <c r="N208" s="25">
        <f t="shared" si="36"/>
        <v>351576</v>
      </c>
      <c r="O208" s="25">
        <f t="shared" si="36"/>
        <v>351576</v>
      </c>
      <c r="P208" s="25">
        <f t="shared" si="36"/>
        <v>351576</v>
      </c>
      <c r="Q208" s="25">
        <f t="shared" si="36"/>
        <v>351576</v>
      </c>
      <c r="R208" s="25">
        <f t="shared" si="36"/>
        <v>351576</v>
      </c>
      <c r="S208" s="25">
        <f t="shared" si="36"/>
        <v>351576</v>
      </c>
      <c r="T208" s="25">
        <f t="shared" si="36"/>
        <v>351576</v>
      </c>
      <c r="U208" s="25">
        <f t="shared" si="36"/>
        <v>351576</v>
      </c>
      <c r="V208" s="25">
        <f t="shared" si="36"/>
        <v>351576</v>
      </c>
      <c r="W208" s="25">
        <f t="shared" si="36"/>
        <v>351576</v>
      </c>
      <c r="X208" s="25">
        <f t="shared" si="36"/>
        <v>351576</v>
      </c>
      <c r="Y208" s="25">
        <f t="shared" si="36"/>
        <v>351576</v>
      </c>
      <c r="Z208" s="25">
        <f t="shared" si="36"/>
        <v>351576</v>
      </c>
      <c r="AB208" s="25" t="s">
        <v>0</v>
      </c>
      <c r="BJ208" s="25" t="s">
        <v>0</v>
      </c>
      <c r="BK208" s="25" t="s">
        <v>0</v>
      </c>
      <c r="BN208" s="25" t="s">
        <v>0</v>
      </c>
      <c r="BP208" s="25" t="s">
        <v>0</v>
      </c>
      <c r="CJ208" s="144"/>
      <c r="CX208" s="25" t="s">
        <v>0</v>
      </c>
      <c r="CY208" s="25" t="s">
        <v>0</v>
      </c>
      <c r="DB208" s="25" t="s">
        <v>0</v>
      </c>
      <c r="DD208" s="25" t="s">
        <v>0</v>
      </c>
      <c r="EL208" s="25" t="s">
        <v>0</v>
      </c>
      <c r="EM208" s="25" t="s">
        <v>0</v>
      </c>
      <c r="EP208" s="25" t="s">
        <v>0</v>
      </c>
      <c r="ER208" s="25" t="s">
        <v>0</v>
      </c>
    </row>
    <row r="209" spans="1:167" ht="14.25" thickTop="1" thickBot="1" x14ac:dyDescent="0.25">
      <c r="A209" s="32"/>
      <c r="B209" s="32"/>
      <c r="C209" s="32"/>
      <c r="D209" s="106" t="s">
        <v>204</v>
      </c>
      <c r="E209" s="107" t="s">
        <v>207</v>
      </c>
      <c r="F209" s="110">
        <f>B4+(195*B6)</f>
        <v>196</v>
      </c>
      <c r="G209" s="104"/>
      <c r="H209" s="43"/>
      <c r="I209" s="38" t="s">
        <v>0</v>
      </c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 t="s">
        <v>0</v>
      </c>
      <c r="V209" s="39"/>
      <c r="W209" s="39"/>
      <c r="X209" s="39"/>
      <c r="Y209" s="39"/>
      <c r="Z209" s="39"/>
      <c r="AA209" s="39"/>
      <c r="AB209" s="39"/>
      <c r="AC209" s="39"/>
      <c r="AD209" s="40"/>
      <c r="AE209" s="40"/>
      <c r="AF209" s="40"/>
      <c r="AG209" s="40"/>
      <c r="AH209" s="40"/>
      <c r="AI209" s="40"/>
      <c r="AJ209" s="40"/>
      <c r="AK209" s="40"/>
      <c r="AL209" s="40"/>
      <c r="AM209" s="40"/>
      <c r="AN209" s="40"/>
      <c r="AO209" s="40"/>
      <c r="AP209" s="40"/>
      <c r="AQ209" s="40"/>
      <c r="AR209" s="40"/>
      <c r="AS209" s="40"/>
      <c r="AT209" s="39"/>
      <c r="AU209" s="41"/>
      <c r="AW209" s="38" t="s">
        <v>0</v>
      </c>
      <c r="AX209" s="39"/>
      <c r="AY209" s="39"/>
      <c r="AZ209" s="39"/>
      <c r="BA209" s="39"/>
      <c r="BB209" s="39"/>
      <c r="BC209" s="39"/>
      <c r="BD209" s="39"/>
      <c r="BE209" s="39"/>
      <c r="BF209" s="39"/>
      <c r="BG209" s="39"/>
      <c r="BH209" s="39"/>
      <c r="BI209" s="39"/>
      <c r="BJ209" s="39"/>
      <c r="BK209" s="39"/>
      <c r="BL209" s="39"/>
      <c r="BM209" s="39"/>
      <c r="BN209" s="39"/>
      <c r="BO209" s="39"/>
      <c r="BP209" s="39"/>
      <c r="BQ209" s="39"/>
      <c r="BR209" s="40"/>
      <c r="BS209" s="40"/>
      <c r="BT209" s="40"/>
      <c r="BU209" s="40"/>
      <c r="BV209" s="40"/>
      <c r="BW209" s="40"/>
      <c r="BX209" s="40"/>
      <c r="BY209" s="40"/>
      <c r="BZ209" s="40"/>
      <c r="CA209" s="40"/>
      <c r="CB209" s="40"/>
      <c r="CC209" s="40"/>
      <c r="CD209" s="40"/>
      <c r="CE209" s="40"/>
      <c r="CF209" s="40"/>
      <c r="CG209" s="40"/>
      <c r="CH209" s="39"/>
      <c r="CI209" s="41"/>
      <c r="CJ209" s="144"/>
      <c r="CK209" s="38" t="s">
        <v>0</v>
      </c>
      <c r="CL209" s="39"/>
      <c r="CM209" s="39"/>
      <c r="CN209" s="39"/>
      <c r="CO209" s="39"/>
      <c r="CP209" s="39"/>
      <c r="CQ209" s="39"/>
      <c r="CR209" s="39"/>
      <c r="CS209" s="39"/>
      <c r="CT209" s="39"/>
      <c r="CU209" s="39"/>
      <c r="CV209" s="39"/>
      <c r="CW209" s="39"/>
      <c r="CX209" s="39"/>
      <c r="CY209" s="39"/>
      <c r="CZ209" s="39"/>
      <c r="DA209" s="39"/>
      <c r="DB209" s="39"/>
      <c r="DC209" s="39"/>
      <c r="DD209" s="39"/>
      <c r="DE209" s="39"/>
      <c r="DF209" s="40"/>
      <c r="DG209" s="40"/>
      <c r="DH209" s="40"/>
      <c r="DI209" s="40"/>
      <c r="DJ209" s="40"/>
      <c r="DK209" s="40"/>
      <c r="DL209" s="40"/>
      <c r="DM209" s="40"/>
      <c r="DN209" s="40"/>
      <c r="DO209" s="40"/>
      <c r="DP209" s="40"/>
      <c r="DQ209" s="40"/>
      <c r="DR209" s="40"/>
      <c r="DS209" s="40"/>
      <c r="DT209" s="40"/>
      <c r="DU209" s="40"/>
      <c r="DV209" s="39"/>
      <c r="DW209" s="41"/>
      <c r="DY209" s="38" t="s">
        <v>0</v>
      </c>
      <c r="DZ209" s="39"/>
      <c r="EA209" s="39"/>
      <c r="EB209" s="39"/>
      <c r="EC209" s="39"/>
      <c r="ED209" s="39"/>
      <c r="EE209" s="39"/>
      <c r="EF209" s="39"/>
      <c r="EG209" s="39"/>
      <c r="EH209" s="39"/>
      <c r="EI209" s="39"/>
      <c r="EJ209" s="39"/>
      <c r="EK209" s="39"/>
      <c r="EL209" s="39"/>
      <c r="EM209" s="39"/>
      <c r="EN209" s="39"/>
      <c r="EO209" s="39"/>
      <c r="EP209" s="39"/>
      <c r="EQ209" s="39"/>
      <c r="ER209" s="39"/>
      <c r="ES209" s="39"/>
      <c r="ET209" s="40"/>
      <c r="EU209" s="40"/>
      <c r="EV209" s="40"/>
      <c r="EW209" s="40"/>
      <c r="EX209" s="40"/>
      <c r="EY209" s="40"/>
      <c r="EZ209" s="40"/>
      <c r="FA209" s="40"/>
      <c r="FB209" s="40"/>
      <c r="FC209" s="40"/>
      <c r="FD209" s="40"/>
      <c r="FE209" s="40"/>
      <c r="FF209" s="40"/>
      <c r="FG209" s="40"/>
      <c r="FH209" s="40"/>
      <c r="FI209" s="40"/>
      <c r="FJ209" s="39"/>
      <c r="FK209" s="41"/>
    </row>
    <row r="210" spans="1:167" ht="13.5" thickBot="1" x14ac:dyDescent="0.25">
      <c r="A210" s="32"/>
      <c r="B210" s="32"/>
      <c r="C210" s="32"/>
      <c r="D210" s="106" t="s">
        <v>186</v>
      </c>
      <c r="E210" s="107" t="s">
        <v>207</v>
      </c>
      <c r="F210" s="110">
        <f>B4+(196*B6)</f>
        <v>197</v>
      </c>
      <c r="G210" s="104"/>
      <c r="H210" s="43"/>
      <c r="I210" s="109"/>
      <c r="J210" s="45" t="s">
        <v>0</v>
      </c>
      <c r="K210" s="46" t="s">
        <v>0</v>
      </c>
      <c r="L210" s="46"/>
      <c r="M210" s="46"/>
      <c r="N210" s="46"/>
      <c r="O210" s="46"/>
      <c r="P210" s="46"/>
      <c r="Q210" s="46"/>
      <c r="R210" s="46"/>
      <c r="S210" s="47" t="s">
        <v>638</v>
      </c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8"/>
      <c r="AE210" s="48"/>
      <c r="AF210" s="48"/>
      <c r="AG210" s="48"/>
      <c r="AH210" s="48"/>
      <c r="AI210" s="48"/>
      <c r="AJ210" s="48"/>
      <c r="AK210" s="48"/>
      <c r="AL210" s="49" t="s">
        <v>283</v>
      </c>
      <c r="AM210" s="48"/>
      <c r="AN210" s="48"/>
      <c r="AO210" s="48"/>
      <c r="AP210" s="48"/>
      <c r="AQ210" s="48"/>
      <c r="AR210" s="48"/>
      <c r="AS210" s="48"/>
      <c r="AT210" s="50"/>
      <c r="AU210" s="51"/>
      <c r="AW210" s="109"/>
      <c r="AX210" s="45" t="s">
        <v>0</v>
      </c>
      <c r="AY210" s="46" t="s">
        <v>0</v>
      </c>
      <c r="AZ210" s="46"/>
      <c r="BA210" s="46"/>
      <c r="BB210" s="46"/>
      <c r="BC210" s="46"/>
      <c r="BD210" s="46"/>
      <c r="BE210" s="46"/>
      <c r="BF210" s="46"/>
      <c r="BG210" s="47" t="s">
        <v>686</v>
      </c>
      <c r="BH210" s="46"/>
      <c r="BI210" s="46"/>
      <c r="BJ210" s="46"/>
      <c r="BK210" s="46"/>
      <c r="BL210" s="46"/>
      <c r="BM210" s="46"/>
      <c r="BN210" s="46"/>
      <c r="BO210" s="46"/>
      <c r="BP210" s="46"/>
      <c r="BQ210" s="46"/>
      <c r="BR210" s="48"/>
      <c r="BS210" s="48"/>
      <c r="BT210" s="48"/>
      <c r="BU210" s="48"/>
      <c r="BV210" s="48"/>
      <c r="BW210" s="48"/>
      <c r="BX210" s="48"/>
      <c r="BY210" s="48"/>
      <c r="BZ210" s="49" t="s">
        <v>283</v>
      </c>
      <c r="CA210" s="48"/>
      <c r="CB210" s="48"/>
      <c r="CC210" s="48"/>
      <c r="CD210" s="48"/>
      <c r="CE210" s="48"/>
      <c r="CF210" s="48"/>
      <c r="CG210" s="48"/>
      <c r="CH210" s="50"/>
      <c r="CI210" s="51"/>
      <c r="CJ210" s="144"/>
      <c r="CK210" s="109"/>
      <c r="CL210" s="45" t="s">
        <v>0</v>
      </c>
      <c r="CM210" s="46" t="s">
        <v>0</v>
      </c>
      <c r="CN210" s="46"/>
      <c r="CO210" s="46"/>
      <c r="CP210" s="46"/>
      <c r="CQ210" s="46"/>
      <c r="CR210" s="46"/>
      <c r="CS210" s="46"/>
      <c r="CT210" s="46"/>
      <c r="CU210" s="47" t="s">
        <v>670</v>
      </c>
      <c r="CV210" s="46"/>
      <c r="CW210" s="46"/>
      <c r="CX210" s="46"/>
      <c r="CY210" s="46"/>
      <c r="CZ210" s="46"/>
      <c r="DA210" s="46"/>
      <c r="DB210" s="46"/>
      <c r="DC210" s="46"/>
      <c r="DD210" s="46"/>
      <c r="DE210" s="46"/>
      <c r="DF210" s="48"/>
      <c r="DG210" s="48"/>
      <c r="DH210" s="48"/>
      <c r="DI210" s="48"/>
      <c r="DJ210" s="48"/>
      <c r="DK210" s="48"/>
      <c r="DL210" s="48"/>
      <c r="DM210" s="48"/>
      <c r="DN210" s="49" t="s">
        <v>283</v>
      </c>
      <c r="DO210" s="48"/>
      <c r="DP210" s="48"/>
      <c r="DQ210" s="48"/>
      <c r="DR210" s="48"/>
      <c r="DS210" s="48"/>
      <c r="DT210" s="48"/>
      <c r="DU210" s="48"/>
      <c r="DV210" s="50"/>
      <c r="DW210" s="51"/>
      <c r="DY210" s="109"/>
      <c r="DZ210" s="45" t="s">
        <v>0</v>
      </c>
      <c r="EA210" s="46" t="s">
        <v>0</v>
      </c>
      <c r="EB210" s="46"/>
      <c r="EC210" s="46"/>
      <c r="ED210" s="46"/>
      <c r="EE210" s="46"/>
      <c r="EF210" s="46"/>
      <c r="EG210" s="46"/>
      <c r="EH210" s="46"/>
      <c r="EI210" s="47" t="s">
        <v>654</v>
      </c>
      <c r="EJ210" s="46"/>
      <c r="EK210" s="46"/>
      <c r="EL210" s="46"/>
      <c r="EM210" s="46"/>
      <c r="EN210" s="46"/>
      <c r="EO210" s="46"/>
      <c r="EP210" s="46"/>
      <c r="EQ210" s="46"/>
      <c r="ER210" s="46"/>
      <c r="ES210" s="46"/>
      <c r="ET210" s="48"/>
      <c r="EU210" s="48"/>
      <c r="EV210" s="48"/>
      <c r="EW210" s="48"/>
      <c r="EX210" s="48"/>
      <c r="EY210" s="48"/>
      <c r="EZ210" s="48"/>
      <c r="FA210" s="48"/>
      <c r="FB210" s="49" t="s">
        <v>283</v>
      </c>
      <c r="FC210" s="48"/>
      <c r="FD210" s="48"/>
      <c r="FE210" s="48"/>
      <c r="FF210" s="48"/>
      <c r="FG210" s="48"/>
      <c r="FH210" s="48"/>
      <c r="FI210" s="48"/>
      <c r="FJ210" s="50"/>
      <c r="FK210" s="51"/>
    </row>
    <row r="211" spans="1:167" x14ac:dyDescent="0.2">
      <c r="A211" s="32"/>
      <c r="B211" s="32"/>
      <c r="C211" s="32"/>
      <c r="D211" s="106" t="s">
        <v>65</v>
      </c>
      <c r="E211" s="107" t="s">
        <v>207</v>
      </c>
      <c r="F211" s="108">
        <f>B4+(197*B6)</f>
        <v>198</v>
      </c>
      <c r="G211" s="104"/>
      <c r="H211" s="43"/>
      <c r="I211" s="109"/>
      <c r="J211" s="58"/>
      <c r="K211" s="1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2"/>
      <c r="AA211" s="171">
        <f>K211^3+L211^3+M211^3+N211^3+O211^3+P211^3+Q211^3+R211^3+K212^3+L212^3+M212^3+N212^3+O212^3+P212^3+Q212^3+R212^3</f>
        <v>0</v>
      </c>
      <c r="AB211" s="167">
        <f>SUMSQ(K211:Z211)</f>
        <v>0</v>
      </c>
      <c r="AC211" s="61"/>
      <c r="AD211" s="68"/>
      <c r="AE211" s="69"/>
      <c r="AF211" s="69"/>
      <c r="AG211" s="69"/>
      <c r="AH211" s="70"/>
      <c r="AI211" s="70"/>
      <c r="AJ211" s="70"/>
      <c r="AK211" s="70"/>
      <c r="AL211" s="69"/>
      <c r="AM211" s="69"/>
      <c r="AN211" s="69"/>
      <c r="AO211" s="69"/>
      <c r="AP211" s="70"/>
      <c r="AQ211" s="70"/>
      <c r="AR211" s="70"/>
      <c r="AS211" s="71"/>
      <c r="AT211" s="66"/>
      <c r="AU211" s="51"/>
      <c r="AW211" s="109"/>
      <c r="AX211" s="58"/>
      <c r="AY211" s="1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2"/>
      <c r="BO211" s="171">
        <f>AY211^3+AZ211^3+BA211^3+BB211^3+BC211^3+BD211^3+BE211^3+BF211^3+AY212^3+AZ212^3+BA212^3+BB212^3+BC212^3+BD212^3+BE212^3+BF212^3</f>
        <v>0</v>
      </c>
      <c r="BP211" s="167">
        <f>SUMSQ(AY211:BN211)</f>
        <v>0</v>
      </c>
      <c r="BQ211" s="61"/>
      <c r="BR211" s="68"/>
      <c r="BS211" s="69"/>
      <c r="BT211" s="69"/>
      <c r="BU211" s="69"/>
      <c r="BV211" s="69"/>
      <c r="BW211" s="69"/>
      <c r="BX211" s="69"/>
      <c r="BY211" s="69"/>
      <c r="BZ211" s="70"/>
      <c r="CA211" s="70"/>
      <c r="CB211" s="70"/>
      <c r="CC211" s="70"/>
      <c r="CD211" s="70"/>
      <c r="CE211" s="70"/>
      <c r="CF211" s="70"/>
      <c r="CG211" s="71"/>
      <c r="CH211" s="66"/>
      <c r="CI211" s="51"/>
      <c r="CJ211" s="144"/>
      <c r="CK211" s="109"/>
      <c r="CL211" s="58"/>
      <c r="CM211" s="1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2"/>
      <c r="DC211" s="171">
        <f>CM211^3+CN211^3+CO211^3+CP211^3+CQ211^3+CR211^3+CS211^3+CT211^3+CM212^3+CN212^3+CO212^3+CP212^3+CQ212^3+CR212^3+CS212^3+CT212^3</f>
        <v>0</v>
      </c>
      <c r="DD211" s="167">
        <f>SUMSQ(CM211:DB211)</f>
        <v>0</v>
      </c>
      <c r="DE211" s="61"/>
      <c r="DF211" s="68"/>
      <c r="DG211" s="69"/>
      <c r="DH211" s="70"/>
      <c r="DI211" s="70"/>
      <c r="DJ211" s="69"/>
      <c r="DK211" s="69"/>
      <c r="DL211" s="70"/>
      <c r="DM211" s="70"/>
      <c r="DN211" s="69"/>
      <c r="DO211" s="69"/>
      <c r="DP211" s="70"/>
      <c r="DQ211" s="70"/>
      <c r="DR211" s="69"/>
      <c r="DS211" s="69"/>
      <c r="DT211" s="70"/>
      <c r="DU211" s="71"/>
      <c r="DV211" s="66"/>
      <c r="DW211" s="51"/>
      <c r="DY211" s="109"/>
      <c r="DZ211" s="58"/>
      <c r="EA211" s="1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2"/>
      <c r="EQ211" s="171">
        <f>EA211^3+EB211^3+EC211^3+ED211^3+EE211^3+EF211^3+EG211^3+EH211^3+EA212^3+EB212^3+EC212^3+ED212^3+EE212^3+EF212^3+EG212^3+EH212^3</f>
        <v>0</v>
      </c>
      <c r="ER211" s="167">
        <f>SUMSQ(EA211:EP211)</f>
        <v>0</v>
      </c>
      <c r="ES211" s="61"/>
      <c r="ET211" s="68"/>
      <c r="EU211" s="173"/>
      <c r="EV211" s="173"/>
      <c r="EW211" s="173"/>
      <c r="EX211" s="173"/>
      <c r="EY211" s="173"/>
      <c r="EZ211" s="173"/>
      <c r="FA211" s="70"/>
      <c r="FB211" s="69"/>
      <c r="FC211" s="173"/>
      <c r="FD211" s="173"/>
      <c r="FE211" s="173"/>
      <c r="FF211" s="173"/>
      <c r="FG211" s="173"/>
      <c r="FH211" s="173"/>
      <c r="FI211" s="71"/>
      <c r="FJ211" s="66"/>
      <c r="FK211" s="51"/>
    </row>
    <row r="212" spans="1:167" x14ac:dyDescent="0.2">
      <c r="A212" s="32"/>
      <c r="B212" s="32"/>
      <c r="C212" s="32"/>
      <c r="D212" s="106" t="s">
        <v>21</v>
      </c>
      <c r="E212" s="107" t="s">
        <v>207</v>
      </c>
      <c r="F212" s="108">
        <f>B4+(198*B6)</f>
        <v>199</v>
      </c>
      <c r="G212" s="104"/>
      <c r="H212" s="43"/>
      <c r="I212" s="109"/>
      <c r="J212" s="58"/>
      <c r="K212" s="3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5"/>
      <c r="AA212" s="172">
        <f>S211^3+T211^3+U211^3+V211^3+W211^3+X211^3+Y211^3+Z211^3+S212^3+T212^3+U212^3+V212^3+W212^3+X212^3+Y212^3+Z212^3</f>
        <v>0</v>
      </c>
      <c r="AB212" s="125">
        <f t="shared" ref="AB212:AB226" si="37">SUMSQ(K212:Z212)</f>
        <v>0</v>
      </c>
      <c r="AC212" s="61"/>
      <c r="AD212" s="81"/>
      <c r="AE212" s="82"/>
      <c r="AF212" s="82"/>
      <c r="AG212" s="82"/>
      <c r="AH212" s="83"/>
      <c r="AI212" s="83"/>
      <c r="AJ212" s="83"/>
      <c r="AK212" s="83"/>
      <c r="AL212" s="82"/>
      <c r="AM212" s="82"/>
      <c r="AN212" s="82"/>
      <c r="AO212" s="82"/>
      <c r="AP212" s="83"/>
      <c r="AQ212" s="83"/>
      <c r="AR212" s="83"/>
      <c r="AS212" s="84"/>
      <c r="AT212" s="66"/>
      <c r="AU212" s="51"/>
      <c r="AW212" s="109"/>
      <c r="AX212" s="58"/>
      <c r="AY212" s="3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5"/>
      <c r="BO212" s="172">
        <f>BG211^3+BH211^3+BI211^3+BJ211^3+BK211^3+BL211^3+BM211^3+BN211^3+BG212^3+BH212^3+BI212^3+BJ212^3+BK212^3+BL212^3+BM212^3+BN212^3</f>
        <v>0</v>
      </c>
      <c r="BP212" s="125">
        <f t="shared" ref="BP212:BP226" si="38">SUMSQ(AY212:BN212)</f>
        <v>0</v>
      </c>
      <c r="BQ212" s="61"/>
      <c r="BR212" s="81"/>
      <c r="BS212" s="82"/>
      <c r="BT212" s="82"/>
      <c r="BU212" s="82"/>
      <c r="BV212" s="82"/>
      <c r="BW212" s="82"/>
      <c r="BX212" s="82"/>
      <c r="BY212" s="82"/>
      <c r="BZ212" s="83"/>
      <c r="CA212" s="83"/>
      <c r="CB212" s="83"/>
      <c r="CC212" s="83"/>
      <c r="CD212" s="83"/>
      <c r="CE212" s="83"/>
      <c r="CF212" s="83"/>
      <c r="CG212" s="84"/>
      <c r="CH212" s="66"/>
      <c r="CI212" s="51"/>
      <c r="CJ212" s="144"/>
      <c r="CK212" s="109"/>
      <c r="CL212" s="58"/>
      <c r="CM212" s="3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5"/>
      <c r="DC212" s="172">
        <f>CU211^3+CV211^3+CW211^3+CX211^3+CY211^3+CZ211^3+DA211^3+DB211^3+CU212^3+CV212^3+CW212^3+CX212^3+CY212^3+CZ212^3+DA212^3+DB212^3</f>
        <v>0</v>
      </c>
      <c r="DD212" s="125">
        <f t="shared" ref="DD212:DD226" si="39">SUMSQ(CM212:DB212)</f>
        <v>0</v>
      </c>
      <c r="DE212" s="61"/>
      <c r="DF212" s="81"/>
      <c r="DG212" s="82"/>
      <c r="DH212" s="83"/>
      <c r="DI212" s="83"/>
      <c r="DJ212" s="82"/>
      <c r="DK212" s="82"/>
      <c r="DL212" s="83"/>
      <c r="DM212" s="83"/>
      <c r="DN212" s="82"/>
      <c r="DO212" s="82"/>
      <c r="DP212" s="83"/>
      <c r="DQ212" s="83"/>
      <c r="DR212" s="82"/>
      <c r="DS212" s="82"/>
      <c r="DT212" s="83"/>
      <c r="DU212" s="84"/>
      <c r="DV212" s="66"/>
      <c r="DW212" s="51"/>
      <c r="DY212" s="109"/>
      <c r="DZ212" s="58"/>
      <c r="EA212" s="3"/>
      <c r="EB212" s="4"/>
      <c r="EC212" s="4"/>
      <c r="ED212" s="4"/>
      <c r="EE212" s="4"/>
      <c r="EF212" s="4"/>
      <c r="EG212" s="4"/>
      <c r="EH212" s="4"/>
      <c r="EI212" s="4"/>
      <c r="EJ212" s="4"/>
      <c r="EK212" s="4"/>
      <c r="EL212" s="4"/>
      <c r="EM212" s="4"/>
      <c r="EN212" s="4"/>
      <c r="EO212" s="4"/>
      <c r="EP212" s="5"/>
      <c r="EQ212" s="172">
        <f>EI211^3+EJ211^3+EK211^3+EL211^3+EM211^3+EN211^3+EO211^3+EP211^3+EI212^3+EJ212^3+EK212^3+EL212^3+EM212^3+EN212^3+EO212^3+EP212^3</f>
        <v>0</v>
      </c>
      <c r="ER212" s="125">
        <f t="shared" ref="ER212:ER226" si="40">SUMSQ(EA212:EP212)</f>
        <v>0</v>
      </c>
      <c r="ES212" s="61"/>
      <c r="ET212" s="174"/>
      <c r="EU212" s="82"/>
      <c r="EV212" s="131"/>
      <c r="EW212" s="131"/>
      <c r="EX212" s="131"/>
      <c r="EY212" s="131"/>
      <c r="EZ212" s="83"/>
      <c r="FA212" s="131"/>
      <c r="FB212" s="131"/>
      <c r="FC212" s="82"/>
      <c r="FD212" s="131"/>
      <c r="FE212" s="131"/>
      <c r="FF212" s="131"/>
      <c r="FG212" s="131"/>
      <c r="FH212" s="83"/>
      <c r="FI212" s="175"/>
      <c r="FJ212" s="66"/>
      <c r="FK212" s="51"/>
    </row>
    <row r="213" spans="1:167" x14ac:dyDescent="0.2">
      <c r="A213" s="32"/>
      <c r="B213" s="32"/>
      <c r="C213" s="32"/>
      <c r="D213" s="106" t="s">
        <v>220</v>
      </c>
      <c r="E213" s="107" t="s">
        <v>207</v>
      </c>
      <c r="F213" s="108">
        <f>B4+(199*B6)</f>
        <v>200</v>
      </c>
      <c r="G213" s="104"/>
      <c r="H213" s="43"/>
      <c r="I213" s="109"/>
      <c r="J213" s="58"/>
      <c r="K213" s="3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5"/>
      <c r="AA213" s="172">
        <f>K213^3+L213^3+M213^3+N213^3+O213^3+P213^3+Q213^3+R213^3+K214^3+L214^3+M214^3+N214^3+O214^3+P214^3+Q214^3+R214^3</f>
        <v>0</v>
      </c>
      <c r="AB213" s="125">
        <f t="shared" si="37"/>
        <v>0</v>
      </c>
      <c r="AC213" s="88"/>
      <c r="AD213" s="81"/>
      <c r="AE213" s="82"/>
      <c r="AF213" s="82"/>
      <c r="AG213" s="82"/>
      <c r="AH213" s="83"/>
      <c r="AI213" s="83"/>
      <c r="AJ213" s="83"/>
      <c r="AK213" s="83"/>
      <c r="AL213" s="82"/>
      <c r="AM213" s="82"/>
      <c r="AN213" s="82"/>
      <c r="AO213" s="82"/>
      <c r="AP213" s="83"/>
      <c r="AQ213" s="83"/>
      <c r="AR213" s="83"/>
      <c r="AS213" s="84"/>
      <c r="AT213" s="66"/>
      <c r="AU213" s="51"/>
      <c r="AW213" s="109"/>
      <c r="AX213" s="58"/>
      <c r="AY213" s="3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5"/>
      <c r="BO213" s="172">
        <f>AY213^3+AZ213^3+BA213^3+BB213^3+BC213^3+BD213^3+BE213^3+BF213^3+AY214^3+AZ214^3+BA214^3+BB214^3+BC214^3+BD214^3+BE214^3+BF214^3</f>
        <v>0</v>
      </c>
      <c r="BP213" s="125">
        <f t="shared" si="38"/>
        <v>0</v>
      </c>
      <c r="BQ213" s="88"/>
      <c r="BR213" s="89"/>
      <c r="BS213" s="83"/>
      <c r="BT213" s="83"/>
      <c r="BU213" s="83"/>
      <c r="BV213" s="83"/>
      <c r="BW213" s="83"/>
      <c r="BX213" s="83"/>
      <c r="BY213" s="83"/>
      <c r="BZ213" s="82"/>
      <c r="CA213" s="82"/>
      <c r="CB213" s="82"/>
      <c r="CC213" s="82"/>
      <c r="CD213" s="82"/>
      <c r="CE213" s="82"/>
      <c r="CF213" s="82"/>
      <c r="CG213" s="86"/>
      <c r="CH213" s="66"/>
      <c r="CI213" s="51"/>
      <c r="CJ213" s="144"/>
      <c r="CK213" s="109"/>
      <c r="CL213" s="58"/>
      <c r="CM213" s="3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5"/>
      <c r="DC213" s="172">
        <f>CM213^3+CN213^3+CO213^3+CP213^3+CQ213^3+CR213^3+CS213^3+CT213^3+CM214^3+CN214^3+CO214^3+CP214^3+CQ214^3+CR214^3+CS214^3+CT214^3</f>
        <v>0</v>
      </c>
      <c r="DD213" s="125">
        <f t="shared" si="39"/>
        <v>0</v>
      </c>
      <c r="DE213" s="88"/>
      <c r="DF213" s="81"/>
      <c r="DG213" s="82"/>
      <c r="DH213" s="83"/>
      <c r="DI213" s="83"/>
      <c r="DJ213" s="82"/>
      <c r="DK213" s="82"/>
      <c r="DL213" s="83"/>
      <c r="DM213" s="83"/>
      <c r="DN213" s="82"/>
      <c r="DO213" s="82"/>
      <c r="DP213" s="83"/>
      <c r="DQ213" s="83"/>
      <c r="DR213" s="82"/>
      <c r="DS213" s="82"/>
      <c r="DT213" s="83"/>
      <c r="DU213" s="84"/>
      <c r="DV213" s="66"/>
      <c r="DW213" s="51"/>
      <c r="DY213" s="109"/>
      <c r="DZ213" s="58"/>
      <c r="EA213" s="3"/>
      <c r="EB213" s="4"/>
      <c r="EC213" s="4"/>
      <c r="ED213" s="4"/>
      <c r="EE213" s="4"/>
      <c r="EF213" s="4"/>
      <c r="EG213" s="4"/>
      <c r="EH213" s="4"/>
      <c r="EI213" s="4"/>
      <c r="EJ213" s="4"/>
      <c r="EK213" s="4"/>
      <c r="EL213" s="4"/>
      <c r="EM213" s="4"/>
      <c r="EN213" s="4"/>
      <c r="EO213" s="4"/>
      <c r="EP213" s="5"/>
      <c r="EQ213" s="172">
        <f>EA213^3+EB213^3+EC213^3+ED213^3+EE213^3+EF213^3+EG213^3+EH213^3+EA214^3+EB214^3+EC214^3+ED214^3+EE214^3+EF214^3+EG214^3+EH214^3</f>
        <v>0</v>
      </c>
      <c r="ER213" s="125">
        <f t="shared" si="40"/>
        <v>0</v>
      </c>
      <c r="ES213" s="88"/>
      <c r="ET213" s="174"/>
      <c r="EU213" s="131"/>
      <c r="EV213" s="82"/>
      <c r="EW213" s="131"/>
      <c r="EX213" s="131"/>
      <c r="EY213" s="83"/>
      <c r="EZ213" s="131"/>
      <c r="FA213" s="131"/>
      <c r="FB213" s="131"/>
      <c r="FC213" s="131"/>
      <c r="FD213" s="82"/>
      <c r="FE213" s="131"/>
      <c r="FF213" s="131"/>
      <c r="FG213" s="83"/>
      <c r="FH213" s="131"/>
      <c r="FI213" s="175"/>
      <c r="FJ213" s="66"/>
      <c r="FK213" s="51"/>
    </row>
    <row r="214" spans="1:167" x14ac:dyDescent="0.2">
      <c r="A214" s="32"/>
      <c r="B214" s="32"/>
      <c r="C214" s="32"/>
      <c r="D214" s="106" t="s">
        <v>212</v>
      </c>
      <c r="E214" s="107" t="s">
        <v>207</v>
      </c>
      <c r="F214" s="108">
        <f>B4+(200*B6)</f>
        <v>201</v>
      </c>
      <c r="G214" s="104"/>
      <c r="H214" s="43"/>
      <c r="I214" s="109"/>
      <c r="J214" s="58"/>
      <c r="K214" s="3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5"/>
      <c r="AA214" s="172">
        <f>S213^3+T213^3+U213^3+V213^3+W213^3+X213^3+Y213^3+Z213^3+S214^3+T214^3+U214^3+V214^3+W214^3+X214^3+Y214^3+Z214^3</f>
        <v>0</v>
      </c>
      <c r="AB214" s="125">
        <f t="shared" si="37"/>
        <v>0</v>
      </c>
      <c r="AC214" s="61"/>
      <c r="AD214" s="81"/>
      <c r="AE214" s="82"/>
      <c r="AF214" s="82"/>
      <c r="AG214" s="82"/>
      <c r="AH214" s="83"/>
      <c r="AI214" s="83"/>
      <c r="AJ214" s="83"/>
      <c r="AK214" s="83"/>
      <c r="AL214" s="82"/>
      <c r="AM214" s="82"/>
      <c r="AN214" s="82"/>
      <c r="AO214" s="82"/>
      <c r="AP214" s="83"/>
      <c r="AQ214" s="83"/>
      <c r="AR214" s="83"/>
      <c r="AS214" s="84"/>
      <c r="AT214" s="66"/>
      <c r="AU214" s="51"/>
      <c r="AW214" s="109"/>
      <c r="AX214" s="58"/>
      <c r="AY214" s="3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5"/>
      <c r="BO214" s="172">
        <f>BG213^3+BH213^3+BI213^3+BJ213^3+BK213^3+BL213^3+BM213^3+BN213^3+BG214^3+BH214^3+BI214^3+BJ214^3+BK214^3+BL214^3+BM214^3+BN214^3</f>
        <v>0</v>
      </c>
      <c r="BP214" s="125">
        <f t="shared" si="38"/>
        <v>0</v>
      </c>
      <c r="BQ214" s="61"/>
      <c r="BR214" s="89"/>
      <c r="BS214" s="83"/>
      <c r="BT214" s="83"/>
      <c r="BU214" s="83"/>
      <c r="BV214" s="83"/>
      <c r="BW214" s="83"/>
      <c r="BX214" s="83"/>
      <c r="BY214" s="83"/>
      <c r="BZ214" s="82"/>
      <c r="CA214" s="82"/>
      <c r="CB214" s="82"/>
      <c r="CC214" s="82"/>
      <c r="CD214" s="82"/>
      <c r="CE214" s="82"/>
      <c r="CF214" s="82"/>
      <c r="CG214" s="86"/>
      <c r="CH214" s="66"/>
      <c r="CI214" s="51"/>
      <c r="CJ214" s="144"/>
      <c r="CK214" s="109"/>
      <c r="CL214" s="58"/>
      <c r="CM214" s="3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5"/>
      <c r="DC214" s="172">
        <f>CU213^3+CV213^3+CW213^3+CX213^3+CY213^3+CZ213^3+DA213^3+DB213^3+CU214^3+CV214^3+CW214^3+CX214^3+CY214^3+CZ214^3+DA214^3+DB214^3</f>
        <v>0</v>
      </c>
      <c r="DD214" s="125">
        <f t="shared" si="39"/>
        <v>0</v>
      </c>
      <c r="DE214" s="61"/>
      <c r="DF214" s="81"/>
      <c r="DG214" s="82"/>
      <c r="DH214" s="83"/>
      <c r="DI214" s="83"/>
      <c r="DJ214" s="82"/>
      <c r="DK214" s="82"/>
      <c r="DL214" s="83"/>
      <c r="DM214" s="83"/>
      <c r="DN214" s="82"/>
      <c r="DO214" s="82"/>
      <c r="DP214" s="83"/>
      <c r="DQ214" s="83"/>
      <c r="DR214" s="82"/>
      <c r="DS214" s="82"/>
      <c r="DT214" s="83"/>
      <c r="DU214" s="84"/>
      <c r="DV214" s="66"/>
      <c r="DW214" s="51"/>
      <c r="DY214" s="109"/>
      <c r="DZ214" s="58"/>
      <c r="EA214" s="3"/>
      <c r="EB214" s="4"/>
      <c r="EC214" s="4"/>
      <c r="ED214" s="4"/>
      <c r="EE214" s="4"/>
      <c r="EF214" s="4"/>
      <c r="EG214" s="4"/>
      <c r="EH214" s="4"/>
      <c r="EI214" s="4"/>
      <c r="EJ214" s="4"/>
      <c r="EK214" s="4"/>
      <c r="EL214" s="4"/>
      <c r="EM214" s="4"/>
      <c r="EN214" s="4"/>
      <c r="EO214" s="4"/>
      <c r="EP214" s="5"/>
      <c r="EQ214" s="172">
        <f>EI213^3+EJ213^3+EK213^3+EL213^3+EM213^3+EN213^3+EO213^3+EP213^3+EI214^3+EJ214^3+EK214^3+EL214^3+EM214^3+EN214^3+EO214^3+EP214^3</f>
        <v>0</v>
      </c>
      <c r="ER214" s="125">
        <f t="shared" si="40"/>
        <v>0</v>
      </c>
      <c r="ES214" s="61"/>
      <c r="ET214" s="174"/>
      <c r="EU214" s="131"/>
      <c r="EV214" s="131"/>
      <c r="EW214" s="82"/>
      <c r="EX214" s="83"/>
      <c r="EY214" s="131"/>
      <c r="EZ214" s="131"/>
      <c r="FA214" s="131"/>
      <c r="FB214" s="131"/>
      <c r="FC214" s="131"/>
      <c r="FD214" s="131"/>
      <c r="FE214" s="82"/>
      <c r="FF214" s="83"/>
      <c r="FG214" s="131"/>
      <c r="FH214" s="131"/>
      <c r="FI214" s="175"/>
      <c r="FJ214" s="66"/>
      <c r="FK214" s="51"/>
    </row>
    <row r="215" spans="1:167" x14ac:dyDescent="0.2">
      <c r="A215" s="32"/>
      <c r="B215" s="32"/>
      <c r="C215" s="32"/>
      <c r="D215" s="106" t="s">
        <v>13</v>
      </c>
      <c r="E215" s="107" t="s">
        <v>207</v>
      </c>
      <c r="F215" s="110">
        <f>B4+(201*B6)</f>
        <v>202</v>
      </c>
      <c r="G215" s="104"/>
      <c r="H215" s="43"/>
      <c r="I215" s="109"/>
      <c r="J215" s="58"/>
      <c r="K215" s="3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5"/>
      <c r="AA215" s="172">
        <f>K215^3+L215^3+M215^3+N215^3+O215^3+P215^3+Q215^3+R215^3+K216^3+L216^3+M216^3+N216^3+O216^3+P216^3+Q216^3+R216^3</f>
        <v>0</v>
      </c>
      <c r="AB215" s="125">
        <f t="shared" si="37"/>
        <v>0</v>
      </c>
      <c r="AC215" s="61"/>
      <c r="AD215" s="89"/>
      <c r="AE215" s="83"/>
      <c r="AF215" s="83"/>
      <c r="AG215" s="83"/>
      <c r="AH215" s="82"/>
      <c r="AI215" s="82"/>
      <c r="AJ215" s="82"/>
      <c r="AK215" s="82"/>
      <c r="AL215" s="83"/>
      <c r="AM215" s="83"/>
      <c r="AN215" s="83"/>
      <c r="AO215" s="83"/>
      <c r="AP215" s="82"/>
      <c r="AQ215" s="82"/>
      <c r="AR215" s="82"/>
      <c r="AS215" s="86"/>
      <c r="AT215" s="66"/>
      <c r="AU215" s="51"/>
      <c r="AW215" s="109"/>
      <c r="AX215" s="58"/>
      <c r="AY215" s="3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5"/>
      <c r="BO215" s="172">
        <f>AY215^3+AZ215^3+BA215^3+BB215^3+BC215^3+BD215^3+BE215^3+BF215^3+AY216^3+AZ216^3+BA216^3+BB216^3+BC216^3+BD216^3+BE216^3+BF216^3</f>
        <v>0</v>
      </c>
      <c r="BP215" s="125">
        <f t="shared" si="38"/>
        <v>0</v>
      </c>
      <c r="BQ215" s="61"/>
      <c r="BR215" s="81"/>
      <c r="BS215" s="82"/>
      <c r="BT215" s="82"/>
      <c r="BU215" s="82"/>
      <c r="BV215" s="82"/>
      <c r="BW215" s="82"/>
      <c r="BX215" s="82"/>
      <c r="BY215" s="82"/>
      <c r="BZ215" s="83"/>
      <c r="CA215" s="83"/>
      <c r="CB215" s="83"/>
      <c r="CC215" s="83"/>
      <c r="CD215" s="83"/>
      <c r="CE215" s="83"/>
      <c r="CF215" s="83"/>
      <c r="CG215" s="84"/>
      <c r="CH215" s="66"/>
      <c r="CI215" s="51"/>
      <c r="CJ215" s="144"/>
      <c r="CK215" s="109"/>
      <c r="CL215" s="58"/>
      <c r="CM215" s="3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5"/>
      <c r="DC215" s="172">
        <f>CM215^3+CN215^3+CO215^3+CP215^3+CQ215^3+CR215^3+CS215^3+CT215^3+CM216^3+CN216^3+CO216^3+CP216^3+CQ216^3+CR216^3+CS216^3+CT216^3</f>
        <v>0</v>
      </c>
      <c r="DD215" s="125">
        <f t="shared" si="39"/>
        <v>0</v>
      </c>
      <c r="DE215" s="61"/>
      <c r="DF215" s="81"/>
      <c r="DG215" s="82"/>
      <c r="DH215" s="83"/>
      <c r="DI215" s="83"/>
      <c r="DJ215" s="82"/>
      <c r="DK215" s="82"/>
      <c r="DL215" s="83"/>
      <c r="DM215" s="83"/>
      <c r="DN215" s="82"/>
      <c r="DO215" s="82"/>
      <c r="DP215" s="83"/>
      <c r="DQ215" s="83"/>
      <c r="DR215" s="82"/>
      <c r="DS215" s="82"/>
      <c r="DT215" s="83"/>
      <c r="DU215" s="84"/>
      <c r="DV215" s="66"/>
      <c r="DW215" s="51"/>
      <c r="DY215" s="109"/>
      <c r="DZ215" s="58"/>
      <c r="EA215" s="3"/>
      <c r="EB215" s="4"/>
      <c r="EC215" s="4"/>
      <c r="ED215" s="4"/>
      <c r="EE215" s="4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5"/>
      <c r="EQ215" s="172">
        <f>EA215^3+EB215^3+EC215^3+ED215^3+EE215^3+EF215^3+EG215^3+EH215^3+EA216^3+EB216^3+EC216^3+ED216^3+EE216^3+EF216^3+EG216^3+EH216^3</f>
        <v>0</v>
      </c>
      <c r="ER215" s="125">
        <f t="shared" si="40"/>
        <v>0</v>
      </c>
      <c r="ES215" s="61"/>
      <c r="ET215" s="174"/>
      <c r="EU215" s="131"/>
      <c r="EV215" s="131"/>
      <c r="EW215" s="83"/>
      <c r="EX215" s="82"/>
      <c r="EY215" s="131"/>
      <c r="EZ215" s="131"/>
      <c r="FA215" s="131"/>
      <c r="FB215" s="131"/>
      <c r="FC215" s="131"/>
      <c r="FD215" s="131"/>
      <c r="FE215" s="83"/>
      <c r="FF215" s="82"/>
      <c r="FG215" s="131"/>
      <c r="FH215" s="131"/>
      <c r="FI215" s="175"/>
      <c r="FJ215" s="66"/>
      <c r="FK215" s="51"/>
    </row>
    <row r="216" spans="1:167" x14ac:dyDescent="0.2">
      <c r="A216" s="32"/>
      <c r="B216" s="32"/>
      <c r="C216" s="32"/>
      <c r="D216" s="106" t="s">
        <v>30</v>
      </c>
      <c r="E216" s="107" t="s">
        <v>207</v>
      </c>
      <c r="F216" s="110">
        <f>B4+(202*B6)</f>
        <v>203</v>
      </c>
      <c r="G216" s="104"/>
      <c r="H216" s="43"/>
      <c r="I216" s="109"/>
      <c r="J216" s="58"/>
      <c r="K216" s="3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5"/>
      <c r="AA216" s="172">
        <f>S215^3+T215^3+U215^3+V215^3+W215^3+X215^3+Y215^3+Z215^3+S216^3+T216^3+U216^3+V216^3+W216^3+X216^3+Y216^3+Z216^3</f>
        <v>0</v>
      </c>
      <c r="AB216" s="125">
        <f t="shared" si="37"/>
        <v>0</v>
      </c>
      <c r="AC216" s="61"/>
      <c r="AD216" s="89"/>
      <c r="AE216" s="83"/>
      <c r="AF216" s="83"/>
      <c r="AG216" s="83"/>
      <c r="AH216" s="82"/>
      <c r="AI216" s="82"/>
      <c r="AJ216" s="82"/>
      <c r="AK216" s="82"/>
      <c r="AL216" s="83"/>
      <c r="AM216" s="83"/>
      <c r="AN216" s="83"/>
      <c r="AO216" s="83"/>
      <c r="AP216" s="82"/>
      <c r="AQ216" s="82"/>
      <c r="AR216" s="82"/>
      <c r="AS216" s="86"/>
      <c r="AT216" s="66"/>
      <c r="AU216" s="51"/>
      <c r="AW216" s="109"/>
      <c r="AX216" s="58"/>
      <c r="AY216" s="3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5"/>
      <c r="BO216" s="172">
        <f>BG215^3+BH215^3+BI215^3+BJ215^3+BK215^3+BL215^3+BM215^3+BN215^3+BG216^3+BH216^3+BI216^3+BJ216^3+BK216^3+BL216^3+BM216^3+BN216^3</f>
        <v>0</v>
      </c>
      <c r="BP216" s="125">
        <f t="shared" si="38"/>
        <v>0</v>
      </c>
      <c r="BQ216" s="61"/>
      <c r="BR216" s="81"/>
      <c r="BS216" s="82"/>
      <c r="BT216" s="82"/>
      <c r="BU216" s="82"/>
      <c r="BV216" s="82"/>
      <c r="BW216" s="82"/>
      <c r="BX216" s="82"/>
      <c r="BY216" s="82"/>
      <c r="BZ216" s="83"/>
      <c r="CA216" s="83"/>
      <c r="CB216" s="83"/>
      <c r="CC216" s="83"/>
      <c r="CD216" s="83"/>
      <c r="CE216" s="83"/>
      <c r="CF216" s="83"/>
      <c r="CG216" s="84"/>
      <c r="CH216" s="66"/>
      <c r="CI216" s="51"/>
      <c r="CJ216" s="144"/>
      <c r="CK216" s="109"/>
      <c r="CL216" s="58"/>
      <c r="CM216" s="3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5"/>
      <c r="DC216" s="172">
        <f>CU215^3+CV215^3+CW215^3+CX215^3+CY215^3+CZ215^3+DA215^3+DB215^3+CU216^3+CV216^3+CW216^3+CX216^3+CY216^3+CZ216^3+DA216^3+DB216^3</f>
        <v>0</v>
      </c>
      <c r="DD216" s="125">
        <f t="shared" si="39"/>
        <v>0</v>
      </c>
      <c r="DE216" s="61"/>
      <c r="DF216" s="81"/>
      <c r="DG216" s="82"/>
      <c r="DH216" s="83"/>
      <c r="DI216" s="83"/>
      <c r="DJ216" s="82"/>
      <c r="DK216" s="82"/>
      <c r="DL216" s="83"/>
      <c r="DM216" s="83"/>
      <c r="DN216" s="82"/>
      <c r="DO216" s="82"/>
      <c r="DP216" s="83"/>
      <c r="DQ216" s="83"/>
      <c r="DR216" s="82"/>
      <c r="DS216" s="82"/>
      <c r="DT216" s="83"/>
      <c r="DU216" s="84"/>
      <c r="DV216" s="66"/>
      <c r="DW216" s="51"/>
      <c r="DY216" s="109"/>
      <c r="DZ216" s="58"/>
      <c r="EA216" s="3"/>
      <c r="EB216" s="4"/>
      <c r="EC216" s="4"/>
      <c r="ED216" s="4"/>
      <c r="EE216" s="4"/>
      <c r="EF216" s="4"/>
      <c r="EG216" s="4"/>
      <c r="EH216" s="4"/>
      <c r="EI216" s="4"/>
      <c r="EJ216" s="4"/>
      <c r="EK216" s="4"/>
      <c r="EL216" s="4"/>
      <c r="EM216" s="4"/>
      <c r="EN216" s="4"/>
      <c r="EO216" s="4"/>
      <c r="EP216" s="5"/>
      <c r="EQ216" s="172">
        <f>EI215^3+EJ215^3+EK215^3+EL215^3+EM215^3+EN215^3+EO215^3+EP215^3+EI216^3+EJ216^3+EK216^3+EL216^3+EM216^3+EN216^3+EO216^3+EP216^3</f>
        <v>0</v>
      </c>
      <c r="ER216" s="125">
        <f t="shared" si="40"/>
        <v>0</v>
      </c>
      <c r="ES216" s="61"/>
      <c r="ET216" s="174"/>
      <c r="EU216" s="131"/>
      <c r="EV216" s="83"/>
      <c r="EW216" s="131"/>
      <c r="EX216" s="131"/>
      <c r="EY216" s="82"/>
      <c r="EZ216" s="131"/>
      <c r="FA216" s="131"/>
      <c r="FB216" s="131"/>
      <c r="FC216" s="131"/>
      <c r="FD216" s="83"/>
      <c r="FE216" s="131"/>
      <c r="FF216" s="131"/>
      <c r="FG216" s="82"/>
      <c r="FH216" s="131"/>
      <c r="FI216" s="175"/>
      <c r="FJ216" s="66"/>
      <c r="FK216" s="51"/>
    </row>
    <row r="217" spans="1:167" x14ac:dyDescent="0.2">
      <c r="A217" s="32"/>
      <c r="B217" s="32"/>
      <c r="C217" s="32"/>
      <c r="D217" s="106" t="s">
        <v>178</v>
      </c>
      <c r="E217" s="107" t="s">
        <v>207</v>
      </c>
      <c r="F217" s="108">
        <f>B4+(203*B6)</f>
        <v>204</v>
      </c>
      <c r="G217" s="104"/>
      <c r="H217" s="43"/>
      <c r="I217" s="109"/>
      <c r="J217" s="58"/>
      <c r="K217" s="3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5"/>
      <c r="AA217" s="172">
        <f>K217^3+L217^3+M217^3+N217^3+O217^3+P217^3+Q217^3+R217^3+K218^3+L218^3+M218^3+N218^3+O218^3+P218^3+Q218^3+R218^3</f>
        <v>0</v>
      </c>
      <c r="AB217" s="125">
        <f t="shared" si="37"/>
        <v>0</v>
      </c>
      <c r="AC217" s="61"/>
      <c r="AD217" s="89"/>
      <c r="AE217" s="83"/>
      <c r="AF217" s="83"/>
      <c r="AG217" s="83"/>
      <c r="AH217" s="82"/>
      <c r="AI217" s="82"/>
      <c r="AJ217" s="82"/>
      <c r="AK217" s="82"/>
      <c r="AL217" s="83"/>
      <c r="AM217" s="83"/>
      <c r="AN217" s="83"/>
      <c r="AO217" s="83"/>
      <c r="AP217" s="82"/>
      <c r="AQ217" s="82"/>
      <c r="AR217" s="82"/>
      <c r="AS217" s="86"/>
      <c r="AT217" s="66"/>
      <c r="AU217" s="51"/>
      <c r="AW217" s="109"/>
      <c r="AX217" s="58"/>
      <c r="AY217" s="3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5"/>
      <c r="BO217" s="172">
        <f>AY217^3+AZ217^3+BA217^3+BB217^3+BC217^3+BD217^3+BE217^3+BF217^3+AY218^3+AZ218^3+BA218^3+BB218^3+BC218^3+BD218^3+BE218^3+BF218^3</f>
        <v>0</v>
      </c>
      <c r="BP217" s="125">
        <f t="shared" si="38"/>
        <v>0</v>
      </c>
      <c r="BQ217" s="61"/>
      <c r="BR217" s="89"/>
      <c r="BS217" s="83"/>
      <c r="BT217" s="83"/>
      <c r="BU217" s="83"/>
      <c r="BV217" s="83"/>
      <c r="BW217" s="83"/>
      <c r="BX217" s="83"/>
      <c r="BY217" s="83"/>
      <c r="BZ217" s="82"/>
      <c r="CA217" s="82"/>
      <c r="CB217" s="82"/>
      <c r="CC217" s="82"/>
      <c r="CD217" s="82"/>
      <c r="CE217" s="82"/>
      <c r="CF217" s="82"/>
      <c r="CG217" s="86"/>
      <c r="CH217" s="66"/>
      <c r="CI217" s="51"/>
      <c r="CJ217" s="144"/>
      <c r="CK217" s="109"/>
      <c r="CL217" s="58"/>
      <c r="CM217" s="3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5"/>
      <c r="DC217" s="172">
        <f>CM217^3+CN217^3+CO217^3+CP217^3+CQ217^3+CR217^3+CS217^3+CT217^3+CM218^3+CN218^3+CO218^3+CP218^3+CQ218^3+CR218^3+CS218^3+CT218^3</f>
        <v>0</v>
      </c>
      <c r="DD217" s="125">
        <f t="shared" si="39"/>
        <v>0</v>
      </c>
      <c r="DE217" s="61"/>
      <c r="DF217" s="81"/>
      <c r="DG217" s="82"/>
      <c r="DH217" s="83"/>
      <c r="DI217" s="83"/>
      <c r="DJ217" s="82"/>
      <c r="DK217" s="82"/>
      <c r="DL217" s="83"/>
      <c r="DM217" s="83"/>
      <c r="DN217" s="82"/>
      <c r="DO217" s="82"/>
      <c r="DP217" s="83"/>
      <c r="DQ217" s="83"/>
      <c r="DR217" s="82"/>
      <c r="DS217" s="82"/>
      <c r="DT217" s="83"/>
      <c r="DU217" s="84"/>
      <c r="DV217" s="66"/>
      <c r="DW217" s="51"/>
      <c r="DY217" s="109"/>
      <c r="DZ217" s="58"/>
      <c r="EA217" s="3"/>
      <c r="EB217" s="4"/>
      <c r="EC217" s="4"/>
      <c r="ED217" s="4"/>
      <c r="EE217" s="4"/>
      <c r="EF217" s="4"/>
      <c r="EG217" s="4"/>
      <c r="EH217" s="4"/>
      <c r="EI217" s="4"/>
      <c r="EJ217" s="4"/>
      <c r="EK217" s="4"/>
      <c r="EL217" s="4"/>
      <c r="EM217" s="4"/>
      <c r="EN217" s="4"/>
      <c r="EO217" s="4"/>
      <c r="EP217" s="5"/>
      <c r="EQ217" s="172">
        <f>EA217^3+EB217^3+EC217^3+ED217^3+EE217^3+EF217^3+EG217^3+EH217^3+EA218^3+EB218^3+EC218^3+ED218^3+EE218^3+EF218^3+EG218^3+EH218^3</f>
        <v>0</v>
      </c>
      <c r="ER217" s="125">
        <f t="shared" si="40"/>
        <v>0</v>
      </c>
      <c r="ES217" s="61"/>
      <c r="ET217" s="174"/>
      <c r="EU217" s="83"/>
      <c r="EV217" s="131"/>
      <c r="EW217" s="131"/>
      <c r="EX217" s="131"/>
      <c r="EY217" s="131"/>
      <c r="EZ217" s="82"/>
      <c r="FA217" s="131"/>
      <c r="FB217" s="131"/>
      <c r="FC217" s="83"/>
      <c r="FD217" s="131"/>
      <c r="FE217" s="131"/>
      <c r="FF217" s="131"/>
      <c r="FG217" s="131"/>
      <c r="FH217" s="82"/>
      <c r="FI217" s="175"/>
      <c r="FJ217" s="66"/>
      <c r="FK217" s="51"/>
    </row>
    <row r="218" spans="1:167" x14ac:dyDescent="0.2">
      <c r="A218" s="32"/>
      <c r="B218" s="32"/>
      <c r="C218" s="32"/>
      <c r="D218" s="106" t="s">
        <v>269</v>
      </c>
      <c r="E218" s="107" t="s">
        <v>207</v>
      </c>
      <c r="F218" s="108">
        <f>B4+(204*B6)</f>
        <v>205</v>
      </c>
      <c r="G218" s="104"/>
      <c r="H218" s="43"/>
      <c r="I218" s="109"/>
      <c r="J218" s="58"/>
      <c r="K218" s="3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5"/>
      <c r="AA218" s="172">
        <f>S217^3+T217^3+U217^3+V217^3+W217^3+X217^3+Y217^3+Z217^3+S218^3+T218^3+U218^3+V218^3+W218^3+X218^3+Y218^3+Z218^3</f>
        <v>0</v>
      </c>
      <c r="AB218" s="125">
        <f t="shared" si="37"/>
        <v>0</v>
      </c>
      <c r="AC218" s="61"/>
      <c r="AD218" s="89"/>
      <c r="AE218" s="83"/>
      <c r="AF218" s="83"/>
      <c r="AG218" s="83"/>
      <c r="AH218" s="82"/>
      <c r="AI218" s="82"/>
      <c r="AJ218" s="82"/>
      <c r="AK218" s="82"/>
      <c r="AL218" s="83"/>
      <c r="AM218" s="83"/>
      <c r="AN218" s="83"/>
      <c r="AO218" s="83"/>
      <c r="AP218" s="82"/>
      <c r="AQ218" s="82"/>
      <c r="AR218" s="82"/>
      <c r="AS218" s="86"/>
      <c r="AT218" s="66"/>
      <c r="AU218" s="51"/>
      <c r="AW218" s="109"/>
      <c r="AX218" s="58"/>
      <c r="AY218" s="3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5"/>
      <c r="BO218" s="172">
        <f>BG217^3+BH217^3+BI217^3+BJ217^3+BK217^3+BL217^3+BM217^3+BN217^3+BG218^3+BH218^3+BI218^3+BJ218^3+BK218^3+BL218^3+BM218^3+BN218^3</f>
        <v>0</v>
      </c>
      <c r="BP218" s="125">
        <f t="shared" si="38"/>
        <v>0</v>
      </c>
      <c r="BQ218" s="61"/>
      <c r="BR218" s="89"/>
      <c r="BS218" s="83"/>
      <c r="BT218" s="83"/>
      <c r="BU218" s="83"/>
      <c r="BV218" s="83"/>
      <c r="BW218" s="83"/>
      <c r="BX218" s="83"/>
      <c r="BY218" s="83"/>
      <c r="BZ218" s="82"/>
      <c r="CA218" s="82"/>
      <c r="CB218" s="82"/>
      <c r="CC218" s="82"/>
      <c r="CD218" s="82"/>
      <c r="CE218" s="82"/>
      <c r="CF218" s="82"/>
      <c r="CG218" s="86"/>
      <c r="CH218" s="66"/>
      <c r="CI218" s="51"/>
      <c r="CJ218" s="144"/>
      <c r="CK218" s="109"/>
      <c r="CL218" s="58"/>
      <c r="CM218" s="3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5"/>
      <c r="DC218" s="172">
        <f>CU217^3+CV217^3+CW217^3+CX217^3+CY217^3+CZ217^3+DA217^3+DB217^3+CU218^3+CV218^3+CW218^3+CX218^3+CY218^3+CZ218^3+DA218^3+DB218^3</f>
        <v>0</v>
      </c>
      <c r="DD218" s="125">
        <f t="shared" si="39"/>
        <v>0</v>
      </c>
      <c r="DE218" s="61"/>
      <c r="DF218" s="81"/>
      <c r="DG218" s="82"/>
      <c r="DH218" s="83"/>
      <c r="DI218" s="83"/>
      <c r="DJ218" s="82"/>
      <c r="DK218" s="82"/>
      <c r="DL218" s="83"/>
      <c r="DM218" s="83"/>
      <c r="DN218" s="82"/>
      <c r="DO218" s="82"/>
      <c r="DP218" s="83"/>
      <c r="DQ218" s="83"/>
      <c r="DR218" s="82"/>
      <c r="DS218" s="82"/>
      <c r="DT218" s="83"/>
      <c r="DU218" s="84"/>
      <c r="DV218" s="66"/>
      <c r="DW218" s="51"/>
      <c r="DY218" s="109"/>
      <c r="DZ218" s="58"/>
      <c r="EA218" s="3"/>
      <c r="EB218" s="4"/>
      <c r="EC218" s="4"/>
      <c r="ED218" s="4"/>
      <c r="EE218" s="4"/>
      <c r="EF218" s="4"/>
      <c r="EG218" s="4"/>
      <c r="EH218" s="4"/>
      <c r="EI218" s="4"/>
      <c r="EJ218" s="4"/>
      <c r="EK218" s="4"/>
      <c r="EL218" s="4"/>
      <c r="EM218" s="4"/>
      <c r="EN218" s="4"/>
      <c r="EO218" s="4"/>
      <c r="EP218" s="5"/>
      <c r="EQ218" s="172">
        <f>EI217^3+EJ217^3+EK217^3+EL217^3+EM217^3+EN217^3+EO217^3+EP217^3+EI218^3+EJ218^3+EK218^3+EL218^3+EM218^3+EN218^3+EO218^3+EP218^3</f>
        <v>0</v>
      </c>
      <c r="ER218" s="125">
        <f t="shared" si="40"/>
        <v>0</v>
      </c>
      <c r="ES218" s="61"/>
      <c r="ET218" s="89"/>
      <c r="EU218" s="131"/>
      <c r="EV218" s="131"/>
      <c r="EW218" s="131"/>
      <c r="EX218" s="131"/>
      <c r="EY218" s="131"/>
      <c r="EZ218" s="131"/>
      <c r="FA218" s="82"/>
      <c r="FB218" s="83"/>
      <c r="FC218" s="131"/>
      <c r="FD218" s="131"/>
      <c r="FE218" s="131"/>
      <c r="FF218" s="131"/>
      <c r="FG218" s="131"/>
      <c r="FH218" s="131"/>
      <c r="FI218" s="86"/>
      <c r="FJ218" s="66"/>
      <c r="FK218" s="51"/>
    </row>
    <row r="219" spans="1:167" x14ac:dyDescent="0.2">
      <c r="A219" s="32"/>
      <c r="B219" s="32"/>
      <c r="C219" s="32"/>
      <c r="D219" s="106" t="s">
        <v>139</v>
      </c>
      <c r="E219" s="107" t="s">
        <v>207</v>
      </c>
      <c r="F219" s="110">
        <f>B4+(205*B6)</f>
        <v>206</v>
      </c>
      <c r="G219" s="104"/>
      <c r="H219" s="43"/>
      <c r="I219" s="109"/>
      <c r="J219" s="58"/>
      <c r="K219" s="3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5"/>
      <c r="AA219" s="172">
        <f>K219^3+L219^3+M219^3+N219^3+O219^3+P219^3+Q219^3+R219^3+K220^3+L220^3+M220^3+N220^3+O220^3+P220^3+Q220^3+R220^3</f>
        <v>0</v>
      </c>
      <c r="AB219" s="125">
        <f t="shared" si="37"/>
        <v>0</v>
      </c>
      <c r="AC219" s="95"/>
      <c r="AD219" s="81"/>
      <c r="AE219" s="82"/>
      <c r="AF219" s="82"/>
      <c r="AG219" s="82"/>
      <c r="AH219" s="83"/>
      <c r="AI219" s="83"/>
      <c r="AJ219" s="83"/>
      <c r="AK219" s="83"/>
      <c r="AL219" s="82"/>
      <c r="AM219" s="82"/>
      <c r="AN219" s="82"/>
      <c r="AO219" s="82"/>
      <c r="AP219" s="83"/>
      <c r="AQ219" s="83"/>
      <c r="AR219" s="83"/>
      <c r="AS219" s="84"/>
      <c r="AT219" s="66"/>
      <c r="AU219" s="51"/>
      <c r="AW219" s="109"/>
      <c r="AX219" s="58"/>
      <c r="AY219" s="3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5"/>
      <c r="BO219" s="172">
        <f>AY219^3+AZ219^3+BA219^3+BB219^3+BC219^3+BD219^3+BE219^3+BF219^3+AY220^3+AZ220^3+BA220^3+BB220^3+BC220^3+BD220^3+BE220^3+BF220^3</f>
        <v>0</v>
      </c>
      <c r="BP219" s="125">
        <f t="shared" si="38"/>
        <v>0</v>
      </c>
      <c r="BQ219" s="95"/>
      <c r="BR219" s="81"/>
      <c r="BS219" s="82"/>
      <c r="BT219" s="82"/>
      <c r="BU219" s="82"/>
      <c r="BV219" s="82"/>
      <c r="BW219" s="82"/>
      <c r="BX219" s="82"/>
      <c r="BY219" s="82"/>
      <c r="BZ219" s="83"/>
      <c r="CA219" s="83"/>
      <c r="CB219" s="83"/>
      <c r="CC219" s="83"/>
      <c r="CD219" s="83"/>
      <c r="CE219" s="83"/>
      <c r="CF219" s="83"/>
      <c r="CG219" s="84"/>
      <c r="CH219" s="66"/>
      <c r="CI219" s="51"/>
      <c r="CJ219" s="144"/>
      <c r="CK219" s="109"/>
      <c r="CL219" s="58"/>
      <c r="CM219" s="3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5"/>
      <c r="DC219" s="172">
        <f>CM219^3+CN219^3+CO219^3+CP219^3+CQ219^3+CR219^3+CS219^3+CT219^3+CM220^3+CN220^3+CO220^3+CP220^3+CQ220^3+CR220^3+CS220^3+CT220^3</f>
        <v>0</v>
      </c>
      <c r="DD219" s="125">
        <f t="shared" si="39"/>
        <v>0</v>
      </c>
      <c r="DE219" s="95"/>
      <c r="DF219" s="89"/>
      <c r="DG219" s="83"/>
      <c r="DH219" s="82"/>
      <c r="DI219" s="82"/>
      <c r="DJ219" s="83"/>
      <c r="DK219" s="83"/>
      <c r="DL219" s="82"/>
      <c r="DM219" s="82"/>
      <c r="DN219" s="83"/>
      <c r="DO219" s="83"/>
      <c r="DP219" s="82"/>
      <c r="DQ219" s="82"/>
      <c r="DR219" s="83"/>
      <c r="DS219" s="83"/>
      <c r="DT219" s="82"/>
      <c r="DU219" s="86"/>
      <c r="DV219" s="66"/>
      <c r="DW219" s="51"/>
      <c r="DY219" s="109"/>
      <c r="DZ219" s="58"/>
      <c r="EA219" s="3"/>
      <c r="EB219" s="4"/>
      <c r="EC219" s="4"/>
      <c r="ED219" s="4"/>
      <c r="EE219" s="4"/>
      <c r="EF219" s="4"/>
      <c r="EG219" s="4"/>
      <c r="EH219" s="4"/>
      <c r="EI219" s="4"/>
      <c r="EJ219" s="4"/>
      <c r="EK219" s="4"/>
      <c r="EL219" s="4"/>
      <c r="EM219" s="4"/>
      <c r="EN219" s="4"/>
      <c r="EO219" s="4"/>
      <c r="EP219" s="5"/>
      <c r="EQ219" s="172">
        <f>EA219^3+EB219^3+EC219^3+ED219^3+EE219^3+EF219^3+EG219^3+EH219^3+EA220^3+EB220^3+EC220^3+ED220^3+EE220^3+EF220^3+EG220^3+EH220^3</f>
        <v>0</v>
      </c>
      <c r="ER219" s="125">
        <f t="shared" si="40"/>
        <v>0</v>
      </c>
      <c r="ES219" s="95"/>
      <c r="ET219" s="81"/>
      <c r="EU219" s="131"/>
      <c r="EV219" s="131"/>
      <c r="EW219" s="131"/>
      <c r="EX219" s="131"/>
      <c r="EY219" s="131"/>
      <c r="EZ219" s="131"/>
      <c r="FA219" s="83"/>
      <c r="FB219" s="82"/>
      <c r="FC219" s="131"/>
      <c r="FD219" s="131"/>
      <c r="FE219" s="131"/>
      <c r="FF219" s="131"/>
      <c r="FG219" s="131"/>
      <c r="FH219" s="131"/>
      <c r="FI219" s="84"/>
      <c r="FJ219" s="66"/>
      <c r="FK219" s="51"/>
    </row>
    <row r="220" spans="1:167" x14ac:dyDescent="0.2">
      <c r="A220" s="32"/>
      <c r="B220" s="32"/>
      <c r="C220" s="32"/>
      <c r="D220" s="106" t="s">
        <v>84</v>
      </c>
      <c r="E220" s="107" t="s">
        <v>207</v>
      </c>
      <c r="F220" s="110">
        <f>B4+(206*B6)</f>
        <v>207</v>
      </c>
      <c r="G220" s="104"/>
      <c r="H220" s="43"/>
      <c r="I220" s="109"/>
      <c r="J220" s="58"/>
      <c r="K220" s="3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5"/>
      <c r="AA220" s="172">
        <f>S219^3+T219^3+U219^3+V219^3+W219^3+X219^3+Y219^3+Z219^3+S220^3+T220^3+U220^3+V220^3+W220^3+X220^3+Y220^3+Z220^3</f>
        <v>0</v>
      </c>
      <c r="AB220" s="125">
        <f t="shared" si="37"/>
        <v>0</v>
      </c>
      <c r="AC220" s="61"/>
      <c r="AD220" s="81"/>
      <c r="AE220" s="82"/>
      <c r="AF220" s="82"/>
      <c r="AG220" s="82"/>
      <c r="AH220" s="83"/>
      <c r="AI220" s="83"/>
      <c r="AJ220" s="83"/>
      <c r="AK220" s="83"/>
      <c r="AL220" s="82"/>
      <c r="AM220" s="82"/>
      <c r="AN220" s="82"/>
      <c r="AO220" s="82"/>
      <c r="AP220" s="83"/>
      <c r="AQ220" s="83"/>
      <c r="AR220" s="83"/>
      <c r="AS220" s="84"/>
      <c r="AT220" s="66"/>
      <c r="AU220" s="51"/>
      <c r="AW220" s="109"/>
      <c r="AX220" s="58"/>
      <c r="AY220" s="3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5"/>
      <c r="BO220" s="172">
        <f>BG219^3+BH219^3+BI219^3+BJ219^3+BK219^3+BL219^3+BM219^3+BN219^3+BG220^3+BH220^3+BI220^3+BJ220^3+BK220^3+BL220^3+BM220^3+BN220^3</f>
        <v>0</v>
      </c>
      <c r="BP220" s="125">
        <f t="shared" si="38"/>
        <v>0</v>
      </c>
      <c r="BQ220" s="61"/>
      <c r="BR220" s="81"/>
      <c r="BS220" s="82"/>
      <c r="BT220" s="82"/>
      <c r="BU220" s="82"/>
      <c r="BV220" s="82"/>
      <c r="BW220" s="82"/>
      <c r="BX220" s="82"/>
      <c r="BY220" s="82"/>
      <c r="BZ220" s="83"/>
      <c r="CA220" s="83"/>
      <c r="CB220" s="83"/>
      <c r="CC220" s="83"/>
      <c r="CD220" s="83"/>
      <c r="CE220" s="83"/>
      <c r="CF220" s="83"/>
      <c r="CG220" s="84"/>
      <c r="CH220" s="66"/>
      <c r="CI220" s="51"/>
      <c r="CJ220" s="144"/>
      <c r="CK220" s="109"/>
      <c r="CL220" s="58"/>
      <c r="CM220" s="3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5"/>
      <c r="DC220" s="172">
        <f>CU219^3+CV219^3+CW219^3+CX219^3+CY219^3+CZ219^3+DA219^3+DB219^3+CU220^3+CV220^3+CW220^3+CX220^3+CY220^3+CZ220^3+DA220^3+DB220^3</f>
        <v>0</v>
      </c>
      <c r="DD220" s="125">
        <f t="shared" si="39"/>
        <v>0</v>
      </c>
      <c r="DE220" s="61"/>
      <c r="DF220" s="89"/>
      <c r="DG220" s="83"/>
      <c r="DH220" s="82"/>
      <c r="DI220" s="82"/>
      <c r="DJ220" s="83"/>
      <c r="DK220" s="83"/>
      <c r="DL220" s="82"/>
      <c r="DM220" s="82"/>
      <c r="DN220" s="83"/>
      <c r="DO220" s="83"/>
      <c r="DP220" s="82"/>
      <c r="DQ220" s="82"/>
      <c r="DR220" s="83"/>
      <c r="DS220" s="83"/>
      <c r="DT220" s="82"/>
      <c r="DU220" s="86"/>
      <c r="DV220" s="66"/>
      <c r="DW220" s="51"/>
      <c r="DY220" s="109"/>
      <c r="DZ220" s="58"/>
      <c r="EA220" s="3"/>
      <c r="EB220" s="4"/>
      <c r="EC220" s="4"/>
      <c r="ED220" s="4"/>
      <c r="EE220" s="4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5"/>
      <c r="EQ220" s="172">
        <f>EI219^3+EJ219^3+EK219^3+EL219^3+EM219^3+EN219^3+EO219^3+EP219^3+EI220^3+EJ220^3+EK220^3+EL220^3+EM220^3+EN220^3+EO220^3+EP220^3</f>
        <v>0</v>
      </c>
      <c r="ER220" s="125">
        <f t="shared" si="40"/>
        <v>0</v>
      </c>
      <c r="ES220" s="61"/>
      <c r="ET220" s="174"/>
      <c r="EU220" s="82"/>
      <c r="EV220" s="131"/>
      <c r="EW220" s="131"/>
      <c r="EX220" s="131"/>
      <c r="EY220" s="131"/>
      <c r="EZ220" s="83"/>
      <c r="FA220" s="131"/>
      <c r="FB220" s="131"/>
      <c r="FC220" s="82"/>
      <c r="FD220" s="131"/>
      <c r="FE220" s="131"/>
      <c r="FF220" s="131"/>
      <c r="FG220" s="131"/>
      <c r="FH220" s="83"/>
      <c r="FI220" s="175"/>
      <c r="FJ220" s="66"/>
      <c r="FK220" s="51"/>
    </row>
    <row r="221" spans="1:167" x14ac:dyDescent="0.2">
      <c r="A221" s="32"/>
      <c r="B221" s="32"/>
      <c r="C221" s="32"/>
      <c r="D221" s="106" t="s">
        <v>226</v>
      </c>
      <c r="E221" s="107" t="s">
        <v>207</v>
      </c>
      <c r="F221" s="108">
        <f>B4+(207*B6)</f>
        <v>208</v>
      </c>
      <c r="G221" s="104"/>
      <c r="H221" s="43"/>
      <c r="I221" s="109"/>
      <c r="J221" s="58"/>
      <c r="K221" s="3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5"/>
      <c r="AA221" s="172">
        <f>K221^3+L221^3+M221^3+N221^3+O221^3+P221^3+Q221^3+R221^3+K222^3+L222^3+M222^3+N222^3+O222^3+P222^3+Q222^3+R222^3</f>
        <v>0</v>
      </c>
      <c r="AB221" s="125">
        <f t="shared" si="37"/>
        <v>0</v>
      </c>
      <c r="AC221" s="61"/>
      <c r="AD221" s="81"/>
      <c r="AE221" s="82"/>
      <c r="AF221" s="82"/>
      <c r="AG221" s="82"/>
      <c r="AH221" s="83"/>
      <c r="AI221" s="83"/>
      <c r="AJ221" s="83"/>
      <c r="AK221" s="83"/>
      <c r="AL221" s="82"/>
      <c r="AM221" s="82"/>
      <c r="AN221" s="82"/>
      <c r="AO221" s="82"/>
      <c r="AP221" s="83"/>
      <c r="AQ221" s="83"/>
      <c r="AR221" s="83"/>
      <c r="AS221" s="84"/>
      <c r="AT221" s="66"/>
      <c r="AU221" s="51"/>
      <c r="AW221" s="109"/>
      <c r="AX221" s="58"/>
      <c r="AY221" s="3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5"/>
      <c r="BO221" s="172">
        <f>AY221^3+AZ221^3+BA221^3+BB221^3+BC221^3+BD221^3+BE221^3+BF221^3+AY222^3+AZ222^3+BA222^3+BB222^3+BC222^3+BD222^3+BE222^3+BF222^3</f>
        <v>0</v>
      </c>
      <c r="BP221" s="125">
        <f t="shared" si="38"/>
        <v>0</v>
      </c>
      <c r="BQ221" s="61"/>
      <c r="BR221" s="89"/>
      <c r="BS221" s="83"/>
      <c r="BT221" s="83"/>
      <c r="BU221" s="83"/>
      <c r="BV221" s="83"/>
      <c r="BW221" s="83"/>
      <c r="BX221" s="83"/>
      <c r="BY221" s="83"/>
      <c r="BZ221" s="82"/>
      <c r="CA221" s="82"/>
      <c r="CB221" s="82"/>
      <c r="CC221" s="82"/>
      <c r="CD221" s="82"/>
      <c r="CE221" s="82"/>
      <c r="CF221" s="82"/>
      <c r="CG221" s="86"/>
      <c r="CH221" s="66"/>
      <c r="CI221" s="51"/>
      <c r="CJ221" s="144"/>
      <c r="CK221" s="109"/>
      <c r="CL221" s="58"/>
      <c r="CM221" s="3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5"/>
      <c r="DC221" s="172">
        <f>CM221^3+CN221^3+CO221^3+CP221^3+CQ221^3+CR221^3+CS221^3+CT221^3+CM222^3+CN222^3+CO222^3+CP222^3+CQ222^3+CR222^3+CS222^3+CT222^3</f>
        <v>0</v>
      </c>
      <c r="DD221" s="125">
        <f t="shared" si="39"/>
        <v>0</v>
      </c>
      <c r="DE221" s="61"/>
      <c r="DF221" s="89"/>
      <c r="DG221" s="83"/>
      <c r="DH221" s="82"/>
      <c r="DI221" s="82"/>
      <c r="DJ221" s="83"/>
      <c r="DK221" s="83"/>
      <c r="DL221" s="82"/>
      <c r="DM221" s="82"/>
      <c r="DN221" s="83"/>
      <c r="DO221" s="83"/>
      <c r="DP221" s="82"/>
      <c r="DQ221" s="82"/>
      <c r="DR221" s="83"/>
      <c r="DS221" s="83"/>
      <c r="DT221" s="82"/>
      <c r="DU221" s="86"/>
      <c r="DV221" s="66"/>
      <c r="DW221" s="51"/>
      <c r="DY221" s="109"/>
      <c r="DZ221" s="58"/>
      <c r="EA221" s="3"/>
      <c r="EB221" s="4"/>
      <c r="EC221" s="4"/>
      <c r="ED221" s="4"/>
      <c r="EE221" s="4"/>
      <c r="EF221" s="4"/>
      <c r="EG221" s="4"/>
      <c r="EH221" s="4"/>
      <c r="EI221" s="4"/>
      <c r="EJ221" s="4"/>
      <c r="EK221" s="4"/>
      <c r="EL221" s="4"/>
      <c r="EM221" s="4"/>
      <c r="EN221" s="4"/>
      <c r="EO221" s="4"/>
      <c r="EP221" s="5"/>
      <c r="EQ221" s="172">
        <f>EA221^3+EB221^3+EC221^3+ED221^3+EE221^3+EF221^3+EG221^3+EH221^3+EA222^3+EB222^3+EC222^3+ED222^3+EE222^3+EF222^3+EG222^3+EH222^3</f>
        <v>0</v>
      </c>
      <c r="ER221" s="125">
        <f t="shared" si="40"/>
        <v>0</v>
      </c>
      <c r="ES221" s="61"/>
      <c r="ET221" s="174"/>
      <c r="EU221" s="131"/>
      <c r="EV221" s="82"/>
      <c r="EW221" s="131"/>
      <c r="EX221" s="131"/>
      <c r="EY221" s="83"/>
      <c r="EZ221" s="131"/>
      <c r="FA221" s="131"/>
      <c r="FB221" s="131"/>
      <c r="FC221" s="131"/>
      <c r="FD221" s="82"/>
      <c r="FE221" s="131"/>
      <c r="FF221" s="131"/>
      <c r="FG221" s="83"/>
      <c r="FH221" s="131"/>
      <c r="FI221" s="175"/>
      <c r="FJ221" s="66"/>
      <c r="FK221" s="51"/>
    </row>
    <row r="222" spans="1:167" x14ac:dyDescent="0.2">
      <c r="A222" s="32"/>
      <c r="B222" s="32"/>
      <c r="C222" s="32"/>
      <c r="D222" s="106" t="s">
        <v>145</v>
      </c>
      <c r="E222" s="107" t="s">
        <v>207</v>
      </c>
      <c r="F222" s="108">
        <f>B4+(208*B6)</f>
        <v>209</v>
      </c>
      <c r="G222" s="104"/>
      <c r="H222" s="43"/>
      <c r="I222" s="109"/>
      <c r="J222" s="58"/>
      <c r="K222" s="3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5"/>
      <c r="AA222" s="172">
        <f>S221^3+T221^3+U221^3+V221^3+W221^3+X221^3+Y221^3+Z221^3+S222^3+T222^3+U222^3+V222^3+W222^3+X222^3+Y222^3+Z222^3</f>
        <v>0</v>
      </c>
      <c r="AB222" s="125">
        <f t="shared" si="37"/>
        <v>0</v>
      </c>
      <c r="AC222" s="61"/>
      <c r="AD222" s="81"/>
      <c r="AE222" s="82"/>
      <c r="AF222" s="82"/>
      <c r="AG222" s="82"/>
      <c r="AH222" s="83"/>
      <c r="AI222" s="83"/>
      <c r="AJ222" s="83"/>
      <c r="AK222" s="83"/>
      <c r="AL222" s="82"/>
      <c r="AM222" s="82"/>
      <c r="AN222" s="82"/>
      <c r="AO222" s="82"/>
      <c r="AP222" s="83"/>
      <c r="AQ222" s="83"/>
      <c r="AR222" s="83"/>
      <c r="AS222" s="84"/>
      <c r="AT222" s="66"/>
      <c r="AU222" s="51"/>
      <c r="AW222" s="109"/>
      <c r="AX222" s="58"/>
      <c r="AY222" s="3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5"/>
      <c r="BO222" s="172">
        <f>BG221^3+BH221^3+BI221^3+BJ221^3+BK221^3+BL221^3+BM221^3+BN221^3+BG222^3+BH222^3+BI222^3+BJ222^3+BK222^3+BL222^3+BM222^3+BN222^3</f>
        <v>0</v>
      </c>
      <c r="BP222" s="125">
        <f t="shared" si="38"/>
        <v>0</v>
      </c>
      <c r="BQ222" s="61"/>
      <c r="BR222" s="89"/>
      <c r="BS222" s="83"/>
      <c r="BT222" s="83"/>
      <c r="BU222" s="83"/>
      <c r="BV222" s="83"/>
      <c r="BW222" s="83"/>
      <c r="BX222" s="83"/>
      <c r="BY222" s="83"/>
      <c r="BZ222" s="82"/>
      <c r="CA222" s="82"/>
      <c r="CB222" s="82"/>
      <c r="CC222" s="82"/>
      <c r="CD222" s="82"/>
      <c r="CE222" s="82"/>
      <c r="CF222" s="82"/>
      <c r="CG222" s="86"/>
      <c r="CH222" s="66"/>
      <c r="CI222" s="51"/>
      <c r="CJ222" s="144"/>
      <c r="CK222" s="109"/>
      <c r="CL222" s="58"/>
      <c r="CM222" s="3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5"/>
      <c r="DC222" s="172">
        <f>CU221^3+CV221^3+CW221^3+CX221^3+CY221^3+CZ221^3+DA221^3+DB221^3+CU222^3+CV222^3+CW222^3+CX222^3+CY222^3+CZ222^3+DA222^3+DB222^3</f>
        <v>0</v>
      </c>
      <c r="DD222" s="125">
        <f t="shared" si="39"/>
        <v>0</v>
      </c>
      <c r="DE222" s="61"/>
      <c r="DF222" s="89"/>
      <c r="DG222" s="83"/>
      <c r="DH222" s="82"/>
      <c r="DI222" s="82"/>
      <c r="DJ222" s="83"/>
      <c r="DK222" s="83"/>
      <c r="DL222" s="82"/>
      <c r="DM222" s="82"/>
      <c r="DN222" s="83"/>
      <c r="DO222" s="83"/>
      <c r="DP222" s="82"/>
      <c r="DQ222" s="82"/>
      <c r="DR222" s="83"/>
      <c r="DS222" s="83"/>
      <c r="DT222" s="82"/>
      <c r="DU222" s="86"/>
      <c r="DV222" s="66"/>
      <c r="DW222" s="51"/>
      <c r="DY222" s="109"/>
      <c r="DZ222" s="58"/>
      <c r="EA222" s="3"/>
      <c r="EB222" s="4"/>
      <c r="EC222" s="4"/>
      <c r="ED222" s="4"/>
      <c r="EE222" s="4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5"/>
      <c r="EQ222" s="172">
        <f>EI221^3+EJ221^3+EK221^3+EL221^3+EM221^3+EN221^3+EO221^3+EP221^3+EI222^3+EJ222^3+EK222^3+EL222^3+EM222^3+EN222^3+EO222^3+EP222^3</f>
        <v>0</v>
      </c>
      <c r="ER222" s="125">
        <f t="shared" si="40"/>
        <v>0</v>
      </c>
      <c r="ES222" s="61"/>
      <c r="ET222" s="174"/>
      <c r="EU222" s="131"/>
      <c r="EV222" s="131"/>
      <c r="EW222" s="82"/>
      <c r="EX222" s="83"/>
      <c r="EY222" s="131"/>
      <c r="EZ222" s="131"/>
      <c r="FA222" s="131"/>
      <c r="FB222" s="131"/>
      <c r="FC222" s="131"/>
      <c r="FD222" s="131"/>
      <c r="FE222" s="82"/>
      <c r="FF222" s="83"/>
      <c r="FG222" s="131"/>
      <c r="FH222" s="131"/>
      <c r="FI222" s="175"/>
      <c r="FJ222" s="66"/>
      <c r="FK222" s="51"/>
    </row>
    <row r="223" spans="1:167" x14ac:dyDescent="0.2">
      <c r="A223" s="32"/>
      <c r="B223" s="32"/>
      <c r="C223" s="32"/>
      <c r="D223" s="106" t="s">
        <v>26</v>
      </c>
      <c r="E223" s="107" t="s">
        <v>207</v>
      </c>
      <c r="F223" s="110">
        <f>B4+(209*B6)</f>
        <v>210</v>
      </c>
      <c r="G223" s="104"/>
      <c r="H223" s="43"/>
      <c r="I223" s="109"/>
      <c r="J223" s="58"/>
      <c r="K223" s="3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5"/>
      <c r="AA223" s="172">
        <f>K223^3+L223^3+M223^3+N223^3+O223^3+P223^3+Q223^3+R223^3+K224^3+L224^3+M224^3+N224^3+O224^3+P224^3+Q224^3+R224^3</f>
        <v>0</v>
      </c>
      <c r="AB223" s="125">
        <f t="shared" si="37"/>
        <v>0</v>
      </c>
      <c r="AC223" s="61"/>
      <c r="AD223" s="89"/>
      <c r="AE223" s="83"/>
      <c r="AF223" s="83"/>
      <c r="AG223" s="83"/>
      <c r="AH223" s="82"/>
      <c r="AI223" s="82"/>
      <c r="AJ223" s="82"/>
      <c r="AK223" s="82"/>
      <c r="AL223" s="83"/>
      <c r="AM223" s="83"/>
      <c r="AN223" s="83"/>
      <c r="AO223" s="83"/>
      <c r="AP223" s="82"/>
      <c r="AQ223" s="82"/>
      <c r="AR223" s="82"/>
      <c r="AS223" s="86"/>
      <c r="AT223" s="66"/>
      <c r="AU223" s="51"/>
      <c r="AW223" s="109"/>
      <c r="AX223" s="58"/>
      <c r="AY223" s="3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5"/>
      <c r="BO223" s="172">
        <f>AY223^3+AZ223^3+BA223^3+BB223^3+BC223^3+BD223^3+BE223^3+BF223^3+AY224^3+AZ224^3+BA224^3+BB224^3+BC224^3+BD224^3+BE224^3+BF224^3</f>
        <v>0</v>
      </c>
      <c r="BP223" s="125">
        <f t="shared" si="38"/>
        <v>0</v>
      </c>
      <c r="BQ223" s="61"/>
      <c r="BR223" s="81"/>
      <c r="BS223" s="82"/>
      <c r="BT223" s="82"/>
      <c r="BU223" s="82"/>
      <c r="BV223" s="82"/>
      <c r="BW223" s="82"/>
      <c r="BX223" s="82"/>
      <c r="BY223" s="82"/>
      <c r="BZ223" s="83"/>
      <c r="CA223" s="83"/>
      <c r="CB223" s="83"/>
      <c r="CC223" s="83"/>
      <c r="CD223" s="83"/>
      <c r="CE223" s="83"/>
      <c r="CF223" s="83"/>
      <c r="CG223" s="84"/>
      <c r="CH223" s="66"/>
      <c r="CI223" s="51"/>
      <c r="CJ223" s="144"/>
      <c r="CK223" s="109"/>
      <c r="CL223" s="58"/>
      <c r="CM223" s="3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5"/>
      <c r="DC223" s="172">
        <f>CM223^3+CN223^3+CO223^3+CP223^3+CQ223^3+CR223^3+CS223^3+CT223^3+CM224^3+CN224^3+CO224^3+CP224^3+CQ224^3+CR224^3+CS224^3+CT224^3</f>
        <v>0</v>
      </c>
      <c r="DD223" s="125">
        <f t="shared" si="39"/>
        <v>0</v>
      </c>
      <c r="DE223" s="61"/>
      <c r="DF223" s="89"/>
      <c r="DG223" s="83"/>
      <c r="DH223" s="82"/>
      <c r="DI223" s="82"/>
      <c r="DJ223" s="83"/>
      <c r="DK223" s="83"/>
      <c r="DL223" s="82"/>
      <c r="DM223" s="82"/>
      <c r="DN223" s="83"/>
      <c r="DO223" s="83"/>
      <c r="DP223" s="82"/>
      <c r="DQ223" s="82"/>
      <c r="DR223" s="83"/>
      <c r="DS223" s="83"/>
      <c r="DT223" s="82"/>
      <c r="DU223" s="86"/>
      <c r="DV223" s="66"/>
      <c r="DW223" s="51"/>
      <c r="DY223" s="109"/>
      <c r="DZ223" s="58"/>
      <c r="EA223" s="3"/>
      <c r="EB223" s="4"/>
      <c r="EC223" s="4"/>
      <c r="ED223" s="4"/>
      <c r="EE223" s="4"/>
      <c r="EF223" s="4"/>
      <c r="EG223" s="4"/>
      <c r="EH223" s="4"/>
      <c r="EI223" s="4"/>
      <c r="EJ223" s="4"/>
      <c r="EK223" s="4"/>
      <c r="EL223" s="4"/>
      <c r="EM223" s="4"/>
      <c r="EN223" s="4"/>
      <c r="EO223" s="4"/>
      <c r="EP223" s="5"/>
      <c r="EQ223" s="172">
        <f>EA223^3+EB223^3+EC223^3+ED223^3+EE223^3+EF223^3+EG223^3+EH223^3+EA224^3+EB224^3+EC224^3+ED224^3+EE224^3+EF224^3+EG224^3+EH224^3</f>
        <v>0</v>
      </c>
      <c r="ER223" s="125">
        <f t="shared" si="40"/>
        <v>0</v>
      </c>
      <c r="ES223" s="61"/>
      <c r="ET223" s="174"/>
      <c r="EU223" s="131"/>
      <c r="EV223" s="131"/>
      <c r="EW223" s="83"/>
      <c r="EX223" s="82"/>
      <c r="EY223" s="131"/>
      <c r="EZ223" s="131"/>
      <c r="FA223" s="131"/>
      <c r="FB223" s="131"/>
      <c r="FC223" s="131"/>
      <c r="FD223" s="131"/>
      <c r="FE223" s="83"/>
      <c r="FF223" s="82"/>
      <c r="FG223" s="131"/>
      <c r="FH223" s="131"/>
      <c r="FI223" s="175"/>
      <c r="FJ223" s="66"/>
      <c r="FK223" s="51"/>
    </row>
    <row r="224" spans="1:167" x14ac:dyDescent="0.2">
      <c r="A224" s="32"/>
      <c r="B224" s="32"/>
      <c r="C224" s="32"/>
      <c r="D224" s="106" t="s">
        <v>37</v>
      </c>
      <c r="E224" s="107" t="s">
        <v>207</v>
      </c>
      <c r="F224" s="110">
        <f>B4+(210*B6)</f>
        <v>211</v>
      </c>
      <c r="G224" s="104"/>
      <c r="H224" s="43"/>
      <c r="I224" s="109"/>
      <c r="J224" s="58"/>
      <c r="K224" s="3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5"/>
      <c r="AA224" s="172">
        <f>S223^3+T223^3+U223^3+V223^3+W223^3+X223^3+Y223^3+Z223^3+S224^3+T224^3+U224^3+V224^3+W224^3+X224^3+Y224^3+Z224^3</f>
        <v>0</v>
      </c>
      <c r="AB224" s="125">
        <f t="shared" si="37"/>
        <v>0</v>
      </c>
      <c r="AC224" s="61"/>
      <c r="AD224" s="89"/>
      <c r="AE224" s="83"/>
      <c r="AF224" s="83"/>
      <c r="AG224" s="83"/>
      <c r="AH224" s="82"/>
      <c r="AI224" s="82"/>
      <c r="AJ224" s="82"/>
      <c r="AK224" s="82"/>
      <c r="AL224" s="83"/>
      <c r="AM224" s="83"/>
      <c r="AN224" s="83"/>
      <c r="AO224" s="83"/>
      <c r="AP224" s="82"/>
      <c r="AQ224" s="82"/>
      <c r="AR224" s="82"/>
      <c r="AS224" s="86"/>
      <c r="AT224" s="66"/>
      <c r="AU224" s="51"/>
      <c r="AW224" s="109"/>
      <c r="AX224" s="58"/>
      <c r="AY224" s="3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5"/>
      <c r="BO224" s="172">
        <f>BG223^3+BH223^3+BI223^3+BJ223^3+BK223^3+BL223^3+BM223^3+BN223^3+BG224^3+BH224^3+BI224^3+BJ224^3+BK224^3+BL224^3+BM224^3+BN224^3</f>
        <v>0</v>
      </c>
      <c r="BP224" s="125">
        <f t="shared" si="38"/>
        <v>0</v>
      </c>
      <c r="BQ224" s="61"/>
      <c r="BR224" s="81"/>
      <c r="BS224" s="82"/>
      <c r="BT224" s="82"/>
      <c r="BU224" s="82"/>
      <c r="BV224" s="82"/>
      <c r="BW224" s="82"/>
      <c r="BX224" s="82"/>
      <c r="BY224" s="82"/>
      <c r="BZ224" s="83"/>
      <c r="CA224" s="83"/>
      <c r="CB224" s="83"/>
      <c r="CC224" s="83"/>
      <c r="CD224" s="83"/>
      <c r="CE224" s="83"/>
      <c r="CF224" s="83"/>
      <c r="CG224" s="84"/>
      <c r="CH224" s="66"/>
      <c r="CI224" s="51"/>
      <c r="CJ224" s="144"/>
      <c r="CK224" s="109"/>
      <c r="CL224" s="58"/>
      <c r="CM224" s="3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5"/>
      <c r="DC224" s="172">
        <f>CU223^3+CV223^3+CW223^3+CX223^3+CY223^3+CZ223^3+DA223^3+DB223^3+CU224^3+CV224^3+CW224^3+CX224^3+CY224^3+CZ224^3+DA224^3+DB224^3</f>
        <v>0</v>
      </c>
      <c r="DD224" s="125">
        <f t="shared" si="39"/>
        <v>0</v>
      </c>
      <c r="DE224" s="61"/>
      <c r="DF224" s="89"/>
      <c r="DG224" s="83"/>
      <c r="DH224" s="82"/>
      <c r="DI224" s="82"/>
      <c r="DJ224" s="83"/>
      <c r="DK224" s="83"/>
      <c r="DL224" s="82"/>
      <c r="DM224" s="82"/>
      <c r="DN224" s="83"/>
      <c r="DO224" s="83"/>
      <c r="DP224" s="82"/>
      <c r="DQ224" s="82"/>
      <c r="DR224" s="83"/>
      <c r="DS224" s="83"/>
      <c r="DT224" s="82"/>
      <c r="DU224" s="86"/>
      <c r="DV224" s="66"/>
      <c r="DW224" s="51"/>
      <c r="DY224" s="109"/>
      <c r="DZ224" s="58"/>
      <c r="EA224" s="3"/>
      <c r="EB224" s="4"/>
      <c r="EC224" s="4"/>
      <c r="ED224" s="4"/>
      <c r="EE224" s="4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5"/>
      <c r="EQ224" s="172">
        <f>EI223^3+EJ223^3+EK223^3+EL223^3+EM223^3+EN223^3+EO223^3+EP223^3+EI224^3+EJ224^3+EK224^3+EL224^3+EM224^3+EN224^3+EO224^3+EP224^3</f>
        <v>0</v>
      </c>
      <c r="ER224" s="125">
        <f t="shared" si="40"/>
        <v>0</v>
      </c>
      <c r="ES224" s="61"/>
      <c r="ET224" s="174"/>
      <c r="EU224" s="131"/>
      <c r="EV224" s="83"/>
      <c r="EW224" s="131"/>
      <c r="EX224" s="131"/>
      <c r="EY224" s="82"/>
      <c r="EZ224" s="131"/>
      <c r="FA224" s="131"/>
      <c r="FB224" s="131"/>
      <c r="FC224" s="131"/>
      <c r="FD224" s="83"/>
      <c r="FE224" s="131"/>
      <c r="FF224" s="131"/>
      <c r="FG224" s="82"/>
      <c r="FH224" s="131"/>
      <c r="FI224" s="175"/>
      <c r="FJ224" s="66"/>
      <c r="FK224" s="51"/>
    </row>
    <row r="225" spans="1:167" x14ac:dyDescent="0.2">
      <c r="A225" s="32"/>
      <c r="B225" s="32"/>
      <c r="C225" s="32"/>
      <c r="D225" s="106" t="s">
        <v>244</v>
      </c>
      <c r="E225" s="107" t="s">
        <v>207</v>
      </c>
      <c r="F225" s="108">
        <f>B4+(211*B6)</f>
        <v>212</v>
      </c>
      <c r="G225" s="104"/>
      <c r="H225" s="43"/>
      <c r="I225" s="109"/>
      <c r="J225" s="58"/>
      <c r="K225" s="3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5"/>
      <c r="AA225" s="172">
        <f>K225^3+L225^3+M225^3+N225^3+O225^3+P225^3+Q225^3+R225^3+K226^3+L226^3+M226^3+N226^3+O226^3+P226^3+Q226^3+R226^3</f>
        <v>0</v>
      </c>
      <c r="AB225" s="125">
        <f t="shared" si="37"/>
        <v>0</v>
      </c>
      <c r="AC225" s="61"/>
      <c r="AD225" s="89"/>
      <c r="AE225" s="83"/>
      <c r="AF225" s="83"/>
      <c r="AG225" s="83"/>
      <c r="AH225" s="82"/>
      <c r="AI225" s="82"/>
      <c r="AJ225" s="82"/>
      <c r="AK225" s="82"/>
      <c r="AL225" s="83"/>
      <c r="AM225" s="83"/>
      <c r="AN225" s="83"/>
      <c r="AO225" s="83"/>
      <c r="AP225" s="82"/>
      <c r="AQ225" s="82"/>
      <c r="AR225" s="82"/>
      <c r="AS225" s="86"/>
      <c r="AT225" s="66"/>
      <c r="AU225" s="51"/>
      <c r="AW225" s="109"/>
      <c r="AX225" s="58"/>
      <c r="AY225" s="3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5"/>
      <c r="BO225" s="172">
        <f>AY225^3+AZ225^3+BA225^3+BB225^3+BC225^3+BD225^3+BE225^3+BF225^3+AY226^3+AZ226^3+BA226^3+BB226^3+BC226^3+BD226^3+BE226^3+BF226^3</f>
        <v>0</v>
      </c>
      <c r="BP225" s="125">
        <f t="shared" si="38"/>
        <v>0</v>
      </c>
      <c r="BQ225" s="61"/>
      <c r="BR225" s="89"/>
      <c r="BS225" s="83"/>
      <c r="BT225" s="83"/>
      <c r="BU225" s="83"/>
      <c r="BV225" s="83"/>
      <c r="BW225" s="83"/>
      <c r="BX225" s="83"/>
      <c r="BY225" s="83"/>
      <c r="BZ225" s="82"/>
      <c r="CA225" s="82"/>
      <c r="CB225" s="82"/>
      <c r="CC225" s="82"/>
      <c r="CD225" s="82"/>
      <c r="CE225" s="82"/>
      <c r="CF225" s="82"/>
      <c r="CG225" s="86"/>
      <c r="CH225" s="66"/>
      <c r="CI225" s="51"/>
      <c r="CJ225" s="144"/>
      <c r="CK225" s="109"/>
      <c r="CL225" s="58"/>
      <c r="CM225" s="3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5"/>
      <c r="DC225" s="172">
        <f>CM225^3+CN225^3+CO225^3+CP225^3+CQ225^3+CR225^3+CS225^3+CT225^3+CM226^3+CN226^3+CO226^3+CP226^3+CQ226^3+CR226^3+CS226^3+CT226^3</f>
        <v>0</v>
      </c>
      <c r="DD225" s="125">
        <f t="shared" si="39"/>
        <v>0</v>
      </c>
      <c r="DE225" s="61"/>
      <c r="DF225" s="89"/>
      <c r="DG225" s="83"/>
      <c r="DH225" s="82"/>
      <c r="DI225" s="82"/>
      <c r="DJ225" s="83"/>
      <c r="DK225" s="83"/>
      <c r="DL225" s="82"/>
      <c r="DM225" s="82"/>
      <c r="DN225" s="83"/>
      <c r="DO225" s="83"/>
      <c r="DP225" s="82"/>
      <c r="DQ225" s="82"/>
      <c r="DR225" s="83"/>
      <c r="DS225" s="83"/>
      <c r="DT225" s="82"/>
      <c r="DU225" s="86"/>
      <c r="DV225" s="66"/>
      <c r="DW225" s="51"/>
      <c r="DY225" s="109"/>
      <c r="DZ225" s="58"/>
      <c r="EA225" s="3"/>
      <c r="EB225" s="4"/>
      <c r="EC225" s="4"/>
      <c r="ED225" s="4"/>
      <c r="EE225" s="4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5"/>
      <c r="EQ225" s="172">
        <f>EA225^3+EB225^3+EC225^3+ED225^3+EE225^3+EF225^3+EG225^3+EH225^3+EA226^3+EB226^3+EC226^3+ED226^3+EE226^3+EF226^3+EG226^3+EH226^3</f>
        <v>0</v>
      </c>
      <c r="ER225" s="125">
        <f t="shared" si="40"/>
        <v>0</v>
      </c>
      <c r="ES225" s="61"/>
      <c r="ET225" s="174"/>
      <c r="EU225" s="83"/>
      <c r="EV225" s="131"/>
      <c r="EW225" s="131"/>
      <c r="EX225" s="131"/>
      <c r="EY225" s="131"/>
      <c r="EZ225" s="82"/>
      <c r="FA225" s="131"/>
      <c r="FB225" s="131"/>
      <c r="FC225" s="83"/>
      <c r="FD225" s="131"/>
      <c r="FE225" s="131"/>
      <c r="FF225" s="131"/>
      <c r="FG225" s="131"/>
      <c r="FH225" s="82"/>
      <c r="FI225" s="175"/>
      <c r="FJ225" s="66"/>
      <c r="FK225" s="51"/>
    </row>
    <row r="226" spans="1:167" x14ac:dyDescent="0.2">
      <c r="A226" s="32"/>
      <c r="B226" s="32"/>
      <c r="C226" s="32"/>
      <c r="D226" s="106" t="s">
        <v>230</v>
      </c>
      <c r="E226" s="107" t="s">
        <v>207</v>
      </c>
      <c r="F226" s="108">
        <f>B4+(212*B6)</f>
        <v>213</v>
      </c>
      <c r="G226" s="104"/>
      <c r="H226" s="43"/>
      <c r="I226" s="109"/>
      <c r="J226" s="58"/>
      <c r="K226" s="7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9"/>
      <c r="AA226" s="172">
        <f>S225^3+T225^3+U225^3+V225^3+W225^3+X225^3+Y225^3+Z225^3+S226^3+T226^3+U226^3+V226^3+W226^3+X226^3+Y226^3+Z226^3</f>
        <v>0</v>
      </c>
      <c r="AB226" s="125">
        <f t="shared" si="37"/>
        <v>0</v>
      </c>
      <c r="AC226" s="61"/>
      <c r="AD226" s="116"/>
      <c r="AE226" s="117"/>
      <c r="AF226" s="117"/>
      <c r="AG226" s="117"/>
      <c r="AH226" s="118"/>
      <c r="AI226" s="118"/>
      <c r="AJ226" s="118"/>
      <c r="AK226" s="118"/>
      <c r="AL226" s="117"/>
      <c r="AM226" s="117"/>
      <c r="AN226" s="117"/>
      <c r="AO226" s="117"/>
      <c r="AP226" s="118"/>
      <c r="AQ226" s="118"/>
      <c r="AR226" s="118"/>
      <c r="AS226" s="119"/>
      <c r="AT226" s="32"/>
      <c r="AU226" s="115"/>
      <c r="AW226" s="109"/>
      <c r="AX226" s="58"/>
      <c r="AY226" s="7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9"/>
      <c r="BO226" s="172">
        <f>BG225^3+BH225^3+BI225^3+BJ225^3+BK225^3+BL225^3+BM225^3+BN225^3+BG226^3+BH226^3+BI226^3+BJ226^3+BK226^3+BL226^3+BM226^3+BN226^3</f>
        <v>0</v>
      </c>
      <c r="BP226" s="125">
        <f t="shared" si="38"/>
        <v>0</v>
      </c>
      <c r="BQ226" s="61"/>
      <c r="BR226" s="116"/>
      <c r="BS226" s="117"/>
      <c r="BT226" s="117"/>
      <c r="BU226" s="117"/>
      <c r="BV226" s="117"/>
      <c r="BW226" s="117"/>
      <c r="BX226" s="117"/>
      <c r="BY226" s="117"/>
      <c r="BZ226" s="118"/>
      <c r="CA226" s="118"/>
      <c r="CB226" s="118"/>
      <c r="CC226" s="118"/>
      <c r="CD226" s="118"/>
      <c r="CE226" s="118"/>
      <c r="CF226" s="118"/>
      <c r="CG226" s="119"/>
      <c r="CH226" s="32"/>
      <c r="CI226" s="115"/>
      <c r="CJ226" s="144"/>
      <c r="CK226" s="109"/>
      <c r="CL226" s="58"/>
      <c r="CM226" s="7"/>
      <c r="CN226" s="8"/>
      <c r="CO226" s="8"/>
      <c r="CP226" s="8"/>
      <c r="CQ226" s="8"/>
      <c r="CR226" s="8"/>
      <c r="CS226" s="8"/>
      <c r="CT226" s="8"/>
      <c r="CU226" s="8"/>
      <c r="CV226" s="8"/>
      <c r="CW226" s="8"/>
      <c r="CX226" s="8"/>
      <c r="CY226" s="8"/>
      <c r="CZ226" s="8"/>
      <c r="DA226" s="8"/>
      <c r="DB226" s="9"/>
      <c r="DC226" s="172">
        <f>CU225^3+CV225^3+CW225^3+CX225^3+CY225^3+CZ225^3+DA225^3+DB225^3+CU226^3+CV226^3+CW226^3+CX226^3+CY226^3+CZ226^3+DA226^3+DB226^3</f>
        <v>0</v>
      </c>
      <c r="DD226" s="125">
        <f t="shared" si="39"/>
        <v>0</v>
      </c>
      <c r="DE226" s="61"/>
      <c r="DF226" s="116"/>
      <c r="DG226" s="117"/>
      <c r="DH226" s="118"/>
      <c r="DI226" s="118"/>
      <c r="DJ226" s="117"/>
      <c r="DK226" s="117"/>
      <c r="DL226" s="118"/>
      <c r="DM226" s="118"/>
      <c r="DN226" s="117"/>
      <c r="DO226" s="117"/>
      <c r="DP226" s="118"/>
      <c r="DQ226" s="118"/>
      <c r="DR226" s="117"/>
      <c r="DS226" s="117"/>
      <c r="DT226" s="118"/>
      <c r="DU226" s="119"/>
      <c r="DV226" s="32"/>
      <c r="DW226" s="115"/>
      <c r="DY226" s="109"/>
      <c r="DZ226" s="58"/>
      <c r="EA226" s="7"/>
      <c r="EB226" s="8"/>
      <c r="EC226" s="8"/>
      <c r="ED226" s="8"/>
      <c r="EE226" s="8"/>
      <c r="EF226" s="8"/>
      <c r="EG226" s="8"/>
      <c r="EH226" s="8"/>
      <c r="EI226" s="8"/>
      <c r="EJ226" s="8"/>
      <c r="EK226" s="8"/>
      <c r="EL226" s="8"/>
      <c r="EM226" s="8"/>
      <c r="EN226" s="8"/>
      <c r="EO226" s="8"/>
      <c r="EP226" s="9"/>
      <c r="EQ226" s="172">
        <f>EI225^3+EJ225^3+EK225^3+EL225^3+EM225^3+EN225^3+EO225^3+EP225^3+EI226^3+EJ226^3+EK226^3+EL226^3+EM226^3+EN226^3+EO226^3+EP226^3</f>
        <v>0</v>
      </c>
      <c r="ER226" s="125">
        <f t="shared" si="40"/>
        <v>0</v>
      </c>
      <c r="ES226" s="61"/>
      <c r="ET226" s="116"/>
      <c r="EU226" s="176"/>
      <c r="EV226" s="176"/>
      <c r="EW226" s="176"/>
      <c r="EX226" s="176"/>
      <c r="EY226" s="176"/>
      <c r="EZ226" s="176"/>
      <c r="FA226" s="118"/>
      <c r="FB226" s="117"/>
      <c r="FC226" s="176"/>
      <c r="FD226" s="176"/>
      <c r="FE226" s="176"/>
      <c r="FF226" s="176"/>
      <c r="FG226" s="176"/>
      <c r="FH226" s="176"/>
      <c r="FI226" s="119"/>
      <c r="FJ226" s="32"/>
      <c r="FK226" s="115"/>
    </row>
    <row r="227" spans="1:167" x14ac:dyDescent="0.2">
      <c r="A227" s="32"/>
      <c r="B227" s="32"/>
      <c r="C227" s="32"/>
      <c r="D227" s="106" t="s">
        <v>108</v>
      </c>
      <c r="E227" s="107" t="s">
        <v>207</v>
      </c>
      <c r="F227" s="108">
        <f>B4+(213*B6)</f>
        <v>214</v>
      </c>
      <c r="G227" s="104"/>
      <c r="H227" s="43"/>
      <c r="I227" s="109"/>
      <c r="J227" s="58"/>
      <c r="K227" s="121">
        <f>K211^3+K212^3+K213^3+K214^3+K215^3+K216^3+K217^3+K218^3+L211^3+L212^3+L213^3+L214^3+L215^3+L216^3+L217^3+L218^3</f>
        <v>0</v>
      </c>
      <c r="L227" s="122">
        <f>K226^3+K225^3+K224^3+K223^3+K222^3+K221^3+K220^3+K219^3+L226^3+L225^3+L224^3+L223^3+L222^3+L221^3+L220^3+L219^3</f>
        <v>0</v>
      </c>
      <c r="M227" s="122">
        <f>M211^3+M212^3+M213^3+M214^3+M215^3+M216^3+M217^3+M218^3+N211^3+N212^3+N213^3+N214^3+N215^3+N216^3+N217^3+N218^3</f>
        <v>0</v>
      </c>
      <c r="N227" s="122">
        <f>M226^3+M225^3+M224^3+M223^3+M222^3+M221^3+M220^3+M219^3+N226^3+N225^3+N224^3+N223^3+N222^3+N221^3+N220^3+N219^3</f>
        <v>0</v>
      </c>
      <c r="O227" s="122">
        <f>O211^3+O212^3+O213^3+O214^3+O215^3+O216^3+O217^3+O218^3+P211^3+P212^3+P213^3+P214^3+P215^3+P216^3+P217^3+P218^3</f>
        <v>0</v>
      </c>
      <c r="P227" s="122">
        <f>O226^3+O225^3+O224^3+O223^3+O222^3+O221^3+O220^3+O219^3+P226^3+P225^3+P224^3+P223^3+P222^3+P221^3+P220^3+P219^3</f>
        <v>0</v>
      </c>
      <c r="Q227" s="122">
        <f>Q211^3+Q212^3+Q213^3+Q214^3+Q215^3+Q216^3+Q217^3+Q218^3+R211^3+R212^3+R213^3+R214^3+R215^3+R216^3+R217^3+R218^3</f>
        <v>0</v>
      </c>
      <c r="R227" s="122">
        <f>Q226^3+Q225^3+Q224^3+Q223^3+Q222^3+Q221^3+Q220^3+Q219^3+R226^3+R225^3+R224^3+R223^3+R222^3+R221^3+R220^3+R219^3</f>
        <v>0</v>
      </c>
      <c r="S227" s="122">
        <f>S211^3+S212^3+S213^3+S214^3+S215^3+S216^3+S217^3+S218^3+T211^3+T212^3+T213^3+T214^3+T215^3+T216^3+T217^3+T218^3</f>
        <v>0</v>
      </c>
      <c r="T227" s="122">
        <f>S226^3+S225^3+S224^3+S223^3+S222^3+S221^3+S220^3+S219^3+T226^3+T225^3+T224^3+T223^3+T222^3+T221^3+T220^3+T219^3</f>
        <v>0</v>
      </c>
      <c r="U227" s="122">
        <f>U211^3+U212^3+U213^3+U214^3+U215^3+U216^3+U217^3+U218^3+V211^3+V212^3+V213^3+V214^3+V215^3+V216^3+V217^3+V218^3</f>
        <v>0</v>
      </c>
      <c r="V227" s="122">
        <f>U226^3+U225^3+U224^3+U223^3+U222^3+U221^3+U220^3+U219^3+V226^3+V225^3+V224^3+V223^3+V222^3+V221^3+V220^3+V219^3</f>
        <v>0</v>
      </c>
      <c r="W227" s="122">
        <f>W211^3+W212^3+W213^3+W214^3+W215^3+W216^3+W217^3+W218^3+X211^3+X212^3+X213^3+X214^3+X215^3+X216^3+X217^3+X218^3</f>
        <v>0</v>
      </c>
      <c r="X227" s="122">
        <f>W226^3+W225^3+W224^3+W223^3+W222^3+W221^3+W220^3+W219^3+X226^3+X225^3+X224^3+X223^3+X222^3+X221^3+X220^3+X219^3</f>
        <v>0</v>
      </c>
      <c r="Y227" s="122">
        <f>Y211^3+Y212^3+Y213^3+Y214^3+Y215^3+Y216^3+Y217^3+Y218^3+Z211^3+Z212^3+Z213^3+Z214^3+Z215^3+Z216^3+Z217^3+Z218^3</f>
        <v>0</v>
      </c>
      <c r="Z227" s="123">
        <f>Y226^3+Y225^3+Y224^3+Y223^3+Y222^3+Y221^3+Y220^3+Y219^3+Z226^3+Z225^3+Z224^3+Z223^3+Z222^3+Z221^3+Z220^3+Z219^3</f>
        <v>0</v>
      </c>
      <c r="AA227" s="168">
        <f>K211^3+L212^3+M213^3+N214^3+O215^3+P216^3+Q217^3+R218^3+S219^3+T220^3+U221^3+V222^3+W223^3+X224^3+Y225^3+Z226^3</f>
        <v>0</v>
      </c>
      <c r="AB227" s="169">
        <f>K219^3+L220^3+M221^3+N222^3+O223^3+P224^3+Q225^3+R226^3+S211^3+T212^3+U213^3+V214^3+W215^3+X216^3+Y217^3+Z218^3</f>
        <v>0</v>
      </c>
      <c r="AC227" s="52"/>
      <c r="AD227" s="126"/>
      <c r="AE227" s="126"/>
      <c r="AF227" s="126"/>
      <c r="AG227" s="126"/>
      <c r="AH227" s="126"/>
      <c r="AI227" s="126"/>
      <c r="AJ227" s="126"/>
      <c r="AK227" s="126"/>
      <c r="AL227" s="126"/>
      <c r="AM227" s="126"/>
      <c r="AN227" s="126"/>
      <c r="AO227" s="126"/>
      <c r="AP227" s="126"/>
      <c r="AQ227" s="126"/>
      <c r="AR227" s="126"/>
      <c r="AS227" s="126"/>
      <c r="AT227" s="32"/>
      <c r="AU227" s="115"/>
      <c r="AW227" s="109"/>
      <c r="AX227" s="58"/>
      <c r="AY227" s="121">
        <f>AY211^3+AY212^3+AY213^3+AY214^3+AY215^3+AY216^3+AY217^3+AY218^3+AZ211^3+AZ212^3+AZ213^3+AZ214^3+AZ215^3+AZ216^3+AZ217^3+AZ218^3</f>
        <v>0</v>
      </c>
      <c r="AZ227" s="122">
        <f>AY226^3+AY225^3+AY224^3+AY223^3+AY222^3+AY221^3+AY220^3+AY219^3+AZ226^3+AZ225^3+AZ224^3+AZ223^3+AZ222^3+AZ221^3+AZ220^3+AZ219^3</f>
        <v>0</v>
      </c>
      <c r="BA227" s="122">
        <f>BA211^3+BA212^3+BA213^3+BA214^3+BA215^3+BA216^3+BA217^3+BA218^3+BB211^3+BB212^3+BB213^3+BB214^3+BB215^3+BB216^3+BB217^3+BB218^3</f>
        <v>0</v>
      </c>
      <c r="BB227" s="122">
        <f>BA226^3+BA225^3+BA224^3+BA223^3+BA222^3+BA221^3+BA220^3+BA219^3+BB226^3+BB225^3+BB224^3+BB223^3+BB222^3+BB221^3+BB220^3+BB219^3</f>
        <v>0</v>
      </c>
      <c r="BC227" s="122">
        <f>BC211^3+BC212^3+BC213^3+BC214^3+BC215^3+BC216^3+BC217^3+BC218^3+BD211^3+BD212^3+BD213^3+BD214^3+BD215^3+BD216^3+BD217^3+BD218^3</f>
        <v>0</v>
      </c>
      <c r="BD227" s="122">
        <f>BC226^3+BC225^3+BC224^3+BC223^3+BC222^3+BC221^3+BC220^3+BC219^3+BD226^3+BD225^3+BD224^3+BD223^3+BD222^3+BD221^3+BD220^3+BD219^3</f>
        <v>0</v>
      </c>
      <c r="BE227" s="122">
        <f>BE211^3+BE212^3+BE213^3+BE214^3+BE215^3+BE216^3+BE217^3+BE218^3+BF211^3+BF212^3+BF213^3+BF214^3+BF215^3+BF216^3+BF217^3+BF218^3</f>
        <v>0</v>
      </c>
      <c r="BF227" s="122">
        <f>BE226^3+BE225^3+BE224^3+BE223^3+BE222^3+BE221^3+BE220^3+BE219^3+BF226^3+BF225^3+BF224^3+BF223^3+BF222^3+BF221^3+BF220^3+BF219^3</f>
        <v>0</v>
      </c>
      <c r="BG227" s="122">
        <f>BG211^3+BG212^3+BG213^3+BG214^3+BG215^3+BG216^3+BG217^3+BG218^3+BH211^3+BH212^3+BH213^3+BH214^3+BH215^3+BH216^3+BH217^3+BH218^3</f>
        <v>0</v>
      </c>
      <c r="BH227" s="122">
        <f>BG226^3+BG225^3+BG224^3+BG223^3+BG222^3+BG221^3+BG220^3+BG219^3+BH226^3+BH225^3+BH224^3+BH223^3+BH222^3+BH221^3+BH220^3+BH219^3</f>
        <v>0</v>
      </c>
      <c r="BI227" s="122">
        <f>BI211^3+BI212^3+BI213^3+BI214^3+BI215^3+BI216^3+BI217^3+BI218^3+BJ211^3+BJ212^3+BJ213^3+BJ214^3+BJ215^3+BJ216^3+BJ217^3+BJ218^3</f>
        <v>0</v>
      </c>
      <c r="BJ227" s="122">
        <f>BI226^3+BI225^3+BI224^3+BI223^3+BI222^3+BI221^3+BI220^3+BI219^3+BJ226^3+BJ225^3+BJ224^3+BJ223^3+BJ222^3+BJ221^3+BJ220^3+BJ219^3</f>
        <v>0</v>
      </c>
      <c r="BK227" s="122">
        <f>BK211^3+BK212^3+BK213^3+BK214^3+BK215^3+BK216^3+BK217^3+BK218^3+BL211^3+BL212^3+BL213^3+BL214^3+BL215^3+BL216^3+BL217^3+BL218^3</f>
        <v>0</v>
      </c>
      <c r="BL227" s="122">
        <f>BK226^3+BK225^3+BK224^3+BK223^3+BK222^3+BK221^3+BK220^3+BK219^3+BL226^3+BL225^3+BL224^3+BL223^3+BL222^3+BL221^3+BL220^3+BL219^3</f>
        <v>0</v>
      </c>
      <c r="BM227" s="122">
        <f>BM211^3+BM212^3+BM213^3+BM214^3+BM215^3+BM216^3+BM217^3+BM218^3+BN211^3+BN212^3+BN213^3+BN214^3+BN215^3+BN216^3+BN217^3+BN218^3</f>
        <v>0</v>
      </c>
      <c r="BN227" s="123">
        <f>BM226^3+BM225^3+BM224^3+BM223^3+BM222^3+BM221^3+BM220^3+BM219^3+BN226^3+BN225^3+BN224^3+BN223^3+BN222^3+BN221^3+BN220^3+BN219^3</f>
        <v>0</v>
      </c>
      <c r="BO227" s="168">
        <f>AY211^3+AZ212^3+BA213^3+BB214^3+BC215^3+BD216^3+BE217^3+BF218^3+BG219^3+BH220^3+BI221^3+BJ222^3+BK223^3+BL224^3+BM225^3+BN226^3</f>
        <v>0</v>
      </c>
      <c r="BP227" s="169">
        <f>AY219^3+AZ220^3+BA221^3+BB222^3+BC223^3+BD224^3+BE225^3+BF226^3+BG211^3+BH212^3+BI213^3+BJ214^3+BK215^3+BL216^3+BM217^3+BN218^3</f>
        <v>0</v>
      </c>
      <c r="BQ227" s="52"/>
      <c r="BR227" s="126"/>
      <c r="BS227" s="126"/>
      <c r="BT227" s="126"/>
      <c r="BU227" s="126"/>
      <c r="BV227" s="126"/>
      <c r="BW227" s="126"/>
      <c r="BX227" s="126"/>
      <c r="BY227" s="126"/>
      <c r="BZ227" s="126"/>
      <c r="CA227" s="126"/>
      <c r="CB227" s="126"/>
      <c r="CC227" s="126"/>
      <c r="CD227" s="126"/>
      <c r="CE227" s="126"/>
      <c r="CF227" s="126"/>
      <c r="CG227" s="126"/>
      <c r="CH227" s="32"/>
      <c r="CI227" s="115"/>
      <c r="CJ227" s="144"/>
      <c r="CK227" s="109"/>
      <c r="CL227" s="58"/>
      <c r="CM227" s="121">
        <f>CM211^3+CM212^3+CM213^3+CM214^3+CM215^3+CM216^3+CM217^3+CM218^3+CN211^3+CN212^3+CN213^3+CN214^3+CN215^3+CN216^3+CN217^3+CN218^3</f>
        <v>0</v>
      </c>
      <c r="CN227" s="122">
        <f>CM226^3+CM225^3+CM224^3+CM223^3+CM222^3+CM221^3+CM220^3+CM219^3+CN226^3+CN225^3+CN224^3+CN223^3+CN222^3+CN221^3+CN220^3+CN219^3</f>
        <v>0</v>
      </c>
      <c r="CO227" s="122">
        <f>CO211^3+CO212^3+CO213^3+CO214^3+CO215^3+CO216^3+CO217^3+CO218^3+CP211^3+CP212^3+CP213^3+CP214^3+CP215^3+CP216^3+CP217^3+CP218^3</f>
        <v>0</v>
      </c>
      <c r="CP227" s="122">
        <f>CO226^3+CO225^3+CO224^3+CO223^3+CO222^3+CO221^3+CO220^3+CO219^3+CP226^3+CP225^3+CP224^3+CP223^3+CP222^3+CP221^3+CP220^3+CP219^3</f>
        <v>0</v>
      </c>
      <c r="CQ227" s="122">
        <f>CQ211^3+CQ212^3+CQ213^3+CQ214^3+CQ215^3+CQ216^3+CQ217^3+CQ218^3+CR211^3+CR212^3+CR213^3+CR214^3+CR215^3+CR216^3+CR217^3+CR218^3</f>
        <v>0</v>
      </c>
      <c r="CR227" s="122">
        <f>CQ226^3+CQ225^3+CQ224^3+CQ223^3+CQ222^3+CQ221^3+CQ220^3+CQ219^3+CR226^3+CR225^3+CR224^3+CR223^3+CR222^3+CR221^3+CR220^3+CR219^3</f>
        <v>0</v>
      </c>
      <c r="CS227" s="122">
        <f>CS211^3+CS212^3+CS213^3+CS214^3+CS215^3+CS216^3+CS217^3+CS218^3+CT211^3+CT212^3+CT213^3+CT214^3+CT215^3+CT216^3+CT217^3+CT218^3</f>
        <v>0</v>
      </c>
      <c r="CT227" s="122">
        <f>CS226^3+CS225^3+CS224^3+CS223^3+CS222^3+CS221^3+CS220^3+CS219^3+CT226^3+CT225^3+CT224^3+CT223^3+CT222^3+CT221^3+CT220^3+CT219^3</f>
        <v>0</v>
      </c>
      <c r="CU227" s="122">
        <f>CU211^3+CU212^3+CU213^3+CU214^3+CU215^3+CU216^3+CU217^3+CU218^3+CV211^3+CV212^3+CV213^3+CV214^3+CV215^3+CV216^3+CV217^3+CV218^3</f>
        <v>0</v>
      </c>
      <c r="CV227" s="122">
        <f>CU226^3+CU225^3+CU224^3+CU223^3+CU222^3+CU221^3+CU220^3+CU219^3+CV226^3+CV225^3+CV224^3+CV223^3+CV222^3+CV221^3+CV220^3+CV219^3</f>
        <v>0</v>
      </c>
      <c r="CW227" s="122">
        <f>CW211^3+CW212^3+CW213^3+CW214^3+CW215^3+CW216^3+CW217^3+CW218^3+CX211^3+CX212^3+CX213^3+CX214^3+CX215^3+CX216^3+CX217^3+CX218^3</f>
        <v>0</v>
      </c>
      <c r="CX227" s="122">
        <f>CW226^3+CW225^3+CW224^3+CW223^3+CW222^3+CW221^3+CW220^3+CW219^3+CX226^3+CX225^3+CX224^3+CX223^3+CX222^3+CX221^3+CX220^3+CX219^3</f>
        <v>0</v>
      </c>
      <c r="CY227" s="122">
        <f>CY211^3+CY212^3+CY213^3+CY214^3+CY215^3+CY216^3+CY217^3+CY218^3+CZ211^3+CZ212^3+CZ213^3+CZ214^3+CZ215^3+CZ216^3+CZ217^3+CZ218^3</f>
        <v>0</v>
      </c>
      <c r="CZ227" s="122">
        <f>CY226^3+CY225^3+CY224^3+CY223^3+CY222^3+CY221^3+CY220^3+CY219^3+CZ226^3+CZ225^3+CZ224^3+CZ223^3+CZ222^3+CZ221^3+CZ220^3+CZ219^3</f>
        <v>0</v>
      </c>
      <c r="DA227" s="122">
        <f>DA211^3+DA212^3+DA213^3+DA214^3+DA215^3+DA216^3+DA217^3+DA218^3+DB211^3+DB212^3+DB213^3+DB214^3+DB215^3+DB216^3+DB217^3+DB218^3</f>
        <v>0</v>
      </c>
      <c r="DB227" s="123">
        <f>DA226^3+DA225^3+DA224^3+DA223^3+DA222^3+DA221^3+DA220^3+DA219^3+DB226^3+DB225^3+DB224^3+DB223^3+DB222^3+DB221^3+DB220^3+DB219^3</f>
        <v>0</v>
      </c>
      <c r="DC227" s="168">
        <f>CM211^3+CN212^3+CO213^3+CP214^3+CQ215^3+CR216^3+CS217^3+CT218^3+CU219^3+CV220^3+CW221^3+CX222^3+CY223^3+CZ224^3+DA225^3+DB226^3</f>
        <v>0</v>
      </c>
      <c r="DD227" s="169">
        <f>CM219^3+CN220^3+CO221^3+CP222^3+CQ223^3+CR224^3+CS225^3+CT226^3+CU211^3+CV212^3+CW213^3+CX214^3+CY215^3+CZ216^3+DA217^3+DB218^3</f>
        <v>0</v>
      </c>
      <c r="DE227" s="52"/>
      <c r="DF227" s="126"/>
      <c r="DG227" s="126"/>
      <c r="DH227" s="126"/>
      <c r="DI227" s="126"/>
      <c r="DJ227" s="126"/>
      <c r="DK227" s="126"/>
      <c r="DL227" s="126"/>
      <c r="DM227" s="126"/>
      <c r="DN227" s="126"/>
      <c r="DO227" s="126"/>
      <c r="DP227" s="126"/>
      <c r="DQ227" s="126"/>
      <c r="DR227" s="126"/>
      <c r="DS227" s="126"/>
      <c r="DT227" s="126"/>
      <c r="DU227" s="126"/>
      <c r="DV227" s="32"/>
      <c r="DW227" s="115"/>
      <c r="DY227" s="109"/>
      <c r="DZ227" s="58"/>
      <c r="EA227" s="121">
        <f>EA211^3+EA212^3+EA213^3+EA214^3+EA215^3+EA216^3+EA217^3+EA218^3+EB211^3+EB212^3+EB213^3+EB214^3+EB215^3+EB216^3+EB217^3+EB218^3</f>
        <v>0</v>
      </c>
      <c r="EB227" s="122">
        <f>EA226^3+EA225^3+EA224^3+EA223^3+EA222^3+EA221^3+EA220^3+EA219^3+EB226^3+EB225^3+EB224^3+EB223^3+EB222^3+EB221^3+EB220^3+EB219^3</f>
        <v>0</v>
      </c>
      <c r="EC227" s="122">
        <f>EC211^3+EC212^3+EC213^3+EC214^3+EC215^3+EC216^3+EC217^3+EC218^3+ED211^3+ED212^3+ED213^3+ED214^3+ED215^3+ED216^3+ED217^3+ED218^3</f>
        <v>0</v>
      </c>
      <c r="ED227" s="122">
        <f>EC226^3+EC225^3+EC224^3+EC223^3+EC222^3+EC221^3+EC220^3+EC219^3+ED226^3+ED225^3+ED224^3+ED223^3+ED222^3+ED221^3+ED220^3+ED219^3</f>
        <v>0</v>
      </c>
      <c r="EE227" s="122">
        <f>EE211^3+EE212^3+EE213^3+EE214^3+EE215^3+EE216^3+EE217^3+EE218^3+EF211^3+EF212^3+EF213^3+EF214^3+EF215^3+EF216^3+EF217^3+EF218^3</f>
        <v>0</v>
      </c>
      <c r="EF227" s="122">
        <f>EE226^3+EE225^3+EE224^3+EE223^3+EE222^3+EE221^3+EE220^3+EE219^3+EF226^3+EF225^3+EF224^3+EF223^3+EF222^3+EF221^3+EF220^3+EF219^3</f>
        <v>0</v>
      </c>
      <c r="EG227" s="122">
        <f>EG211^3+EG212^3+EG213^3+EG214^3+EG215^3+EG216^3+EG217^3+EG218^3+EH211^3+EH212^3+EH213^3+EH214^3+EH215^3+EH216^3+EH217^3+EH218^3</f>
        <v>0</v>
      </c>
      <c r="EH227" s="122">
        <f>EG226^3+EG225^3+EG224^3+EG223^3+EG222^3+EG221^3+EG220^3+EG219^3+EH226^3+EH225^3+EH224^3+EH223^3+EH222^3+EH221^3+EH220^3+EH219^3</f>
        <v>0</v>
      </c>
      <c r="EI227" s="122">
        <f>EI211^3+EI212^3+EI213^3+EI214^3+EI215^3+EI216^3+EI217^3+EI218^3+EJ211^3+EJ212^3+EJ213^3+EJ214^3+EJ215^3+EJ216^3+EJ217^3+EJ218^3</f>
        <v>0</v>
      </c>
      <c r="EJ227" s="122">
        <f>EI226^3+EI225^3+EI224^3+EI223^3+EI222^3+EI221^3+EI220^3+EI219^3+EJ226^3+EJ225^3+EJ224^3+EJ223^3+EJ222^3+EJ221^3+EJ220^3+EJ219^3</f>
        <v>0</v>
      </c>
      <c r="EK227" s="122">
        <f>EK211^3+EK212^3+EK213^3+EK214^3+EK215^3+EK216^3+EK217^3+EK218^3+EL211^3+EL212^3+EL213^3+EL214^3+EL215^3+EL216^3+EL217^3+EL218^3</f>
        <v>0</v>
      </c>
      <c r="EL227" s="122">
        <f>EK226^3+EK225^3+EK224^3+EK223^3+EK222^3+EK221^3+EK220^3+EK219^3+EL226^3+EL225^3+EL224^3+EL223^3+EL222^3+EL221^3+EL220^3+EL219^3</f>
        <v>0</v>
      </c>
      <c r="EM227" s="122">
        <f>EM211^3+EM212^3+EM213^3+EM214^3+EM215^3+EM216^3+EM217^3+EM218^3+EN211^3+EN212^3+EN213^3+EN214^3+EN215^3+EN216^3+EN217^3+EN218^3</f>
        <v>0</v>
      </c>
      <c r="EN227" s="122">
        <f>EM226^3+EM225^3+EM224^3+EM223^3+EM222^3+EM221^3+EM220^3+EM219^3+EN226^3+EN225^3+EN224^3+EN223^3+EN222^3+EN221^3+EN220^3+EN219^3</f>
        <v>0</v>
      </c>
      <c r="EO227" s="122">
        <f>EO211^3+EO212^3+EO213^3+EO214^3+EO215^3+EO216^3+EO217^3+EO218^3+EP211^3+EP212^3+EP213^3+EP214^3+EP215^3+EP216^3+EP217^3+EP218^3</f>
        <v>0</v>
      </c>
      <c r="EP227" s="123">
        <f>EO226^3+EO225^3+EO224^3+EO223^3+EO222^3+EO221^3+EO220^3+EO219^3+EP226^3+EP225^3+EP224^3+EP223^3+EP222^3+EP221^3+EP220^3+EP219^3</f>
        <v>0</v>
      </c>
      <c r="EQ227" s="168">
        <f>EA211^3+EB212^3+EC213^3+ED214^3+EE215^3+EF216^3+EG217^3+EH218^3+EI219^3+EJ220^3+EK221^3+EL222^3+EM223^3+EN224^3+EO225^3+EP226^3</f>
        <v>0</v>
      </c>
      <c r="ER227" s="169">
        <f>EA219^3+EB220^3+EC221^3+ED222^3+EE223^3+EF224^3+EG225^3+EH226^3+EI211^3+EJ212^3+EK213^3+EL214^3+EM215^3+EN216^3+EO217^3+EP218^3</f>
        <v>0</v>
      </c>
      <c r="ES227" s="52"/>
      <c r="ET227" s="126"/>
      <c r="EU227" s="126"/>
      <c r="EV227" s="126"/>
      <c r="EW227" s="126"/>
      <c r="EX227" s="126"/>
      <c r="EY227" s="126"/>
      <c r="EZ227" s="126"/>
      <c r="FA227" s="126"/>
      <c r="FB227" s="126"/>
      <c r="FC227" s="126"/>
      <c r="FD227" s="126"/>
      <c r="FE227" s="126"/>
      <c r="FF227" s="126"/>
      <c r="FG227" s="126"/>
      <c r="FH227" s="126"/>
      <c r="FI227" s="126"/>
      <c r="FJ227" s="32"/>
      <c r="FK227" s="115"/>
    </row>
    <row r="228" spans="1:167" ht="13.5" thickBot="1" x14ac:dyDescent="0.25">
      <c r="A228" s="32"/>
      <c r="B228" s="32"/>
      <c r="C228" s="32"/>
      <c r="D228" s="106" t="s">
        <v>130</v>
      </c>
      <c r="E228" s="107" t="s">
        <v>207</v>
      </c>
      <c r="F228" s="108">
        <f>B4+(214*B6)</f>
        <v>215</v>
      </c>
      <c r="G228" s="104"/>
      <c r="H228" s="43"/>
      <c r="I228" s="109"/>
      <c r="J228" s="58"/>
      <c r="K228" s="127">
        <f>K211^3+L211^3+M211^3+N211^3+K212^3+L212^3+M212^3+N212^3+K213^3+L213^3+M213^3+N213^3+K214^3+L214^3+M214^3+N214^3</f>
        <v>0</v>
      </c>
      <c r="L228" s="128">
        <f>K215^3+L215^3+M215^3+N215^3+K216^3+L216^3+M216^3+N216^3+K217^3+L217^3+M217^3+N217^3+K218^3+L218^3+M218^3+N218^3</f>
        <v>0</v>
      </c>
      <c r="M228" s="128">
        <f>K219^3+L219^3+M219^3+N219^3+K220^3+L220^3+M220^3+N220^3+K221^3+L221^3+M221^3+N221^3+K222^3+L222^3+M222^3+N222^3</f>
        <v>0</v>
      </c>
      <c r="N228" s="128">
        <f>K223^3+L223^3+M223^3+N223^3+K224^3+L224^3+M224^3+N224^3+K225^3+L225^3+M225^3+N225^3+K226^3+L226^3+M226^3+N226^3</f>
        <v>0</v>
      </c>
      <c r="O228" s="128">
        <f>O211^3+P211^3+Q211^3+R211^3+O212^3+P212^3+Q212^3+R212^3+O213^3+P213^3+Q213^3+R213^3+O214^3+P214^3+Q214^3+R214^3</f>
        <v>0</v>
      </c>
      <c r="P228" s="128">
        <f>O215^3+P215^3+Q215^3+R215^3+O216^3+P216^3+Q216^3+R216^3+O217^3+P217^3+Q217^3+R217^3+O218^3+P218^3+Q218^3+R218^3</f>
        <v>0</v>
      </c>
      <c r="Q228" s="128">
        <f>O219^3+P219^3+Q219^3+R219^3+O220^3+P220^3+Q220^3+R220^3+O221^3+P221^3+Q221^3+R221^3+O222^3+P222^3+Q222^3+R222^3</f>
        <v>0</v>
      </c>
      <c r="R228" s="128">
        <f>O223^3+P223^3+Q223^3+R223^3+O224^3+P224^3+Q224^3+R224^3+O225^3+P225^3+Q225^3+R225^3+O226^3+P226^3+Q226^3+R226^3</f>
        <v>0</v>
      </c>
      <c r="S228" s="128">
        <f>S211^3+T211^3+U211^3+V211^3+S212^3+T212^3+U212^3+V212^3+S213^3+T213^3+U213^3+V213^3+S214^3+T214^3+U214^3+V214^3</f>
        <v>0</v>
      </c>
      <c r="T228" s="128">
        <f>S215^3+T215^3+U215^3+V215^3+S216^3+T216^3+U216^3+V216^3+S217^3+T217^3+U217^3+V217^3+S218^3+T218^3+U218^3+V218^3</f>
        <v>0</v>
      </c>
      <c r="U228" s="128">
        <f>S219^3+T219^3+U219^3+V219^3+S220^3+T220^3+U220^3+V220^3+S221^3+T221^3+U221^3+V221^3+S222^3+T222^3+U222^3+V222^3</f>
        <v>0</v>
      </c>
      <c r="V228" s="128">
        <f>S223^3+T223^3+U223^3+V223^3+S224^3+T224^3+U224^3+V224^3+S225^3+T225^3+U225^3+V225^3+S226^3+T226^3+U226^3+V226^3</f>
        <v>0</v>
      </c>
      <c r="W228" s="128">
        <f>W211^3+X211^3+Y211^3+Z211^3+W212^3+X212^3+Y212^3+Z212^3+W213^3+X213^3+Y213^3+Z213^3+W214^3+X214^3+Y214^3+Z214^3</f>
        <v>0</v>
      </c>
      <c r="X228" s="128">
        <f>W215^3+X215^3+Y215^3+Z215^3+W216^3+X216^3+Y216^3+Z216^3+W217^3+X217^3+Y217^3+Z217^3+W218^3+X218^3+Y218^3+Z218^3</f>
        <v>0</v>
      </c>
      <c r="Y228" s="128">
        <f>W219^3+X219^3+Y219^3+Z219^3+W220^3+X220^3+Y220^3+Z220^3+W221^3+X221^3+Y221^3+Z221^3+W222^3+X222^3+Y222^3+Z222^3</f>
        <v>0</v>
      </c>
      <c r="Z228" s="128">
        <f>W223^3+X223^3+Y223^3+Z223^3+W224^3+X224^3+Y224^3+Z224^3+W225^3+X225^3+Y225^3+Z225^3+W226^3+X226^3+Y226^3+Z226^3</f>
        <v>0</v>
      </c>
      <c r="AA228" s="128">
        <f>K226^3+L225^3+M224^3+N223^3+O222^3+P221^3+Q220^3+R219^3+S218^3+T217^3+U216^3+V215^3+W214^3+X213^3+Y212^3+Z211^3</f>
        <v>0</v>
      </c>
      <c r="AB228" s="170">
        <f>K218^3+L217^3+M216^3+N215^3+O214^3+P213^3+Q212^3+R211^3+S226^3+T225^3+U224^3+V223^3+W222^3+X221^3+Y220^3+Z219^3</f>
        <v>0</v>
      </c>
      <c r="AC228" s="32"/>
      <c r="AD228" s="131"/>
      <c r="AE228" s="131"/>
      <c r="AF228" s="131"/>
      <c r="AG228" s="131"/>
      <c r="AH228" s="131"/>
      <c r="AI228" s="131"/>
      <c r="AJ228" s="131"/>
      <c r="AK228" s="131"/>
      <c r="AL228" s="131"/>
      <c r="AM228" s="131"/>
      <c r="AN228" s="131"/>
      <c r="AO228" s="131"/>
      <c r="AP228" s="131"/>
      <c r="AQ228" s="131"/>
      <c r="AR228" s="131"/>
      <c r="AS228" s="131"/>
      <c r="AT228" s="32"/>
      <c r="AU228" s="115"/>
      <c r="AW228" s="109"/>
      <c r="AX228" s="58"/>
      <c r="AY228" s="127">
        <f>AY211^3+AZ211^3+BA211^3+BB211^3+AY212^3+AZ212^3+BA212^3+BB212^3+AY213^3+AZ213^3+BA213^3+BB213^3+AY214^3+AZ214^3+BA214^3+BB214^3</f>
        <v>0</v>
      </c>
      <c r="AZ228" s="128">
        <f>AY215^3+AZ215^3+BA215^3+BB215^3+AY216^3+AZ216^3+BA216^3+BB216^3+AY217^3+AZ217^3+BA217^3+BB217^3+AY218^3+AZ218^3+BA218^3+BB218^3</f>
        <v>0</v>
      </c>
      <c r="BA228" s="128">
        <f>AY219^3+AZ219^3+BA219^3+BB219^3+AY220^3+AZ220^3+BA220^3+BB220^3+AY221^3+AZ221^3+BA221^3+BB221^3+AY222^3+AZ222^3+BA222^3+BB222^3</f>
        <v>0</v>
      </c>
      <c r="BB228" s="128">
        <f>AY223^3+AZ223^3+BA223^3+BB223^3+AY224^3+AZ224^3+BA224^3+BB224^3+AY225^3+AZ225^3+BA225^3+BB225^3+AY226^3+AZ226^3+BA226^3+BB226^3</f>
        <v>0</v>
      </c>
      <c r="BC228" s="128">
        <f>BC211^3+BD211^3+BE211^3+BF211^3+BC212^3+BD212^3+BE212^3+BF212^3+BC213^3+BD213^3+BE213^3+BF213^3+BC214^3+BD214^3+BE214^3+BF214^3</f>
        <v>0</v>
      </c>
      <c r="BD228" s="128">
        <f>BC215^3+BD215^3+BE215^3+BF215^3+BC216^3+BD216^3+BE216^3+BF216^3+BC217^3+BD217^3+BE217^3+BF217^3+BC218^3+BD218^3+BE218^3+BF218^3</f>
        <v>0</v>
      </c>
      <c r="BE228" s="128">
        <f>BC219^3+BD219^3+BE219^3+BF219^3+BC220^3+BD220^3+BE220^3+BF220^3+BC221^3+BD221^3+BE221^3+BF221^3+BC222^3+BD222^3+BE222^3+BF222^3</f>
        <v>0</v>
      </c>
      <c r="BF228" s="128">
        <f>BC223^3+BD223^3+BE223^3+BF223^3+BC224^3+BD224^3+BE224^3+BF224^3+BC225^3+BD225^3+BE225^3+BF225^3+BC226^3+BD226^3+BE226^3+BF226^3</f>
        <v>0</v>
      </c>
      <c r="BG228" s="128">
        <f>BG211^3+BH211^3+BI211^3+BJ211^3+BG212^3+BH212^3+BI212^3+BJ212^3+BG213^3+BH213^3+BI213^3+BJ213^3+BG214^3+BH214^3+BI214^3+BJ214^3</f>
        <v>0</v>
      </c>
      <c r="BH228" s="128">
        <f>BG215^3+BH215^3+BI215^3+BJ215^3+BG216^3+BH216^3+BI216^3+BJ216^3+BG217^3+BH217^3+BI217^3+BJ217^3+BG218^3+BH218^3+BI218^3+BJ218^3</f>
        <v>0</v>
      </c>
      <c r="BI228" s="128">
        <f>BG219^3+BH219^3+BI219^3+BJ219^3+BG220^3+BH220^3+BI220^3+BJ220^3+BG221^3+BH221^3+BI221^3+BJ221^3+BG222^3+BH222^3+BI222^3+BJ222^3</f>
        <v>0</v>
      </c>
      <c r="BJ228" s="128">
        <f>BG223^3+BH223^3+BI223^3+BJ223^3+BG224^3+BH224^3+BI224^3+BJ224^3+BG225^3+BH225^3+BI225^3+BJ225^3+BG226^3+BH226^3+BI226^3+BJ226^3</f>
        <v>0</v>
      </c>
      <c r="BK228" s="128">
        <f>BK211^3+BL211^3+BM211^3+BN211^3+BK212^3+BL212^3+BM212^3+BN212^3+BK213^3+BL213^3+BM213^3+BN213^3+BK214^3+BL214^3+BM214^3+BN214^3</f>
        <v>0</v>
      </c>
      <c r="BL228" s="128">
        <f>BK215^3+BL215^3+BM215^3+BN215^3+BK216^3+BL216^3+BM216^3+BN216^3+BK217^3+BL217^3+BM217^3+BN217^3+BK218^3+BL218^3+BM218^3+BN218^3</f>
        <v>0</v>
      </c>
      <c r="BM228" s="128">
        <f>BK219^3+BL219^3+BM219^3+BN219^3+BK220^3+BL220^3+BM220^3+BN220^3+BK221^3+BL221^3+BM221^3+BN221^3+BK222^3+BL222^3+BM222^3+BN222^3</f>
        <v>0</v>
      </c>
      <c r="BN228" s="128">
        <f>BK223^3+BL223^3+BM223^3+BN223^3+BK224^3+BL224^3+BM224^3+BN224^3+BK225^3+BL225^3+BM225^3+BN225^3+BK226^3+BL226^3+BM226^3+BN226^3</f>
        <v>0</v>
      </c>
      <c r="BO228" s="128">
        <f>AY226^3+AZ225^3+BA224^3+BB223^3+BC222^3+BD221^3+BE220^3+BF219^3+BG218^3+BH217^3+BI216^3+BJ215^3+BK214^3+BL213^3+BM212^3+BN211^3</f>
        <v>0</v>
      </c>
      <c r="BP228" s="170">
        <f>AY218^3+AZ217^3+BA216^3+BB215^3+BC214^3+BD213^3+BE212^3+BF211^3+BG226^3+BH225^3+BI224^3+BJ223^3+BK222^3+BL221^3+BM220^3+BN219^3</f>
        <v>0</v>
      </c>
      <c r="BQ228" s="32"/>
      <c r="BR228" s="131"/>
      <c r="BS228" s="131"/>
      <c r="BT228" s="131"/>
      <c r="BU228" s="131"/>
      <c r="BV228" s="131"/>
      <c r="BW228" s="131"/>
      <c r="BX228" s="131"/>
      <c r="BY228" s="131"/>
      <c r="BZ228" s="131"/>
      <c r="CA228" s="131"/>
      <c r="CB228" s="131"/>
      <c r="CC228" s="131"/>
      <c r="CD228" s="131"/>
      <c r="CE228" s="131"/>
      <c r="CF228" s="131"/>
      <c r="CG228" s="131"/>
      <c r="CH228" s="32"/>
      <c r="CI228" s="115"/>
      <c r="CJ228" s="144"/>
      <c r="CK228" s="109"/>
      <c r="CL228" s="58"/>
      <c r="CM228" s="127">
        <f>CM211^3+CN211^3+CO211^3+CP211^3+CM212^3+CN212^3+CO212^3+CP212^3+CM213^3+CN213^3+CO213^3+CP213^3+CM214^3+CN214^3+CO214^3+CP214^3</f>
        <v>0</v>
      </c>
      <c r="CN228" s="128">
        <f>CM215^3+CN215^3+CO215^3+CP215^3+CM216^3+CN216^3+CO216^3+CP216^3+CM217^3+CN217^3+CO217^3+CP217^3+CM218^3+CN218^3+CO218^3+CP218^3</f>
        <v>0</v>
      </c>
      <c r="CO228" s="128">
        <f>CM219^3+CN219^3+CO219^3+CP219^3+CM220^3+CN220^3+CO220^3+CP220^3+CM221^3+CN221^3+CO221^3+CP221^3+CM222^3+CN222^3+CO222^3+CP222^3</f>
        <v>0</v>
      </c>
      <c r="CP228" s="128">
        <f>CM223^3+CN223^3+CO223^3+CP223^3+CM224^3+CN224^3+CO224^3+CP224^3+CM225^3+CN225^3+CO225^3+CP225^3+CM226^3+CN226^3+CO226^3+CP226^3</f>
        <v>0</v>
      </c>
      <c r="CQ228" s="128">
        <f>CQ211^3+CR211^3+CS211^3+CT211^3+CQ212^3+CR212^3+CS212^3+CT212^3+CQ213^3+CR213^3+CS213^3+CT213^3+CQ214^3+CR214^3+CS214^3+CT214^3</f>
        <v>0</v>
      </c>
      <c r="CR228" s="128">
        <f>CQ215^3+CR215^3+CS215^3+CT215^3+CQ216^3+CR216^3+CS216^3+CT216^3+CQ217^3+CR217^3+CS217^3+CT217^3+CQ218^3+CR218^3+CS218^3+CT218^3</f>
        <v>0</v>
      </c>
      <c r="CS228" s="128">
        <f>CQ219^3+CR219^3+CS219^3+CT219^3+CQ220^3+CR220^3+CS220^3+CT220^3+CQ221^3+CR221^3+CS221^3+CT221^3+CQ222^3+CR222^3+CS222^3+CT222^3</f>
        <v>0</v>
      </c>
      <c r="CT228" s="128">
        <f>CQ223^3+CR223^3+CS223^3+CT223^3+CQ224^3+CR224^3+CS224^3+CT224^3+CQ225^3+CR225^3+CS225^3+CT225^3+CQ226^3+CR226^3+CS226^3+CT226^3</f>
        <v>0</v>
      </c>
      <c r="CU228" s="128">
        <f>CU211^3+CV211^3+CW211^3+CX211^3+CU212^3+CV212^3+CW212^3+CX212^3+CU213^3+CV213^3+CW213^3+CX213^3+CU214^3+CV214^3+CW214^3+CX214^3</f>
        <v>0</v>
      </c>
      <c r="CV228" s="128">
        <f>CU215^3+CV215^3+CW215^3+CX215^3+CU216^3+CV216^3+CW216^3+CX216^3+CU217^3+CV217^3+CW217^3+CX217^3+CU218^3+CV218^3+CW218^3+CX218^3</f>
        <v>0</v>
      </c>
      <c r="CW228" s="128">
        <f>CU219^3+CV219^3+CW219^3+CX219^3+CU220^3+CV220^3+CW220^3+CX220^3+CU221^3+CV221^3+CW221^3+CX221^3+CU222^3+CV222^3+CW222^3+CX222^3</f>
        <v>0</v>
      </c>
      <c r="CX228" s="128">
        <f>CU223^3+CV223^3+CW223^3+CX223^3+CU224^3+CV224^3+CW224^3+CX224^3+CU225^3+CV225^3+CW225^3+CX225^3+CU226^3+CV226^3+CW226^3+CX226^3</f>
        <v>0</v>
      </c>
      <c r="CY228" s="128">
        <f>CY211^3+CZ211^3+DA211^3+DB211^3+CY212^3+CZ212^3+DA212^3+DB212^3+CY213^3+CZ213^3+DA213^3+DB213^3+CY214^3+CZ214^3+DA214^3+DB214^3</f>
        <v>0</v>
      </c>
      <c r="CZ228" s="128">
        <f>CY215^3+CZ215^3+DA215^3+DB215^3+CY216^3+CZ216^3+DA216^3+DB216^3+CY217^3+CZ217^3+DA217^3+DB217^3+CY218^3+CZ218^3+DA218^3+DB218^3</f>
        <v>0</v>
      </c>
      <c r="DA228" s="128">
        <f>CY219^3+CZ219^3+DA219^3+DB219^3+CY220^3+CZ220^3+DA220^3+DB220^3+CY221^3+CZ221^3+DA221^3+DB221^3+CY222^3+CZ222^3+DA222^3+DB222^3</f>
        <v>0</v>
      </c>
      <c r="DB228" s="128">
        <f>CY223^3+CZ223^3+DA223^3+DB223^3+CY224^3+CZ224^3+DA224^3+DB224^3+CY225^3+CZ225^3+DA225^3+DB225^3+CY226^3+CZ226^3+DA226^3+DB226^3</f>
        <v>0</v>
      </c>
      <c r="DC228" s="128">
        <f>CM226^3+CN225^3+CO224^3+CP223^3+CQ222^3+CR221^3+CS220^3+CT219^3+CU218^3+CV217^3+CW216^3+CX215^3+CY214^3+CZ213^3+DA212^3+DB211^3</f>
        <v>0</v>
      </c>
      <c r="DD228" s="170">
        <f>CM218^3+CN217^3+CO216^3+CP215^3+CQ214^3+CR213^3+CS212^3+CT211^3+CU226^3+CV225^3+CW224^3+CX223^3+CY222^3+CZ221^3+DA220^3+DB219^3</f>
        <v>0</v>
      </c>
      <c r="DE228" s="32"/>
      <c r="DF228" s="131"/>
      <c r="DG228" s="131"/>
      <c r="DH228" s="131"/>
      <c r="DI228" s="131"/>
      <c r="DJ228" s="131"/>
      <c r="DK228" s="131"/>
      <c r="DL228" s="131"/>
      <c r="DM228" s="131"/>
      <c r="DN228" s="131"/>
      <c r="DO228" s="131"/>
      <c r="DP228" s="131"/>
      <c r="DQ228" s="131"/>
      <c r="DR228" s="131"/>
      <c r="DS228" s="131"/>
      <c r="DT228" s="131"/>
      <c r="DU228" s="131"/>
      <c r="DV228" s="32"/>
      <c r="DW228" s="115"/>
      <c r="DY228" s="109"/>
      <c r="DZ228" s="58"/>
      <c r="EA228" s="127">
        <f>EA211^3+EB211^3+EC211^3+ED211^3+EA212^3+EB212^3+EC212^3+ED212^3+EA213^3+EB213^3+EC213^3+ED213^3+EA214^3+EB214^3+EC214^3+ED214^3</f>
        <v>0</v>
      </c>
      <c r="EB228" s="128">
        <f>EA215^3+EB215^3+EC215^3+ED215^3+EA216^3+EB216^3+EC216^3+ED216^3+EA217^3+EB217^3+EC217^3+ED217^3+EA218^3+EB218^3+EC218^3+ED218^3</f>
        <v>0</v>
      </c>
      <c r="EC228" s="128">
        <f>EA219^3+EB219^3+EC219^3+ED219^3+EA220^3+EB220^3+EC220^3+ED220^3+EA221^3+EB221^3+EC221^3+ED221^3+EA222^3+EB222^3+EC222^3+ED222^3</f>
        <v>0</v>
      </c>
      <c r="ED228" s="128">
        <f>EA223^3+EB223^3+EC223^3+ED223^3+EA224^3+EB224^3+EC224^3+ED224^3+EA225^3+EB225^3+EC225^3+ED225^3+EA226^3+EB226^3+EC226^3+ED226^3</f>
        <v>0</v>
      </c>
      <c r="EE228" s="128">
        <f>EE211^3+EF211^3+EG211^3+EH211^3+EE212^3+EF212^3+EG212^3+EH212^3+EE213^3+EF213^3+EG213^3+EH213^3+EE214^3+EF214^3+EG214^3+EH214^3</f>
        <v>0</v>
      </c>
      <c r="EF228" s="128">
        <f>EE215^3+EF215^3+EG215^3+EH215^3+EE216^3+EF216^3+EG216^3+EH216^3+EE217^3+EF217^3+EG217^3+EH217^3+EE218^3+EF218^3+EG218^3+EH218^3</f>
        <v>0</v>
      </c>
      <c r="EG228" s="128">
        <f>EE219^3+EF219^3+EG219^3+EH219^3+EE220^3+EF220^3+EG220^3+EH220^3+EE221^3+EF221^3+EG221^3+EH221^3+EE222^3+EF222^3+EG222^3+EH222^3</f>
        <v>0</v>
      </c>
      <c r="EH228" s="128">
        <f>EE223^3+EF223^3+EG223^3+EH223^3+EE224^3+EF224^3+EG224^3+EH224^3+EE225^3+EF225^3+EG225^3+EH225^3+EE226^3+EF226^3+EG226^3+EH226^3</f>
        <v>0</v>
      </c>
      <c r="EI228" s="128">
        <f>EI211^3+EJ211^3+EK211^3+EL211^3+EI212^3+EJ212^3+EK212^3+EL212^3+EI213^3+EJ213^3+EK213^3+EL213^3+EI214^3+EJ214^3+EK214^3+EL214^3</f>
        <v>0</v>
      </c>
      <c r="EJ228" s="128">
        <f>EI215^3+EJ215^3+EK215^3+EL215^3+EI216^3+EJ216^3+EK216^3+EL216^3+EI217^3+EJ217^3+EK217^3+EL217^3+EI218^3+EJ218^3+EK218^3+EL218^3</f>
        <v>0</v>
      </c>
      <c r="EK228" s="128">
        <f>EI219^3+EJ219^3+EK219^3+EL219^3+EI220^3+EJ220^3+EK220^3+EL220^3+EI221^3+EJ221^3+EK221^3+EL221^3+EI222^3+EJ222^3+EK222^3+EL222^3</f>
        <v>0</v>
      </c>
      <c r="EL228" s="128">
        <f>EI223^3+EJ223^3+EK223^3+EL223^3+EI224^3+EJ224^3+EK224^3+EL224^3+EI225^3+EJ225^3+EK225^3+EL225^3+EI226^3+EJ226^3+EK226^3+EL226^3</f>
        <v>0</v>
      </c>
      <c r="EM228" s="128">
        <f>EM211^3+EN211^3+EO211^3+EP211^3+EM212^3+EN212^3+EO212^3+EP212^3+EM213^3+EN213^3+EO213^3+EP213^3+EM214^3+EN214^3+EO214^3+EP214^3</f>
        <v>0</v>
      </c>
      <c r="EN228" s="128">
        <f>EM215^3+EN215^3+EO215^3+EP215^3+EM216^3+EN216^3+EO216^3+EP216^3+EM217^3+EN217^3+EO217^3+EP217^3+EM218^3+EN218^3+EO218^3+EP218^3</f>
        <v>0</v>
      </c>
      <c r="EO228" s="128">
        <f>EM219^3+EN219^3+EO219^3+EP219^3+EM220^3+EN220^3+EO220^3+EP220^3+EM221^3+EN221^3+EO221^3+EP221^3+EM222^3+EN222^3+EO222^3+EP222^3</f>
        <v>0</v>
      </c>
      <c r="EP228" s="128">
        <f>EM223^3+EN223^3+EO223^3+EP223^3+EM224^3+EN224^3+EO224^3+EP224^3+EM225^3+EN225^3+EO225^3+EP225^3+EM226^3+EN226^3+EO226^3+EP226^3</f>
        <v>0</v>
      </c>
      <c r="EQ228" s="128">
        <f>EA226^3+EB225^3+EC224^3+ED223^3+EE222^3+EF221^3+EG220^3+EH219^3+EI218^3+EJ217^3+EK216^3+EL215^3+EM214^3+EN213^3+EO212^3+EP211^3</f>
        <v>0</v>
      </c>
      <c r="ER228" s="170">
        <f>EA218^3+EB217^3+EC216^3+ED215^3+EE214^3+EF213^3+EG212^3+EH211^3+EI226^3+EJ225^3+EK224^3+EL223^3+EM222^3+EN221^3+EO220^3+EP219^3</f>
        <v>0</v>
      </c>
      <c r="ES228" s="32"/>
      <c r="ET228" s="131"/>
      <c r="EU228" s="131"/>
      <c r="EV228" s="131"/>
      <c r="EW228" s="131"/>
      <c r="EX228" s="131"/>
      <c r="EY228" s="131"/>
      <c r="EZ228" s="131"/>
      <c r="FA228" s="131"/>
      <c r="FB228" s="131"/>
      <c r="FC228" s="131"/>
      <c r="FD228" s="131"/>
      <c r="FE228" s="131"/>
      <c r="FF228" s="131"/>
      <c r="FG228" s="131"/>
      <c r="FH228" s="131"/>
      <c r="FI228" s="131"/>
      <c r="FJ228" s="32"/>
      <c r="FK228" s="115"/>
    </row>
    <row r="229" spans="1:167" ht="13.5" thickBot="1" x14ac:dyDescent="0.25">
      <c r="A229" s="32"/>
      <c r="B229" s="32"/>
      <c r="C229" s="32"/>
      <c r="D229" s="106" t="s">
        <v>265</v>
      </c>
      <c r="E229" s="107" t="s">
        <v>207</v>
      </c>
      <c r="F229" s="110">
        <f>B4+(215*B6)</f>
        <v>216</v>
      </c>
      <c r="G229" s="104"/>
      <c r="H229" s="43"/>
      <c r="I229" s="109"/>
      <c r="J229" s="58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137"/>
      <c r="AB229" s="137"/>
      <c r="AC229" s="32" t="s">
        <v>0</v>
      </c>
      <c r="AD229" s="135"/>
      <c r="AE229" s="135"/>
      <c r="AF229" s="135"/>
      <c r="AG229" s="135"/>
      <c r="AH229" s="135"/>
      <c r="AI229" s="135"/>
      <c r="AJ229" s="135"/>
      <c r="AK229" s="135"/>
      <c r="AL229" s="135"/>
      <c r="AM229" s="135"/>
      <c r="AN229" s="135"/>
      <c r="AO229" s="135"/>
      <c r="AP229" s="135"/>
      <c r="AQ229" s="135"/>
      <c r="AR229" s="135"/>
      <c r="AS229" s="135"/>
      <c r="AT229" s="32"/>
      <c r="AU229" s="115"/>
      <c r="AW229" s="109"/>
      <c r="AX229" s="58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  <c r="BN229" s="46"/>
      <c r="BO229" s="137"/>
      <c r="BP229" s="137"/>
      <c r="BQ229" s="32" t="s">
        <v>0</v>
      </c>
      <c r="BR229" s="135"/>
      <c r="BS229" s="135"/>
      <c r="BT229" s="135"/>
      <c r="BU229" s="135"/>
      <c r="BV229" s="135"/>
      <c r="BW229" s="135"/>
      <c r="BX229" s="135"/>
      <c r="BY229" s="135"/>
      <c r="BZ229" s="135"/>
      <c r="CA229" s="135"/>
      <c r="CB229" s="135"/>
      <c r="CC229" s="135"/>
      <c r="CD229" s="135"/>
      <c r="CE229" s="135"/>
      <c r="CF229" s="135"/>
      <c r="CG229" s="135"/>
      <c r="CH229" s="32"/>
      <c r="CI229" s="115"/>
      <c r="CJ229" s="144"/>
      <c r="CK229" s="109"/>
      <c r="CL229" s="58"/>
      <c r="CM229" s="46"/>
      <c r="CN229" s="46"/>
      <c r="CO229" s="46"/>
      <c r="CP229" s="46"/>
      <c r="CQ229" s="46"/>
      <c r="CR229" s="46"/>
      <c r="CS229" s="46"/>
      <c r="CT229" s="46"/>
      <c r="CU229" s="46"/>
      <c r="CV229" s="46"/>
      <c r="CW229" s="46"/>
      <c r="CX229" s="46"/>
      <c r="CY229" s="46"/>
      <c r="CZ229" s="46"/>
      <c r="DA229" s="46"/>
      <c r="DB229" s="46"/>
      <c r="DC229" s="137"/>
      <c r="DD229" s="137"/>
      <c r="DE229" s="32" t="s">
        <v>0</v>
      </c>
      <c r="DF229" s="135"/>
      <c r="DG229" s="135"/>
      <c r="DH229" s="135"/>
      <c r="DI229" s="135"/>
      <c r="DJ229" s="135"/>
      <c r="DK229" s="135"/>
      <c r="DL229" s="135"/>
      <c r="DM229" s="135"/>
      <c r="DN229" s="135"/>
      <c r="DO229" s="135"/>
      <c r="DP229" s="135"/>
      <c r="DQ229" s="135"/>
      <c r="DR229" s="135"/>
      <c r="DS229" s="135"/>
      <c r="DT229" s="135"/>
      <c r="DU229" s="135"/>
      <c r="DV229" s="32"/>
      <c r="DW229" s="115"/>
      <c r="DY229" s="109"/>
      <c r="DZ229" s="58"/>
      <c r="EA229" s="46"/>
      <c r="EB229" s="46"/>
      <c r="EC229" s="46"/>
      <c r="ED229" s="46"/>
      <c r="EE229" s="46"/>
      <c r="EF229" s="46"/>
      <c r="EG229" s="46"/>
      <c r="EH229" s="46"/>
      <c r="EI229" s="46"/>
      <c r="EJ229" s="46"/>
      <c r="EK229" s="46"/>
      <c r="EL229" s="46"/>
      <c r="EM229" s="46"/>
      <c r="EN229" s="46"/>
      <c r="EO229" s="46"/>
      <c r="EP229" s="46"/>
      <c r="EQ229" s="137"/>
      <c r="ER229" s="137"/>
      <c r="ES229" s="32" t="s">
        <v>0</v>
      </c>
      <c r="ET229" s="135"/>
      <c r="EU229" s="135"/>
      <c r="EV229" s="135"/>
      <c r="EW229" s="135"/>
      <c r="EX229" s="135"/>
      <c r="EY229" s="135"/>
      <c r="EZ229" s="135"/>
      <c r="FA229" s="135"/>
      <c r="FB229" s="135"/>
      <c r="FC229" s="135"/>
      <c r="FD229" s="135"/>
      <c r="FE229" s="135"/>
      <c r="FF229" s="135"/>
      <c r="FG229" s="135"/>
      <c r="FH229" s="135"/>
      <c r="FI229" s="135"/>
      <c r="FJ229" s="32"/>
      <c r="FK229" s="115"/>
    </row>
    <row r="230" spans="1:167" ht="13.5" thickBot="1" x14ac:dyDescent="0.25">
      <c r="A230" s="32"/>
      <c r="B230" s="32"/>
      <c r="C230" s="32"/>
      <c r="D230" s="106" t="s">
        <v>200</v>
      </c>
      <c r="E230" s="107" t="s">
        <v>207</v>
      </c>
      <c r="F230" s="110">
        <f>B4+(216*B6)</f>
        <v>217</v>
      </c>
      <c r="G230" s="104"/>
      <c r="H230" s="43"/>
      <c r="I230" s="138"/>
      <c r="J230" s="143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54"/>
      <c r="Z230" s="154"/>
      <c r="AA230" s="154"/>
      <c r="AB230" s="154"/>
      <c r="AC230" s="154"/>
      <c r="AD230" s="155"/>
      <c r="AE230" s="155"/>
      <c r="AF230" s="155"/>
      <c r="AG230" s="155"/>
      <c r="AH230" s="155"/>
      <c r="AI230" s="155"/>
      <c r="AJ230" s="155"/>
      <c r="AK230" s="155"/>
      <c r="AL230" s="155"/>
      <c r="AM230" s="155"/>
      <c r="AN230" s="155"/>
      <c r="AO230" s="155"/>
      <c r="AP230" s="155"/>
      <c r="AQ230" s="155"/>
      <c r="AR230" s="155"/>
      <c r="AS230" s="155"/>
      <c r="AT230" s="154"/>
      <c r="AU230" s="141"/>
      <c r="AW230" s="138"/>
      <c r="AX230" s="143"/>
      <c r="AY230" s="154"/>
      <c r="AZ230" s="154"/>
      <c r="BA230" s="154"/>
      <c r="BB230" s="154"/>
      <c r="BC230" s="154"/>
      <c r="BD230" s="154"/>
      <c r="BE230" s="154"/>
      <c r="BF230" s="154"/>
      <c r="BG230" s="154"/>
      <c r="BH230" s="154"/>
      <c r="BI230" s="154"/>
      <c r="BJ230" s="154"/>
      <c r="BK230" s="154"/>
      <c r="BL230" s="154"/>
      <c r="BM230" s="154"/>
      <c r="BN230" s="154"/>
      <c r="BO230" s="154"/>
      <c r="BP230" s="154"/>
      <c r="BQ230" s="154"/>
      <c r="BR230" s="155"/>
      <c r="BS230" s="155"/>
      <c r="BT230" s="155"/>
      <c r="BU230" s="155"/>
      <c r="BV230" s="155"/>
      <c r="BW230" s="155"/>
      <c r="BX230" s="155"/>
      <c r="BY230" s="155"/>
      <c r="BZ230" s="155"/>
      <c r="CA230" s="155"/>
      <c r="CB230" s="155"/>
      <c r="CC230" s="155"/>
      <c r="CD230" s="155"/>
      <c r="CE230" s="155"/>
      <c r="CF230" s="155"/>
      <c r="CG230" s="155"/>
      <c r="CH230" s="154"/>
      <c r="CI230" s="141"/>
      <c r="CJ230" s="144"/>
      <c r="CK230" s="138"/>
      <c r="CL230" s="143"/>
      <c r="CM230" s="154"/>
      <c r="CN230" s="154"/>
      <c r="CO230" s="154"/>
      <c r="CP230" s="154"/>
      <c r="CQ230" s="154"/>
      <c r="CR230" s="154"/>
      <c r="CS230" s="154"/>
      <c r="CT230" s="154"/>
      <c r="CU230" s="154"/>
      <c r="CV230" s="154"/>
      <c r="CW230" s="154"/>
      <c r="CX230" s="154"/>
      <c r="CY230" s="154"/>
      <c r="CZ230" s="154"/>
      <c r="DA230" s="154"/>
      <c r="DB230" s="154"/>
      <c r="DC230" s="154"/>
      <c r="DD230" s="154"/>
      <c r="DE230" s="154"/>
      <c r="DF230" s="155"/>
      <c r="DG230" s="155"/>
      <c r="DH230" s="155"/>
      <c r="DI230" s="155"/>
      <c r="DJ230" s="155"/>
      <c r="DK230" s="155"/>
      <c r="DL230" s="155"/>
      <c r="DM230" s="155"/>
      <c r="DN230" s="155"/>
      <c r="DO230" s="155"/>
      <c r="DP230" s="155"/>
      <c r="DQ230" s="155"/>
      <c r="DR230" s="155"/>
      <c r="DS230" s="155"/>
      <c r="DT230" s="155"/>
      <c r="DU230" s="155"/>
      <c r="DV230" s="154"/>
      <c r="DW230" s="141"/>
      <c r="DY230" s="138"/>
      <c r="DZ230" s="143"/>
      <c r="EA230" s="154"/>
      <c r="EB230" s="154"/>
      <c r="EC230" s="154"/>
      <c r="ED230" s="154"/>
      <c r="EE230" s="154"/>
      <c r="EF230" s="154"/>
      <c r="EG230" s="154"/>
      <c r="EH230" s="154"/>
      <c r="EI230" s="154"/>
      <c r="EJ230" s="154"/>
      <c r="EK230" s="154"/>
      <c r="EL230" s="154"/>
      <c r="EM230" s="154"/>
      <c r="EN230" s="154"/>
      <c r="EO230" s="154"/>
      <c r="EP230" s="154"/>
      <c r="EQ230" s="154"/>
      <c r="ER230" s="154"/>
      <c r="ES230" s="154"/>
      <c r="ET230" s="155"/>
      <c r="EU230" s="155"/>
      <c r="EV230" s="155"/>
      <c r="EW230" s="155"/>
      <c r="EX230" s="155"/>
      <c r="EY230" s="155"/>
      <c r="EZ230" s="155"/>
      <c r="FA230" s="155"/>
      <c r="FB230" s="155"/>
      <c r="FC230" s="155"/>
      <c r="FD230" s="155"/>
      <c r="FE230" s="155"/>
      <c r="FF230" s="155"/>
      <c r="FG230" s="155"/>
      <c r="FH230" s="155"/>
      <c r="FI230" s="155"/>
      <c r="FJ230" s="154"/>
      <c r="FK230" s="141"/>
    </row>
    <row r="231" spans="1:167" ht="14.25" thickTop="1" thickBot="1" x14ac:dyDescent="0.25">
      <c r="A231" s="32"/>
      <c r="B231" s="32"/>
      <c r="C231" s="32"/>
      <c r="D231" s="106" t="s">
        <v>117</v>
      </c>
      <c r="E231" s="107" t="s">
        <v>207</v>
      </c>
      <c r="F231" s="108">
        <f>B4+(217*B6)</f>
        <v>218</v>
      </c>
      <c r="G231" s="104"/>
      <c r="H231" s="43"/>
      <c r="CJ231" s="144"/>
    </row>
    <row r="232" spans="1:167" ht="14.25" thickTop="1" thickBot="1" x14ac:dyDescent="0.25">
      <c r="A232" s="32"/>
      <c r="B232" s="32"/>
      <c r="C232" s="32"/>
      <c r="D232" s="106" t="s">
        <v>92</v>
      </c>
      <c r="E232" s="107" t="s">
        <v>207</v>
      </c>
      <c r="F232" s="108">
        <f>B4+(218*B6)</f>
        <v>219</v>
      </c>
      <c r="G232" s="104"/>
      <c r="H232" s="43"/>
      <c r="I232" s="38" t="s">
        <v>0</v>
      </c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40"/>
      <c r="AE232" s="40"/>
      <c r="AF232" s="40"/>
      <c r="AG232" s="40"/>
      <c r="AH232" s="40"/>
      <c r="AI232" s="40"/>
      <c r="AJ232" s="40"/>
      <c r="AK232" s="40"/>
      <c r="AL232" s="40"/>
      <c r="AM232" s="40"/>
      <c r="AN232" s="40"/>
      <c r="AO232" s="40"/>
      <c r="AP232" s="40"/>
      <c r="AQ232" s="40"/>
      <c r="AR232" s="40"/>
      <c r="AS232" s="40"/>
      <c r="AT232" s="39"/>
      <c r="AU232" s="41"/>
      <c r="AW232" s="38" t="s">
        <v>0</v>
      </c>
      <c r="AX232" s="39"/>
      <c r="AY232" s="39"/>
      <c r="AZ232" s="39"/>
      <c r="BA232" s="39"/>
      <c r="BB232" s="39"/>
      <c r="BC232" s="39"/>
      <c r="BD232" s="39"/>
      <c r="BE232" s="39"/>
      <c r="BF232" s="39"/>
      <c r="BG232" s="39"/>
      <c r="BH232" s="39"/>
      <c r="BI232" s="39"/>
      <c r="BJ232" s="39"/>
      <c r="BK232" s="39"/>
      <c r="BL232" s="39"/>
      <c r="BM232" s="39"/>
      <c r="BN232" s="39"/>
      <c r="BO232" s="39"/>
      <c r="BP232" s="39"/>
      <c r="BQ232" s="39"/>
      <c r="BR232" s="40"/>
      <c r="BS232" s="40"/>
      <c r="BT232" s="40"/>
      <c r="BU232" s="40"/>
      <c r="BV232" s="40"/>
      <c r="BW232" s="40"/>
      <c r="BX232" s="40"/>
      <c r="BY232" s="40"/>
      <c r="BZ232" s="40"/>
      <c r="CA232" s="40"/>
      <c r="CB232" s="40"/>
      <c r="CC232" s="40"/>
      <c r="CD232" s="40"/>
      <c r="CE232" s="40"/>
      <c r="CF232" s="40"/>
      <c r="CG232" s="40"/>
      <c r="CH232" s="39"/>
      <c r="CI232" s="41"/>
      <c r="CJ232" s="144"/>
      <c r="CK232" s="38" t="s">
        <v>0</v>
      </c>
      <c r="CL232" s="39"/>
      <c r="CM232" s="39"/>
      <c r="CN232" s="39"/>
      <c r="CO232" s="39"/>
      <c r="CP232" s="39"/>
      <c r="CQ232" s="39"/>
      <c r="CR232" s="39"/>
      <c r="CS232" s="39"/>
      <c r="CT232" s="39"/>
      <c r="CU232" s="39"/>
      <c r="CV232" s="39"/>
      <c r="CW232" s="39"/>
      <c r="CX232" s="39"/>
      <c r="CY232" s="39"/>
      <c r="CZ232" s="39"/>
      <c r="DA232" s="39"/>
      <c r="DB232" s="39"/>
      <c r="DC232" s="39"/>
      <c r="DD232" s="39"/>
      <c r="DE232" s="39"/>
      <c r="DF232" s="40"/>
      <c r="DG232" s="40"/>
      <c r="DH232" s="40"/>
      <c r="DI232" s="40"/>
      <c r="DJ232" s="40"/>
      <c r="DK232" s="40"/>
      <c r="DL232" s="40"/>
      <c r="DM232" s="40"/>
      <c r="DN232" s="40"/>
      <c r="DO232" s="40"/>
      <c r="DP232" s="40"/>
      <c r="DQ232" s="40"/>
      <c r="DR232" s="40"/>
      <c r="DS232" s="40"/>
      <c r="DT232" s="40"/>
      <c r="DU232" s="40"/>
      <c r="DV232" s="39"/>
      <c r="DW232" s="41"/>
      <c r="DY232" s="38" t="s">
        <v>0</v>
      </c>
      <c r="DZ232" s="39"/>
      <c r="EA232" s="39"/>
      <c r="EB232" s="39"/>
      <c r="EC232" s="39"/>
      <c r="ED232" s="39"/>
      <c r="EE232" s="39"/>
      <c r="EF232" s="39"/>
      <c r="EG232" s="39"/>
      <c r="EH232" s="39"/>
      <c r="EI232" s="39"/>
      <c r="EJ232" s="39"/>
      <c r="EK232" s="39"/>
      <c r="EL232" s="39"/>
      <c r="EM232" s="39"/>
      <c r="EN232" s="39"/>
      <c r="EO232" s="39"/>
      <c r="EP232" s="39"/>
      <c r="EQ232" s="39"/>
      <c r="ER232" s="39"/>
      <c r="ES232" s="39"/>
      <c r="ET232" s="40"/>
      <c r="EU232" s="40"/>
      <c r="EV232" s="40"/>
      <c r="EW232" s="40"/>
      <c r="EX232" s="40"/>
      <c r="EY232" s="40"/>
      <c r="EZ232" s="40"/>
      <c r="FA232" s="40"/>
      <c r="FB232" s="40"/>
      <c r="FC232" s="40"/>
      <c r="FD232" s="40"/>
      <c r="FE232" s="40"/>
      <c r="FF232" s="40"/>
      <c r="FG232" s="40"/>
      <c r="FH232" s="40"/>
      <c r="FI232" s="40"/>
      <c r="FJ232" s="39"/>
      <c r="FK232" s="41"/>
    </row>
    <row r="233" spans="1:167" ht="13.5" thickBot="1" x14ac:dyDescent="0.25">
      <c r="A233" s="32"/>
      <c r="B233" s="32"/>
      <c r="C233" s="32"/>
      <c r="D233" s="106" t="s">
        <v>164</v>
      </c>
      <c r="E233" s="107" t="s">
        <v>207</v>
      </c>
      <c r="F233" s="110">
        <f>B4+(219*B6)</f>
        <v>220</v>
      </c>
      <c r="G233" s="104"/>
      <c r="H233" s="43"/>
      <c r="I233" s="109"/>
      <c r="J233" s="45" t="s">
        <v>0</v>
      </c>
      <c r="K233" s="46" t="s">
        <v>0</v>
      </c>
      <c r="L233" s="46"/>
      <c r="M233" s="46"/>
      <c r="N233" s="46"/>
      <c r="O233" s="46"/>
      <c r="P233" s="46"/>
      <c r="Q233" s="46"/>
      <c r="R233" s="46"/>
      <c r="S233" s="47" t="s">
        <v>639</v>
      </c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8"/>
      <c r="AE233" s="48"/>
      <c r="AF233" s="48"/>
      <c r="AG233" s="48"/>
      <c r="AH233" s="48"/>
      <c r="AI233" s="48"/>
      <c r="AJ233" s="48"/>
      <c r="AK233" s="48"/>
      <c r="AL233" s="49" t="s">
        <v>284</v>
      </c>
      <c r="AM233" s="48"/>
      <c r="AN233" s="48"/>
      <c r="AO233" s="48"/>
      <c r="AP233" s="48"/>
      <c r="AQ233" s="48"/>
      <c r="AR233" s="48"/>
      <c r="AS233" s="48"/>
      <c r="AT233" s="50"/>
      <c r="AU233" s="51"/>
      <c r="AW233" s="109"/>
      <c r="AX233" s="45" t="s">
        <v>0</v>
      </c>
      <c r="AY233" s="46" t="s">
        <v>0</v>
      </c>
      <c r="AZ233" s="46"/>
      <c r="BA233" s="46"/>
      <c r="BB233" s="46"/>
      <c r="BC233" s="46"/>
      <c r="BD233" s="46"/>
      <c r="BE233" s="46"/>
      <c r="BF233" s="46"/>
      <c r="BG233" s="47" t="s">
        <v>687</v>
      </c>
      <c r="BH233" s="46"/>
      <c r="BI233" s="46"/>
      <c r="BJ233" s="46"/>
      <c r="BK233" s="46"/>
      <c r="BL233" s="46"/>
      <c r="BM233" s="46"/>
      <c r="BN233" s="46"/>
      <c r="BO233" s="46"/>
      <c r="BP233" s="46"/>
      <c r="BQ233" s="46"/>
      <c r="BR233" s="48"/>
      <c r="BS233" s="48"/>
      <c r="BT233" s="48"/>
      <c r="BU233" s="48"/>
      <c r="BV233" s="48"/>
      <c r="BW233" s="48"/>
      <c r="BX233" s="48"/>
      <c r="BY233" s="48"/>
      <c r="BZ233" s="49" t="s">
        <v>284</v>
      </c>
      <c r="CA233" s="48"/>
      <c r="CB233" s="48"/>
      <c r="CC233" s="48"/>
      <c r="CD233" s="48"/>
      <c r="CE233" s="48"/>
      <c r="CF233" s="48"/>
      <c r="CG233" s="48"/>
      <c r="CH233" s="50"/>
      <c r="CI233" s="51"/>
      <c r="CJ233" s="144"/>
      <c r="CK233" s="109"/>
      <c r="CL233" s="45" t="s">
        <v>0</v>
      </c>
      <c r="CM233" s="46" t="s">
        <v>0</v>
      </c>
      <c r="CN233" s="46"/>
      <c r="CO233" s="46"/>
      <c r="CP233" s="46"/>
      <c r="CQ233" s="46"/>
      <c r="CR233" s="46"/>
      <c r="CS233" s="46"/>
      <c r="CT233" s="46"/>
      <c r="CU233" s="47" t="s">
        <v>671</v>
      </c>
      <c r="CV233" s="46"/>
      <c r="CW233" s="46"/>
      <c r="CX233" s="46"/>
      <c r="CY233" s="46"/>
      <c r="CZ233" s="46"/>
      <c r="DA233" s="46"/>
      <c r="DB233" s="46"/>
      <c r="DC233" s="46"/>
      <c r="DD233" s="46"/>
      <c r="DE233" s="46"/>
      <c r="DF233" s="48"/>
      <c r="DG233" s="48"/>
      <c r="DH233" s="48"/>
      <c r="DI233" s="48"/>
      <c r="DJ233" s="48"/>
      <c r="DK233" s="48"/>
      <c r="DL233" s="48"/>
      <c r="DM233" s="48"/>
      <c r="DN233" s="49" t="s">
        <v>284</v>
      </c>
      <c r="DO233" s="48"/>
      <c r="DP233" s="48"/>
      <c r="DQ233" s="48"/>
      <c r="DR233" s="48"/>
      <c r="DS233" s="48"/>
      <c r="DT233" s="48"/>
      <c r="DU233" s="48"/>
      <c r="DV233" s="50"/>
      <c r="DW233" s="51"/>
      <c r="DY233" s="109"/>
      <c r="DZ233" s="45" t="s">
        <v>0</v>
      </c>
      <c r="EA233" s="46" t="s">
        <v>0</v>
      </c>
      <c r="EB233" s="46"/>
      <c r="EC233" s="46"/>
      <c r="ED233" s="46"/>
      <c r="EE233" s="46"/>
      <c r="EF233" s="46"/>
      <c r="EG233" s="46"/>
      <c r="EH233" s="46"/>
      <c r="EI233" s="47" t="s">
        <v>655</v>
      </c>
      <c r="EJ233" s="46"/>
      <c r="EK233" s="46"/>
      <c r="EL233" s="46"/>
      <c r="EM233" s="46"/>
      <c r="EN233" s="46"/>
      <c r="EO233" s="46"/>
      <c r="EP233" s="46"/>
      <c r="EQ233" s="46"/>
      <c r="ER233" s="46"/>
      <c r="ES233" s="46"/>
      <c r="ET233" s="48"/>
      <c r="EU233" s="48"/>
      <c r="EV233" s="48"/>
      <c r="EW233" s="48"/>
      <c r="EX233" s="48"/>
      <c r="EY233" s="48"/>
      <c r="EZ233" s="48"/>
      <c r="FA233" s="48"/>
      <c r="FB233" s="49" t="s">
        <v>284</v>
      </c>
      <c r="FC233" s="48"/>
      <c r="FD233" s="48"/>
      <c r="FE233" s="48"/>
      <c r="FF233" s="48"/>
      <c r="FG233" s="48"/>
      <c r="FH233" s="48"/>
      <c r="FI233" s="48"/>
      <c r="FJ233" s="50"/>
      <c r="FK233" s="51"/>
    </row>
    <row r="234" spans="1:167" x14ac:dyDescent="0.2">
      <c r="A234" s="32"/>
      <c r="B234" s="32"/>
      <c r="C234" s="32"/>
      <c r="D234" s="106" t="s">
        <v>252</v>
      </c>
      <c r="E234" s="107" t="s">
        <v>207</v>
      </c>
      <c r="F234" s="110">
        <f>B4+(220*B6)</f>
        <v>221</v>
      </c>
      <c r="G234" s="104"/>
      <c r="H234" s="43"/>
      <c r="I234" s="109"/>
      <c r="J234" s="58"/>
      <c r="K234" s="1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2"/>
      <c r="AA234" s="171">
        <f>K234^3+L234^3+M234^3+N234^3+O234^3+P234^3+Q234^3+R234^3+K235^3+L235^3+M235^3+N235^3+O235^3+P235^3+Q235^3+R235^3</f>
        <v>0</v>
      </c>
      <c r="AB234" s="167">
        <f>SUMSQ(K234:Z234)</f>
        <v>0</v>
      </c>
      <c r="AC234" s="61"/>
      <c r="AD234" s="68"/>
      <c r="AE234" s="69"/>
      <c r="AF234" s="69"/>
      <c r="AG234" s="69"/>
      <c r="AH234" s="70"/>
      <c r="AI234" s="70"/>
      <c r="AJ234" s="70"/>
      <c r="AK234" s="70"/>
      <c r="AL234" s="69"/>
      <c r="AM234" s="69"/>
      <c r="AN234" s="69"/>
      <c r="AO234" s="69"/>
      <c r="AP234" s="70"/>
      <c r="AQ234" s="70"/>
      <c r="AR234" s="70"/>
      <c r="AS234" s="71"/>
      <c r="AT234" s="66"/>
      <c r="AU234" s="51"/>
      <c r="AW234" s="109"/>
      <c r="AX234" s="58"/>
      <c r="AY234" s="1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2"/>
      <c r="BO234" s="171">
        <f>AY234^3+AZ234^3+BA234^3+BB234^3+BC234^3+BD234^3+BE234^3+BF234^3+AY235^3+AZ235^3+BA235^3+BB235^3+BC235^3+BD235^3+BE235^3+BF235^3</f>
        <v>0</v>
      </c>
      <c r="BP234" s="167">
        <f>SUMSQ(AY234:BN234)</f>
        <v>0</v>
      </c>
      <c r="BQ234" s="61"/>
      <c r="BR234" s="68"/>
      <c r="BS234" s="69"/>
      <c r="BT234" s="69"/>
      <c r="BU234" s="69"/>
      <c r="BV234" s="69"/>
      <c r="BW234" s="69"/>
      <c r="BX234" s="69"/>
      <c r="BY234" s="69"/>
      <c r="BZ234" s="70"/>
      <c r="CA234" s="70"/>
      <c r="CB234" s="70"/>
      <c r="CC234" s="70"/>
      <c r="CD234" s="70"/>
      <c r="CE234" s="70"/>
      <c r="CF234" s="70"/>
      <c r="CG234" s="71"/>
      <c r="CH234" s="66"/>
      <c r="CI234" s="51"/>
      <c r="CJ234" s="144"/>
      <c r="CK234" s="109"/>
      <c r="CL234" s="58"/>
      <c r="CM234" s="1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2"/>
      <c r="DC234" s="171">
        <f>CM234^3+CN234^3+CO234^3+CP234^3+CQ234^3+CR234^3+CS234^3+CT234^3+CM235^3+CN235^3+CO235^3+CP235^3+CQ235^3+CR235^3+CS235^3+CT235^3</f>
        <v>0</v>
      </c>
      <c r="DD234" s="167">
        <f>SUMSQ(CM234:DB234)</f>
        <v>0</v>
      </c>
      <c r="DE234" s="61"/>
      <c r="DF234" s="68"/>
      <c r="DG234" s="69"/>
      <c r="DH234" s="70"/>
      <c r="DI234" s="70"/>
      <c r="DJ234" s="69"/>
      <c r="DK234" s="69"/>
      <c r="DL234" s="70"/>
      <c r="DM234" s="70"/>
      <c r="DN234" s="69"/>
      <c r="DO234" s="69"/>
      <c r="DP234" s="70"/>
      <c r="DQ234" s="70"/>
      <c r="DR234" s="69"/>
      <c r="DS234" s="69"/>
      <c r="DT234" s="70"/>
      <c r="DU234" s="71"/>
      <c r="DV234" s="66"/>
      <c r="DW234" s="51"/>
      <c r="DY234" s="109"/>
      <c r="DZ234" s="58"/>
      <c r="EA234" s="1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2"/>
      <c r="EQ234" s="171">
        <f>EA234^3+EB234^3+EC234^3+ED234^3+EE234^3+EF234^3+EG234^3+EH234^3+EA235^3+EB235^3+EC235^3+ED235^3+EE235^3+EF235^3+EG235^3+EH235^3</f>
        <v>0</v>
      </c>
      <c r="ER234" s="167">
        <f>SUMSQ(EA234:EP234)</f>
        <v>0</v>
      </c>
      <c r="ES234" s="61"/>
      <c r="ET234" s="68"/>
      <c r="EU234" s="173"/>
      <c r="EV234" s="173"/>
      <c r="EW234" s="173"/>
      <c r="EX234" s="173"/>
      <c r="EY234" s="173"/>
      <c r="EZ234" s="173"/>
      <c r="FA234" s="70"/>
      <c r="FB234" s="69"/>
      <c r="FC234" s="173"/>
      <c r="FD234" s="173"/>
      <c r="FE234" s="173"/>
      <c r="FF234" s="173"/>
      <c r="FG234" s="173"/>
      <c r="FH234" s="173"/>
      <c r="FI234" s="71"/>
      <c r="FJ234" s="66"/>
      <c r="FK234" s="51"/>
    </row>
    <row r="235" spans="1:167" x14ac:dyDescent="0.2">
      <c r="A235" s="32"/>
      <c r="B235" s="32"/>
      <c r="C235" s="32"/>
      <c r="D235" s="106" t="s">
        <v>45</v>
      </c>
      <c r="E235" s="107" t="s">
        <v>207</v>
      </c>
      <c r="F235" s="108">
        <f>B4+(221*B6)</f>
        <v>222</v>
      </c>
      <c r="G235" s="104"/>
      <c r="H235" s="43"/>
      <c r="I235" s="109"/>
      <c r="J235" s="58"/>
      <c r="K235" s="3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5"/>
      <c r="AA235" s="172">
        <f>S234^3+T234^3+U234^3+V234^3+W234^3+X234^3+Y234^3+Z234^3+S235^3+T235^3+U235^3+V235^3+W235^3+X235^3+Y235^3+Z235^3</f>
        <v>0</v>
      </c>
      <c r="AB235" s="125">
        <f t="shared" ref="AB235:AB249" si="41">SUMSQ(K235:Z235)</f>
        <v>0</v>
      </c>
      <c r="AC235" s="61"/>
      <c r="AD235" s="81"/>
      <c r="AE235" s="82"/>
      <c r="AF235" s="82"/>
      <c r="AG235" s="82"/>
      <c r="AH235" s="83"/>
      <c r="AI235" s="83"/>
      <c r="AJ235" s="83"/>
      <c r="AK235" s="83"/>
      <c r="AL235" s="82"/>
      <c r="AM235" s="82"/>
      <c r="AN235" s="82"/>
      <c r="AO235" s="82"/>
      <c r="AP235" s="83"/>
      <c r="AQ235" s="83"/>
      <c r="AR235" s="83"/>
      <c r="AS235" s="84"/>
      <c r="AT235" s="66"/>
      <c r="AU235" s="51"/>
      <c r="AW235" s="109"/>
      <c r="AX235" s="58"/>
      <c r="AY235" s="3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5"/>
      <c r="BO235" s="172">
        <f>BG234^3+BH234^3+BI234^3+BJ234^3+BK234^3+BL234^3+BM234^3+BN234^3+BG235^3+BH235^3+BI235^3+BJ235^3+BK235^3+BL235^3+BM235^3+BN235^3</f>
        <v>0</v>
      </c>
      <c r="BP235" s="125">
        <f t="shared" ref="BP235:BP249" si="42">SUMSQ(AY235:BN235)</f>
        <v>0</v>
      </c>
      <c r="BQ235" s="61"/>
      <c r="BR235" s="81"/>
      <c r="BS235" s="82"/>
      <c r="BT235" s="82"/>
      <c r="BU235" s="82"/>
      <c r="BV235" s="82"/>
      <c r="BW235" s="82"/>
      <c r="BX235" s="82"/>
      <c r="BY235" s="82"/>
      <c r="BZ235" s="83"/>
      <c r="CA235" s="83"/>
      <c r="CB235" s="83"/>
      <c r="CC235" s="83"/>
      <c r="CD235" s="83"/>
      <c r="CE235" s="83"/>
      <c r="CF235" s="83"/>
      <c r="CG235" s="84"/>
      <c r="CH235" s="66"/>
      <c r="CI235" s="51"/>
      <c r="CJ235" s="144"/>
      <c r="CK235" s="109"/>
      <c r="CL235" s="58"/>
      <c r="CM235" s="3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5"/>
      <c r="DC235" s="172">
        <f>CU234^3+CV234^3+CW234^3+CX234^3+CY234^3+CZ234^3+DA234^3+DB234^3+CU235^3+CV235^3+CW235^3+CX235^3+CY235^3+CZ235^3+DA235^3+DB235^3</f>
        <v>0</v>
      </c>
      <c r="DD235" s="125">
        <f t="shared" ref="DD235:DD249" si="43">SUMSQ(CM235:DB235)</f>
        <v>0</v>
      </c>
      <c r="DE235" s="61"/>
      <c r="DF235" s="81"/>
      <c r="DG235" s="82"/>
      <c r="DH235" s="83"/>
      <c r="DI235" s="83"/>
      <c r="DJ235" s="82"/>
      <c r="DK235" s="82"/>
      <c r="DL235" s="83"/>
      <c r="DM235" s="83"/>
      <c r="DN235" s="82"/>
      <c r="DO235" s="82"/>
      <c r="DP235" s="83"/>
      <c r="DQ235" s="83"/>
      <c r="DR235" s="82"/>
      <c r="DS235" s="82"/>
      <c r="DT235" s="83"/>
      <c r="DU235" s="84"/>
      <c r="DV235" s="66"/>
      <c r="DW235" s="51"/>
      <c r="DY235" s="109"/>
      <c r="DZ235" s="58"/>
      <c r="EA235" s="3"/>
      <c r="EB235" s="4"/>
      <c r="EC235" s="4"/>
      <c r="ED235" s="4"/>
      <c r="EE235" s="4"/>
      <c r="EF235" s="4"/>
      <c r="EG235" s="4"/>
      <c r="EH235" s="4"/>
      <c r="EI235" s="4"/>
      <c r="EJ235" s="4"/>
      <c r="EK235" s="4"/>
      <c r="EL235" s="4"/>
      <c r="EM235" s="4"/>
      <c r="EN235" s="4"/>
      <c r="EO235" s="4"/>
      <c r="EP235" s="5"/>
      <c r="EQ235" s="172">
        <f>EI234^3+EJ234^3+EK234^3+EL234^3+EM234^3+EN234^3+EO234^3+EP234^3+EI235^3+EJ235^3+EK235^3+EL235^3+EM235^3+EN235^3+EO235^3+EP235^3</f>
        <v>0</v>
      </c>
      <c r="ER235" s="125">
        <f t="shared" ref="ER235:ER249" si="44">SUMSQ(EA235:EP235)</f>
        <v>0</v>
      </c>
      <c r="ES235" s="61"/>
      <c r="ET235" s="174"/>
      <c r="EU235" s="82"/>
      <c r="EV235" s="131"/>
      <c r="EW235" s="131"/>
      <c r="EX235" s="131"/>
      <c r="EY235" s="131"/>
      <c r="EZ235" s="83"/>
      <c r="FA235" s="131"/>
      <c r="FB235" s="131"/>
      <c r="FC235" s="82"/>
      <c r="FD235" s="131"/>
      <c r="FE235" s="131"/>
      <c r="FF235" s="131"/>
      <c r="FG235" s="131"/>
      <c r="FH235" s="83"/>
      <c r="FI235" s="175"/>
      <c r="FJ235" s="66"/>
      <c r="FK235" s="51"/>
    </row>
    <row r="236" spans="1:167" x14ac:dyDescent="0.2">
      <c r="A236" s="32"/>
      <c r="B236" s="32"/>
      <c r="C236" s="32"/>
      <c r="D236" s="106" t="s">
        <v>57</v>
      </c>
      <c r="E236" s="107" t="s">
        <v>207</v>
      </c>
      <c r="F236" s="108">
        <f>B4+(222*B6)</f>
        <v>223</v>
      </c>
      <c r="G236" s="104"/>
      <c r="H236" s="43"/>
      <c r="I236" s="109"/>
      <c r="J236" s="58"/>
      <c r="K236" s="3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5"/>
      <c r="AA236" s="172">
        <f>K236^3+L236^3+M236^3+N236^3+O236^3+P236^3+Q236^3+R236^3+K237^3+L237^3+M237^3+N237^3+O237^3+P237^3+Q237^3+R237^3</f>
        <v>0</v>
      </c>
      <c r="AB236" s="125">
        <f t="shared" si="41"/>
        <v>0</v>
      </c>
      <c r="AC236" s="88"/>
      <c r="AD236" s="81"/>
      <c r="AE236" s="82"/>
      <c r="AF236" s="82"/>
      <c r="AG236" s="82"/>
      <c r="AH236" s="83"/>
      <c r="AI236" s="83"/>
      <c r="AJ236" s="83"/>
      <c r="AK236" s="83"/>
      <c r="AL236" s="82"/>
      <c r="AM236" s="82"/>
      <c r="AN236" s="82"/>
      <c r="AO236" s="82"/>
      <c r="AP236" s="83"/>
      <c r="AQ236" s="83"/>
      <c r="AR236" s="83"/>
      <c r="AS236" s="84"/>
      <c r="AT236" s="66"/>
      <c r="AU236" s="51"/>
      <c r="AW236" s="109"/>
      <c r="AX236" s="58"/>
      <c r="AY236" s="3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5"/>
      <c r="BO236" s="172">
        <f>AY236^3+AZ236^3+BA236^3+BB236^3+BC236^3+BD236^3+BE236^3+BF236^3+AY237^3+AZ237^3+BA237^3+BB237^3+BC237^3+BD237^3+BE237^3+BF237^3</f>
        <v>0</v>
      </c>
      <c r="BP236" s="125">
        <f t="shared" si="42"/>
        <v>0</v>
      </c>
      <c r="BQ236" s="88"/>
      <c r="BR236" s="89"/>
      <c r="BS236" s="83"/>
      <c r="BT236" s="83"/>
      <c r="BU236" s="83"/>
      <c r="BV236" s="83"/>
      <c r="BW236" s="83"/>
      <c r="BX236" s="83"/>
      <c r="BY236" s="83"/>
      <c r="BZ236" s="82"/>
      <c r="CA236" s="82"/>
      <c r="CB236" s="82"/>
      <c r="CC236" s="82"/>
      <c r="CD236" s="82"/>
      <c r="CE236" s="82"/>
      <c r="CF236" s="82"/>
      <c r="CG236" s="86"/>
      <c r="CH236" s="66"/>
      <c r="CI236" s="51"/>
      <c r="CJ236" s="144"/>
      <c r="CK236" s="109"/>
      <c r="CL236" s="58"/>
      <c r="CM236" s="3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5"/>
      <c r="DC236" s="172">
        <f>CM236^3+CN236^3+CO236^3+CP236^3+CQ236^3+CR236^3+CS236^3+CT236^3+CM237^3+CN237^3+CO237^3+CP237^3+CQ237^3+CR237^3+CS237^3+CT237^3</f>
        <v>0</v>
      </c>
      <c r="DD236" s="125">
        <f t="shared" si="43"/>
        <v>0</v>
      </c>
      <c r="DE236" s="88"/>
      <c r="DF236" s="81"/>
      <c r="DG236" s="82"/>
      <c r="DH236" s="83"/>
      <c r="DI236" s="83"/>
      <c r="DJ236" s="82"/>
      <c r="DK236" s="82"/>
      <c r="DL236" s="83"/>
      <c r="DM236" s="83"/>
      <c r="DN236" s="82"/>
      <c r="DO236" s="82"/>
      <c r="DP236" s="83"/>
      <c r="DQ236" s="83"/>
      <c r="DR236" s="82"/>
      <c r="DS236" s="82"/>
      <c r="DT236" s="83"/>
      <c r="DU236" s="84"/>
      <c r="DV236" s="66"/>
      <c r="DW236" s="51"/>
      <c r="DY236" s="109"/>
      <c r="DZ236" s="58"/>
      <c r="EA236" s="3"/>
      <c r="EB236" s="4"/>
      <c r="EC236" s="4"/>
      <c r="ED236" s="4"/>
      <c r="EE236" s="4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5"/>
      <c r="EQ236" s="172">
        <f>EA236^3+EB236^3+EC236^3+ED236^3+EE236^3+EF236^3+EG236^3+EH236^3+EA237^3+EB237^3+EC237^3+ED237^3+EE237^3+EF237^3+EG237^3+EH237^3</f>
        <v>0</v>
      </c>
      <c r="ER236" s="125">
        <f t="shared" si="44"/>
        <v>0</v>
      </c>
      <c r="ES236" s="88"/>
      <c r="ET236" s="174"/>
      <c r="EU236" s="131"/>
      <c r="EV236" s="82"/>
      <c r="EW236" s="131"/>
      <c r="EX236" s="131"/>
      <c r="EY236" s="83"/>
      <c r="EZ236" s="131"/>
      <c r="FA236" s="131"/>
      <c r="FB236" s="131"/>
      <c r="FC236" s="131"/>
      <c r="FD236" s="82"/>
      <c r="FE236" s="131"/>
      <c r="FF236" s="131"/>
      <c r="FG236" s="83"/>
      <c r="FH236" s="131"/>
      <c r="FI236" s="175"/>
      <c r="FJ236" s="66"/>
      <c r="FK236" s="51"/>
    </row>
    <row r="237" spans="1:167" x14ac:dyDescent="0.2">
      <c r="A237" s="32"/>
      <c r="B237" s="32"/>
      <c r="C237" s="32"/>
      <c r="D237" s="151" t="s">
        <v>153</v>
      </c>
      <c r="E237" s="107" t="s">
        <v>207</v>
      </c>
      <c r="F237" s="108">
        <f>B4+(223*B6)</f>
        <v>224</v>
      </c>
      <c r="G237" s="104"/>
      <c r="H237" s="43"/>
      <c r="I237" s="109"/>
      <c r="J237" s="58"/>
      <c r="K237" s="3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5"/>
      <c r="AA237" s="172">
        <f>S236^3+T236^3+U236^3+V236^3+W236^3+X236^3+Y236^3+Z236^3+S237^3+T237^3+U237^3+V237^3+W237^3+X237^3+Y237^3+Z237^3</f>
        <v>0</v>
      </c>
      <c r="AB237" s="125">
        <f t="shared" si="41"/>
        <v>0</v>
      </c>
      <c r="AC237" s="61"/>
      <c r="AD237" s="81"/>
      <c r="AE237" s="82"/>
      <c r="AF237" s="82"/>
      <c r="AG237" s="82"/>
      <c r="AH237" s="83"/>
      <c r="AI237" s="83"/>
      <c r="AJ237" s="83"/>
      <c r="AK237" s="83"/>
      <c r="AL237" s="82"/>
      <c r="AM237" s="82"/>
      <c r="AN237" s="82"/>
      <c r="AO237" s="82"/>
      <c r="AP237" s="83"/>
      <c r="AQ237" s="83"/>
      <c r="AR237" s="83"/>
      <c r="AS237" s="84"/>
      <c r="AT237" s="66"/>
      <c r="AU237" s="51"/>
      <c r="AW237" s="109"/>
      <c r="AX237" s="58"/>
      <c r="AY237" s="3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5"/>
      <c r="BO237" s="172">
        <f>BG236^3+BH236^3+BI236^3+BJ236^3+BK236^3+BL236^3+BM236^3+BN236^3+BG237^3+BH237^3+BI237^3+BJ237^3+BK237^3+BL237^3+BM237^3+BN237^3</f>
        <v>0</v>
      </c>
      <c r="BP237" s="125">
        <f t="shared" si="42"/>
        <v>0</v>
      </c>
      <c r="BQ237" s="61"/>
      <c r="BR237" s="89"/>
      <c r="BS237" s="83"/>
      <c r="BT237" s="83"/>
      <c r="BU237" s="83"/>
      <c r="BV237" s="83"/>
      <c r="BW237" s="83"/>
      <c r="BX237" s="83"/>
      <c r="BY237" s="83"/>
      <c r="BZ237" s="82"/>
      <c r="CA237" s="82"/>
      <c r="CB237" s="82"/>
      <c r="CC237" s="82"/>
      <c r="CD237" s="82"/>
      <c r="CE237" s="82"/>
      <c r="CF237" s="82"/>
      <c r="CG237" s="86"/>
      <c r="CH237" s="66"/>
      <c r="CI237" s="51"/>
      <c r="CJ237" s="144"/>
      <c r="CK237" s="109"/>
      <c r="CL237" s="58"/>
      <c r="CM237" s="3"/>
      <c r="CN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5"/>
      <c r="DC237" s="172">
        <f>CU236^3+CV236^3+CW236^3+CX236^3+CY236^3+CZ236^3+DA236^3+DB236^3+CU237^3+CV237^3+CW237^3+CX237^3+CY237^3+CZ237^3+DA237^3+DB237^3</f>
        <v>0</v>
      </c>
      <c r="DD237" s="125">
        <f t="shared" si="43"/>
        <v>0</v>
      </c>
      <c r="DE237" s="61"/>
      <c r="DF237" s="81"/>
      <c r="DG237" s="82"/>
      <c r="DH237" s="83"/>
      <c r="DI237" s="83"/>
      <c r="DJ237" s="82"/>
      <c r="DK237" s="82"/>
      <c r="DL237" s="83"/>
      <c r="DM237" s="83"/>
      <c r="DN237" s="82"/>
      <c r="DO237" s="82"/>
      <c r="DP237" s="83"/>
      <c r="DQ237" s="83"/>
      <c r="DR237" s="82"/>
      <c r="DS237" s="82"/>
      <c r="DT237" s="83"/>
      <c r="DU237" s="84"/>
      <c r="DV237" s="66"/>
      <c r="DW237" s="51"/>
      <c r="DY237" s="109"/>
      <c r="DZ237" s="58"/>
      <c r="EA237" s="3"/>
      <c r="EB237" s="4"/>
      <c r="EC237" s="4"/>
      <c r="ED237" s="4"/>
      <c r="EE237" s="4"/>
      <c r="EF237" s="4"/>
      <c r="EG237" s="4"/>
      <c r="EH237" s="4"/>
      <c r="EI237" s="4"/>
      <c r="EJ237" s="4"/>
      <c r="EK237" s="4"/>
      <c r="EL237" s="4"/>
      <c r="EM237" s="4"/>
      <c r="EN237" s="4"/>
      <c r="EO237" s="4"/>
      <c r="EP237" s="5"/>
      <c r="EQ237" s="172">
        <f>EI236^3+EJ236^3+EK236^3+EL236^3+EM236^3+EN236^3+EO236^3+EP236^3+EI237^3+EJ237^3+EK237^3+EL237^3+EM237^3+EN237^3+EO237^3+EP237^3</f>
        <v>0</v>
      </c>
      <c r="ER237" s="125">
        <f t="shared" si="44"/>
        <v>0</v>
      </c>
      <c r="ES237" s="61"/>
      <c r="ET237" s="174"/>
      <c r="EU237" s="131"/>
      <c r="EV237" s="131"/>
      <c r="EW237" s="82"/>
      <c r="EX237" s="83"/>
      <c r="EY237" s="131"/>
      <c r="EZ237" s="131"/>
      <c r="FA237" s="131"/>
      <c r="FB237" s="131"/>
      <c r="FC237" s="131"/>
      <c r="FD237" s="131"/>
      <c r="FE237" s="82"/>
      <c r="FF237" s="83"/>
      <c r="FG237" s="131"/>
      <c r="FH237" s="131"/>
      <c r="FI237" s="175"/>
      <c r="FJ237" s="66"/>
      <c r="FK237" s="51"/>
    </row>
    <row r="238" spans="1:167" x14ac:dyDescent="0.2">
      <c r="A238" s="32"/>
      <c r="B238" s="32"/>
      <c r="C238" s="32"/>
      <c r="D238" s="106" t="s">
        <v>124</v>
      </c>
      <c r="E238" s="107" t="s">
        <v>207</v>
      </c>
      <c r="F238" s="108">
        <f>B4+(224*B6)</f>
        <v>225</v>
      </c>
      <c r="G238" s="104"/>
      <c r="H238" s="43"/>
      <c r="I238" s="109"/>
      <c r="J238" s="58"/>
      <c r="K238" s="3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5"/>
      <c r="AA238" s="172">
        <f>K238^3+L238^3+M238^3+N238^3+O238^3+P238^3+Q238^3+R238^3+K239^3+L239^3+M239^3+N239^3+O239^3+P239^3+Q239^3+R239^3</f>
        <v>0</v>
      </c>
      <c r="AB238" s="125">
        <f t="shared" si="41"/>
        <v>0</v>
      </c>
      <c r="AC238" s="61"/>
      <c r="AD238" s="89"/>
      <c r="AE238" s="83"/>
      <c r="AF238" s="83"/>
      <c r="AG238" s="83"/>
      <c r="AH238" s="82"/>
      <c r="AI238" s="82"/>
      <c r="AJ238" s="82"/>
      <c r="AK238" s="82"/>
      <c r="AL238" s="83"/>
      <c r="AM238" s="83"/>
      <c r="AN238" s="83"/>
      <c r="AO238" s="83"/>
      <c r="AP238" s="82"/>
      <c r="AQ238" s="82"/>
      <c r="AR238" s="82"/>
      <c r="AS238" s="86"/>
      <c r="AT238" s="66"/>
      <c r="AU238" s="51"/>
      <c r="AW238" s="109"/>
      <c r="AX238" s="58"/>
      <c r="AY238" s="3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5"/>
      <c r="BO238" s="172">
        <f>AY238^3+AZ238^3+BA238^3+BB238^3+BC238^3+BD238^3+BE238^3+BF238^3+AY239^3+AZ239^3+BA239^3+BB239^3+BC239^3+BD239^3+BE239^3+BF239^3</f>
        <v>0</v>
      </c>
      <c r="BP238" s="125">
        <f t="shared" si="42"/>
        <v>0</v>
      </c>
      <c r="BQ238" s="61"/>
      <c r="BR238" s="81"/>
      <c r="BS238" s="82"/>
      <c r="BT238" s="82"/>
      <c r="BU238" s="82"/>
      <c r="BV238" s="82"/>
      <c r="BW238" s="82"/>
      <c r="BX238" s="82"/>
      <c r="BY238" s="82"/>
      <c r="BZ238" s="83"/>
      <c r="CA238" s="83"/>
      <c r="CB238" s="83"/>
      <c r="CC238" s="83"/>
      <c r="CD238" s="83"/>
      <c r="CE238" s="83"/>
      <c r="CF238" s="83"/>
      <c r="CG238" s="84"/>
      <c r="CH238" s="66"/>
      <c r="CI238" s="51"/>
      <c r="CJ238" s="144"/>
      <c r="CK238" s="109"/>
      <c r="CL238" s="58"/>
      <c r="CM238" s="3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5"/>
      <c r="DC238" s="172">
        <f>CM238^3+CN238^3+CO238^3+CP238^3+CQ238^3+CR238^3+CS238^3+CT238^3+CM239^3+CN239^3+CO239^3+CP239^3+CQ239^3+CR239^3+CS239^3+CT239^3</f>
        <v>0</v>
      </c>
      <c r="DD238" s="125">
        <f t="shared" si="43"/>
        <v>0</v>
      </c>
      <c r="DE238" s="61"/>
      <c r="DF238" s="81"/>
      <c r="DG238" s="82"/>
      <c r="DH238" s="83"/>
      <c r="DI238" s="83"/>
      <c r="DJ238" s="82"/>
      <c r="DK238" s="82"/>
      <c r="DL238" s="83"/>
      <c r="DM238" s="83"/>
      <c r="DN238" s="82"/>
      <c r="DO238" s="82"/>
      <c r="DP238" s="83"/>
      <c r="DQ238" s="83"/>
      <c r="DR238" s="82"/>
      <c r="DS238" s="82"/>
      <c r="DT238" s="83"/>
      <c r="DU238" s="84"/>
      <c r="DV238" s="66"/>
      <c r="DW238" s="51"/>
      <c r="DY238" s="109"/>
      <c r="DZ238" s="58"/>
      <c r="EA238" s="3"/>
      <c r="EB238" s="4"/>
      <c r="EC238" s="4"/>
      <c r="ED238" s="4"/>
      <c r="EE238" s="4"/>
      <c r="EF238" s="4"/>
      <c r="EG238" s="4"/>
      <c r="EH238" s="4"/>
      <c r="EI238" s="4"/>
      <c r="EJ238" s="4"/>
      <c r="EK238" s="4"/>
      <c r="EL238" s="4"/>
      <c r="EM238" s="4"/>
      <c r="EN238" s="4"/>
      <c r="EO238" s="4"/>
      <c r="EP238" s="5"/>
      <c r="EQ238" s="172">
        <f>EA238^3+EB238^3+EC238^3+ED238^3+EE238^3+EF238^3+EG238^3+EH238^3+EA239^3+EB239^3+EC239^3+ED239^3+EE239^3+EF239^3+EG239^3+EH239^3</f>
        <v>0</v>
      </c>
      <c r="ER238" s="125">
        <f t="shared" si="44"/>
        <v>0</v>
      </c>
      <c r="ES238" s="61"/>
      <c r="ET238" s="174"/>
      <c r="EU238" s="131"/>
      <c r="EV238" s="131"/>
      <c r="EW238" s="83"/>
      <c r="EX238" s="82"/>
      <c r="EY238" s="131"/>
      <c r="EZ238" s="131"/>
      <c r="FA238" s="131"/>
      <c r="FB238" s="131"/>
      <c r="FC238" s="131"/>
      <c r="FD238" s="131"/>
      <c r="FE238" s="83"/>
      <c r="FF238" s="82"/>
      <c r="FG238" s="131"/>
      <c r="FH238" s="131"/>
      <c r="FI238" s="175"/>
      <c r="FJ238" s="66"/>
      <c r="FK238" s="51"/>
    </row>
    <row r="239" spans="1:167" x14ac:dyDescent="0.2">
      <c r="A239" s="32"/>
      <c r="B239" s="32"/>
      <c r="C239" s="32"/>
      <c r="D239" s="106" t="s">
        <v>235</v>
      </c>
      <c r="E239" s="107" t="s">
        <v>207</v>
      </c>
      <c r="F239" s="110">
        <f>B4+(225*B6)</f>
        <v>226</v>
      </c>
      <c r="G239" s="104"/>
      <c r="H239" s="43"/>
      <c r="I239" s="109"/>
      <c r="J239" s="58"/>
      <c r="K239" s="3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5"/>
      <c r="AA239" s="172">
        <f>S238^3+T238^3+U238^3+V238^3+W238^3+X238^3+Y238^3+Z238^3+S239^3+T239^3+U239^3+V239^3+W239^3+X239^3+Y239^3+Z239^3</f>
        <v>0</v>
      </c>
      <c r="AB239" s="125">
        <f t="shared" si="41"/>
        <v>0</v>
      </c>
      <c r="AC239" s="61"/>
      <c r="AD239" s="89"/>
      <c r="AE239" s="83"/>
      <c r="AF239" s="83"/>
      <c r="AG239" s="83"/>
      <c r="AH239" s="82"/>
      <c r="AI239" s="82"/>
      <c r="AJ239" s="82"/>
      <c r="AK239" s="82"/>
      <c r="AL239" s="83"/>
      <c r="AM239" s="83"/>
      <c r="AN239" s="83"/>
      <c r="AO239" s="83"/>
      <c r="AP239" s="82"/>
      <c r="AQ239" s="82"/>
      <c r="AR239" s="82"/>
      <c r="AS239" s="86"/>
      <c r="AT239" s="66"/>
      <c r="AU239" s="51"/>
      <c r="AW239" s="109"/>
      <c r="AX239" s="58"/>
      <c r="AY239" s="3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5"/>
      <c r="BO239" s="172">
        <f>BG238^3+BH238^3+BI238^3+BJ238^3+BK238^3+BL238^3+BM238^3+BN238^3+BG239^3+BH239^3+BI239^3+BJ239^3+BK239^3+BL239^3+BM239^3+BN239^3</f>
        <v>0</v>
      </c>
      <c r="BP239" s="125">
        <f t="shared" si="42"/>
        <v>0</v>
      </c>
      <c r="BQ239" s="61"/>
      <c r="BR239" s="81"/>
      <c r="BS239" s="82"/>
      <c r="BT239" s="82"/>
      <c r="BU239" s="82"/>
      <c r="BV239" s="82"/>
      <c r="BW239" s="82"/>
      <c r="BX239" s="82"/>
      <c r="BY239" s="82"/>
      <c r="BZ239" s="83"/>
      <c r="CA239" s="83"/>
      <c r="CB239" s="83"/>
      <c r="CC239" s="83"/>
      <c r="CD239" s="83"/>
      <c r="CE239" s="83"/>
      <c r="CF239" s="83"/>
      <c r="CG239" s="84"/>
      <c r="CH239" s="66"/>
      <c r="CI239" s="51"/>
      <c r="CJ239" s="144"/>
      <c r="CK239" s="109"/>
      <c r="CL239" s="58"/>
      <c r="CM239" s="3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5"/>
      <c r="DC239" s="172">
        <f>CU238^3+CV238^3+CW238^3+CX238^3+CY238^3+CZ238^3+DA238^3+DB238^3+CU239^3+CV239^3+CW239^3+CX239^3+CY239^3+CZ239^3+DA239^3+DB239^3</f>
        <v>0</v>
      </c>
      <c r="DD239" s="125">
        <f t="shared" si="43"/>
        <v>0</v>
      </c>
      <c r="DE239" s="61"/>
      <c r="DF239" s="81"/>
      <c r="DG239" s="82"/>
      <c r="DH239" s="83"/>
      <c r="DI239" s="83"/>
      <c r="DJ239" s="82"/>
      <c r="DK239" s="82"/>
      <c r="DL239" s="83"/>
      <c r="DM239" s="83"/>
      <c r="DN239" s="82"/>
      <c r="DO239" s="82"/>
      <c r="DP239" s="83"/>
      <c r="DQ239" s="83"/>
      <c r="DR239" s="82"/>
      <c r="DS239" s="82"/>
      <c r="DT239" s="83"/>
      <c r="DU239" s="84"/>
      <c r="DV239" s="66"/>
      <c r="DW239" s="51"/>
      <c r="DY239" s="109"/>
      <c r="DZ239" s="58"/>
      <c r="EA239" s="3"/>
      <c r="EB239" s="4"/>
      <c r="EC239" s="4"/>
      <c r="ED239" s="4"/>
      <c r="EE239" s="4"/>
      <c r="EF239" s="4"/>
      <c r="EG239" s="4"/>
      <c r="EH239" s="4"/>
      <c r="EI239" s="4"/>
      <c r="EJ239" s="4"/>
      <c r="EK239" s="4"/>
      <c r="EL239" s="4"/>
      <c r="EM239" s="4"/>
      <c r="EN239" s="4"/>
      <c r="EO239" s="4"/>
      <c r="EP239" s="5"/>
      <c r="EQ239" s="172">
        <f>EI238^3+EJ238^3+EK238^3+EL238^3+EM238^3+EN238^3+EO238^3+EP238^3+EI239^3+EJ239^3+EK239^3+EL239^3+EM239^3+EN239^3+EO239^3+EP239^3</f>
        <v>0</v>
      </c>
      <c r="ER239" s="125">
        <f t="shared" si="44"/>
        <v>0</v>
      </c>
      <c r="ES239" s="61"/>
      <c r="ET239" s="174"/>
      <c r="EU239" s="131"/>
      <c r="EV239" s="83"/>
      <c r="EW239" s="131"/>
      <c r="EX239" s="131"/>
      <c r="EY239" s="82"/>
      <c r="EZ239" s="131"/>
      <c r="FA239" s="131"/>
      <c r="FB239" s="131"/>
      <c r="FC239" s="131"/>
      <c r="FD239" s="83"/>
      <c r="FE239" s="131"/>
      <c r="FF239" s="131"/>
      <c r="FG239" s="82"/>
      <c r="FH239" s="131"/>
      <c r="FI239" s="175"/>
      <c r="FJ239" s="66"/>
      <c r="FK239" s="51"/>
    </row>
    <row r="240" spans="1:167" x14ac:dyDescent="0.2">
      <c r="A240" s="32"/>
      <c r="B240" s="32"/>
      <c r="C240" s="32"/>
      <c r="D240" s="106" t="s">
        <v>260</v>
      </c>
      <c r="E240" s="107" t="s">
        <v>207</v>
      </c>
      <c r="F240" s="110">
        <f>B4+(226*B6)</f>
        <v>227</v>
      </c>
      <c r="G240" s="104"/>
      <c r="H240" s="43"/>
      <c r="I240" s="109"/>
      <c r="J240" s="58"/>
      <c r="K240" s="3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5"/>
      <c r="AA240" s="172">
        <f>K240^3+L240^3+M240^3+N240^3+O240^3+P240^3+Q240^3+R240^3+K241^3+L241^3+M241^3+N241^3+O241^3+P241^3+Q241^3+R241^3</f>
        <v>0</v>
      </c>
      <c r="AB240" s="125">
        <f t="shared" si="41"/>
        <v>0</v>
      </c>
      <c r="AC240" s="61"/>
      <c r="AD240" s="89"/>
      <c r="AE240" s="83"/>
      <c r="AF240" s="83"/>
      <c r="AG240" s="83"/>
      <c r="AH240" s="82"/>
      <c r="AI240" s="82"/>
      <c r="AJ240" s="82"/>
      <c r="AK240" s="82"/>
      <c r="AL240" s="83"/>
      <c r="AM240" s="83"/>
      <c r="AN240" s="83"/>
      <c r="AO240" s="83"/>
      <c r="AP240" s="82"/>
      <c r="AQ240" s="82"/>
      <c r="AR240" s="82"/>
      <c r="AS240" s="86"/>
      <c r="AT240" s="66"/>
      <c r="AU240" s="51"/>
      <c r="AW240" s="109"/>
      <c r="AX240" s="58"/>
      <c r="AY240" s="3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5"/>
      <c r="BO240" s="172">
        <f>AY240^3+AZ240^3+BA240^3+BB240^3+BC240^3+BD240^3+BE240^3+BF240^3+AY241^3+AZ241^3+BA241^3+BB241^3+BC241^3+BD241^3+BE241^3+BF241^3</f>
        <v>0</v>
      </c>
      <c r="BP240" s="125">
        <f t="shared" si="42"/>
        <v>0</v>
      </c>
      <c r="BQ240" s="61"/>
      <c r="BR240" s="89"/>
      <c r="BS240" s="83"/>
      <c r="BT240" s="83"/>
      <c r="BU240" s="83"/>
      <c r="BV240" s="83"/>
      <c r="BW240" s="83"/>
      <c r="BX240" s="83"/>
      <c r="BY240" s="83"/>
      <c r="BZ240" s="82"/>
      <c r="CA240" s="82"/>
      <c r="CB240" s="82"/>
      <c r="CC240" s="82"/>
      <c r="CD240" s="82"/>
      <c r="CE240" s="82"/>
      <c r="CF240" s="82"/>
      <c r="CG240" s="86"/>
      <c r="CH240" s="66"/>
      <c r="CI240" s="51"/>
      <c r="CJ240" s="144"/>
      <c r="CK240" s="109"/>
      <c r="CL240" s="58"/>
      <c r="CM240" s="3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5"/>
      <c r="DC240" s="172">
        <f>CM240^3+CN240^3+CO240^3+CP240^3+CQ240^3+CR240^3+CS240^3+CT240^3+CM241^3+CN241^3+CO241^3+CP241^3+CQ241^3+CR241^3+CS241^3+CT241^3</f>
        <v>0</v>
      </c>
      <c r="DD240" s="125">
        <f t="shared" si="43"/>
        <v>0</v>
      </c>
      <c r="DE240" s="61"/>
      <c r="DF240" s="81"/>
      <c r="DG240" s="82"/>
      <c r="DH240" s="83"/>
      <c r="DI240" s="83"/>
      <c r="DJ240" s="82"/>
      <c r="DK240" s="82"/>
      <c r="DL240" s="83"/>
      <c r="DM240" s="83"/>
      <c r="DN240" s="82"/>
      <c r="DO240" s="82"/>
      <c r="DP240" s="83"/>
      <c r="DQ240" s="83"/>
      <c r="DR240" s="82"/>
      <c r="DS240" s="82"/>
      <c r="DT240" s="83"/>
      <c r="DU240" s="84"/>
      <c r="DV240" s="66"/>
      <c r="DW240" s="51"/>
      <c r="DY240" s="109"/>
      <c r="DZ240" s="58"/>
      <c r="EA240" s="3"/>
      <c r="EB240" s="4"/>
      <c r="EC240" s="4"/>
      <c r="ED240" s="4"/>
      <c r="EE240" s="4"/>
      <c r="EF240" s="4"/>
      <c r="EG240" s="4"/>
      <c r="EH240" s="4"/>
      <c r="EI240" s="4"/>
      <c r="EJ240" s="4"/>
      <c r="EK240" s="4"/>
      <c r="EL240" s="4"/>
      <c r="EM240" s="4"/>
      <c r="EN240" s="4"/>
      <c r="EO240" s="4"/>
      <c r="EP240" s="5"/>
      <c r="EQ240" s="172">
        <f>EA240^3+EB240^3+EC240^3+ED240^3+EE240^3+EF240^3+EG240^3+EH240^3+EA241^3+EB241^3+EC241^3+ED241^3+EE241^3+EF241^3+EG241^3+EH241^3</f>
        <v>0</v>
      </c>
      <c r="ER240" s="125">
        <f t="shared" si="44"/>
        <v>0</v>
      </c>
      <c r="ES240" s="61"/>
      <c r="ET240" s="174"/>
      <c r="EU240" s="83"/>
      <c r="EV240" s="131"/>
      <c r="EW240" s="131"/>
      <c r="EX240" s="131"/>
      <c r="EY240" s="131"/>
      <c r="EZ240" s="82"/>
      <c r="FA240" s="131"/>
      <c r="FB240" s="131"/>
      <c r="FC240" s="83"/>
      <c r="FD240" s="131"/>
      <c r="FE240" s="131"/>
      <c r="FF240" s="131"/>
      <c r="FG240" s="131"/>
      <c r="FH240" s="82"/>
      <c r="FI240" s="175"/>
      <c r="FJ240" s="66"/>
      <c r="FK240" s="51"/>
    </row>
    <row r="241" spans="1:167" x14ac:dyDescent="0.2">
      <c r="A241" s="32"/>
      <c r="B241" s="32"/>
      <c r="C241" s="32"/>
      <c r="D241" s="106" t="s">
        <v>114</v>
      </c>
      <c r="E241" s="107" t="s">
        <v>207</v>
      </c>
      <c r="F241" s="108">
        <f>B4+(227*B6)</f>
        <v>228</v>
      </c>
      <c r="G241" s="104"/>
      <c r="H241" s="43"/>
      <c r="I241" s="109"/>
      <c r="J241" s="58"/>
      <c r="K241" s="3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5"/>
      <c r="AA241" s="172">
        <f>S240^3+T240^3+U240^3+V240^3+W240^3+X240^3+Y240^3+Z240^3+S241^3+T241^3+U241^3+V241^3+W241^3+X241^3+Y241^3+Z241^3</f>
        <v>0</v>
      </c>
      <c r="AB241" s="125">
        <f t="shared" si="41"/>
        <v>0</v>
      </c>
      <c r="AC241" s="61"/>
      <c r="AD241" s="89"/>
      <c r="AE241" s="83"/>
      <c r="AF241" s="83"/>
      <c r="AG241" s="83"/>
      <c r="AH241" s="82"/>
      <c r="AI241" s="82"/>
      <c r="AJ241" s="82"/>
      <c r="AK241" s="82"/>
      <c r="AL241" s="83"/>
      <c r="AM241" s="83"/>
      <c r="AN241" s="83"/>
      <c r="AO241" s="83"/>
      <c r="AP241" s="82"/>
      <c r="AQ241" s="82"/>
      <c r="AR241" s="82"/>
      <c r="AS241" s="86"/>
      <c r="AT241" s="66"/>
      <c r="AU241" s="51"/>
      <c r="AW241" s="109"/>
      <c r="AX241" s="58"/>
      <c r="AY241" s="3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5"/>
      <c r="BO241" s="172">
        <f>BG240^3+BH240^3+BI240^3+BJ240^3+BK240^3+BL240^3+BM240^3+BN240^3+BG241^3+BH241^3+BI241^3+BJ241^3+BK241^3+BL241^3+BM241^3+BN241^3</f>
        <v>0</v>
      </c>
      <c r="BP241" s="125">
        <f t="shared" si="42"/>
        <v>0</v>
      </c>
      <c r="BQ241" s="61"/>
      <c r="BR241" s="89"/>
      <c r="BS241" s="83"/>
      <c r="BT241" s="83"/>
      <c r="BU241" s="83"/>
      <c r="BV241" s="83"/>
      <c r="BW241" s="83"/>
      <c r="BX241" s="83"/>
      <c r="BY241" s="83"/>
      <c r="BZ241" s="82"/>
      <c r="CA241" s="82"/>
      <c r="CB241" s="82"/>
      <c r="CC241" s="82"/>
      <c r="CD241" s="82"/>
      <c r="CE241" s="82"/>
      <c r="CF241" s="82"/>
      <c r="CG241" s="86"/>
      <c r="CH241" s="66"/>
      <c r="CI241" s="51"/>
      <c r="CJ241" s="144"/>
      <c r="CK241" s="109"/>
      <c r="CL241" s="58"/>
      <c r="CM241" s="3"/>
      <c r="CN241" s="4"/>
      <c r="CO241" s="4"/>
      <c r="CP241" s="4"/>
      <c r="CQ241" s="4"/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5"/>
      <c r="DC241" s="172">
        <f>CU240^3+CV240^3+CW240^3+CX240^3+CY240^3+CZ240^3+DA240^3+DB240^3+CU241^3+CV241^3+CW241^3+CX241^3+CY241^3+CZ241^3+DA241^3+DB241^3</f>
        <v>0</v>
      </c>
      <c r="DD241" s="125">
        <f t="shared" si="43"/>
        <v>0</v>
      </c>
      <c r="DE241" s="61"/>
      <c r="DF241" s="81"/>
      <c r="DG241" s="82"/>
      <c r="DH241" s="83"/>
      <c r="DI241" s="83"/>
      <c r="DJ241" s="82"/>
      <c r="DK241" s="82"/>
      <c r="DL241" s="83"/>
      <c r="DM241" s="83"/>
      <c r="DN241" s="82"/>
      <c r="DO241" s="82"/>
      <c r="DP241" s="83"/>
      <c r="DQ241" s="83"/>
      <c r="DR241" s="82"/>
      <c r="DS241" s="82"/>
      <c r="DT241" s="83"/>
      <c r="DU241" s="84"/>
      <c r="DV241" s="66"/>
      <c r="DW241" s="51"/>
      <c r="DY241" s="109"/>
      <c r="DZ241" s="58"/>
      <c r="EA241" s="3"/>
      <c r="EB241" s="4"/>
      <c r="EC241" s="4"/>
      <c r="ED241" s="4"/>
      <c r="EE241" s="4"/>
      <c r="EF241" s="4"/>
      <c r="EG241" s="4"/>
      <c r="EH241" s="4"/>
      <c r="EI241" s="4"/>
      <c r="EJ241" s="4"/>
      <c r="EK241" s="4"/>
      <c r="EL241" s="4"/>
      <c r="EM241" s="4"/>
      <c r="EN241" s="4"/>
      <c r="EO241" s="4"/>
      <c r="EP241" s="5"/>
      <c r="EQ241" s="172">
        <f>EI240^3+EJ240^3+EK240^3+EL240^3+EM240^3+EN240^3+EO240^3+EP240^3+EI241^3+EJ241^3+EK241^3+EL241^3+EM241^3+EN241^3+EO241^3+EP241^3</f>
        <v>0</v>
      </c>
      <c r="ER241" s="125">
        <f t="shared" si="44"/>
        <v>0</v>
      </c>
      <c r="ES241" s="61"/>
      <c r="ET241" s="89"/>
      <c r="EU241" s="131"/>
      <c r="EV241" s="131"/>
      <c r="EW241" s="131"/>
      <c r="EX241" s="131"/>
      <c r="EY241" s="131"/>
      <c r="EZ241" s="131"/>
      <c r="FA241" s="82"/>
      <c r="FB241" s="83"/>
      <c r="FC241" s="131"/>
      <c r="FD241" s="131"/>
      <c r="FE241" s="131"/>
      <c r="FF241" s="131"/>
      <c r="FG241" s="131"/>
      <c r="FH241" s="131"/>
      <c r="FI241" s="86"/>
      <c r="FJ241" s="66"/>
      <c r="FK241" s="51"/>
    </row>
    <row r="242" spans="1:167" x14ac:dyDescent="0.2">
      <c r="A242" s="32"/>
      <c r="B242" s="32"/>
      <c r="C242" s="32"/>
      <c r="D242" s="106" t="s">
        <v>23</v>
      </c>
      <c r="E242" s="107" t="s">
        <v>207</v>
      </c>
      <c r="F242" s="108">
        <f>B4+(228*B6)</f>
        <v>229</v>
      </c>
      <c r="G242" s="104"/>
      <c r="H242" s="43"/>
      <c r="I242" s="109"/>
      <c r="J242" s="58"/>
      <c r="K242" s="3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5"/>
      <c r="AA242" s="172">
        <f>K242^3+L242^3+M242^3+N242^3+O242^3+P242^3+Q242^3+R242^3+K243^3+L243^3+M243^3+N243^3+O243^3+P243^3+Q243^3+R243^3</f>
        <v>0</v>
      </c>
      <c r="AB242" s="125">
        <f t="shared" si="41"/>
        <v>0</v>
      </c>
      <c r="AC242" s="95"/>
      <c r="AD242" s="81"/>
      <c r="AE242" s="82"/>
      <c r="AF242" s="82"/>
      <c r="AG242" s="82"/>
      <c r="AH242" s="83"/>
      <c r="AI242" s="83"/>
      <c r="AJ242" s="83"/>
      <c r="AK242" s="83"/>
      <c r="AL242" s="82"/>
      <c r="AM242" s="82"/>
      <c r="AN242" s="82"/>
      <c r="AO242" s="82"/>
      <c r="AP242" s="83"/>
      <c r="AQ242" s="83"/>
      <c r="AR242" s="83"/>
      <c r="AS242" s="84"/>
      <c r="AT242" s="66"/>
      <c r="AU242" s="51"/>
      <c r="AW242" s="109"/>
      <c r="AX242" s="58"/>
      <c r="AY242" s="3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5"/>
      <c r="BO242" s="172">
        <f>AY242^3+AZ242^3+BA242^3+BB242^3+BC242^3+BD242^3+BE242^3+BF242^3+AY243^3+AZ243^3+BA243^3+BB243^3+BC243^3+BD243^3+BE243^3+BF243^3</f>
        <v>0</v>
      </c>
      <c r="BP242" s="125">
        <f t="shared" si="42"/>
        <v>0</v>
      </c>
      <c r="BQ242" s="95"/>
      <c r="BR242" s="81"/>
      <c r="BS242" s="82"/>
      <c r="BT242" s="82"/>
      <c r="BU242" s="82"/>
      <c r="BV242" s="82"/>
      <c r="BW242" s="82"/>
      <c r="BX242" s="82"/>
      <c r="BY242" s="82"/>
      <c r="BZ242" s="83"/>
      <c r="CA242" s="83"/>
      <c r="CB242" s="83"/>
      <c r="CC242" s="83"/>
      <c r="CD242" s="83"/>
      <c r="CE242" s="83"/>
      <c r="CF242" s="83"/>
      <c r="CG242" s="84"/>
      <c r="CH242" s="66"/>
      <c r="CI242" s="51"/>
      <c r="CJ242" s="144"/>
      <c r="CK242" s="109"/>
      <c r="CL242" s="58"/>
      <c r="CM242" s="3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5"/>
      <c r="DC242" s="172">
        <f>CM242^3+CN242^3+CO242^3+CP242^3+CQ242^3+CR242^3+CS242^3+CT242^3+CM243^3+CN243^3+CO243^3+CP243^3+CQ243^3+CR243^3+CS243^3+CT243^3</f>
        <v>0</v>
      </c>
      <c r="DD242" s="125">
        <f t="shared" si="43"/>
        <v>0</v>
      </c>
      <c r="DE242" s="95"/>
      <c r="DF242" s="89"/>
      <c r="DG242" s="83"/>
      <c r="DH242" s="82"/>
      <c r="DI242" s="82"/>
      <c r="DJ242" s="83"/>
      <c r="DK242" s="83"/>
      <c r="DL242" s="82"/>
      <c r="DM242" s="82"/>
      <c r="DN242" s="83"/>
      <c r="DO242" s="83"/>
      <c r="DP242" s="82"/>
      <c r="DQ242" s="82"/>
      <c r="DR242" s="83"/>
      <c r="DS242" s="83"/>
      <c r="DT242" s="82"/>
      <c r="DU242" s="86"/>
      <c r="DV242" s="66"/>
      <c r="DW242" s="51"/>
      <c r="DY242" s="109"/>
      <c r="DZ242" s="58"/>
      <c r="EA242" s="3"/>
      <c r="EB242" s="4"/>
      <c r="EC242" s="4"/>
      <c r="ED242" s="4"/>
      <c r="EE242" s="4"/>
      <c r="EF242" s="4"/>
      <c r="EG242" s="4"/>
      <c r="EH242" s="4"/>
      <c r="EI242" s="4"/>
      <c r="EJ242" s="4"/>
      <c r="EK242" s="4"/>
      <c r="EL242" s="4"/>
      <c r="EM242" s="4"/>
      <c r="EN242" s="4"/>
      <c r="EO242" s="4"/>
      <c r="EP242" s="5"/>
      <c r="EQ242" s="172">
        <f>EA242^3+EB242^3+EC242^3+ED242^3+EE242^3+EF242^3+EG242^3+EH242^3+EA243^3+EB243^3+EC243^3+ED243^3+EE243^3+EF243^3+EG243^3+EH243^3</f>
        <v>0</v>
      </c>
      <c r="ER242" s="125">
        <f t="shared" si="44"/>
        <v>0</v>
      </c>
      <c r="ES242" s="95"/>
      <c r="ET242" s="81"/>
      <c r="EU242" s="131"/>
      <c r="EV242" s="131"/>
      <c r="EW242" s="131"/>
      <c r="EX242" s="131"/>
      <c r="EY242" s="131"/>
      <c r="EZ242" s="131"/>
      <c r="FA242" s="83"/>
      <c r="FB242" s="82"/>
      <c r="FC242" s="131"/>
      <c r="FD242" s="131"/>
      <c r="FE242" s="131"/>
      <c r="FF242" s="131"/>
      <c r="FG242" s="131"/>
      <c r="FH242" s="131"/>
      <c r="FI242" s="84"/>
      <c r="FJ242" s="66"/>
      <c r="FK242" s="51"/>
    </row>
    <row r="243" spans="1:167" x14ac:dyDescent="0.2">
      <c r="A243" s="32"/>
      <c r="B243" s="32"/>
      <c r="C243" s="32"/>
      <c r="D243" s="106" t="s">
        <v>242</v>
      </c>
      <c r="E243" s="107" t="s">
        <v>207</v>
      </c>
      <c r="F243" s="110">
        <f>B4+(229*B6)</f>
        <v>230</v>
      </c>
      <c r="G243" s="104"/>
      <c r="H243" s="43"/>
      <c r="I243" s="109"/>
      <c r="J243" s="58"/>
      <c r="K243" s="3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5"/>
      <c r="AA243" s="172">
        <f>S242^3+T242^3+U242^3+V242^3+W242^3+X242^3+Y242^3+Z242^3+S243^3+T243^3+U243^3+V243^3+W243^3+X243^3+Y243^3+Z243^3</f>
        <v>0</v>
      </c>
      <c r="AB243" s="125">
        <f t="shared" si="41"/>
        <v>0</v>
      </c>
      <c r="AC243" s="61"/>
      <c r="AD243" s="81"/>
      <c r="AE243" s="82"/>
      <c r="AF243" s="82"/>
      <c r="AG243" s="82"/>
      <c r="AH243" s="83"/>
      <c r="AI243" s="83"/>
      <c r="AJ243" s="83"/>
      <c r="AK243" s="83"/>
      <c r="AL243" s="82"/>
      <c r="AM243" s="82"/>
      <c r="AN243" s="82"/>
      <c r="AO243" s="82"/>
      <c r="AP243" s="83"/>
      <c r="AQ243" s="83"/>
      <c r="AR243" s="83"/>
      <c r="AS243" s="84"/>
      <c r="AT243" s="66"/>
      <c r="AU243" s="51"/>
      <c r="AW243" s="109"/>
      <c r="AX243" s="58"/>
      <c r="AY243" s="3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5"/>
      <c r="BO243" s="172">
        <f>BG242^3+BH242^3+BI242^3+BJ242^3+BK242^3+BL242^3+BM242^3+BN242^3+BG243^3+BH243^3+BI243^3+BJ243^3+BK243^3+BL243^3+BM243^3+BN243^3</f>
        <v>0</v>
      </c>
      <c r="BP243" s="125">
        <f t="shared" si="42"/>
        <v>0</v>
      </c>
      <c r="BQ243" s="61"/>
      <c r="BR243" s="81"/>
      <c r="BS243" s="82"/>
      <c r="BT243" s="82"/>
      <c r="BU243" s="82"/>
      <c r="BV243" s="82"/>
      <c r="BW243" s="82"/>
      <c r="BX243" s="82"/>
      <c r="BY243" s="82"/>
      <c r="BZ243" s="83"/>
      <c r="CA243" s="83"/>
      <c r="CB243" s="83"/>
      <c r="CC243" s="83"/>
      <c r="CD243" s="83"/>
      <c r="CE243" s="83"/>
      <c r="CF243" s="83"/>
      <c r="CG243" s="84"/>
      <c r="CH243" s="66"/>
      <c r="CI243" s="51"/>
      <c r="CJ243" s="144"/>
      <c r="CK243" s="109"/>
      <c r="CL243" s="58"/>
      <c r="CM243" s="3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5"/>
      <c r="DC243" s="172">
        <f>CU242^3+CV242^3+CW242^3+CX242^3+CY242^3+CZ242^3+DA242^3+DB242^3+CU243^3+CV243^3+CW243^3+CX243^3+CY243^3+CZ243^3+DA243^3+DB243^3</f>
        <v>0</v>
      </c>
      <c r="DD243" s="125">
        <f t="shared" si="43"/>
        <v>0</v>
      </c>
      <c r="DE243" s="61"/>
      <c r="DF243" s="89"/>
      <c r="DG243" s="83"/>
      <c r="DH243" s="82"/>
      <c r="DI243" s="82"/>
      <c r="DJ243" s="83"/>
      <c r="DK243" s="83"/>
      <c r="DL243" s="82"/>
      <c r="DM243" s="82"/>
      <c r="DN243" s="83"/>
      <c r="DO243" s="83"/>
      <c r="DP243" s="82"/>
      <c r="DQ243" s="82"/>
      <c r="DR243" s="83"/>
      <c r="DS243" s="83"/>
      <c r="DT243" s="82"/>
      <c r="DU243" s="86"/>
      <c r="DV243" s="66"/>
      <c r="DW243" s="51"/>
      <c r="DY243" s="109"/>
      <c r="DZ243" s="58"/>
      <c r="EA243" s="3"/>
      <c r="EB243" s="4"/>
      <c r="EC243" s="4"/>
      <c r="ED243" s="4"/>
      <c r="EE243" s="4"/>
      <c r="EF243" s="4"/>
      <c r="EG243" s="4"/>
      <c r="EH243" s="4"/>
      <c r="EI243" s="4"/>
      <c r="EJ243" s="4"/>
      <c r="EK243" s="4"/>
      <c r="EL243" s="4"/>
      <c r="EM243" s="4"/>
      <c r="EN243" s="4"/>
      <c r="EO243" s="4"/>
      <c r="EP243" s="5"/>
      <c r="EQ243" s="172">
        <f>EI242^3+EJ242^3+EK242^3+EL242^3+EM242^3+EN242^3+EO242^3+EP242^3+EI243^3+EJ243^3+EK243^3+EL243^3+EM243^3+EN243^3+EO243^3+EP243^3</f>
        <v>0</v>
      </c>
      <c r="ER243" s="125">
        <f t="shared" si="44"/>
        <v>0</v>
      </c>
      <c r="ES243" s="61"/>
      <c r="ET243" s="174"/>
      <c r="EU243" s="82"/>
      <c r="EV243" s="131"/>
      <c r="EW243" s="131"/>
      <c r="EX243" s="131"/>
      <c r="EY243" s="131"/>
      <c r="EZ243" s="83"/>
      <c r="FA243" s="131"/>
      <c r="FB243" s="131"/>
      <c r="FC243" s="82"/>
      <c r="FD243" s="131"/>
      <c r="FE243" s="131"/>
      <c r="FF243" s="131"/>
      <c r="FG243" s="131"/>
      <c r="FH243" s="83"/>
      <c r="FI243" s="175"/>
      <c r="FJ243" s="66"/>
      <c r="FK243" s="51"/>
    </row>
    <row r="244" spans="1:167" x14ac:dyDescent="0.2">
      <c r="A244" s="32"/>
      <c r="B244" s="32"/>
      <c r="C244" s="32"/>
      <c r="D244" s="106" t="s">
        <v>147</v>
      </c>
      <c r="E244" s="107" t="s">
        <v>207</v>
      </c>
      <c r="F244" s="110">
        <f>B4+(230*B6)</f>
        <v>231</v>
      </c>
      <c r="G244" s="104"/>
      <c r="H244" s="43"/>
      <c r="I244" s="109"/>
      <c r="J244" s="58"/>
      <c r="K244" s="3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5"/>
      <c r="AA244" s="172">
        <f>K244^3+L244^3+M244^3+N244^3+O244^3+P244^3+Q244^3+R244^3+K245^3+L245^3+M245^3+N245^3+O245^3+P245^3+Q245^3+R245^3</f>
        <v>0</v>
      </c>
      <c r="AB244" s="125">
        <f t="shared" si="41"/>
        <v>0</v>
      </c>
      <c r="AC244" s="61"/>
      <c r="AD244" s="81"/>
      <c r="AE244" s="82"/>
      <c r="AF244" s="82"/>
      <c r="AG244" s="82"/>
      <c r="AH244" s="83"/>
      <c r="AI244" s="83"/>
      <c r="AJ244" s="83"/>
      <c r="AK244" s="83"/>
      <c r="AL244" s="82"/>
      <c r="AM244" s="82"/>
      <c r="AN244" s="82"/>
      <c r="AO244" s="82"/>
      <c r="AP244" s="83"/>
      <c r="AQ244" s="83"/>
      <c r="AR244" s="83"/>
      <c r="AS244" s="84"/>
      <c r="AT244" s="66"/>
      <c r="AU244" s="51"/>
      <c r="AW244" s="109"/>
      <c r="AX244" s="58"/>
      <c r="AY244" s="3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5"/>
      <c r="BO244" s="172">
        <f>AY244^3+AZ244^3+BA244^3+BB244^3+BC244^3+BD244^3+BE244^3+BF244^3+AY245^3+AZ245^3+BA245^3+BB245^3+BC245^3+BD245^3+BE245^3+BF245^3</f>
        <v>0</v>
      </c>
      <c r="BP244" s="125">
        <f t="shared" si="42"/>
        <v>0</v>
      </c>
      <c r="BQ244" s="61"/>
      <c r="BR244" s="89"/>
      <c r="BS244" s="83"/>
      <c r="BT244" s="83"/>
      <c r="BU244" s="83"/>
      <c r="BV244" s="83"/>
      <c r="BW244" s="83"/>
      <c r="BX244" s="83"/>
      <c r="BY244" s="83"/>
      <c r="BZ244" s="82"/>
      <c r="CA244" s="82"/>
      <c r="CB244" s="82"/>
      <c r="CC244" s="82"/>
      <c r="CD244" s="82"/>
      <c r="CE244" s="82"/>
      <c r="CF244" s="82"/>
      <c r="CG244" s="86"/>
      <c r="CH244" s="66"/>
      <c r="CI244" s="51"/>
      <c r="CJ244" s="144"/>
      <c r="CK244" s="109"/>
      <c r="CL244" s="58"/>
      <c r="CM244" s="3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5"/>
      <c r="DC244" s="172">
        <f>CM244^3+CN244^3+CO244^3+CP244^3+CQ244^3+CR244^3+CS244^3+CT244^3+CM245^3+CN245^3+CO245^3+CP245^3+CQ245^3+CR245^3+CS245^3+CT245^3</f>
        <v>0</v>
      </c>
      <c r="DD244" s="125">
        <f t="shared" si="43"/>
        <v>0</v>
      </c>
      <c r="DE244" s="61"/>
      <c r="DF244" s="89"/>
      <c r="DG244" s="83"/>
      <c r="DH244" s="82"/>
      <c r="DI244" s="82"/>
      <c r="DJ244" s="83"/>
      <c r="DK244" s="83"/>
      <c r="DL244" s="82"/>
      <c r="DM244" s="82"/>
      <c r="DN244" s="83"/>
      <c r="DO244" s="83"/>
      <c r="DP244" s="82"/>
      <c r="DQ244" s="82"/>
      <c r="DR244" s="83"/>
      <c r="DS244" s="83"/>
      <c r="DT244" s="82"/>
      <c r="DU244" s="86"/>
      <c r="DV244" s="66"/>
      <c r="DW244" s="51"/>
      <c r="DY244" s="109"/>
      <c r="DZ244" s="58"/>
      <c r="EA244" s="3"/>
      <c r="EB244" s="4"/>
      <c r="EC244" s="4"/>
      <c r="ED244" s="4"/>
      <c r="EE244" s="4"/>
      <c r="EF244" s="4"/>
      <c r="EG244" s="4"/>
      <c r="EH244" s="4"/>
      <c r="EI244" s="4"/>
      <c r="EJ244" s="4"/>
      <c r="EK244" s="4"/>
      <c r="EL244" s="4"/>
      <c r="EM244" s="4"/>
      <c r="EN244" s="4"/>
      <c r="EO244" s="4"/>
      <c r="EP244" s="5"/>
      <c r="EQ244" s="172">
        <f>EA244^3+EB244^3+EC244^3+ED244^3+EE244^3+EF244^3+EG244^3+EH244^3+EA245^3+EB245^3+EC245^3+ED245^3+EE245^3+EF245^3+EG245^3+EH245^3</f>
        <v>0</v>
      </c>
      <c r="ER244" s="125">
        <f t="shared" si="44"/>
        <v>0</v>
      </c>
      <c r="ES244" s="61"/>
      <c r="ET244" s="174"/>
      <c r="EU244" s="131"/>
      <c r="EV244" s="82"/>
      <c r="EW244" s="131"/>
      <c r="EX244" s="131"/>
      <c r="EY244" s="83"/>
      <c r="EZ244" s="131"/>
      <c r="FA244" s="131"/>
      <c r="FB244" s="131"/>
      <c r="FC244" s="131"/>
      <c r="FD244" s="82"/>
      <c r="FE244" s="131"/>
      <c r="FF244" s="131"/>
      <c r="FG244" s="83"/>
      <c r="FH244" s="131"/>
      <c r="FI244" s="175"/>
      <c r="FJ244" s="66"/>
      <c r="FK244" s="51"/>
    </row>
    <row r="245" spans="1:167" x14ac:dyDescent="0.2">
      <c r="A245" s="32"/>
      <c r="B245" s="32"/>
      <c r="C245" s="32"/>
      <c r="D245" s="106" t="s">
        <v>48</v>
      </c>
      <c r="E245" s="107" t="s">
        <v>207</v>
      </c>
      <c r="F245" s="108">
        <f>B4+(231*B6)</f>
        <v>232</v>
      </c>
      <c r="G245" s="104"/>
      <c r="H245" s="43"/>
      <c r="I245" s="109"/>
      <c r="J245" s="58"/>
      <c r="K245" s="3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5"/>
      <c r="AA245" s="172">
        <f>S244^3+T244^3+U244^3+V244^3+W244^3+X244^3+Y244^3+Z244^3+S245^3+T245^3+U245^3+V245^3+W245^3+X245^3+Y245^3+Z245^3</f>
        <v>0</v>
      </c>
      <c r="AB245" s="125">
        <f t="shared" si="41"/>
        <v>0</v>
      </c>
      <c r="AC245" s="61"/>
      <c r="AD245" s="81"/>
      <c r="AE245" s="82"/>
      <c r="AF245" s="82"/>
      <c r="AG245" s="82"/>
      <c r="AH245" s="83"/>
      <c r="AI245" s="83"/>
      <c r="AJ245" s="83"/>
      <c r="AK245" s="83"/>
      <c r="AL245" s="82"/>
      <c r="AM245" s="82"/>
      <c r="AN245" s="82"/>
      <c r="AO245" s="82"/>
      <c r="AP245" s="83"/>
      <c r="AQ245" s="83"/>
      <c r="AR245" s="83"/>
      <c r="AS245" s="84"/>
      <c r="AT245" s="66"/>
      <c r="AU245" s="51"/>
      <c r="AW245" s="109"/>
      <c r="AX245" s="58"/>
      <c r="AY245" s="3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5"/>
      <c r="BO245" s="172">
        <f>BG244^3+BH244^3+BI244^3+BJ244^3+BK244^3+BL244^3+BM244^3+BN244^3+BG245^3+BH245^3+BI245^3+BJ245^3+BK245^3+BL245^3+BM245^3+BN245^3</f>
        <v>0</v>
      </c>
      <c r="BP245" s="125">
        <f t="shared" si="42"/>
        <v>0</v>
      </c>
      <c r="BQ245" s="61"/>
      <c r="BR245" s="89"/>
      <c r="BS245" s="83"/>
      <c r="BT245" s="83"/>
      <c r="BU245" s="83"/>
      <c r="BV245" s="83"/>
      <c r="BW245" s="83"/>
      <c r="BX245" s="83"/>
      <c r="BY245" s="83"/>
      <c r="BZ245" s="82"/>
      <c r="CA245" s="82"/>
      <c r="CB245" s="82"/>
      <c r="CC245" s="82"/>
      <c r="CD245" s="82"/>
      <c r="CE245" s="82"/>
      <c r="CF245" s="82"/>
      <c r="CG245" s="86"/>
      <c r="CH245" s="66"/>
      <c r="CI245" s="51"/>
      <c r="CJ245" s="144"/>
      <c r="CK245" s="109"/>
      <c r="CL245" s="58"/>
      <c r="CM245" s="3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/>
      <c r="DA245" s="4"/>
      <c r="DB245" s="5"/>
      <c r="DC245" s="172">
        <f>CU244^3+CV244^3+CW244^3+CX244^3+CY244^3+CZ244^3+DA244^3+DB244^3+CU245^3+CV245^3+CW245^3+CX245^3+CY245^3+CZ245^3+DA245^3+DB245^3</f>
        <v>0</v>
      </c>
      <c r="DD245" s="125">
        <f t="shared" si="43"/>
        <v>0</v>
      </c>
      <c r="DE245" s="61"/>
      <c r="DF245" s="89"/>
      <c r="DG245" s="83"/>
      <c r="DH245" s="82"/>
      <c r="DI245" s="82"/>
      <c r="DJ245" s="83"/>
      <c r="DK245" s="83"/>
      <c r="DL245" s="82"/>
      <c r="DM245" s="82"/>
      <c r="DN245" s="83"/>
      <c r="DO245" s="83"/>
      <c r="DP245" s="82"/>
      <c r="DQ245" s="82"/>
      <c r="DR245" s="83"/>
      <c r="DS245" s="83"/>
      <c r="DT245" s="82"/>
      <c r="DU245" s="86"/>
      <c r="DV245" s="66"/>
      <c r="DW245" s="51"/>
      <c r="DY245" s="109"/>
      <c r="DZ245" s="58"/>
      <c r="EA245" s="3"/>
      <c r="EB245" s="4"/>
      <c r="EC245" s="4"/>
      <c r="ED245" s="4"/>
      <c r="EE245" s="4"/>
      <c r="EF245" s="4"/>
      <c r="EG245" s="4"/>
      <c r="EH245" s="4"/>
      <c r="EI245" s="4"/>
      <c r="EJ245" s="4"/>
      <c r="EK245" s="4"/>
      <c r="EL245" s="4"/>
      <c r="EM245" s="4"/>
      <c r="EN245" s="4"/>
      <c r="EO245" s="4"/>
      <c r="EP245" s="5"/>
      <c r="EQ245" s="172">
        <f>EI244^3+EJ244^3+EK244^3+EL244^3+EM244^3+EN244^3+EO244^3+EP244^3+EI245^3+EJ245^3+EK245^3+EL245^3+EM245^3+EN245^3+EO245^3+EP245^3</f>
        <v>0</v>
      </c>
      <c r="ER245" s="125">
        <f t="shared" si="44"/>
        <v>0</v>
      </c>
      <c r="ES245" s="61"/>
      <c r="ET245" s="174"/>
      <c r="EU245" s="131"/>
      <c r="EV245" s="131"/>
      <c r="EW245" s="82"/>
      <c r="EX245" s="83"/>
      <c r="EY245" s="131"/>
      <c r="EZ245" s="131"/>
      <c r="FA245" s="131"/>
      <c r="FB245" s="131"/>
      <c r="FC245" s="131"/>
      <c r="FD245" s="131"/>
      <c r="FE245" s="82"/>
      <c r="FF245" s="83"/>
      <c r="FG245" s="131"/>
      <c r="FH245" s="131"/>
      <c r="FI245" s="175"/>
      <c r="FJ245" s="66"/>
      <c r="FK245" s="51"/>
    </row>
    <row r="246" spans="1:167" x14ac:dyDescent="0.2">
      <c r="A246" s="32"/>
      <c r="B246" s="32"/>
      <c r="C246" s="32"/>
      <c r="D246" s="106" t="s">
        <v>63</v>
      </c>
      <c r="E246" s="107" t="s">
        <v>207</v>
      </c>
      <c r="F246" s="108">
        <f>B4+(232*B6)</f>
        <v>233</v>
      </c>
      <c r="G246" s="104"/>
      <c r="H246" s="43"/>
      <c r="I246" s="109"/>
      <c r="J246" s="58"/>
      <c r="K246" s="3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5"/>
      <c r="AA246" s="172">
        <f>K246^3+L246^3+M246^3+N246^3+O246^3+P246^3+Q246^3+R246^3+K247^3+L247^3+M247^3+N247^3+O247^3+P247^3+Q247^3+R247^3</f>
        <v>0</v>
      </c>
      <c r="AB246" s="125">
        <f t="shared" si="41"/>
        <v>0</v>
      </c>
      <c r="AC246" s="61"/>
      <c r="AD246" s="89"/>
      <c r="AE246" s="83"/>
      <c r="AF246" s="83"/>
      <c r="AG246" s="83"/>
      <c r="AH246" s="82"/>
      <c r="AI246" s="82"/>
      <c r="AJ246" s="82"/>
      <c r="AK246" s="82"/>
      <c r="AL246" s="83"/>
      <c r="AM246" s="83"/>
      <c r="AN246" s="83"/>
      <c r="AO246" s="83"/>
      <c r="AP246" s="82"/>
      <c r="AQ246" s="82"/>
      <c r="AR246" s="82"/>
      <c r="AS246" s="86"/>
      <c r="AT246" s="66"/>
      <c r="AU246" s="51"/>
      <c r="AW246" s="109"/>
      <c r="AX246" s="58"/>
      <c r="AY246" s="3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5"/>
      <c r="BO246" s="172">
        <f>AY246^3+AZ246^3+BA246^3+BB246^3+BC246^3+BD246^3+BE246^3+BF246^3+AY247^3+AZ247^3+BA247^3+BB247^3+BC247^3+BD247^3+BE247^3+BF247^3</f>
        <v>0</v>
      </c>
      <c r="BP246" s="125">
        <f t="shared" si="42"/>
        <v>0</v>
      </c>
      <c r="BQ246" s="61"/>
      <c r="BR246" s="81"/>
      <c r="BS246" s="82"/>
      <c r="BT246" s="82"/>
      <c r="BU246" s="82"/>
      <c r="BV246" s="82"/>
      <c r="BW246" s="82"/>
      <c r="BX246" s="82"/>
      <c r="BY246" s="82"/>
      <c r="BZ246" s="83"/>
      <c r="CA246" s="83"/>
      <c r="CB246" s="83"/>
      <c r="CC246" s="83"/>
      <c r="CD246" s="83"/>
      <c r="CE246" s="83"/>
      <c r="CF246" s="83"/>
      <c r="CG246" s="84"/>
      <c r="CH246" s="66"/>
      <c r="CI246" s="51"/>
      <c r="CJ246" s="144"/>
      <c r="CK246" s="109"/>
      <c r="CL246" s="58"/>
      <c r="CM246" s="3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5"/>
      <c r="DC246" s="172">
        <f>CM246^3+CN246^3+CO246^3+CP246^3+CQ246^3+CR246^3+CS246^3+CT246^3+CM247^3+CN247^3+CO247^3+CP247^3+CQ247^3+CR247^3+CS247^3+CT247^3</f>
        <v>0</v>
      </c>
      <c r="DD246" s="125">
        <f t="shared" si="43"/>
        <v>0</v>
      </c>
      <c r="DE246" s="61"/>
      <c r="DF246" s="89"/>
      <c r="DG246" s="83"/>
      <c r="DH246" s="82"/>
      <c r="DI246" s="82"/>
      <c r="DJ246" s="83"/>
      <c r="DK246" s="83"/>
      <c r="DL246" s="82"/>
      <c r="DM246" s="82"/>
      <c r="DN246" s="83"/>
      <c r="DO246" s="83"/>
      <c r="DP246" s="82"/>
      <c r="DQ246" s="82"/>
      <c r="DR246" s="83"/>
      <c r="DS246" s="83"/>
      <c r="DT246" s="82"/>
      <c r="DU246" s="86"/>
      <c r="DV246" s="66"/>
      <c r="DW246" s="51"/>
      <c r="DY246" s="109"/>
      <c r="DZ246" s="58"/>
      <c r="EA246" s="3"/>
      <c r="EB246" s="4"/>
      <c r="EC246" s="4"/>
      <c r="ED246" s="4"/>
      <c r="EE246" s="4"/>
      <c r="EF246" s="4"/>
      <c r="EG246" s="4"/>
      <c r="EH246" s="4"/>
      <c r="EI246" s="4"/>
      <c r="EJ246" s="4"/>
      <c r="EK246" s="4"/>
      <c r="EL246" s="4"/>
      <c r="EM246" s="4"/>
      <c r="EN246" s="4"/>
      <c r="EO246" s="4"/>
      <c r="EP246" s="5"/>
      <c r="EQ246" s="172">
        <f>EA246^3+EB246^3+EC246^3+ED246^3+EE246^3+EF246^3+EG246^3+EH246^3+EA247^3+EB247^3+EC247^3+ED247^3+EE247^3+EF247^3+EG247^3+EH247^3</f>
        <v>0</v>
      </c>
      <c r="ER246" s="125">
        <f t="shared" si="44"/>
        <v>0</v>
      </c>
      <c r="ES246" s="61"/>
      <c r="ET246" s="174"/>
      <c r="EU246" s="131"/>
      <c r="EV246" s="131"/>
      <c r="EW246" s="83"/>
      <c r="EX246" s="82"/>
      <c r="EY246" s="131"/>
      <c r="EZ246" s="131"/>
      <c r="FA246" s="131"/>
      <c r="FB246" s="131"/>
      <c r="FC246" s="131"/>
      <c r="FD246" s="131"/>
      <c r="FE246" s="83"/>
      <c r="FF246" s="82"/>
      <c r="FG246" s="131"/>
      <c r="FH246" s="131"/>
      <c r="FI246" s="175"/>
      <c r="FJ246" s="66"/>
      <c r="FK246" s="51"/>
    </row>
    <row r="247" spans="1:167" x14ac:dyDescent="0.2">
      <c r="A247" s="32"/>
      <c r="B247" s="32"/>
      <c r="C247" s="32"/>
      <c r="D247" s="106" t="s">
        <v>155</v>
      </c>
      <c r="E247" s="107" t="s">
        <v>207</v>
      </c>
      <c r="F247" s="110">
        <f>B4+(233*B6)</f>
        <v>234</v>
      </c>
      <c r="G247" s="104"/>
      <c r="H247" s="43"/>
      <c r="I247" s="109"/>
      <c r="J247" s="58"/>
      <c r="K247" s="3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5"/>
      <c r="AA247" s="172">
        <f>S246^3+T246^3+U246^3+V246^3+W246^3+X246^3+Y246^3+Z246^3+S247^3+T247^3+U247^3+V247^3+W247^3+X247^3+Y247^3+Z247^3</f>
        <v>0</v>
      </c>
      <c r="AB247" s="125">
        <f t="shared" si="41"/>
        <v>0</v>
      </c>
      <c r="AC247" s="61"/>
      <c r="AD247" s="89"/>
      <c r="AE247" s="83"/>
      <c r="AF247" s="83"/>
      <c r="AG247" s="83"/>
      <c r="AH247" s="82"/>
      <c r="AI247" s="82"/>
      <c r="AJ247" s="82"/>
      <c r="AK247" s="82"/>
      <c r="AL247" s="83"/>
      <c r="AM247" s="83"/>
      <c r="AN247" s="83"/>
      <c r="AO247" s="83"/>
      <c r="AP247" s="82"/>
      <c r="AQ247" s="82"/>
      <c r="AR247" s="82"/>
      <c r="AS247" s="86"/>
      <c r="AT247" s="66"/>
      <c r="AU247" s="51"/>
      <c r="AW247" s="109"/>
      <c r="AX247" s="58"/>
      <c r="AY247" s="3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5"/>
      <c r="BO247" s="172">
        <f>BG246^3+BH246^3+BI246^3+BJ246^3+BK246^3+BL246^3+BM246^3+BN246^3+BG247^3+BH247^3+BI247^3+BJ247^3+BK247^3+BL247^3+BM247^3+BN247^3</f>
        <v>0</v>
      </c>
      <c r="BP247" s="125">
        <f t="shared" si="42"/>
        <v>0</v>
      </c>
      <c r="BQ247" s="61"/>
      <c r="BR247" s="81"/>
      <c r="BS247" s="82"/>
      <c r="BT247" s="82"/>
      <c r="BU247" s="82"/>
      <c r="BV247" s="82"/>
      <c r="BW247" s="82"/>
      <c r="BX247" s="82"/>
      <c r="BY247" s="82"/>
      <c r="BZ247" s="83"/>
      <c r="CA247" s="83"/>
      <c r="CB247" s="83"/>
      <c r="CC247" s="83"/>
      <c r="CD247" s="83"/>
      <c r="CE247" s="83"/>
      <c r="CF247" s="83"/>
      <c r="CG247" s="84"/>
      <c r="CH247" s="66"/>
      <c r="CI247" s="51"/>
      <c r="CJ247" s="144"/>
      <c r="CK247" s="109"/>
      <c r="CL247" s="58"/>
      <c r="CM247" s="3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5"/>
      <c r="DC247" s="172">
        <f>CU246^3+CV246^3+CW246^3+CX246^3+CY246^3+CZ246^3+DA246^3+DB246^3+CU247^3+CV247^3+CW247^3+CX247^3+CY247^3+CZ247^3+DA247^3+DB247^3</f>
        <v>0</v>
      </c>
      <c r="DD247" s="125">
        <f t="shared" si="43"/>
        <v>0</v>
      </c>
      <c r="DE247" s="61"/>
      <c r="DF247" s="89"/>
      <c r="DG247" s="83"/>
      <c r="DH247" s="82"/>
      <c r="DI247" s="82"/>
      <c r="DJ247" s="83"/>
      <c r="DK247" s="83"/>
      <c r="DL247" s="82"/>
      <c r="DM247" s="82"/>
      <c r="DN247" s="83"/>
      <c r="DO247" s="83"/>
      <c r="DP247" s="82"/>
      <c r="DQ247" s="82"/>
      <c r="DR247" s="83"/>
      <c r="DS247" s="83"/>
      <c r="DT247" s="82"/>
      <c r="DU247" s="86"/>
      <c r="DV247" s="66"/>
      <c r="DW247" s="51"/>
      <c r="DY247" s="109"/>
      <c r="DZ247" s="58"/>
      <c r="EA247" s="3"/>
      <c r="EB247" s="4"/>
      <c r="EC247" s="4"/>
      <c r="ED247" s="4"/>
      <c r="EE247" s="4"/>
      <c r="EF247" s="4"/>
      <c r="EG247" s="4"/>
      <c r="EH247" s="4"/>
      <c r="EI247" s="4"/>
      <c r="EJ247" s="4"/>
      <c r="EK247" s="4"/>
      <c r="EL247" s="4"/>
      <c r="EM247" s="4"/>
      <c r="EN247" s="4"/>
      <c r="EO247" s="4"/>
      <c r="EP247" s="5"/>
      <c r="EQ247" s="172">
        <f>EI246^3+EJ246^3+EK246^3+EL246^3+EM246^3+EN246^3+EO246^3+EP246^3+EI247^3+EJ247^3+EK247^3+EL247^3+EM247^3+EN247^3+EO247^3+EP247^3</f>
        <v>0</v>
      </c>
      <c r="ER247" s="125">
        <f t="shared" si="44"/>
        <v>0</v>
      </c>
      <c r="ES247" s="61"/>
      <c r="ET247" s="174"/>
      <c r="EU247" s="131"/>
      <c r="EV247" s="83"/>
      <c r="EW247" s="131"/>
      <c r="EX247" s="131"/>
      <c r="EY247" s="82"/>
      <c r="EZ247" s="131"/>
      <c r="FA247" s="131"/>
      <c r="FB247" s="131"/>
      <c r="FC247" s="131"/>
      <c r="FD247" s="83"/>
      <c r="FE247" s="131"/>
      <c r="FF247" s="131"/>
      <c r="FG247" s="82"/>
      <c r="FH247" s="131"/>
      <c r="FI247" s="175"/>
      <c r="FJ247" s="66"/>
      <c r="FK247" s="51"/>
    </row>
    <row r="248" spans="1:167" x14ac:dyDescent="0.2">
      <c r="A248" s="32"/>
      <c r="B248" s="32"/>
      <c r="C248" s="32"/>
      <c r="D248" s="106" t="s">
        <v>250</v>
      </c>
      <c r="E248" s="107" t="s">
        <v>207</v>
      </c>
      <c r="F248" s="110">
        <f>B4+(234*B6)</f>
        <v>235</v>
      </c>
      <c r="G248" s="104"/>
      <c r="H248" s="43"/>
      <c r="I248" s="109"/>
      <c r="J248" s="58"/>
      <c r="K248" s="3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5"/>
      <c r="AA248" s="172">
        <f>K248^3+L248^3+M248^3+N248^3+O248^3+P248^3+Q248^3+R248^3+K249^3+L249^3+M249^3+N249^3+O249^3+P249^3+Q249^3+R249^3</f>
        <v>0</v>
      </c>
      <c r="AB248" s="125">
        <f t="shared" si="41"/>
        <v>0</v>
      </c>
      <c r="AC248" s="61"/>
      <c r="AD248" s="89"/>
      <c r="AE248" s="83"/>
      <c r="AF248" s="83"/>
      <c r="AG248" s="83"/>
      <c r="AH248" s="82"/>
      <c r="AI248" s="82"/>
      <c r="AJ248" s="82"/>
      <c r="AK248" s="82"/>
      <c r="AL248" s="83"/>
      <c r="AM248" s="83"/>
      <c r="AN248" s="83"/>
      <c r="AO248" s="83"/>
      <c r="AP248" s="82"/>
      <c r="AQ248" s="82"/>
      <c r="AR248" s="82"/>
      <c r="AS248" s="86"/>
      <c r="AT248" s="66"/>
      <c r="AU248" s="51"/>
      <c r="AW248" s="109"/>
      <c r="AX248" s="58"/>
      <c r="AY248" s="3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5"/>
      <c r="BO248" s="172">
        <f>AY248^3+AZ248^3+BA248^3+BB248^3+BC248^3+BD248^3+BE248^3+BF248^3+AY249^3+AZ249^3+BA249^3+BB249^3+BC249^3+BD249^3+BE249^3+BF249^3</f>
        <v>0</v>
      </c>
      <c r="BP248" s="125">
        <f t="shared" si="42"/>
        <v>0</v>
      </c>
      <c r="BQ248" s="61"/>
      <c r="BR248" s="89"/>
      <c r="BS248" s="83"/>
      <c r="BT248" s="83"/>
      <c r="BU248" s="83"/>
      <c r="BV248" s="83"/>
      <c r="BW248" s="83"/>
      <c r="BX248" s="83"/>
      <c r="BY248" s="83"/>
      <c r="BZ248" s="82"/>
      <c r="CA248" s="82"/>
      <c r="CB248" s="82"/>
      <c r="CC248" s="82"/>
      <c r="CD248" s="82"/>
      <c r="CE248" s="82"/>
      <c r="CF248" s="82"/>
      <c r="CG248" s="86"/>
      <c r="CH248" s="66"/>
      <c r="CI248" s="51"/>
      <c r="CJ248" s="144"/>
      <c r="CK248" s="109"/>
      <c r="CL248" s="58"/>
      <c r="CM248" s="3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5"/>
      <c r="DC248" s="172">
        <f>CM248^3+CN248^3+CO248^3+CP248^3+CQ248^3+CR248^3+CS248^3+CT248^3+CM249^3+CN249^3+CO249^3+CP249^3+CQ249^3+CR249^3+CS249^3+CT249^3</f>
        <v>0</v>
      </c>
      <c r="DD248" s="125">
        <f t="shared" si="43"/>
        <v>0</v>
      </c>
      <c r="DE248" s="61"/>
      <c r="DF248" s="89"/>
      <c r="DG248" s="83"/>
      <c r="DH248" s="82"/>
      <c r="DI248" s="82"/>
      <c r="DJ248" s="83"/>
      <c r="DK248" s="83"/>
      <c r="DL248" s="82"/>
      <c r="DM248" s="82"/>
      <c r="DN248" s="83"/>
      <c r="DO248" s="83"/>
      <c r="DP248" s="82"/>
      <c r="DQ248" s="82"/>
      <c r="DR248" s="83"/>
      <c r="DS248" s="83"/>
      <c r="DT248" s="82"/>
      <c r="DU248" s="86"/>
      <c r="DV248" s="66"/>
      <c r="DW248" s="51"/>
      <c r="DY248" s="109"/>
      <c r="DZ248" s="58"/>
      <c r="EA248" s="3"/>
      <c r="EB248" s="4"/>
      <c r="EC248" s="4"/>
      <c r="ED248" s="4"/>
      <c r="EE248" s="4"/>
      <c r="EF248" s="4"/>
      <c r="EG248" s="4"/>
      <c r="EH248" s="4"/>
      <c r="EI248" s="4"/>
      <c r="EJ248" s="4"/>
      <c r="EK248" s="4"/>
      <c r="EL248" s="4"/>
      <c r="EM248" s="4"/>
      <c r="EN248" s="4"/>
      <c r="EO248" s="4"/>
      <c r="EP248" s="5"/>
      <c r="EQ248" s="172">
        <f>EA248^3+EB248^3+EC248^3+ED248^3+EE248^3+EF248^3+EG248^3+EH248^3+EA249^3+EB249^3+EC249^3+ED249^3+EE249^3+EF249^3+EG249^3+EH249^3</f>
        <v>0</v>
      </c>
      <c r="ER248" s="125">
        <f t="shared" si="44"/>
        <v>0</v>
      </c>
      <c r="ES248" s="61"/>
      <c r="ET248" s="174"/>
      <c r="EU248" s="83"/>
      <c r="EV248" s="131"/>
      <c r="EW248" s="131"/>
      <c r="EX248" s="131"/>
      <c r="EY248" s="131"/>
      <c r="EZ248" s="82"/>
      <c r="FA248" s="131"/>
      <c r="FB248" s="131"/>
      <c r="FC248" s="83"/>
      <c r="FD248" s="131"/>
      <c r="FE248" s="131"/>
      <c r="FF248" s="131"/>
      <c r="FG248" s="131"/>
      <c r="FH248" s="82"/>
      <c r="FI248" s="175"/>
      <c r="FJ248" s="66"/>
      <c r="FK248" s="51"/>
    </row>
    <row r="249" spans="1:167" x14ac:dyDescent="0.2">
      <c r="A249" s="32"/>
      <c r="B249" s="32"/>
      <c r="C249" s="32"/>
      <c r="D249" s="106" t="s">
        <v>39</v>
      </c>
      <c r="E249" s="107" t="s">
        <v>207</v>
      </c>
      <c r="F249" s="108">
        <f>B4+(235*B6)</f>
        <v>236</v>
      </c>
      <c r="G249" s="104"/>
      <c r="H249" s="43"/>
      <c r="I249" s="109"/>
      <c r="J249" s="58"/>
      <c r="K249" s="7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9"/>
      <c r="AA249" s="172">
        <f>S248^3+T248^3+U248^3+V248^3+W248^3+X248^3+Y248^3+Z248^3+S249^3+T249^3+U249^3+V249^3+W249^3+X249^3+Y249^3+Z249^3</f>
        <v>0</v>
      </c>
      <c r="AB249" s="125">
        <f t="shared" si="41"/>
        <v>0</v>
      </c>
      <c r="AC249" s="61"/>
      <c r="AD249" s="116"/>
      <c r="AE249" s="117"/>
      <c r="AF249" s="117"/>
      <c r="AG249" s="117"/>
      <c r="AH249" s="118"/>
      <c r="AI249" s="118"/>
      <c r="AJ249" s="118"/>
      <c r="AK249" s="118"/>
      <c r="AL249" s="117"/>
      <c r="AM249" s="117"/>
      <c r="AN249" s="117"/>
      <c r="AO249" s="117"/>
      <c r="AP249" s="118"/>
      <c r="AQ249" s="118"/>
      <c r="AR249" s="118"/>
      <c r="AS249" s="119"/>
      <c r="AT249" s="32"/>
      <c r="AU249" s="115"/>
      <c r="AW249" s="109"/>
      <c r="AX249" s="58"/>
      <c r="AY249" s="7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9"/>
      <c r="BO249" s="172">
        <f>BG248^3+BH248^3+BI248^3+BJ248^3+BK248^3+BL248^3+BM248^3+BN248^3+BG249^3+BH249^3+BI249^3+BJ249^3+BK249^3+BL249^3+BM249^3+BN249^3</f>
        <v>0</v>
      </c>
      <c r="BP249" s="125">
        <f t="shared" si="42"/>
        <v>0</v>
      </c>
      <c r="BQ249" s="61"/>
      <c r="BR249" s="116"/>
      <c r="BS249" s="117"/>
      <c r="BT249" s="117"/>
      <c r="BU249" s="117"/>
      <c r="BV249" s="117"/>
      <c r="BW249" s="117"/>
      <c r="BX249" s="117"/>
      <c r="BY249" s="117"/>
      <c r="BZ249" s="118"/>
      <c r="CA249" s="118"/>
      <c r="CB249" s="118"/>
      <c r="CC249" s="118"/>
      <c r="CD249" s="118"/>
      <c r="CE249" s="118"/>
      <c r="CF249" s="118"/>
      <c r="CG249" s="119"/>
      <c r="CH249" s="32"/>
      <c r="CI249" s="115"/>
      <c r="CJ249" s="144"/>
      <c r="CK249" s="109"/>
      <c r="CL249" s="58"/>
      <c r="CM249" s="7"/>
      <c r="CN249" s="8"/>
      <c r="CO249" s="8"/>
      <c r="CP249" s="8"/>
      <c r="CQ249" s="8"/>
      <c r="CR249" s="8"/>
      <c r="CS249" s="8"/>
      <c r="CT249" s="8"/>
      <c r="CU249" s="8"/>
      <c r="CV249" s="8"/>
      <c r="CW249" s="8"/>
      <c r="CX249" s="8"/>
      <c r="CY249" s="8"/>
      <c r="CZ249" s="8"/>
      <c r="DA249" s="8"/>
      <c r="DB249" s="9"/>
      <c r="DC249" s="172">
        <f>CU248^3+CV248^3+CW248^3+CX248^3+CY248^3+CZ248^3+DA248^3+DB248^3+CU249^3+CV249^3+CW249^3+CX249^3+CY249^3+CZ249^3+DA249^3+DB249^3</f>
        <v>0</v>
      </c>
      <c r="DD249" s="125">
        <f t="shared" si="43"/>
        <v>0</v>
      </c>
      <c r="DE249" s="61"/>
      <c r="DF249" s="116"/>
      <c r="DG249" s="117"/>
      <c r="DH249" s="118"/>
      <c r="DI249" s="118"/>
      <c r="DJ249" s="117"/>
      <c r="DK249" s="117"/>
      <c r="DL249" s="118"/>
      <c r="DM249" s="118"/>
      <c r="DN249" s="117"/>
      <c r="DO249" s="117"/>
      <c r="DP249" s="118"/>
      <c r="DQ249" s="118"/>
      <c r="DR249" s="117"/>
      <c r="DS249" s="117"/>
      <c r="DT249" s="118"/>
      <c r="DU249" s="119"/>
      <c r="DV249" s="32"/>
      <c r="DW249" s="115"/>
      <c r="DY249" s="109"/>
      <c r="DZ249" s="58"/>
      <c r="EA249" s="7"/>
      <c r="EB249" s="8"/>
      <c r="EC249" s="8"/>
      <c r="ED249" s="8"/>
      <c r="EE249" s="8"/>
      <c r="EF249" s="8"/>
      <c r="EG249" s="8"/>
      <c r="EH249" s="8"/>
      <c r="EI249" s="8"/>
      <c r="EJ249" s="8"/>
      <c r="EK249" s="8"/>
      <c r="EL249" s="8"/>
      <c r="EM249" s="8"/>
      <c r="EN249" s="8"/>
      <c r="EO249" s="8"/>
      <c r="EP249" s="9"/>
      <c r="EQ249" s="172">
        <f>EI248^3+EJ248^3+EK248^3+EL248^3+EM248^3+EN248^3+EO248^3+EP248^3+EI249^3+EJ249^3+EK249^3+EL249^3+EM249^3+EN249^3+EO249^3+EP249^3</f>
        <v>0</v>
      </c>
      <c r="ER249" s="125">
        <f t="shared" si="44"/>
        <v>0</v>
      </c>
      <c r="ES249" s="61"/>
      <c r="ET249" s="116"/>
      <c r="EU249" s="176"/>
      <c r="EV249" s="176"/>
      <c r="EW249" s="176"/>
      <c r="EX249" s="176"/>
      <c r="EY249" s="176"/>
      <c r="EZ249" s="176"/>
      <c r="FA249" s="118"/>
      <c r="FB249" s="117"/>
      <c r="FC249" s="176"/>
      <c r="FD249" s="176"/>
      <c r="FE249" s="176"/>
      <c r="FF249" s="176"/>
      <c r="FG249" s="176"/>
      <c r="FH249" s="176"/>
      <c r="FI249" s="119"/>
      <c r="FJ249" s="32"/>
      <c r="FK249" s="115"/>
    </row>
    <row r="250" spans="1:167" x14ac:dyDescent="0.2">
      <c r="A250" s="32"/>
      <c r="B250" s="32"/>
      <c r="C250" s="32"/>
      <c r="D250" s="106" t="s">
        <v>106</v>
      </c>
      <c r="E250" s="152" t="s">
        <v>207</v>
      </c>
      <c r="F250" s="153">
        <f>B4+(236*B6)</f>
        <v>237</v>
      </c>
      <c r="G250" s="104"/>
      <c r="H250" s="43"/>
      <c r="I250" s="109"/>
      <c r="J250" s="58"/>
      <c r="K250" s="121">
        <f>K234^3+K235^3+K236^3+K237^3+K238^3+K239^3+K240^3+K241^3+L234^3+L235^3+L236^3+L237^3+L238^3+L239^3+L240^3+L241^3</f>
        <v>0</v>
      </c>
      <c r="L250" s="122">
        <f>K249^3+K248^3+K247^3+K246^3+K245^3+K244^3+K243^3+K242^3+L249^3+L248^3+L247^3+L246^3+L245^3+L244^3+L243^3+L242^3</f>
        <v>0</v>
      </c>
      <c r="M250" s="122">
        <f>M234^3+M235^3+M236^3+M237^3+M238^3+M239^3+M240^3+M241^3+N234^3+N235^3+N236^3+N237^3+N238^3+N239^3+N240^3+N241^3</f>
        <v>0</v>
      </c>
      <c r="N250" s="122">
        <f>M249^3+M248^3+M247^3+M246^3+M245^3+M244^3+M243^3+M242^3+N249^3+N248^3+N247^3+N246^3+N245^3+N244^3+N243^3+N242^3</f>
        <v>0</v>
      </c>
      <c r="O250" s="122">
        <f>O234^3+O235^3+O236^3+O237^3+O238^3+O239^3+O240^3+O241^3+P234^3+P235^3+P236^3+P237^3+P238^3+P239^3+P240^3+P241^3</f>
        <v>0</v>
      </c>
      <c r="P250" s="122">
        <f>O249^3+O248^3+O247^3+O246^3+O245^3+O244^3+O243^3+O242^3+P249^3+P248^3+P247^3+P246^3+P245^3+P244^3+P243^3+P242^3</f>
        <v>0</v>
      </c>
      <c r="Q250" s="122">
        <f>Q234^3+Q235^3+Q236^3+Q237^3+Q238^3+Q239^3+Q240^3+Q241^3+R234^3+R235^3+R236^3+R237^3+R238^3+R239^3+R240^3+R241^3</f>
        <v>0</v>
      </c>
      <c r="R250" s="122">
        <f>Q249^3+Q248^3+Q247^3+Q246^3+Q245^3+Q244^3+Q243^3+Q242^3+R249^3+R248^3+R247^3+R246^3+R245^3+R244^3+R243^3+R242^3</f>
        <v>0</v>
      </c>
      <c r="S250" s="122">
        <f>S234^3+S235^3+S236^3+S237^3+S238^3+S239^3+S240^3+S241^3+T234^3+T235^3+T236^3+T237^3+T238^3+T239^3+T240^3+T241^3</f>
        <v>0</v>
      </c>
      <c r="T250" s="122">
        <f>S249^3+S248^3+S247^3+S246^3+S245^3+S244^3+S243^3+S242^3+T249^3+T248^3+T247^3+T246^3+T245^3+T244^3+T243^3+T242^3</f>
        <v>0</v>
      </c>
      <c r="U250" s="122">
        <f>U234^3+U235^3+U236^3+U237^3+U238^3+U239^3+U240^3+U241^3+V234^3+V235^3+V236^3+V237^3+V238^3+V239^3+V240^3+V241^3</f>
        <v>0</v>
      </c>
      <c r="V250" s="122">
        <f>U249^3+U248^3+U247^3+U246^3+U245^3+U244^3+U243^3+U242^3+V249^3+V248^3+V247^3+V246^3+V245^3+V244^3+V243^3+V242^3</f>
        <v>0</v>
      </c>
      <c r="W250" s="122">
        <f>W234^3+W235^3+W236^3+W237^3+W238^3+W239^3+W240^3+W241^3+X234^3+X235^3+X236^3+X237^3+X238^3+X239^3+X240^3+X241^3</f>
        <v>0</v>
      </c>
      <c r="X250" s="122">
        <f>W249^3+W248^3+W247^3+W246^3+W245^3+W244^3+W243^3+W242^3+X249^3+X248^3+X247^3+X246^3+X245^3+X244^3+X243^3+X242^3</f>
        <v>0</v>
      </c>
      <c r="Y250" s="122">
        <f>Y234^3+Y235^3+Y236^3+Y237^3+Y238^3+Y239^3+Y240^3+Y241^3+Z234^3+Z235^3+Z236^3+Z237^3+Z238^3+Z239^3+Z240^3+Z241^3</f>
        <v>0</v>
      </c>
      <c r="Z250" s="123">
        <f>Y249^3+Y248^3+Y247^3+Y246^3+Y245^3+Y244^3+Y243^3+Y242^3+Z249^3+Z248^3+Z247^3+Z246^3+Z245^3+Z244^3+Z243^3+Z242^3</f>
        <v>0</v>
      </c>
      <c r="AA250" s="168">
        <f>K234^3+L235^3+M236^3+N237^3+O238^3+P239^3+Q240^3+R241^3+S242^3+T243^3+U244^3+V245^3+W246^3+X247^3+Y248^3+Z249^3</f>
        <v>0</v>
      </c>
      <c r="AB250" s="169">
        <f>K242^3+L243^3+M244^3+N245^3+O246^3+P247^3+Q248^3+R249^3+S234^3+T235^3+U236^3+V237^3+W238^3+X239^3+Y240^3+Z241^3</f>
        <v>0</v>
      </c>
      <c r="AC250" s="52"/>
      <c r="AD250" s="126"/>
      <c r="AE250" s="126"/>
      <c r="AF250" s="126"/>
      <c r="AG250" s="126"/>
      <c r="AH250" s="126"/>
      <c r="AI250" s="126"/>
      <c r="AJ250" s="126"/>
      <c r="AK250" s="126"/>
      <c r="AL250" s="126"/>
      <c r="AM250" s="126"/>
      <c r="AN250" s="126"/>
      <c r="AO250" s="126"/>
      <c r="AP250" s="126"/>
      <c r="AQ250" s="126"/>
      <c r="AR250" s="126"/>
      <c r="AS250" s="126"/>
      <c r="AT250" s="32"/>
      <c r="AU250" s="115"/>
      <c r="AW250" s="109"/>
      <c r="AX250" s="58"/>
      <c r="AY250" s="121">
        <f>AY234^3+AY235^3+AY236^3+AY237^3+AY238^3+AY239^3+AY240^3+AY241^3+AZ234^3+AZ235^3+AZ236^3+AZ237^3+AZ238^3+AZ239^3+AZ240^3+AZ241^3</f>
        <v>0</v>
      </c>
      <c r="AZ250" s="122">
        <f>AY249^3+AY248^3+AY247^3+AY246^3+AY245^3+AY244^3+AY243^3+AY242^3+AZ249^3+AZ248^3+AZ247^3+AZ246^3+AZ245^3+AZ244^3+AZ243^3+AZ242^3</f>
        <v>0</v>
      </c>
      <c r="BA250" s="122">
        <f>BA234^3+BA235^3+BA236^3+BA237^3+BA238^3+BA239^3+BA240^3+BA241^3+BB234^3+BB235^3+BB236^3+BB237^3+BB238^3+BB239^3+BB240^3+BB241^3</f>
        <v>0</v>
      </c>
      <c r="BB250" s="122">
        <f>BA249^3+BA248^3+BA247^3+BA246^3+BA245^3+BA244^3+BA243^3+BA242^3+BB249^3+BB248^3+BB247^3+BB246^3+BB245^3+BB244^3+BB243^3+BB242^3</f>
        <v>0</v>
      </c>
      <c r="BC250" s="122">
        <f>BC234^3+BC235^3+BC236^3+BC237^3+BC238^3+BC239^3+BC240^3+BC241^3+BD234^3+BD235^3+BD236^3+BD237^3+BD238^3+BD239^3+BD240^3+BD241^3</f>
        <v>0</v>
      </c>
      <c r="BD250" s="122">
        <f>BC249^3+BC248^3+BC247^3+BC246^3+BC245^3+BC244^3+BC243^3+BC242^3+BD249^3+BD248^3+BD247^3+BD246^3+BD245^3+BD244^3+BD243^3+BD242^3</f>
        <v>0</v>
      </c>
      <c r="BE250" s="122">
        <f>BE234^3+BE235^3+BE236^3+BE237^3+BE238^3+BE239^3+BE240^3+BE241^3+BF234^3+BF235^3+BF236^3+BF237^3+BF238^3+BF239^3+BF240^3+BF241^3</f>
        <v>0</v>
      </c>
      <c r="BF250" s="122">
        <f>BE249^3+BE248^3+BE247^3+BE246^3+BE245^3+BE244^3+BE243^3+BE242^3+BF249^3+BF248^3+BF247^3+BF246^3+BF245^3+BF244^3+BF243^3+BF242^3</f>
        <v>0</v>
      </c>
      <c r="BG250" s="122">
        <f>BG234^3+BG235^3+BG236^3+BG237^3+BG238^3+BG239^3+BG240^3+BG241^3+BH234^3+BH235^3+BH236^3+BH237^3+BH238^3+BH239^3+BH240^3+BH241^3</f>
        <v>0</v>
      </c>
      <c r="BH250" s="122">
        <f>BG249^3+BG248^3+BG247^3+BG246^3+BG245^3+BG244^3+BG243^3+BG242^3+BH249^3+BH248^3+BH247^3+BH246^3+BH245^3+BH244^3+BH243^3+BH242^3</f>
        <v>0</v>
      </c>
      <c r="BI250" s="122">
        <f>BI234^3+BI235^3+BI236^3+BI237^3+BI238^3+BI239^3+BI240^3+BI241^3+BJ234^3+BJ235^3+BJ236^3+BJ237^3+BJ238^3+BJ239^3+BJ240^3+BJ241^3</f>
        <v>0</v>
      </c>
      <c r="BJ250" s="122">
        <f>BI249^3+BI248^3+BI247^3+BI246^3+BI245^3+BI244^3+BI243^3+BI242^3+BJ249^3+BJ248^3+BJ247^3+BJ246^3+BJ245^3+BJ244^3+BJ243^3+BJ242^3</f>
        <v>0</v>
      </c>
      <c r="BK250" s="122">
        <f>BK234^3+BK235^3+BK236^3+BK237^3+BK238^3+BK239^3+BK240^3+BK241^3+BL234^3+BL235^3+BL236^3+BL237^3+BL238^3+BL239^3+BL240^3+BL241^3</f>
        <v>0</v>
      </c>
      <c r="BL250" s="122">
        <f>BK249^3+BK248^3+BK247^3+BK246^3+BK245^3+BK244^3+BK243^3+BK242^3+BL249^3+BL248^3+BL247^3+BL246^3+BL245^3+BL244^3+BL243^3+BL242^3</f>
        <v>0</v>
      </c>
      <c r="BM250" s="122">
        <f>BM234^3+BM235^3+BM236^3+BM237^3+BM238^3+BM239^3+BM240^3+BM241^3+BN234^3+BN235^3+BN236^3+BN237^3+BN238^3+BN239^3+BN240^3+BN241^3</f>
        <v>0</v>
      </c>
      <c r="BN250" s="123">
        <f>BM249^3+BM248^3+BM247^3+BM246^3+BM245^3+BM244^3+BM243^3+BM242^3+BN249^3+BN248^3+BN247^3+BN246^3+BN245^3+BN244^3+BN243^3+BN242^3</f>
        <v>0</v>
      </c>
      <c r="BO250" s="168">
        <f>AY234^3+AZ235^3+BA236^3+BB237^3+BC238^3+BD239^3+BE240^3+BF241^3+BG242^3+BH243^3+BI244^3+BJ245^3+BK246^3+BL247^3+BM248^3+BN249^3</f>
        <v>0</v>
      </c>
      <c r="BP250" s="169">
        <f>AY242^3+AZ243^3+BA244^3+BB245^3+BC246^3+BD247^3+BE248^3+BF249^3+BG234^3+BH235^3+BI236^3+BJ237^3+BK238^3+BL239^3+BM240^3+BN241^3</f>
        <v>0</v>
      </c>
      <c r="BQ250" s="52"/>
      <c r="BR250" s="126"/>
      <c r="BS250" s="126"/>
      <c r="BT250" s="126"/>
      <c r="BU250" s="126"/>
      <c r="BV250" s="126"/>
      <c r="BW250" s="126"/>
      <c r="BX250" s="126"/>
      <c r="BY250" s="126"/>
      <c r="BZ250" s="126"/>
      <c r="CA250" s="126"/>
      <c r="CB250" s="126"/>
      <c r="CC250" s="126"/>
      <c r="CD250" s="126"/>
      <c r="CE250" s="126"/>
      <c r="CF250" s="126"/>
      <c r="CG250" s="126"/>
      <c r="CH250" s="32"/>
      <c r="CI250" s="115"/>
      <c r="CJ250" s="144"/>
      <c r="CK250" s="109"/>
      <c r="CL250" s="58"/>
      <c r="CM250" s="121">
        <f>CM234^3+CM235^3+CM236^3+CM237^3+CM238^3+CM239^3+CM240^3+CM241^3+CN234^3+CN235^3+CN236^3+CN237^3+CN238^3+CN239^3+CN240^3+CN241^3</f>
        <v>0</v>
      </c>
      <c r="CN250" s="122">
        <f>CM249^3+CM248^3+CM247^3+CM246^3+CM245^3+CM244^3+CM243^3+CM242^3+CN249^3+CN248^3+CN247^3+CN246^3+CN245^3+CN244^3+CN243^3+CN242^3</f>
        <v>0</v>
      </c>
      <c r="CO250" s="122">
        <f>CO234^3+CO235^3+CO236^3+CO237^3+CO238^3+CO239^3+CO240^3+CO241^3+CP234^3+CP235^3+CP236^3+CP237^3+CP238^3+CP239^3+CP240^3+CP241^3</f>
        <v>0</v>
      </c>
      <c r="CP250" s="122">
        <f>CO249^3+CO248^3+CO247^3+CO246^3+CO245^3+CO244^3+CO243^3+CO242^3+CP249^3+CP248^3+CP247^3+CP246^3+CP245^3+CP244^3+CP243^3+CP242^3</f>
        <v>0</v>
      </c>
      <c r="CQ250" s="122">
        <f>CQ234^3+CQ235^3+CQ236^3+CQ237^3+CQ238^3+CQ239^3+CQ240^3+CQ241^3+CR234^3+CR235^3+CR236^3+CR237^3+CR238^3+CR239^3+CR240^3+CR241^3</f>
        <v>0</v>
      </c>
      <c r="CR250" s="122">
        <f>CQ249^3+CQ248^3+CQ247^3+CQ246^3+CQ245^3+CQ244^3+CQ243^3+CQ242^3+CR249^3+CR248^3+CR247^3+CR246^3+CR245^3+CR244^3+CR243^3+CR242^3</f>
        <v>0</v>
      </c>
      <c r="CS250" s="122">
        <f>CS234^3+CS235^3+CS236^3+CS237^3+CS238^3+CS239^3+CS240^3+CS241^3+CT234^3+CT235^3+CT236^3+CT237^3+CT238^3+CT239^3+CT240^3+CT241^3</f>
        <v>0</v>
      </c>
      <c r="CT250" s="122">
        <f>CS249^3+CS248^3+CS247^3+CS246^3+CS245^3+CS244^3+CS243^3+CS242^3+CT249^3+CT248^3+CT247^3+CT246^3+CT245^3+CT244^3+CT243^3+CT242^3</f>
        <v>0</v>
      </c>
      <c r="CU250" s="122">
        <f>CU234^3+CU235^3+CU236^3+CU237^3+CU238^3+CU239^3+CU240^3+CU241^3+CV234^3+CV235^3+CV236^3+CV237^3+CV238^3+CV239^3+CV240^3+CV241^3</f>
        <v>0</v>
      </c>
      <c r="CV250" s="122">
        <f>CU249^3+CU248^3+CU247^3+CU246^3+CU245^3+CU244^3+CU243^3+CU242^3+CV249^3+CV248^3+CV247^3+CV246^3+CV245^3+CV244^3+CV243^3+CV242^3</f>
        <v>0</v>
      </c>
      <c r="CW250" s="122">
        <f>CW234^3+CW235^3+CW236^3+CW237^3+CW238^3+CW239^3+CW240^3+CW241^3+CX234^3+CX235^3+CX236^3+CX237^3+CX238^3+CX239^3+CX240^3+CX241^3</f>
        <v>0</v>
      </c>
      <c r="CX250" s="122">
        <f>CW249^3+CW248^3+CW247^3+CW246^3+CW245^3+CW244^3+CW243^3+CW242^3+CX249^3+CX248^3+CX247^3+CX246^3+CX245^3+CX244^3+CX243^3+CX242^3</f>
        <v>0</v>
      </c>
      <c r="CY250" s="122">
        <f>CY234^3+CY235^3+CY236^3+CY237^3+CY238^3+CY239^3+CY240^3+CY241^3+CZ234^3+CZ235^3+CZ236^3+CZ237^3+CZ238^3+CZ239^3+CZ240^3+CZ241^3</f>
        <v>0</v>
      </c>
      <c r="CZ250" s="122">
        <f>CY249^3+CY248^3+CY247^3+CY246^3+CY245^3+CY244^3+CY243^3+CY242^3+CZ249^3+CZ248^3+CZ247^3+CZ246^3+CZ245^3+CZ244^3+CZ243^3+CZ242^3</f>
        <v>0</v>
      </c>
      <c r="DA250" s="122">
        <f>DA234^3+DA235^3+DA236^3+DA237^3+DA238^3+DA239^3+DA240^3+DA241^3+DB234^3+DB235^3+DB236^3+DB237^3+DB238^3+DB239^3+DB240^3+DB241^3</f>
        <v>0</v>
      </c>
      <c r="DB250" s="123">
        <f>DA249^3+DA248^3+DA247^3+DA246^3+DA245^3+DA244^3+DA243^3+DA242^3+DB249^3+DB248^3+DB247^3+DB246^3+DB245^3+DB244^3+DB243^3+DB242^3</f>
        <v>0</v>
      </c>
      <c r="DC250" s="168">
        <f>CM234^3+CN235^3+CO236^3+CP237^3+CQ238^3+CR239^3+CS240^3+CT241^3+CU242^3+CV243^3+CW244^3+CX245^3+CY246^3+CZ247^3+DA248^3+DB249^3</f>
        <v>0</v>
      </c>
      <c r="DD250" s="169">
        <f>CM242^3+CN243^3+CO244^3+CP245^3+CQ246^3+CR247^3+CS248^3+CT249^3+CU234^3+CV235^3+CW236^3+CX237^3+CY238^3+CZ239^3+DA240^3+DB241^3</f>
        <v>0</v>
      </c>
      <c r="DE250" s="52"/>
      <c r="DF250" s="126"/>
      <c r="DG250" s="126"/>
      <c r="DH250" s="126"/>
      <c r="DI250" s="126"/>
      <c r="DJ250" s="126"/>
      <c r="DK250" s="126"/>
      <c r="DL250" s="126"/>
      <c r="DM250" s="126"/>
      <c r="DN250" s="126"/>
      <c r="DO250" s="126"/>
      <c r="DP250" s="126"/>
      <c r="DQ250" s="126"/>
      <c r="DR250" s="126"/>
      <c r="DS250" s="126"/>
      <c r="DT250" s="126"/>
      <c r="DU250" s="126"/>
      <c r="DV250" s="32"/>
      <c r="DW250" s="115"/>
      <c r="DY250" s="109"/>
      <c r="DZ250" s="58"/>
      <c r="EA250" s="121">
        <f>EA234^3+EA235^3+EA236^3+EA237^3+EA238^3+EA239^3+EA240^3+EA241^3+EB234^3+EB235^3+EB236^3+EB237^3+EB238^3+EB239^3+EB240^3+EB241^3</f>
        <v>0</v>
      </c>
      <c r="EB250" s="122">
        <f>EA249^3+EA248^3+EA247^3+EA246^3+EA245^3+EA244^3+EA243^3+EA242^3+EB249^3+EB248^3+EB247^3+EB246^3+EB245^3+EB244^3+EB243^3+EB242^3</f>
        <v>0</v>
      </c>
      <c r="EC250" s="122">
        <f>EC234^3+EC235^3+EC236^3+EC237^3+EC238^3+EC239^3+EC240^3+EC241^3+ED234^3+ED235^3+ED236^3+ED237^3+ED238^3+ED239^3+ED240^3+ED241^3</f>
        <v>0</v>
      </c>
      <c r="ED250" s="122">
        <f>EC249^3+EC248^3+EC247^3+EC246^3+EC245^3+EC244^3+EC243^3+EC242^3+ED249^3+ED248^3+ED247^3+ED246^3+ED245^3+ED244^3+ED243^3+ED242^3</f>
        <v>0</v>
      </c>
      <c r="EE250" s="122">
        <f>EE234^3+EE235^3+EE236^3+EE237^3+EE238^3+EE239^3+EE240^3+EE241^3+EF234^3+EF235^3+EF236^3+EF237^3+EF238^3+EF239^3+EF240^3+EF241^3</f>
        <v>0</v>
      </c>
      <c r="EF250" s="122">
        <f>EE249^3+EE248^3+EE247^3+EE246^3+EE245^3+EE244^3+EE243^3+EE242^3+EF249^3+EF248^3+EF247^3+EF246^3+EF245^3+EF244^3+EF243^3+EF242^3</f>
        <v>0</v>
      </c>
      <c r="EG250" s="122">
        <f>EG234^3+EG235^3+EG236^3+EG237^3+EG238^3+EG239^3+EG240^3+EG241^3+EH234^3+EH235^3+EH236^3+EH237^3+EH238^3+EH239^3+EH240^3+EH241^3</f>
        <v>0</v>
      </c>
      <c r="EH250" s="122">
        <f>EG249^3+EG248^3+EG247^3+EG246^3+EG245^3+EG244^3+EG243^3+EG242^3+EH249^3+EH248^3+EH247^3+EH246^3+EH245^3+EH244^3+EH243^3+EH242^3</f>
        <v>0</v>
      </c>
      <c r="EI250" s="122">
        <f>EI234^3+EI235^3+EI236^3+EI237^3+EI238^3+EI239^3+EI240^3+EI241^3+EJ234^3+EJ235^3+EJ236^3+EJ237^3+EJ238^3+EJ239^3+EJ240^3+EJ241^3</f>
        <v>0</v>
      </c>
      <c r="EJ250" s="122">
        <f>EI249^3+EI248^3+EI247^3+EI246^3+EI245^3+EI244^3+EI243^3+EI242^3+EJ249^3+EJ248^3+EJ247^3+EJ246^3+EJ245^3+EJ244^3+EJ243^3+EJ242^3</f>
        <v>0</v>
      </c>
      <c r="EK250" s="122">
        <f>EK234^3+EK235^3+EK236^3+EK237^3+EK238^3+EK239^3+EK240^3+EK241^3+EL234^3+EL235^3+EL236^3+EL237^3+EL238^3+EL239^3+EL240^3+EL241^3</f>
        <v>0</v>
      </c>
      <c r="EL250" s="122">
        <f>EK249^3+EK248^3+EK247^3+EK246^3+EK245^3+EK244^3+EK243^3+EK242^3+EL249^3+EL248^3+EL247^3+EL246^3+EL245^3+EL244^3+EL243^3+EL242^3</f>
        <v>0</v>
      </c>
      <c r="EM250" s="122">
        <f>EM234^3+EM235^3+EM236^3+EM237^3+EM238^3+EM239^3+EM240^3+EM241^3+EN234^3+EN235^3+EN236^3+EN237^3+EN238^3+EN239^3+EN240^3+EN241^3</f>
        <v>0</v>
      </c>
      <c r="EN250" s="122">
        <f>EM249^3+EM248^3+EM247^3+EM246^3+EM245^3+EM244^3+EM243^3+EM242^3+EN249^3+EN248^3+EN247^3+EN246^3+EN245^3+EN244^3+EN243^3+EN242^3</f>
        <v>0</v>
      </c>
      <c r="EO250" s="122">
        <f>EO234^3+EO235^3+EO236^3+EO237^3+EO238^3+EO239^3+EO240^3+EO241^3+EP234^3+EP235^3+EP236^3+EP237^3+EP238^3+EP239^3+EP240^3+EP241^3</f>
        <v>0</v>
      </c>
      <c r="EP250" s="123">
        <f>EO249^3+EO248^3+EO247^3+EO246^3+EO245^3+EO244^3+EO243^3+EO242^3+EP249^3+EP248^3+EP247^3+EP246^3+EP245^3+EP244^3+EP243^3+EP242^3</f>
        <v>0</v>
      </c>
      <c r="EQ250" s="168">
        <f>EA234^3+EB235^3+EC236^3+ED237^3+EE238^3+EF239^3+EG240^3+EH241^3+EI242^3+EJ243^3+EK244^3+EL245^3+EM246^3+EN247^3+EO248^3+EP249^3</f>
        <v>0</v>
      </c>
      <c r="ER250" s="169">
        <f>EA242^3+EB243^3+EC244^3+ED245^3+EE246^3+EF247^3+EG248^3+EH249^3+EI234^3+EJ235^3+EK236^3+EL237^3+EM238^3+EN239^3+EO240^3+EP241^3</f>
        <v>0</v>
      </c>
      <c r="ES250" s="52"/>
      <c r="ET250" s="126"/>
      <c r="EU250" s="126"/>
      <c r="EV250" s="126"/>
      <c r="EW250" s="126"/>
      <c r="EX250" s="126"/>
      <c r="EY250" s="126"/>
      <c r="EZ250" s="126"/>
      <c r="FA250" s="126"/>
      <c r="FB250" s="126"/>
      <c r="FC250" s="126"/>
      <c r="FD250" s="126"/>
      <c r="FE250" s="126"/>
      <c r="FF250" s="126"/>
      <c r="FG250" s="126"/>
      <c r="FH250" s="126"/>
      <c r="FI250" s="126"/>
      <c r="FJ250" s="32"/>
      <c r="FK250" s="115"/>
    </row>
    <row r="251" spans="1:167" ht="13.5" thickBot="1" x14ac:dyDescent="0.25">
      <c r="A251" s="32"/>
      <c r="B251" s="32"/>
      <c r="C251" s="32"/>
      <c r="D251" s="106" t="s">
        <v>195</v>
      </c>
      <c r="E251" s="107" t="s">
        <v>207</v>
      </c>
      <c r="F251" s="108">
        <f>B4+(237*B6)</f>
        <v>238</v>
      </c>
      <c r="G251" s="104"/>
      <c r="H251" s="43"/>
      <c r="I251" s="109"/>
      <c r="J251" s="58"/>
      <c r="K251" s="127">
        <f>K234^3+L234^3+M234^3+N234^3+K235^3+L235^3+M235^3+N235^3+K236^3+L236^3+M236^3+N236^3+K237^3+L237^3+M237^3+N237^3</f>
        <v>0</v>
      </c>
      <c r="L251" s="128">
        <f>K238^3+L238^3+M238^3+N238^3+K239^3+L239^3+M239^3+N239^3+K240^3+L240^3+M240^3+N240^3+K241^3+L241^3+M241^3+N241^3</f>
        <v>0</v>
      </c>
      <c r="M251" s="128">
        <f>K242^3+L242^3+M242^3+N242^3+K243^3+L243^3+M243^3+N243^3+K244^3+L244^3+M244^3+N244^3+K245^3+L245^3+M245^3+N245^3</f>
        <v>0</v>
      </c>
      <c r="N251" s="128">
        <f>K246^3+L246^3+M246^3+N246^3+K247^3+L247^3+M247^3+N247^3+K248^3+L248^3+M248^3+N248^3+K249^3+L249^3+M249^3+N249^3</f>
        <v>0</v>
      </c>
      <c r="O251" s="128">
        <f>O234^3+P234^3+Q234^3+R234^3+O235^3+P235^3+Q235^3+R235^3+O236^3+P236^3+Q236^3+R236^3+O237^3+P237^3+Q237^3+R237^3</f>
        <v>0</v>
      </c>
      <c r="P251" s="128">
        <f>O238^3+P238^3+Q238^3+R238^3+O239^3+P239^3+Q239^3+R239^3+O240^3+P240^3+Q240^3+R240^3+O241^3+P241^3+Q241^3+R241^3</f>
        <v>0</v>
      </c>
      <c r="Q251" s="128">
        <f>O242^3+P242^3+Q242^3+R242^3+O243^3+P243^3+Q243^3+R243^3+O244^3+P244^3+Q244^3+R244^3+O245^3+P245^3+Q245^3+R245^3</f>
        <v>0</v>
      </c>
      <c r="R251" s="128">
        <f>O246^3+P246^3+Q246^3+R246^3+O247^3+P247^3+Q247^3+R247^3+O248^3+P248^3+Q248^3+R248^3+O249^3+P249^3+Q249^3+R249^3</f>
        <v>0</v>
      </c>
      <c r="S251" s="128">
        <f>S234^3+T234^3+U234^3+V234^3+S235^3+T235^3+U235^3+V235^3+S236^3+T236^3+U236^3+V236^3+S237^3+T237^3+U237^3+V237^3</f>
        <v>0</v>
      </c>
      <c r="T251" s="128">
        <f>S238^3+T238^3+U238^3+V238^3+S239^3+T239^3+U239^3+V239^3+S240^3+T240^3+U240^3+V240^3+S241^3+T241^3+U241^3+V241^3</f>
        <v>0</v>
      </c>
      <c r="U251" s="128">
        <f>S242^3+T242^3+U242^3+V242^3+S243^3+T243^3+U243^3+V243^3+S244^3+T244^3+U244^3+V244^3+S245^3+T245^3+U245^3+V245^3</f>
        <v>0</v>
      </c>
      <c r="V251" s="128">
        <f>S246^3+T246^3+U246^3+V246^3+S247^3+T247^3+U247^3+V247^3+S248^3+T248^3+U248^3+V248^3+S249^3+T249^3+U249^3+V249^3</f>
        <v>0</v>
      </c>
      <c r="W251" s="128">
        <f>W234^3+X234^3+Y234^3+Z234^3+W235^3+X235^3+Y235^3+Z235^3+W236^3+X236^3+Y236^3+Z236^3+W237^3+X237^3+Y237^3+Z237^3</f>
        <v>0</v>
      </c>
      <c r="X251" s="128">
        <f>W238^3+X238^3+Y238^3+Z238^3+W239^3+X239^3+Y239^3+Z239^3+W240^3+X240^3+Y240^3+Z240^3+W241^3+X241^3+Y241^3+Z241^3</f>
        <v>0</v>
      </c>
      <c r="Y251" s="128">
        <f>W242^3+X242^3+Y242^3+Z242^3+W243^3+X243^3+Y243^3+Z243^3+W244^3+X244^3+Y244^3+Z244^3+W245^3+X245^3+Y245^3+Z245^3</f>
        <v>0</v>
      </c>
      <c r="Z251" s="128">
        <f>W246^3+X246^3+Y246^3+Z246^3+W247^3+X247^3+Y247^3+Z247^3+W248^3+X248^3+Y248^3+Z248^3+W249^3+X249^3+Y249^3+Z249^3</f>
        <v>0</v>
      </c>
      <c r="AA251" s="128">
        <f>K249^3+L248^3+M247^3+N246^3+O245^3+P244^3+Q243^3+R242^3+S241^3+T240^3+U239^3+V238^3+W237^3+X236^3+Y235^3+Z234^3</f>
        <v>0</v>
      </c>
      <c r="AB251" s="170">
        <f>K241^3+L240^3+M239^3+N238^3+O237^3+P236^3+Q235^3+R234^3+S249^3+T248^3+U247^3+V246^3+W245^3+X244^3+Y243^3+Z242^3</f>
        <v>0</v>
      </c>
      <c r="AC251" s="32"/>
      <c r="AD251" s="131"/>
      <c r="AE251" s="131"/>
      <c r="AF251" s="131"/>
      <c r="AG251" s="131"/>
      <c r="AH251" s="131"/>
      <c r="AI251" s="131"/>
      <c r="AJ251" s="131"/>
      <c r="AK251" s="131"/>
      <c r="AL251" s="131"/>
      <c r="AM251" s="131"/>
      <c r="AN251" s="131"/>
      <c r="AO251" s="131"/>
      <c r="AP251" s="131"/>
      <c r="AQ251" s="131"/>
      <c r="AR251" s="131"/>
      <c r="AS251" s="131"/>
      <c r="AT251" s="32"/>
      <c r="AU251" s="115"/>
      <c r="AW251" s="109"/>
      <c r="AX251" s="58"/>
      <c r="AY251" s="127">
        <f>AY234^3+AZ234^3+BA234^3+BB234^3+AY235^3+AZ235^3+BA235^3+BB235^3+AY236^3+AZ236^3+BA236^3+BB236^3+AY237^3+AZ237^3+BA237^3+BB237^3</f>
        <v>0</v>
      </c>
      <c r="AZ251" s="128">
        <f>AY238^3+AZ238^3+BA238^3+BB238^3+AY239^3+AZ239^3+BA239^3+BB239^3+AY240^3+AZ240^3+BA240^3+BB240^3+AY241^3+AZ241^3+BA241^3+BB241^3</f>
        <v>0</v>
      </c>
      <c r="BA251" s="128">
        <f>AY242^3+AZ242^3+BA242^3+BB242^3+AY243^3+AZ243^3+BA243^3+BB243^3+AY244^3+AZ244^3+BA244^3+BB244^3+AY245^3+AZ245^3+BA245^3+BB245^3</f>
        <v>0</v>
      </c>
      <c r="BB251" s="128">
        <f>AY246^3+AZ246^3+BA246^3+BB246^3+AY247^3+AZ247^3+BA247^3+BB247^3+AY248^3+AZ248^3+BA248^3+BB248^3+AY249^3+AZ249^3+BA249^3+BB249^3</f>
        <v>0</v>
      </c>
      <c r="BC251" s="128">
        <f>BC234^3+BD234^3+BE234^3+BF234^3+BC235^3+BD235^3+BE235^3+BF235^3+BC236^3+BD236^3+BE236^3+BF236^3+BC237^3+BD237^3+BE237^3+BF237^3</f>
        <v>0</v>
      </c>
      <c r="BD251" s="128">
        <f>BC238^3+BD238^3+BE238^3+BF238^3+BC239^3+BD239^3+BE239^3+BF239^3+BC240^3+BD240^3+BE240^3+BF240^3+BC241^3+BD241^3+BE241^3+BF241^3</f>
        <v>0</v>
      </c>
      <c r="BE251" s="128">
        <f>BC242^3+BD242^3+BE242^3+BF242^3+BC243^3+BD243^3+BE243^3+BF243^3+BC244^3+BD244^3+BE244^3+BF244^3+BC245^3+BD245^3+BE245^3+BF245^3</f>
        <v>0</v>
      </c>
      <c r="BF251" s="128">
        <f>BC246^3+BD246^3+BE246^3+BF246^3+BC247^3+BD247^3+BE247^3+BF247^3+BC248^3+BD248^3+BE248^3+BF248^3+BC249^3+BD249^3+BE249^3+BF249^3</f>
        <v>0</v>
      </c>
      <c r="BG251" s="128">
        <f>BG234^3+BH234^3+BI234^3+BJ234^3+BG235^3+BH235^3+BI235^3+BJ235^3+BG236^3+BH236^3+BI236^3+BJ236^3+BG237^3+BH237^3+BI237^3+BJ237^3</f>
        <v>0</v>
      </c>
      <c r="BH251" s="128">
        <f>BG238^3+BH238^3+BI238^3+BJ238^3+BG239^3+BH239^3+BI239^3+BJ239^3+BG240^3+BH240^3+BI240^3+BJ240^3+BG241^3+BH241^3+BI241^3+BJ241^3</f>
        <v>0</v>
      </c>
      <c r="BI251" s="128">
        <f>BG242^3+BH242^3+BI242^3+BJ242^3+BG243^3+BH243^3+BI243^3+BJ243^3+BG244^3+BH244^3+BI244^3+BJ244^3+BG245^3+BH245^3+BI245^3+BJ245^3</f>
        <v>0</v>
      </c>
      <c r="BJ251" s="128">
        <f>BG246^3+BH246^3+BI246^3+BJ246^3+BG247^3+BH247^3+BI247^3+BJ247^3+BG248^3+BH248^3+BI248^3+BJ248^3+BG249^3+BH249^3+BI249^3+BJ249^3</f>
        <v>0</v>
      </c>
      <c r="BK251" s="128">
        <f>BK234^3+BL234^3+BM234^3+BN234^3+BK235^3+BL235^3+BM235^3+BN235^3+BK236^3+BL236^3+BM236^3+BN236^3+BK237^3+BL237^3+BM237^3+BN237^3</f>
        <v>0</v>
      </c>
      <c r="BL251" s="128">
        <f>BK238^3+BL238^3+BM238^3+BN238^3+BK239^3+BL239^3+BM239^3+BN239^3+BK240^3+BL240^3+BM240^3+BN240^3+BK241^3+BL241^3+BM241^3+BN241^3</f>
        <v>0</v>
      </c>
      <c r="BM251" s="128">
        <f>BK242^3+BL242^3+BM242^3+BN242^3+BK243^3+BL243^3+BM243^3+BN243^3+BK244^3+BL244^3+BM244^3+BN244^3+BK245^3+BL245^3+BM245^3+BN245^3</f>
        <v>0</v>
      </c>
      <c r="BN251" s="128">
        <f>BK246^3+BL246^3+BM246^3+BN246^3+BK247^3+BL247^3+BM247^3+BN247^3+BK248^3+BL248^3+BM248^3+BN248^3+BK249^3+BL249^3+BM249^3+BN249^3</f>
        <v>0</v>
      </c>
      <c r="BO251" s="128">
        <f>AY249^3+AZ248^3+BA247^3+BB246^3+BC245^3+BD244^3+BE243^3+BF242^3+BG241^3+BH240^3+BI239^3+BJ238^3+BK237^3+BL236^3+BM235^3+BN234^3</f>
        <v>0</v>
      </c>
      <c r="BP251" s="170">
        <f>AY241^3+AZ240^3+BA239^3+BB238^3+BC237^3+BD236^3+BE235^3+BF234^3+BG249^3+BH248^3+BI247^3+BJ246^3+BK245^3+BL244^3+BM243^3+BN242^3</f>
        <v>0</v>
      </c>
      <c r="BQ251" s="32"/>
      <c r="BR251" s="131"/>
      <c r="BS251" s="131"/>
      <c r="BT251" s="131"/>
      <c r="BU251" s="131"/>
      <c r="BV251" s="131"/>
      <c r="BW251" s="131"/>
      <c r="BX251" s="131"/>
      <c r="BY251" s="131"/>
      <c r="BZ251" s="131"/>
      <c r="CA251" s="131"/>
      <c r="CB251" s="131"/>
      <c r="CC251" s="131"/>
      <c r="CD251" s="131"/>
      <c r="CE251" s="131"/>
      <c r="CF251" s="131"/>
      <c r="CG251" s="131"/>
      <c r="CH251" s="32"/>
      <c r="CI251" s="115"/>
      <c r="CJ251" s="144"/>
      <c r="CK251" s="109"/>
      <c r="CL251" s="58"/>
      <c r="CM251" s="127">
        <f>CM234^3+CN234^3+CO234^3+CP234^3+CM235^3+CN235^3+CO235^3+CP235^3+CM236^3+CN236^3+CO236^3+CP236^3+CM237^3+CN237^3+CO237^3+CP237^3</f>
        <v>0</v>
      </c>
      <c r="CN251" s="128">
        <f>CM238^3+CN238^3+CO238^3+CP238^3+CM239^3+CN239^3+CO239^3+CP239^3+CM240^3+CN240^3+CO240^3+CP240^3+CM241^3+CN241^3+CO241^3+CP241^3</f>
        <v>0</v>
      </c>
      <c r="CO251" s="128">
        <f>CM242^3+CN242^3+CO242^3+CP242^3+CM243^3+CN243^3+CO243^3+CP243^3+CM244^3+CN244^3+CO244^3+CP244^3+CM245^3+CN245^3+CO245^3+CP245^3</f>
        <v>0</v>
      </c>
      <c r="CP251" s="128">
        <f>CM246^3+CN246^3+CO246^3+CP246^3+CM247^3+CN247^3+CO247^3+CP247^3+CM248^3+CN248^3+CO248^3+CP248^3+CM249^3+CN249^3+CO249^3+CP249^3</f>
        <v>0</v>
      </c>
      <c r="CQ251" s="128">
        <f>CQ234^3+CR234^3+CS234^3+CT234^3+CQ235^3+CR235^3+CS235^3+CT235^3+CQ236^3+CR236^3+CS236^3+CT236^3+CQ237^3+CR237^3+CS237^3+CT237^3</f>
        <v>0</v>
      </c>
      <c r="CR251" s="128">
        <f>CQ238^3+CR238^3+CS238^3+CT238^3+CQ239^3+CR239^3+CS239^3+CT239^3+CQ240^3+CR240^3+CS240^3+CT240^3+CQ241^3+CR241^3+CS241^3+CT241^3</f>
        <v>0</v>
      </c>
      <c r="CS251" s="128">
        <f>CQ242^3+CR242^3+CS242^3+CT242^3+CQ243^3+CR243^3+CS243^3+CT243^3+CQ244^3+CR244^3+CS244^3+CT244^3+CQ245^3+CR245^3+CS245^3+CT245^3</f>
        <v>0</v>
      </c>
      <c r="CT251" s="128">
        <f>CQ246^3+CR246^3+CS246^3+CT246^3+CQ247^3+CR247^3+CS247^3+CT247^3+CQ248^3+CR248^3+CS248^3+CT248^3+CQ249^3+CR249^3+CS249^3+CT249^3</f>
        <v>0</v>
      </c>
      <c r="CU251" s="128">
        <f>CU234^3+CV234^3+CW234^3+CX234^3+CU235^3+CV235^3+CW235^3+CX235^3+CU236^3+CV236^3+CW236^3+CX236^3+CU237^3+CV237^3+CW237^3+CX237^3</f>
        <v>0</v>
      </c>
      <c r="CV251" s="128">
        <f>CU238^3+CV238^3+CW238^3+CX238^3+CU239^3+CV239^3+CW239^3+CX239^3+CU240^3+CV240^3+CW240^3+CX240^3+CU241^3+CV241^3+CW241^3+CX241^3</f>
        <v>0</v>
      </c>
      <c r="CW251" s="128">
        <f>CU242^3+CV242^3+CW242^3+CX242^3+CU243^3+CV243^3+CW243^3+CX243^3+CU244^3+CV244^3+CW244^3+CX244^3+CU245^3+CV245^3+CW245^3+CX245^3</f>
        <v>0</v>
      </c>
      <c r="CX251" s="128">
        <f>CU246^3+CV246^3+CW246^3+CX246^3+CU247^3+CV247^3+CW247^3+CX247^3+CU248^3+CV248^3+CW248^3+CX248^3+CU249^3+CV249^3+CW249^3+CX249^3</f>
        <v>0</v>
      </c>
      <c r="CY251" s="128">
        <f>CY234^3+CZ234^3+DA234^3+DB234^3+CY235^3+CZ235^3+DA235^3+DB235^3+CY236^3+CZ236^3+DA236^3+DB236^3+CY237^3+CZ237^3+DA237^3+DB237^3</f>
        <v>0</v>
      </c>
      <c r="CZ251" s="128">
        <f>CY238^3+CZ238^3+DA238^3+DB238^3+CY239^3+CZ239^3+DA239^3+DB239^3+CY240^3+CZ240^3+DA240^3+DB240^3+CY241^3+CZ241^3+DA241^3+DB241^3</f>
        <v>0</v>
      </c>
      <c r="DA251" s="128">
        <f>CY242^3+CZ242^3+DA242^3+DB242^3+CY243^3+CZ243^3+DA243^3+DB243^3+CY244^3+CZ244^3+DA244^3+DB244^3+CY245^3+CZ245^3+DA245^3+DB245^3</f>
        <v>0</v>
      </c>
      <c r="DB251" s="128">
        <f>CY246^3+CZ246^3+DA246^3+DB246^3+CY247^3+CZ247^3+DA247^3+DB247^3+CY248^3+CZ248^3+DA248^3+DB248^3+CY249^3+CZ249^3+DA249^3+DB249^3</f>
        <v>0</v>
      </c>
      <c r="DC251" s="128">
        <f>CM249^3+CN248^3+CO247^3+CP246^3+CQ245^3+CR244^3+CS243^3+CT242^3+CU241^3+CV240^3+CW239^3+CX238^3+CY237^3+CZ236^3+DA235^3+DB234^3</f>
        <v>0</v>
      </c>
      <c r="DD251" s="170">
        <f>CM241^3+CN240^3+CO239^3+CP238^3+CQ237^3+CR236^3+CS235^3+CT234^3+CU249^3+CV248^3+CW247^3+CX246^3+CY245^3+CZ244^3+DA243^3+DB242^3</f>
        <v>0</v>
      </c>
      <c r="DE251" s="32"/>
      <c r="DF251" s="131"/>
      <c r="DG251" s="131"/>
      <c r="DH251" s="131"/>
      <c r="DI251" s="131"/>
      <c r="DJ251" s="131"/>
      <c r="DK251" s="131"/>
      <c r="DL251" s="131"/>
      <c r="DM251" s="131"/>
      <c r="DN251" s="131"/>
      <c r="DO251" s="131"/>
      <c r="DP251" s="131"/>
      <c r="DQ251" s="131"/>
      <c r="DR251" s="131"/>
      <c r="DS251" s="131"/>
      <c r="DT251" s="131"/>
      <c r="DU251" s="131"/>
      <c r="DV251" s="32"/>
      <c r="DW251" s="115"/>
      <c r="DY251" s="109"/>
      <c r="DZ251" s="58"/>
      <c r="EA251" s="127">
        <f>EA234^3+EB234^3+EC234^3+ED234^3+EA235^3+EB235^3+EC235^3+ED235^3+EA236^3+EB236^3+EC236^3+ED236^3+EA237^3+EB237^3+EC237^3+ED237^3</f>
        <v>0</v>
      </c>
      <c r="EB251" s="128">
        <f>EA238^3+EB238^3+EC238^3+ED238^3+EA239^3+EB239^3+EC239^3+ED239^3+EA240^3+EB240^3+EC240^3+ED240^3+EA241^3+EB241^3+EC241^3+ED241^3</f>
        <v>0</v>
      </c>
      <c r="EC251" s="128">
        <f>EA242^3+EB242^3+EC242^3+ED242^3+EA243^3+EB243^3+EC243^3+ED243^3+EA244^3+EB244^3+EC244^3+ED244^3+EA245^3+EB245^3+EC245^3+ED245^3</f>
        <v>0</v>
      </c>
      <c r="ED251" s="128">
        <f>EA246^3+EB246^3+EC246^3+ED246^3+EA247^3+EB247^3+EC247^3+ED247^3+EA248^3+EB248^3+EC248^3+ED248^3+EA249^3+EB249^3+EC249^3+ED249^3</f>
        <v>0</v>
      </c>
      <c r="EE251" s="128">
        <f>EE234^3+EF234^3+EG234^3+EH234^3+EE235^3+EF235^3+EG235^3+EH235^3+EE236^3+EF236^3+EG236^3+EH236^3+EE237^3+EF237^3+EG237^3+EH237^3</f>
        <v>0</v>
      </c>
      <c r="EF251" s="128">
        <f>EE238^3+EF238^3+EG238^3+EH238^3+EE239^3+EF239^3+EG239^3+EH239^3+EE240^3+EF240^3+EG240^3+EH240^3+EE241^3+EF241^3+EG241^3+EH241^3</f>
        <v>0</v>
      </c>
      <c r="EG251" s="128">
        <f>EE242^3+EF242^3+EG242^3+EH242^3+EE243^3+EF243^3+EG243^3+EH243^3+EE244^3+EF244^3+EG244^3+EH244^3+EE245^3+EF245^3+EG245^3+EH245^3</f>
        <v>0</v>
      </c>
      <c r="EH251" s="128">
        <f>EE246^3+EF246^3+EG246^3+EH246^3+EE247^3+EF247^3+EG247^3+EH247^3+EE248^3+EF248^3+EG248^3+EH248^3+EE249^3+EF249^3+EG249^3+EH249^3</f>
        <v>0</v>
      </c>
      <c r="EI251" s="128">
        <f>EI234^3+EJ234^3+EK234^3+EL234^3+EI235^3+EJ235^3+EK235^3+EL235^3+EI236^3+EJ236^3+EK236^3+EL236^3+EI237^3+EJ237^3+EK237^3+EL237^3</f>
        <v>0</v>
      </c>
      <c r="EJ251" s="128">
        <f>EI238^3+EJ238^3+EK238^3+EL238^3+EI239^3+EJ239^3+EK239^3+EL239^3+EI240^3+EJ240^3+EK240^3+EL240^3+EI241^3+EJ241^3+EK241^3+EL241^3</f>
        <v>0</v>
      </c>
      <c r="EK251" s="128">
        <f>EI242^3+EJ242^3+EK242^3+EL242^3+EI243^3+EJ243^3+EK243^3+EL243^3+EI244^3+EJ244^3+EK244^3+EL244^3+EI245^3+EJ245^3+EK245^3+EL245^3</f>
        <v>0</v>
      </c>
      <c r="EL251" s="128">
        <f>EI246^3+EJ246^3+EK246^3+EL246^3+EI247^3+EJ247^3+EK247^3+EL247^3+EI248^3+EJ248^3+EK248^3+EL248^3+EI249^3+EJ249^3+EK249^3+EL249^3</f>
        <v>0</v>
      </c>
      <c r="EM251" s="128">
        <f>EM234^3+EN234^3+EO234^3+EP234^3+EM235^3+EN235^3+EO235^3+EP235^3+EM236^3+EN236^3+EO236^3+EP236^3+EM237^3+EN237^3+EO237^3+EP237^3</f>
        <v>0</v>
      </c>
      <c r="EN251" s="128">
        <f>EM238^3+EN238^3+EO238^3+EP238^3+EM239^3+EN239^3+EO239^3+EP239^3+EM240^3+EN240^3+EO240^3+EP240^3+EM241^3+EN241^3+EO241^3+EP241^3</f>
        <v>0</v>
      </c>
      <c r="EO251" s="128">
        <f>EM242^3+EN242^3+EO242^3+EP242^3+EM243^3+EN243^3+EO243^3+EP243^3+EM244^3+EN244^3+EO244^3+EP244^3+EM245^3+EN245^3+EO245^3+EP245^3</f>
        <v>0</v>
      </c>
      <c r="EP251" s="128">
        <f>EM246^3+EN246^3+EO246^3+EP246^3+EM247^3+EN247^3+EO247^3+EP247^3+EM248^3+EN248^3+EO248^3+EP248^3+EM249^3+EN249^3+EO249^3+EP249^3</f>
        <v>0</v>
      </c>
      <c r="EQ251" s="128">
        <f>EA249^3+EB248^3+EC247^3+ED246^3+EE245^3+EF244^3+EG243^3+EH242^3+EI241^3+EJ240^3+EK239^3+EL238^3+EM237^3+EN236^3+EO235^3+EP234^3</f>
        <v>0</v>
      </c>
      <c r="ER251" s="170">
        <f>EA241^3+EB240^3+EC239^3+ED238^3+EE237^3+EF236^3+EG235^3+EH234^3+EI249^3+EJ248^3+EK247^3+EL246^3+EM245^3+EN244^3+EO243^3+EP242^3</f>
        <v>0</v>
      </c>
      <c r="ES251" s="32"/>
      <c r="ET251" s="131"/>
      <c r="EU251" s="131"/>
      <c r="EV251" s="131"/>
      <c r="EW251" s="131"/>
      <c r="EX251" s="131"/>
      <c r="EY251" s="131"/>
      <c r="EZ251" s="131"/>
      <c r="FA251" s="131"/>
      <c r="FB251" s="131"/>
      <c r="FC251" s="131"/>
      <c r="FD251" s="131"/>
      <c r="FE251" s="131"/>
      <c r="FF251" s="131"/>
      <c r="FG251" s="131"/>
      <c r="FH251" s="131"/>
      <c r="FI251" s="131"/>
      <c r="FJ251" s="32"/>
      <c r="FK251" s="115"/>
    </row>
    <row r="252" spans="1:167" ht="13.5" thickBot="1" x14ac:dyDescent="0.25">
      <c r="A252" s="32"/>
      <c r="B252" s="32"/>
      <c r="C252" s="32"/>
      <c r="D252" s="106" t="s">
        <v>169</v>
      </c>
      <c r="E252" s="107" t="s">
        <v>207</v>
      </c>
      <c r="F252" s="108">
        <f>B4+(238*B6)</f>
        <v>239</v>
      </c>
      <c r="G252" s="104"/>
      <c r="H252" s="43"/>
      <c r="I252" s="109"/>
      <c r="J252" s="58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137"/>
      <c r="AB252" s="137"/>
      <c r="AC252" s="32" t="s">
        <v>0</v>
      </c>
      <c r="AD252" s="135"/>
      <c r="AE252" s="135"/>
      <c r="AF252" s="135"/>
      <c r="AG252" s="135"/>
      <c r="AH252" s="135"/>
      <c r="AI252" s="135"/>
      <c r="AJ252" s="135"/>
      <c r="AK252" s="135"/>
      <c r="AL252" s="135"/>
      <c r="AM252" s="135"/>
      <c r="AN252" s="135"/>
      <c r="AO252" s="135"/>
      <c r="AP252" s="135"/>
      <c r="AQ252" s="135"/>
      <c r="AR252" s="135"/>
      <c r="AS252" s="135"/>
      <c r="AT252" s="32"/>
      <c r="AU252" s="115"/>
      <c r="AW252" s="109"/>
      <c r="AX252" s="58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  <c r="BN252" s="46"/>
      <c r="BO252" s="137"/>
      <c r="BP252" s="137"/>
      <c r="BQ252" s="32" t="s">
        <v>0</v>
      </c>
      <c r="BR252" s="135"/>
      <c r="BS252" s="135"/>
      <c r="BT252" s="135"/>
      <c r="BU252" s="135"/>
      <c r="BV252" s="135"/>
      <c r="BW252" s="135"/>
      <c r="BX252" s="135"/>
      <c r="BY252" s="135"/>
      <c r="BZ252" s="135"/>
      <c r="CA252" s="135"/>
      <c r="CB252" s="135"/>
      <c r="CC252" s="135"/>
      <c r="CD252" s="135"/>
      <c r="CE252" s="135"/>
      <c r="CF252" s="135"/>
      <c r="CG252" s="135"/>
      <c r="CH252" s="32"/>
      <c r="CI252" s="115"/>
      <c r="CJ252" s="144"/>
      <c r="CK252" s="109"/>
      <c r="CL252" s="58"/>
      <c r="CM252" s="46"/>
      <c r="CN252" s="46"/>
      <c r="CO252" s="46"/>
      <c r="CP252" s="46"/>
      <c r="CQ252" s="46"/>
      <c r="CR252" s="46"/>
      <c r="CS252" s="46"/>
      <c r="CT252" s="46"/>
      <c r="CU252" s="46"/>
      <c r="CV252" s="46"/>
      <c r="CW252" s="46"/>
      <c r="CX252" s="46"/>
      <c r="CY252" s="46"/>
      <c r="CZ252" s="46"/>
      <c r="DA252" s="46"/>
      <c r="DB252" s="46"/>
      <c r="DC252" s="137"/>
      <c r="DD252" s="137"/>
      <c r="DE252" s="32" t="s">
        <v>0</v>
      </c>
      <c r="DF252" s="135"/>
      <c r="DG252" s="135"/>
      <c r="DH252" s="135"/>
      <c r="DI252" s="135"/>
      <c r="DJ252" s="135"/>
      <c r="DK252" s="135"/>
      <c r="DL252" s="135"/>
      <c r="DM252" s="135"/>
      <c r="DN252" s="135"/>
      <c r="DO252" s="135"/>
      <c r="DP252" s="135"/>
      <c r="DQ252" s="135"/>
      <c r="DR252" s="135"/>
      <c r="DS252" s="135"/>
      <c r="DT252" s="135"/>
      <c r="DU252" s="135"/>
      <c r="DV252" s="32"/>
      <c r="DW252" s="115"/>
      <c r="DY252" s="109"/>
      <c r="DZ252" s="58"/>
      <c r="EA252" s="46"/>
      <c r="EB252" s="46"/>
      <c r="EC252" s="46"/>
      <c r="ED252" s="46"/>
      <c r="EE252" s="46"/>
      <c r="EF252" s="46"/>
      <c r="EG252" s="46"/>
      <c r="EH252" s="46"/>
      <c r="EI252" s="46"/>
      <c r="EJ252" s="46"/>
      <c r="EK252" s="46"/>
      <c r="EL252" s="46"/>
      <c r="EM252" s="46"/>
      <c r="EN252" s="46"/>
      <c r="EO252" s="46"/>
      <c r="EP252" s="46"/>
      <c r="EQ252" s="137"/>
      <c r="ER252" s="137"/>
      <c r="ES252" s="32" t="s">
        <v>0</v>
      </c>
      <c r="ET252" s="135"/>
      <c r="EU252" s="135"/>
      <c r="EV252" s="135"/>
      <c r="EW252" s="135"/>
      <c r="EX252" s="135"/>
      <c r="EY252" s="135"/>
      <c r="EZ252" s="135"/>
      <c r="FA252" s="135"/>
      <c r="FB252" s="135"/>
      <c r="FC252" s="135"/>
      <c r="FD252" s="135"/>
      <c r="FE252" s="135"/>
      <c r="FF252" s="135"/>
      <c r="FG252" s="135"/>
      <c r="FH252" s="135"/>
      <c r="FI252" s="135"/>
      <c r="FJ252" s="32"/>
      <c r="FK252" s="115"/>
    </row>
    <row r="253" spans="1:167" ht="13.5" thickBot="1" x14ac:dyDescent="0.25">
      <c r="A253" s="32"/>
      <c r="B253" s="32"/>
      <c r="C253" s="32"/>
      <c r="D253" s="106" t="s">
        <v>95</v>
      </c>
      <c r="E253" s="107" t="s">
        <v>207</v>
      </c>
      <c r="F253" s="108">
        <f>B4+(239*B6)</f>
        <v>240</v>
      </c>
      <c r="G253" s="104"/>
      <c r="H253" s="43"/>
      <c r="I253" s="138"/>
      <c r="J253" s="143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  <c r="V253" s="154"/>
      <c r="W253" s="154"/>
      <c r="X253" s="154"/>
      <c r="Y253" s="154"/>
      <c r="Z253" s="154"/>
      <c r="AA253" s="154"/>
      <c r="AB253" s="154"/>
      <c r="AC253" s="154"/>
      <c r="AD253" s="155"/>
      <c r="AE253" s="155"/>
      <c r="AF253" s="155"/>
      <c r="AG253" s="155"/>
      <c r="AH253" s="155"/>
      <c r="AI253" s="155"/>
      <c r="AJ253" s="155"/>
      <c r="AK253" s="155"/>
      <c r="AL253" s="155"/>
      <c r="AM253" s="155"/>
      <c r="AN253" s="155"/>
      <c r="AO253" s="155"/>
      <c r="AP253" s="155"/>
      <c r="AQ253" s="155"/>
      <c r="AR253" s="155"/>
      <c r="AS253" s="155"/>
      <c r="AT253" s="154"/>
      <c r="AU253" s="141"/>
      <c r="AW253" s="138"/>
      <c r="AX253" s="143"/>
      <c r="AY253" s="154"/>
      <c r="AZ253" s="154"/>
      <c r="BA253" s="154"/>
      <c r="BB253" s="154"/>
      <c r="BC253" s="154"/>
      <c r="BD253" s="154"/>
      <c r="BE253" s="154"/>
      <c r="BF253" s="154"/>
      <c r="BG253" s="154"/>
      <c r="BH253" s="154"/>
      <c r="BI253" s="154"/>
      <c r="BJ253" s="154"/>
      <c r="BK253" s="154"/>
      <c r="BL253" s="154"/>
      <c r="BM253" s="154"/>
      <c r="BN253" s="154"/>
      <c r="BO253" s="154"/>
      <c r="BP253" s="154"/>
      <c r="BQ253" s="154"/>
      <c r="BR253" s="155"/>
      <c r="BS253" s="155"/>
      <c r="BT253" s="155"/>
      <c r="BU253" s="155"/>
      <c r="BV253" s="155"/>
      <c r="BW253" s="155"/>
      <c r="BX253" s="155"/>
      <c r="BY253" s="155"/>
      <c r="BZ253" s="155"/>
      <c r="CA253" s="155"/>
      <c r="CB253" s="155"/>
      <c r="CC253" s="155"/>
      <c r="CD253" s="155"/>
      <c r="CE253" s="155"/>
      <c r="CF253" s="155"/>
      <c r="CG253" s="155"/>
      <c r="CH253" s="154"/>
      <c r="CI253" s="141"/>
      <c r="CJ253" s="144"/>
      <c r="CK253" s="138"/>
      <c r="CL253" s="143"/>
      <c r="CM253" s="154"/>
      <c r="CN253" s="154"/>
      <c r="CO253" s="154"/>
      <c r="CP253" s="154"/>
      <c r="CQ253" s="154"/>
      <c r="CR253" s="154"/>
      <c r="CS253" s="154"/>
      <c r="CT253" s="154"/>
      <c r="CU253" s="154"/>
      <c r="CV253" s="154"/>
      <c r="CW253" s="154"/>
      <c r="CX253" s="154"/>
      <c r="CY253" s="154"/>
      <c r="CZ253" s="154"/>
      <c r="DA253" s="154"/>
      <c r="DB253" s="154"/>
      <c r="DC253" s="154"/>
      <c r="DD253" s="154"/>
      <c r="DE253" s="154"/>
      <c r="DF253" s="155"/>
      <c r="DG253" s="155"/>
      <c r="DH253" s="155"/>
      <c r="DI253" s="155"/>
      <c r="DJ253" s="155"/>
      <c r="DK253" s="155"/>
      <c r="DL253" s="155"/>
      <c r="DM253" s="155"/>
      <c r="DN253" s="155"/>
      <c r="DO253" s="155"/>
      <c r="DP253" s="155"/>
      <c r="DQ253" s="155"/>
      <c r="DR253" s="155"/>
      <c r="DS253" s="155"/>
      <c r="DT253" s="155"/>
      <c r="DU253" s="155"/>
      <c r="DV253" s="154"/>
      <c r="DW253" s="141"/>
      <c r="DY253" s="138"/>
      <c r="DZ253" s="143"/>
      <c r="EA253" s="154"/>
      <c r="EB253" s="154"/>
      <c r="EC253" s="154"/>
      <c r="ED253" s="154"/>
      <c r="EE253" s="154"/>
      <c r="EF253" s="154"/>
      <c r="EG253" s="154"/>
      <c r="EH253" s="154"/>
      <c r="EI253" s="154"/>
      <c r="EJ253" s="154"/>
      <c r="EK253" s="154"/>
      <c r="EL253" s="154"/>
      <c r="EM253" s="154"/>
      <c r="EN253" s="154"/>
      <c r="EO253" s="154"/>
      <c r="EP253" s="154"/>
      <c r="EQ253" s="154"/>
      <c r="ER253" s="154"/>
      <c r="ES253" s="154"/>
      <c r="ET253" s="155"/>
      <c r="EU253" s="155"/>
      <c r="EV253" s="155"/>
      <c r="EW253" s="155"/>
      <c r="EX253" s="155"/>
      <c r="EY253" s="155"/>
      <c r="EZ253" s="155"/>
      <c r="FA253" s="155"/>
      <c r="FB253" s="155"/>
      <c r="FC253" s="155"/>
      <c r="FD253" s="155"/>
      <c r="FE253" s="155"/>
      <c r="FF253" s="155"/>
      <c r="FG253" s="155"/>
      <c r="FH253" s="155"/>
      <c r="FI253" s="155"/>
      <c r="FJ253" s="154"/>
      <c r="FK253" s="141"/>
    </row>
    <row r="254" spans="1:167" ht="14.25" thickTop="1" thickBot="1" x14ac:dyDescent="0.25">
      <c r="A254" s="32"/>
      <c r="B254" s="32"/>
      <c r="C254" s="32"/>
      <c r="D254" s="106" t="s">
        <v>15</v>
      </c>
      <c r="E254" s="107" t="s">
        <v>207</v>
      </c>
      <c r="F254" s="108">
        <f>B4+(240*B6)</f>
        <v>241</v>
      </c>
      <c r="G254" s="104"/>
      <c r="H254" s="43"/>
      <c r="CJ254" s="144"/>
    </row>
    <row r="255" spans="1:167" ht="14.25" thickTop="1" thickBot="1" x14ac:dyDescent="0.25">
      <c r="A255" s="32"/>
      <c r="B255" s="32"/>
      <c r="C255" s="32"/>
      <c r="D255" s="106" t="s">
        <v>218</v>
      </c>
      <c r="E255" s="107" t="s">
        <v>207</v>
      </c>
      <c r="F255" s="110">
        <f>B4+(241*B6)</f>
        <v>242</v>
      </c>
      <c r="G255" s="104"/>
      <c r="H255" s="43"/>
      <c r="I255" s="38" t="s">
        <v>0</v>
      </c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40"/>
      <c r="AE255" s="40"/>
      <c r="AF255" s="40"/>
      <c r="AG255" s="40"/>
      <c r="AH255" s="40"/>
      <c r="AI255" s="40"/>
      <c r="AJ255" s="40"/>
      <c r="AK255" s="40"/>
      <c r="AL255" s="40"/>
      <c r="AM255" s="40"/>
      <c r="AN255" s="40"/>
      <c r="AO255" s="40"/>
      <c r="AP255" s="40"/>
      <c r="AQ255" s="40"/>
      <c r="AR255" s="40"/>
      <c r="AS255" s="40"/>
      <c r="AT255" s="39"/>
      <c r="AU255" s="41"/>
      <c r="AW255" s="38" t="s">
        <v>0</v>
      </c>
      <c r="AX255" s="39"/>
      <c r="AY255" s="39"/>
      <c r="AZ255" s="39"/>
      <c r="BA255" s="39"/>
      <c r="BB255" s="39"/>
      <c r="BC255" s="39"/>
      <c r="BD255" s="39"/>
      <c r="BE255" s="39"/>
      <c r="BF255" s="39"/>
      <c r="BG255" s="39"/>
      <c r="BH255" s="39"/>
      <c r="BI255" s="39"/>
      <c r="BJ255" s="39"/>
      <c r="BK255" s="39"/>
      <c r="BL255" s="39"/>
      <c r="BM255" s="39"/>
      <c r="BN255" s="39"/>
      <c r="BO255" s="39"/>
      <c r="BP255" s="39"/>
      <c r="BQ255" s="39"/>
      <c r="BR255" s="40"/>
      <c r="BS255" s="40"/>
      <c r="BT255" s="40"/>
      <c r="BU255" s="40"/>
      <c r="BV255" s="40"/>
      <c r="BW255" s="40"/>
      <c r="BX255" s="40"/>
      <c r="BY255" s="40"/>
      <c r="BZ255" s="40"/>
      <c r="CA255" s="40"/>
      <c r="CB255" s="40"/>
      <c r="CC255" s="40"/>
      <c r="CD255" s="40"/>
      <c r="CE255" s="40"/>
      <c r="CF255" s="40"/>
      <c r="CG255" s="40"/>
      <c r="CH255" s="39"/>
      <c r="CI255" s="41"/>
      <c r="CJ255" s="144"/>
      <c r="CK255" s="38" t="s">
        <v>0</v>
      </c>
      <c r="CL255" s="39"/>
      <c r="CM255" s="39"/>
      <c r="CN255" s="39"/>
      <c r="CO255" s="39"/>
      <c r="CP255" s="39"/>
      <c r="CQ255" s="39"/>
      <c r="CR255" s="39"/>
      <c r="CS255" s="39"/>
      <c r="CT255" s="39"/>
      <c r="CU255" s="39"/>
      <c r="CV255" s="39"/>
      <c r="CW255" s="39"/>
      <c r="CX255" s="39"/>
      <c r="CY255" s="39"/>
      <c r="CZ255" s="39"/>
      <c r="DA255" s="39"/>
      <c r="DB255" s="39"/>
      <c r="DC255" s="39"/>
      <c r="DD255" s="39"/>
      <c r="DE255" s="39"/>
      <c r="DF255" s="40"/>
      <c r="DG255" s="40"/>
      <c r="DH255" s="40"/>
      <c r="DI255" s="40"/>
      <c r="DJ255" s="40"/>
      <c r="DK255" s="40"/>
      <c r="DL255" s="40"/>
      <c r="DM255" s="40"/>
      <c r="DN255" s="40"/>
      <c r="DO255" s="40"/>
      <c r="DP255" s="40"/>
      <c r="DQ255" s="40"/>
      <c r="DR255" s="40"/>
      <c r="DS255" s="40"/>
      <c r="DT255" s="40"/>
      <c r="DU255" s="40"/>
      <c r="DV255" s="39"/>
      <c r="DW255" s="41"/>
      <c r="DY255" s="38" t="s">
        <v>0</v>
      </c>
      <c r="DZ255" s="39"/>
      <c r="EA255" s="39"/>
      <c r="EB255" s="39"/>
      <c r="EC255" s="39"/>
      <c r="ED255" s="39"/>
      <c r="EE255" s="39"/>
      <c r="EF255" s="39"/>
      <c r="EG255" s="39"/>
      <c r="EH255" s="39"/>
      <c r="EI255" s="39"/>
      <c r="EJ255" s="39"/>
      <c r="EK255" s="39"/>
      <c r="EL255" s="39"/>
      <c r="EM255" s="39"/>
      <c r="EN255" s="39"/>
      <c r="EO255" s="39"/>
      <c r="EP255" s="39"/>
      <c r="EQ255" s="39"/>
      <c r="ER255" s="39"/>
      <c r="ES255" s="39"/>
      <c r="ET255" s="40"/>
      <c r="EU255" s="40"/>
      <c r="EV255" s="40"/>
      <c r="EW255" s="40"/>
      <c r="EX255" s="40"/>
      <c r="EY255" s="40"/>
      <c r="EZ255" s="40"/>
      <c r="FA255" s="40"/>
      <c r="FB255" s="40"/>
      <c r="FC255" s="40"/>
      <c r="FD255" s="40"/>
      <c r="FE255" s="40"/>
      <c r="FF255" s="40"/>
      <c r="FG255" s="40"/>
      <c r="FH255" s="40"/>
      <c r="FI255" s="40"/>
      <c r="FJ255" s="39"/>
      <c r="FK255" s="41"/>
    </row>
    <row r="256" spans="1:167" ht="13.5" thickBot="1" x14ac:dyDescent="0.25">
      <c r="A256" s="32"/>
      <c r="B256" s="32"/>
      <c r="C256" s="32"/>
      <c r="D256" s="106" t="s">
        <v>188</v>
      </c>
      <c r="E256" s="107" t="s">
        <v>207</v>
      </c>
      <c r="F256" s="110">
        <f>B4+(242*B6)</f>
        <v>243</v>
      </c>
      <c r="G256" s="104"/>
      <c r="H256" s="43"/>
      <c r="I256" s="109"/>
      <c r="J256" s="45" t="s">
        <v>0</v>
      </c>
      <c r="K256" s="46" t="s">
        <v>0</v>
      </c>
      <c r="L256" s="46"/>
      <c r="M256" s="46"/>
      <c r="N256" s="46"/>
      <c r="O256" s="46"/>
      <c r="P256" s="46"/>
      <c r="Q256" s="46"/>
      <c r="R256" s="46"/>
      <c r="S256" s="47" t="s">
        <v>640</v>
      </c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8"/>
      <c r="AE256" s="48"/>
      <c r="AF256" s="48"/>
      <c r="AG256" s="48"/>
      <c r="AH256" s="48"/>
      <c r="AI256" s="48"/>
      <c r="AJ256" s="48"/>
      <c r="AK256" s="48"/>
      <c r="AL256" s="49" t="s">
        <v>285</v>
      </c>
      <c r="AM256" s="48"/>
      <c r="AN256" s="48"/>
      <c r="AO256" s="48"/>
      <c r="AP256" s="48"/>
      <c r="AQ256" s="48"/>
      <c r="AR256" s="48"/>
      <c r="AS256" s="48"/>
      <c r="AT256" s="50"/>
      <c r="AU256" s="51"/>
      <c r="AW256" s="109"/>
      <c r="AX256" s="45" t="s">
        <v>0</v>
      </c>
      <c r="AY256" s="46" t="s">
        <v>0</v>
      </c>
      <c r="AZ256" s="46"/>
      <c r="BA256" s="46"/>
      <c r="BB256" s="46"/>
      <c r="BC256" s="46"/>
      <c r="BD256" s="46"/>
      <c r="BE256" s="46"/>
      <c r="BF256" s="46"/>
      <c r="BG256" s="47" t="s">
        <v>688</v>
      </c>
      <c r="BH256" s="46"/>
      <c r="BI256" s="46"/>
      <c r="BJ256" s="46"/>
      <c r="BK256" s="46"/>
      <c r="BL256" s="46"/>
      <c r="BM256" s="46"/>
      <c r="BN256" s="46"/>
      <c r="BO256" s="46"/>
      <c r="BP256" s="46"/>
      <c r="BQ256" s="46"/>
      <c r="BR256" s="48"/>
      <c r="BS256" s="48"/>
      <c r="BT256" s="48"/>
      <c r="BU256" s="48"/>
      <c r="BV256" s="48"/>
      <c r="BW256" s="48"/>
      <c r="BX256" s="48"/>
      <c r="BY256" s="48"/>
      <c r="BZ256" s="49" t="s">
        <v>285</v>
      </c>
      <c r="CA256" s="48"/>
      <c r="CB256" s="48"/>
      <c r="CC256" s="48"/>
      <c r="CD256" s="48"/>
      <c r="CE256" s="48"/>
      <c r="CF256" s="48"/>
      <c r="CG256" s="48"/>
      <c r="CH256" s="50"/>
      <c r="CI256" s="51"/>
      <c r="CJ256" s="144"/>
      <c r="CK256" s="109"/>
      <c r="CL256" s="45" t="s">
        <v>0</v>
      </c>
      <c r="CM256" s="46" t="s">
        <v>0</v>
      </c>
      <c r="CN256" s="46"/>
      <c r="CO256" s="46"/>
      <c r="CP256" s="46"/>
      <c r="CQ256" s="46"/>
      <c r="CR256" s="46"/>
      <c r="CS256" s="46"/>
      <c r="CT256" s="46"/>
      <c r="CU256" s="47" t="s">
        <v>672</v>
      </c>
      <c r="CV256" s="46"/>
      <c r="CW256" s="46"/>
      <c r="CX256" s="46"/>
      <c r="CY256" s="46"/>
      <c r="CZ256" s="46"/>
      <c r="DA256" s="46"/>
      <c r="DB256" s="46"/>
      <c r="DC256" s="46"/>
      <c r="DD256" s="46"/>
      <c r="DE256" s="46"/>
      <c r="DF256" s="48"/>
      <c r="DG256" s="48"/>
      <c r="DH256" s="48"/>
      <c r="DI256" s="48"/>
      <c r="DJ256" s="48"/>
      <c r="DK256" s="48"/>
      <c r="DL256" s="48"/>
      <c r="DM256" s="48"/>
      <c r="DN256" s="49" t="s">
        <v>285</v>
      </c>
      <c r="DO256" s="48"/>
      <c r="DP256" s="48"/>
      <c r="DQ256" s="48"/>
      <c r="DR256" s="48"/>
      <c r="DS256" s="48"/>
      <c r="DT256" s="48"/>
      <c r="DU256" s="48"/>
      <c r="DV256" s="50"/>
      <c r="DW256" s="51"/>
      <c r="DY256" s="109"/>
      <c r="DZ256" s="45" t="s">
        <v>0</v>
      </c>
      <c r="EA256" s="46" t="s">
        <v>0</v>
      </c>
      <c r="EB256" s="46"/>
      <c r="EC256" s="46"/>
      <c r="ED256" s="46"/>
      <c r="EE256" s="46"/>
      <c r="EF256" s="46"/>
      <c r="EG256" s="46"/>
      <c r="EH256" s="46"/>
      <c r="EI256" s="47" t="s">
        <v>656</v>
      </c>
      <c r="EJ256" s="46"/>
      <c r="EK256" s="46"/>
      <c r="EL256" s="46"/>
      <c r="EM256" s="46"/>
      <c r="EN256" s="46"/>
      <c r="EO256" s="46"/>
      <c r="EP256" s="46"/>
      <c r="EQ256" s="46"/>
      <c r="ER256" s="46"/>
      <c r="ES256" s="46"/>
      <c r="ET256" s="48"/>
      <c r="EU256" s="48"/>
      <c r="EV256" s="48"/>
      <c r="EW256" s="48"/>
      <c r="EX256" s="48"/>
      <c r="EY256" s="48"/>
      <c r="EZ256" s="48"/>
      <c r="FA256" s="48"/>
      <c r="FB256" s="49" t="s">
        <v>285</v>
      </c>
      <c r="FC256" s="48"/>
      <c r="FD256" s="48"/>
      <c r="FE256" s="48"/>
      <c r="FF256" s="48"/>
      <c r="FG256" s="48"/>
      <c r="FH256" s="48"/>
      <c r="FI256" s="48"/>
      <c r="FJ256" s="50"/>
      <c r="FK256" s="51"/>
    </row>
    <row r="257" spans="1:167" x14ac:dyDescent="0.2">
      <c r="A257" s="32"/>
      <c r="B257" s="32"/>
      <c r="C257" s="32"/>
      <c r="D257" s="106" t="s">
        <v>71</v>
      </c>
      <c r="E257" s="107" t="s">
        <v>207</v>
      </c>
      <c r="F257" s="108">
        <f>B4+(243*B6)</f>
        <v>244</v>
      </c>
      <c r="G257" s="104"/>
      <c r="H257" s="43"/>
      <c r="I257" s="109"/>
      <c r="J257" s="58"/>
      <c r="K257" s="1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2"/>
      <c r="AA257" s="171">
        <f>K257^3+L257^3+M257^3+N257^3+O257^3+P257^3+Q257^3+R257^3+K258^3+L258^3+M258^3+N258^3+O258^3+P258^3+Q258^3+R258^3</f>
        <v>0</v>
      </c>
      <c r="AB257" s="167">
        <f>SUMSQ(K257:Z257)</f>
        <v>0</v>
      </c>
      <c r="AC257" s="61"/>
      <c r="AD257" s="68"/>
      <c r="AE257" s="69"/>
      <c r="AF257" s="69"/>
      <c r="AG257" s="69"/>
      <c r="AH257" s="70"/>
      <c r="AI257" s="70"/>
      <c r="AJ257" s="70"/>
      <c r="AK257" s="70"/>
      <c r="AL257" s="69"/>
      <c r="AM257" s="69"/>
      <c r="AN257" s="69"/>
      <c r="AO257" s="69"/>
      <c r="AP257" s="70"/>
      <c r="AQ257" s="70"/>
      <c r="AR257" s="70"/>
      <c r="AS257" s="71"/>
      <c r="AT257" s="66"/>
      <c r="AU257" s="51"/>
      <c r="AW257" s="109"/>
      <c r="AX257" s="58"/>
      <c r="AY257" s="1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2"/>
      <c r="BO257" s="171">
        <f>AY257^3+AZ257^3+BA257^3+BB257^3+BC257^3+BD257^3+BE257^3+BF257^3+AY258^3+AZ258^3+BA258^3+BB258^3+BC258^3+BD258^3+BE258^3+BF258^3</f>
        <v>0</v>
      </c>
      <c r="BP257" s="167">
        <f>SUMSQ(AY257:BN257)</f>
        <v>0</v>
      </c>
      <c r="BQ257" s="61"/>
      <c r="BR257" s="68"/>
      <c r="BS257" s="69"/>
      <c r="BT257" s="69"/>
      <c r="BU257" s="69"/>
      <c r="BV257" s="69"/>
      <c r="BW257" s="69"/>
      <c r="BX257" s="69"/>
      <c r="BY257" s="69"/>
      <c r="BZ257" s="70"/>
      <c r="CA257" s="70"/>
      <c r="CB257" s="70"/>
      <c r="CC257" s="70"/>
      <c r="CD257" s="70"/>
      <c r="CE257" s="70"/>
      <c r="CF257" s="70"/>
      <c r="CG257" s="71"/>
      <c r="CH257" s="66"/>
      <c r="CI257" s="51"/>
      <c r="CJ257" s="144"/>
      <c r="CK257" s="109"/>
      <c r="CL257" s="58"/>
      <c r="CM257" s="1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2"/>
      <c r="DC257" s="171">
        <f>CM257^3+CN257^3+CO257^3+CP257^3+CQ257^3+CR257^3+CS257^3+CT257^3+CM258^3+CN258^3+CO258^3+CP258^3+CQ258^3+CR258^3+CS258^3+CT258^3</f>
        <v>0</v>
      </c>
      <c r="DD257" s="167">
        <f>SUMSQ(CM257:DB257)</f>
        <v>0</v>
      </c>
      <c r="DE257" s="61"/>
      <c r="DF257" s="68"/>
      <c r="DG257" s="69"/>
      <c r="DH257" s="70"/>
      <c r="DI257" s="70"/>
      <c r="DJ257" s="69"/>
      <c r="DK257" s="69"/>
      <c r="DL257" s="70"/>
      <c r="DM257" s="70"/>
      <c r="DN257" s="69"/>
      <c r="DO257" s="69"/>
      <c r="DP257" s="70"/>
      <c r="DQ257" s="70"/>
      <c r="DR257" s="69"/>
      <c r="DS257" s="69"/>
      <c r="DT257" s="70"/>
      <c r="DU257" s="71"/>
      <c r="DV257" s="66"/>
      <c r="DW257" s="51"/>
      <c r="DY257" s="109"/>
      <c r="DZ257" s="58"/>
      <c r="EA257" s="1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2"/>
      <c r="EQ257" s="171">
        <f>EA257^3+EB257^3+EC257^3+ED257^3+EE257^3+EF257^3+EG257^3+EH257^3+EA258^3+EB258^3+EC258^3+ED258^3+EE258^3+EF258^3+EG258^3+EH258^3</f>
        <v>0</v>
      </c>
      <c r="ER257" s="167">
        <f>SUMSQ(EA257:EP257)</f>
        <v>0</v>
      </c>
      <c r="ES257" s="61"/>
      <c r="ET257" s="68"/>
      <c r="EU257" s="173"/>
      <c r="EV257" s="173"/>
      <c r="EW257" s="173"/>
      <c r="EX257" s="173"/>
      <c r="EY257" s="173"/>
      <c r="EZ257" s="173"/>
      <c r="FA257" s="70"/>
      <c r="FB257" s="69"/>
      <c r="FC257" s="173"/>
      <c r="FD257" s="173"/>
      <c r="FE257" s="173"/>
      <c r="FF257" s="173"/>
      <c r="FG257" s="173"/>
      <c r="FH257" s="173"/>
      <c r="FI257" s="71"/>
      <c r="FJ257" s="66"/>
      <c r="FK257" s="51"/>
    </row>
    <row r="258" spans="1:167" x14ac:dyDescent="0.2">
      <c r="A258" s="32"/>
      <c r="B258" s="32"/>
      <c r="C258" s="32"/>
      <c r="D258" s="106" t="s">
        <v>99</v>
      </c>
      <c r="E258" s="107" t="s">
        <v>207</v>
      </c>
      <c r="F258" s="108">
        <f>B4+(244*B6)</f>
        <v>245</v>
      </c>
      <c r="G258" s="104"/>
      <c r="H258" s="43"/>
      <c r="I258" s="109"/>
      <c r="J258" s="58"/>
      <c r="K258" s="3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5"/>
      <c r="AA258" s="172">
        <f>S257^3+T257^3+U257^3+V257^3+W257^3+X257^3+Y257^3+Z257^3+S258^3+T258^3+U258^3+V258^3+W258^3+X258^3+Y258^3+Z258^3</f>
        <v>0</v>
      </c>
      <c r="AB258" s="125">
        <f t="shared" ref="AB258:AB272" si="45">SUMSQ(K258:Z258)</f>
        <v>0</v>
      </c>
      <c r="AC258" s="61"/>
      <c r="AD258" s="81"/>
      <c r="AE258" s="82"/>
      <c r="AF258" s="82"/>
      <c r="AG258" s="82"/>
      <c r="AH258" s="83"/>
      <c r="AI258" s="83"/>
      <c r="AJ258" s="83"/>
      <c r="AK258" s="83"/>
      <c r="AL258" s="82"/>
      <c r="AM258" s="82"/>
      <c r="AN258" s="82"/>
      <c r="AO258" s="82"/>
      <c r="AP258" s="83"/>
      <c r="AQ258" s="83"/>
      <c r="AR258" s="83"/>
      <c r="AS258" s="84"/>
      <c r="AT258" s="66"/>
      <c r="AU258" s="51"/>
      <c r="AW258" s="109"/>
      <c r="AX258" s="58"/>
      <c r="AY258" s="3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5"/>
      <c r="BO258" s="172">
        <f>BG257^3+BH257^3+BI257^3+BJ257^3+BK257^3+BL257^3+BM257^3+BN257^3+BG258^3+BH258^3+BI258^3+BJ258^3+BK258^3+BL258^3+BM258^3+BN258^3</f>
        <v>0</v>
      </c>
      <c r="BP258" s="125">
        <f t="shared" ref="BP258:BP272" si="46">SUMSQ(AY258:BN258)</f>
        <v>0</v>
      </c>
      <c r="BQ258" s="61"/>
      <c r="BR258" s="81"/>
      <c r="BS258" s="82"/>
      <c r="BT258" s="82"/>
      <c r="BU258" s="82"/>
      <c r="BV258" s="82"/>
      <c r="BW258" s="82"/>
      <c r="BX258" s="82"/>
      <c r="BY258" s="82"/>
      <c r="BZ258" s="83"/>
      <c r="CA258" s="83"/>
      <c r="CB258" s="83"/>
      <c r="CC258" s="83"/>
      <c r="CD258" s="83"/>
      <c r="CE258" s="83"/>
      <c r="CF258" s="83"/>
      <c r="CG258" s="84"/>
      <c r="CH258" s="66"/>
      <c r="CI258" s="51"/>
      <c r="CJ258" s="144"/>
      <c r="CK258" s="109"/>
      <c r="CL258" s="58"/>
      <c r="CM258" s="3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/>
      <c r="CZ258" s="4"/>
      <c r="DA258" s="4"/>
      <c r="DB258" s="5"/>
      <c r="DC258" s="172">
        <f>CU257^3+CV257^3+CW257^3+CX257^3+CY257^3+CZ257^3+DA257^3+DB257^3+CU258^3+CV258^3+CW258^3+CX258^3+CY258^3+CZ258^3+DA258^3+DB258^3</f>
        <v>0</v>
      </c>
      <c r="DD258" s="125">
        <f t="shared" ref="DD258:DD272" si="47">SUMSQ(CM258:DB258)</f>
        <v>0</v>
      </c>
      <c r="DE258" s="61"/>
      <c r="DF258" s="81"/>
      <c r="DG258" s="82"/>
      <c r="DH258" s="83"/>
      <c r="DI258" s="83"/>
      <c r="DJ258" s="82"/>
      <c r="DK258" s="82"/>
      <c r="DL258" s="83"/>
      <c r="DM258" s="83"/>
      <c r="DN258" s="82"/>
      <c r="DO258" s="82"/>
      <c r="DP258" s="83"/>
      <c r="DQ258" s="83"/>
      <c r="DR258" s="82"/>
      <c r="DS258" s="82"/>
      <c r="DT258" s="83"/>
      <c r="DU258" s="84"/>
      <c r="DV258" s="66"/>
      <c r="DW258" s="51"/>
      <c r="DY258" s="109"/>
      <c r="DZ258" s="58"/>
      <c r="EA258" s="3"/>
      <c r="EB258" s="4"/>
      <c r="EC258" s="4"/>
      <c r="ED258" s="4"/>
      <c r="EE258" s="4"/>
      <c r="EF258" s="4"/>
      <c r="EG258" s="4"/>
      <c r="EH258" s="4"/>
      <c r="EI258" s="4"/>
      <c r="EJ258" s="4"/>
      <c r="EK258" s="4"/>
      <c r="EL258" s="4"/>
      <c r="EM258" s="4"/>
      <c r="EN258" s="4"/>
      <c r="EO258" s="4"/>
      <c r="EP258" s="5"/>
      <c r="EQ258" s="172">
        <f>EI257^3+EJ257^3+EK257^3+EL257^3+EM257^3+EN257^3+EO257^3+EP257^3+EI258^3+EJ258^3+EK258^3+EL258^3+EM258^3+EN258^3+EO258^3+EP258^3</f>
        <v>0</v>
      </c>
      <c r="ER258" s="125">
        <f t="shared" ref="ER258:ER272" si="48">SUMSQ(EA258:EP258)</f>
        <v>0</v>
      </c>
      <c r="ES258" s="61"/>
      <c r="ET258" s="174"/>
      <c r="EU258" s="82"/>
      <c r="EV258" s="131"/>
      <c r="EW258" s="131"/>
      <c r="EX258" s="131"/>
      <c r="EY258" s="131"/>
      <c r="EZ258" s="83"/>
      <c r="FA258" s="131"/>
      <c r="FB258" s="131"/>
      <c r="FC258" s="82"/>
      <c r="FD258" s="131"/>
      <c r="FE258" s="131"/>
      <c r="FF258" s="131"/>
      <c r="FG258" s="131"/>
      <c r="FH258" s="83"/>
      <c r="FI258" s="175"/>
      <c r="FJ258" s="66"/>
      <c r="FK258" s="51"/>
    </row>
    <row r="259" spans="1:167" x14ac:dyDescent="0.2">
      <c r="A259" s="32"/>
      <c r="B259" s="32"/>
      <c r="C259" s="32"/>
      <c r="D259" s="106" t="s">
        <v>173</v>
      </c>
      <c r="E259" s="107" t="s">
        <v>207</v>
      </c>
      <c r="F259" s="110">
        <f>B4+(245*B6)</f>
        <v>246</v>
      </c>
      <c r="G259" s="104"/>
      <c r="H259" s="43"/>
      <c r="I259" s="109"/>
      <c r="J259" s="58"/>
      <c r="K259" s="3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5"/>
      <c r="AA259" s="172">
        <f>K259^3+L259^3+M259^3+N259^3+O259^3+P259^3+Q259^3+R259^3+K260^3+L260^3+M260^3+N260^3+O260^3+P260^3+Q260^3+R260^3</f>
        <v>0</v>
      </c>
      <c r="AB259" s="125">
        <f t="shared" si="45"/>
        <v>0</v>
      </c>
      <c r="AC259" s="88"/>
      <c r="AD259" s="81"/>
      <c r="AE259" s="82"/>
      <c r="AF259" s="82"/>
      <c r="AG259" s="82"/>
      <c r="AH259" s="83"/>
      <c r="AI259" s="83"/>
      <c r="AJ259" s="83"/>
      <c r="AK259" s="83"/>
      <c r="AL259" s="82"/>
      <c r="AM259" s="82"/>
      <c r="AN259" s="82"/>
      <c r="AO259" s="82"/>
      <c r="AP259" s="83"/>
      <c r="AQ259" s="83"/>
      <c r="AR259" s="83"/>
      <c r="AS259" s="84"/>
      <c r="AT259" s="66"/>
      <c r="AU259" s="51"/>
      <c r="AW259" s="109"/>
      <c r="AX259" s="58"/>
      <c r="AY259" s="3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5"/>
      <c r="BO259" s="172">
        <f>AY259^3+AZ259^3+BA259^3+BB259^3+BC259^3+BD259^3+BE259^3+BF259^3+AY260^3+AZ260^3+BA260^3+BB260^3+BC260^3+BD260^3+BE260^3+BF260^3</f>
        <v>0</v>
      </c>
      <c r="BP259" s="125">
        <f t="shared" si="46"/>
        <v>0</v>
      </c>
      <c r="BQ259" s="88"/>
      <c r="BR259" s="89"/>
      <c r="BS259" s="83"/>
      <c r="BT259" s="83"/>
      <c r="BU259" s="83"/>
      <c r="BV259" s="83"/>
      <c r="BW259" s="83"/>
      <c r="BX259" s="83"/>
      <c r="BY259" s="83"/>
      <c r="BZ259" s="82"/>
      <c r="CA259" s="82"/>
      <c r="CB259" s="82"/>
      <c r="CC259" s="82"/>
      <c r="CD259" s="82"/>
      <c r="CE259" s="82"/>
      <c r="CF259" s="82"/>
      <c r="CG259" s="86"/>
      <c r="CH259" s="66"/>
      <c r="CI259" s="51"/>
      <c r="CJ259" s="144"/>
      <c r="CK259" s="109"/>
      <c r="CL259" s="58"/>
      <c r="CM259" s="3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4"/>
      <c r="DB259" s="5"/>
      <c r="DC259" s="172">
        <f>CM259^3+CN259^3+CO259^3+CP259^3+CQ259^3+CR259^3+CS259^3+CT259^3+CM260^3+CN260^3+CO260^3+CP260^3+CQ260^3+CR260^3+CS260^3+CT260^3</f>
        <v>0</v>
      </c>
      <c r="DD259" s="125">
        <f t="shared" si="47"/>
        <v>0</v>
      </c>
      <c r="DE259" s="88"/>
      <c r="DF259" s="81"/>
      <c r="DG259" s="82"/>
      <c r="DH259" s="83"/>
      <c r="DI259" s="83"/>
      <c r="DJ259" s="82"/>
      <c r="DK259" s="82"/>
      <c r="DL259" s="83"/>
      <c r="DM259" s="83"/>
      <c r="DN259" s="82"/>
      <c r="DO259" s="82"/>
      <c r="DP259" s="83"/>
      <c r="DQ259" s="83"/>
      <c r="DR259" s="82"/>
      <c r="DS259" s="82"/>
      <c r="DT259" s="83"/>
      <c r="DU259" s="84"/>
      <c r="DV259" s="66"/>
      <c r="DW259" s="51"/>
      <c r="DY259" s="109"/>
      <c r="DZ259" s="58"/>
      <c r="EA259" s="3"/>
      <c r="EB259" s="4"/>
      <c r="EC259" s="4"/>
      <c r="ED259" s="4"/>
      <c r="EE259" s="4"/>
      <c r="EF259" s="4"/>
      <c r="EG259" s="4"/>
      <c r="EH259" s="4"/>
      <c r="EI259" s="4"/>
      <c r="EJ259" s="4"/>
      <c r="EK259" s="4"/>
      <c r="EL259" s="4"/>
      <c r="EM259" s="4"/>
      <c r="EN259" s="4"/>
      <c r="EO259" s="4"/>
      <c r="EP259" s="5"/>
      <c r="EQ259" s="172">
        <f>EA259^3+EB259^3+EC259^3+ED259^3+EE259^3+EF259^3+EG259^3+EH259^3+EA260^3+EB260^3+EC260^3+ED260^3+EE260^3+EF260^3+EG260^3+EH260^3</f>
        <v>0</v>
      </c>
      <c r="ER259" s="125">
        <f t="shared" si="48"/>
        <v>0</v>
      </c>
      <c r="ES259" s="88"/>
      <c r="ET259" s="174"/>
      <c r="EU259" s="131"/>
      <c r="EV259" s="82"/>
      <c r="EW259" s="131"/>
      <c r="EX259" s="131"/>
      <c r="EY259" s="83"/>
      <c r="EZ259" s="131"/>
      <c r="FA259" s="131"/>
      <c r="FB259" s="131"/>
      <c r="FC259" s="131"/>
      <c r="FD259" s="82"/>
      <c r="FE259" s="131"/>
      <c r="FF259" s="131"/>
      <c r="FG259" s="83"/>
      <c r="FH259" s="131"/>
      <c r="FI259" s="175"/>
      <c r="FJ259" s="66"/>
      <c r="FK259" s="51"/>
    </row>
    <row r="260" spans="1:167" x14ac:dyDescent="0.2">
      <c r="A260" s="32"/>
      <c r="B260" s="32"/>
      <c r="C260" s="32"/>
      <c r="D260" s="106" t="s">
        <v>191</v>
      </c>
      <c r="E260" s="107" t="s">
        <v>207</v>
      </c>
      <c r="F260" s="110">
        <f>B4+(246*B6)</f>
        <v>247</v>
      </c>
      <c r="G260" s="104"/>
      <c r="H260" s="43"/>
      <c r="I260" s="109"/>
      <c r="J260" s="58"/>
      <c r="K260" s="3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5"/>
      <c r="AA260" s="172">
        <f>S259^3+T259^3+U259^3+V259^3+W259^3+X259^3+Y259^3+Z259^3+S260^3+T260^3+U260^3+V260^3+W260^3+X260^3+Y260^3+Z260^3</f>
        <v>0</v>
      </c>
      <c r="AB260" s="125">
        <f t="shared" si="45"/>
        <v>0</v>
      </c>
      <c r="AC260" s="61"/>
      <c r="AD260" s="81"/>
      <c r="AE260" s="82"/>
      <c r="AF260" s="82"/>
      <c r="AG260" s="82"/>
      <c r="AH260" s="83"/>
      <c r="AI260" s="83"/>
      <c r="AJ260" s="83"/>
      <c r="AK260" s="83"/>
      <c r="AL260" s="82"/>
      <c r="AM260" s="82"/>
      <c r="AN260" s="82"/>
      <c r="AO260" s="82"/>
      <c r="AP260" s="83"/>
      <c r="AQ260" s="83"/>
      <c r="AR260" s="83"/>
      <c r="AS260" s="84"/>
      <c r="AT260" s="66"/>
      <c r="AU260" s="51"/>
      <c r="AW260" s="109"/>
      <c r="AX260" s="58"/>
      <c r="AY260" s="3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5"/>
      <c r="BO260" s="172">
        <f>BG259^3+BH259^3+BI259^3+BJ259^3+BK259^3+BL259^3+BM259^3+BN259^3+BG260^3+BH260^3+BI260^3+BJ260^3+BK260^3+BL260^3+BM260^3+BN260^3</f>
        <v>0</v>
      </c>
      <c r="BP260" s="125">
        <f t="shared" si="46"/>
        <v>0</v>
      </c>
      <c r="BQ260" s="61"/>
      <c r="BR260" s="89"/>
      <c r="BS260" s="83"/>
      <c r="BT260" s="83"/>
      <c r="BU260" s="83"/>
      <c r="BV260" s="83"/>
      <c r="BW260" s="83"/>
      <c r="BX260" s="83"/>
      <c r="BY260" s="83"/>
      <c r="BZ260" s="82"/>
      <c r="CA260" s="82"/>
      <c r="CB260" s="82"/>
      <c r="CC260" s="82"/>
      <c r="CD260" s="82"/>
      <c r="CE260" s="82"/>
      <c r="CF260" s="82"/>
      <c r="CG260" s="86"/>
      <c r="CH260" s="66"/>
      <c r="CI260" s="51"/>
      <c r="CJ260" s="144"/>
      <c r="CK260" s="109"/>
      <c r="CL260" s="58"/>
      <c r="CM260" s="3"/>
      <c r="CN260" s="4"/>
      <c r="CO260" s="4"/>
      <c r="CP260" s="4"/>
      <c r="CQ260" s="4"/>
      <c r="CR260" s="4"/>
      <c r="CS260" s="4"/>
      <c r="CT260" s="4"/>
      <c r="CU260" s="4"/>
      <c r="CV260" s="4"/>
      <c r="CW260" s="4"/>
      <c r="CX260" s="4"/>
      <c r="CY260" s="4"/>
      <c r="CZ260" s="4"/>
      <c r="DA260" s="4"/>
      <c r="DB260" s="5"/>
      <c r="DC260" s="172">
        <f>CU259^3+CV259^3+CW259^3+CX259^3+CY259^3+CZ259^3+DA259^3+DB259^3+CU260^3+CV260^3+CW260^3+CX260^3+CY260^3+CZ260^3+DA260^3+DB260^3</f>
        <v>0</v>
      </c>
      <c r="DD260" s="125">
        <f t="shared" si="47"/>
        <v>0</v>
      </c>
      <c r="DE260" s="61"/>
      <c r="DF260" s="81"/>
      <c r="DG260" s="82"/>
      <c r="DH260" s="83"/>
      <c r="DI260" s="83"/>
      <c r="DJ260" s="82"/>
      <c r="DK260" s="82"/>
      <c r="DL260" s="83"/>
      <c r="DM260" s="83"/>
      <c r="DN260" s="82"/>
      <c r="DO260" s="82"/>
      <c r="DP260" s="83"/>
      <c r="DQ260" s="83"/>
      <c r="DR260" s="82"/>
      <c r="DS260" s="82"/>
      <c r="DT260" s="83"/>
      <c r="DU260" s="84"/>
      <c r="DV260" s="66"/>
      <c r="DW260" s="51"/>
      <c r="DY260" s="109"/>
      <c r="DZ260" s="58"/>
      <c r="EA260" s="3"/>
      <c r="EB260" s="4"/>
      <c r="EC260" s="4"/>
      <c r="ED260" s="4"/>
      <c r="EE260" s="4"/>
      <c r="EF260" s="4"/>
      <c r="EG260" s="4"/>
      <c r="EH260" s="4"/>
      <c r="EI260" s="4"/>
      <c r="EJ260" s="4"/>
      <c r="EK260" s="4"/>
      <c r="EL260" s="4"/>
      <c r="EM260" s="4"/>
      <c r="EN260" s="4"/>
      <c r="EO260" s="4"/>
      <c r="EP260" s="5"/>
      <c r="EQ260" s="172">
        <f>EI259^3+EJ259^3+EK259^3+EL259^3+EM259^3+EN259^3+EO259^3+EP259^3+EI260^3+EJ260^3+EK260^3+EL260^3+EM260^3+EN260^3+EO260^3+EP260^3</f>
        <v>0</v>
      </c>
      <c r="ER260" s="125">
        <f t="shared" si="48"/>
        <v>0</v>
      </c>
      <c r="ES260" s="61"/>
      <c r="ET260" s="174"/>
      <c r="EU260" s="131"/>
      <c r="EV260" s="131"/>
      <c r="EW260" s="82"/>
      <c r="EX260" s="83"/>
      <c r="EY260" s="131"/>
      <c r="EZ260" s="131"/>
      <c r="FA260" s="131"/>
      <c r="FB260" s="131"/>
      <c r="FC260" s="131"/>
      <c r="FD260" s="131"/>
      <c r="FE260" s="82"/>
      <c r="FF260" s="83"/>
      <c r="FG260" s="131"/>
      <c r="FH260" s="131"/>
      <c r="FI260" s="175"/>
      <c r="FJ260" s="66"/>
      <c r="FK260" s="51"/>
    </row>
    <row r="261" spans="1:167" x14ac:dyDescent="0.2">
      <c r="A261" s="32"/>
      <c r="B261" s="32"/>
      <c r="C261" s="32"/>
      <c r="D261" s="106" t="s">
        <v>82</v>
      </c>
      <c r="E261" s="107" t="s">
        <v>207</v>
      </c>
      <c r="F261" s="108">
        <f>B4+(247*B6)</f>
        <v>248</v>
      </c>
      <c r="G261" s="104"/>
      <c r="H261" s="43"/>
      <c r="I261" s="109"/>
      <c r="J261" s="58"/>
      <c r="K261" s="3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5"/>
      <c r="AA261" s="172">
        <f>K261^3+L261^3+M261^3+N261^3+O261^3+P261^3+Q261^3+R261^3+K262^3+L262^3+M262^3+N262^3+O262^3+P262^3+Q262^3+R262^3</f>
        <v>0</v>
      </c>
      <c r="AB261" s="125">
        <f t="shared" si="45"/>
        <v>0</v>
      </c>
      <c r="AC261" s="61"/>
      <c r="AD261" s="89"/>
      <c r="AE261" s="83"/>
      <c r="AF261" s="83"/>
      <c r="AG261" s="83"/>
      <c r="AH261" s="82"/>
      <c r="AI261" s="82"/>
      <c r="AJ261" s="82"/>
      <c r="AK261" s="82"/>
      <c r="AL261" s="83"/>
      <c r="AM261" s="83"/>
      <c r="AN261" s="83"/>
      <c r="AO261" s="83"/>
      <c r="AP261" s="82"/>
      <c r="AQ261" s="82"/>
      <c r="AR261" s="82"/>
      <c r="AS261" s="86"/>
      <c r="AT261" s="66"/>
      <c r="AU261" s="51"/>
      <c r="AW261" s="109"/>
      <c r="AX261" s="58"/>
      <c r="AY261" s="3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5"/>
      <c r="BO261" s="172">
        <f>AY261^3+AZ261^3+BA261^3+BB261^3+BC261^3+BD261^3+BE261^3+BF261^3+AY262^3+AZ262^3+BA262^3+BB262^3+BC262^3+BD262^3+BE262^3+BF262^3</f>
        <v>0</v>
      </c>
      <c r="BP261" s="125">
        <f t="shared" si="46"/>
        <v>0</v>
      </c>
      <c r="BQ261" s="61"/>
      <c r="BR261" s="81"/>
      <c r="BS261" s="82"/>
      <c r="BT261" s="82"/>
      <c r="BU261" s="82"/>
      <c r="BV261" s="82"/>
      <c r="BW261" s="82"/>
      <c r="BX261" s="82"/>
      <c r="BY261" s="82"/>
      <c r="BZ261" s="83"/>
      <c r="CA261" s="83"/>
      <c r="CB261" s="83"/>
      <c r="CC261" s="83"/>
      <c r="CD261" s="83"/>
      <c r="CE261" s="83"/>
      <c r="CF261" s="83"/>
      <c r="CG261" s="84"/>
      <c r="CH261" s="66"/>
      <c r="CI261" s="51"/>
      <c r="CJ261" s="144"/>
      <c r="CK261" s="109"/>
      <c r="CL261" s="58"/>
      <c r="CM261" s="3"/>
      <c r="CN261" s="4"/>
      <c r="CO261" s="4"/>
      <c r="CP261" s="4"/>
      <c r="CQ261" s="4"/>
      <c r="CR261" s="4"/>
      <c r="CS261" s="4"/>
      <c r="CT261" s="4"/>
      <c r="CU261" s="4"/>
      <c r="CV261" s="4"/>
      <c r="CW261" s="4"/>
      <c r="CX261" s="4"/>
      <c r="CY261" s="4"/>
      <c r="CZ261" s="4"/>
      <c r="DA261" s="4"/>
      <c r="DB261" s="5"/>
      <c r="DC261" s="172">
        <f>CM261^3+CN261^3+CO261^3+CP261^3+CQ261^3+CR261^3+CS261^3+CT261^3+CM262^3+CN262^3+CO262^3+CP262^3+CQ262^3+CR262^3+CS262^3+CT262^3</f>
        <v>0</v>
      </c>
      <c r="DD261" s="125">
        <f t="shared" si="47"/>
        <v>0</v>
      </c>
      <c r="DE261" s="61"/>
      <c r="DF261" s="81"/>
      <c r="DG261" s="82"/>
      <c r="DH261" s="83"/>
      <c r="DI261" s="83"/>
      <c r="DJ261" s="82"/>
      <c r="DK261" s="82"/>
      <c r="DL261" s="83"/>
      <c r="DM261" s="83"/>
      <c r="DN261" s="82"/>
      <c r="DO261" s="82"/>
      <c r="DP261" s="83"/>
      <c r="DQ261" s="83"/>
      <c r="DR261" s="82"/>
      <c r="DS261" s="82"/>
      <c r="DT261" s="83"/>
      <c r="DU261" s="84"/>
      <c r="DV261" s="66"/>
      <c r="DW261" s="51"/>
      <c r="DY261" s="109"/>
      <c r="DZ261" s="58"/>
      <c r="EA261" s="3"/>
      <c r="EB261" s="4"/>
      <c r="EC261" s="4"/>
      <c r="ED261" s="4"/>
      <c r="EE261" s="4"/>
      <c r="EF261" s="4"/>
      <c r="EG261" s="4"/>
      <c r="EH261" s="4"/>
      <c r="EI261" s="4"/>
      <c r="EJ261" s="4"/>
      <c r="EK261" s="4"/>
      <c r="EL261" s="4"/>
      <c r="EM261" s="4"/>
      <c r="EN261" s="4"/>
      <c r="EO261" s="4"/>
      <c r="EP261" s="5"/>
      <c r="EQ261" s="172">
        <f>EA261^3+EB261^3+EC261^3+ED261^3+EE261^3+EF261^3+EG261^3+EH261^3+EA262^3+EB262^3+EC262^3+ED262^3+EE262^3+EF262^3+EG262^3+EH262^3</f>
        <v>0</v>
      </c>
      <c r="ER261" s="125">
        <f t="shared" si="48"/>
        <v>0</v>
      </c>
      <c r="ES261" s="61"/>
      <c r="ET261" s="174"/>
      <c r="EU261" s="131"/>
      <c r="EV261" s="131"/>
      <c r="EW261" s="83"/>
      <c r="EX261" s="82"/>
      <c r="EY261" s="131"/>
      <c r="EZ261" s="131"/>
      <c r="FA261" s="131"/>
      <c r="FB261" s="131"/>
      <c r="FC261" s="131"/>
      <c r="FD261" s="131"/>
      <c r="FE261" s="83"/>
      <c r="FF261" s="82"/>
      <c r="FG261" s="131"/>
      <c r="FH261" s="131"/>
      <c r="FI261" s="175"/>
      <c r="FJ261" s="66"/>
      <c r="FK261" s="51"/>
    </row>
    <row r="262" spans="1:167" x14ac:dyDescent="0.2">
      <c r="A262" s="32"/>
      <c r="B262" s="32"/>
      <c r="C262" s="32"/>
      <c r="D262" s="106" t="s">
        <v>90</v>
      </c>
      <c r="E262" s="107" t="s">
        <v>207</v>
      </c>
      <c r="F262" s="108">
        <f>B4+(248*B6)</f>
        <v>249</v>
      </c>
      <c r="G262" s="104"/>
      <c r="H262" s="43"/>
      <c r="I262" s="109"/>
      <c r="J262" s="58"/>
      <c r="K262" s="3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5"/>
      <c r="AA262" s="172">
        <f>S261^3+T261^3+U261^3+V261^3+W261^3+X261^3+Y261^3+Z261^3+S262^3+T262^3+U262^3+V262^3+W262^3+X262^3+Y262^3+Z262^3</f>
        <v>0</v>
      </c>
      <c r="AB262" s="125">
        <f t="shared" si="45"/>
        <v>0</v>
      </c>
      <c r="AC262" s="61"/>
      <c r="AD262" s="89"/>
      <c r="AE262" s="83"/>
      <c r="AF262" s="83"/>
      <c r="AG262" s="83"/>
      <c r="AH262" s="82"/>
      <c r="AI262" s="82"/>
      <c r="AJ262" s="82"/>
      <c r="AK262" s="82"/>
      <c r="AL262" s="83"/>
      <c r="AM262" s="83"/>
      <c r="AN262" s="83"/>
      <c r="AO262" s="83"/>
      <c r="AP262" s="82"/>
      <c r="AQ262" s="82"/>
      <c r="AR262" s="82"/>
      <c r="AS262" s="86"/>
      <c r="AT262" s="66"/>
      <c r="AU262" s="51"/>
      <c r="AW262" s="109"/>
      <c r="AX262" s="58"/>
      <c r="AY262" s="3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5"/>
      <c r="BO262" s="172">
        <f>BG261^3+BH261^3+BI261^3+BJ261^3+BK261^3+BL261^3+BM261^3+BN261^3+BG262^3+BH262^3+BI262^3+BJ262^3+BK262^3+BL262^3+BM262^3+BN262^3</f>
        <v>0</v>
      </c>
      <c r="BP262" s="125">
        <f t="shared" si="46"/>
        <v>0</v>
      </c>
      <c r="BQ262" s="61"/>
      <c r="BR262" s="81"/>
      <c r="BS262" s="82"/>
      <c r="BT262" s="82"/>
      <c r="BU262" s="82"/>
      <c r="BV262" s="82"/>
      <c r="BW262" s="82"/>
      <c r="BX262" s="82"/>
      <c r="BY262" s="82"/>
      <c r="BZ262" s="83"/>
      <c r="CA262" s="83"/>
      <c r="CB262" s="83"/>
      <c r="CC262" s="83"/>
      <c r="CD262" s="83"/>
      <c r="CE262" s="83"/>
      <c r="CF262" s="83"/>
      <c r="CG262" s="84"/>
      <c r="CH262" s="66"/>
      <c r="CI262" s="51"/>
      <c r="CJ262" s="144"/>
      <c r="CK262" s="109"/>
      <c r="CL262" s="58"/>
      <c r="CM262" s="3"/>
      <c r="CN262" s="4"/>
      <c r="CO262" s="4"/>
      <c r="CP262" s="4"/>
      <c r="CQ262" s="4"/>
      <c r="CR262" s="4"/>
      <c r="CS262" s="4"/>
      <c r="CT262" s="4"/>
      <c r="CU262" s="4"/>
      <c r="CV262" s="4"/>
      <c r="CW262" s="4"/>
      <c r="CX262" s="4"/>
      <c r="CY262" s="4"/>
      <c r="CZ262" s="4"/>
      <c r="DA262" s="4"/>
      <c r="DB262" s="5"/>
      <c r="DC262" s="172">
        <f>CU261^3+CV261^3+CW261^3+CX261^3+CY261^3+CZ261^3+DA261^3+DB261^3+CU262^3+CV262^3+CW262^3+CX262^3+CY262^3+CZ262^3+DA262^3+DB262^3</f>
        <v>0</v>
      </c>
      <c r="DD262" s="125">
        <f t="shared" si="47"/>
        <v>0</v>
      </c>
      <c r="DE262" s="61"/>
      <c r="DF262" s="81"/>
      <c r="DG262" s="82"/>
      <c r="DH262" s="83"/>
      <c r="DI262" s="83"/>
      <c r="DJ262" s="82"/>
      <c r="DK262" s="82"/>
      <c r="DL262" s="83"/>
      <c r="DM262" s="83"/>
      <c r="DN262" s="82"/>
      <c r="DO262" s="82"/>
      <c r="DP262" s="83"/>
      <c r="DQ262" s="83"/>
      <c r="DR262" s="82"/>
      <c r="DS262" s="82"/>
      <c r="DT262" s="83"/>
      <c r="DU262" s="84"/>
      <c r="DV262" s="66"/>
      <c r="DW262" s="51"/>
      <c r="DY262" s="109"/>
      <c r="DZ262" s="58"/>
      <c r="EA262" s="3"/>
      <c r="EB262" s="4"/>
      <c r="EC262" s="4"/>
      <c r="ED262" s="4"/>
      <c r="EE262" s="4"/>
      <c r="EF262" s="4"/>
      <c r="EG262" s="4"/>
      <c r="EH262" s="4"/>
      <c r="EI262" s="4"/>
      <c r="EJ262" s="4"/>
      <c r="EK262" s="4"/>
      <c r="EL262" s="4"/>
      <c r="EM262" s="4"/>
      <c r="EN262" s="4"/>
      <c r="EO262" s="4"/>
      <c r="EP262" s="5"/>
      <c r="EQ262" s="172">
        <f>EI261^3+EJ261^3+EK261^3+EL261^3+EM261^3+EN261^3+EO261^3+EP261^3+EI262^3+EJ262^3+EK262^3+EL262^3+EM262^3+EN262^3+EO262^3+EP262^3</f>
        <v>0</v>
      </c>
      <c r="ER262" s="125">
        <f t="shared" si="48"/>
        <v>0</v>
      </c>
      <c r="ES262" s="61"/>
      <c r="ET262" s="174"/>
      <c r="EU262" s="131"/>
      <c r="EV262" s="83"/>
      <c r="EW262" s="131"/>
      <c r="EX262" s="131"/>
      <c r="EY262" s="82"/>
      <c r="EZ262" s="131"/>
      <c r="FA262" s="131"/>
      <c r="FB262" s="131"/>
      <c r="FC262" s="131"/>
      <c r="FD262" s="83"/>
      <c r="FE262" s="131"/>
      <c r="FF262" s="131"/>
      <c r="FG262" s="82"/>
      <c r="FH262" s="131"/>
      <c r="FI262" s="175"/>
      <c r="FJ262" s="66"/>
      <c r="FK262" s="51"/>
    </row>
    <row r="263" spans="1:167" x14ac:dyDescent="0.2">
      <c r="A263" s="32"/>
      <c r="B263" s="32"/>
      <c r="C263" s="32"/>
      <c r="D263" s="106" t="s">
        <v>256</v>
      </c>
      <c r="E263" s="107" t="s">
        <v>207</v>
      </c>
      <c r="F263" s="110">
        <f>B4+(249*B6)</f>
        <v>250</v>
      </c>
      <c r="G263" s="104"/>
      <c r="H263" s="43"/>
      <c r="I263" s="109"/>
      <c r="J263" s="58"/>
      <c r="K263" s="3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5"/>
      <c r="AA263" s="172">
        <f>K263^3+L263^3+M263^3+N263^3+O263^3+P263^3+Q263^3+R263^3+K264^3+L264^3+M264^3+N264^3+O264^3+P264^3+Q264^3+R264^3</f>
        <v>0</v>
      </c>
      <c r="AB263" s="125">
        <f t="shared" si="45"/>
        <v>0</v>
      </c>
      <c r="AC263" s="61"/>
      <c r="AD263" s="89"/>
      <c r="AE263" s="83"/>
      <c r="AF263" s="83"/>
      <c r="AG263" s="83"/>
      <c r="AH263" s="82"/>
      <c r="AI263" s="82"/>
      <c r="AJ263" s="82"/>
      <c r="AK263" s="82"/>
      <c r="AL263" s="83"/>
      <c r="AM263" s="83"/>
      <c r="AN263" s="83"/>
      <c r="AO263" s="83"/>
      <c r="AP263" s="82"/>
      <c r="AQ263" s="82"/>
      <c r="AR263" s="82"/>
      <c r="AS263" s="86"/>
      <c r="AT263" s="66"/>
      <c r="AU263" s="51"/>
      <c r="AW263" s="109"/>
      <c r="AX263" s="58"/>
      <c r="AY263" s="3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5"/>
      <c r="BO263" s="172">
        <f>AY263^3+AZ263^3+BA263^3+BB263^3+BC263^3+BD263^3+BE263^3+BF263^3+AY264^3+AZ264^3+BA264^3+BB264^3+BC264^3+BD264^3+BE264^3+BF264^3</f>
        <v>0</v>
      </c>
      <c r="BP263" s="125">
        <f t="shared" si="46"/>
        <v>0</v>
      </c>
      <c r="BQ263" s="61"/>
      <c r="BR263" s="89"/>
      <c r="BS263" s="83"/>
      <c r="BT263" s="83"/>
      <c r="BU263" s="83"/>
      <c r="BV263" s="83"/>
      <c r="BW263" s="83"/>
      <c r="BX263" s="83"/>
      <c r="BY263" s="83"/>
      <c r="BZ263" s="82"/>
      <c r="CA263" s="82"/>
      <c r="CB263" s="82"/>
      <c r="CC263" s="82"/>
      <c r="CD263" s="82"/>
      <c r="CE263" s="82"/>
      <c r="CF263" s="82"/>
      <c r="CG263" s="86"/>
      <c r="CH263" s="66"/>
      <c r="CI263" s="51"/>
      <c r="CJ263" s="144"/>
      <c r="CK263" s="109"/>
      <c r="CL263" s="58"/>
      <c r="CM263" s="3"/>
      <c r="CN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5"/>
      <c r="DC263" s="172">
        <f>CM263^3+CN263^3+CO263^3+CP263^3+CQ263^3+CR263^3+CS263^3+CT263^3+CM264^3+CN264^3+CO264^3+CP264^3+CQ264^3+CR264^3+CS264^3+CT264^3</f>
        <v>0</v>
      </c>
      <c r="DD263" s="125">
        <f t="shared" si="47"/>
        <v>0</v>
      </c>
      <c r="DE263" s="61"/>
      <c r="DF263" s="81"/>
      <c r="DG263" s="82"/>
      <c r="DH263" s="83"/>
      <c r="DI263" s="83"/>
      <c r="DJ263" s="82"/>
      <c r="DK263" s="82"/>
      <c r="DL263" s="83"/>
      <c r="DM263" s="83"/>
      <c r="DN263" s="82"/>
      <c r="DO263" s="82"/>
      <c r="DP263" s="83"/>
      <c r="DQ263" s="83"/>
      <c r="DR263" s="82"/>
      <c r="DS263" s="82"/>
      <c r="DT263" s="83"/>
      <c r="DU263" s="84"/>
      <c r="DV263" s="66"/>
      <c r="DW263" s="51"/>
      <c r="DY263" s="109"/>
      <c r="DZ263" s="58"/>
      <c r="EA263" s="3"/>
      <c r="EB263" s="4"/>
      <c r="EC263" s="4"/>
      <c r="ED263" s="4"/>
      <c r="EE263" s="4"/>
      <c r="EF263" s="4"/>
      <c r="EG263" s="4"/>
      <c r="EH263" s="4"/>
      <c r="EI263" s="4"/>
      <c r="EJ263" s="4"/>
      <c r="EK263" s="4"/>
      <c r="EL263" s="4"/>
      <c r="EM263" s="4"/>
      <c r="EN263" s="4"/>
      <c r="EO263" s="4"/>
      <c r="EP263" s="5"/>
      <c r="EQ263" s="172">
        <f>EA263^3+EB263^3+EC263^3+ED263^3+EE263^3+EF263^3+EG263^3+EH263^3+EA264^3+EB264^3+EC264^3+ED264^3+EE264^3+EF264^3+EG264^3+EH264^3</f>
        <v>0</v>
      </c>
      <c r="ER263" s="125">
        <f t="shared" si="48"/>
        <v>0</v>
      </c>
      <c r="ES263" s="61"/>
      <c r="ET263" s="174"/>
      <c r="EU263" s="83"/>
      <c r="EV263" s="131"/>
      <c r="EW263" s="131"/>
      <c r="EX263" s="131"/>
      <c r="EY263" s="131"/>
      <c r="EZ263" s="82"/>
      <c r="FA263" s="131"/>
      <c r="FB263" s="131"/>
      <c r="FC263" s="83"/>
      <c r="FD263" s="131"/>
      <c r="FE263" s="131"/>
      <c r="FF263" s="131"/>
      <c r="FG263" s="131"/>
      <c r="FH263" s="82"/>
      <c r="FI263" s="175"/>
      <c r="FJ263" s="66"/>
      <c r="FK263" s="51"/>
    </row>
    <row r="264" spans="1:167" x14ac:dyDescent="0.2">
      <c r="A264" s="32"/>
      <c r="B264" s="32"/>
      <c r="C264" s="32"/>
      <c r="D264" s="106" t="s">
        <v>239</v>
      </c>
      <c r="E264" s="107" t="s">
        <v>207</v>
      </c>
      <c r="F264" s="110">
        <f>B4+(250*B6)</f>
        <v>251</v>
      </c>
      <c r="G264" s="104"/>
      <c r="H264" s="43"/>
      <c r="I264" s="109"/>
      <c r="J264" s="58"/>
      <c r="K264" s="3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5"/>
      <c r="AA264" s="172">
        <f>S263^3+T263^3+U263^3+V263^3+W263^3+X263^3+Y263^3+Z263^3+S264^3+T264^3+U264^3+V264^3+W264^3+X264^3+Y264^3+Z264^3</f>
        <v>0</v>
      </c>
      <c r="AB264" s="125">
        <f t="shared" si="45"/>
        <v>0</v>
      </c>
      <c r="AC264" s="61"/>
      <c r="AD264" s="89"/>
      <c r="AE264" s="83"/>
      <c r="AF264" s="83"/>
      <c r="AG264" s="83"/>
      <c r="AH264" s="82"/>
      <c r="AI264" s="82"/>
      <c r="AJ264" s="82"/>
      <c r="AK264" s="82"/>
      <c r="AL264" s="83"/>
      <c r="AM264" s="83"/>
      <c r="AN264" s="83"/>
      <c r="AO264" s="83"/>
      <c r="AP264" s="82"/>
      <c r="AQ264" s="82"/>
      <c r="AR264" s="82"/>
      <c r="AS264" s="86"/>
      <c r="AT264" s="66"/>
      <c r="AU264" s="51"/>
      <c r="AW264" s="109"/>
      <c r="AX264" s="58"/>
      <c r="AY264" s="3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5"/>
      <c r="BO264" s="172">
        <f>BG263^3+BH263^3+BI263^3+BJ263^3+BK263^3+BL263^3+BM263^3+BN263^3+BG264^3+BH264^3+BI264^3+BJ264^3+BK264^3+BL264^3+BM264^3+BN264^3</f>
        <v>0</v>
      </c>
      <c r="BP264" s="125">
        <f t="shared" si="46"/>
        <v>0</v>
      </c>
      <c r="BQ264" s="61"/>
      <c r="BR264" s="89"/>
      <c r="BS264" s="83"/>
      <c r="BT264" s="83"/>
      <c r="BU264" s="83"/>
      <c r="BV264" s="83"/>
      <c r="BW264" s="83"/>
      <c r="BX264" s="83"/>
      <c r="BY264" s="83"/>
      <c r="BZ264" s="82"/>
      <c r="CA264" s="82"/>
      <c r="CB264" s="82"/>
      <c r="CC264" s="82"/>
      <c r="CD264" s="82"/>
      <c r="CE264" s="82"/>
      <c r="CF264" s="82"/>
      <c r="CG264" s="86"/>
      <c r="CH264" s="66"/>
      <c r="CI264" s="51"/>
      <c r="CJ264" s="144"/>
      <c r="CK264" s="109"/>
      <c r="CL264" s="58"/>
      <c r="CM264" s="3"/>
      <c r="CN264" s="4"/>
      <c r="CO264" s="4"/>
      <c r="CP264" s="4"/>
      <c r="CQ264" s="4"/>
      <c r="CR264" s="4"/>
      <c r="CS264" s="4"/>
      <c r="CT264" s="4"/>
      <c r="CU264" s="4"/>
      <c r="CV264" s="4"/>
      <c r="CW264" s="4"/>
      <c r="CX264" s="4"/>
      <c r="CY264" s="4"/>
      <c r="CZ264" s="4"/>
      <c r="DA264" s="4"/>
      <c r="DB264" s="5"/>
      <c r="DC264" s="172">
        <f>CU263^3+CV263^3+CW263^3+CX263^3+CY263^3+CZ263^3+DA263^3+DB263^3+CU264^3+CV264^3+CW264^3+CX264^3+CY264^3+CZ264^3+DA264^3+DB264^3</f>
        <v>0</v>
      </c>
      <c r="DD264" s="125">
        <f t="shared" si="47"/>
        <v>0</v>
      </c>
      <c r="DE264" s="61"/>
      <c r="DF264" s="81"/>
      <c r="DG264" s="82"/>
      <c r="DH264" s="83"/>
      <c r="DI264" s="83"/>
      <c r="DJ264" s="82"/>
      <c r="DK264" s="82"/>
      <c r="DL264" s="83"/>
      <c r="DM264" s="83"/>
      <c r="DN264" s="82"/>
      <c r="DO264" s="82"/>
      <c r="DP264" s="83"/>
      <c r="DQ264" s="83"/>
      <c r="DR264" s="82"/>
      <c r="DS264" s="82"/>
      <c r="DT264" s="83"/>
      <c r="DU264" s="84"/>
      <c r="DV264" s="66"/>
      <c r="DW264" s="51"/>
      <c r="DY264" s="109"/>
      <c r="DZ264" s="58"/>
      <c r="EA264" s="3"/>
      <c r="EB264" s="4"/>
      <c r="EC264" s="4"/>
      <c r="ED264" s="4"/>
      <c r="EE264" s="4"/>
      <c r="EF264" s="4"/>
      <c r="EG264" s="4"/>
      <c r="EH264" s="4"/>
      <c r="EI264" s="4"/>
      <c r="EJ264" s="4"/>
      <c r="EK264" s="4"/>
      <c r="EL264" s="4"/>
      <c r="EM264" s="4"/>
      <c r="EN264" s="4"/>
      <c r="EO264" s="4"/>
      <c r="EP264" s="5"/>
      <c r="EQ264" s="172">
        <f>EI263^3+EJ263^3+EK263^3+EL263^3+EM263^3+EN263^3+EO263^3+EP263^3+EI264^3+EJ264^3+EK264^3+EL264^3+EM264^3+EN264^3+EO264^3+EP264^3</f>
        <v>0</v>
      </c>
      <c r="ER264" s="125">
        <f t="shared" si="48"/>
        <v>0</v>
      </c>
      <c r="ES264" s="61"/>
      <c r="ET264" s="89"/>
      <c r="EU264" s="131"/>
      <c r="EV264" s="131"/>
      <c r="EW264" s="131"/>
      <c r="EX264" s="131"/>
      <c r="EY264" s="131"/>
      <c r="EZ264" s="131"/>
      <c r="FA264" s="82"/>
      <c r="FB264" s="83"/>
      <c r="FC264" s="131"/>
      <c r="FD264" s="131"/>
      <c r="FE264" s="131"/>
      <c r="FF264" s="131"/>
      <c r="FG264" s="131"/>
      <c r="FH264" s="131"/>
      <c r="FI264" s="86"/>
      <c r="FJ264" s="66"/>
      <c r="FK264" s="51"/>
    </row>
    <row r="265" spans="1:167" x14ac:dyDescent="0.2">
      <c r="A265" s="32"/>
      <c r="B265" s="32"/>
      <c r="C265" s="32"/>
      <c r="D265" s="106" t="s">
        <v>132</v>
      </c>
      <c r="E265" s="107" t="s">
        <v>207</v>
      </c>
      <c r="F265" s="108">
        <f>B4+(251*B6)</f>
        <v>252</v>
      </c>
      <c r="G265" s="104"/>
      <c r="H265" s="43"/>
      <c r="I265" s="109"/>
      <c r="J265" s="58"/>
      <c r="K265" s="3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5"/>
      <c r="AA265" s="172">
        <f>K265^3+L265^3+M265^3+N265^3+O265^3+P265^3+Q265^3+R265^3+K266^3+L266^3+M266^3+N266^3+O266^3+P266^3+Q266^3+R266^3</f>
        <v>0</v>
      </c>
      <c r="AB265" s="125">
        <f t="shared" si="45"/>
        <v>0</v>
      </c>
      <c r="AC265" s="95"/>
      <c r="AD265" s="81"/>
      <c r="AE265" s="82"/>
      <c r="AF265" s="82"/>
      <c r="AG265" s="82"/>
      <c r="AH265" s="83"/>
      <c r="AI265" s="83"/>
      <c r="AJ265" s="83"/>
      <c r="AK265" s="83"/>
      <c r="AL265" s="82"/>
      <c r="AM265" s="82"/>
      <c r="AN265" s="82"/>
      <c r="AO265" s="82"/>
      <c r="AP265" s="83"/>
      <c r="AQ265" s="83"/>
      <c r="AR265" s="83"/>
      <c r="AS265" s="84"/>
      <c r="AT265" s="66"/>
      <c r="AU265" s="51"/>
      <c r="AW265" s="109"/>
      <c r="AX265" s="58"/>
      <c r="AY265" s="3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5"/>
      <c r="BO265" s="172">
        <f>AY265^3+AZ265^3+BA265^3+BB265^3+BC265^3+BD265^3+BE265^3+BF265^3+AY266^3+AZ266^3+BA266^3+BB266^3+BC266^3+BD266^3+BE266^3+BF266^3</f>
        <v>0</v>
      </c>
      <c r="BP265" s="125">
        <f t="shared" si="46"/>
        <v>0</v>
      </c>
      <c r="BQ265" s="95"/>
      <c r="BR265" s="81"/>
      <c r="BS265" s="82"/>
      <c r="BT265" s="82"/>
      <c r="BU265" s="82"/>
      <c r="BV265" s="82"/>
      <c r="BW265" s="82"/>
      <c r="BX265" s="82"/>
      <c r="BY265" s="82"/>
      <c r="BZ265" s="83"/>
      <c r="CA265" s="83"/>
      <c r="CB265" s="83"/>
      <c r="CC265" s="83"/>
      <c r="CD265" s="83"/>
      <c r="CE265" s="83"/>
      <c r="CF265" s="83"/>
      <c r="CG265" s="84"/>
      <c r="CH265" s="66"/>
      <c r="CI265" s="51"/>
      <c r="CJ265" s="144"/>
      <c r="CK265" s="109"/>
      <c r="CL265" s="58"/>
      <c r="CM265" s="3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5"/>
      <c r="DC265" s="172">
        <f>CM265^3+CN265^3+CO265^3+CP265^3+CQ265^3+CR265^3+CS265^3+CT265^3+CM266^3+CN266^3+CO266^3+CP266^3+CQ266^3+CR266^3+CS266^3+CT266^3</f>
        <v>0</v>
      </c>
      <c r="DD265" s="125">
        <f t="shared" si="47"/>
        <v>0</v>
      </c>
      <c r="DE265" s="95"/>
      <c r="DF265" s="89"/>
      <c r="DG265" s="83"/>
      <c r="DH265" s="82"/>
      <c r="DI265" s="82"/>
      <c r="DJ265" s="83"/>
      <c r="DK265" s="83"/>
      <c r="DL265" s="82"/>
      <c r="DM265" s="82"/>
      <c r="DN265" s="83"/>
      <c r="DO265" s="83"/>
      <c r="DP265" s="82"/>
      <c r="DQ265" s="82"/>
      <c r="DR265" s="83"/>
      <c r="DS265" s="83"/>
      <c r="DT265" s="82"/>
      <c r="DU265" s="86"/>
      <c r="DV265" s="66"/>
      <c r="DW265" s="51"/>
      <c r="DY265" s="109"/>
      <c r="DZ265" s="58"/>
      <c r="EA265" s="3"/>
      <c r="EB265" s="4"/>
      <c r="EC265" s="4"/>
      <c r="ED265" s="4"/>
      <c r="EE265" s="4"/>
      <c r="EF265" s="4"/>
      <c r="EG265" s="4"/>
      <c r="EH265" s="4"/>
      <c r="EI265" s="4"/>
      <c r="EJ265" s="4"/>
      <c r="EK265" s="4"/>
      <c r="EL265" s="4"/>
      <c r="EM265" s="4"/>
      <c r="EN265" s="4"/>
      <c r="EO265" s="4"/>
      <c r="EP265" s="5"/>
      <c r="EQ265" s="172">
        <f>EA265^3+EB265^3+EC265^3+ED265^3+EE265^3+EF265^3+EG265^3+EH265^3+EA266^3+EB266^3+EC266^3+ED266^3+EE266^3+EF266^3+EG266^3+EH266^3</f>
        <v>0</v>
      </c>
      <c r="ER265" s="125">
        <f t="shared" si="48"/>
        <v>0</v>
      </c>
      <c r="ES265" s="95"/>
      <c r="ET265" s="81"/>
      <c r="EU265" s="131"/>
      <c r="EV265" s="131"/>
      <c r="EW265" s="131"/>
      <c r="EX265" s="131"/>
      <c r="EY265" s="131"/>
      <c r="EZ265" s="131"/>
      <c r="FA265" s="83"/>
      <c r="FB265" s="82"/>
      <c r="FC265" s="131"/>
      <c r="FD265" s="131"/>
      <c r="FE265" s="131"/>
      <c r="FF265" s="131"/>
      <c r="FG265" s="131"/>
      <c r="FH265" s="131"/>
      <c r="FI265" s="84"/>
      <c r="FJ265" s="66"/>
      <c r="FK265" s="51"/>
    </row>
    <row r="266" spans="1:167" x14ac:dyDescent="0.2">
      <c r="A266" s="32"/>
      <c r="B266" s="32"/>
      <c r="C266" s="32"/>
      <c r="D266" s="106" t="s">
        <v>52</v>
      </c>
      <c r="E266" s="107" t="s">
        <v>207</v>
      </c>
      <c r="F266" s="108">
        <f>B4+(252*B6)</f>
        <v>253</v>
      </c>
      <c r="G266" s="104"/>
      <c r="H266" s="43"/>
      <c r="I266" s="109"/>
      <c r="J266" s="58"/>
      <c r="K266" s="3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5"/>
      <c r="AA266" s="172">
        <f>S265^3+T265^3+U265^3+V265^3+W265^3+X265^3+Y265^3+Z265^3+S266^3+T266^3+U266^3+V266^3+W266^3+X266^3+Y266^3+Z266^3</f>
        <v>0</v>
      </c>
      <c r="AB266" s="125">
        <f t="shared" si="45"/>
        <v>0</v>
      </c>
      <c r="AC266" s="61"/>
      <c r="AD266" s="81"/>
      <c r="AE266" s="82"/>
      <c r="AF266" s="82"/>
      <c r="AG266" s="82"/>
      <c r="AH266" s="83"/>
      <c r="AI266" s="83"/>
      <c r="AJ266" s="83"/>
      <c r="AK266" s="83"/>
      <c r="AL266" s="82"/>
      <c r="AM266" s="82"/>
      <c r="AN266" s="82"/>
      <c r="AO266" s="82"/>
      <c r="AP266" s="83"/>
      <c r="AQ266" s="83"/>
      <c r="AR266" s="83"/>
      <c r="AS266" s="84"/>
      <c r="AT266" s="66"/>
      <c r="AU266" s="51"/>
      <c r="AW266" s="109"/>
      <c r="AX266" s="58"/>
      <c r="AY266" s="3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5"/>
      <c r="BO266" s="172">
        <f>BG265^3+BH265^3+BI265^3+BJ265^3+BK265^3+BL265^3+BM265^3+BN265^3+BG266^3+BH266^3+BI266^3+BJ266^3+BK266^3+BL266^3+BM266^3+BN266^3</f>
        <v>0</v>
      </c>
      <c r="BP266" s="125">
        <f t="shared" si="46"/>
        <v>0</v>
      </c>
      <c r="BQ266" s="61"/>
      <c r="BR266" s="81"/>
      <c r="BS266" s="82"/>
      <c r="BT266" s="82"/>
      <c r="BU266" s="82"/>
      <c r="BV266" s="82"/>
      <c r="BW266" s="82"/>
      <c r="BX266" s="82"/>
      <c r="BY266" s="82"/>
      <c r="BZ266" s="83"/>
      <c r="CA266" s="83"/>
      <c r="CB266" s="83"/>
      <c r="CC266" s="83"/>
      <c r="CD266" s="83"/>
      <c r="CE266" s="83"/>
      <c r="CF266" s="83"/>
      <c r="CG266" s="84"/>
      <c r="CH266" s="66"/>
      <c r="CI266" s="51"/>
      <c r="CJ266" s="144"/>
      <c r="CK266" s="109"/>
      <c r="CL266" s="58"/>
      <c r="CM266" s="3"/>
      <c r="CN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5"/>
      <c r="DC266" s="172">
        <f>CU265^3+CV265^3+CW265^3+CX265^3+CY265^3+CZ265^3+DA265^3+DB265^3+CU266^3+CV266^3+CW266^3+CX266^3+CY266^3+CZ266^3+DA266^3+DB266^3</f>
        <v>0</v>
      </c>
      <c r="DD266" s="125">
        <f t="shared" si="47"/>
        <v>0</v>
      </c>
      <c r="DE266" s="61"/>
      <c r="DF266" s="89"/>
      <c r="DG266" s="83"/>
      <c r="DH266" s="82"/>
      <c r="DI266" s="82"/>
      <c r="DJ266" s="83"/>
      <c r="DK266" s="83"/>
      <c r="DL266" s="82"/>
      <c r="DM266" s="82"/>
      <c r="DN266" s="83"/>
      <c r="DO266" s="83"/>
      <c r="DP266" s="82"/>
      <c r="DQ266" s="82"/>
      <c r="DR266" s="83"/>
      <c r="DS266" s="83"/>
      <c r="DT266" s="82"/>
      <c r="DU266" s="86"/>
      <c r="DV266" s="66"/>
      <c r="DW266" s="51"/>
      <c r="DY266" s="109"/>
      <c r="DZ266" s="58"/>
      <c r="EA266" s="3"/>
      <c r="EB266" s="4"/>
      <c r="EC266" s="4"/>
      <c r="ED266" s="4"/>
      <c r="EE266" s="4"/>
      <c r="EF266" s="4"/>
      <c r="EG266" s="4"/>
      <c r="EH266" s="4"/>
      <c r="EI266" s="4"/>
      <c r="EJ266" s="4"/>
      <c r="EK266" s="4"/>
      <c r="EL266" s="4"/>
      <c r="EM266" s="4"/>
      <c r="EN266" s="4"/>
      <c r="EO266" s="4"/>
      <c r="EP266" s="5"/>
      <c r="EQ266" s="172">
        <f>EI265^3+EJ265^3+EK265^3+EL265^3+EM265^3+EN265^3+EO265^3+EP265^3+EI266^3+EJ266^3+EK266^3+EL266^3+EM266^3+EN266^3+EO266^3+EP266^3</f>
        <v>0</v>
      </c>
      <c r="ER266" s="125">
        <f t="shared" si="48"/>
        <v>0</v>
      </c>
      <c r="ES266" s="61"/>
      <c r="ET266" s="174"/>
      <c r="EU266" s="82"/>
      <c r="EV266" s="131"/>
      <c r="EW266" s="131"/>
      <c r="EX266" s="131"/>
      <c r="EY266" s="131"/>
      <c r="EZ266" s="83"/>
      <c r="FA266" s="131"/>
      <c r="FB266" s="131"/>
      <c r="FC266" s="82"/>
      <c r="FD266" s="131"/>
      <c r="FE266" s="131"/>
      <c r="FF266" s="131"/>
      <c r="FG266" s="131"/>
      <c r="FH266" s="83"/>
      <c r="FI266" s="175"/>
      <c r="FJ266" s="66"/>
      <c r="FK266" s="51"/>
    </row>
    <row r="267" spans="1:167" x14ac:dyDescent="0.2">
      <c r="A267" s="32"/>
      <c r="B267" s="32"/>
      <c r="C267" s="32"/>
      <c r="D267" s="106" t="s">
        <v>180</v>
      </c>
      <c r="E267" s="107" t="s">
        <v>207</v>
      </c>
      <c r="F267" s="108">
        <f>B4+(253*B6)</f>
        <v>254</v>
      </c>
      <c r="G267" s="104"/>
      <c r="H267" s="43"/>
      <c r="I267" s="109"/>
      <c r="J267" s="58"/>
      <c r="K267" s="3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5"/>
      <c r="AA267" s="172">
        <f>K267^3+L267^3+M267^3+N267^3+O267^3+P267^3+Q267^3+R267^3+K268^3+L268^3+M268^3+N268^3+O268^3+P268^3+Q268^3+R268^3</f>
        <v>0</v>
      </c>
      <c r="AB267" s="125">
        <f t="shared" si="45"/>
        <v>0</v>
      </c>
      <c r="AC267" s="61"/>
      <c r="AD267" s="81"/>
      <c r="AE267" s="82"/>
      <c r="AF267" s="82"/>
      <c r="AG267" s="82"/>
      <c r="AH267" s="83"/>
      <c r="AI267" s="83"/>
      <c r="AJ267" s="83"/>
      <c r="AK267" s="83"/>
      <c r="AL267" s="82"/>
      <c r="AM267" s="82"/>
      <c r="AN267" s="82"/>
      <c r="AO267" s="82"/>
      <c r="AP267" s="83"/>
      <c r="AQ267" s="83"/>
      <c r="AR267" s="83"/>
      <c r="AS267" s="84"/>
      <c r="AT267" s="66"/>
      <c r="AU267" s="51"/>
      <c r="AW267" s="109"/>
      <c r="AX267" s="58"/>
      <c r="AY267" s="3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5"/>
      <c r="BO267" s="172">
        <f>AY267^3+AZ267^3+BA267^3+BB267^3+BC267^3+BD267^3+BE267^3+BF267^3+AY268^3+AZ268^3+BA268^3+BB268^3+BC268^3+BD268^3+BE268^3+BF268^3</f>
        <v>0</v>
      </c>
      <c r="BP267" s="125">
        <f t="shared" si="46"/>
        <v>0</v>
      </c>
      <c r="BQ267" s="61"/>
      <c r="BR267" s="89"/>
      <c r="BS267" s="83"/>
      <c r="BT267" s="83"/>
      <c r="BU267" s="83"/>
      <c r="BV267" s="83"/>
      <c r="BW267" s="83"/>
      <c r="BX267" s="83"/>
      <c r="BY267" s="83"/>
      <c r="BZ267" s="82"/>
      <c r="CA267" s="82"/>
      <c r="CB267" s="82"/>
      <c r="CC267" s="82"/>
      <c r="CD267" s="82"/>
      <c r="CE267" s="82"/>
      <c r="CF267" s="82"/>
      <c r="CG267" s="86"/>
      <c r="CH267" s="66"/>
      <c r="CI267" s="51"/>
      <c r="CJ267" s="144"/>
      <c r="CK267" s="109"/>
      <c r="CL267" s="58"/>
      <c r="CM267" s="3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5"/>
      <c r="DC267" s="172">
        <f>CM267^3+CN267^3+CO267^3+CP267^3+CQ267^3+CR267^3+CS267^3+CT267^3+CM268^3+CN268^3+CO268^3+CP268^3+CQ268^3+CR268^3+CS268^3+CT268^3</f>
        <v>0</v>
      </c>
      <c r="DD267" s="125">
        <f t="shared" si="47"/>
        <v>0</v>
      </c>
      <c r="DE267" s="61"/>
      <c r="DF267" s="89"/>
      <c r="DG267" s="83"/>
      <c r="DH267" s="82"/>
      <c r="DI267" s="82"/>
      <c r="DJ267" s="83"/>
      <c r="DK267" s="83"/>
      <c r="DL267" s="82"/>
      <c r="DM267" s="82"/>
      <c r="DN267" s="83"/>
      <c r="DO267" s="83"/>
      <c r="DP267" s="82"/>
      <c r="DQ267" s="82"/>
      <c r="DR267" s="83"/>
      <c r="DS267" s="83"/>
      <c r="DT267" s="82"/>
      <c r="DU267" s="86"/>
      <c r="DV267" s="66"/>
      <c r="DW267" s="51"/>
      <c r="DY267" s="109"/>
      <c r="DZ267" s="58"/>
      <c r="EA267" s="3"/>
      <c r="EB267" s="4"/>
      <c r="EC267" s="4"/>
      <c r="ED267" s="4"/>
      <c r="EE267" s="4"/>
      <c r="EF267" s="4"/>
      <c r="EG267" s="4"/>
      <c r="EH267" s="4"/>
      <c r="EI267" s="4"/>
      <c r="EJ267" s="4"/>
      <c r="EK267" s="4"/>
      <c r="EL267" s="4"/>
      <c r="EM267" s="4"/>
      <c r="EN267" s="4"/>
      <c r="EO267" s="4"/>
      <c r="EP267" s="5"/>
      <c r="EQ267" s="172">
        <f>EA267^3+EB267^3+EC267^3+ED267^3+EE267^3+EF267^3+EG267^3+EH267^3+EA268^3+EB268^3+EC268^3+ED268^3+EE268^3+EF268^3+EG268^3+EH268^3</f>
        <v>0</v>
      </c>
      <c r="ER267" s="125">
        <f t="shared" si="48"/>
        <v>0</v>
      </c>
      <c r="ES267" s="61"/>
      <c r="ET267" s="174"/>
      <c r="EU267" s="131"/>
      <c r="EV267" s="82"/>
      <c r="EW267" s="131"/>
      <c r="EX267" s="131"/>
      <c r="EY267" s="83"/>
      <c r="EZ267" s="131"/>
      <c r="FA267" s="131"/>
      <c r="FB267" s="131"/>
      <c r="FC267" s="131"/>
      <c r="FD267" s="82"/>
      <c r="FE267" s="131"/>
      <c r="FF267" s="131"/>
      <c r="FG267" s="83"/>
      <c r="FH267" s="131"/>
      <c r="FI267" s="175"/>
      <c r="FJ267" s="66"/>
      <c r="FK267" s="51"/>
    </row>
    <row r="268" spans="1:167" x14ac:dyDescent="0.2">
      <c r="A268" s="32"/>
      <c r="B268" s="32"/>
      <c r="C268" s="32"/>
      <c r="D268" s="106" t="s">
        <v>210</v>
      </c>
      <c r="E268" s="107" t="s">
        <v>207</v>
      </c>
      <c r="F268" s="108">
        <f>B4+(254*B6)</f>
        <v>255</v>
      </c>
      <c r="G268" s="104"/>
      <c r="H268" s="43"/>
      <c r="I268" s="109"/>
      <c r="J268" s="58"/>
      <c r="K268" s="3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5"/>
      <c r="AA268" s="172">
        <f>S267^3+T267^3+U267^3+V267^3+W267^3+X267^3+Y267^3+Z267^3+S268^3+T268^3+U268^3+V268^3+W268^3+X268^3+Y268^3+Z268^3</f>
        <v>0</v>
      </c>
      <c r="AB268" s="125">
        <f t="shared" si="45"/>
        <v>0</v>
      </c>
      <c r="AC268" s="61"/>
      <c r="AD268" s="81"/>
      <c r="AE268" s="82"/>
      <c r="AF268" s="82"/>
      <c r="AG268" s="82"/>
      <c r="AH268" s="83"/>
      <c r="AI268" s="83"/>
      <c r="AJ268" s="83"/>
      <c r="AK268" s="83"/>
      <c r="AL268" s="82"/>
      <c r="AM268" s="82"/>
      <c r="AN268" s="82"/>
      <c r="AO268" s="82"/>
      <c r="AP268" s="83"/>
      <c r="AQ268" s="83"/>
      <c r="AR268" s="83"/>
      <c r="AS268" s="84"/>
      <c r="AT268" s="66"/>
      <c r="AU268" s="51"/>
      <c r="AW268" s="109"/>
      <c r="AX268" s="58"/>
      <c r="AY268" s="3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5"/>
      <c r="BO268" s="172">
        <f>BG267^3+BH267^3+BI267^3+BJ267^3+BK267^3+BL267^3+BM267^3+BN267^3+BG268^3+BH268^3+BI268^3+BJ268^3+BK268^3+BL268^3+BM268^3+BN268^3</f>
        <v>0</v>
      </c>
      <c r="BP268" s="125">
        <f t="shared" si="46"/>
        <v>0</v>
      </c>
      <c r="BQ268" s="61"/>
      <c r="BR268" s="89"/>
      <c r="BS268" s="83"/>
      <c r="BT268" s="83"/>
      <c r="BU268" s="83"/>
      <c r="BV268" s="83"/>
      <c r="BW268" s="83"/>
      <c r="BX268" s="83"/>
      <c r="BY268" s="83"/>
      <c r="BZ268" s="82"/>
      <c r="CA268" s="82"/>
      <c r="CB268" s="82"/>
      <c r="CC268" s="82"/>
      <c r="CD268" s="82"/>
      <c r="CE268" s="82"/>
      <c r="CF268" s="82"/>
      <c r="CG268" s="86"/>
      <c r="CH268" s="66"/>
      <c r="CI268" s="51"/>
      <c r="CJ268" s="144"/>
      <c r="CK268" s="109"/>
      <c r="CL268" s="58"/>
      <c r="CM268" s="3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5"/>
      <c r="DC268" s="172">
        <f>CU267^3+CV267^3+CW267^3+CX267^3+CY267^3+CZ267^3+DA267^3+DB267^3+CU268^3+CV268^3+CW268^3+CX268^3+CY268^3+CZ268^3+DA268^3+DB268^3</f>
        <v>0</v>
      </c>
      <c r="DD268" s="125">
        <f t="shared" si="47"/>
        <v>0</v>
      </c>
      <c r="DE268" s="61"/>
      <c r="DF268" s="89"/>
      <c r="DG268" s="83"/>
      <c r="DH268" s="82"/>
      <c r="DI268" s="82"/>
      <c r="DJ268" s="83"/>
      <c r="DK268" s="83"/>
      <c r="DL268" s="82"/>
      <c r="DM268" s="82"/>
      <c r="DN268" s="83"/>
      <c r="DO268" s="83"/>
      <c r="DP268" s="82"/>
      <c r="DQ268" s="82"/>
      <c r="DR268" s="83"/>
      <c r="DS268" s="83"/>
      <c r="DT268" s="82"/>
      <c r="DU268" s="86"/>
      <c r="DV268" s="66"/>
      <c r="DW268" s="51"/>
      <c r="DY268" s="109"/>
      <c r="DZ268" s="58"/>
      <c r="EA268" s="3"/>
      <c r="EB268" s="4"/>
      <c r="EC268" s="4"/>
      <c r="ED268" s="4"/>
      <c r="EE268" s="4"/>
      <c r="EF268" s="4"/>
      <c r="EG268" s="4"/>
      <c r="EH268" s="4"/>
      <c r="EI268" s="4"/>
      <c r="EJ268" s="4"/>
      <c r="EK268" s="4"/>
      <c r="EL268" s="4"/>
      <c r="EM268" s="4"/>
      <c r="EN268" s="4"/>
      <c r="EO268" s="4"/>
      <c r="EP268" s="5"/>
      <c r="EQ268" s="172">
        <f>EI267^3+EJ267^3+EK267^3+EL267^3+EM267^3+EN267^3+EO267^3+EP267^3+EI268^3+EJ268^3+EK268^3+EL268^3+EM268^3+EN268^3+EO268^3+EP268^3</f>
        <v>0</v>
      </c>
      <c r="ER268" s="125">
        <f t="shared" si="48"/>
        <v>0</v>
      </c>
      <c r="ES268" s="61"/>
      <c r="ET268" s="174"/>
      <c r="EU268" s="131"/>
      <c r="EV268" s="131"/>
      <c r="EW268" s="82"/>
      <c r="EX268" s="83"/>
      <c r="EY268" s="131"/>
      <c r="EZ268" s="131"/>
      <c r="FA268" s="131"/>
      <c r="FB268" s="131"/>
      <c r="FC268" s="131"/>
      <c r="FD268" s="131"/>
      <c r="FE268" s="82"/>
      <c r="FF268" s="83"/>
      <c r="FG268" s="131"/>
      <c r="FH268" s="131"/>
      <c r="FI268" s="175"/>
      <c r="FJ268" s="66"/>
      <c r="FK268" s="51"/>
    </row>
    <row r="269" spans="1:167" ht="13.5" thickBot="1" x14ac:dyDescent="0.25">
      <c r="A269" s="32"/>
      <c r="B269" s="32"/>
      <c r="C269" s="32"/>
      <c r="D269" s="106" t="s">
        <v>7</v>
      </c>
      <c r="E269" s="107" t="s">
        <v>207</v>
      </c>
      <c r="F269" s="110">
        <f>B4+(255*B6)</f>
        <v>256</v>
      </c>
      <c r="G269" s="104"/>
      <c r="H269" s="43"/>
      <c r="I269" s="109"/>
      <c r="J269" s="58"/>
      <c r="K269" s="3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5"/>
      <c r="AA269" s="172">
        <f>K269^3+L269^3+M269^3+N269^3+O269^3+P269^3+Q269^3+R269^3+K270^3+L270^3+M270^3+N270^3+O270^3+P270^3+Q270^3+R270^3</f>
        <v>0</v>
      </c>
      <c r="AB269" s="125">
        <f t="shared" si="45"/>
        <v>0</v>
      </c>
      <c r="AC269" s="61"/>
      <c r="AD269" s="89"/>
      <c r="AE269" s="83"/>
      <c r="AF269" s="83"/>
      <c r="AG269" s="83"/>
      <c r="AH269" s="82"/>
      <c r="AI269" s="82"/>
      <c r="AJ269" s="82"/>
      <c r="AK269" s="82"/>
      <c r="AL269" s="83"/>
      <c r="AM269" s="83"/>
      <c r="AN269" s="83"/>
      <c r="AO269" s="83"/>
      <c r="AP269" s="82"/>
      <c r="AQ269" s="82"/>
      <c r="AR269" s="82"/>
      <c r="AS269" s="86"/>
      <c r="AT269" s="66"/>
      <c r="AU269" s="51"/>
      <c r="AW269" s="109"/>
      <c r="AX269" s="58"/>
      <c r="AY269" s="3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5"/>
      <c r="BO269" s="172">
        <f>AY269^3+AZ269^3+BA269^3+BB269^3+BC269^3+BD269^3+BE269^3+BF269^3+AY270^3+AZ270^3+BA270^3+BB270^3+BC270^3+BD270^3+BE270^3+BF270^3</f>
        <v>0</v>
      </c>
      <c r="BP269" s="125">
        <f t="shared" si="46"/>
        <v>0</v>
      </c>
      <c r="BQ269" s="61"/>
      <c r="BR269" s="81"/>
      <c r="BS269" s="82"/>
      <c r="BT269" s="82"/>
      <c r="BU269" s="82"/>
      <c r="BV269" s="82"/>
      <c r="BW269" s="82"/>
      <c r="BX269" s="82"/>
      <c r="BY269" s="82"/>
      <c r="BZ269" s="83"/>
      <c r="CA269" s="83"/>
      <c r="CB269" s="83"/>
      <c r="CC269" s="83"/>
      <c r="CD269" s="83"/>
      <c r="CE269" s="83"/>
      <c r="CF269" s="83"/>
      <c r="CG269" s="84"/>
      <c r="CH269" s="66"/>
      <c r="CI269" s="51"/>
      <c r="CJ269" s="144"/>
      <c r="CK269" s="109"/>
      <c r="CL269" s="58"/>
      <c r="CM269" s="3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5"/>
      <c r="DC269" s="172">
        <f>CM269^3+CN269^3+CO269^3+CP269^3+CQ269^3+CR269^3+CS269^3+CT269^3+CM270^3+CN270^3+CO270^3+CP270^3+CQ270^3+CR270^3+CS270^3+CT270^3</f>
        <v>0</v>
      </c>
      <c r="DD269" s="125">
        <f t="shared" si="47"/>
        <v>0</v>
      </c>
      <c r="DE269" s="61"/>
      <c r="DF269" s="89"/>
      <c r="DG269" s="83"/>
      <c r="DH269" s="82"/>
      <c r="DI269" s="82"/>
      <c r="DJ269" s="83"/>
      <c r="DK269" s="83"/>
      <c r="DL269" s="82"/>
      <c r="DM269" s="82"/>
      <c r="DN269" s="83"/>
      <c r="DO269" s="83"/>
      <c r="DP269" s="82"/>
      <c r="DQ269" s="82"/>
      <c r="DR269" s="83"/>
      <c r="DS269" s="83"/>
      <c r="DT269" s="82"/>
      <c r="DU269" s="86"/>
      <c r="DV269" s="66"/>
      <c r="DW269" s="51"/>
      <c r="DY269" s="109"/>
      <c r="DZ269" s="58"/>
      <c r="EA269" s="3"/>
      <c r="EB269" s="4"/>
      <c r="EC269" s="4"/>
      <c r="ED269" s="4"/>
      <c r="EE269" s="4"/>
      <c r="EF269" s="4"/>
      <c r="EG269" s="4"/>
      <c r="EH269" s="4"/>
      <c r="EI269" s="4"/>
      <c r="EJ269" s="4"/>
      <c r="EK269" s="4"/>
      <c r="EL269" s="4"/>
      <c r="EM269" s="4"/>
      <c r="EN269" s="4"/>
      <c r="EO269" s="4"/>
      <c r="EP269" s="5"/>
      <c r="EQ269" s="172">
        <f>EA269^3+EB269^3+EC269^3+ED269^3+EE269^3+EF269^3+EG269^3+EH269^3+EA270^3+EB270^3+EC270^3+ED270^3+EE270^3+EF270^3+EG270^3+EH270^3</f>
        <v>0</v>
      </c>
      <c r="ER269" s="125">
        <f t="shared" si="48"/>
        <v>0</v>
      </c>
      <c r="ES269" s="61"/>
      <c r="ET269" s="174"/>
      <c r="EU269" s="131"/>
      <c r="EV269" s="131"/>
      <c r="EW269" s="83"/>
      <c r="EX269" s="82"/>
      <c r="EY269" s="131"/>
      <c r="EZ269" s="131"/>
      <c r="FA269" s="131"/>
      <c r="FB269" s="131"/>
      <c r="FC269" s="131"/>
      <c r="FD269" s="131"/>
      <c r="FE269" s="83"/>
      <c r="FF269" s="82"/>
      <c r="FG269" s="131"/>
      <c r="FH269" s="131"/>
      <c r="FI269" s="175"/>
      <c r="FJ269" s="66"/>
      <c r="FK269" s="51"/>
    </row>
    <row r="270" spans="1:167" x14ac:dyDescent="0.2">
      <c r="A270" s="32"/>
      <c r="B270" s="32"/>
      <c r="C270" s="32"/>
      <c r="D270" s="156"/>
      <c r="E270" s="157"/>
      <c r="F270" s="158"/>
      <c r="G270" s="104"/>
      <c r="H270" s="43"/>
      <c r="I270" s="109"/>
      <c r="J270" s="58"/>
      <c r="K270" s="3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5"/>
      <c r="AA270" s="172">
        <f>S269^3+T269^3+U269^3+V269^3+W269^3+X269^3+Y269^3+Z269^3+S270^3+T270^3+U270^3+V270^3+W270^3+X270^3+Y270^3+Z270^3</f>
        <v>0</v>
      </c>
      <c r="AB270" s="125">
        <f t="shared" si="45"/>
        <v>0</v>
      </c>
      <c r="AC270" s="61"/>
      <c r="AD270" s="89"/>
      <c r="AE270" s="83"/>
      <c r="AF270" s="83"/>
      <c r="AG270" s="83"/>
      <c r="AH270" s="82"/>
      <c r="AI270" s="82"/>
      <c r="AJ270" s="82"/>
      <c r="AK270" s="82"/>
      <c r="AL270" s="83"/>
      <c r="AM270" s="83"/>
      <c r="AN270" s="83"/>
      <c r="AO270" s="83"/>
      <c r="AP270" s="82"/>
      <c r="AQ270" s="82"/>
      <c r="AR270" s="82"/>
      <c r="AS270" s="86"/>
      <c r="AT270" s="66"/>
      <c r="AU270" s="51"/>
      <c r="AW270" s="109"/>
      <c r="AX270" s="58"/>
      <c r="AY270" s="3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5"/>
      <c r="BO270" s="172">
        <f>BG269^3+BH269^3+BI269^3+BJ269^3+BK269^3+BL269^3+BM269^3+BN269^3+BG270^3+BH270^3+BI270^3+BJ270^3+BK270^3+BL270^3+BM270^3+BN270^3</f>
        <v>0</v>
      </c>
      <c r="BP270" s="125">
        <f t="shared" si="46"/>
        <v>0</v>
      </c>
      <c r="BQ270" s="61"/>
      <c r="BR270" s="81"/>
      <c r="BS270" s="82"/>
      <c r="BT270" s="82"/>
      <c r="BU270" s="82"/>
      <c r="BV270" s="82"/>
      <c r="BW270" s="82"/>
      <c r="BX270" s="82"/>
      <c r="BY270" s="82"/>
      <c r="BZ270" s="83"/>
      <c r="CA270" s="83"/>
      <c r="CB270" s="83"/>
      <c r="CC270" s="83"/>
      <c r="CD270" s="83"/>
      <c r="CE270" s="83"/>
      <c r="CF270" s="83"/>
      <c r="CG270" s="84"/>
      <c r="CH270" s="66"/>
      <c r="CI270" s="51"/>
      <c r="CJ270" s="144"/>
      <c r="CK270" s="109"/>
      <c r="CL270" s="58"/>
      <c r="CM270" s="3"/>
      <c r="CN270" s="4"/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5"/>
      <c r="DC270" s="172">
        <f>CU269^3+CV269^3+CW269^3+CX269^3+CY269^3+CZ269^3+DA269^3+DB269^3+CU270^3+CV270^3+CW270^3+CX270^3+CY270^3+CZ270^3+DA270^3+DB270^3</f>
        <v>0</v>
      </c>
      <c r="DD270" s="125">
        <f t="shared" si="47"/>
        <v>0</v>
      </c>
      <c r="DE270" s="61"/>
      <c r="DF270" s="89"/>
      <c r="DG270" s="83"/>
      <c r="DH270" s="82"/>
      <c r="DI270" s="82"/>
      <c r="DJ270" s="83"/>
      <c r="DK270" s="83"/>
      <c r="DL270" s="82"/>
      <c r="DM270" s="82"/>
      <c r="DN270" s="83"/>
      <c r="DO270" s="83"/>
      <c r="DP270" s="82"/>
      <c r="DQ270" s="82"/>
      <c r="DR270" s="83"/>
      <c r="DS270" s="83"/>
      <c r="DT270" s="82"/>
      <c r="DU270" s="86"/>
      <c r="DV270" s="66"/>
      <c r="DW270" s="51"/>
      <c r="DY270" s="109"/>
      <c r="DZ270" s="58"/>
      <c r="EA270" s="3"/>
      <c r="EB270" s="4"/>
      <c r="EC270" s="4"/>
      <c r="ED270" s="4"/>
      <c r="EE270" s="4"/>
      <c r="EF270" s="4"/>
      <c r="EG270" s="4"/>
      <c r="EH270" s="4"/>
      <c r="EI270" s="4"/>
      <c r="EJ270" s="4"/>
      <c r="EK270" s="4"/>
      <c r="EL270" s="4"/>
      <c r="EM270" s="4"/>
      <c r="EN270" s="4"/>
      <c r="EO270" s="4"/>
      <c r="EP270" s="5"/>
      <c r="EQ270" s="172">
        <f>EI269^3+EJ269^3+EK269^3+EL269^3+EM269^3+EN269^3+EO269^3+EP269^3+EI270^3+EJ270^3+EK270^3+EL270^3+EM270^3+EN270^3+EO270^3+EP270^3</f>
        <v>0</v>
      </c>
      <c r="ER270" s="125">
        <f t="shared" si="48"/>
        <v>0</v>
      </c>
      <c r="ES270" s="61"/>
      <c r="ET270" s="174"/>
      <c r="EU270" s="131"/>
      <c r="EV270" s="83"/>
      <c r="EW270" s="131"/>
      <c r="EX270" s="131"/>
      <c r="EY270" s="82"/>
      <c r="EZ270" s="131"/>
      <c r="FA270" s="131"/>
      <c r="FB270" s="131"/>
      <c r="FC270" s="131"/>
      <c r="FD270" s="83"/>
      <c r="FE270" s="131"/>
      <c r="FF270" s="131"/>
      <c r="FG270" s="82"/>
      <c r="FH270" s="131"/>
      <c r="FI270" s="175"/>
      <c r="FJ270" s="66"/>
      <c r="FK270" s="51"/>
    </row>
    <row r="271" spans="1:167" x14ac:dyDescent="0.2">
      <c r="A271" s="32"/>
      <c r="B271" s="159"/>
      <c r="C271" s="52"/>
      <c r="D271" s="159" t="s">
        <v>273</v>
      </c>
      <c r="E271" s="32"/>
      <c r="F271" s="32"/>
      <c r="G271" s="32"/>
      <c r="I271" s="109"/>
      <c r="J271" s="58"/>
      <c r="K271" s="3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5"/>
      <c r="AA271" s="172">
        <f>K271^3+L271^3+M271^3+N271^3+O271^3+P271^3+Q271^3+R271^3+K272^3+L272^3+M272^3+N272^3+O272^3+P272^3+Q272^3+R272^3</f>
        <v>0</v>
      </c>
      <c r="AB271" s="125">
        <f t="shared" si="45"/>
        <v>0</v>
      </c>
      <c r="AC271" s="61"/>
      <c r="AD271" s="89"/>
      <c r="AE271" s="83"/>
      <c r="AF271" s="83"/>
      <c r="AG271" s="83"/>
      <c r="AH271" s="82"/>
      <c r="AI271" s="82"/>
      <c r="AJ271" s="82"/>
      <c r="AK271" s="82"/>
      <c r="AL271" s="83"/>
      <c r="AM271" s="83"/>
      <c r="AN271" s="83"/>
      <c r="AO271" s="83"/>
      <c r="AP271" s="82"/>
      <c r="AQ271" s="82"/>
      <c r="AR271" s="82"/>
      <c r="AS271" s="86"/>
      <c r="AT271" s="66"/>
      <c r="AU271" s="51"/>
      <c r="AW271" s="109"/>
      <c r="AX271" s="58"/>
      <c r="AY271" s="3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5"/>
      <c r="BO271" s="172">
        <f>AY271^3+AZ271^3+BA271^3+BB271^3+BC271^3+BD271^3+BE271^3+BF271^3+AY272^3+AZ272^3+BA272^3+BB272^3+BC272^3+BD272^3+BE272^3+BF272^3</f>
        <v>0</v>
      </c>
      <c r="BP271" s="125">
        <f t="shared" si="46"/>
        <v>0</v>
      </c>
      <c r="BQ271" s="61"/>
      <c r="BR271" s="89"/>
      <c r="BS271" s="83"/>
      <c r="BT271" s="83"/>
      <c r="BU271" s="83"/>
      <c r="BV271" s="83"/>
      <c r="BW271" s="83"/>
      <c r="BX271" s="83"/>
      <c r="BY271" s="83"/>
      <c r="BZ271" s="82"/>
      <c r="CA271" s="82"/>
      <c r="CB271" s="82"/>
      <c r="CC271" s="82"/>
      <c r="CD271" s="82"/>
      <c r="CE271" s="82"/>
      <c r="CF271" s="82"/>
      <c r="CG271" s="86"/>
      <c r="CH271" s="66"/>
      <c r="CI271" s="51"/>
      <c r="CJ271" s="144"/>
      <c r="CK271" s="109"/>
      <c r="CL271" s="58"/>
      <c r="CM271" s="3"/>
      <c r="CN271" s="4"/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4"/>
      <c r="CZ271" s="4"/>
      <c r="DA271" s="4"/>
      <c r="DB271" s="5"/>
      <c r="DC271" s="172">
        <f>CM271^3+CN271^3+CO271^3+CP271^3+CQ271^3+CR271^3+CS271^3+CT271^3+CM272^3+CN272^3+CO272^3+CP272^3+CQ272^3+CR272^3+CS272^3+CT272^3</f>
        <v>0</v>
      </c>
      <c r="DD271" s="125">
        <f t="shared" si="47"/>
        <v>0</v>
      </c>
      <c r="DE271" s="61"/>
      <c r="DF271" s="89"/>
      <c r="DG271" s="83"/>
      <c r="DH271" s="82"/>
      <c r="DI271" s="82"/>
      <c r="DJ271" s="83"/>
      <c r="DK271" s="83"/>
      <c r="DL271" s="82"/>
      <c r="DM271" s="82"/>
      <c r="DN271" s="83"/>
      <c r="DO271" s="83"/>
      <c r="DP271" s="82"/>
      <c r="DQ271" s="82"/>
      <c r="DR271" s="83"/>
      <c r="DS271" s="83"/>
      <c r="DT271" s="82"/>
      <c r="DU271" s="86"/>
      <c r="DV271" s="66"/>
      <c r="DW271" s="51"/>
      <c r="DY271" s="109"/>
      <c r="DZ271" s="58"/>
      <c r="EA271" s="3"/>
      <c r="EB271" s="4"/>
      <c r="EC271" s="4"/>
      <c r="ED271" s="4"/>
      <c r="EE271" s="4"/>
      <c r="EF271" s="4"/>
      <c r="EG271" s="4"/>
      <c r="EH271" s="4"/>
      <c r="EI271" s="4"/>
      <c r="EJ271" s="4"/>
      <c r="EK271" s="4"/>
      <c r="EL271" s="4"/>
      <c r="EM271" s="4"/>
      <c r="EN271" s="4"/>
      <c r="EO271" s="4"/>
      <c r="EP271" s="5"/>
      <c r="EQ271" s="172">
        <f>EA271^3+EB271^3+EC271^3+ED271^3+EE271^3+EF271^3+EG271^3+EH271^3+EA272^3+EB272^3+EC272^3+ED272^3+EE272^3+EF272^3+EG272^3+EH272^3</f>
        <v>0</v>
      </c>
      <c r="ER271" s="125">
        <f t="shared" si="48"/>
        <v>0</v>
      </c>
      <c r="ES271" s="61"/>
      <c r="ET271" s="174"/>
      <c r="EU271" s="83"/>
      <c r="EV271" s="131"/>
      <c r="EW271" s="131"/>
      <c r="EX271" s="131"/>
      <c r="EY271" s="131"/>
      <c r="EZ271" s="82"/>
      <c r="FA271" s="131"/>
      <c r="FB271" s="131"/>
      <c r="FC271" s="83"/>
      <c r="FD271" s="131"/>
      <c r="FE271" s="131"/>
      <c r="FF271" s="131"/>
      <c r="FG271" s="131"/>
      <c r="FH271" s="82"/>
      <c r="FI271" s="175"/>
      <c r="FJ271" s="66"/>
      <c r="FK271" s="51"/>
    </row>
    <row r="272" spans="1:167" x14ac:dyDescent="0.2">
      <c r="I272" s="109"/>
      <c r="J272" s="58"/>
      <c r="K272" s="7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9"/>
      <c r="AA272" s="172">
        <f>S271^3+T271^3+U271^3+V271^3+W271^3+X271^3+Y271^3+Z271^3+S272^3+T272^3+U272^3+V272^3+W272^3+X272^3+Y272^3+Z272^3</f>
        <v>0</v>
      </c>
      <c r="AB272" s="125">
        <f t="shared" si="45"/>
        <v>0</v>
      </c>
      <c r="AC272" s="61"/>
      <c r="AD272" s="116"/>
      <c r="AE272" s="117"/>
      <c r="AF272" s="117"/>
      <c r="AG272" s="117"/>
      <c r="AH272" s="118"/>
      <c r="AI272" s="118"/>
      <c r="AJ272" s="118"/>
      <c r="AK272" s="118"/>
      <c r="AL272" s="117"/>
      <c r="AM272" s="117"/>
      <c r="AN272" s="117"/>
      <c r="AO272" s="117"/>
      <c r="AP272" s="118"/>
      <c r="AQ272" s="118"/>
      <c r="AR272" s="118"/>
      <c r="AS272" s="119"/>
      <c r="AT272" s="32"/>
      <c r="AU272" s="115"/>
      <c r="AW272" s="109"/>
      <c r="AX272" s="58"/>
      <c r="AY272" s="7"/>
      <c r="AZ272" s="8"/>
      <c r="BA272" s="8"/>
      <c r="BB272" s="8"/>
      <c r="BC272" s="8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9"/>
      <c r="BO272" s="172">
        <f>BG271^3+BH271^3+BI271^3+BJ271^3+BK271^3+BL271^3+BM271^3+BN271^3+BG272^3+BH272^3+BI272^3+BJ272^3+BK272^3+BL272^3+BM272^3+BN272^3</f>
        <v>0</v>
      </c>
      <c r="BP272" s="125">
        <f t="shared" si="46"/>
        <v>0</v>
      </c>
      <c r="BQ272" s="61"/>
      <c r="BR272" s="116"/>
      <c r="BS272" s="117"/>
      <c r="BT272" s="117"/>
      <c r="BU272" s="117"/>
      <c r="BV272" s="117"/>
      <c r="BW272" s="117"/>
      <c r="BX272" s="117"/>
      <c r="BY272" s="117"/>
      <c r="BZ272" s="118"/>
      <c r="CA272" s="118"/>
      <c r="CB272" s="118"/>
      <c r="CC272" s="118"/>
      <c r="CD272" s="118"/>
      <c r="CE272" s="118"/>
      <c r="CF272" s="118"/>
      <c r="CG272" s="119"/>
      <c r="CH272" s="32"/>
      <c r="CI272" s="115"/>
      <c r="CJ272" s="144"/>
      <c r="CK272" s="109"/>
      <c r="CL272" s="58"/>
      <c r="CM272" s="7"/>
      <c r="CN272" s="8"/>
      <c r="CO272" s="8"/>
      <c r="CP272" s="8"/>
      <c r="CQ272" s="8"/>
      <c r="CR272" s="8"/>
      <c r="CS272" s="8"/>
      <c r="CT272" s="8"/>
      <c r="CU272" s="8"/>
      <c r="CV272" s="8"/>
      <c r="CW272" s="8"/>
      <c r="CX272" s="8"/>
      <c r="CY272" s="8"/>
      <c r="CZ272" s="8"/>
      <c r="DA272" s="8"/>
      <c r="DB272" s="9"/>
      <c r="DC272" s="172">
        <f>CU271^3+CV271^3+CW271^3+CX271^3+CY271^3+CZ271^3+DA271^3+DB271^3+CU272^3+CV272^3+CW272^3+CX272^3+CY272^3+CZ272^3+DA272^3+DB272^3</f>
        <v>0</v>
      </c>
      <c r="DD272" s="125">
        <f t="shared" si="47"/>
        <v>0</v>
      </c>
      <c r="DE272" s="61"/>
      <c r="DF272" s="116"/>
      <c r="DG272" s="117"/>
      <c r="DH272" s="118"/>
      <c r="DI272" s="118"/>
      <c r="DJ272" s="117"/>
      <c r="DK272" s="117"/>
      <c r="DL272" s="118"/>
      <c r="DM272" s="118"/>
      <c r="DN272" s="117"/>
      <c r="DO272" s="117"/>
      <c r="DP272" s="118"/>
      <c r="DQ272" s="118"/>
      <c r="DR272" s="117"/>
      <c r="DS272" s="117"/>
      <c r="DT272" s="118"/>
      <c r="DU272" s="119"/>
      <c r="DV272" s="32"/>
      <c r="DW272" s="115"/>
      <c r="DY272" s="109"/>
      <c r="DZ272" s="58"/>
      <c r="EA272" s="7"/>
      <c r="EB272" s="8"/>
      <c r="EC272" s="8"/>
      <c r="ED272" s="8"/>
      <c r="EE272" s="8"/>
      <c r="EF272" s="8"/>
      <c r="EG272" s="8"/>
      <c r="EH272" s="8"/>
      <c r="EI272" s="8"/>
      <c r="EJ272" s="8"/>
      <c r="EK272" s="8"/>
      <c r="EL272" s="8"/>
      <c r="EM272" s="8"/>
      <c r="EN272" s="8"/>
      <c r="EO272" s="8"/>
      <c r="EP272" s="9"/>
      <c r="EQ272" s="172">
        <f>EI271^3+EJ271^3+EK271^3+EL271^3+EM271^3+EN271^3+EO271^3+EP271^3+EI272^3+EJ272^3+EK272^3+EL272^3+EM272^3+EN272^3+EO272^3+EP272^3</f>
        <v>0</v>
      </c>
      <c r="ER272" s="125">
        <f t="shared" si="48"/>
        <v>0</v>
      </c>
      <c r="ES272" s="61"/>
      <c r="ET272" s="116"/>
      <c r="EU272" s="176"/>
      <c r="EV272" s="176"/>
      <c r="EW272" s="176"/>
      <c r="EX272" s="176"/>
      <c r="EY272" s="176"/>
      <c r="EZ272" s="176"/>
      <c r="FA272" s="118"/>
      <c r="FB272" s="117"/>
      <c r="FC272" s="176"/>
      <c r="FD272" s="176"/>
      <c r="FE272" s="176"/>
      <c r="FF272" s="176"/>
      <c r="FG272" s="176"/>
      <c r="FH272" s="176"/>
      <c r="FI272" s="119"/>
      <c r="FJ272" s="32"/>
      <c r="FK272" s="115"/>
    </row>
    <row r="273" spans="9:167" x14ac:dyDescent="0.2">
      <c r="I273" s="109"/>
      <c r="J273" s="58"/>
      <c r="K273" s="121">
        <f>K257^3+K258^3+K259^3+K260^3+K261^3+K262^3+K263^3+K264^3+L257^3+L258^3+L259^3+L260^3+L261^3+L262^3+L263^3+L264^3</f>
        <v>0</v>
      </c>
      <c r="L273" s="122">
        <f>K272^3+K271^3+K270^3+K269^3+K268^3+K267^3+K266^3+K265^3+L272^3+L271^3+L270^3+L269^3+L268^3+L267^3+L266^3+L265^3</f>
        <v>0</v>
      </c>
      <c r="M273" s="122">
        <f>M257^3+M258^3+M259^3+M260^3+M261^3+M262^3+M263^3+M264^3+N257^3+N258^3+N259^3+N260^3+N261^3+N262^3+N263^3+N264^3</f>
        <v>0</v>
      </c>
      <c r="N273" s="122">
        <f>M272^3+M271^3+M270^3+M269^3+M268^3+M267^3+M266^3+M265^3+N272^3+N271^3+N270^3+N269^3+N268^3+N267^3+N266^3+N265^3</f>
        <v>0</v>
      </c>
      <c r="O273" s="122">
        <f>O257^3+O258^3+O259^3+O260^3+O261^3+O262^3+O263^3+O264^3+P257^3+P258^3+P259^3+P260^3+P261^3+P262^3+P263^3+P264^3</f>
        <v>0</v>
      </c>
      <c r="P273" s="122">
        <f>O272^3+O271^3+O270^3+O269^3+O268^3+O267^3+O266^3+O265^3+P272^3+P271^3+P270^3+P269^3+P268^3+P267^3+P266^3+P265^3</f>
        <v>0</v>
      </c>
      <c r="Q273" s="122">
        <f>Q257^3+Q258^3+Q259^3+Q260^3+Q261^3+Q262^3+Q263^3+Q264^3+R257^3+R258^3+R259^3+R260^3+R261^3+R262^3+R263^3+R264^3</f>
        <v>0</v>
      </c>
      <c r="R273" s="122">
        <f>Q272^3+Q271^3+Q270^3+Q269^3+Q268^3+Q267^3+Q266^3+Q265^3+R272^3+R271^3+R270^3+R269^3+R268^3+R267^3+R266^3+R265^3</f>
        <v>0</v>
      </c>
      <c r="S273" s="122">
        <f>S257^3+S258^3+S259^3+S260^3+S261^3+S262^3+S263^3+S264^3+T257^3+T258^3+T259^3+T260^3+T261^3+T262^3+T263^3+T264^3</f>
        <v>0</v>
      </c>
      <c r="T273" s="122">
        <f>S272^3+S271^3+S270^3+S269^3+S268^3+S267^3+S266^3+S265^3+T272^3+T271^3+T270^3+T269^3+T268^3+T267^3+T266^3+T265^3</f>
        <v>0</v>
      </c>
      <c r="U273" s="122">
        <f>U257^3+U258^3+U259^3+U260^3+U261^3+U262^3+U263^3+U264^3+V257^3+V258^3+V259^3+V260^3+V261^3+V262^3+V263^3+V264^3</f>
        <v>0</v>
      </c>
      <c r="V273" s="122">
        <f>U272^3+U271^3+U270^3+U269^3+U268^3+U267^3+U266^3+U265^3+V272^3+V271^3+V270^3+V269^3+V268^3+V267^3+V266^3+V265^3</f>
        <v>0</v>
      </c>
      <c r="W273" s="122">
        <f>W257^3+W258^3+W259^3+W260^3+W261^3+W262^3+W263^3+W264^3+X257^3+X258^3+X259^3+X260^3+X261^3+X262^3+X263^3+X264^3</f>
        <v>0</v>
      </c>
      <c r="X273" s="122">
        <f>W272^3+W271^3+W270^3+W269^3+W268^3+W267^3+W266^3+W265^3+X272^3+X271^3+X270^3+X269^3+X268^3+X267^3+X266^3+X265^3</f>
        <v>0</v>
      </c>
      <c r="Y273" s="122">
        <f>Y257^3+Y258^3+Y259^3+Y260^3+Y261^3+Y262^3+Y263^3+Y264^3+Z257^3+Z258^3+Z259^3+Z260^3+Z261^3+Z262^3+Z263^3+Z264^3</f>
        <v>0</v>
      </c>
      <c r="Z273" s="123">
        <f>Y272^3+Y271^3+Y270^3+Y269^3+Y268^3+Y267^3+Y266^3+Y265^3+Z272^3+Z271^3+Z270^3+Z269^3+Z268^3+Z267^3+Z266^3+Z265^3</f>
        <v>0</v>
      </c>
      <c r="AA273" s="168">
        <f>K257^3+L258^3+M259^3+N260^3+O261^3+P262^3+Q263^3+R264^3+S265^3+T266^3+U267^3+V268^3+W269^3+X270^3+Y271^3+Z272^3</f>
        <v>0</v>
      </c>
      <c r="AB273" s="169">
        <f>K265^3+L266^3+M267^3+N268^3+O269^3+P270^3+Q271^3+R272^3+S257^3+T258^3+U259^3+V260^3+W261^3+X262^3+Y263^3+Z264^3</f>
        <v>0</v>
      </c>
      <c r="AC273" s="52"/>
      <c r="AD273" s="126"/>
      <c r="AE273" s="126"/>
      <c r="AF273" s="126"/>
      <c r="AG273" s="126"/>
      <c r="AH273" s="126"/>
      <c r="AI273" s="126"/>
      <c r="AJ273" s="126"/>
      <c r="AK273" s="126"/>
      <c r="AL273" s="126"/>
      <c r="AM273" s="126"/>
      <c r="AN273" s="126"/>
      <c r="AO273" s="126"/>
      <c r="AP273" s="126"/>
      <c r="AQ273" s="126"/>
      <c r="AR273" s="126"/>
      <c r="AS273" s="126"/>
      <c r="AT273" s="32"/>
      <c r="AU273" s="115"/>
      <c r="AW273" s="109"/>
      <c r="AX273" s="58"/>
      <c r="AY273" s="121">
        <f>AY257^3+AY258^3+AY259^3+AY260^3+AY261^3+AY262^3+AY263^3+AY264^3+AZ257^3+AZ258^3+AZ259^3+AZ260^3+AZ261^3+AZ262^3+AZ263^3+AZ264^3</f>
        <v>0</v>
      </c>
      <c r="AZ273" s="122">
        <f>AY272^3+AY271^3+AY270^3+AY269^3+AY268^3+AY267^3+AY266^3+AY265^3+AZ272^3+AZ271^3+AZ270^3+AZ269^3+AZ268^3+AZ267^3+AZ266^3+AZ265^3</f>
        <v>0</v>
      </c>
      <c r="BA273" s="122">
        <f>BA257^3+BA258^3+BA259^3+BA260^3+BA261^3+BA262^3+BA263^3+BA264^3+BB257^3+BB258^3+BB259^3+BB260^3+BB261^3+BB262^3+BB263^3+BB264^3</f>
        <v>0</v>
      </c>
      <c r="BB273" s="122">
        <f>BA272^3+BA271^3+BA270^3+BA269^3+BA268^3+BA267^3+BA266^3+BA265^3+BB272^3+BB271^3+BB270^3+BB269^3+BB268^3+BB267^3+BB266^3+BB265^3</f>
        <v>0</v>
      </c>
      <c r="BC273" s="122">
        <f>BC257^3+BC258^3+BC259^3+BC260^3+BC261^3+BC262^3+BC263^3+BC264^3+BD257^3+BD258^3+BD259^3+BD260^3+BD261^3+BD262^3+BD263^3+BD264^3</f>
        <v>0</v>
      </c>
      <c r="BD273" s="122">
        <f>BC272^3+BC271^3+BC270^3+BC269^3+BC268^3+BC267^3+BC266^3+BC265^3+BD272^3+BD271^3+BD270^3+BD269^3+BD268^3+BD267^3+BD266^3+BD265^3</f>
        <v>0</v>
      </c>
      <c r="BE273" s="122">
        <f>BE257^3+BE258^3+BE259^3+BE260^3+BE261^3+BE262^3+BE263^3+BE264^3+BF257^3+BF258^3+BF259^3+BF260^3+BF261^3+BF262^3+BF263^3+BF264^3</f>
        <v>0</v>
      </c>
      <c r="BF273" s="122">
        <f>BE272^3+BE271^3+BE270^3+BE269^3+BE268^3+BE267^3+BE266^3+BE265^3+BF272^3+BF271^3+BF270^3+BF269^3+BF268^3+BF267^3+BF266^3+BF265^3</f>
        <v>0</v>
      </c>
      <c r="BG273" s="122">
        <f>BG257^3+BG258^3+BG259^3+BG260^3+BG261^3+BG262^3+BG263^3+BG264^3+BH257^3+BH258^3+BH259^3+BH260^3+BH261^3+BH262^3+BH263^3+BH264^3</f>
        <v>0</v>
      </c>
      <c r="BH273" s="122">
        <f>BG272^3+BG271^3+BG270^3+BG269^3+BG268^3+BG267^3+BG266^3+BG265^3+BH272^3+BH271^3+BH270^3+BH269^3+BH268^3+BH267^3+BH266^3+BH265^3</f>
        <v>0</v>
      </c>
      <c r="BI273" s="122">
        <f>BI257^3+BI258^3+BI259^3+BI260^3+BI261^3+BI262^3+BI263^3+BI264^3+BJ257^3+BJ258^3+BJ259^3+BJ260^3+BJ261^3+BJ262^3+BJ263^3+BJ264^3</f>
        <v>0</v>
      </c>
      <c r="BJ273" s="122">
        <f>BI272^3+BI271^3+BI270^3+BI269^3+BI268^3+BI267^3+BI266^3+BI265^3+BJ272^3+BJ271^3+BJ270^3+BJ269^3+BJ268^3+BJ267^3+BJ266^3+BJ265^3</f>
        <v>0</v>
      </c>
      <c r="BK273" s="122">
        <f>BK257^3+BK258^3+BK259^3+BK260^3+BK261^3+BK262^3+BK263^3+BK264^3+BL257^3+BL258^3+BL259^3+BL260^3+BL261^3+BL262^3+BL263^3+BL264^3</f>
        <v>0</v>
      </c>
      <c r="BL273" s="122">
        <f>BK272^3+BK271^3+BK270^3+BK269^3+BK268^3+BK267^3+BK266^3+BK265^3+BL272^3+BL271^3+BL270^3+BL269^3+BL268^3+BL267^3+BL266^3+BL265^3</f>
        <v>0</v>
      </c>
      <c r="BM273" s="122">
        <f>BM257^3+BM258^3+BM259^3+BM260^3+BM261^3+BM262^3+BM263^3+BM264^3+BN257^3+BN258^3+BN259^3+BN260^3+BN261^3+BN262^3+BN263^3+BN264^3</f>
        <v>0</v>
      </c>
      <c r="BN273" s="123">
        <f>BM272^3+BM271^3+BM270^3+BM269^3+BM268^3+BM267^3+BM266^3+BM265^3+BN272^3+BN271^3+BN270^3+BN269^3+BN268^3+BN267^3+BN266^3+BN265^3</f>
        <v>0</v>
      </c>
      <c r="BO273" s="168">
        <f>AY257^3+AZ258^3+BA259^3+BB260^3+BC261^3+BD262^3+BE263^3+BF264^3+BG265^3+BH266^3+BI267^3+BJ268^3+BK269^3+BL270^3+BM271^3+BN272^3</f>
        <v>0</v>
      </c>
      <c r="BP273" s="169">
        <f>AY265^3+AZ266^3+BA267^3+BB268^3+BC269^3+BD270^3+BE271^3+BF272^3+BG257^3+BH258^3+BI259^3+BJ260^3+BK261^3+BL262^3+BM263^3+BN264^3</f>
        <v>0</v>
      </c>
      <c r="BQ273" s="52"/>
      <c r="BR273" s="126"/>
      <c r="BS273" s="126"/>
      <c r="BT273" s="126"/>
      <c r="BU273" s="126"/>
      <c r="BV273" s="126"/>
      <c r="BW273" s="126"/>
      <c r="BX273" s="126"/>
      <c r="BY273" s="126"/>
      <c r="BZ273" s="126"/>
      <c r="CA273" s="126"/>
      <c r="CB273" s="126"/>
      <c r="CC273" s="126"/>
      <c r="CD273" s="126"/>
      <c r="CE273" s="126"/>
      <c r="CF273" s="126"/>
      <c r="CG273" s="126"/>
      <c r="CH273" s="32"/>
      <c r="CI273" s="115"/>
      <c r="CJ273" s="144"/>
      <c r="CK273" s="109"/>
      <c r="CL273" s="58"/>
      <c r="CM273" s="121">
        <f>CM257^3+CM258^3+CM259^3+CM260^3+CM261^3+CM262^3+CM263^3+CM264^3+CN257^3+CN258^3+CN259^3+CN260^3+CN261^3+CN262^3+CN263^3+CN264^3</f>
        <v>0</v>
      </c>
      <c r="CN273" s="122">
        <f>CM272^3+CM271^3+CM270^3+CM269^3+CM268^3+CM267^3+CM266^3+CM265^3+CN272^3+CN271^3+CN270^3+CN269^3+CN268^3+CN267^3+CN266^3+CN265^3</f>
        <v>0</v>
      </c>
      <c r="CO273" s="122">
        <f>CO257^3+CO258^3+CO259^3+CO260^3+CO261^3+CO262^3+CO263^3+CO264^3+CP257^3+CP258^3+CP259^3+CP260^3+CP261^3+CP262^3+CP263^3+CP264^3</f>
        <v>0</v>
      </c>
      <c r="CP273" s="122">
        <f>CO272^3+CO271^3+CO270^3+CO269^3+CO268^3+CO267^3+CO266^3+CO265^3+CP272^3+CP271^3+CP270^3+CP269^3+CP268^3+CP267^3+CP266^3+CP265^3</f>
        <v>0</v>
      </c>
      <c r="CQ273" s="122">
        <f>CQ257^3+CQ258^3+CQ259^3+CQ260^3+CQ261^3+CQ262^3+CQ263^3+CQ264^3+CR257^3+CR258^3+CR259^3+CR260^3+CR261^3+CR262^3+CR263^3+CR264^3</f>
        <v>0</v>
      </c>
      <c r="CR273" s="122">
        <f>CQ272^3+CQ271^3+CQ270^3+CQ269^3+CQ268^3+CQ267^3+CQ266^3+CQ265^3+CR272^3+CR271^3+CR270^3+CR269^3+CR268^3+CR267^3+CR266^3+CR265^3</f>
        <v>0</v>
      </c>
      <c r="CS273" s="122">
        <f>CS257^3+CS258^3+CS259^3+CS260^3+CS261^3+CS262^3+CS263^3+CS264^3+CT257^3+CT258^3+CT259^3+CT260^3+CT261^3+CT262^3+CT263^3+CT264^3</f>
        <v>0</v>
      </c>
      <c r="CT273" s="122">
        <f>CS272^3+CS271^3+CS270^3+CS269^3+CS268^3+CS267^3+CS266^3+CS265^3+CT272^3+CT271^3+CT270^3+CT269^3+CT268^3+CT267^3+CT266^3+CT265^3</f>
        <v>0</v>
      </c>
      <c r="CU273" s="122">
        <f>CU257^3+CU258^3+CU259^3+CU260^3+CU261^3+CU262^3+CU263^3+CU264^3+CV257^3+CV258^3+CV259^3+CV260^3+CV261^3+CV262^3+CV263^3+CV264^3</f>
        <v>0</v>
      </c>
      <c r="CV273" s="122">
        <f>CU272^3+CU271^3+CU270^3+CU269^3+CU268^3+CU267^3+CU266^3+CU265^3+CV272^3+CV271^3+CV270^3+CV269^3+CV268^3+CV267^3+CV266^3+CV265^3</f>
        <v>0</v>
      </c>
      <c r="CW273" s="122">
        <f>CW257^3+CW258^3+CW259^3+CW260^3+CW261^3+CW262^3+CW263^3+CW264^3+CX257^3+CX258^3+CX259^3+CX260^3+CX261^3+CX262^3+CX263^3+CX264^3</f>
        <v>0</v>
      </c>
      <c r="CX273" s="122">
        <f>CW272^3+CW271^3+CW270^3+CW269^3+CW268^3+CW267^3+CW266^3+CW265^3+CX272^3+CX271^3+CX270^3+CX269^3+CX268^3+CX267^3+CX266^3+CX265^3</f>
        <v>0</v>
      </c>
      <c r="CY273" s="122">
        <f>CY257^3+CY258^3+CY259^3+CY260^3+CY261^3+CY262^3+CY263^3+CY264^3+CZ257^3+CZ258^3+CZ259^3+CZ260^3+CZ261^3+CZ262^3+CZ263^3+CZ264^3</f>
        <v>0</v>
      </c>
      <c r="CZ273" s="122">
        <f>CY272^3+CY271^3+CY270^3+CY269^3+CY268^3+CY267^3+CY266^3+CY265^3+CZ272^3+CZ271^3+CZ270^3+CZ269^3+CZ268^3+CZ267^3+CZ266^3+CZ265^3</f>
        <v>0</v>
      </c>
      <c r="DA273" s="122">
        <f>DA257^3+DA258^3+DA259^3+DA260^3+DA261^3+DA262^3+DA263^3+DA264^3+DB257^3+DB258^3+DB259^3+DB260^3+DB261^3+DB262^3+DB263^3+DB264^3</f>
        <v>0</v>
      </c>
      <c r="DB273" s="123">
        <f>DA272^3+DA271^3+DA270^3+DA269^3+DA268^3+DA267^3+DA266^3+DA265^3+DB272^3+DB271^3+DB270^3+DB269^3+DB268^3+DB267^3+DB266^3+DB265^3</f>
        <v>0</v>
      </c>
      <c r="DC273" s="168">
        <f>CM257^3+CN258^3+CO259^3+CP260^3+CQ261^3+CR262^3+CS263^3+CT264^3+CU265^3+CV266^3+CW267^3+CX268^3+CY269^3+CZ270^3+DA271^3+DB272^3</f>
        <v>0</v>
      </c>
      <c r="DD273" s="169">
        <f>CM265^3+CN266^3+CO267^3+CP268^3+CQ269^3+CR270^3+CS271^3+CT272^3+CU257^3+CV258^3+CW259^3+CX260^3+CY261^3+CZ262^3+DA263^3+DB264^3</f>
        <v>0</v>
      </c>
      <c r="DE273" s="52"/>
      <c r="DF273" s="126"/>
      <c r="DG273" s="126"/>
      <c r="DH273" s="126"/>
      <c r="DI273" s="126"/>
      <c r="DJ273" s="126"/>
      <c r="DK273" s="126"/>
      <c r="DL273" s="126"/>
      <c r="DM273" s="126"/>
      <c r="DN273" s="126"/>
      <c r="DO273" s="126"/>
      <c r="DP273" s="126"/>
      <c r="DQ273" s="126"/>
      <c r="DR273" s="126"/>
      <c r="DS273" s="126"/>
      <c r="DT273" s="126"/>
      <c r="DU273" s="126"/>
      <c r="DV273" s="32"/>
      <c r="DW273" s="115"/>
      <c r="DY273" s="109"/>
      <c r="DZ273" s="58"/>
      <c r="EA273" s="121">
        <f>EA257^3+EA258^3+EA259^3+EA260^3+EA261^3+EA262^3+EA263^3+EA264^3+EB257^3+EB258^3+EB259^3+EB260^3+EB261^3+EB262^3+EB263^3+EB264^3</f>
        <v>0</v>
      </c>
      <c r="EB273" s="122">
        <f>EA272^3+EA271^3+EA270^3+EA269^3+EA268^3+EA267^3+EA266^3+EA265^3+EB272^3+EB271^3+EB270^3+EB269^3+EB268^3+EB267^3+EB266^3+EB265^3</f>
        <v>0</v>
      </c>
      <c r="EC273" s="122">
        <f>EC257^3+EC258^3+EC259^3+EC260^3+EC261^3+EC262^3+EC263^3+EC264^3+ED257^3+ED258^3+ED259^3+ED260^3+ED261^3+ED262^3+ED263^3+ED264^3</f>
        <v>0</v>
      </c>
      <c r="ED273" s="122">
        <f>EC272^3+EC271^3+EC270^3+EC269^3+EC268^3+EC267^3+EC266^3+EC265^3+ED272^3+ED271^3+ED270^3+ED269^3+ED268^3+ED267^3+ED266^3+ED265^3</f>
        <v>0</v>
      </c>
      <c r="EE273" s="122">
        <f>EE257^3+EE258^3+EE259^3+EE260^3+EE261^3+EE262^3+EE263^3+EE264^3+EF257^3+EF258^3+EF259^3+EF260^3+EF261^3+EF262^3+EF263^3+EF264^3</f>
        <v>0</v>
      </c>
      <c r="EF273" s="122">
        <f>EE272^3+EE271^3+EE270^3+EE269^3+EE268^3+EE267^3+EE266^3+EE265^3+EF272^3+EF271^3+EF270^3+EF269^3+EF268^3+EF267^3+EF266^3+EF265^3</f>
        <v>0</v>
      </c>
      <c r="EG273" s="122">
        <f>EG257^3+EG258^3+EG259^3+EG260^3+EG261^3+EG262^3+EG263^3+EG264^3+EH257^3+EH258^3+EH259^3+EH260^3+EH261^3+EH262^3+EH263^3+EH264^3</f>
        <v>0</v>
      </c>
      <c r="EH273" s="122">
        <f>EG272^3+EG271^3+EG270^3+EG269^3+EG268^3+EG267^3+EG266^3+EG265^3+EH272^3+EH271^3+EH270^3+EH269^3+EH268^3+EH267^3+EH266^3+EH265^3</f>
        <v>0</v>
      </c>
      <c r="EI273" s="122">
        <f>EI257^3+EI258^3+EI259^3+EI260^3+EI261^3+EI262^3+EI263^3+EI264^3+EJ257^3+EJ258^3+EJ259^3+EJ260^3+EJ261^3+EJ262^3+EJ263^3+EJ264^3</f>
        <v>0</v>
      </c>
      <c r="EJ273" s="122">
        <f>EI272^3+EI271^3+EI270^3+EI269^3+EI268^3+EI267^3+EI266^3+EI265^3+EJ272^3+EJ271^3+EJ270^3+EJ269^3+EJ268^3+EJ267^3+EJ266^3+EJ265^3</f>
        <v>0</v>
      </c>
      <c r="EK273" s="122">
        <f>EK257^3+EK258^3+EK259^3+EK260^3+EK261^3+EK262^3+EK263^3+EK264^3+EL257^3+EL258^3+EL259^3+EL260^3+EL261^3+EL262^3+EL263^3+EL264^3</f>
        <v>0</v>
      </c>
      <c r="EL273" s="122">
        <f>EK272^3+EK271^3+EK270^3+EK269^3+EK268^3+EK267^3+EK266^3+EK265^3+EL272^3+EL271^3+EL270^3+EL269^3+EL268^3+EL267^3+EL266^3+EL265^3</f>
        <v>0</v>
      </c>
      <c r="EM273" s="122">
        <f>EM257^3+EM258^3+EM259^3+EM260^3+EM261^3+EM262^3+EM263^3+EM264^3+EN257^3+EN258^3+EN259^3+EN260^3+EN261^3+EN262^3+EN263^3+EN264^3</f>
        <v>0</v>
      </c>
      <c r="EN273" s="122">
        <f>EM272^3+EM271^3+EM270^3+EM269^3+EM268^3+EM267^3+EM266^3+EM265^3+EN272^3+EN271^3+EN270^3+EN269^3+EN268^3+EN267^3+EN266^3+EN265^3</f>
        <v>0</v>
      </c>
      <c r="EO273" s="122">
        <f>EO257^3+EO258^3+EO259^3+EO260^3+EO261^3+EO262^3+EO263^3+EO264^3+EP257^3+EP258^3+EP259^3+EP260^3+EP261^3+EP262^3+EP263^3+EP264^3</f>
        <v>0</v>
      </c>
      <c r="EP273" s="123">
        <f>EO272^3+EO271^3+EO270^3+EO269^3+EO268^3+EO267^3+EO266^3+EO265^3+EP272^3+EP271^3+EP270^3+EP269^3+EP268^3+EP267^3+EP266^3+EP265^3</f>
        <v>0</v>
      </c>
      <c r="EQ273" s="168">
        <f>EA257^3+EB258^3+EC259^3+ED260^3+EE261^3+EF262^3+EG263^3+EH264^3+EI265^3+EJ266^3+EK267^3+EL268^3+EM269^3+EN270^3+EO271^3+EP272^3</f>
        <v>0</v>
      </c>
      <c r="ER273" s="169">
        <f>EA265^3+EB266^3+EC267^3+ED268^3+EE269^3+EF270^3+EG271^3+EH272^3+EI257^3+EJ258^3+EK259^3+EL260^3+EM261^3+EN262^3+EO263^3+EP264^3</f>
        <v>0</v>
      </c>
      <c r="ES273" s="52"/>
      <c r="ET273" s="126"/>
      <c r="EU273" s="126"/>
      <c r="EV273" s="126"/>
      <c r="EW273" s="126"/>
      <c r="EX273" s="126"/>
      <c r="EY273" s="126"/>
      <c r="EZ273" s="126"/>
      <c r="FA273" s="126"/>
      <c r="FB273" s="126"/>
      <c r="FC273" s="126"/>
      <c r="FD273" s="126"/>
      <c r="FE273" s="126"/>
      <c r="FF273" s="126"/>
      <c r="FG273" s="126"/>
      <c r="FH273" s="126"/>
      <c r="FI273" s="126"/>
      <c r="FJ273" s="32"/>
      <c r="FK273" s="115"/>
    </row>
    <row r="274" spans="9:167" ht="13.5" thickBot="1" x14ac:dyDescent="0.25">
      <c r="I274" s="109"/>
      <c r="J274" s="58"/>
      <c r="K274" s="127">
        <f>K257^3+L257^3+M257^3+N257^3+K258^3+L258^3+M258^3+N258^3+K259^3+L259^3+M259^3+N259^3+K260^3+L260^3+M260^3+N260^3</f>
        <v>0</v>
      </c>
      <c r="L274" s="128">
        <f>K261^3+L261^3+M261^3+N261^3+K262^3+L262^3+M262^3+N262^3+K263^3+L263^3+M263^3+N263^3+K264^3+L264^3+M264^3+N264^3</f>
        <v>0</v>
      </c>
      <c r="M274" s="128">
        <f>K265^3+L265^3+M265^3+N265^3+K266^3+L266^3+M266^3+N266^3+K267^3+L267^3+M267^3+N267^3+K268^3+L268^3+M268^3+N268^3</f>
        <v>0</v>
      </c>
      <c r="N274" s="128">
        <f>K269^3+L269^3+M269^3+N269^3+K270^3+L270^3+M270^3+N270^3+K271^3+L271^3+M271^3+N271^3+K272^3+L272^3+M272^3+N272^3</f>
        <v>0</v>
      </c>
      <c r="O274" s="128">
        <f>O257^3+P257^3+Q257^3+R257^3+O258^3+P258^3+Q258^3+R258^3+O259^3+P259^3+Q259^3+R259^3+O260^3+P260^3+Q260^3+R260^3</f>
        <v>0</v>
      </c>
      <c r="P274" s="128">
        <f>O261^3+P261^3+Q261^3+R261^3+O262^3+P262^3+Q262^3+R262^3+O263^3+P263^3+Q263^3+R263^3+O264^3+P264^3+Q264^3+R264^3</f>
        <v>0</v>
      </c>
      <c r="Q274" s="128">
        <f>O265^3+P265^3+Q265^3+R265^3+O266^3+P266^3+Q266^3+R266^3+O267^3+P267^3+Q267^3+R267^3+O268^3+P268^3+Q268^3+R268^3</f>
        <v>0</v>
      </c>
      <c r="R274" s="128">
        <f>O269^3+P269^3+Q269^3+R269^3+O270^3+P270^3+Q270^3+R270^3+O271^3+P271^3+Q271^3+R271^3+O272^3+P272^3+Q272^3+R272^3</f>
        <v>0</v>
      </c>
      <c r="S274" s="128">
        <f>S257^3+T257^3+U257^3+V257^3+S258^3+T258^3+U258^3+V258^3+S259^3+T259^3+U259^3+V259^3+S260^3+T260^3+U260^3+V260^3</f>
        <v>0</v>
      </c>
      <c r="T274" s="128">
        <f>S261^3+T261^3+U261^3+V261^3+S262^3+T262^3+U262^3+V262^3+S263^3+T263^3+U263^3+V263^3+S264^3+T264^3+U264^3+V264^3</f>
        <v>0</v>
      </c>
      <c r="U274" s="128">
        <f>S265^3+T265^3+U265^3+V265^3+S266^3+T266^3+U266^3+V266^3+S267^3+T267^3+U267^3+V267^3+S268^3+T268^3+U268^3+V268^3</f>
        <v>0</v>
      </c>
      <c r="V274" s="128">
        <f>S269^3+T269^3+U269^3+V269^3+S270^3+T270^3+U270^3+V270^3+S271^3+T271^3+U271^3+V271^3+S272^3+T272^3+U272^3+V272^3</f>
        <v>0</v>
      </c>
      <c r="W274" s="128">
        <f>W257^3+X257^3+Y257^3+Z257^3+W258^3+X258^3+Y258^3+Z258^3+W259^3+X259^3+Y259^3+Z259^3+W260^3+X260^3+Y260^3+Z260^3</f>
        <v>0</v>
      </c>
      <c r="X274" s="128">
        <f>W261^3+X261^3+Y261^3+Z261^3+W262^3+X262^3+Y262^3+Z262^3+W263^3+X263^3+Y263^3+Z263^3+W264^3+X264^3+Y264^3+Z264^3</f>
        <v>0</v>
      </c>
      <c r="Y274" s="128">
        <f>W265^3+X265^3+Y265^3+Z265^3+W266^3+X266^3+Y266^3+Z266^3+W267^3+X267^3+Y267^3+Z267^3+W268^3+X268^3+Y268^3+Z268^3</f>
        <v>0</v>
      </c>
      <c r="Z274" s="128">
        <f>W269^3+X269^3+Y269^3+Z269^3+W270^3+X270^3+Y270^3+Z270^3+W271^3+X271^3+Y271^3+Z271^3+W272^3+X272^3+Y272^3+Z272^3</f>
        <v>0</v>
      </c>
      <c r="AA274" s="128">
        <f>K272^3+L271^3+M270^3+N269^3+O268^3+P267^3+Q266^3+R265^3+S264^3+T263^3+U262^3+V261^3+W260^3+X259^3+Y258^3+Z257^3</f>
        <v>0</v>
      </c>
      <c r="AB274" s="170">
        <f>K264^3+L263^3+M262^3+N261^3+O260^3+P259^3+Q258^3+R257^3+S272^3+T271^3+U270^3+V269^3+W268^3+X267^3+Y266^3+Z265^3</f>
        <v>0</v>
      </c>
      <c r="AC274" s="32"/>
      <c r="AD274" s="131"/>
      <c r="AE274" s="131"/>
      <c r="AF274" s="131"/>
      <c r="AG274" s="131"/>
      <c r="AH274" s="131"/>
      <c r="AI274" s="131"/>
      <c r="AJ274" s="131"/>
      <c r="AK274" s="131"/>
      <c r="AL274" s="131"/>
      <c r="AM274" s="131"/>
      <c r="AN274" s="131"/>
      <c r="AO274" s="131"/>
      <c r="AP274" s="131"/>
      <c r="AQ274" s="131"/>
      <c r="AR274" s="131"/>
      <c r="AS274" s="131"/>
      <c r="AT274" s="32"/>
      <c r="AU274" s="115"/>
      <c r="AW274" s="109"/>
      <c r="AX274" s="58"/>
      <c r="AY274" s="127">
        <f>AY257^3+AZ257^3+BA257^3+BB257^3+AY258^3+AZ258^3+BA258^3+BB258^3+AY259^3+AZ259^3+BA259^3+BB259^3+AY260^3+AZ260^3+BA260^3+BB260^3</f>
        <v>0</v>
      </c>
      <c r="AZ274" s="128">
        <f>AY261^3+AZ261^3+BA261^3+BB261^3+AY262^3+AZ262^3+BA262^3+BB262^3+AY263^3+AZ263^3+BA263^3+BB263^3+AY264^3+AZ264^3+BA264^3+BB264^3</f>
        <v>0</v>
      </c>
      <c r="BA274" s="128">
        <f>AY265^3+AZ265^3+BA265^3+BB265^3+AY266^3+AZ266^3+BA266^3+BB266^3+AY267^3+AZ267^3+BA267^3+BB267^3+AY268^3+AZ268^3+BA268^3+BB268^3</f>
        <v>0</v>
      </c>
      <c r="BB274" s="128">
        <f>AY269^3+AZ269^3+BA269^3+BB269^3+AY270^3+AZ270^3+BA270^3+BB270^3+AY271^3+AZ271^3+BA271^3+BB271^3+AY272^3+AZ272^3+BA272^3+BB272^3</f>
        <v>0</v>
      </c>
      <c r="BC274" s="128">
        <f>BC257^3+BD257^3+BE257^3+BF257^3+BC258^3+BD258^3+BE258^3+BF258^3+BC259^3+BD259^3+BE259^3+BF259^3+BC260^3+BD260^3+BE260^3+BF260^3</f>
        <v>0</v>
      </c>
      <c r="BD274" s="128">
        <f>BC261^3+BD261^3+BE261^3+BF261^3+BC262^3+BD262^3+BE262^3+BF262^3+BC263^3+BD263^3+BE263^3+BF263^3+BC264^3+BD264^3+BE264^3+BF264^3</f>
        <v>0</v>
      </c>
      <c r="BE274" s="128">
        <f>BC265^3+BD265^3+BE265^3+BF265^3+BC266^3+BD266^3+BE266^3+BF266^3+BC267^3+BD267^3+BE267^3+BF267^3+BC268^3+BD268^3+BE268^3+BF268^3</f>
        <v>0</v>
      </c>
      <c r="BF274" s="128">
        <f>BC269^3+BD269^3+BE269^3+BF269^3+BC270^3+BD270^3+BE270^3+BF270^3+BC271^3+BD271^3+BE271^3+BF271^3+BC272^3+BD272^3+BE272^3+BF272^3</f>
        <v>0</v>
      </c>
      <c r="BG274" s="128">
        <f>BG257^3+BH257^3+BI257^3+BJ257^3+BG258^3+BH258^3+BI258^3+BJ258^3+BG259^3+BH259^3+BI259^3+BJ259^3+BG260^3+BH260^3+BI260^3+BJ260^3</f>
        <v>0</v>
      </c>
      <c r="BH274" s="128">
        <f>BG261^3+BH261^3+BI261^3+BJ261^3+BG262^3+BH262^3+BI262^3+BJ262^3+BG263^3+BH263^3+BI263^3+BJ263^3+BG264^3+BH264^3+BI264^3+BJ264^3</f>
        <v>0</v>
      </c>
      <c r="BI274" s="128">
        <f>BG265^3+BH265^3+BI265^3+BJ265^3+BG266^3+BH266^3+BI266^3+BJ266^3+BG267^3+BH267^3+BI267^3+BJ267^3+BG268^3+BH268^3+BI268^3+BJ268^3</f>
        <v>0</v>
      </c>
      <c r="BJ274" s="128">
        <f>BG269^3+BH269^3+BI269^3+BJ269^3+BG270^3+BH270^3+BI270^3+BJ270^3+BG271^3+BH271^3+BI271^3+BJ271^3+BG272^3+BH272^3+BI272^3+BJ272^3</f>
        <v>0</v>
      </c>
      <c r="BK274" s="128">
        <f>BK257^3+BL257^3+BM257^3+BN257^3+BK258^3+BL258^3+BM258^3+BN258^3+BK259^3+BL259^3+BM259^3+BN259^3+BK260^3+BL260^3+BM260^3+BN260^3</f>
        <v>0</v>
      </c>
      <c r="BL274" s="128">
        <f>BK261^3+BL261^3+BM261^3+BN261^3+BK262^3+BL262^3+BM262^3+BN262^3+BK263^3+BL263^3+BM263^3+BN263^3+BK264^3+BL264^3+BM264^3+BN264^3</f>
        <v>0</v>
      </c>
      <c r="BM274" s="128">
        <f>BK265^3+BL265^3+BM265^3+BN265^3+BK266^3+BL266^3+BM266^3+BN266^3+BK267^3+BL267^3+BM267^3+BN267^3+BK268^3+BL268^3+BM268^3+BN268^3</f>
        <v>0</v>
      </c>
      <c r="BN274" s="128">
        <f>BK269^3+BL269^3+BM269^3+BN269^3+BK270^3+BL270^3+BM270^3+BN270^3+BK271^3+BL271^3+BM271^3+BN271^3+BK272^3+BL272^3+BM272^3+BN272^3</f>
        <v>0</v>
      </c>
      <c r="BO274" s="128">
        <f>AY272^3+AZ271^3+BA270^3+BB269^3+BC268^3+BD267^3+BE266^3+BF265^3+BG264^3+BH263^3+BI262^3+BJ261^3+BK260^3+BL259^3+BM258^3+BN257^3</f>
        <v>0</v>
      </c>
      <c r="BP274" s="170">
        <f>AY264^3+AZ263^3+BA262^3+BB261^3+BC260^3+BD259^3+BE258^3+BF257^3+BG272^3+BH271^3+BI270^3+BJ269^3+BK268^3+BL267^3+BM266^3+BN265^3</f>
        <v>0</v>
      </c>
      <c r="BQ274" s="32"/>
      <c r="BR274" s="131"/>
      <c r="BS274" s="131"/>
      <c r="BT274" s="131"/>
      <c r="BU274" s="131"/>
      <c r="BV274" s="131"/>
      <c r="BW274" s="131"/>
      <c r="BX274" s="131"/>
      <c r="BY274" s="131"/>
      <c r="BZ274" s="131"/>
      <c r="CA274" s="131"/>
      <c r="CB274" s="131"/>
      <c r="CC274" s="131"/>
      <c r="CD274" s="131"/>
      <c r="CE274" s="131"/>
      <c r="CF274" s="131"/>
      <c r="CG274" s="131"/>
      <c r="CH274" s="32"/>
      <c r="CI274" s="115"/>
      <c r="CJ274" s="144"/>
      <c r="CK274" s="109"/>
      <c r="CL274" s="58"/>
      <c r="CM274" s="127">
        <f>CM257^3+CN257^3+CO257^3+CP257^3+CM258^3+CN258^3+CO258^3+CP258^3+CM259^3+CN259^3+CO259^3+CP259^3+CM260^3+CN260^3+CO260^3+CP260^3</f>
        <v>0</v>
      </c>
      <c r="CN274" s="128">
        <f>CM261^3+CN261^3+CO261^3+CP261^3+CM262^3+CN262^3+CO262^3+CP262^3+CM263^3+CN263^3+CO263^3+CP263^3+CM264^3+CN264^3+CO264^3+CP264^3</f>
        <v>0</v>
      </c>
      <c r="CO274" s="128">
        <f>CM265^3+CN265^3+CO265^3+CP265^3+CM266^3+CN266^3+CO266^3+CP266^3+CM267^3+CN267^3+CO267^3+CP267^3+CM268^3+CN268^3+CO268^3+CP268^3</f>
        <v>0</v>
      </c>
      <c r="CP274" s="128">
        <f>CM269^3+CN269^3+CO269^3+CP269^3+CM270^3+CN270^3+CO270^3+CP270^3+CM271^3+CN271^3+CO271^3+CP271^3+CM272^3+CN272^3+CO272^3+CP272^3</f>
        <v>0</v>
      </c>
      <c r="CQ274" s="128">
        <f>CQ257^3+CR257^3+CS257^3+CT257^3+CQ258^3+CR258^3+CS258^3+CT258^3+CQ259^3+CR259^3+CS259^3+CT259^3+CQ260^3+CR260^3+CS260^3+CT260^3</f>
        <v>0</v>
      </c>
      <c r="CR274" s="128">
        <f>CQ261^3+CR261^3+CS261^3+CT261^3+CQ262^3+CR262^3+CS262^3+CT262^3+CQ263^3+CR263^3+CS263^3+CT263^3+CQ264^3+CR264^3+CS264^3+CT264^3</f>
        <v>0</v>
      </c>
      <c r="CS274" s="128">
        <f>CQ265^3+CR265^3+CS265^3+CT265^3+CQ266^3+CR266^3+CS266^3+CT266^3+CQ267^3+CR267^3+CS267^3+CT267^3+CQ268^3+CR268^3+CS268^3+CT268^3</f>
        <v>0</v>
      </c>
      <c r="CT274" s="128">
        <f>CQ269^3+CR269^3+CS269^3+CT269^3+CQ270^3+CR270^3+CS270^3+CT270^3+CQ271^3+CR271^3+CS271^3+CT271^3+CQ272^3+CR272^3+CS272^3+CT272^3</f>
        <v>0</v>
      </c>
      <c r="CU274" s="128">
        <f>CU257^3+CV257^3+CW257^3+CX257^3+CU258^3+CV258^3+CW258^3+CX258^3+CU259^3+CV259^3+CW259^3+CX259^3+CU260^3+CV260^3+CW260^3+CX260^3</f>
        <v>0</v>
      </c>
      <c r="CV274" s="128">
        <f>CU261^3+CV261^3+CW261^3+CX261^3+CU262^3+CV262^3+CW262^3+CX262^3+CU263^3+CV263^3+CW263^3+CX263^3+CU264^3+CV264^3+CW264^3+CX264^3</f>
        <v>0</v>
      </c>
      <c r="CW274" s="128">
        <f>CU265^3+CV265^3+CW265^3+CX265^3+CU266^3+CV266^3+CW266^3+CX266^3+CU267^3+CV267^3+CW267^3+CX267^3+CU268^3+CV268^3+CW268^3+CX268^3</f>
        <v>0</v>
      </c>
      <c r="CX274" s="128">
        <f>CU269^3+CV269^3+CW269^3+CX269^3+CU270^3+CV270^3+CW270^3+CX270^3+CU271^3+CV271^3+CW271^3+CX271^3+CU272^3+CV272^3+CW272^3+CX272^3</f>
        <v>0</v>
      </c>
      <c r="CY274" s="128">
        <f>CY257^3+CZ257^3+DA257^3+DB257^3+CY258^3+CZ258^3+DA258^3+DB258^3+CY259^3+CZ259^3+DA259^3+DB259^3+CY260^3+CZ260^3+DA260^3+DB260^3</f>
        <v>0</v>
      </c>
      <c r="CZ274" s="128">
        <f>CY261^3+CZ261^3+DA261^3+DB261^3+CY262^3+CZ262^3+DA262^3+DB262^3+CY263^3+CZ263^3+DA263^3+DB263^3+CY264^3+CZ264^3+DA264^3+DB264^3</f>
        <v>0</v>
      </c>
      <c r="DA274" s="128">
        <f>CY265^3+CZ265^3+DA265^3+DB265^3+CY266^3+CZ266^3+DA266^3+DB266^3+CY267^3+CZ267^3+DA267^3+DB267^3+CY268^3+CZ268^3+DA268^3+DB268^3</f>
        <v>0</v>
      </c>
      <c r="DB274" s="128">
        <f>CY269^3+CZ269^3+DA269^3+DB269^3+CY270^3+CZ270^3+DA270^3+DB270^3+CY271^3+CZ271^3+DA271^3+DB271^3+CY272^3+CZ272^3+DA272^3+DB272^3</f>
        <v>0</v>
      </c>
      <c r="DC274" s="128">
        <f>CM272^3+CN271^3+CO270^3+CP269^3+CQ268^3+CR267^3+CS266^3+CT265^3+CU264^3+CV263^3+CW262^3+CX261^3+CY260^3+CZ259^3+DA258^3+DB257^3</f>
        <v>0</v>
      </c>
      <c r="DD274" s="170">
        <f>CM264^3+CN263^3+CO262^3+CP261^3+CQ260^3+CR259^3+CS258^3+CT257^3+CU272^3+CV271^3+CW270^3+CX269^3+CY268^3+CZ267^3+DA266^3+DB265^3</f>
        <v>0</v>
      </c>
      <c r="DE274" s="32"/>
      <c r="DF274" s="131"/>
      <c r="DG274" s="131"/>
      <c r="DH274" s="131"/>
      <c r="DI274" s="131"/>
      <c r="DJ274" s="131"/>
      <c r="DK274" s="131"/>
      <c r="DL274" s="131"/>
      <c r="DM274" s="131"/>
      <c r="DN274" s="131"/>
      <c r="DO274" s="131"/>
      <c r="DP274" s="131"/>
      <c r="DQ274" s="131"/>
      <c r="DR274" s="131"/>
      <c r="DS274" s="131"/>
      <c r="DT274" s="131"/>
      <c r="DU274" s="131"/>
      <c r="DV274" s="32"/>
      <c r="DW274" s="115"/>
      <c r="DY274" s="109"/>
      <c r="DZ274" s="58"/>
      <c r="EA274" s="127">
        <f>EA257^3+EB257^3+EC257^3+ED257^3+EA258^3+EB258^3+EC258^3+ED258^3+EA259^3+EB259^3+EC259^3+ED259^3+EA260^3+EB260^3+EC260^3+ED260^3</f>
        <v>0</v>
      </c>
      <c r="EB274" s="128">
        <f>EA261^3+EB261^3+EC261^3+ED261^3+EA262^3+EB262^3+EC262^3+ED262^3+EA263^3+EB263^3+EC263^3+ED263^3+EA264^3+EB264^3+EC264^3+ED264^3</f>
        <v>0</v>
      </c>
      <c r="EC274" s="128">
        <f>EA265^3+EB265^3+EC265^3+ED265^3+EA266^3+EB266^3+EC266^3+ED266^3+EA267^3+EB267^3+EC267^3+ED267^3+EA268^3+EB268^3+EC268^3+ED268^3</f>
        <v>0</v>
      </c>
      <c r="ED274" s="128">
        <f>EA269^3+EB269^3+EC269^3+ED269^3+EA270^3+EB270^3+EC270^3+ED270^3+EA271^3+EB271^3+EC271^3+ED271^3+EA272^3+EB272^3+EC272^3+ED272^3</f>
        <v>0</v>
      </c>
      <c r="EE274" s="128">
        <f>EE257^3+EF257^3+EG257^3+EH257^3+EE258^3+EF258^3+EG258^3+EH258^3+EE259^3+EF259^3+EG259^3+EH259^3+EE260^3+EF260^3+EG260^3+EH260^3</f>
        <v>0</v>
      </c>
      <c r="EF274" s="128">
        <f>EE261^3+EF261^3+EG261^3+EH261^3+EE262^3+EF262^3+EG262^3+EH262^3+EE263^3+EF263^3+EG263^3+EH263^3+EE264^3+EF264^3+EG264^3+EH264^3</f>
        <v>0</v>
      </c>
      <c r="EG274" s="128">
        <f>EE265^3+EF265^3+EG265^3+EH265^3+EE266^3+EF266^3+EG266^3+EH266^3+EE267^3+EF267^3+EG267^3+EH267^3+EE268^3+EF268^3+EG268^3+EH268^3</f>
        <v>0</v>
      </c>
      <c r="EH274" s="128">
        <f>EE269^3+EF269^3+EG269^3+EH269^3+EE270^3+EF270^3+EG270^3+EH270^3+EE271^3+EF271^3+EG271^3+EH271^3+EE272^3+EF272^3+EG272^3+EH272^3</f>
        <v>0</v>
      </c>
      <c r="EI274" s="128">
        <f>EI257^3+EJ257^3+EK257^3+EL257^3+EI258^3+EJ258^3+EK258^3+EL258^3+EI259^3+EJ259^3+EK259^3+EL259^3+EI260^3+EJ260^3+EK260^3+EL260^3</f>
        <v>0</v>
      </c>
      <c r="EJ274" s="128">
        <f>EI261^3+EJ261^3+EK261^3+EL261^3+EI262^3+EJ262^3+EK262^3+EL262^3+EI263^3+EJ263^3+EK263^3+EL263^3+EI264^3+EJ264^3+EK264^3+EL264^3</f>
        <v>0</v>
      </c>
      <c r="EK274" s="128">
        <f>EI265^3+EJ265^3+EK265^3+EL265^3+EI266^3+EJ266^3+EK266^3+EL266^3+EI267^3+EJ267^3+EK267^3+EL267^3+EI268^3+EJ268^3+EK268^3+EL268^3</f>
        <v>0</v>
      </c>
      <c r="EL274" s="128">
        <f>EI269^3+EJ269^3+EK269^3+EL269^3+EI270^3+EJ270^3+EK270^3+EL270^3+EI271^3+EJ271^3+EK271^3+EL271^3+EI272^3+EJ272^3+EK272^3+EL272^3</f>
        <v>0</v>
      </c>
      <c r="EM274" s="128">
        <f>EM257^3+EN257^3+EO257^3+EP257^3+EM258^3+EN258^3+EO258^3+EP258^3+EM259^3+EN259^3+EO259^3+EP259^3+EM260^3+EN260^3+EO260^3+EP260^3</f>
        <v>0</v>
      </c>
      <c r="EN274" s="128">
        <f>EM261^3+EN261^3+EO261^3+EP261^3+EM262^3+EN262^3+EO262^3+EP262^3+EM263^3+EN263^3+EO263^3+EP263^3+EM264^3+EN264^3+EO264^3+EP264^3</f>
        <v>0</v>
      </c>
      <c r="EO274" s="128">
        <f>EM265^3+EN265^3+EO265^3+EP265^3+EM266^3+EN266^3+EO266^3+EP266^3+EM267^3+EN267^3+EO267^3+EP267^3+EM268^3+EN268^3+EO268^3+EP268^3</f>
        <v>0</v>
      </c>
      <c r="EP274" s="128">
        <f>EM269^3+EN269^3+EO269^3+EP269^3+EM270^3+EN270^3+EO270^3+EP270^3+EM271^3+EN271^3+EO271^3+EP271^3+EM272^3+EN272^3+EO272^3+EP272^3</f>
        <v>0</v>
      </c>
      <c r="EQ274" s="128">
        <f>EA272^3+EB271^3+EC270^3+ED269^3+EE268^3+EF267^3+EG266^3+EH265^3+EI264^3+EJ263^3+EK262^3+EL261^3+EM260^3+EN259^3+EO258^3+EP257^3</f>
        <v>0</v>
      </c>
      <c r="ER274" s="170">
        <f>EA264^3+EB263^3+EC262^3+ED261^3+EE260^3+EF259^3+EG258^3+EH257^3+EI272^3+EJ271^3+EK270^3+EL269^3+EM268^3+EN267^3+EO266^3+EP265^3</f>
        <v>0</v>
      </c>
      <c r="ES274" s="32"/>
      <c r="ET274" s="131"/>
      <c r="EU274" s="131"/>
      <c r="EV274" s="131"/>
      <c r="EW274" s="131"/>
      <c r="EX274" s="131"/>
      <c r="EY274" s="131"/>
      <c r="EZ274" s="131"/>
      <c r="FA274" s="131"/>
      <c r="FB274" s="131"/>
      <c r="FC274" s="131"/>
      <c r="FD274" s="131"/>
      <c r="FE274" s="131"/>
      <c r="FF274" s="131"/>
      <c r="FG274" s="131"/>
      <c r="FH274" s="131"/>
      <c r="FI274" s="131"/>
      <c r="FJ274" s="32"/>
      <c r="FK274" s="115"/>
    </row>
    <row r="275" spans="9:167" ht="13.5" thickBot="1" x14ac:dyDescent="0.25">
      <c r="I275" s="109"/>
      <c r="J275" s="58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137"/>
      <c r="AB275" s="137"/>
      <c r="AC275" s="32" t="s">
        <v>0</v>
      </c>
      <c r="AD275" s="135"/>
      <c r="AE275" s="135"/>
      <c r="AF275" s="135"/>
      <c r="AG275" s="135"/>
      <c r="AH275" s="135"/>
      <c r="AI275" s="135"/>
      <c r="AJ275" s="135"/>
      <c r="AK275" s="135"/>
      <c r="AL275" s="135"/>
      <c r="AM275" s="135"/>
      <c r="AN275" s="135"/>
      <c r="AO275" s="135"/>
      <c r="AP275" s="135"/>
      <c r="AQ275" s="135"/>
      <c r="AR275" s="135"/>
      <c r="AS275" s="135"/>
      <c r="AT275" s="32"/>
      <c r="AU275" s="115"/>
      <c r="AW275" s="109"/>
      <c r="AX275" s="58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  <c r="BN275" s="46"/>
      <c r="BO275" s="137"/>
      <c r="BP275" s="137"/>
      <c r="BQ275" s="32" t="s">
        <v>0</v>
      </c>
      <c r="BR275" s="135"/>
      <c r="BS275" s="135"/>
      <c r="BT275" s="135"/>
      <c r="BU275" s="135"/>
      <c r="BV275" s="135"/>
      <c r="BW275" s="135"/>
      <c r="BX275" s="135"/>
      <c r="BY275" s="135"/>
      <c r="BZ275" s="135"/>
      <c r="CA275" s="135"/>
      <c r="CB275" s="135"/>
      <c r="CC275" s="135"/>
      <c r="CD275" s="135"/>
      <c r="CE275" s="135"/>
      <c r="CF275" s="135"/>
      <c r="CG275" s="135"/>
      <c r="CH275" s="32"/>
      <c r="CI275" s="115"/>
      <c r="CJ275" s="144"/>
      <c r="CK275" s="109"/>
      <c r="CL275" s="58"/>
      <c r="CM275" s="46"/>
      <c r="CN275" s="46"/>
      <c r="CO275" s="46"/>
      <c r="CP275" s="46"/>
      <c r="CQ275" s="46"/>
      <c r="CR275" s="46"/>
      <c r="CS275" s="46"/>
      <c r="CT275" s="46"/>
      <c r="CU275" s="46"/>
      <c r="CV275" s="46"/>
      <c r="CW275" s="46"/>
      <c r="CX275" s="46"/>
      <c r="CY275" s="46"/>
      <c r="CZ275" s="46"/>
      <c r="DA275" s="46"/>
      <c r="DB275" s="46"/>
      <c r="DC275" s="137"/>
      <c r="DD275" s="137"/>
      <c r="DE275" s="32" t="s">
        <v>0</v>
      </c>
      <c r="DF275" s="135"/>
      <c r="DG275" s="135"/>
      <c r="DH275" s="135"/>
      <c r="DI275" s="135"/>
      <c r="DJ275" s="135"/>
      <c r="DK275" s="135"/>
      <c r="DL275" s="135"/>
      <c r="DM275" s="135"/>
      <c r="DN275" s="135"/>
      <c r="DO275" s="135"/>
      <c r="DP275" s="135"/>
      <c r="DQ275" s="135"/>
      <c r="DR275" s="135"/>
      <c r="DS275" s="135"/>
      <c r="DT275" s="135"/>
      <c r="DU275" s="135"/>
      <c r="DV275" s="32"/>
      <c r="DW275" s="115"/>
      <c r="DY275" s="109"/>
      <c r="DZ275" s="58"/>
      <c r="EA275" s="46"/>
      <c r="EB275" s="46"/>
      <c r="EC275" s="46"/>
      <c r="ED275" s="46"/>
      <c r="EE275" s="46"/>
      <c r="EF275" s="46"/>
      <c r="EG275" s="46"/>
      <c r="EH275" s="46"/>
      <c r="EI275" s="46"/>
      <c r="EJ275" s="46"/>
      <c r="EK275" s="46"/>
      <c r="EL275" s="46"/>
      <c r="EM275" s="46"/>
      <c r="EN275" s="46"/>
      <c r="EO275" s="46"/>
      <c r="EP275" s="46"/>
      <c r="EQ275" s="137"/>
      <c r="ER275" s="137"/>
      <c r="ES275" s="32" t="s">
        <v>0</v>
      </c>
      <c r="ET275" s="135"/>
      <c r="EU275" s="135"/>
      <c r="EV275" s="135"/>
      <c r="EW275" s="135"/>
      <c r="EX275" s="135"/>
      <c r="EY275" s="135"/>
      <c r="EZ275" s="135"/>
      <c r="FA275" s="135"/>
      <c r="FB275" s="135"/>
      <c r="FC275" s="135"/>
      <c r="FD275" s="135"/>
      <c r="FE275" s="135"/>
      <c r="FF275" s="135"/>
      <c r="FG275" s="135"/>
      <c r="FH275" s="135"/>
      <c r="FI275" s="135"/>
      <c r="FJ275" s="32"/>
      <c r="FK275" s="115"/>
    </row>
    <row r="276" spans="9:167" ht="13.5" thickBot="1" x14ac:dyDescent="0.25">
      <c r="I276" s="138"/>
      <c r="J276" s="143"/>
      <c r="K276" s="154"/>
      <c r="L276" s="154"/>
      <c r="M276" s="154"/>
      <c r="N276" s="154"/>
      <c r="O276" s="154"/>
      <c r="P276" s="154"/>
      <c r="Q276" s="154"/>
      <c r="R276" s="154"/>
      <c r="S276" s="154"/>
      <c r="T276" s="154"/>
      <c r="U276" s="154"/>
      <c r="V276" s="154"/>
      <c r="W276" s="154"/>
      <c r="X276" s="154"/>
      <c r="Y276" s="154"/>
      <c r="Z276" s="154"/>
      <c r="AA276" s="154"/>
      <c r="AB276" s="154"/>
      <c r="AC276" s="154"/>
      <c r="AD276" s="155"/>
      <c r="AE276" s="155"/>
      <c r="AF276" s="155"/>
      <c r="AG276" s="155"/>
      <c r="AH276" s="155"/>
      <c r="AI276" s="155"/>
      <c r="AJ276" s="155"/>
      <c r="AK276" s="155"/>
      <c r="AL276" s="155"/>
      <c r="AM276" s="155"/>
      <c r="AN276" s="155"/>
      <c r="AO276" s="155"/>
      <c r="AP276" s="155"/>
      <c r="AQ276" s="155"/>
      <c r="AR276" s="155"/>
      <c r="AS276" s="155"/>
      <c r="AT276" s="154"/>
      <c r="AU276" s="141"/>
      <c r="AW276" s="138"/>
      <c r="AX276" s="143"/>
      <c r="AY276" s="154"/>
      <c r="AZ276" s="154"/>
      <c r="BA276" s="154"/>
      <c r="BB276" s="154"/>
      <c r="BC276" s="154"/>
      <c r="BD276" s="154"/>
      <c r="BE276" s="154"/>
      <c r="BF276" s="154"/>
      <c r="BG276" s="154"/>
      <c r="BH276" s="154"/>
      <c r="BI276" s="154"/>
      <c r="BJ276" s="154"/>
      <c r="BK276" s="154"/>
      <c r="BL276" s="154"/>
      <c r="BM276" s="154"/>
      <c r="BN276" s="154"/>
      <c r="BO276" s="154"/>
      <c r="BP276" s="154"/>
      <c r="BQ276" s="154"/>
      <c r="BR276" s="155"/>
      <c r="BS276" s="155"/>
      <c r="BT276" s="155"/>
      <c r="BU276" s="155"/>
      <c r="BV276" s="155"/>
      <c r="BW276" s="155"/>
      <c r="BX276" s="155"/>
      <c r="BY276" s="155"/>
      <c r="BZ276" s="155"/>
      <c r="CA276" s="155"/>
      <c r="CB276" s="155"/>
      <c r="CC276" s="155"/>
      <c r="CD276" s="155"/>
      <c r="CE276" s="155"/>
      <c r="CF276" s="155"/>
      <c r="CG276" s="155"/>
      <c r="CH276" s="154"/>
      <c r="CI276" s="141"/>
      <c r="CJ276" s="144"/>
      <c r="CK276" s="138"/>
      <c r="CL276" s="143"/>
      <c r="CM276" s="154"/>
      <c r="CN276" s="154"/>
      <c r="CO276" s="154"/>
      <c r="CP276" s="154"/>
      <c r="CQ276" s="154"/>
      <c r="CR276" s="154"/>
      <c r="CS276" s="154"/>
      <c r="CT276" s="154"/>
      <c r="CU276" s="154"/>
      <c r="CV276" s="154"/>
      <c r="CW276" s="154"/>
      <c r="CX276" s="154"/>
      <c r="CY276" s="154"/>
      <c r="CZ276" s="154"/>
      <c r="DA276" s="154"/>
      <c r="DB276" s="154"/>
      <c r="DC276" s="154"/>
      <c r="DD276" s="154"/>
      <c r="DE276" s="154"/>
      <c r="DF276" s="155"/>
      <c r="DG276" s="155"/>
      <c r="DH276" s="155"/>
      <c r="DI276" s="155"/>
      <c r="DJ276" s="155"/>
      <c r="DK276" s="155"/>
      <c r="DL276" s="155"/>
      <c r="DM276" s="155"/>
      <c r="DN276" s="155"/>
      <c r="DO276" s="155"/>
      <c r="DP276" s="155"/>
      <c r="DQ276" s="155"/>
      <c r="DR276" s="155"/>
      <c r="DS276" s="155"/>
      <c r="DT276" s="155"/>
      <c r="DU276" s="155"/>
      <c r="DV276" s="154"/>
      <c r="DW276" s="141"/>
      <c r="DY276" s="138"/>
      <c r="DZ276" s="143"/>
      <c r="EA276" s="154"/>
      <c r="EB276" s="154"/>
      <c r="EC276" s="154"/>
      <c r="ED276" s="154"/>
      <c r="EE276" s="154"/>
      <c r="EF276" s="154"/>
      <c r="EG276" s="154"/>
      <c r="EH276" s="154"/>
      <c r="EI276" s="154"/>
      <c r="EJ276" s="154"/>
      <c r="EK276" s="154"/>
      <c r="EL276" s="154"/>
      <c r="EM276" s="154"/>
      <c r="EN276" s="154"/>
      <c r="EO276" s="154"/>
      <c r="EP276" s="154"/>
      <c r="EQ276" s="154"/>
      <c r="ER276" s="154"/>
      <c r="ES276" s="154"/>
      <c r="ET276" s="155"/>
      <c r="EU276" s="155"/>
      <c r="EV276" s="155"/>
      <c r="EW276" s="155"/>
      <c r="EX276" s="155"/>
      <c r="EY276" s="155"/>
      <c r="EZ276" s="155"/>
      <c r="FA276" s="155"/>
      <c r="FB276" s="155"/>
      <c r="FC276" s="155"/>
      <c r="FD276" s="155"/>
      <c r="FE276" s="155"/>
      <c r="FF276" s="155"/>
      <c r="FG276" s="155"/>
      <c r="FH276" s="155"/>
      <c r="FI276" s="155"/>
      <c r="FJ276" s="154"/>
      <c r="FK276" s="141"/>
    </row>
    <row r="277" spans="9:167" ht="14.25" thickTop="1" thickBot="1" x14ac:dyDescent="0.25">
      <c r="CJ277" s="144"/>
    </row>
    <row r="278" spans="9:167" ht="14.25" thickTop="1" thickBot="1" x14ac:dyDescent="0.25">
      <c r="I278" s="38" t="s">
        <v>0</v>
      </c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40"/>
      <c r="AE278" s="40"/>
      <c r="AF278" s="40"/>
      <c r="AG278" s="40"/>
      <c r="AH278" s="40"/>
      <c r="AI278" s="40"/>
      <c r="AJ278" s="40"/>
      <c r="AK278" s="40"/>
      <c r="AL278" s="40"/>
      <c r="AM278" s="40"/>
      <c r="AN278" s="40"/>
      <c r="AO278" s="40"/>
      <c r="AP278" s="40"/>
      <c r="AQ278" s="40"/>
      <c r="AR278" s="40"/>
      <c r="AS278" s="40"/>
      <c r="AT278" s="39"/>
      <c r="AU278" s="41"/>
      <c r="AW278" s="38" t="s">
        <v>0</v>
      </c>
      <c r="AX278" s="39"/>
      <c r="AY278" s="39"/>
      <c r="AZ278" s="39"/>
      <c r="BA278" s="39"/>
      <c r="BB278" s="39"/>
      <c r="BC278" s="39"/>
      <c r="BD278" s="39"/>
      <c r="BE278" s="39"/>
      <c r="BF278" s="39"/>
      <c r="BG278" s="39"/>
      <c r="BH278" s="39"/>
      <c r="BI278" s="39"/>
      <c r="BJ278" s="39"/>
      <c r="BK278" s="39"/>
      <c r="BL278" s="39"/>
      <c r="BM278" s="39"/>
      <c r="BN278" s="39"/>
      <c r="BO278" s="39"/>
      <c r="BP278" s="39"/>
      <c r="BQ278" s="39"/>
      <c r="BR278" s="40"/>
      <c r="BS278" s="40"/>
      <c r="BT278" s="40"/>
      <c r="BU278" s="40"/>
      <c r="BV278" s="40"/>
      <c r="BW278" s="40"/>
      <c r="BX278" s="40"/>
      <c r="BY278" s="40"/>
      <c r="BZ278" s="40"/>
      <c r="CA278" s="40"/>
      <c r="CB278" s="40"/>
      <c r="CC278" s="40"/>
      <c r="CD278" s="40"/>
      <c r="CE278" s="40"/>
      <c r="CF278" s="40"/>
      <c r="CG278" s="40"/>
      <c r="CH278" s="39"/>
      <c r="CI278" s="41"/>
      <c r="CJ278" s="144"/>
      <c r="CK278" s="38" t="s">
        <v>0</v>
      </c>
      <c r="CL278" s="39"/>
      <c r="CM278" s="39"/>
      <c r="CN278" s="39"/>
      <c r="CO278" s="39"/>
      <c r="CP278" s="39"/>
      <c r="CQ278" s="39"/>
      <c r="CR278" s="39"/>
      <c r="CS278" s="39"/>
      <c r="CT278" s="39"/>
      <c r="CU278" s="39"/>
      <c r="CV278" s="39"/>
      <c r="CW278" s="39"/>
      <c r="CX278" s="39"/>
      <c r="CY278" s="39"/>
      <c r="CZ278" s="39"/>
      <c r="DA278" s="39"/>
      <c r="DB278" s="39"/>
      <c r="DC278" s="39"/>
      <c r="DD278" s="39"/>
      <c r="DE278" s="39"/>
      <c r="DF278" s="40"/>
      <c r="DG278" s="40"/>
      <c r="DH278" s="40"/>
      <c r="DI278" s="40"/>
      <c r="DJ278" s="40"/>
      <c r="DK278" s="40"/>
      <c r="DL278" s="40"/>
      <c r="DM278" s="40"/>
      <c r="DN278" s="40"/>
      <c r="DO278" s="40"/>
      <c r="DP278" s="40"/>
      <c r="DQ278" s="40"/>
      <c r="DR278" s="40"/>
      <c r="DS278" s="40"/>
      <c r="DT278" s="40"/>
      <c r="DU278" s="40"/>
      <c r="DV278" s="39"/>
      <c r="DW278" s="41"/>
      <c r="DY278" s="38" t="s">
        <v>0</v>
      </c>
      <c r="DZ278" s="39"/>
      <c r="EA278" s="39"/>
      <c r="EB278" s="39"/>
      <c r="EC278" s="39"/>
      <c r="ED278" s="39"/>
      <c r="EE278" s="39"/>
      <c r="EF278" s="39"/>
      <c r="EG278" s="39"/>
      <c r="EH278" s="39"/>
      <c r="EI278" s="39"/>
      <c r="EJ278" s="39"/>
      <c r="EK278" s="39"/>
      <c r="EL278" s="39"/>
      <c r="EM278" s="39"/>
      <c r="EN278" s="39"/>
      <c r="EO278" s="39"/>
      <c r="EP278" s="39"/>
      <c r="EQ278" s="39"/>
      <c r="ER278" s="39"/>
      <c r="ES278" s="39"/>
      <c r="ET278" s="40"/>
      <c r="EU278" s="40"/>
      <c r="EV278" s="40"/>
      <c r="EW278" s="40"/>
      <c r="EX278" s="40"/>
      <c r="EY278" s="40"/>
      <c r="EZ278" s="40"/>
      <c r="FA278" s="40"/>
      <c r="FB278" s="40"/>
      <c r="FC278" s="40"/>
      <c r="FD278" s="40"/>
      <c r="FE278" s="40"/>
      <c r="FF278" s="40"/>
      <c r="FG278" s="40"/>
      <c r="FH278" s="40"/>
      <c r="FI278" s="40"/>
      <c r="FJ278" s="39"/>
      <c r="FK278" s="41"/>
    </row>
    <row r="279" spans="9:167" ht="13.5" thickBot="1" x14ac:dyDescent="0.25">
      <c r="I279" s="109"/>
      <c r="J279" s="45" t="s">
        <v>0</v>
      </c>
      <c r="K279" s="46" t="s">
        <v>0</v>
      </c>
      <c r="L279" s="46"/>
      <c r="M279" s="46"/>
      <c r="N279" s="46"/>
      <c r="O279" s="46"/>
      <c r="P279" s="46"/>
      <c r="Q279" s="46"/>
      <c r="R279" s="46"/>
      <c r="S279" s="47" t="s">
        <v>641</v>
      </c>
      <c r="T279" s="46"/>
      <c r="U279" s="46"/>
      <c r="V279" s="46"/>
      <c r="W279" s="46"/>
      <c r="X279" s="46"/>
      <c r="Y279" s="46"/>
      <c r="Z279" s="46"/>
      <c r="AA279" s="46"/>
      <c r="AB279" s="46"/>
      <c r="AC279" s="46" t="s">
        <v>0</v>
      </c>
      <c r="AD279" s="48"/>
      <c r="AE279" s="48"/>
      <c r="AF279" s="48"/>
      <c r="AG279" s="48"/>
      <c r="AH279" s="48"/>
      <c r="AI279" s="48"/>
      <c r="AJ279" s="48"/>
      <c r="AK279" s="48"/>
      <c r="AL279" s="49" t="s">
        <v>286</v>
      </c>
      <c r="AM279" s="48"/>
      <c r="AN279" s="48"/>
      <c r="AO279" s="48"/>
      <c r="AP279" s="48"/>
      <c r="AQ279" s="48"/>
      <c r="AR279" s="48"/>
      <c r="AS279" s="48"/>
      <c r="AT279" s="50"/>
      <c r="AU279" s="51"/>
      <c r="AW279" s="109"/>
      <c r="AX279" s="45" t="s">
        <v>0</v>
      </c>
      <c r="AY279" s="46" t="s">
        <v>0</v>
      </c>
      <c r="AZ279" s="46"/>
      <c r="BA279" s="46"/>
      <c r="BB279" s="46"/>
      <c r="BC279" s="46"/>
      <c r="BD279" s="46"/>
      <c r="BE279" s="46"/>
      <c r="BF279" s="46"/>
      <c r="BG279" s="47" t="s">
        <v>689</v>
      </c>
      <c r="BH279" s="46"/>
      <c r="BI279" s="46"/>
      <c r="BJ279" s="46"/>
      <c r="BK279" s="46"/>
      <c r="BL279" s="46"/>
      <c r="BM279" s="46"/>
      <c r="BN279" s="46"/>
      <c r="BO279" s="46"/>
      <c r="BP279" s="46"/>
      <c r="BQ279" s="46" t="s">
        <v>0</v>
      </c>
      <c r="BR279" s="48"/>
      <c r="BS279" s="48"/>
      <c r="BT279" s="48"/>
      <c r="BU279" s="48"/>
      <c r="BV279" s="48"/>
      <c r="BW279" s="48"/>
      <c r="BX279" s="48"/>
      <c r="BY279" s="48"/>
      <c r="BZ279" s="49" t="s">
        <v>286</v>
      </c>
      <c r="CA279" s="48"/>
      <c r="CB279" s="48"/>
      <c r="CC279" s="48"/>
      <c r="CD279" s="48"/>
      <c r="CE279" s="48"/>
      <c r="CF279" s="48"/>
      <c r="CG279" s="48"/>
      <c r="CH279" s="50"/>
      <c r="CI279" s="51"/>
      <c r="CJ279" s="144"/>
      <c r="CK279" s="109"/>
      <c r="CL279" s="45" t="s">
        <v>0</v>
      </c>
      <c r="CM279" s="46" t="s">
        <v>0</v>
      </c>
      <c r="CN279" s="46"/>
      <c r="CO279" s="46"/>
      <c r="CP279" s="46"/>
      <c r="CQ279" s="46"/>
      <c r="CR279" s="46"/>
      <c r="CS279" s="46"/>
      <c r="CT279" s="46"/>
      <c r="CU279" s="47" t="s">
        <v>673</v>
      </c>
      <c r="CV279" s="46"/>
      <c r="CW279" s="46"/>
      <c r="CX279" s="46"/>
      <c r="CY279" s="46"/>
      <c r="CZ279" s="46"/>
      <c r="DA279" s="46"/>
      <c r="DB279" s="46"/>
      <c r="DC279" s="46"/>
      <c r="DD279" s="46"/>
      <c r="DE279" s="46" t="s">
        <v>0</v>
      </c>
      <c r="DF279" s="48"/>
      <c r="DG279" s="48"/>
      <c r="DH279" s="48"/>
      <c r="DI279" s="48"/>
      <c r="DJ279" s="48"/>
      <c r="DK279" s="48"/>
      <c r="DL279" s="48"/>
      <c r="DM279" s="48"/>
      <c r="DN279" s="49" t="s">
        <v>286</v>
      </c>
      <c r="DO279" s="48"/>
      <c r="DP279" s="48"/>
      <c r="DQ279" s="48"/>
      <c r="DR279" s="48"/>
      <c r="DS279" s="48"/>
      <c r="DT279" s="48"/>
      <c r="DU279" s="48"/>
      <c r="DV279" s="50"/>
      <c r="DW279" s="51"/>
      <c r="DY279" s="109"/>
      <c r="DZ279" s="45" t="s">
        <v>0</v>
      </c>
      <c r="EA279" s="46" t="s">
        <v>0</v>
      </c>
      <c r="EB279" s="46"/>
      <c r="EC279" s="46"/>
      <c r="ED279" s="46"/>
      <c r="EE279" s="46"/>
      <c r="EF279" s="46"/>
      <c r="EG279" s="46"/>
      <c r="EH279" s="46"/>
      <c r="EI279" s="47" t="s">
        <v>657</v>
      </c>
      <c r="EJ279" s="46"/>
      <c r="EK279" s="46"/>
      <c r="EL279" s="46"/>
      <c r="EM279" s="46"/>
      <c r="EN279" s="46"/>
      <c r="EO279" s="46"/>
      <c r="EP279" s="46"/>
      <c r="EQ279" s="46"/>
      <c r="ER279" s="46"/>
      <c r="ES279" s="46" t="s">
        <v>0</v>
      </c>
      <c r="ET279" s="48"/>
      <c r="EU279" s="48"/>
      <c r="EV279" s="48"/>
      <c r="EW279" s="48"/>
      <c r="EX279" s="48"/>
      <c r="EY279" s="48"/>
      <c r="EZ279" s="48"/>
      <c r="FA279" s="48"/>
      <c r="FB279" s="49" t="s">
        <v>286</v>
      </c>
      <c r="FC279" s="48"/>
      <c r="FD279" s="48"/>
      <c r="FE279" s="48"/>
      <c r="FF279" s="48"/>
      <c r="FG279" s="48"/>
      <c r="FH279" s="48"/>
      <c r="FI279" s="48"/>
      <c r="FJ279" s="50"/>
      <c r="FK279" s="51"/>
    </row>
    <row r="280" spans="9:167" x14ac:dyDescent="0.2">
      <c r="I280" s="109"/>
      <c r="J280" s="58"/>
      <c r="K280" s="1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2"/>
      <c r="AA280" s="171">
        <f>K280^3+L280^3+M280^3+N280^3+O280^3+P280^3+Q280^3+R280^3+K281^3+L281^3+M281^3+N281^3+O281^3+P281^3+Q281^3+R281^3</f>
        <v>0</v>
      </c>
      <c r="AB280" s="167">
        <f>SUMSQ(K280:Z280)</f>
        <v>0</v>
      </c>
      <c r="AC280" s="61"/>
      <c r="AD280" s="68"/>
      <c r="AE280" s="69"/>
      <c r="AF280" s="69"/>
      <c r="AG280" s="69"/>
      <c r="AH280" s="70"/>
      <c r="AI280" s="70"/>
      <c r="AJ280" s="70"/>
      <c r="AK280" s="70"/>
      <c r="AL280" s="69"/>
      <c r="AM280" s="69"/>
      <c r="AN280" s="69"/>
      <c r="AO280" s="69"/>
      <c r="AP280" s="70"/>
      <c r="AQ280" s="70"/>
      <c r="AR280" s="70"/>
      <c r="AS280" s="71"/>
      <c r="AT280" s="66"/>
      <c r="AU280" s="51"/>
      <c r="AW280" s="109"/>
      <c r="AX280" s="58"/>
      <c r="AY280" s="1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2"/>
      <c r="BO280" s="171">
        <f>AY280^3+AZ280^3+BA280^3+BB280^3+BC280^3+BD280^3+BE280^3+BF280^3+AY281^3+AZ281^3+BA281^3+BB281^3+BC281^3+BD281^3+BE281^3+BF281^3</f>
        <v>0</v>
      </c>
      <c r="BP280" s="167">
        <f>SUMSQ(AY280:BN280)</f>
        <v>0</v>
      </c>
      <c r="BQ280" s="61"/>
      <c r="BR280" s="68"/>
      <c r="BS280" s="69"/>
      <c r="BT280" s="69"/>
      <c r="BU280" s="69"/>
      <c r="BV280" s="69"/>
      <c r="BW280" s="69"/>
      <c r="BX280" s="69"/>
      <c r="BY280" s="69"/>
      <c r="BZ280" s="70"/>
      <c r="CA280" s="70"/>
      <c r="CB280" s="70"/>
      <c r="CC280" s="70"/>
      <c r="CD280" s="70"/>
      <c r="CE280" s="70"/>
      <c r="CF280" s="70"/>
      <c r="CG280" s="71"/>
      <c r="CH280" s="66"/>
      <c r="CI280" s="51"/>
      <c r="CJ280" s="144"/>
      <c r="CK280" s="109"/>
      <c r="CL280" s="58"/>
      <c r="CM280" s="1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2"/>
      <c r="DC280" s="171">
        <f>CM280^3+CN280^3+CO280^3+CP280^3+CQ280^3+CR280^3+CS280^3+CT280^3+CM281^3+CN281^3+CO281^3+CP281^3+CQ281^3+CR281^3+CS281^3+CT281^3</f>
        <v>0</v>
      </c>
      <c r="DD280" s="167">
        <f>SUMSQ(CM280:DB280)</f>
        <v>0</v>
      </c>
      <c r="DE280" s="61"/>
      <c r="DF280" s="68"/>
      <c r="DG280" s="69"/>
      <c r="DH280" s="70"/>
      <c r="DI280" s="70"/>
      <c r="DJ280" s="69"/>
      <c r="DK280" s="69"/>
      <c r="DL280" s="70"/>
      <c r="DM280" s="70"/>
      <c r="DN280" s="69"/>
      <c r="DO280" s="69"/>
      <c r="DP280" s="70"/>
      <c r="DQ280" s="70"/>
      <c r="DR280" s="69"/>
      <c r="DS280" s="69"/>
      <c r="DT280" s="70"/>
      <c r="DU280" s="71"/>
      <c r="DV280" s="66"/>
      <c r="DW280" s="51"/>
      <c r="DY280" s="109"/>
      <c r="DZ280" s="58"/>
      <c r="EA280" s="1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2"/>
      <c r="EQ280" s="171">
        <f>EA280^3+EB280^3+EC280^3+ED280^3+EE280^3+EF280^3+EG280^3+EH280^3+EA281^3+EB281^3+EC281^3+ED281^3+EE281^3+EF281^3+EG281^3+EH281^3</f>
        <v>0</v>
      </c>
      <c r="ER280" s="167">
        <f>SUMSQ(EA280:EP280)</f>
        <v>0</v>
      </c>
      <c r="ES280" s="61"/>
      <c r="ET280" s="68"/>
      <c r="EU280" s="173"/>
      <c r="EV280" s="173"/>
      <c r="EW280" s="173"/>
      <c r="EX280" s="173"/>
      <c r="EY280" s="173"/>
      <c r="EZ280" s="173"/>
      <c r="FA280" s="70"/>
      <c r="FB280" s="69"/>
      <c r="FC280" s="173"/>
      <c r="FD280" s="173"/>
      <c r="FE280" s="173"/>
      <c r="FF280" s="173"/>
      <c r="FG280" s="173"/>
      <c r="FH280" s="173"/>
      <c r="FI280" s="71"/>
      <c r="FJ280" s="66"/>
      <c r="FK280" s="51"/>
    </row>
    <row r="281" spans="9:167" x14ac:dyDescent="0.2">
      <c r="I281" s="109"/>
      <c r="J281" s="58"/>
      <c r="K281" s="3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5"/>
      <c r="AA281" s="172">
        <f>S280^3+T280^3+U280^3+V280^3+W280^3+X280^3+Y280^3+Z280^3+S281^3+T281^3+U281^3+V281^3+W281^3+X281^3+Y281^3+Z281^3</f>
        <v>0</v>
      </c>
      <c r="AB281" s="125">
        <f t="shared" ref="AB281:AB295" si="49">SUMSQ(K281:Z281)</f>
        <v>0</v>
      </c>
      <c r="AC281" s="61"/>
      <c r="AD281" s="81"/>
      <c r="AE281" s="82"/>
      <c r="AF281" s="82"/>
      <c r="AG281" s="82"/>
      <c r="AH281" s="83"/>
      <c r="AI281" s="83"/>
      <c r="AJ281" s="83"/>
      <c r="AK281" s="83"/>
      <c r="AL281" s="82"/>
      <c r="AM281" s="82"/>
      <c r="AN281" s="82"/>
      <c r="AO281" s="82"/>
      <c r="AP281" s="83"/>
      <c r="AQ281" s="83"/>
      <c r="AR281" s="83"/>
      <c r="AS281" s="84"/>
      <c r="AT281" s="66"/>
      <c r="AU281" s="51"/>
      <c r="AW281" s="109"/>
      <c r="AX281" s="58"/>
      <c r="AY281" s="3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5"/>
      <c r="BO281" s="172">
        <f>BG280^3+BH280^3+BI280^3+BJ280^3+BK280^3+BL280^3+BM280^3+BN280^3+BG281^3+BH281^3+BI281^3+BJ281^3+BK281^3+BL281^3+BM281^3+BN281^3</f>
        <v>0</v>
      </c>
      <c r="BP281" s="125">
        <f t="shared" ref="BP281:BP295" si="50">SUMSQ(AY281:BN281)</f>
        <v>0</v>
      </c>
      <c r="BQ281" s="61"/>
      <c r="BR281" s="81"/>
      <c r="BS281" s="82"/>
      <c r="BT281" s="82"/>
      <c r="BU281" s="82"/>
      <c r="BV281" s="82"/>
      <c r="BW281" s="82"/>
      <c r="BX281" s="82"/>
      <c r="BY281" s="82"/>
      <c r="BZ281" s="83"/>
      <c r="CA281" s="83"/>
      <c r="CB281" s="83"/>
      <c r="CC281" s="83"/>
      <c r="CD281" s="83"/>
      <c r="CE281" s="83"/>
      <c r="CF281" s="83"/>
      <c r="CG281" s="84"/>
      <c r="CH281" s="66"/>
      <c r="CI281" s="51"/>
      <c r="CJ281" s="144"/>
      <c r="CK281" s="109"/>
      <c r="CL281" s="58"/>
      <c r="CM281" s="3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5"/>
      <c r="DC281" s="172">
        <f>CU280^3+CV280^3+CW280^3+CX280^3+CY280^3+CZ280^3+DA280^3+DB280^3+CU281^3+CV281^3+CW281^3+CX281^3+CY281^3+CZ281^3+DA281^3+DB281^3</f>
        <v>0</v>
      </c>
      <c r="DD281" s="125">
        <f t="shared" ref="DD281:DD295" si="51">SUMSQ(CM281:DB281)</f>
        <v>0</v>
      </c>
      <c r="DE281" s="61"/>
      <c r="DF281" s="81"/>
      <c r="DG281" s="82"/>
      <c r="DH281" s="83"/>
      <c r="DI281" s="83"/>
      <c r="DJ281" s="82"/>
      <c r="DK281" s="82"/>
      <c r="DL281" s="83"/>
      <c r="DM281" s="83"/>
      <c r="DN281" s="82"/>
      <c r="DO281" s="82"/>
      <c r="DP281" s="83"/>
      <c r="DQ281" s="83"/>
      <c r="DR281" s="82"/>
      <c r="DS281" s="82"/>
      <c r="DT281" s="83"/>
      <c r="DU281" s="84"/>
      <c r="DV281" s="66"/>
      <c r="DW281" s="51"/>
      <c r="DY281" s="109"/>
      <c r="DZ281" s="58"/>
      <c r="EA281" s="3"/>
      <c r="EB281" s="4"/>
      <c r="EC281" s="4"/>
      <c r="ED281" s="4"/>
      <c r="EE281" s="4"/>
      <c r="EF281" s="4"/>
      <c r="EG281" s="4"/>
      <c r="EH281" s="4"/>
      <c r="EI281" s="4"/>
      <c r="EJ281" s="4"/>
      <c r="EK281" s="4"/>
      <c r="EL281" s="4"/>
      <c r="EM281" s="4"/>
      <c r="EN281" s="4"/>
      <c r="EO281" s="4"/>
      <c r="EP281" s="5"/>
      <c r="EQ281" s="172">
        <f>EI280^3+EJ280^3+EK280^3+EL280^3+EM280^3+EN280^3+EO280^3+EP280^3+EI281^3+EJ281^3+EK281^3+EL281^3+EM281^3+EN281^3+EO281^3+EP281^3</f>
        <v>0</v>
      </c>
      <c r="ER281" s="125">
        <f t="shared" ref="ER281:ER295" si="52">SUMSQ(EA281:EP281)</f>
        <v>0</v>
      </c>
      <c r="ES281" s="61"/>
      <c r="ET281" s="174"/>
      <c r="EU281" s="82"/>
      <c r="EV281" s="131"/>
      <c r="EW281" s="131"/>
      <c r="EX281" s="131"/>
      <c r="EY281" s="131"/>
      <c r="EZ281" s="83"/>
      <c r="FA281" s="131"/>
      <c r="FB281" s="131"/>
      <c r="FC281" s="82"/>
      <c r="FD281" s="131"/>
      <c r="FE281" s="131"/>
      <c r="FF281" s="131"/>
      <c r="FG281" s="131"/>
      <c r="FH281" s="83"/>
      <c r="FI281" s="175"/>
      <c r="FJ281" s="66"/>
      <c r="FK281" s="51"/>
    </row>
    <row r="282" spans="9:167" x14ac:dyDescent="0.2">
      <c r="I282" s="109"/>
      <c r="J282" s="58"/>
      <c r="K282" s="3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5"/>
      <c r="AA282" s="172">
        <f>K282^3+L282^3+M282^3+N282^3+O282^3+P282^3+Q282^3+R282^3+K283^3+L283^3+M283^3+N283^3+O283^3+P283^3+Q283^3+R283^3</f>
        <v>0</v>
      </c>
      <c r="AB282" s="125">
        <f t="shared" si="49"/>
        <v>0</v>
      </c>
      <c r="AC282" s="88"/>
      <c r="AD282" s="81"/>
      <c r="AE282" s="82"/>
      <c r="AF282" s="82"/>
      <c r="AG282" s="82"/>
      <c r="AH282" s="83"/>
      <c r="AI282" s="83"/>
      <c r="AJ282" s="83"/>
      <c r="AK282" s="83"/>
      <c r="AL282" s="82"/>
      <c r="AM282" s="82"/>
      <c r="AN282" s="82"/>
      <c r="AO282" s="82"/>
      <c r="AP282" s="83"/>
      <c r="AQ282" s="83"/>
      <c r="AR282" s="83"/>
      <c r="AS282" s="84"/>
      <c r="AT282" s="66"/>
      <c r="AU282" s="51"/>
      <c r="AW282" s="109"/>
      <c r="AX282" s="58"/>
      <c r="AY282" s="3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5"/>
      <c r="BO282" s="172">
        <f>AY282^3+AZ282^3+BA282^3+BB282^3+BC282^3+BD282^3+BE282^3+BF282^3+AY283^3+AZ283^3+BA283^3+BB283^3+BC283^3+BD283^3+BE283^3+BF283^3</f>
        <v>0</v>
      </c>
      <c r="BP282" s="125">
        <f t="shared" si="50"/>
        <v>0</v>
      </c>
      <c r="BQ282" s="88"/>
      <c r="BR282" s="89"/>
      <c r="BS282" s="83"/>
      <c r="BT282" s="83"/>
      <c r="BU282" s="83"/>
      <c r="BV282" s="83"/>
      <c r="BW282" s="83"/>
      <c r="BX282" s="83"/>
      <c r="BY282" s="83"/>
      <c r="BZ282" s="82"/>
      <c r="CA282" s="82"/>
      <c r="CB282" s="82"/>
      <c r="CC282" s="82"/>
      <c r="CD282" s="82"/>
      <c r="CE282" s="82"/>
      <c r="CF282" s="82"/>
      <c r="CG282" s="86"/>
      <c r="CH282" s="66"/>
      <c r="CI282" s="51"/>
      <c r="CJ282" s="144"/>
      <c r="CK282" s="109"/>
      <c r="CL282" s="58"/>
      <c r="CM282" s="3"/>
      <c r="CN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5"/>
      <c r="DC282" s="172">
        <f>CM282^3+CN282^3+CO282^3+CP282^3+CQ282^3+CR282^3+CS282^3+CT282^3+CM283^3+CN283^3+CO283^3+CP283^3+CQ283^3+CR283^3+CS283^3+CT283^3</f>
        <v>0</v>
      </c>
      <c r="DD282" s="125">
        <f t="shared" si="51"/>
        <v>0</v>
      </c>
      <c r="DE282" s="88"/>
      <c r="DF282" s="81"/>
      <c r="DG282" s="82"/>
      <c r="DH282" s="83"/>
      <c r="DI282" s="83"/>
      <c r="DJ282" s="82"/>
      <c r="DK282" s="82"/>
      <c r="DL282" s="83"/>
      <c r="DM282" s="83"/>
      <c r="DN282" s="82"/>
      <c r="DO282" s="82"/>
      <c r="DP282" s="83"/>
      <c r="DQ282" s="83"/>
      <c r="DR282" s="82"/>
      <c r="DS282" s="82"/>
      <c r="DT282" s="83"/>
      <c r="DU282" s="84"/>
      <c r="DV282" s="66"/>
      <c r="DW282" s="51"/>
      <c r="DY282" s="109"/>
      <c r="DZ282" s="58"/>
      <c r="EA282" s="3"/>
      <c r="EB282" s="4"/>
      <c r="EC282" s="4"/>
      <c r="ED282" s="4"/>
      <c r="EE282" s="4"/>
      <c r="EF282" s="4"/>
      <c r="EG282" s="4"/>
      <c r="EH282" s="4"/>
      <c r="EI282" s="4"/>
      <c r="EJ282" s="4"/>
      <c r="EK282" s="4"/>
      <c r="EL282" s="4"/>
      <c r="EM282" s="4"/>
      <c r="EN282" s="4"/>
      <c r="EO282" s="4"/>
      <c r="EP282" s="5"/>
      <c r="EQ282" s="172">
        <f>EA282^3+EB282^3+EC282^3+ED282^3+EE282^3+EF282^3+EG282^3+EH282^3+EA283^3+EB283^3+EC283^3+ED283^3+EE283^3+EF283^3+EG283^3+EH283^3</f>
        <v>0</v>
      </c>
      <c r="ER282" s="125">
        <f t="shared" si="52"/>
        <v>0</v>
      </c>
      <c r="ES282" s="88"/>
      <c r="ET282" s="174"/>
      <c r="EU282" s="131"/>
      <c r="EV282" s="82"/>
      <c r="EW282" s="131"/>
      <c r="EX282" s="131"/>
      <c r="EY282" s="83"/>
      <c r="EZ282" s="131"/>
      <c r="FA282" s="131"/>
      <c r="FB282" s="131"/>
      <c r="FC282" s="131"/>
      <c r="FD282" s="82"/>
      <c r="FE282" s="131"/>
      <c r="FF282" s="131"/>
      <c r="FG282" s="83"/>
      <c r="FH282" s="131"/>
      <c r="FI282" s="175"/>
      <c r="FJ282" s="66"/>
      <c r="FK282" s="51"/>
    </row>
    <row r="283" spans="9:167" x14ac:dyDescent="0.2">
      <c r="I283" s="109"/>
      <c r="J283" s="58"/>
      <c r="K283" s="3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5"/>
      <c r="AA283" s="172">
        <f>S282^3+T282^3+U282^3+V282^3+W282^3+X282^3+Y282^3+Z282^3+S283^3+T283^3+U283^3+V283^3+W283^3+X283^3+Y283^3+Z283^3</f>
        <v>0</v>
      </c>
      <c r="AB283" s="125">
        <f t="shared" si="49"/>
        <v>0</v>
      </c>
      <c r="AC283" s="61"/>
      <c r="AD283" s="81"/>
      <c r="AE283" s="82"/>
      <c r="AF283" s="82"/>
      <c r="AG283" s="82"/>
      <c r="AH283" s="83"/>
      <c r="AI283" s="83"/>
      <c r="AJ283" s="83"/>
      <c r="AK283" s="83"/>
      <c r="AL283" s="82"/>
      <c r="AM283" s="82"/>
      <c r="AN283" s="82"/>
      <c r="AO283" s="82"/>
      <c r="AP283" s="83"/>
      <c r="AQ283" s="83"/>
      <c r="AR283" s="83"/>
      <c r="AS283" s="84"/>
      <c r="AT283" s="66"/>
      <c r="AU283" s="51"/>
      <c r="AW283" s="109"/>
      <c r="AX283" s="58"/>
      <c r="AY283" s="3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5"/>
      <c r="BO283" s="172">
        <f>BG282^3+BH282^3+BI282^3+BJ282^3+BK282^3+BL282^3+BM282^3+BN282^3+BG283^3+BH283^3+BI283^3+BJ283^3+BK283^3+BL283^3+BM283^3+BN283^3</f>
        <v>0</v>
      </c>
      <c r="BP283" s="125">
        <f t="shared" si="50"/>
        <v>0</v>
      </c>
      <c r="BQ283" s="61"/>
      <c r="BR283" s="89"/>
      <c r="BS283" s="83"/>
      <c r="BT283" s="83"/>
      <c r="BU283" s="83"/>
      <c r="BV283" s="83"/>
      <c r="BW283" s="83"/>
      <c r="BX283" s="83"/>
      <c r="BY283" s="83"/>
      <c r="BZ283" s="82"/>
      <c r="CA283" s="82"/>
      <c r="CB283" s="82"/>
      <c r="CC283" s="82"/>
      <c r="CD283" s="82"/>
      <c r="CE283" s="82"/>
      <c r="CF283" s="82"/>
      <c r="CG283" s="86"/>
      <c r="CH283" s="66"/>
      <c r="CI283" s="51"/>
      <c r="CJ283" s="144"/>
      <c r="CK283" s="109"/>
      <c r="CL283" s="58"/>
      <c r="CM283" s="3"/>
      <c r="CN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/>
      <c r="DA283" s="4"/>
      <c r="DB283" s="5"/>
      <c r="DC283" s="172">
        <f>CU282^3+CV282^3+CW282^3+CX282^3+CY282^3+CZ282^3+DA282^3+DB282^3+CU283^3+CV283^3+CW283^3+CX283^3+CY283^3+CZ283^3+DA283^3+DB283^3</f>
        <v>0</v>
      </c>
      <c r="DD283" s="125">
        <f t="shared" si="51"/>
        <v>0</v>
      </c>
      <c r="DE283" s="61"/>
      <c r="DF283" s="81"/>
      <c r="DG283" s="82"/>
      <c r="DH283" s="83"/>
      <c r="DI283" s="83"/>
      <c r="DJ283" s="82"/>
      <c r="DK283" s="82"/>
      <c r="DL283" s="83"/>
      <c r="DM283" s="83"/>
      <c r="DN283" s="82"/>
      <c r="DO283" s="82"/>
      <c r="DP283" s="83"/>
      <c r="DQ283" s="83"/>
      <c r="DR283" s="82"/>
      <c r="DS283" s="82"/>
      <c r="DT283" s="83"/>
      <c r="DU283" s="84"/>
      <c r="DV283" s="66"/>
      <c r="DW283" s="51"/>
      <c r="DY283" s="109"/>
      <c r="DZ283" s="58"/>
      <c r="EA283" s="3"/>
      <c r="EB283" s="4"/>
      <c r="EC283" s="4"/>
      <c r="ED283" s="4"/>
      <c r="EE283" s="4"/>
      <c r="EF283" s="4"/>
      <c r="EG283" s="4"/>
      <c r="EH283" s="4"/>
      <c r="EI283" s="4"/>
      <c r="EJ283" s="4"/>
      <c r="EK283" s="4"/>
      <c r="EL283" s="4"/>
      <c r="EM283" s="4"/>
      <c r="EN283" s="4"/>
      <c r="EO283" s="4"/>
      <c r="EP283" s="5"/>
      <c r="EQ283" s="172">
        <f>EI282^3+EJ282^3+EK282^3+EL282^3+EM282^3+EN282^3+EO282^3+EP282^3+EI283^3+EJ283^3+EK283^3+EL283^3+EM283^3+EN283^3+EO283^3+EP283^3</f>
        <v>0</v>
      </c>
      <c r="ER283" s="125">
        <f t="shared" si="52"/>
        <v>0</v>
      </c>
      <c r="ES283" s="61"/>
      <c r="ET283" s="174"/>
      <c r="EU283" s="131"/>
      <c r="EV283" s="131"/>
      <c r="EW283" s="82"/>
      <c r="EX283" s="83"/>
      <c r="EY283" s="131"/>
      <c r="EZ283" s="131"/>
      <c r="FA283" s="131"/>
      <c r="FB283" s="131"/>
      <c r="FC283" s="131"/>
      <c r="FD283" s="131"/>
      <c r="FE283" s="82"/>
      <c r="FF283" s="83"/>
      <c r="FG283" s="131"/>
      <c r="FH283" s="131"/>
      <c r="FI283" s="175"/>
      <c r="FJ283" s="66"/>
      <c r="FK283" s="51"/>
    </row>
    <row r="284" spans="9:167" x14ac:dyDescent="0.2">
      <c r="I284" s="109"/>
      <c r="J284" s="58"/>
      <c r="K284" s="3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5"/>
      <c r="AA284" s="172">
        <f>K284^3+L284^3+M284^3+N284^3+O284^3+P284^3+Q284^3+R284^3+K285^3+L285^3+M285^3+N285^3+O285^3+P285^3+Q285^3+R285^3</f>
        <v>0</v>
      </c>
      <c r="AB284" s="125">
        <f t="shared" si="49"/>
        <v>0</v>
      </c>
      <c r="AC284" s="61"/>
      <c r="AD284" s="89"/>
      <c r="AE284" s="83"/>
      <c r="AF284" s="83"/>
      <c r="AG284" s="83"/>
      <c r="AH284" s="82"/>
      <c r="AI284" s="82"/>
      <c r="AJ284" s="82"/>
      <c r="AK284" s="82"/>
      <c r="AL284" s="83"/>
      <c r="AM284" s="83"/>
      <c r="AN284" s="83"/>
      <c r="AO284" s="83"/>
      <c r="AP284" s="82"/>
      <c r="AQ284" s="82"/>
      <c r="AR284" s="82"/>
      <c r="AS284" s="86"/>
      <c r="AT284" s="66"/>
      <c r="AU284" s="51"/>
      <c r="AW284" s="109"/>
      <c r="AX284" s="58"/>
      <c r="AY284" s="3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5"/>
      <c r="BO284" s="172">
        <f>AY284^3+AZ284^3+BA284^3+BB284^3+BC284^3+BD284^3+BE284^3+BF284^3+AY285^3+AZ285^3+BA285^3+BB285^3+BC285^3+BD285^3+BE285^3+BF285^3</f>
        <v>0</v>
      </c>
      <c r="BP284" s="125">
        <f t="shared" si="50"/>
        <v>0</v>
      </c>
      <c r="BQ284" s="61"/>
      <c r="BR284" s="81"/>
      <c r="BS284" s="82"/>
      <c r="BT284" s="82"/>
      <c r="BU284" s="82"/>
      <c r="BV284" s="82"/>
      <c r="BW284" s="82"/>
      <c r="BX284" s="82"/>
      <c r="BY284" s="82"/>
      <c r="BZ284" s="83"/>
      <c r="CA284" s="83"/>
      <c r="CB284" s="83"/>
      <c r="CC284" s="83"/>
      <c r="CD284" s="83"/>
      <c r="CE284" s="83"/>
      <c r="CF284" s="83"/>
      <c r="CG284" s="84"/>
      <c r="CH284" s="66"/>
      <c r="CI284" s="51"/>
      <c r="CJ284" s="144"/>
      <c r="CK284" s="109"/>
      <c r="CL284" s="58"/>
      <c r="CM284" s="3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5"/>
      <c r="DC284" s="172">
        <f>CM284^3+CN284^3+CO284^3+CP284^3+CQ284^3+CR284^3+CS284^3+CT284^3+CM285^3+CN285^3+CO285^3+CP285^3+CQ285^3+CR285^3+CS285^3+CT285^3</f>
        <v>0</v>
      </c>
      <c r="DD284" s="125">
        <f t="shared" si="51"/>
        <v>0</v>
      </c>
      <c r="DE284" s="61"/>
      <c r="DF284" s="81"/>
      <c r="DG284" s="82"/>
      <c r="DH284" s="83"/>
      <c r="DI284" s="83"/>
      <c r="DJ284" s="82"/>
      <c r="DK284" s="82"/>
      <c r="DL284" s="83"/>
      <c r="DM284" s="83"/>
      <c r="DN284" s="82"/>
      <c r="DO284" s="82"/>
      <c r="DP284" s="83"/>
      <c r="DQ284" s="83"/>
      <c r="DR284" s="82"/>
      <c r="DS284" s="82"/>
      <c r="DT284" s="83"/>
      <c r="DU284" s="84"/>
      <c r="DV284" s="66"/>
      <c r="DW284" s="51"/>
      <c r="DY284" s="109"/>
      <c r="DZ284" s="58"/>
      <c r="EA284" s="3"/>
      <c r="EB284" s="4"/>
      <c r="EC284" s="4"/>
      <c r="ED284" s="4"/>
      <c r="EE284" s="4"/>
      <c r="EF284" s="4"/>
      <c r="EG284" s="4"/>
      <c r="EH284" s="4"/>
      <c r="EI284" s="4"/>
      <c r="EJ284" s="4"/>
      <c r="EK284" s="4"/>
      <c r="EL284" s="4"/>
      <c r="EM284" s="4"/>
      <c r="EN284" s="4"/>
      <c r="EO284" s="4"/>
      <c r="EP284" s="5"/>
      <c r="EQ284" s="172">
        <f>EA284^3+EB284^3+EC284^3+ED284^3+EE284^3+EF284^3+EG284^3+EH284^3+EA285^3+EB285^3+EC285^3+ED285^3+EE285^3+EF285^3+EG285^3+EH285^3</f>
        <v>0</v>
      </c>
      <c r="ER284" s="125">
        <f t="shared" si="52"/>
        <v>0</v>
      </c>
      <c r="ES284" s="61"/>
      <c r="ET284" s="174"/>
      <c r="EU284" s="131"/>
      <c r="EV284" s="131"/>
      <c r="EW284" s="83"/>
      <c r="EX284" s="82"/>
      <c r="EY284" s="131"/>
      <c r="EZ284" s="131"/>
      <c r="FA284" s="131"/>
      <c r="FB284" s="131"/>
      <c r="FC284" s="131"/>
      <c r="FD284" s="131"/>
      <c r="FE284" s="83"/>
      <c r="FF284" s="82"/>
      <c r="FG284" s="131"/>
      <c r="FH284" s="131"/>
      <c r="FI284" s="175"/>
      <c r="FJ284" s="66"/>
      <c r="FK284" s="51"/>
    </row>
    <row r="285" spans="9:167" x14ac:dyDescent="0.2">
      <c r="I285" s="109"/>
      <c r="J285" s="58"/>
      <c r="K285" s="3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5"/>
      <c r="AA285" s="172">
        <f>S284^3+T284^3+U284^3+V284^3+W284^3+X284^3+Y284^3+Z284^3+S285^3+T285^3+U285^3+V285^3+W285^3+X285^3+Y285^3+Z285^3</f>
        <v>0</v>
      </c>
      <c r="AB285" s="125">
        <f t="shared" si="49"/>
        <v>0</v>
      </c>
      <c r="AC285" s="61"/>
      <c r="AD285" s="89"/>
      <c r="AE285" s="83"/>
      <c r="AF285" s="83"/>
      <c r="AG285" s="83"/>
      <c r="AH285" s="82"/>
      <c r="AI285" s="82"/>
      <c r="AJ285" s="82"/>
      <c r="AK285" s="82"/>
      <c r="AL285" s="83"/>
      <c r="AM285" s="83"/>
      <c r="AN285" s="83"/>
      <c r="AO285" s="83"/>
      <c r="AP285" s="82"/>
      <c r="AQ285" s="82"/>
      <c r="AR285" s="82"/>
      <c r="AS285" s="86"/>
      <c r="AT285" s="66"/>
      <c r="AU285" s="51"/>
      <c r="AW285" s="109"/>
      <c r="AX285" s="58"/>
      <c r="AY285" s="3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5"/>
      <c r="BO285" s="172">
        <f>BG284^3+BH284^3+BI284^3+BJ284^3+BK284^3+BL284^3+BM284^3+BN284^3+BG285^3+BH285^3+BI285^3+BJ285^3+BK285^3+BL285^3+BM285^3+BN285^3</f>
        <v>0</v>
      </c>
      <c r="BP285" s="125">
        <f t="shared" si="50"/>
        <v>0</v>
      </c>
      <c r="BQ285" s="61"/>
      <c r="BR285" s="81"/>
      <c r="BS285" s="82"/>
      <c r="BT285" s="82"/>
      <c r="BU285" s="82"/>
      <c r="BV285" s="82"/>
      <c r="BW285" s="82"/>
      <c r="BX285" s="82"/>
      <c r="BY285" s="82"/>
      <c r="BZ285" s="83"/>
      <c r="CA285" s="83"/>
      <c r="CB285" s="83"/>
      <c r="CC285" s="83"/>
      <c r="CD285" s="83"/>
      <c r="CE285" s="83"/>
      <c r="CF285" s="83"/>
      <c r="CG285" s="84"/>
      <c r="CH285" s="66"/>
      <c r="CI285" s="51"/>
      <c r="CJ285" s="144"/>
      <c r="CK285" s="109"/>
      <c r="CL285" s="58"/>
      <c r="CM285" s="3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5"/>
      <c r="DC285" s="172">
        <f>CU284^3+CV284^3+CW284^3+CX284^3+CY284^3+CZ284^3+DA284^3+DB284^3+CU285^3+CV285^3+CW285^3+CX285^3+CY285^3+CZ285^3+DA285^3+DB285^3</f>
        <v>0</v>
      </c>
      <c r="DD285" s="125">
        <f t="shared" si="51"/>
        <v>0</v>
      </c>
      <c r="DE285" s="61"/>
      <c r="DF285" s="81"/>
      <c r="DG285" s="82"/>
      <c r="DH285" s="83"/>
      <c r="DI285" s="83"/>
      <c r="DJ285" s="82"/>
      <c r="DK285" s="82"/>
      <c r="DL285" s="83"/>
      <c r="DM285" s="83"/>
      <c r="DN285" s="82"/>
      <c r="DO285" s="82"/>
      <c r="DP285" s="83"/>
      <c r="DQ285" s="83"/>
      <c r="DR285" s="82"/>
      <c r="DS285" s="82"/>
      <c r="DT285" s="83"/>
      <c r="DU285" s="84"/>
      <c r="DV285" s="66"/>
      <c r="DW285" s="51"/>
      <c r="DY285" s="109"/>
      <c r="DZ285" s="58"/>
      <c r="EA285" s="3"/>
      <c r="EB285" s="4"/>
      <c r="EC285" s="4"/>
      <c r="ED285" s="4"/>
      <c r="EE285" s="4"/>
      <c r="EF285" s="4"/>
      <c r="EG285" s="4"/>
      <c r="EH285" s="4"/>
      <c r="EI285" s="4"/>
      <c r="EJ285" s="4"/>
      <c r="EK285" s="4"/>
      <c r="EL285" s="4"/>
      <c r="EM285" s="4"/>
      <c r="EN285" s="4"/>
      <c r="EO285" s="4"/>
      <c r="EP285" s="5"/>
      <c r="EQ285" s="172">
        <f>EI284^3+EJ284^3+EK284^3+EL284^3+EM284^3+EN284^3+EO284^3+EP284^3+EI285^3+EJ285^3+EK285^3+EL285^3+EM285^3+EN285^3+EO285^3+EP285^3</f>
        <v>0</v>
      </c>
      <c r="ER285" s="125">
        <f t="shared" si="52"/>
        <v>0</v>
      </c>
      <c r="ES285" s="61"/>
      <c r="ET285" s="174"/>
      <c r="EU285" s="131"/>
      <c r="EV285" s="83"/>
      <c r="EW285" s="131"/>
      <c r="EX285" s="131"/>
      <c r="EY285" s="82"/>
      <c r="EZ285" s="131"/>
      <c r="FA285" s="131"/>
      <c r="FB285" s="131"/>
      <c r="FC285" s="131"/>
      <c r="FD285" s="83"/>
      <c r="FE285" s="131"/>
      <c r="FF285" s="131"/>
      <c r="FG285" s="82"/>
      <c r="FH285" s="131"/>
      <c r="FI285" s="175"/>
      <c r="FJ285" s="66"/>
      <c r="FK285" s="51"/>
    </row>
    <row r="286" spans="9:167" x14ac:dyDescent="0.2">
      <c r="I286" s="109"/>
      <c r="J286" s="58"/>
      <c r="K286" s="3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5"/>
      <c r="AA286" s="172">
        <f>K286^3+L286^3+M286^3+N286^3+O286^3+P286^3+Q286^3+R286^3+K287^3+L287^3+M287^3+N287^3+O287^3+P287^3+Q287^3+R287^3</f>
        <v>0</v>
      </c>
      <c r="AB286" s="125">
        <f t="shared" si="49"/>
        <v>0</v>
      </c>
      <c r="AC286" s="61"/>
      <c r="AD286" s="89"/>
      <c r="AE286" s="83"/>
      <c r="AF286" s="83"/>
      <c r="AG286" s="83"/>
      <c r="AH286" s="82"/>
      <c r="AI286" s="82"/>
      <c r="AJ286" s="82"/>
      <c r="AK286" s="82"/>
      <c r="AL286" s="83"/>
      <c r="AM286" s="83"/>
      <c r="AN286" s="83"/>
      <c r="AO286" s="83"/>
      <c r="AP286" s="82"/>
      <c r="AQ286" s="82"/>
      <c r="AR286" s="82"/>
      <c r="AS286" s="86"/>
      <c r="AT286" s="66"/>
      <c r="AU286" s="51"/>
      <c r="AW286" s="109"/>
      <c r="AX286" s="58"/>
      <c r="AY286" s="3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5"/>
      <c r="BO286" s="172">
        <f>AY286^3+AZ286^3+BA286^3+BB286^3+BC286^3+BD286^3+BE286^3+BF286^3+AY287^3+AZ287^3+BA287^3+BB287^3+BC287^3+BD287^3+BE287^3+BF287^3</f>
        <v>0</v>
      </c>
      <c r="BP286" s="125">
        <f t="shared" si="50"/>
        <v>0</v>
      </c>
      <c r="BQ286" s="61"/>
      <c r="BR286" s="89"/>
      <c r="BS286" s="83"/>
      <c r="BT286" s="83"/>
      <c r="BU286" s="83"/>
      <c r="BV286" s="83"/>
      <c r="BW286" s="83"/>
      <c r="BX286" s="83"/>
      <c r="BY286" s="83"/>
      <c r="BZ286" s="82"/>
      <c r="CA286" s="82"/>
      <c r="CB286" s="82"/>
      <c r="CC286" s="82"/>
      <c r="CD286" s="82"/>
      <c r="CE286" s="82"/>
      <c r="CF286" s="82"/>
      <c r="CG286" s="86"/>
      <c r="CH286" s="66"/>
      <c r="CI286" s="51"/>
      <c r="CJ286" s="144"/>
      <c r="CK286" s="109"/>
      <c r="CL286" s="58"/>
      <c r="CM286" s="3"/>
      <c r="CN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/>
      <c r="DA286" s="4"/>
      <c r="DB286" s="5"/>
      <c r="DC286" s="172">
        <f>CM286^3+CN286^3+CO286^3+CP286^3+CQ286^3+CR286^3+CS286^3+CT286^3+CM287^3+CN287^3+CO287^3+CP287^3+CQ287^3+CR287^3+CS287^3+CT287^3</f>
        <v>0</v>
      </c>
      <c r="DD286" s="125">
        <f t="shared" si="51"/>
        <v>0</v>
      </c>
      <c r="DE286" s="61"/>
      <c r="DF286" s="81"/>
      <c r="DG286" s="82"/>
      <c r="DH286" s="83"/>
      <c r="DI286" s="83"/>
      <c r="DJ286" s="82"/>
      <c r="DK286" s="82"/>
      <c r="DL286" s="83"/>
      <c r="DM286" s="83"/>
      <c r="DN286" s="82"/>
      <c r="DO286" s="82"/>
      <c r="DP286" s="83"/>
      <c r="DQ286" s="83"/>
      <c r="DR286" s="82"/>
      <c r="DS286" s="82"/>
      <c r="DT286" s="83"/>
      <c r="DU286" s="84"/>
      <c r="DV286" s="66"/>
      <c r="DW286" s="51"/>
      <c r="DY286" s="109"/>
      <c r="DZ286" s="58"/>
      <c r="EA286" s="3"/>
      <c r="EB286" s="4"/>
      <c r="EC286" s="4"/>
      <c r="ED286" s="4"/>
      <c r="EE286" s="4"/>
      <c r="EF286" s="4"/>
      <c r="EG286" s="4"/>
      <c r="EH286" s="4"/>
      <c r="EI286" s="4"/>
      <c r="EJ286" s="4"/>
      <c r="EK286" s="4"/>
      <c r="EL286" s="4"/>
      <c r="EM286" s="4"/>
      <c r="EN286" s="4"/>
      <c r="EO286" s="4"/>
      <c r="EP286" s="5"/>
      <c r="EQ286" s="172">
        <f>EA286^3+EB286^3+EC286^3+ED286^3+EE286^3+EF286^3+EG286^3+EH286^3+EA287^3+EB287^3+EC287^3+ED287^3+EE287^3+EF287^3+EG287^3+EH287^3</f>
        <v>0</v>
      </c>
      <c r="ER286" s="125">
        <f t="shared" si="52"/>
        <v>0</v>
      </c>
      <c r="ES286" s="61"/>
      <c r="ET286" s="174"/>
      <c r="EU286" s="83"/>
      <c r="EV286" s="131"/>
      <c r="EW286" s="131"/>
      <c r="EX286" s="131"/>
      <c r="EY286" s="131"/>
      <c r="EZ286" s="82"/>
      <c r="FA286" s="131"/>
      <c r="FB286" s="131"/>
      <c r="FC286" s="83"/>
      <c r="FD286" s="131"/>
      <c r="FE286" s="131"/>
      <c r="FF286" s="131"/>
      <c r="FG286" s="131"/>
      <c r="FH286" s="82"/>
      <c r="FI286" s="175"/>
      <c r="FJ286" s="66"/>
      <c r="FK286" s="51"/>
    </row>
    <row r="287" spans="9:167" x14ac:dyDescent="0.2">
      <c r="I287" s="109"/>
      <c r="J287" s="58"/>
      <c r="K287" s="3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5"/>
      <c r="AA287" s="172">
        <f>S286^3+T286^3+U286^3+V286^3+W286^3+X286^3+Y286^3+Z286^3+S287^3+T287^3+U287^3+V287^3+W287^3+X287^3+Y287^3+Z287^3</f>
        <v>0</v>
      </c>
      <c r="AB287" s="125">
        <f t="shared" si="49"/>
        <v>0</v>
      </c>
      <c r="AC287" s="61"/>
      <c r="AD287" s="89"/>
      <c r="AE287" s="83"/>
      <c r="AF287" s="83"/>
      <c r="AG287" s="83"/>
      <c r="AH287" s="82"/>
      <c r="AI287" s="82"/>
      <c r="AJ287" s="82"/>
      <c r="AK287" s="82"/>
      <c r="AL287" s="83"/>
      <c r="AM287" s="83"/>
      <c r="AN287" s="83"/>
      <c r="AO287" s="83"/>
      <c r="AP287" s="82"/>
      <c r="AQ287" s="82"/>
      <c r="AR287" s="82"/>
      <c r="AS287" s="86"/>
      <c r="AT287" s="66"/>
      <c r="AU287" s="51"/>
      <c r="AW287" s="109"/>
      <c r="AX287" s="58"/>
      <c r="AY287" s="3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5"/>
      <c r="BO287" s="172">
        <f>BG286^3+BH286^3+BI286^3+BJ286^3+BK286^3+BL286^3+BM286^3+BN286^3+BG287^3+BH287^3+BI287^3+BJ287^3+BK287^3+BL287^3+BM287^3+BN287^3</f>
        <v>0</v>
      </c>
      <c r="BP287" s="125">
        <f t="shared" si="50"/>
        <v>0</v>
      </c>
      <c r="BQ287" s="61"/>
      <c r="BR287" s="89"/>
      <c r="BS287" s="83"/>
      <c r="BT287" s="83"/>
      <c r="BU287" s="83"/>
      <c r="BV287" s="83"/>
      <c r="BW287" s="83"/>
      <c r="BX287" s="83"/>
      <c r="BY287" s="83"/>
      <c r="BZ287" s="82"/>
      <c r="CA287" s="82"/>
      <c r="CB287" s="82"/>
      <c r="CC287" s="82"/>
      <c r="CD287" s="82"/>
      <c r="CE287" s="82"/>
      <c r="CF287" s="82"/>
      <c r="CG287" s="86"/>
      <c r="CH287" s="66"/>
      <c r="CI287" s="51"/>
      <c r="CJ287" s="144"/>
      <c r="CK287" s="109"/>
      <c r="CL287" s="58"/>
      <c r="CM287" s="3"/>
      <c r="CN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/>
      <c r="DA287" s="4"/>
      <c r="DB287" s="5"/>
      <c r="DC287" s="172">
        <f>CU286^3+CV286^3+CW286^3+CX286^3+CY286^3+CZ286^3+DA286^3+DB286^3+CU287^3+CV287^3+CW287^3+CX287^3+CY287^3+CZ287^3+DA287^3+DB287^3</f>
        <v>0</v>
      </c>
      <c r="DD287" s="125">
        <f t="shared" si="51"/>
        <v>0</v>
      </c>
      <c r="DE287" s="61"/>
      <c r="DF287" s="81"/>
      <c r="DG287" s="82"/>
      <c r="DH287" s="83"/>
      <c r="DI287" s="83"/>
      <c r="DJ287" s="82"/>
      <c r="DK287" s="82"/>
      <c r="DL287" s="83"/>
      <c r="DM287" s="83"/>
      <c r="DN287" s="82"/>
      <c r="DO287" s="82"/>
      <c r="DP287" s="83"/>
      <c r="DQ287" s="83"/>
      <c r="DR287" s="82"/>
      <c r="DS287" s="82"/>
      <c r="DT287" s="83"/>
      <c r="DU287" s="84"/>
      <c r="DV287" s="66"/>
      <c r="DW287" s="51"/>
      <c r="DY287" s="109"/>
      <c r="DZ287" s="58"/>
      <c r="EA287" s="3"/>
      <c r="EB287" s="4"/>
      <c r="EC287" s="4"/>
      <c r="ED287" s="4"/>
      <c r="EE287" s="4"/>
      <c r="EF287" s="4"/>
      <c r="EG287" s="4"/>
      <c r="EH287" s="4"/>
      <c r="EI287" s="4"/>
      <c r="EJ287" s="4"/>
      <c r="EK287" s="4"/>
      <c r="EL287" s="4"/>
      <c r="EM287" s="4"/>
      <c r="EN287" s="4"/>
      <c r="EO287" s="4"/>
      <c r="EP287" s="5"/>
      <c r="EQ287" s="172">
        <f>EI286^3+EJ286^3+EK286^3+EL286^3+EM286^3+EN286^3+EO286^3+EP286^3+EI287^3+EJ287^3+EK287^3+EL287^3+EM287^3+EN287^3+EO287^3+EP287^3</f>
        <v>0</v>
      </c>
      <c r="ER287" s="125">
        <f t="shared" si="52"/>
        <v>0</v>
      </c>
      <c r="ES287" s="61"/>
      <c r="ET287" s="89"/>
      <c r="EU287" s="131"/>
      <c r="EV287" s="131"/>
      <c r="EW287" s="131"/>
      <c r="EX287" s="131"/>
      <c r="EY287" s="131"/>
      <c r="EZ287" s="131"/>
      <c r="FA287" s="82"/>
      <c r="FB287" s="83"/>
      <c r="FC287" s="131"/>
      <c r="FD287" s="131"/>
      <c r="FE287" s="131"/>
      <c r="FF287" s="131"/>
      <c r="FG287" s="131"/>
      <c r="FH287" s="131"/>
      <c r="FI287" s="86"/>
      <c r="FJ287" s="66"/>
      <c r="FK287" s="51"/>
    </row>
    <row r="288" spans="9:167" x14ac:dyDescent="0.2">
      <c r="I288" s="109"/>
      <c r="J288" s="58"/>
      <c r="K288" s="3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5"/>
      <c r="AA288" s="172">
        <f>K288^3+L288^3+M288^3+N288^3+O288^3+P288^3+Q288^3+R288^3+K289^3+L289^3+M289^3+N289^3+O289^3+P289^3+Q289^3+R289^3</f>
        <v>0</v>
      </c>
      <c r="AB288" s="125">
        <f t="shared" si="49"/>
        <v>0</v>
      </c>
      <c r="AC288" s="95"/>
      <c r="AD288" s="81"/>
      <c r="AE288" s="82"/>
      <c r="AF288" s="82"/>
      <c r="AG288" s="82"/>
      <c r="AH288" s="83"/>
      <c r="AI288" s="83"/>
      <c r="AJ288" s="83"/>
      <c r="AK288" s="83"/>
      <c r="AL288" s="82"/>
      <c r="AM288" s="82"/>
      <c r="AN288" s="82"/>
      <c r="AO288" s="82"/>
      <c r="AP288" s="83"/>
      <c r="AQ288" s="83"/>
      <c r="AR288" s="83"/>
      <c r="AS288" s="84"/>
      <c r="AT288" s="66"/>
      <c r="AU288" s="51"/>
      <c r="AW288" s="109"/>
      <c r="AX288" s="58"/>
      <c r="AY288" s="3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5"/>
      <c r="BO288" s="172">
        <f>AY288^3+AZ288^3+BA288^3+BB288^3+BC288^3+BD288^3+BE288^3+BF288^3+AY289^3+AZ289^3+BA289^3+BB289^3+BC289^3+BD289^3+BE289^3+BF289^3</f>
        <v>0</v>
      </c>
      <c r="BP288" s="125">
        <f t="shared" si="50"/>
        <v>0</v>
      </c>
      <c r="BQ288" s="95"/>
      <c r="BR288" s="81"/>
      <c r="BS288" s="82"/>
      <c r="BT288" s="82"/>
      <c r="BU288" s="82"/>
      <c r="BV288" s="82"/>
      <c r="BW288" s="82"/>
      <c r="BX288" s="82"/>
      <c r="BY288" s="82"/>
      <c r="BZ288" s="83"/>
      <c r="CA288" s="83"/>
      <c r="CB288" s="83"/>
      <c r="CC288" s="83"/>
      <c r="CD288" s="83"/>
      <c r="CE288" s="83"/>
      <c r="CF288" s="83"/>
      <c r="CG288" s="84"/>
      <c r="CH288" s="66"/>
      <c r="CI288" s="51"/>
      <c r="CJ288" s="144"/>
      <c r="CK288" s="109"/>
      <c r="CL288" s="58"/>
      <c r="CM288" s="3"/>
      <c r="CN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5"/>
      <c r="DC288" s="172">
        <f>CM288^3+CN288^3+CO288^3+CP288^3+CQ288^3+CR288^3+CS288^3+CT288^3+CM289^3+CN289^3+CO289^3+CP289^3+CQ289^3+CR289^3+CS289^3+CT289^3</f>
        <v>0</v>
      </c>
      <c r="DD288" s="125">
        <f t="shared" si="51"/>
        <v>0</v>
      </c>
      <c r="DE288" s="95"/>
      <c r="DF288" s="89"/>
      <c r="DG288" s="83"/>
      <c r="DH288" s="82"/>
      <c r="DI288" s="82"/>
      <c r="DJ288" s="83"/>
      <c r="DK288" s="83"/>
      <c r="DL288" s="82"/>
      <c r="DM288" s="82"/>
      <c r="DN288" s="83"/>
      <c r="DO288" s="83"/>
      <c r="DP288" s="82"/>
      <c r="DQ288" s="82"/>
      <c r="DR288" s="83"/>
      <c r="DS288" s="83"/>
      <c r="DT288" s="82"/>
      <c r="DU288" s="86"/>
      <c r="DV288" s="66"/>
      <c r="DW288" s="51"/>
      <c r="DY288" s="109"/>
      <c r="DZ288" s="58"/>
      <c r="EA288" s="3"/>
      <c r="EB288" s="4"/>
      <c r="EC288" s="4"/>
      <c r="ED288" s="4"/>
      <c r="EE288" s="4"/>
      <c r="EF288" s="4"/>
      <c r="EG288" s="4"/>
      <c r="EH288" s="4"/>
      <c r="EI288" s="4"/>
      <c r="EJ288" s="4"/>
      <c r="EK288" s="4"/>
      <c r="EL288" s="4"/>
      <c r="EM288" s="4"/>
      <c r="EN288" s="4"/>
      <c r="EO288" s="4"/>
      <c r="EP288" s="5"/>
      <c r="EQ288" s="172">
        <f>EA288^3+EB288^3+EC288^3+ED288^3+EE288^3+EF288^3+EG288^3+EH288^3+EA289^3+EB289^3+EC289^3+ED289^3+EE289^3+EF289^3+EG289^3+EH289^3</f>
        <v>0</v>
      </c>
      <c r="ER288" s="125">
        <f t="shared" si="52"/>
        <v>0</v>
      </c>
      <c r="ES288" s="95"/>
      <c r="ET288" s="81"/>
      <c r="EU288" s="131"/>
      <c r="EV288" s="131"/>
      <c r="EW288" s="131"/>
      <c r="EX288" s="131"/>
      <c r="EY288" s="131"/>
      <c r="EZ288" s="131"/>
      <c r="FA288" s="83"/>
      <c r="FB288" s="82"/>
      <c r="FC288" s="131"/>
      <c r="FD288" s="131"/>
      <c r="FE288" s="131"/>
      <c r="FF288" s="131"/>
      <c r="FG288" s="131"/>
      <c r="FH288" s="131"/>
      <c r="FI288" s="84"/>
      <c r="FJ288" s="66"/>
      <c r="FK288" s="51"/>
    </row>
    <row r="289" spans="9:167" x14ac:dyDescent="0.2">
      <c r="I289" s="109"/>
      <c r="J289" s="58"/>
      <c r="K289" s="3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5"/>
      <c r="AA289" s="172">
        <f>S288^3+T288^3+U288^3+V288^3+W288^3+X288^3+Y288^3+Z288^3+S289^3+T289^3+U289^3+V289^3+W289^3+X289^3+Y289^3+Z289^3</f>
        <v>0</v>
      </c>
      <c r="AB289" s="125">
        <f t="shared" si="49"/>
        <v>0</v>
      </c>
      <c r="AC289" s="61"/>
      <c r="AD289" s="81"/>
      <c r="AE289" s="82"/>
      <c r="AF289" s="82"/>
      <c r="AG289" s="82"/>
      <c r="AH289" s="83"/>
      <c r="AI289" s="83"/>
      <c r="AJ289" s="83"/>
      <c r="AK289" s="83"/>
      <c r="AL289" s="82"/>
      <c r="AM289" s="82"/>
      <c r="AN289" s="82"/>
      <c r="AO289" s="82"/>
      <c r="AP289" s="83"/>
      <c r="AQ289" s="83"/>
      <c r="AR289" s="83"/>
      <c r="AS289" s="84"/>
      <c r="AT289" s="66"/>
      <c r="AU289" s="51"/>
      <c r="AW289" s="109"/>
      <c r="AX289" s="58"/>
      <c r="AY289" s="3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5"/>
      <c r="BO289" s="172">
        <f>BG288^3+BH288^3+BI288^3+BJ288^3+BK288^3+BL288^3+BM288^3+BN288^3+BG289^3+BH289^3+BI289^3+BJ289^3+BK289^3+BL289^3+BM289^3+BN289^3</f>
        <v>0</v>
      </c>
      <c r="BP289" s="125">
        <f t="shared" si="50"/>
        <v>0</v>
      </c>
      <c r="BQ289" s="61"/>
      <c r="BR289" s="81"/>
      <c r="BS289" s="82"/>
      <c r="BT289" s="82"/>
      <c r="BU289" s="82"/>
      <c r="BV289" s="82"/>
      <c r="BW289" s="82"/>
      <c r="BX289" s="82"/>
      <c r="BY289" s="82"/>
      <c r="BZ289" s="83"/>
      <c r="CA289" s="83"/>
      <c r="CB289" s="83"/>
      <c r="CC289" s="83"/>
      <c r="CD289" s="83"/>
      <c r="CE289" s="83"/>
      <c r="CF289" s="83"/>
      <c r="CG289" s="84"/>
      <c r="CH289" s="66"/>
      <c r="CI289" s="51"/>
      <c r="CJ289" s="144"/>
      <c r="CK289" s="109"/>
      <c r="CL289" s="58"/>
      <c r="CM289" s="3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4"/>
      <c r="DB289" s="5"/>
      <c r="DC289" s="172">
        <f>CU288^3+CV288^3+CW288^3+CX288^3+CY288^3+CZ288^3+DA288^3+DB288^3+CU289^3+CV289^3+CW289^3+CX289^3+CY289^3+CZ289^3+DA289^3+DB289^3</f>
        <v>0</v>
      </c>
      <c r="DD289" s="125">
        <f t="shared" si="51"/>
        <v>0</v>
      </c>
      <c r="DE289" s="61"/>
      <c r="DF289" s="89"/>
      <c r="DG289" s="83"/>
      <c r="DH289" s="82"/>
      <c r="DI289" s="82"/>
      <c r="DJ289" s="83"/>
      <c r="DK289" s="83"/>
      <c r="DL289" s="82"/>
      <c r="DM289" s="82"/>
      <c r="DN289" s="83"/>
      <c r="DO289" s="83"/>
      <c r="DP289" s="82"/>
      <c r="DQ289" s="82"/>
      <c r="DR289" s="83"/>
      <c r="DS289" s="83"/>
      <c r="DT289" s="82"/>
      <c r="DU289" s="86"/>
      <c r="DV289" s="66"/>
      <c r="DW289" s="51"/>
      <c r="DY289" s="109"/>
      <c r="DZ289" s="58"/>
      <c r="EA289" s="3"/>
      <c r="EB289" s="4"/>
      <c r="EC289" s="4"/>
      <c r="ED289" s="4"/>
      <c r="EE289" s="4"/>
      <c r="EF289" s="4"/>
      <c r="EG289" s="4"/>
      <c r="EH289" s="4"/>
      <c r="EI289" s="4"/>
      <c r="EJ289" s="4"/>
      <c r="EK289" s="4"/>
      <c r="EL289" s="4"/>
      <c r="EM289" s="4"/>
      <c r="EN289" s="4"/>
      <c r="EO289" s="4"/>
      <c r="EP289" s="5"/>
      <c r="EQ289" s="172">
        <f>EI288^3+EJ288^3+EK288^3+EL288^3+EM288^3+EN288^3+EO288^3+EP288^3+EI289^3+EJ289^3+EK289^3+EL289^3+EM289^3+EN289^3+EO289^3+EP289^3</f>
        <v>0</v>
      </c>
      <c r="ER289" s="125">
        <f t="shared" si="52"/>
        <v>0</v>
      </c>
      <c r="ES289" s="61"/>
      <c r="ET289" s="174"/>
      <c r="EU289" s="82"/>
      <c r="EV289" s="131"/>
      <c r="EW289" s="131"/>
      <c r="EX289" s="131"/>
      <c r="EY289" s="131"/>
      <c r="EZ289" s="83"/>
      <c r="FA289" s="131"/>
      <c r="FB289" s="131"/>
      <c r="FC289" s="82"/>
      <c r="FD289" s="131"/>
      <c r="FE289" s="131"/>
      <c r="FF289" s="131"/>
      <c r="FG289" s="131"/>
      <c r="FH289" s="83"/>
      <c r="FI289" s="175"/>
      <c r="FJ289" s="66"/>
      <c r="FK289" s="51"/>
    </row>
    <row r="290" spans="9:167" x14ac:dyDescent="0.2">
      <c r="I290" s="109"/>
      <c r="J290" s="58"/>
      <c r="K290" s="3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5"/>
      <c r="AA290" s="172">
        <f>K290^3+L290^3+M290^3+N290^3+O290^3+P290^3+Q290^3+R290^3+K291^3+L291^3+M291^3+N291^3+O291^3+P291^3+Q291^3+R291^3</f>
        <v>0</v>
      </c>
      <c r="AB290" s="125">
        <f t="shared" si="49"/>
        <v>0</v>
      </c>
      <c r="AC290" s="61"/>
      <c r="AD290" s="81"/>
      <c r="AE290" s="82"/>
      <c r="AF290" s="82"/>
      <c r="AG290" s="82"/>
      <c r="AH290" s="83"/>
      <c r="AI290" s="83"/>
      <c r="AJ290" s="83"/>
      <c r="AK290" s="83"/>
      <c r="AL290" s="82"/>
      <c r="AM290" s="82"/>
      <c r="AN290" s="82"/>
      <c r="AO290" s="82"/>
      <c r="AP290" s="83"/>
      <c r="AQ290" s="83"/>
      <c r="AR290" s="83"/>
      <c r="AS290" s="84"/>
      <c r="AT290" s="66"/>
      <c r="AU290" s="51"/>
      <c r="AW290" s="109"/>
      <c r="AX290" s="58"/>
      <c r="AY290" s="3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5"/>
      <c r="BO290" s="172">
        <f>AY290^3+AZ290^3+BA290^3+BB290^3+BC290^3+BD290^3+BE290^3+BF290^3+AY291^3+AZ291^3+BA291^3+BB291^3+BC291^3+BD291^3+BE291^3+BF291^3</f>
        <v>0</v>
      </c>
      <c r="BP290" s="125">
        <f t="shared" si="50"/>
        <v>0</v>
      </c>
      <c r="BQ290" s="61"/>
      <c r="BR290" s="89"/>
      <c r="BS290" s="83"/>
      <c r="BT290" s="83"/>
      <c r="BU290" s="83"/>
      <c r="BV290" s="83"/>
      <c r="BW290" s="83"/>
      <c r="BX290" s="83"/>
      <c r="BY290" s="83"/>
      <c r="BZ290" s="82"/>
      <c r="CA290" s="82"/>
      <c r="CB290" s="82"/>
      <c r="CC290" s="82"/>
      <c r="CD290" s="82"/>
      <c r="CE290" s="82"/>
      <c r="CF290" s="82"/>
      <c r="CG290" s="86"/>
      <c r="CH290" s="66"/>
      <c r="CI290" s="51"/>
      <c r="CJ290" s="144"/>
      <c r="CK290" s="109"/>
      <c r="CL290" s="58"/>
      <c r="CM290" s="3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4"/>
      <c r="DB290" s="5"/>
      <c r="DC290" s="172">
        <f>CM290^3+CN290^3+CO290^3+CP290^3+CQ290^3+CR290^3+CS290^3+CT290^3+CM291^3+CN291^3+CO291^3+CP291^3+CQ291^3+CR291^3+CS291^3+CT291^3</f>
        <v>0</v>
      </c>
      <c r="DD290" s="125">
        <f t="shared" si="51"/>
        <v>0</v>
      </c>
      <c r="DE290" s="61"/>
      <c r="DF290" s="89"/>
      <c r="DG290" s="83"/>
      <c r="DH290" s="82"/>
      <c r="DI290" s="82"/>
      <c r="DJ290" s="83"/>
      <c r="DK290" s="83"/>
      <c r="DL290" s="82"/>
      <c r="DM290" s="82"/>
      <c r="DN290" s="83"/>
      <c r="DO290" s="83"/>
      <c r="DP290" s="82"/>
      <c r="DQ290" s="82"/>
      <c r="DR290" s="83"/>
      <c r="DS290" s="83"/>
      <c r="DT290" s="82"/>
      <c r="DU290" s="86"/>
      <c r="DV290" s="66"/>
      <c r="DW290" s="51"/>
      <c r="DY290" s="109"/>
      <c r="DZ290" s="58"/>
      <c r="EA290" s="3"/>
      <c r="EB290" s="4"/>
      <c r="EC290" s="4"/>
      <c r="ED290" s="4"/>
      <c r="EE290" s="4"/>
      <c r="EF290" s="4"/>
      <c r="EG290" s="4"/>
      <c r="EH290" s="4"/>
      <c r="EI290" s="4"/>
      <c r="EJ290" s="4"/>
      <c r="EK290" s="4"/>
      <c r="EL290" s="4"/>
      <c r="EM290" s="4"/>
      <c r="EN290" s="4"/>
      <c r="EO290" s="4"/>
      <c r="EP290" s="5"/>
      <c r="EQ290" s="172">
        <f>EA290^3+EB290^3+EC290^3+ED290^3+EE290^3+EF290^3+EG290^3+EH290^3+EA291^3+EB291^3+EC291^3+ED291^3+EE291^3+EF291^3+EG291^3+EH291^3</f>
        <v>0</v>
      </c>
      <c r="ER290" s="125">
        <f t="shared" si="52"/>
        <v>0</v>
      </c>
      <c r="ES290" s="61"/>
      <c r="ET290" s="174"/>
      <c r="EU290" s="131"/>
      <c r="EV290" s="82"/>
      <c r="EW290" s="131"/>
      <c r="EX290" s="131"/>
      <c r="EY290" s="83"/>
      <c r="EZ290" s="131"/>
      <c r="FA290" s="131"/>
      <c r="FB290" s="131"/>
      <c r="FC290" s="131"/>
      <c r="FD290" s="82"/>
      <c r="FE290" s="131"/>
      <c r="FF290" s="131"/>
      <c r="FG290" s="83"/>
      <c r="FH290" s="131"/>
      <c r="FI290" s="175"/>
      <c r="FJ290" s="66"/>
      <c r="FK290" s="51"/>
    </row>
    <row r="291" spans="9:167" x14ac:dyDescent="0.2">
      <c r="I291" s="109"/>
      <c r="J291" s="58"/>
      <c r="K291" s="3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5"/>
      <c r="AA291" s="172">
        <f>S290^3+T290^3+U290^3+V290^3+W290^3+X290^3+Y290^3+Z290^3+S291^3+T291^3+U291^3+V291^3+W291^3+X291^3+Y291^3+Z291^3</f>
        <v>0</v>
      </c>
      <c r="AB291" s="125">
        <f t="shared" si="49"/>
        <v>0</v>
      </c>
      <c r="AC291" s="61"/>
      <c r="AD291" s="81"/>
      <c r="AE291" s="82"/>
      <c r="AF291" s="82"/>
      <c r="AG291" s="82"/>
      <c r="AH291" s="83"/>
      <c r="AI291" s="83"/>
      <c r="AJ291" s="83"/>
      <c r="AK291" s="83"/>
      <c r="AL291" s="82"/>
      <c r="AM291" s="82"/>
      <c r="AN291" s="82"/>
      <c r="AO291" s="82"/>
      <c r="AP291" s="83"/>
      <c r="AQ291" s="83"/>
      <c r="AR291" s="83"/>
      <c r="AS291" s="84"/>
      <c r="AT291" s="66"/>
      <c r="AU291" s="51"/>
      <c r="AW291" s="109"/>
      <c r="AX291" s="58"/>
      <c r="AY291" s="3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5"/>
      <c r="BO291" s="172">
        <f>BG290^3+BH290^3+BI290^3+BJ290^3+BK290^3+BL290^3+BM290^3+BN290^3+BG291^3+BH291^3+BI291^3+BJ291^3+BK291^3+BL291^3+BM291^3+BN291^3</f>
        <v>0</v>
      </c>
      <c r="BP291" s="125">
        <f t="shared" si="50"/>
        <v>0</v>
      </c>
      <c r="BQ291" s="61"/>
      <c r="BR291" s="89"/>
      <c r="BS291" s="83"/>
      <c r="BT291" s="83"/>
      <c r="BU291" s="83"/>
      <c r="BV291" s="83"/>
      <c r="BW291" s="83"/>
      <c r="BX291" s="83"/>
      <c r="BY291" s="83"/>
      <c r="BZ291" s="82"/>
      <c r="CA291" s="82"/>
      <c r="CB291" s="82"/>
      <c r="CC291" s="82"/>
      <c r="CD291" s="82"/>
      <c r="CE291" s="82"/>
      <c r="CF291" s="82"/>
      <c r="CG291" s="86"/>
      <c r="CH291" s="66"/>
      <c r="CI291" s="51"/>
      <c r="CJ291" s="144"/>
      <c r="CK291" s="109"/>
      <c r="CL291" s="58"/>
      <c r="CM291" s="3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4"/>
      <c r="DB291" s="5"/>
      <c r="DC291" s="172">
        <f>CU290^3+CV290^3+CW290^3+CX290^3+CY290^3+CZ290^3+DA290^3+DB290^3+CU291^3+CV291^3+CW291^3+CX291^3+CY291^3+CZ291^3+DA291^3+DB291^3</f>
        <v>0</v>
      </c>
      <c r="DD291" s="125">
        <f t="shared" si="51"/>
        <v>0</v>
      </c>
      <c r="DE291" s="61"/>
      <c r="DF291" s="89"/>
      <c r="DG291" s="83"/>
      <c r="DH291" s="82"/>
      <c r="DI291" s="82"/>
      <c r="DJ291" s="83"/>
      <c r="DK291" s="83"/>
      <c r="DL291" s="82"/>
      <c r="DM291" s="82"/>
      <c r="DN291" s="83"/>
      <c r="DO291" s="83"/>
      <c r="DP291" s="82"/>
      <c r="DQ291" s="82"/>
      <c r="DR291" s="83"/>
      <c r="DS291" s="83"/>
      <c r="DT291" s="82"/>
      <c r="DU291" s="86"/>
      <c r="DV291" s="66"/>
      <c r="DW291" s="51"/>
      <c r="DY291" s="109"/>
      <c r="DZ291" s="58"/>
      <c r="EA291" s="3"/>
      <c r="EB291" s="4"/>
      <c r="EC291" s="4"/>
      <c r="ED291" s="4"/>
      <c r="EE291" s="4"/>
      <c r="EF291" s="4"/>
      <c r="EG291" s="4"/>
      <c r="EH291" s="4"/>
      <c r="EI291" s="4"/>
      <c r="EJ291" s="4"/>
      <c r="EK291" s="4"/>
      <c r="EL291" s="4"/>
      <c r="EM291" s="4"/>
      <c r="EN291" s="4"/>
      <c r="EO291" s="4"/>
      <c r="EP291" s="5"/>
      <c r="EQ291" s="172">
        <f>EI290^3+EJ290^3+EK290^3+EL290^3+EM290^3+EN290^3+EO290^3+EP290^3+EI291^3+EJ291^3+EK291^3+EL291^3+EM291^3+EN291^3+EO291^3+EP291^3</f>
        <v>0</v>
      </c>
      <c r="ER291" s="125">
        <f t="shared" si="52"/>
        <v>0</v>
      </c>
      <c r="ES291" s="61"/>
      <c r="ET291" s="174"/>
      <c r="EU291" s="131"/>
      <c r="EV291" s="131"/>
      <c r="EW291" s="82"/>
      <c r="EX291" s="83"/>
      <c r="EY291" s="131"/>
      <c r="EZ291" s="131"/>
      <c r="FA291" s="131"/>
      <c r="FB291" s="131"/>
      <c r="FC291" s="131"/>
      <c r="FD291" s="131"/>
      <c r="FE291" s="82"/>
      <c r="FF291" s="83"/>
      <c r="FG291" s="131"/>
      <c r="FH291" s="131"/>
      <c r="FI291" s="175"/>
      <c r="FJ291" s="66"/>
      <c r="FK291" s="51"/>
    </row>
    <row r="292" spans="9:167" x14ac:dyDescent="0.2">
      <c r="I292" s="109"/>
      <c r="J292" s="58"/>
      <c r="K292" s="3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5"/>
      <c r="AA292" s="172">
        <f>K292^3+L292^3+M292^3+N292^3+O292^3+P292^3+Q292^3+R292^3+K293^3+L293^3+M293^3+N293^3+O293^3+P293^3+Q293^3+R293^3</f>
        <v>0</v>
      </c>
      <c r="AB292" s="125">
        <f t="shared" si="49"/>
        <v>0</v>
      </c>
      <c r="AC292" s="61"/>
      <c r="AD292" s="89"/>
      <c r="AE292" s="83"/>
      <c r="AF292" s="83"/>
      <c r="AG292" s="83"/>
      <c r="AH292" s="82"/>
      <c r="AI292" s="82"/>
      <c r="AJ292" s="82"/>
      <c r="AK292" s="82"/>
      <c r="AL292" s="83"/>
      <c r="AM292" s="83"/>
      <c r="AN292" s="83"/>
      <c r="AO292" s="83"/>
      <c r="AP292" s="82"/>
      <c r="AQ292" s="82"/>
      <c r="AR292" s="82"/>
      <c r="AS292" s="86"/>
      <c r="AT292" s="66"/>
      <c r="AU292" s="51"/>
      <c r="AW292" s="109"/>
      <c r="AX292" s="58"/>
      <c r="AY292" s="3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5"/>
      <c r="BO292" s="172">
        <f>AY292^3+AZ292^3+BA292^3+BB292^3+BC292^3+BD292^3+BE292^3+BF292^3+AY293^3+AZ293^3+BA293^3+BB293^3+BC293^3+BD293^3+BE293^3+BF293^3</f>
        <v>0</v>
      </c>
      <c r="BP292" s="125">
        <f t="shared" si="50"/>
        <v>0</v>
      </c>
      <c r="BQ292" s="61"/>
      <c r="BR292" s="81"/>
      <c r="BS292" s="82"/>
      <c r="BT292" s="82"/>
      <c r="BU292" s="82"/>
      <c r="BV292" s="82"/>
      <c r="BW292" s="82"/>
      <c r="BX292" s="82"/>
      <c r="BY292" s="82"/>
      <c r="BZ292" s="83"/>
      <c r="CA292" s="83"/>
      <c r="CB292" s="83"/>
      <c r="CC292" s="83"/>
      <c r="CD292" s="83"/>
      <c r="CE292" s="83"/>
      <c r="CF292" s="83"/>
      <c r="CG292" s="84"/>
      <c r="CH292" s="66"/>
      <c r="CI292" s="51"/>
      <c r="CJ292" s="144"/>
      <c r="CK292" s="109"/>
      <c r="CL292" s="58"/>
      <c r="CM292" s="3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4"/>
      <c r="DB292" s="5"/>
      <c r="DC292" s="172">
        <f>CM292^3+CN292^3+CO292^3+CP292^3+CQ292^3+CR292^3+CS292^3+CT292^3+CM293^3+CN293^3+CO293^3+CP293^3+CQ293^3+CR293^3+CS293^3+CT293^3</f>
        <v>0</v>
      </c>
      <c r="DD292" s="125">
        <f t="shared" si="51"/>
        <v>0</v>
      </c>
      <c r="DE292" s="61"/>
      <c r="DF292" s="89"/>
      <c r="DG292" s="83"/>
      <c r="DH292" s="82"/>
      <c r="DI292" s="82"/>
      <c r="DJ292" s="83"/>
      <c r="DK292" s="83"/>
      <c r="DL292" s="82"/>
      <c r="DM292" s="82"/>
      <c r="DN292" s="83"/>
      <c r="DO292" s="83"/>
      <c r="DP292" s="82"/>
      <c r="DQ292" s="82"/>
      <c r="DR292" s="83"/>
      <c r="DS292" s="83"/>
      <c r="DT292" s="82"/>
      <c r="DU292" s="86"/>
      <c r="DV292" s="66"/>
      <c r="DW292" s="51"/>
      <c r="DY292" s="109"/>
      <c r="DZ292" s="58"/>
      <c r="EA292" s="3"/>
      <c r="EB292" s="4"/>
      <c r="EC292" s="4"/>
      <c r="ED292" s="4"/>
      <c r="EE292" s="4"/>
      <c r="EF292" s="4"/>
      <c r="EG292" s="4"/>
      <c r="EH292" s="4"/>
      <c r="EI292" s="4"/>
      <c r="EJ292" s="4"/>
      <c r="EK292" s="4"/>
      <c r="EL292" s="4"/>
      <c r="EM292" s="4"/>
      <c r="EN292" s="4"/>
      <c r="EO292" s="4"/>
      <c r="EP292" s="5"/>
      <c r="EQ292" s="172">
        <f>EA292^3+EB292^3+EC292^3+ED292^3+EE292^3+EF292^3+EG292^3+EH292^3+EA293^3+EB293^3+EC293^3+ED293^3+EE293^3+EF293^3+EG293^3+EH293^3</f>
        <v>0</v>
      </c>
      <c r="ER292" s="125">
        <f t="shared" si="52"/>
        <v>0</v>
      </c>
      <c r="ES292" s="61"/>
      <c r="ET292" s="174"/>
      <c r="EU292" s="131"/>
      <c r="EV292" s="131"/>
      <c r="EW292" s="83"/>
      <c r="EX292" s="82"/>
      <c r="EY292" s="131"/>
      <c r="EZ292" s="131"/>
      <c r="FA292" s="131"/>
      <c r="FB292" s="131"/>
      <c r="FC292" s="131"/>
      <c r="FD292" s="131"/>
      <c r="FE292" s="83"/>
      <c r="FF292" s="82"/>
      <c r="FG292" s="131"/>
      <c r="FH292" s="131"/>
      <c r="FI292" s="175"/>
      <c r="FJ292" s="66"/>
      <c r="FK292" s="51"/>
    </row>
    <row r="293" spans="9:167" x14ac:dyDescent="0.2">
      <c r="I293" s="109"/>
      <c r="J293" s="58"/>
      <c r="K293" s="3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5"/>
      <c r="AA293" s="172">
        <f>S292^3+T292^3+U292^3+V292^3+W292^3+X292^3+Y292^3+Z292^3+S293^3+T293^3+U293^3+V293^3+W293^3+X293^3+Y293^3+Z293^3</f>
        <v>0</v>
      </c>
      <c r="AB293" s="125">
        <f t="shared" si="49"/>
        <v>0</v>
      </c>
      <c r="AC293" s="61"/>
      <c r="AD293" s="89"/>
      <c r="AE293" s="83"/>
      <c r="AF293" s="83"/>
      <c r="AG293" s="83"/>
      <c r="AH293" s="82"/>
      <c r="AI293" s="82"/>
      <c r="AJ293" s="82"/>
      <c r="AK293" s="82"/>
      <c r="AL293" s="83"/>
      <c r="AM293" s="83"/>
      <c r="AN293" s="83"/>
      <c r="AO293" s="83"/>
      <c r="AP293" s="82"/>
      <c r="AQ293" s="82"/>
      <c r="AR293" s="82"/>
      <c r="AS293" s="86"/>
      <c r="AT293" s="66"/>
      <c r="AU293" s="51"/>
      <c r="AW293" s="109"/>
      <c r="AX293" s="58"/>
      <c r="AY293" s="3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5"/>
      <c r="BO293" s="172">
        <f>BG292^3+BH292^3+BI292^3+BJ292^3+BK292^3+BL292^3+BM292^3+BN292^3+BG293^3+BH293^3+BI293^3+BJ293^3+BK293^3+BL293^3+BM293^3+BN293^3</f>
        <v>0</v>
      </c>
      <c r="BP293" s="125">
        <f t="shared" si="50"/>
        <v>0</v>
      </c>
      <c r="BQ293" s="61"/>
      <c r="BR293" s="81"/>
      <c r="BS293" s="82"/>
      <c r="BT293" s="82"/>
      <c r="BU293" s="82"/>
      <c r="BV293" s="82"/>
      <c r="BW293" s="82"/>
      <c r="BX293" s="82"/>
      <c r="BY293" s="82"/>
      <c r="BZ293" s="83"/>
      <c r="CA293" s="83"/>
      <c r="CB293" s="83"/>
      <c r="CC293" s="83"/>
      <c r="CD293" s="83"/>
      <c r="CE293" s="83"/>
      <c r="CF293" s="83"/>
      <c r="CG293" s="84"/>
      <c r="CH293" s="66"/>
      <c r="CI293" s="51"/>
      <c r="CJ293" s="144"/>
      <c r="CK293" s="109"/>
      <c r="CL293" s="58"/>
      <c r="CM293" s="3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5"/>
      <c r="DC293" s="172">
        <f>CU292^3+CV292^3+CW292^3+CX292^3+CY292^3+CZ292^3+DA292^3+DB292^3+CU293^3+CV293^3+CW293^3+CX293^3+CY293^3+CZ293^3+DA293^3+DB293^3</f>
        <v>0</v>
      </c>
      <c r="DD293" s="125">
        <f t="shared" si="51"/>
        <v>0</v>
      </c>
      <c r="DE293" s="61"/>
      <c r="DF293" s="89"/>
      <c r="DG293" s="83"/>
      <c r="DH293" s="82"/>
      <c r="DI293" s="82"/>
      <c r="DJ293" s="83"/>
      <c r="DK293" s="83"/>
      <c r="DL293" s="82"/>
      <c r="DM293" s="82"/>
      <c r="DN293" s="83"/>
      <c r="DO293" s="83"/>
      <c r="DP293" s="82"/>
      <c r="DQ293" s="82"/>
      <c r="DR293" s="83"/>
      <c r="DS293" s="83"/>
      <c r="DT293" s="82"/>
      <c r="DU293" s="86"/>
      <c r="DV293" s="66"/>
      <c r="DW293" s="51"/>
      <c r="DY293" s="109"/>
      <c r="DZ293" s="58"/>
      <c r="EA293" s="3"/>
      <c r="EB293" s="4"/>
      <c r="EC293" s="4"/>
      <c r="ED293" s="4"/>
      <c r="EE293" s="4"/>
      <c r="EF293" s="4"/>
      <c r="EG293" s="4"/>
      <c r="EH293" s="4"/>
      <c r="EI293" s="4"/>
      <c r="EJ293" s="4"/>
      <c r="EK293" s="4"/>
      <c r="EL293" s="4"/>
      <c r="EM293" s="4"/>
      <c r="EN293" s="4"/>
      <c r="EO293" s="4"/>
      <c r="EP293" s="5"/>
      <c r="EQ293" s="172">
        <f>EI292^3+EJ292^3+EK292^3+EL292^3+EM292^3+EN292^3+EO292^3+EP292^3+EI293^3+EJ293^3+EK293^3+EL293^3+EM293^3+EN293^3+EO293^3+EP293^3</f>
        <v>0</v>
      </c>
      <c r="ER293" s="125">
        <f t="shared" si="52"/>
        <v>0</v>
      </c>
      <c r="ES293" s="61"/>
      <c r="ET293" s="174"/>
      <c r="EU293" s="131"/>
      <c r="EV293" s="83"/>
      <c r="EW293" s="131"/>
      <c r="EX293" s="131"/>
      <c r="EY293" s="82"/>
      <c r="EZ293" s="131"/>
      <c r="FA293" s="131"/>
      <c r="FB293" s="131"/>
      <c r="FC293" s="131"/>
      <c r="FD293" s="83"/>
      <c r="FE293" s="131"/>
      <c r="FF293" s="131"/>
      <c r="FG293" s="82"/>
      <c r="FH293" s="131"/>
      <c r="FI293" s="175"/>
      <c r="FJ293" s="66"/>
      <c r="FK293" s="51"/>
    </row>
    <row r="294" spans="9:167" x14ac:dyDescent="0.2">
      <c r="I294" s="109"/>
      <c r="J294" s="58"/>
      <c r="K294" s="3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5"/>
      <c r="AA294" s="172">
        <f>K294^3+L294^3+M294^3+N294^3+O294^3+P294^3+Q294^3+R294^3+K295^3+L295^3+M295^3+N295^3+O295^3+P295^3+Q295^3+R295^3</f>
        <v>0</v>
      </c>
      <c r="AB294" s="125">
        <f t="shared" si="49"/>
        <v>0</v>
      </c>
      <c r="AC294" s="61"/>
      <c r="AD294" s="89"/>
      <c r="AE294" s="83"/>
      <c r="AF294" s="83"/>
      <c r="AG294" s="83"/>
      <c r="AH294" s="82"/>
      <c r="AI294" s="82"/>
      <c r="AJ294" s="82"/>
      <c r="AK294" s="82"/>
      <c r="AL294" s="83"/>
      <c r="AM294" s="83"/>
      <c r="AN294" s="83"/>
      <c r="AO294" s="83"/>
      <c r="AP294" s="82"/>
      <c r="AQ294" s="82"/>
      <c r="AR294" s="82"/>
      <c r="AS294" s="86"/>
      <c r="AT294" s="66"/>
      <c r="AU294" s="51"/>
      <c r="AW294" s="109"/>
      <c r="AX294" s="58"/>
      <c r="AY294" s="3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5"/>
      <c r="BO294" s="172">
        <f>AY294^3+AZ294^3+BA294^3+BB294^3+BC294^3+BD294^3+BE294^3+BF294^3+AY295^3+AZ295^3+BA295^3+BB295^3+BC295^3+BD295^3+BE295^3+BF295^3</f>
        <v>0</v>
      </c>
      <c r="BP294" s="125">
        <f t="shared" si="50"/>
        <v>0</v>
      </c>
      <c r="BQ294" s="61"/>
      <c r="BR294" s="89"/>
      <c r="BS294" s="83"/>
      <c r="BT294" s="83"/>
      <c r="BU294" s="83"/>
      <c r="BV294" s="83"/>
      <c r="BW294" s="83"/>
      <c r="BX294" s="83"/>
      <c r="BY294" s="83"/>
      <c r="BZ294" s="82"/>
      <c r="CA294" s="82"/>
      <c r="CB294" s="82"/>
      <c r="CC294" s="82"/>
      <c r="CD294" s="82"/>
      <c r="CE294" s="82"/>
      <c r="CF294" s="82"/>
      <c r="CG294" s="86"/>
      <c r="CH294" s="66"/>
      <c r="CI294" s="51"/>
      <c r="CJ294" s="144"/>
      <c r="CK294" s="109"/>
      <c r="CL294" s="58"/>
      <c r="CM294" s="3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5"/>
      <c r="DC294" s="172">
        <f>CM294^3+CN294^3+CO294^3+CP294^3+CQ294^3+CR294^3+CS294^3+CT294^3+CM295^3+CN295^3+CO295^3+CP295^3+CQ295^3+CR295^3+CS295^3+CT295^3</f>
        <v>0</v>
      </c>
      <c r="DD294" s="125">
        <f t="shared" si="51"/>
        <v>0</v>
      </c>
      <c r="DE294" s="61"/>
      <c r="DF294" s="89"/>
      <c r="DG294" s="83"/>
      <c r="DH294" s="82"/>
      <c r="DI294" s="82"/>
      <c r="DJ294" s="83"/>
      <c r="DK294" s="83"/>
      <c r="DL294" s="82"/>
      <c r="DM294" s="82"/>
      <c r="DN294" s="83"/>
      <c r="DO294" s="83"/>
      <c r="DP294" s="82"/>
      <c r="DQ294" s="82"/>
      <c r="DR294" s="83"/>
      <c r="DS294" s="83"/>
      <c r="DT294" s="82"/>
      <c r="DU294" s="86"/>
      <c r="DV294" s="66"/>
      <c r="DW294" s="51"/>
      <c r="DY294" s="109"/>
      <c r="DZ294" s="58"/>
      <c r="EA294" s="3"/>
      <c r="EB294" s="4"/>
      <c r="EC294" s="4"/>
      <c r="ED294" s="4"/>
      <c r="EE294" s="4"/>
      <c r="EF294" s="4"/>
      <c r="EG294" s="4"/>
      <c r="EH294" s="4"/>
      <c r="EI294" s="4"/>
      <c r="EJ294" s="4"/>
      <c r="EK294" s="4"/>
      <c r="EL294" s="4"/>
      <c r="EM294" s="4"/>
      <c r="EN294" s="4"/>
      <c r="EO294" s="4"/>
      <c r="EP294" s="5"/>
      <c r="EQ294" s="172">
        <f>EA294^3+EB294^3+EC294^3+ED294^3+EE294^3+EF294^3+EG294^3+EH294^3+EA295^3+EB295^3+EC295^3+ED295^3+EE295^3+EF295^3+EG295^3+EH295^3</f>
        <v>0</v>
      </c>
      <c r="ER294" s="125">
        <f t="shared" si="52"/>
        <v>0</v>
      </c>
      <c r="ES294" s="61"/>
      <c r="ET294" s="174"/>
      <c r="EU294" s="83"/>
      <c r="EV294" s="131"/>
      <c r="EW294" s="131"/>
      <c r="EX294" s="131"/>
      <c r="EY294" s="131"/>
      <c r="EZ294" s="82"/>
      <c r="FA294" s="131"/>
      <c r="FB294" s="131"/>
      <c r="FC294" s="83"/>
      <c r="FD294" s="131"/>
      <c r="FE294" s="131"/>
      <c r="FF294" s="131"/>
      <c r="FG294" s="131"/>
      <c r="FH294" s="82"/>
      <c r="FI294" s="175"/>
      <c r="FJ294" s="66"/>
      <c r="FK294" s="51"/>
    </row>
    <row r="295" spans="9:167" x14ac:dyDescent="0.2">
      <c r="I295" s="109"/>
      <c r="J295" s="58"/>
      <c r="K295" s="7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9"/>
      <c r="AA295" s="172">
        <f>S294^3+T294^3+U294^3+V294^3+W294^3+X294^3+Y294^3+Z294^3+S295^3+T295^3+U295^3+V295^3+W295^3+X295^3+Y295^3+Z295^3</f>
        <v>0</v>
      </c>
      <c r="AB295" s="125">
        <f t="shared" si="49"/>
        <v>0</v>
      </c>
      <c r="AC295" s="61"/>
      <c r="AD295" s="116"/>
      <c r="AE295" s="117"/>
      <c r="AF295" s="117"/>
      <c r="AG295" s="117"/>
      <c r="AH295" s="118"/>
      <c r="AI295" s="118"/>
      <c r="AJ295" s="118"/>
      <c r="AK295" s="118"/>
      <c r="AL295" s="117"/>
      <c r="AM295" s="117"/>
      <c r="AN295" s="117"/>
      <c r="AO295" s="117"/>
      <c r="AP295" s="118"/>
      <c r="AQ295" s="118"/>
      <c r="AR295" s="118"/>
      <c r="AS295" s="119"/>
      <c r="AT295" s="32"/>
      <c r="AU295" s="115"/>
      <c r="AW295" s="109"/>
      <c r="AX295" s="58"/>
      <c r="AY295" s="7"/>
      <c r="AZ295" s="8"/>
      <c r="BA295" s="8"/>
      <c r="BB295" s="8"/>
      <c r="BC295" s="8"/>
      <c r="BD295" s="8"/>
      <c r="BE295" s="8"/>
      <c r="BF295" s="8"/>
      <c r="BG295" s="8"/>
      <c r="BH295" s="8"/>
      <c r="BI295" s="8"/>
      <c r="BJ295" s="8"/>
      <c r="BK295" s="8"/>
      <c r="BL295" s="8"/>
      <c r="BM295" s="8"/>
      <c r="BN295" s="9"/>
      <c r="BO295" s="172">
        <f>BG294^3+BH294^3+BI294^3+BJ294^3+BK294^3+BL294^3+BM294^3+BN294^3+BG295^3+BH295^3+BI295^3+BJ295^3+BK295^3+BL295^3+BM295^3+BN295^3</f>
        <v>0</v>
      </c>
      <c r="BP295" s="125">
        <f t="shared" si="50"/>
        <v>0</v>
      </c>
      <c r="BQ295" s="61"/>
      <c r="BR295" s="116"/>
      <c r="BS295" s="117"/>
      <c r="BT295" s="117"/>
      <c r="BU295" s="117"/>
      <c r="BV295" s="117"/>
      <c r="BW295" s="117"/>
      <c r="BX295" s="117"/>
      <c r="BY295" s="117"/>
      <c r="BZ295" s="118"/>
      <c r="CA295" s="118"/>
      <c r="CB295" s="118"/>
      <c r="CC295" s="118"/>
      <c r="CD295" s="118"/>
      <c r="CE295" s="118"/>
      <c r="CF295" s="118"/>
      <c r="CG295" s="119"/>
      <c r="CH295" s="32"/>
      <c r="CI295" s="115"/>
      <c r="CJ295" s="144"/>
      <c r="CK295" s="109"/>
      <c r="CL295" s="58"/>
      <c r="CM295" s="7"/>
      <c r="CN295" s="8"/>
      <c r="CO295" s="8"/>
      <c r="CP295" s="8"/>
      <c r="CQ295" s="8"/>
      <c r="CR295" s="8"/>
      <c r="CS295" s="8"/>
      <c r="CT295" s="8"/>
      <c r="CU295" s="8"/>
      <c r="CV295" s="8"/>
      <c r="CW295" s="8"/>
      <c r="CX295" s="8"/>
      <c r="CY295" s="8"/>
      <c r="CZ295" s="8"/>
      <c r="DA295" s="8"/>
      <c r="DB295" s="9"/>
      <c r="DC295" s="172">
        <f>CU294^3+CV294^3+CW294^3+CX294^3+CY294^3+CZ294^3+DA294^3+DB294^3+CU295^3+CV295^3+CW295^3+CX295^3+CY295^3+CZ295^3+DA295^3+DB295^3</f>
        <v>0</v>
      </c>
      <c r="DD295" s="125">
        <f t="shared" si="51"/>
        <v>0</v>
      </c>
      <c r="DE295" s="61"/>
      <c r="DF295" s="116"/>
      <c r="DG295" s="117"/>
      <c r="DH295" s="118"/>
      <c r="DI295" s="118"/>
      <c r="DJ295" s="117"/>
      <c r="DK295" s="117"/>
      <c r="DL295" s="118"/>
      <c r="DM295" s="118"/>
      <c r="DN295" s="117"/>
      <c r="DO295" s="117"/>
      <c r="DP295" s="118"/>
      <c r="DQ295" s="118"/>
      <c r="DR295" s="117"/>
      <c r="DS295" s="117"/>
      <c r="DT295" s="118"/>
      <c r="DU295" s="119"/>
      <c r="DV295" s="32"/>
      <c r="DW295" s="115"/>
      <c r="DY295" s="109"/>
      <c r="DZ295" s="58"/>
      <c r="EA295" s="7"/>
      <c r="EB295" s="8"/>
      <c r="EC295" s="8"/>
      <c r="ED295" s="8"/>
      <c r="EE295" s="8"/>
      <c r="EF295" s="8"/>
      <c r="EG295" s="8"/>
      <c r="EH295" s="8"/>
      <c r="EI295" s="8"/>
      <c r="EJ295" s="8"/>
      <c r="EK295" s="8"/>
      <c r="EL295" s="8"/>
      <c r="EM295" s="8"/>
      <c r="EN295" s="8"/>
      <c r="EO295" s="8"/>
      <c r="EP295" s="9"/>
      <c r="EQ295" s="172">
        <f>EI294^3+EJ294^3+EK294^3+EL294^3+EM294^3+EN294^3+EO294^3+EP294^3+EI295^3+EJ295^3+EK295^3+EL295^3+EM295^3+EN295^3+EO295^3+EP295^3</f>
        <v>0</v>
      </c>
      <c r="ER295" s="125">
        <f t="shared" si="52"/>
        <v>0</v>
      </c>
      <c r="ES295" s="61"/>
      <c r="ET295" s="116"/>
      <c r="EU295" s="176"/>
      <c r="EV295" s="176"/>
      <c r="EW295" s="176"/>
      <c r="EX295" s="176"/>
      <c r="EY295" s="176"/>
      <c r="EZ295" s="176"/>
      <c r="FA295" s="118"/>
      <c r="FB295" s="117"/>
      <c r="FC295" s="176"/>
      <c r="FD295" s="176"/>
      <c r="FE295" s="176"/>
      <c r="FF295" s="176"/>
      <c r="FG295" s="176"/>
      <c r="FH295" s="176"/>
      <c r="FI295" s="119"/>
      <c r="FJ295" s="32"/>
      <c r="FK295" s="115"/>
    </row>
    <row r="296" spans="9:167" x14ac:dyDescent="0.2">
      <c r="I296" s="109"/>
      <c r="J296" s="58"/>
      <c r="K296" s="121">
        <f>K280^3+K281^3+K282^3+K283^3+K284^3+K285^3+K286^3+K287^3+L280^3+L281^3+L282^3+L283^3+L284^3+L285^3+L286^3+L287^3</f>
        <v>0</v>
      </c>
      <c r="L296" s="122">
        <f>K295^3+K294^3+K293^3+K292^3+K291^3+K290^3+K289^3+K288^3+L295^3+L294^3+L293^3+L292^3+L291^3+L290^3+L289^3+L288^3</f>
        <v>0</v>
      </c>
      <c r="M296" s="122">
        <f>M280^3+M281^3+M282^3+M283^3+M284^3+M285^3+M286^3+M287^3+N280^3+N281^3+N282^3+N283^3+N284^3+N285^3+N286^3+N287^3</f>
        <v>0</v>
      </c>
      <c r="N296" s="122">
        <f>M295^3+M294^3+M293^3+M292^3+M291^3+M290^3+M289^3+M288^3+N295^3+N294^3+N293^3+N292^3+N291^3+N290^3+N289^3+N288^3</f>
        <v>0</v>
      </c>
      <c r="O296" s="122">
        <f>O280^3+O281^3+O282^3+O283^3+O284^3+O285^3+O286^3+O287^3+P280^3+P281^3+P282^3+P283^3+P284^3+P285^3+P286^3+P287^3</f>
        <v>0</v>
      </c>
      <c r="P296" s="122">
        <f>O295^3+O294^3+O293^3+O292^3+O291^3+O290^3+O289^3+O288^3+P295^3+P294^3+P293^3+P292^3+P291^3+P290^3+P289^3+P288^3</f>
        <v>0</v>
      </c>
      <c r="Q296" s="122">
        <f>Q280^3+Q281^3+Q282^3+Q283^3+Q284^3+Q285^3+Q286^3+Q287^3+R280^3+R281^3+R282^3+R283^3+R284^3+R285^3+R286^3+R287^3</f>
        <v>0</v>
      </c>
      <c r="R296" s="122">
        <f>Q295^3+Q294^3+Q293^3+Q292^3+Q291^3+Q290^3+Q289^3+Q288^3+R295^3+R294^3+R293^3+R292^3+R291^3+R290^3+R289^3+R288^3</f>
        <v>0</v>
      </c>
      <c r="S296" s="122">
        <f>S280^3+S281^3+S282^3+S283^3+S284^3+S285^3+S286^3+S287^3+T280^3+T281^3+T282^3+T283^3+T284^3+T285^3+T286^3+T287^3</f>
        <v>0</v>
      </c>
      <c r="T296" s="122">
        <f>S295^3+S294^3+S293^3+S292^3+S291^3+S290^3+S289^3+S288^3+T295^3+T294^3+T293^3+T292^3+T291^3+T290^3+T289^3+T288^3</f>
        <v>0</v>
      </c>
      <c r="U296" s="122">
        <f>U280^3+U281^3+U282^3+U283^3+U284^3+U285^3+U286^3+U287^3+V280^3+V281^3+V282^3+V283^3+V284^3+V285^3+V286^3+V287^3</f>
        <v>0</v>
      </c>
      <c r="V296" s="122">
        <f>U295^3+U294^3+U293^3+U292^3+U291^3+U290^3+U289^3+U288^3+V295^3+V294^3+V293^3+V292^3+V291^3+V290^3+V289^3+V288^3</f>
        <v>0</v>
      </c>
      <c r="W296" s="122">
        <f>W280^3+W281^3+W282^3+W283^3+W284^3+W285^3+W286^3+W287^3+X280^3+X281^3+X282^3+X283^3+X284^3+X285^3+X286^3+X287^3</f>
        <v>0</v>
      </c>
      <c r="X296" s="122">
        <f>W295^3+W294^3+W293^3+W292^3+W291^3+W290^3+W289^3+W288^3+X295^3+X294^3+X293^3+X292^3+X291^3+X290^3+X289^3+X288^3</f>
        <v>0</v>
      </c>
      <c r="Y296" s="122">
        <f>Y280^3+Y281^3+Y282^3+Y283^3+Y284^3+Y285^3+Y286^3+Y287^3+Z280^3+Z281^3+Z282^3+Z283^3+Z284^3+Z285^3+Z286^3+Z287^3</f>
        <v>0</v>
      </c>
      <c r="Z296" s="123">
        <f>Y295^3+Y294^3+Y293^3+Y292^3+Y291^3+Y290^3+Y289^3+Y288^3+Z295^3+Z294^3+Z293^3+Z292^3+Z291^3+Z290^3+Z289^3+Z288^3</f>
        <v>0</v>
      </c>
      <c r="AA296" s="168">
        <f>K280^3+L281^3+M282^3+N283^3+O284^3+P285^3+Q286^3+R287^3+S288^3+T289^3+U290^3+V291^3+W292^3+X293^3+Y294^3+Z295^3</f>
        <v>0</v>
      </c>
      <c r="AB296" s="169">
        <f>K288^3+L289^3+M290^3+N291^3+O292^3+P293^3+Q294^3+R295^3+S280^3+T281^3+U282^3+V283^3+W284^3+X285^3+Y286^3+Z287^3</f>
        <v>0</v>
      </c>
      <c r="AC296" s="52"/>
      <c r="AD296" s="126"/>
      <c r="AE296" s="126"/>
      <c r="AF296" s="126"/>
      <c r="AG296" s="126"/>
      <c r="AH296" s="126"/>
      <c r="AI296" s="126"/>
      <c r="AJ296" s="126"/>
      <c r="AK296" s="126"/>
      <c r="AL296" s="126"/>
      <c r="AM296" s="126"/>
      <c r="AN296" s="126"/>
      <c r="AO296" s="126"/>
      <c r="AP296" s="126"/>
      <c r="AQ296" s="126"/>
      <c r="AR296" s="126"/>
      <c r="AS296" s="126"/>
      <c r="AT296" s="32"/>
      <c r="AU296" s="115"/>
      <c r="AW296" s="109"/>
      <c r="AX296" s="58"/>
      <c r="AY296" s="121">
        <f>AY280^3+AY281^3+AY282^3+AY283^3+AY284^3+AY285^3+AY286^3+AY287^3+AZ280^3+AZ281^3+AZ282^3+AZ283^3+AZ284^3+AZ285^3+AZ286^3+AZ287^3</f>
        <v>0</v>
      </c>
      <c r="AZ296" s="122">
        <f>AY295^3+AY294^3+AY293^3+AY292^3+AY291^3+AY290^3+AY289^3+AY288^3+AZ295^3+AZ294^3+AZ293^3+AZ292^3+AZ291^3+AZ290^3+AZ289^3+AZ288^3</f>
        <v>0</v>
      </c>
      <c r="BA296" s="122">
        <f>BA280^3+BA281^3+BA282^3+BA283^3+BA284^3+BA285^3+BA286^3+BA287^3+BB280^3+BB281^3+BB282^3+BB283^3+BB284^3+BB285^3+BB286^3+BB287^3</f>
        <v>0</v>
      </c>
      <c r="BB296" s="122">
        <f>BA295^3+BA294^3+BA293^3+BA292^3+BA291^3+BA290^3+BA289^3+BA288^3+BB295^3+BB294^3+BB293^3+BB292^3+BB291^3+BB290^3+BB289^3+BB288^3</f>
        <v>0</v>
      </c>
      <c r="BC296" s="122">
        <f>BC280^3+BC281^3+BC282^3+BC283^3+BC284^3+BC285^3+BC286^3+BC287^3+BD280^3+BD281^3+BD282^3+BD283^3+BD284^3+BD285^3+BD286^3+BD287^3</f>
        <v>0</v>
      </c>
      <c r="BD296" s="122">
        <f>BC295^3+BC294^3+BC293^3+BC292^3+BC291^3+BC290^3+BC289^3+BC288^3+BD295^3+BD294^3+BD293^3+BD292^3+BD291^3+BD290^3+BD289^3+BD288^3</f>
        <v>0</v>
      </c>
      <c r="BE296" s="122">
        <f>BE280^3+BE281^3+BE282^3+BE283^3+BE284^3+BE285^3+BE286^3+BE287^3+BF280^3+BF281^3+BF282^3+BF283^3+BF284^3+BF285^3+BF286^3+BF287^3</f>
        <v>0</v>
      </c>
      <c r="BF296" s="122">
        <f>BE295^3+BE294^3+BE293^3+BE292^3+BE291^3+BE290^3+BE289^3+BE288^3+BF295^3+BF294^3+BF293^3+BF292^3+BF291^3+BF290^3+BF289^3+BF288^3</f>
        <v>0</v>
      </c>
      <c r="BG296" s="122">
        <f>BG280^3+BG281^3+BG282^3+BG283^3+BG284^3+BG285^3+BG286^3+BG287^3+BH280^3+BH281^3+BH282^3+BH283^3+BH284^3+BH285^3+BH286^3+BH287^3</f>
        <v>0</v>
      </c>
      <c r="BH296" s="122">
        <f>BG295^3+BG294^3+BG293^3+BG292^3+BG291^3+BG290^3+BG289^3+BG288^3+BH295^3+BH294^3+BH293^3+BH292^3+BH291^3+BH290^3+BH289^3+BH288^3</f>
        <v>0</v>
      </c>
      <c r="BI296" s="122">
        <f>BI280^3+BI281^3+BI282^3+BI283^3+BI284^3+BI285^3+BI286^3+BI287^3+BJ280^3+BJ281^3+BJ282^3+BJ283^3+BJ284^3+BJ285^3+BJ286^3+BJ287^3</f>
        <v>0</v>
      </c>
      <c r="BJ296" s="122">
        <f>BI295^3+BI294^3+BI293^3+BI292^3+BI291^3+BI290^3+BI289^3+BI288^3+BJ295^3+BJ294^3+BJ293^3+BJ292^3+BJ291^3+BJ290^3+BJ289^3+BJ288^3</f>
        <v>0</v>
      </c>
      <c r="BK296" s="122">
        <f>BK280^3+BK281^3+BK282^3+BK283^3+BK284^3+BK285^3+BK286^3+BK287^3+BL280^3+BL281^3+BL282^3+BL283^3+BL284^3+BL285^3+BL286^3+BL287^3</f>
        <v>0</v>
      </c>
      <c r="BL296" s="122">
        <f>BK295^3+BK294^3+BK293^3+BK292^3+BK291^3+BK290^3+BK289^3+BK288^3+BL295^3+BL294^3+BL293^3+BL292^3+BL291^3+BL290^3+BL289^3+BL288^3</f>
        <v>0</v>
      </c>
      <c r="BM296" s="122">
        <f>BM280^3+BM281^3+BM282^3+BM283^3+BM284^3+BM285^3+BM286^3+BM287^3+BN280^3+BN281^3+BN282^3+BN283^3+BN284^3+BN285^3+BN286^3+BN287^3</f>
        <v>0</v>
      </c>
      <c r="BN296" s="123">
        <f>BM295^3+BM294^3+BM293^3+BM292^3+BM291^3+BM290^3+BM289^3+BM288^3+BN295^3+BN294^3+BN293^3+BN292^3+BN291^3+BN290^3+BN289^3+BN288^3</f>
        <v>0</v>
      </c>
      <c r="BO296" s="168">
        <f>AY280^3+AZ281^3+BA282^3+BB283^3+BC284^3+BD285^3+BE286^3+BF287^3+BG288^3+BH289^3+BI290^3+BJ291^3+BK292^3+BL293^3+BM294^3+BN295^3</f>
        <v>0</v>
      </c>
      <c r="BP296" s="169">
        <f>AY288^3+AZ289^3+BA290^3+BB291^3+BC292^3+BD293^3+BE294^3+BF295^3+BG280^3+BH281^3+BI282^3+BJ283^3+BK284^3+BL285^3+BM286^3+BN287^3</f>
        <v>0</v>
      </c>
      <c r="BQ296" s="52"/>
      <c r="BR296" s="126"/>
      <c r="BS296" s="126"/>
      <c r="BT296" s="126"/>
      <c r="BU296" s="126"/>
      <c r="BV296" s="126"/>
      <c r="BW296" s="126"/>
      <c r="BX296" s="126"/>
      <c r="BY296" s="126"/>
      <c r="BZ296" s="126"/>
      <c r="CA296" s="126"/>
      <c r="CB296" s="126"/>
      <c r="CC296" s="126"/>
      <c r="CD296" s="126"/>
      <c r="CE296" s="126"/>
      <c r="CF296" s="126"/>
      <c r="CG296" s="126"/>
      <c r="CH296" s="32"/>
      <c r="CI296" s="115"/>
      <c r="CJ296" s="144"/>
      <c r="CK296" s="109"/>
      <c r="CL296" s="58"/>
      <c r="CM296" s="121">
        <f>CM280^3+CM281^3+CM282^3+CM283^3+CM284^3+CM285^3+CM286^3+CM287^3+CN280^3+CN281^3+CN282^3+CN283^3+CN284^3+CN285^3+CN286^3+CN287^3</f>
        <v>0</v>
      </c>
      <c r="CN296" s="122">
        <f>CM295^3+CM294^3+CM293^3+CM292^3+CM291^3+CM290^3+CM289^3+CM288^3+CN295^3+CN294^3+CN293^3+CN292^3+CN291^3+CN290^3+CN289^3+CN288^3</f>
        <v>0</v>
      </c>
      <c r="CO296" s="122">
        <f>CO280^3+CO281^3+CO282^3+CO283^3+CO284^3+CO285^3+CO286^3+CO287^3+CP280^3+CP281^3+CP282^3+CP283^3+CP284^3+CP285^3+CP286^3+CP287^3</f>
        <v>0</v>
      </c>
      <c r="CP296" s="122">
        <f>CO295^3+CO294^3+CO293^3+CO292^3+CO291^3+CO290^3+CO289^3+CO288^3+CP295^3+CP294^3+CP293^3+CP292^3+CP291^3+CP290^3+CP289^3+CP288^3</f>
        <v>0</v>
      </c>
      <c r="CQ296" s="122">
        <f>CQ280^3+CQ281^3+CQ282^3+CQ283^3+CQ284^3+CQ285^3+CQ286^3+CQ287^3+CR280^3+CR281^3+CR282^3+CR283^3+CR284^3+CR285^3+CR286^3+CR287^3</f>
        <v>0</v>
      </c>
      <c r="CR296" s="122">
        <f>CQ295^3+CQ294^3+CQ293^3+CQ292^3+CQ291^3+CQ290^3+CQ289^3+CQ288^3+CR295^3+CR294^3+CR293^3+CR292^3+CR291^3+CR290^3+CR289^3+CR288^3</f>
        <v>0</v>
      </c>
      <c r="CS296" s="122">
        <f>CS280^3+CS281^3+CS282^3+CS283^3+CS284^3+CS285^3+CS286^3+CS287^3+CT280^3+CT281^3+CT282^3+CT283^3+CT284^3+CT285^3+CT286^3+CT287^3</f>
        <v>0</v>
      </c>
      <c r="CT296" s="122">
        <f>CS295^3+CS294^3+CS293^3+CS292^3+CS291^3+CS290^3+CS289^3+CS288^3+CT295^3+CT294^3+CT293^3+CT292^3+CT291^3+CT290^3+CT289^3+CT288^3</f>
        <v>0</v>
      </c>
      <c r="CU296" s="122">
        <f>CU280^3+CU281^3+CU282^3+CU283^3+CU284^3+CU285^3+CU286^3+CU287^3+CV280^3+CV281^3+CV282^3+CV283^3+CV284^3+CV285^3+CV286^3+CV287^3</f>
        <v>0</v>
      </c>
      <c r="CV296" s="122">
        <f>CU295^3+CU294^3+CU293^3+CU292^3+CU291^3+CU290^3+CU289^3+CU288^3+CV295^3+CV294^3+CV293^3+CV292^3+CV291^3+CV290^3+CV289^3+CV288^3</f>
        <v>0</v>
      </c>
      <c r="CW296" s="122">
        <f>CW280^3+CW281^3+CW282^3+CW283^3+CW284^3+CW285^3+CW286^3+CW287^3+CX280^3+CX281^3+CX282^3+CX283^3+CX284^3+CX285^3+CX286^3+CX287^3</f>
        <v>0</v>
      </c>
      <c r="CX296" s="122">
        <f>CW295^3+CW294^3+CW293^3+CW292^3+CW291^3+CW290^3+CW289^3+CW288^3+CX295^3+CX294^3+CX293^3+CX292^3+CX291^3+CX290^3+CX289^3+CX288^3</f>
        <v>0</v>
      </c>
      <c r="CY296" s="122">
        <f>CY280^3+CY281^3+CY282^3+CY283^3+CY284^3+CY285^3+CY286^3+CY287^3+CZ280^3+CZ281^3+CZ282^3+CZ283^3+CZ284^3+CZ285^3+CZ286^3+CZ287^3</f>
        <v>0</v>
      </c>
      <c r="CZ296" s="122">
        <f>CY295^3+CY294^3+CY293^3+CY292^3+CY291^3+CY290^3+CY289^3+CY288^3+CZ295^3+CZ294^3+CZ293^3+CZ292^3+CZ291^3+CZ290^3+CZ289^3+CZ288^3</f>
        <v>0</v>
      </c>
      <c r="DA296" s="122">
        <f>DA280^3+DA281^3+DA282^3+DA283^3+DA284^3+DA285^3+DA286^3+DA287^3+DB280^3+DB281^3+DB282^3+DB283^3+DB284^3+DB285^3+DB286^3+DB287^3</f>
        <v>0</v>
      </c>
      <c r="DB296" s="123">
        <f>DA295^3+DA294^3+DA293^3+DA292^3+DA291^3+DA290^3+DA289^3+DA288^3+DB295^3+DB294^3+DB293^3+DB292^3+DB291^3+DB290^3+DB289^3+DB288^3</f>
        <v>0</v>
      </c>
      <c r="DC296" s="168">
        <f>CM280^3+CN281^3+CO282^3+CP283^3+CQ284^3+CR285^3+CS286^3+CT287^3+CU288^3+CV289^3+CW290^3+CX291^3+CY292^3+CZ293^3+DA294^3+DB295^3</f>
        <v>0</v>
      </c>
      <c r="DD296" s="169">
        <f>CM288^3+CN289^3+CO290^3+CP291^3+CQ292^3+CR293^3+CS294^3+CT295^3+CU280^3+CV281^3+CW282^3+CX283^3+CY284^3+CZ285^3+DA286^3+DB287^3</f>
        <v>0</v>
      </c>
      <c r="DE296" s="52"/>
      <c r="DF296" s="126"/>
      <c r="DG296" s="126"/>
      <c r="DH296" s="126"/>
      <c r="DI296" s="126"/>
      <c r="DJ296" s="126"/>
      <c r="DK296" s="126"/>
      <c r="DL296" s="126"/>
      <c r="DM296" s="126"/>
      <c r="DN296" s="126"/>
      <c r="DO296" s="126"/>
      <c r="DP296" s="126"/>
      <c r="DQ296" s="126"/>
      <c r="DR296" s="126"/>
      <c r="DS296" s="126"/>
      <c r="DT296" s="126"/>
      <c r="DU296" s="126"/>
      <c r="DV296" s="32"/>
      <c r="DW296" s="115"/>
      <c r="DY296" s="109"/>
      <c r="DZ296" s="58"/>
      <c r="EA296" s="121">
        <f>EA280^3+EA281^3+EA282^3+EA283^3+EA284^3+EA285^3+EA286^3+EA287^3+EB280^3+EB281^3+EB282^3+EB283^3+EB284^3+EB285^3+EB286^3+EB287^3</f>
        <v>0</v>
      </c>
      <c r="EB296" s="122">
        <f>EA295^3+EA294^3+EA293^3+EA292^3+EA291^3+EA290^3+EA289^3+EA288^3+EB295^3+EB294^3+EB293^3+EB292^3+EB291^3+EB290^3+EB289^3+EB288^3</f>
        <v>0</v>
      </c>
      <c r="EC296" s="122">
        <f>EC280^3+EC281^3+EC282^3+EC283^3+EC284^3+EC285^3+EC286^3+EC287^3+ED280^3+ED281^3+ED282^3+ED283^3+ED284^3+ED285^3+ED286^3+ED287^3</f>
        <v>0</v>
      </c>
      <c r="ED296" s="122">
        <f>EC295^3+EC294^3+EC293^3+EC292^3+EC291^3+EC290^3+EC289^3+EC288^3+ED295^3+ED294^3+ED293^3+ED292^3+ED291^3+ED290^3+ED289^3+ED288^3</f>
        <v>0</v>
      </c>
      <c r="EE296" s="122">
        <f>EE280^3+EE281^3+EE282^3+EE283^3+EE284^3+EE285^3+EE286^3+EE287^3+EF280^3+EF281^3+EF282^3+EF283^3+EF284^3+EF285^3+EF286^3+EF287^3</f>
        <v>0</v>
      </c>
      <c r="EF296" s="122">
        <f>EE295^3+EE294^3+EE293^3+EE292^3+EE291^3+EE290^3+EE289^3+EE288^3+EF295^3+EF294^3+EF293^3+EF292^3+EF291^3+EF290^3+EF289^3+EF288^3</f>
        <v>0</v>
      </c>
      <c r="EG296" s="122">
        <f>EG280^3+EG281^3+EG282^3+EG283^3+EG284^3+EG285^3+EG286^3+EG287^3+EH280^3+EH281^3+EH282^3+EH283^3+EH284^3+EH285^3+EH286^3+EH287^3</f>
        <v>0</v>
      </c>
      <c r="EH296" s="122">
        <f>EG295^3+EG294^3+EG293^3+EG292^3+EG291^3+EG290^3+EG289^3+EG288^3+EH295^3+EH294^3+EH293^3+EH292^3+EH291^3+EH290^3+EH289^3+EH288^3</f>
        <v>0</v>
      </c>
      <c r="EI296" s="122">
        <f>EI280^3+EI281^3+EI282^3+EI283^3+EI284^3+EI285^3+EI286^3+EI287^3+EJ280^3+EJ281^3+EJ282^3+EJ283^3+EJ284^3+EJ285^3+EJ286^3+EJ287^3</f>
        <v>0</v>
      </c>
      <c r="EJ296" s="122">
        <f>EI295^3+EI294^3+EI293^3+EI292^3+EI291^3+EI290^3+EI289^3+EI288^3+EJ295^3+EJ294^3+EJ293^3+EJ292^3+EJ291^3+EJ290^3+EJ289^3+EJ288^3</f>
        <v>0</v>
      </c>
      <c r="EK296" s="122">
        <f>EK280^3+EK281^3+EK282^3+EK283^3+EK284^3+EK285^3+EK286^3+EK287^3+EL280^3+EL281^3+EL282^3+EL283^3+EL284^3+EL285^3+EL286^3+EL287^3</f>
        <v>0</v>
      </c>
      <c r="EL296" s="122">
        <f>EK295^3+EK294^3+EK293^3+EK292^3+EK291^3+EK290^3+EK289^3+EK288^3+EL295^3+EL294^3+EL293^3+EL292^3+EL291^3+EL290^3+EL289^3+EL288^3</f>
        <v>0</v>
      </c>
      <c r="EM296" s="122">
        <f>EM280^3+EM281^3+EM282^3+EM283^3+EM284^3+EM285^3+EM286^3+EM287^3+EN280^3+EN281^3+EN282^3+EN283^3+EN284^3+EN285^3+EN286^3+EN287^3</f>
        <v>0</v>
      </c>
      <c r="EN296" s="122">
        <f>EM295^3+EM294^3+EM293^3+EM292^3+EM291^3+EM290^3+EM289^3+EM288^3+EN295^3+EN294^3+EN293^3+EN292^3+EN291^3+EN290^3+EN289^3+EN288^3</f>
        <v>0</v>
      </c>
      <c r="EO296" s="122">
        <f>EO280^3+EO281^3+EO282^3+EO283^3+EO284^3+EO285^3+EO286^3+EO287^3+EP280^3+EP281^3+EP282^3+EP283^3+EP284^3+EP285^3+EP286^3+EP287^3</f>
        <v>0</v>
      </c>
      <c r="EP296" s="123">
        <f>EO295^3+EO294^3+EO293^3+EO292^3+EO291^3+EO290^3+EO289^3+EO288^3+EP295^3+EP294^3+EP293^3+EP292^3+EP291^3+EP290^3+EP289^3+EP288^3</f>
        <v>0</v>
      </c>
      <c r="EQ296" s="168">
        <f>EA280^3+EB281^3+EC282^3+ED283^3+EE284^3+EF285^3+EG286^3+EH287^3+EI288^3+EJ289^3+EK290^3+EL291^3+EM292^3+EN293^3+EO294^3+EP295^3</f>
        <v>0</v>
      </c>
      <c r="ER296" s="169">
        <f>EA288^3+EB289^3+EC290^3+ED291^3+EE292^3+EF293^3+EG294^3+EH295^3+EI280^3+EJ281^3+EK282^3+EL283^3+EM284^3+EN285^3+EO286^3+EP287^3</f>
        <v>0</v>
      </c>
      <c r="ES296" s="52"/>
      <c r="ET296" s="126"/>
      <c r="EU296" s="126"/>
      <c r="EV296" s="126"/>
      <c r="EW296" s="126"/>
      <c r="EX296" s="126"/>
      <c r="EY296" s="126"/>
      <c r="EZ296" s="126"/>
      <c r="FA296" s="126"/>
      <c r="FB296" s="126"/>
      <c r="FC296" s="126"/>
      <c r="FD296" s="126"/>
      <c r="FE296" s="126"/>
      <c r="FF296" s="126"/>
      <c r="FG296" s="126"/>
      <c r="FH296" s="126"/>
      <c r="FI296" s="126"/>
      <c r="FJ296" s="32"/>
      <c r="FK296" s="115"/>
    </row>
    <row r="297" spans="9:167" ht="13.5" thickBot="1" x14ac:dyDescent="0.25">
      <c r="I297" s="109"/>
      <c r="J297" s="58"/>
      <c r="K297" s="127">
        <f>K280^3+L280^3+M280^3+N280^3+K281^3+L281^3+M281^3+N281^3+K282^3+L282^3+M282^3+N282^3+K283^3+L283^3+M283^3+N283^3</f>
        <v>0</v>
      </c>
      <c r="L297" s="128">
        <f>K284^3+L284^3+M284^3+N284^3+K285^3+L285^3+M285^3+N285^3+K286^3+L286^3+M286^3+N286^3+K287^3+L287^3+M287^3+N287^3</f>
        <v>0</v>
      </c>
      <c r="M297" s="128">
        <f>K288^3+L288^3+M288^3+N288^3+K289^3+L289^3+M289^3+N289^3+K290^3+L290^3+M290^3+N290^3+K291^3+L291^3+M291^3+N291^3</f>
        <v>0</v>
      </c>
      <c r="N297" s="128">
        <f>K292^3+L292^3+M292^3+N292^3+K293^3+L293^3+M293^3+N293^3+K294^3+L294^3+M294^3+N294^3+K295^3+L295^3+M295^3+N295^3</f>
        <v>0</v>
      </c>
      <c r="O297" s="128">
        <f>O280^3+P280^3+Q280^3+R280^3+O281^3+P281^3+Q281^3+R281^3+O282^3+P282^3+Q282^3+R282^3+O283^3+P283^3+Q283^3+R283^3</f>
        <v>0</v>
      </c>
      <c r="P297" s="128">
        <f>O284^3+P284^3+Q284^3+R284^3+O285^3+P285^3+Q285^3+R285^3+O286^3+P286^3+Q286^3+R286^3+O287^3+P287^3+Q287^3+R287^3</f>
        <v>0</v>
      </c>
      <c r="Q297" s="128">
        <f>O288^3+P288^3+Q288^3+R288^3+O289^3+P289^3+Q289^3+R289^3+O290^3+P290^3+Q290^3+R290^3+O291^3+P291^3+Q291^3+R291^3</f>
        <v>0</v>
      </c>
      <c r="R297" s="128">
        <f>O292^3+P292^3+Q292^3+R292^3+O293^3+P293^3+Q293^3+R293^3+O294^3+P294^3+Q294^3+R294^3+O295^3+P295^3+Q295^3+R295^3</f>
        <v>0</v>
      </c>
      <c r="S297" s="128">
        <f>S280^3+T280^3+U280^3+V280^3+S281^3+T281^3+U281^3+V281^3+S282^3+T282^3+U282^3+V282^3+S283^3+T283^3+U283^3+V283^3</f>
        <v>0</v>
      </c>
      <c r="T297" s="128">
        <f>S284^3+T284^3+U284^3+V284^3+S285^3+T285^3+U285^3+V285^3+S286^3+T286^3+U286^3+V286^3+S287^3+T287^3+U287^3+V287^3</f>
        <v>0</v>
      </c>
      <c r="U297" s="128">
        <f>S288^3+T288^3+U288^3+V288^3+S289^3+T289^3+U289^3+V289^3+S290^3+T290^3+U290^3+V290^3+S291^3+T291^3+U291^3+V291^3</f>
        <v>0</v>
      </c>
      <c r="V297" s="128">
        <f>S292^3+T292^3+U292^3+V292^3+S293^3+T293^3+U293^3+V293^3+S294^3+T294^3+U294^3+V294^3+S295^3+T295^3+U295^3+V295^3</f>
        <v>0</v>
      </c>
      <c r="W297" s="128">
        <f>W280^3+X280^3+Y280^3+Z280^3+W281^3+X281^3+Y281^3+Z281^3+W282^3+X282^3+Y282^3+Z282^3+W283^3+X283^3+Y283^3+Z283^3</f>
        <v>0</v>
      </c>
      <c r="X297" s="128">
        <f>W284^3+X284^3+Y284^3+Z284^3+W285^3+X285^3+Y285^3+Z285^3+W286^3+X286^3+Y286^3+Z286^3+W287^3+X287^3+Y287^3+Z287^3</f>
        <v>0</v>
      </c>
      <c r="Y297" s="128">
        <f>W288^3+X288^3+Y288^3+Z288^3+W289^3+X289^3+Y289^3+Z289^3+W290^3+X290^3+Y290^3+Z290^3+W291^3+X291^3+Y291^3+Z291^3</f>
        <v>0</v>
      </c>
      <c r="Z297" s="128">
        <f>W292^3+X292^3+Y292^3+Z292^3+W293^3+X293^3+Y293^3+Z293^3+W294^3+X294^3+Y294^3+Z294^3+W295^3+X295^3+Y295^3+Z295^3</f>
        <v>0</v>
      </c>
      <c r="AA297" s="128">
        <f>K295^3+L294^3+M293^3+N292^3+O291^3+P290^3+Q289^3+R288^3+S287^3+T286^3+U285^3+V284^3+W283^3+X282^3+Y281^3+Z280^3</f>
        <v>0</v>
      </c>
      <c r="AB297" s="170">
        <f>K287^3+L286^3+M285^3+N284^3+O283^3+P282^3+Q281^3+R280^3+S295^3+T294^3+U293^3+V292^3+W291^3+X290^3+Y289^3+Z288^3</f>
        <v>0</v>
      </c>
      <c r="AC297" s="32"/>
      <c r="AD297" s="131"/>
      <c r="AE297" s="131"/>
      <c r="AF297" s="131"/>
      <c r="AG297" s="131"/>
      <c r="AH297" s="131"/>
      <c r="AI297" s="131"/>
      <c r="AJ297" s="131"/>
      <c r="AK297" s="131"/>
      <c r="AL297" s="131"/>
      <c r="AM297" s="131"/>
      <c r="AN297" s="131"/>
      <c r="AO297" s="131"/>
      <c r="AP297" s="131"/>
      <c r="AQ297" s="131"/>
      <c r="AR297" s="131"/>
      <c r="AS297" s="131"/>
      <c r="AT297" s="32"/>
      <c r="AU297" s="115"/>
      <c r="AW297" s="109"/>
      <c r="AX297" s="58"/>
      <c r="AY297" s="127">
        <f>AY280^3+AZ280^3+BA280^3+BB280^3+AY281^3+AZ281^3+BA281^3+BB281^3+AY282^3+AZ282^3+BA282^3+BB282^3+AY283^3+AZ283^3+BA283^3+BB283^3</f>
        <v>0</v>
      </c>
      <c r="AZ297" s="128">
        <f>AY284^3+AZ284^3+BA284^3+BB284^3+AY285^3+AZ285^3+BA285^3+BB285^3+AY286^3+AZ286^3+BA286^3+BB286^3+AY287^3+AZ287^3+BA287^3+BB287^3</f>
        <v>0</v>
      </c>
      <c r="BA297" s="128">
        <f>AY288^3+AZ288^3+BA288^3+BB288^3+AY289^3+AZ289^3+BA289^3+BB289^3+AY290^3+AZ290^3+BA290^3+BB290^3+AY291^3+AZ291^3+BA291^3+BB291^3</f>
        <v>0</v>
      </c>
      <c r="BB297" s="128">
        <f>AY292^3+AZ292^3+BA292^3+BB292^3+AY293^3+AZ293^3+BA293^3+BB293^3+AY294^3+AZ294^3+BA294^3+BB294^3+AY295^3+AZ295^3+BA295^3+BB295^3</f>
        <v>0</v>
      </c>
      <c r="BC297" s="128">
        <f>BC280^3+BD280^3+BE280^3+BF280^3+BC281^3+BD281^3+BE281^3+BF281^3+BC282^3+BD282^3+BE282^3+BF282^3+BC283^3+BD283^3+BE283^3+BF283^3</f>
        <v>0</v>
      </c>
      <c r="BD297" s="128">
        <f>BC284^3+BD284^3+BE284^3+BF284^3+BC285^3+BD285^3+BE285^3+BF285^3+BC286^3+BD286^3+BE286^3+BF286^3+BC287^3+BD287^3+BE287^3+BF287^3</f>
        <v>0</v>
      </c>
      <c r="BE297" s="128">
        <f>BC288^3+BD288^3+BE288^3+BF288^3+BC289^3+BD289^3+BE289^3+BF289^3+BC290^3+BD290^3+BE290^3+BF290^3+BC291^3+BD291^3+BE291^3+BF291^3</f>
        <v>0</v>
      </c>
      <c r="BF297" s="128">
        <f>BC292^3+BD292^3+BE292^3+BF292^3+BC293^3+BD293^3+BE293^3+BF293^3+BC294^3+BD294^3+BE294^3+BF294^3+BC295^3+BD295^3+BE295^3+BF295^3</f>
        <v>0</v>
      </c>
      <c r="BG297" s="128">
        <f>BG280^3+BH280^3+BI280^3+BJ280^3+BG281^3+BH281^3+BI281^3+BJ281^3+BG282^3+BH282^3+BI282^3+BJ282^3+BG283^3+BH283^3+BI283^3+BJ283^3</f>
        <v>0</v>
      </c>
      <c r="BH297" s="128">
        <f>BG284^3+BH284^3+BI284^3+BJ284^3+BG285^3+BH285^3+BI285^3+BJ285^3+BG286^3+BH286^3+BI286^3+BJ286^3+BG287^3+BH287^3+BI287^3+BJ287^3</f>
        <v>0</v>
      </c>
      <c r="BI297" s="128">
        <f>BG288^3+BH288^3+BI288^3+BJ288^3+BG289^3+BH289^3+BI289^3+BJ289^3+BG290^3+BH290^3+BI290^3+BJ290^3+BG291^3+BH291^3+BI291^3+BJ291^3</f>
        <v>0</v>
      </c>
      <c r="BJ297" s="128">
        <f>BG292^3+BH292^3+BI292^3+BJ292^3+BG293^3+BH293^3+BI293^3+BJ293^3+BG294^3+BH294^3+BI294^3+BJ294^3+BG295^3+BH295^3+BI295^3+BJ295^3</f>
        <v>0</v>
      </c>
      <c r="BK297" s="128">
        <f>BK280^3+BL280^3+BM280^3+BN280^3+BK281^3+BL281^3+BM281^3+BN281^3+BK282^3+BL282^3+BM282^3+BN282^3+BK283^3+BL283^3+BM283^3+BN283^3</f>
        <v>0</v>
      </c>
      <c r="BL297" s="128">
        <f>BK284^3+BL284^3+BM284^3+BN284^3+BK285^3+BL285^3+BM285^3+BN285^3+BK286^3+BL286^3+BM286^3+BN286^3+BK287^3+BL287^3+BM287^3+BN287^3</f>
        <v>0</v>
      </c>
      <c r="BM297" s="128">
        <f>BK288^3+BL288^3+BM288^3+BN288^3+BK289^3+BL289^3+BM289^3+BN289^3+BK290^3+BL290^3+BM290^3+BN290^3+BK291^3+BL291^3+BM291^3+BN291^3</f>
        <v>0</v>
      </c>
      <c r="BN297" s="128">
        <f>BK292^3+BL292^3+BM292^3+BN292^3+BK293^3+BL293^3+BM293^3+BN293^3+BK294^3+BL294^3+BM294^3+BN294^3+BK295^3+BL295^3+BM295^3+BN295^3</f>
        <v>0</v>
      </c>
      <c r="BO297" s="128">
        <f>AY295^3+AZ294^3+BA293^3+BB292^3+BC291^3+BD290^3+BE289^3+BF288^3+BG287^3+BH286^3+BI285^3+BJ284^3+BK283^3+BL282^3+BM281^3+BN280^3</f>
        <v>0</v>
      </c>
      <c r="BP297" s="170">
        <f>AY287^3+AZ286^3+BA285^3+BB284^3+BC283^3+BD282^3+BE281^3+BF280^3+BG295^3+BH294^3+BI293^3+BJ292^3+BK291^3+BL290^3+BM289^3+BN288^3</f>
        <v>0</v>
      </c>
      <c r="BQ297" s="32"/>
      <c r="BR297" s="131"/>
      <c r="BS297" s="131"/>
      <c r="BT297" s="131"/>
      <c r="BU297" s="131"/>
      <c r="BV297" s="131"/>
      <c r="BW297" s="131"/>
      <c r="BX297" s="131"/>
      <c r="BY297" s="131"/>
      <c r="BZ297" s="131"/>
      <c r="CA297" s="131"/>
      <c r="CB297" s="131"/>
      <c r="CC297" s="131"/>
      <c r="CD297" s="131"/>
      <c r="CE297" s="131"/>
      <c r="CF297" s="131"/>
      <c r="CG297" s="131"/>
      <c r="CH297" s="32"/>
      <c r="CI297" s="115"/>
      <c r="CJ297" s="144"/>
      <c r="CK297" s="109"/>
      <c r="CL297" s="58"/>
      <c r="CM297" s="127">
        <f>CM280^3+CN280^3+CO280^3+CP280^3+CM281^3+CN281^3+CO281^3+CP281^3+CM282^3+CN282^3+CO282^3+CP282^3+CM283^3+CN283^3+CO283^3+CP283^3</f>
        <v>0</v>
      </c>
      <c r="CN297" s="128">
        <f>CM284^3+CN284^3+CO284^3+CP284^3+CM285^3+CN285^3+CO285^3+CP285^3+CM286^3+CN286^3+CO286^3+CP286^3+CM287^3+CN287^3+CO287^3+CP287^3</f>
        <v>0</v>
      </c>
      <c r="CO297" s="128">
        <f>CM288^3+CN288^3+CO288^3+CP288^3+CM289^3+CN289^3+CO289^3+CP289^3+CM290^3+CN290^3+CO290^3+CP290^3+CM291^3+CN291^3+CO291^3+CP291^3</f>
        <v>0</v>
      </c>
      <c r="CP297" s="128">
        <f>CM292^3+CN292^3+CO292^3+CP292^3+CM293^3+CN293^3+CO293^3+CP293^3+CM294^3+CN294^3+CO294^3+CP294^3+CM295^3+CN295^3+CO295^3+CP295^3</f>
        <v>0</v>
      </c>
      <c r="CQ297" s="128">
        <f>CQ280^3+CR280^3+CS280^3+CT280^3+CQ281^3+CR281^3+CS281^3+CT281^3+CQ282^3+CR282^3+CS282^3+CT282^3+CQ283^3+CR283^3+CS283^3+CT283^3</f>
        <v>0</v>
      </c>
      <c r="CR297" s="128">
        <f>CQ284^3+CR284^3+CS284^3+CT284^3+CQ285^3+CR285^3+CS285^3+CT285^3+CQ286^3+CR286^3+CS286^3+CT286^3+CQ287^3+CR287^3+CS287^3+CT287^3</f>
        <v>0</v>
      </c>
      <c r="CS297" s="128">
        <f>CQ288^3+CR288^3+CS288^3+CT288^3+CQ289^3+CR289^3+CS289^3+CT289^3+CQ290^3+CR290^3+CS290^3+CT290^3+CQ291^3+CR291^3+CS291^3+CT291^3</f>
        <v>0</v>
      </c>
      <c r="CT297" s="128">
        <f>CQ292^3+CR292^3+CS292^3+CT292^3+CQ293^3+CR293^3+CS293^3+CT293^3+CQ294^3+CR294^3+CS294^3+CT294^3+CQ295^3+CR295^3+CS295^3+CT295^3</f>
        <v>0</v>
      </c>
      <c r="CU297" s="128">
        <f>CU280^3+CV280^3+CW280^3+CX280^3+CU281^3+CV281^3+CW281^3+CX281^3+CU282^3+CV282^3+CW282^3+CX282^3+CU283^3+CV283^3+CW283^3+CX283^3</f>
        <v>0</v>
      </c>
      <c r="CV297" s="128">
        <f>CU284^3+CV284^3+CW284^3+CX284^3+CU285^3+CV285^3+CW285^3+CX285^3+CU286^3+CV286^3+CW286^3+CX286^3+CU287^3+CV287^3+CW287^3+CX287^3</f>
        <v>0</v>
      </c>
      <c r="CW297" s="128">
        <f>CU288^3+CV288^3+CW288^3+CX288^3+CU289^3+CV289^3+CW289^3+CX289^3+CU290^3+CV290^3+CW290^3+CX290^3+CU291^3+CV291^3+CW291^3+CX291^3</f>
        <v>0</v>
      </c>
      <c r="CX297" s="128">
        <f>CU292^3+CV292^3+CW292^3+CX292^3+CU293^3+CV293^3+CW293^3+CX293^3+CU294^3+CV294^3+CW294^3+CX294^3+CU295^3+CV295^3+CW295^3+CX295^3</f>
        <v>0</v>
      </c>
      <c r="CY297" s="128">
        <f>CY280^3+CZ280^3+DA280^3+DB280^3+CY281^3+CZ281^3+DA281^3+DB281^3+CY282^3+CZ282^3+DA282^3+DB282^3+CY283^3+CZ283^3+DA283^3+DB283^3</f>
        <v>0</v>
      </c>
      <c r="CZ297" s="128">
        <f>CY284^3+CZ284^3+DA284^3+DB284^3+CY285^3+CZ285^3+DA285^3+DB285^3+CY286^3+CZ286^3+DA286^3+DB286^3+CY287^3+CZ287^3+DA287^3+DB287^3</f>
        <v>0</v>
      </c>
      <c r="DA297" s="128">
        <f>CY288^3+CZ288^3+DA288^3+DB288^3+CY289^3+CZ289^3+DA289^3+DB289^3+CY290^3+CZ290^3+DA290^3+DB290^3+CY291^3+CZ291^3+DA291^3+DB291^3</f>
        <v>0</v>
      </c>
      <c r="DB297" s="128">
        <f>CY292^3+CZ292^3+DA292^3+DB292^3+CY293^3+CZ293^3+DA293^3+DB293^3+CY294^3+CZ294^3+DA294^3+DB294^3+CY295^3+CZ295^3+DA295^3+DB295^3</f>
        <v>0</v>
      </c>
      <c r="DC297" s="128">
        <f>CM295^3+CN294^3+CO293^3+CP292^3+CQ291^3+CR290^3+CS289^3+CT288^3+CU287^3+CV286^3+CW285^3+CX284^3+CY283^3+CZ282^3+DA281^3+DB280^3</f>
        <v>0</v>
      </c>
      <c r="DD297" s="170">
        <f>CM287^3+CN286^3+CO285^3+CP284^3+CQ283^3+CR282^3+CS281^3+CT280^3+CU295^3+CV294^3+CW293^3+CX292^3+CY291^3+CZ290^3+DA289^3+DB288^3</f>
        <v>0</v>
      </c>
      <c r="DE297" s="32"/>
      <c r="DF297" s="131"/>
      <c r="DG297" s="131"/>
      <c r="DH297" s="131"/>
      <c r="DI297" s="131"/>
      <c r="DJ297" s="131"/>
      <c r="DK297" s="131"/>
      <c r="DL297" s="131"/>
      <c r="DM297" s="131"/>
      <c r="DN297" s="131"/>
      <c r="DO297" s="131"/>
      <c r="DP297" s="131"/>
      <c r="DQ297" s="131"/>
      <c r="DR297" s="131"/>
      <c r="DS297" s="131"/>
      <c r="DT297" s="131"/>
      <c r="DU297" s="131"/>
      <c r="DV297" s="32"/>
      <c r="DW297" s="115"/>
      <c r="DY297" s="109"/>
      <c r="DZ297" s="58"/>
      <c r="EA297" s="127">
        <f>EA280^3+EB280^3+EC280^3+ED280^3+EA281^3+EB281^3+EC281^3+ED281^3+EA282^3+EB282^3+EC282^3+ED282^3+EA283^3+EB283^3+EC283^3+ED283^3</f>
        <v>0</v>
      </c>
      <c r="EB297" s="128">
        <f>EA284^3+EB284^3+EC284^3+ED284^3+EA285^3+EB285^3+EC285^3+ED285^3+EA286^3+EB286^3+EC286^3+ED286^3+EA287^3+EB287^3+EC287^3+ED287^3</f>
        <v>0</v>
      </c>
      <c r="EC297" s="128">
        <f>EA288^3+EB288^3+EC288^3+ED288^3+EA289^3+EB289^3+EC289^3+ED289^3+EA290^3+EB290^3+EC290^3+ED290^3+EA291^3+EB291^3+EC291^3+ED291^3</f>
        <v>0</v>
      </c>
      <c r="ED297" s="128">
        <f>EA292^3+EB292^3+EC292^3+ED292^3+EA293^3+EB293^3+EC293^3+ED293^3+EA294^3+EB294^3+EC294^3+ED294^3+EA295^3+EB295^3+EC295^3+ED295^3</f>
        <v>0</v>
      </c>
      <c r="EE297" s="128">
        <f>EE280^3+EF280^3+EG280^3+EH280^3+EE281^3+EF281^3+EG281^3+EH281^3+EE282^3+EF282^3+EG282^3+EH282^3+EE283^3+EF283^3+EG283^3+EH283^3</f>
        <v>0</v>
      </c>
      <c r="EF297" s="128">
        <f>EE284^3+EF284^3+EG284^3+EH284^3+EE285^3+EF285^3+EG285^3+EH285^3+EE286^3+EF286^3+EG286^3+EH286^3+EE287^3+EF287^3+EG287^3+EH287^3</f>
        <v>0</v>
      </c>
      <c r="EG297" s="128">
        <f>EE288^3+EF288^3+EG288^3+EH288^3+EE289^3+EF289^3+EG289^3+EH289^3+EE290^3+EF290^3+EG290^3+EH290^3+EE291^3+EF291^3+EG291^3+EH291^3</f>
        <v>0</v>
      </c>
      <c r="EH297" s="128">
        <f>EE292^3+EF292^3+EG292^3+EH292^3+EE293^3+EF293^3+EG293^3+EH293^3+EE294^3+EF294^3+EG294^3+EH294^3+EE295^3+EF295^3+EG295^3+EH295^3</f>
        <v>0</v>
      </c>
      <c r="EI297" s="128">
        <f>EI280^3+EJ280^3+EK280^3+EL280^3+EI281^3+EJ281^3+EK281^3+EL281^3+EI282^3+EJ282^3+EK282^3+EL282^3+EI283^3+EJ283^3+EK283^3+EL283^3</f>
        <v>0</v>
      </c>
      <c r="EJ297" s="128">
        <f>EI284^3+EJ284^3+EK284^3+EL284^3+EI285^3+EJ285^3+EK285^3+EL285^3+EI286^3+EJ286^3+EK286^3+EL286^3+EI287^3+EJ287^3+EK287^3+EL287^3</f>
        <v>0</v>
      </c>
      <c r="EK297" s="128">
        <f>EI288^3+EJ288^3+EK288^3+EL288^3+EI289^3+EJ289^3+EK289^3+EL289^3+EI290^3+EJ290^3+EK290^3+EL290^3+EI291^3+EJ291^3+EK291^3+EL291^3</f>
        <v>0</v>
      </c>
      <c r="EL297" s="128">
        <f>EI292^3+EJ292^3+EK292^3+EL292^3+EI293^3+EJ293^3+EK293^3+EL293^3+EI294^3+EJ294^3+EK294^3+EL294^3+EI295^3+EJ295^3+EK295^3+EL295^3</f>
        <v>0</v>
      </c>
      <c r="EM297" s="128">
        <f>EM280^3+EN280^3+EO280^3+EP280^3+EM281^3+EN281^3+EO281^3+EP281^3+EM282^3+EN282^3+EO282^3+EP282^3+EM283^3+EN283^3+EO283^3+EP283^3</f>
        <v>0</v>
      </c>
      <c r="EN297" s="128">
        <f>EM284^3+EN284^3+EO284^3+EP284^3+EM285^3+EN285^3+EO285^3+EP285^3+EM286^3+EN286^3+EO286^3+EP286^3+EM287^3+EN287^3+EO287^3+EP287^3</f>
        <v>0</v>
      </c>
      <c r="EO297" s="128">
        <f>EM288^3+EN288^3+EO288^3+EP288^3+EM289^3+EN289^3+EO289^3+EP289^3+EM290^3+EN290^3+EO290^3+EP290^3+EM291^3+EN291^3+EO291^3+EP291^3</f>
        <v>0</v>
      </c>
      <c r="EP297" s="128">
        <f>EM292^3+EN292^3+EO292^3+EP292^3+EM293^3+EN293^3+EO293^3+EP293^3+EM294^3+EN294^3+EO294^3+EP294^3+EM295^3+EN295^3+EO295^3+EP295^3</f>
        <v>0</v>
      </c>
      <c r="EQ297" s="128">
        <f>EA295^3+EB294^3+EC293^3+ED292^3+EE291^3+EF290^3+EG289^3+EH288^3+EI287^3+EJ286^3+EK285^3+EL284^3+EM283^3+EN282^3+EO281^3+EP280^3</f>
        <v>0</v>
      </c>
      <c r="ER297" s="170">
        <f>EA287^3+EB286^3+EC285^3+ED284^3+EE283^3+EF282^3+EG281^3+EH280^3+EI295^3+EJ294^3+EK293^3+EL292^3+EM291^3+EN290^3+EO289^3+EP288^3</f>
        <v>0</v>
      </c>
      <c r="ES297" s="32"/>
      <c r="ET297" s="131"/>
      <c r="EU297" s="131"/>
      <c r="EV297" s="131"/>
      <c r="EW297" s="131"/>
      <c r="EX297" s="131"/>
      <c r="EY297" s="131"/>
      <c r="EZ297" s="131"/>
      <c r="FA297" s="131"/>
      <c r="FB297" s="131"/>
      <c r="FC297" s="131"/>
      <c r="FD297" s="131"/>
      <c r="FE297" s="131"/>
      <c r="FF297" s="131"/>
      <c r="FG297" s="131"/>
      <c r="FH297" s="131"/>
      <c r="FI297" s="131"/>
      <c r="FJ297" s="32"/>
      <c r="FK297" s="115"/>
    </row>
    <row r="298" spans="9:167" ht="13.5" thickBot="1" x14ac:dyDescent="0.25">
      <c r="I298" s="109"/>
      <c r="J298" s="58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137"/>
      <c r="AB298" s="137"/>
      <c r="AC298" s="32" t="s">
        <v>0</v>
      </c>
      <c r="AD298" s="135"/>
      <c r="AE298" s="135"/>
      <c r="AF298" s="135"/>
      <c r="AG298" s="135"/>
      <c r="AH298" s="135"/>
      <c r="AI298" s="135"/>
      <c r="AJ298" s="135"/>
      <c r="AK298" s="135"/>
      <c r="AL298" s="135"/>
      <c r="AM298" s="135"/>
      <c r="AN298" s="135"/>
      <c r="AO298" s="135"/>
      <c r="AP298" s="135"/>
      <c r="AQ298" s="135"/>
      <c r="AR298" s="135"/>
      <c r="AS298" s="135"/>
      <c r="AT298" s="32"/>
      <c r="AU298" s="115"/>
      <c r="AW298" s="109"/>
      <c r="AX298" s="58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  <c r="BN298" s="46"/>
      <c r="BO298" s="137"/>
      <c r="BP298" s="137"/>
      <c r="BQ298" s="32" t="s">
        <v>0</v>
      </c>
      <c r="BR298" s="135"/>
      <c r="BS298" s="135"/>
      <c r="BT298" s="135"/>
      <c r="BU298" s="135"/>
      <c r="BV298" s="135"/>
      <c r="BW298" s="135"/>
      <c r="BX298" s="135"/>
      <c r="BY298" s="135"/>
      <c r="BZ298" s="135"/>
      <c r="CA298" s="135"/>
      <c r="CB298" s="135"/>
      <c r="CC298" s="135"/>
      <c r="CD298" s="135"/>
      <c r="CE298" s="135"/>
      <c r="CF298" s="135"/>
      <c r="CG298" s="135"/>
      <c r="CH298" s="32"/>
      <c r="CI298" s="115"/>
      <c r="CJ298" s="144"/>
      <c r="CK298" s="109"/>
      <c r="CL298" s="58"/>
      <c r="CM298" s="46"/>
      <c r="CN298" s="46"/>
      <c r="CO298" s="46"/>
      <c r="CP298" s="46"/>
      <c r="CQ298" s="46"/>
      <c r="CR298" s="46"/>
      <c r="CS298" s="46"/>
      <c r="CT298" s="46"/>
      <c r="CU298" s="46"/>
      <c r="CV298" s="46"/>
      <c r="CW298" s="46"/>
      <c r="CX298" s="46"/>
      <c r="CY298" s="46"/>
      <c r="CZ298" s="46"/>
      <c r="DA298" s="46"/>
      <c r="DB298" s="46"/>
      <c r="DC298" s="137"/>
      <c r="DD298" s="137"/>
      <c r="DE298" s="32" t="s">
        <v>0</v>
      </c>
      <c r="DF298" s="135"/>
      <c r="DG298" s="135"/>
      <c r="DH298" s="135"/>
      <c r="DI298" s="135"/>
      <c r="DJ298" s="135"/>
      <c r="DK298" s="135"/>
      <c r="DL298" s="135"/>
      <c r="DM298" s="135"/>
      <c r="DN298" s="135"/>
      <c r="DO298" s="135"/>
      <c r="DP298" s="135"/>
      <c r="DQ298" s="135"/>
      <c r="DR298" s="135"/>
      <c r="DS298" s="135"/>
      <c r="DT298" s="135"/>
      <c r="DU298" s="135"/>
      <c r="DV298" s="32"/>
      <c r="DW298" s="115"/>
      <c r="DY298" s="109"/>
      <c r="DZ298" s="58"/>
      <c r="EA298" s="46"/>
      <c r="EB298" s="46"/>
      <c r="EC298" s="46"/>
      <c r="ED298" s="46"/>
      <c r="EE298" s="46"/>
      <c r="EF298" s="46"/>
      <c r="EG298" s="46"/>
      <c r="EH298" s="46"/>
      <c r="EI298" s="46"/>
      <c r="EJ298" s="46"/>
      <c r="EK298" s="46"/>
      <c r="EL298" s="46"/>
      <c r="EM298" s="46"/>
      <c r="EN298" s="46"/>
      <c r="EO298" s="46"/>
      <c r="EP298" s="46"/>
      <c r="EQ298" s="137"/>
      <c r="ER298" s="137"/>
      <c r="ES298" s="32" t="s">
        <v>0</v>
      </c>
      <c r="ET298" s="135"/>
      <c r="EU298" s="135"/>
      <c r="EV298" s="135"/>
      <c r="EW298" s="135"/>
      <c r="EX298" s="135"/>
      <c r="EY298" s="135"/>
      <c r="EZ298" s="135"/>
      <c r="FA298" s="135"/>
      <c r="FB298" s="135"/>
      <c r="FC298" s="135"/>
      <c r="FD298" s="135"/>
      <c r="FE298" s="135"/>
      <c r="FF298" s="135"/>
      <c r="FG298" s="135"/>
      <c r="FH298" s="135"/>
      <c r="FI298" s="135"/>
      <c r="FJ298" s="32"/>
      <c r="FK298" s="115"/>
    </row>
    <row r="299" spans="9:167" ht="13.5" thickBot="1" x14ac:dyDescent="0.25">
      <c r="I299" s="138"/>
      <c r="J299" s="143"/>
      <c r="K299" s="154"/>
      <c r="L299" s="154"/>
      <c r="M299" s="154"/>
      <c r="N299" s="154"/>
      <c r="O299" s="154"/>
      <c r="P299" s="154"/>
      <c r="Q299" s="154"/>
      <c r="R299" s="154"/>
      <c r="S299" s="154"/>
      <c r="T299" s="154"/>
      <c r="U299" s="154"/>
      <c r="V299" s="154"/>
      <c r="W299" s="154"/>
      <c r="X299" s="154"/>
      <c r="Y299" s="154"/>
      <c r="Z299" s="154"/>
      <c r="AA299" s="154"/>
      <c r="AB299" s="154"/>
      <c r="AC299" s="154"/>
      <c r="AD299" s="155"/>
      <c r="AE299" s="155"/>
      <c r="AF299" s="155"/>
      <c r="AG299" s="155"/>
      <c r="AH299" s="155"/>
      <c r="AI299" s="155"/>
      <c r="AJ299" s="155"/>
      <c r="AK299" s="155"/>
      <c r="AL299" s="155"/>
      <c r="AM299" s="155"/>
      <c r="AN299" s="155"/>
      <c r="AO299" s="155"/>
      <c r="AP299" s="155"/>
      <c r="AQ299" s="155"/>
      <c r="AR299" s="155"/>
      <c r="AS299" s="155"/>
      <c r="AT299" s="154"/>
      <c r="AU299" s="141"/>
      <c r="AW299" s="138"/>
      <c r="AX299" s="143"/>
      <c r="AY299" s="154"/>
      <c r="AZ299" s="154"/>
      <c r="BA299" s="154"/>
      <c r="BB299" s="154"/>
      <c r="BC299" s="154"/>
      <c r="BD299" s="154"/>
      <c r="BE299" s="154"/>
      <c r="BF299" s="154"/>
      <c r="BG299" s="154"/>
      <c r="BH299" s="154"/>
      <c r="BI299" s="154"/>
      <c r="BJ299" s="154"/>
      <c r="BK299" s="154"/>
      <c r="BL299" s="154"/>
      <c r="BM299" s="154"/>
      <c r="BN299" s="154"/>
      <c r="BO299" s="154"/>
      <c r="BP299" s="154"/>
      <c r="BQ299" s="154"/>
      <c r="BR299" s="155"/>
      <c r="BS299" s="155"/>
      <c r="BT299" s="155"/>
      <c r="BU299" s="155"/>
      <c r="BV299" s="155"/>
      <c r="BW299" s="155"/>
      <c r="BX299" s="155"/>
      <c r="BY299" s="155"/>
      <c r="BZ299" s="155"/>
      <c r="CA299" s="155"/>
      <c r="CB299" s="155"/>
      <c r="CC299" s="155"/>
      <c r="CD299" s="155"/>
      <c r="CE299" s="155"/>
      <c r="CF299" s="155"/>
      <c r="CG299" s="155"/>
      <c r="CH299" s="154"/>
      <c r="CI299" s="141"/>
      <c r="CJ299" s="144"/>
      <c r="CK299" s="138"/>
      <c r="CL299" s="143"/>
      <c r="CM299" s="154"/>
      <c r="CN299" s="154"/>
      <c r="CO299" s="154"/>
      <c r="CP299" s="154"/>
      <c r="CQ299" s="154"/>
      <c r="CR299" s="154"/>
      <c r="CS299" s="154"/>
      <c r="CT299" s="154"/>
      <c r="CU299" s="154"/>
      <c r="CV299" s="154"/>
      <c r="CW299" s="154"/>
      <c r="CX299" s="154"/>
      <c r="CY299" s="154"/>
      <c r="CZ299" s="154"/>
      <c r="DA299" s="154"/>
      <c r="DB299" s="154"/>
      <c r="DC299" s="154"/>
      <c r="DD299" s="154"/>
      <c r="DE299" s="154"/>
      <c r="DF299" s="155"/>
      <c r="DG299" s="155"/>
      <c r="DH299" s="155"/>
      <c r="DI299" s="155"/>
      <c r="DJ299" s="155"/>
      <c r="DK299" s="155"/>
      <c r="DL299" s="155"/>
      <c r="DM299" s="155"/>
      <c r="DN299" s="155"/>
      <c r="DO299" s="155"/>
      <c r="DP299" s="155"/>
      <c r="DQ299" s="155"/>
      <c r="DR299" s="155"/>
      <c r="DS299" s="155"/>
      <c r="DT299" s="155"/>
      <c r="DU299" s="155"/>
      <c r="DV299" s="154"/>
      <c r="DW299" s="141"/>
      <c r="DY299" s="138"/>
      <c r="DZ299" s="143"/>
      <c r="EA299" s="154"/>
      <c r="EB299" s="154"/>
      <c r="EC299" s="154"/>
      <c r="ED299" s="154"/>
      <c r="EE299" s="154"/>
      <c r="EF299" s="154"/>
      <c r="EG299" s="154"/>
      <c r="EH299" s="154"/>
      <c r="EI299" s="154"/>
      <c r="EJ299" s="154"/>
      <c r="EK299" s="154"/>
      <c r="EL299" s="154"/>
      <c r="EM299" s="154"/>
      <c r="EN299" s="154"/>
      <c r="EO299" s="154"/>
      <c r="EP299" s="154"/>
      <c r="EQ299" s="154"/>
      <c r="ER299" s="154"/>
      <c r="ES299" s="154"/>
      <c r="ET299" s="155"/>
      <c r="EU299" s="155"/>
      <c r="EV299" s="155"/>
      <c r="EW299" s="155"/>
      <c r="EX299" s="155"/>
      <c r="EY299" s="155"/>
      <c r="EZ299" s="155"/>
      <c r="FA299" s="155"/>
      <c r="FB299" s="155"/>
      <c r="FC299" s="155"/>
      <c r="FD299" s="155"/>
      <c r="FE299" s="155"/>
      <c r="FF299" s="155"/>
      <c r="FG299" s="155"/>
      <c r="FH299" s="155"/>
      <c r="FI299" s="155"/>
      <c r="FJ299" s="154"/>
      <c r="FK299" s="141"/>
    </row>
    <row r="300" spans="9:167" ht="14.25" thickTop="1" thickBot="1" x14ac:dyDescent="0.25">
      <c r="S300" s="25" t="s">
        <v>0</v>
      </c>
      <c r="AO300" s="33" t="s">
        <v>0</v>
      </c>
      <c r="BG300" s="25" t="s">
        <v>0</v>
      </c>
      <c r="CC300" s="33" t="s">
        <v>0</v>
      </c>
      <c r="CJ300" s="144"/>
      <c r="CU300" s="25" t="s">
        <v>0</v>
      </c>
      <c r="DQ300" s="33" t="s">
        <v>0</v>
      </c>
      <c r="EI300" s="25" t="s">
        <v>0</v>
      </c>
      <c r="FE300" s="33" t="s">
        <v>0</v>
      </c>
    </row>
    <row r="301" spans="9:167" ht="14.25" thickTop="1" thickBot="1" x14ac:dyDescent="0.25">
      <c r="I301" s="38" t="s">
        <v>0</v>
      </c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40"/>
      <c r="AE301" s="40"/>
      <c r="AF301" s="40"/>
      <c r="AG301" s="40"/>
      <c r="AH301" s="40"/>
      <c r="AI301" s="40"/>
      <c r="AJ301" s="40"/>
      <c r="AK301" s="40"/>
      <c r="AL301" s="40"/>
      <c r="AM301" s="40"/>
      <c r="AN301" s="40"/>
      <c r="AO301" s="40"/>
      <c r="AP301" s="40"/>
      <c r="AQ301" s="40"/>
      <c r="AR301" s="40"/>
      <c r="AS301" s="40"/>
      <c r="AT301" s="39"/>
      <c r="AU301" s="41"/>
      <c r="AW301" s="38" t="s">
        <v>0</v>
      </c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  <c r="BN301" s="39"/>
      <c r="BO301" s="39"/>
      <c r="BP301" s="39"/>
      <c r="BQ301" s="39"/>
      <c r="BR301" s="40"/>
      <c r="BS301" s="40"/>
      <c r="BT301" s="40"/>
      <c r="BU301" s="40"/>
      <c r="BV301" s="40"/>
      <c r="BW301" s="40"/>
      <c r="BX301" s="40"/>
      <c r="BY301" s="40"/>
      <c r="BZ301" s="40"/>
      <c r="CA301" s="40"/>
      <c r="CB301" s="40"/>
      <c r="CC301" s="40"/>
      <c r="CD301" s="40"/>
      <c r="CE301" s="40"/>
      <c r="CF301" s="40"/>
      <c r="CG301" s="40"/>
      <c r="CH301" s="39"/>
      <c r="CI301" s="41"/>
      <c r="CJ301" s="144"/>
      <c r="CK301" s="38" t="s">
        <v>0</v>
      </c>
      <c r="CL301" s="39"/>
      <c r="CM301" s="39"/>
      <c r="CN301" s="39"/>
      <c r="CO301" s="39"/>
      <c r="CP301" s="39"/>
      <c r="CQ301" s="39"/>
      <c r="CR301" s="39"/>
      <c r="CS301" s="39"/>
      <c r="CT301" s="39"/>
      <c r="CU301" s="39"/>
      <c r="CV301" s="39"/>
      <c r="CW301" s="39"/>
      <c r="CX301" s="39"/>
      <c r="CY301" s="39"/>
      <c r="CZ301" s="39"/>
      <c r="DA301" s="39"/>
      <c r="DB301" s="39"/>
      <c r="DC301" s="39"/>
      <c r="DD301" s="39"/>
      <c r="DE301" s="39"/>
      <c r="DF301" s="40"/>
      <c r="DG301" s="40"/>
      <c r="DH301" s="40"/>
      <c r="DI301" s="40"/>
      <c r="DJ301" s="40"/>
      <c r="DK301" s="40"/>
      <c r="DL301" s="40"/>
      <c r="DM301" s="40"/>
      <c r="DN301" s="40"/>
      <c r="DO301" s="40"/>
      <c r="DP301" s="40"/>
      <c r="DQ301" s="40"/>
      <c r="DR301" s="40"/>
      <c r="DS301" s="40"/>
      <c r="DT301" s="40"/>
      <c r="DU301" s="40"/>
      <c r="DV301" s="39"/>
      <c r="DW301" s="41"/>
      <c r="DY301" s="38" t="s">
        <v>0</v>
      </c>
      <c r="DZ301" s="39"/>
      <c r="EA301" s="39"/>
      <c r="EB301" s="39"/>
      <c r="EC301" s="39"/>
      <c r="ED301" s="39"/>
      <c r="EE301" s="39"/>
      <c r="EF301" s="39"/>
      <c r="EG301" s="39"/>
      <c r="EH301" s="39"/>
      <c r="EI301" s="39"/>
      <c r="EJ301" s="39"/>
      <c r="EK301" s="39"/>
      <c r="EL301" s="39"/>
      <c r="EM301" s="39"/>
      <c r="EN301" s="39"/>
      <c r="EO301" s="39"/>
      <c r="EP301" s="39"/>
      <c r="EQ301" s="39"/>
      <c r="ER301" s="39"/>
      <c r="ES301" s="39"/>
      <c r="ET301" s="40"/>
      <c r="EU301" s="40"/>
      <c r="EV301" s="40"/>
      <c r="EW301" s="40"/>
      <c r="EX301" s="40"/>
      <c r="EY301" s="40"/>
      <c r="EZ301" s="40"/>
      <c r="FA301" s="40"/>
      <c r="FB301" s="40"/>
      <c r="FC301" s="40"/>
      <c r="FD301" s="40"/>
      <c r="FE301" s="40"/>
      <c r="FF301" s="40"/>
      <c r="FG301" s="40"/>
      <c r="FH301" s="40"/>
      <c r="FI301" s="40"/>
      <c r="FJ301" s="39"/>
      <c r="FK301" s="41"/>
    </row>
    <row r="302" spans="9:167" ht="13.5" thickBot="1" x14ac:dyDescent="0.25">
      <c r="I302" s="109"/>
      <c r="J302" s="45" t="s">
        <v>0</v>
      </c>
      <c r="K302" s="46" t="s">
        <v>0</v>
      </c>
      <c r="L302" s="46"/>
      <c r="M302" s="46"/>
      <c r="N302" s="46"/>
      <c r="O302" s="46"/>
      <c r="P302" s="46"/>
      <c r="Q302" s="46"/>
      <c r="R302" s="46"/>
      <c r="S302" s="47" t="s">
        <v>642</v>
      </c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8"/>
      <c r="AE302" s="48"/>
      <c r="AF302" s="48"/>
      <c r="AG302" s="48"/>
      <c r="AH302" s="48"/>
      <c r="AI302" s="48"/>
      <c r="AJ302" s="48"/>
      <c r="AK302" s="48"/>
      <c r="AL302" s="49" t="s">
        <v>287</v>
      </c>
      <c r="AM302" s="48"/>
      <c r="AN302" s="48"/>
      <c r="AO302" s="48"/>
      <c r="AP302" s="48"/>
      <c r="AQ302" s="48"/>
      <c r="AR302" s="48"/>
      <c r="AS302" s="48"/>
      <c r="AT302" s="50"/>
      <c r="AU302" s="51"/>
      <c r="AW302" s="109"/>
      <c r="AX302" s="45" t="s">
        <v>0</v>
      </c>
      <c r="AY302" s="46" t="s">
        <v>0</v>
      </c>
      <c r="AZ302" s="46"/>
      <c r="BA302" s="46"/>
      <c r="BB302" s="46"/>
      <c r="BC302" s="46"/>
      <c r="BD302" s="46"/>
      <c r="BE302" s="46"/>
      <c r="BF302" s="46"/>
      <c r="BG302" s="47" t="s">
        <v>690</v>
      </c>
      <c r="BH302" s="46"/>
      <c r="BI302" s="46"/>
      <c r="BJ302" s="46"/>
      <c r="BK302" s="46"/>
      <c r="BL302" s="46"/>
      <c r="BM302" s="46"/>
      <c r="BN302" s="46"/>
      <c r="BO302" s="46"/>
      <c r="BP302" s="46"/>
      <c r="BQ302" s="46"/>
      <c r="BR302" s="48"/>
      <c r="BS302" s="48"/>
      <c r="BT302" s="48"/>
      <c r="BU302" s="48"/>
      <c r="BV302" s="48"/>
      <c r="BW302" s="48"/>
      <c r="BX302" s="48"/>
      <c r="BY302" s="48"/>
      <c r="BZ302" s="49" t="s">
        <v>287</v>
      </c>
      <c r="CA302" s="48"/>
      <c r="CB302" s="48"/>
      <c r="CC302" s="48"/>
      <c r="CD302" s="48"/>
      <c r="CE302" s="48"/>
      <c r="CF302" s="48"/>
      <c r="CG302" s="48"/>
      <c r="CH302" s="50"/>
      <c r="CI302" s="51"/>
      <c r="CJ302" s="144"/>
      <c r="CK302" s="109"/>
      <c r="CL302" s="45" t="s">
        <v>0</v>
      </c>
      <c r="CM302" s="46" t="s">
        <v>0</v>
      </c>
      <c r="CN302" s="46"/>
      <c r="CO302" s="46"/>
      <c r="CP302" s="46"/>
      <c r="CQ302" s="46"/>
      <c r="CR302" s="46"/>
      <c r="CS302" s="46"/>
      <c r="CT302" s="46"/>
      <c r="CU302" s="47" t="s">
        <v>674</v>
      </c>
      <c r="CV302" s="46"/>
      <c r="CW302" s="46"/>
      <c r="CX302" s="46"/>
      <c r="CY302" s="46"/>
      <c r="CZ302" s="46"/>
      <c r="DA302" s="46"/>
      <c r="DB302" s="46"/>
      <c r="DC302" s="46"/>
      <c r="DD302" s="46"/>
      <c r="DE302" s="46"/>
      <c r="DF302" s="48"/>
      <c r="DG302" s="48"/>
      <c r="DH302" s="48"/>
      <c r="DI302" s="48"/>
      <c r="DJ302" s="48"/>
      <c r="DK302" s="48"/>
      <c r="DL302" s="48"/>
      <c r="DM302" s="48"/>
      <c r="DN302" s="49" t="s">
        <v>287</v>
      </c>
      <c r="DO302" s="48"/>
      <c r="DP302" s="48"/>
      <c r="DQ302" s="48"/>
      <c r="DR302" s="48"/>
      <c r="DS302" s="48"/>
      <c r="DT302" s="48"/>
      <c r="DU302" s="48"/>
      <c r="DV302" s="50"/>
      <c r="DW302" s="51"/>
      <c r="DY302" s="109"/>
      <c r="DZ302" s="45" t="s">
        <v>0</v>
      </c>
      <c r="EA302" s="46" t="s">
        <v>0</v>
      </c>
      <c r="EB302" s="46"/>
      <c r="EC302" s="46"/>
      <c r="ED302" s="46"/>
      <c r="EE302" s="46"/>
      <c r="EF302" s="46"/>
      <c r="EG302" s="46"/>
      <c r="EH302" s="46"/>
      <c r="EI302" s="47" t="s">
        <v>658</v>
      </c>
      <c r="EJ302" s="46"/>
      <c r="EK302" s="46"/>
      <c r="EL302" s="46"/>
      <c r="EM302" s="46"/>
      <c r="EN302" s="46"/>
      <c r="EO302" s="46"/>
      <c r="EP302" s="46"/>
      <c r="EQ302" s="46"/>
      <c r="ER302" s="46"/>
      <c r="ES302" s="46"/>
      <c r="ET302" s="48"/>
      <c r="EU302" s="48"/>
      <c r="EV302" s="48"/>
      <c r="EW302" s="48"/>
      <c r="EX302" s="48"/>
      <c r="EY302" s="48"/>
      <c r="EZ302" s="48"/>
      <c r="FA302" s="48"/>
      <c r="FB302" s="49" t="s">
        <v>287</v>
      </c>
      <c r="FC302" s="48"/>
      <c r="FD302" s="48"/>
      <c r="FE302" s="48"/>
      <c r="FF302" s="48"/>
      <c r="FG302" s="48"/>
      <c r="FH302" s="48"/>
      <c r="FI302" s="48"/>
      <c r="FJ302" s="50"/>
      <c r="FK302" s="51"/>
    </row>
    <row r="303" spans="9:167" x14ac:dyDescent="0.2">
      <c r="I303" s="109"/>
      <c r="J303" s="58"/>
      <c r="K303" s="1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2"/>
      <c r="AA303" s="171">
        <f>K303^3+L303^3+M303^3+N303^3+O303^3+P303^3+Q303^3+R303^3+K304^3+L304^3+M304^3+N304^3+O304^3+P304^3+Q304^3+R304^3</f>
        <v>0</v>
      </c>
      <c r="AB303" s="167">
        <f>SUMSQ(K303:Z303)</f>
        <v>0</v>
      </c>
      <c r="AC303" s="61"/>
      <c r="AD303" s="68"/>
      <c r="AE303" s="69"/>
      <c r="AF303" s="69"/>
      <c r="AG303" s="69"/>
      <c r="AH303" s="70"/>
      <c r="AI303" s="70"/>
      <c r="AJ303" s="70"/>
      <c r="AK303" s="70"/>
      <c r="AL303" s="69"/>
      <c r="AM303" s="69"/>
      <c r="AN303" s="69"/>
      <c r="AO303" s="69"/>
      <c r="AP303" s="70"/>
      <c r="AQ303" s="70"/>
      <c r="AR303" s="70"/>
      <c r="AS303" s="71"/>
      <c r="AT303" s="66"/>
      <c r="AU303" s="51"/>
      <c r="AW303" s="109"/>
      <c r="AX303" s="58"/>
      <c r="AY303" s="1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2"/>
      <c r="BO303" s="171">
        <f>AY303^3+AZ303^3+BA303^3+BB303^3+BC303^3+BD303^3+BE303^3+BF303^3+AY304^3+AZ304^3+BA304^3+BB304^3+BC304^3+BD304^3+BE304^3+BF304^3</f>
        <v>0</v>
      </c>
      <c r="BP303" s="167">
        <f>SUMSQ(AY303:BN303)</f>
        <v>0</v>
      </c>
      <c r="BQ303" s="61"/>
      <c r="BR303" s="68"/>
      <c r="BS303" s="69"/>
      <c r="BT303" s="69"/>
      <c r="BU303" s="69"/>
      <c r="BV303" s="69"/>
      <c r="BW303" s="69"/>
      <c r="BX303" s="69"/>
      <c r="BY303" s="69"/>
      <c r="BZ303" s="70"/>
      <c r="CA303" s="70"/>
      <c r="CB303" s="70"/>
      <c r="CC303" s="70"/>
      <c r="CD303" s="70"/>
      <c r="CE303" s="70"/>
      <c r="CF303" s="70"/>
      <c r="CG303" s="71"/>
      <c r="CH303" s="66"/>
      <c r="CI303" s="51"/>
      <c r="CJ303" s="144"/>
      <c r="CK303" s="109"/>
      <c r="CL303" s="58"/>
      <c r="CM303" s="1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2"/>
      <c r="DC303" s="171">
        <f>CM303^3+CN303^3+CO303^3+CP303^3+CQ303^3+CR303^3+CS303^3+CT303^3+CM304^3+CN304^3+CO304^3+CP304^3+CQ304^3+CR304^3+CS304^3+CT304^3</f>
        <v>0</v>
      </c>
      <c r="DD303" s="167">
        <f>SUMSQ(CM303:DB303)</f>
        <v>0</v>
      </c>
      <c r="DE303" s="61"/>
      <c r="DF303" s="68"/>
      <c r="DG303" s="69"/>
      <c r="DH303" s="70"/>
      <c r="DI303" s="70"/>
      <c r="DJ303" s="69"/>
      <c r="DK303" s="69"/>
      <c r="DL303" s="70"/>
      <c r="DM303" s="70"/>
      <c r="DN303" s="69"/>
      <c r="DO303" s="69"/>
      <c r="DP303" s="70"/>
      <c r="DQ303" s="70"/>
      <c r="DR303" s="69"/>
      <c r="DS303" s="69"/>
      <c r="DT303" s="70"/>
      <c r="DU303" s="71"/>
      <c r="DV303" s="66"/>
      <c r="DW303" s="51"/>
      <c r="DY303" s="109"/>
      <c r="DZ303" s="58"/>
      <c r="EA303" s="1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2"/>
      <c r="EQ303" s="171">
        <f>EA303^3+EB303^3+EC303^3+ED303^3+EE303^3+EF303^3+EG303^3+EH303^3+EA304^3+EB304^3+EC304^3+ED304^3+EE304^3+EF304^3+EG304^3+EH304^3</f>
        <v>0</v>
      </c>
      <c r="ER303" s="167">
        <f>SUMSQ(EA303:EP303)</f>
        <v>0</v>
      </c>
      <c r="ES303" s="61"/>
      <c r="ET303" s="68"/>
      <c r="EU303" s="173"/>
      <c r="EV303" s="173"/>
      <c r="EW303" s="173"/>
      <c r="EX303" s="173"/>
      <c r="EY303" s="173"/>
      <c r="EZ303" s="173"/>
      <c r="FA303" s="70"/>
      <c r="FB303" s="69"/>
      <c r="FC303" s="173"/>
      <c r="FD303" s="173"/>
      <c r="FE303" s="173"/>
      <c r="FF303" s="173"/>
      <c r="FG303" s="173"/>
      <c r="FH303" s="173"/>
      <c r="FI303" s="71"/>
      <c r="FJ303" s="66"/>
      <c r="FK303" s="51"/>
    </row>
    <row r="304" spans="9:167" x14ac:dyDescent="0.2">
      <c r="I304" s="109"/>
      <c r="J304" s="58"/>
      <c r="K304" s="3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5"/>
      <c r="AA304" s="172">
        <f>S303^3+T303^3+U303^3+V303^3+W303^3+X303^3+Y303^3+Z303^3+S304^3+T304^3+U304^3+V304^3+W304^3+X304^3+Y304^3+Z304^3</f>
        <v>0</v>
      </c>
      <c r="AB304" s="125">
        <f t="shared" ref="AB304:AB318" si="53">SUMSQ(K304:Z304)</f>
        <v>0</v>
      </c>
      <c r="AC304" s="61"/>
      <c r="AD304" s="81"/>
      <c r="AE304" s="82"/>
      <c r="AF304" s="82"/>
      <c r="AG304" s="82"/>
      <c r="AH304" s="83"/>
      <c r="AI304" s="83"/>
      <c r="AJ304" s="83"/>
      <c r="AK304" s="83"/>
      <c r="AL304" s="82"/>
      <c r="AM304" s="82"/>
      <c r="AN304" s="82"/>
      <c r="AO304" s="82"/>
      <c r="AP304" s="83"/>
      <c r="AQ304" s="83"/>
      <c r="AR304" s="83"/>
      <c r="AS304" s="84"/>
      <c r="AT304" s="66"/>
      <c r="AU304" s="51"/>
      <c r="AW304" s="109"/>
      <c r="AX304" s="58"/>
      <c r="AY304" s="3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5"/>
      <c r="BO304" s="172">
        <f>BG303^3+BH303^3+BI303^3+BJ303^3+BK303^3+BL303^3+BM303^3+BN303^3+BG304^3+BH304^3+BI304^3+BJ304^3+BK304^3+BL304^3+BM304^3+BN304^3</f>
        <v>0</v>
      </c>
      <c r="BP304" s="125">
        <f t="shared" ref="BP304:BP318" si="54">SUMSQ(AY304:BN304)</f>
        <v>0</v>
      </c>
      <c r="BQ304" s="61"/>
      <c r="BR304" s="81"/>
      <c r="BS304" s="82"/>
      <c r="BT304" s="82"/>
      <c r="BU304" s="82"/>
      <c r="BV304" s="82"/>
      <c r="BW304" s="82"/>
      <c r="BX304" s="82"/>
      <c r="BY304" s="82"/>
      <c r="BZ304" s="83"/>
      <c r="CA304" s="83"/>
      <c r="CB304" s="83"/>
      <c r="CC304" s="83"/>
      <c r="CD304" s="83"/>
      <c r="CE304" s="83"/>
      <c r="CF304" s="83"/>
      <c r="CG304" s="84"/>
      <c r="CH304" s="66"/>
      <c r="CI304" s="51"/>
      <c r="CJ304" s="144"/>
      <c r="CK304" s="109"/>
      <c r="CL304" s="58"/>
      <c r="CM304" s="3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5"/>
      <c r="DC304" s="172">
        <f>CU303^3+CV303^3+CW303^3+CX303^3+CY303^3+CZ303^3+DA303^3+DB303^3+CU304^3+CV304^3+CW304^3+CX304^3+CY304^3+CZ304^3+DA304^3+DB304^3</f>
        <v>0</v>
      </c>
      <c r="DD304" s="125">
        <f t="shared" ref="DD304:DD318" si="55">SUMSQ(CM304:DB304)</f>
        <v>0</v>
      </c>
      <c r="DE304" s="61"/>
      <c r="DF304" s="81"/>
      <c r="DG304" s="82"/>
      <c r="DH304" s="83"/>
      <c r="DI304" s="83"/>
      <c r="DJ304" s="82"/>
      <c r="DK304" s="82"/>
      <c r="DL304" s="83"/>
      <c r="DM304" s="83"/>
      <c r="DN304" s="82"/>
      <c r="DO304" s="82"/>
      <c r="DP304" s="83"/>
      <c r="DQ304" s="83"/>
      <c r="DR304" s="82"/>
      <c r="DS304" s="82"/>
      <c r="DT304" s="83"/>
      <c r="DU304" s="84"/>
      <c r="DV304" s="66"/>
      <c r="DW304" s="51"/>
      <c r="DY304" s="109"/>
      <c r="DZ304" s="58"/>
      <c r="EA304" s="3"/>
      <c r="EB304" s="4"/>
      <c r="EC304" s="4"/>
      <c r="ED304" s="4"/>
      <c r="EE304" s="4"/>
      <c r="EF304" s="4"/>
      <c r="EG304" s="4"/>
      <c r="EH304" s="4"/>
      <c r="EI304" s="4"/>
      <c r="EJ304" s="4"/>
      <c r="EK304" s="4"/>
      <c r="EL304" s="4"/>
      <c r="EM304" s="4"/>
      <c r="EN304" s="4"/>
      <c r="EO304" s="4"/>
      <c r="EP304" s="5"/>
      <c r="EQ304" s="172">
        <f>EI303^3+EJ303^3+EK303^3+EL303^3+EM303^3+EN303^3+EO303^3+EP303^3+EI304^3+EJ304^3+EK304^3+EL304^3+EM304^3+EN304^3+EO304^3+EP304^3</f>
        <v>0</v>
      </c>
      <c r="ER304" s="125">
        <f t="shared" ref="ER304:ER318" si="56">SUMSQ(EA304:EP304)</f>
        <v>0</v>
      </c>
      <c r="ES304" s="61"/>
      <c r="ET304" s="174"/>
      <c r="EU304" s="82"/>
      <c r="EV304" s="131"/>
      <c r="EW304" s="131"/>
      <c r="EX304" s="131"/>
      <c r="EY304" s="131"/>
      <c r="EZ304" s="83"/>
      <c r="FA304" s="131"/>
      <c r="FB304" s="131"/>
      <c r="FC304" s="82"/>
      <c r="FD304" s="131"/>
      <c r="FE304" s="131"/>
      <c r="FF304" s="131"/>
      <c r="FG304" s="131"/>
      <c r="FH304" s="83"/>
      <c r="FI304" s="175"/>
      <c r="FJ304" s="66"/>
      <c r="FK304" s="51"/>
    </row>
    <row r="305" spans="9:167" x14ac:dyDescent="0.2">
      <c r="I305" s="109"/>
      <c r="J305" s="58"/>
      <c r="K305" s="3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5"/>
      <c r="AA305" s="172">
        <f>K305^3+L305^3+M305^3+N305^3+O305^3+P305^3+Q305^3+R305^3+K306^3+L306^3+M306^3+N306^3+O306^3+P306^3+Q306^3+R306^3</f>
        <v>0</v>
      </c>
      <c r="AB305" s="125">
        <f t="shared" si="53"/>
        <v>0</v>
      </c>
      <c r="AC305" s="88"/>
      <c r="AD305" s="81"/>
      <c r="AE305" s="82"/>
      <c r="AF305" s="82"/>
      <c r="AG305" s="82"/>
      <c r="AH305" s="83"/>
      <c r="AI305" s="83"/>
      <c r="AJ305" s="83"/>
      <c r="AK305" s="83"/>
      <c r="AL305" s="82"/>
      <c r="AM305" s="82"/>
      <c r="AN305" s="82"/>
      <c r="AO305" s="82"/>
      <c r="AP305" s="83"/>
      <c r="AQ305" s="83"/>
      <c r="AR305" s="83"/>
      <c r="AS305" s="84"/>
      <c r="AT305" s="66"/>
      <c r="AU305" s="51"/>
      <c r="AW305" s="109"/>
      <c r="AX305" s="58"/>
      <c r="AY305" s="3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5"/>
      <c r="BO305" s="172">
        <f>AY305^3+AZ305^3+BA305^3+BB305^3+BC305^3+BD305^3+BE305^3+BF305^3+AY306^3+AZ306^3+BA306^3+BB306^3+BC306^3+BD306^3+BE306^3+BF306^3</f>
        <v>0</v>
      </c>
      <c r="BP305" s="125">
        <f t="shared" si="54"/>
        <v>0</v>
      </c>
      <c r="BQ305" s="88"/>
      <c r="BR305" s="89"/>
      <c r="BS305" s="83"/>
      <c r="BT305" s="83"/>
      <c r="BU305" s="83"/>
      <c r="BV305" s="83"/>
      <c r="BW305" s="83"/>
      <c r="BX305" s="83"/>
      <c r="BY305" s="83"/>
      <c r="BZ305" s="82"/>
      <c r="CA305" s="82"/>
      <c r="CB305" s="82"/>
      <c r="CC305" s="82"/>
      <c r="CD305" s="82"/>
      <c r="CE305" s="82"/>
      <c r="CF305" s="82"/>
      <c r="CG305" s="86"/>
      <c r="CH305" s="66"/>
      <c r="CI305" s="51"/>
      <c r="CJ305" s="144"/>
      <c r="CK305" s="109"/>
      <c r="CL305" s="58"/>
      <c r="CM305" s="3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5"/>
      <c r="DC305" s="172">
        <f>CM305^3+CN305^3+CO305^3+CP305^3+CQ305^3+CR305^3+CS305^3+CT305^3+CM306^3+CN306^3+CO306^3+CP306^3+CQ306^3+CR306^3+CS306^3+CT306^3</f>
        <v>0</v>
      </c>
      <c r="DD305" s="125">
        <f t="shared" si="55"/>
        <v>0</v>
      </c>
      <c r="DE305" s="88"/>
      <c r="DF305" s="81"/>
      <c r="DG305" s="82"/>
      <c r="DH305" s="83"/>
      <c r="DI305" s="83"/>
      <c r="DJ305" s="82"/>
      <c r="DK305" s="82"/>
      <c r="DL305" s="83"/>
      <c r="DM305" s="83"/>
      <c r="DN305" s="82"/>
      <c r="DO305" s="82"/>
      <c r="DP305" s="83"/>
      <c r="DQ305" s="83"/>
      <c r="DR305" s="82"/>
      <c r="DS305" s="82"/>
      <c r="DT305" s="83"/>
      <c r="DU305" s="84"/>
      <c r="DV305" s="66"/>
      <c r="DW305" s="51"/>
      <c r="DY305" s="109"/>
      <c r="DZ305" s="58"/>
      <c r="EA305" s="3"/>
      <c r="EB305" s="4"/>
      <c r="EC305" s="4"/>
      <c r="ED305" s="4"/>
      <c r="EE305" s="4"/>
      <c r="EF305" s="4"/>
      <c r="EG305" s="4"/>
      <c r="EH305" s="4"/>
      <c r="EI305" s="4"/>
      <c r="EJ305" s="4"/>
      <c r="EK305" s="4"/>
      <c r="EL305" s="4"/>
      <c r="EM305" s="4"/>
      <c r="EN305" s="4"/>
      <c r="EO305" s="4"/>
      <c r="EP305" s="5"/>
      <c r="EQ305" s="172">
        <f>EA305^3+EB305^3+EC305^3+ED305^3+EE305^3+EF305^3+EG305^3+EH305^3+EA306^3+EB306^3+EC306^3+ED306^3+EE306^3+EF306^3+EG306^3+EH306^3</f>
        <v>0</v>
      </c>
      <c r="ER305" s="125">
        <f t="shared" si="56"/>
        <v>0</v>
      </c>
      <c r="ES305" s="88"/>
      <c r="ET305" s="174"/>
      <c r="EU305" s="131"/>
      <c r="EV305" s="82"/>
      <c r="EW305" s="131"/>
      <c r="EX305" s="131"/>
      <c r="EY305" s="83"/>
      <c r="EZ305" s="131"/>
      <c r="FA305" s="131"/>
      <c r="FB305" s="131"/>
      <c r="FC305" s="131"/>
      <c r="FD305" s="82"/>
      <c r="FE305" s="131"/>
      <c r="FF305" s="131"/>
      <c r="FG305" s="83"/>
      <c r="FH305" s="131"/>
      <c r="FI305" s="175"/>
      <c r="FJ305" s="66"/>
      <c r="FK305" s="51"/>
    </row>
    <row r="306" spans="9:167" x14ac:dyDescent="0.2">
      <c r="I306" s="109"/>
      <c r="J306" s="58"/>
      <c r="K306" s="3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5"/>
      <c r="AA306" s="172">
        <f>S305^3+T305^3+U305^3+V305^3+W305^3+X305^3+Y305^3+Z305^3+S306^3+T306^3+U306^3+V306^3+W306^3+X306^3+Y306^3+Z306^3</f>
        <v>0</v>
      </c>
      <c r="AB306" s="125">
        <f t="shared" si="53"/>
        <v>0</v>
      </c>
      <c r="AC306" s="61"/>
      <c r="AD306" s="81"/>
      <c r="AE306" s="82"/>
      <c r="AF306" s="82"/>
      <c r="AG306" s="82"/>
      <c r="AH306" s="83"/>
      <c r="AI306" s="83"/>
      <c r="AJ306" s="83"/>
      <c r="AK306" s="83"/>
      <c r="AL306" s="82"/>
      <c r="AM306" s="82"/>
      <c r="AN306" s="82"/>
      <c r="AO306" s="82"/>
      <c r="AP306" s="83"/>
      <c r="AQ306" s="83"/>
      <c r="AR306" s="83"/>
      <c r="AS306" s="84"/>
      <c r="AT306" s="66"/>
      <c r="AU306" s="51"/>
      <c r="AW306" s="109"/>
      <c r="AX306" s="58"/>
      <c r="AY306" s="3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5"/>
      <c r="BO306" s="172">
        <f>BG305^3+BH305^3+BI305^3+BJ305^3+BK305^3+BL305^3+BM305^3+BN305^3+BG306^3+BH306^3+BI306^3+BJ306^3+BK306^3+BL306^3+BM306^3+BN306^3</f>
        <v>0</v>
      </c>
      <c r="BP306" s="125">
        <f t="shared" si="54"/>
        <v>0</v>
      </c>
      <c r="BQ306" s="61"/>
      <c r="BR306" s="89"/>
      <c r="BS306" s="83"/>
      <c r="BT306" s="83"/>
      <c r="BU306" s="83"/>
      <c r="BV306" s="83"/>
      <c r="BW306" s="83"/>
      <c r="BX306" s="83"/>
      <c r="BY306" s="83"/>
      <c r="BZ306" s="82"/>
      <c r="CA306" s="82"/>
      <c r="CB306" s="82"/>
      <c r="CC306" s="82"/>
      <c r="CD306" s="82"/>
      <c r="CE306" s="82"/>
      <c r="CF306" s="82"/>
      <c r="CG306" s="86"/>
      <c r="CH306" s="66"/>
      <c r="CI306" s="51"/>
      <c r="CJ306" s="144"/>
      <c r="CK306" s="109"/>
      <c r="CL306" s="58"/>
      <c r="CM306" s="3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5"/>
      <c r="DC306" s="172">
        <f>CU305^3+CV305^3+CW305^3+CX305^3+CY305^3+CZ305^3+DA305^3+DB305^3+CU306^3+CV306^3+CW306^3+CX306^3+CY306^3+CZ306^3+DA306^3+DB306^3</f>
        <v>0</v>
      </c>
      <c r="DD306" s="125">
        <f t="shared" si="55"/>
        <v>0</v>
      </c>
      <c r="DE306" s="61"/>
      <c r="DF306" s="81"/>
      <c r="DG306" s="82"/>
      <c r="DH306" s="83"/>
      <c r="DI306" s="83"/>
      <c r="DJ306" s="82"/>
      <c r="DK306" s="82"/>
      <c r="DL306" s="83"/>
      <c r="DM306" s="83"/>
      <c r="DN306" s="82"/>
      <c r="DO306" s="82"/>
      <c r="DP306" s="83"/>
      <c r="DQ306" s="83"/>
      <c r="DR306" s="82"/>
      <c r="DS306" s="82"/>
      <c r="DT306" s="83"/>
      <c r="DU306" s="84"/>
      <c r="DV306" s="66"/>
      <c r="DW306" s="51"/>
      <c r="DY306" s="109"/>
      <c r="DZ306" s="58"/>
      <c r="EA306" s="3"/>
      <c r="EB306" s="4"/>
      <c r="EC306" s="4"/>
      <c r="ED306" s="4"/>
      <c r="EE306" s="4"/>
      <c r="EF306" s="4"/>
      <c r="EG306" s="4"/>
      <c r="EH306" s="4"/>
      <c r="EI306" s="4"/>
      <c r="EJ306" s="4"/>
      <c r="EK306" s="4"/>
      <c r="EL306" s="4"/>
      <c r="EM306" s="4"/>
      <c r="EN306" s="4"/>
      <c r="EO306" s="4"/>
      <c r="EP306" s="5"/>
      <c r="EQ306" s="172">
        <f>EI305^3+EJ305^3+EK305^3+EL305^3+EM305^3+EN305^3+EO305^3+EP305^3+EI306^3+EJ306^3+EK306^3+EL306^3+EM306^3+EN306^3+EO306^3+EP306^3</f>
        <v>0</v>
      </c>
      <c r="ER306" s="125">
        <f t="shared" si="56"/>
        <v>0</v>
      </c>
      <c r="ES306" s="61"/>
      <c r="ET306" s="174"/>
      <c r="EU306" s="131"/>
      <c r="EV306" s="131"/>
      <c r="EW306" s="82"/>
      <c r="EX306" s="83"/>
      <c r="EY306" s="131"/>
      <c r="EZ306" s="131"/>
      <c r="FA306" s="131"/>
      <c r="FB306" s="131"/>
      <c r="FC306" s="131"/>
      <c r="FD306" s="131"/>
      <c r="FE306" s="82"/>
      <c r="FF306" s="83"/>
      <c r="FG306" s="131"/>
      <c r="FH306" s="131"/>
      <c r="FI306" s="175"/>
      <c r="FJ306" s="66"/>
      <c r="FK306" s="51"/>
    </row>
    <row r="307" spans="9:167" x14ac:dyDescent="0.2">
      <c r="I307" s="109"/>
      <c r="J307" s="58"/>
      <c r="K307" s="3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5"/>
      <c r="AA307" s="172">
        <f>K307^3+L307^3+M307^3+N307^3+O307^3+P307^3+Q307^3+R307^3+K308^3+L308^3+M308^3+N308^3+O308^3+P308^3+Q308^3+R308^3</f>
        <v>0</v>
      </c>
      <c r="AB307" s="125">
        <f t="shared" si="53"/>
        <v>0</v>
      </c>
      <c r="AC307" s="61"/>
      <c r="AD307" s="89"/>
      <c r="AE307" s="83"/>
      <c r="AF307" s="83"/>
      <c r="AG307" s="83"/>
      <c r="AH307" s="82"/>
      <c r="AI307" s="82"/>
      <c r="AJ307" s="82"/>
      <c r="AK307" s="82"/>
      <c r="AL307" s="83"/>
      <c r="AM307" s="83"/>
      <c r="AN307" s="83"/>
      <c r="AO307" s="83"/>
      <c r="AP307" s="82"/>
      <c r="AQ307" s="82"/>
      <c r="AR307" s="82"/>
      <c r="AS307" s="86"/>
      <c r="AT307" s="66"/>
      <c r="AU307" s="51"/>
      <c r="AW307" s="109"/>
      <c r="AX307" s="58"/>
      <c r="AY307" s="3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5"/>
      <c r="BO307" s="172">
        <f>AY307^3+AZ307^3+BA307^3+BB307^3+BC307^3+BD307^3+BE307^3+BF307^3+AY308^3+AZ308^3+BA308^3+BB308^3+BC308^3+BD308^3+BE308^3+BF308^3</f>
        <v>0</v>
      </c>
      <c r="BP307" s="125">
        <f t="shared" si="54"/>
        <v>0</v>
      </c>
      <c r="BQ307" s="61"/>
      <c r="BR307" s="81"/>
      <c r="BS307" s="82"/>
      <c r="BT307" s="82"/>
      <c r="BU307" s="82"/>
      <c r="BV307" s="82"/>
      <c r="BW307" s="82"/>
      <c r="BX307" s="82"/>
      <c r="BY307" s="82"/>
      <c r="BZ307" s="83"/>
      <c r="CA307" s="83"/>
      <c r="CB307" s="83"/>
      <c r="CC307" s="83"/>
      <c r="CD307" s="83"/>
      <c r="CE307" s="83"/>
      <c r="CF307" s="83"/>
      <c r="CG307" s="84"/>
      <c r="CH307" s="66"/>
      <c r="CI307" s="51"/>
      <c r="CJ307" s="144"/>
      <c r="CK307" s="109"/>
      <c r="CL307" s="58"/>
      <c r="CM307" s="3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5"/>
      <c r="DC307" s="172">
        <f>CM307^3+CN307^3+CO307^3+CP307^3+CQ307^3+CR307^3+CS307^3+CT307^3+CM308^3+CN308^3+CO308^3+CP308^3+CQ308^3+CR308^3+CS308^3+CT308^3</f>
        <v>0</v>
      </c>
      <c r="DD307" s="125">
        <f t="shared" si="55"/>
        <v>0</v>
      </c>
      <c r="DE307" s="61"/>
      <c r="DF307" s="81"/>
      <c r="DG307" s="82"/>
      <c r="DH307" s="83"/>
      <c r="DI307" s="83"/>
      <c r="DJ307" s="82"/>
      <c r="DK307" s="82"/>
      <c r="DL307" s="83"/>
      <c r="DM307" s="83"/>
      <c r="DN307" s="82"/>
      <c r="DO307" s="82"/>
      <c r="DP307" s="83"/>
      <c r="DQ307" s="83"/>
      <c r="DR307" s="82"/>
      <c r="DS307" s="82"/>
      <c r="DT307" s="83"/>
      <c r="DU307" s="84"/>
      <c r="DV307" s="66"/>
      <c r="DW307" s="51"/>
      <c r="DY307" s="109"/>
      <c r="DZ307" s="58"/>
      <c r="EA307" s="3"/>
      <c r="EB307" s="4"/>
      <c r="EC307" s="4"/>
      <c r="ED307" s="4"/>
      <c r="EE307" s="4"/>
      <c r="EF307" s="4"/>
      <c r="EG307" s="4"/>
      <c r="EH307" s="4"/>
      <c r="EI307" s="4"/>
      <c r="EJ307" s="4"/>
      <c r="EK307" s="4"/>
      <c r="EL307" s="4"/>
      <c r="EM307" s="4"/>
      <c r="EN307" s="4"/>
      <c r="EO307" s="4"/>
      <c r="EP307" s="5"/>
      <c r="EQ307" s="172">
        <f>EA307^3+EB307^3+EC307^3+ED307^3+EE307^3+EF307^3+EG307^3+EH307^3+EA308^3+EB308^3+EC308^3+ED308^3+EE308^3+EF308^3+EG308^3+EH308^3</f>
        <v>0</v>
      </c>
      <c r="ER307" s="125">
        <f t="shared" si="56"/>
        <v>0</v>
      </c>
      <c r="ES307" s="61"/>
      <c r="ET307" s="174"/>
      <c r="EU307" s="131"/>
      <c r="EV307" s="131"/>
      <c r="EW307" s="83"/>
      <c r="EX307" s="82"/>
      <c r="EY307" s="131"/>
      <c r="EZ307" s="131"/>
      <c r="FA307" s="131"/>
      <c r="FB307" s="131"/>
      <c r="FC307" s="131"/>
      <c r="FD307" s="131"/>
      <c r="FE307" s="83"/>
      <c r="FF307" s="82"/>
      <c r="FG307" s="131"/>
      <c r="FH307" s="131"/>
      <c r="FI307" s="175"/>
      <c r="FJ307" s="66"/>
      <c r="FK307" s="51"/>
    </row>
    <row r="308" spans="9:167" x14ac:dyDescent="0.2">
      <c r="I308" s="109"/>
      <c r="J308" s="58"/>
      <c r="K308" s="3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5"/>
      <c r="AA308" s="172">
        <f>S307^3+T307^3+U307^3+V307^3+W307^3+X307^3+Y307^3+Z307^3+S308^3+T308^3+U308^3+V308^3+W308^3+X308^3+Y308^3+Z308^3</f>
        <v>0</v>
      </c>
      <c r="AB308" s="125">
        <f t="shared" si="53"/>
        <v>0</v>
      </c>
      <c r="AC308" s="61"/>
      <c r="AD308" s="89"/>
      <c r="AE308" s="83"/>
      <c r="AF308" s="83"/>
      <c r="AG308" s="83"/>
      <c r="AH308" s="82"/>
      <c r="AI308" s="82"/>
      <c r="AJ308" s="82"/>
      <c r="AK308" s="82"/>
      <c r="AL308" s="83"/>
      <c r="AM308" s="83"/>
      <c r="AN308" s="83"/>
      <c r="AO308" s="83"/>
      <c r="AP308" s="82"/>
      <c r="AQ308" s="82"/>
      <c r="AR308" s="82"/>
      <c r="AS308" s="86"/>
      <c r="AT308" s="66"/>
      <c r="AU308" s="51"/>
      <c r="AW308" s="109"/>
      <c r="AX308" s="58"/>
      <c r="AY308" s="3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5"/>
      <c r="BO308" s="172">
        <f>BG307^3+BH307^3+BI307^3+BJ307^3+BK307^3+BL307^3+BM307^3+BN307^3+BG308^3+BH308^3+BI308^3+BJ308^3+BK308^3+BL308^3+BM308^3+BN308^3</f>
        <v>0</v>
      </c>
      <c r="BP308" s="125">
        <f t="shared" si="54"/>
        <v>0</v>
      </c>
      <c r="BQ308" s="61"/>
      <c r="BR308" s="81"/>
      <c r="BS308" s="82"/>
      <c r="BT308" s="82"/>
      <c r="BU308" s="82"/>
      <c r="BV308" s="82"/>
      <c r="BW308" s="82"/>
      <c r="BX308" s="82"/>
      <c r="BY308" s="82"/>
      <c r="BZ308" s="83"/>
      <c r="CA308" s="83"/>
      <c r="CB308" s="83"/>
      <c r="CC308" s="83"/>
      <c r="CD308" s="83"/>
      <c r="CE308" s="83"/>
      <c r="CF308" s="83"/>
      <c r="CG308" s="84"/>
      <c r="CH308" s="66"/>
      <c r="CI308" s="51"/>
      <c r="CJ308" s="144"/>
      <c r="CK308" s="109"/>
      <c r="CL308" s="58"/>
      <c r="CM308" s="3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5"/>
      <c r="DC308" s="172">
        <f>CU307^3+CV307^3+CW307^3+CX307^3+CY307^3+CZ307^3+DA307^3+DB307^3+CU308^3+CV308^3+CW308^3+CX308^3+CY308^3+CZ308^3+DA308^3+DB308^3</f>
        <v>0</v>
      </c>
      <c r="DD308" s="125">
        <f t="shared" si="55"/>
        <v>0</v>
      </c>
      <c r="DE308" s="61"/>
      <c r="DF308" s="81"/>
      <c r="DG308" s="82"/>
      <c r="DH308" s="83"/>
      <c r="DI308" s="83"/>
      <c r="DJ308" s="82"/>
      <c r="DK308" s="82"/>
      <c r="DL308" s="83"/>
      <c r="DM308" s="83"/>
      <c r="DN308" s="82"/>
      <c r="DO308" s="82"/>
      <c r="DP308" s="83"/>
      <c r="DQ308" s="83"/>
      <c r="DR308" s="82"/>
      <c r="DS308" s="82"/>
      <c r="DT308" s="83"/>
      <c r="DU308" s="84"/>
      <c r="DV308" s="66"/>
      <c r="DW308" s="51"/>
      <c r="DY308" s="109"/>
      <c r="DZ308" s="58"/>
      <c r="EA308" s="3"/>
      <c r="EB308" s="4"/>
      <c r="EC308" s="4"/>
      <c r="ED308" s="4"/>
      <c r="EE308" s="4"/>
      <c r="EF308" s="4"/>
      <c r="EG308" s="4"/>
      <c r="EH308" s="4"/>
      <c r="EI308" s="4"/>
      <c r="EJ308" s="4"/>
      <c r="EK308" s="4"/>
      <c r="EL308" s="4"/>
      <c r="EM308" s="4"/>
      <c r="EN308" s="4"/>
      <c r="EO308" s="4"/>
      <c r="EP308" s="5"/>
      <c r="EQ308" s="172">
        <f>EI307^3+EJ307^3+EK307^3+EL307^3+EM307^3+EN307^3+EO307^3+EP307^3+EI308^3+EJ308^3+EK308^3+EL308^3+EM308^3+EN308^3+EO308^3+EP308^3</f>
        <v>0</v>
      </c>
      <c r="ER308" s="125">
        <f t="shared" si="56"/>
        <v>0</v>
      </c>
      <c r="ES308" s="61"/>
      <c r="ET308" s="174"/>
      <c r="EU308" s="131"/>
      <c r="EV308" s="83"/>
      <c r="EW308" s="131"/>
      <c r="EX308" s="131"/>
      <c r="EY308" s="82"/>
      <c r="EZ308" s="131"/>
      <c r="FA308" s="131"/>
      <c r="FB308" s="131"/>
      <c r="FC308" s="131"/>
      <c r="FD308" s="83"/>
      <c r="FE308" s="131"/>
      <c r="FF308" s="131"/>
      <c r="FG308" s="82"/>
      <c r="FH308" s="131"/>
      <c r="FI308" s="175"/>
      <c r="FJ308" s="66"/>
      <c r="FK308" s="51"/>
    </row>
    <row r="309" spans="9:167" x14ac:dyDescent="0.2">
      <c r="I309" s="109"/>
      <c r="J309" s="58"/>
      <c r="K309" s="3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5"/>
      <c r="AA309" s="172">
        <f>K309^3+L309^3+M309^3+N309^3+O309^3+P309^3+Q309^3+R309^3+K310^3+L310^3+M310^3+N310^3+O310^3+P310^3+Q310^3+R310^3</f>
        <v>0</v>
      </c>
      <c r="AB309" s="125">
        <f t="shared" si="53"/>
        <v>0</v>
      </c>
      <c r="AC309" s="61"/>
      <c r="AD309" s="89"/>
      <c r="AE309" s="83"/>
      <c r="AF309" s="83"/>
      <c r="AG309" s="83"/>
      <c r="AH309" s="82"/>
      <c r="AI309" s="82"/>
      <c r="AJ309" s="82"/>
      <c r="AK309" s="82"/>
      <c r="AL309" s="83"/>
      <c r="AM309" s="83"/>
      <c r="AN309" s="83"/>
      <c r="AO309" s="83"/>
      <c r="AP309" s="82"/>
      <c r="AQ309" s="82"/>
      <c r="AR309" s="82"/>
      <c r="AS309" s="86"/>
      <c r="AT309" s="66"/>
      <c r="AU309" s="51"/>
      <c r="AW309" s="109"/>
      <c r="AX309" s="58"/>
      <c r="AY309" s="3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5"/>
      <c r="BO309" s="172">
        <f>AY309^3+AZ309^3+BA309^3+BB309^3+BC309^3+BD309^3+BE309^3+BF309^3+AY310^3+AZ310^3+BA310^3+BB310^3+BC310^3+BD310^3+BE310^3+BF310^3</f>
        <v>0</v>
      </c>
      <c r="BP309" s="125">
        <f t="shared" si="54"/>
        <v>0</v>
      </c>
      <c r="BQ309" s="61"/>
      <c r="BR309" s="89"/>
      <c r="BS309" s="83"/>
      <c r="BT309" s="83"/>
      <c r="BU309" s="83"/>
      <c r="BV309" s="83"/>
      <c r="BW309" s="83"/>
      <c r="BX309" s="83"/>
      <c r="BY309" s="83"/>
      <c r="BZ309" s="82"/>
      <c r="CA309" s="82"/>
      <c r="CB309" s="82"/>
      <c r="CC309" s="82"/>
      <c r="CD309" s="82"/>
      <c r="CE309" s="82"/>
      <c r="CF309" s="82"/>
      <c r="CG309" s="86"/>
      <c r="CH309" s="66"/>
      <c r="CI309" s="51"/>
      <c r="CJ309" s="144"/>
      <c r="CK309" s="109"/>
      <c r="CL309" s="58"/>
      <c r="CM309" s="3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5"/>
      <c r="DC309" s="172">
        <f>CM309^3+CN309^3+CO309^3+CP309^3+CQ309^3+CR309^3+CS309^3+CT309^3+CM310^3+CN310^3+CO310^3+CP310^3+CQ310^3+CR310^3+CS310^3+CT310^3</f>
        <v>0</v>
      </c>
      <c r="DD309" s="125">
        <f t="shared" si="55"/>
        <v>0</v>
      </c>
      <c r="DE309" s="61"/>
      <c r="DF309" s="81"/>
      <c r="DG309" s="82"/>
      <c r="DH309" s="83"/>
      <c r="DI309" s="83"/>
      <c r="DJ309" s="82"/>
      <c r="DK309" s="82"/>
      <c r="DL309" s="83"/>
      <c r="DM309" s="83"/>
      <c r="DN309" s="82"/>
      <c r="DO309" s="82"/>
      <c r="DP309" s="83"/>
      <c r="DQ309" s="83"/>
      <c r="DR309" s="82"/>
      <c r="DS309" s="82"/>
      <c r="DT309" s="83"/>
      <c r="DU309" s="84"/>
      <c r="DV309" s="66"/>
      <c r="DW309" s="51"/>
      <c r="DY309" s="109"/>
      <c r="DZ309" s="58"/>
      <c r="EA309" s="3"/>
      <c r="EB309" s="4"/>
      <c r="EC309" s="4"/>
      <c r="ED309" s="4"/>
      <c r="EE309" s="4"/>
      <c r="EF309" s="4"/>
      <c r="EG309" s="4"/>
      <c r="EH309" s="4"/>
      <c r="EI309" s="4"/>
      <c r="EJ309" s="4"/>
      <c r="EK309" s="4"/>
      <c r="EL309" s="4"/>
      <c r="EM309" s="4"/>
      <c r="EN309" s="4"/>
      <c r="EO309" s="4"/>
      <c r="EP309" s="5"/>
      <c r="EQ309" s="172">
        <f>EA309^3+EB309^3+EC309^3+ED309^3+EE309^3+EF309^3+EG309^3+EH309^3+EA310^3+EB310^3+EC310^3+ED310^3+EE310^3+EF310^3+EG310^3+EH310^3</f>
        <v>0</v>
      </c>
      <c r="ER309" s="125">
        <f t="shared" si="56"/>
        <v>0</v>
      </c>
      <c r="ES309" s="61"/>
      <c r="ET309" s="174"/>
      <c r="EU309" s="83"/>
      <c r="EV309" s="131"/>
      <c r="EW309" s="131"/>
      <c r="EX309" s="131"/>
      <c r="EY309" s="131"/>
      <c r="EZ309" s="82"/>
      <c r="FA309" s="131"/>
      <c r="FB309" s="131"/>
      <c r="FC309" s="83"/>
      <c r="FD309" s="131"/>
      <c r="FE309" s="131"/>
      <c r="FF309" s="131"/>
      <c r="FG309" s="131"/>
      <c r="FH309" s="82"/>
      <c r="FI309" s="175"/>
      <c r="FJ309" s="66"/>
      <c r="FK309" s="51"/>
    </row>
    <row r="310" spans="9:167" x14ac:dyDescent="0.2">
      <c r="I310" s="109"/>
      <c r="J310" s="58"/>
      <c r="K310" s="3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5"/>
      <c r="AA310" s="172">
        <f>S309^3+T309^3+U309^3+V309^3+W309^3+X309^3+Y309^3+Z309^3+S310^3+T310^3+U310^3+V310^3+W310^3+X310^3+Y310^3+Z310^3</f>
        <v>0</v>
      </c>
      <c r="AB310" s="125">
        <f t="shared" si="53"/>
        <v>0</v>
      </c>
      <c r="AC310" s="61"/>
      <c r="AD310" s="89"/>
      <c r="AE310" s="83"/>
      <c r="AF310" s="83"/>
      <c r="AG310" s="83"/>
      <c r="AH310" s="82"/>
      <c r="AI310" s="82"/>
      <c r="AJ310" s="82"/>
      <c r="AK310" s="82"/>
      <c r="AL310" s="83"/>
      <c r="AM310" s="83"/>
      <c r="AN310" s="83"/>
      <c r="AO310" s="83"/>
      <c r="AP310" s="82"/>
      <c r="AQ310" s="82"/>
      <c r="AR310" s="82"/>
      <c r="AS310" s="86"/>
      <c r="AT310" s="66"/>
      <c r="AU310" s="51"/>
      <c r="AW310" s="109"/>
      <c r="AX310" s="58"/>
      <c r="AY310" s="3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5"/>
      <c r="BO310" s="172">
        <f>BG309^3+BH309^3+BI309^3+BJ309^3+BK309^3+BL309^3+BM309^3+BN309^3+BG310^3+BH310^3+BI310^3+BJ310^3+BK310^3+BL310^3+BM310^3+BN310^3</f>
        <v>0</v>
      </c>
      <c r="BP310" s="125">
        <f t="shared" si="54"/>
        <v>0</v>
      </c>
      <c r="BQ310" s="61"/>
      <c r="BR310" s="89"/>
      <c r="BS310" s="83"/>
      <c r="BT310" s="83"/>
      <c r="BU310" s="83"/>
      <c r="BV310" s="83"/>
      <c r="BW310" s="83"/>
      <c r="BX310" s="83"/>
      <c r="BY310" s="83"/>
      <c r="BZ310" s="82"/>
      <c r="CA310" s="82"/>
      <c r="CB310" s="82"/>
      <c r="CC310" s="82"/>
      <c r="CD310" s="82"/>
      <c r="CE310" s="82"/>
      <c r="CF310" s="82"/>
      <c r="CG310" s="86"/>
      <c r="CH310" s="66"/>
      <c r="CI310" s="51"/>
      <c r="CJ310" s="144"/>
      <c r="CK310" s="109"/>
      <c r="CL310" s="58"/>
      <c r="CM310" s="3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5"/>
      <c r="DC310" s="172">
        <f>CU309^3+CV309^3+CW309^3+CX309^3+CY309^3+CZ309^3+DA309^3+DB309^3+CU310^3+CV310^3+CW310^3+CX310^3+CY310^3+CZ310^3+DA310^3+DB310^3</f>
        <v>0</v>
      </c>
      <c r="DD310" s="125">
        <f t="shared" si="55"/>
        <v>0</v>
      </c>
      <c r="DE310" s="61"/>
      <c r="DF310" s="81"/>
      <c r="DG310" s="82"/>
      <c r="DH310" s="83"/>
      <c r="DI310" s="83"/>
      <c r="DJ310" s="82"/>
      <c r="DK310" s="82"/>
      <c r="DL310" s="83"/>
      <c r="DM310" s="83"/>
      <c r="DN310" s="82"/>
      <c r="DO310" s="82"/>
      <c r="DP310" s="83"/>
      <c r="DQ310" s="83"/>
      <c r="DR310" s="82"/>
      <c r="DS310" s="82"/>
      <c r="DT310" s="83"/>
      <c r="DU310" s="84"/>
      <c r="DV310" s="66"/>
      <c r="DW310" s="51"/>
      <c r="DY310" s="109"/>
      <c r="DZ310" s="58"/>
      <c r="EA310" s="3"/>
      <c r="EB310" s="4"/>
      <c r="EC310" s="4"/>
      <c r="ED310" s="4"/>
      <c r="EE310" s="4"/>
      <c r="EF310" s="4"/>
      <c r="EG310" s="4"/>
      <c r="EH310" s="4"/>
      <c r="EI310" s="4"/>
      <c r="EJ310" s="4"/>
      <c r="EK310" s="4"/>
      <c r="EL310" s="4"/>
      <c r="EM310" s="4"/>
      <c r="EN310" s="4"/>
      <c r="EO310" s="4"/>
      <c r="EP310" s="5"/>
      <c r="EQ310" s="172">
        <f>EI309^3+EJ309^3+EK309^3+EL309^3+EM309^3+EN309^3+EO309^3+EP309^3+EI310^3+EJ310^3+EK310^3+EL310^3+EM310^3+EN310^3+EO310^3+EP310^3</f>
        <v>0</v>
      </c>
      <c r="ER310" s="125">
        <f t="shared" si="56"/>
        <v>0</v>
      </c>
      <c r="ES310" s="61"/>
      <c r="ET310" s="89"/>
      <c r="EU310" s="131"/>
      <c r="EV310" s="131"/>
      <c r="EW310" s="131"/>
      <c r="EX310" s="131"/>
      <c r="EY310" s="131"/>
      <c r="EZ310" s="131"/>
      <c r="FA310" s="82"/>
      <c r="FB310" s="83"/>
      <c r="FC310" s="131"/>
      <c r="FD310" s="131"/>
      <c r="FE310" s="131"/>
      <c r="FF310" s="131"/>
      <c r="FG310" s="131"/>
      <c r="FH310" s="131"/>
      <c r="FI310" s="86"/>
      <c r="FJ310" s="66"/>
      <c r="FK310" s="51"/>
    </row>
    <row r="311" spans="9:167" x14ac:dyDescent="0.2">
      <c r="I311" s="109"/>
      <c r="J311" s="58"/>
      <c r="K311" s="3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5"/>
      <c r="AA311" s="172">
        <f>K311^3+L311^3+M311^3+N311^3+O311^3+P311^3+Q311^3+R311^3+K312^3+L312^3+M312^3+N312^3+O312^3+P312^3+Q312^3+R312^3</f>
        <v>0</v>
      </c>
      <c r="AB311" s="125">
        <f t="shared" si="53"/>
        <v>0</v>
      </c>
      <c r="AC311" s="95"/>
      <c r="AD311" s="81"/>
      <c r="AE311" s="82"/>
      <c r="AF311" s="82"/>
      <c r="AG311" s="82"/>
      <c r="AH311" s="83"/>
      <c r="AI311" s="83"/>
      <c r="AJ311" s="83"/>
      <c r="AK311" s="83"/>
      <c r="AL311" s="82"/>
      <c r="AM311" s="82"/>
      <c r="AN311" s="82"/>
      <c r="AO311" s="82"/>
      <c r="AP311" s="83"/>
      <c r="AQ311" s="83"/>
      <c r="AR311" s="83"/>
      <c r="AS311" s="84"/>
      <c r="AT311" s="66"/>
      <c r="AU311" s="51"/>
      <c r="AW311" s="109"/>
      <c r="AX311" s="58"/>
      <c r="AY311" s="3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5"/>
      <c r="BO311" s="172">
        <f>AY311^3+AZ311^3+BA311^3+BB311^3+BC311^3+BD311^3+BE311^3+BF311^3+AY312^3+AZ312^3+BA312^3+BB312^3+BC312^3+BD312^3+BE312^3+BF312^3</f>
        <v>0</v>
      </c>
      <c r="BP311" s="125">
        <f t="shared" si="54"/>
        <v>0</v>
      </c>
      <c r="BQ311" s="95"/>
      <c r="BR311" s="81"/>
      <c r="BS311" s="82"/>
      <c r="BT311" s="82"/>
      <c r="BU311" s="82"/>
      <c r="BV311" s="82"/>
      <c r="BW311" s="82"/>
      <c r="BX311" s="82"/>
      <c r="BY311" s="82"/>
      <c r="BZ311" s="83"/>
      <c r="CA311" s="83"/>
      <c r="CB311" s="83"/>
      <c r="CC311" s="83"/>
      <c r="CD311" s="83"/>
      <c r="CE311" s="83"/>
      <c r="CF311" s="83"/>
      <c r="CG311" s="84"/>
      <c r="CH311" s="66"/>
      <c r="CI311" s="51"/>
      <c r="CJ311" s="144"/>
      <c r="CK311" s="109"/>
      <c r="CL311" s="58"/>
      <c r="CM311" s="3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4"/>
      <c r="DB311" s="5"/>
      <c r="DC311" s="172">
        <f>CM311^3+CN311^3+CO311^3+CP311^3+CQ311^3+CR311^3+CS311^3+CT311^3+CM312^3+CN312^3+CO312^3+CP312^3+CQ312^3+CR312^3+CS312^3+CT312^3</f>
        <v>0</v>
      </c>
      <c r="DD311" s="125">
        <f t="shared" si="55"/>
        <v>0</v>
      </c>
      <c r="DE311" s="95"/>
      <c r="DF311" s="89"/>
      <c r="DG311" s="83"/>
      <c r="DH311" s="82"/>
      <c r="DI311" s="82"/>
      <c r="DJ311" s="83"/>
      <c r="DK311" s="83"/>
      <c r="DL311" s="82"/>
      <c r="DM311" s="82"/>
      <c r="DN311" s="83"/>
      <c r="DO311" s="83"/>
      <c r="DP311" s="82"/>
      <c r="DQ311" s="82"/>
      <c r="DR311" s="83"/>
      <c r="DS311" s="83"/>
      <c r="DT311" s="82"/>
      <c r="DU311" s="86"/>
      <c r="DV311" s="66"/>
      <c r="DW311" s="51"/>
      <c r="DY311" s="109"/>
      <c r="DZ311" s="58"/>
      <c r="EA311" s="3"/>
      <c r="EB311" s="4"/>
      <c r="EC311" s="4"/>
      <c r="ED311" s="4"/>
      <c r="EE311" s="4"/>
      <c r="EF311" s="4"/>
      <c r="EG311" s="4"/>
      <c r="EH311" s="4"/>
      <c r="EI311" s="4"/>
      <c r="EJ311" s="4"/>
      <c r="EK311" s="4"/>
      <c r="EL311" s="4"/>
      <c r="EM311" s="4"/>
      <c r="EN311" s="4"/>
      <c r="EO311" s="4"/>
      <c r="EP311" s="5"/>
      <c r="EQ311" s="172">
        <f>EA311^3+EB311^3+EC311^3+ED311^3+EE311^3+EF311^3+EG311^3+EH311^3+EA312^3+EB312^3+EC312^3+ED312^3+EE312^3+EF312^3+EG312^3+EH312^3</f>
        <v>0</v>
      </c>
      <c r="ER311" s="125">
        <f t="shared" si="56"/>
        <v>0</v>
      </c>
      <c r="ES311" s="95"/>
      <c r="ET311" s="81"/>
      <c r="EU311" s="131"/>
      <c r="EV311" s="131"/>
      <c r="EW311" s="131"/>
      <c r="EX311" s="131"/>
      <c r="EY311" s="131"/>
      <c r="EZ311" s="131"/>
      <c r="FA311" s="83"/>
      <c r="FB311" s="82"/>
      <c r="FC311" s="131"/>
      <c r="FD311" s="131"/>
      <c r="FE311" s="131"/>
      <c r="FF311" s="131"/>
      <c r="FG311" s="131"/>
      <c r="FH311" s="131"/>
      <c r="FI311" s="84"/>
      <c r="FJ311" s="66"/>
      <c r="FK311" s="51"/>
    </row>
    <row r="312" spans="9:167" x14ac:dyDescent="0.2">
      <c r="I312" s="109"/>
      <c r="J312" s="58"/>
      <c r="K312" s="3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5"/>
      <c r="AA312" s="172">
        <f>S311^3+T311^3+U311^3+V311^3+W311^3+X311^3+Y311^3+Z311^3+S312^3+T312^3+U312^3+V312^3+W312^3+X312^3+Y312^3+Z312^3</f>
        <v>0</v>
      </c>
      <c r="AB312" s="125">
        <f t="shared" si="53"/>
        <v>0</v>
      </c>
      <c r="AC312" s="61"/>
      <c r="AD312" s="81"/>
      <c r="AE312" s="82"/>
      <c r="AF312" s="82"/>
      <c r="AG312" s="82"/>
      <c r="AH312" s="83"/>
      <c r="AI312" s="83"/>
      <c r="AJ312" s="83"/>
      <c r="AK312" s="83"/>
      <c r="AL312" s="82"/>
      <c r="AM312" s="82"/>
      <c r="AN312" s="82"/>
      <c r="AO312" s="82"/>
      <c r="AP312" s="83"/>
      <c r="AQ312" s="83"/>
      <c r="AR312" s="83"/>
      <c r="AS312" s="84"/>
      <c r="AT312" s="66"/>
      <c r="AU312" s="51"/>
      <c r="AW312" s="109"/>
      <c r="AX312" s="58"/>
      <c r="AY312" s="3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5"/>
      <c r="BO312" s="172">
        <f>BG311^3+BH311^3+BI311^3+BJ311^3+BK311^3+BL311^3+BM311^3+BN311^3+BG312^3+BH312^3+BI312^3+BJ312^3+BK312^3+BL312^3+BM312^3+BN312^3</f>
        <v>0</v>
      </c>
      <c r="BP312" s="125">
        <f t="shared" si="54"/>
        <v>0</v>
      </c>
      <c r="BQ312" s="61"/>
      <c r="BR312" s="81"/>
      <c r="BS312" s="82"/>
      <c r="BT312" s="82"/>
      <c r="BU312" s="82"/>
      <c r="BV312" s="82"/>
      <c r="BW312" s="82"/>
      <c r="BX312" s="82"/>
      <c r="BY312" s="82"/>
      <c r="BZ312" s="83"/>
      <c r="CA312" s="83"/>
      <c r="CB312" s="83"/>
      <c r="CC312" s="83"/>
      <c r="CD312" s="83"/>
      <c r="CE312" s="83"/>
      <c r="CF312" s="83"/>
      <c r="CG312" s="84"/>
      <c r="CH312" s="66"/>
      <c r="CI312" s="51"/>
      <c r="CJ312" s="144"/>
      <c r="CK312" s="109"/>
      <c r="CL312" s="58"/>
      <c r="CM312" s="3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5"/>
      <c r="DC312" s="172">
        <f>CU311^3+CV311^3+CW311^3+CX311^3+CY311^3+CZ311^3+DA311^3+DB311^3+CU312^3+CV312^3+CW312^3+CX312^3+CY312^3+CZ312^3+DA312^3+DB312^3</f>
        <v>0</v>
      </c>
      <c r="DD312" s="125">
        <f t="shared" si="55"/>
        <v>0</v>
      </c>
      <c r="DE312" s="61"/>
      <c r="DF312" s="89"/>
      <c r="DG312" s="83"/>
      <c r="DH312" s="82"/>
      <c r="DI312" s="82"/>
      <c r="DJ312" s="83"/>
      <c r="DK312" s="83"/>
      <c r="DL312" s="82"/>
      <c r="DM312" s="82"/>
      <c r="DN312" s="83"/>
      <c r="DO312" s="83"/>
      <c r="DP312" s="82"/>
      <c r="DQ312" s="82"/>
      <c r="DR312" s="83"/>
      <c r="DS312" s="83"/>
      <c r="DT312" s="82"/>
      <c r="DU312" s="86"/>
      <c r="DV312" s="66"/>
      <c r="DW312" s="51"/>
      <c r="DY312" s="109"/>
      <c r="DZ312" s="58"/>
      <c r="EA312" s="3"/>
      <c r="EB312" s="4"/>
      <c r="EC312" s="4"/>
      <c r="ED312" s="4"/>
      <c r="EE312" s="4"/>
      <c r="EF312" s="4"/>
      <c r="EG312" s="4"/>
      <c r="EH312" s="4"/>
      <c r="EI312" s="4"/>
      <c r="EJ312" s="4"/>
      <c r="EK312" s="4"/>
      <c r="EL312" s="4"/>
      <c r="EM312" s="4"/>
      <c r="EN312" s="4"/>
      <c r="EO312" s="4"/>
      <c r="EP312" s="5"/>
      <c r="EQ312" s="172">
        <f>EI311^3+EJ311^3+EK311^3+EL311^3+EM311^3+EN311^3+EO311^3+EP311^3+EI312^3+EJ312^3+EK312^3+EL312^3+EM312^3+EN312^3+EO312^3+EP312^3</f>
        <v>0</v>
      </c>
      <c r="ER312" s="125">
        <f t="shared" si="56"/>
        <v>0</v>
      </c>
      <c r="ES312" s="61"/>
      <c r="ET312" s="174"/>
      <c r="EU312" s="82"/>
      <c r="EV312" s="131"/>
      <c r="EW312" s="131"/>
      <c r="EX312" s="131"/>
      <c r="EY312" s="131"/>
      <c r="EZ312" s="83"/>
      <c r="FA312" s="131"/>
      <c r="FB312" s="131"/>
      <c r="FC312" s="82"/>
      <c r="FD312" s="131"/>
      <c r="FE312" s="131"/>
      <c r="FF312" s="131"/>
      <c r="FG312" s="131"/>
      <c r="FH312" s="83"/>
      <c r="FI312" s="175"/>
      <c r="FJ312" s="66"/>
      <c r="FK312" s="51"/>
    </row>
    <row r="313" spans="9:167" x14ac:dyDescent="0.2">
      <c r="I313" s="109"/>
      <c r="J313" s="58"/>
      <c r="K313" s="3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5"/>
      <c r="AA313" s="172">
        <f>K313^3+L313^3+M313^3+N313^3+O313^3+P313^3+Q313^3+R313^3+K314^3+L314^3+M314^3+N314^3+O314^3+P314^3+Q314^3+R314^3</f>
        <v>0</v>
      </c>
      <c r="AB313" s="125">
        <f t="shared" si="53"/>
        <v>0</v>
      </c>
      <c r="AC313" s="61"/>
      <c r="AD313" s="81"/>
      <c r="AE313" s="82"/>
      <c r="AF313" s="82"/>
      <c r="AG313" s="82"/>
      <c r="AH313" s="83"/>
      <c r="AI313" s="83"/>
      <c r="AJ313" s="83"/>
      <c r="AK313" s="83"/>
      <c r="AL313" s="82"/>
      <c r="AM313" s="82"/>
      <c r="AN313" s="82"/>
      <c r="AO313" s="82"/>
      <c r="AP313" s="83"/>
      <c r="AQ313" s="83"/>
      <c r="AR313" s="83"/>
      <c r="AS313" s="84"/>
      <c r="AT313" s="66"/>
      <c r="AU313" s="51"/>
      <c r="AW313" s="109"/>
      <c r="AX313" s="58"/>
      <c r="AY313" s="3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5"/>
      <c r="BO313" s="172">
        <f>AY313^3+AZ313^3+BA313^3+BB313^3+BC313^3+BD313^3+BE313^3+BF313^3+AY314^3+AZ314^3+BA314^3+BB314^3+BC314^3+BD314^3+BE314^3+BF314^3</f>
        <v>0</v>
      </c>
      <c r="BP313" s="125">
        <f t="shared" si="54"/>
        <v>0</v>
      </c>
      <c r="BQ313" s="61"/>
      <c r="BR313" s="89"/>
      <c r="BS313" s="83"/>
      <c r="BT313" s="83"/>
      <c r="BU313" s="83"/>
      <c r="BV313" s="83"/>
      <c r="BW313" s="83"/>
      <c r="BX313" s="83"/>
      <c r="BY313" s="83"/>
      <c r="BZ313" s="82"/>
      <c r="CA313" s="82"/>
      <c r="CB313" s="82"/>
      <c r="CC313" s="82"/>
      <c r="CD313" s="82"/>
      <c r="CE313" s="82"/>
      <c r="CF313" s="82"/>
      <c r="CG313" s="86"/>
      <c r="CH313" s="66"/>
      <c r="CI313" s="51"/>
      <c r="CJ313" s="144"/>
      <c r="CK313" s="109"/>
      <c r="CL313" s="58"/>
      <c r="CM313" s="3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5"/>
      <c r="DC313" s="172">
        <f>CM313^3+CN313^3+CO313^3+CP313^3+CQ313^3+CR313^3+CS313^3+CT313^3+CM314^3+CN314^3+CO314^3+CP314^3+CQ314^3+CR314^3+CS314^3+CT314^3</f>
        <v>0</v>
      </c>
      <c r="DD313" s="125">
        <f t="shared" si="55"/>
        <v>0</v>
      </c>
      <c r="DE313" s="61"/>
      <c r="DF313" s="89"/>
      <c r="DG313" s="83"/>
      <c r="DH313" s="82"/>
      <c r="DI313" s="82"/>
      <c r="DJ313" s="83"/>
      <c r="DK313" s="83"/>
      <c r="DL313" s="82"/>
      <c r="DM313" s="82"/>
      <c r="DN313" s="83"/>
      <c r="DO313" s="83"/>
      <c r="DP313" s="82"/>
      <c r="DQ313" s="82"/>
      <c r="DR313" s="83"/>
      <c r="DS313" s="83"/>
      <c r="DT313" s="82"/>
      <c r="DU313" s="86"/>
      <c r="DV313" s="66"/>
      <c r="DW313" s="51"/>
      <c r="DY313" s="109"/>
      <c r="DZ313" s="58"/>
      <c r="EA313" s="3"/>
      <c r="EB313" s="4"/>
      <c r="EC313" s="4"/>
      <c r="ED313" s="4"/>
      <c r="EE313" s="4"/>
      <c r="EF313" s="4"/>
      <c r="EG313" s="4"/>
      <c r="EH313" s="4"/>
      <c r="EI313" s="4"/>
      <c r="EJ313" s="4"/>
      <c r="EK313" s="4"/>
      <c r="EL313" s="4"/>
      <c r="EM313" s="4"/>
      <c r="EN313" s="4"/>
      <c r="EO313" s="4"/>
      <c r="EP313" s="5"/>
      <c r="EQ313" s="172">
        <f>EA313^3+EB313^3+EC313^3+ED313^3+EE313^3+EF313^3+EG313^3+EH313^3+EA314^3+EB314^3+EC314^3+ED314^3+EE314^3+EF314^3+EG314^3+EH314^3</f>
        <v>0</v>
      </c>
      <c r="ER313" s="125">
        <f t="shared" si="56"/>
        <v>0</v>
      </c>
      <c r="ES313" s="61"/>
      <c r="ET313" s="174"/>
      <c r="EU313" s="131"/>
      <c r="EV313" s="82"/>
      <c r="EW313" s="131"/>
      <c r="EX313" s="131"/>
      <c r="EY313" s="83"/>
      <c r="EZ313" s="131"/>
      <c r="FA313" s="131"/>
      <c r="FB313" s="131"/>
      <c r="FC313" s="131"/>
      <c r="FD313" s="82"/>
      <c r="FE313" s="131"/>
      <c r="FF313" s="131"/>
      <c r="FG313" s="83"/>
      <c r="FH313" s="131"/>
      <c r="FI313" s="175"/>
      <c r="FJ313" s="66"/>
      <c r="FK313" s="51"/>
    </row>
    <row r="314" spans="9:167" x14ac:dyDescent="0.2">
      <c r="I314" s="109"/>
      <c r="J314" s="58"/>
      <c r="K314" s="3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5"/>
      <c r="AA314" s="172">
        <f>S313^3+T313^3+U313^3+V313^3+W313^3+X313^3+Y313^3+Z313^3+S314^3+T314^3+U314^3+V314^3+W314^3+X314^3+Y314^3+Z314^3</f>
        <v>0</v>
      </c>
      <c r="AB314" s="125">
        <f t="shared" si="53"/>
        <v>0</v>
      </c>
      <c r="AC314" s="61"/>
      <c r="AD314" s="81"/>
      <c r="AE314" s="82"/>
      <c r="AF314" s="82"/>
      <c r="AG314" s="82"/>
      <c r="AH314" s="83"/>
      <c r="AI314" s="83"/>
      <c r="AJ314" s="83"/>
      <c r="AK314" s="83"/>
      <c r="AL314" s="82"/>
      <c r="AM314" s="82"/>
      <c r="AN314" s="82"/>
      <c r="AO314" s="82"/>
      <c r="AP314" s="83"/>
      <c r="AQ314" s="83"/>
      <c r="AR314" s="83"/>
      <c r="AS314" s="84"/>
      <c r="AT314" s="66"/>
      <c r="AU314" s="51"/>
      <c r="AW314" s="109"/>
      <c r="AX314" s="58"/>
      <c r="AY314" s="3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5"/>
      <c r="BO314" s="172">
        <f>BG313^3+BH313^3+BI313^3+BJ313^3+BK313^3+BL313^3+BM313^3+BN313^3+BG314^3+BH314^3+BI314^3+BJ314^3+BK314^3+BL314^3+BM314^3+BN314^3</f>
        <v>0</v>
      </c>
      <c r="BP314" s="125">
        <f t="shared" si="54"/>
        <v>0</v>
      </c>
      <c r="BQ314" s="61"/>
      <c r="BR314" s="89"/>
      <c r="BS314" s="83"/>
      <c r="BT314" s="83"/>
      <c r="BU314" s="83"/>
      <c r="BV314" s="83"/>
      <c r="BW314" s="83"/>
      <c r="BX314" s="83"/>
      <c r="BY314" s="83"/>
      <c r="BZ314" s="82"/>
      <c r="CA314" s="82"/>
      <c r="CB314" s="82"/>
      <c r="CC314" s="82"/>
      <c r="CD314" s="82"/>
      <c r="CE314" s="82"/>
      <c r="CF314" s="82"/>
      <c r="CG314" s="86"/>
      <c r="CH314" s="66"/>
      <c r="CI314" s="51"/>
      <c r="CJ314" s="144"/>
      <c r="CK314" s="109"/>
      <c r="CL314" s="58"/>
      <c r="CM314" s="3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4"/>
      <c r="DB314" s="5"/>
      <c r="DC314" s="172">
        <f>CU313^3+CV313^3+CW313^3+CX313^3+CY313^3+CZ313^3+DA313^3+DB313^3+CU314^3+CV314^3+CW314^3+CX314^3+CY314^3+CZ314^3+DA314^3+DB314^3</f>
        <v>0</v>
      </c>
      <c r="DD314" s="125">
        <f t="shared" si="55"/>
        <v>0</v>
      </c>
      <c r="DE314" s="61"/>
      <c r="DF314" s="89"/>
      <c r="DG314" s="83"/>
      <c r="DH314" s="82"/>
      <c r="DI314" s="82"/>
      <c r="DJ314" s="83"/>
      <c r="DK314" s="83"/>
      <c r="DL314" s="82"/>
      <c r="DM314" s="82"/>
      <c r="DN314" s="83"/>
      <c r="DO314" s="83"/>
      <c r="DP314" s="82"/>
      <c r="DQ314" s="82"/>
      <c r="DR314" s="83"/>
      <c r="DS314" s="83"/>
      <c r="DT314" s="82"/>
      <c r="DU314" s="86"/>
      <c r="DV314" s="66"/>
      <c r="DW314" s="51"/>
      <c r="DY314" s="109"/>
      <c r="DZ314" s="58"/>
      <c r="EA314" s="3"/>
      <c r="EB314" s="4"/>
      <c r="EC314" s="4"/>
      <c r="ED314" s="4"/>
      <c r="EE314" s="4"/>
      <c r="EF314" s="4"/>
      <c r="EG314" s="4"/>
      <c r="EH314" s="4"/>
      <c r="EI314" s="4"/>
      <c r="EJ314" s="4"/>
      <c r="EK314" s="4"/>
      <c r="EL314" s="4"/>
      <c r="EM314" s="4"/>
      <c r="EN314" s="4"/>
      <c r="EO314" s="4"/>
      <c r="EP314" s="5"/>
      <c r="EQ314" s="172">
        <f>EI313^3+EJ313^3+EK313^3+EL313^3+EM313^3+EN313^3+EO313^3+EP313^3+EI314^3+EJ314^3+EK314^3+EL314^3+EM314^3+EN314^3+EO314^3+EP314^3</f>
        <v>0</v>
      </c>
      <c r="ER314" s="125">
        <f t="shared" si="56"/>
        <v>0</v>
      </c>
      <c r="ES314" s="61"/>
      <c r="ET314" s="174"/>
      <c r="EU314" s="131"/>
      <c r="EV314" s="131"/>
      <c r="EW314" s="82"/>
      <c r="EX314" s="83"/>
      <c r="EY314" s="131"/>
      <c r="EZ314" s="131"/>
      <c r="FA314" s="131"/>
      <c r="FB314" s="131"/>
      <c r="FC314" s="131"/>
      <c r="FD314" s="131"/>
      <c r="FE314" s="82"/>
      <c r="FF314" s="83"/>
      <c r="FG314" s="131"/>
      <c r="FH314" s="131"/>
      <c r="FI314" s="175"/>
      <c r="FJ314" s="66"/>
      <c r="FK314" s="51"/>
    </row>
    <row r="315" spans="9:167" x14ac:dyDescent="0.2">
      <c r="I315" s="109"/>
      <c r="J315" s="58"/>
      <c r="K315" s="3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5"/>
      <c r="AA315" s="172">
        <f>K315^3+L315^3+M315^3+N315^3+O315^3+P315^3+Q315^3+R315^3+K316^3+L316^3+M316^3+N316^3+O316^3+P316^3+Q316^3+R316^3</f>
        <v>0</v>
      </c>
      <c r="AB315" s="125">
        <f t="shared" si="53"/>
        <v>0</v>
      </c>
      <c r="AC315" s="61"/>
      <c r="AD315" s="89"/>
      <c r="AE315" s="83"/>
      <c r="AF315" s="83"/>
      <c r="AG315" s="83"/>
      <c r="AH315" s="82"/>
      <c r="AI315" s="82"/>
      <c r="AJ315" s="82"/>
      <c r="AK315" s="82"/>
      <c r="AL315" s="83"/>
      <c r="AM315" s="83"/>
      <c r="AN315" s="83"/>
      <c r="AO315" s="83"/>
      <c r="AP315" s="82"/>
      <c r="AQ315" s="82"/>
      <c r="AR315" s="82"/>
      <c r="AS315" s="86"/>
      <c r="AT315" s="66"/>
      <c r="AU315" s="51"/>
      <c r="AW315" s="109"/>
      <c r="AX315" s="58"/>
      <c r="AY315" s="3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5"/>
      <c r="BO315" s="172">
        <f>AY315^3+AZ315^3+BA315^3+BB315^3+BC315^3+BD315^3+BE315^3+BF315^3+AY316^3+AZ316^3+BA316^3+BB316^3+BC316^3+BD316^3+BE316^3+BF316^3</f>
        <v>0</v>
      </c>
      <c r="BP315" s="125">
        <f t="shared" si="54"/>
        <v>0</v>
      </c>
      <c r="BQ315" s="61"/>
      <c r="BR315" s="81"/>
      <c r="BS315" s="82"/>
      <c r="BT315" s="82"/>
      <c r="BU315" s="82"/>
      <c r="BV315" s="82"/>
      <c r="BW315" s="82"/>
      <c r="BX315" s="82"/>
      <c r="BY315" s="82"/>
      <c r="BZ315" s="83"/>
      <c r="CA315" s="83"/>
      <c r="CB315" s="83"/>
      <c r="CC315" s="83"/>
      <c r="CD315" s="83"/>
      <c r="CE315" s="83"/>
      <c r="CF315" s="83"/>
      <c r="CG315" s="84"/>
      <c r="CH315" s="66"/>
      <c r="CI315" s="51"/>
      <c r="CJ315" s="144"/>
      <c r="CK315" s="109"/>
      <c r="CL315" s="58"/>
      <c r="CM315" s="3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4"/>
      <c r="DB315" s="5"/>
      <c r="DC315" s="172">
        <f>CM315^3+CN315^3+CO315^3+CP315^3+CQ315^3+CR315^3+CS315^3+CT315^3+CM316^3+CN316^3+CO316^3+CP316^3+CQ316^3+CR316^3+CS316^3+CT316^3</f>
        <v>0</v>
      </c>
      <c r="DD315" s="125">
        <f t="shared" si="55"/>
        <v>0</v>
      </c>
      <c r="DE315" s="61"/>
      <c r="DF315" s="89"/>
      <c r="DG315" s="83"/>
      <c r="DH315" s="82"/>
      <c r="DI315" s="82"/>
      <c r="DJ315" s="83"/>
      <c r="DK315" s="83"/>
      <c r="DL315" s="82"/>
      <c r="DM315" s="82"/>
      <c r="DN315" s="83"/>
      <c r="DO315" s="83"/>
      <c r="DP315" s="82"/>
      <c r="DQ315" s="82"/>
      <c r="DR315" s="83"/>
      <c r="DS315" s="83"/>
      <c r="DT315" s="82"/>
      <c r="DU315" s="86"/>
      <c r="DV315" s="66"/>
      <c r="DW315" s="51"/>
      <c r="DY315" s="109"/>
      <c r="DZ315" s="58"/>
      <c r="EA315" s="3"/>
      <c r="EB315" s="4"/>
      <c r="EC315" s="4"/>
      <c r="ED315" s="4"/>
      <c r="EE315" s="4"/>
      <c r="EF315" s="4"/>
      <c r="EG315" s="4"/>
      <c r="EH315" s="4"/>
      <c r="EI315" s="4"/>
      <c r="EJ315" s="4"/>
      <c r="EK315" s="4"/>
      <c r="EL315" s="4"/>
      <c r="EM315" s="4"/>
      <c r="EN315" s="4"/>
      <c r="EO315" s="4"/>
      <c r="EP315" s="5"/>
      <c r="EQ315" s="172">
        <f>EA315^3+EB315^3+EC315^3+ED315^3+EE315^3+EF315^3+EG315^3+EH315^3+EA316^3+EB316^3+EC316^3+ED316^3+EE316^3+EF316^3+EG316^3+EH316^3</f>
        <v>0</v>
      </c>
      <c r="ER315" s="125">
        <f t="shared" si="56"/>
        <v>0</v>
      </c>
      <c r="ES315" s="61"/>
      <c r="ET315" s="174"/>
      <c r="EU315" s="131"/>
      <c r="EV315" s="131"/>
      <c r="EW315" s="83"/>
      <c r="EX315" s="82"/>
      <c r="EY315" s="131"/>
      <c r="EZ315" s="131"/>
      <c r="FA315" s="131"/>
      <c r="FB315" s="131"/>
      <c r="FC315" s="131"/>
      <c r="FD315" s="131"/>
      <c r="FE315" s="83"/>
      <c r="FF315" s="82"/>
      <c r="FG315" s="131"/>
      <c r="FH315" s="131"/>
      <c r="FI315" s="175"/>
      <c r="FJ315" s="66"/>
      <c r="FK315" s="51"/>
    </row>
    <row r="316" spans="9:167" x14ac:dyDescent="0.2">
      <c r="I316" s="109"/>
      <c r="J316" s="58"/>
      <c r="K316" s="3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5"/>
      <c r="AA316" s="172">
        <f>S315^3+T315^3+U315^3+V315^3+W315^3+X315^3+Y315^3+Z315^3+S316^3+T316^3+U316^3+V316^3+W316^3+X316^3+Y316^3+Z316^3</f>
        <v>0</v>
      </c>
      <c r="AB316" s="125">
        <f t="shared" si="53"/>
        <v>0</v>
      </c>
      <c r="AC316" s="61"/>
      <c r="AD316" s="89"/>
      <c r="AE316" s="83"/>
      <c r="AF316" s="83"/>
      <c r="AG316" s="83"/>
      <c r="AH316" s="82"/>
      <c r="AI316" s="82"/>
      <c r="AJ316" s="82"/>
      <c r="AK316" s="82"/>
      <c r="AL316" s="83"/>
      <c r="AM316" s="83"/>
      <c r="AN316" s="83"/>
      <c r="AO316" s="83"/>
      <c r="AP316" s="82"/>
      <c r="AQ316" s="82"/>
      <c r="AR316" s="82"/>
      <c r="AS316" s="86"/>
      <c r="AT316" s="66"/>
      <c r="AU316" s="51"/>
      <c r="AW316" s="109"/>
      <c r="AX316" s="58"/>
      <c r="AY316" s="3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5"/>
      <c r="BO316" s="172">
        <f>BG315^3+BH315^3+BI315^3+BJ315^3+BK315^3+BL315^3+BM315^3+BN315^3+BG316^3+BH316^3+BI316^3+BJ316^3+BK316^3+BL316^3+BM316^3+BN316^3</f>
        <v>0</v>
      </c>
      <c r="BP316" s="125">
        <f t="shared" si="54"/>
        <v>0</v>
      </c>
      <c r="BQ316" s="61"/>
      <c r="BR316" s="81"/>
      <c r="BS316" s="82"/>
      <c r="BT316" s="82"/>
      <c r="BU316" s="82"/>
      <c r="BV316" s="82"/>
      <c r="BW316" s="82"/>
      <c r="BX316" s="82"/>
      <c r="BY316" s="82"/>
      <c r="BZ316" s="83"/>
      <c r="CA316" s="83"/>
      <c r="CB316" s="83"/>
      <c r="CC316" s="83"/>
      <c r="CD316" s="83"/>
      <c r="CE316" s="83"/>
      <c r="CF316" s="83"/>
      <c r="CG316" s="84"/>
      <c r="CH316" s="66"/>
      <c r="CI316" s="51"/>
      <c r="CJ316" s="144"/>
      <c r="CK316" s="109"/>
      <c r="CL316" s="58"/>
      <c r="CM316" s="3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5"/>
      <c r="DC316" s="172">
        <f>CU315^3+CV315^3+CW315^3+CX315^3+CY315^3+CZ315^3+DA315^3+DB315^3+CU316^3+CV316^3+CW316^3+CX316^3+CY316^3+CZ316^3+DA316^3+DB316^3</f>
        <v>0</v>
      </c>
      <c r="DD316" s="125">
        <f t="shared" si="55"/>
        <v>0</v>
      </c>
      <c r="DE316" s="61"/>
      <c r="DF316" s="89"/>
      <c r="DG316" s="83"/>
      <c r="DH316" s="82"/>
      <c r="DI316" s="82"/>
      <c r="DJ316" s="83"/>
      <c r="DK316" s="83"/>
      <c r="DL316" s="82"/>
      <c r="DM316" s="82"/>
      <c r="DN316" s="83"/>
      <c r="DO316" s="83"/>
      <c r="DP316" s="82"/>
      <c r="DQ316" s="82"/>
      <c r="DR316" s="83"/>
      <c r="DS316" s="83"/>
      <c r="DT316" s="82"/>
      <c r="DU316" s="86"/>
      <c r="DV316" s="66"/>
      <c r="DW316" s="51"/>
      <c r="DY316" s="109"/>
      <c r="DZ316" s="58"/>
      <c r="EA316" s="3"/>
      <c r="EB316" s="4"/>
      <c r="EC316" s="4"/>
      <c r="ED316" s="4"/>
      <c r="EE316" s="4"/>
      <c r="EF316" s="4"/>
      <c r="EG316" s="4"/>
      <c r="EH316" s="4"/>
      <c r="EI316" s="4"/>
      <c r="EJ316" s="4"/>
      <c r="EK316" s="4"/>
      <c r="EL316" s="4"/>
      <c r="EM316" s="4"/>
      <c r="EN316" s="4"/>
      <c r="EO316" s="4"/>
      <c r="EP316" s="5"/>
      <c r="EQ316" s="172">
        <f>EI315^3+EJ315^3+EK315^3+EL315^3+EM315^3+EN315^3+EO315^3+EP315^3+EI316^3+EJ316^3+EK316^3+EL316^3+EM316^3+EN316^3+EO316^3+EP316^3</f>
        <v>0</v>
      </c>
      <c r="ER316" s="125">
        <f t="shared" si="56"/>
        <v>0</v>
      </c>
      <c r="ES316" s="61"/>
      <c r="ET316" s="174"/>
      <c r="EU316" s="131"/>
      <c r="EV316" s="83"/>
      <c r="EW316" s="131"/>
      <c r="EX316" s="131"/>
      <c r="EY316" s="82"/>
      <c r="EZ316" s="131"/>
      <c r="FA316" s="131"/>
      <c r="FB316" s="131"/>
      <c r="FC316" s="131"/>
      <c r="FD316" s="83"/>
      <c r="FE316" s="131"/>
      <c r="FF316" s="131"/>
      <c r="FG316" s="82"/>
      <c r="FH316" s="131"/>
      <c r="FI316" s="175"/>
      <c r="FJ316" s="66"/>
      <c r="FK316" s="51"/>
    </row>
    <row r="317" spans="9:167" x14ac:dyDescent="0.2">
      <c r="I317" s="109"/>
      <c r="J317" s="58"/>
      <c r="K317" s="3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5"/>
      <c r="AA317" s="172">
        <f>K317^3+L317^3+M317^3+N317^3+O317^3+P317^3+Q317^3+R317^3+K318^3+L318^3+M318^3+N318^3+O318^3+P318^3+Q318^3+R318^3</f>
        <v>0</v>
      </c>
      <c r="AB317" s="125">
        <f t="shared" si="53"/>
        <v>0</v>
      </c>
      <c r="AC317" s="61"/>
      <c r="AD317" s="89"/>
      <c r="AE317" s="83"/>
      <c r="AF317" s="83"/>
      <c r="AG317" s="83"/>
      <c r="AH317" s="82"/>
      <c r="AI317" s="82"/>
      <c r="AJ317" s="82"/>
      <c r="AK317" s="82"/>
      <c r="AL317" s="83"/>
      <c r="AM317" s="83"/>
      <c r="AN317" s="83"/>
      <c r="AO317" s="83"/>
      <c r="AP317" s="82"/>
      <c r="AQ317" s="82"/>
      <c r="AR317" s="82"/>
      <c r="AS317" s="86"/>
      <c r="AT317" s="66"/>
      <c r="AU317" s="51"/>
      <c r="AW317" s="109"/>
      <c r="AX317" s="58"/>
      <c r="AY317" s="3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5"/>
      <c r="BO317" s="172">
        <f>AY317^3+AZ317^3+BA317^3+BB317^3+BC317^3+BD317^3+BE317^3+BF317^3+AY318^3+AZ318^3+BA318^3+BB318^3+BC318^3+BD318^3+BE318^3+BF318^3</f>
        <v>0</v>
      </c>
      <c r="BP317" s="125">
        <f t="shared" si="54"/>
        <v>0</v>
      </c>
      <c r="BQ317" s="61"/>
      <c r="BR317" s="89"/>
      <c r="BS317" s="83"/>
      <c r="BT317" s="83"/>
      <c r="BU317" s="83"/>
      <c r="BV317" s="83"/>
      <c r="BW317" s="83"/>
      <c r="BX317" s="83"/>
      <c r="BY317" s="83"/>
      <c r="BZ317" s="82"/>
      <c r="CA317" s="82"/>
      <c r="CB317" s="82"/>
      <c r="CC317" s="82"/>
      <c r="CD317" s="82"/>
      <c r="CE317" s="82"/>
      <c r="CF317" s="82"/>
      <c r="CG317" s="86"/>
      <c r="CH317" s="66"/>
      <c r="CI317" s="51"/>
      <c r="CJ317" s="144"/>
      <c r="CK317" s="109"/>
      <c r="CL317" s="58"/>
      <c r="CM317" s="3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5"/>
      <c r="DC317" s="172">
        <f>CM317^3+CN317^3+CO317^3+CP317^3+CQ317^3+CR317^3+CS317^3+CT317^3+CM318^3+CN318^3+CO318^3+CP318^3+CQ318^3+CR318^3+CS318^3+CT318^3</f>
        <v>0</v>
      </c>
      <c r="DD317" s="125">
        <f t="shared" si="55"/>
        <v>0</v>
      </c>
      <c r="DE317" s="61"/>
      <c r="DF317" s="89"/>
      <c r="DG317" s="83"/>
      <c r="DH317" s="82"/>
      <c r="DI317" s="82"/>
      <c r="DJ317" s="83"/>
      <c r="DK317" s="83"/>
      <c r="DL317" s="82"/>
      <c r="DM317" s="82"/>
      <c r="DN317" s="83"/>
      <c r="DO317" s="83"/>
      <c r="DP317" s="82"/>
      <c r="DQ317" s="82"/>
      <c r="DR317" s="83"/>
      <c r="DS317" s="83"/>
      <c r="DT317" s="82"/>
      <c r="DU317" s="86"/>
      <c r="DV317" s="66"/>
      <c r="DW317" s="51"/>
      <c r="DY317" s="109"/>
      <c r="DZ317" s="58"/>
      <c r="EA317" s="3"/>
      <c r="EB317" s="4"/>
      <c r="EC317" s="4"/>
      <c r="ED317" s="4"/>
      <c r="EE317" s="4"/>
      <c r="EF317" s="4"/>
      <c r="EG317" s="4"/>
      <c r="EH317" s="4"/>
      <c r="EI317" s="4"/>
      <c r="EJ317" s="4"/>
      <c r="EK317" s="4"/>
      <c r="EL317" s="4"/>
      <c r="EM317" s="4"/>
      <c r="EN317" s="4"/>
      <c r="EO317" s="4"/>
      <c r="EP317" s="5"/>
      <c r="EQ317" s="172">
        <f>EA317^3+EB317^3+EC317^3+ED317^3+EE317^3+EF317^3+EG317^3+EH317^3+EA318^3+EB318^3+EC318^3+ED318^3+EE318^3+EF318^3+EG318^3+EH318^3</f>
        <v>0</v>
      </c>
      <c r="ER317" s="125">
        <f t="shared" si="56"/>
        <v>0</v>
      </c>
      <c r="ES317" s="61"/>
      <c r="ET317" s="174"/>
      <c r="EU317" s="83"/>
      <c r="EV317" s="131"/>
      <c r="EW317" s="131"/>
      <c r="EX317" s="131"/>
      <c r="EY317" s="131"/>
      <c r="EZ317" s="82"/>
      <c r="FA317" s="131"/>
      <c r="FB317" s="131"/>
      <c r="FC317" s="83"/>
      <c r="FD317" s="131"/>
      <c r="FE317" s="131"/>
      <c r="FF317" s="131"/>
      <c r="FG317" s="131"/>
      <c r="FH317" s="82"/>
      <c r="FI317" s="175"/>
      <c r="FJ317" s="66"/>
      <c r="FK317" s="51"/>
    </row>
    <row r="318" spans="9:167" x14ac:dyDescent="0.2">
      <c r="I318" s="109"/>
      <c r="J318" s="58"/>
      <c r="K318" s="7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9"/>
      <c r="AA318" s="172">
        <f>S317^3+T317^3+U317^3+V317^3+W317^3+X317^3+Y317^3+Z317^3+S318^3+T318^3+U318^3+V318^3+W318^3+X318^3+Y318^3+Z318^3</f>
        <v>0</v>
      </c>
      <c r="AB318" s="125">
        <f t="shared" si="53"/>
        <v>0</v>
      </c>
      <c r="AC318" s="61"/>
      <c r="AD318" s="116"/>
      <c r="AE318" s="117"/>
      <c r="AF318" s="117"/>
      <c r="AG318" s="117"/>
      <c r="AH318" s="118"/>
      <c r="AI318" s="118"/>
      <c r="AJ318" s="118"/>
      <c r="AK318" s="118"/>
      <c r="AL318" s="117"/>
      <c r="AM318" s="117"/>
      <c r="AN318" s="117"/>
      <c r="AO318" s="117"/>
      <c r="AP318" s="118"/>
      <c r="AQ318" s="118"/>
      <c r="AR318" s="118"/>
      <c r="AS318" s="119"/>
      <c r="AT318" s="32"/>
      <c r="AU318" s="115"/>
      <c r="AW318" s="109"/>
      <c r="AX318" s="58"/>
      <c r="AY318" s="7"/>
      <c r="AZ318" s="8"/>
      <c r="BA318" s="8"/>
      <c r="BB318" s="8"/>
      <c r="BC318" s="8"/>
      <c r="BD318" s="8"/>
      <c r="BE318" s="8"/>
      <c r="BF318" s="8"/>
      <c r="BG318" s="8"/>
      <c r="BH318" s="8"/>
      <c r="BI318" s="8"/>
      <c r="BJ318" s="8"/>
      <c r="BK318" s="8"/>
      <c r="BL318" s="8"/>
      <c r="BM318" s="8"/>
      <c r="BN318" s="9"/>
      <c r="BO318" s="172">
        <f>BG317^3+BH317^3+BI317^3+BJ317^3+BK317^3+BL317^3+BM317^3+BN317^3+BG318^3+BH318^3+BI318^3+BJ318^3+BK318^3+BL318^3+BM318^3+BN318^3</f>
        <v>0</v>
      </c>
      <c r="BP318" s="125">
        <f t="shared" si="54"/>
        <v>0</v>
      </c>
      <c r="BQ318" s="61"/>
      <c r="BR318" s="116"/>
      <c r="BS318" s="117"/>
      <c r="BT318" s="117"/>
      <c r="BU318" s="117"/>
      <c r="BV318" s="117"/>
      <c r="BW318" s="117"/>
      <c r="BX318" s="117"/>
      <c r="BY318" s="117"/>
      <c r="BZ318" s="118"/>
      <c r="CA318" s="118"/>
      <c r="CB318" s="118"/>
      <c r="CC318" s="118"/>
      <c r="CD318" s="118"/>
      <c r="CE318" s="118"/>
      <c r="CF318" s="118"/>
      <c r="CG318" s="119"/>
      <c r="CH318" s="32"/>
      <c r="CI318" s="115"/>
      <c r="CJ318" s="144"/>
      <c r="CK318" s="109"/>
      <c r="CL318" s="58"/>
      <c r="CM318" s="7"/>
      <c r="CN318" s="8"/>
      <c r="CO318" s="8"/>
      <c r="CP318" s="8"/>
      <c r="CQ318" s="8"/>
      <c r="CR318" s="8"/>
      <c r="CS318" s="8"/>
      <c r="CT318" s="8"/>
      <c r="CU318" s="8"/>
      <c r="CV318" s="8"/>
      <c r="CW318" s="8"/>
      <c r="CX318" s="8"/>
      <c r="CY318" s="8"/>
      <c r="CZ318" s="8"/>
      <c r="DA318" s="8"/>
      <c r="DB318" s="9"/>
      <c r="DC318" s="172">
        <f>CU317^3+CV317^3+CW317^3+CX317^3+CY317^3+CZ317^3+DA317^3+DB317^3+CU318^3+CV318^3+CW318^3+CX318^3+CY318^3+CZ318^3+DA318^3+DB318^3</f>
        <v>0</v>
      </c>
      <c r="DD318" s="125">
        <f t="shared" si="55"/>
        <v>0</v>
      </c>
      <c r="DE318" s="61"/>
      <c r="DF318" s="116"/>
      <c r="DG318" s="117"/>
      <c r="DH318" s="118"/>
      <c r="DI318" s="118"/>
      <c r="DJ318" s="117"/>
      <c r="DK318" s="117"/>
      <c r="DL318" s="118"/>
      <c r="DM318" s="118"/>
      <c r="DN318" s="117"/>
      <c r="DO318" s="117"/>
      <c r="DP318" s="118"/>
      <c r="DQ318" s="118"/>
      <c r="DR318" s="117"/>
      <c r="DS318" s="117"/>
      <c r="DT318" s="118"/>
      <c r="DU318" s="119"/>
      <c r="DV318" s="32"/>
      <c r="DW318" s="115"/>
      <c r="DY318" s="109"/>
      <c r="DZ318" s="58"/>
      <c r="EA318" s="7"/>
      <c r="EB318" s="8"/>
      <c r="EC318" s="8"/>
      <c r="ED318" s="8"/>
      <c r="EE318" s="8"/>
      <c r="EF318" s="8"/>
      <c r="EG318" s="8"/>
      <c r="EH318" s="8"/>
      <c r="EI318" s="8"/>
      <c r="EJ318" s="8"/>
      <c r="EK318" s="8"/>
      <c r="EL318" s="8"/>
      <c r="EM318" s="8"/>
      <c r="EN318" s="8"/>
      <c r="EO318" s="8"/>
      <c r="EP318" s="9"/>
      <c r="EQ318" s="172">
        <f>EI317^3+EJ317^3+EK317^3+EL317^3+EM317^3+EN317^3+EO317^3+EP317^3+EI318^3+EJ318^3+EK318^3+EL318^3+EM318^3+EN318^3+EO318^3+EP318^3</f>
        <v>0</v>
      </c>
      <c r="ER318" s="125">
        <f t="shared" si="56"/>
        <v>0</v>
      </c>
      <c r="ES318" s="61"/>
      <c r="ET318" s="116"/>
      <c r="EU318" s="176"/>
      <c r="EV318" s="176"/>
      <c r="EW318" s="176"/>
      <c r="EX318" s="176"/>
      <c r="EY318" s="176"/>
      <c r="EZ318" s="176"/>
      <c r="FA318" s="118"/>
      <c r="FB318" s="117"/>
      <c r="FC318" s="176"/>
      <c r="FD318" s="176"/>
      <c r="FE318" s="176"/>
      <c r="FF318" s="176"/>
      <c r="FG318" s="176"/>
      <c r="FH318" s="176"/>
      <c r="FI318" s="119"/>
      <c r="FJ318" s="32"/>
      <c r="FK318" s="115"/>
    </row>
    <row r="319" spans="9:167" x14ac:dyDescent="0.2">
      <c r="I319" s="109"/>
      <c r="J319" s="58"/>
      <c r="K319" s="121">
        <f>K303^3+K304^3+K305^3+K306^3+K307^3+K308^3+K309^3+K310^3+L303^3+L304^3+L305^3+L306^3+L307^3+L308^3+L309^3+L310^3</f>
        <v>0</v>
      </c>
      <c r="L319" s="122">
        <f>K318^3+K317^3+K316^3+K315^3+K314^3+K313^3+K312^3+K311^3+L318^3+L317^3+L316^3+L315^3+L314^3+L313^3+L312^3+L311^3</f>
        <v>0</v>
      </c>
      <c r="M319" s="122">
        <f>M303^3+M304^3+M305^3+M306^3+M307^3+M308^3+M309^3+M310^3+N303^3+N304^3+N305^3+N306^3+N307^3+N308^3+N309^3+N310^3</f>
        <v>0</v>
      </c>
      <c r="N319" s="122">
        <f>M318^3+M317^3+M316^3+M315^3+M314^3+M313^3+M312^3+M311^3+N318^3+N317^3+N316^3+N315^3+N314^3+N313^3+N312^3+N311^3</f>
        <v>0</v>
      </c>
      <c r="O319" s="122">
        <f>O303^3+O304^3+O305^3+O306^3+O307^3+O308^3+O309^3+O310^3+P303^3+P304^3+P305^3+P306^3+P307^3+P308^3+P309^3+P310^3</f>
        <v>0</v>
      </c>
      <c r="P319" s="122">
        <f>O318^3+O317^3+O316^3+O315^3+O314^3+O313^3+O312^3+O311^3+P318^3+P317^3+P316^3+P315^3+P314^3+P313^3+P312^3+P311^3</f>
        <v>0</v>
      </c>
      <c r="Q319" s="122">
        <f>Q303^3+Q304^3+Q305^3+Q306^3+Q307^3+Q308^3+Q309^3+Q310^3+R303^3+R304^3+R305^3+R306^3+R307^3+R308^3+R309^3+R310^3</f>
        <v>0</v>
      </c>
      <c r="R319" s="122">
        <f>Q318^3+Q317^3+Q316^3+Q315^3+Q314^3+Q313^3+Q312^3+Q311^3+R318^3+R317^3+R316^3+R315^3+R314^3+R313^3+R312^3+R311^3</f>
        <v>0</v>
      </c>
      <c r="S319" s="122">
        <f>S303^3+S304^3+S305^3+S306^3+S307^3+S308^3+S309^3+S310^3+T303^3+T304^3+T305^3+T306^3+T307^3+T308^3+T309^3+T310^3</f>
        <v>0</v>
      </c>
      <c r="T319" s="122">
        <f>S318^3+S317^3+S316^3+S315^3+S314^3+S313^3+S312^3+S311^3+T318^3+T317^3+T316^3+T315^3+T314^3+T313^3+T312^3+T311^3</f>
        <v>0</v>
      </c>
      <c r="U319" s="122">
        <f>U303^3+U304^3+U305^3+U306^3+U307^3+U308^3+U309^3+U310^3+V303^3+V304^3+V305^3+V306^3+V307^3+V308^3+V309^3+V310^3</f>
        <v>0</v>
      </c>
      <c r="V319" s="122">
        <f>U318^3+U317^3+U316^3+U315^3+U314^3+U313^3+U312^3+U311^3+V318^3+V317^3+V316^3+V315^3+V314^3+V313^3+V312^3+V311^3</f>
        <v>0</v>
      </c>
      <c r="W319" s="122">
        <f>W303^3+W304^3+W305^3+W306^3+W307^3+W308^3+W309^3+W310^3+X303^3+X304^3+X305^3+X306^3+X307^3+X308^3+X309^3+X310^3</f>
        <v>0</v>
      </c>
      <c r="X319" s="122">
        <f>W318^3+W317^3+W316^3+W315^3+W314^3+W313^3+W312^3+W311^3+X318^3+X317^3+X316^3+X315^3+X314^3+X313^3+X312^3+X311^3</f>
        <v>0</v>
      </c>
      <c r="Y319" s="122">
        <f>Y303^3+Y304^3+Y305^3+Y306^3+Y307^3+Y308^3+Y309^3+Y310^3+Z303^3+Z304^3+Z305^3+Z306^3+Z307^3+Z308^3+Z309^3+Z310^3</f>
        <v>0</v>
      </c>
      <c r="Z319" s="123">
        <f>Y318^3+Y317^3+Y316^3+Y315^3+Y314^3+Y313^3+Y312^3+Y311^3+Z318^3+Z317^3+Z316^3+Z315^3+Z314^3+Z313^3+Z312^3+Z311^3</f>
        <v>0</v>
      </c>
      <c r="AA319" s="168">
        <f>K303^3+L304^3+M305^3+N306^3+O307^3+P308^3+Q309^3+R310^3+S311^3+T312^3+U313^3+V314^3+W315^3+X316^3+Y317^3+Z318^3</f>
        <v>0</v>
      </c>
      <c r="AB319" s="169">
        <f>K311^3+L312^3+M313^3+N314^3+O315^3+P316^3+Q317^3+R318^3+S303^3+T304^3+U305^3+V306^3+W307^3+X308^3+Y309^3+Z310^3</f>
        <v>0</v>
      </c>
      <c r="AC319" s="52"/>
      <c r="AD319" s="126"/>
      <c r="AE319" s="126"/>
      <c r="AF319" s="126"/>
      <c r="AG319" s="126"/>
      <c r="AH319" s="126"/>
      <c r="AI319" s="126"/>
      <c r="AJ319" s="126"/>
      <c r="AK319" s="126"/>
      <c r="AL319" s="126"/>
      <c r="AM319" s="126"/>
      <c r="AN319" s="126"/>
      <c r="AO319" s="126"/>
      <c r="AP319" s="126"/>
      <c r="AQ319" s="126"/>
      <c r="AR319" s="126"/>
      <c r="AS319" s="126"/>
      <c r="AT319" s="32"/>
      <c r="AU319" s="115"/>
      <c r="AW319" s="109"/>
      <c r="AX319" s="58"/>
      <c r="AY319" s="121">
        <f>AY303^3+AY304^3+AY305^3+AY306^3+AY307^3+AY308^3+AY309^3+AY310^3+AZ303^3+AZ304^3+AZ305^3+AZ306^3+AZ307^3+AZ308^3+AZ309^3+AZ310^3</f>
        <v>0</v>
      </c>
      <c r="AZ319" s="122">
        <f>AY318^3+AY317^3+AY316^3+AY315^3+AY314^3+AY313^3+AY312^3+AY311^3+AZ318^3+AZ317^3+AZ316^3+AZ315^3+AZ314^3+AZ313^3+AZ312^3+AZ311^3</f>
        <v>0</v>
      </c>
      <c r="BA319" s="122">
        <f>BA303^3+BA304^3+BA305^3+BA306^3+BA307^3+BA308^3+BA309^3+BA310^3+BB303^3+BB304^3+BB305^3+BB306^3+BB307^3+BB308^3+BB309^3+BB310^3</f>
        <v>0</v>
      </c>
      <c r="BB319" s="122">
        <f>BA318^3+BA317^3+BA316^3+BA315^3+BA314^3+BA313^3+BA312^3+BA311^3+BB318^3+BB317^3+BB316^3+BB315^3+BB314^3+BB313^3+BB312^3+BB311^3</f>
        <v>0</v>
      </c>
      <c r="BC319" s="122">
        <f>BC303^3+BC304^3+BC305^3+BC306^3+BC307^3+BC308^3+BC309^3+BC310^3+BD303^3+BD304^3+BD305^3+BD306^3+BD307^3+BD308^3+BD309^3+BD310^3</f>
        <v>0</v>
      </c>
      <c r="BD319" s="122">
        <f>BC318^3+BC317^3+BC316^3+BC315^3+BC314^3+BC313^3+BC312^3+BC311^3+BD318^3+BD317^3+BD316^3+BD315^3+BD314^3+BD313^3+BD312^3+BD311^3</f>
        <v>0</v>
      </c>
      <c r="BE319" s="122">
        <f>BE303^3+BE304^3+BE305^3+BE306^3+BE307^3+BE308^3+BE309^3+BE310^3+BF303^3+BF304^3+BF305^3+BF306^3+BF307^3+BF308^3+BF309^3+BF310^3</f>
        <v>0</v>
      </c>
      <c r="BF319" s="122">
        <f>BE318^3+BE317^3+BE316^3+BE315^3+BE314^3+BE313^3+BE312^3+BE311^3+BF318^3+BF317^3+BF316^3+BF315^3+BF314^3+BF313^3+BF312^3+BF311^3</f>
        <v>0</v>
      </c>
      <c r="BG319" s="122">
        <f>BG303^3+BG304^3+BG305^3+BG306^3+BG307^3+BG308^3+BG309^3+BG310^3+BH303^3+BH304^3+BH305^3+BH306^3+BH307^3+BH308^3+BH309^3+BH310^3</f>
        <v>0</v>
      </c>
      <c r="BH319" s="122">
        <f>BG318^3+BG317^3+BG316^3+BG315^3+BG314^3+BG313^3+BG312^3+BG311^3+BH318^3+BH317^3+BH316^3+BH315^3+BH314^3+BH313^3+BH312^3+BH311^3</f>
        <v>0</v>
      </c>
      <c r="BI319" s="122">
        <f>BI303^3+BI304^3+BI305^3+BI306^3+BI307^3+BI308^3+BI309^3+BI310^3+BJ303^3+BJ304^3+BJ305^3+BJ306^3+BJ307^3+BJ308^3+BJ309^3+BJ310^3</f>
        <v>0</v>
      </c>
      <c r="BJ319" s="122">
        <f>BI318^3+BI317^3+BI316^3+BI315^3+BI314^3+BI313^3+BI312^3+BI311^3+BJ318^3+BJ317^3+BJ316^3+BJ315^3+BJ314^3+BJ313^3+BJ312^3+BJ311^3</f>
        <v>0</v>
      </c>
      <c r="BK319" s="122">
        <f>BK303^3+BK304^3+BK305^3+BK306^3+BK307^3+BK308^3+BK309^3+BK310^3+BL303^3+BL304^3+BL305^3+BL306^3+BL307^3+BL308^3+BL309^3+BL310^3</f>
        <v>0</v>
      </c>
      <c r="BL319" s="122">
        <f>BK318^3+BK317^3+BK316^3+BK315^3+BK314^3+BK313^3+BK312^3+BK311^3+BL318^3+BL317^3+BL316^3+BL315^3+BL314^3+BL313^3+BL312^3+BL311^3</f>
        <v>0</v>
      </c>
      <c r="BM319" s="122">
        <f>BM303^3+BM304^3+BM305^3+BM306^3+BM307^3+BM308^3+BM309^3+BM310^3+BN303^3+BN304^3+BN305^3+BN306^3+BN307^3+BN308^3+BN309^3+BN310^3</f>
        <v>0</v>
      </c>
      <c r="BN319" s="123">
        <f>BM318^3+BM317^3+BM316^3+BM315^3+BM314^3+BM313^3+BM312^3+BM311^3+BN318^3+BN317^3+BN316^3+BN315^3+BN314^3+BN313^3+BN312^3+BN311^3</f>
        <v>0</v>
      </c>
      <c r="BO319" s="168">
        <f>AY303^3+AZ304^3+BA305^3+BB306^3+BC307^3+BD308^3+BE309^3+BF310^3+BG311^3+BH312^3+BI313^3+BJ314^3+BK315^3+BL316^3+BM317^3+BN318^3</f>
        <v>0</v>
      </c>
      <c r="BP319" s="169">
        <f>AY311^3+AZ312^3+BA313^3+BB314^3+BC315^3+BD316^3+BE317^3+BF318^3+BG303^3+BH304^3+BI305^3+BJ306^3+BK307^3+BL308^3+BM309^3+BN310^3</f>
        <v>0</v>
      </c>
      <c r="BQ319" s="52"/>
      <c r="BR319" s="126"/>
      <c r="BS319" s="126"/>
      <c r="BT319" s="126"/>
      <c r="BU319" s="126"/>
      <c r="BV319" s="126"/>
      <c r="BW319" s="126"/>
      <c r="BX319" s="126"/>
      <c r="BY319" s="126"/>
      <c r="BZ319" s="126"/>
      <c r="CA319" s="126"/>
      <c r="CB319" s="126"/>
      <c r="CC319" s="126"/>
      <c r="CD319" s="126"/>
      <c r="CE319" s="126"/>
      <c r="CF319" s="126"/>
      <c r="CG319" s="126"/>
      <c r="CH319" s="32"/>
      <c r="CI319" s="115"/>
      <c r="CJ319" s="144"/>
      <c r="CK319" s="109"/>
      <c r="CL319" s="58"/>
      <c r="CM319" s="121">
        <f>CM303^3+CM304^3+CM305^3+CM306^3+CM307^3+CM308^3+CM309^3+CM310^3+CN303^3+CN304^3+CN305^3+CN306^3+CN307^3+CN308^3+CN309^3+CN310^3</f>
        <v>0</v>
      </c>
      <c r="CN319" s="122">
        <f>CM318^3+CM317^3+CM316^3+CM315^3+CM314^3+CM313^3+CM312^3+CM311^3+CN318^3+CN317^3+CN316^3+CN315^3+CN314^3+CN313^3+CN312^3+CN311^3</f>
        <v>0</v>
      </c>
      <c r="CO319" s="122">
        <f>CO303^3+CO304^3+CO305^3+CO306^3+CO307^3+CO308^3+CO309^3+CO310^3+CP303^3+CP304^3+CP305^3+CP306^3+CP307^3+CP308^3+CP309^3+CP310^3</f>
        <v>0</v>
      </c>
      <c r="CP319" s="122">
        <f>CO318^3+CO317^3+CO316^3+CO315^3+CO314^3+CO313^3+CO312^3+CO311^3+CP318^3+CP317^3+CP316^3+CP315^3+CP314^3+CP313^3+CP312^3+CP311^3</f>
        <v>0</v>
      </c>
      <c r="CQ319" s="122">
        <f>CQ303^3+CQ304^3+CQ305^3+CQ306^3+CQ307^3+CQ308^3+CQ309^3+CQ310^3+CR303^3+CR304^3+CR305^3+CR306^3+CR307^3+CR308^3+CR309^3+CR310^3</f>
        <v>0</v>
      </c>
      <c r="CR319" s="122">
        <f>CQ318^3+CQ317^3+CQ316^3+CQ315^3+CQ314^3+CQ313^3+CQ312^3+CQ311^3+CR318^3+CR317^3+CR316^3+CR315^3+CR314^3+CR313^3+CR312^3+CR311^3</f>
        <v>0</v>
      </c>
      <c r="CS319" s="122">
        <f>CS303^3+CS304^3+CS305^3+CS306^3+CS307^3+CS308^3+CS309^3+CS310^3+CT303^3+CT304^3+CT305^3+CT306^3+CT307^3+CT308^3+CT309^3+CT310^3</f>
        <v>0</v>
      </c>
      <c r="CT319" s="122">
        <f>CS318^3+CS317^3+CS316^3+CS315^3+CS314^3+CS313^3+CS312^3+CS311^3+CT318^3+CT317^3+CT316^3+CT315^3+CT314^3+CT313^3+CT312^3+CT311^3</f>
        <v>0</v>
      </c>
      <c r="CU319" s="122">
        <f>CU303^3+CU304^3+CU305^3+CU306^3+CU307^3+CU308^3+CU309^3+CU310^3+CV303^3+CV304^3+CV305^3+CV306^3+CV307^3+CV308^3+CV309^3+CV310^3</f>
        <v>0</v>
      </c>
      <c r="CV319" s="122">
        <f>CU318^3+CU317^3+CU316^3+CU315^3+CU314^3+CU313^3+CU312^3+CU311^3+CV318^3+CV317^3+CV316^3+CV315^3+CV314^3+CV313^3+CV312^3+CV311^3</f>
        <v>0</v>
      </c>
      <c r="CW319" s="122">
        <f>CW303^3+CW304^3+CW305^3+CW306^3+CW307^3+CW308^3+CW309^3+CW310^3+CX303^3+CX304^3+CX305^3+CX306^3+CX307^3+CX308^3+CX309^3+CX310^3</f>
        <v>0</v>
      </c>
      <c r="CX319" s="122">
        <f>CW318^3+CW317^3+CW316^3+CW315^3+CW314^3+CW313^3+CW312^3+CW311^3+CX318^3+CX317^3+CX316^3+CX315^3+CX314^3+CX313^3+CX312^3+CX311^3</f>
        <v>0</v>
      </c>
      <c r="CY319" s="122">
        <f>CY303^3+CY304^3+CY305^3+CY306^3+CY307^3+CY308^3+CY309^3+CY310^3+CZ303^3+CZ304^3+CZ305^3+CZ306^3+CZ307^3+CZ308^3+CZ309^3+CZ310^3</f>
        <v>0</v>
      </c>
      <c r="CZ319" s="122">
        <f>CY318^3+CY317^3+CY316^3+CY315^3+CY314^3+CY313^3+CY312^3+CY311^3+CZ318^3+CZ317^3+CZ316^3+CZ315^3+CZ314^3+CZ313^3+CZ312^3+CZ311^3</f>
        <v>0</v>
      </c>
      <c r="DA319" s="122">
        <f>DA303^3+DA304^3+DA305^3+DA306^3+DA307^3+DA308^3+DA309^3+DA310^3+DB303^3+DB304^3+DB305^3+DB306^3+DB307^3+DB308^3+DB309^3+DB310^3</f>
        <v>0</v>
      </c>
      <c r="DB319" s="123">
        <f>DA318^3+DA317^3+DA316^3+DA315^3+DA314^3+DA313^3+DA312^3+DA311^3+DB318^3+DB317^3+DB316^3+DB315^3+DB314^3+DB313^3+DB312^3+DB311^3</f>
        <v>0</v>
      </c>
      <c r="DC319" s="168">
        <f>CM303^3+CN304^3+CO305^3+CP306^3+CQ307^3+CR308^3+CS309^3+CT310^3+CU311^3+CV312^3+CW313^3+CX314^3+CY315^3+CZ316^3+DA317^3+DB318^3</f>
        <v>0</v>
      </c>
      <c r="DD319" s="169">
        <f>CM311^3+CN312^3+CO313^3+CP314^3+CQ315^3+CR316^3+CS317^3+CT318^3+CU303^3+CV304^3+CW305^3+CX306^3+CY307^3+CZ308^3+DA309^3+DB310^3</f>
        <v>0</v>
      </c>
      <c r="DE319" s="52"/>
      <c r="DF319" s="126"/>
      <c r="DG319" s="126"/>
      <c r="DH319" s="126"/>
      <c r="DI319" s="126"/>
      <c r="DJ319" s="126"/>
      <c r="DK319" s="126"/>
      <c r="DL319" s="126"/>
      <c r="DM319" s="126"/>
      <c r="DN319" s="126"/>
      <c r="DO319" s="126"/>
      <c r="DP319" s="126"/>
      <c r="DQ319" s="126"/>
      <c r="DR319" s="126"/>
      <c r="DS319" s="126"/>
      <c r="DT319" s="126"/>
      <c r="DU319" s="126"/>
      <c r="DV319" s="32"/>
      <c r="DW319" s="115"/>
      <c r="DY319" s="109"/>
      <c r="DZ319" s="58"/>
      <c r="EA319" s="121">
        <f>EA303^3+EA304^3+EA305^3+EA306^3+EA307^3+EA308^3+EA309^3+EA310^3+EB303^3+EB304^3+EB305^3+EB306^3+EB307^3+EB308^3+EB309^3+EB310^3</f>
        <v>0</v>
      </c>
      <c r="EB319" s="122">
        <f>EA318^3+EA317^3+EA316^3+EA315^3+EA314^3+EA313^3+EA312^3+EA311^3+EB318^3+EB317^3+EB316^3+EB315^3+EB314^3+EB313^3+EB312^3+EB311^3</f>
        <v>0</v>
      </c>
      <c r="EC319" s="122">
        <f>EC303^3+EC304^3+EC305^3+EC306^3+EC307^3+EC308^3+EC309^3+EC310^3+ED303^3+ED304^3+ED305^3+ED306^3+ED307^3+ED308^3+ED309^3+ED310^3</f>
        <v>0</v>
      </c>
      <c r="ED319" s="122">
        <f>EC318^3+EC317^3+EC316^3+EC315^3+EC314^3+EC313^3+EC312^3+EC311^3+ED318^3+ED317^3+ED316^3+ED315^3+ED314^3+ED313^3+ED312^3+ED311^3</f>
        <v>0</v>
      </c>
      <c r="EE319" s="122">
        <f>EE303^3+EE304^3+EE305^3+EE306^3+EE307^3+EE308^3+EE309^3+EE310^3+EF303^3+EF304^3+EF305^3+EF306^3+EF307^3+EF308^3+EF309^3+EF310^3</f>
        <v>0</v>
      </c>
      <c r="EF319" s="122">
        <f>EE318^3+EE317^3+EE316^3+EE315^3+EE314^3+EE313^3+EE312^3+EE311^3+EF318^3+EF317^3+EF316^3+EF315^3+EF314^3+EF313^3+EF312^3+EF311^3</f>
        <v>0</v>
      </c>
      <c r="EG319" s="122">
        <f>EG303^3+EG304^3+EG305^3+EG306^3+EG307^3+EG308^3+EG309^3+EG310^3+EH303^3+EH304^3+EH305^3+EH306^3+EH307^3+EH308^3+EH309^3+EH310^3</f>
        <v>0</v>
      </c>
      <c r="EH319" s="122">
        <f>EG318^3+EG317^3+EG316^3+EG315^3+EG314^3+EG313^3+EG312^3+EG311^3+EH318^3+EH317^3+EH316^3+EH315^3+EH314^3+EH313^3+EH312^3+EH311^3</f>
        <v>0</v>
      </c>
      <c r="EI319" s="122">
        <f>EI303^3+EI304^3+EI305^3+EI306^3+EI307^3+EI308^3+EI309^3+EI310^3+EJ303^3+EJ304^3+EJ305^3+EJ306^3+EJ307^3+EJ308^3+EJ309^3+EJ310^3</f>
        <v>0</v>
      </c>
      <c r="EJ319" s="122">
        <f>EI318^3+EI317^3+EI316^3+EI315^3+EI314^3+EI313^3+EI312^3+EI311^3+EJ318^3+EJ317^3+EJ316^3+EJ315^3+EJ314^3+EJ313^3+EJ312^3+EJ311^3</f>
        <v>0</v>
      </c>
      <c r="EK319" s="122">
        <f>EK303^3+EK304^3+EK305^3+EK306^3+EK307^3+EK308^3+EK309^3+EK310^3+EL303^3+EL304^3+EL305^3+EL306^3+EL307^3+EL308^3+EL309^3+EL310^3</f>
        <v>0</v>
      </c>
      <c r="EL319" s="122">
        <f>EK318^3+EK317^3+EK316^3+EK315^3+EK314^3+EK313^3+EK312^3+EK311^3+EL318^3+EL317^3+EL316^3+EL315^3+EL314^3+EL313^3+EL312^3+EL311^3</f>
        <v>0</v>
      </c>
      <c r="EM319" s="122">
        <f>EM303^3+EM304^3+EM305^3+EM306^3+EM307^3+EM308^3+EM309^3+EM310^3+EN303^3+EN304^3+EN305^3+EN306^3+EN307^3+EN308^3+EN309^3+EN310^3</f>
        <v>0</v>
      </c>
      <c r="EN319" s="122">
        <f>EM318^3+EM317^3+EM316^3+EM315^3+EM314^3+EM313^3+EM312^3+EM311^3+EN318^3+EN317^3+EN316^3+EN315^3+EN314^3+EN313^3+EN312^3+EN311^3</f>
        <v>0</v>
      </c>
      <c r="EO319" s="122">
        <f>EO303^3+EO304^3+EO305^3+EO306^3+EO307^3+EO308^3+EO309^3+EO310^3+EP303^3+EP304^3+EP305^3+EP306^3+EP307^3+EP308^3+EP309^3+EP310^3</f>
        <v>0</v>
      </c>
      <c r="EP319" s="123">
        <f>EO318^3+EO317^3+EO316^3+EO315^3+EO314^3+EO313^3+EO312^3+EO311^3+EP318^3+EP317^3+EP316^3+EP315^3+EP314^3+EP313^3+EP312^3+EP311^3</f>
        <v>0</v>
      </c>
      <c r="EQ319" s="168">
        <f>EA303^3+EB304^3+EC305^3+ED306^3+EE307^3+EF308^3+EG309^3+EH310^3+EI311^3+EJ312^3+EK313^3+EL314^3+EM315^3+EN316^3+EO317^3+EP318^3</f>
        <v>0</v>
      </c>
      <c r="ER319" s="169">
        <f>EA311^3+EB312^3+EC313^3+ED314^3+EE315^3+EF316^3+EG317^3+EH318^3+EI303^3+EJ304^3+EK305^3+EL306^3+EM307^3+EN308^3+EO309^3+EP310^3</f>
        <v>0</v>
      </c>
      <c r="ES319" s="52"/>
      <c r="ET319" s="126"/>
      <c r="EU319" s="126"/>
      <c r="EV319" s="126"/>
      <c r="EW319" s="126"/>
      <c r="EX319" s="126"/>
      <c r="EY319" s="126"/>
      <c r="EZ319" s="126"/>
      <c r="FA319" s="126"/>
      <c r="FB319" s="126"/>
      <c r="FC319" s="126"/>
      <c r="FD319" s="126"/>
      <c r="FE319" s="126"/>
      <c r="FF319" s="126"/>
      <c r="FG319" s="126"/>
      <c r="FH319" s="126"/>
      <c r="FI319" s="126"/>
      <c r="FJ319" s="32"/>
      <c r="FK319" s="115"/>
    </row>
    <row r="320" spans="9:167" ht="13.5" thickBot="1" x14ac:dyDescent="0.25">
      <c r="I320" s="109"/>
      <c r="J320" s="58"/>
      <c r="K320" s="127">
        <f>K303^3+L303^3+M303^3+N303^3+K304^3+L304^3+M304^3+N304^3+K305^3+L305^3+M305^3+N305^3+K306^3+L306^3+M306^3+N306^3</f>
        <v>0</v>
      </c>
      <c r="L320" s="128">
        <f>K307^3+L307^3+M307^3+N307^3+K308^3+L308^3+M308^3+N308^3+K309^3+L309^3+M309^3+N309^3+K310^3+L310^3+M310^3+N310^3</f>
        <v>0</v>
      </c>
      <c r="M320" s="128">
        <f>K311^3+L311^3+M311^3+N311^3+K312^3+L312^3+M312^3+N312^3+K313^3+L313^3+M313^3+N313^3+K314^3+L314^3+M314^3+N314^3</f>
        <v>0</v>
      </c>
      <c r="N320" s="128">
        <f>K315^3+L315^3+M315^3+N315^3+K316^3+L316^3+M316^3+N316^3+K317^3+L317^3+M317^3+N317^3+K318^3+L318^3+M318^3+N318^3</f>
        <v>0</v>
      </c>
      <c r="O320" s="128">
        <f>O303^3+P303^3+Q303^3+R303^3+O304^3+P304^3+Q304^3+R304^3+O305^3+P305^3+Q305^3+R305^3+O306^3+P306^3+Q306^3+R306^3</f>
        <v>0</v>
      </c>
      <c r="P320" s="128">
        <f>O307^3+P307^3+Q307^3+R307^3+O308^3+P308^3+Q308^3+R308^3+O309^3+P309^3+Q309^3+R309^3+O310^3+P310^3+Q310^3+R310^3</f>
        <v>0</v>
      </c>
      <c r="Q320" s="128">
        <f>O311^3+P311^3+Q311^3+R311^3+O312^3+P312^3+Q312^3+R312^3+O313^3+P313^3+Q313^3+R313^3+O314^3+P314^3+Q314^3+R314^3</f>
        <v>0</v>
      </c>
      <c r="R320" s="128">
        <f>O315^3+P315^3+Q315^3+R315^3+O316^3+P316^3+Q316^3+R316^3+O317^3+P317^3+Q317^3+R317^3+O318^3+P318^3+Q318^3+R318^3</f>
        <v>0</v>
      </c>
      <c r="S320" s="128">
        <f>S303^3+T303^3+U303^3+V303^3+S304^3+T304^3+U304^3+V304^3+S305^3+T305^3+U305^3+V305^3+S306^3+T306^3+U306^3+V306^3</f>
        <v>0</v>
      </c>
      <c r="T320" s="128">
        <f>S307^3+T307^3+U307^3+V307^3+S308^3+T308^3+U308^3+V308^3+S309^3+T309^3+U309^3+V309^3+S310^3+T310^3+U310^3+V310^3</f>
        <v>0</v>
      </c>
      <c r="U320" s="128">
        <f>S311^3+T311^3+U311^3+V311^3+S312^3+T312^3+U312^3+V312^3+S313^3+T313^3+U313^3+V313^3+S314^3+T314^3+U314^3+V314^3</f>
        <v>0</v>
      </c>
      <c r="V320" s="128">
        <f>S315^3+T315^3+U315^3+V315^3+S316^3+T316^3+U316^3+V316^3+S317^3+T317^3+U317^3+V317^3+S318^3+T318^3+U318^3+V318^3</f>
        <v>0</v>
      </c>
      <c r="W320" s="128">
        <f>W303^3+X303^3+Y303^3+Z303^3+W304^3+X304^3+Y304^3+Z304^3+W305^3+X305^3+Y305^3+Z305^3+W306^3+X306^3+Y306^3+Z306^3</f>
        <v>0</v>
      </c>
      <c r="X320" s="128">
        <f>W307^3+X307^3+Y307^3+Z307^3+W308^3+X308^3+Y308^3+Z308^3+W309^3+X309^3+Y309^3+Z309^3+W310^3+X310^3+Y310^3+Z310^3</f>
        <v>0</v>
      </c>
      <c r="Y320" s="128">
        <f>W311^3+X311^3+Y311^3+Z311^3+W312^3+X312^3+Y312^3+Z312^3+W313^3+X313^3+Y313^3+Z313^3+W314^3+X314^3+Y314^3+Z314^3</f>
        <v>0</v>
      </c>
      <c r="Z320" s="128">
        <f>W315^3+X315^3+Y315^3+Z315^3+W316^3+X316^3+Y316^3+Z316^3+W317^3+X317^3+Y317^3+Z317^3+W318^3+X318^3+Y318^3+Z318^3</f>
        <v>0</v>
      </c>
      <c r="AA320" s="128">
        <f>K318^3+L317^3+M316^3+N315^3+O314^3+P313^3+Q312^3+R311^3+S310^3+T309^3+U308^3+V307^3+W306^3+X305^3+Y304^3+Z303^3</f>
        <v>0</v>
      </c>
      <c r="AB320" s="170">
        <f>K310^3+L309^3+M308^3+N307^3+O306^3+P305^3+Q304^3+R303^3+S318^3+T317^3+U316^3+V315^3+W314^3+X313^3+Y312^3+Z311^3</f>
        <v>0</v>
      </c>
      <c r="AC320" s="32"/>
      <c r="AD320" s="131"/>
      <c r="AE320" s="131"/>
      <c r="AF320" s="131"/>
      <c r="AG320" s="131"/>
      <c r="AH320" s="131"/>
      <c r="AI320" s="131"/>
      <c r="AJ320" s="131"/>
      <c r="AK320" s="131"/>
      <c r="AL320" s="131"/>
      <c r="AM320" s="131"/>
      <c r="AN320" s="131"/>
      <c r="AO320" s="131"/>
      <c r="AP320" s="131"/>
      <c r="AQ320" s="131"/>
      <c r="AR320" s="131"/>
      <c r="AS320" s="131"/>
      <c r="AT320" s="32"/>
      <c r="AU320" s="115"/>
      <c r="AW320" s="109"/>
      <c r="AX320" s="58"/>
      <c r="AY320" s="127">
        <f>AY303^3+AZ303^3+BA303^3+BB303^3+AY304^3+AZ304^3+BA304^3+BB304^3+AY305^3+AZ305^3+BA305^3+BB305^3+AY306^3+AZ306^3+BA306^3+BB306^3</f>
        <v>0</v>
      </c>
      <c r="AZ320" s="128">
        <f>AY307^3+AZ307^3+BA307^3+BB307^3+AY308^3+AZ308^3+BA308^3+BB308^3+AY309^3+AZ309^3+BA309^3+BB309^3+AY310^3+AZ310^3+BA310^3+BB310^3</f>
        <v>0</v>
      </c>
      <c r="BA320" s="128">
        <f>AY311^3+AZ311^3+BA311^3+BB311^3+AY312^3+AZ312^3+BA312^3+BB312^3+AY313^3+AZ313^3+BA313^3+BB313^3+AY314^3+AZ314^3+BA314^3+BB314^3</f>
        <v>0</v>
      </c>
      <c r="BB320" s="128">
        <f>AY315^3+AZ315^3+BA315^3+BB315^3+AY316^3+AZ316^3+BA316^3+BB316^3+AY317^3+AZ317^3+BA317^3+BB317^3+AY318^3+AZ318^3+BA318^3+BB318^3</f>
        <v>0</v>
      </c>
      <c r="BC320" s="128">
        <f>BC303^3+BD303^3+BE303^3+BF303^3+BC304^3+BD304^3+BE304^3+BF304^3+BC305^3+BD305^3+BE305^3+BF305^3+BC306^3+BD306^3+BE306^3+BF306^3</f>
        <v>0</v>
      </c>
      <c r="BD320" s="128">
        <f>BC307^3+BD307^3+BE307^3+BF307^3+BC308^3+BD308^3+BE308^3+BF308^3+BC309^3+BD309^3+BE309^3+BF309^3+BC310^3+BD310^3+BE310^3+BF310^3</f>
        <v>0</v>
      </c>
      <c r="BE320" s="128">
        <f>BC311^3+BD311^3+BE311^3+BF311^3+BC312^3+BD312^3+BE312^3+BF312^3+BC313^3+BD313^3+BE313^3+BF313^3+BC314^3+BD314^3+BE314^3+BF314^3</f>
        <v>0</v>
      </c>
      <c r="BF320" s="128">
        <f>BC315^3+BD315^3+BE315^3+BF315^3+BC316^3+BD316^3+BE316^3+BF316^3+BC317^3+BD317^3+BE317^3+BF317^3+BC318^3+BD318^3+BE318^3+BF318^3</f>
        <v>0</v>
      </c>
      <c r="BG320" s="128">
        <f>BG303^3+BH303^3+BI303^3+BJ303^3+BG304^3+BH304^3+BI304^3+BJ304^3+BG305^3+BH305^3+BI305^3+BJ305^3+BG306^3+BH306^3+BI306^3+BJ306^3</f>
        <v>0</v>
      </c>
      <c r="BH320" s="128">
        <f>BG307^3+BH307^3+BI307^3+BJ307^3+BG308^3+BH308^3+BI308^3+BJ308^3+BG309^3+BH309^3+BI309^3+BJ309^3+BG310^3+BH310^3+BI310^3+BJ310^3</f>
        <v>0</v>
      </c>
      <c r="BI320" s="128">
        <f>BG311^3+BH311^3+BI311^3+BJ311^3+BG312^3+BH312^3+BI312^3+BJ312^3+BG313^3+BH313^3+BI313^3+BJ313^3+BG314^3+BH314^3+BI314^3+BJ314^3</f>
        <v>0</v>
      </c>
      <c r="BJ320" s="128">
        <f>BG315^3+BH315^3+BI315^3+BJ315^3+BG316^3+BH316^3+BI316^3+BJ316^3+BG317^3+BH317^3+BI317^3+BJ317^3+BG318^3+BH318^3+BI318^3+BJ318^3</f>
        <v>0</v>
      </c>
      <c r="BK320" s="128">
        <f>BK303^3+BL303^3+BM303^3+BN303^3+BK304^3+BL304^3+BM304^3+BN304^3+BK305^3+BL305^3+BM305^3+BN305^3+BK306^3+BL306^3+BM306^3+BN306^3</f>
        <v>0</v>
      </c>
      <c r="BL320" s="128">
        <f>BK307^3+BL307^3+BM307^3+BN307^3+BK308^3+BL308^3+BM308^3+BN308^3+BK309^3+BL309^3+BM309^3+BN309^3+BK310^3+BL310^3+BM310^3+BN310^3</f>
        <v>0</v>
      </c>
      <c r="BM320" s="128">
        <f>BK311^3+BL311^3+BM311^3+BN311^3+BK312^3+BL312^3+BM312^3+BN312^3+BK313^3+BL313^3+BM313^3+BN313^3+BK314^3+BL314^3+BM314^3+BN314^3</f>
        <v>0</v>
      </c>
      <c r="BN320" s="128">
        <f>BK315^3+BL315^3+BM315^3+BN315^3+BK316^3+BL316^3+BM316^3+BN316^3+BK317^3+BL317^3+BM317^3+BN317^3+BK318^3+BL318^3+BM318^3+BN318^3</f>
        <v>0</v>
      </c>
      <c r="BO320" s="128">
        <f>AY318^3+AZ317^3+BA316^3+BB315^3+BC314^3+BD313^3+BE312^3+BF311^3+BG310^3+BH309^3+BI308^3+BJ307^3+BK306^3+BL305^3+BM304^3+BN303^3</f>
        <v>0</v>
      </c>
      <c r="BP320" s="170">
        <f>AY310^3+AZ309^3+BA308^3+BB307^3+BC306^3+BD305^3+BE304^3+BF303^3+BG318^3+BH317^3+BI316^3+BJ315^3+BK314^3+BL313^3+BM312^3+BN311^3</f>
        <v>0</v>
      </c>
      <c r="BQ320" s="32"/>
      <c r="BR320" s="131"/>
      <c r="BS320" s="131"/>
      <c r="BT320" s="131"/>
      <c r="BU320" s="131"/>
      <c r="BV320" s="131"/>
      <c r="BW320" s="131"/>
      <c r="BX320" s="131"/>
      <c r="BY320" s="131"/>
      <c r="BZ320" s="131"/>
      <c r="CA320" s="131"/>
      <c r="CB320" s="131"/>
      <c r="CC320" s="131"/>
      <c r="CD320" s="131"/>
      <c r="CE320" s="131"/>
      <c r="CF320" s="131"/>
      <c r="CG320" s="131"/>
      <c r="CH320" s="32"/>
      <c r="CI320" s="115"/>
      <c r="CJ320" s="144"/>
      <c r="CK320" s="109"/>
      <c r="CL320" s="58"/>
      <c r="CM320" s="127">
        <f>CM303^3+CN303^3+CO303^3+CP303^3+CM304^3+CN304^3+CO304^3+CP304^3+CM305^3+CN305^3+CO305^3+CP305^3+CM306^3+CN306^3+CO306^3+CP306^3</f>
        <v>0</v>
      </c>
      <c r="CN320" s="128">
        <f>CM307^3+CN307^3+CO307^3+CP307^3+CM308^3+CN308^3+CO308^3+CP308^3+CM309^3+CN309^3+CO309^3+CP309^3+CM310^3+CN310^3+CO310^3+CP310^3</f>
        <v>0</v>
      </c>
      <c r="CO320" s="128">
        <f>CM311^3+CN311^3+CO311^3+CP311^3+CM312^3+CN312^3+CO312^3+CP312^3+CM313^3+CN313^3+CO313^3+CP313^3+CM314^3+CN314^3+CO314^3+CP314^3</f>
        <v>0</v>
      </c>
      <c r="CP320" s="128">
        <f>CM315^3+CN315^3+CO315^3+CP315^3+CM316^3+CN316^3+CO316^3+CP316^3+CM317^3+CN317^3+CO317^3+CP317^3+CM318^3+CN318^3+CO318^3+CP318^3</f>
        <v>0</v>
      </c>
      <c r="CQ320" s="128">
        <f>CQ303^3+CR303^3+CS303^3+CT303^3+CQ304^3+CR304^3+CS304^3+CT304^3+CQ305^3+CR305^3+CS305^3+CT305^3+CQ306^3+CR306^3+CS306^3+CT306^3</f>
        <v>0</v>
      </c>
      <c r="CR320" s="128">
        <f>CQ307^3+CR307^3+CS307^3+CT307^3+CQ308^3+CR308^3+CS308^3+CT308^3+CQ309^3+CR309^3+CS309^3+CT309^3+CQ310^3+CR310^3+CS310^3+CT310^3</f>
        <v>0</v>
      </c>
      <c r="CS320" s="128">
        <f>CQ311^3+CR311^3+CS311^3+CT311^3+CQ312^3+CR312^3+CS312^3+CT312^3+CQ313^3+CR313^3+CS313^3+CT313^3+CQ314^3+CR314^3+CS314^3+CT314^3</f>
        <v>0</v>
      </c>
      <c r="CT320" s="128">
        <f>CQ315^3+CR315^3+CS315^3+CT315^3+CQ316^3+CR316^3+CS316^3+CT316^3+CQ317^3+CR317^3+CS317^3+CT317^3+CQ318^3+CR318^3+CS318^3+CT318^3</f>
        <v>0</v>
      </c>
      <c r="CU320" s="128">
        <f>CU303^3+CV303^3+CW303^3+CX303^3+CU304^3+CV304^3+CW304^3+CX304^3+CU305^3+CV305^3+CW305^3+CX305^3+CU306^3+CV306^3+CW306^3+CX306^3</f>
        <v>0</v>
      </c>
      <c r="CV320" s="128">
        <f>CU307^3+CV307^3+CW307^3+CX307^3+CU308^3+CV308^3+CW308^3+CX308^3+CU309^3+CV309^3+CW309^3+CX309^3+CU310^3+CV310^3+CW310^3+CX310^3</f>
        <v>0</v>
      </c>
      <c r="CW320" s="128">
        <f>CU311^3+CV311^3+CW311^3+CX311^3+CU312^3+CV312^3+CW312^3+CX312^3+CU313^3+CV313^3+CW313^3+CX313^3+CU314^3+CV314^3+CW314^3+CX314^3</f>
        <v>0</v>
      </c>
      <c r="CX320" s="128">
        <f>CU315^3+CV315^3+CW315^3+CX315^3+CU316^3+CV316^3+CW316^3+CX316^3+CU317^3+CV317^3+CW317^3+CX317^3+CU318^3+CV318^3+CW318^3+CX318^3</f>
        <v>0</v>
      </c>
      <c r="CY320" s="128">
        <f>CY303^3+CZ303^3+DA303^3+DB303^3+CY304^3+CZ304^3+DA304^3+DB304^3+CY305^3+CZ305^3+DA305^3+DB305^3+CY306^3+CZ306^3+DA306^3+DB306^3</f>
        <v>0</v>
      </c>
      <c r="CZ320" s="128">
        <f>CY307^3+CZ307^3+DA307^3+DB307^3+CY308^3+CZ308^3+DA308^3+DB308^3+CY309^3+CZ309^3+DA309^3+DB309^3+CY310^3+CZ310^3+DA310^3+DB310^3</f>
        <v>0</v>
      </c>
      <c r="DA320" s="128">
        <f>CY311^3+CZ311^3+DA311^3+DB311^3+CY312^3+CZ312^3+DA312^3+DB312^3+CY313^3+CZ313^3+DA313^3+DB313^3+CY314^3+CZ314^3+DA314^3+DB314^3</f>
        <v>0</v>
      </c>
      <c r="DB320" s="128">
        <f>CY315^3+CZ315^3+DA315^3+DB315^3+CY316^3+CZ316^3+DA316^3+DB316^3+CY317^3+CZ317^3+DA317^3+DB317^3+CY318^3+CZ318^3+DA318^3+DB318^3</f>
        <v>0</v>
      </c>
      <c r="DC320" s="128">
        <f>CM318^3+CN317^3+CO316^3+CP315^3+CQ314^3+CR313^3+CS312^3+CT311^3+CU310^3+CV309^3+CW308^3+CX307^3+CY306^3+CZ305^3+DA304^3+DB303^3</f>
        <v>0</v>
      </c>
      <c r="DD320" s="170">
        <f>CM310^3+CN309^3+CO308^3+CP307^3+CQ306^3+CR305^3+CS304^3+CT303^3+CU318^3+CV317^3+CW316^3+CX315^3+CY314^3+CZ313^3+DA312^3+DB311^3</f>
        <v>0</v>
      </c>
      <c r="DE320" s="32"/>
      <c r="DF320" s="131"/>
      <c r="DG320" s="131"/>
      <c r="DH320" s="131"/>
      <c r="DI320" s="131"/>
      <c r="DJ320" s="131"/>
      <c r="DK320" s="131"/>
      <c r="DL320" s="131"/>
      <c r="DM320" s="131"/>
      <c r="DN320" s="131"/>
      <c r="DO320" s="131"/>
      <c r="DP320" s="131"/>
      <c r="DQ320" s="131"/>
      <c r="DR320" s="131"/>
      <c r="DS320" s="131"/>
      <c r="DT320" s="131"/>
      <c r="DU320" s="131"/>
      <c r="DV320" s="32"/>
      <c r="DW320" s="115"/>
      <c r="DY320" s="109"/>
      <c r="DZ320" s="58"/>
      <c r="EA320" s="127">
        <f>EA303^3+EB303^3+EC303^3+ED303^3+EA304^3+EB304^3+EC304^3+ED304^3+EA305^3+EB305^3+EC305^3+ED305^3+EA306^3+EB306^3+EC306^3+ED306^3</f>
        <v>0</v>
      </c>
      <c r="EB320" s="128">
        <f>EA307^3+EB307^3+EC307^3+ED307^3+EA308^3+EB308^3+EC308^3+ED308^3+EA309^3+EB309^3+EC309^3+ED309^3+EA310^3+EB310^3+EC310^3+ED310^3</f>
        <v>0</v>
      </c>
      <c r="EC320" s="128">
        <f>EA311^3+EB311^3+EC311^3+ED311^3+EA312^3+EB312^3+EC312^3+ED312^3+EA313^3+EB313^3+EC313^3+ED313^3+EA314^3+EB314^3+EC314^3+ED314^3</f>
        <v>0</v>
      </c>
      <c r="ED320" s="128">
        <f>EA315^3+EB315^3+EC315^3+ED315^3+EA316^3+EB316^3+EC316^3+ED316^3+EA317^3+EB317^3+EC317^3+ED317^3+EA318^3+EB318^3+EC318^3+ED318^3</f>
        <v>0</v>
      </c>
      <c r="EE320" s="128">
        <f>EE303^3+EF303^3+EG303^3+EH303^3+EE304^3+EF304^3+EG304^3+EH304^3+EE305^3+EF305^3+EG305^3+EH305^3+EE306^3+EF306^3+EG306^3+EH306^3</f>
        <v>0</v>
      </c>
      <c r="EF320" s="128">
        <f>EE307^3+EF307^3+EG307^3+EH307^3+EE308^3+EF308^3+EG308^3+EH308^3+EE309^3+EF309^3+EG309^3+EH309^3+EE310^3+EF310^3+EG310^3+EH310^3</f>
        <v>0</v>
      </c>
      <c r="EG320" s="128">
        <f>EE311^3+EF311^3+EG311^3+EH311^3+EE312^3+EF312^3+EG312^3+EH312^3+EE313^3+EF313^3+EG313^3+EH313^3+EE314^3+EF314^3+EG314^3+EH314^3</f>
        <v>0</v>
      </c>
      <c r="EH320" s="128">
        <f>EE315^3+EF315^3+EG315^3+EH315^3+EE316^3+EF316^3+EG316^3+EH316^3+EE317^3+EF317^3+EG317^3+EH317^3+EE318^3+EF318^3+EG318^3+EH318^3</f>
        <v>0</v>
      </c>
      <c r="EI320" s="128">
        <f>EI303^3+EJ303^3+EK303^3+EL303^3+EI304^3+EJ304^3+EK304^3+EL304^3+EI305^3+EJ305^3+EK305^3+EL305^3+EI306^3+EJ306^3+EK306^3+EL306^3</f>
        <v>0</v>
      </c>
      <c r="EJ320" s="128">
        <f>EI307^3+EJ307^3+EK307^3+EL307^3+EI308^3+EJ308^3+EK308^3+EL308^3+EI309^3+EJ309^3+EK309^3+EL309^3+EI310^3+EJ310^3+EK310^3+EL310^3</f>
        <v>0</v>
      </c>
      <c r="EK320" s="128">
        <f>EI311^3+EJ311^3+EK311^3+EL311^3+EI312^3+EJ312^3+EK312^3+EL312^3+EI313^3+EJ313^3+EK313^3+EL313^3+EI314^3+EJ314^3+EK314^3+EL314^3</f>
        <v>0</v>
      </c>
      <c r="EL320" s="128">
        <f>EI315^3+EJ315^3+EK315^3+EL315^3+EI316^3+EJ316^3+EK316^3+EL316^3+EI317^3+EJ317^3+EK317^3+EL317^3+EI318^3+EJ318^3+EK318^3+EL318^3</f>
        <v>0</v>
      </c>
      <c r="EM320" s="128">
        <f>EM303^3+EN303^3+EO303^3+EP303^3+EM304^3+EN304^3+EO304^3+EP304^3+EM305^3+EN305^3+EO305^3+EP305^3+EM306^3+EN306^3+EO306^3+EP306^3</f>
        <v>0</v>
      </c>
      <c r="EN320" s="128">
        <f>EM307^3+EN307^3+EO307^3+EP307^3+EM308^3+EN308^3+EO308^3+EP308^3+EM309^3+EN309^3+EO309^3+EP309^3+EM310^3+EN310^3+EO310^3+EP310^3</f>
        <v>0</v>
      </c>
      <c r="EO320" s="128">
        <f>EM311^3+EN311^3+EO311^3+EP311^3+EM312^3+EN312^3+EO312^3+EP312^3+EM313^3+EN313^3+EO313^3+EP313^3+EM314^3+EN314^3+EO314^3+EP314^3</f>
        <v>0</v>
      </c>
      <c r="EP320" s="128">
        <f>EM315^3+EN315^3+EO315^3+EP315^3+EM316^3+EN316^3+EO316^3+EP316^3+EM317^3+EN317^3+EO317^3+EP317^3+EM318^3+EN318^3+EO318^3+EP318^3</f>
        <v>0</v>
      </c>
      <c r="EQ320" s="128">
        <f>EA318^3+EB317^3+EC316^3+ED315^3+EE314^3+EF313^3+EG312^3+EH311^3+EI310^3+EJ309^3+EK308^3+EL307^3+EM306^3+EN305^3+EO304^3+EP303^3</f>
        <v>0</v>
      </c>
      <c r="ER320" s="170">
        <f>EA310^3+EB309^3+EC308^3+ED307^3+EE306^3+EF305^3+EG304^3+EH303^3+EI318^3+EJ317^3+EK316^3+EL315^3+EM314^3+EN313^3+EO312^3+EP311^3</f>
        <v>0</v>
      </c>
      <c r="ES320" s="32"/>
      <c r="ET320" s="131"/>
      <c r="EU320" s="131"/>
      <c r="EV320" s="131"/>
      <c r="EW320" s="131"/>
      <c r="EX320" s="131"/>
      <c r="EY320" s="131"/>
      <c r="EZ320" s="131"/>
      <c r="FA320" s="131"/>
      <c r="FB320" s="131"/>
      <c r="FC320" s="131"/>
      <c r="FD320" s="131"/>
      <c r="FE320" s="131"/>
      <c r="FF320" s="131"/>
      <c r="FG320" s="131"/>
      <c r="FH320" s="131"/>
      <c r="FI320" s="131"/>
      <c r="FJ320" s="32"/>
      <c r="FK320" s="115"/>
    </row>
    <row r="321" spans="9:167" ht="13.5" thickBot="1" x14ac:dyDescent="0.25">
      <c r="I321" s="109"/>
      <c r="J321" s="58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137"/>
      <c r="AB321" s="137"/>
      <c r="AC321" s="32" t="s">
        <v>0</v>
      </c>
      <c r="AD321" s="135"/>
      <c r="AE321" s="135"/>
      <c r="AF321" s="135"/>
      <c r="AG321" s="135"/>
      <c r="AH321" s="135"/>
      <c r="AI321" s="135"/>
      <c r="AJ321" s="135"/>
      <c r="AK321" s="135"/>
      <c r="AL321" s="135"/>
      <c r="AM321" s="135"/>
      <c r="AN321" s="135"/>
      <c r="AO321" s="135"/>
      <c r="AP321" s="135"/>
      <c r="AQ321" s="135"/>
      <c r="AR321" s="135"/>
      <c r="AS321" s="135"/>
      <c r="AT321" s="32"/>
      <c r="AU321" s="115"/>
      <c r="AW321" s="109"/>
      <c r="AX321" s="58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  <c r="BN321" s="46"/>
      <c r="BO321" s="137"/>
      <c r="BP321" s="137"/>
      <c r="BQ321" s="32" t="s">
        <v>0</v>
      </c>
      <c r="BR321" s="135"/>
      <c r="BS321" s="135"/>
      <c r="BT321" s="135"/>
      <c r="BU321" s="135"/>
      <c r="BV321" s="135"/>
      <c r="BW321" s="135"/>
      <c r="BX321" s="135"/>
      <c r="BY321" s="135"/>
      <c r="BZ321" s="135"/>
      <c r="CA321" s="135"/>
      <c r="CB321" s="135"/>
      <c r="CC321" s="135"/>
      <c r="CD321" s="135"/>
      <c r="CE321" s="135"/>
      <c r="CF321" s="135"/>
      <c r="CG321" s="135"/>
      <c r="CH321" s="32"/>
      <c r="CI321" s="115"/>
      <c r="CJ321" s="144"/>
      <c r="CK321" s="109"/>
      <c r="CL321" s="58"/>
      <c r="CM321" s="46"/>
      <c r="CN321" s="46"/>
      <c r="CO321" s="46"/>
      <c r="CP321" s="46"/>
      <c r="CQ321" s="46"/>
      <c r="CR321" s="46"/>
      <c r="CS321" s="46"/>
      <c r="CT321" s="46"/>
      <c r="CU321" s="46"/>
      <c r="CV321" s="46"/>
      <c r="CW321" s="46"/>
      <c r="CX321" s="46"/>
      <c r="CY321" s="46"/>
      <c r="CZ321" s="46"/>
      <c r="DA321" s="46"/>
      <c r="DB321" s="46"/>
      <c r="DC321" s="137"/>
      <c r="DD321" s="137"/>
      <c r="DE321" s="32" t="s">
        <v>0</v>
      </c>
      <c r="DF321" s="135"/>
      <c r="DG321" s="135"/>
      <c r="DH321" s="135"/>
      <c r="DI321" s="135"/>
      <c r="DJ321" s="135"/>
      <c r="DK321" s="135"/>
      <c r="DL321" s="135"/>
      <c r="DM321" s="135"/>
      <c r="DN321" s="135"/>
      <c r="DO321" s="135"/>
      <c r="DP321" s="135"/>
      <c r="DQ321" s="135"/>
      <c r="DR321" s="135"/>
      <c r="DS321" s="135"/>
      <c r="DT321" s="135"/>
      <c r="DU321" s="135"/>
      <c r="DV321" s="32"/>
      <c r="DW321" s="115"/>
      <c r="DY321" s="109"/>
      <c r="DZ321" s="58"/>
      <c r="EA321" s="46"/>
      <c r="EB321" s="46"/>
      <c r="EC321" s="46"/>
      <c r="ED321" s="46"/>
      <c r="EE321" s="46"/>
      <c r="EF321" s="46"/>
      <c r="EG321" s="46"/>
      <c r="EH321" s="46"/>
      <c r="EI321" s="46"/>
      <c r="EJ321" s="46"/>
      <c r="EK321" s="46"/>
      <c r="EL321" s="46"/>
      <c r="EM321" s="46"/>
      <c r="EN321" s="46"/>
      <c r="EO321" s="46"/>
      <c r="EP321" s="46"/>
      <c r="EQ321" s="137"/>
      <c r="ER321" s="137"/>
      <c r="ES321" s="32" t="s">
        <v>0</v>
      </c>
      <c r="ET321" s="135"/>
      <c r="EU321" s="135"/>
      <c r="EV321" s="135"/>
      <c r="EW321" s="135"/>
      <c r="EX321" s="135"/>
      <c r="EY321" s="135"/>
      <c r="EZ321" s="135"/>
      <c r="FA321" s="135"/>
      <c r="FB321" s="135"/>
      <c r="FC321" s="135"/>
      <c r="FD321" s="135"/>
      <c r="FE321" s="135"/>
      <c r="FF321" s="135"/>
      <c r="FG321" s="135"/>
      <c r="FH321" s="135"/>
      <c r="FI321" s="135"/>
      <c r="FJ321" s="32"/>
      <c r="FK321" s="115"/>
    </row>
    <row r="322" spans="9:167" ht="13.5" thickBot="1" x14ac:dyDescent="0.25">
      <c r="I322" s="138"/>
      <c r="J322" s="143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  <c r="V322" s="154"/>
      <c r="W322" s="154"/>
      <c r="X322" s="154"/>
      <c r="Y322" s="154"/>
      <c r="Z322" s="154"/>
      <c r="AA322" s="154"/>
      <c r="AB322" s="154"/>
      <c r="AC322" s="154"/>
      <c r="AD322" s="155"/>
      <c r="AE322" s="155"/>
      <c r="AF322" s="155"/>
      <c r="AG322" s="155"/>
      <c r="AH322" s="155"/>
      <c r="AI322" s="155"/>
      <c r="AJ322" s="155"/>
      <c r="AK322" s="155"/>
      <c r="AL322" s="155"/>
      <c r="AM322" s="155"/>
      <c r="AN322" s="155"/>
      <c r="AO322" s="155"/>
      <c r="AP322" s="155"/>
      <c r="AQ322" s="155"/>
      <c r="AR322" s="155"/>
      <c r="AS322" s="155"/>
      <c r="AT322" s="154"/>
      <c r="AU322" s="141"/>
      <c r="AW322" s="138"/>
      <c r="AX322" s="143"/>
      <c r="AY322" s="154"/>
      <c r="AZ322" s="154"/>
      <c r="BA322" s="154"/>
      <c r="BB322" s="154"/>
      <c r="BC322" s="154"/>
      <c r="BD322" s="154"/>
      <c r="BE322" s="154"/>
      <c r="BF322" s="154"/>
      <c r="BG322" s="154"/>
      <c r="BH322" s="154"/>
      <c r="BI322" s="154"/>
      <c r="BJ322" s="154"/>
      <c r="BK322" s="154"/>
      <c r="BL322" s="154"/>
      <c r="BM322" s="154"/>
      <c r="BN322" s="154"/>
      <c r="BO322" s="154"/>
      <c r="BP322" s="154"/>
      <c r="BQ322" s="154"/>
      <c r="BR322" s="155"/>
      <c r="BS322" s="155"/>
      <c r="BT322" s="155"/>
      <c r="BU322" s="155"/>
      <c r="BV322" s="155"/>
      <c r="BW322" s="155"/>
      <c r="BX322" s="155"/>
      <c r="BY322" s="155"/>
      <c r="BZ322" s="155"/>
      <c r="CA322" s="155"/>
      <c r="CB322" s="155"/>
      <c r="CC322" s="155"/>
      <c r="CD322" s="155"/>
      <c r="CE322" s="155"/>
      <c r="CF322" s="155"/>
      <c r="CG322" s="155"/>
      <c r="CH322" s="154"/>
      <c r="CI322" s="141"/>
      <c r="CJ322" s="144"/>
      <c r="CK322" s="138"/>
      <c r="CL322" s="143"/>
      <c r="CM322" s="154"/>
      <c r="CN322" s="154"/>
      <c r="CO322" s="154"/>
      <c r="CP322" s="154"/>
      <c r="CQ322" s="154"/>
      <c r="CR322" s="154"/>
      <c r="CS322" s="154"/>
      <c r="CT322" s="154"/>
      <c r="CU322" s="154"/>
      <c r="CV322" s="154"/>
      <c r="CW322" s="154"/>
      <c r="CX322" s="154"/>
      <c r="CY322" s="154"/>
      <c r="CZ322" s="154"/>
      <c r="DA322" s="154"/>
      <c r="DB322" s="154"/>
      <c r="DC322" s="154"/>
      <c r="DD322" s="154"/>
      <c r="DE322" s="154"/>
      <c r="DF322" s="155"/>
      <c r="DG322" s="155"/>
      <c r="DH322" s="155"/>
      <c r="DI322" s="155"/>
      <c r="DJ322" s="155"/>
      <c r="DK322" s="155"/>
      <c r="DL322" s="155"/>
      <c r="DM322" s="155"/>
      <c r="DN322" s="155"/>
      <c r="DO322" s="155"/>
      <c r="DP322" s="155"/>
      <c r="DQ322" s="155"/>
      <c r="DR322" s="155"/>
      <c r="DS322" s="155"/>
      <c r="DT322" s="155"/>
      <c r="DU322" s="155"/>
      <c r="DV322" s="154"/>
      <c r="DW322" s="141"/>
      <c r="DY322" s="138"/>
      <c r="DZ322" s="143"/>
      <c r="EA322" s="154"/>
      <c r="EB322" s="154"/>
      <c r="EC322" s="154"/>
      <c r="ED322" s="154"/>
      <c r="EE322" s="154"/>
      <c r="EF322" s="154"/>
      <c r="EG322" s="154"/>
      <c r="EH322" s="154"/>
      <c r="EI322" s="154"/>
      <c r="EJ322" s="154"/>
      <c r="EK322" s="154"/>
      <c r="EL322" s="154"/>
      <c r="EM322" s="154"/>
      <c r="EN322" s="154"/>
      <c r="EO322" s="154"/>
      <c r="EP322" s="154"/>
      <c r="EQ322" s="154"/>
      <c r="ER322" s="154"/>
      <c r="ES322" s="154"/>
      <c r="ET322" s="155"/>
      <c r="EU322" s="155"/>
      <c r="EV322" s="155"/>
      <c r="EW322" s="155"/>
      <c r="EX322" s="155"/>
      <c r="EY322" s="155"/>
      <c r="EZ322" s="155"/>
      <c r="FA322" s="155"/>
      <c r="FB322" s="155"/>
      <c r="FC322" s="155"/>
      <c r="FD322" s="155"/>
      <c r="FE322" s="155"/>
      <c r="FF322" s="155"/>
      <c r="FG322" s="155"/>
      <c r="FH322" s="155"/>
      <c r="FI322" s="155"/>
      <c r="FJ322" s="154"/>
      <c r="FK322" s="141"/>
    </row>
    <row r="323" spans="9:167" ht="14.25" thickTop="1" thickBot="1" x14ac:dyDescent="0.25"/>
    <row r="324" spans="9:167" ht="14.25" thickTop="1" thickBot="1" x14ac:dyDescent="0.25">
      <c r="I324" s="38" t="s">
        <v>0</v>
      </c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40"/>
      <c r="AE324" s="40"/>
      <c r="AF324" s="40"/>
      <c r="AG324" s="40"/>
      <c r="AH324" s="40"/>
      <c r="AI324" s="40"/>
      <c r="AJ324" s="40"/>
      <c r="AK324" s="40"/>
      <c r="AL324" s="40"/>
      <c r="AM324" s="40"/>
      <c r="AN324" s="40"/>
      <c r="AO324" s="40"/>
      <c r="AP324" s="40"/>
      <c r="AQ324" s="40"/>
      <c r="AR324" s="40"/>
      <c r="AS324" s="40"/>
      <c r="AT324" s="39"/>
      <c r="AU324" s="41"/>
      <c r="AW324" s="38" t="s">
        <v>0</v>
      </c>
      <c r="AX324" s="39"/>
      <c r="AY324" s="39"/>
      <c r="AZ324" s="39"/>
      <c r="BA324" s="39"/>
      <c r="BB324" s="39"/>
      <c r="BC324" s="39"/>
      <c r="BD324" s="39"/>
      <c r="BE324" s="39"/>
      <c r="BF324" s="39"/>
      <c r="BG324" s="39"/>
      <c r="BH324" s="39"/>
      <c r="BI324" s="39"/>
      <c r="BJ324" s="39"/>
      <c r="BK324" s="39"/>
      <c r="BL324" s="39"/>
      <c r="BM324" s="39"/>
      <c r="BN324" s="39"/>
      <c r="BO324" s="39"/>
      <c r="BP324" s="39"/>
      <c r="BQ324" s="39"/>
      <c r="BR324" s="40"/>
      <c r="BS324" s="40"/>
      <c r="BT324" s="40"/>
      <c r="BU324" s="40"/>
      <c r="BV324" s="40"/>
      <c r="BW324" s="40"/>
      <c r="BX324" s="40"/>
      <c r="BY324" s="40"/>
      <c r="BZ324" s="40"/>
      <c r="CA324" s="40"/>
      <c r="CB324" s="40"/>
      <c r="CC324" s="40"/>
      <c r="CD324" s="40"/>
      <c r="CE324" s="40"/>
      <c r="CF324" s="40"/>
      <c r="CG324" s="40"/>
      <c r="CH324" s="39"/>
      <c r="CI324" s="41"/>
      <c r="CK324" s="38" t="s">
        <v>0</v>
      </c>
      <c r="CL324" s="39"/>
      <c r="CM324" s="39"/>
      <c r="CN324" s="39"/>
      <c r="CO324" s="39"/>
      <c r="CP324" s="39"/>
      <c r="CQ324" s="39"/>
      <c r="CR324" s="39"/>
      <c r="CS324" s="39"/>
      <c r="CT324" s="39"/>
      <c r="CU324" s="39"/>
      <c r="CV324" s="39"/>
      <c r="CW324" s="39"/>
      <c r="CX324" s="39"/>
      <c r="CY324" s="39"/>
      <c r="CZ324" s="39"/>
      <c r="DA324" s="39"/>
      <c r="DB324" s="39"/>
      <c r="DC324" s="39"/>
      <c r="DD324" s="39"/>
      <c r="DE324" s="39"/>
      <c r="DF324" s="40"/>
      <c r="DG324" s="40"/>
      <c r="DH324" s="40"/>
      <c r="DI324" s="40"/>
      <c r="DJ324" s="40"/>
      <c r="DK324" s="40"/>
      <c r="DL324" s="40"/>
      <c r="DM324" s="40"/>
      <c r="DN324" s="40"/>
      <c r="DO324" s="40"/>
      <c r="DP324" s="40"/>
      <c r="DQ324" s="40"/>
      <c r="DR324" s="40"/>
      <c r="DS324" s="40"/>
      <c r="DT324" s="40"/>
      <c r="DU324" s="40"/>
      <c r="DV324" s="39"/>
      <c r="DW324" s="41"/>
      <c r="DY324" s="38" t="s">
        <v>0</v>
      </c>
      <c r="DZ324" s="39"/>
      <c r="EA324" s="39"/>
      <c r="EB324" s="39"/>
      <c r="EC324" s="39"/>
      <c r="ED324" s="39"/>
      <c r="EE324" s="39"/>
      <c r="EF324" s="39"/>
      <c r="EG324" s="39"/>
      <c r="EH324" s="39"/>
      <c r="EI324" s="39"/>
      <c r="EJ324" s="39"/>
      <c r="EK324" s="39"/>
      <c r="EL324" s="39"/>
      <c r="EM324" s="39"/>
      <c r="EN324" s="39"/>
      <c r="EO324" s="39"/>
      <c r="EP324" s="39"/>
      <c r="EQ324" s="39"/>
      <c r="ER324" s="39"/>
      <c r="ES324" s="39"/>
      <c r="ET324" s="40"/>
      <c r="EU324" s="40"/>
      <c r="EV324" s="40"/>
      <c r="EW324" s="40"/>
      <c r="EX324" s="40"/>
      <c r="EY324" s="40"/>
      <c r="EZ324" s="40"/>
      <c r="FA324" s="40"/>
      <c r="FB324" s="40"/>
      <c r="FC324" s="40"/>
      <c r="FD324" s="40"/>
      <c r="FE324" s="40"/>
      <c r="FF324" s="40"/>
      <c r="FG324" s="40"/>
      <c r="FH324" s="40"/>
      <c r="FI324" s="40"/>
      <c r="FJ324" s="39"/>
      <c r="FK324" s="41"/>
    </row>
    <row r="325" spans="9:167" ht="13.5" thickBot="1" x14ac:dyDescent="0.25">
      <c r="I325" s="109"/>
      <c r="J325" s="45" t="s">
        <v>0</v>
      </c>
      <c r="K325" s="46" t="s">
        <v>0</v>
      </c>
      <c r="L325" s="46"/>
      <c r="M325" s="46"/>
      <c r="N325" s="46"/>
      <c r="O325" s="46"/>
      <c r="P325" s="46"/>
      <c r="Q325" s="46"/>
      <c r="R325" s="46"/>
      <c r="S325" s="47" t="s">
        <v>643</v>
      </c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8"/>
      <c r="AE325" s="48"/>
      <c r="AF325" s="48"/>
      <c r="AG325" s="48"/>
      <c r="AH325" s="48"/>
      <c r="AI325" s="48"/>
      <c r="AJ325" s="48"/>
      <c r="AK325" s="48"/>
      <c r="AL325" s="49" t="s">
        <v>288</v>
      </c>
      <c r="AM325" s="48"/>
      <c r="AN325" s="48"/>
      <c r="AO325" s="48"/>
      <c r="AP325" s="48"/>
      <c r="AQ325" s="48"/>
      <c r="AR325" s="48"/>
      <c r="AS325" s="48"/>
      <c r="AT325" s="50"/>
      <c r="AU325" s="51"/>
      <c r="AW325" s="109"/>
      <c r="AX325" s="45" t="s">
        <v>0</v>
      </c>
      <c r="AY325" s="46" t="s">
        <v>0</v>
      </c>
      <c r="AZ325" s="46"/>
      <c r="BA325" s="46"/>
      <c r="BB325" s="46"/>
      <c r="BC325" s="46"/>
      <c r="BD325" s="46"/>
      <c r="BE325" s="46"/>
      <c r="BF325" s="46"/>
      <c r="BG325" s="47" t="s">
        <v>691</v>
      </c>
      <c r="BH325" s="46"/>
      <c r="BI325" s="46"/>
      <c r="BJ325" s="46"/>
      <c r="BK325" s="46"/>
      <c r="BL325" s="46"/>
      <c r="BM325" s="46"/>
      <c r="BN325" s="46"/>
      <c r="BO325" s="46"/>
      <c r="BP325" s="46"/>
      <c r="BQ325" s="46"/>
      <c r="BR325" s="48"/>
      <c r="BS325" s="48"/>
      <c r="BT325" s="48"/>
      <c r="BU325" s="48"/>
      <c r="BV325" s="48"/>
      <c r="BW325" s="48"/>
      <c r="BX325" s="48"/>
      <c r="BY325" s="48"/>
      <c r="BZ325" s="49" t="s">
        <v>288</v>
      </c>
      <c r="CA325" s="48"/>
      <c r="CB325" s="48"/>
      <c r="CC325" s="48"/>
      <c r="CD325" s="48"/>
      <c r="CE325" s="48"/>
      <c r="CF325" s="48"/>
      <c r="CG325" s="48"/>
      <c r="CH325" s="50"/>
      <c r="CI325" s="51"/>
      <c r="CK325" s="109"/>
      <c r="CL325" s="45" t="s">
        <v>0</v>
      </c>
      <c r="CM325" s="46" t="s">
        <v>0</v>
      </c>
      <c r="CN325" s="46"/>
      <c r="CO325" s="46"/>
      <c r="CP325" s="46"/>
      <c r="CQ325" s="46"/>
      <c r="CR325" s="46"/>
      <c r="CS325" s="46"/>
      <c r="CT325" s="46"/>
      <c r="CU325" s="47" t="s">
        <v>675</v>
      </c>
      <c r="CV325" s="46"/>
      <c r="CW325" s="46"/>
      <c r="CX325" s="46"/>
      <c r="CY325" s="46"/>
      <c r="CZ325" s="46"/>
      <c r="DA325" s="46"/>
      <c r="DB325" s="46"/>
      <c r="DC325" s="46"/>
      <c r="DD325" s="46"/>
      <c r="DE325" s="46"/>
      <c r="DF325" s="48"/>
      <c r="DG325" s="48"/>
      <c r="DH325" s="48"/>
      <c r="DI325" s="48"/>
      <c r="DJ325" s="48"/>
      <c r="DK325" s="48"/>
      <c r="DL325" s="48"/>
      <c r="DM325" s="48"/>
      <c r="DN325" s="49" t="s">
        <v>288</v>
      </c>
      <c r="DO325" s="48"/>
      <c r="DP325" s="48"/>
      <c r="DQ325" s="48"/>
      <c r="DR325" s="48"/>
      <c r="DS325" s="48"/>
      <c r="DT325" s="48"/>
      <c r="DU325" s="48"/>
      <c r="DV325" s="50"/>
      <c r="DW325" s="51"/>
      <c r="DY325" s="109"/>
      <c r="DZ325" s="45" t="s">
        <v>0</v>
      </c>
      <c r="EA325" s="46" t="s">
        <v>0</v>
      </c>
      <c r="EB325" s="46"/>
      <c r="EC325" s="46"/>
      <c r="ED325" s="46"/>
      <c r="EE325" s="46"/>
      <c r="EF325" s="46"/>
      <c r="EG325" s="46"/>
      <c r="EH325" s="46"/>
      <c r="EI325" s="47" t="s">
        <v>659</v>
      </c>
      <c r="EJ325" s="46"/>
      <c r="EK325" s="46"/>
      <c r="EL325" s="46"/>
      <c r="EM325" s="46"/>
      <c r="EN325" s="46"/>
      <c r="EO325" s="46"/>
      <c r="EP325" s="46"/>
      <c r="EQ325" s="46"/>
      <c r="ER325" s="46"/>
      <c r="ES325" s="46"/>
      <c r="ET325" s="48"/>
      <c r="EU325" s="48"/>
      <c r="EV325" s="48"/>
      <c r="EW325" s="48"/>
      <c r="EX325" s="48"/>
      <c r="EY325" s="48"/>
      <c r="EZ325" s="48"/>
      <c r="FA325" s="48"/>
      <c r="FB325" s="49" t="s">
        <v>288</v>
      </c>
      <c r="FC325" s="48"/>
      <c r="FD325" s="48"/>
      <c r="FE325" s="48"/>
      <c r="FF325" s="48"/>
      <c r="FG325" s="48"/>
      <c r="FH325" s="48"/>
      <c r="FI325" s="48"/>
      <c r="FJ325" s="50"/>
      <c r="FK325" s="51"/>
    </row>
    <row r="326" spans="9:167" x14ac:dyDescent="0.2">
      <c r="I326" s="109"/>
      <c r="J326" s="58"/>
      <c r="K326" s="1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2"/>
      <c r="AA326" s="171">
        <f>K326^3+L326^3+M326^3+N326^3+O326^3+P326^3+Q326^3+R326^3+K327^3+L327^3+M327^3+N327^3+O327^3+P327^3+Q327^3+R327^3</f>
        <v>0</v>
      </c>
      <c r="AB326" s="167">
        <f>SUMSQ(K326:Z326)</f>
        <v>0</v>
      </c>
      <c r="AC326" s="61"/>
      <c r="AD326" s="68"/>
      <c r="AE326" s="69"/>
      <c r="AF326" s="69"/>
      <c r="AG326" s="69"/>
      <c r="AH326" s="70"/>
      <c r="AI326" s="70"/>
      <c r="AJ326" s="70"/>
      <c r="AK326" s="70"/>
      <c r="AL326" s="69"/>
      <c r="AM326" s="69"/>
      <c r="AN326" s="69"/>
      <c r="AO326" s="69"/>
      <c r="AP326" s="70"/>
      <c r="AQ326" s="70"/>
      <c r="AR326" s="70"/>
      <c r="AS326" s="71"/>
      <c r="AT326" s="66"/>
      <c r="AU326" s="51"/>
      <c r="AW326" s="109"/>
      <c r="AX326" s="58"/>
      <c r="AY326" s="1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2"/>
      <c r="BO326" s="171">
        <f>AY326^3+AZ326^3+BA326^3+BB326^3+BC326^3+BD326^3+BE326^3+BF326^3+AY327^3+AZ327^3+BA327^3+BB327^3+BC327^3+BD327^3+BE327^3+BF327^3</f>
        <v>0</v>
      </c>
      <c r="BP326" s="167">
        <f>SUMSQ(AY326:BN326)</f>
        <v>0</v>
      </c>
      <c r="BQ326" s="61"/>
      <c r="BR326" s="68"/>
      <c r="BS326" s="69"/>
      <c r="BT326" s="69"/>
      <c r="BU326" s="69"/>
      <c r="BV326" s="69"/>
      <c r="BW326" s="69"/>
      <c r="BX326" s="69"/>
      <c r="BY326" s="69"/>
      <c r="BZ326" s="70"/>
      <c r="CA326" s="70"/>
      <c r="CB326" s="70"/>
      <c r="CC326" s="70"/>
      <c r="CD326" s="70"/>
      <c r="CE326" s="70"/>
      <c r="CF326" s="70"/>
      <c r="CG326" s="71"/>
      <c r="CH326" s="66"/>
      <c r="CI326" s="51"/>
      <c r="CK326" s="109"/>
      <c r="CL326" s="58"/>
      <c r="CM326" s="1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2"/>
      <c r="DC326" s="171">
        <f>CM326^3+CN326^3+CO326^3+CP326^3+CQ326^3+CR326^3+CS326^3+CT326^3+CM327^3+CN327^3+CO327^3+CP327^3+CQ327^3+CR327^3+CS327^3+CT327^3</f>
        <v>0</v>
      </c>
      <c r="DD326" s="167">
        <f>SUMSQ(CM326:DB326)</f>
        <v>0</v>
      </c>
      <c r="DE326" s="61"/>
      <c r="DF326" s="68"/>
      <c r="DG326" s="69"/>
      <c r="DH326" s="70"/>
      <c r="DI326" s="70"/>
      <c r="DJ326" s="69"/>
      <c r="DK326" s="69"/>
      <c r="DL326" s="70"/>
      <c r="DM326" s="70"/>
      <c r="DN326" s="69"/>
      <c r="DO326" s="69"/>
      <c r="DP326" s="70"/>
      <c r="DQ326" s="70"/>
      <c r="DR326" s="69"/>
      <c r="DS326" s="69"/>
      <c r="DT326" s="70"/>
      <c r="DU326" s="71"/>
      <c r="DV326" s="66"/>
      <c r="DW326" s="51"/>
      <c r="DY326" s="109"/>
      <c r="DZ326" s="58"/>
      <c r="EA326" s="1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2"/>
      <c r="EQ326" s="171">
        <f>EA326^3+EB326^3+EC326^3+ED326^3+EE326^3+EF326^3+EG326^3+EH326^3+EA327^3+EB327^3+EC327^3+ED327^3+EE327^3+EF327^3+EG327^3+EH327^3</f>
        <v>0</v>
      </c>
      <c r="ER326" s="167">
        <f>SUMSQ(EA326:EP326)</f>
        <v>0</v>
      </c>
      <c r="ES326" s="61"/>
      <c r="ET326" s="68"/>
      <c r="EU326" s="173"/>
      <c r="EV326" s="173"/>
      <c r="EW326" s="173"/>
      <c r="EX326" s="173"/>
      <c r="EY326" s="173"/>
      <c r="EZ326" s="173"/>
      <c r="FA326" s="70"/>
      <c r="FB326" s="69"/>
      <c r="FC326" s="173"/>
      <c r="FD326" s="173"/>
      <c r="FE326" s="173"/>
      <c r="FF326" s="173"/>
      <c r="FG326" s="173"/>
      <c r="FH326" s="173"/>
      <c r="FI326" s="71"/>
      <c r="FJ326" s="66"/>
      <c r="FK326" s="51"/>
    </row>
    <row r="327" spans="9:167" x14ac:dyDescent="0.2">
      <c r="I327" s="109"/>
      <c r="J327" s="58"/>
      <c r="K327" s="3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5"/>
      <c r="AA327" s="172">
        <f>S326^3+T326^3+U326^3+V326^3+W326^3+X326^3+Y326^3+Z326^3+S327^3+T327^3+U327^3+V327^3+W327^3+X327^3+Y327^3+Z327^3</f>
        <v>0</v>
      </c>
      <c r="AB327" s="125">
        <f t="shared" ref="AB327:AB341" si="57">SUMSQ(K327:Z327)</f>
        <v>0</v>
      </c>
      <c r="AC327" s="61"/>
      <c r="AD327" s="81"/>
      <c r="AE327" s="82"/>
      <c r="AF327" s="82"/>
      <c r="AG327" s="82"/>
      <c r="AH327" s="83"/>
      <c r="AI327" s="83"/>
      <c r="AJ327" s="83"/>
      <c r="AK327" s="83"/>
      <c r="AL327" s="82"/>
      <c r="AM327" s="82"/>
      <c r="AN327" s="82"/>
      <c r="AO327" s="82"/>
      <c r="AP327" s="83"/>
      <c r="AQ327" s="83"/>
      <c r="AR327" s="83"/>
      <c r="AS327" s="84"/>
      <c r="AT327" s="66"/>
      <c r="AU327" s="51"/>
      <c r="AW327" s="109"/>
      <c r="AX327" s="58"/>
      <c r="AY327" s="3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5"/>
      <c r="BO327" s="172">
        <f>BG326^3+BH326^3+BI326^3+BJ326^3+BK326^3+BL326^3+BM326^3+BN326^3+BG327^3+BH327^3+BI327^3+BJ327^3+BK327^3+BL327^3+BM327^3+BN327^3</f>
        <v>0</v>
      </c>
      <c r="BP327" s="125">
        <f t="shared" ref="BP327:BP341" si="58">SUMSQ(AY327:BN327)</f>
        <v>0</v>
      </c>
      <c r="BQ327" s="61"/>
      <c r="BR327" s="81"/>
      <c r="BS327" s="82"/>
      <c r="BT327" s="82"/>
      <c r="BU327" s="82"/>
      <c r="BV327" s="82"/>
      <c r="BW327" s="82"/>
      <c r="BX327" s="82"/>
      <c r="BY327" s="82"/>
      <c r="BZ327" s="83"/>
      <c r="CA327" s="83"/>
      <c r="CB327" s="83"/>
      <c r="CC327" s="83"/>
      <c r="CD327" s="83"/>
      <c r="CE327" s="83"/>
      <c r="CF327" s="83"/>
      <c r="CG327" s="84"/>
      <c r="CH327" s="66"/>
      <c r="CI327" s="51"/>
      <c r="CK327" s="109"/>
      <c r="CL327" s="58"/>
      <c r="CM327" s="3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5"/>
      <c r="DC327" s="172">
        <f>CU326^3+CV326^3+CW326^3+CX326^3+CY326^3+CZ326^3+DA326^3+DB326^3+CU327^3+CV327^3+CW327^3+CX327^3+CY327^3+CZ327^3+DA327^3+DB327^3</f>
        <v>0</v>
      </c>
      <c r="DD327" s="125">
        <f t="shared" ref="DD327:DD341" si="59">SUMSQ(CM327:DB327)</f>
        <v>0</v>
      </c>
      <c r="DE327" s="61"/>
      <c r="DF327" s="81"/>
      <c r="DG327" s="82"/>
      <c r="DH327" s="83"/>
      <c r="DI327" s="83"/>
      <c r="DJ327" s="82"/>
      <c r="DK327" s="82"/>
      <c r="DL327" s="83"/>
      <c r="DM327" s="83"/>
      <c r="DN327" s="82"/>
      <c r="DO327" s="82"/>
      <c r="DP327" s="83"/>
      <c r="DQ327" s="83"/>
      <c r="DR327" s="82"/>
      <c r="DS327" s="82"/>
      <c r="DT327" s="83"/>
      <c r="DU327" s="84"/>
      <c r="DV327" s="66"/>
      <c r="DW327" s="51"/>
      <c r="DY327" s="109"/>
      <c r="DZ327" s="58"/>
      <c r="EA327" s="3"/>
      <c r="EB327" s="4"/>
      <c r="EC327" s="4"/>
      <c r="ED327" s="4"/>
      <c r="EE327" s="4"/>
      <c r="EF327" s="4"/>
      <c r="EG327" s="4"/>
      <c r="EH327" s="4"/>
      <c r="EI327" s="4"/>
      <c r="EJ327" s="4"/>
      <c r="EK327" s="4"/>
      <c r="EL327" s="4"/>
      <c r="EM327" s="4"/>
      <c r="EN327" s="4"/>
      <c r="EO327" s="4"/>
      <c r="EP327" s="5"/>
      <c r="EQ327" s="172">
        <f>EI326^3+EJ326^3+EK326^3+EL326^3+EM326^3+EN326^3+EO326^3+EP326^3+EI327^3+EJ327^3+EK327^3+EL327^3+EM327^3+EN327^3+EO327^3+EP327^3</f>
        <v>0</v>
      </c>
      <c r="ER327" s="125">
        <f t="shared" ref="ER327:ER341" si="60">SUMSQ(EA327:EP327)</f>
        <v>0</v>
      </c>
      <c r="ES327" s="61"/>
      <c r="ET327" s="174"/>
      <c r="EU327" s="82"/>
      <c r="EV327" s="131"/>
      <c r="EW327" s="131"/>
      <c r="EX327" s="131"/>
      <c r="EY327" s="131"/>
      <c r="EZ327" s="83"/>
      <c r="FA327" s="131"/>
      <c r="FB327" s="131"/>
      <c r="FC327" s="82"/>
      <c r="FD327" s="131"/>
      <c r="FE327" s="131"/>
      <c r="FF327" s="131"/>
      <c r="FG327" s="131"/>
      <c r="FH327" s="83"/>
      <c r="FI327" s="175"/>
      <c r="FJ327" s="66"/>
      <c r="FK327" s="51"/>
    </row>
    <row r="328" spans="9:167" x14ac:dyDescent="0.2">
      <c r="I328" s="109"/>
      <c r="J328" s="58"/>
      <c r="K328" s="3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5"/>
      <c r="AA328" s="172">
        <f>K328^3+L328^3+M328^3+N328^3+O328^3+P328^3+Q328^3+R328^3+K329^3+L329^3+M329^3+N329^3+O329^3+P329^3+Q329^3+R329^3</f>
        <v>0</v>
      </c>
      <c r="AB328" s="125">
        <f t="shared" si="57"/>
        <v>0</v>
      </c>
      <c r="AC328" s="88"/>
      <c r="AD328" s="81"/>
      <c r="AE328" s="82"/>
      <c r="AF328" s="82"/>
      <c r="AG328" s="82"/>
      <c r="AH328" s="83"/>
      <c r="AI328" s="83"/>
      <c r="AJ328" s="83"/>
      <c r="AK328" s="83"/>
      <c r="AL328" s="82"/>
      <c r="AM328" s="82"/>
      <c r="AN328" s="82"/>
      <c r="AO328" s="82"/>
      <c r="AP328" s="83"/>
      <c r="AQ328" s="83"/>
      <c r="AR328" s="83"/>
      <c r="AS328" s="84"/>
      <c r="AT328" s="66"/>
      <c r="AU328" s="51"/>
      <c r="AW328" s="109"/>
      <c r="AX328" s="58"/>
      <c r="AY328" s="3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5"/>
      <c r="BO328" s="172">
        <f>AY328^3+AZ328^3+BA328^3+BB328^3+BC328^3+BD328^3+BE328^3+BF328^3+AY329^3+AZ329^3+BA329^3+BB329^3+BC329^3+BD329^3+BE329^3+BF329^3</f>
        <v>0</v>
      </c>
      <c r="BP328" s="125">
        <f t="shared" si="58"/>
        <v>0</v>
      </c>
      <c r="BQ328" s="88"/>
      <c r="BR328" s="89"/>
      <c r="BS328" s="83"/>
      <c r="BT328" s="83"/>
      <c r="BU328" s="83"/>
      <c r="BV328" s="83"/>
      <c r="BW328" s="83"/>
      <c r="BX328" s="83"/>
      <c r="BY328" s="83"/>
      <c r="BZ328" s="82"/>
      <c r="CA328" s="82"/>
      <c r="CB328" s="82"/>
      <c r="CC328" s="82"/>
      <c r="CD328" s="82"/>
      <c r="CE328" s="82"/>
      <c r="CF328" s="82"/>
      <c r="CG328" s="86"/>
      <c r="CH328" s="66"/>
      <c r="CI328" s="51"/>
      <c r="CK328" s="109"/>
      <c r="CL328" s="58"/>
      <c r="CM328" s="3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5"/>
      <c r="DC328" s="172">
        <f>CM328^3+CN328^3+CO328^3+CP328^3+CQ328^3+CR328^3+CS328^3+CT328^3+CM329^3+CN329^3+CO329^3+CP329^3+CQ329^3+CR329^3+CS329^3+CT329^3</f>
        <v>0</v>
      </c>
      <c r="DD328" s="125">
        <f t="shared" si="59"/>
        <v>0</v>
      </c>
      <c r="DE328" s="88"/>
      <c r="DF328" s="81"/>
      <c r="DG328" s="82"/>
      <c r="DH328" s="83"/>
      <c r="DI328" s="83"/>
      <c r="DJ328" s="82"/>
      <c r="DK328" s="82"/>
      <c r="DL328" s="83"/>
      <c r="DM328" s="83"/>
      <c r="DN328" s="82"/>
      <c r="DO328" s="82"/>
      <c r="DP328" s="83"/>
      <c r="DQ328" s="83"/>
      <c r="DR328" s="82"/>
      <c r="DS328" s="82"/>
      <c r="DT328" s="83"/>
      <c r="DU328" s="84"/>
      <c r="DV328" s="66"/>
      <c r="DW328" s="51"/>
      <c r="DY328" s="109"/>
      <c r="DZ328" s="58"/>
      <c r="EA328" s="3"/>
      <c r="EB328" s="4"/>
      <c r="EC328" s="4"/>
      <c r="ED328" s="4"/>
      <c r="EE328" s="4"/>
      <c r="EF328" s="4"/>
      <c r="EG328" s="4"/>
      <c r="EH328" s="4"/>
      <c r="EI328" s="4"/>
      <c r="EJ328" s="4"/>
      <c r="EK328" s="4"/>
      <c r="EL328" s="4"/>
      <c r="EM328" s="4"/>
      <c r="EN328" s="4"/>
      <c r="EO328" s="4"/>
      <c r="EP328" s="5"/>
      <c r="EQ328" s="172">
        <f>EA328^3+EB328^3+EC328^3+ED328^3+EE328^3+EF328^3+EG328^3+EH328^3+EA329^3+EB329^3+EC329^3+ED329^3+EE329^3+EF329^3+EG329^3+EH329^3</f>
        <v>0</v>
      </c>
      <c r="ER328" s="125">
        <f t="shared" si="60"/>
        <v>0</v>
      </c>
      <c r="ES328" s="88"/>
      <c r="ET328" s="174"/>
      <c r="EU328" s="131"/>
      <c r="EV328" s="82"/>
      <c r="EW328" s="131"/>
      <c r="EX328" s="131"/>
      <c r="EY328" s="83"/>
      <c r="EZ328" s="131"/>
      <c r="FA328" s="131"/>
      <c r="FB328" s="131"/>
      <c r="FC328" s="131"/>
      <c r="FD328" s="82"/>
      <c r="FE328" s="131"/>
      <c r="FF328" s="131"/>
      <c r="FG328" s="83"/>
      <c r="FH328" s="131"/>
      <c r="FI328" s="175"/>
      <c r="FJ328" s="66"/>
      <c r="FK328" s="51"/>
    </row>
    <row r="329" spans="9:167" x14ac:dyDescent="0.2">
      <c r="I329" s="109"/>
      <c r="J329" s="58"/>
      <c r="K329" s="3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5"/>
      <c r="AA329" s="172">
        <f>S328^3+T328^3+U328^3+V328^3+W328^3+X328^3+Y328^3+Z328^3+S329^3+T329^3+U329^3+V329^3+W329^3+X329^3+Y329^3+Z329^3</f>
        <v>0</v>
      </c>
      <c r="AB329" s="125">
        <f t="shared" si="57"/>
        <v>0</v>
      </c>
      <c r="AC329" s="61"/>
      <c r="AD329" s="81"/>
      <c r="AE329" s="82"/>
      <c r="AF329" s="82"/>
      <c r="AG329" s="82"/>
      <c r="AH329" s="83"/>
      <c r="AI329" s="83"/>
      <c r="AJ329" s="83"/>
      <c r="AK329" s="83"/>
      <c r="AL329" s="82"/>
      <c r="AM329" s="82"/>
      <c r="AN329" s="82"/>
      <c r="AO329" s="82"/>
      <c r="AP329" s="83"/>
      <c r="AQ329" s="83"/>
      <c r="AR329" s="83"/>
      <c r="AS329" s="84"/>
      <c r="AT329" s="66"/>
      <c r="AU329" s="51"/>
      <c r="AW329" s="109"/>
      <c r="AX329" s="58"/>
      <c r="AY329" s="3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5"/>
      <c r="BO329" s="172">
        <f>BG328^3+BH328^3+BI328^3+BJ328^3+BK328^3+BL328^3+BM328^3+BN328^3+BG329^3+BH329^3+BI329^3+BJ329^3+BK329^3+BL329^3+BM329^3+BN329^3</f>
        <v>0</v>
      </c>
      <c r="BP329" s="125">
        <f t="shared" si="58"/>
        <v>0</v>
      </c>
      <c r="BQ329" s="61"/>
      <c r="BR329" s="89"/>
      <c r="BS329" s="83"/>
      <c r="BT329" s="83"/>
      <c r="BU329" s="83"/>
      <c r="BV329" s="83"/>
      <c r="BW329" s="83"/>
      <c r="BX329" s="83"/>
      <c r="BY329" s="83"/>
      <c r="BZ329" s="82"/>
      <c r="CA329" s="82"/>
      <c r="CB329" s="82"/>
      <c r="CC329" s="82"/>
      <c r="CD329" s="82"/>
      <c r="CE329" s="82"/>
      <c r="CF329" s="82"/>
      <c r="CG329" s="86"/>
      <c r="CH329" s="66"/>
      <c r="CI329" s="51"/>
      <c r="CK329" s="109"/>
      <c r="CL329" s="58"/>
      <c r="CM329" s="3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4"/>
      <c r="DB329" s="5"/>
      <c r="DC329" s="172">
        <f>CU328^3+CV328^3+CW328^3+CX328^3+CY328^3+CZ328^3+DA328^3+DB328^3+CU329^3+CV329^3+CW329^3+CX329^3+CY329^3+CZ329^3+DA329^3+DB329^3</f>
        <v>0</v>
      </c>
      <c r="DD329" s="125">
        <f t="shared" si="59"/>
        <v>0</v>
      </c>
      <c r="DE329" s="61"/>
      <c r="DF329" s="81"/>
      <c r="DG329" s="82"/>
      <c r="DH329" s="83"/>
      <c r="DI329" s="83"/>
      <c r="DJ329" s="82"/>
      <c r="DK329" s="82"/>
      <c r="DL329" s="83"/>
      <c r="DM329" s="83"/>
      <c r="DN329" s="82"/>
      <c r="DO329" s="82"/>
      <c r="DP329" s="83"/>
      <c r="DQ329" s="83"/>
      <c r="DR329" s="82"/>
      <c r="DS329" s="82"/>
      <c r="DT329" s="83"/>
      <c r="DU329" s="84"/>
      <c r="DV329" s="66"/>
      <c r="DW329" s="51"/>
      <c r="DY329" s="109"/>
      <c r="DZ329" s="58"/>
      <c r="EA329" s="3"/>
      <c r="EB329" s="4"/>
      <c r="EC329" s="4"/>
      <c r="ED329" s="4"/>
      <c r="EE329" s="4"/>
      <c r="EF329" s="4"/>
      <c r="EG329" s="4"/>
      <c r="EH329" s="4"/>
      <c r="EI329" s="4"/>
      <c r="EJ329" s="4"/>
      <c r="EK329" s="4"/>
      <c r="EL329" s="4"/>
      <c r="EM329" s="4"/>
      <c r="EN329" s="4"/>
      <c r="EO329" s="4"/>
      <c r="EP329" s="5"/>
      <c r="EQ329" s="172">
        <f>EI328^3+EJ328^3+EK328^3+EL328^3+EM328^3+EN328^3+EO328^3+EP328^3+EI329^3+EJ329^3+EK329^3+EL329^3+EM329^3+EN329^3+EO329^3+EP329^3</f>
        <v>0</v>
      </c>
      <c r="ER329" s="125">
        <f t="shared" si="60"/>
        <v>0</v>
      </c>
      <c r="ES329" s="61"/>
      <c r="ET329" s="174"/>
      <c r="EU329" s="131"/>
      <c r="EV329" s="131"/>
      <c r="EW329" s="82"/>
      <c r="EX329" s="83"/>
      <c r="EY329" s="131"/>
      <c r="EZ329" s="131"/>
      <c r="FA329" s="131"/>
      <c r="FB329" s="131"/>
      <c r="FC329" s="131"/>
      <c r="FD329" s="131"/>
      <c r="FE329" s="82"/>
      <c r="FF329" s="83"/>
      <c r="FG329" s="131"/>
      <c r="FH329" s="131"/>
      <c r="FI329" s="175"/>
      <c r="FJ329" s="66"/>
      <c r="FK329" s="51"/>
    </row>
    <row r="330" spans="9:167" x14ac:dyDescent="0.2">
      <c r="I330" s="109"/>
      <c r="J330" s="58"/>
      <c r="K330" s="3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5"/>
      <c r="AA330" s="172">
        <f>K330^3+L330^3+M330^3+N330^3+O330^3+P330^3+Q330^3+R330^3+K331^3+L331^3+M331^3+N331^3+O331^3+P331^3+Q331^3+R331^3</f>
        <v>0</v>
      </c>
      <c r="AB330" s="125">
        <f t="shared" si="57"/>
        <v>0</v>
      </c>
      <c r="AC330" s="61"/>
      <c r="AD330" s="89"/>
      <c r="AE330" s="83"/>
      <c r="AF330" s="83"/>
      <c r="AG330" s="83"/>
      <c r="AH330" s="82"/>
      <c r="AI330" s="82"/>
      <c r="AJ330" s="82"/>
      <c r="AK330" s="82"/>
      <c r="AL330" s="83"/>
      <c r="AM330" s="83"/>
      <c r="AN330" s="83"/>
      <c r="AO330" s="83"/>
      <c r="AP330" s="82"/>
      <c r="AQ330" s="82"/>
      <c r="AR330" s="82"/>
      <c r="AS330" s="86"/>
      <c r="AT330" s="66"/>
      <c r="AU330" s="51"/>
      <c r="AW330" s="109"/>
      <c r="AX330" s="58"/>
      <c r="AY330" s="3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5"/>
      <c r="BO330" s="172">
        <f>AY330^3+AZ330^3+BA330^3+BB330^3+BC330^3+BD330^3+BE330^3+BF330^3+AY331^3+AZ331^3+BA331^3+BB331^3+BC331^3+BD331^3+BE331^3+BF331^3</f>
        <v>0</v>
      </c>
      <c r="BP330" s="125">
        <f t="shared" si="58"/>
        <v>0</v>
      </c>
      <c r="BQ330" s="61"/>
      <c r="BR330" s="81"/>
      <c r="BS330" s="82"/>
      <c r="BT330" s="82"/>
      <c r="BU330" s="82"/>
      <c r="BV330" s="82"/>
      <c r="BW330" s="82"/>
      <c r="BX330" s="82"/>
      <c r="BY330" s="82"/>
      <c r="BZ330" s="83"/>
      <c r="CA330" s="83"/>
      <c r="CB330" s="83"/>
      <c r="CC330" s="83"/>
      <c r="CD330" s="83"/>
      <c r="CE330" s="83"/>
      <c r="CF330" s="83"/>
      <c r="CG330" s="84"/>
      <c r="CH330" s="66"/>
      <c r="CI330" s="51"/>
      <c r="CK330" s="109"/>
      <c r="CL330" s="58"/>
      <c r="CM330" s="3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5"/>
      <c r="DC330" s="172">
        <f>CM330^3+CN330^3+CO330^3+CP330^3+CQ330^3+CR330^3+CS330^3+CT330^3+CM331^3+CN331^3+CO331^3+CP331^3+CQ331^3+CR331^3+CS331^3+CT331^3</f>
        <v>0</v>
      </c>
      <c r="DD330" s="125">
        <f t="shared" si="59"/>
        <v>0</v>
      </c>
      <c r="DE330" s="61"/>
      <c r="DF330" s="81"/>
      <c r="DG330" s="82"/>
      <c r="DH330" s="83"/>
      <c r="DI330" s="83"/>
      <c r="DJ330" s="82"/>
      <c r="DK330" s="82"/>
      <c r="DL330" s="83"/>
      <c r="DM330" s="83"/>
      <c r="DN330" s="82"/>
      <c r="DO330" s="82"/>
      <c r="DP330" s="83"/>
      <c r="DQ330" s="83"/>
      <c r="DR330" s="82"/>
      <c r="DS330" s="82"/>
      <c r="DT330" s="83"/>
      <c r="DU330" s="84"/>
      <c r="DV330" s="66"/>
      <c r="DW330" s="51"/>
      <c r="DY330" s="109"/>
      <c r="DZ330" s="58"/>
      <c r="EA330" s="3"/>
      <c r="EB330" s="4"/>
      <c r="EC330" s="4"/>
      <c r="ED330" s="4"/>
      <c r="EE330" s="4"/>
      <c r="EF330" s="4"/>
      <c r="EG330" s="4"/>
      <c r="EH330" s="4"/>
      <c r="EI330" s="4"/>
      <c r="EJ330" s="4"/>
      <c r="EK330" s="4"/>
      <c r="EL330" s="4"/>
      <c r="EM330" s="4"/>
      <c r="EN330" s="4"/>
      <c r="EO330" s="4"/>
      <c r="EP330" s="5"/>
      <c r="EQ330" s="172">
        <f>EA330^3+EB330^3+EC330^3+ED330^3+EE330^3+EF330^3+EG330^3+EH330^3+EA331^3+EB331^3+EC331^3+ED331^3+EE331^3+EF331^3+EG331^3+EH331^3</f>
        <v>0</v>
      </c>
      <c r="ER330" s="125">
        <f t="shared" si="60"/>
        <v>0</v>
      </c>
      <c r="ES330" s="61"/>
      <c r="ET330" s="174"/>
      <c r="EU330" s="131"/>
      <c r="EV330" s="131"/>
      <c r="EW330" s="83"/>
      <c r="EX330" s="82"/>
      <c r="EY330" s="131"/>
      <c r="EZ330" s="131"/>
      <c r="FA330" s="131"/>
      <c r="FB330" s="131"/>
      <c r="FC330" s="131"/>
      <c r="FD330" s="131"/>
      <c r="FE330" s="83"/>
      <c r="FF330" s="82"/>
      <c r="FG330" s="131"/>
      <c r="FH330" s="131"/>
      <c r="FI330" s="175"/>
      <c r="FJ330" s="66"/>
      <c r="FK330" s="51"/>
    </row>
    <row r="331" spans="9:167" x14ac:dyDescent="0.2">
      <c r="I331" s="109"/>
      <c r="J331" s="58"/>
      <c r="K331" s="3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5"/>
      <c r="AA331" s="172">
        <f>S330^3+T330^3+U330^3+V330^3+W330^3+X330^3+Y330^3+Z330^3+S331^3+T331^3+U331^3+V331^3+W331^3+X331^3+Y331^3+Z331^3</f>
        <v>0</v>
      </c>
      <c r="AB331" s="125">
        <f t="shared" si="57"/>
        <v>0</v>
      </c>
      <c r="AC331" s="61"/>
      <c r="AD331" s="89"/>
      <c r="AE331" s="83"/>
      <c r="AF331" s="83"/>
      <c r="AG331" s="83"/>
      <c r="AH331" s="82"/>
      <c r="AI331" s="82"/>
      <c r="AJ331" s="82"/>
      <c r="AK331" s="82"/>
      <c r="AL331" s="83"/>
      <c r="AM331" s="83"/>
      <c r="AN331" s="83"/>
      <c r="AO331" s="83"/>
      <c r="AP331" s="82"/>
      <c r="AQ331" s="82"/>
      <c r="AR331" s="82"/>
      <c r="AS331" s="86"/>
      <c r="AT331" s="66"/>
      <c r="AU331" s="51"/>
      <c r="AW331" s="109"/>
      <c r="AX331" s="58"/>
      <c r="AY331" s="3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5"/>
      <c r="BO331" s="172">
        <f>BG330^3+BH330^3+BI330^3+BJ330^3+BK330^3+BL330^3+BM330^3+BN330^3+BG331^3+BH331^3+BI331^3+BJ331^3+BK331^3+BL331^3+BM331^3+BN331^3</f>
        <v>0</v>
      </c>
      <c r="BP331" s="125">
        <f t="shared" si="58"/>
        <v>0</v>
      </c>
      <c r="BQ331" s="61"/>
      <c r="BR331" s="81"/>
      <c r="BS331" s="82"/>
      <c r="BT331" s="82"/>
      <c r="BU331" s="82"/>
      <c r="BV331" s="82"/>
      <c r="BW331" s="82"/>
      <c r="BX331" s="82"/>
      <c r="BY331" s="82"/>
      <c r="BZ331" s="83"/>
      <c r="CA331" s="83"/>
      <c r="CB331" s="83"/>
      <c r="CC331" s="83"/>
      <c r="CD331" s="83"/>
      <c r="CE331" s="83"/>
      <c r="CF331" s="83"/>
      <c r="CG331" s="84"/>
      <c r="CH331" s="66"/>
      <c r="CI331" s="51"/>
      <c r="CK331" s="109"/>
      <c r="CL331" s="58"/>
      <c r="CM331" s="3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5"/>
      <c r="DC331" s="172">
        <f>CU330^3+CV330^3+CW330^3+CX330^3+CY330^3+CZ330^3+DA330^3+DB330^3+CU331^3+CV331^3+CW331^3+CX331^3+CY331^3+CZ331^3+DA331^3+DB331^3</f>
        <v>0</v>
      </c>
      <c r="DD331" s="125">
        <f t="shared" si="59"/>
        <v>0</v>
      </c>
      <c r="DE331" s="61"/>
      <c r="DF331" s="81"/>
      <c r="DG331" s="82"/>
      <c r="DH331" s="83"/>
      <c r="DI331" s="83"/>
      <c r="DJ331" s="82"/>
      <c r="DK331" s="82"/>
      <c r="DL331" s="83"/>
      <c r="DM331" s="83"/>
      <c r="DN331" s="82"/>
      <c r="DO331" s="82"/>
      <c r="DP331" s="83"/>
      <c r="DQ331" s="83"/>
      <c r="DR331" s="82"/>
      <c r="DS331" s="82"/>
      <c r="DT331" s="83"/>
      <c r="DU331" s="84"/>
      <c r="DV331" s="66"/>
      <c r="DW331" s="51"/>
      <c r="DY331" s="109"/>
      <c r="DZ331" s="58"/>
      <c r="EA331" s="3"/>
      <c r="EB331" s="4"/>
      <c r="EC331" s="4"/>
      <c r="ED331" s="4"/>
      <c r="EE331" s="4"/>
      <c r="EF331" s="4"/>
      <c r="EG331" s="4"/>
      <c r="EH331" s="4"/>
      <c r="EI331" s="4"/>
      <c r="EJ331" s="4"/>
      <c r="EK331" s="4"/>
      <c r="EL331" s="4"/>
      <c r="EM331" s="4"/>
      <c r="EN331" s="4"/>
      <c r="EO331" s="4"/>
      <c r="EP331" s="5"/>
      <c r="EQ331" s="172">
        <f>EI330^3+EJ330^3+EK330^3+EL330^3+EM330^3+EN330^3+EO330^3+EP330^3+EI331^3+EJ331^3+EK331^3+EL331^3+EM331^3+EN331^3+EO331^3+EP331^3</f>
        <v>0</v>
      </c>
      <c r="ER331" s="125">
        <f t="shared" si="60"/>
        <v>0</v>
      </c>
      <c r="ES331" s="61"/>
      <c r="ET331" s="174"/>
      <c r="EU331" s="131"/>
      <c r="EV331" s="83"/>
      <c r="EW331" s="131"/>
      <c r="EX331" s="131"/>
      <c r="EY331" s="82"/>
      <c r="EZ331" s="131"/>
      <c r="FA331" s="131"/>
      <c r="FB331" s="131"/>
      <c r="FC331" s="131"/>
      <c r="FD331" s="83"/>
      <c r="FE331" s="131"/>
      <c r="FF331" s="131"/>
      <c r="FG331" s="82"/>
      <c r="FH331" s="131"/>
      <c r="FI331" s="175"/>
      <c r="FJ331" s="66"/>
      <c r="FK331" s="51"/>
    </row>
    <row r="332" spans="9:167" x14ac:dyDescent="0.2">
      <c r="I332" s="109"/>
      <c r="J332" s="58"/>
      <c r="K332" s="3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5"/>
      <c r="AA332" s="172">
        <f>K332^3+L332^3+M332^3+N332^3+O332^3+P332^3+Q332^3+R332^3+K333^3+L333^3+M333^3+N333^3+O333^3+P333^3+Q333^3+R333^3</f>
        <v>0</v>
      </c>
      <c r="AB332" s="125">
        <f t="shared" si="57"/>
        <v>0</v>
      </c>
      <c r="AC332" s="61"/>
      <c r="AD332" s="89"/>
      <c r="AE332" s="83"/>
      <c r="AF332" s="83"/>
      <c r="AG332" s="83"/>
      <c r="AH332" s="82"/>
      <c r="AI332" s="82"/>
      <c r="AJ332" s="82"/>
      <c r="AK332" s="82"/>
      <c r="AL332" s="83"/>
      <c r="AM332" s="83"/>
      <c r="AN332" s="83"/>
      <c r="AO332" s="83"/>
      <c r="AP332" s="82"/>
      <c r="AQ332" s="82"/>
      <c r="AR332" s="82"/>
      <c r="AS332" s="86"/>
      <c r="AT332" s="66"/>
      <c r="AU332" s="51"/>
      <c r="AW332" s="109"/>
      <c r="AX332" s="58"/>
      <c r="AY332" s="3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5"/>
      <c r="BO332" s="172">
        <f>AY332^3+AZ332^3+BA332^3+BB332^3+BC332^3+BD332^3+BE332^3+BF332^3+AY333^3+AZ333^3+BA333^3+BB333^3+BC333^3+BD333^3+BE333^3+BF333^3</f>
        <v>0</v>
      </c>
      <c r="BP332" s="125">
        <f t="shared" si="58"/>
        <v>0</v>
      </c>
      <c r="BQ332" s="61"/>
      <c r="BR332" s="89"/>
      <c r="BS332" s="83"/>
      <c r="BT332" s="83"/>
      <c r="BU332" s="83"/>
      <c r="BV332" s="83"/>
      <c r="BW332" s="83"/>
      <c r="BX332" s="83"/>
      <c r="BY332" s="83"/>
      <c r="BZ332" s="82"/>
      <c r="CA332" s="82"/>
      <c r="CB332" s="82"/>
      <c r="CC332" s="82"/>
      <c r="CD332" s="82"/>
      <c r="CE332" s="82"/>
      <c r="CF332" s="82"/>
      <c r="CG332" s="86"/>
      <c r="CH332" s="66"/>
      <c r="CI332" s="51"/>
      <c r="CK332" s="109"/>
      <c r="CL332" s="58"/>
      <c r="CM332" s="3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4"/>
      <c r="DB332" s="5"/>
      <c r="DC332" s="172">
        <f>CM332^3+CN332^3+CO332^3+CP332^3+CQ332^3+CR332^3+CS332^3+CT332^3+CM333^3+CN333^3+CO333^3+CP333^3+CQ333^3+CR333^3+CS333^3+CT333^3</f>
        <v>0</v>
      </c>
      <c r="DD332" s="125">
        <f t="shared" si="59"/>
        <v>0</v>
      </c>
      <c r="DE332" s="61"/>
      <c r="DF332" s="81"/>
      <c r="DG332" s="82"/>
      <c r="DH332" s="83"/>
      <c r="DI332" s="83"/>
      <c r="DJ332" s="82"/>
      <c r="DK332" s="82"/>
      <c r="DL332" s="83"/>
      <c r="DM332" s="83"/>
      <c r="DN332" s="82"/>
      <c r="DO332" s="82"/>
      <c r="DP332" s="83"/>
      <c r="DQ332" s="83"/>
      <c r="DR332" s="82"/>
      <c r="DS332" s="82"/>
      <c r="DT332" s="83"/>
      <c r="DU332" s="84"/>
      <c r="DV332" s="66"/>
      <c r="DW332" s="51"/>
      <c r="DY332" s="109"/>
      <c r="DZ332" s="58"/>
      <c r="EA332" s="3"/>
      <c r="EB332" s="4"/>
      <c r="EC332" s="4"/>
      <c r="ED332" s="4"/>
      <c r="EE332" s="4"/>
      <c r="EF332" s="4"/>
      <c r="EG332" s="4"/>
      <c r="EH332" s="4"/>
      <c r="EI332" s="4"/>
      <c r="EJ332" s="4"/>
      <c r="EK332" s="4"/>
      <c r="EL332" s="4"/>
      <c r="EM332" s="4"/>
      <c r="EN332" s="4"/>
      <c r="EO332" s="4"/>
      <c r="EP332" s="5"/>
      <c r="EQ332" s="172">
        <f>EA332^3+EB332^3+EC332^3+ED332^3+EE332^3+EF332^3+EG332^3+EH332^3+EA333^3+EB333^3+EC333^3+ED333^3+EE333^3+EF333^3+EG333^3+EH333^3</f>
        <v>0</v>
      </c>
      <c r="ER332" s="125">
        <f t="shared" si="60"/>
        <v>0</v>
      </c>
      <c r="ES332" s="61"/>
      <c r="ET332" s="174"/>
      <c r="EU332" s="83"/>
      <c r="EV332" s="131"/>
      <c r="EW332" s="131"/>
      <c r="EX332" s="131"/>
      <c r="EY332" s="131"/>
      <c r="EZ332" s="82"/>
      <c r="FA332" s="131"/>
      <c r="FB332" s="131"/>
      <c r="FC332" s="83"/>
      <c r="FD332" s="131"/>
      <c r="FE332" s="131"/>
      <c r="FF332" s="131"/>
      <c r="FG332" s="131"/>
      <c r="FH332" s="82"/>
      <c r="FI332" s="175"/>
      <c r="FJ332" s="66"/>
      <c r="FK332" s="51"/>
    </row>
    <row r="333" spans="9:167" x14ac:dyDescent="0.2">
      <c r="I333" s="109"/>
      <c r="J333" s="58"/>
      <c r="K333" s="3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5"/>
      <c r="AA333" s="172">
        <f>S332^3+T332^3+U332^3+V332^3+W332^3+X332^3+Y332^3+Z332^3+S333^3+T333^3+U333^3+V333^3+W333^3+X333^3+Y333^3+Z333^3</f>
        <v>0</v>
      </c>
      <c r="AB333" s="125">
        <f t="shared" si="57"/>
        <v>0</v>
      </c>
      <c r="AC333" s="61"/>
      <c r="AD333" s="89"/>
      <c r="AE333" s="83"/>
      <c r="AF333" s="83"/>
      <c r="AG333" s="83"/>
      <c r="AH333" s="82"/>
      <c r="AI333" s="82"/>
      <c r="AJ333" s="82"/>
      <c r="AK333" s="82"/>
      <c r="AL333" s="83"/>
      <c r="AM333" s="83"/>
      <c r="AN333" s="83"/>
      <c r="AO333" s="83"/>
      <c r="AP333" s="82"/>
      <c r="AQ333" s="82"/>
      <c r="AR333" s="82"/>
      <c r="AS333" s="86"/>
      <c r="AT333" s="66"/>
      <c r="AU333" s="51"/>
      <c r="AW333" s="109"/>
      <c r="AX333" s="58"/>
      <c r="AY333" s="3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5"/>
      <c r="BO333" s="172">
        <f>BG332^3+BH332^3+BI332^3+BJ332^3+BK332^3+BL332^3+BM332^3+BN332^3+BG333^3+BH333^3+BI333^3+BJ333^3+BK333^3+BL333^3+BM333^3+BN333^3</f>
        <v>0</v>
      </c>
      <c r="BP333" s="125">
        <f t="shared" si="58"/>
        <v>0</v>
      </c>
      <c r="BQ333" s="61"/>
      <c r="BR333" s="89"/>
      <c r="BS333" s="83"/>
      <c r="BT333" s="83"/>
      <c r="BU333" s="83"/>
      <c r="BV333" s="83"/>
      <c r="BW333" s="83"/>
      <c r="BX333" s="83"/>
      <c r="BY333" s="83"/>
      <c r="BZ333" s="82"/>
      <c r="CA333" s="82"/>
      <c r="CB333" s="82"/>
      <c r="CC333" s="82"/>
      <c r="CD333" s="82"/>
      <c r="CE333" s="82"/>
      <c r="CF333" s="82"/>
      <c r="CG333" s="86"/>
      <c r="CH333" s="66"/>
      <c r="CI333" s="51"/>
      <c r="CK333" s="109"/>
      <c r="CL333" s="58"/>
      <c r="CM333" s="3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5"/>
      <c r="DC333" s="172">
        <f>CU332^3+CV332^3+CW332^3+CX332^3+CY332^3+CZ332^3+DA332^3+DB332^3+CU333^3+CV333^3+CW333^3+CX333^3+CY333^3+CZ333^3+DA333^3+DB333^3</f>
        <v>0</v>
      </c>
      <c r="DD333" s="125">
        <f t="shared" si="59"/>
        <v>0</v>
      </c>
      <c r="DE333" s="61"/>
      <c r="DF333" s="81"/>
      <c r="DG333" s="82"/>
      <c r="DH333" s="83"/>
      <c r="DI333" s="83"/>
      <c r="DJ333" s="82"/>
      <c r="DK333" s="82"/>
      <c r="DL333" s="83"/>
      <c r="DM333" s="83"/>
      <c r="DN333" s="82"/>
      <c r="DO333" s="82"/>
      <c r="DP333" s="83"/>
      <c r="DQ333" s="83"/>
      <c r="DR333" s="82"/>
      <c r="DS333" s="82"/>
      <c r="DT333" s="83"/>
      <c r="DU333" s="84"/>
      <c r="DV333" s="66"/>
      <c r="DW333" s="51"/>
      <c r="DY333" s="109"/>
      <c r="DZ333" s="58"/>
      <c r="EA333" s="3"/>
      <c r="EB333" s="4"/>
      <c r="EC333" s="4"/>
      <c r="ED333" s="4"/>
      <c r="EE333" s="4"/>
      <c r="EF333" s="4"/>
      <c r="EG333" s="4"/>
      <c r="EH333" s="4"/>
      <c r="EI333" s="4"/>
      <c r="EJ333" s="4"/>
      <c r="EK333" s="4"/>
      <c r="EL333" s="4"/>
      <c r="EM333" s="4"/>
      <c r="EN333" s="4"/>
      <c r="EO333" s="4"/>
      <c r="EP333" s="5"/>
      <c r="EQ333" s="172">
        <f>EI332^3+EJ332^3+EK332^3+EL332^3+EM332^3+EN332^3+EO332^3+EP332^3+EI333^3+EJ333^3+EK333^3+EL333^3+EM333^3+EN333^3+EO333^3+EP333^3</f>
        <v>0</v>
      </c>
      <c r="ER333" s="125">
        <f t="shared" si="60"/>
        <v>0</v>
      </c>
      <c r="ES333" s="61"/>
      <c r="ET333" s="89"/>
      <c r="EU333" s="131"/>
      <c r="EV333" s="131"/>
      <c r="EW333" s="131"/>
      <c r="EX333" s="131"/>
      <c r="EY333" s="131"/>
      <c r="EZ333" s="131"/>
      <c r="FA333" s="82"/>
      <c r="FB333" s="83"/>
      <c r="FC333" s="131"/>
      <c r="FD333" s="131"/>
      <c r="FE333" s="131"/>
      <c r="FF333" s="131"/>
      <c r="FG333" s="131"/>
      <c r="FH333" s="131"/>
      <c r="FI333" s="86"/>
      <c r="FJ333" s="66"/>
      <c r="FK333" s="51"/>
    </row>
    <row r="334" spans="9:167" x14ac:dyDescent="0.2">
      <c r="I334" s="109"/>
      <c r="J334" s="58"/>
      <c r="K334" s="3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5"/>
      <c r="AA334" s="172">
        <f>K334^3+L334^3+M334^3+N334^3+O334^3+P334^3+Q334^3+R334^3+K335^3+L335^3+M335^3+N335^3+O335^3+P335^3+Q335^3+R335^3</f>
        <v>0</v>
      </c>
      <c r="AB334" s="125">
        <f t="shared" si="57"/>
        <v>0</v>
      </c>
      <c r="AC334" s="95"/>
      <c r="AD334" s="81"/>
      <c r="AE334" s="82"/>
      <c r="AF334" s="82"/>
      <c r="AG334" s="82"/>
      <c r="AH334" s="83"/>
      <c r="AI334" s="83"/>
      <c r="AJ334" s="83"/>
      <c r="AK334" s="83"/>
      <c r="AL334" s="82"/>
      <c r="AM334" s="82"/>
      <c r="AN334" s="82"/>
      <c r="AO334" s="82"/>
      <c r="AP334" s="83"/>
      <c r="AQ334" s="83"/>
      <c r="AR334" s="83"/>
      <c r="AS334" s="84"/>
      <c r="AT334" s="66"/>
      <c r="AU334" s="51"/>
      <c r="AW334" s="109"/>
      <c r="AX334" s="58"/>
      <c r="AY334" s="3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5"/>
      <c r="BO334" s="172">
        <f>AY334^3+AZ334^3+BA334^3+BB334^3+BC334^3+BD334^3+BE334^3+BF334^3+AY335^3+AZ335^3+BA335^3+BB335^3+BC335^3+BD335^3+BE335^3+BF335^3</f>
        <v>0</v>
      </c>
      <c r="BP334" s="125">
        <f t="shared" si="58"/>
        <v>0</v>
      </c>
      <c r="BQ334" s="95"/>
      <c r="BR334" s="81"/>
      <c r="BS334" s="82"/>
      <c r="BT334" s="82"/>
      <c r="BU334" s="82"/>
      <c r="BV334" s="82"/>
      <c r="BW334" s="82"/>
      <c r="BX334" s="82"/>
      <c r="BY334" s="82"/>
      <c r="BZ334" s="83"/>
      <c r="CA334" s="83"/>
      <c r="CB334" s="83"/>
      <c r="CC334" s="83"/>
      <c r="CD334" s="83"/>
      <c r="CE334" s="83"/>
      <c r="CF334" s="83"/>
      <c r="CG334" s="84"/>
      <c r="CH334" s="66"/>
      <c r="CI334" s="51"/>
      <c r="CK334" s="109"/>
      <c r="CL334" s="58"/>
      <c r="CM334" s="3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5"/>
      <c r="DC334" s="172">
        <f>CM334^3+CN334^3+CO334^3+CP334^3+CQ334^3+CR334^3+CS334^3+CT334^3+CM335^3+CN335^3+CO335^3+CP335^3+CQ335^3+CR335^3+CS335^3+CT335^3</f>
        <v>0</v>
      </c>
      <c r="DD334" s="125">
        <f t="shared" si="59"/>
        <v>0</v>
      </c>
      <c r="DE334" s="95"/>
      <c r="DF334" s="89"/>
      <c r="DG334" s="83"/>
      <c r="DH334" s="82"/>
      <c r="DI334" s="82"/>
      <c r="DJ334" s="83"/>
      <c r="DK334" s="83"/>
      <c r="DL334" s="82"/>
      <c r="DM334" s="82"/>
      <c r="DN334" s="83"/>
      <c r="DO334" s="83"/>
      <c r="DP334" s="82"/>
      <c r="DQ334" s="82"/>
      <c r="DR334" s="83"/>
      <c r="DS334" s="83"/>
      <c r="DT334" s="82"/>
      <c r="DU334" s="86"/>
      <c r="DV334" s="66"/>
      <c r="DW334" s="51"/>
      <c r="DY334" s="109"/>
      <c r="DZ334" s="58"/>
      <c r="EA334" s="3"/>
      <c r="EB334" s="4"/>
      <c r="EC334" s="4"/>
      <c r="ED334" s="4"/>
      <c r="EE334" s="4"/>
      <c r="EF334" s="4"/>
      <c r="EG334" s="4"/>
      <c r="EH334" s="4"/>
      <c r="EI334" s="4"/>
      <c r="EJ334" s="4"/>
      <c r="EK334" s="4"/>
      <c r="EL334" s="4"/>
      <c r="EM334" s="4"/>
      <c r="EN334" s="4"/>
      <c r="EO334" s="4"/>
      <c r="EP334" s="5"/>
      <c r="EQ334" s="172">
        <f>EA334^3+EB334^3+EC334^3+ED334^3+EE334^3+EF334^3+EG334^3+EH334^3+EA335^3+EB335^3+EC335^3+ED335^3+EE335^3+EF335^3+EG335^3+EH335^3</f>
        <v>0</v>
      </c>
      <c r="ER334" s="125">
        <f t="shared" si="60"/>
        <v>0</v>
      </c>
      <c r="ES334" s="95"/>
      <c r="ET334" s="81"/>
      <c r="EU334" s="131"/>
      <c r="EV334" s="131"/>
      <c r="EW334" s="131"/>
      <c r="EX334" s="131"/>
      <c r="EY334" s="131"/>
      <c r="EZ334" s="131"/>
      <c r="FA334" s="83"/>
      <c r="FB334" s="82"/>
      <c r="FC334" s="131"/>
      <c r="FD334" s="131"/>
      <c r="FE334" s="131"/>
      <c r="FF334" s="131"/>
      <c r="FG334" s="131"/>
      <c r="FH334" s="131"/>
      <c r="FI334" s="84"/>
      <c r="FJ334" s="66"/>
      <c r="FK334" s="51"/>
    </row>
    <row r="335" spans="9:167" x14ac:dyDescent="0.2">
      <c r="I335" s="109"/>
      <c r="J335" s="58"/>
      <c r="K335" s="3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5"/>
      <c r="AA335" s="172">
        <f>S334^3+T334^3+U334^3+V334^3+W334^3+X334^3+Y334^3+Z334^3+S335^3+T335^3+U335^3+V335^3+W335^3+X335^3+Y335^3+Z335^3</f>
        <v>0</v>
      </c>
      <c r="AB335" s="125">
        <f t="shared" si="57"/>
        <v>0</v>
      </c>
      <c r="AC335" s="61"/>
      <c r="AD335" s="81"/>
      <c r="AE335" s="82"/>
      <c r="AF335" s="82"/>
      <c r="AG335" s="82"/>
      <c r="AH335" s="83"/>
      <c r="AI335" s="83"/>
      <c r="AJ335" s="83"/>
      <c r="AK335" s="83"/>
      <c r="AL335" s="82"/>
      <c r="AM335" s="82"/>
      <c r="AN335" s="82"/>
      <c r="AO335" s="82"/>
      <c r="AP335" s="83"/>
      <c r="AQ335" s="83"/>
      <c r="AR335" s="83"/>
      <c r="AS335" s="84"/>
      <c r="AT335" s="66"/>
      <c r="AU335" s="51"/>
      <c r="AW335" s="109"/>
      <c r="AX335" s="58"/>
      <c r="AY335" s="3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5"/>
      <c r="BO335" s="172">
        <f>BG334^3+BH334^3+BI334^3+BJ334^3+BK334^3+BL334^3+BM334^3+BN334^3+BG335^3+BH335^3+BI335^3+BJ335^3+BK335^3+BL335^3+BM335^3+BN335^3</f>
        <v>0</v>
      </c>
      <c r="BP335" s="125">
        <f t="shared" si="58"/>
        <v>0</v>
      </c>
      <c r="BQ335" s="61"/>
      <c r="BR335" s="81"/>
      <c r="BS335" s="82"/>
      <c r="BT335" s="82"/>
      <c r="BU335" s="82"/>
      <c r="BV335" s="82"/>
      <c r="BW335" s="82"/>
      <c r="BX335" s="82"/>
      <c r="BY335" s="82"/>
      <c r="BZ335" s="83"/>
      <c r="CA335" s="83"/>
      <c r="CB335" s="83"/>
      <c r="CC335" s="83"/>
      <c r="CD335" s="83"/>
      <c r="CE335" s="83"/>
      <c r="CF335" s="83"/>
      <c r="CG335" s="84"/>
      <c r="CH335" s="66"/>
      <c r="CI335" s="51"/>
      <c r="CK335" s="109"/>
      <c r="CL335" s="58"/>
      <c r="CM335" s="3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5"/>
      <c r="DC335" s="172">
        <f>CU334^3+CV334^3+CW334^3+CX334^3+CY334^3+CZ334^3+DA334^3+DB334^3+CU335^3+CV335^3+CW335^3+CX335^3+CY335^3+CZ335^3+DA335^3+DB335^3</f>
        <v>0</v>
      </c>
      <c r="DD335" s="125">
        <f t="shared" si="59"/>
        <v>0</v>
      </c>
      <c r="DE335" s="61"/>
      <c r="DF335" s="89"/>
      <c r="DG335" s="83"/>
      <c r="DH335" s="82"/>
      <c r="DI335" s="82"/>
      <c r="DJ335" s="83"/>
      <c r="DK335" s="83"/>
      <c r="DL335" s="82"/>
      <c r="DM335" s="82"/>
      <c r="DN335" s="83"/>
      <c r="DO335" s="83"/>
      <c r="DP335" s="82"/>
      <c r="DQ335" s="82"/>
      <c r="DR335" s="83"/>
      <c r="DS335" s="83"/>
      <c r="DT335" s="82"/>
      <c r="DU335" s="86"/>
      <c r="DV335" s="66"/>
      <c r="DW335" s="51"/>
      <c r="DY335" s="109"/>
      <c r="DZ335" s="58"/>
      <c r="EA335" s="3"/>
      <c r="EB335" s="4"/>
      <c r="EC335" s="4"/>
      <c r="ED335" s="4"/>
      <c r="EE335" s="4"/>
      <c r="EF335" s="4"/>
      <c r="EG335" s="4"/>
      <c r="EH335" s="4"/>
      <c r="EI335" s="4"/>
      <c r="EJ335" s="4"/>
      <c r="EK335" s="4"/>
      <c r="EL335" s="4"/>
      <c r="EM335" s="4"/>
      <c r="EN335" s="4"/>
      <c r="EO335" s="4"/>
      <c r="EP335" s="5"/>
      <c r="EQ335" s="172">
        <f>EI334^3+EJ334^3+EK334^3+EL334^3+EM334^3+EN334^3+EO334^3+EP334^3+EI335^3+EJ335^3+EK335^3+EL335^3+EM335^3+EN335^3+EO335^3+EP335^3</f>
        <v>0</v>
      </c>
      <c r="ER335" s="125">
        <f t="shared" si="60"/>
        <v>0</v>
      </c>
      <c r="ES335" s="61"/>
      <c r="ET335" s="174"/>
      <c r="EU335" s="82"/>
      <c r="EV335" s="131"/>
      <c r="EW335" s="131"/>
      <c r="EX335" s="131"/>
      <c r="EY335" s="131"/>
      <c r="EZ335" s="83"/>
      <c r="FA335" s="131"/>
      <c r="FB335" s="131"/>
      <c r="FC335" s="82"/>
      <c r="FD335" s="131"/>
      <c r="FE335" s="131"/>
      <c r="FF335" s="131"/>
      <c r="FG335" s="131"/>
      <c r="FH335" s="83"/>
      <c r="FI335" s="175"/>
      <c r="FJ335" s="66"/>
      <c r="FK335" s="51"/>
    </row>
    <row r="336" spans="9:167" x14ac:dyDescent="0.2">
      <c r="I336" s="109"/>
      <c r="J336" s="58"/>
      <c r="K336" s="3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5"/>
      <c r="AA336" s="172">
        <f>K336^3+L336^3+M336^3+N336^3+O336^3+P336^3+Q336^3+R336^3+K337^3+L337^3+M337^3+N337^3+O337^3+P337^3+Q337^3+R337^3</f>
        <v>0</v>
      </c>
      <c r="AB336" s="125">
        <f t="shared" si="57"/>
        <v>0</v>
      </c>
      <c r="AC336" s="61"/>
      <c r="AD336" s="81"/>
      <c r="AE336" s="82"/>
      <c r="AF336" s="82"/>
      <c r="AG336" s="82"/>
      <c r="AH336" s="83"/>
      <c r="AI336" s="83"/>
      <c r="AJ336" s="83"/>
      <c r="AK336" s="83"/>
      <c r="AL336" s="82"/>
      <c r="AM336" s="82"/>
      <c r="AN336" s="82"/>
      <c r="AO336" s="82"/>
      <c r="AP336" s="83"/>
      <c r="AQ336" s="83"/>
      <c r="AR336" s="83"/>
      <c r="AS336" s="84"/>
      <c r="AT336" s="66"/>
      <c r="AU336" s="51"/>
      <c r="AW336" s="109"/>
      <c r="AX336" s="58"/>
      <c r="AY336" s="3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5"/>
      <c r="BO336" s="172">
        <f>AY336^3+AZ336^3+BA336^3+BB336^3+BC336^3+BD336^3+BE336^3+BF336^3+AY337^3+AZ337^3+BA337^3+BB337^3+BC337^3+BD337^3+BE337^3+BF337^3</f>
        <v>0</v>
      </c>
      <c r="BP336" s="125">
        <f t="shared" si="58"/>
        <v>0</v>
      </c>
      <c r="BQ336" s="61"/>
      <c r="BR336" s="89"/>
      <c r="BS336" s="83"/>
      <c r="BT336" s="83"/>
      <c r="BU336" s="83"/>
      <c r="BV336" s="83"/>
      <c r="BW336" s="83"/>
      <c r="BX336" s="83"/>
      <c r="BY336" s="83"/>
      <c r="BZ336" s="82"/>
      <c r="CA336" s="82"/>
      <c r="CB336" s="82"/>
      <c r="CC336" s="82"/>
      <c r="CD336" s="82"/>
      <c r="CE336" s="82"/>
      <c r="CF336" s="82"/>
      <c r="CG336" s="86"/>
      <c r="CH336" s="66"/>
      <c r="CI336" s="51"/>
      <c r="CK336" s="109"/>
      <c r="CL336" s="58"/>
      <c r="CM336" s="3"/>
      <c r="CN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4"/>
      <c r="DB336" s="5"/>
      <c r="DC336" s="172">
        <f>CM336^3+CN336^3+CO336^3+CP336^3+CQ336^3+CR336^3+CS336^3+CT336^3+CM337^3+CN337^3+CO337^3+CP337^3+CQ337^3+CR337^3+CS337^3+CT337^3</f>
        <v>0</v>
      </c>
      <c r="DD336" s="125">
        <f t="shared" si="59"/>
        <v>0</v>
      </c>
      <c r="DE336" s="61"/>
      <c r="DF336" s="89"/>
      <c r="DG336" s="83"/>
      <c r="DH336" s="82"/>
      <c r="DI336" s="82"/>
      <c r="DJ336" s="83"/>
      <c r="DK336" s="83"/>
      <c r="DL336" s="82"/>
      <c r="DM336" s="82"/>
      <c r="DN336" s="83"/>
      <c r="DO336" s="83"/>
      <c r="DP336" s="82"/>
      <c r="DQ336" s="82"/>
      <c r="DR336" s="83"/>
      <c r="DS336" s="83"/>
      <c r="DT336" s="82"/>
      <c r="DU336" s="86"/>
      <c r="DV336" s="66"/>
      <c r="DW336" s="51"/>
      <c r="DY336" s="109"/>
      <c r="DZ336" s="58"/>
      <c r="EA336" s="3"/>
      <c r="EB336" s="4"/>
      <c r="EC336" s="4"/>
      <c r="ED336" s="4"/>
      <c r="EE336" s="4"/>
      <c r="EF336" s="4"/>
      <c r="EG336" s="4"/>
      <c r="EH336" s="4"/>
      <c r="EI336" s="4"/>
      <c r="EJ336" s="4"/>
      <c r="EK336" s="4"/>
      <c r="EL336" s="4"/>
      <c r="EM336" s="4"/>
      <c r="EN336" s="4"/>
      <c r="EO336" s="4"/>
      <c r="EP336" s="5"/>
      <c r="EQ336" s="172">
        <f>EA336^3+EB336^3+EC336^3+ED336^3+EE336^3+EF336^3+EG336^3+EH336^3+EA337^3+EB337^3+EC337^3+ED337^3+EE337^3+EF337^3+EG337^3+EH337^3</f>
        <v>0</v>
      </c>
      <c r="ER336" s="125">
        <f t="shared" si="60"/>
        <v>0</v>
      </c>
      <c r="ES336" s="61"/>
      <c r="ET336" s="174"/>
      <c r="EU336" s="131"/>
      <c r="EV336" s="82"/>
      <c r="EW336" s="131"/>
      <c r="EX336" s="131"/>
      <c r="EY336" s="83"/>
      <c r="EZ336" s="131"/>
      <c r="FA336" s="131"/>
      <c r="FB336" s="131"/>
      <c r="FC336" s="131"/>
      <c r="FD336" s="82"/>
      <c r="FE336" s="131"/>
      <c r="FF336" s="131"/>
      <c r="FG336" s="83"/>
      <c r="FH336" s="131"/>
      <c r="FI336" s="175"/>
      <c r="FJ336" s="66"/>
      <c r="FK336" s="51"/>
    </row>
    <row r="337" spans="8:167" x14ac:dyDescent="0.2">
      <c r="I337" s="109"/>
      <c r="J337" s="58"/>
      <c r="K337" s="3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5"/>
      <c r="AA337" s="172">
        <f>S336^3+T336^3+U336^3+V336^3+W336^3+X336^3+Y336^3+Z336^3+S337^3+T337^3+U337^3+V337^3+W337^3+X337^3+Y337^3+Z337^3</f>
        <v>0</v>
      </c>
      <c r="AB337" s="125">
        <f t="shared" si="57"/>
        <v>0</v>
      </c>
      <c r="AC337" s="61"/>
      <c r="AD337" s="81"/>
      <c r="AE337" s="82"/>
      <c r="AF337" s="82"/>
      <c r="AG337" s="82"/>
      <c r="AH337" s="83"/>
      <c r="AI337" s="83"/>
      <c r="AJ337" s="83"/>
      <c r="AK337" s="83"/>
      <c r="AL337" s="82"/>
      <c r="AM337" s="82"/>
      <c r="AN337" s="82"/>
      <c r="AO337" s="82"/>
      <c r="AP337" s="83"/>
      <c r="AQ337" s="83"/>
      <c r="AR337" s="83"/>
      <c r="AS337" s="84"/>
      <c r="AT337" s="66"/>
      <c r="AU337" s="51"/>
      <c r="AW337" s="109"/>
      <c r="AX337" s="58"/>
      <c r="AY337" s="3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5"/>
      <c r="BO337" s="172">
        <f>BG336^3+BH336^3+BI336^3+BJ336^3+BK336^3+BL336^3+BM336^3+BN336^3+BG337^3+BH337^3+BI337^3+BJ337^3+BK337^3+BL337^3+BM337^3+BN337^3</f>
        <v>0</v>
      </c>
      <c r="BP337" s="125">
        <f t="shared" si="58"/>
        <v>0</v>
      </c>
      <c r="BQ337" s="61"/>
      <c r="BR337" s="89"/>
      <c r="BS337" s="83"/>
      <c r="BT337" s="83"/>
      <c r="BU337" s="83"/>
      <c r="BV337" s="83"/>
      <c r="BW337" s="83"/>
      <c r="BX337" s="83"/>
      <c r="BY337" s="83"/>
      <c r="BZ337" s="82"/>
      <c r="CA337" s="82"/>
      <c r="CB337" s="82"/>
      <c r="CC337" s="82"/>
      <c r="CD337" s="82"/>
      <c r="CE337" s="82"/>
      <c r="CF337" s="82"/>
      <c r="CG337" s="86"/>
      <c r="CH337" s="66"/>
      <c r="CI337" s="51"/>
      <c r="CK337" s="109"/>
      <c r="CL337" s="58"/>
      <c r="CM337" s="3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4"/>
      <c r="DB337" s="5"/>
      <c r="DC337" s="172">
        <f>CU336^3+CV336^3+CW336^3+CX336^3+CY336^3+CZ336^3+DA336^3+DB336^3+CU337^3+CV337^3+CW337^3+CX337^3+CY337^3+CZ337^3+DA337^3+DB337^3</f>
        <v>0</v>
      </c>
      <c r="DD337" s="125">
        <f t="shared" si="59"/>
        <v>0</v>
      </c>
      <c r="DE337" s="61"/>
      <c r="DF337" s="89"/>
      <c r="DG337" s="83"/>
      <c r="DH337" s="82"/>
      <c r="DI337" s="82"/>
      <c r="DJ337" s="83"/>
      <c r="DK337" s="83"/>
      <c r="DL337" s="82"/>
      <c r="DM337" s="82"/>
      <c r="DN337" s="83"/>
      <c r="DO337" s="83"/>
      <c r="DP337" s="82"/>
      <c r="DQ337" s="82"/>
      <c r="DR337" s="83"/>
      <c r="DS337" s="83"/>
      <c r="DT337" s="82"/>
      <c r="DU337" s="86"/>
      <c r="DV337" s="66"/>
      <c r="DW337" s="51"/>
      <c r="DY337" s="109"/>
      <c r="DZ337" s="58"/>
      <c r="EA337" s="3"/>
      <c r="EB337" s="4"/>
      <c r="EC337" s="4"/>
      <c r="ED337" s="4"/>
      <c r="EE337" s="4"/>
      <c r="EF337" s="4"/>
      <c r="EG337" s="4"/>
      <c r="EH337" s="4"/>
      <c r="EI337" s="4"/>
      <c r="EJ337" s="4"/>
      <c r="EK337" s="4"/>
      <c r="EL337" s="4"/>
      <c r="EM337" s="4"/>
      <c r="EN337" s="4"/>
      <c r="EO337" s="4"/>
      <c r="EP337" s="5"/>
      <c r="EQ337" s="172">
        <f>EI336^3+EJ336^3+EK336^3+EL336^3+EM336^3+EN336^3+EO336^3+EP336^3+EI337^3+EJ337^3+EK337^3+EL337^3+EM337^3+EN337^3+EO337^3+EP337^3</f>
        <v>0</v>
      </c>
      <c r="ER337" s="125">
        <f t="shared" si="60"/>
        <v>0</v>
      </c>
      <c r="ES337" s="61"/>
      <c r="ET337" s="174"/>
      <c r="EU337" s="131"/>
      <c r="EV337" s="131"/>
      <c r="EW337" s="82"/>
      <c r="EX337" s="83"/>
      <c r="EY337" s="131"/>
      <c r="EZ337" s="131"/>
      <c r="FA337" s="131"/>
      <c r="FB337" s="131"/>
      <c r="FC337" s="131"/>
      <c r="FD337" s="131"/>
      <c r="FE337" s="82"/>
      <c r="FF337" s="83"/>
      <c r="FG337" s="131"/>
      <c r="FH337" s="131"/>
      <c r="FI337" s="175"/>
      <c r="FJ337" s="66"/>
      <c r="FK337" s="51"/>
    </row>
    <row r="338" spans="8:167" x14ac:dyDescent="0.2">
      <c r="I338" s="109"/>
      <c r="J338" s="58"/>
      <c r="K338" s="3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5"/>
      <c r="AA338" s="172">
        <f>K338^3+L338^3+M338^3+N338^3+O338^3+P338^3+Q338^3+R338^3+K339^3+L339^3+M339^3+N339^3+O339^3+P339^3+Q339^3+R339^3</f>
        <v>0</v>
      </c>
      <c r="AB338" s="125">
        <f t="shared" si="57"/>
        <v>0</v>
      </c>
      <c r="AC338" s="61"/>
      <c r="AD338" s="89"/>
      <c r="AE338" s="83"/>
      <c r="AF338" s="83"/>
      <c r="AG338" s="83"/>
      <c r="AH338" s="82"/>
      <c r="AI338" s="82"/>
      <c r="AJ338" s="82"/>
      <c r="AK338" s="82"/>
      <c r="AL338" s="83"/>
      <c r="AM338" s="83"/>
      <c r="AN338" s="83"/>
      <c r="AO338" s="83"/>
      <c r="AP338" s="82"/>
      <c r="AQ338" s="82"/>
      <c r="AR338" s="82"/>
      <c r="AS338" s="86"/>
      <c r="AT338" s="66"/>
      <c r="AU338" s="51"/>
      <c r="AW338" s="109"/>
      <c r="AX338" s="58"/>
      <c r="AY338" s="3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5"/>
      <c r="BO338" s="172">
        <f>AY338^3+AZ338^3+BA338^3+BB338^3+BC338^3+BD338^3+BE338^3+BF338^3+AY339^3+AZ339^3+BA339^3+BB339^3+BC339^3+BD339^3+BE339^3+BF339^3</f>
        <v>0</v>
      </c>
      <c r="BP338" s="125">
        <f t="shared" si="58"/>
        <v>0</v>
      </c>
      <c r="BQ338" s="61"/>
      <c r="BR338" s="81"/>
      <c r="BS338" s="82"/>
      <c r="BT338" s="82"/>
      <c r="BU338" s="82"/>
      <c r="BV338" s="82"/>
      <c r="BW338" s="82"/>
      <c r="BX338" s="82"/>
      <c r="BY338" s="82"/>
      <c r="BZ338" s="83"/>
      <c r="CA338" s="83"/>
      <c r="CB338" s="83"/>
      <c r="CC338" s="83"/>
      <c r="CD338" s="83"/>
      <c r="CE338" s="83"/>
      <c r="CF338" s="83"/>
      <c r="CG338" s="84"/>
      <c r="CH338" s="66"/>
      <c r="CI338" s="51"/>
      <c r="CK338" s="109"/>
      <c r="CL338" s="58"/>
      <c r="CM338" s="3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5"/>
      <c r="DC338" s="172">
        <f>CM338^3+CN338^3+CO338^3+CP338^3+CQ338^3+CR338^3+CS338^3+CT338^3+CM339^3+CN339^3+CO339^3+CP339^3+CQ339^3+CR339^3+CS339^3+CT339^3</f>
        <v>0</v>
      </c>
      <c r="DD338" s="125">
        <f t="shared" si="59"/>
        <v>0</v>
      </c>
      <c r="DE338" s="61"/>
      <c r="DF338" s="89"/>
      <c r="DG338" s="83"/>
      <c r="DH338" s="82"/>
      <c r="DI338" s="82"/>
      <c r="DJ338" s="83"/>
      <c r="DK338" s="83"/>
      <c r="DL338" s="82"/>
      <c r="DM338" s="82"/>
      <c r="DN338" s="83"/>
      <c r="DO338" s="83"/>
      <c r="DP338" s="82"/>
      <c r="DQ338" s="82"/>
      <c r="DR338" s="83"/>
      <c r="DS338" s="83"/>
      <c r="DT338" s="82"/>
      <c r="DU338" s="86"/>
      <c r="DV338" s="66"/>
      <c r="DW338" s="51"/>
      <c r="DY338" s="109"/>
      <c r="DZ338" s="58"/>
      <c r="EA338" s="3"/>
      <c r="EB338" s="4"/>
      <c r="EC338" s="4"/>
      <c r="ED338" s="4"/>
      <c r="EE338" s="4"/>
      <c r="EF338" s="4"/>
      <c r="EG338" s="4"/>
      <c r="EH338" s="4"/>
      <c r="EI338" s="4"/>
      <c r="EJ338" s="4"/>
      <c r="EK338" s="4"/>
      <c r="EL338" s="4"/>
      <c r="EM338" s="4"/>
      <c r="EN338" s="4"/>
      <c r="EO338" s="4"/>
      <c r="EP338" s="5"/>
      <c r="EQ338" s="172">
        <f>EA338^3+EB338^3+EC338^3+ED338^3+EE338^3+EF338^3+EG338^3+EH338^3+EA339^3+EB339^3+EC339^3+ED339^3+EE339^3+EF339^3+EG339^3+EH339^3</f>
        <v>0</v>
      </c>
      <c r="ER338" s="125">
        <f t="shared" si="60"/>
        <v>0</v>
      </c>
      <c r="ES338" s="61"/>
      <c r="ET338" s="174"/>
      <c r="EU338" s="131"/>
      <c r="EV338" s="131"/>
      <c r="EW338" s="83"/>
      <c r="EX338" s="82"/>
      <c r="EY338" s="131"/>
      <c r="EZ338" s="131"/>
      <c r="FA338" s="131"/>
      <c r="FB338" s="131"/>
      <c r="FC338" s="131"/>
      <c r="FD338" s="131"/>
      <c r="FE338" s="83"/>
      <c r="FF338" s="82"/>
      <c r="FG338" s="131"/>
      <c r="FH338" s="131"/>
      <c r="FI338" s="175"/>
      <c r="FJ338" s="66"/>
      <c r="FK338" s="51"/>
    </row>
    <row r="339" spans="8:167" x14ac:dyDescent="0.2">
      <c r="I339" s="109"/>
      <c r="J339" s="58"/>
      <c r="K339" s="3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5"/>
      <c r="AA339" s="172">
        <f>S338^3+T338^3+U338^3+V338^3+W338^3+X338^3+Y338^3+Z338^3+S339^3+T339^3+U339^3+V339^3+W339^3+X339^3+Y339^3+Z339^3</f>
        <v>0</v>
      </c>
      <c r="AB339" s="125">
        <f t="shared" si="57"/>
        <v>0</v>
      </c>
      <c r="AC339" s="61"/>
      <c r="AD339" s="89"/>
      <c r="AE339" s="83"/>
      <c r="AF339" s="83"/>
      <c r="AG339" s="83"/>
      <c r="AH339" s="82"/>
      <c r="AI339" s="82"/>
      <c r="AJ339" s="82"/>
      <c r="AK339" s="82"/>
      <c r="AL339" s="83"/>
      <c r="AM339" s="83"/>
      <c r="AN339" s="83"/>
      <c r="AO339" s="83"/>
      <c r="AP339" s="82"/>
      <c r="AQ339" s="82"/>
      <c r="AR339" s="82"/>
      <c r="AS339" s="86"/>
      <c r="AT339" s="66"/>
      <c r="AU339" s="51"/>
      <c r="AW339" s="109"/>
      <c r="AX339" s="58"/>
      <c r="AY339" s="3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5"/>
      <c r="BO339" s="172">
        <f>BG338^3+BH338^3+BI338^3+BJ338^3+BK338^3+BL338^3+BM338^3+BN338^3+BG339^3+BH339^3+BI339^3+BJ339^3+BK339^3+BL339^3+BM339^3+BN339^3</f>
        <v>0</v>
      </c>
      <c r="BP339" s="125">
        <f t="shared" si="58"/>
        <v>0</v>
      </c>
      <c r="BQ339" s="61"/>
      <c r="BR339" s="81"/>
      <c r="BS339" s="82"/>
      <c r="BT339" s="82"/>
      <c r="BU339" s="82"/>
      <c r="BV339" s="82"/>
      <c r="BW339" s="82"/>
      <c r="BX339" s="82"/>
      <c r="BY339" s="82"/>
      <c r="BZ339" s="83"/>
      <c r="CA339" s="83"/>
      <c r="CB339" s="83"/>
      <c r="CC339" s="83"/>
      <c r="CD339" s="83"/>
      <c r="CE339" s="83"/>
      <c r="CF339" s="83"/>
      <c r="CG339" s="84"/>
      <c r="CH339" s="66"/>
      <c r="CI339" s="51"/>
      <c r="CK339" s="109"/>
      <c r="CL339" s="58"/>
      <c r="CM339" s="3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4"/>
      <c r="DB339" s="5"/>
      <c r="DC339" s="172">
        <f>CU338^3+CV338^3+CW338^3+CX338^3+CY338^3+CZ338^3+DA338^3+DB338^3+CU339^3+CV339^3+CW339^3+CX339^3+CY339^3+CZ339^3+DA339^3+DB339^3</f>
        <v>0</v>
      </c>
      <c r="DD339" s="125">
        <f t="shared" si="59"/>
        <v>0</v>
      </c>
      <c r="DE339" s="61"/>
      <c r="DF339" s="89"/>
      <c r="DG339" s="83"/>
      <c r="DH339" s="82"/>
      <c r="DI339" s="82"/>
      <c r="DJ339" s="83"/>
      <c r="DK339" s="83"/>
      <c r="DL339" s="82"/>
      <c r="DM339" s="82"/>
      <c r="DN339" s="83"/>
      <c r="DO339" s="83"/>
      <c r="DP339" s="82"/>
      <c r="DQ339" s="82"/>
      <c r="DR339" s="83"/>
      <c r="DS339" s="83"/>
      <c r="DT339" s="82"/>
      <c r="DU339" s="86"/>
      <c r="DV339" s="66"/>
      <c r="DW339" s="51"/>
      <c r="DY339" s="109"/>
      <c r="DZ339" s="58"/>
      <c r="EA339" s="3"/>
      <c r="EB339" s="4"/>
      <c r="EC339" s="4"/>
      <c r="ED339" s="4"/>
      <c r="EE339" s="4"/>
      <c r="EF339" s="4"/>
      <c r="EG339" s="4"/>
      <c r="EH339" s="4"/>
      <c r="EI339" s="4"/>
      <c r="EJ339" s="4"/>
      <c r="EK339" s="4"/>
      <c r="EL339" s="4"/>
      <c r="EM339" s="4"/>
      <c r="EN339" s="4"/>
      <c r="EO339" s="4"/>
      <c r="EP339" s="5"/>
      <c r="EQ339" s="172">
        <f>EI338^3+EJ338^3+EK338^3+EL338^3+EM338^3+EN338^3+EO338^3+EP338^3+EI339^3+EJ339^3+EK339^3+EL339^3+EM339^3+EN339^3+EO339^3+EP339^3</f>
        <v>0</v>
      </c>
      <c r="ER339" s="125">
        <f t="shared" si="60"/>
        <v>0</v>
      </c>
      <c r="ES339" s="61"/>
      <c r="ET339" s="174"/>
      <c r="EU339" s="131"/>
      <c r="EV339" s="83"/>
      <c r="EW339" s="131"/>
      <c r="EX339" s="131"/>
      <c r="EY339" s="82"/>
      <c r="EZ339" s="131"/>
      <c r="FA339" s="131"/>
      <c r="FB339" s="131"/>
      <c r="FC339" s="131"/>
      <c r="FD339" s="83"/>
      <c r="FE339" s="131"/>
      <c r="FF339" s="131"/>
      <c r="FG339" s="82"/>
      <c r="FH339" s="131"/>
      <c r="FI339" s="175"/>
      <c r="FJ339" s="66"/>
      <c r="FK339" s="51"/>
    </row>
    <row r="340" spans="8:167" x14ac:dyDescent="0.2">
      <c r="I340" s="109"/>
      <c r="J340" s="58"/>
      <c r="K340" s="3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5"/>
      <c r="AA340" s="172">
        <f>K340^3+L340^3+M340^3+N340^3+O340^3+P340^3+Q340^3+R340^3+K341^3+L341^3+M341^3+N341^3+O341^3+P341^3+Q341^3+R341^3</f>
        <v>0</v>
      </c>
      <c r="AB340" s="125">
        <f t="shared" si="57"/>
        <v>0</v>
      </c>
      <c r="AC340" s="61"/>
      <c r="AD340" s="89"/>
      <c r="AE340" s="83"/>
      <c r="AF340" s="83"/>
      <c r="AG340" s="83"/>
      <c r="AH340" s="82"/>
      <c r="AI340" s="82"/>
      <c r="AJ340" s="82"/>
      <c r="AK340" s="82"/>
      <c r="AL340" s="83"/>
      <c r="AM340" s="83"/>
      <c r="AN340" s="83"/>
      <c r="AO340" s="83"/>
      <c r="AP340" s="82"/>
      <c r="AQ340" s="82"/>
      <c r="AR340" s="82"/>
      <c r="AS340" s="86"/>
      <c r="AT340" s="66"/>
      <c r="AU340" s="51"/>
      <c r="AW340" s="109"/>
      <c r="AX340" s="58"/>
      <c r="AY340" s="3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5"/>
      <c r="BO340" s="172">
        <f>AY340^3+AZ340^3+BA340^3+BB340^3+BC340^3+BD340^3+BE340^3+BF340^3+AY341^3+AZ341^3+BA341^3+BB341^3+BC341^3+BD341^3+BE341^3+BF341^3</f>
        <v>0</v>
      </c>
      <c r="BP340" s="125">
        <f t="shared" si="58"/>
        <v>0</v>
      </c>
      <c r="BQ340" s="61"/>
      <c r="BR340" s="89"/>
      <c r="BS340" s="83"/>
      <c r="BT340" s="83"/>
      <c r="BU340" s="83"/>
      <c r="BV340" s="83"/>
      <c r="BW340" s="83"/>
      <c r="BX340" s="83"/>
      <c r="BY340" s="83"/>
      <c r="BZ340" s="82"/>
      <c r="CA340" s="82"/>
      <c r="CB340" s="82"/>
      <c r="CC340" s="82"/>
      <c r="CD340" s="82"/>
      <c r="CE340" s="82"/>
      <c r="CF340" s="82"/>
      <c r="CG340" s="86"/>
      <c r="CH340" s="66"/>
      <c r="CI340" s="51"/>
      <c r="CK340" s="109"/>
      <c r="CL340" s="58"/>
      <c r="CM340" s="3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4"/>
      <c r="DB340" s="5"/>
      <c r="DC340" s="172">
        <f>CM340^3+CN340^3+CO340^3+CP340^3+CQ340^3+CR340^3+CS340^3+CT340^3+CM341^3+CN341^3+CO341^3+CP341^3+CQ341^3+CR341^3+CS341^3+CT341^3</f>
        <v>0</v>
      </c>
      <c r="DD340" s="125">
        <f t="shared" si="59"/>
        <v>0</v>
      </c>
      <c r="DE340" s="61"/>
      <c r="DF340" s="89"/>
      <c r="DG340" s="83"/>
      <c r="DH340" s="82"/>
      <c r="DI340" s="82"/>
      <c r="DJ340" s="83"/>
      <c r="DK340" s="83"/>
      <c r="DL340" s="82"/>
      <c r="DM340" s="82"/>
      <c r="DN340" s="83"/>
      <c r="DO340" s="83"/>
      <c r="DP340" s="82"/>
      <c r="DQ340" s="82"/>
      <c r="DR340" s="83"/>
      <c r="DS340" s="83"/>
      <c r="DT340" s="82"/>
      <c r="DU340" s="86"/>
      <c r="DV340" s="66"/>
      <c r="DW340" s="51"/>
      <c r="DY340" s="109"/>
      <c r="DZ340" s="58"/>
      <c r="EA340" s="3"/>
      <c r="EB340" s="4"/>
      <c r="EC340" s="4"/>
      <c r="ED340" s="4"/>
      <c r="EE340" s="4"/>
      <c r="EF340" s="4"/>
      <c r="EG340" s="4"/>
      <c r="EH340" s="4"/>
      <c r="EI340" s="4"/>
      <c r="EJ340" s="4"/>
      <c r="EK340" s="4"/>
      <c r="EL340" s="4"/>
      <c r="EM340" s="4"/>
      <c r="EN340" s="4"/>
      <c r="EO340" s="4"/>
      <c r="EP340" s="5"/>
      <c r="EQ340" s="172">
        <f>EA340^3+EB340^3+EC340^3+ED340^3+EE340^3+EF340^3+EG340^3+EH340^3+EA341^3+EB341^3+EC341^3+ED341^3+EE341^3+EF341^3+EG341^3+EH341^3</f>
        <v>0</v>
      </c>
      <c r="ER340" s="125">
        <f t="shared" si="60"/>
        <v>0</v>
      </c>
      <c r="ES340" s="61"/>
      <c r="ET340" s="174"/>
      <c r="EU340" s="83"/>
      <c r="EV340" s="131"/>
      <c r="EW340" s="131"/>
      <c r="EX340" s="131"/>
      <c r="EY340" s="131"/>
      <c r="EZ340" s="82"/>
      <c r="FA340" s="131"/>
      <c r="FB340" s="131"/>
      <c r="FC340" s="83"/>
      <c r="FD340" s="131"/>
      <c r="FE340" s="131"/>
      <c r="FF340" s="131"/>
      <c r="FG340" s="131"/>
      <c r="FH340" s="82"/>
      <c r="FI340" s="175"/>
      <c r="FJ340" s="66"/>
      <c r="FK340" s="51"/>
    </row>
    <row r="341" spans="8:167" x14ac:dyDescent="0.2">
      <c r="I341" s="109"/>
      <c r="J341" s="58"/>
      <c r="K341" s="7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9"/>
      <c r="AA341" s="172">
        <f>S340^3+T340^3+U340^3+V340^3+W340^3+X340^3+Y340^3+Z340^3+S341^3+T341^3+U341^3+V341^3+W341^3+X341^3+Y341^3+Z341^3</f>
        <v>0</v>
      </c>
      <c r="AB341" s="125">
        <f t="shared" si="57"/>
        <v>0</v>
      </c>
      <c r="AC341" s="61"/>
      <c r="AD341" s="116"/>
      <c r="AE341" s="117"/>
      <c r="AF341" s="117"/>
      <c r="AG341" s="117"/>
      <c r="AH341" s="118"/>
      <c r="AI341" s="118"/>
      <c r="AJ341" s="118"/>
      <c r="AK341" s="118"/>
      <c r="AL341" s="117"/>
      <c r="AM341" s="117"/>
      <c r="AN341" s="117"/>
      <c r="AO341" s="117"/>
      <c r="AP341" s="118"/>
      <c r="AQ341" s="118"/>
      <c r="AR341" s="118"/>
      <c r="AS341" s="119"/>
      <c r="AT341" s="32"/>
      <c r="AU341" s="115"/>
      <c r="AW341" s="109"/>
      <c r="AX341" s="58"/>
      <c r="AY341" s="7"/>
      <c r="AZ341" s="8"/>
      <c r="BA341" s="8"/>
      <c r="BB341" s="8"/>
      <c r="BC341" s="8"/>
      <c r="BD341" s="8"/>
      <c r="BE341" s="8"/>
      <c r="BF341" s="8"/>
      <c r="BG341" s="8"/>
      <c r="BH341" s="8"/>
      <c r="BI341" s="8"/>
      <c r="BJ341" s="8"/>
      <c r="BK341" s="8"/>
      <c r="BL341" s="8"/>
      <c r="BM341" s="8"/>
      <c r="BN341" s="9"/>
      <c r="BO341" s="172">
        <f>BG340^3+BH340^3+BI340^3+BJ340^3+BK340^3+BL340^3+BM340^3+BN340^3+BG341^3+BH341^3+BI341^3+BJ341^3+BK341^3+BL341^3+BM341^3+BN341^3</f>
        <v>0</v>
      </c>
      <c r="BP341" s="125">
        <f t="shared" si="58"/>
        <v>0</v>
      </c>
      <c r="BQ341" s="61"/>
      <c r="BR341" s="116"/>
      <c r="BS341" s="117"/>
      <c r="BT341" s="117"/>
      <c r="BU341" s="117"/>
      <c r="BV341" s="117"/>
      <c r="BW341" s="117"/>
      <c r="BX341" s="117"/>
      <c r="BY341" s="117"/>
      <c r="BZ341" s="118"/>
      <c r="CA341" s="118"/>
      <c r="CB341" s="118"/>
      <c r="CC341" s="118"/>
      <c r="CD341" s="118"/>
      <c r="CE341" s="118"/>
      <c r="CF341" s="118"/>
      <c r="CG341" s="119"/>
      <c r="CH341" s="32"/>
      <c r="CI341" s="115"/>
      <c r="CK341" s="109"/>
      <c r="CL341" s="58"/>
      <c r="CM341" s="7"/>
      <c r="CN341" s="8"/>
      <c r="CO341" s="8"/>
      <c r="CP341" s="8"/>
      <c r="CQ341" s="8"/>
      <c r="CR341" s="8"/>
      <c r="CS341" s="8"/>
      <c r="CT341" s="8"/>
      <c r="CU341" s="8"/>
      <c r="CV341" s="8"/>
      <c r="CW341" s="8"/>
      <c r="CX341" s="8"/>
      <c r="CY341" s="8"/>
      <c r="CZ341" s="8"/>
      <c r="DA341" s="8"/>
      <c r="DB341" s="9"/>
      <c r="DC341" s="172">
        <f>CU340^3+CV340^3+CW340^3+CX340^3+CY340^3+CZ340^3+DA340^3+DB340^3+CU341^3+CV341^3+CW341^3+CX341^3+CY341^3+CZ341^3+DA341^3+DB341^3</f>
        <v>0</v>
      </c>
      <c r="DD341" s="125">
        <f t="shared" si="59"/>
        <v>0</v>
      </c>
      <c r="DE341" s="61"/>
      <c r="DF341" s="116"/>
      <c r="DG341" s="117"/>
      <c r="DH341" s="118"/>
      <c r="DI341" s="118"/>
      <c r="DJ341" s="117"/>
      <c r="DK341" s="117"/>
      <c r="DL341" s="118"/>
      <c r="DM341" s="118"/>
      <c r="DN341" s="117"/>
      <c r="DO341" s="117"/>
      <c r="DP341" s="118"/>
      <c r="DQ341" s="118"/>
      <c r="DR341" s="117"/>
      <c r="DS341" s="117"/>
      <c r="DT341" s="118"/>
      <c r="DU341" s="119"/>
      <c r="DV341" s="32"/>
      <c r="DW341" s="115"/>
      <c r="DY341" s="109"/>
      <c r="DZ341" s="58"/>
      <c r="EA341" s="7"/>
      <c r="EB341" s="8"/>
      <c r="EC341" s="8"/>
      <c r="ED341" s="8"/>
      <c r="EE341" s="8"/>
      <c r="EF341" s="8"/>
      <c r="EG341" s="8"/>
      <c r="EH341" s="8"/>
      <c r="EI341" s="8"/>
      <c r="EJ341" s="8"/>
      <c r="EK341" s="8"/>
      <c r="EL341" s="8"/>
      <c r="EM341" s="8"/>
      <c r="EN341" s="8"/>
      <c r="EO341" s="8"/>
      <c r="EP341" s="9"/>
      <c r="EQ341" s="172">
        <f>EI340^3+EJ340^3+EK340^3+EL340^3+EM340^3+EN340^3+EO340^3+EP340^3+EI341^3+EJ341^3+EK341^3+EL341^3+EM341^3+EN341^3+EO341^3+EP341^3</f>
        <v>0</v>
      </c>
      <c r="ER341" s="125">
        <f t="shared" si="60"/>
        <v>0</v>
      </c>
      <c r="ES341" s="61"/>
      <c r="ET341" s="116"/>
      <c r="EU341" s="176"/>
      <c r="EV341" s="176"/>
      <c r="EW341" s="176"/>
      <c r="EX341" s="176"/>
      <c r="EY341" s="176"/>
      <c r="EZ341" s="176"/>
      <c r="FA341" s="118"/>
      <c r="FB341" s="117"/>
      <c r="FC341" s="176"/>
      <c r="FD341" s="176"/>
      <c r="FE341" s="176"/>
      <c r="FF341" s="176"/>
      <c r="FG341" s="176"/>
      <c r="FH341" s="176"/>
      <c r="FI341" s="119"/>
      <c r="FJ341" s="32"/>
      <c r="FK341" s="115"/>
    </row>
    <row r="342" spans="8:167" x14ac:dyDescent="0.2">
      <c r="I342" s="109"/>
      <c r="J342" s="58"/>
      <c r="K342" s="121">
        <f>K326^3+K327^3+K328^3+K329^3+K330^3+K331^3+K332^3+K333^3+L326^3+L327^3+L328^3+L329^3+L330^3+L331^3+L332^3+L333^3</f>
        <v>0</v>
      </c>
      <c r="L342" s="122">
        <f>K341^3+K340^3+K339^3+K338^3+K337^3+K336^3+K335^3+K334^3+L341^3+L340^3+L339^3+L338^3+L337^3+L336^3+L335^3+L334^3</f>
        <v>0</v>
      </c>
      <c r="M342" s="122">
        <f>M326^3+M327^3+M328^3+M329^3+M330^3+M331^3+M332^3+M333^3+N326^3+N327^3+N328^3+N329^3+N330^3+N331^3+N332^3+N333^3</f>
        <v>0</v>
      </c>
      <c r="N342" s="122">
        <f>M341^3+M340^3+M339^3+M338^3+M337^3+M336^3+M335^3+M334^3+N341^3+N340^3+N339^3+N338^3+N337^3+N336^3+N335^3+N334^3</f>
        <v>0</v>
      </c>
      <c r="O342" s="122">
        <f>O326^3+O327^3+O328^3+O329^3+O330^3+O331^3+O332^3+O333^3+P326^3+P327^3+P328^3+P329^3+P330^3+P331^3+P332^3+P333^3</f>
        <v>0</v>
      </c>
      <c r="P342" s="122">
        <f>O341^3+O340^3+O339^3+O338^3+O337^3+O336^3+O335^3+O334^3+P341^3+P340^3+P339^3+P338^3+P337^3+P336^3+P335^3+P334^3</f>
        <v>0</v>
      </c>
      <c r="Q342" s="122">
        <f>Q326^3+Q327^3+Q328^3+Q329^3+Q330^3+Q331^3+Q332^3+Q333^3+R326^3+R327^3+R328^3+R329^3+R330^3+R331^3+R332^3+R333^3</f>
        <v>0</v>
      </c>
      <c r="R342" s="122">
        <f>Q341^3+Q340^3+Q339^3+Q338^3+Q337^3+Q336^3+Q335^3+Q334^3+R341^3+R340^3+R339^3+R338^3+R337^3+R336^3+R335^3+R334^3</f>
        <v>0</v>
      </c>
      <c r="S342" s="122">
        <f>S326^3+S327^3+S328^3+S329^3+S330^3+S331^3+S332^3+S333^3+T326^3+T327^3+T328^3+T329^3+T330^3+T331^3+T332^3+T333^3</f>
        <v>0</v>
      </c>
      <c r="T342" s="122">
        <f>S341^3+S340^3+S339^3+S338^3+S337^3+S336^3+S335^3+S334^3+T341^3+T340^3+T339^3+T338^3+T337^3+T336^3+T335^3+T334^3</f>
        <v>0</v>
      </c>
      <c r="U342" s="122">
        <f>U326^3+U327^3+U328^3+U329^3+U330^3+U331^3+U332^3+U333^3+V326^3+V327^3+V328^3+V329^3+V330^3+V331^3+V332^3+V333^3</f>
        <v>0</v>
      </c>
      <c r="V342" s="122">
        <f>U341^3+U340^3+U339^3+U338^3+U337^3+U336^3+U335^3+U334^3+V341^3+V340^3+V339^3+V338^3+V337^3+V336^3+V335^3+V334^3</f>
        <v>0</v>
      </c>
      <c r="W342" s="122">
        <f>W326^3+W327^3+W328^3+W329^3+W330^3+W331^3+W332^3+W333^3+X326^3+X327^3+X328^3+X329^3+X330^3+X331^3+X332^3+X333^3</f>
        <v>0</v>
      </c>
      <c r="X342" s="122">
        <f>W341^3+W340^3+W339^3+W338^3+W337^3+W336^3+W335^3+W334^3+X341^3+X340^3+X339^3+X338^3+X337^3+X336^3+X335^3+X334^3</f>
        <v>0</v>
      </c>
      <c r="Y342" s="122">
        <f>Y326^3+Y327^3+Y328^3+Y329^3+Y330^3+Y331^3+Y332^3+Y333^3+Z326^3+Z327^3+Z328^3+Z329^3+Z330^3+Z331^3+Z332^3+Z333^3</f>
        <v>0</v>
      </c>
      <c r="Z342" s="123">
        <f>Y341^3+Y340^3+Y339^3+Y338^3+Y337^3+Y336^3+Y335^3+Y334^3+Z341^3+Z340^3+Z339^3+Z338^3+Z337^3+Z336^3+Z335^3+Z334^3</f>
        <v>0</v>
      </c>
      <c r="AA342" s="168">
        <f>K326^3+L327^3+M328^3+N329^3+O330^3+P331^3+Q332^3+R333^3+S334^3+T335^3+U336^3+V337^3+W338^3+X339^3+Y340^3+Z341^3</f>
        <v>0</v>
      </c>
      <c r="AB342" s="169">
        <f>K334^3+L335^3+M336^3+N337^3+O338^3+P339^3+Q340^3+R341^3+S326^3+T327^3+U328^3+V329^3+W330^3+X331^3+Y332^3+Z333^3</f>
        <v>0</v>
      </c>
      <c r="AC342" s="52"/>
      <c r="AD342" s="126"/>
      <c r="AE342" s="126"/>
      <c r="AF342" s="126"/>
      <c r="AG342" s="126"/>
      <c r="AH342" s="126"/>
      <c r="AI342" s="126"/>
      <c r="AJ342" s="126"/>
      <c r="AK342" s="126"/>
      <c r="AL342" s="126"/>
      <c r="AM342" s="126"/>
      <c r="AN342" s="126"/>
      <c r="AO342" s="126"/>
      <c r="AP342" s="126"/>
      <c r="AQ342" s="126"/>
      <c r="AR342" s="126"/>
      <c r="AS342" s="126"/>
      <c r="AT342" s="32"/>
      <c r="AU342" s="115"/>
      <c r="AW342" s="109"/>
      <c r="AX342" s="58"/>
      <c r="AY342" s="121">
        <f>AY326^3+AY327^3+AY328^3+AY329^3+AY330^3+AY331^3+AY332^3+AY333^3+AZ326^3+AZ327^3+AZ328^3+AZ329^3+AZ330^3+AZ331^3+AZ332^3+AZ333^3</f>
        <v>0</v>
      </c>
      <c r="AZ342" s="122">
        <f>AY341^3+AY340^3+AY339^3+AY338^3+AY337^3+AY336^3+AY335^3+AY334^3+AZ341^3+AZ340^3+AZ339^3+AZ338^3+AZ337^3+AZ336^3+AZ335^3+AZ334^3</f>
        <v>0</v>
      </c>
      <c r="BA342" s="122">
        <f>BA326^3+BA327^3+BA328^3+BA329^3+BA330^3+BA331^3+BA332^3+BA333^3+BB326^3+BB327^3+BB328^3+BB329^3+BB330^3+BB331^3+BB332^3+BB333^3</f>
        <v>0</v>
      </c>
      <c r="BB342" s="122">
        <f>BA341^3+BA340^3+BA339^3+BA338^3+BA337^3+BA336^3+BA335^3+BA334^3+BB341^3+BB340^3+BB339^3+BB338^3+BB337^3+BB336^3+BB335^3+BB334^3</f>
        <v>0</v>
      </c>
      <c r="BC342" s="122">
        <f>BC326^3+BC327^3+BC328^3+BC329^3+BC330^3+BC331^3+BC332^3+BC333^3+BD326^3+BD327^3+BD328^3+BD329^3+BD330^3+BD331^3+BD332^3+BD333^3</f>
        <v>0</v>
      </c>
      <c r="BD342" s="122">
        <f>BC341^3+BC340^3+BC339^3+BC338^3+BC337^3+BC336^3+BC335^3+BC334^3+BD341^3+BD340^3+BD339^3+BD338^3+BD337^3+BD336^3+BD335^3+BD334^3</f>
        <v>0</v>
      </c>
      <c r="BE342" s="122">
        <f>BE326^3+BE327^3+BE328^3+BE329^3+BE330^3+BE331^3+BE332^3+BE333^3+BF326^3+BF327^3+BF328^3+BF329^3+BF330^3+BF331^3+BF332^3+BF333^3</f>
        <v>0</v>
      </c>
      <c r="BF342" s="122">
        <f>BE341^3+BE340^3+BE339^3+BE338^3+BE337^3+BE336^3+BE335^3+BE334^3+BF341^3+BF340^3+BF339^3+BF338^3+BF337^3+BF336^3+BF335^3+BF334^3</f>
        <v>0</v>
      </c>
      <c r="BG342" s="122">
        <f>BG326^3+BG327^3+BG328^3+BG329^3+BG330^3+BG331^3+BG332^3+BG333^3+BH326^3+BH327^3+BH328^3+BH329^3+BH330^3+BH331^3+BH332^3+BH333^3</f>
        <v>0</v>
      </c>
      <c r="BH342" s="122">
        <f>BG341^3+BG340^3+BG339^3+BG338^3+BG337^3+BG336^3+BG335^3+BG334^3+BH341^3+BH340^3+BH339^3+BH338^3+BH337^3+BH336^3+BH335^3+BH334^3</f>
        <v>0</v>
      </c>
      <c r="BI342" s="122">
        <f>BI326^3+BI327^3+BI328^3+BI329^3+BI330^3+BI331^3+BI332^3+BI333^3+BJ326^3+BJ327^3+BJ328^3+BJ329^3+BJ330^3+BJ331^3+BJ332^3+BJ333^3</f>
        <v>0</v>
      </c>
      <c r="BJ342" s="122">
        <f>BI341^3+BI340^3+BI339^3+BI338^3+BI337^3+BI336^3+BI335^3+BI334^3+BJ341^3+BJ340^3+BJ339^3+BJ338^3+BJ337^3+BJ336^3+BJ335^3+BJ334^3</f>
        <v>0</v>
      </c>
      <c r="BK342" s="122">
        <f>BK326^3+BK327^3+BK328^3+BK329^3+BK330^3+BK331^3+BK332^3+BK333^3+BL326^3+BL327^3+BL328^3+BL329^3+BL330^3+BL331^3+BL332^3+BL333^3</f>
        <v>0</v>
      </c>
      <c r="BL342" s="122">
        <f>BK341^3+BK340^3+BK339^3+BK338^3+BK337^3+BK336^3+BK335^3+BK334^3+BL341^3+BL340^3+BL339^3+BL338^3+BL337^3+BL336^3+BL335^3+BL334^3</f>
        <v>0</v>
      </c>
      <c r="BM342" s="122">
        <f>BM326^3+BM327^3+BM328^3+BM329^3+BM330^3+BM331^3+BM332^3+BM333^3+BN326^3+BN327^3+BN328^3+BN329^3+BN330^3+BN331^3+BN332^3+BN333^3</f>
        <v>0</v>
      </c>
      <c r="BN342" s="123">
        <f>BM341^3+BM340^3+BM339^3+BM338^3+BM337^3+BM336^3+BM335^3+BM334^3+BN341^3+BN340^3+BN339^3+BN338^3+BN337^3+BN336^3+BN335^3+BN334^3</f>
        <v>0</v>
      </c>
      <c r="BO342" s="168">
        <f>AY326^3+AZ327^3+BA328^3+BB329^3+BC330^3+BD331^3+BE332^3+BF333^3+BG334^3+BH335^3+BI336^3+BJ337^3+BK338^3+BL339^3+BM340^3+BN341^3</f>
        <v>0</v>
      </c>
      <c r="BP342" s="169">
        <f>AY334^3+AZ335^3+BA336^3+BB337^3+BC338^3+BD339^3+BE340^3+BF341^3+BG326^3+BH327^3+BI328^3+BJ329^3+BK330^3+BL331^3+BM332^3+BN333^3</f>
        <v>0</v>
      </c>
      <c r="BQ342" s="52"/>
      <c r="BR342" s="126"/>
      <c r="BS342" s="126"/>
      <c r="BT342" s="126"/>
      <c r="BU342" s="126"/>
      <c r="BV342" s="126"/>
      <c r="BW342" s="126"/>
      <c r="BX342" s="126"/>
      <c r="BY342" s="126"/>
      <c r="BZ342" s="126"/>
      <c r="CA342" s="126"/>
      <c r="CB342" s="126"/>
      <c r="CC342" s="126"/>
      <c r="CD342" s="126"/>
      <c r="CE342" s="126"/>
      <c r="CF342" s="126"/>
      <c r="CG342" s="126"/>
      <c r="CH342" s="32"/>
      <c r="CI342" s="115"/>
      <c r="CK342" s="109"/>
      <c r="CL342" s="58"/>
      <c r="CM342" s="121">
        <f>CM326^3+CM327^3+CM328^3+CM329^3+CM330^3+CM331^3+CM332^3+CM333^3+CN326^3+CN327^3+CN328^3+CN329^3+CN330^3+CN331^3+CN332^3+CN333^3</f>
        <v>0</v>
      </c>
      <c r="CN342" s="122">
        <f>CM341^3+CM340^3+CM339^3+CM338^3+CM337^3+CM336^3+CM335^3+CM334^3+CN341^3+CN340^3+CN339^3+CN338^3+CN337^3+CN336^3+CN335^3+CN334^3</f>
        <v>0</v>
      </c>
      <c r="CO342" s="122">
        <f>CO326^3+CO327^3+CO328^3+CO329^3+CO330^3+CO331^3+CO332^3+CO333^3+CP326^3+CP327^3+CP328^3+CP329^3+CP330^3+CP331^3+CP332^3+CP333^3</f>
        <v>0</v>
      </c>
      <c r="CP342" s="122">
        <f>CO341^3+CO340^3+CO339^3+CO338^3+CO337^3+CO336^3+CO335^3+CO334^3+CP341^3+CP340^3+CP339^3+CP338^3+CP337^3+CP336^3+CP335^3+CP334^3</f>
        <v>0</v>
      </c>
      <c r="CQ342" s="122">
        <f>CQ326^3+CQ327^3+CQ328^3+CQ329^3+CQ330^3+CQ331^3+CQ332^3+CQ333^3+CR326^3+CR327^3+CR328^3+CR329^3+CR330^3+CR331^3+CR332^3+CR333^3</f>
        <v>0</v>
      </c>
      <c r="CR342" s="122">
        <f>CQ341^3+CQ340^3+CQ339^3+CQ338^3+CQ337^3+CQ336^3+CQ335^3+CQ334^3+CR341^3+CR340^3+CR339^3+CR338^3+CR337^3+CR336^3+CR335^3+CR334^3</f>
        <v>0</v>
      </c>
      <c r="CS342" s="122">
        <f>CS326^3+CS327^3+CS328^3+CS329^3+CS330^3+CS331^3+CS332^3+CS333^3+CT326^3+CT327^3+CT328^3+CT329^3+CT330^3+CT331^3+CT332^3+CT333^3</f>
        <v>0</v>
      </c>
      <c r="CT342" s="122">
        <f>CS341^3+CS340^3+CS339^3+CS338^3+CS337^3+CS336^3+CS335^3+CS334^3+CT341^3+CT340^3+CT339^3+CT338^3+CT337^3+CT336^3+CT335^3+CT334^3</f>
        <v>0</v>
      </c>
      <c r="CU342" s="122">
        <f>CU326^3+CU327^3+CU328^3+CU329^3+CU330^3+CU331^3+CU332^3+CU333^3+CV326^3+CV327^3+CV328^3+CV329^3+CV330^3+CV331^3+CV332^3+CV333^3</f>
        <v>0</v>
      </c>
      <c r="CV342" s="122">
        <f>CU341^3+CU340^3+CU339^3+CU338^3+CU337^3+CU336^3+CU335^3+CU334^3+CV341^3+CV340^3+CV339^3+CV338^3+CV337^3+CV336^3+CV335^3+CV334^3</f>
        <v>0</v>
      </c>
      <c r="CW342" s="122">
        <f>CW326^3+CW327^3+CW328^3+CW329^3+CW330^3+CW331^3+CW332^3+CW333^3+CX326^3+CX327^3+CX328^3+CX329^3+CX330^3+CX331^3+CX332^3+CX333^3</f>
        <v>0</v>
      </c>
      <c r="CX342" s="122">
        <f>CW341^3+CW340^3+CW339^3+CW338^3+CW337^3+CW336^3+CW335^3+CW334^3+CX341^3+CX340^3+CX339^3+CX338^3+CX337^3+CX336^3+CX335^3+CX334^3</f>
        <v>0</v>
      </c>
      <c r="CY342" s="122">
        <f>CY326^3+CY327^3+CY328^3+CY329^3+CY330^3+CY331^3+CY332^3+CY333^3+CZ326^3+CZ327^3+CZ328^3+CZ329^3+CZ330^3+CZ331^3+CZ332^3+CZ333^3</f>
        <v>0</v>
      </c>
      <c r="CZ342" s="122">
        <f>CY341^3+CY340^3+CY339^3+CY338^3+CY337^3+CY336^3+CY335^3+CY334^3+CZ341^3+CZ340^3+CZ339^3+CZ338^3+CZ337^3+CZ336^3+CZ335^3+CZ334^3</f>
        <v>0</v>
      </c>
      <c r="DA342" s="122">
        <f>DA326^3+DA327^3+DA328^3+DA329^3+DA330^3+DA331^3+DA332^3+DA333^3+DB326^3+DB327^3+DB328^3+DB329^3+DB330^3+DB331^3+DB332^3+DB333^3</f>
        <v>0</v>
      </c>
      <c r="DB342" s="123">
        <f>DA341^3+DA340^3+DA339^3+DA338^3+DA337^3+DA336^3+DA335^3+DA334^3+DB341^3+DB340^3+DB339^3+DB338^3+DB337^3+DB336^3+DB335^3+DB334^3</f>
        <v>0</v>
      </c>
      <c r="DC342" s="168">
        <f>CM326^3+CN327^3+CO328^3+CP329^3+CQ330^3+CR331^3+CS332^3+CT333^3+CU334^3+CV335^3+CW336^3+CX337^3+CY338^3+CZ339^3+DA340^3+DB341^3</f>
        <v>0</v>
      </c>
      <c r="DD342" s="169">
        <f>CM334^3+CN335^3+CO336^3+CP337^3+CQ338^3+CR339^3+CS340^3+CT341^3+CU326^3+CV327^3+CW328^3+CX329^3+CY330^3+CZ331^3+DA332^3+DB333^3</f>
        <v>0</v>
      </c>
      <c r="DE342" s="52"/>
      <c r="DF342" s="126"/>
      <c r="DG342" s="126"/>
      <c r="DH342" s="126"/>
      <c r="DI342" s="126"/>
      <c r="DJ342" s="126"/>
      <c r="DK342" s="126"/>
      <c r="DL342" s="126"/>
      <c r="DM342" s="126"/>
      <c r="DN342" s="126"/>
      <c r="DO342" s="126"/>
      <c r="DP342" s="126"/>
      <c r="DQ342" s="126"/>
      <c r="DR342" s="126"/>
      <c r="DS342" s="126"/>
      <c r="DT342" s="126"/>
      <c r="DU342" s="126"/>
      <c r="DV342" s="32"/>
      <c r="DW342" s="115"/>
      <c r="DY342" s="109"/>
      <c r="DZ342" s="58"/>
      <c r="EA342" s="121">
        <f>EA326^3+EA327^3+EA328^3+EA329^3+EA330^3+EA331^3+EA332^3+EA333^3+EB326^3+EB327^3+EB328^3+EB329^3+EB330^3+EB331^3+EB332^3+EB333^3</f>
        <v>0</v>
      </c>
      <c r="EB342" s="122">
        <f>EA341^3+EA340^3+EA339^3+EA338^3+EA337^3+EA336^3+EA335^3+EA334^3+EB341^3+EB340^3+EB339^3+EB338^3+EB337^3+EB336^3+EB335^3+EB334^3</f>
        <v>0</v>
      </c>
      <c r="EC342" s="122">
        <f>EC326^3+EC327^3+EC328^3+EC329^3+EC330^3+EC331^3+EC332^3+EC333^3+ED326^3+ED327^3+ED328^3+ED329^3+ED330^3+ED331^3+ED332^3+ED333^3</f>
        <v>0</v>
      </c>
      <c r="ED342" s="122">
        <f>EC341^3+EC340^3+EC339^3+EC338^3+EC337^3+EC336^3+EC335^3+EC334^3+ED341^3+ED340^3+ED339^3+ED338^3+ED337^3+ED336^3+ED335^3+ED334^3</f>
        <v>0</v>
      </c>
      <c r="EE342" s="122">
        <f>EE326^3+EE327^3+EE328^3+EE329^3+EE330^3+EE331^3+EE332^3+EE333^3+EF326^3+EF327^3+EF328^3+EF329^3+EF330^3+EF331^3+EF332^3+EF333^3</f>
        <v>0</v>
      </c>
      <c r="EF342" s="122">
        <f>EE341^3+EE340^3+EE339^3+EE338^3+EE337^3+EE336^3+EE335^3+EE334^3+EF341^3+EF340^3+EF339^3+EF338^3+EF337^3+EF336^3+EF335^3+EF334^3</f>
        <v>0</v>
      </c>
      <c r="EG342" s="122">
        <f>EG326^3+EG327^3+EG328^3+EG329^3+EG330^3+EG331^3+EG332^3+EG333^3+EH326^3+EH327^3+EH328^3+EH329^3+EH330^3+EH331^3+EH332^3+EH333^3</f>
        <v>0</v>
      </c>
      <c r="EH342" s="122">
        <f>EG341^3+EG340^3+EG339^3+EG338^3+EG337^3+EG336^3+EG335^3+EG334^3+EH341^3+EH340^3+EH339^3+EH338^3+EH337^3+EH336^3+EH335^3+EH334^3</f>
        <v>0</v>
      </c>
      <c r="EI342" s="122">
        <f>EI326^3+EI327^3+EI328^3+EI329^3+EI330^3+EI331^3+EI332^3+EI333^3+EJ326^3+EJ327^3+EJ328^3+EJ329^3+EJ330^3+EJ331^3+EJ332^3+EJ333^3</f>
        <v>0</v>
      </c>
      <c r="EJ342" s="122">
        <f>EI341^3+EI340^3+EI339^3+EI338^3+EI337^3+EI336^3+EI335^3+EI334^3+EJ341^3+EJ340^3+EJ339^3+EJ338^3+EJ337^3+EJ336^3+EJ335^3+EJ334^3</f>
        <v>0</v>
      </c>
      <c r="EK342" s="122">
        <f>EK326^3+EK327^3+EK328^3+EK329^3+EK330^3+EK331^3+EK332^3+EK333^3+EL326^3+EL327^3+EL328^3+EL329^3+EL330^3+EL331^3+EL332^3+EL333^3</f>
        <v>0</v>
      </c>
      <c r="EL342" s="122">
        <f>EK341^3+EK340^3+EK339^3+EK338^3+EK337^3+EK336^3+EK335^3+EK334^3+EL341^3+EL340^3+EL339^3+EL338^3+EL337^3+EL336^3+EL335^3+EL334^3</f>
        <v>0</v>
      </c>
      <c r="EM342" s="122">
        <f>EM326^3+EM327^3+EM328^3+EM329^3+EM330^3+EM331^3+EM332^3+EM333^3+EN326^3+EN327^3+EN328^3+EN329^3+EN330^3+EN331^3+EN332^3+EN333^3</f>
        <v>0</v>
      </c>
      <c r="EN342" s="122">
        <f>EM341^3+EM340^3+EM339^3+EM338^3+EM337^3+EM336^3+EM335^3+EM334^3+EN341^3+EN340^3+EN339^3+EN338^3+EN337^3+EN336^3+EN335^3+EN334^3</f>
        <v>0</v>
      </c>
      <c r="EO342" s="122">
        <f>EO326^3+EO327^3+EO328^3+EO329^3+EO330^3+EO331^3+EO332^3+EO333^3+EP326^3+EP327^3+EP328^3+EP329^3+EP330^3+EP331^3+EP332^3+EP333^3</f>
        <v>0</v>
      </c>
      <c r="EP342" s="123">
        <f>EO341^3+EO340^3+EO339^3+EO338^3+EO337^3+EO336^3+EO335^3+EO334^3+EP341^3+EP340^3+EP339^3+EP338^3+EP337^3+EP336^3+EP335^3+EP334^3</f>
        <v>0</v>
      </c>
      <c r="EQ342" s="168">
        <f>EA326^3+EB327^3+EC328^3+ED329^3+EE330^3+EF331^3+EG332^3+EH333^3+EI334^3+EJ335^3+EK336^3+EL337^3+EM338^3+EN339^3+EO340^3+EP341^3</f>
        <v>0</v>
      </c>
      <c r="ER342" s="169">
        <f>EA334^3+EB335^3+EC336^3+ED337^3+EE338^3+EF339^3+EG340^3+EH341^3+EI326^3+EJ327^3+EK328^3+EL329^3+EM330^3+EN331^3+EO332^3+EP333^3</f>
        <v>0</v>
      </c>
      <c r="ES342" s="52"/>
      <c r="ET342" s="126"/>
      <c r="EU342" s="126"/>
      <c r="EV342" s="126"/>
      <c r="EW342" s="126"/>
      <c r="EX342" s="126"/>
      <c r="EY342" s="126"/>
      <c r="EZ342" s="126"/>
      <c r="FA342" s="126"/>
      <c r="FB342" s="126"/>
      <c r="FC342" s="126"/>
      <c r="FD342" s="126"/>
      <c r="FE342" s="126"/>
      <c r="FF342" s="126"/>
      <c r="FG342" s="126"/>
      <c r="FH342" s="126"/>
      <c r="FI342" s="126"/>
      <c r="FJ342" s="32"/>
      <c r="FK342" s="115"/>
    </row>
    <row r="343" spans="8:167" ht="13.5" thickBot="1" x14ac:dyDescent="0.25">
      <c r="I343" s="109"/>
      <c r="J343" s="58"/>
      <c r="K343" s="127">
        <f>K326^3+L326^3+M326^3+N326^3+K327^3+L327^3+M327^3+N327^3+K328^3+L328^3+M328^3+N328^3+K329^3+L329^3+M329^3+N329^3</f>
        <v>0</v>
      </c>
      <c r="L343" s="128">
        <f>K330^3+L330^3+M330^3+N330^3+K331^3+L331^3+M331^3+N331^3+K332^3+L332^3+M332^3+N332^3+K333^3+L333^3+M333^3+N333^3</f>
        <v>0</v>
      </c>
      <c r="M343" s="128">
        <f>K334^3+L334^3+M334^3+N334^3+K335^3+L335^3+M335^3+N335^3+K336^3+L336^3+M336^3+N336^3+K337^3+L337^3+M337^3+N337^3</f>
        <v>0</v>
      </c>
      <c r="N343" s="128">
        <f>K338^3+L338^3+M338^3+N338^3+K339^3+L339^3+M339^3+N339^3+K340^3+L340^3+M340^3+N340^3+K341^3+L341^3+M341^3+N341^3</f>
        <v>0</v>
      </c>
      <c r="O343" s="128">
        <f>O326^3+P326^3+Q326^3+R326^3+O327^3+P327^3+Q327^3+R327^3+O328^3+P328^3+Q328^3+R328^3+O329^3+P329^3+Q329^3+R329^3</f>
        <v>0</v>
      </c>
      <c r="P343" s="128">
        <f>O330^3+P330^3+Q330^3+R330^3+O331^3+P331^3+Q331^3+R331^3+O332^3+P332^3+Q332^3+R332^3+O333^3+P333^3+Q333^3+R333^3</f>
        <v>0</v>
      </c>
      <c r="Q343" s="128">
        <f>O334^3+P334^3+Q334^3+R334^3+O335^3+P335^3+Q335^3+R335^3+O336^3+P336^3+Q336^3+R336^3+O337^3+P337^3+Q337^3+R337^3</f>
        <v>0</v>
      </c>
      <c r="R343" s="128">
        <f>O338^3+P338^3+Q338^3+R338^3+O339^3+P339^3+Q339^3+R339^3+O340^3+P340^3+Q340^3+R340^3+O341^3+P341^3+Q341^3+R341^3</f>
        <v>0</v>
      </c>
      <c r="S343" s="128">
        <f>S326^3+T326^3+U326^3+V326^3+S327^3+T327^3+U327^3+V327^3+S328^3+T328^3+U328^3+V328^3+S329^3+T329^3+U329^3+V329^3</f>
        <v>0</v>
      </c>
      <c r="T343" s="128">
        <f>S330^3+T330^3+U330^3+V330^3+S331^3+T331^3+U331^3+V331^3+S332^3+T332^3+U332^3+V332^3+S333^3+T333^3+U333^3+V333^3</f>
        <v>0</v>
      </c>
      <c r="U343" s="128">
        <f>S334^3+T334^3+U334^3+V334^3+S335^3+T335^3+U335^3+V335^3+S336^3+T336^3+U336^3+V336^3+S337^3+T337^3+U337^3+V337^3</f>
        <v>0</v>
      </c>
      <c r="V343" s="128">
        <f>S338^3+T338^3+U338^3+V338^3+S339^3+T339^3+U339^3+V339^3+S340^3+T340^3+U340^3+V340^3+S341^3+T341^3+U341^3+V341^3</f>
        <v>0</v>
      </c>
      <c r="W343" s="128">
        <f>W326^3+X326^3+Y326^3+Z326^3+W327^3+X327^3+Y327^3+Z327^3+W328^3+X328^3+Y328^3+Z328^3+W329^3+X329^3+Y329^3+Z329^3</f>
        <v>0</v>
      </c>
      <c r="X343" s="128">
        <f>W330^3+X330^3+Y330^3+Z330^3+W331^3+X331^3+Y331^3+Z331^3+W332^3+X332^3+Y332^3+Z332^3+W333^3+X333^3+Y333^3+Z333^3</f>
        <v>0</v>
      </c>
      <c r="Y343" s="128">
        <f>W334^3+X334^3+Y334^3+Z334^3+W335^3+X335^3+Y335^3+Z335^3+W336^3+X336^3+Y336^3+Z336^3+W337^3+X337^3+Y337^3+Z337^3</f>
        <v>0</v>
      </c>
      <c r="Z343" s="128">
        <f>W338^3+X338^3+Y338^3+Z338^3+W339^3+X339^3+Y339^3+Z339^3+W340^3+X340^3+Y340^3+Z340^3+W341^3+X341^3+Y341^3+Z341^3</f>
        <v>0</v>
      </c>
      <c r="AA343" s="128">
        <f>K341^3+L340^3+M339^3+N338^3+O337^3+P336^3+Q335^3+R334^3+S333^3+T332^3+U331^3+V330^3+W329^3+X328^3+Y327^3+Z326^3</f>
        <v>0</v>
      </c>
      <c r="AB343" s="170">
        <f>K333^3+L332^3+M331^3+N330^3+O329^3+P328^3+Q327^3+R326^3+S341^3+T340^3+U339^3+V338^3+W337^3+X336^3+Y335^3+Z334^3</f>
        <v>0</v>
      </c>
      <c r="AC343" s="32"/>
      <c r="AD343" s="131"/>
      <c r="AE343" s="131"/>
      <c r="AF343" s="131"/>
      <c r="AG343" s="131"/>
      <c r="AH343" s="131"/>
      <c r="AI343" s="131"/>
      <c r="AJ343" s="131"/>
      <c r="AK343" s="131"/>
      <c r="AL343" s="131"/>
      <c r="AM343" s="131"/>
      <c r="AN343" s="131"/>
      <c r="AO343" s="131"/>
      <c r="AP343" s="131"/>
      <c r="AQ343" s="131"/>
      <c r="AR343" s="131"/>
      <c r="AS343" s="131"/>
      <c r="AT343" s="32"/>
      <c r="AU343" s="115"/>
      <c r="AW343" s="109"/>
      <c r="AX343" s="58"/>
      <c r="AY343" s="127">
        <f>AY326^3+AZ326^3+BA326^3+BB326^3+AY327^3+AZ327^3+BA327^3+BB327^3+AY328^3+AZ328^3+BA328^3+BB328^3+AY329^3+AZ329^3+BA329^3+BB329^3</f>
        <v>0</v>
      </c>
      <c r="AZ343" s="128">
        <f>AY330^3+AZ330^3+BA330^3+BB330^3+AY331^3+AZ331^3+BA331^3+BB331^3+AY332^3+AZ332^3+BA332^3+BB332^3+AY333^3+AZ333^3+BA333^3+BB333^3</f>
        <v>0</v>
      </c>
      <c r="BA343" s="128">
        <f>AY334^3+AZ334^3+BA334^3+BB334^3+AY335^3+AZ335^3+BA335^3+BB335^3+AY336^3+AZ336^3+BA336^3+BB336^3+AY337^3+AZ337^3+BA337^3+BB337^3</f>
        <v>0</v>
      </c>
      <c r="BB343" s="128">
        <f>AY338^3+AZ338^3+BA338^3+BB338^3+AY339^3+AZ339^3+BA339^3+BB339^3+AY340^3+AZ340^3+BA340^3+BB340^3+AY341^3+AZ341^3+BA341^3+BB341^3</f>
        <v>0</v>
      </c>
      <c r="BC343" s="128">
        <f>BC326^3+BD326^3+BE326^3+BF326^3+BC327^3+BD327^3+BE327^3+BF327^3+BC328^3+BD328^3+BE328^3+BF328^3+BC329^3+BD329^3+BE329^3+BF329^3</f>
        <v>0</v>
      </c>
      <c r="BD343" s="128">
        <f>BC330^3+BD330^3+BE330^3+BF330^3+BC331^3+BD331^3+BE331^3+BF331^3+BC332^3+BD332^3+BE332^3+BF332^3+BC333^3+BD333^3+BE333^3+BF333^3</f>
        <v>0</v>
      </c>
      <c r="BE343" s="128">
        <f>BC334^3+BD334^3+BE334^3+BF334^3+BC335^3+BD335^3+BE335^3+BF335^3+BC336^3+BD336^3+BE336^3+BF336^3+BC337^3+BD337^3+BE337^3+BF337^3</f>
        <v>0</v>
      </c>
      <c r="BF343" s="128">
        <f>BC338^3+BD338^3+BE338^3+BF338^3+BC339^3+BD339^3+BE339^3+BF339^3+BC340^3+BD340^3+BE340^3+BF340^3+BC341^3+BD341^3+BE341^3+BF341^3</f>
        <v>0</v>
      </c>
      <c r="BG343" s="128">
        <f>BG326^3+BH326^3+BI326^3+BJ326^3+BG327^3+BH327^3+BI327^3+BJ327^3+BG328^3+BH328^3+BI328^3+BJ328^3+BG329^3+BH329^3+BI329^3+BJ329^3</f>
        <v>0</v>
      </c>
      <c r="BH343" s="128">
        <f>BG330^3+BH330^3+BI330^3+BJ330^3+BG331^3+BH331^3+BI331^3+BJ331^3+BG332^3+BH332^3+BI332^3+BJ332^3+BG333^3+BH333^3+BI333^3+BJ333^3</f>
        <v>0</v>
      </c>
      <c r="BI343" s="128">
        <f>BG334^3+BH334^3+BI334^3+BJ334^3+BG335^3+BH335^3+BI335^3+BJ335^3+BG336^3+BH336^3+BI336^3+BJ336^3+BG337^3+BH337^3+BI337^3+BJ337^3</f>
        <v>0</v>
      </c>
      <c r="BJ343" s="128">
        <f>BG338^3+BH338^3+BI338^3+BJ338^3+BG339^3+BH339^3+BI339^3+BJ339^3+BG340^3+BH340^3+BI340^3+BJ340^3+BG341^3+BH341^3+BI341^3+BJ341^3</f>
        <v>0</v>
      </c>
      <c r="BK343" s="128">
        <f>BK326^3+BL326^3+BM326^3+BN326^3+BK327^3+BL327^3+BM327^3+BN327^3+BK328^3+BL328^3+BM328^3+BN328^3+BK329^3+BL329^3+BM329^3+BN329^3</f>
        <v>0</v>
      </c>
      <c r="BL343" s="128">
        <f>BK330^3+BL330^3+BM330^3+BN330^3+BK331^3+BL331^3+BM331^3+BN331^3+BK332^3+BL332^3+BM332^3+BN332^3+BK333^3+BL333^3+BM333^3+BN333^3</f>
        <v>0</v>
      </c>
      <c r="BM343" s="128">
        <f>BK334^3+BL334^3+BM334^3+BN334^3+BK335^3+BL335^3+BM335^3+BN335^3+BK336^3+BL336^3+BM336^3+BN336^3+BK337^3+BL337^3+BM337^3+BN337^3</f>
        <v>0</v>
      </c>
      <c r="BN343" s="128">
        <f>BK338^3+BL338^3+BM338^3+BN338^3+BK339^3+BL339^3+BM339^3+BN339^3+BK340^3+BL340^3+BM340^3+BN340^3+BK341^3+BL341^3+BM341^3+BN341^3</f>
        <v>0</v>
      </c>
      <c r="BO343" s="128">
        <f>AY341^3+AZ340^3+BA339^3+BB338^3+BC337^3+BD336^3+BE335^3+BF334^3+BG333^3+BH332^3+BI331^3+BJ330^3+BK329^3+BL328^3+BM327^3+BN326^3</f>
        <v>0</v>
      </c>
      <c r="BP343" s="170">
        <f>AY333^3+AZ332^3+BA331^3+BB330^3+BC329^3+BD328^3+BE327^3+BF326^3+BG341^3+BH340^3+BI339^3+BJ338^3+BK337^3+BL336^3+BM335^3+BN334^3</f>
        <v>0</v>
      </c>
      <c r="BQ343" s="32"/>
      <c r="BR343" s="131"/>
      <c r="BS343" s="131"/>
      <c r="BT343" s="131"/>
      <c r="BU343" s="131"/>
      <c r="BV343" s="131"/>
      <c r="BW343" s="131"/>
      <c r="BX343" s="131"/>
      <c r="BY343" s="131"/>
      <c r="BZ343" s="131"/>
      <c r="CA343" s="131"/>
      <c r="CB343" s="131"/>
      <c r="CC343" s="131"/>
      <c r="CD343" s="131"/>
      <c r="CE343" s="131"/>
      <c r="CF343" s="131"/>
      <c r="CG343" s="131"/>
      <c r="CH343" s="32"/>
      <c r="CI343" s="115"/>
      <c r="CK343" s="109"/>
      <c r="CL343" s="58"/>
      <c r="CM343" s="127">
        <f>CM326^3+CN326^3+CO326^3+CP326^3+CM327^3+CN327^3+CO327^3+CP327^3+CM328^3+CN328^3+CO328^3+CP328^3+CM329^3+CN329^3+CO329^3+CP329^3</f>
        <v>0</v>
      </c>
      <c r="CN343" s="128">
        <f>CM330^3+CN330^3+CO330^3+CP330^3+CM331^3+CN331^3+CO331^3+CP331^3+CM332^3+CN332^3+CO332^3+CP332^3+CM333^3+CN333^3+CO333^3+CP333^3</f>
        <v>0</v>
      </c>
      <c r="CO343" s="128">
        <f>CM334^3+CN334^3+CO334^3+CP334^3+CM335^3+CN335^3+CO335^3+CP335^3+CM336^3+CN336^3+CO336^3+CP336^3+CM337^3+CN337^3+CO337^3+CP337^3</f>
        <v>0</v>
      </c>
      <c r="CP343" s="128">
        <f>CM338^3+CN338^3+CO338^3+CP338^3+CM339^3+CN339^3+CO339^3+CP339^3+CM340^3+CN340^3+CO340^3+CP340^3+CM341^3+CN341^3+CO341^3+CP341^3</f>
        <v>0</v>
      </c>
      <c r="CQ343" s="128">
        <f>CQ326^3+CR326^3+CS326^3+CT326^3+CQ327^3+CR327^3+CS327^3+CT327^3+CQ328^3+CR328^3+CS328^3+CT328^3+CQ329^3+CR329^3+CS329^3+CT329^3</f>
        <v>0</v>
      </c>
      <c r="CR343" s="128">
        <f>CQ330^3+CR330^3+CS330^3+CT330^3+CQ331^3+CR331^3+CS331^3+CT331^3+CQ332^3+CR332^3+CS332^3+CT332^3+CQ333^3+CR333^3+CS333^3+CT333^3</f>
        <v>0</v>
      </c>
      <c r="CS343" s="128">
        <f>CQ334^3+CR334^3+CS334^3+CT334^3+CQ335^3+CR335^3+CS335^3+CT335^3+CQ336^3+CR336^3+CS336^3+CT336^3+CQ337^3+CR337^3+CS337^3+CT337^3</f>
        <v>0</v>
      </c>
      <c r="CT343" s="128">
        <f>CQ338^3+CR338^3+CS338^3+CT338^3+CQ339^3+CR339^3+CS339^3+CT339^3+CQ340^3+CR340^3+CS340^3+CT340^3+CQ341^3+CR341^3+CS341^3+CT341^3</f>
        <v>0</v>
      </c>
      <c r="CU343" s="128">
        <f>CU326^3+CV326^3+CW326^3+CX326^3+CU327^3+CV327^3+CW327^3+CX327^3+CU328^3+CV328^3+CW328^3+CX328^3+CU329^3+CV329^3+CW329^3+CX329^3</f>
        <v>0</v>
      </c>
      <c r="CV343" s="128">
        <f>CU330^3+CV330^3+CW330^3+CX330^3+CU331^3+CV331^3+CW331^3+CX331^3+CU332^3+CV332^3+CW332^3+CX332^3+CU333^3+CV333^3+CW333^3+CX333^3</f>
        <v>0</v>
      </c>
      <c r="CW343" s="128">
        <f>CU334^3+CV334^3+CW334^3+CX334^3+CU335^3+CV335^3+CW335^3+CX335^3+CU336^3+CV336^3+CW336^3+CX336^3+CU337^3+CV337^3+CW337^3+CX337^3</f>
        <v>0</v>
      </c>
      <c r="CX343" s="128">
        <f>CU338^3+CV338^3+CW338^3+CX338^3+CU339^3+CV339^3+CW339^3+CX339^3+CU340^3+CV340^3+CW340^3+CX340^3+CU341^3+CV341^3+CW341^3+CX341^3</f>
        <v>0</v>
      </c>
      <c r="CY343" s="128">
        <f>CY326^3+CZ326^3+DA326^3+DB326^3+CY327^3+CZ327^3+DA327^3+DB327^3+CY328^3+CZ328^3+DA328^3+DB328^3+CY329^3+CZ329^3+DA329^3+DB329^3</f>
        <v>0</v>
      </c>
      <c r="CZ343" s="128">
        <f>CY330^3+CZ330^3+DA330^3+DB330^3+CY331^3+CZ331^3+DA331^3+DB331^3+CY332^3+CZ332^3+DA332^3+DB332^3+CY333^3+CZ333^3+DA333^3+DB333^3</f>
        <v>0</v>
      </c>
      <c r="DA343" s="128">
        <f>CY334^3+CZ334^3+DA334^3+DB334^3+CY335^3+CZ335^3+DA335^3+DB335^3+CY336^3+CZ336^3+DA336^3+DB336^3+CY337^3+CZ337^3+DA337^3+DB337^3</f>
        <v>0</v>
      </c>
      <c r="DB343" s="128">
        <f>CY338^3+CZ338^3+DA338^3+DB338^3+CY339^3+CZ339^3+DA339^3+DB339^3+CY340^3+CZ340^3+DA340^3+DB340^3+CY341^3+CZ341^3+DA341^3+DB341^3</f>
        <v>0</v>
      </c>
      <c r="DC343" s="128">
        <f>CM341^3+CN340^3+CO339^3+CP338^3+CQ337^3+CR336^3+CS335^3+CT334^3+CU333^3+CV332^3+CW331^3+CX330^3+CY329^3+CZ328^3+DA327^3+DB326^3</f>
        <v>0</v>
      </c>
      <c r="DD343" s="170">
        <f>CM333^3+CN332^3+CO331^3+CP330^3+CQ329^3+CR328^3+CS327^3+CT326^3+CU341^3+CV340^3+CW339^3+CX338^3+CY337^3+CZ336^3+DA335^3+DB334^3</f>
        <v>0</v>
      </c>
      <c r="DE343" s="32"/>
      <c r="DF343" s="131"/>
      <c r="DG343" s="131"/>
      <c r="DH343" s="131"/>
      <c r="DI343" s="131"/>
      <c r="DJ343" s="131"/>
      <c r="DK343" s="131"/>
      <c r="DL343" s="131"/>
      <c r="DM343" s="131"/>
      <c r="DN343" s="131"/>
      <c r="DO343" s="131"/>
      <c r="DP343" s="131"/>
      <c r="DQ343" s="131"/>
      <c r="DR343" s="131"/>
      <c r="DS343" s="131"/>
      <c r="DT343" s="131"/>
      <c r="DU343" s="131"/>
      <c r="DV343" s="32"/>
      <c r="DW343" s="115"/>
      <c r="DY343" s="109"/>
      <c r="DZ343" s="58"/>
      <c r="EA343" s="127">
        <f>EA326^3+EB326^3+EC326^3+ED326^3+EA327^3+EB327^3+EC327^3+ED327^3+EA328^3+EB328^3+EC328^3+ED328^3+EA329^3+EB329^3+EC329^3+ED329^3</f>
        <v>0</v>
      </c>
      <c r="EB343" s="128">
        <f>EA330^3+EB330^3+EC330^3+ED330^3+EA331^3+EB331^3+EC331^3+ED331^3+EA332^3+EB332^3+EC332^3+ED332^3+EA333^3+EB333^3+EC333^3+ED333^3</f>
        <v>0</v>
      </c>
      <c r="EC343" s="128">
        <f>EA334^3+EB334^3+EC334^3+ED334^3+EA335^3+EB335^3+EC335^3+ED335^3+EA336^3+EB336^3+EC336^3+ED336^3+EA337^3+EB337^3+EC337^3+ED337^3</f>
        <v>0</v>
      </c>
      <c r="ED343" s="128">
        <f>EA338^3+EB338^3+EC338^3+ED338^3+EA339^3+EB339^3+EC339^3+ED339^3+EA340^3+EB340^3+EC340^3+ED340^3+EA341^3+EB341^3+EC341^3+ED341^3</f>
        <v>0</v>
      </c>
      <c r="EE343" s="128">
        <f>EE326^3+EF326^3+EG326^3+EH326^3+EE327^3+EF327^3+EG327^3+EH327^3+EE328^3+EF328^3+EG328^3+EH328^3+EE329^3+EF329^3+EG329^3+EH329^3</f>
        <v>0</v>
      </c>
      <c r="EF343" s="128">
        <f>EE330^3+EF330^3+EG330^3+EH330^3+EE331^3+EF331^3+EG331^3+EH331^3+EE332^3+EF332^3+EG332^3+EH332^3+EE333^3+EF333^3+EG333^3+EH333^3</f>
        <v>0</v>
      </c>
      <c r="EG343" s="128">
        <f>EE334^3+EF334^3+EG334^3+EH334^3+EE335^3+EF335^3+EG335^3+EH335^3+EE336^3+EF336^3+EG336^3+EH336^3+EE337^3+EF337^3+EG337^3+EH337^3</f>
        <v>0</v>
      </c>
      <c r="EH343" s="128">
        <f>EE338^3+EF338^3+EG338^3+EH338^3+EE339^3+EF339^3+EG339^3+EH339^3+EE340^3+EF340^3+EG340^3+EH340^3+EE341^3+EF341^3+EG341^3+EH341^3</f>
        <v>0</v>
      </c>
      <c r="EI343" s="128">
        <f>EI326^3+EJ326^3+EK326^3+EL326^3+EI327^3+EJ327^3+EK327^3+EL327^3+EI328^3+EJ328^3+EK328^3+EL328^3+EI329^3+EJ329^3+EK329^3+EL329^3</f>
        <v>0</v>
      </c>
      <c r="EJ343" s="128">
        <f>EI330^3+EJ330^3+EK330^3+EL330^3+EI331^3+EJ331^3+EK331^3+EL331^3+EI332^3+EJ332^3+EK332^3+EL332^3+EI333^3+EJ333^3+EK333^3+EL333^3</f>
        <v>0</v>
      </c>
      <c r="EK343" s="128">
        <f>EI334^3+EJ334^3+EK334^3+EL334^3+EI335^3+EJ335^3+EK335^3+EL335^3+EI336^3+EJ336^3+EK336^3+EL336^3+EI337^3+EJ337^3+EK337^3+EL337^3</f>
        <v>0</v>
      </c>
      <c r="EL343" s="128">
        <f>EI338^3+EJ338^3+EK338^3+EL338^3+EI339^3+EJ339^3+EK339^3+EL339^3+EI340^3+EJ340^3+EK340^3+EL340^3+EI341^3+EJ341^3+EK341^3+EL341^3</f>
        <v>0</v>
      </c>
      <c r="EM343" s="128">
        <f>EM326^3+EN326^3+EO326^3+EP326^3+EM327^3+EN327^3+EO327^3+EP327^3+EM328^3+EN328^3+EO328^3+EP328^3+EM329^3+EN329^3+EO329^3+EP329^3</f>
        <v>0</v>
      </c>
      <c r="EN343" s="128">
        <f>EM330^3+EN330^3+EO330^3+EP330^3+EM331^3+EN331^3+EO331^3+EP331^3+EM332^3+EN332^3+EO332^3+EP332^3+EM333^3+EN333^3+EO333^3+EP333^3</f>
        <v>0</v>
      </c>
      <c r="EO343" s="128">
        <f>EM334^3+EN334^3+EO334^3+EP334^3+EM335^3+EN335^3+EO335^3+EP335^3+EM336^3+EN336^3+EO336^3+EP336^3+EM337^3+EN337^3+EO337^3+EP337^3</f>
        <v>0</v>
      </c>
      <c r="EP343" s="128">
        <f>EM338^3+EN338^3+EO338^3+EP338^3+EM339^3+EN339^3+EO339^3+EP339^3+EM340^3+EN340^3+EO340^3+EP340^3+EM341^3+EN341^3+EO341^3+EP341^3</f>
        <v>0</v>
      </c>
      <c r="EQ343" s="128">
        <f>EA341^3+EB340^3+EC339^3+ED338^3+EE337^3+EF336^3+EG335^3+EH334^3+EI333^3+EJ332^3+EK331^3+EL330^3+EM329^3+EN328^3+EO327^3+EP326^3</f>
        <v>0</v>
      </c>
      <c r="ER343" s="170">
        <f>EA333^3+EB332^3+EC331^3+ED330^3+EE329^3+EF328^3+EG327^3+EH326^3+EI341^3+EJ340^3+EK339^3+EL338^3+EM337^3+EN336^3+EO335^3+EP334^3</f>
        <v>0</v>
      </c>
      <c r="ES343" s="32"/>
      <c r="ET343" s="131"/>
      <c r="EU343" s="131"/>
      <c r="EV343" s="131"/>
      <c r="EW343" s="131"/>
      <c r="EX343" s="131"/>
      <c r="EY343" s="131"/>
      <c r="EZ343" s="131"/>
      <c r="FA343" s="131"/>
      <c r="FB343" s="131"/>
      <c r="FC343" s="131"/>
      <c r="FD343" s="131"/>
      <c r="FE343" s="131"/>
      <c r="FF343" s="131"/>
      <c r="FG343" s="131"/>
      <c r="FH343" s="131"/>
      <c r="FI343" s="131"/>
      <c r="FJ343" s="32"/>
      <c r="FK343" s="115"/>
    </row>
    <row r="344" spans="8:167" ht="13.5" thickBot="1" x14ac:dyDescent="0.25">
      <c r="I344" s="109"/>
      <c r="J344" s="58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137"/>
      <c r="AB344" s="137"/>
      <c r="AC344" s="32" t="s">
        <v>0</v>
      </c>
      <c r="AD344" s="135"/>
      <c r="AE344" s="135"/>
      <c r="AF344" s="135"/>
      <c r="AG344" s="135"/>
      <c r="AH344" s="135"/>
      <c r="AI344" s="135"/>
      <c r="AJ344" s="135"/>
      <c r="AK344" s="135"/>
      <c r="AL344" s="135"/>
      <c r="AM344" s="135"/>
      <c r="AN344" s="135"/>
      <c r="AO344" s="135"/>
      <c r="AP344" s="135"/>
      <c r="AQ344" s="135"/>
      <c r="AR344" s="135"/>
      <c r="AS344" s="135"/>
      <c r="AT344" s="32"/>
      <c r="AU344" s="115"/>
      <c r="AW344" s="109"/>
      <c r="AX344" s="58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  <c r="BN344" s="46"/>
      <c r="BO344" s="137"/>
      <c r="BP344" s="137"/>
      <c r="BQ344" s="32" t="s">
        <v>0</v>
      </c>
      <c r="BR344" s="135"/>
      <c r="BS344" s="135"/>
      <c r="BT344" s="135"/>
      <c r="BU344" s="135"/>
      <c r="BV344" s="135"/>
      <c r="BW344" s="135"/>
      <c r="BX344" s="135"/>
      <c r="BY344" s="135"/>
      <c r="BZ344" s="135"/>
      <c r="CA344" s="135"/>
      <c r="CB344" s="135"/>
      <c r="CC344" s="135"/>
      <c r="CD344" s="135"/>
      <c r="CE344" s="135"/>
      <c r="CF344" s="135"/>
      <c r="CG344" s="135"/>
      <c r="CH344" s="32"/>
      <c r="CI344" s="115"/>
      <c r="CK344" s="109"/>
      <c r="CL344" s="58"/>
      <c r="CM344" s="46"/>
      <c r="CN344" s="46"/>
      <c r="CO344" s="46"/>
      <c r="CP344" s="46"/>
      <c r="CQ344" s="46"/>
      <c r="CR344" s="46"/>
      <c r="CS344" s="46"/>
      <c r="CT344" s="46"/>
      <c r="CU344" s="46"/>
      <c r="CV344" s="46"/>
      <c r="CW344" s="46"/>
      <c r="CX344" s="46"/>
      <c r="CY344" s="46"/>
      <c r="CZ344" s="46"/>
      <c r="DA344" s="46"/>
      <c r="DB344" s="46"/>
      <c r="DC344" s="137"/>
      <c r="DD344" s="137"/>
      <c r="DE344" s="32" t="s">
        <v>0</v>
      </c>
      <c r="DF344" s="135"/>
      <c r="DG344" s="135"/>
      <c r="DH344" s="135"/>
      <c r="DI344" s="135"/>
      <c r="DJ344" s="135"/>
      <c r="DK344" s="135"/>
      <c r="DL344" s="135"/>
      <c r="DM344" s="135"/>
      <c r="DN344" s="135"/>
      <c r="DO344" s="135"/>
      <c r="DP344" s="135"/>
      <c r="DQ344" s="135"/>
      <c r="DR344" s="135"/>
      <c r="DS344" s="135"/>
      <c r="DT344" s="135"/>
      <c r="DU344" s="135"/>
      <c r="DV344" s="32"/>
      <c r="DW344" s="115"/>
      <c r="DY344" s="109"/>
      <c r="DZ344" s="58"/>
      <c r="EA344" s="46"/>
      <c r="EB344" s="46"/>
      <c r="EC344" s="46"/>
      <c r="ED344" s="46"/>
      <c r="EE344" s="46"/>
      <c r="EF344" s="46"/>
      <c r="EG344" s="46"/>
      <c r="EH344" s="46"/>
      <c r="EI344" s="46"/>
      <c r="EJ344" s="46"/>
      <c r="EK344" s="46"/>
      <c r="EL344" s="46"/>
      <c r="EM344" s="46"/>
      <c r="EN344" s="46"/>
      <c r="EO344" s="46"/>
      <c r="EP344" s="46"/>
      <c r="EQ344" s="137"/>
      <c r="ER344" s="137"/>
      <c r="ES344" s="32" t="s">
        <v>0</v>
      </c>
      <c r="ET344" s="135"/>
      <c r="EU344" s="135"/>
      <c r="EV344" s="135"/>
      <c r="EW344" s="135"/>
      <c r="EX344" s="135"/>
      <c r="EY344" s="135"/>
      <c r="EZ344" s="135"/>
      <c r="FA344" s="135"/>
      <c r="FB344" s="135"/>
      <c r="FC344" s="135"/>
      <c r="FD344" s="135"/>
      <c r="FE344" s="135"/>
      <c r="FF344" s="135"/>
      <c r="FG344" s="135"/>
      <c r="FH344" s="135"/>
      <c r="FI344" s="135"/>
      <c r="FJ344" s="32"/>
      <c r="FK344" s="115"/>
    </row>
    <row r="345" spans="8:167" ht="13.5" thickBot="1" x14ac:dyDescent="0.25">
      <c r="I345" s="138"/>
      <c r="J345" s="143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  <c r="X345" s="154"/>
      <c r="Y345" s="154"/>
      <c r="Z345" s="154"/>
      <c r="AA345" s="154"/>
      <c r="AB345" s="154"/>
      <c r="AC345" s="154"/>
      <c r="AD345" s="155"/>
      <c r="AE345" s="155"/>
      <c r="AF345" s="155"/>
      <c r="AG345" s="155"/>
      <c r="AH345" s="155"/>
      <c r="AI345" s="155"/>
      <c r="AJ345" s="155"/>
      <c r="AK345" s="155"/>
      <c r="AL345" s="155"/>
      <c r="AM345" s="155"/>
      <c r="AN345" s="155"/>
      <c r="AO345" s="155"/>
      <c r="AP345" s="155"/>
      <c r="AQ345" s="155"/>
      <c r="AR345" s="155"/>
      <c r="AS345" s="155"/>
      <c r="AT345" s="154"/>
      <c r="AU345" s="141"/>
      <c r="AW345" s="138"/>
      <c r="AX345" s="143"/>
      <c r="AY345" s="154"/>
      <c r="AZ345" s="154"/>
      <c r="BA345" s="154"/>
      <c r="BB345" s="154"/>
      <c r="BC345" s="154"/>
      <c r="BD345" s="154"/>
      <c r="BE345" s="154"/>
      <c r="BF345" s="154"/>
      <c r="BG345" s="154"/>
      <c r="BH345" s="154"/>
      <c r="BI345" s="154"/>
      <c r="BJ345" s="154"/>
      <c r="BK345" s="154"/>
      <c r="BL345" s="154"/>
      <c r="BM345" s="154"/>
      <c r="BN345" s="154"/>
      <c r="BO345" s="154"/>
      <c r="BP345" s="154"/>
      <c r="BQ345" s="154"/>
      <c r="BR345" s="155"/>
      <c r="BS345" s="155"/>
      <c r="BT345" s="155"/>
      <c r="BU345" s="155"/>
      <c r="BV345" s="155"/>
      <c r="BW345" s="155"/>
      <c r="BX345" s="155"/>
      <c r="BY345" s="155"/>
      <c r="BZ345" s="155"/>
      <c r="CA345" s="155"/>
      <c r="CB345" s="155"/>
      <c r="CC345" s="155"/>
      <c r="CD345" s="155"/>
      <c r="CE345" s="155"/>
      <c r="CF345" s="155"/>
      <c r="CG345" s="155"/>
      <c r="CH345" s="154"/>
      <c r="CI345" s="141"/>
      <c r="CK345" s="138"/>
      <c r="CL345" s="143"/>
      <c r="CM345" s="154"/>
      <c r="CN345" s="154"/>
      <c r="CO345" s="154"/>
      <c r="CP345" s="154"/>
      <c r="CQ345" s="154"/>
      <c r="CR345" s="154"/>
      <c r="CS345" s="154"/>
      <c r="CT345" s="154"/>
      <c r="CU345" s="154"/>
      <c r="CV345" s="154"/>
      <c r="CW345" s="154"/>
      <c r="CX345" s="154"/>
      <c r="CY345" s="154"/>
      <c r="CZ345" s="154"/>
      <c r="DA345" s="154"/>
      <c r="DB345" s="154"/>
      <c r="DC345" s="154"/>
      <c r="DD345" s="154"/>
      <c r="DE345" s="154"/>
      <c r="DF345" s="155"/>
      <c r="DG345" s="155"/>
      <c r="DH345" s="155"/>
      <c r="DI345" s="155"/>
      <c r="DJ345" s="155"/>
      <c r="DK345" s="155"/>
      <c r="DL345" s="155"/>
      <c r="DM345" s="155"/>
      <c r="DN345" s="155"/>
      <c r="DO345" s="155"/>
      <c r="DP345" s="155"/>
      <c r="DQ345" s="155"/>
      <c r="DR345" s="155"/>
      <c r="DS345" s="155"/>
      <c r="DT345" s="155"/>
      <c r="DU345" s="155"/>
      <c r="DV345" s="154"/>
      <c r="DW345" s="141"/>
      <c r="DY345" s="138"/>
      <c r="DZ345" s="143"/>
      <c r="EA345" s="154"/>
      <c r="EB345" s="154"/>
      <c r="EC345" s="154"/>
      <c r="ED345" s="154"/>
      <c r="EE345" s="154"/>
      <c r="EF345" s="154"/>
      <c r="EG345" s="154"/>
      <c r="EH345" s="154"/>
      <c r="EI345" s="154"/>
      <c r="EJ345" s="154"/>
      <c r="EK345" s="154"/>
      <c r="EL345" s="154"/>
      <c r="EM345" s="154"/>
      <c r="EN345" s="154"/>
      <c r="EO345" s="154"/>
      <c r="EP345" s="154"/>
      <c r="EQ345" s="154"/>
      <c r="ER345" s="154"/>
      <c r="ES345" s="154"/>
      <c r="ET345" s="155"/>
      <c r="EU345" s="155"/>
      <c r="EV345" s="155"/>
      <c r="EW345" s="155"/>
      <c r="EX345" s="155"/>
      <c r="EY345" s="155"/>
      <c r="EZ345" s="155"/>
      <c r="FA345" s="155"/>
      <c r="FB345" s="155"/>
      <c r="FC345" s="155"/>
      <c r="FD345" s="155"/>
      <c r="FE345" s="155"/>
      <c r="FF345" s="155"/>
      <c r="FG345" s="155"/>
      <c r="FH345" s="155"/>
      <c r="FI345" s="155"/>
      <c r="FJ345" s="154"/>
      <c r="FK345" s="141"/>
    </row>
    <row r="346" spans="8:167" ht="14.25" thickTop="1" thickBot="1" x14ac:dyDescent="0.25">
      <c r="H346" s="25" t="s">
        <v>0</v>
      </c>
    </row>
    <row r="347" spans="8:167" ht="14.25" thickTop="1" thickBot="1" x14ac:dyDescent="0.25">
      <c r="I347" s="38" t="s">
        <v>0</v>
      </c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40"/>
      <c r="AE347" s="40"/>
      <c r="AF347" s="40"/>
      <c r="AG347" s="40"/>
      <c r="AH347" s="40"/>
      <c r="AI347" s="40"/>
      <c r="AJ347" s="40"/>
      <c r="AK347" s="40"/>
      <c r="AL347" s="40"/>
      <c r="AM347" s="40"/>
      <c r="AN347" s="40"/>
      <c r="AO347" s="40"/>
      <c r="AP347" s="40"/>
      <c r="AQ347" s="40"/>
      <c r="AR347" s="40"/>
      <c r="AS347" s="40"/>
      <c r="AT347" s="39"/>
      <c r="AU347" s="41"/>
      <c r="AW347" s="38" t="s">
        <v>0</v>
      </c>
      <c r="AX347" s="39"/>
      <c r="AY347" s="39"/>
      <c r="AZ347" s="39"/>
      <c r="BA347" s="39"/>
      <c r="BB347" s="39"/>
      <c r="BC347" s="39"/>
      <c r="BD347" s="39"/>
      <c r="BE347" s="39"/>
      <c r="BF347" s="39"/>
      <c r="BG347" s="39"/>
      <c r="BH347" s="39"/>
      <c r="BI347" s="39"/>
      <c r="BJ347" s="39"/>
      <c r="BK347" s="39"/>
      <c r="BL347" s="39"/>
      <c r="BM347" s="39"/>
      <c r="BN347" s="39"/>
      <c r="BO347" s="39"/>
      <c r="BP347" s="39"/>
      <c r="BQ347" s="39"/>
      <c r="BR347" s="40"/>
      <c r="BS347" s="40"/>
      <c r="BT347" s="40"/>
      <c r="BU347" s="40"/>
      <c r="BV347" s="40"/>
      <c r="BW347" s="40"/>
      <c r="BX347" s="40"/>
      <c r="BY347" s="40"/>
      <c r="BZ347" s="40"/>
      <c r="CA347" s="40"/>
      <c r="CB347" s="40"/>
      <c r="CC347" s="40"/>
      <c r="CD347" s="40"/>
      <c r="CE347" s="40"/>
      <c r="CF347" s="40"/>
      <c r="CG347" s="40"/>
      <c r="CH347" s="39"/>
      <c r="CI347" s="41"/>
      <c r="CK347" s="38" t="s">
        <v>0</v>
      </c>
      <c r="CL347" s="39"/>
      <c r="CM347" s="39"/>
      <c r="CN347" s="39"/>
      <c r="CO347" s="39"/>
      <c r="CP347" s="39"/>
      <c r="CQ347" s="39"/>
      <c r="CR347" s="39"/>
      <c r="CS347" s="39"/>
      <c r="CT347" s="39"/>
      <c r="CU347" s="39"/>
      <c r="CV347" s="39"/>
      <c r="CW347" s="39"/>
      <c r="CX347" s="39"/>
      <c r="CY347" s="39"/>
      <c r="CZ347" s="39"/>
      <c r="DA347" s="39"/>
      <c r="DB347" s="39"/>
      <c r="DC347" s="39"/>
      <c r="DD347" s="39"/>
      <c r="DE347" s="39"/>
      <c r="DF347" s="40"/>
      <c r="DG347" s="40"/>
      <c r="DH347" s="40"/>
      <c r="DI347" s="40"/>
      <c r="DJ347" s="40"/>
      <c r="DK347" s="40"/>
      <c r="DL347" s="40"/>
      <c r="DM347" s="40"/>
      <c r="DN347" s="40"/>
      <c r="DO347" s="40"/>
      <c r="DP347" s="40"/>
      <c r="DQ347" s="40"/>
      <c r="DR347" s="40"/>
      <c r="DS347" s="40"/>
      <c r="DT347" s="40"/>
      <c r="DU347" s="40"/>
      <c r="DV347" s="39"/>
      <c r="DW347" s="41"/>
      <c r="DY347" s="38" t="s">
        <v>0</v>
      </c>
      <c r="DZ347" s="39"/>
      <c r="EA347" s="39"/>
      <c r="EB347" s="39"/>
      <c r="EC347" s="39"/>
      <c r="ED347" s="39"/>
      <c r="EE347" s="39"/>
      <c r="EF347" s="39"/>
      <c r="EG347" s="39"/>
      <c r="EH347" s="39"/>
      <c r="EI347" s="39"/>
      <c r="EJ347" s="39"/>
      <c r="EK347" s="39"/>
      <c r="EL347" s="39"/>
      <c r="EM347" s="39"/>
      <c r="EN347" s="39"/>
      <c r="EO347" s="39"/>
      <c r="EP347" s="39"/>
      <c r="EQ347" s="39"/>
      <c r="ER347" s="39"/>
      <c r="ES347" s="39"/>
      <c r="ET347" s="40"/>
      <c r="EU347" s="40"/>
      <c r="EV347" s="40"/>
      <c r="EW347" s="40"/>
      <c r="EX347" s="40"/>
      <c r="EY347" s="40"/>
      <c r="EZ347" s="40"/>
      <c r="FA347" s="40"/>
      <c r="FB347" s="40"/>
      <c r="FC347" s="40"/>
      <c r="FD347" s="40"/>
      <c r="FE347" s="40"/>
      <c r="FF347" s="40"/>
      <c r="FG347" s="40"/>
      <c r="FH347" s="40"/>
      <c r="FI347" s="40"/>
      <c r="FJ347" s="39"/>
      <c r="FK347" s="41"/>
    </row>
    <row r="348" spans="8:167" ht="13.5" thickBot="1" x14ac:dyDescent="0.25">
      <c r="I348" s="109"/>
      <c r="J348" s="45" t="s">
        <v>0</v>
      </c>
      <c r="K348" s="46" t="s">
        <v>0</v>
      </c>
      <c r="L348" s="46"/>
      <c r="M348" s="46"/>
      <c r="N348" s="46"/>
      <c r="O348" s="46"/>
      <c r="P348" s="46"/>
      <c r="Q348" s="46"/>
      <c r="R348" s="46"/>
      <c r="S348" s="47" t="s">
        <v>644</v>
      </c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8"/>
      <c r="AE348" s="48"/>
      <c r="AF348" s="48"/>
      <c r="AG348" s="48"/>
      <c r="AH348" s="48"/>
      <c r="AI348" s="48"/>
      <c r="AJ348" s="48"/>
      <c r="AK348" s="48"/>
      <c r="AL348" s="49" t="s">
        <v>289</v>
      </c>
      <c r="AM348" s="48"/>
      <c r="AN348" s="48"/>
      <c r="AO348" s="48"/>
      <c r="AP348" s="48"/>
      <c r="AQ348" s="48"/>
      <c r="AR348" s="48"/>
      <c r="AS348" s="48"/>
      <c r="AT348" s="50"/>
      <c r="AU348" s="51"/>
      <c r="AW348" s="109"/>
      <c r="AX348" s="45" t="s">
        <v>0</v>
      </c>
      <c r="AY348" s="46" t="s">
        <v>0</v>
      </c>
      <c r="AZ348" s="46"/>
      <c r="BA348" s="46"/>
      <c r="BB348" s="46"/>
      <c r="BC348" s="46"/>
      <c r="BD348" s="46"/>
      <c r="BE348" s="46"/>
      <c r="BF348" s="46"/>
      <c r="BG348" s="47" t="s">
        <v>692</v>
      </c>
      <c r="BH348" s="46"/>
      <c r="BI348" s="46"/>
      <c r="BJ348" s="46"/>
      <c r="BK348" s="46"/>
      <c r="BL348" s="46"/>
      <c r="BM348" s="46"/>
      <c r="BN348" s="46"/>
      <c r="BO348" s="46"/>
      <c r="BP348" s="46"/>
      <c r="BQ348" s="46"/>
      <c r="BR348" s="48"/>
      <c r="BS348" s="48"/>
      <c r="BT348" s="48"/>
      <c r="BU348" s="48"/>
      <c r="BV348" s="48"/>
      <c r="BW348" s="48"/>
      <c r="BX348" s="48"/>
      <c r="BY348" s="48"/>
      <c r="BZ348" s="49" t="s">
        <v>289</v>
      </c>
      <c r="CA348" s="48"/>
      <c r="CB348" s="48"/>
      <c r="CC348" s="48"/>
      <c r="CD348" s="48"/>
      <c r="CE348" s="48"/>
      <c r="CF348" s="48"/>
      <c r="CG348" s="48"/>
      <c r="CH348" s="50"/>
      <c r="CI348" s="51"/>
      <c r="CK348" s="109"/>
      <c r="CL348" s="45" t="s">
        <v>0</v>
      </c>
      <c r="CM348" s="46" t="s">
        <v>0</v>
      </c>
      <c r="CN348" s="46"/>
      <c r="CO348" s="46"/>
      <c r="CP348" s="46"/>
      <c r="CQ348" s="46"/>
      <c r="CR348" s="46"/>
      <c r="CS348" s="46"/>
      <c r="CT348" s="46"/>
      <c r="CU348" s="47" t="s">
        <v>676</v>
      </c>
      <c r="CV348" s="46"/>
      <c r="CW348" s="46"/>
      <c r="CX348" s="46"/>
      <c r="CY348" s="46"/>
      <c r="CZ348" s="46"/>
      <c r="DA348" s="46"/>
      <c r="DB348" s="46"/>
      <c r="DC348" s="46"/>
      <c r="DD348" s="46"/>
      <c r="DE348" s="46"/>
      <c r="DF348" s="48"/>
      <c r="DG348" s="48"/>
      <c r="DH348" s="48"/>
      <c r="DI348" s="48"/>
      <c r="DJ348" s="48"/>
      <c r="DK348" s="48"/>
      <c r="DL348" s="48"/>
      <c r="DM348" s="48"/>
      <c r="DN348" s="49" t="s">
        <v>289</v>
      </c>
      <c r="DO348" s="48"/>
      <c r="DP348" s="48"/>
      <c r="DQ348" s="48"/>
      <c r="DR348" s="48"/>
      <c r="DS348" s="48"/>
      <c r="DT348" s="48"/>
      <c r="DU348" s="48"/>
      <c r="DV348" s="50"/>
      <c r="DW348" s="51"/>
      <c r="DY348" s="109"/>
      <c r="DZ348" s="45" t="s">
        <v>0</v>
      </c>
      <c r="EA348" s="46" t="s">
        <v>0</v>
      </c>
      <c r="EB348" s="46"/>
      <c r="EC348" s="46"/>
      <c r="ED348" s="46"/>
      <c r="EE348" s="46"/>
      <c r="EF348" s="46"/>
      <c r="EG348" s="46"/>
      <c r="EH348" s="46"/>
      <c r="EI348" s="47" t="s">
        <v>660</v>
      </c>
      <c r="EJ348" s="46"/>
      <c r="EK348" s="46"/>
      <c r="EL348" s="46"/>
      <c r="EM348" s="46"/>
      <c r="EN348" s="46"/>
      <c r="EO348" s="46"/>
      <c r="EP348" s="46"/>
      <c r="EQ348" s="46"/>
      <c r="ER348" s="46"/>
      <c r="ES348" s="46" t="s">
        <v>0</v>
      </c>
      <c r="ET348" s="48"/>
      <c r="EU348" s="48"/>
      <c r="EV348" s="48"/>
      <c r="EW348" s="48"/>
      <c r="EX348" s="48"/>
      <c r="EY348" s="48"/>
      <c r="EZ348" s="48"/>
      <c r="FA348" s="48"/>
      <c r="FB348" s="49" t="s">
        <v>289</v>
      </c>
      <c r="FC348" s="48"/>
      <c r="FD348" s="48"/>
      <c r="FE348" s="48"/>
      <c r="FF348" s="48"/>
      <c r="FG348" s="48"/>
      <c r="FH348" s="48"/>
      <c r="FI348" s="48"/>
      <c r="FJ348" s="50"/>
      <c r="FK348" s="51"/>
    </row>
    <row r="349" spans="8:167" x14ac:dyDescent="0.2">
      <c r="I349" s="109"/>
      <c r="J349" s="58"/>
      <c r="K349" s="1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2"/>
      <c r="AA349" s="171">
        <f>K349^3+L349^3+M349^3+N349^3+O349^3+P349^3+Q349^3+R349^3+K350^3+L350^3+M350^3+N350^3+O350^3+P350^3+Q350^3+R350^3</f>
        <v>0</v>
      </c>
      <c r="AB349" s="167">
        <f>SUMSQ(K349:Z349)</f>
        <v>0</v>
      </c>
      <c r="AC349" s="61"/>
      <c r="AD349" s="68"/>
      <c r="AE349" s="69"/>
      <c r="AF349" s="69"/>
      <c r="AG349" s="69"/>
      <c r="AH349" s="70"/>
      <c r="AI349" s="70"/>
      <c r="AJ349" s="70"/>
      <c r="AK349" s="70"/>
      <c r="AL349" s="69"/>
      <c r="AM349" s="69"/>
      <c r="AN349" s="69"/>
      <c r="AO349" s="69"/>
      <c r="AP349" s="70"/>
      <c r="AQ349" s="70"/>
      <c r="AR349" s="70"/>
      <c r="AS349" s="71"/>
      <c r="AT349" s="66"/>
      <c r="AU349" s="51"/>
      <c r="AW349" s="109"/>
      <c r="AX349" s="58"/>
      <c r="AY349" s="1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2"/>
      <c r="BO349" s="171">
        <f>AY349^3+AZ349^3+BA349^3+BB349^3+BC349^3+BD349^3+BE349^3+BF349^3+AY350^3+AZ350^3+BA350^3+BB350^3+BC350^3+BD350^3+BE350^3+BF350^3</f>
        <v>0</v>
      </c>
      <c r="BP349" s="167">
        <f>SUMSQ(AY349:BN349)</f>
        <v>0</v>
      </c>
      <c r="BQ349" s="61"/>
      <c r="BR349" s="68"/>
      <c r="BS349" s="69"/>
      <c r="BT349" s="69"/>
      <c r="BU349" s="69"/>
      <c r="BV349" s="69"/>
      <c r="BW349" s="69"/>
      <c r="BX349" s="69"/>
      <c r="BY349" s="69"/>
      <c r="BZ349" s="70"/>
      <c r="CA349" s="70"/>
      <c r="CB349" s="70"/>
      <c r="CC349" s="70"/>
      <c r="CD349" s="70"/>
      <c r="CE349" s="70"/>
      <c r="CF349" s="70"/>
      <c r="CG349" s="71"/>
      <c r="CH349" s="66"/>
      <c r="CI349" s="51"/>
      <c r="CK349" s="109"/>
      <c r="CL349" s="58"/>
      <c r="CM349" s="1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2"/>
      <c r="DC349" s="171">
        <f>CM349^3+CN349^3+CO349^3+CP349^3+CQ349^3+CR349^3+CS349^3+CT349^3+CM350^3+CN350^3+CO350^3+CP350^3+CQ350^3+CR350^3+CS350^3+CT350^3</f>
        <v>0</v>
      </c>
      <c r="DD349" s="167">
        <f>SUMSQ(CM349:DB349)</f>
        <v>0</v>
      </c>
      <c r="DE349" s="61"/>
      <c r="DF349" s="68"/>
      <c r="DG349" s="69"/>
      <c r="DH349" s="70"/>
      <c r="DI349" s="70"/>
      <c r="DJ349" s="69"/>
      <c r="DK349" s="69"/>
      <c r="DL349" s="70"/>
      <c r="DM349" s="70"/>
      <c r="DN349" s="69"/>
      <c r="DO349" s="69"/>
      <c r="DP349" s="70"/>
      <c r="DQ349" s="70"/>
      <c r="DR349" s="69"/>
      <c r="DS349" s="69"/>
      <c r="DT349" s="70"/>
      <c r="DU349" s="71"/>
      <c r="DV349" s="66"/>
      <c r="DW349" s="51"/>
      <c r="DY349" s="109"/>
      <c r="DZ349" s="58"/>
      <c r="EA349" s="1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2"/>
      <c r="EQ349" s="171">
        <f>EA349^3+EB349^3+EC349^3+ED349^3+EE349^3+EF349^3+EG349^3+EH349^3+EA350^3+EB350^3+EC350^3+ED350^3+EE350^3+EF350^3+EG350^3+EH350^3</f>
        <v>0</v>
      </c>
      <c r="ER349" s="167">
        <f>SUMSQ(EA349:EP349)</f>
        <v>0</v>
      </c>
      <c r="ES349" s="61"/>
      <c r="ET349" s="68"/>
      <c r="EU349" s="173"/>
      <c r="EV349" s="173"/>
      <c r="EW349" s="173"/>
      <c r="EX349" s="173"/>
      <c r="EY349" s="173"/>
      <c r="EZ349" s="173"/>
      <c r="FA349" s="70"/>
      <c r="FB349" s="69"/>
      <c r="FC349" s="173"/>
      <c r="FD349" s="173"/>
      <c r="FE349" s="173"/>
      <c r="FF349" s="173"/>
      <c r="FG349" s="173"/>
      <c r="FH349" s="173"/>
      <c r="FI349" s="71"/>
      <c r="FJ349" s="66"/>
      <c r="FK349" s="51"/>
    </row>
    <row r="350" spans="8:167" x14ac:dyDescent="0.2">
      <c r="I350" s="109"/>
      <c r="J350" s="58"/>
      <c r="K350" s="3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5"/>
      <c r="AA350" s="172">
        <f>S349^3+T349^3+U349^3+V349^3+W349^3+X349^3+Y349^3+Z349^3+S350^3+T350^3+U350^3+V350^3+W350^3+X350^3+Y350^3+Z350^3</f>
        <v>0</v>
      </c>
      <c r="AB350" s="125">
        <f t="shared" ref="AB350:AB364" si="61">SUMSQ(K350:Z350)</f>
        <v>0</v>
      </c>
      <c r="AC350" s="61"/>
      <c r="AD350" s="81"/>
      <c r="AE350" s="82"/>
      <c r="AF350" s="82"/>
      <c r="AG350" s="82"/>
      <c r="AH350" s="83"/>
      <c r="AI350" s="83"/>
      <c r="AJ350" s="83"/>
      <c r="AK350" s="83"/>
      <c r="AL350" s="82"/>
      <c r="AM350" s="82"/>
      <c r="AN350" s="82"/>
      <c r="AO350" s="82"/>
      <c r="AP350" s="83"/>
      <c r="AQ350" s="83"/>
      <c r="AR350" s="83"/>
      <c r="AS350" s="84"/>
      <c r="AT350" s="66"/>
      <c r="AU350" s="51"/>
      <c r="AW350" s="109"/>
      <c r="AX350" s="58"/>
      <c r="AY350" s="3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5"/>
      <c r="BO350" s="172">
        <f>BG349^3+BH349^3+BI349^3+BJ349^3+BK349^3+BL349^3+BM349^3+BN349^3+BG350^3+BH350^3+BI350^3+BJ350^3+BK350^3+BL350^3+BM350^3+BN350^3</f>
        <v>0</v>
      </c>
      <c r="BP350" s="125">
        <f t="shared" ref="BP350:BP364" si="62">SUMSQ(AY350:BN350)</f>
        <v>0</v>
      </c>
      <c r="BQ350" s="61"/>
      <c r="BR350" s="81"/>
      <c r="BS350" s="82"/>
      <c r="BT350" s="82"/>
      <c r="BU350" s="82"/>
      <c r="BV350" s="82"/>
      <c r="BW350" s="82"/>
      <c r="BX350" s="82"/>
      <c r="BY350" s="82"/>
      <c r="BZ350" s="83"/>
      <c r="CA350" s="83"/>
      <c r="CB350" s="83"/>
      <c r="CC350" s="83"/>
      <c r="CD350" s="83"/>
      <c r="CE350" s="83"/>
      <c r="CF350" s="83"/>
      <c r="CG350" s="84"/>
      <c r="CH350" s="66"/>
      <c r="CI350" s="51"/>
      <c r="CK350" s="109"/>
      <c r="CL350" s="58"/>
      <c r="CM350" s="3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4"/>
      <c r="DB350" s="5"/>
      <c r="DC350" s="172">
        <f>CU349^3+CV349^3+CW349^3+CX349^3+CY349^3+CZ349^3+DA349^3+DB349^3+CU350^3+CV350^3+CW350^3+CX350^3+CY350^3+CZ350^3+DA350^3+DB350^3</f>
        <v>0</v>
      </c>
      <c r="DD350" s="125">
        <f t="shared" ref="DD350:DD364" si="63">SUMSQ(CM350:DB350)</f>
        <v>0</v>
      </c>
      <c r="DE350" s="61"/>
      <c r="DF350" s="81"/>
      <c r="DG350" s="82"/>
      <c r="DH350" s="83"/>
      <c r="DI350" s="83"/>
      <c r="DJ350" s="82"/>
      <c r="DK350" s="82"/>
      <c r="DL350" s="83"/>
      <c r="DM350" s="83"/>
      <c r="DN350" s="82"/>
      <c r="DO350" s="82"/>
      <c r="DP350" s="83"/>
      <c r="DQ350" s="83"/>
      <c r="DR350" s="82"/>
      <c r="DS350" s="82"/>
      <c r="DT350" s="83"/>
      <c r="DU350" s="84"/>
      <c r="DV350" s="66"/>
      <c r="DW350" s="51"/>
      <c r="DY350" s="109"/>
      <c r="DZ350" s="58"/>
      <c r="EA350" s="3"/>
      <c r="EB350" s="4"/>
      <c r="EC350" s="4"/>
      <c r="ED350" s="4"/>
      <c r="EE350" s="4"/>
      <c r="EF350" s="4"/>
      <c r="EG350" s="4"/>
      <c r="EH350" s="4"/>
      <c r="EI350" s="4"/>
      <c r="EJ350" s="4"/>
      <c r="EK350" s="4"/>
      <c r="EL350" s="4"/>
      <c r="EM350" s="4"/>
      <c r="EN350" s="4"/>
      <c r="EO350" s="4"/>
      <c r="EP350" s="5"/>
      <c r="EQ350" s="172">
        <f>EI349^3+EJ349^3+EK349^3+EL349^3+EM349^3+EN349^3+EO349^3+EP349^3+EI350^3+EJ350^3+EK350^3+EL350^3+EM350^3+EN350^3+EO350^3+EP350^3</f>
        <v>0</v>
      </c>
      <c r="ER350" s="125">
        <f t="shared" ref="ER350:ER364" si="64">SUMSQ(EA350:EP350)</f>
        <v>0</v>
      </c>
      <c r="ES350" s="61"/>
      <c r="ET350" s="174"/>
      <c r="EU350" s="82"/>
      <c r="EV350" s="131"/>
      <c r="EW350" s="131"/>
      <c r="EX350" s="131"/>
      <c r="EY350" s="131"/>
      <c r="EZ350" s="83"/>
      <c r="FA350" s="131"/>
      <c r="FB350" s="131"/>
      <c r="FC350" s="82"/>
      <c r="FD350" s="131"/>
      <c r="FE350" s="131"/>
      <c r="FF350" s="131"/>
      <c r="FG350" s="131"/>
      <c r="FH350" s="83"/>
      <c r="FI350" s="175"/>
      <c r="FJ350" s="66"/>
      <c r="FK350" s="51"/>
    </row>
    <row r="351" spans="8:167" x14ac:dyDescent="0.2">
      <c r="I351" s="109"/>
      <c r="J351" s="58"/>
      <c r="K351" s="3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5"/>
      <c r="AA351" s="172">
        <f>K351^3+L351^3+M351^3+N351^3+O351^3+P351^3+Q351^3+R351^3+K352^3+L352^3+M352^3+N352^3+O352^3+P352^3+Q352^3+R352^3</f>
        <v>0</v>
      </c>
      <c r="AB351" s="125">
        <f t="shared" si="61"/>
        <v>0</v>
      </c>
      <c r="AC351" s="88"/>
      <c r="AD351" s="81"/>
      <c r="AE351" s="82"/>
      <c r="AF351" s="82"/>
      <c r="AG351" s="82"/>
      <c r="AH351" s="83"/>
      <c r="AI351" s="83"/>
      <c r="AJ351" s="83"/>
      <c r="AK351" s="83"/>
      <c r="AL351" s="82"/>
      <c r="AM351" s="82"/>
      <c r="AN351" s="82"/>
      <c r="AO351" s="82"/>
      <c r="AP351" s="83"/>
      <c r="AQ351" s="83"/>
      <c r="AR351" s="83"/>
      <c r="AS351" s="84"/>
      <c r="AT351" s="66"/>
      <c r="AU351" s="51"/>
      <c r="AW351" s="109"/>
      <c r="AX351" s="58"/>
      <c r="AY351" s="3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5"/>
      <c r="BO351" s="172">
        <f>AY351^3+AZ351^3+BA351^3+BB351^3+BC351^3+BD351^3+BE351^3+BF351^3+AY352^3+AZ352^3+BA352^3+BB352^3+BC352^3+BD352^3+BE352^3+BF352^3</f>
        <v>0</v>
      </c>
      <c r="BP351" s="125">
        <f t="shared" si="62"/>
        <v>0</v>
      </c>
      <c r="BQ351" s="88"/>
      <c r="BR351" s="89"/>
      <c r="BS351" s="83"/>
      <c r="BT351" s="83"/>
      <c r="BU351" s="83"/>
      <c r="BV351" s="83"/>
      <c r="BW351" s="83"/>
      <c r="BX351" s="83"/>
      <c r="BY351" s="83"/>
      <c r="BZ351" s="82"/>
      <c r="CA351" s="82"/>
      <c r="CB351" s="82"/>
      <c r="CC351" s="82"/>
      <c r="CD351" s="82"/>
      <c r="CE351" s="82"/>
      <c r="CF351" s="82"/>
      <c r="CG351" s="86"/>
      <c r="CH351" s="66"/>
      <c r="CI351" s="51"/>
      <c r="CK351" s="109"/>
      <c r="CL351" s="58"/>
      <c r="CM351" s="3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4"/>
      <c r="DB351" s="5"/>
      <c r="DC351" s="172">
        <f>CM351^3+CN351^3+CO351^3+CP351^3+CQ351^3+CR351^3+CS351^3+CT351^3+CM352^3+CN352^3+CO352^3+CP352^3+CQ352^3+CR352^3+CS352^3+CT352^3</f>
        <v>0</v>
      </c>
      <c r="DD351" s="125">
        <f t="shared" si="63"/>
        <v>0</v>
      </c>
      <c r="DE351" s="88"/>
      <c r="DF351" s="81"/>
      <c r="DG351" s="82"/>
      <c r="DH351" s="83"/>
      <c r="DI351" s="83"/>
      <c r="DJ351" s="82"/>
      <c r="DK351" s="82"/>
      <c r="DL351" s="83"/>
      <c r="DM351" s="83"/>
      <c r="DN351" s="82"/>
      <c r="DO351" s="82"/>
      <c r="DP351" s="83"/>
      <c r="DQ351" s="83"/>
      <c r="DR351" s="82"/>
      <c r="DS351" s="82"/>
      <c r="DT351" s="83"/>
      <c r="DU351" s="84"/>
      <c r="DV351" s="66"/>
      <c r="DW351" s="51"/>
      <c r="DY351" s="109"/>
      <c r="DZ351" s="58"/>
      <c r="EA351" s="3"/>
      <c r="EB351" s="4"/>
      <c r="EC351" s="4"/>
      <c r="ED351" s="4"/>
      <c r="EE351" s="4"/>
      <c r="EF351" s="4"/>
      <c r="EG351" s="4"/>
      <c r="EH351" s="4"/>
      <c r="EI351" s="4"/>
      <c r="EJ351" s="4"/>
      <c r="EK351" s="4"/>
      <c r="EL351" s="4"/>
      <c r="EM351" s="4"/>
      <c r="EN351" s="4"/>
      <c r="EO351" s="4"/>
      <c r="EP351" s="5"/>
      <c r="EQ351" s="172">
        <f>EA351^3+EB351^3+EC351^3+ED351^3+EE351^3+EF351^3+EG351^3+EH351^3+EA352^3+EB352^3+EC352^3+ED352^3+EE352^3+EF352^3+EG352^3+EH352^3</f>
        <v>0</v>
      </c>
      <c r="ER351" s="125">
        <f t="shared" si="64"/>
        <v>0</v>
      </c>
      <c r="ES351" s="88"/>
      <c r="ET351" s="174"/>
      <c r="EU351" s="131"/>
      <c r="EV351" s="82"/>
      <c r="EW351" s="131"/>
      <c r="EX351" s="131"/>
      <c r="EY351" s="83"/>
      <c r="EZ351" s="131"/>
      <c r="FA351" s="131"/>
      <c r="FB351" s="131"/>
      <c r="FC351" s="131"/>
      <c r="FD351" s="82"/>
      <c r="FE351" s="131"/>
      <c r="FF351" s="131"/>
      <c r="FG351" s="83"/>
      <c r="FH351" s="131"/>
      <c r="FI351" s="175"/>
      <c r="FJ351" s="66"/>
      <c r="FK351" s="51"/>
    </row>
    <row r="352" spans="8:167" x14ac:dyDescent="0.2">
      <c r="I352" s="109"/>
      <c r="J352" s="58"/>
      <c r="K352" s="3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5"/>
      <c r="AA352" s="172">
        <f>S351^3+T351^3+U351^3+V351^3+W351^3+X351^3+Y351^3+Z351^3+S352^3+T352^3+U352^3+V352^3+W352^3+X352^3+Y352^3+Z352^3</f>
        <v>0</v>
      </c>
      <c r="AB352" s="125">
        <f t="shared" si="61"/>
        <v>0</v>
      </c>
      <c r="AC352" s="61"/>
      <c r="AD352" s="81"/>
      <c r="AE352" s="82"/>
      <c r="AF352" s="82"/>
      <c r="AG352" s="82"/>
      <c r="AH352" s="83"/>
      <c r="AI352" s="83"/>
      <c r="AJ352" s="83"/>
      <c r="AK352" s="83"/>
      <c r="AL352" s="82"/>
      <c r="AM352" s="82"/>
      <c r="AN352" s="82"/>
      <c r="AO352" s="82"/>
      <c r="AP352" s="83"/>
      <c r="AQ352" s="83"/>
      <c r="AR352" s="83"/>
      <c r="AS352" s="84"/>
      <c r="AT352" s="66"/>
      <c r="AU352" s="51"/>
      <c r="AW352" s="109"/>
      <c r="AX352" s="58"/>
      <c r="AY352" s="3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5"/>
      <c r="BO352" s="172">
        <f>BG351^3+BH351^3+BI351^3+BJ351^3+BK351^3+BL351^3+BM351^3+BN351^3+BG352^3+BH352^3+BI352^3+BJ352^3+BK352^3+BL352^3+BM352^3+BN352^3</f>
        <v>0</v>
      </c>
      <c r="BP352" s="125">
        <f t="shared" si="62"/>
        <v>0</v>
      </c>
      <c r="BQ352" s="61"/>
      <c r="BR352" s="89"/>
      <c r="BS352" s="83"/>
      <c r="BT352" s="83"/>
      <c r="BU352" s="83"/>
      <c r="BV352" s="83"/>
      <c r="BW352" s="83"/>
      <c r="BX352" s="83"/>
      <c r="BY352" s="83"/>
      <c r="BZ352" s="82"/>
      <c r="CA352" s="82"/>
      <c r="CB352" s="82"/>
      <c r="CC352" s="82"/>
      <c r="CD352" s="82"/>
      <c r="CE352" s="82"/>
      <c r="CF352" s="82"/>
      <c r="CG352" s="86"/>
      <c r="CH352" s="66"/>
      <c r="CI352" s="51"/>
      <c r="CK352" s="109"/>
      <c r="CL352" s="58"/>
      <c r="CM352" s="3"/>
      <c r="CN352" s="4"/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/>
      <c r="DA352" s="4"/>
      <c r="DB352" s="5"/>
      <c r="DC352" s="172">
        <f>CU351^3+CV351^3+CW351^3+CX351^3+CY351^3+CZ351^3+DA351^3+DB351^3+CU352^3+CV352^3+CW352^3+CX352^3+CY352^3+CZ352^3+DA352^3+DB352^3</f>
        <v>0</v>
      </c>
      <c r="DD352" s="125">
        <f t="shared" si="63"/>
        <v>0</v>
      </c>
      <c r="DE352" s="61"/>
      <c r="DF352" s="81"/>
      <c r="DG352" s="82"/>
      <c r="DH352" s="83"/>
      <c r="DI352" s="83"/>
      <c r="DJ352" s="82"/>
      <c r="DK352" s="82"/>
      <c r="DL352" s="83"/>
      <c r="DM352" s="83"/>
      <c r="DN352" s="82"/>
      <c r="DO352" s="82"/>
      <c r="DP352" s="83"/>
      <c r="DQ352" s="83"/>
      <c r="DR352" s="82"/>
      <c r="DS352" s="82"/>
      <c r="DT352" s="83"/>
      <c r="DU352" s="84"/>
      <c r="DV352" s="66"/>
      <c r="DW352" s="51"/>
      <c r="DY352" s="109"/>
      <c r="DZ352" s="58"/>
      <c r="EA352" s="3"/>
      <c r="EB352" s="4"/>
      <c r="EC352" s="4"/>
      <c r="ED352" s="4"/>
      <c r="EE352" s="4"/>
      <c r="EF352" s="4"/>
      <c r="EG352" s="4"/>
      <c r="EH352" s="4"/>
      <c r="EI352" s="4"/>
      <c r="EJ352" s="4"/>
      <c r="EK352" s="4"/>
      <c r="EL352" s="4"/>
      <c r="EM352" s="4"/>
      <c r="EN352" s="4"/>
      <c r="EO352" s="4"/>
      <c r="EP352" s="5"/>
      <c r="EQ352" s="172">
        <f>EI351^3+EJ351^3+EK351^3+EL351^3+EM351^3+EN351^3+EO351^3+EP351^3+EI352^3+EJ352^3+EK352^3+EL352^3+EM352^3+EN352^3+EO352^3+EP352^3</f>
        <v>0</v>
      </c>
      <c r="ER352" s="125">
        <f t="shared" si="64"/>
        <v>0</v>
      </c>
      <c r="ES352" s="61"/>
      <c r="ET352" s="174"/>
      <c r="EU352" s="131"/>
      <c r="EV352" s="131"/>
      <c r="EW352" s="82"/>
      <c r="EX352" s="83"/>
      <c r="EY352" s="131"/>
      <c r="EZ352" s="131"/>
      <c r="FA352" s="131"/>
      <c r="FB352" s="131"/>
      <c r="FC352" s="131"/>
      <c r="FD352" s="131"/>
      <c r="FE352" s="82"/>
      <c r="FF352" s="83"/>
      <c r="FG352" s="131"/>
      <c r="FH352" s="131"/>
      <c r="FI352" s="175"/>
      <c r="FJ352" s="66"/>
      <c r="FK352" s="51"/>
    </row>
    <row r="353" spans="9:167" x14ac:dyDescent="0.2">
      <c r="I353" s="109"/>
      <c r="J353" s="58"/>
      <c r="K353" s="3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5"/>
      <c r="AA353" s="172">
        <f>K353^3+L353^3+M353^3+N353^3+O353^3+P353^3+Q353^3+R353^3+K354^3+L354^3+M354^3+N354^3+O354^3+P354^3+Q354^3+R354^3</f>
        <v>0</v>
      </c>
      <c r="AB353" s="125">
        <f t="shared" si="61"/>
        <v>0</v>
      </c>
      <c r="AC353" s="61"/>
      <c r="AD353" s="89"/>
      <c r="AE353" s="83"/>
      <c r="AF353" s="83"/>
      <c r="AG353" s="83"/>
      <c r="AH353" s="82"/>
      <c r="AI353" s="82"/>
      <c r="AJ353" s="82"/>
      <c r="AK353" s="82"/>
      <c r="AL353" s="83"/>
      <c r="AM353" s="83"/>
      <c r="AN353" s="83"/>
      <c r="AO353" s="83"/>
      <c r="AP353" s="82"/>
      <c r="AQ353" s="82"/>
      <c r="AR353" s="82"/>
      <c r="AS353" s="86"/>
      <c r="AT353" s="66"/>
      <c r="AU353" s="51"/>
      <c r="AW353" s="109"/>
      <c r="AX353" s="58"/>
      <c r="AY353" s="3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5"/>
      <c r="BO353" s="172">
        <f>AY353^3+AZ353^3+BA353^3+BB353^3+BC353^3+BD353^3+BE353^3+BF353^3+AY354^3+AZ354^3+BA354^3+BB354^3+BC354^3+BD354^3+BE354^3+BF354^3</f>
        <v>0</v>
      </c>
      <c r="BP353" s="125">
        <f t="shared" si="62"/>
        <v>0</v>
      </c>
      <c r="BQ353" s="61"/>
      <c r="BR353" s="81"/>
      <c r="BS353" s="82"/>
      <c r="BT353" s="82"/>
      <c r="BU353" s="82"/>
      <c r="BV353" s="82"/>
      <c r="BW353" s="82"/>
      <c r="BX353" s="82"/>
      <c r="BY353" s="82"/>
      <c r="BZ353" s="83"/>
      <c r="CA353" s="83"/>
      <c r="CB353" s="83"/>
      <c r="CC353" s="83"/>
      <c r="CD353" s="83"/>
      <c r="CE353" s="83"/>
      <c r="CF353" s="83"/>
      <c r="CG353" s="84"/>
      <c r="CH353" s="66"/>
      <c r="CI353" s="51"/>
      <c r="CK353" s="109"/>
      <c r="CL353" s="58"/>
      <c r="CM353" s="3"/>
      <c r="CN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4"/>
      <c r="DB353" s="5"/>
      <c r="DC353" s="172">
        <f>CM353^3+CN353^3+CO353^3+CP353^3+CQ353^3+CR353^3+CS353^3+CT353^3+CM354^3+CN354^3+CO354^3+CP354^3+CQ354^3+CR354^3+CS354^3+CT354^3</f>
        <v>0</v>
      </c>
      <c r="DD353" s="125">
        <f t="shared" si="63"/>
        <v>0</v>
      </c>
      <c r="DE353" s="61"/>
      <c r="DF353" s="81"/>
      <c r="DG353" s="82"/>
      <c r="DH353" s="83"/>
      <c r="DI353" s="83"/>
      <c r="DJ353" s="82"/>
      <c r="DK353" s="82"/>
      <c r="DL353" s="83"/>
      <c r="DM353" s="83"/>
      <c r="DN353" s="82"/>
      <c r="DO353" s="82"/>
      <c r="DP353" s="83"/>
      <c r="DQ353" s="83"/>
      <c r="DR353" s="82"/>
      <c r="DS353" s="82"/>
      <c r="DT353" s="83"/>
      <c r="DU353" s="84"/>
      <c r="DV353" s="66"/>
      <c r="DW353" s="51"/>
      <c r="DY353" s="109"/>
      <c r="DZ353" s="58"/>
      <c r="EA353" s="3"/>
      <c r="EB353" s="4"/>
      <c r="EC353" s="4"/>
      <c r="ED353" s="4"/>
      <c r="EE353" s="4"/>
      <c r="EF353" s="4"/>
      <c r="EG353" s="4"/>
      <c r="EH353" s="4"/>
      <c r="EI353" s="4"/>
      <c r="EJ353" s="4"/>
      <c r="EK353" s="4"/>
      <c r="EL353" s="4"/>
      <c r="EM353" s="4"/>
      <c r="EN353" s="4"/>
      <c r="EO353" s="4"/>
      <c r="EP353" s="5"/>
      <c r="EQ353" s="172">
        <f>EA353^3+EB353^3+EC353^3+ED353^3+EE353^3+EF353^3+EG353^3+EH353^3+EA354^3+EB354^3+EC354^3+ED354^3+EE354^3+EF354^3+EG354^3+EH354^3</f>
        <v>0</v>
      </c>
      <c r="ER353" s="125">
        <f t="shared" si="64"/>
        <v>0</v>
      </c>
      <c r="ES353" s="61"/>
      <c r="ET353" s="174"/>
      <c r="EU353" s="131"/>
      <c r="EV353" s="131"/>
      <c r="EW353" s="83"/>
      <c r="EX353" s="82"/>
      <c r="EY353" s="131"/>
      <c r="EZ353" s="131"/>
      <c r="FA353" s="131"/>
      <c r="FB353" s="131"/>
      <c r="FC353" s="131"/>
      <c r="FD353" s="131"/>
      <c r="FE353" s="83"/>
      <c r="FF353" s="82"/>
      <c r="FG353" s="131"/>
      <c r="FH353" s="131"/>
      <c r="FI353" s="175"/>
      <c r="FJ353" s="66"/>
      <c r="FK353" s="51"/>
    </row>
    <row r="354" spans="9:167" x14ac:dyDescent="0.2">
      <c r="I354" s="109"/>
      <c r="J354" s="58"/>
      <c r="K354" s="3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5"/>
      <c r="AA354" s="172">
        <f>S353^3+T353^3+U353^3+V353^3+W353^3+X353^3+Y353^3+Z353^3+S354^3+T354^3+U354^3+V354^3+W354^3+X354^3+Y354^3+Z354^3</f>
        <v>0</v>
      </c>
      <c r="AB354" s="125">
        <f t="shared" si="61"/>
        <v>0</v>
      </c>
      <c r="AC354" s="61"/>
      <c r="AD354" s="89"/>
      <c r="AE354" s="83"/>
      <c r="AF354" s="83"/>
      <c r="AG354" s="83"/>
      <c r="AH354" s="82"/>
      <c r="AI354" s="82"/>
      <c r="AJ354" s="82"/>
      <c r="AK354" s="82"/>
      <c r="AL354" s="83"/>
      <c r="AM354" s="83"/>
      <c r="AN354" s="83"/>
      <c r="AO354" s="83"/>
      <c r="AP354" s="82"/>
      <c r="AQ354" s="82"/>
      <c r="AR354" s="82"/>
      <c r="AS354" s="86"/>
      <c r="AT354" s="66"/>
      <c r="AU354" s="51"/>
      <c r="AW354" s="109"/>
      <c r="AX354" s="58"/>
      <c r="AY354" s="3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5"/>
      <c r="BO354" s="172">
        <f>BG353^3+BH353^3+BI353^3+BJ353^3+BK353^3+BL353^3+BM353^3+BN353^3+BG354^3+BH354^3+BI354^3+BJ354^3+BK354^3+BL354^3+BM354^3+BN354^3</f>
        <v>0</v>
      </c>
      <c r="BP354" s="125">
        <f t="shared" si="62"/>
        <v>0</v>
      </c>
      <c r="BQ354" s="61"/>
      <c r="BR354" s="81"/>
      <c r="BS354" s="82"/>
      <c r="BT354" s="82"/>
      <c r="BU354" s="82"/>
      <c r="BV354" s="82"/>
      <c r="BW354" s="82"/>
      <c r="BX354" s="82"/>
      <c r="BY354" s="82"/>
      <c r="BZ354" s="83"/>
      <c r="CA354" s="83"/>
      <c r="CB354" s="83"/>
      <c r="CC354" s="83"/>
      <c r="CD354" s="83"/>
      <c r="CE354" s="83"/>
      <c r="CF354" s="83"/>
      <c r="CG354" s="84"/>
      <c r="CH354" s="66"/>
      <c r="CI354" s="51"/>
      <c r="CK354" s="109"/>
      <c r="CL354" s="58"/>
      <c r="CM354" s="3"/>
      <c r="CN354" s="4"/>
      <c r="CO354" s="4"/>
      <c r="CP354" s="4"/>
      <c r="CQ354" s="4"/>
      <c r="CR354" s="4"/>
      <c r="CS354" s="4"/>
      <c r="CT354" s="4"/>
      <c r="CU354" s="4"/>
      <c r="CV354" s="4"/>
      <c r="CW354" s="4"/>
      <c r="CX354" s="4"/>
      <c r="CY354" s="4"/>
      <c r="CZ354" s="4"/>
      <c r="DA354" s="4"/>
      <c r="DB354" s="5"/>
      <c r="DC354" s="172">
        <f>CU353^3+CV353^3+CW353^3+CX353^3+CY353^3+CZ353^3+DA353^3+DB353^3+CU354^3+CV354^3+CW354^3+CX354^3+CY354^3+CZ354^3+DA354^3+DB354^3</f>
        <v>0</v>
      </c>
      <c r="DD354" s="125">
        <f t="shared" si="63"/>
        <v>0</v>
      </c>
      <c r="DE354" s="61"/>
      <c r="DF354" s="81"/>
      <c r="DG354" s="82"/>
      <c r="DH354" s="83"/>
      <c r="DI354" s="83"/>
      <c r="DJ354" s="82"/>
      <c r="DK354" s="82"/>
      <c r="DL354" s="83"/>
      <c r="DM354" s="83"/>
      <c r="DN354" s="82"/>
      <c r="DO354" s="82"/>
      <c r="DP354" s="83"/>
      <c r="DQ354" s="83"/>
      <c r="DR354" s="82"/>
      <c r="DS354" s="82"/>
      <c r="DT354" s="83"/>
      <c r="DU354" s="84"/>
      <c r="DV354" s="66"/>
      <c r="DW354" s="51"/>
      <c r="DY354" s="109"/>
      <c r="DZ354" s="58"/>
      <c r="EA354" s="3"/>
      <c r="EB354" s="4"/>
      <c r="EC354" s="4"/>
      <c r="ED354" s="4"/>
      <c r="EE354" s="4"/>
      <c r="EF354" s="4"/>
      <c r="EG354" s="4"/>
      <c r="EH354" s="4"/>
      <c r="EI354" s="4"/>
      <c r="EJ354" s="4"/>
      <c r="EK354" s="4"/>
      <c r="EL354" s="4"/>
      <c r="EM354" s="4"/>
      <c r="EN354" s="4"/>
      <c r="EO354" s="4"/>
      <c r="EP354" s="5"/>
      <c r="EQ354" s="172">
        <f>EI353^3+EJ353^3+EK353^3+EL353^3+EM353^3+EN353^3+EO353^3+EP353^3+EI354^3+EJ354^3+EK354^3+EL354^3+EM354^3+EN354^3+EO354^3+EP354^3</f>
        <v>0</v>
      </c>
      <c r="ER354" s="125">
        <f t="shared" si="64"/>
        <v>0</v>
      </c>
      <c r="ES354" s="61"/>
      <c r="ET354" s="174"/>
      <c r="EU354" s="131"/>
      <c r="EV354" s="83"/>
      <c r="EW354" s="131"/>
      <c r="EX354" s="131"/>
      <c r="EY354" s="82"/>
      <c r="EZ354" s="131"/>
      <c r="FA354" s="131"/>
      <c r="FB354" s="131"/>
      <c r="FC354" s="131"/>
      <c r="FD354" s="83"/>
      <c r="FE354" s="131"/>
      <c r="FF354" s="131"/>
      <c r="FG354" s="82"/>
      <c r="FH354" s="131"/>
      <c r="FI354" s="175"/>
      <c r="FJ354" s="66"/>
      <c r="FK354" s="51"/>
    </row>
    <row r="355" spans="9:167" x14ac:dyDescent="0.2">
      <c r="I355" s="109"/>
      <c r="J355" s="58"/>
      <c r="K355" s="3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5"/>
      <c r="AA355" s="172">
        <f>K355^3+L355^3+M355^3+N355^3+O355^3+P355^3+Q355^3+R355^3+K356^3+L356^3+M356^3+N356^3+O356^3+P356^3+Q356^3+R356^3</f>
        <v>0</v>
      </c>
      <c r="AB355" s="125">
        <f t="shared" si="61"/>
        <v>0</v>
      </c>
      <c r="AC355" s="61"/>
      <c r="AD355" s="89"/>
      <c r="AE355" s="83"/>
      <c r="AF355" s="83"/>
      <c r="AG355" s="83"/>
      <c r="AH355" s="82"/>
      <c r="AI355" s="82"/>
      <c r="AJ355" s="82"/>
      <c r="AK355" s="82"/>
      <c r="AL355" s="83"/>
      <c r="AM355" s="83"/>
      <c r="AN355" s="83"/>
      <c r="AO355" s="83"/>
      <c r="AP355" s="82"/>
      <c r="AQ355" s="82"/>
      <c r="AR355" s="82"/>
      <c r="AS355" s="86"/>
      <c r="AT355" s="66"/>
      <c r="AU355" s="51"/>
      <c r="AW355" s="109"/>
      <c r="AX355" s="58"/>
      <c r="AY355" s="3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5"/>
      <c r="BO355" s="172">
        <f>AY355^3+AZ355^3+BA355^3+BB355^3+BC355^3+BD355^3+BE355^3+BF355^3+AY356^3+AZ356^3+BA356^3+BB356^3+BC356^3+BD356^3+BE356^3+BF356^3</f>
        <v>0</v>
      </c>
      <c r="BP355" s="125">
        <f t="shared" si="62"/>
        <v>0</v>
      </c>
      <c r="BQ355" s="61"/>
      <c r="BR355" s="89"/>
      <c r="BS355" s="83"/>
      <c r="BT355" s="83"/>
      <c r="BU355" s="83"/>
      <c r="BV355" s="83"/>
      <c r="BW355" s="83"/>
      <c r="BX355" s="83"/>
      <c r="BY355" s="83"/>
      <c r="BZ355" s="82"/>
      <c r="CA355" s="82"/>
      <c r="CB355" s="82"/>
      <c r="CC355" s="82"/>
      <c r="CD355" s="82"/>
      <c r="CE355" s="82"/>
      <c r="CF355" s="82"/>
      <c r="CG355" s="86"/>
      <c r="CH355" s="66"/>
      <c r="CI355" s="51"/>
      <c r="CK355" s="109"/>
      <c r="CL355" s="58"/>
      <c r="CM355" s="3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4"/>
      <c r="DB355" s="5"/>
      <c r="DC355" s="172">
        <f>CM355^3+CN355^3+CO355^3+CP355^3+CQ355^3+CR355^3+CS355^3+CT355^3+CM356^3+CN356^3+CO356^3+CP356^3+CQ356^3+CR356^3+CS356^3+CT356^3</f>
        <v>0</v>
      </c>
      <c r="DD355" s="125">
        <f t="shared" si="63"/>
        <v>0</v>
      </c>
      <c r="DE355" s="61"/>
      <c r="DF355" s="81"/>
      <c r="DG355" s="82"/>
      <c r="DH355" s="83"/>
      <c r="DI355" s="83"/>
      <c r="DJ355" s="82"/>
      <c r="DK355" s="82"/>
      <c r="DL355" s="83"/>
      <c r="DM355" s="83"/>
      <c r="DN355" s="82"/>
      <c r="DO355" s="82"/>
      <c r="DP355" s="83"/>
      <c r="DQ355" s="83"/>
      <c r="DR355" s="82"/>
      <c r="DS355" s="82"/>
      <c r="DT355" s="83"/>
      <c r="DU355" s="84"/>
      <c r="DV355" s="66"/>
      <c r="DW355" s="51"/>
      <c r="DY355" s="109"/>
      <c r="DZ355" s="58"/>
      <c r="EA355" s="3"/>
      <c r="EB355" s="4"/>
      <c r="EC355" s="4"/>
      <c r="ED355" s="4"/>
      <c r="EE355" s="4"/>
      <c r="EF355" s="4"/>
      <c r="EG355" s="4"/>
      <c r="EH355" s="4"/>
      <c r="EI355" s="4"/>
      <c r="EJ355" s="4"/>
      <c r="EK355" s="4"/>
      <c r="EL355" s="4"/>
      <c r="EM355" s="4"/>
      <c r="EN355" s="4"/>
      <c r="EO355" s="4"/>
      <c r="EP355" s="5"/>
      <c r="EQ355" s="172">
        <f>EA355^3+EB355^3+EC355^3+ED355^3+EE355^3+EF355^3+EG355^3+EH355^3+EA356^3+EB356^3+EC356^3+ED356^3+EE356^3+EF356^3+EG356^3+EH356^3</f>
        <v>0</v>
      </c>
      <c r="ER355" s="125">
        <f t="shared" si="64"/>
        <v>0</v>
      </c>
      <c r="ES355" s="61"/>
      <c r="ET355" s="174"/>
      <c r="EU355" s="83"/>
      <c r="EV355" s="131"/>
      <c r="EW355" s="131"/>
      <c r="EX355" s="131"/>
      <c r="EY355" s="131"/>
      <c r="EZ355" s="82"/>
      <c r="FA355" s="131"/>
      <c r="FB355" s="131"/>
      <c r="FC355" s="83"/>
      <c r="FD355" s="131"/>
      <c r="FE355" s="131"/>
      <c r="FF355" s="131"/>
      <c r="FG355" s="131"/>
      <c r="FH355" s="82"/>
      <c r="FI355" s="175"/>
      <c r="FJ355" s="66"/>
      <c r="FK355" s="51"/>
    </row>
    <row r="356" spans="9:167" x14ac:dyDescent="0.2">
      <c r="I356" s="109"/>
      <c r="J356" s="58"/>
      <c r="K356" s="3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5"/>
      <c r="AA356" s="172">
        <f>S355^3+T355^3+U355^3+V355^3+W355^3+X355^3+Y355^3+Z355^3+S356^3+T356^3+U356^3+V356^3+W356^3+X356^3+Y356^3+Z356^3</f>
        <v>0</v>
      </c>
      <c r="AB356" s="125">
        <f t="shared" si="61"/>
        <v>0</v>
      </c>
      <c r="AC356" s="61"/>
      <c r="AD356" s="89"/>
      <c r="AE356" s="83"/>
      <c r="AF356" s="83"/>
      <c r="AG356" s="83"/>
      <c r="AH356" s="82"/>
      <c r="AI356" s="82"/>
      <c r="AJ356" s="82"/>
      <c r="AK356" s="82"/>
      <c r="AL356" s="83"/>
      <c r="AM356" s="83"/>
      <c r="AN356" s="83"/>
      <c r="AO356" s="83"/>
      <c r="AP356" s="82"/>
      <c r="AQ356" s="82"/>
      <c r="AR356" s="82"/>
      <c r="AS356" s="86"/>
      <c r="AT356" s="66"/>
      <c r="AU356" s="51"/>
      <c r="AW356" s="109"/>
      <c r="AX356" s="58"/>
      <c r="AY356" s="3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5"/>
      <c r="BO356" s="172">
        <f>BG355^3+BH355^3+BI355^3+BJ355^3+BK355^3+BL355^3+BM355^3+BN355^3+BG356^3+BH356^3+BI356^3+BJ356^3+BK356^3+BL356^3+BM356^3+BN356^3</f>
        <v>0</v>
      </c>
      <c r="BP356" s="125">
        <f t="shared" si="62"/>
        <v>0</v>
      </c>
      <c r="BQ356" s="61"/>
      <c r="BR356" s="89"/>
      <c r="BS356" s="83"/>
      <c r="BT356" s="83"/>
      <c r="BU356" s="83"/>
      <c r="BV356" s="83"/>
      <c r="BW356" s="83"/>
      <c r="BX356" s="83"/>
      <c r="BY356" s="83"/>
      <c r="BZ356" s="82"/>
      <c r="CA356" s="82"/>
      <c r="CB356" s="82"/>
      <c r="CC356" s="82"/>
      <c r="CD356" s="82"/>
      <c r="CE356" s="82"/>
      <c r="CF356" s="82"/>
      <c r="CG356" s="86"/>
      <c r="CH356" s="66"/>
      <c r="CI356" s="51"/>
      <c r="CK356" s="109"/>
      <c r="CL356" s="58"/>
      <c r="CM356" s="3"/>
      <c r="CN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4"/>
      <c r="DB356" s="5"/>
      <c r="DC356" s="172">
        <f>CU355^3+CV355^3+CW355^3+CX355^3+CY355^3+CZ355^3+DA355^3+DB355^3+CU356^3+CV356^3+CW356^3+CX356^3+CY356^3+CZ356^3+DA356^3+DB356^3</f>
        <v>0</v>
      </c>
      <c r="DD356" s="125">
        <f t="shared" si="63"/>
        <v>0</v>
      </c>
      <c r="DE356" s="61"/>
      <c r="DF356" s="81"/>
      <c r="DG356" s="82"/>
      <c r="DH356" s="83"/>
      <c r="DI356" s="83"/>
      <c r="DJ356" s="82"/>
      <c r="DK356" s="82"/>
      <c r="DL356" s="83"/>
      <c r="DM356" s="83"/>
      <c r="DN356" s="82"/>
      <c r="DO356" s="82"/>
      <c r="DP356" s="83"/>
      <c r="DQ356" s="83"/>
      <c r="DR356" s="82"/>
      <c r="DS356" s="82"/>
      <c r="DT356" s="83"/>
      <c r="DU356" s="84"/>
      <c r="DV356" s="66"/>
      <c r="DW356" s="51"/>
      <c r="DY356" s="109"/>
      <c r="DZ356" s="58"/>
      <c r="EA356" s="3"/>
      <c r="EB356" s="4"/>
      <c r="EC356" s="4"/>
      <c r="ED356" s="4"/>
      <c r="EE356" s="4"/>
      <c r="EF356" s="4"/>
      <c r="EG356" s="4"/>
      <c r="EH356" s="4"/>
      <c r="EI356" s="4"/>
      <c r="EJ356" s="4"/>
      <c r="EK356" s="4"/>
      <c r="EL356" s="4"/>
      <c r="EM356" s="4"/>
      <c r="EN356" s="4"/>
      <c r="EO356" s="4"/>
      <c r="EP356" s="5"/>
      <c r="EQ356" s="172">
        <f>EI355^3+EJ355^3+EK355^3+EL355^3+EM355^3+EN355^3+EO355^3+EP355^3+EI356^3+EJ356^3+EK356^3+EL356^3+EM356^3+EN356^3+EO356^3+EP356^3</f>
        <v>0</v>
      </c>
      <c r="ER356" s="125">
        <f t="shared" si="64"/>
        <v>0</v>
      </c>
      <c r="ES356" s="61"/>
      <c r="ET356" s="89"/>
      <c r="EU356" s="131"/>
      <c r="EV356" s="131"/>
      <c r="EW356" s="131"/>
      <c r="EX356" s="131"/>
      <c r="EY356" s="131"/>
      <c r="EZ356" s="131"/>
      <c r="FA356" s="82"/>
      <c r="FB356" s="83"/>
      <c r="FC356" s="131"/>
      <c r="FD356" s="131"/>
      <c r="FE356" s="131"/>
      <c r="FF356" s="131"/>
      <c r="FG356" s="131"/>
      <c r="FH356" s="131"/>
      <c r="FI356" s="86"/>
      <c r="FJ356" s="66"/>
      <c r="FK356" s="51"/>
    </row>
    <row r="357" spans="9:167" x14ac:dyDescent="0.2">
      <c r="I357" s="109"/>
      <c r="J357" s="58"/>
      <c r="K357" s="3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5"/>
      <c r="AA357" s="172">
        <f>K357^3+L357^3+M357^3+N357^3+O357^3+P357^3+Q357^3+R357^3+K358^3+L358^3+M358^3+N358^3+O358^3+P358^3+Q358^3+R358^3</f>
        <v>0</v>
      </c>
      <c r="AB357" s="125">
        <f t="shared" si="61"/>
        <v>0</v>
      </c>
      <c r="AC357" s="95"/>
      <c r="AD357" s="81"/>
      <c r="AE357" s="82"/>
      <c r="AF357" s="82"/>
      <c r="AG357" s="82"/>
      <c r="AH357" s="83"/>
      <c r="AI357" s="83"/>
      <c r="AJ357" s="83"/>
      <c r="AK357" s="83"/>
      <c r="AL357" s="82"/>
      <c r="AM357" s="82"/>
      <c r="AN357" s="82"/>
      <c r="AO357" s="82"/>
      <c r="AP357" s="83"/>
      <c r="AQ357" s="83"/>
      <c r="AR357" s="83"/>
      <c r="AS357" s="84"/>
      <c r="AT357" s="66"/>
      <c r="AU357" s="51"/>
      <c r="AW357" s="109"/>
      <c r="AX357" s="58"/>
      <c r="AY357" s="3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5"/>
      <c r="BO357" s="172">
        <f>AY357^3+AZ357^3+BA357^3+BB357^3+BC357^3+BD357^3+BE357^3+BF357^3+AY358^3+AZ358^3+BA358^3+BB358^3+BC358^3+BD358^3+BE358^3+BF358^3</f>
        <v>0</v>
      </c>
      <c r="BP357" s="125">
        <f t="shared" si="62"/>
        <v>0</v>
      </c>
      <c r="BQ357" s="95"/>
      <c r="BR357" s="81"/>
      <c r="BS357" s="82"/>
      <c r="BT357" s="82"/>
      <c r="BU357" s="82"/>
      <c r="BV357" s="82"/>
      <c r="BW357" s="82"/>
      <c r="BX357" s="82"/>
      <c r="BY357" s="82"/>
      <c r="BZ357" s="83"/>
      <c r="CA357" s="83"/>
      <c r="CB357" s="83"/>
      <c r="CC357" s="83"/>
      <c r="CD357" s="83"/>
      <c r="CE357" s="83"/>
      <c r="CF357" s="83"/>
      <c r="CG357" s="84"/>
      <c r="CH357" s="66"/>
      <c r="CI357" s="51"/>
      <c r="CK357" s="109"/>
      <c r="CL357" s="58"/>
      <c r="CM357" s="3"/>
      <c r="CN357" s="4"/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4"/>
      <c r="DB357" s="5"/>
      <c r="DC357" s="172">
        <f>CM357^3+CN357^3+CO357^3+CP357^3+CQ357^3+CR357^3+CS357^3+CT357^3+CM358^3+CN358^3+CO358^3+CP358^3+CQ358^3+CR358^3+CS358^3+CT358^3</f>
        <v>0</v>
      </c>
      <c r="DD357" s="125">
        <f t="shared" si="63"/>
        <v>0</v>
      </c>
      <c r="DE357" s="95"/>
      <c r="DF357" s="89"/>
      <c r="DG357" s="83"/>
      <c r="DH357" s="82"/>
      <c r="DI357" s="82"/>
      <c r="DJ357" s="83"/>
      <c r="DK357" s="83"/>
      <c r="DL357" s="82"/>
      <c r="DM357" s="82"/>
      <c r="DN357" s="83"/>
      <c r="DO357" s="83"/>
      <c r="DP357" s="82"/>
      <c r="DQ357" s="82"/>
      <c r="DR357" s="83"/>
      <c r="DS357" s="83"/>
      <c r="DT357" s="82"/>
      <c r="DU357" s="86"/>
      <c r="DV357" s="66"/>
      <c r="DW357" s="51"/>
      <c r="DY357" s="109"/>
      <c r="DZ357" s="58"/>
      <c r="EA357" s="3"/>
      <c r="EB357" s="4"/>
      <c r="EC357" s="4"/>
      <c r="ED357" s="4"/>
      <c r="EE357" s="4"/>
      <c r="EF357" s="4"/>
      <c r="EG357" s="4"/>
      <c r="EH357" s="4"/>
      <c r="EI357" s="4"/>
      <c r="EJ357" s="4"/>
      <c r="EK357" s="4"/>
      <c r="EL357" s="4"/>
      <c r="EM357" s="4"/>
      <c r="EN357" s="4"/>
      <c r="EO357" s="4"/>
      <c r="EP357" s="5"/>
      <c r="EQ357" s="172">
        <f>EA357^3+EB357^3+EC357^3+ED357^3+EE357^3+EF357^3+EG357^3+EH357^3+EA358^3+EB358^3+EC358^3+ED358^3+EE358^3+EF358^3+EG358^3+EH358^3</f>
        <v>0</v>
      </c>
      <c r="ER357" s="125">
        <f t="shared" si="64"/>
        <v>0</v>
      </c>
      <c r="ES357" s="95"/>
      <c r="ET357" s="81"/>
      <c r="EU357" s="131"/>
      <c r="EV357" s="131"/>
      <c r="EW357" s="131"/>
      <c r="EX357" s="131"/>
      <c r="EY357" s="131"/>
      <c r="EZ357" s="131"/>
      <c r="FA357" s="83"/>
      <c r="FB357" s="82"/>
      <c r="FC357" s="131"/>
      <c r="FD357" s="131"/>
      <c r="FE357" s="131"/>
      <c r="FF357" s="131"/>
      <c r="FG357" s="131"/>
      <c r="FH357" s="131"/>
      <c r="FI357" s="84"/>
      <c r="FJ357" s="66"/>
      <c r="FK357" s="51"/>
    </row>
    <row r="358" spans="9:167" x14ac:dyDescent="0.2">
      <c r="I358" s="109"/>
      <c r="J358" s="58"/>
      <c r="K358" s="3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5"/>
      <c r="AA358" s="172">
        <f>S357^3+T357^3+U357^3+V357^3+W357^3+X357^3+Y357^3+Z357^3+S358^3+T358^3+U358^3+V358^3+W358^3+X358^3+Y358^3+Z358^3</f>
        <v>0</v>
      </c>
      <c r="AB358" s="125">
        <f t="shared" si="61"/>
        <v>0</v>
      </c>
      <c r="AC358" s="61"/>
      <c r="AD358" s="81"/>
      <c r="AE358" s="82"/>
      <c r="AF358" s="82"/>
      <c r="AG358" s="82"/>
      <c r="AH358" s="83"/>
      <c r="AI358" s="83"/>
      <c r="AJ358" s="83"/>
      <c r="AK358" s="83"/>
      <c r="AL358" s="82"/>
      <c r="AM358" s="82"/>
      <c r="AN358" s="82"/>
      <c r="AO358" s="82"/>
      <c r="AP358" s="83"/>
      <c r="AQ358" s="83"/>
      <c r="AR358" s="83"/>
      <c r="AS358" s="84"/>
      <c r="AT358" s="66"/>
      <c r="AU358" s="51"/>
      <c r="AW358" s="109"/>
      <c r="AX358" s="58"/>
      <c r="AY358" s="3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5"/>
      <c r="BO358" s="172">
        <f>BG357^3+BH357^3+BI357^3+BJ357^3+BK357^3+BL357^3+BM357^3+BN357^3+BG358^3+BH358^3+BI358^3+BJ358^3+BK358^3+BL358^3+BM358^3+BN358^3</f>
        <v>0</v>
      </c>
      <c r="BP358" s="125">
        <f t="shared" si="62"/>
        <v>0</v>
      </c>
      <c r="BQ358" s="61"/>
      <c r="BR358" s="81"/>
      <c r="BS358" s="82"/>
      <c r="BT358" s="82"/>
      <c r="BU358" s="82"/>
      <c r="BV358" s="82"/>
      <c r="BW358" s="82"/>
      <c r="BX358" s="82"/>
      <c r="BY358" s="82"/>
      <c r="BZ358" s="83"/>
      <c r="CA358" s="83"/>
      <c r="CB358" s="83"/>
      <c r="CC358" s="83"/>
      <c r="CD358" s="83"/>
      <c r="CE358" s="83"/>
      <c r="CF358" s="83"/>
      <c r="CG358" s="84"/>
      <c r="CH358" s="66"/>
      <c r="CI358" s="51"/>
      <c r="CK358" s="109"/>
      <c r="CL358" s="58"/>
      <c r="CM358" s="3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4"/>
      <c r="DB358" s="5"/>
      <c r="DC358" s="172">
        <f>CU357^3+CV357^3+CW357^3+CX357^3+CY357^3+CZ357^3+DA357^3+DB357^3+CU358^3+CV358^3+CW358^3+CX358^3+CY358^3+CZ358^3+DA358^3+DB358^3</f>
        <v>0</v>
      </c>
      <c r="DD358" s="125">
        <f t="shared" si="63"/>
        <v>0</v>
      </c>
      <c r="DE358" s="61"/>
      <c r="DF358" s="89"/>
      <c r="DG358" s="83"/>
      <c r="DH358" s="82"/>
      <c r="DI358" s="82"/>
      <c r="DJ358" s="83"/>
      <c r="DK358" s="83"/>
      <c r="DL358" s="82"/>
      <c r="DM358" s="82"/>
      <c r="DN358" s="83"/>
      <c r="DO358" s="83"/>
      <c r="DP358" s="82"/>
      <c r="DQ358" s="82"/>
      <c r="DR358" s="83"/>
      <c r="DS358" s="83"/>
      <c r="DT358" s="82"/>
      <c r="DU358" s="86"/>
      <c r="DV358" s="66"/>
      <c r="DW358" s="51"/>
      <c r="DY358" s="109"/>
      <c r="DZ358" s="58"/>
      <c r="EA358" s="3"/>
      <c r="EB358" s="4"/>
      <c r="EC358" s="4"/>
      <c r="ED358" s="4"/>
      <c r="EE358" s="4"/>
      <c r="EF358" s="4"/>
      <c r="EG358" s="4"/>
      <c r="EH358" s="4"/>
      <c r="EI358" s="4"/>
      <c r="EJ358" s="4"/>
      <c r="EK358" s="4"/>
      <c r="EL358" s="4"/>
      <c r="EM358" s="4"/>
      <c r="EN358" s="4"/>
      <c r="EO358" s="4"/>
      <c r="EP358" s="5"/>
      <c r="EQ358" s="172">
        <f>EI357^3+EJ357^3+EK357^3+EL357^3+EM357^3+EN357^3+EO357^3+EP357^3+EI358^3+EJ358^3+EK358^3+EL358^3+EM358^3+EN358^3+EO358^3+EP358^3</f>
        <v>0</v>
      </c>
      <c r="ER358" s="125">
        <f t="shared" si="64"/>
        <v>0</v>
      </c>
      <c r="ES358" s="61"/>
      <c r="ET358" s="174"/>
      <c r="EU358" s="82"/>
      <c r="EV358" s="131"/>
      <c r="EW358" s="131"/>
      <c r="EX358" s="131"/>
      <c r="EY358" s="131"/>
      <c r="EZ358" s="83"/>
      <c r="FA358" s="131"/>
      <c r="FB358" s="131"/>
      <c r="FC358" s="82"/>
      <c r="FD358" s="131"/>
      <c r="FE358" s="131"/>
      <c r="FF358" s="131"/>
      <c r="FG358" s="131"/>
      <c r="FH358" s="83"/>
      <c r="FI358" s="175"/>
      <c r="FJ358" s="66"/>
      <c r="FK358" s="51"/>
    </row>
    <row r="359" spans="9:167" x14ac:dyDescent="0.2">
      <c r="I359" s="109"/>
      <c r="J359" s="58"/>
      <c r="K359" s="3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5"/>
      <c r="AA359" s="172">
        <f>K359^3+L359^3+M359^3+N359^3+O359^3+P359^3+Q359^3+R359^3+K360^3+L360^3+M360^3+N360^3+O360^3+P360^3+Q360^3+R360^3</f>
        <v>0</v>
      </c>
      <c r="AB359" s="125">
        <f t="shared" si="61"/>
        <v>0</v>
      </c>
      <c r="AC359" s="61"/>
      <c r="AD359" s="81"/>
      <c r="AE359" s="82"/>
      <c r="AF359" s="82"/>
      <c r="AG359" s="82"/>
      <c r="AH359" s="83"/>
      <c r="AI359" s="83"/>
      <c r="AJ359" s="83"/>
      <c r="AK359" s="83"/>
      <c r="AL359" s="82"/>
      <c r="AM359" s="82"/>
      <c r="AN359" s="82"/>
      <c r="AO359" s="82"/>
      <c r="AP359" s="83"/>
      <c r="AQ359" s="83"/>
      <c r="AR359" s="83"/>
      <c r="AS359" s="84"/>
      <c r="AT359" s="66"/>
      <c r="AU359" s="51"/>
      <c r="AW359" s="109"/>
      <c r="AX359" s="58"/>
      <c r="AY359" s="3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5"/>
      <c r="BO359" s="172">
        <f>AY359^3+AZ359^3+BA359^3+BB359^3+BC359^3+BD359^3+BE359^3+BF359^3+AY360^3+AZ360^3+BA360^3+BB360^3+BC360^3+BD360^3+BE360^3+BF360^3</f>
        <v>0</v>
      </c>
      <c r="BP359" s="125">
        <f t="shared" si="62"/>
        <v>0</v>
      </c>
      <c r="BQ359" s="61"/>
      <c r="BR359" s="89"/>
      <c r="BS359" s="83"/>
      <c r="BT359" s="83"/>
      <c r="BU359" s="83"/>
      <c r="BV359" s="83"/>
      <c r="BW359" s="83"/>
      <c r="BX359" s="83"/>
      <c r="BY359" s="83"/>
      <c r="BZ359" s="82"/>
      <c r="CA359" s="82"/>
      <c r="CB359" s="82"/>
      <c r="CC359" s="82"/>
      <c r="CD359" s="82"/>
      <c r="CE359" s="82"/>
      <c r="CF359" s="82"/>
      <c r="CG359" s="86"/>
      <c r="CH359" s="66"/>
      <c r="CI359" s="51"/>
      <c r="CK359" s="109"/>
      <c r="CL359" s="58"/>
      <c r="CM359" s="3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4"/>
      <c r="DB359" s="5"/>
      <c r="DC359" s="172">
        <f>CM359^3+CN359^3+CO359^3+CP359^3+CQ359^3+CR359^3+CS359^3+CT359^3+CM360^3+CN360^3+CO360^3+CP360^3+CQ360^3+CR360^3+CS360^3+CT360^3</f>
        <v>0</v>
      </c>
      <c r="DD359" s="125">
        <f t="shared" si="63"/>
        <v>0</v>
      </c>
      <c r="DE359" s="61"/>
      <c r="DF359" s="89"/>
      <c r="DG359" s="83"/>
      <c r="DH359" s="82"/>
      <c r="DI359" s="82"/>
      <c r="DJ359" s="83"/>
      <c r="DK359" s="83"/>
      <c r="DL359" s="82"/>
      <c r="DM359" s="82"/>
      <c r="DN359" s="83"/>
      <c r="DO359" s="83"/>
      <c r="DP359" s="82"/>
      <c r="DQ359" s="82"/>
      <c r="DR359" s="83"/>
      <c r="DS359" s="83"/>
      <c r="DT359" s="82"/>
      <c r="DU359" s="86"/>
      <c r="DV359" s="66"/>
      <c r="DW359" s="51"/>
      <c r="DY359" s="109"/>
      <c r="DZ359" s="58"/>
      <c r="EA359" s="3"/>
      <c r="EB359" s="4"/>
      <c r="EC359" s="4"/>
      <c r="ED359" s="4"/>
      <c r="EE359" s="4"/>
      <c r="EF359" s="4"/>
      <c r="EG359" s="4"/>
      <c r="EH359" s="4"/>
      <c r="EI359" s="4"/>
      <c r="EJ359" s="4"/>
      <c r="EK359" s="4"/>
      <c r="EL359" s="4"/>
      <c r="EM359" s="4"/>
      <c r="EN359" s="4"/>
      <c r="EO359" s="4"/>
      <c r="EP359" s="5"/>
      <c r="EQ359" s="172">
        <f>EA359^3+EB359^3+EC359^3+ED359^3+EE359^3+EF359^3+EG359^3+EH359^3+EA360^3+EB360^3+EC360^3+ED360^3+EE360^3+EF360^3+EG360^3+EH360^3</f>
        <v>0</v>
      </c>
      <c r="ER359" s="125">
        <f t="shared" si="64"/>
        <v>0</v>
      </c>
      <c r="ES359" s="61"/>
      <c r="ET359" s="174"/>
      <c r="EU359" s="131"/>
      <c r="EV359" s="82"/>
      <c r="EW359" s="131"/>
      <c r="EX359" s="131"/>
      <c r="EY359" s="83"/>
      <c r="EZ359" s="131"/>
      <c r="FA359" s="131"/>
      <c r="FB359" s="131"/>
      <c r="FC359" s="131"/>
      <c r="FD359" s="82"/>
      <c r="FE359" s="131"/>
      <c r="FF359" s="131"/>
      <c r="FG359" s="83"/>
      <c r="FH359" s="131"/>
      <c r="FI359" s="175"/>
      <c r="FJ359" s="66"/>
      <c r="FK359" s="51"/>
    </row>
    <row r="360" spans="9:167" x14ac:dyDescent="0.2">
      <c r="I360" s="109"/>
      <c r="J360" s="58"/>
      <c r="K360" s="3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5"/>
      <c r="AA360" s="172">
        <f>S359^3+T359^3+U359^3+V359^3+W359^3+X359^3+Y359^3+Z359^3+S360^3+T360^3+U360^3+V360^3+W360^3+X360^3+Y360^3+Z360^3</f>
        <v>0</v>
      </c>
      <c r="AB360" s="125">
        <f t="shared" si="61"/>
        <v>0</v>
      </c>
      <c r="AC360" s="61"/>
      <c r="AD360" s="81"/>
      <c r="AE360" s="82"/>
      <c r="AF360" s="82"/>
      <c r="AG360" s="82"/>
      <c r="AH360" s="83"/>
      <c r="AI360" s="83"/>
      <c r="AJ360" s="83"/>
      <c r="AK360" s="83"/>
      <c r="AL360" s="82"/>
      <c r="AM360" s="82"/>
      <c r="AN360" s="82"/>
      <c r="AO360" s="82"/>
      <c r="AP360" s="83"/>
      <c r="AQ360" s="83"/>
      <c r="AR360" s="83"/>
      <c r="AS360" s="84"/>
      <c r="AT360" s="66"/>
      <c r="AU360" s="51"/>
      <c r="AW360" s="109"/>
      <c r="AX360" s="58"/>
      <c r="AY360" s="3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5"/>
      <c r="BO360" s="172">
        <f>BG359^3+BH359^3+BI359^3+BJ359^3+BK359^3+BL359^3+BM359^3+BN359^3+BG360^3+BH360^3+BI360^3+BJ360^3+BK360^3+BL360^3+BM360^3+BN360^3</f>
        <v>0</v>
      </c>
      <c r="BP360" s="125">
        <f t="shared" si="62"/>
        <v>0</v>
      </c>
      <c r="BQ360" s="61"/>
      <c r="BR360" s="89"/>
      <c r="BS360" s="83"/>
      <c r="BT360" s="83"/>
      <c r="BU360" s="83"/>
      <c r="BV360" s="83"/>
      <c r="BW360" s="83"/>
      <c r="BX360" s="83"/>
      <c r="BY360" s="83"/>
      <c r="BZ360" s="82"/>
      <c r="CA360" s="82"/>
      <c r="CB360" s="82"/>
      <c r="CC360" s="82"/>
      <c r="CD360" s="82"/>
      <c r="CE360" s="82"/>
      <c r="CF360" s="82"/>
      <c r="CG360" s="86"/>
      <c r="CH360" s="66"/>
      <c r="CI360" s="51"/>
      <c r="CK360" s="109"/>
      <c r="CL360" s="58"/>
      <c r="CM360" s="3"/>
      <c r="CN360" s="4"/>
      <c r="CO360" s="4"/>
      <c r="CP360" s="4"/>
      <c r="CQ360" s="4"/>
      <c r="CR360" s="4"/>
      <c r="CS360" s="4"/>
      <c r="CT360" s="4"/>
      <c r="CU360" s="4"/>
      <c r="CV360" s="4"/>
      <c r="CW360" s="4"/>
      <c r="CX360" s="4"/>
      <c r="CY360" s="4"/>
      <c r="CZ360" s="4"/>
      <c r="DA360" s="4"/>
      <c r="DB360" s="5"/>
      <c r="DC360" s="172">
        <f>CU359^3+CV359^3+CW359^3+CX359^3+CY359^3+CZ359^3+DA359^3+DB359^3+CU360^3+CV360^3+CW360^3+CX360^3+CY360^3+CZ360^3+DA360^3+DB360^3</f>
        <v>0</v>
      </c>
      <c r="DD360" s="125">
        <f t="shared" si="63"/>
        <v>0</v>
      </c>
      <c r="DE360" s="61"/>
      <c r="DF360" s="89"/>
      <c r="DG360" s="83"/>
      <c r="DH360" s="82"/>
      <c r="DI360" s="82"/>
      <c r="DJ360" s="83"/>
      <c r="DK360" s="83"/>
      <c r="DL360" s="82"/>
      <c r="DM360" s="82"/>
      <c r="DN360" s="83"/>
      <c r="DO360" s="83"/>
      <c r="DP360" s="82"/>
      <c r="DQ360" s="82"/>
      <c r="DR360" s="83"/>
      <c r="DS360" s="83"/>
      <c r="DT360" s="82"/>
      <c r="DU360" s="86"/>
      <c r="DV360" s="66"/>
      <c r="DW360" s="51"/>
      <c r="DY360" s="109"/>
      <c r="DZ360" s="58"/>
      <c r="EA360" s="3"/>
      <c r="EB360" s="4"/>
      <c r="EC360" s="4"/>
      <c r="ED360" s="4"/>
      <c r="EE360" s="4"/>
      <c r="EF360" s="4"/>
      <c r="EG360" s="4"/>
      <c r="EH360" s="4"/>
      <c r="EI360" s="4"/>
      <c r="EJ360" s="4"/>
      <c r="EK360" s="4"/>
      <c r="EL360" s="4"/>
      <c r="EM360" s="4"/>
      <c r="EN360" s="4"/>
      <c r="EO360" s="4"/>
      <c r="EP360" s="5"/>
      <c r="EQ360" s="172">
        <f>EI359^3+EJ359^3+EK359^3+EL359^3+EM359^3+EN359^3+EO359^3+EP359^3+EI360^3+EJ360^3+EK360^3+EL360^3+EM360^3+EN360^3+EO360^3+EP360^3</f>
        <v>0</v>
      </c>
      <c r="ER360" s="125">
        <f t="shared" si="64"/>
        <v>0</v>
      </c>
      <c r="ES360" s="61"/>
      <c r="ET360" s="174"/>
      <c r="EU360" s="131"/>
      <c r="EV360" s="131"/>
      <c r="EW360" s="82"/>
      <c r="EX360" s="83"/>
      <c r="EY360" s="131"/>
      <c r="EZ360" s="131"/>
      <c r="FA360" s="131"/>
      <c r="FB360" s="131"/>
      <c r="FC360" s="131"/>
      <c r="FD360" s="131"/>
      <c r="FE360" s="82"/>
      <c r="FF360" s="83"/>
      <c r="FG360" s="131"/>
      <c r="FH360" s="131"/>
      <c r="FI360" s="175"/>
      <c r="FJ360" s="66"/>
      <c r="FK360" s="51"/>
    </row>
    <row r="361" spans="9:167" x14ac:dyDescent="0.2">
      <c r="I361" s="109"/>
      <c r="J361" s="58"/>
      <c r="K361" s="3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5"/>
      <c r="AA361" s="172">
        <f>K361^3+L361^3+M361^3+N361^3+O361^3+P361^3+Q361^3+R361^3+K362^3+L362^3+M362^3+N362^3+O362^3+P362^3+Q362^3+R362^3</f>
        <v>0</v>
      </c>
      <c r="AB361" s="125">
        <f t="shared" si="61"/>
        <v>0</v>
      </c>
      <c r="AC361" s="61"/>
      <c r="AD361" s="89"/>
      <c r="AE361" s="83"/>
      <c r="AF361" s="83"/>
      <c r="AG361" s="83"/>
      <c r="AH361" s="82"/>
      <c r="AI361" s="82"/>
      <c r="AJ361" s="82"/>
      <c r="AK361" s="82"/>
      <c r="AL361" s="83"/>
      <c r="AM361" s="83"/>
      <c r="AN361" s="83"/>
      <c r="AO361" s="83"/>
      <c r="AP361" s="82"/>
      <c r="AQ361" s="82"/>
      <c r="AR361" s="82"/>
      <c r="AS361" s="86"/>
      <c r="AT361" s="66"/>
      <c r="AU361" s="51"/>
      <c r="AW361" s="109"/>
      <c r="AX361" s="58"/>
      <c r="AY361" s="3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5"/>
      <c r="BO361" s="172">
        <f>AY361^3+AZ361^3+BA361^3+BB361^3+BC361^3+BD361^3+BE361^3+BF361^3+AY362^3+AZ362^3+BA362^3+BB362^3+BC362^3+BD362^3+BE362^3+BF362^3</f>
        <v>0</v>
      </c>
      <c r="BP361" s="125">
        <f t="shared" si="62"/>
        <v>0</v>
      </c>
      <c r="BQ361" s="61"/>
      <c r="BR361" s="81"/>
      <c r="BS361" s="82"/>
      <c r="BT361" s="82"/>
      <c r="BU361" s="82"/>
      <c r="BV361" s="82"/>
      <c r="BW361" s="82"/>
      <c r="BX361" s="82"/>
      <c r="BY361" s="82"/>
      <c r="BZ361" s="83"/>
      <c r="CA361" s="83"/>
      <c r="CB361" s="83"/>
      <c r="CC361" s="83"/>
      <c r="CD361" s="83"/>
      <c r="CE361" s="83"/>
      <c r="CF361" s="83"/>
      <c r="CG361" s="84"/>
      <c r="CH361" s="66"/>
      <c r="CI361" s="51"/>
      <c r="CK361" s="109"/>
      <c r="CL361" s="58"/>
      <c r="CM361" s="3"/>
      <c r="CN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4"/>
      <c r="DB361" s="5"/>
      <c r="DC361" s="172">
        <f>CM361^3+CN361^3+CO361^3+CP361^3+CQ361^3+CR361^3+CS361^3+CT361^3+CM362^3+CN362^3+CO362^3+CP362^3+CQ362^3+CR362^3+CS362^3+CT362^3</f>
        <v>0</v>
      </c>
      <c r="DD361" s="125">
        <f t="shared" si="63"/>
        <v>0</v>
      </c>
      <c r="DE361" s="61"/>
      <c r="DF361" s="89"/>
      <c r="DG361" s="83"/>
      <c r="DH361" s="82"/>
      <c r="DI361" s="82"/>
      <c r="DJ361" s="83"/>
      <c r="DK361" s="83"/>
      <c r="DL361" s="82"/>
      <c r="DM361" s="82"/>
      <c r="DN361" s="83"/>
      <c r="DO361" s="83"/>
      <c r="DP361" s="82"/>
      <c r="DQ361" s="82"/>
      <c r="DR361" s="83"/>
      <c r="DS361" s="83"/>
      <c r="DT361" s="82"/>
      <c r="DU361" s="86"/>
      <c r="DV361" s="66"/>
      <c r="DW361" s="51"/>
      <c r="DY361" s="109"/>
      <c r="DZ361" s="58"/>
      <c r="EA361" s="3"/>
      <c r="EB361" s="4"/>
      <c r="EC361" s="4"/>
      <c r="ED361" s="4"/>
      <c r="EE361" s="4"/>
      <c r="EF361" s="4"/>
      <c r="EG361" s="4"/>
      <c r="EH361" s="4"/>
      <c r="EI361" s="4"/>
      <c r="EJ361" s="4"/>
      <c r="EK361" s="4"/>
      <c r="EL361" s="4"/>
      <c r="EM361" s="4"/>
      <c r="EN361" s="4"/>
      <c r="EO361" s="4"/>
      <c r="EP361" s="5"/>
      <c r="EQ361" s="172">
        <f>EA361^3+EB361^3+EC361^3+ED361^3+EE361^3+EF361^3+EG361^3+EH361^3+EA362^3+EB362^3+EC362^3+ED362^3+EE362^3+EF362^3+EG362^3+EH362^3</f>
        <v>0</v>
      </c>
      <c r="ER361" s="125">
        <f t="shared" si="64"/>
        <v>0</v>
      </c>
      <c r="ES361" s="61"/>
      <c r="ET361" s="174"/>
      <c r="EU361" s="131"/>
      <c r="EV361" s="131"/>
      <c r="EW361" s="83"/>
      <c r="EX361" s="82"/>
      <c r="EY361" s="131"/>
      <c r="EZ361" s="131"/>
      <c r="FA361" s="131"/>
      <c r="FB361" s="131"/>
      <c r="FC361" s="131"/>
      <c r="FD361" s="131"/>
      <c r="FE361" s="83"/>
      <c r="FF361" s="82"/>
      <c r="FG361" s="131"/>
      <c r="FH361" s="131"/>
      <c r="FI361" s="175"/>
      <c r="FJ361" s="66"/>
      <c r="FK361" s="51"/>
    </row>
    <row r="362" spans="9:167" x14ac:dyDescent="0.2">
      <c r="I362" s="109"/>
      <c r="J362" s="58"/>
      <c r="K362" s="3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5"/>
      <c r="AA362" s="172">
        <f>S361^3+T361^3+U361^3+V361^3+W361^3+X361^3+Y361^3+Z361^3+S362^3+T362^3+U362^3+V362^3+W362^3+X362^3+Y362^3+Z362^3</f>
        <v>0</v>
      </c>
      <c r="AB362" s="125">
        <f t="shared" si="61"/>
        <v>0</v>
      </c>
      <c r="AC362" s="61"/>
      <c r="AD362" s="89"/>
      <c r="AE362" s="83"/>
      <c r="AF362" s="83"/>
      <c r="AG362" s="83"/>
      <c r="AH362" s="82"/>
      <c r="AI362" s="82"/>
      <c r="AJ362" s="82"/>
      <c r="AK362" s="82"/>
      <c r="AL362" s="83"/>
      <c r="AM362" s="83"/>
      <c r="AN362" s="83"/>
      <c r="AO362" s="83"/>
      <c r="AP362" s="82"/>
      <c r="AQ362" s="82"/>
      <c r="AR362" s="82"/>
      <c r="AS362" s="86"/>
      <c r="AT362" s="66"/>
      <c r="AU362" s="51"/>
      <c r="AW362" s="109"/>
      <c r="AX362" s="58"/>
      <c r="AY362" s="3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5"/>
      <c r="BO362" s="172">
        <f>BG361^3+BH361^3+BI361^3+BJ361^3+BK361^3+BL361^3+BM361^3+BN361^3+BG362^3+BH362^3+BI362^3+BJ362^3+BK362^3+BL362^3+BM362^3+BN362^3</f>
        <v>0</v>
      </c>
      <c r="BP362" s="125">
        <f t="shared" si="62"/>
        <v>0</v>
      </c>
      <c r="BQ362" s="61"/>
      <c r="BR362" s="81"/>
      <c r="BS362" s="82"/>
      <c r="BT362" s="82"/>
      <c r="BU362" s="82"/>
      <c r="BV362" s="82"/>
      <c r="BW362" s="82"/>
      <c r="BX362" s="82"/>
      <c r="BY362" s="82"/>
      <c r="BZ362" s="83"/>
      <c r="CA362" s="83"/>
      <c r="CB362" s="83"/>
      <c r="CC362" s="83"/>
      <c r="CD362" s="83"/>
      <c r="CE362" s="83"/>
      <c r="CF362" s="83"/>
      <c r="CG362" s="84"/>
      <c r="CH362" s="66"/>
      <c r="CI362" s="51"/>
      <c r="CK362" s="109"/>
      <c r="CL362" s="58"/>
      <c r="CM362" s="3"/>
      <c r="CN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/>
      <c r="DA362" s="4"/>
      <c r="DB362" s="5"/>
      <c r="DC362" s="172">
        <f>CU361^3+CV361^3+CW361^3+CX361^3+CY361^3+CZ361^3+DA361^3+DB361^3+CU362^3+CV362^3+CW362^3+CX362^3+CY362^3+CZ362^3+DA362^3+DB362^3</f>
        <v>0</v>
      </c>
      <c r="DD362" s="125">
        <f t="shared" si="63"/>
        <v>0</v>
      </c>
      <c r="DE362" s="61"/>
      <c r="DF362" s="89"/>
      <c r="DG362" s="83"/>
      <c r="DH362" s="82"/>
      <c r="DI362" s="82"/>
      <c r="DJ362" s="83"/>
      <c r="DK362" s="83"/>
      <c r="DL362" s="82"/>
      <c r="DM362" s="82"/>
      <c r="DN362" s="83"/>
      <c r="DO362" s="83"/>
      <c r="DP362" s="82"/>
      <c r="DQ362" s="82"/>
      <c r="DR362" s="83"/>
      <c r="DS362" s="83"/>
      <c r="DT362" s="82"/>
      <c r="DU362" s="86"/>
      <c r="DV362" s="66"/>
      <c r="DW362" s="51"/>
      <c r="DY362" s="109"/>
      <c r="DZ362" s="58"/>
      <c r="EA362" s="3"/>
      <c r="EB362" s="4"/>
      <c r="EC362" s="4"/>
      <c r="ED362" s="4"/>
      <c r="EE362" s="4"/>
      <c r="EF362" s="4"/>
      <c r="EG362" s="4"/>
      <c r="EH362" s="4"/>
      <c r="EI362" s="4"/>
      <c r="EJ362" s="4"/>
      <c r="EK362" s="4"/>
      <c r="EL362" s="4"/>
      <c r="EM362" s="4"/>
      <c r="EN362" s="4"/>
      <c r="EO362" s="4"/>
      <c r="EP362" s="5"/>
      <c r="EQ362" s="172">
        <f>EI361^3+EJ361^3+EK361^3+EL361^3+EM361^3+EN361^3+EO361^3+EP361^3+EI362^3+EJ362^3+EK362^3+EL362^3+EM362^3+EN362^3+EO362^3+EP362^3</f>
        <v>0</v>
      </c>
      <c r="ER362" s="125">
        <f t="shared" si="64"/>
        <v>0</v>
      </c>
      <c r="ES362" s="61"/>
      <c r="ET362" s="174"/>
      <c r="EU362" s="131"/>
      <c r="EV362" s="83"/>
      <c r="EW362" s="131"/>
      <c r="EX362" s="131"/>
      <c r="EY362" s="82"/>
      <c r="EZ362" s="131"/>
      <c r="FA362" s="131"/>
      <c r="FB362" s="131"/>
      <c r="FC362" s="131"/>
      <c r="FD362" s="83"/>
      <c r="FE362" s="131"/>
      <c r="FF362" s="131"/>
      <c r="FG362" s="82"/>
      <c r="FH362" s="131"/>
      <c r="FI362" s="175"/>
      <c r="FJ362" s="66"/>
      <c r="FK362" s="51"/>
    </row>
    <row r="363" spans="9:167" x14ac:dyDescent="0.2">
      <c r="I363" s="109"/>
      <c r="J363" s="58"/>
      <c r="K363" s="3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5"/>
      <c r="AA363" s="172">
        <f>K363^3+L363^3+M363^3+N363^3+O363^3+P363^3+Q363^3+R363^3+K364^3+L364^3+M364^3+N364^3+O364^3+P364^3+Q364^3+R364^3</f>
        <v>0</v>
      </c>
      <c r="AB363" s="125">
        <f t="shared" si="61"/>
        <v>0</v>
      </c>
      <c r="AC363" s="61"/>
      <c r="AD363" s="89"/>
      <c r="AE363" s="83"/>
      <c r="AF363" s="83"/>
      <c r="AG363" s="83"/>
      <c r="AH363" s="82"/>
      <c r="AI363" s="82"/>
      <c r="AJ363" s="82"/>
      <c r="AK363" s="82"/>
      <c r="AL363" s="83"/>
      <c r="AM363" s="83"/>
      <c r="AN363" s="83"/>
      <c r="AO363" s="83"/>
      <c r="AP363" s="82"/>
      <c r="AQ363" s="82"/>
      <c r="AR363" s="82"/>
      <c r="AS363" s="86"/>
      <c r="AT363" s="66"/>
      <c r="AU363" s="51"/>
      <c r="AW363" s="109"/>
      <c r="AX363" s="58"/>
      <c r="AY363" s="3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5"/>
      <c r="BO363" s="172">
        <f>AY363^3+AZ363^3+BA363^3+BB363^3+BC363^3+BD363^3+BE363^3+BF363^3+AY364^3+AZ364^3+BA364^3+BB364^3+BC364^3+BD364^3+BE364^3+BF364^3</f>
        <v>0</v>
      </c>
      <c r="BP363" s="125">
        <f t="shared" si="62"/>
        <v>0</v>
      </c>
      <c r="BQ363" s="61"/>
      <c r="BR363" s="89"/>
      <c r="BS363" s="83"/>
      <c r="BT363" s="83"/>
      <c r="BU363" s="83"/>
      <c r="BV363" s="83"/>
      <c r="BW363" s="83"/>
      <c r="BX363" s="83"/>
      <c r="BY363" s="83"/>
      <c r="BZ363" s="82"/>
      <c r="CA363" s="82"/>
      <c r="CB363" s="82"/>
      <c r="CC363" s="82"/>
      <c r="CD363" s="82"/>
      <c r="CE363" s="82"/>
      <c r="CF363" s="82"/>
      <c r="CG363" s="86"/>
      <c r="CH363" s="66"/>
      <c r="CI363" s="51"/>
      <c r="CK363" s="109"/>
      <c r="CL363" s="58"/>
      <c r="CM363" s="3"/>
      <c r="CN363" s="4"/>
      <c r="CO363" s="4"/>
      <c r="CP363" s="4"/>
      <c r="CQ363" s="4"/>
      <c r="CR363" s="4"/>
      <c r="CS363" s="4"/>
      <c r="CT363" s="4"/>
      <c r="CU363" s="4"/>
      <c r="CV363" s="4"/>
      <c r="CW363" s="4"/>
      <c r="CX363" s="4"/>
      <c r="CY363" s="4"/>
      <c r="CZ363" s="4"/>
      <c r="DA363" s="4"/>
      <c r="DB363" s="5"/>
      <c r="DC363" s="172">
        <f>CM363^3+CN363^3+CO363^3+CP363^3+CQ363^3+CR363^3+CS363^3+CT363^3+CM364^3+CN364^3+CO364^3+CP364^3+CQ364^3+CR364^3+CS364^3+CT364^3</f>
        <v>0</v>
      </c>
      <c r="DD363" s="125">
        <f t="shared" si="63"/>
        <v>0</v>
      </c>
      <c r="DE363" s="61"/>
      <c r="DF363" s="89"/>
      <c r="DG363" s="83"/>
      <c r="DH363" s="82"/>
      <c r="DI363" s="82"/>
      <c r="DJ363" s="83"/>
      <c r="DK363" s="83"/>
      <c r="DL363" s="82"/>
      <c r="DM363" s="82"/>
      <c r="DN363" s="83"/>
      <c r="DO363" s="83"/>
      <c r="DP363" s="82"/>
      <c r="DQ363" s="82"/>
      <c r="DR363" s="83"/>
      <c r="DS363" s="83"/>
      <c r="DT363" s="82"/>
      <c r="DU363" s="86"/>
      <c r="DV363" s="66"/>
      <c r="DW363" s="51"/>
      <c r="DY363" s="109"/>
      <c r="DZ363" s="58"/>
      <c r="EA363" s="3"/>
      <c r="EB363" s="4"/>
      <c r="EC363" s="4"/>
      <c r="ED363" s="4"/>
      <c r="EE363" s="4"/>
      <c r="EF363" s="4"/>
      <c r="EG363" s="4"/>
      <c r="EH363" s="4"/>
      <c r="EI363" s="4"/>
      <c r="EJ363" s="4"/>
      <c r="EK363" s="4"/>
      <c r="EL363" s="4"/>
      <c r="EM363" s="4"/>
      <c r="EN363" s="4"/>
      <c r="EO363" s="4"/>
      <c r="EP363" s="5"/>
      <c r="EQ363" s="172">
        <f>EA363^3+EB363^3+EC363^3+ED363^3+EE363^3+EF363^3+EG363^3+EH363^3+EA364^3+EB364^3+EC364^3+ED364^3+EE364^3+EF364^3+EG364^3+EH364^3</f>
        <v>0</v>
      </c>
      <c r="ER363" s="125">
        <f t="shared" si="64"/>
        <v>0</v>
      </c>
      <c r="ES363" s="61"/>
      <c r="ET363" s="174"/>
      <c r="EU363" s="83"/>
      <c r="EV363" s="131"/>
      <c r="EW363" s="131"/>
      <c r="EX363" s="131"/>
      <c r="EY363" s="131"/>
      <c r="EZ363" s="82"/>
      <c r="FA363" s="131"/>
      <c r="FB363" s="131"/>
      <c r="FC363" s="83"/>
      <c r="FD363" s="131"/>
      <c r="FE363" s="131"/>
      <c r="FF363" s="131"/>
      <c r="FG363" s="131"/>
      <c r="FH363" s="82"/>
      <c r="FI363" s="175"/>
      <c r="FJ363" s="66"/>
      <c r="FK363" s="51"/>
    </row>
    <row r="364" spans="9:167" x14ac:dyDescent="0.2">
      <c r="I364" s="109"/>
      <c r="J364" s="58"/>
      <c r="K364" s="7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9"/>
      <c r="AA364" s="172">
        <f>S363^3+T363^3+U363^3+V363^3+W363^3+X363^3+Y363^3+Z363^3+S364^3+T364^3+U364^3+V364^3+W364^3+X364^3+Y364^3+Z364^3</f>
        <v>0</v>
      </c>
      <c r="AB364" s="125">
        <f t="shared" si="61"/>
        <v>0</v>
      </c>
      <c r="AC364" s="61"/>
      <c r="AD364" s="116"/>
      <c r="AE364" s="117"/>
      <c r="AF364" s="117"/>
      <c r="AG364" s="117"/>
      <c r="AH364" s="118"/>
      <c r="AI364" s="118"/>
      <c r="AJ364" s="118"/>
      <c r="AK364" s="118"/>
      <c r="AL364" s="117"/>
      <c r="AM364" s="117"/>
      <c r="AN364" s="117"/>
      <c r="AO364" s="117"/>
      <c r="AP364" s="118"/>
      <c r="AQ364" s="118"/>
      <c r="AR364" s="118"/>
      <c r="AS364" s="119"/>
      <c r="AT364" s="32"/>
      <c r="AU364" s="115"/>
      <c r="AW364" s="109"/>
      <c r="AX364" s="58"/>
      <c r="AY364" s="7"/>
      <c r="AZ364" s="8"/>
      <c r="BA364" s="8"/>
      <c r="BB364" s="8"/>
      <c r="BC364" s="8"/>
      <c r="BD364" s="8"/>
      <c r="BE364" s="8"/>
      <c r="BF364" s="8"/>
      <c r="BG364" s="8"/>
      <c r="BH364" s="8"/>
      <c r="BI364" s="8"/>
      <c r="BJ364" s="8"/>
      <c r="BK364" s="8"/>
      <c r="BL364" s="8"/>
      <c r="BM364" s="8"/>
      <c r="BN364" s="9"/>
      <c r="BO364" s="172">
        <f>BG363^3+BH363^3+BI363^3+BJ363^3+BK363^3+BL363^3+BM363^3+BN363^3+BG364^3+BH364^3+BI364^3+BJ364^3+BK364^3+BL364^3+BM364^3+BN364^3</f>
        <v>0</v>
      </c>
      <c r="BP364" s="125">
        <f t="shared" si="62"/>
        <v>0</v>
      </c>
      <c r="BQ364" s="61"/>
      <c r="BR364" s="116"/>
      <c r="BS364" s="117"/>
      <c r="BT364" s="117"/>
      <c r="BU364" s="117"/>
      <c r="BV364" s="117"/>
      <c r="BW364" s="117"/>
      <c r="BX364" s="117"/>
      <c r="BY364" s="117"/>
      <c r="BZ364" s="118"/>
      <c r="CA364" s="118"/>
      <c r="CB364" s="118"/>
      <c r="CC364" s="118"/>
      <c r="CD364" s="118"/>
      <c r="CE364" s="118"/>
      <c r="CF364" s="118"/>
      <c r="CG364" s="119"/>
      <c r="CH364" s="32"/>
      <c r="CI364" s="115"/>
      <c r="CK364" s="109"/>
      <c r="CL364" s="58"/>
      <c r="CM364" s="7"/>
      <c r="CN364" s="8"/>
      <c r="CO364" s="8"/>
      <c r="CP364" s="8"/>
      <c r="CQ364" s="8"/>
      <c r="CR364" s="8"/>
      <c r="CS364" s="8"/>
      <c r="CT364" s="8"/>
      <c r="CU364" s="8"/>
      <c r="CV364" s="8"/>
      <c r="CW364" s="8"/>
      <c r="CX364" s="8"/>
      <c r="CY364" s="8"/>
      <c r="CZ364" s="8"/>
      <c r="DA364" s="8"/>
      <c r="DB364" s="9"/>
      <c r="DC364" s="172">
        <f>CU363^3+CV363^3+CW363^3+CX363^3+CY363^3+CZ363^3+DA363^3+DB363^3+CU364^3+CV364^3+CW364^3+CX364^3+CY364^3+CZ364^3+DA364^3+DB364^3</f>
        <v>0</v>
      </c>
      <c r="DD364" s="125">
        <f t="shared" si="63"/>
        <v>0</v>
      </c>
      <c r="DE364" s="61"/>
      <c r="DF364" s="116"/>
      <c r="DG364" s="117"/>
      <c r="DH364" s="118"/>
      <c r="DI364" s="118"/>
      <c r="DJ364" s="117"/>
      <c r="DK364" s="117"/>
      <c r="DL364" s="118"/>
      <c r="DM364" s="118"/>
      <c r="DN364" s="117"/>
      <c r="DO364" s="117"/>
      <c r="DP364" s="118"/>
      <c r="DQ364" s="118"/>
      <c r="DR364" s="117"/>
      <c r="DS364" s="117"/>
      <c r="DT364" s="118"/>
      <c r="DU364" s="119"/>
      <c r="DV364" s="32"/>
      <c r="DW364" s="115"/>
      <c r="DY364" s="109"/>
      <c r="DZ364" s="58"/>
      <c r="EA364" s="7"/>
      <c r="EB364" s="8"/>
      <c r="EC364" s="8"/>
      <c r="ED364" s="8"/>
      <c r="EE364" s="8"/>
      <c r="EF364" s="8"/>
      <c r="EG364" s="8"/>
      <c r="EH364" s="8"/>
      <c r="EI364" s="8"/>
      <c r="EJ364" s="8"/>
      <c r="EK364" s="8"/>
      <c r="EL364" s="8"/>
      <c r="EM364" s="8"/>
      <c r="EN364" s="8"/>
      <c r="EO364" s="8"/>
      <c r="EP364" s="9"/>
      <c r="EQ364" s="172">
        <f>EI363^3+EJ363^3+EK363^3+EL363^3+EM363^3+EN363^3+EO363^3+EP363^3+EI364^3+EJ364^3+EK364^3+EL364^3+EM364^3+EN364^3+EO364^3+EP364^3</f>
        <v>0</v>
      </c>
      <c r="ER364" s="125">
        <f t="shared" si="64"/>
        <v>0</v>
      </c>
      <c r="ES364" s="61"/>
      <c r="ET364" s="116"/>
      <c r="EU364" s="176"/>
      <c r="EV364" s="176"/>
      <c r="EW364" s="176"/>
      <c r="EX364" s="176"/>
      <c r="EY364" s="176"/>
      <c r="EZ364" s="176"/>
      <c r="FA364" s="118"/>
      <c r="FB364" s="117"/>
      <c r="FC364" s="176"/>
      <c r="FD364" s="176"/>
      <c r="FE364" s="176"/>
      <c r="FF364" s="176"/>
      <c r="FG364" s="176"/>
      <c r="FH364" s="176"/>
      <c r="FI364" s="119"/>
      <c r="FJ364" s="32"/>
      <c r="FK364" s="115"/>
    </row>
    <row r="365" spans="9:167" x14ac:dyDescent="0.2">
      <c r="I365" s="109"/>
      <c r="J365" s="58"/>
      <c r="K365" s="121">
        <f>K349^3+K350^3+K351^3+K352^3+K353^3+K354^3+K355^3+K356^3+L349^3+L350^3+L351^3+L352^3+L353^3+L354^3+L355^3+L356^3</f>
        <v>0</v>
      </c>
      <c r="L365" s="122">
        <f>K364^3+K363^3+K362^3+K361^3+K360^3+K359^3+K358^3+K357^3+L364^3+L363^3+L362^3+L361^3+L360^3+L359^3+L358^3+L357^3</f>
        <v>0</v>
      </c>
      <c r="M365" s="122">
        <f>M349^3+M350^3+M351^3+M352^3+M353^3+M354^3+M355^3+M356^3+N349^3+N350^3+N351^3+N352^3+N353^3+N354^3+N355^3+N356^3</f>
        <v>0</v>
      </c>
      <c r="N365" s="122">
        <f>M364^3+M363^3+M362^3+M361^3+M360^3+M359^3+M358^3+M357^3+N364^3+N363^3+N362^3+N361^3+N360^3+N359^3+N358^3+N357^3</f>
        <v>0</v>
      </c>
      <c r="O365" s="122">
        <f>O349^3+O350^3+O351^3+O352^3+O353^3+O354^3+O355^3+O356^3+P349^3+P350^3+P351^3+P352^3+P353^3+P354^3+P355^3+P356^3</f>
        <v>0</v>
      </c>
      <c r="P365" s="122">
        <f>O364^3+O363^3+O362^3+O361^3+O360^3+O359^3+O358^3+O357^3+P364^3+P363^3+P362^3+P361^3+P360^3+P359^3+P358^3+P357^3</f>
        <v>0</v>
      </c>
      <c r="Q365" s="122">
        <f>Q349^3+Q350^3+Q351^3+Q352^3+Q353^3+Q354^3+Q355^3+Q356^3+R349^3+R350^3+R351^3+R352^3+R353^3+R354^3+R355^3+R356^3</f>
        <v>0</v>
      </c>
      <c r="R365" s="122">
        <f>Q364^3+Q363^3+Q362^3+Q361^3+Q360^3+Q359^3+Q358^3+Q357^3+R364^3+R363^3+R362^3+R361^3+R360^3+R359^3+R358^3+R357^3</f>
        <v>0</v>
      </c>
      <c r="S365" s="122">
        <f>S349^3+S350^3+S351^3+S352^3+S353^3+S354^3+S355^3+S356^3+T349^3+T350^3+T351^3+T352^3+T353^3+T354^3+T355^3+T356^3</f>
        <v>0</v>
      </c>
      <c r="T365" s="122">
        <f>S364^3+S363^3+S362^3+S361^3+S360^3+S359^3+S358^3+S357^3+T364^3+T363^3+T362^3+T361^3+T360^3+T359^3+T358^3+T357^3</f>
        <v>0</v>
      </c>
      <c r="U365" s="122">
        <f>U349^3+U350^3+U351^3+U352^3+U353^3+U354^3+U355^3+U356^3+V349^3+V350^3+V351^3+V352^3+V353^3+V354^3+V355^3+V356^3</f>
        <v>0</v>
      </c>
      <c r="V365" s="122">
        <f>U364^3+U363^3+U362^3+U361^3+U360^3+U359^3+U358^3+U357^3+V364^3+V363^3+V362^3+V361^3+V360^3+V359^3+V358^3+V357^3</f>
        <v>0</v>
      </c>
      <c r="W365" s="122">
        <f>W349^3+W350^3+W351^3+W352^3+W353^3+W354^3+W355^3+W356^3+X349^3+X350^3+X351^3+X352^3+X353^3+X354^3+X355^3+X356^3</f>
        <v>0</v>
      </c>
      <c r="X365" s="122">
        <f>W364^3+W363^3+W362^3+W361^3+W360^3+W359^3+W358^3+W357^3+X364^3+X363^3+X362^3+X361^3+X360^3+X359^3+X358^3+X357^3</f>
        <v>0</v>
      </c>
      <c r="Y365" s="122">
        <f>Y349^3+Y350^3+Y351^3+Y352^3+Y353^3+Y354^3+Y355^3+Y356^3+Z349^3+Z350^3+Z351^3+Z352^3+Z353^3+Z354^3+Z355^3+Z356^3</f>
        <v>0</v>
      </c>
      <c r="Z365" s="123">
        <f>Y364^3+Y363^3+Y362^3+Y361^3+Y360^3+Y359^3+Y358^3+Y357^3+Z364^3+Z363^3+Z362^3+Z361^3+Z360^3+Z359^3+Z358^3+Z357^3</f>
        <v>0</v>
      </c>
      <c r="AA365" s="168">
        <f>K349^3+L350^3+M351^3+N352^3+O353^3+P354^3+Q355^3+R356^3+S357^3+T358^3+U359^3+V360^3+W361^3+X362^3+Y363^3+Z364^3</f>
        <v>0</v>
      </c>
      <c r="AB365" s="169">
        <f>K357^3+L358^3+M359^3+N360^3+O361^3+P362^3+Q363^3+R364^3+S349^3+T350^3+U351^3+V352^3+W353^3+X354^3+Y355^3+Z356^3</f>
        <v>0</v>
      </c>
      <c r="AC365" s="52"/>
      <c r="AD365" s="126"/>
      <c r="AE365" s="126"/>
      <c r="AF365" s="126"/>
      <c r="AG365" s="126"/>
      <c r="AH365" s="126"/>
      <c r="AI365" s="126"/>
      <c r="AJ365" s="126"/>
      <c r="AK365" s="126"/>
      <c r="AL365" s="126"/>
      <c r="AM365" s="126"/>
      <c r="AN365" s="126"/>
      <c r="AO365" s="126"/>
      <c r="AP365" s="126"/>
      <c r="AQ365" s="126"/>
      <c r="AR365" s="126"/>
      <c r="AS365" s="126"/>
      <c r="AT365" s="32"/>
      <c r="AU365" s="115"/>
      <c r="AW365" s="109"/>
      <c r="AX365" s="58"/>
      <c r="AY365" s="121">
        <f>AY349^3+AY350^3+AY351^3+AY352^3+AY353^3+AY354^3+AY355^3+AY356^3+AZ349^3+AZ350^3+AZ351^3+AZ352^3+AZ353^3+AZ354^3+AZ355^3+AZ356^3</f>
        <v>0</v>
      </c>
      <c r="AZ365" s="122">
        <f>AY364^3+AY363^3+AY362^3+AY361^3+AY360^3+AY359^3+AY358^3+AY357^3+AZ364^3+AZ363^3+AZ362^3+AZ361^3+AZ360^3+AZ359^3+AZ358^3+AZ357^3</f>
        <v>0</v>
      </c>
      <c r="BA365" s="122">
        <f>BA349^3+BA350^3+BA351^3+BA352^3+BA353^3+BA354^3+BA355^3+BA356^3+BB349^3+BB350^3+BB351^3+BB352^3+BB353^3+BB354^3+BB355^3+BB356^3</f>
        <v>0</v>
      </c>
      <c r="BB365" s="122">
        <f>BA364^3+BA363^3+BA362^3+BA361^3+BA360^3+BA359^3+BA358^3+BA357^3+BB364^3+BB363^3+BB362^3+BB361^3+BB360^3+BB359^3+BB358^3+BB357^3</f>
        <v>0</v>
      </c>
      <c r="BC365" s="122">
        <f>BC349^3+BC350^3+BC351^3+BC352^3+BC353^3+BC354^3+BC355^3+BC356^3+BD349^3+BD350^3+BD351^3+BD352^3+BD353^3+BD354^3+BD355^3+BD356^3</f>
        <v>0</v>
      </c>
      <c r="BD365" s="122">
        <f>BC364^3+BC363^3+BC362^3+BC361^3+BC360^3+BC359^3+BC358^3+BC357^3+BD364^3+BD363^3+BD362^3+BD361^3+BD360^3+BD359^3+BD358^3+BD357^3</f>
        <v>0</v>
      </c>
      <c r="BE365" s="122">
        <f>BE349^3+BE350^3+BE351^3+BE352^3+BE353^3+BE354^3+BE355^3+BE356^3+BF349^3+BF350^3+BF351^3+BF352^3+BF353^3+BF354^3+BF355^3+BF356^3</f>
        <v>0</v>
      </c>
      <c r="BF365" s="122">
        <f>BE364^3+BE363^3+BE362^3+BE361^3+BE360^3+BE359^3+BE358^3+BE357^3+BF364^3+BF363^3+BF362^3+BF361^3+BF360^3+BF359^3+BF358^3+BF357^3</f>
        <v>0</v>
      </c>
      <c r="BG365" s="122">
        <f>BG349^3+BG350^3+BG351^3+BG352^3+BG353^3+BG354^3+BG355^3+BG356^3+BH349^3+BH350^3+BH351^3+BH352^3+BH353^3+BH354^3+BH355^3+BH356^3</f>
        <v>0</v>
      </c>
      <c r="BH365" s="122">
        <f>BG364^3+BG363^3+BG362^3+BG361^3+BG360^3+BG359^3+BG358^3+BG357^3+BH364^3+BH363^3+BH362^3+BH361^3+BH360^3+BH359^3+BH358^3+BH357^3</f>
        <v>0</v>
      </c>
      <c r="BI365" s="122">
        <f>BI349^3+BI350^3+BI351^3+BI352^3+BI353^3+BI354^3+BI355^3+BI356^3+BJ349^3+BJ350^3+BJ351^3+BJ352^3+BJ353^3+BJ354^3+BJ355^3+BJ356^3</f>
        <v>0</v>
      </c>
      <c r="BJ365" s="122">
        <f>BI364^3+BI363^3+BI362^3+BI361^3+BI360^3+BI359^3+BI358^3+BI357^3+BJ364^3+BJ363^3+BJ362^3+BJ361^3+BJ360^3+BJ359^3+BJ358^3+BJ357^3</f>
        <v>0</v>
      </c>
      <c r="BK365" s="122">
        <f>BK349^3+BK350^3+BK351^3+BK352^3+BK353^3+BK354^3+BK355^3+BK356^3+BL349^3+BL350^3+BL351^3+BL352^3+BL353^3+BL354^3+BL355^3+BL356^3</f>
        <v>0</v>
      </c>
      <c r="BL365" s="122">
        <f>BK364^3+BK363^3+BK362^3+BK361^3+BK360^3+BK359^3+BK358^3+BK357^3+BL364^3+BL363^3+BL362^3+BL361^3+BL360^3+BL359^3+BL358^3+BL357^3</f>
        <v>0</v>
      </c>
      <c r="BM365" s="122">
        <f>BM349^3+BM350^3+BM351^3+BM352^3+BM353^3+BM354^3+BM355^3+BM356^3+BN349^3+BN350^3+BN351^3+BN352^3+BN353^3+BN354^3+BN355^3+BN356^3</f>
        <v>0</v>
      </c>
      <c r="BN365" s="123">
        <f>BM364^3+BM363^3+BM362^3+BM361^3+BM360^3+BM359^3+BM358^3+BM357^3+BN364^3+BN363^3+BN362^3+BN361^3+BN360^3+BN359^3+BN358^3+BN357^3</f>
        <v>0</v>
      </c>
      <c r="BO365" s="168">
        <f>AY349^3+AZ350^3+BA351^3+BB352^3+BC353^3+BD354^3+BE355^3+BF356^3+BG357^3+BH358^3+BI359^3+BJ360^3+BK361^3+BL362^3+BM363^3+BN364^3</f>
        <v>0</v>
      </c>
      <c r="BP365" s="169">
        <f>AY357^3+AZ358^3+BA359^3+BB360^3+BC361^3+BD362^3+BE363^3+BF364^3+BG349^3+BH350^3+BI351^3+BJ352^3+BK353^3+BL354^3+BM355^3+BN356^3</f>
        <v>0</v>
      </c>
      <c r="BQ365" s="52"/>
      <c r="BR365" s="126"/>
      <c r="BS365" s="126"/>
      <c r="BT365" s="126"/>
      <c r="BU365" s="126"/>
      <c r="BV365" s="126"/>
      <c r="BW365" s="126"/>
      <c r="BX365" s="126"/>
      <c r="BY365" s="126"/>
      <c r="BZ365" s="126"/>
      <c r="CA365" s="126"/>
      <c r="CB365" s="126"/>
      <c r="CC365" s="126"/>
      <c r="CD365" s="126"/>
      <c r="CE365" s="126"/>
      <c r="CF365" s="126"/>
      <c r="CG365" s="126"/>
      <c r="CH365" s="32"/>
      <c r="CI365" s="115"/>
      <c r="CK365" s="109"/>
      <c r="CL365" s="58"/>
      <c r="CM365" s="121">
        <f>CM349^3+CM350^3+CM351^3+CM352^3+CM353^3+CM354^3+CM355^3+CM356^3+CN349^3+CN350^3+CN351^3+CN352^3+CN353^3+CN354^3+CN355^3+CN356^3</f>
        <v>0</v>
      </c>
      <c r="CN365" s="122">
        <f>CM364^3+CM363^3+CM362^3+CM361^3+CM360^3+CM359^3+CM358^3+CM357^3+CN364^3+CN363^3+CN362^3+CN361^3+CN360^3+CN359^3+CN358^3+CN357^3</f>
        <v>0</v>
      </c>
      <c r="CO365" s="122">
        <f>CO349^3+CO350^3+CO351^3+CO352^3+CO353^3+CO354^3+CO355^3+CO356^3+CP349^3+CP350^3+CP351^3+CP352^3+CP353^3+CP354^3+CP355^3+CP356^3</f>
        <v>0</v>
      </c>
      <c r="CP365" s="122">
        <f>CO364^3+CO363^3+CO362^3+CO361^3+CO360^3+CO359^3+CO358^3+CO357^3+CP364^3+CP363^3+CP362^3+CP361^3+CP360^3+CP359^3+CP358^3+CP357^3</f>
        <v>0</v>
      </c>
      <c r="CQ365" s="122">
        <f>CQ349^3+CQ350^3+CQ351^3+CQ352^3+CQ353^3+CQ354^3+CQ355^3+CQ356^3+CR349^3+CR350^3+CR351^3+CR352^3+CR353^3+CR354^3+CR355^3+CR356^3</f>
        <v>0</v>
      </c>
      <c r="CR365" s="122">
        <f>CQ364^3+CQ363^3+CQ362^3+CQ361^3+CQ360^3+CQ359^3+CQ358^3+CQ357^3+CR364^3+CR363^3+CR362^3+CR361^3+CR360^3+CR359^3+CR358^3+CR357^3</f>
        <v>0</v>
      </c>
      <c r="CS365" s="122">
        <f>CS349^3+CS350^3+CS351^3+CS352^3+CS353^3+CS354^3+CS355^3+CS356^3+CT349^3+CT350^3+CT351^3+CT352^3+CT353^3+CT354^3+CT355^3+CT356^3</f>
        <v>0</v>
      </c>
      <c r="CT365" s="122">
        <f>CS364^3+CS363^3+CS362^3+CS361^3+CS360^3+CS359^3+CS358^3+CS357^3+CT364^3+CT363^3+CT362^3+CT361^3+CT360^3+CT359^3+CT358^3+CT357^3</f>
        <v>0</v>
      </c>
      <c r="CU365" s="122">
        <f>CU349^3+CU350^3+CU351^3+CU352^3+CU353^3+CU354^3+CU355^3+CU356^3+CV349^3+CV350^3+CV351^3+CV352^3+CV353^3+CV354^3+CV355^3+CV356^3</f>
        <v>0</v>
      </c>
      <c r="CV365" s="122">
        <f>CU364^3+CU363^3+CU362^3+CU361^3+CU360^3+CU359^3+CU358^3+CU357^3+CV364^3+CV363^3+CV362^3+CV361^3+CV360^3+CV359^3+CV358^3+CV357^3</f>
        <v>0</v>
      </c>
      <c r="CW365" s="122">
        <f>CW349^3+CW350^3+CW351^3+CW352^3+CW353^3+CW354^3+CW355^3+CW356^3+CX349^3+CX350^3+CX351^3+CX352^3+CX353^3+CX354^3+CX355^3+CX356^3</f>
        <v>0</v>
      </c>
      <c r="CX365" s="122">
        <f>CW364^3+CW363^3+CW362^3+CW361^3+CW360^3+CW359^3+CW358^3+CW357^3+CX364^3+CX363^3+CX362^3+CX361^3+CX360^3+CX359^3+CX358^3+CX357^3</f>
        <v>0</v>
      </c>
      <c r="CY365" s="122">
        <f>CY349^3+CY350^3+CY351^3+CY352^3+CY353^3+CY354^3+CY355^3+CY356^3+CZ349^3+CZ350^3+CZ351^3+CZ352^3+CZ353^3+CZ354^3+CZ355^3+CZ356^3</f>
        <v>0</v>
      </c>
      <c r="CZ365" s="122">
        <f>CY364^3+CY363^3+CY362^3+CY361^3+CY360^3+CY359^3+CY358^3+CY357^3+CZ364^3+CZ363^3+CZ362^3+CZ361^3+CZ360^3+CZ359^3+CZ358^3+CZ357^3</f>
        <v>0</v>
      </c>
      <c r="DA365" s="122">
        <f>DA349^3+DA350^3+DA351^3+DA352^3+DA353^3+DA354^3+DA355^3+DA356^3+DB349^3+DB350^3+DB351^3+DB352^3+DB353^3+DB354^3+DB355^3+DB356^3</f>
        <v>0</v>
      </c>
      <c r="DB365" s="123">
        <f>DA364^3+DA363^3+DA362^3+DA361^3+DA360^3+DA359^3+DA358^3+DA357^3+DB364^3+DB363^3+DB362^3+DB361^3+DB360^3+DB359^3+DB358^3+DB357^3</f>
        <v>0</v>
      </c>
      <c r="DC365" s="168">
        <f>CM349^3+CN350^3+CO351^3+CP352^3+CQ353^3+CR354^3+CS355^3+CT356^3+CU357^3+CV358^3+CW359^3+CX360^3+CY361^3+CZ362^3+DA363^3+DB364^3</f>
        <v>0</v>
      </c>
      <c r="DD365" s="169">
        <f>CM357^3+CN358^3+CO359^3+CP360^3+CQ361^3+CR362^3+CS363^3+CT364^3+CU349^3+CV350^3+CW351^3+CX352^3+CY353^3+CZ354^3+DA355^3+DB356^3</f>
        <v>0</v>
      </c>
      <c r="DE365" s="52"/>
      <c r="DF365" s="126"/>
      <c r="DG365" s="126"/>
      <c r="DH365" s="126"/>
      <c r="DI365" s="126"/>
      <c r="DJ365" s="126"/>
      <c r="DK365" s="126"/>
      <c r="DL365" s="126"/>
      <c r="DM365" s="126"/>
      <c r="DN365" s="126"/>
      <c r="DO365" s="126"/>
      <c r="DP365" s="126"/>
      <c r="DQ365" s="126"/>
      <c r="DR365" s="126"/>
      <c r="DS365" s="126"/>
      <c r="DT365" s="126"/>
      <c r="DU365" s="126"/>
      <c r="DV365" s="32"/>
      <c r="DW365" s="115"/>
      <c r="DY365" s="109"/>
      <c r="DZ365" s="58"/>
      <c r="EA365" s="121">
        <f>EA349^3+EA350^3+EA351^3+EA352^3+EA353^3+EA354^3+EA355^3+EA356^3+EB349^3+EB350^3+EB351^3+EB352^3+EB353^3+EB354^3+EB355^3+EB356^3</f>
        <v>0</v>
      </c>
      <c r="EB365" s="122">
        <f>EA364^3+EA363^3+EA362^3+EA361^3+EA360^3+EA359^3+EA358^3+EA357^3+EB364^3+EB363^3+EB362^3+EB361^3+EB360^3+EB359^3+EB358^3+EB357^3</f>
        <v>0</v>
      </c>
      <c r="EC365" s="122">
        <f>EC349^3+EC350^3+EC351^3+EC352^3+EC353^3+EC354^3+EC355^3+EC356^3+ED349^3+ED350^3+ED351^3+ED352^3+ED353^3+ED354^3+ED355^3+ED356^3</f>
        <v>0</v>
      </c>
      <c r="ED365" s="122">
        <f>EC364^3+EC363^3+EC362^3+EC361^3+EC360^3+EC359^3+EC358^3+EC357^3+ED364^3+ED363^3+ED362^3+ED361^3+ED360^3+ED359^3+ED358^3+ED357^3</f>
        <v>0</v>
      </c>
      <c r="EE365" s="122">
        <f>EE349^3+EE350^3+EE351^3+EE352^3+EE353^3+EE354^3+EE355^3+EE356^3+EF349^3+EF350^3+EF351^3+EF352^3+EF353^3+EF354^3+EF355^3+EF356^3</f>
        <v>0</v>
      </c>
      <c r="EF365" s="122">
        <f>EE364^3+EE363^3+EE362^3+EE361^3+EE360^3+EE359^3+EE358^3+EE357^3+EF364^3+EF363^3+EF362^3+EF361^3+EF360^3+EF359^3+EF358^3+EF357^3</f>
        <v>0</v>
      </c>
      <c r="EG365" s="122">
        <f>EG349^3+EG350^3+EG351^3+EG352^3+EG353^3+EG354^3+EG355^3+EG356^3+EH349^3+EH350^3+EH351^3+EH352^3+EH353^3+EH354^3+EH355^3+EH356^3</f>
        <v>0</v>
      </c>
      <c r="EH365" s="122">
        <f>EG364^3+EG363^3+EG362^3+EG361^3+EG360^3+EG359^3+EG358^3+EG357^3+EH364^3+EH363^3+EH362^3+EH361^3+EH360^3+EH359^3+EH358^3+EH357^3</f>
        <v>0</v>
      </c>
      <c r="EI365" s="122">
        <f>EI349^3+EI350^3+EI351^3+EI352^3+EI353^3+EI354^3+EI355^3+EI356^3+EJ349^3+EJ350^3+EJ351^3+EJ352^3+EJ353^3+EJ354^3+EJ355^3+EJ356^3</f>
        <v>0</v>
      </c>
      <c r="EJ365" s="122">
        <f>EI364^3+EI363^3+EI362^3+EI361^3+EI360^3+EI359^3+EI358^3+EI357^3+EJ364^3+EJ363^3+EJ362^3+EJ361^3+EJ360^3+EJ359^3+EJ358^3+EJ357^3</f>
        <v>0</v>
      </c>
      <c r="EK365" s="122">
        <f>EK349^3+EK350^3+EK351^3+EK352^3+EK353^3+EK354^3+EK355^3+EK356^3+EL349^3+EL350^3+EL351^3+EL352^3+EL353^3+EL354^3+EL355^3+EL356^3</f>
        <v>0</v>
      </c>
      <c r="EL365" s="122">
        <f>EK364^3+EK363^3+EK362^3+EK361^3+EK360^3+EK359^3+EK358^3+EK357^3+EL364^3+EL363^3+EL362^3+EL361^3+EL360^3+EL359^3+EL358^3+EL357^3</f>
        <v>0</v>
      </c>
      <c r="EM365" s="122">
        <f>EM349^3+EM350^3+EM351^3+EM352^3+EM353^3+EM354^3+EM355^3+EM356^3+EN349^3+EN350^3+EN351^3+EN352^3+EN353^3+EN354^3+EN355^3+EN356^3</f>
        <v>0</v>
      </c>
      <c r="EN365" s="122">
        <f>EM364^3+EM363^3+EM362^3+EM361^3+EM360^3+EM359^3+EM358^3+EM357^3+EN364^3+EN363^3+EN362^3+EN361^3+EN360^3+EN359^3+EN358^3+EN357^3</f>
        <v>0</v>
      </c>
      <c r="EO365" s="122">
        <f>EO349^3+EO350^3+EO351^3+EO352^3+EO353^3+EO354^3+EO355^3+EO356^3+EP349^3+EP350^3+EP351^3+EP352^3+EP353^3+EP354^3+EP355^3+EP356^3</f>
        <v>0</v>
      </c>
      <c r="EP365" s="123">
        <f>EO364^3+EO363^3+EO362^3+EO361^3+EO360^3+EO359^3+EO358^3+EO357^3+EP364^3+EP363^3+EP362^3+EP361^3+EP360^3+EP359^3+EP358^3+EP357^3</f>
        <v>0</v>
      </c>
      <c r="EQ365" s="168">
        <f>EA349^3+EB350^3+EC351^3+ED352^3+EE353^3+EF354^3+EG355^3+EH356^3+EI357^3+EJ358^3+EK359^3+EL360^3+EM361^3+EN362^3+EO363^3+EP364^3</f>
        <v>0</v>
      </c>
      <c r="ER365" s="169">
        <f>EA357^3+EB358^3+EC359^3+ED360^3+EE361^3+EF362^3+EG363^3+EH364^3+EI349^3+EJ350^3+EK351^3+EL352^3+EM353^3+EN354^3+EO355^3+EP356^3</f>
        <v>0</v>
      </c>
      <c r="ES365" s="52"/>
      <c r="ET365" s="126"/>
      <c r="EU365" s="126"/>
      <c r="EV365" s="126"/>
      <c r="EW365" s="126"/>
      <c r="EX365" s="126"/>
      <c r="EY365" s="126"/>
      <c r="EZ365" s="126"/>
      <c r="FA365" s="126"/>
      <c r="FB365" s="126"/>
      <c r="FC365" s="126"/>
      <c r="FD365" s="126"/>
      <c r="FE365" s="126"/>
      <c r="FF365" s="126"/>
      <c r="FG365" s="126"/>
      <c r="FH365" s="126"/>
      <c r="FI365" s="126"/>
      <c r="FJ365" s="32"/>
      <c r="FK365" s="115"/>
    </row>
    <row r="366" spans="9:167" ht="13.5" thickBot="1" x14ac:dyDescent="0.25">
      <c r="I366" s="109"/>
      <c r="J366" s="58"/>
      <c r="K366" s="127">
        <f>K349^3+L349^3+M349^3+N349^3+K350^3+L350^3+M350^3+N350^3+K351^3+L351^3+M351^3+N351^3+K352^3+L352^3+M352^3+N352^3</f>
        <v>0</v>
      </c>
      <c r="L366" s="128">
        <f>K353^3+L353^3+M353^3+N353^3+K354^3+L354^3+M354^3+N354^3+K355^3+L355^3+M355^3+N355^3+K356^3+L356^3+M356^3+N356^3</f>
        <v>0</v>
      </c>
      <c r="M366" s="128">
        <f>K357^3+L357^3+M357^3+N357^3+K358^3+L358^3+M358^3+N358^3+K359^3+L359^3+M359^3+N359^3+K360^3+L360^3+M360^3+N360^3</f>
        <v>0</v>
      </c>
      <c r="N366" s="128">
        <f>K361^3+L361^3+M361^3+N361^3+K362^3+L362^3+M362^3+N362^3+K363^3+L363^3+M363^3+N363^3+K364^3+L364^3+M364^3+N364^3</f>
        <v>0</v>
      </c>
      <c r="O366" s="128">
        <f>O349^3+P349^3+Q349^3+R349^3+O350^3+P350^3+Q350^3+R350^3+O351^3+P351^3+Q351^3+R351^3+O352^3+P352^3+Q352^3+R352^3</f>
        <v>0</v>
      </c>
      <c r="P366" s="128">
        <f>O353^3+P353^3+Q353^3+R353^3+O354^3+P354^3+Q354^3+R354^3+O355^3+P355^3+Q355^3+R355^3+O356^3+P356^3+Q356^3+R356^3</f>
        <v>0</v>
      </c>
      <c r="Q366" s="128">
        <f>O357^3+P357^3+Q357^3+R357^3+O358^3+P358^3+Q358^3+R358^3+O359^3+P359^3+Q359^3+R359^3+O360^3+P360^3+Q360^3+R360^3</f>
        <v>0</v>
      </c>
      <c r="R366" s="128">
        <f>O361^3+P361^3+Q361^3+R361^3+O362^3+P362^3+Q362^3+R362^3+O363^3+P363^3+Q363^3+R363^3+O364^3+P364^3+Q364^3+R364^3</f>
        <v>0</v>
      </c>
      <c r="S366" s="128">
        <f>S349^3+T349^3+U349^3+V349^3+S350^3+T350^3+U350^3+V350^3+S351^3+T351^3+U351^3+V351^3+S352^3+T352^3+U352^3+V352^3</f>
        <v>0</v>
      </c>
      <c r="T366" s="128">
        <f>S353^3+T353^3+U353^3+V353^3+S354^3+T354^3+U354^3+V354^3+S355^3+T355^3+U355^3+V355^3+S356^3+T356^3+U356^3+V356^3</f>
        <v>0</v>
      </c>
      <c r="U366" s="128">
        <f>S357^3+T357^3+U357^3+V357^3+S358^3+T358^3+U358^3+V358^3+S359^3+T359^3+U359^3+V359^3+S360^3+T360^3+U360^3+V360^3</f>
        <v>0</v>
      </c>
      <c r="V366" s="128">
        <f>S361^3+T361^3+U361^3+V361^3+S362^3+T362^3+U362^3+V362^3+S363^3+T363^3+U363^3+V363^3+S364^3+T364^3+U364^3+V364^3</f>
        <v>0</v>
      </c>
      <c r="W366" s="128">
        <f>W349^3+X349^3+Y349^3+Z349^3+W350^3+X350^3+Y350^3+Z350^3+W351^3+X351^3+Y351^3+Z351^3+W352^3+X352^3+Y352^3+Z352^3</f>
        <v>0</v>
      </c>
      <c r="X366" s="128">
        <f>W353^3+X353^3+Y353^3+Z353^3+W354^3+X354^3+Y354^3+Z354^3+W355^3+X355^3+Y355^3+Z355^3+W356^3+X356^3+Y356^3+Z356^3</f>
        <v>0</v>
      </c>
      <c r="Y366" s="128">
        <f>W357^3+X357^3+Y357^3+Z357^3+W358^3+X358^3+Y358^3+Z358^3+W359^3+X359^3+Y359^3+Z359^3+W360^3+X360^3+Y360^3+Z360^3</f>
        <v>0</v>
      </c>
      <c r="Z366" s="128">
        <f>W361^3+X361^3+Y361^3+Z361^3+W362^3+X362^3+Y362^3+Z362^3+W363^3+X363^3+Y363^3+Z363^3+W364^3+X364^3+Y364^3+Z364^3</f>
        <v>0</v>
      </c>
      <c r="AA366" s="128">
        <f>K364^3+L363^3+M362^3+N361^3+O360^3+P359^3+Q358^3+R357^3+S356^3+T355^3+U354^3+V353^3+W352^3+X351^3+Y350^3+Z349^3</f>
        <v>0</v>
      </c>
      <c r="AB366" s="170">
        <f>K356^3+L355^3+M354^3+N353^3+O352^3+P351^3+Q350^3+R349^3+S364^3+T363^3+U362^3+V361^3+W360^3+X359^3+Y358^3+Z357^3</f>
        <v>0</v>
      </c>
      <c r="AC366" s="32"/>
      <c r="AD366" s="131"/>
      <c r="AE366" s="131"/>
      <c r="AF366" s="131"/>
      <c r="AG366" s="131"/>
      <c r="AH366" s="131"/>
      <c r="AI366" s="131"/>
      <c r="AJ366" s="131"/>
      <c r="AK366" s="131"/>
      <c r="AL366" s="131"/>
      <c r="AM366" s="131"/>
      <c r="AN366" s="131"/>
      <c r="AO366" s="131"/>
      <c r="AP366" s="131"/>
      <c r="AQ366" s="131"/>
      <c r="AR366" s="131"/>
      <c r="AS366" s="131"/>
      <c r="AT366" s="32"/>
      <c r="AU366" s="115"/>
      <c r="AW366" s="109"/>
      <c r="AX366" s="58"/>
      <c r="AY366" s="127">
        <f>AY349^3+AZ349^3+BA349^3+BB349^3+AY350^3+AZ350^3+BA350^3+BB350^3+AY351^3+AZ351^3+BA351^3+BB351^3+AY352^3+AZ352^3+BA352^3+BB352^3</f>
        <v>0</v>
      </c>
      <c r="AZ366" s="128">
        <f>AY353^3+AZ353^3+BA353^3+BB353^3+AY354^3+AZ354^3+BA354^3+BB354^3+AY355^3+AZ355^3+BA355^3+BB355^3+AY356^3+AZ356^3+BA356^3+BB356^3</f>
        <v>0</v>
      </c>
      <c r="BA366" s="128">
        <f>AY357^3+AZ357^3+BA357^3+BB357^3+AY358^3+AZ358^3+BA358^3+BB358^3+AY359^3+AZ359^3+BA359^3+BB359^3+AY360^3+AZ360^3+BA360^3+BB360^3</f>
        <v>0</v>
      </c>
      <c r="BB366" s="128">
        <f>AY361^3+AZ361^3+BA361^3+BB361^3+AY362^3+AZ362^3+BA362^3+BB362^3+AY363^3+AZ363^3+BA363^3+BB363^3+AY364^3+AZ364^3+BA364^3+BB364^3</f>
        <v>0</v>
      </c>
      <c r="BC366" s="128">
        <f>BC349^3+BD349^3+BE349^3+BF349^3+BC350^3+BD350^3+BE350^3+BF350^3+BC351^3+BD351^3+BE351^3+BF351^3+BC352^3+BD352^3+BE352^3+BF352^3</f>
        <v>0</v>
      </c>
      <c r="BD366" s="128">
        <f>BC353^3+BD353^3+BE353^3+BF353^3+BC354^3+BD354^3+BE354^3+BF354^3+BC355^3+BD355^3+BE355^3+BF355^3+BC356^3+BD356^3+BE356^3+BF356^3</f>
        <v>0</v>
      </c>
      <c r="BE366" s="128">
        <f>BC357^3+BD357^3+BE357^3+BF357^3+BC358^3+BD358^3+BE358^3+BF358^3+BC359^3+BD359^3+BE359^3+BF359^3+BC360^3+BD360^3+BE360^3+BF360^3</f>
        <v>0</v>
      </c>
      <c r="BF366" s="128">
        <f>BC361^3+BD361^3+BE361^3+BF361^3+BC362^3+BD362^3+BE362^3+BF362^3+BC363^3+BD363^3+BE363^3+BF363^3+BC364^3+BD364^3+BE364^3+BF364^3</f>
        <v>0</v>
      </c>
      <c r="BG366" s="128">
        <f>BG349^3+BH349^3+BI349^3+BJ349^3+BG350^3+BH350^3+BI350^3+BJ350^3+BG351^3+BH351^3+BI351^3+BJ351^3+BG352^3+BH352^3+BI352^3+BJ352^3</f>
        <v>0</v>
      </c>
      <c r="BH366" s="128">
        <f>BG353^3+BH353^3+BI353^3+BJ353^3+BG354^3+BH354^3+BI354^3+BJ354^3+BG355^3+BH355^3+BI355^3+BJ355^3+BG356^3+BH356^3+BI356^3+BJ356^3</f>
        <v>0</v>
      </c>
      <c r="BI366" s="128">
        <f>BG357^3+BH357^3+BI357^3+BJ357^3+BG358^3+BH358^3+BI358^3+BJ358^3+BG359^3+BH359^3+BI359^3+BJ359^3+BG360^3+BH360^3+BI360^3+BJ360^3</f>
        <v>0</v>
      </c>
      <c r="BJ366" s="128">
        <f>BG361^3+BH361^3+BI361^3+BJ361^3+BG362^3+BH362^3+BI362^3+BJ362^3+BG363^3+BH363^3+BI363^3+BJ363^3+BG364^3+BH364^3+BI364^3+BJ364^3</f>
        <v>0</v>
      </c>
      <c r="BK366" s="128">
        <f>BK349^3+BL349^3+BM349^3+BN349^3+BK350^3+BL350^3+BM350^3+BN350^3+BK351^3+BL351^3+BM351^3+BN351^3+BK352^3+BL352^3+BM352^3+BN352^3</f>
        <v>0</v>
      </c>
      <c r="BL366" s="128">
        <f>BK353^3+BL353^3+BM353^3+BN353^3+BK354^3+BL354^3+BM354^3+BN354^3+BK355^3+BL355^3+BM355^3+BN355^3+BK356^3+BL356^3+BM356^3+BN356^3</f>
        <v>0</v>
      </c>
      <c r="BM366" s="128">
        <f>BK357^3+BL357^3+BM357^3+BN357^3+BK358^3+BL358^3+BM358^3+BN358^3+BK359^3+BL359^3+BM359^3+BN359^3+BK360^3+BL360^3+BM360^3+BN360^3</f>
        <v>0</v>
      </c>
      <c r="BN366" s="128">
        <f>BK361^3+BL361^3+BM361^3+BN361^3+BK362^3+BL362^3+BM362^3+BN362^3+BK363^3+BL363^3+BM363^3+BN363^3+BK364^3+BL364^3+BM364^3+BN364^3</f>
        <v>0</v>
      </c>
      <c r="BO366" s="128">
        <f>AY364^3+AZ363^3+BA362^3+BB361^3+BC360^3+BD359^3+BE358^3+BF357^3+BG356^3+BH355^3+BI354^3+BJ353^3+BK352^3+BL351^3+BM350^3+BN349^3</f>
        <v>0</v>
      </c>
      <c r="BP366" s="170">
        <f>AY356^3+AZ355^3+BA354^3+BB353^3+BC352^3+BD351^3+BE350^3+BF349^3+BG364^3+BH363^3+BI362^3+BJ361^3+BK360^3+BL359^3+BM358^3+BN357^3</f>
        <v>0</v>
      </c>
      <c r="BQ366" s="32"/>
      <c r="BR366" s="131"/>
      <c r="BS366" s="131"/>
      <c r="BT366" s="131"/>
      <c r="BU366" s="131"/>
      <c r="BV366" s="131"/>
      <c r="BW366" s="131"/>
      <c r="BX366" s="131"/>
      <c r="BY366" s="131"/>
      <c r="BZ366" s="131"/>
      <c r="CA366" s="131"/>
      <c r="CB366" s="131"/>
      <c r="CC366" s="131"/>
      <c r="CD366" s="131"/>
      <c r="CE366" s="131"/>
      <c r="CF366" s="131"/>
      <c r="CG366" s="131"/>
      <c r="CH366" s="32"/>
      <c r="CI366" s="115"/>
      <c r="CK366" s="109"/>
      <c r="CL366" s="58"/>
      <c r="CM366" s="127">
        <f>CM349^3+CN349^3+CO349^3+CP349^3+CM350^3+CN350^3+CO350^3+CP350^3+CM351^3+CN351^3+CO351^3+CP351^3+CM352^3+CN352^3+CO352^3+CP352^3</f>
        <v>0</v>
      </c>
      <c r="CN366" s="128">
        <f>CM353^3+CN353^3+CO353^3+CP353^3+CM354^3+CN354^3+CO354^3+CP354^3+CM355^3+CN355^3+CO355^3+CP355^3+CM356^3+CN356^3+CO356^3+CP356^3</f>
        <v>0</v>
      </c>
      <c r="CO366" s="128">
        <f>CM357^3+CN357^3+CO357^3+CP357^3+CM358^3+CN358^3+CO358^3+CP358^3+CM359^3+CN359^3+CO359^3+CP359^3+CM360^3+CN360^3+CO360^3+CP360^3</f>
        <v>0</v>
      </c>
      <c r="CP366" s="128">
        <f>CM361^3+CN361^3+CO361^3+CP361^3+CM362^3+CN362^3+CO362^3+CP362^3+CM363^3+CN363^3+CO363^3+CP363^3+CM364^3+CN364^3+CO364^3+CP364^3</f>
        <v>0</v>
      </c>
      <c r="CQ366" s="128">
        <f>CQ349^3+CR349^3+CS349^3+CT349^3+CQ350^3+CR350^3+CS350^3+CT350^3+CQ351^3+CR351^3+CS351^3+CT351^3+CQ352^3+CR352^3+CS352^3+CT352^3</f>
        <v>0</v>
      </c>
      <c r="CR366" s="128">
        <f>CQ353^3+CR353^3+CS353^3+CT353^3+CQ354^3+CR354^3+CS354^3+CT354^3+CQ355^3+CR355^3+CS355^3+CT355^3+CQ356^3+CR356^3+CS356^3+CT356^3</f>
        <v>0</v>
      </c>
      <c r="CS366" s="128">
        <f>CQ357^3+CR357^3+CS357^3+CT357^3+CQ358^3+CR358^3+CS358^3+CT358^3+CQ359^3+CR359^3+CS359^3+CT359^3+CQ360^3+CR360^3+CS360^3+CT360^3</f>
        <v>0</v>
      </c>
      <c r="CT366" s="128">
        <f>CQ361^3+CR361^3+CS361^3+CT361^3+CQ362^3+CR362^3+CS362^3+CT362^3+CQ363^3+CR363^3+CS363^3+CT363^3+CQ364^3+CR364^3+CS364^3+CT364^3</f>
        <v>0</v>
      </c>
      <c r="CU366" s="128">
        <f>CU349^3+CV349^3+CW349^3+CX349^3+CU350^3+CV350^3+CW350^3+CX350^3+CU351^3+CV351^3+CW351^3+CX351^3+CU352^3+CV352^3+CW352^3+CX352^3</f>
        <v>0</v>
      </c>
      <c r="CV366" s="128">
        <f>CU353^3+CV353^3+CW353^3+CX353^3+CU354^3+CV354^3+CW354^3+CX354^3+CU355^3+CV355^3+CW355^3+CX355^3+CU356^3+CV356^3+CW356^3+CX356^3</f>
        <v>0</v>
      </c>
      <c r="CW366" s="128">
        <f>CU357^3+CV357^3+CW357^3+CX357^3+CU358^3+CV358^3+CW358^3+CX358^3+CU359^3+CV359^3+CW359^3+CX359^3+CU360^3+CV360^3+CW360^3+CX360^3</f>
        <v>0</v>
      </c>
      <c r="CX366" s="128">
        <f>CU361^3+CV361^3+CW361^3+CX361^3+CU362^3+CV362^3+CW362^3+CX362^3+CU363^3+CV363^3+CW363^3+CX363^3+CU364^3+CV364^3+CW364^3+CX364^3</f>
        <v>0</v>
      </c>
      <c r="CY366" s="128">
        <f>CY349^3+CZ349^3+DA349^3+DB349^3+CY350^3+CZ350^3+DA350^3+DB350^3+CY351^3+CZ351^3+DA351^3+DB351^3+CY352^3+CZ352^3+DA352^3+DB352^3</f>
        <v>0</v>
      </c>
      <c r="CZ366" s="128">
        <f>CY353^3+CZ353^3+DA353^3+DB353^3+CY354^3+CZ354^3+DA354^3+DB354^3+CY355^3+CZ355^3+DA355^3+DB355^3+CY356^3+CZ356^3+DA356^3+DB356^3</f>
        <v>0</v>
      </c>
      <c r="DA366" s="128">
        <f>CY357^3+CZ357^3+DA357^3+DB357^3+CY358^3+CZ358^3+DA358^3+DB358^3+CY359^3+CZ359^3+DA359^3+DB359^3+CY360^3+CZ360^3+DA360^3+DB360^3</f>
        <v>0</v>
      </c>
      <c r="DB366" s="128">
        <f>CY361^3+CZ361^3+DA361^3+DB361^3+CY362^3+CZ362^3+DA362^3+DB362^3+CY363^3+CZ363^3+DA363^3+DB363^3+CY364^3+CZ364^3+DA364^3+DB364^3</f>
        <v>0</v>
      </c>
      <c r="DC366" s="128">
        <f>CM364^3+CN363^3+CO362^3+CP361^3+CQ360^3+CR359^3+CS358^3+CT357^3+CU356^3+CV355^3+CW354^3+CX353^3+CY352^3+CZ351^3+DA350^3+DB349^3</f>
        <v>0</v>
      </c>
      <c r="DD366" s="170">
        <f>CM356^3+CN355^3+CO354^3+CP353^3+CQ352^3+CR351^3+CS350^3+CT349^3+CU364^3+CV363^3+CW362^3+CX361^3+CY360^3+CZ359^3+DA358^3+DB357^3</f>
        <v>0</v>
      </c>
      <c r="DE366" s="32"/>
      <c r="DF366" s="131"/>
      <c r="DG366" s="131"/>
      <c r="DH366" s="131"/>
      <c r="DI366" s="131"/>
      <c r="DJ366" s="131"/>
      <c r="DK366" s="131"/>
      <c r="DL366" s="131"/>
      <c r="DM366" s="131"/>
      <c r="DN366" s="131"/>
      <c r="DO366" s="131"/>
      <c r="DP366" s="131"/>
      <c r="DQ366" s="131"/>
      <c r="DR366" s="131"/>
      <c r="DS366" s="131"/>
      <c r="DT366" s="131"/>
      <c r="DU366" s="131"/>
      <c r="DV366" s="32"/>
      <c r="DW366" s="115"/>
      <c r="DY366" s="109"/>
      <c r="DZ366" s="58"/>
      <c r="EA366" s="127">
        <f>EA349^3+EB349^3+EC349^3+ED349^3+EA350^3+EB350^3+EC350^3+ED350^3+EA351^3+EB351^3+EC351^3+ED351^3+EA352^3+EB352^3+EC352^3+ED352^3</f>
        <v>0</v>
      </c>
      <c r="EB366" s="128">
        <f>EA353^3+EB353^3+EC353^3+ED353^3+EA354^3+EB354^3+EC354^3+ED354^3+EA355^3+EB355^3+EC355^3+ED355^3+EA356^3+EB356^3+EC356^3+ED356^3</f>
        <v>0</v>
      </c>
      <c r="EC366" s="128">
        <f>EA357^3+EB357^3+EC357^3+ED357^3+EA358^3+EB358^3+EC358^3+ED358^3+EA359^3+EB359^3+EC359^3+ED359^3+EA360^3+EB360^3+EC360^3+ED360^3</f>
        <v>0</v>
      </c>
      <c r="ED366" s="128">
        <f>EA361^3+EB361^3+EC361^3+ED361^3+EA362^3+EB362^3+EC362^3+ED362^3+EA363^3+EB363^3+EC363^3+ED363^3+EA364^3+EB364^3+EC364^3+ED364^3</f>
        <v>0</v>
      </c>
      <c r="EE366" s="128">
        <f>EE349^3+EF349^3+EG349^3+EH349^3+EE350^3+EF350^3+EG350^3+EH350^3+EE351^3+EF351^3+EG351^3+EH351^3+EE352^3+EF352^3+EG352^3+EH352^3</f>
        <v>0</v>
      </c>
      <c r="EF366" s="128">
        <f>EE353^3+EF353^3+EG353^3+EH353^3+EE354^3+EF354^3+EG354^3+EH354^3+EE355^3+EF355^3+EG355^3+EH355^3+EE356^3+EF356^3+EG356^3+EH356^3</f>
        <v>0</v>
      </c>
      <c r="EG366" s="128">
        <f>EE357^3+EF357^3+EG357^3+EH357^3+EE358^3+EF358^3+EG358^3+EH358^3+EE359^3+EF359^3+EG359^3+EH359^3+EE360^3+EF360^3+EG360^3+EH360^3</f>
        <v>0</v>
      </c>
      <c r="EH366" s="128">
        <f>EE361^3+EF361^3+EG361^3+EH361^3+EE362^3+EF362^3+EG362^3+EH362^3+EE363^3+EF363^3+EG363^3+EH363^3+EE364^3+EF364^3+EG364^3+EH364^3</f>
        <v>0</v>
      </c>
      <c r="EI366" s="128">
        <f>EI349^3+EJ349^3+EK349^3+EL349^3+EI350^3+EJ350^3+EK350^3+EL350^3+EI351^3+EJ351^3+EK351^3+EL351^3+EI352^3+EJ352^3+EK352^3+EL352^3</f>
        <v>0</v>
      </c>
      <c r="EJ366" s="128">
        <f>EI353^3+EJ353^3+EK353^3+EL353^3+EI354^3+EJ354^3+EK354^3+EL354^3+EI355^3+EJ355^3+EK355^3+EL355^3+EI356^3+EJ356^3+EK356^3+EL356^3</f>
        <v>0</v>
      </c>
      <c r="EK366" s="128">
        <f>EI357^3+EJ357^3+EK357^3+EL357^3+EI358^3+EJ358^3+EK358^3+EL358^3+EI359^3+EJ359^3+EK359^3+EL359^3+EI360^3+EJ360^3+EK360^3+EL360^3</f>
        <v>0</v>
      </c>
      <c r="EL366" s="128">
        <f>EI361^3+EJ361^3+EK361^3+EL361^3+EI362^3+EJ362^3+EK362^3+EL362^3+EI363^3+EJ363^3+EK363^3+EL363^3+EI364^3+EJ364^3+EK364^3+EL364^3</f>
        <v>0</v>
      </c>
      <c r="EM366" s="128">
        <f>EM349^3+EN349^3+EO349^3+EP349^3+EM350^3+EN350^3+EO350^3+EP350^3+EM351^3+EN351^3+EO351^3+EP351^3+EM352^3+EN352^3+EO352^3+EP352^3</f>
        <v>0</v>
      </c>
      <c r="EN366" s="128">
        <f>EM353^3+EN353^3+EO353^3+EP353^3+EM354^3+EN354^3+EO354^3+EP354^3+EM355^3+EN355^3+EO355^3+EP355^3+EM356^3+EN356^3+EO356^3+EP356^3</f>
        <v>0</v>
      </c>
      <c r="EO366" s="128">
        <f>EM357^3+EN357^3+EO357^3+EP357^3+EM358^3+EN358^3+EO358^3+EP358^3+EM359^3+EN359^3+EO359^3+EP359^3+EM360^3+EN360^3+EO360^3+EP360^3</f>
        <v>0</v>
      </c>
      <c r="EP366" s="128">
        <f>EM361^3+EN361^3+EO361^3+EP361^3+EM362^3+EN362^3+EO362^3+EP362^3+EM363^3+EN363^3+EO363^3+EP363^3+EM364^3+EN364^3+EO364^3+EP364^3</f>
        <v>0</v>
      </c>
      <c r="EQ366" s="128">
        <f>EA364^3+EB363^3+EC362^3+ED361^3+EE360^3+EF359^3+EG358^3+EH357^3+EI356^3+EJ355^3+EK354^3+EL353^3+EM352^3+EN351^3+EO350^3+EP349^3</f>
        <v>0</v>
      </c>
      <c r="ER366" s="170">
        <f>EA356^3+EB355^3+EC354^3+ED353^3+EE352^3+EF351^3+EG350^3+EH349^3+EI364^3+EJ363^3+EK362^3+EL361^3+EM360^3+EN359^3+EO358^3+EP357^3</f>
        <v>0</v>
      </c>
      <c r="ES366" s="32"/>
      <c r="ET366" s="131"/>
      <c r="EU366" s="131"/>
      <c r="EV366" s="131"/>
      <c r="EW366" s="131"/>
      <c r="EX366" s="131"/>
      <c r="EY366" s="131"/>
      <c r="EZ366" s="131"/>
      <c r="FA366" s="131"/>
      <c r="FB366" s="131"/>
      <c r="FC366" s="131"/>
      <c r="FD366" s="131"/>
      <c r="FE366" s="131"/>
      <c r="FF366" s="131"/>
      <c r="FG366" s="131"/>
      <c r="FH366" s="131"/>
      <c r="FI366" s="131"/>
      <c r="FJ366" s="32"/>
      <c r="FK366" s="115"/>
    </row>
    <row r="367" spans="9:167" ht="13.5" thickBot="1" x14ac:dyDescent="0.25">
      <c r="I367" s="109"/>
      <c r="J367" s="58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137"/>
      <c r="AB367" s="137"/>
      <c r="AC367" s="32" t="s">
        <v>0</v>
      </c>
      <c r="AD367" s="135"/>
      <c r="AE367" s="135"/>
      <c r="AF367" s="135"/>
      <c r="AG367" s="135"/>
      <c r="AH367" s="135"/>
      <c r="AI367" s="135"/>
      <c r="AJ367" s="135"/>
      <c r="AK367" s="135"/>
      <c r="AL367" s="135"/>
      <c r="AM367" s="135"/>
      <c r="AN367" s="135"/>
      <c r="AO367" s="135"/>
      <c r="AP367" s="135"/>
      <c r="AQ367" s="135"/>
      <c r="AR367" s="135"/>
      <c r="AS367" s="135"/>
      <c r="AT367" s="32"/>
      <c r="AU367" s="115"/>
      <c r="AW367" s="109"/>
      <c r="AX367" s="58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  <c r="BN367" s="46"/>
      <c r="BO367" s="137"/>
      <c r="BP367" s="137"/>
      <c r="BQ367" s="32" t="s">
        <v>0</v>
      </c>
      <c r="BR367" s="135"/>
      <c r="BS367" s="135"/>
      <c r="BT367" s="135"/>
      <c r="BU367" s="135"/>
      <c r="BV367" s="135"/>
      <c r="BW367" s="135"/>
      <c r="BX367" s="135"/>
      <c r="BY367" s="135"/>
      <c r="BZ367" s="135"/>
      <c r="CA367" s="135"/>
      <c r="CB367" s="135"/>
      <c r="CC367" s="135"/>
      <c r="CD367" s="135"/>
      <c r="CE367" s="135"/>
      <c r="CF367" s="135"/>
      <c r="CG367" s="135"/>
      <c r="CH367" s="32"/>
      <c r="CI367" s="115"/>
      <c r="CK367" s="109"/>
      <c r="CL367" s="58"/>
      <c r="CM367" s="46"/>
      <c r="CN367" s="46"/>
      <c r="CO367" s="46"/>
      <c r="CP367" s="46"/>
      <c r="CQ367" s="46"/>
      <c r="CR367" s="46"/>
      <c r="CS367" s="46"/>
      <c r="CT367" s="46"/>
      <c r="CU367" s="46"/>
      <c r="CV367" s="46"/>
      <c r="CW367" s="46"/>
      <c r="CX367" s="46"/>
      <c r="CY367" s="46"/>
      <c r="CZ367" s="46"/>
      <c r="DA367" s="46"/>
      <c r="DB367" s="46"/>
      <c r="DC367" s="137"/>
      <c r="DD367" s="137"/>
      <c r="DE367" s="32" t="s">
        <v>0</v>
      </c>
      <c r="DF367" s="135"/>
      <c r="DG367" s="135"/>
      <c r="DH367" s="135"/>
      <c r="DI367" s="135"/>
      <c r="DJ367" s="135"/>
      <c r="DK367" s="135"/>
      <c r="DL367" s="135"/>
      <c r="DM367" s="135"/>
      <c r="DN367" s="135"/>
      <c r="DO367" s="135"/>
      <c r="DP367" s="135"/>
      <c r="DQ367" s="135"/>
      <c r="DR367" s="135"/>
      <c r="DS367" s="135"/>
      <c r="DT367" s="135"/>
      <c r="DU367" s="135"/>
      <c r="DV367" s="32"/>
      <c r="DW367" s="115"/>
      <c r="DY367" s="109"/>
      <c r="DZ367" s="58"/>
      <c r="EA367" s="46"/>
      <c r="EB367" s="46"/>
      <c r="EC367" s="46"/>
      <c r="ED367" s="46"/>
      <c r="EE367" s="46"/>
      <c r="EF367" s="46"/>
      <c r="EG367" s="46"/>
      <c r="EH367" s="46"/>
      <c r="EI367" s="46"/>
      <c r="EJ367" s="46"/>
      <c r="EK367" s="46"/>
      <c r="EL367" s="46"/>
      <c r="EM367" s="46"/>
      <c r="EN367" s="46"/>
      <c r="EO367" s="46"/>
      <c r="EP367" s="46"/>
      <c r="EQ367" s="137"/>
      <c r="ER367" s="137"/>
      <c r="ES367" s="32" t="s">
        <v>0</v>
      </c>
      <c r="ET367" s="135"/>
      <c r="EU367" s="135"/>
      <c r="EV367" s="135"/>
      <c r="EW367" s="135"/>
      <c r="EX367" s="135"/>
      <c r="EY367" s="135"/>
      <c r="EZ367" s="135"/>
      <c r="FA367" s="135"/>
      <c r="FB367" s="135"/>
      <c r="FC367" s="135"/>
      <c r="FD367" s="135"/>
      <c r="FE367" s="135"/>
      <c r="FF367" s="135"/>
      <c r="FG367" s="135"/>
      <c r="FH367" s="135"/>
      <c r="FI367" s="135"/>
      <c r="FJ367" s="32"/>
      <c r="FK367" s="115"/>
    </row>
    <row r="368" spans="9:167" ht="13.5" thickBot="1" x14ac:dyDescent="0.25">
      <c r="I368" s="138"/>
      <c r="J368" s="143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  <c r="V368" s="154"/>
      <c r="W368" s="154"/>
      <c r="X368" s="154"/>
      <c r="Y368" s="154"/>
      <c r="Z368" s="154"/>
      <c r="AA368" s="154"/>
      <c r="AB368" s="154"/>
      <c r="AC368" s="154"/>
      <c r="AD368" s="155"/>
      <c r="AE368" s="155"/>
      <c r="AF368" s="155"/>
      <c r="AG368" s="155"/>
      <c r="AH368" s="155"/>
      <c r="AI368" s="155"/>
      <c r="AJ368" s="155"/>
      <c r="AK368" s="155"/>
      <c r="AL368" s="155"/>
      <c r="AM368" s="155"/>
      <c r="AN368" s="155"/>
      <c r="AO368" s="155"/>
      <c r="AP368" s="155"/>
      <c r="AQ368" s="155"/>
      <c r="AR368" s="155"/>
      <c r="AS368" s="155"/>
      <c r="AT368" s="154"/>
      <c r="AU368" s="141"/>
      <c r="AW368" s="138"/>
      <c r="AX368" s="143"/>
      <c r="AY368" s="154"/>
      <c r="AZ368" s="154"/>
      <c r="BA368" s="154"/>
      <c r="BB368" s="154"/>
      <c r="BC368" s="154"/>
      <c r="BD368" s="154"/>
      <c r="BE368" s="154"/>
      <c r="BF368" s="154"/>
      <c r="BG368" s="154"/>
      <c r="BH368" s="154"/>
      <c r="BI368" s="154"/>
      <c r="BJ368" s="154"/>
      <c r="BK368" s="154"/>
      <c r="BL368" s="154"/>
      <c r="BM368" s="154"/>
      <c r="BN368" s="154"/>
      <c r="BO368" s="154"/>
      <c r="BP368" s="154"/>
      <c r="BQ368" s="154"/>
      <c r="BR368" s="155"/>
      <c r="BS368" s="155"/>
      <c r="BT368" s="155"/>
      <c r="BU368" s="155"/>
      <c r="BV368" s="155"/>
      <c r="BW368" s="155"/>
      <c r="BX368" s="155"/>
      <c r="BY368" s="155"/>
      <c r="BZ368" s="155"/>
      <c r="CA368" s="155"/>
      <c r="CB368" s="155"/>
      <c r="CC368" s="155"/>
      <c r="CD368" s="155"/>
      <c r="CE368" s="155"/>
      <c r="CF368" s="155"/>
      <c r="CG368" s="155"/>
      <c r="CH368" s="154"/>
      <c r="CI368" s="141"/>
      <c r="CK368" s="138"/>
      <c r="CL368" s="143"/>
      <c r="CM368" s="154"/>
      <c r="CN368" s="154"/>
      <c r="CO368" s="154"/>
      <c r="CP368" s="154"/>
      <c r="CQ368" s="154"/>
      <c r="CR368" s="154"/>
      <c r="CS368" s="154"/>
      <c r="CT368" s="154"/>
      <c r="CU368" s="154"/>
      <c r="CV368" s="154"/>
      <c r="CW368" s="154"/>
      <c r="CX368" s="154"/>
      <c r="CY368" s="154"/>
      <c r="CZ368" s="154"/>
      <c r="DA368" s="154"/>
      <c r="DB368" s="154"/>
      <c r="DC368" s="154"/>
      <c r="DD368" s="154"/>
      <c r="DE368" s="154"/>
      <c r="DF368" s="155"/>
      <c r="DG368" s="155"/>
      <c r="DH368" s="155"/>
      <c r="DI368" s="155"/>
      <c r="DJ368" s="155"/>
      <c r="DK368" s="155"/>
      <c r="DL368" s="155"/>
      <c r="DM368" s="155"/>
      <c r="DN368" s="155"/>
      <c r="DO368" s="155"/>
      <c r="DP368" s="155"/>
      <c r="DQ368" s="155"/>
      <c r="DR368" s="155"/>
      <c r="DS368" s="155"/>
      <c r="DT368" s="155"/>
      <c r="DU368" s="155"/>
      <c r="DV368" s="154"/>
      <c r="DW368" s="141"/>
      <c r="DY368" s="138"/>
      <c r="DZ368" s="143"/>
      <c r="EA368" s="154"/>
      <c r="EB368" s="154"/>
      <c r="EC368" s="154"/>
      <c r="ED368" s="154"/>
      <c r="EE368" s="154"/>
      <c r="EF368" s="154"/>
      <c r="EG368" s="154"/>
      <c r="EH368" s="154"/>
      <c r="EI368" s="154"/>
      <c r="EJ368" s="154"/>
      <c r="EK368" s="154"/>
      <c r="EL368" s="154"/>
      <c r="EM368" s="154"/>
      <c r="EN368" s="154"/>
      <c r="EO368" s="154"/>
      <c r="EP368" s="154"/>
      <c r="EQ368" s="154"/>
      <c r="ER368" s="154"/>
      <c r="ES368" s="154"/>
      <c r="ET368" s="155"/>
      <c r="EU368" s="155"/>
      <c r="EV368" s="155"/>
      <c r="EW368" s="155"/>
      <c r="EX368" s="155"/>
      <c r="EY368" s="155"/>
      <c r="EZ368" s="155"/>
      <c r="FA368" s="155"/>
      <c r="FB368" s="155"/>
      <c r="FC368" s="155"/>
      <c r="FD368" s="155"/>
      <c r="FE368" s="155"/>
      <c r="FF368" s="155"/>
      <c r="FG368" s="155"/>
      <c r="FH368" s="155"/>
      <c r="FI368" s="155"/>
      <c r="FJ368" s="154"/>
      <c r="FK368" s="141"/>
    </row>
    <row r="369" ht="13.5" thickTop="1" x14ac:dyDescent="0.2"/>
  </sheetData>
  <pageMargins left="0.7" right="0.7" top="0.75" bottom="0.75" header="0.3" footer="0.3"/>
  <ignoredErrors>
    <ignoredError sqref="AA5:AB5 L22:Z23 AA350:AB366 L204:R204 L27:Z48 L26:R26 T26:Z26 L50:Z71 L49:R49 T49:Z49 L73:Z94 L72:R72 T72:Z72 L96:Z117 L95:R95 T95:Z95 L119:Z140 L118:R118 T118:Z118 L142:Z163 L141:R141 T141:Z141 L165:Z186 L164:R164 T164:Z164 L187:R187 T187:Z187 L227:Z232 L210:R210 T210:Z210 L234:Z255 L233:R233 T233:Z233 L257:Z278 L256:R256 T256:Z256 L280:Z301 L279:R279 T279:Z279 L303:Z324 L302:R302 T302:Z302 L326:Z347 L325:R325 T325:Z325 L349:Z367 L348:R348 T348:Z348 AZ20:BN25 BO5:BP366 CN20:DB25 DC5:DD366 EQ5:ER366 EB20:EP25 EB27:EP48 EB26:EH26 EJ26:EP26 EB50:EP71 EB49:EH49 EJ49:EP49 EB73:EP94 EB72:EH72 EJ72:EP72 EB96:EP117 EB95:EH95 EJ95:EP95 EB119:EP140 EB118:EH118 EJ118:EP118 EB142:EP163 EB141:EH141 EJ141:EP141 EB165:EP186 EB164:EH164 EJ164:EP164 EB188:EP209 EB187:EH187 EJ187:EP187 EB211:EP232 EB210:EH210 EJ210:EP210 EB234:EP255 EB233:EH233 EJ233:EP233 EB257:EP278 EB256:EH256 EJ256:EP256 EB280:EP301 EB279:EH279 EJ279:EP279 EB303:EP324 EB302:EH302 EJ302:EP302 EB326:EP347 EB325:EH325 EJ325:EP325 EB349:EP366 EB348:EH348 EJ348:EP348 CN27:DB48 CN26:CT26 CV26:DB26 CN50:DB71 CN49:CT49 CV49:DB49 CN73:DB94 CN72:CT72 CV72:DB72 CN96:DB117 CN95:CT95 CV95:DB95 CN119:DB140 CN118:CT118 CV118:DB118 CN142:DB163 CN141:CT141 CV141:DB141 CN165:DB186 CN164:CT164 CV164:DB164 CN188:DB209 CN187:CT187 CV187:DB187 CN211:DB232 CN210:CT210 CV210:DB210 CN234:DB255 CN233:CT233 CV233:DB233 CN257:DB278 CN256:CT256 CV256:DB256 CN280:DB301 CN279:CT279 CV279:DB279 CN303:DB324 CN302:CT302 CV302:DB302 CN326:DB347 CN325:CT325 CV325:DB325 CN349:DB366 CN348:CT348 CV348:DB348 AZ27:BN48 AZ26:BF26 BH26:BN26 AZ50:BN71 AZ49:BF49 BH49:BN49 AZ73:BN94 AZ72:BF72 BH72:BN72 AZ96:BN117 AZ95:BF95 BH95:BN95 AZ119:BN140 AZ118:BF118 BH118:BN118 AZ142:BN163 AZ141:BF141 BH141:BN141 AZ165:BN186 AZ164:BF164 BH164:BN164 AZ188:BN209 AZ187:BF187 BH187:BN187 AZ211:BN232 AZ210:BF210 BH210:BN210 AZ234:BN255 AZ233:BF233 BH233:BN233 AZ257:BN278 AZ256:BF256 BH256:BN256 AZ280:BN301 AZ279:BF279 BH279:BN279 AZ303:BN324 AZ302:BF302 BH302:BN302 AZ326:BN347 AZ325:BF325 BH325:BN325 AZ349:BN366 AZ348:BF348 BH348:BN348 L20 M20:Z20 L25:Z25 AA6:AB202 L21:U21 W21:Z21 L209:T209 V209:Z209 L206:Z207 L205:Y205 AA205:AB343 AB203 AA204 S204:Y204" formula="1"/>
  </ignoredErrors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59B742-6DB8-44C2-9669-5F0509D5B7ED}">
  <sheetPr>
    <tabColor rgb="FF7030A0"/>
  </sheetPr>
  <dimension ref="A1:FL369"/>
  <sheetViews>
    <sheetView workbookViewId="0"/>
  </sheetViews>
  <sheetFormatPr defaultRowHeight="12.75" x14ac:dyDescent="0.2"/>
  <cols>
    <col min="1" max="1" width="5" style="25" customWidth="1"/>
    <col min="2" max="2" width="7.140625" style="25" customWidth="1"/>
    <col min="3" max="5" width="5" style="25" customWidth="1"/>
    <col min="6" max="6" width="7.140625" style="25" customWidth="1"/>
    <col min="7" max="7" width="6.85546875" style="25" customWidth="1"/>
    <col min="8" max="10" width="4.140625" style="25" customWidth="1"/>
    <col min="11" max="12" width="9.28515625" style="25" bestFit="1" customWidth="1"/>
    <col min="13" max="13" width="9" style="25" bestFit="1" customWidth="1"/>
    <col min="14" max="14" width="9.28515625" style="25" customWidth="1"/>
    <col min="15" max="22" width="9.28515625" style="25" bestFit="1" customWidth="1"/>
    <col min="23" max="23" width="9" style="25" bestFit="1" customWidth="1"/>
    <col min="24" max="24" width="9.28515625" style="25" bestFit="1" customWidth="1"/>
    <col min="25" max="25" width="9" style="25" bestFit="1" customWidth="1"/>
    <col min="26" max="26" width="9.28515625" style="25" bestFit="1" customWidth="1"/>
    <col min="27" max="28" width="9.28515625" style="25" customWidth="1"/>
    <col min="29" max="29" width="4.140625" style="25" customWidth="1"/>
    <col min="30" max="45" width="4.5703125" style="33" customWidth="1"/>
    <col min="46" max="50" width="4.140625" style="25" customWidth="1"/>
    <col min="51" max="52" width="9.28515625" style="25" bestFit="1" customWidth="1"/>
    <col min="53" max="53" width="8.28515625" style="25" bestFit="1" customWidth="1"/>
    <col min="54" max="54" width="8.140625" style="25" customWidth="1"/>
    <col min="55" max="62" width="9.28515625" style="25" bestFit="1" customWidth="1"/>
    <col min="63" max="63" width="8.28515625" style="25" bestFit="1" customWidth="1"/>
    <col min="64" max="64" width="9.28515625" style="25" bestFit="1" customWidth="1"/>
    <col min="65" max="65" width="8.28515625" style="25" bestFit="1" customWidth="1"/>
    <col min="66" max="66" width="9.28515625" style="25" bestFit="1" customWidth="1"/>
    <col min="67" max="68" width="9.28515625" style="25" customWidth="1"/>
    <col min="69" max="69" width="4.140625" style="25" customWidth="1"/>
    <col min="70" max="85" width="4.5703125" style="33" customWidth="1"/>
    <col min="86" max="90" width="4.140625" style="25" customWidth="1"/>
    <col min="91" max="92" width="9.28515625" style="25" bestFit="1" customWidth="1"/>
    <col min="93" max="93" width="8.28515625" style="25" bestFit="1" customWidth="1"/>
    <col min="94" max="94" width="8.140625" style="25" customWidth="1"/>
    <col min="95" max="102" width="9.28515625" style="25" bestFit="1" customWidth="1"/>
    <col min="103" max="103" width="8.28515625" style="25" bestFit="1" customWidth="1"/>
    <col min="104" max="104" width="9.28515625" style="25" bestFit="1" customWidth="1"/>
    <col min="105" max="105" width="8.28515625" style="25" bestFit="1" customWidth="1"/>
    <col min="106" max="106" width="9.28515625" style="25" bestFit="1" customWidth="1"/>
    <col min="107" max="108" width="9.28515625" style="25" customWidth="1"/>
    <col min="109" max="109" width="4.140625" style="25" customWidth="1"/>
    <col min="110" max="125" width="4.5703125" style="33" customWidth="1"/>
    <col min="126" max="130" width="4.140625" style="25" customWidth="1"/>
    <col min="131" max="132" width="9.28515625" style="25" bestFit="1" customWidth="1"/>
    <col min="133" max="133" width="8.28515625" style="25" bestFit="1" customWidth="1"/>
    <col min="134" max="134" width="8.140625" style="25" customWidth="1"/>
    <col min="135" max="142" width="9.28515625" style="25" bestFit="1" customWidth="1"/>
    <col min="143" max="143" width="8.28515625" style="25" bestFit="1" customWidth="1"/>
    <col min="144" max="144" width="9.28515625" style="25" bestFit="1" customWidth="1"/>
    <col min="145" max="145" width="8.28515625" style="25" bestFit="1" customWidth="1"/>
    <col min="146" max="146" width="9.28515625" style="25" bestFit="1" customWidth="1"/>
    <col min="147" max="148" width="9.28515625" style="25" customWidth="1"/>
    <col min="149" max="149" width="4.140625" style="25" customWidth="1"/>
    <col min="150" max="165" width="4.5703125" style="33" customWidth="1"/>
    <col min="166" max="168" width="4.140625" style="25" customWidth="1"/>
    <col min="169" max="16384" width="9.140625" style="25"/>
  </cols>
  <sheetData>
    <row r="1" spans="1:168" ht="13.5" thickBot="1" x14ac:dyDescent="0.25">
      <c r="A1" s="31" t="s">
        <v>0</v>
      </c>
      <c r="B1" s="32"/>
      <c r="C1" s="32"/>
      <c r="D1" s="32"/>
      <c r="E1" s="32"/>
      <c r="F1" s="32"/>
      <c r="G1" s="32"/>
      <c r="DY1" s="25" t="s">
        <v>0</v>
      </c>
      <c r="FL1" s="25" t="s">
        <v>0</v>
      </c>
    </row>
    <row r="2" spans="1:168" ht="14.25" thickTop="1" thickBot="1" x14ac:dyDescent="0.25">
      <c r="A2" s="32"/>
      <c r="B2" s="34" t="s">
        <v>1</v>
      </c>
      <c r="C2" s="34"/>
      <c r="D2" s="35"/>
      <c r="E2" s="35"/>
      <c r="F2" s="36"/>
      <c r="G2" s="36"/>
      <c r="H2" s="37"/>
      <c r="I2" s="38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39"/>
      <c r="AU2" s="41"/>
      <c r="AV2" s="42"/>
      <c r="AW2" s="38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  <c r="CD2" s="40"/>
      <c r="CE2" s="40"/>
      <c r="CF2" s="40"/>
      <c r="CG2" s="40"/>
      <c r="CH2" s="39"/>
      <c r="CI2" s="41"/>
      <c r="CJ2" s="43"/>
      <c r="CK2" s="38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40"/>
      <c r="DG2" s="40"/>
      <c r="DH2" s="40"/>
      <c r="DI2" s="40"/>
      <c r="DJ2" s="40"/>
      <c r="DK2" s="40"/>
      <c r="DL2" s="40"/>
      <c r="DM2" s="40"/>
      <c r="DN2" s="40"/>
      <c r="DO2" s="40"/>
      <c r="DP2" s="40"/>
      <c r="DQ2" s="40"/>
      <c r="DR2" s="40"/>
      <c r="DS2" s="40"/>
      <c r="DT2" s="40"/>
      <c r="DU2" s="40"/>
      <c r="DV2" s="39"/>
      <c r="DW2" s="41"/>
      <c r="DY2" s="38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40"/>
      <c r="EU2" s="40"/>
      <c r="EV2" s="40"/>
      <c r="EW2" s="40"/>
      <c r="EX2" s="40"/>
      <c r="EY2" s="40"/>
      <c r="EZ2" s="40"/>
      <c r="FA2" s="40"/>
      <c r="FB2" s="40"/>
      <c r="FC2" s="40"/>
      <c r="FD2" s="40"/>
      <c r="FE2" s="40"/>
      <c r="FF2" s="40"/>
      <c r="FG2" s="40"/>
      <c r="FH2" s="40"/>
      <c r="FI2" s="40"/>
      <c r="FJ2" s="39"/>
      <c r="FK2" s="41"/>
    </row>
    <row r="3" spans="1:168" ht="13.5" thickBot="1" x14ac:dyDescent="0.25">
      <c r="A3" s="32"/>
      <c r="B3" s="32"/>
      <c r="C3" s="32"/>
      <c r="D3" s="32"/>
      <c r="E3" s="32"/>
      <c r="F3" s="32"/>
      <c r="G3" s="32"/>
      <c r="I3" s="44"/>
      <c r="J3" s="45" t="s">
        <v>2</v>
      </c>
      <c r="K3" s="46"/>
      <c r="L3" s="46"/>
      <c r="M3" s="46"/>
      <c r="N3" s="46"/>
      <c r="O3" s="46"/>
      <c r="P3" s="46"/>
      <c r="Q3" s="46"/>
      <c r="R3" s="46"/>
      <c r="S3" s="47" t="s">
        <v>845</v>
      </c>
      <c r="T3" s="46"/>
      <c r="U3" s="46"/>
      <c r="V3" s="46"/>
      <c r="W3" s="46"/>
      <c r="X3" s="46"/>
      <c r="Y3" s="46"/>
      <c r="Z3" s="46"/>
      <c r="AA3" s="46"/>
      <c r="AB3" s="46"/>
      <c r="AC3" s="46" t="s">
        <v>0</v>
      </c>
      <c r="AD3" s="48"/>
      <c r="AE3" s="48"/>
      <c r="AF3" s="48"/>
      <c r="AG3" s="48"/>
      <c r="AH3" s="48"/>
      <c r="AI3" s="48"/>
      <c r="AJ3" s="48"/>
      <c r="AK3" s="48"/>
      <c r="AL3" s="49" t="s">
        <v>290</v>
      </c>
      <c r="AM3" s="48"/>
      <c r="AN3" s="48"/>
      <c r="AO3" s="48"/>
      <c r="AP3" s="48"/>
      <c r="AQ3" s="48"/>
      <c r="AR3" s="48"/>
      <c r="AS3" s="48"/>
      <c r="AT3" s="50"/>
      <c r="AU3" s="51"/>
      <c r="AV3" s="42"/>
      <c r="AW3" s="44"/>
      <c r="AX3" s="45" t="s">
        <v>2</v>
      </c>
      <c r="AY3" s="46"/>
      <c r="AZ3" s="46"/>
      <c r="BA3" s="46"/>
      <c r="BB3" s="46"/>
      <c r="BC3" s="46"/>
      <c r="BD3" s="46"/>
      <c r="BE3" s="46"/>
      <c r="BF3" s="46"/>
      <c r="BG3" s="47" t="s">
        <v>941</v>
      </c>
      <c r="BH3" s="46"/>
      <c r="BI3" s="46"/>
      <c r="BJ3" s="46"/>
      <c r="BK3" s="46"/>
      <c r="BL3" s="46"/>
      <c r="BM3" s="46"/>
      <c r="BN3" s="46"/>
      <c r="BO3" s="46"/>
      <c r="BP3" s="46"/>
      <c r="BQ3" s="46" t="s">
        <v>0</v>
      </c>
      <c r="BR3" s="48"/>
      <c r="BS3" s="48"/>
      <c r="BT3" s="48"/>
      <c r="BU3" s="48"/>
      <c r="BV3" s="48"/>
      <c r="BW3" s="48"/>
      <c r="BX3" s="48"/>
      <c r="BY3" s="48"/>
      <c r="BZ3" s="49" t="s">
        <v>290</v>
      </c>
      <c r="CA3" s="48"/>
      <c r="CB3" s="48"/>
      <c r="CC3" s="48"/>
      <c r="CD3" s="48"/>
      <c r="CE3" s="48"/>
      <c r="CF3" s="48"/>
      <c r="CG3" s="48"/>
      <c r="CH3" s="50"/>
      <c r="CI3" s="51"/>
      <c r="CJ3" s="42"/>
      <c r="CK3" s="44"/>
      <c r="CL3" s="45" t="s">
        <v>2</v>
      </c>
      <c r="CM3" s="46"/>
      <c r="CN3" s="46"/>
      <c r="CO3" s="46"/>
      <c r="CP3" s="46"/>
      <c r="CQ3" s="46"/>
      <c r="CR3" s="46"/>
      <c r="CS3" s="46"/>
      <c r="CT3" s="46"/>
      <c r="CU3" s="47" t="s">
        <v>957</v>
      </c>
      <c r="CV3" s="46"/>
      <c r="CW3" s="46"/>
      <c r="CX3" s="46"/>
      <c r="CY3" s="46"/>
      <c r="CZ3" s="46"/>
      <c r="DA3" s="46"/>
      <c r="DB3" s="46"/>
      <c r="DC3" s="46"/>
      <c r="DD3" s="46"/>
      <c r="DE3" s="46" t="s">
        <v>0</v>
      </c>
      <c r="DF3" s="48"/>
      <c r="DG3" s="48"/>
      <c r="DH3" s="48"/>
      <c r="DI3" s="48"/>
      <c r="DJ3" s="48"/>
      <c r="DK3" s="48"/>
      <c r="DL3" s="48"/>
      <c r="DM3" s="48"/>
      <c r="DN3" s="49" t="s">
        <v>290</v>
      </c>
      <c r="DO3" s="48"/>
      <c r="DP3" s="48"/>
      <c r="DQ3" s="48"/>
      <c r="DR3" s="48"/>
      <c r="DS3" s="48"/>
      <c r="DT3" s="48"/>
      <c r="DU3" s="48"/>
      <c r="DV3" s="50"/>
      <c r="DW3" s="51"/>
      <c r="DY3" s="44"/>
      <c r="DZ3" s="45" t="s">
        <v>2</v>
      </c>
      <c r="EA3" s="46"/>
      <c r="EB3" s="46"/>
      <c r="EC3" s="46"/>
      <c r="ED3" s="46"/>
      <c r="EE3" s="46"/>
      <c r="EF3" s="46"/>
      <c r="EG3" s="46"/>
      <c r="EH3" s="46"/>
      <c r="EI3" s="47" t="s">
        <v>973</v>
      </c>
      <c r="EJ3" s="46"/>
      <c r="EK3" s="46"/>
      <c r="EL3" s="46"/>
      <c r="EM3" s="46"/>
      <c r="EN3" s="46"/>
      <c r="EO3" s="46"/>
      <c r="EP3" s="46"/>
      <c r="EQ3" s="46"/>
      <c r="ER3" s="46"/>
      <c r="ES3" s="46" t="s">
        <v>0</v>
      </c>
      <c r="ET3" s="48"/>
      <c r="EU3" s="48"/>
      <c r="EV3" s="48"/>
      <c r="EW3" s="48"/>
      <c r="EX3" s="48"/>
      <c r="EY3" s="48"/>
      <c r="EZ3" s="48"/>
      <c r="FA3" s="48"/>
      <c r="FB3" s="49" t="s">
        <v>290</v>
      </c>
      <c r="FC3" s="48"/>
      <c r="FD3" s="48"/>
      <c r="FE3" s="48"/>
      <c r="FF3" s="48"/>
      <c r="FG3" s="48"/>
      <c r="FH3" s="48"/>
      <c r="FI3" s="48"/>
      <c r="FJ3" s="50"/>
      <c r="FK3" s="51"/>
    </row>
    <row r="4" spans="1:168" x14ac:dyDescent="0.2">
      <c r="A4" s="52" t="s">
        <v>3</v>
      </c>
      <c r="B4" s="53">
        <v>1</v>
      </c>
      <c r="C4" s="32"/>
      <c r="D4" s="54" t="s">
        <v>4</v>
      </c>
      <c r="E4" s="32"/>
      <c r="F4" s="55" t="s">
        <v>5</v>
      </c>
      <c r="G4" s="55"/>
      <c r="H4" s="56"/>
      <c r="I4" s="57"/>
      <c r="J4" s="58"/>
      <c r="K4" s="11">
        <f>F14</f>
        <v>1</v>
      </c>
      <c r="L4" s="1">
        <f>F184</f>
        <v>171</v>
      </c>
      <c r="M4" s="1">
        <f>F116</f>
        <v>103</v>
      </c>
      <c r="N4" s="1">
        <f>F218</f>
        <v>205</v>
      </c>
      <c r="O4" s="1">
        <f>F149</f>
        <v>136</v>
      </c>
      <c r="P4" s="1">
        <f>F59</f>
        <v>46</v>
      </c>
      <c r="Q4" s="1">
        <f>F239</f>
        <v>226</v>
      </c>
      <c r="R4" s="1">
        <f>F89</f>
        <v>76</v>
      </c>
      <c r="S4" s="1">
        <f>F40</f>
        <v>27</v>
      </c>
      <c r="T4" s="1">
        <f>F190</f>
        <v>177</v>
      </c>
      <c r="U4" s="1">
        <f>F138</f>
        <v>125</v>
      </c>
      <c r="V4" s="1">
        <f>F228</f>
        <v>215</v>
      </c>
      <c r="W4" s="1">
        <f>F171</f>
        <v>158</v>
      </c>
      <c r="X4" s="1">
        <f>F69</f>
        <v>56</v>
      </c>
      <c r="Y4" s="1">
        <f>F265</f>
        <v>252</v>
      </c>
      <c r="Z4" s="12">
        <f>F95</f>
        <v>82</v>
      </c>
      <c r="AA4" s="171">
        <f>K4^3+L4^3+M4^3+N4^3+O4^3+P4^3+Q4^3+R4^3+K5^3+L5^3+M5^3+N5^3+O5^3+P5^3+Q5^3+R5^3</f>
        <v>67634176</v>
      </c>
      <c r="AB4" s="167">
        <f>SUMSQ(K4:Z4)</f>
        <v>351576</v>
      </c>
      <c r="AC4" s="61"/>
      <c r="AD4" s="68" t="s">
        <v>6</v>
      </c>
      <c r="AE4" s="69" t="s">
        <v>11</v>
      </c>
      <c r="AF4" s="69" t="s">
        <v>236</v>
      </c>
      <c r="AG4" s="69" t="s">
        <v>269</v>
      </c>
      <c r="AH4" s="70" t="s">
        <v>25</v>
      </c>
      <c r="AI4" s="70" t="s">
        <v>36</v>
      </c>
      <c r="AJ4" s="70" t="s">
        <v>235</v>
      </c>
      <c r="AK4" s="70" t="s">
        <v>266</v>
      </c>
      <c r="AL4" s="69" t="s">
        <v>243</v>
      </c>
      <c r="AM4" s="69" t="s">
        <v>246</v>
      </c>
      <c r="AN4" s="69" t="s">
        <v>127</v>
      </c>
      <c r="AO4" s="69" t="s">
        <v>130</v>
      </c>
      <c r="AP4" s="70" t="s">
        <v>208</v>
      </c>
      <c r="AQ4" s="70" t="s">
        <v>213</v>
      </c>
      <c r="AR4" s="70" t="s">
        <v>132</v>
      </c>
      <c r="AS4" s="71" t="s">
        <v>138</v>
      </c>
      <c r="AT4" s="66"/>
      <c r="AU4" s="51"/>
      <c r="AV4" s="67"/>
      <c r="AW4" s="57"/>
      <c r="AX4" s="58"/>
      <c r="AY4" s="1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2"/>
      <c r="BO4" s="171">
        <f>AY4^3+AZ4^3+BA4^3+BB4^3+BC4^3+BD4^3+BE4^3+BF4^3+AY5^3+AZ5^3+BA5^3+BB5^3+BC5^3+BD5^3+BE5^3+BF5^3</f>
        <v>0</v>
      </c>
      <c r="BP4" s="167">
        <f>SUMSQ(AY4:BN4)</f>
        <v>0</v>
      </c>
      <c r="BQ4" s="61"/>
      <c r="BR4" s="68"/>
      <c r="BS4" s="69"/>
      <c r="BT4" s="69"/>
      <c r="BU4" s="69"/>
      <c r="BV4" s="69"/>
      <c r="BW4" s="69"/>
      <c r="BX4" s="69"/>
      <c r="BY4" s="69"/>
      <c r="BZ4" s="70"/>
      <c r="CA4" s="70"/>
      <c r="CB4" s="70"/>
      <c r="CC4" s="70"/>
      <c r="CD4" s="70"/>
      <c r="CE4" s="70"/>
      <c r="CF4" s="70"/>
      <c r="CG4" s="71"/>
      <c r="CH4" s="66"/>
      <c r="CI4" s="51"/>
      <c r="CJ4" s="72"/>
      <c r="CK4" s="57"/>
      <c r="CL4" s="58"/>
      <c r="CM4" s="1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2"/>
      <c r="DC4" s="171">
        <f>CM4^3+CN4^3+CO4^3+CP4^3+CQ4^3+CR4^3+CS4^3+CT4^3+CM5^3+CN5^3+CO5^3+CP5^3+CQ5^3+CR5^3+CS5^3+CT5^3</f>
        <v>0</v>
      </c>
      <c r="DD4" s="167">
        <f>SUMSQ(CM4:DB4)</f>
        <v>0</v>
      </c>
      <c r="DE4" s="61"/>
      <c r="DF4" s="68"/>
      <c r="DG4" s="69"/>
      <c r="DH4" s="70"/>
      <c r="DI4" s="70"/>
      <c r="DJ4" s="69"/>
      <c r="DK4" s="69"/>
      <c r="DL4" s="70"/>
      <c r="DM4" s="70"/>
      <c r="DN4" s="69"/>
      <c r="DO4" s="69"/>
      <c r="DP4" s="70"/>
      <c r="DQ4" s="70"/>
      <c r="DR4" s="69"/>
      <c r="DS4" s="69"/>
      <c r="DT4" s="70"/>
      <c r="DU4" s="71"/>
      <c r="DV4" s="66"/>
      <c r="DW4" s="51"/>
      <c r="DY4" s="57"/>
      <c r="DZ4" s="58"/>
      <c r="EA4" s="1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2"/>
      <c r="EQ4" s="171">
        <f>EA4^3+EB4^3+EC4^3+ED4^3+EE4^3+EF4^3+EG4^3+EH4^3+EA5^3+EB5^3+EC5^3+ED5^3+EE5^3+EF5^3+EG5^3+EH5^3</f>
        <v>0</v>
      </c>
      <c r="ER4" s="167">
        <f>SUMSQ(EA4:EP4)</f>
        <v>0</v>
      </c>
      <c r="ES4" s="61"/>
      <c r="ET4" s="68"/>
      <c r="EU4" s="173"/>
      <c r="EV4" s="173"/>
      <c r="EW4" s="173"/>
      <c r="EX4" s="173"/>
      <c r="EY4" s="173"/>
      <c r="EZ4" s="173"/>
      <c r="FA4" s="70"/>
      <c r="FB4" s="69"/>
      <c r="FC4" s="173"/>
      <c r="FD4" s="173"/>
      <c r="FE4" s="173"/>
      <c r="FF4" s="173"/>
      <c r="FG4" s="173"/>
      <c r="FH4" s="173"/>
      <c r="FI4" s="71"/>
      <c r="FJ4" s="66"/>
      <c r="FK4" s="51"/>
    </row>
    <row r="5" spans="1:168" x14ac:dyDescent="0.2">
      <c r="A5" s="32"/>
      <c r="B5" s="32"/>
      <c r="C5" s="32"/>
      <c r="D5" s="32"/>
      <c r="E5" s="32"/>
      <c r="F5" s="32"/>
      <c r="G5" s="32"/>
      <c r="I5" s="74"/>
      <c r="J5" s="58"/>
      <c r="K5" s="3">
        <f>F99</f>
        <v>86</v>
      </c>
      <c r="L5" s="4">
        <f>F269</f>
        <v>256</v>
      </c>
      <c r="M5" s="4">
        <f>F65</f>
        <v>52</v>
      </c>
      <c r="N5" s="4">
        <f>F167</f>
        <v>154</v>
      </c>
      <c r="O5" s="4">
        <f>F224</f>
        <v>211</v>
      </c>
      <c r="P5" s="4">
        <f>F134</f>
        <v>121</v>
      </c>
      <c r="Q5" s="4">
        <f>F194</f>
        <v>181</v>
      </c>
      <c r="R5" s="4">
        <f>F44</f>
        <v>31</v>
      </c>
      <c r="S5" s="4">
        <f>F93</f>
        <v>80</v>
      </c>
      <c r="T5" s="4">
        <f>F243</f>
        <v>230</v>
      </c>
      <c r="U5" s="4">
        <f>F55</f>
        <v>42</v>
      </c>
      <c r="V5" s="4">
        <f>F145</f>
        <v>132</v>
      </c>
      <c r="W5" s="4">
        <f>F214</f>
        <v>201</v>
      </c>
      <c r="X5" s="4">
        <f>F112</f>
        <v>99</v>
      </c>
      <c r="Y5" s="4">
        <f>F188</f>
        <v>175</v>
      </c>
      <c r="Z5" s="5">
        <f>F18</f>
        <v>5</v>
      </c>
      <c r="AA5" s="172">
        <f>S4^3+T4^3+U4^3+V4^3+W4^3+X4^3+Y4^3+Z4^3+S5^3+T5^3+U5^3+V5^3+W5^3+X5^3+Y5^3+Z5^3</f>
        <v>67634176</v>
      </c>
      <c r="AB5" s="125">
        <f t="shared" ref="AB5:AB19" si="0">SUMSQ(K5:Z5)</f>
        <v>351576</v>
      </c>
      <c r="AC5" s="61"/>
      <c r="AD5" s="81" t="s">
        <v>10</v>
      </c>
      <c r="AE5" s="82" t="s">
        <v>7</v>
      </c>
      <c r="AF5" s="82" t="s">
        <v>268</v>
      </c>
      <c r="AG5" s="82" t="s">
        <v>237</v>
      </c>
      <c r="AH5" s="83" t="s">
        <v>37</v>
      </c>
      <c r="AI5" s="83" t="s">
        <v>24</v>
      </c>
      <c r="AJ5" s="83" t="s">
        <v>267</v>
      </c>
      <c r="AK5" s="83" t="s">
        <v>234</v>
      </c>
      <c r="AL5" s="82" t="s">
        <v>247</v>
      </c>
      <c r="AM5" s="82" t="s">
        <v>242</v>
      </c>
      <c r="AN5" s="82" t="s">
        <v>131</v>
      </c>
      <c r="AO5" s="82" t="s">
        <v>126</v>
      </c>
      <c r="AP5" s="83" t="s">
        <v>212</v>
      </c>
      <c r="AQ5" s="83" t="s">
        <v>209</v>
      </c>
      <c r="AR5" s="83" t="s">
        <v>137</v>
      </c>
      <c r="AS5" s="84" t="s">
        <v>133</v>
      </c>
      <c r="AT5" s="66"/>
      <c r="AU5" s="51"/>
      <c r="AV5" s="67"/>
      <c r="AW5" s="74"/>
      <c r="AX5" s="58"/>
      <c r="AY5" s="3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5"/>
      <c r="BO5" s="172">
        <f>BG4^3+BH4^3+BI4^3+BJ4^3+BK4^3+BL4^3+BM4^3+BN4^3+BG5^3+BH5^3+BI5^3+BJ5^3+BK5^3+BL5^3+BM5^3+BN5^3</f>
        <v>0</v>
      </c>
      <c r="BP5" s="125">
        <f t="shared" ref="BP5:BP19" si="1">SUMSQ(AY5:BN5)</f>
        <v>0</v>
      </c>
      <c r="BQ5" s="61"/>
      <c r="BR5" s="81"/>
      <c r="BS5" s="82"/>
      <c r="BT5" s="82"/>
      <c r="BU5" s="82"/>
      <c r="BV5" s="82"/>
      <c r="BW5" s="82"/>
      <c r="BX5" s="82"/>
      <c r="BY5" s="82"/>
      <c r="BZ5" s="83"/>
      <c r="CA5" s="83"/>
      <c r="CB5" s="83"/>
      <c r="CC5" s="83"/>
      <c r="CD5" s="83"/>
      <c r="CE5" s="83"/>
      <c r="CF5" s="83"/>
      <c r="CG5" s="84"/>
      <c r="CH5" s="66"/>
      <c r="CI5" s="51"/>
      <c r="CJ5" s="85"/>
      <c r="CK5" s="74"/>
      <c r="CL5" s="58"/>
      <c r="CM5" s="3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5"/>
      <c r="DC5" s="172">
        <f>CU4^3+CV4^3+CW4^3+CX4^3+CY4^3+CZ4^3+DA4^3+DB4^3+CU5^3+CV5^3+CW5^3+CX5^3+CY5^3+CZ5^3+DA5^3+DB5^3</f>
        <v>0</v>
      </c>
      <c r="DD5" s="125">
        <f t="shared" ref="DD5:DD19" si="2">SUMSQ(CM5:DB5)</f>
        <v>0</v>
      </c>
      <c r="DE5" s="61"/>
      <c r="DF5" s="81"/>
      <c r="DG5" s="82"/>
      <c r="DH5" s="83"/>
      <c r="DI5" s="83"/>
      <c r="DJ5" s="82"/>
      <c r="DK5" s="82"/>
      <c r="DL5" s="83"/>
      <c r="DM5" s="83"/>
      <c r="DN5" s="82"/>
      <c r="DO5" s="82"/>
      <c r="DP5" s="83"/>
      <c r="DQ5" s="83"/>
      <c r="DR5" s="82"/>
      <c r="DS5" s="82"/>
      <c r="DT5" s="83"/>
      <c r="DU5" s="84"/>
      <c r="DV5" s="66"/>
      <c r="DW5" s="51"/>
      <c r="DY5" s="74"/>
      <c r="DZ5" s="58"/>
      <c r="EA5" s="3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5"/>
      <c r="EQ5" s="172">
        <f>EI4^3+EJ4^3+EK4^3+EL4^3+EM4^3+EN4^3+EO4^3+EP4^3+EI5^3+EJ5^3+EK5^3+EL5^3+EM5^3+EN5^3+EO5^3+EP5^3</f>
        <v>0</v>
      </c>
      <c r="ER5" s="125">
        <f t="shared" ref="ER5:ER19" si="3">SUMSQ(EA5:EP5)</f>
        <v>0</v>
      </c>
      <c r="ES5" s="61"/>
      <c r="ET5" s="174"/>
      <c r="EU5" s="82"/>
      <c r="EV5" s="131"/>
      <c r="EW5" s="131"/>
      <c r="EX5" s="131"/>
      <c r="EY5" s="131"/>
      <c r="EZ5" s="83"/>
      <c r="FA5" s="131"/>
      <c r="FB5" s="131"/>
      <c r="FC5" s="82"/>
      <c r="FD5" s="131"/>
      <c r="FE5" s="131"/>
      <c r="FF5" s="131"/>
      <c r="FG5" s="131"/>
      <c r="FH5" s="83"/>
      <c r="FI5" s="175"/>
      <c r="FJ5" s="66"/>
      <c r="FK5" s="51"/>
    </row>
    <row r="6" spans="1:168" x14ac:dyDescent="0.2">
      <c r="A6" s="52" t="s">
        <v>54</v>
      </c>
      <c r="B6" s="53">
        <v>1</v>
      </c>
      <c r="C6" s="32"/>
      <c r="D6" s="54" t="s">
        <v>55</v>
      </c>
      <c r="E6" s="32"/>
      <c r="F6" s="54" t="s">
        <v>56</v>
      </c>
      <c r="G6" s="54"/>
      <c r="H6" s="87"/>
      <c r="I6" s="57"/>
      <c r="J6" s="58"/>
      <c r="K6" s="3">
        <f>F29</f>
        <v>16</v>
      </c>
      <c r="L6" s="4">
        <f>F179</f>
        <v>166</v>
      </c>
      <c r="M6" s="4">
        <f>F119</f>
        <v>106</v>
      </c>
      <c r="N6" s="4">
        <f>F209</f>
        <v>196</v>
      </c>
      <c r="O6" s="4">
        <f>F150</f>
        <v>137</v>
      </c>
      <c r="P6" s="4">
        <f>F48</f>
        <v>35</v>
      </c>
      <c r="Q6" s="4">
        <f>F252</f>
        <v>239</v>
      </c>
      <c r="R6" s="4">
        <f>F82</f>
        <v>69</v>
      </c>
      <c r="S6" s="4">
        <f>F35</f>
        <v>22</v>
      </c>
      <c r="T6" s="4">
        <f>F205</f>
        <v>192</v>
      </c>
      <c r="U6" s="4">
        <f>F129</f>
        <v>116</v>
      </c>
      <c r="V6" s="4">
        <f>F231</f>
        <v>218</v>
      </c>
      <c r="W6" s="4">
        <f>F160</f>
        <v>147</v>
      </c>
      <c r="X6" s="4">
        <f>F70</f>
        <v>57</v>
      </c>
      <c r="Y6" s="4">
        <f>F258</f>
        <v>245</v>
      </c>
      <c r="Z6" s="5">
        <f>F108</f>
        <v>95</v>
      </c>
      <c r="AA6" s="172">
        <f>K6^3+L6^3+M6^3+N6^3+O6^3+P6^3+Q6^3+R6^3+K7^3+L7^3+M7^3+N7^3+O7^3+P7^3+Q7^3+R7^3</f>
        <v>67634176</v>
      </c>
      <c r="AB6" s="125">
        <f t="shared" si="0"/>
        <v>351576</v>
      </c>
      <c r="AC6" s="88"/>
      <c r="AD6" s="81" t="s">
        <v>14</v>
      </c>
      <c r="AE6" s="82" t="s">
        <v>19</v>
      </c>
      <c r="AF6" s="82" t="s">
        <v>170</v>
      </c>
      <c r="AG6" s="82" t="s">
        <v>204</v>
      </c>
      <c r="AH6" s="83" t="s">
        <v>41</v>
      </c>
      <c r="AI6" s="83" t="s">
        <v>44</v>
      </c>
      <c r="AJ6" s="83" t="s">
        <v>169</v>
      </c>
      <c r="AK6" s="83" t="s">
        <v>201</v>
      </c>
      <c r="AL6" s="82" t="s">
        <v>251</v>
      </c>
      <c r="AM6" s="82" t="s">
        <v>254</v>
      </c>
      <c r="AN6" s="82" t="s">
        <v>98</v>
      </c>
      <c r="AO6" s="82" t="s">
        <v>117</v>
      </c>
      <c r="AP6" s="83" t="s">
        <v>216</v>
      </c>
      <c r="AQ6" s="83" t="s">
        <v>221</v>
      </c>
      <c r="AR6" s="83" t="s">
        <v>99</v>
      </c>
      <c r="AS6" s="84" t="s">
        <v>120</v>
      </c>
      <c r="AT6" s="66"/>
      <c r="AU6" s="51"/>
      <c r="AV6" s="67"/>
      <c r="AW6" s="57"/>
      <c r="AX6" s="58"/>
      <c r="AY6" s="3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5"/>
      <c r="BO6" s="172">
        <f>AY6^3+AZ6^3+BA6^3+BB6^3+BC6^3+BD6^3+BE6^3+BF6^3+AY7^3+AZ7^3+BA7^3+BB7^3+BC7^3+BD7^3+BE7^3+BF7^3</f>
        <v>0</v>
      </c>
      <c r="BP6" s="125">
        <f t="shared" si="1"/>
        <v>0</v>
      </c>
      <c r="BQ6" s="88"/>
      <c r="BR6" s="89"/>
      <c r="BS6" s="83"/>
      <c r="BT6" s="83"/>
      <c r="BU6" s="83"/>
      <c r="BV6" s="83"/>
      <c r="BW6" s="83"/>
      <c r="BX6" s="83"/>
      <c r="BY6" s="83"/>
      <c r="BZ6" s="82"/>
      <c r="CA6" s="82"/>
      <c r="CB6" s="82"/>
      <c r="CC6" s="82"/>
      <c r="CD6" s="82"/>
      <c r="CE6" s="82"/>
      <c r="CF6" s="82"/>
      <c r="CG6" s="86"/>
      <c r="CH6" s="66"/>
      <c r="CI6" s="51"/>
      <c r="CJ6" s="72"/>
      <c r="CK6" s="57"/>
      <c r="CL6" s="58"/>
      <c r="CM6" s="3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5"/>
      <c r="DC6" s="172">
        <f>CM6^3+CN6^3+CO6^3+CP6^3+CQ6^3+CR6^3+CS6^3+CT6^3+CM7^3+CN7^3+CO7^3+CP7^3+CQ7^3+CR7^3+CS7^3+CT7^3</f>
        <v>0</v>
      </c>
      <c r="DD6" s="125">
        <f t="shared" si="2"/>
        <v>0</v>
      </c>
      <c r="DE6" s="88"/>
      <c r="DF6" s="81"/>
      <c r="DG6" s="82"/>
      <c r="DH6" s="83"/>
      <c r="DI6" s="83"/>
      <c r="DJ6" s="82"/>
      <c r="DK6" s="82"/>
      <c r="DL6" s="83"/>
      <c r="DM6" s="83"/>
      <c r="DN6" s="82"/>
      <c r="DO6" s="82"/>
      <c r="DP6" s="83"/>
      <c r="DQ6" s="83"/>
      <c r="DR6" s="82"/>
      <c r="DS6" s="82"/>
      <c r="DT6" s="83"/>
      <c r="DU6" s="84"/>
      <c r="DV6" s="66"/>
      <c r="DW6" s="51"/>
      <c r="DY6" s="57"/>
      <c r="DZ6" s="58"/>
      <c r="EA6" s="3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5"/>
      <c r="EQ6" s="172">
        <f>EA6^3+EB6^3+EC6^3+ED6^3+EE6^3+EF6^3+EG6^3+EH6^3+EA7^3+EB7^3+EC7^3+ED7^3+EE7^3+EF7^3+EG7^3+EH7^3</f>
        <v>0</v>
      </c>
      <c r="ER6" s="125">
        <f t="shared" si="3"/>
        <v>0</v>
      </c>
      <c r="ES6" s="88"/>
      <c r="ET6" s="174"/>
      <c r="EU6" s="131"/>
      <c r="EV6" s="82"/>
      <c r="EW6" s="131"/>
      <c r="EX6" s="131"/>
      <c r="EY6" s="83"/>
      <c r="EZ6" s="131"/>
      <c r="FA6" s="131"/>
      <c r="FB6" s="131"/>
      <c r="FC6" s="131"/>
      <c r="FD6" s="82"/>
      <c r="FE6" s="131"/>
      <c r="FF6" s="131"/>
      <c r="FG6" s="83"/>
      <c r="FH6" s="131"/>
      <c r="FI6" s="175"/>
      <c r="FJ6" s="66"/>
      <c r="FK6" s="51"/>
    </row>
    <row r="7" spans="1:168" x14ac:dyDescent="0.2">
      <c r="A7" s="32"/>
      <c r="B7" s="32"/>
      <c r="C7" s="32"/>
      <c r="D7" s="32"/>
      <c r="E7" s="32"/>
      <c r="F7" s="32"/>
      <c r="G7" s="32"/>
      <c r="I7" s="90"/>
      <c r="J7" s="58"/>
      <c r="K7" s="3">
        <f>F104</f>
        <v>91</v>
      </c>
      <c r="L7" s="4">
        <f>F254</f>
        <v>241</v>
      </c>
      <c r="M7" s="4">
        <f>F74</f>
        <v>61</v>
      </c>
      <c r="N7" s="4">
        <f>F164</f>
        <v>151</v>
      </c>
      <c r="O7" s="4">
        <f>F235</f>
        <v>222</v>
      </c>
      <c r="P7" s="4">
        <f>F133</f>
        <v>120</v>
      </c>
      <c r="Q7" s="4">
        <f>F201</f>
        <v>188</v>
      </c>
      <c r="R7" s="4">
        <f>F31</f>
        <v>18</v>
      </c>
      <c r="S7" s="4">
        <f>F78</f>
        <v>65</v>
      </c>
      <c r="T7" s="4">
        <f>F248</f>
        <v>235</v>
      </c>
      <c r="U7" s="4">
        <f>F52</f>
        <v>39</v>
      </c>
      <c r="V7" s="4">
        <f>F154</f>
        <v>141</v>
      </c>
      <c r="W7" s="4">
        <f>F213</f>
        <v>200</v>
      </c>
      <c r="X7" s="4">
        <f>F123</f>
        <v>110</v>
      </c>
      <c r="Y7" s="4">
        <f>F175</f>
        <v>162</v>
      </c>
      <c r="Z7" s="5">
        <f>F25</f>
        <v>12</v>
      </c>
      <c r="AA7" s="172">
        <f>S6^3+T6^3+U6^3+V6^3+W6^3+X6^3+Y6^3+Z6^3+S7^3+T7^3+U7^3+V7^3+W7^3+X7^3+Y7^3+Z7^3</f>
        <v>67634176</v>
      </c>
      <c r="AB7" s="125">
        <f t="shared" si="0"/>
        <v>351576</v>
      </c>
      <c r="AC7" s="61"/>
      <c r="AD7" s="81" t="s">
        <v>18</v>
      </c>
      <c r="AE7" s="82" t="s">
        <v>15</v>
      </c>
      <c r="AF7" s="82" t="s">
        <v>203</v>
      </c>
      <c r="AG7" s="82" t="s">
        <v>171</v>
      </c>
      <c r="AH7" s="83" t="s">
        <v>45</v>
      </c>
      <c r="AI7" s="83" t="s">
        <v>40</v>
      </c>
      <c r="AJ7" s="83" t="s">
        <v>202</v>
      </c>
      <c r="AK7" s="83" t="s">
        <v>168</v>
      </c>
      <c r="AL7" s="82" t="s">
        <v>247</v>
      </c>
      <c r="AM7" s="82" t="s">
        <v>250</v>
      </c>
      <c r="AN7" s="82" t="s">
        <v>118</v>
      </c>
      <c r="AO7" s="82" t="s">
        <v>97</v>
      </c>
      <c r="AP7" s="83" t="s">
        <v>220</v>
      </c>
      <c r="AQ7" s="83" t="s">
        <v>217</v>
      </c>
      <c r="AR7" s="83" t="s">
        <v>119</v>
      </c>
      <c r="AS7" s="84" t="s">
        <v>100</v>
      </c>
      <c r="AT7" s="66"/>
      <c r="AU7" s="51"/>
      <c r="AV7" s="67"/>
      <c r="AW7" s="90"/>
      <c r="AX7" s="58"/>
      <c r="AY7" s="3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5"/>
      <c r="BO7" s="172">
        <f>BG6^3+BH6^3+BI6^3+BJ6^3+BK6^3+BL6^3+BM6^3+BN6^3+BG7^3+BH7^3+BI7^3+BJ7^3+BK7^3+BL7^3+BM7^3+BN7^3</f>
        <v>0</v>
      </c>
      <c r="BP7" s="125">
        <f t="shared" si="1"/>
        <v>0</v>
      </c>
      <c r="BQ7" s="61"/>
      <c r="BR7" s="89"/>
      <c r="BS7" s="83"/>
      <c r="BT7" s="83"/>
      <c r="BU7" s="83"/>
      <c r="BV7" s="83"/>
      <c r="BW7" s="83"/>
      <c r="BX7" s="83"/>
      <c r="BY7" s="83"/>
      <c r="BZ7" s="82"/>
      <c r="CA7" s="82"/>
      <c r="CB7" s="82"/>
      <c r="CC7" s="82"/>
      <c r="CD7" s="82"/>
      <c r="CE7" s="82"/>
      <c r="CF7" s="82"/>
      <c r="CG7" s="86"/>
      <c r="CH7" s="66"/>
      <c r="CI7" s="51"/>
      <c r="CJ7" s="72"/>
      <c r="CK7" s="90"/>
      <c r="CL7" s="58"/>
      <c r="CM7" s="3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5"/>
      <c r="DC7" s="172">
        <f>CU6^3+CV6^3+CW6^3+CX6^3+CY6^3+CZ6^3+DA6^3+DB6^3+CU7^3+CV7^3+CW7^3+CX7^3+CY7^3+CZ7^3+DA7^3+DB7^3</f>
        <v>0</v>
      </c>
      <c r="DD7" s="125">
        <f t="shared" si="2"/>
        <v>0</v>
      </c>
      <c r="DE7" s="61"/>
      <c r="DF7" s="81"/>
      <c r="DG7" s="82"/>
      <c r="DH7" s="83"/>
      <c r="DI7" s="83"/>
      <c r="DJ7" s="82"/>
      <c r="DK7" s="82"/>
      <c r="DL7" s="83"/>
      <c r="DM7" s="83"/>
      <c r="DN7" s="82"/>
      <c r="DO7" s="82"/>
      <c r="DP7" s="83"/>
      <c r="DQ7" s="83"/>
      <c r="DR7" s="82"/>
      <c r="DS7" s="82"/>
      <c r="DT7" s="83"/>
      <c r="DU7" s="84"/>
      <c r="DV7" s="66"/>
      <c r="DW7" s="51"/>
      <c r="DY7" s="90"/>
      <c r="DZ7" s="58"/>
      <c r="EA7" s="3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5"/>
      <c r="EQ7" s="172">
        <f>EI6^3+EJ6^3+EK6^3+EL6^3+EM6^3+EN6^3+EO6^3+EP6^3+EI7^3+EJ7^3+EK7^3+EL7^3+EM7^3+EN7^3+EO7^3+EP7^3</f>
        <v>0</v>
      </c>
      <c r="ER7" s="125">
        <f t="shared" si="3"/>
        <v>0</v>
      </c>
      <c r="ES7" s="61"/>
      <c r="ET7" s="174"/>
      <c r="EU7" s="131"/>
      <c r="EV7" s="131"/>
      <c r="EW7" s="82"/>
      <c r="EX7" s="83"/>
      <c r="EY7" s="131"/>
      <c r="EZ7" s="131"/>
      <c r="FA7" s="131"/>
      <c r="FB7" s="131"/>
      <c r="FC7" s="131"/>
      <c r="FD7" s="131"/>
      <c r="FE7" s="82"/>
      <c r="FF7" s="83"/>
      <c r="FG7" s="131"/>
      <c r="FH7" s="131"/>
      <c r="FI7" s="175"/>
      <c r="FJ7" s="66"/>
      <c r="FK7" s="51"/>
    </row>
    <row r="8" spans="1:168" x14ac:dyDescent="0.2">
      <c r="A8" s="52" t="s">
        <v>73</v>
      </c>
      <c r="B8" s="91">
        <f>SUM(F14:F269)/C12</f>
        <v>2056</v>
      </c>
      <c r="C8" s="32"/>
      <c r="D8" s="32" t="s">
        <v>74</v>
      </c>
      <c r="E8" s="32"/>
      <c r="F8" s="32"/>
      <c r="G8" s="32"/>
      <c r="I8" s="57"/>
      <c r="J8" s="58"/>
      <c r="K8" s="3">
        <f>F170</f>
        <v>157</v>
      </c>
      <c r="L8" s="4">
        <f>F68</f>
        <v>55</v>
      </c>
      <c r="M8" s="4">
        <f>F264</f>
        <v>251</v>
      </c>
      <c r="N8" s="4">
        <f>F94</f>
        <v>81</v>
      </c>
      <c r="O8" s="4">
        <f>F41</f>
        <v>28</v>
      </c>
      <c r="P8" s="4">
        <f>F191</f>
        <v>178</v>
      </c>
      <c r="Q8" s="4">
        <f>F139</f>
        <v>126</v>
      </c>
      <c r="R8" s="4">
        <f>F229</f>
        <v>216</v>
      </c>
      <c r="S8" s="4">
        <f>F148</f>
        <v>135</v>
      </c>
      <c r="T8" s="4">
        <f>F58</f>
        <v>45</v>
      </c>
      <c r="U8" s="4">
        <f>F238</f>
        <v>225</v>
      </c>
      <c r="V8" s="4">
        <f>F88</f>
        <v>75</v>
      </c>
      <c r="W8" s="4">
        <f>F15</f>
        <v>2</v>
      </c>
      <c r="X8" s="4">
        <f>F185</f>
        <v>172</v>
      </c>
      <c r="Y8" s="4">
        <f>F117</f>
        <v>104</v>
      </c>
      <c r="Z8" s="5">
        <f>F219</f>
        <v>206</v>
      </c>
      <c r="AA8" s="172">
        <f>K8^3+L8^3+M8^3+N8^3+O8^3+P8^3+Q8^3+R8^3+K9^3+L9^3+M9^3+N9^3+O9^3+P9^3+Q9^3+R9^3</f>
        <v>67634176</v>
      </c>
      <c r="AB8" s="125">
        <f t="shared" si="0"/>
        <v>351576</v>
      </c>
      <c r="AC8" s="61"/>
      <c r="AD8" s="89" t="s">
        <v>9</v>
      </c>
      <c r="AE8" s="83" t="s">
        <v>12</v>
      </c>
      <c r="AF8" s="83" t="s">
        <v>239</v>
      </c>
      <c r="AG8" s="83" t="s">
        <v>270</v>
      </c>
      <c r="AH8" s="82" t="s">
        <v>22</v>
      </c>
      <c r="AI8" s="82" t="s">
        <v>35</v>
      </c>
      <c r="AJ8" s="82" t="s">
        <v>232</v>
      </c>
      <c r="AK8" s="82" t="s">
        <v>265</v>
      </c>
      <c r="AL8" s="83" t="s">
        <v>240</v>
      </c>
      <c r="AM8" s="83" t="s">
        <v>245</v>
      </c>
      <c r="AN8" s="83" t="s">
        <v>124</v>
      </c>
      <c r="AO8" s="83" t="s">
        <v>129</v>
      </c>
      <c r="AP8" s="82" t="s">
        <v>211</v>
      </c>
      <c r="AQ8" s="82" t="s">
        <v>214</v>
      </c>
      <c r="AR8" s="82" t="s">
        <v>135</v>
      </c>
      <c r="AS8" s="86" t="s">
        <v>139</v>
      </c>
      <c r="AT8" s="66"/>
      <c r="AU8" s="51"/>
      <c r="AV8" s="67"/>
      <c r="AW8" s="57"/>
      <c r="AX8" s="58"/>
      <c r="AY8" s="3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5"/>
      <c r="BO8" s="172">
        <f>AY8^3+AZ8^3+BA8^3+BB8^3+BC8^3+BD8^3+BE8^3+BF8^3+AY9^3+AZ9^3+BA9^3+BB9^3+BC9^3+BD9^3+BE9^3+BF9^3</f>
        <v>0</v>
      </c>
      <c r="BP8" s="125">
        <f t="shared" si="1"/>
        <v>0</v>
      </c>
      <c r="BQ8" s="61"/>
      <c r="BR8" s="81"/>
      <c r="BS8" s="82"/>
      <c r="BT8" s="82"/>
      <c r="BU8" s="82"/>
      <c r="BV8" s="82"/>
      <c r="BW8" s="82"/>
      <c r="BX8" s="82"/>
      <c r="BY8" s="82"/>
      <c r="BZ8" s="83"/>
      <c r="CA8" s="83"/>
      <c r="CB8" s="83"/>
      <c r="CC8" s="83"/>
      <c r="CD8" s="83"/>
      <c r="CE8" s="83"/>
      <c r="CF8" s="83"/>
      <c r="CG8" s="84"/>
      <c r="CH8" s="66"/>
      <c r="CI8" s="51"/>
      <c r="CJ8" s="72"/>
      <c r="CK8" s="57"/>
      <c r="CL8" s="58"/>
      <c r="CM8" s="3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5"/>
      <c r="DC8" s="172">
        <f>CM8^3+CN8^3+CO8^3+CP8^3+CQ8^3+CR8^3+CS8^3+CT8^3+CM9^3+CN9^3+CO9^3+CP9^3+CQ9^3+CR9^3+CS9^3+CT9^3</f>
        <v>0</v>
      </c>
      <c r="DD8" s="125">
        <f t="shared" si="2"/>
        <v>0</v>
      </c>
      <c r="DE8" s="61"/>
      <c r="DF8" s="81"/>
      <c r="DG8" s="82"/>
      <c r="DH8" s="83"/>
      <c r="DI8" s="83"/>
      <c r="DJ8" s="82"/>
      <c r="DK8" s="82"/>
      <c r="DL8" s="83"/>
      <c r="DM8" s="83"/>
      <c r="DN8" s="82"/>
      <c r="DO8" s="82"/>
      <c r="DP8" s="83"/>
      <c r="DQ8" s="83"/>
      <c r="DR8" s="82"/>
      <c r="DS8" s="82"/>
      <c r="DT8" s="83"/>
      <c r="DU8" s="84"/>
      <c r="DV8" s="66"/>
      <c r="DW8" s="51"/>
      <c r="DY8" s="57"/>
      <c r="DZ8" s="58"/>
      <c r="EA8" s="3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5"/>
      <c r="EQ8" s="172">
        <f>EA8^3+EB8^3+EC8^3+ED8^3+EE8^3+EF8^3+EG8^3+EH8^3+EA9^3+EB9^3+EC9^3+ED9^3+EE9^3+EF9^3+EG9^3+EH9^3</f>
        <v>0</v>
      </c>
      <c r="ER8" s="125">
        <f t="shared" si="3"/>
        <v>0</v>
      </c>
      <c r="ES8" s="61"/>
      <c r="ET8" s="174"/>
      <c r="EU8" s="131"/>
      <c r="EV8" s="131"/>
      <c r="EW8" s="83"/>
      <c r="EX8" s="82"/>
      <c r="EY8" s="131"/>
      <c r="EZ8" s="131"/>
      <c r="FA8" s="131"/>
      <c r="FB8" s="131"/>
      <c r="FC8" s="131"/>
      <c r="FD8" s="131"/>
      <c r="FE8" s="83"/>
      <c r="FF8" s="82"/>
      <c r="FG8" s="131"/>
      <c r="FH8" s="131"/>
      <c r="FI8" s="175"/>
      <c r="FJ8" s="66"/>
      <c r="FK8" s="51"/>
    </row>
    <row r="9" spans="1:168" x14ac:dyDescent="0.2">
      <c r="A9" s="32"/>
      <c r="B9" s="32"/>
      <c r="C9" s="32"/>
      <c r="D9" s="32"/>
      <c r="E9" s="32"/>
      <c r="F9" s="32"/>
      <c r="G9" s="32"/>
      <c r="I9" s="57"/>
      <c r="J9" s="58"/>
      <c r="K9" s="3">
        <f>F215</f>
        <v>202</v>
      </c>
      <c r="L9" s="4">
        <f>F113</f>
        <v>100</v>
      </c>
      <c r="M9" s="4">
        <f>F189</f>
        <v>176</v>
      </c>
      <c r="N9" s="4">
        <f>F19</f>
        <v>6</v>
      </c>
      <c r="O9" s="4">
        <f>F92</f>
        <v>79</v>
      </c>
      <c r="P9" s="4">
        <f>F242</f>
        <v>229</v>
      </c>
      <c r="Q9" s="4">
        <f>F54</f>
        <v>41</v>
      </c>
      <c r="R9" s="4">
        <f>F144</f>
        <v>131</v>
      </c>
      <c r="S9" s="4">
        <f>F225</f>
        <v>212</v>
      </c>
      <c r="T9" s="4">
        <f>F135</f>
        <v>122</v>
      </c>
      <c r="U9" s="4">
        <f>F195</f>
        <v>182</v>
      </c>
      <c r="V9" s="4">
        <f>F45</f>
        <v>32</v>
      </c>
      <c r="W9" s="4">
        <f>F98</f>
        <v>85</v>
      </c>
      <c r="X9" s="4">
        <f>F268</f>
        <v>255</v>
      </c>
      <c r="Y9" s="4">
        <f>F64</f>
        <v>51</v>
      </c>
      <c r="Z9" s="5">
        <f>F166</f>
        <v>153</v>
      </c>
      <c r="AA9" s="172">
        <f>S8^3+T8^3+U8^3+V8^3+W8^3+X8^3+Y8^3+Z8^3+S9^3+T9^3+U9^3+V9^3+W9^3+X9^3+Y9^3+Z9^3</f>
        <v>67634176</v>
      </c>
      <c r="AB9" s="125">
        <f t="shared" si="0"/>
        <v>351576</v>
      </c>
      <c r="AC9" s="61"/>
      <c r="AD9" s="89" t="s">
        <v>13</v>
      </c>
      <c r="AE9" s="83" t="s">
        <v>8</v>
      </c>
      <c r="AF9" s="83" t="s">
        <v>271</v>
      </c>
      <c r="AG9" s="83" t="s">
        <v>238</v>
      </c>
      <c r="AH9" s="82" t="s">
        <v>34</v>
      </c>
      <c r="AI9" s="82" t="s">
        <v>23</v>
      </c>
      <c r="AJ9" s="82" t="s">
        <v>264</v>
      </c>
      <c r="AK9" s="82" t="s">
        <v>233</v>
      </c>
      <c r="AL9" s="83" t="s">
        <v>244</v>
      </c>
      <c r="AM9" s="83" t="s">
        <v>241</v>
      </c>
      <c r="AN9" s="83" t="s">
        <v>128</v>
      </c>
      <c r="AO9" s="83" t="s">
        <v>125</v>
      </c>
      <c r="AP9" s="82" t="s">
        <v>215</v>
      </c>
      <c r="AQ9" s="82" t="s">
        <v>210</v>
      </c>
      <c r="AR9" s="82" t="s">
        <v>140</v>
      </c>
      <c r="AS9" s="86" t="s">
        <v>134</v>
      </c>
      <c r="AT9" s="66"/>
      <c r="AU9" s="51"/>
      <c r="AV9" s="67"/>
      <c r="AW9" s="57"/>
      <c r="AX9" s="58"/>
      <c r="AY9" s="3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5"/>
      <c r="BO9" s="172">
        <f>BG8^3+BH8^3+BI8^3+BJ8^3+BK8^3+BL8^3+BM8^3+BN8^3+BG9^3+BH9^3+BI9^3+BJ9^3+BK9^3+BL9^3+BM9^3+BN9^3</f>
        <v>0</v>
      </c>
      <c r="BP9" s="125">
        <f t="shared" si="1"/>
        <v>0</v>
      </c>
      <c r="BQ9" s="61"/>
      <c r="BR9" s="81"/>
      <c r="BS9" s="82"/>
      <c r="BT9" s="82"/>
      <c r="BU9" s="82"/>
      <c r="BV9" s="82"/>
      <c r="BW9" s="82"/>
      <c r="BX9" s="82"/>
      <c r="BY9" s="82"/>
      <c r="BZ9" s="83"/>
      <c r="CA9" s="83"/>
      <c r="CB9" s="83"/>
      <c r="CC9" s="83"/>
      <c r="CD9" s="83"/>
      <c r="CE9" s="83"/>
      <c r="CF9" s="83"/>
      <c r="CG9" s="84"/>
      <c r="CH9" s="66"/>
      <c r="CI9" s="51"/>
      <c r="CJ9" s="72"/>
      <c r="CK9" s="57"/>
      <c r="CL9" s="58"/>
      <c r="CM9" s="3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5"/>
      <c r="DC9" s="172">
        <f>CU8^3+CV8^3+CW8^3+CX8^3+CY8^3+CZ8^3+DA8^3+DB8^3+CU9^3+CV9^3+CW9^3+CX9^3+CY9^3+CZ9^3+DA9^3+DB9^3</f>
        <v>0</v>
      </c>
      <c r="DD9" s="125">
        <f t="shared" si="2"/>
        <v>0</v>
      </c>
      <c r="DE9" s="61"/>
      <c r="DF9" s="81"/>
      <c r="DG9" s="82"/>
      <c r="DH9" s="83"/>
      <c r="DI9" s="83"/>
      <c r="DJ9" s="82"/>
      <c r="DK9" s="82"/>
      <c r="DL9" s="83"/>
      <c r="DM9" s="83"/>
      <c r="DN9" s="82"/>
      <c r="DO9" s="82"/>
      <c r="DP9" s="83"/>
      <c r="DQ9" s="83"/>
      <c r="DR9" s="82"/>
      <c r="DS9" s="82"/>
      <c r="DT9" s="83"/>
      <c r="DU9" s="84"/>
      <c r="DV9" s="66"/>
      <c r="DW9" s="51"/>
      <c r="DY9" s="57"/>
      <c r="DZ9" s="58"/>
      <c r="EA9" s="3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5"/>
      <c r="EQ9" s="172">
        <f>EI8^3+EJ8^3+EK8^3+EL8^3+EM8^3+EN8^3+EO8^3+EP8^3+EI9^3+EJ9^3+EK9^3+EL9^3+EM9^3+EN9^3+EO9^3+EP9^3</f>
        <v>0</v>
      </c>
      <c r="ER9" s="125">
        <f t="shared" si="3"/>
        <v>0</v>
      </c>
      <c r="ES9" s="61"/>
      <c r="ET9" s="174"/>
      <c r="EU9" s="131"/>
      <c r="EV9" s="83"/>
      <c r="EW9" s="131"/>
      <c r="EX9" s="131"/>
      <c r="EY9" s="82"/>
      <c r="EZ9" s="131"/>
      <c r="FA9" s="131"/>
      <c r="FB9" s="131"/>
      <c r="FC9" s="131"/>
      <c r="FD9" s="83"/>
      <c r="FE9" s="131"/>
      <c r="FF9" s="131"/>
      <c r="FG9" s="82"/>
      <c r="FH9" s="131"/>
      <c r="FI9" s="175"/>
      <c r="FJ9" s="66"/>
      <c r="FK9" s="51"/>
    </row>
    <row r="10" spans="1:168" x14ac:dyDescent="0.2">
      <c r="A10" s="52" t="s">
        <v>73</v>
      </c>
      <c r="B10" s="91">
        <f>0.5*C12*(2*B4+B6*(C12^2-1))</f>
        <v>2056</v>
      </c>
      <c r="C10" s="32"/>
      <c r="D10" s="54" t="s">
        <v>123</v>
      </c>
      <c r="E10" s="54"/>
      <c r="F10" s="32"/>
      <c r="G10" s="32"/>
      <c r="I10" s="57"/>
      <c r="J10" s="58"/>
      <c r="K10" s="3">
        <f>F161</f>
        <v>148</v>
      </c>
      <c r="L10" s="4">
        <f>F71</f>
        <v>58</v>
      </c>
      <c r="M10" s="4">
        <f>F259</f>
        <v>246</v>
      </c>
      <c r="N10" s="4">
        <f>F109</f>
        <v>96</v>
      </c>
      <c r="O10" s="4">
        <f>F34</f>
        <v>21</v>
      </c>
      <c r="P10" s="4">
        <f>F204</f>
        <v>191</v>
      </c>
      <c r="Q10" s="4">
        <f>F128</f>
        <v>115</v>
      </c>
      <c r="R10" s="4">
        <f>F230</f>
        <v>217</v>
      </c>
      <c r="S10" s="4">
        <f>F151</f>
        <v>138</v>
      </c>
      <c r="T10" s="4">
        <f>F49</f>
        <v>36</v>
      </c>
      <c r="U10" s="4">
        <f>F253</f>
        <v>240</v>
      </c>
      <c r="V10" s="4">
        <f>F83</f>
        <v>70</v>
      </c>
      <c r="W10" s="4">
        <f>F28</f>
        <v>15</v>
      </c>
      <c r="X10" s="4">
        <f>F178</f>
        <v>165</v>
      </c>
      <c r="Y10" s="4">
        <f>F118</f>
        <v>105</v>
      </c>
      <c r="Z10" s="5">
        <f>F208</f>
        <v>195</v>
      </c>
      <c r="AA10" s="172">
        <f>K10^3+L10^3+M10^3+N10^3+O10^3+P10^3+Q10^3+R10^3+K11^3+L11^3+M11^3+N11^3+O11^3+P11^3+Q11^3+R11^3</f>
        <v>67634176</v>
      </c>
      <c r="AB10" s="125">
        <f t="shared" si="0"/>
        <v>351576</v>
      </c>
      <c r="AC10" s="61"/>
      <c r="AD10" s="89" t="s">
        <v>17</v>
      </c>
      <c r="AE10" s="83" t="s">
        <v>20</v>
      </c>
      <c r="AF10" s="83" t="s">
        <v>173</v>
      </c>
      <c r="AG10" s="83" t="s">
        <v>205</v>
      </c>
      <c r="AH10" s="82" t="s">
        <v>38</v>
      </c>
      <c r="AI10" s="82" t="s">
        <v>43</v>
      </c>
      <c r="AJ10" s="82" t="s">
        <v>166</v>
      </c>
      <c r="AK10" s="82" t="s">
        <v>200</v>
      </c>
      <c r="AL10" s="83" t="s">
        <v>248</v>
      </c>
      <c r="AM10" s="83" t="s">
        <v>253</v>
      </c>
      <c r="AN10" s="83" t="s">
        <v>95</v>
      </c>
      <c r="AO10" s="83" t="s">
        <v>116</v>
      </c>
      <c r="AP10" s="82" t="s">
        <v>219</v>
      </c>
      <c r="AQ10" s="82" t="s">
        <v>222</v>
      </c>
      <c r="AR10" s="82" t="s">
        <v>102</v>
      </c>
      <c r="AS10" s="86" t="s">
        <v>121</v>
      </c>
      <c r="AT10" s="66"/>
      <c r="AU10" s="51"/>
      <c r="AV10" s="67"/>
      <c r="AW10" s="57"/>
      <c r="AX10" s="58"/>
      <c r="AY10" s="3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5"/>
      <c r="BO10" s="172">
        <f>AY10^3+AZ10^3+BA10^3+BB10^3+BC10^3+BD10^3+BE10^3+BF10^3+AY11^3+AZ11^3+BA11^3+BB11^3+BC11^3+BD11^3+BE11^3+BF11^3</f>
        <v>0</v>
      </c>
      <c r="BP10" s="125">
        <f t="shared" si="1"/>
        <v>0</v>
      </c>
      <c r="BQ10" s="61"/>
      <c r="BR10" s="89"/>
      <c r="BS10" s="83"/>
      <c r="BT10" s="83"/>
      <c r="BU10" s="83"/>
      <c r="BV10" s="83"/>
      <c r="BW10" s="83"/>
      <c r="BX10" s="83"/>
      <c r="BY10" s="83"/>
      <c r="BZ10" s="82"/>
      <c r="CA10" s="82"/>
      <c r="CB10" s="82"/>
      <c r="CC10" s="82"/>
      <c r="CD10" s="82"/>
      <c r="CE10" s="82"/>
      <c r="CF10" s="82"/>
      <c r="CG10" s="86"/>
      <c r="CH10" s="66"/>
      <c r="CI10" s="51"/>
      <c r="CJ10" s="72"/>
      <c r="CK10" s="57"/>
      <c r="CL10" s="58"/>
      <c r="CM10" s="3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5"/>
      <c r="DC10" s="172">
        <f>CM10^3+CN10^3+CO10^3+CP10^3+CQ10^3+CR10^3+CS10^3+CT10^3+CM11^3+CN11^3+CO11^3+CP11^3+CQ11^3+CR11^3+CS11^3+CT11^3</f>
        <v>0</v>
      </c>
      <c r="DD10" s="125">
        <f t="shared" si="2"/>
        <v>0</v>
      </c>
      <c r="DE10" s="61"/>
      <c r="DF10" s="81"/>
      <c r="DG10" s="82"/>
      <c r="DH10" s="83"/>
      <c r="DI10" s="83"/>
      <c r="DJ10" s="82"/>
      <c r="DK10" s="82"/>
      <c r="DL10" s="83"/>
      <c r="DM10" s="83"/>
      <c r="DN10" s="82"/>
      <c r="DO10" s="82"/>
      <c r="DP10" s="83"/>
      <c r="DQ10" s="83"/>
      <c r="DR10" s="82"/>
      <c r="DS10" s="82"/>
      <c r="DT10" s="83"/>
      <c r="DU10" s="84"/>
      <c r="DV10" s="66"/>
      <c r="DW10" s="51"/>
      <c r="DY10" s="57"/>
      <c r="DZ10" s="58"/>
      <c r="EA10" s="3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5"/>
      <c r="EQ10" s="172">
        <f>EA10^3+EB10^3+EC10^3+ED10^3+EE10^3+EF10^3+EG10^3+EH10^3+EA11^3+EB11^3+EC11^3+ED11^3+EE11^3+EF11^3+EG11^3+EH11^3</f>
        <v>0</v>
      </c>
      <c r="ER10" s="125">
        <f t="shared" si="3"/>
        <v>0</v>
      </c>
      <c r="ES10" s="61"/>
      <c r="ET10" s="174"/>
      <c r="EU10" s="83"/>
      <c r="EV10" s="131"/>
      <c r="EW10" s="131"/>
      <c r="EX10" s="131"/>
      <c r="EY10" s="131"/>
      <c r="EZ10" s="82"/>
      <c r="FA10" s="131"/>
      <c r="FB10" s="131"/>
      <c r="FC10" s="83"/>
      <c r="FD10" s="131"/>
      <c r="FE10" s="131"/>
      <c r="FF10" s="131"/>
      <c r="FG10" s="131"/>
      <c r="FH10" s="82"/>
      <c r="FI10" s="175"/>
      <c r="FJ10" s="66"/>
      <c r="FK10" s="51"/>
    </row>
    <row r="11" spans="1:168" x14ac:dyDescent="0.2">
      <c r="A11" s="32"/>
      <c r="B11" s="32"/>
      <c r="C11" s="32"/>
      <c r="D11" s="94" t="s">
        <v>136</v>
      </c>
      <c r="E11" s="32"/>
      <c r="F11" s="32"/>
      <c r="G11" s="32"/>
      <c r="I11" s="57"/>
      <c r="J11" s="58"/>
      <c r="K11" s="3">
        <f>F212</f>
        <v>199</v>
      </c>
      <c r="L11" s="4">
        <f>F122</f>
        <v>109</v>
      </c>
      <c r="M11" s="4">
        <f>F174</f>
        <v>161</v>
      </c>
      <c r="N11" s="4">
        <f>F24</f>
        <v>11</v>
      </c>
      <c r="O11" s="4">
        <f>F79</f>
        <v>66</v>
      </c>
      <c r="P11" s="4">
        <f>F249</f>
        <v>236</v>
      </c>
      <c r="Q11" s="4">
        <f>F53</f>
        <v>40</v>
      </c>
      <c r="R11" s="4">
        <f>F155</f>
        <v>142</v>
      </c>
      <c r="S11" s="4">
        <f>F234</f>
        <v>221</v>
      </c>
      <c r="T11" s="4">
        <f>F132</f>
        <v>119</v>
      </c>
      <c r="U11" s="4">
        <f>F200</f>
        <v>187</v>
      </c>
      <c r="V11" s="4">
        <f>F30</f>
        <v>17</v>
      </c>
      <c r="W11" s="4">
        <f>F105</f>
        <v>92</v>
      </c>
      <c r="X11" s="4">
        <f>F255</f>
        <v>242</v>
      </c>
      <c r="Y11" s="4">
        <f>F75</f>
        <v>62</v>
      </c>
      <c r="Z11" s="5">
        <f>F165</f>
        <v>152</v>
      </c>
      <c r="AA11" s="172">
        <f>S10^3+T10^3+U10^3+V10^3+W10^3+X10^3+Y10^3+Z10^3+S11^3+T11^3+U11^3+V11^3+W11^3+X11^3+Y11^3+Z11^3</f>
        <v>67634176</v>
      </c>
      <c r="AB11" s="125">
        <f t="shared" si="0"/>
        <v>351576</v>
      </c>
      <c r="AC11" s="61"/>
      <c r="AD11" s="89" t="s">
        <v>21</v>
      </c>
      <c r="AE11" s="83" t="s">
        <v>16</v>
      </c>
      <c r="AF11" s="83" t="s">
        <v>271</v>
      </c>
      <c r="AG11" s="83" t="s">
        <v>172</v>
      </c>
      <c r="AH11" s="82" t="s">
        <v>42</v>
      </c>
      <c r="AI11" s="82" t="s">
        <v>39</v>
      </c>
      <c r="AJ11" s="82" t="s">
        <v>199</v>
      </c>
      <c r="AK11" s="82" t="s">
        <v>167</v>
      </c>
      <c r="AL11" s="83" t="s">
        <v>252</v>
      </c>
      <c r="AM11" s="83" t="s">
        <v>249</v>
      </c>
      <c r="AN11" s="83" t="s">
        <v>115</v>
      </c>
      <c r="AO11" s="83" t="s">
        <v>96</v>
      </c>
      <c r="AP11" s="82" t="s">
        <v>223</v>
      </c>
      <c r="AQ11" s="82" t="s">
        <v>218</v>
      </c>
      <c r="AR11" s="82" t="s">
        <v>122</v>
      </c>
      <c r="AS11" s="86" t="s">
        <v>101</v>
      </c>
      <c r="AT11" s="66"/>
      <c r="AU11" s="51"/>
      <c r="AV11" s="67"/>
      <c r="AW11" s="57"/>
      <c r="AX11" s="58"/>
      <c r="AY11" s="3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5"/>
      <c r="BO11" s="172">
        <f>BG10^3+BH10^3+BI10^3+BJ10^3+BK10^3+BL10^3+BM10^3+BN10^3+BG11^3+BH11^3+BI11^3+BJ11^3+BK11^3+BL11^3+BM11^3+BN11^3</f>
        <v>0</v>
      </c>
      <c r="BP11" s="125">
        <f t="shared" si="1"/>
        <v>0</v>
      </c>
      <c r="BQ11" s="61"/>
      <c r="BR11" s="89"/>
      <c r="BS11" s="83"/>
      <c r="BT11" s="83"/>
      <c r="BU11" s="83"/>
      <c r="BV11" s="83"/>
      <c r="BW11" s="83"/>
      <c r="BX11" s="83"/>
      <c r="BY11" s="83"/>
      <c r="BZ11" s="82"/>
      <c r="CA11" s="82"/>
      <c r="CB11" s="82"/>
      <c r="CC11" s="82"/>
      <c r="CD11" s="82"/>
      <c r="CE11" s="82"/>
      <c r="CF11" s="82"/>
      <c r="CG11" s="86"/>
      <c r="CH11" s="66"/>
      <c r="CI11" s="51"/>
      <c r="CJ11" s="72"/>
      <c r="CK11" s="57"/>
      <c r="CL11" s="58"/>
      <c r="CM11" s="3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5"/>
      <c r="DC11" s="172">
        <f>CU10^3+CV10^3+CW10^3+CX10^3+CY10^3+CZ10^3+DA10^3+DB10^3+CU11^3+CV11^3+CW11^3+CX11^3+CY11^3+CZ11^3+DA11^3+DB11^3</f>
        <v>0</v>
      </c>
      <c r="DD11" s="125">
        <f t="shared" si="2"/>
        <v>0</v>
      </c>
      <c r="DE11" s="61"/>
      <c r="DF11" s="81"/>
      <c r="DG11" s="82"/>
      <c r="DH11" s="83"/>
      <c r="DI11" s="83"/>
      <c r="DJ11" s="82"/>
      <c r="DK11" s="82"/>
      <c r="DL11" s="83"/>
      <c r="DM11" s="83"/>
      <c r="DN11" s="82"/>
      <c r="DO11" s="82"/>
      <c r="DP11" s="83"/>
      <c r="DQ11" s="83"/>
      <c r="DR11" s="82"/>
      <c r="DS11" s="82"/>
      <c r="DT11" s="83"/>
      <c r="DU11" s="84"/>
      <c r="DV11" s="66"/>
      <c r="DW11" s="51"/>
      <c r="DY11" s="57"/>
      <c r="DZ11" s="58"/>
      <c r="EA11" s="3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5"/>
      <c r="EQ11" s="172">
        <f>EI10^3+EJ10^3+EK10^3+EL10^3+EM10^3+EN10^3+EO10^3+EP10^3+EI11^3+EJ11^3+EK11^3+EL11^3+EM11^3+EN11^3+EO11^3+EP11^3</f>
        <v>0</v>
      </c>
      <c r="ER11" s="125">
        <f t="shared" si="3"/>
        <v>0</v>
      </c>
      <c r="ES11" s="61"/>
      <c r="ET11" s="89"/>
      <c r="EU11" s="131"/>
      <c r="EV11" s="131"/>
      <c r="EW11" s="131"/>
      <c r="EX11" s="131"/>
      <c r="EY11" s="131"/>
      <c r="EZ11" s="131"/>
      <c r="FA11" s="82"/>
      <c r="FB11" s="83"/>
      <c r="FC11" s="131"/>
      <c r="FD11" s="131"/>
      <c r="FE11" s="131"/>
      <c r="FF11" s="131"/>
      <c r="FG11" s="131"/>
      <c r="FH11" s="131"/>
      <c r="FI11" s="86"/>
      <c r="FJ11" s="66"/>
      <c r="FK11" s="51"/>
    </row>
    <row r="12" spans="1:168" x14ac:dyDescent="0.2">
      <c r="A12" s="52"/>
      <c r="B12" s="35" t="s">
        <v>141</v>
      </c>
      <c r="C12" s="36">
        <v>16</v>
      </c>
      <c r="D12" s="32"/>
      <c r="E12" s="32"/>
      <c r="F12" s="32"/>
      <c r="G12" s="32"/>
      <c r="I12" s="57"/>
      <c r="J12" s="58"/>
      <c r="K12" s="3">
        <f>F176</f>
        <v>163</v>
      </c>
      <c r="L12" s="4">
        <f>F22</f>
        <v>9</v>
      </c>
      <c r="M12" s="4">
        <f>F210</f>
        <v>197</v>
      </c>
      <c r="N12" s="4">
        <f>F124</f>
        <v>111</v>
      </c>
      <c r="O12" s="4">
        <f>F51</f>
        <v>38</v>
      </c>
      <c r="P12" s="4">
        <f>F157</f>
        <v>144</v>
      </c>
      <c r="Q12" s="4">
        <f>F81</f>
        <v>68</v>
      </c>
      <c r="R12" s="4">
        <f>F247</f>
        <v>234</v>
      </c>
      <c r="S12" s="4">
        <f>F198</f>
        <v>185</v>
      </c>
      <c r="T12" s="4">
        <f>F32</f>
        <v>19</v>
      </c>
      <c r="U12" s="4">
        <f>F236</f>
        <v>223</v>
      </c>
      <c r="V12" s="4">
        <f>F130</f>
        <v>117</v>
      </c>
      <c r="W12" s="4">
        <f>F77</f>
        <v>64</v>
      </c>
      <c r="X12" s="4">
        <f>F163</f>
        <v>150</v>
      </c>
      <c r="Y12" s="4">
        <f>F103</f>
        <v>90</v>
      </c>
      <c r="Z12" s="5">
        <f>F257</f>
        <v>244</v>
      </c>
      <c r="AA12" s="172">
        <f>K12^3+L12^3+M12^3+N12^3+O12^3+P12^3+Q12^3+R12^3+K13^3+L13^3+M13^3+N13^3+O13^3+P13^3+Q13^3+R13^3</f>
        <v>67634176</v>
      </c>
      <c r="AB12" s="125">
        <f t="shared" si="0"/>
        <v>351576</v>
      </c>
      <c r="AC12" s="95"/>
      <c r="AD12" s="81" t="s">
        <v>78</v>
      </c>
      <c r="AE12" s="82" t="s">
        <v>81</v>
      </c>
      <c r="AF12" s="82" t="s">
        <v>186</v>
      </c>
      <c r="AG12" s="82" t="s">
        <v>189</v>
      </c>
      <c r="AH12" s="83" t="s">
        <v>91</v>
      </c>
      <c r="AI12" s="83" t="s">
        <v>104</v>
      </c>
      <c r="AJ12" s="83" t="s">
        <v>150</v>
      </c>
      <c r="AK12" s="83" t="s">
        <v>155</v>
      </c>
      <c r="AL12" s="82" t="s">
        <v>162</v>
      </c>
      <c r="AM12" s="82" t="s">
        <v>196</v>
      </c>
      <c r="AN12" s="82" t="s">
        <v>57</v>
      </c>
      <c r="AO12" s="82" t="s">
        <v>62</v>
      </c>
      <c r="AP12" s="83" t="s">
        <v>161</v>
      </c>
      <c r="AQ12" s="83" t="s">
        <v>193</v>
      </c>
      <c r="AR12" s="83" t="s">
        <v>68</v>
      </c>
      <c r="AS12" s="84" t="s">
        <v>71</v>
      </c>
      <c r="AT12" s="66"/>
      <c r="AU12" s="51"/>
      <c r="AV12" s="67"/>
      <c r="AW12" s="57"/>
      <c r="AX12" s="58"/>
      <c r="AY12" s="3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5"/>
      <c r="BO12" s="172">
        <f>AY12^3+AZ12^3+BA12^3+BB12^3+BC12^3+BD12^3+BE12^3+BF12^3+AY13^3+AZ13^3+BA13^3+BB13^3+BC13^3+BD13^3+BE13^3+BF13^3</f>
        <v>0</v>
      </c>
      <c r="BP12" s="125">
        <f t="shared" si="1"/>
        <v>0</v>
      </c>
      <c r="BQ12" s="95"/>
      <c r="BR12" s="81"/>
      <c r="BS12" s="82"/>
      <c r="BT12" s="82"/>
      <c r="BU12" s="82"/>
      <c r="BV12" s="82"/>
      <c r="BW12" s="82"/>
      <c r="BX12" s="82"/>
      <c r="BY12" s="82"/>
      <c r="BZ12" s="83"/>
      <c r="CA12" s="83"/>
      <c r="CB12" s="83"/>
      <c r="CC12" s="83"/>
      <c r="CD12" s="83"/>
      <c r="CE12" s="83"/>
      <c r="CF12" s="83"/>
      <c r="CG12" s="84"/>
      <c r="CH12" s="66"/>
      <c r="CI12" s="51"/>
      <c r="CJ12" s="85"/>
      <c r="CK12" s="57"/>
      <c r="CL12" s="58"/>
      <c r="CM12" s="3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5"/>
      <c r="DC12" s="172">
        <f>CM12^3+CN12^3+CO12^3+CP12^3+CQ12^3+CR12^3+CS12^3+CT12^3+CM13^3+CN13^3+CO13^3+CP13^3+CQ13^3+CR13^3+CS13^3+CT13^3</f>
        <v>0</v>
      </c>
      <c r="DD12" s="125">
        <f t="shared" si="2"/>
        <v>0</v>
      </c>
      <c r="DE12" s="95"/>
      <c r="DF12" s="89"/>
      <c r="DG12" s="83"/>
      <c r="DH12" s="82"/>
      <c r="DI12" s="82"/>
      <c r="DJ12" s="83"/>
      <c r="DK12" s="83"/>
      <c r="DL12" s="82"/>
      <c r="DM12" s="82"/>
      <c r="DN12" s="83"/>
      <c r="DO12" s="83"/>
      <c r="DP12" s="82"/>
      <c r="DQ12" s="82"/>
      <c r="DR12" s="83"/>
      <c r="DS12" s="83"/>
      <c r="DT12" s="82"/>
      <c r="DU12" s="86"/>
      <c r="DV12" s="66"/>
      <c r="DW12" s="51"/>
      <c r="DY12" s="57"/>
      <c r="DZ12" s="58"/>
      <c r="EA12" s="3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5"/>
      <c r="EQ12" s="172">
        <f>EA12^3+EB12^3+EC12^3+ED12^3+EE12^3+EF12^3+EG12^3+EH12^3+EA13^3+EB13^3+EC13^3+ED13^3+EE13^3+EF13^3+EG13^3+EH13^3</f>
        <v>0</v>
      </c>
      <c r="ER12" s="125">
        <f t="shared" si="3"/>
        <v>0</v>
      </c>
      <c r="ES12" s="95"/>
      <c r="ET12" s="81"/>
      <c r="EU12" s="131"/>
      <c r="EV12" s="131"/>
      <c r="EW12" s="131"/>
      <c r="EX12" s="131"/>
      <c r="EY12" s="131"/>
      <c r="EZ12" s="131"/>
      <c r="FA12" s="83"/>
      <c r="FB12" s="82"/>
      <c r="FC12" s="131"/>
      <c r="FD12" s="131"/>
      <c r="FE12" s="131"/>
      <c r="FF12" s="131"/>
      <c r="FG12" s="131"/>
      <c r="FH12" s="131"/>
      <c r="FI12" s="84"/>
      <c r="FJ12" s="66"/>
      <c r="FK12" s="51"/>
    </row>
    <row r="13" spans="1:168" ht="13.5" thickBot="1" x14ac:dyDescent="0.25">
      <c r="A13" s="96"/>
      <c r="B13" s="97"/>
      <c r="C13" s="32"/>
      <c r="D13" s="98"/>
      <c r="E13" s="99" t="s">
        <v>174</v>
      </c>
      <c r="F13" s="98"/>
      <c r="G13" s="98"/>
      <c r="H13" s="100"/>
      <c r="I13" s="57"/>
      <c r="J13" s="58"/>
      <c r="K13" s="3">
        <f>F261</f>
        <v>248</v>
      </c>
      <c r="L13" s="4">
        <f>F107</f>
        <v>94</v>
      </c>
      <c r="M13" s="4">
        <f>F159</f>
        <v>146</v>
      </c>
      <c r="N13" s="4">
        <f>F73</f>
        <v>60</v>
      </c>
      <c r="O13" s="4">
        <f>F126</f>
        <v>113</v>
      </c>
      <c r="P13" s="4">
        <f>F232</f>
        <v>219</v>
      </c>
      <c r="Q13" s="4">
        <f>F36</f>
        <v>23</v>
      </c>
      <c r="R13" s="4">
        <f>F202</f>
        <v>189</v>
      </c>
      <c r="S13" s="4">
        <f>F251</f>
        <v>238</v>
      </c>
      <c r="T13" s="4">
        <f>F85</f>
        <v>72</v>
      </c>
      <c r="U13" s="4">
        <f>F153</f>
        <v>140</v>
      </c>
      <c r="V13" s="4">
        <f>F47</f>
        <v>34</v>
      </c>
      <c r="W13" s="4">
        <f>F120</f>
        <v>107</v>
      </c>
      <c r="X13" s="4">
        <f>F206</f>
        <v>193</v>
      </c>
      <c r="Y13" s="4">
        <f>F26</f>
        <v>13</v>
      </c>
      <c r="Z13" s="5">
        <f>F180</f>
        <v>167</v>
      </c>
      <c r="AA13" s="172">
        <f>S12^3+T12^3+U12^3+V12^3+W12^3+X12^3+Y12^3+Z12^3+S13^3+T13^3+U13^3+V13^3+W13^3+X13^3+Y13^3+Z13^3</f>
        <v>67634176</v>
      </c>
      <c r="AB13" s="125">
        <f t="shared" si="0"/>
        <v>351576</v>
      </c>
      <c r="AC13" s="61"/>
      <c r="AD13" s="81" t="s">
        <v>82</v>
      </c>
      <c r="AE13" s="82" t="s">
        <v>77</v>
      </c>
      <c r="AF13" s="82" t="s">
        <v>190</v>
      </c>
      <c r="AG13" s="82" t="s">
        <v>185</v>
      </c>
      <c r="AH13" s="83" t="s">
        <v>103</v>
      </c>
      <c r="AI13" s="83" t="s">
        <v>92</v>
      </c>
      <c r="AJ13" s="83" t="s">
        <v>154</v>
      </c>
      <c r="AK13" s="83" t="s">
        <v>151</v>
      </c>
      <c r="AL13" s="82" t="s">
        <v>195</v>
      </c>
      <c r="AM13" s="82" t="s">
        <v>163</v>
      </c>
      <c r="AN13" s="82" t="s">
        <v>61</v>
      </c>
      <c r="AO13" s="82" t="s">
        <v>58</v>
      </c>
      <c r="AP13" s="83" t="s">
        <v>194</v>
      </c>
      <c r="AQ13" s="83" t="s">
        <v>160</v>
      </c>
      <c r="AR13" s="83" t="s">
        <v>72</v>
      </c>
      <c r="AS13" s="84" t="s">
        <v>67</v>
      </c>
      <c r="AT13" s="66"/>
      <c r="AU13" s="51"/>
      <c r="AV13" s="67"/>
      <c r="AW13" s="57"/>
      <c r="AX13" s="58"/>
      <c r="AY13" s="3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5"/>
      <c r="BO13" s="172">
        <f>BG12^3+BH12^3+BI12^3+BJ12^3+BK12^3+BL12^3+BM12^3+BN12^3+BG13^3+BH13^3+BI13^3+BJ13^3+BK13^3+BL13^3+BM13^3+BN13^3</f>
        <v>0</v>
      </c>
      <c r="BP13" s="125">
        <f t="shared" si="1"/>
        <v>0</v>
      </c>
      <c r="BQ13" s="61"/>
      <c r="BR13" s="81"/>
      <c r="BS13" s="82"/>
      <c r="BT13" s="82"/>
      <c r="BU13" s="82"/>
      <c r="BV13" s="82"/>
      <c r="BW13" s="82"/>
      <c r="BX13" s="82"/>
      <c r="BY13" s="82"/>
      <c r="BZ13" s="83"/>
      <c r="CA13" s="83"/>
      <c r="CB13" s="83"/>
      <c r="CC13" s="83"/>
      <c r="CD13" s="83"/>
      <c r="CE13" s="83"/>
      <c r="CF13" s="83"/>
      <c r="CG13" s="84"/>
      <c r="CH13" s="66"/>
      <c r="CI13" s="51"/>
      <c r="CJ13" s="85"/>
      <c r="CK13" s="57"/>
      <c r="CL13" s="58"/>
      <c r="CM13" s="3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5"/>
      <c r="DC13" s="172">
        <f>CU12^3+CV12^3+CW12^3+CX12^3+CY12^3+CZ12^3+DA12^3+DB12^3+CU13^3+CV13^3+CW13^3+CX13^3+CY13^3+CZ13^3+DA13^3+DB13^3</f>
        <v>0</v>
      </c>
      <c r="DD13" s="125">
        <f t="shared" si="2"/>
        <v>0</v>
      </c>
      <c r="DE13" s="61"/>
      <c r="DF13" s="89"/>
      <c r="DG13" s="83"/>
      <c r="DH13" s="82"/>
      <c r="DI13" s="82"/>
      <c r="DJ13" s="83"/>
      <c r="DK13" s="83"/>
      <c r="DL13" s="82"/>
      <c r="DM13" s="82"/>
      <c r="DN13" s="83"/>
      <c r="DO13" s="83"/>
      <c r="DP13" s="82"/>
      <c r="DQ13" s="82"/>
      <c r="DR13" s="83"/>
      <c r="DS13" s="83"/>
      <c r="DT13" s="82"/>
      <c r="DU13" s="86"/>
      <c r="DV13" s="66"/>
      <c r="DW13" s="51"/>
      <c r="DY13" s="57"/>
      <c r="DZ13" s="58"/>
      <c r="EA13" s="3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5"/>
      <c r="EQ13" s="172">
        <f>EI12^3+EJ12^3+EK12^3+EL12^3+EM12^3+EN12^3+EO12^3+EP12^3+EI13^3+EJ13^3+EK13^3+EL13^3+EM13^3+EN13^3+EO13^3+EP13^3</f>
        <v>0</v>
      </c>
      <c r="ER13" s="125">
        <f t="shared" si="3"/>
        <v>0</v>
      </c>
      <c r="ES13" s="61"/>
      <c r="ET13" s="174"/>
      <c r="EU13" s="82"/>
      <c r="EV13" s="131"/>
      <c r="EW13" s="131"/>
      <c r="EX13" s="131"/>
      <c r="EY13" s="131"/>
      <c r="EZ13" s="83"/>
      <c r="FA13" s="131"/>
      <c r="FB13" s="131"/>
      <c r="FC13" s="82"/>
      <c r="FD13" s="131"/>
      <c r="FE13" s="131"/>
      <c r="FF13" s="131"/>
      <c r="FG13" s="131"/>
      <c r="FH13" s="83"/>
      <c r="FI13" s="175"/>
      <c r="FJ13" s="66"/>
      <c r="FK13" s="51"/>
    </row>
    <row r="14" spans="1:168" x14ac:dyDescent="0.2">
      <c r="A14" s="32"/>
      <c r="B14" s="32" t="s">
        <v>0</v>
      </c>
      <c r="C14" s="32"/>
      <c r="D14" s="101" t="s">
        <v>6</v>
      </c>
      <c r="E14" s="102" t="s">
        <v>207</v>
      </c>
      <c r="F14" s="103">
        <f>B4+(0*B6)</f>
        <v>1</v>
      </c>
      <c r="G14" s="104"/>
      <c r="H14" s="43"/>
      <c r="I14" s="105"/>
      <c r="J14" s="58"/>
      <c r="K14" s="3">
        <f>F187</f>
        <v>174</v>
      </c>
      <c r="L14" s="4">
        <f>F21</f>
        <v>8</v>
      </c>
      <c r="M14" s="4">
        <f>F217</f>
        <v>204</v>
      </c>
      <c r="N14" s="4">
        <f>F111</f>
        <v>98</v>
      </c>
      <c r="O14" s="4">
        <f>F56</f>
        <v>43</v>
      </c>
      <c r="P14" s="4">
        <f>F142</f>
        <v>129</v>
      </c>
      <c r="Q14" s="4">
        <f>F90</f>
        <v>77</v>
      </c>
      <c r="R14" s="4">
        <f>F244</f>
        <v>231</v>
      </c>
      <c r="S14" s="4">
        <f>F197</f>
        <v>184</v>
      </c>
      <c r="T14" s="4">
        <f>F43</f>
        <v>30</v>
      </c>
      <c r="U14" s="4">
        <f>F223</f>
        <v>210</v>
      </c>
      <c r="V14" s="4">
        <f>F137</f>
        <v>124</v>
      </c>
      <c r="W14" s="4">
        <f>F62</f>
        <v>49</v>
      </c>
      <c r="X14" s="4">
        <f>F168</f>
        <v>155</v>
      </c>
      <c r="Y14" s="4">
        <f>F100</f>
        <v>87</v>
      </c>
      <c r="Z14" s="5">
        <f>F266</f>
        <v>253</v>
      </c>
      <c r="AA14" s="172">
        <f>K14^3+L14^3+M14^3+N14^3+O14^3+P14^3+Q14^3+R14^3+K15^3+L15^3+M15^3+N15^3+O15^3+P15^3+Q15^3+R15^3</f>
        <v>67634176</v>
      </c>
      <c r="AB14" s="125">
        <f t="shared" si="0"/>
        <v>351576</v>
      </c>
      <c r="AC14" s="61"/>
      <c r="AD14" s="81" t="s">
        <v>86</v>
      </c>
      <c r="AE14" s="82" t="s">
        <v>89</v>
      </c>
      <c r="AF14" s="82" t="s">
        <v>178</v>
      </c>
      <c r="AG14" s="82" t="s">
        <v>181</v>
      </c>
      <c r="AH14" s="83" t="s">
        <v>107</v>
      </c>
      <c r="AI14" s="83" t="s">
        <v>112</v>
      </c>
      <c r="AJ14" s="83" t="s">
        <v>142</v>
      </c>
      <c r="AK14" s="83" t="s">
        <v>147</v>
      </c>
      <c r="AL14" s="82" t="s">
        <v>228</v>
      </c>
      <c r="AM14" s="82" t="s">
        <v>261</v>
      </c>
      <c r="AN14" s="82" t="s">
        <v>26</v>
      </c>
      <c r="AO14" s="82" t="s">
        <v>47</v>
      </c>
      <c r="AP14" s="83" t="s">
        <v>161</v>
      </c>
      <c r="AQ14" s="83" t="s">
        <v>258</v>
      </c>
      <c r="AR14" s="83" t="s">
        <v>33</v>
      </c>
      <c r="AS14" s="84" t="s">
        <v>52</v>
      </c>
      <c r="AT14" s="66"/>
      <c r="AU14" s="51"/>
      <c r="AV14" s="67"/>
      <c r="AW14" s="105"/>
      <c r="AX14" s="58"/>
      <c r="AY14" s="3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5"/>
      <c r="BO14" s="172">
        <f>AY14^3+AZ14^3+BA14^3+BB14^3+BC14^3+BD14^3+BE14^3+BF14^3+AY15^3+AZ15^3+BA15^3+BB15^3+BC15^3+BD15^3+BE15^3+BF15^3</f>
        <v>0</v>
      </c>
      <c r="BP14" s="125">
        <f t="shared" si="1"/>
        <v>0</v>
      </c>
      <c r="BQ14" s="61"/>
      <c r="BR14" s="89"/>
      <c r="BS14" s="83"/>
      <c r="BT14" s="83"/>
      <c r="BU14" s="83"/>
      <c r="BV14" s="83"/>
      <c r="BW14" s="83"/>
      <c r="BX14" s="83"/>
      <c r="BY14" s="83"/>
      <c r="BZ14" s="82"/>
      <c r="CA14" s="82"/>
      <c r="CB14" s="82"/>
      <c r="CC14" s="82"/>
      <c r="CD14" s="82"/>
      <c r="CE14" s="82"/>
      <c r="CF14" s="82"/>
      <c r="CG14" s="86"/>
      <c r="CH14" s="66"/>
      <c r="CI14" s="51"/>
      <c r="CJ14" s="72"/>
      <c r="CK14" s="105"/>
      <c r="CL14" s="58"/>
      <c r="CM14" s="3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5"/>
      <c r="DC14" s="172">
        <f>CM14^3+CN14^3+CO14^3+CP14^3+CQ14^3+CR14^3+CS14^3+CT14^3+CM15^3+CN15^3+CO15^3+CP15^3+CQ15^3+CR15^3+CS15^3+CT15^3</f>
        <v>0</v>
      </c>
      <c r="DD14" s="125">
        <f t="shared" si="2"/>
        <v>0</v>
      </c>
      <c r="DE14" s="61"/>
      <c r="DF14" s="89"/>
      <c r="DG14" s="83"/>
      <c r="DH14" s="82"/>
      <c r="DI14" s="82"/>
      <c r="DJ14" s="83"/>
      <c r="DK14" s="83"/>
      <c r="DL14" s="82"/>
      <c r="DM14" s="82"/>
      <c r="DN14" s="83"/>
      <c r="DO14" s="83"/>
      <c r="DP14" s="82"/>
      <c r="DQ14" s="82"/>
      <c r="DR14" s="83"/>
      <c r="DS14" s="83"/>
      <c r="DT14" s="82"/>
      <c r="DU14" s="86"/>
      <c r="DV14" s="66"/>
      <c r="DW14" s="51"/>
      <c r="DY14" s="105"/>
      <c r="DZ14" s="58"/>
      <c r="EA14" s="3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5"/>
      <c r="EQ14" s="172">
        <f>EA14^3+EB14^3+EC14^3+ED14^3+EE14^3+EF14^3+EG14^3+EH14^3+EA15^3+EB15^3+EC15^3+ED15^3+EE15^3+EF15^3+EG15^3+EH15^3</f>
        <v>0</v>
      </c>
      <c r="ER14" s="125">
        <f t="shared" si="3"/>
        <v>0</v>
      </c>
      <c r="ES14" s="61"/>
      <c r="ET14" s="174"/>
      <c r="EU14" s="131"/>
      <c r="EV14" s="82"/>
      <c r="EW14" s="131"/>
      <c r="EX14" s="131"/>
      <c r="EY14" s="83"/>
      <c r="EZ14" s="131"/>
      <c r="FA14" s="131"/>
      <c r="FB14" s="131"/>
      <c r="FC14" s="131"/>
      <c r="FD14" s="82"/>
      <c r="FE14" s="131"/>
      <c r="FF14" s="131"/>
      <c r="FG14" s="83"/>
      <c r="FH14" s="131"/>
      <c r="FI14" s="175"/>
      <c r="FJ14" s="66"/>
      <c r="FK14" s="51"/>
    </row>
    <row r="15" spans="1:168" x14ac:dyDescent="0.2">
      <c r="A15" s="32"/>
      <c r="B15" s="32"/>
      <c r="C15" s="32"/>
      <c r="D15" s="106" t="s">
        <v>211</v>
      </c>
      <c r="E15" s="107" t="s">
        <v>207</v>
      </c>
      <c r="F15" s="108">
        <f>B4+(1*B6)</f>
        <v>2</v>
      </c>
      <c r="G15" s="104"/>
      <c r="H15" s="43"/>
      <c r="I15" s="109"/>
      <c r="J15" s="58"/>
      <c r="K15" s="3">
        <f>F262</f>
        <v>249</v>
      </c>
      <c r="L15" s="4">
        <f>F96</f>
        <v>83</v>
      </c>
      <c r="M15" s="4">
        <f>F172</f>
        <v>159</v>
      </c>
      <c r="N15" s="4">
        <f>F66</f>
        <v>53</v>
      </c>
      <c r="O15" s="4">
        <f>F141</f>
        <v>128</v>
      </c>
      <c r="P15" s="4">
        <f>F227</f>
        <v>214</v>
      </c>
      <c r="Q15" s="4">
        <f>F39</f>
        <v>26</v>
      </c>
      <c r="R15" s="4">
        <f>F193</f>
        <v>180</v>
      </c>
      <c r="S15" s="4">
        <f>F240</f>
        <v>227</v>
      </c>
      <c r="T15" s="4">
        <f>F86</f>
        <v>73</v>
      </c>
      <c r="U15" s="4">
        <f>F146</f>
        <v>133</v>
      </c>
      <c r="V15" s="4">
        <f>F60</f>
        <v>47</v>
      </c>
      <c r="W15" s="4">
        <f>F115</f>
        <v>102</v>
      </c>
      <c r="X15" s="4">
        <f>F221</f>
        <v>208</v>
      </c>
      <c r="Y15" s="4">
        <f>F17</f>
        <v>4</v>
      </c>
      <c r="Z15" s="5">
        <f>F183</f>
        <v>170</v>
      </c>
      <c r="AA15" s="172">
        <f>S14^3+T14^3+U14^3+V14^3+W14^3+X14^3+Y14^3+Z14^3+S15^3+T15^3+U15^3+V15^3+W15^3+X15^3+Y15^3+Z15^3</f>
        <v>67634176</v>
      </c>
      <c r="AB15" s="125">
        <f t="shared" si="0"/>
        <v>351576</v>
      </c>
      <c r="AC15" s="61"/>
      <c r="AD15" s="81" t="s">
        <v>90</v>
      </c>
      <c r="AE15" s="82" t="s">
        <v>85</v>
      </c>
      <c r="AF15" s="82" t="s">
        <v>182</v>
      </c>
      <c r="AG15" s="82" t="s">
        <v>177</v>
      </c>
      <c r="AH15" s="83" t="s">
        <v>111</v>
      </c>
      <c r="AI15" s="83" t="s">
        <v>108</v>
      </c>
      <c r="AJ15" s="83" t="s">
        <v>146</v>
      </c>
      <c r="AK15" s="83" t="s">
        <v>143</v>
      </c>
      <c r="AL15" s="82" t="s">
        <v>260</v>
      </c>
      <c r="AM15" s="82" t="s">
        <v>229</v>
      </c>
      <c r="AN15" s="82" t="s">
        <v>46</v>
      </c>
      <c r="AO15" s="82" t="s">
        <v>27</v>
      </c>
      <c r="AP15" s="83" t="s">
        <v>259</v>
      </c>
      <c r="AQ15" s="83" t="s">
        <v>226</v>
      </c>
      <c r="AR15" s="83" t="s">
        <v>53</v>
      </c>
      <c r="AS15" s="84" t="s">
        <v>32</v>
      </c>
      <c r="AT15" s="66"/>
      <c r="AU15" s="51"/>
      <c r="AV15" s="67"/>
      <c r="AW15" s="109"/>
      <c r="AX15" s="58"/>
      <c r="AY15" s="3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5"/>
      <c r="BO15" s="172">
        <f>BG14^3+BH14^3+BI14^3+BJ14^3+BK14^3+BL14^3+BM14^3+BN14^3+BG15^3+BH15^3+BI15^3+BJ15^3+BK15^3+BL15^3+BM15^3+BN15^3</f>
        <v>0</v>
      </c>
      <c r="BP15" s="125">
        <f t="shared" si="1"/>
        <v>0</v>
      </c>
      <c r="BQ15" s="61"/>
      <c r="BR15" s="89"/>
      <c r="BS15" s="83"/>
      <c r="BT15" s="83"/>
      <c r="BU15" s="83"/>
      <c r="BV15" s="83"/>
      <c r="BW15" s="83"/>
      <c r="BX15" s="83"/>
      <c r="BY15" s="83"/>
      <c r="BZ15" s="82"/>
      <c r="CA15" s="82"/>
      <c r="CB15" s="82"/>
      <c r="CC15" s="82"/>
      <c r="CD15" s="82"/>
      <c r="CE15" s="82"/>
      <c r="CF15" s="82"/>
      <c r="CG15" s="86"/>
      <c r="CH15" s="66"/>
      <c r="CI15" s="51"/>
      <c r="CJ15" s="72"/>
      <c r="CK15" s="109"/>
      <c r="CL15" s="58"/>
      <c r="CM15" s="3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5"/>
      <c r="DC15" s="172">
        <f>CU14^3+CV14^3+CW14^3+CX14^3+CY14^3+CZ14^3+DA14^3+DB14^3+CU15^3+CV15^3+CW15^3+CX15^3+CY15^3+CZ15^3+DA15^3+DB15^3</f>
        <v>0</v>
      </c>
      <c r="DD15" s="125">
        <f t="shared" si="2"/>
        <v>0</v>
      </c>
      <c r="DE15" s="61"/>
      <c r="DF15" s="89"/>
      <c r="DG15" s="83"/>
      <c r="DH15" s="82"/>
      <c r="DI15" s="82"/>
      <c r="DJ15" s="83"/>
      <c r="DK15" s="83"/>
      <c r="DL15" s="82"/>
      <c r="DM15" s="82"/>
      <c r="DN15" s="83"/>
      <c r="DO15" s="83"/>
      <c r="DP15" s="82"/>
      <c r="DQ15" s="82"/>
      <c r="DR15" s="83"/>
      <c r="DS15" s="83"/>
      <c r="DT15" s="82"/>
      <c r="DU15" s="86"/>
      <c r="DV15" s="66"/>
      <c r="DW15" s="51"/>
      <c r="DY15" s="109"/>
      <c r="DZ15" s="58"/>
      <c r="EA15" s="3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5"/>
      <c r="EQ15" s="172">
        <f>EI14^3+EJ14^3+EK14^3+EL14^3+EM14^3+EN14^3+EO14^3+EP14^3+EI15^3+EJ15^3+EK15^3+EL15^3+EM15^3+EN15^3+EO15^3+EP15^3</f>
        <v>0</v>
      </c>
      <c r="ER15" s="125">
        <f t="shared" si="3"/>
        <v>0</v>
      </c>
      <c r="ES15" s="61"/>
      <c r="ET15" s="174"/>
      <c r="EU15" s="131"/>
      <c r="EV15" s="131"/>
      <c r="EW15" s="82"/>
      <c r="EX15" s="83"/>
      <c r="EY15" s="131"/>
      <c r="EZ15" s="131"/>
      <c r="FA15" s="131"/>
      <c r="FB15" s="131"/>
      <c r="FC15" s="131"/>
      <c r="FD15" s="131"/>
      <c r="FE15" s="82"/>
      <c r="FF15" s="83"/>
      <c r="FG15" s="131"/>
      <c r="FH15" s="131"/>
      <c r="FI15" s="175"/>
      <c r="FJ15" s="66"/>
      <c r="FK15" s="51"/>
    </row>
    <row r="16" spans="1:168" x14ac:dyDescent="0.2">
      <c r="A16" s="32"/>
      <c r="B16" s="32"/>
      <c r="C16" s="32"/>
      <c r="D16" s="106" t="s">
        <v>179</v>
      </c>
      <c r="E16" s="107" t="s">
        <v>207</v>
      </c>
      <c r="F16" s="108">
        <f>B4+(2*B6)</f>
        <v>3</v>
      </c>
      <c r="G16" s="104"/>
      <c r="H16" s="43"/>
      <c r="I16" s="109"/>
      <c r="J16" s="58"/>
      <c r="K16" s="3">
        <f>F76</f>
        <v>63</v>
      </c>
      <c r="L16" s="4">
        <f>F162</f>
        <v>149</v>
      </c>
      <c r="M16" s="4">
        <f>F102</f>
        <v>89</v>
      </c>
      <c r="N16" s="4">
        <f>F256</f>
        <v>243</v>
      </c>
      <c r="O16" s="4">
        <f>F199</f>
        <v>186</v>
      </c>
      <c r="P16" s="4">
        <f>F33</f>
        <v>20</v>
      </c>
      <c r="Q16" s="4">
        <f>F237</f>
        <v>224</v>
      </c>
      <c r="R16" s="4">
        <f>F131</f>
        <v>118</v>
      </c>
      <c r="S16" s="4">
        <f>F50</f>
        <v>37</v>
      </c>
      <c r="T16" s="4">
        <f>F156</f>
        <v>143</v>
      </c>
      <c r="U16" s="4">
        <f>F80</f>
        <v>67</v>
      </c>
      <c r="V16" s="4">
        <f>F246</f>
        <v>233</v>
      </c>
      <c r="W16" s="4">
        <f>F177</f>
        <v>164</v>
      </c>
      <c r="X16" s="4">
        <f>F23</f>
        <v>10</v>
      </c>
      <c r="Y16" s="4">
        <f>F211</f>
        <v>198</v>
      </c>
      <c r="Z16" s="5">
        <f>F125</f>
        <v>112</v>
      </c>
      <c r="AA16" s="172">
        <f>K16^3+L16^3+M16^3+N16^3+O16^3+P16^3+Q16^3+R16^3+K17^3+L17^3+M17^3+N17^3+O17^3+P17^3+Q17^3+R17^3</f>
        <v>67634176</v>
      </c>
      <c r="AB16" s="125">
        <f t="shared" si="0"/>
        <v>351576</v>
      </c>
      <c r="AC16" s="61"/>
      <c r="AD16" s="89" t="s">
        <v>75</v>
      </c>
      <c r="AE16" s="83" t="s">
        <v>80</v>
      </c>
      <c r="AF16" s="83" t="s">
        <v>183</v>
      </c>
      <c r="AG16" s="83" t="s">
        <v>188</v>
      </c>
      <c r="AH16" s="82" t="s">
        <v>94</v>
      </c>
      <c r="AI16" s="82" t="s">
        <v>105</v>
      </c>
      <c r="AJ16" s="82" t="s">
        <v>153</v>
      </c>
      <c r="AK16" s="82" t="s">
        <v>156</v>
      </c>
      <c r="AL16" s="83" t="s">
        <v>165</v>
      </c>
      <c r="AM16" s="83" t="s">
        <v>197</v>
      </c>
      <c r="AN16" s="83" t="s">
        <v>60</v>
      </c>
      <c r="AO16" s="83" t="s">
        <v>63</v>
      </c>
      <c r="AP16" s="82" t="s">
        <v>158</v>
      </c>
      <c r="AQ16" s="82" t="s">
        <v>192</v>
      </c>
      <c r="AR16" s="82" t="s">
        <v>65</v>
      </c>
      <c r="AS16" s="86" t="s">
        <v>70</v>
      </c>
      <c r="AT16" s="66"/>
      <c r="AU16" s="51"/>
      <c r="AV16" s="67"/>
      <c r="AW16" s="109"/>
      <c r="AX16" s="58"/>
      <c r="AY16" s="3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5"/>
      <c r="BO16" s="172">
        <f>AY16^3+AZ16^3+BA16^3+BB16^3+BC16^3+BD16^3+BE16^3+BF16^3+AY17^3+AZ17^3+BA17^3+BB17^3+BC17^3+BD17^3+BE17^3+BF17^3</f>
        <v>0</v>
      </c>
      <c r="BP16" s="125">
        <f t="shared" si="1"/>
        <v>0</v>
      </c>
      <c r="BQ16" s="61"/>
      <c r="BR16" s="81"/>
      <c r="BS16" s="82"/>
      <c r="BT16" s="82"/>
      <c r="BU16" s="82"/>
      <c r="BV16" s="82"/>
      <c r="BW16" s="82"/>
      <c r="BX16" s="82"/>
      <c r="BY16" s="82"/>
      <c r="BZ16" s="83"/>
      <c r="CA16" s="83"/>
      <c r="CB16" s="83"/>
      <c r="CC16" s="83"/>
      <c r="CD16" s="83"/>
      <c r="CE16" s="83"/>
      <c r="CF16" s="83"/>
      <c r="CG16" s="84"/>
      <c r="CH16" s="66"/>
      <c r="CI16" s="51"/>
      <c r="CJ16" s="72"/>
      <c r="CK16" s="109"/>
      <c r="CL16" s="58"/>
      <c r="CM16" s="3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5"/>
      <c r="DC16" s="172">
        <f>CM16^3+CN16^3+CO16^3+CP16^3+CQ16^3+CR16^3+CS16^3+CT16^3+CM17^3+CN17^3+CO17^3+CP17^3+CQ17^3+CR17^3+CS17^3+CT17^3</f>
        <v>0</v>
      </c>
      <c r="DD16" s="125">
        <f t="shared" si="2"/>
        <v>0</v>
      </c>
      <c r="DE16" s="61"/>
      <c r="DF16" s="89"/>
      <c r="DG16" s="83"/>
      <c r="DH16" s="82"/>
      <c r="DI16" s="82"/>
      <c r="DJ16" s="83"/>
      <c r="DK16" s="83"/>
      <c r="DL16" s="82"/>
      <c r="DM16" s="82"/>
      <c r="DN16" s="83"/>
      <c r="DO16" s="83"/>
      <c r="DP16" s="82"/>
      <c r="DQ16" s="82"/>
      <c r="DR16" s="83"/>
      <c r="DS16" s="83"/>
      <c r="DT16" s="82"/>
      <c r="DU16" s="86"/>
      <c r="DV16" s="66"/>
      <c r="DW16" s="51"/>
      <c r="DY16" s="109"/>
      <c r="DZ16" s="58"/>
      <c r="EA16" s="3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5"/>
      <c r="EQ16" s="172">
        <f>EA16^3+EB16^3+EC16^3+ED16^3+EE16^3+EF16^3+EG16^3+EH16^3+EA17^3+EB17^3+EC17^3+ED17^3+EE17^3+EF17^3+EG17^3+EH17^3</f>
        <v>0</v>
      </c>
      <c r="ER16" s="125">
        <f t="shared" si="3"/>
        <v>0</v>
      </c>
      <c r="ES16" s="61"/>
      <c r="ET16" s="174"/>
      <c r="EU16" s="131"/>
      <c r="EV16" s="131"/>
      <c r="EW16" s="83"/>
      <c r="EX16" s="82"/>
      <c r="EY16" s="131"/>
      <c r="EZ16" s="131"/>
      <c r="FA16" s="131"/>
      <c r="FB16" s="131"/>
      <c r="FC16" s="131"/>
      <c r="FD16" s="131"/>
      <c r="FE16" s="83"/>
      <c r="FF16" s="82"/>
      <c r="FG16" s="131"/>
      <c r="FH16" s="131"/>
      <c r="FI16" s="175"/>
      <c r="FJ16" s="66"/>
      <c r="FK16" s="51"/>
    </row>
    <row r="17" spans="1:168" x14ac:dyDescent="0.2">
      <c r="A17" s="32"/>
      <c r="B17" s="32"/>
      <c r="C17" s="32"/>
      <c r="D17" s="106" t="s">
        <v>53</v>
      </c>
      <c r="E17" s="107" t="s">
        <v>207</v>
      </c>
      <c r="F17" s="110">
        <f>B4+(3*B6)</f>
        <v>4</v>
      </c>
      <c r="G17" s="104"/>
      <c r="H17" s="43"/>
      <c r="I17" s="109"/>
      <c r="J17" s="58"/>
      <c r="K17" s="3">
        <f>F121</f>
        <v>108</v>
      </c>
      <c r="L17" s="4">
        <f>F207</f>
        <v>194</v>
      </c>
      <c r="M17" s="4">
        <f>F27</f>
        <v>14</v>
      </c>
      <c r="N17" s="4">
        <f>F181</f>
        <v>168</v>
      </c>
      <c r="O17" s="4">
        <f>F250</f>
        <v>237</v>
      </c>
      <c r="P17" s="4">
        <f>F84</f>
        <v>71</v>
      </c>
      <c r="Q17" s="4">
        <f>F152</f>
        <v>139</v>
      </c>
      <c r="R17" s="4">
        <f>F46</f>
        <v>33</v>
      </c>
      <c r="S17" s="4">
        <f>F127</f>
        <v>114</v>
      </c>
      <c r="T17" s="4">
        <f>F233</f>
        <v>220</v>
      </c>
      <c r="U17" s="4">
        <f>F37</f>
        <v>24</v>
      </c>
      <c r="V17" s="4">
        <f>F203</f>
        <v>190</v>
      </c>
      <c r="W17" s="4">
        <f>F260</f>
        <v>247</v>
      </c>
      <c r="X17" s="4">
        <f>F106</f>
        <v>93</v>
      </c>
      <c r="Y17" s="4">
        <f>F158</f>
        <v>145</v>
      </c>
      <c r="Z17" s="5">
        <f>F72</f>
        <v>59</v>
      </c>
      <c r="AA17" s="172">
        <f>S16^3+T16^3+U16^3+V16^3+W16^3+X16^3+Y16^3+Z16^3+S17^3+T17^3+U17^3+V17^3+W17^3+X17^3+Y17^3+Z17^3</f>
        <v>67634176</v>
      </c>
      <c r="AB17" s="125">
        <f t="shared" si="0"/>
        <v>351576</v>
      </c>
      <c r="AC17" s="61"/>
      <c r="AD17" s="89" t="s">
        <v>79</v>
      </c>
      <c r="AE17" s="83" t="s">
        <v>76</v>
      </c>
      <c r="AF17" s="83" t="s">
        <v>187</v>
      </c>
      <c r="AG17" s="83" t="s">
        <v>184</v>
      </c>
      <c r="AH17" s="82" t="s">
        <v>106</v>
      </c>
      <c r="AI17" s="82" t="s">
        <v>93</v>
      </c>
      <c r="AJ17" s="82" t="s">
        <v>157</v>
      </c>
      <c r="AK17" s="82" t="s">
        <v>152</v>
      </c>
      <c r="AL17" s="83" t="s">
        <v>198</v>
      </c>
      <c r="AM17" s="83" t="s">
        <v>164</v>
      </c>
      <c r="AN17" s="83" t="s">
        <v>64</v>
      </c>
      <c r="AO17" s="83" t="s">
        <v>59</v>
      </c>
      <c r="AP17" s="82" t="s">
        <v>191</v>
      </c>
      <c r="AQ17" s="82" t="s">
        <v>159</v>
      </c>
      <c r="AR17" s="82" t="s">
        <v>69</v>
      </c>
      <c r="AS17" s="86" t="s">
        <v>66</v>
      </c>
      <c r="AT17" s="66"/>
      <c r="AU17" s="51"/>
      <c r="AV17" s="67"/>
      <c r="AW17" s="109"/>
      <c r="AX17" s="58"/>
      <c r="AY17" s="3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5"/>
      <c r="BO17" s="172">
        <f>BG16^3+BH16^3+BI16^3+BJ16^3+BK16^3+BL16^3+BM16^3+BN16^3+BG17^3+BH17^3+BI17^3+BJ17^3+BK17^3+BL17^3+BM17^3+BN17^3</f>
        <v>0</v>
      </c>
      <c r="BP17" s="125">
        <f t="shared" si="1"/>
        <v>0</v>
      </c>
      <c r="BQ17" s="61"/>
      <c r="BR17" s="81"/>
      <c r="BS17" s="82"/>
      <c r="BT17" s="82"/>
      <c r="BU17" s="82"/>
      <c r="BV17" s="82"/>
      <c r="BW17" s="82"/>
      <c r="BX17" s="82"/>
      <c r="BY17" s="82"/>
      <c r="BZ17" s="83"/>
      <c r="CA17" s="83"/>
      <c r="CB17" s="83"/>
      <c r="CC17" s="83"/>
      <c r="CD17" s="83"/>
      <c r="CE17" s="83"/>
      <c r="CF17" s="83"/>
      <c r="CG17" s="84"/>
      <c r="CH17" s="66"/>
      <c r="CI17" s="51"/>
      <c r="CJ17" s="85"/>
      <c r="CK17" s="109"/>
      <c r="CL17" s="58"/>
      <c r="CM17" s="3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5"/>
      <c r="DC17" s="172">
        <f>CU16^3+CV16^3+CW16^3+CX16^3+CY16^3+CZ16^3+DA16^3+DB16^3+CU17^3+CV17^3+CW17^3+CX17^3+CY17^3+CZ17^3+DA17^3+DB17^3</f>
        <v>0</v>
      </c>
      <c r="DD17" s="125">
        <f t="shared" si="2"/>
        <v>0</v>
      </c>
      <c r="DE17" s="61"/>
      <c r="DF17" s="89"/>
      <c r="DG17" s="83"/>
      <c r="DH17" s="82"/>
      <c r="DI17" s="82"/>
      <c r="DJ17" s="83"/>
      <c r="DK17" s="83"/>
      <c r="DL17" s="82"/>
      <c r="DM17" s="82"/>
      <c r="DN17" s="83"/>
      <c r="DO17" s="83"/>
      <c r="DP17" s="82"/>
      <c r="DQ17" s="82"/>
      <c r="DR17" s="83"/>
      <c r="DS17" s="83"/>
      <c r="DT17" s="82"/>
      <c r="DU17" s="86"/>
      <c r="DV17" s="66"/>
      <c r="DW17" s="51"/>
      <c r="DY17" s="109"/>
      <c r="DZ17" s="58"/>
      <c r="EA17" s="3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5"/>
      <c r="EQ17" s="172">
        <f>EI16^3+EJ16^3+EK16^3+EL16^3+EM16^3+EN16^3+EO16^3+EP16^3+EI17^3+EJ17^3+EK17^3+EL17^3+EM17^3+EN17^3+EO17^3+EP17^3</f>
        <v>0</v>
      </c>
      <c r="ER17" s="125">
        <f t="shared" si="3"/>
        <v>0</v>
      </c>
      <c r="ES17" s="61"/>
      <c r="ET17" s="174"/>
      <c r="EU17" s="131"/>
      <c r="EV17" s="83"/>
      <c r="EW17" s="131"/>
      <c r="EX17" s="131"/>
      <c r="EY17" s="82"/>
      <c r="EZ17" s="131"/>
      <c r="FA17" s="131"/>
      <c r="FB17" s="131"/>
      <c r="FC17" s="131"/>
      <c r="FD17" s="83"/>
      <c r="FE17" s="131"/>
      <c r="FF17" s="131"/>
      <c r="FG17" s="82"/>
      <c r="FH17" s="131"/>
      <c r="FI17" s="175"/>
      <c r="FJ17" s="66"/>
      <c r="FK17" s="51"/>
    </row>
    <row r="18" spans="1:168" x14ac:dyDescent="0.2">
      <c r="A18" s="32"/>
      <c r="B18" s="32"/>
      <c r="C18" s="32"/>
      <c r="D18" s="106" t="s">
        <v>133</v>
      </c>
      <c r="E18" s="107" t="s">
        <v>207</v>
      </c>
      <c r="F18" s="110">
        <f>B4+(4*B6)</f>
        <v>5</v>
      </c>
      <c r="G18" s="104"/>
      <c r="H18" s="43"/>
      <c r="I18" s="109"/>
      <c r="J18" s="58"/>
      <c r="K18" s="3">
        <f>F63</f>
        <v>50</v>
      </c>
      <c r="L18" s="4">
        <f>F169</f>
        <v>156</v>
      </c>
      <c r="M18" s="4">
        <f>F101</f>
        <v>88</v>
      </c>
      <c r="N18" s="4">
        <f>F267</f>
        <v>254</v>
      </c>
      <c r="O18" s="4">
        <f>F196</f>
        <v>183</v>
      </c>
      <c r="P18" s="4">
        <f>F42</f>
        <v>29</v>
      </c>
      <c r="Q18" s="4">
        <f>F222</f>
        <v>209</v>
      </c>
      <c r="R18" s="4">
        <f>F136</f>
        <v>123</v>
      </c>
      <c r="S18" s="4">
        <f>F57</f>
        <v>44</v>
      </c>
      <c r="T18" s="4">
        <f>F143</f>
        <v>130</v>
      </c>
      <c r="U18" s="4">
        <f>F91</f>
        <v>78</v>
      </c>
      <c r="V18" s="4">
        <f>F245</f>
        <v>232</v>
      </c>
      <c r="W18" s="4">
        <f>F186</f>
        <v>173</v>
      </c>
      <c r="X18" s="4">
        <f>F20</f>
        <v>7</v>
      </c>
      <c r="Y18" s="4">
        <f>F216</f>
        <v>203</v>
      </c>
      <c r="Z18" s="5">
        <f>F110</f>
        <v>97</v>
      </c>
      <c r="AA18" s="172">
        <f>K18^3+L18^3+M18^3+N18^3+O18^3+P18^3+Q18^3+R18^3+K19^3+L19^3+M19^3+N19^3+O19^3+P19^3+Q19^3+R19^3</f>
        <v>67634176</v>
      </c>
      <c r="AB18" s="125">
        <f t="shared" si="0"/>
        <v>351576</v>
      </c>
      <c r="AC18" s="61"/>
      <c r="AD18" s="89" t="s">
        <v>83</v>
      </c>
      <c r="AE18" s="83" t="s">
        <v>88</v>
      </c>
      <c r="AF18" s="83" t="s">
        <v>175</v>
      </c>
      <c r="AG18" s="83" t="s">
        <v>180</v>
      </c>
      <c r="AH18" s="82" t="s">
        <v>110</v>
      </c>
      <c r="AI18" s="82" t="s">
        <v>113</v>
      </c>
      <c r="AJ18" s="82" t="s">
        <v>153</v>
      </c>
      <c r="AK18" s="82" t="s">
        <v>148</v>
      </c>
      <c r="AL18" s="83" t="s">
        <v>231</v>
      </c>
      <c r="AM18" s="83" t="s">
        <v>262</v>
      </c>
      <c r="AN18" s="83" t="s">
        <v>29</v>
      </c>
      <c r="AO18" s="83" t="s">
        <v>48</v>
      </c>
      <c r="AP18" s="82" t="s">
        <v>224</v>
      </c>
      <c r="AQ18" s="82" t="s">
        <v>257</v>
      </c>
      <c r="AR18" s="82" t="s">
        <v>30</v>
      </c>
      <c r="AS18" s="86" t="s">
        <v>70</v>
      </c>
      <c r="AT18" s="66"/>
      <c r="AU18" s="51"/>
      <c r="AV18" s="67"/>
      <c r="AW18" s="109"/>
      <c r="AX18" s="58"/>
      <c r="AY18" s="3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5"/>
      <c r="BO18" s="172">
        <f>AY18^3+AZ18^3+BA18^3+BB18^3+BC18^3+BD18^3+BE18^3+BF18^3+AY19^3+AZ19^3+BA19^3+BB19^3+BC19^3+BD19^3+BE19^3+BF19^3</f>
        <v>0</v>
      </c>
      <c r="BP18" s="125">
        <f t="shared" si="1"/>
        <v>0</v>
      </c>
      <c r="BQ18" s="61"/>
      <c r="BR18" s="89"/>
      <c r="BS18" s="83"/>
      <c r="BT18" s="83"/>
      <c r="BU18" s="83"/>
      <c r="BV18" s="83"/>
      <c r="BW18" s="83"/>
      <c r="BX18" s="83"/>
      <c r="BY18" s="83"/>
      <c r="BZ18" s="82"/>
      <c r="CA18" s="82"/>
      <c r="CB18" s="82"/>
      <c r="CC18" s="82"/>
      <c r="CD18" s="82"/>
      <c r="CE18" s="82"/>
      <c r="CF18" s="82"/>
      <c r="CG18" s="86"/>
      <c r="CH18" s="66"/>
      <c r="CI18" s="51"/>
      <c r="CJ18" s="72"/>
      <c r="CK18" s="109"/>
      <c r="CL18" s="58"/>
      <c r="CM18" s="3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5"/>
      <c r="DC18" s="172">
        <f>CM18^3+CN18^3+CO18^3+CP18^3+CQ18^3+CR18^3+CS18^3+CT18^3+CM19^3+CN19^3+CO19^3+CP19^3+CQ19^3+CR19^3+CS19^3+CT19^3</f>
        <v>0</v>
      </c>
      <c r="DD18" s="125">
        <f t="shared" si="2"/>
        <v>0</v>
      </c>
      <c r="DE18" s="61"/>
      <c r="DF18" s="89"/>
      <c r="DG18" s="83"/>
      <c r="DH18" s="82"/>
      <c r="DI18" s="82"/>
      <c r="DJ18" s="83"/>
      <c r="DK18" s="83"/>
      <c r="DL18" s="82"/>
      <c r="DM18" s="82"/>
      <c r="DN18" s="83"/>
      <c r="DO18" s="83"/>
      <c r="DP18" s="82"/>
      <c r="DQ18" s="82"/>
      <c r="DR18" s="83"/>
      <c r="DS18" s="83"/>
      <c r="DT18" s="82"/>
      <c r="DU18" s="86"/>
      <c r="DV18" s="66"/>
      <c r="DW18" s="51"/>
      <c r="DY18" s="109"/>
      <c r="DZ18" s="58"/>
      <c r="EA18" s="3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5"/>
      <c r="EQ18" s="172">
        <f>EA18^3+EB18^3+EC18^3+ED18^3+EE18^3+EF18^3+EG18^3+EH18^3+EA19^3+EB19^3+EC19^3+ED19^3+EE19^3+EF19^3+EG19^3+EH19^3</f>
        <v>0</v>
      </c>
      <c r="ER18" s="125">
        <f t="shared" si="3"/>
        <v>0</v>
      </c>
      <c r="ES18" s="61"/>
      <c r="ET18" s="174"/>
      <c r="EU18" s="83"/>
      <c r="EV18" s="131"/>
      <c r="EW18" s="131"/>
      <c r="EX18" s="131"/>
      <c r="EY18" s="131"/>
      <c r="EZ18" s="82"/>
      <c r="FA18" s="131"/>
      <c r="FB18" s="131"/>
      <c r="FC18" s="83"/>
      <c r="FD18" s="131"/>
      <c r="FE18" s="131"/>
      <c r="FF18" s="131"/>
      <c r="FG18" s="131"/>
      <c r="FH18" s="82"/>
      <c r="FI18" s="175"/>
      <c r="FJ18" s="66"/>
      <c r="FK18" s="51"/>
    </row>
    <row r="19" spans="1:168" x14ac:dyDescent="0.2">
      <c r="A19" s="32"/>
      <c r="B19" s="32"/>
      <c r="C19" s="32"/>
      <c r="D19" s="106" t="s">
        <v>238</v>
      </c>
      <c r="E19" s="107" t="s">
        <v>207</v>
      </c>
      <c r="F19" s="108">
        <f>B4+(5*B6)</f>
        <v>6</v>
      </c>
      <c r="G19" s="104"/>
      <c r="H19" s="43"/>
      <c r="I19" s="109"/>
      <c r="J19" s="58"/>
      <c r="K19" s="7">
        <f>F114</f>
        <v>101</v>
      </c>
      <c r="L19" s="8">
        <f>F220</f>
        <v>207</v>
      </c>
      <c r="M19" s="8">
        <f>F16</f>
        <v>3</v>
      </c>
      <c r="N19" s="8">
        <f>F182</f>
        <v>169</v>
      </c>
      <c r="O19" s="8">
        <f>F241</f>
        <v>228</v>
      </c>
      <c r="P19" s="8">
        <f>F87</f>
        <v>74</v>
      </c>
      <c r="Q19" s="8">
        <f>F147</f>
        <v>134</v>
      </c>
      <c r="R19" s="8">
        <f>F61</f>
        <v>48</v>
      </c>
      <c r="S19" s="8">
        <f>F140</f>
        <v>127</v>
      </c>
      <c r="T19" s="8">
        <f>F226</f>
        <v>213</v>
      </c>
      <c r="U19" s="8">
        <f>F38</f>
        <v>25</v>
      </c>
      <c r="V19" s="8">
        <f>F192</f>
        <v>179</v>
      </c>
      <c r="W19" s="8">
        <f>F263</f>
        <v>250</v>
      </c>
      <c r="X19" s="8">
        <f>F97</f>
        <v>84</v>
      </c>
      <c r="Y19" s="8">
        <f>F173</f>
        <v>160</v>
      </c>
      <c r="Z19" s="9">
        <f>F67</f>
        <v>54</v>
      </c>
      <c r="AA19" s="172">
        <f>S18^3+T18^3+U18^3+V18^3+W18^3+X18^3+Y18^3+Z18^3+S19^3+T19^3+U19^3+V19^3+W19^3+X19^3+Y19^3+Z19^3</f>
        <v>67634176</v>
      </c>
      <c r="AB19" s="125">
        <f t="shared" si="0"/>
        <v>351576</v>
      </c>
      <c r="AC19" s="61"/>
      <c r="AD19" s="116" t="s">
        <v>87</v>
      </c>
      <c r="AE19" s="117" t="s">
        <v>84</v>
      </c>
      <c r="AF19" s="117" t="s">
        <v>179</v>
      </c>
      <c r="AG19" s="117" t="s">
        <v>176</v>
      </c>
      <c r="AH19" s="118" t="s">
        <v>114</v>
      </c>
      <c r="AI19" s="118" t="s">
        <v>109</v>
      </c>
      <c r="AJ19" s="118" t="s">
        <v>149</v>
      </c>
      <c r="AK19" s="118" t="s">
        <v>144</v>
      </c>
      <c r="AL19" s="117" t="s">
        <v>263</v>
      </c>
      <c r="AM19" s="117" t="s">
        <v>230</v>
      </c>
      <c r="AN19" s="117" t="s">
        <v>49</v>
      </c>
      <c r="AO19" s="117" t="s">
        <v>28</v>
      </c>
      <c r="AP19" s="118" t="s">
        <v>256</v>
      </c>
      <c r="AQ19" s="118" t="s">
        <v>225</v>
      </c>
      <c r="AR19" s="118" t="s">
        <v>50</v>
      </c>
      <c r="AS19" s="119" t="s">
        <v>31</v>
      </c>
      <c r="AT19" s="66"/>
      <c r="AU19" s="115"/>
      <c r="AV19" s="67"/>
      <c r="AW19" s="109"/>
      <c r="AX19" s="58"/>
      <c r="AY19" s="7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9"/>
      <c r="BO19" s="172">
        <f>BG18^3+BH18^3+BI18^3+BJ18^3+BK18^3+BL18^3+BM18^3+BN18^3+BG19^3+BH19^3+BI19^3+BJ19^3+BK19^3+BL19^3+BM19^3+BN19^3</f>
        <v>0</v>
      </c>
      <c r="BP19" s="125">
        <f t="shared" si="1"/>
        <v>0</v>
      </c>
      <c r="BQ19" s="61"/>
      <c r="BR19" s="116"/>
      <c r="BS19" s="117"/>
      <c r="BT19" s="117"/>
      <c r="BU19" s="117"/>
      <c r="BV19" s="117"/>
      <c r="BW19" s="117"/>
      <c r="BX19" s="117"/>
      <c r="BY19" s="117"/>
      <c r="BZ19" s="118"/>
      <c r="CA19" s="118"/>
      <c r="CB19" s="118"/>
      <c r="CC19" s="118"/>
      <c r="CD19" s="118"/>
      <c r="CE19" s="118"/>
      <c r="CF19" s="118"/>
      <c r="CG19" s="119"/>
      <c r="CH19" s="32"/>
      <c r="CI19" s="115"/>
      <c r="CJ19" s="72"/>
      <c r="CK19" s="109"/>
      <c r="CL19" s="58"/>
      <c r="CM19" s="7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9"/>
      <c r="DC19" s="172">
        <f>CU18^3+CV18^3+CW18^3+CX18^3+CY18^3+CZ18^3+DA18^3+DB18^3+CU19^3+CV19^3+CW19^3+CX19^3+CY19^3+CZ19^3+DA19^3+DB19^3</f>
        <v>0</v>
      </c>
      <c r="DD19" s="125">
        <f t="shared" si="2"/>
        <v>0</v>
      </c>
      <c r="DE19" s="61"/>
      <c r="DF19" s="116"/>
      <c r="DG19" s="117"/>
      <c r="DH19" s="118"/>
      <c r="DI19" s="118"/>
      <c r="DJ19" s="117"/>
      <c r="DK19" s="117"/>
      <c r="DL19" s="118"/>
      <c r="DM19" s="118"/>
      <c r="DN19" s="117"/>
      <c r="DO19" s="117"/>
      <c r="DP19" s="118"/>
      <c r="DQ19" s="118"/>
      <c r="DR19" s="117"/>
      <c r="DS19" s="117"/>
      <c r="DT19" s="118"/>
      <c r="DU19" s="119"/>
      <c r="DV19" s="32"/>
      <c r="DW19" s="115"/>
      <c r="DY19" s="109"/>
      <c r="DZ19" s="58"/>
      <c r="EA19" s="7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9"/>
      <c r="EQ19" s="172">
        <f>EI18^3+EJ18^3+EK18^3+EL18^3+EM18^3+EN18^3+EO18^3+EP18^3+EI19^3+EJ19^3+EK19^3+EL19^3+EM19^3+EN19^3+EO19^3+EP19^3</f>
        <v>0</v>
      </c>
      <c r="ER19" s="125">
        <f t="shared" si="3"/>
        <v>0</v>
      </c>
      <c r="ES19" s="61"/>
      <c r="ET19" s="116"/>
      <c r="EU19" s="176"/>
      <c r="EV19" s="176"/>
      <c r="EW19" s="176"/>
      <c r="EX19" s="176"/>
      <c r="EY19" s="176"/>
      <c r="EZ19" s="176"/>
      <c r="FA19" s="118"/>
      <c r="FB19" s="117"/>
      <c r="FC19" s="176"/>
      <c r="FD19" s="176"/>
      <c r="FE19" s="176"/>
      <c r="FF19" s="176"/>
      <c r="FG19" s="176"/>
      <c r="FH19" s="176"/>
      <c r="FI19" s="119"/>
      <c r="FJ19" s="32"/>
      <c r="FK19" s="115"/>
    </row>
    <row r="20" spans="1:168" x14ac:dyDescent="0.2">
      <c r="A20" s="32"/>
      <c r="B20" s="32"/>
      <c r="C20" s="32"/>
      <c r="D20" s="106" t="s">
        <v>257</v>
      </c>
      <c r="E20" s="107" t="s">
        <v>207</v>
      </c>
      <c r="F20" s="108">
        <f>B4+(6*B6)</f>
        <v>7</v>
      </c>
      <c r="G20" s="104"/>
      <c r="H20" s="43"/>
      <c r="I20" s="109"/>
      <c r="J20" s="58"/>
      <c r="K20" s="121">
        <f>K4^3+K5^3+K6^3+K7^3+K8^3+K9^3+K10^3+K11^3+L4^3+L5^3+L6^3+L7^3+L8^3+L9^3+L10^3+L11^3</f>
        <v>67634176</v>
      </c>
      <c r="L20" s="122">
        <f>K19^3+K18^3+K17^3+K16^3+K15^3+K14^3+K13^3+K12^3+L19^3+L18^3+L17^3+L16^3+L15^3+L14^3+L13^3+L12^3</f>
        <v>67634176</v>
      </c>
      <c r="M20" s="122">
        <f>M4^3+M5^3+M6^3+M7^3+M8^3+M9^3+M10^3+M11^3+N4^3+N5^3+N6^3+N7^3+N8^3+N9^3+N10^3+N11^3</f>
        <v>67634176</v>
      </c>
      <c r="N20" s="122">
        <f>M19^3+M18^3+M17^3+M16^3+M15^3+M14^3+M13^3+M12^3+N19^3+N18^3+N17^3+N16^3+N15^3+N14^3+N13^3+N12^3</f>
        <v>67634176</v>
      </c>
      <c r="O20" s="122">
        <f>O4^3+O5^3+O6^3+O7^3+O8^3+O9^3+O10^3+O11^3+P4^3+P5^3+P6^3+P7^3+P8^3+P9^3+P10^3+P11^3</f>
        <v>67634176</v>
      </c>
      <c r="P20" s="122">
        <f>O19^3+O18^3+O17^3+O16^3+O15^3+O14^3+O13^3+O12^3+P19^3+P18^3+P17^3+P16^3+P15^3+P14^3+P13^3+P12^3</f>
        <v>67634176</v>
      </c>
      <c r="Q20" s="122">
        <f>Q4^3+Q5^3+Q6^3+Q7^3+Q8^3+Q9^3+Q10^3+Q11^3+R4^3+R5^3+R6^3+R7^3+R8^3+R9^3+R10^3+R11^3</f>
        <v>67634176</v>
      </c>
      <c r="R20" s="122">
        <f>Q19^3+Q18^3+Q17^3+Q16^3+Q15^3+Q14^3+Q13^3+Q12^3+R19^3+R18^3+R17^3+R16^3+R15^3+R14^3+R13^3+R12^3</f>
        <v>67634176</v>
      </c>
      <c r="S20" s="122">
        <f>S4^3+S5^3+S6^3+S7^3+S8^3+S9^3+S10^3+S11^3+T4^3+T5^3+T6^3+T7^3+T8^3+T9^3+T10^3+T11^3</f>
        <v>67634176</v>
      </c>
      <c r="T20" s="122">
        <f>S19^3+S18^3+S17^3+S16^3+S15^3+S14^3+S13^3+S12^3+T19^3+T18^3+T17^3+T16^3+T15^3+T14^3+T13^3+T12^3</f>
        <v>67634176</v>
      </c>
      <c r="U20" s="122">
        <f>U4^3+U5^3+U6^3+U7^3+U8^3+U9^3+U10^3+U11^3+V4^3+V5^3+V6^3+V7^3+V8^3+V9^3+V10^3+V11^3</f>
        <v>67634176</v>
      </c>
      <c r="V20" s="122">
        <f>U19^3+U18^3+U17^3+U16^3+U15^3+U14^3+U13^3+U12^3+V19^3+V18^3+V17^3+V16^3+V15^3+V14^3+V13^3+V12^3</f>
        <v>67634176</v>
      </c>
      <c r="W20" s="122">
        <f>W4^3+W5^3+W6^3+W7^3+W8^3+W9^3+W10^3+W11^3+X4^3+X5^3+X6^3+X7^3+X8^3+X9^3+X10^3+X11^3</f>
        <v>67634176</v>
      </c>
      <c r="X20" s="122">
        <f>W19^3+W18^3+W17^3+W16^3+W15^3+W14^3+W13^3+W12^3+X19^3+X18^3+X17^3+X16^3+X15^3+X14^3+X13^3+X12^3</f>
        <v>67634176</v>
      </c>
      <c r="Y20" s="122">
        <f>Y4^3+Y5^3+Y6^3+Y7^3+Y8^3+Y9^3+Y10^3+Y11^3+Z4^3+Z5^3+Z6^3+Z7^3+Z8^3+Z9^3+Z10^3+Z11^3</f>
        <v>67634176</v>
      </c>
      <c r="Z20" s="123">
        <f>Y19^3+Y18^3+Y17^3+Y16^3+Y15^3+Y14^3+Y13^3+Y12^3+Z19^3+Z18^3+Z17^3+Z16^3+Z15^3+Z14^3+Z13^3+Z12^3</f>
        <v>67634176</v>
      </c>
      <c r="AA20" s="168">
        <f>K4^3+L5^3+M6^3+N7^3+O8^3+P9^3+Q10^3+R11^3+S12^3+T13^3+U14^3+V15^3+W16^3+X17^3+Y18^3+Z19^3</f>
        <v>67634176</v>
      </c>
      <c r="AB20" s="169">
        <f>K12^3+L13^3+M14^3+N15^3+O16^3+P17^3+Q18^3+R19^3+S4^3+T5^3+U6^3+V7^3+W8^3+X9^3+Y10^3+Z11^3</f>
        <v>67634176</v>
      </c>
      <c r="AC20" s="52" t="s">
        <v>0</v>
      </c>
      <c r="AD20" s="10" t="s">
        <v>565</v>
      </c>
      <c r="AE20" s="126"/>
      <c r="AF20" s="126"/>
      <c r="AG20" s="126"/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66"/>
      <c r="AU20" s="115"/>
      <c r="AV20" s="42"/>
      <c r="AW20" s="109"/>
      <c r="AX20" s="58"/>
      <c r="AY20" s="121">
        <f>AY4^3+AY5^3+AY6^3+AY7^3+AY8^3+AY9^3+AY10^3+AY11^3+AZ4^3+AZ5^3+AZ6^3+AZ7^3+AZ8^3+AZ9^3+AZ10^3+AZ11^3</f>
        <v>0</v>
      </c>
      <c r="AZ20" s="122">
        <f>AY19^3+AY18^3+AY17^3+AY16^3+AY15^3+AY14^3+AY13^3+AY12^3+AZ19^3+AZ18^3+AZ17^3+AZ16^3+AZ15^3+AZ14^3+AZ13^3+AZ12^3</f>
        <v>0</v>
      </c>
      <c r="BA20" s="122">
        <f>BA4^3+BA5^3+BA6^3+BA7^3+BA8^3+BA9^3+BA10^3+BA11^3+BB4^3+BB5^3+BB6^3+BB7^3+BB8^3+BB9^3+BB10^3+BB11^3</f>
        <v>0</v>
      </c>
      <c r="BB20" s="122">
        <f>BA19^3+BA18^3+BA17^3+BA16^3+BA15^3+BA14^3+BA13^3+BA12^3+BB19^3+BB18^3+BB17^3+BB16^3+BB15^3+BB14^3+BB13^3+BB12^3</f>
        <v>0</v>
      </c>
      <c r="BC20" s="122">
        <f>BC4^3+BC5^3+BC6^3+BC7^3+BC8^3+BC9^3+BC10^3+BC11^3+BD4^3+BD5^3+BD6^3+BD7^3+BD8^3+BD9^3+BD10^3+BD11^3</f>
        <v>0</v>
      </c>
      <c r="BD20" s="122">
        <f>BC19^3+BC18^3+BC17^3+BC16^3+BC15^3+BC14^3+BC13^3+BC12^3+BD19^3+BD18^3+BD17^3+BD16^3+BD15^3+BD14^3+BD13^3+BD12^3</f>
        <v>0</v>
      </c>
      <c r="BE20" s="122">
        <f>BE4^3+BE5^3+BE6^3+BE7^3+BE8^3+BE9^3+BE10^3+BE11^3+BF4^3+BF5^3+BF6^3+BF7^3+BF8^3+BF9^3+BF10^3+BF11^3</f>
        <v>0</v>
      </c>
      <c r="BF20" s="122">
        <f>BE19^3+BE18^3+BE17^3+BE16^3+BE15^3+BE14^3+BE13^3+BE12^3+BF19^3+BF18^3+BF17^3+BF16^3+BF15^3+BF14^3+BF13^3+BF12^3</f>
        <v>0</v>
      </c>
      <c r="BG20" s="122">
        <f>BG4^3+BG5^3+BG6^3+BG7^3+BG8^3+BG9^3+BG10^3+BG11^3+BH4^3+BH5^3+BH6^3+BH7^3+BH8^3+BH9^3+BH10^3+BH11^3</f>
        <v>0</v>
      </c>
      <c r="BH20" s="122">
        <f>BG19^3+BG18^3+BG17^3+BG16^3+BG15^3+BG14^3+BG13^3+BG12^3+BH19^3+BH18^3+BH17^3+BH16^3+BH15^3+BH14^3+BH13^3+BH12^3</f>
        <v>0</v>
      </c>
      <c r="BI20" s="122">
        <f>BI4^3+BI5^3+BI6^3+BI7^3+BI8^3+BI9^3+BI10^3+BI11^3+BJ4^3+BJ5^3+BJ6^3+BJ7^3+BJ8^3+BJ9^3+BJ10^3+BJ11^3</f>
        <v>0</v>
      </c>
      <c r="BJ20" s="122">
        <f>BI19^3+BI18^3+BI17^3+BI16^3+BI15^3+BI14^3+BI13^3+BI12^3+BJ19^3+BJ18^3+BJ17^3+BJ16^3+BJ15^3+BJ14^3+BJ13^3+BJ12^3</f>
        <v>0</v>
      </c>
      <c r="BK20" s="122">
        <f>BK4^3+BK5^3+BK6^3+BK7^3+BK8^3+BK9^3+BK10^3+BK11^3+BL4^3+BL5^3+BL6^3+BL7^3+BL8^3+BL9^3+BL10^3+BL11^3</f>
        <v>0</v>
      </c>
      <c r="BL20" s="122">
        <f>BK19^3+BK18^3+BK17^3+BK16^3+BK15^3+BK14^3+BK13^3+BK12^3+BL19^3+BL18^3+BL17^3+BL16^3+BL15^3+BL14^3+BL13^3+BL12^3</f>
        <v>0</v>
      </c>
      <c r="BM20" s="122">
        <f>BM4^3+BM5^3+BM6^3+BM7^3+BM8^3+BM9^3+BM10^3+BM11^3+BN4^3+BN5^3+BN6^3+BN7^3+BN8^3+BN9^3+BN10^3+BN11^3</f>
        <v>0</v>
      </c>
      <c r="BN20" s="123">
        <f>BM19^3+BM18^3+BM17^3+BM16^3+BM15^3+BM14^3+BM13^3+BM12^3+BN19^3+BN18^3+BN17^3+BN16^3+BN15^3+BN14^3+BN13^3+BN12^3</f>
        <v>0</v>
      </c>
      <c r="BO20" s="168">
        <f>AY4^3+AZ5^3+BA6^3+BB7^3+BC8^3+BD9^3+BE10^3+BF11^3+BG12^3+BH13^3+BI14^3+BJ15^3+BK16^3+BL17^3+BM18^3+BN19^3</f>
        <v>0</v>
      </c>
      <c r="BP20" s="169">
        <f>AY12^3+AZ13^3+BA14^3+BB15^3+BC16^3+BD17^3+BE18^3+BF19^3+BG4^3+BH5^3+BI6^3+BJ7^3+BK8^3+BL9^3+BM10^3+BN11^3</f>
        <v>0</v>
      </c>
      <c r="BQ20" s="52"/>
      <c r="BR20" s="10" t="s">
        <v>565</v>
      </c>
      <c r="BS20" s="126"/>
      <c r="BT20" s="126"/>
      <c r="BU20" s="126"/>
      <c r="BV20" s="126"/>
      <c r="BW20" s="126"/>
      <c r="BX20" s="126"/>
      <c r="BY20" s="126"/>
      <c r="BZ20" s="126"/>
      <c r="CA20" s="126"/>
      <c r="CB20" s="126"/>
      <c r="CC20" s="126"/>
      <c r="CD20" s="126"/>
      <c r="CE20" s="126"/>
      <c r="CF20" s="126"/>
      <c r="CG20" s="126"/>
      <c r="CH20" s="32"/>
      <c r="CI20" s="115"/>
      <c r="CJ20" s="42"/>
      <c r="CK20" s="109"/>
      <c r="CL20" s="58"/>
      <c r="CM20" s="121">
        <f>CM4^3+CM5^3+CM6^3+CM7^3+CM8^3+CM9^3+CM10^3+CM11^3+CN4^3+CN5^3+CN6^3+CN7^3+CN8^3+CN9^3+CN10^3+CN11^3</f>
        <v>0</v>
      </c>
      <c r="CN20" s="122">
        <f>CM19^3+CM18^3+CM17^3+CM16^3+CM15^3+CM14^3+CM13^3+CM12^3+CN19^3+CN18^3+CN17^3+CN16^3+CN15^3+CN14^3+CN13^3+CN12^3</f>
        <v>0</v>
      </c>
      <c r="CO20" s="122">
        <f>CO4^3+CO5^3+CO6^3+CO7^3+CO8^3+CO9^3+CO10^3+CO11^3+CP4^3+CP5^3+CP6^3+CP7^3+CP8^3+CP9^3+CP10^3+CP11^3</f>
        <v>0</v>
      </c>
      <c r="CP20" s="122">
        <f>CO19^3+CO18^3+CO17^3+CO16^3+CO15^3+CO14^3+CO13^3+CO12^3+CP19^3+CP18^3+CP17^3+CP16^3+CP15^3+CP14^3+CP13^3+CP12^3</f>
        <v>0</v>
      </c>
      <c r="CQ20" s="122">
        <f>CQ4^3+CQ5^3+CQ6^3+CQ7^3+CQ8^3+CQ9^3+CQ10^3+CQ11^3+CR4^3+CR5^3+CR6^3+CR7^3+CR8^3+CR9^3+CR10^3+CR11^3</f>
        <v>0</v>
      </c>
      <c r="CR20" s="122">
        <f>CQ19^3+CQ18^3+CQ17^3+CQ16^3+CQ15^3+CQ14^3+CQ13^3+CQ12^3+CR19^3+CR18^3+CR17^3+CR16^3+CR15^3+CR14^3+CR13^3+CR12^3</f>
        <v>0</v>
      </c>
      <c r="CS20" s="122">
        <f>CS4^3+CS5^3+CS6^3+CS7^3+CS8^3+CS9^3+CS10^3+CS11^3+CT4^3+CT5^3+CT6^3+CT7^3+CT8^3+CT9^3+CT10^3+CT11^3</f>
        <v>0</v>
      </c>
      <c r="CT20" s="122">
        <f>CS19^3+CS18^3+CS17^3+CS16^3+CS15^3+CS14^3+CS13^3+CS12^3+CT19^3+CT18^3+CT17^3+CT16^3+CT15^3+CT14^3+CT13^3+CT12^3</f>
        <v>0</v>
      </c>
      <c r="CU20" s="122">
        <f>CU4^3+CU5^3+CU6^3+CU7^3+CU8^3+CU9^3+CU10^3+CU11^3+CV4^3+CV5^3+CV6^3+CV7^3+CV8^3+CV9^3+CV10^3+CV11^3</f>
        <v>0</v>
      </c>
      <c r="CV20" s="122">
        <f>CU19^3+CU18^3+CU17^3+CU16^3+CU15^3+CU14^3+CU13^3+CU12^3+CV19^3+CV18^3+CV17^3+CV16^3+CV15^3+CV14^3+CV13^3+CV12^3</f>
        <v>0</v>
      </c>
      <c r="CW20" s="122">
        <f>CW4^3+CW5^3+CW6^3+CW7^3+CW8^3+CW9^3+CW10^3+CW11^3+CX4^3+CX5^3+CX6^3+CX7^3+CX8^3+CX9^3+CX10^3+CX11^3</f>
        <v>0</v>
      </c>
      <c r="CX20" s="122">
        <f>CW19^3+CW18^3+CW17^3+CW16^3+CW15^3+CW14^3+CW13^3+CW12^3+CX19^3+CX18^3+CX17^3+CX16^3+CX15^3+CX14^3+CX13^3+CX12^3</f>
        <v>0</v>
      </c>
      <c r="CY20" s="122">
        <f>CY4^3+CY5^3+CY6^3+CY7^3+CY8^3+CY9^3+CY10^3+CY11^3+CZ4^3+CZ5^3+CZ6^3+CZ7^3+CZ8^3+CZ9^3+CZ10^3+CZ11^3</f>
        <v>0</v>
      </c>
      <c r="CZ20" s="122">
        <f>CY19^3+CY18^3+CY17^3+CY16^3+CY15^3+CY14^3+CY13^3+CY12^3+CZ19^3+CZ18^3+CZ17^3+CZ16^3+CZ15^3+CZ14^3+CZ13^3+CZ12^3</f>
        <v>0</v>
      </c>
      <c r="DA20" s="122">
        <f>DA4^3+DA5^3+DA6^3+DA7^3+DA8^3+DA9^3+DA10^3+DA11^3+DB4^3+DB5^3+DB6^3+DB7^3+DB8^3+DB9^3+DB10^3+DB11^3</f>
        <v>0</v>
      </c>
      <c r="DB20" s="123">
        <f>DA19^3+DA18^3+DA17^3+DA16^3+DA15^3+DA14^3+DA13^3+DA12^3+DB19^3+DB18^3+DB17^3+DB16^3+DB15^3+DB14^3+DB13^3+DB12^3</f>
        <v>0</v>
      </c>
      <c r="DC20" s="168">
        <f>CM4^3+CN5^3+CO6^3+CP7^3+CQ8^3+CR9^3+CS10^3+CT11^3+CU12^3+CV13^3+CW14^3+CX15^3+CY16^3+CZ17^3+DA18^3+DB19^3</f>
        <v>0</v>
      </c>
      <c r="DD20" s="169">
        <f>CM12^3+CN13^3+CO14^3+CP15^3+CQ16^3+CR17^3+CS18^3+CT19^3+CU4^3+CV5^3+CW6^3+CX7^3+CY8^3+CZ9^3+DA10^3+DB11^3</f>
        <v>0</v>
      </c>
      <c r="DE20" s="52"/>
      <c r="DF20" s="10" t="s">
        <v>565</v>
      </c>
      <c r="DG20" s="126"/>
      <c r="DH20" s="126"/>
      <c r="DI20" s="126"/>
      <c r="DJ20" s="126"/>
      <c r="DK20" s="126"/>
      <c r="DL20" s="126"/>
      <c r="DM20" s="126"/>
      <c r="DN20" s="126"/>
      <c r="DO20" s="126"/>
      <c r="DP20" s="126"/>
      <c r="DQ20" s="126"/>
      <c r="DR20" s="126"/>
      <c r="DS20" s="126"/>
      <c r="DT20" s="126"/>
      <c r="DU20" s="126"/>
      <c r="DV20" s="32"/>
      <c r="DW20" s="115"/>
      <c r="DY20" s="109"/>
      <c r="DZ20" s="58"/>
      <c r="EA20" s="121">
        <f>EA4^3+EA5^3+EA6^3+EA7^3+EA8^3+EA9^3+EA10^3+EA11^3+EB4^3+EB5^3+EB6^3+EB7^3+EB8^3+EB9^3+EB10^3+EB11^3</f>
        <v>0</v>
      </c>
      <c r="EB20" s="122">
        <f>EA19^3+EA18^3+EA17^3+EA16^3+EA15^3+EA14^3+EA13^3+EA12^3+EB19^3+EB18^3+EB17^3+EB16^3+EB15^3+EB14^3+EB13^3+EB12^3</f>
        <v>0</v>
      </c>
      <c r="EC20" s="122">
        <f>EC4^3+EC5^3+EC6^3+EC7^3+EC8^3+EC9^3+EC10^3+EC11^3+ED4^3+ED5^3+ED6^3+ED7^3+ED8^3+ED9^3+ED10^3+ED11^3</f>
        <v>0</v>
      </c>
      <c r="ED20" s="122">
        <f>EC19^3+EC18^3+EC17^3+EC16^3+EC15^3+EC14^3+EC13^3+EC12^3+ED19^3+ED18^3+ED17^3+ED16^3+ED15^3+ED14^3+ED13^3+ED12^3</f>
        <v>0</v>
      </c>
      <c r="EE20" s="122">
        <f>EE4^3+EE5^3+EE6^3+EE7^3+EE8^3+EE9^3+EE10^3+EE11^3+EF4^3+EF5^3+EF6^3+EF7^3+EF8^3+EF9^3+EF10^3+EF11^3</f>
        <v>0</v>
      </c>
      <c r="EF20" s="122">
        <f>EE19^3+EE18^3+EE17^3+EE16^3+EE15^3+EE14^3+EE13^3+EE12^3+EF19^3+EF18^3+EF17^3+EF16^3+EF15^3+EF14^3+EF13^3+EF12^3</f>
        <v>0</v>
      </c>
      <c r="EG20" s="122">
        <f>EG4^3+EG5^3+EG6^3+EG7^3+EG8^3+EG9^3+EG10^3+EG11^3+EH4^3+EH5^3+EH6^3+EH7^3+EH8^3+EH9^3+EH10^3+EH11^3</f>
        <v>0</v>
      </c>
      <c r="EH20" s="122">
        <f>EG19^3+EG18^3+EG17^3+EG16^3+EG15^3+EG14^3+EG13^3+EG12^3+EH19^3+EH18^3+EH17^3+EH16^3+EH15^3+EH14^3+EH13^3+EH12^3</f>
        <v>0</v>
      </c>
      <c r="EI20" s="122">
        <f>EI4^3+EI5^3+EI6^3+EI7^3+EI8^3+EI9^3+EI10^3+EI11^3+EJ4^3+EJ5^3+EJ6^3+EJ7^3+EJ8^3+EJ9^3+EJ10^3+EJ11^3</f>
        <v>0</v>
      </c>
      <c r="EJ20" s="122">
        <f>EI19^3+EI18^3+EI17^3+EI16^3+EI15^3+EI14^3+EI13^3+EI12^3+EJ19^3+EJ18^3+EJ17^3+EJ16^3+EJ15^3+EJ14^3+EJ13^3+EJ12^3</f>
        <v>0</v>
      </c>
      <c r="EK20" s="122">
        <f>EK4^3+EK5^3+EK6^3+EK7^3+EK8^3+EK9^3+EK10^3+EK11^3+EL4^3+EL5^3+EL6^3+EL7^3+EL8^3+EL9^3+EL10^3+EL11^3</f>
        <v>0</v>
      </c>
      <c r="EL20" s="122">
        <f>EK19^3+EK18^3+EK17^3+EK16^3+EK15^3+EK14^3+EK13^3+EK12^3+EL19^3+EL18^3+EL17^3+EL16^3+EL15^3+EL14^3+EL13^3+EL12^3</f>
        <v>0</v>
      </c>
      <c r="EM20" s="122">
        <f>EM4^3+EM5^3+EM6^3+EM7^3+EM8^3+EM9^3+EM10^3+EM11^3+EN4^3+EN5^3+EN6^3+EN7^3+EN8^3+EN9^3+EN10^3+EN11^3</f>
        <v>0</v>
      </c>
      <c r="EN20" s="122">
        <f>EM19^3+EM18^3+EM17^3+EM16^3+EM15^3+EM14^3+EM13^3+EM12^3+EN19^3+EN18^3+EN17^3+EN16^3+EN15^3+EN14^3+EN13^3+EN12^3</f>
        <v>0</v>
      </c>
      <c r="EO20" s="122">
        <f>EO4^3+EO5^3+EO6^3+EO7^3+EO8^3+EO9^3+EO10^3+EO11^3+EP4^3+EP5^3+EP6^3+EP7^3+EP8^3+EP9^3+EP10^3+EP11^3</f>
        <v>0</v>
      </c>
      <c r="EP20" s="123">
        <f>EO19^3+EO18^3+EO17^3+EO16^3+EO15^3+EO14^3+EO13^3+EO12^3+EP19^3+EP18^3+EP17^3+EP16^3+EP15^3+EP14^3+EP13^3+EP12^3</f>
        <v>0</v>
      </c>
      <c r="EQ20" s="168">
        <f>EA4^3+EB5^3+EC6^3+ED7^3+EE8^3+EF9^3+EG10^3+EH11^3+EI12^3+EJ13^3+EK14^3+EL15^3+EM16^3+EN17^3+EO18^3+EP19^3</f>
        <v>0</v>
      </c>
      <c r="ER20" s="169">
        <f>EA12^3+EB13^3+EC14^3+ED15^3+EE16^3+EF17^3+EG18^3+EH19^3+EI4^3+EJ5^3+EK6^3+EL7^3+EM8^3+EN9^3+EO10^3+EP11^3</f>
        <v>0</v>
      </c>
      <c r="ES20" s="52"/>
      <c r="ET20" s="10" t="s">
        <v>565</v>
      </c>
      <c r="EU20" s="126"/>
      <c r="EV20" s="126"/>
      <c r="EW20" s="126"/>
      <c r="EX20" s="126"/>
      <c r="EY20" s="126"/>
      <c r="EZ20" s="126"/>
      <c r="FA20" s="126"/>
      <c r="FB20" s="126"/>
      <c r="FC20" s="126"/>
      <c r="FD20" s="126"/>
      <c r="FE20" s="126"/>
      <c r="FF20" s="126"/>
      <c r="FG20" s="126"/>
      <c r="FH20" s="126"/>
      <c r="FI20" s="126"/>
      <c r="FJ20" s="32"/>
      <c r="FK20" s="115"/>
    </row>
    <row r="21" spans="1:168" ht="13.5" thickBot="1" x14ac:dyDescent="0.25">
      <c r="A21" s="32"/>
      <c r="B21" s="32"/>
      <c r="C21" s="32"/>
      <c r="D21" s="106" t="s">
        <v>89</v>
      </c>
      <c r="E21" s="107" t="s">
        <v>207</v>
      </c>
      <c r="F21" s="110">
        <f>B4+(7*B6)</f>
        <v>8</v>
      </c>
      <c r="G21" s="104"/>
      <c r="H21" s="43"/>
      <c r="I21" s="109"/>
      <c r="J21" s="58"/>
      <c r="K21" s="127">
        <f>K4^3+L4^3+M4^3+N4^3+K5^3+L5^3+M5^3+N5^3+K6^3+L6^3+M6^3+N6^3+K7^3+L7^3+M7^3+N7^3</f>
        <v>67634176</v>
      </c>
      <c r="L21" s="128">
        <f>K8^3+L8^3+M8^3+N8^3+K9^3+L9^3+M9^3+N9^3+K10^3+L10^3+M10^3+N10^3+K11^3+L11^3+M11^3+N11^3</f>
        <v>67634176</v>
      </c>
      <c r="M21" s="128">
        <f>K12^3+L12^3+M12^3+N12^3+K13^3+L13^3+M13^3+N13^3+K14^3+L14^3+M14^3+N14^3+K15^3+L15^3+M15^3+N15^3</f>
        <v>67634176</v>
      </c>
      <c r="N21" s="128">
        <f>K16^3+L16^3+M16^3+N16^3+K17^3+L17^3+M17^3+N17^3+K18^3+L18^3+M18^3+N18^3+K19^3+L19^3+M19^3+N19^3</f>
        <v>67634176</v>
      </c>
      <c r="O21" s="128">
        <f>O4^3+P4^3+Q4^3+R4^3+O5^3+P5^3+Q5^3+R5^3+O6^3+P6^3+Q6^3+R6^3+O7^3+P7^3+Q7^3+R7^3</f>
        <v>67634176</v>
      </c>
      <c r="P21" s="128">
        <f>O8^3+P8^3+Q8^3+R8^3+O9^3+P9^3+Q9^3+R9^3+O10^3+P10^3+Q10^3+R10^3+O11^3+P11^3+Q11^3+R11^3</f>
        <v>67634176</v>
      </c>
      <c r="Q21" s="128">
        <f>O12^3+P12^3+Q12^3+R12^3+O13^3+P13^3+Q13^3+R13^3+O14^3+P14^3+Q14^3+R14^3+O15^3+P15^3+Q15^3+R15^3</f>
        <v>67634176</v>
      </c>
      <c r="R21" s="128">
        <f>O16^3+P16^3+Q16^3+R16^3+O17^3+P17^3+Q17^3+R17^3+O18^3+P18^3+Q18^3+R18^3+O19^3+P19^3+Q19^3+R19^3</f>
        <v>67634176</v>
      </c>
      <c r="S21" s="128">
        <f>S4^3+T4^3+U4^3+V4^3+S5^3+T5^3+U5^3+V5^3+S6^3+T6^3+U6^3+V6^3+S7^3+T7^3+U7^3+V7^3</f>
        <v>67634176</v>
      </c>
      <c r="T21" s="128">
        <f>S8^3+T8^3+U8^3+V8^3+S9^3+T9^3+U9^3+V9^3+S10^3+T10^3+U10^3+V10^3+S11^3+T11^3+U11^3+V11^3</f>
        <v>67634176</v>
      </c>
      <c r="U21" s="128">
        <f>S12^3+T12^3+U12^3+V12^3+S13^3+T13^3+U13^3+V13^3+S14^3+T14^3+U14^3+V14^3+S15^3+T15^3+U15^3+V15^3</f>
        <v>67634176</v>
      </c>
      <c r="V21" s="128">
        <f>S16^3+T16^3+U16^3+V16^3+S17^3+T17^3+U17^3+V17^3+S18^3+T18^3+U18^3+V18^3+S19^3+T19^3+U19^3+V19^3</f>
        <v>67634176</v>
      </c>
      <c r="W21" s="128">
        <f>W4^3+X4^3+Y4^3+Z4^3+W5^3+X5^3+Y5^3+Z5^3+W6^3+X6^3+Y6^3+Z6^3+W7^3+X7^3+Y7^3+Z7^3</f>
        <v>67634176</v>
      </c>
      <c r="X21" s="128">
        <f>W8^3+X8^3+Y8^3+Z8^3+W9^3+X9^3+Y9^3+Z9^3+W10^3+X10^3+Y10^3+Z10^3+W11^3+X11^3+Y11^3+Z11^3</f>
        <v>67634176</v>
      </c>
      <c r="Y21" s="128">
        <f>W12^3+X12^3+Y12^3+Z12^3+W13^3+X13^3+Y13^3+Z13^3+W14^3+X14^3+Y14^3+Z14^3+W15^3+X15^3+Y15^3+Z15^3</f>
        <v>67634176</v>
      </c>
      <c r="Z21" s="128">
        <f>W16^3+X16^3+Y16^3+Z16^3+W17^3+X17^3+Y17^3+Z17^3+W18^3+X18^3+Y18^3+Z18^3+W19^3+X19^3+Y19^3+Z19^3</f>
        <v>67634176</v>
      </c>
      <c r="AA21" s="128">
        <f>K19^3+L18^3+M17^3+N16^3+O15^3+P14^3+Q13^3+R12^3+S11^3+T10^3+U9^3+V8^3+W7^3+X6^3+Y5^3+Z4^3</f>
        <v>67634176</v>
      </c>
      <c r="AB21" s="170">
        <f>K11^3+L10^3+M9^3+N8^3+O7^3+P6^3+Q5^3+R4^3+S19^3+T18^3+U17^3+V16^3+W15^3+X14^3+Y13^3+Z12^3</f>
        <v>67634176</v>
      </c>
      <c r="AC21" s="32"/>
      <c r="AD21" s="131" t="s">
        <v>6</v>
      </c>
      <c r="AE21" s="131" t="s">
        <v>7</v>
      </c>
      <c r="AF21" s="131" t="s">
        <v>170</v>
      </c>
      <c r="AG21" s="131" t="s">
        <v>171</v>
      </c>
      <c r="AH21" s="131" t="s">
        <v>22</v>
      </c>
      <c r="AI21" s="131" t="s">
        <v>23</v>
      </c>
      <c r="AJ21" s="131" t="s">
        <v>166</v>
      </c>
      <c r="AK21" s="131" t="s">
        <v>167</v>
      </c>
      <c r="AL21" s="131" t="s">
        <v>162</v>
      </c>
      <c r="AM21" s="131" t="s">
        <v>163</v>
      </c>
      <c r="AN21" s="131" t="s">
        <v>26</v>
      </c>
      <c r="AO21" s="131" t="s">
        <v>27</v>
      </c>
      <c r="AP21" s="131" t="s">
        <v>158</v>
      </c>
      <c r="AQ21" s="131" t="s">
        <v>159</v>
      </c>
      <c r="AR21" s="131" t="s">
        <v>30</v>
      </c>
      <c r="AS21" s="131" t="s">
        <v>31</v>
      </c>
      <c r="AT21" s="66"/>
      <c r="AU21" s="115"/>
      <c r="AV21" s="42"/>
      <c r="AW21" s="109"/>
      <c r="AX21" s="58"/>
      <c r="AY21" s="127">
        <f>AY4^3+AZ4^3+BA4^3+BB4^3+AY5^3+AZ5^3+BA5^3+BB5^3+AY6^3+AZ6^3+BA6^3+BB6^3+AY7^3+AZ7^3+BA7^3+BB7^3</f>
        <v>0</v>
      </c>
      <c r="AZ21" s="128">
        <f>AY8^3+AZ8^3+BA8^3+BB8^3+AY9^3+AZ9^3+BA9^3+BB9^3+AY10^3+AZ10^3+BA10^3+BB10^3+AY11^3+AZ11^3+BA11^3+BB11^3</f>
        <v>0</v>
      </c>
      <c r="BA21" s="128">
        <f>AY12^3+AZ12^3+BA12^3+BB12^3+AY13^3+AZ13^3+BA13^3+BB13^3+AY14^3+AZ14^3+BA14^3+BB14^3+AY15^3+AZ15^3+BA15^3+BB15^3</f>
        <v>0</v>
      </c>
      <c r="BB21" s="128">
        <f>AY16^3+AZ16^3+BA16^3+BB16^3+AY17^3+AZ17^3+BA17^3+BB17^3+AY18^3+AZ18^3+BA18^3+BB18^3+AY19^3+AZ19^3+BA19^3+BB19^3</f>
        <v>0</v>
      </c>
      <c r="BC21" s="128">
        <f>BC4^3+BD4^3+BE4^3+BF4^3+BC5^3+BD5^3+BE5^3+BF5^3+BC6^3+BD6^3+BE6^3+BF6^3+BC7^3+BD7^3+BE7^3+BF7^3</f>
        <v>0</v>
      </c>
      <c r="BD21" s="128">
        <f>BC8^3+BD8^3+BE8^3+BF8^3+BC9^3+BD9^3+BE9^3+BF9^3+BC10^3+BD10^3+BE10^3+BF10^3+BC11^3+BD11^3+BE11^3+BF11^3</f>
        <v>0</v>
      </c>
      <c r="BE21" s="128">
        <f>BC12^3+BD12^3+BE12^3+BF12^3+BC13^3+BD13^3+BE13^3+BF13^3+BC14^3+BD14^3+BE14^3+BF14^3+BC15^3+BD15^3+BE15^3+BF15^3</f>
        <v>0</v>
      </c>
      <c r="BF21" s="128">
        <f>BC16^3+BD16^3+BE16^3+BF16^3+BC17^3+BD17^3+BE17^3+BF17^3+BC18^3+BD18^3+BE18^3+BF18^3+BC19^3+BD19^3+BE19^3+BF19^3</f>
        <v>0</v>
      </c>
      <c r="BG21" s="128">
        <f>BG4^3+BH4^3+BI4^3+BJ4^3+BG5^3+BH5^3+BI5^3+BJ5^3+BG6^3+BH6^3+BI6^3+BJ6^3+BG7^3+BH7^3+BI7^3+BJ7^3</f>
        <v>0</v>
      </c>
      <c r="BH21" s="128">
        <f>BG8^3+BH8^3+BI8^3+BJ8^3+BG9^3+BH9^3+BI9^3+BJ9^3+BG10^3+BH10^3+BI10^3+BJ10^3+BG11^3+BH11^3+BI11^3+BJ11^3</f>
        <v>0</v>
      </c>
      <c r="BI21" s="128">
        <f>BG12^3+BH12^3+BI12^3+BJ12^3+BG13^3+BH13^3+BI13^3+BJ13^3+BG14^3+BH14^3+BI14^3+BJ14^3+BG15^3+BH15^3+BI15^3+BJ15^3</f>
        <v>0</v>
      </c>
      <c r="BJ21" s="128">
        <f>BG16^3+BH16^3+BI16^3+BJ16^3+BG17^3+BH17^3+BI17^3+BJ17^3+BG18^3+BH18^3+BI18^3+BJ18^3+BG19^3+BH19^3+BI19^3+BJ19^3</f>
        <v>0</v>
      </c>
      <c r="BK21" s="128">
        <f>BK4^3+BL4^3+BM4^3+BN4^3+BK5^3+BL5^3+BM5^3+BN5^3+BK6^3+BL6^3+BM6^3+BN6^3+BK7^3+BL7^3+BM7^3+BN7^3</f>
        <v>0</v>
      </c>
      <c r="BL21" s="128">
        <f>BK8^3+BL8^3+BM8^3+BN8^3+BK9^3+BL9^3+BM9^3+BN9^3+BK10^3+BL10^3+BM10^3+BN10^3+BK11^3+BL11^3+BM11^3+BN11^3</f>
        <v>0</v>
      </c>
      <c r="BM21" s="128">
        <f>BK12^3+BL12^3+BM12^3+BN12^3+BK13^3+BL13^3+BM13^3+BN13^3+BK14^3+BL14^3+BM14^3+BN14^3+BK15^3+BL15^3+BM15^3+BN15^3</f>
        <v>0</v>
      </c>
      <c r="BN21" s="128">
        <f>BK16^3+BL16^3+BM16^3+BN16^3+BK17^3+BL17^3+BM17^3+BN17^3+BK18^3+BL18^3+BM18^3+BN18^3+BK19^3+BL19^3+BM19^3+BN19^3</f>
        <v>0</v>
      </c>
      <c r="BO21" s="128">
        <f>AY19^3+AZ18^3+BA17^3+BB16^3+BC15^3+BD14^3+BE13^3+BF12^3+BG11^3+BH10^3+BI9^3+BJ8^3+BK7^3+BL6^3+BM5^3+BN4^3</f>
        <v>0</v>
      </c>
      <c r="BP21" s="170">
        <f>AY11^3+AZ10^3+BA9^3+BB8^3+BC7^3+BD6^3+BE5^3+BF4^3+BG19^3+BH18^3+BI17^3+BJ16^3+BK15^3+BL14^3+BM13^3+BN12^3</f>
        <v>0</v>
      </c>
      <c r="BQ21" s="32"/>
      <c r="BR21" s="131"/>
      <c r="BS21" s="131"/>
      <c r="BT21" s="131"/>
      <c r="BU21" s="131"/>
      <c r="BV21" s="131"/>
      <c r="BW21" s="131"/>
      <c r="BX21" s="131"/>
      <c r="BY21" s="131"/>
      <c r="BZ21" s="131"/>
      <c r="CA21" s="131"/>
      <c r="CB21" s="131"/>
      <c r="CC21" s="131"/>
      <c r="CD21" s="131"/>
      <c r="CE21" s="131"/>
      <c r="CF21" s="131"/>
      <c r="CG21" s="131"/>
      <c r="CH21" s="32"/>
      <c r="CI21" s="115"/>
      <c r="CJ21" s="42"/>
      <c r="CK21" s="109"/>
      <c r="CL21" s="58"/>
      <c r="CM21" s="127">
        <f>CM4^3+CN4^3+CO4^3+CP4^3+CM5^3+CN5^3+CO5^3+CP5^3+CM6^3+CN6^3+CO6^3+CP6^3+CM7^3+CN7^3+CO7^3+CP7^3</f>
        <v>0</v>
      </c>
      <c r="CN21" s="128">
        <f>CM8^3+CN8^3+CO8^3+CP8^3+CM9^3+CN9^3+CO9^3+CP9^3+CM10^3+CN10^3+CO10^3+CP10^3+CM11^3+CN11^3+CO11^3+CP11^3</f>
        <v>0</v>
      </c>
      <c r="CO21" s="128">
        <f>CM12^3+CN12^3+CO12^3+CP12^3+CM13^3+CN13^3+CO13^3+CP13^3+CM14^3+CN14^3+CO14^3+CP14^3+CM15^3+CN15^3+CO15^3+CP15^3</f>
        <v>0</v>
      </c>
      <c r="CP21" s="128">
        <f>CM16^3+CN16^3+CO16^3+CP16^3+CM17^3+CN17^3+CO17^3+CP17^3+CM18^3+CN18^3+CO18^3+CP18^3+CM19^3+CN19^3+CO19^3+CP19^3</f>
        <v>0</v>
      </c>
      <c r="CQ21" s="128">
        <f>CQ4^3+CR4^3+CS4^3+CT4^3+CQ5^3+CR5^3+CS5^3+CT5^3+CQ6^3+CR6^3+CS6^3+CT6^3+CQ7^3+CR7^3+CS7^3+CT7^3</f>
        <v>0</v>
      </c>
      <c r="CR21" s="128">
        <f>CQ8^3+CR8^3+CS8^3+CT8^3+CQ9^3+CR9^3+CS9^3+CT9^3+CQ10^3+CR10^3+CS10^3+CT10^3+CQ11^3+CR11^3+CS11^3+CT11^3</f>
        <v>0</v>
      </c>
      <c r="CS21" s="128">
        <f>CQ12^3+CR12^3+CS12^3+CT12^3+CQ13^3+CR13^3+CS13^3+CT13^3+CQ14^3+CR14^3+CS14^3+CT14^3+CQ15^3+CR15^3+CS15^3+CT15^3</f>
        <v>0</v>
      </c>
      <c r="CT21" s="128">
        <f>CQ16^3+CR16^3+CS16^3+CT16^3+CQ17^3+CR17^3+CS17^3+CT17^3+CQ18^3+CR18^3+CS18^3+CT18^3+CQ19^3+CR19^3+CS19^3+CT19^3</f>
        <v>0</v>
      </c>
      <c r="CU21" s="128">
        <f>CU4^3+CV4^3+CW4^3+CX4^3+CU5^3+CV5^3+CW5^3+CX5^3+CU6^3+CV6^3+CW6^3+CX6^3+CU7^3+CV7^3+CW7^3+CX7^3</f>
        <v>0</v>
      </c>
      <c r="CV21" s="128">
        <f>CU8^3+CV8^3+CW8^3+CX8^3+CU9^3+CV9^3+CW9^3+CX9^3+CU10^3+CV10^3+CW10^3+CX10^3+CU11^3+CV11^3+CW11^3+CX11^3</f>
        <v>0</v>
      </c>
      <c r="CW21" s="128">
        <f>CU12^3+CV12^3+CW12^3+CX12^3+CU13^3+CV13^3+CW13^3+CX13^3+CU14^3+CV14^3+CW14^3+CX14^3+CU15^3+CV15^3+CW15^3+CX15^3</f>
        <v>0</v>
      </c>
      <c r="CX21" s="128">
        <f>CU16^3+CV16^3+CW16^3+CX16^3+CU17^3+CV17^3+CW17^3+CX17^3+CU18^3+CV18^3+CW18^3+CX18^3+CU19^3+CV19^3+CW19^3+CX19^3</f>
        <v>0</v>
      </c>
      <c r="CY21" s="128">
        <f>CY4^3+CZ4^3+DA4^3+DB4^3+CY5^3+CZ5^3+DA5^3+DB5^3+CY6^3+CZ6^3+DA6^3+DB6^3+CY7^3+CZ7^3+DA7^3+DB7^3</f>
        <v>0</v>
      </c>
      <c r="CZ21" s="128">
        <f>CY8^3+CZ8^3+DA8^3+DB8^3+CY9^3+CZ9^3+DA9^3+DB9^3+CY10^3+CZ10^3+DA10^3+DB10^3+CY11^3+CZ11^3+DA11^3+DB11^3</f>
        <v>0</v>
      </c>
      <c r="DA21" s="128">
        <f>CY12^3+CZ12^3+DA12^3+DB12^3+CY13^3+CZ13^3+DA13^3+DB13^3+CY14^3+CZ14^3+DA14^3+DB14^3+CY15^3+CZ15^3+DA15^3+DB15^3</f>
        <v>0</v>
      </c>
      <c r="DB21" s="128">
        <f>CY16^3+CZ16^3+DA16^3+DB16^3+CY17^3+CZ17^3+DA17^3+DB17^3+CY18^3+CZ18^3+DA18^3+DB18^3+CY19^3+CZ19^3+DA19^3+DB19^3</f>
        <v>0</v>
      </c>
      <c r="DC21" s="128">
        <f>CM19^3+CN18^3+CO17^3+CP16^3+CQ15^3+CR14^3+CS13^3+CT12^3+CU11^3+CV10^3+CW9^3+CX8^3+CY7^3+CZ6^3+DA5^3+DB4^3</f>
        <v>0</v>
      </c>
      <c r="DD21" s="170">
        <f>CM11^3+CN10^3+CO9^3+CP8^3+CQ7^3+CR6^3+CS5^3+CT4^3+CU19^3+CV18^3+CW17^3+CX16^3+CY15^3+CZ14^3+DA13^3+DB12^3</f>
        <v>0</v>
      </c>
      <c r="DE21" s="32"/>
      <c r="DF21" s="131"/>
      <c r="DG21" s="131"/>
      <c r="DH21" s="131"/>
      <c r="DI21" s="131"/>
      <c r="DJ21" s="131"/>
      <c r="DK21" s="131"/>
      <c r="DL21" s="131"/>
      <c r="DM21" s="131"/>
      <c r="DN21" s="131"/>
      <c r="DO21" s="131"/>
      <c r="DP21" s="131"/>
      <c r="DQ21" s="131"/>
      <c r="DR21" s="131"/>
      <c r="DS21" s="131"/>
      <c r="DT21" s="131"/>
      <c r="DU21" s="131"/>
      <c r="DV21" s="32"/>
      <c r="DW21" s="115"/>
      <c r="DY21" s="109"/>
      <c r="DZ21" s="58"/>
      <c r="EA21" s="127">
        <f>EA4^3+EB4^3+EC4^3+ED4^3+EA5^3+EB5^3+EC5^3+ED5^3+EA6^3+EB6^3+EC6^3+ED6^3+EA7^3+EB7^3+EC7^3+ED7^3</f>
        <v>0</v>
      </c>
      <c r="EB21" s="128">
        <f>EA8^3+EB8^3+EC8^3+ED8^3+EA9^3+EB9^3+EC9^3+ED9^3+EA10^3+EB10^3+EC10^3+ED10^3+EA11^3+EB11^3+EC11^3+ED11^3</f>
        <v>0</v>
      </c>
      <c r="EC21" s="128">
        <f>EA12^3+EB12^3+EC12^3+ED12^3+EA13^3+EB13^3+EC13^3+ED13^3+EA14^3+EB14^3+EC14^3+ED14^3+EA15^3+EB15^3+EC15^3+ED15^3</f>
        <v>0</v>
      </c>
      <c r="ED21" s="128">
        <f>EA16^3+EB16^3+EC16^3+ED16^3+EA17^3+EB17^3+EC17^3+ED17^3+EA18^3+EB18^3+EC18^3+ED18^3+EA19^3+EB19^3+EC19^3+ED19^3</f>
        <v>0</v>
      </c>
      <c r="EE21" s="128">
        <f>EE4^3+EF4^3+EG4^3+EH4^3+EE5^3+EF5^3+EG5^3+EH5^3+EE6^3+EF6^3+EG6^3+EH6^3+EE7^3+EF7^3+EG7^3+EH7^3</f>
        <v>0</v>
      </c>
      <c r="EF21" s="128">
        <f>EE8^3+EF8^3+EG8^3+EH8^3+EE9^3+EF9^3+EG9^3+EH9^3+EE10^3+EF10^3+EG10^3+EH10^3+EE11^3+EF11^3+EG11^3+EH11^3</f>
        <v>0</v>
      </c>
      <c r="EG21" s="128">
        <f>EE12^3+EF12^3+EG12^3+EH12^3+EE13^3+EF13^3+EG13^3+EH13^3+EE14^3+EF14^3+EG14^3+EH14^3+EE15^3+EF15^3+EG15^3+EH15^3</f>
        <v>0</v>
      </c>
      <c r="EH21" s="128">
        <f>EE16^3+EF16^3+EG16^3+EH16^3+EE17^3+EF17^3+EG17^3+EH17^3+EE18^3+EF18^3+EG18^3+EH18^3+EE19^3+EF19^3+EG19^3+EH19^3</f>
        <v>0</v>
      </c>
      <c r="EI21" s="128">
        <f>EI4^3+EJ4^3+EK4^3+EL4^3+EI5^3+EJ5^3+EK5^3+EL5^3+EI6^3+EJ6^3+EK6^3+EL6^3+EI7^3+EJ7^3+EK7^3+EL7^3</f>
        <v>0</v>
      </c>
      <c r="EJ21" s="128">
        <f>EI8^3+EJ8^3+EK8^3+EL8^3+EI9^3+EJ9^3+EK9^3+EL9^3+EI10^3+EJ10^3+EK10^3+EL10^3+EI11^3+EJ11^3+EK11^3+EL11^3</f>
        <v>0</v>
      </c>
      <c r="EK21" s="128">
        <f>EI12^3+EJ12^3+EK12^3+EL12^3+EI13^3+EJ13^3+EK13^3+EL13^3+EI14^3+EJ14^3+EK14^3+EL14^3+EI15^3+EJ15^3+EK15^3+EL15^3</f>
        <v>0</v>
      </c>
      <c r="EL21" s="128">
        <f>EI16^3+EJ16^3+EK16^3+EL16^3+EI17^3+EJ17^3+EK17^3+EL17^3+EI18^3+EJ18^3+EK18^3+EL18^3+EI19^3+EJ19^3+EK19^3+EL19^3</f>
        <v>0</v>
      </c>
      <c r="EM21" s="128">
        <f>EM4^3+EN4^3+EO4^3+EP4^3+EM5^3+EN5^3+EO5^3+EP5^3+EM6^3+EN6^3+EO6^3+EP6^3+EM7^3+EN7^3+EO7^3+EP7^3</f>
        <v>0</v>
      </c>
      <c r="EN21" s="128">
        <f>EM8^3+EN8^3+EO8^3+EP8^3+EM9^3+EN9^3+EO9^3+EP9^3+EM10^3+EN10^3+EO10^3+EP10^3+EM11^3+EN11^3+EO11^3+EP11^3</f>
        <v>0</v>
      </c>
      <c r="EO21" s="128">
        <f>EM12^3+EN12^3+EO12^3+EP12^3+EM13^3+EN13^3+EO13^3+EP13^3+EM14^3+EN14^3+EO14^3+EP14^3+EM15^3+EN15^3+EO15^3+EP15^3</f>
        <v>0</v>
      </c>
      <c r="EP21" s="128">
        <f>EM16^3+EN16^3+EO16^3+EP16^3+EM17^3+EN17^3+EO17^3+EP17^3+EM18^3+EN18^3+EO18^3+EP18^3+EM19^3+EN19^3+EO19^3+EP19^3</f>
        <v>0</v>
      </c>
      <c r="EQ21" s="128">
        <f>EA19^3+EB18^3+EC17^3+ED16^3+EE15^3+EF14^3+EG13^3+EH12^3+EI11^3+EJ10^3+EK9^3+EL8^3+EM7^3+EN6^3+EO5^3+EP4^3</f>
        <v>0</v>
      </c>
      <c r="ER21" s="170">
        <f>EA11^3+EB10^3+EC9^3+ED8^3+EE7^3+EF6^3+EG5^3+EH4^3+EI19^3+EJ18^3+EK17^3+EL16^3+EM15^3+EN14^3+EO13^3+EP12^3</f>
        <v>0</v>
      </c>
      <c r="ES21" s="32"/>
      <c r="ET21" s="131"/>
      <c r="EU21" s="131"/>
      <c r="EV21" s="131"/>
      <c r="EW21" s="131"/>
      <c r="EX21" s="131"/>
      <c r="EY21" s="131"/>
      <c r="EZ21" s="131"/>
      <c r="FA21" s="131"/>
      <c r="FB21" s="131"/>
      <c r="FC21" s="131"/>
      <c r="FD21" s="131"/>
      <c r="FE21" s="131"/>
      <c r="FF21" s="131"/>
      <c r="FG21" s="131"/>
      <c r="FH21" s="131"/>
      <c r="FI21" s="131"/>
      <c r="FJ21" s="32"/>
      <c r="FK21" s="115"/>
    </row>
    <row r="22" spans="1:168" ht="13.5" thickBot="1" x14ac:dyDescent="0.25">
      <c r="A22" s="32"/>
      <c r="B22" s="32"/>
      <c r="C22" s="32"/>
      <c r="D22" s="106" t="s">
        <v>81</v>
      </c>
      <c r="E22" s="107" t="s">
        <v>207</v>
      </c>
      <c r="F22" s="110">
        <f>B4+(8*B6)</f>
        <v>9</v>
      </c>
      <c r="G22" s="104"/>
      <c r="H22" s="43"/>
      <c r="I22" s="109"/>
      <c r="J22" s="132"/>
      <c r="K22" s="133"/>
      <c r="L22" s="133"/>
      <c r="M22" s="133"/>
      <c r="N22" s="133"/>
      <c r="O22" s="133"/>
      <c r="P22" s="133"/>
      <c r="Q22" s="133"/>
      <c r="R22" s="133"/>
      <c r="S22" s="133"/>
      <c r="T22" s="133"/>
      <c r="U22" s="133"/>
      <c r="V22" s="133"/>
      <c r="W22" s="133"/>
      <c r="X22" s="133"/>
      <c r="Y22" s="133"/>
      <c r="Z22" s="133"/>
      <c r="AA22" s="134"/>
      <c r="AB22" s="134"/>
      <c r="AC22" s="133"/>
      <c r="AD22" s="135" t="s">
        <v>87</v>
      </c>
      <c r="AE22" s="135" t="s">
        <v>88</v>
      </c>
      <c r="AF22" s="135" t="s">
        <v>187</v>
      </c>
      <c r="AG22" s="135" t="s">
        <v>188</v>
      </c>
      <c r="AH22" s="135" t="s">
        <v>111</v>
      </c>
      <c r="AI22" s="135" t="s">
        <v>112</v>
      </c>
      <c r="AJ22" s="135" t="s">
        <v>154</v>
      </c>
      <c r="AK22" s="135" t="s">
        <v>155</v>
      </c>
      <c r="AL22" s="135" t="s">
        <v>252</v>
      </c>
      <c r="AM22" s="135" t="s">
        <v>253</v>
      </c>
      <c r="AN22" s="135" t="s">
        <v>128</v>
      </c>
      <c r="AO22" s="135" t="s">
        <v>129</v>
      </c>
      <c r="AP22" s="135" t="s">
        <v>220</v>
      </c>
      <c r="AQ22" s="135" t="s">
        <v>221</v>
      </c>
      <c r="AR22" s="135" t="s">
        <v>137</v>
      </c>
      <c r="AS22" s="135" t="s">
        <v>138</v>
      </c>
      <c r="AT22" s="136"/>
      <c r="AU22" s="115"/>
      <c r="AV22" s="42"/>
      <c r="AW22" s="109"/>
      <c r="AX22" s="58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  <c r="BN22" s="46"/>
      <c r="BO22" s="137"/>
      <c r="BP22" s="137"/>
      <c r="BQ22" s="32" t="s">
        <v>0</v>
      </c>
      <c r="BR22" s="135"/>
      <c r="BS22" s="135"/>
      <c r="BT22" s="135"/>
      <c r="BU22" s="135"/>
      <c r="BV22" s="135"/>
      <c r="BW22" s="135"/>
      <c r="BX22" s="135"/>
      <c r="BY22" s="135"/>
      <c r="BZ22" s="135"/>
      <c r="CA22" s="135"/>
      <c r="CB22" s="135"/>
      <c r="CC22" s="135"/>
      <c r="CD22" s="135"/>
      <c r="CE22" s="135"/>
      <c r="CF22" s="135"/>
      <c r="CG22" s="135"/>
      <c r="CH22" s="32"/>
      <c r="CI22" s="115"/>
      <c r="CK22" s="109"/>
      <c r="CL22" s="58"/>
      <c r="CM22" s="46"/>
      <c r="CN22" s="46"/>
      <c r="CO22" s="46"/>
      <c r="CP22" s="46"/>
      <c r="CQ22" s="46"/>
      <c r="CR22" s="46"/>
      <c r="CS22" s="46"/>
      <c r="CT22" s="46"/>
      <c r="CU22" s="46"/>
      <c r="CV22" s="46"/>
      <c r="CW22" s="46"/>
      <c r="CX22" s="46"/>
      <c r="CY22" s="46"/>
      <c r="CZ22" s="46"/>
      <c r="DA22" s="46"/>
      <c r="DB22" s="46"/>
      <c r="DC22" s="137"/>
      <c r="DD22" s="137"/>
      <c r="DE22" s="32" t="s">
        <v>0</v>
      </c>
      <c r="DF22" s="135"/>
      <c r="DG22" s="135"/>
      <c r="DH22" s="135"/>
      <c r="DI22" s="135"/>
      <c r="DJ22" s="135"/>
      <c r="DK22" s="135"/>
      <c r="DL22" s="135"/>
      <c r="DM22" s="135"/>
      <c r="DN22" s="135"/>
      <c r="DO22" s="135"/>
      <c r="DP22" s="135"/>
      <c r="DQ22" s="135"/>
      <c r="DR22" s="135"/>
      <c r="DS22" s="135"/>
      <c r="DT22" s="135"/>
      <c r="DU22" s="135"/>
      <c r="DV22" s="32"/>
      <c r="DW22" s="115"/>
      <c r="DY22" s="109"/>
      <c r="DZ22" s="58"/>
      <c r="EA22" s="46"/>
      <c r="EB22" s="46"/>
      <c r="EC22" s="46"/>
      <c r="ED22" s="46"/>
      <c r="EE22" s="46"/>
      <c r="EF22" s="46"/>
      <c r="EG22" s="46"/>
      <c r="EH22" s="46"/>
      <c r="EI22" s="46"/>
      <c r="EJ22" s="46"/>
      <c r="EK22" s="46"/>
      <c r="EL22" s="46"/>
      <c r="EM22" s="46"/>
      <c r="EN22" s="46"/>
      <c r="EO22" s="46"/>
      <c r="EP22" s="46"/>
      <c r="EQ22" s="137"/>
      <c r="ER22" s="137"/>
      <c r="ES22" s="32" t="s">
        <v>0</v>
      </c>
      <c r="ET22" s="135"/>
      <c r="EU22" s="135"/>
      <c r="EV22" s="135"/>
      <c r="EW22" s="135"/>
      <c r="EX22" s="135"/>
      <c r="EY22" s="135"/>
      <c r="EZ22" s="135"/>
      <c r="FA22" s="135"/>
      <c r="FB22" s="135"/>
      <c r="FC22" s="135"/>
      <c r="FD22" s="135"/>
      <c r="FE22" s="135"/>
      <c r="FF22" s="135"/>
      <c r="FG22" s="135"/>
      <c r="FH22" s="135"/>
      <c r="FI22" s="135"/>
      <c r="FJ22" s="32"/>
      <c r="FK22" s="115"/>
    </row>
    <row r="23" spans="1:168" ht="14.25" thickTop="1" thickBot="1" x14ac:dyDescent="0.25">
      <c r="A23" s="32"/>
      <c r="B23" s="32"/>
      <c r="C23" s="32"/>
      <c r="D23" s="106" t="s">
        <v>192</v>
      </c>
      <c r="E23" s="107" t="s">
        <v>207</v>
      </c>
      <c r="F23" s="108">
        <f>B4+(9*B6)</f>
        <v>10</v>
      </c>
      <c r="G23" s="104"/>
      <c r="H23" s="43"/>
      <c r="I23" s="138"/>
      <c r="J23" s="139"/>
      <c r="K23" s="139"/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  <c r="AC23" s="139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39"/>
      <c r="AU23" s="141" t="s">
        <v>0</v>
      </c>
      <c r="AV23" s="42"/>
      <c r="AW23" s="138"/>
      <c r="AX23" s="142"/>
      <c r="AY23" s="143"/>
      <c r="AZ23" s="143"/>
      <c r="BA23" s="143"/>
      <c r="BB23" s="143"/>
      <c r="BC23" s="143"/>
      <c r="BD23" s="143"/>
      <c r="BE23" s="143"/>
      <c r="BF23" s="143"/>
      <c r="BG23" s="143"/>
      <c r="BH23" s="143"/>
      <c r="BI23" s="143"/>
      <c r="BJ23" s="143"/>
      <c r="BK23" s="143"/>
      <c r="BL23" s="143"/>
      <c r="BM23" s="143"/>
      <c r="BN23" s="143"/>
      <c r="BO23" s="143"/>
      <c r="BP23" s="143"/>
      <c r="BQ23" s="143"/>
      <c r="BR23" s="140"/>
      <c r="BS23" s="140"/>
      <c r="BT23" s="140"/>
      <c r="BU23" s="140"/>
      <c r="BV23" s="140"/>
      <c r="BW23" s="140"/>
      <c r="BX23" s="140"/>
      <c r="BY23" s="140"/>
      <c r="BZ23" s="140"/>
      <c r="CA23" s="140"/>
      <c r="CB23" s="140"/>
      <c r="CC23" s="140"/>
      <c r="CD23" s="140"/>
      <c r="CE23" s="140"/>
      <c r="CF23" s="140"/>
      <c r="CG23" s="140"/>
      <c r="CH23" s="143"/>
      <c r="CI23" s="141" t="s">
        <v>0</v>
      </c>
      <c r="CJ23" s="43"/>
      <c r="CK23" s="138"/>
      <c r="CL23" s="142"/>
      <c r="CM23" s="143"/>
      <c r="CN23" s="143"/>
      <c r="CO23" s="143"/>
      <c r="CP23" s="143"/>
      <c r="CQ23" s="143"/>
      <c r="CR23" s="143"/>
      <c r="CS23" s="143"/>
      <c r="CT23" s="143"/>
      <c r="CU23" s="143"/>
      <c r="CV23" s="143"/>
      <c r="CW23" s="143"/>
      <c r="CX23" s="143"/>
      <c r="CY23" s="143"/>
      <c r="CZ23" s="143"/>
      <c r="DA23" s="143"/>
      <c r="DB23" s="143"/>
      <c r="DC23" s="143"/>
      <c r="DD23" s="143"/>
      <c r="DE23" s="143"/>
      <c r="DF23" s="140"/>
      <c r="DG23" s="140"/>
      <c r="DH23" s="140"/>
      <c r="DI23" s="140"/>
      <c r="DJ23" s="140"/>
      <c r="DK23" s="140"/>
      <c r="DL23" s="140"/>
      <c r="DM23" s="140"/>
      <c r="DN23" s="140"/>
      <c r="DO23" s="140"/>
      <c r="DP23" s="140"/>
      <c r="DQ23" s="140"/>
      <c r="DR23" s="140"/>
      <c r="DS23" s="140"/>
      <c r="DT23" s="140"/>
      <c r="DU23" s="140"/>
      <c r="DV23" s="143"/>
      <c r="DW23" s="141" t="s">
        <v>0</v>
      </c>
      <c r="DX23" s="43"/>
      <c r="DY23" s="138"/>
      <c r="DZ23" s="142"/>
      <c r="EA23" s="143"/>
      <c r="EB23" s="143"/>
      <c r="EC23" s="143"/>
      <c r="ED23" s="143"/>
      <c r="EE23" s="143"/>
      <c r="EF23" s="143"/>
      <c r="EG23" s="143"/>
      <c r="EH23" s="143"/>
      <c r="EI23" s="143"/>
      <c r="EJ23" s="143"/>
      <c r="EK23" s="143"/>
      <c r="EL23" s="143"/>
      <c r="EM23" s="143"/>
      <c r="EN23" s="143"/>
      <c r="EO23" s="143"/>
      <c r="EP23" s="143"/>
      <c r="EQ23" s="143"/>
      <c r="ER23" s="143"/>
      <c r="ES23" s="143"/>
      <c r="ET23" s="140"/>
      <c r="EU23" s="140"/>
      <c r="EV23" s="140"/>
      <c r="EW23" s="140"/>
      <c r="EX23" s="140"/>
      <c r="EY23" s="140"/>
      <c r="EZ23" s="140"/>
      <c r="FA23" s="140"/>
      <c r="FB23" s="140"/>
      <c r="FC23" s="140"/>
      <c r="FD23" s="140"/>
      <c r="FE23" s="140"/>
      <c r="FF23" s="140"/>
      <c r="FG23" s="140"/>
      <c r="FH23" s="140"/>
      <c r="FI23" s="140"/>
      <c r="FJ23" s="143"/>
      <c r="FK23" s="141" t="s">
        <v>0</v>
      </c>
      <c r="FL23" s="43"/>
    </row>
    <row r="24" spans="1:168" ht="14.25" thickTop="1" thickBot="1" x14ac:dyDescent="0.25">
      <c r="A24" s="32"/>
      <c r="B24" s="32"/>
      <c r="C24" s="32"/>
      <c r="D24" s="106" t="s">
        <v>172</v>
      </c>
      <c r="E24" s="107" t="s">
        <v>207</v>
      </c>
      <c r="F24" s="108">
        <f>B4+(10*B6)</f>
        <v>11</v>
      </c>
      <c r="G24" s="104"/>
      <c r="H24" s="43"/>
      <c r="AA24" s="25" t="s">
        <v>0</v>
      </c>
      <c r="AB24" s="25" t="s">
        <v>0</v>
      </c>
      <c r="AY24" s="25" t="s">
        <v>0</v>
      </c>
      <c r="AZ24" s="25" t="s">
        <v>0</v>
      </c>
      <c r="BO24" s="25" t="s">
        <v>0</v>
      </c>
      <c r="CM24" s="25" t="s">
        <v>0</v>
      </c>
      <c r="CN24" s="25" t="s">
        <v>0</v>
      </c>
      <c r="DC24" s="25" t="s">
        <v>0</v>
      </c>
      <c r="EA24" s="25" t="s">
        <v>0</v>
      </c>
      <c r="EB24" s="25" t="s">
        <v>0</v>
      </c>
      <c r="EJ24" s="25" t="s">
        <v>0</v>
      </c>
      <c r="EQ24" s="25" t="s">
        <v>0</v>
      </c>
      <c r="ET24" s="33" t="s">
        <v>0</v>
      </c>
    </row>
    <row r="25" spans="1:168" ht="14.25" thickTop="1" thickBot="1" x14ac:dyDescent="0.25">
      <c r="A25" s="32"/>
      <c r="B25" s="32"/>
      <c r="C25" s="32"/>
      <c r="D25" s="106" t="s">
        <v>100</v>
      </c>
      <c r="E25" s="107" t="s">
        <v>207</v>
      </c>
      <c r="F25" s="110">
        <f>B4+(11*B6)</f>
        <v>12</v>
      </c>
      <c r="G25" s="104"/>
      <c r="H25" s="43"/>
      <c r="I25" s="38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39"/>
      <c r="AU25" s="41"/>
      <c r="AW25" s="38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  <c r="BO25" s="39"/>
      <c r="BP25" s="39"/>
      <c r="BQ25" s="39"/>
      <c r="BR25" s="40"/>
      <c r="BS25" s="40"/>
      <c r="BT25" s="40"/>
      <c r="BU25" s="40"/>
      <c r="BV25" s="40"/>
      <c r="BW25" s="40"/>
      <c r="BX25" s="40"/>
      <c r="BY25" s="40"/>
      <c r="BZ25" s="40"/>
      <c r="CA25" s="40"/>
      <c r="CB25" s="40"/>
      <c r="CC25" s="40"/>
      <c r="CD25" s="40"/>
      <c r="CE25" s="40"/>
      <c r="CF25" s="40"/>
      <c r="CG25" s="40"/>
      <c r="CH25" s="39"/>
      <c r="CI25" s="41"/>
      <c r="CJ25" s="144"/>
      <c r="CK25" s="38"/>
      <c r="CL25" s="39"/>
      <c r="CM25" s="39"/>
      <c r="CN25" s="39"/>
      <c r="CO25" s="39"/>
      <c r="CP25" s="39"/>
      <c r="CQ25" s="39"/>
      <c r="CR25" s="39"/>
      <c r="CS25" s="39"/>
      <c r="CT25" s="39"/>
      <c r="CU25" s="39"/>
      <c r="CV25" s="39"/>
      <c r="CW25" s="39"/>
      <c r="CX25" s="39"/>
      <c r="CY25" s="39"/>
      <c r="CZ25" s="39"/>
      <c r="DA25" s="39"/>
      <c r="DB25" s="39"/>
      <c r="DC25" s="39"/>
      <c r="DD25" s="39"/>
      <c r="DE25" s="39"/>
      <c r="DF25" s="40"/>
      <c r="DG25" s="40"/>
      <c r="DH25" s="40"/>
      <c r="DI25" s="40"/>
      <c r="DJ25" s="40"/>
      <c r="DK25" s="40"/>
      <c r="DL25" s="40"/>
      <c r="DM25" s="40"/>
      <c r="DN25" s="40"/>
      <c r="DO25" s="40"/>
      <c r="DP25" s="40"/>
      <c r="DQ25" s="40"/>
      <c r="DR25" s="40"/>
      <c r="DS25" s="40"/>
      <c r="DT25" s="40"/>
      <c r="DU25" s="40"/>
      <c r="DV25" s="39"/>
      <c r="DW25" s="41"/>
      <c r="DY25" s="38"/>
      <c r="DZ25" s="39"/>
      <c r="EA25" s="39"/>
      <c r="EB25" s="39"/>
      <c r="EC25" s="39"/>
      <c r="ED25" s="39"/>
      <c r="EE25" s="39"/>
      <c r="EF25" s="39"/>
      <c r="EG25" s="39"/>
      <c r="EH25" s="39"/>
      <c r="EI25" s="39"/>
      <c r="EJ25" s="39"/>
      <c r="EK25" s="39"/>
      <c r="EL25" s="39"/>
      <c r="EM25" s="39"/>
      <c r="EN25" s="39"/>
      <c r="EO25" s="39"/>
      <c r="EP25" s="39"/>
      <c r="EQ25" s="39"/>
      <c r="ER25" s="39"/>
      <c r="ES25" s="39"/>
      <c r="ET25" s="40"/>
      <c r="EU25" s="40"/>
      <c r="EV25" s="40"/>
      <c r="EW25" s="40"/>
      <c r="EX25" s="40"/>
      <c r="EY25" s="40"/>
      <c r="EZ25" s="40"/>
      <c r="FA25" s="40"/>
      <c r="FB25" s="40"/>
      <c r="FC25" s="40"/>
      <c r="FD25" s="40"/>
      <c r="FE25" s="40"/>
      <c r="FF25" s="40"/>
      <c r="FG25" s="40"/>
      <c r="FH25" s="40"/>
      <c r="FI25" s="40"/>
      <c r="FJ25" s="39"/>
      <c r="FK25" s="41"/>
    </row>
    <row r="26" spans="1:168" ht="13.5" thickBot="1" x14ac:dyDescent="0.25">
      <c r="A26" s="32"/>
      <c r="B26" s="32"/>
      <c r="C26" s="32"/>
      <c r="D26" s="106" t="s">
        <v>72</v>
      </c>
      <c r="E26" s="107" t="s">
        <v>207</v>
      </c>
      <c r="F26" s="110">
        <f>B4+(12*B6)</f>
        <v>13</v>
      </c>
      <c r="G26" s="104"/>
      <c r="H26" s="43"/>
      <c r="I26" s="44"/>
      <c r="J26" s="45" t="s">
        <v>2</v>
      </c>
      <c r="K26" s="46" t="s">
        <v>0</v>
      </c>
      <c r="L26" s="46"/>
      <c r="M26" s="46"/>
      <c r="N26" s="46"/>
      <c r="O26" s="46"/>
      <c r="P26" s="46"/>
      <c r="Q26" s="46"/>
      <c r="R26" s="46"/>
      <c r="S26" s="47" t="s">
        <v>846</v>
      </c>
      <c r="T26" s="46"/>
      <c r="U26" s="46"/>
      <c r="V26" s="46"/>
      <c r="W26" s="46"/>
      <c r="X26" s="46"/>
      <c r="Y26" s="46"/>
      <c r="Z26" s="46"/>
      <c r="AA26" s="46" t="s">
        <v>0</v>
      </c>
      <c r="AB26" s="46"/>
      <c r="AC26" s="46"/>
      <c r="AD26" s="48"/>
      <c r="AE26" s="48"/>
      <c r="AF26" s="48"/>
      <c r="AG26" s="48"/>
      <c r="AH26" s="48"/>
      <c r="AI26" s="48"/>
      <c r="AJ26" s="48"/>
      <c r="AK26" s="48"/>
      <c r="AL26" s="49" t="s">
        <v>291</v>
      </c>
      <c r="AM26" s="48"/>
      <c r="AN26" s="48"/>
      <c r="AO26" s="48"/>
      <c r="AP26" s="48"/>
      <c r="AQ26" s="48"/>
      <c r="AR26" s="48"/>
      <c r="AS26" s="48"/>
      <c r="AT26" s="50"/>
      <c r="AU26" s="51"/>
      <c r="AW26" s="44"/>
      <c r="AX26" s="45" t="s">
        <v>2</v>
      </c>
      <c r="AY26" s="46" t="s">
        <v>0</v>
      </c>
      <c r="AZ26" s="46"/>
      <c r="BA26" s="46"/>
      <c r="BB26" s="46"/>
      <c r="BC26" s="46"/>
      <c r="BD26" s="46"/>
      <c r="BE26" s="46"/>
      <c r="BF26" s="46"/>
      <c r="BG26" s="47" t="s">
        <v>942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8"/>
      <c r="BS26" s="48"/>
      <c r="BT26" s="48"/>
      <c r="BU26" s="48"/>
      <c r="BV26" s="48"/>
      <c r="BW26" s="48"/>
      <c r="BX26" s="48"/>
      <c r="BY26" s="48"/>
      <c r="BZ26" s="49" t="s">
        <v>291</v>
      </c>
      <c r="CA26" s="48"/>
      <c r="CB26" s="48"/>
      <c r="CC26" s="48"/>
      <c r="CD26" s="48"/>
      <c r="CE26" s="48"/>
      <c r="CF26" s="48"/>
      <c r="CG26" s="48"/>
      <c r="CH26" s="50"/>
      <c r="CI26" s="51"/>
      <c r="CJ26" s="144"/>
      <c r="CK26" s="44"/>
      <c r="CL26" s="45" t="s">
        <v>2</v>
      </c>
      <c r="CM26" s="46" t="s">
        <v>0</v>
      </c>
      <c r="CN26" s="46"/>
      <c r="CO26" s="46"/>
      <c r="CP26" s="46"/>
      <c r="CQ26" s="46"/>
      <c r="CR26" s="46"/>
      <c r="CS26" s="46"/>
      <c r="CT26" s="46"/>
      <c r="CU26" s="47" t="s">
        <v>958</v>
      </c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8"/>
      <c r="DG26" s="48"/>
      <c r="DH26" s="48"/>
      <c r="DI26" s="48"/>
      <c r="DJ26" s="48"/>
      <c r="DK26" s="48"/>
      <c r="DL26" s="48"/>
      <c r="DM26" s="48"/>
      <c r="DN26" s="49" t="s">
        <v>291</v>
      </c>
      <c r="DO26" s="48"/>
      <c r="DP26" s="48"/>
      <c r="DQ26" s="48"/>
      <c r="DR26" s="48"/>
      <c r="DS26" s="48"/>
      <c r="DT26" s="48"/>
      <c r="DU26" s="48"/>
      <c r="DV26" s="50"/>
      <c r="DW26" s="51"/>
      <c r="DY26" s="44"/>
      <c r="DZ26" s="45" t="s">
        <v>2</v>
      </c>
      <c r="EA26" s="46" t="s">
        <v>0</v>
      </c>
      <c r="EB26" s="46"/>
      <c r="EC26" s="46"/>
      <c r="ED26" s="46"/>
      <c r="EE26" s="46"/>
      <c r="EF26" s="46"/>
      <c r="EG26" s="46"/>
      <c r="EH26" s="46"/>
      <c r="EI26" s="47" t="s">
        <v>974</v>
      </c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8"/>
      <c r="EU26" s="48"/>
      <c r="EV26" s="48"/>
      <c r="EW26" s="48"/>
      <c r="EX26" s="48"/>
      <c r="EY26" s="48"/>
      <c r="EZ26" s="48"/>
      <c r="FA26" s="48"/>
      <c r="FB26" s="49" t="s">
        <v>291</v>
      </c>
      <c r="FC26" s="48"/>
      <c r="FD26" s="48"/>
      <c r="FE26" s="48"/>
      <c r="FF26" s="48"/>
      <c r="FG26" s="48"/>
      <c r="FH26" s="48"/>
      <c r="FI26" s="48"/>
      <c r="FJ26" s="50"/>
      <c r="FK26" s="51"/>
    </row>
    <row r="27" spans="1:168" x14ac:dyDescent="0.2">
      <c r="A27" s="32"/>
      <c r="B27" s="32"/>
      <c r="C27" s="32"/>
      <c r="D27" s="106" t="s">
        <v>187</v>
      </c>
      <c r="E27" s="107" t="s">
        <v>207</v>
      </c>
      <c r="F27" s="108">
        <f>B4+(13*B6)</f>
        <v>14</v>
      </c>
      <c r="G27" s="104"/>
      <c r="H27" s="43"/>
      <c r="I27" s="57"/>
      <c r="J27" s="58"/>
      <c r="K27" s="1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2"/>
      <c r="AA27" s="171">
        <f>K27^3+L27^3+M27^3+N27^3+O27^3+P27^3+Q27^3+R27^3+K28^3+L28^3+M28^3+N28^3+O28^3+P28^3+Q28^3+R28^3</f>
        <v>0</v>
      </c>
      <c r="AB27" s="167">
        <f>SUMSQ(K27:Z27)</f>
        <v>0</v>
      </c>
      <c r="AC27" s="61"/>
      <c r="AD27" s="68"/>
      <c r="AE27" s="69"/>
      <c r="AF27" s="69"/>
      <c r="AG27" s="69"/>
      <c r="AH27" s="70"/>
      <c r="AI27" s="70"/>
      <c r="AJ27" s="70"/>
      <c r="AK27" s="70"/>
      <c r="AL27" s="69"/>
      <c r="AM27" s="69"/>
      <c r="AN27" s="69"/>
      <c r="AO27" s="69"/>
      <c r="AP27" s="70"/>
      <c r="AQ27" s="70"/>
      <c r="AR27" s="70"/>
      <c r="AS27" s="71"/>
      <c r="AT27" s="66"/>
      <c r="AU27" s="51"/>
      <c r="AW27" s="57"/>
      <c r="AX27" s="58"/>
      <c r="AY27" s="1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2"/>
      <c r="BO27" s="171">
        <f>AY27^3+AZ27^3+BA27^3+BB27^3+BC27^3+BD27^3+BE27^3+BF27^3+AY28^3+AZ28^3+BA28^3+BB28^3+BC28^3+BD28^3+BE28^3+BF28^3</f>
        <v>0</v>
      </c>
      <c r="BP27" s="167">
        <f>SUMSQ(AY27:BN27)</f>
        <v>0</v>
      </c>
      <c r="BQ27" s="61"/>
      <c r="BR27" s="68"/>
      <c r="BS27" s="69"/>
      <c r="BT27" s="69"/>
      <c r="BU27" s="69"/>
      <c r="BV27" s="69"/>
      <c r="BW27" s="69"/>
      <c r="BX27" s="69"/>
      <c r="BY27" s="69"/>
      <c r="BZ27" s="70"/>
      <c r="CA27" s="70"/>
      <c r="CB27" s="70"/>
      <c r="CC27" s="70"/>
      <c r="CD27" s="70"/>
      <c r="CE27" s="70"/>
      <c r="CF27" s="70"/>
      <c r="CG27" s="71"/>
      <c r="CH27" s="66"/>
      <c r="CI27" s="51"/>
      <c r="CJ27" s="144"/>
      <c r="CK27" s="57"/>
      <c r="CL27" s="58"/>
      <c r="CM27" s="1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2"/>
      <c r="DC27" s="171">
        <f>CM27^3+CN27^3+CO27^3+CP27^3+CQ27^3+CR27^3+CS27^3+CT27^3+CM28^3+CN28^3+CO28^3+CP28^3+CQ28^3+CR28^3+CS28^3+CT28^3</f>
        <v>0</v>
      </c>
      <c r="DD27" s="167">
        <f>SUMSQ(CM27:DB27)</f>
        <v>0</v>
      </c>
      <c r="DE27" s="61"/>
      <c r="DF27" s="68"/>
      <c r="DG27" s="69"/>
      <c r="DH27" s="70"/>
      <c r="DI27" s="70"/>
      <c r="DJ27" s="69"/>
      <c r="DK27" s="69"/>
      <c r="DL27" s="70"/>
      <c r="DM27" s="70"/>
      <c r="DN27" s="69"/>
      <c r="DO27" s="69"/>
      <c r="DP27" s="70"/>
      <c r="DQ27" s="70"/>
      <c r="DR27" s="69"/>
      <c r="DS27" s="69"/>
      <c r="DT27" s="70"/>
      <c r="DU27" s="71"/>
      <c r="DV27" s="66"/>
      <c r="DW27" s="51"/>
      <c r="DY27" s="57"/>
      <c r="DZ27" s="58"/>
      <c r="EA27" s="1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2"/>
      <c r="EQ27" s="171">
        <f>EA27^3+EB27^3+EC27^3+ED27^3+EE27^3+EF27^3+EG27^3+EH27^3+EA28^3+EB28^3+EC28^3+ED28^3+EE28^3+EF28^3+EG28^3+EH28^3</f>
        <v>0</v>
      </c>
      <c r="ER27" s="167">
        <f>SUMSQ(EA27:EP27)</f>
        <v>0</v>
      </c>
      <c r="ES27" s="61"/>
      <c r="ET27" s="68"/>
      <c r="EU27" s="173"/>
      <c r="EV27" s="173"/>
      <c r="EW27" s="173"/>
      <c r="EX27" s="173"/>
      <c r="EY27" s="173"/>
      <c r="EZ27" s="173"/>
      <c r="FA27" s="70"/>
      <c r="FB27" s="69"/>
      <c r="FC27" s="173"/>
      <c r="FD27" s="173"/>
      <c r="FE27" s="173"/>
      <c r="FF27" s="173"/>
      <c r="FG27" s="173"/>
      <c r="FH27" s="173"/>
      <c r="FI27" s="71"/>
      <c r="FJ27" s="66"/>
      <c r="FK27" s="51"/>
    </row>
    <row r="28" spans="1:168" x14ac:dyDescent="0.2">
      <c r="A28" s="32"/>
      <c r="B28" s="32"/>
      <c r="C28" s="32"/>
      <c r="D28" s="106" t="s">
        <v>219</v>
      </c>
      <c r="E28" s="107" t="s">
        <v>207</v>
      </c>
      <c r="F28" s="108">
        <f>B4+(14*B6)</f>
        <v>15</v>
      </c>
      <c r="G28" s="104"/>
      <c r="H28" s="43"/>
      <c r="I28" s="74"/>
      <c r="J28" s="58"/>
      <c r="K28" s="3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5"/>
      <c r="AA28" s="172">
        <f>S27^3+T27^3+U27^3+V27^3+W27^3+X27^3+Y27^3+Z27^3+S28^3+T28^3+U28^3+V28^3+W28^3+X28^3+Y28^3+Z28^3</f>
        <v>0</v>
      </c>
      <c r="AB28" s="125">
        <f t="shared" ref="AB28:AB42" si="4">SUMSQ(K28:Z28)</f>
        <v>0</v>
      </c>
      <c r="AC28" s="61"/>
      <c r="AD28" s="81"/>
      <c r="AE28" s="82"/>
      <c r="AF28" s="82"/>
      <c r="AG28" s="82"/>
      <c r="AH28" s="83"/>
      <c r="AI28" s="83"/>
      <c r="AJ28" s="83"/>
      <c r="AK28" s="83"/>
      <c r="AL28" s="82"/>
      <c r="AM28" s="82"/>
      <c r="AN28" s="82"/>
      <c r="AO28" s="82"/>
      <c r="AP28" s="83"/>
      <c r="AQ28" s="83"/>
      <c r="AR28" s="83"/>
      <c r="AS28" s="84"/>
      <c r="AT28" s="66"/>
      <c r="AU28" s="51"/>
      <c r="AW28" s="74"/>
      <c r="AX28" s="58"/>
      <c r="AY28" s="3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5"/>
      <c r="BO28" s="172">
        <f>BG27^3+BH27^3+BI27^3+BJ27^3+BK27^3+BL27^3+BM27^3+BN27^3+BG28^3+BH28^3+BI28^3+BJ28^3+BK28^3+BL28^3+BM28^3+BN28^3</f>
        <v>0</v>
      </c>
      <c r="BP28" s="125">
        <f t="shared" ref="BP28:BP42" si="5">SUMSQ(AY28:BN28)</f>
        <v>0</v>
      </c>
      <c r="BQ28" s="61"/>
      <c r="BR28" s="81"/>
      <c r="BS28" s="82"/>
      <c r="BT28" s="82"/>
      <c r="BU28" s="82"/>
      <c r="BV28" s="82"/>
      <c r="BW28" s="82"/>
      <c r="BX28" s="82"/>
      <c r="BY28" s="82"/>
      <c r="BZ28" s="83"/>
      <c r="CA28" s="83"/>
      <c r="CB28" s="83"/>
      <c r="CC28" s="83"/>
      <c r="CD28" s="83"/>
      <c r="CE28" s="83"/>
      <c r="CF28" s="83"/>
      <c r="CG28" s="84"/>
      <c r="CH28" s="66"/>
      <c r="CI28" s="51"/>
      <c r="CJ28" s="144"/>
      <c r="CK28" s="74"/>
      <c r="CL28" s="58"/>
      <c r="CM28" s="3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5"/>
      <c r="DC28" s="172">
        <f>CU27^3+CV27^3+CW27^3+CX27^3+CY27^3+CZ27^3+DA27^3+DB27^3+CU28^3+CV28^3+CW28^3+CX28^3+CY28^3+CZ28^3+DA28^3+DB28^3</f>
        <v>0</v>
      </c>
      <c r="DD28" s="125">
        <f t="shared" ref="DD28:DD42" si="6">SUMSQ(CM28:DB28)</f>
        <v>0</v>
      </c>
      <c r="DE28" s="61"/>
      <c r="DF28" s="81"/>
      <c r="DG28" s="82"/>
      <c r="DH28" s="83"/>
      <c r="DI28" s="83"/>
      <c r="DJ28" s="82"/>
      <c r="DK28" s="82"/>
      <c r="DL28" s="83"/>
      <c r="DM28" s="83"/>
      <c r="DN28" s="82"/>
      <c r="DO28" s="82"/>
      <c r="DP28" s="83"/>
      <c r="DQ28" s="83"/>
      <c r="DR28" s="82"/>
      <c r="DS28" s="82"/>
      <c r="DT28" s="83"/>
      <c r="DU28" s="84"/>
      <c r="DV28" s="66"/>
      <c r="DW28" s="51"/>
      <c r="DY28" s="74"/>
      <c r="DZ28" s="58"/>
      <c r="EA28" s="3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5"/>
      <c r="EQ28" s="172">
        <f>EI27^3+EJ27^3+EK27^3+EL27^3+EM27^3+EN27^3+EO27^3+EP27^3+EI28^3+EJ28^3+EK28^3+EL28^3+EM28^3+EN28^3+EO28^3+EP28^3</f>
        <v>0</v>
      </c>
      <c r="ER28" s="125">
        <f t="shared" ref="ER28:ER42" si="7">SUMSQ(EA28:EP28)</f>
        <v>0</v>
      </c>
      <c r="ES28" s="61"/>
      <c r="ET28" s="174"/>
      <c r="EU28" s="82"/>
      <c r="EV28" s="131"/>
      <c r="EW28" s="131"/>
      <c r="EX28" s="131"/>
      <c r="EY28" s="131"/>
      <c r="EZ28" s="83"/>
      <c r="FA28" s="131"/>
      <c r="FB28" s="131"/>
      <c r="FC28" s="82"/>
      <c r="FD28" s="131"/>
      <c r="FE28" s="131"/>
      <c r="FF28" s="131"/>
      <c r="FG28" s="131"/>
      <c r="FH28" s="83"/>
      <c r="FI28" s="175"/>
      <c r="FJ28" s="66"/>
      <c r="FK28" s="51"/>
    </row>
    <row r="29" spans="1:168" x14ac:dyDescent="0.2">
      <c r="A29" s="32"/>
      <c r="B29" s="32"/>
      <c r="C29" s="32"/>
      <c r="D29" s="106" t="s">
        <v>14</v>
      </c>
      <c r="E29" s="107" t="s">
        <v>207</v>
      </c>
      <c r="F29" s="108">
        <f>B4+(15*B6)</f>
        <v>16</v>
      </c>
      <c r="G29" s="104"/>
      <c r="H29" s="43"/>
      <c r="I29" s="57"/>
      <c r="J29" s="58"/>
      <c r="K29" s="3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5"/>
      <c r="AA29" s="172">
        <f>K29^3+L29^3+M29^3+N29^3+O29^3+P29^3+Q29^3+R29^3+K30^3+L30^3+M30^3+N30^3+O30^3+P30^3+Q30^3+R30^3</f>
        <v>0</v>
      </c>
      <c r="AB29" s="125">
        <f t="shared" si="4"/>
        <v>0</v>
      </c>
      <c r="AC29" s="88"/>
      <c r="AD29" s="81"/>
      <c r="AE29" s="82"/>
      <c r="AF29" s="82"/>
      <c r="AG29" s="82"/>
      <c r="AH29" s="83"/>
      <c r="AI29" s="83"/>
      <c r="AJ29" s="83"/>
      <c r="AK29" s="83"/>
      <c r="AL29" s="82"/>
      <c r="AM29" s="82"/>
      <c r="AN29" s="82"/>
      <c r="AO29" s="82"/>
      <c r="AP29" s="83"/>
      <c r="AQ29" s="83"/>
      <c r="AR29" s="83"/>
      <c r="AS29" s="84"/>
      <c r="AT29" s="66"/>
      <c r="AU29" s="51"/>
      <c r="AW29" s="57"/>
      <c r="AX29" s="58"/>
      <c r="AY29" s="3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5"/>
      <c r="BO29" s="172">
        <f>AY29^3+AZ29^3+BA29^3+BB29^3+BC29^3+BD29^3+BE29^3+BF29^3+AY30^3+AZ30^3+BA30^3+BB30^3+BC30^3+BD30^3+BE30^3+BF30^3</f>
        <v>0</v>
      </c>
      <c r="BP29" s="125">
        <f t="shared" si="5"/>
        <v>0</v>
      </c>
      <c r="BQ29" s="88"/>
      <c r="BR29" s="89"/>
      <c r="BS29" s="83"/>
      <c r="BT29" s="83"/>
      <c r="BU29" s="83"/>
      <c r="BV29" s="83"/>
      <c r="BW29" s="83"/>
      <c r="BX29" s="83"/>
      <c r="BY29" s="83"/>
      <c r="BZ29" s="82"/>
      <c r="CA29" s="82"/>
      <c r="CB29" s="82"/>
      <c r="CC29" s="82"/>
      <c r="CD29" s="82"/>
      <c r="CE29" s="82"/>
      <c r="CF29" s="82"/>
      <c r="CG29" s="86"/>
      <c r="CH29" s="66"/>
      <c r="CI29" s="51"/>
      <c r="CJ29" s="144"/>
      <c r="CK29" s="57"/>
      <c r="CL29" s="58"/>
      <c r="CM29" s="3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5"/>
      <c r="DC29" s="172">
        <f>CM29^3+CN29^3+CO29^3+CP29^3+CQ29^3+CR29^3+CS29^3+CT29^3+CM30^3+CN30^3+CO30^3+CP30^3+CQ30^3+CR30^3+CS30^3+CT30^3</f>
        <v>0</v>
      </c>
      <c r="DD29" s="125">
        <f t="shared" si="6"/>
        <v>0</v>
      </c>
      <c r="DE29" s="88"/>
      <c r="DF29" s="81"/>
      <c r="DG29" s="82"/>
      <c r="DH29" s="83"/>
      <c r="DI29" s="83"/>
      <c r="DJ29" s="82"/>
      <c r="DK29" s="82"/>
      <c r="DL29" s="83"/>
      <c r="DM29" s="83"/>
      <c r="DN29" s="82"/>
      <c r="DO29" s="82"/>
      <c r="DP29" s="83"/>
      <c r="DQ29" s="83"/>
      <c r="DR29" s="82"/>
      <c r="DS29" s="82"/>
      <c r="DT29" s="83"/>
      <c r="DU29" s="84"/>
      <c r="DV29" s="66"/>
      <c r="DW29" s="51"/>
      <c r="DY29" s="57"/>
      <c r="DZ29" s="58"/>
      <c r="EA29" s="3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5"/>
      <c r="EQ29" s="172">
        <f>EA29^3+EB29^3+EC29^3+ED29^3+EE29^3+EF29^3+EG29^3+EH29^3+EA30^3+EB30^3+EC30^3+ED30^3+EE30^3+EF30^3+EG30^3+EH30^3</f>
        <v>0</v>
      </c>
      <c r="ER29" s="125">
        <f t="shared" si="7"/>
        <v>0</v>
      </c>
      <c r="ES29" s="88"/>
      <c r="ET29" s="174"/>
      <c r="EU29" s="131"/>
      <c r="EV29" s="82"/>
      <c r="EW29" s="131"/>
      <c r="EX29" s="131"/>
      <c r="EY29" s="83"/>
      <c r="EZ29" s="131"/>
      <c r="FA29" s="131"/>
      <c r="FB29" s="131"/>
      <c r="FC29" s="131"/>
      <c r="FD29" s="82"/>
      <c r="FE29" s="131"/>
      <c r="FF29" s="131"/>
      <c r="FG29" s="83"/>
      <c r="FH29" s="131"/>
      <c r="FI29" s="175"/>
      <c r="FJ29" s="66"/>
      <c r="FK29" s="51"/>
    </row>
    <row r="30" spans="1:168" x14ac:dyDescent="0.2">
      <c r="A30" s="32"/>
      <c r="B30" s="32"/>
      <c r="C30" s="32"/>
      <c r="D30" s="106" t="s">
        <v>96</v>
      </c>
      <c r="E30" s="107" t="s">
        <v>207</v>
      </c>
      <c r="F30" s="108">
        <f>B4+(16*B6)</f>
        <v>17</v>
      </c>
      <c r="G30" s="104"/>
      <c r="H30" s="43"/>
      <c r="I30" s="90"/>
      <c r="J30" s="58"/>
      <c r="K30" s="3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5"/>
      <c r="AA30" s="172">
        <f>S29^3+T29^3+U29^3+V29^3+W29^3+X29^3+Y29^3+Z29^3+S30^3+T30^3+U30^3+V30^3+W30^3+X30^3+Y30^3+Z30^3</f>
        <v>0</v>
      </c>
      <c r="AB30" s="125">
        <f t="shared" si="4"/>
        <v>0</v>
      </c>
      <c r="AC30" s="61"/>
      <c r="AD30" s="81"/>
      <c r="AE30" s="82"/>
      <c r="AF30" s="82"/>
      <c r="AG30" s="82"/>
      <c r="AH30" s="83"/>
      <c r="AI30" s="83"/>
      <c r="AJ30" s="83"/>
      <c r="AK30" s="83"/>
      <c r="AL30" s="82"/>
      <c r="AM30" s="82"/>
      <c r="AN30" s="82"/>
      <c r="AO30" s="82"/>
      <c r="AP30" s="83"/>
      <c r="AQ30" s="83"/>
      <c r="AR30" s="83"/>
      <c r="AS30" s="84"/>
      <c r="AT30" s="66"/>
      <c r="AU30" s="51"/>
      <c r="AW30" s="90"/>
      <c r="AX30" s="58"/>
      <c r="AY30" s="3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5"/>
      <c r="BO30" s="172">
        <f>BG29^3+BH29^3+BI29^3+BJ29^3+BK29^3+BL29^3+BM29^3+BN29^3+BG30^3+BH30^3+BI30^3+BJ30^3+BK30^3+BL30^3+BM30^3+BN30^3</f>
        <v>0</v>
      </c>
      <c r="BP30" s="125">
        <f t="shared" si="5"/>
        <v>0</v>
      </c>
      <c r="BQ30" s="61"/>
      <c r="BR30" s="89"/>
      <c r="BS30" s="83"/>
      <c r="BT30" s="83"/>
      <c r="BU30" s="83"/>
      <c r="BV30" s="83"/>
      <c r="BW30" s="83"/>
      <c r="BX30" s="83"/>
      <c r="BY30" s="83"/>
      <c r="BZ30" s="82"/>
      <c r="CA30" s="82"/>
      <c r="CB30" s="82"/>
      <c r="CC30" s="82"/>
      <c r="CD30" s="82"/>
      <c r="CE30" s="82"/>
      <c r="CF30" s="82"/>
      <c r="CG30" s="86"/>
      <c r="CH30" s="66"/>
      <c r="CI30" s="51"/>
      <c r="CJ30" s="144"/>
      <c r="CK30" s="90"/>
      <c r="CL30" s="58"/>
      <c r="CM30" s="3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5"/>
      <c r="DC30" s="172">
        <f>CU29^3+CV29^3+CW29^3+CX29^3+CY29^3+CZ29^3+DA29^3+DB29^3+CU30^3+CV30^3+CW30^3+CX30^3+CY30^3+CZ30^3+DA30^3+DB30^3</f>
        <v>0</v>
      </c>
      <c r="DD30" s="125">
        <f t="shared" si="6"/>
        <v>0</v>
      </c>
      <c r="DE30" s="61"/>
      <c r="DF30" s="81"/>
      <c r="DG30" s="82"/>
      <c r="DH30" s="83"/>
      <c r="DI30" s="83"/>
      <c r="DJ30" s="82"/>
      <c r="DK30" s="82"/>
      <c r="DL30" s="83"/>
      <c r="DM30" s="83"/>
      <c r="DN30" s="82"/>
      <c r="DO30" s="82"/>
      <c r="DP30" s="83"/>
      <c r="DQ30" s="83"/>
      <c r="DR30" s="82"/>
      <c r="DS30" s="82"/>
      <c r="DT30" s="83"/>
      <c r="DU30" s="84"/>
      <c r="DV30" s="66"/>
      <c r="DW30" s="51"/>
      <c r="DY30" s="90"/>
      <c r="DZ30" s="58"/>
      <c r="EA30" s="3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5"/>
      <c r="EQ30" s="172">
        <f>EI29^3+EJ29^3+EK29^3+EL29^3+EM29^3+EN29^3+EO29^3+EP29^3+EI30^3+EJ30^3+EK30^3+EL30^3+EM30^3+EN30^3+EO30^3+EP30^3</f>
        <v>0</v>
      </c>
      <c r="ER30" s="125">
        <f t="shared" si="7"/>
        <v>0</v>
      </c>
      <c r="ES30" s="61"/>
      <c r="ET30" s="174"/>
      <c r="EU30" s="131"/>
      <c r="EV30" s="131"/>
      <c r="EW30" s="82"/>
      <c r="EX30" s="83"/>
      <c r="EY30" s="131"/>
      <c r="EZ30" s="131"/>
      <c r="FA30" s="131"/>
      <c r="FB30" s="131"/>
      <c r="FC30" s="131"/>
      <c r="FD30" s="131"/>
      <c r="FE30" s="82"/>
      <c r="FF30" s="83"/>
      <c r="FG30" s="131"/>
      <c r="FH30" s="131"/>
      <c r="FI30" s="175"/>
      <c r="FJ30" s="66"/>
      <c r="FK30" s="51"/>
    </row>
    <row r="31" spans="1:168" x14ac:dyDescent="0.2">
      <c r="A31" s="32"/>
      <c r="B31" s="32"/>
      <c r="C31" s="32"/>
      <c r="D31" s="106" t="s">
        <v>168</v>
      </c>
      <c r="E31" s="107" t="s">
        <v>207</v>
      </c>
      <c r="F31" s="108">
        <f>B4+(17*B6)</f>
        <v>18</v>
      </c>
      <c r="G31" s="104"/>
      <c r="H31" s="43"/>
      <c r="I31" s="57"/>
      <c r="J31" s="58"/>
      <c r="K31" s="3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5"/>
      <c r="AA31" s="172">
        <f>K31^3+L31^3+M31^3+N31^3+O31^3+P31^3+Q31^3+R31^3+K32^3+L32^3+M32^3+N32^3+O32^3+P32^3+Q32^3+R32^3</f>
        <v>0</v>
      </c>
      <c r="AB31" s="125">
        <f t="shared" si="4"/>
        <v>0</v>
      </c>
      <c r="AC31" s="61"/>
      <c r="AD31" s="89"/>
      <c r="AE31" s="83"/>
      <c r="AF31" s="83"/>
      <c r="AG31" s="83"/>
      <c r="AH31" s="82"/>
      <c r="AI31" s="82"/>
      <c r="AJ31" s="82"/>
      <c r="AK31" s="82"/>
      <c r="AL31" s="83"/>
      <c r="AM31" s="83"/>
      <c r="AN31" s="83"/>
      <c r="AO31" s="83"/>
      <c r="AP31" s="82"/>
      <c r="AQ31" s="82"/>
      <c r="AR31" s="82"/>
      <c r="AS31" s="86"/>
      <c r="AT31" s="66"/>
      <c r="AU31" s="51"/>
      <c r="AW31" s="57"/>
      <c r="AX31" s="58"/>
      <c r="AY31" s="3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5"/>
      <c r="BO31" s="172">
        <f>AY31^3+AZ31^3+BA31^3+BB31^3+BC31^3+BD31^3+BE31^3+BF31^3+AY32^3+AZ32^3+BA32^3+BB32^3+BC32^3+BD32^3+BE32^3+BF32^3</f>
        <v>0</v>
      </c>
      <c r="BP31" s="125">
        <f t="shared" si="5"/>
        <v>0</v>
      </c>
      <c r="BQ31" s="61"/>
      <c r="BR31" s="81"/>
      <c r="BS31" s="82"/>
      <c r="BT31" s="82"/>
      <c r="BU31" s="82"/>
      <c r="BV31" s="82"/>
      <c r="BW31" s="82"/>
      <c r="BX31" s="82"/>
      <c r="BY31" s="82"/>
      <c r="BZ31" s="83"/>
      <c r="CA31" s="83"/>
      <c r="CB31" s="83"/>
      <c r="CC31" s="83"/>
      <c r="CD31" s="83"/>
      <c r="CE31" s="83"/>
      <c r="CF31" s="83"/>
      <c r="CG31" s="84"/>
      <c r="CH31" s="66"/>
      <c r="CI31" s="51"/>
      <c r="CJ31" s="144"/>
      <c r="CK31" s="57"/>
      <c r="CL31" s="58"/>
      <c r="CM31" s="3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5"/>
      <c r="DC31" s="172">
        <f>CM31^3+CN31^3+CO31^3+CP31^3+CQ31^3+CR31^3+CS31^3+CT31^3+CM32^3+CN32^3+CO32^3+CP32^3+CQ32^3+CR32^3+CS32^3+CT32^3</f>
        <v>0</v>
      </c>
      <c r="DD31" s="125">
        <f t="shared" si="6"/>
        <v>0</v>
      </c>
      <c r="DE31" s="61"/>
      <c r="DF31" s="81"/>
      <c r="DG31" s="82"/>
      <c r="DH31" s="83"/>
      <c r="DI31" s="83"/>
      <c r="DJ31" s="82"/>
      <c r="DK31" s="82"/>
      <c r="DL31" s="83"/>
      <c r="DM31" s="83"/>
      <c r="DN31" s="82"/>
      <c r="DO31" s="82"/>
      <c r="DP31" s="83"/>
      <c r="DQ31" s="83"/>
      <c r="DR31" s="82"/>
      <c r="DS31" s="82"/>
      <c r="DT31" s="83"/>
      <c r="DU31" s="84"/>
      <c r="DV31" s="66"/>
      <c r="DW31" s="51"/>
      <c r="DY31" s="57"/>
      <c r="DZ31" s="58"/>
      <c r="EA31" s="3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5"/>
      <c r="EQ31" s="172">
        <f>EA31^3+EB31^3+EC31^3+ED31^3+EE31^3+EF31^3+EG31^3+EH31^3+EA32^3+EB32^3+EC32^3+ED32^3+EE32^3+EF32^3+EG32^3+EH32^3</f>
        <v>0</v>
      </c>
      <c r="ER31" s="125">
        <f t="shared" si="7"/>
        <v>0</v>
      </c>
      <c r="ES31" s="61"/>
      <c r="ET31" s="174"/>
      <c r="EU31" s="131"/>
      <c r="EV31" s="131"/>
      <c r="EW31" s="83"/>
      <c r="EX31" s="82"/>
      <c r="EY31" s="131"/>
      <c r="EZ31" s="131"/>
      <c r="FA31" s="131"/>
      <c r="FB31" s="131"/>
      <c r="FC31" s="131"/>
      <c r="FD31" s="131"/>
      <c r="FE31" s="83"/>
      <c r="FF31" s="82"/>
      <c r="FG31" s="131"/>
      <c r="FH31" s="131"/>
      <c r="FI31" s="175"/>
      <c r="FJ31" s="66"/>
      <c r="FK31" s="51"/>
    </row>
    <row r="32" spans="1:168" x14ac:dyDescent="0.2">
      <c r="A32" s="32"/>
      <c r="B32" s="32"/>
      <c r="C32" s="32"/>
      <c r="D32" s="106" t="s">
        <v>196</v>
      </c>
      <c r="E32" s="107" t="s">
        <v>207</v>
      </c>
      <c r="F32" s="108">
        <f>B4+(18*B6)</f>
        <v>19</v>
      </c>
      <c r="G32" s="104"/>
      <c r="H32" s="43"/>
      <c r="I32" s="57"/>
      <c r="J32" s="58"/>
      <c r="K32" s="3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5"/>
      <c r="AA32" s="172">
        <f>S31^3+T31^3+U31^3+V31^3+W31^3+X31^3+Y31^3+Z31^3+S32^3+T32^3+U32^3+V32^3+W32^3+X32^3+Y32^3+Z32^3</f>
        <v>0</v>
      </c>
      <c r="AB32" s="125">
        <f t="shared" si="4"/>
        <v>0</v>
      </c>
      <c r="AC32" s="61"/>
      <c r="AD32" s="89"/>
      <c r="AE32" s="83"/>
      <c r="AF32" s="83"/>
      <c r="AG32" s="83"/>
      <c r="AH32" s="82"/>
      <c r="AI32" s="82"/>
      <c r="AJ32" s="82"/>
      <c r="AK32" s="82"/>
      <c r="AL32" s="83"/>
      <c r="AM32" s="83"/>
      <c r="AN32" s="83"/>
      <c r="AO32" s="83"/>
      <c r="AP32" s="82"/>
      <c r="AQ32" s="82"/>
      <c r="AR32" s="82"/>
      <c r="AS32" s="86"/>
      <c r="AT32" s="66"/>
      <c r="AU32" s="51"/>
      <c r="AW32" s="57"/>
      <c r="AX32" s="58"/>
      <c r="AY32" s="3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5"/>
      <c r="BO32" s="172">
        <f>BG31^3+BH31^3+BI31^3+BJ31^3+BK31^3+BL31^3+BM31^3+BN31^3+BG32^3+BH32^3+BI32^3+BJ32^3+BK32^3+BL32^3+BM32^3+BN32^3</f>
        <v>0</v>
      </c>
      <c r="BP32" s="125">
        <f t="shared" si="5"/>
        <v>0</v>
      </c>
      <c r="BQ32" s="61"/>
      <c r="BR32" s="81"/>
      <c r="BS32" s="82"/>
      <c r="BT32" s="82"/>
      <c r="BU32" s="82"/>
      <c r="BV32" s="82"/>
      <c r="BW32" s="82"/>
      <c r="BX32" s="82"/>
      <c r="BY32" s="82"/>
      <c r="BZ32" s="83"/>
      <c r="CA32" s="83"/>
      <c r="CB32" s="83"/>
      <c r="CC32" s="83"/>
      <c r="CD32" s="83"/>
      <c r="CE32" s="83"/>
      <c r="CF32" s="83"/>
      <c r="CG32" s="84"/>
      <c r="CH32" s="66"/>
      <c r="CI32" s="51"/>
      <c r="CJ32" s="144"/>
      <c r="CK32" s="57"/>
      <c r="CL32" s="58"/>
      <c r="CM32" s="3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5"/>
      <c r="DC32" s="172">
        <f>CU31^3+CV31^3+CW31^3+CX31^3+CY31^3+CZ31^3+DA31^3+DB31^3+CU32^3+CV32^3+CW32^3+CX32^3+CY32^3+CZ32^3+DA32^3+DB32^3</f>
        <v>0</v>
      </c>
      <c r="DD32" s="125">
        <f t="shared" si="6"/>
        <v>0</v>
      </c>
      <c r="DE32" s="61"/>
      <c r="DF32" s="81"/>
      <c r="DG32" s="82"/>
      <c r="DH32" s="83"/>
      <c r="DI32" s="83"/>
      <c r="DJ32" s="82"/>
      <c r="DK32" s="82"/>
      <c r="DL32" s="83"/>
      <c r="DM32" s="83"/>
      <c r="DN32" s="82"/>
      <c r="DO32" s="82"/>
      <c r="DP32" s="83"/>
      <c r="DQ32" s="83"/>
      <c r="DR32" s="82"/>
      <c r="DS32" s="82"/>
      <c r="DT32" s="83"/>
      <c r="DU32" s="84"/>
      <c r="DV32" s="66"/>
      <c r="DW32" s="51"/>
      <c r="DY32" s="57"/>
      <c r="DZ32" s="58"/>
      <c r="EA32" s="3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5"/>
      <c r="EQ32" s="172">
        <f>EI31^3+EJ31^3+EK31^3+EL31^3+EM31^3+EN31^3+EO31^3+EP31^3+EI32^3+EJ32^3+EK32^3+EL32^3+EM32^3+EN32^3+EO32^3+EP32^3</f>
        <v>0</v>
      </c>
      <c r="ER32" s="125">
        <f t="shared" si="7"/>
        <v>0</v>
      </c>
      <c r="ES32" s="61"/>
      <c r="ET32" s="174"/>
      <c r="EU32" s="131"/>
      <c r="EV32" s="83"/>
      <c r="EW32" s="131"/>
      <c r="EX32" s="131"/>
      <c r="EY32" s="82"/>
      <c r="EZ32" s="131"/>
      <c r="FA32" s="131"/>
      <c r="FB32" s="131"/>
      <c r="FC32" s="131"/>
      <c r="FD32" s="83"/>
      <c r="FE32" s="131"/>
      <c r="FF32" s="131"/>
      <c r="FG32" s="82"/>
      <c r="FH32" s="131"/>
      <c r="FI32" s="175"/>
      <c r="FJ32" s="66"/>
      <c r="FK32" s="51"/>
    </row>
    <row r="33" spans="1:167" x14ac:dyDescent="0.2">
      <c r="A33" s="32"/>
      <c r="B33" s="32"/>
      <c r="C33" s="32"/>
      <c r="D33" s="106" t="s">
        <v>105</v>
      </c>
      <c r="E33" s="107" t="s">
        <v>207</v>
      </c>
      <c r="F33" s="108">
        <f>B4+(19*B6)</f>
        <v>20</v>
      </c>
      <c r="G33" s="104"/>
      <c r="H33" s="43"/>
      <c r="I33" s="57"/>
      <c r="J33" s="58"/>
      <c r="K33" s="3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5"/>
      <c r="AA33" s="172">
        <f>K33^3+L33^3+M33^3+N33^3+O33^3+P33^3+Q33^3+R33^3+K34^3+L34^3+M34^3+N34^3+O34^3+P34^3+Q34^3+R34^3</f>
        <v>0</v>
      </c>
      <c r="AB33" s="125">
        <f t="shared" si="4"/>
        <v>0</v>
      </c>
      <c r="AC33" s="61"/>
      <c r="AD33" s="89"/>
      <c r="AE33" s="83"/>
      <c r="AF33" s="83"/>
      <c r="AG33" s="83"/>
      <c r="AH33" s="82"/>
      <c r="AI33" s="82"/>
      <c r="AJ33" s="82"/>
      <c r="AK33" s="82"/>
      <c r="AL33" s="83"/>
      <c r="AM33" s="83"/>
      <c r="AN33" s="83"/>
      <c r="AO33" s="83"/>
      <c r="AP33" s="82"/>
      <c r="AQ33" s="82"/>
      <c r="AR33" s="82"/>
      <c r="AS33" s="86"/>
      <c r="AT33" s="66"/>
      <c r="AU33" s="51"/>
      <c r="AW33" s="57"/>
      <c r="AX33" s="58"/>
      <c r="AY33" s="3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5"/>
      <c r="BO33" s="172">
        <f>AY33^3+AZ33^3+BA33^3+BB33^3+BC33^3+BD33^3+BE33^3+BF33^3+AY34^3+AZ34^3+BA34^3+BB34^3+BC34^3+BD34^3+BE34^3+BF34^3</f>
        <v>0</v>
      </c>
      <c r="BP33" s="125">
        <f t="shared" si="5"/>
        <v>0</v>
      </c>
      <c r="BQ33" s="61"/>
      <c r="BR33" s="89"/>
      <c r="BS33" s="83"/>
      <c r="BT33" s="83"/>
      <c r="BU33" s="83"/>
      <c r="BV33" s="83"/>
      <c r="BW33" s="83"/>
      <c r="BX33" s="83"/>
      <c r="BY33" s="83"/>
      <c r="BZ33" s="82"/>
      <c r="CA33" s="82"/>
      <c r="CB33" s="82"/>
      <c r="CC33" s="82"/>
      <c r="CD33" s="82"/>
      <c r="CE33" s="82"/>
      <c r="CF33" s="82"/>
      <c r="CG33" s="86"/>
      <c r="CH33" s="66"/>
      <c r="CI33" s="51"/>
      <c r="CJ33" s="144"/>
      <c r="CK33" s="57"/>
      <c r="CL33" s="58"/>
      <c r="CM33" s="3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5"/>
      <c r="DC33" s="172">
        <f>CM33^3+CN33^3+CO33^3+CP33^3+CQ33^3+CR33^3+CS33^3+CT33^3+CM34^3+CN34^3+CO34^3+CP34^3+CQ34^3+CR34^3+CS34^3+CT34^3</f>
        <v>0</v>
      </c>
      <c r="DD33" s="125">
        <f t="shared" si="6"/>
        <v>0</v>
      </c>
      <c r="DE33" s="61"/>
      <c r="DF33" s="81"/>
      <c r="DG33" s="82"/>
      <c r="DH33" s="83"/>
      <c r="DI33" s="83"/>
      <c r="DJ33" s="82"/>
      <c r="DK33" s="82"/>
      <c r="DL33" s="83"/>
      <c r="DM33" s="83"/>
      <c r="DN33" s="82"/>
      <c r="DO33" s="82"/>
      <c r="DP33" s="83"/>
      <c r="DQ33" s="83"/>
      <c r="DR33" s="82"/>
      <c r="DS33" s="82"/>
      <c r="DT33" s="83"/>
      <c r="DU33" s="84"/>
      <c r="DV33" s="66"/>
      <c r="DW33" s="51"/>
      <c r="DY33" s="57"/>
      <c r="DZ33" s="58"/>
      <c r="EA33" s="3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5"/>
      <c r="EQ33" s="172">
        <f>EA33^3+EB33^3+EC33^3+ED33^3+EE33^3+EF33^3+EG33^3+EH33^3+EA34^3+EB34^3+EC34^3+ED34^3+EE34^3+EF34^3+EG34^3+EH34^3</f>
        <v>0</v>
      </c>
      <c r="ER33" s="125">
        <f t="shared" si="7"/>
        <v>0</v>
      </c>
      <c r="ES33" s="61"/>
      <c r="ET33" s="174"/>
      <c r="EU33" s="83"/>
      <c r="EV33" s="131"/>
      <c r="EW33" s="131"/>
      <c r="EX33" s="131"/>
      <c r="EY33" s="131"/>
      <c r="EZ33" s="82"/>
      <c r="FA33" s="131"/>
      <c r="FB33" s="131"/>
      <c r="FC33" s="83"/>
      <c r="FD33" s="131"/>
      <c r="FE33" s="131"/>
      <c r="FF33" s="131"/>
      <c r="FG33" s="131"/>
      <c r="FH33" s="82"/>
      <c r="FI33" s="175"/>
      <c r="FJ33" s="66"/>
      <c r="FK33" s="51"/>
    </row>
    <row r="34" spans="1:167" x14ac:dyDescent="0.2">
      <c r="A34" s="32"/>
      <c r="B34" s="32"/>
      <c r="C34" s="32"/>
      <c r="D34" s="106" t="s">
        <v>38</v>
      </c>
      <c r="E34" s="107" t="s">
        <v>207</v>
      </c>
      <c r="F34" s="108">
        <f>B4+(20*B6)</f>
        <v>21</v>
      </c>
      <c r="G34" s="104"/>
      <c r="H34" s="43"/>
      <c r="I34" s="57"/>
      <c r="J34" s="58"/>
      <c r="K34" s="3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5"/>
      <c r="AA34" s="172">
        <f>S33^3+T33^3+U33^3+V33^3+W33^3+X33^3+Y33^3+Z33^3+S34^3+T34^3+U34^3+V34^3+W34^3+X34^3+Y34^3+Z34^3</f>
        <v>0</v>
      </c>
      <c r="AB34" s="125">
        <f t="shared" si="4"/>
        <v>0</v>
      </c>
      <c r="AC34" s="61"/>
      <c r="AD34" s="89"/>
      <c r="AE34" s="83"/>
      <c r="AF34" s="83"/>
      <c r="AG34" s="83"/>
      <c r="AH34" s="82"/>
      <c r="AI34" s="82"/>
      <c r="AJ34" s="82"/>
      <c r="AK34" s="82"/>
      <c r="AL34" s="83"/>
      <c r="AM34" s="83"/>
      <c r="AN34" s="83"/>
      <c r="AO34" s="83"/>
      <c r="AP34" s="82"/>
      <c r="AQ34" s="82"/>
      <c r="AR34" s="82"/>
      <c r="AS34" s="86"/>
      <c r="AT34" s="66"/>
      <c r="AU34" s="51"/>
      <c r="AW34" s="57"/>
      <c r="AX34" s="145"/>
      <c r="AY34" s="3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5"/>
      <c r="BO34" s="172">
        <f>BG33^3+BH33^3+BI33^3+BJ33^3+BK33^3+BL33^3+BM33^3+BN33^3+BG34^3+BH34^3+BI34^3+BJ34^3+BK34^3+BL34^3+BM34^3+BN34^3</f>
        <v>0</v>
      </c>
      <c r="BP34" s="125">
        <f t="shared" si="5"/>
        <v>0</v>
      </c>
      <c r="BQ34" s="61"/>
      <c r="BR34" s="89"/>
      <c r="BS34" s="83"/>
      <c r="BT34" s="83"/>
      <c r="BU34" s="83"/>
      <c r="BV34" s="83"/>
      <c r="BW34" s="83"/>
      <c r="BX34" s="83"/>
      <c r="BY34" s="83"/>
      <c r="BZ34" s="82"/>
      <c r="CA34" s="82"/>
      <c r="CB34" s="82"/>
      <c r="CC34" s="82"/>
      <c r="CD34" s="82"/>
      <c r="CE34" s="82"/>
      <c r="CF34" s="82"/>
      <c r="CG34" s="86"/>
      <c r="CH34" s="66"/>
      <c r="CI34" s="51"/>
      <c r="CJ34" s="144"/>
      <c r="CK34" s="57"/>
      <c r="CL34" s="145"/>
      <c r="CM34" s="3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5"/>
      <c r="DC34" s="172">
        <f>CU33^3+CV33^3+CW33^3+CX33^3+CY33^3+CZ33^3+DA33^3+DB33^3+CU34^3+CV34^3+CW34^3+CX34^3+CY34^3+CZ34^3+DA34^3+DB34^3</f>
        <v>0</v>
      </c>
      <c r="DD34" s="125">
        <f t="shared" si="6"/>
        <v>0</v>
      </c>
      <c r="DE34" s="61"/>
      <c r="DF34" s="81"/>
      <c r="DG34" s="82"/>
      <c r="DH34" s="83"/>
      <c r="DI34" s="83"/>
      <c r="DJ34" s="82"/>
      <c r="DK34" s="82"/>
      <c r="DL34" s="83"/>
      <c r="DM34" s="83"/>
      <c r="DN34" s="82"/>
      <c r="DO34" s="82"/>
      <c r="DP34" s="83"/>
      <c r="DQ34" s="83"/>
      <c r="DR34" s="82"/>
      <c r="DS34" s="82"/>
      <c r="DT34" s="83"/>
      <c r="DU34" s="84"/>
      <c r="DV34" s="66"/>
      <c r="DW34" s="51"/>
      <c r="DY34" s="57"/>
      <c r="DZ34" s="145"/>
      <c r="EA34" s="3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5"/>
      <c r="EQ34" s="172">
        <f>EI33^3+EJ33^3+EK33^3+EL33^3+EM33^3+EN33^3+EO33^3+EP33^3+EI34^3+EJ34^3+EK34^3+EL34^3+EM34^3+EN34^3+EO34^3+EP34^3</f>
        <v>0</v>
      </c>
      <c r="ER34" s="125">
        <f t="shared" si="7"/>
        <v>0</v>
      </c>
      <c r="ES34" s="61"/>
      <c r="ET34" s="89"/>
      <c r="EU34" s="131"/>
      <c r="EV34" s="131"/>
      <c r="EW34" s="131"/>
      <c r="EX34" s="131"/>
      <c r="EY34" s="131"/>
      <c r="EZ34" s="131"/>
      <c r="FA34" s="82"/>
      <c r="FB34" s="83"/>
      <c r="FC34" s="131"/>
      <c r="FD34" s="131"/>
      <c r="FE34" s="131"/>
      <c r="FF34" s="131"/>
      <c r="FG34" s="131"/>
      <c r="FH34" s="131"/>
      <c r="FI34" s="86"/>
      <c r="FJ34" s="66"/>
      <c r="FK34" s="51"/>
    </row>
    <row r="35" spans="1:167" x14ac:dyDescent="0.2">
      <c r="A35" s="32"/>
      <c r="B35" s="32"/>
      <c r="C35" s="32"/>
      <c r="D35" s="106" t="s">
        <v>251</v>
      </c>
      <c r="E35" s="107" t="s">
        <v>207</v>
      </c>
      <c r="F35" s="108">
        <f>B4+(21*B6)</f>
        <v>22</v>
      </c>
      <c r="G35" s="104"/>
      <c r="H35" s="43"/>
      <c r="I35" s="57"/>
      <c r="J35" s="58"/>
      <c r="K35" s="3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5"/>
      <c r="AA35" s="172">
        <f>K35^3+L35^3+M35^3+N35^3+O35^3+P35^3+Q35^3+R35^3+K36^3+L36^3+M36^3+N36^3+O36^3+P36^3+Q36^3+R36^3</f>
        <v>0</v>
      </c>
      <c r="AB35" s="125">
        <f t="shared" si="4"/>
        <v>0</v>
      </c>
      <c r="AC35" s="95"/>
      <c r="AD35" s="81"/>
      <c r="AE35" s="82"/>
      <c r="AF35" s="82"/>
      <c r="AG35" s="82"/>
      <c r="AH35" s="83"/>
      <c r="AI35" s="83"/>
      <c r="AJ35" s="83"/>
      <c r="AK35" s="83"/>
      <c r="AL35" s="82"/>
      <c r="AM35" s="82"/>
      <c r="AN35" s="82"/>
      <c r="AO35" s="82"/>
      <c r="AP35" s="83"/>
      <c r="AQ35" s="83"/>
      <c r="AR35" s="83"/>
      <c r="AS35" s="84"/>
      <c r="AT35" s="66"/>
      <c r="AU35" s="51"/>
      <c r="AW35" s="57"/>
      <c r="AX35" s="145"/>
      <c r="AY35" s="3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5"/>
      <c r="BO35" s="172">
        <f>AY35^3+AZ35^3+BA35^3+BB35^3+BC35^3+BD35^3+BE35^3+BF35^3+AY36^3+AZ36^3+BA36^3+BB36^3+BC36^3+BD36^3+BE36^3+BF36^3</f>
        <v>0</v>
      </c>
      <c r="BP35" s="125">
        <f t="shared" si="5"/>
        <v>0</v>
      </c>
      <c r="BQ35" s="95"/>
      <c r="BR35" s="81"/>
      <c r="BS35" s="82"/>
      <c r="BT35" s="82"/>
      <c r="BU35" s="82"/>
      <c r="BV35" s="82"/>
      <c r="BW35" s="82"/>
      <c r="BX35" s="82"/>
      <c r="BY35" s="82"/>
      <c r="BZ35" s="83"/>
      <c r="CA35" s="83"/>
      <c r="CB35" s="83"/>
      <c r="CC35" s="83"/>
      <c r="CD35" s="83"/>
      <c r="CE35" s="83"/>
      <c r="CF35" s="83"/>
      <c r="CG35" s="84"/>
      <c r="CH35" s="66"/>
      <c r="CI35" s="51"/>
      <c r="CJ35" s="144"/>
      <c r="CK35" s="57"/>
      <c r="CL35" s="145"/>
      <c r="CM35" s="3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5"/>
      <c r="DC35" s="172">
        <f>CM35^3+CN35^3+CO35^3+CP35^3+CQ35^3+CR35^3+CS35^3+CT35^3+CM36^3+CN36^3+CO36^3+CP36^3+CQ36^3+CR36^3+CS36^3+CT36^3</f>
        <v>0</v>
      </c>
      <c r="DD35" s="125">
        <f t="shared" si="6"/>
        <v>0</v>
      </c>
      <c r="DE35" s="95"/>
      <c r="DF35" s="89"/>
      <c r="DG35" s="83"/>
      <c r="DH35" s="82"/>
      <c r="DI35" s="82"/>
      <c r="DJ35" s="83"/>
      <c r="DK35" s="83"/>
      <c r="DL35" s="82"/>
      <c r="DM35" s="82"/>
      <c r="DN35" s="83"/>
      <c r="DO35" s="83"/>
      <c r="DP35" s="82"/>
      <c r="DQ35" s="82"/>
      <c r="DR35" s="83"/>
      <c r="DS35" s="83"/>
      <c r="DT35" s="82"/>
      <c r="DU35" s="86"/>
      <c r="DV35" s="66"/>
      <c r="DW35" s="51"/>
      <c r="DY35" s="57"/>
      <c r="DZ35" s="145"/>
      <c r="EA35" s="3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5"/>
      <c r="EQ35" s="172">
        <f>EA35^3+EB35^3+EC35^3+ED35^3+EE35^3+EF35^3+EG35^3+EH35^3+EA36^3+EB36^3+EC36^3+ED36^3+EE36^3+EF36^3+EG36^3+EH36^3</f>
        <v>0</v>
      </c>
      <c r="ER35" s="125">
        <f t="shared" si="7"/>
        <v>0</v>
      </c>
      <c r="ES35" s="95"/>
      <c r="ET35" s="81"/>
      <c r="EU35" s="131"/>
      <c r="EV35" s="131"/>
      <c r="EW35" s="131"/>
      <c r="EX35" s="131"/>
      <c r="EY35" s="131"/>
      <c r="EZ35" s="131"/>
      <c r="FA35" s="83"/>
      <c r="FB35" s="82"/>
      <c r="FC35" s="131"/>
      <c r="FD35" s="131"/>
      <c r="FE35" s="131"/>
      <c r="FF35" s="131"/>
      <c r="FG35" s="131"/>
      <c r="FH35" s="131"/>
      <c r="FI35" s="84"/>
      <c r="FJ35" s="66"/>
      <c r="FK35" s="51"/>
    </row>
    <row r="36" spans="1:167" x14ac:dyDescent="0.2">
      <c r="A36" s="32"/>
      <c r="B36" s="32"/>
      <c r="C36" s="32"/>
      <c r="D36" s="106" t="s">
        <v>154</v>
      </c>
      <c r="E36" s="107" t="s">
        <v>207</v>
      </c>
      <c r="F36" s="108">
        <f>B4+(22*B6)</f>
        <v>23</v>
      </c>
      <c r="G36" s="104"/>
      <c r="H36" s="43"/>
      <c r="I36" s="57"/>
      <c r="J36" s="58"/>
      <c r="K36" s="3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5"/>
      <c r="AA36" s="172">
        <f>S35^3+T35^3+U35^3+V35^3+W35^3+X35^3+Y35^3+Z35^3+S36^3+T36^3+U36^3+V36^3+W36^3+X36^3+Y36^3+Z36^3</f>
        <v>0</v>
      </c>
      <c r="AB36" s="125">
        <f t="shared" si="4"/>
        <v>0</v>
      </c>
      <c r="AC36" s="61"/>
      <c r="AD36" s="81"/>
      <c r="AE36" s="82"/>
      <c r="AF36" s="82"/>
      <c r="AG36" s="82"/>
      <c r="AH36" s="83"/>
      <c r="AI36" s="83"/>
      <c r="AJ36" s="83"/>
      <c r="AK36" s="83"/>
      <c r="AL36" s="82"/>
      <c r="AM36" s="82"/>
      <c r="AN36" s="82"/>
      <c r="AO36" s="82"/>
      <c r="AP36" s="83"/>
      <c r="AQ36" s="83"/>
      <c r="AR36" s="83"/>
      <c r="AS36" s="84"/>
      <c r="AT36" s="66"/>
      <c r="AU36" s="51"/>
      <c r="AW36" s="57"/>
      <c r="AX36" s="58"/>
      <c r="AY36" s="3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5"/>
      <c r="BO36" s="172">
        <f>BG35^3+BH35^3+BI35^3+BJ35^3+BK35^3+BL35^3+BM35^3+BN35^3+BG36^3+BH36^3+BI36^3+BJ36^3+BK36^3+BL36^3+BM36^3+BN36^3</f>
        <v>0</v>
      </c>
      <c r="BP36" s="125">
        <f t="shared" si="5"/>
        <v>0</v>
      </c>
      <c r="BQ36" s="61"/>
      <c r="BR36" s="81"/>
      <c r="BS36" s="82"/>
      <c r="BT36" s="82"/>
      <c r="BU36" s="82"/>
      <c r="BV36" s="82"/>
      <c r="BW36" s="82"/>
      <c r="BX36" s="82"/>
      <c r="BY36" s="82"/>
      <c r="BZ36" s="83"/>
      <c r="CA36" s="83"/>
      <c r="CB36" s="83"/>
      <c r="CC36" s="83"/>
      <c r="CD36" s="83"/>
      <c r="CE36" s="83"/>
      <c r="CF36" s="83"/>
      <c r="CG36" s="84"/>
      <c r="CH36" s="66"/>
      <c r="CI36" s="51"/>
      <c r="CJ36" s="144"/>
      <c r="CK36" s="57"/>
      <c r="CL36" s="58"/>
      <c r="CM36" s="3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5"/>
      <c r="DC36" s="172">
        <f>CU35^3+CV35^3+CW35^3+CX35^3+CY35^3+CZ35^3+DA35^3+DB35^3+CU36^3+CV36^3+CW36^3+CX36^3+CY36^3+CZ36^3+DA36^3+DB36^3</f>
        <v>0</v>
      </c>
      <c r="DD36" s="125">
        <f t="shared" si="6"/>
        <v>0</v>
      </c>
      <c r="DE36" s="61"/>
      <c r="DF36" s="89"/>
      <c r="DG36" s="83"/>
      <c r="DH36" s="82"/>
      <c r="DI36" s="82"/>
      <c r="DJ36" s="83"/>
      <c r="DK36" s="83"/>
      <c r="DL36" s="82"/>
      <c r="DM36" s="82"/>
      <c r="DN36" s="83"/>
      <c r="DO36" s="83"/>
      <c r="DP36" s="82"/>
      <c r="DQ36" s="82"/>
      <c r="DR36" s="83"/>
      <c r="DS36" s="83"/>
      <c r="DT36" s="82"/>
      <c r="DU36" s="86"/>
      <c r="DV36" s="66"/>
      <c r="DW36" s="51"/>
      <c r="DY36" s="57"/>
      <c r="DZ36" s="58"/>
      <c r="EA36" s="3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5"/>
      <c r="EQ36" s="172">
        <f>EI35^3+EJ35^3+EK35^3+EL35^3+EM35^3+EN35^3+EO35^3+EP35^3+EI36^3+EJ36^3+EK36^3+EL36^3+EM36^3+EN36^3+EO36^3+EP36^3</f>
        <v>0</v>
      </c>
      <c r="ER36" s="125">
        <f t="shared" si="7"/>
        <v>0</v>
      </c>
      <c r="ES36" s="61"/>
      <c r="ET36" s="174"/>
      <c r="EU36" s="82"/>
      <c r="EV36" s="131"/>
      <c r="EW36" s="131"/>
      <c r="EX36" s="131"/>
      <c r="EY36" s="131"/>
      <c r="EZ36" s="83"/>
      <c r="FA36" s="131"/>
      <c r="FB36" s="131"/>
      <c r="FC36" s="82"/>
      <c r="FD36" s="131"/>
      <c r="FE36" s="131"/>
      <c r="FF36" s="131"/>
      <c r="FG36" s="131"/>
      <c r="FH36" s="83"/>
      <c r="FI36" s="175"/>
      <c r="FJ36" s="66"/>
      <c r="FK36" s="51"/>
    </row>
    <row r="37" spans="1:167" x14ac:dyDescent="0.2">
      <c r="A37" s="32"/>
      <c r="B37" s="32"/>
      <c r="C37" s="32"/>
      <c r="D37" s="106" t="s">
        <v>64</v>
      </c>
      <c r="E37" s="107" t="s">
        <v>207</v>
      </c>
      <c r="F37" s="108">
        <f>B4+(23*B6)</f>
        <v>24</v>
      </c>
      <c r="G37" s="104"/>
      <c r="H37" s="43"/>
      <c r="I37" s="105"/>
      <c r="J37" s="58"/>
      <c r="K37" s="3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5"/>
      <c r="AA37" s="172">
        <f>K37^3+L37^3+M37^3+N37^3+O37^3+P37^3+Q37^3+R37^3+K38^3+L38^3+M38^3+N38^3+O38^3+P38^3+Q38^3+R38^3</f>
        <v>0</v>
      </c>
      <c r="AB37" s="125">
        <f t="shared" si="4"/>
        <v>0</v>
      </c>
      <c r="AC37" s="61"/>
      <c r="AD37" s="81"/>
      <c r="AE37" s="82"/>
      <c r="AF37" s="82"/>
      <c r="AG37" s="82"/>
      <c r="AH37" s="83"/>
      <c r="AI37" s="83"/>
      <c r="AJ37" s="83"/>
      <c r="AK37" s="83"/>
      <c r="AL37" s="82"/>
      <c r="AM37" s="82"/>
      <c r="AN37" s="82"/>
      <c r="AO37" s="82"/>
      <c r="AP37" s="83"/>
      <c r="AQ37" s="83"/>
      <c r="AR37" s="83"/>
      <c r="AS37" s="84"/>
      <c r="AT37" s="66"/>
      <c r="AU37" s="51"/>
      <c r="AW37" s="105"/>
      <c r="AX37" s="58"/>
      <c r="AY37" s="3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5"/>
      <c r="BO37" s="172">
        <f>AY37^3+AZ37^3+BA37^3+BB37^3+BC37^3+BD37^3+BE37^3+BF37^3+AY38^3+AZ38^3+BA38^3+BB38^3+BC38^3+BD38^3+BE38^3+BF38^3</f>
        <v>0</v>
      </c>
      <c r="BP37" s="125">
        <f t="shared" si="5"/>
        <v>0</v>
      </c>
      <c r="BQ37" s="61"/>
      <c r="BR37" s="89"/>
      <c r="BS37" s="83"/>
      <c r="BT37" s="83"/>
      <c r="BU37" s="83"/>
      <c r="BV37" s="83"/>
      <c r="BW37" s="83"/>
      <c r="BX37" s="83"/>
      <c r="BY37" s="83"/>
      <c r="BZ37" s="82"/>
      <c r="CA37" s="82"/>
      <c r="CB37" s="82"/>
      <c r="CC37" s="82"/>
      <c r="CD37" s="82"/>
      <c r="CE37" s="82"/>
      <c r="CF37" s="82"/>
      <c r="CG37" s="86"/>
      <c r="CH37" s="66"/>
      <c r="CI37" s="51"/>
      <c r="CJ37" s="144"/>
      <c r="CK37" s="105"/>
      <c r="CL37" s="58"/>
      <c r="CM37" s="3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5"/>
      <c r="DC37" s="172">
        <f>CM37^3+CN37^3+CO37^3+CP37^3+CQ37^3+CR37^3+CS37^3+CT37^3+CM38^3+CN38^3+CO38^3+CP38^3+CQ38^3+CR38^3+CS38^3+CT38^3</f>
        <v>0</v>
      </c>
      <c r="DD37" s="125">
        <f t="shared" si="6"/>
        <v>0</v>
      </c>
      <c r="DE37" s="61"/>
      <c r="DF37" s="89"/>
      <c r="DG37" s="83"/>
      <c r="DH37" s="82"/>
      <c r="DI37" s="82"/>
      <c r="DJ37" s="83"/>
      <c r="DK37" s="83"/>
      <c r="DL37" s="82"/>
      <c r="DM37" s="82"/>
      <c r="DN37" s="83"/>
      <c r="DO37" s="83"/>
      <c r="DP37" s="82"/>
      <c r="DQ37" s="82"/>
      <c r="DR37" s="83"/>
      <c r="DS37" s="83"/>
      <c r="DT37" s="82"/>
      <c r="DU37" s="86"/>
      <c r="DV37" s="66"/>
      <c r="DW37" s="51"/>
      <c r="DY37" s="105"/>
      <c r="DZ37" s="58"/>
      <c r="EA37" s="3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5"/>
      <c r="EQ37" s="172">
        <f>EA37^3+EB37^3+EC37^3+ED37^3+EE37^3+EF37^3+EG37^3+EH37^3+EA38^3+EB38^3+EC38^3+ED38^3+EE38^3+EF38^3+EG38^3+EH38^3</f>
        <v>0</v>
      </c>
      <c r="ER37" s="125">
        <f t="shared" si="7"/>
        <v>0</v>
      </c>
      <c r="ES37" s="61"/>
      <c r="ET37" s="174"/>
      <c r="EU37" s="131"/>
      <c r="EV37" s="82"/>
      <c r="EW37" s="131"/>
      <c r="EX37" s="131"/>
      <c r="EY37" s="83"/>
      <c r="EZ37" s="131"/>
      <c r="FA37" s="131"/>
      <c r="FB37" s="131"/>
      <c r="FC37" s="131"/>
      <c r="FD37" s="82"/>
      <c r="FE37" s="131"/>
      <c r="FF37" s="131"/>
      <c r="FG37" s="83"/>
      <c r="FH37" s="131"/>
      <c r="FI37" s="175"/>
      <c r="FJ37" s="66"/>
      <c r="FK37" s="51"/>
    </row>
    <row r="38" spans="1:167" x14ac:dyDescent="0.2">
      <c r="A38" s="32"/>
      <c r="B38" s="32"/>
      <c r="C38" s="32"/>
      <c r="D38" s="106" t="s">
        <v>49</v>
      </c>
      <c r="E38" s="107" t="s">
        <v>207</v>
      </c>
      <c r="F38" s="108">
        <f>B4+(24*B6)</f>
        <v>25</v>
      </c>
      <c r="G38" s="104"/>
      <c r="H38" s="43"/>
      <c r="I38" s="109"/>
      <c r="J38" s="58"/>
      <c r="K38" s="3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5"/>
      <c r="AA38" s="172">
        <f>S37^3+T37^3+U37^3+V37^3+W37^3+X37^3+Y37^3+Z37^3+S38^3+T38^3+U38^3+V38^3+W38^3+X38^3+Y38^3+Z38^3</f>
        <v>0</v>
      </c>
      <c r="AB38" s="125">
        <f t="shared" si="4"/>
        <v>0</v>
      </c>
      <c r="AC38" s="61"/>
      <c r="AD38" s="81"/>
      <c r="AE38" s="82"/>
      <c r="AF38" s="82"/>
      <c r="AG38" s="82"/>
      <c r="AH38" s="83"/>
      <c r="AI38" s="83"/>
      <c r="AJ38" s="83"/>
      <c r="AK38" s="83"/>
      <c r="AL38" s="82"/>
      <c r="AM38" s="82"/>
      <c r="AN38" s="82"/>
      <c r="AO38" s="82"/>
      <c r="AP38" s="83"/>
      <c r="AQ38" s="83"/>
      <c r="AR38" s="83"/>
      <c r="AS38" s="84"/>
      <c r="AT38" s="66"/>
      <c r="AU38" s="51"/>
      <c r="AW38" s="109"/>
      <c r="AX38" s="58"/>
      <c r="AY38" s="3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5"/>
      <c r="BO38" s="172">
        <f>BG37^3+BH37^3+BI37^3+BJ37^3+BK37^3+BL37^3+BM37^3+BN37^3+BG38^3+BH38^3+BI38^3+BJ38^3+BK38^3+BL38^3+BM38^3+BN38^3</f>
        <v>0</v>
      </c>
      <c r="BP38" s="125">
        <f t="shared" si="5"/>
        <v>0</v>
      </c>
      <c r="BQ38" s="61"/>
      <c r="BR38" s="89"/>
      <c r="BS38" s="83"/>
      <c r="BT38" s="83"/>
      <c r="BU38" s="83"/>
      <c r="BV38" s="83"/>
      <c r="BW38" s="83"/>
      <c r="BX38" s="83"/>
      <c r="BY38" s="83"/>
      <c r="BZ38" s="82"/>
      <c r="CA38" s="82"/>
      <c r="CB38" s="82"/>
      <c r="CC38" s="82"/>
      <c r="CD38" s="82"/>
      <c r="CE38" s="82"/>
      <c r="CF38" s="82"/>
      <c r="CG38" s="86"/>
      <c r="CH38" s="66"/>
      <c r="CI38" s="51"/>
      <c r="CJ38" s="144"/>
      <c r="CK38" s="109"/>
      <c r="CL38" s="58"/>
      <c r="CM38" s="3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5"/>
      <c r="DC38" s="172">
        <f>CU37^3+CV37^3+CW37^3+CX37^3+CY37^3+CZ37^3+DA37^3+DB37^3+CU38^3+CV38^3+CW38^3+CX38^3+CY38^3+CZ38^3+DA38^3+DB38^3</f>
        <v>0</v>
      </c>
      <c r="DD38" s="125">
        <f t="shared" si="6"/>
        <v>0</v>
      </c>
      <c r="DE38" s="61"/>
      <c r="DF38" s="89"/>
      <c r="DG38" s="83"/>
      <c r="DH38" s="82"/>
      <c r="DI38" s="82"/>
      <c r="DJ38" s="83"/>
      <c r="DK38" s="83"/>
      <c r="DL38" s="82"/>
      <c r="DM38" s="82"/>
      <c r="DN38" s="83"/>
      <c r="DO38" s="83"/>
      <c r="DP38" s="82"/>
      <c r="DQ38" s="82"/>
      <c r="DR38" s="83"/>
      <c r="DS38" s="83"/>
      <c r="DT38" s="82"/>
      <c r="DU38" s="86"/>
      <c r="DV38" s="66"/>
      <c r="DW38" s="51"/>
      <c r="DY38" s="109"/>
      <c r="DZ38" s="58"/>
      <c r="EA38" s="3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5"/>
      <c r="EQ38" s="172">
        <f>EI37^3+EJ37^3+EK37^3+EL37^3+EM37^3+EN37^3+EO37^3+EP37^3+EI38^3+EJ38^3+EK38^3+EL38^3+EM38^3+EN38^3+EO38^3+EP38^3</f>
        <v>0</v>
      </c>
      <c r="ER38" s="125">
        <f t="shared" si="7"/>
        <v>0</v>
      </c>
      <c r="ES38" s="61"/>
      <c r="ET38" s="174"/>
      <c r="EU38" s="131"/>
      <c r="EV38" s="131"/>
      <c r="EW38" s="82"/>
      <c r="EX38" s="83"/>
      <c r="EY38" s="131"/>
      <c r="EZ38" s="131"/>
      <c r="FA38" s="131"/>
      <c r="FB38" s="131"/>
      <c r="FC38" s="131"/>
      <c r="FD38" s="131"/>
      <c r="FE38" s="82"/>
      <c r="FF38" s="83"/>
      <c r="FG38" s="131"/>
      <c r="FH38" s="131"/>
      <c r="FI38" s="175"/>
      <c r="FJ38" s="66"/>
      <c r="FK38" s="51"/>
    </row>
    <row r="39" spans="1:167" x14ac:dyDescent="0.2">
      <c r="A39" s="32"/>
      <c r="B39" s="32"/>
      <c r="C39" s="32"/>
      <c r="D39" s="106" t="s">
        <v>146</v>
      </c>
      <c r="E39" s="107" t="s">
        <v>207</v>
      </c>
      <c r="F39" s="108">
        <f>B4+(25*B6)</f>
        <v>26</v>
      </c>
      <c r="G39" s="104"/>
      <c r="H39" s="43"/>
      <c r="I39" s="109"/>
      <c r="J39" s="58"/>
      <c r="K39" s="3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5"/>
      <c r="AA39" s="172">
        <f>K39^3+L39^3+M39^3+N39^3+O39^3+P39^3+Q39^3+R39^3+K40^3+L40^3+M40^3+N40^3+O40^3+P40^3+Q40^3+R40^3</f>
        <v>0</v>
      </c>
      <c r="AB39" s="125">
        <f t="shared" si="4"/>
        <v>0</v>
      </c>
      <c r="AC39" s="61"/>
      <c r="AD39" s="89"/>
      <c r="AE39" s="83"/>
      <c r="AF39" s="83"/>
      <c r="AG39" s="83"/>
      <c r="AH39" s="82"/>
      <c r="AI39" s="82"/>
      <c r="AJ39" s="82"/>
      <c r="AK39" s="82"/>
      <c r="AL39" s="83"/>
      <c r="AM39" s="83"/>
      <c r="AN39" s="83"/>
      <c r="AO39" s="83"/>
      <c r="AP39" s="82"/>
      <c r="AQ39" s="82"/>
      <c r="AR39" s="82"/>
      <c r="AS39" s="86"/>
      <c r="AT39" s="66"/>
      <c r="AU39" s="51"/>
      <c r="AW39" s="109"/>
      <c r="AX39" s="58"/>
      <c r="AY39" s="3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5"/>
      <c r="BO39" s="172">
        <f>AY39^3+AZ39^3+BA39^3+BB39^3+BC39^3+BD39^3+BE39^3+BF39^3+AY40^3+AZ40^3+BA40^3+BB40^3+BC40^3+BD40^3+BE40^3+BF40^3</f>
        <v>0</v>
      </c>
      <c r="BP39" s="125">
        <f t="shared" si="5"/>
        <v>0</v>
      </c>
      <c r="BQ39" s="61"/>
      <c r="BR39" s="81"/>
      <c r="BS39" s="82"/>
      <c r="BT39" s="82"/>
      <c r="BU39" s="82"/>
      <c r="BV39" s="82"/>
      <c r="BW39" s="82"/>
      <c r="BX39" s="82"/>
      <c r="BY39" s="82"/>
      <c r="BZ39" s="83"/>
      <c r="CA39" s="83"/>
      <c r="CB39" s="83"/>
      <c r="CC39" s="83"/>
      <c r="CD39" s="83"/>
      <c r="CE39" s="83"/>
      <c r="CF39" s="83"/>
      <c r="CG39" s="84"/>
      <c r="CH39" s="66"/>
      <c r="CI39" s="51"/>
      <c r="CJ39" s="144"/>
      <c r="CK39" s="109"/>
      <c r="CL39" s="58"/>
      <c r="CM39" s="3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5"/>
      <c r="DC39" s="172">
        <f>CM39^3+CN39^3+CO39^3+CP39^3+CQ39^3+CR39^3+CS39^3+CT39^3+CM40^3+CN40^3+CO40^3+CP40^3+CQ40^3+CR40^3+CS40^3+CT40^3</f>
        <v>0</v>
      </c>
      <c r="DD39" s="125">
        <f t="shared" si="6"/>
        <v>0</v>
      </c>
      <c r="DE39" s="61"/>
      <c r="DF39" s="89"/>
      <c r="DG39" s="83"/>
      <c r="DH39" s="82"/>
      <c r="DI39" s="82"/>
      <c r="DJ39" s="83"/>
      <c r="DK39" s="83"/>
      <c r="DL39" s="82"/>
      <c r="DM39" s="82"/>
      <c r="DN39" s="83"/>
      <c r="DO39" s="83"/>
      <c r="DP39" s="82"/>
      <c r="DQ39" s="82"/>
      <c r="DR39" s="83"/>
      <c r="DS39" s="83"/>
      <c r="DT39" s="82"/>
      <c r="DU39" s="86"/>
      <c r="DV39" s="66"/>
      <c r="DW39" s="51"/>
      <c r="DY39" s="109"/>
      <c r="DZ39" s="58"/>
      <c r="EA39" s="3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5"/>
      <c r="EQ39" s="172">
        <f>EA39^3+EB39^3+EC39^3+ED39^3+EE39^3+EF39^3+EG39^3+EH39^3+EA40^3+EB40^3+EC40^3+ED40^3+EE40^3+EF40^3+EG40^3+EH40^3</f>
        <v>0</v>
      </c>
      <c r="ER39" s="125">
        <f t="shared" si="7"/>
        <v>0</v>
      </c>
      <c r="ES39" s="61"/>
      <c r="ET39" s="174"/>
      <c r="EU39" s="131"/>
      <c r="EV39" s="131"/>
      <c r="EW39" s="83"/>
      <c r="EX39" s="82"/>
      <c r="EY39" s="131"/>
      <c r="EZ39" s="131"/>
      <c r="FA39" s="131"/>
      <c r="FB39" s="131"/>
      <c r="FC39" s="131"/>
      <c r="FD39" s="131"/>
      <c r="FE39" s="83"/>
      <c r="FF39" s="82"/>
      <c r="FG39" s="131"/>
      <c r="FH39" s="131"/>
      <c r="FI39" s="175"/>
      <c r="FJ39" s="66"/>
      <c r="FK39" s="51"/>
    </row>
    <row r="40" spans="1:167" x14ac:dyDescent="0.2">
      <c r="A40" s="32"/>
      <c r="B40" s="32"/>
      <c r="C40" s="32"/>
      <c r="D40" s="106" t="s">
        <v>243</v>
      </c>
      <c r="E40" s="107" t="s">
        <v>207</v>
      </c>
      <c r="F40" s="108">
        <f>B4+(26*B6)</f>
        <v>27</v>
      </c>
      <c r="G40" s="104"/>
      <c r="H40" s="43"/>
      <c r="I40" s="109"/>
      <c r="J40" s="58"/>
      <c r="K40" s="3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5"/>
      <c r="AA40" s="172">
        <f>S39^3+T39^3+U39^3+V39^3+W39^3+X39^3+Y39^3+Z39^3+S40^3+T40^3+U40^3+V40^3+W40^3+X40^3+Y40^3+Z40^3</f>
        <v>0</v>
      </c>
      <c r="AB40" s="125">
        <f t="shared" si="4"/>
        <v>0</v>
      </c>
      <c r="AC40" s="61"/>
      <c r="AD40" s="89"/>
      <c r="AE40" s="83"/>
      <c r="AF40" s="83"/>
      <c r="AG40" s="83"/>
      <c r="AH40" s="82"/>
      <c r="AI40" s="82"/>
      <c r="AJ40" s="82"/>
      <c r="AK40" s="82"/>
      <c r="AL40" s="83"/>
      <c r="AM40" s="83"/>
      <c r="AN40" s="83"/>
      <c r="AO40" s="83"/>
      <c r="AP40" s="82"/>
      <c r="AQ40" s="82"/>
      <c r="AR40" s="82"/>
      <c r="AS40" s="86"/>
      <c r="AT40" s="66"/>
      <c r="AU40" s="51"/>
      <c r="AW40" s="109"/>
      <c r="AX40" s="58"/>
      <c r="AY40" s="3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5"/>
      <c r="BO40" s="172">
        <f>BG39^3+BH39^3+BI39^3+BJ39^3+BK39^3+BL39^3+BM39^3+BN39^3+BG40^3+BH40^3+BI40^3+BJ40^3+BK40^3+BL40^3+BM40^3+BN40^3</f>
        <v>0</v>
      </c>
      <c r="BP40" s="125">
        <f t="shared" si="5"/>
        <v>0</v>
      </c>
      <c r="BQ40" s="61"/>
      <c r="BR40" s="81"/>
      <c r="BS40" s="82"/>
      <c r="BT40" s="82"/>
      <c r="BU40" s="82"/>
      <c r="BV40" s="82"/>
      <c r="BW40" s="82"/>
      <c r="BX40" s="82"/>
      <c r="BY40" s="82"/>
      <c r="BZ40" s="83"/>
      <c r="CA40" s="83"/>
      <c r="CB40" s="83"/>
      <c r="CC40" s="83"/>
      <c r="CD40" s="83"/>
      <c r="CE40" s="83"/>
      <c r="CF40" s="83"/>
      <c r="CG40" s="84"/>
      <c r="CH40" s="66"/>
      <c r="CI40" s="51"/>
      <c r="CJ40" s="144"/>
      <c r="CK40" s="109"/>
      <c r="CL40" s="58"/>
      <c r="CM40" s="3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5"/>
      <c r="DC40" s="172">
        <f>CU39^3+CV39^3+CW39^3+CX39^3+CY39^3+CZ39^3+DA39^3+DB39^3+CU40^3+CV40^3+CW40^3+CX40^3+CY40^3+CZ40^3+DA40^3+DB40^3</f>
        <v>0</v>
      </c>
      <c r="DD40" s="125">
        <f t="shared" si="6"/>
        <v>0</v>
      </c>
      <c r="DE40" s="61"/>
      <c r="DF40" s="89"/>
      <c r="DG40" s="83"/>
      <c r="DH40" s="82"/>
      <c r="DI40" s="82"/>
      <c r="DJ40" s="83"/>
      <c r="DK40" s="83"/>
      <c r="DL40" s="82"/>
      <c r="DM40" s="82"/>
      <c r="DN40" s="83"/>
      <c r="DO40" s="83"/>
      <c r="DP40" s="82"/>
      <c r="DQ40" s="82"/>
      <c r="DR40" s="83"/>
      <c r="DS40" s="83"/>
      <c r="DT40" s="82"/>
      <c r="DU40" s="86"/>
      <c r="DV40" s="66"/>
      <c r="DW40" s="51"/>
      <c r="DY40" s="109"/>
      <c r="DZ40" s="58"/>
      <c r="EA40" s="3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5"/>
      <c r="EQ40" s="172">
        <f>EI39^3+EJ39^3+EK39^3+EL39^3+EM39^3+EN39^3+EO39^3+EP39^3+EI40^3+EJ40^3+EK40^3+EL40^3+EM40^3+EN40^3+EO40^3+EP40^3</f>
        <v>0</v>
      </c>
      <c r="ER40" s="125">
        <f t="shared" si="7"/>
        <v>0</v>
      </c>
      <c r="ES40" s="61"/>
      <c r="ET40" s="174"/>
      <c r="EU40" s="131"/>
      <c r="EV40" s="83"/>
      <c r="EW40" s="131"/>
      <c r="EX40" s="131"/>
      <c r="EY40" s="82"/>
      <c r="EZ40" s="131"/>
      <c r="FA40" s="131"/>
      <c r="FB40" s="131"/>
      <c r="FC40" s="131"/>
      <c r="FD40" s="83"/>
      <c r="FE40" s="131"/>
      <c r="FF40" s="131"/>
      <c r="FG40" s="82"/>
      <c r="FH40" s="131"/>
      <c r="FI40" s="175"/>
      <c r="FJ40" s="66"/>
      <c r="FK40" s="51"/>
    </row>
    <row r="41" spans="1:167" x14ac:dyDescent="0.2">
      <c r="A41" s="32"/>
      <c r="B41" s="32"/>
      <c r="C41" s="32"/>
      <c r="D41" s="106" t="s">
        <v>22</v>
      </c>
      <c r="E41" s="107" t="s">
        <v>207</v>
      </c>
      <c r="F41" s="108">
        <f>B4+(27*B6)</f>
        <v>28</v>
      </c>
      <c r="G41" s="104"/>
      <c r="H41" s="43"/>
      <c r="I41" s="109"/>
      <c r="J41" s="58"/>
      <c r="K41" s="3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5"/>
      <c r="AA41" s="172">
        <f>K41^3+L41^3+M41^3+N41^3+O41^3+P41^3+Q41^3+R41^3+K42^3+L42^3+M42^3+N42^3+O42^3+P42^3+Q42^3+R42^3</f>
        <v>0</v>
      </c>
      <c r="AB41" s="125">
        <f t="shared" si="4"/>
        <v>0</v>
      </c>
      <c r="AC41" s="61"/>
      <c r="AD41" s="89"/>
      <c r="AE41" s="83"/>
      <c r="AF41" s="83"/>
      <c r="AG41" s="83"/>
      <c r="AH41" s="82"/>
      <c r="AI41" s="82"/>
      <c r="AJ41" s="82"/>
      <c r="AK41" s="82"/>
      <c r="AL41" s="83"/>
      <c r="AM41" s="83"/>
      <c r="AN41" s="83"/>
      <c r="AO41" s="83"/>
      <c r="AP41" s="82"/>
      <c r="AQ41" s="82"/>
      <c r="AR41" s="82"/>
      <c r="AS41" s="86"/>
      <c r="AT41" s="66"/>
      <c r="AU41" s="51"/>
      <c r="AW41" s="109"/>
      <c r="AX41" s="58"/>
      <c r="AY41" s="3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5"/>
      <c r="BO41" s="172">
        <f>AY41^3+AZ41^3+BA41^3+BB41^3+BC41^3+BD41^3+BE41^3+BF41^3+AY42^3+AZ42^3+BA42^3+BB42^3+BC42^3+BD42^3+BE42^3+BF42^3</f>
        <v>0</v>
      </c>
      <c r="BP41" s="125">
        <f t="shared" si="5"/>
        <v>0</v>
      </c>
      <c r="BQ41" s="61"/>
      <c r="BR41" s="89"/>
      <c r="BS41" s="83"/>
      <c r="BT41" s="83"/>
      <c r="BU41" s="83"/>
      <c r="BV41" s="83"/>
      <c r="BW41" s="83"/>
      <c r="BX41" s="83"/>
      <c r="BY41" s="83"/>
      <c r="BZ41" s="82"/>
      <c r="CA41" s="82"/>
      <c r="CB41" s="82"/>
      <c r="CC41" s="82"/>
      <c r="CD41" s="82"/>
      <c r="CE41" s="82"/>
      <c r="CF41" s="82"/>
      <c r="CG41" s="86"/>
      <c r="CH41" s="66"/>
      <c r="CI41" s="51"/>
      <c r="CJ41" s="144"/>
      <c r="CK41" s="109"/>
      <c r="CL41" s="58"/>
      <c r="CM41" s="3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5"/>
      <c r="DC41" s="172">
        <f>CM41^3+CN41^3+CO41^3+CP41^3+CQ41^3+CR41^3+CS41^3+CT41^3+CM42^3+CN42^3+CO42^3+CP42^3+CQ42^3+CR42^3+CS42^3+CT42^3</f>
        <v>0</v>
      </c>
      <c r="DD41" s="125">
        <f t="shared" si="6"/>
        <v>0</v>
      </c>
      <c r="DE41" s="61"/>
      <c r="DF41" s="89"/>
      <c r="DG41" s="83"/>
      <c r="DH41" s="82"/>
      <c r="DI41" s="82"/>
      <c r="DJ41" s="83"/>
      <c r="DK41" s="83"/>
      <c r="DL41" s="82"/>
      <c r="DM41" s="82"/>
      <c r="DN41" s="83"/>
      <c r="DO41" s="83"/>
      <c r="DP41" s="82"/>
      <c r="DQ41" s="82"/>
      <c r="DR41" s="83"/>
      <c r="DS41" s="83"/>
      <c r="DT41" s="82"/>
      <c r="DU41" s="86"/>
      <c r="DV41" s="66"/>
      <c r="DW41" s="51"/>
      <c r="DY41" s="109"/>
      <c r="DZ41" s="58"/>
      <c r="EA41" s="3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5"/>
      <c r="EQ41" s="172">
        <f>EA41^3+EB41^3+EC41^3+ED41^3+EE41^3+EF41^3+EG41^3+EH41^3+EA42^3+EB42^3+EC42^3+ED42^3+EE42^3+EF42^3+EG42^3+EH42^3</f>
        <v>0</v>
      </c>
      <c r="ER41" s="125">
        <f t="shared" si="7"/>
        <v>0</v>
      </c>
      <c r="ES41" s="61"/>
      <c r="ET41" s="174"/>
      <c r="EU41" s="83"/>
      <c r="EV41" s="131"/>
      <c r="EW41" s="131"/>
      <c r="EX41" s="131"/>
      <c r="EY41" s="131"/>
      <c r="EZ41" s="82"/>
      <c r="FA41" s="131"/>
      <c r="FB41" s="131"/>
      <c r="FC41" s="83"/>
      <c r="FD41" s="131"/>
      <c r="FE41" s="131"/>
      <c r="FF41" s="131"/>
      <c r="FG41" s="131"/>
      <c r="FH41" s="82"/>
      <c r="FI41" s="175"/>
      <c r="FJ41" s="66"/>
      <c r="FK41" s="51"/>
    </row>
    <row r="42" spans="1:167" x14ac:dyDescent="0.2">
      <c r="A42" s="32"/>
      <c r="B42" s="32"/>
      <c r="C42" s="32"/>
      <c r="D42" s="106" t="s">
        <v>113</v>
      </c>
      <c r="E42" s="107" t="s">
        <v>207</v>
      </c>
      <c r="F42" s="108">
        <f>B4+(28*B6)</f>
        <v>29</v>
      </c>
      <c r="G42" s="104"/>
      <c r="H42" s="43"/>
      <c r="I42" s="109"/>
      <c r="J42" s="58"/>
      <c r="K42" s="7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9"/>
      <c r="AA42" s="172">
        <f>S41^3+T41^3+U41^3+V41^3+W41^3+X41^3+Y41^3+Z41^3+S42^3+T42^3+U42^3+V42^3+W42^3+X42^3+Y42^3+Z42^3</f>
        <v>0</v>
      </c>
      <c r="AB42" s="125">
        <f t="shared" si="4"/>
        <v>0</v>
      </c>
      <c r="AC42" s="61"/>
      <c r="AD42" s="116"/>
      <c r="AE42" s="117"/>
      <c r="AF42" s="117"/>
      <c r="AG42" s="117"/>
      <c r="AH42" s="118"/>
      <c r="AI42" s="118"/>
      <c r="AJ42" s="118"/>
      <c r="AK42" s="118"/>
      <c r="AL42" s="117"/>
      <c r="AM42" s="117"/>
      <c r="AN42" s="117"/>
      <c r="AO42" s="117"/>
      <c r="AP42" s="118"/>
      <c r="AQ42" s="118"/>
      <c r="AR42" s="118"/>
      <c r="AS42" s="119"/>
      <c r="AT42" s="32"/>
      <c r="AU42" s="115"/>
      <c r="AW42" s="109"/>
      <c r="AX42" s="58"/>
      <c r="AY42" s="7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9"/>
      <c r="BO42" s="172">
        <f>BG41^3+BH41^3+BI41^3+BJ41^3+BK41^3+BL41^3+BM41^3+BN41^3+BG42^3+BH42^3+BI42^3+BJ42^3+BK42^3+BL42^3+BM42^3+BN42^3</f>
        <v>0</v>
      </c>
      <c r="BP42" s="125">
        <f t="shared" si="5"/>
        <v>0</v>
      </c>
      <c r="BQ42" s="61"/>
      <c r="BR42" s="116"/>
      <c r="BS42" s="117"/>
      <c r="BT42" s="117"/>
      <c r="BU42" s="117"/>
      <c r="BV42" s="117"/>
      <c r="BW42" s="117"/>
      <c r="BX42" s="117"/>
      <c r="BY42" s="117"/>
      <c r="BZ42" s="118"/>
      <c r="CA42" s="118"/>
      <c r="CB42" s="118"/>
      <c r="CC42" s="118"/>
      <c r="CD42" s="118"/>
      <c r="CE42" s="118"/>
      <c r="CF42" s="118"/>
      <c r="CG42" s="119"/>
      <c r="CH42" s="32"/>
      <c r="CI42" s="115"/>
      <c r="CJ42" s="144"/>
      <c r="CK42" s="109"/>
      <c r="CL42" s="58"/>
      <c r="CM42" s="7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  <c r="DA42" s="8"/>
      <c r="DB42" s="9"/>
      <c r="DC42" s="172">
        <f>CU41^3+CV41^3+CW41^3+CX41^3+CY41^3+CZ41^3+DA41^3+DB41^3+CU42^3+CV42^3+CW42^3+CX42^3+CY42^3+CZ42^3+DA42^3+DB42^3</f>
        <v>0</v>
      </c>
      <c r="DD42" s="125">
        <f t="shared" si="6"/>
        <v>0</v>
      </c>
      <c r="DE42" s="61"/>
      <c r="DF42" s="116"/>
      <c r="DG42" s="117"/>
      <c r="DH42" s="118"/>
      <c r="DI42" s="118"/>
      <c r="DJ42" s="117"/>
      <c r="DK42" s="117"/>
      <c r="DL42" s="118"/>
      <c r="DM42" s="118"/>
      <c r="DN42" s="117"/>
      <c r="DO42" s="117"/>
      <c r="DP42" s="118"/>
      <c r="DQ42" s="118"/>
      <c r="DR42" s="117"/>
      <c r="DS42" s="117"/>
      <c r="DT42" s="118"/>
      <c r="DU42" s="119"/>
      <c r="DV42" s="32"/>
      <c r="DW42" s="115"/>
      <c r="DY42" s="109"/>
      <c r="DZ42" s="58"/>
      <c r="EA42" s="7"/>
      <c r="EB42" s="8"/>
      <c r="EC42" s="8"/>
      <c r="ED42" s="8"/>
      <c r="EE42" s="8"/>
      <c r="EF42" s="8"/>
      <c r="EG42" s="8"/>
      <c r="EH42" s="8"/>
      <c r="EI42" s="8"/>
      <c r="EJ42" s="8"/>
      <c r="EK42" s="8"/>
      <c r="EL42" s="8"/>
      <c r="EM42" s="8"/>
      <c r="EN42" s="8"/>
      <c r="EO42" s="8"/>
      <c r="EP42" s="9"/>
      <c r="EQ42" s="172">
        <f>EI41^3+EJ41^3+EK41^3+EL41^3+EM41^3+EN41^3+EO41^3+EP41^3+EI42^3+EJ42^3+EK42^3+EL42^3+EM42^3+EN42^3+EO42^3+EP42^3</f>
        <v>0</v>
      </c>
      <c r="ER42" s="125">
        <f t="shared" si="7"/>
        <v>0</v>
      </c>
      <c r="ES42" s="61"/>
      <c r="ET42" s="116"/>
      <c r="EU42" s="176"/>
      <c r="EV42" s="176"/>
      <c r="EW42" s="176"/>
      <c r="EX42" s="176"/>
      <c r="EY42" s="176"/>
      <c r="EZ42" s="176"/>
      <c r="FA42" s="118"/>
      <c r="FB42" s="117"/>
      <c r="FC42" s="176"/>
      <c r="FD42" s="176"/>
      <c r="FE42" s="176"/>
      <c r="FF42" s="176"/>
      <c r="FG42" s="176"/>
      <c r="FH42" s="176"/>
      <c r="FI42" s="119"/>
      <c r="FJ42" s="32"/>
      <c r="FK42" s="115"/>
    </row>
    <row r="43" spans="1:167" x14ac:dyDescent="0.2">
      <c r="A43" s="32"/>
      <c r="B43" s="32"/>
      <c r="C43" s="32"/>
      <c r="D43" s="106" t="s">
        <v>261</v>
      </c>
      <c r="E43" s="107" t="s">
        <v>207</v>
      </c>
      <c r="F43" s="108">
        <f>B4+(29*B6)</f>
        <v>30</v>
      </c>
      <c r="G43" s="104"/>
      <c r="H43" s="43"/>
      <c r="I43" s="109"/>
      <c r="J43" s="58"/>
      <c r="K43" s="121">
        <f>K27^3+K28^3+K29^3+K30^3+K31^3+K32^3+K33^3+K34^3+L27^3+L28^3+L29^3+L30^3+L31^3+L32^3+L33^3+L34^3</f>
        <v>0</v>
      </c>
      <c r="L43" s="122">
        <f>K42^3+K41^3+K40^3+K39^3+K38^3+K37^3+K36^3+K35^3+L42^3+L41^3+L40^3+L39^3+L38^3+L37^3+L36^3+L35^3</f>
        <v>0</v>
      </c>
      <c r="M43" s="122">
        <f>M27^3+M28^3+M29^3+M30^3+M31^3+M32^3+M33^3+M34^3+N27^3+N28^3+N29^3+N30^3+N31^3+N32^3+N33^3+N34^3</f>
        <v>0</v>
      </c>
      <c r="N43" s="122">
        <f>M42^3+M41^3+M40^3+M39^3+M38^3+M37^3+M36^3+M35^3+N42^3+N41^3+N40^3+N39^3+N38^3+N37^3+N36^3+N35^3</f>
        <v>0</v>
      </c>
      <c r="O43" s="122">
        <f>O27^3+O28^3+O29^3+O30^3+O31^3+O32^3+O33^3+O34^3+P27^3+P28^3+P29^3+P30^3+P31^3+P32^3+P33^3+P34^3</f>
        <v>0</v>
      </c>
      <c r="P43" s="122">
        <f>O42^3+O41^3+O40^3+O39^3+O38^3+O37^3+O36^3+O35^3+P42^3+P41^3+P40^3+P39^3+P38^3+P37^3+P36^3+P35^3</f>
        <v>0</v>
      </c>
      <c r="Q43" s="122">
        <f>Q27^3+Q28^3+Q29^3+Q30^3+Q31^3+Q32^3+Q33^3+Q34^3+R27^3+R28^3+R29^3+R30^3+R31^3+R32^3+R33^3+R34^3</f>
        <v>0</v>
      </c>
      <c r="R43" s="122">
        <f>Q42^3+Q41^3+Q40^3+Q39^3+Q38^3+Q37^3+Q36^3+Q35^3+R42^3+R41^3+R40^3+R39^3+R38^3+R37^3+R36^3+R35^3</f>
        <v>0</v>
      </c>
      <c r="S43" s="122">
        <f>S27^3+S28^3+S29^3+S30^3+S31^3+S32^3+S33^3+S34^3+T27^3+T28^3+T29^3+T30^3+T31^3+T32^3+T33^3+T34^3</f>
        <v>0</v>
      </c>
      <c r="T43" s="122">
        <f>S42^3+S41^3+S40^3+S39^3+S38^3+S37^3+S36^3+S35^3+T42^3+T41^3+T40^3+T39^3+T38^3+T37^3+T36^3+T35^3</f>
        <v>0</v>
      </c>
      <c r="U43" s="122">
        <f>U27^3+U28^3+U29^3+U30^3+U31^3+U32^3+U33^3+U34^3+V27^3+V28^3+V29^3+V30^3+V31^3+V32^3+V33^3+V34^3</f>
        <v>0</v>
      </c>
      <c r="V43" s="122">
        <f>U42^3+U41^3+U40^3+U39^3+U38^3+U37^3+U36^3+U35^3+V42^3+V41^3+V40^3+V39^3+V38^3+V37^3+V36^3+V35^3</f>
        <v>0</v>
      </c>
      <c r="W43" s="122">
        <f>W27^3+W28^3+W29^3+W30^3+W31^3+W32^3+W33^3+W34^3+X27^3+X28^3+X29^3+X30^3+X31^3+X32^3+X33^3+X34^3</f>
        <v>0</v>
      </c>
      <c r="X43" s="122">
        <f>W42^3+W41^3+W40^3+W39^3+W38^3+W37^3+W36^3+W35^3+X42^3+X41^3+X40^3+X39^3+X38^3+X37^3+X36^3+X35^3</f>
        <v>0</v>
      </c>
      <c r="Y43" s="122">
        <f>Y27^3+Y28^3+Y29^3+Y30^3+Y31^3+Y32^3+Y33^3+Y34^3+Z27^3+Z28^3+Z29^3+Z30^3+Z31^3+Z32^3+Z33^3+Z34^3</f>
        <v>0</v>
      </c>
      <c r="Z43" s="123">
        <f>Y42^3+Y41^3+Y40^3+Y39^3+Y38^3+Y37^3+Y36^3+Y35^3+Z42^3+Z41^3+Z40^3+Z39^3+Z38^3+Z37^3+Z36^3+Z35^3</f>
        <v>0</v>
      </c>
      <c r="AA43" s="168">
        <f>K27^3+L28^3+M29^3+N30^3+O31^3+P32^3+Q33^3+R34^3+S35^3+T36^3+U37^3+V38^3+W39^3+X40^3+Y41^3+Z42^3</f>
        <v>0</v>
      </c>
      <c r="AB43" s="169">
        <f>K35^3+L36^3+M37^3+N38^3+O39^3+P40^3+Q41^3+R42^3+S27^3+T28^3+U29^3+V30^3+W31^3+X32^3+Y33^3+Z34^3</f>
        <v>0</v>
      </c>
      <c r="AC43" s="52"/>
      <c r="AD43" s="126"/>
      <c r="AE43" s="126"/>
      <c r="AF43" s="126"/>
      <c r="AG43" s="126"/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32"/>
      <c r="AU43" s="115"/>
      <c r="AW43" s="109"/>
      <c r="AX43" s="58"/>
      <c r="AY43" s="121">
        <f>AY27^3+AY28^3+AY29^3+AY30^3+AY31^3+AY32^3+AY33^3+AY34^3+AZ27^3+AZ28^3+AZ29^3+AZ30^3+AZ31^3+AZ32^3+AZ33^3+AZ34^3</f>
        <v>0</v>
      </c>
      <c r="AZ43" s="122">
        <f>AY42^3+AY41^3+AY40^3+AY39^3+AY38^3+AY37^3+AY36^3+AY35^3+AZ42^3+AZ41^3+AZ40^3+AZ39^3+AZ38^3+AZ37^3+AZ36^3+AZ35^3</f>
        <v>0</v>
      </c>
      <c r="BA43" s="122">
        <f>BA27^3+BA28^3+BA29^3+BA30^3+BA31^3+BA32^3+BA33^3+BA34^3+BB27^3+BB28^3+BB29^3+BB30^3+BB31^3+BB32^3+BB33^3+BB34^3</f>
        <v>0</v>
      </c>
      <c r="BB43" s="122">
        <f>BA42^3+BA41^3+BA40^3+BA39^3+BA38^3+BA37^3+BA36^3+BA35^3+BB42^3+BB41^3+BB40^3+BB39^3+BB38^3+BB37^3+BB36^3+BB35^3</f>
        <v>0</v>
      </c>
      <c r="BC43" s="122">
        <f>BC27^3+BC28^3+BC29^3+BC30^3+BC31^3+BC32^3+BC33^3+BC34^3+BD27^3+BD28^3+BD29^3+BD30^3+BD31^3+BD32^3+BD33^3+BD34^3</f>
        <v>0</v>
      </c>
      <c r="BD43" s="122">
        <f>BC42^3+BC41^3+BC40^3+BC39^3+BC38^3+BC37^3+BC36^3+BC35^3+BD42^3+BD41^3+BD40^3+BD39^3+BD38^3+BD37^3+BD36^3+BD35^3</f>
        <v>0</v>
      </c>
      <c r="BE43" s="122">
        <f>BE27^3+BE28^3+BE29^3+BE30^3+BE31^3+BE32^3+BE33^3+BE34^3+BF27^3+BF28^3+BF29^3+BF30^3+BF31^3+BF32^3+BF33^3+BF34^3</f>
        <v>0</v>
      </c>
      <c r="BF43" s="122">
        <f>BE42^3+BE41^3+BE40^3+BE39^3+BE38^3+BE37^3+BE36^3+BE35^3+BF42^3+BF41^3+BF40^3+BF39^3+BF38^3+BF37^3+BF36^3+BF35^3</f>
        <v>0</v>
      </c>
      <c r="BG43" s="122">
        <f>BG27^3+BG28^3+BG29^3+BG30^3+BG31^3+BG32^3+BG33^3+BG34^3+BH27^3+BH28^3+BH29^3+BH30^3+BH31^3+BH32^3+BH33^3+BH34^3</f>
        <v>0</v>
      </c>
      <c r="BH43" s="122">
        <f>BG42^3+BG41^3+BG40^3+BG39^3+BG38^3+BG37^3+BG36^3+BG35^3+BH42^3+BH41^3+BH40^3+BH39^3+BH38^3+BH37^3+BH36^3+BH35^3</f>
        <v>0</v>
      </c>
      <c r="BI43" s="122">
        <f>BI27^3+BI28^3+BI29^3+BI30^3+BI31^3+BI32^3+BI33^3+BI34^3+BJ27^3+BJ28^3+BJ29^3+BJ30^3+BJ31^3+BJ32^3+BJ33^3+BJ34^3</f>
        <v>0</v>
      </c>
      <c r="BJ43" s="122">
        <f>BI42^3+BI41^3+BI40^3+BI39^3+BI38^3+BI37^3+BI36^3+BI35^3+BJ42^3+BJ41^3+BJ40^3+BJ39^3+BJ38^3+BJ37^3+BJ36^3+BJ35^3</f>
        <v>0</v>
      </c>
      <c r="BK43" s="122">
        <f>BK27^3+BK28^3+BK29^3+BK30^3+BK31^3+BK32^3+BK33^3+BK34^3+BL27^3+BL28^3+BL29^3+BL30^3+BL31^3+BL32^3+BL33^3+BL34^3</f>
        <v>0</v>
      </c>
      <c r="BL43" s="122">
        <f>BK42^3+BK41^3+BK40^3+BK39^3+BK38^3+BK37^3+BK36^3+BK35^3+BL42^3+BL41^3+BL40^3+BL39^3+BL38^3+BL37^3+BL36^3+BL35^3</f>
        <v>0</v>
      </c>
      <c r="BM43" s="122">
        <f>BM27^3+BM28^3+BM29^3+BM30^3+BM31^3+BM32^3+BM33^3+BM34^3+BN27^3+BN28^3+BN29^3+BN30^3+BN31^3+BN32^3+BN33^3+BN34^3</f>
        <v>0</v>
      </c>
      <c r="BN43" s="123">
        <f>BM42^3+BM41^3+BM40^3+BM39^3+BM38^3+BM37^3+BM36^3+BM35^3+BN42^3+BN41^3+BN40^3+BN39^3+BN38^3+BN37^3+BN36^3+BN35^3</f>
        <v>0</v>
      </c>
      <c r="BO43" s="168">
        <f>AY27^3+AZ28^3+BA29^3+BB30^3+BC31^3+BD32^3+BE33^3+BF34^3+BG35^3+BH36^3+BI37^3+BJ38^3+BK39^3+BL40^3+BM41^3+BN42^3</f>
        <v>0</v>
      </c>
      <c r="BP43" s="169">
        <f>AY35^3+AZ36^3+BA37^3+BB38^3+BC39^3+BD40^3+BE41^3+BF42^3+BG27^3+BH28^3+BI29^3+BJ30^3+BK31^3+BL32^3+BM33^3+BN34^3</f>
        <v>0</v>
      </c>
      <c r="BQ43" s="52"/>
      <c r="BR43" s="126"/>
      <c r="BS43" s="126"/>
      <c r="BT43" s="126"/>
      <c r="BU43" s="126"/>
      <c r="BV43" s="126"/>
      <c r="BW43" s="126"/>
      <c r="BX43" s="126"/>
      <c r="BY43" s="126"/>
      <c r="BZ43" s="126"/>
      <c r="CA43" s="126"/>
      <c r="CB43" s="126"/>
      <c r="CC43" s="126"/>
      <c r="CD43" s="126"/>
      <c r="CE43" s="126"/>
      <c r="CF43" s="126"/>
      <c r="CG43" s="126"/>
      <c r="CH43" s="32"/>
      <c r="CI43" s="115"/>
      <c r="CJ43" s="144"/>
      <c r="CK43" s="109"/>
      <c r="CL43" s="58"/>
      <c r="CM43" s="121">
        <f>CM27^3+CM28^3+CM29^3+CM30^3+CM31^3+CM32^3+CM33^3+CM34^3+CN27^3+CN28^3+CN29^3+CN30^3+CN31^3+CN32^3+CN33^3+CN34^3</f>
        <v>0</v>
      </c>
      <c r="CN43" s="122">
        <f>CM42^3+CM41^3+CM40^3+CM39^3+CM38^3+CM37^3+CM36^3+CM35^3+CN42^3+CN41^3+CN40^3+CN39^3+CN38^3+CN37^3+CN36^3+CN35^3</f>
        <v>0</v>
      </c>
      <c r="CO43" s="122">
        <f>CO27^3+CO28^3+CO29^3+CO30^3+CO31^3+CO32^3+CO33^3+CO34^3+CP27^3+CP28^3+CP29^3+CP30^3+CP31^3+CP32^3+CP33^3+CP34^3</f>
        <v>0</v>
      </c>
      <c r="CP43" s="122">
        <f>CO42^3+CO41^3+CO40^3+CO39^3+CO38^3+CO37^3+CO36^3+CO35^3+CP42^3+CP41^3+CP40^3+CP39^3+CP38^3+CP37^3+CP36^3+CP35^3</f>
        <v>0</v>
      </c>
      <c r="CQ43" s="122">
        <f>CQ27^3+CQ28^3+CQ29^3+CQ30^3+CQ31^3+CQ32^3+CQ33^3+CQ34^3+CR27^3+CR28^3+CR29^3+CR30^3+CR31^3+CR32^3+CR33^3+CR34^3</f>
        <v>0</v>
      </c>
      <c r="CR43" s="122">
        <f>CQ42^3+CQ41^3+CQ40^3+CQ39^3+CQ38^3+CQ37^3+CQ36^3+CQ35^3+CR42^3+CR41^3+CR40^3+CR39^3+CR38^3+CR37^3+CR36^3+CR35^3</f>
        <v>0</v>
      </c>
      <c r="CS43" s="122">
        <f>CS27^3+CS28^3+CS29^3+CS30^3+CS31^3+CS32^3+CS33^3+CS34^3+CT27^3+CT28^3+CT29^3+CT30^3+CT31^3+CT32^3+CT33^3+CT34^3</f>
        <v>0</v>
      </c>
      <c r="CT43" s="122">
        <f>CS42^3+CS41^3+CS40^3+CS39^3+CS38^3+CS37^3+CS36^3+CS35^3+CT42^3+CT41^3+CT40^3+CT39^3+CT38^3+CT37^3+CT36^3+CT35^3</f>
        <v>0</v>
      </c>
      <c r="CU43" s="122">
        <f>CU27^3+CU28^3+CU29^3+CU30^3+CU31^3+CU32^3+CU33^3+CU34^3+CV27^3+CV28^3+CV29^3+CV30^3+CV31^3+CV32^3+CV33^3+CV34^3</f>
        <v>0</v>
      </c>
      <c r="CV43" s="122">
        <f>CU42^3+CU41^3+CU40^3+CU39^3+CU38^3+CU37^3+CU36^3+CU35^3+CV42^3+CV41^3+CV40^3+CV39^3+CV38^3+CV37^3+CV36^3+CV35^3</f>
        <v>0</v>
      </c>
      <c r="CW43" s="122">
        <f>CW27^3+CW28^3+CW29^3+CW30^3+CW31^3+CW32^3+CW33^3+CW34^3+CX27^3+CX28^3+CX29^3+CX30^3+CX31^3+CX32^3+CX33^3+CX34^3</f>
        <v>0</v>
      </c>
      <c r="CX43" s="122">
        <f>CW42^3+CW41^3+CW40^3+CW39^3+CW38^3+CW37^3+CW36^3+CW35^3+CX42^3+CX41^3+CX40^3+CX39^3+CX38^3+CX37^3+CX36^3+CX35^3</f>
        <v>0</v>
      </c>
      <c r="CY43" s="122">
        <f>CY27^3+CY28^3+CY29^3+CY30^3+CY31^3+CY32^3+CY33^3+CY34^3+CZ27^3+CZ28^3+CZ29^3+CZ30^3+CZ31^3+CZ32^3+CZ33^3+CZ34^3</f>
        <v>0</v>
      </c>
      <c r="CZ43" s="122">
        <f>CY42^3+CY41^3+CY40^3+CY39^3+CY38^3+CY37^3+CY36^3+CY35^3+CZ42^3+CZ41^3+CZ40^3+CZ39^3+CZ38^3+CZ37^3+CZ36^3+CZ35^3</f>
        <v>0</v>
      </c>
      <c r="DA43" s="122">
        <f>DA27^3+DA28^3+DA29^3+DA30^3+DA31^3+DA32^3+DA33^3+DA34^3+DB27^3+DB28^3+DB29^3+DB30^3+DB31^3+DB32^3+DB33^3+DB34^3</f>
        <v>0</v>
      </c>
      <c r="DB43" s="123">
        <f>DA42^3+DA41^3+DA40^3+DA39^3+DA38^3+DA37^3+DA36^3+DA35^3+DB42^3+DB41^3+DB40^3+DB39^3+DB38^3+DB37^3+DB36^3+DB35^3</f>
        <v>0</v>
      </c>
      <c r="DC43" s="168">
        <f>CM27^3+CN28^3+CO29^3+CP30^3+CQ31^3+CR32^3+CS33^3+CT34^3+CU35^3+CV36^3+CW37^3+CX38^3+CY39^3+CZ40^3+DA41^3+DB42^3</f>
        <v>0</v>
      </c>
      <c r="DD43" s="169">
        <f>CM35^3+CN36^3+CO37^3+CP38^3+CQ39^3+CR40^3+CS41^3+CT42^3+CU27^3+CV28^3+CW29^3+CX30^3+CY31^3+CZ32^3+DA33^3+DB34^3</f>
        <v>0</v>
      </c>
      <c r="DE43" s="52"/>
      <c r="DF43" s="126"/>
      <c r="DG43" s="126"/>
      <c r="DH43" s="126"/>
      <c r="DI43" s="126"/>
      <c r="DJ43" s="126"/>
      <c r="DK43" s="126"/>
      <c r="DL43" s="126"/>
      <c r="DM43" s="126"/>
      <c r="DN43" s="126"/>
      <c r="DO43" s="126"/>
      <c r="DP43" s="126"/>
      <c r="DQ43" s="126"/>
      <c r="DR43" s="126"/>
      <c r="DS43" s="126"/>
      <c r="DT43" s="126"/>
      <c r="DU43" s="126"/>
      <c r="DV43" s="32"/>
      <c r="DW43" s="115"/>
      <c r="DY43" s="109"/>
      <c r="DZ43" s="58"/>
      <c r="EA43" s="121">
        <f>EA27^3+EA28^3+EA29^3+EA30^3+EA31^3+EA32^3+EA33^3+EA34^3+EB27^3+EB28^3+EB29^3+EB30^3+EB31^3+EB32^3+EB33^3+EB34^3</f>
        <v>0</v>
      </c>
      <c r="EB43" s="122">
        <f>EA42^3+EA41^3+EA40^3+EA39^3+EA38^3+EA37^3+EA36^3+EA35^3+EB42^3+EB41^3+EB40^3+EB39^3+EB38^3+EB37^3+EB36^3+EB35^3</f>
        <v>0</v>
      </c>
      <c r="EC43" s="122">
        <f>EC27^3+EC28^3+EC29^3+EC30^3+EC31^3+EC32^3+EC33^3+EC34^3+ED27^3+ED28^3+ED29^3+ED30^3+ED31^3+ED32^3+ED33^3+ED34^3</f>
        <v>0</v>
      </c>
      <c r="ED43" s="122">
        <f>EC42^3+EC41^3+EC40^3+EC39^3+EC38^3+EC37^3+EC36^3+EC35^3+ED42^3+ED41^3+ED40^3+ED39^3+ED38^3+ED37^3+ED36^3+ED35^3</f>
        <v>0</v>
      </c>
      <c r="EE43" s="122">
        <f>EE27^3+EE28^3+EE29^3+EE30^3+EE31^3+EE32^3+EE33^3+EE34^3+EF27^3+EF28^3+EF29^3+EF30^3+EF31^3+EF32^3+EF33^3+EF34^3</f>
        <v>0</v>
      </c>
      <c r="EF43" s="122">
        <f>EE42^3+EE41^3+EE40^3+EE39^3+EE38^3+EE37^3+EE36^3+EE35^3+EF42^3+EF41^3+EF40^3+EF39^3+EF38^3+EF37^3+EF36^3+EF35^3</f>
        <v>0</v>
      </c>
      <c r="EG43" s="122">
        <f>EG27^3+EG28^3+EG29^3+EG30^3+EG31^3+EG32^3+EG33^3+EG34^3+EH27^3+EH28^3+EH29^3+EH30^3+EH31^3+EH32^3+EH33^3+EH34^3</f>
        <v>0</v>
      </c>
      <c r="EH43" s="122">
        <f>EG42^3+EG41^3+EG40^3+EG39^3+EG38^3+EG37^3+EG36^3+EG35^3+EH42^3+EH41^3+EH40^3+EH39^3+EH38^3+EH37^3+EH36^3+EH35^3</f>
        <v>0</v>
      </c>
      <c r="EI43" s="122">
        <f>EI27^3+EI28^3+EI29^3+EI30^3+EI31^3+EI32^3+EI33^3+EI34^3+EJ27^3+EJ28^3+EJ29^3+EJ30^3+EJ31^3+EJ32^3+EJ33^3+EJ34^3</f>
        <v>0</v>
      </c>
      <c r="EJ43" s="122">
        <f>EI42^3+EI41^3+EI40^3+EI39^3+EI38^3+EI37^3+EI36^3+EI35^3+EJ42^3+EJ41^3+EJ40^3+EJ39^3+EJ38^3+EJ37^3+EJ36^3+EJ35^3</f>
        <v>0</v>
      </c>
      <c r="EK43" s="122">
        <f>EK27^3+EK28^3+EK29^3+EK30^3+EK31^3+EK32^3+EK33^3+EK34^3+EL27^3+EL28^3+EL29^3+EL30^3+EL31^3+EL32^3+EL33^3+EL34^3</f>
        <v>0</v>
      </c>
      <c r="EL43" s="122">
        <f>EK42^3+EK41^3+EK40^3+EK39^3+EK38^3+EK37^3+EK36^3+EK35^3+EL42^3+EL41^3+EL40^3+EL39^3+EL38^3+EL37^3+EL36^3+EL35^3</f>
        <v>0</v>
      </c>
      <c r="EM43" s="122">
        <f>EM27^3+EM28^3+EM29^3+EM30^3+EM31^3+EM32^3+EM33^3+EM34^3+EN27^3+EN28^3+EN29^3+EN30^3+EN31^3+EN32^3+EN33^3+EN34^3</f>
        <v>0</v>
      </c>
      <c r="EN43" s="122">
        <f>EM42^3+EM41^3+EM40^3+EM39^3+EM38^3+EM37^3+EM36^3+EM35^3+EN42^3+EN41^3+EN40^3+EN39^3+EN38^3+EN37^3+EN36^3+EN35^3</f>
        <v>0</v>
      </c>
      <c r="EO43" s="122">
        <f>EO27^3+EO28^3+EO29^3+EO30^3+EO31^3+EO32^3+EO33^3+EO34^3+EP27^3+EP28^3+EP29^3+EP30^3+EP31^3+EP32^3+EP33^3+EP34^3</f>
        <v>0</v>
      </c>
      <c r="EP43" s="123">
        <f>EO42^3+EO41^3+EO40^3+EO39^3+EO38^3+EO37^3+EO36^3+EO35^3+EP42^3+EP41^3+EP40^3+EP39^3+EP38^3+EP37^3+EP36^3+EP35^3</f>
        <v>0</v>
      </c>
      <c r="EQ43" s="168">
        <f>EA27^3+EB28^3+EC29^3+ED30^3+EE31^3+EF32^3+EG33^3+EH34^3+EI35^3+EJ36^3+EK37^3+EL38^3+EM39^3+EN40^3+EO41^3+EP42^3</f>
        <v>0</v>
      </c>
      <c r="ER43" s="169">
        <f>EA35^3+EB36^3+EC37^3+ED38^3+EE39^3+EF40^3+EG41^3+EH42^3+EI27^3+EJ28^3+EK29^3+EL30^3+EM31^3+EN32^3+EO33^3+EP34^3</f>
        <v>0</v>
      </c>
      <c r="ES43" s="52"/>
      <c r="ET43" s="126"/>
      <c r="EU43" s="126"/>
      <c r="EV43" s="126"/>
      <c r="EW43" s="126"/>
      <c r="EX43" s="126"/>
      <c r="EY43" s="126"/>
      <c r="EZ43" s="126"/>
      <c r="FA43" s="126"/>
      <c r="FB43" s="126"/>
      <c r="FC43" s="126"/>
      <c r="FD43" s="126"/>
      <c r="FE43" s="126"/>
      <c r="FF43" s="126"/>
      <c r="FG43" s="126"/>
      <c r="FH43" s="126"/>
      <c r="FI43" s="126"/>
      <c r="FJ43" s="32"/>
      <c r="FK43" s="115"/>
    </row>
    <row r="44" spans="1:167" ht="13.5" thickBot="1" x14ac:dyDescent="0.25">
      <c r="A44" s="32"/>
      <c r="B44" s="32"/>
      <c r="C44" s="32"/>
      <c r="D44" s="106" t="s">
        <v>234</v>
      </c>
      <c r="E44" s="107" t="s">
        <v>207</v>
      </c>
      <c r="F44" s="108">
        <f>B4+(30*B6)</f>
        <v>31</v>
      </c>
      <c r="G44" s="104"/>
      <c r="H44" s="43"/>
      <c r="I44" s="109"/>
      <c r="J44" s="58"/>
      <c r="K44" s="127">
        <f>K27^3+L27^3+M27^3+N27^3+K28^3+L28^3+M28^3+N28^3+K29^3+L29^3+M29^3+N29^3+K30^3+L30^3+M30^3+N30^3</f>
        <v>0</v>
      </c>
      <c r="L44" s="128">
        <f>K31^3+L31^3+M31^3+N31^3+K32^3+L32^3+M32^3+N32^3+K33^3+L33^3+M33^3+N33^3+K34^3+L34^3+M34^3+N34^3</f>
        <v>0</v>
      </c>
      <c r="M44" s="128">
        <f>K35^3+L35^3+M35^3+N35^3+K36^3+L36^3+M36^3+N36^3+K37^3+L37^3+M37^3+N37^3+K38^3+L38^3+M38^3+N38^3</f>
        <v>0</v>
      </c>
      <c r="N44" s="128">
        <f>K39^3+L39^3+M39^3+N39^3+K40^3+L40^3+M40^3+N40^3+K41^3+L41^3+M41^3+N41^3+K42^3+L42^3+M42^3+N42^3</f>
        <v>0</v>
      </c>
      <c r="O44" s="128">
        <f>O27^3+P27^3+Q27^3+R27^3+O28^3+P28^3+Q28^3+R28^3+O29^3+P29^3+Q29^3+R29^3+O30^3+P30^3+Q30^3+R30^3</f>
        <v>0</v>
      </c>
      <c r="P44" s="128">
        <f>O31^3+P31^3+Q31^3+R31^3+O32^3+P32^3+Q32^3+R32^3+O33^3+P33^3+Q33^3+R33^3+O34^3+P34^3+Q34^3+R34^3</f>
        <v>0</v>
      </c>
      <c r="Q44" s="128">
        <f>O35^3+P35^3+Q35^3+R35^3+O36^3+P36^3+Q36^3+R36^3+O37^3+P37^3+Q37^3+R37^3+O38^3+P38^3+Q38^3+R38^3</f>
        <v>0</v>
      </c>
      <c r="R44" s="128">
        <f>O39^3+P39^3+Q39^3+R39^3+O40^3+P40^3+Q40^3+R40^3+O41^3+P41^3+Q41^3+R41^3+O42^3+P42^3+Q42^3+R42^3</f>
        <v>0</v>
      </c>
      <c r="S44" s="128">
        <f>S27^3+T27^3+U27^3+V27^3+S28^3+T28^3+U28^3+V28^3+S29^3+T29^3+U29^3+V29^3+S30^3+T30^3+U30^3+V30^3</f>
        <v>0</v>
      </c>
      <c r="T44" s="128">
        <f>S31^3+T31^3+U31^3+V31^3+S32^3+T32^3+U32^3+V32^3+S33^3+T33^3+U33^3+V33^3+S34^3+T34^3+U34^3+V34^3</f>
        <v>0</v>
      </c>
      <c r="U44" s="128">
        <f>S35^3+T35^3+U35^3+V35^3+S36^3+T36^3+U36^3+V36^3+S37^3+T37^3+U37^3+V37^3+S38^3+T38^3+U38^3+V38^3</f>
        <v>0</v>
      </c>
      <c r="V44" s="128">
        <f>S39^3+T39^3+U39^3+V39^3+S40^3+T40^3+U40^3+V40^3+S41^3+T41^3+U41^3+V41^3+S42^3+T42^3+U42^3+V42^3</f>
        <v>0</v>
      </c>
      <c r="W44" s="128">
        <f>W27^3+X27^3+Y27^3+Z27^3+W28^3+X28^3+Y28^3+Z28^3+W29^3+X29^3+Y29^3+Z29^3+W30^3+X30^3+Y30^3+Z30^3</f>
        <v>0</v>
      </c>
      <c r="X44" s="128">
        <f>W31^3+X31^3+Y31^3+Z31^3+W32^3+X32^3+Y32^3+Z32^3+W33^3+X33^3+Y33^3+Z33^3+W34^3+X34^3+Y34^3+Z34^3</f>
        <v>0</v>
      </c>
      <c r="Y44" s="128">
        <f>W35^3+X35^3+Y35^3+Z35^3+W36^3+X36^3+Y36^3+Z36^3+W37^3+X37^3+Y37^3+Z37^3+W38^3+X38^3+Y38^3+Z38^3</f>
        <v>0</v>
      </c>
      <c r="Z44" s="128">
        <f>W39^3+X39^3+Y39^3+Z39^3+W40^3+X40^3+Y40^3+Z40^3+W41^3+X41^3+Y41^3+Z41^3+W42^3+X42^3+Y42^3+Z42^3</f>
        <v>0</v>
      </c>
      <c r="AA44" s="128">
        <f>K42^3+L41^3+M40^3+N39^3+O38^3+P37^3+Q36^3+R35^3+S34^3+T33^3+U32^3+V31^3+W30^3+X29^3+Y28^3+Z27^3</f>
        <v>0</v>
      </c>
      <c r="AB44" s="170">
        <f>K34^3+L33^3+M32^3+N31^3+O30^3+P29^3+Q28^3+R27^3+S42^3+T41^3+U40^3+V39^3+W38^3+X37^3+Y36^3+Z35^3</f>
        <v>0</v>
      </c>
      <c r="AC44" s="32"/>
      <c r="AD44" s="131"/>
      <c r="AE44" s="131"/>
      <c r="AF44" s="131"/>
      <c r="AG44" s="131"/>
      <c r="AH44" s="131"/>
      <c r="AI44" s="131"/>
      <c r="AJ44" s="131"/>
      <c r="AK44" s="131"/>
      <c r="AL44" s="131"/>
      <c r="AM44" s="131"/>
      <c r="AN44" s="131"/>
      <c r="AO44" s="131"/>
      <c r="AP44" s="131"/>
      <c r="AQ44" s="131"/>
      <c r="AR44" s="131"/>
      <c r="AS44" s="131"/>
      <c r="AT44" s="32"/>
      <c r="AU44" s="115"/>
      <c r="AW44" s="109"/>
      <c r="AX44" s="58"/>
      <c r="AY44" s="127">
        <f>AY27^3+AZ27^3+BA27^3+BB27^3+AY28^3+AZ28^3+BA28^3+BB28^3+AY29^3+AZ29^3+BA29^3+BB29^3+AY30^3+AZ30^3+BA30^3+BB30^3</f>
        <v>0</v>
      </c>
      <c r="AZ44" s="128">
        <f>AY31^3+AZ31^3+BA31^3+BB31^3+AY32^3+AZ32^3+BA32^3+BB32^3+AY33^3+AZ33^3+BA33^3+BB33^3+AY34^3+AZ34^3+BA34^3+BB34^3</f>
        <v>0</v>
      </c>
      <c r="BA44" s="128">
        <f>AY35^3+AZ35^3+BA35^3+BB35^3+AY36^3+AZ36^3+BA36^3+BB36^3+AY37^3+AZ37^3+BA37^3+BB37^3+AY38^3+AZ38^3+BA38^3+BB38^3</f>
        <v>0</v>
      </c>
      <c r="BB44" s="128">
        <f>AY39^3+AZ39^3+BA39^3+BB39^3+AY40^3+AZ40^3+BA40^3+BB40^3+AY41^3+AZ41^3+BA41^3+BB41^3+AY42^3+AZ42^3+BA42^3+BB42^3</f>
        <v>0</v>
      </c>
      <c r="BC44" s="128">
        <f>BC27^3+BD27^3+BE27^3+BF27^3+BC28^3+BD28^3+BE28^3+BF28^3+BC29^3+BD29^3+BE29^3+BF29^3+BC30^3+BD30^3+BE30^3+BF30^3</f>
        <v>0</v>
      </c>
      <c r="BD44" s="128">
        <f>BC31^3+BD31^3+BE31^3+BF31^3+BC32^3+BD32^3+BE32^3+BF32^3+BC33^3+BD33^3+BE33^3+BF33^3+BC34^3+BD34^3+BE34^3+BF34^3</f>
        <v>0</v>
      </c>
      <c r="BE44" s="128">
        <f>BC35^3+BD35^3+BE35^3+BF35^3+BC36^3+BD36^3+BE36^3+BF36^3+BC37^3+BD37^3+BE37^3+BF37^3+BC38^3+BD38^3+BE38^3+BF38^3</f>
        <v>0</v>
      </c>
      <c r="BF44" s="128">
        <f>BC39^3+BD39^3+BE39^3+BF39^3+BC40^3+BD40^3+BE40^3+BF40^3+BC41^3+BD41^3+BE41^3+BF41^3+BC42^3+BD42^3+BE42^3+BF42^3</f>
        <v>0</v>
      </c>
      <c r="BG44" s="128">
        <f>BG27^3+BH27^3+BI27^3+BJ27^3+BG28^3+BH28^3+BI28^3+BJ28^3+BG29^3+BH29^3+BI29^3+BJ29^3+BG30^3+BH30^3+BI30^3+BJ30^3</f>
        <v>0</v>
      </c>
      <c r="BH44" s="128">
        <f>BG31^3+BH31^3+BI31^3+BJ31^3+BG32^3+BH32^3+BI32^3+BJ32^3+BG33^3+BH33^3+BI33^3+BJ33^3+BG34^3+BH34^3+BI34^3+BJ34^3</f>
        <v>0</v>
      </c>
      <c r="BI44" s="128">
        <f>BG35^3+BH35^3+BI35^3+BJ35^3+BG36^3+BH36^3+BI36^3+BJ36^3+BG37^3+BH37^3+BI37^3+BJ37^3+BG38^3+BH38^3+BI38^3+BJ38^3</f>
        <v>0</v>
      </c>
      <c r="BJ44" s="128">
        <f>BG39^3+BH39^3+BI39^3+BJ39^3+BG40^3+BH40^3+BI40^3+BJ40^3+BG41^3+BH41^3+BI41^3+BJ41^3+BG42^3+BH42^3+BI42^3+BJ42^3</f>
        <v>0</v>
      </c>
      <c r="BK44" s="128">
        <f>BK27^3+BL27^3+BM27^3+BN27^3+BK28^3+BL28^3+BM28^3+BN28^3+BK29^3+BL29^3+BM29^3+BN29^3+BK30^3+BL30^3+BM30^3+BN30^3</f>
        <v>0</v>
      </c>
      <c r="BL44" s="128">
        <f>BK31^3+BL31^3+BM31^3+BN31^3+BK32^3+BL32^3+BM32^3+BN32^3+BK33^3+BL33^3+BM33^3+BN33^3+BK34^3+BL34^3+BM34^3+BN34^3</f>
        <v>0</v>
      </c>
      <c r="BM44" s="128">
        <f>BK35^3+BL35^3+BM35^3+BN35^3+BK36^3+BL36^3+BM36^3+BN36^3+BK37^3+BL37^3+BM37^3+BN37^3+BK38^3+BL38^3+BM38^3+BN38^3</f>
        <v>0</v>
      </c>
      <c r="BN44" s="128">
        <f>BK39^3+BL39^3+BM39^3+BN39^3+BK40^3+BL40^3+BM40^3+BN40^3+BK41^3+BL41^3+BM41^3+BN41^3+BK42^3+BL42^3+BM42^3+BN42^3</f>
        <v>0</v>
      </c>
      <c r="BO44" s="128">
        <f>AY42^3+AZ41^3+BA40^3+BB39^3+BC38^3+BD37^3+BE36^3+BF35^3+BG34^3+BH33^3+BI32^3+BJ31^3+BK30^3+BL29^3+BM28^3+BN27^3</f>
        <v>0</v>
      </c>
      <c r="BP44" s="170">
        <f>AY34^3+AZ33^3+BA32^3+BB31^3+BC30^3+BD29^3+BE28^3+BF27^3+BG42^3+BH41^3+BI40^3+BJ39^3+BK38^3+BL37^3+BM36^3+BN35^3</f>
        <v>0</v>
      </c>
      <c r="BQ44" s="32"/>
      <c r="BR44" s="131"/>
      <c r="BS44" s="131"/>
      <c r="BT44" s="131"/>
      <c r="BU44" s="131"/>
      <c r="BV44" s="131"/>
      <c r="BW44" s="131"/>
      <c r="BX44" s="131"/>
      <c r="BY44" s="131"/>
      <c r="BZ44" s="131"/>
      <c r="CA44" s="131"/>
      <c r="CB44" s="131"/>
      <c r="CC44" s="131"/>
      <c r="CD44" s="131"/>
      <c r="CE44" s="131"/>
      <c r="CF44" s="131"/>
      <c r="CG44" s="131"/>
      <c r="CH44" s="32"/>
      <c r="CI44" s="115"/>
      <c r="CJ44" s="144"/>
      <c r="CK44" s="109"/>
      <c r="CL44" s="58"/>
      <c r="CM44" s="127">
        <f>CM27^3+CN27^3+CO27^3+CP27^3+CM28^3+CN28^3+CO28^3+CP28^3+CM29^3+CN29^3+CO29^3+CP29^3+CM30^3+CN30^3+CO30^3+CP30^3</f>
        <v>0</v>
      </c>
      <c r="CN44" s="128">
        <f>CM31^3+CN31^3+CO31^3+CP31^3+CM32^3+CN32^3+CO32^3+CP32^3+CM33^3+CN33^3+CO33^3+CP33^3+CM34^3+CN34^3+CO34^3+CP34^3</f>
        <v>0</v>
      </c>
      <c r="CO44" s="128">
        <f>CM35^3+CN35^3+CO35^3+CP35^3+CM36^3+CN36^3+CO36^3+CP36^3+CM37^3+CN37^3+CO37^3+CP37^3+CM38^3+CN38^3+CO38^3+CP38^3</f>
        <v>0</v>
      </c>
      <c r="CP44" s="128">
        <f>CM39^3+CN39^3+CO39^3+CP39^3+CM40^3+CN40^3+CO40^3+CP40^3+CM41^3+CN41^3+CO41^3+CP41^3+CM42^3+CN42^3+CO42^3+CP42^3</f>
        <v>0</v>
      </c>
      <c r="CQ44" s="128">
        <f>CQ27^3+CR27^3+CS27^3+CT27^3+CQ28^3+CR28^3+CS28^3+CT28^3+CQ29^3+CR29^3+CS29^3+CT29^3+CQ30^3+CR30^3+CS30^3+CT30^3</f>
        <v>0</v>
      </c>
      <c r="CR44" s="128">
        <f>CQ31^3+CR31^3+CS31^3+CT31^3+CQ32^3+CR32^3+CS32^3+CT32^3+CQ33^3+CR33^3+CS33^3+CT33^3+CQ34^3+CR34^3+CS34^3+CT34^3</f>
        <v>0</v>
      </c>
      <c r="CS44" s="128">
        <f>CQ35^3+CR35^3+CS35^3+CT35^3+CQ36^3+CR36^3+CS36^3+CT36^3+CQ37^3+CR37^3+CS37^3+CT37^3+CQ38^3+CR38^3+CS38^3+CT38^3</f>
        <v>0</v>
      </c>
      <c r="CT44" s="128">
        <f>CQ39^3+CR39^3+CS39^3+CT39^3+CQ40^3+CR40^3+CS40^3+CT40^3+CQ41^3+CR41^3+CS41^3+CT41^3+CQ42^3+CR42^3+CS42^3+CT42^3</f>
        <v>0</v>
      </c>
      <c r="CU44" s="128">
        <f>CU27^3+CV27^3+CW27^3+CX27^3+CU28^3+CV28^3+CW28^3+CX28^3+CU29^3+CV29^3+CW29^3+CX29^3+CU30^3+CV30^3+CW30^3+CX30^3</f>
        <v>0</v>
      </c>
      <c r="CV44" s="128">
        <f>CU31^3+CV31^3+CW31^3+CX31^3+CU32^3+CV32^3+CW32^3+CX32^3+CU33^3+CV33^3+CW33^3+CX33^3+CU34^3+CV34^3+CW34^3+CX34^3</f>
        <v>0</v>
      </c>
      <c r="CW44" s="128">
        <f>CU35^3+CV35^3+CW35^3+CX35^3+CU36^3+CV36^3+CW36^3+CX36^3+CU37^3+CV37^3+CW37^3+CX37^3+CU38^3+CV38^3+CW38^3+CX38^3</f>
        <v>0</v>
      </c>
      <c r="CX44" s="128">
        <f>CU39^3+CV39^3+CW39^3+CX39^3+CU40^3+CV40^3+CW40^3+CX40^3+CU41^3+CV41^3+CW41^3+CX41^3+CU42^3+CV42^3+CW42^3+CX42^3</f>
        <v>0</v>
      </c>
      <c r="CY44" s="128">
        <f>CY27^3+CZ27^3+DA27^3+DB27^3+CY28^3+CZ28^3+DA28^3+DB28^3+CY29^3+CZ29^3+DA29^3+DB29^3+CY30^3+CZ30^3+DA30^3+DB30^3</f>
        <v>0</v>
      </c>
      <c r="CZ44" s="128">
        <f>CY31^3+CZ31^3+DA31^3+DB31^3+CY32^3+CZ32^3+DA32^3+DB32^3+CY33^3+CZ33^3+DA33^3+DB33^3+CY34^3+CZ34^3+DA34^3+DB34^3</f>
        <v>0</v>
      </c>
      <c r="DA44" s="128">
        <f>CY35^3+CZ35^3+DA35^3+DB35^3+CY36^3+CZ36^3+DA36^3+DB36^3+CY37^3+CZ37^3+DA37^3+DB37^3+CY38^3+CZ38^3+DA38^3+DB38^3</f>
        <v>0</v>
      </c>
      <c r="DB44" s="128">
        <f>CY39^3+CZ39^3+DA39^3+DB39^3+CY40^3+CZ40^3+DA40^3+DB40^3+CY41^3+CZ41^3+DA41^3+DB41^3+CY42^3+CZ42^3+DA42^3+DB42^3</f>
        <v>0</v>
      </c>
      <c r="DC44" s="128">
        <f>CM42^3+CN41^3+CO40^3+CP39^3+CQ38^3+CR37^3+CS36^3+CT35^3+CU34^3+CV33^3+CW32^3+CX31^3+CY30^3+CZ29^3+DA28^3+DB27^3</f>
        <v>0</v>
      </c>
      <c r="DD44" s="170">
        <f>CM34^3+CN33^3+CO32^3+CP31^3+CQ30^3+CR29^3+CS28^3+CT27^3+CU42^3+CV41^3+CW40^3+CX39^3+CY38^3+CZ37^3+DA36^3+DB35^3</f>
        <v>0</v>
      </c>
      <c r="DE44" s="32"/>
      <c r="DF44" s="131"/>
      <c r="DG44" s="131"/>
      <c r="DH44" s="131"/>
      <c r="DI44" s="131"/>
      <c r="DJ44" s="131"/>
      <c r="DK44" s="131"/>
      <c r="DL44" s="131"/>
      <c r="DM44" s="131"/>
      <c r="DN44" s="131"/>
      <c r="DO44" s="131"/>
      <c r="DP44" s="131"/>
      <c r="DQ44" s="131"/>
      <c r="DR44" s="131"/>
      <c r="DS44" s="131"/>
      <c r="DT44" s="131"/>
      <c r="DU44" s="131"/>
      <c r="DV44" s="32"/>
      <c r="DW44" s="115"/>
      <c r="DY44" s="109"/>
      <c r="DZ44" s="58"/>
      <c r="EA44" s="127">
        <f>EA27^3+EB27^3+EC27^3+ED27^3+EA28^3+EB28^3+EC28^3+ED28^3+EA29^3+EB29^3+EC29^3+ED29^3+EA30^3+EB30^3+EC30^3+ED30^3</f>
        <v>0</v>
      </c>
      <c r="EB44" s="128">
        <f>EA31^3+EB31^3+EC31^3+ED31^3+EA32^3+EB32^3+EC32^3+ED32^3+EA33^3+EB33^3+EC33^3+ED33^3+EA34^3+EB34^3+EC34^3+ED34^3</f>
        <v>0</v>
      </c>
      <c r="EC44" s="128">
        <f>EA35^3+EB35^3+EC35^3+ED35^3+EA36^3+EB36^3+EC36^3+ED36^3+EA37^3+EB37^3+EC37^3+ED37^3+EA38^3+EB38^3+EC38^3+ED38^3</f>
        <v>0</v>
      </c>
      <c r="ED44" s="128">
        <f>EA39^3+EB39^3+EC39^3+ED39^3+EA40^3+EB40^3+EC40^3+ED40^3+EA41^3+EB41^3+EC41^3+ED41^3+EA42^3+EB42^3+EC42^3+ED42^3</f>
        <v>0</v>
      </c>
      <c r="EE44" s="128">
        <f>EE27^3+EF27^3+EG27^3+EH27^3+EE28^3+EF28^3+EG28^3+EH28^3+EE29^3+EF29^3+EG29^3+EH29^3+EE30^3+EF30^3+EG30^3+EH30^3</f>
        <v>0</v>
      </c>
      <c r="EF44" s="128">
        <f>EE31^3+EF31^3+EG31^3+EH31^3+EE32^3+EF32^3+EG32^3+EH32^3+EE33^3+EF33^3+EG33^3+EH33^3+EE34^3+EF34^3+EG34^3+EH34^3</f>
        <v>0</v>
      </c>
      <c r="EG44" s="128">
        <f>EE35^3+EF35^3+EG35^3+EH35^3+EE36^3+EF36^3+EG36^3+EH36^3+EE37^3+EF37^3+EG37^3+EH37^3+EE38^3+EF38^3+EG38^3+EH38^3</f>
        <v>0</v>
      </c>
      <c r="EH44" s="128">
        <f>EE39^3+EF39^3+EG39^3+EH39^3+EE40^3+EF40^3+EG40^3+EH40^3+EE41^3+EF41^3+EG41^3+EH41^3+EE42^3+EF42^3+EG42^3+EH42^3</f>
        <v>0</v>
      </c>
      <c r="EI44" s="128">
        <f>EI27^3+EJ27^3+EK27^3+EL27^3+EI28^3+EJ28^3+EK28^3+EL28^3+EI29^3+EJ29^3+EK29^3+EL29^3+EI30^3+EJ30^3+EK30^3+EL30^3</f>
        <v>0</v>
      </c>
      <c r="EJ44" s="128">
        <f>EI31^3+EJ31^3+EK31^3+EL31^3+EI32^3+EJ32^3+EK32^3+EL32^3+EI33^3+EJ33^3+EK33^3+EL33^3+EI34^3+EJ34^3+EK34^3+EL34^3</f>
        <v>0</v>
      </c>
      <c r="EK44" s="128">
        <f>EI35^3+EJ35^3+EK35^3+EL35^3+EI36^3+EJ36^3+EK36^3+EL36^3+EI37^3+EJ37^3+EK37^3+EL37^3+EI38^3+EJ38^3+EK38^3+EL38^3</f>
        <v>0</v>
      </c>
      <c r="EL44" s="128">
        <f>EI39^3+EJ39^3+EK39^3+EL39^3+EI40^3+EJ40^3+EK40^3+EL40^3+EI41^3+EJ41^3+EK41^3+EL41^3+EI42^3+EJ42^3+EK42^3+EL42^3</f>
        <v>0</v>
      </c>
      <c r="EM44" s="128">
        <f>EM27^3+EN27^3+EO27^3+EP27^3+EM28^3+EN28^3+EO28^3+EP28^3+EM29^3+EN29^3+EO29^3+EP29^3+EM30^3+EN30^3+EO30^3+EP30^3</f>
        <v>0</v>
      </c>
      <c r="EN44" s="128">
        <f>EM31^3+EN31^3+EO31^3+EP31^3+EM32^3+EN32^3+EO32^3+EP32^3+EM33^3+EN33^3+EO33^3+EP33^3+EM34^3+EN34^3+EO34^3+EP34^3</f>
        <v>0</v>
      </c>
      <c r="EO44" s="128">
        <f>EM35^3+EN35^3+EO35^3+EP35^3+EM36^3+EN36^3+EO36^3+EP36^3+EM37^3+EN37^3+EO37^3+EP37^3+EM38^3+EN38^3+EO38^3+EP38^3</f>
        <v>0</v>
      </c>
      <c r="EP44" s="128">
        <f>EM39^3+EN39^3+EO39^3+EP39^3+EM40^3+EN40^3+EO40^3+EP40^3+EM41^3+EN41^3+EO41^3+EP41^3+EM42^3+EN42^3+EO42^3+EP42^3</f>
        <v>0</v>
      </c>
      <c r="EQ44" s="128">
        <f>EA42^3+EB41^3+EC40^3+ED39^3+EE38^3+EF37^3+EG36^3+EH35^3+EI34^3+EJ33^3+EK32^3+EL31^3+EM30^3+EN29^3+EO28^3+EP27^3</f>
        <v>0</v>
      </c>
      <c r="ER44" s="170">
        <f>EA34^3+EB33^3+EC32^3+ED31^3+EE30^3+EF29^3+EG28^3+EH27^3+EI42^3+EJ41^3+EK40^3+EL39^3+EM38^3+EN37^3+EO36^3+EP35^3</f>
        <v>0</v>
      </c>
      <c r="ES44" s="32"/>
      <c r="ET44" s="131"/>
      <c r="EU44" s="131"/>
      <c r="EV44" s="131"/>
      <c r="EW44" s="131"/>
      <c r="EX44" s="131"/>
      <c r="EY44" s="131"/>
      <c r="EZ44" s="131"/>
      <c r="FA44" s="131"/>
      <c r="FB44" s="131"/>
      <c r="FC44" s="131"/>
      <c r="FD44" s="131"/>
      <c r="FE44" s="131"/>
      <c r="FF44" s="131"/>
      <c r="FG44" s="131"/>
      <c r="FH44" s="131"/>
      <c r="FI44" s="131"/>
      <c r="FJ44" s="32"/>
      <c r="FK44" s="115"/>
    </row>
    <row r="45" spans="1:167" ht="13.5" thickBot="1" x14ac:dyDescent="0.25">
      <c r="A45" s="32"/>
      <c r="B45" s="32"/>
      <c r="C45" s="32"/>
      <c r="D45" s="106" t="s">
        <v>125</v>
      </c>
      <c r="E45" s="107" t="s">
        <v>207</v>
      </c>
      <c r="F45" s="108">
        <f>B4+(31*B6)</f>
        <v>32</v>
      </c>
      <c r="G45" s="104"/>
      <c r="H45" s="43"/>
      <c r="I45" s="109"/>
      <c r="J45" s="58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137"/>
      <c r="AB45" s="137"/>
      <c r="AC45" s="32" t="s">
        <v>0</v>
      </c>
      <c r="AD45" s="135"/>
      <c r="AE45" s="135"/>
      <c r="AF45" s="135"/>
      <c r="AG45" s="135"/>
      <c r="AH45" s="135"/>
      <c r="AI45" s="135"/>
      <c r="AJ45" s="135"/>
      <c r="AK45" s="135"/>
      <c r="AL45" s="135"/>
      <c r="AM45" s="135"/>
      <c r="AN45" s="135"/>
      <c r="AO45" s="135"/>
      <c r="AP45" s="135"/>
      <c r="AQ45" s="135"/>
      <c r="AR45" s="135"/>
      <c r="AS45" s="135"/>
      <c r="AT45" s="32"/>
      <c r="AU45" s="115"/>
      <c r="AW45" s="109"/>
      <c r="AX45" s="58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  <c r="BN45" s="46"/>
      <c r="BO45" s="137"/>
      <c r="BP45" s="137"/>
      <c r="BQ45" s="32" t="s">
        <v>0</v>
      </c>
      <c r="BR45" s="135"/>
      <c r="BS45" s="135"/>
      <c r="BT45" s="135"/>
      <c r="BU45" s="135"/>
      <c r="BV45" s="135"/>
      <c r="BW45" s="135"/>
      <c r="BX45" s="135"/>
      <c r="BY45" s="135"/>
      <c r="BZ45" s="135"/>
      <c r="CA45" s="135"/>
      <c r="CB45" s="135"/>
      <c r="CC45" s="135"/>
      <c r="CD45" s="135"/>
      <c r="CE45" s="135"/>
      <c r="CF45" s="135"/>
      <c r="CG45" s="135"/>
      <c r="CH45" s="32"/>
      <c r="CI45" s="115"/>
      <c r="CJ45" s="144"/>
      <c r="CK45" s="109"/>
      <c r="CL45" s="58"/>
      <c r="CM45" s="46"/>
      <c r="CN45" s="46"/>
      <c r="CO45" s="46"/>
      <c r="CP45" s="46"/>
      <c r="CQ45" s="46"/>
      <c r="CR45" s="46"/>
      <c r="CS45" s="46"/>
      <c r="CT45" s="46"/>
      <c r="CU45" s="46"/>
      <c r="CV45" s="46"/>
      <c r="CW45" s="46"/>
      <c r="CX45" s="46"/>
      <c r="CY45" s="46"/>
      <c r="CZ45" s="46"/>
      <c r="DA45" s="46"/>
      <c r="DB45" s="46"/>
      <c r="DC45" s="137"/>
      <c r="DD45" s="137"/>
      <c r="DE45" s="32" t="s">
        <v>0</v>
      </c>
      <c r="DF45" s="135"/>
      <c r="DG45" s="135"/>
      <c r="DH45" s="135"/>
      <c r="DI45" s="135"/>
      <c r="DJ45" s="135"/>
      <c r="DK45" s="135"/>
      <c r="DL45" s="135"/>
      <c r="DM45" s="135"/>
      <c r="DN45" s="135"/>
      <c r="DO45" s="135"/>
      <c r="DP45" s="135"/>
      <c r="DQ45" s="135"/>
      <c r="DR45" s="135"/>
      <c r="DS45" s="135"/>
      <c r="DT45" s="135"/>
      <c r="DU45" s="135"/>
      <c r="DV45" s="32"/>
      <c r="DW45" s="115"/>
      <c r="DY45" s="109"/>
      <c r="DZ45" s="58"/>
      <c r="EA45" s="46"/>
      <c r="EB45" s="46"/>
      <c r="EC45" s="46"/>
      <c r="ED45" s="46"/>
      <c r="EE45" s="46"/>
      <c r="EF45" s="46"/>
      <c r="EG45" s="46"/>
      <c r="EH45" s="46"/>
      <c r="EI45" s="46"/>
      <c r="EJ45" s="46"/>
      <c r="EK45" s="46"/>
      <c r="EL45" s="46"/>
      <c r="EM45" s="46"/>
      <c r="EN45" s="46"/>
      <c r="EO45" s="46"/>
      <c r="EP45" s="46"/>
      <c r="EQ45" s="137"/>
      <c r="ER45" s="137"/>
      <c r="ES45" s="32" t="s">
        <v>0</v>
      </c>
      <c r="ET45" s="135"/>
      <c r="EU45" s="135"/>
      <c r="EV45" s="135"/>
      <c r="EW45" s="135"/>
      <c r="EX45" s="135"/>
      <c r="EY45" s="135"/>
      <c r="EZ45" s="135"/>
      <c r="FA45" s="135"/>
      <c r="FB45" s="135"/>
      <c r="FC45" s="135"/>
      <c r="FD45" s="135"/>
      <c r="FE45" s="135"/>
      <c r="FF45" s="135"/>
      <c r="FG45" s="135"/>
      <c r="FH45" s="135"/>
      <c r="FI45" s="135"/>
      <c r="FJ45" s="32"/>
      <c r="FK45" s="115"/>
    </row>
    <row r="46" spans="1:167" ht="14.25" thickTop="1" thickBot="1" x14ac:dyDescent="0.25">
      <c r="A46" s="32"/>
      <c r="B46" s="32"/>
      <c r="C46" s="32"/>
      <c r="D46" s="106" t="s">
        <v>152</v>
      </c>
      <c r="E46" s="107" t="s">
        <v>207</v>
      </c>
      <c r="F46" s="108">
        <f>B4+(32*B6)</f>
        <v>33</v>
      </c>
      <c r="G46" s="104"/>
      <c r="H46" s="43"/>
      <c r="I46" s="138"/>
      <c r="J46" s="142"/>
      <c r="K46" s="143"/>
      <c r="L46" s="143"/>
      <c r="M46" s="143"/>
      <c r="N46" s="143"/>
      <c r="O46" s="143"/>
      <c r="P46" s="143"/>
      <c r="Q46" s="143"/>
      <c r="R46" s="143"/>
      <c r="S46" s="143"/>
      <c r="T46" s="143"/>
      <c r="U46" s="143"/>
      <c r="V46" s="143"/>
      <c r="W46" s="143"/>
      <c r="X46" s="143"/>
      <c r="Y46" s="143"/>
      <c r="Z46" s="143"/>
      <c r="AA46" s="143"/>
      <c r="AB46" s="143"/>
      <c r="AC46" s="143"/>
      <c r="AD46" s="140"/>
      <c r="AE46" s="140"/>
      <c r="AF46" s="140"/>
      <c r="AG46" s="140"/>
      <c r="AH46" s="140"/>
      <c r="AI46" s="140"/>
      <c r="AJ46" s="140"/>
      <c r="AK46" s="140"/>
      <c r="AL46" s="140"/>
      <c r="AM46" s="140"/>
      <c r="AN46" s="140"/>
      <c r="AO46" s="140"/>
      <c r="AP46" s="140"/>
      <c r="AQ46" s="140"/>
      <c r="AR46" s="140"/>
      <c r="AS46" s="140"/>
      <c r="AT46" s="139"/>
      <c r="AU46" s="141" t="s">
        <v>0</v>
      </c>
      <c r="AW46" s="138"/>
      <c r="AX46" s="142"/>
      <c r="AY46" s="143"/>
      <c r="AZ46" s="143"/>
      <c r="BA46" s="143"/>
      <c r="BB46" s="143"/>
      <c r="BC46" s="143"/>
      <c r="BD46" s="143"/>
      <c r="BE46" s="143"/>
      <c r="BF46" s="143"/>
      <c r="BG46" s="143"/>
      <c r="BH46" s="143"/>
      <c r="BI46" s="143"/>
      <c r="BJ46" s="143"/>
      <c r="BK46" s="143"/>
      <c r="BL46" s="143"/>
      <c r="BM46" s="143"/>
      <c r="BN46" s="143"/>
      <c r="BO46" s="143"/>
      <c r="BP46" s="143"/>
      <c r="BQ46" s="143"/>
      <c r="BR46" s="140"/>
      <c r="BS46" s="140"/>
      <c r="BT46" s="140"/>
      <c r="BU46" s="140"/>
      <c r="BV46" s="140"/>
      <c r="BW46" s="140"/>
      <c r="BX46" s="140"/>
      <c r="BY46" s="140"/>
      <c r="BZ46" s="140"/>
      <c r="CA46" s="140"/>
      <c r="CB46" s="140"/>
      <c r="CC46" s="140"/>
      <c r="CD46" s="140"/>
      <c r="CE46" s="140"/>
      <c r="CF46" s="140"/>
      <c r="CG46" s="140"/>
      <c r="CH46" s="139"/>
      <c r="CI46" s="141" t="s">
        <v>0</v>
      </c>
      <c r="CJ46" s="144"/>
      <c r="CK46" s="138"/>
      <c r="CL46" s="142"/>
      <c r="CM46" s="143"/>
      <c r="CN46" s="143"/>
      <c r="CO46" s="143"/>
      <c r="CP46" s="143"/>
      <c r="CQ46" s="143"/>
      <c r="CR46" s="143"/>
      <c r="CS46" s="143"/>
      <c r="CT46" s="143"/>
      <c r="CU46" s="143"/>
      <c r="CV46" s="143"/>
      <c r="CW46" s="143"/>
      <c r="CX46" s="143"/>
      <c r="CY46" s="143"/>
      <c r="CZ46" s="143"/>
      <c r="DA46" s="143"/>
      <c r="DB46" s="143"/>
      <c r="DC46" s="143"/>
      <c r="DD46" s="143"/>
      <c r="DE46" s="143"/>
      <c r="DF46" s="140"/>
      <c r="DG46" s="140"/>
      <c r="DH46" s="140"/>
      <c r="DI46" s="140"/>
      <c r="DJ46" s="140"/>
      <c r="DK46" s="140"/>
      <c r="DL46" s="140"/>
      <c r="DM46" s="140"/>
      <c r="DN46" s="140"/>
      <c r="DO46" s="140"/>
      <c r="DP46" s="140"/>
      <c r="DQ46" s="140"/>
      <c r="DR46" s="140"/>
      <c r="DS46" s="140"/>
      <c r="DT46" s="140"/>
      <c r="DU46" s="140"/>
      <c r="DV46" s="139"/>
      <c r="DW46" s="141" t="s">
        <v>0</v>
      </c>
      <c r="DY46" s="138"/>
      <c r="DZ46" s="142"/>
      <c r="EA46" s="143"/>
      <c r="EB46" s="143"/>
      <c r="EC46" s="143"/>
      <c r="ED46" s="143"/>
      <c r="EE46" s="143"/>
      <c r="EF46" s="143"/>
      <c r="EG46" s="143"/>
      <c r="EH46" s="143"/>
      <c r="EI46" s="143"/>
      <c r="EJ46" s="143"/>
      <c r="EK46" s="143"/>
      <c r="EL46" s="143"/>
      <c r="EM46" s="143"/>
      <c r="EN46" s="143"/>
      <c r="EO46" s="143"/>
      <c r="EP46" s="143"/>
      <c r="EQ46" s="143"/>
      <c r="ER46" s="143"/>
      <c r="ES46" s="143"/>
      <c r="ET46" s="140"/>
      <c r="EU46" s="140"/>
      <c r="EV46" s="140"/>
      <c r="EW46" s="140"/>
      <c r="EX46" s="140"/>
      <c r="EY46" s="140"/>
      <c r="EZ46" s="140"/>
      <c r="FA46" s="140"/>
      <c r="FB46" s="140"/>
      <c r="FC46" s="140"/>
      <c r="FD46" s="140"/>
      <c r="FE46" s="140"/>
      <c r="FF46" s="140"/>
      <c r="FG46" s="140"/>
      <c r="FH46" s="140"/>
      <c r="FI46" s="140"/>
      <c r="FJ46" s="139"/>
      <c r="FK46" s="141" t="s">
        <v>0</v>
      </c>
    </row>
    <row r="47" spans="1:167" ht="14.25" thickTop="1" thickBot="1" x14ac:dyDescent="0.25">
      <c r="A47" s="32"/>
      <c r="B47" s="32"/>
      <c r="C47" s="32"/>
      <c r="D47" s="106" t="s">
        <v>58</v>
      </c>
      <c r="E47" s="107" t="s">
        <v>207</v>
      </c>
      <c r="F47" s="108">
        <f>B4+(33*B6)</f>
        <v>34</v>
      </c>
      <c r="G47" s="104"/>
      <c r="H47" s="43"/>
      <c r="T47" s="25" t="s">
        <v>0</v>
      </c>
      <c r="V47" s="25" t="s">
        <v>0</v>
      </c>
      <c r="W47" s="25" t="s">
        <v>0</v>
      </c>
      <c r="X47" s="25" t="s">
        <v>0</v>
      </c>
      <c r="Z47" s="25" t="s">
        <v>0</v>
      </c>
      <c r="BL47" s="25" t="s">
        <v>0</v>
      </c>
      <c r="CJ47" s="144"/>
      <c r="CZ47" s="25" t="s">
        <v>0</v>
      </c>
      <c r="EN47" s="25" t="s">
        <v>0</v>
      </c>
    </row>
    <row r="48" spans="1:167" ht="14.25" thickTop="1" thickBot="1" x14ac:dyDescent="0.25">
      <c r="A48" s="32"/>
      <c r="B48" s="32"/>
      <c r="C48" s="32"/>
      <c r="D48" s="106" t="s">
        <v>44</v>
      </c>
      <c r="E48" s="107" t="s">
        <v>207</v>
      </c>
      <c r="F48" s="108">
        <f>B4+(34*B6)</f>
        <v>35</v>
      </c>
      <c r="G48" s="104"/>
      <c r="H48" s="43"/>
      <c r="I48" s="38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40"/>
      <c r="AE48" s="40"/>
      <c r="AF48" s="40"/>
      <c r="AG48" s="40"/>
      <c r="AH48" s="40"/>
      <c r="AI48" s="40"/>
      <c r="AJ48" s="40"/>
      <c r="AK48" s="40"/>
      <c r="AL48" s="40"/>
      <c r="AM48" s="40"/>
      <c r="AN48" s="40"/>
      <c r="AO48" s="40"/>
      <c r="AP48" s="40"/>
      <c r="AQ48" s="40"/>
      <c r="AR48" s="40"/>
      <c r="AS48" s="40"/>
      <c r="AT48" s="39"/>
      <c r="AU48" s="41"/>
      <c r="AW48" s="38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  <c r="BN48" s="39"/>
      <c r="BO48" s="39"/>
      <c r="BP48" s="39"/>
      <c r="BQ48" s="39"/>
      <c r="BR48" s="40"/>
      <c r="BS48" s="40"/>
      <c r="BT48" s="40"/>
      <c r="BU48" s="40"/>
      <c r="BV48" s="40"/>
      <c r="BW48" s="40"/>
      <c r="BX48" s="40"/>
      <c r="BY48" s="40"/>
      <c r="BZ48" s="40"/>
      <c r="CA48" s="40"/>
      <c r="CB48" s="40"/>
      <c r="CC48" s="40"/>
      <c r="CD48" s="40"/>
      <c r="CE48" s="40"/>
      <c r="CF48" s="40"/>
      <c r="CG48" s="40"/>
      <c r="CH48" s="39"/>
      <c r="CI48" s="41"/>
      <c r="CJ48" s="144"/>
      <c r="CK48" s="38"/>
      <c r="CL48" s="39"/>
      <c r="CM48" s="39"/>
      <c r="CN48" s="39"/>
      <c r="CO48" s="39"/>
      <c r="CP48" s="39"/>
      <c r="CQ48" s="39"/>
      <c r="CR48" s="39"/>
      <c r="CS48" s="39"/>
      <c r="CT48" s="39"/>
      <c r="CU48" s="39"/>
      <c r="CV48" s="39"/>
      <c r="CW48" s="39"/>
      <c r="CX48" s="39"/>
      <c r="CY48" s="39"/>
      <c r="CZ48" s="39"/>
      <c r="DA48" s="39"/>
      <c r="DB48" s="39"/>
      <c r="DC48" s="39"/>
      <c r="DD48" s="39"/>
      <c r="DE48" s="39"/>
      <c r="DF48" s="40"/>
      <c r="DG48" s="40"/>
      <c r="DH48" s="40"/>
      <c r="DI48" s="40"/>
      <c r="DJ48" s="40"/>
      <c r="DK48" s="40"/>
      <c r="DL48" s="40"/>
      <c r="DM48" s="40"/>
      <c r="DN48" s="40"/>
      <c r="DO48" s="40"/>
      <c r="DP48" s="40"/>
      <c r="DQ48" s="40"/>
      <c r="DR48" s="40"/>
      <c r="DS48" s="40"/>
      <c r="DT48" s="40"/>
      <c r="DU48" s="40"/>
      <c r="DV48" s="39"/>
      <c r="DW48" s="41"/>
      <c r="DY48" s="38"/>
      <c r="DZ48" s="39"/>
      <c r="EA48" s="39"/>
      <c r="EB48" s="39"/>
      <c r="EC48" s="39"/>
      <c r="ED48" s="39"/>
      <c r="EE48" s="39"/>
      <c r="EF48" s="39"/>
      <c r="EG48" s="39"/>
      <c r="EH48" s="39"/>
      <c r="EI48" s="39"/>
      <c r="EJ48" s="39"/>
      <c r="EK48" s="39"/>
      <c r="EL48" s="39"/>
      <c r="EM48" s="39"/>
      <c r="EN48" s="39"/>
      <c r="EO48" s="39"/>
      <c r="EP48" s="39"/>
      <c r="EQ48" s="39"/>
      <c r="ER48" s="39"/>
      <c r="ES48" s="39"/>
      <c r="ET48" s="40"/>
      <c r="EU48" s="40"/>
      <c r="EV48" s="40"/>
      <c r="EW48" s="40"/>
      <c r="EX48" s="40"/>
      <c r="EY48" s="40"/>
      <c r="EZ48" s="40"/>
      <c r="FA48" s="40"/>
      <c r="FB48" s="40"/>
      <c r="FC48" s="40"/>
      <c r="FD48" s="40"/>
      <c r="FE48" s="40"/>
      <c r="FF48" s="40"/>
      <c r="FG48" s="40"/>
      <c r="FH48" s="40"/>
      <c r="FI48" s="40"/>
      <c r="FJ48" s="39"/>
      <c r="FK48" s="41"/>
    </row>
    <row r="49" spans="1:167" ht="13.5" thickBot="1" x14ac:dyDescent="0.25">
      <c r="A49" s="32"/>
      <c r="B49" s="32"/>
      <c r="C49" s="32"/>
      <c r="D49" s="106" t="s">
        <v>253</v>
      </c>
      <c r="E49" s="107" t="s">
        <v>207</v>
      </c>
      <c r="F49" s="108">
        <f>B4+(35*B6)</f>
        <v>36</v>
      </c>
      <c r="G49" s="104"/>
      <c r="H49" s="43"/>
      <c r="I49" s="44"/>
      <c r="J49" s="45" t="s">
        <v>2</v>
      </c>
      <c r="K49" s="46"/>
      <c r="L49" s="46"/>
      <c r="M49" s="46"/>
      <c r="N49" s="46"/>
      <c r="O49" s="46"/>
      <c r="P49" s="46"/>
      <c r="Q49" s="46"/>
      <c r="R49" s="46"/>
      <c r="S49" s="47" t="s">
        <v>847</v>
      </c>
      <c r="T49" s="46"/>
      <c r="U49" s="46"/>
      <c r="V49" s="46"/>
      <c r="W49" s="46"/>
      <c r="X49" s="46"/>
      <c r="Y49" s="46"/>
      <c r="Z49" s="46"/>
      <c r="AA49" s="46"/>
      <c r="AB49" s="46"/>
      <c r="AC49" s="46" t="s">
        <v>0</v>
      </c>
      <c r="AD49" s="48"/>
      <c r="AE49" s="48"/>
      <c r="AF49" s="48"/>
      <c r="AG49" s="48"/>
      <c r="AH49" s="48"/>
      <c r="AI49" s="48"/>
      <c r="AJ49" s="48"/>
      <c r="AK49" s="48"/>
      <c r="AL49" s="49" t="s">
        <v>292</v>
      </c>
      <c r="AM49" s="48"/>
      <c r="AN49" s="48"/>
      <c r="AO49" s="48"/>
      <c r="AP49" s="48"/>
      <c r="AQ49" s="48"/>
      <c r="AR49" s="48"/>
      <c r="AS49" s="48"/>
      <c r="AT49" s="50"/>
      <c r="AU49" s="51"/>
      <c r="AW49" s="44"/>
      <c r="AX49" s="45" t="s">
        <v>2</v>
      </c>
      <c r="AY49" s="46"/>
      <c r="AZ49" s="46"/>
      <c r="BA49" s="46"/>
      <c r="BB49" s="46"/>
      <c r="BC49" s="46"/>
      <c r="BD49" s="46"/>
      <c r="BE49" s="46"/>
      <c r="BF49" s="46"/>
      <c r="BG49" s="47" t="s">
        <v>943</v>
      </c>
      <c r="BH49" s="46"/>
      <c r="BI49" s="46"/>
      <c r="BJ49" s="46"/>
      <c r="BK49" s="46"/>
      <c r="BL49" s="46"/>
      <c r="BM49" s="46"/>
      <c r="BN49" s="46"/>
      <c r="BO49" s="46"/>
      <c r="BP49" s="46"/>
      <c r="BQ49" s="46" t="s">
        <v>0</v>
      </c>
      <c r="BR49" s="48"/>
      <c r="BS49" s="48"/>
      <c r="BT49" s="48"/>
      <c r="BU49" s="48"/>
      <c r="BV49" s="48"/>
      <c r="BW49" s="48"/>
      <c r="BX49" s="48"/>
      <c r="BY49" s="48"/>
      <c r="BZ49" s="49" t="s">
        <v>292</v>
      </c>
      <c r="CA49" s="48"/>
      <c r="CB49" s="48"/>
      <c r="CC49" s="48"/>
      <c r="CD49" s="48"/>
      <c r="CE49" s="48"/>
      <c r="CF49" s="48"/>
      <c r="CG49" s="48"/>
      <c r="CH49" s="50"/>
      <c r="CI49" s="51"/>
      <c r="CJ49" s="144"/>
      <c r="CK49" s="44"/>
      <c r="CL49" s="45" t="s">
        <v>2</v>
      </c>
      <c r="CM49" s="46"/>
      <c r="CN49" s="46"/>
      <c r="CO49" s="46"/>
      <c r="CP49" s="46"/>
      <c r="CQ49" s="46"/>
      <c r="CR49" s="46"/>
      <c r="CS49" s="46"/>
      <c r="CT49" s="46"/>
      <c r="CU49" s="47" t="s">
        <v>959</v>
      </c>
      <c r="CV49" s="46"/>
      <c r="CW49" s="46"/>
      <c r="CX49" s="46"/>
      <c r="CY49" s="46"/>
      <c r="CZ49" s="46"/>
      <c r="DA49" s="46"/>
      <c r="DB49" s="46"/>
      <c r="DC49" s="46"/>
      <c r="DD49" s="46"/>
      <c r="DE49" s="46" t="s">
        <v>0</v>
      </c>
      <c r="DF49" s="48"/>
      <c r="DG49" s="48"/>
      <c r="DH49" s="48"/>
      <c r="DI49" s="48"/>
      <c r="DJ49" s="48"/>
      <c r="DK49" s="48"/>
      <c r="DL49" s="48"/>
      <c r="DM49" s="48"/>
      <c r="DN49" s="49" t="s">
        <v>292</v>
      </c>
      <c r="DO49" s="48"/>
      <c r="DP49" s="48"/>
      <c r="DQ49" s="48"/>
      <c r="DR49" s="48"/>
      <c r="DS49" s="48"/>
      <c r="DT49" s="48"/>
      <c r="DU49" s="48"/>
      <c r="DV49" s="50"/>
      <c r="DW49" s="51"/>
      <c r="DY49" s="44"/>
      <c r="DZ49" s="45" t="s">
        <v>2</v>
      </c>
      <c r="EA49" s="46"/>
      <c r="EB49" s="46"/>
      <c r="EC49" s="46"/>
      <c r="ED49" s="46"/>
      <c r="EE49" s="46"/>
      <c r="EF49" s="46"/>
      <c r="EG49" s="46"/>
      <c r="EH49" s="46"/>
      <c r="EI49" s="47" t="s">
        <v>975</v>
      </c>
      <c r="EJ49" s="46"/>
      <c r="EK49" s="46"/>
      <c r="EL49" s="46"/>
      <c r="EM49" s="46"/>
      <c r="EN49" s="46"/>
      <c r="EO49" s="46"/>
      <c r="EP49" s="46"/>
      <c r="EQ49" s="46"/>
      <c r="ER49" s="46"/>
      <c r="ES49" s="46" t="s">
        <v>0</v>
      </c>
      <c r="ET49" s="48"/>
      <c r="EU49" s="48"/>
      <c r="EV49" s="48"/>
      <c r="EW49" s="48"/>
      <c r="EX49" s="48"/>
      <c r="EY49" s="48"/>
      <c r="EZ49" s="48"/>
      <c r="FA49" s="48"/>
      <c r="FB49" s="49" t="s">
        <v>292</v>
      </c>
      <c r="FC49" s="48"/>
      <c r="FD49" s="48"/>
      <c r="FE49" s="48"/>
      <c r="FF49" s="48"/>
      <c r="FG49" s="48"/>
      <c r="FH49" s="48"/>
      <c r="FI49" s="48"/>
      <c r="FJ49" s="50"/>
      <c r="FK49" s="51"/>
    </row>
    <row r="50" spans="1:167" x14ac:dyDescent="0.2">
      <c r="A50" s="32"/>
      <c r="B50" s="32"/>
      <c r="C50" s="32"/>
      <c r="D50" s="106" t="s">
        <v>165</v>
      </c>
      <c r="E50" s="107" t="s">
        <v>207</v>
      </c>
      <c r="F50" s="108">
        <f>B4+(36*B6)</f>
        <v>37</v>
      </c>
      <c r="G50" s="104"/>
      <c r="H50" s="43"/>
      <c r="I50" s="57"/>
      <c r="J50" s="58"/>
      <c r="K50" s="1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2"/>
      <c r="AA50" s="171">
        <f>K50^3+L50^3+M50^3+N50^3+O50^3+P50^3+Q50^3+R50^3+K51^3+L51^3+M51^3+N51^3+O51^3+P51^3+Q51^3+R51^3</f>
        <v>0</v>
      </c>
      <c r="AB50" s="167">
        <f>SUMSQ(K50:Z50)</f>
        <v>0</v>
      </c>
      <c r="AC50" s="61"/>
      <c r="AD50" s="68"/>
      <c r="AE50" s="69"/>
      <c r="AF50" s="69"/>
      <c r="AG50" s="69"/>
      <c r="AH50" s="70"/>
      <c r="AI50" s="70"/>
      <c r="AJ50" s="70"/>
      <c r="AK50" s="70"/>
      <c r="AL50" s="69"/>
      <c r="AM50" s="69"/>
      <c r="AN50" s="69"/>
      <c r="AO50" s="69"/>
      <c r="AP50" s="70"/>
      <c r="AQ50" s="70"/>
      <c r="AR50" s="70"/>
      <c r="AS50" s="71"/>
      <c r="AT50" s="66"/>
      <c r="AU50" s="51"/>
      <c r="AW50" s="57"/>
      <c r="AX50" s="58"/>
      <c r="AY50" s="1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2"/>
      <c r="BO50" s="171">
        <f>AY50^3+AZ50^3+BA50^3+BB50^3+BC50^3+BD50^3+BE50^3+BF50^3+AY51^3+AZ51^3+BA51^3+BB51^3+BC51^3+BD51^3+BE51^3+BF51^3</f>
        <v>0</v>
      </c>
      <c r="BP50" s="167">
        <f>SUMSQ(AY50:BN50)</f>
        <v>0</v>
      </c>
      <c r="BQ50" s="61"/>
      <c r="BR50" s="68"/>
      <c r="BS50" s="69"/>
      <c r="BT50" s="69"/>
      <c r="BU50" s="69"/>
      <c r="BV50" s="69"/>
      <c r="BW50" s="69"/>
      <c r="BX50" s="69"/>
      <c r="BY50" s="69"/>
      <c r="BZ50" s="70"/>
      <c r="CA50" s="70"/>
      <c r="CB50" s="70"/>
      <c r="CC50" s="70"/>
      <c r="CD50" s="70"/>
      <c r="CE50" s="70"/>
      <c r="CF50" s="70"/>
      <c r="CG50" s="71"/>
      <c r="CH50" s="66"/>
      <c r="CI50" s="51"/>
      <c r="CJ50" s="144"/>
      <c r="CK50" s="57"/>
      <c r="CL50" s="58"/>
      <c r="CM50" s="1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2"/>
      <c r="DC50" s="171">
        <f>CM50^3+CN50^3+CO50^3+CP50^3+CQ50^3+CR50^3+CS50^3+CT50^3+CM51^3+CN51^3+CO51^3+CP51^3+CQ51^3+CR51^3+CS51^3+CT51^3</f>
        <v>0</v>
      </c>
      <c r="DD50" s="167">
        <f>SUMSQ(CM50:DB50)</f>
        <v>0</v>
      </c>
      <c r="DE50" s="61"/>
      <c r="DF50" s="68"/>
      <c r="DG50" s="69"/>
      <c r="DH50" s="70"/>
      <c r="DI50" s="70"/>
      <c r="DJ50" s="69"/>
      <c r="DK50" s="69"/>
      <c r="DL50" s="70"/>
      <c r="DM50" s="70"/>
      <c r="DN50" s="69"/>
      <c r="DO50" s="69"/>
      <c r="DP50" s="70"/>
      <c r="DQ50" s="70"/>
      <c r="DR50" s="69"/>
      <c r="DS50" s="69"/>
      <c r="DT50" s="70"/>
      <c r="DU50" s="71"/>
      <c r="DV50" s="66"/>
      <c r="DW50" s="51"/>
      <c r="DY50" s="57"/>
      <c r="DZ50" s="58"/>
      <c r="EA50" s="1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2"/>
      <c r="EQ50" s="171">
        <f>EA50^3+EB50^3+EC50^3+ED50^3+EE50^3+EF50^3+EG50^3+EH50^3+EA51^3+EB51^3+EC51^3+ED51^3+EE51^3+EF51^3+EG51^3+EH51^3</f>
        <v>0</v>
      </c>
      <c r="ER50" s="167">
        <f>SUMSQ(EA50:EP50)</f>
        <v>0</v>
      </c>
      <c r="ES50" s="61"/>
      <c r="ET50" s="68"/>
      <c r="EU50" s="173"/>
      <c r="EV50" s="173"/>
      <c r="EW50" s="173"/>
      <c r="EX50" s="173"/>
      <c r="EY50" s="173"/>
      <c r="EZ50" s="173"/>
      <c r="FA50" s="70"/>
      <c r="FB50" s="69"/>
      <c r="FC50" s="173"/>
      <c r="FD50" s="173"/>
      <c r="FE50" s="173"/>
      <c r="FF50" s="173"/>
      <c r="FG50" s="173"/>
      <c r="FH50" s="173"/>
      <c r="FI50" s="71"/>
      <c r="FJ50" s="66"/>
      <c r="FK50" s="51"/>
    </row>
    <row r="51" spans="1:167" x14ac:dyDescent="0.2">
      <c r="A51" s="32"/>
      <c r="B51" s="32"/>
      <c r="C51" s="32"/>
      <c r="D51" s="106" t="s">
        <v>91</v>
      </c>
      <c r="E51" s="107" t="s">
        <v>207</v>
      </c>
      <c r="F51" s="108">
        <f>B4+(37*B6)</f>
        <v>38</v>
      </c>
      <c r="G51" s="104"/>
      <c r="H51" s="43"/>
      <c r="I51" s="74"/>
      <c r="J51" s="58"/>
      <c r="K51" s="3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5"/>
      <c r="AA51" s="172">
        <f>S50^3+T50^3+U50^3+V50^3+W50^3+X50^3+Y50^3+Z50^3+S51^3+T51^3+U51^3+V51^3+W51^3+X51^3+Y51^3+Z51^3</f>
        <v>0</v>
      </c>
      <c r="AB51" s="125">
        <f t="shared" ref="AB51:AB65" si="8">SUMSQ(K51:Z51)</f>
        <v>0</v>
      </c>
      <c r="AC51" s="61"/>
      <c r="AD51" s="81"/>
      <c r="AE51" s="82"/>
      <c r="AF51" s="82"/>
      <c r="AG51" s="82"/>
      <c r="AH51" s="83"/>
      <c r="AI51" s="83"/>
      <c r="AJ51" s="83"/>
      <c r="AK51" s="83"/>
      <c r="AL51" s="82"/>
      <c r="AM51" s="82"/>
      <c r="AN51" s="82"/>
      <c r="AO51" s="82"/>
      <c r="AP51" s="83"/>
      <c r="AQ51" s="83"/>
      <c r="AR51" s="83"/>
      <c r="AS51" s="84"/>
      <c r="AT51" s="66"/>
      <c r="AU51" s="51"/>
      <c r="AW51" s="74"/>
      <c r="AX51" s="58"/>
      <c r="AY51" s="3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5"/>
      <c r="BO51" s="172">
        <f>BG50^3+BH50^3+BI50^3+BJ50^3+BK50^3+BL50^3+BM50^3+BN50^3+BG51^3+BH51^3+BI51^3+BJ51^3+BK51^3+BL51^3+BM51^3+BN51^3</f>
        <v>0</v>
      </c>
      <c r="BP51" s="125">
        <f t="shared" ref="BP51:BP65" si="9">SUMSQ(AY51:BN51)</f>
        <v>0</v>
      </c>
      <c r="BQ51" s="61"/>
      <c r="BR51" s="81"/>
      <c r="BS51" s="82"/>
      <c r="BT51" s="82"/>
      <c r="BU51" s="82"/>
      <c r="BV51" s="82"/>
      <c r="BW51" s="82"/>
      <c r="BX51" s="82"/>
      <c r="BY51" s="82"/>
      <c r="BZ51" s="83"/>
      <c r="CA51" s="83"/>
      <c r="CB51" s="83"/>
      <c r="CC51" s="83"/>
      <c r="CD51" s="83"/>
      <c r="CE51" s="83"/>
      <c r="CF51" s="83"/>
      <c r="CG51" s="84"/>
      <c r="CH51" s="66"/>
      <c r="CI51" s="51"/>
      <c r="CJ51" s="144"/>
      <c r="CK51" s="74"/>
      <c r="CL51" s="58"/>
      <c r="CM51" s="3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5"/>
      <c r="DC51" s="172">
        <f>CU50^3+CV50^3+CW50^3+CX50^3+CY50^3+CZ50^3+DA50^3+DB50^3+CU51^3+CV51^3+CW51^3+CX51^3+CY51^3+CZ51^3+DA51^3+DB51^3</f>
        <v>0</v>
      </c>
      <c r="DD51" s="125">
        <f t="shared" ref="DD51:DD65" si="10">SUMSQ(CM51:DB51)</f>
        <v>0</v>
      </c>
      <c r="DE51" s="61"/>
      <c r="DF51" s="81"/>
      <c r="DG51" s="82"/>
      <c r="DH51" s="83"/>
      <c r="DI51" s="83"/>
      <c r="DJ51" s="82"/>
      <c r="DK51" s="82"/>
      <c r="DL51" s="83"/>
      <c r="DM51" s="83"/>
      <c r="DN51" s="82"/>
      <c r="DO51" s="82"/>
      <c r="DP51" s="83"/>
      <c r="DQ51" s="83"/>
      <c r="DR51" s="82"/>
      <c r="DS51" s="82"/>
      <c r="DT51" s="83"/>
      <c r="DU51" s="84"/>
      <c r="DV51" s="66"/>
      <c r="DW51" s="51"/>
      <c r="DY51" s="74"/>
      <c r="DZ51" s="58"/>
      <c r="EA51" s="3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5"/>
      <c r="EQ51" s="172">
        <f>EI50^3+EJ50^3+EK50^3+EL50^3+EM50^3+EN50^3+EO50^3+EP50^3+EI51^3+EJ51^3+EK51^3+EL51^3+EM51^3+EN51^3+EO51^3+EP51^3</f>
        <v>0</v>
      </c>
      <c r="ER51" s="125">
        <f t="shared" ref="ER51:ER65" si="11">SUMSQ(EA51:EP51)</f>
        <v>0</v>
      </c>
      <c r="ES51" s="61"/>
      <c r="ET51" s="174"/>
      <c r="EU51" s="82"/>
      <c r="EV51" s="131"/>
      <c r="EW51" s="131"/>
      <c r="EX51" s="131"/>
      <c r="EY51" s="131"/>
      <c r="EZ51" s="83"/>
      <c r="FA51" s="131"/>
      <c r="FB51" s="131"/>
      <c r="FC51" s="82"/>
      <c r="FD51" s="131"/>
      <c r="FE51" s="131"/>
      <c r="FF51" s="131"/>
      <c r="FG51" s="131"/>
      <c r="FH51" s="83"/>
      <c r="FI51" s="175"/>
      <c r="FJ51" s="66"/>
      <c r="FK51" s="51"/>
    </row>
    <row r="52" spans="1:167" x14ac:dyDescent="0.2">
      <c r="A52" s="32"/>
      <c r="B52" s="32"/>
      <c r="C52" s="32"/>
      <c r="D52" s="106" t="s">
        <v>118</v>
      </c>
      <c r="E52" s="107" t="s">
        <v>207</v>
      </c>
      <c r="F52" s="108">
        <f>B4+(38*B6)</f>
        <v>39</v>
      </c>
      <c r="G52" s="104"/>
      <c r="H52" s="43"/>
      <c r="I52" s="57"/>
      <c r="J52" s="58"/>
      <c r="K52" s="3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5"/>
      <c r="AA52" s="172">
        <f>K52^3+L52^3+M52^3+N52^3+O52^3+P52^3+Q52^3+R52^3+K53^3+L53^3+M53^3+N53^3+O53^3+P53^3+Q53^3+R53^3</f>
        <v>0</v>
      </c>
      <c r="AB52" s="125">
        <f t="shared" si="8"/>
        <v>0</v>
      </c>
      <c r="AC52" s="88"/>
      <c r="AD52" s="81"/>
      <c r="AE52" s="82"/>
      <c r="AF52" s="82"/>
      <c r="AG52" s="82"/>
      <c r="AH52" s="83"/>
      <c r="AI52" s="83"/>
      <c r="AJ52" s="83"/>
      <c r="AK52" s="83"/>
      <c r="AL52" s="82"/>
      <c r="AM52" s="82"/>
      <c r="AN52" s="82"/>
      <c r="AO52" s="82"/>
      <c r="AP52" s="83"/>
      <c r="AQ52" s="83"/>
      <c r="AR52" s="83"/>
      <c r="AS52" s="84"/>
      <c r="AT52" s="66"/>
      <c r="AU52" s="51"/>
      <c r="AW52" s="57"/>
      <c r="AX52" s="58"/>
      <c r="AY52" s="3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5"/>
      <c r="BO52" s="172">
        <f>AY52^3+AZ52^3+BA52^3+BB52^3+BC52^3+BD52^3+BE52^3+BF52^3+AY53^3+AZ53^3+BA53^3+BB53^3+BC53^3+BD53^3+BE53^3+BF53^3</f>
        <v>0</v>
      </c>
      <c r="BP52" s="125">
        <f t="shared" si="9"/>
        <v>0</v>
      </c>
      <c r="BQ52" s="88"/>
      <c r="BR52" s="89"/>
      <c r="BS52" s="83"/>
      <c r="BT52" s="83"/>
      <c r="BU52" s="83"/>
      <c r="BV52" s="83"/>
      <c r="BW52" s="83"/>
      <c r="BX52" s="83"/>
      <c r="BY52" s="83"/>
      <c r="BZ52" s="82"/>
      <c r="CA52" s="82"/>
      <c r="CB52" s="82"/>
      <c r="CC52" s="82"/>
      <c r="CD52" s="82"/>
      <c r="CE52" s="82"/>
      <c r="CF52" s="82"/>
      <c r="CG52" s="86"/>
      <c r="CH52" s="66"/>
      <c r="CI52" s="51"/>
      <c r="CJ52" s="144"/>
      <c r="CK52" s="57"/>
      <c r="CL52" s="58"/>
      <c r="CM52" s="3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5"/>
      <c r="DC52" s="172">
        <f>CM52^3+CN52^3+CO52^3+CP52^3+CQ52^3+CR52^3+CS52^3+CT52^3+CM53^3+CN53^3+CO53^3+CP53^3+CQ53^3+CR53^3+CS53^3+CT53^3</f>
        <v>0</v>
      </c>
      <c r="DD52" s="125">
        <f t="shared" si="10"/>
        <v>0</v>
      </c>
      <c r="DE52" s="88"/>
      <c r="DF52" s="81"/>
      <c r="DG52" s="82"/>
      <c r="DH52" s="83"/>
      <c r="DI52" s="83"/>
      <c r="DJ52" s="82"/>
      <c r="DK52" s="82"/>
      <c r="DL52" s="83"/>
      <c r="DM52" s="83"/>
      <c r="DN52" s="82"/>
      <c r="DO52" s="82"/>
      <c r="DP52" s="83"/>
      <c r="DQ52" s="83"/>
      <c r="DR52" s="82"/>
      <c r="DS52" s="82"/>
      <c r="DT52" s="83"/>
      <c r="DU52" s="84"/>
      <c r="DV52" s="66"/>
      <c r="DW52" s="51"/>
      <c r="DY52" s="57"/>
      <c r="DZ52" s="58"/>
      <c r="EA52" s="3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5"/>
      <c r="EQ52" s="172">
        <f>EA52^3+EB52^3+EC52^3+ED52^3+EE52^3+EF52^3+EG52^3+EH52^3+EA53^3+EB53^3+EC53^3+ED53^3+EE53^3+EF53^3+EG53^3+EH53^3</f>
        <v>0</v>
      </c>
      <c r="ER52" s="125">
        <f t="shared" si="11"/>
        <v>0</v>
      </c>
      <c r="ES52" s="88"/>
      <c r="ET52" s="174"/>
      <c r="EU52" s="131"/>
      <c r="EV52" s="82"/>
      <c r="EW52" s="131"/>
      <c r="EX52" s="131"/>
      <c r="EY52" s="83"/>
      <c r="EZ52" s="131"/>
      <c r="FA52" s="131"/>
      <c r="FB52" s="131"/>
      <c r="FC52" s="131"/>
      <c r="FD52" s="82"/>
      <c r="FE52" s="131"/>
      <c r="FF52" s="131"/>
      <c r="FG52" s="83"/>
      <c r="FH52" s="131"/>
      <c r="FI52" s="175"/>
      <c r="FJ52" s="66"/>
      <c r="FK52" s="51"/>
    </row>
    <row r="53" spans="1:167" x14ac:dyDescent="0.2">
      <c r="A53" s="32"/>
      <c r="B53" s="32"/>
      <c r="C53" s="32"/>
      <c r="D53" s="106" t="s">
        <v>199</v>
      </c>
      <c r="E53" s="107" t="s">
        <v>207</v>
      </c>
      <c r="F53" s="108">
        <f>B4+(39*B6)</f>
        <v>40</v>
      </c>
      <c r="G53" s="104"/>
      <c r="H53" s="43"/>
      <c r="I53" s="90"/>
      <c r="J53" s="58"/>
      <c r="K53" s="3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5"/>
      <c r="AA53" s="172">
        <f>S52^3+T52^3+U52^3+V52^3+W52^3+X52^3+Y52^3+Z52^3+S53^3+T53^3+U53^3+V53^3+W53^3+X53^3+Y53^3+Z53^3</f>
        <v>0</v>
      </c>
      <c r="AB53" s="125">
        <f t="shared" si="8"/>
        <v>0</v>
      </c>
      <c r="AC53" s="61"/>
      <c r="AD53" s="81"/>
      <c r="AE53" s="82"/>
      <c r="AF53" s="82"/>
      <c r="AG53" s="82"/>
      <c r="AH53" s="83"/>
      <c r="AI53" s="83"/>
      <c r="AJ53" s="83"/>
      <c r="AK53" s="83"/>
      <c r="AL53" s="82"/>
      <c r="AM53" s="82"/>
      <c r="AN53" s="82"/>
      <c r="AO53" s="82"/>
      <c r="AP53" s="83"/>
      <c r="AQ53" s="83"/>
      <c r="AR53" s="83"/>
      <c r="AS53" s="84"/>
      <c r="AT53" s="66"/>
      <c r="AU53" s="51"/>
      <c r="AW53" s="90"/>
      <c r="AX53" s="58"/>
      <c r="AY53" s="3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5"/>
      <c r="BO53" s="172">
        <f>BG52^3+BH52^3+BI52^3+BJ52^3+BK52^3+BL52^3+BM52^3+BN52^3+BG53^3+BH53^3+BI53^3+BJ53^3+BK53^3+BL53^3+BM53^3+BN53^3</f>
        <v>0</v>
      </c>
      <c r="BP53" s="125">
        <f t="shared" si="9"/>
        <v>0</v>
      </c>
      <c r="BQ53" s="61"/>
      <c r="BR53" s="89"/>
      <c r="BS53" s="83"/>
      <c r="BT53" s="83"/>
      <c r="BU53" s="83"/>
      <c r="BV53" s="83"/>
      <c r="BW53" s="83"/>
      <c r="BX53" s="83"/>
      <c r="BY53" s="83"/>
      <c r="BZ53" s="82"/>
      <c r="CA53" s="82"/>
      <c r="CB53" s="82"/>
      <c r="CC53" s="82"/>
      <c r="CD53" s="82"/>
      <c r="CE53" s="82"/>
      <c r="CF53" s="82"/>
      <c r="CG53" s="86"/>
      <c r="CH53" s="66"/>
      <c r="CI53" s="51"/>
      <c r="CJ53" s="144"/>
      <c r="CK53" s="90"/>
      <c r="CL53" s="58"/>
      <c r="CM53" s="3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5"/>
      <c r="DC53" s="172">
        <f>CU52^3+CV52^3+CW52^3+CX52^3+CY52^3+CZ52^3+DA52^3+DB52^3+CU53^3+CV53^3+CW53^3+CX53^3+CY53^3+CZ53^3+DA53^3+DB53^3</f>
        <v>0</v>
      </c>
      <c r="DD53" s="125">
        <f t="shared" si="10"/>
        <v>0</v>
      </c>
      <c r="DE53" s="61"/>
      <c r="DF53" s="81"/>
      <c r="DG53" s="82"/>
      <c r="DH53" s="83"/>
      <c r="DI53" s="83"/>
      <c r="DJ53" s="82"/>
      <c r="DK53" s="82"/>
      <c r="DL53" s="83"/>
      <c r="DM53" s="83"/>
      <c r="DN53" s="82"/>
      <c r="DO53" s="82"/>
      <c r="DP53" s="83"/>
      <c r="DQ53" s="83"/>
      <c r="DR53" s="82"/>
      <c r="DS53" s="82"/>
      <c r="DT53" s="83"/>
      <c r="DU53" s="84"/>
      <c r="DV53" s="66"/>
      <c r="DW53" s="51"/>
      <c r="DY53" s="90"/>
      <c r="DZ53" s="58"/>
      <c r="EA53" s="3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5"/>
      <c r="EQ53" s="172">
        <f>EI52^3+EJ52^3+EK52^3+EL52^3+EM52^3+EN52^3+EO52^3+EP52^3+EI53^3+EJ53^3+EK53^3+EL53^3+EM53^3+EN53^3+EO53^3+EP53^3</f>
        <v>0</v>
      </c>
      <c r="ER53" s="125">
        <f t="shared" si="11"/>
        <v>0</v>
      </c>
      <c r="ES53" s="61"/>
      <c r="ET53" s="174"/>
      <c r="EU53" s="131"/>
      <c r="EV53" s="131"/>
      <c r="EW53" s="82"/>
      <c r="EX53" s="83"/>
      <c r="EY53" s="131"/>
      <c r="EZ53" s="131"/>
      <c r="FA53" s="131"/>
      <c r="FB53" s="131"/>
      <c r="FC53" s="131"/>
      <c r="FD53" s="131"/>
      <c r="FE53" s="82"/>
      <c r="FF53" s="83"/>
      <c r="FG53" s="131"/>
      <c r="FH53" s="131"/>
      <c r="FI53" s="175"/>
      <c r="FJ53" s="66"/>
      <c r="FK53" s="51"/>
    </row>
    <row r="54" spans="1:167" x14ac:dyDescent="0.2">
      <c r="A54" s="32"/>
      <c r="B54" s="32"/>
      <c r="C54" s="32"/>
      <c r="D54" s="106" t="s">
        <v>264</v>
      </c>
      <c r="E54" s="107" t="s">
        <v>207</v>
      </c>
      <c r="F54" s="110">
        <f>B4+(40*B6)</f>
        <v>41</v>
      </c>
      <c r="G54" s="104"/>
      <c r="H54" s="43"/>
      <c r="I54" s="57"/>
      <c r="J54" s="58"/>
      <c r="K54" s="3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5"/>
      <c r="AA54" s="172">
        <f>K54^3+L54^3+M54^3+N54^3+O54^3+P54^3+Q54^3+R54^3+K55^3+L55^3+M55^3+N55^3+O55^3+P55^3+Q55^3+R55^3</f>
        <v>0</v>
      </c>
      <c r="AB54" s="125">
        <f t="shared" si="8"/>
        <v>0</v>
      </c>
      <c r="AC54" s="61"/>
      <c r="AD54" s="89"/>
      <c r="AE54" s="83"/>
      <c r="AF54" s="83"/>
      <c r="AG54" s="83"/>
      <c r="AH54" s="82"/>
      <c r="AI54" s="82"/>
      <c r="AJ54" s="82"/>
      <c r="AK54" s="82"/>
      <c r="AL54" s="83"/>
      <c r="AM54" s="83"/>
      <c r="AN54" s="83"/>
      <c r="AO54" s="83"/>
      <c r="AP54" s="82"/>
      <c r="AQ54" s="82"/>
      <c r="AR54" s="82"/>
      <c r="AS54" s="86"/>
      <c r="AT54" s="66"/>
      <c r="AU54" s="51"/>
      <c r="AW54" s="57"/>
      <c r="AX54" s="58"/>
      <c r="AY54" s="3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5"/>
      <c r="BO54" s="172">
        <f>AY54^3+AZ54^3+BA54^3+BB54^3+BC54^3+BD54^3+BE54^3+BF54^3+AY55^3+AZ55^3+BA55^3+BB55^3+BC55^3+BD55^3+BE55^3+BF55^3</f>
        <v>0</v>
      </c>
      <c r="BP54" s="125">
        <f t="shared" si="9"/>
        <v>0</v>
      </c>
      <c r="BQ54" s="61"/>
      <c r="BR54" s="81"/>
      <c r="BS54" s="82"/>
      <c r="BT54" s="82"/>
      <c r="BU54" s="82"/>
      <c r="BV54" s="82"/>
      <c r="BW54" s="82"/>
      <c r="BX54" s="82"/>
      <c r="BY54" s="82"/>
      <c r="BZ54" s="83"/>
      <c r="CA54" s="83"/>
      <c r="CB54" s="83"/>
      <c r="CC54" s="83"/>
      <c r="CD54" s="83"/>
      <c r="CE54" s="83"/>
      <c r="CF54" s="83"/>
      <c r="CG54" s="84"/>
      <c r="CH54" s="66"/>
      <c r="CI54" s="51"/>
      <c r="CJ54" s="144"/>
      <c r="CK54" s="57"/>
      <c r="CL54" s="58"/>
      <c r="CM54" s="3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5"/>
      <c r="DC54" s="172">
        <f>CM54^3+CN54^3+CO54^3+CP54^3+CQ54^3+CR54^3+CS54^3+CT54^3+CM55^3+CN55^3+CO55^3+CP55^3+CQ55^3+CR55^3+CS55^3+CT55^3</f>
        <v>0</v>
      </c>
      <c r="DD54" s="125">
        <f t="shared" si="10"/>
        <v>0</v>
      </c>
      <c r="DE54" s="61"/>
      <c r="DF54" s="81"/>
      <c r="DG54" s="82"/>
      <c r="DH54" s="83"/>
      <c r="DI54" s="83"/>
      <c r="DJ54" s="82"/>
      <c r="DK54" s="82"/>
      <c r="DL54" s="83"/>
      <c r="DM54" s="83"/>
      <c r="DN54" s="82"/>
      <c r="DO54" s="82"/>
      <c r="DP54" s="83"/>
      <c r="DQ54" s="83"/>
      <c r="DR54" s="82"/>
      <c r="DS54" s="82"/>
      <c r="DT54" s="83"/>
      <c r="DU54" s="84"/>
      <c r="DV54" s="66"/>
      <c r="DW54" s="51"/>
      <c r="DY54" s="57"/>
      <c r="DZ54" s="58"/>
      <c r="EA54" s="3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5"/>
      <c r="EQ54" s="172">
        <f>EA54^3+EB54^3+EC54^3+ED54^3+EE54^3+EF54^3+EG54^3+EH54^3+EA55^3+EB55^3+EC55^3+ED55^3+EE55^3+EF55^3+EG55^3+EH55^3</f>
        <v>0</v>
      </c>
      <c r="ER54" s="125">
        <f t="shared" si="11"/>
        <v>0</v>
      </c>
      <c r="ES54" s="61"/>
      <c r="ET54" s="174"/>
      <c r="EU54" s="131"/>
      <c r="EV54" s="131"/>
      <c r="EW54" s="83"/>
      <c r="EX54" s="82"/>
      <c r="EY54" s="131"/>
      <c r="EZ54" s="131"/>
      <c r="FA54" s="131"/>
      <c r="FB54" s="131"/>
      <c r="FC54" s="131"/>
      <c r="FD54" s="131"/>
      <c r="FE54" s="83"/>
      <c r="FF54" s="82"/>
      <c r="FG54" s="131"/>
      <c r="FH54" s="131"/>
      <c r="FI54" s="175"/>
      <c r="FJ54" s="66"/>
      <c r="FK54" s="51"/>
    </row>
    <row r="55" spans="1:167" x14ac:dyDescent="0.2">
      <c r="A55" s="32"/>
      <c r="B55" s="32"/>
      <c r="C55" s="32"/>
      <c r="D55" s="106" t="s">
        <v>131</v>
      </c>
      <c r="E55" s="107" t="s">
        <v>207</v>
      </c>
      <c r="F55" s="108">
        <f>B4+(41*B6)</f>
        <v>42</v>
      </c>
      <c r="G55" s="104"/>
      <c r="H55" s="43"/>
      <c r="I55" s="57"/>
      <c r="J55" s="58"/>
      <c r="K55" s="3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5"/>
      <c r="AA55" s="172">
        <f>S54^3+T54^3+U54^3+V54^3+W54^3+X54^3+Y54^3+Z54^3+S55^3+T55^3+U55^3+V55^3+W55^3+X55^3+Y55^3+Z55^3</f>
        <v>0</v>
      </c>
      <c r="AB55" s="125">
        <f t="shared" si="8"/>
        <v>0</v>
      </c>
      <c r="AC55" s="61"/>
      <c r="AD55" s="89"/>
      <c r="AE55" s="83"/>
      <c r="AF55" s="83"/>
      <c r="AG55" s="83"/>
      <c r="AH55" s="82"/>
      <c r="AI55" s="82"/>
      <c r="AJ55" s="82"/>
      <c r="AK55" s="82"/>
      <c r="AL55" s="83"/>
      <c r="AM55" s="83"/>
      <c r="AN55" s="83"/>
      <c r="AO55" s="83"/>
      <c r="AP55" s="82"/>
      <c r="AQ55" s="82"/>
      <c r="AR55" s="82"/>
      <c r="AS55" s="86"/>
      <c r="AT55" s="66"/>
      <c r="AU55" s="51"/>
      <c r="AW55" s="57"/>
      <c r="AX55" s="58"/>
      <c r="AY55" s="3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5"/>
      <c r="BO55" s="172">
        <f>BG54^3+BH54^3+BI54^3+BJ54^3+BK54^3+BL54^3+BM54^3+BN54^3+BG55^3+BH55^3+BI55^3+BJ55^3+BK55^3+BL55^3+BM55^3+BN55^3</f>
        <v>0</v>
      </c>
      <c r="BP55" s="125">
        <f t="shared" si="9"/>
        <v>0</v>
      </c>
      <c r="BQ55" s="61"/>
      <c r="BR55" s="81"/>
      <c r="BS55" s="82"/>
      <c r="BT55" s="82"/>
      <c r="BU55" s="82"/>
      <c r="BV55" s="82"/>
      <c r="BW55" s="82"/>
      <c r="BX55" s="82"/>
      <c r="BY55" s="82"/>
      <c r="BZ55" s="83"/>
      <c r="CA55" s="83"/>
      <c r="CB55" s="83"/>
      <c r="CC55" s="83"/>
      <c r="CD55" s="83"/>
      <c r="CE55" s="83"/>
      <c r="CF55" s="83"/>
      <c r="CG55" s="84"/>
      <c r="CH55" s="66"/>
      <c r="CI55" s="51"/>
      <c r="CJ55" s="144"/>
      <c r="CK55" s="57"/>
      <c r="CL55" s="58"/>
      <c r="CM55" s="3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5"/>
      <c r="DC55" s="172">
        <f>CU54^3+CV54^3+CW54^3+CX54^3+CY54^3+CZ54^3+DA54^3+DB54^3+CU55^3+CV55^3+CW55^3+CX55^3+CY55^3+CZ55^3+DA55^3+DB55^3</f>
        <v>0</v>
      </c>
      <c r="DD55" s="125">
        <f t="shared" si="10"/>
        <v>0</v>
      </c>
      <c r="DE55" s="61"/>
      <c r="DF55" s="81"/>
      <c r="DG55" s="82"/>
      <c r="DH55" s="83"/>
      <c r="DI55" s="83"/>
      <c r="DJ55" s="82"/>
      <c r="DK55" s="82"/>
      <c r="DL55" s="83"/>
      <c r="DM55" s="83"/>
      <c r="DN55" s="82"/>
      <c r="DO55" s="82"/>
      <c r="DP55" s="83"/>
      <c r="DQ55" s="83"/>
      <c r="DR55" s="82"/>
      <c r="DS55" s="82"/>
      <c r="DT55" s="83"/>
      <c r="DU55" s="84"/>
      <c r="DV55" s="66"/>
      <c r="DW55" s="51"/>
      <c r="DY55" s="57"/>
      <c r="DZ55" s="58"/>
      <c r="EA55" s="3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5"/>
      <c r="EQ55" s="172">
        <f>EI54^3+EJ54^3+EK54^3+EL54^3+EM54^3+EN54^3+EO54^3+EP54^3+EI55^3+EJ55^3+EK55^3+EL55^3+EM55^3+EN55^3+EO55^3+EP55^3</f>
        <v>0</v>
      </c>
      <c r="ER55" s="125">
        <f t="shared" si="11"/>
        <v>0</v>
      </c>
      <c r="ES55" s="61"/>
      <c r="ET55" s="174"/>
      <c r="EU55" s="131"/>
      <c r="EV55" s="83"/>
      <c r="EW55" s="131"/>
      <c r="EX55" s="131"/>
      <c r="EY55" s="82"/>
      <c r="EZ55" s="131"/>
      <c r="FA55" s="131"/>
      <c r="FB55" s="131"/>
      <c r="FC55" s="131"/>
      <c r="FD55" s="83"/>
      <c r="FE55" s="131"/>
      <c r="FF55" s="131"/>
      <c r="FG55" s="82"/>
      <c r="FH55" s="131"/>
      <c r="FI55" s="175"/>
      <c r="FJ55" s="66"/>
      <c r="FK55" s="51"/>
    </row>
    <row r="56" spans="1:167" x14ac:dyDescent="0.2">
      <c r="A56" s="32"/>
      <c r="B56" s="32"/>
      <c r="C56" s="32"/>
      <c r="D56" s="106" t="s">
        <v>107</v>
      </c>
      <c r="E56" s="107" t="s">
        <v>207</v>
      </c>
      <c r="F56" s="108">
        <f>B4+(42*B6)</f>
        <v>43</v>
      </c>
      <c r="G56" s="104"/>
      <c r="H56" s="43"/>
      <c r="I56" s="57"/>
      <c r="J56" s="58"/>
      <c r="K56" s="3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5"/>
      <c r="AA56" s="172">
        <f>K56^3+L56^3+M56^3+N56^3+O56^3+P56^3+Q56^3+R56^3+K57^3+L57^3+M57^3+N57^3+O57^3+P57^3+Q57^3+R57^3</f>
        <v>0</v>
      </c>
      <c r="AB56" s="125">
        <f t="shared" si="8"/>
        <v>0</v>
      </c>
      <c r="AC56" s="61"/>
      <c r="AD56" s="89"/>
      <c r="AE56" s="83"/>
      <c r="AF56" s="83"/>
      <c r="AG56" s="83"/>
      <c r="AH56" s="82"/>
      <c r="AI56" s="82"/>
      <c r="AJ56" s="82"/>
      <c r="AK56" s="82"/>
      <c r="AL56" s="83"/>
      <c r="AM56" s="83"/>
      <c r="AN56" s="83"/>
      <c r="AO56" s="83"/>
      <c r="AP56" s="82"/>
      <c r="AQ56" s="82"/>
      <c r="AR56" s="82"/>
      <c r="AS56" s="86"/>
      <c r="AT56" s="66"/>
      <c r="AU56" s="51"/>
      <c r="AW56" s="57"/>
      <c r="AX56" s="58"/>
      <c r="AY56" s="3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5"/>
      <c r="BO56" s="172">
        <f>AY56^3+AZ56^3+BA56^3+BB56^3+BC56^3+BD56^3+BE56^3+BF56^3+AY57^3+AZ57^3+BA57^3+BB57^3+BC57^3+BD57^3+BE57^3+BF57^3</f>
        <v>0</v>
      </c>
      <c r="BP56" s="125">
        <f t="shared" si="9"/>
        <v>0</v>
      </c>
      <c r="BQ56" s="61"/>
      <c r="BR56" s="89"/>
      <c r="BS56" s="83"/>
      <c r="BT56" s="83"/>
      <c r="BU56" s="83"/>
      <c r="BV56" s="83"/>
      <c r="BW56" s="83"/>
      <c r="BX56" s="83"/>
      <c r="BY56" s="83"/>
      <c r="BZ56" s="82"/>
      <c r="CA56" s="82"/>
      <c r="CB56" s="82"/>
      <c r="CC56" s="82"/>
      <c r="CD56" s="82"/>
      <c r="CE56" s="82"/>
      <c r="CF56" s="82"/>
      <c r="CG56" s="86"/>
      <c r="CH56" s="66"/>
      <c r="CI56" s="51"/>
      <c r="CJ56" s="144"/>
      <c r="CK56" s="57"/>
      <c r="CL56" s="58"/>
      <c r="CM56" s="3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5"/>
      <c r="DC56" s="172">
        <f>CM56^3+CN56^3+CO56^3+CP56^3+CQ56^3+CR56^3+CS56^3+CT56^3+CM57^3+CN57^3+CO57^3+CP57^3+CQ57^3+CR57^3+CS57^3+CT57^3</f>
        <v>0</v>
      </c>
      <c r="DD56" s="125">
        <f t="shared" si="10"/>
        <v>0</v>
      </c>
      <c r="DE56" s="61"/>
      <c r="DF56" s="81"/>
      <c r="DG56" s="82"/>
      <c r="DH56" s="83"/>
      <c r="DI56" s="83"/>
      <c r="DJ56" s="82"/>
      <c r="DK56" s="82"/>
      <c r="DL56" s="83"/>
      <c r="DM56" s="83"/>
      <c r="DN56" s="82"/>
      <c r="DO56" s="82"/>
      <c r="DP56" s="83"/>
      <c r="DQ56" s="83"/>
      <c r="DR56" s="82"/>
      <c r="DS56" s="82"/>
      <c r="DT56" s="83"/>
      <c r="DU56" s="84"/>
      <c r="DV56" s="66"/>
      <c r="DW56" s="51"/>
      <c r="DY56" s="57"/>
      <c r="DZ56" s="58"/>
      <c r="EA56" s="3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5"/>
      <c r="EQ56" s="172">
        <f>EA56^3+EB56^3+EC56^3+ED56^3+EE56^3+EF56^3+EG56^3+EH56^3+EA57^3+EB57^3+EC57^3+ED57^3+EE57^3+EF57^3+EG57^3+EH57^3</f>
        <v>0</v>
      </c>
      <c r="ER56" s="125">
        <f t="shared" si="11"/>
        <v>0</v>
      </c>
      <c r="ES56" s="61"/>
      <c r="ET56" s="174"/>
      <c r="EU56" s="83"/>
      <c r="EV56" s="131"/>
      <c r="EW56" s="131"/>
      <c r="EX56" s="131"/>
      <c r="EY56" s="131"/>
      <c r="EZ56" s="82"/>
      <c r="FA56" s="131"/>
      <c r="FB56" s="131"/>
      <c r="FC56" s="83"/>
      <c r="FD56" s="131"/>
      <c r="FE56" s="131"/>
      <c r="FF56" s="131"/>
      <c r="FG56" s="131"/>
      <c r="FH56" s="82"/>
      <c r="FI56" s="175"/>
      <c r="FJ56" s="66"/>
      <c r="FK56" s="51"/>
    </row>
    <row r="57" spans="1:167" x14ac:dyDescent="0.2">
      <c r="A57" s="32"/>
      <c r="B57" s="32"/>
      <c r="C57" s="32"/>
      <c r="D57" s="106" t="s">
        <v>231</v>
      </c>
      <c r="E57" s="107" t="s">
        <v>207</v>
      </c>
      <c r="F57" s="108">
        <f>B4+(43*B6)</f>
        <v>44</v>
      </c>
      <c r="G57" s="104"/>
      <c r="H57" s="43"/>
      <c r="I57" s="57"/>
      <c r="J57" s="58"/>
      <c r="K57" s="3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5"/>
      <c r="AA57" s="172">
        <f>S56^3+T56^3+U56^3+V56^3+W56^3+X56^3+Y56^3+Z56^3+S57^3+T57^3+U57^3+V57^3+W57^3+X57^3+Y57^3+Z57^3</f>
        <v>0</v>
      </c>
      <c r="AB57" s="125">
        <f t="shared" si="8"/>
        <v>0</v>
      </c>
      <c r="AC57" s="61"/>
      <c r="AD57" s="89"/>
      <c r="AE57" s="83"/>
      <c r="AF57" s="83"/>
      <c r="AG57" s="83"/>
      <c r="AH57" s="82"/>
      <c r="AI57" s="82"/>
      <c r="AJ57" s="82"/>
      <c r="AK57" s="82"/>
      <c r="AL57" s="83"/>
      <c r="AM57" s="83"/>
      <c r="AN57" s="83"/>
      <c r="AO57" s="83"/>
      <c r="AP57" s="82"/>
      <c r="AQ57" s="82"/>
      <c r="AR57" s="82"/>
      <c r="AS57" s="86"/>
      <c r="AT57" s="66"/>
      <c r="AU57" s="51"/>
      <c r="AW57" s="57"/>
      <c r="AX57" s="145"/>
      <c r="AY57" s="3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5"/>
      <c r="BO57" s="172">
        <f>BG56^3+BH56^3+BI56^3+BJ56^3+BK56^3+BL56^3+BM56^3+BN56^3+BG57^3+BH57^3+BI57^3+BJ57^3+BK57^3+BL57^3+BM57^3+BN57^3</f>
        <v>0</v>
      </c>
      <c r="BP57" s="125">
        <f t="shared" si="9"/>
        <v>0</v>
      </c>
      <c r="BQ57" s="61"/>
      <c r="BR57" s="89"/>
      <c r="BS57" s="83"/>
      <c r="BT57" s="83"/>
      <c r="BU57" s="83"/>
      <c r="BV57" s="83"/>
      <c r="BW57" s="83"/>
      <c r="BX57" s="83"/>
      <c r="BY57" s="83"/>
      <c r="BZ57" s="82"/>
      <c r="CA57" s="82"/>
      <c r="CB57" s="82"/>
      <c r="CC57" s="82"/>
      <c r="CD57" s="82"/>
      <c r="CE57" s="82"/>
      <c r="CF57" s="82"/>
      <c r="CG57" s="86"/>
      <c r="CH57" s="66"/>
      <c r="CI57" s="51"/>
      <c r="CJ57" s="144"/>
      <c r="CK57" s="57"/>
      <c r="CL57" s="145"/>
      <c r="CM57" s="3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5"/>
      <c r="DC57" s="172">
        <f>CU56^3+CV56^3+CW56^3+CX56^3+CY56^3+CZ56^3+DA56^3+DB56^3+CU57^3+CV57^3+CW57^3+CX57^3+CY57^3+CZ57^3+DA57^3+DB57^3</f>
        <v>0</v>
      </c>
      <c r="DD57" s="125">
        <f t="shared" si="10"/>
        <v>0</v>
      </c>
      <c r="DE57" s="61"/>
      <c r="DF57" s="81"/>
      <c r="DG57" s="82"/>
      <c r="DH57" s="83"/>
      <c r="DI57" s="83"/>
      <c r="DJ57" s="82"/>
      <c r="DK57" s="82"/>
      <c r="DL57" s="83"/>
      <c r="DM57" s="83"/>
      <c r="DN57" s="82"/>
      <c r="DO57" s="82"/>
      <c r="DP57" s="83"/>
      <c r="DQ57" s="83"/>
      <c r="DR57" s="82"/>
      <c r="DS57" s="82"/>
      <c r="DT57" s="83"/>
      <c r="DU57" s="84"/>
      <c r="DV57" s="66"/>
      <c r="DW57" s="51"/>
      <c r="DY57" s="57"/>
      <c r="DZ57" s="145"/>
      <c r="EA57" s="3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5"/>
      <c r="EQ57" s="172">
        <f>EI56^3+EJ56^3+EK56^3+EL56^3+EM56^3+EN56^3+EO56^3+EP56^3+EI57^3+EJ57^3+EK57^3+EL57^3+EM57^3+EN57^3+EO57^3+EP57^3</f>
        <v>0</v>
      </c>
      <c r="ER57" s="125">
        <f t="shared" si="11"/>
        <v>0</v>
      </c>
      <c r="ES57" s="61"/>
      <c r="ET57" s="89"/>
      <c r="EU57" s="131"/>
      <c r="EV57" s="131"/>
      <c r="EW57" s="131"/>
      <c r="EX57" s="131"/>
      <c r="EY57" s="131"/>
      <c r="EZ57" s="131"/>
      <c r="FA57" s="82"/>
      <c r="FB57" s="83"/>
      <c r="FC57" s="131"/>
      <c r="FD57" s="131"/>
      <c r="FE57" s="131"/>
      <c r="FF57" s="131"/>
      <c r="FG57" s="131"/>
      <c r="FH57" s="131"/>
      <c r="FI57" s="86"/>
      <c r="FJ57" s="66"/>
      <c r="FK57" s="51"/>
    </row>
    <row r="58" spans="1:167" x14ac:dyDescent="0.2">
      <c r="A58" s="32"/>
      <c r="B58" s="32"/>
      <c r="C58" s="32"/>
      <c r="D58" s="106" t="s">
        <v>245</v>
      </c>
      <c r="E58" s="107" t="s">
        <v>207</v>
      </c>
      <c r="F58" s="108">
        <f>B4+(44*B6)</f>
        <v>45</v>
      </c>
      <c r="G58" s="104"/>
      <c r="H58" s="43"/>
      <c r="I58" s="57"/>
      <c r="J58" s="58"/>
      <c r="K58" s="3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5"/>
      <c r="AA58" s="172">
        <f>K58^3+L58^3+M58^3+N58^3+O58^3+P58^3+Q58^3+R58^3+K59^3+L59^3+M59^3+N59^3+O59^3+P59^3+Q59^3+R59^3</f>
        <v>0</v>
      </c>
      <c r="AB58" s="125">
        <f t="shared" si="8"/>
        <v>0</v>
      </c>
      <c r="AC58" s="95"/>
      <c r="AD58" s="81"/>
      <c r="AE58" s="82"/>
      <c r="AF58" s="82"/>
      <c r="AG58" s="82"/>
      <c r="AH58" s="83"/>
      <c r="AI58" s="83"/>
      <c r="AJ58" s="83"/>
      <c r="AK58" s="83"/>
      <c r="AL58" s="82"/>
      <c r="AM58" s="82"/>
      <c r="AN58" s="82"/>
      <c r="AO58" s="82"/>
      <c r="AP58" s="83"/>
      <c r="AQ58" s="83"/>
      <c r="AR58" s="83"/>
      <c r="AS58" s="84"/>
      <c r="AT58" s="66"/>
      <c r="AU58" s="51"/>
      <c r="AW58" s="57"/>
      <c r="AX58" s="145"/>
      <c r="AY58" s="3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5"/>
      <c r="BO58" s="172">
        <f>AY58^3+AZ58^3+BA58^3+BB58^3+BC58^3+BD58^3+BE58^3+BF58^3+AY59^3+AZ59^3+BA59^3+BB59^3+BC59^3+BD59^3+BE59^3+BF59^3</f>
        <v>0</v>
      </c>
      <c r="BP58" s="125">
        <f t="shared" si="9"/>
        <v>0</v>
      </c>
      <c r="BQ58" s="95"/>
      <c r="BR58" s="81"/>
      <c r="BS58" s="82"/>
      <c r="BT58" s="82"/>
      <c r="BU58" s="82"/>
      <c r="BV58" s="82"/>
      <c r="BW58" s="82"/>
      <c r="BX58" s="82"/>
      <c r="BY58" s="82"/>
      <c r="BZ58" s="83"/>
      <c r="CA58" s="83"/>
      <c r="CB58" s="83"/>
      <c r="CC58" s="83"/>
      <c r="CD58" s="83"/>
      <c r="CE58" s="83"/>
      <c r="CF58" s="83"/>
      <c r="CG58" s="84"/>
      <c r="CH58" s="66"/>
      <c r="CI58" s="51"/>
      <c r="CJ58" s="144"/>
      <c r="CK58" s="57"/>
      <c r="CL58" s="145"/>
      <c r="CM58" s="3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5"/>
      <c r="DC58" s="172">
        <f>CM58^3+CN58^3+CO58^3+CP58^3+CQ58^3+CR58^3+CS58^3+CT58^3+CM59^3+CN59^3+CO59^3+CP59^3+CQ59^3+CR59^3+CS59^3+CT59^3</f>
        <v>0</v>
      </c>
      <c r="DD58" s="125">
        <f t="shared" si="10"/>
        <v>0</v>
      </c>
      <c r="DE58" s="95"/>
      <c r="DF58" s="89"/>
      <c r="DG58" s="83"/>
      <c r="DH58" s="82"/>
      <c r="DI58" s="82"/>
      <c r="DJ58" s="83"/>
      <c r="DK58" s="83"/>
      <c r="DL58" s="82"/>
      <c r="DM58" s="82"/>
      <c r="DN58" s="83"/>
      <c r="DO58" s="83"/>
      <c r="DP58" s="82"/>
      <c r="DQ58" s="82"/>
      <c r="DR58" s="83"/>
      <c r="DS58" s="83"/>
      <c r="DT58" s="82"/>
      <c r="DU58" s="86"/>
      <c r="DV58" s="66"/>
      <c r="DW58" s="51"/>
      <c r="DY58" s="57"/>
      <c r="DZ58" s="145"/>
      <c r="EA58" s="3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5"/>
      <c r="EQ58" s="172">
        <f>EA58^3+EB58^3+EC58^3+ED58^3+EE58^3+EF58^3+EG58^3+EH58^3+EA59^3+EB59^3+EC59^3+ED59^3+EE59^3+EF59^3+EG59^3+EH59^3</f>
        <v>0</v>
      </c>
      <c r="ER58" s="125">
        <f t="shared" si="11"/>
        <v>0</v>
      </c>
      <c r="ES58" s="95"/>
      <c r="ET58" s="81"/>
      <c r="EU58" s="131"/>
      <c r="EV58" s="131"/>
      <c r="EW58" s="131"/>
      <c r="EX58" s="131"/>
      <c r="EY58" s="131"/>
      <c r="EZ58" s="131"/>
      <c r="FA58" s="83"/>
      <c r="FB58" s="82"/>
      <c r="FC58" s="131"/>
      <c r="FD58" s="131"/>
      <c r="FE58" s="131"/>
      <c r="FF58" s="131"/>
      <c r="FG58" s="131"/>
      <c r="FH58" s="131"/>
      <c r="FI58" s="84"/>
      <c r="FJ58" s="66"/>
      <c r="FK58" s="51"/>
    </row>
    <row r="59" spans="1:167" x14ac:dyDescent="0.2">
      <c r="A59" s="32"/>
      <c r="B59" s="32"/>
      <c r="C59" s="32"/>
      <c r="D59" s="106" t="s">
        <v>36</v>
      </c>
      <c r="E59" s="107" t="s">
        <v>207</v>
      </c>
      <c r="F59" s="110">
        <f>B4+(45*B6)</f>
        <v>46</v>
      </c>
      <c r="G59" s="104"/>
      <c r="H59" s="43"/>
      <c r="I59" s="57"/>
      <c r="J59" s="58"/>
      <c r="K59" s="3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5"/>
      <c r="AA59" s="172">
        <f>S58^3+T58^3+U58^3+V58^3+W58^3+X58^3+Y58^3+Z58^3+S59^3+T59^3+U59^3+V59^3+W59^3+X59^3+Y59^3+Z59^3</f>
        <v>0</v>
      </c>
      <c r="AB59" s="125">
        <f t="shared" si="8"/>
        <v>0</v>
      </c>
      <c r="AC59" s="61"/>
      <c r="AD59" s="81"/>
      <c r="AE59" s="82"/>
      <c r="AF59" s="82"/>
      <c r="AG59" s="82"/>
      <c r="AH59" s="83"/>
      <c r="AI59" s="83"/>
      <c r="AJ59" s="83"/>
      <c r="AK59" s="83"/>
      <c r="AL59" s="82"/>
      <c r="AM59" s="82"/>
      <c r="AN59" s="82"/>
      <c r="AO59" s="82"/>
      <c r="AP59" s="83"/>
      <c r="AQ59" s="83"/>
      <c r="AR59" s="83"/>
      <c r="AS59" s="84"/>
      <c r="AT59" s="66"/>
      <c r="AU59" s="51"/>
      <c r="AW59" s="57"/>
      <c r="AX59" s="58"/>
      <c r="AY59" s="3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5"/>
      <c r="BO59" s="172">
        <f>BG58^3+BH58^3+BI58^3+BJ58^3+BK58^3+BL58^3+BM58^3+BN58^3+BG59^3+BH59^3+BI59^3+BJ59^3+BK59^3+BL59^3+BM59^3+BN59^3</f>
        <v>0</v>
      </c>
      <c r="BP59" s="125">
        <f t="shared" si="9"/>
        <v>0</v>
      </c>
      <c r="BQ59" s="61"/>
      <c r="BR59" s="81"/>
      <c r="BS59" s="82"/>
      <c r="BT59" s="82"/>
      <c r="BU59" s="82"/>
      <c r="BV59" s="82"/>
      <c r="BW59" s="82"/>
      <c r="BX59" s="82"/>
      <c r="BY59" s="82"/>
      <c r="BZ59" s="83"/>
      <c r="CA59" s="83"/>
      <c r="CB59" s="83"/>
      <c r="CC59" s="83"/>
      <c r="CD59" s="83"/>
      <c r="CE59" s="83"/>
      <c r="CF59" s="83"/>
      <c r="CG59" s="84"/>
      <c r="CH59" s="66"/>
      <c r="CI59" s="51"/>
      <c r="CJ59" s="144"/>
      <c r="CK59" s="57"/>
      <c r="CL59" s="58"/>
      <c r="CM59" s="3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5"/>
      <c r="DC59" s="172">
        <f>CU58^3+CV58^3+CW58^3+CX58^3+CY58^3+CZ58^3+DA58^3+DB58^3+CU59^3+CV59^3+CW59^3+CX59^3+CY59^3+CZ59^3+DA59^3+DB59^3</f>
        <v>0</v>
      </c>
      <c r="DD59" s="125">
        <f t="shared" si="10"/>
        <v>0</v>
      </c>
      <c r="DE59" s="61"/>
      <c r="DF59" s="89"/>
      <c r="DG59" s="83"/>
      <c r="DH59" s="82"/>
      <c r="DI59" s="82"/>
      <c r="DJ59" s="83"/>
      <c r="DK59" s="83"/>
      <c r="DL59" s="82"/>
      <c r="DM59" s="82"/>
      <c r="DN59" s="83"/>
      <c r="DO59" s="83"/>
      <c r="DP59" s="82"/>
      <c r="DQ59" s="82"/>
      <c r="DR59" s="83"/>
      <c r="DS59" s="83"/>
      <c r="DT59" s="82"/>
      <c r="DU59" s="86"/>
      <c r="DV59" s="66"/>
      <c r="DW59" s="51"/>
      <c r="DY59" s="57"/>
      <c r="DZ59" s="58"/>
      <c r="EA59" s="3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5"/>
      <c r="EQ59" s="172">
        <f>EI58^3+EJ58^3+EK58^3+EL58^3+EM58^3+EN58^3+EO58^3+EP58^3+EI59^3+EJ59^3+EK59^3+EL59^3+EM59^3+EN59^3+EO59^3+EP59^3</f>
        <v>0</v>
      </c>
      <c r="ER59" s="125">
        <f t="shared" si="11"/>
        <v>0</v>
      </c>
      <c r="ES59" s="61"/>
      <c r="ET59" s="174"/>
      <c r="EU59" s="82"/>
      <c r="EV59" s="131"/>
      <c r="EW59" s="131"/>
      <c r="EX59" s="131"/>
      <c r="EY59" s="131"/>
      <c r="EZ59" s="83"/>
      <c r="FA59" s="131"/>
      <c r="FB59" s="131"/>
      <c r="FC59" s="82"/>
      <c r="FD59" s="131"/>
      <c r="FE59" s="131"/>
      <c r="FF59" s="131"/>
      <c r="FG59" s="131"/>
      <c r="FH59" s="83"/>
      <c r="FI59" s="175"/>
      <c r="FJ59" s="66"/>
      <c r="FK59" s="51"/>
    </row>
    <row r="60" spans="1:167" x14ac:dyDescent="0.2">
      <c r="A60" s="32"/>
      <c r="B60" s="32"/>
      <c r="C60" s="32"/>
      <c r="D60" s="106" t="s">
        <v>27</v>
      </c>
      <c r="E60" s="107" t="s">
        <v>207</v>
      </c>
      <c r="F60" s="110">
        <f>B4+(46*B6)</f>
        <v>47</v>
      </c>
      <c r="G60" s="104"/>
      <c r="H60" s="43"/>
      <c r="I60" s="105"/>
      <c r="J60" s="58"/>
      <c r="K60" s="3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5"/>
      <c r="AA60" s="172">
        <f>K60^3+L60^3+M60^3+N60^3+O60^3+P60^3+Q60^3+R60^3+K61^3+L61^3+M61^3+N61^3+O61^3+P61^3+Q61^3+R61^3</f>
        <v>0</v>
      </c>
      <c r="AB60" s="125">
        <f t="shared" si="8"/>
        <v>0</v>
      </c>
      <c r="AC60" s="61"/>
      <c r="AD60" s="81"/>
      <c r="AE60" s="82"/>
      <c r="AF60" s="82"/>
      <c r="AG60" s="82"/>
      <c r="AH60" s="83"/>
      <c r="AI60" s="83"/>
      <c r="AJ60" s="83"/>
      <c r="AK60" s="83"/>
      <c r="AL60" s="82"/>
      <c r="AM60" s="82"/>
      <c r="AN60" s="82"/>
      <c r="AO60" s="82"/>
      <c r="AP60" s="83"/>
      <c r="AQ60" s="83"/>
      <c r="AR60" s="83"/>
      <c r="AS60" s="84"/>
      <c r="AT60" s="66"/>
      <c r="AU60" s="51"/>
      <c r="AW60" s="105"/>
      <c r="AX60" s="58"/>
      <c r="AY60" s="3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5"/>
      <c r="BO60" s="172">
        <f>AY60^3+AZ60^3+BA60^3+BB60^3+BC60^3+BD60^3+BE60^3+BF60^3+AY61^3+AZ61^3+BA61^3+BB61^3+BC61^3+BD61^3+BE61^3+BF61^3</f>
        <v>0</v>
      </c>
      <c r="BP60" s="125">
        <f t="shared" si="9"/>
        <v>0</v>
      </c>
      <c r="BQ60" s="61"/>
      <c r="BR60" s="89"/>
      <c r="BS60" s="83"/>
      <c r="BT60" s="83"/>
      <c r="BU60" s="83"/>
      <c r="BV60" s="83"/>
      <c r="BW60" s="83"/>
      <c r="BX60" s="83"/>
      <c r="BY60" s="83"/>
      <c r="BZ60" s="82"/>
      <c r="CA60" s="82"/>
      <c r="CB60" s="82"/>
      <c r="CC60" s="82"/>
      <c r="CD60" s="82"/>
      <c r="CE60" s="82"/>
      <c r="CF60" s="82"/>
      <c r="CG60" s="86"/>
      <c r="CH60" s="66"/>
      <c r="CI60" s="51"/>
      <c r="CJ60" s="144"/>
      <c r="CK60" s="105"/>
      <c r="CL60" s="58"/>
      <c r="CM60" s="3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5"/>
      <c r="DC60" s="172">
        <f>CM60^3+CN60^3+CO60^3+CP60^3+CQ60^3+CR60^3+CS60^3+CT60^3+CM61^3+CN61^3+CO61^3+CP61^3+CQ61^3+CR61^3+CS61^3+CT61^3</f>
        <v>0</v>
      </c>
      <c r="DD60" s="125">
        <f t="shared" si="10"/>
        <v>0</v>
      </c>
      <c r="DE60" s="61"/>
      <c r="DF60" s="89"/>
      <c r="DG60" s="83"/>
      <c r="DH60" s="82"/>
      <c r="DI60" s="82"/>
      <c r="DJ60" s="83"/>
      <c r="DK60" s="83"/>
      <c r="DL60" s="82"/>
      <c r="DM60" s="82"/>
      <c r="DN60" s="83"/>
      <c r="DO60" s="83"/>
      <c r="DP60" s="82"/>
      <c r="DQ60" s="82"/>
      <c r="DR60" s="83"/>
      <c r="DS60" s="83"/>
      <c r="DT60" s="82"/>
      <c r="DU60" s="86"/>
      <c r="DV60" s="66"/>
      <c r="DW60" s="51"/>
      <c r="DY60" s="105"/>
      <c r="DZ60" s="58"/>
      <c r="EA60" s="3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5"/>
      <c r="EQ60" s="172">
        <f>EA60^3+EB60^3+EC60^3+ED60^3+EE60^3+EF60^3+EG60^3+EH60^3+EA61^3+EB61^3+EC61^3+ED61^3+EE61^3+EF61^3+EG61^3+EH61^3</f>
        <v>0</v>
      </c>
      <c r="ER60" s="125">
        <f t="shared" si="11"/>
        <v>0</v>
      </c>
      <c r="ES60" s="61"/>
      <c r="ET60" s="174"/>
      <c r="EU60" s="131"/>
      <c r="EV60" s="82"/>
      <c r="EW60" s="131"/>
      <c r="EX60" s="131"/>
      <c r="EY60" s="83"/>
      <c r="EZ60" s="131"/>
      <c r="FA60" s="131"/>
      <c r="FB60" s="131"/>
      <c r="FC60" s="131"/>
      <c r="FD60" s="82"/>
      <c r="FE60" s="131"/>
      <c r="FF60" s="131"/>
      <c r="FG60" s="83"/>
      <c r="FH60" s="131"/>
      <c r="FI60" s="175"/>
      <c r="FJ60" s="66"/>
      <c r="FK60" s="51"/>
    </row>
    <row r="61" spans="1:167" x14ac:dyDescent="0.2">
      <c r="A61" s="32"/>
      <c r="B61" s="32"/>
      <c r="C61" s="32"/>
      <c r="D61" s="106" t="s">
        <v>144</v>
      </c>
      <c r="E61" s="107" t="s">
        <v>207</v>
      </c>
      <c r="F61" s="108">
        <f>B4+(47*B6)</f>
        <v>48</v>
      </c>
      <c r="G61" s="104"/>
      <c r="H61" s="43"/>
      <c r="I61" s="109"/>
      <c r="J61" s="58"/>
      <c r="K61" s="3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5"/>
      <c r="AA61" s="172">
        <f>S60^3+T60^3+U60^3+V60^3+W60^3+X60^3+Y60^3+Z60^3+S61^3+T61^3+U61^3+V61^3+W61^3+X61^3+Y61^3+Z61^3</f>
        <v>0</v>
      </c>
      <c r="AB61" s="125">
        <f t="shared" si="8"/>
        <v>0</v>
      </c>
      <c r="AC61" s="61"/>
      <c r="AD61" s="81"/>
      <c r="AE61" s="82"/>
      <c r="AF61" s="82"/>
      <c r="AG61" s="82"/>
      <c r="AH61" s="83"/>
      <c r="AI61" s="83"/>
      <c r="AJ61" s="83"/>
      <c r="AK61" s="83"/>
      <c r="AL61" s="82"/>
      <c r="AM61" s="82"/>
      <c r="AN61" s="82"/>
      <c r="AO61" s="82"/>
      <c r="AP61" s="83"/>
      <c r="AQ61" s="83"/>
      <c r="AR61" s="83"/>
      <c r="AS61" s="84"/>
      <c r="AT61" s="66"/>
      <c r="AU61" s="51"/>
      <c r="AW61" s="109"/>
      <c r="AX61" s="58"/>
      <c r="AY61" s="3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5"/>
      <c r="BO61" s="172">
        <f>BG60^3+BH60^3+BI60^3+BJ60^3+BK60^3+BL60^3+BM60^3+BN60^3+BG61^3+BH61^3+BI61^3+BJ61^3+BK61^3+BL61^3+BM61^3+BN61^3</f>
        <v>0</v>
      </c>
      <c r="BP61" s="125">
        <f t="shared" si="9"/>
        <v>0</v>
      </c>
      <c r="BQ61" s="61"/>
      <c r="BR61" s="89"/>
      <c r="BS61" s="83"/>
      <c r="BT61" s="83"/>
      <c r="BU61" s="83"/>
      <c r="BV61" s="83"/>
      <c r="BW61" s="83"/>
      <c r="BX61" s="83"/>
      <c r="BY61" s="83"/>
      <c r="BZ61" s="82"/>
      <c r="CA61" s="82"/>
      <c r="CB61" s="82"/>
      <c r="CC61" s="82"/>
      <c r="CD61" s="82"/>
      <c r="CE61" s="82"/>
      <c r="CF61" s="82"/>
      <c r="CG61" s="86"/>
      <c r="CH61" s="66"/>
      <c r="CI61" s="51"/>
      <c r="CJ61" s="144"/>
      <c r="CK61" s="109"/>
      <c r="CL61" s="58"/>
      <c r="CM61" s="3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5"/>
      <c r="DC61" s="172">
        <f>CU60^3+CV60^3+CW60^3+CX60^3+CY60^3+CZ60^3+DA60^3+DB60^3+CU61^3+CV61^3+CW61^3+CX61^3+CY61^3+CZ61^3+DA61^3+DB61^3</f>
        <v>0</v>
      </c>
      <c r="DD61" s="125">
        <f t="shared" si="10"/>
        <v>0</v>
      </c>
      <c r="DE61" s="61"/>
      <c r="DF61" s="89"/>
      <c r="DG61" s="83"/>
      <c r="DH61" s="82"/>
      <c r="DI61" s="82"/>
      <c r="DJ61" s="83"/>
      <c r="DK61" s="83"/>
      <c r="DL61" s="82"/>
      <c r="DM61" s="82"/>
      <c r="DN61" s="83"/>
      <c r="DO61" s="83"/>
      <c r="DP61" s="82"/>
      <c r="DQ61" s="82"/>
      <c r="DR61" s="83"/>
      <c r="DS61" s="83"/>
      <c r="DT61" s="82"/>
      <c r="DU61" s="86"/>
      <c r="DV61" s="66"/>
      <c r="DW61" s="51"/>
      <c r="DY61" s="109"/>
      <c r="DZ61" s="58"/>
      <c r="EA61" s="3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5"/>
      <c r="EQ61" s="172">
        <f>EI60^3+EJ60^3+EK60^3+EL60^3+EM60^3+EN60^3+EO60^3+EP60^3+EI61^3+EJ61^3+EK61^3+EL61^3+EM61^3+EN61^3+EO61^3+EP61^3</f>
        <v>0</v>
      </c>
      <c r="ER61" s="125">
        <f t="shared" si="11"/>
        <v>0</v>
      </c>
      <c r="ES61" s="61"/>
      <c r="ET61" s="174"/>
      <c r="EU61" s="131"/>
      <c r="EV61" s="131"/>
      <c r="EW61" s="82"/>
      <c r="EX61" s="83"/>
      <c r="EY61" s="131"/>
      <c r="EZ61" s="131"/>
      <c r="FA61" s="131"/>
      <c r="FB61" s="131"/>
      <c r="FC61" s="131"/>
      <c r="FD61" s="131"/>
      <c r="FE61" s="82"/>
      <c r="FF61" s="83"/>
      <c r="FG61" s="131"/>
      <c r="FH61" s="131"/>
      <c r="FI61" s="175"/>
      <c r="FJ61" s="66"/>
      <c r="FK61" s="51"/>
    </row>
    <row r="62" spans="1:167" x14ac:dyDescent="0.2">
      <c r="A62" s="32"/>
      <c r="B62" s="32"/>
      <c r="C62" s="32"/>
      <c r="D62" s="106" t="s">
        <v>227</v>
      </c>
      <c r="E62" s="107" t="s">
        <v>207</v>
      </c>
      <c r="F62" s="108">
        <f>B4+(48*B6)</f>
        <v>49</v>
      </c>
      <c r="G62" s="104"/>
      <c r="H62" s="43"/>
      <c r="I62" s="109"/>
      <c r="J62" s="58"/>
      <c r="K62" s="3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5"/>
      <c r="AA62" s="172">
        <f>K62^3+L62^3+M62^3+N62^3+O62^3+P62^3+Q62^3+R62^3+K63^3+L63^3+M63^3+N63^3+O63^3+P63^3+Q63^3+R63^3</f>
        <v>0</v>
      </c>
      <c r="AB62" s="125">
        <f t="shared" si="8"/>
        <v>0</v>
      </c>
      <c r="AC62" s="61"/>
      <c r="AD62" s="89"/>
      <c r="AE62" s="83"/>
      <c r="AF62" s="83"/>
      <c r="AG62" s="83"/>
      <c r="AH62" s="82"/>
      <c r="AI62" s="82"/>
      <c r="AJ62" s="82"/>
      <c r="AK62" s="82"/>
      <c r="AL62" s="83"/>
      <c r="AM62" s="83"/>
      <c r="AN62" s="83"/>
      <c r="AO62" s="83"/>
      <c r="AP62" s="82"/>
      <c r="AQ62" s="82"/>
      <c r="AR62" s="82"/>
      <c r="AS62" s="86"/>
      <c r="AT62" s="66"/>
      <c r="AU62" s="51"/>
      <c r="AW62" s="109"/>
      <c r="AX62" s="58"/>
      <c r="AY62" s="3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5"/>
      <c r="BO62" s="172">
        <f>AY62^3+AZ62^3+BA62^3+BB62^3+BC62^3+BD62^3+BE62^3+BF62^3+AY63^3+AZ63^3+BA63^3+BB63^3+BC63^3+BD63^3+BE63^3+BF63^3</f>
        <v>0</v>
      </c>
      <c r="BP62" s="125">
        <f t="shared" si="9"/>
        <v>0</v>
      </c>
      <c r="BQ62" s="61"/>
      <c r="BR62" s="81"/>
      <c r="BS62" s="82"/>
      <c r="BT62" s="82"/>
      <c r="BU62" s="82"/>
      <c r="BV62" s="82"/>
      <c r="BW62" s="82"/>
      <c r="BX62" s="82"/>
      <c r="BY62" s="82"/>
      <c r="BZ62" s="83"/>
      <c r="CA62" s="83"/>
      <c r="CB62" s="83"/>
      <c r="CC62" s="83"/>
      <c r="CD62" s="83"/>
      <c r="CE62" s="83"/>
      <c r="CF62" s="83"/>
      <c r="CG62" s="84"/>
      <c r="CH62" s="66"/>
      <c r="CI62" s="51"/>
      <c r="CJ62" s="144"/>
      <c r="CK62" s="109"/>
      <c r="CL62" s="58"/>
      <c r="CM62" s="3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5"/>
      <c r="DC62" s="172">
        <f>CM62^3+CN62^3+CO62^3+CP62^3+CQ62^3+CR62^3+CS62^3+CT62^3+CM63^3+CN63^3+CO63^3+CP63^3+CQ63^3+CR63^3+CS63^3+CT63^3</f>
        <v>0</v>
      </c>
      <c r="DD62" s="125">
        <f t="shared" si="10"/>
        <v>0</v>
      </c>
      <c r="DE62" s="61"/>
      <c r="DF62" s="89"/>
      <c r="DG62" s="83"/>
      <c r="DH62" s="82"/>
      <c r="DI62" s="82"/>
      <c r="DJ62" s="83"/>
      <c r="DK62" s="83"/>
      <c r="DL62" s="82"/>
      <c r="DM62" s="82"/>
      <c r="DN62" s="83"/>
      <c r="DO62" s="83"/>
      <c r="DP62" s="82"/>
      <c r="DQ62" s="82"/>
      <c r="DR62" s="83"/>
      <c r="DS62" s="83"/>
      <c r="DT62" s="82"/>
      <c r="DU62" s="86"/>
      <c r="DV62" s="66"/>
      <c r="DW62" s="51"/>
      <c r="DY62" s="109"/>
      <c r="DZ62" s="58"/>
      <c r="EA62" s="3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5"/>
      <c r="EQ62" s="172">
        <f>EA62^3+EB62^3+EC62^3+ED62^3+EE62^3+EF62^3+EG62^3+EH62^3+EA63^3+EB63^3+EC63^3+ED63^3+EE63^3+EF63^3+EG63^3+EH63^3</f>
        <v>0</v>
      </c>
      <c r="ER62" s="125">
        <f t="shared" si="11"/>
        <v>0</v>
      </c>
      <c r="ES62" s="61"/>
      <c r="ET62" s="174"/>
      <c r="EU62" s="131"/>
      <c r="EV62" s="131"/>
      <c r="EW62" s="83"/>
      <c r="EX62" s="82"/>
      <c r="EY62" s="131"/>
      <c r="EZ62" s="131"/>
      <c r="FA62" s="131"/>
      <c r="FB62" s="131"/>
      <c r="FC62" s="131"/>
      <c r="FD62" s="131"/>
      <c r="FE62" s="83"/>
      <c r="FF62" s="82"/>
      <c r="FG62" s="131"/>
      <c r="FH62" s="131"/>
      <c r="FI62" s="175"/>
      <c r="FJ62" s="66"/>
      <c r="FK62" s="51"/>
    </row>
    <row r="63" spans="1:167" x14ac:dyDescent="0.2">
      <c r="A63" s="32"/>
      <c r="B63" s="32"/>
      <c r="C63" s="32"/>
      <c r="D63" s="106" t="s">
        <v>83</v>
      </c>
      <c r="E63" s="107" t="s">
        <v>207</v>
      </c>
      <c r="F63" s="110">
        <f>B4+(49*B6)</f>
        <v>50</v>
      </c>
      <c r="G63" s="104"/>
      <c r="H63" s="43"/>
      <c r="I63" s="109"/>
      <c r="J63" s="58"/>
      <c r="K63" s="3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5"/>
      <c r="AA63" s="172">
        <f>S62^3+T62^3+U62^3+V62^3+W62^3+X62^3+Y62^3+Z62^3+S63^3+T63^3+U63^3+V63^3+W63^3+X63^3+Y63^3+Z63^3</f>
        <v>0</v>
      </c>
      <c r="AB63" s="125">
        <f t="shared" si="8"/>
        <v>0</v>
      </c>
      <c r="AC63" s="61"/>
      <c r="AD63" s="89"/>
      <c r="AE63" s="83"/>
      <c r="AF63" s="83"/>
      <c r="AG63" s="83"/>
      <c r="AH63" s="82"/>
      <c r="AI63" s="82"/>
      <c r="AJ63" s="82"/>
      <c r="AK63" s="82"/>
      <c r="AL63" s="83"/>
      <c r="AM63" s="83"/>
      <c r="AN63" s="83"/>
      <c r="AO63" s="83"/>
      <c r="AP63" s="82"/>
      <c r="AQ63" s="82"/>
      <c r="AR63" s="82"/>
      <c r="AS63" s="86"/>
      <c r="AT63" s="66"/>
      <c r="AU63" s="51"/>
      <c r="AW63" s="109"/>
      <c r="AX63" s="58"/>
      <c r="AY63" s="3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5"/>
      <c r="BO63" s="172">
        <f>BG62^3+BH62^3+BI62^3+BJ62^3+BK62^3+BL62^3+BM62^3+BN62^3+BG63^3+BH63^3+BI63^3+BJ63^3+BK63^3+BL63^3+BM63^3+BN63^3</f>
        <v>0</v>
      </c>
      <c r="BP63" s="125">
        <f t="shared" si="9"/>
        <v>0</v>
      </c>
      <c r="BQ63" s="61"/>
      <c r="BR63" s="81"/>
      <c r="BS63" s="82"/>
      <c r="BT63" s="82"/>
      <c r="BU63" s="82"/>
      <c r="BV63" s="82"/>
      <c r="BW63" s="82"/>
      <c r="BX63" s="82"/>
      <c r="BY63" s="82"/>
      <c r="BZ63" s="83"/>
      <c r="CA63" s="83"/>
      <c r="CB63" s="83"/>
      <c r="CC63" s="83"/>
      <c r="CD63" s="83"/>
      <c r="CE63" s="83"/>
      <c r="CF63" s="83"/>
      <c r="CG63" s="84"/>
      <c r="CH63" s="66"/>
      <c r="CI63" s="51"/>
      <c r="CJ63" s="144"/>
      <c r="CK63" s="109"/>
      <c r="CL63" s="58"/>
      <c r="CM63" s="3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5"/>
      <c r="DC63" s="172">
        <f>CU62^3+CV62^3+CW62^3+CX62^3+CY62^3+CZ62^3+DA62^3+DB62^3+CU63^3+CV63^3+CW63^3+CX63^3+CY63^3+CZ63^3+DA63^3+DB63^3</f>
        <v>0</v>
      </c>
      <c r="DD63" s="125">
        <f t="shared" si="10"/>
        <v>0</v>
      </c>
      <c r="DE63" s="61"/>
      <c r="DF63" s="89"/>
      <c r="DG63" s="83"/>
      <c r="DH63" s="82"/>
      <c r="DI63" s="82"/>
      <c r="DJ63" s="83"/>
      <c r="DK63" s="83"/>
      <c r="DL63" s="82"/>
      <c r="DM63" s="82"/>
      <c r="DN63" s="83"/>
      <c r="DO63" s="83"/>
      <c r="DP63" s="82"/>
      <c r="DQ63" s="82"/>
      <c r="DR63" s="83"/>
      <c r="DS63" s="83"/>
      <c r="DT63" s="82"/>
      <c r="DU63" s="86"/>
      <c r="DV63" s="66"/>
      <c r="DW63" s="51"/>
      <c r="DY63" s="109"/>
      <c r="DZ63" s="58"/>
      <c r="EA63" s="3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5"/>
      <c r="EQ63" s="172">
        <f>EI62^3+EJ62^3+EK62^3+EL62^3+EM62^3+EN62^3+EO62^3+EP62^3+EI63^3+EJ63^3+EK63^3+EL63^3+EM63^3+EN63^3+EO63^3+EP63^3</f>
        <v>0</v>
      </c>
      <c r="ER63" s="125">
        <f t="shared" si="11"/>
        <v>0</v>
      </c>
      <c r="ES63" s="61"/>
      <c r="ET63" s="174"/>
      <c r="EU63" s="131"/>
      <c r="EV63" s="83"/>
      <c r="EW63" s="131"/>
      <c r="EX63" s="131"/>
      <c r="EY63" s="82"/>
      <c r="EZ63" s="131"/>
      <c r="FA63" s="131"/>
      <c r="FB63" s="131"/>
      <c r="FC63" s="131"/>
      <c r="FD63" s="83"/>
      <c r="FE63" s="131"/>
      <c r="FF63" s="131"/>
      <c r="FG63" s="82"/>
      <c r="FH63" s="131"/>
      <c r="FI63" s="175"/>
      <c r="FJ63" s="66"/>
      <c r="FK63" s="51"/>
    </row>
    <row r="64" spans="1:167" x14ac:dyDescent="0.2">
      <c r="A64" s="32"/>
      <c r="B64" s="32"/>
      <c r="C64" s="32"/>
      <c r="D64" s="106" t="s">
        <v>140</v>
      </c>
      <c r="E64" s="107" t="s">
        <v>207</v>
      </c>
      <c r="F64" s="110">
        <f>B4+(50*B6)</f>
        <v>51</v>
      </c>
      <c r="G64" s="104"/>
      <c r="H64" s="43"/>
      <c r="I64" s="109"/>
      <c r="J64" s="58"/>
      <c r="K64" s="3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5"/>
      <c r="AA64" s="172">
        <f>K64^3+L64^3+M64^3+N64^3+O64^3+P64^3+Q64^3+R64^3+K65^3+L65^3+M65^3+N65^3+O65^3+P65^3+Q65^3+R65^3</f>
        <v>0</v>
      </c>
      <c r="AB64" s="125">
        <f t="shared" si="8"/>
        <v>0</v>
      </c>
      <c r="AC64" s="61"/>
      <c r="AD64" s="89"/>
      <c r="AE64" s="83"/>
      <c r="AF64" s="83"/>
      <c r="AG64" s="83"/>
      <c r="AH64" s="82"/>
      <c r="AI64" s="82"/>
      <c r="AJ64" s="82"/>
      <c r="AK64" s="82"/>
      <c r="AL64" s="83"/>
      <c r="AM64" s="83"/>
      <c r="AN64" s="83"/>
      <c r="AO64" s="83"/>
      <c r="AP64" s="82"/>
      <c r="AQ64" s="82"/>
      <c r="AR64" s="82"/>
      <c r="AS64" s="86"/>
      <c r="AT64" s="66"/>
      <c r="AU64" s="51"/>
      <c r="AW64" s="109"/>
      <c r="AX64" s="58"/>
      <c r="AY64" s="3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5"/>
      <c r="BO64" s="172">
        <f>AY64^3+AZ64^3+BA64^3+BB64^3+BC64^3+BD64^3+BE64^3+BF64^3+AY65^3+AZ65^3+BA65^3+BB65^3+BC65^3+BD65^3+BE65^3+BF65^3</f>
        <v>0</v>
      </c>
      <c r="BP64" s="125">
        <f t="shared" si="9"/>
        <v>0</v>
      </c>
      <c r="BQ64" s="61"/>
      <c r="BR64" s="89"/>
      <c r="BS64" s="83"/>
      <c r="BT64" s="83"/>
      <c r="BU64" s="83"/>
      <c r="BV64" s="83"/>
      <c r="BW64" s="83"/>
      <c r="BX64" s="83"/>
      <c r="BY64" s="83"/>
      <c r="BZ64" s="82"/>
      <c r="CA64" s="82"/>
      <c r="CB64" s="82"/>
      <c r="CC64" s="82"/>
      <c r="CD64" s="82"/>
      <c r="CE64" s="82"/>
      <c r="CF64" s="82"/>
      <c r="CG64" s="86"/>
      <c r="CH64" s="66"/>
      <c r="CI64" s="51"/>
      <c r="CJ64" s="144"/>
      <c r="CK64" s="109"/>
      <c r="CL64" s="58"/>
      <c r="CM64" s="3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5"/>
      <c r="DC64" s="172">
        <f>CM64^3+CN64^3+CO64^3+CP64^3+CQ64^3+CR64^3+CS64^3+CT64^3+CM65^3+CN65^3+CO65^3+CP65^3+CQ65^3+CR65^3+CS65^3+CT65^3</f>
        <v>0</v>
      </c>
      <c r="DD64" s="125">
        <f t="shared" si="10"/>
        <v>0</v>
      </c>
      <c r="DE64" s="61"/>
      <c r="DF64" s="89"/>
      <c r="DG64" s="83"/>
      <c r="DH64" s="82"/>
      <c r="DI64" s="82"/>
      <c r="DJ64" s="83"/>
      <c r="DK64" s="83"/>
      <c r="DL64" s="82"/>
      <c r="DM64" s="82"/>
      <c r="DN64" s="83"/>
      <c r="DO64" s="83"/>
      <c r="DP64" s="82"/>
      <c r="DQ64" s="82"/>
      <c r="DR64" s="83"/>
      <c r="DS64" s="83"/>
      <c r="DT64" s="82"/>
      <c r="DU64" s="86"/>
      <c r="DV64" s="66"/>
      <c r="DW64" s="51"/>
      <c r="DY64" s="109"/>
      <c r="DZ64" s="58"/>
      <c r="EA64" s="3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5"/>
      <c r="EQ64" s="172">
        <f>EA64^3+EB64^3+EC64^3+ED64^3+EE64^3+EF64^3+EG64^3+EH64^3+EA65^3+EB65^3+EC65^3+ED65^3+EE65^3+EF65^3+EG65^3+EH65^3</f>
        <v>0</v>
      </c>
      <c r="ER64" s="125">
        <f t="shared" si="11"/>
        <v>0</v>
      </c>
      <c r="ES64" s="61"/>
      <c r="ET64" s="174"/>
      <c r="EU64" s="83"/>
      <c r="EV64" s="131"/>
      <c r="EW64" s="131"/>
      <c r="EX64" s="131"/>
      <c r="EY64" s="131"/>
      <c r="EZ64" s="82"/>
      <c r="FA64" s="131"/>
      <c r="FB64" s="131"/>
      <c r="FC64" s="83"/>
      <c r="FD64" s="131"/>
      <c r="FE64" s="131"/>
      <c r="FF64" s="131"/>
      <c r="FG64" s="131"/>
      <c r="FH64" s="82"/>
      <c r="FI64" s="175"/>
      <c r="FJ64" s="66"/>
      <c r="FK64" s="51"/>
    </row>
    <row r="65" spans="1:167" x14ac:dyDescent="0.2">
      <c r="A65" s="32"/>
      <c r="B65" s="32"/>
      <c r="C65" s="32"/>
      <c r="D65" s="106" t="s">
        <v>268</v>
      </c>
      <c r="E65" s="107" t="s">
        <v>207</v>
      </c>
      <c r="F65" s="108">
        <f>B4+(51*B6)</f>
        <v>52</v>
      </c>
      <c r="G65" s="104"/>
      <c r="H65" s="43"/>
      <c r="I65" s="109"/>
      <c r="J65" s="58"/>
      <c r="K65" s="7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9"/>
      <c r="AA65" s="172">
        <f>S64^3+T64^3+U64^3+V64^3+W64^3+X64^3+Y64^3+Z64^3+S65^3+T65^3+U65^3+V65^3+W65^3+X65^3+Y65^3+Z65^3</f>
        <v>0</v>
      </c>
      <c r="AB65" s="125">
        <f t="shared" si="8"/>
        <v>0</v>
      </c>
      <c r="AC65" s="61"/>
      <c r="AD65" s="116"/>
      <c r="AE65" s="117"/>
      <c r="AF65" s="117"/>
      <c r="AG65" s="117"/>
      <c r="AH65" s="118"/>
      <c r="AI65" s="118"/>
      <c r="AJ65" s="118"/>
      <c r="AK65" s="118"/>
      <c r="AL65" s="117"/>
      <c r="AM65" s="117"/>
      <c r="AN65" s="117"/>
      <c r="AO65" s="117"/>
      <c r="AP65" s="118"/>
      <c r="AQ65" s="118"/>
      <c r="AR65" s="118"/>
      <c r="AS65" s="119"/>
      <c r="AT65" s="32"/>
      <c r="AU65" s="115"/>
      <c r="AW65" s="109"/>
      <c r="AX65" s="58"/>
      <c r="AY65" s="7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9"/>
      <c r="BO65" s="172">
        <f>BG64^3+BH64^3+BI64^3+BJ64^3+BK64^3+BL64^3+BM64^3+BN64^3+BG65^3+BH65^3+BI65^3+BJ65^3+BK65^3+BL65^3+BM65^3+BN65^3</f>
        <v>0</v>
      </c>
      <c r="BP65" s="125">
        <f t="shared" si="9"/>
        <v>0</v>
      </c>
      <c r="BQ65" s="61"/>
      <c r="BR65" s="116"/>
      <c r="BS65" s="117"/>
      <c r="BT65" s="117"/>
      <c r="BU65" s="117"/>
      <c r="BV65" s="117"/>
      <c r="BW65" s="117"/>
      <c r="BX65" s="117"/>
      <c r="BY65" s="117"/>
      <c r="BZ65" s="118"/>
      <c r="CA65" s="118"/>
      <c r="CB65" s="118"/>
      <c r="CC65" s="118"/>
      <c r="CD65" s="118"/>
      <c r="CE65" s="118"/>
      <c r="CF65" s="118"/>
      <c r="CG65" s="119"/>
      <c r="CH65" s="32"/>
      <c r="CI65" s="115"/>
      <c r="CJ65" s="144"/>
      <c r="CK65" s="109"/>
      <c r="CL65" s="58"/>
      <c r="CM65" s="7"/>
      <c r="CN65" s="8"/>
      <c r="CO65" s="8"/>
      <c r="CP65" s="8"/>
      <c r="CQ65" s="8"/>
      <c r="CR65" s="8"/>
      <c r="CS65" s="8"/>
      <c r="CT65" s="8"/>
      <c r="CU65" s="8"/>
      <c r="CV65" s="8"/>
      <c r="CW65" s="8"/>
      <c r="CX65" s="8"/>
      <c r="CY65" s="8"/>
      <c r="CZ65" s="8"/>
      <c r="DA65" s="8"/>
      <c r="DB65" s="9"/>
      <c r="DC65" s="172">
        <f>CU64^3+CV64^3+CW64^3+CX64^3+CY64^3+CZ64^3+DA64^3+DB64^3+CU65^3+CV65^3+CW65^3+CX65^3+CY65^3+CZ65^3+DA65^3+DB65^3</f>
        <v>0</v>
      </c>
      <c r="DD65" s="125">
        <f t="shared" si="10"/>
        <v>0</v>
      </c>
      <c r="DE65" s="61"/>
      <c r="DF65" s="116"/>
      <c r="DG65" s="117"/>
      <c r="DH65" s="118"/>
      <c r="DI65" s="118"/>
      <c r="DJ65" s="117"/>
      <c r="DK65" s="117"/>
      <c r="DL65" s="118"/>
      <c r="DM65" s="118"/>
      <c r="DN65" s="117"/>
      <c r="DO65" s="117"/>
      <c r="DP65" s="118"/>
      <c r="DQ65" s="118"/>
      <c r="DR65" s="117"/>
      <c r="DS65" s="117"/>
      <c r="DT65" s="118"/>
      <c r="DU65" s="119"/>
      <c r="DV65" s="32"/>
      <c r="DW65" s="115"/>
      <c r="DY65" s="109"/>
      <c r="DZ65" s="58"/>
      <c r="EA65" s="7"/>
      <c r="EB65" s="8"/>
      <c r="EC65" s="8"/>
      <c r="ED65" s="8"/>
      <c r="EE65" s="8"/>
      <c r="EF65" s="8"/>
      <c r="EG65" s="8"/>
      <c r="EH65" s="8"/>
      <c r="EI65" s="8"/>
      <c r="EJ65" s="8"/>
      <c r="EK65" s="8"/>
      <c r="EL65" s="8"/>
      <c r="EM65" s="8"/>
      <c r="EN65" s="8"/>
      <c r="EO65" s="8"/>
      <c r="EP65" s="9"/>
      <c r="EQ65" s="172">
        <f>EI64^3+EJ64^3+EK64^3+EL64^3+EM64^3+EN64^3+EO64^3+EP64^3+EI65^3+EJ65^3+EK65^3+EL65^3+EM65^3+EN65^3+EO65^3+EP65^3</f>
        <v>0</v>
      </c>
      <c r="ER65" s="125">
        <f t="shared" si="11"/>
        <v>0</v>
      </c>
      <c r="ES65" s="61"/>
      <c r="ET65" s="116"/>
      <c r="EU65" s="176"/>
      <c r="EV65" s="176"/>
      <c r="EW65" s="176"/>
      <c r="EX65" s="176"/>
      <c r="EY65" s="176"/>
      <c r="EZ65" s="176"/>
      <c r="FA65" s="118"/>
      <c r="FB65" s="117"/>
      <c r="FC65" s="176"/>
      <c r="FD65" s="176"/>
      <c r="FE65" s="176"/>
      <c r="FF65" s="176"/>
      <c r="FG65" s="176"/>
      <c r="FH65" s="176"/>
      <c r="FI65" s="119"/>
      <c r="FJ65" s="32"/>
      <c r="FK65" s="115"/>
    </row>
    <row r="66" spans="1:167" x14ac:dyDescent="0.2">
      <c r="A66" s="32"/>
      <c r="B66" s="32"/>
      <c r="C66" s="32"/>
      <c r="D66" s="106" t="s">
        <v>177</v>
      </c>
      <c r="E66" s="107" t="s">
        <v>207</v>
      </c>
      <c r="F66" s="108">
        <f>B4+(52*B6)</f>
        <v>53</v>
      </c>
      <c r="G66" s="104"/>
      <c r="H66" s="43"/>
      <c r="I66" s="109"/>
      <c r="J66" s="58"/>
      <c r="K66" s="121">
        <f>K50^3+K51^3+K52^3+K53^3+K54^3+K55^3+K56^3+K57^3+L50^3+L51^3+L52^3+L53^3+L54^3+L55^3+L56^3+L57^3</f>
        <v>0</v>
      </c>
      <c r="L66" s="122">
        <f>K65^3+K64^3+K63^3+K62^3+K61^3+K60^3+K59^3+K58^3+L65^3+L64^3+L63^3+L62^3+L61^3+L60^3+L59^3+L58^3</f>
        <v>0</v>
      </c>
      <c r="M66" s="122">
        <f>M50^3+M51^3+M52^3+M53^3+M54^3+M55^3+M56^3+M57^3+N50^3+N51^3+N52^3+N53^3+N54^3+N55^3+N56^3+N57^3</f>
        <v>0</v>
      </c>
      <c r="N66" s="122">
        <f>M65^3+M64^3+M63^3+M62^3+M61^3+M60^3+M59^3+M58^3+N65^3+N64^3+N63^3+N62^3+N61^3+N60^3+N59^3+N58^3</f>
        <v>0</v>
      </c>
      <c r="O66" s="122">
        <f>O50^3+O51^3+O52^3+O53^3+O54^3+O55^3+O56^3+O57^3+P50^3+P51^3+P52^3+P53^3+P54^3+P55^3+P56^3+P57^3</f>
        <v>0</v>
      </c>
      <c r="P66" s="122">
        <f>O65^3+O64^3+O63^3+O62^3+O61^3+O60^3+O59^3+O58^3+P65^3+P64^3+P63^3+P62^3+P61^3+P60^3+P59^3+P58^3</f>
        <v>0</v>
      </c>
      <c r="Q66" s="122">
        <f>Q50^3+Q51^3+Q52^3+Q53^3+Q54^3+Q55^3+Q56^3+Q57^3+R50^3+R51^3+R52^3+R53^3+R54^3+R55^3+R56^3+R57^3</f>
        <v>0</v>
      </c>
      <c r="R66" s="122">
        <f>Q65^3+Q64^3+Q63^3+Q62^3+Q61^3+Q60^3+Q59^3+Q58^3+R65^3+R64^3+R63^3+R62^3+R61^3+R60^3+R59^3+R58^3</f>
        <v>0</v>
      </c>
      <c r="S66" s="122">
        <f>S50^3+S51^3+S52^3+S53^3+S54^3+S55^3+S56^3+S57^3+T50^3+T51^3+T52^3+T53^3+T54^3+T55^3+T56^3+T57^3</f>
        <v>0</v>
      </c>
      <c r="T66" s="122">
        <f>S65^3+S64^3+S63^3+S62^3+S61^3+S60^3+S59^3+S58^3+T65^3+T64^3+T63^3+T62^3+T61^3+T60^3+T59^3+T58^3</f>
        <v>0</v>
      </c>
      <c r="U66" s="122">
        <f>U50^3+U51^3+U52^3+U53^3+U54^3+U55^3+U56^3+U57^3+V50^3+V51^3+V52^3+V53^3+V54^3+V55^3+V56^3+V57^3</f>
        <v>0</v>
      </c>
      <c r="V66" s="122">
        <f>U65^3+U64^3+U63^3+U62^3+U61^3+U60^3+U59^3+U58^3+V65^3+V64^3+V63^3+V62^3+V61^3+V60^3+V59^3+V58^3</f>
        <v>0</v>
      </c>
      <c r="W66" s="122">
        <f>W50^3+W51^3+W52^3+W53^3+W54^3+W55^3+W56^3+W57^3+X50^3+X51^3+X52^3+X53^3+X54^3+X55^3+X56^3+X57^3</f>
        <v>0</v>
      </c>
      <c r="X66" s="122">
        <f>W65^3+W64^3+W63^3+W62^3+W61^3+W60^3+W59^3+W58^3+X65^3+X64^3+X63^3+X62^3+X61^3+X60^3+X59^3+X58^3</f>
        <v>0</v>
      </c>
      <c r="Y66" s="122">
        <f>Y50^3+Y51^3+Y52^3+Y53^3+Y54^3+Y55^3+Y56^3+Y57^3+Z50^3+Z51^3+Z52^3+Z53^3+Z54^3+Z55^3+Z56^3+Z57^3</f>
        <v>0</v>
      </c>
      <c r="Z66" s="123">
        <f>Y65^3+Y64^3+Y63^3+Y62^3+Y61^3+Y60^3+Y59^3+Y58^3+Z65^3+Z64^3+Z63^3+Z62^3+Z61^3+Z60^3+Z59^3+Z58^3</f>
        <v>0</v>
      </c>
      <c r="AA66" s="168">
        <f>K50^3+L51^3+M52^3+N53^3+O54^3+P55^3+Q56^3+R57^3+S58^3+T59^3+U60^3+V61^3+W62^3+X63^3+Y64^3+Z65^3</f>
        <v>0</v>
      </c>
      <c r="AB66" s="169">
        <f>K58^3+L59^3+M60^3+N61^3+O62^3+P63^3+Q64^3+R65^3+S50^3+T51^3+U52^3+V53^3+W54^3+X55^3+Y56^3+Z57^3</f>
        <v>0</v>
      </c>
      <c r="AC66" s="52"/>
      <c r="AD66" s="126"/>
      <c r="AE66" s="126"/>
      <c r="AF66" s="126"/>
      <c r="AG66" s="126"/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32"/>
      <c r="AU66" s="115"/>
      <c r="AW66" s="109"/>
      <c r="AX66" s="58"/>
      <c r="AY66" s="121">
        <f>AY50^3+AY51^3+AY52^3+AY53^3+AY54^3+AY55^3+AY56^3+AY57^3+AZ50^3+AZ51^3+AZ52^3+AZ53^3+AZ54^3+AZ55^3+AZ56^3+AZ57^3</f>
        <v>0</v>
      </c>
      <c r="AZ66" s="122">
        <f>AY65^3+AY64^3+AY63^3+AY62^3+AY61^3+AY60^3+AY59^3+AY58^3+AZ65^3+AZ64^3+AZ63^3+AZ62^3+AZ61^3+AZ60^3+AZ59^3+AZ58^3</f>
        <v>0</v>
      </c>
      <c r="BA66" s="122">
        <f>BA50^3+BA51^3+BA52^3+BA53^3+BA54^3+BA55^3+BA56^3+BA57^3+BB50^3+BB51^3+BB52^3+BB53^3+BB54^3+BB55^3+BB56^3+BB57^3</f>
        <v>0</v>
      </c>
      <c r="BB66" s="122">
        <f>BA65^3+BA64^3+BA63^3+BA62^3+BA61^3+BA60^3+BA59^3+BA58^3+BB65^3+BB64^3+BB63^3+BB62^3+BB61^3+BB60^3+BB59^3+BB58^3</f>
        <v>0</v>
      </c>
      <c r="BC66" s="122">
        <f>BC50^3+BC51^3+BC52^3+BC53^3+BC54^3+BC55^3+BC56^3+BC57^3+BD50^3+BD51^3+BD52^3+BD53^3+BD54^3+BD55^3+BD56^3+BD57^3</f>
        <v>0</v>
      </c>
      <c r="BD66" s="122">
        <f>BC65^3+BC64^3+BC63^3+BC62^3+BC61^3+BC60^3+BC59^3+BC58^3+BD65^3+BD64^3+BD63^3+BD62^3+BD61^3+BD60^3+BD59^3+BD58^3</f>
        <v>0</v>
      </c>
      <c r="BE66" s="122">
        <f>BE50^3+BE51^3+BE52^3+BE53^3+BE54^3+BE55^3+BE56^3+BE57^3+BF50^3+BF51^3+BF52^3+BF53^3+BF54^3+BF55^3+BF56^3+BF57^3</f>
        <v>0</v>
      </c>
      <c r="BF66" s="122">
        <f>BE65^3+BE64^3+BE63^3+BE62^3+BE61^3+BE60^3+BE59^3+BE58^3+BF65^3+BF64^3+BF63^3+BF62^3+BF61^3+BF60^3+BF59^3+BF58^3</f>
        <v>0</v>
      </c>
      <c r="BG66" s="122">
        <f>BG50^3+BG51^3+BG52^3+BG53^3+BG54^3+BG55^3+BG56^3+BG57^3+BH50^3+BH51^3+BH52^3+BH53^3+BH54^3+BH55^3+BH56^3+BH57^3</f>
        <v>0</v>
      </c>
      <c r="BH66" s="122">
        <f>BG65^3+BG64^3+BG63^3+BG62^3+BG61^3+BG60^3+BG59^3+BG58^3+BH65^3+BH64^3+BH63^3+BH62^3+BH61^3+BH60^3+BH59^3+BH58^3</f>
        <v>0</v>
      </c>
      <c r="BI66" s="122">
        <f>BI50^3+BI51^3+BI52^3+BI53^3+BI54^3+BI55^3+BI56^3+BI57^3+BJ50^3+BJ51^3+BJ52^3+BJ53^3+BJ54^3+BJ55^3+BJ56^3+BJ57^3</f>
        <v>0</v>
      </c>
      <c r="BJ66" s="122">
        <f>BI65^3+BI64^3+BI63^3+BI62^3+BI61^3+BI60^3+BI59^3+BI58^3+BJ65^3+BJ64^3+BJ63^3+BJ62^3+BJ61^3+BJ60^3+BJ59^3+BJ58^3</f>
        <v>0</v>
      </c>
      <c r="BK66" s="122">
        <f>BK50^3+BK51^3+BK52^3+BK53^3+BK54^3+BK55^3+BK56^3+BK57^3+BL50^3+BL51^3+BL52^3+BL53^3+BL54^3+BL55^3+BL56^3+BL57^3</f>
        <v>0</v>
      </c>
      <c r="BL66" s="122">
        <f>BK65^3+BK64^3+BK63^3+BK62^3+BK61^3+BK60^3+BK59^3+BK58^3+BL65^3+BL64^3+BL63^3+BL62^3+BL61^3+BL60^3+BL59^3+BL58^3</f>
        <v>0</v>
      </c>
      <c r="BM66" s="122">
        <f>BM50^3+BM51^3+BM52^3+BM53^3+BM54^3+BM55^3+BM56^3+BM57^3+BN50^3+BN51^3+BN52^3+BN53^3+BN54^3+BN55^3+BN56^3+BN57^3</f>
        <v>0</v>
      </c>
      <c r="BN66" s="123">
        <f>BM65^3+BM64^3+BM63^3+BM62^3+BM61^3+BM60^3+BM59^3+BM58^3+BN65^3+BN64^3+BN63^3+BN62^3+BN61^3+BN60^3+BN59^3+BN58^3</f>
        <v>0</v>
      </c>
      <c r="BO66" s="168">
        <f>AY50^3+AZ51^3+BA52^3+BB53^3+BC54^3+BD55^3+BE56^3+BF57^3+BG58^3+BH59^3+BI60^3+BJ61^3+BK62^3+BL63^3+BM64^3+BN65^3</f>
        <v>0</v>
      </c>
      <c r="BP66" s="169">
        <f>AY58^3+AZ59^3+BA60^3+BB61^3+BC62^3+BD63^3+BE64^3+BF65^3+BG50^3+BH51^3+BI52^3+BJ53^3+BK54^3+BL55^3+BM56^3+BN57^3</f>
        <v>0</v>
      </c>
      <c r="BQ66" s="52"/>
      <c r="BR66" s="126"/>
      <c r="BS66" s="126"/>
      <c r="BT66" s="126"/>
      <c r="BU66" s="126"/>
      <c r="BV66" s="126"/>
      <c r="BW66" s="126"/>
      <c r="BX66" s="126"/>
      <c r="BY66" s="126"/>
      <c r="BZ66" s="126"/>
      <c r="CA66" s="126"/>
      <c r="CB66" s="126"/>
      <c r="CC66" s="126"/>
      <c r="CD66" s="126"/>
      <c r="CE66" s="126"/>
      <c r="CF66" s="126"/>
      <c r="CG66" s="126"/>
      <c r="CH66" s="32"/>
      <c r="CI66" s="115"/>
      <c r="CJ66" s="144"/>
      <c r="CK66" s="109"/>
      <c r="CL66" s="58"/>
      <c r="CM66" s="121">
        <f>CM50^3+CM51^3+CM52^3+CM53^3+CM54^3+CM55^3+CM56^3+CM57^3+CN50^3+CN51^3+CN52^3+CN53^3+CN54^3+CN55^3+CN56^3+CN57^3</f>
        <v>0</v>
      </c>
      <c r="CN66" s="122">
        <f>CM65^3+CM64^3+CM63^3+CM62^3+CM61^3+CM60^3+CM59^3+CM58^3+CN65^3+CN64^3+CN63^3+CN62^3+CN61^3+CN60^3+CN59^3+CN58^3</f>
        <v>0</v>
      </c>
      <c r="CO66" s="122">
        <f>CO50^3+CO51^3+CO52^3+CO53^3+CO54^3+CO55^3+CO56^3+CO57^3+CP50^3+CP51^3+CP52^3+CP53^3+CP54^3+CP55^3+CP56^3+CP57^3</f>
        <v>0</v>
      </c>
      <c r="CP66" s="122">
        <f>CO65^3+CO64^3+CO63^3+CO62^3+CO61^3+CO60^3+CO59^3+CO58^3+CP65^3+CP64^3+CP63^3+CP62^3+CP61^3+CP60^3+CP59^3+CP58^3</f>
        <v>0</v>
      </c>
      <c r="CQ66" s="122">
        <f>CQ50^3+CQ51^3+CQ52^3+CQ53^3+CQ54^3+CQ55^3+CQ56^3+CQ57^3+CR50^3+CR51^3+CR52^3+CR53^3+CR54^3+CR55^3+CR56^3+CR57^3</f>
        <v>0</v>
      </c>
      <c r="CR66" s="122">
        <f>CQ65^3+CQ64^3+CQ63^3+CQ62^3+CQ61^3+CQ60^3+CQ59^3+CQ58^3+CR65^3+CR64^3+CR63^3+CR62^3+CR61^3+CR60^3+CR59^3+CR58^3</f>
        <v>0</v>
      </c>
      <c r="CS66" s="122">
        <f>CS50^3+CS51^3+CS52^3+CS53^3+CS54^3+CS55^3+CS56^3+CS57^3+CT50^3+CT51^3+CT52^3+CT53^3+CT54^3+CT55^3+CT56^3+CT57^3</f>
        <v>0</v>
      </c>
      <c r="CT66" s="122">
        <f>CS65^3+CS64^3+CS63^3+CS62^3+CS61^3+CS60^3+CS59^3+CS58^3+CT65^3+CT64^3+CT63^3+CT62^3+CT61^3+CT60^3+CT59^3+CT58^3</f>
        <v>0</v>
      </c>
      <c r="CU66" s="122">
        <f>CU50^3+CU51^3+CU52^3+CU53^3+CU54^3+CU55^3+CU56^3+CU57^3+CV50^3+CV51^3+CV52^3+CV53^3+CV54^3+CV55^3+CV56^3+CV57^3</f>
        <v>0</v>
      </c>
      <c r="CV66" s="122">
        <f>CU65^3+CU64^3+CU63^3+CU62^3+CU61^3+CU60^3+CU59^3+CU58^3+CV65^3+CV64^3+CV63^3+CV62^3+CV61^3+CV60^3+CV59^3+CV58^3</f>
        <v>0</v>
      </c>
      <c r="CW66" s="122">
        <f>CW50^3+CW51^3+CW52^3+CW53^3+CW54^3+CW55^3+CW56^3+CW57^3+CX50^3+CX51^3+CX52^3+CX53^3+CX54^3+CX55^3+CX56^3+CX57^3</f>
        <v>0</v>
      </c>
      <c r="CX66" s="122">
        <f>CW65^3+CW64^3+CW63^3+CW62^3+CW61^3+CW60^3+CW59^3+CW58^3+CX65^3+CX64^3+CX63^3+CX62^3+CX61^3+CX60^3+CX59^3+CX58^3</f>
        <v>0</v>
      </c>
      <c r="CY66" s="122">
        <f>CY50^3+CY51^3+CY52^3+CY53^3+CY54^3+CY55^3+CY56^3+CY57^3+CZ50^3+CZ51^3+CZ52^3+CZ53^3+CZ54^3+CZ55^3+CZ56^3+CZ57^3</f>
        <v>0</v>
      </c>
      <c r="CZ66" s="122">
        <f>CY65^3+CY64^3+CY63^3+CY62^3+CY61^3+CY60^3+CY59^3+CY58^3+CZ65^3+CZ64^3+CZ63^3+CZ62^3+CZ61^3+CZ60^3+CZ59^3+CZ58^3</f>
        <v>0</v>
      </c>
      <c r="DA66" s="122">
        <f>DA50^3+DA51^3+DA52^3+DA53^3+DA54^3+DA55^3+DA56^3+DA57^3+DB50^3+DB51^3+DB52^3+DB53^3+DB54^3+DB55^3+DB56^3+DB57^3</f>
        <v>0</v>
      </c>
      <c r="DB66" s="123">
        <f>DA65^3+DA64^3+DA63^3+DA62^3+DA61^3+DA60^3+DA59^3+DA58^3+DB65^3+DB64^3+DB63^3+DB62^3+DB61^3+DB60^3+DB59^3+DB58^3</f>
        <v>0</v>
      </c>
      <c r="DC66" s="168">
        <f>CM50^3+CN51^3+CO52^3+CP53^3+CQ54^3+CR55^3+CS56^3+CT57^3+CU58^3+CV59^3+CW60^3+CX61^3+CY62^3+CZ63^3+DA64^3+DB65^3</f>
        <v>0</v>
      </c>
      <c r="DD66" s="169">
        <f>CM58^3+CN59^3+CO60^3+CP61^3+CQ62^3+CR63^3+CS64^3+CT65^3+CU50^3+CV51^3+CW52^3+CX53^3+CY54^3+CZ55^3+DA56^3+DB57^3</f>
        <v>0</v>
      </c>
      <c r="DE66" s="52"/>
      <c r="DF66" s="126"/>
      <c r="DG66" s="126"/>
      <c r="DH66" s="126"/>
      <c r="DI66" s="126"/>
      <c r="DJ66" s="126"/>
      <c r="DK66" s="126"/>
      <c r="DL66" s="126"/>
      <c r="DM66" s="126"/>
      <c r="DN66" s="126"/>
      <c r="DO66" s="126"/>
      <c r="DP66" s="126"/>
      <c r="DQ66" s="126"/>
      <c r="DR66" s="126"/>
      <c r="DS66" s="126"/>
      <c r="DT66" s="126"/>
      <c r="DU66" s="126"/>
      <c r="DV66" s="32"/>
      <c r="DW66" s="115"/>
      <c r="DY66" s="109"/>
      <c r="DZ66" s="58"/>
      <c r="EA66" s="121">
        <f>EA50^3+EA51^3+EA52^3+EA53^3+EA54^3+EA55^3+EA56^3+EA57^3+EB50^3+EB51^3+EB52^3+EB53^3+EB54^3+EB55^3+EB56^3+EB57^3</f>
        <v>0</v>
      </c>
      <c r="EB66" s="122">
        <f>EA65^3+EA64^3+EA63^3+EA62^3+EA61^3+EA60^3+EA59^3+EA58^3+EB65^3+EB64^3+EB63^3+EB62^3+EB61^3+EB60^3+EB59^3+EB58^3</f>
        <v>0</v>
      </c>
      <c r="EC66" s="122">
        <f>EC50^3+EC51^3+EC52^3+EC53^3+EC54^3+EC55^3+EC56^3+EC57^3+ED50^3+ED51^3+ED52^3+ED53^3+ED54^3+ED55^3+ED56^3+ED57^3</f>
        <v>0</v>
      </c>
      <c r="ED66" s="122">
        <f>EC65^3+EC64^3+EC63^3+EC62^3+EC61^3+EC60^3+EC59^3+EC58^3+ED65^3+ED64^3+ED63^3+ED62^3+ED61^3+ED60^3+ED59^3+ED58^3</f>
        <v>0</v>
      </c>
      <c r="EE66" s="122">
        <f>EE50^3+EE51^3+EE52^3+EE53^3+EE54^3+EE55^3+EE56^3+EE57^3+EF50^3+EF51^3+EF52^3+EF53^3+EF54^3+EF55^3+EF56^3+EF57^3</f>
        <v>0</v>
      </c>
      <c r="EF66" s="122">
        <f>EE65^3+EE64^3+EE63^3+EE62^3+EE61^3+EE60^3+EE59^3+EE58^3+EF65^3+EF64^3+EF63^3+EF62^3+EF61^3+EF60^3+EF59^3+EF58^3</f>
        <v>0</v>
      </c>
      <c r="EG66" s="122">
        <f>EG50^3+EG51^3+EG52^3+EG53^3+EG54^3+EG55^3+EG56^3+EG57^3+EH50^3+EH51^3+EH52^3+EH53^3+EH54^3+EH55^3+EH56^3+EH57^3</f>
        <v>0</v>
      </c>
      <c r="EH66" s="122">
        <f>EG65^3+EG64^3+EG63^3+EG62^3+EG61^3+EG60^3+EG59^3+EG58^3+EH65^3+EH64^3+EH63^3+EH62^3+EH61^3+EH60^3+EH59^3+EH58^3</f>
        <v>0</v>
      </c>
      <c r="EI66" s="122">
        <f>EI50^3+EI51^3+EI52^3+EI53^3+EI54^3+EI55^3+EI56^3+EI57^3+EJ50^3+EJ51^3+EJ52^3+EJ53^3+EJ54^3+EJ55^3+EJ56^3+EJ57^3</f>
        <v>0</v>
      </c>
      <c r="EJ66" s="122">
        <f>EI65^3+EI64^3+EI63^3+EI62^3+EI61^3+EI60^3+EI59^3+EI58^3+EJ65^3+EJ64^3+EJ63^3+EJ62^3+EJ61^3+EJ60^3+EJ59^3+EJ58^3</f>
        <v>0</v>
      </c>
      <c r="EK66" s="122">
        <f>EK50^3+EK51^3+EK52^3+EK53^3+EK54^3+EK55^3+EK56^3+EK57^3+EL50^3+EL51^3+EL52^3+EL53^3+EL54^3+EL55^3+EL56^3+EL57^3</f>
        <v>0</v>
      </c>
      <c r="EL66" s="122">
        <f>EK65^3+EK64^3+EK63^3+EK62^3+EK61^3+EK60^3+EK59^3+EK58^3+EL65^3+EL64^3+EL63^3+EL62^3+EL61^3+EL60^3+EL59^3+EL58^3</f>
        <v>0</v>
      </c>
      <c r="EM66" s="122">
        <f>EM50^3+EM51^3+EM52^3+EM53^3+EM54^3+EM55^3+EM56^3+EM57^3+EN50^3+EN51^3+EN52^3+EN53^3+EN54^3+EN55^3+EN56^3+EN57^3</f>
        <v>0</v>
      </c>
      <c r="EN66" s="122">
        <f>EM65^3+EM64^3+EM63^3+EM62^3+EM61^3+EM60^3+EM59^3+EM58^3+EN65^3+EN64^3+EN63^3+EN62^3+EN61^3+EN60^3+EN59^3+EN58^3</f>
        <v>0</v>
      </c>
      <c r="EO66" s="122">
        <f>EO50^3+EO51^3+EO52^3+EO53^3+EO54^3+EO55^3+EO56^3+EO57^3+EP50^3+EP51^3+EP52^3+EP53^3+EP54^3+EP55^3+EP56^3+EP57^3</f>
        <v>0</v>
      </c>
      <c r="EP66" s="123">
        <f>EO65^3+EO64^3+EO63^3+EO62^3+EO61^3+EO60^3+EO59^3+EO58^3+EP65^3+EP64^3+EP63^3+EP62^3+EP61^3+EP60^3+EP59^3+EP58^3</f>
        <v>0</v>
      </c>
      <c r="EQ66" s="168">
        <f>EA50^3+EB51^3+EC52^3+ED53^3+EE54^3+EF55^3+EG56^3+EH57^3+EI58^3+EJ59^3+EK60^3+EL61^3+EM62^3+EN63^3+EO64^3+EP65^3</f>
        <v>0</v>
      </c>
      <c r="ER66" s="169">
        <f>EA58^3+EB59^3+EC60^3+ED61^3+EE62^3+EF63^3+EG64^3+EH65^3+EI50^3+EJ51^3+EK52^3+EL53^3+EM54^3+EN55^3+EO56^3+EP57^3</f>
        <v>0</v>
      </c>
      <c r="ES66" s="52"/>
      <c r="ET66" s="126"/>
      <c r="EU66" s="126"/>
      <c r="EV66" s="126"/>
      <c r="EW66" s="126"/>
      <c r="EX66" s="126"/>
      <c r="EY66" s="126"/>
      <c r="EZ66" s="126"/>
      <c r="FA66" s="126"/>
      <c r="FB66" s="126"/>
      <c r="FC66" s="126"/>
      <c r="FD66" s="126"/>
      <c r="FE66" s="126"/>
      <c r="FF66" s="126"/>
      <c r="FG66" s="126"/>
      <c r="FH66" s="126"/>
      <c r="FI66" s="126"/>
      <c r="FJ66" s="32"/>
      <c r="FK66" s="115"/>
    </row>
    <row r="67" spans="1:167" ht="13.5" thickBot="1" x14ac:dyDescent="0.25">
      <c r="A67" s="32"/>
      <c r="B67" s="32"/>
      <c r="C67" s="32"/>
      <c r="D67" s="106" t="s">
        <v>31</v>
      </c>
      <c r="E67" s="107" t="s">
        <v>207</v>
      </c>
      <c r="F67" s="110">
        <f>B4+(53*B6)</f>
        <v>54</v>
      </c>
      <c r="G67" s="104"/>
      <c r="H67" s="43"/>
      <c r="I67" s="109"/>
      <c r="J67" s="58"/>
      <c r="K67" s="127">
        <f>K50^3+L50^3+M50^3+N50^3+K51^3+L51^3+M51^3+N51^3+K52^3+L52^3+M52^3+N52^3+K53^3+L53^3+M53^3+N53^3</f>
        <v>0</v>
      </c>
      <c r="L67" s="128">
        <f>K54^3+L54^3+M54^3+N54^3+K55^3+L55^3+M55^3+N55^3+K56^3+L56^3+M56^3+N56^3+K57^3+L57^3+M57^3+N57^3</f>
        <v>0</v>
      </c>
      <c r="M67" s="128">
        <f>K58^3+L58^3+M58^3+N58^3+K59^3+L59^3+M59^3+N59^3+K60^3+L60^3+M60^3+N60^3+K61^3+L61^3+M61^3+N61^3</f>
        <v>0</v>
      </c>
      <c r="N67" s="128">
        <f>K62^3+L62^3+M62^3+N62^3+K63^3+L63^3+M63^3+N63^3+K64^3+L64^3+M64^3+N64^3+K65^3+L65^3+M65^3+N65^3</f>
        <v>0</v>
      </c>
      <c r="O67" s="128">
        <f>O50^3+P50^3+Q50^3+R50^3+O51^3+P51^3+Q51^3+R51^3+O52^3+P52^3+Q52^3+R52^3+O53^3+P53^3+Q53^3+R53^3</f>
        <v>0</v>
      </c>
      <c r="P67" s="128">
        <f>O54^3+P54^3+Q54^3+R54^3+O55^3+P55^3+Q55^3+R55^3+O56^3+P56^3+Q56^3+R56^3+O57^3+P57^3+Q57^3+R57^3</f>
        <v>0</v>
      </c>
      <c r="Q67" s="128">
        <f>O58^3+P58^3+Q58^3+R58^3+O59^3+P59^3+Q59^3+R59^3+O60^3+P60^3+Q60^3+R60^3+O61^3+P61^3+Q61^3+R61^3</f>
        <v>0</v>
      </c>
      <c r="R67" s="128">
        <f>O62^3+P62^3+Q62^3+R62^3+O63^3+P63^3+Q63^3+R63^3+O64^3+P64^3+Q64^3+R64^3+O65^3+P65^3+Q65^3+R65^3</f>
        <v>0</v>
      </c>
      <c r="S67" s="128">
        <f>S50^3+T50^3+U50^3+V50^3+S51^3+T51^3+U51^3+V51^3+S52^3+T52^3+U52^3+V52^3+S53^3+T53^3+U53^3+V53^3</f>
        <v>0</v>
      </c>
      <c r="T67" s="128">
        <f>S54^3+T54^3+U54^3+V54^3+S55^3+T55^3+U55^3+V55^3+S56^3+T56^3+U56^3+V56^3+S57^3+T57^3+U57^3+V57^3</f>
        <v>0</v>
      </c>
      <c r="U67" s="128">
        <f>S58^3+T58^3+U58^3+V58^3+S59^3+T59^3+U59^3+V59^3+S60^3+T60^3+U60^3+V60^3+S61^3+T61^3+U61^3+V61^3</f>
        <v>0</v>
      </c>
      <c r="V67" s="128">
        <f>S62^3+T62^3+U62^3+V62^3+S63^3+T63^3+U63^3+V63^3+S64^3+T64^3+U64^3+V64^3+S65^3+T65^3+U65^3+V65^3</f>
        <v>0</v>
      </c>
      <c r="W67" s="128">
        <f>W50^3+X50^3+Y50^3+Z50^3+W51^3+X51^3+Y51^3+Z51^3+W52^3+X52^3+Y52^3+Z52^3+W53^3+X53^3+Y53^3+Z53^3</f>
        <v>0</v>
      </c>
      <c r="X67" s="128">
        <f>W54^3+X54^3+Y54^3+Z54^3+W55^3+X55^3+Y55^3+Z55^3+W56^3+X56^3+Y56^3+Z56^3+W57^3+X57^3+Y57^3+Z57^3</f>
        <v>0</v>
      </c>
      <c r="Y67" s="128">
        <f>W58^3+X58^3+Y58^3+Z58^3+W59^3+X59^3+Y59^3+Z59^3+W60^3+X60^3+Y60^3+Z60^3+W61^3+X61^3+Y61^3+Z61^3</f>
        <v>0</v>
      </c>
      <c r="Z67" s="128">
        <f>W62^3+X62^3+Y62^3+Z62^3+W63^3+X63^3+Y63^3+Z63^3+W64^3+X64^3+Y64^3+Z64^3+W65^3+X65^3+Y65^3+Z65^3</f>
        <v>0</v>
      </c>
      <c r="AA67" s="128">
        <f>K65^3+L64^3+M63^3+N62^3+O61^3+P60^3+Q59^3+R58^3+S57^3+T56^3+U55^3+V54^3+W53^3+X52^3+Y51^3+Z50^3</f>
        <v>0</v>
      </c>
      <c r="AB67" s="170">
        <f>K57^3+L56^3+M55^3+N54^3+O53^3+P52^3+Q51^3+R50^3+S65^3+T64^3+U63^3+V62^3+W61^3+X60^3+Y59^3+Z58^3</f>
        <v>0</v>
      </c>
      <c r="AC67" s="32"/>
      <c r="AD67" s="131"/>
      <c r="AE67" s="131"/>
      <c r="AF67" s="131"/>
      <c r="AG67" s="131"/>
      <c r="AH67" s="131"/>
      <c r="AI67" s="131"/>
      <c r="AJ67" s="131"/>
      <c r="AK67" s="131"/>
      <c r="AL67" s="131"/>
      <c r="AM67" s="131"/>
      <c r="AN67" s="131"/>
      <c r="AO67" s="131"/>
      <c r="AP67" s="131"/>
      <c r="AQ67" s="131"/>
      <c r="AR67" s="131"/>
      <c r="AS67" s="131"/>
      <c r="AT67" s="32"/>
      <c r="AU67" s="115"/>
      <c r="AW67" s="109"/>
      <c r="AX67" s="58"/>
      <c r="AY67" s="127">
        <f>AY50^3+AZ50^3+BA50^3+BB50^3+AY51^3+AZ51^3+BA51^3+BB51^3+AY52^3+AZ52^3+BA52^3+BB52^3+AY53^3+AZ53^3+BA53^3+BB53^3</f>
        <v>0</v>
      </c>
      <c r="AZ67" s="128">
        <f>AY54^3+AZ54^3+BA54^3+BB54^3+AY55^3+AZ55^3+BA55^3+BB55^3+AY56^3+AZ56^3+BA56^3+BB56^3+AY57^3+AZ57^3+BA57^3+BB57^3</f>
        <v>0</v>
      </c>
      <c r="BA67" s="128">
        <f>AY58^3+AZ58^3+BA58^3+BB58^3+AY59^3+AZ59^3+BA59^3+BB59^3+AY60^3+AZ60^3+BA60^3+BB60^3+AY61^3+AZ61^3+BA61^3+BB61^3</f>
        <v>0</v>
      </c>
      <c r="BB67" s="128">
        <f>AY62^3+AZ62^3+BA62^3+BB62^3+AY63^3+AZ63^3+BA63^3+BB63^3+AY64^3+AZ64^3+BA64^3+BB64^3+AY65^3+AZ65^3+BA65^3+BB65^3</f>
        <v>0</v>
      </c>
      <c r="BC67" s="128">
        <f>BC50^3+BD50^3+BE50^3+BF50^3+BC51^3+BD51^3+BE51^3+BF51^3+BC52^3+BD52^3+BE52^3+BF52^3+BC53^3+BD53^3+BE53^3+BF53^3</f>
        <v>0</v>
      </c>
      <c r="BD67" s="128">
        <f>BC54^3+BD54^3+BE54^3+BF54^3+BC55^3+BD55^3+BE55^3+BF55^3+BC56^3+BD56^3+BE56^3+BF56^3+BC57^3+BD57^3+BE57^3+BF57^3</f>
        <v>0</v>
      </c>
      <c r="BE67" s="128">
        <f>BC58^3+BD58^3+BE58^3+BF58^3+BC59^3+BD59^3+BE59^3+BF59^3+BC60^3+BD60^3+BE60^3+BF60^3+BC61^3+BD61^3+BE61^3+BF61^3</f>
        <v>0</v>
      </c>
      <c r="BF67" s="128">
        <f>BC62^3+BD62^3+BE62^3+BF62^3+BC63^3+BD63^3+BE63^3+BF63^3+BC64^3+BD64^3+BE64^3+BF64^3+BC65^3+BD65^3+BE65^3+BF65^3</f>
        <v>0</v>
      </c>
      <c r="BG67" s="128">
        <f>BG50^3+BH50^3+BI50^3+BJ50^3+BG51^3+BH51^3+BI51^3+BJ51^3+BG52^3+BH52^3+BI52^3+BJ52^3+BG53^3+BH53^3+BI53^3+BJ53^3</f>
        <v>0</v>
      </c>
      <c r="BH67" s="128">
        <f>BG54^3+BH54^3+BI54^3+BJ54^3+BG55^3+BH55^3+BI55^3+BJ55^3+BG56^3+BH56^3+BI56^3+BJ56^3+BG57^3+BH57^3+BI57^3+BJ57^3</f>
        <v>0</v>
      </c>
      <c r="BI67" s="128">
        <f>BG58^3+BH58^3+BI58^3+BJ58^3+BG59^3+BH59^3+BI59^3+BJ59^3+BG60^3+BH60^3+BI60^3+BJ60^3+BG61^3+BH61^3+BI61^3+BJ61^3</f>
        <v>0</v>
      </c>
      <c r="BJ67" s="128">
        <f>BG62^3+BH62^3+BI62^3+BJ62^3+BG63^3+BH63^3+BI63^3+BJ63^3+BG64^3+BH64^3+BI64^3+BJ64^3+BG65^3+BH65^3+BI65^3+BJ65^3</f>
        <v>0</v>
      </c>
      <c r="BK67" s="128">
        <f>BK50^3+BL50^3+BM50^3+BN50^3+BK51^3+BL51^3+BM51^3+BN51^3+BK52^3+BL52^3+BM52^3+BN52^3+BK53^3+BL53^3+BM53^3+BN53^3</f>
        <v>0</v>
      </c>
      <c r="BL67" s="128">
        <f>BK54^3+BL54^3+BM54^3+BN54^3+BK55^3+BL55^3+BM55^3+BN55^3+BK56^3+BL56^3+BM56^3+BN56^3+BK57^3+BL57^3+BM57^3+BN57^3</f>
        <v>0</v>
      </c>
      <c r="BM67" s="128">
        <f>BK58^3+BL58^3+BM58^3+BN58^3+BK59^3+BL59^3+BM59^3+BN59^3+BK60^3+BL60^3+BM60^3+BN60^3+BK61^3+BL61^3+BM61^3+BN61^3</f>
        <v>0</v>
      </c>
      <c r="BN67" s="128">
        <f>BK62^3+BL62^3+BM62^3+BN62^3+BK63^3+BL63^3+BM63^3+BN63^3+BK64^3+BL64^3+BM64^3+BN64^3+BK65^3+BL65^3+BM65^3+BN65^3</f>
        <v>0</v>
      </c>
      <c r="BO67" s="128">
        <f>AY65^3+AZ64^3+BA63^3+BB62^3+BC61^3+BD60^3+BE59^3+BF58^3+BG57^3+BH56^3+BI55^3+BJ54^3+BK53^3+BL52^3+BM51^3+BN50^3</f>
        <v>0</v>
      </c>
      <c r="BP67" s="170">
        <f>AY57^3+AZ56^3+BA55^3+BB54^3+BC53^3+BD52^3+BE51^3+BF50^3+BG65^3+BH64^3+BI63^3+BJ62^3+BK61^3+BL60^3+BM59^3+BN58^3</f>
        <v>0</v>
      </c>
      <c r="BQ67" s="32"/>
      <c r="BR67" s="131"/>
      <c r="BS67" s="131"/>
      <c r="BT67" s="131"/>
      <c r="BU67" s="131"/>
      <c r="BV67" s="131"/>
      <c r="BW67" s="131"/>
      <c r="BX67" s="131"/>
      <c r="BY67" s="131"/>
      <c r="BZ67" s="131"/>
      <c r="CA67" s="131"/>
      <c r="CB67" s="131"/>
      <c r="CC67" s="131"/>
      <c r="CD67" s="131"/>
      <c r="CE67" s="131"/>
      <c r="CF67" s="131"/>
      <c r="CG67" s="131"/>
      <c r="CH67" s="32"/>
      <c r="CI67" s="115"/>
      <c r="CJ67" s="144"/>
      <c r="CK67" s="109"/>
      <c r="CL67" s="58"/>
      <c r="CM67" s="127">
        <f>CM50^3+CN50^3+CO50^3+CP50^3+CM51^3+CN51^3+CO51^3+CP51^3+CM52^3+CN52^3+CO52^3+CP52^3+CM53^3+CN53^3+CO53^3+CP53^3</f>
        <v>0</v>
      </c>
      <c r="CN67" s="128">
        <f>CM54^3+CN54^3+CO54^3+CP54^3+CM55^3+CN55^3+CO55^3+CP55^3+CM56^3+CN56^3+CO56^3+CP56^3+CM57^3+CN57^3+CO57^3+CP57^3</f>
        <v>0</v>
      </c>
      <c r="CO67" s="128">
        <f>CM58^3+CN58^3+CO58^3+CP58^3+CM59^3+CN59^3+CO59^3+CP59^3+CM60^3+CN60^3+CO60^3+CP60^3+CM61^3+CN61^3+CO61^3+CP61^3</f>
        <v>0</v>
      </c>
      <c r="CP67" s="128">
        <f>CM62^3+CN62^3+CO62^3+CP62^3+CM63^3+CN63^3+CO63^3+CP63^3+CM64^3+CN64^3+CO64^3+CP64^3+CM65^3+CN65^3+CO65^3+CP65^3</f>
        <v>0</v>
      </c>
      <c r="CQ67" s="128">
        <f>CQ50^3+CR50^3+CS50^3+CT50^3+CQ51^3+CR51^3+CS51^3+CT51^3+CQ52^3+CR52^3+CS52^3+CT52^3+CQ53^3+CR53^3+CS53^3+CT53^3</f>
        <v>0</v>
      </c>
      <c r="CR67" s="128">
        <f>CQ54^3+CR54^3+CS54^3+CT54^3+CQ55^3+CR55^3+CS55^3+CT55^3+CQ56^3+CR56^3+CS56^3+CT56^3+CQ57^3+CR57^3+CS57^3+CT57^3</f>
        <v>0</v>
      </c>
      <c r="CS67" s="128">
        <f>CQ58^3+CR58^3+CS58^3+CT58^3+CQ59^3+CR59^3+CS59^3+CT59^3+CQ60^3+CR60^3+CS60^3+CT60^3+CQ61^3+CR61^3+CS61^3+CT61^3</f>
        <v>0</v>
      </c>
      <c r="CT67" s="128">
        <f>CQ62^3+CR62^3+CS62^3+CT62^3+CQ63^3+CR63^3+CS63^3+CT63^3+CQ64^3+CR64^3+CS64^3+CT64^3+CQ65^3+CR65^3+CS65^3+CT65^3</f>
        <v>0</v>
      </c>
      <c r="CU67" s="128">
        <f>CU50^3+CV50^3+CW50^3+CX50^3+CU51^3+CV51^3+CW51^3+CX51^3+CU52^3+CV52^3+CW52^3+CX52^3+CU53^3+CV53^3+CW53^3+CX53^3</f>
        <v>0</v>
      </c>
      <c r="CV67" s="128">
        <f>CU54^3+CV54^3+CW54^3+CX54^3+CU55^3+CV55^3+CW55^3+CX55^3+CU56^3+CV56^3+CW56^3+CX56^3+CU57^3+CV57^3+CW57^3+CX57^3</f>
        <v>0</v>
      </c>
      <c r="CW67" s="128">
        <f>CU58^3+CV58^3+CW58^3+CX58^3+CU59^3+CV59^3+CW59^3+CX59^3+CU60^3+CV60^3+CW60^3+CX60^3+CU61^3+CV61^3+CW61^3+CX61^3</f>
        <v>0</v>
      </c>
      <c r="CX67" s="128">
        <f>CU62^3+CV62^3+CW62^3+CX62^3+CU63^3+CV63^3+CW63^3+CX63^3+CU64^3+CV64^3+CW64^3+CX64^3+CU65^3+CV65^3+CW65^3+CX65^3</f>
        <v>0</v>
      </c>
      <c r="CY67" s="128">
        <f>CY50^3+CZ50^3+DA50^3+DB50^3+CY51^3+CZ51^3+DA51^3+DB51^3+CY52^3+CZ52^3+DA52^3+DB52^3+CY53^3+CZ53^3+DA53^3+DB53^3</f>
        <v>0</v>
      </c>
      <c r="CZ67" s="128">
        <f>CY54^3+CZ54^3+DA54^3+DB54^3+CY55^3+CZ55^3+DA55^3+DB55^3+CY56^3+CZ56^3+DA56^3+DB56^3+CY57^3+CZ57^3+DA57^3+DB57^3</f>
        <v>0</v>
      </c>
      <c r="DA67" s="128">
        <f>CY58^3+CZ58^3+DA58^3+DB58^3+CY59^3+CZ59^3+DA59^3+DB59^3+CY60^3+CZ60^3+DA60^3+DB60^3+CY61^3+CZ61^3+DA61^3+DB61^3</f>
        <v>0</v>
      </c>
      <c r="DB67" s="128">
        <f>CY62^3+CZ62^3+DA62^3+DB62^3+CY63^3+CZ63^3+DA63^3+DB63^3+CY64^3+CZ64^3+DA64^3+DB64^3+CY65^3+CZ65^3+DA65^3+DB65^3</f>
        <v>0</v>
      </c>
      <c r="DC67" s="128">
        <f>CM65^3+CN64^3+CO63^3+CP62^3+CQ61^3+CR60^3+CS59^3+CT58^3+CU57^3+CV56^3+CW55^3+CX54^3+CY53^3+CZ52^3+DA51^3+DB50^3</f>
        <v>0</v>
      </c>
      <c r="DD67" s="170">
        <f>CM57^3+CN56^3+CO55^3+CP54^3+CQ53^3+CR52^3+CS51^3+CT50^3+CU65^3+CV64^3+CW63^3+CX62^3+CY61^3+CZ60^3+DA59^3+DB58^3</f>
        <v>0</v>
      </c>
      <c r="DE67" s="32"/>
      <c r="DF67" s="131"/>
      <c r="DG67" s="131"/>
      <c r="DH67" s="131"/>
      <c r="DI67" s="131"/>
      <c r="DJ67" s="131"/>
      <c r="DK67" s="131"/>
      <c r="DL67" s="131"/>
      <c r="DM67" s="131"/>
      <c r="DN67" s="131"/>
      <c r="DO67" s="131"/>
      <c r="DP67" s="131"/>
      <c r="DQ67" s="131"/>
      <c r="DR67" s="131"/>
      <c r="DS67" s="131"/>
      <c r="DT67" s="131"/>
      <c r="DU67" s="131"/>
      <c r="DV67" s="32"/>
      <c r="DW67" s="115"/>
      <c r="DY67" s="109"/>
      <c r="DZ67" s="58"/>
      <c r="EA67" s="127">
        <f>EA50^3+EB50^3+EC50^3+ED50^3+EA51^3+EB51^3+EC51^3+ED51^3+EA52^3+EB52^3+EC52^3+ED52^3+EA53^3+EB53^3+EC53^3+ED53^3</f>
        <v>0</v>
      </c>
      <c r="EB67" s="128">
        <f>EA54^3+EB54^3+EC54^3+ED54^3+EA55^3+EB55^3+EC55^3+ED55^3+EA56^3+EB56^3+EC56^3+ED56^3+EA57^3+EB57^3+EC57^3+ED57^3</f>
        <v>0</v>
      </c>
      <c r="EC67" s="128">
        <f>EA58^3+EB58^3+EC58^3+ED58^3+EA59^3+EB59^3+EC59^3+ED59^3+EA60^3+EB60^3+EC60^3+ED60^3+EA61^3+EB61^3+EC61^3+ED61^3</f>
        <v>0</v>
      </c>
      <c r="ED67" s="128">
        <f>EA62^3+EB62^3+EC62^3+ED62^3+EA63^3+EB63^3+EC63^3+ED63^3+EA64^3+EB64^3+EC64^3+ED64^3+EA65^3+EB65^3+EC65^3+ED65^3</f>
        <v>0</v>
      </c>
      <c r="EE67" s="128">
        <f>EE50^3+EF50^3+EG50^3+EH50^3+EE51^3+EF51^3+EG51^3+EH51^3+EE52^3+EF52^3+EG52^3+EH52^3+EE53^3+EF53^3+EG53^3+EH53^3</f>
        <v>0</v>
      </c>
      <c r="EF67" s="128">
        <f>EE54^3+EF54^3+EG54^3+EH54^3+EE55^3+EF55^3+EG55^3+EH55^3+EE56^3+EF56^3+EG56^3+EH56^3+EE57^3+EF57^3+EG57^3+EH57^3</f>
        <v>0</v>
      </c>
      <c r="EG67" s="128">
        <f>EE58^3+EF58^3+EG58^3+EH58^3+EE59^3+EF59^3+EG59^3+EH59^3+EE60^3+EF60^3+EG60^3+EH60^3+EE61^3+EF61^3+EG61^3+EH61^3</f>
        <v>0</v>
      </c>
      <c r="EH67" s="128">
        <f>EE62^3+EF62^3+EG62^3+EH62^3+EE63^3+EF63^3+EG63^3+EH63^3+EE64^3+EF64^3+EG64^3+EH64^3+EE65^3+EF65^3+EG65^3+EH65^3</f>
        <v>0</v>
      </c>
      <c r="EI67" s="128">
        <f>EI50^3+EJ50^3+EK50^3+EL50^3+EI51^3+EJ51^3+EK51^3+EL51^3+EI52^3+EJ52^3+EK52^3+EL52^3+EI53^3+EJ53^3+EK53^3+EL53^3</f>
        <v>0</v>
      </c>
      <c r="EJ67" s="128">
        <f>EI54^3+EJ54^3+EK54^3+EL54^3+EI55^3+EJ55^3+EK55^3+EL55^3+EI56^3+EJ56^3+EK56^3+EL56^3+EI57^3+EJ57^3+EK57^3+EL57^3</f>
        <v>0</v>
      </c>
      <c r="EK67" s="128">
        <f>EI58^3+EJ58^3+EK58^3+EL58^3+EI59^3+EJ59^3+EK59^3+EL59^3+EI60^3+EJ60^3+EK60^3+EL60^3+EI61^3+EJ61^3+EK61^3+EL61^3</f>
        <v>0</v>
      </c>
      <c r="EL67" s="128">
        <f>EI62^3+EJ62^3+EK62^3+EL62^3+EI63^3+EJ63^3+EK63^3+EL63^3+EI64^3+EJ64^3+EK64^3+EL64^3+EI65^3+EJ65^3+EK65^3+EL65^3</f>
        <v>0</v>
      </c>
      <c r="EM67" s="128">
        <f>EM50^3+EN50^3+EO50^3+EP50^3+EM51^3+EN51^3+EO51^3+EP51^3+EM52^3+EN52^3+EO52^3+EP52^3+EM53^3+EN53^3+EO53^3+EP53^3</f>
        <v>0</v>
      </c>
      <c r="EN67" s="128">
        <f>EM54^3+EN54^3+EO54^3+EP54^3+EM55^3+EN55^3+EO55^3+EP55^3+EM56^3+EN56^3+EO56^3+EP56^3+EM57^3+EN57^3+EO57^3+EP57^3</f>
        <v>0</v>
      </c>
      <c r="EO67" s="128">
        <f>EM58^3+EN58^3+EO58^3+EP58^3+EM59^3+EN59^3+EO59^3+EP59^3+EM60^3+EN60^3+EO60^3+EP60^3+EM61^3+EN61^3+EO61^3+EP61^3</f>
        <v>0</v>
      </c>
      <c r="EP67" s="128">
        <f>EM62^3+EN62^3+EO62^3+EP62^3+EM63^3+EN63^3+EO63^3+EP63^3+EM64^3+EN64^3+EO64^3+EP64^3+EM65^3+EN65^3+EO65^3+EP65^3</f>
        <v>0</v>
      </c>
      <c r="EQ67" s="128">
        <f>EA65^3+EB64^3+EC63^3+ED62^3+EE61^3+EF60^3+EG59^3+EH58^3+EI57^3+EJ56^3+EK55^3+EL54^3+EM53^3+EN52^3+EO51^3+EP50^3</f>
        <v>0</v>
      </c>
      <c r="ER67" s="170">
        <f>EA57^3+EB56^3+EC55^3+ED54^3+EE53^3+EF52^3+EG51^3+EH50^3+EI65^3+EJ64^3+EK63^3+EL62^3+EM61^3+EN60^3+EO59^3+EP58^3</f>
        <v>0</v>
      </c>
      <c r="ES67" s="32"/>
      <c r="ET67" s="131"/>
      <c r="EU67" s="131"/>
      <c r="EV67" s="131"/>
      <c r="EW67" s="131"/>
      <c r="EX67" s="131"/>
      <c r="EY67" s="131"/>
      <c r="EZ67" s="131"/>
      <c r="FA67" s="131"/>
      <c r="FB67" s="131"/>
      <c r="FC67" s="131"/>
      <c r="FD67" s="131"/>
      <c r="FE67" s="131"/>
      <c r="FF67" s="131"/>
      <c r="FG67" s="131"/>
      <c r="FH67" s="131"/>
      <c r="FI67" s="131"/>
      <c r="FJ67" s="32"/>
      <c r="FK67" s="115"/>
    </row>
    <row r="68" spans="1:167" ht="13.5" thickBot="1" x14ac:dyDescent="0.25">
      <c r="A68" s="32"/>
      <c r="B68" s="32"/>
      <c r="C68" s="32"/>
      <c r="D68" s="106" t="s">
        <v>12</v>
      </c>
      <c r="E68" s="107" t="s">
        <v>207</v>
      </c>
      <c r="F68" s="110">
        <f>B4+(54*B6)</f>
        <v>55</v>
      </c>
      <c r="G68" s="104"/>
      <c r="H68" s="43"/>
      <c r="I68" s="109"/>
      <c r="J68" s="58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137"/>
      <c r="AB68" s="137"/>
      <c r="AC68" s="32" t="s">
        <v>0</v>
      </c>
      <c r="AD68" s="135"/>
      <c r="AE68" s="135"/>
      <c r="AF68" s="135"/>
      <c r="AG68" s="135"/>
      <c r="AH68" s="135"/>
      <c r="AI68" s="135"/>
      <c r="AJ68" s="135"/>
      <c r="AK68" s="135"/>
      <c r="AL68" s="135"/>
      <c r="AM68" s="135"/>
      <c r="AN68" s="135"/>
      <c r="AO68" s="135"/>
      <c r="AP68" s="135"/>
      <c r="AQ68" s="135"/>
      <c r="AR68" s="135"/>
      <c r="AS68" s="135"/>
      <c r="AT68" s="32"/>
      <c r="AU68" s="115"/>
      <c r="AW68" s="109"/>
      <c r="AX68" s="58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  <c r="BN68" s="46"/>
      <c r="BO68" s="137"/>
      <c r="BP68" s="137"/>
      <c r="BQ68" s="32" t="s">
        <v>0</v>
      </c>
      <c r="BR68" s="135"/>
      <c r="BS68" s="135"/>
      <c r="BT68" s="135"/>
      <c r="BU68" s="135"/>
      <c r="BV68" s="135"/>
      <c r="BW68" s="135"/>
      <c r="BX68" s="135"/>
      <c r="BY68" s="135"/>
      <c r="BZ68" s="135"/>
      <c r="CA68" s="135"/>
      <c r="CB68" s="135"/>
      <c r="CC68" s="135"/>
      <c r="CD68" s="135"/>
      <c r="CE68" s="135"/>
      <c r="CF68" s="135"/>
      <c r="CG68" s="135"/>
      <c r="CH68" s="32"/>
      <c r="CI68" s="115"/>
      <c r="CJ68" s="144"/>
      <c r="CK68" s="109"/>
      <c r="CL68" s="58"/>
      <c r="CM68" s="46"/>
      <c r="CN68" s="46"/>
      <c r="CO68" s="46"/>
      <c r="CP68" s="46"/>
      <c r="CQ68" s="46"/>
      <c r="CR68" s="46"/>
      <c r="CS68" s="46"/>
      <c r="CT68" s="46"/>
      <c r="CU68" s="46"/>
      <c r="CV68" s="46"/>
      <c r="CW68" s="46"/>
      <c r="CX68" s="46"/>
      <c r="CY68" s="46"/>
      <c r="CZ68" s="46"/>
      <c r="DA68" s="46"/>
      <c r="DB68" s="46"/>
      <c r="DC68" s="137"/>
      <c r="DD68" s="137"/>
      <c r="DE68" s="32" t="s">
        <v>0</v>
      </c>
      <c r="DF68" s="135"/>
      <c r="DG68" s="135"/>
      <c r="DH68" s="135"/>
      <c r="DI68" s="135"/>
      <c r="DJ68" s="135"/>
      <c r="DK68" s="135"/>
      <c r="DL68" s="135"/>
      <c r="DM68" s="135"/>
      <c r="DN68" s="135"/>
      <c r="DO68" s="135"/>
      <c r="DP68" s="135"/>
      <c r="DQ68" s="135"/>
      <c r="DR68" s="135"/>
      <c r="DS68" s="135"/>
      <c r="DT68" s="135"/>
      <c r="DU68" s="135"/>
      <c r="DV68" s="32"/>
      <c r="DW68" s="115"/>
      <c r="DY68" s="109"/>
      <c r="DZ68" s="58"/>
      <c r="EA68" s="46"/>
      <c r="EB68" s="46"/>
      <c r="EC68" s="46"/>
      <c r="ED68" s="46"/>
      <c r="EE68" s="46"/>
      <c r="EF68" s="46"/>
      <c r="EG68" s="46"/>
      <c r="EH68" s="46"/>
      <c r="EI68" s="46"/>
      <c r="EJ68" s="46"/>
      <c r="EK68" s="46"/>
      <c r="EL68" s="46"/>
      <c r="EM68" s="46"/>
      <c r="EN68" s="46"/>
      <c r="EO68" s="46"/>
      <c r="EP68" s="46"/>
      <c r="EQ68" s="137"/>
      <c r="ER68" s="137"/>
      <c r="ES68" s="32" t="s">
        <v>0</v>
      </c>
      <c r="ET68" s="135"/>
      <c r="EU68" s="135"/>
      <c r="EV68" s="135"/>
      <c r="EW68" s="135"/>
      <c r="EX68" s="135"/>
      <c r="EY68" s="135"/>
      <c r="EZ68" s="135"/>
      <c r="FA68" s="135"/>
      <c r="FB68" s="135"/>
      <c r="FC68" s="135"/>
      <c r="FD68" s="135"/>
      <c r="FE68" s="135"/>
      <c r="FF68" s="135"/>
      <c r="FG68" s="135"/>
      <c r="FH68" s="135"/>
      <c r="FI68" s="135"/>
      <c r="FJ68" s="32"/>
      <c r="FK68" s="115"/>
    </row>
    <row r="69" spans="1:167" ht="14.25" thickTop="1" thickBot="1" x14ac:dyDescent="0.25">
      <c r="A69" s="32"/>
      <c r="B69" s="32"/>
      <c r="C69" s="32"/>
      <c r="D69" s="106" t="s">
        <v>213</v>
      </c>
      <c r="E69" s="107" t="s">
        <v>207</v>
      </c>
      <c r="F69" s="108">
        <f>B4+(55*B6)</f>
        <v>56</v>
      </c>
      <c r="G69" s="104"/>
      <c r="H69" s="43"/>
      <c r="I69" s="138"/>
      <c r="J69" s="142"/>
      <c r="K69" s="143"/>
      <c r="L69" s="143"/>
      <c r="M69" s="143"/>
      <c r="N69" s="143"/>
      <c r="O69" s="143"/>
      <c r="P69" s="143"/>
      <c r="Q69" s="143"/>
      <c r="R69" s="143"/>
      <c r="S69" s="143"/>
      <c r="T69" s="143"/>
      <c r="U69" s="143"/>
      <c r="V69" s="143"/>
      <c r="W69" s="143"/>
      <c r="X69" s="143"/>
      <c r="Y69" s="143"/>
      <c r="Z69" s="143"/>
      <c r="AA69" s="143"/>
      <c r="AB69" s="143"/>
      <c r="AC69" s="143"/>
      <c r="AD69" s="140"/>
      <c r="AE69" s="140"/>
      <c r="AF69" s="140"/>
      <c r="AG69" s="140"/>
      <c r="AH69" s="140"/>
      <c r="AI69" s="140"/>
      <c r="AJ69" s="140"/>
      <c r="AK69" s="140"/>
      <c r="AL69" s="140"/>
      <c r="AM69" s="140"/>
      <c r="AN69" s="140"/>
      <c r="AO69" s="140"/>
      <c r="AP69" s="140"/>
      <c r="AQ69" s="140"/>
      <c r="AR69" s="140"/>
      <c r="AS69" s="140"/>
      <c r="AT69" s="139"/>
      <c r="AU69" s="141" t="s">
        <v>0</v>
      </c>
      <c r="AW69" s="138"/>
      <c r="AX69" s="142"/>
      <c r="AY69" s="143"/>
      <c r="AZ69" s="143"/>
      <c r="BA69" s="143"/>
      <c r="BB69" s="143"/>
      <c r="BC69" s="143"/>
      <c r="BD69" s="143"/>
      <c r="BE69" s="143"/>
      <c r="BF69" s="143"/>
      <c r="BG69" s="143"/>
      <c r="BH69" s="143"/>
      <c r="BI69" s="143"/>
      <c r="BJ69" s="143"/>
      <c r="BK69" s="143"/>
      <c r="BL69" s="143"/>
      <c r="BM69" s="143"/>
      <c r="BN69" s="143"/>
      <c r="BO69" s="143"/>
      <c r="BP69" s="143"/>
      <c r="BQ69" s="143"/>
      <c r="BR69" s="140"/>
      <c r="BS69" s="140"/>
      <c r="BT69" s="140"/>
      <c r="BU69" s="140"/>
      <c r="BV69" s="140"/>
      <c r="BW69" s="140"/>
      <c r="BX69" s="140"/>
      <c r="BY69" s="140"/>
      <c r="BZ69" s="140"/>
      <c r="CA69" s="140"/>
      <c r="CB69" s="140"/>
      <c r="CC69" s="140"/>
      <c r="CD69" s="140"/>
      <c r="CE69" s="140"/>
      <c r="CF69" s="140"/>
      <c r="CG69" s="140"/>
      <c r="CH69" s="139"/>
      <c r="CI69" s="141" t="s">
        <v>0</v>
      </c>
      <c r="CJ69" s="144"/>
      <c r="CK69" s="138"/>
      <c r="CL69" s="142"/>
      <c r="CM69" s="143"/>
      <c r="CN69" s="143"/>
      <c r="CO69" s="143"/>
      <c r="CP69" s="143"/>
      <c r="CQ69" s="143"/>
      <c r="CR69" s="143"/>
      <c r="CS69" s="143"/>
      <c r="CT69" s="143"/>
      <c r="CU69" s="143"/>
      <c r="CV69" s="143"/>
      <c r="CW69" s="143"/>
      <c r="CX69" s="143"/>
      <c r="CY69" s="143"/>
      <c r="CZ69" s="143"/>
      <c r="DA69" s="143"/>
      <c r="DB69" s="143"/>
      <c r="DC69" s="143"/>
      <c r="DD69" s="143"/>
      <c r="DE69" s="143"/>
      <c r="DF69" s="140"/>
      <c r="DG69" s="140"/>
      <c r="DH69" s="140"/>
      <c r="DI69" s="140"/>
      <c r="DJ69" s="140"/>
      <c r="DK69" s="140"/>
      <c r="DL69" s="140"/>
      <c r="DM69" s="140"/>
      <c r="DN69" s="140"/>
      <c r="DO69" s="140"/>
      <c r="DP69" s="140"/>
      <c r="DQ69" s="140"/>
      <c r="DR69" s="140"/>
      <c r="DS69" s="140"/>
      <c r="DT69" s="140"/>
      <c r="DU69" s="140"/>
      <c r="DV69" s="139"/>
      <c r="DW69" s="141" t="s">
        <v>0</v>
      </c>
      <c r="DY69" s="138"/>
      <c r="DZ69" s="142"/>
      <c r="EA69" s="143"/>
      <c r="EB69" s="143"/>
      <c r="EC69" s="143"/>
      <c r="ED69" s="143"/>
      <c r="EE69" s="143"/>
      <c r="EF69" s="143"/>
      <c r="EG69" s="143"/>
      <c r="EH69" s="143"/>
      <c r="EI69" s="143"/>
      <c r="EJ69" s="143"/>
      <c r="EK69" s="143"/>
      <c r="EL69" s="143"/>
      <c r="EM69" s="143"/>
      <c r="EN69" s="143"/>
      <c r="EO69" s="143"/>
      <c r="EP69" s="143"/>
      <c r="EQ69" s="143"/>
      <c r="ER69" s="143"/>
      <c r="ES69" s="143"/>
      <c r="ET69" s="140"/>
      <c r="EU69" s="140"/>
      <c r="EV69" s="140"/>
      <c r="EW69" s="140"/>
      <c r="EX69" s="140"/>
      <c r="EY69" s="140"/>
      <c r="EZ69" s="140"/>
      <c r="FA69" s="140"/>
      <c r="FB69" s="140"/>
      <c r="FC69" s="140"/>
      <c r="FD69" s="140"/>
      <c r="FE69" s="140"/>
      <c r="FF69" s="140"/>
      <c r="FG69" s="140"/>
      <c r="FH69" s="140"/>
      <c r="FI69" s="140"/>
      <c r="FJ69" s="139"/>
      <c r="FK69" s="141" t="s">
        <v>0</v>
      </c>
    </row>
    <row r="70" spans="1:167" ht="14.25" thickTop="1" thickBot="1" x14ac:dyDescent="0.25">
      <c r="A70" s="32"/>
      <c r="B70" s="32"/>
      <c r="C70" s="32"/>
      <c r="D70" s="106" t="s">
        <v>221</v>
      </c>
      <c r="E70" s="107" t="s">
        <v>207</v>
      </c>
      <c r="F70" s="108">
        <f>B4+(56*B6)</f>
        <v>57</v>
      </c>
      <c r="G70" s="104"/>
      <c r="H70" s="43"/>
      <c r="W70" s="25" t="s">
        <v>0</v>
      </c>
      <c r="X70" s="25" t="s">
        <v>0</v>
      </c>
      <c r="Y70" s="25" t="s">
        <v>0</v>
      </c>
      <c r="Z70" s="25" t="s">
        <v>0</v>
      </c>
      <c r="BL70" s="25" t="s">
        <v>0</v>
      </c>
      <c r="BN70" s="25" t="s">
        <v>0</v>
      </c>
      <c r="CJ70" s="144"/>
      <c r="CZ70" s="25" t="s">
        <v>0</v>
      </c>
      <c r="DB70" s="25" t="s">
        <v>0</v>
      </c>
      <c r="EN70" s="25" t="s">
        <v>0</v>
      </c>
      <c r="EP70" s="25" t="s">
        <v>0</v>
      </c>
    </row>
    <row r="71" spans="1:167" ht="14.25" thickTop="1" thickBot="1" x14ac:dyDescent="0.25">
      <c r="A71" s="32"/>
      <c r="B71" s="32"/>
      <c r="C71" s="32"/>
      <c r="D71" s="106" t="s">
        <v>20</v>
      </c>
      <c r="E71" s="107" t="s">
        <v>207</v>
      </c>
      <c r="F71" s="108">
        <f>B4+(57*B6)</f>
        <v>58</v>
      </c>
      <c r="G71" s="104"/>
      <c r="H71" s="43"/>
      <c r="I71" s="38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40"/>
      <c r="AE71" s="40"/>
      <c r="AF71" s="40"/>
      <c r="AG71" s="40"/>
      <c r="AH71" s="40"/>
      <c r="AI71" s="40"/>
      <c r="AJ71" s="40"/>
      <c r="AK71" s="40"/>
      <c r="AL71" s="40"/>
      <c r="AM71" s="40"/>
      <c r="AN71" s="40"/>
      <c r="AO71" s="40"/>
      <c r="AP71" s="40"/>
      <c r="AQ71" s="40"/>
      <c r="AR71" s="40"/>
      <c r="AS71" s="40"/>
      <c r="AT71" s="39"/>
      <c r="AU71" s="41"/>
      <c r="AW71" s="38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39"/>
      <c r="BJ71" s="39"/>
      <c r="BK71" s="39"/>
      <c r="BL71" s="39"/>
      <c r="BM71" s="39"/>
      <c r="BN71" s="39"/>
      <c r="BO71" s="39"/>
      <c r="BP71" s="39"/>
      <c r="BQ71" s="39"/>
      <c r="BR71" s="40"/>
      <c r="BS71" s="40"/>
      <c r="BT71" s="40"/>
      <c r="BU71" s="40"/>
      <c r="BV71" s="40"/>
      <c r="BW71" s="40"/>
      <c r="BX71" s="40"/>
      <c r="BY71" s="40"/>
      <c r="BZ71" s="40"/>
      <c r="CA71" s="40"/>
      <c r="CB71" s="40"/>
      <c r="CC71" s="40"/>
      <c r="CD71" s="40"/>
      <c r="CE71" s="40"/>
      <c r="CF71" s="40"/>
      <c r="CG71" s="40"/>
      <c r="CH71" s="39"/>
      <c r="CI71" s="41"/>
      <c r="CJ71" s="144"/>
      <c r="CK71" s="38"/>
      <c r="CL71" s="39"/>
      <c r="CM71" s="39"/>
      <c r="CN71" s="39"/>
      <c r="CO71" s="39"/>
      <c r="CP71" s="39"/>
      <c r="CQ71" s="39"/>
      <c r="CR71" s="39"/>
      <c r="CS71" s="39"/>
      <c r="CT71" s="39"/>
      <c r="CU71" s="39"/>
      <c r="CV71" s="39"/>
      <c r="CW71" s="39"/>
      <c r="CX71" s="39"/>
      <c r="CY71" s="39"/>
      <c r="CZ71" s="39"/>
      <c r="DA71" s="39"/>
      <c r="DB71" s="39"/>
      <c r="DC71" s="39"/>
      <c r="DD71" s="39"/>
      <c r="DE71" s="39"/>
      <c r="DF71" s="40"/>
      <c r="DG71" s="40"/>
      <c r="DH71" s="40"/>
      <c r="DI71" s="40"/>
      <c r="DJ71" s="40"/>
      <c r="DK71" s="40"/>
      <c r="DL71" s="40"/>
      <c r="DM71" s="40"/>
      <c r="DN71" s="40"/>
      <c r="DO71" s="40"/>
      <c r="DP71" s="40"/>
      <c r="DQ71" s="40"/>
      <c r="DR71" s="40"/>
      <c r="DS71" s="40"/>
      <c r="DT71" s="40"/>
      <c r="DU71" s="40"/>
      <c r="DV71" s="39"/>
      <c r="DW71" s="41"/>
      <c r="DY71" s="38"/>
      <c r="DZ71" s="39"/>
      <c r="EA71" s="39"/>
      <c r="EB71" s="39"/>
      <c r="EC71" s="39"/>
      <c r="ED71" s="39"/>
      <c r="EE71" s="39"/>
      <c r="EF71" s="39"/>
      <c r="EG71" s="39"/>
      <c r="EH71" s="39"/>
      <c r="EI71" s="39"/>
      <c r="EJ71" s="39"/>
      <c r="EK71" s="39"/>
      <c r="EL71" s="39"/>
      <c r="EM71" s="39"/>
      <c r="EN71" s="39"/>
      <c r="EO71" s="39"/>
      <c r="EP71" s="39"/>
      <c r="EQ71" s="39"/>
      <c r="ER71" s="39"/>
      <c r="ES71" s="39"/>
      <c r="ET71" s="40"/>
      <c r="EU71" s="40"/>
      <c r="EV71" s="40"/>
      <c r="EW71" s="40"/>
      <c r="EX71" s="40"/>
      <c r="EY71" s="40"/>
      <c r="EZ71" s="40"/>
      <c r="FA71" s="40"/>
      <c r="FB71" s="40"/>
      <c r="FC71" s="40"/>
      <c r="FD71" s="40"/>
      <c r="FE71" s="40"/>
      <c r="FF71" s="40"/>
      <c r="FG71" s="40"/>
      <c r="FH71" s="40"/>
      <c r="FI71" s="40"/>
      <c r="FJ71" s="39"/>
      <c r="FK71" s="41"/>
    </row>
    <row r="72" spans="1:167" ht="13.5" thickBot="1" x14ac:dyDescent="0.25">
      <c r="A72" s="32"/>
      <c r="B72" s="32"/>
      <c r="C72" s="32"/>
      <c r="D72" s="106" t="s">
        <v>66</v>
      </c>
      <c r="E72" s="107" t="s">
        <v>207</v>
      </c>
      <c r="F72" s="108">
        <f>B4+(58*B6)</f>
        <v>59</v>
      </c>
      <c r="G72" s="104"/>
      <c r="H72" s="43"/>
      <c r="I72" s="44"/>
      <c r="J72" s="45" t="s">
        <v>2</v>
      </c>
      <c r="K72" s="46"/>
      <c r="L72" s="46"/>
      <c r="M72" s="46"/>
      <c r="N72" s="46"/>
      <c r="O72" s="46"/>
      <c r="P72" s="46"/>
      <c r="Q72" s="46"/>
      <c r="R72" s="46"/>
      <c r="S72" s="47" t="s">
        <v>848</v>
      </c>
      <c r="T72" s="46"/>
      <c r="U72" s="46"/>
      <c r="V72" s="46"/>
      <c r="W72" s="46"/>
      <c r="X72" s="46"/>
      <c r="Y72" s="46"/>
      <c r="Z72" s="46"/>
      <c r="AA72" s="46"/>
      <c r="AB72" s="46" t="s">
        <v>0</v>
      </c>
      <c r="AC72" s="46" t="s">
        <v>0</v>
      </c>
      <c r="AD72" s="48"/>
      <c r="AE72" s="48"/>
      <c r="AF72" s="48"/>
      <c r="AG72" s="48"/>
      <c r="AH72" s="48"/>
      <c r="AI72" s="48"/>
      <c r="AJ72" s="48"/>
      <c r="AK72" s="48"/>
      <c r="AL72" s="49" t="s">
        <v>293</v>
      </c>
      <c r="AM72" s="48"/>
      <c r="AN72" s="48"/>
      <c r="AO72" s="48"/>
      <c r="AP72" s="48"/>
      <c r="AQ72" s="48"/>
      <c r="AR72" s="48"/>
      <c r="AS72" s="48"/>
      <c r="AT72" s="50"/>
      <c r="AU72" s="51"/>
      <c r="AW72" s="44"/>
      <c r="AX72" s="45" t="s">
        <v>2</v>
      </c>
      <c r="AY72" s="46"/>
      <c r="AZ72" s="46"/>
      <c r="BA72" s="46"/>
      <c r="BB72" s="46"/>
      <c r="BC72" s="46"/>
      <c r="BD72" s="46"/>
      <c r="BE72" s="46"/>
      <c r="BF72" s="46"/>
      <c r="BG72" s="47" t="s">
        <v>944</v>
      </c>
      <c r="BH72" s="46"/>
      <c r="BI72" s="46"/>
      <c r="BJ72" s="46"/>
      <c r="BK72" s="46"/>
      <c r="BL72" s="46"/>
      <c r="BM72" s="46"/>
      <c r="BN72" s="46"/>
      <c r="BO72" s="46"/>
      <c r="BP72" s="46" t="s">
        <v>0</v>
      </c>
      <c r="BQ72" s="46" t="s">
        <v>0</v>
      </c>
      <c r="BR72" s="48"/>
      <c r="BS72" s="48"/>
      <c r="BT72" s="48"/>
      <c r="BU72" s="48"/>
      <c r="BV72" s="48"/>
      <c r="BW72" s="48"/>
      <c r="BX72" s="48"/>
      <c r="BY72" s="48"/>
      <c r="BZ72" s="49" t="s">
        <v>293</v>
      </c>
      <c r="CA72" s="48"/>
      <c r="CB72" s="48"/>
      <c r="CC72" s="48"/>
      <c r="CD72" s="48"/>
      <c r="CE72" s="48"/>
      <c r="CF72" s="48"/>
      <c r="CG72" s="48"/>
      <c r="CH72" s="50"/>
      <c r="CI72" s="51"/>
      <c r="CJ72" s="144"/>
      <c r="CK72" s="44"/>
      <c r="CL72" s="45" t="s">
        <v>2</v>
      </c>
      <c r="CM72" s="46"/>
      <c r="CN72" s="46"/>
      <c r="CO72" s="46"/>
      <c r="CP72" s="46"/>
      <c r="CQ72" s="46"/>
      <c r="CR72" s="46"/>
      <c r="CS72" s="46"/>
      <c r="CT72" s="46"/>
      <c r="CU72" s="47" t="s">
        <v>960</v>
      </c>
      <c r="CV72" s="46"/>
      <c r="CW72" s="46"/>
      <c r="CX72" s="46"/>
      <c r="CY72" s="46"/>
      <c r="CZ72" s="46"/>
      <c r="DA72" s="46"/>
      <c r="DB72" s="46"/>
      <c r="DC72" s="46"/>
      <c r="DD72" s="46" t="s">
        <v>0</v>
      </c>
      <c r="DE72" s="46" t="s">
        <v>0</v>
      </c>
      <c r="DF72" s="48"/>
      <c r="DG72" s="48"/>
      <c r="DH72" s="48"/>
      <c r="DI72" s="48"/>
      <c r="DJ72" s="48"/>
      <c r="DK72" s="48"/>
      <c r="DL72" s="48"/>
      <c r="DM72" s="48"/>
      <c r="DN72" s="49" t="s">
        <v>293</v>
      </c>
      <c r="DO72" s="48"/>
      <c r="DP72" s="48"/>
      <c r="DQ72" s="48"/>
      <c r="DR72" s="48"/>
      <c r="DS72" s="48"/>
      <c r="DT72" s="48"/>
      <c r="DU72" s="48"/>
      <c r="DV72" s="50"/>
      <c r="DW72" s="51"/>
      <c r="DY72" s="44"/>
      <c r="DZ72" s="45" t="s">
        <v>2</v>
      </c>
      <c r="EA72" s="46"/>
      <c r="EB72" s="46"/>
      <c r="EC72" s="46"/>
      <c r="ED72" s="46"/>
      <c r="EE72" s="46"/>
      <c r="EF72" s="46"/>
      <c r="EG72" s="46"/>
      <c r="EH72" s="46"/>
      <c r="EI72" s="47" t="s">
        <v>976</v>
      </c>
      <c r="EJ72" s="46"/>
      <c r="EK72" s="46"/>
      <c r="EL72" s="46"/>
      <c r="EM72" s="46"/>
      <c r="EN72" s="46"/>
      <c r="EO72" s="46"/>
      <c r="EP72" s="46"/>
      <c r="EQ72" s="46"/>
      <c r="ER72" s="46" t="s">
        <v>0</v>
      </c>
      <c r="ES72" s="46" t="s">
        <v>0</v>
      </c>
      <c r="ET72" s="48"/>
      <c r="EU72" s="48"/>
      <c r="EV72" s="48"/>
      <c r="EW72" s="48"/>
      <c r="EX72" s="48"/>
      <c r="EY72" s="48"/>
      <c r="EZ72" s="48"/>
      <c r="FA72" s="48"/>
      <c r="FB72" s="49" t="s">
        <v>293</v>
      </c>
      <c r="FC72" s="48"/>
      <c r="FD72" s="48"/>
      <c r="FE72" s="48"/>
      <c r="FF72" s="48"/>
      <c r="FG72" s="48"/>
      <c r="FH72" s="48"/>
      <c r="FI72" s="48"/>
      <c r="FJ72" s="50"/>
      <c r="FK72" s="51"/>
    </row>
    <row r="73" spans="1:167" x14ac:dyDescent="0.2">
      <c r="A73" s="32"/>
      <c r="B73" s="32"/>
      <c r="C73" s="32"/>
      <c r="D73" s="106" t="s">
        <v>185</v>
      </c>
      <c r="E73" s="107" t="s">
        <v>207</v>
      </c>
      <c r="F73" s="110">
        <f>B4+(59*B6)</f>
        <v>60</v>
      </c>
      <c r="G73" s="104"/>
      <c r="H73" s="43"/>
      <c r="I73" s="57"/>
      <c r="J73" s="58"/>
      <c r="K73" s="1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2"/>
      <c r="AA73" s="171">
        <f>K73^3+L73^3+M73^3+N73^3+O73^3+P73^3+Q73^3+R73^3+K74^3+L74^3+M74^3+N74^3+O74^3+P74^3+Q74^3+R74^3</f>
        <v>0</v>
      </c>
      <c r="AB73" s="167">
        <f>SUMSQ(K73:Z73)</f>
        <v>0</v>
      </c>
      <c r="AC73" s="61"/>
      <c r="AD73" s="68"/>
      <c r="AE73" s="69"/>
      <c r="AF73" s="69"/>
      <c r="AG73" s="69"/>
      <c r="AH73" s="70"/>
      <c r="AI73" s="70"/>
      <c r="AJ73" s="70"/>
      <c r="AK73" s="70"/>
      <c r="AL73" s="69"/>
      <c r="AM73" s="69"/>
      <c r="AN73" s="69"/>
      <c r="AO73" s="69"/>
      <c r="AP73" s="70"/>
      <c r="AQ73" s="70"/>
      <c r="AR73" s="70"/>
      <c r="AS73" s="71"/>
      <c r="AT73" s="66"/>
      <c r="AU73" s="51"/>
      <c r="AW73" s="57"/>
      <c r="AX73" s="58"/>
      <c r="AY73" s="1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2"/>
      <c r="BO73" s="171">
        <f>AY73^3+AZ73^3+BA73^3+BB73^3+BC73^3+BD73^3+BE73^3+BF73^3+AY74^3+AZ74^3+BA74^3+BB74^3+BC74^3+BD74^3+BE74^3+BF74^3</f>
        <v>0</v>
      </c>
      <c r="BP73" s="167">
        <f>SUMSQ(AY73:BN73)</f>
        <v>0</v>
      </c>
      <c r="BQ73" s="61"/>
      <c r="BR73" s="68"/>
      <c r="BS73" s="69"/>
      <c r="BT73" s="69"/>
      <c r="BU73" s="69"/>
      <c r="BV73" s="69"/>
      <c r="BW73" s="69"/>
      <c r="BX73" s="69"/>
      <c r="BY73" s="69"/>
      <c r="BZ73" s="70"/>
      <c r="CA73" s="70"/>
      <c r="CB73" s="70"/>
      <c r="CC73" s="70"/>
      <c r="CD73" s="70"/>
      <c r="CE73" s="70"/>
      <c r="CF73" s="70"/>
      <c r="CG73" s="71"/>
      <c r="CH73" s="66"/>
      <c r="CI73" s="51"/>
      <c r="CJ73" s="144"/>
      <c r="CK73" s="57"/>
      <c r="CL73" s="58"/>
      <c r="CM73" s="1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2"/>
      <c r="DC73" s="171">
        <f>CM73^3+CN73^3+CO73^3+CP73^3+CQ73^3+CR73^3+CS73^3+CT73^3+CM74^3+CN74^3+CO74^3+CP74^3+CQ74^3+CR74^3+CS74^3+CT74^3</f>
        <v>0</v>
      </c>
      <c r="DD73" s="167">
        <f>SUMSQ(CM73:DB73)</f>
        <v>0</v>
      </c>
      <c r="DE73" s="61"/>
      <c r="DF73" s="68"/>
      <c r="DG73" s="69"/>
      <c r="DH73" s="70"/>
      <c r="DI73" s="70"/>
      <c r="DJ73" s="69"/>
      <c r="DK73" s="69"/>
      <c r="DL73" s="70"/>
      <c r="DM73" s="70"/>
      <c r="DN73" s="69"/>
      <c r="DO73" s="69"/>
      <c r="DP73" s="70"/>
      <c r="DQ73" s="70"/>
      <c r="DR73" s="69"/>
      <c r="DS73" s="69"/>
      <c r="DT73" s="70"/>
      <c r="DU73" s="71"/>
      <c r="DV73" s="66"/>
      <c r="DW73" s="51"/>
      <c r="DY73" s="57"/>
      <c r="DZ73" s="58"/>
      <c r="EA73" s="1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2"/>
      <c r="EQ73" s="171">
        <f>EA73^3+EB73^3+EC73^3+ED73^3+EE73^3+EF73^3+EG73^3+EH73^3+EA74^3+EB74^3+EC74^3+ED74^3+EE74^3+EF74^3+EG74^3+EH74^3</f>
        <v>0</v>
      </c>
      <c r="ER73" s="167">
        <f>SUMSQ(EA73:EP73)</f>
        <v>0</v>
      </c>
      <c r="ES73" s="61"/>
      <c r="ET73" s="68"/>
      <c r="EU73" s="173"/>
      <c r="EV73" s="173"/>
      <c r="EW73" s="173"/>
      <c r="EX73" s="173"/>
      <c r="EY73" s="173"/>
      <c r="EZ73" s="173"/>
      <c r="FA73" s="70"/>
      <c r="FB73" s="69"/>
      <c r="FC73" s="173"/>
      <c r="FD73" s="173"/>
      <c r="FE73" s="173"/>
      <c r="FF73" s="173"/>
      <c r="FG73" s="173"/>
      <c r="FH73" s="173"/>
      <c r="FI73" s="71"/>
      <c r="FJ73" s="66"/>
      <c r="FK73" s="51"/>
    </row>
    <row r="74" spans="1:167" x14ac:dyDescent="0.2">
      <c r="A74" s="32"/>
      <c r="B74" s="32"/>
      <c r="C74" s="32"/>
      <c r="D74" s="106" t="s">
        <v>203</v>
      </c>
      <c r="E74" s="107" t="s">
        <v>207</v>
      </c>
      <c r="F74" s="110">
        <f>B4+(60*B6)</f>
        <v>61</v>
      </c>
      <c r="G74" s="104"/>
      <c r="H74" s="43"/>
      <c r="I74" s="74"/>
      <c r="J74" s="58"/>
      <c r="K74" s="3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5"/>
      <c r="AA74" s="172">
        <f>S73^3+T73^3+U73^3+V73^3+W73^3+X73^3+Y73^3+Z73^3+S74^3+T74^3+U74^3+V74^3+W74^3+X74^3+Y74^3+Z74^3</f>
        <v>0</v>
      </c>
      <c r="AB74" s="125">
        <f t="shared" ref="AB74:AB88" si="12">SUMSQ(K74:Z74)</f>
        <v>0</v>
      </c>
      <c r="AC74" s="61"/>
      <c r="AD74" s="81"/>
      <c r="AE74" s="82"/>
      <c r="AF74" s="82"/>
      <c r="AG74" s="82"/>
      <c r="AH74" s="83"/>
      <c r="AI74" s="83"/>
      <c r="AJ74" s="83"/>
      <c r="AK74" s="83"/>
      <c r="AL74" s="82"/>
      <c r="AM74" s="82"/>
      <c r="AN74" s="82"/>
      <c r="AO74" s="82"/>
      <c r="AP74" s="83"/>
      <c r="AQ74" s="83"/>
      <c r="AR74" s="83"/>
      <c r="AS74" s="84"/>
      <c r="AT74" s="66"/>
      <c r="AU74" s="51"/>
      <c r="AW74" s="74"/>
      <c r="AX74" s="58"/>
      <c r="AY74" s="3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5"/>
      <c r="BO74" s="172">
        <f>BG73^3+BH73^3+BI73^3+BJ73^3+BK73^3+BL73^3+BM73^3+BN73^3+BG74^3+BH74^3+BI74^3+BJ74^3+BK74^3+BL74^3+BM74^3+BN74^3</f>
        <v>0</v>
      </c>
      <c r="BP74" s="125">
        <f t="shared" ref="BP74:BP88" si="13">SUMSQ(AY74:BN74)</f>
        <v>0</v>
      </c>
      <c r="BQ74" s="61"/>
      <c r="BR74" s="81"/>
      <c r="BS74" s="82"/>
      <c r="BT74" s="82"/>
      <c r="BU74" s="82"/>
      <c r="BV74" s="82"/>
      <c r="BW74" s="82"/>
      <c r="BX74" s="82"/>
      <c r="BY74" s="82"/>
      <c r="BZ74" s="83"/>
      <c r="CA74" s="83"/>
      <c r="CB74" s="83"/>
      <c r="CC74" s="83"/>
      <c r="CD74" s="83"/>
      <c r="CE74" s="83"/>
      <c r="CF74" s="83"/>
      <c r="CG74" s="84"/>
      <c r="CH74" s="66"/>
      <c r="CI74" s="51"/>
      <c r="CJ74" s="144"/>
      <c r="CK74" s="74"/>
      <c r="CL74" s="58"/>
      <c r="CM74" s="3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5"/>
      <c r="DC74" s="172">
        <f>CU73^3+CV73^3+CW73^3+CX73^3+CY73^3+CZ73^3+DA73^3+DB73^3+CU74^3+CV74^3+CW74^3+CX74^3+CY74^3+CZ74^3+DA74^3+DB74^3</f>
        <v>0</v>
      </c>
      <c r="DD74" s="125">
        <f t="shared" ref="DD74:DD88" si="14">SUMSQ(CM74:DB74)</f>
        <v>0</v>
      </c>
      <c r="DE74" s="61"/>
      <c r="DF74" s="81"/>
      <c r="DG74" s="82"/>
      <c r="DH74" s="83"/>
      <c r="DI74" s="83"/>
      <c r="DJ74" s="82"/>
      <c r="DK74" s="82"/>
      <c r="DL74" s="83"/>
      <c r="DM74" s="83"/>
      <c r="DN74" s="82"/>
      <c r="DO74" s="82"/>
      <c r="DP74" s="83"/>
      <c r="DQ74" s="83"/>
      <c r="DR74" s="82"/>
      <c r="DS74" s="82"/>
      <c r="DT74" s="83"/>
      <c r="DU74" s="84"/>
      <c r="DV74" s="66"/>
      <c r="DW74" s="51"/>
      <c r="DY74" s="74"/>
      <c r="DZ74" s="58"/>
      <c r="EA74" s="3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5"/>
      <c r="EQ74" s="172">
        <f>EI73^3+EJ73^3+EK73^3+EL73^3+EM73^3+EN73^3+EO73^3+EP73^3+EI74^3+EJ74^3+EK74^3+EL74^3+EM74^3+EN74^3+EO74^3+EP74^3</f>
        <v>0</v>
      </c>
      <c r="ER74" s="125">
        <f t="shared" ref="ER74:ER88" si="15">SUMSQ(EA74:EP74)</f>
        <v>0</v>
      </c>
      <c r="ES74" s="61"/>
      <c r="ET74" s="174"/>
      <c r="EU74" s="82"/>
      <c r="EV74" s="131"/>
      <c r="EW74" s="131"/>
      <c r="EX74" s="131"/>
      <c r="EY74" s="131"/>
      <c r="EZ74" s="83"/>
      <c r="FA74" s="131"/>
      <c r="FB74" s="131"/>
      <c r="FC74" s="82"/>
      <c r="FD74" s="131"/>
      <c r="FE74" s="131"/>
      <c r="FF74" s="131"/>
      <c r="FG74" s="131"/>
      <c r="FH74" s="83"/>
      <c r="FI74" s="175"/>
      <c r="FJ74" s="66"/>
      <c r="FK74" s="51"/>
    </row>
    <row r="75" spans="1:167" x14ac:dyDescent="0.2">
      <c r="A75" s="32"/>
      <c r="B75" s="32"/>
      <c r="C75" s="32"/>
      <c r="D75" s="106" t="s">
        <v>122</v>
      </c>
      <c r="E75" s="107" t="s">
        <v>207</v>
      </c>
      <c r="F75" s="108">
        <f>B4+(61*B6)</f>
        <v>62</v>
      </c>
      <c r="G75" s="104"/>
      <c r="H75" s="43"/>
      <c r="I75" s="57"/>
      <c r="J75" s="58"/>
      <c r="K75" s="3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5"/>
      <c r="AA75" s="172">
        <f>K75^3+L75^3+M75^3+N75^3+O75^3+P75^3+Q75^3+R75^3+K76^3+L76^3+M76^3+N76^3+O76^3+P76^3+Q76^3+R76^3</f>
        <v>0</v>
      </c>
      <c r="AB75" s="125">
        <f t="shared" si="12"/>
        <v>0</v>
      </c>
      <c r="AC75" s="88"/>
      <c r="AD75" s="81"/>
      <c r="AE75" s="82"/>
      <c r="AF75" s="82"/>
      <c r="AG75" s="82"/>
      <c r="AH75" s="83"/>
      <c r="AI75" s="83"/>
      <c r="AJ75" s="83"/>
      <c r="AK75" s="83"/>
      <c r="AL75" s="82"/>
      <c r="AM75" s="82"/>
      <c r="AN75" s="82"/>
      <c r="AO75" s="82"/>
      <c r="AP75" s="83"/>
      <c r="AQ75" s="83"/>
      <c r="AR75" s="83"/>
      <c r="AS75" s="84"/>
      <c r="AT75" s="66"/>
      <c r="AU75" s="51"/>
      <c r="AW75" s="57"/>
      <c r="AX75" s="58"/>
      <c r="AY75" s="3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5"/>
      <c r="BO75" s="172">
        <f>AY75^3+AZ75^3+BA75^3+BB75^3+BC75^3+BD75^3+BE75^3+BF75^3+AY76^3+AZ76^3+BA76^3+BB76^3+BC76^3+BD76^3+BE76^3+BF76^3</f>
        <v>0</v>
      </c>
      <c r="BP75" s="125">
        <f t="shared" si="13"/>
        <v>0</v>
      </c>
      <c r="BQ75" s="88"/>
      <c r="BR75" s="89"/>
      <c r="BS75" s="83"/>
      <c r="BT75" s="83"/>
      <c r="BU75" s="83"/>
      <c r="BV75" s="83"/>
      <c r="BW75" s="83"/>
      <c r="BX75" s="83"/>
      <c r="BY75" s="83"/>
      <c r="BZ75" s="82"/>
      <c r="CA75" s="82"/>
      <c r="CB75" s="82"/>
      <c r="CC75" s="82"/>
      <c r="CD75" s="82"/>
      <c r="CE75" s="82"/>
      <c r="CF75" s="82"/>
      <c r="CG75" s="86"/>
      <c r="CH75" s="66"/>
      <c r="CI75" s="51"/>
      <c r="CJ75" s="144"/>
      <c r="CK75" s="57"/>
      <c r="CL75" s="58"/>
      <c r="CM75" s="3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5"/>
      <c r="DC75" s="172">
        <f>CM75^3+CN75^3+CO75^3+CP75^3+CQ75^3+CR75^3+CS75^3+CT75^3+CM76^3+CN76^3+CO76^3+CP76^3+CQ76^3+CR76^3+CS76^3+CT76^3</f>
        <v>0</v>
      </c>
      <c r="DD75" s="125">
        <f t="shared" si="14"/>
        <v>0</v>
      </c>
      <c r="DE75" s="88"/>
      <c r="DF75" s="81"/>
      <c r="DG75" s="82"/>
      <c r="DH75" s="83"/>
      <c r="DI75" s="83"/>
      <c r="DJ75" s="82"/>
      <c r="DK75" s="82"/>
      <c r="DL75" s="83"/>
      <c r="DM75" s="83"/>
      <c r="DN75" s="82"/>
      <c r="DO75" s="82"/>
      <c r="DP75" s="83"/>
      <c r="DQ75" s="83"/>
      <c r="DR75" s="82"/>
      <c r="DS75" s="82"/>
      <c r="DT75" s="83"/>
      <c r="DU75" s="84"/>
      <c r="DV75" s="66"/>
      <c r="DW75" s="51"/>
      <c r="DY75" s="57"/>
      <c r="DZ75" s="58"/>
      <c r="EA75" s="3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5"/>
      <c r="EQ75" s="172">
        <f>EA75^3+EB75^3+EC75^3+ED75^3+EE75^3+EF75^3+EG75^3+EH75^3+EA76^3+EB76^3+EC76^3+ED76^3+EE76^3+EF76^3+EG76^3+EH76^3</f>
        <v>0</v>
      </c>
      <c r="ER75" s="125">
        <f t="shared" si="15"/>
        <v>0</v>
      </c>
      <c r="ES75" s="88"/>
      <c r="ET75" s="174"/>
      <c r="EU75" s="131"/>
      <c r="EV75" s="82"/>
      <c r="EW75" s="131"/>
      <c r="EX75" s="131"/>
      <c r="EY75" s="83"/>
      <c r="EZ75" s="131"/>
      <c r="FA75" s="131"/>
      <c r="FB75" s="131"/>
      <c r="FC75" s="131"/>
      <c r="FD75" s="82"/>
      <c r="FE75" s="131"/>
      <c r="FF75" s="131"/>
      <c r="FG75" s="83"/>
      <c r="FH75" s="131"/>
      <c r="FI75" s="175"/>
      <c r="FJ75" s="66"/>
      <c r="FK75" s="51"/>
    </row>
    <row r="76" spans="1:167" x14ac:dyDescent="0.2">
      <c r="A76" s="32"/>
      <c r="B76" s="32"/>
      <c r="C76" s="32"/>
      <c r="D76" s="106" t="s">
        <v>75</v>
      </c>
      <c r="E76" s="107" t="s">
        <v>207</v>
      </c>
      <c r="F76" s="108">
        <f>B4+(62*B6)</f>
        <v>63</v>
      </c>
      <c r="G76" s="104"/>
      <c r="H76" s="43"/>
      <c r="I76" s="90"/>
      <c r="J76" s="58"/>
      <c r="K76" s="3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5"/>
      <c r="AA76" s="172">
        <f>S75^3+T75^3+U75^3+V75^3+W75^3+X75^3+Y75^3+Z75^3+S76^3+T76^3+U76^3+V76^3+W76^3+X76^3+Y76^3+Z76^3</f>
        <v>0</v>
      </c>
      <c r="AB76" s="125">
        <f t="shared" si="12"/>
        <v>0</v>
      </c>
      <c r="AC76" s="61"/>
      <c r="AD76" s="81"/>
      <c r="AE76" s="82"/>
      <c r="AF76" s="82"/>
      <c r="AG76" s="82"/>
      <c r="AH76" s="83"/>
      <c r="AI76" s="83"/>
      <c r="AJ76" s="83"/>
      <c r="AK76" s="83"/>
      <c r="AL76" s="82"/>
      <c r="AM76" s="82"/>
      <c r="AN76" s="82"/>
      <c r="AO76" s="82"/>
      <c r="AP76" s="83"/>
      <c r="AQ76" s="83"/>
      <c r="AR76" s="83"/>
      <c r="AS76" s="84"/>
      <c r="AT76" s="66"/>
      <c r="AU76" s="51"/>
      <c r="AW76" s="90"/>
      <c r="AX76" s="58"/>
      <c r="AY76" s="3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5"/>
      <c r="BO76" s="172">
        <f>BG75^3+BH75^3+BI75^3+BJ75^3+BK75^3+BL75^3+BM75^3+BN75^3+BG76^3+BH76^3+BI76^3+BJ76^3+BK76^3+BL76^3+BM76^3+BN76^3</f>
        <v>0</v>
      </c>
      <c r="BP76" s="125">
        <f t="shared" si="13"/>
        <v>0</v>
      </c>
      <c r="BQ76" s="61"/>
      <c r="BR76" s="89"/>
      <c r="BS76" s="83"/>
      <c r="BT76" s="83"/>
      <c r="BU76" s="83"/>
      <c r="BV76" s="83"/>
      <c r="BW76" s="83"/>
      <c r="BX76" s="83"/>
      <c r="BY76" s="83"/>
      <c r="BZ76" s="82"/>
      <c r="CA76" s="82"/>
      <c r="CB76" s="82"/>
      <c r="CC76" s="82"/>
      <c r="CD76" s="82"/>
      <c r="CE76" s="82"/>
      <c r="CF76" s="82"/>
      <c r="CG76" s="86"/>
      <c r="CH76" s="66"/>
      <c r="CI76" s="51"/>
      <c r="CJ76" s="144"/>
      <c r="CK76" s="90"/>
      <c r="CL76" s="58"/>
      <c r="CM76" s="3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5"/>
      <c r="DC76" s="172">
        <f>CU75^3+CV75^3+CW75^3+CX75^3+CY75^3+CZ75^3+DA75^3+DB75^3+CU76^3+CV76^3+CW76^3+CX76^3+CY76^3+CZ76^3+DA76^3+DB76^3</f>
        <v>0</v>
      </c>
      <c r="DD76" s="125">
        <f t="shared" si="14"/>
        <v>0</v>
      </c>
      <c r="DE76" s="61"/>
      <c r="DF76" s="81"/>
      <c r="DG76" s="82"/>
      <c r="DH76" s="83"/>
      <c r="DI76" s="83"/>
      <c r="DJ76" s="82"/>
      <c r="DK76" s="82"/>
      <c r="DL76" s="83"/>
      <c r="DM76" s="83"/>
      <c r="DN76" s="82"/>
      <c r="DO76" s="82"/>
      <c r="DP76" s="83"/>
      <c r="DQ76" s="83"/>
      <c r="DR76" s="82"/>
      <c r="DS76" s="82"/>
      <c r="DT76" s="83"/>
      <c r="DU76" s="84"/>
      <c r="DV76" s="66"/>
      <c r="DW76" s="51"/>
      <c r="DY76" s="90"/>
      <c r="DZ76" s="58"/>
      <c r="EA76" s="3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5"/>
      <c r="EQ76" s="172">
        <f>EI75^3+EJ75^3+EK75^3+EL75^3+EM75^3+EN75^3+EO75^3+EP75^3+EI76^3+EJ76^3+EK76^3+EL76^3+EM76^3+EN76^3+EO76^3+EP76^3</f>
        <v>0</v>
      </c>
      <c r="ER76" s="125">
        <f t="shared" si="15"/>
        <v>0</v>
      </c>
      <c r="ES76" s="61"/>
      <c r="ET76" s="174"/>
      <c r="EU76" s="131"/>
      <c r="EV76" s="131"/>
      <c r="EW76" s="82"/>
      <c r="EX76" s="83"/>
      <c r="EY76" s="131"/>
      <c r="EZ76" s="131"/>
      <c r="FA76" s="131"/>
      <c r="FB76" s="131"/>
      <c r="FC76" s="131"/>
      <c r="FD76" s="131"/>
      <c r="FE76" s="82"/>
      <c r="FF76" s="83"/>
      <c r="FG76" s="131"/>
      <c r="FH76" s="131"/>
      <c r="FI76" s="175"/>
      <c r="FJ76" s="66"/>
      <c r="FK76" s="51"/>
    </row>
    <row r="77" spans="1:167" x14ac:dyDescent="0.2">
      <c r="A77" s="32"/>
      <c r="B77" s="32"/>
      <c r="C77" s="32"/>
      <c r="D77" s="106" t="s">
        <v>161</v>
      </c>
      <c r="E77" s="107" t="s">
        <v>207</v>
      </c>
      <c r="F77" s="110">
        <f>B4+(63*B6)</f>
        <v>64</v>
      </c>
      <c r="G77" s="104"/>
      <c r="H77" s="43"/>
      <c r="I77" s="57"/>
      <c r="J77" s="58"/>
      <c r="K77" s="3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5"/>
      <c r="AA77" s="172">
        <f>K77^3+L77^3+M77^3+N77^3+O77^3+P77^3+Q77^3+R77^3+K78^3+L78^3+M78^3+N78^3+O78^3+P78^3+Q78^3+R78^3</f>
        <v>0</v>
      </c>
      <c r="AB77" s="125">
        <f t="shared" si="12"/>
        <v>0</v>
      </c>
      <c r="AC77" s="61"/>
      <c r="AD77" s="89"/>
      <c r="AE77" s="83"/>
      <c r="AF77" s="83"/>
      <c r="AG77" s="83"/>
      <c r="AH77" s="82"/>
      <c r="AI77" s="82"/>
      <c r="AJ77" s="82"/>
      <c r="AK77" s="82"/>
      <c r="AL77" s="83"/>
      <c r="AM77" s="83"/>
      <c r="AN77" s="83"/>
      <c r="AO77" s="83"/>
      <c r="AP77" s="82"/>
      <c r="AQ77" s="82"/>
      <c r="AR77" s="82"/>
      <c r="AS77" s="86"/>
      <c r="AT77" s="66"/>
      <c r="AU77" s="51"/>
      <c r="AW77" s="57"/>
      <c r="AX77" s="58"/>
      <c r="AY77" s="3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5"/>
      <c r="BO77" s="172">
        <f>AY77^3+AZ77^3+BA77^3+BB77^3+BC77^3+BD77^3+BE77^3+BF77^3+AY78^3+AZ78^3+BA78^3+BB78^3+BC78^3+BD78^3+BE78^3+BF78^3</f>
        <v>0</v>
      </c>
      <c r="BP77" s="125">
        <f t="shared" si="13"/>
        <v>0</v>
      </c>
      <c r="BQ77" s="61"/>
      <c r="BR77" s="81"/>
      <c r="BS77" s="82"/>
      <c r="BT77" s="82"/>
      <c r="BU77" s="82"/>
      <c r="BV77" s="82"/>
      <c r="BW77" s="82"/>
      <c r="BX77" s="82"/>
      <c r="BY77" s="82"/>
      <c r="BZ77" s="83"/>
      <c r="CA77" s="83"/>
      <c r="CB77" s="83"/>
      <c r="CC77" s="83"/>
      <c r="CD77" s="83"/>
      <c r="CE77" s="83"/>
      <c r="CF77" s="83"/>
      <c r="CG77" s="84"/>
      <c r="CH77" s="66"/>
      <c r="CI77" s="51"/>
      <c r="CJ77" s="144"/>
      <c r="CK77" s="57"/>
      <c r="CL77" s="58"/>
      <c r="CM77" s="3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5"/>
      <c r="DC77" s="172">
        <f>CM77^3+CN77^3+CO77^3+CP77^3+CQ77^3+CR77^3+CS77^3+CT77^3+CM78^3+CN78^3+CO78^3+CP78^3+CQ78^3+CR78^3+CS78^3+CT78^3</f>
        <v>0</v>
      </c>
      <c r="DD77" s="125">
        <f t="shared" si="14"/>
        <v>0</v>
      </c>
      <c r="DE77" s="61"/>
      <c r="DF77" s="81"/>
      <c r="DG77" s="82"/>
      <c r="DH77" s="83"/>
      <c r="DI77" s="83"/>
      <c r="DJ77" s="82"/>
      <c r="DK77" s="82"/>
      <c r="DL77" s="83"/>
      <c r="DM77" s="83"/>
      <c r="DN77" s="82"/>
      <c r="DO77" s="82"/>
      <c r="DP77" s="83"/>
      <c r="DQ77" s="83"/>
      <c r="DR77" s="82"/>
      <c r="DS77" s="82"/>
      <c r="DT77" s="83"/>
      <c r="DU77" s="84"/>
      <c r="DV77" s="66"/>
      <c r="DW77" s="51"/>
      <c r="DY77" s="57"/>
      <c r="DZ77" s="58"/>
      <c r="EA77" s="3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5"/>
      <c r="EQ77" s="172">
        <f>EA77^3+EB77^3+EC77^3+ED77^3+EE77^3+EF77^3+EG77^3+EH77^3+EA78^3+EB78^3+EC78^3+ED78^3+EE78^3+EF78^3+EG78^3+EH78^3</f>
        <v>0</v>
      </c>
      <c r="ER77" s="125">
        <f t="shared" si="15"/>
        <v>0</v>
      </c>
      <c r="ES77" s="61"/>
      <c r="ET77" s="174"/>
      <c r="EU77" s="131"/>
      <c r="EV77" s="131"/>
      <c r="EW77" s="83"/>
      <c r="EX77" s="82"/>
      <c r="EY77" s="131"/>
      <c r="EZ77" s="131"/>
      <c r="FA77" s="131"/>
      <c r="FB77" s="131"/>
      <c r="FC77" s="131"/>
      <c r="FD77" s="131"/>
      <c r="FE77" s="83"/>
      <c r="FF77" s="82"/>
      <c r="FG77" s="131"/>
      <c r="FH77" s="131"/>
      <c r="FI77" s="175"/>
      <c r="FJ77" s="66"/>
      <c r="FK77" s="51"/>
    </row>
    <row r="78" spans="1:167" x14ac:dyDescent="0.2">
      <c r="A78" s="32"/>
      <c r="B78" s="32"/>
      <c r="C78" s="32"/>
      <c r="D78" s="106" t="s">
        <v>255</v>
      </c>
      <c r="E78" s="107" t="s">
        <v>207</v>
      </c>
      <c r="F78" s="110">
        <f>B4+(64*B6)</f>
        <v>65</v>
      </c>
      <c r="G78" s="104"/>
      <c r="H78" s="43"/>
      <c r="I78" s="57"/>
      <c r="J78" s="58"/>
      <c r="K78" s="3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5"/>
      <c r="AA78" s="172">
        <f>S77^3+T77^3+U77^3+V77^3+W77^3+X77^3+Y77^3+Z77^3+S78^3+T78^3+U78^3+V78^3+W78^3+X78^3+Y78^3+Z78^3</f>
        <v>0</v>
      </c>
      <c r="AB78" s="125">
        <f t="shared" si="12"/>
        <v>0</v>
      </c>
      <c r="AC78" s="61"/>
      <c r="AD78" s="89"/>
      <c r="AE78" s="83"/>
      <c r="AF78" s="83"/>
      <c r="AG78" s="83"/>
      <c r="AH78" s="82"/>
      <c r="AI78" s="82"/>
      <c r="AJ78" s="82"/>
      <c r="AK78" s="82"/>
      <c r="AL78" s="83"/>
      <c r="AM78" s="83"/>
      <c r="AN78" s="83"/>
      <c r="AO78" s="83"/>
      <c r="AP78" s="82"/>
      <c r="AQ78" s="82"/>
      <c r="AR78" s="82"/>
      <c r="AS78" s="86"/>
      <c r="AT78" s="66"/>
      <c r="AU78" s="51"/>
      <c r="AW78" s="57"/>
      <c r="AX78" s="58"/>
      <c r="AY78" s="3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5"/>
      <c r="BO78" s="172">
        <f>BG77^3+BH77^3+BI77^3+BJ77^3+BK77^3+BL77^3+BM77^3+BN77^3+BG78^3+BH78^3+BI78^3+BJ78^3+BK78^3+BL78^3+BM78^3+BN78^3</f>
        <v>0</v>
      </c>
      <c r="BP78" s="125">
        <f t="shared" si="13"/>
        <v>0</v>
      </c>
      <c r="BQ78" s="61"/>
      <c r="BR78" s="81"/>
      <c r="BS78" s="82"/>
      <c r="BT78" s="82"/>
      <c r="BU78" s="82"/>
      <c r="BV78" s="82"/>
      <c r="BW78" s="82"/>
      <c r="BX78" s="82"/>
      <c r="BY78" s="82"/>
      <c r="BZ78" s="83"/>
      <c r="CA78" s="83"/>
      <c r="CB78" s="83"/>
      <c r="CC78" s="83"/>
      <c r="CD78" s="83"/>
      <c r="CE78" s="83"/>
      <c r="CF78" s="83"/>
      <c r="CG78" s="84"/>
      <c r="CH78" s="66"/>
      <c r="CI78" s="51"/>
      <c r="CJ78" s="144"/>
      <c r="CK78" s="57"/>
      <c r="CL78" s="58"/>
      <c r="CM78" s="3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5"/>
      <c r="DC78" s="172">
        <f>CU77^3+CV77^3+CW77^3+CX77^3+CY77^3+CZ77^3+DA77^3+DB77^3+CU78^3+CV78^3+CW78^3+CX78^3+CY78^3+CZ78^3+DA78^3+DB78^3</f>
        <v>0</v>
      </c>
      <c r="DD78" s="125">
        <f t="shared" si="14"/>
        <v>0</v>
      </c>
      <c r="DE78" s="61"/>
      <c r="DF78" s="81"/>
      <c r="DG78" s="82"/>
      <c r="DH78" s="83"/>
      <c r="DI78" s="83"/>
      <c r="DJ78" s="82"/>
      <c r="DK78" s="82"/>
      <c r="DL78" s="83"/>
      <c r="DM78" s="83"/>
      <c r="DN78" s="82"/>
      <c r="DO78" s="82"/>
      <c r="DP78" s="83"/>
      <c r="DQ78" s="83"/>
      <c r="DR78" s="82"/>
      <c r="DS78" s="82"/>
      <c r="DT78" s="83"/>
      <c r="DU78" s="84"/>
      <c r="DV78" s="66"/>
      <c r="DW78" s="51"/>
      <c r="DY78" s="57"/>
      <c r="DZ78" s="58"/>
      <c r="EA78" s="3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5"/>
      <c r="EQ78" s="172">
        <f>EI77^3+EJ77^3+EK77^3+EL77^3+EM77^3+EN77^3+EO77^3+EP77^3+EI78^3+EJ78^3+EK78^3+EL78^3+EM78^3+EN78^3+EO78^3+EP78^3</f>
        <v>0</v>
      </c>
      <c r="ER78" s="125">
        <f t="shared" si="15"/>
        <v>0</v>
      </c>
      <c r="ES78" s="61"/>
      <c r="ET78" s="174"/>
      <c r="EU78" s="131"/>
      <c r="EV78" s="83"/>
      <c r="EW78" s="131"/>
      <c r="EX78" s="131"/>
      <c r="EY78" s="82"/>
      <c r="EZ78" s="131"/>
      <c r="FA78" s="131"/>
      <c r="FB78" s="131"/>
      <c r="FC78" s="131"/>
      <c r="FD78" s="83"/>
      <c r="FE78" s="131"/>
      <c r="FF78" s="131"/>
      <c r="FG78" s="82"/>
      <c r="FH78" s="131"/>
      <c r="FI78" s="175"/>
      <c r="FJ78" s="66"/>
      <c r="FK78" s="51"/>
    </row>
    <row r="79" spans="1:167" x14ac:dyDescent="0.2">
      <c r="A79" s="150"/>
      <c r="B79" s="32"/>
      <c r="C79" s="32"/>
      <c r="D79" s="106" t="s">
        <v>42</v>
      </c>
      <c r="E79" s="107" t="s">
        <v>207</v>
      </c>
      <c r="F79" s="108">
        <f>B4+(65*B6)</f>
        <v>66</v>
      </c>
      <c r="G79" s="104"/>
      <c r="H79" s="43"/>
      <c r="I79" s="57"/>
      <c r="J79" s="58"/>
      <c r="K79" s="3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5"/>
      <c r="AA79" s="172">
        <f>K79^3+L79^3+M79^3+N79^3+O79^3+P79^3+Q79^3+R79^3+K80^3+L80^3+M80^3+N80^3+O80^3+P80^3+Q80^3+R80^3</f>
        <v>0</v>
      </c>
      <c r="AB79" s="125">
        <f t="shared" si="12"/>
        <v>0</v>
      </c>
      <c r="AC79" s="61"/>
      <c r="AD79" s="89"/>
      <c r="AE79" s="83"/>
      <c r="AF79" s="83"/>
      <c r="AG79" s="83"/>
      <c r="AH79" s="82"/>
      <c r="AI79" s="82"/>
      <c r="AJ79" s="82"/>
      <c r="AK79" s="82"/>
      <c r="AL79" s="83"/>
      <c r="AM79" s="83"/>
      <c r="AN79" s="83"/>
      <c r="AO79" s="83"/>
      <c r="AP79" s="82"/>
      <c r="AQ79" s="82"/>
      <c r="AR79" s="82"/>
      <c r="AS79" s="86"/>
      <c r="AT79" s="66"/>
      <c r="AU79" s="51"/>
      <c r="AW79" s="57"/>
      <c r="AX79" s="58"/>
      <c r="AY79" s="3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5"/>
      <c r="BO79" s="172">
        <f>AY79^3+AZ79^3+BA79^3+BB79^3+BC79^3+BD79^3+BE79^3+BF79^3+AY80^3+AZ80^3+BA80^3+BB80^3+BC80^3+BD80^3+BE80^3+BF80^3</f>
        <v>0</v>
      </c>
      <c r="BP79" s="125">
        <f t="shared" si="13"/>
        <v>0</v>
      </c>
      <c r="BQ79" s="61"/>
      <c r="BR79" s="89"/>
      <c r="BS79" s="83"/>
      <c r="BT79" s="83"/>
      <c r="BU79" s="83"/>
      <c r="BV79" s="83"/>
      <c r="BW79" s="83"/>
      <c r="BX79" s="83"/>
      <c r="BY79" s="83"/>
      <c r="BZ79" s="82"/>
      <c r="CA79" s="82"/>
      <c r="CB79" s="82"/>
      <c r="CC79" s="82"/>
      <c r="CD79" s="82"/>
      <c r="CE79" s="82"/>
      <c r="CF79" s="82"/>
      <c r="CG79" s="86"/>
      <c r="CH79" s="66"/>
      <c r="CI79" s="51"/>
      <c r="CJ79" s="144"/>
      <c r="CK79" s="57"/>
      <c r="CL79" s="58"/>
      <c r="CM79" s="3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5"/>
      <c r="DC79" s="172">
        <f>CM79^3+CN79^3+CO79^3+CP79^3+CQ79^3+CR79^3+CS79^3+CT79^3+CM80^3+CN80^3+CO80^3+CP80^3+CQ80^3+CR80^3+CS80^3+CT80^3</f>
        <v>0</v>
      </c>
      <c r="DD79" s="125">
        <f t="shared" si="14"/>
        <v>0</v>
      </c>
      <c r="DE79" s="61"/>
      <c r="DF79" s="81"/>
      <c r="DG79" s="82"/>
      <c r="DH79" s="83"/>
      <c r="DI79" s="83"/>
      <c r="DJ79" s="82"/>
      <c r="DK79" s="82"/>
      <c r="DL79" s="83"/>
      <c r="DM79" s="83"/>
      <c r="DN79" s="82"/>
      <c r="DO79" s="82"/>
      <c r="DP79" s="83"/>
      <c r="DQ79" s="83"/>
      <c r="DR79" s="82"/>
      <c r="DS79" s="82"/>
      <c r="DT79" s="83"/>
      <c r="DU79" s="84"/>
      <c r="DV79" s="66"/>
      <c r="DW79" s="51"/>
      <c r="DY79" s="57"/>
      <c r="DZ79" s="58"/>
      <c r="EA79" s="3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5"/>
      <c r="EQ79" s="172">
        <f>EA79^3+EB79^3+EC79^3+ED79^3+EE79^3+EF79^3+EG79^3+EH79^3+EA80^3+EB80^3+EC80^3+ED80^3+EE80^3+EF80^3+EG80^3+EH80^3</f>
        <v>0</v>
      </c>
      <c r="ER79" s="125">
        <f t="shared" si="15"/>
        <v>0</v>
      </c>
      <c r="ES79" s="61"/>
      <c r="ET79" s="174"/>
      <c r="EU79" s="83"/>
      <c r="EV79" s="131"/>
      <c r="EW79" s="131"/>
      <c r="EX79" s="131"/>
      <c r="EY79" s="131"/>
      <c r="EZ79" s="82"/>
      <c r="FA79" s="131"/>
      <c r="FB79" s="131"/>
      <c r="FC79" s="83"/>
      <c r="FD79" s="131"/>
      <c r="FE79" s="131"/>
      <c r="FF79" s="131"/>
      <c r="FG79" s="131"/>
      <c r="FH79" s="82"/>
      <c r="FI79" s="175"/>
      <c r="FJ79" s="66"/>
      <c r="FK79" s="51"/>
    </row>
    <row r="80" spans="1:167" x14ac:dyDescent="0.2">
      <c r="A80" s="32"/>
      <c r="B80" s="32"/>
      <c r="C80" s="32"/>
      <c r="D80" s="106" t="s">
        <v>60</v>
      </c>
      <c r="E80" s="107" t="s">
        <v>207</v>
      </c>
      <c r="F80" s="108">
        <f>B4+(66*B6)</f>
        <v>67</v>
      </c>
      <c r="G80" s="104"/>
      <c r="H80" s="43"/>
      <c r="I80" s="57"/>
      <c r="J80" s="58"/>
      <c r="K80" s="3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5"/>
      <c r="AA80" s="172">
        <f>S79^3+T79^3+U79^3+V79^3+W79^3+X79^3+Y79^3+Z79^3+S80^3+T80^3+U80^3+V80^3+W80^3+X80^3+Y80^3+Z80^3</f>
        <v>0</v>
      </c>
      <c r="AB80" s="125">
        <f t="shared" si="12"/>
        <v>0</v>
      </c>
      <c r="AC80" s="61"/>
      <c r="AD80" s="89"/>
      <c r="AE80" s="83"/>
      <c r="AF80" s="83"/>
      <c r="AG80" s="83"/>
      <c r="AH80" s="82"/>
      <c r="AI80" s="82"/>
      <c r="AJ80" s="82"/>
      <c r="AK80" s="82"/>
      <c r="AL80" s="83"/>
      <c r="AM80" s="83"/>
      <c r="AN80" s="83"/>
      <c r="AO80" s="83"/>
      <c r="AP80" s="82"/>
      <c r="AQ80" s="82"/>
      <c r="AR80" s="82"/>
      <c r="AS80" s="86"/>
      <c r="AT80" s="66"/>
      <c r="AU80" s="51"/>
      <c r="AW80" s="57"/>
      <c r="AX80" s="145"/>
      <c r="AY80" s="3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5"/>
      <c r="BO80" s="172">
        <f>BG79^3+BH79^3+BI79^3+BJ79^3+BK79^3+BL79^3+BM79^3+BN79^3+BG80^3+BH80^3+BI80^3+BJ80^3+BK80^3+BL80^3+BM80^3+BN80^3</f>
        <v>0</v>
      </c>
      <c r="BP80" s="125">
        <f t="shared" si="13"/>
        <v>0</v>
      </c>
      <c r="BQ80" s="61"/>
      <c r="BR80" s="89"/>
      <c r="BS80" s="83"/>
      <c r="BT80" s="83"/>
      <c r="BU80" s="83"/>
      <c r="BV80" s="83"/>
      <c r="BW80" s="83"/>
      <c r="BX80" s="83"/>
      <c r="BY80" s="83"/>
      <c r="BZ80" s="82"/>
      <c r="CA80" s="82"/>
      <c r="CB80" s="82"/>
      <c r="CC80" s="82"/>
      <c r="CD80" s="82"/>
      <c r="CE80" s="82"/>
      <c r="CF80" s="82"/>
      <c r="CG80" s="86"/>
      <c r="CH80" s="66"/>
      <c r="CI80" s="51"/>
      <c r="CJ80" s="144"/>
      <c r="CK80" s="57"/>
      <c r="CL80" s="145"/>
      <c r="CM80" s="3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5"/>
      <c r="DC80" s="172">
        <f>CU79^3+CV79^3+CW79^3+CX79^3+CY79^3+CZ79^3+DA79^3+DB79^3+CU80^3+CV80^3+CW80^3+CX80^3+CY80^3+CZ80^3+DA80^3+DB80^3</f>
        <v>0</v>
      </c>
      <c r="DD80" s="125">
        <f t="shared" si="14"/>
        <v>0</v>
      </c>
      <c r="DE80" s="61"/>
      <c r="DF80" s="81"/>
      <c r="DG80" s="82"/>
      <c r="DH80" s="83"/>
      <c r="DI80" s="83"/>
      <c r="DJ80" s="82"/>
      <c r="DK80" s="82"/>
      <c r="DL80" s="83"/>
      <c r="DM80" s="83"/>
      <c r="DN80" s="82"/>
      <c r="DO80" s="82"/>
      <c r="DP80" s="83"/>
      <c r="DQ80" s="83"/>
      <c r="DR80" s="82"/>
      <c r="DS80" s="82"/>
      <c r="DT80" s="83"/>
      <c r="DU80" s="84"/>
      <c r="DV80" s="66"/>
      <c r="DW80" s="51"/>
      <c r="DY80" s="57"/>
      <c r="DZ80" s="145"/>
      <c r="EA80" s="3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5"/>
      <c r="EQ80" s="172">
        <f>EI79^3+EJ79^3+EK79^3+EL79^3+EM79^3+EN79^3+EO79^3+EP79^3+EI80^3+EJ80^3+EK80^3+EL80^3+EM80^3+EN80^3+EO80^3+EP80^3</f>
        <v>0</v>
      </c>
      <c r="ER80" s="125">
        <f t="shared" si="15"/>
        <v>0</v>
      </c>
      <c r="ES80" s="61"/>
      <c r="ET80" s="89"/>
      <c r="EU80" s="131"/>
      <c r="EV80" s="131"/>
      <c r="EW80" s="131"/>
      <c r="EX80" s="131"/>
      <c r="EY80" s="131"/>
      <c r="EZ80" s="131"/>
      <c r="FA80" s="82"/>
      <c r="FB80" s="83"/>
      <c r="FC80" s="131"/>
      <c r="FD80" s="131"/>
      <c r="FE80" s="131"/>
      <c r="FF80" s="131"/>
      <c r="FG80" s="131"/>
      <c r="FH80" s="131"/>
      <c r="FI80" s="86"/>
      <c r="FJ80" s="66"/>
      <c r="FK80" s="51"/>
    </row>
    <row r="81" spans="1:167" x14ac:dyDescent="0.2">
      <c r="A81" s="150"/>
      <c r="B81" s="32"/>
      <c r="C81" s="32"/>
      <c r="D81" s="106" t="s">
        <v>150</v>
      </c>
      <c r="E81" s="107" t="s">
        <v>207</v>
      </c>
      <c r="F81" s="110">
        <f>B4+(67*B6)</f>
        <v>68</v>
      </c>
      <c r="G81" s="104"/>
      <c r="H81" s="43"/>
      <c r="I81" s="57"/>
      <c r="J81" s="58"/>
      <c r="K81" s="3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5"/>
      <c r="AA81" s="172">
        <f>K81^3+L81^3+M81^3+N81^3+O81^3+P81^3+Q81^3+R81^3+K82^3+L82^3+M82^3+N82^3+O82^3+P82^3+Q82^3+R82^3</f>
        <v>0</v>
      </c>
      <c r="AB81" s="125">
        <f t="shared" si="12"/>
        <v>0</v>
      </c>
      <c r="AC81" s="95"/>
      <c r="AD81" s="81"/>
      <c r="AE81" s="82"/>
      <c r="AF81" s="82"/>
      <c r="AG81" s="82"/>
      <c r="AH81" s="83"/>
      <c r="AI81" s="83"/>
      <c r="AJ81" s="83"/>
      <c r="AK81" s="83"/>
      <c r="AL81" s="82"/>
      <c r="AM81" s="82"/>
      <c r="AN81" s="82"/>
      <c r="AO81" s="82"/>
      <c r="AP81" s="83"/>
      <c r="AQ81" s="83"/>
      <c r="AR81" s="83"/>
      <c r="AS81" s="84"/>
      <c r="AT81" s="66"/>
      <c r="AU81" s="51"/>
      <c r="AW81" s="57"/>
      <c r="AX81" s="145"/>
      <c r="AY81" s="3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5"/>
      <c r="BO81" s="172">
        <f>AY81^3+AZ81^3+BA81^3+BB81^3+BC81^3+BD81^3+BE81^3+BF81^3+AY82^3+AZ82^3+BA82^3+BB82^3+BC82^3+BD82^3+BE82^3+BF82^3</f>
        <v>0</v>
      </c>
      <c r="BP81" s="125">
        <f t="shared" si="13"/>
        <v>0</v>
      </c>
      <c r="BQ81" s="95"/>
      <c r="BR81" s="81"/>
      <c r="BS81" s="82"/>
      <c r="BT81" s="82"/>
      <c r="BU81" s="82"/>
      <c r="BV81" s="82"/>
      <c r="BW81" s="82"/>
      <c r="BX81" s="82"/>
      <c r="BY81" s="82"/>
      <c r="BZ81" s="83"/>
      <c r="CA81" s="83"/>
      <c r="CB81" s="83"/>
      <c r="CC81" s="83"/>
      <c r="CD81" s="83"/>
      <c r="CE81" s="83"/>
      <c r="CF81" s="83"/>
      <c r="CG81" s="84"/>
      <c r="CH81" s="66"/>
      <c r="CI81" s="51"/>
      <c r="CJ81" s="144"/>
      <c r="CK81" s="57"/>
      <c r="CL81" s="145"/>
      <c r="CM81" s="3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5"/>
      <c r="DC81" s="172">
        <f>CM81^3+CN81^3+CO81^3+CP81^3+CQ81^3+CR81^3+CS81^3+CT81^3+CM82^3+CN82^3+CO82^3+CP82^3+CQ82^3+CR82^3+CS82^3+CT82^3</f>
        <v>0</v>
      </c>
      <c r="DD81" s="125">
        <f t="shared" si="14"/>
        <v>0</v>
      </c>
      <c r="DE81" s="95"/>
      <c r="DF81" s="89"/>
      <c r="DG81" s="83"/>
      <c r="DH81" s="82"/>
      <c r="DI81" s="82"/>
      <c r="DJ81" s="83"/>
      <c r="DK81" s="83"/>
      <c r="DL81" s="82"/>
      <c r="DM81" s="82"/>
      <c r="DN81" s="83"/>
      <c r="DO81" s="83"/>
      <c r="DP81" s="82"/>
      <c r="DQ81" s="82"/>
      <c r="DR81" s="83"/>
      <c r="DS81" s="83"/>
      <c r="DT81" s="82"/>
      <c r="DU81" s="86"/>
      <c r="DV81" s="66"/>
      <c r="DW81" s="51"/>
      <c r="DY81" s="57"/>
      <c r="DZ81" s="145"/>
      <c r="EA81" s="3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5"/>
      <c r="EQ81" s="172">
        <f>EA81^3+EB81^3+EC81^3+ED81^3+EE81^3+EF81^3+EG81^3+EH81^3+EA82^3+EB82^3+EC82^3+ED82^3+EE82^3+EF82^3+EG82^3+EH82^3</f>
        <v>0</v>
      </c>
      <c r="ER81" s="125">
        <f t="shared" si="15"/>
        <v>0</v>
      </c>
      <c r="ES81" s="95"/>
      <c r="ET81" s="81"/>
      <c r="EU81" s="131"/>
      <c r="EV81" s="131"/>
      <c r="EW81" s="131"/>
      <c r="EX81" s="131"/>
      <c r="EY81" s="131"/>
      <c r="EZ81" s="131"/>
      <c r="FA81" s="83"/>
      <c r="FB81" s="82"/>
      <c r="FC81" s="131"/>
      <c r="FD81" s="131"/>
      <c r="FE81" s="131"/>
      <c r="FF81" s="131"/>
      <c r="FG81" s="131"/>
      <c r="FH81" s="131"/>
      <c r="FI81" s="84"/>
      <c r="FJ81" s="66"/>
      <c r="FK81" s="51"/>
    </row>
    <row r="82" spans="1:167" x14ac:dyDescent="0.2">
      <c r="A82" s="32"/>
      <c r="B82" s="32"/>
      <c r="C82" s="32"/>
      <c r="D82" s="106" t="s">
        <v>201</v>
      </c>
      <c r="E82" s="107" t="s">
        <v>207</v>
      </c>
      <c r="F82" s="110">
        <f>B4+(68*B6)</f>
        <v>69</v>
      </c>
      <c r="G82" s="104"/>
      <c r="H82" s="43"/>
      <c r="I82" s="57"/>
      <c r="J82" s="58"/>
      <c r="K82" s="3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5"/>
      <c r="AA82" s="172">
        <f>S81^3+T81^3+U81^3+V81^3+W81^3+X81^3+Y81^3+Z81^3+S82^3+T82^3+U82^3+V82^3+W82^3+X82^3+Y82^3+Z82^3</f>
        <v>0</v>
      </c>
      <c r="AB82" s="125">
        <f t="shared" si="12"/>
        <v>0</v>
      </c>
      <c r="AC82" s="61"/>
      <c r="AD82" s="81"/>
      <c r="AE82" s="82"/>
      <c r="AF82" s="82"/>
      <c r="AG82" s="82"/>
      <c r="AH82" s="83"/>
      <c r="AI82" s="83"/>
      <c r="AJ82" s="83"/>
      <c r="AK82" s="83"/>
      <c r="AL82" s="82"/>
      <c r="AM82" s="82"/>
      <c r="AN82" s="82"/>
      <c r="AO82" s="82"/>
      <c r="AP82" s="83"/>
      <c r="AQ82" s="83"/>
      <c r="AR82" s="83"/>
      <c r="AS82" s="84"/>
      <c r="AT82" s="66"/>
      <c r="AU82" s="51"/>
      <c r="AW82" s="57"/>
      <c r="AX82" s="58"/>
      <c r="AY82" s="3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5"/>
      <c r="BO82" s="172">
        <f>BG81^3+BH81^3+BI81^3+BJ81^3+BK81^3+BL81^3+BM81^3+BN81^3+BG82^3+BH82^3+BI82^3+BJ82^3+BK82^3+BL82^3+BM82^3+BN82^3</f>
        <v>0</v>
      </c>
      <c r="BP82" s="125">
        <f t="shared" si="13"/>
        <v>0</v>
      </c>
      <c r="BQ82" s="61"/>
      <c r="BR82" s="81"/>
      <c r="BS82" s="82"/>
      <c r="BT82" s="82"/>
      <c r="BU82" s="82"/>
      <c r="BV82" s="82"/>
      <c r="BW82" s="82"/>
      <c r="BX82" s="82"/>
      <c r="BY82" s="82"/>
      <c r="BZ82" s="83"/>
      <c r="CA82" s="83"/>
      <c r="CB82" s="83"/>
      <c r="CC82" s="83"/>
      <c r="CD82" s="83"/>
      <c r="CE82" s="83"/>
      <c r="CF82" s="83"/>
      <c r="CG82" s="84"/>
      <c r="CH82" s="66"/>
      <c r="CI82" s="51"/>
      <c r="CJ82" s="144"/>
      <c r="CK82" s="57"/>
      <c r="CL82" s="58"/>
      <c r="CM82" s="3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5"/>
      <c r="DC82" s="172">
        <f>CU81^3+CV81^3+CW81^3+CX81^3+CY81^3+CZ81^3+DA81^3+DB81^3+CU82^3+CV82^3+CW82^3+CX82^3+CY82^3+CZ82^3+DA82^3+DB82^3</f>
        <v>0</v>
      </c>
      <c r="DD82" s="125">
        <f t="shared" si="14"/>
        <v>0</v>
      </c>
      <c r="DE82" s="61"/>
      <c r="DF82" s="89"/>
      <c r="DG82" s="83"/>
      <c r="DH82" s="82"/>
      <c r="DI82" s="82"/>
      <c r="DJ82" s="83"/>
      <c r="DK82" s="83"/>
      <c r="DL82" s="82"/>
      <c r="DM82" s="82"/>
      <c r="DN82" s="83"/>
      <c r="DO82" s="83"/>
      <c r="DP82" s="82"/>
      <c r="DQ82" s="82"/>
      <c r="DR82" s="83"/>
      <c r="DS82" s="83"/>
      <c r="DT82" s="82"/>
      <c r="DU82" s="86"/>
      <c r="DV82" s="66"/>
      <c r="DW82" s="51"/>
      <c r="DY82" s="57"/>
      <c r="DZ82" s="58"/>
      <c r="EA82" s="3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5"/>
      <c r="EQ82" s="172">
        <f>EI81^3+EJ81^3+EK81^3+EL81^3+EM81^3+EN81^3+EO81^3+EP81^3+EI82^3+EJ82^3+EK82^3+EL82^3+EM82^3+EN82^3+EO82^3+EP82^3</f>
        <v>0</v>
      </c>
      <c r="ER82" s="125">
        <f t="shared" si="15"/>
        <v>0</v>
      </c>
      <c r="ES82" s="61"/>
      <c r="ET82" s="174"/>
      <c r="EU82" s="82"/>
      <c r="EV82" s="131"/>
      <c r="EW82" s="131"/>
      <c r="EX82" s="131"/>
      <c r="EY82" s="131"/>
      <c r="EZ82" s="83"/>
      <c r="FA82" s="131"/>
      <c r="FB82" s="131"/>
      <c r="FC82" s="82"/>
      <c r="FD82" s="131"/>
      <c r="FE82" s="131"/>
      <c r="FF82" s="131"/>
      <c r="FG82" s="131"/>
      <c r="FH82" s="83"/>
      <c r="FI82" s="175"/>
      <c r="FJ82" s="66"/>
      <c r="FK82" s="51"/>
    </row>
    <row r="83" spans="1:167" x14ac:dyDescent="0.2">
      <c r="A83" s="32"/>
      <c r="B83" s="32"/>
      <c r="C83" s="32"/>
      <c r="D83" s="106" t="s">
        <v>116</v>
      </c>
      <c r="E83" s="107" t="s">
        <v>207</v>
      </c>
      <c r="F83" s="108">
        <f>B4+(69*B6)</f>
        <v>70</v>
      </c>
      <c r="G83" s="104"/>
      <c r="H83" s="43"/>
      <c r="I83" s="105"/>
      <c r="J83" s="58"/>
      <c r="K83" s="3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5"/>
      <c r="AA83" s="172">
        <f>K83^3+L83^3+M83^3+N83^3+O83^3+P83^3+Q83^3+R83^3+K84^3+L84^3+M84^3+N84^3+O84^3+P84^3+Q84^3+R84^3</f>
        <v>0</v>
      </c>
      <c r="AB83" s="125">
        <f t="shared" si="12"/>
        <v>0</v>
      </c>
      <c r="AC83" s="61"/>
      <c r="AD83" s="81"/>
      <c r="AE83" s="82"/>
      <c r="AF83" s="82"/>
      <c r="AG83" s="82"/>
      <c r="AH83" s="83"/>
      <c r="AI83" s="83"/>
      <c r="AJ83" s="83"/>
      <c r="AK83" s="83"/>
      <c r="AL83" s="82"/>
      <c r="AM83" s="82"/>
      <c r="AN83" s="82"/>
      <c r="AO83" s="82"/>
      <c r="AP83" s="83"/>
      <c r="AQ83" s="83"/>
      <c r="AR83" s="83"/>
      <c r="AS83" s="84"/>
      <c r="AT83" s="66"/>
      <c r="AU83" s="51"/>
      <c r="AW83" s="105"/>
      <c r="AX83" s="58"/>
      <c r="AY83" s="3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5"/>
      <c r="BO83" s="172">
        <f>AY83^3+AZ83^3+BA83^3+BB83^3+BC83^3+BD83^3+BE83^3+BF83^3+AY84^3+AZ84^3+BA84^3+BB84^3+BC84^3+BD84^3+BE84^3+BF84^3</f>
        <v>0</v>
      </c>
      <c r="BP83" s="125">
        <f t="shared" si="13"/>
        <v>0</v>
      </c>
      <c r="BQ83" s="61"/>
      <c r="BR83" s="89"/>
      <c r="BS83" s="83"/>
      <c r="BT83" s="83"/>
      <c r="BU83" s="83"/>
      <c r="BV83" s="83"/>
      <c r="BW83" s="83"/>
      <c r="BX83" s="83"/>
      <c r="BY83" s="83"/>
      <c r="BZ83" s="82"/>
      <c r="CA83" s="82"/>
      <c r="CB83" s="82"/>
      <c r="CC83" s="82"/>
      <c r="CD83" s="82"/>
      <c r="CE83" s="82"/>
      <c r="CF83" s="82"/>
      <c r="CG83" s="86"/>
      <c r="CH83" s="66"/>
      <c r="CI83" s="51"/>
      <c r="CJ83" s="144"/>
      <c r="CK83" s="105"/>
      <c r="CL83" s="58"/>
      <c r="CM83" s="3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5"/>
      <c r="DC83" s="172">
        <f>CM83^3+CN83^3+CO83^3+CP83^3+CQ83^3+CR83^3+CS83^3+CT83^3+CM84^3+CN84^3+CO84^3+CP84^3+CQ84^3+CR84^3+CS84^3+CT84^3</f>
        <v>0</v>
      </c>
      <c r="DD83" s="125">
        <f t="shared" si="14"/>
        <v>0</v>
      </c>
      <c r="DE83" s="61"/>
      <c r="DF83" s="89"/>
      <c r="DG83" s="83"/>
      <c r="DH83" s="82"/>
      <c r="DI83" s="82"/>
      <c r="DJ83" s="83"/>
      <c r="DK83" s="83"/>
      <c r="DL83" s="82"/>
      <c r="DM83" s="82"/>
      <c r="DN83" s="83"/>
      <c r="DO83" s="83"/>
      <c r="DP83" s="82"/>
      <c r="DQ83" s="82"/>
      <c r="DR83" s="83"/>
      <c r="DS83" s="83"/>
      <c r="DT83" s="82"/>
      <c r="DU83" s="86"/>
      <c r="DV83" s="66"/>
      <c r="DW83" s="51"/>
      <c r="DY83" s="105"/>
      <c r="DZ83" s="58"/>
      <c r="EA83" s="3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5"/>
      <c r="EQ83" s="172">
        <f>EA83^3+EB83^3+EC83^3+ED83^3+EE83^3+EF83^3+EG83^3+EH83^3+EA84^3+EB84^3+EC84^3+ED84^3+EE84^3+EF84^3+EG84^3+EH84^3</f>
        <v>0</v>
      </c>
      <c r="ER83" s="125">
        <f t="shared" si="15"/>
        <v>0</v>
      </c>
      <c r="ES83" s="61"/>
      <c r="ET83" s="174"/>
      <c r="EU83" s="131"/>
      <c r="EV83" s="82"/>
      <c r="EW83" s="131"/>
      <c r="EX83" s="131"/>
      <c r="EY83" s="83"/>
      <c r="EZ83" s="131"/>
      <c r="FA83" s="131"/>
      <c r="FB83" s="131"/>
      <c r="FC83" s="131"/>
      <c r="FD83" s="82"/>
      <c r="FE83" s="131"/>
      <c r="FF83" s="131"/>
      <c r="FG83" s="83"/>
      <c r="FH83" s="131"/>
      <c r="FI83" s="175"/>
      <c r="FJ83" s="66"/>
      <c r="FK83" s="51"/>
    </row>
    <row r="84" spans="1:167" x14ac:dyDescent="0.2">
      <c r="A84" s="32"/>
      <c r="B84" s="32"/>
      <c r="C84" s="32"/>
      <c r="D84" s="106" t="s">
        <v>93</v>
      </c>
      <c r="E84" s="107" t="s">
        <v>207</v>
      </c>
      <c r="F84" s="108">
        <f>B4+(70*B6)</f>
        <v>71</v>
      </c>
      <c r="G84" s="104"/>
      <c r="H84" s="43"/>
      <c r="I84" s="109"/>
      <c r="J84" s="58"/>
      <c r="K84" s="3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5"/>
      <c r="AA84" s="172">
        <f>S83^3+T83^3+U83^3+V83^3+W83^3+X83^3+Y83^3+Z83^3+S84^3+T84^3+U84^3+V84^3+W84^3+X84^3+Y84^3+Z84^3</f>
        <v>0</v>
      </c>
      <c r="AB84" s="125">
        <f t="shared" si="12"/>
        <v>0</v>
      </c>
      <c r="AC84" s="61"/>
      <c r="AD84" s="81"/>
      <c r="AE84" s="82"/>
      <c r="AF84" s="82"/>
      <c r="AG84" s="82"/>
      <c r="AH84" s="83"/>
      <c r="AI84" s="83"/>
      <c r="AJ84" s="83"/>
      <c r="AK84" s="83"/>
      <c r="AL84" s="82"/>
      <c r="AM84" s="82"/>
      <c r="AN84" s="82"/>
      <c r="AO84" s="82"/>
      <c r="AP84" s="83"/>
      <c r="AQ84" s="83"/>
      <c r="AR84" s="83"/>
      <c r="AS84" s="84"/>
      <c r="AT84" s="66"/>
      <c r="AU84" s="51"/>
      <c r="AW84" s="109"/>
      <c r="AX84" s="58"/>
      <c r="AY84" s="3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5"/>
      <c r="BO84" s="172">
        <f>BG83^3+BH83^3+BI83^3+BJ83^3+BK83^3+BL83^3+BM83^3+BN83^3+BG84^3+BH84^3+BI84^3+BJ84^3+BK84^3+BL84^3+BM84^3+BN84^3</f>
        <v>0</v>
      </c>
      <c r="BP84" s="125">
        <f t="shared" si="13"/>
        <v>0</v>
      </c>
      <c r="BQ84" s="61"/>
      <c r="BR84" s="89"/>
      <c r="BS84" s="83"/>
      <c r="BT84" s="83"/>
      <c r="BU84" s="83"/>
      <c r="BV84" s="83"/>
      <c r="BW84" s="83"/>
      <c r="BX84" s="83"/>
      <c r="BY84" s="83"/>
      <c r="BZ84" s="82"/>
      <c r="CA84" s="82"/>
      <c r="CB84" s="82"/>
      <c r="CC84" s="82"/>
      <c r="CD84" s="82"/>
      <c r="CE84" s="82"/>
      <c r="CF84" s="82"/>
      <c r="CG84" s="86"/>
      <c r="CH84" s="66"/>
      <c r="CI84" s="51"/>
      <c r="CJ84" s="144"/>
      <c r="CK84" s="109"/>
      <c r="CL84" s="58"/>
      <c r="CM84" s="3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5"/>
      <c r="DC84" s="172">
        <f>CU83^3+CV83^3+CW83^3+CX83^3+CY83^3+CZ83^3+DA83^3+DB83^3+CU84^3+CV84^3+CW84^3+CX84^3+CY84^3+CZ84^3+DA84^3+DB84^3</f>
        <v>0</v>
      </c>
      <c r="DD84" s="125">
        <f t="shared" si="14"/>
        <v>0</v>
      </c>
      <c r="DE84" s="61"/>
      <c r="DF84" s="89"/>
      <c r="DG84" s="83"/>
      <c r="DH84" s="82"/>
      <c r="DI84" s="82"/>
      <c r="DJ84" s="83"/>
      <c r="DK84" s="83"/>
      <c r="DL84" s="82"/>
      <c r="DM84" s="82"/>
      <c r="DN84" s="83"/>
      <c r="DO84" s="83"/>
      <c r="DP84" s="82"/>
      <c r="DQ84" s="82"/>
      <c r="DR84" s="83"/>
      <c r="DS84" s="83"/>
      <c r="DT84" s="82"/>
      <c r="DU84" s="86"/>
      <c r="DV84" s="66"/>
      <c r="DW84" s="51"/>
      <c r="DY84" s="109"/>
      <c r="DZ84" s="58"/>
      <c r="EA84" s="3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5"/>
      <c r="EQ84" s="172">
        <f>EI83^3+EJ83^3+EK83^3+EL83^3+EM83^3+EN83^3+EO83^3+EP83^3+EI84^3+EJ84^3+EK84^3+EL84^3+EM84^3+EN84^3+EO84^3+EP84^3</f>
        <v>0</v>
      </c>
      <c r="ER84" s="125">
        <f t="shared" si="15"/>
        <v>0</v>
      </c>
      <c r="ES84" s="61"/>
      <c r="ET84" s="174"/>
      <c r="EU84" s="131"/>
      <c r="EV84" s="131"/>
      <c r="EW84" s="82"/>
      <c r="EX84" s="83"/>
      <c r="EY84" s="131"/>
      <c r="EZ84" s="131"/>
      <c r="FA84" s="131"/>
      <c r="FB84" s="131"/>
      <c r="FC84" s="131"/>
      <c r="FD84" s="131"/>
      <c r="FE84" s="82"/>
      <c r="FF84" s="83"/>
      <c r="FG84" s="131"/>
      <c r="FH84" s="131"/>
      <c r="FI84" s="175"/>
      <c r="FJ84" s="66"/>
      <c r="FK84" s="51"/>
    </row>
    <row r="85" spans="1:167" x14ac:dyDescent="0.2">
      <c r="A85" s="32"/>
      <c r="B85" s="32"/>
      <c r="C85" s="32"/>
      <c r="D85" s="106" t="s">
        <v>163</v>
      </c>
      <c r="E85" s="107" t="s">
        <v>207</v>
      </c>
      <c r="F85" s="108">
        <f>B4+(71*B6)</f>
        <v>72</v>
      </c>
      <c r="G85" s="104"/>
      <c r="H85" s="43"/>
      <c r="I85" s="109"/>
      <c r="J85" s="58"/>
      <c r="K85" s="3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5"/>
      <c r="AA85" s="172">
        <f>K85^3+L85^3+M85^3+N85^3+O85^3+P85^3+Q85^3+R85^3+K86^3+L86^3+M86^3+N86^3+O86^3+P86^3+Q86^3+R86^3</f>
        <v>0</v>
      </c>
      <c r="AB85" s="125">
        <f t="shared" si="12"/>
        <v>0</v>
      </c>
      <c r="AC85" s="61"/>
      <c r="AD85" s="89"/>
      <c r="AE85" s="83"/>
      <c r="AF85" s="83"/>
      <c r="AG85" s="83"/>
      <c r="AH85" s="82"/>
      <c r="AI85" s="82"/>
      <c r="AJ85" s="82"/>
      <c r="AK85" s="82"/>
      <c r="AL85" s="83"/>
      <c r="AM85" s="83"/>
      <c r="AN85" s="83"/>
      <c r="AO85" s="83"/>
      <c r="AP85" s="82"/>
      <c r="AQ85" s="82"/>
      <c r="AR85" s="82"/>
      <c r="AS85" s="86"/>
      <c r="AT85" s="66"/>
      <c r="AU85" s="51"/>
      <c r="AW85" s="109"/>
      <c r="AX85" s="58"/>
      <c r="AY85" s="3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5"/>
      <c r="BO85" s="172">
        <f>AY85^3+AZ85^3+BA85^3+BB85^3+BC85^3+BD85^3+BE85^3+BF85^3+AY86^3+AZ86^3+BA86^3+BB86^3+BC86^3+BD86^3+BE86^3+BF86^3</f>
        <v>0</v>
      </c>
      <c r="BP85" s="125">
        <f t="shared" si="13"/>
        <v>0</v>
      </c>
      <c r="BQ85" s="61"/>
      <c r="BR85" s="81"/>
      <c r="BS85" s="82"/>
      <c r="BT85" s="82"/>
      <c r="BU85" s="82"/>
      <c r="BV85" s="82"/>
      <c r="BW85" s="82"/>
      <c r="BX85" s="82"/>
      <c r="BY85" s="82"/>
      <c r="BZ85" s="83"/>
      <c r="CA85" s="83"/>
      <c r="CB85" s="83"/>
      <c r="CC85" s="83"/>
      <c r="CD85" s="83"/>
      <c r="CE85" s="83"/>
      <c r="CF85" s="83"/>
      <c r="CG85" s="84"/>
      <c r="CH85" s="66"/>
      <c r="CI85" s="51"/>
      <c r="CJ85" s="144"/>
      <c r="CK85" s="109"/>
      <c r="CL85" s="58"/>
      <c r="CM85" s="3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5"/>
      <c r="DC85" s="172">
        <f>CM85^3+CN85^3+CO85^3+CP85^3+CQ85^3+CR85^3+CS85^3+CT85^3+CM86^3+CN86^3+CO86^3+CP86^3+CQ86^3+CR86^3+CS86^3+CT86^3</f>
        <v>0</v>
      </c>
      <c r="DD85" s="125">
        <f t="shared" si="14"/>
        <v>0</v>
      </c>
      <c r="DE85" s="61"/>
      <c r="DF85" s="89"/>
      <c r="DG85" s="83"/>
      <c r="DH85" s="82"/>
      <c r="DI85" s="82"/>
      <c r="DJ85" s="83"/>
      <c r="DK85" s="83"/>
      <c r="DL85" s="82"/>
      <c r="DM85" s="82"/>
      <c r="DN85" s="83"/>
      <c r="DO85" s="83"/>
      <c r="DP85" s="82"/>
      <c r="DQ85" s="82"/>
      <c r="DR85" s="83"/>
      <c r="DS85" s="83"/>
      <c r="DT85" s="82"/>
      <c r="DU85" s="86"/>
      <c r="DV85" s="66"/>
      <c r="DW85" s="51"/>
      <c r="DY85" s="109"/>
      <c r="DZ85" s="58"/>
      <c r="EA85" s="3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5"/>
      <c r="EQ85" s="172">
        <f>EA85^3+EB85^3+EC85^3+ED85^3+EE85^3+EF85^3+EG85^3+EH85^3+EA86^3+EB86^3+EC86^3+ED86^3+EE86^3+EF86^3+EG86^3+EH86^3</f>
        <v>0</v>
      </c>
      <c r="ER85" s="125">
        <f t="shared" si="15"/>
        <v>0</v>
      </c>
      <c r="ES85" s="61"/>
      <c r="ET85" s="174"/>
      <c r="EU85" s="131"/>
      <c r="EV85" s="131"/>
      <c r="EW85" s="83"/>
      <c r="EX85" s="82"/>
      <c r="EY85" s="131"/>
      <c r="EZ85" s="131"/>
      <c r="FA85" s="131"/>
      <c r="FB85" s="131"/>
      <c r="FC85" s="131"/>
      <c r="FD85" s="131"/>
      <c r="FE85" s="83"/>
      <c r="FF85" s="82"/>
      <c r="FG85" s="131"/>
      <c r="FH85" s="131"/>
      <c r="FI85" s="175"/>
      <c r="FJ85" s="66"/>
      <c r="FK85" s="51"/>
    </row>
    <row r="86" spans="1:167" x14ac:dyDescent="0.2">
      <c r="A86" s="32"/>
      <c r="B86" s="32"/>
      <c r="C86" s="32"/>
      <c r="D86" s="106" t="s">
        <v>229</v>
      </c>
      <c r="E86" s="107" t="s">
        <v>207</v>
      </c>
      <c r="F86" s="108">
        <f>B4+(72*B6)</f>
        <v>73</v>
      </c>
      <c r="G86" s="104"/>
      <c r="H86" s="43"/>
      <c r="I86" s="109"/>
      <c r="J86" s="58"/>
      <c r="K86" s="3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5"/>
      <c r="AA86" s="172">
        <f>S85^3+T85^3+U85^3+V85^3+W85^3+X85^3+Y85^3+Z85^3+S86^3+T86^3+U86^3+V86^3+W86^3+X86^3+Y86^3+Z86^3</f>
        <v>0</v>
      </c>
      <c r="AB86" s="125">
        <f t="shared" si="12"/>
        <v>0</v>
      </c>
      <c r="AC86" s="61"/>
      <c r="AD86" s="89"/>
      <c r="AE86" s="83"/>
      <c r="AF86" s="83"/>
      <c r="AG86" s="83"/>
      <c r="AH86" s="82"/>
      <c r="AI86" s="82"/>
      <c r="AJ86" s="82"/>
      <c r="AK86" s="82"/>
      <c r="AL86" s="83"/>
      <c r="AM86" s="83"/>
      <c r="AN86" s="83"/>
      <c r="AO86" s="83"/>
      <c r="AP86" s="82"/>
      <c r="AQ86" s="82"/>
      <c r="AR86" s="82"/>
      <c r="AS86" s="86"/>
      <c r="AT86" s="66"/>
      <c r="AU86" s="51"/>
      <c r="AW86" s="109"/>
      <c r="AX86" s="58"/>
      <c r="AY86" s="3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5"/>
      <c r="BO86" s="172">
        <f>BG85^3+BH85^3+BI85^3+BJ85^3+BK85^3+BL85^3+BM85^3+BN85^3+BG86^3+BH86^3+BI86^3+BJ86^3+BK86^3+BL86^3+BM86^3+BN86^3</f>
        <v>0</v>
      </c>
      <c r="BP86" s="125">
        <f t="shared" si="13"/>
        <v>0</v>
      </c>
      <c r="BQ86" s="61"/>
      <c r="BR86" s="81"/>
      <c r="BS86" s="82"/>
      <c r="BT86" s="82"/>
      <c r="BU86" s="82"/>
      <c r="BV86" s="82"/>
      <c r="BW86" s="82"/>
      <c r="BX86" s="82"/>
      <c r="BY86" s="82"/>
      <c r="BZ86" s="83"/>
      <c r="CA86" s="83"/>
      <c r="CB86" s="83"/>
      <c r="CC86" s="83"/>
      <c r="CD86" s="83"/>
      <c r="CE86" s="83"/>
      <c r="CF86" s="83"/>
      <c r="CG86" s="84"/>
      <c r="CH86" s="66"/>
      <c r="CI86" s="51"/>
      <c r="CJ86" s="144"/>
      <c r="CK86" s="109"/>
      <c r="CL86" s="58"/>
      <c r="CM86" s="3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5"/>
      <c r="DC86" s="172">
        <f>CU85^3+CV85^3+CW85^3+CX85^3+CY85^3+CZ85^3+DA85^3+DB85^3+CU86^3+CV86^3+CW86^3+CX86^3+CY86^3+CZ86^3+DA86^3+DB86^3</f>
        <v>0</v>
      </c>
      <c r="DD86" s="125">
        <f t="shared" si="14"/>
        <v>0</v>
      </c>
      <c r="DE86" s="61"/>
      <c r="DF86" s="89"/>
      <c r="DG86" s="83"/>
      <c r="DH86" s="82"/>
      <c r="DI86" s="82"/>
      <c r="DJ86" s="83"/>
      <c r="DK86" s="83"/>
      <c r="DL86" s="82"/>
      <c r="DM86" s="82"/>
      <c r="DN86" s="83"/>
      <c r="DO86" s="83"/>
      <c r="DP86" s="82"/>
      <c r="DQ86" s="82"/>
      <c r="DR86" s="83"/>
      <c r="DS86" s="83"/>
      <c r="DT86" s="82"/>
      <c r="DU86" s="86"/>
      <c r="DV86" s="66"/>
      <c r="DW86" s="51"/>
      <c r="DY86" s="109"/>
      <c r="DZ86" s="58"/>
      <c r="EA86" s="3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5"/>
      <c r="EQ86" s="172">
        <f>EI85^3+EJ85^3+EK85^3+EL85^3+EM85^3+EN85^3+EO85^3+EP85^3+EI86^3+EJ86^3+EK86^3+EL86^3+EM86^3+EN86^3+EO86^3+EP86^3</f>
        <v>0</v>
      </c>
      <c r="ER86" s="125">
        <f t="shared" si="15"/>
        <v>0</v>
      </c>
      <c r="ES86" s="61"/>
      <c r="ET86" s="174"/>
      <c r="EU86" s="131"/>
      <c r="EV86" s="83"/>
      <c r="EW86" s="131"/>
      <c r="EX86" s="131"/>
      <c r="EY86" s="82"/>
      <c r="EZ86" s="131"/>
      <c r="FA86" s="131"/>
      <c r="FB86" s="131"/>
      <c r="FC86" s="131"/>
      <c r="FD86" s="83"/>
      <c r="FE86" s="131"/>
      <c r="FF86" s="131"/>
      <c r="FG86" s="82"/>
      <c r="FH86" s="131"/>
      <c r="FI86" s="175"/>
      <c r="FJ86" s="66"/>
      <c r="FK86" s="51"/>
    </row>
    <row r="87" spans="1:167" x14ac:dyDescent="0.2">
      <c r="A87" s="32"/>
      <c r="B87" s="32"/>
      <c r="C87" s="32"/>
      <c r="D87" s="106" t="s">
        <v>109</v>
      </c>
      <c r="E87" s="107" t="s">
        <v>207</v>
      </c>
      <c r="F87" s="110">
        <f>B4+(73*B6)</f>
        <v>74</v>
      </c>
      <c r="G87" s="104"/>
      <c r="H87" s="43"/>
      <c r="I87" s="109"/>
      <c r="J87" s="58"/>
      <c r="K87" s="3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5"/>
      <c r="AA87" s="172">
        <f>K87^3+L87^3+M87^3+N87^3+O87^3+P87^3+Q87^3+R87^3+K88^3+L88^3+M88^3+N88^3+O88^3+P88^3+Q88^3+R88^3</f>
        <v>0</v>
      </c>
      <c r="AB87" s="125">
        <f t="shared" si="12"/>
        <v>0</v>
      </c>
      <c r="AC87" s="61"/>
      <c r="AD87" s="89"/>
      <c r="AE87" s="83"/>
      <c r="AF87" s="83"/>
      <c r="AG87" s="83"/>
      <c r="AH87" s="82"/>
      <c r="AI87" s="82"/>
      <c r="AJ87" s="82"/>
      <c r="AK87" s="82"/>
      <c r="AL87" s="83"/>
      <c r="AM87" s="83"/>
      <c r="AN87" s="83"/>
      <c r="AO87" s="83"/>
      <c r="AP87" s="82"/>
      <c r="AQ87" s="82"/>
      <c r="AR87" s="82"/>
      <c r="AS87" s="86"/>
      <c r="AT87" s="66"/>
      <c r="AU87" s="51"/>
      <c r="AW87" s="109"/>
      <c r="AX87" s="58"/>
      <c r="AY87" s="3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5"/>
      <c r="BO87" s="172">
        <f>AY87^3+AZ87^3+BA87^3+BB87^3+BC87^3+BD87^3+BE87^3+BF87^3+AY88^3+AZ88^3+BA88^3+BB88^3+BC88^3+BD88^3+BE88^3+BF88^3</f>
        <v>0</v>
      </c>
      <c r="BP87" s="125">
        <f t="shared" si="13"/>
        <v>0</v>
      </c>
      <c r="BQ87" s="61"/>
      <c r="BR87" s="89"/>
      <c r="BS87" s="83"/>
      <c r="BT87" s="83"/>
      <c r="BU87" s="83"/>
      <c r="BV87" s="83"/>
      <c r="BW87" s="83"/>
      <c r="BX87" s="83"/>
      <c r="BY87" s="83"/>
      <c r="BZ87" s="82"/>
      <c r="CA87" s="82"/>
      <c r="CB87" s="82"/>
      <c r="CC87" s="82"/>
      <c r="CD87" s="82"/>
      <c r="CE87" s="82"/>
      <c r="CF87" s="82"/>
      <c r="CG87" s="86"/>
      <c r="CH87" s="66"/>
      <c r="CI87" s="51"/>
      <c r="CJ87" s="144"/>
      <c r="CK87" s="109"/>
      <c r="CL87" s="58"/>
      <c r="CM87" s="3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5"/>
      <c r="DC87" s="172">
        <f>CM87^3+CN87^3+CO87^3+CP87^3+CQ87^3+CR87^3+CS87^3+CT87^3+CM88^3+CN88^3+CO88^3+CP88^3+CQ88^3+CR88^3+CS88^3+CT88^3</f>
        <v>0</v>
      </c>
      <c r="DD87" s="125">
        <f t="shared" si="14"/>
        <v>0</v>
      </c>
      <c r="DE87" s="61"/>
      <c r="DF87" s="89"/>
      <c r="DG87" s="83"/>
      <c r="DH87" s="82"/>
      <c r="DI87" s="82"/>
      <c r="DJ87" s="83"/>
      <c r="DK87" s="83"/>
      <c r="DL87" s="82"/>
      <c r="DM87" s="82"/>
      <c r="DN87" s="83"/>
      <c r="DO87" s="83"/>
      <c r="DP87" s="82"/>
      <c r="DQ87" s="82"/>
      <c r="DR87" s="83"/>
      <c r="DS87" s="83"/>
      <c r="DT87" s="82"/>
      <c r="DU87" s="86"/>
      <c r="DV87" s="66"/>
      <c r="DW87" s="51"/>
      <c r="DY87" s="109"/>
      <c r="DZ87" s="58"/>
      <c r="EA87" s="3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5"/>
      <c r="EQ87" s="172">
        <f>EA87^3+EB87^3+EC87^3+ED87^3+EE87^3+EF87^3+EG87^3+EH87^3+EA88^3+EB88^3+EC88^3+ED88^3+EE88^3+EF88^3+EG88^3+EH88^3</f>
        <v>0</v>
      </c>
      <c r="ER87" s="125">
        <f t="shared" si="15"/>
        <v>0</v>
      </c>
      <c r="ES87" s="61"/>
      <c r="ET87" s="174"/>
      <c r="EU87" s="83"/>
      <c r="EV87" s="131"/>
      <c r="EW87" s="131"/>
      <c r="EX87" s="131"/>
      <c r="EY87" s="131"/>
      <c r="EZ87" s="82"/>
      <c r="FA87" s="131"/>
      <c r="FB87" s="131"/>
      <c r="FC87" s="83"/>
      <c r="FD87" s="131"/>
      <c r="FE87" s="131"/>
      <c r="FF87" s="131"/>
      <c r="FG87" s="131"/>
      <c r="FH87" s="82"/>
      <c r="FI87" s="175"/>
      <c r="FJ87" s="66"/>
      <c r="FK87" s="51"/>
    </row>
    <row r="88" spans="1:167" x14ac:dyDescent="0.2">
      <c r="A88" s="32"/>
      <c r="B88" s="32"/>
      <c r="C88" s="32"/>
      <c r="D88" s="106" t="s">
        <v>129</v>
      </c>
      <c r="E88" s="107" t="s">
        <v>207</v>
      </c>
      <c r="F88" s="110">
        <f>B4+(74*B6)</f>
        <v>75</v>
      </c>
      <c r="G88" s="104"/>
      <c r="H88" s="43"/>
      <c r="I88" s="109"/>
      <c r="J88" s="58"/>
      <c r="K88" s="7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9"/>
      <c r="AA88" s="172">
        <f>S87^3+T87^3+U87^3+V87^3+W87^3+X87^3+Y87^3+Z87^3+S88^3+T88^3+U88^3+V88^3+W88^3+X88^3+Y88^3+Z88^3</f>
        <v>0</v>
      </c>
      <c r="AB88" s="125">
        <f t="shared" si="12"/>
        <v>0</v>
      </c>
      <c r="AC88" s="61"/>
      <c r="AD88" s="116"/>
      <c r="AE88" s="117"/>
      <c r="AF88" s="117"/>
      <c r="AG88" s="117"/>
      <c r="AH88" s="118"/>
      <c r="AI88" s="118"/>
      <c r="AJ88" s="118"/>
      <c r="AK88" s="118"/>
      <c r="AL88" s="117"/>
      <c r="AM88" s="117"/>
      <c r="AN88" s="117"/>
      <c r="AO88" s="117"/>
      <c r="AP88" s="118"/>
      <c r="AQ88" s="118"/>
      <c r="AR88" s="118"/>
      <c r="AS88" s="119"/>
      <c r="AT88" s="32"/>
      <c r="AU88" s="115"/>
      <c r="AW88" s="109"/>
      <c r="AX88" s="58"/>
      <c r="AY88" s="7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9"/>
      <c r="BO88" s="172">
        <f>BG87^3+BH87^3+BI87^3+BJ87^3+BK87^3+BL87^3+BM87^3+BN87^3+BG88^3+BH88^3+BI88^3+BJ88^3+BK88^3+BL88^3+BM88^3+BN88^3</f>
        <v>0</v>
      </c>
      <c r="BP88" s="125">
        <f t="shared" si="13"/>
        <v>0</v>
      </c>
      <c r="BQ88" s="61"/>
      <c r="BR88" s="116"/>
      <c r="BS88" s="117"/>
      <c r="BT88" s="117"/>
      <c r="BU88" s="117"/>
      <c r="BV88" s="117"/>
      <c r="BW88" s="117"/>
      <c r="BX88" s="117"/>
      <c r="BY88" s="117"/>
      <c r="BZ88" s="118"/>
      <c r="CA88" s="118"/>
      <c r="CB88" s="118"/>
      <c r="CC88" s="118"/>
      <c r="CD88" s="118"/>
      <c r="CE88" s="118"/>
      <c r="CF88" s="118"/>
      <c r="CG88" s="119"/>
      <c r="CH88" s="32"/>
      <c r="CI88" s="115"/>
      <c r="CJ88" s="144"/>
      <c r="CK88" s="109"/>
      <c r="CL88" s="58"/>
      <c r="CM88" s="7"/>
      <c r="CN88" s="8"/>
      <c r="CO88" s="8"/>
      <c r="CP88" s="8"/>
      <c r="CQ88" s="8"/>
      <c r="CR88" s="8"/>
      <c r="CS88" s="8"/>
      <c r="CT88" s="8"/>
      <c r="CU88" s="8"/>
      <c r="CV88" s="8"/>
      <c r="CW88" s="8"/>
      <c r="CX88" s="8"/>
      <c r="CY88" s="8"/>
      <c r="CZ88" s="8"/>
      <c r="DA88" s="8"/>
      <c r="DB88" s="9"/>
      <c r="DC88" s="172">
        <f>CU87^3+CV87^3+CW87^3+CX87^3+CY87^3+CZ87^3+DA87^3+DB87^3+CU88^3+CV88^3+CW88^3+CX88^3+CY88^3+CZ88^3+DA88^3+DB88^3</f>
        <v>0</v>
      </c>
      <c r="DD88" s="125">
        <f t="shared" si="14"/>
        <v>0</v>
      </c>
      <c r="DE88" s="61"/>
      <c r="DF88" s="116"/>
      <c r="DG88" s="117"/>
      <c r="DH88" s="118"/>
      <c r="DI88" s="118"/>
      <c r="DJ88" s="117"/>
      <c r="DK88" s="117"/>
      <c r="DL88" s="118"/>
      <c r="DM88" s="118"/>
      <c r="DN88" s="117"/>
      <c r="DO88" s="117"/>
      <c r="DP88" s="118"/>
      <c r="DQ88" s="118"/>
      <c r="DR88" s="117"/>
      <c r="DS88" s="117"/>
      <c r="DT88" s="118"/>
      <c r="DU88" s="119"/>
      <c r="DV88" s="32"/>
      <c r="DW88" s="115"/>
      <c r="DY88" s="109"/>
      <c r="DZ88" s="58"/>
      <c r="EA88" s="7"/>
      <c r="EB88" s="8"/>
      <c r="EC88" s="8"/>
      <c r="ED88" s="8"/>
      <c r="EE88" s="8"/>
      <c r="EF88" s="8"/>
      <c r="EG88" s="8"/>
      <c r="EH88" s="8"/>
      <c r="EI88" s="8"/>
      <c r="EJ88" s="8"/>
      <c r="EK88" s="8"/>
      <c r="EL88" s="8"/>
      <c r="EM88" s="8"/>
      <c r="EN88" s="8"/>
      <c r="EO88" s="8"/>
      <c r="EP88" s="9"/>
      <c r="EQ88" s="172">
        <f>EI87^3+EJ87^3+EK87^3+EL87^3+EM87^3+EN87^3+EO87^3+EP87^3+EI88^3+EJ88^3+EK88^3+EL88^3+EM88^3+EN88^3+EO88^3+EP88^3</f>
        <v>0</v>
      </c>
      <c r="ER88" s="125">
        <f t="shared" si="15"/>
        <v>0</v>
      </c>
      <c r="ES88" s="61"/>
      <c r="ET88" s="116"/>
      <c r="EU88" s="176"/>
      <c r="EV88" s="176"/>
      <c r="EW88" s="176"/>
      <c r="EX88" s="176"/>
      <c r="EY88" s="176"/>
      <c r="EZ88" s="176"/>
      <c r="FA88" s="118"/>
      <c r="FB88" s="117"/>
      <c r="FC88" s="176"/>
      <c r="FD88" s="176"/>
      <c r="FE88" s="176"/>
      <c r="FF88" s="176"/>
      <c r="FG88" s="176"/>
      <c r="FH88" s="176"/>
      <c r="FI88" s="119"/>
      <c r="FJ88" s="32"/>
      <c r="FK88" s="115"/>
    </row>
    <row r="89" spans="1:167" x14ac:dyDescent="0.2">
      <c r="A89" s="32"/>
      <c r="B89" s="32"/>
      <c r="C89" s="32"/>
      <c r="D89" s="106" t="s">
        <v>266</v>
      </c>
      <c r="E89" s="107" t="s">
        <v>207</v>
      </c>
      <c r="F89" s="108">
        <f>B4+(75*B6)</f>
        <v>76</v>
      </c>
      <c r="G89" s="104"/>
      <c r="H89" s="43"/>
      <c r="I89" s="109"/>
      <c r="J89" s="58"/>
      <c r="K89" s="121">
        <f>K73^3+K74^3+K75^3+K76^3+K77^3+K78^3+K79^3+K80^3+L73^3+L74^3+L75^3+L76^3+L77^3+L78^3+L79^3+L80^3</f>
        <v>0</v>
      </c>
      <c r="L89" s="122">
        <f>K88^3+K87^3+K86^3+K85^3+K84^3+K83^3+K82^3+K81^3+L88^3+L87^3+L86^3+L85^3+L84^3+L83^3+L82^3+L81^3</f>
        <v>0</v>
      </c>
      <c r="M89" s="122">
        <f>M73^3+M74^3+M75^3+M76^3+M77^3+M78^3+M79^3+M80^3+N73^3+N74^3+N75^3+N76^3+N77^3+N78^3+N79^3+N80^3</f>
        <v>0</v>
      </c>
      <c r="N89" s="122">
        <f>M88^3+M87^3+M86^3+M85^3+M84^3+M83^3+M82^3+M81^3+N88^3+N87^3+N86^3+N85^3+N84^3+N83^3+N82^3+N81^3</f>
        <v>0</v>
      </c>
      <c r="O89" s="122">
        <f>O73^3+O74^3+O75^3+O76^3+O77^3+O78^3+O79^3+O80^3+P73^3+P74^3+P75^3+P76^3+P77^3+P78^3+P79^3+P80^3</f>
        <v>0</v>
      </c>
      <c r="P89" s="122">
        <f>O88^3+O87^3+O86^3+O85^3+O84^3+O83^3+O82^3+O81^3+P88^3+P87^3+P86^3+P85^3+P84^3+P83^3+P82^3+P81^3</f>
        <v>0</v>
      </c>
      <c r="Q89" s="122">
        <f>Q73^3+Q74^3+Q75^3+Q76^3+Q77^3+Q78^3+Q79^3+Q80^3+R73^3+R74^3+R75^3+R76^3+R77^3+R78^3+R79^3+R80^3</f>
        <v>0</v>
      </c>
      <c r="R89" s="122">
        <f>Q88^3+Q87^3+Q86^3+Q85^3+Q84^3+Q83^3+Q82^3+Q81^3+R88^3+R87^3+R86^3+R85^3+R84^3+R83^3+R82^3+R81^3</f>
        <v>0</v>
      </c>
      <c r="S89" s="122">
        <f>S73^3+S74^3+S75^3+S76^3+S77^3+S78^3+S79^3+S80^3+T73^3+T74^3+T75^3+T76^3+T77^3+T78^3+T79^3+T80^3</f>
        <v>0</v>
      </c>
      <c r="T89" s="122">
        <f>S88^3+S87^3+S86^3+S85^3+S84^3+S83^3+S82^3+S81^3+T88^3+T87^3+T86^3+T85^3+T84^3+T83^3+T82^3+T81^3</f>
        <v>0</v>
      </c>
      <c r="U89" s="122">
        <f>U73^3+U74^3+U75^3+U76^3+U77^3+U78^3+U79^3+U80^3+V73^3+V74^3+V75^3+V76^3+V77^3+V78^3+V79^3+V80^3</f>
        <v>0</v>
      </c>
      <c r="V89" s="122">
        <f>U88^3+U87^3+U86^3+U85^3+U84^3+U83^3+U82^3+U81^3+V88^3+V87^3+V86^3+V85^3+V84^3+V83^3+V82^3+V81^3</f>
        <v>0</v>
      </c>
      <c r="W89" s="122">
        <f>W73^3+W74^3+W75^3+W76^3+W77^3+W78^3+W79^3+W80^3+X73^3+X74^3+X75^3+X76^3+X77^3+X78^3+X79^3+X80^3</f>
        <v>0</v>
      </c>
      <c r="X89" s="122">
        <f>W88^3+W87^3+W86^3+W85^3+W84^3+W83^3+W82^3+W81^3+X88^3+X87^3+X86^3+X85^3+X84^3+X83^3+X82^3+X81^3</f>
        <v>0</v>
      </c>
      <c r="Y89" s="122">
        <f>Y73^3+Y74^3+Y75^3+Y76^3+Y77^3+Y78^3+Y79^3+Y80^3+Z73^3+Z74^3+Z75^3+Z76^3+Z77^3+Z78^3+Z79^3+Z80^3</f>
        <v>0</v>
      </c>
      <c r="Z89" s="123">
        <f>Y88^3+Y87^3+Y86^3+Y85^3+Y84^3+Y83^3+Y82^3+Y81^3+Z88^3+Z87^3+Z86^3+Z85^3+Z84^3+Z83^3+Z82^3+Z81^3</f>
        <v>0</v>
      </c>
      <c r="AA89" s="168">
        <f>K73^3+L74^3+M75^3+N76^3+O77^3+P78^3+Q79^3+R80^3+S81^3+T82^3+U83^3+V84^3+W85^3+X86^3+Y87^3+Z88^3</f>
        <v>0</v>
      </c>
      <c r="AB89" s="169">
        <f>K81^3+L82^3+M83^3+N84^3+O85^3+P86^3+Q87^3+R88^3+S73^3+T74^3+U75^3+V76^3+W77^3+X78^3+Y79^3+Z80^3</f>
        <v>0</v>
      </c>
      <c r="AC89" s="52"/>
      <c r="AD89" s="126"/>
      <c r="AE89" s="126"/>
      <c r="AF89" s="126"/>
      <c r="AG89" s="126"/>
      <c r="AH89" s="126"/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32"/>
      <c r="AU89" s="115"/>
      <c r="AW89" s="109"/>
      <c r="AX89" s="58"/>
      <c r="AY89" s="121">
        <f>AY73^3+AY74^3+AY75^3+AY76^3+AY77^3+AY78^3+AY79^3+AY80^3+AZ73^3+AZ74^3+AZ75^3+AZ76^3+AZ77^3+AZ78^3+AZ79^3+AZ80^3</f>
        <v>0</v>
      </c>
      <c r="AZ89" s="122">
        <f>AY88^3+AY87^3+AY86^3+AY85^3+AY84^3+AY83^3+AY82^3+AY81^3+AZ88^3+AZ87^3+AZ86^3+AZ85^3+AZ84^3+AZ83^3+AZ82^3+AZ81^3</f>
        <v>0</v>
      </c>
      <c r="BA89" s="122">
        <f>BA73^3+BA74^3+BA75^3+BA76^3+BA77^3+BA78^3+BA79^3+BA80^3+BB73^3+BB74^3+BB75^3+BB76^3+BB77^3+BB78^3+BB79^3+BB80^3</f>
        <v>0</v>
      </c>
      <c r="BB89" s="122">
        <f>BA88^3+BA87^3+BA86^3+BA85^3+BA84^3+BA83^3+BA82^3+BA81^3+BB88^3+BB87^3+BB86^3+BB85^3+BB84^3+BB83^3+BB82^3+BB81^3</f>
        <v>0</v>
      </c>
      <c r="BC89" s="122">
        <f>BC73^3+BC74^3+BC75^3+BC76^3+BC77^3+BC78^3+BC79^3+BC80^3+BD73^3+BD74^3+BD75^3+BD76^3+BD77^3+BD78^3+BD79^3+BD80^3</f>
        <v>0</v>
      </c>
      <c r="BD89" s="122">
        <f>BC88^3+BC87^3+BC86^3+BC85^3+BC84^3+BC83^3+BC82^3+BC81^3+BD88^3+BD87^3+BD86^3+BD85^3+BD84^3+BD83^3+BD82^3+BD81^3</f>
        <v>0</v>
      </c>
      <c r="BE89" s="122">
        <f>BE73^3+BE74^3+BE75^3+BE76^3+BE77^3+BE78^3+BE79^3+BE80^3+BF73^3+BF74^3+BF75^3+BF76^3+BF77^3+BF78^3+BF79^3+BF80^3</f>
        <v>0</v>
      </c>
      <c r="BF89" s="122">
        <f>BE88^3+BE87^3+BE86^3+BE85^3+BE84^3+BE83^3+BE82^3+BE81^3+BF88^3+BF87^3+BF86^3+BF85^3+BF84^3+BF83^3+BF82^3+BF81^3</f>
        <v>0</v>
      </c>
      <c r="BG89" s="122">
        <f>BG73^3+BG74^3+BG75^3+BG76^3+BG77^3+BG78^3+BG79^3+BG80^3+BH73^3+BH74^3+BH75^3+BH76^3+BH77^3+BH78^3+BH79^3+BH80^3</f>
        <v>0</v>
      </c>
      <c r="BH89" s="122">
        <f>BG88^3+BG87^3+BG86^3+BG85^3+BG84^3+BG83^3+BG82^3+BG81^3+BH88^3+BH87^3+BH86^3+BH85^3+BH84^3+BH83^3+BH82^3+BH81^3</f>
        <v>0</v>
      </c>
      <c r="BI89" s="122">
        <f>BI73^3+BI74^3+BI75^3+BI76^3+BI77^3+BI78^3+BI79^3+BI80^3+BJ73^3+BJ74^3+BJ75^3+BJ76^3+BJ77^3+BJ78^3+BJ79^3+BJ80^3</f>
        <v>0</v>
      </c>
      <c r="BJ89" s="122">
        <f>BI88^3+BI87^3+BI86^3+BI85^3+BI84^3+BI83^3+BI82^3+BI81^3+BJ88^3+BJ87^3+BJ86^3+BJ85^3+BJ84^3+BJ83^3+BJ82^3+BJ81^3</f>
        <v>0</v>
      </c>
      <c r="BK89" s="122">
        <f>BK73^3+BK74^3+BK75^3+BK76^3+BK77^3+BK78^3+BK79^3+BK80^3+BL73^3+BL74^3+BL75^3+BL76^3+BL77^3+BL78^3+BL79^3+BL80^3</f>
        <v>0</v>
      </c>
      <c r="BL89" s="122">
        <f>BK88^3+BK87^3+BK86^3+BK85^3+BK84^3+BK83^3+BK82^3+BK81^3+BL88^3+BL87^3+BL86^3+BL85^3+BL84^3+BL83^3+BL82^3+BL81^3</f>
        <v>0</v>
      </c>
      <c r="BM89" s="122">
        <f>BM73^3+BM74^3+BM75^3+BM76^3+BM77^3+BM78^3+BM79^3+BM80^3+BN73^3+BN74^3+BN75^3+BN76^3+BN77^3+BN78^3+BN79^3+BN80^3</f>
        <v>0</v>
      </c>
      <c r="BN89" s="123">
        <f>BM88^3+BM87^3+BM86^3+BM85^3+BM84^3+BM83^3+BM82^3+BM81^3+BN88^3+BN87^3+BN86^3+BN85^3+BN84^3+BN83^3+BN82^3+BN81^3</f>
        <v>0</v>
      </c>
      <c r="BO89" s="168">
        <f>AY73^3+AZ74^3+BA75^3+BB76^3+BC77^3+BD78^3+BE79^3+BF80^3+BG81^3+BH82^3+BI83^3+BJ84^3+BK85^3+BL86^3+BM87^3+BN88^3</f>
        <v>0</v>
      </c>
      <c r="BP89" s="169">
        <f>AY81^3+AZ82^3+BA83^3+BB84^3+BC85^3+BD86^3+BE87^3+BF88^3+BG73^3+BH74^3+BI75^3+BJ76^3+BK77^3+BL78^3+BM79^3+BN80^3</f>
        <v>0</v>
      </c>
      <c r="BQ89" s="52"/>
      <c r="BR89" s="126"/>
      <c r="BS89" s="126"/>
      <c r="BT89" s="126"/>
      <c r="BU89" s="126"/>
      <c r="BV89" s="126"/>
      <c r="BW89" s="126"/>
      <c r="BX89" s="126"/>
      <c r="BY89" s="126"/>
      <c r="BZ89" s="126"/>
      <c r="CA89" s="126"/>
      <c r="CB89" s="126"/>
      <c r="CC89" s="126"/>
      <c r="CD89" s="126"/>
      <c r="CE89" s="126"/>
      <c r="CF89" s="126"/>
      <c r="CG89" s="126"/>
      <c r="CH89" s="32"/>
      <c r="CI89" s="115"/>
      <c r="CJ89" s="144"/>
      <c r="CK89" s="109"/>
      <c r="CL89" s="58"/>
      <c r="CM89" s="121">
        <f>CM73^3+CM74^3+CM75^3+CM76^3+CM77^3+CM78^3+CM79^3+CM80^3+CN73^3+CN74^3+CN75^3+CN76^3+CN77^3+CN78^3+CN79^3+CN80^3</f>
        <v>0</v>
      </c>
      <c r="CN89" s="122">
        <f>CM88^3+CM87^3+CM86^3+CM85^3+CM84^3+CM83^3+CM82^3+CM81^3+CN88^3+CN87^3+CN86^3+CN85^3+CN84^3+CN83^3+CN82^3+CN81^3</f>
        <v>0</v>
      </c>
      <c r="CO89" s="122">
        <f>CO73^3+CO74^3+CO75^3+CO76^3+CO77^3+CO78^3+CO79^3+CO80^3+CP73^3+CP74^3+CP75^3+CP76^3+CP77^3+CP78^3+CP79^3+CP80^3</f>
        <v>0</v>
      </c>
      <c r="CP89" s="122">
        <f>CO88^3+CO87^3+CO86^3+CO85^3+CO84^3+CO83^3+CO82^3+CO81^3+CP88^3+CP87^3+CP86^3+CP85^3+CP84^3+CP83^3+CP82^3+CP81^3</f>
        <v>0</v>
      </c>
      <c r="CQ89" s="122">
        <f>CQ73^3+CQ74^3+CQ75^3+CQ76^3+CQ77^3+CQ78^3+CQ79^3+CQ80^3+CR73^3+CR74^3+CR75^3+CR76^3+CR77^3+CR78^3+CR79^3+CR80^3</f>
        <v>0</v>
      </c>
      <c r="CR89" s="122">
        <f>CQ88^3+CQ87^3+CQ86^3+CQ85^3+CQ84^3+CQ83^3+CQ82^3+CQ81^3+CR88^3+CR87^3+CR86^3+CR85^3+CR84^3+CR83^3+CR82^3+CR81^3</f>
        <v>0</v>
      </c>
      <c r="CS89" s="122">
        <f>CS73^3+CS74^3+CS75^3+CS76^3+CS77^3+CS78^3+CS79^3+CS80^3+CT73^3+CT74^3+CT75^3+CT76^3+CT77^3+CT78^3+CT79^3+CT80^3</f>
        <v>0</v>
      </c>
      <c r="CT89" s="122">
        <f>CS88^3+CS87^3+CS86^3+CS85^3+CS84^3+CS83^3+CS82^3+CS81^3+CT88^3+CT87^3+CT86^3+CT85^3+CT84^3+CT83^3+CT82^3+CT81^3</f>
        <v>0</v>
      </c>
      <c r="CU89" s="122">
        <f>CU73^3+CU74^3+CU75^3+CU76^3+CU77^3+CU78^3+CU79^3+CU80^3+CV73^3+CV74^3+CV75^3+CV76^3+CV77^3+CV78^3+CV79^3+CV80^3</f>
        <v>0</v>
      </c>
      <c r="CV89" s="122">
        <f>CU88^3+CU87^3+CU86^3+CU85^3+CU84^3+CU83^3+CU82^3+CU81^3+CV88^3+CV87^3+CV86^3+CV85^3+CV84^3+CV83^3+CV82^3+CV81^3</f>
        <v>0</v>
      </c>
      <c r="CW89" s="122">
        <f>CW73^3+CW74^3+CW75^3+CW76^3+CW77^3+CW78^3+CW79^3+CW80^3+CX73^3+CX74^3+CX75^3+CX76^3+CX77^3+CX78^3+CX79^3+CX80^3</f>
        <v>0</v>
      </c>
      <c r="CX89" s="122">
        <f>CW88^3+CW87^3+CW86^3+CW85^3+CW84^3+CW83^3+CW82^3+CW81^3+CX88^3+CX87^3+CX86^3+CX85^3+CX84^3+CX83^3+CX82^3+CX81^3</f>
        <v>0</v>
      </c>
      <c r="CY89" s="122">
        <f>CY73^3+CY74^3+CY75^3+CY76^3+CY77^3+CY78^3+CY79^3+CY80^3+CZ73^3+CZ74^3+CZ75^3+CZ76^3+CZ77^3+CZ78^3+CZ79^3+CZ80^3</f>
        <v>0</v>
      </c>
      <c r="CZ89" s="122">
        <f>CY88^3+CY87^3+CY86^3+CY85^3+CY84^3+CY83^3+CY82^3+CY81^3+CZ88^3+CZ87^3+CZ86^3+CZ85^3+CZ84^3+CZ83^3+CZ82^3+CZ81^3</f>
        <v>0</v>
      </c>
      <c r="DA89" s="122">
        <f>DA73^3+DA74^3+DA75^3+DA76^3+DA77^3+DA78^3+DA79^3+DA80^3+DB73^3+DB74^3+DB75^3+DB76^3+DB77^3+DB78^3+DB79^3+DB80^3</f>
        <v>0</v>
      </c>
      <c r="DB89" s="123">
        <f>DA88^3+DA87^3+DA86^3+DA85^3+DA84^3+DA83^3+DA82^3+DA81^3+DB88^3+DB87^3+DB86^3+DB85^3+DB84^3+DB83^3+DB82^3+DB81^3</f>
        <v>0</v>
      </c>
      <c r="DC89" s="168">
        <f>CM73^3+CN74^3+CO75^3+CP76^3+CQ77^3+CR78^3+CS79^3+CT80^3+CU81^3+CV82^3+CW83^3+CX84^3+CY85^3+CZ86^3+DA87^3+DB88^3</f>
        <v>0</v>
      </c>
      <c r="DD89" s="169">
        <f>CM81^3+CN82^3+CO83^3+CP84^3+CQ85^3+CR86^3+CS87^3+CT88^3+CU73^3+CV74^3+CW75^3+CX76^3+CY77^3+CZ78^3+DA79^3+DB80^3</f>
        <v>0</v>
      </c>
      <c r="DE89" s="52"/>
      <c r="DF89" s="126"/>
      <c r="DG89" s="126"/>
      <c r="DH89" s="126"/>
      <c r="DI89" s="126"/>
      <c r="DJ89" s="126"/>
      <c r="DK89" s="126"/>
      <c r="DL89" s="126"/>
      <c r="DM89" s="126"/>
      <c r="DN89" s="126"/>
      <c r="DO89" s="126"/>
      <c r="DP89" s="126"/>
      <c r="DQ89" s="126"/>
      <c r="DR89" s="126"/>
      <c r="DS89" s="126"/>
      <c r="DT89" s="126"/>
      <c r="DU89" s="126"/>
      <c r="DV89" s="32"/>
      <c r="DW89" s="115"/>
      <c r="DY89" s="109"/>
      <c r="DZ89" s="58"/>
      <c r="EA89" s="121">
        <f>EA73^3+EA74^3+EA75^3+EA76^3+EA77^3+EA78^3+EA79^3+EA80^3+EB73^3+EB74^3+EB75^3+EB76^3+EB77^3+EB78^3+EB79^3+EB80^3</f>
        <v>0</v>
      </c>
      <c r="EB89" s="122">
        <f>EA88^3+EA87^3+EA86^3+EA85^3+EA84^3+EA83^3+EA82^3+EA81^3+EB88^3+EB87^3+EB86^3+EB85^3+EB84^3+EB83^3+EB82^3+EB81^3</f>
        <v>0</v>
      </c>
      <c r="EC89" s="122">
        <f>EC73^3+EC74^3+EC75^3+EC76^3+EC77^3+EC78^3+EC79^3+EC80^3+ED73^3+ED74^3+ED75^3+ED76^3+ED77^3+ED78^3+ED79^3+ED80^3</f>
        <v>0</v>
      </c>
      <c r="ED89" s="122">
        <f>EC88^3+EC87^3+EC86^3+EC85^3+EC84^3+EC83^3+EC82^3+EC81^3+ED88^3+ED87^3+ED86^3+ED85^3+ED84^3+ED83^3+ED82^3+ED81^3</f>
        <v>0</v>
      </c>
      <c r="EE89" s="122">
        <f>EE73^3+EE74^3+EE75^3+EE76^3+EE77^3+EE78^3+EE79^3+EE80^3+EF73^3+EF74^3+EF75^3+EF76^3+EF77^3+EF78^3+EF79^3+EF80^3</f>
        <v>0</v>
      </c>
      <c r="EF89" s="122">
        <f>EE88^3+EE87^3+EE86^3+EE85^3+EE84^3+EE83^3+EE82^3+EE81^3+EF88^3+EF87^3+EF86^3+EF85^3+EF84^3+EF83^3+EF82^3+EF81^3</f>
        <v>0</v>
      </c>
      <c r="EG89" s="122">
        <f>EG73^3+EG74^3+EG75^3+EG76^3+EG77^3+EG78^3+EG79^3+EG80^3+EH73^3+EH74^3+EH75^3+EH76^3+EH77^3+EH78^3+EH79^3+EH80^3</f>
        <v>0</v>
      </c>
      <c r="EH89" s="122">
        <f>EG88^3+EG87^3+EG86^3+EG85^3+EG84^3+EG83^3+EG82^3+EG81^3+EH88^3+EH87^3+EH86^3+EH85^3+EH84^3+EH83^3+EH82^3+EH81^3</f>
        <v>0</v>
      </c>
      <c r="EI89" s="122">
        <f>EI73^3+EI74^3+EI75^3+EI76^3+EI77^3+EI78^3+EI79^3+EI80^3+EJ73^3+EJ74^3+EJ75^3+EJ76^3+EJ77^3+EJ78^3+EJ79^3+EJ80^3</f>
        <v>0</v>
      </c>
      <c r="EJ89" s="122">
        <f>EI88^3+EI87^3+EI86^3+EI85^3+EI84^3+EI83^3+EI82^3+EI81^3+EJ88^3+EJ87^3+EJ86^3+EJ85^3+EJ84^3+EJ83^3+EJ82^3+EJ81^3</f>
        <v>0</v>
      </c>
      <c r="EK89" s="122">
        <f>EK73^3+EK74^3+EK75^3+EK76^3+EK77^3+EK78^3+EK79^3+EK80^3+EL73^3+EL74^3+EL75^3+EL76^3+EL77^3+EL78^3+EL79^3+EL80^3</f>
        <v>0</v>
      </c>
      <c r="EL89" s="122">
        <f>EK88^3+EK87^3+EK86^3+EK85^3+EK84^3+EK83^3+EK82^3+EK81^3+EL88^3+EL87^3+EL86^3+EL85^3+EL84^3+EL83^3+EL82^3+EL81^3</f>
        <v>0</v>
      </c>
      <c r="EM89" s="122">
        <f>EM73^3+EM74^3+EM75^3+EM76^3+EM77^3+EM78^3+EM79^3+EM80^3+EN73^3+EN74^3+EN75^3+EN76^3+EN77^3+EN78^3+EN79^3+EN80^3</f>
        <v>0</v>
      </c>
      <c r="EN89" s="122">
        <f>EM88^3+EM87^3+EM86^3+EM85^3+EM84^3+EM83^3+EM82^3+EM81^3+EN88^3+EN87^3+EN86^3+EN85^3+EN84^3+EN83^3+EN82^3+EN81^3</f>
        <v>0</v>
      </c>
      <c r="EO89" s="122">
        <f>EO73^3+EO74^3+EO75^3+EO76^3+EO77^3+EO78^3+EO79^3+EO80^3+EP73^3+EP74^3+EP75^3+EP76^3+EP77^3+EP78^3+EP79^3+EP80^3</f>
        <v>0</v>
      </c>
      <c r="EP89" s="123">
        <f>EO88^3+EO87^3+EO86^3+EO85^3+EO84^3+EO83^3+EO82^3+EO81^3+EP88^3+EP87^3+EP86^3+EP85^3+EP84^3+EP83^3+EP82^3+EP81^3</f>
        <v>0</v>
      </c>
      <c r="EQ89" s="168">
        <f>EA73^3+EB74^3+EC75^3+ED76^3+EE77^3+EF78^3+EG79^3+EH80^3+EI81^3+EJ82^3+EK83^3+EL84^3+EM85^3+EN86^3+EO87^3+EP88^3</f>
        <v>0</v>
      </c>
      <c r="ER89" s="169">
        <f>EA81^3+EB82^3+EC83^3+ED84^3+EE85^3+EF86^3+EG87^3+EH88^3+EI73^3+EJ74^3+EK75^3+EL76^3+EM77^3+EN78^3+EO79^3+EP80^3</f>
        <v>0</v>
      </c>
      <c r="ES89" s="52"/>
      <c r="ET89" s="126"/>
      <c r="EU89" s="126"/>
      <c r="EV89" s="126"/>
      <c r="EW89" s="126"/>
      <c r="EX89" s="126"/>
      <c r="EY89" s="126"/>
      <c r="EZ89" s="126"/>
      <c r="FA89" s="126"/>
      <c r="FB89" s="126"/>
      <c r="FC89" s="126"/>
      <c r="FD89" s="126"/>
      <c r="FE89" s="126"/>
      <c r="FF89" s="126"/>
      <c r="FG89" s="126"/>
      <c r="FH89" s="126"/>
      <c r="FI89" s="126"/>
      <c r="FJ89" s="32"/>
      <c r="FK89" s="115"/>
    </row>
    <row r="90" spans="1:167" ht="13.5" thickBot="1" x14ac:dyDescent="0.25">
      <c r="A90" s="32"/>
      <c r="B90" s="32"/>
      <c r="C90" s="32"/>
      <c r="D90" s="106" t="s">
        <v>142</v>
      </c>
      <c r="E90" s="107" t="s">
        <v>207</v>
      </c>
      <c r="F90" s="108">
        <f>B4+(76*B6)</f>
        <v>77</v>
      </c>
      <c r="G90" s="104"/>
      <c r="H90" s="43"/>
      <c r="I90" s="109"/>
      <c r="J90" s="58"/>
      <c r="K90" s="127">
        <f>K73^3+L73^3+M73^3+N73^3+K74^3+L74^3+M74^3+N74^3+K75^3+L75^3+M75^3+N75^3+K76^3+L76^3+M76^3+N76^3</f>
        <v>0</v>
      </c>
      <c r="L90" s="128">
        <f>K77^3+L77^3+M77^3+N77^3+K78^3+L78^3+M78^3+N78^3+K79^3+L79^3+M79^3+N79^3+K80^3+L80^3+M80^3+N80^3</f>
        <v>0</v>
      </c>
      <c r="M90" s="128">
        <f>K81^3+L81^3+M81^3+N81^3+K82^3+L82^3+M82^3+N82^3+K83^3+L83^3+M83^3+N83^3+K84^3+L84^3+M84^3+N84^3</f>
        <v>0</v>
      </c>
      <c r="N90" s="128">
        <f>K85^3+L85^3+M85^3+N85^3+K86^3+L86^3+M86^3+N86^3+K87^3+L87^3+M87^3+N87^3+K88^3+L88^3+M88^3+N88^3</f>
        <v>0</v>
      </c>
      <c r="O90" s="128">
        <f>O73^3+P73^3+Q73^3+R73^3+O74^3+P74^3+Q74^3+R74^3+O75^3+P75^3+Q75^3+R75^3+O76^3+P76^3+Q76^3+R76^3</f>
        <v>0</v>
      </c>
      <c r="P90" s="128">
        <f>O77^3+P77^3+Q77^3+R77^3+O78^3+P78^3+Q78^3+R78^3+O79^3+P79^3+Q79^3+R79^3+O80^3+P80^3+Q80^3+R80^3</f>
        <v>0</v>
      </c>
      <c r="Q90" s="128">
        <f>O81^3+P81^3+Q81^3+R81^3+O82^3+P82^3+Q82^3+R82^3+O83^3+P83^3+Q83^3+R83^3+O84^3+P84^3+Q84^3+R84^3</f>
        <v>0</v>
      </c>
      <c r="R90" s="128">
        <f>O85^3+P85^3+Q85^3+R85^3+O86^3+P86^3+Q86^3+R86^3+O87^3+P87^3+Q87^3+R87^3+O88^3+P88^3+Q88^3+R88^3</f>
        <v>0</v>
      </c>
      <c r="S90" s="128">
        <f>S73^3+T73^3+U73^3+V73^3+S74^3+T74^3+U74^3+V74^3+S75^3+T75^3+U75^3+V75^3+S76^3+T76^3+U76^3+V76^3</f>
        <v>0</v>
      </c>
      <c r="T90" s="128">
        <f>S77^3+T77^3+U77^3+V77^3+S78^3+T78^3+U78^3+V78^3+S79^3+T79^3+U79^3+V79^3+S80^3+T80^3+U80^3+V80^3</f>
        <v>0</v>
      </c>
      <c r="U90" s="128">
        <f>S81^3+T81^3+U81^3+V81^3+S82^3+T82^3+U82^3+V82^3+S83^3+T83^3+U83^3+V83^3+S84^3+T84^3+U84^3+V84^3</f>
        <v>0</v>
      </c>
      <c r="V90" s="128">
        <f>S85^3+T85^3+U85^3+V85^3+S86^3+T86^3+U86^3+V86^3+S87^3+T87^3+U87^3+V87^3+S88^3+T88^3+U88^3+V88^3</f>
        <v>0</v>
      </c>
      <c r="W90" s="128">
        <f>W73^3+X73^3+Y73^3+Z73^3+W74^3+X74^3+Y74^3+Z74^3+W75^3+X75^3+Y75^3+Z75^3+W76^3+X76^3+Y76^3+Z76^3</f>
        <v>0</v>
      </c>
      <c r="X90" s="128">
        <f>W77^3+X77^3+Y77^3+Z77^3+W78^3+X78^3+Y78^3+Z78^3+W79^3+X79^3+Y79^3+Z79^3+W80^3+X80^3+Y80^3+Z80^3</f>
        <v>0</v>
      </c>
      <c r="Y90" s="128">
        <f>W81^3+X81^3+Y81^3+Z81^3+W82^3+X82^3+Y82^3+Z82^3+W83^3+X83^3+Y83^3+Z83^3+W84^3+X84^3+Y84^3+Z84^3</f>
        <v>0</v>
      </c>
      <c r="Z90" s="128">
        <f>W85^3+X85^3+Y85^3+Z85^3+W86^3+X86^3+Y86^3+Z86^3+W87^3+X87^3+Y87^3+Z87^3+W88^3+X88^3+Y88^3+Z88^3</f>
        <v>0</v>
      </c>
      <c r="AA90" s="128">
        <f>K88^3+L87^3+M86^3+N85^3+O84^3+P83^3+Q82^3+R81^3+S80^3+T79^3+U78^3+V77^3+W76^3+X75^3+Y74^3+Z73^3</f>
        <v>0</v>
      </c>
      <c r="AB90" s="170">
        <f>K80^3+L79^3+M78^3+N77^3+O76^3+P75^3+Q74^3+R73^3+S88^3+T87^3+U86^3+V85^3+W84^3+X83^3+Y82^3+Z81^3</f>
        <v>0</v>
      </c>
      <c r="AC90" s="32"/>
      <c r="AD90" s="131"/>
      <c r="AE90" s="131"/>
      <c r="AF90" s="131"/>
      <c r="AG90" s="131"/>
      <c r="AH90" s="131"/>
      <c r="AI90" s="131"/>
      <c r="AJ90" s="131"/>
      <c r="AK90" s="131"/>
      <c r="AL90" s="131"/>
      <c r="AM90" s="131"/>
      <c r="AN90" s="131"/>
      <c r="AO90" s="131"/>
      <c r="AP90" s="131"/>
      <c r="AQ90" s="131"/>
      <c r="AR90" s="131"/>
      <c r="AS90" s="131"/>
      <c r="AT90" s="32"/>
      <c r="AU90" s="115"/>
      <c r="AW90" s="109"/>
      <c r="AX90" s="58"/>
      <c r="AY90" s="127">
        <f>AY73^3+AZ73^3+BA73^3+BB73^3+AY74^3+AZ74^3+BA74^3+BB74^3+AY75^3+AZ75^3+BA75^3+BB75^3+AY76^3+AZ76^3+BA76^3+BB76^3</f>
        <v>0</v>
      </c>
      <c r="AZ90" s="128">
        <f>AY77^3+AZ77^3+BA77^3+BB77^3+AY78^3+AZ78^3+BA78^3+BB78^3+AY79^3+AZ79^3+BA79^3+BB79^3+AY80^3+AZ80^3+BA80^3+BB80^3</f>
        <v>0</v>
      </c>
      <c r="BA90" s="128">
        <f>AY81^3+AZ81^3+BA81^3+BB81^3+AY82^3+AZ82^3+BA82^3+BB82^3+AY83^3+AZ83^3+BA83^3+BB83^3+AY84^3+AZ84^3+BA84^3+BB84^3</f>
        <v>0</v>
      </c>
      <c r="BB90" s="128">
        <f>AY85^3+AZ85^3+BA85^3+BB85^3+AY86^3+AZ86^3+BA86^3+BB86^3+AY87^3+AZ87^3+BA87^3+BB87^3+AY88^3+AZ88^3+BA88^3+BB88^3</f>
        <v>0</v>
      </c>
      <c r="BC90" s="128">
        <f>BC73^3+BD73^3+BE73^3+BF73^3+BC74^3+BD74^3+BE74^3+BF74^3+BC75^3+BD75^3+BE75^3+BF75^3+BC76^3+BD76^3+BE76^3+BF76^3</f>
        <v>0</v>
      </c>
      <c r="BD90" s="128">
        <f>BC77^3+BD77^3+BE77^3+BF77^3+BC78^3+BD78^3+BE78^3+BF78^3+BC79^3+BD79^3+BE79^3+BF79^3+BC80^3+BD80^3+BE80^3+BF80^3</f>
        <v>0</v>
      </c>
      <c r="BE90" s="128">
        <f>BC81^3+BD81^3+BE81^3+BF81^3+BC82^3+BD82^3+BE82^3+BF82^3+BC83^3+BD83^3+BE83^3+BF83^3+BC84^3+BD84^3+BE84^3+BF84^3</f>
        <v>0</v>
      </c>
      <c r="BF90" s="128">
        <f>BC85^3+BD85^3+BE85^3+BF85^3+BC86^3+BD86^3+BE86^3+BF86^3+BC87^3+BD87^3+BE87^3+BF87^3+BC88^3+BD88^3+BE88^3+BF88^3</f>
        <v>0</v>
      </c>
      <c r="BG90" s="128">
        <f>BG73^3+BH73^3+BI73^3+BJ73^3+BG74^3+BH74^3+BI74^3+BJ74^3+BG75^3+BH75^3+BI75^3+BJ75^3+BG76^3+BH76^3+BI76^3+BJ76^3</f>
        <v>0</v>
      </c>
      <c r="BH90" s="128">
        <f>BG77^3+BH77^3+BI77^3+BJ77^3+BG78^3+BH78^3+BI78^3+BJ78^3+BG79^3+BH79^3+BI79^3+BJ79^3+BG80^3+BH80^3+BI80^3+BJ80^3</f>
        <v>0</v>
      </c>
      <c r="BI90" s="128">
        <f>BG81^3+BH81^3+BI81^3+BJ81^3+BG82^3+BH82^3+BI82^3+BJ82^3+BG83^3+BH83^3+BI83^3+BJ83^3+BG84^3+BH84^3+BI84^3+BJ84^3</f>
        <v>0</v>
      </c>
      <c r="BJ90" s="128">
        <f>BG85^3+BH85^3+BI85^3+BJ85^3+BG86^3+BH86^3+BI86^3+BJ86^3+BG87^3+BH87^3+BI87^3+BJ87^3+BG88^3+BH88^3+BI88^3+BJ88^3</f>
        <v>0</v>
      </c>
      <c r="BK90" s="128">
        <f>BK73^3+BL73^3+BM73^3+BN73^3+BK74^3+BL74^3+BM74^3+BN74^3+BK75^3+BL75^3+BM75^3+BN75^3+BK76^3+BL76^3+BM76^3+BN76^3</f>
        <v>0</v>
      </c>
      <c r="BL90" s="128">
        <f>BK77^3+BL77^3+BM77^3+BN77^3+BK78^3+BL78^3+BM78^3+BN78^3+BK79^3+BL79^3+BM79^3+BN79^3+BK80^3+BL80^3+BM80^3+BN80^3</f>
        <v>0</v>
      </c>
      <c r="BM90" s="128">
        <f>BK81^3+BL81^3+BM81^3+BN81^3+BK82^3+BL82^3+BM82^3+BN82^3+BK83^3+BL83^3+BM83^3+BN83^3+BK84^3+BL84^3+BM84^3+BN84^3</f>
        <v>0</v>
      </c>
      <c r="BN90" s="128">
        <f>BK85^3+BL85^3+BM85^3+BN85^3+BK86^3+BL86^3+BM86^3+BN86^3+BK87^3+BL87^3+BM87^3+BN87^3+BK88^3+BL88^3+BM88^3+BN88^3</f>
        <v>0</v>
      </c>
      <c r="BO90" s="128">
        <f>AY88^3+AZ87^3+BA86^3+BB85^3+BC84^3+BD83^3+BE82^3+BF81^3+BG80^3+BH79^3+BI78^3+BJ77^3+BK76^3+BL75^3+BM74^3+BN73^3</f>
        <v>0</v>
      </c>
      <c r="BP90" s="170">
        <f>AY80^3+AZ79^3+BA78^3+BB77^3+BC76^3+BD75^3+BE74^3+BF73^3+BG88^3+BH87^3+BI86^3+BJ85^3+BK84^3+BL83^3+BM82^3+BN81^3</f>
        <v>0</v>
      </c>
      <c r="BQ90" s="32"/>
      <c r="BR90" s="131"/>
      <c r="BS90" s="131"/>
      <c r="BT90" s="131"/>
      <c r="BU90" s="131"/>
      <c r="BV90" s="131"/>
      <c r="BW90" s="131"/>
      <c r="BX90" s="131"/>
      <c r="BY90" s="131"/>
      <c r="BZ90" s="131"/>
      <c r="CA90" s="131"/>
      <c r="CB90" s="131"/>
      <c r="CC90" s="131"/>
      <c r="CD90" s="131"/>
      <c r="CE90" s="131"/>
      <c r="CF90" s="131"/>
      <c r="CG90" s="131"/>
      <c r="CH90" s="32"/>
      <c r="CI90" s="115"/>
      <c r="CJ90" s="144"/>
      <c r="CK90" s="109"/>
      <c r="CL90" s="58"/>
      <c r="CM90" s="127">
        <f>CM73^3+CN73^3+CO73^3+CP73^3+CM74^3+CN74^3+CO74^3+CP74^3+CM75^3+CN75^3+CO75^3+CP75^3+CM76^3+CN76^3+CO76^3+CP76^3</f>
        <v>0</v>
      </c>
      <c r="CN90" s="128">
        <f>CM77^3+CN77^3+CO77^3+CP77^3+CM78^3+CN78^3+CO78^3+CP78^3+CM79^3+CN79^3+CO79^3+CP79^3+CM80^3+CN80^3+CO80^3+CP80^3</f>
        <v>0</v>
      </c>
      <c r="CO90" s="128">
        <f>CM81^3+CN81^3+CO81^3+CP81^3+CM82^3+CN82^3+CO82^3+CP82^3+CM83^3+CN83^3+CO83^3+CP83^3+CM84^3+CN84^3+CO84^3+CP84^3</f>
        <v>0</v>
      </c>
      <c r="CP90" s="128">
        <f>CM85^3+CN85^3+CO85^3+CP85^3+CM86^3+CN86^3+CO86^3+CP86^3+CM87^3+CN87^3+CO87^3+CP87^3+CM88^3+CN88^3+CO88^3+CP88^3</f>
        <v>0</v>
      </c>
      <c r="CQ90" s="128">
        <f>CQ73^3+CR73^3+CS73^3+CT73^3+CQ74^3+CR74^3+CS74^3+CT74^3+CQ75^3+CR75^3+CS75^3+CT75^3+CQ76^3+CR76^3+CS76^3+CT76^3</f>
        <v>0</v>
      </c>
      <c r="CR90" s="128">
        <f>CQ77^3+CR77^3+CS77^3+CT77^3+CQ78^3+CR78^3+CS78^3+CT78^3+CQ79^3+CR79^3+CS79^3+CT79^3+CQ80^3+CR80^3+CS80^3+CT80^3</f>
        <v>0</v>
      </c>
      <c r="CS90" s="128">
        <f>CQ81^3+CR81^3+CS81^3+CT81^3+CQ82^3+CR82^3+CS82^3+CT82^3+CQ83^3+CR83^3+CS83^3+CT83^3+CQ84^3+CR84^3+CS84^3+CT84^3</f>
        <v>0</v>
      </c>
      <c r="CT90" s="128">
        <f>CQ85^3+CR85^3+CS85^3+CT85^3+CQ86^3+CR86^3+CS86^3+CT86^3+CQ87^3+CR87^3+CS87^3+CT87^3+CQ88^3+CR88^3+CS88^3+CT88^3</f>
        <v>0</v>
      </c>
      <c r="CU90" s="128">
        <f>CU73^3+CV73^3+CW73^3+CX73^3+CU74^3+CV74^3+CW74^3+CX74^3+CU75^3+CV75^3+CW75^3+CX75^3+CU76^3+CV76^3+CW76^3+CX76^3</f>
        <v>0</v>
      </c>
      <c r="CV90" s="128">
        <f>CU77^3+CV77^3+CW77^3+CX77^3+CU78^3+CV78^3+CW78^3+CX78^3+CU79^3+CV79^3+CW79^3+CX79^3+CU80^3+CV80^3+CW80^3+CX80^3</f>
        <v>0</v>
      </c>
      <c r="CW90" s="128">
        <f>CU81^3+CV81^3+CW81^3+CX81^3+CU82^3+CV82^3+CW82^3+CX82^3+CU83^3+CV83^3+CW83^3+CX83^3+CU84^3+CV84^3+CW84^3+CX84^3</f>
        <v>0</v>
      </c>
      <c r="CX90" s="128">
        <f>CU85^3+CV85^3+CW85^3+CX85^3+CU86^3+CV86^3+CW86^3+CX86^3+CU87^3+CV87^3+CW87^3+CX87^3+CU88^3+CV88^3+CW88^3+CX88^3</f>
        <v>0</v>
      </c>
      <c r="CY90" s="128">
        <f>CY73^3+CZ73^3+DA73^3+DB73^3+CY74^3+CZ74^3+DA74^3+DB74^3+CY75^3+CZ75^3+DA75^3+DB75^3+CY76^3+CZ76^3+DA76^3+DB76^3</f>
        <v>0</v>
      </c>
      <c r="CZ90" s="128">
        <f>CY77^3+CZ77^3+DA77^3+DB77^3+CY78^3+CZ78^3+DA78^3+DB78^3+CY79^3+CZ79^3+DA79^3+DB79^3+CY80^3+CZ80^3+DA80^3+DB80^3</f>
        <v>0</v>
      </c>
      <c r="DA90" s="128">
        <f>CY81^3+CZ81^3+DA81^3+DB81^3+CY82^3+CZ82^3+DA82^3+DB82^3+CY83^3+CZ83^3+DA83^3+DB83^3+CY84^3+CZ84^3+DA84^3+DB84^3</f>
        <v>0</v>
      </c>
      <c r="DB90" s="128">
        <f>CY85^3+CZ85^3+DA85^3+DB85^3+CY86^3+CZ86^3+DA86^3+DB86^3+CY87^3+CZ87^3+DA87^3+DB87^3+CY88^3+CZ88^3+DA88^3+DB88^3</f>
        <v>0</v>
      </c>
      <c r="DC90" s="128">
        <f>CM88^3+CN87^3+CO86^3+CP85^3+CQ84^3+CR83^3+CS82^3+CT81^3+CU80^3+CV79^3+CW78^3+CX77^3+CY76^3+CZ75^3+DA74^3+DB73^3</f>
        <v>0</v>
      </c>
      <c r="DD90" s="170">
        <f>CM80^3+CN79^3+CO78^3+CP77^3+CQ76^3+CR75^3+CS74^3+CT73^3+CU88^3+CV87^3+CW86^3+CX85^3+CY84^3+CZ83^3+DA82^3+DB81^3</f>
        <v>0</v>
      </c>
      <c r="DE90" s="32"/>
      <c r="DF90" s="131"/>
      <c r="DG90" s="131"/>
      <c r="DH90" s="131"/>
      <c r="DI90" s="131"/>
      <c r="DJ90" s="131"/>
      <c r="DK90" s="131"/>
      <c r="DL90" s="131"/>
      <c r="DM90" s="131"/>
      <c r="DN90" s="131"/>
      <c r="DO90" s="131"/>
      <c r="DP90" s="131"/>
      <c r="DQ90" s="131"/>
      <c r="DR90" s="131"/>
      <c r="DS90" s="131"/>
      <c r="DT90" s="131"/>
      <c r="DU90" s="131"/>
      <c r="DV90" s="32"/>
      <c r="DW90" s="115"/>
      <c r="DY90" s="109"/>
      <c r="DZ90" s="58"/>
      <c r="EA90" s="127">
        <f>EA73^3+EB73^3+EC73^3+ED73^3+EA74^3+EB74^3+EC74^3+ED74^3+EA75^3+EB75^3+EC75^3+ED75^3+EA76^3+EB76^3+EC76^3+ED76^3</f>
        <v>0</v>
      </c>
      <c r="EB90" s="128">
        <f>EA77^3+EB77^3+EC77^3+ED77^3+EA78^3+EB78^3+EC78^3+ED78^3+EA79^3+EB79^3+EC79^3+ED79^3+EA80^3+EB80^3+EC80^3+ED80^3</f>
        <v>0</v>
      </c>
      <c r="EC90" s="128">
        <f>EA81^3+EB81^3+EC81^3+ED81^3+EA82^3+EB82^3+EC82^3+ED82^3+EA83^3+EB83^3+EC83^3+ED83^3+EA84^3+EB84^3+EC84^3+ED84^3</f>
        <v>0</v>
      </c>
      <c r="ED90" s="128">
        <f>EA85^3+EB85^3+EC85^3+ED85^3+EA86^3+EB86^3+EC86^3+ED86^3+EA87^3+EB87^3+EC87^3+ED87^3+EA88^3+EB88^3+EC88^3+ED88^3</f>
        <v>0</v>
      </c>
      <c r="EE90" s="128">
        <f>EE73^3+EF73^3+EG73^3+EH73^3+EE74^3+EF74^3+EG74^3+EH74^3+EE75^3+EF75^3+EG75^3+EH75^3+EE76^3+EF76^3+EG76^3+EH76^3</f>
        <v>0</v>
      </c>
      <c r="EF90" s="128">
        <f>EE77^3+EF77^3+EG77^3+EH77^3+EE78^3+EF78^3+EG78^3+EH78^3+EE79^3+EF79^3+EG79^3+EH79^3+EE80^3+EF80^3+EG80^3+EH80^3</f>
        <v>0</v>
      </c>
      <c r="EG90" s="128">
        <f>EE81^3+EF81^3+EG81^3+EH81^3+EE82^3+EF82^3+EG82^3+EH82^3+EE83^3+EF83^3+EG83^3+EH83^3+EE84^3+EF84^3+EG84^3+EH84^3</f>
        <v>0</v>
      </c>
      <c r="EH90" s="128">
        <f>EE85^3+EF85^3+EG85^3+EH85^3+EE86^3+EF86^3+EG86^3+EH86^3+EE87^3+EF87^3+EG87^3+EH87^3+EE88^3+EF88^3+EG88^3+EH88^3</f>
        <v>0</v>
      </c>
      <c r="EI90" s="128">
        <f>EI73^3+EJ73^3+EK73^3+EL73^3+EI74^3+EJ74^3+EK74^3+EL74^3+EI75^3+EJ75^3+EK75^3+EL75^3+EI76^3+EJ76^3+EK76^3+EL76^3</f>
        <v>0</v>
      </c>
      <c r="EJ90" s="128">
        <f>EI77^3+EJ77^3+EK77^3+EL77^3+EI78^3+EJ78^3+EK78^3+EL78^3+EI79^3+EJ79^3+EK79^3+EL79^3+EI80^3+EJ80^3+EK80^3+EL80^3</f>
        <v>0</v>
      </c>
      <c r="EK90" s="128">
        <f>EI81^3+EJ81^3+EK81^3+EL81^3+EI82^3+EJ82^3+EK82^3+EL82^3+EI83^3+EJ83^3+EK83^3+EL83^3+EI84^3+EJ84^3+EK84^3+EL84^3</f>
        <v>0</v>
      </c>
      <c r="EL90" s="128">
        <f>EI85^3+EJ85^3+EK85^3+EL85^3+EI86^3+EJ86^3+EK86^3+EL86^3+EI87^3+EJ87^3+EK87^3+EL87^3+EI88^3+EJ88^3+EK88^3+EL88^3</f>
        <v>0</v>
      </c>
      <c r="EM90" s="128">
        <f>EM73^3+EN73^3+EO73^3+EP73^3+EM74^3+EN74^3+EO74^3+EP74^3+EM75^3+EN75^3+EO75^3+EP75^3+EM76^3+EN76^3+EO76^3+EP76^3</f>
        <v>0</v>
      </c>
      <c r="EN90" s="128">
        <f>EM77^3+EN77^3+EO77^3+EP77^3+EM78^3+EN78^3+EO78^3+EP78^3+EM79^3+EN79^3+EO79^3+EP79^3+EM80^3+EN80^3+EO80^3+EP80^3</f>
        <v>0</v>
      </c>
      <c r="EO90" s="128">
        <f>EM81^3+EN81^3+EO81^3+EP81^3+EM82^3+EN82^3+EO82^3+EP82^3+EM83^3+EN83^3+EO83^3+EP83^3+EM84^3+EN84^3+EO84^3+EP84^3</f>
        <v>0</v>
      </c>
      <c r="EP90" s="128">
        <f>EM85^3+EN85^3+EO85^3+EP85^3+EM86^3+EN86^3+EO86^3+EP86^3+EM87^3+EN87^3+EO87^3+EP87^3+EM88^3+EN88^3+EO88^3+EP88^3</f>
        <v>0</v>
      </c>
      <c r="EQ90" s="128">
        <f>EA88^3+EB87^3+EC86^3+ED85^3+EE84^3+EF83^3+EG82^3+EH81^3+EI80^3+EJ79^3+EK78^3+EL77^3+EM76^3+EN75^3+EO74^3+EP73^3</f>
        <v>0</v>
      </c>
      <c r="ER90" s="170">
        <f>EA80^3+EB79^3+EC78^3+ED77^3+EE76^3+EF75^3+EG74^3+EH73^3+EI88^3+EJ87^3+EK86^3+EL85^3+EM84^3+EN83^3+EO82^3+EP81^3</f>
        <v>0</v>
      </c>
      <c r="ES90" s="32"/>
      <c r="ET90" s="131"/>
      <c r="EU90" s="131"/>
      <c r="EV90" s="131"/>
      <c r="EW90" s="131"/>
      <c r="EX90" s="131"/>
      <c r="EY90" s="131"/>
      <c r="EZ90" s="131"/>
      <c r="FA90" s="131"/>
      <c r="FB90" s="131"/>
      <c r="FC90" s="131"/>
      <c r="FD90" s="131"/>
      <c r="FE90" s="131"/>
      <c r="FF90" s="131"/>
      <c r="FG90" s="131"/>
      <c r="FH90" s="131"/>
      <c r="FI90" s="131"/>
      <c r="FJ90" s="32"/>
      <c r="FK90" s="115"/>
    </row>
    <row r="91" spans="1:167" ht="13.5" thickBot="1" x14ac:dyDescent="0.25">
      <c r="A91" s="32"/>
      <c r="B91" s="32"/>
      <c r="C91" s="32"/>
      <c r="D91" s="106" t="s">
        <v>29</v>
      </c>
      <c r="E91" s="107" t="s">
        <v>207</v>
      </c>
      <c r="F91" s="110">
        <f>B4+(77*B6)</f>
        <v>78</v>
      </c>
      <c r="G91" s="104"/>
      <c r="H91" s="43"/>
      <c r="I91" s="109"/>
      <c r="J91" s="58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137"/>
      <c r="AB91" s="137"/>
      <c r="AC91" s="32" t="s">
        <v>0</v>
      </c>
      <c r="AD91" s="135"/>
      <c r="AE91" s="135"/>
      <c r="AF91" s="135"/>
      <c r="AG91" s="135"/>
      <c r="AH91" s="135"/>
      <c r="AI91" s="135"/>
      <c r="AJ91" s="135"/>
      <c r="AK91" s="135"/>
      <c r="AL91" s="135"/>
      <c r="AM91" s="135"/>
      <c r="AN91" s="135"/>
      <c r="AO91" s="135"/>
      <c r="AP91" s="135"/>
      <c r="AQ91" s="135"/>
      <c r="AR91" s="135"/>
      <c r="AS91" s="135"/>
      <c r="AT91" s="32"/>
      <c r="AU91" s="115"/>
      <c r="AW91" s="109"/>
      <c r="AX91" s="58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  <c r="BN91" s="46"/>
      <c r="BO91" s="137"/>
      <c r="BP91" s="137"/>
      <c r="BQ91" s="32" t="s">
        <v>0</v>
      </c>
      <c r="BR91" s="135"/>
      <c r="BS91" s="135"/>
      <c r="BT91" s="135"/>
      <c r="BU91" s="135"/>
      <c r="BV91" s="135"/>
      <c r="BW91" s="135"/>
      <c r="BX91" s="135"/>
      <c r="BY91" s="135"/>
      <c r="BZ91" s="135"/>
      <c r="CA91" s="135"/>
      <c r="CB91" s="135"/>
      <c r="CC91" s="135"/>
      <c r="CD91" s="135"/>
      <c r="CE91" s="135"/>
      <c r="CF91" s="135"/>
      <c r="CG91" s="135"/>
      <c r="CH91" s="32"/>
      <c r="CI91" s="115"/>
      <c r="CJ91" s="144"/>
      <c r="CK91" s="109"/>
      <c r="CL91" s="58"/>
      <c r="CM91" s="46"/>
      <c r="CN91" s="46"/>
      <c r="CO91" s="46"/>
      <c r="CP91" s="46"/>
      <c r="CQ91" s="46"/>
      <c r="CR91" s="46"/>
      <c r="CS91" s="46"/>
      <c r="CT91" s="46"/>
      <c r="CU91" s="46"/>
      <c r="CV91" s="46"/>
      <c r="CW91" s="46"/>
      <c r="CX91" s="46"/>
      <c r="CY91" s="46"/>
      <c r="CZ91" s="46"/>
      <c r="DA91" s="46"/>
      <c r="DB91" s="46"/>
      <c r="DC91" s="137"/>
      <c r="DD91" s="137"/>
      <c r="DE91" s="32" t="s">
        <v>0</v>
      </c>
      <c r="DF91" s="135"/>
      <c r="DG91" s="135"/>
      <c r="DH91" s="135"/>
      <c r="DI91" s="135"/>
      <c r="DJ91" s="135"/>
      <c r="DK91" s="135"/>
      <c r="DL91" s="135"/>
      <c r="DM91" s="135"/>
      <c r="DN91" s="135"/>
      <c r="DO91" s="135"/>
      <c r="DP91" s="135"/>
      <c r="DQ91" s="135"/>
      <c r="DR91" s="135"/>
      <c r="DS91" s="135"/>
      <c r="DT91" s="135"/>
      <c r="DU91" s="135"/>
      <c r="DV91" s="32"/>
      <c r="DW91" s="115"/>
      <c r="DY91" s="109"/>
      <c r="DZ91" s="58"/>
      <c r="EA91" s="46"/>
      <c r="EB91" s="46"/>
      <c r="EC91" s="46"/>
      <c r="ED91" s="46"/>
      <c r="EE91" s="46"/>
      <c r="EF91" s="46"/>
      <c r="EG91" s="46"/>
      <c r="EH91" s="46"/>
      <c r="EI91" s="46"/>
      <c r="EJ91" s="46"/>
      <c r="EK91" s="46"/>
      <c r="EL91" s="46"/>
      <c r="EM91" s="46"/>
      <c r="EN91" s="46"/>
      <c r="EO91" s="46"/>
      <c r="EP91" s="46"/>
      <c r="EQ91" s="137"/>
      <c r="ER91" s="137"/>
      <c r="ES91" s="32" t="s">
        <v>0</v>
      </c>
      <c r="ET91" s="135"/>
      <c r="EU91" s="135"/>
      <c r="EV91" s="135"/>
      <c r="EW91" s="135"/>
      <c r="EX91" s="135"/>
      <c r="EY91" s="135"/>
      <c r="EZ91" s="135"/>
      <c r="FA91" s="135"/>
      <c r="FB91" s="135"/>
      <c r="FC91" s="135"/>
      <c r="FD91" s="135"/>
      <c r="FE91" s="135"/>
      <c r="FF91" s="135"/>
      <c r="FG91" s="135"/>
      <c r="FH91" s="135"/>
      <c r="FI91" s="135"/>
      <c r="FJ91" s="32"/>
      <c r="FK91" s="115"/>
    </row>
    <row r="92" spans="1:167" ht="14.25" thickTop="1" thickBot="1" x14ac:dyDescent="0.25">
      <c r="A92" s="32"/>
      <c r="B92" s="32"/>
      <c r="C92" s="32"/>
      <c r="D92" s="106" t="s">
        <v>34</v>
      </c>
      <c r="E92" s="107" t="s">
        <v>207</v>
      </c>
      <c r="F92" s="110">
        <f>B4+(78*B6)</f>
        <v>79</v>
      </c>
      <c r="G92" s="104"/>
      <c r="H92" s="43"/>
      <c r="I92" s="138"/>
      <c r="J92" s="142"/>
      <c r="K92" s="143"/>
      <c r="L92" s="143"/>
      <c r="M92" s="143"/>
      <c r="N92" s="143"/>
      <c r="O92" s="143"/>
      <c r="P92" s="143"/>
      <c r="Q92" s="143"/>
      <c r="R92" s="143"/>
      <c r="S92" s="143"/>
      <c r="T92" s="143"/>
      <c r="U92" s="143"/>
      <c r="V92" s="143"/>
      <c r="W92" s="143"/>
      <c r="X92" s="143"/>
      <c r="Y92" s="143"/>
      <c r="Z92" s="143"/>
      <c r="AA92" s="143"/>
      <c r="AB92" s="143"/>
      <c r="AC92" s="143"/>
      <c r="AD92" s="140"/>
      <c r="AE92" s="140"/>
      <c r="AF92" s="140"/>
      <c r="AG92" s="140"/>
      <c r="AH92" s="140"/>
      <c r="AI92" s="140"/>
      <c r="AJ92" s="140"/>
      <c r="AK92" s="140"/>
      <c r="AL92" s="140"/>
      <c r="AM92" s="140"/>
      <c r="AN92" s="140"/>
      <c r="AO92" s="140"/>
      <c r="AP92" s="140"/>
      <c r="AQ92" s="140"/>
      <c r="AR92" s="140"/>
      <c r="AS92" s="140"/>
      <c r="AT92" s="139"/>
      <c r="AU92" s="141" t="s">
        <v>0</v>
      </c>
      <c r="AW92" s="138"/>
      <c r="AX92" s="142"/>
      <c r="AY92" s="143"/>
      <c r="AZ92" s="143"/>
      <c r="BA92" s="143"/>
      <c r="BB92" s="143"/>
      <c r="BC92" s="143"/>
      <c r="BD92" s="143"/>
      <c r="BE92" s="143"/>
      <c r="BF92" s="143"/>
      <c r="BG92" s="143"/>
      <c r="BH92" s="143"/>
      <c r="BI92" s="143"/>
      <c r="BJ92" s="143"/>
      <c r="BK92" s="143"/>
      <c r="BL92" s="143"/>
      <c r="BM92" s="143"/>
      <c r="BN92" s="143"/>
      <c r="BO92" s="143"/>
      <c r="BP92" s="143"/>
      <c r="BQ92" s="143"/>
      <c r="BR92" s="140"/>
      <c r="BS92" s="140"/>
      <c r="BT92" s="140"/>
      <c r="BU92" s="140"/>
      <c r="BV92" s="140"/>
      <c r="BW92" s="140"/>
      <c r="BX92" s="140"/>
      <c r="BY92" s="140"/>
      <c r="BZ92" s="140"/>
      <c r="CA92" s="140"/>
      <c r="CB92" s="140"/>
      <c r="CC92" s="140"/>
      <c r="CD92" s="140"/>
      <c r="CE92" s="140"/>
      <c r="CF92" s="140"/>
      <c r="CG92" s="140"/>
      <c r="CH92" s="139"/>
      <c r="CI92" s="141" t="s">
        <v>0</v>
      </c>
      <c r="CJ92" s="144"/>
      <c r="CK92" s="138"/>
      <c r="CL92" s="142"/>
      <c r="CM92" s="143"/>
      <c r="CN92" s="143"/>
      <c r="CO92" s="143"/>
      <c r="CP92" s="143"/>
      <c r="CQ92" s="143"/>
      <c r="CR92" s="143"/>
      <c r="CS92" s="143"/>
      <c r="CT92" s="143"/>
      <c r="CU92" s="143"/>
      <c r="CV92" s="143"/>
      <c r="CW92" s="143"/>
      <c r="CX92" s="143"/>
      <c r="CY92" s="143"/>
      <c r="CZ92" s="143"/>
      <c r="DA92" s="143"/>
      <c r="DB92" s="143"/>
      <c r="DC92" s="143"/>
      <c r="DD92" s="143"/>
      <c r="DE92" s="143"/>
      <c r="DF92" s="140"/>
      <c r="DG92" s="140"/>
      <c r="DH92" s="140"/>
      <c r="DI92" s="140"/>
      <c r="DJ92" s="140"/>
      <c r="DK92" s="140"/>
      <c r="DL92" s="140"/>
      <c r="DM92" s="140"/>
      <c r="DN92" s="140"/>
      <c r="DO92" s="140"/>
      <c r="DP92" s="140"/>
      <c r="DQ92" s="140"/>
      <c r="DR92" s="140"/>
      <c r="DS92" s="140"/>
      <c r="DT92" s="140"/>
      <c r="DU92" s="140"/>
      <c r="DV92" s="139"/>
      <c r="DW92" s="141" t="s">
        <v>0</v>
      </c>
      <c r="DY92" s="138"/>
      <c r="DZ92" s="142"/>
      <c r="EA92" s="143"/>
      <c r="EB92" s="143"/>
      <c r="EC92" s="143"/>
      <c r="ED92" s="143"/>
      <c r="EE92" s="143"/>
      <c r="EF92" s="143"/>
      <c r="EG92" s="143"/>
      <c r="EH92" s="143"/>
      <c r="EI92" s="143"/>
      <c r="EJ92" s="143"/>
      <c r="EK92" s="143"/>
      <c r="EL92" s="143"/>
      <c r="EM92" s="143"/>
      <c r="EN92" s="143"/>
      <c r="EO92" s="143"/>
      <c r="EP92" s="143"/>
      <c r="EQ92" s="143"/>
      <c r="ER92" s="143"/>
      <c r="ES92" s="143"/>
      <c r="ET92" s="140"/>
      <c r="EU92" s="140"/>
      <c r="EV92" s="140"/>
      <c r="EW92" s="140"/>
      <c r="EX92" s="140"/>
      <c r="EY92" s="140"/>
      <c r="EZ92" s="140"/>
      <c r="FA92" s="140"/>
      <c r="FB92" s="140"/>
      <c r="FC92" s="140"/>
      <c r="FD92" s="140"/>
      <c r="FE92" s="140"/>
      <c r="FF92" s="140"/>
      <c r="FG92" s="140"/>
      <c r="FH92" s="140"/>
      <c r="FI92" s="140"/>
      <c r="FJ92" s="139"/>
      <c r="FK92" s="141" t="s">
        <v>0</v>
      </c>
    </row>
    <row r="93" spans="1:167" ht="14.25" thickTop="1" thickBot="1" x14ac:dyDescent="0.25">
      <c r="A93" s="32"/>
      <c r="B93" s="32"/>
      <c r="C93" s="32"/>
      <c r="D93" s="106" t="s">
        <v>247</v>
      </c>
      <c r="E93" s="107" t="s">
        <v>207</v>
      </c>
      <c r="F93" s="108">
        <f>B4+(79*B6)</f>
        <v>80</v>
      </c>
      <c r="G93" s="104"/>
      <c r="H93" s="43"/>
      <c r="N93" s="25" t="s">
        <v>0</v>
      </c>
      <c r="W93" s="25" t="s">
        <v>0</v>
      </c>
      <c r="X93" s="25" t="s">
        <v>0</v>
      </c>
      <c r="AC93" s="25" t="s">
        <v>0</v>
      </c>
      <c r="BQ93" s="25" t="s">
        <v>0</v>
      </c>
      <c r="CJ93" s="144"/>
      <c r="DE93" s="25" t="s">
        <v>0</v>
      </c>
      <c r="ES93" s="25" t="s">
        <v>0</v>
      </c>
    </row>
    <row r="94" spans="1:167" ht="14.25" thickTop="1" thickBot="1" x14ac:dyDescent="0.25">
      <c r="A94" s="32"/>
      <c r="B94" s="32"/>
      <c r="C94" s="32"/>
      <c r="D94" s="106" t="s">
        <v>270</v>
      </c>
      <c r="E94" s="107" t="s">
        <v>207</v>
      </c>
      <c r="F94" s="108">
        <f>B4+(80*B6)</f>
        <v>81</v>
      </c>
      <c r="G94" s="104"/>
      <c r="H94" s="43"/>
      <c r="I94" s="38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40"/>
      <c r="AE94" s="40"/>
      <c r="AF94" s="40"/>
      <c r="AG94" s="40"/>
      <c r="AH94" s="40"/>
      <c r="AI94" s="40"/>
      <c r="AJ94" s="40"/>
      <c r="AK94" s="40"/>
      <c r="AL94" s="40"/>
      <c r="AM94" s="40"/>
      <c r="AN94" s="40"/>
      <c r="AO94" s="40"/>
      <c r="AP94" s="40"/>
      <c r="AQ94" s="40"/>
      <c r="AR94" s="40"/>
      <c r="AS94" s="40"/>
      <c r="AT94" s="39"/>
      <c r="AU94" s="41"/>
      <c r="AW94" s="38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  <c r="BL94" s="39"/>
      <c r="BM94" s="39"/>
      <c r="BN94" s="39"/>
      <c r="BO94" s="39"/>
      <c r="BP94" s="39"/>
      <c r="BQ94" s="39"/>
      <c r="BR94" s="40"/>
      <c r="BS94" s="40"/>
      <c r="BT94" s="40"/>
      <c r="BU94" s="40"/>
      <c r="BV94" s="40"/>
      <c r="BW94" s="40"/>
      <c r="BX94" s="40"/>
      <c r="BY94" s="40"/>
      <c r="BZ94" s="40"/>
      <c r="CA94" s="40"/>
      <c r="CB94" s="40"/>
      <c r="CC94" s="40"/>
      <c r="CD94" s="40"/>
      <c r="CE94" s="40"/>
      <c r="CF94" s="40"/>
      <c r="CG94" s="40"/>
      <c r="CH94" s="39"/>
      <c r="CI94" s="41"/>
      <c r="CJ94" s="144"/>
      <c r="CK94" s="38"/>
      <c r="CL94" s="39"/>
      <c r="CM94" s="39"/>
      <c r="CN94" s="39"/>
      <c r="CO94" s="39"/>
      <c r="CP94" s="39"/>
      <c r="CQ94" s="39"/>
      <c r="CR94" s="39"/>
      <c r="CS94" s="39"/>
      <c r="CT94" s="39"/>
      <c r="CU94" s="39"/>
      <c r="CV94" s="39"/>
      <c r="CW94" s="39"/>
      <c r="CX94" s="39"/>
      <c r="CY94" s="39"/>
      <c r="CZ94" s="39"/>
      <c r="DA94" s="39"/>
      <c r="DB94" s="39"/>
      <c r="DC94" s="39"/>
      <c r="DD94" s="39"/>
      <c r="DE94" s="39"/>
      <c r="DF94" s="40"/>
      <c r="DG94" s="40"/>
      <c r="DH94" s="40"/>
      <c r="DI94" s="40"/>
      <c r="DJ94" s="40"/>
      <c r="DK94" s="40"/>
      <c r="DL94" s="40"/>
      <c r="DM94" s="40"/>
      <c r="DN94" s="40"/>
      <c r="DO94" s="40"/>
      <c r="DP94" s="40"/>
      <c r="DQ94" s="40"/>
      <c r="DR94" s="40"/>
      <c r="DS94" s="40"/>
      <c r="DT94" s="40"/>
      <c r="DU94" s="40"/>
      <c r="DV94" s="39"/>
      <c r="DW94" s="41"/>
      <c r="DY94" s="38"/>
      <c r="DZ94" s="39"/>
      <c r="EA94" s="39"/>
      <c r="EB94" s="39"/>
      <c r="EC94" s="39"/>
      <c r="ED94" s="39"/>
      <c r="EE94" s="39"/>
      <c r="EF94" s="39"/>
      <c r="EG94" s="39"/>
      <c r="EH94" s="39"/>
      <c r="EI94" s="39"/>
      <c r="EJ94" s="39"/>
      <c r="EK94" s="39"/>
      <c r="EL94" s="39"/>
      <c r="EM94" s="39"/>
      <c r="EN94" s="39"/>
      <c r="EO94" s="39"/>
      <c r="EP94" s="39"/>
      <c r="EQ94" s="39"/>
      <c r="ER94" s="39"/>
      <c r="ES94" s="39"/>
      <c r="ET94" s="40"/>
      <c r="EU94" s="40"/>
      <c r="EV94" s="40"/>
      <c r="EW94" s="40"/>
      <c r="EX94" s="40"/>
      <c r="EY94" s="40"/>
      <c r="EZ94" s="40"/>
      <c r="FA94" s="40"/>
      <c r="FB94" s="40"/>
      <c r="FC94" s="40"/>
      <c r="FD94" s="40"/>
      <c r="FE94" s="40"/>
      <c r="FF94" s="40"/>
      <c r="FG94" s="40"/>
      <c r="FH94" s="40"/>
      <c r="FI94" s="40"/>
      <c r="FJ94" s="39"/>
      <c r="FK94" s="41"/>
    </row>
    <row r="95" spans="1:167" ht="13.5" thickBot="1" x14ac:dyDescent="0.25">
      <c r="A95" s="32"/>
      <c r="B95" s="32"/>
      <c r="C95" s="32"/>
      <c r="D95" s="106" t="s">
        <v>138</v>
      </c>
      <c r="E95" s="107" t="s">
        <v>207</v>
      </c>
      <c r="F95" s="110">
        <f>B4+(81*B6)</f>
        <v>82</v>
      </c>
      <c r="G95" s="104"/>
      <c r="H95" s="43"/>
      <c r="I95" s="44"/>
      <c r="J95" s="45" t="s">
        <v>2</v>
      </c>
      <c r="K95" s="46" t="s">
        <v>0</v>
      </c>
      <c r="L95" s="46"/>
      <c r="M95" s="46"/>
      <c r="N95" s="46"/>
      <c r="O95" s="46"/>
      <c r="P95" s="46"/>
      <c r="Q95" s="46"/>
      <c r="R95" s="46"/>
      <c r="S95" s="47" t="s">
        <v>849</v>
      </c>
      <c r="T95" s="46"/>
      <c r="U95" s="46"/>
      <c r="V95" s="46"/>
      <c r="W95" s="46"/>
      <c r="X95" s="46"/>
      <c r="Y95" s="46"/>
      <c r="Z95" s="46"/>
      <c r="AA95" s="46"/>
      <c r="AB95" s="46"/>
      <c r="AC95" s="46" t="s">
        <v>0</v>
      </c>
      <c r="AD95" s="48"/>
      <c r="AE95" s="48"/>
      <c r="AF95" s="48"/>
      <c r="AG95" s="48"/>
      <c r="AH95" s="48"/>
      <c r="AI95" s="48"/>
      <c r="AJ95" s="48"/>
      <c r="AK95" s="48"/>
      <c r="AL95" s="49" t="s">
        <v>294</v>
      </c>
      <c r="AM95" s="48"/>
      <c r="AN95" s="48"/>
      <c r="AO95" s="48"/>
      <c r="AP95" s="48"/>
      <c r="AQ95" s="48"/>
      <c r="AR95" s="48"/>
      <c r="AS95" s="48"/>
      <c r="AT95" s="50"/>
      <c r="AU95" s="51"/>
      <c r="AW95" s="44"/>
      <c r="AX95" s="45" t="s">
        <v>2</v>
      </c>
      <c r="AY95" s="46" t="s">
        <v>0</v>
      </c>
      <c r="AZ95" s="46"/>
      <c r="BA95" s="46"/>
      <c r="BB95" s="46"/>
      <c r="BC95" s="46"/>
      <c r="BD95" s="46"/>
      <c r="BE95" s="46"/>
      <c r="BF95" s="46"/>
      <c r="BG95" s="47" t="s">
        <v>945</v>
      </c>
      <c r="BH95" s="46"/>
      <c r="BI95" s="46"/>
      <c r="BJ95" s="46"/>
      <c r="BK95" s="46"/>
      <c r="BL95" s="46"/>
      <c r="BM95" s="46"/>
      <c r="BN95" s="46"/>
      <c r="BO95" s="46"/>
      <c r="BP95" s="46"/>
      <c r="BQ95" s="46" t="s">
        <v>0</v>
      </c>
      <c r="BR95" s="48"/>
      <c r="BS95" s="48"/>
      <c r="BT95" s="48"/>
      <c r="BU95" s="48"/>
      <c r="BV95" s="48"/>
      <c r="BW95" s="48"/>
      <c r="BX95" s="48"/>
      <c r="BY95" s="48"/>
      <c r="BZ95" s="49" t="s">
        <v>294</v>
      </c>
      <c r="CA95" s="48"/>
      <c r="CB95" s="48"/>
      <c r="CC95" s="48"/>
      <c r="CD95" s="48"/>
      <c r="CE95" s="48"/>
      <c r="CF95" s="48"/>
      <c r="CG95" s="48"/>
      <c r="CH95" s="50"/>
      <c r="CI95" s="51"/>
      <c r="CJ95" s="144"/>
      <c r="CK95" s="44"/>
      <c r="CL95" s="45" t="s">
        <v>2</v>
      </c>
      <c r="CM95" s="46" t="s">
        <v>0</v>
      </c>
      <c r="CN95" s="46"/>
      <c r="CO95" s="46"/>
      <c r="CP95" s="46"/>
      <c r="CQ95" s="46"/>
      <c r="CR95" s="46"/>
      <c r="CS95" s="46"/>
      <c r="CT95" s="46"/>
      <c r="CU95" s="47" t="s">
        <v>961</v>
      </c>
      <c r="CV95" s="46"/>
      <c r="CW95" s="46"/>
      <c r="CX95" s="46"/>
      <c r="CY95" s="46"/>
      <c r="CZ95" s="46"/>
      <c r="DA95" s="46"/>
      <c r="DB95" s="46"/>
      <c r="DC95" s="46"/>
      <c r="DD95" s="46"/>
      <c r="DE95" s="46" t="s">
        <v>0</v>
      </c>
      <c r="DF95" s="48"/>
      <c r="DG95" s="48"/>
      <c r="DH95" s="48"/>
      <c r="DI95" s="48"/>
      <c r="DJ95" s="48"/>
      <c r="DK95" s="48"/>
      <c r="DL95" s="48"/>
      <c r="DM95" s="48"/>
      <c r="DN95" s="49" t="s">
        <v>294</v>
      </c>
      <c r="DO95" s="48"/>
      <c r="DP95" s="48"/>
      <c r="DQ95" s="48"/>
      <c r="DR95" s="48"/>
      <c r="DS95" s="48"/>
      <c r="DT95" s="48"/>
      <c r="DU95" s="48"/>
      <c r="DV95" s="50"/>
      <c r="DW95" s="51"/>
      <c r="DY95" s="44"/>
      <c r="DZ95" s="45" t="s">
        <v>2</v>
      </c>
      <c r="EA95" s="46" t="s">
        <v>0</v>
      </c>
      <c r="EB95" s="46"/>
      <c r="EC95" s="46"/>
      <c r="ED95" s="46"/>
      <c r="EE95" s="46"/>
      <c r="EF95" s="46"/>
      <c r="EG95" s="46"/>
      <c r="EH95" s="46"/>
      <c r="EI95" s="47" t="s">
        <v>977</v>
      </c>
      <c r="EJ95" s="46"/>
      <c r="EK95" s="46"/>
      <c r="EL95" s="46"/>
      <c r="EM95" s="46"/>
      <c r="EN95" s="46"/>
      <c r="EO95" s="46"/>
      <c r="EP95" s="46"/>
      <c r="EQ95" s="46"/>
      <c r="ER95" s="46"/>
      <c r="ES95" s="46" t="s">
        <v>0</v>
      </c>
      <c r="ET95" s="48"/>
      <c r="EU95" s="48"/>
      <c r="EV95" s="48"/>
      <c r="EW95" s="48"/>
      <c r="EX95" s="48"/>
      <c r="EY95" s="48"/>
      <c r="EZ95" s="48"/>
      <c r="FA95" s="48"/>
      <c r="FB95" s="49" t="s">
        <v>294</v>
      </c>
      <c r="FC95" s="48"/>
      <c r="FD95" s="48"/>
      <c r="FE95" s="48"/>
      <c r="FF95" s="48"/>
      <c r="FG95" s="48"/>
      <c r="FH95" s="48"/>
      <c r="FI95" s="48"/>
      <c r="FJ95" s="50"/>
      <c r="FK95" s="51"/>
    </row>
    <row r="96" spans="1:167" x14ac:dyDescent="0.2">
      <c r="A96" s="32"/>
      <c r="B96" s="32"/>
      <c r="C96" s="32"/>
      <c r="D96" s="106" t="s">
        <v>85</v>
      </c>
      <c r="E96" s="107" t="s">
        <v>207</v>
      </c>
      <c r="F96" s="110">
        <f>B4+(82*B6)</f>
        <v>83</v>
      </c>
      <c r="G96" s="104"/>
      <c r="H96" s="43"/>
      <c r="I96" s="57"/>
      <c r="J96" s="58"/>
      <c r="K96" s="1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2"/>
      <c r="AA96" s="171">
        <f>K96^3+L96^3+M96^3+N96^3+O96^3+P96^3+Q96^3+R96^3+K97^3+L97^3+M97^3+N97^3+O97^3+P97^3+Q97^3+R97^3</f>
        <v>0</v>
      </c>
      <c r="AB96" s="167">
        <f>SUMSQ(K96:Z96)</f>
        <v>0</v>
      </c>
      <c r="AC96" s="61"/>
      <c r="AD96" s="68"/>
      <c r="AE96" s="69"/>
      <c r="AF96" s="69"/>
      <c r="AG96" s="69"/>
      <c r="AH96" s="70"/>
      <c r="AI96" s="70"/>
      <c r="AJ96" s="70"/>
      <c r="AK96" s="70"/>
      <c r="AL96" s="69"/>
      <c r="AM96" s="69"/>
      <c r="AN96" s="69"/>
      <c r="AO96" s="69"/>
      <c r="AP96" s="70"/>
      <c r="AQ96" s="70"/>
      <c r="AR96" s="70"/>
      <c r="AS96" s="71"/>
      <c r="AT96" s="66"/>
      <c r="AU96" s="51"/>
      <c r="AW96" s="57"/>
      <c r="AX96" s="58"/>
      <c r="AY96" s="1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2"/>
      <c r="BO96" s="171">
        <f>AY96^3+AZ96^3+BA96^3+BB96^3+BC96^3+BD96^3+BE96^3+BF96^3+AY97^3+AZ97^3+BA97^3+BB97^3+BC97^3+BD97^3+BE97^3+BF97^3</f>
        <v>0</v>
      </c>
      <c r="BP96" s="167">
        <f>SUMSQ(AY96:BN96)</f>
        <v>0</v>
      </c>
      <c r="BQ96" s="61"/>
      <c r="BR96" s="68"/>
      <c r="BS96" s="69"/>
      <c r="BT96" s="69"/>
      <c r="BU96" s="69"/>
      <c r="BV96" s="69"/>
      <c r="BW96" s="69"/>
      <c r="BX96" s="69"/>
      <c r="BY96" s="69"/>
      <c r="BZ96" s="70"/>
      <c r="CA96" s="70"/>
      <c r="CB96" s="70"/>
      <c r="CC96" s="70"/>
      <c r="CD96" s="70"/>
      <c r="CE96" s="70"/>
      <c r="CF96" s="70"/>
      <c r="CG96" s="71"/>
      <c r="CH96" s="66"/>
      <c r="CI96" s="51"/>
      <c r="CJ96" s="144"/>
      <c r="CK96" s="57"/>
      <c r="CL96" s="58"/>
      <c r="CM96" s="1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2"/>
      <c r="DC96" s="171">
        <f>CM96^3+CN96^3+CO96^3+CP96^3+CQ96^3+CR96^3+CS96^3+CT96^3+CM97^3+CN97^3+CO97^3+CP97^3+CQ97^3+CR97^3+CS97^3+CT97^3</f>
        <v>0</v>
      </c>
      <c r="DD96" s="167">
        <f>SUMSQ(CM96:DB96)</f>
        <v>0</v>
      </c>
      <c r="DE96" s="61"/>
      <c r="DF96" s="68"/>
      <c r="DG96" s="69"/>
      <c r="DH96" s="70"/>
      <c r="DI96" s="70"/>
      <c r="DJ96" s="69"/>
      <c r="DK96" s="69"/>
      <c r="DL96" s="70"/>
      <c r="DM96" s="70"/>
      <c r="DN96" s="69"/>
      <c r="DO96" s="69"/>
      <c r="DP96" s="70"/>
      <c r="DQ96" s="70"/>
      <c r="DR96" s="69"/>
      <c r="DS96" s="69"/>
      <c r="DT96" s="70"/>
      <c r="DU96" s="71"/>
      <c r="DV96" s="66"/>
      <c r="DW96" s="51"/>
      <c r="DY96" s="57"/>
      <c r="DZ96" s="58"/>
      <c r="EA96" s="1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2"/>
      <c r="EQ96" s="171">
        <f>EA96^3+EB96^3+EC96^3+ED96^3+EE96^3+EF96^3+EG96^3+EH96^3+EA97^3+EB97^3+EC97^3+ED97^3+EE97^3+EF97^3+EG97^3+EH97^3</f>
        <v>0</v>
      </c>
      <c r="ER96" s="167">
        <f>SUMSQ(EA96:EP96)</f>
        <v>0</v>
      </c>
      <c r="ES96" s="61"/>
      <c r="ET96" s="68"/>
      <c r="EU96" s="173"/>
      <c r="EV96" s="173"/>
      <c r="EW96" s="173"/>
      <c r="EX96" s="173"/>
      <c r="EY96" s="173"/>
      <c r="EZ96" s="173"/>
      <c r="FA96" s="70"/>
      <c r="FB96" s="69"/>
      <c r="FC96" s="173"/>
      <c r="FD96" s="173"/>
      <c r="FE96" s="173"/>
      <c r="FF96" s="173"/>
      <c r="FG96" s="173"/>
      <c r="FH96" s="173"/>
      <c r="FI96" s="71"/>
      <c r="FJ96" s="66"/>
      <c r="FK96" s="51"/>
    </row>
    <row r="97" spans="1:167" x14ac:dyDescent="0.2">
      <c r="A97" s="32"/>
      <c r="B97" s="32"/>
      <c r="C97" s="32"/>
      <c r="D97" s="106" t="s">
        <v>225</v>
      </c>
      <c r="E97" s="107" t="s">
        <v>207</v>
      </c>
      <c r="F97" s="108">
        <f>B4+(83*B6)</f>
        <v>84</v>
      </c>
      <c r="G97" s="104"/>
      <c r="H97" s="43"/>
      <c r="I97" s="74"/>
      <c r="J97" s="58"/>
      <c r="K97" s="3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5"/>
      <c r="AA97" s="172">
        <f>S96^3+T96^3+U96^3+V96^3+W96^3+X96^3+Y96^3+Z96^3+S97^3+T97^3+U97^3+V97^3+W97^3+X97^3+Y97^3+Z97^3</f>
        <v>0</v>
      </c>
      <c r="AB97" s="125">
        <f t="shared" ref="AB97:AB111" si="16">SUMSQ(K97:Z97)</f>
        <v>0</v>
      </c>
      <c r="AC97" s="61"/>
      <c r="AD97" s="81"/>
      <c r="AE97" s="82"/>
      <c r="AF97" s="82"/>
      <c r="AG97" s="82"/>
      <c r="AH97" s="83"/>
      <c r="AI97" s="83"/>
      <c r="AJ97" s="83"/>
      <c r="AK97" s="83"/>
      <c r="AL97" s="82"/>
      <c r="AM97" s="82"/>
      <c r="AN97" s="82"/>
      <c r="AO97" s="82"/>
      <c r="AP97" s="83"/>
      <c r="AQ97" s="83"/>
      <c r="AR97" s="83"/>
      <c r="AS97" s="84"/>
      <c r="AT97" s="66"/>
      <c r="AU97" s="51"/>
      <c r="AW97" s="74"/>
      <c r="AX97" s="58"/>
      <c r="AY97" s="3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5"/>
      <c r="BO97" s="172">
        <f>BG96^3+BH96^3+BI96^3+BJ96^3+BK96^3+BL96^3+BM96^3+BN96^3+BG97^3+BH97^3+BI97^3+BJ97^3+BK97^3+BL97^3+BM97^3+BN97^3</f>
        <v>0</v>
      </c>
      <c r="BP97" s="125">
        <f t="shared" ref="BP97:BP111" si="17">SUMSQ(AY97:BN97)</f>
        <v>0</v>
      </c>
      <c r="BQ97" s="61"/>
      <c r="BR97" s="81"/>
      <c r="BS97" s="82"/>
      <c r="BT97" s="82"/>
      <c r="BU97" s="82"/>
      <c r="BV97" s="82"/>
      <c r="BW97" s="82"/>
      <c r="BX97" s="82"/>
      <c r="BY97" s="82"/>
      <c r="BZ97" s="83"/>
      <c r="CA97" s="83"/>
      <c r="CB97" s="83"/>
      <c r="CC97" s="83"/>
      <c r="CD97" s="83"/>
      <c r="CE97" s="83"/>
      <c r="CF97" s="83"/>
      <c r="CG97" s="84"/>
      <c r="CH97" s="66"/>
      <c r="CI97" s="51"/>
      <c r="CJ97" s="144"/>
      <c r="CK97" s="74"/>
      <c r="CL97" s="58"/>
      <c r="CM97" s="3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5"/>
      <c r="DC97" s="172">
        <f>CU96^3+CV96^3+CW96^3+CX96^3+CY96^3+CZ96^3+DA96^3+DB96^3+CU97^3+CV97^3+CW97^3+CX97^3+CY97^3+CZ97^3+DA97^3+DB97^3</f>
        <v>0</v>
      </c>
      <c r="DD97" s="125">
        <f t="shared" ref="DD97:DD111" si="18">SUMSQ(CM97:DB97)</f>
        <v>0</v>
      </c>
      <c r="DE97" s="61"/>
      <c r="DF97" s="81"/>
      <c r="DG97" s="82"/>
      <c r="DH97" s="83"/>
      <c r="DI97" s="83"/>
      <c r="DJ97" s="82"/>
      <c r="DK97" s="82"/>
      <c r="DL97" s="83"/>
      <c r="DM97" s="83"/>
      <c r="DN97" s="82"/>
      <c r="DO97" s="82"/>
      <c r="DP97" s="83"/>
      <c r="DQ97" s="83"/>
      <c r="DR97" s="82"/>
      <c r="DS97" s="82"/>
      <c r="DT97" s="83"/>
      <c r="DU97" s="84"/>
      <c r="DV97" s="66"/>
      <c r="DW97" s="51"/>
      <c r="DY97" s="74"/>
      <c r="DZ97" s="58"/>
      <c r="EA97" s="3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5"/>
      <c r="EQ97" s="172">
        <f>EI96^3+EJ96^3+EK96^3+EL96^3+EM96^3+EN96^3+EO96^3+EP96^3+EI97^3+EJ97^3+EK97^3+EL97^3+EM97^3+EN97^3+EO97^3+EP97^3</f>
        <v>0</v>
      </c>
      <c r="ER97" s="125">
        <f t="shared" ref="ER97:ER111" si="19">SUMSQ(EA97:EP97)</f>
        <v>0</v>
      </c>
      <c r="ES97" s="61"/>
      <c r="ET97" s="174"/>
      <c r="EU97" s="82"/>
      <c r="EV97" s="131"/>
      <c r="EW97" s="131"/>
      <c r="EX97" s="131"/>
      <c r="EY97" s="131"/>
      <c r="EZ97" s="83"/>
      <c r="FA97" s="131"/>
      <c r="FB97" s="131"/>
      <c r="FC97" s="82"/>
      <c r="FD97" s="131"/>
      <c r="FE97" s="131"/>
      <c r="FF97" s="131"/>
      <c r="FG97" s="131"/>
      <c r="FH97" s="83"/>
      <c r="FI97" s="175"/>
      <c r="FJ97" s="66"/>
      <c r="FK97" s="51"/>
    </row>
    <row r="98" spans="1:167" x14ac:dyDescent="0.2">
      <c r="A98" s="32"/>
      <c r="B98" s="32"/>
      <c r="C98" s="32"/>
      <c r="D98" s="106" t="s">
        <v>215</v>
      </c>
      <c r="E98" s="107" t="s">
        <v>207</v>
      </c>
      <c r="F98" s="108">
        <f>B4+(84*B6)</f>
        <v>85</v>
      </c>
      <c r="G98" s="104"/>
      <c r="H98" s="43"/>
      <c r="I98" s="57"/>
      <c r="J98" s="58"/>
      <c r="K98" s="3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5"/>
      <c r="AA98" s="172">
        <f>K98^3+L98^3+M98^3+N98^3+O98^3+P98^3+Q98^3+R98^3+K99^3+L99^3+M99^3+N99^3+O99^3+P99^3+Q99^3+R99^3</f>
        <v>0</v>
      </c>
      <c r="AB98" s="125">
        <f t="shared" si="16"/>
        <v>0</v>
      </c>
      <c r="AC98" s="88"/>
      <c r="AD98" s="81"/>
      <c r="AE98" s="82"/>
      <c r="AF98" s="82"/>
      <c r="AG98" s="82"/>
      <c r="AH98" s="83"/>
      <c r="AI98" s="83"/>
      <c r="AJ98" s="83"/>
      <c r="AK98" s="83"/>
      <c r="AL98" s="82"/>
      <c r="AM98" s="82"/>
      <c r="AN98" s="82"/>
      <c r="AO98" s="82"/>
      <c r="AP98" s="83"/>
      <c r="AQ98" s="83"/>
      <c r="AR98" s="83"/>
      <c r="AS98" s="84"/>
      <c r="AT98" s="66"/>
      <c r="AU98" s="51"/>
      <c r="AW98" s="57"/>
      <c r="AX98" s="58"/>
      <c r="AY98" s="3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5"/>
      <c r="BO98" s="172">
        <f>AY98^3+AZ98^3+BA98^3+BB98^3+BC98^3+BD98^3+BE98^3+BF98^3+AY99^3+AZ99^3+BA99^3+BB99^3+BC99^3+BD99^3+BE99^3+BF99^3</f>
        <v>0</v>
      </c>
      <c r="BP98" s="125">
        <f t="shared" si="17"/>
        <v>0</v>
      </c>
      <c r="BQ98" s="88"/>
      <c r="BR98" s="89"/>
      <c r="BS98" s="83"/>
      <c r="BT98" s="83"/>
      <c r="BU98" s="83"/>
      <c r="BV98" s="83"/>
      <c r="BW98" s="83"/>
      <c r="BX98" s="83"/>
      <c r="BY98" s="83"/>
      <c r="BZ98" s="82"/>
      <c r="CA98" s="82"/>
      <c r="CB98" s="82"/>
      <c r="CC98" s="82"/>
      <c r="CD98" s="82"/>
      <c r="CE98" s="82"/>
      <c r="CF98" s="82"/>
      <c r="CG98" s="86"/>
      <c r="CH98" s="66"/>
      <c r="CI98" s="51"/>
      <c r="CJ98" s="144"/>
      <c r="CK98" s="57"/>
      <c r="CL98" s="58"/>
      <c r="CM98" s="3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5"/>
      <c r="DC98" s="172">
        <f>CM98^3+CN98^3+CO98^3+CP98^3+CQ98^3+CR98^3+CS98^3+CT98^3+CM99^3+CN99^3+CO99^3+CP99^3+CQ99^3+CR99^3+CS99^3+CT99^3</f>
        <v>0</v>
      </c>
      <c r="DD98" s="125">
        <f t="shared" si="18"/>
        <v>0</v>
      </c>
      <c r="DE98" s="88"/>
      <c r="DF98" s="81"/>
      <c r="DG98" s="82"/>
      <c r="DH98" s="83"/>
      <c r="DI98" s="83"/>
      <c r="DJ98" s="82"/>
      <c r="DK98" s="82"/>
      <c r="DL98" s="83"/>
      <c r="DM98" s="83"/>
      <c r="DN98" s="82"/>
      <c r="DO98" s="82"/>
      <c r="DP98" s="83"/>
      <c r="DQ98" s="83"/>
      <c r="DR98" s="82"/>
      <c r="DS98" s="82"/>
      <c r="DT98" s="83"/>
      <c r="DU98" s="84"/>
      <c r="DV98" s="66"/>
      <c r="DW98" s="51"/>
      <c r="DY98" s="57"/>
      <c r="DZ98" s="58"/>
      <c r="EA98" s="3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5"/>
      <c r="EQ98" s="172">
        <f>EA98^3+EB98^3+EC98^3+ED98^3+EE98^3+EF98^3+EG98^3+EH98^3+EA99^3+EB99^3+EC99^3+ED99^3+EE99^3+EF99^3+EG99^3+EH99^3</f>
        <v>0</v>
      </c>
      <c r="ER98" s="125">
        <f t="shared" si="19"/>
        <v>0</v>
      </c>
      <c r="ES98" s="88"/>
      <c r="ET98" s="174"/>
      <c r="EU98" s="131"/>
      <c r="EV98" s="82"/>
      <c r="EW98" s="131"/>
      <c r="EX98" s="131"/>
      <c r="EY98" s="83"/>
      <c r="EZ98" s="131"/>
      <c r="FA98" s="131"/>
      <c r="FB98" s="131"/>
      <c r="FC98" s="131"/>
      <c r="FD98" s="82"/>
      <c r="FE98" s="131"/>
      <c r="FF98" s="131"/>
      <c r="FG98" s="83"/>
      <c r="FH98" s="131"/>
      <c r="FI98" s="175"/>
      <c r="FJ98" s="66"/>
      <c r="FK98" s="51"/>
    </row>
    <row r="99" spans="1:167" x14ac:dyDescent="0.2">
      <c r="A99" s="32"/>
      <c r="B99" s="32"/>
      <c r="C99" s="32"/>
      <c r="D99" s="106" t="s">
        <v>10</v>
      </c>
      <c r="E99" s="107" t="s">
        <v>207</v>
      </c>
      <c r="F99" s="108">
        <f>B4+(85*B6)</f>
        <v>86</v>
      </c>
      <c r="G99" s="104"/>
      <c r="H99" s="43"/>
      <c r="I99" s="90"/>
      <c r="J99" s="58"/>
      <c r="K99" s="3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5"/>
      <c r="AA99" s="172">
        <f>S98^3+T98^3+U98^3+V98^3+W98^3+X98^3+Y98^3+Z98^3+S99^3+T99^3+U99^3+V99^3+W99^3+X99^3+Y99^3+Z99^3</f>
        <v>0</v>
      </c>
      <c r="AB99" s="125">
        <f t="shared" si="16"/>
        <v>0</v>
      </c>
      <c r="AC99" s="61"/>
      <c r="AD99" s="81"/>
      <c r="AE99" s="82"/>
      <c r="AF99" s="82"/>
      <c r="AG99" s="82"/>
      <c r="AH99" s="83"/>
      <c r="AI99" s="83"/>
      <c r="AJ99" s="83"/>
      <c r="AK99" s="83"/>
      <c r="AL99" s="82"/>
      <c r="AM99" s="82"/>
      <c r="AN99" s="82"/>
      <c r="AO99" s="82"/>
      <c r="AP99" s="83"/>
      <c r="AQ99" s="83"/>
      <c r="AR99" s="83"/>
      <c r="AS99" s="84"/>
      <c r="AT99" s="66"/>
      <c r="AU99" s="51"/>
      <c r="AW99" s="90"/>
      <c r="AX99" s="58"/>
      <c r="AY99" s="3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5"/>
      <c r="BO99" s="172">
        <f>BG98^3+BH98^3+BI98^3+BJ98^3+BK98^3+BL98^3+BM98^3+BN98^3+BG99^3+BH99^3+BI99^3+BJ99^3+BK99^3+BL99^3+BM99^3+BN99^3</f>
        <v>0</v>
      </c>
      <c r="BP99" s="125">
        <f t="shared" si="17"/>
        <v>0</v>
      </c>
      <c r="BQ99" s="61"/>
      <c r="BR99" s="89"/>
      <c r="BS99" s="83"/>
      <c r="BT99" s="83"/>
      <c r="BU99" s="83"/>
      <c r="BV99" s="83"/>
      <c r="BW99" s="83"/>
      <c r="BX99" s="83"/>
      <c r="BY99" s="83"/>
      <c r="BZ99" s="82"/>
      <c r="CA99" s="82"/>
      <c r="CB99" s="82"/>
      <c r="CC99" s="82"/>
      <c r="CD99" s="82"/>
      <c r="CE99" s="82"/>
      <c r="CF99" s="82"/>
      <c r="CG99" s="86"/>
      <c r="CH99" s="66"/>
      <c r="CI99" s="51"/>
      <c r="CJ99" s="144"/>
      <c r="CK99" s="90"/>
      <c r="CL99" s="58"/>
      <c r="CM99" s="3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5"/>
      <c r="DC99" s="172">
        <f>CU98^3+CV98^3+CW98^3+CX98^3+CY98^3+CZ98^3+DA98^3+DB98^3+CU99^3+CV99^3+CW99^3+CX99^3+CY99^3+CZ99^3+DA99^3+DB99^3</f>
        <v>0</v>
      </c>
      <c r="DD99" s="125">
        <f t="shared" si="18"/>
        <v>0</v>
      </c>
      <c r="DE99" s="61"/>
      <c r="DF99" s="81"/>
      <c r="DG99" s="82"/>
      <c r="DH99" s="83"/>
      <c r="DI99" s="83"/>
      <c r="DJ99" s="82"/>
      <c r="DK99" s="82"/>
      <c r="DL99" s="83"/>
      <c r="DM99" s="83"/>
      <c r="DN99" s="82"/>
      <c r="DO99" s="82"/>
      <c r="DP99" s="83"/>
      <c r="DQ99" s="83"/>
      <c r="DR99" s="82"/>
      <c r="DS99" s="82"/>
      <c r="DT99" s="83"/>
      <c r="DU99" s="84"/>
      <c r="DV99" s="66"/>
      <c r="DW99" s="51"/>
      <c r="DY99" s="90"/>
      <c r="DZ99" s="58"/>
      <c r="EA99" s="3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5"/>
      <c r="EQ99" s="172">
        <f>EI98^3+EJ98^3+EK98^3+EL98^3+EM98^3+EN98^3+EO98^3+EP98^3+EI99^3+EJ99^3+EK99^3+EL99^3+EM99^3+EN99^3+EO99^3+EP99^3</f>
        <v>0</v>
      </c>
      <c r="ER99" s="125">
        <f t="shared" si="19"/>
        <v>0</v>
      </c>
      <c r="ES99" s="61"/>
      <c r="ET99" s="174"/>
      <c r="EU99" s="131"/>
      <c r="EV99" s="131"/>
      <c r="EW99" s="82"/>
      <c r="EX99" s="83"/>
      <c r="EY99" s="131"/>
      <c r="EZ99" s="131"/>
      <c r="FA99" s="131"/>
      <c r="FB99" s="131"/>
      <c r="FC99" s="131"/>
      <c r="FD99" s="131"/>
      <c r="FE99" s="82"/>
      <c r="FF99" s="83"/>
      <c r="FG99" s="131"/>
      <c r="FH99" s="131"/>
      <c r="FI99" s="175"/>
      <c r="FJ99" s="66"/>
      <c r="FK99" s="51"/>
    </row>
    <row r="100" spans="1:167" x14ac:dyDescent="0.2">
      <c r="A100" s="32"/>
      <c r="B100" s="32"/>
      <c r="C100" s="32"/>
      <c r="D100" s="106" t="s">
        <v>33</v>
      </c>
      <c r="E100" s="107" t="s">
        <v>207</v>
      </c>
      <c r="F100" s="108">
        <f>B4+(86*B6)</f>
        <v>87</v>
      </c>
      <c r="G100" s="104"/>
      <c r="H100" s="43"/>
      <c r="I100" s="57"/>
      <c r="J100" s="58"/>
      <c r="K100" s="3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5"/>
      <c r="AA100" s="172">
        <f>K100^3+L100^3+M100^3+N100^3+O100^3+P100^3+Q100^3+R100^3+K101^3+L101^3+M101^3+N101^3+O101^3+P101^3+Q101^3+R101^3</f>
        <v>0</v>
      </c>
      <c r="AB100" s="125">
        <f t="shared" si="16"/>
        <v>0</v>
      </c>
      <c r="AC100" s="61"/>
      <c r="AD100" s="89"/>
      <c r="AE100" s="83"/>
      <c r="AF100" s="83"/>
      <c r="AG100" s="83"/>
      <c r="AH100" s="82"/>
      <c r="AI100" s="82"/>
      <c r="AJ100" s="82"/>
      <c r="AK100" s="82"/>
      <c r="AL100" s="83"/>
      <c r="AM100" s="83"/>
      <c r="AN100" s="83"/>
      <c r="AO100" s="83"/>
      <c r="AP100" s="82"/>
      <c r="AQ100" s="82"/>
      <c r="AR100" s="82"/>
      <c r="AS100" s="86"/>
      <c r="AT100" s="66"/>
      <c r="AU100" s="51"/>
      <c r="AW100" s="57"/>
      <c r="AX100" s="58"/>
      <c r="AY100" s="3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5"/>
      <c r="BO100" s="172">
        <f>AY100^3+AZ100^3+BA100^3+BB100^3+BC100^3+BD100^3+BE100^3+BF100^3+AY101^3+AZ101^3+BA101^3+BB101^3+BC101^3+BD101^3+BE101^3+BF101^3</f>
        <v>0</v>
      </c>
      <c r="BP100" s="125">
        <f t="shared" si="17"/>
        <v>0</v>
      </c>
      <c r="BQ100" s="61"/>
      <c r="BR100" s="81"/>
      <c r="BS100" s="82"/>
      <c r="BT100" s="82"/>
      <c r="BU100" s="82"/>
      <c r="BV100" s="82"/>
      <c r="BW100" s="82"/>
      <c r="BX100" s="82"/>
      <c r="BY100" s="82"/>
      <c r="BZ100" s="83"/>
      <c r="CA100" s="83"/>
      <c r="CB100" s="83"/>
      <c r="CC100" s="83"/>
      <c r="CD100" s="83"/>
      <c r="CE100" s="83"/>
      <c r="CF100" s="83"/>
      <c r="CG100" s="84"/>
      <c r="CH100" s="66"/>
      <c r="CI100" s="51"/>
      <c r="CJ100" s="144"/>
      <c r="CK100" s="57"/>
      <c r="CL100" s="58"/>
      <c r="CM100" s="3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5"/>
      <c r="DC100" s="172">
        <f>CM100^3+CN100^3+CO100^3+CP100^3+CQ100^3+CR100^3+CS100^3+CT100^3+CM101^3+CN101^3+CO101^3+CP101^3+CQ101^3+CR101^3+CS101^3+CT101^3</f>
        <v>0</v>
      </c>
      <c r="DD100" s="125">
        <f t="shared" si="18"/>
        <v>0</v>
      </c>
      <c r="DE100" s="61"/>
      <c r="DF100" s="81"/>
      <c r="DG100" s="82"/>
      <c r="DH100" s="83"/>
      <c r="DI100" s="83"/>
      <c r="DJ100" s="82"/>
      <c r="DK100" s="82"/>
      <c r="DL100" s="83"/>
      <c r="DM100" s="83"/>
      <c r="DN100" s="82"/>
      <c r="DO100" s="82"/>
      <c r="DP100" s="83"/>
      <c r="DQ100" s="83"/>
      <c r="DR100" s="82"/>
      <c r="DS100" s="82"/>
      <c r="DT100" s="83"/>
      <c r="DU100" s="84"/>
      <c r="DV100" s="66"/>
      <c r="DW100" s="51"/>
      <c r="DY100" s="57"/>
      <c r="DZ100" s="58"/>
      <c r="EA100" s="3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5"/>
      <c r="EQ100" s="172">
        <f>EA100^3+EB100^3+EC100^3+ED100^3+EE100^3+EF100^3+EG100^3+EH100^3+EA101^3+EB101^3+EC101^3+ED101^3+EE101^3+EF101^3+EG101^3+EH101^3</f>
        <v>0</v>
      </c>
      <c r="ER100" s="125">
        <f t="shared" si="19"/>
        <v>0</v>
      </c>
      <c r="ES100" s="61"/>
      <c r="ET100" s="174"/>
      <c r="EU100" s="131"/>
      <c r="EV100" s="131"/>
      <c r="EW100" s="83"/>
      <c r="EX100" s="82"/>
      <c r="EY100" s="131"/>
      <c r="EZ100" s="131"/>
      <c r="FA100" s="131"/>
      <c r="FB100" s="131"/>
      <c r="FC100" s="131"/>
      <c r="FD100" s="131"/>
      <c r="FE100" s="83"/>
      <c r="FF100" s="82"/>
      <c r="FG100" s="131"/>
      <c r="FH100" s="131"/>
      <c r="FI100" s="175"/>
      <c r="FJ100" s="66"/>
      <c r="FK100" s="51"/>
    </row>
    <row r="101" spans="1:167" x14ac:dyDescent="0.2">
      <c r="A101" s="32"/>
      <c r="B101" s="32"/>
      <c r="C101" s="32"/>
      <c r="D101" s="106" t="s">
        <v>175</v>
      </c>
      <c r="E101" s="107" t="s">
        <v>207</v>
      </c>
      <c r="F101" s="110">
        <f>B4+(87*B6)</f>
        <v>88</v>
      </c>
      <c r="G101" s="104"/>
      <c r="H101" s="43"/>
      <c r="I101" s="57"/>
      <c r="J101" s="58"/>
      <c r="K101" s="3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5"/>
      <c r="AA101" s="172">
        <f>S100^3+T100^3+U100^3+V100^3+W100^3+X100^3+Y100^3+Z100^3+S101^3+T101^3+U101^3+V101^3+W101^3+X101^3+Y101^3+Z101^3</f>
        <v>0</v>
      </c>
      <c r="AB101" s="125">
        <f t="shared" si="16"/>
        <v>0</v>
      </c>
      <c r="AC101" s="61"/>
      <c r="AD101" s="89"/>
      <c r="AE101" s="83"/>
      <c r="AF101" s="83"/>
      <c r="AG101" s="83"/>
      <c r="AH101" s="82"/>
      <c r="AI101" s="82"/>
      <c r="AJ101" s="82"/>
      <c r="AK101" s="82"/>
      <c r="AL101" s="83"/>
      <c r="AM101" s="83"/>
      <c r="AN101" s="83"/>
      <c r="AO101" s="83"/>
      <c r="AP101" s="82"/>
      <c r="AQ101" s="82"/>
      <c r="AR101" s="82"/>
      <c r="AS101" s="86"/>
      <c r="AT101" s="66"/>
      <c r="AU101" s="51"/>
      <c r="AW101" s="57"/>
      <c r="AX101" s="58"/>
      <c r="AY101" s="3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5"/>
      <c r="BO101" s="172">
        <f>BG100^3+BH100^3+BI100^3+BJ100^3+BK100^3+BL100^3+BM100^3+BN100^3+BG101^3+BH101^3+BI101^3+BJ101^3+BK101^3+BL101^3+BM101^3+BN101^3</f>
        <v>0</v>
      </c>
      <c r="BP101" s="125">
        <f t="shared" si="17"/>
        <v>0</v>
      </c>
      <c r="BQ101" s="61"/>
      <c r="BR101" s="81"/>
      <c r="BS101" s="82"/>
      <c r="BT101" s="82"/>
      <c r="BU101" s="82"/>
      <c r="BV101" s="82"/>
      <c r="BW101" s="82"/>
      <c r="BX101" s="82"/>
      <c r="BY101" s="82"/>
      <c r="BZ101" s="83"/>
      <c r="CA101" s="83"/>
      <c r="CB101" s="83"/>
      <c r="CC101" s="83"/>
      <c r="CD101" s="83"/>
      <c r="CE101" s="83"/>
      <c r="CF101" s="83"/>
      <c r="CG101" s="84"/>
      <c r="CH101" s="66"/>
      <c r="CI101" s="51"/>
      <c r="CJ101" s="144"/>
      <c r="CK101" s="57"/>
      <c r="CL101" s="58"/>
      <c r="CM101" s="3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5"/>
      <c r="DC101" s="172">
        <f>CU100^3+CV100^3+CW100^3+CX100^3+CY100^3+CZ100^3+DA100^3+DB100^3+CU101^3+CV101^3+CW101^3+CX101^3+CY101^3+CZ101^3+DA101^3+DB101^3</f>
        <v>0</v>
      </c>
      <c r="DD101" s="125">
        <f t="shared" si="18"/>
        <v>0</v>
      </c>
      <c r="DE101" s="61"/>
      <c r="DF101" s="81"/>
      <c r="DG101" s="82"/>
      <c r="DH101" s="83"/>
      <c r="DI101" s="83"/>
      <c r="DJ101" s="82"/>
      <c r="DK101" s="82"/>
      <c r="DL101" s="83"/>
      <c r="DM101" s="83"/>
      <c r="DN101" s="82"/>
      <c r="DO101" s="82"/>
      <c r="DP101" s="83"/>
      <c r="DQ101" s="83"/>
      <c r="DR101" s="82"/>
      <c r="DS101" s="82"/>
      <c r="DT101" s="83"/>
      <c r="DU101" s="84"/>
      <c r="DV101" s="66"/>
      <c r="DW101" s="51"/>
      <c r="DY101" s="57"/>
      <c r="DZ101" s="58"/>
      <c r="EA101" s="3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5"/>
      <c r="EQ101" s="172">
        <f>EI100^3+EJ100^3+EK100^3+EL100^3+EM100^3+EN100^3+EO100^3+EP100^3+EI101^3+EJ101^3+EK101^3+EL101^3+EM101^3+EN101^3+EO101^3+EP101^3</f>
        <v>0</v>
      </c>
      <c r="ER101" s="125">
        <f t="shared" si="19"/>
        <v>0</v>
      </c>
      <c r="ES101" s="61"/>
      <c r="ET101" s="174"/>
      <c r="EU101" s="131"/>
      <c r="EV101" s="83"/>
      <c r="EW101" s="131"/>
      <c r="EX101" s="131"/>
      <c r="EY101" s="82"/>
      <c r="EZ101" s="131"/>
      <c r="FA101" s="131"/>
      <c r="FB101" s="131"/>
      <c r="FC101" s="131"/>
      <c r="FD101" s="83"/>
      <c r="FE101" s="131"/>
      <c r="FF101" s="131"/>
      <c r="FG101" s="82"/>
      <c r="FH101" s="131"/>
      <c r="FI101" s="175"/>
      <c r="FJ101" s="66"/>
      <c r="FK101" s="51"/>
    </row>
    <row r="102" spans="1:167" x14ac:dyDescent="0.2">
      <c r="A102" s="32"/>
      <c r="B102" s="32"/>
      <c r="C102" s="32"/>
      <c r="D102" s="106" t="s">
        <v>183</v>
      </c>
      <c r="E102" s="107" t="s">
        <v>207</v>
      </c>
      <c r="F102" s="110">
        <f>B4+(88*B6)</f>
        <v>89</v>
      </c>
      <c r="G102" s="104"/>
      <c r="H102" s="43"/>
      <c r="I102" s="57"/>
      <c r="J102" s="58"/>
      <c r="K102" s="3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5"/>
      <c r="AA102" s="172">
        <f>K102^3+L102^3+M102^3+N102^3+O102^3+P102^3+Q102^3+R102^3+K103^3+L103^3+M103^3+N103^3+O103^3+P103^3+Q103^3+R103^3</f>
        <v>0</v>
      </c>
      <c r="AB102" s="125">
        <f t="shared" si="16"/>
        <v>0</v>
      </c>
      <c r="AC102" s="61"/>
      <c r="AD102" s="89"/>
      <c r="AE102" s="83"/>
      <c r="AF102" s="83"/>
      <c r="AG102" s="83"/>
      <c r="AH102" s="82"/>
      <c r="AI102" s="82"/>
      <c r="AJ102" s="82"/>
      <c r="AK102" s="82"/>
      <c r="AL102" s="83"/>
      <c r="AM102" s="83"/>
      <c r="AN102" s="83"/>
      <c r="AO102" s="83"/>
      <c r="AP102" s="82"/>
      <c r="AQ102" s="82"/>
      <c r="AR102" s="82"/>
      <c r="AS102" s="86"/>
      <c r="AT102" s="66"/>
      <c r="AU102" s="51"/>
      <c r="AW102" s="57"/>
      <c r="AX102" s="58"/>
      <c r="AY102" s="3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5"/>
      <c r="BO102" s="172">
        <f>AY102^3+AZ102^3+BA102^3+BB102^3+BC102^3+BD102^3+BE102^3+BF102^3+AY103^3+AZ103^3+BA103^3+BB103^3+BC103^3+BD103^3+BE103^3+BF103^3</f>
        <v>0</v>
      </c>
      <c r="BP102" s="125">
        <f t="shared" si="17"/>
        <v>0</v>
      </c>
      <c r="BQ102" s="61"/>
      <c r="BR102" s="89"/>
      <c r="BS102" s="83"/>
      <c r="BT102" s="83"/>
      <c r="BU102" s="83"/>
      <c r="BV102" s="83"/>
      <c r="BW102" s="83"/>
      <c r="BX102" s="83"/>
      <c r="BY102" s="83"/>
      <c r="BZ102" s="82"/>
      <c r="CA102" s="82"/>
      <c r="CB102" s="82"/>
      <c r="CC102" s="82"/>
      <c r="CD102" s="82"/>
      <c r="CE102" s="82"/>
      <c r="CF102" s="82"/>
      <c r="CG102" s="86"/>
      <c r="CH102" s="66"/>
      <c r="CI102" s="51"/>
      <c r="CJ102" s="144"/>
      <c r="CK102" s="57"/>
      <c r="CL102" s="58"/>
      <c r="CM102" s="3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5"/>
      <c r="DC102" s="172">
        <f>CM102^3+CN102^3+CO102^3+CP102^3+CQ102^3+CR102^3+CS102^3+CT102^3+CM103^3+CN103^3+CO103^3+CP103^3+CQ103^3+CR103^3+CS103^3+CT103^3</f>
        <v>0</v>
      </c>
      <c r="DD102" s="125">
        <f t="shared" si="18"/>
        <v>0</v>
      </c>
      <c r="DE102" s="61"/>
      <c r="DF102" s="81"/>
      <c r="DG102" s="82"/>
      <c r="DH102" s="83"/>
      <c r="DI102" s="83"/>
      <c r="DJ102" s="82"/>
      <c r="DK102" s="82"/>
      <c r="DL102" s="83"/>
      <c r="DM102" s="83"/>
      <c r="DN102" s="82"/>
      <c r="DO102" s="82"/>
      <c r="DP102" s="83"/>
      <c r="DQ102" s="83"/>
      <c r="DR102" s="82"/>
      <c r="DS102" s="82"/>
      <c r="DT102" s="83"/>
      <c r="DU102" s="84"/>
      <c r="DV102" s="66"/>
      <c r="DW102" s="51"/>
      <c r="DY102" s="57"/>
      <c r="DZ102" s="58"/>
      <c r="EA102" s="3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5"/>
      <c r="EQ102" s="172">
        <f>EA102^3+EB102^3+EC102^3+ED102^3+EE102^3+EF102^3+EG102^3+EH102^3+EA103^3+EB103^3+EC103^3+ED103^3+EE103^3+EF103^3+EG103^3+EH103^3</f>
        <v>0</v>
      </c>
      <c r="ER102" s="125">
        <f t="shared" si="19"/>
        <v>0</v>
      </c>
      <c r="ES102" s="61"/>
      <c r="ET102" s="174"/>
      <c r="EU102" s="83"/>
      <c r="EV102" s="131"/>
      <c r="EW102" s="131"/>
      <c r="EX102" s="131"/>
      <c r="EY102" s="131"/>
      <c r="EZ102" s="82"/>
      <c r="FA102" s="131"/>
      <c r="FB102" s="131"/>
      <c r="FC102" s="83"/>
      <c r="FD102" s="131"/>
      <c r="FE102" s="131"/>
      <c r="FF102" s="131"/>
      <c r="FG102" s="131"/>
      <c r="FH102" s="82"/>
      <c r="FI102" s="175"/>
      <c r="FJ102" s="66"/>
      <c r="FK102" s="51"/>
    </row>
    <row r="103" spans="1:167" x14ac:dyDescent="0.2">
      <c r="A103" s="32"/>
      <c r="B103" s="32"/>
      <c r="C103" s="32"/>
      <c r="D103" s="106" t="s">
        <v>68</v>
      </c>
      <c r="E103" s="107" t="s">
        <v>207</v>
      </c>
      <c r="F103" s="108">
        <f>B4+(89*B6)</f>
        <v>90</v>
      </c>
      <c r="G103" s="104"/>
      <c r="H103" s="43"/>
      <c r="I103" s="57"/>
      <c r="J103" s="58"/>
      <c r="K103" s="3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5"/>
      <c r="AA103" s="172">
        <f>S102^3+T102^3+U102^3+V102^3+W102^3+X102^3+Y102^3+Z102^3+S103^3+T103^3+U103^3+V103^3+W103^3+X103^3+Y103^3+Z103^3</f>
        <v>0</v>
      </c>
      <c r="AB103" s="125">
        <f t="shared" si="16"/>
        <v>0</v>
      </c>
      <c r="AC103" s="61"/>
      <c r="AD103" s="89"/>
      <c r="AE103" s="83"/>
      <c r="AF103" s="83"/>
      <c r="AG103" s="83"/>
      <c r="AH103" s="82"/>
      <c r="AI103" s="82"/>
      <c r="AJ103" s="82"/>
      <c r="AK103" s="82"/>
      <c r="AL103" s="83"/>
      <c r="AM103" s="83"/>
      <c r="AN103" s="83"/>
      <c r="AO103" s="83"/>
      <c r="AP103" s="82"/>
      <c r="AQ103" s="82"/>
      <c r="AR103" s="82"/>
      <c r="AS103" s="86"/>
      <c r="AT103" s="66"/>
      <c r="AU103" s="51"/>
      <c r="AW103" s="57"/>
      <c r="AX103" s="58"/>
      <c r="AY103" s="3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5"/>
      <c r="BO103" s="172">
        <f>BG102^3+BH102^3+BI102^3+BJ102^3+BK102^3+BL102^3+BM102^3+BN102^3+BG103^3+BH103^3+BI103^3+BJ103^3+BK103^3+BL103^3+BM103^3+BN103^3</f>
        <v>0</v>
      </c>
      <c r="BP103" s="125">
        <f t="shared" si="17"/>
        <v>0</v>
      </c>
      <c r="BQ103" s="61"/>
      <c r="BR103" s="89"/>
      <c r="BS103" s="83"/>
      <c r="BT103" s="83"/>
      <c r="BU103" s="83"/>
      <c r="BV103" s="83"/>
      <c r="BW103" s="83"/>
      <c r="BX103" s="83"/>
      <c r="BY103" s="83"/>
      <c r="BZ103" s="82"/>
      <c r="CA103" s="82"/>
      <c r="CB103" s="82"/>
      <c r="CC103" s="82"/>
      <c r="CD103" s="82"/>
      <c r="CE103" s="82"/>
      <c r="CF103" s="82"/>
      <c r="CG103" s="86"/>
      <c r="CH103" s="66"/>
      <c r="CI103" s="51"/>
      <c r="CJ103" s="144"/>
      <c r="CK103" s="57"/>
      <c r="CL103" s="58"/>
      <c r="CM103" s="3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5"/>
      <c r="DC103" s="172">
        <f>CU102^3+CV102^3+CW102^3+CX102^3+CY102^3+CZ102^3+DA102^3+DB102^3+CU103^3+CV103^3+CW103^3+CX103^3+CY103^3+CZ103^3+DA103^3+DB103^3</f>
        <v>0</v>
      </c>
      <c r="DD103" s="125">
        <f t="shared" si="18"/>
        <v>0</v>
      </c>
      <c r="DE103" s="61"/>
      <c r="DF103" s="81"/>
      <c r="DG103" s="82"/>
      <c r="DH103" s="83"/>
      <c r="DI103" s="83"/>
      <c r="DJ103" s="82"/>
      <c r="DK103" s="82"/>
      <c r="DL103" s="83"/>
      <c r="DM103" s="83"/>
      <c r="DN103" s="82"/>
      <c r="DO103" s="82"/>
      <c r="DP103" s="83"/>
      <c r="DQ103" s="83"/>
      <c r="DR103" s="82"/>
      <c r="DS103" s="82"/>
      <c r="DT103" s="83"/>
      <c r="DU103" s="84"/>
      <c r="DV103" s="66"/>
      <c r="DW103" s="51"/>
      <c r="DY103" s="57"/>
      <c r="DZ103" s="58"/>
      <c r="EA103" s="3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5"/>
      <c r="EQ103" s="172">
        <f>EI102^3+EJ102^3+EK102^3+EL102^3+EM102^3+EN102^3+EO102^3+EP102^3+EI103^3+EJ103^3+EK103^3+EL103^3+EM103^3+EN103^3+EO103^3+EP103^3</f>
        <v>0</v>
      </c>
      <c r="ER103" s="125">
        <f t="shared" si="19"/>
        <v>0</v>
      </c>
      <c r="ES103" s="61"/>
      <c r="ET103" s="89"/>
      <c r="EU103" s="131"/>
      <c r="EV103" s="131"/>
      <c r="EW103" s="131"/>
      <c r="EX103" s="131"/>
      <c r="EY103" s="131"/>
      <c r="EZ103" s="131"/>
      <c r="FA103" s="82"/>
      <c r="FB103" s="83"/>
      <c r="FC103" s="131"/>
      <c r="FD103" s="131"/>
      <c r="FE103" s="131"/>
      <c r="FF103" s="131"/>
      <c r="FG103" s="131"/>
      <c r="FH103" s="131"/>
      <c r="FI103" s="86"/>
      <c r="FJ103" s="66"/>
      <c r="FK103" s="51"/>
    </row>
    <row r="104" spans="1:167" x14ac:dyDescent="0.2">
      <c r="A104" s="32"/>
      <c r="B104" s="32"/>
      <c r="C104" s="32"/>
      <c r="D104" s="106" t="s">
        <v>18</v>
      </c>
      <c r="E104" s="107" t="s">
        <v>207</v>
      </c>
      <c r="F104" s="108">
        <f>B4+(90*B6)</f>
        <v>91</v>
      </c>
      <c r="G104" s="104"/>
      <c r="H104" s="43"/>
      <c r="I104" s="57"/>
      <c r="J104" s="58"/>
      <c r="K104" s="3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5"/>
      <c r="AA104" s="172">
        <f>K104^3+L104^3+M104^3+N104^3+O104^3+P104^3+Q104^3+R104^3+K105^3+L105^3+M105^3+N105^3+O105^3+P105^3+Q105^3+R105^3</f>
        <v>0</v>
      </c>
      <c r="AB104" s="125">
        <f t="shared" si="16"/>
        <v>0</v>
      </c>
      <c r="AC104" s="95"/>
      <c r="AD104" s="81"/>
      <c r="AE104" s="82"/>
      <c r="AF104" s="82"/>
      <c r="AG104" s="82"/>
      <c r="AH104" s="83"/>
      <c r="AI104" s="83"/>
      <c r="AJ104" s="83"/>
      <c r="AK104" s="83"/>
      <c r="AL104" s="82"/>
      <c r="AM104" s="82"/>
      <c r="AN104" s="82"/>
      <c r="AO104" s="82"/>
      <c r="AP104" s="83"/>
      <c r="AQ104" s="83"/>
      <c r="AR104" s="83"/>
      <c r="AS104" s="84"/>
      <c r="AT104" s="66"/>
      <c r="AU104" s="51"/>
      <c r="AW104" s="57"/>
      <c r="AX104" s="58"/>
      <c r="AY104" s="3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5"/>
      <c r="BO104" s="172">
        <f>AY104^3+AZ104^3+BA104^3+BB104^3+BC104^3+BD104^3+BE104^3+BF104^3+AY105^3+AZ105^3+BA105^3+BB105^3+BC105^3+BD105^3+BE105^3+BF105^3</f>
        <v>0</v>
      </c>
      <c r="BP104" s="125">
        <f t="shared" si="17"/>
        <v>0</v>
      </c>
      <c r="BQ104" s="95"/>
      <c r="BR104" s="81"/>
      <c r="BS104" s="82"/>
      <c r="BT104" s="82"/>
      <c r="BU104" s="82"/>
      <c r="BV104" s="82"/>
      <c r="BW104" s="82"/>
      <c r="BX104" s="82"/>
      <c r="BY104" s="82"/>
      <c r="BZ104" s="83"/>
      <c r="CA104" s="83"/>
      <c r="CB104" s="83"/>
      <c r="CC104" s="83"/>
      <c r="CD104" s="83"/>
      <c r="CE104" s="83"/>
      <c r="CF104" s="83"/>
      <c r="CG104" s="84"/>
      <c r="CH104" s="66"/>
      <c r="CI104" s="51"/>
      <c r="CJ104" s="144"/>
      <c r="CK104" s="57"/>
      <c r="CL104" s="58"/>
      <c r="CM104" s="3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5"/>
      <c r="DC104" s="172">
        <f>CM104^3+CN104^3+CO104^3+CP104^3+CQ104^3+CR104^3+CS104^3+CT104^3+CM105^3+CN105^3+CO105^3+CP105^3+CQ105^3+CR105^3+CS105^3+CT105^3</f>
        <v>0</v>
      </c>
      <c r="DD104" s="125">
        <f t="shared" si="18"/>
        <v>0</v>
      </c>
      <c r="DE104" s="95"/>
      <c r="DF104" s="89"/>
      <c r="DG104" s="83"/>
      <c r="DH104" s="82"/>
      <c r="DI104" s="82"/>
      <c r="DJ104" s="83"/>
      <c r="DK104" s="83"/>
      <c r="DL104" s="82"/>
      <c r="DM104" s="82"/>
      <c r="DN104" s="83"/>
      <c r="DO104" s="83"/>
      <c r="DP104" s="82"/>
      <c r="DQ104" s="82"/>
      <c r="DR104" s="83"/>
      <c r="DS104" s="83"/>
      <c r="DT104" s="82"/>
      <c r="DU104" s="86"/>
      <c r="DV104" s="66"/>
      <c r="DW104" s="51"/>
      <c r="DY104" s="57"/>
      <c r="DZ104" s="58"/>
      <c r="EA104" s="3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5"/>
      <c r="EQ104" s="172">
        <f>EA104^3+EB104^3+EC104^3+ED104^3+EE104^3+EF104^3+EG104^3+EH104^3+EA105^3+EB105^3+EC105^3+ED105^3+EE105^3+EF105^3+EG105^3+EH105^3</f>
        <v>0</v>
      </c>
      <c r="ER104" s="125">
        <f t="shared" si="19"/>
        <v>0</v>
      </c>
      <c r="ES104" s="95"/>
      <c r="ET104" s="81"/>
      <c r="EU104" s="131"/>
      <c r="EV104" s="131"/>
      <c r="EW104" s="131"/>
      <c r="EX104" s="131"/>
      <c r="EY104" s="131"/>
      <c r="EZ104" s="131"/>
      <c r="FA104" s="83"/>
      <c r="FB104" s="82"/>
      <c r="FC104" s="131"/>
      <c r="FD104" s="131"/>
      <c r="FE104" s="131"/>
      <c r="FF104" s="131"/>
      <c r="FG104" s="131"/>
      <c r="FH104" s="131"/>
      <c r="FI104" s="84"/>
      <c r="FJ104" s="66"/>
      <c r="FK104" s="51"/>
    </row>
    <row r="105" spans="1:167" x14ac:dyDescent="0.2">
      <c r="A105" s="32"/>
      <c r="B105" s="32"/>
      <c r="C105" s="32"/>
      <c r="D105" s="106" t="s">
        <v>223</v>
      </c>
      <c r="E105" s="107" t="s">
        <v>207</v>
      </c>
      <c r="F105" s="110">
        <f>B4+(91*B6)</f>
        <v>92</v>
      </c>
      <c r="G105" s="104"/>
      <c r="H105" s="43"/>
      <c r="I105" s="57"/>
      <c r="J105" s="58"/>
      <c r="K105" s="3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5"/>
      <c r="AA105" s="172">
        <f>S104^3+T104^3+U104^3+V104^3+W104^3+X104^3+Y104^3+Z104^3+S105^3+T105^3+U105^3+V105^3+W105^3+X105^3+Y105^3+Z105^3</f>
        <v>0</v>
      </c>
      <c r="AB105" s="125">
        <f t="shared" si="16"/>
        <v>0</v>
      </c>
      <c r="AC105" s="61"/>
      <c r="AD105" s="81"/>
      <c r="AE105" s="82"/>
      <c r="AF105" s="82"/>
      <c r="AG105" s="82"/>
      <c r="AH105" s="83"/>
      <c r="AI105" s="83"/>
      <c r="AJ105" s="83"/>
      <c r="AK105" s="83"/>
      <c r="AL105" s="82"/>
      <c r="AM105" s="82"/>
      <c r="AN105" s="82"/>
      <c r="AO105" s="82"/>
      <c r="AP105" s="83"/>
      <c r="AQ105" s="83"/>
      <c r="AR105" s="83"/>
      <c r="AS105" s="84"/>
      <c r="AT105" s="66"/>
      <c r="AU105" s="51"/>
      <c r="AW105" s="57"/>
      <c r="AX105" s="58"/>
      <c r="AY105" s="3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5"/>
      <c r="BO105" s="172">
        <f>BG104^3+BH104^3+BI104^3+BJ104^3+BK104^3+BL104^3+BM104^3+BN104^3+BG105^3+BH105^3+BI105^3+BJ105^3+BK105^3+BL105^3+BM105^3+BN105^3</f>
        <v>0</v>
      </c>
      <c r="BP105" s="125">
        <f t="shared" si="17"/>
        <v>0</v>
      </c>
      <c r="BQ105" s="61"/>
      <c r="BR105" s="81"/>
      <c r="BS105" s="82"/>
      <c r="BT105" s="82"/>
      <c r="BU105" s="82"/>
      <c r="BV105" s="82"/>
      <c r="BW105" s="82"/>
      <c r="BX105" s="82"/>
      <c r="BY105" s="82"/>
      <c r="BZ105" s="83"/>
      <c r="CA105" s="83"/>
      <c r="CB105" s="83"/>
      <c r="CC105" s="83"/>
      <c r="CD105" s="83"/>
      <c r="CE105" s="83"/>
      <c r="CF105" s="83"/>
      <c r="CG105" s="84"/>
      <c r="CH105" s="66"/>
      <c r="CI105" s="51"/>
      <c r="CJ105" s="144"/>
      <c r="CK105" s="57"/>
      <c r="CL105" s="58"/>
      <c r="CM105" s="3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5"/>
      <c r="DC105" s="172">
        <f>CU104^3+CV104^3+CW104^3+CX104^3+CY104^3+CZ104^3+DA104^3+DB104^3+CU105^3+CV105^3+CW105^3+CX105^3+CY105^3+CZ105^3+DA105^3+DB105^3</f>
        <v>0</v>
      </c>
      <c r="DD105" s="125">
        <f t="shared" si="18"/>
        <v>0</v>
      </c>
      <c r="DE105" s="61"/>
      <c r="DF105" s="89"/>
      <c r="DG105" s="83"/>
      <c r="DH105" s="82"/>
      <c r="DI105" s="82"/>
      <c r="DJ105" s="83"/>
      <c r="DK105" s="83"/>
      <c r="DL105" s="82"/>
      <c r="DM105" s="82"/>
      <c r="DN105" s="83"/>
      <c r="DO105" s="83"/>
      <c r="DP105" s="82"/>
      <c r="DQ105" s="82"/>
      <c r="DR105" s="83"/>
      <c r="DS105" s="83"/>
      <c r="DT105" s="82"/>
      <c r="DU105" s="86"/>
      <c r="DV105" s="66"/>
      <c r="DW105" s="51"/>
      <c r="DY105" s="57"/>
      <c r="DZ105" s="58"/>
      <c r="EA105" s="3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5"/>
      <c r="EQ105" s="172">
        <f>EI104^3+EJ104^3+EK104^3+EL104^3+EM104^3+EN104^3+EO104^3+EP104^3+EI105^3+EJ105^3+EK105^3+EL105^3+EM105^3+EN105^3+EO105^3+EP105^3</f>
        <v>0</v>
      </c>
      <c r="ER105" s="125">
        <f t="shared" si="19"/>
        <v>0</v>
      </c>
      <c r="ES105" s="61"/>
      <c r="ET105" s="174"/>
      <c r="EU105" s="82"/>
      <c r="EV105" s="131"/>
      <c r="EW105" s="131"/>
      <c r="EX105" s="131"/>
      <c r="EY105" s="131"/>
      <c r="EZ105" s="83"/>
      <c r="FA105" s="131"/>
      <c r="FB105" s="131"/>
      <c r="FC105" s="82"/>
      <c r="FD105" s="131"/>
      <c r="FE105" s="131"/>
      <c r="FF105" s="131"/>
      <c r="FG105" s="131"/>
      <c r="FH105" s="83"/>
      <c r="FI105" s="175"/>
      <c r="FJ105" s="66"/>
      <c r="FK105" s="51"/>
    </row>
    <row r="106" spans="1:167" x14ac:dyDescent="0.2">
      <c r="A106" s="32"/>
      <c r="B106" s="32"/>
      <c r="C106" s="32"/>
      <c r="D106" s="106" t="s">
        <v>159</v>
      </c>
      <c r="E106" s="107" t="s">
        <v>207</v>
      </c>
      <c r="F106" s="110">
        <f>B4+(92*B6)</f>
        <v>93</v>
      </c>
      <c r="G106" s="104"/>
      <c r="H106" s="43"/>
      <c r="I106" s="105"/>
      <c r="J106" s="58"/>
      <c r="K106" s="3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5"/>
      <c r="AA106" s="172">
        <f>K106^3+L106^3+M106^3+N106^3+O106^3+P106^3+Q106^3+R106^3+K107^3+L107^3+M107^3+N107^3+O107^3+P107^3+Q107^3+R107^3</f>
        <v>0</v>
      </c>
      <c r="AB106" s="125">
        <f t="shared" si="16"/>
        <v>0</v>
      </c>
      <c r="AC106" s="61"/>
      <c r="AD106" s="81"/>
      <c r="AE106" s="82"/>
      <c r="AF106" s="82"/>
      <c r="AG106" s="82"/>
      <c r="AH106" s="83"/>
      <c r="AI106" s="83"/>
      <c r="AJ106" s="83"/>
      <c r="AK106" s="83"/>
      <c r="AL106" s="82"/>
      <c r="AM106" s="82"/>
      <c r="AN106" s="82"/>
      <c r="AO106" s="82"/>
      <c r="AP106" s="83"/>
      <c r="AQ106" s="83"/>
      <c r="AR106" s="83"/>
      <c r="AS106" s="84"/>
      <c r="AT106" s="66"/>
      <c r="AU106" s="51"/>
      <c r="AW106" s="105"/>
      <c r="AX106" s="58"/>
      <c r="AY106" s="3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5"/>
      <c r="BO106" s="172">
        <f>AY106^3+AZ106^3+BA106^3+BB106^3+BC106^3+BD106^3+BE106^3+BF106^3+AY107^3+AZ107^3+BA107^3+BB107^3+BC107^3+BD107^3+BE107^3+BF107^3</f>
        <v>0</v>
      </c>
      <c r="BP106" s="125">
        <f t="shared" si="17"/>
        <v>0</v>
      </c>
      <c r="BQ106" s="61"/>
      <c r="BR106" s="89"/>
      <c r="BS106" s="83"/>
      <c r="BT106" s="83"/>
      <c r="BU106" s="83"/>
      <c r="BV106" s="83"/>
      <c r="BW106" s="83"/>
      <c r="BX106" s="83"/>
      <c r="BY106" s="83"/>
      <c r="BZ106" s="82"/>
      <c r="CA106" s="82"/>
      <c r="CB106" s="82"/>
      <c r="CC106" s="82"/>
      <c r="CD106" s="82"/>
      <c r="CE106" s="82"/>
      <c r="CF106" s="82"/>
      <c r="CG106" s="86"/>
      <c r="CH106" s="66"/>
      <c r="CI106" s="51"/>
      <c r="CJ106" s="144"/>
      <c r="CK106" s="105"/>
      <c r="CL106" s="58"/>
      <c r="CM106" s="3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5"/>
      <c r="DC106" s="172">
        <f>CM106^3+CN106^3+CO106^3+CP106^3+CQ106^3+CR106^3+CS106^3+CT106^3+CM107^3+CN107^3+CO107^3+CP107^3+CQ107^3+CR107^3+CS107^3+CT107^3</f>
        <v>0</v>
      </c>
      <c r="DD106" s="125">
        <f t="shared" si="18"/>
        <v>0</v>
      </c>
      <c r="DE106" s="61"/>
      <c r="DF106" s="89"/>
      <c r="DG106" s="83"/>
      <c r="DH106" s="82"/>
      <c r="DI106" s="82"/>
      <c r="DJ106" s="83"/>
      <c r="DK106" s="83"/>
      <c r="DL106" s="82"/>
      <c r="DM106" s="82"/>
      <c r="DN106" s="83"/>
      <c r="DO106" s="83"/>
      <c r="DP106" s="82"/>
      <c r="DQ106" s="82"/>
      <c r="DR106" s="83"/>
      <c r="DS106" s="83"/>
      <c r="DT106" s="82"/>
      <c r="DU106" s="86"/>
      <c r="DV106" s="66"/>
      <c r="DW106" s="51"/>
      <c r="DY106" s="105"/>
      <c r="DZ106" s="58"/>
      <c r="EA106" s="3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5"/>
      <c r="EQ106" s="172">
        <f>EA106^3+EB106^3+EC106^3+ED106^3+EE106^3+EF106^3+EG106^3+EH106^3+EA107^3+EB107^3+EC107^3+ED107^3+EE107^3+EF107^3+EG107^3+EH107^3</f>
        <v>0</v>
      </c>
      <c r="ER106" s="125">
        <f t="shared" si="19"/>
        <v>0</v>
      </c>
      <c r="ES106" s="61"/>
      <c r="ET106" s="174"/>
      <c r="EU106" s="131"/>
      <c r="EV106" s="82"/>
      <c r="EW106" s="131"/>
      <c r="EX106" s="131"/>
      <c r="EY106" s="83"/>
      <c r="EZ106" s="131"/>
      <c r="FA106" s="131"/>
      <c r="FB106" s="131"/>
      <c r="FC106" s="131"/>
      <c r="FD106" s="82"/>
      <c r="FE106" s="131"/>
      <c r="FF106" s="131"/>
      <c r="FG106" s="83"/>
      <c r="FH106" s="131"/>
      <c r="FI106" s="175"/>
      <c r="FJ106" s="66"/>
      <c r="FK106" s="51"/>
    </row>
    <row r="107" spans="1:167" x14ac:dyDescent="0.2">
      <c r="A107" s="32"/>
      <c r="B107" s="32"/>
      <c r="C107" s="32"/>
      <c r="D107" s="106" t="s">
        <v>77</v>
      </c>
      <c r="E107" s="107" t="s">
        <v>207</v>
      </c>
      <c r="F107" s="108">
        <f>B4+(93*B6)</f>
        <v>94</v>
      </c>
      <c r="G107" s="104"/>
      <c r="H107" s="43"/>
      <c r="I107" s="109"/>
      <c r="J107" s="58"/>
      <c r="K107" s="3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5"/>
      <c r="AA107" s="172">
        <f>S106^3+T106^3+U106^3+V106^3+W106^3+X106^3+Y106^3+Z106^3+S107^3+T107^3+U107^3+V107^3+W107^3+X107^3+Y107^3+Z107^3</f>
        <v>0</v>
      </c>
      <c r="AB107" s="125">
        <f t="shared" si="16"/>
        <v>0</v>
      </c>
      <c r="AC107" s="61"/>
      <c r="AD107" s="81"/>
      <c r="AE107" s="82"/>
      <c r="AF107" s="82"/>
      <c r="AG107" s="82"/>
      <c r="AH107" s="83"/>
      <c r="AI107" s="83"/>
      <c r="AJ107" s="83"/>
      <c r="AK107" s="83"/>
      <c r="AL107" s="82"/>
      <c r="AM107" s="82"/>
      <c r="AN107" s="82"/>
      <c r="AO107" s="82"/>
      <c r="AP107" s="83"/>
      <c r="AQ107" s="83"/>
      <c r="AR107" s="83"/>
      <c r="AS107" s="84"/>
      <c r="AT107" s="66"/>
      <c r="AU107" s="51"/>
      <c r="AW107" s="109"/>
      <c r="AX107" s="58"/>
      <c r="AY107" s="3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5"/>
      <c r="BO107" s="172">
        <f>BG106^3+BH106^3+BI106^3+BJ106^3+BK106^3+BL106^3+BM106^3+BN106^3+BG107^3+BH107^3+BI107^3+BJ107^3+BK107^3+BL107^3+BM107^3+BN107^3</f>
        <v>0</v>
      </c>
      <c r="BP107" s="125">
        <f t="shared" si="17"/>
        <v>0</v>
      </c>
      <c r="BQ107" s="61"/>
      <c r="BR107" s="89"/>
      <c r="BS107" s="83"/>
      <c r="BT107" s="83"/>
      <c r="BU107" s="83"/>
      <c r="BV107" s="83"/>
      <c r="BW107" s="83"/>
      <c r="BX107" s="83"/>
      <c r="BY107" s="83"/>
      <c r="BZ107" s="82"/>
      <c r="CA107" s="82"/>
      <c r="CB107" s="82"/>
      <c r="CC107" s="82"/>
      <c r="CD107" s="82"/>
      <c r="CE107" s="82"/>
      <c r="CF107" s="82"/>
      <c r="CG107" s="86"/>
      <c r="CH107" s="66"/>
      <c r="CI107" s="51"/>
      <c r="CJ107" s="144"/>
      <c r="CK107" s="109"/>
      <c r="CL107" s="58"/>
      <c r="CM107" s="3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5"/>
      <c r="DC107" s="172">
        <f>CU106^3+CV106^3+CW106^3+CX106^3+CY106^3+CZ106^3+DA106^3+DB106^3+CU107^3+CV107^3+CW107^3+CX107^3+CY107^3+CZ107^3+DA107^3+DB107^3</f>
        <v>0</v>
      </c>
      <c r="DD107" s="125">
        <f t="shared" si="18"/>
        <v>0</v>
      </c>
      <c r="DE107" s="61"/>
      <c r="DF107" s="89"/>
      <c r="DG107" s="83"/>
      <c r="DH107" s="82"/>
      <c r="DI107" s="82"/>
      <c r="DJ107" s="83"/>
      <c r="DK107" s="83"/>
      <c r="DL107" s="82"/>
      <c r="DM107" s="82"/>
      <c r="DN107" s="83"/>
      <c r="DO107" s="83"/>
      <c r="DP107" s="82"/>
      <c r="DQ107" s="82"/>
      <c r="DR107" s="83"/>
      <c r="DS107" s="83"/>
      <c r="DT107" s="82"/>
      <c r="DU107" s="86"/>
      <c r="DV107" s="66"/>
      <c r="DW107" s="51"/>
      <c r="DY107" s="109"/>
      <c r="DZ107" s="58"/>
      <c r="EA107" s="3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5"/>
      <c r="EQ107" s="172">
        <f>EI106^3+EJ106^3+EK106^3+EL106^3+EM106^3+EN106^3+EO106^3+EP106^3+EI107^3+EJ107^3+EK107^3+EL107^3+EM107^3+EN107^3+EO107^3+EP107^3</f>
        <v>0</v>
      </c>
      <c r="ER107" s="125">
        <f t="shared" si="19"/>
        <v>0</v>
      </c>
      <c r="ES107" s="61"/>
      <c r="ET107" s="174"/>
      <c r="EU107" s="131"/>
      <c r="EV107" s="131"/>
      <c r="EW107" s="82"/>
      <c r="EX107" s="83"/>
      <c r="EY107" s="131"/>
      <c r="EZ107" s="131"/>
      <c r="FA107" s="131"/>
      <c r="FB107" s="131"/>
      <c r="FC107" s="131"/>
      <c r="FD107" s="131"/>
      <c r="FE107" s="82"/>
      <c r="FF107" s="83"/>
      <c r="FG107" s="131"/>
      <c r="FH107" s="131"/>
      <c r="FI107" s="175"/>
      <c r="FJ107" s="66"/>
      <c r="FK107" s="51"/>
    </row>
    <row r="108" spans="1:167" x14ac:dyDescent="0.2">
      <c r="A108" s="32"/>
      <c r="B108" s="32"/>
      <c r="C108" s="32"/>
      <c r="D108" s="106" t="s">
        <v>120</v>
      </c>
      <c r="E108" s="107" t="s">
        <v>207</v>
      </c>
      <c r="F108" s="108">
        <f>B4+(94*B6)</f>
        <v>95</v>
      </c>
      <c r="G108" s="104"/>
      <c r="H108" s="43"/>
      <c r="I108" s="109"/>
      <c r="J108" s="58"/>
      <c r="K108" s="3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5"/>
      <c r="AA108" s="172">
        <f>K108^3+L108^3+M108^3+N108^3+O108^3+P108^3+Q108^3+R108^3+K109^3+L109^3+M109^3+N109^3+O109^3+P109^3+Q109^3+R109^3</f>
        <v>0</v>
      </c>
      <c r="AB108" s="125">
        <f t="shared" si="16"/>
        <v>0</v>
      </c>
      <c r="AC108" s="61"/>
      <c r="AD108" s="89"/>
      <c r="AE108" s="83"/>
      <c r="AF108" s="83"/>
      <c r="AG108" s="83"/>
      <c r="AH108" s="82"/>
      <c r="AI108" s="82"/>
      <c r="AJ108" s="82"/>
      <c r="AK108" s="82"/>
      <c r="AL108" s="83"/>
      <c r="AM108" s="83"/>
      <c r="AN108" s="83"/>
      <c r="AO108" s="83"/>
      <c r="AP108" s="82"/>
      <c r="AQ108" s="82"/>
      <c r="AR108" s="82"/>
      <c r="AS108" s="86"/>
      <c r="AT108" s="66"/>
      <c r="AU108" s="51"/>
      <c r="AW108" s="109"/>
      <c r="AX108" s="58"/>
      <c r="AY108" s="3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5"/>
      <c r="BO108" s="172">
        <f>AY108^3+AZ108^3+BA108^3+BB108^3+BC108^3+BD108^3+BE108^3+BF108^3+AY109^3+AZ109^3+BA109^3+BB109^3+BC109^3+BD109^3+BE109^3+BF109^3</f>
        <v>0</v>
      </c>
      <c r="BP108" s="125">
        <f t="shared" si="17"/>
        <v>0</v>
      </c>
      <c r="BQ108" s="61"/>
      <c r="BR108" s="81"/>
      <c r="BS108" s="82"/>
      <c r="BT108" s="82"/>
      <c r="BU108" s="82"/>
      <c r="BV108" s="82"/>
      <c r="BW108" s="82"/>
      <c r="BX108" s="82"/>
      <c r="BY108" s="82"/>
      <c r="BZ108" s="83"/>
      <c r="CA108" s="83"/>
      <c r="CB108" s="83"/>
      <c r="CC108" s="83"/>
      <c r="CD108" s="83"/>
      <c r="CE108" s="83"/>
      <c r="CF108" s="83"/>
      <c r="CG108" s="84"/>
      <c r="CH108" s="66"/>
      <c r="CI108" s="51"/>
      <c r="CJ108" s="144"/>
      <c r="CK108" s="109"/>
      <c r="CL108" s="58"/>
      <c r="CM108" s="3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5"/>
      <c r="DC108" s="172">
        <f>CM108^3+CN108^3+CO108^3+CP108^3+CQ108^3+CR108^3+CS108^3+CT108^3+CM109^3+CN109^3+CO109^3+CP109^3+CQ109^3+CR109^3+CS109^3+CT109^3</f>
        <v>0</v>
      </c>
      <c r="DD108" s="125">
        <f t="shared" si="18"/>
        <v>0</v>
      </c>
      <c r="DE108" s="61"/>
      <c r="DF108" s="89"/>
      <c r="DG108" s="83"/>
      <c r="DH108" s="82"/>
      <c r="DI108" s="82"/>
      <c r="DJ108" s="83"/>
      <c r="DK108" s="83"/>
      <c r="DL108" s="82"/>
      <c r="DM108" s="82"/>
      <c r="DN108" s="83"/>
      <c r="DO108" s="83"/>
      <c r="DP108" s="82"/>
      <c r="DQ108" s="82"/>
      <c r="DR108" s="83"/>
      <c r="DS108" s="83"/>
      <c r="DT108" s="82"/>
      <c r="DU108" s="86"/>
      <c r="DV108" s="66"/>
      <c r="DW108" s="51"/>
      <c r="DY108" s="109"/>
      <c r="DZ108" s="58"/>
      <c r="EA108" s="3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5"/>
      <c r="EQ108" s="172">
        <f>EA108^3+EB108^3+EC108^3+ED108^3+EE108^3+EF108^3+EG108^3+EH108^3+EA109^3+EB109^3+EC109^3+ED109^3+EE109^3+EF109^3+EG109^3+EH109^3</f>
        <v>0</v>
      </c>
      <c r="ER108" s="125">
        <f t="shared" si="19"/>
        <v>0</v>
      </c>
      <c r="ES108" s="61"/>
      <c r="ET108" s="174"/>
      <c r="EU108" s="131"/>
      <c r="EV108" s="131"/>
      <c r="EW108" s="83"/>
      <c r="EX108" s="82"/>
      <c r="EY108" s="131"/>
      <c r="EZ108" s="131"/>
      <c r="FA108" s="131"/>
      <c r="FB108" s="131"/>
      <c r="FC108" s="131"/>
      <c r="FD108" s="131"/>
      <c r="FE108" s="83"/>
      <c r="FF108" s="82"/>
      <c r="FG108" s="131"/>
      <c r="FH108" s="131"/>
      <c r="FI108" s="175"/>
      <c r="FJ108" s="66"/>
      <c r="FK108" s="51"/>
    </row>
    <row r="109" spans="1:167" x14ac:dyDescent="0.2">
      <c r="A109" s="32"/>
      <c r="B109" s="32"/>
      <c r="C109" s="32"/>
      <c r="D109" s="106" t="s">
        <v>205</v>
      </c>
      <c r="E109" s="107" t="s">
        <v>207</v>
      </c>
      <c r="F109" s="110">
        <f>B4+(95*B6)</f>
        <v>96</v>
      </c>
      <c r="G109" s="104"/>
      <c r="H109" s="43"/>
      <c r="I109" s="109"/>
      <c r="J109" s="58"/>
      <c r="K109" s="3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5"/>
      <c r="AA109" s="172">
        <f>S108^3+T108^3+U108^3+V108^3+W108^3+X108^3+Y108^3+Z108^3+S109^3+T109^3+U109^3+V109^3+W109^3+X109^3+Y109^3+Z109^3</f>
        <v>0</v>
      </c>
      <c r="AB109" s="125">
        <f t="shared" si="16"/>
        <v>0</v>
      </c>
      <c r="AC109" s="61"/>
      <c r="AD109" s="89"/>
      <c r="AE109" s="83"/>
      <c r="AF109" s="83"/>
      <c r="AG109" s="83"/>
      <c r="AH109" s="82"/>
      <c r="AI109" s="82"/>
      <c r="AJ109" s="82"/>
      <c r="AK109" s="82"/>
      <c r="AL109" s="83"/>
      <c r="AM109" s="83"/>
      <c r="AN109" s="83"/>
      <c r="AO109" s="83"/>
      <c r="AP109" s="82"/>
      <c r="AQ109" s="82"/>
      <c r="AR109" s="82"/>
      <c r="AS109" s="86"/>
      <c r="AT109" s="66"/>
      <c r="AU109" s="51"/>
      <c r="AW109" s="109"/>
      <c r="AX109" s="58"/>
      <c r="AY109" s="3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5"/>
      <c r="BO109" s="172">
        <f>BG108^3+BH108^3+BI108^3+BJ108^3+BK108^3+BL108^3+BM108^3+BN108^3+BG109^3+BH109^3+BI109^3+BJ109^3+BK109^3+BL109^3+BM109^3+BN109^3</f>
        <v>0</v>
      </c>
      <c r="BP109" s="125">
        <f t="shared" si="17"/>
        <v>0</v>
      </c>
      <c r="BQ109" s="61"/>
      <c r="BR109" s="81"/>
      <c r="BS109" s="82"/>
      <c r="BT109" s="82"/>
      <c r="BU109" s="82"/>
      <c r="BV109" s="82"/>
      <c r="BW109" s="82"/>
      <c r="BX109" s="82"/>
      <c r="BY109" s="82"/>
      <c r="BZ109" s="83"/>
      <c r="CA109" s="83"/>
      <c r="CB109" s="83"/>
      <c r="CC109" s="83"/>
      <c r="CD109" s="83"/>
      <c r="CE109" s="83"/>
      <c r="CF109" s="83"/>
      <c r="CG109" s="84"/>
      <c r="CH109" s="66"/>
      <c r="CI109" s="51"/>
      <c r="CJ109" s="144"/>
      <c r="CK109" s="109"/>
      <c r="CL109" s="58"/>
      <c r="CM109" s="3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5"/>
      <c r="DC109" s="172">
        <f>CU108^3+CV108^3+CW108^3+CX108^3+CY108^3+CZ108^3+DA108^3+DB108^3+CU109^3+CV109^3+CW109^3+CX109^3+CY109^3+CZ109^3+DA109^3+DB109^3</f>
        <v>0</v>
      </c>
      <c r="DD109" s="125">
        <f t="shared" si="18"/>
        <v>0</v>
      </c>
      <c r="DE109" s="61"/>
      <c r="DF109" s="89"/>
      <c r="DG109" s="83"/>
      <c r="DH109" s="82"/>
      <c r="DI109" s="82"/>
      <c r="DJ109" s="83"/>
      <c r="DK109" s="83"/>
      <c r="DL109" s="82"/>
      <c r="DM109" s="82"/>
      <c r="DN109" s="83"/>
      <c r="DO109" s="83"/>
      <c r="DP109" s="82"/>
      <c r="DQ109" s="82"/>
      <c r="DR109" s="83"/>
      <c r="DS109" s="83"/>
      <c r="DT109" s="82"/>
      <c r="DU109" s="86"/>
      <c r="DV109" s="66"/>
      <c r="DW109" s="51"/>
      <c r="DY109" s="109"/>
      <c r="DZ109" s="58"/>
      <c r="EA109" s="3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5"/>
      <c r="EQ109" s="172">
        <f>EI108^3+EJ108^3+EK108^3+EL108^3+EM108^3+EN108^3+EO108^3+EP108^3+EI109^3+EJ109^3+EK109^3+EL109^3+EM109^3+EN109^3+EO109^3+EP109^3</f>
        <v>0</v>
      </c>
      <c r="ER109" s="125">
        <f t="shared" si="19"/>
        <v>0</v>
      </c>
      <c r="ES109" s="61"/>
      <c r="ET109" s="174"/>
      <c r="EU109" s="131"/>
      <c r="EV109" s="83"/>
      <c r="EW109" s="131"/>
      <c r="EX109" s="131"/>
      <c r="EY109" s="82"/>
      <c r="EZ109" s="131"/>
      <c r="FA109" s="131"/>
      <c r="FB109" s="131"/>
      <c r="FC109" s="131"/>
      <c r="FD109" s="83"/>
      <c r="FE109" s="131"/>
      <c r="FF109" s="131"/>
      <c r="FG109" s="82"/>
      <c r="FH109" s="131"/>
      <c r="FI109" s="175"/>
      <c r="FJ109" s="66"/>
      <c r="FK109" s="51"/>
    </row>
    <row r="110" spans="1:167" x14ac:dyDescent="0.2">
      <c r="A110" s="32"/>
      <c r="B110" s="32"/>
      <c r="C110" s="32"/>
      <c r="D110" s="106" t="s">
        <v>51</v>
      </c>
      <c r="E110" s="107" t="s">
        <v>207</v>
      </c>
      <c r="F110" s="110">
        <f>B4+(96*B6)</f>
        <v>97</v>
      </c>
      <c r="G110" s="104"/>
      <c r="H110" s="43"/>
      <c r="I110" s="109"/>
      <c r="J110" s="58"/>
      <c r="K110" s="3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5"/>
      <c r="AA110" s="172">
        <f>K110^3+L110^3+M110^3+N110^3+O110^3+P110^3+Q110^3+R110^3+K111^3+L111^3+M111^3+N111^3+O111^3+P111^3+Q111^3+R111^3</f>
        <v>0</v>
      </c>
      <c r="AB110" s="125">
        <f t="shared" si="16"/>
        <v>0</v>
      </c>
      <c r="AC110" s="61"/>
      <c r="AD110" s="89"/>
      <c r="AE110" s="83"/>
      <c r="AF110" s="83"/>
      <c r="AG110" s="83"/>
      <c r="AH110" s="82"/>
      <c r="AI110" s="82"/>
      <c r="AJ110" s="82"/>
      <c r="AK110" s="82"/>
      <c r="AL110" s="83"/>
      <c r="AM110" s="83"/>
      <c r="AN110" s="83"/>
      <c r="AO110" s="83"/>
      <c r="AP110" s="82"/>
      <c r="AQ110" s="82"/>
      <c r="AR110" s="82"/>
      <c r="AS110" s="86"/>
      <c r="AT110" s="66"/>
      <c r="AU110" s="51"/>
      <c r="AW110" s="109"/>
      <c r="AX110" s="58"/>
      <c r="AY110" s="3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5"/>
      <c r="BO110" s="172">
        <f>AY110^3+AZ110^3+BA110^3+BB110^3+BC110^3+BD110^3+BE110^3+BF110^3+AY111^3+AZ111^3+BA111^3+BB111^3+BC111^3+BD111^3+BE111^3+BF111^3</f>
        <v>0</v>
      </c>
      <c r="BP110" s="125">
        <f t="shared" si="17"/>
        <v>0</v>
      </c>
      <c r="BQ110" s="61"/>
      <c r="BR110" s="89"/>
      <c r="BS110" s="83"/>
      <c r="BT110" s="83"/>
      <c r="BU110" s="83"/>
      <c r="BV110" s="83"/>
      <c r="BW110" s="83"/>
      <c r="BX110" s="83"/>
      <c r="BY110" s="83"/>
      <c r="BZ110" s="82"/>
      <c r="CA110" s="82"/>
      <c r="CB110" s="82"/>
      <c r="CC110" s="82"/>
      <c r="CD110" s="82"/>
      <c r="CE110" s="82"/>
      <c r="CF110" s="82"/>
      <c r="CG110" s="86"/>
      <c r="CH110" s="66"/>
      <c r="CI110" s="51"/>
      <c r="CJ110" s="144"/>
      <c r="CK110" s="109"/>
      <c r="CL110" s="58"/>
      <c r="CM110" s="3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5"/>
      <c r="DC110" s="172">
        <f>CM110^3+CN110^3+CO110^3+CP110^3+CQ110^3+CR110^3+CS110^3+CT110^3+CM111^3+CN111^3+CO111^3+CP111^3+CQ111^3+CR111^3+CS111^3+CT111^3</f>
        <v>0</v>
      </c>
      <c r="DD110" s="125">
        <f t="shared" si="18"/>
        <v>0</v>
      </c>
      <c r="DE110" s="61"/>
      <c r="DF110" s="89"/>
      <c r="DG110" s="83"/>
      <c r="DH110" s="82"/>
      <c r="DI110" s="82"/>
      <c r="DJ110" s="83"/>
      <c r="DK110" s="83"/>
      <c r="DL110" s="82"/>
      <c r="DM110" s="82"/>
      <c r="DN110" s="83"/>
      <c r="DO110" s="83"/>
      <c r="DP110" s="82"/>
      <c r="DQ110" s="82"/>
      <c r="DR110" s="83"/>
      <c r="DS110" s="83"/>
      <c r="DT110" s="82"/>
      <c r="DU110" s="86"/>
      <c r="DV110" s="66"/>
      <c r="DW110" s="51"/>
      <c r="DY110" s="109"/>
      <c r="DZ110" s="58"/>
      <c r="EA110" s="3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5"/>
      <c r="EQ110" s="172">
        <f>EA110^3+EB110^3+EC110^3+ED110^3+EE110^3+EF110^3+EG110^3+EH110^3+EA111^3+EB111^3+EC111^3+ED111^3+EE111^3+EF111^3+EG111^3+EH111^3</f>
        <v>0</v>
      </c>
      <c r="ER110" s="125">
        <f t="shared" si="19"/>
        <v>0</v>
      </c>
      <c r="ES110" s="61"/>
      <c r="ET110" s="174"/>
      <c r="EU110" s="83"/>
      <c r="EV110" s="131"/>
      <c r="EW110" s="131"/>
      <c r="EX110" s="131"/>
      <c r="EY110" s="131"/>
      <c r="EZ110" s="82"/>
      <c r="FA110" s="131"/>
      <c r="FB110" s="131"/>
      <c r="FC110" s="83"/>
      <c r="FD110" s="131"/>
      <c r="FE110" s="131"/>
      <c r="FF110" s="131"/>
      <c r="FG110" s="131"/>
      <c r="FH110" s="82"/>
      <c r="FI110" s="175"/>
      <c r="FJ110" s="66"/>
      <c r="FK110" s="51"/>
    </row>
    <row r="111" spans="1:167" x14ac:dyDescent="0.2">
      <c r="A111" s="32"/>
      <c r="B111" s="32"/>
      <c r="C111" s="32"/>
      <c r="D111" s="106" t="s">
        <v>181</v>
      </c>
      <c r="E111" s="107" t="s">
        <v>207</v>
      </c>
      <c r="F111" s="108">
        <f>B4+(97*B6)</f>
        <v>98</v>
      </c>
      <c r="G111" s="104"/>
      <c r="H111" s="43"/>
      <c r="I111" s="109"/>
      <c r="J111" s="58"/>
      <c r="K111" s="7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9"/>
      <c r="AA111" s="172">
        <f>S110^3+T110^3+U110^3+V110^3+W110^3+X110^3+Y110^3+Z110^3+S111^3+T111^3+U111^3+V111^3+W111^3+X111^3+Y111^3+Z111^3</f>
        <v>0</v>
      </c>
      <c r="AB111" s="125">
        <f t="shared" si="16"/>
        <v>0</v>
      </c>
      <c r="AC111" s="61"/>
      <c r="AD111" s="116"/>
      <c r="AE111" s="117"/>
      <c r="AF111" s="117"/>
      <c r="AG111" s="117"/>
      <c r="AH111" s="118"/>
      <c r="AI111" s="118"/>
      <c r="AJ111" s="118"/>
      <c r="AK111" s="118"/>
      <c r="AL111" s="117"/>
      <c r="AM111" s="117"/>
      <c r="AN111" s="117"/>
      <c r="AO111" s="117"/>
      <c r="AP111" s="118"/>
      <c r="AQ111" s="118"/>
      <c r="AR111" s="118"/>
      <c r="AS111" s="119"/>
      <c r="AT111" s="32"/>
      <c r="AU111" s="115"/>
      <c r="AW111" s="109"/>
      <c r="AX111" s="58"/>
      <c r="AY111" s="7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9"/>
      <c r="BO111" s="172">
        <f>BG110^3+BH110^3+BI110^3+BJ110^3+BK110^3+BL110^3+BM110^3+BN110^3+BG111^3+BH111^3+BI111^3+BJ111^3+BK111^3+BL111^3+BM111^3+BN111^3</f>
        <v>0</v>
      </c>
      <c r="BP111" s="125">
        <f t="shared" si="17"/>
        <v>0</v>
      </c>
      <c r="BQ111" s="61"/>
      <c r="BR111" s="116"/>
      <c r="BS111" s="117"/>
      <c r="BT111" s="117"/>
      <c r="BU111" s="117"/>
      <c r="BV111" s="117"/>
      <c r="BW111" s="117"/>
      <c r="BX111" s="117"/>
      <c r="BY111" s="117"/>
      <c r="BZ111" s="118"/>
      <c r="CA111" s="118"/>
      <c r="CB111" s="118"/>
      <c r="CC111" s="118"/>
      <c r="CD111" s="118"/>
      <c r="CE111" s="118"/>
      <c r="CF111" s="118"/>
      <c r="CG111" s="119"/>
      <c r="CH111" s="32"/>
      <c r="CI111" s="115"/>
      <c r="CJ111" s="144"/>
      <c r="CK111" s="109"/>
      <c r="CL111" s="58"/>
      <c r="CM111" s="7"/>
      <c r="CN111" s="8"/>
      <c r="CO111" s="8"/>
      <c r="CP111" s="8"/>
      <c r="CQ111" s="8"/>
      <c r="CR111" s="8"/>
      <c r="CS111" s="8"/>
      <c r="CT111" s="8"/>
      <c r="CU111" s="8"/>
      <c r="CV111" s="8"/>
      <c r="CW111" s="8"/>
      <c r="CX111" s="8"/>
      <c r="CY111" s="8"/>
      <c r="CZ111" s="8"/>
      <c r="DA111" s="8"/>
      <c r="DB111" s="9"/>
      <c r="DC111" s="172">
        <f>CU110^3+CV110^3+CW110^3+CX110^3+CY110^3+CZ110^3+DA110^3+DB110^3+CU111^3+CV111^3+CW111^3+CX111^3+CY111^3+CZ111^3+DA111^3+DB111^3</f>
        <v>0</v>
      </c>
      <c r="DD111" s="125">
        <f t="shared" si="18"/>
        <v>0</v>
      </c>
      <c r="DE111" s="61"/>
      <c r="DF111" s="116"/>
      <c r="DG111" s="117"/>
      <c r="DH111" s="118"/>
      <c r="DI111" s="118"/>
      <c r="DJ111" s="117"/>
      <c r="DK111" s="117"/>
      <c r="DL111" s="118"/>
      <c r="DM111" s="118"/>
      <c r="DN111" s="117"/>
      <c r="DO111" s="117"/>
      <c r="DP111" s="118"/>
      <c r="DQ111" s="118"/>
      <c r="DR111" s="117"/>
      <c r="DS111" s="117"/>
      <c r="DT111" s="118"/>
      <c r="DU111" s="119"/>
      <c r="DV111" s="32"/>
      <c r="DW111" s="115"/>
      <c r="DY111" s="109"/>
      <c r="DZ111" s="58"/>
      <c r="EA111" s="7"/>
      <c r="EB111" s="8"/>
      <c r="EC111" s="8"/>
      <c r="ED111" s="8"/>
      <c r="EE111" s="8"/>
      <c r="EF111" s="8"/>
      <c r="EG111" s="8"/>
      <c r="EH111" s="8"/>
      <c r="EI111" s="8"/>
      <c r="EJ111" s="8"/>
      <c r="EK111" s="8"/>
      <c r="EL111" s="8"/>
      <c r="EM111" s="8"/>
      <c r="EN111" s="8"/>
      <c r="EO111" s="8"/>
      <c r="EP111" s="9"/>
      <c r="EQ111" s="172">
        <f>EI110^3+EJ110^3+EK110^3+EL110^3+EM110^3+EN110^3+EO110^3+EP110^3+EI111^3+EJ111^3+EK111^3+EL111^3+EM111^3+EN111^3+EO111^3+EP111^3</f>
        <v>0</v>
      </c>
      <c r="ER111" s="125">
        <f t="shared" si="19"/>
        <v>0</v>
      </c>
      <c r="ES111" s="61"/>
      <c r="ET111" s="116"/>
      <c r="EU111" s="176"/>
      <c r="EV111" s="176"/>
      <c r="EW111" s="176"/>
      <c r="EX111" s="176"/>
      <c r="EY111" s="176"/>
      <c r="EZ111" s="176"/>
      <c r="FA111" s="118"/>
      <c r="FB111" s="117"/>
      <c r="FC111" s="176"/>
      <c r="FD111" s="176"/>
      <c r="FE111" s="176"/>
      <c r="FF111" s="176"/>
      <c r="FG111" s="176"/>
      <c r="FH111" s="176"/>
      <c r="FI111" s="119"/>
      <c r="FJ111" s="32"/>
      <c r="FK111" s="115"/>
    </row>
    <row r="112" spans="1:167" x14ac:dyDescent="0.2">
      <c r="A112" s="32"/>
      <c r="B112" s="32"/>
      <c r="C112" s="32"/>
      <c r="D112" s="106" t="s">
        <v>209</v>
      </c>
      <c r="E112" s="107" t="s">
        <v>207</v>
      </c>
      <c r="F112" s="108">
        <f>B4+(98*B6)</f>
        <v>99</v>
      </c>
      <c r="G112" s="104"/>
      <c r="H112" s="43"/>
      <c r="I112" s="109"/>
      <c r="J112" s="58"/>
      <c r="K112" s="121">
        <f>K96^3+K97^3+K98^3+K99^3+K100^3+K101^3+K102^3+K103^3+L96^3+L97^3+L98^3+L99^3+L100^3+L101^3+L102^3+L103^3</f>
        <v>0</v>
      </c>
      <c r="L112" s="122">
        <f>K111^3+K110^3+K109^3+K108^3+K107^3+K106^3+K105^3+K104^3+L111^3+L110^3+L109^3+L108^3+L107^3+L106^3+L105^3+L104^3</f>
        <v>0</v>
      </c>
      <c r="M112" s="122">
        <f>M96^3+M97^3+M98^3+M99^3+M100^3+M101^3+M102^3+M103^3+N96^3+N97^3+N98^3+N99^3+N100^3+N101^3+N102^3+N103^3</f>
        <v>0</v>
      </c>
      <c r="N112" s="122">
        <f>M111^3+M110^3+M109^3+M108^3+M107^3+M106^3+M105^3+M104^3+N111^3+N110^3+N109^3+N108^3+N107^3+N106^3+N105^3+N104^3</f>
        <v>0</v>
      </c>
      <c r="O112" s="122">
        <f>O96^3+O97^3+O98^3+O99^3+O100^3+O101^3+O102^3+O103^3+P96^3+P97^3+P98^3+P99^3+P100^3+P101^3+P102^3+P103^3</f>
        <v>0</v>
      </c>
      <c r="P112" s="122">
        <f>O111^3+O110^3+O109^3+O108^3+O107^3+O106^3+O105^3+O104^3+P111^3+P110^3+P109^3+P108^3+P107^3+P106^3+P105^3+P104^3</f>
        <v>0</v>
      </c>
      <c r="Q112" s="122">
        <f>Q96^3+Q97^3+Q98^3+Q99^3+Q100^3+Q101^3+Q102^3+Q103^3+R96^3+R97^3+R98^3+R99^3+R100^3+R101^3+R102^3+R103^3</f>
        <v>0</v>
      </c>
      <c r="R112" s="122">
        <f>Q111^3+Q110^3+Q109^3+Q108^3+Q107^3+Q106^3+Q105^3+Q104^3+R111^3+R110^3+R109^3+R108^3+R107^3+R106^3+R105^3+R104^3</f>
        <v>0</v>
      </c>
      <c r="S112" s="122">
        <f>S96^3+S97^3+S98^3+S99^3+S100^3+S101^3+S102^3+S103^3+T96^3+T97^3+T98^3+T99^3+T100^3+T101^3+T102^3+T103^3</f>
        <v>0</v>
      </c>
      <c r="T112" s="122">
        <f>S111^3+S110^3+S109^3+S108^3+S107^3+S106^3+S105^3+S104^3+T111^3+T110^3+T109^3+T108^3+T107^3+T106^3+T105^3+T104^3</f>
        <v>0</v>
      </c>
      <c r="U112" s="122">
        <f>U96^3+U97^3+U98^3+U99^3+U100^3+U101^3+U102^3+U103^3+V96^3+V97^3+V98^3+V99^3+V100^3+V101^3+V102^3+V103^3</f>
        <v>0</v>
      </c>
      <c r="V112" s="122">
        <f>U111^3+U110^3+U109^3+U108^3+U107^3+U106^3+U105^3+U104^3+V111^3+V110^3+V109^3+V108^3+V107^3+V106^3+V105^3+V104^3</f>
        <v>0</v>
      </c>
      <c r="W112" s="122">
        <f>W96^3+W97^3+W98^3+W99^3+W100^3+W101^3+W102^3+W103^3+X96^3+X97^3+X98^3+X99^3+X100^3+X101^3+X102^3+X103^3</f>
        <v>0</v>
      </c>
      <c r="X112" s="122">
        <f>W111^3+W110^3+W109^3+W108^3+W107^3+W106^3+W105^3+W104^3+X111^3+X110^3+X109^3+X108^3+X107^3+X106^3+X105^3+X104^3</f>
        <v>0</v>
      </c>
      <c r="Y112" s="122">
        <f>Y96^3+Y97^3+Y98^3+Y99^3+Y100^3+Y101^3+Y102^3+Y103^3+Z96^3+Z97^3+Z98^3+Z99^3+Z100^3+Z101^3+Z102^3+Z103^3</f>
        <v>0</v>
      </c>
      <c r="Z112" s="123">
        <f>Y111^3+Y110^3+Y109^3+Y108^3+Y107^3+Y106^3+Y105^3+Y104^3+Z111^3+Z110^3+Z109^3+Z108^3+Z107^3+Z106^3+Z105^3+Z104^3</f>
        <v>0</v>
      </c>
      <c r="AA112" s="168">
        <f>K96^3+L97^3+M98^3+N99^3+O100^3+P101^3+Q102^3+R103^3+S104^3+T105^3+U106^3+V107^3+W108^3+X109^3+Y110^3+Z111^3</f>
        <v>0</v>
      </c>
      <c r="AB112" s="169">
        <f>K104^3+L105^3+M106^3+N107^3+O108^3+P109^3+Q110^3+R111^3+S96^3+T97^3+U98^3+V99^3+W100^3+X101^3+Y102^3+Z103^3</f>
        <v>0</v>
      </c>
      <c r="AC112" s="52"/>
      <c r="AD112" s="126"/>
      <c r="AE112" s="126"/>
      <c r="AF112" s="126"/>
      <c r="AG112" s="126"/>
      <c r="AH112" s="126"/>
      <c r="AI112" s="126"/>
      <c r="AJ112" s="126"/>
      <c r="AK112" s="126"/>
      <c r="AL112" s="126"/>
      <c r="AM112" s="126"/>
      <c r="AN112" s="126"/>
      <c r="AO112" s="126"/>
      <c r="AP112" s="126"/>
      <c r="AQ112" s="126"/>
      <c r="AR112" s="126"/>
      <c r="AS112" s="126"/>
      <c r="AT112" s="32"/>
      <c r="AU112" s="115"/>
      <c r="AW112" s="109"/>
      <c r="AX112" s="58"/>
      <c r="AY112" s="121">
        <f>AY96^3+AY97^3+AY98^3+AY99^3+AY100^3+AY101^3+AY102^3+AY103^3+AZ96^3+AZ97^3+AZ98^3+AZ99^3+AZ100^3+AZ101^3+AZ102^3+AZ103^3</f>
        <v>0</v>
      </c>
      <c r="AZ112" s="122">
        <f>AY111^3+AY110^3+AY109^3+AY108^3+AY107^3+AY106^3+AY105^3+AY104^3+AZ111^3+AZ110^3+AZ109^3+AZ108^3+AZ107^3+AZ106^3+AZ105^3+AZ104^3</f>
        <v>0</v>
      </c>
      <c r="BA112" s="122">
        <f>BA96^3+BA97^3+BA98^3+BA99^3+BA100^3+BA101^3+BA102^3+BA103^3+BB96^3+BB97^3+BB98^3+BB99^3+BB100^3+BB101^3+BB102^3+BB103^3</f>
        <v>0</v>
      </c>
      <c r="BB112" s="122">
        <f>BA111^3+BA110^3+BA109^3+BA108^3+BA107^3+BA106^3+BA105^3+BA104^3+BB111^3+BB110^3+BB109^3+BB108^3+BB107^3+BB106^3+BB105^3+BB104^3</f>
        <v>0</v>
      </c>
      <c r="BC112" s="122">
        <f>BC96^3+BC97^3+BC98^3+BC99^3+BC100^3+BC101^3+BC102^3+BC103^3+BD96^3+BD97^3+BD98^3+BD99^3+BD100^3+BD101^3+BD102^3+BD103^3</f>
        <v>0</v>
      </c>
      <c r="BD112" s="122">
        <f>BC111^3+BC110^3+BC109^3+BC108^3+BC107^3+BC106^3+BC105^3+BC104^3+BD111^3+BD110^3+BD109^3+BD108^3+BD107^3+BD106^3+BD105^3+BD104^3</f>
        <v>0</v>
      </c>
      <c r="BE112" s="122">
        <f>BE96^3+BE97^3+BE98^3+BE99^3+BE100^3+BE101^3+BE102^3+BE103^3+BF96^3+BF97^3+BF98^3+BF99^3+BF100^3+BF101^3+BF102^3+BF103^3</f>
        <v>0</v>
      </c>
      <c r="BF112" s="122">
        <f>BE111^3+BE110^3+BE109^3+BE108^3+BE107^3+BE106^3+BE105^3+BE104^3+BF111^3+BF110^3+BF109^3+BF108^3+BF107^3+BF106^3+BF105^3+BF104^3</f>
        <v>0</v>
      </c>
      <c r="BG112" s="122">
        <f>BG96^3+BG97^3+BG98^3+BG99^3+BG100^3+BG101^3+BG102^3+BG103^3+BH96^3+BH97^3+BH98^3+BH99^3+BH100^3+BH101^3+BH102^3+BH103^3</f>
        <v>0</v>
      </c>
      <c r="BH112" s="122">
        <f>BG111^3+BG110^3+BG109^3+BG108^3+BG107^3+BG106^3+BG105^3+BG104^3+BH111^3+BH110^3+BH109^3+BH108^3+BH107^3+BH106^3+BH105^3+BH104^3</f>
        <v>0</v>
      </c>
      <c r="BI112" s="122">
        <f>BI96^3+BI97^3+BI98^3+BI99^3+BI100^3+BI101^3+BI102^3+BI103^3+BJ96^3+BJ97^3+BJ98^3+BJ99^3+BJ100^3+BJ101^3+BJ102^3+BJ103^3</f>
        <v>0</v>
      </c>
      <c r="BJ112" s="122">
        <f>BI111^3+BI110^3+BI109^3+BI108^3+BI107^3+BI106^3+BI105^3+BI104^3+BJ111^3+BJ110^3+BJ109^3+BJ108^3+BJ107^3+BJ106^3+BJ105^3+BJ104^3</f>
        <v>0</v>
      </c>
      <c r="BK112" s="122">
        <f>BK96^3+BK97^3+BK98^3+BK99^3+BK100^3+BK101^3+BK102^3+BK103^3+BL96^3+BL97^3+BL98^3+BL99^3+BL100^3+BL101^3+BL102^3+BL103^3</f>
        <v>0</v>
      </c>
      <c r="BL112" s="122">
        <f>BK111^3+BK110^3+BK109^3+BK108^3+BK107^3+BK106^3+BK105^3+BK104^3+BL111^3+BL110^3+BL109^3+BL108^3+BL107^3+BL106^3+BL105^3+BL104^3</f>
        <v>0</v>
      </c>
      <c r="BM112" s="122">
        <f>BM96^3+BM97^3+BM98^3+BM99^3+BM100^3+BM101^3+BM102^3+BM103^3+BN96^3+BN97^3+BN98^3+BN99^3+BN100^3+BN101^3+BN102^3+BN103^3</f>
        <v>0</v>
      </c>
      <c r="BN112" s="123">
        <f>BM111^3+BM110^3+BM109^3+BM108^3+BM107^3+BM106^3+BM105^3+BM104^3+BN111^3+BN110^3+BN109^3+BN108^3+BN107^3+BN106^3+BN105^3+BN104^3</f>
        <v>0</v>
      </c>
      <c r="BO112" s="168">
        <f>AY96^3+AZ97^3+BA98^3+BB99^3+BC100^3+BD101^3+BE102^3+BF103^3+BG104^3+BH105^3+BI106^3+BJ107^3+BK108^3+BL109^3+BM110^3+BN111^3</f>
        <v>0</v>
      </c>
      <c r="BP112" s="169">
        <f>AY104^3+AZ105^3+BA106^3+BB107^3+BC108^3+BD109^3+BE110^3+BF111^3+BG96^3+BH97^3+BI98^3+BJ99^3+BK100^3+BL101^3+BM102^3+BN103^3</f>
        <v>0</v>
      </c>
      <c r="BQ112" s="52"/>
      <c r="BR112" s="126"/>
      <c r="BS112" s="126"/>
      <c r="BT112" s="126"/>
      <c r="BU112" s="126"/>
      <c r="BV112" s="126"/>
      <c r="BW112" s="126"/>
      <c r="BX112" s="126"/>
      <c r="BY112" s="126"/>
      <c r="BZ112" s="126"/>
      <c r="CA112" s="126"/>
      <c r="CB112" s="126"/>
      <c r="CC112" s="126"/>
      <c r="CD112" s="126"/>
      <c r="CE112" s="126"/>
      <c r="CF112" s="126"/>
      <c r="CG112" s="126"/>
      <c r="CH112" s="32"/>
      <c r="CI112" s="115"/>
      <c r="CJ112" s="144"/>
      <c r="CK112" s="109"/>
      <c r="CL112" s="58"/>
      <c r="CM112" s="121">
        <f>CM96^3+CM97^3+CM98^3+CM99^3+CM100^3+CM101^3+CM102^3+CM103^3+CN96^3+CN97^3+CN98^3+CN99^3+CN100^3+CN101^3+CN102^3+CN103^3</f>
        <v>0</v>
      </c>
      <c r="CN112" s="122">
        <f>CM111^3+CM110^3+CM109^3+CM108^3+CM107^3+CM106^3+CM105^3+CM104^3+CN111^3+CN110^3+CN109^3+CN108^3+CN107^3+CN106^3+CN105^3+CN104^3</f>
        <v>0</v>
      </c>
      <c r="CO112" s="122">
        <f>CO96^3+CO97^3+CO98^3+CO99^3+CO100^3+CO101^3+CO102^3+CO103^3+CP96^3+CP97^3+CP98^3+CP99^3+CP100^3+CP101^3+CP102^3+CP103^3</f>
        <v>0</v>
      </c>
      <c r="CP112" s="122">
        <f>CO111^3+CO110^3+CO109^3+CO108^3+CO107^3+CO106^3+CO105^3+CO104^3+CP111^3+CP110^3+CP109^3+CP108^3+CP107^3+CP106^3+CP105^3+CP104^3</f>
        <v>0</v>
      </c>
      <c r="CQ112" s="122">
        <f>CQ96^3+CQ97^3+CQ98^3+CQ99^3+CQ100^3+CQ101^3+CQ102^3+CQ103^3+CR96^3+CR97^3+CR98^3+CR99^3+CR100^3+CR101^3+CR102^3+CR103^3</f>
        <v>0</v>
      </c>
      <c r="CR112" s="122">
        <f>CQ111^3+CQ110^3+CQ109^3+CQ108^3+CQ107^3+CQ106^3+CQ105^3+CQ104^3+CR111^3+CR110^3+CR109^3+CR108^3+CR107^3+CR106^3+CR105^3+CR104^3</f>
        <v>0</v>
      </c>
      <c r="CS112" s="122">
        <f>CS96^3+CS97^3+CS98^3+CS99^3+CS100^3+CS101^3+CS102^3+CS103^3+CT96^3+CT97^3+CT98^3+CT99^3+CT100^3+CT101^3+CT102^3+CT103^3</f>
        <v>0</v>
      </c>
      <c r="CT112" s="122">
        <f>CS111^3+CS110^3+CS109^3+CS108^3+CS107^3+CS106^3+CS105^3+CS104^3+CT111^3+CT110^3+CT109^3+CT108^3+CT107^3+CT106^3+CT105^3+CT104^3</f>
        <v>0</v>
      </c>
      <c r="CU112" s="122">
        <f>CU96^3+CU97^3+CU98^3+CU99^3+CU100^3+CU101^3+CU102^3+CU103^3+CV96^3+CV97^3+CV98^3+CV99^3+CV100^3+CV101^3+CV102^3+CV103^3</f>
        <v>0</v>
      </c>
      <c r="CV112" s="122">
        <f>CU111^3+CU110^3+CU109^3+CU108^3+CU107^3+CU106^3+CU105^3+CU104^3+CV111^3+CV110^3+CV109^3+CV108^3+CV107^3+CV106^3+CV105^3+CV104^3</f>
        <v>0</v>
      </c>
      <c r="CW112" s="122">
        <f>CW96^3+CW97^3+CW98^3+CW99^3+CW100^3+CW101^3+CW102^3+CW103^3+CX96^3+CX97^3+CX98^3+CX99^3+CX100^3+CX101^3+CX102^3+CX103^3</f>
        <v>0</v>
      </c>
      <c r="CX112" s="122">
        <f>CW111^3+CW110^3+CW109^3+CW108^3+CW107^3+CW106^3+CW105^3+CW104^3+CX111^3+CX110^3+CX109^3+CX108^3+CX107^3+CX106^3+CX105^3+CX104^3</f>
        <v>0</v>
      </c>
      <c r="CY112" s="122">
        <f>CY96^3+CY97^3+CY98^3+CY99^3+CY100^3+CY101^3+CY102^3+CY103^3+CZ96^3+CZ97^3+CZ98^3+CZ99^3+CZ100^3+CZ101^3+CZ102^3+CZ103^3</f>
        <v>0</v>
      </c>
      <c r="CZ112" s="122">
        <f>CY111^3+CY110^3+CY109^3+CY108^3+CY107^3+CY106^3+CY105^3+CY104^3+CZ111^3+CZ110^3+CZ109^3+CZ108^3+CZ107^3+CZ106^3+CZ105^3+CZ104^3</f>
        <v>0</v>
      </c>
      <c r="DA112" s="122">
        <f>DA96^3+DA97^3+DA98^3+DA99^3+DA100^3+DA101^3+DA102^3+DA103^3+DB96^3+DB97^3+DB98^3+DB99^3+DB100^3+DB101^3+DB102^3+DB103^3</f>
        <v>0</v>
      </c>
      <c r="DB112" s="123">
        <f>DA111^3+DA110^3+DA109^3+DA108^3+DA107^3+DA106^3+DA105^3+DA104^3+DB111^3+DB110^3+DB109^3+DB108^3+DB107^3+DB106^3+DB105^3+DB104^3</f>
        <v>0</v>
      </c>
      <c r="DC112" s="168">
        <f>CM96^3+CN97^3+CO98^3+CP99^3+CQ100^3+CR101^3+CS102^3+CT103^3+CU104^3+CV105^3+CW106^3+CX107^3+CY108^3+CZ109^3+DA110^3+DB111^3</f>
        <v>0</v>
      </c>
      <c r="DD112" s="169">
        <f>CM104^3+CN105^3+CO106^3+CP107^3+CQ108^3+CR109^3+CS110^3+CT111^3+CU96^3+CV97^3+CW98^3+CX99^3+CY100^3+CZ101^3+DA102^3+DB103^3</f>
        <v>0</v>
      </c>
      <c r="DE112" s="52"/>
      <c r="DF112" s="126"/>
      <c r="DG112" s="126"/>
      <c r="DH112" s="126"/>
      <c r="DI112" s="126"/>
      <c r="DJ112" s="126"/>
      <c r="DK112" s="126"/>
      <c r="DL112" s="126"/>
      <c r="DM112" s="126"/>
      <c r="DN112" s="126"/>
      <c r="DO112" s="126"/>
      <c r="DP112" s="126"/>
      <c r="DQ112" s="126"/>
      <c r="DR112" s="126"/>
      <c r="DS112" s="126"/>
      <c r="DT112" s="126"/>
      <c r="DU112" s="126"/>
      <c r="DV112" s="32"/>
      <c r="DW112" s="115"/>
      <c r="DY112" s="109"/>
      <c r="DZ112" s="58"/>
      <c r="EA112" s="121">
        <f>EA96^3+EA97^3+EA98^3+EA99^3+EA100^3+EA101^3+EA102^3+EA103^3+EB96^3+EB97^3+EB98^3+EB99^3+EB100^3+EB101^3+EB102^3+EB103^3</f>
        <v>0</v>
      </c>
      <c r="EB112" s="122">
        <f>EA111^3+EA110^3+EA109^3+EA108^3+EA107^3+EA106^3+EA105^3+EA104^3+EB111^3+EB110^3+EB109^3+EB108^3+EB107^3+EB106^3+EB105^3+EB104^3</f>
        <v>0</v>
      </c>
      <c r="EC112" s="122">
        <f>EC96^3+EC97^3+EC98^3+EC99^3+EC100^3+EC101^3+EC102^3+EC103^3+ED96^3+ED97^3+ED98^3+ED99^3+ED100^3+ED101^3+ED102^3+ED103^3</f>
        <v>0</v>
      </c>
      <c r="ED112" s="122">
        <f>EC111^3+EC110^3+EC109^3+EC108^3+EC107^3+EC106^3+EC105^3+EC104^3+ED111^3+ED110^3+ED109^3+ED108^3+ED107^3+ED106^3+ED105^3+ED104^3</f>
        <v>0</v>
      </c>
      <c r="EE112" s="122">
        <f>EE96^3+EE97^3+EE98^3+EE99^3+EE100^3+EE101^3+EE102^3+EE103^3+EF96^3+EF97^3+EF98^3+EF99^3+EF100^3+EF101^3+EF102^3+EF103^3</f>
        <v>0</v>
      </c>
      <c r="EF112" s="122">
        <f>EE111^3+EE110^3+EE109^3+EE108^3+EE107^3+EE106^3+EE105^3+EE104^3+EF111^3+EF110^3+EF109^3+EF108^3+EF107^3+EF106^3+EF105^3+EF104^3</f>
        <v>0</v>
      </c>
      <c r="EG112" s="122">
        <f>EG96^3+EG97^3+EG98^3+EG99^3+EG100^3+EG101^3+EG102^3+EG103^3+EH96^3+EH97^3+EH98^3+EH99^3+EH100^3+EH101^3+EH102^3+EH103^3</f>
        <v>0</v>
      </c>
      <c r="EH112" s="122">
        <f>EG111^3+EG110^3+EG109^3+EG108^3+EG107^3+EG106^3+EG105^3+EG104^3+EH111^3+EH110^3+EH109^3+EH108^3+EH107^3+EH106^3+EH105^3+EH104^3</f>
        <v>0</v>
      </c>
      <c r="EI112" s="122">
        <f>EI96^3+EI97^3+EI98^3+EI99^3+EI100^3+EI101^3+EI102^3+EI103^3+EJ96^3+EJ97^3+EJ98^3+EJ99^3+EJ100^3+EJ101^3+EJ102^3+EJ103^3</f>
        <v>0</v>
      </c>
      <c r="EJ112" s="122">
        <f>EI111^3+EI110^3+EI109^3+EI108^3+EI107^3+EI106^3+EI105^3+EI104^3+EJ111^3+EJ110^3+EJ109^3+EJ108^3+EJ107^3+EJ106^3+EJ105^3+EJ104^3</f>
        <v>0</v>
      </c>
      <c r="EK112" s="122">
        <f>EK96^3+EK97^3+EK98^3+EK99^3+EK100^3+EK101^3+EK102^3+EK103^3+EL96^3+EL97^3+EL98^3+EL99^3+EL100^3+EL101^3+EL102^3+EL103^3</f>
        <v>0</v>
      </c>
      <c r="EL112" s="122">
        <f>EK111^3+EK110^3+EK109^3+EK108^3+EK107^3+EK106^3+EK105^3+EK104^3+EL111^3+EL110^3+EL109^3+EL108^3+EL107^3+EL106^3+EL105^3+EL104^3</f>
        <v>0</v>
      </c>
      <c r="EM112" s="122">
        <f>EM96^3+EM97^3+EM98^3+EM99^3+EM100^3+EM101^3+EM102^3+EM103^3+EN96^3+EN97^3+EN98^3+EN99^3+EN100^3+EN101^3+EN102^3+EN103^3</f>
        <v>0</v>
      </c>
      <c r="EN112" s="122">
        <f>EM111^3+EM110^3+EM109^3+EM108^3+EM107^3+EM106^3+EM105^3+EM104^3+EN111^3+EN110^3+EN109^3+EN108^3+EN107^3+EN106^3+EN105^3+EN104^3</f>
        <v>0</v>
      </c>
      <c r="EO112" s="122">
        <f>EO96^3+EO97^3+EO98^3+EO99^3+EO100^3+EO101^3+EO102^3+EO103^3+EP96^3+EP97^3+EP98^3+EP99^3+EP100^3+EP101^3+EP102^3+EP103^3</f>
        <v>0</v>
      </c>
      <c r="EP112" s="123">
        <f>EO111^3+EO110^3+EO109^3+EO108^3+EO107^3+EO106^3+EO105^3+EO104^3+EP111^3+EP110^3+EP109^3+EP108^3+EP107^3+EP106^3+EP105^3+EP104^3</f>
        <v>0</v>
      </c>
      <c r="EQ112" s="168">
        <f>EA96^3+EB97^3+EC98^3+ED99^3+EE100^3+EF101^3+EG102^3+EH103^3+EI104^3+EJ105^3+EK106^3+EL107^3+EM108^3+EN109^3+EO110^3+EP111^3</f>
        <v>0</v>
      </c>
      <c r="ER112" s="169">
        <f>EA104^3+EB105^3+EC106^3+ED107^3+EE108^3+EF109^3+EG110^3+EH111^3+EI96^3+EJ97^3+EK98^3+EL99^3+EM100^3+EN101^3+EO102^3+EP103^3</f>
        <v>0</v>
      </c>
      <c r="ES112" s="52"/>
      <c r="ET112" s="126"/>
      <c r="EU112" s="126"/>
      <c r="EV112" s="126"/>
      <c r="EW112" s="126"/>
      <c r="EX112" s="126"/>
      <c r="EY112" s="126"/>
      <c r="EZ112" s="126"/>
      <c r="FA112" s="126"/>
      <c r="FB112" s="126"/>
      <c r="FC112" s="126"/>
      <c r="FD112" s="126"/>
      <c r="FE112" s="126"/>
      <c r="FF112" s="126"/>
      <c r="FG112" s="126"/>
      <c r="FH112" s="126"/>
      <c r="FI112" s="126"/>
      <c r="FJ112" s="32"/>
      <c r="FK112" s="115"/>
    </row>
    <row r="113" spans="1:167" ht="13.5" thickBot="1" x14ac:dyDescent="0.25">
      <c r="A113" s="32"/>
      <c r="B113" s="32"/>
      <c r="C113" s="32"/>
      <c r="D113" s="106" t="s">
        <v>8</v>
      </c>
      <c r="E113" s="107" t="s">
        <v>207</v>
      </c>
      <c r="F113" s="108">
        <f>B4+(99*B6)</f>
        <v>100</v>
      </c>
      <c r="G113" s="104"/>
      <c r="H113" s="43"/>
      <c r="I113" s="109"/>
      <c r="J113" s="58"/>
      <c r="K113" s="127">
        <f>K96^3+L96^3+M96^3+N96^3+K97^3+L97^3+M97^3+N97^3+K98^3+L98^3+M98^3+N98^3+K99^3+L99^3+M99^3+N99^3</f>
        <v>0</v>
      </c>
      <c r="L113" s="128">
        <f>K100^3+L100^3+M100^3+N100^3+K101^3+L101^3+M101^3+N101^3+K102^3+L102^3+M102^3+N102^3+K103^3+L103^3+M103^3+N103^3</f>
        <v>0</v>
      </c>
      <c r="M113" s="128">
        <f>K104^3+L104^3+M104^3+N104^3+K105^3+L105^3+M105^3+N105^3+K106^3+L106^3+M106^3+N106^3+K107^3+L107^3+M107^3+N107^3</f>
        <v>0</v>
      </c>
      <c r="N113" s="128">
        <f>K108^3+L108^3+M108^3+N108^3+K109^3+L109^3+M109^3+N109^3+K110^3+L110^3+M110^3+N110^3+K111^3+L111^3+M111^3+N111^3</f>
        <v>0</v>
      </c>
      <c r="O113" s="128">
        <f>O96^3+P96^3+Q96^3+R96^3+O97^3+P97^3+Q97^3+R97^3+O98^3+P98^3+Q98^3+R98^3+O99^3+P99^3+Q99^3+R99^3</f>
        <v>0</v>
      </c>
      <c r="P113" s="128">
        <f>O100^3+P100^3+Q100^3+R100^3+O101^3+P101^3+Q101^3+R101^3+O102^3+P102^3+Q102^3+R102^3+O103^3+P103^3+Q103^3+R103^3</f>
        <v>0</v>
      </c>
      <c r="Q113" s="128">
        <f>O104^3+P104^3+Q104^3+R104^3+O105^3+P105^3+Q105^3+R105^3+O106^3+P106^3+Q106^3+R106^3+O107^3+P107^3+Q107^3+R107^3</f>
        <v>0</v>
      </c>
      <c r="R113" s="128">
        <f>O108^3+P108^3+Q108^3+R108^3+O109^3+P109^3+Q109^3+R109^3+O110^3+P110^3+Q110^3+R110^3+O111^3+P111^3+Q111^3+R111^3</f>
        <v>0</v>
      </c>
      <c r="S113" s="128">
        <f>S96^3+T96^3+U96^3+V96^3+S97^3+T97^3+U97^3+V97^3+S98^3+T98^3+U98^3+V98^3+S99^3+T99^3+U99^3+V99^3</f>
        <v>0</v>
      </c>
      <c r="T113" s="128">
        <f>S100^3+T100^3+U100^3+V100^3+S101^3+T101^3+U101^3+V101^3+S102^3+T102^3+U102^3+V102^3+S103^3+T103^3+U103^3+V103^3</f>
        <v>0</v>
      </c>
      <c r="U113" s="128">
        <f>S104^3+T104^3+U104^3+V104^3+S105^3+T105^3+U105^3+V105^3+S106^3+T106^3+U106^3+V106^3+S107^3+T107^3+U107^3+V107^3</f>
        <v>0</v>
      </c>
      <c r="V113" s="128">
        <f>S108^3+T108^3+U108^3+V108^3+S109^3+T109^3+U109^3+V109^3+S110^3+T110^3+U110^3+V110^3+S111^3+T111^3+U111^3+V111^3</f>
        <v>0</v>
      </c>
      <c r="W113" s="128">
        <f>W96^3+X96^3+Y96^3+Z96^3+W97^3+X97^3+Y97^3+Z97^3+W98^3+X98^3+Y98^3+Z98^3+W99^3+X99^3+Y99^3+Z99^3</f>
        <v>0</v>
      </c>
      <c r="X113" s="128">
        <f>W100^3+X100^3+Y100^3+Z100^3+W101^3+X101^3+Y101^3+Z101^3+W102^3+X102^3+Y102^3+Z102^3+W103^3+X103^3+Y103^3+Z103^3</f>
        <v>0</v>
      </c>
      <c r="Y113" s="128">
        <f>W104^3+X104^3+Y104^3+Z104^3+W105^3+X105^3+Y105^3+Z105^3+W106^3+X106^3+Y106^3+Z106^3+W107^3+X107^3+Y107^3+Z107^3</f>
        <v>0</v>
      </c>
      <c r="Z113" s="128">
        <f>W108^3+X108^3+Y108^3+Z108^3+W109^3+X109^3+Y109^3+Z109^3+W110^3+X110^3+Y110^3+Z110^3+W111^3+X111^3+Y111^3+Z111^3</f>
        <v>0</v>
      </c>
      <c r="AA113" s="128">
        <f>K111^3+L110^3+M109^3+N108^3+O107^3+P106^3+Q105^3+R104^3+S103^3+T102^3+U101^3+V100^3+W99^3+X98^3+Y97^3+Z96^3</f>
        <v>0</v>
      </c>
      <c r="AB113" s="170">
        <f>K103^3+L102^3+M101^3+N100^3+O99^3+P98^3+Q97^3+R96^3+S111^3+T110^3+U109^3+V108^3+W107^3+X106^3+Y105^3+Z104^3</f>
        <v>0</v>
      </c>
      <c r="AC113" s="32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32"/>
      <c r="AU113" s="115"/>
      <c r="AW113" s="109"/>
      <c r="AX113" s="58"/>
      <c r="AY113" s="127">
        <f>AY96^3+AZ96^3+BA96^3+BB96^3+AY97^3+AZ97^3+BA97^3+BB97^3+AY98^3+AZ98^3+BA98^3+BB98^3+AY99^3+AZ99^3+BA99^3+BB99^3</f>
        <v>0</v>
      </c>
      <c r="AZ113" s="128">
        <f>AY100^3+AZ100^3+BA100^3+BB100^3+AY101^3+AZ101^3+BA101^3+BB101^3+AY102^3+AZ102^3+BA102^3+BB102^3+AY103^3+AZ103^3+BA103^3+BB103^3</f>
        <v>0</v>
      </c>
      <c r="BA113" s="128">
        <f>AY104^3+AZ104^3+BA104^3+BB104^3+AY105^3+AZ105^3+BA105^3+BB105^3+AY106^3+AZ106^3+BA106^3+BB106^3+AY107^3+AZ107^3+BA107^3+BB107^3</f>
        <v>0</v>
      </c>
      <c r="BB113" s="128">
        <f>AY108^3+AZ108^3+BA108^3+BB108^3+AY109^3+AZ109^3+BA109^3+BB109^3+AY110^3+AZ110^3+BA110^3+BB110^3+AY111^3+AZ111^3+BA111^3+BB111^3</f>
        <v>0</v>
      </c>
      <c r="BC113" s="128">
        <f>BC96^3+BD96^3+BE96^3+BF96^3+BC97^3+BD97^3+BE97^3+BF97^3+BC98^3+BD98^3+BE98^3+BF98^3+BC99^3+BD99^3+BE99^3+BF99^3</f>
        <v>0</v>
      </c>
      <c r="BD113" s="128">
        <f>BC100^3+BD100^3+BE100^3+BF100^3+BC101^3+BD101^3+BE101^3+BF101^3+BC102^3+BD102^3+BE102^3+BF102^3+BC103^3+BD103^3+BE103^3+BF103^3</f>
        <v>0</v>
      </c>
      <c r="BE113" s="128">
        <f>BC104^3+BD104^3+BE104^3+BF104^3+BC105^3+BD105^3+BE105^3+BF105^3+BC106^3+BD106^3+BE106^3+BF106^3+BC107^3+BD107^3+BE107^3+BF107^3</f>
        <v>0</v>
      </c>
      <c r="BF113" s="128">
        <f>BC108^3+BD108^3+BE108^3+BF108^3+BC109^3+BD109^3+BE109^3+BF109^3+BC110^3+BD110^3+BE110^3+BF110^3+BC111^3+BD111^3+BE111^3+BF111^3</f>
        <v>0</v>
      </c>
      <c r="BG113" s="128">
        <f>BG96^3+BH96^3+BI96^3+BJ96^3+BG97^3+BH97^3+BI97^3+BJ97^3+BG98^3+BH98^3+BI98^3+BJ98^3+BG99^3+BH99^3+BI99^3+BJ99^3</f>
        <v>0</v>
      </c>
      <c r="BH113" s="128">
        <f>BG100^3+BH100^3+BI100^3+BJ100^3+BG101^3+BH101^3+BI101^3+BJ101^3+BG102^3+BH102^3+BI102^3+BJ102^3+BG103^3+BH103^3+BI103^3+BJ103^3</f>
        <v>0</v>
      </c>
      <c r="BI113" s="128">
        <f>BG104^3+BH104^3+BI104^3+BJ104^3+BG105^3+BH105^3+BI105^3+BJ105^3+BG106^3+BH106^3+BI106^3+BJ106^3+BG107^3+BH107^3+BI107^3+BJ107^3</f>
        <v>0</v>
      </c>
      <c r="BJ113" s="128">
        <f>BG108^3+BH108^3+BI108^3+BJ108^3+BG109^3+BH109^3+BI109^3+BJ109^3+BG110^3+BH110^3+BI110^3+BJ110^3+BG111^3+BH111^3+BI111^3+BJ111^3</f>
        <v>0</v>
      </c>
      <c r="BK113" s="128">
        <f>BK96^3+BL96^3+BM96^3+BN96^3+BK97^3+BL97^3+BM97^3+BN97^3+BK98^3+BL98^3+BM98^3+BN98^3+BK99^3+BL99^3+BM99^3+BN99^3</f>
        <v>0</v>
      </c>
      <c r="BL113" s="128">
        <f>BK100^3+BL100^3+BM100^3+BN100^3+BK101^3+BL101^3+BM101^3+BN101^3+BK102^3+BL102^3+BM102^3+BN102^3+BK103^3+BL103^3+BM103^3+BN103^3</f>
        <v>0</v>
      </c>
      <c r="BM113" s="128">
        <f>BK104^3+BL104^3+BM104^3+BN104^3+BK105^3+BL105^3+BM105^3+BN105^3+BK106^3+BL106^3+BM106^3+BN106^3+BK107^3+BL107^3+BM107^3+BN107^3</f>
        <v>0</v>
      </c>
      <c r="BN113" s="128">
        <f>BK108^3+BL108^3+BM108^3+BN108^3+BK109^3+BL109^3+BM109^3+BN109^3+BK110^3+BL110^3+BM110^3+BN110^3+BK111^3+BL111^3+BM111^3+BN111^3</f>
        <v>0</v>
      </c>
      <c r="BO113" s="128">
        <f>AY111^3+AZ110^3+BA109^3+BB108^3+BC107^3+BD106^3+BE105^3+BF104^3+BG103^3+BH102^3+BI101^3+BJ100^3+BK99^3+BL98^3+BM97^3+BN96^3</f>
        <v>0</v>
      </c>
      <c r="BP113" s="170">
        <f>AY103^3+AZ102^3+BA101^3+BB100^3+BC99^3+BD98^3+BE97^3+BF96^3+BG111^3+BH110^3+BI109^3+BJ108^3+BK107^3+BL106^3+BM105^3+BN104^3</f>
        <v>0</v>
      </c>
      <c r="BQ113" s="32"/>
      <c r="BR113" s="131"/>
      <c r="BS113" s="131"/>
      <c r="BT113" s="131"/>
      <c r="BU113" s="131"/>
      <c r="BV113" s="131"/>
      <c r="BW113" s="131"/>
      <c r="BX113" s="131"/>
      <c r="BY113" s="131"/>
      <c r="BZ113" s="131"/>
      <c r="CA113" s="131"/>
      <c r="CB113" s="131"/>
      <c r="CC113" s="131"/>
      <c r="CD113" s="131"/>
      <c r="CE113" s="131"/>
      <c r="CF113" s="131"/>
      <c r="CG113" s="131"/>
      <c r="CH113" s="32"/>
      <c r="CI113" s="115"/>
      <c r="CJ113" s="144"/>
      <c r="CK113" s="109"/>
      <c r="CL113" s="58"/>
      <c r="CM113" s="127">
        <f>CM96^3+CN96^3+CO96^3+CP96^3+CM97^3+CN97^3+CO97^3+CP97^3+CM98^3+CN98^3+CO98^3+CP98^3+CM99^3+CN99^3+CO99^3+CP99^3</f>
        <v>0</v>
      </c>
      <c r="CN113" s="128">
        <f>CM100^3+CN100^3+CO100^3+CP100^3+CM101^3+CN101^3+CO101^3+CP101^3+CM102^3+CN102^3+CO102^3+CP102^3+CM103^3+CN103^3+CO103^3+CP103^3</f>
        <v>0</v>
      </c>
      <c r="CO113" s="128">
        <f>CM104^3+CN104^3+CO104^3+CP104^3+CM105^3+CN105^3+CO105^3+CP105^3+CM106^3+CN106^3+CO106^3+CP106^3+CM107^3+CN107^3+CO107^3+CP107^3</f>
        <v>0</v>
      </c>
      <c r="CP113" s="128">
        <f>CM108^3+CN108^3+CO108^3+CP108^3+CM109^3+CN109^3+CO109^3+CP109^3+CM110^3+CN110^3+CO110^3+CP110^3+CM111^3+CN111^3+CO111^3+CP111^3</f>
        <v>0</v>
      </c>
      <c r="CQ113" s="128">
        <f>CQ96^3+CR96^3+CS96^3+CT96^3+CQ97^3+CR97^3+CS97^3+CT97^3+CQ98^3+CR98^3+CS98^3+CT98^3+CQ99^3+CR99^3+CS99^3+CT99^3</f>
        <v>0</v>
      </c>
      <c r="CR113" s="128">
        <f>CQ100^3+CR100^3+CS100^3+CT100^3+CQ101^3+CR101^3+CS101^3+CT101^3+CQ102^3+CR102^3+CS102^3+CT102^3+CQ103^3+CR103^3+CS103^3+CT103^3</f>
        <v>0</v>
      </c>
      <c r="CS113" s="128">
        <f>CQ104^3+CR104^3+CS104^3+CT104^3+CQ105^3+CR105^3+CS105^3+CT105^3+CQ106^3+CR106^3+CS106^3+CT106^3+CQ107^3+CR107^3+CS107^3+CT107^3</f>
        <v>0</v>
      </c>
      <c r="CT113" s="128">
        <f>CQ108^3+CR108^3+CS108^3+CT108^3+CQ109^3+CR109^3+CS109^3+CT109^3+CQ110^3+CR110^3+CS110^3+CT110^3+CQ111^3+CR111^3+CS111^3+CT111^3</f>
        <v>0</v>
      </c>
      <c r="CU113" s="128">
        <f>CU96^3+CV96^3+CW96^3+CX96^3+CU97^3+CV97^3+CW97^3+CX97^3+CU98^3+CV98^3+CW98^3+CX98^3+CU99^3+CV99^3+CW99^3+CX99^3</f>
        <v>0</v>
      </c>
      <c r="CV113" s="128">
        <f>CU100^3+CV100^3+CW100^3+CX100^3+CU101^3+CV101^3+CW101^3+CX101^3+CU102^3+CV102^3+CW102^3+CX102^3+CU103^3+CV103^3+CW103^3+CX103^3</f>
        <v>0</v>
      </c>
      <c r="CW113" s="128">
        <f>CU104^3+CV104^3+CW104^3+CX104^3+CU105^3+CV105^3+CW105^3+CX105^3+CU106^3+CV106^3+CW106^3+CX106^3+CU107^3+CV107^3+CW107^3+CX107^3</f>
        <v>0</v>
      </c>
      <c r="CX113" s="128">
        <f>CU108^3+CV108^3+CW108^3+CX108^3+CU109^3+CV109^3+CW109^3+CX109^3+CU110^3+CV110^3+CW110^3+CX110^3+CU111^3+CV111^3+CW111^3+CX111^3</f>
        <v>0</v>
      </c>
      <c r="CY113" s="128">
        <f>CY96^3+CZ96^3+DA96^3+DB96^3+CY97^3+CZ97^3+DA97^3+DB97^3+CY98^3+CZ98^3+DA98^3+DB98^3+CY99^3+CZ99^3+DA99^3+DB99^3</f>
        <v>0</v>
      </c>
      <c r="CZ113" s="128">
        <f>CY100^3+CZ100^3+DA100^3+DB100^3+CY101^3+CZ101^3+DA101^3+DB101^3+CY102^3+CZ102^3+DA102^3+DB102^3+CY103^3+CZ103^3+DA103^3+DB103^3</f>
        <v>0</v>
      </c>
      <c r="DA113" s="128">
        <f>CY104^3+CZ104^3+DA104^3+DB104^3+CY105^3+CZ105^3+DA105^3+DB105^3+CY106^3+CZ106^3+DA106^3+DB106^3+CY107^3+CZ107^3+DA107^3+DB107^3</f>
        <v>0</v>
      </c>
      <c r="DB113" s="128">
        <f>CY108^3+CZ108^3+DA108^3+DB108^3+CY109^3+CZ109^3+DA109^3+DB109^3+CY110^3+CZ110^3+DA110^3+DB110^3+CY111^3+CZ111^3+DA111^3+DB111^3</f>
        <v>0</v>
      </c>
      <c r="DC113" s="128">
        <f>CM111^3+CN110^3+CO109^3+CP108^3+CQ107^3+CR106^3+CS105^3+CT104^3+CU103^3+CV102^3+CW101^3+CX100^3+CY99^3+CZ98^3+DA97^3+DB96^3</f>
        <v>0</v>
      </c>
      <c r="DD113" s="170">
        <f>CM103^3+CN102^3+CO101^3+CP100^3+CQ99^3+CR98^3+CS97^3+CT96^3+CU111^3+CV110^3+CW109^3+CX108^3+CY107^3+CZ106^3+DA105^3+DB104^3</f>
        <v>0</v>
      </c>
      <c r="DE113" s="32"/>
      <c r="DF113" s="131"/>
      <c r="DG113" s="131"/>
      <c r="DH113" s="131"/>
      <c r="DI113" s="131"/>
      <c r="DJ113" s="131"/>
      <c r="DK113" s="131"/>
      <c r="DL113" s="131"/>
      <c r="DM113" s="131"/>
      <c r="DN113" s="131"/>
      <c r="DO113" s="131"/>
      <c r="DP113" s="131"/>
      <c r="DQ113" s="131"/>
      <c r="DR113" s="131"/>
      <c r="DS113" s="131"/>
      <c r="DT113" s="131"/>
      <c r="DU113" s="131"/>
      <c r="DV113" s="32"/>
      <c r="DW113" s="115"/>
      <c r="DY113" s="109"/>
      <c r="DZ113" s="58"/>
      <c r="EA113" s="127">
        <f>EA96^3+EB96^3+EC96^3+ED96^3+EA97^3+EB97^3+EC97^3+ED97^3+EA98^3+EB98^3+EC98^3+ED98^3+EA99^3+EB99^3+EC99^3+ED99^3</f>
        <v>0</v>
      </c>
      <c r="EB113" s="128">
        <f>EA100^3+EB100^3+EC100^3+ED100^3+EA101^3+EB101^3+EC101^3+ED101^3+EA102^3+EB102^3+EC102^3+ED102^3+EA103^3+EB103^3+EC103^3+ED103^3</f>
        <v>0</v>
      </c>
      <c r="EC113" s="128">
        <f>EA104^3+EB104^3+EC104^3+ED104^3+EA105^3+EB105^3+EC105^3+ED105^3+EA106^3+EB106^3+EC106^3+ED106^3+EA107^3+EB107^3+EC107^3+ED107^3</f>
        <v>0</v>
      </c>
      <c r="ED113" s="128">
        <f>EA108^3+EB108^3+EC108^3+ED108^3+EA109^3+EB109^3+EC109^3+ED109^3+EA110^3+EB110^3+EC110^3+ED110^3+EA111^3+EB111^3+EC111^3+ED111^3</f>
        <v>0</v>
      </c>
      <c r="EE113" s="128">
        <f>EE96^3+EF96^3+EG96^3+EH96^3+EE97^3+EF97^3+EG97^3+EH97^3+EE98^3+EF98^3+EG98^3+EH98^3+EE99^3+EF99^3+EG99^3+EH99^3</f>
        <v>0</v>
      </c>
      <c r="EF113" s="128">
        <f>EE100^3+EF100^3+EG100^3+EH100^3+EE101^3+EF101^3+EG101^3+EH101^3+EE102^3+EF102^3+EG102^3+EH102^3+EE103^3+EF103^3+EG103^3+EH103^3</f>
        <v>0</v>
      </c>
      <c r="EG113" s="128">
        <f>EE104^3+EF104^3+EG104^3+EH104^3+EE105^3+EF105^3+EG105^3+EH105^3+EE106^3+EF106^3+EG106^3+EH106^3+EE107^3+EF107^3+EG107^3+EH107^3</f>
        <v>0</v>
      </c>
      <c r="EH113" s="128">
        <f>EE108^3+EF108^3+EG108^3+EH108^3+EE109^3+EF109^3+EG109^3+EH109^3+EE110^3+EF110^3+EG110^3+EH110^3+EE111^3+EF111^3+EG111^3+EH111^3</f>
        <v>0</v>
      </c>
      <c r="EI113" s="128">
        <f>EI96^3+EJ96^3+EK96^3+EL96^3+EI97^3+EJ97^3+EK97^3+EL97^3+EI98^3+EJ98^3+EK98^3+EL98^3+EI99^3+EJ99^3+EK99^3+EL99^3</f>
        <v>0</v>
      </c>
      <c r="EJ113" s="128">
        <f>EI100^3+EJ100^3+EK100^3+EL100^3+EI101^3+EJ101^3+EK101^3+EL101^3+EI102^3+EJ102^3+EK102^3+EL102^3+EI103^3+EJ103^3+EK103^3+EL103^3</f>
        <v>0</v>
      </c>
      <c r="EK113" s="128">
        <f>EI104^3+EJ104^3+EK104^3+EL104^3+EI105^3+EJ105^3+EK105^3+EL105^3+EI106^3+EJ106^3+EK106^3+EL106^3+EI107^3+EJ107^3+EK107^3+EL107^3</f>
        <v>0</v>
      </c>
      <c r="EL113" s="128">
        <f>EI108^3+EJ108^3+EK108^3+EL108^3+EI109^3+EJ109^3+EK109^3+EL109^3+EI110^3+EJ110^3+EK110^3+EL110^3+EI111^3+EJ111^3+EK111^3+EL111^3</f>
        <v>0</v>
      </c>
      <c r="EM113" s="128">
        <f>EM96^3+EN96^3+EO96^3+EP96^3+EM97^3+EN97^3+EO97^3+EP97^3+EM98^3+EN98^3+EO98^3+EP98^3+EM99^3+EN99^3+EO99^3+EP99^3</f>
        <v>0</v>
      </c>
      <c r="EN113" s="128">
        <f>EM100^3+EN100^3+EO100^3+EP100^3+EM101^3+EN101^3+EO101^3+EP101^3+EM102^3+EN102^3+EO102^3+EP102^3+EM103^3+EN103^3+EO103^3+EP103^3</f>
        <v>0</v>
      </c>
      <c r="EO113" s="128">
        <f>EM104^3+EN104^3+EO104^3+EP104^3+EM105^3+EN105^3+EO105^3+EP105^3+EM106^3+EN106^3+EO106^3+EP106^3+EM107^3+EN107^3+EO107^3+EP107^3</f>
        <v>0</v>
      </c>
      <c r="EP113" s="128">
        <f>EM108^3+EN108^3+EO108^3+EP108^3+EM109^3+EN109^3+EO109^3+EP109^3+EM110^3+EN110^3+EO110^3+EP110^3+EM111^3+EN111^3+EO111^3+EP111^3</f>
        <v>0</v>
      </c>
      <c r="EQ113" s="128">
        <f>EA111^3+EB110^3+EC109^3+ED108^3+EE107^3+EF106^3+EG105^3+EH104^3+EI103^3+EJ102^3+EK101^3+EL100^3+EM99^3+EN98^3+EO97^3+EP96^3</f>
        <v>0</v>
      </c>
      <c r="ER113" s="170">
        <f>EA103^3+EB102^3+EC101^3+ED100^3+EE99^3+EF98^3+EG97^3+EH96^3+EI111^3+EJ110^3+EK109^3+EL108^3+EM107^3+EN106^3+EO105^3+EP104^3</f>
        <v>0</v>
      </c>
      <c r="ES113" s="32"/>
      <c r="ET113" s="131"/>
      <c r="EU113" s="131"/>
      <c r="EV113" s="131"/>
      <c r="EW113" s="131"/>
      <c r="EX113" s="131"/>
      <c r="EY113" s="131"/>
      <c r="EZ113" s="131"/>
      <c r="FA113" s="131"/>
      <c r="FB113" s="131"/>
      <c r="FC113" s="131"/>
      <c r="FD113" s="131"/>
      <c r="FE113" s="131"/>
      <c r="FF113" s="131"/>
      <c r="FG113" s="131"/>
      <c r="FH113" s="131"/>
      <c r="FI113" s="131"/>
      <c r="FJ113" s="32"/>
      <c r="FK113" s="115"/>
    </row>
    <row r="114" spans="1:167" ht="13.5" thickBot="1" x14ac:dyDescent="0.25">
      <c r="A114" s="32"/>
      <c r="B114" s="32"/>
      <c r="C114" s="32"/>
      <c r="D114" s="106" t="s">
        <v>87</v>
      </c>
      <c r="E114" s="107" t="s">
        <v>207</v>
      </c>
      <c r="F114" s="108">
        <f>B4+(100*B6)</f>
        <v>101</v>
      </c>
      <c r="G114" s="104"/>
      <c r="H114" s="43"/>
      <c r="I114" s="109"/>
      <c r="J114" s="58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137"/>
      <c r="AB114" s="137"/>
      <c r="AC114" s="32" t="s">
        <v>0</v>
      </c>
      <c r="AD114" s="135"/>
      <c r="AE114" s="135"/>
      <c r="AF114" s="135"/>
      <c r="AG114" s="135"/>
      <c r="AH114" s="135"/>
      <c r="AI114" s="135"/>
      <c r="AJ114" s="135"/>
      <c r="AK114" s="135"/>
      <c r="AL114" s="135"/>
      <c r="AM114" s="135"/>
      <c r="AN114" s="135"/>
      <c r="AO114" s="135"/>
      <c r="AP114" s="135"/>
      <c r="AQ114" s="135"/>
      <c r="AR114" s="135"/>
      <c r="AS114" s="135"/>
      <c r="AT114" s="32"/>
      <c r="AU114" s="115"/>
      <c r="AW114" s="109"/>
      <c r="AX114" s="58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  <c r="BN114" s="46"/>
      <c r="BO114" s="137"/>
      <c r="BP114" s="137"/>
      <c r="BQ114" s="32" t="s">
        <v>0</v>
      </c>
      <c r="BR114" s="135"/>
      <c r="BS114" s="135"/>
      <c r="BT114" s="135"/>
      <c r="BU114" s="135"/>
      <c r="BV114" s="135"/>
      <c r="BW114" s="135"/>
      <c r="BX114" s="135"/>
      <c r="BY114" s="135"/>
      <c r="BZ114" s="135"/>
      <c r="CA114" s="135"/>
      <c r="CB114" s="135"/>
      <c r="CC114" s="135"/>
      <c r="CD114" s="135"/>
      <c r="CE114" s="135"/>
      <c r="CF114" s="135"/>
      <c r="CG114" s="135"/>
      <c r="CH114" s="32"/>
      <c r="CI114" s="115"/>
      <c r="CJ114" s="144"/>
      <c r="CK114" s="109"/>
      <c r="CL114" s="58"/>
      <c r="CM114" s="46"/>
      <c r="CN114" s="46"/>
      <c r="CO114" s="46"/>
      <c r="CP114" s="46"/>
      <c r="CQ114" s="46"/>
      <c r="CR114" s="46"/>
      <c r="CS114" s="46"/>
      <c r="CT114" s="46"/>
      <c r="CU114" s="46"/>
      <c r="CV114" s="46"/>
      <c r="CW114" s="46"/>
      <c r="CX114" s="46"/>
      <c r="CY114" s="46"/>
      <c r="CZ114" s="46"/>
      <c r="DA114" s="46"/>
      <c r="DB114" s="46"/>
      <c r="DC114" s="137"/>
      <c r="DD114" s="137"/>
      <c r="DE114" s="32" t="s">
        <v>0</v>
      </c>
      <c r="DF114" s="135"/>
      <c r="DG114" s="135"/>
      <c r="DH114" s="135"/>
      <c r="DI114" s="135"/>
      <c r="DJ114" s="135"/>
      <c r="DK114" s="135"/>
      <c r="DL114" s="135"/>
      <c r="DM114" s="135"/>
      <c r="DN114" s="135"/>
      <c r="DO114" s="135"/>
      <c r="DP114" s="135"/>
      <c r="DQ114" s="135"/>
      <c r="DR114" s="135"/>
      <c r="DS114" s="135"/>
      <c r="DT114" s="135"/>
      <c r="DU114" s="135"/>
      <c r="DV114" s="32"/>
      <c r="DW114" s="115"/>
      <c r="DY114" s="109"/>
      <c r="DZ114" s="58"/>
      <c r="EA114" s="46"/>
      <c r="EB114" s="46"/>
      <c r="EC114" s="46"/>
      <c r="ED114" s="46"/>
      <c r="EE114" s="46"/>
      <c r="EF114" s="46"/>
      <c r="EG114" s="46"/>
      <c r="EH114" s="46"/>
      <c r="EI114" s="46"/>
      <c r="EJ114" s="46"/>
      <c r="EK114" s="46"/>
      <c r="EL114" s="46"/>
      <c r="EM114" s="46"/>
      <c r="EN114" s="46"/>
      <c r="EO114" s="46"/>
      <c r="EP114" s="46"/>
      <c r="EQ114" s="137"/>
      <c r="ER114" s="137"/>
      <c r="ES114" s="32" t="s">
        <v>0</v>
      </c>
      <c r="ET114" s="135"/>
      <c r="EU114" s="135"/>
      <c r="EV114" s="135"/>
      <c r="EW114" s="135"/>
      <c r="EX114" s="135"/>
      <c r="EY114" s="135"/>
      <c r="EZ114" s="135"/>
      <c r="FA114" s="135"/>
      <c r="FB114" s="135"/>
      <c r="FC114" s="135"/>
      <c r="FD114" s="135"/>
      <c r="FE114" s="135"/>
      <c r="FF114" s="135"/>
      <c r="FG114" s="135"/>
      <c r="FH114" s="135"/>
      <c r="FI114" s="135"/>
      <c r="FJ114" s="32"/>
      <c r="FK114" s="115"/>
    </row>
    <row r="115" spans="1:167" ht="14.25" thickTop="1" thickBot="1" x14ac:dyDescent="0.25">
      <c r="A115" s="32"/>
      <c r="B115" s="32"/>
      <c r="C115" s="32"/>
      <c r="D115" s="106" t="s">
        <v>259</v>
      </c>
      <c r="E115" s="107" t="s">
        <v>207</v>
      </c>
      <c r="F115" s="110">
        <f>B4+(101*B6)</f>
        <v>102</v>
      </c>
      <c r="G115" s="104"/>
      <c r="H115" s="43"/>
      <c r="I115" s="138"/>
      <c r="J115" s="142"/>
      <c r="K115" s="143"/>
      <c r="L115" s="143"/>
      <c r="M115" s="143"/>
      <c r="N115" s="143"/>
      <c r="O115" s="143"/>
      <c r="P115" s="143"/>
      <c r="Q115" s="143"/>
      <c r="R115" s="143"/>
      <c r="S115" s="143"/>
      <c r="T115" s="143"/>
      <c r="U115" s="143"/>
      <c r="V115" s="143"/>
      <c r="W115" s="143"/>
      <c r="X115" s="143"/>
      <c r="Y115" s="143"/>
      <c r="Z115" s="143"/>
      <c r="AA115" s="143"/>
      <c r="AB115" s="143"/>
      <c r="AC115" s="143"/>
      <c r="AD115" s="140"/>
      <c r="AE115" s="140"/>
      <c r="AF115" s="140"/>
      <c r="AG115" s="140"/>
      <c r="AH115" s="140"/>
      <c r="AI115" s="140"/>
      <c r="AJ115" s="140"/>
      <c r="AK115" s="140"/>
      <c r="AL115" s="140"/>
      <c r="AM115" s="140"/>
      <c r="AN115" s="140"/>
      <c r="AO115" s="140"/>
      <c r="AP115" s="140"/>
      <c r="AQ115" s="140"/>
      <c r="AR115" s="140"/>
      <c r="AS115" s="140"/>
      <c r="AT115" s="139"/>
      <c r="AU115" s="141" t="s">
        <v>0</v>
      </c>
      <c r="AW115" s="138"/>
      <c r="AX115" s="142"/>
      <c r="AY115" s="143"/>
      <c r="AZ115" s="143"/>
      <c r="BA115" s="143"/>
      <c r="BB115" s="143"/>
      <c r="BC115" s="143"/>
      <c r="BD115" s="143"/>
      <c r="BE115" s="143"/>
      <c r="BF115" s="143"/>
      <c r="BG115" s="143"/>
      <c r="BH115" s="143"/>
      <c r="BI115" s="143"/>
      <c r="BJ115" s="143"/>
      <c r="BK115" s="143"/>
      <c r="BL115" s="143"/>
      <c r="BM115" s="143"/>
      <c r="BN115" s="143"/>
      <c r="BO115" s="143"/>
      <c r="BP115" s="143"/>
      <c r="BQ115" s="143"/>
      <c r="BR115" s="140"/>
      <c r="BS115" s="140"/>
      <c r="BT115" s="140"/>
      <c r="BU115" s="140"/>
      <c r="BV115" s="140"/>
      <c r="BW115" s="140"/>
      <c r="BX115" s="140"/>
      <c r="BY115" s="140"/>
      <c r="BZ115" s="140"/>
      <c r="CA115" s="140"/>
      <c r="CB115" s="140"/>
      <c r="CC115" s="140"/>
      <c r="CD115" s="140"/>
      <c r="CE115" s="140"/>
      <c r="CF115" s="140"/>
      <c r="CG115" s="140"/>
      <c r="CH115" s="139"/>
      <c r="CI115" s="141" t="s">
        <v>0</v>
      </c>
      <c r="CJ115" s="144"/>
      <c r="CK115" s="138"/>
      <c r="CL115" s="142"/>
      <c r="CM115" s="143"/>
      <c r="CN115" s="143"/>
      <c r="CO115" s="143"/>
      <c r="CP115" s="143"/>
      <c r="CQ115" s="143"/>
      <c r="CR115" s="143"/>
      <c r="CS115" s="143"/>
      <c r="CT115" s="143"/>
      <c r="CU115" s="143"/>
      <c r="CV115" s="143"/>
      <c r="CW115" s="143"/>
      <c r="CX115" s="143"/>
      <c r="CY115" s="143"/>
      <c r="CZ115" s="143"/>
      <c r="DA115" s="143"/>
      <c r="DB115" s="143"/>
      <c r="DC115" s="143"/>
      <c r="DD115" s="143"/>
      <c r="DE115" s="143"/>
      <c r="DF115" s="140"/>
      <c r="DG115" s="140"/>
      <c r="DH115" s="140"/>
      <c r="DI115" s="140"/>
      <c r="DJ115" s="140"/>
      <c r="DK115" s="140"/>
      <c r="DL115" s="140"/>
      <c r="DM115" s="140"/>
      <c r="DN115" s="140"/>
      <c r="DO115" s="140"/>
      <c r="DP115" s="140"/>
      <c r="DQ115" s="140"/>
      <c r="DR115" s="140"/>
      <c r="DS115" s="140"/>
      <c r="DT115" s="140"/>
      <c r="DU115" s="140"/>
      <c r="DV115" s="139"/>
      <c r="DW115" s="141" t="s">
        <v>0</v>
      </c>
      <c r="DY115" s="138"/>
      <c r="DZ115" s="142"/>
      <c r="EA115" s="143"/>
      <c r="EB115" s="143"/>
      <c r="EC115" s="143"/>
      <c r="ED115" s="143"/>
      <c r="EE115" s="143"/>
      <c r="EF115" s="143"/>
      <c r="EG115" s="143"/>
      <c r="EH115" s="143"/>
      <c r="EI115" s="143"/>
      <c r="EJ115" s="143"/>
      <c r="EK115" s="143"/>
      <c r="EL115" s="143"/>
      <c r="EM115" s="143"/>
      <c r="EN115" s="143"/>
      <c r="EO115" s="143"/>
      <c r="EP115" s="143"/>
      <c r="EQ115" s="143"/>
      <c r="ER115" s="143"/>
      <c r="ES115" s="143"/>
      <c r="ET115" s="140"/>
      <c r="EU115" s="140"/>
      <c r="EV115" s="140"/>
      <c r="EW115" s="140"/>
      <c r="EX115" s="140"/>
      <c r="EY115" s="140"/>
      <c r="EZ115" s="140"/>
      <c r="FA115" s="140"/>
      <c r="FB115" s="140"/>
      <c r="FC115" s="140"/>
      <c r="FD115" s="140"/>
      <c r="FE115" s="140"/>
      <c r="FF115" s="140"/>
      <c r="FG115" s="140"/>
      <c r="FH115" s="140"/>
      <c r="FI115" s="140"/>
      <c r="FJ115" s="139"/>
      <c r="FK115" s="141" t="s">
        <v>0</v>
      </c>
    </row>
    <row r="116" spans="1:167" ht="14.25" thickTop="1" thickBot="1" x14ac:dyDescent="0.25">
      <c r="A116" s="32"/>
      <c r="B116" s="32"/>
      <c r="C116" s="32"/>
      <c r="D116" s="106" t="s">
        <v>236</v>
      </c>
      <c r="E116" s="107" t="s">
        <v>207</v>
      </c>
      <c r="F116" s="110">
        <f>B4+(102*B6)</f>
        <v>103</v>
      </c>
      <c r="G116" s="104"/>
      <c r="H116" s="43"/>
      <c r="P116" s="25" t="s">
        <v>0</v>
      </c>
      <c r="W116" s="25" t="s">
        <v>0</v>
      </c>
      <c r="X116" s="25" t="s">
        <v>0</v>
      </c>
      <c r="Z116" s="25" t="s">
        <v>0</v>
      </c>
      <c r="AC116" s="25" t="s">
        <v>0</v>
      </c>
      <c r="BL116" s="25" t="s">
        <v>0</v>
      </c>
      <c r="CJ116" s="144"/>
      <c r="CZ116" s="25" t="s">
        <v>0</v>
      </c>
      <c r="EN116" s="25" t="s">
        <v>0</v>
      </c>
    </row>
    <row r="117" spans="1:167" ht="14.25" thickTop="1" thickBot="1" x14ac:dyDescent="0.25">
      <c r="A117" s="32"/>
      <c r="B117" s="32"/>
      <c r="C117" s="32"/>
      <c r="D117" s="106" t="s">
        <v>135</v>
      </c>
      <c r="E117" s="107" t="s">
        <v>207</v>
      </c>
      <c r="F117" s="108">
        <f>B4+(103*B6)</f>
        <v>104</v>
      </c>
      <c r="G117" s="104"/>
      <c r="H117" s="43"/>
      <c r="I117" s="38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40"/>
      <c r="AE117" s="40"/>
      <c r="AF117" s="40"/>
      <c r="AG117" s="40"/>
      <c r="AH117" s="40"/>
      <c r="AI117" s="40"/>
      <c r="AJ117" s="40"/>
      <c r="AK117" s="40"/>
      <c r="AL117" s="40"/>
      <c r="AM117" s="40"/>
      <c r="AN117" s="40"/>
      <c r="AO117" s="40"/>
      <c r="AP117" s="40"/>
      <c r="AQ117" s="40"/>
      <c r="AR117" s="40"/>
      <c r="AS117" s="40"/>
      <c r="AT117" s="39"/>
      <c r="AU117" s="41"/>
      <c r="AW117" s="38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  <c r="BN117" s="39"/>
      <c r="BO117" s="39"/>
      <c r="BP117" s="39"/>
      <c r="BQ117" s="39"/>
      <c r="BR117" s="40"/>
      <c r="BS117" s="40"/>
      <c r="BT117" s="40"/>
      <c r="BU117" s="40"/>
      <c r="BV117" s="40"/>
      <c r="BW117" s="40"/>
      <c r="BX117" s="40"/>
      <c r="BY117" s="40"/>
      <c r="BZ117" s="40"/>
      <c r="CA117" s="40"/>
      <c r="CB117" s="40"/>
      <c r="CC117" s="40"/>
      <c r="CD117" s="40"/>
      <c r="CE117" s="40"/>
      <c r="CF117" s="40"/>
      <c r="CG117" s="40"/>
      <c r="CH117" s="39"/>
      <c r="CI117" s="41"/>
      <c r="CJ117" s="144"/>
      <c r="CK117" s="38"/>
      <c r="CL117" s="39"/>
      <c r="CM117" s="39"/>
      <c r="CN117" s="39"/>
      <c r="CO117" s="39"/>
      <c r="CP117" s="39"/>
      <c r="CQ117" s="39"/>
      <c r="CR117" s="39"/>
      <c r="CS117" s="39"/>
      <c r="CT117" s="39"/>
      <c r="CU117" s="39"/>
      <c r="CV117" s="39"/>
      <c r="CW117" s="39"/>
      <c r="CX117" s="39"/>
      <c r="CY117" s="39"/>
      <c r="CZ117" s="39"/>
      <c r="DA117" s="39"/>
      <c r="DB117" s="39"/>
      <c r="DC117" s="39"/>
      <c r="DD117" s="39"/>
      <c r="DE117" s="39"/>
      <c r="DF117" s="40"/>
      <c r="DG117" s="40"/>
      <c r="DH117" s="40"/>
      <c r="DI117" s="40"/>
      <c r="DJ117" s="40"/>
      <c r="DK117" s="40"/>
      <c r="DL117" s="40"/>
      <c r="DM117" s="40"/>
      <c r="DN117" s="40"/>
      <c r="DO117" s="40"/>
      <c r="DP117" s="40"/>
      <c r="DQ117" s="40"/>
      <c r="DR117" s="40"/>
      <c r="DS117" s="40"/>
      <c r="DT117" s="40"/>
      <c r="DU117" s="40"/>
      <c r="DV117" s="39"/>
      <c r="DW117" s="41"/>
      <c r="DY117" s="38"/>
      <c r="DZ117" s="39"/>
      <c r="EA117" s="39"/>
      <c r="EB117" s="39"/>
      <c r="EC117" s="39"/>
      <c r="ED117" s="39"/>
      <c r="EE117" s="39"/>
      <c r="EF117" s="39"/>
      <c r="EG117" s="39"/>
      <c r="EH117" s="39"/>
      <c r="EI117" s="39"/>
      <c r="EJ117" s="39"/>
      <c r="EK117" s="39"/>
      <c r="EL117" s="39"/>
      <c r="EM117" s="39"/>
      <c r="EN117" s="39"/>
      <c r="EO117" s="39"/>
      <c r="EP117" s="39"/>
      <c r="EQ117" s="39"/>
      <c r="ER117" s="39"/>
      <c r="ES117" s="39"/>
      <c r="ET117" s="40"/>
      <c r="EU117" s="40"/>
      <c r="EV117" s="40"/>
      <c r="EW117" s="40"/>
      <c r="EX117" s="40"/>
      <c r="EY117" s="40"/>
      <c r="EZ117" s="40"/>
      <c r="FA117" s="40"/>
      <c r="FB117" s="40"/>
      <c r="FC117" s="40"/>
      <c r="FD117" s="40"/>
      <c r="FE117" s="40"/>
      <c r="FF117" s="40"/>
      <c r="FG117" s="40"/>
      <c r="FH117" s="40"/>
      <c r="FI117" s="40"/>
      <c r="FJ117" s="39"/>
      <c r="FK117" s="41"/>
    </row>
    <row r="118" spans="1:167" ht="13.5" thickBot="1" x14ac:dyDescent="0.25">
      <c r="A118" s="32"/>
      <c r="B118" s="32"/>
      <c r="C118" s="32"/>
      <c r="D118" s="106" t="s">
        <v>102</v>
      </c>
      <c r="E118" s="107" t="s">
        <v>207</v>
      </c>
      <c r="F118" s="108">
        <f>B4+(104*B6)</f>
        <v>105</v>
      </c>
      <c r="G118" s="104"/>
      <c r="H118" s="43"/>
      <c r="I118" s="44"/>
      <c r="J118" s="45" t="s">
        <v>2</v>
      </c>
      <c r="K118" s="46" t="s">
        <v>0</v>
      </c>
      <c r="L118" s="46"/>
      <c r="M118" s="46"/>
      <c r="N118" s="46"/>
      <c r="O118" s="46"/>
      <c r="P118" s="46"/>
      <c r="Q118" s="46"/>
      <c r="R118" s="46"/>
      <c r="S118" s="47" t="s">
        <v>850</v>
      </c>
      <c r="T118" s="46"/>
      <c r="U118" s="46"/>
      <c r="V118" s="46"/>
      <c r="W118" s="46"/>
      <c r="X118" s="46"/>
      <c r="Y118" s="46"/>
      <c r="Z118" s="46"/>
      <c r="AA118" s="46"/>
      <c r="AB118" s="46"/>
      <c r="AC118" s="46" t="s">
        <v>0</v>
      </c>
      <c r="AD118" s="48"/>
      <c r="AE118" s="48"/>
      <c r="AF118" s="48"/>
      <c r="AG118" s="48"/>
      <c r="AH118" s="48"/>
      <c r="AI118" s="48"/>
      <c r="AJ118" s="48"/>
      <c r="AK118" s="48"/>
      <c r="AL118" s="49" t="s">
        <v>295</v>
      </c>
      <c r="AM118" s="48"/>
      <c r="AN118" s="48"/>
      <c r="AO118" s="48"/>
      <c r="AP118" s="48"/>
      <c r="AQ118" s="48"/>
      <c r="AR118" s="48"/>
      <c r="AS118" s="48"/>
      <c r="AT118" s="50"/>
      <c r="AU118" s="51"/>
      <c r="AW118" s="44"/>
      <c r="AX118" s="45" t="s">
        <v>2</v>
      </c>
      <c r="AY118" s="46" t="s">
        <v>0</v>
      </c>
      <c r="AZ118" s="46"/>
      <c r="BA118" s="46"/>
      <c r="BB118" s="46"/>
      <c r="BC118" s="46"/>
      <c r="BD118" s="46"/>
      <c r="BE118" s="46"/>
      <c r="BF118" s="46"/>
      <c r="BG118" s="47" t="s">
        <v>946</v>
      </c>
      <c r="BH118" s="46"/>
      <c r="BI118" s="46"/>
      <c r="BJ118" s="46"/>
      <c r="BK118" s="46"/>
      <c r="BL118" s="46"/>
      <c r="BM118" s="46"/>
      <c r="BN118" s="46"/>
      <c r="BO118" s="46"/>
      <c r="BP118" s="46"/>
      <c r="BQ118" s="46" t="s">
        <v>0</v>
      </c>
      <c r="BR118" s="48"/>
      <c r="BS118" s="48"/>
      <c r="BT118" s="48"/>
      <c r="BU118" s="48"/>
      <c r="BV118" s="48"/>
      <c r="BW118" s="48"/>
      <c r="BX118" s="48"/>
      <c r="BY118" s="48"/>
      <c r="BZ118" s="49" t="s">
        <v>295</v>
      </c>
      <c r="CA118" s="48"/>
      <c r="CB118" s="48"/>
      <c r="CC118" s="48"/>
      <c r="CD118" s="48"/>
      <c r="CE118" s="48"/>
      <c r="CF118" s="48"/>
      <c r="CG118" s="48"/>
      <c r="CH118" s="50"/>
      <c r="CI118" s="51"/>
      <c r="CJ118" s="144"/>
      <c r="CK118" s="44"/>
      <c r="CL118" s="45" t="s">
        <v>2</v>
      </c>
      <c r="CM118" s="46" t="s">
        <v>0</v>
      </c>
      <c r="CN118" s="46"/>
      <c r="CO118" s="46"/>
      <c r="CP118" s="46"/>
      <c r="CQ118" s="46"/>
      <c r="CR118" s="46"/>
      <c r="CS118" s="46"/>
      <c r="CT118" s="46"/>
      <c r="CU118" s="47" t="s">
        <v>962</v>
      </c>
      <c r="CV118" s="46"/>
      <c r="CW118" s="46"/>
      <c r="CX118" s="46"/>
      <c r="CY118" s="46"/>
      <c r="CZ118" s="46"/>
      <c r="DA118" s="46"/>
      <c r="DB118" s="46"/>
      <c r="DC118" s="46"/>
      <c r="DD118" s="46"/>
      <c r="DE118" s="46" t="s">
        <v>0</v>
      </c>
      <c r="DF118" s="48"/>
      <c r="DG118" s="48"/>
      <c r="DH118" s="48"/>
      <c r="DI118" s="48"/>
      <c r="DJ118" s="48"/>
      <c r="DK118" s="48"/>
      <c r="DL118" s="48"/>
      <c r="DM118" s="48"/>
      <c r="DN118" s="49" t="s">
        <v>295</v>
      </c>
      <c r="DO118" s="48"/>
      <c r="DP118" s="48"/>
      <c r="DQ118" s="48"/>
      <c r="DR118" s="48"/>
      <c r="DS118" s="48"/>
      <c r="DT118" s="48"/>
      <c r="DU118" s="48"/>
      <c r="DV118" s="50"/>
      <c r="DW118" s="51"/>
      <c r="DY118" s="44"/>
      <c r="DZ118" s="45" t="s">
        <v>2</v>
      </c>
      <c r="EA118" s="46" t="s">
        <v>0</v>
      </c>
      <c r="EB118" s="46"/>
      <c r="EC118" s="46"/>
      <c r="ED118" s="46"/>
      <c r="EE118" s="46"/>
      <c r="EF118" s="46"/>
      <c r="EG118" s="46"/>
      <c r="EH118" s="46"/>
      <c r="EI118" s="47" t="s">
        <v>978</v>
      </c>
      <c r="EJ118" s="46"/>
      <c r="EK118" s="46"/>
      <c r="EL118" s="46"/>
      <c r="EM118" s="46"/>
      <c r="EN118" s="46"/>
      <c r="EO118" s="46"/>
      <c r="EP118" s="46"/>
      <c r="EQ118" s="46"/>
      <c r="ER118" s="46"/>
      <c r="ES118" s="46" t="s">
        <v>0</v>
      </c>
      <c r="ET118" s="48"/>
      <c r="EU118" s="48"/>
      <c r="EV118" s="48"/>
      <c r="EW118" s="48"/>
      <c r="EX118" s="48"/>
      <c r="EY118" s="48"/>
      <c r="EZ118" s="48"/>
      <c r="FA118" s="48"/>
      <c r="FB118" s="49" t="s">
        <v>295</v>
      </c>
      <c r="FC118" s="48"/>
      <c r="FD118" s="48"/>
      <c r="FE118" s="48"/>
      <c r="FF118" s="48"/>
      <c r="FG118" s="48"/>
      <c r="FH118" s="48"/>
      <c r="FI118" s="48"/>
      <c r="FJ118" s="50"/>
      <c r="FK118" s="51"/>
    </row>
    <row r="119" spans="1:167" x14ac:dyDescent="0.2">
      <c r="A119" s="32"/>
      <c r="B119" s="32"/>
      <c r="C119" s="32"/>
      <c r="D119" s="106" t="s">
        <v>170</v>
      </c>
      <c r="E119" s="107" t="s">
        <v>207</v>
      </c>
      <c r="F119" s="110">
        <f>B4+(105*B6)</f>
        <v>106</v>
      </c>
      <c r="G119" s="104"/>
      <c r="H119" s="43"/>
      <c r="I119" s="57"/>
      <c r="J119" s="58"/>
      <c r="K119" s="1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2"/>
      <c r="AA119" s="171">
        <f>K119^3+L119^3+M119^3+N119^3+O119^3+P119^3+Q119^3+R119^3+K120^3+L120^3+M120^3+N120^3+O120^3+P120^3+Q120^3+R120^3</f>
        <v>0</v>
      </c>
      <c r="AB119" s="167">
        <f>SUMSQ(K119:Z119)</f>
        <v>0</v>
      </c>
      <c r="AC119" s="61"/>
      <c r="AD119" s="68"/>
      <c r="AE119" s="69"/>
      <c r="AF119" s="69"/>
      <c r="AG119" s="69"/>
      <c r="AH119" s="70"/>
      <c r="AI119" s="70"/>
      <c r="AJ119" s="70"/>
      <c r="AK119" s="70"/>
      <c r="AL119" s="69"/>
      <c r="AM119" s="69"/>
      <c r="AN119" s="69"/>
      <c r="AO119" s="69"/>
      <c r="AP119" s="70"/>
      <c r="AQ119" s="70"/>
      <c r="AR119" s="70"/>
      <c r="AS119" s="71"/>
      <c r="AT119" s="66"/>
      <c r="AU119" s="51"/>
      <c r="AW119" s="57"/>
      <c r="AX119" s="58"/>
      <c r="AY119" s="1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2"/>
      <c r="BO119" s="171">
        <f>AY119^3+AZ119^3+BA119^3+BB119^3+BC119^3+BD119^3+BE119^3+BF119^3+AY120^3+AZ120^3+BA120^3+BB120^3+BC120^3+BD120^3+BE120^3+BF120^3</f>
        <v>0</v>
      </c>
      <c r="BP119" s="167">
        <f>SUMSQ(AY119:BN119)</f>
        <v>0</v>
      </c>
      <c r="BQ119" s="61"/>
      <c r="BR119" s="68"/>
      <c r="BS119" s="69"/>
      <c r="BT119" s="69"/>
      <c r="BU119" s="69"/>
      <c r="BV119" s="69"/>
      <c r="BW119" s="69"/>
      <c r="BX119" s="69"/>
      <c r="BY119" s="69"/>
      <c r="BZ119" s="70"/>
      <c r="CA119" s="70"/>
      <c r="CB119" s="70"/>
      <c r="CC119" s="70"/>
      <c r="CD119" s="70"/>
      <c r="CE119" s="70"/>
      <c r="CF119" s="70"/>
      <c r="CG119" s="71"/>
      <c r="CH119" s="66"/>
      <c r="CI119" s="51"/>
      <c r="CJ119" s="144"/>
      <c r="CK119" s="57"/>
      <c r="CL119" s="58"/>
      <c r="CM119" s="1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2"/>
      <c r="DC119" s="171">
        <f>CM119^3+CN119^3+CO119^3+CP119^3+CQ119^3+CR119^3+CS119^3+CT119^3+CM120^3+CN120^3+CO120^3+CP120^3+CQ120^3+CR120^3+CS120^3+CT120^3</f>
        <v>0</v>
      </c>
      <c r="DD119" s="167">
        <f>SUMSQ(CM119:DB119)</f>
        <v>0</v>
      </c>
      <c r="DE119" s="61"/>
      <c r="DF119" s="68"/>
      <c r="DG119" s="69"/>
      <c r="DH119" s="70"/>
      <c r="DI119" s="70"/>
      <c r="DJ119" s="69"/>
      <c r="DK119" s="69"/>
      <c r="DL119" s="70"/>
      <c r="DM119" s="70"/>
      <c r="DN119" s="69"/>
      <c r="DO119" s="69"/>
      <c r="DP119" s="70"/>
      <c r="DQ119" s="70"/>
      <c r="DR119" s="69"/>
      <c r="DS119" s="69"/>
      <c r="DT119" s="70"/>
      <c r="DU119" s="71"/>
      <c r="DV119" s="66"/>
      <c r="DW119" s="51"/>
      <c r="DY119" s="57"/>
      <c r="DZ119" s="58"/>
      <c r="EA119" s="1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2"/>
      <c r="EQ119" s="171">
        <f>EA119^3+EB119^3+EC119^3+ED119^3+EE119^3+EF119^3+EG119^3+EH119^3+EA120^3+EB120^3+EC120^3+ED120^3+EE120^3+EF120^3+EG120^3+EH120^3</f>
        <v>0</v>
      </c>
      <c r="ER119" s="167">
        <f>SUMSQ(EA119:EP119)</f>
        <v>0</v>
      </c>
      <c r="ES119" s="61"/>
      <c r="ET119" s="68"/>
      <c r="EU119" s="173"/>
      <c r="EV119" s="173"/>
      <c r="EW119" s="173"/>
      <c r="EX119" s="173"/>
      <c r="EY119" s="173"/>
      <c r="EZ119" s="173"/>
      <c r="FA119" s="70"/>
      <c r="FB119" s="69"/>
      <c r="FC119" s="173"/>
      <c r="FD119" s="173"/>
      <c r="FE119" s="173"/>
      <c r="FF119" s="173"/>
      <c r="FG119" s="173"/>
      <c r="FH119" s="173"/>
      <c r="FI119" s="71"/>
      <c r="FJ119" s="66"/>
      <c r="FK119" s="51"/>
    </row>
    <row r="120" spans="1:167" x14ac:dyDescent="0.2">
      <c r="A120" s="32"/>
      <c r="B120" s="32"/>
      <c r="C120" s="32"/>
      <c r="D120" s="106" t="s">
        <v>194</v>
      </c>
      <c r="E120" s="107" t="s">
        <v>207</v>
      </c>
      <c r="F120" s="110">
        <f>B4+(106*B6)</f>
        <v>107</v>
      </c>
      <c r="G120" s="104"/>
      <c r="H120" s="43"/>
      <c r="I120" s="74"/>
      <c r="J120" s="58"/>
      <c r="K120" s="3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172">
        <f>S119^3+T119^3+U119^3+V119^3+W119^3+X119^3+Y119^3+Z119^3+S120^3+T120^3+U120^3+V120^3+W120^3+X120^3+Y120^3+Z120^3</f>
        <v>0</v>
      </c>
      <c r="AB120" s="125">
        <f t="shared" ref="AB120:AB134" si="20">SUMSQ(K120:Z120)</f>
        <v>0</v>
      </c>
      <c r="AC120" s="61"/>
      <c r="AD120" s="81"/>
      <c r="AE120" s="82"/>
      <c r="AF120" s="82"/>
      <c r="AG120" s="82"/>
      <c r="AH120" s="83"/>
      <c r="AI120" s="83"/>
      <c r="AJ120" s="83"/>
      <c r="AK120" s="83"/>
      <c r="AL120" s="82"/>
      <c r="AM120" s="82"/>
      <c r="AN120" s="82"/>
      <c r="AO120" s="82"/>
      <c r="AP120" s="83"/>
      <c r="AQ120" s="83"/>
      <c r="AR120" s="83"/>
      <c r="AS120" s="84"/>
      <c r="AT120" s="66"/>
      <c r="AU120" s="51"/>
      <c r="AW120" s="74"/>
      <c r="AX120" s="58"/>
      <c r="AY120" s="3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5"/>
      <c r="BO120" s="172">
        <f>BG119^3+BH119^3+BI119^3+BJ119^3+BK119^3+BL119^3+BM119^3+BN119^3+BG120^3+BH120^3+BI120^3+BJ120^3+BK120^3+BL120^3+BM120^3+BN120^3</f>
        <v>0</v>
      </c>
      <c r="BP120" s="125">
        <f t="shared" ref="BP120:BP134" si="21">SUMSQ(AY120:BN120)</f>
        <v>0</v>
      </c>
      <c r="BQ120" s="61"/>
      <c r="BR120" s="81"/>
      <c r="BS120" s="82"/>
      <c r="BT120" s="82"/>
      <c r="BU120" s="82"/>
      <c r="BV120" s="82"/>
      <c r="BW120" s="82"/>
      <c r="BX120" s="82"/>
      <c r="BY120" s="82"/>
      <c r="BZ120" s="83"/>
      <c r="CA120" s="83"/>
      <c r="CB120" s="83"/>
      <c r="CC120" s="83"/>
      <c r="CD120" s="83"/>
      <c r="CE120" s="83"/>
      <c r="CF120" s="83"/>
      <c r="CG120" s="84"/>
      <c r="CH120" s="66"/>
      <c r="CI120" s="51"/>
      <c r="CJ120" s="144"/>
      <c r="CK120" s="74"/>
      <c r="CL120" s="58"/>
      <c r="CM120" s="3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5"/>
      <c r="DC120" s="172">
        <f>CU119^3+CV119^3+CW119^3+CX119^3+CY119^3+CZ119^3+DA119^3+DB119^3+CU120^3+CV120^3+CW120^3+CX120^3+CY120^3+CZ120^3+DA120^3+DB120^3</f>
        <v>0</v>
      </c>
      <c r="DD120" s="125">
        <f t="shared" ref="DD120:DD134" si="22">SUMSQ(CM120:DB120)</f>
        <v>0</v>
      </c>
      <c r="DE120" s="61"/>
      <c r="DF120" s="81"/>
      <c r="DG120" s="82"/>
      <c r="DH120" s="83"/>
      <c r="DI120" s="83"/>
      <c r="DJ120" s="82"/>
      <c r="DK120" s="82"/>
      <c r="DL120" s="83"/>
      <c r="DM120" s="83"/>
      <c r="DN120" s="82"/>
      <c r="DO120" s="82"/>
      <c r="DP120" s="83"/>
      <c r="DQ120" s="83"/>
      <c r="DR120" s="82"/>
      <c r="DS120" s="82"/>
      <c r="DT120" s="83"/>
      <c r="DU120" s="84"/>
      <c r="DV120" s="66"/>
      <c r="DW120" s="51"/>
      <c r="DY120" s="74"/>
      <c r="DZ120" s="58"/>
      <c r="EA120" s="3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5"/>
      <c r="EQ120" s="172">
        <f>EI119^3+EJ119^3+EK119^3+EL119^3+EM119^3+EN119^3+EO119^3+EP119^3+EI120^3+EJ120^3+EK120^3+EL120^3+EM120^3+EN120^3+EO120^3+EP120^3</f>
        <v>0</v>
      </c>
      <c r="ER120" s="125">
        <f t="shared" ref="ER120:ER134" si="23">SUMSQ(EA120:EP120)</f>
        <v>0</v>
      </c>
      <c r="ES120" s="61"/>
      <c r="ET120" s="174"/>
      <c r="EU120" s="82"/>
      <c r="EV120" s="131"/>
      <c r="EW120" s="131"/>
      <c r="EX120" s="131"/>
      <c r="EY120" s="131"/>
      <c r="EZ120" s="83"/>
      <c r="FA120" s="131"/>
      <c r="FB120" s="131"/>
      <c r="FC120" s="82"/>
      <c r="FD120" s="131"/>
      <c r="FE120" s="131"/>
      <c r="FF120" s="131"/>
      <c r="FG120" s="131"/>
      <c r="FH120" s="83"/>
      <c r="FI120" s="175"/>
      <c r="FJ120" s="66"/>
      <c r="FK120" s="51"/>
    </row>
    <row r="121" spans="1:167" x14ac:dyDescent="0.2">
      <c r="A121" s="32"/>
      <c r="B121" s="32"/>
      <c r="C121" s="32"/>
      <c r="D121" s="106" t="s">
        <v>79</v>
      </c>
      <c r="E121" s="107" t="s">
        <v>207</v>
      </c>
      <c r="F121" s="108">
        <f>B4+(107*B6)</f>
        <v>108</v>
      </c>
      <c r="G121" s="104"/>
      <c r="H121" s="43"/>
      <c r="I121" s="57"/>
      <c r="J121" s="58"/>
      <c r="K121" s="3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172">
        <f>K121^3+L121^3+M121^3+N121^3+O121^3+P121^3+Q121^3+R121^3+K122^3+L122^3+M122^3+N122^3+O122^3+P122^3+Q122^3+R122^3</f>
        <v>0</v>
      </c>
      <c r="AB121" s="125">
        <f t="shared" si="20"/>
        <v>0</v>
      </c>
      <c r="AC121" s="88"/>
      <c r="AD121" s="81"/>
      <c r="AE121" s="82"/>
      <c r="AF121" s="82"/>
      <c r="AG121" s="82"/>
      <c r="AH121" s="83"/>
      <c r="AI121" s="83"/>
      <c r="AJ121" s="83"/>
      <c r="AK121" s="83"/>
      <c r="AL121" s="82"/>
      <c r="AM121" s="82"/>
      <c r="AN121" s="82"/>
      <c r="AO121" s="82"/>
      <c r="AP121" s="83"/>
      <c r="AQ121" s="83"/>
      <c r="AR121" s="83"/>
      <c r="AS121" s="84"/>
      <c r="AT121" s="66"/>
      <c r="AU121" s="51"/>
      <c r="AW121" s="57"/>
      <c r="AX121" s="58"/>
      <c r="AY121" s="3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5"/>
      <c r="BO121" s="172">
        <f>AY121^3+AZ121^3+BA121^3+BB121^3+BC121^3+BD121^3+BE121^3+BF121^3+AY122^3+AZ122^3+BA122^3+BB122^3+BC122^3+BD122^3+BE122^3+BF122^3</f>
        <v>0</v>
      </c>
      <c r="BP121" s="125">
        <f t="shared" si="21"/>
        <v>0</v>
      </c>
      <c r="BQ121" s="88"/>
      <c r="BR121" s="89"/>
      <c r="BS121" s="83"/>
      <c r="BT121" s="83"/>
      <c r="BU121" s="83"/>
      <c r="BV121" s="83"/>
      <c r="BW121" s="83"/>
      <c r="BX121" s="83"/>
      <c r="BY121" s="83"/>
      <c r="BZ121" s="82"/>
      <c r="CA121" s="82"/>
      <c r="CB121" s="82"/>
      <c r="CC121" s="82"/>
      <c r="CD121" s="82"/>
      <c r="CE121" s="82"/>
      <c r="CF121" s="82"/>
      <c r="CG121" s="86"/>
      <c r="CH121" s="66"/>
      <c r="CI121" s="51"/>
      <c r="CJ121" s="144"/>
      <c r="CK121" s="57"/>
      <c r="CL121" s="58"/>
      <c r="CM121" s="3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5"/>
      <c r="DC121" s="172">
        <f>CM121^3+CN121^3+CO121^3+CP121^3+CQ121^3+CR121^3+CS121^3+CT121^3+CM122^3+CN122^3+CO122^3+CP122^3+CQ122^3+CR122^3+CS122^3+CT122^3</f>
        <v>0</v>
      </c>
      <c r="DD121" s="125">
        <f t="shared" si="22"/>
        <v>0</v>
      </c>
      <c r="DE121" s="88"/>
      <c r="DF121" s="81"/>
      <c r="DG121" s="82"/>
      <c r="DH121" s="83"/>
      <c r="DI121" s="83"/>
      <c r="DJ121" s="82"/>
      <c r="DK121" s="82"/>
      <c r="DL121" s="83"/>
      <c r="DM121" s="83"/>
      <c r="DN121" s="82"/>
      <c r="DO121" s="82"/>
      <c r="DP121" s="83"/>
      <c r="DQ121" s="83"/>
      <c r="DR121" s="82"/>
      <c r="DS121" s="82"/>
      <c r="DT121" s="83"/>
      <c r="DU121" s="84"/>
      <c r="DV121" s="66"/>
      <c r="DW121" s="51"/>
      <c r="DY121" s="57"/>
      <c r="DZ121" s="58"/>
      <c r="EA121" s="3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5"/>
      <c r="EQ121" s="172">
        <f>EA121^3+EB121^3+EC121^3+ED121^3+EE121^3+EF121^3+EG121^3+EH121^3+EA122^3+EB122^3+EC122^3+ED122^3+EE122^3+EF122^3+EG122^3+EH122^3</f>
        <v>0</v>
      </c>
      <c r="ER121" s="125">
        <f t="shared" si="23"/>
        <v>0</v>
      </c>
      <c r="ES121" s="88"/>
      <c r="ET121" s="174"/>
      <c r="EU121" s="131"/>
      <c r="EV121" s="82"/>
      <c r="EW121" s="131"/>
      <c r="EX121" s="131"/>
      <c r="EY121" s="83"/>
      <c r="EZ121" s="131"/>
      <c r="FA121" s="131"/>
      <c r="FB121" s="131"/>
      <c r="FC121" s="131"/>
      <c r="FD121" s="82"/>
      <c r="FE121" s="131"/>
      <c r="FF121" s="131"/>
      <c r="FG121" s="83"/>
      <c r="FH121" s="131"/>
      <c r="FI121" s="175"/>
      <c r="FJ121" s="66"/>
      <c r="FK121" s="51"/>
    </row>
    <row r="122" spans="1:167" x14ac:dyDescent="0.2">
      <c r="A122" s="32"/>
      <c r="B122" s="32"/>
      <c r="C122" s="32"/>
      <c r="D122" s="106" t="s">
        <v>16</v>
      </c>
      <c r="E122" s="107" t="s">
        <v>207</v>
      </c>
      <c r="F122" s="108">
        <f>B4+(108*B6)</f>
        <v>109</v>
      </c>
      <c r="G122" s="104"/>
      <c r="H122" s="43"/>
      <c r="I122" s="90"/>
      <c r="J122" s="58"/>
      <c r="K122" s="3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172">
        <f>S121^3+T121^3+U121^3+V121^3+W121^3+X121^3+Y121^3+Z121^3+S122^3+T122^3+U122^3+V122^3+W122^3+X122^3+Y122^3+Z122^3</f>
        <v>0</v>
      </c>
      <c r="AB122" s="125">
        <f t="shared" si="20"/>
        <v>0</v>
      </c>
      <c r="AC122" s="61"/>
      <c r="AD122" s="81"/>
      <c r="AE122" s="82"/>
      <c r="AF122" s="82"/>
      <c r="AG122" s="82"/>
      <c r="AH122" s="83"/>
      <c r="AI122" s="83"/>
      <c r="AJ122" s="83"/>
      <c r="AK122" s="83"/>
      <c r="AL122" s="82"/>
      <c r="AM122" s="82"/>
      <c r="AN122" s="82"/>
      <c r="AO122" s="82"/>
      <c r="AP122" s="83"/>
      <c r="AQ122" s="83"/>
      <c r="AR122" s="83"/>
      <c r="AS122" s="84"/>
      <c r="AT122" s="66"/>
      <c r="AU122" s="51"/>
      <c r="AW122" s="90"/>
      <c r="AX122" s="58"/>
      <c r="AY122" s="3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5"/>
      <c r="BO122" s="172">
        <f>BG121^3+BH121^3+BI121^3+BJ121^3+BK121^3+BL121^3+BM121^3+BN121^3+BG122^3+BH122^3+BI122^3+BJ122^3+BK122^3+BL122^3+BM122^3+BN122^3</f>
        <v>0</v>
      </c>
      <c r="BP122" s="125">
        <f t="shared" si="21"/>
        <v>0</v>
      </c>
      <c r="BQ122" s="61"/>
      <c r="BR122" s="89"/>
      <c r="BS122" s="83"/>
      <c r="BT122" s="83"/>
      <c r="BU122" s="83"/>
      <c r="BV122" s="83"/>
      <c r="BW122" s="83"/>
      <c r="BX122" s="83"/>
      <c r="BY122" s="83"/>
      <c r="BZ122" s="82"/>
      <c r="CA122" s="82"/>
      <c r="CB122" s="82"/>
      <c r="CC122" s="82"/>
      <c r="CD122" s="82"/>
      <c r="CE122" s="82"/>
      <c r="CF122" s="82"/>
      <c r="CG122" s="86"/>
      <c r="CH122" s="66"/>
      <c r="CI122" s="51"/>
      <c r="CJ122" s="144"/>
      <c r="CK122" s="90"/>
      <c r="CL122" s="58"/>
      <c r="CM122" s="3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5"/>
      <c r="DC122" s="172">
        <f>CU121^3+CV121^3+CW121^3+CX121^3+CY121^3+CZ121^3+DA121^3+DB121^3+CU122^3+CV122^3+CW122^3+CX122^3+CY122^3+CZ122^3+DA122^3+DB122^3</f>
        <v>0</v>
      </c>
      <c r="DD122" s="125">
        <f t="shared" si="22"/>
        <v>0</v>
      </c>
      <c r="DE122" s="61"/>
      <c r="DF122" s="81"/>
      <c r="DG122" s="82"/>
      <c r="DH122" s="83"/>
      <c r="DI122" s="83"/>
      <c r="DJ122" s="82"/>
      <c r="DK122" s="82"/>
      <c r="DL122" s="83"/>
      <c r="DM122" s="83"/>
      <c r="DN122" s="82"/>
      <c r="DO122" s="82"/>
      <c r="DP122" s="83"/>
      <c r="DQ122" s="83"/>
      <c r="DR122" s="82"/>
      <c r="DS122" s="82"/>
      <c r="DT122" s="83"/>
      <c r="DU122" s="84"/>
      <c r="DV122" s="66"/>
      <c r="DW122" s="51"/>
      <c r="DY122" s="90"/>
      <c r="DZ122" s="58"/>
      <c r="EA122" s="3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5"/>
      <c r="EQ122" s="172">
        <f>EI121^3+EJ121^3+EK121^3+EL121^3+EM121^3+EN121^3+EO121^3+EP121^3+EI122^3+EJ122^3+EK122^3+EL122^3+EM122^3+EN122^3+EO122^3+EP122^3</f>
        <v>0</v>
      </c>
      <c r="ER122" s="125">
        <f t="shared" si="23"/>
        <v>0</v>
      </c>
      <c r="ES122" s="61"/>
      <c r="ET122" s="174"/>
      <c r="EU122" s="131"/>
      <c r="EV122" s="131"/>
      <c r="EW122" s="82"/>
      <c r="EX122" s="83"/>
      <c r="EY122" s="131"/>
      <c r="EZ122" s="131"/>
      <c r="FA122" s="131"/>
      <c r="FB122" s="131"/>
      <c r="FC122" s="131"/>
      <c r="FD122" s="131"/>
      <c r="FE122" s="82"/>
      <c r="FF122" s="83"/>
      <c r="FG122" s="131"/>
      <c r="FH122" s="131"/>
      <c r="FI122" s="175"/>
      <c r="FJ122" s="66"/>
      <c r="FK122" s="51"/>
    </row>
    <row r="123" spans="1:167" x14ac:dyDescent="0.2">
      <c r="A123" s="32"/>
      <c r="B123" s="32"/>
      <c r="C123" s="32"/>
      <c r="D123" s="106" t="s">
        <v>217</v>
      </c>
      <c r="E123" s="107" t="s">
        <v>207</v>
      </c>
      <c r="F123" s="110">
        <f>B4+(109*B6)</f>
        <v>110</v>
      </c>
      <c r="G123" s="104"/>
      <c r="H123" s="43"/>
      <c r="I123" s="57"/>
      <c r="J123" s="58"/>
      <c r="K123" s="3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172">
        <f>K123^3+L123^3+M123^3+N123^3+O123^3+P123^3+Q123^3+R123^3+K124^3+L124^3+M124^3+N124^3+O124^3+P124^3+Q124^3+R124^3</f>
        <v>0</v>
      </c>
      <c r="AB123" s="125">
        <f t="shared" si="20"/>
        <v>0</v>
      </c>
      <c r="AC123" s="61"/>
      <c r="AD123" s="89"/>
      <c r="AE123" s="83"/>
      <c r="AF123" s="83"/>
      <c r="AG123" s="83"/>
      <c r="AH123" s="82"/>
      <c r="AI123" s="82"/>
      <c r="AJ123" s="82"/>
      <c r="AK123" s="82"/>
      <c r="AL123" s="83"/>
      <c r="AM123" s="83"/>
      <c r="AN123" s="83"/>
      <c r="AO123" s="83"/>
      <c r="AP123" s="82"/>
      <c r="AQ123" s="82"/>
      <c r="AR123" s="82"/>
      <c r="AS123" s="86"/>
      <c r="AT123" s="66"/>
      <c r="AU123" s="51"/>
      <c r="AW123" s="57"/>
      <c r="AX123" s="58"/>
      <c r="AY123" s="3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5"/>
      <c r="BO123" s="172">
        <f>AY123^3+AZ123^3+BA123^3+BB123^3+BC123^3+BD123^3+BE123^3+BF123^3+AY124^3+AZ124^3+BA124^3+BB124^3+BC124^3+BD124^3+BE124^3+BF124^3</f>
        <v>0</v>
      </c>
      <c r="BP123" s="125">
        <f t="shared" si="21"/>
        <v>0</v>
      </c>
      <c r="BQ123" s="61"/>
      <c r="BR123" s="81"/>
      <c r="BS123" s="82"/>
      <c r="BT123" s="82"/>
      <c r="BU123" s="82"/>
      <c r="BV123" s="82"/>
      <c r="BW123" s="82"/>
      <c r="BX123" s="82"/>
      <c r="BY123" s="82"/>
      <c r="BZ123" s="83"/>
      <c r="CA123" s="83"/>
      <c r="CB123" s="83"/>
      <c r="CC123" s="83"/>
      <c r="CD123" s="83"/>
      <c r="CE123" s="83"/>
      <c r="CF123" s="83"/>
      <c r="CG123" s="84"/>
      <c r="CH123" s="66"/>
      <c r="CI123" s="51"/>
      <c r="CJ123" s="144"/>
      <c r="CK123" s="57"/>
      <c r="CL123" s="58"/>
      <c r="CM123" s="3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5"/>
      <c r="DC123" s="172">
        <f>CM123^3+CN123^3+CO123^3+CP123^3+CQ123^3+CR123^3+CS123^3+CT123^3+CM124^3+CN124^3+CO124^3+CP124^3+CQ124^3+CR124^3+CS124^3+CT124^3</f>
        <v>0</v>
      </c>
      <c r="DD123" s="125">
        <f t="shared" si="22"/>
        <v>0</v>
      </c>
      <c r="DE123" s="61"/>
      <c r="DF123" s="81"/>
      <c r="DG123" s="82"/>
      <c r="DH123" s="83"/>
      <c r="DI123" s="83"/>
      <c r="DJ123" s="82"/>
      <c r="DK123" s="82"/>
      <c r="DL123" s="83"/>
      <c r="DM123" s="83"/>
      <c r="DN123" s="82"/>
      <c r="DO123" s="82"/>
      <c r="DP123" s="83"/>
      <c r="DQ123" s="83"/>
      <c r="DR123" s="82"/>
      <c r="DS123" s="82"/>
      <c r="DT123" s="83"/>
      <c r="DU123" s="84"/>
      <c r="DV123" s="66"/>
      <c r="DW123" s="51"/>
      <c r="DY123" s="57"/>
      <c r="DZ123" s="58"/>
      <c r="EA123" s="3"/>
      <c r="EB123" s="4"/>
      <c r="EC123" s="4"/>
      <c r="ED123" s="4"/>
      <c r="EE123" s="4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5"/>
      <c r="EQ123" s="172">
        <f>EA123^3+EB123^3+EC123^3+ED123^3+EE123^3+EF123^3+EG123^3+EH123^3+EA124^3+EB124^3+EC124^3+ED124^3+EE124^3+EF124^3+EG124^3+EH124^3</f>
        <v>0</v>
      </c>
      <c r="ER123" s="125">
        <f t="shared" si="23"/>
        <v>0</v>
      </c>
      <c r="ES123" s="61"/>
      <c r="ET123" s="174"/>
      <c r="EU123" s="131"/>
      <c r="EV123" s="131"/>
      <c r="EW123" s="83"/>
      <c r="EX123" s="82"/>
      <c r="EY123" s="131"/>
      <c r="EZ123" s="131"/>
      <c r="FA123" s="131"/>
      <c r="FB123" s="131"/>
      <c r="FC123" s="131"/>
      <c r="FD123" s="131"/>
      <c r="FE123" s="83"/>
      <c r="FF123" s="82"/>
      <c r="FG123" s="131"/>
      <c r="FH123" s="131"/>
      <c r="FI123" s="175"/>
      <c r="FJ123" s="66"/>
      <c r="FK123" s="51"/>
    </row>
    <row r="124" spans="1:167" x14ac:dyDescent="0.2">
      <c r="A124" s="32"/>
      <c r="B124" s="32"/>
      <c r="C124" s="32"/>
      <c r="D124" s="106" t="s">
        <v>189</v>
      </c>
      <c r="E124" s="107" t="s">
        <v>207</v>
      </c>
      <c r="F124" s="110">
        <f>B4+(110*B6)</f>
        <v>111</v>
      </c>
      <c r="G124" s="104"/>
      <c r="H124" s="43"/>
      <c r="I124" s="57"/>
      <c r="J124" s="58"/>
      <c r="K124" s="3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172">
        <f>S123^3+T123^3+U123^3+V123^3+W123^3+X123^3+Y123^3+Z123^3+S124^3+T124^3+U124^3+V124^3+W124^3+X124^3+Y124^3+Z124^3</f>
        <v>0</v>
      </c>
      <c r="AB124" s="125">
        <f t="shared" si="20"/>
        <v>0</v>
      </c>
      <c r="AC124" s="61"/>
      <c r="AD124" s="89"/>
      <c r="AE124" s="83"/>
      <c r="AF124" s="83"/>
      <c r="AG124" s="83"/>
      <c r="AH124" s="82"/>
      <c r="AI124" s="82"/>
      <c r="AJ124" s="82"/>
      <c r="AK124" s="82"/>
      <c r="AL124" s="83"/>
      <c r="AM124" s="83"/>
      <c r="AN124" s="83"/>
      <c r="AO124" s="83"/>
      <c r="AP124" s="82"/>
      <c r="AQ124" s="82"/>
      <c r="AR124" s="82"/>
      <c r="AS124" s="86"/>
      <c r="AT124" s="66"/>
      <c r="AU124" s="51"/>
      <c r="AW124" s="57"/>
      <c r="AX124" s="58"/>
      <c r="AY124" s="3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5"/>
      <c r="BO124" s="172">
        <f>BG123^3+BH123^3+BI123^3+BJ123^3+BK123^3+BL123^3+BM123^3+BN123^3+BG124^3+BH124^3+BI124^3+BJ124^3+BK124^3+BL124^3+BM124^3+BN124^3</f>
        <v>0</v>
      </c>
      <c r="BP124" s="125">
        <f t="shared" si="21"/>
        <v>0</v>
      </c>
      <c r="BQ124" s="61"/>
      <c r="BR124" s="81"/>
      <c r="BS124" s="82"/>
      <c r="BT124" s="82"/>
      <c r="BU124" s="82"/>
      <c r="BV124" s="82"/>
      <c r="BW124" s="82"/>
      <c r="BX124" s="82"/>
      <c r="BY124" s="82"/>
      <c r="BZ124" s="83"/>
      <c r="CA124" s="83"/>
      <c r="CB124" s="83"/>
      <c r="CC124" s="83"/>
      <c r="CD124" s="83"/>
      <c r="CE124" s="83"/>
      <c r="CF124" s="83"/>
      <c r="CG124" s="84"/>
      <c r="CH124" s="66"/>
      <c r="CI124" s="51"/>
      <c r="CJ124" s="144"/>
      <c r="CK124" s="57"/>
      <c r="CL124" s="58"/>
      <c r="CM124" s="3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5"/>
      <c r="DC124" s="172">
        <f>CU123^3+CV123^3+CW123^3+CX123^3+CY123^3+CZ123^3+DA123^3+DB123^3+CU124^3+CV124^3+CW124^3+CX124^3+CY124^3+CZ124^3+DA124^3+DB124^3</f>
        <v>0</v>
      </c>
      <c r="DD124" s="125">
        <f t="shared" si="22"/>
        <v>0</v>
      </c>
      <c r="DE124" s="61"/>
      <c r="DF124" s="81"/>
      <c r="DG124" s="82"/>
      <c r="DH124" s="83"/>
      <c r="DI124" s="83"/>
      <c r="DJ124" s="82"/>
      <c r="DK124" s="82"/>
      <c r="DL124" s="83"/>
      <c r="DM124" s="83"/>
      <c r="DN124" s="82"/>
      <c r="DO124" s="82"/>
      <c r="DP124" s="83"/>
      <c r="DQ124" s="83"/>
      <c r="DR124" s="82"/>
      <c r="DS124" s="82"/>
      <c r="DT124" s="83"/>
      <c r="DU124" s="84"/>
      <c r="DV124" s="66"/>
      <c r="DW124" s="51"/>
      <c r="DY124" s="57"/>
      <c r="DZ124" s="58"/>
      <c r="EA124" s="3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5"/>
      <c r="EQ124" s="172">
        <f>EI123^3+EJ123^3+EK123^3+EL123^3+EM123^3+EN123^3+EO123^3+EP123^3+EI124^3+EJ124^3+EK124^3+EL124^3+EM124^3+EN124^3+EO124^3+EP124^3</f>
        <v>0</v>
      </c>
      <c r="ER124" s="125">
        <f t="shared" si="23"/>
        <v>0</v>
      </c>
      <c r="ES124" s="61"/>
      <c r="ET124" s="174"/>
      <c r="EU124" s="131"/>
      <c r="EV124" s="83"/>
      <c r="EW124" s="131"/>
      <c r="EX124" s="131"/>
      <c r="EY124" s="82"/>
      <c r="EZ124" s="131"/>
      <c r="FA124" s="131"/>
      <c r="FB124" s="131"/>
      <c r="FC124" s="131"/>
      <c r="FD124" s="83"/>
      <c r="FE124" s="131"/>
      <c r="FF124" s="131"/>
      <c r="FG124" s="82"/>
      <c r="FH124" s="131"/>
      <c r="FI124" s="175"/>
      <c r="FJ124" s="66"/>
      <c r="FK124" s="51"/>
    </row>
    <row r="125" spans="1:167" x14ac:dyDescent="0.2">
      <c r="A125" s="32"/>
      <c r="B125" s="32"/>
      <c r="C125" s="32"/>
      <c r="D125" s="106" t="s">
        <v>70</v>
      </c>
      <c r="E125" s="107" t="s">
        <v>207</v>
      </c>
      <c r="F125" s="108">
        <f>B4+(111*B6)</f>
        <v>112</v>
      </c>
      <c r="G125" s="104"/>
      <c r="H125" s="43"/>
      <c r="I125" s="57"/>
      <c r="J125" s="58"/>
      <c r="K125" s="3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172">
        <f>K125^3+L125^3+M125^3+N125^3+O125^3+P125^3+Q125^3+R125^3+K126^3+L126^3+M126^3+N126^3+O126^3+P126^3+Q126^3+R126^3</f>
        <v>0</v>
      </c>
      <c r="AB125" s="125">
        <f t="shared" si="20"/>
        <v>0</v>
      </c>
      <c r="AC125" s="61"/>
      <c r="AD125" s="89"/>
      <c r="AE125" s="83"/>
      <c r="AF125" s="83"/>
      <c r="AG125" s="83"/>
      <c r="AH125" s="82"/>
      <c r="AI125" s="82"/>
      <c r="AJ125" s="82"/>
      <c r="AK125" s="82"/>
      <c r="AL125" s="83"/>
      <c r="AM125" s="83"/>
      <c r="AN125" s="83"/>
      <c r="AO125" s="83"/>
      <c r="AP125" s="82"/>
      <c r="AQ125" s="82"/>
      <c r="AR125" s="82"/>
      <c r="AS125" s="86"/>
      <c r="AT125" s="66"/>
      <c r="AU125" s="51"/>
      <c r="AW125" s="57"/>
      <c r="AX125" s="58"/>
      <c r="AY125" s="3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5"/>
      <c r="BO125" s="172">
        <f>AY125^3+AZ125^3+BA125^3+BB125^3+BC125^3+BD125^3+BE125^3+BF125^3+AY126^3+AZ126^3+BA126^3+BB126^3+BC126^3+BD126^3+BE126^3+BF126^3</f>
        <v>0</v>
      </c>
      <c r="BP125" s="125">
        <f t="shared" si="21"/>
        <v>0</v>
      </c>
      <c r="BQ125" s="61"/>
      <c r="BR125" s="89"/>
      <c r="BS125" s="83"/>
      <c r="BT125" s="83"/>
      <c r="BU125" s="83"/>
      <c r="BV125" s="83"/>
      <c r="BW125" s="83"/>
      <c r="BX125" s="83"/>
      <c r="BY125" s="83"/>
      <c r="BZ125" s="82"/>
      <c r="CA125" s="82"/>
      <c r="CB125" s="82"/>
      <c r="CC125" s="82"/>
      <c r="CD125" s="82"/>
      <c r="CE125" s="82"/>
      <c r="CF125" s="82"/>
      <c r="CG125" s="86"/>
      <c r="CH125" s="66"/>
      <c r="CI125" s="51"/>
      <c r="CJ125" s="144"/>
      <c r="CK125" s="57"/>
      <c r="CL125" s="58"/>
      <c r="CM125" s="3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5"/>
      <c r="DC125" s="172">
        <f>CM125^3+CN125^3+CO125^3+CP125^3+CQ125^3+CR125^3+CS125^3+CT125^3+CM126^3+CN126^3+CO126^3+CP126^3+CQ126^3+CR126^3+CS126^3+CT126^3</f>
        <v>0</v>
      </c>
      <c r="DD125" s="125">
        <f t="shared" si="22"/>
        <v>0</v>
      </c>
      <c r="DE125" s="61"/>
      <c r="DF125" s="81"/>
      <c r="DG125" s="82"/>
      <c r="DH125" s="83"/>
      <c r="DI125" s="83"/>
      <c r="DJ125" s="82"/>
      <c r="DK125" s="82"/>
      <c r="DL125" s="83"/>
      <c r="DM125" s="83"/>
      <c r="DN125" s="82"/>
      <c r="DO125" s="82"/>
      <c r="DP125" s="83"/>
      <c r="DQ125" s="83"/>
      <c r="DR125" s="82"/>
      <c r="DS125" s="82"/>
      <c r="DT125" s="83"/>
      <c r="DU125" s="84"/>
      <c r="DV125" s="66"/>
      <c r="DW125" s="51"/>
      <c r="DY125" s="57"/>
      <c r="DZ125" s="58"/>
      <c r="EA125" s="3"/>
      <c r="EB125" s="4"/>
      <c r="EC125" s="4"/>
      <c r="ED125" s="4"/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5"/>
      <c r="EQ125" s="172">
        <f>EA125^3+EB125^3+EC125^3+ED125^3+EE125^3+EF125^3+EG125^3+EH125^3+EA126^3+EB126^3+EC126^3+ED126^3+EE126^3+EF126^3+EG126^3+EH126^3</f>
        <v>0</v>
      </c>
      <c r="ER125" s="125">
        <f t="shared" si="23"/>
        <v>0</v>
      </c>
      <c r="ES125" s="61"/>
      <c r="ET125" s="174"/>
      <c r="EU125" s="83"/>
      <c r="EV125" s="131"/>
      <c r="EW125" s="131"/>
      <c r="EX125" s="131"/>
      <c r="EY125" s="131"/>
      <c r="EZ125" s="82"/>
      <c r="FA125" s="131"/>
      <c r="FB125" s="131"/>
      <c r="FC125" s="83"/>
      <c r="FD125" s="131"/>
      <c r="FE125" s="131"/>
      <c r="FF125" s="131"/>
      <c r="FG125" s="131"/>
      <c r="FH125" s="82"/>
      <c r="FI125" s="175"/>
      <c r="FJ125" s="66"/>
      <c r="FK125" s="51"/>
    </row>
    <row r="126" spans="1:167" x14ac:dyDescent="0.2">
      <c r="A126" s="32"/>
      <c r="B126" s="32"/>
      <c r="C126" s="32"/>
      <c r="D126" s="106" t="s">
        <v>103</v>
      </c>
      <c r="E126" s="107" t="s">
        <v>207</v>
      </c>
      <c r="F126" s="108">
        <f>B4+(112*B6)</f>
        <v>113</v>
      </c>
      <c r="G126" s="104"/>
      <c r="H126" s="43"/>
      <c r="I126" s="57"/>
      <c r="J126" s="58"/>
      <c r="K126" s="3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172">
        <f>S125^3+T125^3+U125^3+V125^3+W125^3+X125^3+Y125^3+Z125^3+S126^3+T126^3+U126^3+V126^3+W126^3+X126^3+Y126^3+Z126^3</f>
        <v>0</v>
      </c>
      <c r="AB126" s="125">
        <f t="shared" si="20"/>
        <v>0</v>
      </c>
      <c r="AC126" s="61"/>
      <c r="AD126" s="89"/>
      <c r="AE126" s="83"/>
      <c r="AF126" s="83"/>
      <c r="AG126" s="83"/>
      <c r="AH126" s="82"/>
      <c r="AI126" s="82"/>
      <c r="AJ126" s="82"/>
      <c r="AK126" s="82"/>
      <c r="AL126" s="83"/>
      <c r="AM126" s="83"/>
      <c r="AN126" s="83"/>
      <c r="AO126" s="83"/>
      <c r="AP126" s="82"/>
      <c r="AQ126" s="82"/>
      <c r="AR126" s="82"/>
      <c r="AS126" s="86"/>
      <c r="AT126" s="66"/>
      <c r="AU126" s="51"/>
      <c r="AW126" s="57"/>
      <c r="AX126" s="145"/>
      <c r="AY126" s="3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5"/>
      <c r="BO126" s="172">
        <f>BG125^3+BH125^3+BI125^3+BJ125^3+BK125^3+BL125^3+BM125^3+BN125^3+BG126^3+BH126^3+BI126^3+BJ126^3+BK126^3+BL126^3+BM126^3+BN126^3</f>
        <v>0</v>
      </c>
      <c r="BP126" s="125">
        <f t="shared" si="21"/>
        <v>0</v>
      </c>
      <c r="BQ126" s="61"/>
      <c r="BR126" s="89"/>
      <c r="BS126" s="83"/>
      <c r="BT126" s="83"/>
      <c r="BU126" s="83"/>
      <c r="BV126" s="83"/>
      <c r="BW126" s="83"/>
      <c r="BX126" s="83"/>
      <c r="BY126" s="83"/>
      <c r="BZ126" s="82"/>
      <c r="CA126" s="82"/>
      <c r="CB126" s="82"/>
      <c r="CC126" s="82"/>
      <c r="CD126" s="82"/>
      <c r="CE126" s="82"/>
      <c r="CF126" s="82"/>
      <c r="CG126" s="86"/>
      <c r="CH126" s="66"/>
      <c r="CI126" s="51"/>
      <c r="CJ126" s="144"/>
      <c r="CK126" s="57"/>
      <c r="CL126" s="145"/>
      <c r="CM126" s="3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5"/>
      <c r="DC126" s="172">
        <f>CU125^3+CV125^3+CW125^3+CX125^3+CY125^3+CZ125^3+DA125^3+DB125^3+CU126^3+CV126^3+CW126^3+CX126^3+CY126^3+CZ126^3+DA126^3+DB126^3</f>
        <v>0</v>
      </c>
      <c r="DD126" s="125">
        <f t="shared" si="22"/>
        <v>0</v>
      </c>
      <c r="DE126" s="61"/>
      <c r="DF126" s="81"/>
      <c r="DG126" s="82"/>
      <c r="DH126" s="83"/>
      <c r="DI126" s="83"/>
      <c r="DJ126" s="82"/>
      <c r="DK126" s="82"/>
      <c r="DL126" s="83"/>
      <c r="DM126" s="83"/>
      <c r="DN126" s="82"/>
      <c r="DO126" s="82"/>
      <c r="DP126" s="83"/>
      <c r="DQ126" s="83"/>
      <c r="DR126" s="82"/>
      <c r="DS126" s="82"/>
      <c r="DT126" s="83"/>
      <c r="DU126" s="84"/>
      <c r="DV126" s="66"/>
      <c r="DW126" s="51"/>
      <c r="DY126" s="57"/>
      <c r="DZ126" s="145"/>
      <c r="EA126" s="3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5"/>
      <c r="EQ126" s="172">
        <f>EI125^3+EJ125^3+EK125^3+EL125^3+EM125^3+EN125^3+EO125^3+EP125^3+EI126^3+EJ126^3+EK126^3+EL126^3+EM126^3+EN126^3+EO126^3+EP126^3</f>
        <v>0</v>
      </c>
      <c r="ER126" s="125">
        <f t="shared" si="23"/>
        <v>0</v>
      </c>
      <c r="ES126" s="61"/>
      <c r="ET126" s="89"/>
      <c r="EU126" s="131"/>
      <c r="EV126" s="131"/>
      <c r="EW126" s="131"/>
      <c r="EX126" s="131"/>
      <c r="EY126" s="131"/>
      <c r="EZ126" s="131"/>
      <c r="FA126" s="82"/>
      <c r="FB126" s="83"/>
      <c r="FC126" s="131"/>
      <c r="FD126" s="131"/>
      <c r="FE126" s="131"/>
      <c r="FF126" s="131"/>
      <c r="FG126" s="131"/>
      <c r="FH126" s="131"/>
      <c r="FI126" s="86"/>
      <c r="FJ126" s="66"/>
      <c r="FK126" s="51"/>
    </row>
    <row r="127" spans="1:167" x14ac:dyDescent="0.2">
      <c r="A127" s="32"/>
      <c r="B127" s="32"/>
      <c r="C127" s="32"/>
      <c r="D127" s="106" t="s">
        <v>198</v>
      </c>
      <c r="E127" s="107" t="s">
        <v>207</v>
      </c>
      <c r="F127" s="108">
        <f>B4+(113*B6)</f>
        <v>114</v>
      </c>
      <c r="G127" s="104"/>
      <c r="H127" s="43"/>
      <c r="I127" s="57"/>
      <c r="J127" s="58"/>
      <c r="K127" s="3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172">
        <f>K127^3+L127^3+M127^3+N127^3+O127^3+P127^3+Q127^3+R127^3+K128^3+L128^3+M128^3+N128^3+O128^3+P128^3+Q128^3+R128^3</f>
        <v>0</v>
      </c>
      <c r="AB127" s="125">
        <f t="shared" si="20"/>
        <v>0</v>
      </c>
      <c r="AC127" s="95"/>
      <c r="AD127" s="81"/>
      <c r="AE127" s="82"/>
      <c r="AF127" s="82"/>
      <c r="AG127" s="82"/>
      <c r="AH127" s="83"/>
      <c r="AI127" s="83"/>
      <c r="AJ127" s="83"/>
      <c r="AK127" s="83"/>
      <c r="AL127" s="82"/>
      <c r="AM127" s="82"/>
      <c r="AN127" s="82"/>
      <c r="AO127" s="82"/>
      <c r="AP127" s="83"/>
      <c r="AQ127" s="83"/>
      <c r="AR127" s="83"/>
      <c r="AS127" s="84"/>
      <c r="AT127" s="66"/>
      <c r="AU127" s="51"/>
      <c r="AW127" s="57"/>
      <c r="AX127" s="145"/>
      <c r="AY127" s="3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5"/>
      <c r="BO127" s="172">
        <f>AY127^3+AZ127^3+BA127^3+BB127^3+BC127^3+BD127^3+BE127^3+BF127^3+AY128^3+AZ128^3+BA128^3+BB128^3+BC128^3+BD128^3+BE128^3+BF128^3</f>
        <v>0</v>
      </c>
      <c r="BP127" s="125">
        <f t="shared" si="21"/>
        <v>0</v>
      </c>
      <c r="BQ127" s="95"/>
      <c r="BR127" s="81"/>
      <c r="BS127" s="82"/>
      <c r="BT127" s="82"/>
      <c r="BU127" s="82"/>
      <c r="BV127" s="82"/>
      <c r="BW127" s="82"/>
      <c r="BX127" s="82"/>
      <c r="BY127" s="82"/>
      <c r="BZ127" s="83"/>
      <c r="CA127" s="83"/>
      <c r="CB127" s="83"/>
      <c r="CC127" s="83"/>
      <c r="CD127" s="83"/>
      <c r="CE127" s="83"/>
      <c r="CF127" s="83"/>
      <c r="CG127" s="84"/>
      <c r="CH127" s="66"/>
      <c r="CI127" s="51"/>
      <c r="CJ127" s="144"/>
      <c r="CK127" s="57"/>
      <c r="CL127" s="145"/>
      <c r="CM127" s="3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5"/>
      <c r="DC127" s="172">
        <f>CM127^3+CN127^3+CO127^3+CP127^3+CQ127^3+CR127^3+CS127^3+CT127^3+CM128^3+CN128^3+CO128^3+CP128^3+CQ128^3+CR128^3+CS128^3+CT128^3</f>
        <v>0</v>
      </c>
      <c r="DD127" s="125">
        <f t="shared" si="22"/>
        <v>0</v>
      </c>
      <c r="DE127" s="95"/>
      <c r="DF127" s="89"/>
      <c r="DG127" s="83"/>
      <c r="DH127" s="82"/>
      <c r="DI127" s="82"/>
      <c r="DJ127" s="83"/>
      <c r="DK127" s="83"/>
      <c r="DL127" s="82"/>
      <c r="DM127" s="82"/>
      <c r="DN127" s="83"/>
      <c r="DO127" s="83"/>
      <c r="DP127" s="82"/>
      <c r="DQ127" s="82"/>
      <c r="DR127" s="83"/>
      <c r="DS127" s="83"/>
      <c r="DT127" s="82"/>
      <c r="DU127" s="86"/>
      <c r="DV127" s="66"/>
      <c r="DW127" s="51"/>
      <c r="DY127" s="57"/>
      <c r="DZ127" s="145"/>
      <c r="EA127" s="3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5"/>
      <c r="EQ127" s="172">
        <f>EA127^3+EB127^3+EC127^3+ED127^3+EE127^3+EF127^3+EG127^3+EH127^3+EA128^3+EB128^3+EC128^3+ED128^3+EE128^3+EF128^3+EG128^3+EH128^3</f>
        <v>0</v>
      </c>
      <c r="ER127" s="125">
        <f t="shared" si="23"/>
        <v>0</v>
      </c>
      <c r="ES127" s="95"/>
      <c r="ET127" s="81"/>
      <c r="EU127" s="131"/>
      <c r="EV127" s="131"/>
      <c r="EW127" s="131"/>
      <c r="EX127" s="131"/>
      <c r="EY127" s="131"/>
      <c r="EZ127" s="131"/>
      <c r="FA127" s="83"/>
      <c r="FB127" s="82"/>
      <c r="FC127" s="131"/>
      <c r="FD127" s="131"/>
      <c r="FE127" s="131"/>
      <c r="FF127" s="131"/>
      <c r="FG127" s="131"/>
      <c r="FH127" s="131"/>
      <c r="FI127" s="84"/>
      <c r="FJ127" s="66"/>
      <c r="FK127" s="51"/>
    </row>
    <row r="128" spans="1:167" x14ac:dyDescent="0.2">
      <c r="A128" s="32"/>
      <c r="B128" s="32"/>
      <c r="C128" s="32"/>
      <c r="D128" s="106" t="s">
        <v>166</v>
      </c>
      <c r="E128" s="107" t="s">
        <v>207</v>
      </c>
      <c r="F128" s="108">
        <f>B4+(114*B6)</f>
        <v>115</v>
      </c>
      <c r="G128" s="104"/>
      <c r="H128" s="43"/>
      <c r="I128" s="57"/>
      <c r="J128" s="58"/>
      <c r="K128" s="3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172">
        <f>S127^3+T127^3+U127^3+V127^3+W127^3+X127^3+Y127^3+Z127^3+S128^3+T128^3+U128^3+V128^3+W128^3+X128^3+Y128^3+Z128^3</f>
        <v>0</v>
      </c>
      <c r="AB128" s="125">
        <f t="shared" si="20"/>
        <v>0</v>
      </c>
      <c r="AC128" s="61"/>
      <c r="AD128" s="81"/>
      <c r="AE128" s="82"/>
      <c r="AF128" s="82"/>
      <c r="AG128" s="82"/>
      <c r="AH128" s="83"/>
      <c r="AI128" s="83"/>
      <c r="AJ128" s="83"/>
      <c r="AK128" s="83"/>
      <c r="AL128" s="82"/>
      <c r="AM128" s="82"/>
      <c r="AN128" s="82"/>
      <c r="AO128" s="82"/>
      <c r="AP128" s="83"/>
      <c r="AQ128" s="83"/>
      <c r="AR128" s="83"/>
      <c r="AS128" s="84"/>
      <c r="AT128" s="66"/>
      <c r="AU128" s="51"/>
      <c r="AW128" s="57"/>
      <c r="AX128" s="58"/>
      <c r="AY128" s="3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5"/>
      <c r="BO128" s="172">
        <f>BG127^3+BH127^3+BI127^3+BJ127^3+BK127^3+BL127^3+BM127^3+BN127^3+BG128^3+BH128^3+BI128^3+BJ128^3+BK128^3+BL128^3+BM128^3+BN128^3</f>
        <v>0</v>
      </c>
      <c r="BP128" s="125">
        <f t="shared" si="21"/>
        <v>0</v>
      </c>
      <c r="BQ128" s="61"/>
      <c r="BR128" s="81"/>
      <c r="BS128" s="82"/>
      <c r="BT128" s="82"/>
      <c r="BU128" s="82"/>
      <c r="BV128" s="82"/>
      <c r="BW128" s="82"/>
      <c r="BX128" s="82"/>
      <c r="BY128" s="82"/>
      <c r="BZ128" s="83"/>
      <c r="CA128" s="83"/>
      <c r="CB128" s="83"/>
      <c r="CC128" s="83"/>
      <c r="CD128" s="83"/>
      <c r="CE128" s="83"/>
      <c r="CF128" s="83"/>
      <c r="CG128" s="84"/>
      <c r="CH128" s="66"/>
      <c r="CI128" s="51"/>
      <c r="CJ128" s="144"/>
      <c r="CK128" s="57"/>
      <c r="CL128" s="58"/>
      <c r="CM128" s="3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5"/>
      <c r="DC128" s="172">
        <f>CU127^3+CV127^3+CW127^3+CX127^3+CY127^3+CZ127^3+DA127^3+DB127^3+CU128^3+CV128^3+CW128^3+CX128^3+CY128^3+CZ128^3+DA128^3+DB128^3</f>
        <v>0</v>
      </c>
      <c r="DD128" s="125">
        <f t="shared" si="22"/>
        <v>0</v>
      </c>
      <c r="DE128" s="61"/>
      <c r="DF128" s="89"/>
      <c r="DG128" s="83"/>
      <c r="DH128" s="82"/>
      <c r="DI128" s="82"/>
      <c r="DJ128" s="83"/>
      <c r="DK128" s="83"/>
      <c r="DL128" s="82"/>
      <c r="DM128" s="82"/>
      <c r="DN128" s="83"/>
      <c r="DO128" s="83"/>
      <c r="DP128" s="82"/>
      <c r="DQ128" s="82"/>
      <c r="DR128" s="83"/>
      <c r="DS128" s="83"/>
      <c r="DT128" s="82"/>
      <c r="DU128" s="86"/>
      <c r="DV128" s="66"/>
      <c r="DW128" s="51"/>
      <c r="DY128" s="57"/>
      <c r="DZ128" s="58"/>
      <c r="EA128" s="3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5"/>
      <c r="EQ128" s="172">
        <f>EI127^3+EJ127^3+EK127^3+EL127^3+EM127^3+EN127^3+EO127^3+EP127^3+EI128^3+EJ128^3+EK128^3+EL128^3+EM128^3+EN128^3+EO128^3+EP128^3</f>
        <v>0</v>
      </c>
      <c r="ER128" s="125">
        <f t="shared" si="23"/>
        <v>0</v>
      </c>
      <c r="ES128" s="61"/>
      <c r="ET128" s="174"/>
      <c r="EU128" s="82"/>
      <c r="EV128" s="131"/>
      <c r="EW128" s="131"/>
      <c r="EX128" s="131"/>
      <c r="EY128" s="131"/>
      <c r="EZ128" s="83"/>
      <c r="FA128" s="131"/>
      <c r="FB128" s="131"/>
      <c r="FC128" s="82"/>
      <c r="FD128" s="131"/>
      <c r="FE128" s="131"/>
      <c r="FF128" s="131"/>
      <c r="FG128" s="131"/>
      <c r="FH128" s="83"/>
      <c r="FI128" s="175"/>
      <c r="FJ128" s="66"/>
      <c r="FK128" s="51"/>
    </row>
    <row r="129" spans="1:167" x14ac:dyDescent="0.2">
      <c r="A129" s="32"/>
      <c r="B129" s="32"/>
      <c r="C129" s="32"/>
      <c r="D129" s="106" t="s">
        <v>98</v>
      </c>
      <c r="E129" s="107" t="s">
        <v>207</v>
      </c>
      <c r="F129" s="110">
        <f>B4+(115*B6)</f>
        <v>116</v>
      </c>
      <c r="G129" s="104"/>
      <c r="H129" s="43"/>
      <c r="I129" s="105"/>
      <c r="J129" s="58"/>
      <c r="K129" s="3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172">
        <f>K129^3+L129^3+M129^3+N129^3+O129^3+P129^3+Q129^3+R129^3+K130^3+L130^3+M130^3+N130^3+O130^3+P130^3+Q130^3+R130^3</f>
        <v>0</v>
      </c>
      <c r="AB129" s="125">
        <f t="shared" si="20"/>
        <v>0</v>
      </c>
      <c r="AC129" s="61"/>
      <c r="AD129" s="81"/>
      <c r="AE129" s="82"/>
      <c r="AF129" s="82"/>
      <c r="AG129" s="82"/>
      <c r="AH129" s="83"/>
      <c r="AI129" s="83"/>
      <c r="AJ129" s="83"/>
      <c r="AK129" s="83"/>
      <c r="AL129" s="82"/>
      <c r="AM129" s="82"/>
      <c r="AN129" s="82"/>
      <c r="AO129" s="82"/>
      <c r="AP129" s="83"/>
      <c r="AQ129" s="83"/>
      <c r="AR129" s="83"/>
      <c r="AS129" s="84"/>
      <c r="AT129" s="66"/>
      <c r="AU129" s="51"/>
      <c r="AW129" s="105"/>
      <c r="AX129" s="58"/>
      <c r="AY129" s="3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5"/>
      <c r="BO129" s="172">
        <f>AY129^3+AZ129^3+BA129^3+BB129^3+BC129^3+BD129^3+BE129^3+BF129^3+AY130^3+AZ130^3+BA130^3+BB130^3+BC130^3+BD130^3+BE130^3+BF130^3</f>
        <v>0</v>
      </c>
      <c r="BP129" s="125">
        <f t="shared" si="21"/>
        <v>0</v>
      </c>
      <c r="BQ129" s="61"/>
      <c r="BR129" s="89"/>
      <c r="BS129" s="83"/>
      <c r="BT129" s="83"/>
      <c r="BU129" s="83"/>
      <c r="BV129" s="83"/>
      <c r="BW129" s="83"/>
      <c r="BX129" s="83"/>
      <c r="BY129" s="83"/>
      <c r="BZ129" s="82"/>
      <c r="CA129" s="82"/>
      <c r="CB129" s="82"/>
      <c r="CC129" s="82"/>
      <c r="CD129" s="82"/>
      <c r="CE129" s="82"/>
      <c r="CF129" s="82"/>
      <c r="CG129" s="86"/>
      <c r="CH129" s="66"/>
      <c r="CI129" s="51"/>
      <c r="CJ129" s="144"/>
      <c r="CK129" s="105"/>
      <c r="CL129" s="58"/>
      <c r="CM129" s="3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5"/>
      <c r="DC129" s="172">
        <f>CM129^3+CN129^3+CO129^3+CP129^3+CQ129^3+CR129^3+CS129^3+CT129^3+CM130^3+CN130^3+CO130^3+CP130^3+CQ130^3+CR130^3+CS130^3+CT130^3</f>
        <v>0</v>
      </c>
      <c r="DD129" s="125">
        <f t="shared" si="22"/>
        <v>0</v>
      </c>
      <c r="DE129" s="61"/>
      <c r="DF129" s="89"/>
      <c r="DG129" s="83"/>
      <c r="DH129" s="82"/>
      <c r="DI129" s="82"/>
      <c r="DJ129" s="83"/>
      <c r="DK129" s="83"/>
      <c r="DL129" s="82"/>
      <c r="DM129" s="82"/>
      <c r="DN129" s="83"/>
      <c r="DO129" s="83"/>
      <c r="DP129" s="82"/>
      <c r="DQ129" s="82"/>
      <c r="DR129" s="83"/>
      <c r="DS129" s="83"/>
      <c r="DT129" s="82"/>
      <c r="DU129" s="86"/>
      <c r="DV129" s="66"/>
      <c r="DW129" s="51"/>
      <c r="DY129" s="105"/>
      <c r="DZ129" s="58"/>
      <c r="EA129" s="3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5"/>
      <c r="EQ129" s="172">
        <f>EA129^3+EB129^3+EC129^3+ED129^3+EE129^3+EF129^3+EG129^3+EH129^3+EA130^3+EB130^3+EC130^3+ED130^3+EE130^3+EF130^3+EG130^3+EH130^3</f>
        <v>0</v>
      </c>
      <c r="ER129" s="125">
        <f t="shared" si="23"/>
        <v>0</v>
      </c>
      <c r="ES129" s="61"/>
      <c r="ET129" s="174"/>
      <c r="EU129" s="131"/>
      <c r="EV129" s="82"/>
      <c r="EW129" s="131"/>
      <c r="EX129" s="131"/>
      <c r="EY129" s="83"/>
      <c r="EZ129" s="131"/>
      <c r="FA129" s="131"/>
      <c r="FB129" s="131"/>
      <c r="FC129" s="131"/>
      <c r="FD129" s="82"/>
      <c r="FE129" s="131"/>
      <c r="FF129" s="131"/>
      <c r="FG129" s="83"/>
      <c r="FH129" s="131"/>
      <c r="FI129" s="175"/>
      <c r="FJ129" s="66"/>
      <c r="FK129" s="51"/>
    </row>
    <row r="130" spans="1:167" x14ac:dyDescent="0.2">
      <c r="A130" s="32"/>
      <c r="B130" s="32"/>
      <c r="C130" s="32"/>
      <c r="D130" s="106" t="s">
        <v>62</v>
      </c>
      <c r="E130" s="107" t="s">
        <v>207</v>
      </c>
      <c r="F130" s="110">
        <f>B4+(116*B6)</f>
        <v>117</v>
      </c>
      <c r="G130" s="104"/>
      <c r="H130" s="43"/>
      <c r="I130" s="109"/>
      <c r="J130" s="58"/>
      <c r="K130" s="3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5"/>
      <c r="AA130" s="172">
        <f>S129^3+T129^3+U129^3+V129^3+W129^3+X129^3+Y129^3+Z129^3+S130^3+T130^3+U130^3+V130^3+W130^3+X130^3+Y130^3+Z130^3</f>
        <v>0</v>
      </c>
      <c r="AB130" s="125">
        <f t="shared" si="20"/>
        <v>0</v>
      </c>
      <c r="AC130" s="61"/>
      <c r="AD130" s="81"/>
      <c r="AE130" s="82"/>
      <c r="AF130" s="82"/>
      <c r="AG130" s="82"/>
      <c r="AH130" s="83"/>
      <c r="AI130" s="83"/>
      <c r="AJ130" s="83"/>
      <c r="AK130" s="83"/>
      <c r="AL130" s="82"/>
      <c r="AM130" s="82"/>
      <c r="AN130" s="82"/>
      <c r="AO130" s="82"/>
      <c r="AP130" s="83"/>
      <c r="AQ130" s="83"/>
      <c r="AR130" s="83"/>
      <c r="AS130" s="84"/>
      <c r="AT130" s="66"/>
      <c r="AU130" s="51"/>
      <c r="AW130" s="109"/>
      <c r="AX130" s="58"/>
      <c r="AY130" s="3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5"/>
      <c r="BO130" s="172">
        <f>BG129^3+BH129^3+BI129^3+BJ129^3+BK129^3+BL129^3+BM129^3+BN129^3+BG130^3+BH130^3+BI130^3+BJ130^3+BK130^3+BL130^3+BM130^3+BN130^3</f>
        <v>0</v>
      </c>
      <c r="BP130" s="125">
        <f t="shared" si="21"/>
        <v>0</v>
      </c>
      <c r="BQ130" s="61"/>
      <c r="BR130" s="89"/>
      <c r="BS130" s="83"/>
      <c r="BT130" s="83"/>
      <c r="BU130" s="83"/>
      <c r="BV130" s="83"/>
      <c r="BW130" s="83"/>
      <c r="BX130" s="83"/>
      <c r="BY130" s="83"/>
      <c r="BZ130" s="82"/>
      <c r="CA130" s="82"/>
      <c r="CB130" s="82"/>
      <c r="CC130" s="82"/>
      <c r="CD130" s="82"/>
      <c r="CE130" s="82"/>
      <c r="CF130" s="82"/>
      <c r="CG130" s="86"/>
      <c r="CH130" s="66"/>
      <c r="CI130" s="51"/>
      <c r="CJ130" s="144"/>
      <c r="CK130" s="109"/>
      <c r="CL130" s="58"/>
      <c r="CM130" s="3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5"/>
      <c r="DC130" s="172">
        <f>CU129^3+CV129^3+CW129^3+CX129^3+CY129^3+CZ129^3+DA129^3+DB129^3+CU130^3+CV130^3+CW130^3+CX130^3+CY130^3+CZ130^3+DA130^3+DB130^3</f>
        <v>0</v>
      </c>
      <c r="DD130" s="125">
        <f t="shared" si="22"/>
        <v>0</v>
      </c>
      <c r="DE130" s="61"/>
      <c r="DF130" s="89"/>
      <c r="DG130" s="83"/>
      <c r="DH130" s="82"/>
      <c r="DI130" s="82"/>
      <c r="DJ130" s="83"/>
      <c r="DK130" s="83"/>
      <c r="DL130" s="82"/>
      <c r="DM130" s="82"/>
      <c r="DN130" s="83"/>
      <c r="DO130" s="83"/>
      <c r="DP130" s="82"/>
      <c r="DQ130" s="82"/>
      <c r="DR130" s="83"/>
      <c r="DS130" s="83"/>
      <c r="DT130" s="82"/>
      <c r="DU130" s="86"/>
      <c r="DV130" s="66"/>
      <c r="DW130" s="51"/>
      <c r="DY130" s="109"/>
      <c r="DZ130" s="58"/>
      <c r="EA130" s="3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5"/>
      <c r="EQ130" s="172">
        <f>EI129^3+EJ129^3+EK129^3+EL129^3+EM129^3+EN129^3+EO129^3+EP129^3+EI130^3+EJ130^3+EK130^3+EL130^3+EM130^3+EN130^3+EO130^3+EP130^3</f>
        <v>0</v>
      </c>
      <c r="ER130" s="125">
        <f t="shared" si="23"/>
        <v>0</v>
      </c>
      <c r="ES130" s="61"/>
      <c r="ET130" s="174"/>
      <c r="EU130" s="131"/>
      <c r="EV130" s="131"/>
      <c r="EW130" s="82"/>
      <c r="EX130" s="83"/>
      <c r="EY130" s="131"/>
      <c r="EZ130" s="131"/>
      <c r="FA130" s="131"/>
      <c r="FB130" s="131"/>
      <c r="FC130" s="131"/>
      <c r="FD130" s="131"/>
      <c r="FE130" s="82"/>
      <c r="FF130" s="83"/>
      <c r="FG130" s="131"/>
      <c r="FH130" s="131"/>
      <c r="FI130" s="175"/>
      <c r="FJ130" s="66"/>
      <c r="FK130" s="51"/>
    </row>
    <row r="131" spans="1:167" x14ac:dyDescent="0.2">
      <c r="A131" s="32"/>
      <c r="B131" s="32"/>
      <c r="C131" s="32"/>
      <c r="D131" s="106" t="s">
        <v>156</v>
      </c>
      <c r="E131" s="107" t="s">
        <v>207</v>
      </c>
      <c r="F131" s="108">
        <f>B4+(117*B6)</f>
        <v>118</v>
      </c>
      <c r="G131" s="104"/>
      <c r="H131" s="43"/>
      <c r="I131" s="109"/>
      <c r="J131" s="58"/>
      <c r="K131" s="3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5"/>
      <c r="AA131" s="172">
        <f>K131^3+L131^3+M131^3+N131^3+O131^3+P131^3+Q131^3+R131^3+K132^3+L132^3+M132^3+N132^3+O132^3+P132^3+Q132^3+R132^3</f>
        <v>0</v>
      </c>
      <c r="AB131" s="125">
        <f t="shared" si="20"/>
        <v>0</v>
      </c>
      <c r="AC131" s="61"/>
      <c r="AD131" s="89"/>
      <c r="AE131" s="83"/>
      <c r="AF131" s="83"/>
      <c r="AG131" s="83"/>
      <c r="AH131" s="82"/>
      <c r="AI131" s="82"/>
      <c r="AJ131" s="82"/>
      <c r="AK131" s="82"/>
      <c r="AL131" s="83"/>
      <c r="AM131" s="83"/>
      <c r="AN131" s="83"/>
      <c r="AO131" s="83"/>
      <c r="AP131" s="82"/>
      <c r="AQ131" s="82"/>
      <c r="AR131" s="82"/>
      <c r="AS131" s="86"/>
      <c r="AT131" s="66"/>
      <c r="AU131" s="51"/>
      <c r="AW131" s="109"/>
      <c r="AX131" s="58"/>
      <c r="AY131" s="3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5"/>
      <c r="BO131" s="172">
        <f>AY131^3+AZ131^3+BA131^3+BB131^3+BC131^3+BD131^3+BE131^3+BF131^3+AY132^3+AZ132^3+BA132^3+BB132^3+BC132^3+BD132^3+BE132^3+BF132^3</f>
        <v>0</v>
      </c>
      <c r="BP131" s="125">
        <f t="shared" si="21"/>
        <v>0</v>
      </c>
      <c r="BQ131" s="61"/>
      <c r="BR131" s="81"/>
      <c r="BS131" s="82"/>
      <c r="BT131" s="82"/>
      <c r="BU131" s="82"/>
      <c r="BV131" s="82"/>
      <c r="BW131" s="82"/>
      <c r="BX131" s="82"/>
      <c r="BY131" s="82"/>
      <c r="BZ131" s="83"/>
      <c r="CA131" s="83"/>
      <c r="CB131" s="83"/>
      <c r="CC131" s="83"/>
      <c r="CD131" s="83"/>
      <c r="CE131" s="83"/>
      <c r="CF131" s="83"/>
      <c r="CG131" s="84"/>
      <c r="CH131" s="66"/>
      <c r="CI131" s="51"/>
      <c r="CJ131" s="144"/>
      <c r="CK131" s="109"/>
      <c r="CL131" s="58"/>
      <c r="CM131" s="3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5"/>
      <c r="DC131" s="172">
        <f>CM131^3+CN131^3+CO131^3+CP131^3+CQ131^3+CR131^3+CS131^3+CT131^3+CM132^3+CN132^3+CO132^3+CP132^3+CQ132^3+CR132^3+CS132^3+CT132^3</f>
        <v>0</v>
      </c>
      <c r="DD131" s="125">
        <f t="shared" si="22"/>
        <v>0</v>
      </c>
      <c r="DE131" s="61"/>
      <c r="DF131" s="89"/>
      <c r="DG131" s="83"/>
      <c r="DH131" s="82"/>
      <c r="DI131" s="82"/>
      <c r="DJ131" s="83"/>
      <c r="DK131" s="83"/>
      <c r="DL131" s="82"/>
      <c r="DM131" s="82"/>
      <c r="DN131" s="83"/>
      <c r="DO131" s="83"/>
      <c r="DP131" s="82"/>
      <c r="DQ131" s="82"/>
      <c r="DR131" s="83"/>
      <c r="DS131" s="83"/>
      <c r="DT131" s="82"/>
      <c r="DU131" s="86"/>
      <c r="DV131" s="66"/>
      <c r="DW131" s="51"/>
      <c r="DY131" s="109"/>
      <c r="DZ131" s="58"/>
      <c r="EA131" s="3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5"/>
      <c r="EQ131" s="172">
        <f>EA131^3+EB131^3+EC131^3+ED131^3+EE131^3+EF131^3+EG131^3+EH131^3+EA132^3+EB132^3+EC132^3+ED132^3+EE132^3+EF132^3+EG132^3+EH132^3</f>
        <v>0</v>
      </c>
      <c r="ER131" s="125">
        <f t="shared" si="23"/>
        <v>0</v>
      </c>
      <c r="ES131" s="61"/>
      <c r="ET131" s="174"/>
      <c r="EU131" s="131"/>
      <c r="EV131" s="131"/>
      <c r="EW131" s="83"/>
      <c r="EX131" s="82"/>
      <c r="EY131" s="131"/>
      <c r="EZ131" s="131"/>
      <c r="FA131" s="131"/>
      <c r="FB131" s="131"/>
      <c r="FC131" s="131"/>
      <c r="FD131" s="131"/>
      <c r="FE131" s="83"/>
      <c r="FF131" s="82"/>
      <c r="FG131" s="131"/>
      <c r="FH131" s="131"/>
      <c r="FI131" s="175"/>
      <c r="FJ131" s="66"/>
      <c r="FK131" s="51"/>
    </row>
    <row r="132" spans="1:167" x14ac:dyDescent="0.2">
      <c r="A132" s="32"/>
      <c r="B132" s="32"/>
      <c r="C132" s="32"/>
      <c r="D132" s="106" t="s">
        <v>249</v>
      </c>
      <c r="E132" s="107" t="s">
        <v>207</v>
      </c>
      <c r="F132" s="108">
        <f>B4+(118*B6)</f>
        <v>119</v>
      </c>
      <c r="G132" s="104"/>
      <c r="H132" s="43"/>
      <c r="I132" s="109"/>
      <c r="J132" s="58"/>
      <c r="K132" s="3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5"/>
      <c r="AA132" s="172">
        <f>S131^3+T131^3+U131^3+V131^3+W131^3+X131^3+Y131^3+Z131^3+S132^3+T132^3+U132^3+V132^3+W132^3+X132^3+Y132^3+Z132^3</f>
        <v>0</v>
      </c>
      <c r="AB132" s="125">
        <f t="shared" si="20"/>
        <v>0</v>
      </c>
      <c r="AC132" s="61"/>
      <c r="AD132" s="89"/>
      <c r="AE132" s="83"/>
      <c r="AF132" s="83"/>
      <c r="AG132" s="83"/>
      <c r="AH132" s="82"/>
      <c r="AI132" s="82"/>
      <c r="AJ132" s="82"/>
      <c r="AK132" s="82"/>
      <c r="AL132" s="83"/>
      <c r="AM132" s="83"/>
      <c r="AN132" s="83"/>
      <c r="AO132" s="83"/>
      <c r="AP132" s="82"/>
      <c r="AQ132" s="82"/>
      <c r="AR132" s="82"/>
      <c r="AS132" s="86"/>
      <c r="AT132" s="66"/>
      <c r="AU132" s="51"/>
      <c r="AW132" s="109"/>
      <c r="AX132" s="58"/>
      <c r="AY132" s="3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5"/>
      <c r="BO132" s="172">
        <f>BG131^3+BH131^3+BI131^3+BJ131^3+BK131^3+BL131^3+BM131^3+BN131^3+BG132^3+BH132^3+BI132^3+BJ132^3+BK132^3+BL132^3+BM132^3+BN132^3</f>
        <v>0</v>
      </c>
      <c r="BP132" s="125">
        <f t="shared" si="21"/>
        <v>0</v>
      </c>
      <c r="BQ132" s="61"/>
      <c r="BR132" s="81"/>
      <c r="BS132" s="82"/>
      <c r="BT132" s="82"/>
      <c r="BU132" s="82"/>
      <c r="BV132" s="82"/>
      <c r="BW132" s="82"/>
      <c r="BX132" s="82"/>
      <c r="BY132" s="82"/>
      <c r="BZ132" s="83"/>
      <c r="CA132" s="83"/>
      <c r="CB132" s="83"/>
      <c r="CC132" s="83"/>
      <c r="CD132" s="83"/>
      <c r="CE132" s="83"/>
      <c r="CF132" s="83"/>
      <c r="CG132" s="84"/>
      <c r="CH132" s="66"/>
      <c r="CI132" s="51"/>
      <c r="CJ132" s="144"/>
      <c r="CK132" s="109"/>
      <c r="CL132" s="58"/>
      <c r="CM132" s="3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5"/>
      <c r="DC132" s="172">
        <f>CU131^3+CV131^3+CW131^3+CX131^3+CY131^3+CZ131^3+DA131^3+DB131^3+CU132^3+CV132^3+CW132^3+CX132^3+CY132^3+CZ132^3+DA132^3+DB132^3</f>
        <v>0</v>
      </c>
      <c r="DD132" s="125">
        <f t="shared" si="22"/>
        <v>0</v>
      </c>
      <c r="DE132" s="61"/>
      <c r="DF132" s="89"/>
      <c r="DG132" s="83"/>
      <c r="DH132" s="82"/>
      <c r="DI132" s="82"/>
      <c r="DJ132" s="83"/>
      <c r="DK132" s="83"/>
      <c r="DL132" s="82"/>
      <c r="DM132" s="82"/>
      <c r="DN132" s="83"/>
      <c r="DO132" s="83"/>
      <c r="DP132" s="82"/>
      <c r="DQ132" s="82"/>
      <c r="DR132" s="83"/>
      <c r="DS132" s="83"/>
      <c r="DT132" s="82"/>
      <c r="DU132" s="86"/>
      <c r="DV132" s="66"/>
      <c r="DW132" s="51"/>
      <c r="DY132" s="109"/>
      <c r="DZ132" s="58"/>
      <c r="EA132" s="3"/>
      <c r="EB132" s="4"/>
      <c r="EC132" s="4"/>
      <c r="ED132" s="4"/>
      <c r="EE132" s="4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5"/>
      <c r="EQ132" s="172">
        <f>EI131^3+EJ131^3+EK131^3+EL131^3+EM131^3+EN131^3+EO131^3+EP131^3+EI132^3+EJ132^3+EK132^3+EL132^3+EM132^3+EN132^3+EO132^3+EP132^3</f>
        <v>0</v>
      </c>
      <c r="ER132" s="125">
        <f t="shared" si="23"/>
        <v>0</v>
      </c>
      <c r="ES132" s="61"/>
      <c r="ET132" s="174"/>
      <c r="EU132" s="131"/>
      <c r="EV132" s="83"/>
      <c r="EW132" s="131"/>
      <c r="EX132" s="131"/>
      <c r="EY132" s="82"/>
      <c r="EZ132" s="131"/>
      <c r="FA132" s="131"/>
      <c r="FB132" s="131"/>
      <c r="FC132" s="131"/>
      <c r="FD132" s="83"/>
      <c r="FE132" s="131"/>
      <c r="FF132" s="131"/>
      <c r="FG132" s="82"/>
      <c r="FH132" s="131"/>
      <c r="FI132" s="175"/>
      <c r="FJ132" s="66"/>
      <c r="FK132" s="51"/>
    </row>
    <row r="133" spans="1:167" x14ac:dyDescent="0.2">
      <c r="A133" s="32"/>
      <c r="B133" s="32"/>
      <c r="C133" s="32"/>
      <c r="D133" s="106" t="s">
        <v>40</v>
      </c>
      <c r="E133" s="107" t="s">
        <v>207</v>
      </c>
      <c r="F133" s="110">
        <f>B4+(119*B6)</f>
        <v>120</v>
      </c>
      <c r="G133" s="104"/>
      <c r="H133" s="43"/>
      <c r="I133" s="109"/>
      <c r="J133" s="58"/>
      <c r="K133" s="3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5"/>
      <c r="AA133" s="172">
        <f>K133^3+L133^3+M133^3+N133^3+O133^3+P133^3+Q133^3+R133^3+K134^3+L134^3+M134^3+N134^3+O134^3+P134^3+Q134^3+R134^3</f>
        <v>0</v>
      </c>
      <c r="AB133" s="125">
        <f t="shared" si="20"/>
        <v>0</v>
      </c>
      <c r="AC133" s="61"/>
      <c r="AD133" s="89"/>
      <c r="AE133" s="83"/>
      <c r="AF133" s="83"/>
      <c r="AG133" s="83"/>
      <c r="AH133" s="82"/>
      <c r="AI133" s="82"/>
      <c r="AJ133" s="82"/>
      <c r="AK133" s="82"/>
      <c r="AL133" s="83"/>
      <c r="AM133" s="83"/>
      <c r="AN133" s="83"/>
      <c r="AO133" s="83"/>
      <c r="AP133" s="82"/>
      <c r="AQ133" s="82"/>
      <c r="AR133" s="82"/>
      <c r="AS133" s="86"/>
      <c r="AT133" s="66"/>
      <c r="AU133" s="51"/>
      <c r="AW133" s="109"/>
      <c r="AX133" s="58"/>
      <c r="AY133" s="3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5"/>
      <c r="BO133" s="172">
        <f>AY133^3+AZ133^3+BA133^3+BB133^3+BC133^3+BD133^3+BE133^3+BF133^3+AY134^3+AZ134^3+BA134^3+BB134^3+BC134^3+BD134^3+BE134^3+BF134^3</f>
        <v>0</v>
      </c>
      <c r="BP133" s="125">
        <f t="shared" si="21"/>
        <v>0</v>
      </c>
      <c r="BQ133" s="61"/>
      <c r="BR133" s="89"/>
      <c r="BS133" s="83"/>
      <c r="BT133" s="83"/>
      <c r="BU133" s="83"/>
      <c r="BV133" s="83"/>
      <c r="BW133" s="83"/>
      <c r="BX133" s="83"/>
      <c r="BY133" s="83"/>
      <c r="BZ133" s="82"/>
      <c r="CA133" s="82"/>
      <c r="CB133" s="82"/>
      <c r="CC133" s="82"/>
      <c r="CD133" s="82"/>
      <c r="CE133" s="82"/>
      <c r="CF133" s="82"/>
      <c r="CG133" s="86"/>
      <c r="CH133" s="66"/>
      <c r="CI133" s="51"/>
      <c r="CJ133" s="144"/>
      <c r="CK133" s="109"/>
      <c r="CL133" s="58"/>
      <c r="CM133" s="3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5"/>
      <c r="DC133" s="172">
        <f>CM133^3+CN133^3+CO133^3+CP133^3+CQ133^3+CR133^3+CS133^3+CT133^3+CM134^3+CN134^3+CO134^3+CP134^3+CQ134^3+CR134^3+CS134^3+CT134^3</f>
        <v>0</v>
      </c>
      <c r="DD133" s="125">
        <f t="shared" si="22"/>
        <v>0</v>
      </c>
      <c r="DE133" s="61"/>
      <c r="DF133" s="89"/>
      <c r="DG133" s="83"/>
      <c r="DH133" s="82"/>
      <c r="DI133" s="82"/>
      <c r="DJ133" s="83"/>
      <c r="DK133" s="83"/>
      <c r="DL133" s="82"/>
      <c r="DM133" s="82"/>
      <c r="DN133" s="83"/>
      <c r="DO133" s="83"/>
      <c r="DP133" s="82"/>
      <c r="DQ133" s="82"/>
      <c r="DR133" s="83"/>
      <c r="DS133" s="83"/>
      <c r="DT133" s="82"/>
      <c r="DU133" s="86"/>
      <c r="DV133" s="66"/>
      <c r="DW133" s="51"/>
      <c r="DY133" s="109"/>
      <c r="DZ133" s="58"/>
      <c r="EA133" s="3"/>
      <c r="EB133" s="4"/>
      <c r="EC133" s="4"/>
      <c r="ED133" s="4"/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5"/>
      <c r="EQ133" s="172">
        <f>EA133^3+EB133^3+EC133^3+ED133^3+EE133^3+EF133^3+EG133^3+EH133^3+EA134^3+EB134^3+EC134^3+ED134^3+EE134^3+EF134^3+EG134^3+EH134^3</f>
        <v>0</v>
      </c>
      <c r="ER133" s="125">
        <f t="shared" si="23"/>
        <v>0</v>
      </c>
      <c r="ES133" s="61"/>
      <c r="ET133" s="174"/>
      <c r="EU133" s="83"/>
      <c r="EV133" s="131"/>
      <c r="EW133" s="131"/>
      <c r="EX133" s="131"/>
      <c r="EY133" s="131"/>
      <c r="EZ133" s="82"/>
      <c r="FA133" s="131"/>
      <c r="FB133" s="131"/>
      <c r="FC133" s="83"/>
      <c r="FD133" s="131"/>
      <c r="FE133" s="131"/>
      <c r="FF133" s="131"/>
      <c r="FG133" s="131"/>
      <c r="FH133" s="82"/>
      <c r="FI133" s="175"/>
      <c r="FJ133" s="66"/>
      <c r="FK133" s="51"/>
    </row>
    <row r="134" spans="1:167" x14ac:dyDescent="0.2">
      <c r="A134" s="32"/>
      <c r="B134" s="32"/>
      <c r="C134" s="32"/>
      <c r="D134" s="106" t="s">
        <v>24</v>
      </c>
      <c r="E134" s="107" t="s">
        <v>207</v>
      </c>
      <c r="F134" s="110">
        <f>B4+(120*B6)</f>
        <v>121</v>
      </c>
      <c r="G134" s="104"/>
      <c r="H134" s="43"/>
      <c r="I134" s="109"/>
      <c r="J134" s="58"/>
      <c r="K134" s="7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9"/>
      <c r="AA134" s="172">
        <f>S133^3+T133^3+U133^3+V133^3+W133^3+X133^3+Y133^3+Z133^3+S134^3+T134^3+U134^3+V134^3+W134^3+X134^3+Y134^3+Z134^3</f>
        <v>0</v>
      </c>
      <c r="AB134" s="125">
        <f t="shared" si="20"/>
        <v>0</v>
      </c>
      <c r="AC134" s="61"/>
      <c r="AD134" s="116"/>
      <c r="AE134" s="117"/>
      <c r="AF134" s="117"/>
      <c r="AG134" s="117"/>
      <c r="AH134" s="118"/>
      <c r="AI134" s="118"/>
      <c r="AJ134" s="118"/>
      <c r="AK134" s="118"/>
      <c r="AL134" s="117"/>
      <c r="AM134" s="117"/>
      <c r="AN134" s="117"/>
      <c r="AO134" s="117"/>
      <c r="AP134" s="118"/>
      <c r="AQ134" s="118"/>
      <c r="AR134" s="118"/>
      <c r="AS134" s="119"/>
      <c r="AT134" s="32"/>
      <c r="AU134" s="115"/>
      <c r="AW134" s="109"/>
      <c r="AX134" s="58"/>
      <c r="AY134" s="7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9"/>
      <c r="BO134" s="172">
        <f>BG133^3+BH133^3+BI133^3+BJ133^3+BK133^3+BL133^3+BM133^3+BN133^3+BG134^3+BH134^3+BI134^3+BJ134^3+BK134^3+BL134^3+BM134^3+BN134^3</f>
        <v>0</v>
      </c>
      <c r="BP134" s="125">
        <f t="shared" si="21"/>
        <v>0</v>
      </c>
      <c r="BQ134" s="61"/>
      <c r="BR134" s="116"/>
      <c r="BS134" s="117"/>
      <c r="BT134" s="117"/>
      <c r="BU134" s="117"/>
      <c r="BV134" s="117"/>
      <c r="BW134" s="117"/>
      <c r="BX134" s="117"/>
      <c r="BY134" s="117"/>
      <c r="BZ134" s="118"/>
      <c r="CA134" s="118"/>
      <c r="CB134" s="118"/>
      <c r="CC134" s="118"/>
      <c r="CD134" s="118"/>
      <c r="CE134" s="118"/>
      <c r="CF134" s="118"/>
      <c r="CG134" s="119"/>
      <c r="CH134" s="32"/>
      <c r="CI134" s="115"/>
      <c r="CJ134" s="144"/>
      <c r="CK134" s="109"/>
      <c r="CL134" s="58"/>
      <c r="CM134" s="7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9"/>
      <c r="DC134" s="172">
        <f>CU133^3+CV133^3+CW133^3+CX133^3+CY133^3+CZ133^3+DA133^3+DB133^3+CU134^3+CV134^3+CW134^3+CX134^3+CY134^3+CZ134^3+DA134^3+DB134^3</f>
        <v>0</v>
      </c>
      <c r="DD134" s="125">
        <f t="shared" si="22"/>
        <v>0</v>
      </c>
      <c r="DE134" s="61"/>
      <c r="DF134" s="116"/>
      <c r="DG134" s="117"/>
      <c r="DH134" s="118"/>
      <c r="DI134" s="118"/>
      <c r="DJ134" s="117"/>
      <c r="DK134" s="117"/>
      <c r="DL134" s="118"/>
      <c r="DM134" s="118"/>
      <c r="DN134" s="117"/>
      <c r="DO134" s="117"/>
      <c r="DP134" s="118"/>
      <c r="DQ134" s="118"/>
      <c r="DR134" s="117"/>
      <c r="DS134" s="117"/>
      <c r="DT134" s="118"/>
      <c r="DU134" s="119"/>
      <c r="DV134" s="32"/>
      <c r="DW134" s="115"/>
      <c r="DY134" s="109"/>
      <c r="DZ134" s="58"/>
      <c r="EA134" s="7"/>
      <c r="EB134" s="8"/>
      <c r="EC134" s="8"/>
      <c r="ED134" s="8"/>
      <c r="EE134" s="8"/>
      <c r="EF134" s="8"/>
      <c r="EG134" s="8"/>
      <c r="EH134" s="8"/>
      <c r="EI134" s="8"/>
      <c r="EJ134" s="8"/>
      <c r="EK134" s="8"/>
      <c r="EL134" s="8"/>
      <c r="EM134" s="8"/>
      <c r="EN134" s="8"/>
      <c r="EO134" s="8"/>
      <c r="EP134" s="9"/>
      <c r="EQ134" s="172">
        <f>EI133^3+EJ133^3+EK133^3+EL133^3+EM133^3+EN133^3+EO133^3+EP133^3+EI134^3+EJ134^3+EK134^3+EL134^3+EM134^3+EN134^3+EO134^3+EP134^3</f>
        <v>0</v>
      </c>
      <c r="ER134" s="125">
        <f t="shared" si="23"/>
        <v>0</v>
      </c>
      <c r="ES134" s="61"/>
      <c r="ET134" s="116"/>
      <c r="EU134" s="176"/>
      <c r="EV134" s="176"/>
      <c r="EW134" s="176"/>
      <c r="EX134" s="176"/>
      <c r="EY134" s="176"/>
      <c r="EZ134" s="176"/>
      <c r="FA134" s="118"/>
      <c r="FB134" s="117"/>
      <c r="FC134" s="176"/>
      <c r="FD134" s="176"/>
      <c r="FE134" s="176"/>
      <c r="FF134" s="176"/>
      <c r="FG134" s="176"/>
      <c r="FH134" s="176"/>
      <c r="FI134" s="119"/>
      <c r="FJ134" s="32"/>
      <c r="FK134" s="115"/>
    </row>
    <row r="135" spans="1:167" x14ac:dyDescent="0.2">
      <c r="A135" s="32"/>
      <c r="B135" s="32"/>
      <c r="C135" s="32"/>
      <c r="D135" s="106" t="s">
        <v>241</v>
      </c>
      <c r="E135" s="107" t="s">
        <v>207</v>
      </c>
      <c r="F135" s="108">
        <f>B4+(121*B6)</f>
        <v>122</v>
      </c>
      <c r="G135" s="104"/>
      <c r="H135" s="43"/>
      <c r="I135" s="109"/>
      <c r="J135" s="58"/>
      <c r="K135" s="121">
        <f>K119^3+K120^3+K121^3+K122^3+K123^3+K124^3+K125^3+K126^3+L119^3+L120^3+L121^3+L122^3+L123^3+L124^3+L125^3+L126^3</f>
        <v>0</v>
      </c>
      <c r="L135" s="122">
        <f>K134^3+K133^3+K132^3+K131^3+K130^3+K129^3+K128^3+K127^3+L134^3+L133^3+L132^3+L131^3+L130^3+L129^3+L128^3+L127^3</f>
        <v>0</v>
      </c>
      <c r="M135" s="122">
        <f>M119^3+M120^3+M121^3+M122^3+M123^3+M124^3+M125^3+M126^3+N119^3+N120^3+N121^3+N122^3+N123^3+N124^3+N125^3+N126^3</f>
        <v>0</v>
      </c>
      <c r="N135" s="122">
        <f>M134^3+M133^3+M132^3+M131^3+M130^3+M129^3+M128^3+M127^3+N134^3+N133^3+N132^3+N131^3+N130^3+N129^3+N128^3+N127^3</f>
        <v>0</v>
      </c>
      <c r="O135" s="122">
        <f>O119^3+O120^3+O121^3+O122^3+O123^3+O124^3+O125^3+O126^3+P119^3+P120^3+P121^3+P122^3+P123^3+P124^3+P125^3+P126^3</f>
        <v>0</v>
      </c>
      <c r="P135" s="122">
        <f>O134^3+O133^3+O132^3+O131^3+O130^3+O129^3+O128^3+O127^3+P134^3+P133^3+P132^3+P131^3+P130^3+P129^3+P128^3+P127^3</f>
        <v>0</v>
      </c>
      <c r="Q135" s="122">
        <f>Q119^3+Q120^3+Q121^3+Q122^3+Q123^3+Q124^3+Q125^3+Q126^3+R119^3+R120^3+R121^3+R122^3+R123^3+R124^3+R125^3+R126^3</f>
        <v>0</v>
      </c>
      <c r="R135" s="122">
        <f>Q134^3+Q133^3+Q132^3+Q131^3+Q130^3+Q129^3+Q128^3+Q127^3+R134^3+R133^3+R132^3+R131^3+R130^3+R129^3+R128^3+R127^3</f>
        <v>0</v>
      </c>
      <c r="S135" s="122">
        <f>S119^3+S120^3+S121^3+S122^3+S123^3+S124^3+S125^3+S126^3+T119^3+T120^3+T121^3+T122^3+T123^3+T124^3+T125^3+T126^3</f>
        <v>0</v>
      </c>
      <c r="T135" s="122">
        <f>S134^3+S133^3+S132^3+S131^3+S130^3+S129^3+S128^3+S127^3+T134^3+T133^3+T132^3+T131^3+T130^3+T129^3+T128^3+T127^3</f>
        <v>0</v>
      </c>
      <c r="U135" s="122">
        <f>U119^3+U120^3+U121^3+U122^3+U123^3+U124^3+U125^3+U126^3+V119^3+V120^3+V121^3+V122^3+V123^3+V124^3+V125^3+V126^3</f>
        <v>0</v>
      </c>
      <c r="V135" s="122">
        <f>U134^3+U133^3+U132^3+U131^3+U130^3+U129^3+U128^3+U127^3+V134^3+V133^3+V132^3+V131^3+V130^3+V129^3+V128^3+V127^3</f>
        <v>0</v>
      </c>
      <c r="W135" s="122">
        <f>W119^3+W120^3+W121^3+W122^3+W123^3+W124^3+W125^3+W126^3+X119^3+X120^3+X121^3+X122^3+X123^3+X124^3+X125^3+X126^3</f>
        <v>0</v>
      </c>
      <c r="X135" s="122">
        <f>W134^3+W133^3+W132^3+W131^3+W130^3+W129^3+W128^3+W127^3+X134^3+X133^3+X132^3+X131^3+X130^3+X129^3+X128^3+X127^3</f>
        <v>0</v>
      </c>
      <c r="Y135" s="122">
        <f>Y119^3+Y120^3+Y121^3+Y122^3+Y123^3+Y124^3+Y125^3+Y126^3+Z119^3+Z120^3+Z121^3+Z122^3+Z123^3+Z124^3+Z125^3+Z126^3</f>
        <v>0</v>
      </c>
      <c r="Z135" s="123">
        <f>Y134^3+Y133^3+Y132^3+Y131^3+Y130^3+Y129^3+Y128^3+Y127^3+Z134^3+Z133^3+Z132^3+Z131^3+Z130^3+Z129^3+Z128^3+Z127^3</f>
        <v>0</v>
      </c>
      <c r="AA135" s="168">
        <f>K119^3+L120^3+M121^3+N122^3+O123^3+P124^3+Q125^3+R126^3+S127^3+T128^3+U129^3+V130^3+W131^3+X132^3+Y133^3+Z134^3</f>
        <v>0</v>
      </c>
      <c r="AB135" s="169">
        <f>K127^3+L128^3+M129^3+N130^3+O131^3+P132^3+Q133^3+R134^3+S119^3+T120^3+U121^3+V122^3+W123^3+X124^3+Y125^3+Z126^3</f>
        <v>0</v>
      </c>
      <c r="AC135" s="52"/>
      <c r="AD135" s="126"/>
      <c r="AE135" s="126"/>
      <c r="AF135" s="126"/>
      <c r="AG135" s="126"/>
      <c r="AH135" s="126"/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32"/>
      <c r="AU135" s="115"/>
      <c r="AW135" s="109"/>
      <c r="AX135" s="58"/>
      <c r="AY135" s="121">
        <f>AY119^3+AY120^3+AY121^3+AY122^3+AY123^3+AY124^3+AY125^3+AY126^3+AZ119^3+AZ120^3+AZ121^3+AZ122^3+AZ123^3+AZ124^3+AZ125^3+AZ126^3</f>
        <v>0</v>
      </c>
      <c r="AZ135" s="122">
        <f>AY134^3+AY133^3+AY132^3+AY131^3+AY130^3+AY129^3+AY128^3+AY127^3+AZ134^3+AZ133^3+AZ132^3+AZ131^3+AZ130^3+AZ129^3+AZ128^3+AZ127^3</f>
        <v>0</v>
      </c>
      <c r="BA135" s="122">
        <f>BA119^3+BA120^3+BA121^3+BA122^3+BA123^3+BA124^3+BA125^3+BA126^3+BB119^3+BB120^3+BB121^3+BB122^3+BB123^3+BB124^3+BB125^3+BB126^3</f>
        <v>0</v>
      </c>
      <c r="BB135" s="122">
        <f>BA134^3+BA133^3+BA132^3+BA131^3+BA130^3+BA129^3+BA128^3+BA127^3+BB134^3+BB133^3+BB132^3+BB131^3+BB130^3+BB129^3+BB128^3+BB127^3</f>
        <v>0</v>
      </c>
      <c r="BC135" s="122">
        <f>BC119^3+BC120^3+BC121^3+BC122^3+BC123^3+BC124^3+BC125^3+BC126^3+BD119^3+BD120^3+BD121^3+BD122^3+BD123^3+BD124^3+BD125^3+BD126^3</f>
        <v>0</v>
      </c>
      <c r="BD135" s="122">
        <f>BC134^3+BC133^3+BC132^3+BC131^3+BC130^3+BC129^3+BC128^3+BC127^3+BD134^3+BD133^3+BD132^3+BD131^3+BD130^3+BD129^3+BD128^3+BD127^3</f>
        <v>0</v>
      </c>
      <c r="BE135" s="122">
        <f>BE119^3+BE120^3+BE121^3+BE122^3+BE123^3+BE124^3+BE125^3+BE126^3+BF119^3+BF120^3+BF121^3+BF122^3+BF123^3+BF124^3+BF125^3+BF126^3</f>
        <v>0</v>
      </c>
      <c r="BF135" s="122">
        <f>BE134^3+BE133^3+BE132^3+BE131^3+BE130^3+BE129^3+BE128^3+BE127^3+BF134^3+BF133^3+BF132^3+BF131^3+BF130^3+BF129^3+BF128^3+BF127^3</f>
        <v>0</v>
      </c>
      <c r="BG135" s="122">
        <f>BG119^3+BG120^3+BG121^3+BG122^3+BG123^3+BG124^3+BG125^3+BG126^3+BH119^3+BH120^3+BH121^3+BH122^3+BH123^3+BH124^3+BH125^3+BH126^3</f>
        <v>0</v>
      </c>
      <c r="BH135" s="122">
        <f>BG134^3+BG133^3+BG132^3+BG131^3+BG130^3+BG129^3+BG128^3+BG127^3+BH134^3+BH133^3+BH132^3+BH131^3+BH130^3+BH129^3+BH128^3+BH127^3</f>
        <v>0</v>
      </c>
      <c r="BI135" s="122">
        <f>BI119^3+BI120^3+BI121^3+BI122^3+BI123^3+BI124^3+BI125^3+BI126^3+BJ119^3+BJ120^3+BJ121^3+BJ122^3+BJ123^3+BJ124^3+BJ125^3+BJ126^3</f>
        <v>0</v>
      </c>
      <c r="BJ135" s="122">
        <f>BI134^3+BI133^3+BI132^3+BI131^3+BI130^3+BI129^3+BI128^3+BI127^3+BJ134^3+BJ133^3+BJ132^3+BJ131^3+BJ130^3+BJ129^3+BJ128^3+BJ127^3</f>
        <v>0</v>
      </c>
      <c r="BK135" s="122">
        <f>BK119^3+BK120^3+BK121^3+BK122^3+BK123^3+BK124^3+BK125^3+BK126^3+BL119^3+BL120^3+BL121^3+BL122^3+BL123^3+BL124^3+BL125^3+BL126^3</f>
        <v>0</v>
      </c>
      <c r="BL135" s="122">
        <f>BK134^3+BK133^3+BK132^3+BK131^3+BK130^3+BK129^3+BK128^3+BK127^3+BL134^3+BL133^3+BL132^3+BL131^3+BL130^3+BL129^3+BL128^3+BL127^3</f>
        <v>0</v>
      </c>
      <c r="BM135" s="122">
        <f>BM119^3+BM120^3+BM121^3+BM122^3+BM123^3+BM124^3+BM125^3+BM126^3+BN119^3+BN120^3+BN121^3+BN122^3+BN123^3+BN124^3+BN125^3+BN126^3</f>
        <v>0</v>
      </c>
      <c r="BN135" s="123">
        <f>BM134^3+BM133^3+BM132^3+BM131^3+BM130^3+BM129^3+BM128^3+BM127^3+BN134^3+BN133^3+BN132^3+BN131^3+BN130^3+BN129^3+BN128^3+BN127^3</f>
        <v>0</v>
      </c>
      <c r="BO135" s="168">
        <f>AY119^3+AZ120^3+BA121^3+BB122^3+BC123^3+BD124^3+BE125^3+BF126^3+BG127^3+BH128^3+BI129^3+BJ130^3+BK131^3+BL132^3+BM133^3+BN134^3</f>
        <v>0</v>
      </c>
      <c r="BP135" s="169">
        <f>AY127^3+AZ128^3+BA129^3+BB130^3+BC131^3+BD132^3+BE133^3+BF134^3+BG119^3+BH120^3+BI121^3+BJ122^3+BK123^3+BL124^3+BM125^3+BN126^3</f>
        <v>0</v>
      </c>
      <c r="BQ135" s="52"/>
      <c r="BR135" s="126"/>
      <c r="BS135" s="126"/>
      <c r="BT135" s="126"/>
      <c r="BU135" s="126"/>
      <c r="BV135" s="126"/>
      <c r="BW135" s="126"/>
      <c r="BX135" s="126"/>
      <c r="BY135" s="126"/>
      <c r="BZ135" s="126"/>
      <c r="CA135" s="126"/>
      <c r="CB135" s="126"/>
      <c r="CC135" s="126"/>
      <c r="CD135" s="126"/>
      <c r="CE135" s="126"/>
      <c r="CF135" s="126"/>
      <c r="CG135" s="126"/>
      <c r="CH135" s="32"/>
      <c r="CI135" s="115"/>
      <c r="CJ135" s="144"/>
      <c r="CK135" s="109"/>
      <c r="CL135" s="58"/>
      <c r="CM135" s="121">
        <f>CM119^3+CM120^3+CM121^3+CM122^3+CM123^3+CM124^3+CM125^3+CM126^3+CN119^3+CN120^3+CN121^3+CN122^3+CN123^3+CN124^3+CN125^3+CN126^3</f>
        <v>0</v>
      </c>
      <c r="CN135" s="122">
        <f>CM134^3+CM133^3+CM132^3+CM131^3+CM130^3+CM129^3+CM128^3+CM127^3+CN134^3+CN133^3+CN132^3+CN131^3+CN130^3+CN129^3+CN128^3+CN127^3</f>
        <v>0</v>
      </c>
      <c r="CO135" s="122">
        <f>CO119^3+CO120^3+CO121^3+CO122^3+CO123^3+CO124^3+CO125^3+CO126^3+CP119^3+CP120^3+CP121^3+CP122^3+CP123^3+CP124^3+CP125^3+CP126^3</f>
        <v>0</v>
      </c>
      <c r="CP135" s="122">
        <f>CO134^3+CO133^3+CO132^3+CO131^3+CO130^3+CO129^3+CO128^3+CO127^3+CP134^3+CP133^3+CP132^3+CP131^3+CP130^3+CP129^3+CP128^3+CP127^3</f>
        <v>0</v>
      </c>
      <c r="CQ135" s="122">
        <f>CQ119^3+CQ120^3+CQ121^3+CQ122^3+CQ123^3+CQ124^3+CQ125^3+CQ126^3+CR119^3+CR120^3+CR121^3+CR122^3+CR123^3+CR124^3+CR125^3+CR126^3</f>
        <v>0</v>
      </c>
      <c r="CR135" s="122">
        <f>CQ134^3+CQ133^3+CQ132^3+CQ131^3+CQ130^3+CQ129^3+CQ128^3+CQ127^3+CR134^3+CR133^3+CR132^3+CR131^3+CR130^3+CR129^3+CR128^3+CR127^3</f>
        <v>0</v>
      </c>
      <c r="CS135" s="122">
        <f>CS119^3+CS120^3+CS121^3+CS122^3+CS123^3+CS124^3+CS125^3+CS126^3+CT119^3+CT120^3+CT121^3+CT122^3+CT123^3+CT124^3+CT125^3+CT126^3</f>
        <v>0</v>
      </c>
      <c r="CT135" s="122">
        <f>CS134^3+CS133^3+CS132^3+CS131^3+CS130^3+CS129^3+CS128^3+CS127^3+CT134^3+CT133^3+CT132^3+CT131^3+CT130^3+CT129^3+CT128^3+CT127^3</f>
        <v>0</v>
      </c>
      <c r="CU135" s="122">
        <f>CU119^3+CU120^3+CU121^3+CU122^3+CU123^3+CU124^3+CU125^3+CU126^3+CV119^3+CV120^3+CV121^3+CV122^3+CV123^3+CV124^3+CV125^3+CV126^3</f>
        <v>0</v>
      </c>
      <c r="CV135" s="122">
        <f>CU134^3+CU133^3+CU132^3+CU131^3+CU130^3+CU129^3+CU128^3+CU127^3+CV134^3+CV133^3+CV132^3+CV131^3+CV130^3+CV129^3+CV128^3+CV127^3</f>
        <v>0</v>
      </c>
      <c r="CW135" s="122">
        <f>CW119^3+CW120^3+CW121^3+CW122^3+CW123^3+CW124^3+CW125^3+CW126^3+CX119^3+CX120^3+CX121^3+CX122^3+CX123^3+CX124^3+CX125^3+CX126^3</f>
        <v>0</v>
      </c>
      <c r="CX135" s="122">
        <f>CW134^3+CW133^3+CW132^3+CW131^3+CW130^3+CW129^3+CW128^3+CW127^3+CX134^3+CX133^3+CX132^3+CX131^3+CX130^3+CX129^3+CX128^3+CX127^3</f>
        <v>0</v>
      </c>
      <c r="CY135" s="122">
        <f>CY119^3+CY120^3+CY121^3+CY122^3+CY123^3+CY124^3+CY125^3+CY126^3+CZ119^3+CZ120^3+CZ121^3+CZ122^3+CZ123^3+CZ124^3+CZ125^3+CZ126^3</f>
        <v>0</v>
      </c>
      <c r="CZ135" s="122">
        <f>CY134^3+CY133^3+CY132^3+CY131^3+CY130^3+CY129^3+CY128^3+CY127^3+CZ134^3+CZ133^3+CZ132^3+CZ131^3+CZ130^3+CZ129^3+CZ128^3+CZ127^3</f>
        <v>0</v>
      </c>
      <c r="DA135" s="122">
        <f>DA119^3+DA120^3+DA121^3+DA122^3+DA123^3+DA124^3+DA125^3+DA126^3+DB119^3+DB120^3+DB121^3+DB122^3+DB123^3+DB124^3+DB125^3+DB126^3</f>
        <v>0</v>
      </c>
      <c r="DB135" s="123">
        <f>DA134^3+DA133^3+DA132^3+DA131^3+DA130^3+DA129^3+DA128^3+DA127^3+DB134^3+DB133^3+DB132^3+DB131^3+DB130^3+DB129^3+DB128^3+DB127^3</f>
        <v>0</v>
      </c>
      <c r="DC135" s="168">
        <f>CM119^3+CN120^3+CO121^3+CP122^3+CQ123^3+CR124^3+CS125^3+CT126^3+CU127^3+CV128^3+CW129^3+CX130^3+CY131^3+CZ132^3+DA133^3+DB134^3</f>
        <v>0</v>
      </c>
      <c r="DD135" s="169">
        <f>CM127^3+CN128^3+CO129^3+CP130^3+CQ131^3+CR132^3+CS133^3+CT134^3+CU119^3+CV120^3+CW121^3+CX122^3+CY123^3+CZ124^3+DA125^3+DB126^3</f>
        <v>0</v>
      </c>
      <c r="DE135" s="52"/>
      <c r="DF135" s="126"/>
      <c r="DG135" s="126"/>
      <c r="DH135" s="126"/>
      <c r="DI135" s="126"/>
      <c r="DJ135" s="126"/>
      <c r="DK135" s="126"/>
      <c r="DL135" s="126"/>
      <c r="DM135" s="126"/>
      <c r="DN135" s="126"/>
      <c r="DO135" s="126"/>
      <c r="DP135" s="126"/>
      <c r="DQ135" s="126"/>
      <c r="DR135" s="126"/>
      <c r="DS135" s="126"/>
      <c r="DT135" s="126"/>
      <c r="DU135" s="126"/>
      <c r="DV135" s="32"/>
      <c r="DW135" s="115"/>
      <c r="DY135" s="109"/>
      <c r="DZ135" s="58"/>
      <c r="EA135" s="121">
        <f>EA119^3+EA120^3+EA121^3+EA122^3+EA123^3+EA124^3+EA125^3+EA126^3+EB119^3+EB120^3+EB121^3+EB122^3+EB123^3+EB124^3+EB125^3+EB126^3</f>
        <v>0</v>
      </c>
      <c r="EB135" s="122">
        <f>EA134^3+EA133^3+EA132^3+EA131^3+EA130^3+EA129^3+EA128^3+EA127^3+EB134^3+EB133^3+EB132^3+EB131^3+EB130^3+EB129^3+EB128^3+EB127^3</f>
        <v>0</v>
      </c>
      <c r="EC135" s="122">
        <f>EC119^3+EC120^3+EC121^3+EC122^3+EC123^3+EC124^3+EC125^3+EC126^3+ED119^3+ED120^3+ED121^3+ED122^3+ED123^3+ED124^3+ED125^3+ED126^3</f>
        <v>0</v>
      </c>
      <c r="ED135" s="122">
        <f>EC134^3+EC133^3+EC132^3+EC131^3+EC130^3+EC129^3+EC128^3+EC127^3+ED134^3+ED133^3+ED132^3+ED131^3+ED130^3+ED129^3+ED128^3+ED127^3</f>
        <v>0</v>
      </c>
      <c r="EE135" s="122">
        <f>EE119^3+EE120^3+EE121^3+EE122^3+EE123^3+EE124^3+EE125^3+EE126^3+EF119^3+EF120^3+EF121^3+EF122^3+EF123^3+EF124^3+EF125^3+EF126^3</f>
        <v>0</v>
      </c>
      <c r="EF135" s="122">
        <f>EE134^3+EE133^3+EE132^3+EE131^3+EE130^3+EE129^3+EE128^3+EE127^3+EF134^3+EF133^3+EF132^3+EF131^3+EF130^3+EF129^3+EF128^3+EF127^3</f>
        <v>0</v>
      </c>
      <c r="EG135" s="122">
        <f>EG119^3+EG120^3+EG121^3+EG122^3+EG123^3+EG124^3+EG125^3+EG126^3+EH119^3+EH120^3+EH121^3+EH122^3+EH123^3+EH124^3+EH125^3+EH126^3</f>
        <v>0</v>
      </c>
      <c r="EH135" s="122">
        <f>EG134^3+EG133^3+EG132^3+EG131^3+EG130^3+EG129^3+EG128^3+EG127^3+EH134^3+EH133^3+EH132^3+EH131^3+EH130^3+EH129^3+EH128^3+EH127^3</f>
        <v>0</v>
      </c>
      <c r="EI135" s="122">
        <f>EI119^3+EI120^3+EI121^3+EI122^3+EI123^3+EI124^3+EI125^3+EI126^3+EJ119^3+EJ120^3+EJ121^3+EJ122^3+EJ123^3+EJ124^3+EJ125^3+EJ126^3</f>
        <v>0</v>
      </c>
      <c r="EJ135" s="122">
        <f>EI134^3+EI133^3+EI132^3+EI131^3+EI130^3+EI129^3+EI128^3+EI127^3+EJ134^3+EJ133^3+EJ132^3+EJ131^3+EJ130^3+EJ129^3+EJ128^3+EJ127^3</f>
        <v>0</v>
      </c>
      <c r="EK135" s="122">
        <f>EK119^3+EK120^3+EK121^3+EK122^3+EK123^3+EK124^3+EK125^3+EK126^3+EL119^3+EL120^3+EL121^3+EL122^3+EL123^3+EL124^3+EL125^3+EL126^3</f>
        <v>0</v>
      </c>
      <c r="EL135" s="122">
        <f>EK134^3+EK133^3+EK132^3+EK131^3+EK130^3+EK129^3+EK128^3+EK127^3+EL134^3+EL133^3+EL132^3+EL131^3+EL130^3+EL129^3+EL128^3+EL127^3</f>
        <v>0</v>
      </c>
      <c r="EM135" s="122">
        <f>EM119^3+EM120^3+EM121^3+EM122^3+EM123^3+EM124^3+EM125^3+EM126^3+EN119^3+EN120^3+EN121^3+EN122^3+EN123^3+EN124^3+EN125^3+EN126^3</f>
        <v>0</v>
      </c>
      <c r="EN135" s="122">
        <f>EM134^3+EM133^3+EM132^3+EM131^3+EM130^3+EM129^3+EM128^3+EM127^3+EN134^3+EN133^3+EN132^3+EN131^3+EN130^3+EN129^3+EN128^3+EN127^3</f>
        <v>0</v>
      </c>
      <c r="EO135" s="122">
        <f>EO119^3+EO120^3+EO121^3+EO122^3+EO123^3+EO124^3+EO125^3+EO126^3+EP119^3+EP120^3+EP121^3+EP122^3+EP123^3+EP124^3+EP125^3+EP126^3</f>
        <v>0</v>
      </c>
      <c r="EP135" s="123">
        <f>EO134^3+EO133^3+EO132^3+EO131^3+EO130^3+EO129^3+EO128^3+EO127^3+EP134^3+EP133^3+EP132^3+EP131^3+EP130^3+EP129^3+EP128^3+EP127^3</f>
        <v>0</v>
      </c>
      <c r="EQ135" s="168">
        <f>EA119^3+EB120^3+EC121^3+ED122^3+EE123^3+EF124^3+EG125^3+EH126^3+EI127^3+EJ128^3+EK129^3+EL130^3+EM131^3+EN132^3+EO133^3+EP134^3</f>
        <v>0</v>
      </c>
      <c r="ER135" s="169">
        <f>EA127^3+EB128^3+EC129^3+ED130^3+EE131^3+EF132^3+EG133^3+EH134^3+EI119^3+EJ120^3+EK121^3+EL122^3+EM123^3+EN124^3+EO125^3+EP126^3</f>
        <v>0</v>
      </c>
      <c r="ES135" s="52"/>
      <c r="ET135" s="126"/>
      <c r="EU135" s="126"/>
      <c r="EV135" s="126"/>
      <c r="EW135" s="126"/>
      <c r="EX135" s="126"/>
      <c r="EY135" s="126"/>
      <c r="EZ135" s="126"/>
      <c r="FA135" s="126"/>
      <c r="FB135" s="126"/>
      <c r="FC135" s="126"/>
      <c r="FD135" s="126"/>
      <c r="FE135" s="126"/>
      <c r="FF135" s="126"/>
      <c r="FG135" s="126"/>
      <c r="FH135" s="126"/>
      <c r="FI135" s="126"/>
      <c r="FJ135" s="32"/>
      <c r="FK135" s="115"/>
    </row>
    <row r="136" spans="1:167" ht="13.5" thickBot="1" x14ac:dyDescent="0.25">
      <c r="A136" s="32"/>
      <c r="B136" s="32"/>
      <c r="C136" s="32"/>
      <c r="D136" s="106" t="s">
        <v>148</v>
      </c>
      <c r="E136" s="107" t="s">
        <v>207</v>
      </c>
      <c r="F136" s="108">
        <f>B4+(122*B6)</f>
        <v>123</v>
      </c>
      <c r="G136" s="104"/>
      <c r="H136" s="43"/>
      <c r="I136" s="109"/>
      <c r="J136" s="58"/>
      <c r="K136" s="127">
        <f>K119^3+L119^3+M119^3+N119^3+K120^3+L120^3+M120^3+N120^3+K121^3+L121^3+M121^3+N121^3+K122^3+L122^3+M122^3+N122^3</f>
        <v>0</v>
      </c>
      <c r="L136" s="128">
        <f>K123^3+L123^3+M123^3+N123^3+K124^3+L124^3+M124^3+N124^3+K125^3+L125^3+M125^3+N125^3+K126^3+L126^3+M126^3+N126^3</f>
        <v>0</v>
      </c>
      <c r="M136" s="128">
        <f>K127^3+L127^3+M127^3+N127^3+K128^3+L128^3+M128^3+N128^3+K129^3+L129^3+M129^3+N129^3+K130^3+L130^3+M130^3+N130^3</f>
        <v>0</v>
      </c>
      <c r="N136" s="128">
        <f>K131^3+L131^3+M131^3+N131^3+K132^3+L132^3+M132^3+N132^3+K133^3+L133^3+M133^3+N133^3+K134^3+L134^3+M134^3+N134^3</f>
        <v>0</v>
      </c>
      <c r="O136" s="128">
        <f>O119^3+P119^3+Q119^3+R119^3+O120^3+P120^3+Q120^3+R120^3+O121^3+P121^3+Q121^3+R121^3+O122^3+P122^3+Q122^3+R122^3</f>
        <v>0</v>
      </c>
      <c r="P136" s="128">
        <f>O123^3+P123^3+Q123^3+R123^3+O124^3+P124^3+Q124^3+R124^3+O125^3+P125^3+Q125^3+R125^3+O126^3+P126^3+Q126^3+R126^3</f>
        <v>0</v>
      </c>
      <c r="Q136" s="128">
        <f>O127^3+P127^3+Q127^3+R127^3+O128^3+P128^3+Q128^3+R128^3+O129^3+P129^3+Q129^3+R129^3+O130^3+P130^3+Q130^3+R130^3</f>
        <v>0</v>
      </c>
      <c r="R136" s="128">
        <f>O131^3+P131^3+Q131^3+R131^3+O132^3+P132^3+Q132^3+R132^3+O133^3+P133^3+Q133^3+R133^3+O134^3+P134^3+Q134^3+R134^3</f>
        <v>0</v>
      </c>
      <c r="S136" s="128">
        <f>S119^3+T119^3+U119^3+V119^3+S120^3+T120^3+U120^3+V120^3+S121^3+T121^3+U121^3+V121^3+S122^3+T122^3+U122^3+V122^3</f>
        <v>0</v>
      </c>
      <c r="T136" s="128">
        <f>S123^3+T123^3+U123^3+V123^3+S124^3+T124^3+U124^3+V124^3+S125^3+T125^3+U125^3+V125^3+S126^3+T126^3+U126^3+V126^3</f>
        <v>0</v>
      </c>
      <c r="U136" s="128">
        <f>S127^3+T127^3+U127^3+V127^3+S128^3+T128^3+U128^3+V128^3+S129^3+T129^3+U129^3+V129^3+S130^3+T130^3+U130^3+V130^3</f>
        <v>0</v>
      </c>
      <c r="V136" s="128">
        <f>S131^3+T131^3+U131^3+V131^3+S132^3+T132^3+U132^3+V132^3+S133^3+T133^3+U133^3+V133^3+S134^3+T134^3+U134^3+V134^3</f>
        <v>0</v>
      </c>
      <c r="W136" s="128">
        <f>W119^3+X119^3+Y119^3+Z119^3+W120^3+X120^3+Y120^3+Z120^3+W121^3+X121^3+Y121^3+Z121^3+W122^3+X122^3+Y122^3+Z122^3</f>
        <v>0</v>
      </c>
      <c r="X136" s="128">
        <f>W123^3+X123^3+Y123^3+Z123^3+W124^3+X124^3+Y124^3+Z124^3+W125^3+X125^3+Y125^3+Z125^3+W126^3+X126^3+Y126^3+Z126^3</f>
        <v>0</v>
      </c>
      <c r="Y136" s="128">
        <f>W127^3+X127^3+Y127^3+Z127^3+W128^3+X128^3+Y128^3+Z128^3+W129^3+X129^3+Y129^3+Z129^3+W130^3+X130^3+Y130^3+Z130^3</f>
        <v>0</v>
      </c>
      <c r="Z136" s="128">
        <f>W131^3+X131^3+Y131^3+Z131^3+W132^3+X132^3+Y132^3+Z132^3+W133^3+X133^3+Y133^3+Z133^3+W134^3+X134^3+Y134^3+Z134^3</f>
        <v>0</v>
      </c>
      <c r="AA136" s="128">
        <f>K134^3+L133^3+M132^3+N131^3+O130^3+P129^3+Q128^3+R127^3+S126^3+T125^3+U124^3+V123^3+W122^3+X121^3+Y120^3+Z119^3</f>
        <v>0</v>
      </c>
      <c r="AB136" s="170">
        <f>K126^3+L125^3+M124^3+N123^3+O122^3+P121^3+Q120^3+R119^3+S134^3+T133^3+U132^3+V131^3+W130^3+X129^3+Y128^3+Z127^3</f>
        <v>0</v>
      </c>
      <c r="AC136" s="32"/>
      <c r="AD136" s="131"/>
      <c r="AE136" s="131"/>
      <c r="AF136" s="131"/>
      <c r="AG136" s="131"/>
      <c r="AH136" s="131"/>
      <c r="AI136" s="131"/>
      <c r="AJ136" s="131"/>
      <c r="AK136" s="131"/>
      <c r="AL136" s="131"/>
      <c r="AM136" s="131"/>
      <c r="AN136" s="131"/>
      <c r="AO136" s="131"/>
      <c r="AP136" s="131"/>
      <c r="AQ136" s="131"/>
      <c r="AR136" s="131"/>
      <c r="AS136" s="131"/>
      <c r="AT136" s="32"/>
      <c r="AU136" s="115"/>
      <c r="AW136" s="109"/>
      <c r="AX136" s="58"/>
      <c r="AY136" s="127">
        <f>AY119^3+AZ119^3+BA119^3+BB119^3+AY120^3+AZ120^3+BA120^3+BB120^3+AY121^3+AZ121^3+BA121^3+BB121^3+AY122^3+AZ122^3+BA122^3+BB122^3</f>
        <v>0</v>
      </c>
      <c r="AZ136" s="128">
        <f>AY123^3+AZ123^3+BA123^3+BB123^3+AY124^3+AZ124^3+BA124^3+BB124^3+AY125^3+AZ125^3+BA125^3+BB125^3+AY126^3+AZ126^3+BA126^3+BB126^3</f>
        <v>0</v>
      </c>
      <c r="BA136" s="128">
        <f>AY127^3+AZ127^3+BA127^3+BB127^3+AY128^3+AZ128^3+BA128^3+BB128^3+AY129^3+AZ129^3+BA129^3+BB129^3+AY130^3+AZ130^3+BA130^3+BB130^3</f>
        <v>0</v>
      </c>
      <c r="BB136" s="128">
        <f>AY131^3+AZ131^3+BA131^3+BB131^3+AY132^3+AZ132^3+BA132^3+BB132^3+AY133^3+AZ133^3+BA133^3+BB133^3+AY134^3+AZ134^3+BA134^3+BB134^3</f>
        <v>0</v>
      </c>
      <c r="BC136" s="128">
        <f>BC119^3+BD119^3+BE119^3+BF119^3+BC120^3+BD120^3+BE120^3+BF120^3+BC121^3+BD121^3+BE121^3+BF121^3+BC122^3+BD122^3+BE122^3+BF122^3</f>
        <v>0</v>
      </c>
      <c r="BD136" s="128">
        <f>BC123^3+BD123^3+BE123^3+BF123^3+BC124^3+BD124^3+BE124^3+BF124^3+BC125^3+BD125^3+BE125^3+BF125^3+BC126^3+BD126^3+BE126^3+BF126^3</f>
        <v>0</v>
      </c>
      <c r="BE136" s="128">
        <f>BC127^3+BD127^3+BE127^3+BF127^3+BC128^3+BD128^3+BE128^3+BF128^3+BC129^3+BD129^3+BE129^3+BF129^3+BC130^3+BD130^3+BE130^3+BF130^3</f>
        <v>0</v>
      </c>
      <c r="BF136" s="128">
        <f>BC131^3+BD131^3+BE131^3+BF131^3+BC132^3+BD132^3+BE132^3+BF132^3+BC133^3+BD133^3+BE133^3+BF133^3+BC134^3+BD134^3+BE134^3+BF134^3</f>
        <v>0</v>
      </c>
      <c r="BG136" s="128">
        <f>BG119^3+BH119^3+BI119^3+BJ119^3+BG120^3+BH120^3+BI120^3+BJ120^3+BG121^3+BH121^3+BI121^3+BJ121^3+BG122^3+BH122^3+BI122^3+BJ122^3</f>
        <v>0</v>
      </c>
      <c r="BH136" s="128">
        <f>BG123^3+BH123^3+BI123^3+BJ123^3+BG124^3+BH124^3+BI124^3+BJ124^3+BG125^3+BH125^3+BI125^3+BJ125^3+BG126^3+BH126^3+BI126^3+BJ126^3</f>
        <v>0</v>
      </c>
      <c r="BI136" s="128">
        <f>BG127^3+BH127^3+BI127^3+BJ127^3+BG128^3+BH128^3+BI128^3+BJ128^3+BG129^3+BH129^3+BI129^3+BJ129^3+BG130^3+BH130^3+BI130^3+BJ130^3</f>
        <v>0</v>
      </c>
      <c r="BJ136" s="128">
        <f>BG131^3+BH131^3+BI131^3+BJ131^3+BG132^3+BH132^3+BI132^3+BJ132^3+BG133^3+BH133^3+BI133^3+BJ133^3+BG134^3+BH134^3+BI134^3+BJ134^3</f>
        <v>0</v>
      </c>
      <c r="BK136" s="128">
        <f>BK119^3+BL119^3+BM119^3+BN119^3+BK120^3+BL120^3+BM120^3+BN120^3+BK121^3+BL121^3+BM121^3+BN121^3+BK122^3+BL122^3+BM122^3+BN122^3</f>
        <v>0</v>
      </c>
      <c r="BL136" s="128">
        <f>BK123^3+BL123^3+BM123^3+BN123^3+BK124^3+BL124^3+BM124^3+BN124^3+BK125^3+BL125^3+BM125^3+BN125^3+BK126^3+BL126^3+BM126^3+BN126^3</f>
        <v>0</v>
      </c>
      <c r="BM136" s="128">
        <f>BK127^3+BL127^3+BM127^3+BN127^3+BK128^3+BL128^3+BM128^3+BN128^3+BK129^3+BL129^3+BM129^3+BN129^3+BK130^3+BL130^3+BM130^3+BN130^3</f>
        <v>0</v>
      </c>
      <c r="BN136" s="128">
        <f>BK131^3+BL131^3+BM131^3+BN131^3+BK132^3+BL132^3+BM132^3+BN132^3+BK133^3+BL133^3+BM133^3+BN133^3+BK134^3+BL134^3+BM134^3+BN134^3</f>
        <v>0</v>
      </c>
      <c r="BO136" s="128">
        <f>AY134^3+AZ133^3+BA132^3+BB131^3+BC130^3+BD129^3+BE128^3+BF127^3+BG126^3+BH125^3+BI124^3+BJ123^3+BK122^3+BL121^3+BM120^3+BN119^3</f>
        <v>0</v>
      </c>
      <c r="BP136" s="170">
        <f>AY126^3+AZ125^3+BA124^3+BB123^3+BC122^3+BD121^3+BE120^3+BF119^3+BG134^3+BH133^3+BI132^3+BJ131^3+BK130^3+BL129^3+BM128^3+BN127^3</f>
        <v>0</v>
      </c>
      <c r="BQ136" s="32"/>
      <c r="BR136" s="131"/>
      <c r="BS136" s="131"/>
      <c r="BT136" s="131"/>
      <c r="BU136" s="131"/>
      <c r="BV136" s="131"/>
      <c r="BW136" s="131"/>
      <c r="BX136" s="131"/>
      <c r="BY136" s="131"/>
      <c r="BZ136" s="131"/>
      <c r="CA136" s="131"/>
      <c r="CB136" s="131"/>
      <c r="CC136" s="131"/>
      <c r="CD136" s="131"/>
      <c r="CE136" s="131"/>
      <c r="CF136" s="131"/>
      <c r="CG136" s="131"/>
      <c r="CH136" s="32"/>
      <c r="CI136" s="115"/>
      <c r="CJ136" s="144"/>
      <c r="CK136" s="109"/>
      <c r="CL136" s="58"/>
      <c r="CM136" s="127">
        <f>CM119^3+CN119^3+CO119^3+CP119^3+CM120^3+CN120^3+CO120^3+CP120^3+CM121^3+CN121^3+CO121^3+CP121^3+CM122^3+CN122^3+CO122^3+CP122^3</f>
        <v>0</v>
      </c>
      <c r="CN136" s="128">
        <f>CM123^3+CN123^3+CO123^3+CP123^3+CM124^3+CN124^3+CO124^3+CP124^3+CM125^3+CN125^3+CO125^3+CP125^3+CM126^3+CN126^3+CO126^3+CP126^3</f>
        <v>0</v>
      </c>
      <c r="CO136" s="128">
        <f>CM127^3+CN127^3+CO127^3+CP127^3+CM128^3+CN128^3+CO128^3+CP128^3+CM129^3+CN129^3+CO129^3+CP129^3+CM130^3+CN130^3+CO130^3+CP130^3</f>
        <v>0</v>
      </c>
      <c r="CP136" s="128">
        <f>CM131^3+CN131^3+CO131^3+CP131^3+CM132^3+CN132^3+CO132^3+CP132^3+CM133^3+CN133^3+CO133^3+CP133^3+CM134^3+CN134^3+CO134^3+CP134^3</f>
        <v>0</v>
      </c>
      <c r="CQ136" s="128">
        <f>CQ119^3+CR119^3+CS119^3+CT119^3+CQ120^3+CR120^3+CS120^3+CT120^3+CQ121^3+CR121^3+CS121^3+CT121^3+CQ122^3+CR122^3+CS122^3+CT122^3</f>
        <v>0</v>
      </c>
      <c r="CR136" s="128">
        <f>CQ123^3+CR123^3+CS123^3+CT123^3+CQ124^3+CR124^3+CS124^3+CT124^3+CQ125^3+CR125^3+CS125^3+CT125^3+CQ126^3+CR126^3+CS126^3+CT126^3</f>
        <v>0</v>
      </c>
      <c r="CS136" s="128">
        <f>CQ127^3+CR127^3+CS127^3+CT127^3+CQ128^3+CR128^3+CS128^3+CT128^3+CQ129^3+CR129^3+CS129^3+CT129^3+CQ130^3+CR130^3+CS130^3+CT130^3</f>
        <v>0</v>
      </c>
      <c r="CT136" s="128">
        <f>CQ131^3+CR131^3+CS131^3+CT131^3+CQ132^3+CR132^3+CS132^3+CT132^3+CQ133^3+CR133^3+CS133^3+CT133^3+CQ134^3+CR134^3+CS134^3+CT134^3</f>
        <v>0</v>
      </c>
      <c r="CU136" s="128">
        <f>CU119^3+CV119^3+CW119^3+CX119^3+CU120^3+CV120^3+CW120^3+CX120^3+CU121^3+CV121^3+CW121^3+CX121^3+CU122^3+CV122^3+CW122^3+CX122^3</f>
        <v>0</v>
      </c>
      <c r="CV136" s="128">
        <f>CU123^3+CV123^3+CW123^3+CX123^3+CU124^3+CV124^3+CW124^3+CX124^3+CU125^3+CV125^3+CW125^3+CX125^3+CU126^3+CV126^3+CW126^3+CX126^3</f>
        <v>0</v>
      </c>
      <c r="CW136" s="128">
        <f>CU127^3+CV127^3+CW127^3+CX127^3+CU128^3+CV128^3+CW128^3+CX128^3+CU129^3+CV129^3+CW129^3+CX129^3+CU130^3+CV130^3+CW130^3+CX130^3</f>
        <v>0</v>
      </c>
      <c r="CX136" s="128">
        <f>CU131^3+CV131^3+CW131^3+CX131^3+CU132^3+CV132^3+CW132^3+CX132^3+CU133^3+CV133^3+CW133^3+CX133^3+CU134^3+CV134^3+CW134^3+CX134^3</f>
        <v>0</v>
      </c>
      <c r="CY136" s="128">
        <f>CY119^3+CZ119^3+DA119^3+DB119^3+CY120^3+CZ120^3+DA120^3+DB120^3+CY121^3+CZ121^3+DA121^3+DB121^3+CY122^3+CZ122^3+DA122^3+DB122^3</f>
        <v>0</v>
      </c>
      <c r="CZ136" s="128">
        <f>CY123^3+CZ123^3+DA123^3+DB123^3+CY124^3+CZ124^3+DA124^3+DB124^3+CY125^3+CZ125^3+DA125^3+DB125^3+CY126^3+CZ126^3+DA126^3+DB126^3</f>
        <v>0</v>
      </c>
      <c r="DA136" s="128">
        <f>CY127^3+CZ127^3+DA127^3+DB127^3+CY128^3+CZ128^3+DA128^3+DB128^3+CY129^3+CZ129^3+DA129^3+DB129^3+CY130^3+CZ130^3+DA130^3+DB130^3</f>
        <v>0</v>
      </c>
      <c r="DB136" s="128">
        <f>CY131^3+CZ131^3+DA131^3+DB131^3+CY132^3+CZ132^3+DA132^3+DB132^3+CY133^3+CZ133^3+DA133^3+DB133^3+CY134^3+CZ134^3+DA134^3+DB134^3</f>
        <v>0</v>
      </c>
      <c r="DC136" s="128">
        <f>CM134^3+CN133^3+CO132^3+CP131^3+CQ130^3+CR129^3+CS128^3+CT127^3+CU126^3+CV125^3+CW124^3+CX123^3+CY122^3+CZ121^3+DA120^3+DB119^3</f>
        <v>0</v>
      </c>
      <c r="DD136" s="170">
        <f>CM126^3+CN125^3+CO124^3+CP123^3+CQ122^3+CR121^3+CS120^3+CT119^3+CU134^3+CV133^3+CW132^3+CX131^3+CY130^3+CZ129^3+DA128^3+DB127^3</f>
        <v>0</v>
      </c>
      <c r="DE136" s="32"/>
      <c r="DF136" s="131"/>
      <c r="DG136" s="131"/>
      <c r="DH136" s="131"/>
      <c r="DI136" s="131"/>
      <c r="DJ136" s="131"/>
      <c r="DK136" s="131"/>
      <c r="DL136" s="131"/>
      <c r="DM136" s="131"/>
      <c r="DN136" s="131"/>
      <c r="DO136" s="131"/>
      <c r="DP136" s="131"/>
      <c r="DQ136" s="131"/>
      <c r="DR136" s="131"/>
      <c r="DS136" s="131"/>
      <c r="DT136" s="131"/>
      <c r="DU136" s="131"/>
      <c r="DV136" s="32"/>
      <c r="DW136" s="115"/>
      <c r="DY136" s="109"/>
      <c r="DZ136" s="58"/>
      <c r="EA136" s="127">
        <f>EA119^3+EB119^3+EC119^3+ED119^3+EA120^3+EB120^3+EC120^3+ED120^3+EA121^3+EB121^3+EC121^3+ED121^3+EA122^3+EB122^3+EC122^3+ED122^3</f>
        <v>0</v>
      </c>
      <c r="EB136" s="128">
        <f>EA123^3+EB123^3+EC123^3+ED123^3+EA124^3+EB124^3+EC124^3+ED124^3+EA125^3+EB125^3+EC125^3+ED125^3+EA126^3+EB126^3+EC126^3+ED126^3</f>
        <v>0</v>
      </c>
      <c r="EC136" s="128">
        <f>EA127^3+EB127^3+EC127^3+ED127^3+EA128^3+EB128^3+EC128^3+ED128^3+EA129^3+EB129^3+EC129^3+ED129^3+EA130^3+EB130^3+EC130^3+ED130^3</f>
        <v>0</v>
      </c>
      <c r="ED136" s="128">
        <f>EA131^3+EB131^3+EC131^3+ED131^3+EA132^3+EB132^3+EC132^3+ED132^3+EA133^3+EB133^3+EC133^3+ED133^3+EA134^3+EB134^3+EC134^3+ED134^3</f>
        <v>0</v>
      </c>
      <c r="EE136" s="128">
        <f>EE119^3+EF119^3+EG119^3+EH119^3+EE120^3+EF120^3+EG120^3+EH120^3+EE121^3+EF121^3+EG121^3+EH121^3+EE122^3+EF122^3+EG122^3+EH122^3</f>
        <v>0</v>
      </c>
      <c r="EF136" s="128">
        <f>EE123^3+EF123^3+EG123^3+EH123^3+EE124^3+EF124^3+EG124^3+EH124^3+EE125^3+EF125^3+EG125^3+EH125^3+EE126^3+EF126^3+EG126^3+EH126^3</f>
        <v>0</v>
      </c>
      <c r="EG136" s="128">
        <f>EE127^3+EF127^3+EG127^3+EH127^3+EE128^3+EF128^3+EG128^3+EH128^3+EE129^3+EF129^3+EG129^3+EH129^3+EE130^3+EF130^3+EG130^3+EH130^3</f>
        <v>0</v>
      </c>
      <c r="EH136" s="128">
        <f>EE131^3+EF131^3+EG131^3+EH131^3+EE132^3+EF132^3+EG132^3+EH132^3+EE133^3+EF133^3+EG133^3+EH133^3+EE134^3+EF134^3+EG134^3+EH134^3</f>
        <v>0</v>
      </c>
      <c r="EI136" s="128">
        <f>EI119^3+EJ119^3+EK119^3+EL119^3+EI120^3+EJ120^3+EK120^3+EL120^3+EI121^3+EJ121^3+EK121^3+EL121^3+EI122^3+EJ122^3+EK122^3+EL122^3</f>
        <v>0</v>
      </c>
      <c r="EJ136" s="128">
        <f>EI123^3+EJ123^3+EK123^3+EL123^3+EI124^3+EJ124^3+EK124^3+EL124^3+EI125^3+EJ125^3+EK125^3+EL125^3+EI126^3+EJ126^3+EK126^3+EL126^3</f>
        <v>0</v>
      </c>
      <c r="EK136" s="128">
        <f>EI127^3+EJ127^3+EK127^3+EL127^3+EI128^3+EJ128^3+EK128^3+EL128^3+EI129^3+EJ129^3+EK129^3+EL129^3+EI130^3+EJ130^3+EK130^3+EL130^3</f>
        <v>0</v>
      </c>
      <c r="EL136" s="128">
        <f>EI131^3+EJ131^3+EK131^3+EL131^3+EI132^3+EJ132^3+EK132^3+EL132^3+EI133^3+EJ133^3+EK133^3+EL133^3+EI134^3+EJ134^3+EK134^3+EL134^3</f>
        <v>0</v>
      </c>
      <c r="EM136" s="128">
        <f>EM119^3+EN119^3+EO119^3+EP119^3+EM120^3+EN120^3+EO120^3+EP120^3+EM121^3+EN121^3+EO121^3+EP121^3+EM122^3+EN122^3+EO122^3+EP122^3</f>
        <v>0</v>
      </c>
      <c r="EN136" s="128">
        <f>EM123^3+EN123^3+EO123^3+EP123^3+EM124^3+EN124^3+EO124^3+EP124^3+EM125^3+EN125^3+EO125^3+EP125^3+EM126^3+EN126^3+EO126^3+EP126^3</f>
        <v>0</v>
      </c>
      <c r="EO136" s="128">
        <f>EM127^3+EN127^3+EO127^3+EP127^3+EM128^3+EN128^3+EO128^3+EP128^3+EM129^3+EN129^3+EO129^3+EP129^3+EM130^3+EN130^3+EO130^3+EP130^3</f>
        <v>0</v>
      </c>
      <c r="EP136" s="128">
        <f>EM131^3+EN131^3+EO131^3+EP131^3+EM132^3+EN132^3+EO132^3+EP132^3+EM133^3+EN133^3+EO133^3+EP133^3+EM134^3+EN134^3+EO134^3+EP134^3</f>
        <v>0</v>
      </c>
      <c r="EQ136" s="128">
        <f>EA134^3+EB133^3+EC132^3+ED131^3+EE130^3+EF129^3+EG128^3+EH127^3+EI126^3+EJ125^3+EK124^3+EL123^3+EM122^3+EN121^3+EO120^3+EP119^3</f>
        <v>0</v>
      </c>
      <c r="ER136" s="170">
        <f>EA126^3+EB125^3+EC124^3+ED123^3+EE122^3+EF121^3+EG120^3+EH119^3+EI134^3+EJ133^3+EK132^3+EL131^3+EM130^3+EN129^3+EO128^3+EP127^3</f>
        <v>0</v>
      </c>
      <c r="ES136" s="32"/>
      <c r="ET136" s="131"/>
      <c r="EU136" s="131"/>
      <c r="EV136" s="131"/>
      <c r="EW136" s="131"/>
      <c r="EX136" s="131"/>
      <c r="EY136" s="131"/>
      <c r="EZ136" s="131"/>
      <c r="FA136" s="131"/>
      <c r="FB136" s="131"/>
      <c r="FC136" s="131"/>
      <c r="FD136" s="131"/>
      <c r="FE136" s="131"/>
      <c r="FF136" s="131"/>
      <c r="FG136" s="131"/>
      <c r="FH136" s="131"/>
      <c r="FI136" s="131"/>
      <c r="FJ136" s="32"/>
      <c r="FK136" s="115"/>
    </row>
    <row r="137" spans="1:167" ht="13.5" thickBot="1" x14ac:dyDescent="0.25">
      <c r="A137" s="32"/>
      <c r="B137" s="32"/>
      <c r="C137" s="32"/>
      <c r="D137" s="106" t="s">
        <v>47</v>
      </c>
      <c r="E137" s="107" t="s">
        <v>207</v>
      </c>
      <c r="F137" s="110">
        <f>B4+(123*B6)</f>
        <v>124</v>
      </c>
      <c r="G137" s="104"/>
      <c r="H137" s="43"/>
      <c r="I137" s="109"/>
      <c r="J137" s="58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137"/>
      <c r="AB137" s="137"/>
      <c r="AC137" s="32" t="s">
        <v>0</v>
      </c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32"/>
      <c r="AU137" s="115"/>
      <c r="AW137" s="109"/>
      <c r="AX137" s="58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  <c r="BN137" s="46"/>
      <c r="BO137" s="137"/>
      <c r="BP137" s="137"/>
      <c r="BQ137" s="32" t="s">
        <v>0</v>
      </c>
      <c r="BR137" s="135"/>
      <c r="BS137" s="135"/>
      <c r="BT137" s="135"/>
      <c r="BU137" s="135"/>
      <c r="BV137" s="135"/>
      <c r="BW137" s="135"/>
      <c r="BX137" s="135"/>
      <c r="BY137" s="135"/>
      <c r="BZ137" s="135"/>
      <c r="CA137" s="135"/>
      <c r="CB137" s="135"/>
      <c r="CC137" s="135"/>
      <c r="CD137" s="135"/>
      <c r="CE137" s="135"/>
      <c r="CF137" s="135"/>
      <c r="CG137" s="135"/>
      <c r="CH137" s="32"/>
      <c r="CI137" s="115"/>
      <c r="CJ137" s="144"/>
      <c r="CK137" s="109"/>
      <c r="CL137" s="58"/>
      <c r="CM137" s="46"/>
      <c r="CN137" s="46"/>
      <c r="CO137" s="46"/>
      <c r="CP137" s="46"/>
      <c r="CQ137" s="46"/>
      <c r="CR137" s="46"/>
      <c r="CS137" s="46"/>
      <c r="CT137" s="46"/>
      <c r="CU137" s="46"/>
      <c r="CV137" s="46"/>
      <c r="CW137" s="46"/>
      <c r="CX137" s="46"/>
      <c r="CY137" s="46"/>
      <c r="CZ137" s="46"/>
      <c r="DA137" s="46"/>
      <c r="DB137" s="46"/>
      <c r="DC137" s="137"/>
      <c r="DD137" s="137"/>
      <c r="DE137" s="32" t="s">
        <v>0</v>
      </c>
      <c r="DF137" s="135"/>
      <c r="DG137" s="135"/>
      <c r="DH137" s="135"/>
      <c r="DI137" s="135"/>
      <c r="DJ137" s="135"/>
      <c r="DK137" s="135"/>
      <c r="DL137" s="135"/>
      <c r="DM137" s="135"/>
      <c r="DN137" s="135"/>
      <c r="DO137" s="135"/>
      <c r="DP137" s="135"/>
      <c r="DQ137" s="135"/>
      <c r="DR137" s="135"/>
      <c r="DS137" s="135"/>
      <c r="DT137" s="135"/>
      <c r="DU137" s="135"/>
      <c r="DV137" s="32"/>
      <c r="DW137" s="115"/>
      <c r="DY137" s="109"/>
      <c r="DZ137" s="58"/>
      <c r="EA137" s="46"/>
      <c r="EB137" s="46"/>
      <c r="EC137" s="46"/>
      <c r="ED137" s="46"/>
      <c r="EE137" s="46"/>
      <c r="EF137" s="46"/>
      <c r="EG137" s="46"/>
      <c r="EH137" s="46"/>
      <c r="EI137" s="46"/>
      <c r="EJ137" s="46"/>
      <c r="EK137" s="46"/>
      <c r="EL137" s="46"/>
      <c r="EM137" s="46"/>
      <c r="EN137" s="46"/>
      <c r="EO137" s="46"/>
      <c r="EP137" s="46"/>
      <c r="EQ137" s="137"/>
      <c r="ER137" s="137"/>
      <c r="ES137" s="32" t="s">
        <v>0</v>
      </c>
      <c r="ET137" s="135"/>
      <c r="EU137" s="135"/>
      <c r="EV137" s="135"/>
      <c r="EW137" s="135"/>
      <c r="EX137" s="135"/>
      <c r="EY137" s="135"/>
      <c r="EZ137" s="135"/>
      <c r="FA137" s="135"/>
      <c r="FB137" s="135"/>
      <c r="FC137" s="135"/>
      <c r="FD137" s="135"/>
      <c r="FE137" s="135"/>
      <c r="FF137" s="135"/>
      <c r="FG137" s="135"/>
      <c r="FH137" s="135"/>
      <c r="FI137" s="135"/>
      <c r="FJ137" s="32"/>
      <c r="FK137" s="115"/>
    </row>
    <row r="138" spans="1:167" ht="14.25" thickTop="1" thickBot="1" x14ac:dyDescent="0.25">
      <c r="A138" s="32"/>
      <c r="B138" s="32"/>
      <c r="C138" s="32"/>
      <c r="D138" s="106" t="s">
        <v>127</v>
      </c>
      <c r="E138" s="107" t="s">
        <v>207</v>
      </c>
      <c r="F138" s="110">
        <f>B4+(124*B6)</f>
        <v>125</v>
      </c>
      <c r="G138" s="104"/>
      <c r="H138" s="43"/>
      <c r="I138" s="138"/>
      <c r="J138" s="142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  <c r="Y138" s="143"/>
      <c r="Z138" s="143"/>
      <c r="AA138" s="143"/>
      <c r="AB138" s="143"/>
      <c r="AC138" s="143"/>
      <c r="AD138" s="140"/>
      <c r="AE138" s="140"/>
      <c r="AF138" s="140"/>
      <c r="AG138" s="140"/>
      <c r="AH138" s="140"/>
      <c r="AI138" s="140"/>
      <c r="AJ138" s="140"/>
      <c r="AK138" s="140"/>
      <c r="AL138" s="140"/>
      <c r="AM138" s="140"/>
      <c r="AN138" s="140"/>
      <c r="AO138" s="140"/>
      <c r="AP138" s="140"/>
      <c r="AQ138" s="140"/>
      <c r="AR138" s="140"/>
      <c r="AS138" s="140"/>
      <c r="AT138" s="139"/>
      <c r="AU138" s="141" t="s">
        <v>0</v>
      </c>
      <c r="AW138" s="138"/>
      <c r="AX138" s="142"/>
      <c r="AY138" s="143"/>
      <c r="AZ138" s="143"/>
      <c r="BA138" s="143"/>
      <c r="BB138" s="143"/>
      <c r="BC138" s="143"/>
      <c r="BD138" s="143"/>
      <c r="BE138" s="143"/>
      <c r="BF138" s="143"/>
      <c r="BG138" s="143"/>
      <c r="BH138" s="143"/>
      <c r="BI138" s="143"/>
      <c r="BJ138" s="143"/>
      <c r="BK138" s="143"/>
      <c r="BL138" s="143"/>
      <c r="BM138" s="143"/>
      <c r="BN138" s="143"/>
      <c r="BO138" s="143"/>
      <c r="BP138" s="143"/>
      <c r="BQ138" s="143"/>
      <c r="BR138" s="140"/>
      <c r="BS138" s="140"/>
      <c r="BT138" s="140"/>
      <c r="BU138" s="140"/>
      <c r="BV138" s="140"/>
      <c r="BW138" s="140"/>
      <c r="BX138" s="140"/>
      <c r="BY138" s="140"/>
      <c r="BZ138" s="140"/>
      <c r="CA138" s="140"/>
      <c r="CB138" s="140"/>
      <c r="CC138" s="140"/>
      <c r="CD138" s="140"/>
      <c r="CE138" s="140"/>
      <c r="CF138" s="140"/>
      <c r="CG138" s="140"/>
      <c r="CH138" s="139"/>
      <c r="CI138" s="141" t="s">
        <v>0</v>
      </c>
      <c r="CJ138" s="144"/>
      <c r="CK138" s="138"/>
      <c r="CL138" s="142"/>
      <c r="CM138" s="143"/>
      <c r="CN138" s="143"/>
      <c r="CO138" s="143"/>
      <c r="CP138" s="143"/>
      <c r="CQ138" s="143"/>
      <c r="CR138" s="143"/>
      <c r="CS138" s="143"/>
      <c r="CT138" s="143"/>
      <c r="CU138" s="143"/>
      <c r="CV138" s="143"/>
      <c r="CW138" s="143"/>
      <c r="CX138" s="143"/>
      <c r="CY138" s="143"/>
      <c r="CZ138" s="143"/>
      <c r="DA138" s="143"/>
      <c r="DB138" s="143"/>
      <c r="DC138" s="143"/>
      <c r="DD138" s="143"/>
      <c r="DE138" s="143"/>
      <c r="DF138" s="140"/>
      <c r="DG138" s="140"/>
      <c r="DH138" s="140"/>
      <c r="DI138" s="140"/>
      <c r="DJ138" s="140"/>
      <c r="DK138" s="140"/>
      <c r="DL138" s="140"/>
      <c r="DM138" s="140"/>
      <c r="DN138" s="140"/>
      <c r="DO138" s="140"/>
      <c r="DP138" s="140"/>
      <c r="DQ138" s="140"/>
      <c r="DR138" s="140"/>
      <c r="DS138" s="140"/>
      <c r="DT138" s="140"/>
      <c r="DU138" s="140"/>
      <c r="DV138" s="139"/>
      <c r="DW138" s="141" t="s">
        <v>0</v>
      </c>
      <c r="DY138" s="138"/>
      <c r="DZ138" s="142"/>
      <c r="EA138" s="143"/>
      <c r="EB138" s="143"/>
      <c r="EC138" s="143"/>
      <c r="ED138" s="143"/>
      <c r="EE138" s="143"/>
      <c r="EF138" s="143"/>
      <c r="EG138" s="143"/>
      <c r="EH138" s="143"/>
      <c r="EI138" s="143"/>
      <c r="EJ138" s="143"/>
      <c r="EK138" s="143"/>
      <c r="EL138" s="143"/>
      <c r="EM138" s="143"/>
      <c r="EN138" s="143"/>
      <c r="EO138" s="143"/>
      <c r="EP138" s="143"/>
      <c r="EQ138" s="143"/>
      <c r="ER138" s="143"/>
      <c r="ES138" s="143"/>
      <c r="ET138" s="140"/>
      <c r="EU138" s="140"/>
      <c r="EV138" s="140"/>
      <c r="EW138" s="140"/>
      <c r="EX138" s="140"/>
      <c r="EY138" s="140"/>
      <c r="EZ138" s="140"/>
      <c r="FA138" s="140"/>
      <c r="FB138" s="140"/>
      <c r="FC138" s="140"/>
      <c r="FD138" s="140"/>
      <c r="FE138" s="140"/>
      <c r="FF138" s="140"/>
      <c r="FG138" s="140"/>
      <c r="FH138" s="140"/>
      <c r="FI138" s="140"/>
      <c r="FJ138" s="139"/>
      <c r="FK138" s="141" t="s">
        <v>0</v>
      </c>
    </row>
    <row r="139" spans="1:167" ht="14.25" thickTop="1" thickBot="1" x14ac:dyDescent="0.25">
      <c r="A139" s="32"/>
      <c r="B139" s="32"/>
      <c r="C139" s="32"/>
      <c r="D139" s="106" t="s">
        <v>232</v>
      </c>
      <c r="E139" s="107" t="s">
        <v>207</v>
      </c>
      <c r="F139" s="108">
        <f>B4+(125*B6)</f>
        <v>126</v>
      </c>
      <c r="G139" s="104"/>
      <c r="H139" s="43"/>
      <c r="R139" s="25" t="s">
        <v>0</v>
      </c>
      <c r="V139" s="25" t="s">
        <v>0</v>
      </c>
      <c r="W139" s="25" t="s">
        <v>0</v>
      </c>
      <c r="Y139" s="25" t="s">
        <v>0</v>
      </c>
      <c r="CJ139" s="144"/>
    </row>
    <row r="140" spans="1:167" ht="14.25" thickTop="1" thickBot="1" x14ac:dyDescent="0.25">
      <c r="A140" s="32"/>
      <c r="B140" s="32"/>
      <c r="C140" s="32"/>
      <c r="D140" s="106" t="s">
        <v>263</v>
      </c>
      <c r="E140" s="107" t="s">
        <v>207</v>
      </c>
      <c r="F140" s="108">
        <f>B4+(126*B6)</f>
        <v>127</v>
      </c>
      <c r="G140" s="104"/>
      <c r="H140" s="43"/>
      <c r="I140" s="38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40"/>
      <c r="AE140" s="40"/>
      <c r="AF140" s="40"/>
      <c r="AG140" s="40"/>
      <c r="AH140" s="40"/>
      <c r="AI140" s="40"/>
      <c r="AJ140" s="40"/>
      <c r="AK140" s="40"/>
      <c r="AL140" s="40"/>
      <c r="AM140" s="40"/>
      <c r="AN140" s="40"/>
      <c r="AO140" s="40"/>
      <c r="AP140" s="40"/>
      <c r="AQ140" s="40"/>
      <c r="AR140" s="40"/>
      <c r="AS140" s="40"/>
      <c r="AT140" s="39"/>
      <c r="AU140" s="41"/>
      <c r="AW140" s="38"/>
      <c r="AX140" s="39"/>
      <c r="AY140" s="39"/>
      <c r="AZ140" s="39"/>
      <c r="BA140" s="39"/>
      <c r="BB140" s="39"/>
      <c r="BC140" s="39"/>
      <c r="BD140" s="39"/>
      <c r="BE140" s="39"/>
      <c r="BF140" s="39"/>
      <c r="BG140" s="39"/>
      <c r="BH140" s="39"/>
      <c r="BI140" s="39"/>
      <c r="BJ140" s="39"/>
      <c r="BK140" s="39"/>
      <c r="BL140" s="39"/>
      <c r="BM140" s="39"/>
      <c r="BN140" s="39"/>
      <c r="BO140" s="39"/>
      <c r="BP140" s="39"/>
      <c r="BQ140" s="39"/>
      <c r="BR140" s="40"/>
      <c r="BS140" s="40"/>
      <c r="BT140" s="40"/>
      <c r="BU140" s="40"/>
      <c r="BV140" s="40"/>
      <c r="BW140" s="40"/>
      <c r="BX140" s="40"/>
      <c r="BY140" s="40"/>
      <c r="BZ140" s="40"/>
      <c r="CA140" s="40"/>
      <c r="CB140" s="40"/>
      <c r="CC140" s="40"/>
      <c r="CD140" s="40"/>
      <c r="CE140" s="40"/>
      <c r="CF140" s="40"/>
      <c r="CG140" s="40"/>
      <c r="CH140" s="39"/>
      <c r="CI140" s="41"/>
      <c r="CJ140" s="144"/>
      <c r="CK140" s="38"/>
      <c r="CL140" s="39"/>
      <c r="CM140" s="39"/>
      <c r="CN140" s="39"/>
      <c r="CO140" s="39"/>
      <c r="CP140" s="39"/>
      <c r="CQ140" s="39"/>
      <c r="CR140" s="39"/>
      <c r="CS140" s="39"/>
      <c r="CT140" s="39"/>
      <c r="CU140" s="39"/>
      <c r="CV140" s="39"/>
      <c r="CW140" s="39"/>
      <c r="CX140" s="39"/>
      <c r="CY140" s="39"/>
      <c r="CZ140" s="39"/>
      <c r="DA140" s="39"/>
      <c r="DB140" s="39"/>
      <c r="DC140" s="39"/>
      <c r="DD140" s="39"/>
      <c r="DE140" s="39"/>
      <c r="DF140" s="40"/>
      <c r="DG140" s="40"/>
      <c r="DH140" s="40"/>
      <c r="DI140" s="40"/>
      <c r="DJ140" s="40"/>
      <c r="DK140" s="40"/>
      <c r="DL140" s="40"/>
      <c r="DM140" s="40"/>
      <c r="DN140" s="40"/>
      <c r="DO140" s="40"/>
      <c r="DP140" s="40"/>
      <c r="DQ140" s="40"/>
      <c r="DR140" s="40"/>
      <c r="DS140" s="40"/>
      <c r="DT140" s="40"/>
      <c r="DU140" s="40"/>
      <c r="DV140" s="39"/>
      <c r="DW140" s="41"/>
      <c r="DY140" s="38"/>
      <c r="DZ140" s="39"/>
      <c r="EA140" s="39"/>
      <c r="EB140" s="39"/>
      <c r="EC140" s="39"/>
      <c r="ED140" s="39"/>
      <c r="EE140" s="39"/>
      <c r="EF140" s="39"/>
      <c r="EG140" s="39"/>
      <c r="EH140" s="39"/>
      <c r="EI140" s="39"/>
      <c r="EJ140" s="39"/>
      <c r="EK140" s="39"/>
      <c r="EL140" s="39"/>
      <c r="EM140" s="39"/>
      <c r="EN140" s="39"/>
      <c r="EO140" s="39"/>
      <c r="EP140" s="39"/>
      <c r="EQ140" s="39"/>
      <c r="ER140" s="39"/>
      <c r="ES140" s="39"/>
      <c r="ET140" s="40"/>
      <c r="EU140" s="40"/>
      <c r="EV140" s="40"/>
      <c r="EW140" s="40"/>
      <c r="EX140" s="40"/>
      <c r="EY140" s="40"/>
      <c r="EZ140" s="40"/>
      <c r="FA140" s="40"/>
      <c r="FB140" s="40"/>
      <c r="FC140" s="40"/>
      <c r="FD140" s="40"/>
      <c r="FE140" s="40"/>
      <c r="FF140" s="40"/>
      <c r="FG140" s="40"/>
      <c r="FH140" s="40"/>
      <c r="FI140" s="40"/>
      <c r="FJ140" s="39"/>
      <c r="FK140" s="41"/>
    </row>
    <row r="141" spans="1:167" ht="13.5" thickBot="1" x14ac:dyDescent="0.25">
      <c r="A141" s="32"/>
      <c r="B141" s="32"/>
      <c r="C141" s="32"/>
      <c r="D141" s="106" t="s">
        <v>111</v>
      </c>
      <c r="E141" s="107" t="s">
        <v>207</v>
      </c>
      <c r="F141" s="108">
        <f>B4+(127*B6)</f>
        <v>128</v>
      </c>
      <c r="G141" s="104"/>
      <c r="H141" s="43"/>
      <c r="I141" s="44"/>
      <c r="J141" s="45" t="s">
        <v>2</v>
      </c>
      <c r="K141" s="46"/>
      <c r="L141" s="46"/>
      <c r="M141" s="46"/>
      <c r="N141" s="46"/>
      <c r="O141" s="46"/>
      <c r="P141" s="46"/>
      <c r="Q141" s="46"/>
      <c r="R141" s="46"/>
      <c r="S141" s="47" t="s">
        <v>851</v>
      </c>
      <c r="T141" s="46"/>
      <c r="U141" s="46"/>
      <c r="V141" s="46"/>
      <c r="W141" s="46"/>
      <c r="X141" s="46"/>
      <c r="Y141" s="46"/>
      <c r="Z141" s="46"/>
      <c r="AA141" s="46"/>
      <c r="AB141" s="46"/>
      <c r="AC141" s="46" t="s">
        <v>0</v>
      </c>
      <c r="AD141" s="48"/>
      <c r="AE141" s="48"/>
      <c r="AF141" s="48"/>
      <c r="AG141" s="48"/>
      <c r="AH141" s="48"/>
      <c r="AI141" s="48"/>
      <c r="AJ141" s="48"/>
      <c r="AK141" s="48"/>
      <c r="AL141" s="49" t="s">
        <v>296</v>
      </c>
      <c r="AM141" s="48"/>
      <c r="AN141" s="48"/>
      <c r="AO141" s="48"/>
      <c r="AP141" s="48"/>
      <c r="AQ141" s="48"/>
      <c r="AR141" s="48"/>
      <c r="AS141" s="48"/>
      <c r="AT141" s="50"/>
      <c r="AU141" s="51"/>
      <c r="AW141" s="44"/>
      <c r="AX141" s="45" t="s">
        <v>2</v>
      </c>
      <c r="AY141" s="46"/>
      <c r="AZ141" s="46"/>
      <c r="BA141" s="46"/>
      <c r="BB141" s="46"/>
      <c r="BC141" s="46"/>
      <c r="BD141" s="46"/>
      <c r="BE141" s="46"/>
      <c r="BF141" s="46"/>
      <c r="BG141" s="47" t="s">
        <v>947</v>
      </c>
      <c r="BH141" s="46"/>
      <c r="BI141" s="46"/>
      <c r="BJ141" s="46"/>
      <c r="BK141" s="46"/>
      <c r="BL141" s="46"/>
      <c r="BM141" s="46"/>
      <c r="BN141" s="46"/>
      <c r="BO141" s="46"/>
      <c r="BP141" s="46"/>
      <c r="BQ141" s="46" t="s">
        <v>0</v>
      </c>
      <c r="BR141" s="48"/>
      <c r="BS141" s="48"/>
      <c r="BT141" s="48"/>
      <c r="BU141" s="48"/>
      <c r="BV141" s="48"/>
      <c r="BW141" s="48"/>
      <c r="BX141" s="48"/>
      <c r="BY141" s="48"/>
      <c r="BZ141" s="49" t="s">
        <v>296</v>
      </c>
      <c r="CA141" s="48"/>
      <c r="CB141" s="48"/>
      <c r="CC141" s="48"/>
      <c r="CD141" s="48"/>
      <c r="CE141" s="48"/>
      <c r="CF141" s="48"/>
      <c r="CG141" s="48"/>
      <c r="CH141" s="50"/>
      <c r="CI141" s="51"/>
      <c r="CJ141" s="144"/>
      <c r="CK141" s="44"/>
      <c r="CL141" s="45" t="s">
        <v>2</v>
      </c>
      <c r="CM141" s="46"/>
      <c r="CN141" s="46"/>
      <c r="CO141" s="46"/>
      <c r="CP141" s="46"/>
      <c r="CQ141" s="46"/>
      <c r="CR141" s="46"/>
      <c r="CS141" s="46"/>
      <c r="CT141" s="46"/>
      <c r="CU141" s="47" t="s">
        <v>963</v>
      </c>
      <c r="CV141" s="46"/>
      <c r="CW141" s="46"/>
      <c r="CX141" s="46"/>
      <c r="CY141" s="46"/>
      <c r="CZ141" s="46"/>
      <c r="DA141" s="46"/>
      <c r="DB141" s="46"/>
      <c r="DC141" s="46"/>
      <c r="DD141" s="46"/>
      <c r="DE141" s="46" t="s">
        <v>0</v>
      </c>
      <c r="DF141" s="48"/>
      <c r="DG141" s="48"/>
      <c r="DH141" s="48"/>
      <c r="DI141" s="48"/>
      <c r="DJ141" s="48"/>
      <c r="DK141" s="48"/>
      <c r="DL141" s="48"/>
      <c r="DM141" s="48"/>
      <c r="DN141" s="49" t="s">
        <v>296</v>
      </c>
      <c r="DO141" s="48"/>
      <c r="DP141" s="48"/>
      <c r="DQ141" s="48"/>
      <c r="DR141" s="48"/>
      <c r="DS141" s="48"/>
      <c r="DT141" s="48"/>
      <c r="DU141" s="48"/>
      <c r="DV141" s="50"/>
      <c r="DW141" s="51"/>
      <c r="DY141" s="44"/>
      <c r="DZ141" s="45" t="s">
        <v>2</v>
      </c>
      <c r="EA141" s="46"/>
      <c r="EB141" s="46"/>
      <c r="EC141" s="46"/>
      <c r="ED141" s="46"/>
      <c r="EE141" s="46"/>
      <c r="EF141" s="46"/>
      <c r="EG141" s="46"/>
      <c r="EH141" s="46"/>
      <c r="EI141" s="47" t="s">
        <v>979</v>
      </c>
      <c r="EJ141" s="46"/>
      <c r="EK141" s="46"/>
      <c r="EL141" s="46"/>
      <c r="EM141" s="46"/>
      <c r="EN141" s="46"/>
      <c r="EO141" s="46"/>
      <c r="EP141" s="46"/>
      <c r="EQ141" s="46"/>
      <c r="ER141" s="46"/>
      <c r="ES141" s="46" t="s">
        <v>0</v>
      </c>
      <c r="ET141" s="48"/>
      <c r="EU141" s="48"/>
      <c r="EV141" s="48"/>
      <c r="EW141" s="48"/>
      <c r="EX141" s="48"/>
      <c r="EY141" s="48"/>
      <c r="EZ141" s="48"/>
      <c r="FA141" s="48"/>
      <c r="FB141" s="49" t="s">
        <v>296</v>
      </c>
      <c r="FC141" s="48"/>
      <c r="FD141" s="48"/>
      <c r="FE141" s="48"/>
      <c r="FF141" s="48"/>
      <c r="FG141" s="48"/>
      <c r="FH141" s="48"/>
      <c r="FI141" s="48"/>
      <c r="FJ141" s="50"/>
      <c r="FK141" s="51"/>
    </row>
    <row r="142" spans="1:167" x14ac:dyDescent="0.2">
      <c r="A142" s="32"/>
      <c r="B142" s="32"/>
      <c r="C142" s="32"/>
      <c r="D142" s="106" t="s">
        <v>112</v>
      </c>
      <c r="E142" s="107" t="s">
        <v>207</v>
      </c>
      <c r="F142" s="108">
        <f>B4+(128*B6)</f>
        <v>129</v>
      </c>
      <c r="G142" s="104"/>
      <c r="H142" s="43"/>
      <c r="I142" s="57"/>
      <c r="J142" s="58"/>
      <c r="K142" s="1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2"/>
      <c r="AA142" s="171">
        <f>K142^3+L142^3+M142^3+N142^3+O142^3+P142^3+Q142^3+R142^3+K143^3+L143^3+M143^3+N143^3+O143^3+P143^3+Q143^3+R143^3</f>
        <v>0</v>
      </c>
      <c r="AB142" s="167">
        <f>SUMSQ(K142:Z142)</f>
        <v>0</v>
      </c>
      <c r="AC142" s="61"/>
      <c r="AD142" s="68"/>
      <c r="AE142" s="69"/>
      <c r="AF142" s="69"/>
      <c r="AG142" s="69"/>
      <c r="AH142" s="70"/>
      <c r="AI142" s="70"/>
      <c r="AJ142" s="70"/>
      <c r="AK142" s="70"/>
      <c r="AL142" s="69"/>
      <c r="AM142" s="69"/>
      <c r="AN142" s="69"/>
      <c r="AO142" s="69"/>
      <c r="AP142" s="70"/>
      <c r="AQ142" s="70"/>
      <c r="AR142" s="70"/>
      <c r="AS142" s="71"/>
      <c r="AT142" s="66"/>
      <c r="AU142" s="51"/>
      <c r="AW142" s="57"/>
      <c r="AX142" s="58"/>
      <c r="AY142" s="1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2"/>
      <c r="BO142" s="171">
        <f>AY142^3+AZ142^3+BA142^3+BB142^3+BC142^3+BD142^3+BE142^3+BF142^3+AY143^3+AZ143^3+BA143^3+BB143^3+BC143^3+BD143^3+BE143^3+BF143^3</f>
        <v>0</v>
      </c>
      <c r="BP142" s="167">
        <f>SUMSQ(AY142:BN142)</f>
        <v>0</v>
      </c>
      <c r="BQ142" s="61"/>
      <c r="BR142" s="68"/>
      <c r="BS142" s="69"/>
      <c r="BT142" s="69"/>
      <c r="BU142" s="69"/>
      <c r="BV142" s="69"/>
      <c r="BW142" s="69"/>
      <c r="BX142" s="69"/>
      <c r="BY142" s="69"/>
      <c r="BZ142" s="70"/>
      <c r="CA142" s="70"/>
      <c r="CB142" s="70"/>
      <c r="CC142" s="70"/>
      <c r="CD142" s="70"/>
      <c r="CE142" s="70"/>
      <c r="CF142" s="70"/>
      <c r="CG142" s="71"/>
      <c r="CH142" s="66"/>
      <c r="CI142" s="51"/>
      <c r="CJ142" s="144"/>
      <c r="CK142" s="57"/>
      <c r="CL142" s="58"/>
      <c r="CM142" s="1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2"/>
      <c r="DC142" s="171">
        <f>CM142^3+CN142^3+CO142^3+CP142^3+CQ142^3+CR142^3+CS142^3+CT142^3+CM143^3+CN143^3+CO143^3+CP143^3+CQ143^3+CR143^3+CS143^3+CT143^3</f>
        <v>0</v>
      </c>
      <c r="DD142" s="167">
        <f>SUMSQ(CM142:DB142)</f>
        <v>0</v>
      </c>
      <c r="DE142" s="61"/>
      <c r="DF142" s="68"/>
      <c r="DG142" s="69"/>
      <c r="DH142" s="70"/>
      <c r="DI142" s="70"/>
      <c r="DJ142" s="69"/>
      <c r="DK142" s="69"/>
      <c r="DL142" s="70"/>
      <c r="DM142" s="70"/>
      <c r="DN142" s="69"/>
      <c r="DO142" s="69"/>
      <c r="DP142" s="70"/>
      <c r="DQ142" s="70"/>
      <c r="DR142" s="69"/>
      <c r="DS142" s="69"/>
      <c r="DT142" s="70"/>
      <c r="DU142" s="71"/>
      <c r="DV142" s="66"/>
      <c r="DW142" s="51"/>
      <c r="DY142" s="57"/>
      <c r="DZ142" s="58"/>
      <c r="EA142" s="1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2"/>
      <c r="EQ142" s="171">
        <f>EA142^3+EB142^3+EC142^3+ED142^3+EE142^3+EF142^3+EG142^3+EH142^3+EA143^3+EB143^3+EC143^3+ED143^3+EE143^3+EF143^3+EG143^3+EH143^3</f>
        <v>0</v>
      </c>
      <c r="ER142" s="167">
        <f>SUMSQ(EA142:EP142)</f>
        <v>0</v>
      </c>
      <c r="ES142" s="61"/>
      <c r="ET142" s="68"/>
      <c r="EU142" s="173"/>
      <c r="EV142" s="173"/>
      <c r="EW142" s="173"/>
      <c r="EX142" s="173"/>
      <c r="EY142" s="173"/>
      <c r="EZ142" s="173"/>
      <c r="FA142" s="70"/>
      <c r="FB142" s="69"/>
      <c r="FC142" s="173"/>
      <c r="FD142" s="173"/>
      <c r="FE142" s="173"/>
      <c r="FF142" s="173"/>
      <c r="FG142" s="173"/>
      <c r="FH142" s="173"/>
      <c r="FI142" s="71"/>
      <c r="FJ142" s="66"/>
      <c r="FK142" s="51"/>
    </row>
    <row r="143" spans="1:167" x14ac:dyDescent="0.2">
      <c r="A143" s="32"/>
      <c r="B143" s="32"/>
      <c r="C143" s="32"/>
      <c r="D143" s="106" t="s">
        <v>262</v>
      </c>
      <c r="E143" s="107" t="s">
        <v>207</v>
      </c>
      <c r="F143" s="110">
        <f>B4+(129*B6)</f>
        <v>130</v>
      </c>
      <c r="G143" s="104"/>
      <c r="H143" s="43"/>
      <c r="I143" s="74"/>
      <c r="J143" s="58"/>
      <c r="K143" s="3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172">
        <f>S142^3+T142^3+U142^3+V142^3+W142^3+X142^3+Y142^3+Z142^3+S143^3+T143^3+U143^3+V143^3+W143^3+X143^3+Y143^3+Z143^3</f>
        <v>0</v>
      </c>
      <c r="AB143" s="125">
        <f t="shared" ref="AB143:AB157" si="24">SUMSQ(K143:Z143)</f>
        <v>0</v>
      </c>
      <c r="AC143" s="61"/>
      <c r="AD143" s="81"/>
      <c r="AE143" s="82"/>
      <c r="AF143" s="82"/>
      <c r="AG143" s="82"/>
      <c r="AH143" s="83"/>
      <c r="AI143" s="83"/>
      <c r="AJ143" s="83"/>
      <c r="AK143" s="83"/>
      <c r="AL143" s="82"/>
      <c r="AM143" s="82"/>
      <c r="AN143" s="82"/>
      <c r="AO143" s="82"/>
      <c r="AP143" s="83"/>
      <c r="AQ143" s="83"/>
      <c r="AR143" s="83"/>
      <c r="AS143" s="84"/>
      <c r="AT143" s="66"/>
      <c r="AU143" s="51"/>
      <c r="AW143" s="74"/>
      <c r="AX143" s="58"/>
      <c r="AY143" s="3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5"/>
      <c r="BO143" s="172">
        <f>BG142^3+BH142^3+BI142^3+BJ142^3+BK142^3+BL142^3+BM142^3+BN142^3+BG143^3+BH143^3+BI143^3+BJ143^3+BK143^3+BL143^3+BM143^3+BN143^3</f>
        <v>0</v>
      </c>
      <c r="BP143" s="125">
        <f t="shared" ref="BP143:BP157" si="25">SUMSQ(AY143:BN143)</f>
        <v>0</v>
      </c>
      <c r="BQ143" s="61"/>
      <c r="BR143" s="81"/>
      <c r="BS143" s="82"/>
      <c r="BT143" s="82"/>
      <c r="BU143" s="82"/>
      <c r="BV143" s="82"/>
      <c r="BW143" s="82"/>
      <c r="BX143" s="82"/>
      <c r="BY143" s="82"/>
      <c r="BZ143" s="83"/>
      <c r="CA143" s="83"/>
      <c r="CB143" s="83"/>
      <c r="CC143" s="83"/>
      <c r="CD143" s="83"/>
      <c r="CE143" s="83"/>
      <c r="CF143" s="83"/>
      <c r="CG143" s="84"/>
      <c r="CH143" s="66"/>
      <c r="CI143" s="51"/>
      <c r="CJ143" s="144"/>
      <c r="CK143" s="74"/>
      <c r="CL143" s="58"/>
      <c r="CM143" s="3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5"/>
      <c r="DC143" s="172">
        <f>CU142^3+CV142^3+CW142^3+CX142^3+CY142^3+CZ142^3+DA142^3+DB142^3+CU143^3+CV143^3+CW143^3+CX143^3+CY143^3+CZ143^3+DA143^3+DB143^3</f>
        <v>0</v>
      </c>
      <c r="DD143" s="125">
        <f t="shared" ref="DD143:DD157" si="26">SUMSQ(CM143:DB143)</f>
        <v>0</v>
      </c>
      <c r="DE143" s="61"/>
      <c r="DF143" s="81"/>
      <c r="DG143" s="82"/>
      <c r="DH143" s="83"/>
      <c r="DI143" s="83"/>
      <c r="DJ143" s="82"/>
      <c r="DK143" s="82"/>
      <c r="DL143" s="83"/>
      <c r="DM143" s="83"/>
      <c r="DN143" s="82"/>
      <c r="DO143" s="82"/>
      <c r="DP143" s="83"/>
      <c r="DQ143" s="83"/>
      <c r="DR143" s="82"/>
      <c r="DS143" s="82"/>
      <c r="DT143" s="83"/>
      <c r="DU143" s="84"/>
      <c r="DV143" s="66"/>
      <c r="DW143" s="51"/>
      <c r="DY143" s="74"/>
      <c r="DZ143" s="58"/>
      <c r="EA143" s="3"/>
      <c r="EB143" s="4"/>
      <c r="EC143" s="4"/>
      <c r="ED143" s="4"/>
      <c r="EE143" s="4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5"/>
      <c r="EQ143" s="172">
        <f>EI142^3+EJ142^3+EK142^3+EL142^3+EM142^3+EN142^3+EO142^3+EP142^3+EI143^3+EJ143^3+EK143^3+EL143^3+EM143^3+EN143^3+EO143^3+EP143^3</f>
        <v>0</v>
      </c>
      <c r="ER143" s="125">
        <f t="shared" ref="ER143:ER157" si="27">SUMSQ(EA143:EP143)</f>
        <v>0</v>
      </c>
      <c r="ES143" s="61"/>
      <c r="ET143" s="174"/>
      <c r="EU143" s="82"/>
      <c r="EV143" s="131"/>
      <c r="EW143" s="131"/>
      <c r="EX143" s="131"/>
      <c r="EY143" s="131"/>
      <c r="EZ143" s="83"/>
      <c r="FA143" s="131"/>
      <c r="FB143" s="131"/>
      <c r="FC143" s="82"/>
      <c r="FD143" s="131"/>
      <c r="FE143" s="131"/>
      <c r="FF143" s="131"/>
      <c r="FG143" s="131"/>
      <c r="FH143" s="83"/>
      <c r="FI143" s="175"/>
      <c r="FJ143" s="66"/>
      <c r="FK143" s="51"/>
    </row>
    <row r="144" spans="1:167" x14ac:dyDescent="0.2">
      <c r="A144" s="32"/>
      <c r="B144" s="32"/>
      <c r="C144" s="32"/>
      <c r="D144" s="106" t="s">
        <v>233</v>
      </c>
      <c r="E144" s="107" t="s">
        <v>207</v>
      </c>
      <c r="F144" s="110">
        <f>B4+(130*B6)</f>
        <v>131</v>
      </c>
      <c r="G144" s="104"/>
      <c r="H144" s="43"/>
      <c r="I144" s="57"/>
      <c r="J144" s="58"/>
      <c r="K144" s="3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172">
        <f>K144^3+L144^3+M144^3+N144^3+O144^3+P144^3+Q144^3+R144^3+K145^3+L145^3+M145^3+N145^3+O145^3+P145^3+Q145^3+R145^3</f>
        <v>0</v>
      </c>
      <c r="AB144" s="125">
        <f t="shared" si="24"/>
        <v>0</v>
      </c>
      <c r="AC144" s="88"/>
      <c r="AD144" s="81"/>
      <c r="AE144" s="82"/>
      <c r="AF144" s="82"/>
      <c r="AG144" s="82"/>
      <c r="AH144" s="83"/>
      <c r="AI144" s="83"/>
      <c r="AJ144" s="83"/>
      <c r="AK144" s="83"/>
      <c r="AL144" s="82"/>
      <c r="AM144" s="82"/>
      <c r="AN144" s="82"/>
      <c r="AO144" s="82"/>
      <c r="AP144" s="83"/>
      <c r="AQ144" s="83"/>
      <c r="AR144" s="83"/>
      <c r="AS144" s="84"/>
      <c r="AT144" s="66"/>
      <c r="AU144" s="51"/>
      <c r="AW144" s="57"/>
      <c r="AX144" s="58"/>
      <c r="AY144" s="3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5"/>
      <c r="BO144" s="172">
        <f>AY144^3+AZ144^3+BA144^3+BB144^3+BC144^3+BD144^3+BE144^3+BF144^3+AY145^3+AZ145^3+BA145^3+BB145^3+BC145^3+BD145^3+BE145^3+BF145^3</f>
        <v>0</v>
      </c>
      <c r="BP144" s="125">
        <f t="shared" si="25"/>
        <v>0</v>
      </c>
      <c r="BQ144" s="88"/>
      <c r="BR144" s="89"/>
      <c r="BS144" s="83"/>
      <c r="BT144" s="83"/>
      <c r="BU144" s="83"/>
      <c r="BV144" s="83"/>
      <c r="BW144" s="83"/>
      <c r="BX144" s="83"/>
      <c r="BY144" s="83"/>
      <c r="BZ144" s="82"/>
      <c r="CA144" s="82"/>
      <c r="CB144" s="82"/>
      <c r="CC144" s="82"/>
      <c r="CD144" s="82"/>
      <c r="CE144" s="82"/>
      <c r="CF144" s="82"/>
      <c r="CG144" s="86"/>
      <c r="CH144" s="66"/>
      <c r="CI144" s="51"/>
      <c r="CJ144" s="144"/>
      <c r="CK144" s="57"/>
      <c r="CL144" s="58"/>
      <c r="CM144" s="3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5"/>
      <c r="DC144" s="172">
        <f>CM144^3+CN144^3+CO144^3+CP144^3+CQ144^3+CR144^3+CS144^3+CT144^3+CM145^3+CN145^3+CO145^3+CP145^3+CQ145^3+CR145^3+CS145^3+CT145^3</f>
        <v>0</v>
      </c>
      <c r="DD144" s="125">
        <f t="shared" si="26"/>
        <v>0</v>
      </c>
      <c r="DE144" s="88"/>
      <c r="DF144" s="81"/>
      <c r="DG144" s="82"/>
      <c r="DH144" s="83"/>
      <c r="DI144" s="83"/>
      <c r="DJ144" s="82"/>
      <c r="DK144" s="82"/>
      <c r="DL144" s="83"/>
      <c r="DM144" s="83"/>
      <c r="DN144" s="82"/>
      <c r="DO144" s="82"/>
      <c r="DP144" s="83"/>
      <c r="DQ144" s="83"/>
      <c r="DR144" s="82"/>
      <c r="DS144" s="82"/>
      <c r="DT144" s="83"/>
      <c r="DU144" s="84"/>
      <c r="DV144" s="66"/>
      <c r="DW144" s="51"/>
      <c r="DY144" s="57"/>
      <c r="DZ144" s="58"/>
      <c r="EA144" s="3"/>
      <c r="EB144" s="4"/>
      <c r="EC144" s="4"/>
      <c r="ED144" s="4"/>
      <c r="EE144" s="4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5"/>
      <c r="EQ144" s="172">
        <f>EA144^3+EB144^3+EC144^3+ED144^3+EE144^3+EF144^3+EG144^3+EH144^3+EA145^3+EB145^3+EC145^3+ED145^3+EE145^3+EF145^3+EG145^3+EH145^3</f>
        <v>0</v>
      </c>
      <c r="ER144" s="125">
        <f t="shared" si="27"/>
        <v>0</v>
      </c>
      <c r="ES144" s="88"/>
      <c r="ET144" s="174"/>
      <c r="EU144" s="131"/>
      <c r="EV144" s="82"/>
      <c r="EW144" s="131"/>
      <c r="EX144" s="131"/>
      <c r="EY144" s="83"/>
      <c r="EZ144" s="131"/>
      <c r="FA144" s="131"/>
      <c r="FB144" s="131"/>
      <c r="FC144" s="131"/>
      <c r="FD144" s="82"/>
      <c r="FE144" s="131"/>
      <c r="FF144" s="131"/>
      <c r="FG144" s="83"/>
      <c r="FH144" s="131"/>
      <c r="FI144" s="175"/>
      <c r="FJ144" s="66"/>
      <c r="FK144" s="51"/>
    </row>
    <row r="145" spans="1:167" x14ac:dyDescent="0.2">
      <c r="A145" s="32"/>
      <c r="B145" s="32"/>
      <c r="C145" s="32"/>
      <c r="D145" s="106" t="s">
        <v>126</v>
      </c>
      <c r="E145" s="107" t="s">
        <v>207</v>
      </c>
      <c r="F145" s="108">
        <f>B4+(131*B6)</f>
        <v>132</v>
      </c>
      <c r="G145" s="104"/>
      <c r="H145" s="43"/>
      <c r="I145" s="90"/>
      <c r="J145" s="58"/>
      <c r="K145" s="3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172">
        <f>S144^3+T144^3+U144^3+V144^3+W144^3+X144^3+Y144^3+Z144^3+S145^3+T145^3+U145^3+V145^3+W145^3+X145^3+Y145^3+Z145^3</f>
        <v>0</v>
      </c>
      <c r="AB145" s="125">
        <f t="shared" si="24"/>
        <v>0</v>
      </c>
      <c r="AC145" s="61"/>
      <c r="AD145" s="81"/>
      <c r="AE145" s="82"/>
      <c r="AF145" s="82"/>
      <c r="AG145" s="82"/>
      <c r="AH145" s="83"/>
      <c r="AI145" s="83"/>
      <c r="AJ145" s="83"/>
      <c r="AK145" s="83"/>
      <c r="AL145" s="82"/>
      <c r="AM145" s="82"/>
      <c r="AN145" s="82"/>
      <c r="AO145" s="82"/>
      <c r="AP145" s="83"/>
      <c r="AQ145" s="83"/>
      <c r="AR145" s="83"/>
      <c r="AS145" s="84"/>
      <c r="AT145" s="66"/>
      <c r="AU145" s="51"/>
      <c r="AW145" s="90"/>
      <c r="AX145" s="58"/>
      <c r="AY145" s="3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5"/>
      <c r="BO145" s="172">
        <f>BG144^3+BH144^3+BI144^3+BJ144^3+BK144^3+BL144^3+BM144^3+BN144^3+BG145^3+BH145^3+BI145^3+BJ145^3+BK145^3+BL145^3+BM145^3+BN145^3</f>
        <v>0</v>
      </c>
      <c r="BP145" s="125">
        <f t="shared" si="25"/>
        <v>0</v>
      </c>
      <c r="BQ145" s="61"/>
      <c r="BR145" s="89"/>
      <c r="BS145" s="83"/>
      <c r="BT145" s="83"/>
      <c r="BU145" s="83"/>
      <c r="BV145" s="83"/>
      <c r="BW145" s="83"/>
      <c r="BX145" s="83"/>
      <c r="BY145" s="83"/>
      <c r="BZ145" s="82"/>
      <c r="CA145" s="82"/>
      <c r="CB145" s="82"/>
      <c r="CC145" s="82"/>
      <c r="CD145" s="82"/>
      <c r="CE145" s="82"/>
      <c r="CF145" s="82"/>
      <c r="CG145" s="86"/>
      <c r="CH145" s="66"/>
      <c r="CI145" s="51"/>
      <c r="CJ145" s="144"/>
      <c r="CK145" s="90"/>
      <c r="CL145" s="58"/>
      <c r="CM145" s="3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5"/>
      <c r="DC145" s="172">
        <f>CU144^3+CV144^3+CW144^3+CX144^3+CY144^3+CZ144^3+DA144^3+DB144^3+CU145^3+CV145^3+CW145^3+CX145^3+CY145^3+CZ145^3+DA145^3+DB145^3</f>
        <v>0</v>
      </c>
      <c r="DD145" s="125">
        <f t="shared" si="26"/>
        <v>0</v>
      </c>
      <c r="DE145" s="61"/>
      <c r="DF145" s="81"/>
      <c r="DG145" s="82"/>
      <c r="DH145" s="83"/>
      <c r="DI145" s="83"/>
      <c r="DJ145" s="82"/>
      <c r="DK145" s="82"/>
      <c r="DL145" s="83"/>
      <c r="DM145" s="83"/>
      <c r="DN145" s="82"/>
      <c r="DO145" s="82"/>
      <c r="DP145" s="83"/>
      <c r="DQ145" s="83"/>
      <c r="DR145" s="82"/>
      <c r="DS145" s="82"/>
      <c r="DT145" s="83"/>
      <c r="DU145" s="84"/>
      <c r="DV145" s="66"/>
      <c r="DW145" s="51"/>
      <c r="DY145" s="90"/>
      <c r="DZ145" s="58"/>
      <c r="EA145" s="3"/>
      <c r="EB145" s="4"/>
      <c r="EC145" s="4"/>
      <c r="ED145" s="4"/>
      <c r="EE145" s="4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5"/>
      <c r="EQ145" s="172">
        <f>EI144^3+EJ144^3+EK144^3+EL144^3+EM144^3+EN144^3+EO144^3+EP144^3+EI145^3+EJ145^3+EK145^3+EL145^3+EM145^3+EN145^3+EO145^3+EP145^3</f>
        <v>0</v>
      </c>
      <c r="ER145" s="125">
        <f t="shared" si="27"/>
        <v>0</v>
      </c>
      <c r="ES145" s="61"/>
      <c r="ET145" s="174"/>
      <c r="EU145" s="131"/>
      <c r="EV145" s="131"/>
      <c r="EW145" s="82"/>
      <c r="EX145" s="83"/>
      <c r="EY145" s="131"/>
      <c r="EZ145" s="131"/>
      <c r="FA145" s="131"/>
      <c r="FB145" s="131"/>
      <c r="FC145" s="131"/>
      <c r="FD145" s="131"/>
      <c r="FE145" s="82"/>
      <c r="FF145" s="83"/>
      <c r="FG145" s="131"/>
      <c r="FH145" s="131"/>
      <c r="FI145" s="175"/>
      <c r="FJ145" s="66"/>
      <c r="FK145" s="51"/>
    </row>
    <row r="146" spans="1:167" x14ac:dyDescent="0.2">
      <c r="A146" s="32"/>
      <c r="B146" s="32"/>
      <c r="C146" s="32"/>
      <c r="D146" s="106" t="s">
        <v>46</v>
      </c>
      <c r="E146" s="107" t="s">
        <v>207</v>
      </c>
      <c r="F146" s="108">
        <f>B4+(132*B6)</f>
        <v>133</v>
      </c>
      <c r="G146" s="104"/>
      <c r="H146" s="43"/>
      <c r="I146" s="57"/>
      <c r="J146" s="58"/>
      <c r="K146" s="3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172">
        <f>K146^3+L146^3+M146^3+N146^3+O146^3+P146^3+Q146^3+R146^3+K147^3+L147^3+M147^3+N147^3+O147^3+P147^3+Q147^3+R147^3</f>
        <v>0</v>
      </c>
      <c r="AB146" s="125">
        <f t="shared" si="24"/>
        <v>0</v>
      </c>
      <c r="AC146" s="61"/>
      <c r="AD146" s="89"/>
      <c r="AE146" s="83"/>
      <c r="AF146" s="83"/>
      <c r="AG146" s="83"/>
      <c r="AH146" s="82"/>
      <c r="AI146" s="82"/>
      <c r="AJ146" s="82"/>
      <c r="AK146" s="82"/>
      <c r="AL146" s="83"/>
      <c r="AM146" s="83"/>
      <c r="AN146" s="83"/>
      <c r="AO146" s="83"/>
      <c r="AP146" s="82"/>
      <c r="AQ146" s="82"/>
      <c r="AR146" s="82"/>
      <c r="AS146" s="86"/>
      <c r="AT146" s="66"/>
      <c r="AU146" s="51"/>
      <c r="AW146" s="57"/>
      <c r="AX146" s="58"/>
      <c r="AY146" s="3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5"/>
      <c r="BO146" s="172">
        <f>AY146^3+AZ146^3+BA146^3+BB146^3+BC146^3+BD146^3+BE146^3+BF146^3+AY147^3+AZ147^3+BA147^3+BB147^3+BC147^3+BD147^3+BE147^3+BF147^3</f>
        <v>0</v>
      </c>
      <c r="BP146" s="125">
        <f t="shared" si="25"/>
        <v>0</v>
      </c>
      <c r="BQ146" s="61"/>
      <c r="BR146" s="81"/>
      <c r="BS146" s="82"/>
      <c r="BT146" s="82"/>
      <c r="BU146" s="82"/>
      <c r="BV146" s="82"/>
      <c r="BW146" s="82"/>
      <c r="BX146" s="82"/>
      <c r="BY146" s="82"/>
      <c r="BZ146" s="83"/>
      <c r="CA146" s="83"/>
      <c r="CB146" s="83"/>
      <c r="CC146" s="83"/>
      <c r="CD146" s="83"/>
      <c r="CE146" s="83"/>
      <c r="CF146" s="83"/>
      <c r="CG146" s="84"/>
      <c r="CH146" s="66"/>
      <c r="CI146" s="51"/>
      <c r="CJ146" s="144"/>
      <c r="CK146" s="57"/>
      <c r="CL146" s="58"/>
      <c r="CM146" s="3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5"/>
      <c r="DC146" s="172">
        <f>CM146^3+CN146^3+CO146^3+CP146^3+CQ146^3+CR146^3+CS146^3+CT146^3+CM147^3+CN147^3+CO147^3+CP147^3+CQ147^3+CR147^3+CS147^3+CT147^3</f>
        <v>0</v>
      </c>
      <c r="DD146" s="125">
        <f t="shared" si="26"/>
        <v>0</v>
      </c>
      <c r="DE146" s="61"/>
      <c r="DF146" s="81"/>
      <c r="DG146" s="82"/>
      <c r="DH146" s="83"/>
      <c r="DI146" s="83"/>
      <c r="DJ146" s="82"/>
      <c r="DK146" s="82"/>
      <c r="DL146" s="83"/>
      <c r="DM146" s="83"/>
      <c r="DN146" s="82"/>
      <c r="DO146" s="82"/>
      <c r="DP146" s="83"/>
      <c r="DQ146" s="83"/>
      <c r="DR146" s="82"/>
      <c r="DS146" s="82"/>
      <c r="DT146" s="83"/>
      <c r="DU146" s="84"/>
      <c r="DV146" s="66"/>
      <c r="DW146" s="51"/>
      <c r="DY146" s="57"/>
      <c r="DZ146" s="58"/>
      <c r="EA146" s="3"/>
      <c r="EB146" s="4"/>
      <c r="EC146" s="4"/>
      <c r="ED146" s="4"/>
      <c r="EE146" s="4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5"/>
      <c r="EQ146" s="172">
        <f>EA146^3+EB146^3+EC146^3+ED146^3+EE146^3+EF146^3+EG146^3+EH146^3+EA147^3+EB147^3+EC147^3+ED147^3+EE147^3+EF147^3+EG147^3+EH147^3</f>
        <v>0</v>
      </c>
      <c r="ER146" s="125">
        <f t="shared" si="27"/>
        <v>0</v>
      </c>
      <c r="ES146" s="61"/>
      <c r="ET146" s="174"/>
      <c r="EU146" s="131"/>
      <c r="EV146" s="131"/>
      <c r="EW146" s="83"/>
      <c r="EX146" s="82"/>
      <c r="EY146" s="131"/>
      <c r="EZ146" s="131"/>
      <c r="FA146" s="131"/>
      <c r="FB146" s="131"/>
      <c r="FC146" s="131"/>
      <c r="FD146" s="131"/>
      <c r="FE146" s="83"/>
      <c r="FF146" s="82"/>
      <c r="FG146" s="131"/>
      <c r="FH146" s="131"/>
      <c r="FI146" s="175"/>
      <c r="FJ146" s="66"/>
      <c r="FK146" s="51"/>
    </row>
    <row r="147" spans="1:167" x14ac:dyDescent="0.2">
      <c r="A147" s="32"/>
      <c r="B147" s="32"/>
      <c r="C147" s="32"/>
      <c r="D147" s="106" t="s">
        <v>149</v>
      </c>
      <c r="E147" s="107" t="s">
        <v>207</v>
      </c>
      <c r="F147" s="110">
        <f>B4+(133*B6)</f>
        <v>134</v>
      </c>
      <c r="G147" s="104"/>
      <c r="H147" s="43"/>
      <c r="I147" s="57"/>
      <c r="J147" s="58"/>
      <c r="K147" s="3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172">
        <f>S146^3+T146^3+U146^3+V146^3+W146^3+X146^3+Y146^3+Z146^3+S147^3+T147^3+U147^3+V147^3+W147^3+X147^3+Y147^3+Z147^3</f>
        <v>0</v>
      </c>
      <c r="AB147" s="125">
        <f t="shared" si="24"/>
        <v>0</v>
      </c>
      <c r="AC147" s="61"/>
      <c r="AD147" s="89"/>
      <c r="AE147" s="83"/>
      <c r="AF147" s="83"/>
      <c r="AG147" s="83"/>
      <c r="AH147" s="82"/>
      <c r="AI147" s="82"/>
      <c r="AJ147" s="82"/>
      <c r="AK147" s="82"/>
      <c r="AL147" s="83"/>
      <c r="AM147" s="83"/>
      <c r="AN147" s="83"/>
      <c r="AO147" s="83"/>
      <c r="AP147" s="82"/>
      <c r="AQ147" s="82"/>
      <c r="AR147" s="82"/>
      <c r="AS147" s="86"/>
      <c r="AT147" s="66"/>
      <c r="AU147" s="51"/>
      <c r="AW147" s="57"/>
      <c r="AX147" s="58"/>
      <c r="AY147" s="3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5"/>
      <c r="BO147" s="172">
        <f>BG146^3+BH146^3+BI146^3+BJ146^3+BK146^3+BL146^3+BM146^3+BN146^3+BG147^3+BH147^3+BI147^3+BJ147^3+BK147^3+BL147^3+BM147^3+BN147^3</f>
        <v>0</v>
      </c>
      <c r="BP147" s="125">
        <f t="shared" si="25"/>
        <v>0</v>
      </c>
      <c r="BQ147" s="61"/>
      <c r="BR147" s="81"/>
      <c r="BS147" s="82"/>
      <c r="BT147" s="82"/>
      <c r="BU147" s="82"/>
      <c r="BV147" s="82"/>
      <c r="BW147" s="82"/>
      <c r="BX147" s="82"/>
      <c r="BY147" s="82"/>
      <c r="BZ147" s="83"/>
      <c r="CA147" s="83"/>
      <c r="CB147" s="83"/>
      <c r="CC147" s="83"/>
      <c r="CD147" s="83"/>
      <c r="CE147" s="83"/>
      <c r="CF147" s="83"/>
      <c r="CG147" s="84"/>
      <c r="CH147" s="66"/>
      <c r="CI147" s="51"/>
      <c r="CJ147" s="144"/>
      <c r="CK147" s="57"/>
      <c r="CL147" s="58"/>
      <c r="CM147" s="3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5"/>
      <c r="DC147" s="172">
        <f>CU146^3+CV146^3+CW146^3+CX146^3+CY146^3+CZ146^3+DA146^3+DB146^3+CU147^3+CV147^3+CW147^3+CX147^3+CY147^3+CZ147^3+DA147^3+DB147^3</f>
        <v>0</v>
      </c>
      <c r="DD147" s="125">
        <f t="shared" si="26"/>
        <v>0</v>
      </c>
      <c r="DE147" s="61"/>
      <c r="DF147" s="81"/>
      <c r="DG147" s="82"/>
      <c r="DH147" s="83"/>
      <c r="DI147" s="83"/>
      <c r="DJ147" s="82"/>
      <c r="DK147" s="82"/>
      <c r="DL147" s="83"/>
      <c r="DM147" s="83"/>
      <c r="DN147" s="82"/>
      <c r="DO147" s="82"/>
      <c r="DP147" s="83"/>
      <c r="DQ147" s="83"/>
      <c r="DR147" s="82"/>
      <c r="DS147" s="82"/>
      <c r="DT147" s="83"/>
      <c r="DU147" s="84"/>
      <c r="DV147" s="66"/>
      <c r="DW147" s="51"/>
      <c r="DY147" s="57"/>
      <c r="DZ147" s="58"/>
      <c r="EA147" s="3"/>
      <c r="EB147" s="4"/>
      <c r="EC147" s="4"/>
      <c r="ED147" s="4"/>
      <c r="EE147" s="4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5"/>
      <c r="EQ147" s="172">
        <f>EI146^3+EJ146^3+EK146^3+EL146^3+EM146^3+EN146^3+EO146^3+EP146^3+EI147^3+EJ147^3+EK147^3+EL147^3+EM147^3+EN147^3+EO147^3+EP147^3</f>
        <v>0</v>
      </c>
      <c r="ER147" s="125">
        <f t="shared" si="27"/>
        <v>0</v>
      </c>
      <c r="ES147" s="61"/>
      <c r="ET147" s="174"/>
      <c r="EU147" s="131"/>
      <c r="EV147" s="83"/>
      <c r="EW147" s="131"/>
      <c r="EX147" s="131"/>
      <c r="EY147" s="82"/>
      <c r="EZ147" s="131"/>
      <c r="FA147" s="131"/>
      <c r="FB147" s="131"/>
      <c r="FC147" s="131"/>
      <c r="FD147" s="83"/>
      <c r="FE147" s="131"/>
      <c r="FF147" s="131"/>
      <c r="FG147" s="82"/>
      <c r="FH147" s="131"/>
      <c r="FI147" s="175"/>
      <c r="FJ147" s="66"/>
      <c r="FK147" s="51"/>
    </row>
    <row r="148" spans="1:167" x14ac:dyDescent="0.2">
      <c r="A148" s="32"/>
      <c r="B148" s="32"/>
      <c r="C148" s="32"/>
      <c r="D148" s="106" t="s">
        <v>240</v>
      </c>
      <c r="E148" s="107" t="s">
        <v>207</v>
      </c>
      <c r="F148" s="110">
        <f>B4+(134*B6)</f>
        <v>135</v>
      </c>
      <c r="G148" s="104"/>
      <c r="H148" s="43"/>
      <c r="I148" s="57"/>
      <c r="J148" s="58"/>
      <c r="K148" s="3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172">
        <f>K148^3+L148^3+M148^3+N148^3+O148^3+P148^3+Q148^3+R148^3+K149^3+L149^3+M149^3+N149^3+O149^3+P149^3+Q149^3+R149^3</f>
        <v>0</v>
      </c>
      <c r="AB148" s="125">
        <f t="shared" si="24"/>
        <v>0</v>
      </c>
      <c r="AC148" s="61"/>
      <c r="AD148" s="89"/>
      <c r="AE148" s="83"/>
      <c r="AF148" s="83"/>
      <c r="AG148" s="83"/>
      <c r="AH148" s="82"/>
      <c r="AI148" s="82"/>
      <c r="AJ148" s="82"/>
      <c r="AK148" s="82"/>
      <c r="AL148" s="83"/>
      <c r="AM148" s="83"/>
      <c r="AN148" s="83"/>
      <c r="AO148" s="83"/>
      <c r="AP148" s="82"/>
      <c r="AQ148" s="82"/>
      <c r="AR148" s="82"/>
      <c r="AS148" s="86"/>
      <c r="AT148" s="66"/>
      <c r="AU148" s="51"/>
      <c r="AW148" s="57"/>
      <c r="AX148" s="58"/>
      <c r="AY148" s="3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5"/>
      <c r="BO148" s="172">
        <f>AY148^3+AZ148^3+BA148^3+BB148^3+BC148^3+BD148^3+BE148^3+BF148^3+AY149^3+AZ149^3+BA149^3+BB149^3+BC149^3+BD149^3+BE149^3+BF149^3</f>
        <v>0</v>
      </c>
      <c r="BP148" s="125">
        <f t="shared" si="25"/>
        <v>0</v>
      </c>
      <c r="BQ148" s="61"/>
      <c r="BR148" s="89"/>
      <c r="BS148" s="83"/>
      <c r="BT148" s="83"/>
      <c r="BU148" s="83"/>
      <c r="BV148" s="83"/>
      <c r="BW148" s="83"/>
      <c r="BX148" s="83"/>
      <c r="BY148" s="83"/>
      <c r="BZ148" s="82"/>
      <c r="CA148" s="82"/>
      <c r="CB148" s="82"/>
      <c r="CC148" s="82"/>
      <c r="CD148" s="82"/>
      <c r="CE148" s="82"/>
      <c r="CF148" s="82"/>
      <c r="CG148" s="86"/>
      <c r="CH148" s="66"/>
      <c r="CI148" s="51"/>
      <c r="CJ148" s="144"/>
      <c r="CK148" s="57"/>
      <c r="CL148" s="58"/>
      <c r="CM148" s="3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5"/>
      <c r="DC148" s="172">
        <f>CM148^3+CN148^3+CO148^3+CP148^3+CQ148^3+CR148^3+CS148^3+CT148^3+CM149^3+CN149^3+CO149^3+CP149^3+CQ149^3+CR149^3+CS149^3+CT149^3</f>
        <v>0</v>
      </c>
      <c r="DD148" s="125">
        <f t="shared" si="26"/>
        <v>0</v>
      </c>
      <c r="DE148" s="61"/>
      <c r="DF148" s="81"/>
      <c r="DG148" s="82"/>
      <c r="DH148" s="83"/>
      <c r="DI148" s="83"/>
      <c r="DJ148" s="82"/>
      <c r="DK148" s="82"/>
      <c r="DL148" s="83"/>
      <c r="DM148" s="83"/>
      <c r="DN148" s="82"/>
      <c r="DO148" s="82"/>
      <c r="DP148" s="83"/>
      <c r="DQ148" s="83"/>
      <c r="DR148" s="82"/>
      <c r="DS148" s="82"/>
      <c r="DT148" s="83"/>
      <c r="DU148" s="84"/>
      <c r="DV148" s="66"/>
      <c r="DW148" s="51"/>
      <c r="DY148" s="57"/>
      <c r="DZ148" s="58"/>
      <c r="EA148" s="3"/>
      <c r="EB148" s="4"/>
      <c r="EC148" s="4"/>
      <c r="ED148" s="4"/>
      <c r="EE148" s="4"/>
      <c r="EF148" s="4"/>
      <c r="EG148" s="4"/>
      <c r="EH148" s="4"/>
      <c r="EI148" s="4"/>
      <c r="EJ148" s="4"/>
      <c r="EK148" s="4"/>
      <c r="EL148" s="4"/>
      <c r="EM148" s="4"/>
      <c r="EN148" s="4"/>
      <c r="EO148" s="4"/>
      <c r="EP148" s="5"/>
      <c r="EQ148" s="172">
        <f>EA148^3+EB148^3+EC148^3+ED148^3+EE148^3+EF148^3+EG148^3+EH148^3+EA149^3+EB149^3+EC149^3+ED149^3+EE149^3+EF149^3+EG149^3+EH149^3</f>
        <v>0</v>
      </c>
      <c r="ER148" s="125">
        <f t="shared" si="27"/>
        <v>0</v>
      </c>
      <c r="ES148" s="61"/>
      <c r="ET148" s="174"/>
      <c r="EU148" s="83"/>
      <c r="EV148" s="131"/>
      <c r="EW148" s="131"/>
      <c r="EX148" s="131"/>
      <c r="EY148" s="131"/>
      <c r="EZ148" s="82"/>
      <c r="FA148" s="131"/>
      <c r="FB148" s="131"/>
      <c r="FC148" s="83"/>
      <c r="FD148" s="131"/>
      <c r="FE148" s="131"/>
      <c r="FF148" s="131"/>
      <c r="FG148" s="131"/>
      <c r="FH148" s="82"/>
      <c r="FI148" s="175"/>
      <c r="FJ148" s="66"/>
      <c r="FK148" s="51"/>
    </row>
    <row r="149" spans="1:167" x14ac:dyDescent="0.2">
      <c r="A149" s="32"/>
      <c r="B149" s="32"/>
      <c r="C149" s="32"/>
      <c r="D149" s="106" t="s">
        <v>25</v>
      </c>
      <c r="E149" s="107" t="s">
        <v>207</v>
      </c>
      <c r="F149" s="108">
        <f>B4+(135*B6)</f>
        <v>136</v>
      </c>
      <c r="G149" s="104"/>
      <c r="H149" s="43"/>
      <c r="I149" s="57"/>
      <c r="J149" s="58"/>
      <c r="K149" s="3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172">
        <f>S148^3+T148^3+U148^3+V148^3+W148^3+X148^3+Y148^3+Z148^3+S149^3+T149^3+U149^3+V149^3+W149^3+X149^3+Y149^3+Z149^3</f>
        <v>0</v>
      </c>
      <c r="AB149" s="125">
        <f t="shared" si="24"/>
        <v>0</v>
      </c>
      <c r="AC149" s="61"/>
      <c r="AD149" s="89"/>
      <c r="AE149" s="83"/>
      <c r="AF149" s="83"/>
      <c r="AG149" s="83"/>
      <c r="AH149" s="82"/>
      <c r="AI149" s="82"/>
      <c r="AJ149" s="82"/>
      <c r="AK149" s="82"/>
      <c r="AL149" s="83"/>
      <c r="AM149" s="83"/>
      <c r="AN149" s="83"/>
      <c r="AO149" s="83"/>
      <c r="AP149" s="82"/>
      <c r="AQ149" s="82"/>
      <c r="AR149" s="82"/>
      <c r="AS149" s="86"/>
      <c r="AT149" s="66"/>
      <c r="AU149" s="51"/>
      <c r="AW149" s="57"/>
      <c r="AX149" s="145"/>
      <c r="AY149" s="3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5"/>
      <c r="BO149" s="172">
        <f>BG148^3+BH148^3+BI148^3+BJ148^3+BK148^3+BL148^3+BM148^3+BN148^3+BG149^3+BH149^3+BI149^3+BJ149^3+BK149^3+BL149^3+BM149^3+BN149^3</f>
        <v>0</v>
      </c>
      <c r="BP149" s="125">
        <f t="shared" si="25"/>
        <v>0</v>
      </c>
      <c r="BQ149" s="61"/>
      <c r="BR149" s="89"/>
      <c r="BS149" s="83"/>
      <c r="BT149" s="83"/>
      <c r="BU149" s="83"/>
      <c r="BV149" s="83"/>
      <c r="BW149" s="83"/>
      <c r="BX149" s="83"/>
      <c r="BY149" s="83"/>
      <c r="BZ149" s="82"/>
      <c r="CA149" s="82"/>
      <c r="CB149" s="82"/>
      <c r="CC149" s="82"/>
      <c r="CD149" s="82"/>
      <c r="CE149" s="82"/>
      <c r="CF149" s="82"/>
      <c r="CG149" s="86"/>
      <c r="CH149" s="66"/>
      <c r="CI149" s="51"/>
      <c r="CJ149" s="144"/>
      <c r="CK149" s="57"/>
      <c r="CL149" s="145"/>
      <c r="CM149" s="3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5"/>
      <c r="DC149" s="172">
        <f>CU148^3+CV148^3+CW148^3+CX148^3+CY148^3+CZ148^3+DA148^3+DB148^3+CU149^3+CV149^3+CW149^3+CX149^3+CY149^3+CZ149^3+DA149^3+DB149^3</f>
        <v>0</v>
      </c>
      <c r="DD149" s="125">
        <f t="shared" si="26"/>
        <v>0</v>
      </c>
      <c r="DE149" s="61"/>
      <c r="DF149" s="81"/>
      <c r="DG149" s="82"/>
      <c r="DH149" s="83"/>
      <c r="DI149" s="83"/>
      <c r="DJ149" s="82"/>
      <c r="DK149" s="82"/>
      <c r="DL149" s="83"/>
      <c r="DM149" s="83"/>
      <c r="DN149" s="82"/>
      <c r="DO149" s="82"/>
      <c r="DP149" s="83"/>
      <c r="DQ149" s="83"/>
      <c r="DR149" s="82"/>
      <c r="DS149" s="82"/>
      <c r="DT149" s="83"/>
      <c r="DU149" s="84"/>
      <c r="DV149" s="66"/>
      <c r="DW149" s="51"/>
      <c r="DY149" s="57"/>
      <c r="DZ149" s="145"/>
      <c r="EA149" s="3"/>
      <c r="EB149" s="4"/>
      <c r="EC149" s="4"/>
      <c r="ED149" s="4"/>
      <c r="EE149" s="4"/>
      <c r="EF149" s="4"/>
      <c r="EG149" s="4"/>
      <c r="EH149" s="4"/>
      <c r="EI149" s="4"/>
      <c r="EJ149" s="4"/>
      <c r="EK149" s="4"/>
      <c r="EL149" s="4"/>
      <c r="EM149" s="4"/>
      <c r="EN149" s="4"/>
      <c r="EO149" s="4"/>
      <c r="EP149" s="5"/>
      <c r="EQ149" s="172">
        <f>EI148^3+EJ148^3+EK148^3+EL148^3+EM148^3+EN148^3+EO148^3+EP148^3+EI149^3+EJ149^3+EK149^3+EL149^3+EM149^3+EN149^3+EO149^3+EP149^3</f>
        <v>0</v>
      </c>
      <c r="ER149" s="125">
        <f t="shared" si="27"/>
        <v>0</v>
      </c>
      <c r="ES149" s="61"/>
      <c r="ET149" s="89"/>
      <c r="EU149" s="131"/>
      <c r="EV149" s="131"/>
      <c r="EW149" s="131"/>
      <c r="EX149" s="131"/>
      <c r="EY149" s="131"/>
      <c r="EZ149" s="131"/>
      <c r="FA149" s="82"/>
      <c r="FB149" s="83"/>
      <c r="FC149" s="131"/>
      <c r="FD149" s="131"/>
      <c r="FE149" s="131"/>
      <c r="FF149" s="131"/>
      <c r="FG149" s="131"/>
      <c r="FH149" s="131"/>
      <c r="FI149" s="86"/>
      <c r="FJ149" s="66"/>
      <c r="FK149" s="51"/>
    </row>
    <row r="150" spans="1:167" x14ac:dyDescent="0.2">
      <c r="A150" s="32"/>
      <c r="B150" s="32"/>
      <c r="C150" s="32"/>
      <c r="D150" s="106" t="s">
        <v>41</v>
      </c>
      <c r="E150" s="107" t="s">
        <v>207</v>
      </c>
      <c r="F150" s="108">
        <f>B4+(136*B6)</f>
        <v>137</v>
      </c>
      <c r="G150" s="104"/>
      <c r="H150" s="43"/>
      <c r="I150" s="57"/>
      <c r="J150" s="58"/>
      <c r="K150" s="3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172">
        <f>K150^3+L150^3+M150^3+N150^3+O150^3+P150^3+Q150^3+R150^3+K151^3+L151^3+M151^3+N151^3+O151^3+P151^3+Q151^3+R151^3</f>
        <v>0</v>
      </c>
      <c r="AB150" s="125">
        <f t="shared" si="24"/>
        <v>0</v>
      </c>
      <c r="AC150" s="95"/>
      <c r="AD150" s="81"/>
      <c r="AE150" s="82"/>
      <c r="AF150" s="82"/>
      <c r="AG150" s="82"/>
      <c r="AH150" s="83"/>
      <c r="AI150" s="83"/>
      <c r="AJ150" s="83"/>
      <c r="AK150" s="83"/>
      <c r="AL150" s="82"/>
      <c r="AM150" s="82"/>
      <c r="AN150" s="82"/>
      <c r="AO150" s="82"/>
      <c r="AP150" s="83"/>
      <c r="AQ150" s="83"/>
      <c r="AR150" s="83"/>
      <c r="AS150" s="84"/>
      <c r="AT150" s="66"/>
      <c r="AU150" s="51"/>
      <c r="AW150" s="57"/>
      <c r="AX150" s="145"/>
      <c r="AY150" s="3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5"/>
      <c r="BO150" s="172">
        <f>AY150^3+AZ150^3+BA150^3+BB150^3+BC150^3+BD150^3+BE150^3+BF150^3+AY151^3+AZ151^3+BA151^3+BB151^3+BC151^3+BD151^3+BE151^3+BF151^3</f>
        <v>0</v>
      </c>
      <c r="BP150" s="125">
        <f t="shared" si="25"/>
        <v>0</v>
      </c>
      <c r="BQ150" s="95"/>
      <c r="BR150" s="81"/>
      <c r="BS150" s="82"/>
      <c r="BT150" s="82"/>
      <c r="BU150" s="82"/>
      <c r="BV150" s="82"/>
      <c r="BW150" s="82"/>
      <c r="BX150" s="82"/>
      <c r="BY150" s="82"/>
      <c r="BZ150" s="83"/>
      <c r="CA150" s="83"/>
      <c r="CB150" s="83"/>
      <c r="CC150" s="83"/>
      <c r="CD150" s="83"/>
      <c r="CE150" s="83"/>
      <c r="CF150" s="83"/>
      <c r="CG150" s="84"/>
      <c r="CH150" s="66"/>
      <c r="CI150" s="51"/>
      <c r="CJ150" s="144"/>
      <c r="CK150" s="57"/>
      <c r="CL150" s="145"/>
      <c r="CM150" s="3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5"/>
      <c r="DC150" s="172">
        <f>CM150^3+CN150^3+CO150^3+CP150^3+CQ150^3+CR150^3+CS150^3+CT150^3+CM151^3+CN151^3+CO151^3+CP151^3+CQ151^3+CR151^3+CS151^3+CT151^3</f>
        <v>0</v>
      </c>
      <c r="DD150" s="125">
        <f t="shared" si="26"/>
        <v>0</v>
      </c>
      <c r="DE150" s="95"/>
      <c r="DF150" s="89"/>
      <c r="DG150" s="83"/>
      <c r="DH150" s="82"/>
      <c r="DI150" s="82"/>
      <c r="DJ150" s="83"/>
      <c r="DK150" s="83"/>
      <c r="DL150" s="82"/>
      <c r="DM150" s="82"/>
      <c r="DN150" s="83"/>
      <c r="DO150" s="83"/>
      <c r="DP150" s="82"/>
      <c r="DQ150" s="82"/>
      <c r="DR150" s="83"/>
      <c r="DS150" s="83"/>
      <c r="DT150" s="82"/>
      <c r="DU150" s="86"/>
      <c r="DV150" s="66"/>
      <c r="DW150" s="51"/>
      <c r="DY150" s="57"/>
      <c r="DZ150" s="145"/>
      <c r="EA150" s="3"/>
      <c r="EB150" s="4"/>
      <c r="EC150" s="4"/>
      <c r="ED150" s="4"/>
      <c r="EE150" s="4"/>
      <c r="EF150" s="4"/>
      <c r="EG150" s="4"/>
      <c r="EH150" s="4"/>
      <c r="EI150" s="4"/>
      <c r="EJ150" s="4"/>
      <c r="EK150" s="4"/>
      <c r="EL150" s="4"/>
      <c r="EM150" s="4"/>
      <c r="EN150" s="4"/>
      <c r="EO150" s="4"/>
      <c r="EP150" s="5"/>
      <c r="EQ150" s="172">
        <f>EA150^3+EB150^3+EC150^3+ED150^3+EE150^3+EF150^3+EG150^3+EH150^3+EA151^3+EB151^3+EC151^3+ED151^3+EE151^3+EF151^3+EG151^3+EH151^3</f>
        <v>0</v>
      </c>
      <c r="ER150" s="125">
        <f t="shared" si="27"/>
        <v>0</v>
      </c>
      <c r="ES150" s="95"/>
      <c r="ET150" s="81"/>
      <c r="EU150" s="131"/>
      <c r="EV150" s="131"/>
      <c r="EW150" s="131"/>
      <c r="EX150" s="131"/>
      <c r="EY150" s="131"/>
      <c r="EZ150" s="131"/>
      <c r="FA150" s="83"/>
      <c r="FB150" s="82"/>
      <c r="FC150" s="131"/>
      <c r="FD150" s="131"/>
      <c r="FE150" s="131"/>
      <c r="FF150" s="131"/>
      <c r="FG150" s="131"/>
      <c r="FH150" s="131"/>
      <c r="FI150" s="84"/>
      <c r="FJ150" s="66"/>
      <c r="FK150" s="51"/>
    </row>
    <row r="151" spans="1:167" x14ac:dyDescent="0.2">
      <c r="A151" s="32"/>
      <c r="B151" s="32"/>
      <c r="C151" s="32"/>
      <c r="D151" s="106" t="s">
        <v>248</v>
      </c>
      <c r="E151" s="107" t="s">
        <v>207</v>
      </c>
      <c r="F151" s="110">
        <f>B4+(137*B6)</f>
        <v>138</v>
      </c>
      <c r="G151" s="104"/>
      <c r="H151" s="43"/>
      <c r="I151" s="57"/>
      <c r="J151" s="58"/>
      <c r="K151" s="3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5"/>
      <c r="AA151" s="172">
        <f>S150^3+T150^3+U150^3+V150^3+W150^3+X150^3+Y150^3+Z150^3+S151^3+T151^3+U151^3+V151^3+W151^3+X151^3+Y151^3+Z151^3</f>
        <v>0</v>
      </c>
      <c r="AB151" s="125">
        <f t="shared" si="24"/>
        <v>0</v>
      </c>
      <c r="AC151" s="61"/>
      <c r="AD151" s="81"/>
      <c r="AE151" s="82"/>
      <c r="AF151" s="82"/>
      <c r="AG151" s="82"/>
      <c r="AH151" s="83"/>
      <c r="AI151" s="83"/>
      <c r="AJ151" s="83"/>
      <c r="AK151" s="83"/>
      <c r="AL151" s="82"/>
      <c r="AM151" s="82"/>
      <c r="AN151" s="82"/>
      <c r="AO151" s="82"/>
      <c r="AP151" s="83"/>
      <c r="AQ151" s="83"/>
      <c r="AR151" s="83"/>
      <c r="AS151" s="84"/>
      <c r="AT151" s="66"/>
      <c r="AU151" s="51"/>
      <c r="AW151" s="57"/>
      <c r="AX151" s="58"/>
      <c r="AY151" s="3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5"/>
      <c r="BO151" s="172">
        <f>BG150^3+BH150^3+BI150^3+BJ150^3+BK150^3+BL150^3+BM150^3+BN150^3+BG151^3+BH151^3+BI151^3+BJ151^3+BK151^3+BL151^3+BM151^3+BN151^3</f>
        <v>0</v>
      </c>
      <c r="BP151" s="125">
        <f t="shared" si="25"/>
        <v>0</v>
      </c>
      <c r="BQ151" s="61"/>
      <c r="BR151" s="81"/>
      <c r="BS151" s="82"/>
      <c r="BT151" s="82"/>
      <c r="BU151" s="82"/>
      <c r="BV151" s="82"/>
      <c r="BW151" s="82"/>
      <c r="BX151" s="82"/>
      <c r="BY151" s="82"/>
      <c r="BZ151" s="83"/>
      <c r="CA151" s="83"/>
      <c r="CB151" s="83"/>
      <c r="CC151" s="83"/>
      <c r="CD151" s="83"/>
      <c r="CE151" s="83"/>
      <c r="CF151" s="83"/>
      <c r="CG151" s="84"/>
      <c r="CH151" s="66"/>
      <c r="CI151" s="51"/>
      <c r="CJ151" s="144"/>
      <c r="CK151" s="57"/>
      <c r="CL151" s="58"/>
      <c r="CM151" s="3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5"/>
      <c r="DC151" s="172">
        <f>CU150^3+CV150^3+CW150^3+CX150^3+CY150^3+CZ150^3+DA150^3+DB150^3+CU151^3+CV151^3+CW151^3+CX151^3+CY151^3+CZ151^3+DA151^3+DB151^3</f>
        <v>0</v>
      </c>
      <c r="DD151" s="125">
        <f t="shared" si="26"/>
        <v>0</v>
      </c>
      <c r="DE151" s="61"/>
      <c r="DF151" s="89"/>
      <c r="DG151" s="83"/>
      <c r="DH151" s="82"/>
      <c r="DI151" s="82"/>
      <c r="DJ151" s="83"/>
      <c r="DK151" s="83"/>
      <c r="DL151" s="82"/>
      <c r="DM151" s="82"/>
      <c r="DN151" s="83"/>
      <c r="DO151" s="83"/>
      <c r="DP151" s="82"/>
      <c r="DQ151" s="82"/>
      <c r="DR151" s="83"/>
      <c r="DS151" s="83"/>
      <c r="DT151" s="82"/>
      <c r="DU151" s="86"/>
      <c r="DV151" s="66"/>
      <c r="DW151" s="51"/>
      <c r="DY151" s="57"/>
      <c r="DZ151" s="58"/>
      <c r="EA151" s="3"/>
      <c r="EB151" s="4"/>
      <c r="EC151" s="4"/>
      <c r="ED151" s="4"/>
      <c r="EE151" s="4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5"/>
      <c r="EQ151" s="172">
        <f>EI150^3+EJ150^3+EK150^3+EL150^3+EM150^3+EN150^3+EO150^3+EP150^3+EI151^3+EJ151^3+EK151^3+EL151^3+EM151^3+EN151^3+EO151^3+EP151^3</f>
        <v>0</v>
      </c>
      <c r="ER151" s="125">
        <f t="shared" si="27"/>
        <v>0</v>
      </c>
      <c r="ES151" s="61"/>
      <c r="ET151" s="174"/>
      <c r="EU151" s="82"/>
      <c r="EV151" s="131"/>
      <c r="EW151" s="131"/>
      <c r="EX151" s="131"/>
      <c r="EY151" s="131"/>
      <c r="EZ151" s="83"/>
      <c r="FA151" s="131"/>
      <c r="FB151" s="131"/>
      <c r="FC151" s="82"/>
      <c r="FD151" s="131"/>
      <c r="FE151" s="131"/>
      <c r="FF151" s="131"/>
      <c r="FG151" s="131"/>
      <c r="FH151" s="83"/>
      <c r="FI151" s="175"/>
      <c r="FJ151" s="66"/>
      <c r="FK151" s="51"/>
    </row>
    <row r="152" spans="1:167" x14ac:dyDescent="0.2">
      <c r="A152" s="32"/>
      <c r="B152" s="32"/>
      <c r="C152" s="32"/>
      <c r="D152" s="106" t="s">
        <v>157</v>
      </c>
      <c r="E152" s="107" t="s">
        <v>207</v>
      </c>
      <c r="F152" s="110">
        <f>B4+(138*B6)</f>
        <v>139</v>
      </c>
      <c r="G152" s="104"/>
      <c r="H152" s="43"/>
      <c r="I152" s="105"/>
      <c r="J152" s="58"/>
      <c r="K152" s="3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5"/>
      <c r="AA152" s="172">
        <f>K152^3+L152^3+M152^3+N152^3+O152^3+P152^3+Q152^3+R152^3+K153^3+L153^3+M153^3+N153^3+O153^3+P153^3+Q153^3+R153^3</f>
        <v>0</v>
      </c>
      <c r="AB152" s="125">
        <f t="shared" si="24"/>
        <v>0</v>
      </c>
      <c r="AC152" s="61"/>
      <c r="AD152" s="81"/>
      <c r="AE152" s="82"/>
      <c r="AF152" s="82"/>
      <c r="AG152" s="82"/>
      <c r="AH152" s="83"/>
      <c r="AI152" s="83"/>
      <c r="AJ152" s="83"/>
      <c r="AK152" s="83"/>
      <c r="AL152" s="82"/>
      <c r="AM152" s="82"/>
      <c r="AN152" s="82"/>
      <c r="AO152" s="82"/>
      <c r="AP152" s="83"/>
      <c r="AQ152" s="83"/>
      <c r="AR152" s="83"/>
      <c r="AS152" s="84"/>
      <c r="AT152" s="66"/>
      <c r="AU152" s="51"/>
      <c r="AW152" s="105"/>
      <c r="AX152" s="58"/>
      <c r="AY152" s="3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5"/>
      <c r="BO152" s="172">
        <f>AY152^3+AZ152^3+BA152^3+BB152^3+BC152^3+BD152^3+BE152^3+BF152^3+AY153^3+AZ153^3+BA153^3+BB153^3+BC153^3+BD153^3+BE153^3+BF153^3</f>
        <v>0</v>
      </c>
      <c r="BP152" s="125">
        <f t="shared" si="25"/>
        <v>0</v>
      </c>
      <c r="BQ152" s="61"/>
      <c r="BR152" s="89"/>
      <c r="BS152" s="83"/>
      <c r="BT152" s="83"/>
      <c r="BU152" s="83"/>
      <c r="BV152" s="83"/>
      <c r="BW152" s="83"/>
      <c r="BX152" s="83"/>
      <c r="BY152" s="83"/>
      <c r="BZ152" s="82"/>
      <c r="CA152" s="82"/>
      <c r="CB152" s="82"/>
      <c r="CC152" s="82"/>
      <c r="CD152" s="82"/>
      <c r="CE152" s="82"/>
      <c r="CF152" s="82"/>
      <c r="CG152" s="86"/>
      <c r="CH152" s="66"/>
      <c r="CI152" s="51"/>
      <c r="CJ152" s="144"/>
      <c r="CK152" s="105"/>
      <c r="CL152" s="58"/>
      <c r="CM152" s="3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5"/>
      <c r="DC152" s="172">
        <f>CM152^3+CN152^3+CO152^3+CP152^3+CQ152^3+CR152^3+CS152^3+CT152^3+CM153^3+CN153^3+CO153^3+CP153^3+CQ153^3+CR153^3+CS153^3+CT153^3</f>
        <v>0</v>
      </c>
      <c r="DD152" s="125">
        <f t="shared" si="26"/>
        <v>0</v>
      </c>
      <c r="DE152" s="61"/>
      <c r="DF152" s="89"/>
      <c r="DG152" s="83"/>
      <c r="DH152" s="82"/>
      <c r="DI152" s="82"/>
      <c r="DJ152" s="83"/>
      <c r="DK152" s="83"/>
      <c r="DL152" s="82"/>
      <c r="DM152" s="82"/>
      <c r="DN152" s="83"/>
      <c r="DO152" s="83"/>
      <c r="DP152" s="82"/>
      <c r="DQ152" s="82"/>
      <c r="DR152" s="83"/>
      <c r="DS152" s="83"/>
      <c r="DT152" s="82"/>
      <c r="DU152" s="86"/>
      <c r="DV152" s="66"/>
      <c r="DW152" s="51"/>
      <c r="DY152" s="105"/>
      <c r="DZ152" s="58"/>
      <c r="EA152" s="3"/>
      <c r="EB152" s="4"/>
      <c r="EC152" s="4"/>
      <c r="ED152" s="4"/>
      <c r="EE152" s="4"/>
      <c r="EF152" s="4"/>
      <c r="EG152" s="4"/>
      <c r="EH152" s="4"/>
      <c r="EI152" s="4"/>
      <c r="EJ152" s="4"/>
      <c r="EK152" s="4"/>
      <c r="EL152" s="4"/>
      <c r="EM152" s="4"/>
      <c r="EN152" s="4"/>
      <c r="EO152" s="4"/>
      <c r="EP152" s="5"/>
      <c r="EQ152" s="172">
        <f>EA152^3+EB152^3+EC152^3+ED152^3+EE152^3+EF152^3+EG152^3+EH152^3+EA153^3+EB153^3+EC153^3+ED153^3+EE153^3+EF153^3+EG153^3+EH153^3</f>
        <v>0</v>
      </c>
      <c r="ER152" s="125">
        <f t="shared" si="27"/>
        <v>0</v>
      </c>
      <c r="ES152" s="61"/>
      <c r="ET152" s="174"/>
      <c r="EU152" s="131"/>
      <c r="EV152" s="82"/>
      <c r="EW152" s="131"/>
      <c r="EX152" s="131"/>
      <c r="EY152" s="83"/>
      <c r="EZ152" s="131"/>
      <c r="FA152" s="131"/>
      <c r="FB152" s="131"/>
      <c r="FC152" s="131"/>
      <c r="FD152" s="82"/>
      <c r="FE152" s="131"/>
      <c r="FF152" s="131"/>
      <c r="FG152" s="83"/>
      <c r="FH152" s="131"/>
      <c r="FI152" s="175"/>
      <c r="FJ152" s="66"/>
      <c r="FK152" s="51"/>
    </row>
    <row r="153" spans="1:167" x14ac:dyDescent="0.2">
      <c r="A153" s="32"/>
      <c r="B153" s="32"/>
      <c r="C153" s="32"/>
      <c r="D153" s="106" t="s">
        <v>61</v>
      </c>
      <c r="E153" s="107" t="s">
        <v>207</v>
      </c>
      <c r="F153" s="108">
        <f>B4+(139*B6)</f>
        <v>140</v>
      </c>
      <c r="G153" s="104"/>
      <c r="H153" s="43"/>
      <c r="I153" s="109"/>
      <c r="J153" s="58"/>
      <c r="K153" s="3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5"/>
      <c r="AA153" s="172">
        <f>S152^3+T152^3+U152^3+V152^3+W152^3+X152^3+Y152^3+Z152^3+S153^3+T153^3+U153^3+V153^3+W153^3+X153^3+Y153^3+Z153^3</f>
        <v>0</v>
      </c>
      <c r="AB153" s="125">
        <f t="shared" si="24"/>
        <v>0</v>
      </c>
      <c r="AC153" s="61"/>
      <c r="AD153" s="81"/>
      <c r="AE153" s="82"/>
      <c r="AF153" s="82"/>
      <c r="AG153" s="82"/>
      <c r="AH153" s="83"/>
      <c r="AI153" s="83"/>
      <c r="AJ153" s="83"/>
      <c r="AK153" s="83"/>
      <c r="AL153" s="82"/>
      <c r="AM153" s="82"/>
      <c r="AN153" s="82"/>
      <c r="AO153" s="82"/>
      <c r="AP153" s="83"/>
      <c r="AQ153" s="83"/>
      <c r="AR153" s="83"/>
      <c r="AS153" s="84"/>
      <c r="AT153" s="66"/>
      <c r="AU153" s="51"/>
      <c r="AW153" s="109"/>
      <c r="AX153" s="58"/>
      <c r="AY153" s="3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5"/>
      <c r="BO153" s="172">
        <f>BG152^3+BH152^3+BI152^3+BJ152^3+BK152^3+BL152^3+BM152^3+BN152^3+BG153^3+BH153^3+BI153^3+BJ153^3+BK153^3+BL153^3+BM153^3+BN153^3</f>
        <v>0</v>
      </c>
      <c r="BP153" s="125">
        <f t="shared" si="25"/>
        <v>0</v>
      </c>
      <c r="BQ153" s="61"/>
      <c r="BR153" s="89"/>
      <c r="BS153" s="83"/>
      <c r="BT153" s="83"/>
      <c r="BU153" s="83"/>
      <c r="BV153" s="83"/>
      <c r="BW153" s="83"/>
      <c r="BX153" s="83"/>
      <c r="BY153" s="83"/>
      <c r="BZ153" s="82"/>
      <c r="CA153" s="82"/>
      <c r="CB153" s="82"/>
      <c r="CC153" s="82"/>
      <c r="CD153" s="82"/>
      <c r="CE153" s="82"/>
      <c r="CF153" s="82"/>
      <c r="CG153" s="86"/>
      <c r="CH153" s="66"/>
      <c r="CI153" s="51"/>
      <c r="CJ153" s="144"/>
      <c r="CK153" s="109"/>
      <c r="CL153" s="58"/>
      <c r="CM153" s="3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5"/>
      <c r="DC153" s="172">
        <f>CU152^3+CV152^3+CW152^3+CX152^3+CY152^3+CZ152^3+DA152^3+DB152^3+CU153^3+CV153^3+CW153^3+CX153^3+CY153^3+CZ153^3+DA153^3+DB153^3</f>
        <v>0</v>
      </c>
      <c r="DD153" s="125">
        <f t="shared" si="26"/>
        <v>0</v>
      </c>
      <c r="DE153" s="61"/>
      <c r="DF153" s="89"/>
      <c r="DG153" s="83"/>
      <c r="DH153" s="82"/>
      <c r="DI153" s="82"/>
      <c r="DJ153" s="83"/>
      <c r="DK153" s="83"/>
      <c r="DL153" s="82"/>
      <c r="DM153" s="82"/>
      <c r="DN153" s="83"/>
      <c r="DO153" s="83"/>
      <c r="DP153" s="82"/>
      <c r="DQ153" s="82"/>
      <c r="DR153" s="83"/>
      <c r="DS153" s="83"/>
      <c r="DT153" s="82"/>
      <c r="DU153" s="86"/>
      <c r="DV153" s="66"/>
      <c r="DW153" s="51"/>
      <c r="DY153" s="109"/>
      <c r="DZ153" s="58"/>
      <c r="EA153" s="3"/>
      <c r="EB153" s="4"/>
      <c r="EC153" s="4"/>
      <c r="ED153" s="4"/>
      <c r="EE153" s="4"/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5"/>
      <c r="EQ153" s="172">
        <f>EI152^3+EJ152^3+EK152^3+EL152^3+EM152^3+EN152^3+EO152^3+EP152^3+EI153^3+EJ153^3+EK153^3+EL153^3+EM153^3+EN153^3+EO153^3+EP153^3</f>
        <v>0</v>
      </c>
      <c r="ER153" s="125">
        <f t="shared" si="27"/>
        <v>0</v>
      </c>
      <c r="ES153" s="61"/>
      <c r="ET153" s="174"/>
      <c r="EU153" s="131"/>
      <c r="EV153" s="131"/>
      <c r="EW153" s="82"/>
      <c r="EX153" s="83"/>
      <c r="EY153" s="131"/>
      <c r="EZ153" s="131"/>
      <c r="FA153" s="131"/>
      <c r="FB153" s="131"/>
      <c r="FC153" s="131"/>
      <c r="FD153" s="131"/>
      <c r="FE153" s="82"/>
      <c r="FF153" s="83"/>
      <c r="FG153" s="131"/>
      <c r="FH153" s="131"/>
      <c r="FI153" s="175"/>
      <c r="FJ153" s="66"/>
      <c r="FK153" s="51"/>
    </row>
    <row r="154" spans="1:167" x14ac:dyDescent="0.2">
      <c r="A154" s="32"/>
      <c r="B154" s="32"/>
      <c r="C154" s="32"/>
      <c r="D154" s="106" t="s">
        <v>97</v>
      </c>
      <c r="E154" s="107" t="s">
        <v>207</v>
      </c>
      <c r="F154" s="108">
        <f>B4+(140*B6)</f>
        <v>141</v>
      </c>
      <c r="G154" s="104"/>
      <c r="H154" s="43"/>
      <c r="I154" s="109"/>
      <c r="J154" s="58"/>
      <c r="K154" s="3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5"/>
      <c r="AA154" s="172">
        <f>K154^3+L154^3+M154^3+N154^3+O154^3+P154^3+Q154^3+R154^3+K155^3+L155^3+M155^3+N155^3+O155^3+P155^3+Q155^3+R155^3</f>
        <v>0</v>
      </c>
      <c r="AB154" s="125">
        <f t="shared" si="24"/>
        <v>0</v>
      </c>
      <c r="AC154" s="61"/>
      <c r="AD154" s="89"/>
      <c r="AE154" s="83"/>
      <c r="AF154" s="83"/>
      <c r="AG154" s="83"/>
      <c r="AH154" s="82"/>
      <c r="AI154" s="82"/>
      <c r="AJ154" s="82"/>
      <c r="AK154" s="82"/>
      <c r="AL154" s="83"/>
      <c r="AM154" s="83"/>
      <c r="AN154" s="83"/>
      <c r="AO154" s="83"/>
      <c r="AP154" s="82"/>
      <c r="AQ154" s="82"/>
      <c r="AR154" s="82"/>
      <c r="AS154" s="86"/>
      <c r="AT154" s="66"/>
      <c r="AU154" s="51"/>
      <c r="AW154" s="109"/>
      <c r="AX154" s="58"/>
      <c r="AY154" s="3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5"/>
      <c r="BO154" s="172">
        <f>AY154^3+AZ154^3+BA154^3+BB154^3+BC154^3+BD154^3+BE154^3+BF154^3+AY155^3+AZ155^3+BA155^3+BB155^3+BC155^3+BD155^3+BE155^3+BF155^3</f>
        <v>0</v>
      </c>
      <c r="BP154" s="125">
        <f t="shared" si="25"/>
        <v>0</v>
      </c>
      <c r="BQ154" s="61"/>
      <c r="BR154" s="81"/>
      <c r="BS154" s="82"/>
      <c r="BT154" s="82"/>
      <c r="BU154" s="82"/>
      <c r="BV154" s="82"/>
      <c r="BW154" s="82"/>
      <c r="BX154" s="82"/>
      <c r="BY154" s="82"/>
      <c r="BZ154" s="83"/>
      <c r="CA154" s="83"/>
      <c r="CB154" s="83"/>
      <c r="CC154" s="83"/>
      <c r="CD154" s="83"/>
      <c r="CE154" s="83"/>
      <c r="CF154" s="83"/>
      <c r="CG154" s="84"/>
      <c r="CH154" s="66"/>
      <c r="CI154" s="51"/>
      <c r="CJ154" s="144"/>
      <c r="CK154" s="109"/>
      <c r="CL154" s="58"/>
      <c r="CM154" s="3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5"/>
      <c r="DC154" s="172">
        <f>CM154^3+CN154^3+CO154^3+CP154^3+CQ154^3+CR154^3+CS154^3+CT154^3+CM155^3+CN155^3+CO155^3+CP155^3+CQ155^3+CR155^3+CS155^3+CT155^3</f>
        <v>0</v>
      </c>
      <c r="DD154" s="125">
        <f t="shared" si="26"/>
        <v>0</v>
      </c>
      <c r="DE154" s="61"/>
      <c r="DF154" s="89"/>
      <c r="DG154" s="83"/>
      <c r="DH154" s="82"/>
      <c r="DI154" s="82"/>
      <c r="DJ154" s="83"/>
      <c r="DK154" s="83"/>
      <c r="DL154" s="82"/>
      <c r="DM154" s="82"/>
      <c r="DN154" s="83"/>
      <c r="DO154" s="83"/>
      <c r="DP154" s="82"/>
      <c r="DQ154" s="82"/>
      <c r="DR154" s="83"/>
      <c r="DS154" s="83"/>
      <c r="DT154" s="82"/>
      <c r="DU154" s="86"/>
      <c r="DV154" s="66"/>
      <c r="DW154" s="51"/>
      <c r="DY154" s="109"/>
      <c r="DZ154" s="58"/>
      <c r="EA154" s="3"/>
      <c r="EB154" s="4"/>
      <c r="EC154" s="4"/>
      <c r="ED154" s="4"/>
      <c r="EE154" s="4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5"/>
      <c r="EQ154" s="172">
        <f>EA154^3+EB154^3+EC154^3+ED154^3+EE154^3+EF154^3+EG154^3+EH154^3+EA155^3+EB155^3+EC155^3+ED155^3+EE155^3+EF155^3+EG155^3+EH155^3</f>
        <v>0</v>
      </c>
      <c r="ER154" s="125">
        <f t="shared" si="27"/>
        <v>0</v>
      </c>
      <c r="ES154" s="61"/>
      <c r="ET154" s="174"/>
      <c r="EU154" s="131"/>
      <c r="EV154" s="131"/>
      <c r="EW154" s="83"/>
      <c r="EX154" s="82"/>
      <c r="EY154" s="131"/>
      <c r="EZ154" s="131"/>
      <c r="FA154" s="131"/>
      <c r="FB154" s="131"/>
      <c r="FC154" s="131"/>
      <c r="FD154" s="131"/>
      <c r="FE154" s="83"/>
      <c r="FF154" s="82"/>
      <c r="FG154" s="131"/>
      <c r="FH154" s="131"/>
      <c r="FI154" s="175"/>
      <c r="FJ154" s="66"/>
      <c r="FK154" s="51"/>
    </row>
    <row r="155" spans="1:167" x14ac:dyDescent="0.2">
      <c r="A155" s="32"/>
      <c r="B155" s="32"/>
      <c r="C155" s="32"/>
      <c r="D155" s="106" t="s">
        <v>167</v>
      </c>
      <c r="E155" s="107" t="s">
        <v>207</v>
      </c>
      <c r="F155" s="108">
        <f>B4+(141*B6)</f>
        <v>142</v>
      </c>
      <c r="G155" s="104"/>
      <c r="H155" s="43"/>
      <c r="I155" s="109"/>
      <c r="J155" s="58"/>
      <c r="K155" s="3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5"/>
      <c r="AA155" s="172">
        <f>S154^3+T154^3+U154^3+V154^3+W154^3+X154^3+Y154^3+Z154^3+S155^3+T155^3+U155^3+V155^3+W155^3+X155^3+Y155^3+Z155^3</f>
        <v>0</v>
      </c>
      <c r="AB155" s="125">
        <f t="shared" si="24"/>
        <v>0</v>
      </c>
      <c r="AC155" s="61"/>
      <c r="AD155" s="89"/>
      <c r="AE155" s="83"/>
      <c r="AF155" s="83"/>
      <c r="AG155" s="83"/>
      <c r="AH155" s="82"/>
      <c r="AI155" s="82"/>
      <c r="AJ155" s="82"/>
      <c r="AK155" s="82"/>
      <c r="AL155" s="83"/>
      <c r="AM155" s="83"/>
      <c r="AN155" s="83"/>
      <c r="AO155" s="83"/>
      <c r="AP155" s="82"/>
      <c r="AQ155" s="82"/>
      <c r="AR155" s="82"/>
      <c r="AS155" s="86"/>
      <c r="AT155" s="66"/>
      <c r="AU155" s="51"/>
      <c r="AW155" s="109"/>
      <c r="AX155" s="58"/>
      <c r="AY155" s="3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5"/>
      <c r="BO155" s="172">
        <f>BG154^3+BH154^3+BI154^3+BJ154^3+BK154^3+BL154^3+BM154^3+BN154^3+BG155^3+BH155^3+BI155^3+BJ155^3+BK155^3+BL155^3+BM155^3+BN155^3</f>
        <v>0</v>
      </c>
      <c r="BP155" s="125">
        <f t="shared" si="25"/>
        <v>0</v>
      </c>
      <c r="BQ155" s="61"/>
      <c r="BR155" s="81"/>
      <c r="BS155" s="82"/>
      <c r="BT155" s="82"/>
      <c r="BU155" s="82"/>
      <c r="BV155" s="82"/>
      <c r="BW155" s="82"/>
      <c r="BX155" s="82"/>
      <c r="BY155" s="82"/>
      <c r="BZ155" s="83"/>
      <c r="CA155" s="83"/>
      <c r="CB155" s="83"/>
      <c r="CC155" s="83"/>
      <c r="CD155" s="83"/>
      <c r="CE155" s="83"/>
      <c r="CF155" s="83"/>
      <c r="CG155" s="84"/>
      <c r="CH155" s="66"/>
      <c r="CI155" s="51"/>
      <c r="CJ155" s="144"/>
      <c r="CK155" s="109"/>
      <c r="CL155" s="58"/>
      <c r="CM155" s="3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5"/>
      <c r="DC155" s="172">
        <f>CU154^3+CV154^3+CW154^3+CX154^3+CY154^3+CZ154^3+DA154^3+DB154^3+CU155^3+CV155^3+CW155^3+CX155^3+CY155^3+CZ155^3+DA155^3+DB155^3</f>
        <v>0</v>
      </c>
      <c r="DD155" s="125">
        <f t="shared" si="26"/>
        <v>0</v>
      </c>
      <c r="DE155" s="61"/>
      <c r="DF155" s="89"/>
      <c r="DG155" s="83"/>
      <c r="DH155" s="82"/>
      <c r="DI155" s="82"/>
      <c r="DJ155" s="83"/>
      <c r="DK155" s="83"/>
      <c r="DL155" s="82"/>
      <c r="DM155" s="82"/>
      <c r="DN155" s="83"/>
      <c r="DO155" s="83"/>
      <c r="DP155" s="82"/>
      <c r="DQ155" s="82"/>
      <c r="DR155" s="83"/>
      <c r="DS155" s="83"/>
      <c r="DT155" s="82"/>
      <c r="DU155" s="86"/>
      <c r="DV155" s="66"/>
      <c r="DW155" s="51"/>
      <c r="DY155" s="109"/>
      <c r="DZ155" s="58"/>
      <c r="EA155" s="3"/>
      <c r="EB155" s="4"/>
      <c r="EC155" s="4"/>
      <c r="ED155" s="4"/>
      <c r="EE155" s="4"/>
      <c r="EF155" s="4"/>
      <c r="EG155" s="4"/>
      <c r="EH155" s="4"/>
      <c r="EI155" s="4"/>
      <c r="EJ155" s="4"/>
      <c r="EK155" s="4"/>
      <c r="EL155" s="4"/>
      <c r="EM155" s="4"/>
      <c r="EN155" s="4"/>
      <c r="EO155" s="4"/>
      <c r="EP155" s="5"/>
      <c r="EQ155" s="172">
        <f>EI154^3+EJ154^3+EK154^3+EL154^3+EM154^3+EN154^3+EO154^3+EP154^3+EI155^3+EJ155^3+EK155^3+EL155^3+EM155^3+EN155^3+EO155^3+EP155^3</f>
        <v>0</v>
      </c>
      <c r="ER155" s="125">
        <f t="shared" si="27"/>
        <v>0</v>
      </c>
      <c r="ES155" s="61"/>
      <c r="ET155" s="174"/>
      <c r="EU155" s="131"/>
      <c r="EV155" s="83"/>
      <c r="EW155" s="131"/>
      <c r="EX155" s="131"/>
      <c r="EY155" s="82"/>
      <c r="EZ155" s="131"/>
      <c r="FA155" s="131"/>
      <c r="FB155" s="131"/>
      <c r="FC155" s="131"/>
      <c r="FD155" s="83"/>
      <c r="FE155" s="131"/>
      <c r="FF155" s="131"/>
      <c r="FG155" s="82"/>
      <c r="FH155" s="131"/>
      <c r="FI155" s="175"/>
      <c r="FJ155" s="66"/>
      <c r="FK155" s="51"/>
    </row>
    <row r="156" spans="1:167" x14ac:dyDescent="0.2">
      <c r="A156" s="32"/>
      <c r="B156" s="32"/>
      <c r="C156" s="32"/>
      <c r="D156" s="106" t="s">
        <v>197</v>
      </c>
      <c r="E156" s="107" t="s">
        <v>207</v>
      </c>
      <c r="F156" s="108">
        <f>B4+(142*B6)</f>
        <v>143</v>
      </c>
      <c r="G156" s="104"/>
      <c r="H156" s="43"/>
      <c r="I156" s="109"/>
      <c r="J156" s="58"/>
      <c r="K156" s="3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5"/>
      <c r="AA156" s="172">
        <f>K156^3+L156^3+M156^3+N156^3+O156^3+P156^3+Q156^3+R156^3+K157^3+L157^3+M157^3+N157^3+O157^3+P157^3+Q157^3+R157^3</f>
        <v>0</v>
      </c>
      <c r="AB156" s="125">
        <f t="shared" si="24"/>
        <v>0</v>
      </c>
      <c r="AC156" s="61"/>
      <c r="AD156" s="89"/>
      <c r="AE156" s="83"/>
      <c r="AF156" s="83"/>
      <c r="AG156" s="83"/>
      <c r="AH156" s="82"/>
      <c r="AI156" s="82"/>
      <c r="AJ156" s="82"/>
      <c r="AK156" s="82"/>
      <c r="AL156" s="83"/>
      <c r="AM156" s="83"/>
      <c r="AN156" s="83"/>
      <c r="AO156" s="83"/>
      <c r="AP156" s="82"/>
      <c r="AQ156" s="82"/>
      <c r="AR156" s="82"/>
      <c r="AS156" s="86"/>
      <c r="AT156" s="66"/>
      <c r="AU156" s="51"/>
      <c r="AW156" s="109"/>
      <c r="AX156" s="58"/>
      <c r="AY156" s="3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5"/>
      <c r="BO156" s="172">
        <f>AY156^3+AZ156^3+BA156^3+BB156^3+BC156^3+BD156^3+BE156^3+BF156^3+AY157^3+AZ157^3+BA157^3+BB157^3+BC157^3+BD157^3+BE157^3+BF157^3</f>
        <v>0</v>
      </c>
      <c r="BP156" s="125">
        <f t="shared" si="25"/>
        <v>0</v>
      </c>
      <c r="BQ156" s="61"/>
      <c r="BR156" s="89"/>
      <c r="BS156" s="83"/>
      <c r="BT156" s="83"/>
      <c r="BU156" s="83"/>
      <c r="BV156" s="83"/>
      <c r="BW156" s="83"/>
      <c r="BX156" s="83"/>
      <c r="BY156" s="83"/>
      <c r="BZ156" s="82"/>
      <c r="CA156" s="82"/>
      <c r="CB156" s="82"/>
      <c r="CC156" s="82"/>
      <c r="CD156" s="82"/>
      <c r="CE156" s="82"/>
      <c r="CF156" s="82"/>
      <c r="CG156" s="86"/>
      <c r="CH156" s="66"/>
      <c r="CI156" s="51"/>
      <c r="CJ156" s="144"/>
      <c r="CK156" s="109"/>
      <c r="CL156" s="58"/>
      <c r="CM156" s="3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5"/>
      <c r="DC156" s="172">
        <f>CM156^3+CN156^3+CO156^3+CP156^3+CQ156^3+CR156^3+CS156^3+CT156^3+CM157^3+CN157^3+CO157^3+CP157^3+CQ157^3+CR157^3+CS157^3+CT157^3</f>
        <v>0</v>
      </c>
      <c r="DD156" s="125">
        <f t="shared" si="26"/>
        <v>0</v>
      </c>
      <c r="DE156" s="61"/>
      <c r="DF156" s="89"/>
      <c r="DG156" s="83"/>
      <c r="DH156" s="82"/>
      <c r="DI156" s="82"/>
      <c r="DJ156" s="83"/>
      <c r="DK156" s="83"/>
      <c r="DL156" s="82"/>
      <c r="DM156" s="82"/>
      <c r="DN156" s="83"/>
      <c r="DO156" s="83"/>
      <c r="DP156" s="82"/>
      <c r="DQ156" s="82"/>
      <c r="DR156" s="83"/>
      <c r="DS156" s="83"/>
      <c r="DT156" s="82"/>
      <c r="DU156" s="86"/>
      <c r="DV156" s="66"/>
      <c r="DW156" s="51"/>
      <c r="DY156" s="109"/>
      <c r="DZ156" s="58"/>
      <c r="EA156" s="3"/>
      <c r="EB156" s="4"/>
      <c r="EC156" s="4"/>
      <c r="ED156" s="4"/>
      <c r="EE156" s="4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5"/>
      <c r="EQ156" s="172">
        <f>EA156^3+EB156^3+EC156^3+ED156^3+EE156^3+EF156^3+EG156^3+EH156^3+EA157^3+EB157^3+EC157^3+ED157^3+EE157^3+EF157^3+EG157^3+EH157^3</f>
        <v>0</v>
      </c>
      <c r="ER156" s="125">
        <f t="shared" si="27"/>
        <v>0</v>
      </c>
      <c r="ES156" s="61"/>
      <c r="ET156" s="174"/>
      <c r="EU156" s="83"/>
      <c r="EV156" s="131"/>
      <c r="EW156" s="131"/>
      <c r="EX156" s="131"/>
      <c r="EY156" s="131"/>
      <c r="EZ156" s="82"/>
      <c r="FA156" s="131"/>
      <c r="FB156" s="131"/>
      <c r="FC156" s="83"/>
      <c r="FD156" s="131"/>
      <c r="FE156" s="131"/>
      <c r="FF156" s="131"/>
      <c r="FG156" s="131"/>
      <c r="FH156" s="82"/>
      <c r="FI156" s="175"/>
      <c r="FJ156" s="66"/>
      <c r="FK156" s="51"/>
    </row>
    <row r="157" spans="1:167" x14ac:dyDescent="0.2">
      <c r="A157" s="32"/>
      <c r="B157" s="32"/>
      <c r="C157" s="32"/>
      <c r="D157" s="106" t="s">
        <v>104</v>
      </c>
      <c r="E157" s="107" t="s">
        <v>207</v>
      </c>
      <c r="F157" s="110">
        <f>B4+(143*B6)</f>
        <v>144</v>
      </c>
      <c r="G157" s="104"/>
      <c r="H157" s="43"/>
      <c r="I157" s="109"/>
      <c r="J157" s="58"/>
      <c r="K157" s="7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9"/>
      <c r="AA157" s="172">
        <f>S156^3+T156^3+U156^3+V156^3+W156^3+X156^3+Y156^3+Z156^3+S157^3+T157^3+U157^3+V157^3+W157^3+X157^3+Y157^3+Z157^3</f>
        <v>0</v>
      </c>
      <c r="AB157" s="125">
        <f t="shared" si="24"/>
        <v>0</v>
      </c>
      <c r="AC157" s="61"/>
      <c r="AD157" s="116"/>
      <c r="AE157" s="117"/>
      <c r="AF157" s="117"/>
      <c r="AG157" s="117"/>
      <c r="AH157" s="118"/>
      <c r="AI157" s="118"/>
      <c r="AJ157" s="118"/>
      <c r="AK157" s="118"/>
      <c r="AL157" s="117"/>
      <c r="AM157" s="117"/>
      <c r="AN157" s="117"/>
      <c r="AO157" s="117"/>
      <c r="AP157" s="118"/>
      <c r="AQ157" s="118"/>
      <c r="AR157" s="118"/>
      <c r="AS157" s="119"/>
      <c r="AT157" s="32"/>
      <c r="AU157" s="115"/>
      <c r="AW157" s="109"/>
      <c r="AX157" s="58"/>
      <c r="AY157" s="7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9"/>
      <c r="BO157" s="172">
        <f>BG156^3+BH156^3+BI156^3+BJ156^3+BK156^3+BL156^3+BM156^3+BN156^3+BG157^3+BH157^3+BI157^3+BJ157^3+BK157^3+BL157^3+BM157^3+BN157^3</f>
        <v>0</v>
      </c>
      <c r="BP157" s="125">
        <f t="shared" si="25"/>
        <v>0</v>
      </c>
      <c r="BQ157" s="61"/>
      <c r="BR157" s="116"/>
      <c r="BS157" s="117"/>
      <c r="BT157" s="117"/>
      <c r="BU157" s="117"/>
      <c r="BV157" s="117"/>
      <c r="BW157" s="117"/>
      <c r="BX157" s="117"/>
      <c r="BY157" s="117"/>
      <c r="BZ157" s="118"/>
      <c r="CA157" s="118"/>
      <c r="CB157" s="118"/>
      <c r="CC157" s="118"/>
      <c r="CD157" s="118"/>
      <c r="CE157" s="118"/>
      <c r="CF157" s="118"/>
      <c r="CG157" s="119"/>
      <c r="CH157" s="32"/>
      <c r="CI157" s="115"/>
      <c r="CJ157" s="144"/>
      <c r="CK157" s="109"/>
      <c r="CL157" s="58"/>
      <c r="CM157" s="7"/>
      <c r="CN157" s="8"/>
      <c r="CO157" s="8"/>
      <c r="CP157" s="8"/>
      <c r="CQ157" s="8"/>
      <c r="CR157" s="8"/>
      <c r="CS157" s="8"/>
      <c r="CT157" s="8"/>
      <c r="CU157" s="8"/>
      <c r="CV157" s="8"/>
      <c r="CW157" s="8"/>
      <c r="CX157" s="8"/>
      <c r="CY157" s="8"/>
      <c r="CZ157" s="8"/>
      <c r="DA157" s="8"/>
      <c r="DB157" s="9"/>
      <c r="DC157" s="172">
        <f>CU156^3+CV156^3+CW156^3+CX156^3+CY156^3+CZ156^3+DA156^3+DB156^3+CU157^3+CV157^3+CW157^3+CX157^3+CY157^3+CZ157^3+DA157^3+DB157^3</f>
        <v>0</v>
      </c>
      <c r="DD157" s="125">
        <f t="shared" si="26"/>
        <v>0</v>
      </c>
      <c r="DE157" s="61"/>
      <c r="DF157" s="116"/>
      <c r="DG157" s="117"/>
      <c r="DH157" s="118"/>
      <c r="DI157" s="118"/>
      <c r="DJ157" s="117"/>
      <c r="DK157" s="117"/>
      <c r="DL157" s="118"/>
      <c r="DM157" s="118"/>
      <c r="DN157" s="117"/>
      <c r="DO157" s="117"/>
      <c r="DP157" s="118"/>
      <c r="DQ157" s="118"/>
      <c r="DR157" s="117"/>
      <c r="DS157" s="117"/>
      <c r="DT157" s="118"/>
      <c r="DU157" s="119"/>
      <c r="DV157" s="32"/>
      <c r="DW157" s="115"/>
      <c r="DY157" s="109"/>
      <c r="DZ157" s="58"/>
      <c r="EA157" s="7"/>
      <c r="EB157" s="8"/>
      <c r="EC157" s="8"/>
      <c r="ED157" s="8"/>
      <c r="EE157" s="8"/>
      <c r="EF157" s="8"/>
      <c r="EG157" s="8"/>
      <c r="EH157" s="8"/>
      <c r="EI157" s="8"/>
      <c r="EJ157" s="8"/>
      <c r="EK157" s="8"/>
      <c r="EL157" s="8"/>
      <c r="EM157" s="8"/>
      <c r="EN157" s="8"/>
      <c r="EO157" s="8"/>
      <c r="EP157" s="9"/>
      <c r="EQ157" s="172">
        <f>EI156^3+EJ156^3+EK156^3+EL156^3+EM156^3+EN156^3+EO156^3+EP156^3+EI157^3+EJ157^3+EK157^3+EL157^3+EM157^3+EN157^3+EO157^3+EP157^3</f>
        <v>0</v>
      </c>
      <c r="ER157" s="125">
        <f t="shared" si="27"/>
        <v>0</v>
      </c>
      <c r="ES157" s="61"/>
      <c r="ET157" s="116"/>
      <c r="EU157" s="176"/>
      <c r="EV157" s="176"/>
      <c r="EW157" s="176"/>
      <c r="EX157" s="176"/>
      <c r="EY157" s="176"/>
      <c r="EZ157" s="176"/>
      <c r="FA157" s="118"/>
      <c r="FB157" s="117"/>
      <c r="FC157" s="176"/>
      <c r="FD157" s="176"/>
      <c r="FE157" s="176"/>
      <c r="FF157" s="176"/>
      <c r="FG157" s="176"/>
      <c r="FH157" s="176"/>
      <c r="FI157" s="119"/>
      <c r="FJ157" s="32"/>
      <c r="FK157" s="115"/>
    </row>
    <row r="158" spans="1:167" x14ac:dyDescent="0.2">
      <c r="A158" s="32"/>
      <c r="B158" s="32"/>
      <c r="C158" s="32"/>
      <c r="D158" s="106" t="s">
        <v>69</v>
      </c>
      <c r="E158" s="107" t="s">
        <v>207</v>
      </c>
      <c r="F158" s="110">
        <f>B4+(144*B6)</f>
        <v>145</v>
      </c>
      <c r="G158" s="104"/>
      <c r="H158" s="43"/>
      <c r="I158" s="109"/>
      <c r="J158" s="58"/>
      <c r="K158" s="121">
        <f>K142^3+K143^3+K144^3+K145^3+K146^3+K147^3+K148^3+K149^3+L142^3+L143^3+L144^3+L145^3+L146^3+L147^3+L148^3+L149^3</f>
        <v>0</v>
      </c>
      <c r="L158" s="122">
        <f>K157^3+K156^3+K155^3+K154^3+K153^3+K152^3+K151^3+K150^3+L157^3+L156^3+L155^3+L154^3+L153^3+L152^3+L151^3+L150^3</f>
        <v>0</v>
      </c>
      <c r="M158" s="122">
        <f>M142^3+M143^3+M144^3+M145^3+M146^3+M147^3+M148^3+M149^3+N142^3+N143^3+N144^3+N145^3+N146^3+N147^3+N148^3+N149^3</f>
        <v>0</v>
      </c>
      <c r="N158" s="122">
        <f>M157^3+M156^3+M155^3+M154^3+M153^3+M152^3+M151^3+M150^3+N157^3+N156^3+N155^3+N154^3+N153^3+N152^3+N151^3+N150^3</f>
        <v>0</v>
      </c>
      <c r="O158" s="122">
        <f>O142^3+O143^3+O144^3+O145^3+O146^3+O147^3+O148^3+O149^3+P142^3+P143^3+P144^3+P145^3+P146^3+P147^3+P148^3+P149^3</f>
        <v>0</v>
      </c>
      <c r="P158" s="122">
        <f>O157^3+O156^3+O155^3+O154^3+O153^3+O152^3+O151^3+O150^3+P157^3+P156^3+P155^3+P154^3+P153^3+P152^3+P151^3+P150^3</f>
        <v>0</v>
      </c>
      <c r="Q158" s="122">
        <f>Q142^3+Q143^3+Q144^3+Q145^3+Q146^3+Q147^3+Q148^3+Q149^3+R142^3+R143^3+R144^3+R145^3+R146^3+R147^3+R148^3+R149^3</f>
        <v>0</v>
      </c>
      <c r="R158" s="122">
        <f>Q157^3+Q156^3+Q155^3+Q154^3+Q153^3+Q152^3+Q151^3+Q150^3+R157^3+R156^3+R155^3+R154^3+R153^3+R152^3+R151^3+R150^3</f>
        <v>0</v>
      </c>
      <c r="S158" s="122">
        <f>S142^3+S143^3+S144^3+S145^3+S146^3+S147^3+S148^3+S149^3+T142^3+T143^3+T144^3+T145^3+T146^3+T147^3+T148^3+T149^3</f>
        <v>0</v>
      </c>
      <c r="T158" s="122">
        <f>S157^3+S156^3+S155^3+S154^3+S153^3+S152^3+S151^3+S150^3+T157^3+T156^3+T155^3+T154^3+T153^3+T152^3+T151^3+T150^3</f>
        <v>0</v>
      </c>
      <c r="U158" s="122">
        <f>U142^3+U143^3+U144^3+U145^3+U146^3+U147^3+U148^3+U149^3+V142^3+V143^3+V144^3+V145^3+V146^3+V147^3+V148^3+V149^3</f>
        <v>0</v>
      </c>
      <c r="V158" s="122">
        <f>U157^3+U156^3+U155^3+U154^3+U153^3+U152^3+U151^3+U150^3+V157^3+V156^3+V155^3+V154^3+V153^3+V152^3+V151^3+V150^3</f>
        <v>0</v>
      </c>
      <c r="W158" s="122">
        <f>W142^3+W143^3+W144^3+W145^3+W146^3+W147^3+W148^3+W149^3+X142^3+X143^3+X144^3+X145^3+X146^3+X147^3+X148^3+X149^3</f>
        <v>0</v>
      </c>
      <c r="X158" s="122">
        <f>W157^3+W156^3+W155^3+W154^3+W153^3+W152^3+W151^3+W150^3+X157^3+X156^3+X155^3+X154^3+X153^3+X152^3+X151^3+X150^3</f>
        <v>0</v>
      </c>
      <c r="Y158" s="122">
        <f>Y142^3+Y143^3+Y144^3+Y145^3+Y146^3+Y147^3+Y148^3+Y149^3+Z142^3+Z143^3+Z144^3+Z145^3+Z146^3+Z147^3+Z148^3+Z149^3</f>
        <v>0</v>
      </c>
      <c r="Z158" s="123">
        <f>Y157^3+Y156^3+Y155^3+Y154^3+Y153^3+Y152^3+Y151^3+Y150^3+Z157^3+Z156^3+Z155^3+Z154^3+Z153^3+Z152^3+Z151^3+Z150^3</f>
        <v>0</v>
      </c>
      <c r="AA158" s="168">
        <f>K142^3+L143^3+M144^3+N145^3+O146^3+P147^3+Q148^3+R149^3+S150^3+T151^3+U152^3+V153^3+W154^3+X155^3+Y156^3+Z157^3</f>
        <v>0</v>
      </c>
      <c r="AB158" s="169">
        <f>K150^3+L151^3+M152^3+N153^3+O154^3+P155^3+Q156^3+R157^3+S142^3+T143^3+U144^3+V145^3+W146^3+X147^3+Y148^3+Z149^3</f>
        <v>0</v>
      </c>
      <c r="AC158" s="52"/>
      <c r="AD158" s="126"/>
      <c r="AE158" s="126"/>
      <c r="AF158" s="126"/>
      <c r="AG158" s="126"/>
      <c r="AH158" s="126"/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32"/>
      <c r="AU158" s="115"/>
      <c r="AW158" s="109"/>
      <c r="AX158" s="58"/>
      <c r="AY158" s="121">
        <f>AY142^3+AY143^3+AY144^3+AY145^3+AY146^3+AY147^3+AY148^3+AY149^3+AZ142^3+AZ143^3+AZ144^3+AZ145^3+AZ146^3+AZ147^3+AZ148^3+AZ149^3</f>
        <v>0</v>
      </c>
      <c r="AZ158" s="122">
        <f>AY157^3+AY156^3+AY155^3+AY154^3+AY153^3+AY152^3+AY151^3+AY150^3+AZ157^3+AZ156^3+AZ155^3+AZ154^3+AZ153^3+AZ152^3+AZ151^3+AZ150^3</f>
        <v>0</v>
      </c>
      <c r="BA158" s="122">
        <f>BA142^3+BA143^3+BA144^3+BA145^3+BA146^3+BA147^3+BA148^3+BA149^3+BB142^3+BB143^3+BB144^3+BB145^3+BB146^3+BB147^3+BB148^3+BB149^3</f>
        <v>0</v>
      </c>
      <c r="BB158" s="122">
        <f>BA157^3+BA156^3+BA155^3+BA154^3+BA153^3+BA152^3+BA151^3+BA150^3+BB157^3+BB156^3+BB155^3+BB154^3+BB153^3+BB152^3+BB151^3+BB150^3</f>
        <v>0</v>
      </c>
      <c r="BC158" s="122">
        <f>BC142^3+BC143^3+BC144^3+BC145^3+BC146^3+BC147^3+BC148^3+BC149^3+BD142^3+BD143^3+BD144^3+BD145^3+BD146^3+BD147^3+BD148^3+BD149^3</f>
        <v>0</v>
      </c>
      <c r="BD158" s="122">
        <f>BC157^3+BC156^3+BC155^3+BC154^3+BC153^3+BC152^3+BC151^3+BC150^3+BD157^3+BD156^3+BD155^3+BD154^3+BD153^3+BD152^3+BD151^3+BD150^3</f>
        <v>0</v>
      </c>
      <c r="BE158" s="122">
        <f>BE142^3+BE143^3+BE144^3+BE145^3+BE146^3+BE147^3+BE148^3+BE149^3+BF142^3+BF143^3+BF144^3+BF145^3+BF146^3+BF147^3+BF148^3+BF149^3</f>
        <v>0</v>
      </c>
      <c r="BF158" s="122">
        <f>BE157^3+BE156^3+BE155^3+BE154^3+BE153^3+BE152^3+BE151^3+BE150^3+BF157^3+BF156^3+BF155^3+BF154^3+BF153^3+BF152^3+BF151^3+BF150^3</f>
        <v>0</v>
      </c>
      <c r="BG158" s="122">
        <f>BG142^3+BG143^3+BG144^3+BG145^3+BG146^3+BG147^3+BG148^3+BG149^3+BH142^3+BH143^3+BH144^3+BH145^3+BH146^3+BH147^3+BH148^3+BH149^3</f>
        <v>0</v>
      </c>
      <c r="BH158" s="122">
        <f>BG157^3+BG156^3+BG155^3+BG154^3+BG153^3+BG152^3+BG151^3+BG150^3+BH157^3+BH156^3+BH155^3+BH154^3+BH153^3+BH152^3+BH151^3+BH150^3</f>
        <v>0</v>
      </c>
      <c r="BI158" s="122">
        <f>BI142^3+BI143^3+BI144^3+BI145^3+BI146^3+BI147^3+BI148^3+BI149^3+BJ142^3+BJ143^3+BJ144^3+BJ145^3+BJ146^3+BJ147^3+BJ148^3+BJ149^3</f>
        <v>0</v>
      </c>
      <c r="BJ158" s="122">
        <f>BI157^3+BI156^3+BI155^3+BI154^3+BI153^3+BI152^3+BI151^3+BI150^3+BJ157^3+BJ156^3+BJ155^3+BJ154^3+BJ153^3+BJ152^3+BJ151^3+BJ150^3</f>
        <v>0</v>
      </c>
      <c r="BK158" s="122">
        <f>BK142^3+BK143^3+BK144^3+BK145^3+BK146^3+BK147^3+BK148^3+BK149^3+BL142^3+BL143^3+BL144^3+BL145^3+BL146^3+BL147^3+BL148^3+BL149^3</f>
        <v>0</v>
      </c>
      <c r="BL158" s="122">
        <f>BK157^3+BK156^3+BK155^3+BK154^3+BK153^3+BK152^3+BK151^3+BK150^3+BL157^3+BL156^3+BL155^3+BL154^3+BL153^3+BL152^3+BL151^3+BL150^3</f>
        <v>0</v>
      </c>
      <c r="BM158" s="122">
        <f>BM142^3+BM143^3+BM144^3+BM145^3+BM146^3+BM147^3+BM148^3+BM149^3+BN142^3+BN143^3+BN144^3+BN145^3+BN146^3+BN147^3+BN148^3+BN149^3</f>
        <v>0</v>
      </c>
      <c r="BN158" s="123">
        <f>BM157^3+BM156^3+BM155^3+BM154^3+BM153^3+BM152^3+BM151^3+BM150^3+BN157^3+BN156^3+BN155^3+BN154^3+BN153^3+BN152^3+BN151^3+BN150^3</f>
        <v>0</v>
      </c>
      <c r="BO158" s="168">
        <f>AY142^3+AZ143^3+BA144^3+BB145^3+BC146^3+BD147^3+BE148^3+BF149^3+BG150^3+BH151^3+BI152^3+BJ153^3+BK154^3+BL155^3+BM156^3+BN157^3</f>
        <v>0</v>
      </c>
      <c r="BP158" s="169">
        <f>AY150^3+AZ151^3+BA152^3+BB153^3+BC154^3+BD155^3+BE156^3+BF157^3+BG142^3+BH143^3+BI144^3+BJ145^3+BK146^3+BL147^3+BM148^3+BN149^3</f>
        <v>0</v>
      </c>
      <c r="BQ158" s="52"/>
      <c r="BR158" s="126"/>
      <c r="BS158" s="126"/>
      <c r="BT158" s="126"/>
      <c r="BU158" s="126"/>
      <c r="BV158" s="126"/>
      <c r="BW158" s="126"/>
      <c r="BX158" s="126"/>
      <c r="BY158" s="126"/>
      <c r="BZ158" s="126"/>
      <c r="CA158" s="126"/>
      <c r="CB158" s="126"/>
      <c r="CC158" s="126"/>
      <c r="CD158" s="126"/>
      <c r="CE158" s="126"/>
      <c r="CF158" s="126"/>
      <c r="CG158" s="126"/>
      <c r="CH158" s="32"/>
      <c r="CI158" s="115"/>
      <c r="CJ158" s="144"/>
      <c r="CK158" s="109"/>
      <c r="CL158" s="58"/>
      <c r="CM158" s="121">
        <f>CM142^3+CM143^3+CM144^3+CM145^3+CM146^3+CM147^3+CM148^3+CM149^3+CN142^3+CN143^3+CN144^3+CN145^3+CN146^3+CN147^3+CN148^3+CN149^3</f>
        <v>0</v>
      </c>
      <c r="CN158" s="122">
        <f>CM157^3+CM156^3+CM155^3+CM154^3+CM153^3+CM152^3+CM151^3+CM150^3+CN157^3+CN156^3+CN155^3+CN154^3+CN153^3+CN152^3+CN151^3+CN150^3</f>
        <v>0</v>
      </c>
      <c r="CO158" s="122">
        <f>CO142^3+CO143^3+CO144^3+CO145^3+CO146^3+CO147^3+CO148^3+CO149^3+CP142^3+CP143^3+CP144^3+CP145^3+CP146^3+CP147^3+CP148^3+CP149^3</f>
        <v>0</v>
      </c>
      <c r="CP158" s="122">
        <f>CO157^3+CO156^3+CO155^3+CO154^3+CO153^3+CO152^3+CO151^3+CO150^3+CP157^3+CP156^3+CP155^3+CP154^3+CP153^3+CP152^3+CP151^3+CP150^3</f>
        <v>0</v>
      </c>
      <c r="CQ158" s="122">
        <f>CQ142^3+CQ143^3+CQ144^3+CQ145^3+CQ146^3+CQ147^3+CQ148^3+CQ149^3+CR142^3+CR143^3+CR144^3+CR145^3+CR146^3+CR147^3+CR148^3+CR149^3</f>
        <v>0</v>
      </c>
      <c r="CR158" s="122">
        <f>CQ157^3+CQ156^3+CQ155^3+CQ154^3+CQ153^3+CQ152^3+CQ151^3+CQ150^3+CR157^3+CR156^3+CR155^3+CR154^3+CR153^3+CR152^3+CR151^3+CR150^3</f>
        <v>0</v>
      </c>
      <c r="CS158" s="122">
        <f>CS142^3+CS143^3+CS144^3+CS145^3+CS146^3+CS147^3+CS148^3+CS149^3+CT142^3+CT143^3+CT144^3+CT145^3+CT146^3+CT147^3+CT148^3+CT149^3</f>
        <v>0</v>
      </c>
      <c r="CT158" s="122">
        <f>CS157^3+CS156^3+CS155^3+CS154^3+CS153^3+CS152^3+CS151^3+CS150^3+CT157^3+CT156^3+CT155^3+CT154^3+CT153^3+CT152^3+CT151^3+CT150^3</f>
        <v>0</v>
      </c>
      <c r="CU158" s="122">
        <f>CU142^3+CU143^3+CU144^3+CU145^3+CU146^3+CU147^3+CU148^3+CU149^3+CV142^3+CV143^3+CV144^3+CV145^3+CV146^3+CV147^3+CV148^3+CV149^3</f>
        <v>0</v>
      </c>
      <c r="CV158" s="122">
        <f>CU157^3+CU156^3+CU155^3+CU154^3+CU153^3+CU152^3+CU151^3+CU150^3+CV157^3+CV156^3+CV155^3+CV154^3+CV153^3+CV152^3+CV151^3+CV150^3</f>
        <v>0</v>
      </c>
      <c r="CW158" s="122">
        <f>CW142^3+CW143^3+CW144^3+CW145^3+CW146^3+CW147^3+CW148^3+CW149^3+CX142^3+CX143^3+CX144^3+CX145^3+CX146^3+CX147^3+CX148^3+CX149^3</f>
        <v>0</v>
      </c>
      <c r="CX158" s="122">
        <f>CW157^3+CW156^3+CW155^3+CW154^3+CW153^3+CW152^3+CW151^3+CW150^3+CX157^3+CX156^3+CX155^3+CX154^3+CX153^3+CX152^3+CX151^3+CX150^3</f>
        <v>0</v>
      </c>
      <c r="CY158" s="122">
        <f>CY142^3+CY143^3+CY144^3+CY145^3+CY146^3+CY147^3+CY148^3+CY149^3+CZ142^3+CZ143^3+CZ144^3+CZ145^3+CZ146^3+CZ147^3+CZ148^3+CZ149^3</f>
        <v>0</v>
      </c>
      <c r="CZ158" s="122">
        <f>CY157^3+CY156^3+CY155^3+CY154^3+CY153^3+CY152^3+CY151^3+CY150^3+CZ157^3+CZ156^3+CZ155^3+CZ154^3+CZ153^3+CZ152^3+CZ151^3+CZ150^3</f>
        <v>0</v>
      </c>
      <c r="DA158" s="122">
        <f>DA142^3+DA143^3+DA144^3+DA145^3+DA146^3+DA147^3+DA148^3+DA149^3+DB142^3+DB143^3+DB144^3+DB145^3+DB146^3+DB147^3+DB148^3+DB149^3</f>
        <v>0</v>
      </c>
      <c r="DB158" s="123">
        <f>DA157^3+DA156^3+DA155^3+DA154^3+DA153^3+DA152^3+DA151^3+DA150^3+DB157^3+DB156^3+DB155^3+DB154^3+DB153^3+DB152^3+DB151^3+DB150^3</f>
        <v>0</v>
      </c>
      <c r="DC158" s="168">
        <f>CM142^3+CN143^3+CO144^3+CP145^3+CQ146^3+CR147^3+CS148^3+CT149^3+CU150^3+CV151^3+CW152^3+CX153^3+CY154^3+CZ155^3+DA156^3+DB157^3</f>
        <v>0</v>
      </c>
      <c r="DD158" s="169">
        <f>CM150^3+CN151^3+CO152^3+CP153^3+CQ154^3+CR155^3+CS156^3+CT157^3+CU142^3+CV143^3+CW144^3+CX145^3+CY146^3+CZ147^3+DA148^3+DB149^3</f>
        <v>0</v>
      </c>
      <c r="DE158" s="52"/>
      <c r="DF158" s="126"/>
      <c r="DG158" s="126"/>
      <c r="DH158" s="126"/>
      <c r="DI158" s="126"/>
      <c r="DJ158" s="126"/>
      <c r="DK158" s="126"/>
      <c r="DL158" s="126"/>
      <c r="DM158" s="126"/>
      <c r="DN158" s="126"/>
      <c r="DO158" s="126"/>
      <c r="DP158" s="126"/>
      <c r="DQ158" s="126"/>
      <c r="DR158" s="126"/>
      <c r="DS158" s="126"/>
      <c r="DT158" s="126"/>
      <c r="DU158" s="126"/>
      <c r="DV158" s="32"/>
      <c r="DW158" s="115"/>
      <c r="DY158" s="109"/>
      <c r="DZ158" s="58"/>
      <c r="EA158" s="121">
        <f>EA142^3+EA143^3+EA144^3+EA145^3+EA146^3+EA147^3+EA148^3+EA149^3+EB142^3+EB143^3+EB144^3+EB145^3+EB146^3+EB147^3+EB148^3+EB149^3</f>
        <v>0</v>
      </c>
      <c r="EB158" s="122">
        <f>EA157^3+EA156^3+EA155^3+EA154^3+EA153^3+EA152^3+EA151^3+EA150^3+EB157^3+EB156^3+EB155^3+EB154^3+EB153^3+EB152^3+EB151^3+EB150^3</f>
        <v>0</v>
      </c>
      <c r="EC158" s="122">
        <f>EC142^3+EC143^3+EC144^3+EC145^3+EC146^3+EC147^3+EC148^3+EC149^3+ED142^3+ED143^3+ED144^3+ED145^3+ED146^3+ED147^3+ED148^3+ED149^3</f>
        <v>0</v>
      </c>
      <c r="ED158" s="122">
        <f>EC157^3+EC156^3+EC155^3+EC154^3+EC153^3+EC152^3+EC151^3+EC150^3+ED157^3+ED156^3+ED155^3+ED154^3+ED153^3+ED152^3+ED151^3+ED150^3</f>
        <v>0</v>
      </c>
      <c r="EE158" s="122">
        <f>EE142^3+EE143^3+EE144^3+EE145^3+EE146^3+EE147^3+EE148^3+EE149^3+EF142^3+EF143^3+EF144^3+EF145^3+EF146^3+EF147^3+EF148^3+EF149^3</f>
        <v>0</v>
      </c>
      <c r="EF158" s="122">
        <f>EE157^3+EE156^3+EE155^3+EE154^3+EE153^3+EE152^3+EE151^3+EE150^3+EF157^3+EF156^3+EF155^3+EF154^3+EF153^3+EF152^3+EF151^3+EF150^3</f>
        <v>0</v>
      </c>
      <c r="EG158" s="122">
        <f>EG142^3+EG143^3+EG144^3+EG145^3+EG146^3+EG147^3+EG148^3+EG149^3+EH142^3+EH143^3+EH144^3+EH145^3+EH146^3+EH147^3+EH148^3+EH149^3</f>
        <v>0</v>
      </c>
      <c r="EH158" s="122">
        <f>EG157^3+EG156^3+EG155^3+EG154^3+EG153^3+EG152^3+EG151^3+EG150^3+EH157^3+EH156^3+EH155^3+EH154^3+EH153^3+EH152^3+EH151^3+EH150^3</f>
        <v>0</v>
      </c>
      <c r="EI158" s="122">
        <f>EI142^3+EI143^3+EI144^3+EI145^3+EI146^3+EI147^3+EI148^3+EI149^3+EJ142^3+EJ143^3+EJ144^3+EJ145^3+EJ146^3+EJ147^3+EJ148^3+EJ149^3</f>
        <v>0</v>
      </c>
      <c r="EJ158" s="122">
        <f>EI157^3+EI156^3+EI155^3+EI154^3+EI153^3+EI152^3+EI151^3+EI150^3+EJ157^3+EJ156^3+EJ155^3+EJ154^3+EJ153^3+EJ152^3+EJ151^3+EJ150^3</f>
        <v>0</v>
      </c>
      <c r="EK158" s="122">
        <f>EK142^3+EK143^3+EK144^3+EK145^3+EK146^3+EK147^3+EK148^3+EK149^3+EL142^3+EL143^3+EL144^3+EL145^3+EL146^3+EL147^3+EL148^3+EL149^3</f>
        <v>0</v>
      </c>
      <c r="EL158" s="122">
        <f>EK157^3+EK156^3+EK155^3+EK154^3+EK153^3+EK152^3+EK151^3+EK150^3+EL157^3+EL156^3+EL155^3+EL154^3+EL153^3+EL152^3+EL151^3+EL150^3</f>
        <v>0</v>
      </c>
      <c r="EM158" s="122">
        <f>EM142^3+EM143^3+EM144^3+EM145^3+EM146^3+EM147^3+EM148^3+EM149^3+EN142^3+EN143^3+EN144^3+EN145^3+EN146^3+EN147^3+EN148^3+EN149^3</f>
        <v>0</v>
      </c>
      <c r="EN158" s="122">
        <f>EM157^3+EM156^3+EM155^3+EM154^3+EM153^3+EM152^3+EM151^3+EM150^3+EN157^3+EN156^3+EN155^3+EN154^3+EN153^3+EN152^3+EN151^3+EN150^3</f>
        <v>0</v>
      </c>
      <c r="EO158" s="122">
        <f>EO142^3+EO143^3+EO144^3+EO145^3+EO146^3+EO147^3+EO148^3+EO149^3+EP142^3+EP143^3+EP144^3+EP145^3+EP146^3+EP147^3+EP148^3+EP149^3</f>
        <v>0</v>
      </c>
      <c r="EP158" s="123">
        <f>EO157^3+EO156^3+EO155^3+EO154^3+EO153^3+EO152^3+EO151^3+EO150^3+EP157^3+EP156^3+EP155^3+EP154^3+EP153^3+EP152^3+EP151^3+EP150^3</f>
        <v>0</v>
      </c>
      <c r="EQ158" s="168">
        <f>EA142^3+EB143^3+EC144^3+ED145^3+EE146^3+EF147^3+EG148^3+EH149^3+EI150^3+EJ151^3+EK152^3+EL153^3+EM154^3+EN155^3+EO156^3+EP157^3</f>
        <v>0</v>
      </c>
      <c r="ER158" s="169">
        <f>EA150^3+EB151^3+EC152^3+ED153^3+EE154^3+EF155^3+EG156^3+EH157^3+EI142^3+EJ143^3+EK144^3+EL145^3+EM146^3+EN147^3+EO148^3+EP149^3</f>
        <v>0</v>
      </c>
      <c r="ES158" s="52"/>
      <c r="ET158" s="126"/>
      <c r="EU158" s="126"/>
      <c r="EV158" s="126"/>
      <c r="EW158" s="126"/>
      <c r="EX158" s="126"/>
      <c r="EY158" s="126"/>
      <c r="EZ158" s="126"/>
      <c r="FA158" s="126"/>
      <c r="FB158" s="126"/>
      <c r="FC158" s="126"/>
      <c r="FD158" s="126"/>
      <c r="FE158" s="126"/>
      <c r="FF158" s="126"/>
      <c r="FG158" s="126"/>
      <c r="FH158" s="126"/>
      <c r="FI158" s="126"/>
      <c r="FJ158" s="32"/>
      <c r="FK158" s="115"/>
    </row>
    <row r="159" spans="1:167" ht="13.5" thickBot="1" x14ac:dyDescent="0.25">
      <c r="A159" s="32"/>
      <c r="B159" s="32"/>
      <c r="C159" s="32"/>
      <c r="D159" s="106" t="s">
        <v>190</v>
      </c>
      <c r="E159" s="107" t="s">
        <v>207</v>
      </c>
      <c r="F159" s="108">
        <f>B4+(145*B6)</f>
        <v>146</v>
      </c>
      <c r="G159" s="104"/>
      <c r="H159" s="43"/>
      <c r="I159" s="109"/>
      <c r="J159" s="58"/>
      <c r="K159" s="127">
        <f>K142^3+L142^3+M142^3+N142^3+K143^3+L143^3+M143^3+N143^3+K144^3+L144^3+M144^3+N144^3+K145^3+L145^3+M145^3+N145^3</f>
        <v>0</v>
      </c>
      <c r="L159" s="128">
        <f>K146^3+L146^3+M146^3+N146^3+K147^3+L147^3+M147^3+N147^3+K148^3+L148^3+M148^3+N148^3+K149^3+L149^3+M149^3+N149^3</f>
        <v>0</v>
      </c>
      <c r="M159" s="128">
        <f>K150^3+L150^3+M150^3+N150^3+K151^3+L151^3+M151^3+N151^3+K152^3+L152^3+M152^3+N152^3+K153^3+L153^3+M153^3+N153^3</f>
        <v>0</v>
      </c>
      <c r="N159" s="128">
        <f>K154^3+L154^3+M154^3+N154^3+K155^3+L155^3+M155^3+N155^3+K156^3+L156^3+M156^3+N156^3+K157^3+L157^3+M157^3+N157^3</f>
        <v>0</v>
      </c>
      <c r="O159" s="128">
        <f>O142^3+P142^3+Q142^3+R142^3+O143^3+P143^3+Q143^3+R143^3+O144^3+P144^3+Q144^3+R144^3+O145^3+P145^3+Q145^3+R145^3</f>
        <v>0</v>
      </c>
      <c r="P159" s="128">
        <f>O146^3+P146^3+Q146^3+R146^3+O147^3+P147^3+Q147^3+R147^3+O148^3+P148^3+Q148^3+R148^3+O149^3+P149^3+Q149^3+R149^3</f>
        <v>0</v>
      </c>
      <c r="Q159" s="128">
        <f>O150^3+P150^3+Q150^3+R150^3+O151^3+P151^3+Q151^3+R151^3+O152^3+P152^3+Q152^3+R152^3+O153^3+P153^3+Q153^3+R153^3</f>
        <v>0</v>
      </c>
      <c r="R159" s="128">
        <f>O154^3+P154^3+Q154^3+R154^3+O155^3+P155^3+Q155^3+R155^3+O156^3+P156^3+Q156^3+R156^3+O157^3+P157^3+Q157^3+R157^3</f>
        <v>0</v>
      </c>
      <c r="S159" s="128">
        <f>S142^3+T142^3+U142^3+V142^3+S143^3+T143^3+U143^3+V143^3+S144^3+T144^3+U144^3+V144^3+S145^3+T145^3+U145^3+V145^3</f>
        <v>0</v>
      </c>
      <c r="T159" s="128">
        <f>S146^3+T146^3+U146^3+V146^3+S147^3+T147^3+U147^3+V147^3+S148^3+T148^3+U148^3+V148^3+S149^3+T149^3+U149^3+V149^3</f>
        <v>0</v>
      </c>
      <c r="U159" s="128">
        <f>S150^3+T150^3+U150^3+V150^3+S151^3+T151^3+U151^3+V151^3+S152^3+T152^3+U152^3+V152^3+S153^3+T153^3+U153^3+V153^3</f>
        <v>0</v>
      </c>
      <c r="V159" s="128">
        <f>S154^3+T154^3+U154^3+V154^3+S155^3+T155^3+U155^3+V155^3+S156^3+T156^3+U156^3+V156^3+S157^3+T157^3+U157^3+V157^3</f>
        <v>0</v>
      </c>
      <c r="W159" s="128">
        <f>W142^3+X142^3+Y142^3+Z142^3+W143^3+X143^3+Y143^3+Z143^3+W144^3+X144^3+Y144^3+Z144^3+W145^3+X145^3+Y145^3+Z145^3</f>
        <v>0</v>
      </c>
      <c r="X159" s="128">
        <f>W146^3+X146^3+Y146^3+Z146^3+W147^3+X147^3+Y147^3+Z147^3+W148^3+X148^3+Y148^3+Z148^3+W149^3+X149^3+Y149^3+Z149^3</f>
        <v>0</v>
      </c>
      <c r="Y159" s="128">
        <f>W150^3+X150^3+Y150^3+Z150^3+W151^3+X151^3+Y151^3+Z151^3+W152^3+X152^3+Y152^3+Z152^3+W153^3+X153^3+Y153^3+Z153^3</f>
        <v>0</v>
      </c>
      <c r="Z159" s="128">
        <f>W154^3+X154^3+Y154^3+Z154^3+W155^3+X155^3+Y155^3+Z155^3+W156^3+X156^3+Y156^3+Z156^3+W157^3+X157^3+Y157^3+Z157^3</f>
        <v>0</v>
      </c>
      <c r="AA159" s="128">
        <f>K157^3+L156^3+M155^3+N154^3+O153^3+P152^3+Q151^3+R150^3+S149^3+T148^3+U147^3+V146^3+W145^3+X144^3+Y143^3+Z142^3</f>
        <v>0</v>
      </c>
      <c r="AB159" s="170">
        <f>K149^3+L148^3+M147^3+N146^3+O145^3+P144^3+Q143^3+R142^3+S157^3+T156^3+U155^3+V154^3+W153^3+X152^3+Y151^3+Z150^3</f>
        <v>0</v>
      </c>
      <c r="AC159" s="32"/>
      <c r="AD159" s="131"/>
      <c r="AE159" s="131"/>
      <c r="AF159" s="131"/>
      <c r="AG159" s="131"/>
      <c r="AH159" s="131"/>
      <c r="AI159" s="131"/>
      <c r="AJ159" s="131"/>
      <c r="AK159" s="131"/>
      <c r="AL159" s="131"/>
      <c r="AM159" s="131"/>
      <c r="AN159" s="131"/>
      <c r="AO159" s="131"/>
      <c r="AP159" s="131"/>
      <c r="AQ159" s="131"/>
      <c r="AR159" s="131"/>
      <c r="AS159" s="131"/>
      <c r="AT159" s="32"/>
      <c r="AU159" s="115"/>
      <c r="AW159" s="109"/>
      <c r="AX159" s="58"/>
      <c r="AY159" s="127">
        <f>AY142^3+AZ142^3+BA142^3+BB142^3+AY143^3+AZ143^3+BA143^3+BB143^3+AY144^3+AZ144^3+BA144^3+BB144^3+AY145^3+AZ145^3+BA145^3+BB145^3</f>
        <v>0</v>
      </c>
      <c r="AZ159" s="128">
        <f>AY146^3+AZ146^3+BA146^3+BB146^3+AY147^3+AZ147^3+BA147^3+BB147^3+AY148^3+AZ148^3+BA148^3+BB148^3+AY149^3+AZ149^3+BA149^3+BB149^3</f>
        <v>0</v>
      </c>
      <c r="BA159" s="128">
        <f>AY150^3+AZ150^3+BA150^3+BB150^3+AY151^3+AZ151^3+BA151^3+BB151^3+AY152^3+AZ152^3+BA152^3+BB152^3+AY153^3+AZ153^3+BA153^3+BB153^3</f>
        <v>0</v>
      </c>
      <c r="BB159" s="128">
        <f>AY154^3+AZ154^3+BA154^3+BB154^3+AY155^3+AZ155^3+BA155^3+BB155^3+AY156^3+AZ156^3+BA156^3+BB156^3+AY157^3+AZ157^3+BA157^3+BB157^3</f>
        <v>0</v>
      </c>
      <c r="BC159" s="128">
        <f>BC142^3+BD142^3+BE142^3+BF142^3+BC143^3+BD143^3+BE143^3+BF143^3+BC144^3+BD144^3+BE144^3+BF144^3+BC145^3+BD145^3+BE145^3+BF145^3</f>
        <v>0</v>
      </c>
      <c r="BD159" s="128">
        <f>BC146^3+BD146^3+BE146^3+BF146^3+BC147^3+BD147^3+BE147^3+BF147^3+BC148^3+BD148^3+BE148^3+BF148^3+BC149^3+BD149^3+BE149^3+BF149^3</f>
        <v>0</v>
      </c>
      <c r="BE159" s="128">
        <f>BC150^3+BD150^3+BE150^3+BF150^3+BC151^3+BD151^3+BE151^3+BF151^3+BC152^3+BD152^3+BE152^3+BF152^3+BC153^3+BD153^3+BE153^3+BF153^3</f>
        <v>0</v>
      </c>
      <c r="BF159" s="128">
        <f>BC154^3+BD154^3+BE154^3+BF154^3+BC155^3+BD155^3+BE155^3+BF155^3+BC156^3+BD156^3+BE156^3+BF156^3+BC157^3+BD157^3+BE157^3+BF157^3</f>
        <v>0</v>
      </c>
      <c r="BG159" s="128">
        <f>BG142^3+BH142^3+BI142^3+BJ142^3+BG143^3+BH143^3+BI143^3+BJ143^3+BG144^3+BH144^3+BI144^3+BJ144^3+BG145^3+BH145^3+BI145^3+BJ145^3</f>
        <v>0</v>
      </c>
      <c r="BH159" s="128">
        <f>BG146^3+BH146^3+BI146^3+BJ146^3+BG147^3+BH147^3+BI147^3+BJ147^3+BG148^3+BH148^3+BI148^3+BJ148^3+BG149^3+BH149^3+BI149^3+BJ149^3</f>
        <v>0</v>
      </c>
      <c r="BI159" s="128">
        <f>BG150^3+BH150^3+BI150^3+BJ150^3+BG151^3+BH151^3+BI151^3+BJ151^3+BG152^3+BH152^3+BI152^3+BJ152^3+BG153^3+BH153^3+BI153^3+BJ153^3</f>
        <v>0</v>
      </c>
      <c r="BJ159" s="128">
        <f>BG154^3+BH154^3+BI154^3+BJ154^3+BG155^3+BH155^3+BI155^3+BJ155^3+BG156^3+BH156^3+BI156^3+BJ156^3+BG157^3+BH157^3+BI157^3+BJ157^3</f>
        <v>0</v>
      </c>
      <c r="BK159" s="128">
        <f>BK142^3+BL142^3+BM142^3+BN142^3+BK143^3+BL143^3+BM143^3+BN143^3+BK144^3+BL144^3+BM144^3+BN144^3+BK145^3+BL145^3+BM145^3+BN145^3</f>
        <v>0</v>
      </c>
      <c r="BL159" s="128">
        <f>BK146^3+BL146^3+BM146^3+BN146^3+BK147^3+BL147^3+BM147^3+BN147^3+BK148^3+BL148^3+BM148^3+BN148^3+BK149^3+BL149^3+BM149^3+BN149^3</f>
        <v>0</v>
      </c>
      <c r="BM159" s="128">
        <f>BK150^3+BL150^3+BM150^3+BN150^3+BK151^3+BL151^3+BM151^3+BN151^3+BK152^3+BL152^3+BM152^3+BN152^3+BK153^3+BL153^3+BM153^3+BN153^3</f>
        <v>0</v>
      </c>
      <c r="BN159" s="128">
        <f>BK154^3+BL154^3+BM154^3+BN154^3+BK155^3+BL155^3+BM155^3+BN155^3+BK156^3+BL156^3+BM156^3+BN156^3+BK157^3+BL157^3+BM157^3+BN157^3</f>
        <v>0</v>
      </c>
      <c r="BO159" s="128">
        <f>AY157^3+AZ156^3+BA155^3+BB154^3+BC153^3+BD152^3+BE151^3+BF150^3+BG149^3+BH148^3+BI147^3+BJ146^3+BK145^3+BL144^3+BM143^3+BN142^3</f>
        <v>0</v>
      </c>
      <c r="BP159" s="170">
        <f>AY149^3+AZ148^3+BA147^3+BB146^3+BC145^3+BD144^3+BE143^3+BF142^3+BG157^3+BH156^3+BI155^3+BJ154^3+BK153^3+BL152^3+BM151^3+BN150^3</f>
        <v>0</v>
      </c>
      <c r="BQ159" s="32"/>
      <c r="BR159" s="131"/>
      <c r="BS159" s="131"/>
      <c r="BT159" s="131"/>
      <c r="BU159" s="131"/>
      <c r="BV159" s="131"/>
      <c r="BW159" s="131"/>
      <c r="BX159" s="131"/>
      <c r="BY159" s="131"/>
      <c r="BZ159" s="131"/>
      <c r="CA159" s="131"/>
      <c r="CB159" s="131"/>
      <c r="CC159" s="131"/>
      <c r="CD159" s="131"/>
      <c r="CE159" s="131"/>
      <c r="CF159" s="131"/>
      <c r="CG159" s="131"/>
      <c r="CH159" s="32"/>
      <c r="CI159" s="115"/>
      <c r="CJ159" s="144"/>
      <c r="CK159" s="109"/>
      <c r="CL159" s="58"/>
      <c r="CM159" s="127">
        <f>CM142^3+CN142^3+CO142^3+CP142^3+CM143^3+CN143^3+CO143^3+CP143^3+CM144^3+CN144^3+CO144^3+CP144^3+CM145^3+CN145^3+CO145^3+CP145^3</f>
        <v>0</v>
      </c>
      <c r="CN159" s="128">
        <f>CM146^3+CN146^3+CO146^3+CP146^3+CM147^3+CN147^3+CO147^3+CP147^3+CM148^3+CN148^3+CO148^3+CP148^3+CM149^3+CN149^3+CO149^3+CP149^3</f>
        <v>0</v>
      </c>
      <c r="CO159" s="128">
        <f>CM150^3+CN150^3+CO150^3+CP150^3+CM151^3+CN151^3+CO151^3+CP151^3+CM152^3+CN152^3+CO152^3+CP152^3+CM153^3+CN153^3+CO153^3+CP153^3</f>
        <v>0</v>
      </c>
      <c r="CP159" s="128">
        <f>CM154^3+CN154^3+CO154^3+CP154^3+CM155^3+CN155^3+CO155^3+CP155^3+CM156^3+CN156^3+CO156^3+CP156^3+CM157^3+CN157^3+CO157^3+CP157^3</f>
        <v>0</v>
      </c>
      <c r="CQ159" s="128">
        <f>CQ142^3+CR142^3+CS142^3+CT142^3+CQ143^3+CR143^3+CS143^3+CT143^3+CQ144^3+CR144^3+CS144^3+CT144^3+CQ145^3+CR145^3+CS145^3+CT145^3</f>
        <v>0</v>
      </c>
      <c r="CR159" s="128">
        <f>CQ146^3+CR146^3+CS146^3+CT146^3+CQ147^3+CR147^3+CS147^3+CT147^3+CQ148^3+CR148^3+CS148^3+CT148^3+CQ149^3+CR149^3+CS149^3+CT149^3</f>
        <v>0</v>
      </c>
      <c r="CS159" s="128">
        <f>CQ150^3+CR150^3+CS150^3+CT150^3+CQ151^3+CR151^3+CS151^3+CT151^3+CQ152^3+CR152^3+CS152^3+CT152^3+CQ153^3+CR153^3+CS153^3+CT153^3</f>
        <v>0</v>
      </c>
      <c r="CT159" s="128">
        <f>CQ154^3+CR154^3+CS154^3+CT154^3+CQ155^3+CR155^3+CS155^3+CT155^3+CQ156^3+CR156^3+CS156^3+CT156^3+CQ157^3+CR157^3+CS157^3+CT157^3</f>
        <v>0</v>
      </c>
      <c r="CU159" s="128">
        <f>CU142^3+CV142^3+CW142^3+CX142^3+CU143^3+CV143^3+CW143^3+CX143^3+CU144^3+CV144^3+CW144^3+CX144^3+CU145^3+CV145^3+CW145^3+CX145^3</f>
        <v>0</v>
      </c>
      <c r="CV159" s="128">
        <f>CU146^3+CV146^3+CW146^3+CX146^3+CU147^3+CV147^3+CW147^3+CX147^3+CU148^3+CV148^3+CW148^3+CX148^3+CU149^3+CV149^3+CW149^3+CX149^3</f>
        <v>0</v>
      </c>
      <c r="CW159" s="128">
        <f>CU150^3+CV150^3+CW150^3+CX150^3+CU151^3+CV151^3+CW151^3+CX151^3+CU152^3+CV152^3+CW152^3+CX152^3+CU153^3+CV153^3+CW153^3+CX153^3</f>
        <v>0</v>
      </c>
      <c r="CX159" s="128">
        <f>CU154^3+CV154^3+CW154^3+CX154^3+CU155^3+CV155^3+CW155^3+CX155^3+CU156^3+CV156^3+CW156^3+CX156^3+CU157^3+CV157^3+CW157^3+CX157^3</f>
        <v>0</v>
      </c>
      <c r="CY159" s="128">
        <f>CY142^3+CZ142^3+DA142^3+DB142^3+CY143^3+CZ143^3+DA143^3+DB143^3+CY144^3+CZ144^3+DA144^3+DB144^3+CY145^3+CZ145^3+DA145^3+DB145^3</f>
        <v>0</v>
      </c>
      <c r="CZ159" s="128">
        <f>CY146^3+CZ146^3+DA146^3+DB146^3+CY147^3+CZ147^3+DA147^3+DB147^3+CY148^3+CZ148^3+DA148^3+DB148^3+CY149^3+CZ149^3+DA149^3+DB149^3</f>
        <v>0</v>
      </c>
      <c r="DA159" s="128">
        <f>CY150^3+CZ150^3+DA150^3+DB150^3+CY151^3+CZ151^3+DA151^3+DB151^3+CY152^3+CZ152^3+DA152^3+DB152^3+CY153^3+CZ153^3+DA153^3+DB153^3</f>
        <v>0</v>
      </c>
      <c r="DB159" s="128">
        <f>CY154^3+CZ154^3+DA154^3+DB154^3+CY155^3+CZ155^3+DA155^3+DB155^3+CY156^3+CZ156^3+DA156^3+DB156^3+CY157^3+CZ157^3+DA157^3+DB157^3</f>
        <v>0</v>
      </c>
      <c r="DC159" s="128">
        <f>CM157^3+CN156^3+CO155^3+CP154^3+CQ153^3+CR152^3+CS151^3+CT150^3+CU149^3+CV148^3+CW147^3+CX146^3+CY145^3+CZ144^3+DA143^3+DB142^3</f>
        <v>0</v>
      </c>
      <c r="DD159" s="170">
        <f>CM149^3+CN148^3+CO147^3+CP146^3+CQ145^3+CR144^3+CS143^3+CT142^3+CU157^3+CV156^3+CW155^3+CX154^3+CY153^3+CZ152^3+DA151^3+DB150^3</f>
        <v>0</v>
      </c>
      <c r="DE159" s="32"/>
      <c r="DF159" s="131"/>
      <c r="DG159" s="131"/>
      <c r="DH159" s="131"/>
      <c r="DI159" s="131"/>
      <c r="DJ159" s="131"/>
      <c r="DK159" s="131"/>
      <c r="DL159" s="131"/>
      <c r="DM159" s="131"/>
      <c r="DN159" s="131"/>
      <c r="DO159" s="131"/>
      <c r="DP159" s="131"/>
      <c r="DQ159" s="131"/>
      <c r="DR159" s="131"/>
      <c r="DS159" s="131"/>
      <c r="DT159" s="131"/>
      <c r="DU159" s="131"/>
      <c r="DV159" s="32"/>
      <c r="DW159" s="115"/>
      <c r="DY159" s="109"/>
      <c r="DZ159" s="58"/>
      <c r="EA159" s="127">
        <f>EA142^3+EB142^3+EC142^3+ED142^3+EA143^3+EB143^3+EC143^3+ED143^3+EA144^3+EB144^3+EC144^3+ED144^3+EA145^3+EB145^3+EC145^3+ED145^3</f>
        <v>0</v>
      </c>
      <c r="EB159" s="128">
        <f>EA146^3+EB146^3+EC146^3+ED146^3+EA147^3+EB147^3+EC147^3+ED147^3+EA148^3+EB148^3+EC148^3+ED148^3+EA149^3+EB149^3+EC149^3+ED149^3</f>
        <v>0</v>
      </c>
      <c r="EC159" s="128">
        <f>EA150^3+EB150^3+EC150^3+ED150^3+EA151^3+EB151^3+EC151^3+ED151^3+EA152^3+EB152^3+EC152^3+ED152^3+EA153^3+EB153^3+EC153^3+ED153^3</f>
        <v>0</v>
      </c>
      <c r="ED159" s="128">
        <f>EA154^3+EB154^3+EC154^3+ED154^3+EA155^3+EB155^3+EC155^3+ED155^3+EA156^3+EB156^3+EC156^3+ED156^3+EA157^3+EB157^3+EC157^3+ED157^3</f>
        <v>0</v>
      </c>
      <c r="EE159" s="128">
        <f>EE142^3+EF142^3+EG142^3+EH142^3+EE143^3+EF143^3+EG143^3+EH143^3+EE144^3+EF144^3+EG144^3+EH144^3+EE145^3+EF145^3+EG145^3+EH145^3</f>
        <v>0</v>
      </c>
      <c r="EF159" s="128">
        <f>EE146^3+EF146^3+EG146^3+EH146^3+EE147^3+EF147^3+EG147^3+EH147^3+EE148^3+EF148^3+EG148^3+EH148^3+EE149^3+EF149^3+EG149^3+EH149^3</f>
        <v>0</v>
      </c>
      <c r="EG159" s="128">
        <f>EE150^3+EF150^3+EG150^3+EH150^3+EE151^3+EF151^3+EG151^3+EH151^3+EE152^3+EF152^3+EG152^3+EH152^3+EE153^3+EF153^3+EG153^3+EH153^3</f>
        <v>0</v>
      </c>
      <c r="EH159" s="128">
        <f>EE154^3+EF154^3+EG154^3+EH154^3+EE155^3+EF155^3+EG155^3+EH155^3+EE156^3+EF156^3+EG156^3+EH156^3+EE157^3+EF157^3+EG157^3+EH157^3</f>
        <v>0</v>
      </c>
      <c r="EI159" s="128">
        <f>EI142^3+EJ142^3+EK142^3+EL142^3+EI143^3+EJ143^3+EK143^3+EL143^3+EI144^3+EJ144^3+EK144^3+EL144^3+EI145^3+EJ145^3+EK145^3+EL145^3</f>
        <v>0</v>
      </c>
      <c r="EJ159" s="128">
        <f>EI146^3+EJ146^3+EK146^3+EL146^3+EI147^3+EJ147^3+EK147^3+EL147^3+EI148^3+EJ148^3+EK148^3+EL148^3+EI149^3+EJ149^3+EK149^3+EL149^3</f>
        <v>0</v>
      </c>
      <c r="EK159" s="128">
        <f>EI150^3+EJ150^3+EK150^3+EL150^3+EI151^3+EJ151^3+EK151^3+EL151^3+EI152^3+EJ152^3+EK152^3+EL152^3+EI153^3+EJ153^3+EK153^3+EL153^3</f>
        <v>0</v>
      </c>
      <c r="EL159" s="128">
        <f>EI154^3+EJ154^3+EK154^3+EL154^3+EI155^3+EJ155^3+EK155^3+EL155^3+EI156^3+EJ156^3+EK156^3+EL156^3+EI157^3+EJ157^3+EK157^3+EL157^3</f>
        <v>0</v>
      </c>
      <c r="EM159" s="128">
        <f>EM142^3+EN142^3+EO142^3+EP142^3+EM143^3+EN143^3+EO143^3+EP143^3+EM144^3+EN144^3+EO144^3+EP144^3+EM145^3+EN145^3+EO145^3+EP145^3</f>
        <v>0</v>
      </c>
      <c r="EN159" s="128">
        <f>EM146^3+EN146^3+EO146^3+EP146^3+EM147^3+EN147^3+EO147^3+EP147^3+EM148^3+EN148^3+EO148^3+EP148^3+EM149^3+EN149^3+EO149^3+EP149^3</f>
        <v>0</v>
      </c>
      <c r="EO159" s="128">
        <f>EM150^3+EN150^3+EO150^3+EP150^3+EM151^3+EN151^3+EO151^3+EP151^3+EM152^3+EN152^3+EO152^3+EP152^3+EM153^3+EN153^3+EO153^3+EP153^3</f>
        <v>0</v>
      </c>
      <c r="EP159" s="128">
        <f>EM154^3+EN154^3+EO154^3+EP154^3+EM155^3+EN155^3+EO155^3+EP155^3+EM156^3+EN156^3+EO156^3+EP156^3+EM157^3+EN157^3+EO157^3+EP157^3</f>
        <v>0</v>
      </c>
      <c r="EQ159" s="128">
        <f>EA157^3+EB156^3+EC155^3+ED154^3+EE153^3+EF152^3+EG151^3+EH150^3+EI149^3+EJ148^3+EK147^3+EL146^3+EM145^3+EN144^3+EO143^3+EP142^3</f>
        <v>0</v>
      </c>
      <c r="ER159" s="170">
        <f>EA149^3+EB148^3+EC147^3+ED146^3+EE145^3+EF144^3+EG143^3+EH142^3+EI157^3+EJ156^3+EK155^3+EL154^3+EM153^3+EN152^3+EO151^3+EP150^3</f>
        <v>0</v>
      </c>
      <c r="ES159" s="32"/>
      <c r="ET159" s="131"/>
      <c r="EU159" s="131"/>
      <c r="EV159" s="131"/>
      <c r="EW159" s="131"/>
      <c r="EX159" s="131"/>
      <c r="EY159" s="131"/>
      <c r="EZ159" s="131"/>
      <c r="FA159" s="131"/>
      <c r="FB159" s="131"/>
      <c r="FC159" s="131"/>
      <c r="FD159" s="131"/>
      <c r="FE159" s="131"/>
      <c r="FF159" s="131"/>
      <c r="FG159" s="131"/>
      <c r="FH159" s="131"/>
      <c r="FI159" s="131"/>
      <c r="FJ159" s="32"/>
      <c r="FK159" s="115"/>
    </row>
    <row r="160" spans="1:167" ht="13.5" thickBot="1" x14ac:dyDescent="0.25">
      <c r="A160" s="32"/>
      <c r="B160" s="32"/>
      <c r="C160" s="32"/>
      <c r="D160" s="106" t="s">
        <v>216</v>
      </c>
      <c r="E160" s="107" t="s">
        <v>207</v>
      </c>
      <c r="F160" s="108">
        <f>B4+(146*B6)</f>
        <v>147</v>
      </c>
      <c r="G160" s="104"/>
      <c r="H160" s="43"/>
      <c r="I160" s="109"/>
      <c r="J160" s="58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137"/>
      <c r="AB160" s="137"/>
      <c r="AC160" s="32" t="s">
        <v>0</v>
      </c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32"/>
      <c r="AU160" s="115"/>
      <c r="AW160" s="109"/>
      <c r="AX160" s="58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  <c r="BN160" s="46"/>
      <c r="BO160" s="137"/>
      <c r="BP160" s="137"/>
      <c r="BQ160" s="32" t="s">
        <v>0</v>
      </c>
      <c r="BR160" s="135"/>
      <c r="BS160" s="135"/>
      <c r="BT160" s="135"/>
      <c r="BU160" s="135"/>
      <c r="BV160" s="135"/>
      <c r="BW160" s="135"/>
      <c r="BX160" s="135"/>
      <c r="BY160" s="135"/>
      <c r="BZ160" s="135"/>
      <c r="CA160" s="135"/>
      <c r="CB160" s="135"/>
      <c r="CC160" s="135"/>
      <c r="CD160" s="135"/>
      <c r="CE160" s="135"/>
      <c r="CF160" s="135"/>
      <c r="CG160" s="135"/>
      <c r="CH160" s="32"/>
      <c r="CI160" s="115"/>
      <c r="CJ160" s="144"/>
      <c r="CK160" s="109"/>
      <c r="CL160" s="58"/>
      <c r="CM160" s="46"/>
      <c r="CN160" s="46"/>
      <c r="CO160" s="46"/>
      <c r="CP160" s="46"/>
      <c r="CQ160" s="46"/>
      <c r="CR160" s="46"/>
      <c r="CS160" s="46"/>
      <c r="CT160" s="46"/>
      <c r="CU160" s="46"/>
      <c r="CV160" s="46"/>
      <c r="CW160" s="46"/>
      <c r="CX160" s="46"/>
      <c r="CY160" s="46"/>
      <c r="CZ160" s="46"/>
      <c r="DA160" s="46"/>
      <c r="DB160" s="46"/>
      <c r="DC160" s="137"/>
      <c r="DD160" s="137"/>
      <c r="DE160" s="32" t="s">
        <v>0</v>
      </c>
      <c r="DF160" s="135"/>
      <c r="DG160" s="135"/>
      <c r="DH160" s="135"/>
      <c r="DI160" s="135"/>
      <c r="DJ160" s="135"/>
      <c r="DK160" s="135"/>
      <c r="DL160" s="135"/>
      <c r="DM160" s="135"/>
      <c r="DN160" s="135"/>
      <c r="DO160" s="135"/>
      <c r="DP160" s="135"/>
      <c r="DQ160" s="135"/>
      <c r="DR160" s="135"/>
      <c r="DS160" s="135"/>
      <c r="DT160" s="135"/>
      <c r="DU160" s="135"/>
      <c r="DV160" s="32"/>
      <c r="DW160" s="115"/>
      <c r="DY160" s="109"/>
      <c r="DZ160" s="58"/>
      <c r="EA160" s="46"/>
      <c r="EB160" s="46"/>
      <c r="EC160" s="46"/>
      <c r="ED160" s="46"/>
      <c r="EE160" s="46"/>
      <c r="EF160" s="46"/>
      <c r="EG160" s="46"/>
      <c r="EH160" s="46"/>
      <c r="EI160" s="46"/>
      <c r="EJ160" s="46"/>
      <c r="EK160" s="46"/>
      <c r="EL160" s="46"/>
      <c r="EM160" s="46"/>
      <c r="EN160" s="46"/>
      <c r="EO160" s="46"/>
      <c r="EP160" s="46"/>
      <c r="EQ160" s="137"/>
      <c r="ER160" s="137"/>
      <c r="ES160" s="32" t="s">
        <v>0</v>
      </c>
      <c r="ET160" s="135"/>
      <c r="EU160" s="135"/>
      <c r="EV160" s="135"/>
      <c r="EW160" s="135"/>
      <c r="EX160" s="135"/>
      <c r="EY160" s="135"/>
      <c r="EZ160" s="135"/>
      <c r="FA160" s="135"/>
      <c r="FB160" s="135"/>
      <c r="FC160" s="135"/>
      <c r="FD160" s="135"/>
      <c r="FE160" s="135"/>
      <c r="FF160" s="135"/>
      <c r="FG160" s="135"/>
      <c r="FH160" s="135"/>
      <c r="FI160" s="135"/>
      <c r="FJ160" s="32"/>
      <c r="FK160" s="115"/>
    </row>
    <row r="161" spans="1:167" ht="14.25" thickTop="1" thickBot="1" x14ac:dyDescent="0.25">
      <c r="A161" s="32"/>
      <c r="B161" s="32"/>
      <c r="C161" s="32"/>
      <c r="D161" s="106" t="s">
        <v>17</v>
      </c>
      <c r="E161" s="107" t="s">
        <v>207</v>
      </c>
      <c r="F161" s="110">
        <f>B4+(147*B6)</f>
        <v>148</v>
      </c>
      <c r="G161" s="104"/>
      <c r="H161" s="43"/>
      <c r="I161" s="138"/>
      <c r="J161" s="142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  <c r="Y161" s="143"/>
      <c r="Z161" s="143"/>
      <c r="AA161" s="143"/>
      <c r="AB161" s="143"/>
      <c r="AC161" s="143"/>
      <c r="AD161" s="140"/>
      <c r="AE161" s="140"/>
      <c r="AF161" s="140"/>
      <c r="AG161" s="140"/>
      <c r="AH161" s="140"/>
      <c r="AI161" s="140"/>
      <c r="AJ161" s="140"/>
      <c r="AK161" s="140"/>
      <c r="AL161" s="140"/>
      <c r="AM161" s="140"/>
      <c r="AN161" s="140"/>
      <c r="AO161" s="140"/>
      <c r="AP161" s="140"/>
      <c r="AQ161" s="140"/>
      <c r="AR161" s="140"/>
      <c r="AS161" s="140"/>
      <c r="AT161" s="139"/>
      <c r="AU161" s="141" t="s">
        <v>0</v>
      </c>
      <c r="AW161" s="138"/>
      <c r="AX161" s="142"/>
      <c r="AY161" s="143"/>
      <c r="AZ161" s="143"/>
      <c r="BA161" s="143"/>
      <c r="BB161" s="143"/>
      <c r="BC161" s="143"/>
      <c r="BD161" s="143"/>
      <c r="BE161" s="143"/>
      <c r="BF161" s="143"/>
      <c r="BG161" s="143"/>
      <c r="BH161" s="143"/>
      <c r="BI161" s="143"/>
      <c r="BJ161" s="143"/>
      <c r="BK161" s="143"/>
      <c r="BL161" s="143"/>
      <c r="BM161" s="143"/>
      <c r="BN161" s="143"/>
      <c r="BO161" s="143"/>
      <c r="BP161" s="143"/>
      <c r="BQ161" s="143"/>
      <c r="BR161" s="140"/>
      <c r="BS161" s="140"/>
      <c r="BT161" s="140"/>
      <c r="BU161" s="140"/>
      <c r="BV161" s="140"/>
      <c r="BW161" s="140"/>
      <c r="BX161" s="140"/>
      <c r="BY161" s="140"/>
      <c r="BZ161" s="140"/>
      <c r="CA161" s="140"/>
      <c r="CB161" s="140"/>
      <c r="CC161" s="140"/>
      <c r="CD161" s="140"/>
      <c r="CE161" s="140"/>
      <c r="CF161" s="140"/>
      <c r="CG161" s="140"/>
      <c r="CH161" s="139"/>
      <c r="CI161" s="141" t="s">
        <v>0</v>
      </c>
      <c r="CJ161" s="144"/>
      <c r="CK161" s="138"/>
      <c r="CL161" s="142"/>
      <c r="CM161" s="143"/>
      <c r="CN161" s="143"/>
      <c r="CO161" s="143"/>
      <c r="CP161" s="143"/>
      <c r="CQ161" s="143"/>
      <c r="CR161" s="143"/>
      <c r="CS161" s="143"/>
      <c r="CT161" s="143"/>
      <c r="CU161" s="143"/>
      <c r="CV161" s="143"/>
      <c r="CW161" s="143"/>
      <c r="CX161" s="143"/>
      <c r="CY161" s="143"/>
      <c r="CZ161" s="143"/>
      <c r="DA161" s="143"/>
      <c r="DB161" s="143"/>
      <c r="DC161" s="143"/>
      <c r="DD161" s="143"/>
      <c r="DE161" s="143"/>
      <c r="DF161" s="140"/>
      <c r="DG161" s="140"/>
      <c r="DH161" s="140"/>
      <c r="DI161" s="140"/>
      <c r="DJ161" s="140"/>
      <c r="DK161" s="140"/>
      <c r="DL161" s="140"/>
      <c r="DM161" s="140"/>
      <c r="DN161" s="140"/>
      <c r="DO161" s="140"/>
      <c r="DP161" s="140"/>
      <c r="DQ161" s="140"/>
      <c r="DR161" s="140"/>
      <c r="DS161" s="140"/>
      <c r="DT161" s="140"/>
      <c r="DU161" s="140"/>
      <c r="DV161" s="139"/>
      <c r="DW161" s="141" t="s">
        <v>0</v>
      </c>
      <c r="DY161" s="138"/>
      <c r="DZ161" s="142"/>
      <c r="EA161" s="143"/>
      <c r="EB161" s="143"/>
      <c r="EC161" s="143"/>
      <c r="ED161" s="143"/>
      <c r="EE161" s="143"/>
      <c r="EF161" s="143"/>
      <c r="EG161" s="143"/>
      <c r="EH161" s="143"/>
      <c r="EI161" s="143"/>
      <c r="EJ161" s="143"/>
      <c r="EK161" s="143"/>
      <c r="EL161" s="143"/>
      <c r="EM161" s="143"/>
      <c r="EN161" s="143"/>
      <c r="EO161" s="143"/>
      <c r="EP161" s="143"/>
      <c r="EQ161" s="143"/>
      <c r="ER161" s="143"/>
      <c r="ES161" s="143"/>
      <c r="ET161" s="140"/>
      <c r="EU161" s="140"/>
      <c r="EV161" s="140"/>
      <c r="EW161" s="140"/>
      <c r="EX161" s="140"/>
      <c r="EY161" s="140"/>
      <c r="EZ161" s="140"/>
      <c r="FA161" s="140"/>
      <c r="FB161" s="140"/>
      <c r="FC161" s="140"/>
      <c r="FD161" s="140"/>
      <c r="FE161" s="140"/>
      <c r="FF161" s="140"/>
      <c r="FG161" s="140"/>
      <c r="FH161" s="140"/>
      <c r="FI161" s="140"/>
      <c r="FJ161" s="139"/>
      <c r="FK161" s="141" t="s">
        <v>0</v>
      </c>
    </row>
    <row r="162" spans="1:167" ht="14.25" thickTop="1" thickBot="1" x14ac:dyDescent="0.25">
      <c r="A162" s="32"/>
      <c r="B162" s="32"/>
      <c r="C162" s="32"/>
      <c r="D162" s="106" t="s">
        <v>80</v>
      </c>
      <c r="E162" s="107" t="s">
        <v>207</v>
      </c>
      <c r="F162" s="110">
        <f>B4+(148*B6)</f>
        <v>149</v>
      </c>
      <c r="G162" s="104"/>
      <c r="H162" s="43"/>
      <c r="J162" s="25" t="s">
        <v>0</v>
      </c>
      <c r="O162" s="25" t="s">
        <v>0</v>
      </c>
      <c r="W162" s="25" t="s">
        <v>0</v>
      </c>
      <c r="X162" s="25" t="s">
        <v>0</v>
      </c>
      <c r="Y162" s="25" t="s">
        <v>0</v>
      </c>
      <c r="AX162" s="25" t="s">
        <v>0</v>
      </c>
      <c r="CJ162" s="144"/>
      <c r="CL162" s="25" t="s">
        <v>0</v>
      </c>
      <c r="DZ162" s="25" t="s">
        <v>0</v>
      </c>
    </row>
    <row r="163" spans="1:167" ht="14.25" thickTop="1" thickBot="1" x14ac:dyDescent="0.25">
      <c r="A163" s="32"/>
      <c r="B163" s="32"/>
      <c r="C163" s="32"/>
      <c r="D163" s="106" t="s">
        <v>193</v>
      </c>
      <c r="E163" s="107" t="s">
        <v>207</v>
      </c>
      <c r="F163" s="108">
        <f>B4+(149*B6)</f>
        <v>150</v>
      </c>
      <c r="G163" s="104"/>
      <c r="H163" s="43"/>
      <c r="I163" s="38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40"/>
      <c r="AE163" s="40"/>
      <c r="AF163" s="40"/>
      <c r="AG163" s="40"/>
      <c r="AH163" s="40"/>
      <c r="AI163" s="40"/>
      <c r="AJ163" s="40"/>
      <c r="AK163" s="40"/>
      <c r="AL163" s="40"/>
      <c r="AM163" s="40"/>
      <c r="AN163" s="40"/>
      <c r="AO163" s="40"/>
      <c r="AP163" s="40"/>
      <c r="AQ163" s="40"/>
      <c r="AR163" s="40"/>
      <c r="AS163" s="40"/>
      <c r="AT163" s="39"/>
      <c r="AU163" s="41"/>
      <c r="AW163" s="38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  <c r="BN163" s="39"/>
      <c r="BO163" s="39"/>
      <c r="BP163" s="39"/>
      <c r="BQ163" s="39"/>
      <c r="BR163" s="40"/>
      <c r="BS163" s="40"/>
      <c r="BT163" s="40"/>
      <c r="BU163" s="40"/>
      <c r="BV163" s="40"/>
      <c r="BW163" s="40"/>
      <c r="BX163" s="40"/>
      <c r="BY163" s="40"/>
      <c r="BZ163" s="40"/>
      <c r="CA163" s="40"/>
      <c r="CB163" s="40"/>
      <c r="CC163" s="40"/>
      <c r="CD163" s="40"/>
      <c r="CE163" s="40"/>
      <c r="CF163" s="40"/>
      <c r="CG163" s="40"/>
      <c r="CH163" s="39"/>
      <c r="CI163" s="41"/>
      <c r="CJ163" s="144"/>
      <c r="CK163" s="38"/>
      <c r="CL163" s="39"/>
      <c r="CM163" s="39"/>
      <c r="CN163" s="39"/>
      <c r="CO163" s="39"/>
      <c r="CP163" s="39"/>
      <c r="CQ163" s="39"/>
      <c r="CR163" s="39"/>
      <c r="CS163" s="39"/>
      <c r="CT163" s="39"/>
      <c r="CU163" s="39"/>
      <c r="CV163" s="39"/>
      <c r="CW163" s="39"/>
      <c r="CX163" s="39"/>
      <c r="CY163" s="39"/>
      <c r="CZ163" s="39"/>
      <c r="DA163" s="39"/>
      <c r="DB163" s="39"/>
      <c r="DC163" s="39"/>
      <c r="DD163" s="39"/>
      <c r="DE163" s="39"/>
      <c r="DF163" s="40"/>
      <c r="DG163" s="40"/>
      <c r="DH163" s="40"/>
      <c r="DI163" s="40"/>
      <c r="DJ163" s="40"/>
      <c r="DK163" s="40"/>
      <c r="DL163" s="40"/>
      <c r="DM163" s="40"/>
      <c r="DN163" s="40"/>
      <c r="DO163" s="40"/>
      <c r="DP163" s="40"/>
      <c r="DQ163" s="40"/>
      <c r="DR163" s="40"/>
      <c r="DS163" s="40"/>
      <c r="DT163" s="40"/>
      <c r="DU163" s="40"/>
      <c r="DV163" s="39"/>
      <c r="DW163" s="41"/>
      <c r="DY163" s="38"/>
      <c r="DZ163" s="39"/>
      <c r="EA163" s="39"/>
      <c r="EB163" s="39"/>
      <c r="EC163" s="39"/>
      <c r="ED163" s="39"/>
      <c r="EE163" s="39"/>
      <c r="EF163" s="39"/>
      <c r="EG163" s="39"/>
      <c r="EH163" s="39"/>
      <c r="EI163" s="39"/>
      <c r="EJ163" s="39"/>
      <c r="EK163" s="39"/>
      <c r="EL163" s="39"/>
      <c r="EM163" s="39"/>
      <c r="EN163" s="39"/>
      <c r="EO163" s="39"/>
      <c r="EP163" s="39"/>
      <c r="EQ163" s="39"/>
      <c r="ER163" s="39"/>
      <c r="ES163" s="39"/>
      <c r="ET163" s="40"/>
      <c r="EU163" s="40"/>
      <c r="EV163" s="40"/>
      <c r="EW163" s="40"/>
      <c r="EX163" s="40"/>
      <c r="EY163" s="40"/>
      <c r="EZ163" s="40"/>
      <c r="FA163" s="40"/>
      <c r="FB163" s="40"/>
      <c r="FC163" s="40"/>
      <c r="FD163" s="40"/>
      <c r="FE163" s="40"/>
      <c r="FF163" s="40"/>
      <c r="FG163" s="40"/>
      <c r="FH163" s="40"/>
      <c r="FI163" s="40"/>
      <c r="FJ163" s="39"/>
      <c r="FK163" s="41"/>
    </row>
    <row r="164" spans="1:167" ht="13.5" thickBot="1" x14ac:dyDescent="0.25">
      <c r="A164" s="32"/>
      <c r="B164" s="32"/>
      <c r="C164" s="32"/>
      <c r="D164" s="106" t="s">
        <v>171</v>
      </c>
      <c r="E164" s="107" t="s">
        <v>207</v>
      </c>
      <c r="F164" s="108">
        <f>B4+(150*B6)</f>
        <v>151</v>
      </c>
      <c r="G164" s="104"/>
      <c r="H164" s="43"/>
      <c r="I164" s="44"/>
      <c r="J164" s="45" t="s">
        <v>2</v>
      </c>
      <c r="K164" s="46"/>
      <c r="L164" s="46"/>
      <c r="M164" s="46"/>
      <c r="N164" s="46"/>
      <c r="O164" s="46"/>
      <c r="P164" s="46"/>
      <c r="Q164" s="46"/>
      <c r="R164" s="46"/>
      <c r="S164" s="47" t="s">
        <v>852</v>
      </c>
      <c r="T164" s="46"/>
      <c r="U164" s="46"/>
      <c r="V164" s="46"/>
      <c r="W164" s="46"/>
      <c r="X164" s="46"/>
      <c r="Y164" s="46"/>
      <c r="Z164" s="46"/>
      <c r="AA164" s="46" t="s">
        <v>0</v>
      </c>
      <c r="AB164" s="46"/>
      <c r="AC164" s="46" t="s">
        <v>0</v>
      </c>
      <c r="AD164" s="48"/>
      <c r="AE164" s="48"/>
      <c r="AF164" s="48"/>
      <c r="AG164" s="48"/>
      <c r="AH164" s="48"/>
      <c r="AI164" s="48"/>
      <c r="AJ164" s="48"/>
      <c r="AK164" s="48"/>
      <c r="AL164" s="49" t="s">
        <v>297</v>
      </c>
      <c r="AM164" s="48"/>
      <c r="AN164" s="48"/>
      <c r="AO164" s="48"/>
      <c r="AP164" s="48"/>
      <c r="AQ164" s="48"/>
      <c r="AR164" s="48"/>
      <c r="AS164" s="48"/>
      <c r="AT164" s="50"/>
      <c r="AU164" s="51"/>
      <c r="AW164" s="44"/>
      <c r="AX164" s="45" t="s">
        <v>2</v>
      </c>
      <c r="AY164" s="46"/>
      <c r="AZ164" s="46"/>
      <c r="BA164" s="46"/>
      <c r="BB164" s="46"/>
      <c r="BC164" s="46"/>
      <c r="BD164" s="46"/>
      <c r="BE164" s="46"/>
      <c r="BF164" s="46"/>
      <c r="BG164" s="47" t="s">
        <v>948</v>
      </c>
      <c r="BH164" s="46"/>
      <c r="BI164" s="46"/>
      <c r="BJ164" s="46"/>
      <c r="BK164" s="46"/>
      <c r="BL164" s="46"/>
      <c r="BM164" s="46"/>
      <c r="BN164" s="46"/>
      <c r="BO164" s="46" t="s">
        <v>0</v>
      </c>
      <c r="BP164" s="46"/>
      <c r="BQ164" s="46" t="s">
        <v>0</v>
      </c>
      <c r="BR164" s="48"/>
      <c r="BS164" s="48"/>
      <c r="BT164" s="48"/>
      <c r="BU164" s="48"/>
      <c r="BV164" s="48"/>
      <c r="BW164" s="48"/>
      <c r="BX164" s="48"/>
      <c r="BY164" s="48"/>
      <c r="BZ164" s="49" t="s">
        <v>297</v>
      </c>
      <c r="CA164" s="48"/>
      <c r="CB164" s="48"/>
      <c r="CC164" s="48"/>
      <c r="CD164" s="48"/>
      <c r="CE164" s="48"/>
      <c r="CF164" s="48"/>
      <c r="CG164" s="48"/>
      <c r="CH164" s="50"/>
      <c r="CI164" s="51"/>
      <c r="CJ164" s="144"/>
      <c r="CK164" s="44"/>
      <c r="CL164" s="45" t="s">
        <v>2</v>
      </c>
      <c r="CM164" s="46"/>
      <c r="CN164" s="46"/>
      <c r="CO164" s="46"/>
      <c r="CP164" s="46"/>
      <c r="CQ164" s="46"/>
      <c r="CR164" s="46"/>
      <c r="CS164" s="46"/>
      <c r="CT164" s="46"/>
      <c r="CU164" s="47" t="s">
        <v>964</v>
      </c>
      <c r="CV164" s="46"/>
      <c r="CW164" s="46"/>
      <c r="CX164" s="46"/>
      <c r="CY164" s="46"/>
      <c r="CZ164" s="46"/>
      <c r="DA164" s="46"/>
      <c r="DB164" s="46"/>
      <c r="DC164" s="46" t="s">
        <v>0</v>
      </c>
      <c r="DD164" s="46"/>
      <c r="DE164" s="46" t="s">
        <v>0</v>
      </c>
      <c r="DF164" s="48"/>
      <c r="DG164" s="48"/>
      <c r="DH164" s="48"/>
      <c r="DI164" s="48"/>
      <c r="DJ164" s="48"/>
      <c r="DK164" s="48"/>
      <c r="DL164" s="48"/>
      <c r="DM164" s="48"/>
      <c r="DN164" s="49" t="s">
        <v>297</v>
      </c>
      <c r="DO164" s="48"/>
      <c r="DP164" s="48"/>
      <c r="DQ164" s="48"/>
      <c r="DR164" s="48"/>
      <c r="DS164" s="48"/>
      <c r="DT164" s="48"/>
      <c r="DU164" s="48"/>
      <c r="DV164" s="50"/>
      <c r="DW164" s="51"/>
      <c r="DY164" s="44"/>
      <c r="DZ164" s="45" t="s">
        <v>2</v>
      </c>
      <c r="EA164" s="46"/>
      <c r="EB164" s="46"/>
      <c r="EC164" s="46"/>
      <c r="ED164" s="46"/>
      <c r="EE164" s="46"/>
      <c r="EF164" s="46"/>
      <c r="EG164" s="46"/>
      <c r="EH164" s="46"/>
      <c r="EI164" s="47" t="s">
        <v>980</v>
      </c>
      <c r="EJ164" s="46"/>
      <c r="EK164" s="46"/>
      <c r="EL164" s="46"/>
      <c r="EM164" s="46"/>
      <c r="EN164" s="46"/>
      <c r="EO164" s="46"/>
      <c r="EP164" s="46"/>
      <c r="EQ164" s="46" t="s">
        <v>0</v>
      </c>
      <c r="ER164" s="46"/>
      <c r="ES164" s="46" t="s">
        <v>0</v>
      </c>
      <c r="ET164" s="48"/>
      <c r="EU164" s="48"/>
      <c r="EV164" s="48"/>
      <c r="EW164" s="48"/>
      <c r="EX164" s="48"/>
      <c r="EY164" s="48"/>
      <c r="EZ164" s="48"/>
      <c r="FA164" s="48"/>
      <c r="FB164" s="49" t="s">
        <v>297</v>
      </c>
      <c r="FC164" s="48"/>
      <c r="FD164" s="48"/>
      <c r="FE164" s="48"/>
      <c r="FF164" s="48"/>
      <c r="FG164" s="48"/>
      <c r="FH164" s="48"/>
      <c r="FI164" s="48"/>
      <c r="FJ164" s="50"/>
      <c r="FK164" s="51"/>
    </row>
    <row r="165" spans="1:167" x14ac:dyDescent="0.2">
      <c r="A165" s="32"/>
      <c r="B165" s="32"/>
      <c r="C165" s="32"/>
      <c r="D165" s="106" t="s">
        <v>101</v>
      </c>
      <c r="E165" s="107" t="s">
        <v>207</v>
      </c>
      <c r="F165" s="110">
        <f>B4+(151*B6)</f>
        <v>152</v>
      </c>
      <c r="G165" s="104"/>
      <c r="H165" s="43"/>
      <c r="I165" s="57"/>
      <c r="J165" s="58"/>
      <c r="K165" s="1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2"/>
      <c r="AA165" s="171">
        <f>K165^3+L165^3+M165^3+N165^3+O165^3+P165^3+Q165^3+R165^3+K166^3+L166^3+M166^3+N166^3+O166^3+P166^3+Q166^3+R166^3</f>
        <v>0</v>
      </c>
      <c r="AB165" s="167">
        <f>SUMSQ(K165:Z165)</f>
        <v>0</v>
      </c>
      <c r="AC165" s="61"/>
      <c r="AD165" s="68"/>
      <c r="AE165" s="69"/>
      <c r="AF165" s="69"/>
      <c r="AG165" s="69"/>
      <c r="AH165" s="70"/>
      <c r="AI165" s="70"/>
      <c r="AJ165" s="70"/>
      <c r="AK165" s="70"/>
      <c r="AL165" s="69"/>
      <c r="AM165" s="69"/>
      <c r="AN165" s="69"/>
      <c r="AO165" s="69"/>
      <c r="AP165" s="70"/>
      <c r="AQ165" s="70"/>
      <c r="AR165" s="70"/>
      <c r="AS165" s="71"/>
      <c r="AT165" s="66"/>
      <c r="AU165" s="51"/>
      <c r="AW165" s="57"/>
      <c r="AX165" s="58"/>
      <c r="AY165" s="1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2"/>
      <c r="BO165" s="171">
        <f>AY165^3+AZ165^3+BA165^3+BB165^3+BC165^3+BD165^3+BE165^3+BF165^3+AY166^3+AZ166^3+BA166^3+BB166^3+BC166^3+BD166^3+BE166^3+BF166^3</f>
        <v>0</v>
      </c>
      <c r="BP165" s="167">
        <f>SUMSQ(AY165:BN165)</f>
        <v>0</v>
      </c>
      <c r="BQ165" s="61"/>
      <c r="BR165" s="68"/>
      <c r="BS165" s="69"/>
      <c r="BT165" s="69"/>
      <c r="BU165" s="69"/>
      <c r="BV165" s="69"/>
      <c r="BW165" s="69"/>
      <c r="BX165" s="69"/>
      <c r="BY165" s="69"/>
      <c r="BZ165" s="70"/>
      <c r="CA165" s="70"/>
      <c r="CB165" s="70"/>
      <c r="CC165" s="70"/>
      <c r="CD165" s="70"/>
      <c r="CE165" s="70"/>
      <c r="CF165" s="70"/>
      <c r="CG165" s="71"/>
      <c r="CH165" s="66"/>
      <c r="CI165" s="51"/>
      <c r="CJ165" s="144"/>
      <c r="CK165" s="57"/>
      <c r="CL165" s="58"/>
      <c r="CM165" s="1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2"/>
      <c r="DC165" s="171">
        <f>CM165^3+CN165^3+CO165^3+CP165^3+CQ165^3+CR165^3+CS165^3+CT165^3+CM166^3+CN166^3+CO166^3+CP166^3+CQ166^3+CR166^3+CS166^3+CT166^3</f>
        <v>0</v>
      </c>
      <c r="DD165" s="167">
        <f>SUMSQ(CM165:DB165)</f>
        <v>0</v>
      </c>
      <c r="DE165" s="61"/>
      <c r="DF165" s="68"/>
      <c r="DG165" s="69"/>
      <c r="DH165" s="70"/>
      <c r="DI165" s="70"/>
      <c r="DJ165" s="69"/>
      <c r="DK165" s="69"/>
      <c r="DL165" s="70"/>
      <c r="DM165" s="70"/>
      <c r="DN165" s="69"/>
      <c r="DO165" s="69"/>
      <c r="DP165" s="70"/>
      <c r="DQ165" s="70"/>
      <c r="DR165" s="69"/>
      <c r="DS165" s="69"/>
      <c r="DT165" s="70"/>
      <c r="DU165" s="71"/>
      <c r="DV165" s="66"/>
      <c r="DW165" s="51"/>
      <c r="DY165" s="57"/>
      <c r="DZ165" s="58"/>
      <c r="EA165" s="1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2"/>
      <c r="EQ165" s="171">
        <f>EA165^3+EB165^3+EC165^3+ED165^3+EE165^3+EF165^3+EG165^3+EH165^3+EA166^3+EB166^3+EC166^3+ED166^3+EE166^3+EF166^3+EG166^3+EH166^3</f>
        <v>0</v>
      </c>
      <c r="ER165" s="167">
        <f>SUMSQ(EA165:EP165)</f>
        <v>0</v>
      </c>
      <c r="ES165" s="61"/>
      <c r="ET165" s="68"/>
      <c r="EU165" s="173"/>
      <c r="EV165" s="173"/>
      <c r="EW165" s="173"/>
      <c r="EX165" s="173"/>
      <c r="EY165" s="173"/>
      <c r="EZ165" s="173"/>
      <c r="FA165" s="70"/>
      <c r="FB165" s="69"/>
      <c r="FC165" s="173"/>
      <c r="FD165" s="173"/>
      <c r="FE165" s="173"/>
      <c r="FF165" s="173"/>
      <c r="FG165" s="173"/>
      <c r="FH165" s="173"/>
      <c r="FI165" s="71"/>
      <c r="FJ165" s="66"/>
      <c r="FK165" s="51"/>
    </row>
    <row r="166" spans="1:167" x14ac:dyDescent="0.2">
      <c r="A166" s="32"/>
      <c r="B166" s="32"/>
      <c r="C166" s="32"/>
      <c r="D166" s="106" t="s">
        <v>134</v>
      </c>
      <c r="E166" s="107" t="s">
        <v>207</v>
      </c>
      <c r="F166" s="110">
        <f>B4+(152*B6)</f>
        <v>153</v>
      </c>
      <c r="G166" s="104"/>
      <c r="H166" s="43"/>
      <c r="I166" s="74"/>
      <c r="J166" s="58"/>
      <c r="K166" s="3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5"/>
      <c r="AA166" s="172">
        <f>S165^3+T165^3+U165^3+V165^3+W165^3+X165^3+Y165^3+Z165^3+S166^3+T166^3+U166^3+V166^3+W166^3+X166^3+Y166^3+Z166^3</f>
        <v>0</v>
      </c>
      <c r="AB166" s="125">
        <f t="shared" ref="AB166:AB180" si="28">SUMSQ(K166:Z166)</f>
        <v>0</v>
      </c>
      <c r="AC166" s="61"/>
      <c r="AD166" s="81"/>
      <c r="AE166" s="82"/>
      <c r="AF166" s="82"/>
      <c r="AG166" s="82"/>
      <c r="AH166" s="83"/>
      <c r="AI166" s="83"/>
      <c r="AJ166" s="83"/>
      <c r="AK166" s="83"/>
      <c r="AL166" s="82"/>
      <c r="AM166" s="82"/>
      <c r="AN166" s="82"/>
      <c r="AO166" s="82"/>
      <c r="AP166" s="83"/>
      <c r="AQ166" s="83"/>
      <c r="AR166" s="83"/>
      <c r="AS166" s="84"/>
      <c r="AT166" s="66"/>
      <c r="AU166" s="51"/>
      <c r="AW166" s="74"/>
      <c r="AX166" s="58"/>
      <c r="AY166" s="3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5"/>
      <c r="BO166" s="172">
        <f>BG165^3+BH165^3+BI165^3+BJ165^3+BK165^3+BL165^3+BM165^3+BN165^3+BG166^3+BH166^3+BI166^3+BJ166^3+BK166^3+BL166^3+BM166^3+BN166^3</f>
        <v>0</v>
      </c>
      <c r="BP166" s="125">
        <f t="shared" ref="BP166:BP180" si="29">SUMSQ(AY166:BN166)</f>
        <v>0</v>
      </c>
      <c r="BQ166" s="61"/>
      <c r="BR166" s="81"/>
      <c r="BS166" s="82"/>
      <c r="BT166" s="82"/>
      <c r="BU166" s="82"/>
      <c r="BV166" s="82"/>
      <c r="BW166" s="82"/>
      <c r="BX166" s="82"/>
      <c r="BY166" s="82"/>
      <c r="BZ166" s="83"/>
      <c r="CA166" s="83"/>
      <c r="CB166" s="83"/>
      <c r="CC166" s="83"/>
      <c r="CD166" s="83"/>
      <c r="CE166" s="83"/>
      <c r="CF166" s="83"/>
      <c r="CG166" s="84"/>
      <c r="CH166" s="66"/>
      <c r="CI166" s="51"/>
      <c r="CJ166" s="144"/>
      <c r="CK166" s="74"/>
      <c r="CL166" s="58"/>
      <c r="CM166" s="3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5"/>
      <c r="DC166" s="172">
        <f>CU165^3+CV165^3+CW165^3+CX165^3+CY165^3+CZ165^3+DA165^3+DB165^3+CU166^3+CV166^3+CW166^3+CX166^3+CY166^3+CZ166^3+DA166^3+DB166^3</f>
        <v>0</v>
      </c>
      <c r="DD166" s="125">
        <f t="shared" ref="DD166:DD180" si="30">SUMSQ(CM166:DB166)</f>
        <v>0</v>
      </c>
      <c r="DE166" s="61"/>
      <c r="DF166" s="81"/>
      <c r="DG166" s="82"/>
      <c r="DH166" s="83"/>
      <c r="DI166" s="83"/>
      <c r="DJ166" s="82"/>
      <c r="DK166" s="82"/>
      <c r="DL166" s="83"/>
      <c r="DM166" s="83"/>
      <c r="DN166" s="82"/>
      <c r="DO166" s="82"/>
      <c r="DP166" s="83"/>
      <c r="DQ166" s="83"/>
      <c r="DR166" s="82"/>
      <c r="DS166" s="82"/>
      <c r="DT166" s="83"/>
      <c r="DU166" s="84"/>
      <c r="DV166" s="66"/>
      <c r="DW166" s="51"/>
      <c r="DY166" s="74"/>
      <c r="DZ166" s="58"/>
      <c r="EA166" s="3"/>
      <c r="EB166" s="4"/>
      <c r="EC166" s="4"/>
      <c r="ED166" s="4"/>
      <c r="EE166" s="4"/>
      <c r="EF166" s="4"/>
      <c r="EG166" s="4"/>
      <c r="EH166" s="4"/>
      <c r="EI166" s="4"/>
      <c r="EJ166" s="4"/>
      <c r="EK166" s="4"/>
      <c r="EL166" s="4"/>
      <c r="EM166" s="4"/>
      <c r="EN166" s="4"/>
      <c r="EO166" s="4"/>
      <c r="EP166" s="5"/>
      <c r="EQ166" s="172">
        <f>EI165^3+EJ165^3+EK165^3+EL165^3+EM165^3+EN165^3+EO165^3+EP165^3+EI166^3+EJ166^3+EK166^3+EL166^3+EM166^3+EN166^3+EO166^3+EP166^3</f>
        <v>0</v>
      </c>
      <c r="ER166" s="125">
        <f t="shared" ref="ER166:ER180" si="31">SUMSQ(EA166:EP166)</f>
        <v>0</v>
      </c>
      <c r="ES166" s="61"/>
      <c r="ET166" s="174"/>
      <c r="EU166" s="82"/>
      <c r="EV166" s="131"/>
      <c r="EW166" s="131"/>
      <c r="EX166" s="131"/>
      <c r="EY166" s="131"/>
      <c r="EZ166" s="83"/>
      <c r="FA166" s="131"/>
      <c r="FB166" s="131"/>
      <c r="FC166" s="82"/>
      <c r="FD166" s="131"/>
      <c r="FE166" s="131"/>
      <c r="FF166" s="131"/>
      <c r="FG166" s="131"/>
      <c r="FH166" s="83"/>
      <c r="FI166" s="175"/>
      <c r="FJ166" s="66"/>
      <c r="FK166" s="51"/>
    </row>
    <row r="167" spans="1:167" x14ac:dyDescent="0.2">
      <c r="A167" s="32"/>
      <c r="B167" s="32"/>
      <c r="C167" s="32"/>
      <c r="D167" s="106" t="s">
        <v>237</v>
      </c>
      <c r="E167" s="107" t="s">
        <v>207</v>
      </c>
      <c r="F167" s="108">
        <f>B4+(153*B6)</f>
        <v>154</v>
      </c>
      <c r="G167" s="104"/>
      <c r="H167" s="43"/>
      <c r="I167" s="57"/>
      <c r="J167" s="58"/>
      <c r="K167" s="3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5"/>
      <c r="AA167" s="172">
        <f>K167^3+L167^3+M167^3+N167^3+O167^3+P167^3+Q167^3+R167^3+K168^3+L168^3+M168^3+N168^3+O168^3+P168^3+Q168^3+R168^3</f>
        <v>0</v>
      </c>
      <c r="AB167" s="125">
        <f t="shared" si="28"/>
        <v>0</v>
      </c>
      <c r="AC167" s="88"/>
      <c r="AD167" s="81"/>
      <c r="AE167" s="82"/>
      <c r="AF167" s="82"/>
      <c r="AG167" s="82"/>
      <c r="AH167" s="83"/>
      <c r="AI167" s="83"/>
      <c r="AJ167" s="83"/>
      <c r="AK167" s="83"/>
      <c r="AL167" s="82"/>
      <c r="AM167" s="82"/>
      <c r="AN167" s="82"/>
      <c r="AO167" s="82"/>
      <c r="AP167" s="83"/>
      <c r="AQ167" s="83"/>
      <c r="AR167" s="83"/>
      <c r="AS167" s="84"/>
      <c r="AT167" s="66"/>
      <c r="AU167" s="51"/>
      <c r="AW167" s="57"/>
      <c r="AX167" s="58"/>
      <c r="AY167" s="3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5"/>
      <c r="BO167" s="172">
        <f>AY167^3+AZ167^3+BA167^3+BB167^3+BC167^3+BD167^3+BE167^3+BF167^3+AY168^3+AZ168^3+BA168^3+BB168^3+BC168^3+BD168^3+BE168^3+BF168^3</f>
        <v>0</v>
      </c>
      <c r="BP167" s="125">
        <f t="shared" si="29"/>
        <v>0</v>
      </c>
      <c r="BQ167" s="88"/>
      <c r="BR167" s="89"/>
      <c r="BS167" s="83"/>
      <c r="BT167" s="83"/>
      <c r="BU167" s="83"/>
      <c r="BV167" s="83"/>
      <c r="BW167" s="83"/>
      <c r="BX167" s="83"/>
      <c r="BY167" s="83"/>
      <c r="BZ167" s="82"/>
      <c r="CA167" s="82"/>
      <c r="CB167" s="82"/>
      <c r="CC167" s="82"/>
      <c r="CD167" s="82"/>
      <c r="CE167" s="82"/>
      <c r="CF167" s="82"/>
      <c r="CG167" s="86"/>
      <c r="CH167" s="66"/>
      <c r="CI167" s="51"/>
      <c r="CJ167" s="144"/>
      <c r="CK167" s="57"/>
      <c r="CL167" s="58"/>
      <c r="CM167" s="3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5"/>
      <c r="DC167" s="172">
        <f>CM167^3+CN167^3+CO167^3+CP167^3+CQ167^3+CR167^3+CS167^3+CT167^3+CM168^3+CN168^3+CO168^3+CP168^3+CQ168^3+CR168^3+CS168^3+CT168^3</f>
        <v>0</v>
      </c>
      <c r="DD167" s="125">
        <f t="shared" si="30"/>
        <v>0</v>
      </c>
      <c r="DE167" s="88"/>
      <c r="DF167" s="81"/>
      <c r="DG167" s="82"/>
      <c r="DH167" s="83"/>
      <c r="DI167" s="83"/>
      <c r="DJ167" s="82"/>
      <c r="DK167" s="82"/>
      <c r="DL167" s="83"/>
      <c r="DM167" s="83"/>
      <c r="DN167" s="82"/>
      <c r="DO167" s="82"/>
      <c r="DP167" s="83"/>
      <c r="DQ167" s="83"/>
      <c r="DR167" s="82"/>
      <c r="DS167" s="82"/>
      <c r="DT167" s="83"/>
      <c r="DU167" s="84"/>
      <c r="DV167" s="66"/>
      <c r="DW167" s="51"/>
      <c r="DY167" s="57"/>
      <c r="DZ167" s="58"/>
      <c r="EA167" s="3"/>
      <c r="EB167" s="4"/>
      <c r="EC167" s="4"/>
      <c r="ED167" s="4"/>
      <c r="EE167" s="4"/>
      <c r="EF167" s="4"/>
      <c r="EG167" s="4"/>
      <c r="EH167" s="4"/>
      <c r="EI167" s="4"/>
      <c r="EJ167" s="4"/>
      <c r="EK167" s="4"/>
      <c r="EL167" s="4"/>
      <c r="EM167" s="4"/>
      <c r="EN167" s="4"/>
      <c r="EO167" s="4"/>
      <c r="EP167" s="5"/>
      <c r="EQ167" s="172">
        <f>EA167^3+EB167^3+EC167^3+ED167^3+EE167^3+EF167^3+EG167^3+EH167^3+EA168^3+EB168^3+EC168^3+ED168^3+EE168^3+EF168^3+EG168^3+EH168^3</f>
        <v>0</v>
      </c>
      <c r="ER167" s="125">
        <f t="shared" si="31"/>
        <v>0</v>
      </c>
      <c r="ES167" s="88"/>
      <c r="ET167" s="174"/>
      <c r="EU167" s="131"/>
      <c r="EV167" s="82"/>
      <c r="EW167" s="131"/>
      <c r="EX167" s="131"/>
      <c r="EY167" s="83"/>
      <c r="EZ167" s="131"/>
      <c r="FA167" s="131"/>
      <c r="FB167" s="131"/>
      <c r="FC167" s="131"/>
      <c r="FD167" s="82"/>
      <c r="FE167" s="131"/>
      <c r="FF167" s="131"/>
      <c r="FG167" s="83"/>
      <c r="FH167" s="131"/>
      <c r="FI167" s="175"/>
      <c r="FJ167" s="66"/>
      <c r="FK167" s="51"/>
    </row>
    <row r="168" spans="1:167" x14ac:dyDescent="0.2">
      <c r="A168" s="32"/>
      <c r="B168" s="32"/>
      <c r="C168" s="32"/>
      <c r="D168" s="106" t="s">
        <v>258</v>
      </c>
      <c r="E168" s="107" t="s">
        <v>207</v>
      </c>
      <c r="F168" s="108">
        <f>B4+(154*B6)</f>
        <v>155</v>
      </c>
      <c r="G168" s="104"/>
      <c r="H168" s="43"/>
      <c r="I168" s="90"/>
      <c r="J168" s="58"/>
      <c r="K168" s="3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5"/>
      <c r="AA168" s="172">
        <f>S167^3+T167^3+U167^3+V167^3+W167^3+X167^3+Y167^3+Z167^3+S168^3+T168^3+U168^3+V168^3+W168^3+X168^3+Y168^3+Z168^3</f>
        <v>0</v>
      </c>
      <c r="AB168" s="125">
        <f t="shared" si="28"/>
        <v>0</v>
      </c>
      <c r="AC168" s="61"/>
      <c r="AD168" s="81"/>
      <c r="AE168" s="82"/>
      <c r="AF168" s="82"/>
      <c r="AG168" s="82"/>
      <c r="AH168" s="83"/>
      <c r="AI168" s="83"/>
      <c r="AJ168" s="83"/>
      <c r="AK168" s="83"/>
      <c r="AL168" s="82"/>
      <c r="AM168" s="82"/>
      <c r="AN168" s="82"/>
      <c r="AO168" s="82"/>
      <c r="AP168" s="83"/>
      <c r="AQ168" s="83"/>
      <c r="AR168" s="83"/>
      <c r="AS168" s="84"/>
      <c r="AT168" s="66"/>
      <c r="AU168" s="51"/>
      <c r="AW168" s="90"/>
      <c r="AX168" s="58"/>
      <c r="AY168" s="3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5"/>
      <c r="BO168" s="172">
        <f>BG167^3+BH167^3+BI167^3+BJ167^3+BK167^3+BL167^3+BM167^3+BN167^3+BG168^3+BH168^3+BI168^3+BJ168^3+BK168^3+BL168^3+BM168^3+BN168^3</f>
        <v>0</v>
      </c>
      <c r="BP168" s="125">
        <f t="shared" si="29"/>
        <v>0</v>
      </c>
      <c r="BQ168" s="61"/>
      <c r="BR168" s="89"/>
      <c r="BS168" s="83"/>
      <c r="BT168" s="83"/>
      <c r="BU168" s="83"/>
      <c r="BV168" s="83"/>
      <c r="BW168" s="83"/>
      <c r="BX168" s="83"/>
      <c r="BY168" s="83"/>
      <c r="BZ168" s="82"/>
      <c r="CA168" s="82"/>
      <c r="CB168" s="82"/>
      <c r="CC168" s="82"/>
      <c r="CD168" s="82"/>
      <c r="CE168" s="82"/>
      <c r="CF168" s="82"/>
      <c r="CG168" s="86"/>
      <c r="CH168" s="66"/>
      <c r="CI168" s="51"/>
      <c r="CJ168" s="144"/>
      <c r="CK168" s="90"/>
      <c r="CL168" s="58"/>
      <c r="CM168" s="3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5"/>
      <c r="DC168" s="172">
        <f>CU167^3+CV167^3+CW167^3+CX167^3+CY167^3+CZ167^3+DA167^3+DB167^3+CU168^3+CV168^3+CW168^3+CX168^3+CY168^3+CZ168^3+DA168^3+DB168^3</f>
        <v>0</v>
      </c>
      <c r="DD168" s="125">
        <f t="shared" si="30"/>
        <v>0</v>
      </c>
      <c r="DE168" s="61"/>
      <c r="DF168" s="81"/>
      <c r="DG168" s="82"/>
      <c r="DH168" s="83"/>
      <c r="DI168" s="83"/>
      <c r="DJ168" s="82"/>
      <c r="DK168" s="82"/>
      <c r="DL168" s="83"/>
      <c r="DM168" s="83"/>
      <c r="DN168" s="82"/>
      <c r="DO168" s="82"/>
      <c r="DP168" s="83"/>
      <c r="DQ168" s="83"/>
      <c r="DR168" s="82"/>
      <c r="DS168" s="82"/>
      <c r="DT168" s="83"/>
      <c r="DU168" s="84"/>
      <c r="DV168" s="66"/>
      <c r="DW168" s="51"/>
      <c r="DY168" s="90"/>
      <c r="DZ168" s="58"/>
      <c r="EA168" s="3"/>
      <c r="EB168" s="4"/>
      <c r="EC168" s="4"/>
      <c r="ED168" s="4"/>
      <c r="EE168" s="4"/>
      <c r="EF168" s="4"/>
      <c r="EG168" s="4"/>
      <c r="EH168" s="4"/>
      <c r="EI168" s="4"/>
      <c r="EJ168" s="4"/>
      <c r="EK168" s="4"/>
      <c r="EL168" s="4"/>
      <c r="EM168" s="4"/>
      <c r="EN168" s="4"/>
      <c r="EO168" s="4"/>
      <c r="EP168" s="5"/>
      <c r="EQ168" s="172">
        <f>EI167^3+EJ167^3+EK167^3+EL167^3+EM167^3+EN167^3+EO167^3+EP167^3+EI168^3+EJ168^3+EK168^3+EL168^3+EM168^3+EN168^3+EO168^3+EP168^3</f>
        <v>0</v>
      </c>
      <c r="ER168" s="125">
        <f t="shared" si="31"/>
        <v>0</v>
      </c>
      <c r="ES168" s="61"/>
      <c r="ET168" s="174"/>
      <c r="EU168" s="131"/>
      <c r="EV168" s="131"/>
      <c r="EW168" s="82"/>
      <c r="EX168" s="83"/>
      <c r="EY168" s="131"/>
      <c r="EZ168" s="131"/>
      <c r="FA168" s="131"/>
      <c r="FB168" s="131"/>
      <c r="FC168" s="131"/>
      <c r="FD168" s="131"/>
      <c r="FE168" s="82"/>
      <c r="FF168" s="83"/>
      <c r="FG168" s="131"/>
      <c r="FH168" s="131"/>
      <c r="FI168" s="175"/>
      <c r="FJ168" s="66"/>
      <c r="FK168" s="51"/>
    </row>
    <row r="169" spans="1:167" x14ac:dyDescent="0.2">
      <c r="A169" s="32"/>
      <c r="B169" s="32"/>
      <c r="C169" s="32"/>
      <c r="D169" s="106" t="s">
        <v>88</v>
      </c>
      <c r="E169" s="107" t="s">
        <v>207</v>
      </c>
      <c r="F169" s="108">
        <f>B4+(155*B6)</f>
        <v>156</v>
      </c>
      <c r="G169" s="104"/>
      <c r="H169" s="43"/>
      <c r="I169" s="57"/>
      <c r="J169" s="58"/>
      <c r="K169" s="3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5"/>
      <c r="AA169" s="172">
        <f>K169^3+L169^3+M169^3+N169^3+O169^3+P169^3+Q169^3+R169^3+K170^3+L170^3+M170^3+N170^3+O170^3+P170^3+Q170^3+R170^3</f>
        <v>0</v>
      </c>
      <c r="AB169" s="125">
        <f t="shared" si="28"/>
        <v>0</v>
      </c>
      <c r="AC169" s="61"/>
      <c r="AD169" s="89"/>
      <c r="AE169" s="83"/>
      <c r="AF169" s="83"/>
      <c r="AG169" s="83"/>
      <c r="AH169" s="82"/>
      <c r="AI169" s="82"/>
      <c r="AJ169" s="82"/>
      <c r="AK169" s="82"/>
      <c r="AL169" s="83"/>
      <c r="AM169" s="83"/>
      <c r="AN169" s="83"/>
      <c r="AO169" s="83"/>
      <c r="AP169" s="82"/>
      <c r="AQ169" s="82"/>
      <c r="AR169" s="82"/>
      <c r="AS169" s="86"/>
      <c r="AT169" s="66"/>
      <c r="AU169" s="51"/>
      <c r="AW169" s="57"/>
      <c r="AX169" s="58"/>
      <c r="AY169" s="3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5"/>
      <c r="BO169" s="172">
        <f>AY169^3+AZ169^3+BA169^3+BB169^3+BC169^3+BD169^3+BE169^3+BF169^3+AY170^3+AZ170^3+BA170^3+BB170^3+BC170^3+BD170^3+BE170^3+BF170^3</f>
        <v>0</v>
      </c>
      <c r="BP169" s="125">
        <f t="shared" si="29"/>
        <v>0</v>
      </c>
      <c r="BQ169" s="61"/>
      <c r="BR169" s="81"/>
      <c r="BS169" s="82"/>
      <c r="BT169" s="82"/>
      <c r="BU169" s="82"/>
      <c r="BV169" s="82"/>
      <c r="BW169" s="82"/>
      <c r="BX169" s="82"/>
      <c r="BY169" s="82"/>
      <c r="BZ169" s="83"/>
      <c r="CA169" s="83"/>
      <c r="CB169" s="83"/>
      <c r="CC169" s="83"/>
      <c r="CD169" s="83"/>
      <c r="CE169" s="83"/>
      <c r="CF169" s="83"/>
      <c r="CG169" s="84"/>
      <c r="CH169" s="66"/>
      <c r="CI169" s="51"/>
      <c r="CJ169" s="144"/>
      <c r="CK169" s="57"/>
      <c r="CL169" s="58"/>
      <c r="CM169" s="3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5"/>
      <c r="DC169" s="172">
        <f>CM169^3+CN169^3+CO169^3+CP169^3+CQ169^3+CR169^3+CS169^3+CT169^3+CM170^3+CN170^3+CO170^3+CP170^3+CQ170^3+CR170^3+CS170^3+CT170^3</f>
        <v>0</v>
      </c>
      <c r="DD169" s="125">
        <f t="shared" si="30"/>
        <v>0</v>
      </c>
      <c r="DE169" s="61"/>
      <c r="DF169" s="81"/>
      <c r="DG169" s="82"/>
      <c r="DH169" s="83"/>
      <c r="DI169" s="83"/>
      <c r="DJ169" s="82"/>
      <c r="DK169" s="82"/>
      <c r="DL169" s="83"/>
      <c r="DM169" s="83"/>
      <c r="DN169" s="82"/>
      <c r="DO169" s="82"/>
      <c r="DP169" s="83"/>
      <c r="DQ169" s="83"/>
      <c r="DR169" s="82"/>
      <c r="DS169" s="82"/>
      <c r="DT169" s="83"/>
      <c r="DU169" s="84"/>
      <c r="DV169" s="66"/>
      <c r="DW169" s="51"/>
      <c r="DY169" s="57"/>
      <c r="DZ169" s="58"/>
      <c r="EA169" s="3"/>
      <c r="EB169" s="4"/>
      <c r="EC169" s="4"/>
      <c r="ED169" s="4"/>
      <c r="EE169" s="4"/>
      <c r="EF169" s="4"/>
      <c r="EG169" s="4"/>
      <c r="EH169" s="4"/>
      <c r="EI169" s="4"/>
      <c r="EJ169" s="4"/>
      <c r="EK169" s="4"/>
      <c r="EL169" s="4"/>
      <c r="EM169" s="4"/>
      <c r="EN169" s="4"/>
      <c r="EO169" s="4"/>
      <c r="EP169" s="5"/>
      <c r="EQ169" s="172">
        <f>EA169^3+EB169^3+EC169^3+ED169^3+EE169^3+EF169^3+EG169^3+EH169^3+EA170^3+EB170^3+EC170^3+ED170^3+EE170^3+EF170^3+EG170^3+EH170^3</f>
        <v>0</v>
      </c>
      <c r="ER169" s="125">
        <f t="shared" si="31"/>
        <v>0</v>
      </c>
      <c r="ES169" s="61"/>
      <c r="ET169" s="174"/>
      <c r="EU169" s="131"/>
      <c r="EV169" s="131"/>
      <c r="EW169" s="83"/>
      <c r="EX169" s="82"/>
      <c r="EY169" s="131"/>
      <c r="EZ169" s="131"/>
      <c r="FA169" s="131"/>
      <c r="FB169" s="131"/>
      <c r="FC169" s="131"/>
      <c r="FD169" s="131"/>
      <c r="FE169" s="83"/>
      <c r="FF169" s="82"/>
      <c r="FG169" s="131"/>
      <c r="FH169" s="131"/>
      <c r="FI169" s="175"/>
      <c r="FJ169" s="66"/>
      <c r="FK169" s="51"/>
    </row>
    <row r="170" spans="1:167" x14ac:dyDescent="0.2">
      <c r="A170" s="32"/>
      <c r="B170" s="32"/>
      <c r="C170" s="32"/>
      <c r="D170" s="106" t="s">
        <v>9</v>
      </c>
      <c r="E170" s="107" t="s">
        <v>207</v>
      </c>
      <c r="F170" s="108">
        <f>B4+(156*B6)</f>
        <v>157</v>
      </c>
      <c r="G170" s="104"/>
      <c r="H170" s="43"/>
      <c r="I170" s="57"/>
      <c r="J170" s="58"/>
      <c r="K170" s="3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5"/>
      <c r="AA170" s="172">
        <f>S169^3+T169^3+U169^3+V169^3+W169^3+X169^3+Y169^3+Z169^3+S170^3+T170^3+U170^3+V170^3+W170^3+X170^3+Y170^3+Z170^3</f>
        <v>0</v>
      </c>
      <c r="AB170" s="125">
        <f t="shared" si="28"/>
        <v>0</v>
      </c>
      <c r="AC170" s="61"/>
      <c r="AD170" s="89"/>
      <c r="AE170" s="83"/>
      <c r="AF170" s="83"/>
      <c r="AG170" s="83"/>
      <c r="AH170" s="82"/>
      <c r="AI170" s="82"/>
      <c r="AJ170" s="82"/>
      <c r="AK170" s="82"/>
      <c r="AL170" s="83"/>
      <c r="AM170" s="83"/>
      <c r="AN170" s="83"/>
      <c r="AO170" s="83"/>
      <c r="AP170" s="82"/>
      <c r="AQ170" s="82"/>
      <c r="AR170" s="82"/>
      <c r="AS170" s="86"/>
      <c r="AT170" s="66"/>
      <c r="AU170" s="51"/>
      <c r="AW170" s="57"/>
      <c r="AX170" s="58"/>
      <c r="AY170" s="3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5"/>
      <c r="BO170" s="172">
        <f>BG169^3+BH169^3+BI169^3+BJ169^3+BK169^3+BL169^3+BM169^3+BN169^3+BG170^3+BH170^3+BI170^3+BJ170^3+BK170^3+BL170^3+BM170^3+BN170^3</f>
        <v>0</v>
      </c>
      <c r="BP170" s="125">
        <f t="shared" si="29"/>
        <v>0</v>
      </c>
      <c r="BQ170" s="61"/>
      <c r="BR170" s="81"/>
      <c r="BS170" s="82"/>
      <c r="BT170" s="82"/>
      <c r="BU170" s="82"/>
      <c r="BV170" s="82"/>
      <c r="BW170" s="82"/>
      <c r="BX170" s="82"/>
      <c r="BY170" s="82"/>
      <c r="BZ170" s="83"/>
      <c r="CA170" s="83"/>
      <c r="CB170" s="83"/>
      <c r="CC170" s="83"/>
      <c r="CD170" s="83"/>
      <c r="CE170" s="83"/>
      <c r="CF170" s="83"/>
      <c r="CG170" s="84"/>
      <c r="CH170" s="66"/>
      <c r="CI170" s="51"/>
      <c r="CJ170" s="144"/>
      <c r="CK170" s="57"/>
      <c r="CL170" s="58"/>
      <c r="CM170" s="3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5"/>
      <c r="DC170" s="172">
        <f>CU169^3+CV169^3+CW169^3+CX169^3+CY169^3+CZ169^3+DA169^3+DB169^3+CU170^3+CV170^3+CW170^3+CX170^3+CY170^3+CZ170^3+DA170^3+DB170^3</f>
        <v>0</v>
      </c>
      <c r="DD170" s="125">
        <f t="shared" si="30"/>
        <v>0</v>
      </c>
      <c r="DE170" s="61"/>
      <c r="DF170" s="81"/>
      <c r="DG170" s="82"/>
      <c r="DH170" s="83"/>
      <c r="DI170" s="83"/>
      <c r="DJ170" s="82"/>
      <c r="DK170" s="82"/>
      <c r="DL170" s="83"/>
      <c r="DM170" s="83"/>
      <c r="DN170" s="82"/>
      <c r="DO170" s="82"/>
      <c r="DP170" s="83"/>
      <c r="DQ170" s="83"/>
      <c r="DR170" s="82"/>
      <c r="DS170" s="82"/>
      <c r="DT170" s="83"/>
      <c r="DU170" s="84"/>
      <c r="DV170" s="66"/>
      <c r="DW170" s="51"/>
      <c r="DY170" s="57"/>
      <c r="DZ170" s="58"/>
      <c r="EA170" s="3"/>
      <c r="EB170" s="4"/>
      <c r="EC170" s="4"/>
      <c r="ED170" s="4"/>
      <c r="EE170" s="4"/>
      <c r="EF170" s="4"/>
      <c r="EG170" s="4"/>
      <c r="EH170" s="4"/>
      <c r="EI170" s="4"/>
      <c r="EJ170" s="4"/>
      <c r="EK170" s="4"/>
      <c r="EL170" s="4"/>
      <c r="EM170" s="4"/>
      <c r="EN170" s="4"/>
      <c r="EO170" s="4"/>
      <c r="EP170" s="5"/>
      <c r="EQ170" s="172">
        <f>EI169^3+EJ169^3+EK169^3+EL169^3+EM169^3+EN169^3+EO169^3+EP169^3+EI170^3+EJ170^3+EK170^3+EL170^3+EM170^3+EN170^3+EO170^3+EP170^3</f>
        <v>0</v>
      </c>
      <c r="ER170" s="125">
        <f t="shared" si="31"/>
        <v>0</v>
      </c>
      <c r="ES170" s="61"/>
      <c r="ET170" s="174"/>
      <c r="EU170" s="131"/>
      <c r="EV170" s="83"/>
      <c r="EW170" s="131"/>
      <c r="EX170" s="131"/>
      <c r="EY170" s="82"/>
      <c r="EZ170" s="131"/>
      <c r="FA170" s="131"/>
      <c r="FB170" s="131"/>
      <c r="FC170" s="131"/>
      <c r="FD170" s="83"/>
      <c r="FE170" s="131"/>
      <c r="FF170" s="131"/>
      <c r="FG170" s="82"/>
      <c r="FH170" s="131"/>
      <c r="FI170" s="175"/>
      <c r="FJ170" s="66"/>
      <c r="FK170" s="51"/>
    </row>
    <row r="171" spans="1:167" x14ac:dyDescent="0.2">
      <c r="A171" s="32"/>
      <c r="B171" s="32"/>
      <c r="C171" s="32"/>
      <c r="D171" s="106" t="s">
        <v>208</v>
      </c>
      <c r="E171" s="107" t="s">
        <v>207</v>
      </c>
      <c r="F171" s="110">
        <f>B4+(157*B6)</f>
        <v>158</v>
      </c>
      <c r="G171" s="104"/>
      <c r="H171" s="43"/>
      <c r="I171" s="57"/>
      <c r="J171" s="58"/>
      <c r="K171" s="3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5"/>
      <c r="AA171" s="172">
        <f>K171^3+L171^3+M171^3+N171^3+O171^3+P171^3+Q171^3+R171^3+K172^3+L172^3+M172^3+N172^3+O172^3+P172^3+Q172^3+R172^3</f>
        <v>0</v>
      </c>
      <c r="AB171" s="125">
        <f t="shared" si="28"/>
        <v>0</v>
      </c>
      <c r="AC171" s="61"/>
      <c r="AD171" s="89"/>
      <c r="AE171" s="83"/>
      <c r="AF171" s="83"/>
      <c r="AG171" s="83"/>
      <c r="AH171" s="82"/>
      <c r="AI171" s="82"/>
      <c r="AJ171" s="82"/>
      <c r="AK171" s="82"/>
      <c r="AL171" s="83"/>
      <c r="AM171" s="83"/>
      <c r="AN171" s="83"/>
      <c r="AO171" s="83"/>
      <c r="AP171" s="82"/>
      <c r="AQ171" s="82"/>
      <c r="AR171" s="82"/>
      <c r="AS171" s="86"/>
      <c r="AT171" s="66"/>
      <c r="AU171" s="51"/>
      <c r="AW171" s="57"/>
      <c r="AX171" s="58"/>
      <c r="AY171" s="3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5"/>
      <c r="BO171" s="172">
        <f>AY171^3+AZ171^3+BA171^3+BB171^3+BC171^3+BD171^3+BE171^3+BF171^3+AY172^3+AZ172^3+BA172^3+BB172^3+BC172^3+BD172^3+BE172^3+BF172^3</f>
        <v>0</v>
      </c>
      <c r="BP171" s="125">
        <f t="shared" si="29"/>
        <v>0</v>
      </c>
      <c r="BQ171" s="61"/>
      <c r="BR171" s="89"/>
      <c r="BS171" s="83"/>
      <c r="BT171" s="83"/>
      <c r="BU171" s="83"/>
      <c r="BV171" s="83"/>
      <c r="BW171" s="83"/>
      <c r="BX171" s="83"/>
      <c r="BY171" s="83"/>
      <c r="BZ171" s="82"/>
      <c r="CA171" s="82"/>
      <c r="CB171" s="82"/>
      <c r="CC171" s="82"/>
      <c r="CD171" s="82"/>
      <c r="CE171" s="82"/>
      <c r="CF171" s="82"/>
      <c r="CG171" s="86"/>
      <c r="CH171" s="66"/>
      <c r="CI171" s="51"/>
      <c r="CJ171" s="144"/>
      <c r="CK171" s="57"/>
      <c r="CL171" s="58"/>
      <c r="CM171" s="3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5"/>
      <c r="DC171" s="172">
        <f>CM171^3+CN171^3+CO171^3+CP171^3+CQ171^3+CR171^3+CS171^3+CT171^3+CM172^3+CN172^3+CO172^3+CP172^3+CQ172^3+CR172^3+CS172^3+CT172^3</f>
        <v>0</v>
      </c>
      <c r="DD171" s="125">
        <f t="shared" si="30"/>
        <v>0</v>
      </c>
      <c r="DE171" s="61"/>
      <c r="DF171" s="81"/>
      <c r="DG171" s="82"/>
      <c r="DH171" s="83"/>
      <c r="DI171" s="83"/>
      <c r="DJ171" s="82"/>
      <c r="DK171" s="82"/>
      <c r="DL171" s="83"/>
      <c r="DM171" s="83"/>
      <c r="DN171" s="82"/>
      <c r="DO171" s="82"/>
      <c r="DP171" s="83"/>
      <c r="DQ171" s="83"/>
      <c r="DR171" s="82"/>
      <c r="DS171" s="82"/>
      <c r="DT171" s="83"/>
      <c r="DU171" s="84"/>
      <c r="DV171" s="66"/>
      <c r="DW171" s="51"/>
      <c r="DY171" s="57"/>
      <c r="DZ171" s="58"/>
      <c r="EA171" s="3"/>
      <c r="EB171" s="4"/>
      <c r="EC171" s="4"/>
      <c r="ED171" s="4"/>
      <c r="EE171" s="4"/>
      <c r="EF171" s="4"/>
      <c r="EG171" s="4"/>
      <c r="EH171" s="4"/>
      <c r="EI171" s="4"/>
      <c r="EJ171" s="4"/>
      <c r="EK171" s="4"/>
      <c r="EL171" s="4"/>
      <c r="EM171" s="4"/>
      <c r="EN171" s="4"/>
      <c r="EO171" s="4"/>
      <c r="EP171" s="5"/>
      <c r="EQ171" s="172">
        <f>EA171^3+EB171^3+EC171^3+ED171^3+EE171^3+EF171^3+EG171^3+EH171^3+EA172^3+EB172^3+EC172^3+ED172^3+EE172^3+EF172^3+EG172^3+EH172^3</f>
        <v>0</v>
      </c>
      <c r="ER171" s="125">
        <f t="shared" si="31"/>
        <v>0</v>
      </c>
      <c r="ES171" s="61"/>
      <c r="ET171" s="174"/>
      <c r="EU171" s="83"/>
      <c r="EV171" s="131"/>
      <c r="EW171" s="131"/>
      <c r="EX171" s="131"/>
      <c r="EY171" s="131"/>
      <c r="EZ171" s="82"/>
      <c r="FA171" s="131"/>
      <c r="FB171" s="131"/>
      <c r="FC171" s="83"/>
      <c r="FD171" s="131"/>
      <c r="FE171" s="131"/>
      <c r="FF171" s="131"/>
      <c r="FG171" s="131"/>
      <c r="FH171" s="82"/>
      <c r="FI171" s="175"/>
      <c r="FJ171" s="66"/>
      <c r="FK171" s="51"/>
    </row>
    <row r="172" spans="1:167" x14ac:dyDescent="0.2">
      <c r="A172" s="32"/>
      <c r="B172" s="32"/>
      <c r="C172" s="32"/>
      <c r="D172" s="106" t="s">
        <v>182</v>
      </c>
      <c r="E172" s="107" t="s">
        <v>207</v>
      </c>
      <c r="F172" s="110">
        <f>B4+(158*B6)</f>
        <v>159</v>
      </c>
      <c r="G172" s="104"/>
      <c r="H172" s="43"/>
      <c r="I172" s="57"/>
      <c r="J172" s="58"/>
      <c r="K172" s="3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5"/>
      <c r="AA172" s="172">
        <f>S171^3+T171^3+U171^3+V171^3+W171^3+X171^3+Y171^3+Z171^3+S172^3+T172^3+U172^3+V172^3+W172^3+X172^3+Y172^3+Z172^3</f>
        <v>0</v>
      </c>
      <c r="AB172" s="125">
        <f t="shared" si="28"/>
        <v>0</v>
      </c>
      <c r="AC172" s="61"/>
      <c r="AD172" s="89"/>
      <c r="AE172" s="83"/>
      <c r="AF172" s="83"/>
      <c r="AG172" s="83"/>
      <c r="AH172" s="82"/>
      <c r="AI172" s="82"/>
      <c r="AJ172" s="82"/>
      <c r="AK172" s="82"/>
      <c r="AL172" s="83"/>
      <c r="AM172" s="83"/>
      <c r="AN172" s="83"/>
      <c r="AO172" s="83"/>
      <c r="AP172" s="82"/>
      <c r="AQ172" s="82"/>
      <c r="AR172" s="82"/>
      <c r="AS172" s="86"/>
      <c r="AT172" s="66"/>
      <c r="AU172" s="51"/>
      <c r="AW172" s="57"/>
      <c r="AX172" s="145"/>
      <c r="AY172" s="3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5"/>
      <c r="BO172" s="172">
        <f>BG171^3+BH171^3+BI171^3+BJ171^3+BK171^3+BL171^3+BM171^3+BN171^3+BG172^3+BH172^3+BI172^3+BJ172^3+BK172^3+BL172^3+BM172^3+BN172^3</f>
        <v>0</v>
      </c>
      <c r="BP172" s="125">
        <f t="shared" si="29"/>
        <v>0</v>
      </c>
      <c r="BQ172" s="61"/>
      <c r="BR172" s="89"/>
      <c r="BS172" s="83"/>
      <c r="BT172" s="83"/>
      <c r="BU172" s="83"/>
      <c r="BV172" s="83"/>
      <c r="BW172" s="83"/>
      <c r="BX172" s="83"/>
      <c r="BY172" s="83"/>
      <c r="BZ172" s="82"/>
      <c r="CA172" s="82"/>
      <c r="CB172" s="82"/>
      <c r="CC172" s="82"/>
      <c r="CD172" s="82"/>
      <c r="CE172" s="82"/>
      <c r="CF172" s="82"/>
      <c r="CG172" s="86"/>
      <c r="CH172" s="66"/>
      <c r="CI172" s="51"/>
      <c r="CJ172" s="144"/>
      <c r="CK172" s="57"/>
      <c r="CL172" s="145"/>
      <c r="CM172" s="3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5"/>
      <c r="DC172" s="172">
        <f>CU171^3+CV171^3+CW171^3+CX171^3+CY171^3+CZ171^3+DA171^3+DB171^3+CU172^3+CV172^3+CW172^3+CX172^3+CY172^3+CZ172^3+DA172^3+DB172^3</f>
        <v>0</v>
      </c>
      <c r="DD172" s="125">
        <f t="shared" si="30"/>
        <v>0</v>
      </c>
      <c r="DE172" s="61"/>
      <c r="DF172" s="81"/>
      <c r="DG172" s="82"/>
      <c r="DH172" s="83"/>
      <c r="DI172" s="83"/>
      <c r="DJ172" s="82"/>
      <c r="DK172" s="82"/>
      <c r="DL172" s="83"/>
      <c r="DM172" s="83"/>
      <c r="DN172" s="82"/>
      <c r="DO172" s="82"/>
      <c r="DP172" s="83"/>
      <c r="DQ172" s="83"/>
      <c r="DR172" s="82"/>
      <c r="DS172" s="82"/>
      <c r="DT172" s="83"/>
      <c r="DU172" s="84"/>
      <c r="DV172" s="66"/>
      <c r="DW172" s="51"/>
      <c r="DY172" s="57"/>
      <c r="DZ172" s="145"/>
      <c r="EA172" s="3"/>
      <c r="EB172" s="4"/>
      <c r="EC172" s="4"/>
      <c r="ED172" s="4"/>
      <c r="EE172" s="4"/>
      <c r="EF172" s="4"/>
      <c r="EG172" s="4"/>
      <c r="EH172" s="4"/>
      <c r="EI172" s="4"/>
      <c r="EJ172" s="4"/>
      <c r="EK172" s="4"/>
      <c r="EL172" s="4"/>
      <c r="EM172" s="4"/>
      <c r="EN172" s="4"/>
      <c r="EO172" s="4"/>
      <c r="EP172" s="5"/>
      <c r="EQ172" s="172">
        <f>EI171^3+EJ171^3+EK171^3+EL171^3+EM171^3+EN171^3+EO171^3+EP171^3+EI172^3+EJ172^3+EK172^3+EL172^3+EM172^3+EN172^3+EO172^3+EP172^3</f>
        <v>0</v>
      </c>
      <c r="ER172" s="125">
        <f t="shared" si="31"/>
        <v>0</v>
      </c>
      <c r="ES172" s="61"/>
      <c r="ET172" s="89"/>
      <c r="EU172" s="131"/>
      <c r="EV172" s="131"/>
      <c r="EW172" s="131"/>
      <c r="EX172" s="131"/>
      <c r="EY172" s="131"/>
      <c r="EZ172" s="131"/>
      <c r="FA172" s="82"/>
      <c r="FB172" s="83"/>
      <c r="FC172" s="131"/>
      <c r="FD172" s="131"/>
      <c r="FE172" s="131"/>
      <c r="FF172" s="131"/>
      <c r="FG172" s="131"/>
      <c r="FH172" s="131"/>
      <c r="FI172" s="86"/>
      <c r="FJ172" s="66"/>
      <c r="FK172" s="51"/>
    </row>
    <row r="173" spans="1:167" x14ac:dyDescent="0.2">
      <c r="A173" s="32"/>
      <c r="B173" s="32"/>
      <c r="C173" s="32"/>
      <c r="D173" s="151" t="s">
        <v>50</v>
      </c>
      <c r="E173" s="107" t="s">
        <v>207</v>
      </c>
      <c r="F173" s="108">
        <f>B4+(159*B6)</f>
        <v>160</v>
      </c>
      <c r="G173" s="104"/>
      <c r="H173" s="43"/>
      <c r="I173" s="57"/>
      <c r="J173" s="58"/>
      <c r="K173" s="3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5"/>
      <c r="AA173" s="172">
        <f>K173^3+L173^3+M173^3+N173^3+O173^3+P173^3+Q173^3+R173^3+K174^3+L174^3+M174^3+N174^3+O174^3+P174^3+Q174^3+R174^3</f>
        <v>0</v>
      </c>
      <c r="AB173" s="125">
        <f t="shared" si="28"/>
        <v>0</v>
      </c>
      <c r="AC173" s="95"/>
      <c r="AD173" s="81"/>
      <c r="AE173" s="82"/>
      <c r="AF173" s="82"/>
      <c r="AG173" s="82"/>
      <c r="AH173" s="83"/>
      <c r="AI173" s="83"/>
      <c r="AJ173" s="83"/>
      <c r="AK173" s="83"/>
      <c r="AL173" s="82"/>
      <c r="AM173" s="82"/>
      <c r="AN173" s="82"/>
      <c r="AO173" s="82"/>
      <c r="AP173" s="83"/>
      <c r="AQ173" s="83"/>
      <c r="AR173" s="83"/>
      <c r="AS173" s="84"/>
      <c r="AT173" s="66"/>
      <c r="AU173" s="51"/>
      <c r="AW173" s="57"/>
      <c r="AX173" s="145"/>
      <c r="AY173" s="3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5"/>
      <c r="BO173" s="172">
        <f>AY173^3+AZ173^3+BA173^3+BB173^3+BC173^3+BD173^3+BE173^3+BF173^3+AY174^3+AZ174^3+BA174^3+BB174^3+BC174^3+BD174^3+BE174^3+BF174^3</f>
        <v>0</v>
      </c>
      <c r="BP173" s="125">
        <f t="shared" si="29"/>
        <v>0</v>
      </c>
      <c r="BQ173" s="95"/>
      <c r="BR173" s="81"/>
      <c r="BS173" s="82"/>
      <c r="BT173" s="82"/>
      <c r="BU173" s="82"/>
      <c r="BV173" s="82"/>
      <c r="BW173" s="82"/>
      <c r="BX173" s="82"/>
      <c r="BY173" s="82"/>
      <c r="BZ173" s="83"/>
      <c r="CA173" s="83"/>
      <c r="CB173" s="83"/>
      <c r="CC173" s="83"/>
      <c r="CD173" s="83"/>
      <c r="CE173" s="83"/>
      <c r="CF173" s="83"/>
      <c r="CG173" s="84"/>
      <c r="CH173" s="66"/>
      <c r="CI173" s="51"/>
      <c r="CJ173" s="144"/>
      <c r="CK173" s="57"/>
      <c r="CL173" s="145"/>
      <c r="CM173" s="3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5"/>
      <c r="DC173" s="172">
        <f>CM173^3+CN173^3+CO173^3+CP173^3+CQ173^3+CR173^3+CS173^3+CT173^3+CM174^3+CN174^3+CO174^3+CP174^3+CQ174^3+CR174^3+CS174^3+CT174^3</f>
        <v>0</v>
      </c>
      <c r="DD173" s="125">
        <f t="shared" si="30"/>
        <v>0</v>
      </c>
      <c r="DE173" s="95"/>
      <c r="DF173" s="89"/>
      <c r="DG173" s="83"/>
      <c r="DH173" s="82"/>
      <c r="DI173" s="82"/>
      <c r="DJ173" s="83"/>
      <c r="DK173" s="83"/>
      <c r="DL173" s="82"/>
      <c r="DM173" s="82"/>
      <c r="DN173" s="83"/>
      <c r="DO173" s="83"/>
      <c r="DP173" s="82"/>
      <c r="DQ173" s="82"/>
      <c r="DR173" s="83"/>
      <c r="DS173" s="83"/>
      <c r="DT173" s="82"/>
      <c r="DU173" s="86"/>
      <c r="DV173" s="66"/>
      <c r="DW173" s="51"/>
      <c r="DY173" s="57"/>
      <c r="DZ173" s="145"/>
      <c r="EA173" s="3"/>
      <c r="EB173" s="4"/>
      <c r="EC173" s="4"/>
      <c r="ED173" s="4"/>
      <c r="EE173" s="4"/>
      <c r="EF173" s="4"/>
      <c r="EG173" s="4"/>
      <c r="EH173" s="4"/>
      <c r="EI173" s="4"/>
      <c r="EJ173" s="4"/>
      <c r="EK173" s="4"/>
      <c r="EL173" s="4"/>
      <c r="EM173" s="4"/>
      <c r="EN173" s="4"/>
      <c r="EO173" s="4"/>
      <c r="EP173" s="5"/>
      <c r="EQ173" s="172">
        <f>EA173^3+EB173^3+EC173^3+ED173^3+EE173^3+EF173^3+EG173^3+EH173^3+EA174^3+EB174^3+EC174^3+ED174^3+EE174^3+EF174^3+EG174^3+EH174^3</f>
        <v>0</v>
      </c>
      <c r="ER173" s="125">
        <f t="shared" si="31"/>
        <v>0</v>
      </c>
      <c r="ES173" s="95"/>
      <c r="ET173" s="81"/>
      <c r="EU173" s="131"/>
      <c r="EV173" s="131"/>
      <c r="EW173" s="131"/>
      <c r="EX173" s="131"/>
      <c r="EY173" s="131"/>
      <c r="EZ173" s="131"/>
      <c r="FA173" s="83"/>
      <c r="FB173" s="82"/>
      <c r="FC173" s="131"/>
      <c r="FD173" s="131"/>
      <c r="FE173" s="131"/>
      <c r="FF173" s="131"/>
      <c r="FG173" s="131"/>
      <c r="FH173" s="131"/>
      <c r="FI173" s="84"/>
      <c r="FJ173" s="66"/>
      <c r="FK173" s="51"/>
    </row>
    <row r="174" spans="1:167" x14ac:dyDescent="0.2">
      <c r="A174" s="32"/>
      <c r="B174" s="32"/>
      <c r="C174" s="32"/>
      <c r="D174" s="106" t="s">
        <v>206</v>
      </c>
      <c r="E174" s="107" t="s">
        <v>207</v>
      </c>
      <c r="F174" s="108">
        <f>B4+(160*B6)</f>
        <v>161</v>
      </c>
      <c r="G174" s="104"/>
      <c r="H174" s="43"/>
      <c r="I174" s="57"/>
      <c r="J174" s="58"/>
      <c r="K174" s="3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5"/>
      <c r="AA174" s="172">
        <f>S173^3+T173^3+U173^3+V173^3+W173^3+X173^3+Y173^3+Z173^3+S174^3+T174^3+U174^3+V174^3+W174^3+X174^3+Y174^3+Z174^3</f>
        <v>0</v>
      </c>
      <c r="AB174" s="125">
        <f t="shared" si="28"/>
        <v>0</v>
      </c>
      <c r="AC174" s="61"/>
      <c r="AD174" s="81"/>
      <c r="AE174" s="82"/>
      <c r="AF174" s="82"/>
      <c r="AG174" s="82"/>
      <c r="AH174" s="83"/>
      <c r="AI174" s="83"/>
      <c r="AJ174" s="83"/>
      <c r="AK174" s="83"/>
      <c r="AL174" s="82"/>
      <c r="AM174" s="82"/>
      <c r="AN174" s="82"/>
      <c r="AO174" s="82"/>
      <c r="AP174" s="83"/>
      <c r="AQ174" s="83"/>
      <c r="AR174" s="83"/>
      <c r="AS174" s="84"/>
      <c r="AT174" s="66"/>
      <c r="AU174" s="51"/>
      <c r="AW174" s="57"/>
      <c r="AX174" s="58"/>
      <c r="AY174" s="3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5"/>
      <c r="BO174" s="172">
        <f>BG173^3+BH173^3+BI173^3+BJ173^3+BK173^3+BL173^3+BM173^3+BN173^3+BG174^3+BH174^3+BI174^3+BJ174^3+BK174^3+BL174^3+BM174^3+BN174^3</f>
        <v>0</v>
      </c>
      <c r="BP174" s="125">
        <f t="shared" si="29"/>
        <v>0</v>
      </c>
      <c r="BQ174" s="61"/>
      <c r="BR174" s="81"/>
      <c r="BS174" s="82"/>
      <c r="BT174" s="82"/>
      <c r="BU174" s="82"/>
      <c r="BV174" s="82"/>
      <c r="BW174" s="82"/>
      <c r="BX174" s="82"/>
      <c r="BY174" s="82"/>
      <c r="BZ174" s="83"/>
      <c r="CA174" s="83"/>
      <c r="CB174" s="83"/>
      <c r="CC174" s="83"/>
      <c r="CD174" s="83"/>
      <c r="CE174" s="83"/>
      <c r="CF174" s="83"/>
      <c r="CG174" s="84"/>
      <c r="CH174" s="66"/>
      <c r="CI174" s="51"/>
      <c r="CJ174" s="144"/>
      <c r="CK174" s="57"/>
      <c r="CL174" s="58"/>
      <c r="CM174" s="3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5"/>
      <c r="DC174" s="172">
        <f>CU173^3+CV173^3+CW173^3+CX173^3+CY173^3+CZ173^3+DA173^3+DB173^3+CU174^3+CV174^3+CW174^3+CX174^3+CY174^3+CZ174^3+DA174^3+DB174^3</f>
        <v>0</v>
      </c>
      <c r="DD174" s="125">
        <f t="shared" si="30"/>
        <v>0</v>
      </c>
      <c r="DE174" s="61"/>
      <c r="DF174" s="89"/>
      <c r="DG174" s="83"/>
      <c r="DH174" s="82"/>
      <c r="DI174" s="82"/>
      <c r="DJ174" s="83"/>
      <c r="DK174" s="83"/>
      <c r="DL174" s="82"/>
      <c r="DM174" s="82"/>
      <c r="DN174" s="83"/>
      <c r="DO174" s="83"/>
      <c r="DP174" s="82"/>
      <c r="DQ174" s="82"/>
      <c r="DR174" s="83"/>
      <c r="DS174" s="83"/>
      <c r="DT174" s="82"/>
      <c r="DU174" s="86"/>
      <c r="DV174" s="66"/>
      <c r="DW174" s="51"/>
      <c r="DY174" s="57"/>
      <c r="DZ174" s="58"/>
      <c r="EA174" s="3"/>
      <c r="EB174" s="4"/>
      <c r="EC174" s="4"/>
      <c r="ED174" s="4"/>
      <c r="EE174" s="4"/>
      <c r="EF174" s="4"/>
      <c r="EG174" s="4"/>
      <c r="EH174" s="4"/>
      <c r="EI174" s="4"/>
      <c r="EJ174" s="4"/>
      <c r="EK174" s="4"/>
      <c r="EL174" s="4"/>
      <c r="EM174" s="4"/>
      <c r="EN174" s="4"/>
      <c r="EO174" s="4"/>
      <c r="EP174" s="5"/>
      <c r="EQ174" s="172">
        <f>EI173^3+EJ173^3+EK173^3+EL173^3+EM173^3+EN173^3+EO173^3+EP173^3+EI174^3+EJ174^3+EK174^3+EL174^3+EM174^3+EN174^3+EO174^3+EP174^3</f>
        <v>0</v>
      </c>
      <c r="ER174" s="125">
        <f t="shared" si="31"/>
        <v>0</v>
      </c>
      <c r="ES174" s="61"/>
      <c r="ET174" s="174"/>
      <c r="EU174" s="82"/>
      <c r="EV174" s="131"/>
      <c r="EW174" s="131"/>
      <c r="EX174" s="131"/>
      <c r="EY174" s="131"/>
      <c r="EZ174" s="83"/>
      <c r="FA174" s="131"/>
      <c r="FB174" s="131"/>
      <c r="FC174" s="82"/>
      <c r="FD174" s="131"/>
      <c r="FE174" s="131"/>
      <c r="FF174" s="131"/>
      <c r="FG174" s="131"/>
      <c r="FH174" s="83"/>
      <c r="FI174" s="175"/>
      <c r="FJ174" s="66"/>
      <c r="FK174" s="51"/>
    </row>
    <row r="175" spans="1:167" x14ac:dyDescent="0.2">
      <c r="A175" s="32"/>
      <c r="B175" s="32"/>
      <c r="C175" s="32"/>
      <c r="D175" s="106" t="s">
        <v>119</v>
      </c>
      <c r="E175" s="107" t="s">
        <v>207</v>
      </c>
      <c r="F175" s="110">
        <f>B4+(161*B6)</f>
        <v>162</v>
      </c>
      <c r="G175" s="104"/>
      <c r="H175" s="43"/>
      <c r="I175" s="105"/>
      <c r="J175" s="58"/>
      <c r="K175" s="3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5"/>
      <c r="AA175" s="172">
        <f>K175^3+L175^3+M175^3+N175^3+O175^3+P175^3+Q175^3+R175^3+K176^3+L176^3+M176^3+N176^3+O176^3+P176^3+Q176^3+R176^3</f>
        <v>0</v>
      </c>
      <c r="AB175" s="125">
        <f t="shared" si="28"/>
        <v>0</v>
      </c>
      <c r="AC175" s="61"/>
      <c r="AD175" s="81"/>
      <c r="AE175" s="82"/>
      <c r="AF175" s="82"/>
      <c r="AG175" s="82"/>
      <c r="AH175" s="83"/>
      <c r="AI175" s="83"/>
      <c r="AJ175" s="83"/>
      <c r="AK175" s="83"/>
      <c r="AL175" s="82"/>
      <c r="AM175" s="82"/>
      <c r="AN175" s="82"/>
      <c r="AO175" s="82"/>
      <c r="AP175" s="83"/>
      <c r="AQ175" s="83"/>
      <c r="AR175" s="83"/>
      <c r="AS175" s="84"/>
      <c r="AT175" s="66"/>
      <c r="AU175" s="51"/>
      <c r="AW175" s="105"/>
      <c r="AX175" s="58"/>
      <c r="AY175" s="3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5"/>
      <c r="BO175" s="172">
        <f>AY175^3+AZ175^3+BA175^3+BB175^3+BC175^3+BD175^3+BE175^3+BF175^3+AY176^3+AZ176^3+BA176^3+BB176^3+BC176^3+BD176^3+BE176^3+BF176^3</f>
        <v>0</v>
      </c>
      <c r="BP175" s="125">
        <f t="shared" si="29"/>
        <v>0</v>
      </c>
      <c r="BQ175" s="61"/>
      <c r="BR175" s="89"/>
      <c r="BS175" s="83"/>
      <c r="BT175" s="83"/>
      <c r="BU175" s="83"/>
      <c r="BV175" s="83"/>
      <c r="BW175" s="83"/>
      <c r="BX175" s="83"/>
      <c r="BY175" s="83"/>
      <c r="BZ175" s="82"/>
      <c r="CA175" s="82"/>
      <c r="CB175" s="82"/>
      <c r="CC175" s="82"/>
      <c r="CD175" s="82"/>
      <c r="CE175" s="82"/>
      <c r="CF175" s="82"/>
      <c r="CG175" s="86"/>
      <c r="CH175" s="66"/>
      <c r="CI175" s="51"/>
      <c r="CJ175" s="144"/>
      <c r="CK175" s="105"/>
      <c r="CL175" s="58"/>
      <c r="CM175" s="3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5"/>
      <c r="DC175" s="172">
        <f>CM175^3+CN175^3+CO175^3+CP175^3+CQ175^3+CR175^3+CS175^3+CT175^3+CM176^3+CN176^3+CO176^3+CP176^3+CQ176^3+CR176^3+CS176^3+CT176^3</f>
        <v>0</v>
      </c>
      <c r="DD175" s="125">
        <f t="shared" si="30"/>
        <v>0</v>
      </c>
      <c r="DE175" s="61"/>
      <c r="DF175" s="89"/>
      <c r="DG175" s="83"/>
      <c r="DH175" s="82"/>
      <c r="DI175" s="82"/>
      <c r="DJ175" s="83"/>
      <c r="DK175" s="83"/>
      <c r="DL175" s="82"/>
      <c r="DM175" s="82"/>
      <c r="DN175" s="83"/>
      <c r="DO175" s="83"/>
      <c r="DP175" s="82"/>
      <c r="DQ175" s="82"/>
      <c r="DR175" s="83"/>
      <c r="DS175" s="83"/>
      <c r="DT175" s="82"/>
      <c r="DU175" s="86"/>
      <c r="DV175" s="66"/>
      <c r="DW175" s="51"/>
      <c r="DY175" s="105"/>
      <c r="DZ175" s="58"/>
      <c r="EA175" s="3"/>
      <c r="EB175" s="4"/>
      <c r="EC175" s="4"/>
      <c r="ED175" s="4"/>
      <c r="EE175" s="4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5"/>
      <c r="EQ175" s="172">
        <f>EA175^3+EB175^3+EC175^3+ED175^3+EE175^3+EF175^3+EG175^3+EH175^3+EA176^3+EB176^3+EC176^3+ED176^3+EE176^3+EF176^3+EG176^3+EH176^3</f>
        <v>0</v>
      </c>
      <c r="ER175" s="125">
        <f t="shared" si="31"/>
        <v>0</v>
      </c>
      <c r="ES175" s="61"/>
      <c r="ET175" s="174"/>
      <c r="EU175" s="131"/>
      <c r="EV175" s="82"/>
      <c r="EW175" s="131"/>
      <c r="EX175" s="131"/>
      <c r="EY175" s="83"/>
      <c r="EZ175" s="131"/>
      <c r="FA175" s="131"/>
      <c r="FB175" s="131"/>
      <c r="FC175" s="131"/>
      <c r="FD175" s="82"/>
      <c r="FE175" s="131"/>
      <c r="FF175" s="131"/>
      <c r="FG175" s="83"/>
      <c r="FH175" s="131"/>
      <c r="FI175" s="175"/>
      <c r="FJ175" s="66"/>
      <c r="FK175" s="51"/>
    </row>
    <row r="176" spans="1:167" x14ac:dyDescent="0.2">
      <c r="A176" s="32"/>
      <c r="B176" s="32"/>
      <c r="C176" s="32"/>
      <c r="D176" s="106" t="s">
        <v>78</v>
      </c>
      <c r="E176" s="107" t="s">
        <v>207</v>
      </c>
      <c r="F176" s="110">
        <f>B4+(162*B6)</f>
        <v>163</v>
      </c>
      <c r="G176" s="104"/>
      <c r="H176" s="43"/>
      <c r="I176" s="109"/>
      <c r="J176" s="58"/>
      <c r="K176" s="3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5"/>
      <c r="AA176" s="172">
        <f>S175^3+T175^3+U175^3+V175^3+W175^3+X175^3+Y175^3+Z175^3+S176^3+T176^3+U176^3+V176^3+W176^3+X176^3+Y176^3+Z176^3</f>
        <v>0</v>
      </c>
      <c r="AB176" s="125">
        <f t="shared" si="28"/>
        <v>0</v>
      </c>
      <c r="AC176" s="61"/>
      <c r="AD176" s="81"/>
      <c r="AE176" s="82"/>
      <c r="AF176" s="82"/>
      <c r="AG176" s="82"/>
      <c r="AH176" s="83"/>
      <c r="AI176" s="83"/>
      <c r="AJ176" s="83"/>
      <c r="AK176" s="83"/>
      <c r="AL176" s="82"/>
      <c r="AM176" s="82"/>
      <c r="AN176" s="82"/>
      <c r="AO176" s="82"/>
      <c r="AP176" s="83"/>
      <c r="AQ176" s="83"/>
      <c r="AR176" s="83"/>
      <c r="AS176" s="84"/>
      <c r="AT176" s="66"/>
      <c r="AU176" s="51"/>
      <c r="AW176" s="109"/>
      <c r="AX176" s="58"/>
      <c r="AY176" s="3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5"/>
      <c r="BO176" s="172">
        <f>BG175^3+BH175^3+BI175^3+BJ175^3+BK175^3+BL175^3+BM175^3+BN175^3+BG176^3+BH176^3+BI176^3+BJ176^3+BK176^3+BL176^3+BM176^3+BN176^3</f>
        <v>0</v>
      </c>
      <c r="BP176" s="125">
        <f t="shared" si="29"/>
        <v>0</v>
      </c>
      <c r="BQ176" s="61"/>
      <c r="BR176" s="89"/>
      <c r="BS176" s="83"/>
      <c r="BT176" s="83"/>
      <c r="BU176" s="83"/>
      <c r="BV176" s="83"/>
      <c r="BW176" s="83"/>
      <c r="BX176" s="83"/>
      <c r="BY176" s="83"/>
      <c r="BZ176" s="82"/>
      <c r="CA176" s="82"/>
      <c r="CB176" s="82"/>
      <c r="CC176" s="82"/>
      <c r="CD176" s="82"/>
      <c r="CE176" s="82"/>
      <c r="CF176" s="82"/>
      <c r="CG176" s="86"/>
      <c r="CH176" s="66"/>
      <c r="CI176" s="51"/>
      <c r="CJ176" s="144"/>
      <c r="CK176" s="109"/>
      <c r="CL176" s="58"/>
      <c r="CM176" s="3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5"/>
      <c r="DC176" s="172">
        <f>CU175^3+CV175^3+CW175^3+CX175^3+CY175^3+CZ175^3+DA175^3+DB175^3+CU176^3+CV176^3+CW176^3+CX176^3+CY176^3+CZ176^3+DA176^3+DB176^3</f>
        <v>0</v>
      </c>
      <c r="DD176" s="125">
        <f t="shared" si="30"/>
        <v>0</v>
      </c>
      <c r="DE176" s="61"/>
      <c r="DF176" s="89"/>
      <c r="DG176" s="83"/>
      <c r="DH176" s="82"/>
      <c r="DI176" s="82"/>
      <c r="DJ176" s="83"/>
      <c r="DK176" s="83"/>
      <c r="DL176" s="82"/>
      <c r="DM176" s="82"/>
      <c r="DN176" s="83"/>
      <c r="DO176" s="83"/>
      <c r="DP176" s="82"/>
      <c r="DQ176" s="82"/>
      <c r="DR176" s="83"/>
      <c r="DS176" s="83"/>
      <c r="DT176" s="82"/>
      <c r="DU176" s="86"/>
      <c r="DV176" s="66"/>
      <c r="DW176" s="51"/>
      <c r="DY176" s="109"/>
      <c r="DZ176" s="58"/>
      <c r="EA176" s="3"/>
      <c r="EB176" s="4"/>
      <c r="EC176" s="4"/>
      <c r="ED176" s="4"/>
      <c r="EE176" s="4"/>
      <c r="EF176" s="4"/>
      <c r="EG176" s="4"/>
      <c r="EH176" s="4"/>
      <c r="EI176" s="4"/>
      <c r="EJ176" s="4"/>
      <c r="EK176" s="4"/>
      <c r="EL176" s="4"/>
      <c r="EM176" s="4"/>
      <c r="EN176" s="4"/>
      <c r="EO176" s="4"/>
      <c r="EP176" s="5"/>
      <c r="EQ176" s="172">
        <f>EI175^3+EJ175^3+EK175^3+EL175^3+EM175^3+EN175^3+EO175^3+EP175^3+EI176^3+EJ176^3+EK176^3+EL176^3+EM176^3+EN176^3+EO176^3+EP176^3</f>
        <v>0</v>
      </c>
      <c r="ER176" s="125">
        <f t="shared" si="31"/>
        <v>0</v>
      </c>
      <c r="ES176" s="61"/>
      <c r="ET176" s="174"/>
      <c r="EU176" s="131"/>
      <c r="EV176" s="131"/>
      <c r="EW176" s="82"/>
      <c r="EX176" s="83"/>
      <c r="EY176" s="131"/>
      <c r="EZ176" s="131"/>
      <c r="FA176" s="131"/>
      <c r="FB176" s="131"/>
      <c r="FC176" s="131"/>
      <c r="FD176" s="131"/>
      <c r="FE176" s="82"/>
      <c r="FF176" s="83"/>
      <c r="FG176" s="131"/>
      <c r="FH176" s="131"/>
      <c r="FI176" s="175"/>
      <c r="FJ176" s="66"/>
      <c r="FK176" s="51"/>
    </row>
    <row r="177" spans="1:167" x14ac:dyDescent="0.2">
      <c r="A177" s="32"/>
      <c r="B177" s="32"/>
      <c r="C177" s="32"/>
      <c r="D177" s="106" t="s">
        <v>158</v>
      </c>
      <c r="E177" s="107" t="s">
        <v>207</v>
      </c>
      <c r="F177" s="108">
        <f>B4+(163*B6)</f>
        <v>164</v>
      </c>
      <c r="G177" s="104"/>
      <c r="H177" s="43"/>
      <c r="I177" s="109"/>
      <c r="J177" s="58"/>
      <c r="K177" s="3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5"/>
      <c r="AA177" s="172">
        <f>K177^3+L177^3+M177^3+N177^3+O177^3+P177^3+Q177^3+R177^3+K178^3+L178^3+M178^3+N178^3+O178^3+P178^3+Q178^3+R178^3</f>
        <v>0</v>
      </c>
      <c r="AB177" s="125">
        <f t="shared" si="28"/>
        <v>0</v>
      </c>
      <c r="AC177" s="61"/>
      <c r="AD177" s="89"/>
      <c r="AE177" s="83"/>
      <c r="AF177" s="83"/>
      <c r="AG177" s="83"/>
      <c r="AH177" s="82"/>
      <c r="AI177" s="82"/>
      <c r="AJ177" s="82"/>
      <c r="AK177" s="82"/>
      <c r="AL177" s="83"/>
      <c r="AM177" s="83"/>
      <c r="AN177" s="83"/>
      <c r="AO177" s="83"/>
      <c r="AP177" s="82"/>
      <c r="AQ177" s="82"/>
      <c r="AR177" s="82"/>
      <c r="AS177" s="86"/>
      <c r="AT177" s="66"/>
      <c r="AU177" s="51"/>
      <c r="AW177" s="109"/>
      <c r="AX177" s="58"/>
      <c r="AY177" s="3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5"/>
      <c r="BO177" s="172">
        <f>AY177^3+AZ177^3+BA177^3+BB177^3+BC177^3+BD177^3+BE177^3+BF177^3+AY178^3+AZ178^3+BA178^3+BB178^3+BC178^3+BD178^3+BE178^3+BF178^3</f>
        <v>0</v>
      </c>
      <c r="BP177" s="125">
        <f t="shared" si="29"/>
        <v>0</v>
      </c>
      <c r="BQ177" s="61"/>
      <c r="BR177" s="81"/>
      <c r="BS177" s="82"/>
      <c r="BT177" s="82"/>
      <c r="BU177" s="82"/>
      <c r="BV177" s="82"/>
      <c r="BW177" s="82"/>
      <c r="BX177" s="82"/>
      <c r="BY177" s="82"/>
      <c r="BZ177" s="83"/>
      <c r="CA177" s="83"/>
      <c r="CB177" s="83"/>
      <c r="CC177" s="83"/>
      <c r="CD177" s="83"/>
      <c r="CE177" s="83"/>
      <c r="CF177" s="83"/>
      <c r="CG177" s="84"/>
      <c r="CH177" s="66"/>
      <c r="CI177" s="51"/>
      <c r="CJ177" s="144"/>
      <c r="CK177" s="109"/>
      <c r="CL177" s="58"/>
      <c r="CM177" s="3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5"/>
      <c r="DC177" s="172">
        <f>CM177^3+CN177^3+CO177^3+CP177^3+CQ177^3+CR177^3+CS177^3+CT177^3+CM178^3+CN178^3+CO178^3+CP178^3+CQ178^3+CR178^3+CS178^3+CT178^3</f>
        <v>0</v>
      </c>
      <c r="DD177" s="125">
        <f t="shared" si="30"/>
        <v>0</v>
      </c>
      <c r="DE177" s="61"/>
      <c r="DF177" s="89"/>
      <c r="DG177" s="83"/>
      <c r="DH177" s="82"/>
      <c r="DI177" s="82"/>
      <c r="DJ177" s="83"/>
      <c r="DK177" s="83"/>
      <c r="DL177" s="82"/>
      <c r="DM177" s="82"/>
      <c r="DN177" s="83"/>
      <c r="DO177" s="83"/>
      <c r="DP177" s="82"/>
      <c r="DQ177" s="82"/>
      <c r="DR177" s="83"/>
      <c r="DS177" s="83"/>
      <c r="DT177" s="82"/>
      <c r="DU177" s="86"/>
      <c r="DV177" s="66"/>
      <c r="DW177" s="51"/>
      <c r="DY177" s="109"/>
      <c r="DZ177" s="58"/>
      <c r="EA177" s="3"/>
      <c r="EB177" s="4"/>
      <c r="EC177" s="4"/>
      <c r="ED177" s="4"/>
      <c r="EE177" s="4"/>
      <c r="EF177" s="4"/>
      <c r="EG177" s="4"/>
      <c r="EH177" s="4"/>
      <c r="EI177" s="4"/>
      <c r="EJ177" s="4"/>
      <c r="EK177" s="4"/>
      <c r="EL177" s="4"/>
      <c r="EM177" s="4"/>
      <c r="EN177" s="4"/>
      <c r="EO177" s="4"/>
      <c r="EP177" s="5"/>
      <c r="EQ177" s="172">
        <f>EA177^3+EB177^3+EC177^3+ED177^3+EE177^3+EF177^3+EG177^3+EH177^3+EA178^3+EB178^3+EC178^3+ED178^3+EE178^3+EF178^3+EG178^3+EH178^3</f>
        <v>0</v>
      </c>
      <c r="ER177" s="125">
        <f t="shared" si="31"/>
        <v>0</v>
      </c>
      <c r="ES177" s="61"/>
      <c r="ET177" s="174"/>
      <c r="EU177" s="131"/>
      <c r="EV177" s="131"/>
      <c r="EW177" s="83"/>
      <c r="EX177" s="82"/>
      <c r="EY177" s="131"/>
      <c r="EZ177" s="131"/>
      <c r="FA177" s="131"/>
      <c r="FB177" s="131"/>
      <c r="FC177" s="131"/>
      <c r="FD177" s="131"/>
      <c r="FE177" s="83"/>
      <c r="FF177" s="82"/>
      <c r="FG177" s="131"/>
      <c r="FH177" s="131"/>
      <c r="FI177" s="175"/>
      <c r="FJ177" s="66"/>
      <c r="FK177" s="51"/>
    </row>
    <row r="178" spans="1:167" x14ac:dyDescent="0.2">
      <c r="A178" s="32"/>
      <c r="B178" s="32"/>
      <c r="C178" s="32"/>
      <c r="D178" s="106" t="s">
        <v>222</v>
      </c>
      <c r="E178" s="107" t="s">
        <v>207</v>
      </c>
      <c r="F178" s="108">
        <f>B4+(164*B6)</f>
        <v>165</v>
      </c>
      <c r="G178" s="104"/>
      <c r="H178" s="43"/>
      <c r="I178" s="109"/>
      <c r="J178" s="58"/>
      <c r="K178" s="3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5"/>
      <c r="AA178" s="172">
        <f>S177^3+T177^3+U177^3+V177^3+W177^3+X177^3+Y177^3+Z177^3+S178^3+T178^3+U178^3+V178^3+W178^3+X178^3+Y178^3+Z178^3</f>
        <v>0</v>
      </c>
      <c r="AB178" s="125">
        <f t="shared" si="28"/>
        <v>0</v>
      </c>
      <c r="AC178" s="61"/>
      <c r="AD178" s="89"/>
      <c r="AE178" s="83"/>
      <c r="AF178" s="83"/>
      <c r="AG178" s="83"/>
      <c r="AH178" s="82"/>
      <c r="AI178" s="82"/>
      <c r="AJ178" s="82"/>
      <c r="AK178" s="82"/>
      <c r="AL178" s="83"/>
      <c r="AM178" s="83"/>
      <c r="AN178" s="83"/>
      <c r="AO178" s="83"/>
      <c r="AP178" s="82"/>
      <c r="AQ178" s="82"/>
      <c r="AR178" s="82"/>
      <c r="AS178" s="86"/>
      <c r="AT178" s="66"/>
      <c r="AU178" s="51"/>
      <c r="AW178" s="109"/>
      <c r="AX178" s="58"/>
      <c r="AY178" s="3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5"/>
      <c r="BO178" s="172">
        <f>BG177^3+BH177^3+BI177^3+BJ177^3+BK177^3+BL177^3+BM177^3+BN177^3+BG178^3+BH178^3+BI178^3+BJ178^3+BK178^3+BL178^3+BM178^3+BN178^3</f>
        <v>0</v>
      </c>
      <c r="BP178" s="125">
        <f t="shared" si="29"/>
        <v>0</v>
      </c>
      <c r="BQ178" s="61"/>
      <c r="BR178" s="81"/>
      <c r="BS178" s="82"/>
      <c r="BT178" s="82"/>
      <c r="BU178" s="82"/>
      <c r="BV178" s="82"/>
      <c r="BW178" s="82"/>
      <c r="BX178" s="82"/>
      <c r="BY178" s="82"/>
      <c r="BZ178" s="83"/>
      <c r="CA178" s="83"/>
      <c r="CB178" s="83"/>
      <c r="CC178" s="83"/>
      <c r="CD178" s="83"/>
      <c r="CE178" s="83"/>
      <c r="CF178" s="83"/>
      <c r="CG178" s="84"/>
      <c r="CH178" s="66"/>
      <c r="CI178" s="51"/>
      <c r="CJ178" s="144"/>
      <c r="CK178" s="109"/>
      <c r="CL178" s="58"/>
      <c r="CM178" s="3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5"/>
      <c r="DC178" s="172">
        <f>CU177^3+CV177^3+CW177^3+CX177^3+CY177^3+CZ177^3+DA177^3+DB177^3+CU178^3+CV178^3+CW178^3+CX178^3+CY178^3+CZ178^3+DA178^3+DB178^3</f>
        <v>0</v>
      </c>
      <c r="DD178" s="125">
        <f t="shared" si="30"/>
        <v>0</v>
      </c>
      <c r="DE178" s="61"/>
      <c r="DF178" s="89"/>
      <c r="DG178" s="83"/>
      <c r="DH178" s="82"/>
      <c r="DI178" s="82"/>
      <c r="DJ178" s="83"/>
      <c r="DK178" s="83"/>
      <c r="DL178" s="82"/>
      <c r="DM178" s="82"/>
      <c r="DN178" s="83"/>
      <c r="DO178" s="83"/>
      <c r="DP178" s="82"/>
      <c r="DQ178" s="82"/>
      <c r="DR178" s="83"/>
      <c r="DS178" s="83"/>
      <c r="DT178" s="82"/>
      <c r="DU178" s="86"/>
      <c r="DV178" s="66"/>
      <c r="DW178" s="51"/>
      <c r="DY178" s="109"/>
      <c r="DZ178" s="58"/>
      <c r="EA178" s="3"/>
      <c r="EB178" s="4"/>
      <c r="EC178" s="4"/>
      <c r="ED178" s="4"/>
      <c r="EE178" s="4"/>
      <c r="EF178" s="4"/>
      <c r="EG178" s="4"/>
      <c r="EH178" s="4"/>
      <c r="EI178" s="4"/>
      <c r="EJ178" s="4"/>
      <c r="EK178" s="4"/>
      <c r="EL178" s="4"/>
      <c r="EM178" s="4"/>
      <c r="EN178" s="4"/>
      <c r="EO178" s="4"/>
      <c r="EP178" s="5"/>
      <c r="EQ178" s="172">
        <f>EI177^3+EJ177^3+EK177^3+EL177^3+EM177^3+EN177^3+EO177^3+EP177^3+EI178^3+EJ178^3+EK178^3+EL178^3+EM178^3+EN178^3+EO178^3+EP178^3</f>
        <v>0</v>
      </c>
      <c r="ER178" s="125">
        <f t="shared" si="31"/>
        <v>0</v>
      </c>
      <c r="ES178" s="61"/>
      <c r="ET178" s="174"/>
      <c r="EU178" s="131"/>
      <c r="EV178" s="83"/>
      <c r="EW178" s="131"/>
      <c r="EX178" s="131"/>
      <c r="EY178" s="82"/>
      <c r="EZ178" s="131"/>
      <c r="FA178" s="131"/>
      <c r="FB178" s="131"/>
      <c r="FC178" s="131"/>
      <c r="FD178" s="83"/>
      <c r="FE178" s="131"/>
      <c r="FF178" s="131"/>
      <c r="FG178" s="82"/>
      <c r="FH178" s="131"/>
      <c r="FI178" s="175"/>
      <c r="FJ178" s="66"/>
      <c r="FK178" s="51"/>
    </row>
    <row r="179" spans="1:167" x14ac:dyDescent="0.2">
      <c r="A179" s="32"/>
      <c r="B179" s="32"/>
      <c r="C179" s="32"/>
      <c r="D179" s="106" t="s">
        <v>19</v>
      </c>
      <c r="E179" s="107" t="s">
        <v>207</v>
      </c>
      <c r="F179" s="110">
        <f>B4+(165*B6)</f>
        <v>166</v>
      </c>
      <c r="G179" s="104"/>
      <c r="H179" s="43"/>
      <c r="I179" s="109"/>
      <c r="J179" s="58"/>
      <c r="K179" s="3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5"/>
      <c r="AA179" s="172">
        <f>K179^3+L179^3+M179^3+N179^3+O179^3+P179^3+Q179^3+R179^3+K180^3+L180^3+M180^3+N180^3+O180^3+P180^3+Q180^3+R180^3</f>
        <v>0</v>
      </c>
      <c r="AB179" s="125">
        <f t="shared" si="28"/>
        <v>0</v>
      </c>
      <c r="AC179" s="61"/>
      <c r="AD179" s="89"/>
      <c r="AE179" s="83"/>
      <c r="AF179" s="83"/>
      <c r="AG179" s="83"/>
      <c r="AH179" s="82"/>
      <c r="AI179" s="82"/>
      <c r="AJ179" s="82"/>
      <c r="AK179" s="82"/>
      <c r="AL179" s="83"/>
      <c r="AM179" s="83"/>
      <c r="AN179" s="83"/>
      <c r="AO179" s="83"/>
      <c r="AP179" s="82"/>
      <c r="AQ179" s="82"/>
      <c r="AR179" s="82"/>
      <c r="AS179" s="86"/>
      <c r="AT179" s="66"/>
      <c r="AU179" s="51"/>
      <c r="AW179" s="109"/>
      <c r="AX179" s="58"/>
      <c r="AY179" s="3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5"/>
      <c r="BO179" s="172">
        <f>AY179^3+AZ179^3+BA179^3+BB179^3+BC179^3+BD179^3+BE179^3+BF179^3+AY180^3+AZ180^3+BA180^3+BB180^3+BC180^3+BD180^3+BE180^3+BF180^3</f>
        <v>0</v>
      </c>
      <c r="BP179" s="125">
        <f t="shared" si="29"/>
        <v>0</v>
      </c>
      <c r="BQ179" s="61"/>
      <c r="BR179" s="89"/>
      <c r="BS179" s="83"/>
      <c r="BT179" s="83"/>
      <c r="BU179" s="83"/>
      <c r="BV179" s="83"/>
      <c r="BW179" s="83"/>
      <c r="BX179" s="83"/>
      <c r="BY179" s="83"/>
      <c r="BZ179" s="82"/>
      <c r="CA179" s="82"/>
      <c r="CB179" s="82"/>
      <c r="CC179" s="82"/>
      <c r="CD179" s="82"/>
      <c r="CE179" s="82"/>
      <c r="CF179" s="82"/>
      <c r="CG179" s="86"/>
      <c r="CH179" s="66"/>
      <c r="CI179" s="51"/>
      <c r="CJ179" s="144"/>
      <c r="CK179" s="109"/>
      <c r="CL179" s="58"/>
      <c r="CM179" s="3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5"/>
      <c r="DC179" s="172">
        <f>CM179^3+CN179^3+CO179^3+CP179^3+CQ179^3+CR179^3+CS179^3+CT179^3+CM180^3+CN180^3+CO180^3+CP180^3+CQ180^3+CR180^3+CS180^3+CT180^3</f>
        <v>0</v>
      </c>
      <c r="DD179" s="125">
        <f t="shared" si="30"/>
        <v>0</v>
      </c>
      <c r="DE179" s="61"/>
      <c r="DF179" s="89"/>
      <c r="DG179" s="83"/>
      <c r="DH179" s="82"/>
      <c r="DI179" s="82"/>
      <c r="DJ179" s="83"/>
      <c r="DK179" s="83"/>
      <c r="DL179" s="82"/>
      <c r="DM179" s="82"/>
      <c r="DN179" s="83"/>
      <c r="DO179" s="83"/>
      <c r="DP179" s="82"/>
      <c r="DQ179" s="82"/>
      <c r="DR179" s="83"/>
      <c r="DS179" s="83"/>
      <c r="DT179" s="82"/>
      <c r="DU179" s="86"/>
      <c r="DV179" s="66"/>
      <c r="DW179" s="51"/>
      <c r="DY179" s="109"/>
      <c r="DZ179" s="58"/>
      <c r="EA179" s="3"/>
      <c r="EB179" s="4"/>
      <c r="EC179" s="4"/>
      <c r="ED179" s="4"/>
      <c r="EE179" s="4"/>
      <c r="EF179" s="4"/>
      <c r="EG179" s="4"/>
      <c r="EH179" s="4"/>
      <c r="EI179" s="4"/>
      <c r="EJ179" s="4"/>
      <c r="EK179" s="4"/>
      <c r="EL179" s="4"/>
      <c r="EM179" s="4"/>
      <c r="EN179" s="4"/>
      <c r="EO179" s="4"/>
      <c r="EP179" s="5"/>
      <c r="EQ179" s="172">
        <f>EA179^3+EB179^3+EC179^3+ED179^3+EE179^3+EF179^3+EG179^3+EH179^3+EA180^3+EB180^3+EC180^3+ED180^3+EE180^3+EF180^3+EG180^3+EH180^3</f>
        <v>0</v>
      </c>
      <c r="ER179" s="125">
        <f t="shared" si="31"/>
        <v>0</v>
      </c>
      <c r="ES179" s="61"/>
      <c r="ET179" s="174"/>
      <c r="EU179" s="83"/>
      <c r="EV179" s="131"/>
      <c r="EW179" s="131"/>
      <c r="EX179" s="131"/>
      <c r="EY179" s="131"/>
      <c r="EZ179" s="82"/>
      <c r="FA179" s="131"/>
      <c r="FB179" s="131"/>
      <c r="FC179" s="83"/>
      <c r="FD179" s="131"/>
      <c r="FE179" s="131"/>
      <c r="FF179" s="131"/>
      <c r="FG179" s="131"/>
      <c r="FH179" s="82"/>
      <c r="FI179" s="175"/>
      <c r="FJ179" s="66"/>
      <c r="FK179" s="51"/>
    </row>
    <row r="180" spans="1:167" x14ac:dyDescent="0.2">
      <c r="A180" s="32"/>
      <c r="B180" s="32"/>
      <c r="C180" s="32"/>
      <c r="D180" s="106" t="s">
        <v>67</v>
      </c>
      <c r="E180" s="107" t="s">
        <v>207</v>
      </c>
      <c r="F180" s="110">
        <f>B4+(166*B6)</f>
        <v>167</v>
      </c>
      <c r="G180" s="104"/>
      <c r="H180" s="43"/>
      <c r="I180" s="109"/>
      <c r="J180" s="58"/>
      <c r="K180" s="7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9"/>
      <c r="AA180" s="172">
        <f>S179^3+T179^3+U179^3+V179^3+W179^3+X179^3+Y179^3+Z179^3+S180^3+T180^3+U180^3+V180^3+W180^3+X180^3+Y180^3+Z180^3</f>
        <v>0</v>
      </c>
      <c r="AB180" s="125">
        <f t="shared" si="28"/>
        <v>0</v>
      </c>
      <c r="AC180" s="61"/>
      <c r="AD180" s="116"/>
      <c r="AE180" s="117"/>
      <c r="AF180" s="117"/>
      <c r="AG180" s="117"/>
      <c r="AH180" s="118"/>
      <c r="AI180" s="118"/>
      <c r="AJ180" s="118"/>
      <c r="AK180" s="118"/>
      <c r="AL180" s="117"/>
      <c r="AM180" s="117"/>
      <c r="AN180" s="117"/>
      <c r="AO180" s="117"/>
      <c r="AP180" s="118"/>
      <c r="AQ180" s="118"/>
      <c r="AR180" s="118"/>
      <c r="AS180" s="119"/>
      <c r="AT180" s="32"/>
      <c r="AU180" s="115"/>
      <c r="AW180" s="109"/>
      <c r="AX180" s="58"/>
      <c r="AY180" s="7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9"/>
      <c r="BO180" s="172">
        <f>BG179^3+BH179^3+BI179^3+BJ179^3+BK179^3+BL179^3+BM179^3+BN179^3+BG180^3+BH180^3+BI180^3+BJ180^3+BK180^3+BL180^3+BM180^3+BN180^3</f>
        <v>0</v>
      </c>
      <c r="BP180" s="125">
        <f t="shared" si="29"/>
        <v>0</v>
      </c>
      <c r="BQ180" s="61"/>
      <c r="BR180" s="116"/>
      <c r="BS180" s="117"/>
      <c r="BT180" s="117"/>
      <c r="BU180" s="117"/>
      <c r="BV180" s="117"/>
      <c r="BW180" s="117"/>
      <c r="BX180" s="117"/>
      <c r="BY180" s="117"/>
      <c r="BZ180" s="118"/>
      <c r="CA180" s="118"/>
      <c r="CB180" s="118"/>
      <c r="CC180" s="118"/>
      <c r="CD180" s="118"/>
      <c r="CE180" s="118"/>
      <c r="CF180" s="118"/>
      <c r="CG180" s="119"/>
      <c r="CH180" s="32"/>
      <c r="CI180" s="115"/>
      <c r="CJ180" s="144"/>
      <c r="CK180" s="109"/>
      <c r="CL180" s="58"/>
      <c r="CM180" s="7"/>
      <c r="CN180" s="8"/>
      <c r="CO180" s="8"/>
      <c r="CP180" s="8"/>
      <c r="CQ180" s="8"/>
      <c r="CR180" s="8"/>
      <c r="CS180" s="8"/>
      <c r="CT180" s="8"/>
      <c r="CU180" s="8"/>
      <c r="CV180" s="8"/>
      <c r="CW180" s="8"/>
      <c r="CX180" s="8"/>
      <c r="CY180" s="8"/>
      <c r="CZ180" s="8"/>
      <c r="DA180" s="8"/>
      <c r="DB180" s="9"/>
      <c r="DC180" s="172">
        <f>CU179^3+CV179^3+CW179^3+CX179^3+CY179^3+CZ179^3+DA179^3+DB179^3+CU180^3+CV180^3+CW180^3+CX180^3+CY180^3+CZ180^3+DA180^3+DB180^3</f>
        <v>0</v>
      </c>
      <c r="DD180" s="125">
        <f t="shared" si="30"/>
        <v>0</v>
      </c>
      <c r="DE180" s="61"/>
      <c r="DF180" s="116"/>
      <c r="DG180" s="117"/>
      <c r="DH180" s="118"/>
      <c r="DI180" s="118"/>
      <c r="DJ180" s="117"/>
      <c r="DK180" s="117"/>
      <c r="DL180" s="118"/>
      <c r="DM180" s="118"/>
      <c r="DN180" s="117"/>
      <c r="DO180" s="117"/>
      <c r="DP180" s="118"/>
      <c r="DQ180" s="118"/>
      <c r="DR180" s="117"/>
      <c r="DS180" s="117"/>
      <c r="DT180" s="118"/>
      <c r="DU180" s="119"/>
      <c r="DV180" s="32"/>
      <c r="DW180" s="115"/>
      <c r="DY180" s="109"/>
      <c r="DZ180" s="58"/>
      <c r="EA180" s="7"/>
      <c r="EB180" s="8"/>
      <c r="EC180" s="8"/>
      <c r="ED180" s="8"/>
      <c r="EE180" s="8"/>
      <c r="EF180" s="8"/>
      <c r="EG180" s="8"/>
      <c r="EH180" s="8"/>
      <c r="EI180" s="8"/>
      <c r="EJ180" s="8"/>
      <c r="EK180" s="8"/>
      <c r="EL180" s="8"/>
      <c r="EM180" s="8"/>
      <c r="EN180" s="8"/>
      <c r="EO180" s="8"/>
      <c r="EP180" s="9"/>
      <c r="EQ180" s="172">
        <f>EI179^3+EJ179^3+EK179^3+EL179^3+EM179^3+EN179^3+EO179^3+EP179^3+EI180^3+EJ180^3+EK180^3+EL180^3+EM180^3+EN180^3+EO180^3+EP180^3</f>
        <v>0</v>
      </c>
      <c r="ER180" s="125">
        <f t="shared" si="31"/>
        <v>0</v>
      </c>
      <c r="ES180" s="61"/>
      <c r="ET180" s="116"/>
      <c r="EU180" s="176"/>
      <c r="EV180" s="176"/>
      <c r="EW180" s="176"/>
      <c r="EX180" s="176"/>
      <c r="EY180" s="176"/>
      <c r="EZ180" s="176"/>
      <c r="FA180" s="118"/>
      <c r="FB180" s="117"/>
      <c r="FC180" s="176"/>
      <c r="FD180" s="176"/>
      <c r="FE180" s="176"/>
      <c r="FF180" s="176"/>
      <c r="FG180" s="176"/>
      <c r="FH180" s="176"/>
      <c r="FI180" s="119"/>
      <c r="FJ180" s="32"/>
      <c r="FK180" s="115"/>
    </row>
    <row r="181" spans="1:167" x14ac:dyDescent="0.2">
      <c r="A181" s="32"/>
      <c r="B181" s="32"/>
      <c r="C181" s="32"/>
      <c r="D181" s="106" t="s">
        <v>184</v>
      </c>
      <c r="E181" s="107" t="s">
        <v>207</v>
      </c>
      <c r="F181" s="108">
        <f>B4+(167*B6)</f>
        <v>168</v>
      </c>
      <c r="G181" s="104"/>
      <c r="H181" s="43"/>
      <c r="I181" s="109"/>
      <c r="J181" s="58"/>
      <c r="K181" s="121">
        <f>K165^3+K166^3+K167^3+K168^3+K169^3+K170^3+K171^3+K172^3+L165^3+L166^3+L167^3+L168^3+L169^3+L170^3+L171^3+L172^3</f>
        <v>0</v>
      </c>
      <c r="L181" s="122">
        <f>K180^3+K179^3+K178^3+K177^3+K176^3+K175^3+K174^3+K173^3+L180^3+L179^3+L178^3+L177^3+L176^3+L175^3+L174^3+L173^3</f>
        <v>0</v>
      </c>
      <c r="M181" s="122">
        <f>M165^3+M166^3+M167^3+M168^3+M169^3+M170^3+M171^3+M172^3+N165^3+N166^3+N167^3+N168^3+N169^3+N170^3+N171^3+N172^3</f>
        <v>0</v>
      </c>
      <c r="N181" s="122">
        <f>M180^3+M179^3+M178^3+M177^3+M176^3+M175^3+M174^3+M173^3+N180^3+N179^3+N178^3+N177^3+N176^3+N175^3+N174^3+N173^3</f>
        <v>0</v>
      </c>
      <c r="O181" s="122">
        <f>O165^3+O166^3+O167^3+O168^3+O169^3+O170^3+O171^3+O172^3+P165^3+P166^3+P167^3+P168^3+P169^3+P170^3+P171^3+P172^3</f>
        <v>0</v>
      </c>
      <c r="P181" s="122">
        <f>O180^3+O179^3+O178^3+O177^3+O176^3+O175^3+O174^3+O173^3+P180^3+P179^3+P178^3+P177^3+P176^3+P175^3+P174^3+P173^3</f>
        <v>0</v>
      </c>
      <c r="Q181" s="122">
        <f>Q165^3+Q166^3+Q167^3+Q168^3+Q169^3+Q170^3+Q171^3+Q172^3+R165^3+R166^3+R167^3+R168^3+R169^3+R170^3+R171^3+R172^3</f>
        <v>0</v>
      </c>
      <c r="R181" s="122">
        <f>Q180^3+Q179^3+Q178^3+Q177^3+Q176^3+Q175^3+Q174^3+Q173^3+R180^3+R179^3+R178^3+R177^3+R176^3+R175^3+R174^3+R173^3</f>
        <v>0</v>
      </c>
      <c r="S181" s="122">
        <f>S165^3+S166^3+S167^3+S168^3+S169^3+S170^3+S171^3+S172^3+T165^3+T166^3+T167^3+T168^3+T169^3+T170^3+T171^3+T172^3</f>
        <v>0</v>
      </c>
      <c r="T181" s="122">
        <f>S180^3+S179^3+S178^3+S177^3+S176^3+S175^3+S174^3+S173^3+T180^3+T179^3+T178^3+T177^3+T176^3+T175^3+T174^3+T173^3</f>
        <v>0</v>
      </c>
      <c r="U181" s="122">
        <f>U165^3+U166^3+U167^3+U168^3+U169^3+U170^3+U171^3+U172^3+V165^3+V166^3+V167^3+V168^3+V169^3+V170^3+V171^3+V172^3</f>
        <v>0</v>
      </c>
      <c r="V181" s="122">
        <f>U180^3+U179^3+U178^3+U177^3+U176^3+U175^3+U174^3+U173^3+V180^3+V179^3+V178^3+V177^3+V176^3+V175^3+V174^3+V173^3</f>
        <v>0</v>
      </c>
      <c r="W181" s="122">
        <f>W165^3+W166^3+W167^3+W168^3+W169^3+W170^3+W171^3+W172^3+X165^3+X166^3+X167^3+X168^3+X169^3+X170^3+X171^3+X172^3</f>
        <v>0</v>
      </c>
      <c r="X181" s="122">
        <f>W180^3+W179^3+W178^3+W177^3+W176^3+W175^3+W174^3+W173^3+X180^3+X179^3+X178^3+X177^3+X176^3+X175^3+X174^3+X173^3</f>
        <v>0</v>
      </c>
      <c r="Y181" s="122">
        <f>Y165^3+Y166^3+Y167^3+Y168^3+Y169^3+Y170^3+Y171^3+Y172^3+Z165^3+Z166^3+Z167^3+Z168^3+Z169^3+Z170^3+Z171^3+Z172^3</f>
        <v>0</v>
      </c>
      <c r="Z181" s="123">
        <f>Y180^3+Y179^3+Y178^3+Y177^3+Y176^3+Y175^3+Y174^3+Y173^3+Z180^3+Z179^3+Z178^3+Z177^3+Z176^3+Z175^3+Z174^3+Z173^3</f>
        <v>0</v>
      </c>
      <c r="AA181" s="168">
        <f>K165^3+L166^3+M167^3+N168^3+O169^3+P170^3+Q171^3+R172^3+S173^3+T174^3+U175^3+V176^3+W177^3+X178^3+Y179^3+Z180^3</f>
        <v>0</v>
      </c>
      <c r="AB181" s="169">
        <f>K173^3+L174^3+M175^3+N176^3+O177^3+P178^3+Q179^3+R180^3+S165^3+T166^3+U167^3+V168^3+W169^3+X170^3+Y171^3+Z172^3</f>
        <v>0</v>
      </c>
      <c r="AC181" s="52"/>
      <c r="AD181" s="126"/>
      <c r="AE181" s="126"/>
      <c r="AF181" s="126"/>
      <c r="AG181" s="126"/>
      <c r="AH181" s="126"/>
      <c r="AI181" s="126"/>
      <c r="AJ181" s="126"/>
      <c r="AK181" s="126"/>
      <c r="AL181" s="126"/>
      <c r="AM181" s="126"/>
      <c r="AN181" s="126"/>
      <c r="AO181" s="126"/>
      <c r="AP181" s="126"/>
      <c r="AQ181" s="126"/>
      <c r="AR181" s="126"/>
      <c r="AS181" s="126"/>
      <c r="AT181" s="32"/>
      <c r="AU181" s="115"/>
      <c r="AW181" s="109"/>
      <c r="AX181" s="58"/>
      <c r="AY181" s="121">
        <f>AY165^3+AY166^3+AY167^3+AY168^3+AY169^3+AY170^3+AY171^3+AY172^3+AZ165^3+AZ166^3+AZ167^3+AZ168^3+AZ169^3+AZ170^3+AZ171^3+AZ172^3</f>
        <v>0</v>
      </c>
      <c r="AZ181" s="122">
        <f>AY180^3+AY179^3+AY178^3+AY177^3+AY176^3+AY175^3+AY174^3+AY173^3+AZ180^3+AZ179^3+AZ178^3+AZ177^3+AZ176^3+AZ175^3+AZ174^3+AZ173^3</f>
        <v>0</v>
      </c>
      <c r="BA181" s="122">
        <f>BA165^3+BA166^3+BA167^3+BA168^3+BA169^3+BA170^3+BA171^3+BA172^3+BB165^3+BB166^3+BB167^3+BB168^3+BB169^3+BB170^3+BB171^3+BB172^3</f>
        <v>0</v>
      </c>
      <c r="BB181" s="122">
        <f>BA180^3+BA179^3+BA178^3+BA177^3+BA176^3+BA175^3+BA174^3+BA173^3+BB180^3+BB179^3+BB178^3+BB177^3+BB176^3+BB175^3+BB174^3+BB173^3</f>
        <v>0</v>
      </c>
      <c r="BC181" s="122">
        <f>BC165^3+BC166^3+BC167^3+BC168^3+BC169^3+BC170^3+BC171^3+BC172^3+BD165^3+BD166^3+BD167^3+BD168^3+BD169^3+BD170^3+BD171^3+BD172^3</f>
        <v>0</v>
      </c>
      <c r="BD181" s="122">
        <f>BC180^3+BC179^3+BC178^3+BC177^3+BC176^3+BC175^3+BC174^3+BC173^3+BD180^3+BD179^3+BD178^3+BD177^3+BD176^3+BD175^3+BD174^3+BD173^3</f>
        <v>0</v>
      </c>
      <c r="BE181" s="122">
        <f>BE165^3+BE166^3+BE167^3+BE168^3+BE169^3+BE170^3+BE171^3+BE172^3+BF165^3+BF166^3+BF167^3+BF168^3+BF169^3+BF170^3+BF171^3+BF172^3</f>
        <v>0</v>
      </c>
      <c r="BF181" s="122">
        <f>BE180^3+BE179^3+BE178^3+BE177^3+BE176^3+BE175^3+BE174^3+BE173^3+BF180^3+BF179^3+BF178^3+BF177^3+BF176^3+BF175^3+BF174^3+BF173^3</f>
        <v>0</v>
      </c>
      <c r="BG181" s="122">
        <f>BG165^3+BG166^3+BG167^3+BG168^3+BG169^3+BG170^3+BG171^3+BG172^3+BH165^3+BH166^3+BH167^3+BH168^3+BH169^3+BH170^3+BH171^3+BH172^3</f>
        <v>0</v>
      </c>
      <c r="BH181" s="122">
        <f>BG180^3+BG179^3+BG178^3+BG177^3+BG176^3+BG175^3+BG174^3+BG173^3+BH180^3+BH179^3+BH178^3+BH177^3+BH176^3+BH175^3+BH174^3+BH173^3</f>
        <v>0</v>
      </c>
      <c r="BI181" s="122">
        <f>BI165^3+BI166^3+BI167^3+BI168^3+BI169^3+BI170^3+BI171^3+BI172^3+BJ165^3+BJ166^3+BJ167^3+BJ168^3+BJ169^3+BJ170^3+BJ171^3+BJ172^3</f>
        <v>0</v>
      </c>
      <c r="BJ181" s="122">
        <f>BI180^3+BI179^3+BI178^3+BI177^3+BI176^3+BI175^3+BI174^3+BI173^3+BJ180^3+BJ179^3+BJ178^3+BJ177^3+BJ176^3+BJ175^3+BJ174^3+BJ173^3</f>
        <v>0</v>
      </c>
      <c r="BK181" s="122">
        <f>BK165^3+BK166^3+BK167^3+BK168^3+BK169^3+BK170^3+BK171^3+BK172^3+BL165^3+BL166^3+BL167^3+BL168^3+BL169^3+BL170^3+BL171^3+BL172^3</f>
        <v>0</v>
      </c>
      <c r="BL181" s="122">
        <f>BK180^3+BK179^3+BK178^3+BK177^3+BK176^3+BK175^3+BK174^3+BK173^3+BL180^3+BL179^3+BL178^3+BL177^3+BL176^3+BL175^3+BL174^3+BL173^3</f>
        <v>0</v>
      </c>
      <c r="BM181" s="122">
        <f>BM165^3+BM166^3+BM167^3+BM168^3+BM169^3+BM170^3+BM171^3+BM172^3+BN165^3+BN166^3+BN167^3+BN168^3+BN169^3+BN170^3+BN171^3+BN172^3</f>
        <v>0</v>
      </c>
      <c r="BN181" s="123">
        <f>BM180^3+BM179^3+BM178^3+BM177^3+BM176^3+BM175^3+BM174^3+BM173^3+BN180^3+BN179^3+BN178^3+BN177^3+BN176^3+BN175^3+BN174^3+BN173^3</f>
        <v>0</v>
      </c>
      <c r="BO181" s="168">
        <f>AY165^3+AZ166^3+BA167^3+BB168^3+BC169^3+BD170^3+BE171^3+BF172^3+BG173^3+BH174^3+BI175^3+BJ176^3+BK177^3+BL178^3+BM179^3+BN180^3</f>
        <v>0</v>
      </c>
      <c r="BP181" s="169">
        <f>AY173^3+AZ174^3+BA175^3+BB176^3+BC177^3+BD178^3+BE179^3+BF180^3+BG165^3+BH166^3+BI167^3+BJ168^3+BK169^3+BL170^3+BM171^3+BN172^3</f>
        <v>0</v>
      </c>
      <c r="BQ181" s="52"/>
      <c r="BR181" s="126"/>
      <c r="BS181" s="126"/>
      <c r="BT181" s="126"/>
      <c r="BU181" s="126"/>
      <c r="BV181" s="126"/>
      <c r="BW181" s="126"/>
      <c r="BX181" s="126"/>
      <c r="BY181" s="126"/>
      <c r="BZ181" s="126"/>
      <c r="CA181" s="126"/>
      <c r="CB181" s="126"/>
      <c r="CC181" s="126"/>
      <c r="CD181" s="126"/>
      <c r="CE181" s="126"/>
      <c r="CF181" s="126"/>
      <c r="CG181" s="126"/>
      <c r="CH181" s="32"/>
      <c r="CI181" s="115"/>
      <c r="CJ181" s="144"/>
      <c r="CK181" s="109"/>
      <c r="CL181" s="58"/>
      <c r="CM181" s="121">
        <f>CM165^3+CM166^3+CM167^3+CM168^3+CM169^3+CM170^3+CM171^3+CM172^3+CN165^3+CN166^3+CN167^3+CN168^3+CN169^3+CN170^3+CN171^3+CN172^3</f>
        <v>0</v>
      </c>
      <c r="CN181" s="122">
        <f>CM180^3+CM179^3+CM178^3+CM177^3+CM176^3+CM175^3+CM174^3+CM173^3+CN180^3+CN179^3+CN178^3+CN177^3+CN176^3+CN175^3+CN174^3+CN173^3</f>
        <v>0</v>
      </c>
      <c r="CO181" s="122">
        <f>CO165^3+CO166^3+CO167^3+CO168^3+CO169^3+CO170^3+CO171^3+CO172^3+CP165^3+CP166^3+CP167^3+CP168^3+CP169^3+CP170^3+CP171^3+CP172^3</f>
        <v>0</v>
      </c>
      <c r="CP181" s="122">
        <f>CO180^3+CO179^3+CO178^3+CO177^3+CO176^3+CO175^3+CO174^3+CO173^3+CP180^3+CP179^3+CP178^3+CP177^3+CP176^3+CP175^3+CP174^3+CP173^3</f>
        <v>0</v>
      </c>
      <c r="CQ181" s="122">
        <f>CQ165^3+CQ166^3+CQ167^3+CQ168^3+CQ169^3+CQ170^3+CQ171^3+CQ172^3+CR165^3+CR166^3+CR167^3+CR168^3+CR169^3+CR170^3+CR171^3+CR172^3</f>
        <v>0</v>
      </c>
      <c r="CR181" s="122">
        <f>CQ180^3+CQ179^3+CQ178^3+CQ177^3+CQ176^3+CQ175^3+CQ174^3+CQ173^3+CR180^3+CR179^3+CR178^3+CR177^3+CR176^3+CR175^3+CR174^3+CR173^3</f>
        <v>0</v>
      </c>
      <c r="CS181" s="122">
        <f>CS165^3+CS166^3+CS167^3+CS168^3+CS169^3+CS170^3+CS171^3+CS172^3+CT165^3+CT166^3+CT167^3+CT168^3+CT169^3+CT170^3+CT171^3+CT172^3</f>
        <v>0</v>
      </c>
      <c r="CT181" s="122">
        <f>CS180^3+CS179^3+CS178^3+CS177^3+CS176^3+CS175^3+CS174^3+CS173^3+CT180^3+CT179^3+CT178^3+CT177^3+CT176^3+CT175^3+CT174^3+CT173^3</f>
        <v>0</v>
      </c>
      <c r="CU181" s="122">
        <f>CU165^3+CU166^3+CU167^3+CU168^3+CU169^3+CU170^3+CU171^3+CU172^3+CV165^3+CV166^3+CV167^3+CV168^3+CV169^3+CV170^3+CV171^3+CV172^3</f>
        <v>0</v>
      </c>
      <c r="CV181" s="122">
        <f>CU180^3+CU179^3+CU178^3+CU177^3+CU176^3+CU175^3+CU174^3+CU173^3+CV180^3+CV179^3+CV178^3+CV177^3+CV176^3+CV175^3+CV174^3+CV173^3</f>
        <v>0</v>
      </c>
      <c r="CW181" s="122">
        <f>CW165^3+CW166^3+CW167^3+CW168^3+CW169^3+CW170^3+CW171^3+CW172^3+CX165^3+CX166^3+CX167^3+CX168^3+CX169^3+CX170^3+CX171^3+CX172^3</f>
        <v>0</v>
      </c>
      <c r="CX181" s="122">
        <f>CW180^3+CW179^3+CW178^3+CW177^3+CW176^3+CW175^3+CW174^3+CW173^3+CX180^3+CX179^3+CX178^3+CX177^3+CX176^3+CX175^3+CX174^3+CX173^3</f>
        <v>0</v>
      </c>
      <c r="CY181" s="122">
        <f>CY165^3+CY166^3+CY167^3+CY168^3+CY169^3+CY170^3+CY171^3+CY172^3+CZ165^3+CZ166^3+CZ167^3+CZ168^3+CZ169^3+CZ170^3+CZ171^3+CZ172^3</f>
        <v>0</v>
      </c>
      <c r="CZ181" s="122">
        <f>CY180^3+CY179^3+CY178^3+CY177^3+CY176^3+CY175^3+CY174^3+CY173^3+CZ180^3+CZ179^3+CZ178^3+CZ177^3+CZ176^3+CZ175^3+CZ174^3+CZ173^3</f>
        <v>0</v>
      </c>
      <c r="DA181" s="122">
        <f>DA165^3+DA166^3+DA167^3+DA168^3+DA169^3+DA170^3+DA171^3+DA172^3+DB165^3+DB166^3+DB167^3+DB168^3+DB169^3+DB170^3+DB171^3+DB172^3</f>
        <v>0</v>
      </c>
      <c r="DB181" s="123">
        <f>DA180^3+DA179^3+DA178^3+DA177^3+DA176^3+DA175^3+DA174^3+DA173^3+DB180^3+DB179^3+DB178^3+DB177^3+DB176^3+DB175^3+DB174^3+DB173^3</f>
        <v>0</v>
      </c>
      <c r="DC181" s="168">
        <f>CM165^3+CN166^3+CO167^3+CP168^3+CQ169^3+CR170^3+CS171^3+CT172^3+CU173^3+CV174^3+CW175^3+CX176^3+CY177^3+CZ178^3+DA179^3+DB180^3</f>
        <v>0</v>
      </c>
      <c r="DD181" s="169">
        <f>CM173^3+CN174^3+CO175^3+CP176^3+CQ177^3+CR178^3+CS179^3+CT180^3+CU165^3+CV166^3+CW167^3+CX168^3+CY169^3+CZ170^3+DA171^3+DB172^3</f>
        <v>0</v>
      </c>
      <c r="DE181" s="52"/>
      <c r="DF181" s="126"/>
      <c r="DG181" s="126"/>
      <c r="DH181" s="126"/>
      <c r="DI181" s="126"/>
      <c r="DJ181" s="126"/>
      <c r="DK181" s="126"/>
      <c r="DL181" s="126"/>
      <c r="DM181" s="126"/>
      <c r="DN181" s="126"/>
      <c r="DO181" s="126"/>
      <c r="DP181" s="126"/>
      <c r="DQ181" s="126"/>
      <c r="DR181" s="126"/>
      <c r="DS181" s="126"/>
      <c r="DT181" s="126"/>
      <c r="DU181" s="126"/>
      <c r="DV181" s="32"/>
      <c r="DW181" s="115"/>
      <c r="DY181" s="109"/>
      <c r="DZ181" s="58"/>
      <c r="EA181" s="121">
        <f>EA165^3+EA166^3+EA167^3+EA168^3+EA169^3+EA170^3+EA171^3+EA172^3+EB165^3+EB166^3+EB167^3+EB168^3+EB169^3+EB170^3+EB171^3+EB172^3</f>
        <v>0</v>
      </c>
      <c r="EB181" s="122">
        <f>EA180^3+EA179^3+EA178^3+EA177^3+EA176^3+EA175^3+EA174^3+EA173^3+EB180^3+EB179^3+EB178^3+EB177^3+EB176^3+EB175^3+EB174^3+EB173^3</f>
        <v>0</v>
      </c>
      <c r="EC181" s="122">
        <f>EC165^3+EC166^3+EC167^3+EC168^3+EC169^3+EC170^3+EC171^3+EC172^3+ED165^3+ED166^3+ED167^3+ED168^3+ED169^3+ED170^3+ED171^3+ED172^3</f>
        <v>0</v>
      </c>
      <c r="ED181" s="122">
        <f>EC180^3+EC179^3+EC178^3+EC177^3+EC176^3+EC175^3+EC174^3+EC173^3+ED180^3+ED179^3+ED178^3+ED177^3+ED176^3+ED175^3+ED174^3+ED173^3</f>
        <v>0</v>
      </c>
      <c r="EE181" s="122">
        <f>EE165^3+EE166^3+EE167^3+EE168^3+EE169^3+EE170^3+EE171^3+EE172^3+EF165^3+EF166^3+EF167^3+EF168^3+EF169^3+EF170^3+EF171^3+EF172^3</f>
        <v>0</v>
      </c>
      <c r="EF181" s="122">
        <f>EE180^3+EE179^3+EE178^3+EE177^3+EE176^3+EE175^3+EE174^3+EE173^3+EF180^3+EF179^3+EF178^3+EF177^3+EF176^3+EF175^3+EF174^3+EF173^3</f>
        <v>0</v>
      </c>
      <c r="EG181" s="122">
        <f>EG165^3+EG166^3+EG167^3+EG168^3+EG169^3+EG170^3+EG171^3+EG172^3+EH165^3+EH166^3+EH167^3+EH168^3+EH169^3+EH170^3+EH171^3+EH172^3</f>
        <v>0</v>
      </c>
      <c r="EH181" s="122">
        <f>EG180^3+EG179^3+EG178^3+EG177^3+EG176^3+EG175^3+EG174^3+EG173^3+EH180^3+EH179^3+EH178^3+EH177^3+EH176^3+EH175^3+EH174^3+EH173^3</f>
        <v>0</v>
      </c>
      <c r="EI181" s="122">
        <f>EI165^3+EI166^3+EI167^3+EI168^3+EI169^3+EI170^3+EI171^3+EI172^3+EJ165^3+EJ166^3+EJ167^3+EJ168^3+EJ169^3+EJ170^3+EJ171^3+EJ172^3</f>
        <v>0</v>
      </c>
      <c r="EJ181" s="122">
        <f>EI180^3+EI179^3+EI178^3+EI177^3+EI176^3+EI175^3+EI174^3+EI173^3+EJ180^3+EJ179^3+EJ178^3+EJ177^3+EJ176^3+EJ175^3+EJ174^3+EJ173^3</f>
        <v>0</v>
      </c>
      <c r="EK181" s="122">
        <f>EK165^3+EK166^3+EK167^3+EK168^3+EK169^3+EK170^3+EK171^3+EK172^3+EL165^3+EL166^3+EL167^3+EL168^3+EL169^3+EL170^3+EL171^3+EL172^3</f>
        <v>0</v>
      </c>
      <c r="EL181" s="122">
        <f>EK180^3+EK179^3+EK178^3+EK177^3+EK176^3+EK175^3+EK174^3+EK173^3+EL180^3+EL179^3+EL178^3+EL177^3+EL176^3+EL175^3+EL174^3+EL173^3</f>
        <v>0</v>
      </c>
      <c r="EM181" s="122">
        <f>EM165^3+EM166^3+EM167^3+EM168^3+EM169^3+EM170^3+EM171^3+EM172^3+EN165^3+EN166^3+EN167^3+EN168^3+EN169^3+EN170^3+EN171^3+EN172^3</f>
        <v>0</v>
      </c>
      <c r="EN181" s="122">
        <f>EM180^3+EM179^3+EM178^3+EM177^3+EM176^3+EM175^3+EM174^3+EM173^3+EN180^3+EN179^3+EN178^3+EN177^3+EN176^3+EN175^3+EN174^3+EN173^3</f>
        <v>0</v>
      </c>
      <c r="EO181" s="122">
        <f>EO165^3+EO166^3+EO167^3+EO168^3+EO169^3+EO170^3+EO171^3+EO172^3+EP165^3+EP166^3+EP167^3+EP168^3+EP169^3+EP170^3+EP171^3+EP172^3</f>
        <v>0</v>
      </c>
      <c r="EP181" s="123">
        <f>EO180^3+EO179^3+EO178^3+EO177^3+EO176^3+EO175^3+EO174^3+EO173^3+EP180^3+EP179^3+EP178^3+EP177^3+EP176^3+EP175^3+EP174^3+EP173^3</f>
        <v>0</v>
      </c>
      <c r="EQ181" s="168">
        <f>EA165^3+EB166^3+EC167^3+ED168^3+EE169^3+EF170^3+EG171^3+EH172^3+EI173^3+EJ174^3+EK175^3+EL176^3+EM177^3+EN178^3+EO179^3+EP180^3</f>
        <v>0</v>
      </c>
      <c r="ER181" s="169">
        <f>EA173^3+EB174^3+EC175^3+ED176^3+EE177^3+EF178^3+EG179^3+EH180^3+EI165^3+EJ166^3+EK167^3+EL168^3+EM169^3+EN170^3+EO171^3+EP172^3</f>
        <v>0</v>
      </c>
      <c r="ES181" s="52"/>
      <c r="ET181" s="126"/>
      <c r="EU181" s="126"/>
      <c r="EV181" s="126"/>
      <c r="EW181" s="126"/>
      <c r="EX181" s="126"/>
      <c r="EY181" s="126"/>
      <c r="EZ181" s="126"/>
      <c r="FA181" s="126"/>
      <c r="FB181" s="126"/>
      <c r="FC181" s="126"/>
      <c r="FD181" s="126"/>
      <c r="FE181" s="126"/>
      <c r="FF181" s="126"/>
      <c r="FG181" s="126"/>
      <c r="FH181" s="126"/>
      <c r="FI181" s="126"/>
      <c r="FJ181" s="32"/>
      <c r="FK181" s="115"/>
    </row>
    <row r="182" spans="1:167" ht="13.5" thickBot="1" x14ac:dyDescent="0.25">
      <c r="A182" s="32"/>
      <c r="B182" s="32"/>
      <c r="C182" s="32"/>
      <c r="D182" s="106" t="s">
        <v>176</v>
      </c>
      <c r="E182" s="152" t="s">
        <v>207</v>
      </c>
      <c r="F182" s="153">
        <f>B4+(168*B6)</f>
        <v>169</v>
      </c>
      <c r="G182" s="104"/>
      <c r="H182" s="43"/>
      <c r="I182" s="109"/>
      <c r="J182" s="58"/>
      <c r="K182" s="127">
        <f>K165^3+L165^3+M165^3+N165^3+K166^3+L166^3+M166^3+N166^3+K167^3+L167^3+M167^3+N167^3+K168^3+L168^3+M168^3+N168^3</f>
        <v>0</v>
      </c>
      <c r="L182" s="128">
        <f>K169^3+L169^3+M169^3+N169^3+K170^3+L170^3+M170^3+N170^3+K171^3+L171^3+M171^3+N171^3+K172^3+L172^3+M172^3+N172^3</f>
        <v>0</v>
      </c>
      <c r="M182" s="128">
        <f>K173^3+L173^3+M173^3+N173^3+K174^3+L174^3+M174^3+N174^3+K175^3+L175^3+M175^3+N175^3+K176^3+L176^3+M176^3+N176^3</f>
        <v>0</v>
      </c>
      <c r="N182" s="128">
        <f>K177^3+L177^3+M177^3+N177^3+K178^3+L178^3+M178^3+N178^3+K179^3+L179^3+M179^3+N179^3+K180^3+L180^3+M180^3+N180^3</f>
        <v>0</v>
      </c>
      <c r="O182" s="128">
        <f>O165^3+P165^3+Q165^3+R165^3+O166^3+P166^3+Q166^3+R166^3+O167^3+P167^3+Q167^3+R167^3+O168^3+P168^3+Q168^3+R168^3</f>
        <v>0</v>
      </c>
      <c r="P182" s="128">
        <f>O169^3+P169^3+Q169^3+R169^3+O170^3+P170^3+Q170^3+R170^3+O171^3+P171^3+Q171^3+R171^3+O172^3+P172^3+Q172^3+R172^3</f>
        <v>0</v>
      </c>
      <c r="Q182" s="128">
        <f>O173^3+P173^3+Q173^3+R173^3+O174^3+P174^3+Q174^3+R174^3+O175^3+P175^3+Q175^3+R175^3+O176^3+P176^3+Q176^3+R176^3</f>
        <v>0</v>
      </c>
      <c r="R182" s="128">
        <f>O177^3+P177^3+Q177^3+R177^3+O178^3+P178^3+Q178^3+R178^3+O179^3+P179^3+Q179^3+R179^3+O180^3+P180^3+Q180^3+R180^3</f>
        <v>0</v>
      </c>
      <c r="S182" s="128">
        <f>S165^3+T165^3+U165^3+V165^3+S166^3+T166^3+U166^3+V166^3+S167^3+T167^3+U167^3+V167^3+S168^3+T168^3+U168^3+V168^3</f>
        <v>0</v>
      </c>
      <c r="T182" s="128">
        <f>S169^3+T169^3+U169^3+V169^3+S170^3+T170^3+U170^3+V170^3+S171^3+T171^3+U171^3+V171^3+S172^3+T172^3+U172^3+V172^3</f>
        <v>0</v>
      </c>
      <c r="U182" s="128">
        <f>S173^3+T173^3+U173^3+V173^3+S174^3+T174^3+U174^3+V174^3+S175^3+T175^3+U175^3+V175^3+S176^3+T176^3+U176^3+V176^3</f>
        <v>0</v>
      </c>
      <c r="V182" s="128">
        <f>S177^3+T177^3+U177^3+V177^3+S178^3+T178^3+U178^3+V178^3+S179^3+T179^3+U179^3+V179^3+S180^3+T180^3+U180^3+V180^3</f>
        <v>0</v>
      </c>
      <c r="W182" s="128">
        <f>W165^3+X165^3+Y165^3+Z165^3+W166^3+X166^3+Y166^3+Z166^3+W167^3+X167^3+Y167^3+Z167^3+W168^3+X168^3+Y168^3+Z168^3</f>
        <v>0</v>
      </c>
      <c r="X182" s="128">
        <f>W169^3+X169^3+Y169^3+Z169^3+W170^3+X170^3+Y170^3+Z170^3+W171^3+X171^3+Y171^3+Z171^3+W172^3+X172^3+Y172^3+Z172^3</f>
        <v>0</v>
      </c>
      <c r="Y182" s="128">
        <f>W173^3+X173^3+Y173^3+Z173^3+W174^3+X174^3+Y174^3+Z174^3+W175^3+X175^3+Y175^3+Z175^3+W176^3+X176^3+Y176^3+Z176^3</f>
        <v>0</v>
      </c>
      <c r="Z182" s="128">
        <f>W177^3+X177^3+Y177^3+Z177^3+W178^3+X178^3+Y178^3+Z178^3+W179^3+X179^3+Y179^3+Z179^3+W180^3+X180^3+Y180^3+Z180^3</f>
        <v>0</v>
      </c>
      <c r="AA182" s="128">
        <f>K180^3+L179^3+M178^3+N177^3+O176^3+P175^3+Q174^3+R173^3+S172^3+T171^3+U170^3+V169^3+W168^3+X167^3+Y166^3+Z165^3</f>
        <v>0</v>
      </c>
      <c r="AB182" s="170">
        <f>K172^3+L171^3+M170^3+N169^3+O168^3+P167^3+Q166^3+R165^3+S180^3+T179^3+U178^3+V177^3+W176^3+X175^3+Y174^3+Z173^3</f>
        <v>0</v>
      </c>
      <c r="AC182" s="32"/>
      <c r="AD182" s="131"/>
      <c r="AE182" s="131"/>
      <c r="AF182" s="131"/>
      <c r="AG182" s="131"/>
      <c r="AH182" s="131"/>
      <c r="AI182" s="131"/>
      <c r="AJ182" s="131"/>
      <c r="AK182" s="131"/>
      <c r="AL182" s="131"/>
      <c r="AM182" s="131"/>
      <c r="AN182" s="131"/>
      <c r="AO182" s="131"/>
      <c r="AP182" s="131"/>
      <c r="AQ182" s="131"/>
      <c r="AR182" s="131"/>
      <c r="AS182" s="131"/>
      <c r="AT182" s="32"/>
      <c r="AU182" s="115"/>
      <c r="AW182" s="109"/>
      <c r="AX182" s="58"/>
      <c r="AY182" s="127">
        <f>AY165^3+AZ165^3+BA165^3+BB165^3+AY166^3+AZ166^3+BA166^3+BB166^3+AY167^3+AZ167^3+BA167^3+BB167^3+AY168^3+AZ168^3+BA168^3+BB168^3</f>
        <v>0</v>
      </c>
      <c r="AZ182" s="128">
        <f>AY169^3+AZ169^3+BA169^3+BB169^3+AY170^3+AZ170^3+BA170^3+BB170^3+AY171^3+AZ171^3+BA171^3+BB171^3+AY172^3+AZ172^3+BA172^3+BB172^3</f>
        <v>0</v>
      </c>
      <c r="BA182" s="128">
        <f>AY173^3+AZ173^3+BA173^3+BB173^3+AY174^3+AZ174^3+BA174^3+BB174^3+AY175^3+AZ175^3+BA175^3+BB175^3+AY176^3+AZ176^3+BA176^3+BB176^3</f>
        <v>0</v>
      </c>
      <c r="BB182" s="128">
        <f>AY177^3+AZ177^3+BA177^3+BB177^3+AY178^3+AZ178^3+BA178^3+BB178^3+AY179^3+AZ179^3+BA179^3+BB179^3+AY180^3+AZ180^3+BA180^3+BB180^3</f>
        <v>0</v>
      </c>
      <c r="BC182" s="128">
        <f>BC165^3+BD165^3+BE165^3+BF165^3+BC166^3+BD166^3+BE166^3+BF166^3+BC167^3+BD167^3+BE167^3+BF167^3+BC168^3+BD168^3+BE168^3+BF168^3</f>
        <v>0</v>
      </c>
      <c r="BD182" s="128">
        <f>BC169^3+BD169^3+BE169^3+BF169^3+BC170^3+BD170^3+BE170^3+BF170^3+BC171^3+BD171^3+BE171^3+BF171^3+BC172^3+BD172^3+BE172^3+BF172^3</f>
        <v>0</v>
      </c>
      <c r="BE182" s="128">
        <f>BC173^3+BD173^3+BE173^3+BF173^3+BC174^3+BD174^3+BE174^3+BF174^3+BC175^3+BD175^3+BE175^3+BF175^3+BC176^3+BD176^3+BE176^3+BF176^3</f>
        <v>0</v>
      </c>
      <c r="BF182" s="128">
        <f>BC177^3+BD177^3+BE177^3+BF177^3+BC178^3+BD178^3+BE178^3+BF178^3+BC179^3+BD179^3+BE179^3+BF179^3+BC180^3+BD180^3+BE180^3+BF180^3</f>
        <v>0</v>
      </c>
      <c r="BG182" s="128">
        <f>BG165^3+BH165^3+BI165^3+BJ165^3+BG166^3+BH166^3+BI166^3+BJ166^3+BG167^3+BH167^3+BI167^3+BJ167^3+BG168^3+BH168^3+BI168^3+BJ168^3</f>
        <v>0</v>
      </c>
      <c r="BH182" s="128">
        <f>BG169^3+BH169^3+BI169^3+BJ169^3+BG170^3+BH170^3+BI170^3+BJ170^3+BG171^3+BH171^3+BI171^3+BJ171^3+BG172^3+BH172^3+BI172^3+BJ172^3</f>
        <v>0</v>
      </c>
      <c r="BI182" s="128">
        <f>BG173^3+BH173^3+BI173^3+BJ173^3+BG174^3+BH174^3+BI174^3+BJ174^3+BG175^3+BH175^3+BI175^3+BJ175^3+BG176^3+BH176^3+BI176^3+BJ176^3</f>
        <v>0</v>
      </c>
      <c r="BJ182" s="128">
        <f>BG177^3+BH177^3+BI177^3+BJ177^3+BG178^3+BH178^3+BI178^3+BJ178^3+BG179^3+BH179^3+BI179^3+BJ179^3+BG180^3+BH180^3+BI180^3+BJ180^3</f>
        <v>0</v>
      </c>
      <c r="BK182" s="128">
        <f>BK165^3+BL165^3+BM165^3+BN165^3+BK166^3+BL166^3+BM166^3+BN166^3+BK167^3+BL167^3+BM167^3+BN167^3+BK168^3+BL168^3+BM168^3+BN168^3</f>
        <v>0</v>
      </c>
      <c r="BL182" s="128">
        <f>BK169^3+BL169^3+BM169^3+BN169^3+BK170^3+BL170^3+BM170^3+BN170^3+BK171^3+BL171^3+BM171^3+BN171^3+BK172^3+BL172^3+BM172^3+BN172^3</f>
        <v>0</v>
      </c>
      <c r="BM182" s="128">
        <f>BK173^3+BL173^3+BM173^3+BN173^3+BK174^3+BL174^3+BM174^3+BN174^3+BK175^3+BL175^3+BM175^3+BN175^3+BK176^3+BL176^3+BM176^3+BN176^3</f>
        <v>0</v>
      </c>
      <c r="BN182" s="128">
        <f>BK177^3+BL177^3+BM177^3+BN177^3+BK178^3+BL178^3+BM178^3+BN178^3+BK179^3+BL179^3+BM179^3+BN179^3+BK180^3+BL180^3+BM180^3+BN180^3</f>
        <v>0</v>
      </c>
      <c r="BO182" s="128">
        <f>AY180^3+AZ179^3+BA178^3+BB177^3+BC176^3+BD175^3+BE174^3+BF173^3+BG172^3+BH171^3+BI170^3+BJ169^3+BK168^3+BL167^3+BM166^3+BN165^3</f>
        <v>0</v>
      </c>
      <c r="BP182" s="170">
        <f>AY172^3+AZ171^3+BA170^3+BB169^3+BC168^3+BD167^3+BE166^3+BF165^3+BG180^3+BH179^3+BI178^3+BJ177^3+BK176^3+BL175^3+BM174^3+BN173^3</f>
        <v>0</v>
      </c>
      <c r="BQ182" s="32"/>
      <c r="BR182" s="131"/>
      <c r="BS182" s="131"/>
      <c r="BT182" s="131"/>
      <c r="BU182" s="131"/>
      <c r="BV182" s="131"/>
      <c r="BW182" s="131"/>
      <c r="BX182" s="131"/>
      <c r="BY182" s="131"/>
      <c r="BZ182" s="131"/>
      <c r="CA182" s="131"/>
      <c r="CB182" s="131"/>
      <c r="CC182" s="131"/>
      <c r="CD182" s="131"/>
      <c r="CE182" s="131"/>
      <c r="CF182" s="131"/>
      <c r="CG182" s="131"/>
      <c r="CH182" s="32"/>
      <c r="CI182" s="115"/>
      <c r="CJ182" s="144"/>
      <c r="CK182" s="109"/>
      <c r="CL182" s="58"/>
      <c r="CM182" s="127">
        <f>CM165^3+CN165^3+CO165^3+CP165^3+CM166^3+CN166^3+CO166^3+CP166^3+CM167^3+CN167^3+CO167^3+CP167^3+CM168^3+CN168^3+CO168^3+CP168^3</f>
        <v>0</v>
      </c>
      <c r="CN182" s="128">
        <f>CM169^3+CN169^3+CO169^3+CP169^3+CM170^3+CN170^3+CO170^3+CP170^3+CM171^3+CN171^3+CO171^3+CP171^3+CM172^3+CN172^3+CO172^3+CP172^3</f>
        <v>0</v>
      </c>
      <c r="CO182" s="128">
        <f>CM173^3+CN173^3+CO173^3+CP173^3+CM174^3+CN174^3+CO174^3+CP174^3+CM175^3+CN175^3+CO175^3+CP175^3+CM176^3+CN176^3+CO176^3+CP176^3</f>
        <v>0</v>
      </c>
      <c r="CP182" s="128">
        <f>CM177^3+CN177^3+CO177^3+CP177^3+CM178^3+CN178^3+CO178^3+CP178^3+CM179^3+CN179^3+CO179^3+CP179^3+CM180^3+CN180^3+CO180^3+CP180^3</f>
        <v>0</v>
      </c>
      <c r="CQ182" s="128">
        <f>CQ165^3+CR165^3+CS165^3+CT165^3+CQ166^3+CR166^3+CS166^3+CT166^3+CQ167^3+CR167^3+CS167^3+CT167^3+CQ168^3+CR168^3+CS168^3+CT168^3</f>
        <v>0</v>
      </c>
      <c r="CR182" s="128">
        <f>CQ169^3+CR169^3+CS169^3+CT169^3+CQ170^3+CR170^3+CS170^3+CT170^3+CQ171^3+CR171^3+CS171^3+CT171^3+CQ172^3+CR172^3+CS172^3+CT172^3</f>
        <v>0</v>
      </c>
      <c r="CS182" s="128">
        <f>CQ173^3+CR173^3+CS173^3+CT173^3+CQ174^3+CR174^3+CS174^3+CT174^3+CQ175^3+CR175^3+CS175^3+CT175^3+CQ176^3+CR176^3+CS176^3+CT176^3</f>
        <v>0</v>
      </c>
      <c r="CT182" s="128">
        <f>CQ177^3+CR177^3+CS177^3+CT177^3+CQ178^3+CR178^3+CS178^3+CT178^3+CQ179^3+CR179^3+CS179^3+CT179^3+CQ180^3+CR180^3+CS180^3+CT180^3</f>
        <v>0</v>
      </c>
      <c r="CU182" s="128">
        <f>CU165^3+CV165^3+CW165^3+CX165^3+CU166^3+CV166^3+CW166^3+CX166^3+CU167^3+CV167^3+CW167^3+CX167^3+CU168^3+CV168^3+CW168^3+CX168^3</f>
        <v>0</v>
      </c>
      <c r="CV182" s="128">
        <f>CU169^3+CV169^3+CW169^3+CX169^3+CU170^3+CV170^3+CW170^3+CX170^3+CU171^3+CV171^3+CW171^3+CX171^3+CU172^3+CV172^3+CW172^3+CX172^3</f>
        <v>0</v>
      </c>
      <c r="CW182" s="128">
        <f>CU173^3+CV173^3+CW173^3+CX173^3+CU174^3+CV174^3+CW174^3+CX174^3+CU175^3+CV175^3+CW175^3+CX175^3+CU176^3+CV176^3+CW176^3+CX176^3</f>
        <v>0</v>
      </c>
      <c r="CX182" s="128">
        <f>CU177^3+CV177^3+CW177^3+CX177^3+CU178^3+CV178^3+CW178^3+CX178^3+CU179^3+CV179^3+CW179^3+CX179^3+CU180^3+CV180^3+CW180^3+CX180^3</f>
        <v>0</v>
      </c>
      <c r="CY182" s="128">
        <f>CY165^3+CZ165^3+DA165^3+DB165^3+CY166^3+CZ166^3+DA166^3+DB166^3+CY167^3+CZ167^3+DA167^3+DB167^3+CY168^3+CZ168^3+DA168^3+DB168^3</f>
        <v>0</v>
      </c>
      <c r="CZ182" s="128">
        <f>CY169^3+CZ169^3+DA169^3+DB169^3+CY170^3+CZ170^3+DA170^3+DB170^3+CY171^3+CZ171^3+DA171^3+DB171^3+CY172^3+CZ172^3+DA172^3+DB172^3</f>
        <v>0</v>
      </c>
      <c r="DA182" s="128">
        <f>CY173^3+CZ173^3+DA173^3+DB173^3+CY174^3+CZ174^3+DA174^3+DB174^3+CY175^3+CZ175^3+DA175^3+DB175^3+CY176^3+CZ176^3+DA176^3+DB176^3</f>
        <v>0</v>
      </c>
      <c r="DB182" s="128">
        <f>CY177^3+CZ177^3+DA177^3+DB177^3+CY178^3+CZ178^3+DA178^3+DB178^3+CY179^3+CZ179^3+DA179^3+DB179^3+CY180^3+CZ180^3+DA180^3+DB180^3</f>
        <v>0</v>
      </c>
      <c r="DC182" s="128">
        <f>CM180^3+CN179^3+CO178^3+CP177^3+CQ176^3+CR175^3+CS174^3+CT173^3+CU172^3+CV171^3+CW170^3+CX169^3+CY168^3+CZ167^3+DA166^3+DB165^3</f>
        <v>0</v>
      </c>
      <c r="DD182" s="170">
        <f>CM172^3+CN171^3+CO170^3+CP169^3+CQ168^3+CR167^3+CS166^3+CT165^3+CU180^3+CV179^3+CW178^3+CX177^3+CY176^3+CZ175^3+DA174^3+DB173^3</f>
        <v>0</v>
      </c>
      <c r="DE182" s="32"/>
      <c r="DF182" s="131"/>
      <c r="DG182" s="131"/>
      <c r="DH182" s="131"/>
      <c r="DI182" s="131"/>
      <c r="DJ182" s="131"/>
      <c r="DK182" s="131"/>
      <c r="DL182" s="131"/>
      <c r="DM182" s="131"/>
      <c r="DN182" s="131"/>
      <c r="DO182" s="131"/>
      <c r="DP182" s="131"/>
      <c r="DQ182" s="131"/>
      <c r="DR182" s="131"/>
      <c r="DS182" s="131"/>
      <c r="DT182" s="131"/>
      <c r="DU182" s="131"/>
      <c r="DV182" s="32"/>
      <c r="DW182" s="115"/>
      <c r="DY182" s="109"/>
      <c r="DZ182" s="58"/>
      <c r="EA182" s="127">
        <f>EA165^3+EB165^3+EC165^3+ED165^3+EA166^3+EB166^3+EC166^3+ED166^3+EA167^3+EB167^3+EC167^3+ED167^3+EA168^3+EB168^3+EC168^3+ED168^3</f>
        <v>0</v>
      </c>
      <c r="EB182" s="128">
        <f>EA169^3+EB169^3+EC169^3+ED169^3+EA170^3+EB170^3+EC170^3+ED170^3+EA171^3+EB171^3+EC171^3+ED171^3+EA172^3+EB172^3+EC172^3+ED172^3</f>
        <v>0</v>
      </c>
      <c r="EC182" s="128">
        <f>EA173^3+EB173^3+EC173^3+ED173^3+EA174^3+EB174^3+EC174^3+ED174^3+EA175^3+EB175^3+EC175^3+ED175^3+EA176^3+EB176^3+EC176^3+ED176^3</f>
        <v>0</v>
      </c>
      <c r="ED182" s="128">
        <f>EA177^3+EB177^3+EC177^3+ED177^3+EA178^3+EB178^3+EC178^3+ED178^3+EA179^3+EB179^3+EC179^3+ED179^3+EA180^3+EB180^3+EC180^3+ED180^3</f>
        <v>0</v>
      </c>
      <c r="EE182" s="128">
        <f>EE165^3+EF165^3+EG165^3+EH165^3+EE166^3+EF166^3+EG166^3+EH166^3+EE167^3+EF167^3+EG167^3+EH167^3+EE168^3+EF168^3+EG168^3+EH168^3</f>
        <v>0</v>
      </c>
      <c r="EF182" s="128">
        <f>EE169^3+EF169^3+EG169^3+EH169^3+EE170^3+EF170^3+EG170^3+EH170^3+EE171^3+EF171^3+EG171^3+EH171^3+EE172^3+EF172^3+EG172^3+EH172^3</f>
        <v>0</v>
      </c>
      <c r="EG182" s="128">
        <f>EE173^3+EF173^3+EG173^3+EH173^3+EE174^3+EF174^3+EG174^3+EH174^3+EE175^3+EF175^3+EG175^3+EH175^3+EE176^3+EF176^3+EG176^3+EH176^3</f>
        <v>0</v>
      </c>
      <c r="EH182" s="128">
        <f>EE177^3+EF177^3+EG177^3+EH177^3+EE178^3+EF178^3+EG178^3+EH178^3+EE179^3+EF179^3+EG179^3+EH179^3+EE180^3+EF180^3+EG180^3+EH180^3</f>
        <v>0</v>
      </c>
      <c r="EI182" s="128">
        <f>EI165^3+EJ165^3+EK165^3+EL165^3+EI166^3+EJ166^3+EK166^3+EL166^3+EI167^3+EJ167^3+EK167^3+EL167^3+EI168^3+EJ168^3+EK168^3+EL168^3</f>
        <v>0</v>
      </c>
      <c r="EJ182" s="128">
        <f>EI169^3+EJ169^3+EK169^3+EL169^3+EI170^3+EJ170^3+EK170^3+EL170^3+EI171^3+EJ171^3+EK171^3+EL171^3+EI172^3+EJ172^3+EK172^3+EL172^3</f>
        <v>0</v>
      </c>
      <c r="EK182" s="128">
        <f>EI173^3+EJ173^3+EK173^3+EL173^3+EI174^3+EJ174^3+EK174^3+EL174^3+EI175^3+EJ175^3+EK175^3+EL175^3+EI176^3+EJ176^3+EK176^3+EL176^3</f>
        <v>0</v>
      </c>
      <c r="EL182" s="128">
        <f>EI177^3+EJ177^3+EK177^3+EL177^3+EI178^3+EJ178^3+EK178^3+EL178^3+EI179^3+EJ179^3+EK179^3+EL179^3+EI180^3+EJ180^3+EK180^3+EL180^3</f>
        <v>0</v>
      </c>
      <c r="EM182" s="128">
        <f>EM165^3+EN165^3+EO165^3+EP165^3+EM166^3+EN166^3+EO166^3+EP166^3+EM167^3+EN167^3+EO167^3+EP167^3+EM168^3+EN168^3+EO168^3+EP168^3</f>
        <v>0</v>
      </c>
      <c r="EN182" s="128">
        <f>EM169^3+EN169^3+EO169^3+EP169^3+EM170^3+EN170^3+EO170^3+EP170^3+EM171^3+EN171^3+EO171^3+EP171^3+EM172^3+EN172^3+EO172^3+EP172^3</f>
        <v>0</v>
      </c>
      <c r="EO182" s="128">
        <f>EM173^3+EN173^3+EO173^3+EP173^3+EM174^3+EN174^3+EO174^3+EP174^3+EM175^3+EN175^3+EO175^3+EP175^3+EM176^3+EN176^3+EO176^3+EP176^3</f>
        <v>0</v>
      </c>
      <c r="EP182" s="128">
        <f>EM177^3+EN177^3+EO177^3+EP177^3+EM178^3+EN178^3+EO178^3+EP178^3+EM179^3+EN179^3+EO179^3+EP179^3+EM180^3+EN180^3+EO180^3+EP180^3</f>
        <v>0</v>
      </c>
      <c r="EQ182" s="128">
        <f>EA180^3+EB179^3+EC178^3+ED177^3+EE176^3+EF175^3+EG174^3+EH173^3+EI172^3+EJ171^3+EK170^3+EL169^3+EM168^3+EN167^3+EO166^3+EP165^3</f>
        <v>0</v>
      </c>
      <c r="ER182" s="170">
        <f>EA172^3+EB171^3+EC170^3+ED169^3+EE168^3+EF167^3+EG166^3+EH165^3+EI180^3+EJ179^3+EK178^3+EL177^3+EM176^3+EN175^3+EO174^3+EP173^3</f>
        <v>0</v>
      </c>
      <c r="ES182" s="32"/>
      <c r="ET182" s="131"/>
      <c r="EU182" s="131"/>
      <c r="EV182" s="131"/>
      <c r="EW182" s="131"/>
      <c r="EX182" s="131"/>
      <c r="EY182" s="131"/>
      <c r="EZ182" s="131"/>
      <c r="FA182" s="131"/>
      <c r="FB182" s="131"/>
      <c r="FC182" s="131"/>
      <c r="FD182" s="131"/>
      <c r="FE182" s="131"/>
      <c r="FF182" s="131"/>
      <c r="FG182" s="131"/>
      <c r="FH182" s="131"/>
      <c r="FI182" s="131"/>
      <c r="FJ182" s="32"/>
      <c r="FK182" s="115"/>
    </row>
    <row r="183" spans="1:167" ht="13.5" thickBot="1" x14ac:dyDescent="0.25">
      <c r="A183" s="32"/>
      <c r="B183" s="32"/>
      <c r="C183" s="32"/>
      <c r="D183" s="106" t="s">
        <v>32</v>
      </c>
      <c r="E183" s="107" t="s">
        <v>207</v>
      </c>
      <c r="F183" s="108">
        <f>B4+(169*B6)</f>
        <v>170</v>
      </c>
      <c r="G183" s="104"/>
      <c r="H183" s="43"/>
      <c r="I183" s="109"/>
      <c r="J183" s="58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137"/>
      <c r="AB183" s="137"/>
      <c r="AC183" s="32" t="s">
        <v>0</v>
      </c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32"/>
      <c r="AU183" s="115"/>
      <c r="AW183" s="109"/>
      <c r="AX183" s="58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  <c r="BN183" s="46"/>
      <c r="BO183" s="137"/>
      <c r="BP183" s="137"/>
      <c r="BQ183" s="32" t="s">
        <v>0</v>
      </c>
      <c r="BR183" s="135"/>
      <c r="BS183" s="135"/>
      <c r="BT183" s="135"/>
      <c r="BU183" s="135"/>
      <c r="BV183" s="135"/>
      <c r="BW183" s="135"/>
      <c r="BX183" s="135"/>
      <c r="BY183" s="135"/>
      <c r="BZ183" s="135"/>
      <c r="CA183" s="135"/>
      <c r="CB183" s="135"/>
      <c r="CC183" s="135"/>
      <c r="CD183" s="135"/>
      <c r="CE183" s="135"/>
      <c r="CF183" s="135"/>
      <c r="CG183" s="135"/>
      <c r="CH183" s="32"/>
      <c r="CI183" s="115"/>
      <c r="CJ183" s="144"/>
      <c r="CK183" s="109"/>
      <c r="CL183" s="58"/>
      <c r="CM183" s="46"/>
      <c r="CN183" s="46"/>
      <c r="CO183" s="46"/>
      <c r="CP183" s="46"/>
      <c r="CQ183" s="46"/>
      <c r="CR183" s="46"/>
      <c r="CS183" s="46"/>
      <c r="CT183" s="46"/>
      <c r="CU183" s="46"/>
      <c r="CV183" s="46"/>
      <c r="CW183" s="46"/>
      <c r="CX183" s="46"/>
      <c r="CY183" s="46"/>
      <c r="CZ183" s="46"/>
      <c r="DA183" s="46"/>
      <c r="DB183" s="46"/>
      <c r="DC183" s="137"/>
      <c r="DD183" s="137"/>
      <c r="DE183" s="32" t="s">
        <v>0</v>
      </c>
      <c r="DF183" s="135"/>
      <c r="DG183" s="135"/>
      <c r="DH183" s="135"/>
      <c r="DI183" s="135"/>
      <c r="DJ183" s="135"/>
      <c r="DK183" s="135"/>
      <c r="DL183" s="135"/>
      <c r="DM183" s="135"/>
      <c r="DN183" s="135"/>
      <c r="DO183" s="135"/>
      <c r="DP183" s="135"/>
      <c r="DQ183" s="135"/>
      <c r="DR183" s="135"/>
      <c r="DS183" s="135"/>
      <c r="DT183" s="135"/>
      <c r="DU183" s="135"/>
      <c r="DV183" s="32"/>
      <c r="DW183" s="115"/>
      <c r="DY183" s="109"/>
      <c r="DZ183" s="58"/>
      <c r="EA183" s="46"/>
      <c r="EB183" s="46"/>
      <c r="EC183" s="46"/>
      <c r="ED183" s="46"/>
      <c r="EE183" s="46"/>
      <c r="EF183" s="46"/>
      <c r="EG183" s="46"/>
      <c r="EH183" s="46"/>
      <c r="EI183" s="46"/>
      <c r="EJ183" s="46"/>
      <c r="EK183" s="46"/>
      <c r="EL183" s="46"/>
      <c r="EM183" s="46"/>
      <c r="EN183" s="46"/>
      <c r="EO183" s="46"/>
      <c r="EP183" s="46"/>
      <c r="EQ183" s="137"/>
      <c r="ER183" s="137"/>
      <c r="ES183" s="32" t="s">
        <v>0</v>
      </c>
      <c r="ET183" s="135"/>
      <c r="EU183" s="135"/>
      <c r="EV183" s="135"/>
      <c r="EW183" s="135"/>
      <c r="EX183" s="135"/>
      <c r="EY183" s="135"/>
      <c r="EZ183" s="135"/>
      <c r="FA183" s="135"/>
      <c r="FB183" s="135"/>
      <c r="FC183" s="135"/>
      <c r="FD183" s="135"/>
      <c r="FE183" s="135"/>
      <c r="FF183" s="135"/>
      <c r="FG183" s="135"/>
      <c r="FH183" s="135"/>
      <c r="FI183" s="135"/>
      <c r="FJ183" s="32"/>
      <c r="FK183" s="115"/>
    </row>
    <row r="184" spans="1:167" ht="14.25" thickTop="1" thickBot="1" x14ac:dyDescent="0.25">
      <c r="A184" s="32"/>
      <c r="B184" s="32"/>
      <c r="C184" s="32"/>
      <c r="D184" s="106" t="s">
        <v>11</v>
      </c>
      <c r="E184" s="107" t="s">
        <v>207</v>
      </c>
      <c r="F184" s="108">
        <f>B4+(170*B6)</f>
        <v>171</v>
      </c>
      <c r="G184" s="104"/>
      <c r="H184" s="43"/>
      <c r="I184" s="138"/>
      <c r="J184" s="142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  <c r="Y184" s="143"/>
      <c r="Z184" s="143"/>
      <c r="AA184" s="143"/>
      <c r="AB184" s="143"/>
      <c r="AC184" s="143"/>
      <c r="AD184" s="140"/>
      <c r="AE184" s="140"/>
      <c r="AF184" s="140"/>
      <c r="AG184" s="140"/>
      <c r="AH184" s="140"/>
      <c r="AI184" s="140"/>
      <c r="AJ184" s="140"/>
      <c r="AK184" s="140"/>
      <c r="AL184" s="140"/>
      <c r="AM184" s="140"/>
      <c r="AN184" s="140"/>
      <c r="AO184" s="140"/>
      <c r="AP184" s="140"/>
      <c r="AQ184" s="140"/>
      <c r="AR184" s="140"/>
      <c r="AS184" s="140"/>
      <c r="AT184" s="139"/>
      <c r="AU184" s="141" t="s">
        <v>0</v>
      </c>
      <c r="AW184" s="138"/>
      <c r="AX184" s="142"/>
      <c r="AY184" s="143"/>
      <c r="AZ184" s="143"/>
      <c r="BA184" s="143"/>
      <c r="BB184" s="143"/>
      <c r="BC184" s="143"/>
      <c r="BD184" s="143"/>
      <c r="BE184" s="143"/>
      <c r="BF184" s="143"/>
      <c r="BG184" s="143"/>
      <c r="BH184" s="143"/>
      <c r="BI184" s="143"/>
      <c r="BJ184" s="143"/>
      <c r="BK184" s="143"/>
      <c r="BL184" s="143"/>
      <c r="BM184" s="143"/>
      <c r="BN184" s="143"/>
      <c r="BO184" s="143"/>
      <c r="BP184" s="143"/>
      <c r="BQ184" s="143"/>
      <c r="BR184" s="140"/>
      <c r="BS184" s="140"/>
      <c r="BT184" s="140"/>
      <c r="BU184" s="140"/>
      <c r="BV184" s="140"/>
      <c r="BW184" s="140"/>
      <c r="BX184" s="140"/>
      <c r="BY184" s="140"/>
      <c r="BZ184" s="140"/>
      <c r="CA184" s="140"/>
      <c r="CB184" s="140"/>
      <c r="CC184" s="140"/>
      <c r="CD184" s="140"/>
      <c r="CE184" s="140"/>
      <c r="CF184" s="140"/>
      <c r="CG184" s="140"/>
      <c r="CH184" s="139"/>
      <c r="CI184" s="141" t="s">
        <v>0</v>
      </c>
      <c r="CJ184" s="144"/>
      <c r="CK184" s="138"/>
      <c r="CL184" s="142"/>
      <c r="CM184" s="143"/>
      <c r="CN184" s="143"/>
      <c r="CO184" s="143"/>
      <c r="CP184" s="143"/>
      <c r="CQ184" s="143"/>
      <c r="CR184" s="143"/>
      <c r="CS184" s="143"/>
      <c r="CT184" s="143"/>
      <c r="CU184" s="143"/>
      <c r="CV184" s="143"/>
      <c r="CW184" s="143"/>
      <c r="CX184" s="143"/>
      <c r="CY184" s="143"/>
      <c r="CZ184" s="143"/>
      <c r="DA184" s="143"/>
      <c r="DB184" s="143"/>
      <c r="DC184" s="143"/>
      <c r="DD184" s="143"/>
      <c r="DE184" s="143"/>
      <c r="DF184" s="140"/>
      <c r="DG184" s="140"/>
      <c r="DH184" s="140"/>
      <c r="DI184" s="140"/>
      <c r="DJ184" s="140"/>
      <c r="DK184" s="140"/>
      <c r="DL184" s="140"/>
      <c r="DM184" s="140"/>
      <c r="DN184" s="140"/>
      <c r="DO184" s="140"/>
      <c r="DP184" s="140"/>
      <c r="DQ184" s="140"/>
      <c r="DR184" s="140"/>
      <c r="DS184" s="140"/>
      <c r="DT184" s="140"/>
      <c r="DU184" s="140"/>
      <c r="DV184" s="139"/>
      <c r="DW184" s="141" t="s">
        <v>0</v>
      </c>
      <c r="DY184" s="138"/>
      <c r="DZ184" s="142"/>
      <c r="EA184" s="143"/>
      <c r="EB184" s="143"/>
      <c r="EC184" s="143"/>
      <c r="ED184" s="143"/>
      <c r="EE184" s="143"/>
      <c r="EF184" s="143"/>
      <c r="EG184" s="143"/>
      <c r="EH184" s="143"/>
      <c r="EI184" s="143"/>
      <c r="EJ184" s="143"/>
      <c r="EK184" s="143"/>
      <c r="EL184" s="143"/>
      <c r="EM184" s="143"/>
      <c r="EN184" s="143"/>
      <c r="EO184" s="143"/>
      <c r="EP184" s="143"/>
      <c r="EQ184" s="143"/>
      <c r="ER184" s="143"/>
      <c r="ES184" s="143"/>
      <c r="ET184" s="140"/>
      <c r="EU184" s="140"/>
      <c r="EV184" s="140"/>
      <c r="EW184" s="140"/>
      <c r="EX184" s="140"/>
      <c r="EY184" s="140"/>
      <c r="EZ184" s="140"/>
      <c r="FA184" s="140"/>
      <c r="FB184" s="140"/>
      <c r="FC184" s="140"/>
      <c r="FD184" s="140"/>
      <c r="FE184" s="140"/>
      <c r="FF184" s="140"/>
      <c r="FG184" s="140"/>
      <c r="FH184" s="140"/>
      <c r="FI184" s="140"/>
      <c r="FJ184" s="139"/>
      <c r="FK184" s="141" t="s">
        <v>0</v>
      </c>
    </row>
    <row r="185" spans="1:167" ht="14.25" thickTop="1" thickBot="1" x14ac:dyDescent="0.25">
      <c r="A185" s="32"/>
      <c r="B185" s="32"/>
      <c r="C185" s="32"/>
      <c r="D185" s="106" t="s">
        <v>214</v>
      </c>
      <c r="E185" s="107" t="s">
        <v>207</v>
      </c>
      <c r="F185" s="108">
        <f>B4+(171*B6)</f>
        <v>172</v>
      </c>
      <c r="G185" s="104"/>
      <c r="H185" s="43" t="s">
        <v>0</v>
      </c>
      <c r="Q185" s="25" t="s">
        <v>0</v>
      </c>
      <c r="R185" s="25" t="s">
        <v>0</v>
      </c>
      <c r="S185" s="25" t="s">
        <v>0</v>
      </c>
      <c r="Z185" s="25" t="s">
        <v>0</v>
      </c>
      <c r="AB185" s="25" t="s">
        <v>0</v>
      </c>
      <c r="CJ185" s="144"/>
    </row>
    <row r="186" spans="1:167" ht="14.25" thickTop="1" thickBot="1" x14ac:dyDescent="0.25">
      <c r="A186" s="32"/>
      <c r="B186" s="32"/>
      <c r="C186" s="32"/>
      <c r="D186" s="106" t="s">
        <v>224</v>
      </c>
      <c r="E186" s="107" t="s">
        <v>207</v>
      </c>
      <c r="F186" s="108">
        <f>B4+(172*B6)</f>
        <v>173</v>
      </c>
      <c r="G186" s="104"/>
      <c r="H186" s="43"/>
      <c r="I186" s="38" t="s">
        <v>0</v>
      </c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40"/>
      <c r="AE186" s="40"/>
      <c r="AF186" s="40"/>
      <c r="AG186" s="40"/>
      <c r="AH186" s="40"/>
      <c r="AI186" s="40"/>
      <c r="AJ186" s="40"/>
      <c r="AK186" s="40"/>
      <c r="AL186" s="40"/>
      <c r="AM186" s="40"/>
      <c r="AN186" s="40"/>
      <c r="AO186" s="40"/>
      <c r="AP186" s="40"/>
      <c r="AQ186" s="40"/>
      <c r="AR186" s="40"/>
      <c r="AS186" s="40"/>
      <c r="AT186" s="39"/>
      <c r="AU186" s="41"/>
      <c r="AW186" s="38" t="s">
        <v>0</v>
      </c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  <c r="BN186" s="39"/>
      <c r="BO186" s="39"/>
      <c r="BP186" s="39"/>
      <c r="BQ186" s="39"/>
      <c r="BR186" s="40"/>
      <c r="BS186" s="40"/>
      <c r="BT186" s="40"/>
      <c r="BU186" s="40"/>
      <c r="BV186" s="40"/>
      <c r="BW186" s="40"/>
      <c r="BX186" s="40"/>
      <c r="BY186" s="40"/>
      <c r="BZ186" s="40"/>
      <c r="CA186" s="40"/>
      <c r="CB186" s="40"/>
      <c r="CC186" s="40"/>
      <c r="CD186" s="40"/>
      <c r="CE186" s="40"/>
      <c r="CF186" s="40"/>
      <c r="CG186" s="40"/>
      <c r="CH186" s="39"/>
      <c r="CI186" s="41"/>
      <c r="CJ186" s="144"/>
      <c r="CK186" s="38" t="s">
        <v>0</v>
      </c>
      <c r="CL186" s="39"/>
      <c r="CM186" s="39"/>
      <c r="CN186" s="39"/>
      <c r="CO186" s="39"/>
      <c r="CP186" s="39"/>
      <c r="CQ186" s="39"/>
      <c r="CR186" s="39"/>
      <c r="CS186" s="39"/>
      <c r="CT186" s="39"/>
      <c r="CU186" s="39"/>
      <c r="CV186" s="39"/>
      <c r="CW186" s="39"/>
      <c r="CX186" s="39"/>
      <c r="CY186" s="39"/>
      <c r="CZ186" s="39"/>
      <c r="DA186" s="39"/>
      <c r="DB186" s="39"/>
      <c r="DC186" s="39"/>
      <c r="DD186" s="39"/>
      <c r="DE186" s="39"/>
      <c r="DF186" s="40"/>
      <c r="DG186" s="40"/>
      <c r="DH186" s="40"/>
      <c r="DI186" s="40"/>
      <c r="DJ186" s="40"/>
      <c r="DK186" s="40"/>
      <c r="DL186" s="40"/>
      <c r="DM186" s="40"/>
      <c r="DN186" s="40"/>
      <c r="DO186" s="40"/>
      <c r="DP186" s="40"/>
      <c r="DQ186" s="40"/>
      <c r="DR186" s="40"/>
      <c r="DS186" s="40"/>
      <c r="DT186" s="40"/>
      <c r="DU186" s="40"/>
      <c r="DV186" s="39"/>
      <c r="DW186" s="41"/>
      <c r="DY186" s="38" t="s">
        <v>0</v>
      </c>
      <c r="DZ186" s="39"/>
      <c r="EA186" s="39"/>
      <c r="EB186" s="39"/>
      <c r="EC186" s="39"/>
      <c r="ED186" s="39"/>
      <c r="EE186" s="39"/>
      <c r="EF186" s="39"/>
      <c r="EG186" s="39"/>
      <c r="EH186" s="39"/>
      <c r="EI186" s="39"/>
      <c r="EJ186" s="39"/>
      <c r="EK186" s="39"/>
      <c r="EL186" s="39"/>
      <c r="EM186" s="39"/>
      <c r="EN186" s="39"/>
      <c r="EO186" s="39"/>
      <c r="EP186" s="39"/>
      <c r="EQ186" s="39"/>
      <c r="ER186" s="39"/>
      <c r="ES186" s="39"/>
      <c r="ET186" s="40"/>
      <c r="EU186" s="40"/>
      <c r="EV186" s="40"/>
      <c r="EW186" s="40"/>
      <c r="EX186" s="40"/>
      <c r="EY186" s="40"/>
      <c r="EZ186" s="40"/>
      <c r="FA186" s="40"/>
      <c r="FB186" s="40"/>
      <c r="FC186" s="40"/>
      <c r="FD186" s="40"/>
      <c r="FE186" s="40"/>
      <c r="FF186" s="40"/>
      <c r="FG186" s="40"/>
      <c r="FH186" s="40"/>
      <c r="FI186" s="40"/>
      <c r="FJ186" s="39"/>
      <c r="FK186" s="41"/>
    </row>
    <row r="187" spans="1:167" ht="13.5" thickBot="1" x14ac:dyDescent="0.25">
      <c r="A187" s="32"/>
      <c r="B187" s="32"/>
      <c r="C187" s="32"/>
      <c r="D187" s="106" t="s">
        <v>86</v>
      </c>
      <c r="E187" s="107" t="s">
        <v>207</v>
      </c>
      <c r="F187" s="110">
        <f>B4+(173*B6)</f>
        <v>174</v>
      </c>
      <c r="G187" s="104"/>
      <c r="H187" s="43"/>
      <c r="I187" s="109"/>
      <c r="J187" s="45" t="s">
        <v>0</v>
      </c>
      <c r="K187" s="46" t="s">
        <v>0</v>
      </c>
      <c r="L187" s="46"/>
      <c r="M187" s="46"/>
      <c r="N187" s="46"/>
      <c r="O187" s="46"/>
      <c r="P187" s="46"/>
      <c r="Q187" s="46"/>
      <c r="R187" s="46"/>
      <c r="S187" s="47" t="s">
        <v>853</v>
      </c>
      <c r="T187" s="46"/>
      <c r="U187" s="46"/>
      <c r="V187" s="46"/>
      <c r="W187" s="46"/>
      <c r="X187" s="46"/>
      <c r="Y187" s="46"/>
      <c r="Z187" s="46"/>
      <c r="AA187" s="46"/>
      <c r="AB187" s="46"/>
      <c r="AC187" s="46" t="s">
        <v>0</v>
      </c>
      <c r="AD187" s="48"/>
      <c r="AE187" s="48"/>
      <c r="AF187" s="48"/>
      <c r="AG187" s="48"/>
      <c r="AH187" s="48"/>
      <c r="AI187" s="48"/>
      <c r="AJ187" s="48"/>
      <c r="AK187" s="48"/>
      <c r="AL187" s="49" t="s">
        <v>298</v>
      </c>
      <c r="AM187" s="48"/>
      <c r="AN187" s="48"/>
      <c r="AO187" s="48"/>
      <c r="AP187" s="48"/>
      <c r="AQ187" s="48"/>
      <c r="AR187" s="48"/>
      <c r="AS187" s="48"/>
      <c r="AT187" s="50"/>
      <c r="AU187" s="51"/>
      <c r="AW187" s="109"/>
      <c r="AX187" s="45" t="s">
        <v>0</v>
      </c>
      <c r="AY187" s="46" t="s">
        <v>0</v>
      </c>
      <c r="AZ187" s="46"/>
      <c r="BA187" s="46"/>
      <c r="BB187" s="46"/>
      <c r="BC187" s="46"/>
      <c r="BD187" s="46"/>
      <c r="BE187" s="46"/>
      <c r="BF187" s="46"/>
      <c r="BG187" s="47" t="s">
        <v>949</v>
      </c>
      <c r="BH187" s="46"/>
      <c r="BI187" s="46"/>
      <c r="BJ187" s="46"/>
      <c r="BK187" s="46"/>
      <c r="BL187" s="46"/>
      <c r="BM187" s="46"/>
      <c r="BN187" s="46"/>
      <c r="BO187" s="46"/>
      <c r="BP187" s="46"/>
      <c r="BQ187" s="46" t="s">
        <v>0</v>
      </c>
      <c r="BR187" s="48"/>
      <c r="BS187" s="48"/>
      <c r="BT187" s="48"/>
      <c r="BU187" s="48"/>
      <c r="BV187" s="48"/>
      <c r="BW187" s="48"/>
      <c r="BX187" s="48"/>
      <c r="BY187" s="48"/>
      <c r="BZ187" s="49" t="s">
        <v>298</v>
      </c>
      <c r="CA187" s="48"/>
      <c r="CB187" s="48"/>
      <c r="CC187" s="48"/>
      <c r="CD187" s="48"/>
      <c r="CE187" s="48"/>
      <c r="CF187" s="48"/>
      <c r="CG187" s="48"/>
      <c r="CH187" s="50"/>
      <c r="CI187" s="51"/>
      <c r="CJ187" s="144"/>
      <c r="CK187" s="109"/>
      <c r="CL187" s="45" t="s">
        <v>0</v>
      </c>
      <c r="CM187" s="46" t="s">
        <v>0</v>
      </c>
      <c r="CN187" s="46"/>
      <c r="CO187" s="46"/>
      <c r="CP187" s="46"/>
      <c r="CQ187" s="46"/>
      <c r="CR187" s="46"/>
      <c r="CS187" s="46"/>
      <c r="CT187" s="46"/>
      <c r="CU187" s="47" t="s">
        <v>965</v>
      </c>
      <c r="CV187" s="46"/>
      <c r="CW187" s="46"/>
      <c r="CX187" s="46"/>
      <c r="CY187" s="46"/>
      <c r="CZ187" s="46"/>
      <c r="DA187" s="46"/>
      <c r="DB187" s="46"/>
      <c r="DC187" s="46"/>
      <c r="DD187" s="46"/>
      <c r="DE187" s="46" t="s">
        <v>0</v>
      </c>
      <c r="DF187" s="48"/>
      <c r="DG187" s="48"/>
      <c r="DH187" s="48"/>
      <c r="DI187" s="48"/>
      <c r="DJ187" s="48"/>
      <c r="DK187" s="48"/>
      <c r="DL187" s="48"/>
      <c r="DM187" s="48"/>
      <c r="DN187" s="49" t="s">
        <v>298</v>
      </c>
      <c r="DO187" s="48"/>
      <c r="DP187" s="48"/>
      <c r="DQ187" s="48"/>
      <c r="DR187" s="48"/>
      <c r="DS187" s="48"/>
      <c r="DT187" s="48"/>
      <c r="DU187" s="48"/>
      <c r="DV187" s="50"/>
      <c r="DW187" s="51"/>
      <c r="DY187" s="109"/>
      <c r="DZ187" s="45" t="s">
        <v>0</v>
      </c>
      <c r="EA187" s="46" t="s">
        <v>0</v>
      </c>
      <c r="EB187" s="46"/>
      <c r="EC187" s="46"/>
      <c r="ED187" s="46"/>
      <c r="EE187" s="46"/>
      <c r="EF187" s="46"/>
      <c r="EG187" s="46"/>
      <c r="EH187" s="46"/>
      <c r="EI187" s="47" t="s">
        <v>981</v>
      </c>
      <c r="EJ187" s="46"/>
      <c r="EK187" s="46"/>
      <c r="EL187" s="46"/>
      <c r="EM187" s="46"/>
      <c r="EN187" s="46"/>
      <c r="EO187" s="46"/>
      <c r="EP187" s="46"/>
      <c r="EQ187" s="46"/>
      <c r="ER187" s="46"/>
      <c r="ES187" s="46" t="s">
        <v>0</v>
      </c>
      <c r="ET187" s="48"/>
      <c r="EU187" s="48"/>
      <c r="EV187" s="48"/>
      <c r="EW187" s="48"/>
      <c r="EX187" s="48"/>
      <c r="EY187" s="48"/>
      <c r="EZ187" s="48"/>
      <c r="FA187" s="48"/>
      <c r="FB187" s="49" t="s">
        <v>298</v>
      </c>
      <c r="FC187" s="48"/>
      <c r="FD187" s="48"/>
      <c r="FE187" s="48"/>
      <c r="FF187" s="48"/>
      <c r="FG187" s="48"/>
      <c r="FH187" s="48"/>
      <c r="FI187" s="48"/>
      <c r="FJ187" s="50"/>
      <c r="FK187" s="51"/>
    </row>
    <row r="188" spans="1:167" x14ac:dyDescent="0.2">
      <c r="A188" s="32"/>
      <c r="B188" s="32"/>
      <c r="C188" s="32"/>
      <c r="D188" s="106" t="s">
        <v>137</v>
      </c>
      <c r="E188" s="107" t="s">
        <v>207</v>
      </c>
      <c r="F188" s="110">
        <f>B4+(174*B6)</f>
        <v>175</v>
      </c>
      <c r="G188" s="104"/>
      <c r="H188" s="43"/>
      <c r="I188" s="109"/>
      <c r="J188" s="58"/>
      <c r="K188" s="11">
        <v>16</v>
      </c>
      <c r="L188" s="1">
        <v>166</v>
      </c>
      <c r="M188" s="1">
        <v>106</v>
      </c>
      <c r="N188" s="1">
        <v>196</v>
      </c>
      <c r="O188" s="1">
        <v>137</v>
      </c>
      <c r="P188" s="1">
        <v>35</v>
      </c>
      <c r="Q188" s="1">
        <v>239</v>
      </c>
      <c r="R188" s="1">
        <v>69</v>
      </c>
      <c r="S188" s="1">
        <v>215</v>
      </c>
      <c r="T188" s="1">
        <v>125</v>
      </c>
      <c r="U188" s="1">
        <v>177</v>
      </c>
      <c r="V188" s="1">
        <v>27</v>
      </c>
      <c r="W188" s="1">
        <v>82</v>
      </c>
      <c r="X188" s="1">
        <v>252</v>
      </c>
      <c r="Y188" s="1">
        <v>56</v>
      </c>
      <c r="Z188" s="12">
        <v>158</v>
      </c>
      <c r="AA188" s="171">
        <f>K188^3+L188^3+M188^3+N188^3+O188^3+P188^3+Q188^3+R188^3+K189^3+L189^3+M189^3+N189^3+O189^3+P189^3+Q189^3+R189^3</f>
        <v>67634176</v>
      </c>
      <c r="AB188" s="167">
        <f>SUMSQ(K188:Z188)</f>
        <v>351576</v>
      </c>
      <c r="AC188" s="61"/>
      <c r="AD188" s="68" t="s">
        <v>14</v>
      </c>
      <c r="AE188" s="69" t="s">
        <v>19</v>
      </c>
      <c r="AF188" s="69" t="s">
        <v>170</v>
      </c>
      <c r="AG188" s="69" t="s">
        <v>204</v>
      </c>
      <c r="AH188" s="70" t="s">
        <v>41</v>
      </c>
      <c r="AI188" s="70" t="s">
        <v>44</v>
      </c>
      <c r="AJ188" s="70" t="s">
        <v>169</v>
      </c>
      <c r="AK188" s="70" t="s">
        <v>201</v>
      </c>
      <c r="AL188" s="69" t="s">
        <v>130</v>
      </c>
      <c r="AM188" s="69" t="s">
        <v>127</v>
      </c>
      <c r="AN188" s="69" t="s">
        <v>246</v>
      </c>
      <c r="AO188" s="69" t="s">
        <v>243</v>
      </c>
      <c r="AP188" s="70" t="s">
        <v>138</v>
      </c>
      <c r="AQ188" s="70" t="s">
        <v>132</v>
      </c>
      <c r="AR188" s="70" t="s">
        <v>213</v>
      </c>
      <c r="AS188" s="71" t="s">
        <v>208</v>
      </c>
      <c r="AT188" s="66"/>
      <c r="AU188" s="51"/>
      <c r="AW188" s="109"/>
      <c r="AX188" s="58"/>
      <c r="AY188" s="1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2"/>
      <c r="BO188" s="171">
        <f>AY188^3+AZ188^3+BA188^3+BB188^3+BC188^3+BD188^3+BE188^3+BF188^3+AY189^3+AZ189^3+BA189^3+BB189^3+BC189^3+BD189^3+BE189^3+BF189^3</f>
        <v>0</v>
      </c>
      <c r="BP188" s="167">
        <f>SUMSQ(AY188:BN188)</f>
        <v>0</v>
      </c>
      <c r="BQ188" s="61"/>
      <c r="BR188" s="68"/>
      <c r="BS188" s="69"/>
      <c r="BT188" s="69"/>
      <c r="BU188" s="69"/>
      <c r="BV188" s="69"/>
      <c r="BW188" s="69"/>
      <c r="BX188" s="69"/>
      <c r="BY188" s="69"/>
      <c r="BZ188" s="70"/>
      <c r="CA188" s="70"/>
      <c r="CB188" s="70"/>
      <c r="CC188" s="70"/>
      <c r="CD188" s="70"/>
      <c r="CE188" s="70"/>
      <c r="CF188" s="70"/>
      <c r="CG188" s="71"/>
      <c r="CH188" s="66"/>
      <c r="CI188" s="51"/>
      <c r="CJ188" s="144"/>
      <c r="CK188" s="109"/>
      <c r="CL188" s="58"/>
      <c r="CM188" s="1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2"/>
      <c r="DC188" s="171">
        <f>CM188^3+CN188^3+CO188^3+CP188^3+CQ188^3+CR188^3+CS188^3+CT188^3+CM189^3+CN189^3+CO189^3+CP189^3+CQ189^3+CR189^3+CS189^3+CT189^3</f>
        <v>0</v>
      </c>
      <c r="DD188" s="167">
        <f>SUMSQ(CM188:DB188)</f>
        <v>0</v>
      </c>
      <c r="DE188" s="61"/>
      <c r="DF188" s="68"/>
      <c r="DG188" s="69"/>
      <c r="DH188" s="70"/>
      <c r="DI188" s="70"/>
      <c r="DJ188" s="69"/>
      <c r="DK188" s="69"/>
      <c r="DL188" s="70"/>
      <c r="DM188" s="70"/>
      <c r="DN188" s="69"/>
      <c r="DO188" s="69"/>
      <c r="DP188" s="70"/>
      <c r="DQ188" s="70"/>
      <c r="DR188" s="69"/>
      <c r="DS188" s="69"/>
      <c r="DT188" s="70"/>
      <c r="DU188" s="71"/>
      <c r="DV188" s="66"/>
      <c r="DW188" s="51"/>
      <c r="DY188" s="109"/>
      <c r="DZ188" s="58"/>
      <c r="EA188" s="1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2"/>
      <c r="EQ188" s="171">
        <f>EA188^3+EB188^3+EC188^3+ED188^3+EE188^3+EF188^3+EG188^3+EH188^3+EA189^3+EB189^3+EC189^3+ED189^3+EE189^3+EF189^3+EG189^3+EH189^3</f>
        <v>0</v>
      </c>
      <c r="ER188" s="167">
        <f>SUMSQ(EA188:EP188)</f>
        <v>0</v>
      </c>
      <c r="ES188" s="61"/>
      <c r="ET188" s="68"/>
      <c r="EU188" s="173"/>
      <c r="EV188" s="173"/>
      <c r="EW188" s="173"/>
      <c r="EX188" s="173"/>
      <c r="EY188" s="173"/>
      <c r="EZ188" s="173"/>
      <c r="FA188" s="70"/>
      <c r="FB188" s="69"/>
      <c r="FC188" s="173"/>
      <c r="FD188" s="173"/>
      <c r="FE188" s="173"/>
      <c r="FF188" s="173"/>
      <c r="FG188" s="173"/>
      <c r="FH188" s="173"/>
      <c r="FI188" s="71"/>
      <c r="FJ188" s="66"/>
      <c r="FK188" s="51"/>
    </row>
    <row r="189" spans="1:167" x14ac:dyDescent="0.2">
      <c r="A189" s="32"/>
      <c r="B189" s="32"/>
      <c r="C189" s="32"/>
      <c r="D189" s="106" t="s">
        <v>271</v>
      </c>
      <c r="E189" s="107" t="s">
        <v>207</v>
      </c>
      <c r="F189" s="108">
        <f>B4+(175*B6)</f>
        <v>176</v>
      </c>
      <c r="G189" s="104"/>
      <c r="H189" s="43"/>
      <c r="I189" s="109"/>
      <c r="J189" s="58"/>
      <c r="K189" s="3">
        <v>91</v>
      </c>
      <c r="L189" s="4">
        <v>241</v>
      </c>
      <c r="M189" s="4">
        <v>61</v>
      </c>
      <c r="N189" s="4">
        <v>151</v>
      </c>
      <c r="O189" s="4">
        <v>222</v>
      </c>
      <c r="P189" s="4">
        <v>120</v>
      </c>
      <c r="Q189" s="4">
        <v>188</v>
      </c>
      <c r="R189" s="4">
        <v>18</v>
      </c>
      <c r="S189" s="4">
        <v>132</v>
      </c>
      <c r="T189" s="4">
        <v>42</v>
      </c>
      <c r="U189" s="4">
        <v>230</v>
      </c>
      <c r="V189" s="4">
        <v>80</v>
      </c>
      <c r="W189" s="4">
        <v>5</v>
      </c>
      <c r="X189" s="4">
        <v>175</v>
      </c>
      <c r="Y189" s="4">
        <v>99</v>
      </c>
      <c r="Z189" s="5">
        <v>201</v>
      </c>
      <c r="AA189" s="172">
        <f>S188^3+T188^3+U188^3+V188^3+W188^3+X188^3+Y188^3+Z188^3+S189^3+T189^3+U189^3+V189^3+W189^3+X189^3+Y189^3+Z189^3</f>
        <v>67634176</v>
      </c>
      <c r="AB189" s="125">
        <f t="shared" ref="AB189:AB203" si="32">SUMSQ(K189:Z189)</f>
        <v>351576</v>
      </c>
      <c r="AC189" s="61"/>
      <c r="AD189" s="81" t="s">
        <v>18</v>
      </c>
      <c r="AE189" s="82" t="s">
        <v>15</v>
      </c>
      <c r="AF189" s="82" t="s">
        <v>203</v>
      </c>
      <c r="AG189" s="82" t="s">
        <v>171</v>
      </c>
      <c r="AH189" s="83" t="s">
        <v>45</v>
      </c>
      <c r="AI189" s="83" t="s">
        <v>40</v>
      </c>
      <c r="AJ189" s="83" t="s">
        <v>202</v>
      </c>
      <c r="AK189" s="83" t="s">
        <v>168</v>
      </c>
      <c r="AL189" s="82" t="s">
        <v>126</v>
      </c>
      <c r="AM189" s="82" t="s">
        <v>131</v>
      </c>
      <c r="AN189" s="82" t="s">
        <v>242</v>
      </c>
      <c r="AO189" s="82" t="s">
        <v>247</v>
      </c>
      <c r="AP189" s="83" t="s">
        <v>133</v>
      </c>
      <c r="AQ189" s="83" t="s">
        <v>137</v>
      </c>
      <c r="AR189" s="83" t="s">
        <v>209</v>
      </c>
      <c r="AS189" s="84" t="s">
        <v>212</v>
      </c>
      <c r="AT189" s="66"/>
      <c r="AU189" s="51"/>
      <c r="AW189" s="109"/>
      <c r="AX189" s="58"/>
      <c r="AY189" s="3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5"/>
      <c r="BO189" s="172">
        <f>BG188^3+BH188^3+BI188^3+BJ188^3+BK188^3+BL188^3+BM188^3+BN188^3+BG189^3+BH189^3+BI189^3+BJ189^3+BK189^3+BL189^3+BM189^3+BN189^3</f>
        <v>0</v>
      </c>
      <c r="BP189" s="125">
        <f t="shared" ref="BP189:BP203" si="33">SUMSQ(AY189:BN189)</f>
        <v>0</v>
      </c>
      <c r="BQ189" s="61"/>
      <c r="BR189" s="81"/>
      <c r="BS189" s="82"/>
      <c r="BT189" s="82"/>
      <c r="BU189" s="82"/>
      <c r="BV189" s="82"/>
      <c r="BW189" s="82"/>
      <c r="BX189" s="82"/>
      <c r="BY189" s="82"/>
      <c r="BZ189" s="83"/>
      <c r="CA189" s="83"/>
      <c r="CB189" s="83"/>
      <c r="CC189" s="83"/>
      <c r="CD189" s="83"/>
      <c r="CE189" s="83"/>
      <c r="CF189" s="83"/>
      <c r="CG189" s="84"/>
      <c r="CH189" s="66"/>
      <c r="CI189" s="51"/>
      <c r="CJ189" s="144"/>
      <c r="CK189" s="109"/>
      <c r="CL189" s="58"/>
      <c r="CM189" s="3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5"/>
      <c r="DC189" s="172">
        <f>CU188^3+CV188^3+CW188^3+CX188^3+CY188^3+CZ188^3+DA188^3+DB188^3+CU189^3+CV189^3+CW189^3+CX189^3+CY189^3+CZ189^3+DA189^3+DB189^3</f>
        <v>0</v>
      </c>
      <c r="DD189" s="125">
        <f t="shared" ref="DD189:DD203" si="34">SUMSQ(CM189:DB189)</f>
        <v>0</v>
      </c>
      <c r="DE189" s="61"/>
      <c r="DF189" s="81"/>
      <c r="DG189" s="82"/>
      <c r="DH189" s="83"/>
      <c r="DI189" s="83"/>
      <c r="DJ189" s="82"/>
      <c r="DK189" s="82"/>
      <c r="DL189" s="83"/>
      <c r="DM189" s="83"/>
      <c r="DN189" s="82"/>
      <c r="DO189" s="82"/>
      <c r="DP189" s="83"/>
      <c r="DQ189" s="83"/>
      <c r="DR189" s="82"/>
      <c r="DS189" s="82"/>
      <c r="DT189" s="83"/>
      <c r="DU189" s="84"/>
      <c r="DV189" s="66"/>
      <c r="DW189" s="51"/>
      <c r="DY189" s="109"/>
      <c r="DZ189" s="58"/>
      <c r="EA189" s="3"/>
      <c r="EB189" s="4"/>
      <c r="EC189" s="4"/>
      <c r="ED189" s="4"/>
      <c r="EE189" s="4"/>
      <c r="EF189" s="4"/>
      <c r="EG189" s="4"/>
      <c r="EH189" s="4"/>
      <c r="EI189" s="4"/>
      <c r="EJ189" s="4"/>
      <c r="EK189" s="4"/>
      <c r="EL189" s="4"/>
      <c r="EM189" s="4"/>
      <c r="EN189" s="4"/>
      <c r="EO189" s="4"/>
      <c r="EP189" s="5"/>
      <c r="EQ189" s="172">
        <f>EI188^3+EJ188^3+EK188^3+EL188^3+EM188^3+EN188^3+EO188^3+EP188^3+EI189^3+EJ189^3+EK189^3+EL189^3+EM189^3+EN189^3+EO189^3+EP189^3</f>
        <v>0</v>
      </c>
      <c r="ER189" s="125">
        <f t="shared" ref="ER189:ER203" si="35">SUMSQ(EA189:EP189)</f>
        <v>0</v>
      </c>
      <c r="ES189" s="61"/>
      <c r="ET189" s="174"/>
      <c r="EU189" s="82"/>
      <c r="EV189" s="131"/>
      <c r="EW189" s="131"/>
      <c r="EX189" s="131"/>
      <c r="EY189" s="131"/>
      <c r="EZ189" s="83"/>
      <c r="FA189" s="131"/>
      <c r="FB189" s="131"/>
      <c r="FC189" s="82"/>
      <c r="FD189" s="131"/>
      <c r="FE189" s="131"/>
      <c r="FF189" s="131"/>
      <c r="FG189" s="131"/>
      <c r="FH189" s="83"/>
      <c r="FI189" s="175"/>
      <c r="FJ189" s="66"/>
      <c r="FK189" s="51"/>
    </row>
    <row r="190" spans="1:167" x14ac:dyDescent="0.2">
      <c r="A190" s="32"/>
      <c r="B190" s="32"/>
      <c r="C190" s="32"/>
      <c r="D190" s="106" t="s">
        <v>246</v>
      </c>
      <c r="E190" s="107" t="s">
        <v>207</v>
      </c>
      <c r="F190" s="108">
        <f>B4+(176*B6)</f>
        <v>177</v>
      </c>
      <c r="G190" s="104"/>
      <c r="H190" s="43"/>
      <c r="I190" s="109"/>
      <c r="J190" s="58"/>
      <c r="K190" s="3">
        <v>1</v>
      </c>
      <c r="L190" s="4">
        <v>171</v>
      </c>
      <c r="M190" s="4">
        <v>103</v>
      </c>
      <c r="N190" s="4">
        <v>205</v>
      </c>
      <c r="O190" s="4">
        <v>136</v>
      </c>
      <c r="P190" s="4">
        <v>46</v>
      </c>
      <c r="Q190" s="4">
        <v>226</v>
      </c>
      <c r="R190" s="4">
        <v>76</v>
      </c>
      <c r="S190" s="4">
        <v>218</v>
      </c>
      <c r="T190" s="4">
        <v>116</v>
      </c>
      <c r="U190" s="4">
        <v>192</v>
      </c>
      <c r="V190" s="4">
        <v>22</v>
      </c>
      <c r="W190" s="4">
        <v>95</v>
      </c>
      <c r="X190" s="4">
        <v>245</v>
      </c>
      <c r="Y190" s="4">
        <v>57</v>
      </c>
      <c r="Z190" s="5">
        <v>147</v>
      </c>
      <c r="AA190" s="172">
        <f>K190^3+L190^3+M190^3+N190^3+O190^3+P190^3+Q190^3+R190^3+K191^3+L191^3+M191^3+N191^3+O191^3+P191^3+Q191^3+R191^3</f>
        <v>67634176</v>
      </c>
      <c r="AB190" s="125">
        <f t="shared" si="32"/>
        <v>351576</v>
      </c>
      <c r="AC190" s="88"/>
      <c r="AD190" s="81" t="s">
        <v>6</v>
      </c>
      <c r="AE190" s="82" t="s">
        <v>11</v>
      </c>
      <c r="AF190" s="82" t="s">
        <v>236</v>
      </c>
      <c r="AG190" s="82" t="s">
        <v>269</v>
      </c>
      <c r="AH190" s="83" t="s">
        <v>25</v>
      </c>
      <c r="AI190" s="83" t="s">
        <v>36</v>
      </c>
      <c r="AJ190" s="83" t="s">
        <v>235</v>
      </c>
      <c r="AK190" s="83" t="s">
        <v>266</v>
      </c>
      <c r="AL190" s="82" t="s">
        <v>117</v>
      </c>
      <c r="AM190" s="82" t="s">
        <v>98</v>
      </c>
      <c r="AN190" s="82" t="s">
        <v>254</v>
      </c>
      <c r="AO190" s="82" t="s">
        <v>251</v>
      </c>
      <c r="AP190" s="83" t="s">
        <v>120</v>
      </c>
      <c r="AQ190" s="83" t="s">
        <v>99</v>
      </c>
      <c r="AR190" s="83" t="s">
        <v>221</v>
      </c>
      <c r="AS190" s="84" t="s">
        <v>216</v>
      </c>
      <c r="AT190" s="66"/>
      <c r="AU190" s="51"/>
      <c r="AW190" s="109"/>
      <c r="AX190" s="58"/>
      <c r="AY190" s="3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5"/>
      <c r="BO190" s="172">
        <f>AY190^3+AZ190^3+BA190^3+BB190^3+BC190^3+BD190^3+BE190^3+BF190^3+AY191^3+AZ191^3+BA191^3+BB191^3+BC191^3+BD191^3+BE191^3+BF191^3</f>
        <v>0</v>
      </c>
      <c r="BP190" s="125">
        <f t="shared" si="33"/>
        <v>0</v>
      </c>
      <c r="BQ190" s="88"/>
      <c r="BR190" s="89"/>
      <c r="BS190" s="83"/>
      <c r="BT190" s="83"/>
      <c r="BU190" s="83"/>
      <c r="BV190" s="83"/>
      <c r="BW190" s="83"/>
      <c r="BX190" s="83"/>
      <c r="BY190" s="83"/>
      <c r="BZ190" s="82"/>
      <c r="CA190" s="82"/>
      <c r="CB190" s="82"/>
      <c r="CC190" s="82"/>
      <c r="CD190" s="82"/>
      <c r="CE190" s="82"/>
      <c r="CF190" s="82"/>
      <c r="CG190" s="86"/>
      <c r="CH190" s="66"/>
      <c r="CI190" s="51"/>
      <c r="CJ190" s="144"/>
      <c r="CK190" s="109"/>
      <c r="CL190" s="58"/>
      <c r="CM190" s="3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5"/>
      <c r="DC190" s="172">
        <f>CM190^3+CN190^3+CO190^3+CP190^3+CQ190^3+CR190^3+CS190^3+CT190^3+CM191^3+CN191^3+CO191^3+CP191^3+CQ191^3+CR191^3+CS191^3+CT191^3</f>
        <v>0</v>
      </c>
      <c r="DD190" s="125">
        <f t="shared" si="34"/>
        <v>0</v>
      </c>
      <c r="DE190" s="88"/>
      <c r="DF190" s="81"/>
      <c r="DG190" s="82"/>
      <c r="DH190" s="83"/>
      <c r="DI190" s="83"/>
      <c r="DJ190" s="82"/>
      <c r="DK190" s="82"/>
      <c r="DL190" s="83"/>
      <c r="DM190" s="83"/>
      <c r="DN190" s="82"/>
      <c r="DO190" s="82"/>
      <c r="DP190" s="83"/>
      <c r="DQ190" s="83"/>
      <c r="DR190" s="82"/>
      <c r="DS190" s="82"/>
      <c r="DT190" s="83"/>
      <c r="DU190" s="84"/>
      <c r="DV190" s="66"/>
      <c r="DW190" s="51"/>
      <c r="DY190" s="109"/>
      <c r="DZ190" s="58"/>
      <c r="EA190" s="3"/>
      <c r="EB190" s="4"/>
      <c r="EC190" s="4"/>
      <c r="ED190" s="4"/>
      <c r="EE190" s="4"/>
      <c r="EF190" s="4"/>
      <c r="EG190" s="4"/>
      <c r="EH190" s="4"/>
      <c r="EI190" s="4"/>
      <c r="EJ190" s="4"/>
      <c r="EK190" s="4"/>
      <c r="EL190" s="4"/>
      <c r="EM190" s="4"/>
      <c r="EN190" s="4"/>
      <c r="EO190" s="4"/>
      <c r="EP190" s="5"/>
      <c r="EQ190" s="172">
        <f>EA190^3+EB190^3+EC190^3+ED190^3+EE190^3+EF190^3+EG190^3+EH190^3+EA191^3+EB191^3+EC191^3+ED191^3+EE191^3+EF191^3+EG191^3+EH191^3</f>
        <v>0</v>
      </c>
      <c r="ER190" s="125">
        <f t="shared" si="35"/>
        <v>0</v>
      </c>
      <c r="ES190" s="88"/>
      <c r="ET190" s="174"/>
      <c r="EU190" s="131"/>
      <c r="EV190" s="82"/>
      <c r="EW190" s="131"/>
      <c r="EX190" s="131"/>
      <c r="EY190" s="83"/>
      <c r="EZ190" s="131"/>
      <c r="FA190" s="131"/>
      <c r="FB190" s="131"/>
      <c r="FC190" s="131"/>
      <c r="FD190" s="82"/>
      <c r="FE190" s="131"/>
      <c r="FF190" s="131"/>
      <c r="FG190" s="83"/>
      <c r="FH190" s="131"/>
      <c r="FI190" s="175"/>
      <c r="FJ190" s="66"/>
      <c r="FK190" s="51"/>
    </row>
    <row r="191" spans="1:167" x14ac:dyDescent="0.2">
      <c r="A191" s="32"/>
      <c r="B191" s="32"/>
      <c r="C191" s="32"/>
      <c r="D191" s="106" t="s">
        <v>35</v>
      </c>
      <c r="E191" s="107" t="s">
        <v>207</v>
      </c>
      <c r="F191" s="110">
        <f>B4+(177*B6)</f>
        <v>178</v>
      </c>
      <c r="G191" s="104"/>
      <c r="H191" s="43"/>
      <c r="I191" s="109"/>
      <c r="J191" s="58"/>
      <c r="K191" s="3">
        <v>86</v>
      </c>
      <c r="L191" s="4">
        <v>256</v>
      </c>
      <c r="M191" s="4">
        <v>52</v>
      </c>
      <c r="N191" s="4">
        <v>154</v>
      </c>
      <c r="O191" s="4">
        <v>211</v>
      </c>
      <c r="P191" s="4">
        <v>121</v>
      </c>
      <c r="Q191" s="4">
        <v>181</v>
      </c>
      <c r="R191" s="4">
        <v>31</v>
      </c>
      <c r="S191" s="4">
        <v>141</v>
      </c>
      <c r="T191" s="4">
        <v>39</v>
      </c>
      <c r="U191" s="4">
        <v>235</v>
      </c>
      <c r="V191" s="4">
        <v>65</v>
      </c>
      <c r="W191" s="4">
        <v>12</v>
      </c>
      <c r="X191" s="4">
        <v>162</v>
      </c>
      <c r="Y191" s="4">
        <v>110</v>
      </c>
      <c r="Z191" s="5">
        <v>200</v>
      </c>
      <c r="AA191" s="172">
        <f>S190^3+T190^3+U190^3+V190^3+W190^3+X190^3+Y190^3+Z190^3+S191^3+T191^3+U191^3+V191^3+W191^3+X191^3+Y191^3+Z191^3</f>
        <v>67634176</v>
      </c>
      <c r="AB191" s="125">
        <f t="shared" si="32"/>
        <v>351576</v>
      </c>
      <c r="AC191" s="61"/>
      <c r="AD191" s="81" t="s">
        <v>10</v>
      </c>
      <c r="AE191" s="82" t="s">
        <v>7</v>
      </c>
      <c r="AF191" s="82" t="s">
        <v>268</v>
      </c>
      <c r="AG191" s="82" t="s">
        <v>237</v>
      </c>
      <c r="AH191" s="83" t="s">
        <v>37</v>
      </c>
      <c r="AI191" s="83" t="s">
        <v>24</v>
      </c>
      <c r="AJ191" s="83" t="s">
        <v>267</v>
      </c>
      <c r="AK191" s="83" t="s">
        <v>234</v>
      </c>
      <c r="AL191" s="82" t="s">
        <v>97</v>
      </c>
      <c r="AM191" s="82" t="s">
        <v>118</v>
      </c>
      <c r="AN191" s="82" t="s">
        <v>250</v>
      </c>
      <c r="AO191" s="82" t="s">
        <v>247</v>
      </c>
      <c r="AP191" s="83" t="s">
        <v>100</v>
      </c>
      <c r="AQ191" s="83" t="s">
        <v>119</v>
      </c>
      <c r="AR191" s="83" t="s">
        <v>217</v>
      </c>
      <c r="AS191" s="84" t="s">
        <v>220</v>
      </c>
      <c r="AT191" s="66"/>
      <c r="AU191" s="51"/>
      <c r="AW191" s="109"/>
      <c r="AX191" s="58"/>
      <c r="AY191" s="3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5"/>
      <c r="BO191" s="172">
        <f>BG190^3+BH190^3+BI190^3+BJ190^3+BK190^3+BL190^3+BM190^3+BN190^3+BG191^3+BH191^3+BI191^3+BJ191^3+BK191^3+BL191^3+BM191^3+BN191^3</f>
        <v>0</v>
      </c>
      <c r="BP191" s="125">
        <f t="shared" si="33"/>
        <v>0</v>
      </c>
      <c r="BQ191" s="61"/>
      <c r="BR191" s="89"/>
      <c r="BS191" s="83"/>
      <c r="BT191" s="83"/>
      <c r="BU191" s="83"/>
      <c r="BV191" s="83"/>
      <c r="BW191" s="83"/>
      <c r="BX191" s="83"/>
      <c r="BY191" s="83"/>
      <c r="BZ191" s="82"/>
      <c r="CA191" s="82"/>
      <c r="CB191" s="82"/>
      <c r="CC191" s="82"/>
      <c r="CD191" s="82"/>
      <c r="CE191" s="82"/>
      <c r="CF191" s="82"/>
      <c r="CG191" s="86"/>
      <c r="CH191" s="66"/>
      <c r="CI191" s="51"/>
      <c r="CJ191" s="144"/>
      <c r="CK191" s="109"/>
      <c r="CL191" s="58"/>
      <c r="CM191" s="3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5"/>
      <c r="DC191" s="172">
        <f>CU190^3+CV190^3+CW190^3+CX190^3+CY190^3+CZ190^3+DA190^3+DB190^3+CU191^3+CV191^3+CW191^3+CX191^3+CY191^3+CZ191^3+DA191^3+DB191^3</f>
        <v>0</v>
      </c>
      <c r="DD191" s="125">
        <f t="shared" si="34"/>
        <v>0</v>
      </c>
      <c r="DE191" s="61"/>
      <c r="DF191" s="81"/>
      <c r="DG191" s="82"/>
      <c r="DH191" s="83"/>
      <c r="DI191" s="83"/>
      <c r="DJ191" s="82"/>
      <c r="DK191" s="82"/>
      <c r="DL191" s="83"/>
      <c r="DM191" s="83"/>
      <c r="DN191" s="82"/>
      <c r="DO191" s="82"/>
      <c r="DP191" s="83"/>
      <c r="DQ191" s="83"/>
      <c r="DR191" s="82"/>
      <c r="DS191" s="82"/>
      <c r="DT191" s="83"/>
      <c r="DU191" s="84"/>
      <c r="DV191" s="66"/>
      <c r="DW191" s="51"/>
      <c r="DY191" s="109"/>
      <c r="DZ191" s="58"/>
      <c r="EA191" s="3"/>
      <c r="EB191" s="4"/>
      <c r="EC191" s="4"/>
      <c r="ED191" s="4"/>
      <c r="EE191" s="4"/>
      <c r="EF191" s="4"/>
      <c r="EG191" s="4"/>
      <c r="EH191" s="4"/>
      <c r="EI191" s="4"/>
      <c r="EJ191" s="4"/>
      <c r="EK191" s="4"/>
      <c r="EL191" s="4"/>
      <c r="EM191" s="4"/>
      <c r="EN191" s="4"/>
      <c r="EO191" s="4"/>
      <c r="EP191" s="5"/>
      <c r="EQ191" s="172">
        <f>EI190^3+EJ190^3+EK190^3+EL190^3+EM190^3+EN190^3+EO190^3+EP190^3+EI191^3+EJ191^3+EK191^3+EL191^3+EM191^3+EN191^3+EO191^3+EP191^3</f>
        <v>0</v>
      </c>
      <c r="ER191" s="125">
        <f t="shared" si="35"/>
        <v>0</v>
      </c>
      <c r="ES191" s="61"/>
      <c r="ET191" s="174"/>
      <c r="EU191" s="131"/>
      <c r="EV191" s="131"/>
      <c r="EW191" s="82"/>
      <c r="EX191" s="83"/>
      <c r="EY191" s="131"/>
      <c r="EZ191" s="131"/>
      <c r="FA191" s="131"/>
      <c r="FB191" s="131"/>
      <c r="FC191" s="131"/>
      <c r="FD191" s="131"/>
      <c r="FE191" s="82"/>
      <c r="FF191" s="83"/>
      <c r="FG191" s="131"/>
      <c r="FH191" s="131"/>
      <c r="FI191" s="175"/>
      <c r="FJ191" s="66"/>
      <c r="FK191" s="51"/>
    </row>
    <row r="192" spans="1:167" x14ac:dyDescent="0.2">
      <c r="A192" s="32"/>
      <c r="B192" s="32"/>
      <c r="C192" s="32"/>
      <c r="D192" s="106" t="s">
        <v>28</v>
      </c>
      <c r="E192" s="107" t="s">
        <v>207</v>
      </c>
      <c r="F192" s="110">
        <f>B4+(178*B6)</f>
        <v>179</v>
      </c>
      <c r="G192" s="104"/>
      <c r="H192" s="43"/>
      <c r="I192" s="109"/>
      <c r="J192" s="58"/>
      <c r="K192" s="3">
        <v>148</v>
      </c>
      <c r="L192" s="4">
        <v>58</v>
      </c>
      <c r="M192" s="4">
        <v>246</v>
      </c>
      <c r="N192" s="4">
        <v>96</v>
      </c>
      <c r="O192" s="4">
        <v>21</v>
      </c>
      <c r="P192" s="4">
        <v>191</v>
      </c>
      <c r="Q192" s="4">
        <v>115</v>
      </c>
      <c r="R192" s="4">
        <v>217</v>
      </c>
      <c r="S192" s="4">
        <v>75</v>
      </c>
      <c r="T192" s="4">
        <v>225</v>
      </c>
      <c r="U192" s="4">
        <v>45</v>
      </c>
      <c r="V192" s="4">
        <v>135</v>
      </c>
      <c r="W192" s="4">
        <v>206</v>
      </c>
      <c r="X192" s="4">
        <v>104</v>
      </c>
      <c r="Y192" s="4">
        <v>172</v>
      </c>
      <c r="Z192" s="5">
        <v>2</v>
      </c>
      <c r="AA192" s="172">
        <f>K192^3+L192^3+M192^3+N192^3+O192^3+P192^3+Q192^3+R192^3+K193^3+L193^3+M193^3+N193^3+O193^3+P193^3+Q193^3+R193^3</f>
        <v>67634176</v>
      </c>
      <c r="AB192" s="125">
        <f t="shared" si="32"/>
        <v>351576</v>
      </c>
      <c r="AC192" s="61"/>
      <c r="AD192" s="89" t="s">
        <v>17</v>
      </c>
      <c r="AE192" s="83" t="s">
        <v>20</v>
      </c>
      <c r="AF192" s="83" t="s">
        <v>173</v>
      </c>
      <c r="AG192" s="83" t="s">
        <v>205</v>
      </c>
      <c r="AH192" s="82" t="s">
        <v>38</v>
      </c>
      <c r="AI192" s="82" t="s">
        <v>43</v>
      </c>
      <c r="AJ192" s="82" t="s">
        <v>166</v>
      </c>
      <c r="AK192" s="82" t="s">
        <v>200</v>
      </c>
      <c r="AL192" s="83" t="s">
        <v>129</v>
      </c>
      <c r="AM192" s="83" t="s">
        <v>124</v>
      </c>
      <c r="AN192" s="83" t="s">
        <v>245</v>
      </c>
      <c r="AO192" s="83" t="s">
        <v>240</v>
      </c>
      <c r="AP192" s="82" t="s">
        <v>139</v>
      </c>
      <c r="AQ192" s="82" t="s">
        <v>135</v>
      </c>
      <c r="AR192" s="82" t="s">
        <v>214</v>
      </c>
      <c r="AS192" s="86" t="s">
        <v>211</v>
      </c>
      <c r="AT192" s="66"/>
      <c r="AU192" s="51"/>
      <c r="AW192" s="109"/>
      <c r="AX192" s="58"/>
      <c r="AY192" s="3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5"/>
      <c r="BO192" s="172">
        <f>AY192^3+AZ192^3+BA192^3+BB192^3+BC192^3+BD192^3+BE192^3+BF192^3+AY193^3+AZ193^3+BA193^3+BB193^3+BC193^3+BD193^3+BE193^3+BF193^3</f>
        <v>0</v>
      </c>
      <c r="BP192" s="125">
        <f t="shared" si="33"/>
        <v>0</v>
      </c>
      <c r="BQ192" s="61"/>
      <c r="BR192" s="81"/>
      <c r="BS192" s="82"/>
      <c r="BT192" s="82"/>
      <c r="BU192" s="82"/>
      <c r="BV192" s="82"/>
      <c r="BW192" s="82"/>
      <c r="BX192" s="82"/>
      <c r="BY192" s="82"/>
      <c r="BZ192" s="83"/>
      <c r="CA192" s="83"/>
      <c r="CB192" s="83"/>
      <c r="CC192" s="83"/>
      <c r="CD192" s="83"/>
      <c r="CE192" s="83"/>
      <c r="CF192" s="83"/>
      <c r="CG192" s="84"/>
      <c r="CH192" s="66"/>
      <c r="CI192" s="51"/>
      <c r="CJ192" s="144"/>
      <c r="CK192" s="109"/>
      <c r="CL192" s="58"/>
      <c r="CM192" s="3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5"/>
      <c r="DC192" s="172">
        <f>CM192^3+CN192^3+CO192^3+CP192^3+CQ192^3+CR192^3+CS192^3+CT192^3+CM193^3+CN193^3+CO193^3+CP193^3+CQ193^3+CR193^3+CS193^3+CT193^3</f>
        <v>0</v>
      </c>
      <c r="DD192" s="125">
        <f t="shared" si="34"/>
        <v>0</v>
      </c>
      <c r="DE192" s="61"/>
      <c r="DF192" s="81"/>
      <c r="DG192" s="82"/>
      <c r="DH192" s="83"/>
      <c r="DI192" s="83"/>
      <c r="DJ192" s="82"/>
      <c r="DK192" s="82"/>
      <c r="DL192" s="83"/>
      <c r="DM192" s="83"/>
      <c r="DN192" s="82"/>
      <c r="DO192" s="82"/>
      <c r="DP192" s="83"/>
      <c r="DQ192" s="83"/>
      <c r="DR192" s="82"/>
      <c r="DS192" s="82"/>
      <c r="DT192" s="83"/>
      <c r="DU192" s="84"/>
      <c r="DV192" s="66"/>
      <c r="DW192" s="51"/>
      <c r="DY192" s="109"/>
      <c r="DZ192" s="58"/>
      <c r="EA192" s="3"/>
      <c r="EB192" s="4"/>
      <c r="EC192" s="4"/>
      <c r="ED192" s="4"/>
      <c r="EE192" s="4"/>
      <c r="EF192" s="4"/>
      <c r="EG192" s="4"/>
      <c r="EH192" s="4"/>
      <c r="EI192" s="4"/>
      <c r="EJ192" s="4"/>
      <c r="EK192" s="4"/>
      <c r="EL192" s="4"/>
      <c r="EM192" s="4"/>
      <c r="EN192" s="4"/>
      <c r="EO192" s="4"/>
      <c r="EP192" s="5"/>
      <c r="EQ192" s="172">
        <f>EA192^3+EB192^3+EC192^3+ED192^3+EE192^3+EF192^3+EG192^3+EH192^3+EA193^3+EB193^3+EC193^3+ED193^3+EE193^3+EF193^3+EG193^3+EH193^3</f>
        <v>0</v>
      </c>
      <c r="ER192" s="125">
        <f t="shared" si="35"/>
        <v>0</v>
      </c>
      <c r="ES192" s="61"/>
      <c r="ET192" s="174"/>
      <c r="EU192" s="131"/>
      <c r="EV192" s="131"/>
      <c r="EW192" s="83"/>
      <c r="EX192" s="82"/>
      <c r="EY192" s="131"/>
      <c r="EZ192" s="131"/>
      <c r="FA192" s="131"/>
      <c r="FB192" s="131"/>
      <c r="FC192" s="131"/>
      <c r="FD192" s="131"/>
      <c r="FE192" s="83"/>
      <c r="FF192" s="82"/>
      <c r="FG192" s="131"/>
      <c r="FH192" s="131"/>
      <c r="FI192" s="175"/>
      <c r="FJ192" s="66"/>
      <c r="FK192" s="51"/>
    </row>
    <row r="193" spans="1:167" x14ac:dyDescent="0.2">
      <c r="A193" s="32"/>
      <c r="B193" s="32"/>
      <c r="C193" s="32"/>
      <c r="D193" s="106" t="s">
        <v>143</v>
      </c>
      <c r="E193" s="107" t="s">
        <v>207</v>
      </c>
      <c r="F193" s="108">
        <f>B4+(179*B6)</f>
        <v>180</v>
      </c>
      <c r="G193" s="104"/>
      <c r="H193" s="43"/>
      <c r="I193" s="109"/>
      <c r="J193" s="58"/>
      <c r="K193" s="3">
        <v>199</v>
      </c>
      <c r="L193" s="4">
        <v>109</v>
      </c>
      <c r="M193" s="4">
        <v>161</v>
      </c>
      <c r="N193" s="4">
        <v>11</v>
      </c>
      <c r="O193" s="4">
        <v>66</v>
      </c>
      <c r="P193" s="4">
        <v>236</v>
      </c>
      <c r="Q193" s="4">
        <v>40</v>
      </c>
      <c r="R193" s="4">
        <v>142</v>
      </c>
      <c r="S193" s="4">
        <v>32</v>
      </c>
      <c r="T193" s="4">
        <v>182</v>
      </c>
      <c r="U193" s="4">
        <v>122</v>
      </c>
      <c r="V193" s="4">
        <v>212</v>
      </c>
      <c r="W193" s="4">
        <v>153</v>
      </c>
      <c r="X193" s="4">
        <v>51</v>
      </c>
      <c r="Y193" s="4">
        <v>255</v>
      </c>
      <c r="Z193" s="5">
        <v>85</v>
      </c>
      <c r="AA193" s="172">
        <f>S192^3+T192^3+U192^3+V192^3+W192^3+X192^3+Y192^3+Z192^3+S193^3+T193^3+U193^3+V193^3+W193^3+X193^3+Y193^3+Z193^3</f>
        <v>67634176</v>
      </c>
      <c r="AB193" s="125">
        <f t="shared" si="32"/>
        <v>351576</v>
      </c>
      <c r="AC193" s="61"/>
      <c r="AD193" s="89" t="s">
        <v>21</v>
      </c>
      <c r="AE193" s="83" t="s">
        <v>16</v>
      </c>
      <c r="AF193" s="83" t="s">
        <v>271</v>
      </c>
      <c r="AG193" s="83" t="s">
        <v>172</v>
      </c>
      <c r="AH193" s="82" t="s">
        <v>42</v>
      </c>
      <c r="AI193" s="82" t="s">
        <v>39</v>
      </c>
      <c r="AJ193" s="82" t="s">
        <v>199</v>
      </c>
      <c r="AK193" s="82" t="s">
        <v>167</v>
      </c>
      <c r="AL193" s="83" t="s">
        <v>125</v>
      </c>
      <c r="AM193" s="83" t="s">
        <v>128</v>
      </c>
      <c r="AN193" s="83" t="s">
        <v>241</v>
      </c>
      <c r="AO193" s="83" t="s">
        <v>244</v>
      </c>
      <c r="AP193" s="82" t="s">
        <v>134</v>
      </c>
      <c r="AQ193" s="82" t="s">
        <v>140</v>
      </c>
      <c r="AR193" s="82" t="s">
        <v>210</v>
      </c>
      <c r="AS193" s="86" t="s">
        <v>215</v>
      </c>
      <c r="AT193" s="66"/>
      <c r="AU193" s="51"/>
      <c r="AW193" s="109"/>
      <c r="AX193" s="58"/>
      <c r="AY193" s="3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5"/>
      <c r="BO193" s="172">
        <f>BG192^3+BH192^3+BI192^3+BJ192^3+BK192^3+BL192^3+BM192^3+BN192^3+BG193^3+BH193^3+BI193^3+BJ193^3+BK193^3+BL193^3+BM193^3+BN193^3</f>
        <v>0</v>
      </c>
      <c r="BP193" s="125">
        <f t="shared" si="33"/>
        <v>0</v>
      </c>
      <c r="BQ193" s="61"/>
      <c r="BR193" s="81"/>
      <c r="BS193" s="82"/>
      <c r="BT193" s="82"/>
      <c r="BU193" s="82"/>
      <c r="BV193" s="82"/>
      <c r="BW193" s="82"/>
      <c r="BX193" s="82"/>
      <c r="BY193" s="82"/>
      <c r="BZ193" s="83"/>
      <c r="CA193" s="83"/>
      <c r="CB193" s="83"/>
      <c r="CC193" s="83"/>
      <c r="CD193" s="83"/>
      <c r="CE193" s="83"/>
      <c r="CF193" s="83"/>
      <c r="CG193" s="84"/>
      <c r="CH193" s="66"/>
      <c r="CI193" s="51"/>
      <c r="CJ193" s="144"/>
      <c r="CK193" s="109"/>
      <c r="CL193" s="58"/>
      <c r="CM193" s="3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5"/>
      <c r="DC193" s="172">
        <f>CU192^3+CV192^3+CW192^3+CX192^3+CY192^3+CZ192^3+DA192^3+DB192^3+CU193^3+CV193^3+CW193^3+CX193^3+CY193^3+CZ193^3+DA193^3+DB193^3</f>
        <v>0</v>
      </c>
      <c r="DD193" s="125">
        <f t="shared" si="34"/>
        <v>0</v>
      </c>
      <c r="DE193" s="61"/>
      <c r="DF193" s="81"/>
      <c r="DG193" s="82"/>
      <c r="DH193" s="83"/>
      <c r="DI193" s="83"/>
      <c r="DJ193" s="82"/>
      <c r="DK193" s="82"/>
      <c r="DL193" s="83"/>
      <c r="DM193" s="83"/>
      <c r="DN193" s="82"/>
      <c r="DO193" s="82"/>
      <c r="DP193" s="83"/>
      <c r="DQ193" s="83"/>
      <c r="DR193" s="82"/>
      <c r="DS193" s="82"/>
      <c r="DT193" s="83"/>
      <c r="DU193" s="84"/>
      <c r="DV193" s="66"/>
      <c r="DW193" s="51"/>
      <c r="DY193" s="109"/>
      <c r="DZ193" s="58"/>
      <c r="EA193" s="3"/>
      <c r="EB193" s="4"/>
      <c r="EC193" s="4"/>
      <c r="ED193" s="4"/>
      <c r="EE193" s="4"/>
      <c r="EF193" s="4"/>
      <c r="EG193" s="4"/>
      <c r="EH193" s="4"/>
      <c r="EI193" s="4"/>
      <c r="EJ193" s="4"/>
      <c r="EK193" s="4"/>
      <c r="EL193" s="4"/>
      <c r="EM193" s="4"/>
      <c r="EN193" s="4"/>
      <c r="EO193" s="4"/>
      <c r="EP193" s="5"/>
      <c r="EQ193" s="172">
        <f>EI192^3+EJ192^3+EK192^3+EL192^3+EM192^3+EN192^3+EO192^3+EP192^3+EI193^3+EJ193^3+EK193^3+EL193^3+EM193^3+EN193^3+EO193^3+EP193^3</f>
        <v>0</v>
      </c>
      <c r="ER193" s="125">
        <f t="shared" si="35"/>
        <v>0</v>
      </c>
      <c r="ES193" s="61"/>
      <c r="ET193" s="174"/>
      <c r="EU193" s="131"/>
      <c r="EV193" s="83"/>
      <c r="EW193" s="131"/>
      <c r="EX193" s="131"/>
      <c r="EY193" s="82"/>
      <c r="EZ193" s="131"/>
      <c r="FA193" s="131"/>
      <c r="FB193" s="131"/>
      <c r="FC193" s="131"/>
      <c r="FD193" s="83"/>
      <c r="FE193" s="131"/>
      <c r="FF193" s="131"/>
      <c r="FG193" s="82"/>
      <c r="FH193" s="131"/>
      <c r="FI193" s="175"/>
      <c r="FJ193" s="66"/>
      <c r="FK193" s="51"/>
    </row>
    <row r="194" spans="1:167" x14ac:dyDescent="0.2">
      <c r="A194" s="32"/>
      <c r="B194" s="32"/>
      <c r="C194" s="32"/>
      <c r="D194" s="106" t="s">
        <v>267</v>
      </c>
      <c r="E194" s="107" t="s">
        <v>207</v>
      </c>
      <c r="F194" s="108">
        <f>B4+(180*B6)</f>
        <v>181</v>
      </c>
      <c r="G194" s="104"/>
      <c r="H194" s="43"/>
      <c r="I194" s="109"/>
      <c r="J194" s="58"/>
      <c r="K194" s="3">
        <v>157</v>
      </c>
      <c r="L194" s="4">
        <v>55</v>
      </c>
      <c r="M194" s="4">
        <v>251</v>
      </c>
      <c r="N194" s="4">
        <v>81</v>
      </c>
      <c r="O194" s="4">
        <v>28</v>
      </c>
      <c r="P194" s="4">
        <v>178</v>
      </c>
      <c r="Q194" s="4">
        <v>126</v>
      </c>
      <c r="R194" s="4">
        <v>216</v>
      </c>
      <c r="S194" s="4">
        <v>70</v>
      </c>
      <c r="T194" s="4">
        <v>240</v>
      </c>
      <c r="U194" s="4">
        <v>36</v>
      </c>
      <c r="V194" s="4">
        <v>138</v>
      </c>
      <c r="W194" s="4">
        <v>195</v>
      </c>
      <c r="X194" s="4">
        <v>105</v>
      </c>
      <c r="Y194" s="4">
        <v>165</v>
      </c>
      <c r="Z194" s="5">
        <v>15</v>
      </c>
      <c r="AA194" s="172">
        <f>K194^3+L194^3+M194^3+N194^3+O194^3+P194^3+Q194^3+R194^3+K195^3+L195^3+M195^3+N195^3+O195^3+P195^3+Q195^3+R195^3</f>
        <v>67634176</v>
      </c>
      <c r="AB194" s="125">
        <f t="shared" si="32"/>
        <v>351576</v>
      </c>
      <c r="AC194" s="61"/>
      <c r="AD194" s="89" t="s">
        <v>9</v>
      </c>
      <c r="AE194" s="83" t="s">
        <v>12</v>
      </c>
      <c r="AF194" s="83" t="s">
        <v>239</v>
      </c>
      <c r="AG194" s="83" t="s">
        <v>270</v>
      </c>
      <c r="AH194" s="82" t="s">
        <v>22</v>
      </c>
      <c r="AI194" s="82" t="s">
        <v>35</v>
      </c>
      <c r="AJ194" s="82" t="s">
        <v>232</v>
      </c>
      <c r="AK194" s="82" t="s">
        <v>265</v>
      </c>
      <c r="AL194" s="83" t="s">
        <v>116</v>
      </c>
      <c r="AM194" s="83" t="s">
        <v>95</v>
      </c>
      <c r="AN194" s="83" t="s">
        <v>253</v>
      </c>
      <c r="AO194" s="83" t="s">
        <v>248</v>
      </c>
      <c r="AP194" s="82" t="s">
        <v>121</v>
      </c>
      <c r="AQ194" s="82" t="s">
        <v>102</v>
      </c>
      <c r="AR194" s="82" t="s">
        <v>222</v>
      </c>
      <c r="AS194" s="86" t="s">
        <v>219</v>
      </c>
      <c r="AT194" s="66"/>
      <c r="AU194" s="51"/>
      <c r="AW194" s="109"/>
      <c r="AX194" s="58"/>
      <c r="AY194" s="3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5"/>
      <c r="BO194" s="172">
        <f>AY194^3+AZ194^3+BA194^3+BB194^3+BC194^3+BD194^3+BE194^3+BF194^3+AY195^3+AZ195^3+BA195^3+BB195^3+BC195^3+BD195^3+BE195^3+BF195^3</f>
        <v>0</v>
      </c>
      <c r="BP194" s="125">
        <f t="shared" si="33"/>
        <v>0</v>
      </c>
      <c r="BQ194" s="61"/>
      <c r="BR194" s="89"/>
      <c r="BS194" s="83"/>
      <c r="BT194" s="83"/>
      <c r="BU194" s="83"/>
      <c r="BV194" s="83"/>
      <c r="BW194" s="83"/>
      <c r="BX194" s="83"/>
      <c r="BY194" s="83"/>
      <c r="BZ194" s="82"/>
      <c r="CA194" s="82"/>
      <c r="CB194" s="82"/>
      <c r="CC194" s="82"/>
      <c r="CD194" s="82"/>
      <c r="CE194" s="82"/>
      <c r="CF194" s="82"/>
      <c r="CG194" s="86"/>
      <c r="CH194" s="66"/>
      <c r="CI194" s="51"/>
      <c r="CJ194" s="144"/>
      <c r="CK194" s="109"/>
      <c r="CL194" s="58"/>
      <c r="CM194" s="3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5"/>
      <c r="DC194" s="172">
        <f>CM194^3+CN194^3+CO194^3+CP194^3+CQ194^3+CR194^3+CS194^3+CT194^3+CM195^3+CN195^3+CO195^3+CP195^3+CQ195^3+CR195^3+CS195^3+CT195^3</f>
        <v>0</v>
      </c>
      <c r="DD194" s="125">
        <f t="shared" si="34"/>
        <v>0</v>
      </c>
      <c r="DE194" s="61"/>
      <c r="DF194" s="81"/>
      <c r="DG194" s="82"/>
      <c r="DH194" s="83"/>
      <c r="DI194" s="83"/>
      <c r="DJ194" s="82"/>
      <c r="DK194" s="82"/>
      <c r="DL194" s="83"/>
      <c r="DM194" s="83"/>
      <c r="DN194" s="82"/>
      <c r="DO194" s="82"/>
      <c r="DP194" s="83"/>
      <c r="DQ194" s="83"/>
      <c r="DR194" s="82"/>
      <c r="DS194" s="82"/>
      <c r="DT194" s="83"/>
      <c r="DU194" s="84"/>
      <c r="DV194" s="66"/>
      <c r="DW194" s="51"/>
      <c r="DY194" s="109"/>
      <c r="DZ194" s="58"/>
      <c r="EA194" s="3"/>
      <c r="EB194" s="4"/>
      <c r="EC194" s="4"/>
      <c r="ED194" s="4"/>
      <c r="EE194" s="4"/>
      <c r="EF194" s="4"/>
      <c r="EG194" s="4"/>
      <c r="EH194" s="4"/>
      <c r="EI194" s="4"/>
      <c r="EJ194" s="4"/>
      <c r="EK194" s="4"/>
      <c r="EL194" s="4"/>
      <c r="EM194" s="4"/>
      <c r="EN194" s="4"/>
      <c r="EO194" s="4"/>
      <c r="EP194" s="5"/>
      <c r="EQ194" s="172">
        <f>EA194^3+EB194^3+EC194^3+ED194^3+EE194^3+EF194^3+EG194^3+EH194^3+EA195^3+EB195^3+EC195^3+ED195^3+EE195^3+EF195^3+EG195^3+EH195^3</f>
        <v>0</v>
      </c>
      <c r="ER194" s="125">
        <f t="shared" si="35"/>
        <v>0</v>
      </c>
      <c r="ES194" s="61"/>
      <c r="ET194" s="174"/>
      <c r="EU194" s="83"/>
      <c r="EV194" s="131"/>
      <c r="EW194" s="131"/>
      <c r="EX194" s="131"/>
      <c r="EY194" s="131"/>
      <c r="EZ194" s="82"/>
      <c r="FA194" s="131"/>
      <c r="FB194" s="131"/>
      <c r="FC194" s="83"/>
      <c r="FD194" s="131"/>
      <c r="FE194" s="131"/>
      <c r="FF194" s="131"/>
      <c r="FG194" s="131"/>
      <c r="FH194" s="82"/>
      <c r="FI194" s="175"/>
      <c r="FJ194" s="66"/>
      <c r="FK194" s="51"/>
    </row>
    <row r="195" spans="1:167" x14ac:dyDescent="0.2">
      <c r="A195" s="32"/>
      <c r="B195" s="32"/>
      <c r="C195" s="32"/>
      <c r="D195" s="106" t="s">
        <v>128</v>
      </c>
      <c r="E195" s="107" t="s">
        <v>207</v>
      </c>
      <c r="F195" s="110">
        <f>B4+(181*B6)</f>
        <v>182</v>
      </c>
      <c r="G195" s="104"/>
      <c r="H195" s="43"/>
      <c r="I195" s="109"/>
      <c r="J195" s="58"/>
      <c r="K195" s="3">
        <v>202</v>
      </c>
      <c r="L195" s="4">
        <v>100</v>
      </c>
      <c r="M195" s="4">
        <v>176</v>
      </c>
      <c r="N195" s="4">
        <v>6</v>
      </c>
      <c r="O195" s="4">
        <v>79</v>
      </c>
      <c r="P195" s="4">
        <v>229</v>
      </c>
      <c r="Q195" s="4">
        <v>41</v>
      </c>
      <c r="R195" s="4">
        <v>131</v>
      </c>
      <c r="S195" s="4">
        <v>17</v>
      </c>
      <c r="T195" s="4">
        <v>187</v>
      </c>
      <c r="U195" s="4">
        <v>119</v>
      </c>
      <c r="V195" s="4">
        <v>221</v>
      </c>
      <c r="W195" s="4">
        <v>152</v>
      </c>
      <c r="X195" s="4">
        <v>62</v>
      </c>
      <c r="Y195" s="4">
        <v>242</v>
      </c>
      <c r="Z195" s="5">
        <v>92</v>
      </c>
      <c r="AA195" s="172">
        <f>S194^3+T194^3+U194^3+V194^3+W194^3+X194^3+Y194^3+Z194^3+S195^3+T195^3+U195^3+V195^3+W195^3+X195^3+Y195^3+Z195^3</f>
        <v>67634176</v>
      </c>
      <c r="AB195" s="125">
        <f t="shared" si="32"/>
        <v>351576</v>
      </c>
      <c r="AC195" s="61"/>
      <c r="AD195" s="89" t="s">
        <v>13</v>
      </c>
      <c r="AE195" s="83" t="s">
        <v>8</v>
      </c>
      <c r="AF195" s="83" t="s">
        <v>271</v>
      </c>
      <c r="AG195" s="83" t="s">
        <v>238</v>
      </c>
      <c r="AH195" s="82" t="s">
        <v>34</v>
      </c>
      <c r="AI195" s="82" t="s">
        <v>23</v>
      </c>
      <c r="AJ195" s="82" t="s">
        <v>264</v>
      </c>
      <c r="AK195" s="82" t="s">
        <v>233</v>
      </c>
      <c r="AL195" s="83" t="s">
        <v>96</v>
      </c>
      <c r="AM195" s="83" t="s">
        <v>115</v>
      </c>
      <c r="AN195" s="83" t="s">
        <v>249</v>
      </c>
      <c r="AO195" s="83" t="s">
        <v>252</v>
      </c>
      <c r="AP195" s="82" t="s">
        <v>101</v>
      </c>
      <c r="AQ195" s="82" t="s">
        <v>122</v>
      </c>
      <c r="AR195" s="82" t="s">
        <v>218</v>
      </c>
      <c r="AS195" s="86" t="s">
        <v>223</v>
      </c>
      <c r="AT195" s="66"/>
      <c r="AU195" s="51"/>
      <c r="AW195" s="109"/>
      <c r="AX195" s="58"/>
      <c r="AY195" s="3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5"/>
      <c r="BO195" s="172">
        <f>BG194^3+BH194^3+BI194^3+BJ194^3+BK194^3+BL194^3+BM194^3+BN194^3+BG195^3+BH195^3+BI195^3+BJ195^3+BK195^3+BL195^3+BM195^3+BN195^3</f>
        <v>0</v>
      </c>
      <c r="BP195" s="125">
        <f t="shared" si="33"/>
        <v>0</v>
      </c>
      <c r="BQ195" s="61"/>
      <c r="BR195" s="89"/>
      <c r="BS195" s="83"/>
      <c r="BT195" s="83"/>
      <c r="BU195" s="83"/>
      <c r="BV195" s="83"/>
      <c r="BW195" s="83"/>
      <c r="BX195" s="83"/>
      <c r="BY195" s="83"/>
      <c r="BZ195" s="82"/>
      <c r="CA195" s="82"/>
      <c r="CB195" s="82"/>
      <c r="CC195" s="82"/>
      <c r="CD195" s="82"/>
      <c r="CE195" s="82"/>
      <c r="CF195" s="82"/>
      <c r="CG195" s="86"/>
      <c r="CH195" s="66"/>
      <c r="CI195" s="51"/>
      <c r="CJ195" s="144"/>
      <c r="CK195" s="109"/>
      <c r="CL195" s="58"/>
      <c r="CM195" s="3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5"/>
      <c r="DC195" s="172">
        <f>CU194^3+CV194^3+CW194^3+CX194^3+CY194^3+CZ194^3+DA194^3+DB194^3+CU195^3+CV195^3+CW195^3+CX195^3+CY195^3+CZ195^3+DA195^3+DB195^3</f>
        <v>0</v>
      </c>
      <c r="DD195" s="125">
        <f t="shared" si="34"/>
        <v>0</v>
      </c>
      <c r="DE195" s="61"/>
      <c r="DF195" s="81"/>
      <c r="DG195" s="82"/>
      <c r="DH195" s="83"/>
      <c r="DI195" s="83"/>
      <c r="DJ195" s="82"/>
      <c r="DK195" s="82"/>
      <c r="DL195" s="83"/>
      <c r="DM195" s="83"/>
      <c r="DN195" s="82"/>
      <c r="DO195" s="82"/>
      <c r="DP195" s="83"/>
      <c r="DQ195" s="83"/>
      <c r="DR195" s="82"/>
      <c r="DS195" s="82"/>
      <c r="DT195" s="83"/>
      <c r="DU195" s="84"/>
      <c r="DV195" s="66"/>
      <c r="DW195" s="51"/>
      <c r="DY195" s="109"/>
      <c r="DZ195" s="58"/>
      <c r="EA195" s="3"/>
      <c r="EB195" s="4"/>
      <c r="EC195" s="4"/>
      <c r="ED195" s="4"/>
      <c r="EE195" s="4"/>
      <c r="EF195" s="4"/>
      <c r="EG195" s="4"/>
      <c r="EH195" s="4"/>
      <c r="EI195" s="4"/>
      <c r="EJ195" s="4"/>
      <c r="EK195" s="4"/>
      <c r="EL195" s="4"/>
      <c r="EM195" s="4"/>
      <c r="EN195" s="4"/>
      <c r="EO195" s="4"/>
      <c r="EP195" s="5"/>
      <c r="EQ195" s="172">
        <f>EI194^3+EJ194^3+EK194^3+EL194^3+EM194^3+EN194^3+EO194^3+EP194^3+EI195^3+EJ195^3+EK195^3+EL195^3+EM195^3+EN195^3+EO195^3+EP195^3</f>
        <v>0</v>
      </c>
      <c r="ER195" s="125">
        <f t="shared" si="35"/>
        <v>0</v>
      </c>
      <c r="ES195" s="61"/>
      <c r="ET195" s="89"/>
      <c r="EU195" s="131"/>
      <c r="EV195" s="131"/>
      <c r="EW195" s="131"/>
      <c r="EX195" s="131"/>
      <c r="EY195" s="131"/>
      <c r="EZ195" s="131"/>
      <c r="FA195" s="82"/>
      <c r="FB195" s="83"/>
      <c r="FC195" s="131"/>
      <c r="FD195" s="131"/>
      <c r="FE195" s="131"/>
      <c r="FF195" s="131"/>
      <c r="FG195" s="131"/>
      <c r="FH195" s="131"/>
      <c r="FI195" s="86"/>
      <c r="FJ195" s="66"/>
      <c r="FK195" s="51"/>
    </row>
    <row r="196" spans="1:167" x14ac:dyDescent="0.2">
      <c r="A196" s="32"/>
      <c r="B196" s="32"/>
      <c r="C196" s="32"/>
      <c r="D196" s="106" t="s">
        <v>110</v>
      </c>
      <c r="E196" s="107" t="s">
        <v>207</v>
      </c>
      <c r="F196" s="110">
        <f>B4+(182*B6)</f>
        <v>183</v>
      </c>
      <c r="G196" s="104"/>
      <c r="H196" s="43"/>
      <c r="I196" s="109"/>
      <c r="J196" s="58"/>
      <c r="K196" s="3">
        <v>111</v>
      </c>
      <c r="L196" s="4">
        <v>197</v>
      </c>
      <c r="M196" s="4">
        <v>9</v>
      </c>
      <c r="N196" s="4">
        <v>163</v>
      </c>
      <c r="O196" s="4">
        <v>234</v>
      </c>
      <c r="P196" s="4">
        <v>68</v>
      </c>
      <c r="Q196" s="4">
        <v>144</v>
      </c>
      <c r="R196" s="4">
        <v>38</v>
      </c>
      <c r="S196" s="4">
        <v>184</v>
      </c>
      <c r="T196" s="4">
        <v>30</v>
      </c>
      <c r="U196" s="4">
        <v>210</v>
      </c>
      <c r="V196" s="4">
        <v>124</v>
      </c>
      <c r="W196" s="4">
        <v>49</v>
      </c>
      <c r="X196" s="4">
        <v>155</v>
      </c>
      <c r="Y196" s="4">
        <v>87</v>
      </c>
      <c r="Z196" s="5">
        <v>253</v>
      </c>
      <c r="AA196" s="172">
        <f>K196^3+L196^3+M196^3+N196^3+O196^3+P196^3+Q196^3+R196^3+K197^3+L197^3+M197^3+N197^3+O197^3+P197^3+Q197^3+R197^3</f>
        <v>67634176</v>
      </c>
      <c r="AB196" s="125">
        <f t="shared" si="32"/>
        <v>351576</v>
      </c>
      <c r="AC196" s="95"/>
      <c r="AD196" s="81" t="s">
        <v>189</v>
      </c>
      <c r="AE196" s="82" t="s">
        <v>186</v>
      </c>
      <c r="AF196" s="82" t="s">
        <v>81</v>
      </c>
      <c r="AG196" s="82" t="s">
        <v>78</v>
      </c>
      <c r="AH196" s="83" t="s">
        <v>155</v>
      </c>
      <c r="AI196" s="83" t="s">
        <v>150</v>
      </c>
      <c r="AJ196" s="83" t="s">
        <v>104</v>
      </c>
      <c r="AK196" s="83" t="s">
        <v>91</v>
      </c>
      <c r="AL196" s="82" t="s">
        <v>228</v>
      </c>
      <c r="AM196" s="82" t="s">
        <v>261</v>
      </c>
      <c r="AN196" s="82" t="s">
        <v>26</v>
      </c>
      <c r="AO196" s="82" t="s">
        <v>47</v>
      </c>
      <c r="AP196" s="83" t="s">
        <v>161</v>
      </c>
      <c r="AQ196" s="83" t="s">
        <v>258</v>
      </c>
      <c r="AR196" s="83" t="s">
        <v>33</v>
      </c>
      <c r="AS196" s="84" t="s">
        <v>52</v>
      </c>
      <c r="AT196" s="66"/>
      <c r="AU196" s="51"/>
      <c r="AW196" s="109"/>
      <c r="AX196" s="58"/>
      <c r="AY196" s="3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5"/>
      <c r="BO196" s="172">
        <f>AY196^3+AZ196^3+BA196^3+BB196^3+BC196^3+BD196^3+BE196^3+BF196^3+AY197^3+AZ197^3+BA197^3+BB197^3+BC197^3+BD197^3+BE197^3+BF197^3</f>
        <v>0</v>
      </c>
      <c r="BP196" s="125">
        <f t="shared" si="33"/>
        <v>0</v>
      </c>
      <c r="BQ196" s="95"/>
      <c r="BR196" s="81"/>
      <c r="BS196" s="82"/>
      <c r="BT196" s="82"/>
      <c r="BU196" s="82"/>
      <c r="BV196" s="82"/>
      <c r="BW196" s="82"/>
      <c r="BX196" s="82"/>
      <c r="BY196" s="82"/>
      <c r="BZ196" s="83"/>
      <c r="CA196" s="83"/>
      <c r="CB196" s="83"/>
      <c r="CC196" s="83"/>
      <c r="CD196" s="83"/>
      <c r="CE196" s="83"/>
      <c r="CF196" s="83"/>
      <c r="CG196" s="84"/>
      <c r="CH196" s="66"/>
      <c r="CI196" s="51"/>
      <c r="CJ196" s="144"/>
      <c r="CK196" s="109"/>
      <c r="CL196" s="58"/>
      <c r="CM196" s="3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5"/>
      <c r="DC196" s="172">
        <f>CM196^3+CN196^3+CO196^3+CP196^3+CQ196^3+CR196^3+CS196^3+CT196^3+CM197^3+CN197^3+CO197^3+CP197^3+CQ197^3+CR197^3+CS197^3+CT197^3</f>
        <v>0</v>
      </c>
      <c r="DD196" s="125">
        <f t="shared" si="34"/>
        <v>0</v>
      </c>
      <c r="DE196" s="95"/>
      <c r="DF196" s="89"/>
      <c r="DG196" s="83"/>
      <c r="DH196" s="82"/>
      <c r="DI196" s="82"/>
      <c r="DJ196" s="83"/>
      <c r="DK196" s="83"/>
      <c r="DL196" s="82"/>
      <c r="DM196" s="82"/>
      <c r="DN196" s="83"/>
      <c r="DO196" s="83"/>
      <c r="DP196" s="82"/>
      <c r="DQ196" s="82"/>
      <c r="DR196" s="83"/>
      <c r="DS196" s="83"/>
      <c r="DT196" s="82"/>
      <c r="DU196" s="86"/>
      <c r="DV196" s="66"/>
      <c r="DW196" s="51"/>
      <c r="DY196" s="109"/>
      <c r="DZ196" s="58"/>
      <c r="EA196" s="3"/>
      <c r="EB196" s="4"/>
      <c r="EC196" s="4"/>
      <c r="ED196" s="4"/>
      <c r="EE196" s="4"/>
      <c r="EF196" s="4"/>
      <c r="EG196" s="4"/>
      <c r="EH196" s="4"/>
      <c r="EI196" s="4"/>
      <c r="EJ196" s="4"/>
      <c r="EK196" s="4"/>
      <c r="EL196" s="4"/>
      <c r="EM196" s="4"/>
      <c r="EN196" s="4"/>
      <c r="EO196" s="4"/>
      <c r="EP196" s="5"/>
      <c r="EQ196" s="172">
        <f>EA196^3+EB196^3+EC196^3+ED196^3+EE196^3+EF196^3+EG196^3+EH196^3+EA197^3+EB197^3+EC197^3+ED197^3+EE197^3+EF197^3+EG197^3+EH197^3</f>
        <v>0</v>
      </c>
      <c r="ER196" s="125">
        <f t="shared" si="35"/>
        <v>0</v>
      </c>
      <c r="ES196" s="95"/>
      <c r="ET196" s="81"/>
      <c r="EU196" s="131"/>
      <c r="EV196" s="131"/>
      <c r="EW196" s="131"/>
      <c r="EX196" s="131"/>
      <c r="EY196" s="131"/>
      <c r="EZ196" s="131"/>
      <c r="FA196" s="83"/>
      <c r="FB196" s="82"/>
      <c r="FC196" s="131"/>
      <c r="FD196" s="131"/>
      <c r="FE196" s="131"/>
      <c r="FF196" s="131"/>
      <c r="FG196" s="131"/>
      <c r="FH196" s="131"/>
      <c r="FI196" s="84"/>
      <c r="FJ196" s="66"/>
      <c r="FK196" s="51"/>
    </row>
    <row r="197" spans="1:167" x14ac:dyDescent="0.2">
      <c r="A197" s="32"/>
      <c r="B197" s="32"/>
      <c r="C197" s="32"/>
      <c r="D197" s="106" t="s">
        <v>228</v>
      </c>
      <c r="E197" s="107" t="s">
        <v>207</v>
      </c>
      <c r="F197" s="108">
        <f>B4+(183*B6)</f>
        <v>184</v>
      </c>
      <c r="G197" s="104"/>
      <c r="H197" s="43"/>
      <c r="I197" s="109"/>
      <c r="J197" s="58"/>
      <c r="K197" s="3">
        <v>60</v>
      </c>
      <c r="L197" s="4">
        <v>146</v>
      </c>
      <c r="M197" s="4">
        <v>94</v>
      </c>
      <c r="N197" s="4">
        <v>248</v>
      </c>
      <c r="O197" s="4">
        <v>189</v>
      </c>
      <c r="P197" s="4">
        <v>23</v>
      </c>
      <c r="Q197" s="4">
        <v>219</v>
      </c>
      <c r="R197" s="4">
        <v>113</v>
      </c>
      <c r="S197" s="4">
        <v>227</v>
      </c>
      <c r="T197" s="4">
        <v>73</v>
      </c>
      <c r="U197" s="4">
        <v>133</v>
      </c>
      <c r="V197" s="4">
        <v>47</v>
      </c>
      <c r="W197" s="4">
        <v>102</v>
      </c>
      <c r="X197" s="4">
        <v>208</v>
      </c>
      <c r="Y197" s="4">
        <v>4</v>
      </c>
      <c r="Z197" s="5">
        <v>170</v>
      </c>
      <c r="AA197" s="172">
        <f>S196^3+T196^3+U196^3+V196^3+W196^3+X196^3+Y196^3+Z196^3+S197^3+T197^3+U197^3+V197^3+W197^3+X197^3+Y197^3+Z197^3</f>
        <v>67634176</v>
      </c>
      <c r="AB197" s="125">
        <f t="shared" si="32"/>
        <v>351576</v>
      </c>
      <c r="AC197" s="61"/>
      <c r="AD197" s="81" t="s">
        <v>185</v>
      </c>
      <c r="AE197" s="82" t="s">
        <v>190</v>
      </c>
      <c r="AF197" s="82" t="s">
        <v>77</v>
      </c>
      <c r="AG197" s="82" t="s">
        <v>82</v>
      </c>
      <c r="AH197" s="83" t="s">
        <v>151</v>
      </c>
      <c r="AI197" s="83" t="s">
        <v>154</v>
      </c>
      <c r="AJ197" s="83" t="s">
        <v>92</v>
      </c>
      <c r="AK197" s="83" t="s">
        <v>103</v>
      </c>
      <c r="AL197" s="82" t="s">
        <v>260</v>
      </c>
      <c r="AM197" s="82" t="s">
        <v>229</v>
      </c>
      <c r="AN197" s="82" t="s">
        <v>46</v>
      </c>
      <c r="AO197" s="82" t="s">
        <v>27</v>
      </c>
      <c r="AP197" s="83" t="s">
        <v>259</v>
      </c>
      <c r="AQ197" s="83" t="s">
        <v>226</v>
      </c>
      <c r="AR197" s="83" t="s">
        <v>53</v>
      </c>
      <c r="AS197" s="84" t="s">
        <v>32</v>
      </c>
      <c r="AT197" s="66"/>
      <c r="AU197" s="51"/>
      <c r="AW197" s="109"/>
      <c r="AX197" s="58"/>
      <c r="AY197" s="3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5"/>
      <c r="BO197" s="172">
        <f>BG196^3+BH196^3+BI196^3+BJ196^3+BK196^3+BL196^3+BM196^3+BN196^3+BG197^3+BH197^3+BI197^3+BJ197^3+BK197^3+BL197^3+BM197^3+BN197^3</f>
        <v>0</v>
      </c>
      <c r="BP197" s="125">
        <f t="shared" si="33"/>
        <v>0</v>
      </c>
      <c r="BQ197" s="61"/>
      <c r="BR197" s="81"/>
      <c r="BS197" s="82"/>
      <c r="BT197" s="82"/>
      <c r="BU197" s="82"/>
      <c r="BV197" s="82"/>
      <c r="BW197" s="82"/>
      <c r="BX197" s="82"/>
      <c r="BY197" s="82"/>
      <c r="BZ197" s="83"/>
      <c r="CA197" s="83"/>
      <c r="CB197" s="83"/>
      <c r="CC197" s="83"/>
      <c r="CD197" s="83"/>
      <c r="CE197" s="83"/>
      <c r="CF197" s="83"/>
      <c r="CG197" s="84"/>
      <c r="CH197" s="66"/>
      <c r="CI197" s="51"/>
      <c r="CJ197" s="144"/>
      <c r="CK197" s="109"/>
      <c r="CL197" s="58"/>
      <c r="CM197" s="3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5"/>
      <c r="DC197" s="172">
        <f>CU196^3+CV196^3+CW196^3+CX196^3+CY196^3+CZ196^3+DA196^3+DB196^3+CU197^3+CV197^3+CW197^3+CX197^3+CY197^3+CZ197^3+DA197^3+DB197^3</f>
        <v>0</v>
      </c>
      <c r="DD197" s="125">
        <f t="shared" si="34"/>
        <v>0</v>
      </c>
      <c r="DE197" s="61"/>
      <c r="DF197" s="89"/>
      <c r="DG197" s="83"/>
      <c r="DH197" s="82"/>
      <c r="DI197" s="82"/>
      <c r="DJ197" s="83"/>
      <c r="DK197" s="83"/>
      <c r="DL197" s="82"/>
      <c r="DM197" s="82"/>
      <c r="DN197" s="83"/>
      <c r="DO197" s="83"/>
      <c r="DP197" s="82"/>
      <c r="DQ197" s="82"/>
      <c r="DR197" s="83"/>
      <c r="DS197" s="83"/>
      <c r="DT197" s="82"/>
      <c r="DU197" s="86"/>
      <c r="DV197" s="66"/>
      <c r="DW197" s="51"/>
      <c r="DY197" s="109"/>
      <c r="DZ197" s="58"/>
      <c r="EA197" s="3"/>
      <c r="EB197" s="4"/>
      <c r="EC197" s="4"/>
      <c r="ED197" s="4"/>
      <c r="EE197" s="4"/>
      <c r="EF197" s="4"/>
      <c r="EG197" s="4"/>
      <c r="EH197" s="4"/>
      <c r="EI197" s="4"/>
      <c r="EJ197" s="4"/>
      <c r="EK197" s="4"/>
      <c r="EL197" s="4"/>
      <c r="EM197" s="4"/>
      <c r="EN197" s="4"/>
      <c r="EO197" s="4"/>
      <c r="EP197" s="5"/>
      <c r="EQ197" s="172">
        <f>EI196^3+EJ196^3+EK196^3+EL196^3+EM196^3+EN196^3+EO196^3+EP196^3+EI197^3+EJ197^3+EK197^3+EL197^3+EM197^3+EN197^3+EO197^3+EP197^3</f>
        <v>0</v>
      </c>
      <c r="ER197" s="125">
        <f t="shared" si="35"/>
        <v>0</v>
      </c>
      <c r="ES197" s="61"/>
      <c r="ET197" s="174"/>
      <c r="EU197" s="82"/>
      <c r="EV197" s="131"/>
      <c r="EW197" s="131"/>
      <c r="EX197" s="131"/>
      <c r="EY197" s="131"/>
      <c r="EZ197" s="83"/>
      <c r="FA197" s="131"/>
      <c r="FB197" s="131"/>
      <c r="FC197" s="82"/>
      <c r="FD197" s="131"/>
      <c r="FE197" s="131"/>
      <c r="FF197" s="131"/>
      <c r="FG197" s="131"/>
      <c r="FH197" s="83"/>
      <c r="FI197" s="175"/>
      <c r="FJ197" s="66"/>
      <c r="FK197" s="51"/>
    </row>
    <row r="198" spans="1:167" x14ac:dyDescent="0.2">
      <c r="A198" s="32"/>
      <c r="B198" s="32"/>
      <c r="C198" s="32"/>
      <c r="D198" s="106" t="s">
        <v>162</v>
      </c>
      <c r="E198" s="107" t="s">
        <v>207</v>
      </c>
      <c r="F198" s="108">
        <f>B4+(184*B6)</f>
        <v>185</v>
      </c>
      <c r="G198" s="104"/>
      <c r="H198" s="43"/>
      <c r="I198" s="109"/>
      <c r="J198" s="58"/>
      <c r="K198" s="3">
        <v>98</v>
      </c>
      <c r="L198" s="4">
        <v>204</v>
      </c>
      <c r="M198" s="4">
        <v>8</v>
      </c>
      <c r="N198" s="4">
        <v>174</v>
      </c>
      <c r="O198" s="4">
        <v>231</v>
      </c>
      <c r="P198" s="4">
        <v>77</v>
      </c>
      <c r="Q198" s="4">
        <v>129</v>
      </c>
      <c r="R198" s="4">
        <v>43</v>
      </c>
      <c r="S198" s="4">
        <v>185</v>
      </c>
      <c r="T198" s="4">
        <v>19</v>
      </c>
      <c r="U198" s="4">
        <v>223</v>
      </c>
      <c r="V198" s="4">
        <v>117</v>
      </c>
      <c r="W198" s="4">
        <v>64</v>
      </c>
      <c r="X198" s="4">
        <v>150</v>
      </c>
      <c r="Y198" s="4">
        <v>90</v>
      </c>
      <c r="Z198" s="5">
        <v>244</v>
      </c>
      <c r="AA198" s="172">
        <f>K198^3+L198^3+M198^3+N198^3+O198^3+P198^3+Q198^3+R198^3+K199^3+L199^3+M199^3+N199^3+O199^3+P199^3+Q199^3+R199^3</f>
        <v>67634176</v>
      </c>
      <c r="AB198" s="125">
        <f t="shared" si="32"/>
        <v>351576</v>
      </c>
      <c r="AC198" s="61"/>
      <c r="AD198" s="81" t="s">
        <v>181</v>
      </c>
      <c r="AE198" s="82" t="s">
        <v>178</v>
      </c>
      <c r="AF198" s="82" t="s">
        <v>89</v>
      </c>
      <c r="AG198" s="82" t="s">
        <v>86</v>
      </c>
      <c r="AH198" s="83" t="s">
        <v>147</v>
      </c>
      <c r="AI198" s="83" t="s">
        <v>142</v>
      </c>
      <c r="AJ198" s="83" t="s">
        <v>112</v>
      </c>
      <c r="AK198" s="83" t="s">
        <v>107</v>
      </c>
      <c r="AL198" s="82" t="s">
        <v>162</v>
      </c>
      <c r="AM198" s="82" t="s">
        <v>196</v>
      </c>
      <c r="AN198" s="82" t="s">
        <v>57</v>
      </c>
      <c r="AO198" s="82" t="s">
        <v>62</v>
      </c>
      <c r="AP198" s="83" t="s">
        <v>161</v>
      </c>
      <c r="AQ198" s="83" t="s">
        <v>193</v>
      </c>
      <c r="AR198" s="83" t="s">
        <v>68</v>
      </c>
      <c r="AS198" s="84" t="s">
        <v>71</v>
      </c>
      <c r="AT198" s="66"/>
      <c r="AU198" s="51"/>
      <c r="AW198" s="109"/>
      <c r="AX198" s="58"/>
      <c r="AY198" s="3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5"/>
      <c r="BO198" s="172">
        <f>AY198^3+AZ198^3+BA198^3+BB198^3+BC198^3+BD198^3+BE198^3+BF198^3+AY199^3+AZ199^3+BA199^3+BB199^3+BC199^3+BD199^3+BE199^3+BF199^3</f>
        <v>0</v>
      </c>
      <c r="BP198" s="125">
        <f t="shared" si="33"/>
        <v>0</v>
      </c>
      <c r="BQ198" s="61"/>
      <c r="BR198" s="89"/>
      <c r="BS198" s="83"/>
      <c r="BT198" s="83"/>
      <c r="BU198" s="83"/>
      <c r="BV198" s="83"/>
      <c r="BW198" s="83"/>
      <c r="BX198" s="83"/>
      <c r="BY198" s="83"/>
      <c r="BZ198" s="82"/>
      <c r="CA198" s="82"/>
      <c r="CB198" s="82"/>
      <c r="CC198" s="82"/>
      <c r="CD198" s="82"/>
      <c r="CE198" s="82"/>
      <c r="CF198" s="82"/>
      <c r="CG198" s="86"/>
      <c r="CH198" s="66"/>
      <c r="CI198" s="51"/>
      <c r="CJ198" s="144"/>
      <c r="CK198" s="109"/>
      <c r="CL198" s="58"/>
      <c r="CM198" s="3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5"/>
      <c r="DC198" s="172">
        <f>CM198^3+CN198^3+CO198^3+CP198^3+CQ198^3+CR198^3+CS198^3+CT198^3+CM199^3+CN199^3+CO199^3+CP199^3+CQ199^3+CR199^3+CS199^3+CT199^3</f>
        <v>0</v>
      </c>
      <c r="DD198" s="125">
        <f t="shared" si="34"/>
        <v>0</v>
      </c>
      <c r="DE198" s="61"/>
      <c r="DF198" s="89"/>
      <c r="DG198" s="83"/>
      <c r="DH198" s="82"/>
      <c r="DI198" s="82"/>
      <c r="DJ198" s="83"/>
      <c r="DK198" s="83"/>
      <c r="DL198" s="82"/>
      <c r="DM198" s="82"/>
      <c r="DN198" s="83"/>
      <c r="DO198" s="83"/>
      <c r="DP198" s="82"/>
      <c r="DQ198" s="82"/>
      <c r="DR198" s="83"/>
      <c r="DS198" s="83"/>
      <c r="DT198" s="82"/>
      <c r="DU198" s="86"/>
      <c r="DV198" s="66"/>
      <c r="DW198" s="51"/>
      <c r="DY198" s="109"/>
      <c r="DZ198" s="58"/>
      <c r="EA198" s="3"/>
      <c r="EB198" s="4"/>
      <c r="EC198" s="4"/>
      <c r="ED198" s="4"/>
      <c r="EE198" s="4"/>
      <c r="EF198" s="4"/>
      <c r="EG198" s="4"/>
      <c r="EH198" s="4"/>
      <c r="EI198" s="4"/>
      <c r="EJ198" s="4"/>
      <c r="EK198" s="4"/>
      <c r="EL198" s="4"/>
      <c r="EM198" s="4"/>
      <c r="EN198" s="4"/>
      <c r="EO198" s="4"/>
      <c r="EP198" s="5"/>
      <c r="EQ198" s="172">
        <f>EA198^3+EB198^3+EC198^3+ED198^3+EE198^3+EF198^3+EG198^3+EH198^3+EA199^3+EB199^3+EC199^3+ED199^3+EE199^3+EF199^3+EG199^3+EH199^3</f>
        <v>0</v>
      </c>
      <c r="ER198" s="125">
        <f t="shared" si="35"/>
        <v>0</v>
      </c>
      <c r="ES198" s="61"/>
      <c r="ET198" s="174"/>
      <c r="EU198" s="131"/>
      <c r="EV198" s="82"/>
      <c r="EW198" s="131"/>
      <c r="EX198" s="131"/>
      <c r="EY198" s="83"/>
      <c r="EZ198" s="131"/>
      <c r="FA198" s="131"/>
      <c r="FB198" s="131"/>
      <c r="FC198" s="131"/>
      <c r="FD198" s="82"/>
      <c r="FE198" s="131"/>
      <c r="FF198" s="131"/>
      <c r="FG198" s="83"/>
      <c r="FH198" s="131"/>
      <c r="FI198" s="175"/>
      <c r="FJ198" s="66"/>
      <c r="FK198" s="51"/>
    </row>
    <row r="199" spans="1:167" x14ac:dyDescent="0.2">
      <c r="A199" s="32"/>
      <c r="B199" s="32"/>
      <c r="C199" s="32"/>
      <c r="D199" s="106" t="s">
        <v>94</v>
      </c>
      <c r="E199" s="107" t="s">
        <v>207</v>
      </c>
      <c r="F199" s="108">
        <f>B4+(185*B6)</f>
        <v>186</v>
      </c>
      <c r="G199" s="104"/>
      <c r="H199" s="43"/>
      <c r="I199" s="109"/>
      <c r="J199" s="58"/>
      <c r="K199" s="3">
        <v>53</v>
      </c>
      <c r="L199" s="4">
        <v>159</v>
      </c>
      <c r="M199" s="4">
        <v>83</v>
      </c>
      <c r="N199" s="4">
        <v>249</v>
      </c>
      <c r="O199" s="4">
        <v>180</v>
      </c>
      <c r="P199" s="4">
        <v>26</v>
      </c>
      <c r="Q199" s="4">
        <v>214</v>
      </c>
      <c r="R199" s="4">
        <v>128</v>
      </c>
      <c r="S199" s="4">
        <v>238</v>
      </c>
      <c r="T199" s="4">
        <v>72</v>
      </c>
      <c r="U199" s="4">
        <v>140</v>
      </c>
      <c r="V199" s="4">
        <v>34</v>
      </c>
      <c r="W199" s="4">
        <v>107</v>
      </c>
      <c r="X199" s="4">
        <v>193</v>
      </c>
      <c r="Y199" s="4">
        <v>13</v>
      </c>
      <c r="Z199" s="5">
        <v>167</v>
      </c>
      <c r="AA199" s="172">
        <f>S198^3+T198^3+U198^3+V198^3+W198^3+X198^3+Y198^3+Z198^3+S199^3+T199^3+U199^3+V199^3+W199^3+X199^3+Y199^3+Z199^3</f>
        <v>67634176</v>
      </c>
      <c r="AB199" s="125">
        <f t="shared" si="32"/>
        <v>351576</v>
      </c>
      <c r="AC199" s="61"/>
      <c r="AD199" s="81" t="s">
        <v>177</v>
      </c>
      <c r="AE199" s="82" t="s">
        <v>182</v>
      </c>
      <c r="AF199" s="82" t="s">
        <v>85</v>
      </c>
      <c r="AG199" s="82" t="s">
        <v>90</v>
      </c>
      <c r="AH199" s="83" t="s">
        <v>143</v>
      </c>
      <c r="AI199" s="83" t="s">
        <v>146</v>
      </c>
      <c r="AJ199" s="83" t="s">
        <v>108</v>
      </c>
      <c r="AK199" s="83" t="s">
        <v>111</v>
      </c>
      <c r="AL199" s="82" t="s">
        <v>195</v>
      </c>
      <c r="AM199" s="82" t="s">
        <v>163</v>
      </c>
      <c r="AN199" s="82" t="s">
        <v>61</v>
      </c>
      <c r="AO199" s="82" t="s">
        <v>58</v>
      </c>
      <c r="AP199" s="83" t="s">
        <v>194</v>
      </c>
      <c r="AQ199" s="83" t="s">
        <v>160</v>
      </c>
      <c r="AR199" s="83" t="s">
        <v>72</v>
      </c>
      <c r="AS199" s="84" t="s">
        <v>67</v>
      </c>
      <c r="AT199" s="66"/>
      <c r="AU199" s="51"/>
      <c r="AW199" s="109"/>
      <c r="AX199" s="58"/>
      <c r="AY199" s="3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5"/>
      <c r="BO199" s="172">
        <f>BG198^3+BH198^3+BI198^3+BJ198^3+BK198^3+BL198^3+BM198^3+BN198^3+BG199^3+BH199^3+BI199^3+BJ199^3+BK199^3+BL199^3+BM199^3+BN199^3</f>
        <v>0</v>
      </c>
      <c r="BP199" s="125">
        <f t="shared" si="33"/>
        <v>0</v>
      </c>
      <c r="BQ199" s="61"/>
      <c r="BR199" s="89"/>
      <c r="BS199" s="83"/>
      <c r="BT199" s="83"/>
      <c r="BU199" s="83"/>
      <c r="BV199" s="83"/>
      <c r="BW199" s="83"/>
      <c r="BX199" s="83"/>
      <c r="BY199" s="83"/>
      <c r="BZ199" s="82"/>
      <c r="CA199" s="82"/>
      <c r="CB199" s="82"/>
      <c r="CC199" s="82"/>
      <c r="CD199" s="82"/>
      <c r="CE199" s="82"/>
      <c r="CF199" s="82"/>
      <c r="CG199" s="86"/>
      <c r="CH199" s="66"/>
      <c r="CI199" s="51"/>
      <c r="CJ199" s="144"/>
      <c r="CK199" s="109"/>
      <c r="CL199" s="58"/>
      <c r="CM199" s="3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5"/>
      <c r="DC199" s="172">
        <f>CU198^3+CV198^3+CW198^3+CX198^3+CY198^3+CZ198^3+DA198^3+DB198^3+CU199^3+CV199^3+CW199^3+CX199^3+CY199^3+CZ199^3+DA199^3+DB199^3</f>
        <v>0</v>
      </c>
      <c r="DD199" s="125">
        <f t="shared" si="34"/>
        <v>0</v>
      </c>
      <c r="DE199" s="61"/>
      <c r="DF199" s="89"/>
      <c r="DG199" s="83"/>
      <c r="DH199" s="82"/>
      <c r="DI199" s="82"/>
      <c r="DJ199" s="83"/>
      <c r="DK199" s="83"/>
      <c r="DL199" s="82"/>
      <c r="DM199" s="82"/>
      <c r="DN199" s="83"/>
      <c r="DO199" s="83"/>
      <c r="DP199" s="82"/>
      <c r="DQ199" s="82"/>
      <c r="DR199" s="83"/>
      <c r="DS199" s="83"/>
      <c r="DT199" s="82"/>
      <c r="DU199" s="86"/>
      <c r="DV199" s="66"/>
      <c r="DW199" s="51"/>
      <c r="DY199" s="109"/>
      <c r="DZ199" s="58"/>
      <c r="EA199" s="3"/>
      <c r="EB199" s="4"/>
      <c r="EC199" s="4"/>
      <c r="ED199" s="4"/>
      <c r="EE199" s="4"/>
      <c r="EF199" s="4"/>
      <c r="EG199" s="4"/>
      <c r="EH199" s="4"/>
      <c r="EI199" s="4"/>
      <c r="EJ199" s="4"/>
      <c r="EK199" s="4"/>
      <c r="EL199" s="4"/>
      <c r="EM199" s="4"/>
      <c r="EN199" s="4"/>
      <c r="EO199" s="4"/>
      <c r="EP199" s="5"/>
      <c r="EQ199" s="172">
        <f>EI198^3+EJ198^3+EK198^3+EL198^3+EM198^3+EN198^3+EO198^3+EP198^3+EI199^3+EJ199^3+EK199^3+EL199^3+EM199^3+EN199^3+EO199^3+EP199^3</f>
        <v>0</v>
      </c>
      <c r="ER199" s="125">
        <f t="shared" si="35"/>
        <v>0</v>
      </c>
      <c r="ES199" s="61"/>
      <c r="ET199" s="174"/>
      <c r="EU199" s="131"/>
      <c r="EV199" s="131"/>
      <c r="EW199" s="82"/>
      <c r="EX199" s="83"/>
      <c r="EY199" s="131"/>
      <c r="EZ199" s="131"/>
      <c r="FA199" s="131"/>
      <c r="FB199" s="131"/>
      <c r="FC199" s="131"/>
      <c r="FD199" s="131"/>
      <c r="FE199" s="82"/>
      <c r="FF199" s="83"/>
      <c r="FG199" s="131"/>
      <c r="FH199" s="131"/>
      <c r="FI199" s="175"/>
      <c r="FJ199" s="66"/>
      <c r="FK199" s="51"/>
    </row>
    <row r="200" spans="1:167" x14ac:dyDescent="0.2">
      <c r="A200" s="32"/>
      <c r="B200" s="32"/>
      <c r="C200" s="32"/>
      <c r="D200" s="106" t="s">
        <v>115</v>
      </c>
      <c r="E200" s="107" t="s">
        <v>207</v>
      </c>
      <c r="F200" s="108">
        <f>B4+(186*B6)</f>
        <v>187</v>
      </c>
      <c r="G200" s="104"/>
      <c r="H200" s="43"/>
      <c r="I200" s="109"/>
      <c r="J200" s="58"/>
      <c r="K200" s="3">
        <v>243</v>
      </c>
      <c r="L200" s="4">
        <v>89</v>
      </c>
      <c r="M200" s="4">
        <v>149</v>
      </c>
      <c r="N200" s="4">
        <v>63</v>
      </c>
      <c r="O200" s="4">
        <v>118</v>
      </c>
      <c r="P200" s="4">
        <v>224</v>
      </c>
      <c r="Q200" s="4">
        <v>20</v>
      </c>
      <c r="R200" s="4">
        <v>186</v>
      </c>
      <c r="S200" s="4">
        <v>44</v>
      </c>
      <c r="T200" s="4">
        <v>130</v>
      </c>
      <c r="U200" s="4">
        <v>78</v>
      </c>
      <c r="V200" s="4">
        <v>232</v>
      </c>
      <c r="W200" s="4">
        <v>173</v>
      </c>
      <c r="X200" s="4">
        <v>7</v>
      </c>
      <c r="Y200" s="4">
        <v>203</v>
      </c>
      <c r="Z200" s="5">
        <v>97</v>
      </c>
      <c r="AA200" s="172">
        <f>K200^3+L200^3+M200^3+N200^3+O200^3+P200^3+Q200^3+R200^3+K201^3+L201^3+M201^3+N201^3+O201^3+P201^3+Q201^3+R201^3</f>
        <v>67634176</v>
      </c>
      <c r="AB200" s="125">
        <f t="shared" si="32"/>
        <v>351576</v>
      </c>
      <c r="AC200" s="61"/>
      <c r="AD200" s="89" t="s">
        <v>188</v>
      </c>
      <c r="AE200" s="83" t="s">
        <v>183</v>
      </c>
      <c r="AF200" s="83" t="s">
        <v>80</v>
      </c>
      <c r="AG200" s="83" t="s">
        <v>75</v>
      </c>
      <c r="AH200" s="82" t="s">
        <v>156</v>
      </c>
      <c r="AI200" s="82" t="s">
        <v>153</v>
      </c>
      <c r="AJ200" s="82" t="s">
        <v>105</v>
      </c>
      <c r="AK200" s="82" t="s">
        <v>94</v>
      </c>
      <c r="AL200" s="83" t="s">
        <v>231</v>
      </c>
      <c r="AM200" s="83" t="s">
        <v>262</v>
      </c>
      <c r="AN200" s="83" t="s">
        <v>29</v>
      </c>
      <c r="AO200" s="83" t="s">
        <v>48</v>
      </c>
      <c r="AP200" s="82" t="s">
        <v>224</v>
      </c>
      <c r="AQ200" s="82" t="s">
        <v>257</v>
      </c>
      <c r="AR200" s="82" t="s">
        <v>30</v>
      </c>
      <c r="AS200" s="86" t="s">
        <v>70</v>
      </c>
      <c r="AT200" s="66"/>
      <c r="AU200" s="51"/>
      <c r="AW200" s="109"/>
      <c r="AX200" s="58"/>
      <c r="AY200" s="3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5"/>
      <c r="BO200" s="172">
        <f>AY200^3+AZ200^3+BA200^3+BB200^3+BC200^3+BD200^3+BE200^3+BF200^3+AY201^3+AZ201^3+BA201^3+BB201^3+BC201^3+BD201^3+BE201^3+BF201^3</f>
        <v>0</v>
      </c>
      <c r="BP200" s="125">
        <f t="shared" si="33"/>
        <v>0</v>
      </c>
      <c r="BQ200" s="61"/>
      <c r="BR200" s="81"/>
      <c r="BS200" s="82"/>
      <c r="BT200" s="82"/>
      <c r="BU200" s="82"/>
      <c r="BV200" s="82"/>
      <c r="BW200" s="82"/>
      <c r="BX200" s="82"/>
      <c r="BY200" s="82"/>
      <c r="BZ200" s="83"/>
      <c r="CA200" s="83"/>
      <c r="CB200" s="83"/>
      <c r="CC200" s="83"/>
      <c r="CD200" s="83"/>
      <c r="CE200" s="83"/>
      <c r="CF200" s="83"/>
      <c r="CG200" s="84"/>
      <c r="CH200" s="66"/>
      <c r="CI200" s="51"/>
      <c r="CJ200" s="144"/>
      <c r="CK200" s="109"/>
      <c r="CL200" s="58"/>
      <c r="CM200" s="3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5"/>
      <c r="DC200" s="172">
        <f>CM200^3+CN200^3+CO200^3+CP200^3+CQ200^3+CR200^3+CS200^3+CT200^3+CM201^3+CN201^3+CO201^3+CP201^3+CQ201^3+CR201^3+CS201^3+CT201^3</f>
        <v>0</v>
      </c>
      <c r="DD200" s="125">
        <f t="shared" si="34"/>
        <v>0</v>
      </c>
      <c r="DE200" s="61"/>
      <c r="DF200" s="89"/>
      <c r="DG200" s="83"/>
      <c r="DH200" s="82"/>
      <c r="DI200" s="82"/>
      <c r="DJ200" s="83"/>
      <c r="DK200" s="83"/>
      <c r="DL200" s="82"/>
      <c r="DM200" s="82"/>
      <c r="DN200" s="83"/>
      <c r="DO200" s="83"/>
      <c r="DP200" s="82"/>
      <c r="DQ200" s="82"/>
      <c r="DR200" s="83"/>
      <c r="DS200" s="83"/>
      <c r="DT200" s="82"/>
      <c r="DU200" s="86"/>
      <c r="DV200" s="66"/>
      <c r="DW200" s="51"/>
      <c r="DY200" s="109"/>
      <c r="DZ200" s="58"/>
      <c r="EA200" s="3"/>
      <c r="EB200" s="4"/>
      <c r="EC200" s="4"/>
      <c r="ED200" s="4"/>
      <c r="EE200" s="4"/>
      <c r="EF200" s="4"/>
      <c r="EG200" s="4"/>
      <c r="EH200" s="4"/>
      <c r="EI200" s="4"/>
      <c r="EJ200" s="4"/>
      <c r="EK200" s="4"/>
      <c r="EL200" s="4"/>
      <c r="EM200" s="4"/>
      <c r="EN200" s="4"/>
      <c r="EO200" s="4"/>
      <c r="EP200" s="5"/>
      <c r="EQ200" s="172">
        <f>EA200^3+EB200^3+EC200^3+ED200^3+EE200^3+EF200^3+EG200^3+EH200^3+EA201^3+EB201^3+EC201^3+ED201^3+EE201^3+EF201^3+EG201^3+EH201^3</f>
        <v>0</v>
      </c>
      <c r="ER200" s="125">
        <f t="shared" si="35"/>
        <v>0</v>
      </c>
      <c r="ES200" s="61"/>
      <c r="ET200" s="174"/>
      <c r="EU200" s="131"/>
      <c r="EV200" s="131"/>
      <c r="EW200" s="83"/>
      <c r="EX200" s="82"/>
      <c r="EY200" s="131"/>
      <c r="EZ200" s="131"/>
      <c r="FA200" s="131"/>
      <c r="FB200" s="131"/>
      <c r="FC200" s="131"/>
      <c r="FD200" s="131"/>
      <c r="FE200" s="83"/>
      <c r="FF200" s="82"/>
      <c r="FG200" s="131"/>
      <c r="FH200" s="131"/>
      <c r="FI200" s="175"/>
      <c r="FJ200" s="66"/>
      <c r="FK200" s="51"/>
    </row>
    <row r="201" spans="1:167" x14ac:dyDescent="0.2">
      <c r="A201" s="32"/>
      <c r="B201" s="32"/>
      <c r="C201" s="32"/>
      <c r="D201" s="106" t="s">
        <v>202</v>
      </c>
      <c r="E201" s="107" t="s">
        <v>207</v>
      </c>
      <c r="F201" s="110">
        <f>B4+(187*B6)</f>
        <v>188</v>
      </c>
      <c r="G201" s="104"/>
      <c r="H201" s="43"/>
      <c r="I201" s="109"/>
      <c r="J201" s="58"/>
      <c r="K201" s="3">
        <v>168</v>
      </c>
      <c r="L201" s="4">
        <v>14</v>
      </c>
      <c r="M201" s="4">
        <v>194</v>
      </c>
      <c r="N201" s="4">
        <v>108</v>
      </c>
      <c r="O201" s="4">
        <v>33</v>
      </c>
      <c r="P201" s="4">
        <v>139</v>
      </c>
      <c r="Q201" s="4">
        <v>71</v>
      </c>
      <c r="R201" s="4">
        <v>237</v>
      </c>
      <c r="S201" s="4">
        <v>127</v>
      </c>
      <c r="T201" s="4">
        <v>213</v>
      </c>
      <c r="U201" s="4">
        <v>25</v>
      </c>
      <c r="V201" s="4">
        <v>179</v>
      </c>
      <c r="W201" s="4">
        <v>250</v>
      </c>
      <c r="X201" s="4">
        <v>84</v>
      </c>
      <c r="Y201" s="4">
        <v>160</v>
      </c>
      <c r="Z201" s="5">
        <v>54</v>
      </c>
      <c r="AA201" s="172">
        <f>S200^3+T200^3+U200^3+V200^3+W200^3+X200^3+Y200^3+Z200^3+S201^3+T201^3+U201^3+V201^3+W201^3+X201^3+Y201^3+Z201^3</f>
        <v>67634176</v>
      </c>
      <c r="AB201" s="125">
        <f t="shared" si="32"/>
        <v>351576</v>
      </c>
      <c r="AC201" s="61"/>
      <c r="AD201" s="89" t="s">
        <v>184</v>
      </c>
      <c r="AE201" s="83" t="s">
        <v>187</v>
      </c>
      <c r="AF201" s="83" t="s">
        <v>76</v>
      </c>
      <c r="AG201" s="83" t="s">
        <v>79</v>
      </c>
      <c r="AH201" s="82" t="s">
        <v>152</v>
      </c>
      <c r="AI201" s="82" t="s">
        <v>157</v>
      </c>
      <c r="AJ201" s="82" t="s">
        <v>93</v>
      </c>
      <c r="AK201" s="82" t="s">
        <v>106</v>
      </c>
      <c r="AL201" s="83" t="s">
        <v>263</v>
      </c>
      <c r="AM201" s="83" t="s">
        <v>230</v>
      </c>
      <c r="AN201" s="83" t="s">
        <v>49</v>
      </c>
      <c r="AO201" s="83" t="s">
        <v>28</v>
      </c>
      <c r="AP201" s="82" t="s">
        <v>256</v>
      </c>
      <c r="AQ201" s="82" t="s">
        <v>225</v>
      </c>
      <c r="AR201" s="82" t="s">
        <v>50</v>
      </c>
      <c r="AS201" s="86" t="s">
        <v>31</v>
      </c>
      <c r="AT201" s="66"/>
      <c r="AU201" s="51"/>
      <c r="AW201" s="109"/>
      <c r="AX201" s="58"/>
      <c r="AY201" s="3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5"/>
      <c r="BO201" s="172">
        <f>BG200^3+BH200^3+BI200^3+BJ200^3+BK200^3+BL200^3+BM200^3+BN200^3+BG201^3+BH201^3+BI201^3+BJ201^3+BK201^3+BL201^3+BM201^3+BN201^3</f>
        <v>0</v>
      </c>
      <c r="BP201" s="125">
        <f t="shared" si="33"/>
        <v>0</v>
      </c>
      <c r="BQ201" s="61"/>
      <c r="BR201" s="81"/>
      <c r="BS201" s="82"/>
      <c r="BT201" s="82"/>
      <c r="BU201" s="82"/>
      <c r="BV201" s="82"/>
      <c r="BW201" s="82"/>
      <c r="BX201" s="82"/>
      <c r="BY201" s="82"/>
      <c r="BZ201" s="83"/>
      <c r="CA201" s="83"/>
      <c r="CB201" s="83"/>
      <c r="CC201" s="83"/>
      <c r="CD201" s="83"/>
      <c r="CE201" s="83"/>
      <c r="CF201" s="83"/>
      <c r="CG201" s="84"/>
      <c r="CH201" s="66"/>
      <c r="CI201" s="51"/>
      <c r="CJ201" s="144"/>
      <c r="CK201" s="109"/>
      <c r="CL201" s="58"/>
      <c r="CM201" s="3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5"/>
      <c r="DC201" s="172">
        <f>CU200^3+CV200^3+CW200^3+CX200^3+CY200^3+CZ200^3+DA200^3+DB200^3+CU201^3+CV201^3+CW201^3+CX201^3+CY201^3+CZ201^3+DA201^3+DB201^3</f>
        <v>0</v>
      </c>
      <c r="DD201" s="125">
        <f t="shared" si="34"/>
        <v>0</v>
      </c>
      <c r="DE201" s="61"/>
      <c r="DF201" s="89"/>
      <c r="DG201" s="83"/>
      <c r="DH201" s="82"/>
      <c r="DI201" s="82"/>
      <c r="DJ201" s="83"/>
      <c r="DK201" s="83"/>
      <c r="DL201" s="82"/>
      <c r="DM201" s="82"/>
      <c r="DN201" s="83"/>
      <c r="DO201" s="83"/>
      <c r="DP201" s="82"/>
      <c r="DQ201" s="82"/>
      <c r="DR201" s="83"/>
      <c r="DS201" s="83"/>
      <c r="DT201" s="82"/>
      <c r="DU201" s="86"/>
      <c r="DV201" s="66"/>
      <c r="DW201" s="51"/>
      <c r="DY201" s="109"/>
      <c r="DZ201" s="58"/>
      <c r="EA201" s="3"/>
      <c r="EB201" s="4"/>
      <c r="EC201" s="4"/>
      <c r="ED201" s="4"/>
      <c r="EE201" s="4"/>
      <c r="EF201" s="4"/>
      <c r="EG201" s="4"/>
      <c r="EH201" s="4"/>
      <c r="EI201" s="4"/>
      <c r="EJ201" s="4"/>
      <c r="EK201" s="4"/>
      <c r="EL201" s="4"/>
      <c r="EM201" s="4"/>
      <c r="EN201" s="4"/>
      <c r="EO201" s="4"/>
      <c r="EP201" s="5"/>
      <c r="EQ201" s="172">
        <f>EI200^3+EJ200^3+EK200^3+EL200^3+EM200^3+EN200^3+EO200^3+EP200^3+EI201^3+EJ201^3+EK201^3+EL201^3+EM201^3+EN201^3+EO201^3+EP201^3</f>
        <v>0</v>
      </c>
      <c r="ER201" s="125">
        <f t="shared" si="35"/>
        <v>0</v>
      </c>
      <c r="ES201" s="61"/>
      <c r="ET201" s="174"/>
      <c r="EU201" s="131"/>
      <c r="EV201" s="83"/>
      <c r="EW201" s="131"/>
      <c r="EX201" s="131"/>
      <c r="EY201" s="82"/>
      <c r="EZ201" s="131"/>
      <c r="FA201" s="131"/>
      <c r="FB201" s="131"/>
      <c r="FC201" s="131"/>
      <c r="FD201" s="83"/>
      <c r="FE201" s="131"/>
      <c r="FF201" s="131"/>
      <c r="FG201" s="82"/>
      <c r="FH201" s="131"/>
      <c r="FI201" s="175"/>
      <c r="FJ201" s="66"/>
      <c r="FK201" s="51"/>
    </row>
    <row r="202" spans="1:167" x14ac:dyDescent="0.2">
      <c r="A202" s="32"/>
      <c r="B202" s="32"/>
      <c r="C202" s="32"/>
      <c r="D202" s="106" t="s">
        <v>151</v>
      </c>
      <c r="E202" s="107" t="s">
        <v>207</v>
      </c>
      <c r="F202" s="110">
        <f>B4+(188*B6)</f>
        <v>189</v>
      </c>
      <c r="G202" s="104"/>
      <c r="H202" s="43"/>
      <c r="I202" s="109"/>
      <c r="J202" s="58"/>
      <c r="K202" s="3">
        <v>254</v>
      </c>
      <c r="L202" s="4">
        <v>88</v>
      </c>
      <c r="M202" s="4">
        <v>156</v>
      </c>
      <c r="N202" s="4">
        <v>50</v>
      </c>
      <c r="O202" s="4">
        <v>123</v>
      </c>
      <c r="P202" s="4">
        <v>209</v>
      </c>
      <c r="Q202" s="4">
        <v>29</v>
      </c>
      <c r="R202" s="4">
        <v>183</v>
      </c>
      <c r="S202" s="4">
        <v>37</v>
      </c>
      <c r="T202" s="4">
        <v>143</v>
      </c>
      <c r="U202" s="4">
        <v>67</v>
      </c>
      <c r="V202" s="4">
        <v>233</v>
      </c>
      <c r="W202" s="4">
        <v>164</v>
      </c>
      <c r="X202" s="4">
        <v>10</v>
      </c>
      <c r="Y202" s="4">
        <v>198</v>
      </c>
      <c r="Z202" s="5">
        <v>112</v>
      </c>
      <c r="AA202" s="172">
        <f>K202^3+L202^3+M202^3+N202^3+O202^3+P202^3+Q202^3+R202^3+K203^3+L203^3+M203^3+N203^3+O203^3+P203^3+Q203^3+R203^3</f>
        <v>67634176</v>
      </c>
      <c r="AB202" s="125">
        <f t="shared" si="32"/>
        <v>351576</v>
      </c>
      <c r="AC202" s="61"/>
      <c r="AD202" s="89" t="s">
        <v>180</v>
      </c>
      <c r="AE202" s="83" t="s">
        <v>175</v>
      </c>
      <c r="AF202" s="83" t="s">
        <v>88</v>
      </c>
      <c r="AG202" s="83" t="s">
        <v>83</v>
      </c>
      <c r="AH202" s="82" t="s">
        <v>148</v>
      </c>
      <c r="AI202" s="82" t="s">
        <v>153</v>
      </c>
      <c r="AJ202" s="82" t="s">
        <v>113</v>
      </c>
      <c r="AK202" s="82" t="s">
        <v>110</v>
      </c>
      <c r="AL202" s="83" t="s">
        <v>165</v>
      </c>
      <c r="AM202" s="83" t="s">
        <v>197</v>
      </c>
      <c r="AN202" s="83" t="s">
        <v>60</v>
      </c>
      <c r="AO202" s="83" t="s">
        <v>63</v>
      </c>
      <c r="AP202" s="82" t="s">
        <v>158</v>
      </c>
      <c r="AQ202" s="82" t="s">
        <v>192</v>
      </c>
      <c r="AR202" s="82" t="s">
        <v>65</v>
      </c>
      <c r="AS202" s="86" t="s">
        <v>70</v>
      </c>
      <c r="AT202" s="66"/>
      <c r="AU202" s="51"/>
      <c r="AW202" s="109"/>
      <c r="AX202" s="58"/>
      <c r="AY202" s="3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5"/>
      <c r="BO202" s="172">
        <f>AY202^3+AZ202^3+BA202^3+BB202^3+BC202^3+BD202^3+BE202^3+BF202^3+AY203^3+AZ203^3+BA203^3+BB203^3+BC203^3+BD203^3+BE203^3+BF203^3</f>
        <v>0</v>
      </c>
      <c r="BP202" s="125">
        <f t="shared" si="33"/>
        <v>0</v>
      </c>
      <c r="BQ202" s="61"/>
      <c r="BR202" s="89"/>
      <c r="BS202" s="83"/>
      <c r="BT202" s="83"/>
      <c r="BU202" s="83"/>
      <c r="BV202" s="83"/>
      <c r="BW202" s="83"/>
      <c r="BX202" s="83"/>
      <c r="BY202" s="83"/>
      <c r="BZ202" s="82"/>
      <c r="CA202" s="82"/>
      <c r="CB202" s="82"/>
      <c r="CC202" s="82"/>
      <c r="CD202" s="82"/>
      <c r="CE202" s="82"/>
      <c r="CF202" s="82"/>
      <c r="CG202" s="86"/>
      <c r="CH202" s="66"/>
      <c r="CI202" s="51"/>
      <c r="CJ202" s="144"/>
      <c r="CK202" s="109"/>
      <c r="CL202" s="58"/>
      <c r="CM202" s="3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5"/>
      <c r="DC202" s="172">
        <f>CM202^3+CN202^3+CO202^3+CP202^3+CQ202^3+CR202^3+CS202^3+CT202^3+CM203^3+CN203^3+CO203^3+CP203^3+CQ203^3+CR203^3+CS203^3+CT203^3</f>
        <v>0</v>
      </c>
      <c r="DD202" s="125">
        <f t="shared" si="34"/>
        <v>0</v>
      </c>
      <c r="DE202" s="61"/>
      <c r="DF202" s="89"/>
      <c r="DG202" s="83"/>
      <c r="DH202" s="82"/>
      <c r="DI202" s="82"/>
      <c r="DJ202" s="83"/>
      <c r="DK202" s="83"/>
      <c r="DL202" s="82"/>
      <c r="DM202" s="82"/>
      <c r="DN202" s="83"/>
      <c r="DO202" s="83"/>
      <c r="DP202" s="82"/>
      <c r="DQ202" s="82"/>
      <c r="DR202" s="83"/>
      <c r="DS202" s="83"/>
      <c r="DT202" s="82"/>
      <c r="DU202" s="86"/>
      <c r="DV202" s="66"/>
      <c r="DW202" s="51"/>
      <c r="DY202" s="109"/>
      <c r="DZ202" s="58"/>
      <c r="EA202" s="3"/>
      <c r="EB202" s="4"/>
      <c r="EC202" s="4"/>
      <c r="ED202" s="4"/>
      <c r="EE202" s="4"/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5"/>
      <c r="EQ202" s="172">
        <f>EA202^3+EB202^3+EC202^3+ED202^3+EE202^3+EF202^3+EG202^3+EH202^3+EA203^3+EB203^3+EC203^3+ED203^3+EE203^3+EF203^3+EG203^3+EH203^3</f>
        <v>0</v>
      </c>
      <c r="ER202" s="125">
        <f t="shared" si="35"/>
        <v>0</v>
      </c>
      <c r="ES202" s="61"/>
      <c r="ET202" s="174"/>
      <c r="EU202" s="83"/>
      <c r="EV202" s="131"/>
      <c r="EW202" s="131"/>
      <c r="EX202" s="131"/>
      <c r="EY202" s="131"/>
      <c r="EZ202" s="82"/>
      <c r="FA202" s="131"/>
      <c r="FB202" s="131"/>
      <c r="FC202" s="83"/>
      <c r="FD202" s="131"/>
      <c r="FE202" s="131"/>
      <c r="FF202" s="131"/>
      <c r="FG202" s="131"/>
      <c r="FH202" s="82"/>
      <c r="FI202" s="175"/>
      <c r="FJ202" s="66"/>
      <c r="FK202" s="51"/>
    </row>
    <row r="203" spans="1:167" x14ac:dyDescent="0.2">
      <c r="A203" s="32"/>
      <c r="B203" s="32"/>
      <c r="C203" s="32"/>
      <c r="D203" s="106" t="s">
        <v>59</v>
      </c>
      <c r="E203" s="107" t="s">
        <v>207</v>
      </c>
      <c r="F203" s="108">
        <f>B4+(189*B6)</f>
        <v>190</v>
      </c>
      <c r="G203" s="104"/>
      <c r="H203" s="43"/>
      <c r="I203" s="109"/>
      <c r="J203" s="58"/>
      <c r="K203" s="7">
        <v>169</v>
      </c>
      <c r="L203" s="8">
        <v>3</v>
      </c>
      <c r="M203" s="8">
        <v>207</v>
      </c>
      <c r="N203" s="8">
        <v>101</v>
      </c>
      <c r="O203" s="8">
        <v>48</v>
      </c>
      <c r="P203" s="8">
        <v>134</v>
      </c>
      <c r="Q203" s="8">
        <v>74</v>
      </c>
      <c r="R203" s="8">
        <v>228</v>
      </c>
      <c r="S203" s="8">
        <v>114</v>
      </c>
      <c r="T203" s="8">
        <v>220</v>
      </c>
      <c r="U203" s="8">
        <v>24</v>
      </c>
      <c r="V203" s="8">
        <v>190</v>
      </c>
      <c r="W203" s="8">
        <v>247</v>
      </c>
      <c r="X203" s="8">
        <v>93</v>
      </c>
      <c r="Y203" s="8">
        <v>145</v>
      </c>
      <c r="Z203" s="9">
        <v>59</v>
      </c>
      <c r="AA203" s="172">
        <f>S202^3+T202^3+U202^3+V202^3+W202^3+X202^3+Y202^3+Z202^3+S203^3+T203^3+U203^3+V203^3+W203^3+X203^3+Y203^3+Z203^3</f>
        <v>67634176</v>
      </c>
      <c r="AB203" s="125">
        <f t="shared" si="32"/>
        <v>351576</v>
      </c>
      <c r="AC203" s="61"/>
      <c r="AD203" s="116" t="s">
        <v>176</v>
      </c>
      <c r="AE203" s="117" t="s">
        <v>179</v>
      </c>
      <c r="AF203" s="117" t="s">
        <v>84</v>
      </c>
      <c r="AG203" s="117" t="s">
        <v>87</v>
      </c>
      <c r="AH203" s="118" t="s">
        <v>144</v>
      </c>
      <c r="AI203" s="118" t="s">
        <v>149</v>
      </c>
      <c r="AJ203" s="118" t="s">
        <v>109</v>
      </c>
      <c r="AK203" s="118" t="s">
        <v>114</v>
      </c>
      <c r="AL203" s="117" t="s">
        <v>198</v>
      </c>
      <c r="AM203" s="117" t="s">
        <v>164</v>
      </c>
      <c r="AN203" s="117" t="s">
        <v>64</v>
      </c>
      <c r="AO203" s="117" t="s">
        <v>59</v>
      </c>
      <c r="AP203" s="118" t="s">
        <v>191</v>
      </c>
      <c r="AQ203" s="118" t="s">
        <v>159</v>
      </c>
      <c r="AR203" s="118" t="s">
        <v>69</v>
      </c>
      <c r="AS203" s="119" t="s">
        <v>66</v>
      </c>
      <c r="AT203" s="32"/>
      <c r="AU203" s="115"/>
      <c r="AW203" s="109"/>
      <c r="AX203" s="58"/>
      <c r="AY203" s="7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9"/>
      <c r="BO203" s="172">
        <f>BG202^3+BH202^3+BI202^3+BJ202^3+BK202^3+BL202^3+BM202^3+BN202^3+BG203^3+BH203^3+BI203^3+BJ203^3+BK203^3+BL203^3+BM203^3+BN203^3</f>
        <v>0</v>
      </c>
      <c r="BP203" s="125">
        <f t="shared" si="33"/>
        <v>0</v>
      </c>
      <c r="BQ203" s="61"/>
      <c r="BR203" s="116"/>
      <c r="BS203" s="117"/>
      <c r="BT203" s="117"/>
      <c r="BU203" s="117"/>
      <c r="BV203" s="117"/>
      <c r="BW203" s="117"/>
      <c r="BX203" s="117"/>
      <c r="BY203" s="117"/>
      <c r="BZ203" s="118"/>
      <c r="CA203" s="118"/>
      <c r="CB203" s="118"/>
      <c r="CC203" s="118"/>
      <c r="CD203" s="118"/>
      <c r="CE203" s="118"/>
      <c r="CF203" s="118"/>
      <c r="CG203" s="119"/>
      <c r="CH203" s="32"/>
      <c r="CI203" s="115"/>
      <c r="CJ203" s="144"/>
      <c r="CK203" s="109"/>
      <c r="CL203" s="58"/>
      <c r="CM203" s="7"/>
      <c r="CN203" s="8"/>
      <c r="CO203" s="8"/>
      <c r="CP203" s="8"/>
      <c r="CQ203" s="8"/>
      <c r="CR203" s="8"/>
      <c r="CS203" s="8"/>
      <c r="CT203" s="8"/>
      <c r="CU203" s="8"/>
      <c r="CV203" s="8"/>
      <c r="CW203" s="8"/>
      <c r="CX203" s="8"/>
      <c r="CY203" s="8"/>
      <c r="CZ203" s="8"/>
      <c r="DA203" s="8"/>
      <c r="DB203" s="9"/>
      <c r="DC203" s="172">
        <f>CU202^3+CV202^3+CW202^3+CX202^3+CY202^3+CZ202^3+DA202^3+DB202^3+CU203^3+CV203^3+CW203^3+CX203^3+CY203^3+CZ203^3+DA203^3+DB203^3</f>
        <v>0</v>
      </c>
      <c r="DD203" s="125">
        <f t="shared" si="34"/>
        <v>0</v>
      </c>
      <c r="DE203" s="61"/>
      <c r="DF203" s="116"/>
      <c r="DG203" s="117"/>
      <c r="DH203" s="118"/>
      <c r="DI203" s="118"/>
      <c r="DJ203" s="117"/>
      <c r="DK203" s="117"/>
      <c r="DL203" s="118"/>
      <c r="DM203" s="118"/>
      <c r="DN203" s="117"/>
      <c r="DO203" s="117"/>
      <c r="DP203" s="118"/>
      <c r="DQ203" s="118"/>
      <c r="DR203" s="117"/>
      <c r="DS203" s="117"/>
      <c r="DT203" s="118"/>
      <c r="DU203" s="119"/>
      <c r="DV203" s="32"/>
      <c r="DW203" s="115"/>
      <c r="DY203" s="109"/>
      <c r="DZ203" s="58"/>
      <c r="EA203" s="7"/>
      <c r="EB203" s="8"/>
      <c r="EC203" s="8"/>
      <c r="ED203" s="8"/>
      <c r="EE203" s="8"/>
      <c r="EF203" s="8"/>
      <c r="EG203" s="8"/>
      <c r="EH203" s="8"/>
      <c r="EI203" s="8"/>
      <c r="EJ203" s="8"/>
      <c r="EK203" s="8"/>
      <c r="EL203" s="8"/>
      <c r="EM203" s="8"/>
      <c r="EN203" s="8"/>
      <c r="EO203" s="8"/>
      <c r="EP203" s="9"/>
      <c r="EQ203" s="172">
        <f>EI202^3+EJ202^3+EK202^3+EL202^3+EM202^3+EN202^3+EO202^3+EP202^3+EI203^3+EJ203^3+EK203^3+EL203^3+EM203^3+EN203^3+EO203^3+EP203^3</f>
        <v>0</v>
      </c>
      <c r="ER203" s="125">
        <f t="shared" si="35"/>
        <v>0</v>
      </c>
      <c r="ES203" s="61"/>
      <c r="ET203" s="116"/>
      <c r="EU203" s="176"/>
      <c r="EV203" s="176"/>
      <c r="EW203" s="176"/>
      <c r="EX203" s="176"/>
      <c r="EY203" s="176"/>
      <c r="EZ203" s="176"/>
      <c r="FA203" s="118"/>
      <c r="FB203" s="117"/>
      <c r="FC203" s="176"/>
      <c r="FD203" s="176"/>
      <c r="FE203" s="176"/>
      <c r="FF203" s="176"/>
      <c r="FG203" s="176"/>
      <c r="FH203" s="176"/>
      <c r="FI203" s="119"/>
      <c r="FJ203" s="32"/>
      <c r="FK203" s="115"/>
    </row>
    <row r="204" spans="1:167" x14ac:dyDescent="0.2">
      <c r="A204" s="32"/>
      <c r="B204" s="32"/>
      <c r="C204" s="32"/>
      <c r="D204" s="106" t="s">
        <v>43</v>
      </c>
      <c r="E204" s="107" t="s">
        <v>207</v>
      </c>
      <c r="F204" s="108">
        <f>B4+(190*B6)</f>
        <v>191</v>
      </c>
      <c r="G204" s="104"/>
      <c r="H204" s="43"/>
      <c r="I204" s="109"/>
      <c r="J204" s="58"/>
      <c r="K204" s="160">
        <f>K188^3+K189^3+K190^3+K191^3+K192^3+K193^3+K194^3+K195^3+L188^3+L189^3+L190^3+L191^3+L192^3+L193^3+L194^3+L195^3</f>
        <v>67634176</v>
      </c>
      <c r="L204" s="161">
        <f>K203^3+K202^3+K201^3+K200^3+K199^3+K198^3+K197^3+K196^3+L203^3+L202^3+L201^3+L200^3+L199^3+L198^3+L197^3+L196^3</f>
        <v>67634176</v>
      </c>
      <c r="M204" s="161">
        <f>M188^3+M189^3+M190^3+M191^3+M192^3+M193^3+M194^3+M195^3+N188^3+N189^3+N190^3+N191^3+N192^3+N193^3+N194^3+N195^3</f>
        <v>67634176</v>
      </c>
      <c r="N204" s="161">
        <f>M203^3+M202^3+M201^3+M200^3+M199^3+M198^3+M197^3+M196^3+N203^3+N202^3+N201^3+N200^3+N199^3+N198^3+N197^3+N196^3</f>
        <v>67634176</v>
      </c>
      <c r="O204" s="161">
        <f>O188^3+O189^3+O190^3+O191^3+O192^3+O193^3+O194^3+O195^3+P188^3+P189^3+P190^3+P191^3+P192^3+P193^3+P194^3+P195^3</f>
        <v>67634176</v>
      </c>
      <c r="P204" s="161">
        <f>O203^3+O202^3+O201^3+O200^3+O199^3+O198^3+O197^3+O196^3+P203^3+P202^3+P201^3+P200^3+P199^3+P198^3+P197^3+P196^3</f>
        <v>67634176</v>
      </c>
      <c r="Q204" s="161">
        <f>Q188^3+Q189^3+Q190^3+Q191^3+Q192^3+Q193^3+Q194^3+Q195^3+R188^3+R189^3+R190^3+R191^3+R192^3+R193^3+R194^3+R195^3</f>
        <v>67634176</v>
      </c>
      <c r="R204" s="161">
        <f>Q203^3+Q202^3+Q201^3+Q200^3+Q199^3+Q198^3+Q197^3+Q196^3+R203^3+R202^3+R201^3+R200^3+R199^3+R198^3+R197^3+R196^3</f>
        <v>67634176</v>
      </c>
      <c r="S204" s="161">
        <f>S188^3+S189^3+S190^3+S191^3+S192^3+S193^3+S194^3+S195^3+T188^3+T189^3+T190^3+T191^3+T192^3+T193^3+T194^3+T195^3</f>
        <v>67634176</v>
      </c>
      <c r="T204" s="161">
        <f>S203^3+S202^3+S201^3+S200^3+S199^3+S198^3+S197^3+S196^3+T203^3+T202^3+T201^3+T200^3+T199^3+T198^3+T197^3+T196^3</f>
        <v>67634176</v>
      </c>
      <c r="U204" s="161">
        <f>U188^3+U189^3+U190^3+U191^3+U192^3+U193^3+U194^3+U195^3+V188^3+V189^3+V190^3+V191^3+V192^3+V193^3+V194^3+V195^3</f>
        <v>67634176</v>
      </c>
      <c r="V204" s="161">
        <f>U203^3+U202^3+U201^3+U200^3+U199^3+U198^3+U197^3+U196^3+V203^3+V202^3+V201^3+V200^3+V199^3+V198^3+V197^3+V196^3</f>
        <v>67634176</v>
      </c>
      <c r="W204" s="161">
        <f>W188^3+W189^3+W190^3+W191^3+W192^3+W193^3+W194^3+W195^3+X188^3+X189^3+X190^3+X191^3+X192^3+X193^3+X194^3+X195^3</f>
        <v>67634176</v>
      </c>
      <c r="X204" s="161">
        <f>W203^3+W202^3+W201^3+W200^3+W199^3+W198^3+W197^3+W196^3+X203^3+X202^3+X201^3+X200^3+X199^3+X198^3+X197^3+X196^3</f>
        <v>67634176</v>
      </c>
      <c r="Y204" s="161">
        <f>Y188^3+Y189^3+Y190^3+Y191^3+Y192^3+Y193^3+Y194^3+Y195^3+Z188^3+Z189^3+Z190^3+Z191^3+Z192^3+Z193^3+Z194^3+Z195^3</f>
        <v>67634176</v>
      </c>
      <c r="Z204" s="161">
        <f>Y203^3+Y202^3+Y201^3+Y200^3+Y199^3+Y198^3+Y197^3+Y196^3+Z203^3+Z202^3+Z201^3+Z200^3+Z199^3+Z198^3+Z197^3+Z196^3</f>
        <v>67634176</v>
      </c>
      <c r="AA204" s="168">
        <f>K188^3+L189^3+M190^3+N191^3+O192^3+P193^3+Q194^3+R195^3+S196^3+T197^3+U198^3+V199^3+W200^3+X201^3+Y202^3+Z203^3</f>
        <v>67634176</v>
      </c>
      <c r="AB204" s="169">
        <f>K196^3+L197^3+M198^3+N199^3+O200^3+P201^3+Q202^3+R203^3+S188^3+T189^3+U190^3+V191^3+W192^3+X193^3+Y194^3+Z195^3</f>
        <v>67634176</v>
      </c>
      <c r="AC204" s="52" t="s">
        <v>0</v>
      </c>
      <c r="AD204" s="126"/>
      <c r="AE204" s="126"/>
      <c r="AF204" s="126"/>
      <c r="AG204" s="126"/>
      <c r="AH204" s="126"/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32"/>
      <c r="AU204" s="115"/>
      <c r="AW204" s="109"/>
      <c r="AX204" s="58"/>
      <c r="AY204" s="121">
        <f>AY188^3+AY189^3+AY190^3+AY191^3+AY192^3+AY193^3+AY194^3+AY195^3+AZ188^3+AZ189^3+AZ190^3+AZ191^3+AZ192^3+AZ193^3+AZ194^3+AZ195^3</f>
        <v>0</v>
      </c>
      <c r="AZ204" s="122">
        <f>AY203^3+AY202^3+AY201^3+AY200^3+AY199^3+AY198^3+AY197^3+AY196^3+AZ203^3+AZ202^3+AZ201^3+AZ200^3+AZ199^3+AZ198^3+AZ197^3+AZ196^3</f>
        <v>0</v>
      </c>
      <c r="BA204" s="122">
        <f>BA188^3+BA189^3+BA190^3+BA191^3+BA192^3+BA193^3+BA194^3+BA195^3+BB188^3+BB189^3+BB190^3+BB191^3+BB192^3+BB193^3+BB194^3+BB195^3</f>
        <v>0</v>
      </c>
      <c r="BB204" s="122">
        <f>BA203^3+BA202^3+BA201^3+BA200^3+BA199^3+BA198^3+BA197^3+BA196^3+BB203^3+BB202^3+BB201^3+BB200^3+BB199^3+BB198^3+BB197^3+BB196^3</f>
        <v>0</v>
      </c>
      <c r="BC204" s="122">
        <f>BC188^3+BC189^3+BC190^3+BC191^3+BC192^3+BC193^3+BC194^3+BC195^3+BD188^3+BD189^3+BD190^3+BD191^3+BD192^3+BD193^3+BD194^3+BD195^3</f>
        <v>0</v>
      </c>
      <c r="BD204" s="122">
        <f>BC203^3+BC202^3+BC201^3+BC200^3+BC199^3+BC198^3+BC197^3+BC196^3+BD203^3+BD202^3+BD201^3+BD200^3+BD199^3+BD198^3+BD197^3+BD196^3</f>
        <v>0</v>
      </c>
      <c r="BE204" s="122">
        <f>BE188^3+BE189^3+BE190^3+BE191^3+BE192^3+BE193^3+BE194^3+BE195^3+BF188^3+BF189^3+BF190^3+BF191^3+BF192^3+BF193^3+BF194^3+BF195^3</f>
        <v>0</v>
      </c>
      <c r="BF204" s="122">
        <f>BE203^3+BE202^3+BE201^3+BE200^3+BE199^3+BE198^3+BE197^3+BE196^3+BF203^3+BF202^3+BF201^3+BF200^3+BF199^3+BF198^3+BF197^3+BF196^3</f>
        <v>0</v>
      </c>
      <c r="BG204" s="122">
        <f>BG188^3+BG189^3+BG190^3+BG191^3+BG192^3+BG193^3+BG194^3+BG195^3+BH188^3+BH189^3+BH190^3+BH191^3+BH192^3+BH193^3+BH194^3+BH195^3</f>
        <v>0</v>
      </c>
      <c r="BH204" s="122">
        <f>BG203^3+BG202^3+BG201^3+BG200^3+BG199^3+BG198^3+BG197^3+BG196^3+BH203^3+BH202^3+BH201^3+BH200^3+BH199^3+BH198^3+BH197^3+BH196^3</f>
        <v>0</v>
      </c>
      <c r="BI204" s="122">
        <f>BI188^3+BI189^3+BI190^3+BI191^3+BI192^3+BI193^3+BI194^3+BI195^3+BJ188^3+BJ189^3+BJ190^3+BJ191^3+BJ192^3+BJ193^3+BJ194^3+BJ195^3</f>
        <v>0</v>
      </c>
      <c r="BJ204" s="122">
        <f>BI203^3+BI202^3+BI201^3+BI200^3+BI199^3+BI198^3+BI197^3+BI196^3+BJ203^3+BJ202^3+BJ201^3+BJ200^3+BJ199^3+BJ198^3+BJ197^3+BJ196^3</f>
        <v>0</v>
      </c>
      <c r="BK204" s="122">
        <f>BK188^3+BK189^3+BK190^3+BK191^3+BK192^3+BK193^3+BK194^3+BK195^3+BL188^3+BL189^3+BL190^3+BL191^3+BL192^3+BL193^3+BL194^3+BL195^3</f>
        <v>0</v>
      </c>
      <c r="BL204" s="122">
        <f>BK203^3+BK202^3+BK201^3+BK200^3+BK199^3+BK198^3+BK197^3+BK196^3+BL203^3+BL202^3+BL201^3+BL200^3+BL199^3+BL198^3+BL197^3+BL196^3</f>
        <v>0</v>
      </c>
      <c r="BM204" s="122">
        <f>BM188^3+BM189^3+BM190^3+BM191^3+BM192^3+BM193^3+BM194^3+BM195^3+BN188^3+BN189^3+BN190^3+BN191^3+BN192^3+BN193^3+BN194^3+BN195^3</f>
        <v>0</v>
      </c>
      <c r="BN204" s="123">
        <f>BM203^3+BM202^3+BM201^3+BM200^3+BM199^3+BM198^3+BM197^3+BM196^3+BN203^3+BN202^3+BN201^3+BN200^3+BN199^3+BN198^3+BN197^3+BN196^3</f>
        <v>0</v>
      </c>
      <c r="BO204" s="168">
        <f>AY188^3+AZ189^3+BA190^3+BB191^3+BC192^3+BD193^3+BE194^3+BF195^3+BG196^3+BH197^3+BI198^3+BJ199^3+BK200^3+BL201^3+BM202^3+BN203^3</f>
        <v>0</v>
      </c>
      <c r="BP204" s="169">
        <f>AY196^3+AZ197^3+BA198^3+BB199^3+BC200^3+BD201^3+BE202^3+BF203^3+BG188^3+BH189^3+BI190^3+BJ191^3+BK192^3+BL193^3+BM194^3+BN195^3</f>
        <v>0</v>
      </c>
      <c r="BQ204" s="52"/>
      <c r="BR204" s="126"/>
      <c r="BS204" s="126"/>
      <c r="BT204" s="126"/>
      <c r="BU204" s="126"/>
      <c r="BV204" s="126"/>
      <c r="BW204" s="126"/>
      <c r="BX204" s="126"/>
      <c r="BY204" s="126"/>
      <c r="BZ204" s="126"/>
      <c r="CA204" s="126"/>
      <c r="CB204" s="126"/>
      <c r="CC204" s="126"/>
      <c r="CD204" s="126"/>
      <c r="CE204" s="126"/>
      <c r="CF204" s="126"/>
      <c r="CG204" s="126"/>
      <c r="CH204" s="32"/>
      <c r="CI204" s="115"/>
      <c r="CJ204" s="144"/>
      <c r="CK204" s="109"/>
      <c r="CL204" s="58"/>
      <c r="CM204" s="121">
        <f>CM188^3+CM189^3+CM190^3+CM191^3+CM192^3+CM193^3+CM194^3+CM195^3+CN188^3+CN189^3+CN190^3+CN191^3+CN192^3+CN193^3+CN194^3+CN195^3</f>
        <v>0</v>
      </c>
      <c r="CN204" s="122">
        <f>CM203^3+CM202^3+CM201^3+CM200^3+CM199^3+CM198^3+CM197^3+CM196^3+CN203^3+CN202^3+CN201^3+CN200^3+CN199^3+CN198^3+CN197^3+CN196^3</f>
        <v>0</v>
      </c>
      <c r="CO204" s="122">
        <f>CO188^3+CO189^3+CO190^3+CO191^3+CO192^3+CO193^3+CO194^3+CO195^3+CP188^3+CP189^3+CP190^3+CP191^3+CP192^3+CP193^3+CP194^3+CP195^3</f>
        <v>0</v>
      </c>
      <c r="CP204" s="122">
        <f>CO203^3+CO202^3+CO201^3+CO200^3+CO199^3+CO198^3+CO197^3+CO196^3+CP203^3+CP202^3+CP201^3+CP200^3+CP199^3+CP198^3+CP197^3+CP196^3</f>
        <v>0</v>
      </c>
      <c r="CQ204" s="122">
        <f>CQ188^3+CQ189^3+CQ190^3+CQ191^3+CQ192^3+CQ193^3+CQ194^3+CQ195^3+CR188^3+CR189^3+CR190^3+CR191^3+CR192^3+CR193^3+CR194^3+CR195^3</f>
        <v>0</v>
      </c>
      <c r="CR204" s="122">
        <f>CQ203^3+CQ202^3+CQ201^3+CQ200^3+CQ199^3+CQ198^3+CQ197^3+CQ196^3+CR203^3+CR202^3+CR201^3+CR200^3+CR199^3+CR198^3+CR197^3+CR196^3</f>
        <v>0</v>
      </c>
      <c r="CS204" s="122">
        <f>CS188^3+CS189^3+CS190^3+CS191^3+CS192^3+CS193^3+CS194^3+CS195^3+CT188^3+CT189^3+CT190^3+CT191^3+CT192^3+CT193^3+CT194^3+CT195^3</f>
        <v>0</v>
      </c>
      <c r="CT204" s="122">
        <f>CS203^3+CS202^3+CS201^3+CS200^3+CS199^3+CS198^3+CS197^3+CS196^3+CT203^3+CT202^3+CT201^3+CT200^3+CT199^3+CT198^3+CT197^3+CT196^3</f>
        <v>0</v>
      </c>
      <c r="CU204" s="122">
        <f>CU188^3+CU189^3+CU190^3+CU191^3+CU192^3+CU193^3+CU194^3+CU195^3+CV188^3+CV189^3+CV190^3+CV191^3+CV192^3+CV193^3+CV194^3+CV195^3</f>
        <v>0</v>
      </c>
      <c r="CV204" s="122">
        <f>CU203^3+CU202^3+CU201^3+CU200^3+CU199^3+CU198^3+CU197^3+CU196^3+CV203^3+CV202^3+CV201^3+CV200^3+CV199^3+CV198^3+CV197^3+CV196^3</f>
        <v>0</v>
      </c>
      <c r="CW204" s="122">
        <f>CW188^3+CW189^3+CW190^3+CW191^3+CW192^3+CW193^3+CW194^3+CW195^3+CX188^3+CX189^3+CX190^3+CX191^3+CX192^3+CX193^3+CX194^3+CX195^3</f>
        <v>0</v>
      </c>
      <c r="CX204" s="122">
        <f>CW203^3+CW202^3+CW201^3+CW200^3+CW199^3+CW198^3+CW197^3+CW196^3+CX203^3+CX202^3+CX201^3+CX200^3+CX199^3+CX198^3+CX197^3+CX196^3</f>
        <v>0</v>
      </c>
      <c r="CY204" s="122">
        <f>CY188^3+CY189^3+CY190^3+CY191^3+CY192^3+CY193^3+CY194^3+CY195^3+CZ188^3+CZ189^3+CZ190^3+CZ191^3+CZ192^3+CZ193^3+CZ194^3+CZ195^3</f>
        <v>0</v>
      </c>
      <c r="CZ204" s="122">
        <f>CY203^3+CY202^3+CY201^3+CY200^3+CY199^3+CY198^3+CY197^3+CY196^3+CZ203^3+CZ202^3+CZ201^3+CZ200^3+CZ199^3+CZ198^3+CZ197^3+CZ196^3</f>
        <v>0</v>
      </c>
      <c r="DA204" s="122">
        <f>DA188^3+DA189^3+DA190^3+DA191^3+DA192^3+DA193^3+DA194^3+DA195^3+DB188^3+DB189^3+DB190^3+DB191^3+DB192^3+DB193^3+DB194^3+DB195^3</f>
        <v>0</v>
      </c>
      <c r="DB204" s="123">
        <f>DA203^3+DA202^3+DA201^3+DA200^3+DA199^3+DA198^3+DA197^3+DA196^3+DB203^3+DB202^3+DB201^3+DB200^3+DB199^3+DB198^3+DB197^3+DB196^3</f>
        <v>0</v>
      </c>
      <c r="DC204" s="168">
        <f>CM188^3+CN189^3+CO190^3+CP191^3+CQ192^3+CR193^3+CS194^3+CT195^3+CU196^3+CV197^3+CW198^3+CX199^3+CY200^3+CZ201^3+DA202^3+DB203^3</f>
        <v>0</v>
      </c>
      <c r="DD204" s="169">
        <f>CM196^3+CN197^3+CO198^3+CP199^3+CQ200^3+CR201^3+CS202^3+CT203^3+CU188^3+CV189^3+CW190^3+CX191^3+CY192^3+CZ193^3+DA194^3+DB195^3</f>
        <v>0</v>
      </c>
      <c r="DE204" s="52"/>
      <c r="DF204" s="126"/>
      <c r="DG204" s="126"/>
      <c r="DH204" s="126"/>
      <c r="DI204" s="126"/>
      <c r="DJ204" s="126"/>
      <c r="DK204" s="126"/>
      <c r="DL204" s="126"/>
      <c r="DM204" s="126"/>
      <c r="DN204" s="126"/>
      <c r="DO204" s="126"/>
      <c r="DP204" s="126"/>
      <c r="DQ204" s="126"/>
      <c r="DR204" s="126"/>
      <c r="DS204" s="126"/>
      <c r="DT204" s="126"/>
      <c r="DU204" s="126"/>
      <c r="DV204" s="32"/>
      <c r="DW204" s="115"/>
      <c r="DY204" s="109"/>
      <c r="DZ204" s="58"/>
      <c r="EA204" s="121">
        <f>EA188^3+EA189^3+EA190^3+EA191^3+EA192^3+EA193^3+EA194^3+EA195^3+EB188^3+EB189^3+EB190^3+EB191^3+EB192^3+EB193^3+EB194^3+EB195^3</f>
        <v>0</v>
      </c>
      <c r="EB204" s="122">
        <f>EA203^3+EA202^3+EA201^3+EA200^3+EA199^3+EA198^3+EA197^3+EA196^3+EB203^3+EB202^3+EB201^3+EB200^3+EB199^3+EB198^3+EB197^3+EB196^3</f>
        <v>0</v>
      </c>
      <c r="EC204" s="122">
        <f>EC188^3+EC189^3+EC190^3+EC191^3+EC192^3+EC193^3+EC194^3+EC195^3+ED188^3+ED189^3+ED190^3+ED191^3+ED192^3+ED193^3+ED194^3+ED195^3</f>
        <v>0</v>
      </c>
      <c r="ED204" s="122">
        <f>EC203^3+EC202^3+EC201^3+EC200^3+EC199^3+EC198^3+EC197^3+EC196^3+ED203^3+ED202^3+ED201^3+ED200^3+ED199^3+ED198^3+ED197^3+ED196^3</f>
        <v>0</v>
      </c>
      <c r="EE204" s="122">
        <f>EE188^3+EE189^3+EE190^3+EE191^3+EE192^3+EE193^3+EE194^3+EE195^3+EF188^3+EF189^3+EF190^3+EF191^3+EF192^3+EF193^3+EF194^3+EF195^3</f>
        <v>0</v>
      </c>
      <c r="EF204" s="122">
        <f>EE203^3+EE202^3+EE201^3+EE200^3+EE199^3+EE198^3+EE197^3+EE196^3+EF203^3+EF202^3+EF201^3+EF200^3+EF199^3+EF198^3+EF197^3+EF196^3</f>
        <v>0</v>
      </c>
      <c r="EG204" s="122">
        <f>EG188^3+EG189^3+EG190^3+EG191^3+EG192^3+EG193^3+EG194^3+EG195^3+EH188^3+EH189^3+EH190^3+EH191^3+EH192^3+EH193^3+EH194^3+EH195^3</f>
        <v>0</v>
      </c>
      <c r="EH204" s="122">
        <f>EG203^3+EG202^3+EG201^3+EG200^3+EG199^3+EG198^3+EG197^3+EG196^3+EH203^3+EH202^3+EH201^3+EH200^3+EH199^3+EH198^3+EH197^3+EH196^3</f>
        <v>0</v>
      </c>
      <c r="EI204" s="122">
        <f>EI188^3+EI189^3+EI190^3+EI191^3+EI192^3+EI193^3+EI194^3+EI195^3+EJ188^3+EJ189^3+EJ190^3+EJ191^3+EJ192^3+EJ193^3+EJ194^3+EJ195^3</f>
        <v>0</v>
      </c>
      <c r="EJ204" s="122">
        <f>EI203^3+EI202^3+EI201^3+EI200^3+EI199^3+EI198^3+EI197^3+EI196^3+EJ203^3+EJ202^3+EJ201^3+EJ200^3+EJ199^3+EJ198^3+EJ197^3+EJ196^3</f>
        <v>0</v>
      </c>
      <c r="EK204" s="122">
        <f>EK188^3+EK189^3+EK190^3+EK191^3+EK192^3+EK193^3+EK194^3+EK195^3+EL188^3+EL189^3+EL190^3+EL191^3+EL192^3+EL193^3+EL194^3+EL195^3</f>
        <v>0</v>
      </c>
      <c r="EL204" s="122">
        <f>EK203^3+EK202^3+EK201^3+EK200^3+EK199^3+EK198^3+EK197^3+EK196^3+EL203^3+EL202^3+EL201^3+EL200^3+EL199^3+EL198^3+EL197^3+EL196^3</f>
        <v>0</v>
      </c>
      <c r="EM204" s="122">
        <f>EM188^3+EM189^3+EM190^3+EM191^3+EM192^3+EM193^3+EM194^3+EM195^3+EN188^3+EN189^3+EN190^3+EN191^3+EN192^3+EN193^3+EN194^3+EN195^3</f>
        <v>0</v>
      </c>
      <c r="EN204" s="122">
        <f>EM203^3+EM202^3+EM201^3+EM200^3+EM199^3+EM198^3+EM197^3+EM196^3+EN203^3+EN202^3+EN201^3+EN200^3+EN199^3+EN198^3+EN197^3+EN196^3</f>
        <v>0</v>
      </c>
      <c r="EO204" s="122">
        <f>EO188^3+EO189^3+EO190^3+EO191^3+EO192^3+EO193^3+EO194^3+EO195^3+EP188^3+EP189^3+EP190^3+EP191^3+EP192^3+EP193^3+EP194^3+EP195^3</f>
        <v>0</v>
      </c>
      <c r="EP204" s="123">
        <f>EO203^3+EO202^3+EO201^3+EO200^3+EO199^3+EO198^3+EO197^3+EO196^3+EP203^3+EP202^3+EP201^3+EP200^3+EP199^3+EP198^3+EP197^3+EP196^3</f>
        <v>0</v>
      </c>
      <c r="EQ204" s="168">
        <f>EA188^3+EB189^3+EC190^3+ED191^3+EE192^3+EF193^3+EG194^3+EH195^3+EI196^3+EJ197^3+EK198^3+EL199^3+EM200^3+EN201^3+EO202^3+EP203^3</f>
        <v>0</v>
      </c>
      <c r="ER204" s="169">
        <f>EA196^3+EB197^3+EC198^3+ED199^3+EE200^3+EF201^3+EG202^3+EH203^3+EI188^3+EJ189^3+EK190^3+EL191^3+EM192^3+EN193^3+EO194^3+EP195^3</f>
        <v>0</v>
      </c>
      <c r="ES204" s="52" t="s">
        <v>0</v>
      </c>
      <c r="ET204" s="126"/>
      <c r="EU204" s="126"/>
      <c r="EV204" s="126"/>
      <c r="EW204" s="126"/>
      <c r="EX204" s="126"/>
      <c r="EY204" s="126"/>
      <c r="EZ204" s="126"/>
      <c r="FA204" s="126"/>
      <c r="FB204" s="126"/>
      <c r="FC204" s="126"/>
      <c r="FD204" s="126"/>
      <c r="FE204" s="126"/>
      <c r="FF204" s="126"/>
      <c r="FG204" s="126"/>
      <c r="FH204" s="126"/>
      <c r="FI204" s="126"/>
      <c r="FJ204" s="32"/>
      <c r="FK204" s="115"/>
    </row>
    <row r="205" spans="1:167" ht="13.5" thickBot="1" x14ac:dyDescent="0.25">
      <c r="A205" s="32"/>
      <c r="B205" s="32"/>
      <c r="C205" s="32"/>
      <c r="D205" s="106" t="s">
        <v>254</v>
      </c>
      <c r="E205" s="107" t="s">
        <v>207</v>
      </c>
      <c r="F205" s="110">
        <f>B4+(191*B6)</f>
        <v>192</v>
      </c>
      <c r="G205" s="104"/>
      <c r="H205" s="43"/>
      <c r="I205" s="109"/>
      <c r="J205" s="58"/>
      <c r="K205" s="127">
        <f>K188^3+L188^3+M188^3+N188^3+K189^3+L189^3+M189^3+N189^3+K190^3+L190^3+M190^3+N190^3+K191^3+L191^3+M191^3+N191^3</f>
        <v>67634176</v>
      </c>
      <c r="L205" s="128">
        <f>K192^3+L192^3+M192^3+N192^3+K193^3+L193^3+M193^3+N193^3+K194^3+L194^3+M194^3+N194^3+K195^3+L195^3+M195^3+N195^3</f>
        <v>67634176</v>
      </c>
      <c r="M205" s="128">
        <f>K196^3+L196^3+M196^3+N196^3+K197^3+L197^3+M197^3+N197^3+K198^3+L198^3+M198^3+N198^3+K199^3+L199^3+M199^3+N199^3</f>
        <v>67634176</v>
      </c>
      <c r="N205" s="128">
        <f>K200^3+L200^3+M200^3+N200^3+K201^3+L201^3+M201^3+N201^3+K202^3+L202^3+M202^3+N202^3+K203^3+L203^3+M203^3+N203^3</f>
        <v>67634176</v>
      </c>
      <c r="O205" s="128">
        <f>O188^3+P188^3+Q188^3+R188^3+O189^3+P189^3+Q189^3+R189^3+O190^3+P190^3+Q190^3+R190^3+O191^3+P191^3+Q191^3+R191^3</f>
        <v>67634176</v>
      </c>
      <c r="P205" s="128">
        <f>O192^3+P192^3+Q192^3+R192^3+O193^3+P193^3+Q193^3+R193^3+O194^3+P194^3+Q194^3+R194^3+O195^3+P195^3+Q195^3+R195^3</f>
        <v>67634176</v>
      </c>
      <c r="Q205" s="128">
        <f>O196^3+P196^3+Q196^3+R196^3+O197^3+P197^3+Q197^3+R197^3+O198^3+P198^3+Q198^3+R198^3+O199^3+P199^3+Q199^3+R199^3</f>
        <v>67634176</v>
      </c>
      <c r="R205" s="128">
        <f>O200^3+P200^3+Q200^3+R200^3+O201^3+P201^3+Q201^3+R201^3+O202^3+P202^3+Q202^3+R202^3+O203^3+P203^3+Q203^3+R203^3</f>
        <v>67634176</v>
      </c>
      <c r="S205" s="128">
        <f>S188^3+T188^3+U188^3+V188^3+S189^3+T189^3+U189^3+V189^3+S190^3+T190^3+U190^3+V190^3+S191^3+T191^3+U191^3+V191^3</f>
        <v>67634176</v>
      </c>
      <c r="T205" s="128">
        <f>S192^3+T192^3+U192^3+V192^3+S193^3+T193^3+U193^3+V193^3+S194^3+T194^3+U194^3+V194^3+S195^3+T195^3+U195^3+V195^3</f>
        <v>67634176</v>
      </c>
      <c r="U205" s="128">
        <f>S196^3+T196^3+U196^3+V196^3+S197^3+T197^3+U197^3+V197^3+S198^3+T198^3+U198^3+V198^3+S199^3+T199^3+U199^3+V199^3</f>
        <v>67634176</v>
      </c>
      <c r="V205" s="128">
        <f>S200^3+T200^3+U200^3+V200^3+S201^3+T201^3+U201^3+V201^3+S202^3+T202^3+U202^3+V202^3+S203^3+T203^3+U203^3+V203^3</f>
        <v>67634176</v>
      </c>
      <c r="W205" s="128">
        <f>W188^3+X188^3+Y188^3+Z188^3+W189^3+X189^3+Y189^3+Z189^3+W190^3+X190^3+Y190^3+Z190^3+W191^3+X191^3+Y191^3+Z191^3</f>
        <v>67634176</v>
      </c>
      <c r="X205" s="128">
        <f>W192^3+X192^3+Y192^3+Z192^3+W193^3+X193^3+Y193^3+Z193^3+W194^3+X194^3+Y194^3+Z194^3+W195^3+X195^3+Y195^3+Z195^3</f>
        <v>67634176</v>
      </c>
      <c r="Y205" s="128">
        <f>W196^3+X196^3+Y196^3+Z196^3+W197^3+X197^3+Y197^3+Z197^3+W198^3+X198^3+Y198^3+Z198^3+W199^3+X199^3+Y199^3+Z199^3</f>
        <v>67634176</v>
      </c>
      <c r="Z205" s="128">
        <f>W200^3+X200^3+Y200^3+Z200^3+W201^3+X201^3+Y201^3+Z201^3+W202^3+X202^3+Y202^3+Z202^3+W203^3+X203^3+Y203^3+Z203^3</f>
        <v>67634176</v>
      </c>
      <c r="AA205" s="128">
        <f>K203^3+L202^3+M201^3+N200^3+O199^3+P198^3+Q197^3+R196^3+S195^3+T194^3+U193^3+V192^3+W191^3+X190^3+Y189^3+Z188^3</f>
        <v>67634176</v>
      </c>
      <c r="AB205" s="170">
        <f>K195^3+L194^3+M193^3+N192^3+O191^3+P190^3+Q189^3+R188^3+S203^3+T202^3+U201^3+V200^3+W199^3+X198^3+Y197^3+Z196^3</f>
        <v>67634176</v>
      </c>
      <c r="AC205" s="32"/>
      <c r="AD205" s="131" t="s">
        <v>14</v>
      </c>
      <c r="AE205" s="131" t="s">
        <v>7</v>
      </c>
      <c r="AF205" s="131" t="s">
        <v>236</v>
      </c>
      <c r="AG205" s="131" t="s">
        <v>237</v>
      </c>
      <c r="AH205" s="131" t="s">
        <v>38</v>
      </c>
      <c r="AI205" s="131" t="s">
        <v>39</v>
      </c>
      <c r="AJ205" s="131" t="s">
        <v>232</v>
      </c>
      <c r="AK205" s="131" t="s">
        <v>233</v>
      </c>
      <c r="AL205" s="131" t="s">
        <v>228</v>
      </c>
      <c r="AM205" s="131" t="s">
        <v>229</v>
      </c>
      <c r="AN205" s="131" t="s">
        <v>57</v>
      </c>
      <c r="AO205" s="131" t="s">
        <v>58</v>
      </c>
      <c r="AP205" s="131" t="s">
        <v>224</v>
      </c>
      <c r="AQ205" s="131" t="s">
        <v>225</v>
      </c>
      <c r="AR205" s="131" t="s">
        <v>65</v>
      </c>
      <c r="AS205" s="131" t="s">
        <v>66</v>
      </c>
      <c r="AT205" s="32"/>
      <c r="AU205" s="115"/>
      <c r="AW205" s="109"/>
      <c r="AX205" s="58"/>
      <c r="AY205" s="127">
        <f>AY188^3+AZ188^3+BA188^3+BB188^3+AY189^3+AZ189^3+BA189^3+BB189^3+AY190^3+AZ190^3+BA190^3+BB190^3+AY191^3+AZ191^3+BA191^3+BB191^3</f>
        <v>0</v>
      </c>
      <c r="AZ205" s="128">
        <f>AY192^3+AZ192^3+BA192^3+BB192^3+AY193^3+AZ193^3+BA193^3+BB193^3+AY194^3+AZ194^3+BA194^3+BB194^3+AY195^3+AZ195^3+BA195^3+BB195^3</f>
        <v>0</v>
      </c>
      <c r="BA205" s="128">
        <f>AY196^3+AZ196^3+BA196^3+BB196^3+AY197^3+AZ197^3+BA197^3+BB197^3+AY198^3+AZ198^3+BA198^3+BB198^3+AY199^3+AZ199^3+BA199^3+BB199^3</f>
        <v>0</v>
      </c>
      <c r="BB205" s="128">
        <f>AY200^3+AZ200^3+BA200^3+BB200^3+AY201^3+AZ201^3+BA201^3+BB201^3+AY202^3+AZ202^3+BA202^3+BB202^3+AY203^3+AZ203^3+BA203^3+BB203^3</f>
        <v>0</v>
      </c>
      <c r="BC205" s="128">
        <f>BC188^3+BD188^3+BE188^3+BF188^3+BC189^3+BD189^3+BE189^3+BF189^3+BC190^3+BD190^3+BE190^3+BF190^3+BC191^3+BD191^3+BE191^3+BF191^3</f>
        <v>0</v>
      </c>
      <c r="BD205" s="128">
        <f>BC192^3+BD192^3+BE192^3+BF192^3+BC193^3+BD193^3+BE193^3+BF193^3+BC194^3+BD194^3+BE194^3+BF194^3+BC195^3+BD195^3+BE195^3+BF195^3</f>
        <v>0</v>
      </c>
      <c r="BE205" s="128">
        <f>BC196^3+BD196^3+BE196^3+BF196^3+BC197^3+BD197^3+BE197^3+BF197^3+BC198^3+BD198^3+BE198^3+BF198^3+BC199^3+BD199^3+BE199^3+BF199^3</f>
        <v>0</v>
      </c>
      <c r="BF205" s="128">
        <f>BC200^3+BD200^3+BE200^3+BF200^3+BC201^3+BD201^3+BE201^3+BF201^3+BC202^3+BD202^3+BE202^3+BF202^3+BC203^3+BD203^3+BE203^3+BF203^3</f>
        <v>0</v>
      </c>
      <c r="BG205" s="128">
        <f>BG188^3+BH188^3+BI188^3+BJ188^3+BG189^3+BH189^3+BI189^3+BJ189^3+BG190^3+BH190^3+BI190^3+BJ190^3+BG191^3+BH191^3+BI191^3+BJ191^3</f>
        <v>0</v>
      </c>
      <c r="BH205" s="128">
        <f>BG192^3+BH192^3+BI192^3+BJ192^3+BG193^3+BH193^3+BI193^3+BJ193^3+BG194^3+BH194^3+BI194^3+BJ194^3+BG195^3+BH195^3+BI195^3+BJ195^3</f>
        <v>0</v>
      </c>
      <c r="BI205" s="128">
        <f>BG196^3+BH196^3+BI196^3+BJ196^3+BG197^3+BH197^3+BI197^3+BJ197^3+BG198^3+BH198^3+BI198^3+BJ198^3+BG199^3+BH199^3+BI199^3+BJ199^3</f>
        <v>0</v>
      </c>
      <c r="BJ205" s="128">
        <f>BG200^3+BH200^3+BI200^3+BJ200^3+BG201^3+BH201^3+BI201^3+BJ201^3+BG202^3+BH202^3+BI202^3+BJ202^3+BG203^3+BH203^3+BI203^3+BJ203^3</f>
        <v>0</v>
      </c>
      <c r="BK205" s="128">
        <f>BK188^3+BL188^3+BM188^3+BN188^3+BK189^3+BL189^3+BM189^3+BN189^3+BK190^3+BL190^3+BM190^3+BN190^3+BK191^3+BL191^3+BM191^3+BN191^3</f>
        <v>0</v>
      </c>
      <c r="BL205" s="128">
        <f>BK192^3+BL192^3+BM192^3+BN192^3+BK193^3+BL193^3+BM193^3+BN193^3+BK194^3+BL194^3+BM194^3+BN194^3+BK195^3+BL195^3+BM195^3+BN195^3</f>
        <v>0</v>
      </c>
      <c r="BM205" s="128">
        <f>BK196^3+BL196^3+BM196^3+BN196^3+BK197^3+BL197^3+BM197^3+BN197^3+BK198^3+BL198^3+BM198^3+BN198^3+BK199^3+BL199^3+BM199^3+BN199^3</f>
        <v>0</v>
      </c>
      <c r="BN205" s="128">
        <f>BK200^3+BL200^3+BM200^3+BN200^3+BK201^3+BL201^3+BM201^3+BN201^3+BK202^3+BL202^3+BM202^3+BN202^3+BK203^3+BL203^3+BM203^3+BN203^3</f>
        <v>0</v>
      </c>
      <c r="BO205" s="128">
        <f>AY203^3+AZ202^3+BA201^3+BB200^3+BC199^3+BD198^3+BE197^3+BF196^3+BG195^3+BH194^3+BI193^3+BJ192^3+BK191^3+BL190^3+BM189^3+BN188^3</f>
        <v>0</v>
      </c>
      <c r="BP205" s="170">
        <f>AY195^3+AZ194^3+BA193^3+BB192^3+BC191^3+BD190^3+BE189^3+BF188^3+BG203^3+BH202^3+BI201^3+BJ200^3+BK199^3+BL198^3+BM197^3+BN196^3</f>
        <v>0</v>
      </c>
      <c r="BQ205" s="32"/>
      <c r="BR205" s="131"/>
      <c r="BS205" s="131"/>
      <c r="BT205" s="131"/>
      <c r="BU205" s="131"/>
      <c r="BV205" s="131"/>
      <c r="BW205" s="131"/>
      <c r="BX205" s="131"/>
      <c r="BY205" s="131"/>
      <c r="BZ205" s="131"/>
      <c r="CA205" s="131"/>
      <c r="CB205" s="131"/>
      <c r="CC205" s="131"/>
      <c r="CD205" s="131"/>
      <c r="CE205" s="131"/>
      <c r="CF205" s="131"/>
      <c r="CG205" s="131"/>
      <c r="CH205" s="32"/>
      <c r="CI205" s="115"/>
      <c r="CJ205" s="144"/>
      <c r="CK205" s="109"/>
      <c r="CL205" s="58"/>
      <c r="CM205" s="127">
        <f>CM188^3+CN188^3+CO188^3+CP188^3+CM189^3+CN189^3+CO189^3+CP189^3+CM190^3+CN190^3+CO190^3+CP190^3+CM191^3+CN191^3+CO191^3+CP191^3</f>
        <v>0</v>
      </c>
      <c r="CN205" s="128">
        <f>CM192^3+CN192^3+CO192^3+CP192^3+CM193^3+CN193^3+CO193^3+CP193^3+CM194^3+CN194^3+CO194^3+CP194^3+CM195^3+CN195^3+CO195^3+CP195^3</f>
        <v>0</v>
      </c>
      <c r="CO205" s="128">
        <f>CM196^3+CN196^3+CO196^3+CP196^3+CM197^3+CN197^3+CO197^3+CP197^3+CM198^3+CN198^3+CO198^3+CP198^3+CM199^3+CN199^3+CO199^3+CP199^3</f>
        <v>0</v>
      </c>
      <c r="CP205" s="128">
        <f>CM200^3+CN200^3+CO200^3+CP200^3+CM201^3+CN201^3+CO201^3+CP201^3+CM202^3+CN202^3+CO202^3+CP202^3+CM203^3+CN203^3+CO203^3+CP203^3</f>
        <v>0</v>
      </c>
      <c r="CQ205" s="128">
        <f>CQ188^3+CR188^3+CS188^3+CT188^3+CQ189^3+CR189^3+CS189^3+CT189^3+CQ190^3+CR190^3+CS190^3+CT190^3+CQ191^3+CR191^3+CS191^3+CT191^3</f>
        <v>0</v>
      </c>
      <c r="CR205" s="128">
        <f>CQ192^3+CR192^3+CS192^3+CT192^3+CQ193^3+CR193^3+CS193^3+CT193^3+CQ194^3+CR194^3+CS194^3+CT194^3+CQ195^3+CR195^3+CS195^3+CT195^3</f>
        <v>0</v>
      </c>
      <c r="CS205" s="128">
        <f>CQ196^3+CR196^3+CS196^3+CT196^3+CQ197^3+CR197^3+CS197^3+CT197^3+CQ198^3+CR198^3+CS198^3+CT198^3+CQ199^3+CR199^3+CS199^3+CT199^3</f>
        <v>0</v>
      </c>
      <c r="CT205" s="128">
        <f>CQ200^3+CR200^3+CS200^3+CT200^3+CQ201^3+CR201^3+CS201^3+CT201^3+CQ202^3+CR202^3+CS202^3+CT202^3+CQ203^3+CR203^3+CS203^3+CT203^3</f>
        <v>0</v>
      </c>
      <c r="CU205" s="128">
        <f>CU188^3+CV188^3+CW188^3+CX188^3+CU189^3+CV189^3+CW189^3+CX189^3+CU190^3+CV190^3+CW190^3+CX190^3+CU191^3+CV191^3+CW191^3+CX191^3</f>
        <v>0</v>
      </c>
      <c r="CV205" s="128">
        <f>CU192^3+CV192^3+CW192^3+CX192^3+CU193^3+CV193^3+CW193^3+CX193^3+CU194^3+CV194^3+CW194^3+CX194^3+CU195^3+CV195^3+CW195^3+CX195^3</f>
        <v>0</v>
      </c>
      <c r="CW205" s="128">
        <f>CU196^3+CV196^3+CW196^3+CX196^3+CU197^3+CV197^3+CW197^3+CX197^3+CU198^3+CV198^3+CW198^3+CX198^3+CU199^3+CV199^3+CW199^3+CX199^3</f>
        <v>0</v>
      </c>
      <c r="CX205" s="128">
        <f>CU200^3+CV200^3+CW200^3+CX200^3+CU201^3+CV201^3+CW201^3+CX201^3+CU202^3+CV202^3+CW202^3+CX202^3+CU203^3+CV203^3+CW203^3+CX203^3</f>
        <v>0</v>
      </c>
      <c r="CY205" s="128">
        <f>CY188^3+CZ188^3+DA188^3+DB188^3+CY189^3+CZ189^3+DA189^3+DB189^3+CY190^3+CZ190^3+DA190^3+DB190^3+CY191^3+CZ191^3+DA191^3+DB191^3</f>
        <v>0</v>
      </c>
      <c r="CZ205" s="128">
        <f>CY192^3+CZ192^3+DA192^3+DB192^3+CY193^3+CZ193^3+DA193^3+DB193^3+CY194^3+CZ194^3+DA194^3+DB194^3+CY195^3+CZ195^3+DA195^3+DB195^3</f>
        <v>0</v>
      </c>
      <c r="DA205" s="128">
        <f>CY196^3+CZ196^3+DA196^3+DB196^3+CY197^3+CZ197^3+DA197^3+DB197^3+CY198^3+CZ198^3+DA198^3+DB198^3+CY199^3+CZ199^3+DA199^3+DB199^3</f>
        <v>0</v>
      </c>
      <c r="DB205" s="128">
        <f>CY200^3+CZ200^3+DA200^3+DB200^3+CY201^3+CZ201^3+DA201^3+DB201^3+CY202^3+CZ202^3+DA202^3+DB202^3+CY203^3+CZ203^3+DA203^3+DB203^3</f>
        <v>0</v>
      </c>
      <c r="DC205" s="128">
        <f>CM203^3+CN202^3+CO201^3+CP200^3+CQ199^3+CR198^3+CS197^3+CT196^3+CU195^3+CV194^3+CW193^3+CX192^3+CY191^3+CZ190^3+DA189^3+DB188^3</f>
        <v>0</v>
      </c>
      <c r="DD205" s="170">
        <f>CM195^3+CN194^3+CO193^3+CP192^3+CQ191^3+CR190^3+CS189^3+CT188^3+CU203^3+CV202^3+CW201^3+CX200^3+CY199^3+CZ198^3+DA197^3+DB196^3</f>
        <v>0</v>
      </c>
      <c r="DE205" s="32"/>
      <c r="DF205" s="131"/>
      <c r="DG205" s="131"/>
      <c r="DH205" s="131"/>
      <c r="DI205" s="131"/>
      <c r="DJ205" s="131"/>
      <c r="DK205" s="131"/>
      <c r="DL205" s="131"/>
      <c r="DM205" s="131"/>
      <c r="DN205" s="131"/>
      <c r="DO205" s="131"/>
      <c r="DP205" s="131"/>
      <c r="DQ205" s="131"/>
      <c r="DR205" s="131"/>
      <c r="DS205" s="131"/>
      <c r="DT205" s="131"/>
      <c r="DU205" s="131"/>
      <c r="DV205" s="32"/>
      <c r="DW205" s="115"/>
      <c r="DY205" s="109"/>
      <c r="DZ205" s="58"/>
      <c r="EA205" s="127">
        <f>EA188^3+EB188^3+EC188^3+ED188^3+EA189^3+EB189^3+EC189^3+ED189^3+EA190^3+EB190^3+EC190^3+ED190^3+EA191^3+EB191^3+EC191^3+ED191^3</f>
        <v>0</v>
      </c>
      <c r="EB205" s="128">
        <f>EA192^3+EB192^3+EC192^3+ED192^3+EA193^3+EB193^3+EC193^3+ED193^3+EA194^3+EB194^3+EC194^3+ED194^3+EA195^3+EB195^3+EC195^3+ED195^3</f>
        <v>0</v>
      </c>
      <c r="EC205" s="128">
        <f>EA196^3+EB196^3+EC196^3+ED196^3+EA197^3+EB197^3+EC197^3+ED197^3+EA198^3+EB198^3+EC198^3+ED198^3+EA199^3+EB199^3+EC199^3+ED199^3</f>
        <v>0</v>
      </c>
      <c r="ED205" s="128">
        <f>EA200^3+EB200^3+EC200^3+ED200^3+EA201^3+EB201^3+EC201^3+ED201^3+EA202^3+EB202^3+EC202^3+ED202^3+EA203^3+EB203^3+EC203^3+ED203^3</f>
        <v>0</v>
      </c>
      <c r="EE205" s="128">
        <f>EE188^3+EF188^3+EG188^3+EH188^3+EE189^3+EF189^3+EG189^3+EH189^3+EE190^3+EF190^3+EG190^3+EH190^3+EE191^3+EF191^3+EG191^3+EH191^3</f>
        <v>0</v>
      </c>
      <c r="EF205" s="128">
        <f>EE192^3+EF192^3+EG192^3+EH192^3+EE193^3+EF193^3+EG193^3+EH193^3+EE194^3+EF194^3+EG194^3+EH194^3+EE195^3+EF195^3+EG195^3+EH195^3</f>
        <v>0</v>
      </c>
      <c r="EG205" s="128">
        <f>EE196^3+EF196^3+EG196^3+EH196^3+EE197^3+EF197^3+EG197^3+EH197^3+EE198^3+EF198^3+EG198^3+EH198^3+EE199^3+EF199^3+EG199^3+EH199^3</f>
        <v>0</v>
      </c>
      <c r="EH205" s="128">
        <f>EE200^3+EF200^3+EG200^3+EH200^3+EE201^3+EF201^3+EG201^3+EH201^3+EE202^3+EF202^3+EG202^3+EH202^3+EE203^3+EF203^3+EG203^3+EH203^3</f>
        <v>0</v>
      </c>
      <c r="EI205" s="128">
        <f>EI188^3+EJ188^3+EK188^3+EL188^3+EI189^3+EJ189^3+EK189^3+EL189^3+EI190^3+EJ190^3+EK190^3+EL190^3+EI191^3+EJ191^3+EK191^3+EL191^3</f>
        <v>0</v>
      </c>
      <c r="EJ205" s="128">
        <f>EI192^3+EJ192^3+EK192^3+EL192^3+EI193^3+EJ193^3+EK193^3+EL193^3+EI194^3+EJ194^3+EK194^3+EL194^3+EI195^3+EJ195^3+EK195^3+EL195^3</f>
        <v>0</v>
      </c>
      <c r="EK205" s="128">
        <f>EI196^3+EJ196^3+EK196^3+EL196^3+EI197^3+EJ197^3+EK197^3+EL197^3+EI198^3+EJ198^3+EK198^3+EL198^3+EI199^3+EJ199^3+EK199^3+EL199^3</f>
        <v>0</v>
      </c>
      <c r="EL205" s="128">
        <f>EI200^3+EJ200^3+EK200^3+EL200^3+EI201^3+EJ201^3+EK201^3+EL201^3+EI202^3+EJ202^3+EK202^3+EL202^3+EI203^3+EJ203^3+EK203^3+EL203^3</f>
        <v>0</v>
      </c>
      <c r="EM205" s="128">
        <f>EM188^3+EN188^3+EO188^3+EP188^3+EM189^3+EN189^3+EO189^3+EP189^3+EM190^3+EN190^3+EO190^3+EP190^3+EM191^3+EN191^3+EO191^3+EP191^3</f>
        <v>0</v>
      </c>
      <c r="EN205" s="128">
        <f>EM192^3+EN192^3+EO192^3+EP192^3+EM193^3+EN193^3+EO193^3+EP193^3+EM194^3+EN194^3+EO194^3+EP194^3+EM195^3+EN195^3+EO195^3+EP195^3</f>
        <v>0</v>
      </c>
      <c r="EO205" s="128">
        <f>EM196^3+EN196^3+EO196^3+EP196^3+EM197^3+EN197^3+EO197^3+EP197^3+EM198^3+EN198^3+EO198^3+EP198^3+EM199^3+EN199^3+EO199^3+EP199^3</f>
        <v>0</v>
      </c>
      <c r="EP205" s="128">
        <f>EM200^3+EN200^3+EO200^3+EP200^3+EM201^3+EN201^3+EO201^3+EP201^3+EM202^3+EN202^3+EO202^3+EP202^3+EM203^3+EN203^3+EO203^3+EP203^3</f>
        <v>0</v>
      </c>
      <c r="EQ205" s="128">
        <f>EA203^3+EB202^3+EC201^3+ED200^3+EE199^3+EF198^3+EG197^3+EH196^3+EI195^3+EJ194^3+EK193^3+EL192^3+EM191^3+EN190^3+EO189^3+EP188^3</f>
        <v>0</v>
      </c>
      <c r="ER205" s="170">
        <f>EA195^3+EB194^3+EC193^3+ED192^3+EE191^3+EF190^3+EG189^3+EH188^3+EI203^3+EJ202^3+EK201^3+EL200^3+EM199^3+EN198^3+EO197^3+EP196^3</f>
        <v>0</v>
      </c>
      <c r="ES205" s="32"/>
      <c r="ET205" s="131"/>
      <c r="EU205" s="131"/>
      <c r="EV205" s="131"/>
      <c r="EW205" s="131"/>
      <c r="EX205" s="131"/>
      <c r="EY205" s="131"/>
      <c r="EZ205" s="131"/>
      <c r="FA205" s="131"/>
      <c r="FB205" s="131"/>
      <c r="FC205" s="131"/>
      <c r="FD205" s="131"/>
      <c r="FE205" s="131"/>
      <c r="FF205" s="131"/>
      <c r="FG205" s="131"/>
      <c r="FH205" s="131"/>
      <c r="FI205" s="131"/>
      <c r="FJ205" s="32"/>
      <c r="FK205" s="115"/>
    </row>
    <row r="206" spans="1:167" ht="13.5" thickBot="1" x14ac:dyDescent="0.25">
      <c r="A206" s="32"/>
      <c r="B206" s="32"/>
      <c r="C206" s="32"/>
      <c r="D206" s="106" t="s">
        <v>160</v>
      </c>
      <c r="E206" s="107" t="s">
        <v>207</v>
      </c>
      <c r="F206" s="110">
        <f>B4+(192*B6)</f>
        <v>193</v>
      </c>
      <c r="G206" s="104"/>
      <c r="H206" s="43"/>
      <c r="I206" s="109"/>
      <c r="J206" s="58"/>
      <c r="K206" s="46"/>
      <c r="L206" s="46"/>
      <c r="M206" s="46"/>
      <c r="N206" s="46" t="s">
        <v>0</v>
      </c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137"/>
      <c r="AB206" s="137"/>
      <c r="AC206" s="32"/>
      <c r="AD206" s="135" t="s">
        <v>176</v>
      </c>
      <c r="AE206" s="135" t="s">
        <v>175</v>
      </c>
      <c r="AF206" s="135" t="s">
        <v>76</v>
      </c>
      <c r="AG206" s="135" t="s">
        <v>75</v>
      </c>
      <c r="AH206" s="135" t="s">
        <v>143</v>
      </c>
      <c r="AI206" s="135" t="s">
        <v>142</v>
      </c>
      <c r="AJ206" s="135" t="s">
        <v>92</v>
      </c>
      <c r="AK206" s="135" t="s">
        <v>91</v>
      </c>
      <c r="AL206" s="135" t="s">
        <v>96</v>
      </c>
      <c r="AM206" s="135" t="s">
        <v>95</v>
      </c>
      <c r="AN206" s="135" t="s">
        <v>241</v>
      </c>
      <c r="AO206" s="135" t="s">
        <v>240</v>
      </c>
      <c r="AP206" s="135" t="s">
        <v>100</v>
      </c>
      <c r="AQ206" s="135" t="s">
        <v>99</v>
      </c>
      <c r="AR206" s="135" t="s">
        <v>209</v>
      </c>
      <c r="AS206" s="135" t="s">
        <v>208</v>
      </c>
      <c r="AT206" s="32"/>
      <c r="AU206" s="115"/>
      <c r="AW206" s="109"/>
      <c r="AX206" s="58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  <c r="BN206" s="46"/>
      <c r="BO206" s="137"/>
      <c r="BP206" s="137"/>
      <c r="BQ206" s="32" t="s">
        <v>0</v>
      </c>
      <c r="BR206" s="135"/>
      <c r="BS206" s="135"/>
      <c r="BT206" s="135"/>
      <c r="BU206" s="135"/>
      <c r="BV206" s="135"/>
      <c r="BW206" s="135"/>
      <c r="BX206" s="135"/>
      <c r="BY206" s="135"/>
      <c r="BZ206" s="135"/>
      <c r="CA206" s="135"/>
      <c r="CB206" s="135"/>
      <c r="CC206" s="135"/>
      <c r="CD206" s="135"/>
      <c r="CE206" s="135"/>
      <c r="CF206" s="135"/>
      <c r="CG206" s="135"/>
      <c r="CH206" s="32"/>
      <c r="CI206" s="115"/>
      <c r="CJ206" s="144"/>
      <c r="CK206" s="109"/>
      <c r="CL206" s="58"/>
      <c r="CM206" s="46"/>
      <c r="CN206" s="46"/>
      <c r="CO206" s="46"/>
      <c r="CP206" s="46"/>
      <c r="CQ206" s="46"/>
      <c r="CR206" s="46"/>
      <c r="CS206" s="46"/>
      <c r="CT206" s="46"/>
      <c r="CU206" s="46"/>
      <c r="CV206" s="46"/>
      <c r="CW206" s="46"/>
      <c r="CX206" s="46"/>
      <c r="CY206" s="46"/>
      <c r="CZ206" s="46"/>
      <c r="DA206" s="46"/>
      <c r="DB206" s="46"/>
      <c r="DC206" s="137"/>
      <c r="DD206" s="137"/>
      <c r="DE206" s="32" t="s">
        <v>0</v>
      </c>
      <c r="DF206" s="135"/>
      <c r="DG206" s="135"/>
      <c r="DH206" s="135"/>
      <c r="DI206" s="135"/>
      <c r="DJ206" s="135"/>
      <c r="DK206" s="135"/>
      <c r="DL206" s="135"/>
      <c r="DM206" s="135"/>
      <c r="DN206" s="135"/>
      <c r="DO206" s="135"/>
      <c r="DP206" s="135"/>
      <c r="DQ206" s="135"/>
      <c r="DR206" s="135"/>
      <c r="DS206" s="135"/>
      <c r="DT206" s="135"/>
      <c r="DU206" s="135"/>
      <c r="DV206" s="32"/>
      <c r="DW206" s="115"/>
      <c r="DY206" s="109"/>
      <c r="DZ206" s="58"/>
      <c r="EA206" s="46"/>
      <c r="EB206" s="46"/>
      <c r="EC206" s="46"/>
      <c r="ED206" s="46"/>
      <c r="EE206" s="46"/>
      <c r="EF206" s="46"/>
      <c r="EG206" s="46"/>
      <c r="EH206" s="46"/>
      <c r="EI206" s="46"/>
      <c r="EJ206" s="46"/>
      <c r="EK206" s="46"/>
      <c r="EL206" s="46"/>
      <c r="EM206" s="46"/>
      <c r="EN206" s="46"/>
      <c r="EO206" s="46"/>
      <c r="EP206" s="46"/>
      <c r="EQ206" s="137"/>
      <c r="ER206" s="137"/>
      <c r="ES206" s="32" t="s">
        <v>0</v>
      </c>
      <c r="ET206" s="135"/>
      <c r="EU206" s="135"/>
      <c r="EV206" s="135"/>
      <c r="EW206" s="135"/>
      <c r="EX206" s="135"/>
      <c r="EY206" s="135"/>
      <c r="EZ206" s="135"/>
      <c r="FA206" s="135"/>
      <c r="FB206" s="135"/>
      <c r="FC206" s="135"/>
      <c r="FD206" s="135"/>
      <c r="FE206" s="135"/>
      <c r="FF206" s="135"/>
      <c r="FG206" s="135"/>
      <c r="FH206" s="135"/>
      <c r="FI206" s="135"/>
      <c r="FJ206" s="32"/>
      <c r="FK206" s="115"/>
    </row>
    <row r="207" spans="1:167" ht="13.5" thickBot="1" x14ac:dyDescent="0.25">
      <c r="A207" s="32"/>
      <c r="B207" s="32"/>
      <c r="C207" s="32"/>
      <c r="D207" s="106" t="s">
        <v>76</v>
      </c>
      <c r="E207" s="107" t="s">
        <v>207</v>
      </c>
      <c r="F207" s="108">
        <f>B4+(193*B6)</f>
        <v>194</v>
      </c>
      <c r="G207" s="104"/>
      <c r="H207" s="43"/>
      <c r="I207" s="138"/>
      <c r="J207" s="143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 t="s">
        <v>0</v>
      </c>
      <c r="Z207" s="154"/>
      <c r="AA207" s="154"/>
      <c r="AB207" s="154"/>
      <c r="AC207" s="154"/>
      <c r="AD207" s="155"/>
      <c r="AE207" s="155"/>
      <c r="AF207" s="155"/>
      <c r="AG207" s="155"/>
      <c r="AH207" s="155"/>
      <c r="AI207" s="155"/>
      <c r="AJ207" s="155"/>
      <c r="AK207" s="155"/>
      <c r="AL207" s="155"/>
      <c r="AM207" s="155"/>
      <c r="AN207" s="155"/>
      <c r="AO207" s="155"/>
      <c r="AP207" s="155"/>
      <c r="AQ207" s="155"/>
      <c r="AR207" s="155"/>
      <c r="AS207" s="155"/>
      <c r="AT207" s="154"/>
      <c r="AU207" s="141"/>
      <c r="AW207" s="138"/>
      <c r="AX207" s="143"/>
      <c r="AY207" s="154"/>
      <c r="AZ207" s="154"/>
      <c r="BA207" s="154"/>
      <c r="BB207" s="154"/>
      <c r="BC207" s="154"/>
      <c r="BD207" s="154"/>
      <c r="BE207" s="154"/>
      <c r="BF207" s="154"/>
      <c r="BG207" s="154"/>
      <c r="BH207" s="154"/>
      <c r="BI207" s="154"/>
      <c r="BJ207" s="154"/>
      <c r="BK207" s="154"/>
      <c r="BL207" s="154"/>
      <c r="BM207" s="154"/>
      <c r="BN207" s="154"/>
      <c r="BO207" s="154"/>
      <c r="BP207" s="154"/>
      <c r="BQ207" s="154"/>
      <c r="BR207" s="155"/>
      <c r="BS207" s="155"/>
      <c r="BT207" s="155"/>
      <c r="BU207" s="155"/>
      <c r="BV207" s="155"/>
      <c r="BW207" s="155"/>
      <c r="BX207" s="155"/>
      <c r="BY207" s="155"/>
      <c r="BZ207" s="155"/>
      <c r="CA207" s="155"/>
      <c r="CB207" s="155"/>
      <c r="CC207" s="155"/>
      <c r="CD207" s="155"/>
      <c r="CE207" s="155"/>
      <c r="CF207" s="155"/>
      <c r="CG207" s="155"/>
      <c r="CH207" s="154"/>
      <c r="CI207" s="141"/>
      <c r="CJ207" s="144"/>
      <c r="CK207" s="138"/>
      <c r="CL207" s="143"/>
      <c r="CM207" s="154"/>
      <c r="CN207" s="154"/>
      <c r="CO207" s="154"/>
      <c r="CP207" s="154"/>
      <c r="CQ207" s="154"/>
      <c r="CR207" s="154"/>
      <c r="CS207" s="154"/>
      <c r="CT207" s="154"/>
      <c r="CU207" s="154"/>
      <c r="CV207" s="154"/>
      <c r="CW207" s="154"/>
      <c r="CX207" s="154"/>
      <c r="CY207" s="154"/>
      <c r="CZ207" s="154"/>
      <c r="DA207" s="154"/>
      <c r="DB207" s="154"/>
      <c r="DC207" s="154"/>
      <c r="DD207" s="154"/>
      <c r="DE207" s="154"/>
      <c r="DF207" s="155"/>
      <c r="DG207" s="155"/>
      <c r="DH207" s="155"/>
      <c r="DI207" s="155"/>
      <c r="DJ207" s="155"/>
      <c r="DK207" s="155"/>
      <c r="DL207" s="155"/>
      <c r="DM207" s="155"/>
      <c r="DN207" s="155"/>
      <c r="DO207" s="155"/>
      <c r="DP207" s="155"/>
      <c r="DQ207" s="155"/>
      <c r="DR207" s="155"/>
      <c r="DS207" s="155"/>
      <c r="DT207" s="155"/>
      <c r="DU207" s="155"/>
      <c r="DV207" s="154"/>
      <c r="DW207" s="141"/>
      <c r="DY207" s="138"/>
      <c r="DZ207" s="143"/>
      <c r="EA207" s="154"/>
      <c r="EB207" s="154"/>
      <c r="EC207" s="154"/>
      <c r="ED207" s="154"/>
      <c r="EE207" s="154"/>
      <c r="EF207" s="154"/>
      <c r="EG207" s="154"/>
      <c r="EH207" s="154"/>
      <c r="EI207" s="154"/>
      <c r="EJ207" s="154"/>
      <c r="EK207" s="154"/>
      <c r="EL207" s="154"/>
      <c r="EM207" s="154"/>
      <c r="EN207" s="154"/>
      <c r="EO207" s="154"/>
      <c r="EP207" s="154"/>
      <c r="EQ207" s="154"/>
      <c r="ER207" s="154"/>
      <c r="ES207" s="154"/>
      <c r="ET207" s="155"/>
      <c r="EU207" s="155"/>
      <c r="EV207" s="155"/>
      <c r="EW207" s="155"/>
      <c r="EX207" s="155"/>
      <c r="EY207" s="155"/>
      <c r="EZ207" s="155"/>
      <c r="FA207" s="155"/>
      <c r="FB207" s="155"/>
      <c r="FC207" s="155"/>
      <c r="FD207" s="155"/>
      <c r="FE207" s="155"/>
      <c r="FF207" s="155"/>
      <c r="FG207" s="155"/>
      <c r="FH207" s="155"/>
      <c r="FI207" s="155"/>
      <c r="FJ207" s="154"/>
      <c r="FK207" s="141"/>
    </row>
    <row r="208" spans="1:167" ht="14.25" thickTop="1" thickBot="1" x14ac:dyDescent="0.25">
      <c r="A208" s="32"/>
      <c r="B208" s="32"/>
      <c r="C208" s="32"/>
      <c r="D208" s="106" t="s">
        <v>121</v>
      </c>
      <c r="E208" s="107" t="s">
        <v>207</v>
      </c>
      <c r="F208" s="108">
        <f>B4+(194*B6)</f>
        <v>195</v>
      </c>
      <c r="G208" s="104"/>
      <c r="H208" s="43"/>
      <c r="K208" s="25" t="s">
        <v>0</v>
      </c>
      <c r="AB208" s="25" t="s">
        <v>0</v>
      </c>
      <c r="BJ208" s="25" t="s">
        <v>0</v>
      </c>
      <c r="BK208" s="25" t="s">
        <v>0</v>
      </c>
      <c r="BN208" s="25" t="s">
        <v>0</v>
      </c>
      <c r="BP208" s="25" t="s">
        <v>0</v>
      </c>
      <c r="CJ208" s="144"/>
      <c r="CX208" s="25" t="s">
        <v>0</v>
      </c>
      <c r="CY208" s="25" t="s">
        <v>0</v>
      </c>
      <c r="DB208" s="25" t="s">
        <v>0</v>
      </c>
      <c r="DD208" s="25" t="s">
        <v>0</v>
      </c>
      <c r="EL208" s="25" t="s">
        <v>0</v>
      </c>
      <c r="EM208" s="25" t="s">
        <v>0</v>
      </c>
      <c r="EP208" s="25" t="s">
        <v>0</v>
      </c>
      <c r="ER208" s="25" t="s">
        <v>0</v>
      </c>
    </row>
    <row r="209" spans="1:167" ht="14.25" thickTop="1" thickBot="1" x14ac:dyDescent="0.25">
      <c r="A209" s="32"/>
      <c r="B209" s="32"/>
      <c r="C209" s="32"/>
      <c r="D209" s="106" t="s">
        <v>204</v>
      </c>
      <c r="E209" s="107" t="s">
        <v>207</v>
      </c>
      <c r="F209" s="110">
        <f>B4+(195*B6)</f>
        <v>196</v>
      </c>
      <c r="G209" s="104"/>
      <c r="H209" s="43"/>
      <c r="I209" s="38" t="s">
        <v>0</v>
      </c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 t="s">
        <v>0</v>
      </c>
      <c r="V209" s="39"/>
      <c r="W209" s="39"/>
      <c r="X209" s="39"/>
      <c r="Y209" s="39"/>
      <c r="Z209" s="39"/>
      <c r="AA209" s="39"/>
      <c r="AB209" s="39"/>
      <c r="AC209" s="39"/>
      <c r="AD209" s="40"/>
      <c r="AE209" s="40"/>
      <c r="AF209" s="40"/>
      <c r="AG209" s="40"/>
      <c r="AH209" s="40"/>
      <c r="AI209" s="40"/>
      <c r="AJ209" s="40"/>
      <c r="AK209" s="40"/>
      <c r="AL209" s="40"/>
      <c r="AM209" s="40"/>
      <c r="AN209" s="40"/>
      <c r="AO209" s="40"/>
      <c r="AP209" s="40"/>
      <c r="AQ209" s="40"/>
      <c r="AR209" s="40"/>
      <c r="AS209" s="40"/>
      <c r="AT209" s="39"/>
      <c r="AU209" s="41"/>
      <c r="AW209" s="38" t="s">
        <v>0</v>
      </c>
      <c r="AX209" s="39"/>
      <c r="AY209" s="39"/>
      <c r="AZ209" s="39"/>
      <c r="BA209" s="39"/>
      <c r="BB209" s="39"/>
      <c r="BC209" s="39"/>
      <c r="BD209" s="39"/>
      <c r="BE209" s="39"/>
      <c r="BF209" s="39"/>
      <c r="BG209" s="39"/>
      <c r="BH209" s="39"/>
      <c r="BI209" s="39"/>
      <c r="BJ209" s="39"/>
      <c r="BK209" s="39"/>
      <c r="BL209" s="39"/>
      <c r="BM209" s="39"/>
      <c r="BN209" s="39"/>
      <c r="BO209" s="39"/>
      <c r="BP209" s="39"/>
      <c r="BQ209" s="39"/>
      <c r="BR209" s="40"/>
      <c r="BS209" s="40"/>
      <c r="BT209" s="40"/>
      <c r="BU209" s="40"/>
      <c r="BV209" s="40"/>
      <c r="BW209" s="40"/>
      <c r="BX209" s="40"/>
      <c r="BY209" s="40"/>
      <c r="BZ209" s="40"/>
      <c r="CA209" s="40"/>
      <c r="CB209" s="40"/>
      <c r="CC209" s="40"/>
      <c r="CD209" s="40"/>
      <c r="CE209" s="40"/>
      <c r="CF209" s="40"/>
      <c r="CG209" s="40"/>
      <c r="CH209" s="39"/>
      <c r="CI209" s="41"/>
      <c r="CJ209" s="144"/>
      <c r="CK209" s="38" t="s">
        <v>0</v>
      </c>
      <c r="CL209" s="39"/>
      <c r="CM209" s="39"/>
      <c r="CN209" s="39"/>
      <c r="CO209" s="39"/>
      <c r="CP209" s="39"/>
      <c r="CQ209" s="39"/>
      <c r="CR209" s="39"/>
      <c r="CS209" s="39"/>
      <c r="CT209" s="39"/>
      <c r="CU209" s="39"/>
      <c r="CV209" s="39"/>
      <c r="CW209" s="39"/>
      <c r="CX209" s="39"/>
      <c r="CY209" s="39"/>
      <c r="CZ209" s="39"/>
      <c r="DA209" s="39"/>
      <c r="DB209" s="39"/>
      <c r="DC209" s="39"/>
      <c r="DD209" s="39"/>
      <c r="DE209" s="39"/>
      <c r="DF209" s="40"/>
      <c r="DG209" s="40"/>
      <c r="DH209" s="40"/>
      <c r="DI209" s="40"/>
      <c r="DJ209" s="40"/>
      <c r="DK209" s="40"/>
      <c r="DL209" s="40"/>
      <c r="DM209" s="40"/>
      <c r="DN209" s="40"/>
      <c r="DO209" s="40"/>
      <c r="DP209" s="40"/>
      <c r="DQ209" s="40"/>
      <c r="DR209" s="40"/>
      <c r="DS209" s="40"/>
      <c r="DT209" s="40"/>
      <c r="DU209" s="40"/>
      <c r="DV209" s="39"/>
      <c r="DW209" s="41"/>
      <c r="DY209" s="38" t="s">
        <v>0</v>
      </c>
      <c r="DZ209" s="39"/>
      <c r="EA209" s="39"/>
      <c r="EB209" s="39"/>
      <c r="EC209" s="39"/>
      <c r="ED209" s="39"/>
      <c r="EE209" s="39"/>
      <c r="EF209" s="39"/>
      <c r="EG209" s="39"/>
      <c r="EH209" s="39"/>
      <c r="EI209" s="39"/>
      <c r="EJ209" s="39"/>
      <c r="EK209" s="39"/>
      <c r="EL209" s="39"/>
      <c r="EM209" s="39"/>
      <c r="EN209" s="39"/>
      <c r="EO209" s="39"/>
      <c r="EP209" s="39"/>
      <c r="EQ209" s="39"/>
      <c r="ER209" s="39"/>
      <c r="ES209" s="39"/>
      <c r="ET209" s="40"/>
      <c r="EU209" s="40"/>
      <c r="EV209" s="40"/>
      <c r="EW209" s="40"/>
      <c r="EX209" s="40"/>
      <c r="EY209" s="40"/>
      <c r="EZ209" s="40"/>
      <c r="FA209" s="40"/>
      <c r="FB209" s="40"/>
      <c r="FC209" s="40"/>
      <c r="FD209" s="40"/>
      <c r="FE209" s="40"/>
      <c r="FF209" s="40"/>
      <c r="FG209" s="40"/>
      <c r="FH209" s="40"/>
      <c r="FI209" s="40"/>
      <c r="FJ209" s="39"/>
      <c r="FK209" s="41"/>
    </row>
    <row r="210" spans="1:167" ht="13.5" thickBot="1" x14ac:dyDescent="0.25">
      <c r="A210" s="32"/>
      <c r="B210" s="32"/>
      <c r="C210" s="32"/>
      <c r="D210" s="106" t="s">
        <v>186</v>
      </c>
      <c r="E210" s="107" t="s">
        <v>207</v>
      </c>
      <c r="F210" s="110">
        <f>B4+(196*B6)</f>
        <v>197</v>
      </c>
      <c r="G210" s="104"/>
      <c r="H210" s="43"/>
      <c r="I210" s="109"/>
      <c r="J210" s="45" t="s">
        <v>0</v>
      </c>
      <c r="K210" s="46" t="s">
        <v>0</v>
      </c>
      <c r="L210" s="46"/>
      <c r="M210" s="46"/>
      <c r="N210" s="46"/>
      <c r="O210" s="46"/>
      <c r="P210" s="46"/>
      <c r="Q210" s="46"/>
      <c r="R210" s="46"/>
      <c r="S210" s="47" t="s">
        <v>854</v>
      </c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8"/>
      <c r="AE210" s="48"/>
      <c r="AF210" s="48"/>
      <c r="AG210" s="48"/>
      <c r="AH210" s="48"/>
      <c r="AI210" s="48"/>
      <c r="AJ210" s="48"/>
      <c r="AK210" s="48"/>
      <c r="AL210" s="49" t="s">
        <v>299</v>
      </c>
      <c r="AM210" s="48"/>
      <c r="AN210" s="48"/>
      <c r="AO210" s="48"/>
      <c r="AP210" s="48"/>
      <c r="AQ210" s="48"/>
      <c r="AR210" s="48"/>
      <c r="AS210" s="48"/>
      <c r="AT210" s="50"/>
      <c r="AU210" s="51"/>
      <c r="AW210" s="109"/>
      <c r="AX210" s="45" t="s">
        <v>0</v>
      </c>
      <c r="AY210" s="46" t="s">
        <v>0</v>
      </c>
      <c r="AZ210" s="46"/>
      <c r="BA210" s="46"/>
      <c r="BB210" s="46"/>
      <c r="BC210" s="46"/>
      <c r="BD210" s="46"/>
      <c r="BE210" s="46"/>
      <c r="BF210" s="46"/>
      <c r="BG210" s="47" t="s">
        <v>950</v>
      </c>
      <c r="BH210" s="46"/>
      <c r="BI210" s="46"/>
      <c r="BJ210" s="46"/>
      <c r="BK210" s="46"/>
      <c r="BL210" s="46"/>
      <c r="BM210" s="46"/>
      <c r="BN210" s="46"/>
      <c r="BO210" s="46"/>
      <c r="BP210" s="46"/>
      <c r="BQ210" s="46"/>
      <c r="BR210" s="48"/>
      <c r="BS210" s="48"/>
      <c r="BT210" s="48"/>
      <c r="BU210" s="48"/>
      <c r="BV210" s="48"/>
      <c r="BW210" s="48"/>
      <c r="BX210" s="48"/>
      <c r="BY210" s="48"/>
      <c r="BZ210" s="49" t="s">
        <v>299</v>
      </c>
      <c r="CA210" s="48"/>
      <c r="CB210" s="48"/>
      <c r="CC210" s="48"/>
      <c r="CD210" s="48"/>
      <c r="CE210" s="48"/>
      <c r="CF210" s="48"/>
      <c r="CG210" s="48"/>
      <c r="CH210" s="50"/>
      <c r="CI210" s="51"/>
      <c r="CJ210" s="144"/>
      <c r="CK210" s="109"/>
      <c r="CL210" s="45" t="s">
        <v>0</v>
      </c>
      <c r="CM210" s="46" t="s">
        <v>0</v>
      </c>
      <c r="CN210" s="46"/>
      <c r="CO210" s="46"/>
      <c r="CP210" s="46"/>
      <c r="CQ210" s="46"/>
      <c r="CR210" s="46"/>
      <c r="CS210" s="46"/>
      <c r="CT210" s="46"/>
      <c r="CU210" s="47" t="s">
        <v>966</v>
      </c>
      <c r="CV210" s="46"/>
      <c r="CW210" s="46"/>
      <c r="CX210" s="46"/>
      <c r="CY210" s="46"/>
      <c r="CZ210" s="46"/>
      <c r="DA210" s="46"/>
      <c r="DB210" s="46"/>
      <c r="DC210" s="46"/>
      <c r="DD210" s="46"/>
      <c r="DE210" s="46"/>
      <c r="DF210" s="48"/>
      <c r="DG210" s="48"/>
      <c r="DH210" s="48"/>
      <c r="DI210" s="48"/>
      <c r="DJ210" s="48"/>
      <c r="DK210" s="48"/>
      <c r="DL210" s="48"/>
      <c r="DM210" s="48"/>
      <c r="DN210" s="49" t="s">
        <v>299</v>
      </c>
      <c r="DO210" s="48"/>
      <c r="DP210" s="48"/>
      <c r="DQ210" s="48"/>
      <c r="DR210" s="48"/>
      <c r="DS210" s="48"/>
      <c r="DT210" s="48"/>
      <c r="DU210" s="48"/>
      <c r="DV210" s="50"/>
      <c r="DW210" s="51"/>
      <c r="DY210" s="109"/>
      <c r="DZ210" s="45" t="s">
        <v>0</v>
      </c>
      <c r="EA210" s="46" t="s">
        <v>0</v>
      </c>
      <c r="EB210" s="46"/>
      <c r="EC210" s="46"/>
      <c r="ED210" s="46"/>
      <c r="EE210" s="46"/>
      <c r="EF210" s="46"/>
      <c r="EG210" s="46"/>
      <c r="EH210" s="46"/>
      <c r="EI210" s="47" t="s">
        <v>982</v>
      </c>
      <c r="EJ210" s="46"/>
      <c r="EK210" s="46"/>
      <c r="EL210" s="46"/>
      <c r="EM210" s="46"/>
      <c r="EN210" s="46"/>
      <c r="EO210" s="46"/>
      <c r="EP210" s="46"/>
      <c r="EQ210" s="46"/>
      <c r="ER210" s="46"/>
      <c r="ES210" s="46"/>
      <c r="ET210" s="48"/>
      <c r="EU210" s="48"/>
      <c r="EV210" s="48"/>
      <c r="EW210" s="48"/>
      <c r="EX210" s="48"/>
      <c r="EY210" s="48"/>
      <c r="EZ210" s="48"/>
      <c r="FA210" s="48"/>
      <c r="FB210" s="49" t="s">
        <v>299</v>
      </c>
      <c r="FC210" s="48"/>
      <c r="FD210" s="48"/>
      <c r="FE210" s="48"/>
      <c r="FF210" s="48"/>
      <c r="FG210" s="48"/>
      <c r="FH210" s="48"/>
      <c r="FI210" s="48"/>
      <c r="FJ210" s="50"/>
      <c r="FK210" s="51"/>
    </row>
    <row r="211" spans="1:167" x14ac:dyDescent="0.2">
      <c r="A211" s="32"/>
      <c r="B211" s="32"/>
      <c r="C211" s="32"/>
      <c r="D211" s="106" t="s">
        <v>65</v>
      </c>
      <c r="E211" s="107" t="s">
        <v>207</v>
      </c>
      <c r="F211" s="108">
        <f>B4+(197*B6)</f>
        <v>198</v>
      </c>
      <c r="G211" s="104"/>
      <c r="H211" s="43"/>
      <c r="I211" s="109"/>
      <c r="J211" s="58"/>
      <c r="K211" s="1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2"/>
      <c r="AA211" s="171">
        <f>K211^3+L211^3+M211^3+N211^3+O211^3+P211^3+Q211^3+R211^3+K212^3+L212^3+M212^3+N212^3+O212^3+P212^3+Q212^3+R212^3</f>
        <v>0</v>
      </c>
      <c r="AB211" s="167">
        <f>SUMSQ(K211:Z211)</f>
        <v>0</v>
      </c>
      <c r="AC211" s="61"/>
      <c r="AD211" s="68"/>
      <c r="AE211" s="69"/>
      <c r="AF211" s="69"/>
      <c r="AG211" s="69"/>
      <c r="AH211" s="70"/>
      <c r="AI211" s="70"/>
      <c r="AJ211" s="70"/>
      <c r="AK211" s="70"/>
      <c r="AL211" s="69"/>
      <c r="AM211" s="69"/>
      <c r="AN211" s="69"/>
      <c r="AO211" s="69"/>
      <c r="AP211" s="70"/>
      <c r="AQ211" s="70"/>
      <c r="AR211" s="70"/>
      <c r="AS211" s="71"/>
      <c r="AT211" s="66"/>
      <c r="AU211" s="51"/>
      <c r="AW211" s="109"/>
      <c r="AX211" s="58"/>
      <c r="AY211" s="1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2"/>
      <c r="BO211" s="171">
        <f>AY211^3+AZ211^3+BA211^3+BB211^3+BC211^3+BD211^3+BE211^3+BF211^3+AY212^3+AZ212^3+BA212^3+BB212^3+BC212^3+BD212^3+BE212^3+BF212^3</f>
        <v>0</v>
      </c>
      <c r="BP211" s="167">
        <f>SUMSQ(AY211:BN211)</f>
        <v>0</v>
      </c>
      <c r="BQ211" s="61"/>
      <c r="BR211" s="68"/>
      <c r="BS211" s="69"/>
      <c r="BT211" s="69"/>
      <c r="BU211" s="69"/>
      <c r="BV211" s="69"/>
      <c r="BW211" s="69"/>
      <c r="BX211" s="69"/>
      <c r="BY211" s="69"/>
      <c r="BZ211" s="70"/>
      <c r="CA211" s="70"/>
      <c r="CB211" s="70"/>
      <c r="CC211" s="70"/>
      <c r="CD211" s="70"/>
      <c r="CE211" s="70"/>
      <c r="CF211" s="70"/>
      <c r="CG211" s="71"/>
      <c r="CH211" s="66"/>
      <c r="CI211" s="51"/>
      <c r="CJ211" s="144"/>
      <c r="CK211" s="109"/>
      <c r="CL211" s="58"/>
      <c r="CM211" s="1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2"/>
      <c r="DC211" s="171">
        <f>CM211^3+CN211^3+CO211^3+CP211^3+CQ211^3+CR211^3+CS211^3+CT211^3+CM212^3+CN212^3+CO212^3+CP212^3+CQ212^3+CR212^3+CS212^3+CT212^3</f>
        <v>0</v>
      </c>
      <c r="DD211" s="167">
        <f>SUMSQ(CM211:DB211)</f>
        <v>0</v>
      </c>
      <c r="DE211" s="61"/>
      <c r="DF211" s="68"/>
      <c r="DG211" s="69"/>
      <c r="DH211" s="70"/>
      <c r="DI211" s="70"/>
      <c r="DJ211" s="69"/>
      <c r="DK211" s="69"/>
      <c r="DL211" s="70"/>
      <c r="DM211" s="70"/>
      <c r="DN211" s="69"/>
      <c r="DO211" s="69"/>
      <c r="DP211" s="70"/>
      <c r="DQ211" s="70"/>
      <c r="DR211" s="69"/>
      <c r="DS211" s="69"/>
      <c r="DT211" s="70"/>
      <c r="DU211" s="71"/>
      <c r="DV211" s="66"/>
      <c r="DW211" s="51"/>
      <c r="DY211" s="109"/>
      <c r="DZ211" s="58"/>
      <c r="EA211" s="1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2"/>
      <c r="EQ211" s="171">
        <f>EA211^3+EB211^3+EC211^3+ED211^3+EE211^3+EF211^3+EG211^3+EH211^3+EA212^3+EB212^3+EC212^3+ED212^3+EE212^3+EF212^3+EG212^3+EH212^3</f>
        <v>0</v>
      </c>
      <c r="ER211" s="167">
        <f>SUMSQ(EA211:EP211)</f>
        <v>0</v>
      </c>
      <c r="ES211" s="61"/>
      <c r="ET211" s="68"/>
      <c r="EU211" s="173"/>
      <c r="EV211" s="173"/>
      <c r="EW211" s="173"/>
      <c r="EX211" s="173"/>
      <c r="EY211" s="173"/>
      <c r="EZ211" s="173"/>
      <c r="FA211" s="70"/>
      <c r="FB211" s="69"/>
      <c r="FC211" s="173"/>
      <c r="FD211" s="173"/>
      <c r="FE211" s="173"/>
      <c r="FF211" s="173"/>
      <c r="FG211" s="173"/>
      <c r="FH211" s="173"/>
      <c r="FI211" s="71"/>
      <c r="FJ211" s="66"/>
      <c r="FK211" s="51"/>
    </row>
    <row r="212" spans="1:167" x14ac:dyDescent="0.2">
      <c r="A212" s="32"/>
      <c r="B212" s="32"/>
      <c r="C212" s="32"/>
      <c r="D212" s="106" t="s">
        <v>21</v>
      </c>
      <c r="E212" s="107" t="s">
        <v>207</v>
      </c>
      <c r="F212" s="108">
        <f>B4+(198*B6)</f>
        <v>199</v>
      </c>
      <c r="G212" s="104"/>
      <c r="H212" s="43"/>
      <c r="I212" s="109"/>
      <c r="J212" s="58"/>
      <c r="K212" s="3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5"/>
      <c r="AA212" s="172">
        <f>S211^3+T211^3+U211^3+V211^3+W211^3+X211^3+Y211^3+Z211^3+S212^3+T212^3+U212^3+V212^3+W212^3+X212^3+Y212^3+Z212^3</f>
        <v>0</v>
      </c>
      <c r="AB212" s="125">
        <f t="shared" ref="AB212:AB226" si="36">SUMSQ(K212:Z212)</f>
        <v>0</v>
      </c>
      <c r="AC212" s="61"/>
      <c r="AD212" s="81"/>
      <c r="AE212" s="82"/>
      <c r="AF212" s="82"/>
      <c r="AG212" s="82"/>
      <c r="AH212" s="83"/>
      <c r="AI212" s="83"/>
      <c r="AJ212" s="83"/>
      <c r="AK212" s="83"/>
      <c r="AL212" s="82"/>
      <c r="AM212" s="82"/>
      <c r="AN212" s="82"/>
      <c r="AO212" s="82"/>
      <c r="AP212" s="83"/>
      <c r="AQ212" s="83"/>
      <c r="AR212" s="83"/>
      <c r="AS212" s="84"/>
      <c r="AT212" s="66"/>
      <c r="AU212" s="51"/>
      <c r="AW212" s="109"/>
      <c r="AX212" s="58"/>
      <c r="AY212" s="3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5"/>
      <c r="BO212" s="172">
        <f>BG211^3+BH211^3+BI211^3+BJ211^3+BK211^3+BL211^3+BM211^3+BN211^3+BG212^3+BH212^3+BI212^3+BJ212^3+BK212^3+BL212^3+BM212^3+BN212^3</f>
        <v>0</v>
      </c>
      <c r="BP212" s="125">
        <f t="shared" ref="BP212:BP226" si="37">SUMSQ(AY212:BN212)</f>
        <v>0</v>
      </c>
      <c r="BQ212" s="61"/>
      <c r="BR212" s="81"/>
      <c r="BS212" s="82"/>
      <c r="BT212" s="82"/>
      <c r="BU212" s="82"/>
      <c r="BV212" s="82"/>
      <c r="BW212" s="82"/>
      <c r="BX212" s="82"/>
      <c r="BY212" s="82"/>
      <c r="BZ212" s="83"/>
      <c r="CA212" s="83"/>
      <c r="CB212" s="83"/>
      <c r="CC212" s="83"/>
      <c r="CD212" s="83"/>
      <c r="CE212" s="83"/>
      <c r="CF212" s="83"/>
      <c r="CG212" s="84"/>
      <c r="CH212" s="66"/>
      <c r="CI212" s="51"/>
      <c r="CJ212" s="144"/>
      <c r="CK212" s="109"/>
      <c r="CL212" s="58"/>
      <c r="CM212" s="3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5"/>
      <c r="DC212" s="172">
        <f>CU211^3+CV211^3+CW211^3+CX211^3+CY211^3+CZ211^3+DA211^3+DB211^3+CU212^3+CV212^3+CW212^3+CX212^3+CY212^3+CZ212^3+DA212^3+DB212^3</f>
        <v>0</v>
      </c>
      <c r="DD212" s="125">
        <f t="shared" ref="DD212:DD226" si="38">SUMSQ(CM212:DB212)</f>
        <v>0</v>
      </c>
      <c r="DE212" s="61"/>
      <c r="DF212" s="81"/>
      <c r="DG212" s="82"/>
      <c r="DH212" s="83"/>
      <c r="DI212" s="83"/>
      <c r="DJ212" s="82"/>
      <c r="DK212" s="82"/>
      <c r="DL212" s="83"/>
      <c r="DM212" s="83"/>
      <c r="DN212" s="82"/>
      <c r="DO212" s="82"/>
      <c r="DP212" s="83"/>
      <c r="DQ212" s="83"/>
      <c r="DR212" s="82"/>
      <c r="DS212" s="82"/>
      <c r="DT212" s="83"/>
      <c r="DU212" s="84"/>
      <c r="DV212" s="66"/>
      <c r="DW212" s="51"/>
      <c r="DY212" s="109"/>
      <c r="DZ212" s="58"/>
      <c r="EA212" s="3"/>
      <c r="EB212" s="4"/>
      <c r="EC212" s="4"/>
      <c r="ED212" s="4"/>
      <c r="EE212" s="4"/>
      <c r="EF212" s="4"/>
      <c r="EG212" s="4"/>
      <c r="EH212" s="4"/>
      <c r="EI212" s="4"/>
      <c r="EJ212" s="4"/>
      <c r="EK212" s="4"/>
      <c r="EL212" s="4"/>
      <c r="EM212" s="4"/>
      <c r="EN212" s="4"/>
      <c r="EO212" s="4"/>
      <c r="EP212" s="5"/>
      <c r="EQ212" s="172">
        <f>EI211^3+EJ211^3+EK211^3+EL211^3+EM211^3+EN211^3+EO211^3+EP211^3+EI212^3+EJ212^3+EK212^3+EL212^3+EM212^3+EN212^3+EO212^3+EP212^3</f>
        <v>0</v>
      </c>
      <c r="ER212" s="125">
        <f t="shared" ref="ER212:ER226" si="39">SUMSQ(EA212:EP212)</f>
        <v>0</v>
      </c>
      <c r="ES212" s="61"/>
      <c r="ET212" s="174"/>
      <c r="EU212" s="82"/>
      <c r="EV212" s="131"/>
      <c r="EW212" s="131"/>
      <c r="EX212" s="131"/>
      <c r="EY212" s="131"/>
      <c r="EZ212" s="83"/>
      <c r="FA212" s="131"/>
      <c r="FB212" s="131"/>
      <c r="FC212" s="82"/>
      <c r="FD212" s="131"/>
      <c r="FE212" s="131"/>
      <c r="FF212" s="131"/>
      <c r="FG212" s="131"/>
      <c r="FH212" s="83"/>
      <c r="FI212" s="175"/>
      <c r="FJ212" s="66"/>
      <c r="FK212" s="51"/>
    </row>
    <row r="213" spans="1:167" x14ac:dyDescent="0.2">
      <c r="A213" s="32"/>
      <c r="B213" s="32"/>
      <c r="C213" s="32"/>
      <c r="D213" s="106" t="s">
        <v>220</v>
      </c>
      <c r="E213" s="107" t="s">
        <v>207</v>
      </c>
      <c r="F213" s="108">
        <f>B4+(199*B6)</f>
        <v>200</v>
      </c>
      <c r="G213" s="104"/>
      <c r="H213" s="43"/>
      <c r="I213" s="109"/>
      <c r="J213" s="58"/>
      <c r="K213" s="3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5"/>
      <c r="AA213" s="172">
        <f>K213^3+L213^3+M213^3+N213^3+O213^3+P213^3+Q213^3+R213^3+K214^3+L214^3+M214^3+N214^3+O214^3+P214^3+Q214^3+R214^3</f>
        <v>0</v>
      </c>
      <c r="AB213" s="125">
        <f t="shared" si="36"/>
        <v>0</v>
      </c>
      <c r="AC213" s="88"/>
      <c r="AD213" s="81"/>
      <c r="AE213" s="82"/>
      <c r="AF213" s="82"/>
      <c r="AG213" s="82"/>
      <c r="AH213" s="83"/>
      <c r="AI213" s="83"/>
      <c r="AJ213" s="83"/>
      <c r="AK213" s="83"/>
      <c r="AL213" s="82"/>
      <c r="AM213" s="82"/>
      <c r="AN213" s="82"/>
      <c r="AO213" s="82"/>
      <c r="AP213" s="83"/>
      <c r="AQ213" s="83"/>
      <c r="AR213" s="83"/>
      <c r="AS213" s="84"/>
      <c r="AT213" s="66"/>
      <c r="AU213" s="51"/>
      <c r="AW213" s="109"/>
      <c r="AX213" s="58"/>
      <c r="AY213" s="3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5"/>
      <c r="BO213" s="172">
        <f>AY213^3+AZ213^3+BA213^3+BB213^3+BC213^3+BD213^3+BE213^3+BF213^3+AY214^3+AZ214^3+BA214^3+BB214^3+BC214^3+BD214^3+BE214^3+BF214^3</f>
        <v>0</v>
      </c>
      <c r="BP213" s="125">
        <f t="shared" si="37"/>
        <v>0</v>
      </c>
      <c r="BQ213" s="88"/>
      <c r="BR213" s="89"/>
      <c r="BS213" s="83"/>
      <c r="BT213" s="83"/>
      <c r="BU213" s="83"/>
      <c r="BV213" s="83"/>
      <c r="BW213" s="83"/>
      <c r="BX213" s="83"/>
      <c r="BY213" s="83"/>
      <c r="BZ213" s="82"/>
      <c r="CA213" s="82"/>
      <c r="CB213" s="82"/>
      <c r="CC213" s="82"/>
      <c r="CD213" s="82"/>
      <c r="CE213" s="82"/>
      <c r="CF213" s="82"/>
      <c r="CG213" s="86"/>
      <c r="CH213" s="66"/>
      <c r="CI213" s="51"/>
      <c r="CJ213" s="144"/>
      <c r="CK213" s="109"/>
      <c r="CL213" s="58"/>
      <c r="CM213" s="3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5"/>
      <c r="DC213" s="172">
        <f>CM213^3+CN213^3+CO213^3+CP213^3+CQ213^3+CR213^3+CS213^3+CT213^3+CM214^3+CN214^3+CO214^3+CP214^3+CQ214^3+CR214^3+CS214^3+CT214^3</f>
        <v>0</v>
      </c>
      <c r="DD213" s="125">
        <f t="shared" si="38"/>
        <v>0</v>
      </c>
      <c r="DE213" s="88"/>
      <c r="DF213" s="81"/>
      <c r="DG213" s="82"/>
      <c r="DH213" s="83"/>
      <c r="DI213" s="83"/>
      <c r="DJ213" s="82"/>
      <c r="DK213" s="82"/>
      <c r="DL213" s="83"/>
      <c r="DM213" s="83"/>
      <c r="DN213" s="82"/>
      <c r="DO213" s="82"/>
      <c r="DP213" s="83"/>
      <c r="DQ213" s="83"/>
      <c r="DR213" s="82"/>
      <c r="DS213" s="82"/>
      <c r="DT213" s="83"/>
      <c r="DU213" s="84"/>
      <c r="DV213" s="66"/>
      <c r="DW213" s="51"/>
      <c r="DY213" s="109"/>
      <c r="DZ213" s="58"/>
      <c r="EA213" s="3"/>
      <c r="EB213" s="4"/>
      <c r="EC213" s="4"/>
      <c r="ED213" s="4"/>
      <c r="EE213" s="4"/>
      <c r="EF213" s="4"/>
      <c r="EG213" s="4"/>
      <c r="EH213" s="4"/>
      <c r="EI213" s="4"/>
      <c r="EJ213" s="4"/>
      <c r="EK213" s="4"/>
      <c r="EL213" s="4"/>
      <c r="EM213" s="4"/>
      <c r="EN213" s="4"/>
      <c r="EO213" s="4"/>
      <c r="EP213" s="5"/>
      <c r="EQ213" s="172">
        <f>EA213^3+EB213^3+EC213^3+ED213^3+EE213^3+EF213^3+EG213^3+EH213^3+EA214^3+EB214^3+EC214^3+ED214^3+EE214^3+EF214^3+EG214^3+EH214^3</f>
        <v>0</v>
      </c>
      <c r="ER213" s="125">
        <f t="shared" si="39"/>
        <v>0</v>
      </c>
      <c r="ES213" s="88"/>
      <c r="ET213" s="174"/>
      <c r="EU213" s="131"/>
      <c r="EV213" s="82"/>
      <c r="EW213" s="131"/>
      <c r="EX213" s="131"/>
      <c r="EY213" s="83"/>
      <c r="EZ213" s="131"/>
      <c r="FA213" s="131"/>
      <c r="FB213" s="131"/>
      <c r="FC213" s="131"/>
      <c r="FD213" s="82"/>
      <c r="FE213" s="131"/>
      <c r="FF213" s="131"/>
      <c r="FG213" s="83"/>
      <c r="FH213" s="131"/>
      <c r="FI213" s="175"/>
      <c r="FJ213" s="66"/>
      <c r="FK213" s="51"/>
    </row>
    <row r="214" spans="1:167" x14ac:dyDescent="0.2">
      <c r="A214" s="32"/>
      <c r="B214" s="32"/>
      <c r="C214" s="32"/>
      <c r="D214" s="106" t="s">
        <v>212</v>
      </c>
      <c r="E214" s="107" t="s">
        <v>207</v>
      </c>
      <c r="F214" s="108">
        <f>B4+(200*B6)</f>
        <v>201</v>
      </c>
      <c r="G214" s="104"/>
      <c r="H214" s="43"/>
      <c r="I214" s="109"/>
      <c r="J214" s="58"/>
      <c r="K214" s="3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5"/>
      <c r="AA214" s="172">
        <f>S213^3+T213^3+U213^3+V213^3+W213^3+X213^3+Y213^3+Z213^3+S214^3+T214^3+U214^3+V214^3+W214^3+X214^3+Y214^3+Z214^3</f>
        <v>0</v>
      </c>
      <c r="AB214" s="125">
        <f t="shared" si="36"/>
        <v>0</v>
      </c>
      <c r="AC214" s="61"/>
      <c r="AD214" s="81"/>
      <c r="AE214" s="82"/>
      <c r="AF214" s="82"/>
      <c r="AG214" s="82"/>
      <c r="AH214" s="83"/>
      <c r="AI214" s="83"/>
      <c r="AJ214" s="83"/>
      <c r="AK214" s="83"/>
      <c r="AL214" s="82"/>
      <c r="AM214" s="82"/>
      <c r="AN214" s="82"/>
      <c r="AO214" s="82"/>
      <c r="AP214" s="83"/>
      <c r="AQ214" s="83"/>
      <c r="AR214" s="83"/>
      <c r="AS214" s="84"/>
      <c r="AT214" s="66"/>
      <c r="AU214" s="51"/>
      <c r="AW214" s="109"/>
      <c r="AX214" s="58"/>
      <c r="AY214" s="3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5"/>
      <c r="BO214" s="172">
        <f>BG213^3+BH213^3+BI213^3+BJ213^3+BK213^3+BL213^3+BM213^3+BN213^3+BG214^3+BH214^3+BI214^3+BJ214^3+BK214^3+BL214^3+BM214^3+BN214^3</f>
        <v>0</v>
      </c>
      <c r="BP214" s="125">
        <f t="shared" si="37"/>
        <v>0</v>
      </c>
      <c r="BQ214" s="61"/>
      <c r="BR214" s="89"/>
      <c r="BS214" s="83"/>
      <c r="BT214" s="83"/>
      <c r="BU214" s="83"/>
      <c r="BV214" s="83"/>
      <c r="BW214" s="83"/>
      <c r="BX214" s="83"/>
      <c r="BY214" s="83"/>
      <c r="BZ214" s="82"/>
      <c r="CA214" s="82"/>
      <c r="CB214" s="82"/>
      <c r="CC214" s="82"/>
      <c r="CD214" s="82"/>
      <c r="CE214" s="82"/>
      <c r="CF214" s="82"/>
      <c r="CG214" s="86"/>
      <c r="CH214" s="66"/>
      <c r="CI214" s="51"/>
      <c r="CJ214" s="144"/>
      <c r="CK214" s="109"/>
      <c r="CL214" s="58"/>
      <c r="CM214" s="3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5"/>
      <c r="DC214" s="172">
        <f>CU213^3+CV213^3+CW213^3+CX213^3+CY213^3+CZ213^3+DA213^3+DB213^3+CU214^3+CV214^3+CW214^3+CX214^3+CY214^3+CZ214^3+DA214^3+DB214^3</f>
        <v>0</v>
      </c>
      <c r="DD214" s="125">
        <f t="shared" si="38"/>
        <v>0</v>
      </c>
      <c r="DE214" s="61"/>
      <c r="DF214" s="81"/>
      <c r="DG214" s="82"/>
      <c r="DH214" s="83"/>
      <c r="DI214" s="83"/>
      <c r="DJ214" s="82"/>
      <c r="DK214" s="82"/>
      <c r="DL214" s="83"/>
      <c r="DM214" s="83"/>
      <c r="DN214" s="82"/>
      <c r="DO214" s="82"/>
      <c r="DP214" s="83"/>
      <c r="DQ214" s="83"/>
      <c r="DR214" s="82"/>
      <c r="DS214" s="82"/>
      <c r="DT214" s="83"/>
      <c r="DU214" s="84"/>
      <c r="DV214" s="66"/>
      <c r="DW214" s="51"/>
      <c r="DY214" s="109"/>
      <c r="DZ214" s="58"/>
      <c r="EA214" s="3"/>
      <c r="EB214" s="4"/>
      <c r="EC214" s="4"/>
      <c r="ED214" s="4"/>
      <c r="EE214" s="4"/>
      <c r="EF214" s="4"/>
      <c r="EG214" s="4"/>
      <c r="EH214" s="4"/>
      <c r="EI214" s="4"/>
      <c r="EJ214" s="4"/>
      <c r="EK214" s="4"/>
      <c r="EL214" s="4"/>
      <c r="EM214" s="4"/>
      <c r="EN214" s="4"/>
      <c r="EO214" s="4"/>
      <c r="EP214" s="5"/>
      <c r="EQ214" s="172">
        <f>EI213^3+EJ213^3+EK213^3+EL213^3+EM213^3+EN213^3+EO213^3+EP213^3+EI214^3+EJ214^3+EK214^3+EL214^3+EM214^3+EN214^3+EO214^3+EP214^3</f>
        <v>0</v>
      </c>
      <c r="ER214" s="125">
        <f t="shared" si="39"/>
        <v>0</v>
      </c>
      <c r="ES214" s="61"/>
      <c r="ET214" s="174"/>
      <c r="EU214" s="131"/>
      <c r="EV214" s="131"/>
      <c r="EW214" s="82"/>
      <c r="EX214" s="83"/>
      <c r="EY214" s="131"/>
      <c r="EZ214" s="131"/>
      <c r="FA214" s="131"/>
      <c r="FB214" s="131"/>
      <c r="FC214" s="131"/>
      <c r="FD214" s="131"/>
      <c r="FE214" s="82"/>
      <c r="FF214" s="83"/>
      <c r="FG214" s="131"/>
      <c r="FH214" s="131"/>
      <c r="FI214" s="175"/>
      <c r="FJ214" s="66"/>
      <c r="FK214" s="51"/>
    </row>
    <row r="215" spans="1:167" x14ac:dyDescent="0.2">
      <c r="A215" s="32"/>
      <c r="B215" s="32"/>
      <c r="C215" s="32"/>
      <c r="D215" s="106" t="s">
        <v>13</v>
      </c>
      <c r="E215" s="107" t="s">
        <v>207</v>
      </c>
      <c r="F215" s="110">
        <f>B4+(201*B6)</f>
        <v>202</v>
      </c>
      <c r="G215" s="104"/>
      <c r="H215" s="43"/>
      <c r="I215" s="109"/>
      <c r="J215" s="58"/>
      <c r="K215" s="3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5"/>
      <c r="AA215" s="172">
        <f>K215^3+L215^3+M215^3+N215^3+O215^3+P215^3+Q215^3+R215^3+K216^3+L216^3+M216^3+N216^3+O216^3+P216^3+Q216^3+R216^3</f>
        <v>0</v>
      </c>
      <c r="AB215" s="125">
        <f t="shared" si="36"/>
        <v>0</v>
      </c>
      <c r="AC215" s="61"/>
      <c r="AD215" s="89"/>
      <c r="AE215" s="83"/>
      <c r="AF215" s="83"/>
      <c r="AG215" s="83"/>
      <c r="AH215" s="82"/>
      <c r="AI215" s="82"/>
      <c r="AJ215" s="82"/>
      <c r="AK215" s="82"/>
      <c r="AL215" s="83"/>
      <c r="AM215" s="83"/>
      <c r="AN215" s="83"/>
      <c r="AO215" s="83"/>
      <c r="AP215" s="82"/>
      <c r="AQ215" s="82"/>
      <c r="AR215" s="82"/>
      <c r="AS215" s="86"/>
      <c r="AT215" s="66"/>
      <c r="AU215" s="51"/>
      <c r="AW215" s="109"/>
      <c r="AX215" s="58"/>
      <c r="AY215" s="3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5"/>
      <c r="BO215" s="172">
        <f>AY215^3+AZ215^3+BA215^3+BB215^3+BC215^3+BD215^3+BE215^3+BF215^3+AY216^3+AZ216^3+BA216^3+BB216^3+BC216^3+BD216^3+BE216^3+BF216^3</f>
        <v>0</v>
      </c>
      <c r="BP215" s="125">
        <f t="shared" si="37"/>
        <v>0</v>
      </c>
      <c r="BQ215" s="61"/>
      <c r="BR215" s="81"/>
      <c r="BS215" s="82"/>
      <c r="BT215" s="82"/>
      <c r="BU215" s="82"/>
      <c r="BV215" s="82"/>
      <c r="BW215" s="82"/>
      <c r="BX215" s="82"/>
      <c r="BY215" s="82"/>
      <c r="BZ215" s="83"/>
      <c r="CA215" s="83"/>
      <c r="CB215" s="83"/>
      <c r="CC215" s="83"/>
      <c r="CD215" s="83"/>
      <c r="CE215" s="83"/>
      <c r="CF215" s="83"/>
      <c r="CG215" s="84"/>
      <c r="CH215" s="66"/>
      <c r="CI215" s="51"/>
      <c r="CJ215" s="144"/>
      <c r="CK215" s="109"/>
      <c r="CL215" s="58"/>
      <c r="CM215" s="3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5"/>
      <c r="DC215" s="172">
        <f>CM215^3+CN215^3+CO215^3+CP215^3+CQ215^3+CR215^3+CS215^3+CT215^3+CM216^3+CN216^3+CO216^3+CP216^3+CQ216^3+CR216^3+CS216^3+CT216^3</f>
        <v>0</v>
      </c>
      <c r="DD215" s="125">
        <f t="shared" si="38"/>
        <v>0</v>
      </c>
      <c r="DE215" s="61"/>
      <c r="DF215" s="81"/>
      <c r="DG215" s="82"/>
      <c r="DH215" s="83"/>
      <c r="DI215" s="83"/>
      <c r="DJ215" s="82"/>
      <c r="DK215" s="82"/>
      <c r="DL215" s="83"/>
      <c r="DM215" s="83"/>
      <c r="DN215" s="82"/>
      <c r="DO215" s="82"/>
      <c r="DP215" s="83"/>
      <c r="DQ215" s="83"/>
      <c r="DR215" s="82"/>
      <c r="DS215" s="82"/>
      <c r="DT215" s="83"/>
      <c r="DU215" s="84"/>
      <c r="DV215" s="66"/>
      <c r="DW215" s="51"/>
      <c r="DY215" s="109"/>
      <c r="DZ215" s="58"/>
      <c r="EA215" s="3"/>
      <c r="EB215" s="4"/>
      <c r="EC215" s="4"/>
      <c r="ED215" s="4"/>
      <c r="EE215" s="4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5"/>
      <c r="EQ215" s="172">
        <f>EA215^3+EB215^3+EC215^3+ED215^3+EE215^3+EF215^3+EG215^3+EH215^3+EA216^3+EB216^3+EC216^3+ED216^3+EE216^3+EF216^3+EG216^3+EH216^3</f>
        <v>0</v>
      </c>
      <c r="ER215" s="125">
        <f t="shared" si="39"/>
        <v>0</v>
      </c>
      <c r="ES215" s="61"/>
      <c r="ET215" s="174"/>
      <c r="EU215" s="131"/>
      <c r="EV215" s="131"/>
      <c r="EW215" s="83"/>
      <c r="EX215" s="82"/>
      <c r="EY215" s="131"/>
      <c r="EZ215" s="131"/>
      <c r="FA215" s="131"/>
      <c r="FB215" s="131"/>
      <c r="FC215" s="131"/>
      <c r="FD215" s="131"/>
      <c r="FE215" s="83"/>
      <c r="FF215" s="82"/>
      <c r="FG215" s="131"/>
      <c r="FH215" s="131"/>
      <c r="FI215" s="175"/>
      <c r="FJ215" s="66"/>
      <c r="FK215" s="51"/>
    </row>
    <row r="216" spans="1:167" x14ac:dyDescent="0.2">
      <c r="A216" s="32"/>
      <c r="B216" s="32"/>
      <c r="C216" s="32"/>
      <c r="D216" s="106" t="s">
        <v>30</v>
      </c>
      <c r="E216" s="107" t="s">
        <v>207</v>
      </c>
      <c r="F216" s="110">
        <f>B4+(202*B6)</f>
        <v>203</v>
      </c>
      <c r="G216" s="104"/>
      <c r="H216" s="43"/>
      <c r="I216" s="109"/>
      <c r="J216" s="58"/>
      <c r="K216" s="3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5"/>
      <c r="AA216" s="172">
        <f>S215^3+T215^3+U215^3+V215^3+W215^3+X215^3+Y215^3+Z215^3+S216^3+T216^3+U216^3+V216^3+W216^3+X216^3+Y216^3+Z216^3</f>
        <v>0</v>
      </c>
      <c r="AB216" s="125">
        <f t="shared" si="36"/>
        <v>0</v>
      </c>
      <c r="AC216" s="61"/>
      <c r="AD216" s="89"/>
      <c r="AE216" s="83"/>
      <c r="AF216" s="83"/>
      <c r="AG216" s="83"/>
      <c r="AH216" s="82"/>
      <c r="AI216" s="82"/>
      <c r="AJ216" s="82"/>
      <c r="AK216" s="82"/>
      <c r="AL216" s="83"/>
      <c r="AM216" s="83"/>
      <c r="AN216" s="83"/>
      <c r="AO216" s="83"/>
      <c r="AP216" s="82"/>
      <c r="AQ216" s="82"/>
      <c r="AR216" s="82"/>
      <c r="AS216" s="86"/>
      <c r="AT216" s="66"/>
      <c r="AU216" s="51"/>
      <c r="AW216" s="109"/>
      <c r="AX216" s="58"/>
      <c r="AY216" s="3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5"/>
      <c r="BO216" s="172">
        <f>BG215^3+BH215^3+BI215^3+BJ215^3+BK215^3+BL215^3+BM215^3+BN215^3+BG216^3+BH216^3+BI216^3+BJ216^3+BK216^3+BL216^3+BM216^3+BN216^3</f>
        <v>0</v>
      </c>
      <c r="BP216" s="125">
        <f t="shared" si="37"/>
        <v>0</v>
      </c>
      <c r="BQ216" s="61"/>
      <c r="BR216" s="81"/>
      <c r="BS216" s="82"/>
      <c r="BT216" s="82"/>
      <c r="BU216" s="82"/>
      <c r="BV216" s="82"/>
      <c r="BW216" s="82"/>
      <c r="BX216" s="82"/>
      <c r="BY216" s="82"/>
      <c r="BZ216" s="83"/>
      <c r="CA216" s="83"/>
      <c r="CB216" s="83"/>
      <c r="CC216" s="83"/>
      <c r="CD216" s="83"/>
      <c r="CE216" s="83"/>
      <c r="CF216" s="83"/>
      <c r="CG216" s="84"/>
      <c r="CH216" s="66"/>
      <c r="CI216" s="51"/>
      <c r="CJ216" s="144"/>
      <c r="CK216" s="109"/>
      <c r="CL216" s="58"/>
      <c r="CM216" s="3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5"/>
      <c r="DC216" s="172">
        <f>CU215^3+CV215^3+CW215^3+CX215^3+CY215^3+CZ215^3+DA215^3+DB215^3+CU216^3+CV216^3+CW216^3+CX216^3+CY216^3+CZ216^3+DA216^3+DB216^3</f>
        <v>0</v>
      </c>
      <c r="DD216" s="125">
        <f t="shared" si="38"/>
        <v>0</v>
      </c>
      <c r="DE216" s="61"/>
      <c r="DF216" s="81"/>
      <c r="DG216" s="82"/>
      <c r="DH216" s="83"/>
      <c r="DI216" s="83"/>
      <c r="DJ216" s="82"/>
      <c r="DK216" s="82"/>
      <c r="DL216" s="83"/>
      <c r="DM216" s="83"/>
      <c r="DN216" s="82"/>
      <c r="DO216" s="82"/>
      <c r="DP216" s="83"/>
      <c r="DQ216" s="83"/>
      <c r="DR216" s="82"/>
      <c r="DS216" s="82"/>
      <c r="DT216" s="83"/>
      <c r="DU216" s="84"/>
      <c r="DV216" s="66"/>
      <c r="DW216" s="51"/>
      <c r="DY216" s="109"/>
      <c r="DZ216" s="58"/>
      <c r="EA216" s="3"/>
      <c r="EB216" s="4"/>
      <c r="EC216" s="4"/>
      <c r="ED216" s="4"/>
      <c r="EE216" s="4"/>
      <c r="EF216" s="4"/>
      <c r="EG216" s="4"/>
      <c r="EH216" s="4"/>
      <c r="EI216" s="4"/>
      <c r="EJ216" s="4"/>
      <c r="EK216" s="4"/>
      <c r="EL216" s="4"/>
      <c r="EM216" s="4"/>
      <c r="EN216" s="4"/>
      <c r="EO216" s="4"/>
      <c r="EP216" s="5"/>
      <c r="EQ216" s="172">
        <f>EI215^3+EJ215^3+EK215^3+EL215^3+EM215^3+EN215^3+EO215^3+EP215^3+EI216^3+EJ216^3+EK216^3+EL216^3+EM216^3+EN216^3+EO216^3+EP216^3</f>
        <v>0</v>
      </c>
      <c r="ER216" s="125">
        <f t="shared" si="39"/>
        <v>0</v>
      </c>
      <c r="ES216" s="61"/>
      <c r="ET216" s="174"/>
      <c r="EU216" s="131"/>
      <c r="EV216" s="83"/>
      <c r="EW216" s="131"/>
      <c r="EX216" s="131"/>
      <c r="EY216" s="82"/>
      <c r="EZ216" s="131"/>
      <c r="FA216" s="131"/>
      <c r="FB216" s="131"/>
      <c r="FC216" s="131"/>
      <c r="FD216" s="83"/>
      <c r="FE216" s="131"/>
      <c r="FF216" s="131"/>
      <c r="FG216" s="82"/>
      <c r="FH216" s="131"/>
      <c r="FI216" s="175"/>
      <c r="FJ216" s="66"/>
      <c r="FK216" s="51"/>
    </row>
    <row r="217" spans="1:167" x14ac:dyDescent="0.2">
      <c r="A217" s="32"/>
      <c r="B217" s="32"/>
      <c r="C217" s="32"/>
      <c r="D217" s="106" t="s">
        <v>178</v>
      </c>
      <c r="E217" s="107" t="s">
        <v>207</v>
      </c>
      <c r="F217" s="108">
        <f>B4+(203*B6)</f>
        <v>204</v>
      </c>
      <c r="G217" s="104"/>
      <c r="H217" s="43"/>
      <c r="I217" s="109"/>
      <c r="J217" s="58"/>
      <c r="K217" s="3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5"/>
      <c r="AA217" s="172">
        <f>K217^3+L217^3+M217^3+N217^3+O217^3+P217^3+Q217^3+R217^3+K218^3+L218^3+M218^3+N218^3+O218^3+P218^3+Q218^3+R218^3</f>
        <v>0</v>
      </c>
      <c r="AB217" s="125">
        <f t="shared" si="36"/>
        <v>0</v>
      </c>
      <c r="AC217" s="61"/>
      <c r="AD217" s="89"/>
      <c r="AE217" s="83"/>
      <c r="AF217" s="83"/>
      <c r="AG217" s="83"/>
      <c r="AH217" s="82"/>
      <c r="AI217" s="82"/>
      <c r="AJ217" s="82"/>
      <c r="AK217" s="82"/>
      <c r="AL217" s="83"/>
      <c r="AM217" s="83"/>
      <c r="AN217" s="83"/>
      <c r="AO217" s="83"/>
      <c r="AP217" s="82"/>
      <c r="AQ217" s="82"/>
      <c r="AR217" s="82"/>
      <c r="AS217" s="86"/>
      <c r="AT217" s="66"/>
      <c r="AU217" s="51"/>
      <c r="AW217" s="109"/>
      <c r="AX217" s="58"/>
      <c r="AY217" s="3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5"/>
      <c r="BO217" s="172">
        <f>AY217^3+AZ217^3+BA217^3+BB217^3+BC217^3+BD217^3+BE217^3+BF217^3+AY218^3+AZ218^3+BA218^3+BB218^3+BC218^3+BD218^3+BE218^3+BF218^3</f>
        <v>0</v>
      </c>
      <c r="BP217" s="125">
        <f t="shared" si="37"/>
        <v>0</v>
      </c>
      <c r="BQ217" s="61"/>
      <c r="BR217" s="89"/>
      <c r="BS217" s="83"/>
      <c r="BT217" s="83"/>
      <c r="BU217" s="83"/>
      <c r="BV217" s="83"/>
      <c r="BW217" s="83"/>
      <c r="BX217" s="83"/>
      <c r="BY217" s="83"/>
      <c r="BZ217" s="82"/>
      <c r="CA217" s="82"/>
      <c r="CB217" s="82"/>
      <c r="CC217" s="82"/>
      <c r="CD217" s="82"/>
      <c r="CE217" s="82"/>
      <c r="CF217" s="82"/>
      <c r="CG217" s="86"/>
      <c r="CH217" s="66"/>
      <c r="CI217" s="51"/>
      <c r="CJ217" s="144"/>
      <c r="CK217" s="109"/>
      <c r="CL217" s="58"/>
      <c r="CM217" s="3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5"/>
      <c r="DC217" s="172">
        <f>CM217^3+CN217^3+CO217^3+CP217^3+CQ217^3+CR217^3+CS217^3+CT217^3+CM218^3+CN218^3+CO218^3+CP218^3+CQ218^3+CR218^3+CS218^3+CT218^3</f>
        <v>0</v>
      </c>
      <c r="DD217" s="125">
        <f t="shared" si="38"/>
        <v>0</v>
      </c>
      <c r="DE217" s="61"/>
      <c r="DF217" s="81"/>
      <c r="DG217" s="82"/>
      <c r="DH217" s="83"/>
      <c r="DI217" s="83"/>
      <c r="DJ217" s="82"/>
      <c r="DK217" s="82"/>
      <c r="DL217" s="83"/>
      <c r="DM217" s="83"/>
      <c r="DN217" s="82"/>
      <c r="DO217" s="82"/>
      <c r="DP217" s="83"/>
      <c r="DQ217" s="83"/>
      <c r="DR217" s="82"/>
      <c r="DS217" s="82"/>
      <c r="DT217" s="83"/>
      <c r="DU217" s="84"/>
      <c r="DV217" s="66"/>
      <c r="DW217" s="51"/>
      <c r="DY217" s="109"/>
      <c r="DZ217" s="58"/>
      <c r="EA217" s="3"/>
      <c r="EB217" s="4"/>
      <c r="EC217" s="4"/>
      <c r="ED217" s="4"/>
      <c r="EE217" s="4"/>
      <c r="EF217" s="4"/>
      <c r="EG217" s="4"/>
      <c r="EH217" s="4"/>
      <c r="EI217" s="4"/>
      <c r="EJ217" s="4"/>
      <c r="EK217" s="4"/>
      <c r="EL217" s="4"/>
      <c r="EM217" s="4"/>
      <c r="EN217" s="4"/>
      <c r="EO217" s="4"/>
      <c r="EP217" s="5"/>
      <c r="EQ217" s="172">
        <f>EA217^3+EB217^3+EC217^3+ED217^3+EE217^3+EF217^3+EG217^3+EH217^3+EA218^3+EB218^3+EC218^3+ED218^3+EE218^3+EF218^3+EG218^3+EH218^3</f>
        <v>0</v>
      </c>
      <c r="ER217" s="125">
        <f t="shared" si="39"/>
        <v>0</v>
      </c>
      <c r="ES217" s="61"/>
      <c r="ET217" s="174"/>
      <c r="EU217" s="83"/>
      <c r="EV217" s="131"/>
      <c r="EW217" s="131"/>
      <c r="EX217" s="131"/>
      <c r="EY217" s="131"/>
      <c r="EZ217" s="82"/>
      <c r="FA217" s="131"/>
      <c r="FB217" s="131"/>
      <c r="FC217" s="83"/>
      <c r="FD217" s="131"/>
      <c r="FE217" s="131"/>
      <c r="FF217" s="131"/>
      <c r="FG217" s="131"/>
      <c r="FH217" s="82"/>
      <c r="FI217" s="175"/>
      <c r="FJ217" s="66"/>
      <c r="FK217" s="51"/>
    </row>
    <row r="218" spans="1:167" x14ac:dyDescent="0.2">
      <c r="A218" s="32"/>
      <c r="B218" s="32"/>
      <c r="C218" s="32"/>
      <c r="D218" s="106" t="s">
        <v>269</v>
      </c>
      <c r="E218" s="107" t="s">
        <v>207</v>
      </c>
      <c r="F218" s="108">
        <f>B4+(204*B6)</f>
        <v>205</v>
      </c>
      <c r="G218" s="104"/>
      <c r="H218" s="43"/>
      <c r="I218" s="109"/>
      <c r="J218" s="58"/>
      <c r="K218" s="3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5"/>
      <c r="AA218" s="172">
        <f>S217^3+T217^3+U217^3+V217^3+W217^3+X217^3+Y217^3+Z217^3+S218^3+T218^3+U218^3+V218^3+W218^3+X218^3+Y218^3+Z218^3</f>
        <v>0</v>
      </c>
      <c r="AB218" s="125">
        <f t="shared" si="36"/>
        <v>0</v>
      </c>
      <c r="AC218" s="61"/>
      <c r="AD218" s="89"/>
      <c r="AE218" s="83"/>
      <c r="AF218" s="83"/>
      <c r="AG218" s="83"/>
      <c r="AH218" s="82"/>
      <c r="AI218" s="82"/>
      <c r="AJ218" s="82"/>
      <c r="AK218" s="82"/>
      <c r="AL218" s="83"/>
      <c r="AM218" s="83"/>
      <c r="AN218" s="83"/>
      <c r="AO218" s="83"/>
      <c r="AP218" s="82"/>
      <c r="AQ218" s="82"/>
      <c r="AR218" s="82"/>
      <c r="AS218" s="86"/>
      <c r="AT218" s="66"/>
      <c r="AU218" s="51"/>
      <c r="AW218" s="109"/>
      <c r="AX218" s="58"/>
      <c r="AY218" s="3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5"/>
      <c r="BO218" s="172">
        <f>BG217^3+BH217^3+BI217^3+BJ217^3+BK217^3+BL217^3+BM217^3+BN217^3+BG218^3+BH218^3+BI218^3+BJ218^3+BK218^3+BL218^3+BM218^3+BN218^3</f>
        <v>0</v>
      </c>
      <c r="BP218" s="125">
        <f t="shared" si="37"/>
        <v>0</v>
      </c>
      <c r="BQ218" s="61"/>
      <c r="BR218" s="89"/>
      <c r="BS218" s="83"/>
      <c r="BT218" s="83"/>
      <c r="BU218" s="83"/>
      <c r="BV218" s="83"/>
      <c r="BW218" s="83"/>
      <c r="BX218" s="83"/>
      <c r="BY218" s="83"/>
      <c r="BZ218" s="82"/>
      <c r="CA218" s="82"/>
      <c r="CB218" s="82"/>
      <c r="CC218" s="82"/>
      <c r="CD218" s="82"/>
      <c r="CE218" s="82"/>
      <c r="CF218" s="82"/>
      <c r="CG218" s="86"/>
      <c r="CH218" s="66"/>
      <c r="CI218" s="51"/>
      <c r="CJ218" s="144"/>
      <c r="CK218" s="109"/>
      <c r="CL218" s="58"/>
      <c r="CM218" s="3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5"/>
      <c r="DC218" s="172">
        <f>CU217^3+CV217^3+CW217^3+CX217^3+CY217^3+CZ217^3+DA217^3+DB217^3+CU218^3+CV218^3+CW218^3+CX218^3+CY218^3+CZ218^3+DA218^3+DB218^3</f>
        <v>0</v>
      </c>
      <c r="DD218" s="125">
        <f t="shared" si="38"/>
        <v>0</v>
      </c>
      <c r="DE218" s="61"/>
      <c r="DF218" s="81"/>
      <c r="DG218" s="82"/>
      <c r="DH218" s="83"/>
      <c r="DI218" s="83"/>
      <c r="DJ218" s="82"/>
      <c r="DK218" s="82"/>
      <c r="DL218" s="83"/>
      <c r="DM218" s="83"/>
      <c r="DN218" s="82"/>
      <c r="DO218" s="82"/>
      <c r="DP218" s="83"/>
      <c r="DQ218" s="83"/>
      <c r="DR218" s="82"/>
      <c r="DS218" s="82"/>
      <c r="DT218" s="83"/>
      <c r="DU218" s="84"/>
      <c r="DV218" s="66"/>
      <c r="DW218" s="51"/>
      <c r="DY218" s="109"/>
      <c r="DZ218" s="58"/>
      <c r="EA218" s="3"/>
      <c r="EB218" s="4"/>
      <c r="EC218" s="4"/>
      <c r="ED218" s="4"/>
      <c r="EE218" s="4"/>
      <c r="EF218" s="4"/>
      <c r="EG218" s="4"/>
      <c r="EH218" s="4"/>
      <c r="EI218" s="4"/>
      <c r="EJ218" s="4"/>
      <c r="EK218" s="4"/>
      <c r="EL218" s="4"/>
      <c r="EM218" s="4"/>
      <c r="EN218" s="4"/>
      <c r="EO218" s="4"/>
      <c r="EP218" s="5"/>
      <c r="EQ218" s="172">
        <f>EI217^3+EJ217^3+EK217^3+EL217^3+EM217^3+EN217^3+EO217^3+EP217^3+EI218^3+EJ218^3+EK218^3+EL218^3+EM218^3+EN218^3+EO218^3+EP218^3</f>
        <v>0</v>
      </c>
      <c r="ER218" s="125">
        <f t="shared" si="39"/>
        <v>0</v>
      </c>
      <c r="ES218" s="61"/>
      <c r="ET218" s="89"/>
      <c r="EU218" s="131"/>
      <c r="EV218" s="131"/>
      <c r="EW218" s="131"/>
      <c r="EX218" s="131"/>
      <c r="EY218" s="131"/>
      <c r="EZ218" s="131"/>
      <c r="FA218" s="82"/>
      <c r="FB218" s="83"/>
      <c r="FC218" s="131"/>
      <c r="FD218" s="131"/>
      <c r="FE218" s="131"/>
      <c r="FF218" s="131"/>
      <c r="FG218" s="131"/>
      <c r="FH218" s="131"/>
      <c r="FI218" s="86"/>
      <c r="FJ218" s="66"/>
      <c r="FK218" s="51"/>
    </row>
    <row r="219" spans="1:167" x14ac:dyDescent="0.2">
      <c r="A219" s="32"/>
      <c r="B219" s="32"/>
      <c r="C219" s="32"/>
      <c r="D219" s="106" t="s">
        <v>139</v>
      </c>
      <c r="E219" s="107" t="s">
        <v>207</v>
      </c>
      <c r="F219" s="110">
        <f>B4+(205*B6)</f>
        <v>206</v>
      </c>
      <c r="G219" s="104"/>
      <c r="H219" s="43"/>
      <c r="I219" s="109"/>
      <c r="J219" s="58"/>
      <c r="K219" s="3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5"/>
      <c r="AA219" s="172">
        <f>K219^3+L219^3+M219^3+N219^3+O219^3+P219^3+Q219^3+R219^3+K220^3+L220^3+M220^3+N220^3+O220^3+P220^3+Q220^3+R220^3</f>
        <v>0</v>
      </c>
      <c r="AB219" s="125">
        <f t="shared" si="36"/>
        <v>0</v>
      </c>
      <c r="AC219" s="95"/>
      <c r="AD219" s="81"/>
      <c r="AE219" s="82"/>
      <c r="AF219" s="82"/>
      <c r="AG219" s="82"/>
      <c r="AH219" s="83"/>
      <c r="AI219" s="83"/>
      <c r="AJ219" s="83"/>
      <c r="AK219" s="83"/>
      <c r="AL219" s="82"/>
      <c r="AM219" s="82"/>
      <c r="AN219" s="82"/>
      <c r="AO219" s="82"/>
      <c r="AP219" s="83"/>
      <c r="AQ219" s="83"/>
      <c r="AR219" s="83"/>
      <c r="AS219" s="84"/>
      <c r="AT219" s="66"/>
      <c r="AU219" s="51"/>
      <c r="AW219" s="109"/>
      <c r="AX219" s="58"/>
      <c r="AY219" s="3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5"/>
      <c r="BO219" s="172">
        <f>AY219^3+AZ219^3+BA219^3+BB219^3+BC219^3+BD219^3+BE219^3+BF219^3+AY220^3+AZ220^3+BA220^3+BB220^3+BC220^3+BD220^3+BE220^3+BF220^3</f>
        <v>0</v>
      </c>
      <c r="BP219" s="125">
        <f t="shared" si="37"/>
        <v>0</v>
      </c>
      <c r="BQ219" s="95"/>
      <c r="BR219" s="81"/>
      <c r="BS219" s="82"/>
      <c r="BT219" s="82"/>
      <c r="BU219" s="82"/>
      <c r="BV219" s="82"/>
      <c r="BW219" s="82"/>
      <c r="BX219" s="82"/>
      <c r="BY219" s="82"/>
      <c r="BZ219" s="83"/>
      <c r="CA219" s="83"/>
      <c r="CB219" s="83"/>
      <c r="CC219" s="83"/>
      <c r="CD219" s="83"/>
      <c r="CE219" s="83"/>
      <c r="CF219" s="83"/>
      <c r="CG219" s="84"/>
      <c r="CH219" s="66"/>
      <c r="CI219" s="51"/>
      <c r="CJ219" s="144"/>
      <c r="CK219" s="109"/>
      <c r="CL219" s="58"/>
      <c r="CM219" s="3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5"/>
      <c r="DC219" s="172">
        <f>CM219^3+CN219^3+CO219^3+CP219^3+CQ219^3+CR219^3+CS219^3+CT219^3+CM220^3+CN220^3+CO220^3+CP220^3+CQ220^3+CR220^3+CS220^3+CT220^3</f>
        <v>0</v>
      </c>
      <c r="DD219" s="125">
        <f t="shared" si="38"/>
        <v>0</v>
      </c>
      <c r="DE219" s="95"/>
      <c r="DF219" s="89"/>
      <c r="DG219" s="83"/>
      <c r="DH219" s="82"/>
      <c r="DI219" s="82"/>
      <c r="DJ219" s="83"/>
      <c r="DK219" s="83"/>
      <c r="DL219" s="82"/>
      <c r="DM219" s="82"/>
      <c r="DN219" s="83"/>
      <c r="DO219" s="83"/>
      <c r="DP219" s="82"/>
      <c r="DQ219" s="82"/>
      <c r="DR219" s="83"/>
      <c r="DS219" s="83"/>
      <c r="DT219" s="82"/>
      <c r="DU219" s="86"/>
      <c r="DV219" s="66"/>
      <c r="DW219" s="51"/>
      <c r="DY219" s="109"/>
      <c r="DZ219" s="58"/>
      <c r="EA219" s="3"/>
      <c r="EB219" s="4"/>
      <c r="EC219" s="4"/>
      <c r="ED219" s="4"/>
      <c r="EE219" s="4"/>
      <c r="EF219" s="4"/>
      <c r="EG219" s="4"/>
      <c r="EH219" s="4"/>
      <c r="EI219" s="4"/>
      <c r="EJ219" s="4"/>
      <c r="EK219" s="4"/>
      <c r="EL219" s="4"/>
      <c r="EM219" s="4"/>
      <c r="EN219" s="4"/>
      <c r="EO219" s="4"/>
      <c r="EP219" s="5"/>
      <c r="EQ219" s="172">
        <f>EA219^3+EB219^3+EC219^3+ED219^3+EE219^3+EF219^3+EG219^3+EH219^3+EA220^3+EB220^3+EC220^3+ED220^3+EE220^3+EF220^3+EG220^3+EH220^3</f>
        <v>0</v>
      </c>
      <c r="ER219" s="125">
        <f t="shared" si="39"/>
        <v>0</v>
      </c>
      <c r="ES219" s="95"/>
      <c r="ET219" s="81"/>
      <c r="EU219" s="131"/>
      <c r="EV219" s="131"/>
      <c r="EW219" s="131"/>
      <c r="EX219" s="131"/>
      <c r="EY219" s="131"/>
      <c r="EZ219" s="131"/>
      <c r="FA219" s="83"/>
      <c r="FB219" s="82"/>
      <c r="FC219" s="131"/>
      <c r="FD219" s="131"/>
      <c r="FE219" s="131"/>
      <c r="FF219" s="131"/>
      <c r="FG219" s="131"/>
      <c r="FH219" s="131"/>
      <c r="FI219" s="84"/>
      <c r="FJ219" s="66"/>
      <c r="FK219" s="51"/>
    </row>
    <row r="220" spans="1:167" x14ac:dyDescent="0.2">
      <c r="A220" s="32"/>
      <c r="B220" s="32"/>
      <c r="C220" s="32"/>
      <c r="D220" s="106" t="s">
        <v>84</v>
      </c>
      <c r="E220" s="107" t="s">
        <v>207</v>
      </c>
      <c r="F220" s="110">
        <f>B4+(206*B6)</f>
        <v>207</v>
      </c>
      <c r="G220" s="104"/>
      <c r="H220" s="43"/>
      <c r="I220" s="109"/>
      <c r="J220" s="58"/>
      <c r="K220" s="3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5"/>
      <c r="AA220" s="172">
        <f>S219^3+T219^3+U219^3+V219^3+W219^3+X219^3+Y219^3+Z219^3+S220^3+T220^3+U220^3+V220^3+W220^3+X220^3+Y220^3+Z220^3</f>
        <v>0</v>
      </c>
      <c r="AB220" s="125">
        <f t="shared" si="36"/>
        <v>0</v>
      </c>
      <c r="AC220" s="61"/>
      <c r="AD220" s="81"/>
      <c r="AE220" s="82"/>
      <c r="AF220" s="82"/>
      <c r="AG220" s="82"/>
      <c r="AH220" s="83"/>
      <c r="AI220" s="83"/>
      <c r="AJ220" s="83"/>
      <c r="AK220" s="83"/>
      <c r="AL220" s="82"/>
      <c r="AM220" s="82"/>
      <c r="AN220" s="82"/>
      <c r="AO220" s="82"/>
      <c r="AP220" s="83"/>
      <c r="AQ220" s="83"/>
      <c r="AR220" s="83"/>
      <c r="AS220" s="84"/>
      <c r="AT220" s="66"/>
      <c r="AU220" s="51"/>
      <c r="AW220" s="109"/>
      <c r="AX220" s="58"/>
      <c r="AY220" s="3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5"/>
      <c r="BO220" s="172">
        <f>BG219^3+BH219^3+BI219^3+BJ219^3+BK219^3+BL219^3+BM219^3+BN219^3+BG220^3+BH220^3+BI220^3+BJ220^3+BK220^3+BL220^3+BM220^3+BN220^3</f>
        <v>0</v>
      </c>
      <c r="BP220" s="125">
        <f t="shared" si="37"/>
        <v>0</v>
      </c>
      <c r="BQ220" s="61"/>
      <c r="BR220" s="81"/>
      <c r="BS220" s="82"/>
      <c r="BT220" s="82"/>
      <c r="BU220" s="82"/>
      <c r="BV220" s="82"/>
      <c r="BW220" s="82"/>
      <c r="BX220" s="82"/>
      <c r="BY220" s="82"/>
      <c r="BZ220" s="83"/>
      <c r="CA220" s="83"/>
      <c r="CB220" s="83"/>
      <c r="CC220" s="83"/>
      <c r="CD220" s="83"/>
      <c r="CE220" s="83"/>
      <c r="CF220" s="83"/>
      <c r="CG220" s="84"/>
      <c r="CH220" s="66"/>
      <c r="CI220" s="51"/>
      <c r="CJ220" s="144"/>
      <c r="CK220" s="109"/>
      <c r="CL220" s="58"/>
      <c r="CM220" s="3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5"/>
      <c r="DC220" s="172">
        <f>CU219^3+CV219^3+CW219^3+CX219^3+CY219^3+CZ219^3+DA219^3+DB219^3+CU220^3+CV220^3+CW220^3+CX220^3+CY220^3+CZ220^3+DA220^3+DB220^3</f>
        <v>0</v>
      </c>
      <c r="DD220" s="125">
        <f t="shared" si="38"/>
        <v>0</v>
      </c>
      <c r="DE220" s="61"/>
      <c r="DF220" s="89"/>
      <c r="DG220" s="83"/>
      <c r="DH220" s="82"/>
      <c r="DI220" s="82"/>
      <c r="DJ220" s="83"/>
      <c r="DK220" s="83"/>
      <c r="DL220" s="82"/>
      <c r="DM220" s="82"/>
      <c r="DN220" s="83"/>
      <c r="DO220" s="83"/>
      <c r="DP220" s="82"/>
      <c r="DQ220" s="82"/>
      <c r="DR220" s="83"/>
      <c r="DS220" s="83"/>
      <c r="DT220" s="82"/>
      <c r="DU220" s="86"/>
      <c r="DV220" s="66"/>
      <c r="DW220" s="51"/>
      <c r="DY220" s="109"/>
      <c r="DZ220" s="58"/>
      <c r="EA220" s="3"/>
      <c r="EB220" s="4"/>
      <c r="EC220" s="4"/>
      <c r="ED220" s="4"/>
      <c r="EE220" s="4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5"/>
      <c r="EQ220" s="172">
        <f>EI219^3+EJ219^3+EK219^3+EL219^3+EM219^3+EN219^3+EO219^3+EP219^3+EI220^3+EJ220^3+EK220^3+EL220^3+EM220^3+EN220^3+EO220^3+EP220^3</f>
        <v>0</v>
      </c>
      <c r="ER220" s="125">
        <f t="shared" si="39"/>
        <v>0</v>
      </c>
      <c r="ES220" s="61"/>
      <c r="ET220" s="174"/>
      <c r="EU220" s="82"/>
      <c r="EV220" s="131"/>
      <c r="EW220" s="131"/>
      <c r="EX220" s="131"/>
      <c r="EY220" s="131"/>
      <c r="EZ220" s="83"/>
      <c r="FA220" s="131"/>
      <c r="FB220" s="131"/>
      <c r="FC220" s="82"/>
      <c r="FD220" s="131"/>
      <c r="FE220" s="131"/>
      <c r="FF220" s="131"/>
      <c r="FG220" s="131"/>
      <c r="FH220" s="83"/>
      <c r="FI220" s="175"/>
      <c r="FJ220" s="66"/>
      <c r="FK220" s="51"/>
    </row>
    <row r="221" spans="1:167" x14ac:dyDescent="0.2">
      <c r="A221" s="32"/>
      <c r="B221" s="32"/>
      <c r="C221" s="32"/>
      <c r="D221" s="106" t="s">
        <v>226</v>
      </c>
      <c r="E221" s="107" t="s">
        <v>207</v>
      </c>
      <c r="F221" s="108">
        <f>B4+(207*B6)</f>
        <v>208</v>
      </c>
      <c r="G221" s="104"/>
      <c r="H221" s="43"/>
      <c r="I221" s="109"/>
      <c r="J221" s="58"/>
      <c r="K221" s="3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5"/>
      <c r="AA221" s="172">
        <f>K221^3+L221^3+M221^3+N221^3+O221^3+P221^3+Q221^3+R221^3+K222^3+L222^3+M222^3+N222^3+O222^3+P222^3+Q222^3+R222^3</f>
        <v>0</v>
      </c>
      <c r="AB221" s="125">
        <f t="shared" si="36"/>
        <v>0</v>
      </c>
      <c r="AC221" s="61"/>
      <c r="AD221" s="81"/>
      <c r="AE221" s="82"/>
      <c r="AF221" s="82"/>
      <c r="AG221" s="82"/>
      <c r="AH221" s="83"/>
      <c r="AI221" s="83"/>
      <c r="AJ221" s="83"/>
      <c r="AK221" s="83"/>
      <c r="AL221" s="82"/>
      <c r="AM221" s="82"/>
      <c r="AN221" s="82"/>
      <c r="AO221" s="82"/>
      <c r="AP221" s="83"/>
      <c r="AQ221" s="83"/>
      <c r="AR221" s="83"/>
      <c r="AS221" s="84"/>
      <c r="AT221" s="66"/>
      <c r="AU221" s="51"/>
      <c r="AW221" s="109"/>
      <c r="AX221" s="58"/>
      <c r="AY221" s="3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5"/>
      <c r="BO221" s="172">
        <f>AY221^3+AZ221^3+BA221^3+BB221^3+BC221^3+BD221^3+BE221^3+BF221^3+AY222^3+AZ222^3+BA222^3+BB222^3+BC222^3+BD222^3+BE222^3+BF222^3</f>
        <v>0</v>
      </c>
      <c r="BP221" s="125">
        <f t="shared" si="37"/>
        <v>0</v>
      </c>
      <c r="BQ221" s="61"/>
      <c r="BR221" s="89"/>
      <c r="BS221" s="83"/>
      <c r="BT221" s="83"/>
      <c r="BU221" s="83"/>
      <c r="BV221" s="83"/>
      <c r="BW221" s="83"/>
      <c r="BX221" s="83"/>
      <c r="BY221" s="83"/>
      <c r="BZ221" s="82"/>
      <c r="CA221" s="82"/>
      <c r="CB221" s="82"/>
      <c r="CC221" s="82"/>
      <c r="CD221" s="82"/>
      <c r="CE221" s="82"/>
      <c r="CF221" s="82"/>
      <c r="CG221" s="86"/>
      <c r="CH221" s="66"/>
      <c r="CI221" s="51"/>
      <c r="CJ221" s="144"/>
      <c r="CK221" s="109"/>
      <c r="CL221" s="58"/>
      <c r="CM221" s="3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5"/>
      <c r="DC221" s="172">
        <f>CM221^3+CN221^3+CO221^3+CP221^3+CQ221^3+CR221^3+CS221^3+CT221^3+CM222^3+CN222^3+CO222^3+CP222^3+CQ222^3+CR222^3+CS222^3+CT222^3</f>
        <v>0</v>
      </c>
      <c r="DD221" s="125">
        <f t="shared" si="38"/>
        <v>0</v>
      </c>
      <c r="DE221" s="61"/>
      <c r="DF221" s="89"/>
      <c r="DG221" s="83"/>
      <c r="DH221" s="82"/>
      <c r="DI221" s="82"/>
      <c r="DJ221" s="83"/>
      <c r="DK221" s="83"/>
      <c r="DL221" s="82"/>
      <c r="DM221" s="82"/>
      <c r="DN221" s="83"/>
      <c r="DO221" s="83"/>
      <c r="DP221" s="82"/>
      <c r="DQ221" s="82"/>
      <c r="DR221" s="83"/>
      <c r="DS221" s="83"/>
      <c r="DT221" s="82"/>
      <c r="DU221" s="86"/>
      <c r="DV221" s="66"/>
      <c r="DW221" s="51"/>
      <c r="DY221" s="109"/>
      <c r="DZ221" s="58"/>
      <c r="EA221" s="3"/>
      <c r="EB221" s="4"/>
      <c r="EC221" s="4"/>
      <c r="ED221" s="4"/>
      <c r="EE221" s="4"/>
      <c r="EF221" s="4"/>
      <c r="EG221" s="4"/>
      <c r="EH221" s="4"/>
      <c r="EI221" s="4"/>
      <c r="EJ221" s="4"/>
      <c r="EK221" s="4"/>
      <c r="EL221" s="4"/>
      <c r="EM221" s="4"/>
      <c r="EN221" s="4"/>
      <c r="EO221" s="4"/>
      <c r="EP221" s="5"/>
      <c r="EQ221" s="172">
        <f>EA221^3+EB221^3+EC221^3+ED221^3+EE221^3+EF221^3+EG221^3+EH221^3+EA222^3+EB222^3+EC222^3+ED222^3+EE222^3+EF222^3+EG222^3+EH222^3</f>
        <v>0</v>
      </c>
      <c r="ER221" s="125">
        <f t="shared" si="39"/>
        <v>0</v>
      </c>
      <c r="ES221" s="61"/>
      <c r="ET221" s="174"/>
      <c r="EU221" s="131"/>
      <c r="EV221" s="82"/>
      <c r="EW221" s="131"/>
      <c r="EX221" s="131"/>
      <c r="EY221" s="83"/>
      <c r="EZ221" s="131"/>
      <c r="FA221" s="131"/>
      <c r="FB221" s="131"/>
      <c r="FC221" s="131"/>
      <c r="FD221" s="82"/>
      <c r="FE221" s="131"/>
      <c r="FF221" s="131"/>
      <c r="FG221" s="83"/>
      <c r="FH221" s="131"/>
      <c r="FI221" s="175"/>
      <c r="FJ221" s="66"/>
      <c r="FK221" s="51"/>
    </row>
    <row r="222" spans="1:167" x14ac:dyDescent="0.2">
      <c r="A222" s="32"/>
      <c r="B222" s="32"/>
      <c r="C222" s="32"/>
      <c r="D222" s="106" t="s">
        <v>145</v>
      </c>
      <c r="E222" s="107" t="s">
        <v>207</v>
      </c>
      <c r="F222" s="108">
        <f>B4+(208*B6)</f>
        <v>209</v>
      </c>
      <c r="G222" s="104"/>
      <c r="H222" s="43"/>
      <c r="I222" s="109"/>
      <c r="J222" s="58"/>
      <c r="K222" s="3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5"/>
      <c r="AA222" s="172">
        <f>S221^3+T221^3+U221^3+V221^3+W221^3+X221^3+Y221^3+Z221^3+S222^3+T222^3+U222^3+V222^3+W222^3+X222^3+Y222^3+Z222^3</f>
        <v>0</v>
      </c>
      <c r="AB222" s="125">
        <f t="shared" si="36"/>
        <v>0</v>
      </c>
      <c r="AC222" s="61"/>
      <c r="AD222" s="81"/>
      <c r="AE222" s="82"/>
      <c r="AF222" s="82"/>
      <c r="AG222" s="82"/>
      <c r="AH222" s="83"/>
      <c r="AI222" s="83"/>
      <c r="AJ222" s="83"/>
      <c r="AK222" s="83"/>
      <c r="AL222" s="82"/>
      <c r="AM222" s="82"/>
      <c r="AN222" s="82"/>
      <c r="AO222" s="82"/>
      <c r="AP222" s="83"/>
      <c r="AQ222" s="83"/>
      <c r="AR222" s="83"/>
      <c r="AS222" s="84"/>
      <c r="AT222" s="66"/>
      <c r="AU222" s="51"/>
      <c r="AW222" s="109"/>
      <c r="AX222" s="58"/>
      <c r="AY222" s="3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5"/>
      <c r="BO222" s="172">
        <f>BG221^3+BH221^3+BI221^3+BJ221^3+BK221^3+BL221^3+BM221^3+BN221^3+BG222^3+BH222^3+BI222^3+BJ222^3+BK222^3+BL222^3+BM222^3+BN222^3</f>
        <v>0</v>
      </c>
      <c r="BP222" s="125">
        <f t="shared" si="37"/>
        <v>0</v>
      </c>
      <c r="BQ222" s="61"/>
      <c r="BR222" s="89"/>
      <c r="BS222" s="83"/>
      <c r="BT222" s="83"/>
      <c r="BU222" s="83"/>
      <c r="BV222" s="83"/>
      <c r="BW222" s="83"/>
      <c r="BX222" s="83"/>
      <c r="BY222" s="83"/>
      <c r="BZ222" s="82"/>
      <c r="CA222" s="82"/>
      <c r="CB222" s="82"/>
      <c r="CC222" s="82"/>
      <c r="CD222" s="82"/>
      <c r="CE222" s="82"/>
      <c r="CF222" s="82"/>
      <c r="CG222" s="86"/>
      <c r="CH222" s="66"/>
      <c r="CI222" s="51"/>
      <c r="CJ222" s="144"/>
      <c r="CK222" s="109"/>
      <c r="CL222" s="58"/>
      <c r="CM222" s="3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5"/>
      <c r="DC222" s="172">
        <f>CU221^3+CV221^3+CW221^3+CX221^3+CY221^3+CZ221^3+DA221^3+DB221^3+CU222^3+CV222^3+CW222^3+CX222^3+CY222^3+CZ222^3+DA222^3+DB222^3</f>
        <v>0</v>
      </c>
      <c r="DD222" s="125">
        <f t="shared" si="38"/>
        <v>0</v>
      </c>
      <c r="DE222" s="61"/>
      <c r="DF222" s="89"/>
      <c r="DG222" s="83"/>
      <c r="DH222" s="82"/>
      <c r="DI222" s="82"/>
      <c r="DJ222" s="83"/>
      <c r="DK222" s="83"/>
      <c r="DL222" s="82"/>
      <c r="DM222" s="82"/>
      <c r="DN222" s="83"/>
      <c r="DO222" s="83"/>
      <c r="DP222" s="82"/>
      <c r="DQ222" s="82"/>
      <c r="DR222" s="83"/>
      <c r="DS222" s="83"/>
      <c r="DT222" s="82"/>
      <c r="DU222" s="86"/>
      <c r="DV222" s="66"/>
      <c r="DW222" s="51"/>
      <c r="DY222" s="109"/>
      <c r="DZ222" s="58"/>
      <c r="EA222" s="3"/>
      <c r="EB222" s="4"/>
      <c r="EC222" s="4"/>
      <c r="ED222" s="4"/>
      <c r="EE222" s="4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5"/>
      <c r="EQ222" s="172">
        <f>EI221^3+EJ221^3+EK221^3+EL221^3+EM221^3+EN221^3+EO221^3+EP221^3+EI222^3+EJ222^3+EK222^3+EL222^3+EM222^3+EN222^3+EO222^3+EP222^3</f>
        <v>0</v>
      </c>
      <c r="ER222" s="125">
        <f t="shared" si="39"/>
        <v>0</v>
      </c>
      <c r="ES222" s="61"/>
      <c r="ET222" s="174"/>
      <c r="EU222" s="131"/>
      <c r="EV222" s="131"/>
      <c r="EW222" s="82"/>
      <c r="EX222" s="83"/>
      <c r="EY222" s="131"/>
      <c r="EZ222" s="131"/>
      <c r="FA222" s="131"/>
      <c r="FB222" s="131"/>
      <c r="FC222" s="131"/>
      <c r="FD222" s="131"/>
      <c r="FE222" s="82"/>
      <c r="FF222" s="83"/>
      <c r="FG222" s="131"/>
      <c r="FH222" s="131"/>
      <c r="FI222" s="175"/>
      <c r="FJ222" s="66"/>
      <c r="FK222" s="51"/>
    </row>
    <row r="223" spans="1:167" x14ac:dyDescent="0.2">
      <c r="A223" s="32"/>
      <c r="B223" s="32"/>
      <c r="C223" s="32"/>
      <c r="D223" s="106" t="s">
        <v>26</v>
      </c>
      <c r="E223" s="107" t="s">
        <v>207</v>
      </c>
      <c r="F223" s="110">
        <f>B4+(209*B6)</f>
        <v>210</v>
      </c>
      <c r="G223" s="104"/>
      <c r="H223" s="43"/>
      <c r="I223" s="109"/>
      <c r="J223" s="58"/>
      <c r="K223" s="3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5"/>
      <c r="AA223" s="172">
        <f>K223^3+L223^3+M223^3+N223^3+O223^3+P223^3+Q223^3+R223^3+K224^3+L224^3+M224^3+N224^3+O224^3+P224^3+Q224^3+R224^3</f>
        <v>0</v>
      </c>
      <c r="AB223" s="125">
        <f t="shared" si="36"/>
        <v>0</v>
      </c>
      <c r="AC223" s="61"/>
      <c r="AD223" s="89"/>
      <c r="AE223" s="83"/>
      <c r="AF223" s="83"/>
      <c r="AG223" s="83"/>
      <c r="AH223" s="82"/>
      <c r="AI223" s="82"/>
      <c r="AJ223" s="82"/>
      <c r="AK223" s="82"/>
      <c r="AL223" s="83"/>
      <c r="AM223" s="83"/>
      <c r="AN223" s="83"/>
      <c r="AO223" s="83"/>
      <c r="AP223" s="82"/>
      <c r="AQ223" s="82"/>
      <c r="AR223" s="82"/>
      <c r="AS223" s="86"/>
      <c r="AT223" s="66"/>
      <c r="AU223" s="51"/>
      <c r="AW223" s="109"/>
      <c r="AX223" s="58"/>
      <c r="AY223" s="3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5"/>
      <c r="BO223" s="172">
        <f>AY223^3+AZ223^3+BA223^3+BB223^3+BC223^3+BD223^3+BE223^3+BF223^3+AY224^3+AZ224^3+BA224^3+BB224^3+BC224^3+BD224^3+BE224^3+BF224^3</f>
        <v>0</v>
      </c>
      <c r="BP223" s="125">
        <f t="shared" si="37"/>
        <v>0</v>
      </c>
      <c r="BQ223" s="61"/>
      <c r="BR223" s="81"/>
      <c r="BS223" s="82"/>
      <c r="BT223" s="82"/>
      <c r="BU223" s="82"/>
      <c r="BV223" s="82"/>
      <c r="BW223" s="82"/>
      <c r="BX223" s="82"/>
      <c r="BY223" s="82"/>
      <c r="BZ223" s="83"/>
      <c r="CA223" s="83"/>
      <c r="CB223" s="83"/>
      <c r="CC223" s="83"/>
      <c r="CD223" s="83"/>
      <c r="CE223" s="83"/>
      <c r="CF223" s="83"/>
      <c r="CG223" s="84"/>
      <c r="CH223" s="66"/>
      <c r="CI223" s="51"/>
      <c r="CJ223" s="144"/>
      <c r="CK223" s="109"/>
      <c r="CL223" s="58"/>
      <c r="CM223" s="3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5"/>
      <c r="DC223" s="172">
        <f>CM223^3+CN223^3+CO223^3+CP223^3+CQ223^3+CR223^3+CS223^3+CT223^3+CM224^3+CN224^3+CO224^3+CP224^3+CQ224^3+CR224^3+CS224^3+CT224^3</f>
        <v>0</v>
      </c>
      <c r="DD223" s="125">
        <f t="shared" si="38"/>
        <v>0</v>
      </c>
      <c r="DE223" s="61"/>
      <c r="DF223" s="89"/>
      <c r="DG223" s="83"/>
      <c r="DH223" s="82"/>
      <c r="DI223" s="82"/>
      <c r="DJ223" s="83"/>
      <c r="DK223" s="83"/>
      <c r="DL223" s="82"/>
      <c r="DM223" s="82"/>
      <c r="DN223" s="83"/>
      <c r="DO223" s="83"/>
      <c r="DP223" s="82"/>
      <c r="DQ223" s="82"/>
      <c r="DR223" s="83"/>
      <c r="DS223" s="83"/>
      <c r="DT223" s="82"/>
      <c r="DU223" s="86"/>
      <c r="DV223" s="66"/>
      <c r="DW223" s="51"/>
      <c r="DY223" s="109"/>
      <c r="DZ223" s="58"/>
      <c r="EA223" s="3"/>
      <c r="EB223" s="4"/>
      <c r="EC223" s="4"/>
      <c r="ED223" s="4"/>
      <c r="EE223" s="4"/>
      <c r="EF223" s="4"/>
      <c r="EG223" s="4"/>
      <c r="EH223" s="4"/>
      <c r="EI223" s="4"/>
      <c r="EJ223" s="4"/>
      <c r="EK223" s="4"/>
      <c r="EL223" s="4"/>
      <c r="EM223" s="4"/>
      <c r="EN223" s="4"/>
      <c r="EO223" s="4"/>
      <c r="EP223" s="5"/>
      <c r="EQ223" s="172">
        <f>EA223^3+EB223^3+EC223^3+ED223^3+EE223^3+EF223^3+EG223^3+EH223^3+EA224^3+EB224^3+EC224^3+ED224^3+EE224^3+EF224^3+EG224^3+EH224^3</f>
        <v>0</v>
      </c>
      <c r="ER223" s="125">
        <f t="shared" si="39"/>
        <v>0</v>
      </c>
      <c r="ES223" s="61"/>
      <c r="ET223" s="174"/>
      <c r="EU223" s="131"/>
      <c r="EV223" s="131"/>
      <c r="EW223" s="83"/>
      <c r="EX223" s="82"/>
      <c r="EY223" s="131"/>
      <c r="EZ223" s="131"/>
      <c r="FA223" s="131"/>
      <c r="FB223" s="131"/>
      <c r="FC223" s="131"/>
      <c r="FD223" s="131"/>
      <c r="FE223" s="83"/>
      <c r="FF223" s="82"/>
      <c r="FG223" s="131"/>
      <c r="FH223" s="131"/>
      <c r="FI223" s="175"/>
      <c r="FJ223" s="66"/>
      <c r="FK223" s="51"/>
    </row>
    <row r="224" spans="1:167" x14ac:dyDescent="0.2">
      <c r="A224" s="32"/>
      <c r="B224" s="32"/>
      <c r="C224" s="32"/>
      <c r="D224" s="106" t="s">
        <v>37</v>
      </c>
      <c r="E224" s="107" t="s">
        <v>207</v>
      </c>
      <c r="F224" s="110">
        <f>B4+(210*B6)</f>
        <v>211</v>
      </c>
      <c r="G224" s="104"/>
      <c r="H224" s="43"/>
      <c r="I224" s="109"/>
      <c r="J224" s="58"/>
      <c r="K224" s="3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5"/>
      <c r="AA224" s="172">
        <f>S223^3+T223^3+U223^3+V223^3+W223^3+X223^3+Y223^3+Z223^3+S224^3+T224^3+U224^3+V224^3+W224^3+X224^3+Y224^3+Z224^3</f>
        <v>0</v>
      </c>
      <c r="AB224" s="125">
        <f t="shared" si="36"/>
        <v>0</v>
      </c>
      <c r="AC224" s="61"/>
      <c r="AD224" s="89"/>
      <c r="AE224" s="83"/>
      <c r="AF224" s="83"/>
      <c r="AG224" s="83"/>
      <c r="AH224" s="82"/>
      <c r="AI224" s="82"/>
      <c r="AJ224" s="82"/>
      <c r="AK224" s="82"/>
      <c r="AL224" s="83"/>
      <c r="AM224" s="83"/>
      <c r="AN224" s="83"/>
      <c r="AO224" s="83"/>
      <c r="AP224" s="82"/>
      <c r="AQ224" s="82"/>
      <c r="AR224" s="82"/>
      <c r="AS224" s="86"/>
      <c r="AT224" s="66"/>
      <c r="AU224" s="51"/>
      <c r="AW224" s="109"/>
      <c r="AX224" s="58"/>
      <c r="AY224" s="3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5"/>
      <c r="BO224" s="172">
        <f>BG223^3+BH223^3+BI223^3+BJ223^3+BK223^3+BL223^3+BM223^3+BN223^3+BG224^3+BH224^3+BI224^3+BJ224^3+BK224^3+BL224^3+BM224^3+BN224^3</f>
        <v>0</v>
      </c>
      <c r="BP224" s="125">
        <f t="shared" si="37"/>
        <v>0</v>
      </c>
      <c r="BQ224" s="61"/>
      <c r="BR224" s="81"/>
      <c r="BS224" s="82"/>
      <c r="BT224" s="82"/>
      <c r="BU224" s="82"/>
      <c r="BV224" s="82"/>
      <c r="BW224" s="82"/>
      <c r="BX224" s="82"/>
      <c r="BY224" s="82"/>
      <c r="BZ224" s="83"/>
      <c r="CA224" s="83"/>
      <c r="CB224" s="83"/>
      <c r="CC224" s="83"/>
      <c r="CD224" s="83"/>
      <c r="CE224" s="83"/>
      <c r="CF224" s="83"/>
      <c r="CG224" s="84"/>
      <c r="CH224" s="66"/>
      <c r="CI224" s="51"/>
      <c r="CJ224" s="144"/>
      <c r="CK224" s="109"/>
      <c r="CL224" s="58"/>
      <c r="CM224" s="3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5"/>
      <c r="DC224" s="172">
        <f>CU223^3+CV223^3+CW223^3+CX223^3+CY223^3+CZ223^3+DA223^3+DB223^3+CU224^3+CV224^3+CW224^3+CX224^3+CY224^3+CZ224^3+DA224^3+DB224^3</f>
        <v>0</v>
      </c>
      <c r="DD224" s="125">
        <f t="shared" si="38"/>
        <v>0</v>
      </c>
      <c r="DE224" s="61"/>
      <c r="DF224" s="89"/>
      <c r="DG224" s="83"/>
      <c r="DH224" s="82"/>
      <c r="DI224" s="82"/>
      <c r="DJ224" s="83"/>
      <c r="DK224" s="83"/>
      <c r="DL224" s="82"/>
      <c r="DM224" s="82"/>
      <c r="DN224" s="83"/>
      <c r="DO224" s="83"/>
      <c r="DP224" s="82"/>
      <c r="DQ224" s="82"/>
      <c r="DR224" s="83"/>
      <c r="DS224" s="83"/>
      <c r="DT224" s="82"/>
      <c r="DU224" s="86"/>
      <c r="DV224" s="66"/>
      <c r="DW224" s="51"/>
      <c r="DY224" s="109"/>
      <c r="DZ224" s="58"/>
      <c r="EA224" s="3"/>
      <c r="EB224" s="4"/>
      <c r="EC224" s="4"/>
      <c r="ED224" s="4"/>
      <c r="EE224" s="4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5"/>
      <c r="EQ224" s="172">
        <f>EI223^3+EJ223^3+EK223^3+EL223^3+EM223^3+EN223^3+EO223^3+EP223^3+EI224^3+EJ224^3+EK224^3+EL224^3+EM224^3+EN224^3+EO224^3+EP224^3</f>
        <v>0</v>
      </c>
      <c r="ER224" s="125">
        <f t="shared" si="39"/>
        <v>0</v>
      </c>
      <c r="ES224" s="61"/>
      <c r="ET224" s="174"/>
      <c r="EU224" s="131"/>
      <c r="EV224" s="83"/>
      <c r="EW224" s="131"/>
      <c r="EX224" s="131"/>
      <c r="EY224" s="82"/>
      <c r="EZ224" s="131"/>
      <c r="FA224" s="131"/>
      <c r="FB224" s="131"/>
      <c r="FC224" s="131"/>
      <c r="FD224" s="83"/>
      <c r="FE224" s="131"/>
      <c r="FF224" s="131"/>
      <c r="FG224" s="82"/>
      <c r="FH224" s="131"/>
      <c r="FI224" s="175"/>
      <c r="FJ224" s="66"/>
      <c r="FK224" s="51"/>
    </row>
    <row r="225" spans="1:167" x14ac:dyDescent="0.2">
      <c r="A225" s="32"/>
      <c r="B225" s="32"/>
      <c r="C225" s="32"/>
      <c r="D225" s="106" t="s">
        <v>244</v>
      </c>
      <c r="E225" s="107" t="s">
        <v>207</v>
      </c>
      <c r="F225" s="108">
        <f>B4+(211*B6)</f>
        <v>212</v>
      </c>
      <c r="G225" s="104"/>
      <c r="H225" s="43"/>
      <c r="I225" s="109"/>
      <c r="J225" s="58"/>
      <c r="K225" s="3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5"/>
      <c r="AA225" s="172">
        <f>K225^3+L225^3+M225^3+N225^3+O225^3+P225^3+Q225^3+R225^3+K226^3+L226^3+M226^3+N226^3+O226^3+P226^3+Q226^3+R226^3</f>
        <v>0</v>
      </c>
      <c r="AB225" s="125">
        <f t="shared" si="36"/>
        <v>0</v>
      </c>
      <c r="AC225" s="61"/>
      <c r="AD225" s="89"/>
      <c r="AE225" s="83"/>
      <c r="AF225" s="83"/>
      <c r="AG225" s="83"/>
      <c r="AH225" s="82"/>
      <c r="AI225" s="82"/>
      <c r="AJ225" s="82"/>
      <c r="AK225" s="82"/>
      <c r="AL225" s="83"/>
      <c r="AM225" s="83"/>
      <c r="AN225" s="83"/>
      <c r="AO225" s="83"/>
      <c r="AP225" s="82"/>
      <c r="AQ225" s="82"/>
      <c r="AR225" s="82"/>
      <c r="AS225" s="86"/>
      <c r="AT225" s="66"/>
      <c r="AU225" s="51"/>
      <c r="AW225" s="109"/>
      <c r="AX225" s="58"/>
      <c r="AY225" s="3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5"/>
      <c r="BO225" s="172">
        <f>AY225^3+AZ225^3+BA225^3+BB225^3+BC225^3+BD225^3+BE225^3+BF225^3+AY226^3+AZ226^3+BA226^3+BB226^3+BC226^3+BD226^3+BE226^3+BF226^3</f>
        <v>0</v>
      </c>
      <c r="BP225" s="125">
        <f t="shared" si="37"/>
        <v>0</v>
      </c>
      <c r="BQ225" s="61"/>
      <c r="BR225" s="89"/>
      <c r="BS225" s="83"/>
      <c r="BT225" s="83"/>
      <c r="BU225" s="83"/>
      <c r="BV225" s="83"/>
      <c r="BW225" s="83"/>
      <c r="BX225" s="83"/>
      <c r="BY225" s="83"/>
      <c r="BZ225" s="82"/>
      <c r="CA225" s="82"/>
      <c r="CB225" s="82"/>
      <c r="CC225" s="82"/>
      <c r="CD225" s="82"/>
      <c r="CE225" s="82"/>
      <c r="CF225" s="82"/>
      <c r="CG225" s="86"/>
      <c r="CH225" s="66"/>
      <c r="CI225" s="51"/>
      <c r="CJ225" s="144"/>
      <c r="CK225" s="109"/>
      <c r="CL225" s="58"/>
      <c r="CM225" s="3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5"/>
      <c r="DC225" s="172">
        <f>CM225^3+CN225^3+CO225^3+CP225^3+CQ225^3+CR225^3+CS225^3+CT225^3+CM226^3+CN226^3+CO226^3+CP226^3+CQ226^3+CR226^3+CS226^3+CT226^3</f>
        <v>0</v>
      </c>
      <c r="DD225" s="125">
        <f t="shared" si="38"/>
        <v>0</v>
      </c>
      <c r="DE225" s="61"/>
      <c r="DF225" s="89"/>
      <c r="DG225" s="83"/>
      <c r="DH225" s="82"/>
      <c r="DI225" s="82"/>
      <c r="DJ225" s="83"/>
      <c r="DK225" s="83"/>
      <c r="DL225" s="82"/>
      <c r="DM225" s="82"/>
      <c r="DN225" s="83"/>
      <c r="DO225" s="83"/>
      <c r="DP225" s="82"/>
      <c r="DQ225" s="82"/>
      <c r="DR225" s="83"/>
      <c r="DS225" s="83"/>
      <c r="DT225" s="82"/>
      <c r="DU225" s="86"/>
      <c r="DV225" s="66"/>
      <c r="DW225" s="51"/>
      <c r="DY225" s="109"/>
      <c r="DZ225" s="58"/>
      <c r="EA225" s="3"/>
      <c r="EB225" s="4"/>
      <c r="EC225" s="4"/>
      <c r="ED225" s="4"/>
      <c r="EE225" s="4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5"/>
      <c r="EQ225" s="172">
        <f>EA225^3+EB225^3+EC225^3+ED225^3+EE225^3+EF225^3+EG225^3+EH225^3+EA226^3+EB226^3+EC226^3+ED226^3+EE226^3+EF226^3+EG226^3+EH226^3</f>
        <v>0</v>
      </c>
      <c r="ER225" s="125">
        <f t="shared" si="39"/>
        <v>0</v>
      </c>
      <c r="ES225" s="61"/>
      <c r="ET225" s="174"/>
      <c r="EU225" s="83"/>
      <c r="EV225" s="131"/>
      <c r="EW225" s="131"/>
      <c r="EX225" s="131"/>
      <c r="EY225" s="131"/>
      <c r="EZ225" s="82"/>
      <c r="FA225" s="131"/>
      <c r="FB225" s="131"/>
      <c r="FC225" s="83"/>
      <c r="FD225" s="131"/>
      <c r="FE225" s="131"/>
      <c r="FF225" s="131"/>
      <c r="FG225" s="131"/>
      <c r="FH225" s="82"/>
      <c r="FI225" s="175"/>
      <c r="FJ225" s="66"/>
      <c r="FK225" s="51"/>
    </row>
    <row r="226" spans="1:167" x14ac:dyDescent="0.2">
      <c r="A226" s="32"/>
      <c r="B226" s="32"/>
      <c r="C226" s="32"/>
      <c r="D226" s="106" t="s">
        <v>230</v>
      </c>
      <c r="E226" s="107" t="s">
        <v>207</v>
      </c>
      <c r="F226" s="108">
        <f>B4+(212*B6)</f>
        <v>213</v>
      </c>
      <c r="G226" s="104"/>
      <c r="H226" s="43"/>
      <c r="I226" s="109"/>
      <c r="J226" s="58"/>
      <c r="K226" s="7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9"/>
      <c r="AA226" s="172">
        <f>S225^3+T225^3+U225^3+V225^3+W225^3+X225^3+Y225^3+Z225^3+S226^3+T226^3+U226^3+V226^3+W226^3+X226^3+Y226^3+Z226^3</f>
        <v>0</v>
      </c>
      <c r="AB226" s="125">
        <f t="shared" si="36"/>
        <v>0</v>
      </c>
      <c r="AC226" s="61"/>
      <c r="AD226" s="116"/>
      <c r="AE226" s="117"/>
      <c r="AF226" s="117"/>
      <c r="AG226" s="117"/>
      <c r="AH226" s="118"/>
      <c r="AI226" s="118"/>
      <c r="AJ226" s="118"/>
      <c r="AK226" s="118"/>
      <c r="AL226" s="117"/>
      <c r="AM226" s="117"/>
      <c r="AN226" s="117"/>
      <c r="AO226" s="117"/>
      <c r="AP226" s="118"/>
      <c r="AQ226" s="118"/>
      <c r="AR226" s="118"/>
      <c r="AS226" s="119"/>
      <c r="AT226" s="32"/>
      <c r="AU226" s="115"/>
      <c r="AW226" s="109"/>
      <c r="AX226" s="58"/>
      <c r="AY226" s="7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9"/>
      <c r="BO226" s="172">
        <f>BG225^3+BH225^3+BI225^3+BJ225^3+BK225^3+BL225^3+BM225^3+BN225^3+BG226^3+BH226^3+BI226^3+BJ226^3+BK226^3+BL226^3+BM226^3+BN226^3</f>
        <v>0</v>
      </c>
      <c r="BP226" s="125">
        <f t="shared" si="37"/>
        <v>0</v>
      </c>
      <c r="BQ226" s="61"/>
      <c r="BR226" s="116"/>
      <c r="BS226" s="117"/>
      <c r="BT226" s="117"/>
      <c r="BU226" s="117"/>
      <c r="BV226" s="117"/>
      <c r="BW226" s="117"/>
      <c r="BX226" s="117"/>
      <c r="BY226" s="117"/>
      <c r="BZ226" s="118"/>
      <c r="CA226" s="118"/>
      <c r="CB226" s="118"/>
      <c r="CC226" s="118"/>
      <c r="CD226" s="118"/>
      <c r="CE226" s="118"/>
      <c r="CF226" s="118"/>
      <c r="CG226" s="119"/>
      <c r="CH226" s="32"/>
      <c r="CI226" s="115"/>
      <c r="CJ226" s="144"/>
      <c r="CK226" s="109"/>
      <c r="CL226" s="58"/>
      <c r="CM226" s="7"/>
      <c r="CN226" s="8"/>
      <c r="CO226" s="8"/>
      <c r="CP226" s="8"/>
      <c r="CQ226" s="8"/>
      <c r="CR226" s="8"/>
      <c r="CS226" s="8"/>
      <c r="CT226" s="8"/>
      <c r="CU226" s="8"/>
      <c r="CV226" s="8"/>
      <c r="CW226" s="8"/>
      <c r="CX226" s="8"/>
      <c r="CY226" s="8"/>
      <c r="CZ226" s="8"/>
      <c r="DA226" s="8"/>
      <c r="DB226" s="9"/>
      <c r="DC226" s="172">
        <f>CU225^3+CV225^3+CW225^3+CX225^3+CY225^3+CZ225^3+DA225^3+DB225^3+CU226^3+CV226^3+CW226^3+CX226^3+CY226^3+CZ226^3+DA226^3+DB226^3</f>
        <v>0</v>
      </c>
      <c r="DD226" s="125">
        <f t="shared" si="38"/>
        <v>0</v>
      </c>
      <c r="DE226" s="61"/>
      <c r="DF226" s="116"/>
      <c r="DG226" s="117"/>
      <c r="DH226" s="118"/>
      <c r="DI226" s="118"/>
      <c r="DJ226" s="117"/>
      <c r="DK226" s="117"/>
      <c r="DL226" s="118"/>
      <c r="DM226" s="118"/>
      <c r="DN226" s="117"/>
      <c r="DO226" s="117"/>
      <c r="DP226" s="118"/>
      <c r="DQ226" s="118"/>
      <c r="DR226" s="117"/>
      <c r="DS226" s="117"/>
      <c r="DT226" s="118"/>
      <c r="DU226" s="119"/>
      <c r="DV226" s="32"/>
      <c r="DW226" s="115"/>
      <c r="DY226" s="109"/>
      <c r="DZ226" s="58"/>
      <c r="EA226" s="7"/>
      <c r="EB226" s="8"/>
      <c r="EC226" s="8"/>
      <c r="ED226" s="8"/>
      <c r="EE226" s="8"/>
      <c r="EF226" s="8"/>
      <c r="EG226" s="8"/>
      <c r="EH226" s="8"/>
      <c r="EI226" s="8"/>
      <c r="EJ226" s="8"/>
      <c r="EK226" s="8"/>
      <c r="EL226" s="8"/>
      <c r="EM226" s="8"/>
      <c r="EN226" s="8"/>
      <c r="EO226" s="8"/>
      <c r="EP226" s="9"/>
      <c r="EQ226" s="172">
        <f>EI225^3+EJ225^3+EK225^3+EL225^3+EM225^3+EN225^3+EO225^3+EP225^3+EI226^3+EJ226^3+EK226^3+EL226^3+EM226^3+EN226^3+EO226^3+EP226^3</f>
        <v>0</v>
      </c>
      <c r="ER226" s="125">
        <f t="shared" si="39"/>
        <v>0</v>
      </c>
      <c r="ES226" s="61"/>
      <c r="ET226" s="116"/>
      <c r="EU226" s="176"/>
      <c r="EV226" s="176"/>
      <c r="EW226" s="176"/>
      <c r="EX226" s="176"/>
      <c r="EY226" s="176"/>
      <c r="EZ226" s="176"/>
      <c r="FA226" s="118"/>
      <c r="FB226" s="117"/>
      <c r="FC226" s="176"/>
      <c r="FD226" s="176"/>
      <c r="FE226" s="176"/>
      <c r="FF226" s="176"/>
      <c r="FG226" s="176"/>
      <c r="FH226" s="176"/>
      <c r="FI226" s="119"/>
      <c r="FJ226" s="32"/>
      <c r="FK226" s="115"/>
    </row>
    <row r="227" spans="1:167" x14ac:dyDescent="0.2">
      <c r="A227" s="32"/>
      <c r="B227" s="32"/>
      <c r="C227" s="32"/>
      <c r="D227" s="106" t="s">
        <v>108</v>
      </c>
      <c r="E227" s="107" t="s">
        <v>207</v>
      </c>
      <c r="F227" s="108">
        <f>B4+(213*B6)</f>
        <v>214</v>
      </c>
      <c r="G227" s="104"/>
      <c r="H227" s="43"/>
      <c r="I227" s="109"/>
      <c r="J227" s="58"/>
      <c r="K227" s="121">
        <f>K211^3+K212^3+K213^3+K214^3+K215^3+K216^3+K217^3+K218^3+L211^3+L212^3+L213^3+L214^3+L215^3+L216^3+L217^3+L218^3</f>
        <v>0</v>
      </c>
      <c r="L227" s="122">
        <f>K226^3+K225^3+K224^3+K223^3+K222^3+K221^3+K220^3+K219^3+L226^3+L225^3+L224^3+L223^3+L222^3+L221^3+L220^3+L219^3</f>
        <v>0</v>
      </c>
      <c r="M227" s="122">
        <f>M211^3+M212^3+M213^3+M214^3+M215^3+M216^3+M217^3+M218^3+N211^3+N212^3+N213^3+N214^3+N215^3+N216^3+N217^3+N218^3</f>
        <v>0</v>
      </c>
      <c r="N227" s="122">
        <f>M226^3+M225^3+M224^3+M223^3+M222^3+M221^3+M220^3+M219^3+N226^3+N225^3+N224^3+N223^3+N222^3+N221^3+N220^3+N219^3</f>
        <v>0</v>
      </c>
      <c r="O227" s="122">
        <f>O211^3+O212^3+O213^3+O214^3+O215^3+O216^3+O217^3+O218^3+P211^3+P212^3+P213^3+P214^3+P215^3+P216^3+P217^3+P218^3</f>
        <v>0</v>
      </c>
      <c r="P227" s="122">
        <f>O226^3+O225^3+O224^3+O223^3+O222^3+O221^3+O220^3+O219^3+P226^3+P225^3+P224^3+P223^3+P222^3+P221^3+P220^3+P219^3</f>
        <v>0</v>
      </c>
      <c r="Q227" s="122">
        <f>Q211^3+Q212^3+Q213^3+Q214^3+Q215^3+Q216^3+Q217^3+Q218^3+R211^3+R212^3+R213^3+R214^3+R215^3+R216^3+R217^3+R218^3</f>
        <v>0</v>
      </c>
      <c r="R227" s="122">
        <f>Q226^3+Q225^3+Q224^3+Q223^3+Q222^3+Q221^3+Q220^3+Q219^3+R226^3+R225^3+R224^3+R223^3+R222^3+R221^3+R220^3+R219^3</f>
        <v>0</v>
      </c>
      <c r="S227" s="122">
        <f>S211^3+S212^3+S213^3+S214^3+S215^3+S216^3+S217^3+S218^3+T211^3+T212^3+T213^3+T214^3+T215^3+T216^3+T217^3+T218^3</f>
        <v>0</v>
      </c>
      <c r="T227" s="122">
        <f>S226^3+S225^3+S224^3+S223^3+S222^3+S221^3+S220^3+S219^3+T226^3+T225^3+T224^3+T223^3+T222^3+T221^3+T220^3+T219^3</f>
        <v>0</v>
      </c>
      <c r="U227" s="122">
        <f>U211^3+U212^3+U213^3+U214^3+U215^3+U216^3+U217^3+U218^3+V211^3+V212^3+V213^3+V214^3+V215^3+V216^3+V217^3+V218^3</f>
        <v>0</v>
      </c>
      <c r="V227" s="122">
        <f>U226^3+U225^3+U224^3+U223^3+U222^3+U221^3+U220^3+U219^3+V226^3+V225^3+V224^3+V223^3+V222^3+V221^3+V220^3+V219^3</f>
        <v>0</v>
      </c>
      <c r="W227" s="122">
        <f>W211^3+W212^3+W213^3+W214^3+W215^3+W216^3+W217^3+W218^3+X211^3+X212^3+X213^3+X214^3+X215^3+X216^3+X217^3+X218^3</f>
        <v>0</v>
      </c>
      <c r="X227" s="122">
        <f>W226^3+W225^3+W224^3+W223^3+W222^3+W221^3+W220^3+W219^3+X226^3+X225^3+X224^3+X223^3+X222^3+X221^3+X220^3+X219^3</f>
        <v>0</v>
      </c>
      <c r="Y227" s="122">
        <f>Y211^3+Y212^3+Y213^3+Y214^3+Y215^3+Y216^3+Y217^3+Y218^3+Z211^3+Z212^3+Z213^3+Z214^3+Z215^3+Z216^3+Z217^3+Z218^3</f>
        <v>0</v>
      </c>
      <c r="Z227" s="123">
        <f>Y226^3+Y225^3+Y224^3+Y223^3+Y222^3+Y221^3+Y220^3+Y219^3+Z226^3+Z225^3+Z224^3+Z223^3+Z222^3+Z221^3+Z220^3+Z219^3</f>
        <v>0</v>
      </c>
      <c r="AA227" s="168">
        <f>K211^3+L212^3+M213^3+N214^3+O215^3+P216^3+Q217^3+R218^3+S219^3+T220^3+U221^3+V222^3+W223^3+X224^3+Y225^3+Z226^3</f>
        <v>0</v>
      </c>
      <c r="AB227" s="169">
        <f>K219^3+L220^3+M221^3+N222^3+O223^3+P224^3+Q225^3+R226^3+S211^3+T212^3+U213^3+V214^3+W215^3+X216^3+Y217^3+Z218^3</f>
        <v>0</v>
      </c>
      <c r="AC227" s="52"/>
      <c r="AD227" s="126"/>
      <c r="AE227" s="126"/>
      <c r="AF227" s="126"/>
      <c r="AG227" s="126"/>
      <c r="AH227" s="126"/>
      <c r="AI227" s="126"/>
      <c r="AJ227" s="126"/>
      <c r="AK227" s="126"/>
      <c r="AL227" s="126"/>
      <c r="AM227" s="126"/>
      <c r="AN227" s="126"/>
      <c r="AO227" s="126"/>
      <c r="AP227" s="126"/>
      <c r="AQ227" s="126"/>
      <c r="AR227" s="126"/>
      <c r="AS227" s="126"/>
      <c r="AT227" s="32"/>
      <c r="AU227" s="115"/>
      <c r="AW227" s="109"/>
      <c r="AX227" s="58"/>
      <c r="AY227" s="121">
        <f>AY211^3+AY212^3+AY213^3+AY214^3+AY215^3+AY216^3+AY217^3+AY218^3+AZ211^3+AZ212^3+AZ213^3+AZ214^3+AZ215^3+AZ216^3+AZ217^3+AZ218^3</f>
        <v>0</v>
      </c>
      <c r="AZ227" s="122">
        <f>AY226^3+AY225^3+AY224^3+AY223^3+AY222^3+AY221^3+AY220^3+AY219^3+AZ226^3+AZ225^3+AZ224^3+AZ223^3+AZ222^3+AZ221^3+AZ220^3+AZ219^3</f>
        <v>0</v>
      </c>
      <c r="BA227" s="122">
        <f>BA211^3+BA212^3+BA213^3+BA214^3+BA215^3+BA216^3+BA217^3+BA218^3+BB211^3+BB212^3+BB213^3+BB214^3+BB215^3+BB216^3+BB217^3+BB218^3</f>
        <v>0</v>
      </c>
      <c r="BB227" s="122">
        <f>BA226^3+BA225^3+BA224^3+BA223^3+BA222^3+BA221^3+BA220^3+BA219^3+BB226^3+BB225^3+BB224^3+BB223^3+BB222^3+BB221^3+BB220^3+BB219^3</f>
        <v>0</v>
      </c>
      <c r="BC227" s="122">
        <f>BC211^3+BC212^3+BC213^3+BC214^3+BC215^3+BC216^3+BC217^3+BC218^3+BD211^3+BD212^3+BD213^3+BD214^3+BD215^3+BD216^3+BD217^3+BD218^3</f>
        <v>0</v>
      </c>
      <c r="BD227" s="122">
        <f>BC226^3+BC225^3+BC224^3+BC223^3+BC222^3+BC221^3+BC220^3+BC219^3+BD226^3+BD225^3+BD224^3+BD223^3+BD222^3+BD221^3+BD220^3+BD219^3</f>
        <v>0</v>
      </c>
      <c r="BE227" s="122">
        <f>BE211^3+BE212^3+BE213^3+BE214^3+BE215^3+BE216^3+BE217^3+BE218^3+BF211^3+BF212^3+BF213^3+BF214^3+BF215^3+BF216^3+BF217^3+BF218^3</f>
        <v>0</v>
      </c>
      <c r="BF227" s="122">
        <f>BE226^3+BE225^3+BE224^3+BE223^3+BE222^3+BE221^3+BE220^3+BE219^3+BF226^3+BF225^3+BF224^3+BF223^3+BF222^3+BF221^3+BF220^3+BF219^3</f>
        <v>0</v>
      </c>
      <c r="BG227" s="122">
        <f>BG211^3+BG212^3+BG213^3+BG214^3+BG215^3+BG216^3+BG217^3+BG218^3+BH211^3+BH212^3+BH213^3+BH214^3+BH215^3+BH216^3+BH217^3+BH218^3</f>
        <v>0</v>
      </c>
      <c r="BH227" s="122">
        <f>BG226^3+BG225^3+BG224^3+BG223^3+BG222^3+BG221^3+BG220^3+BG219^3+BH226^3+BH225^3+BH224^3+BH223^3+BH222^3+BH221^3+BH220^3+BH219^3</f>
        <v>0</v>
      </c>
      <c r="BI227" s="122">
        <f>BI211^3+BI212^3+BI213^3+BI214^3+BI215^3+BI216^3+BI217^3+BI218^3+BJ211^3+BJ212^3+BJ213^3+BJ214^3+BJ215^3+BJ216^3+BJ217^3+BJ218^3</f>
        <v>0</v>
      </c>
      <c r="BJ227" s="122">
        <f>BI226^3+BI225^3+BI224^3+BI223^3+BI222^3+BI221^3+BI220^3+BI219^3+BJ226^3+BJ225^3+BJ224^3+BJ223^3+BJ222^3+BJ221^3+BJ220^3+BJ219^3</f>
        <v>0</v>
      </c>
      <c r="BK227" s="122">
        <f>BK211^3+BK212^3+BK213^3+BK214^3+BK215^3+BK216^3+BK217^3+BK218^3+BL211^3+BL212^3+BL213^3+BL214^3+BL215^3+BL216^3+BL217^3+BL218^3</f>
        <v>0</v>
      </c>
      <c r="BL227" s="122">
        <f>BK226^3+BK225^3+BK224^3+BK223^3+BK222^3+BK221^3+BK220^3+BK219^3+BL226^3+BL225^3+BL224^3+BL223^3+BL222^3+BL221^3+BL220^3+BL219^3</f>
        <v>0</v>
      </c>
      <c r="BM227" s="122">
        <f>BM211^3+BM212^3+BM213^3+BM214^3+BM215^3+BM216^3+BM217^3+BM218^3+BN211^3+BN212^3+BN213^3+BN214^3+BN215^3+BN216^3+BN217^3+BN218^3</f>
        <v>0</v>
      </c>
      <c r="BN227" s="123">
        <f>BM226^3+BM225^3+BM224^3+BM223^3+BM222^3+BM221^3+BM220^3+BM219^3+BN226^3+BN225^3+BN224^3+BN223^3+BN222^3+BN221^3+BN220^3+BN219^3</f>
        <v>0</v>
      </c>
      <c r="BO227" s="168">
        <f>AY211^3+AZ212^3+BA213^3+BB214^3+BC215^3+BD216^3+BE217^3+BF218^3+BG219^3+BH220^3+BI221^3+BJ222^3+BK223^3+BL224^3+BM225^3+BN226^3</f>
        <v>0</v>
      </c>
      <c r="BP227" s="169">
        <f>AY219^3+AZ220^3+BA221^3+BB222^3+BC223^3+BD224^3+BE225^3+BF226^3+BG211^3+BH212^3+BI213^3+BJ214^3+BK215^3+BL216^3+BM217^3+BN218^3</f>
        <v>0</v>
      </c>
      <c r="BQ227" s="52"/>
      <c r="BR227" s="126"/>
      <c r="BS227" s="126"/>
      <c r="BT227" s="126"/>
      <c r="BU227" s="126"/>
      <c r="BV227" s="126"/>
      <c r="BW227" s="126"/>
      <c r="BX227" s="126"/>
      <c r="BY227" s="126"/>
      <c r="BZ227" s="126"/>
      <c r="CA227" s="126"/>
      <c r="CB227" s="126"/>
      <c r="CC227" s="126"/>
      <c r="CD227" s="126"/>
      <c r="CE227" s="126"/>
      <c r="CF227" s="126"/>
      <c r="CG227" s="126"/>
      <c r="CH227" s="32"/>
      <c r="CI227" s="115"/>
      <c r="CJ227" s="144"/>
      <c r="CK227" s="109"/>
      <c r="CL227" s="58"/>
      <c r="CM227" s="121">
        <f>CM211^3+CM212^3+CM213^3+CM214^3+CM215^3+CM216^3+CM217^3+CM218^3+CN211^3+CN212^3+CN213^3+CN214^3+CN215^3+CN216^3+CN217^3+CN218^3</f>
        <v>0</v>
      </c>
      <c r="CN227" s="122">
        <f>CM226^3+CM225^3+CM224^3+CM223^3+CM222^3+CM221^3+CM220^3+CM219^3+CN226^3+CN225^3+CN224^3+CN223^3+CN222^3+CN221^3+CN220^3+CN219^3</f>
        <v>0</v>
      </c>
      <c r="CO227" s="122">
        <f>CO211^3+CO212^3+CO213^3+CO214^3+CO215^3+CO216^3+CO217^3+CO218^3+CP211^3+CP212^3+CP213^3+CP214^3+CP215^3+CP216^3+CP217^3+CP218^3</f>
        <v>0</v>
      </c>
      <c r="CP227" s="122">
        <f>CO226^3+CO225^3+CO224^3+CO223^3+CO222^3+CO221^3+CO220^3+CO219^3+CP226^3+CP225^3+CP224^3+CP223^3+CP222^3+CP221^3+CP220^3+CP219^3</f>
        <v>0</v>
      </c>
      <c r="CQ227" s="122">
        <f>CQ211^3+CQ212^3+CQ213^3+CQ214^3+CQ215^3+CQ216^3+CQ217^3+CQ218^3+CR211^3+CR212^3+CR213^3+CR214^3+CR215^3+CR216^3+CR217^3+CR218^3</f>
        <v>0</v>
      </c>
      <c r="CR227" s="122">
        <f>CQ226^3+CQ225^3+CQ224^3+CQ223^3+CQ222^3+CQ221^3+CQ220^3+CQ219^3+CR226^3+CR225^3+CR224^3+CR223^3+CR222^3+CR221^3+CR220^3+CR219^3</f>
        <v>0</v>
      </c>
      <c r="CS227" s="122">
        <f>CS211^3+CS212^3+CS213^3+CS214^3+CS215^3+CS216^3+CS217^3+CS218^3+CT211^3+CT212^3+CT213^3+CT214^3+CT215^3+CT216^3+CT217^3+CT218^3</f>
        <v>0</v>
      </c>
      <c r="CT227" s="122">
        <f>CS226^3+CS225^3+CS224^3+CS223^3+CS222^3+CS221^3+CS220^3+CS219^3+CT226^3+CT225^3+CT224^3+CT223^3+CT222^3+CT221^3+CT220^3+CT219^3</f>
        <v>0</v>
      </c>
      <c r="CU227" s="122">
        <f>CU211^3+CU212^3+CU213^3+CU214^3+CU215^3+CU216^3+CU217^3+CU218^3+CV211^3+CV212^3+CV213^3+CV214^3+CV215^3+CV216^3+CV217^3+CV218^3</f>
        <v>0</v>
      </c>
      <c r="CV227" s="122">
        <f>CU226^3+CU225^3+CU224^3+CU223^3+CU222^3+CU221^3+CU220^3+CU219^3+CV226^3+CV225^3+CV224^3+CV223^3+CV222^3+CV221^3+CV220^3+CV219^3</f>
        <v>0</v>
      </c>
      <c r="CW227" s="122">
        <f>CW211^3+CW212^3+CW213^3+CW214^3+CW215^3+CW216^3+CW217^3+CW218^3+CX211^3+CX212^3+CX213^3+CX214^3+CX215^3+CX216^3+CX217^3+CX218^3</f>
        <v>0</v>
      </c>
      <c r="CX227" s="122">
        <f>CW226^3+CW225^3+CW224^3+CW223^3+CW222^3+CW221^3+CW220^3+CW219^3+CX226^3+CX225^3+CX224^3+CX223^3+CX222^3+CX221^3+CX220^3+CX219^3</f>
        <v>0</v>
      </c>
      <c r="CY227" s="122">
        <f>CY211^3+CY212^3+CY213^3+CY214^3+CY215^3+CY216^3+CY217^3+CY218^3+CZ211^3+CZ212^3+CZ213^3+CZ214^3+CZ215^3+CZ216^3+CZ217^3+CZ218^3</f>
        <v>0</v>
      </c>
      <c r="CZ227" s="122">
        <f>CY226^3+CY225^3+CY224^3+CY223^3+CY222^3+CY221^3+CY220^3+CY219^3+CZ226^3+CZ225^3+CZ224^3+CZ223^3+CZ222^3+CZ221^3+CZ220^3+CZ219^3</f>
        <v>0</v>
      </c>
      <c r="DA227" s="122">
        <f>DA211^3+DA212^3+DA213^3+DA214^3+DA215^3+DA216^3+DA217^3+DA218^3+DB211^3+DB212^3+DB213^3+DB214^3+DB215^3+DB216^3+DB217^3+DB218^3</f>
        <v>0</v>
      </c>
      <c r="DB227" s="123">
        <f>DA226^3+DA225^3+DA224^3+DA223^3+DA222^3+DA221^3+DA220^3+DA219^3+DB226^3+DB225^3+DB224^3+DB223^3+DB222^3+DB221^3+DB220^3+DB219^3</f>
        <v>0</v>
      </c>
      <c r="DC227" s="168">
        <f>CM211^3+CN212^3+CO213^3+CP214^3+CQ215^3+CR216^3+CS217^3+CT218^3+CU219^3+CV220^3+CW221^3+CX222^3+CY223^3+CZ224^3+DA225^3+DB226^3</f>
        <v>0</v>
      </c>
      <c r="DD227" s="169">
        <f>CM219^3+CN220^3+CO221^3+CP222^3+CQ223^3+CR224^3+CS225^3+CT226^3+CU211^3+CV212^3+CW213^3+CX214^3+CY215^3+CZ216^3+DA217^3+DB218^3</f>
        <v>0</v>
      </c>
      <c r="DE227" s="52"/>
      <c r="DF227" s="126"/>
      <c r="DG227" s="126"/>
      <c r="DH227" s="126"/>
      <c r="DI227" s="126"/>
      <c r="DJ227" s="126"/>
      <c r="DK227" s="126"/>
      <c r="DL227" s="126"/>
      <c r="DM227" s="126"/>
      <c r="DN227" s="126"/>
      <c r="DO227" s="126"/>
      <c r="DP227" s="126"/>
      <c r="DQ227" s="126"/>
      <c r="DR227" s="126"/>
      <c r="DS227" s="126"/>
      <c r="DT227" s="126"/>
      <c r="DU227" s="126"/>
      <c r="DV227" s="32"/>
      <c r="DW227" s="115"/>
      <c r="DY227" s="109"/>
      <c r="DZ227" s="58"/>
      <c r="EA227" s="121">
        <f>EA211^3+EA212^3+EA213^3+EA214^3+EA215^3+EA216^3+EA217^3+EA218^3+EB211^3+EB212^3+EB213^3+EB214^3+EB215^3+EB216^3+EB217^3+EB218^3</f>
        <v>0</v>
      </c>
      <c r="EB227" s="122">
        <f>EA226^3+EA225^3+EA224^3+EA223^3+EA222^3+EA221^3+EA220^3+EA219^3+EB226^3+EB225^3+EB224^3+EB223^3+EB222^3+EB221^3+EB220^3+EB219^3</f>
        <v>0</v>
      </c>
      <c r="EC227" s="122">
        <f>EC211^3+EC212^3+EC213^3+EC214^3+EC215^3+EC216^3+EC217^3+EC218^3+ED211^3+ED212^3+ED213^3+ED214^3+ED215^3+ED216^3+ED217^3+ED218^3</f>
        <v>0</v>
      </c>
      <c r="ED227" s="122">
        <f>EC226^3+EC225^3+EC224^3+EC223^3+EC222^3+EC221^3+EC220^3+EC219^3+ED226^3+ED225^3+ED224^3+ED223^3+ED222^3+ED221^3+ED220^3+ED219^3</f>
        <v>0</v>
      </c>
      <c r="EE227" s="122">
        <f>EE211^3+EE212^3+EE213^3+EE214^3+EE215^3+EE216^3+EE217^3+EE218^3+EF211^3+EF212^3+EF213^3+EF214^3+EF215^3+EF216^3+EF217^3+EF218^3</f>
        <v>0</v>
      </c>
      <c r="EF227" s="122">
        <f>EE226^3+EE225^3+EE224^3+EE223^3+EE222^3+EE221^3+EE220^3+EE219^3+EF226^3+EF225^3+EF224^3+EF223^3+EF222^3+EF221^3+EF220^3+EF219^3</f>
        <v>0</v>
      </c>
      <c r="EG227" s="122">
        <f>EG211^3+EG212^3+EG213^3+EG214^3+EG215^3+EG216^3+EG217^3+EG218^3+EH211^3+EH212^3+EH213^3+EH214^3+EH215^3+EH216^3+EH217^3+EH218^3</f>
        <v>0</v>
      </c>
      <c r="EH227" s="122">
        <f>EG226^3+EG225^3+EG224^3+EG223^3+EG222^3+EG221^3+EG220^3+EG219^3+EH226^3+EH225^3+EH224^3+EH223^3+EH222^3+EH221^3+EH220^3+EH219^3</f>
        <v>0</v>
      </c>
      <c r="EI227" s="122">
        <f>EI211^3+EI212^3+EI213^3+EI214^3+EI215^3+EI216^3+EI217^3+EI218^3+EJ211^3+EJ212^3+EJ213^3+EJ214^3+EJ215^3+EJ216^3+EJ217^3+EJ218^3</f>
        <v>0</v>
      </c>
      <c r="EJ227" s="122">
        <f>EI226^3+EI225^3+EI224^3+EI223^3+EI222^3+EI221^3+EI220^3+EI219^3+EJ226^3+EJ225^3+EJ224^3+EJ223^3+EJ222^3+EJ221^3+EJ220^3+EJ219^3</f>
        <v>0</v>
      </c>
      <c r="EK227" s="122">
        <f>EK211^3+EK212^3+EK213^3+EK214^3+EK215^3+EK216^3+EK217^3+EK218^3+EL211^3+EL212^3+EL213^3+EL214^3+EL215^3+EL216^3+EL217^3+EL218^3</f>
        <v>0</v>
      </c>
      <c r="EL227" s="122">
        <f>EK226^3+EK225^3+EK224^3+EK223^3+EK222^3+EK221^3+EK220^3+EK219^3+EL226^3+EL225^3+EL224^3+EL223^3+EL222^3+EL221^3+EL220^3+EL219^3</f>
        <v>0</v>
      </c>
      <c r="EM227" s="122">
        <f>EM211^3+EM212^3+EM213^3+EM214^3+EM215^3+EM216^3+EM217^3+EM218^3+EN211^3+EN212^3+EN213^3+EN214^3+EN215^3+EN216^3+EN217^3+EN218^3</f>
        <v>0</v>
      </c>
      <c r="EN227" s="122">
        <f>EM226^3+EM225^3+EM224^3+EM223^3+EM222^3+EM221^3+EM220^3+EM219^3+EN226^3+EN225^3+EN224^3+EN223^3+EN222^3+EN221^3+EN220^3+EN219^3</f>
        <v>0</v>
      </c>
      <c r="EO227" s="122">
        <f>EO211^3+EO212^3+EO213^3+EO214^3+EO215^3+EO216^3+EO217^3+EO218^3+EP211^3+EP212^3+EP213^3+EP214^3+EP215^3+EP216^3+EP217^3+EP218^3</f>
        <v>0</v>
      </c>
      <c r="EP227" s="123">
        <f>EO226^3+EO225^3+EO224^3+EO223^3+EO222^3+EO221^3+EO220^3+EO219^3+EP226^3+EP225^3+EP224^3+EP223^3+EP222^3+EP221^3+EP220^3+EP219^3</f>
        <v>0</v>
      </c>
      <c r="EQ227" s="168">
        <f>EA211^3+EB212^3+EC213^3+ED214^3+EE215^3+EF216^3+EG217^3+EH218^3+EI219^3+EJ220^3+EK221^3+EL222^3+EM223^3+EN224^3+EO225^3+EP226^3</f>
        <v>0</v>
      </c>
      <c r="ER227" s="169">
        <f>EA219^3+EB220^3+EC221^3+ED222^3+EE223^3+EF224^3+EG225^3+EH226^3+EI211^3+EJ212^3+EK213^3+EL214^3+EM215^3+EN216^3+EO217^3+EP218^3</f>
        <v>0</v>
      </c>
      <c r="ES227" s="52"/>
      <c r="ET227" s="126"/>
      <c r="EU227" s="126"/>
      <c r="EV227" s="126"/>
      <c r="EW227" s="126"/>
      <c r="EX227" s="126"/>
      <c r="EY227" s="126"/>
      <c r="EZ227" s="126"/>
      <c r="FA227" s="126"/>
      <c r="FB227" s="126"/>
      <c r="FC227" s="126"/>
      <c r="FD227" s="126"/>
      <c r="FE227" s="126"/>
      <c r="FF227" s="126"/>
      <c r="FG227" s="126"/>
      <c r="FH227" s="126"/>
      <c r="FI227" s="126"/>
      <c r="FJ227" s="32"/>
      <c r="FK227" s="115"/>
    </row>
    <row r="228" spans="1:167" ht="13.5" thickBot="1" x14ac:dyDescent="0.25">
      <c r="A228" s="32"/>
      <c r="B228" s="32"/>
      <c r="C228" s="32"/>
      <c r="D228" s="106" t="s">
        <v>130</v>
      </c>
      <c r="E228" s="107" t="s">
        <v>207</v>
      </c>
      <c r="F228" s="108">
        <f>B4+(214*B6)</f>
        <v>215</v>
      </c>
      <c r="G228" s="104"/>
      <c r="H228" s="43"/>
      <c r="I228" s="109"/>
      <c r="J228" s="58"/>
      <c r="K228" s="127">
        <f>K211^3+L211^3+M211^3+N211^3+K212^3+L212^3+M212^3+N212^3+K213^3+L213^3+M213^3+N213^3+K214^3+L214^3+M214^3+N214^3</f>
        <v>0</v>
      </c>
      <c r="L228" s="128">
        <f>K215^3+L215^3+M215^3+N215^3+K216^3+L216^3+M216^3+N216^3+K217^3+L217^3+M217^3+N217^3+K218^3+L218^3+M218^3+N218^3</f>
        <v>0</v>
      </c>
      <c r="M228" s="128">
        <f>K219^3+L219^3+M219^3+N219^3+K220^3+L220^3+M220^3+N220^3+K221^3+L221^3+M221^3+N221^3+K222^3+L222^3+M222^3+N222^3</f>
        <v>0</v>
      </c>
      <c r="N228" s="128">
        <f>K223^3+L223^3+M223^3+N223^3+K224^3+L224^3+M224^3+N224^3+K225^3+L225^3+M225^3+N225^3+K226^3+L226^3+M226^3+N226^3</f>
        <v>0</v>
      </c>
      <c r="O228" s="128">
        <f>O211^3+P211^3+Q211^3+R211^3+O212^3+P212^3+Q212^3+R212^3+O213^3+P213^3+Q213^3+R213^3+O214^3+P214^3+Q214^3+R214^3</f>
        <v>0</v>
      </c>
      <c r="P228" s="128">
        <f>O215^3+P215^3+Q215^3+R215^3+O216^3+P216^3+Q216^3+R216^3+O217^3+P217^3+Q217^3+R217^3+O218^3+P218^3+Q218^3+R218^3</f>
        <v>0</v>
      </c>
      <c r="Q228" s="128">
        <f>O219^3+P219^3+Q219^3+R219^3+O220^3+P220^3+Q220^3+R220^3+O221^3+P221^3+Q221^3+R221^3+O222^3+P222^3+Q222^3+R222^3</f>
        <v>0</v>
      </c>
      <c r="R228" s="128">
        <f>O223^3+P223^3+Q223^3+R223^3+O224^3+P224^3+Q224^3+R224^3+O225^3+P225^3+Q225^3+R225^3+O226^3+P226^3+Q226^3+R226^3</f>
        <v>0</v>
      </c>
      <c r="S228" s="128">
        <f>S211^3+T211^3+U211^3+V211^3+S212^3+T212^3+U212^3+V212^3+S213^3+T213^3+U213^3+V213^3+S214^3+T214^3+U214^3+V214^3</f>
        <v>0</v>
      </c>
      <c r="T228" s="128">
        <f>S215^3+T215^3+U215^3+V215^3+S216^3+T216^3+U216^3+V216^3+S217^3+T217^3+U217^3+V217^3+S218^3+T218^3+U218^3+V218^3</f>
        <v>0</v>
      </c>
      <c r="U228" s="128">
        <f>S219^3+T219^3+U219^3+V219^3+S220^3+T220^3+U220^3+V220^3+S221^3+T221^3+U221^3+V221^3+S222^3+T222^3+U222^3+V222^3</f>
        <v>0</v>
      </c>
      <c r="V228" s="128">
        <f>S223^3+T223^3+U223^3+V223^3+S224^3+T224^3+U224^3+V224^3+S225^3+T225^3+U225^3+V225^3+S226^3+T226^3+U226^3+V226^3</f>
        <v>0</v>
      </c>
      <c r="W228" s="128">
        <f>W211^3+X211^3+Y211^3+Z211^3+W212^3+X212^3+Y212^3+Z212^3+W213^3+X213^3+Y213^3+Z213^3+W214^3+X214^3+Y214^3+Z214^3</f>
        <v>0</v>
      </c>
      <c r="X228" s="128">
        <f>W215^3+X215^3+Y215^3+Z215^3+W216^3+X216^3+Y216^3+Z216^3+W217^3+X217^3+Y217^3+Z217^3+W218^3+X218^3+Y218^3+Z218^3</f>
        <v>0</v>
      </c>
      <c r="Y228" s="128">
        <f>W219^3+X219^3+Y219^3+Z219^3+W220^3+X220^3+Y220^3+Z220^3+W221^3+X221^3+Y221^3+Z221^3+W222^3+X222^3+Y222^3+Z222^3</f>
        <v>0</v>
      </c>
      <c r="Z228" s="128">
        <f>W223^3+X223^3+Y223^3+Z223^3+W224^3+X224^3+Y224^3+Z224^3+W225^3+X225^3+Y225^3+Z225^3+W226^3+X226^3+Y226^3+Z226^3</f>
        <v>0</v>
      </c>
      <c r="AA228" s="128">
        <f>K226^3+L225^3+M224^3+N223^3+O222^3+P221^3+Q220^3+R219^3+S218^3+T217^3+U216^3+V215^3+W214^3+X213^3+Y212^3+Z211^3</f>
        <v>0</v>
      </c>
      <c r="AB228" s="170">
        <f>K218^3+L217^3+M216^3+N215^3+O214^3+P213^3+Q212^3+R211^3+S226^3+T225^3+U224^3+V223^3+W222^3+X221^3+Y220^3+Z219^3</f>
        <v>0</v>
      </c>
      <c r="AC228" s="32"/>
      <c r="AD228" s="131"/>
      <c r="AE228" s="131"/>
      <c r="AF228" s="131"/>
      <c r="AG228" s="131"/>
      <c r="AH228" s="131"/>
      <c r="AI228" s="131"/>
      <c r="AJ228" s="131"/>
      <c r="AK228" s="131"/>
      <c r="AL228" s="131"/>
      <c r="AM228" s="131"/>
      <c r="AN228" s="131"/>
      <c r="AO228" s="131"/>
      <c r="AP228" s="131"/>
      <c r="AQ228" s="131"/>
      <c r="AR228" s="131"/>
      <c r="AS228" s="131"/>
      <c r="AT228" s="32"/>
      <c r="AU228" s="115"/>
      <c r="AW228" s="109"/>
      <c r="AX228" s="58"/>
      <c r="AY228" s="127">
        <f>AY211^3+AZ211^3+BA211^3+BB211^3+AY212^3+AZ212^3+BA212^3+BB212^3+AY213^3+AZ213^3+BA213^3+BB213^3+AY214^3+AZ214^3+BA214^3+BB214^3</f>
        <v>0</v>
      </c>
      <c r="AZ228" s="128">
        <f>AY215^3+AZ215^3+BA215^3+BB215^3+AY216^3+AZ216^3+BA216^3+BB216^3+AY217^3+AZ217^3+BA217^3+BB217^3+AY218^3+AZ218^3+BA218^3+BB218^3</f>
        <v>0</v>
      </c>
      <c r="BA228" s="128">
        <f>AY219^3+AZ219^3+BA219^3+BB219^3+AY220^3+AZ220^3+BA220^3+BB220^3+AY221^3+AZ221^3+BA221^3+BB221^3+AY222^3+AZ222^3+BA222^3+BB222^3</f>
        <v>0</v>
      </c>
      <c r="BB228" s="128">
        <f>AY223^3+AZ223^3+BA223^3+BB223^3+AY224^3+AZ224^3+BA224^3+BB224^3+AY225^3+AZ225^3+BA225^3+BB225^3+AY226^3+AZ226^3+BA226^3+BB226^3</f>
        <v>0</v>
      </c>
      <c r="BC228" s="128">
        <f>BC211^3+BD211^3+BE211^3+BF211^3+BC212^3+BD212^3+BE212^3+BF212^3+BC213^3+BD213^3+BE213^3+BF213^3+BC214^3+BD214^3+BE214^3+BF214^3</f>
        <v>0</v>
      </c>
      <c r="BD228" s="128">
        <f>BC215^3+BD215^3+BE215^3+BF215^3+BC216^3+BD216^3+BE216^3+BF216^3+BC217^3+BD217^3+BE217^3+BF217^3+BC218^3+BD218^3+BE218^3+BF218^3</f>
        <v>0</v>
      </c>
      <c r="BE228" s="128">
        <f>BC219^3+BD219^3+BE219^3+BF219^3+BC220^3+BD220^3+BE220^3+BF220^3+BC221^3+BD221^3+BE221^3+BF221^3+BC222^3+BD222^3+BE222^3+BF222^3</f>
        <v>0</v>
      </c>
      <c r="BF228" s="128">
        <f>BC223^3+BD223^3+BE223^3+BF223^3+BC224^3+BD224^3+BE224^3+BF224^3+BC225^3+BD225^3+BE225^3+BF225^3+BC226^3+BD226^3+BE226^3+BF226^3</f>
        <v>0</v>
      </c>
      <c r="BG228" s="128">
        <f>BG211^3+BH211^3+BI211^3+BJ211^3+BG212^3+BH212^3+BI212^3+BJ212^3+BG213^3+BH213^3+BI213^3+BJ213^3+BG214^3+BH214^3+BI214^3+BJ214^3</f>
        <v>0</v>
      </c>
      <c r="BH228" s="128">
        <f>BG215^3+BH215^3+BI215^3+BJ215^3+BG216^3+BH216^3+BI216^3+BJ216^3+BG217^3+BH217^3+BI217^3+BJ217^3+BG218^3+BH218^3+BI218^3+BJ218^3</f>
        <v>0</v>
      </c>
      <c r="BI228" s="128">
        <f>BG219^3+BH219^3+BI219^3+BJ219^3+BG220^3+BH220^3+BI220^3+BJ220^3+BG221^3+BH221^3+BI221^3+BJ221^3+BG222^3+BH222^3+BI222^3+BJ222^3</f>
        <v>0</v>
      </c>
      <c r="BJ228" s="128">
        <f>BG223^3+BH223^3+BI223^3+BJ223^3+BG224^3+BH224^3+BI224^3+BJ224^3+BG225^3+BH225^3+BI225^3+BJ225^3+BG226^3+BH226^3+BI226^3+BJ226^3</f>
        <v>0</v>
      </c>
      <c r="BK228" s="128">
        <f>BK211^3+BL211^3+BM211^3+BN211^3+BK212^3+BL212^3+BM212^3+BN212^3+BK213^3+BL213^3+BM213^3+BN213^3+BK214^3+BL214^3+BM214^3+BN214^3</f>
        <v>0</v>
      </c>
      <c r="BL228" s="128">
        <f>BK215^3+BL215^3+BM215^3+BN215^3+BK216^3+BL216^3+BM216^3+BN216^3+BK217^3+BL217^3+BM217^3+BN217^3+BK218^3+BL218^3+BM218^3+BN218^3</f>
        <v>0</v>
      </c>
      <c r="BM228" s="128">
        <f>BK219^3+BL219^3+BM219^3+BN219^3+BK220^3+BL220^3+BM220^3+BN220^3+BK221^3+BL221^3+BM221^3+BN221^3+BK222^3+BL222^3+BM222^3+BN222^3</f>
        <v>0</v>
      </c>
      <c r="BN228" s="128">
        <f>BK223^3+BL223^3+BM223^3+BN223^3+BK224^3+BL224^3+BM224^3+BN224^3+BK225^3+BL225^3+BM225^3+BN225^3+BK226^3+BL226^3+BM226^3+BN226^3</f>
        <v>0</v>
      </c>
      <c r="BO228" s="128">
        <f>AY226^3+AZ225^3+BA224^3+BB223^3+BC222^3+BD221^3+BE220^3+BF219^3+BG218^3+BH217^3+BI216^3+BJ215^3+BK214^3+BL213^3+BM212^3+BN211^3</f>
        <v>0</v>
      </c>
      <c r="BP228" s="170">
        <f>AY218^3+AZ217^3+BA216^3+BB215^3+BC214^3+BD213^3+BE212^3+BF211^3+BG226^3+BH225^3+BI224^3+BJ223^3+BK222^3+BL221^3+BM220^3+BN219^3</f>
        <v>0</v>
      </c>
      <c r="BQ228" s="32"/>
      <c r="BR228" s="131"/>
      <c r="BS228" s="131"/>
      <c r="BT228" s="131"/>
      <c r="BU228" s="131"/>
      <c r="BV228" s="131"/>
      <c r="BW228" s="131"/>
      <c r="BX228" s="131"/>
      <c r="BY228" s="131"/>
      <c r="BZ228" s="131"/>
      <c r="CA228" s="131"/>
      <c r="CB228" s="131"/>
      <c r="CC228" s="131"/>
      <c r="CD228" s="131"/>
      <c r="CE228" s="131"/>
      <c r="CF228" s="131"/>
      <c r="CG228" s="131"/>
      <c r="CH228" s="32"/>
      <c r="CI228" s="115"/>
      <c r="CJ228" s="144"/>
      <c r="CK228" s="109"/>
      <c r="CL228" s="58"/>
      <c r="CM228" s="127">
        <f>CM211^3+CN211^3+CO211^3+CP211^3+CM212^3+CN212^3+CO212^3+CP212^3+CM213^3+CN213^3+CO213^3+CP213^3+CM214^3+CN214^3+CO214^3+CP214^3</f>
        <v>0</v>
      </c>
      <c r="CN228" s="128">
        <f>CM215^3+CN215^3+CO215^3+CP215^3+CM216^3+CN216^3+CO216^3+CP216^3+CM217^3+CN217^3+CO217^3+CP217^3+CM218^3+CN218^3+CO218^3+CP218^3</f>
        <v>0</v>
      </c>
      <c r="CO228" s="128">
        <f>CM219^3+CN219^3+CO219^3+CP219^3+CM220^3+CN220^3+CO220^3+CP220^3+CM221^3+CN221^3+CO221^3+CP221^3+CM222^3+CN222^3+CO222^3+CP222^3</f>
        <v>0</v>
      </c>
      <c r="CP228" s="128">
        <f>CM223^3+CN223^3+CO223^3+CP223^3+CM224^3+CN224^3+CO224^3+CP224^3+CM225^3+CN225^3+CO225^3+CP225^3+CM226^3+CN226^3+CO226^3+CP226^3</f>
        <v>0</v>
      </c>
      <c r="CQ228" s="128">
        <f>CQ211^3+CR211^3+CS211^3+CT211^3+CQ212^3+CR212^3+CS212^3+CT212^3+CQ213^3+CR213^3+CS213^3+CT213^3+CQ214^3+CR214^3+CS214^3+CT214^3</f>
        <v>0</v>
      </c>
      <c r="CR228" s="128">
        <f>CQ215^3+CR215^3+CS215^3+CT215^3+CQ216^3+CR216^3+CS216^3+CT216^3+CQ217^3+CR217^3+CS217^3+CT217^3+CQ218^3+CR218^3+CS218^3+CT218^3</f>
        <v>0</v>
      </c>
      <c r="CS228" s="128">
        <f>CQ219^3+CR219^3+CS219^3+CT219^3+CQ220^3+CR220^3+CS220^3+CT220^3+CQ221^3+CR221^3+CS221^3+CT221^3+CQ222^3+CR222^3+CS222^3+CT222^3</f>
        <v>0</v>
      </c>
      <c r="CT228" s="128">
        <f>CQ223^3+CR223^3+CS223^3+CT223^3+CQ224^3+CR224^3+CS224^3+CT224^3+CQ225^3+CR225^3+CS225^3+CT225^3+CQ226^3+CR226^3+CS226^3+CT226^3</f>
        <v>0</v>
      </c>
      <c r="CU228" s="128">
        <f>CU211^3+CV211^3+CW211^3+CX211^3+CU212^3+CV212^3+CW212^3+CX212^3+CU213^3+CV213^3+CW213^3+CX213^3+CU214^3+CV214^3+CW214^3+CX214^3</f>
        <v>0</v>
      </c>
      <c r="CV228" s="128">
        <f>CU215^3+CV215^3+CW215^3+CX215^3+CU216^3+CV216^3+CW216^3+CX216^3+CU217^3+CV217^3+CW217^3+CX217^3+CU218^3+CV218^3+CW218^3+CX218^3</f>
        <v>0</v>
      </c>
      <c r="CW228" s="128">
        <f>CU219^3+CV219^3+CW219^3+CX219^3+CU220^3+CV220^3+CW220^3+CX220^3+CU221^3+CV221^3+CW221^3+CX221^3+CU222^3+CV222^3+CW222^3+CX222^3</f>
        <v>0</v>
      </c>
      <c r="CX228" s="128">
        <f>CU223^3+CV223^3+CW223^3+CX223^3+CU224^3+CV224^3+CW224^3+CX224^3+CU225^3+CV225^3+CW225^3+CX225^3+CU226^3+CV226^3+CW226^3+CX226^3</f>
        <v>0</v>
      </c>
      <c r="CY228" s="128">
        <f>CY211^3+CZ211^3+DA211^3+DB211^3+CY212^3+CZ212^3+DA212^3+DB212^3+CY213^3+CZ213^3+DA213^3+DB213^3+CY214^3+CZ214^3+DA214^3+DB214^3</f>
        <v>0</v>
      </c>
      <c r="CZ228" s="128">
        <f>CY215^3+CZ215^3+DA215^3+DB215^3+CY216^3+CZ216^3+DA216^3+DB216^3+CY217^3+CZ217^3+DA217^3+DB217^3+CY218^3+CZ218^3+DA218^3+DB218^3</f>
        <v>0</v>
      </c>
      <c r="DA228" s="128">
        <f>CY219^3+CZ219^3+DA219^3+DB219^3+CY220^3+CZ220^3+DA220^3+DB220^3+CY221^3+CZ221^3+DA221^3+DB221^3+CY222^3+CZ222^3+DA222^3+DB222^3</f>
        <v>0</v>
      </c>
      <c r="DB228" s="128">
        <f>CY223^3+CZ223^3+DA223^3+DB223^3+CY224^3+CZ224^3+DA224^3+DB224^3+CY225^3+CZ225^3+DA225^3+DB225^3+CY226^3+CZ226^3+DA226^3+DB226^3</f>
        <v>0</v>
      </c>
      <c r="DC228" s="128">
        <f>CM226^3+CN225^3+CO224^3+CP223^3+CQ222^3+CR221^3+CS220^3+CT219^3+CU218^3+CV217^3+CW216^3+CX215^3+CY214^3+CZ213^3+DA212^3+DB211^3</f>
        <v>0</v>
      </c>
      <c r="DD228" s="170">
        <f>CM218^3+CN217^3+CO216^3+CP215^3+CQ214^3+CR213^3+CS212^3+CT211^3+CU226^3+CV225^3+CW224^3+CX223^3+CY222^3+CZ221^3+DA220^3+DB219^3</f>
        <v>0</v>
      </c>
      <c r="DE228" s="32"/>
      <c r="DF228" s="131"/>
      <c r="DG228" s="131"/>
      <c r="DH228" s="131"/>
      <c r="DI228" s="131"/>
      <c r="DJ228" s="131"/>
      <c r="DK228" s="131"/>
      <c r="DL228" s="131"/>
      <c r="DM228" s="131"/>
      <c r="DN228" s="131"/>
      <c r="DO228" s="131"/>
      <c r="DP228" s="131"/>
      <c r="DQ228" s="131"/>
      <c r="DR228" s="131"/>
      <c r="DS228" s="131"/>
      <c r="DT228" s="131"/>
      <c r="DU228" s="131"/>
      <c r="DV228" s="32"/>
      <c r="DW228" s="115"/>
      <c r="DY228" s="109"/>
      <c r="DZ228" s="58"/>
      <c r="EA228" s="127">
        <f>EA211^3+EB211^3+EC211^3+ED211^3+EA212^3+EB212^3+EC212^3+ED212^3+EA213^3+EB213^3+EC213^3+ED213^3+EA214^3+EB214^3+EC214^3+ED214^3</f>
        <v>0</v>
      </c>
      <c r="EB228" s="128">
        <f>EA215^3+EB215^3+EC215^3+ED215^3+EA216^3+EB216^3+EC216^3+ED216^3+EA217^3+EB217^3+EC217^3+ED217^3+EA218^3+EB218^3+EC218^3+ED218^3</f>
        <v>0</v>
      </c>
      <c r="EC228" s="128">
        <f>EA219^3+EB219^3+EC219^3+ED219^3+EA220^3+EB220^3+EC220^3+ED220^3+EA221^3+EB221^3+EC221^3+ED221^3+EA222^3+EB222^3+EC222^3+ED222^3</f>
        <v>0</v>
      </c>
      <c r="ED228" s="128">
        <f>EA223^3+EB223^3+EC223^3+ED223^3+EA224^3+EB224^3+EC224^3+ED224^3+EA225^3+EB225^3+EC225^3+ED225^3+EA226^3+EB226^3+EC226^3+ED226^3</f>
        <v>0</v>
      </c>
      <c r="EE228" s="128">
        <f>EE211^3+EF211^3+EG211^3+EH211^3+EE212^3+EF212^3+EG212^3+EH212^3+EE213^3+EF213^3+EG213^3+EH213^3+EE214^3+EF214^3+EG214^3+EH214^3</f>
        <v>0</v>
      </c>
      <c r="EF228" s="128">
        <f>EE215^3+EF215^3+EG215^3+EH215^3+EE216^3+EF216^3+EG216^3+EH216^3+EE217^3+EF217^3+EG217^3+EH217^3+EE218^3+EF218^3+EG218^3+EH218^3</f>
        <v>0</v>
      </c>
      <c r="EG228" s="128">
        <f>EE219^3+EF219^3+EG219^3+EH219^3+EE220^3+EF220^3+EG220^3+EH220^3+EE221^3+EF221^3+EG221^3+EH221^3+EE222^3+EF222^3+EG222^3+EH222^3</f>
        <v>0</v>
      </c>
      <c r="EH228" s="128">
        <f>EE223^3+EF223^3+EG223^3+EH223^3+EE224^3+EF224^3+EG224^3+EH224^3+EE225^3+EF225^3+EG225^3+EH225^3+EE226^3+EF226^3+EG226^3+EH226^3</f>
        <v>0</v>
      </c>
      <c r="EI228" s="128">
        <f>EI211^3+EJ211^3+EK211^3+EL211^3+EI212^3+EJ212^3+EK212^3+EL212^3+EI213^3+EJ213^3+EK213^3+EL213^3+EI214^3+EJ214^3+EK214^3+EL214^3</f>
        <v>0</v>
      </c>
      <c r="EJ228" s="128">
        <f>EI215^3+EJ215^3+EK215^3+EL215^3+EI216^3+EJ216^3+EK216^3+EL216^3+EI217^3+EJ217^3+EK217^3+EL217^3+EI218^3+EJ218^3+EK218^3+EL218^3</f>
        <v>0</v>
      </c>
      <c r="EK228" s="128">
        <f>EI219^3+EJ219^3+EK219^3+EL219^3+EI220^3+EJ220^3+EK220^3+EL220^3+EI221^3+EJ221^3+EK221^3+EL221^3+EI222^3+EJ222^3+EK222^3+EL222^3</f>
        <v>0</v>
      </c>
      <c r="EL228" s="128">
        <f>EI223^3+EJ223^3+EK223^3+EL223^3+EI224^3+EJ224^3+EK224^3+EL224^3+EI225^3+EJ225^3+EK225^3+EL225^3+EI226^3+EJ226^3+EK226^3+EL226^3</f>
        <v>0</v>
      </c>
      <c r="EM228" s="128">
        <f>EM211^3+EN211^3+EO211^3+EP211^3+EM212^3+EN212^3+EO212^3+EP212^3+EM213^3+EN213^3+EO213^3+EP213^3+EM214^3+EN214^3+EO214^3+EP214^3</f>
        <v>0</v>
      </c>
      <c r="EN228" s="128">
        <f>EM215^3+EN215^3+EO215^3+EP215^3+EM216^3+EN216^3+EO216^3+EP216^3+EM217^3+EN217^3+EO217^3+EP217^3+EM218^3+EN218^3+EO218^3+EP218^3</f>
        <v>0</v>
      </c>
      <c r="EO228" s="128">
        <f>EM219^3+EN219^3+EO219^3+EP219^3+EM220^3+EN220^3+EO220^3+EP220^3+EM221^3+EN221^3+EO221^3+EP221^3+EM222^3+EN222^3+EO222^3+EP222^3</f>
        <v>0</v>
      </c>
      <c r="EP228" s="128">
        <f>EM223^3+EN223^3+EO223^3+EP223^3+EM224^3+EN224^3+EO224^3+EP224^3+EM225^3+EN225^3+EO225^3+EP225^3+EM226^3+EN226^3+EO226^3+EP226^3</f>
        <v>0</v>
      </c>
      <c r="EQ228" s="128">
        <f>EA226^3+EB225^3+EC224^3+ED223^3+EE222^3+EF221^3+EG220^3+EH219^3+EI218^3+EJ217^3+EK216^3+EL215^3+EM214^3+EN213^3+EO212^3+EP211^3</f>
        <v>0</v>
      </c>
      <c r="ER228" s="170">
        <f>EA218^3+EB217^3+EC216^3+ED215^3+EE214^3+EF213^3+EG212^3+EH211^3+EI226^3+EJ225^3+EK224^3+EL223^3+EM222^3+EN221^3+EO220^3+EP219^3</f>
        <v>0</v>
      </c>
      <c r="ES228" s="32"/>
      <c r="ET228" s="131"/>
      <c r="EU228" s="131"/>
      <c r="EV228" s="131"/>
      <c r="EW228" s="131"/>
      <c r="EX228" s="131"/>
      <c r="EY228" s="131"/>
      <c r="EZ228" s="131"/>
      <c r="FA228" s="131"/>
      <c r="FB228" s="131"/>
      <c r="FC228" s="131"/>
      <c r="FD228" s="131"/>
      <c r="FE228" s="131"/>
      <c r="FF228" s="131"/>
      <c r="FG228" s="131"/>
      <c r="FH228" s="131"/>
      <c r="FI228" s="131"/>
      <c r="FJ228" s="32"/>
      <c r="FK228" s="115"/>
    </row>
    <row r="229" spans="1:167" ht="13.5" thickBot="1" x14ac:dyDescent="0.25">
      <c r="A229" s="32"/>
      <c r="B229" s="32"/>
      <c r="C229" s="32"/>
      <c r="D229" s="106" t="s">
        <v>265</v>
      </c>
      <c r="E229" s="107" t="s">
        <v>207</v>
      </c>
      <c r="F229" s="110">
        <f>B4+(215*B6)</f>
        <v>216</v>
      </c>
      <c r="G229" s="104"/>
      <c r="H229" s="43"/>
      <c r="I229" s="109"/>
      <c r="J229" s="58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137"/>
      <c r="AB229" s="137"/>
      <c r="AC229" s="32" t="s">
        <v>0</v>
      </c>
      <c r="AD229" s="135"/>
      <c r="AE229" s="135"/>
      <c r="AF229" s="135"/>
      <c r="AG229" s="135"/>
      <c r="AH229" s="135"/>
      <c r="AI229" s="135"/>
      <c r="AJ229" s="135"/>
      <c r="AK229" s="135"/>
      <c r="AL229" s="135"/>
      <c r="AM229" s="135"/>
      <c r="AN229" s="135"/>
      <c r="AO229" s="135"/>
      <c r="AP229" s="135"/>
      <c r="AQ229" s="135"/>
      <c r="AR229" s="135"/>
      <c r="AS229" s="135"/>
      <c r="AT229" s="32"/>
      <c r="AU229" s="115"/>
      <c r="AW229" s="109"/>
      <c r="AX229" s="58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  <c r="BN229" s="46"/>
      <c r="BO229" s="137"/>
      <c r="BP229" s="137"/>
      <c r="BQ229" s="32" t="s">
        <v>0</v>
      </c>
      <c r="BR229" s="135"/>
      <c r="BS229" s="135"/>
      <c r="BT229" s="135"/>
      <c r="BU229" s="135"/>
      <c r="BV229" s="135"/>
      <c r="BW229" s="135"/>
      <c r="BX229" s="135"/>
      <c r="BY229" s="135"/>
      <c r="BZ229" s="135"/>
      <c r="CA229" s="135"/>
      <c r="CB229" s="135"/>
      <c r="CC229" s="135"/>
      <c r="CD229" s="135"/>
      <c r="CE229" s="135"/>
      <c r="CF229" s="135"/>
      <c r="CG229" s="135"/>
      <c r="CH229" s="32"/>
      <c r="CI229" s="115"/>
      <c r="CJ229" s="144"/>
      <c r="CK229" s="109"/>
      <c r="CL229" s="58"/>
      <c r="CM229" s="46"/>
      <c r="CN229" s="46"/>
      <c r="CO229" s="46"/>
      <c r="CP229" s="46"/>
      <c r="CQ229" s="46"/>
      <c r="CR229" s="46"/>
      <c r="CS229" s="46"/>
      <c r="CT229" s="46"/>
      <c r="CU229" s="46"/>
      <c r="CV229" s="46"/>
      <c r="CW229" s="46"/>
      <c r="CX229" s="46"/>
      <c r="CY229" s="46"/>
      <c r="CZ229" s="46"/>
      <c r="DA229" s="46"/>
      <c r="DB229" s="46"/>
      <c r="DC229" s="137"/>
      <c r="DD229" s="137"/>
      <c r="DE229" s="32" t="s">
        <v>0</v>
      </c>
      <c r="DF229" s="135"/>
      <c r="DG229" s="135"/>
      <c r="DH229" s="135"/>
      <c r="DI229" s="135"/>
      <c r="DJ229" s="135"/>
      <c r="DK229" s="135"/>
      <c r="DL229" s="135"/>
      <c r="DM229" s="135"/>
      <c r="DN229" s="135"/>
      <c r="DO229" s="135"/>
      <c r="DP229" s="135"/>
      <c r="DQ229" s="135"/>
      <c r="DR229" s="135"/>
      <c r="DS229" s="135"/>
      <c r="DT229" s="135"/>
      <c r="DU229" s="135"/>
      <c r="DV229" s="32"/>
      <c r="DW229" s="115"/>
      <c r="DY229" s="109"/>
      <c r="DZ229" s="58"/>
      <c r="EA229" s="46"/>
      <c r="EB229" s="46"/>
      <c r="EC229" s="46"/>
      <c r="ED229" s="46"/>
      <c r="EE229" s="46"/>
      <c r="EF229" s="46"/>
      <c r="EG229" s="46"/>
      <c r="EH229" s="46"/>
      <c r="EI229" s="46"/>
      <c r="EJ229" s="46"/>
      <c r="EK229" s="46"/>
      <c r="EL229" s="46"/>
      <c r="EM229" s="46"/>
      <c r="EN229" s="46"/>
      <c r="EO229" s="46"/>
      <c r="EP229" s="46"/>
      <c r="EQ229" s="137"/>
      <c r="ER229" s="137"/>
      <c r="ES229" s="32" t="s">
        <v>0</v>
      </c>
      <c r="ET229" s="135"/>
      <c r="EU229" s="135"/>
      <c r="EV229" s="135"/>
      <c r="EW229" s="135"/>
      <c r="EX229" s="135"/>
      <c r="EY229" s="135"/>
      <c r="EZ229" s="135"/>
      <c r="FA229" s="135"/>
      <c r="FB229" s="135"/>
      <c r="FC229" s="135"/>
      <c r="FD229" s="135"/>
      <c r="FE229" s="135"/>
      <c r="FF229" s="135"/>
      <c r="FG229" s="135"/>
      <c r="FH229" s="135"/>
      <c r="FI229" s="135"/>
      <c r="FJ229" s="32"/>
      <c r="FK229" s="115"/>
    </row>
    <row r="230" spans="1:167" ht="13.5" thickBot="1" x14ac:dyDescent="0.25">
      <c r="A230" s="32"/>
      <c r="B230" s="32"/>
      <c r="C230" s="32"/>
      <c r="D230" s="106" t="s">
        <v>200</v>
      </c>
      <c r="E230" s="107" t="s">
        <v>207</v>
      </c>
      <c r="F230" s="110">
        <f>B4+(216*B6)</f>
        <v>217</v>
      </c>
      <c r="G230" s="104"/>
      <c r="H230" s="43"/>
      <c r="I230" s="138"/>
      <c r="J230" s="143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54"/>
      <c r="Z230" s="154"/>
      <c r="AA230" s="154"/>
      <c r="AB230" s="154"/>
      <c r="AC230" s="154"/>
      <c r="AD230" s="155"/>
      <c r="AE230" s="155"/>
      <c r="AF230" s="155"/>
      <c r="AG230" s="155"/>
      <c r="AH230" s="155"/>
      <c r="AI230" s="155"/>
      <c r="AJ230" s="155"/>
      <c r="AK230" s="155"/>
      <c r="AL230" s="155"/>
      <c r="AM230" s="155"/>
      <c r="AN230" s="155"/>
      <c r="AO230" s="155"/>
      <c r="AP230" s="155"/>
      <c r="AQ230" s="155"/>
      <c r="AR230" s="155"/>
      <c r="AS230" s="155"/>
      <c r="AT230" s="154"/>
      <c r="AU230" s="141"/>
      <c r="AW230" s="138"/>
      <c r="AX230" s="143"/>
      <c r="AY230" s="154"/>
      <c r="AZ230" s="154"/>
      <c r="BA230" s="154"/>
      <c r="BB230" s="154"/>
      <c r="BC230" s="154"/>
      <c r="BD230" s="154"/>
      <c r="BE230" s="154"/>
      <c r="BF230" s="154"/>
      <c r="BG230" s="154"/>
      <c r="BH230" s="154"/>
      <c r="BI230" s="154"/>
      <c r="BJ230" s="154"/>
      <c r="BK230" s="154"/>
      <c r="BL230" s="154"/>
      <c r="BM230" s="154"/>
      <c r="BN230" s="154"/>
      <c r="BO230" s="154"/>
      <c r="BP230" s="154"/>
      <c r="BQ230" s="154"/>
      <c r="BR230" s="155"/>
      <c r="BS230" s="155"/>
      <c r="BT230" s="155"/>
      <c r="BU230" s="155"/>
      <c r="BV230" s="155"/>
      <c r="BW230" s="155"/>
      <c r="BX230" s="155"/>
      <c r="BY230" s="155"/>
      <c r="BZ230" s="155"/>
      <c r="CA230" s="155"/>
      <c r="CB230" s="155"/>
      <c r="CC230" s="155"/>
      <c r="CD230" s="155"/>
      <c r="CE230" s="155"/>
      <c r="CF230" s="155"/>
      <c r="CG230" s="155"/>
      <c r="CH230" s="154"/>
      <c r="CI230" s="141"/>
      <c r="CJ230" s="144"/>
      <c r="CK230" s="138"/>
      <c r="CL230" s="143"/>
      <c r="CM230" s="154"/>
      <c r="CN230" s="154"/>
      <c r="CO230" s="154"/>
      <c r="CP230" s="154"/>
      <c r="CQ230" s="154"/>
      <c r="CR230" s="154"/>
      <c r="CS230" s="154"/>
      <c r="CT230" s="154"/>
      <c r="CU230" s="154"/>
      <c r="CV230" s="154"/>
      <c r="CW230" s="154"/>
      <c r="CX230" s="154"/>
      <c r="CY230" s="154"/>
      <c r="CZ230" s="154"/>
      <c r="DA230" s="154"/>
      <c r="DB230" s="154"/>
      <c r="DC230" s="154"/>
      <c r="DD230" s="154"/>
      <c r="DE230" s="154"/>
      <c r="DF230" s="155"/>
      <c r="DG230" s="155"/>
      <c r="DH230" s="155"/>
      <c r="DI230" s="155"/>
      <c r="DJ230" s="155"/>
      <c r="DK230" s="155"/>
      <c r="DL230" s="155"/>
      <c r="DM230" s="155"/>
      <c r="DN230" s="155"/>
      <c r="DO230" s="155"/>
      <c r="DP230" s="155"/>
      <c r="DQ230" s="155"/>
      <c r="DR230" s="155"/>
      <c r="DS230" s="155"/>
      <c r="DT230" s="155"/>
      <c r="DU230" s="155"/>
      <c r="DV230" s="154"/>
      <c r="DW230" s="141"/>
      <c r="DY230" s="138"/>
      <c r="DZ230" s="143"/>
      <c r="EA230" s="154"/>
      <c r="EB230" s="154"/>
      <c r="EC230" s="154"/>
      <c r="ED230" s="154"/>
      <c r="EE230" s="154"/>
      <c r="EF230" s="154"/>
      <c r="EG230" s="154"/>
      <c r="EH230" s="154"/>
      <c r="EI230" s="154"/>
      <c r="EJ230" s="154"/>
      <c r="EK230" s="154"/>
      <c r="EL230" s="154"/>
      <c r="EM230" s="154"/>
      <c r="EN230" s="154"/>
      <c r="EO230" s="154"/>
      <c r="EP230" s="154"/>
      <c r="EQ230" s="154"/>
      <c r="ER230" s="154"/>
      <c r="ES230" s="154"/>
      <c r="ET230" s="155"/>
      <c r="EU230" s="155"/>
      <c r="EV230" s="155"/>
      <c r="EW230" s="155"/>
      <c r="EX230" s="155"/>
      <c r="EY230" s="155"/>
      <c r="EZ230" s="155"/>
      <c r="FA230" s="155"/>
      <c r="FB230" s="155"/>
      <c r="FC230" s="155"/>
      <c r="FD230" s="155"/>
      <c r="FE230" s="155"/>
      <c r="FF230" s="155"/>
      <c r="FG230" s="155"/>
      <c r="FH230" s="155"/>
      <c r="FI230" s="155"/>
      <c r="FJ230" s="154"/>
      <c r="FK230" s="141"/>
    </row>
    <row r="231" spans="1:167" ht="14.25" thickTop="1" thickBot="1" x14ac:dyDescent="0.25">
      <c r="A231" s="32"/>
      <c r="B231" s="32"/>
      <c r="C231" s="32"/>
      <c r="D231" s="106" t="s">
        <v>117</v>
      </c>
      <c r="E231" s="107" t="s">
        <v>207</v>
      </c>
      <c r="F231" s="108">
        <f>B4+(217*B6)</f>
        <v>218</v>
      </c>
      <c r="G231" s="104"/>
      <c r="H231" s="43"/>
      <c r="S231" s="25" t="s">
        <v>0</v>
      </c>
      <c r="CJ231" s="144"/>
    </row>
    <row r="232" spans="1:167" ht="14.25" thickTop="1" thickBot="1" x14ac:dyDescent="0.25">
      <c r="A232" s="32"/>
      <c r="B232" s="32"/>
      <c r="C232" s="32"/>
      <c r="D232" s="106" t="s">
        <v>92</v>
      </c>
      <c r="E232" s="107" t="s">
        <v>207</v>
      </c>
      <c r="F232" s="108">
        <f>B4+(218*B6)</f>
        <v>219</v>
      </c>
      <c r="G232" s="104"/>
      <c r="H232" s="43"/>
      <c r="I232" s="38" t="s">
        <v>0</v>
      </c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40"/>
      <c r="AE232" s="40"/>
      <c r="AF232" s="40"/>
      <c r="AG232" s="40"/>
      <c r="AH232" s="40"/>
      <c r="AI232" s="40"/>
      <c r="AJ232" s="40"/>
      <c r="AK232" s="40"/>
      <c r="AL232" s="40"/>
      <c r="AM232" s="40"/>
      <c r="AN232" s="40"/>
      <c r="AO232" s="40"/>
      <c r="AP232" s="40"/>
      <c r="AQ232" s="40"/>
      <c r="AR232" s="40"/>
      <c r="AS232" s="40"/>
      <c r="AT232" s="39"/>
      <c r="AU232" s="41"/>
      <c r="AW232" s="38" t="s">
        <v>0</v>
      </c>
      <c r="AX232" s="39"/>
      <c r="AY232" s="39"/>
      <c r="AZ232" s="39"/>
      <c r="BA232" s="39"/>
      <c r="BB232" s="39"/>
      <c r="BC232" s="39"/>
      <c r="BD232" s="39"/>
      <c r="BE232" s="39"/>
      <c r="BF232" s="39"/>
      <c r="BG232" s="39"/>
      <c r="BH232" s="39"/>
      <c r="BI232" s="39"/>
      <c r="BJ232" s="39"/>
      <c r="BK232" s="39"/>
      <c r="BL232" s="39"/>
      <c r="BM232" s="39"/>
      <c r="BN232" s="39"/>
      <c r="BO232" s="39"/>
      <c r="BP232" s="39"/>
      <c r="BQ232" s="39"/>
      <c r="BR232" s="40"/>
      <c r="BS232" s="40"/>
      <c r="BT232" s="40"/>
      <c r="BU232" s="40"/>
      <c r="BV232" s="40"/>
      <c r="BW232" s="40"/>
      <c r="BX232" s="40"/>
      <c r="BY232" s="40"/>
      <c r="BZ232" s="40"/>
      <c r="CA232" s="40"/>
      <c r="CB232" s="40"/>
      <c r="CC232" s="40"/>
      <c r="CD232" s="40"/>
      <c r="CE232" s="40"/>
      <c r="CF232" s="40"/>
      <c r="CG232" s="40"/>
      <c r="CH232" s="39"/>
      <c r="CI232" s="41"/>
      <c r="CJ232" s="144"/>
      <c r="CK232" s="38" t="s">
        <v>0</v>
      </c>
      <c r="CL232" s="39"/>
      <c r="CM232" s="39"/>
      <c r="CN232" s="39"/>
      <c r="CO232" s="39"/>
      <c r="CP232" s="39"/>
      <c r="CQ232" s="39"/>
      <c r="CR232" s="39"/>
      <c r="CS232" s="39"/>
      <c r="CT232" s="39"/>
      <c r="CU232" s="39"/>
      <c r="CV232" s="39"/>
      <c r="CW232" s="39"/>
      <c r="CX232" s="39"/>
      <c r="CY232" s="39"/>
      <c r="CZ232" s="39"/>
      <c r="DA232" s="39"/>
      <c r="DB232" s="39"/>
      <c r="DC232" s="39"/>
      <c r="DD232" s="39"/>
      <c r="DE232" s="39"/>
      <c r="DF232" s="40"/>
      <c r="DG232" s="40"/>
      <c r="DH232" s="40"/>
      <c r="DI232" s="40"/>
      <c r="DJ232" s="40"/>
      <c r="DK232" s="40"/>
      <c r="DL232" s="40"/>
      <c r="DM232" s="40"/>
      <c r="DN232" s="40"/>
      <c r="DO232" s="40"/>
      <c r="DP232" s="40"/>
      <c r="DQ232" s="40"/>
      <c r="DR232" s="40"/>
      <c r="DS232" s="40"/>
      <c r="DT232" s="40"/>
      <c r="DU232" s="40"/>
      <c r="DV232" s="39"/>
      <c r="DW232" s="41"/>
      <c r="DY232" s="38" t="s">
        <v>0</v>
      </c>
      <c r="DZ232" s="39"/>
      <c r="EA232" s="39"/>
      <c r="EB232" s="39"/>
      <c r="EC232" s="39"/>
      <c r="ED232" s="39"/>
      <c r="EE232" s="39"/>
      <c r="EF232" s="39"/>
      <c r="EG232" s="39"/>
      <c r="EH232" s="39"/>
      <c r="EI232" s="39"/>
      <c r="EJ232" s="39"/>
      <c r="EK232" s="39"/>
      <c r="EL232" s="39"/>
      <c r="EM232" s="39"/>
      <c r="EN232" s="39"/>
      <c r="EO232" s="39"/>
      <c r="EP232" s="39"/>
      <c r="EQ232" s="39"/>
      <c r="ER232" s="39"/>
      <c r="ES232" s="39"/>
      <c r="ET232" s="40"/>
      <c r="EU232" s="40"/>
      <c r="EV232" s="40"/>
      <c r="EW232" s="40"/>
      <c r="EX232" s="40"/>
      <c r="EY232" s="40"/>
      <c r="EZ232" s="40"/>
      <c r="FA232" s="40"/>
      <c r="FB232" s="40"/>
      <c r="FC232" s="40"/>
      <c r="FD232" s="40"/>
      <c r="FE232" s="40"/>
      <c r="FF232" s="40"/>
      <c r="FG232" s="40"/>
      <c r="FH232" s="40"/>
      <c r="FI232" s="40"/>
      <c r="FJ232" s="39"/>
      <c r="FK232" s="41"/>
    </row>
    <row r="233" spans="1:167" ht="13.5" thickBot="1" x14ac:dyDescent="0.25">
      <c r="A233" s="32"/>
      <c r="B233" s="32"/>
      <c r="C233" s="32"/>
      <c r="D233" s="106" t="s">
        <v>164</v>
      </c>
      <c r="E233" s="107" t="s">
        <v>207</v>
      </c>
      <c r="F233" s="110">
        <f>B4+(219*B6)</f>
        <v>220</v>
      </c>
      <c r="G233" s="104"/>
      <c r="H233" s="43"/>
      <c r="I233" s="109"/>
      <c r="J233" s="45" t="s">
        <v>0</v>
      </c>
      <c r="K233" s="46" t="s">
        <v>0</v>
      </c>
      <c r="L233" s="46"/>
      <c r="M233" s="46"/>
      <c r="N233" s="46"/>
      <c r="O233" s="46"/>
      <c r="P233" s="46"/>
      <c r="Q233" s="46"/>
      <c r="R233" s="46"/>
      <c r="S233" s="47" t="s">
        <v>855</v>
      </c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8"/>
      <c r="AE233" s="48"/>
      <c r="AF233" s="48"/>
      <c r="AG233" s="48"/>
      <c r="AH233" s="48"/>
      <c r="AI233" s="48"/>
      <c r="AJ233" s="48"/>
      <c r="AK233" s="48"/>
      <c r="AL233" s="49" t="s">
        <v>300</v>
      </c>
      <c r="AM233" s="48"/>
      <c r="AN233" s="48"/>
      <c r="AO233" s="48"/>
      <c r="AP233" s="48"/>
      <c r="AQ233" s="48"/>
      <c r="AR233" s="48"/>
      <c r="AS233" s="48"/>
      <c r="AT233" s="50"/>
      <c r="AU233" s="51"/>
      <c r="AW233" s="109"/>
      <c r="AX233" s="45" t="s">
        <v>0</v>
      </c>
      <c r="AY233" s="46" t="s">
        <v>0</v>
      </c>
      <c r="AZ233" s="46"/>
      <c r="BA233" s="46"/>
      <c r="BB233" s="46"/>
      <c r="BC233" s="46"/>
      <c r="BD233" s="46"/>
      <c r="BE233" s="46"/>
      <c r="BF233" s="46"/>
      <c r="BG233" s="47" t="s">
        <v>951</v>
      </c>
      <c r="BH233" s="46"/>
      <c r="BI233" s="46"/>
      <c r="BJ233" s="46"/>
      <c r="BK233" s="46"/>
      <c r="BL233" s="46"/>
      <c r="BM233" s="46"/>
      <c r="BN233" s="46"/>
      <c r="BO233" s="46"/>
      <c r="BP233" s="46"/>
      <c r="BQ233" s="46"/>
      <c r="BR233" s="48"/>
      <c r="BS233" s="48"/>
      <c r="BT233" s="48"/>
      <c r="BU233" s="48"/>
      <c r="BV233" s="48"/>
      <c r="BW233" s="48"/>
      <c r="BX233" s="48"/>
      <c r="BY233" s="48"/>
      <c r="BZ233" s="49" t="s">
        <v>300</v>
      </c>
      <c r="CA233" s="48"/>
      <c r="CB233" s="48"/>
      <c r="CC233" s="48"/>
      <c r="CD233" s="48"/>
      <c r="CE233" s="48"/>
      <c r="CF233" s="48"/>
      <c r="CG233" s="48"/>
      <c r="CH233" s="50"/>
      <c r="CI233" s="51"/>
      <c r="CJ233" s="144"/>
      <c r="CK233" s="109"/>
      <c r="CL233" s="45" t="s">
        <v>0</v>
      </c>
      <c r="CM233" s="46" t="s">
        <v>0</v>
      </c>
      <c r="CN233" s="46"/>
      <c r="CO233" s="46"/>
      <c r="CP233" s="46"/>
      <c r="CQ233" s="46"/>
      <c r="CR233" s="46"/>
      <c r="CS233" s="46"/>
      <c r="CT233" s="46"/>
      <c r="CU233" s="47" t="s">
        <v>967</v>
      </c>
      <c r="CV233" s="46"/>
      <c r="CW233" s="46"/>
      <c r="CX233" s="46"/>
      <c r="CY233" s="46"/>
      <c r="CZ233" s="46"/>
      <c r="DA233" s="46"/>
      <c r="DB233" s="46"/>
      <c r="DC233" s="46"/>
      <c r="DD233" s="46"/>
      <c r="DE233" s="46"/>
      <c r="DF233" s="48"/>
      <c r="DG233" s="48"/>
      <c r="DH233" s="48"/>
      <c r="DI233" s="48"/>
      <c r="DJ233" s="48"/>
      <c r="DK233" s="48"/>
      <c r="DL233" s="48"/>
      <c r="DM233" s="48"/>
      <c r="DN233" s="49" t="s">
        <v>300</v>
      </c>
      <c r="DO233" s="48"/>
      <c r="DP233" s="48"/>
      <c r="DQ233" s="48"/>
      <c r="DR233" s="48"/>
      <c r="DS233" s="48"/>
      <c r="DT233" s="48"/>
      <c r="DU233" s="48"/>
      <c r="DV233" s="50"/>
      <c r="DW233" s="51"/>
      <c r="DY233" s="109"/>
      <c r="DZ233" s="45" t="s">
        <v>0</v>
      </c>
      <c r="EA233" s="46" t="s">
        <v>0</v>
      </c>
      <c r="EB233" s="46"/>
      <c r="EC233" s="46"/>
      <c r="ED233" s="46"/>
      <c r="EE233" s="46"/>
      <c r="EF233" s="46"/>
      <c r="EG233" s="46"/>
      <c r="EH233" s="46"/>
      <c r="EI233" s="47" t="s">
        <v>983</v>
      </c>
      <c r="EJ233" s="46"/>
      <c r="EK233" s="46"/>
      <c r="EL233" s="46"/>
      <c r="EM233" s="46"/>
      <c r="EN233" s="46"/>
      <c r="EO233" s="46"/>
      <c r="EP233" s="46"/>
      <c r="EQ233" s="46"/>
      <c r="ER233" s="46"/>
      <c r="ES233" s="46"/>
      <c r="ET233" s="48"/>
      <c r="EU233" s="48"/>
      <c r="EV233" s="48"/>
      <c r="EW233" s="48"/>
      <c r="EX233" s="48"/>
      <c r="EY233" s="48"/>
      <c r="EZ233" s="48"/>
      <c r="FA233" s="48"/>
      <c r="FB233" s="49" t="s">
        <v>300</v>
      </c>
      <c r="FC233" s="48"/>
      <c r="FD233" s="48"/>
      <c r="FE233" s="48"/>
      <c r="FF233" s="48"/>
      <c r="FG233" s="48"/>
      <c r="FH233" s="48"/>
      <c r="FI233" s="48"/>
      <c r="FJ233" s="50"/>
      <c r="FK233" s="51"/>
    </row>
    <row r="234" spans="1:167" x14ac:dyDescent="0.2">
      <c r="A234" s="32"/>
      <c r="B234" s="32"/>
      <c r="C234" s="32"/>
      <c r="D234" s="106" t="s">
        <v>252</v>
      </c>
      <c r="E234" s="107" t="s">
        <v>207</v>
      </c>
      <c r="F234" s="110">
        <f>B4+(220*B6)</f>
        <v>221</v>
      </c>
      <c r="G234" s="104"/>
      <c r="H234" s="43"/>
      <c r="I234" s="109"/>
      <c r="J234" s="58"/>
      <c r="K234" s="1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2"/>
      <c r="AA234" s="171">
        <f>K234^3+L234^3+M234^3+N234^3+O234^3+P234^3+Q234^3+R234^3+K235^3+L235^3+M235^3+N235^3+O235^3+P235^3+Q235^3+R235^3</f>
        <v>0</v>
      </c>
      <c r="AB234" s="167">
        <f>SUMSQ(K234:Z234)</f>
        <v>0</v>
      </c>
      <c r="AC234" s="61"/>
      <c r="AD234" s="68"/>
      <c r="AE234" s="69"/>
      <c r="AF234" s="69"/>
      <c r="AG234" s="69"/>
      <c r="AH234" s="70"/>
      <c r="AI234" s="70"/>
      <c r="AJ234" s="70"/>
      <c r="AK234" s="70"/>
      <c r="AL234" s="69"/>
      <c r="AM234" s="69"/>
      <c r="AN234" s="69"/>
      <c r="AO234" s="69"/>
      <c r="AP234" s="70"/>
      <c r="AQ234" s="70"/>
      <c r="AR234" s="70"/>
      <c r="AS234" s="71"/>
      <c r="AT234" s="66"/>
      <c r="AU234" s="51"/>
      <c r="AW234" s="109"/>
      <c r="AX234" s="58"/>
      <c r="AY234" s="1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2"/>
      <c r="BO234" s="171">
        <f>AY234^3+AZ234^3+BA234^3+BB234^3+BC234^3+BD234^3+BE234^3+BF234^3+AY235^3+AZ235^3+BA235^3+BB235^3+BC235^3+BD235^3+BE235^3+BF235^3</f>
        <v>0</v>
      </c>
      <c r="BP234" s="167">
        <f>SUMSQ(AY234:BN234)</f>
        <v>0</v>
      </c>
      <c r="BQ234" s="61"/>
      <c r="BR234" s="68"/>
      <c r="BS234" s="69"/>
      <c r="BT234" s="69"/>
      <c r="BU234" s="69"/>
      <c r="BV234" s="69"/>
      <c r="BW234" s="69"/>
      <c r="BX234" s="69"/>
      <c r="BY234" s="69"/>
      <c r="BZ234" s="70"/>
      <c r="CA234" s="70"/>
      <c r="CB234" s="70"/>
      <c r="CC234" s="70"/>
      <c r="CD234" s="70"/>
      <c r="CE234" s="70"/>
      <c r="CF234" s="70"/>
      <c r="CG234" s="71"/>
      <c r="CH234" s="66"/>
      <c r="CI234" s="51"/>
      <c r="CJ234" s="144"/>
      <c r="CK234" s="109"/>
      <c r="CL234" s="58"/>
      <c r="CM234" s="1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2"/>
      <c r="DC234" s="171">
        <f>CM234^3+CN234^3+CO234^3+CP234^3+CQ234^3+CR234^3+CS234^3+CT234^3+CM235^3+CN235^3+CO235^3+CP235^3+CQ235^3+CR235^3+CS235^3+CT235^3</f>
        <v>0</v>
      </c>
      <c r="DD234" s="167">
        <f>SUMSQ(CM234:DB234)</f>
        <v>0</v>
      </c>
      <c r="DE234" s="61"/>
      <c r="DF234" s="68"/>
      <c r="DG234" s="69"/>
      <c r="DH234" s="70"/>
      <c r="DI234" s="70"/>
      <c r="DJ234" s="69"/>
      <c r="DK234" s="69"/>
      <c r="DL234" s="70"/>
      <c r="DM234" s="70"/>
      <c r="DN234" s="69"/>
      <c r="DO234" s="69"/>
      <c r="DP234" s="70"/>
      <c r="DQ234" s="70"/>
      <c r="DR234" s="69"/>
      <c r="DS234" s="69"/>
      <c r="DT234" s="70"/>
      <c r="DU234" s="71"/>
      <c r="DV234" s="66"/>
      <c r="DW234" s="51"/>
      <c r="DY234" s="109"/>
      <c r="DZ234" s="58"/>
      <c r="EA234" s="1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2"/>
      <c r="EQ234" s="171">
        <f>EA234^3+EB234^3+EC234^3+ED234^3+EE234^3+EF234^3+EG234^3+EH234^3+EA235^3+EB235^3+EC235^3+ED235^3+EE235^3+EF235^3+EG235^3+EH235^3</f>
        <v>0</v>
      </c>
      <c r="ER234" s="167">
        <f>SUMSQ(EA234:EP234)</f>
        <v>0</v>
      </c>
      <c r="ES234" s="61"/>
      <c r="ET234" s="68"/>
      <c r="EU234" s="173"/>
      <c r="EV234" s="173"/>
      <c r="EW234" s="173"/>
      <c r="EX234" s="173"/>
      <c r="EY234" s="173"/>
      <c r="EZ234" s="173"/>
      <c r="FA234" s="70"/>
      <c r="FB234" s="69"/>
      <c r="FC234" s="173"/>
      <c r="FD234" s="173"/>
      <c r="FE234" s="173"/>
      <c r="FF234" s="173"/>
      <c r="FG234" s="173"/>
      <c r="FH234" s="173"/>
      <c r="FI234" s="71"/>
      <c r="FJ234" s="66"/>
      <c r="FK234" s="51"/>
    </row>
    <row r="235" spans="1:167" x14ac:dyDescent="0.2">
      <c r="A235" s="32"/>
      <c r="B235" s="32"/>
      <c r="C235" s="32"/>
      <c r="D235" s="106" t="s">
        <v>45</v>
      </c>
      <c r="E235" s="107" t="s">
        <v>207</v>
      </c>
      <c r="F235" s="108">
        <f>B4+(221*B6)</f>
        <v>222</v>
      </c>
      <c r="G235" s="104"/>
      <c r="H235" s="43"/>
      <c r="I235" s="109"/>
      <c r="J235" s="58"/>
      <c r="K235" s="3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5"/>
      <c r="AA235" s="172">
        <f>S234^3+T234^3+U234^3+V234^3+W234^3+X234^3+Y234^3+Z234^3+S235^3+T235^3+U235^3+V235^3+W235^3+X235^3+Y235^3+Z235^3</f>
        <v>0</v>
      </c>
      <c r="AB235" s="125">
        <f t="shared" ref="AB235:AB249" si="40">SUMSQ(K235:Z235)</f>
        <v>0</v>
      </c>
      <c r="AC235" s="61"/>
      <c r="AD235" s="81"/>
      <c r="AE235" s="82"/>
      <c r="AF235" s="82"/>
      <c r="AG235" s="82"/>
      <c r="AH235" s="83"/>
      <c r="AI235" s="83"/>
      <c r="AJ235" s="83"/>
      <c r="AK235" s="83"/>
      <c r="AL235" s="82"/>
      <c r="AM235" s="82"/>
      <c r="AN235" s="82"/>
      <c r="AO235" s="82"/>
      <c r="AP235" s="83"/>
      <c r="AQ235" s="83"/>
      <c r="AR235" s="83"/>
      <c r="AS235" s="84"/>
      <c r="AT235" s="66"/>
      <c r="AU235" s="51"/>
      <c r="AW235" s="109"/>
      <c r="AX235" s="58"/>
      <c r="AY235" s="3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5"/>
      <c r="BO235" s="172">
        <f>BG234^3+BH234^3+BI234^3+BJ234^3+BK234^3+BL234^3+BM234^3+BN234^3+BG235^3+BH235^3+BI235^3+BJ235^3+BK235^3+BL235^3+BM235^3+BN235^3</f>
        <v>0</v>
      </c>
      <c r="BP235" s="125">
        <f t="shared" ref="BP235:BP249" si="41">SUMSQ(AY235:BN235)</f>
        <v>0</v>
      </c>
      <c r="BQ235" s="61"/>
      <c r="BR235" s="81"/>
      <c r="BS235" s="82"/>
      <c r="BT235" s="82"/>
      <c r="BU235" s="82"/>
      <c r="BV235" s="82"/>
      <c r="BW235" s="82"/>
      <c r="BX235" s="82"/>
      <c r="BY235" s="82"/>
      <c r="BZ235" s="83"/>
      <c r="CA235" s="83"/>
      <c r="CB235" s="83"/>
      <c r="CC235" s="83"/>
      <c r="CD235" s="83"/>
      <c r="CE235" s="83"/>
      <c r="CF235" s="83"/>
      <c r="CG235" s="84"/>
      <c r="CH235" s="66"/>
      <c r="CI235" s="51"/>
      <c r="CJ235" s="144"/>
      <c r="CK235" s="109"/>
      <c r="CL235" s="58"/>
      <c r="CM235" s="3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5"/>
      <c r="DC235" s="172">
        <f>CU234^3+CV234^3+CW234^3+CX234^3+CY234^3+CZ234^3+DA234^3+DB234^3+CU235^3+CV235^3+CW235^3+CX235^3+CY235^3+CZ235^3+DA235^3+DB235^3</f>
        <v>0</v>
      </c>
      <c r="DD235" s="125">
        <f t="shared" ref="DD235:DD249" si="42">SUMSQ(CM235:DB235)</f>
        <v>0</v>
      </c>
      <c r="DE235" s="61"/>
      <c r="DF235" s="81"/>
      <c r="DG235" s="82"/>
      <c r="DH235" s="83"/>
      <c r="DI235" s="83"/>
      <c r="DJ235" s="82"/>
      <c r="DK235" s="82"/>
      <c r="DL235" s="83"/>
      <c r="DM235" s="83"/>
      <c r="DN235" s="82"/>
      <c r="DO235" s="82"/>
      <c r="DP235" s="83"/>
      <c r="DQ235" s="83"/>
      <c r="DR235" s="82"/>
      <c r="DS235" s="82"/>
      <c r="DT235" s="83"/>
      <c r="DU235" s="84"/>
      <c r="DV235" s="66"/>
      <c r="DW235" s="51"/>
      <c r="DY235" s="109"/>
      <c r="DZ235" s="58"/>
      <c r="EA235" s="3"/>
      <c r="EB235" s="4"/>
      <c r="EC235" s="4"/>
      <c r="ED235" s="4"/>
      <c r="EE235" s="4"/>
      <c r="EF235" s="4"/>
      <c r="EG235" s="4"/>
      <c r="EH235" s="4"/>
      <c r="EI235" s="4"/>
      <c r="EJ235" s="4"/>
      <c r="EK235" s="4"/>
      <c r="EL235" s="4"/>
      <c r="EM235" s="4"/>
      <c r="EN235" s="4"/>
      <c r="EO235" s="4"/>
      <c r="EP235" s="5"/>
      <c r="EQ235" s="172">
        <f>EI234^3+EJ234^3+EK234^3+EL234^3+EM234^3+EN234^3+EO234^3+EP234^3+EI235^3+EJ235^3+EK235^3+EL235^3+EM235^3+EN235^3+EO235^3+EP235^3</f>
        <v>0</v>
      </c>
      <c r="ER235" s="125">
        <f t="shared" ref="ER235:ER249" si="43">SUMSQ(EA235:EP235)</f>
        <v>0</v>
      </c>
      <c r="ES235" s="61"/>
      <c r="ET235" s="174"/>
      <c r="EU235" s="82"/>
      <c r="EV235" s="131"/>
      <c r="EW235" s="131"/>
      <c r="EX235" s="131"/>
      <c r="EY235" s="131"/>
      <c r="EZ235" s="83"/>
      <c r="FA235" s="131"/>
      <c r="FB235" s="131"/>
      <c r="FC235" s="82"/>
      <c r="FD235" s="131"/>
      <c r="FE235" s="131"/>
      <c r="FF235" s="131"/>
      <c r="FG235" s="131"/>
      <c r="FH235" s="83"/>
      <c r="FI235" s="175"/>
      <c r="FJ235" s="66"/>
      <c r="FK235" s="51"/>
    </row>
    <row r="236" spans="1:167" x14ac:dyDescent="0.2">
      <c r="A236" s="32"/>
      <c r="B236" s="32"/>
      <c r="C236" s="32"/>
      <c r="D236" s="106" t="s">
        <v>57</v>
      </c>
      <c r="E236" s="107" t="s">
        <v>207</v>
      </c>
      <c r="F236" s="108">
        <f>B4+(222*B6)</f>
        <v>223</v>
      </c>
      <c r="G236" s="104"/>
      <c r="H236" s="43"/>
      <c r="I236" s="109"/>
      <c r="J236" s="58"/>
      <c r="K236" s="3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5"/>
      <c r="AA236" s="172">
        <f>K236^3+L236^3+M236^3+N236^3+O236^3+P236^3+Q236^3+R236^3+K237^3+L237^3+M237^3+N237^3+O237^3+P237^3+Q237^3+R237^3</f>
        <v>0</v>
      </c>
      <c r="AB236" s="125">
        <f t="shared" si="40"/>
        <v>0</v>
      </c>
      <c r="AC236" s="88"/>
      <c r="AD236" s="81"/>
      <c r="AE236" s="82"/>
      <c r="AF236" s="82"/>
      <c r="AG236" s="82"/>
      <c r="AH236" s="83"/>
      <c r="AI236" s="83"/>
      <c r="AJ236" s="83"/>
      <c r="AK236" s="83"/>
      <c r="AL236" s="82"/>
      <c r="AM236" s="82"/>
      <c r="AN236" s="82"/>
      <c r="AO236" s="82"/>
      <c r="AP236" s="83"/>
      <c r="AQ236" s="83"/>
      <c r="AR236" s="83"/>
      <c r="AS236" s="84"/>
      <c r="AT236" s="66"/>
      <c r="AU236" s="51"/>
      <c r="AW236" s="109"/>
      <c r="AX236" s="58"/>
      <c r="AY236" s="3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5"/>
      <c r="BO236" s="172">
        <f>AY236^3+AZ236^3+BA236^3+BB236^3+BC236^3+BD236^3+BE236^3+BF236^3+AY237^3+AZ237^3+BA237^3+BB237^3+BC237^3+BD237^3+BE237^3+BF237^3</f>
        <v>0</v>
      </c>
      <c r="BP236" s="125">
        <f t="shared" si="41"/>
        <v>0</v>
      </c>
      <c r="BQ236" s="88"/>
      <c r="BR236" s="89"/>
      <c r="BS236" s="83"/>
      <c r="BT236" s="83"/>
      <c r="BU236" s="83"/>
      <c r="BV236" s="83"/>
      <c r="BW236" s="83"/>
      <c r="BX236" s="83"/>
      <c r="BY236" s="83"/>
      <c r="BZ236" s="82"/>
      <c r="CA236" s="82"/>
      <c r="CB236" s="82"/>
      <c r="CC236" s="82"/>
      <c r="CD236" s="82"/>
      <c r="CE236" s="82"/>
      <c r="CF236" s="82"/>
      <c r="CG236" s="86"/>
      <c r="CH236" s="66"/>
      <c r="CI236" s="51"/>
      <c r="CJ236" s="144"/>
      <c r="CK236" s="109"/>
      <c r="CL236" s="58"/>
      <c r="CM236" s="3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5"/>
      <c r="DC236" s="172">
        <f>CM236^3+CN236^3+CO236^3+CP236^3+CQ236^3+CR236^3+CS236^3+CT236^3+CM237^3+CN237^3+CO237^3+CP237^3+CQ237^3+CR237^3+CS237^3+CT237^3</f>
        <v>0</v>
      </c>
      <c r="DD236" s="125">
        <f t="shared" si="42"/>
        <v>0</v>
      </c>
      <c r="DE236" s="88"/>
      <c r="DF236" s="81"/>
      <c r="DG236" s="82"/>
      <c r="DH236" s="83"/>
      <c r="DI236" s="83"/>
      <c r="DJ236" s="82"/>
      <c r="DK236" s="82"/>
      <c r="DL236" s="83"/>
      <c r="DM236" s="83"/>
      <c r="DN236" s="82"/>
      <c r="DO236" s="82"/>
      <c r="DP236" s="83"/>
      <c r="DQ236" s="83"/>
      <c r="DR236" s="82"/>
      <c r="DS236" s="82"/>
      <c r="DT236" s="83"/>
      <c r="DU236" s="84"/>
      <c r="DV236" s="66"/>
      <c r="DW236" s="51"/>
      <c r="DY236" s="109"/>
      <c r="DZ236" s="58"/>
      <c r="EA236" s="3"/>
      <c r="EB236" s="4"/>
      <c r="EC236" s="4"/>
      <c r="ED236" s="4"/>
      <c r="EE236" s="4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5"/>
      <c r="EQ236" s="172">
        <f>EA236^3+EB236^3+EC236^3+ED236^3+EE236^3+EF236^3+EG236^3+EH236^3+EA237^3+EB237^3+EC237^3+ED237^3+EE237^3+EF237^3+EG237^3+EH237^3</f>
        <v>0</v>
      </c>
      <c r="ER236" s="125">
        <f t="shared" si="43"/>
        <v>0</v>
      </c>
      <c r="ES236" s="88"/>
      <c r="ET236" s="174"/>
      <c r="EU236" s="131"/>
      <c r="EV236" s="82"/>
      <c r="EW236" s="131"/>
      <c r="EX236" s="131"/>
      <c r="EY236" s="83"/>
      <c r="EZ236" s="131"/>
      <c r="FA236" s="131"/>
      <c r="FB236" s="131"/>
      <c r="FC236" s="131"/>
      <c r="FD236" s="82"/>
      <c r="FE236" s="131"/>
      <c r="FF236" s="131"/>
      <c r="FG236" s="83"/>
      <c r="FH236" s="131"/>
      <c r="FI236" s="175"/>
      <c r="FJ236" s="66"/>
      <c r="FK236" s="51"/>
    </row>
    <row r="237" spans="1:167" x14ac:dyDescent="0.2">
      <c r="A237" s="32"/>
      <c r="B237" s="32"/>
      <c r="C237" s="32"/>
      <c r="D237" s="151" t="s">
        <v>153</v>
      </c>
      <c r="E237" s="107" t="s">
        <v>207</v>
      </c>
      <c r="F237" s="108">
        <f>B4+(223*B6)</f>
        <v>224</v>
      </c>
      <c r="G237" s="104"/>
      <c r="H237" s="43"/>
      <c r="I237" s="109"/>
      <c r="J237" s="58"/>
      <c r="K237" s="3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5"/>
      <c r="AA237" s="172">
        <f>S236^3+T236^3+U236^3+V236^3+W236^3+X236^3+Y236^3+Z236^3+S237^3+T237^3+U237^3+V237^3+W237^3+X237^3+Y237^3+Z237^3</f>
        <v>0</v>
      </c>
      <c r="AB237" s="125">
        <f t="shared" si="40"/>
        <v>0</v>
      </c>
      <c r="AC237" s="61"/>
      <c r="AD237" s="81"/>
      <c r="AE237" s="82"/>
      <c r="AF237" s="82"/>
      <c r="AG237" s="82"/>
      <c r="AH237" s="83"/>
      <c r="AI237" s="83"/>
      <c r="AJ237" s="83"/>
      <c r="AK237" s="83"/>
      <c r="AL237" s="82"/>
      <c r="AM237" s="82"/>
      <c r="AN237" s="82"/>
      <c r="AO237" s="82"/>
      <c r="AP237" s="83"/>
      <c r="AQ237" s="83"/>
      <c r="AR237" s="83"/>
      <c r="AS237" s="84"/>
      <c r="AT237" s="66"/>
      <c r="AU237" s="51"/>
      <c r="AW237" s="109"/>
      <c r="AX237" s="58"/>
      <c r="AY237" s="3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5"/>
      <c r="BO237" s="172">
        <f>BG236^3+BH236^3+BI236^3+BJ236^3+BK236^3+BL236^3+BM236^3+BN236^3+BG237^3+BH237^3+BI237^3+BJ237^3+BK237^3+BL237^3+BM237^3+BN237^3</f>
        <v>0</v>
      </c>
      <c r="BP237" s="125">
        <f t="shared" si="41"/>
        <v>0</v>
      </c>
      <c r="BQ237" s="61"/>
      <c r="BR237" s="89"/>
      <c r="BS237" s="83"/>
      <c r="BT237" s="83"/>
      <c r="BU237" s="83"/>
      <c r="BV237" s="83"/>
      <c r="BW237" s="83"/>
      <c r="BX237" s="83"/>
      <c r="BY237" s="83"/>
      <c r="BZ237" s="82"/>
      <c r="CA237" s="82"/>
      <c r="CB237" s="82"/>
      <c r="CC237" s="82"/>
      <c r="CD237" s="82"/>
      <c r="CE237" s="82"/>
      <c r="CF237" s="82"/>
      <c r="CG237" s="86"/>
      <c r="CH237" s="66"/>
      <c r="CI237" s="51"/>
      <c r="CJ237" s="144"/>
      <c r="CK237" s="109"/>
      <c r="CL237" s="58"/>
      <c r="CM237" s="3"/>
      <c r="CN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5"/>
      <c r="DC237" s="172">
        <f>CU236^3+CV236^3+CW236^3+CX236^3+CY236^3+CZ236^3+DA236^3+DB236^3+CU237^3+CV237^3+CW237^3+CX237^3+CY237^3+CZ237^3+DA237^3+DB237^3</f>
        <v>0</v>
      </c>
      <c r="DD237" s="125">
        <f t="shared" si="42"/>
        <v>0</v>
      </c>
      <c r="DE237" s="61"/>
      <c r="DF237" s="81"/>
      <c r="DG237" s="82"/>
      <c r="DH237" s="83"/>
      <c r="DI237" s="83"/>
      <c r="DJ237" s="82"/>
      <c r="DK237" s="82"/>
      <c r="DL237" s="83"/>
      <c r="DM237" s="83"/>
      <c r="DN237" s="82"/>
      <c r="DO237" s="82"/>
      <c r="DP237" s="83"/>
      <c r="DQ237" s="83"/>
      <c r="DR237" s="82"/>
      <c r="DS237" s="82"/>
      <c r="DT237" s="83"/>
      <c r="DU237" s="84"/>
      <c r="DV237" s="66"/>
      <c r="DW237" s="51"/>
      <c r="DY237" s="109"/>
      <c r="DZ237" s="58"/>
      <c r="EA237" s="3"/>
      <c r="EB237" s="4"/>
      <c r="EC237" s="4"/>
      <c r="ED237" s="4"/>
      <c r="EE237" s="4"/>
      <c r="EF237" s="4"/>
      <c r="EG237" s="4"/>
      <c r="EH237" s="4"/>
      <c r="EI237" s="4"/>
      <c r="EJ237" s="4"/>
      <c r="EK237" s="4"/>
      <c r="EL237" s="4"/>
      <c r="EM237" s="4"/>
      <c r="EN237" s="4"/>
      <c r="EO237" s="4"/>
      <c r="EP237" s="5"/>
      <c r="EQ237" s="172">
        <f>EI236^3+EJ236^3+EK236^3+EL236^3+EM236^3+EN236^3+EO236^3+EP236^3+EI237^3+EJ237^3+EK237^3+EL237^3+EM237^3+EN237^3+EO237^3+EP237^3</f>
        <v>0</v>
      </c>
      <c r="ER237" s="125">
        <f t="shared" si="43"/>
        <v>0</v>
      </c>
      <c r="ES237" s="61"/>
      <c r="ET237" s="174"/>
      <c r="EU237" s="131"/>
      <c r="EV237" s="131"/>
      <c r="EW237" s="82"/>
      <c r="EX237" s="83"/>
      <c r="EY237" s="131"/>
      <c r="EZ237" s="131"/>
      <c r="FA237" s="131"/>
      <c r="FB237" s="131"/>
      <c r="FC237" s="131"/>
      <c r="FD237" s="131"/>
      <c r="FE237" s="82"/>
      <c r="FF237" s="83"/>
      <c r="FG237" s="131"/>
      <c r="FH237" s="131"/>
      <c r="FI237" s="175"/>
      <c r="FJ237" s="66"/>
      <c r="FK237" s="51"/>
    </row>
    <row r="238" spans="1:167" x14ac:dyDescent="0.2">
      <c r="A238" s="32"/>
      <c r="B238" s="32"/>
      <c r="C238" s="32"/>
      <c r="D238" s="106" t="s">
        <v>124</v>
      </c>
      <c r="E238" s="107" t="s">
        <v>207</v>
      </c>
      <c r="F238" s="108">
        <f>B4+(224*B6)</f>
        <v>225</v>
      </c>
      <c r="G238" s="104"/>
      <c r="H238" s="43"/>
      <c r="I238" s="109"/>
      <c r="J238" s="58"/>
      <c r="K238" s="3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5"/>
      <c r="AA238" s="172">
        <f>K238^3+L238^3+M238^3+N238^3+O238^3+P238^3+Q238^3+R238^3+K239^3+L239^3+M239^3+N239^3+O239^3+P239^3+Q239^3+R239^3</f>
        <v>0</v>
      </c>
      <c r="AB238" s="125">
        <f t="shared" si="40"/>
        <v>0</v>
      </c>
      <c r="AC238" s="61"/>
      <c r="AD238" s="89"/>
      <c r="AE238" s="83"/>
      <c r="AF238" s="83"/>
      <c r="AG238" s="83"/>
      <c r="AH238" s="82"/>
      <c r="AI238" s="82"/>
      <c r="AJ238" s="82"/>
      <c r="AK238" s="82"/>
      <c r="AL238" s="83"/>
      <c r="AM238" s="83"/>
      <c r="AN238" s="83"/>
      <c r="AO238" s="83"/>
      <c r="AP238" s="82"/>
      <c r="AQ238" s="82"/>
      <c r="AR238" s="82"/>
      <c r="AS238" s="86"/>
      <c r="AT238" s="66"/>
      <c r="AU238" s="51"/>
      <c r="AW238" s="109"/>
      <c r="AX238" s="58"/>
      <c r="AY238" s="3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5"/>
      <c r="BO238" s="172">
        <f>AY238^3+AZ238^3+BA238^3+BB238^3+BC238^3+BD238^3+BE238^3+BF238^3+AY239^3+AZ239^3+BA239^3+BB239^3+BC239^3+BD239^3+BE239^3+BF239^3</f>
        <v>0</v>
      </c>
      <c r="BP238" s="125">
        <f t="shared" si="41"/>
        <v>0</v>
      </c>
      <c r="BQ238" s="61"/>
      <c r="BR238" s="81"/>
      <c r="BS238" s="82"/>
      <c r="BT238" s="82"/>
      <c r="BU238" s="82"/>
      <c r="BV238" s="82"/>
      <c r="BW238" s="82"/>
      <c r="BX238" s="82"/>
      <c r="BY238" s="82"/>
      <c r="BZ238" s="83"/>
      <c r="CA238" s="83"/>
      <c r="CB238" s="83"/>
      <c r="CC238" s="83"/>
      <c r="CD238" s="83"/>
      <c r="CE238" s="83"/>
      <c r="CF238" s="83"/>
      <c r="CG238" s="84"/>
      <c r="CH238" s="66"/>
      <c r="CI238" s="51"/>
      <c r="CJ238" s="144"/>
      <c r="CK238" s="109"/>
      <c r="CL238" s="58"/>
      <c r="CM238" s="3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5"/>
      <c r="DC238" s="172">
        <f>CM238^3+CN238^3+CO238^3+CP238^3+CQ238^3+CR238^3+CS238^3+CT238^3+CM239^3+CN239^3+CO239^3+CP239^3+CQ239^3+CR239^3+CS239^3+CT239^3</f>
        <v>0</v>
      </c>
      <c r="DD238" s="125">
        <f t="shared" si="42"/>
        <v>0</v>
      </c>
      <c r="DE238" s="61"/>
      <c r="DF238" s="81"/>
      <c r="DG238" s="82"/>
      <c r="DH238" s="83"/>
      <c r="DI238" s="83"/>
      <c r="DJ238" s="82"/>
      <c r="DK238" s="82"/>
      <c r="DL238" s="83"/>
      <c r="DM238" s="83"/>
      <c r="DN238" s="82"/>
      <c r="DO238" s="82"/>
      <c r="DP238" s="83"/>
      <c r="DQ238" s="83"/>
      <c r="DR238" s="82"/>
      <c r="DS238" s="82"/>
      <c r="DT238" s="83"/>
      <c r="DU238" s="84"/>
      <c r="DV238" s="66"/>
      <c r="DW238" s="51"/>
      <c r="DY238" s="109"/>
      <c r="DZ238" s="58"/>
      <c r="EA238" s="3"/>
      <c r="EB238" s="4"/>
      <c r="EC238" s="4"/>
      <c r="ED238" s="4"/>
      <c r="EE238" s="4"/>
      <c r="EF238" s="4"/>
      <c r="EG238" s="4"/>
      <c r="EH238" s="4"/>
      <c r="EI238" s="4"/>
      <c r="EJ238" s="4"/>
      <c r="EK238" s="4"/>
      <c r="EL238" s="4"/>
      <c r="EM238" s="4"/>
      <c r="EN238" s="4"/>
      <c r="EO238" s="4"/>
      <c r="EP238" s="5"/>
      <c r="EQ238" s="172">
        <f>EA238^3+EB238^3+EC238^3+ED238^3+EE238^3+EF238^3+EG238^3+EH238^3+EA239^3+EB239^3+EC239^3+ED239^3+EE239^3+EF239^3+EG239^3+EH239^3</f>
        <v>0</v>
      </c>
      <c r="ER238" s="125">
        <f t="shared" si="43"/>
        <v>0</v>
      </c>
      <c r="ES238" s="61"/>
      <c r="ET238" s="174"/>
      <c r="EU238" s="131"/>
      <c r="EV238" s="131"/>
      <c r="EW238" s="83"/>
      <c r="EX238" s="82"/>
      <c r="EY238" s="131"/>
      <c r="EZ238" s="131"/>
      <c r="FA238" s="131"/>
      <c r="FB238" s="131"/>
      <c r="FC238" s="131"/>
      <c r="FD238" s="131"/>
      <c r="FE238" s="83"/>
      <c r="FF238" s="82"/>
      <c r="FG238" s="131"/>
      <c r="FH238" s="131"/>
      <c r="FI238" s="175"/>
      <c r="FJ238" s="66"/>
      <c r="FK238" s="51"/>
    </row>
    <row r="239" spans="1:167" x14ac:dyDescent="0.2">
      <c r="A239" s="32"/>
      <c r="B239" s="32"/>
      <c r="C239" s="32"/>
      <c r="D239" s="106" t="s">
        <v>235</v>
      </c>
      <c r="E239" s="107" t="s">
        <v>207</v>
      </c>
      <c r="F239" s="110">
        <f>B4+(225*B6)</f>
        <v>226</v>
      </c>
      <c r="G239" s="104"/>
      <c r="H239" s="43"/>
      <c r="I239" s="109"/>
      <c r="J239" s="58"/>
      <c r="K239" s="3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5"/>
      <c r="AA239" s="172">
        <f>S238^3+T238^3+U238^3+V238^3+W238^3+X238^3+Y238^3+Z238^3+S239^3+T239^3+U239^3+V239^3+W239^3+X239^3+Y239^3+Z239^3</f>
        <v>0</v>
      </c>
      <c r="AB239" s="125">
        <f t="shared" si="40"/>
        <v>0</v>
      </c>
      <c r="AC239" s="61"/>
      <c r="AD239" s="89"/>
      <c r="AE239" s="83"/>
      <c r="AF239" s="83"/>
      <c r="AG239" s="83"/>
      <c r="AH239" s="82"/>
      <c r="AI239" s="82"/>
      <c r="AJ239" s="82"/>
      <c r="AK239" s="82"/>
      <c r="AL239" s="83"/>
      <c r="AM239" s="83"/>
      <c r="AN239" s="83"/>
      <c r="AO239" s="83"/>
      <c r="AP239" s="82"/>
      <c r="AQ239" s="82"/>
      <c r="AR239" s="82"/>
      <c r="AS239" s="86"/>
      <c r="AT239" s="66"/>
      <c r="AU239" s="51"/>
      <c r="AW239" s="109"/>
      <c r="AX239" s="58"/>
      <c r="AY239" s="3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5"/>
      <c r="BO239" s="172">
        <f>BG238^3+BH238^3+BI238^3+BJ238^3+BK238^3+BL238^3+BM238^3+BN238^3+BG239^3+BH239^3+BI239^3+BJ239^3+BK239^3+BL239^3+BM239^3+BN239^3</f>
        <v>0</v>
      </c>
      <c r="BP239" s="125">
        <f t="shared" si="41"/>
        <v>0</v>
      </c>
      <c r="BQ239" s="61"/>
      <c r="BR239" s="81"/>
      <c r="BS239" s="82"/>
      <c r="BT239" s="82"/>
      <c r="BU239" s="82"/>
      <c r="BV239" s="82"/>
      <c r="BW239" s="82"/>
      <c r="BX239" s="82"/>
      <c r="BY239" s="82"/>
      <c r="BZ239" s="83"/>
      <c r="CA239" s="83"/>
      <c r="CB239" s="83"/>
      <c r="CC239" s="83"/>
      <c r="CD239" s="83"/>
      <c r="CE239" s="83"/>
      <c r="CF239" s="83"/>
      <c r="CG239" s="84"/>
      <c r="CH239" s="66"/>
      <c r="CI239" s="51"/>
      <c r="CJ239" s="144"/>
      <c r="CK239" s="109"/>
      <c r="CL239" s="58"/>
      <c r="CM239" s="3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5"/>
      <c r="DC239" s="172">
        <f>CU238^3+CV238^3+CW238^3+CX238^3+CY238^3+CZ238^3+DA238^3+DB238^3+CU239^3+CV239^3+CW239^3+CX239^3+CY239^3+CZ239^3+DA239^3+DB239^3</f>
        <v>0</v>
      </c>
      <c r="DD239" s="125">
        <f t="shared" si="42"/>
        <v>0</v>
      </c>
      <c r="DE239" s="61"/>
      <c r="DF239" s="81"/>
      <c r="DG239" s="82"/>
      <c r="DH239" s="83"/>
      <c r="DI239" s="83"/>
      <c r="DJ239" s="82"/>
      <c r="DK239" s="82"/>
      <c r="DL239" s="83"/>
      <c r="DM239" s="83"/>
      <c r="DN239" s="82"/>
      <c r="DO239" s="82"/>
      <c r="DP239" s="83"/>
      <c r="DQ239" s="83"/>
      <c r="DR239" s="82"/>
      <c r="DS239" s="82"/>
      <c r="DT239" s="83"/>
      <c r="DU239" s="84"/>
      <c r="DV239" s="66"/>
      <c r="DW239" s="51"/>
      <c r="DY239" s="109"/>
      <c r="DZ239" s="58"/>
      <c r="EA239" s="3"/>
      <c r="EB239" s="4"/>
      <c r="EC239" s="4"/>
      <c r="ED239" s="4"/>
      <c r="EE239" s="4"/>
      <c r="EF239" s="4"/>
      <c r="EG239" s="4"/>
      <c r="EH239" s="4"/>
      <c r="EI239" s="4"/>
      <c r="EJ239" s="4"/>
      <c r="EK239" s="4"/>
      <c r="EL239" s="4"/>
      <c r="EM239" s="4"/>
      <c r="EN239" s="4"/>
      <c r="EO239" s="4"/>
      <c r="EP239" s="5"/>
      <c r="EQ239" s="172">
        <f>EI238^3+EJ238^3+EK238^3+EL238^3+EM238^3+EN238^3+EO238^3+EP238^3+EI239^3+EJ239^3+EK239^3+EL239^3+EM239^3+EN239^3+EO239^3+EP239^3</f>
        <v>0</v>
      </c>
      <c r="ER239" s="125">
        <f t="shared" si="43"/>
        <v>0</v>
      </c>
      <c r="ES239" s="61"/>
      <c r="ET239" s="174"/>
      <c r="EU239" s="131"/>
      <c r="EV239" s="83"/>
      <c r="EW239" s="131"/>
      <c r="EX239" s="131"/>
      <c r="EY239" s="82"/>
      <c r="EZ239" s="131"/>
      <c r="FA239" s="131"/>
      <c r="FB239" s="131"/>
      <c r="FC239" s="131"/>
      <c r="FD239" s="83"/>
      <c r="FE239" s="131"/>
      <c r="FF239" s="131"/>
      <c r="FG239" s="82"/>
      <c r="FH239" s="131"/>
      <c r="FI239" s="175"/>
      <c r="FJ239" s="66"/>
      <c r="FK239" s="51"/>
    </row>
    <row r="240" spans="1:167" x14ac:dyDescent="0.2">
      <c r="A240" s="32"/>
      <c r="B240" s="32"/>
      <c r="C240" s="32"/>
      <c r="D240" s="106" t="s">
        <v>260</v>
      </c>
      <c r="E240" s="107" t="s">
        <v>207</v>
      </c>
      <c r="F240" s="110">
        <f>B4+(226*B6)</f>
        <v>227</v>
      </c>
      <c r="G240" s="104"/>
      <c r="H240" s="43"/>
      <c r="I240" s="109"/>
      <c r="J240" s="58"/>
      <c r="K240" s="3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5"/>
      <c r="AA240" s="172">
        <f>K240^3+L240^3+M240^3+N240^3+O240^3+P240^3+Q240^3+R240^3+K241^3+L241^3+M241^3+N241^3+O241^3+P241^3+Q241^3+R241^3</f>
        <v>0</v>
      </c>
      <c r="AB240" s="125">
        <f t="shared" si="40"/>
        <v>0</v>
      </c>
      <c r="AC240" s="61"/>
      <c r="AD240" s="89"/>
      <c r="AE240" s="83"/>
      <c r="AF240" s="83"/>
      <c r="AG240" s="83"/>
      <c r="AH240" s="82"/>
      <c r="AI240" s="82"/>
      <c r="AJ240" s="82"/>
      <c r="AK240" s="82"/>
      <c r="AL240" s="83"/>
      <c r="AM240" s="83"/>
      <c r="AN240" s="83"/>
      <c r="AO240" s="83"/>
      <c r="AP240" s="82"/>
      <c r="AQ240" s="82"/>
      <c r="AR240" s="82"/>
      <c r="AS240" s="86"/>
      <c r="AT240" s="66"/>
      <c r="AU240" s="51"/>
      <c r="AW240" s="109"/>
      <c r="AX240" s="58"/>
      <c r="AY240" s="3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5"/>
      <c r="BO240" s="172">
        <f>AY240^3+AZ240^3+BA240^3+BB240^3+BC240^3+BD240^3+BE240^3+BF240^3+AY241^3+AZ241^3+BA241^3+BB241^3+BC241^3+BD241^3+BE241^3+BF241^3</f>
        <v>0</v>
      </c>
      <c r="BP240" s="125">
        <f t="shared" si="41"/>
        <v>0</v>
      </c>
      <c r="BQ240" s="61"/>
      <c r="BR240" s="89"/>
      <c r="BS240" s="83"/>
      <c r="BT240" s="83"/>
      <c r="BU240" s="83"/>
      <c r="BV240" s="83"/>
      <c r="BW240" s="83"/>
      <c r="BX240" s="83"/>
      <c r="BY240" s="83"/>
      <c r="BZ240" s="82"/>
      <c r="CA240" s="82"/>
      <c r="CB240" s="82"/>
      <c r="CC240" s="82"/>
      <c r="CD240" s="82"/>
      <c r="CE240" s="82"/>
      <c r="CF240" s="82"/>
      <c r="CG240" s="86"/>
      <c r="CH240" s="66"/>
      <c r="CI240" s="51"/>
      <c r="CJ240" s="144"/>
      <c r="CK240" s="109"/>
      <c r="CL240" s="58"/>
      <c r="CM240" s="3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5"/>
      <c r="DC240" s="172">
        <f>CM240^3+CN240^3+CO240^3+CP240^3+CQ240^3+CR240^3+CS240^3+CT240^3+CM241^3+CN241^3+CO241^3+CP241^3+CQ241^3+CR241^3+CS241^3+CT241^3</f>
        <v>0</v>
      </c>
      <c r="DD240" s="125">
        <f t="shared" si="42"/>
        <v>0</v>
      </c>
      <c r="DE240" s="61"/>
      <c r="DF240" s="81"/>
      <c r="DG240" s="82"/>
      <c r="DH240" s="83"/>
      <c r="DI240" s="83"/>
      <c r="DJ240" s="82"/>
      <c r="DK240" s="82"/>
      <c r="DL240" s="83"/>
      <c r="DM240" s="83"/>
      <c r="DN240" s="82"/>
      <c r="DO240" s="82"/>
      <c r="DP240" s="83"/>
      <c r="DQ240" s="83"/>
      <c r="DR240" s="82"/>
      <c r="DS240" s="82"/>
      <c r="DT240" s="83"/>
      <c r="DU240" s="84"/>
      <c r="DV240" s="66"/>
      <c r="DW240" s="51"/>
      <c r="DY240" s="109"/>
      <c r="DZ240" s="58"/>
      <c r="EA240" s="3"/>
      <c r="EB240" s="4"/>
      <c r="EC240" s="4"/>
      <c r="ED240" s="4"/>
      <c r="EE240" s="4"/>
      <c r="EF240" s="4"/>
      <c r="EG240" s="4"/>
      <c r="EH240" s="4"/>
      <c r="EI240" s="4"/>
      <c r="EJ240" s="4"/>
      <c r="EK240" s="4"/>
      <c r="EL240" s="4"/>
      <c r="EM240" s="4"/>
      <c r="EN240" s="4"/>
      <c r="EO240" s="4"/>
      <c r="EP240" s="5"/>
      <c r="EQ240" s="172">
        <f>EA240^3+EB240^3+EC240^3+ED240^3+EE240^3+EF240^3+EG240^3+EH240^3+EA241^3+EB241^3+EC241^3+ED241^3+EE241^3+EF241^3+EG241^3+EH241^3</f>
        <v>0</v>
      </c>
      <c r="ER240" s="125">
        <f t="shared" si="43"/>
        <v>0</v>
      </c>
      <c r="ES240" s="61"/>
      <c r="ET240" s="174"/>
      <c r="EU240" s="83"/>
      <c r="EV240" s="131"/>
      <c r="EW240" s="131"/>
      <c r="EX240" s="131"/>
      <c r="EY240" s="131"/>
      <c r="EZ240" s="82"/>
      <c r="FA240" s="131"/>
      <c r="FB240" s="131"/>
      <c r="FC240" s="83"/>
      <c r="FD240" s="131"/>
      <c r="FE240" s="131"/>
      <c r="FF240" s="131"/>
      <c r="FG240" s="131"/>
      <c r="FH240" s="82"/>
      <c r="FI240" s="175"/>
      <c r="FJ240" s="66"/>
      <c r="FK240" s="51"/>
    </row>
    <row r="241" spans="1:167" x14ac:dyDescent="0.2">
      <c r="A241" s="32"/>
      <c r="B241" s="32"/>
      <c r="C241" s="32"/>
      <c r="D241" s="106" t="s">
        <v>114</v>
      </c>
      <c r="E241" s="107" t="s">
        <v>207</v>
      </c>
      <c r="F241" s="108">
        <f>B4+(227*B6)</f>
        <v>228</v>
      </c>
      <c r="G241" s="104"/>
      <c r="H241" s="43"/>
      <c r="I241" s="109"/>
      <c r="J241" s="58"/>
      <c r="K241" s="3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5"/>
      <c r="AA241" s="172">
        <f>S240^3+T240^3+U240^3+V240^3+W240^3+X240^3+Y240^3+Z240^3+S241^3+T241^3+U241^3+V241^3+W241^3+X241^3+Y241^3+Z241^3</f>
        <v>0</v>
      </c>
      <c r="AB241" s="125">
        <f t="shared" si="40"/>
        <v>0</v>
      </c>
      <c r="AC241" s="61"/>
      <c r="AD241" s="89"/>
      <c r="AE241" s="83"/>
      <c r="AF241" s="83"/>
      <c r="AG241" s="83"/>
      <c r="AH241" s="82"/>
      <c r="AI241" s="82"/>
      <c r="AJ241" s="82"/>
      <c r="AK241" s="82"/>
      <c r="AL241" s="83"/>
      <c r="AM241" s="83"/>
      <c r="AN241" s="83"/>
      <c r="AO241" s="83"/>
      <c r="AP241" s="82"/>
      <c r="AQ241" s="82"/>
      <c r="AR241" s="82"/>
      <c r="AS241" s="86"/>
      <c r="AT241" s="66"/>
      <c r="AU241" s="51"/>
      <c r="AW241" s="109"/>
      <c r="AX241" s="58"/>
      <c r="AY241" s="3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5"/>
      <c r="BO241" s="172">
        <f>BG240^3+BH240^3+BI240^3+BJ240^3+BK240^3+BL240^3+BM240^3+BN240^3+BG241^3+BH241^3+BI241^3+BJ241^3+BK241^3+BL241^3+BM241^3+BN241^3</f>
        <v>0</v>
      </c>
      <c r="BP241" s="125">
        <f t="shared" si="41"/>
        <v>0</v>
      </c>
      <c r="BQ241" s="61"/>
      <c r="BR241" s="89"/>
      <c r="BS241" s="83"/>
      <c r="BT241" s="83"/>
      <c r="BU241" s="83"/>
      <c r="BV241" s="83"/>
      <c r="BW241" s="83"/>
      <c r="BX241" s="83"/>
      <c r="BY241" s="83"/>
      <c r="BZ241" s="82"/>
      <c r="CA241" s="82"/>
      <c r="CB241" s="82"/>
      <c r="CC241" s="82"/>
      <c r="CD241" s="82"/>
      <c r="CE241" s="82"/>
      <c r="CF241" s="82"/>
      <c r="CG241" s="86"/>
      <c r="CH241" s="66"/>
      <c r="CI241" s="51"/>
      <c r="CJ241" s="144"/>
      <c r="CK241" s="109"/>
      <c r="CL241" s="58"/>
      <c r="CM241" s="3"/>
      <c r="CN241" s="4"/>
      <c r="CO241" s="4"/>
      <c r="CP241" s="4"/>
      <c r="CQ241" s="4"/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5"/>
      <c r="DC241" s="172">
        <f>CU240^3+CV240^3+CW240^3+CX240^3+CY240^3+CZ240^3+DA240^3+DB240^3+CU241^3+CV241^3+CW241^3+CX241^3+CY241^3+CZ241^3+DA241^3+DB241^3</f>
        <v>0</v>
      </c>
      <c r="DD241" s="125">
        <f t="shared" si="42"/>
        <v>0</v>
      </c>
      <c r="DE241" s="61"/>
      <c r="DF241" s="81"/>
      <c r="DG241" s="82"/>
      <c r="DH241" s="83"/>
      <c r="DI241" s="83"/>
      <c r="DJ241" s="82"/>
      <c r="DK241" s="82"/>
      <c r="DL241" s="83"/>
      <c r="DM241" s="83"/>
      <c r="DN241" s="82"/>
      <c r="DO241" s="82"/>
      <c r="DP241" s="83"/>
      <c r="DQ241" s="83"/>
      <c r="DR241" s="82"/>
      <c r="DS241" s="82"/>
      <c r="DT241" s="83"/>
      <c r="DU241" s="84"/>
      <c r="DV241" s="66"/>
      <c r="DW241" s="51"/>
      <c r="DY241" s="109"/>
      <c r="DZ241" s="58"/>
      <c r="EA241" s="3"/>
      <c r="EB241" s="4"/>
      <c r="EC241" s="4"/>
      <c r="ED241" s="4"/>
      <c r="EE241" s="4"/>
      <c r="EF241" s="4"/>
      <c r="EG241" s="4"/>
      <c r="EH241" s="4"/>
      <c r="EI241" s="4"/>
      <c r="EJ241" s="4"/>
      <c r="EK241" s="4"/>
      <c r="EL241" s="4"/>
      <c r="EM241" s="4"/>
      <c r="EN241" s="4"/>
      <c r="EO241" s="4"/>
      <c r="EP241" s="5"/>
      <c r="EQ241" s="172">
        <f>EI240^3+EJ240^3+EK240^3+EL240^3+EM240^3+EN240^3+EO240^3+EP240^3+EI241^3+EJ241^3+EK241^3+EL241^3+EM241^3+EN241^3+EO241^3+EP241^3</f>
        <v>0</v>
      </c>
      <c r="ER241" s="125">
        <f t="shared" si="43"/>
        <v>0</v>
      </c>
      <c r="ES241" s="61"/>
      <c r="ET241" s="89"/>
      <c r="EU241" s="131"/>
      <c r="EV241" s="131"/>
      <c r="EW241" s="131"/>
      <c r="EX241" s="131"/>
      <c r="EY241" s="131"/>
      <c r="EZ241" s="131"/>
      <c r="FA241" s="82"/>
      <c r="FB241" s="83"/>
      <c r="FC241" s="131"/>
      <c r="FD241" s="131"/>
      <c r="FE241" s="131"/>
      <c r="FF241" s="131"/>
      <c r="FG241" s="131"/>
      <c r="FH241" s="131"/>
      <c r="FI241" s="86"/>
      <c r="FJ241" s="66"/>
      <c r="FK241" s="51"/>
    </row>
    <row r="242" spans="1:167" x14ac:dyDescent="0.2">
      <c r="A242" s="32"/>
      <c r="B242" s="32"/>
      <c r="C242" s="32"/>
      <c r="D242" s="106" t="s">
        <v>23</v>
      </c>
      <c r="E242" s="107" t="s">
        <v>207</v>
      </c>
      <c r="F242" s="108">
        <f>B4+(228*B6)</f>
        <v>229</v>
      </c>
      <c r="G242" s="104"/>
      <c r="H242" s="43"/>
      <c r="I242" s="109"/>
      <c r="J242" s="58"/>
      <c r="K242" s="3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5"/>
      <c r="AA242" s="172">
        <f>K242^3+L242^3+M242^3+N242^3+O242^3+P242^3+Q242^3+R242^3+K243^3+L243^3+M243^3+N243^3+O243^3+P243^3+Q243^3+R243^3</f>
        <v>0</v>
      </c>
      <c r="AB242" s="125">
        <f t="shared" si="40"/>
        <v>0</v>
      </c>
      <c r="AC242" s="95"/>
      <c r="AD242" s="81"/>
      <c r="AE242" s="82"/>
      <c r="AF242" s="82"/>
      <c r="AG242" s="82"/>
      <c r="AH242" s="83"/>
      <c r="AI242" s="83"/>
      <c r="AJ242" s="83"/>
      <c r="AK242" s="83"/>
      <c r="AL242" s="82"/>
      <c r="AM242" s="82"/>
      <c r="AN242" s="82"/>
      <c r="AO242" s="82"/>
      <c r="AP242" s="83"/>
      <c r="AQ242" s="83"/>
      <c r="AR242" s="83"/>
      <c r="AS242" s="84"/>
      <c r="AT242" s="66"/>
      <c r="AU242" s="51"/>
      <c r="AW242" s="109"/>
      <c r="AX242" s="58"/>
      <c r="AY242" s="3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5"/>
      <c r="BO242" s="172">
        <f>AY242^3+AZ242^3+BA242^3+BB242^3+BC242^3+BD242^3+BE242^3+BF242^3+AY243^3+AZ243^3+BA243^3+BB243^3+BC243^3+BD243^3+BE243^3+BF243^3</f>
        <v>0</v>
      </c>
      <c r="BP242" s="125">
        <f t="shared" si="41"/>
        <v>0</v>
      </c>
      <c r="BQ242" s="95"/>
      <c r="BR242" s="81"/>
      <c r="BS242" s="82"/>
      <c r="BT242" s="82"/>
      <c r="BU242" s="82"/>
      <c r="BV242" s="82"/>
      <c r="BW242" s="82"/>
      <c r="BX242" s="82"/>
      <c r="BY242" s="82"/>
      <c r="BZ242" s="83"/>
      <c r="CA242" s="83"/>
      <c r="CB242" s="83"/>
      <c r="CC242" s="83"/>
      <c r="CD242" s="83"/>
      <c r="CE242" s="83"/>
      <c r="CF242" s="83"/>
      <c r="CG242" s="84"/>
      <c r="CH242" s="66"/>
      <c r="CI242" s="51"/>
      <c r="CJ242" s="144"/>
      <c r="CK242" s="109"/>
      <c r="CL242" s="58"/>
      <c r="CM242" s="3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5"/>
      <c r="DC242" s="172">
        <f>CM242^3+CN242^3+CO242^3+CP242^3+CQ242^3+CR242^3+CS242^3+CT242^3+CM243^3+CN243^3+CO243^3+CP243^3+CQ243^3+CR243^3+CS243^3+CT243^3</f>
        <v>0</v>
      </c>
      <c r="DD242" s="125">
        <f t="shared" si="42"/>
        <v>0</v>
      </c>
      <c r="DE242" s="95"/>
      <c r="DF242" s="89"/>
      <c r="DG242" s="83"/>
      <c r="DH242" s="82"/>
      <c r="DI242" s="82"/>
      <c r="DJ242" s="83"/>
      <c r="DK242" s="83"/>
      <c r="DL242" s="82"/>
      <c r="DM242" s="82"/>
      <c r="DN242" s="83"/>
      <c r="DO242" s="83"/>
      <c r="DP242" s="82"/>
      <c r="DQ242" s="82"/>
      <c r="DR242" s="83"/>
      <c r="DS242" s="83"/>
      <c r="DT242" s="82"/>
      <c r="DU242" s="86"/>
      <c r="DV242" s="66"/>
      <c r="DW242" s="51"/>
      <c r="DY242" s="109"/>
      <c r="DZ242" s="58"/>
      <c r="EA242" s="3"/>
      <c r="EB242" s="4"/>
      <c r="EC242" s="4"/>
      <c r="ED242" s="4"/>
      <c r="EE242" s="4"/>
      <c r="EF242" s="4"/>
      <c r="EG242" s="4"/>
      <c r="EH242" s="4"/>
      <c r="EI242" s="4"/>
      <c r="EJ242" s="4"/>
      <c r="EK242" s="4"/>
      <c r="EL242" s="4"/>
      <c r="EM242" s="4"/>
      <c r="EN242" s="4"/>
      <c r="EO242" s="4"/>
      <c r="EP242" s="5"/>
      <c r="EQ242" s="172">
        <f>EA242^3+EB242^3+EC242^3+ED242^3+EE242^3+EF242^3+EG242^3+EH242^3+EA243^3+EB243^3+EC243^3+ED243^3+EE243^3+EF243^3+EG243^3+EH243^3</f>
        <v>0</v>
      </c>
      <c r="ER242" s="125">
        <f t="shared" si="43"/>
        <v>0</v>
      </c>
      <c r="ES242" s="95"/>
      <c r="ET242" s="81"/>
      <c r="EU242" s="131"/>
      <c r="EV242" s="131"/>
      <c r="EW242" s="131"/>
      <c r="EX242" s="131"/>
      <c r="EY242" s="131"/>
      <c r="EZ242" s="131"/>
      <c r="FA242" s="83"/>
      <c r="FB242" s="82"/>
      <c r="FC242" s="131"/>
      <c r="FD242" s="131"/>
      <c r="FE242" s="131"/>
      <c r="FF242" s="131"/>
      <c r="FG242" s="131"/>
      <c r="FH242" s="131"/>
      <c r="FI242" s="84"/>
      <c r="FJ242" s="66"/>
      <c r="FK242" s="51"/>
    </row>
    <row r="243" spans="1:167" x14ac:dyDescent="0.2">
      <c r="A243" s="32"/>
      <c r="B243" s="32"/>
      <c r="C243" s="32"/>
      <c r="D243" s="106" t="s">
        <v>242</v>
      </c>
      <c r="E243" s="107" t="s">
        <v>207</v>
      </c>
      <c r="F243" s="110">
        <f>B4+(229*B6)</f>
        <v>230</v>
      </c>
      <c r="G243" s="104"/>
      <c r="H243" s="43"/>
      <c r="I243" s="109"/>
      <c r="J243" s="58"/>
      <c r="K243" s="3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5"/>
      <c r="AA243" s="172">
        <f>S242^3+T242^3+U242^3+V242^3+W242^3+X242^3+Y242^3+Z242^3+S243^3+T243^3+U243^3+V243^3+W243^3+X243^3+Y243^3+Z243^3</f>
        <v>0</v>
      </c>
      <c r="AB243" s="125">
        <f t="shared" si="40"/>
        <v>0</v>
      </c>
      <c r="AC243" s="61"/>
      <c r="AD243" s="81"/>
      <c r="AE243" s="82"/>
      <c r="AF243" s="82"/>
      <c r="AG243" s="82"/>
      <c r="AH243" s="83"/>
      <c r="AI243" s="83"/>
      <c r="AJ243" s="83"/>
      <c r="AK243" s="83"/>
      <c r="AL243" s="82"/>
      <c r="AM243" s="82"/>
      <c r="AN243" s="82"/>
      <c r="AO243" s="82"/>
      <c r="AP243" s="83"/>
      <c r="AQ243" s="83"/>
      <c r="AR243" s="83"/>
      <c r="AS243" s="84"/>
      <c r="AT243" s="66"/>
      <c r="AU243" s="51"/>
      <c r="AW243" s="109"/>
      <c r="AX243" s="58"/>
      <c r="AY243" s="3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5"/>
      <c r="BO243" s="172">
        <f>BG242^3+BH242^3+BI242^3+BJ242^3+BK242^3+BL242^3+BM242^3+BN242^3+BG243^3+BH243^3+BI243^3+BJ243^3+BK243^3+BL243^3+BM243^3+BN243^3</f>
        <v>0</v>
      </c>
      <c r="BP243" s="125">
        <f t="shared" si="41"/>
        <v>0</v>
      </c>
      <c r="BQ243" s="61"/>
      <c r="BR243" s="81"/>
      <c r="BS243" s="82"/>
      <c r="BT243" s="82"/>
      <c r="BU243" s="82"/>
      <c r="BV243" s="82"/>
      <c r="BW243" s="82"/>
      <c r="BX243" s="82"/>
      <c r="BY243" s="82"/>
      <c r="BZ243" s="83"/>
      <c r="CA243" s="83"/>
      <c r="CB243" s="83"/>
      <c r="CC243" s="83"/>
      <c r="CD243" s="83"/>
      <c r="CE243" s="83"/>
      <c r="CF243" s="83"/>
      <c r="CG243" s="84"/>
      <c r="CH243" s="66"/>
      <c r="CI243" s="51"/>
      <c r="CJ243" s="144"/>
      <c r="CK243" s="109"/>
      <c r="CL243" s="58"/>
      <c r="CM243" s="3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5"/>
      <c r="DC243" s="172">
        <f>CU242^3+CV242^3+CW242^3+CX242^3+CY242^3+CZ242^3+DA242^3+DB242^3+CU243^3+CV243^3+CW243^3+CX243^3+CY243^3+CZ243^3+DA243^3+DB243^3</f>
        <v>0</v>
      </c>
      <c r="DD243" s="125">
        <f t="shared" si="42"/>
        <v>0</v>
      </c>
      <c r="DE243" s="61"/>
      <c r="DF243" s="89"/>
      <c r="DG243" s="83"/>
      <c r="DH243" s="82"/>
      <c r="DI243" s="82"/>
      <c r="DJ243" s="83"/>
      <c r="DK243" s="83"/>
      <c r="DL243" s="82"/>
      <c r="DM243" s="82"/>
      <c r="DN243" s="83"/>
      <c r="DO243" s="83"/>
      <c r="DP243" s="82"/>
      <c r="DQ243" s="82"/>
      <c r="DR243" s="83"/>
      <c r="DS243" s="83"/>
      <c r="DT243" s="82"/>
      <c r="DU243" s="86"/>
      <c r="DV243" s="66"/>
      <c r="DW243" s="51"/>
      <c r="DY243" s="109"/>
      <c r="DZ243" s="58"/>
      <c r="EA243" s="3"/>
      <c r="EB243" s="4"/>
      <c r="EC243" s="4"/>
      <c r="ED243" s="4"/>
      <c r="EE243" s="4"/>
      <c r="EF243" s="4"/>
      <c r="EG243" s="4"/>
      <c r="EH243" s="4"/>
      <c r="EI243" s="4"/>
      <c r="EJ243" s="4"/>
      <c r="EK243" s="4"/>
      <c r="EL243" s="4"/>
      <c r="EM243" s="4"/>
      <c r="EN243" s="4"/>
      <c r="EO243" s="4"/>
      <c r="EP243" s="5"/>
      <c r="EQ243" s="172">
        <f>EI242^3+EJ242^3+EK242^3+EL242^3+EM242^3+EN242^3+EO242^3+EP242^3+EI243^3+EJ243^3+EK243^3+EL243^3+EM243^3+EN243^3+EO243^3+EP243^3</f>
        <v>0</v>
      </c>
      <c r="ER243" s="125">
        <f t="shared" si="43"/>
        <v>0</v>
      </c>
      <c r="ES243" s="61"/>
      <c r="ET243" s="174"/>
      <c r="EU243" s="82"/>
      <c r="EV243" s="131"/>
      <c r="EW243" s="131"/>
      <c r="EX243" s="131"/>
      <c r="EY243" s="131"/>
      <c r="EZ243" s="83"/>
      <c r="FA243" s="131"/>
      <c r="FB243" s="131"/>
      <c r="FC243" s="82"/>
      <c r="FD243" s="131"/>
      <c r="FE243" s="131"/>
      <c r="FF243" s="131"/>
      <c r="FG243" s="131"/>
      <c r="FH243" s="83"/>
      <c r="FI243" s="175"/>
      <c r="FJ243" s="66"/>
      <c r="FK243" s="51"/>
    </row>
    <row r="244" spans="1:167" x14ac:dyDescent="0.2">
      <c r="A244" s="32"/>
      <c r="B244" s="32"/>
      <c r="C244" s="32"/>
      <c r="D244" s="106" t="s">
        <v>147</v>
      </c>
      <c r="E244" s="107" t="s">
        <v>207</v>
      </c>
      <c r="F244" s="110">
        <f>B4+(230*B6)</f>
        <v>231</v>
      </c>
      <c r="G244" s="104"/>
      <c r="H244" s="43"/>
      <c r="I244" s="109"/>
      <c r="J244" s="58"/>
      <c r="K244" s="3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5"/>
      <c r="AA244" s="172">
        <f>K244^3+L244^3+M244^3+N244^3+O244^3+P244^3+Q244^3+R244^3+K245^3+L245^3+M245^3+N245^3+O245^3+P245^3+Q245^3+R245^3</f>
        <v>0</v>
      </c>
      <c r="AB244" s="125">
        <f t="shared" si="40"/>
        <v>0</v>
      </c>
      <c r="AC244" s="61"/>
      <c r="AD244" s="81"/>
      <c r="AE244" s="82"/>
      <c r="AF244" s="82"/>
      <c r="AG244" s="82"/>
      <c r="AH244" s="83"/>
      <c r="AI244" s="83"/>
      <c r="AJ244" s="83"/>
      <c r="AK244" s="83"/>
      <c r="AL244" s="82"/>
      <c r="AM244" s="82"/>
      <c r="AN244" s="82"/>
      <c r="AO244" s="82"/>
      <c r="AP244" s="83"/>
      <c r="AQ244" s="83"/>
      <c r="AR244" s="83"/>
      <c r="AS244" s="84"/>
      <c r="AT244" s="66"/>
      <c r="AU244" s="51"/>
      <c r="AW244" s="109"/>
      <c r="AX244" s="58"/>
      <c r="AY244" s="3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5"/>
      <c r="BO244" s="172">
        <f>AY244^3+AZ244^3+BA244^3+BB244^3+BC244^3+BD244^3+BE244^3+BF244^3+AY245^3+AZ245^3+BA245^3+BB245^3+BC245^3+BD245^3+BE245^3+BF245^3</f>
        <v>0</v>
      </c>
      <c r="BP244" s="125">
        <f t="shared" si="41"/>
        <v>0</v>
      </c>
      <c r="BQ244" s="61"/>
      <c r="BR244" s="89"/>
      <c r="BS244" s="83"/>
      <c r="BT244" s="83"/>
      <c r="BU244" s="83"/>
      <c r="BV244" s="83"/>
      <c r="BW244" s="83"/>
      <c r="BX244" s="83"/>
      <c r="BY244" s="83"/>
      <c r="BZ244" s="82"/>
      <c r="CA244" s="82"/>
      <c r="CB244" s="82"/>
      <c r="CC244" s="82"/>
      <c r="CD244" s="82"/>
      <c r="CE244" s="82"/>
      <c r="CF244" s="82"/>
      <c r="CG244" s="86"/>
      <c r="CH244" s="66"/>
      <c r="CI244" s="51"/>
      <c r="CJ244" s="144"/>
      <c r="CK244" s="109"/>
      <c r="CL244" s="58"/>
      <c r="CM244" s="3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5"/>
      <c r="DC244" s="172">
        <f>CM244^3+CN244^3+CO244^3+CP244^3+CQ244^3+CR244^3+CS244^3+CT244^3+CM245^3+CN245^3+CO245^3+CP245^3+CQ245^3+CR245^3+CS245^3+CT245^3</f>
        <v>0</v>
      </c>
      <c r="DD244" s="125">
        <f t="shared" si="42"/>
        <v>0</v>
      </c>
      <c r="DE244" s="61"/>
      <c r="DF244" s="89"/>
      <c r="DG244" s="83"/>
      <c r="DH244" s="82"/>
      <c r="DI244" s="82"/>
      <c r="DJ244" s="83"/>
      <c r="DK244" s="83"/>
      <c r="DL244" s="82"/>
      <c r="DM244" s="82"/>
      <c r="DN244" s="83"/>
      <c r="DO244" s="83"/>
      <c r="DP244" s="82"/>
      <c r="DQ244" s="82"/>
      <c r="DR244" s="83"/>
      <c r="DS244" s="83"/>
      <c r="DT244" s="82"/>
      <c r="DU244" s="86"/>
      <c r="DV244" s="66"/>
      <c r="DW244" s="51"/>
      <c r="DY244" s="109"/>
      <c r="DZ244" s="58"/>
      <c r="EA244" s="3"/>
      <c r="EB244" s="4"/>
      <c r="EC244" s="4"/>
      <c r="ED244" s="4"/>
      <c r="EE244" s="4"/>
      <c r="EF244" s="4"/>
      <c r="EG244" s="4"/>
      <c r="EH244" s="4"/>
      <c r="EI244" s="4"/>
      <c r="EJ244" s="4"/>
      <c r="EK244" s="4"/>
      <c r="EL244" s="4"/>
      <c r="EM244" s="4"/>
      <c r="EN244" s="4"/>
      <c r="EO244" s="4"/>
      <c r="EP244" s="5"/>
      <c r="EQ244" s="172">
        <f>EA244^3+EB244^3+EC244^3+ED244^3+EE244^3+EF244^3+EG244^3+EH244^3+EA245^3+EB245^3+EC245^3+ED245^3+EE245^3+EF245^3+EG245^3+EH245^3</f>
        <v>0</v>
      </c>
      <c r="ER244" s="125">
        <f t="shared" si="43"/>
        <v>0</v>
      </c>
      <c r="ES244" s="61"/>
      <c r="ET244" s="174"/>
      <c r="EU244" s="131"/>
      <c r="EV244" s="82"/>
      <c r="EW244" s="131"/>
      <c r="EX244" s="131"/>
      <c r="EY244" s="83"/>
      <c r="EZ244" s="131"/>
      <c r="FA244" s="131"/>
      <c r="FB244" s="131"/>
      <c r="FC244" s="131"/>
      <c r="FD244" s="82"/>
      <c r="FE244" s="131"/>
      <c r="FF244" s="131"/>
      <c r="FG244" s="83"/>
      <c r="FH244" s="131"/>
      <c r="FI244" s="175"/>
      <c r="FJ244" s="66"/>
      <c r="FK244" s="51"/>
    </row>
    <row r="245" spans="1:167" x14ac:dyDescent="0.2">
      <c r="A245" s="32"/>
      <c r="B245" s="32"/>
      <c r="C245" s="32"/>
      <c r="D245" s="106" t="s">
        <v>48</v>
      </c>
      <c r="E245" s="107" t="s">
        <v>207</v>
      </c>
      <c r="F245" s="108">
        <f>B4+(231*B6)</f>
        <v>232</v>
      </c>
      <c r="G245" s="104"/>
      <c r="H245" s="43"/>
      <c r="I245" s="109"/>
      <c r="J245" s="58"/>
      <c r="K245" s="3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5"/>
      <c r="AA245" s="172">
        <f>S244^3+T244^3+U244^3+V244^3+W244^3+X244^3+Y244^3+Z244^3+S245^3+T245^3+U245^3+V245^3+W245^3+X245^3+Y245^3+Z245^3</f>
        <v>0</v>
      </c>
      <c r="AB245" s="125">
        <f t="shared" si="40"/>
        <v>0</v>
      </c>
      <c r="AC245" s="61"/>
      <c r="AD245" s="81"/>
      <c r="AE245" s="82"/>
      <c r="AF245" s="82"/>
      <c r="AG245" s="82"/>
      <c r="AH245" s="83"/>
      <c r="AI245" s="83"/>
      <c r="AJ245" s="83"/>
      <c r="AK245" s="83"/>
      <c r="AL245" s="82"/>
      <c r="AM245" s="82"/>
      <c r="AN245" s="82"/>
      <c r="AO245" s="82"/>
      <c r="AP245" s="83"/>
      <c r="AQ245" s="83"/>
      <c r="AR245" s="83"/>
      <c r="AS245" s="84"/>
      <c r="AT245" s="66"/>
      <c r="AU245" s="51"/>
      <c r="AW245" s="109"/>
      <c r="AX245" s="58"/>
      <c r="AY245" s="3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5"/>
      <c r="BO245" s="172">
        <f>BG244^3+BH244^3+BI244^3+BJ244^3+BK244^3+BL244^3+BM244^3+BN244^3+BG245^3+BH245^3+BI245^3+BJ245^3+BK245^3+BL245^3+BM245^3+BN245^3</f>
        <v>0</v>
      </c>
      <c r="BP245" s="125">
        <f t="shared" si="41"/>
        <v>0</v>
      </c>
      <c r="BQ245" s="61"/>
      <c r="BR245" s="89"/>
      <c r="BS245" s="83"/>
      <c r="BT245" s="83"/>
      <c r="BU245" s="83"/>
      <c r="BV245" s="83"/>
      <c r="BW245" s="83"/>
      <c r="BX245" s="83"/>
      <c r="BY245" s="83"/>
      <c r="BZ245" s="82"/>
      <c r="CA245" s="82"/>
      <c r="CB245" s="82"/>
      <c r="CC245" s="82"/>
      <c r="CD245" s="82"/>
      <c r="CE245" s="82"/>
      <c r="CF245" s="82"/>
      <c r="CG245" s="86"/>
      <c r="CH245" s="66"/>
      <c r="CI245" s="51"/>
      <c r="CJ245" s="144"/>
      <c r="CK245" s="109"/>
      <c r="CL245" s="58"/>
      <c r="CM245" s="3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/>
      <c r="DA245" s="4"/>
      <c r="DB245" s="5"/>
      <c r="DC245" s="172">
        <f>CU244^3+CV244^3+CW244^3+CX244^3+CY244^3+CZ244^3+DA244^3+DB244^3+CU245^3+CV245^3+CW245^3+CX245^3+CY245^3+CZ245^3+DA245^3+DB245^3</f>
        <v>0</v>
      </c>
      <c r="DD245" s="125">
        <f t="shared" si="42"/>
        <v>0</v>
      </c>
      <c r="DE245" s="61"/>
      <c r="DF245" s="89"/>
      <c r="DG245" s="83"/>
      <c r="DH245" s="82"/>
      <c r="DI245" s="82"/>
      <c r="DJ245" s="83"/>
      <c r="DK245" s="83"/>
      <c r="DL245" s="82"/>
      <c r="DM245" s="82"/>
      <c r="DN245" s="83"/>
      <c r="DO245" s="83"/>
      <c r="DP245" s="82"/>
      <c r="DQ245" s="82"/>
      <c r="DR245" s="83"/>
      <c r="DS245" s="83"/>
      <c r="DT245" s="82"/>
      <c r="DU245" s="86"/>
      <c r="DV245" s="66"/>
      <c r="DW245" s="51"/>
      <c r="DY245" s="109"/>
      <c r="DZ245" s="58"/>
      <c r="EA245" s="3"/>
      <c r="EB245" s="4"/>
      <c r="EC245" s="4"/>
      <c r="ED245" s="4"/>
      <c r="EE245" s="4"/>
      <c r="EF245" s="4"/>
      <c r="EG245" s="4"/>
      <c r="EH245" s="4"/>
      <c r="EI245" s="4"/>
      <c r="EJ245" s="4"/>
      <c r="EK245" s="4"/>
      <c r="EL245" s="4"/>
      <c r="EM245" s="4"/>
      <c r="EN245" s="4"/>
      <c r="EO245" s="4"/>
      <c r="EP245" s="5"/>
      <c r="EQ245" s="172">
        <f>EI244^3+EJ244^3+EK244^3+EL244^3+EM244^3+EN244^3+EO244^3+EP244^3+EI245^3+EJ245^3+EK245^3+EL245^3+EM245^3+EN245^3+EO245^3+EP245^3</f>
        <v>0</v>
      </c>
      <c r="ER245" s="125">
        <f t="shared" si="43"/>
        <v>0</v>
      </c>
      <c r="ES245" s="61"/>
      <c r="ET245" s="174"/>
      <c r="EU245" s="131"/>
      <c r="EV245" s="131"/>
      <c r="EW245" s="82"/>
      <c r="EX245" s="83"/>
      <c r="EY245" s="131"/>
      <c r="EZ245" s="131"/>
      <c r="FA245" s="131"/>
      <c r="FB245" s="131"/>
      <c r="FC245" s="131"/>
      <c r="FD245" s="131"/>
      <c r="FE245" s="82"/>
      <c r="FF245" s="83"/>
      <c r="FG245" s="131"/>
      <c r="FH245" s="131"/>
      <c r="FI245" s="175"/>
      <c r="FJ245" s="66"/>
      <c r="FK245" s="51"/>
    </row>
    <row r="246" spans="1:167" x14ac:dyDescent="0.2">
      <c r="A246" s="32"/>
      <c r="B246" s="32"/>
      <c r="C246" s="32"/>
      <c r="D246" s="106" t="s">
        <v>63</v>
      </c>
      <c r="E246" s="107" t="s">
        <v>207</v>
      </c>
      <c r="F246" s="108">
        <f>B4+(232*B6)</f>
        <v>233</v>
      </c>
      <c r="G246" s="104"/>
      <c r="H246" s="43"/>
      <c r="I246" s="109"/>
      <c r="J246" s="58"/>
      <c r="K246" s="3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5"/>
      <c r="AA246" s="172">
        <f>K246^3+L246^3+M246^3+N246^3+O246^3+P246^3+Q246^3+R246^3+K247^3+L247^3+M247^3+N247^3+O247^3+P247^3+Q247^3+R247^3</f>
        <v>0</v>
      </c>
      <c r="AB246" s="125">
        <f t="shared" si="40"/>
        <v>0</v>
      </c>
      <c r="AC246" s="61"/>
      <c r="AD246" s="89"/>
      <c r="AE246" s="83"/>
      <c r="AF246" s="83"/>
      <c r="AG246" s="83"/>
      <c r="AH246" s="82"/>
      <c r="AI246" s="82"/>
      <c r="AJ246" s="82"/>
      <c r="AK246" s="82"/>
      <c r="AL246" s="83"/>
      <c r="AM246" s="83"/>
      <c r="AN246" s="83"/>
      <c r="AO246" s="83"/>
      <c r="AP246" s="82"/>
      <c r="AQ246" s="82"/>
      <c r="AR246" s="82"/>
      <c r="AS246" s="86"/>
      <c r="AT246" s="66"/>
      <c r="AU246" s="51"/>
      <c r="AW246" s="109"/>
      <c r="AX246" s="58"/>
      <c r="AY246" s="3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5"/>
      <c r="BO246" s="172">
        <f>AY246^3+AZ246^3+BA246^3+BB246^3+BC246^3+BD246^3+BE246^3+BF246^3+AY247^3+AZ247^3+BA247^3+BB247^3+BC247^3+BD247^3+BE247^3+BF247^3</f>
        <v>0</v>
      </c>
      <c r="BP246" s="125">
        <f t="shared" si="41"/>
        <v>0</v>
      </c>
      <c r="BQ246" s="61"/>
      <c r="BR246" s="81"/>
      <c r="BS246" s="82"/>
      <c r="BT246" s="82"/>
      <c r="BU246" s="82"/>
      <c r="BV246" s="82"/>
      <c r="BW246" s="82"/>
      <c r="BX246" s="82"/>
      <c r="BY246" s="82"/>
      <c r="BZ246" s="83"/>
      <c r="CA246" s="83"/>
      <c r="CB246" s="83"/>
      <c r="CC246" s="83"/>
      <c r="CD246" s="83"/>
      <c r="CE246" s="83"/>
      <c r="CF246" s="83"/>
      <c r="CG246" s="84"/>
      <c r="CH246" s="66"/>
      <c r="CI246" s="51"/>
      <c r="CJ246" s="144"/>
      <c r="CK246" s="109"/>
      <c r="CL246" s="58"/>
      <c r="CM246" s="3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5"/>
      <c r="DC246" s="172">
        <f>CM246^3+CN246^3+CO246^3+CP246^3+CQ246^3+CR246^3+CS246^3+CT246^3+CM247^3+CN247^3+CO247^3+CP247^3+CQ247^3+CR247^3+CS247^3+CT247^3</f>
        <v>0</v>
      </c>
      <c r="DD246" s="125">
        <f t="shared" si="42"/>
        <v>0</v>
      </c>
      <c r="DE246" s="61"/>
      <c r="DF246" s="89"/>
      <c r="DG246" s="83"/>
      <c r="DH246" s="82"/>
      <c r="DI246" s="82"/>
      <c r="DJ246" s="83"/>
      <c r="DK246" s="83"/>
      <c r="DL246" s="82"/>
      <c r="DM246" s="82"/>
      <c r="DN246" s="83"/>
      <c r="DO246" s="83"/>
      <c r="DP246" s="82"/>
      <c r="DQ246" s="82"/>
      <c r="DR246" s="83"/>
      <c r="DS246" s="83"/>
      <c r="DT246" s="82"/>
      <c r="DU246" s="86"/>
      <c r="DV246" s="66"/>
      <c r="DW246" s="51"/>
      <c r="DY246" s="109"/>
      <c r="DZ246" s="58"/>
      <c r="EA246" s="3"/>
      <c r="EB246" s="4"/>
      <c r="EC246" s="4"/>
      <c r="ED246" s="4"/>
      <c r="EE246" s="4"/>
      <c r="EF246" s="4"/>
      <c r="EG246" s="4"/>
      <c r="EH246" s="4"/>
      <c r="EI246" s="4"/>
      <c r="EJ246" s="4"/>
      <c r="EK246" s="4"/>
      <c r="EL246" s="4"/>
      <c r="EM246" s="4"/>
      <c r="EN246" s="4"/>
      <c r="EO246" s="4"/>
      <c r="EP246" s="5"/>
      <c r="EQ246" s="172">
        <f>EA246^3+EB246^3+EC246^3+ED246^3+EE246^3+EF246^3+EG246^3+EH246^3+EA247^3+EB247^3+EC247^3+ED247^3+EE247^3+EF247^3+EG247^3+EH247^3</f>
        <v>0</v>
      </c>
      <c r="ER246" s="125">
        <f t="shared" si="43"/>
        <v>0</v>
      </c>
      <c r="ES246" s="61"/>
      <c r="ET246" s="174"/>
      <c r="EU246" s="131"/>
      <c r="EV246" s="131"/>
      <c r="EW246" s="83"/>
      <c r="EX246" s="82"/>
      <c r="EY246" s="131"/>
      <c r="EZ246" s="131"/>
      <c r="FA246" s="131"/>
      <c r="FB246" s="131"/>
      <c r="FC246" s="131"/>
      <c r="FD246" s="131"/>
      <c r="FE246" s="83"/>
      <c r="FF246" s="82"/>
      <c r="FG246" s="131"/>
      <c r="FH246" s="131"/>
      <c r="FI246" s="175"/>
      <c r="FJ246" s="66"/>
      <c r="FK246" s="51"/>
    </row>
    <row r="247" spans="1:167" x14ac:dyDescent="0.2">
      <c r="A247" s="32"/>
      <c r="B247" s="32"/>
      <c r="C247" s="32"/>
      <c r="D247" s="106" t="s">
        <v>155</v>
      </c>
      <c r="E247" s="107" t="s">
        <v>207</v>
      </c>
      <c r="F247" s="110">
        <f>B4+(233*B6)</f>
        <v>234</v>
      </c>
      <c r="G247" s="104"/>
      <c r="H247" s="43"/>
      <c r="I247" s="109"/>
      <c r="J247" s="58"/>
      <c r="K247" s="3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5"/>
      <c r="AA247" s="172">
        <f>S246^3+T246^3+U246^3+V246^3+W246^3+X246^3+Y246^3+Z246^3+S247^3+T247^3+U247^3+V247^3+W247^3+X247^3+Y247^3+Z247^3</f>
        <v>0</v>
      </c>
      <c r="AB247" s="125">
        <f t="shared" si="40"/>
        <v>0</v>
      </c>
      <c r="AC247" s="61"/>
      <c r="AD247" s="89"/>
      <c r="AE247" s="83"/>
      <c r="AF247" s="83"/>
      <c r="AG247" s="83"/>
      <c r="AH247" s="82"/>
      <c r="AI247" s="82"/>
      <c r="AJ247" s="82"/>
      <c r="AK247" s="82"/>
      <c r="AL247" s="83"/>
      <c r="AM247" s="83"/>
      <c r="AN247" s="83"/>
      <c r="AO247" s="83"/>
      <c r="AP247" s="82"/>
      <c r="AQ247" s="82"/>
      <c r="AR247" s="82"/>
      <c r="AS247" s="86"/>
      <c r="AT247" s="66"/>
      <c r="AU247" s="51"/>
      <c r="AW247" s="109"/>
      <c r="AX247" s="58"/>
      <c r="AY247" s="3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5"/>
      <c r="BO247" s="172">
        <f>BG246^3+BH246^3+BI246^3+BJ246^3+BK246^3+BL246^3+BM246^3+BN246^3+BG247^3+BH247^3+BI247^3+BJ247^3+BK247^3+BL247^3+BM247^3+BN247^3</f>
        <v>0</v>
      </c>
      <c r="BP247" s="125">
        <f t="shared" si="41"/>
        <v>0</v>
      </c>
      <c r="BQ247" s="61"/>
      <c r="BR247" s="81"/>
      <c r="BS247" s="82"/>
      <c r="BT247" s="82"/>
      <c r="BU247" s="82"/>
      <c r="BV247" s="82"/>
      <c r="BW247" s="82"/>
      <c r="BX247" s="82"/>
      <c r="BY247" s="82"/>
      <c r="BZ247" s="83"/>
      <c r="CA247" s="83"/>
      <c r="CB247" s="83"/>
      <c r="CC247" s="83"/>
      <c r="CD247" s="83"/>
      <c r="CE247" s="83"/>
      <c r="CF247" s="83"/>
      <c r="CG247" s="84"/>
      <c r="CH247" s="66"/>
      <c r="CI247" s="51"/>
      <c r="CJ247" s="144"/>
      <c r="CK247" s="109"/>
      <c r="CL247" s="58"/>
      <c r="CM247" s="3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5"/>
      <c r="DC247" s="172">
        <f>CU246^3+CV246^3+CW246^3+CX246^3+CY246^3+CZ246^3+DA246^3+DB246^3+CU247^3+CV247^3+CW247^3+CX247^3+CY247^3+CZ247^3+DA247^3+DB247^3</f>
        <v>0</v>
      </c>
      <c r="DD247" s="125">
        <f t="shared" si="42"/>
        <v>0</v>
      </c>
      <c r="DE247" s="61"/>
      <c r="DF247" s="89"/>
      <c r="DG247" s="83"/>
      <c r="DH247" s="82"/>
      <c r="DI247" s="82"/>
      <c r="DJ247" s="83"/>
      <c r="DK247" s="83"/>
      <c r="DL247" s="82"/>
      <c r="DM247" s="82"/>
      <c r="DN247" s="83"/>
      <c r="DO247" s="83"/>
      <c r="DP247" s="82"/>
      <c r="DQ247" s="82"/>
      <c r="DR247" s="83"/>
      <c r="DS247" s="83"/>
      <c r="DT247" s="82"/>
      <c r="DU247" s="86"/>
      <c r="DV247" s="66"/>
      <c r="DW247" s="51"/>
      <c r="DY247" s="109"/>
      <c r="DZ247" s="58"/>
      <c r="EA247" s="3"/>
      <c r="EB247" s="4"/>
      <c r="EC247" s="4"/>
      <c r="ED247" s="4"/>
      <c r="EE247" s="4"/>
      <c r="EF247" s="4"/>
      <c r="EG247" s="4"/>
      <c r="EH247" s="4"/>
      <c r="EI247" s="4"/>
      <c r="EJ247" s="4"/>
      <c r="EK247" s="4"/>
      <c r="EL247" s="4"/>
      <c r="EM247" s="4"/>
      <c r="EN247" s="4"/>
      <c r="EO247" s="4"/>
      <c r="EP247" s="5"/>
      <c r="EQ247" s="172">
        <f>EI246^3+EJ246^3+EK246^3+EL246^3+EM246^3+EN246^3+EO246^3+EP246^3+EI247^3+EJ247^3+EK247^3+EL247^3+EM247^3+EN247^3+EO247^3+EP247^3</f>
        <v>0</v>
      </c>
      <c r="ER247" s="125">
        <f t="shared" si="43"/>
        <v>0</v>
      </c>
      <c r="ES247" s="61"/>
      <c r="ET247" s="174"/>
      <c r="EU247" s="131"/>
      <c r="EV247" s="83"/>
      <c r="EW247" s="131"/>
      <c r="EX247" s="131"/>
      <c r="EY247" s="82"/>
      <c r="EZ247" s="131"/>
      <c r="FA247" s="131"/>
      <c r="FB247" s="131"/>
      <c r="FC247" s="131"/>
      <c r="FD247" s="83"/>
      <c r="FE247" s="131"/>
      <c r="FF247" s="131"/>
      <c r="FG247" s="82"/>
      <c r="FH247" s="131"/>
      <c r="FI247" s="175"/>
      <c r="FJ247" s="66"/>
      <c r="FK247" s="51"/>
    </row>
    <row r="248" spans="1:167" x14ac:dyDescent="0.2">
      <c r="A248" s="32"/>
      <c r="B248" s="32"/>
      <c r="C248" s="32"/>
      <c r="D248" s="106" t="s">
        <v>250</v>
      </c>
      <c r="E248" s="107" t="s">
        <v>207</v>
      </c>
      <c r="F248" s="110">
        <f>B4+(234*B6)</f>
        <v>235</v>
      </c>
      <c r="G248" s="104"/>
      <c r="H248" s="43"/>
      <c r="I248" s="109"/>
      <c r="J248" s="58"/>
      <c r="K248" s="3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5"/>
      <c r="AA248" s="172">
        <f>K248^3+L248^3+M248^3+N248^3+O248^3+P248^3+Q248^3+R248^3+K249^3+L249^3+M249^3+N249^3+O249^3+P249^3+Q249^3+R249^3</f>
        <v>0</v>
      </c>
      <c r="AB248" s="125">
        <f t="shared" si="40"/>
        <v>0</v>
      </c>
      <c r="AC248" s="61"/>
      <c r="AD248" s="89"/>
      <c r="AE248" s="83"/>
      <c r="AF248" s="83"/>
      <c r="AG248" s="83"/>
      <c r="AH248" s="82"/>
      <c r="AI248" s="82"/>
      <c r="AJ248" s="82"/>
      <c r="AK248" s="82"/>
      <c r="AL248" s="83"/>
      <c r="AM248" s="83"/>
      <c r="AN248" s="83"/>
      <c r="AO248" s="83"/>
      <c r="AP248" s="82"/>
      <c r="AQ248" s="82"/>
      <c r="AR248" s="82"/>
      <c r="AS248" s="86"/>
      <c r="AT248" s="66"/>
      <c r="AU248" s="51"/>
      <c r="AW248" s="109"/>
      <c r="AX248" s="58"/>
      <c r="AY248" s="3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5"/>
      <c r="BO248" s="172">
        <f>AY248^3+AZ248^3+BA248^3+BB248^3+BC248^3+BD248^3+BE248^3+BF248^3+AY249^3+AZ249^3+BA249^3+BB249^3+BC249^3+BD249^3+BE249^3+BF249^3</f>
        <v>0</v>
      </c>
      <c r="BP248" s="125">
        <f t="shared" si="41"/>
        <v>0</v>
      </c>
      <c r="BQ248" s="61"/>
      <c r="BR248" s="89"/>
      <c r="BS248" s="83"/>
      <c r="BT248" s="83"/>
      <c r="BU248" s="83"/>
      <c r="BV248" s="83"/>
      <c r="BW248" s="83"/>
      <c r="BX248" s="83"/>
      <c r="BY248" s="83"/>
      <c r="BZ248" s="82"/>
      <c r="CA248" s="82"/>
      <c r="CB248" s="82"/>
      <c r="CC248" s="82"/>
      <c r="CD248" s="82"/>
      <c r="CE248" s="82"/>
      <c r="CF248" s="82"/>
      <c r="CG248" s="86"/>
      <c r="CH248" s="66"/>
      <c r="CI248" s="51"/>
      <c r="CJ248" s="144"/>
      <c r="CK248" s="109"/>
      <c r="CL248" s="58"/>
      <c r="CM248" s="3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5"/>
      <c r="DC248" s="172">
        <f>CM248^3+CN248^3+CO248^3+CP248^3+CQ248^3+CR248^3+CS248^3+CT248^3+CM249^3+CN249^3+CO249^3+CP249^3+CQ249^3+CR249^3+CS249^3+CT249^3</f>
        <v>0</v>
      </c>
      <c r="DD248" s="125">
        <f t="shared" si="42"/>
        <v>0</v>
      </c>
      <c r="DE248" s="61"/>
      <c r="DF248" s="89"/>
      <c r="DG248" s="83"/>
      <c r="DH248" s="82"/>
      <c r="DI248" s="82"/>
      <c r="DJ248" s="83"/>
      <c r="DK248" s="83"/>
      <c r="DL248" s="82"/>
      <c r="DM248" s="82"/>
      <c r="DN248" s="83"/>
      <c r="DO248" s="83"/>
      <c r="DP248" s="82"/>
      <c r="DQ248" s="82"/>
      <c r="DR248" s="83"/>
      <c r="DS248" s="83"/>
      <c r="DT248" s="82"/>
      <c r="DU248" s="86"/>
      <c r="DV248" s="66"/>
      <c r="DW248" s="51"/>
      <c r="DY248" s="109"/>
      <c r="DZ248" s="58"/>
      <c r="EA248" s="3"/>
      <c r="EB248" s="4"/>
      <c r="EC248" s="4"/>
      <c r="ED248" s="4"/>
      <c r="EE248" s="4"/>
      <c r="EF248" s="4"/>
      <c r="EG248" s="4"/>
      <c r="EH248" s="4"/>
      <c r="EI248" s="4"/>
      <c r="EJ248" s="4"/>
      <c r="EK248" s="4"/>
      <c r="EL248" s="4"/>
      <c r="EM248" s="4"/>
      <c r="EN248" s="4"/>
      <c r="EO248" s="4"/>
      <c r="EP248" s="5"/>
      <c r="EQ248" s="172">
        <f>EA248^3+EB248^3+EC248^3+ED248^3+EE248^3+EF248^3+EG248^3+EH248^3+EA249^3+EB249^3+EC249^3+ED249^3+EE249^3+EF249^3+EG249^3+EH249^3</f>
        <v>0</v>
      </c>
      <c r="ER248" s="125">
        <f t="shared" si="43"/>
        <v>0</v>
      </c>
      <c r="ES248" s="61"/>
      <c r="ET248" s="174"/>
      <c r="EU248" s="83"/>
      <c r="EV248" s="131"/>
      <c r="EW248" s="131"/>
      <c r="EX248" s="131"/>
      <c r="EY248" s="131"/>
      <c r="EZ248" s="82"/>
      <c r="FA248" s="131"/>
      <c r="FB248" s="131"/>
      <c r="FC248" s="83"/>
      <c r="FD248" s="131"/>
      <c r="FE248" s="131"/>
      <c r="FF248" s="131"/>
      <c r="FG248" s="131"/>
      <c r="FH248" s="82"/>
      <c r="FI248" s="175"/>
      <c r="FJ248" s="66"/>
      <c r="FK248" s="51"/>
    </row>
    <row r="249" spans="1:167" x14ac:dyDescent="0.2">
      <c r="A249" s="32"/>
      <c r="B249" s="32"/>
      <c r="C249" s="32"/>
      <c r="D249" s="106" t="s">
        <v>39</v>
      </c>
      <c r="E249" s="107" t="s">
        <v>207</v>
      </c>
      <c r="F249" s="108">
        <f>B4+(235*B6)</f>
        <v>236</v>
      </c>
      <c r="G249" s="104"/>
      <c r="H249" s="43"/>
      <c r="I249" s="109"/>
      <c r="J249" s="58"/>
      <c r="K249" s="7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9"/>
      <c r="AA249" s="172">
        <f>S248^3+T248^3+U248^3+V248^3+W248^3+X248^3+Y248^3+Z248^3+S249^3+T249^3+U249^3+V249^3+W249^3+X249^3+Y249^3+Z249^3</f>
        <v>0</v>
      </c>
      <c r="AB249" s="125">
        <f t="shared" si="40"/>
        <v>0</v>
      </c>
      <c r="AC249" s="61"/>
      <c r="AD249" s="116"/>
      <c r="AE249" s="117"/>
      <c r="AF249" s="117"/>
      <c r="AG249" s="117"/>
      <c r="AH249" s="118"/>
      <c r="AI249" s="118"/>
      <c r="AJ249" s="118"/>
      <c r="AK249" s="118"/>
      <c r="AL249" s="117"/>
      <c r="AM249" s="117"/>
      <c r="AN249" s="117"/>
      <c r="AO249" s="117"/>
      <c r="AP249" s="118"/>
      <c r="AQ249" s="118"/>
      <c r="AR249" s="118"/>
      <c r="AS249" s="119"/>
      <c r="AT249" s="32"/>
      <c r="AU249" s="115"/>
      <c r="AW249" s="109"/>
      <c r="AX249" s="58"/>
      <c r="AY249" s="7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9"/>
      <c r="BO249" s="172">
        <f>BG248^3+BH248^3+BI248^3+BJ248^3+BK248^3+BL248^3+BM248^3+BN248^3+BG249^3+BH249^3+BI249^3+BJ249^3+BK249^3+BL249^3+BM249^3+BN249^3</f>
        <v>0</v>
      </c>
      <c r="BP249" s="125">
        <f t="shared" si="41"/>
        <v>0</v>
      </c>
      <c r="BQ249" s="61"/>
      <c r="BR249" s="116"/>
      <c r="BS249" s="117"/>
      <c r="BT249" s="117"/>
      <c r="BU249" s="117"/>
      <c r="BV249" s="117"/>
      <c r="BW249" s="117"/>
      <c r="BX249" s="117"/>
      <c r="BY249" s="117"/>
      <c r="BZ249" s="118"/>
      <c r="CA249" s="118"/>
      <c r="CB249" s="118"/>
      <c r="CC249" s="118"/>
      <c r="CD249" s="118"/>
      <c r="CE249" s="118"/>
      <c r="CF249" s="118"/>
      <c r="CG249" s="119"/>
      <c r="CH249" s="32"/>
      <c r="CI249" s="115"/>
      <c r="CJ249" s="144"/>
      <c r="CK249" s="109"/>
      <c r="CL249" s="58"/>
      <c r="CM249" s="7"/>
      <c r="CN249" s="8"/>
      <c r="CO249" s="8"/>
      <c r="CP249" s="8"/>
      <c r="CQ249" s="8"/>
      <c r="CR249" s="8"/>
      <c r="CS249" s="8"/>
      <c r="CT249" s="8"/>
      <c r="CU249" s="8"/>
      <c r="CV249" s="8"/>
      <c r="CW249" s="8"/>
      <c r="CX249" s="8"/>
      <c r="CY249" s="8"/>
      <c r="CZ249" s="8"/>
      <c r="DA249" s="8"/>
      <c r="DB249" s="9"/>
      <c r="DC249" s="172">
        <f>CU248^3+CV248^3+CW248^3+CX248^3+CY248^3+CZ248^3+DA248^3+DB248^3+CU249^3+CV249^3+CW249^3+CX249^3+CY249^3+CZ249^3+DA249^3+DB249^3</f>
        <v>0</v>
      </c>
      <c r="DD249" s="125">
        <f t="shared" si="42"/>
        <v>0</v>
      </c>
      <c r="DE249" s="61"/>
      <c r="DF249" s="116"/>
      <c r="DG249" s="117"/>
      <c r="DH249" s="118"/>
      <c r="DI249" s="118"/>
      <c r="DJ249" s="117"/>
      <c r="DK249" s="117"/>
      <c r="DL249" s="118"/>
      <c r="DM249" s="118"/>
      <c r="DN249" s="117"/>
      <c r="DO249" s="117"/>
      <c r="DP249" s="118"/>
      <c r="DQ249" s="118"/>
      <c r="DR249" s="117"/>
      <c r="DS249" s="117"/>
      <c r="DT249" s="118"/>
      <c r="DU249" s="119"/>
      <c r="DV249" s="32"/>
      <c r="DW249" s="115"/>
      <c r="DY249" s="109"/>
      <c r="DZ249" s="58"/>
      <c r="EA249" s="7"/>
      <c r="EB249" s="8"/>
      <c r="EC249" s="8"/>
      <c r="ED249" s="8"/>
      <c r="EE249" s="8"/>
      <c r="EF249" s="8"/>
      <c r="EG249" s="8"/>
      <c r="EH249" s="8"/>
      <c r="EI249" s="8"/>
      <c r="EJ249" s="8"/>
      <c r="EK249" s="8"/>
      <c r="EL249" s="8"/>
      <c r="EM249" s="8"/>
      <c r="EN249" s="8"/>
      <c r="EO249" s="8"/>
      <c r="EP249" s="9"/>
      <c r="EQ249" s="172">
        <f>EI248^3+EJ248^3+EK248^3+EL248^3+EM248^3+EN248^3+EO248^3+EP248^3+EI249^3+EJ249^3+EK249^3+EL249^3+EM249^3+EN249^3+EO249^3+EP249^3</f>
        <v>0</v>
      </c>
      <c r="ER249" s="125">
        <f t="shared" si="43"/>
        <v>0</v>
      </c>
      <c r="ES249" s="61"/>
      <c r="ET249" s="116"/>
      <c r="EU249" s="176"/>
      <c r="EV249" s="176"/>
      <c r="EW249" s="176"/>
      <c r="EX249" s="176"/>
      <c r="EY249" s="176"/>
      <c r="EZ249" s="176"/>
      <c r="FA249" s="118"/>
      <c r="FB249" s="117"/>
      <c r="FC249" s="176"/>
      <c r="FD249" s="176"/>
      <c r="FE249" s="176"/>
      <c r="FF249" s="176"/>
      <c r="FG249" s="176"/>
      <c r="FH249" s="176"/>
      <c r="FI249" s="119"/>
      <c r="FJ249" s="32"/>
      <c r="FK249" s="115"/>
    </row>
    <row r="250" spans="1:167" x14ac:dyDescent="0.2">
      <c r="A250" s="32"/>
      <c r="B250" s="32"/>
      <c r="C250" s="32"/>
      <c r="D250" s="106" t="s">
        <v>106</v>
      </c>
      <c r="E250" s="152" t="s">
        <v>207</v>
      </c>
      <c r="F250" s="153">
        <f>B4+(236*B6)</f>
        <v>237</v>
      </c>
      <c r="G250" s="104"/>
      <c r="H250" s="43"/>
      <c r="I250" s="109"/>
      <c r="J250" s="58"/>
      <c r="K250" s="121">
        <f>K234^3+K235^3+K236^3+K237^3+K238^3+K239^3+K240^3+K241^3+L234^3+L235^3+L236^3+L237^3+L238^3+L239^3+L240^3+L241^3</f>
        <v>0</v>
      </c>
      <c r="L250" s="122">
        <f>K249^3+K248^3+K247^3+K246^3+K245^3+K244^3+K243^3+K242^3+L249^3+L248^3+L247^3+L246^3+L245^3+L244^3+L243^3+L242^3</f>
        <v>0</v>
      </c>
      <c r="M250" s="122">
        <f>M234^3+M235^3+M236^3+M237^3+M238^3+M239^3+M240^3+M241^3+N234^3+N235^3+N236^3+N237^3+N238^3+N239^3+N240^3+N241^3</f>
        <v>0</v>
      </c>
      <c r="N250" s="122">
        <f>M249^3+M248^3+M247^3+M246^3+M245^3+M244^3+M243^3+M242^3+N249^3+N248^3+N247^3+N246^3+N245^3+N244^3+N243^3+N242^3</f>
        <v>0</v>
      </c>
      <c r="O250" s="122">
        <f>O234^3+O235^3+O236^3+O237^3+O238^3+O239^3+O240^3+O241^3+P234^3+P235^3+P236^3+P237^3+P238^3+P239^3+P240^3+P241^3</f>
        <v>0</v>
      </c>
      <c r="P250" s="122">
        <f>O249^3+O248^3+O247^3+O246^3+O245^3+O244^3+O243^3+O242^3+P249^3+P248^3+P247^3+P246^3+P245^3+P244^3+P243^3+P242^3</f>
        <v>0</v>
      </c>
      <c r="Q250" s="122">
        <f>Q234^3+Q235^3+Q236^3+Q237^3+Q238^3+Q239^3+Q240^3+Q241^3+R234^3+R235^3+R236^3+R237^3+R238^3+R239^3+R240^3+R241^3</f>
        <v>0</v>
      </c>
      <c r="R250" s="122">
        <f>Q249^3+Q248^3+Q247^3+Q246^3+Q245^3+Q244^3+Q243^3+Q242^3+R249^3+R248^3+R247^3+R246^3+R245^3+R244^3+R243^3+R242^3</f>
        <v>0</v>
      </c>
      <c r="S250" s="122">
        <f>S234^3+S235^3+S236^3+S237^3+S238^3+S239^3+S240^3+S241^3+T234^3+T235^3+T236^3+T237^3+T238^3+T239^3+T240^3+T241^3</f>
        <v>0</v>
      </c>
      <c r="T250" s="122">
        <f>S249^3+S248^3+S247^3+S246^3+S245^3+S244^3+S243^3+S242^3+T249^3+T248^3+T247^3+T246^3+T245^3+T244^3+T243^3+T242^3</f>
        <v>0</v>
      </c>
      <c r="U250" s="122">
        <f>U234^3+U235^3+U236^3+U237^3+U238^3+U239^3+U240^3+U241^3+V234^3+V235^3+V236^3+V237^3+V238^3+V239^3+V240^3+V241^3</f>
        <v>0</v>
      </c>
      <c r="V250" s="122">
        <f>U249^3+U248^3+U247^3+U246^3+U245^3+U244^3+U243^3+U242^3+V249^3+V248^3+V247^3+V246^3+V245^3+V244^3+V243^3+V242^3</f>
        <v>0</v>
      </c>
      <c r="W250" s="122">
        <f>W234^3+W235^3+W236^3+W237^3+W238^3+W239^3+W240^3+W241^3+X234^3+X235^3+X236^3+X237^3+X238^3+X239^3+X240^3+X241^3</f>
        <v>0</v>
      </c>
      <c r="X250" s="122">
        <f>W249^3+W248^3+W247^3+W246^3+W245^3+W244^3+W243^3+W242^3+X249^3+X248^3+X247^3+X246^3+X245^3+X244^3+X243^3+X242^3</f>
        <v>0</v>
      </c>
      <c r="Y250" s="122">
        <f>Y234^3+Y235^3+Y236^3+Y237^3+Y238^3+Y239^3+Y240^3+Y241^3+Z234^3+Z235^3+Z236^3+Z237^3+Z238^3+Z239^3+Z240^3+Z241^3</f>
        <v>0</v>
      </c>
      <c r="Z250" s="123">
        <f>Y249^3+Y248^3+Y247^3+Y246^3+Y245^3+Y244^3+Y243^3+Y242^3+Z249^3+Z248^3+Z247^3+Z246^3+Z245^3+Z244^3+Z243^3+Z242^3</f>
        <v>0</v>
      </c>
      <c r="AA250" s="168">
        <f>K234^3+L235^3+M236^3+N237^3+O238^3+P239^3+Q240^3+R241^3+S242^3+T243^3+U244^3+V245^3+W246^3+X247^3+Y248^3+Z249^3</f>
        <v>0</v>
      </c>
      <c r="AB250" s="169">
        <f>K242^3+L243^3+M244^3+N245^3+O246^3+P247^3+Q248^3+R249^3+S234^3+T235^3+U236^3+V237^3+W238^3+X239^3+Y240^3+Z241^3</f>
        <v>0</v>
      </c>
      <c r="AC250" s="52"/>
      <c r="AD250" s="126"/>
      <c r="AE250" s="126"/>
      <c r="AF250" s="126"/>
      <c r="AG250" s="126"/>
      <c r="AH250" s="126"/>
      <c r="AI250" s="126"/>
      <c r="AJ250" s="126"/>
      <c r="AK250" s="126"/>
      <c r="AL250" s="126"/>
      <c r="AM250" s="126"/>
      <c r="AN250" s="126"/>
      <c r="AO250" s="126"/>
      <c r="AP250" s="126"/>
      <c r="AQ250" s="126"/>
      <c r="AR250" s="126"/>
      <c r="AS250" s="126"/>
      <c r="AT250" s="32"/>
      <c r="AU250" s="115"/>
      <c r="AW250" s="109"/>
      <c r="AX250" s="58"/>
      <c r="AY250" s="121">
        <f>AY234^3+AY235^3+AY236^3+AY237^3+AY238^3+AY239^3+AY240^3+AY241^3+AZ234^3+AZ235^3+AZ236^3+AZ237^3+AZ238^3+AZ239^3+AZ240^3+AZ241^3</f>
        <v>0</v>
      </c>
      <c r="AZ250" s="122">
        <f>AY249^3+AY248^3+AY247^3+AY246^3+AY245^3+AY244^3+AY243^3+AY242^3+AZ249^3+AZ248^3+AZ247^3+AZ246^3+AZ245^3+AZ244^3+AZ243^3+AZ242^3</f>
        <v>0</v>
      </c>
      <c r="BA250" s="122">
        <f>BA234^3+BA235^3+BA236^3+BA237^3+BA238^3+BA239^3+BA240^3+BA241^3+BB234^3+BB235^3+BB236^3+BB237^3+BB238^3+BB239^3+BB240^3+BB241^3</f>
        <v>0</v>
      </c>
      <c r="BB250" s="122">
        <f>BA249^3+BA248^3+BA247^3+BA246^3+BA245^3+BA244^3+BA243^3+BA242^3+BB249^3+BB248^3+BB247^3+BB246^3+BB245^3+BB244^3+BB243^3+BB242^3</f>
        <v>0</v>
      </c>
      <c r="BC250" s="122">
        <f>BC234^3+BC235^3+BC236^3+BC237^3+BC238^3+BC239^3+BC240^3+BC241^3+BD234^3+BD235^3+BD236^3+BD237^3+BD238^3+BD239^3+BD240^3+BD241^3</f>
        <v>0</v>
      </c>
      <c r="BD250" s="122">
        <f>BC249^3+BC248^3+BC247^3+BC246^3+BC245^3+BC244^3+BC243^3+BC242^3+BD249^3+BD248^3+BD247^3+BD246^3+BD245^3+BD244^3+BD243^3+BD242^3</f>
        <v>0</v>
      </c>
      <c r="BE250" s="122">
        <f>BE234^3+BE235^3+BE236^3+BE237^3+BE238^3+BE239^3+BE240^3+BE241^3+BF234^3+BF235^3+BF236^3+BF237^3+BF238^3+BF239^3+BF240^3+BF241^3</f>
        <v>0</v>
      </c>
      <c r="BF250" s="122">
        <f>BE249^3+BE248^3+BE247^3+BE246^3+BE245^3+BE244^3+BE243^3+BE242^3+BF249^3+BF248^3+BF247^3+BF246^3+BF245^3+BF244^3+BF243^3+BF242^3</f>
        <v>0</v>
      </c>
      <c r="BG250" s="122">
        <f>BG234^3+BG235^3+BG236^3+BG237^3+BG238^3+BG239^3+BG240^3+BG241^3+BH234^3+BH235^3+BH236^3+BH237^3+BH238^3+BH239^3+BH240^3+BH241^3</f>
        <v>0</v>
      </c>
      <c r="BH250" s="122">
        <f>BG249^3+BG248^3+BG247^3+BG246^3+BG245^3+BG244^3+BG243^3+BG242^3+BH249^3+BH248^3+BH247^3+BH246^3+BH245^3+BH244^3+BH243^3+BH242^3</f>
        <v>0</v>
      </c>
      <c r="BI250" s="122">
        <f>BI234^3+BI235^3+BI236^3+BI237^3+BI238^3+BI239^3+BI240^3+BI241^3+BJ234^3+BJ235^3+BJ236^3+BJ237^3+BJ238^3+BJ239^3+BJ240^3+BJ241^3</f>
        <v>0</v>
      </c>
      <c r="BJ250" s="122">
        <f>BI249^3+BI248^3+BI247^3+BI246^3+BI245^3+BI244^3+BI243^3+BI242^3+BJ249^3+BJ248^3+BJ247^3+BJ246^3+BJ245^3+BJ244^3+BJ243^3+BJ242^3</f>
        <v>0</v>
      </c>
      <c r="BK250" s="122">
        <f>BK234^3+BK235^3+BK236^3+BK237^3+BK238^3+BK239^3+BK240^3+BK241^3+BL234^3+BL235^3+BL236^3+BL237^3+BL238^3+BL239^3+BL240^3+BL241^3</f>
        <v>0</v>
      </c>
      <c r="BL250" s="122">
        <f>BK249^3+BK248^3+BK247^3+BK246^3+BK245^3+BK244^3+BK243^3+BK242^3+BL249^3+BL248^3+BL247^3+BL246^3+BL245^3+BL244^3+BL243^3+BL242^3</f>
        <v>0</v>
      </c>
      <c r="BM250" s="122">
        <f>BM234^3+BM235^3+BM236^3+BM237^3+BM238^3+BM239^3+BM240^3+BM241^3+BN234^3+BN235^3+BN236^3+BN237^3+BN238^3+BN239^3+BN240^3+BN241^3</f>
        <v>0</v>
      </c>
      <c r="BN250" s="123">
        <f>BM249^3+BM248^3+BM247^3+BM246^3+BM245^3+BM244^3+BM243^3+BM242^3+BN249^3+BN248^3+BN247^3+BN246^3+BN245^3+BN244^3+BN243^3+BN242^3</f>
        <v>0</v>
      </c>
      <c r="BO250" s="168">
        <f>AY234^3+AZ235^3+BA236^3+BB237^3+BC238^3+BD239^3+BE240^3+BF241^3+BG242^3+BH243^3+BI244^3+BJ245^3+BK246^3+BL247^3+BM248^3+BN249^3</f>
        <v>0</v>
      </c>
      <c r="BP250" s="169">
        <f>AY242^3+AZ243^3+BA244^3+BB245^3+BC246^3+BD247^3+BE248^3+BF249^3+BG234^3+BH235^3+BI236^3+BJ237^3+BK238^3+BL239^3+BM240^3+BN241^3</f>
        <v>0</v>
      </c>
      <c r="BQ250" s="52"/>
      <c r="BR250" s="126"/>
      <c r="BS250" s="126"/>
      <c r="BT250" s="126"/>
      <c r="BU250" s="126"/>
      <c r="BV250" s="126"/>
      <c r="BW250" s="126"/>
      <c r="BX250" s="126"/>
      <c r="BY250" s="126"/>
      <c r="BZ250" s="126"/>
      <c r="CA250" s="126"/>
      <c r="CB250" s="126"/>
      <c r="CC250" s="126"/>
      <c r="CD250" s="126"/>
      <c r="CE250" s="126"/>
      <c r="CF250" s="126"/>
      <c r="CG250" s="126"/>
      <c r="CH250" s="32"/>
      <c r="CI250" s="115"/>
      <c r="CJ250" s="144"/>
      <c r="CK250" s="109"/>
      <c r="CL250" s="58"/>
      <c r="CM250" s="121">
        <f>CM234^3+CM235^3+CM236^3+CM237^3+CM238^3+CM239^3+CM240^3+CM241^3+CN234^3+CN235^3+CN236^3+CN237^3+CN238^3+CN239^3+CN240^3+CN241^3</f>
        <v>0</v>
      </c>
      <c r="CN250" s="122">
        <f>CM249^3+CM248^3+CM247^3+CM246^3+CM245^3+CM244^3+CM243^3+CM242^3+CN249^3+CN248^3+CN247^3+CN246^3+CN245^3+CN244^3+CN243^3+CN242^3</f>
        <v>0</v>
      </c>
      <c r="CO250" s="122">
        <f>CO234^3+CO235^3+CO236^3+CO237^3+CO238^3+CO239^3+CO240^3+CO241^3+CP234^3+CP235^3+CP236^3+CP237^3+CP238^3+CP239^3+CP240^3+CP241^3</f>
        <v>0</v>
      </c>
      <c r="CP250" s="122">
        <f>CO249^3+CO248^3+CO247^3+CO246^3+CO245^3+CO244^3+CO243^3+CO242^3+CP249^3+CP248^3+CP247^3+CP246^3+CP245^3+CP244^3+CP243^3+CP242^3</f>
        <v>0</v>
      </c>
      <c r="CQ250" s="122">
        <f>CQ234^3+CQ235^3+CQ236^3+CQ237^3+CQ238^3+CQ239^3+CQ240^3+CQ241^3+CR234^3+CR235^3+CR236^3+CR237^3+CR238^3+CR239^3+CR240^3+CR241^3</f>
        <v>0</v>
      </c>
      <c r="CR250" s="122">
        <f>CQ249^3+CQ248^3+CQ247^3+CQ246^3+CQ245^3+CQ244^3+CQ243^3+CQ242^3+CR249^3+CR248^3+CR247^3+CR246^3+CR245^3+CR244^3+CR243^3+CR242^3</f>
        <v>0</v>
      </c>
      <c r="CS250" s="122">
        <f>CS234^3+CS235^3+CS236^3+CS237^3+CS238^3+CS239^3+CS240^3+CS241^3+CT234^3+CT235^3+CT236^3+CT237^3+CT238^3+CT239^3+CT240^3+CT241^3</f>
        <v>0</v>
      </c>
      <c r="CT250" s="122">
        <f>CS249^3+CS248^3+CS247^3+CS246^3+CS245^3+CS244^3+CS243^3+CS242^3+CT249^3+CT248^3+CT247^3+CT246^3+CT245^3+CT244^3+CT243^3+CT242^3</f>
        <v>0</v>
      </c>
      <c r="CU250" s="122">
        <f>CU234^3+CU235^3+CU236^3+CU237^3+CU238^3+CU239^3+CU240^3+CU241^3+CV234^3+CV235^3+CV236^3+CV237^3+CV238^3+CV239^3+CV240^3+CV241^3</f>
        <v>0</v>
      </c>
      <c r="CV250" s="122">
        <f>CU249^3+CU248^3+CU247^3+CU246^3+CU245^3+CU244^3+CU243^3+CU242^3+CV249^3+CV248^3+CV247^3+CV246^3+CV245^3+CV244^3+CV243^3+CV242^3</f>
        <v>0</v>
      </c>
      <c r="CW250" s="122">
        <f>CW234^3+CW235^3+CW236^3+CW237^3+CW238^3+CW239^3+CW240^3+CW241^3+CX234^3+CX235^3+CX236^3+CX237^3+CX238^3+CX239^3+CX240^3+CX241^3</f>
        <v>0</v>
      </c>
      <c r="CX250" s="122">
        <f>CW249^3+CW248^3+CW247^3+CW246^3+CW245^3+CW244^3+CW243^3+CW242^3+CX249^3+CX248^3+CX247^3+CX246^3+CX245^3+CX244^3+CX243^3+CX242^3</f>
        <v>0</v>
      </c>
      <c r="CY250" s="122">
        <f>CY234^3+CY235^3+CY236^3+CY237^3+CY238^3+CY239^3+CY240^3+CY241^3+CZ234^3+CZ235^3+CZ236^3+CZ237^3+CZ238^3+CZ239^3+CZ240^3+CZ241^3</f>
        <v>0</v>
      </c>
      <c r="CZ250" s="122">
        <f>CY249^3+CY248^3+CY247^3+CY246^3+CY245^3+CY244^3+CY243^3+CY242^3+CZ249^3+CZ248^3+CZ247^3+CZ246^3+CZ245^3+CZ244^3+CZ243^3+CZ242^3</f>
        <v>0</v>
      </c>
      <c r="DA250" s="122">
        <f>DA234^3+DA235^3+DA236^3+DA237^3+DA238^3+DA239^3+DA240^3+DA241^3+DB234^3+DB235^3+DB236^3+DB237^3+DB238^3+DB239^3+DB240^3+DB241^3</f>
        <v>0</v>
      </c>
      <c r="DB250" s="123">
        <f>DA249^3+DA248^3+DA247^3+DA246^3+DA245^3+DA244^3+DA243^3+DA242^3+DB249^3+DB248^3+DB247^3+DB246^3+DB245^3+DB244^3+DB243^3+DB242^3</f>
        <v>0</v>
      </c>
      <c r="DC250" s="168">
        <f>CM234^3+CN235^3+CO236^3+CP237^3+CQ238^3+CR239^3+CS240^3+CT241^3+CU242^3+CV243^3+CW244^3+CX245^3+CY246^3+CZ247^3+DA248^3+DB249^3</f>
        <v>0</v>
      </c>
      <c r="DD250" s="169">
        <f>CM242^3+CN243^3+CO244^3+CP245^3+CQ246^3+CR247^3+CS248^3+CT249^3+CU234^3+CV235^3+CW236^3+CX237^3+CY238^3+CZ239^3+DA240^3+DB241^3</f>
        <v>0</v>
      </c>
      <c r="DE250" s="52"/>
      <c r="DF250" s="126"/>
      <c r="DG250" s="126"/>
      <c r="DH250" s="126"/>
      <c r="DI250" s="126"/>
      <c r="DJ250" s="126"/>
      <c r="DK250" s="126"/>
      <c r="DL250" s="126"/>
      <c r="DM250" s="126"/>
      <c r="DN250" s="126"/>
      <c r="DO250" s="126"/>
      <c r="DP250" s="126"/>
      <c r="DQ250" s="126"/>
      <c r="DR250" s="126"/>
      <c r="DS250" s="126"/>
      <c r="DT250" s="126"/>
      <c r="DU250" s="126"/>
      <c r="DV250" s="32"/>
      <c r="DW250" s="115"/>
      <c r="DY250" s="109"/>
      <c r="DZ250" s="58"/>
      <c r="EA250" s="121">
        <f>EA234^3+EA235^3+EA236^3+EA237^3+EA238^3+EA239^3+EA240^3+EA241^3+EB234^3+EB235^3+EB236^3+EB237^3+EB238^3+EB239^3+EB240^3+EB241^3</f>
        <v>0</v>
      </c>
      <c r="EB250" s="122">
        <f>EA249^3+EA248^3+EA247^3+EA246^3+EA245^3+EA244^3+EA243^3+EA242^3+EB249^3+EB248^3+EB247^3+EB246^3+EB245^3+EB244^3+EB243^3+EB242^3</f>
        <v>0</v>
      </c>
      <c r="EC250" s="122">
        <f>EC234^3+EC235^3+EC236^3+EC237^3+EC238^3+EC239^3+EC240^3+EC241^3+ED234^3+ED235^3+ED236^3+ED237^3+ED238^3+ED239^3+ED240^3+ED241^3</f>
        <v>0</v>
      </c>
      <c r="ED250" s="122">
        <f>EC249^3+EC248^3+EC247^3+EC246^3+EC245^3+EC244^3+EC243^3+EC242^3+ED249^3+ED248^3+ED247^3+ED246^3+ED245^3+ED244^3+ED243^3+ED242^3</f>
        <v>0</v>
      </c>
      <c r="EE250" s="122">
        <f>EE234^3+EE235^3+EE236^3+EE237^3+EE238^3+EE239^3+EE240^3+EE241^3+EF234^3+EF235^3+EF236^3+EF237^3+EF238^3+EF239^3+EF240^3+EF241^3</f>
        <v>0</v>
      </c>
      <c r="EF250" s="122">
        <f>EE249^3+EE248^3+EE247^3+EE246^3+EE245^3+EE244^3+EE243^3+EE242^3+EF249^3+EF248^3+EF247^3+EF246^3+EF245^3+EF244^3+EF243^3+EF242^3</f>
        <v>0</v>
      </c>
      <c r="EG250" s="122">
        <f>EG234^3+EG235^3+EG236^3+EG237^3+EG238^3+EG239^3+EG240^3+EG241^3+EH234^3+EH235^3+EH236^3+EH237^3+EH238^3+EH239^3+EH240^3+EH241^3</f>
        <v>0</v>
      </c>
      <c r="EH250" s="122">
        <f>EG249^3+EG248^3+EG247^3+EG246^3+EG245^3+EG244^3+EG243^3+EG242^3+EH249^3+EH248^3+EH247^3+EH246^3+EH245^3+EH244^3+EH243^3+EH242^3</f>
        <v>0</v>
      </c>
      <c r="EI250" s="122">
        <f>EI234^3+EI235^3+EI236^3+EI237^3+EI238^3+EI239^3+EI240^3+EI241^3+EJ234^3+EJ235^3+EJ236^3+EJ237^3+EJ238^3+EJ239^3+EJ240^3+EJ241^3</f>
        <v>0</v>
      </c>
      <c r="EJ250" s="122">
        <f>EI249^3+EI248^3+EI247^3+EI246^3+EI245^3+EI244^3+EI243^3+EI242^3+EJ249^3+EJ248^3+EJ247^3+EJ246^3+EJ245^3+EJ244^3+EJ243^3+EJ242^3</f>
        <v>0</v>
      </c>
      <c r="EK250" s="122">
        <f>EK234^3+EK235^3+EK236^3+EK237^3+EK238^3+EK239^3+EK240^3+EK241^3+EL234^3+EL235^3+EL236^3+EL237^3+EL238^3+EL239^3+EL240^3+EL241^3</f>
        <v>0</v>
      </c>
      <c r="EL250" s="122">
        <f>EK249^3+EK248^3+EK247^3+EK246^3+EK245^3+EK244^3+EK243^3+EK242^3+EL249^3+EL248^3+EL247^3+EL246^3+EL245^3+EL244^3+EL243^3+EL242^3</f>
        <v>0</v>
      </c>
      <c r="EM250" s="122">
        <f>EM234^3+EM235^3+EM236^3+EM237^3+EM238^3+EM239^3+EM240^3+EM241^3+EN234^3+EN235^3+EN236^3+EN237^3+EN238^3+EN239^3+EN240^3+EN241^3</f>
        <v>0</v>
      </c>
      <c r="EN250" s="122">
        <f>EM249^3+EM248^3+EM247^3+EM246^3+EM245^3+EM244^3+EM243^3+EM242^3+EN249^3+EN248^3+EN247^3+EN246^3+EN245^3+EN244^3+EN243^3+EN242^3</f>
        <v>0</v>
      </c>
      <c r="EO250" s="122">
        <f>EO234^3+EO235^3+EO236^3+EO237^3+EO238^3+EO239^3+EO240^3+EO241^3+EP234^3+EP235^3+EP236^3+EP237^3+EP238^3+EP239^3+EP240^3+EP241^3</f>
        <v>0</v>
      </c>
      <c r="EP250" s="123">
        <f>EO249^3+EO248^3+EO247^3+EO246^3+EO245^3+EO244^3+EO243^3+EO242^3+EP249^3+EP248^3+EP247^3+EP246^3+EP245^3+EP244^3+EP243^3+EP242^3</f>
        <v>0</v>
      </c>
      <c r="EQ250" s="168">
        <f>EA234^3+EB235^3+EC236^3+ED237^3+EE238^3+EF239^3+EG240^3+EH241^3+EI242^3+EJ243^3+EK244^3+EL245^3+EM246^3+EN247^3+EO248^3+EP249^3</f>
        <v>0</v>
      </c>
      <c r="ER250" s="169">
        <f>EA242^3+EB243^3+EC244^3+ED245^3+EE246^3+EF247^3+EG248^3+EH249^3+EI234^3+EJ235^3+EK236^3+EL237^3+EM238^3+EN239^3+EO240^3+EP241^3</f>
        <v>0</v>
      </c>
      <c r="ES250" s="52"/>
      <c r="ET250" s="126"/>
      <c r="EU250" s="126"/>
      <c r="EV250" s="126"/>
      <c r="EW250" s="126"/>
      <c r="EX250" s="126"/>
      <c r="EY250" s="126"/>
      <c r="EZ250" s="126"/>
      <c r="FA250" s="126"/>
      <c r="FB250" s="126"/>
      <c r="FC250" s="126"/>
      <c r="FD250" s="126"/>
      <c r="FE250" s="126"/>
      <c r="FF250" s="126"/>
      <c r="FG250" s="126"/>
      <c r="FH250" s="126"/>
      <c r="FI250" s="126"/>
      <c r="FJ250" s="32"/>
      <c r="FK250" s="115"/>
    </row>
    <row r="251" spans="1:167" ht="13.5" thickBot="1" x14ac:dyDescent="0.25">
      <c r="A251" s="32"/>
      <c r="B251" s="32"/>
      <c r="C251" s="32"/>
      <c r="D251" s="106" t="s">
        <v>195</v>
      </c>
      <c r="E251" s="107" t="s">
        <v>207</v>
      </c>
      <c r="F251" s="108">
        <f>B4+(237*B6)</f>
        <v>238</v>
      </c>
      <c r="G251" s="104"/>
      <c r="H251" s="43"/>
      <c r="I251" s="109"/>
      <c r="J251" s="58"/>
      <c r="K251" s="127">
        <f>K234^3+L234^3+M234^3+N234^3+K235^3+L235^3+M235^3+N235^3+K236^3+L236^3+M236^3+N236^3+K237^3+L237^3+M237^3+N237^3</f>
        <v>0</v>
      </c>
      <c r="L251" s="128">
        <f>K238^3+L238^3+M238^3+N238^3+K239^3+L239^3+M239^3+N239^3+K240^3+L240^3+M240^3+N240^3+K241^3+L241^3+M241^3+N241^3</f>
        <v>0</v>
      </c>
      <c r="M251" s="128">
        <f>K242^3+L242^3+M242^3+N242^3+K243^3+L243^3+M243^3+N243^3+K244^3+L244^3+M244^3+N244^3+K245^3+L245^3+M245^3+N245^3</f>
        <v>0</v>
      </c>
      <c r="N251" s="128">
        <f>K246^3+L246^3+M246^3+N246^3+K247^3+L247^3+M247^3+N247^3+K248^3+L248^3+M248^3+N248^3+K249^3+L249^3+M249^3+N249^3</f>
        <v>0</v>
      </c>
      <c r="O251" s="128">
        <f>O234^3+P234^3+Q234^3+R234^3+O235^3+P235^3+Q235^3+R235^3+O236^3+P236^3+Q236^3+R236^3+O237^3+P237^3+Q237^3+R237^3</f>
        <v>0</v>
      </c>
      <c r="P251" s="128">
        <f>O238^3+P238^3+Q238^3+R238^3+O239^3+P239^3+Q239^3+R239^3+O240^3+P240^3+Q240^3+R240^3+O241^3+P241^3+Q241^3+R241^3</f>
        <v>0</v>
      </c>
      <c r="Q251" s="128">
        <f>O242^3+P242^3+Q242^3+R242^3+O243^3+P243^3+Q243^3+R243^3+O244^3+P244^3+Q244^3+R244^3+O245^3+P245^3+Q245^3+R245^3</f>
        <v>0</v>
      </c>
      <c r="R251" s="128">
        <f>O246^3+P246^3+Q246^3+R246^3+O247^3+P247^3+Q247^3+R247^3+O248^3+P248^3+Q248^3+R248^3+O249^3+P249^3+Q249^3+R249^3</f>
        <v>0</v>
      </c>
      <c r="S251" s="128">
        <f>S234^3+T234^3+U234^3+V234^3+S235^3+T235^3+U235^3+V235^3+S236^3+T236^3+U236^3+V236^3+S237^3+T237^3+U237^3+V237^3</f>
        <v>0</v>
      </c>
      <c r="T251" s="128">
        <f>S238^3+T238^3+U238^3+V238^3+S239^3+T239^3+U239^3+V239^3+S240^3+T240^3+U240^3+V240^3+S241^3+T241^3+U241^3+V241^3</f>
        <v>0</v>
      </c>
      <c r="U251" s="128">
        <f>S242^3+T242^3+U242^3+V242^3+S243^3+T243^3+U243^3+V243^3+S244^3+T244^3+U244^3+V244^3+S245^3+T245^3+U245^3+V245^3</f>
        <v>0</v>
      </c>
      <c r="V251" s="128">
        <f>S246^3+T246^3+U246^3+V246^3+S247^3+T247^3+U247^3+V247^3+S248^3+T248^3+U248^3+V248^3+S249^3+T249^3+U249^3+V249^3</f>
        <v>0</v>
      </c>
      <c r="W251" s="128">
        <f>W234^3+X234^3+Y234^3+Z234^3+W235^3+X235^3+Y235^3+Z235^3+W236^3+X236^3+Y236^3+Z236^3+W237^3+X237^3+Y237^3+Z237^3</f>
        <v>0</v>
      </c>
      <c r="X251" s="128">
        <f>W238^3+X238^3+Y238^3+Z238^3+W239^3+X239^3+Y239^3+Z239^3+W240^3+X240^3+Y240^3+Z240^3+W241^3+X241^3+Y241^3+Z241^3</f>
        <v>0</v>
      </c>
      <c r="Y251" s="128">
        <f>W242^3+X242^3+Y242^3+Z242^3+W243^3+X243^3+Y243^3+Z243^3+W244^3+X244^3+Y244^3+Z244^3+W245^3+X245^3+Y245^3+Z245^3</f>
        <v>0</v>
      </c>
      <c r="Z251" s="128">
        <f>W246^3+X246^3+Y246^3+Z246^3+W247^3+X247^3+Y247^3+Z247^3+W248^3+X248^3+Y248^3+Z248^3+W249^3+X249^3+Y249^3+Z249^3</f>
        <v>0</v>
      </c>
      <c r="AA251" s="128">
        <f>K249^3+L248^3+M247^3+N246^3+O245^3+P244^3+Q243^3+R242^3+S241^3+T240^3+U239^3+V238^3+W237^3+X236^3+Y235^3+Z234^3</f>
        <v>0</v>
      </c>
      <c r="AB251" s="170">
        <f>K241^3+L240^3+M239^3+N238^3+O237^3+P236^3+Q235^3+R234^3+S249^3+T248^3+U247^3+V246^3+W245^3+X244^3+Y243^3+Z242^3</f>
        <v>0</v>
      </c>
      <c r="AC251" s="32"/>
      <c r="AD251" s="131"/>
      <c r="AE251" s="131"/>
      <c r="AF251" s="131"/>
      <c r="AG251" s="131"/>
      <c r="AH251" s="131"/>
      <c r="AI251" s="131"/>
      <c r="AJ251" s="131"/>
      <c r="AK251" s="131"/>
      <c r="AL251" s="131"/>
      <c r="AM251" s="131"/>
      <c r="AN251" s="131"/>
      <c r="AO251" s="131"/>
      <c r="AP251" s="131"/>
      <c r="AQ251" s="131"/>
      <c r="AR251" s="131"/>
      <c r="AS251" s="131"/>
      <c r="AT251" s="32"/>
      <c r="AU251" s="115"/>
      <c r="AW251" s="109"/>
      <c r="AX251" s="58"/>
      <c r="AY251" s="127">
        <f>AY234^3+AZ234^3+BA234^3+BB234^3+AY235^3+AZ235^3+BA235^3+BB235^3+AY236^3+AZ236^3+BA236^3+BB236^3+AY237^3+AZ237^3+BA237^3+BB237^3</f>
        <v>0</v>
      </c>
      <c r="AZ251" s="128">
        <f>AY238^3+AZ238^3+BA238^3+BB238^3+AY239^3+AZ239^3+BA239^3+BB239^3+AY240^3+AZ240^3+BA240^3+BB240^3+AY241^3+AZ241^3+BA241^3+BB241^3</f>
        <v>0</v>
      </c>
      <c r="BA251" s="128">
        <f>AY242^3+AZ242^3+BA242^3+BB242^3+AY243^3+AZ243^3+BA243^3+BB243^3+AY244^3+AZ244^3+BA244^3+BB244^3+AY245^3+AZ245^3+BA245^3+BB245^3</f>
        <v>0</v>
      </c>
      <c r="BB251" s="128">
        <f>AY246^3+AZ246^3+BA246^3+BB246^3+AY247^3+AZ247^3+BA247^3+BB247^3+AY248^3+AZ248^3+BA248^3+BB248^3+AY249^3+AZ249^3+BA249^3+BB249^3</f>
        <v>0</v>
      </c>
      <c r="BC251" s="128">
        <f>BC234^3+BD234^3+BE234^3+BF234^3+BC235^3+BD235^3+BE235^3+BF235^3+BC236^3+BD236^3+BE236^3+BF236^3+BC237^3+BD237^3+BE237^3+BF237^3</f>
        <v>0</v>
      </c>
      <c r="BD251" s="128">
        <f>BC238^3+BD238^3+BE238^3+BF238^3+BC239^3+BD239^3+BE239^3+BF239^3+BC240^3+BD240^3+BE240^3+BF240^3+BC241^3+BD241^3+BE241^3+BF241^3</f>
        <v>0</v>
      </c>
      <c r="BE251" s="128">
        <f>BC242^3+BD242^3+BE242^3+BF242^3+BC243^3+BD243^3+BE243^3+BF243^3+BC244^3+BD244^3+BE244^3+BF244^3+BC245^3+BD245^3+BE245^3+BF245^3</f>
        <v>0</v>
      </c>
      <c r="BF251" s="128">
        <f>BC246^3+BD246^3+BE246^3+BF246^3+BC247^3+BD247^3+BE247^3+BF247^3+BC248^3+BD248^3+BE248^3+BF248^3+BC249^3+BD249^3+BE249^3+BF249^3</f>
        <v>0</v>
      </c>
      <c r="BG251" s="128">
        <f>BG234^3+BH234^3+BI234^3+BJ234^3+BG235^3+BH235^3+BI235^3+BJ235^3+BG236^3+BH236^3+BI236^3+BJ236^3+BG237^3+BH237^3+BI237^3+BJ237^3</f>
        <v>0</v>
      </c>
      <c r="BH251" s="128">
        <f>BG238^3+BH238^3+BI238^3+BJ238^3+BG239^3+BH239^3+BI239^3+BJ239^3+BG240^3+BH240^3+BI240^3+BJ240^3+BG241^3+BH241^3+BI241^3+BJ241^3</f>
        <v>0</v>
      </c>
      <c r="BI251" s="128">
        <f>BG242^3+BH242^3+BI242^3+BJ242^3+BG243^3+BH243^3+BI243^3+BJ243^3+BG244^3+BH244^3+BI244^3+BJ244^3+BG245^3+BH245^3+BI245^3+BJ245^3</f>
        <v>0</v>
      </c>
      <c r="BJ251" s="128">
        <f>BG246^3+BH246^3+BI246^3+BJ246^3+BG247^3+BH247^3+BI247^3+BJ247^3+BG248^3+BH248^3+BI248^3+BJ248^3+BG249^3+BH249^3+BI249^3+BJ249^3</f>
        <v>0</v>
      </c>
      <c r="BK251" s="128">
        <f>BK234^3+BL234^3+BM234^3+BN234^3+BK235^3+BL235^3+BM235^3+BN235^3+BK236^3+BL236^3+BM236^3+BN236^3+BK237^3+BL237^3+BM237^3+BN237^3</f>
        <v>0</v>
      </c>
      <c r="BL251" s="128">
        <f>BK238^3+BL238^3+BM238^3+BN238^3+BK239^3+BL239^3+BM239^3+BN239^3+BK240^3+BL240^3+BM240^3+BN240^3+BK241^3+BL241^3+BM241^3+BN241^3</f>
        <v>0</v>
      </c>
      <c r="BM251" s="128">
        <f>BK242^3+BL242^3+BM242^3+BN242^3+BK243^3+BL243^3+BM243^3+BN243^3+BK244^3+BL244^3+BM244^3+BN244^3+BK245^3+BL245^3+BM245^3+BN245^3</f>
        <v>0</v>
      </c>
      <c r="BN251" s="128">
        <f>BK246^3+BL246^3+BM246^3+BN246^3+BK247^3+BL247^3+BM247^3+BN247^3+BK248^3+BL248^3+BM248^3+BN248^3+BK249^3+BL249^3+BM249^3+BN249^3</f>
        <v>0</v>
      </c>
      <c r="BO251" s="128">
        <f>AY249^3+AZ248^3+BA247^3+BB246^3+BC245^3+BD244^3+BE243^3+BF242^3+BG241^3+BH240^3+BI239^3+BJ238^3+BK237^3+BL236^3+BM235^3+BN234^3</f>
        <v>0</v>
      </c>
      <c r="BP251" s="170">
        <f>AY241^3+AZ240^3+BA239^3+BB238^3+BC237^3+BD236^3+BE235^3+BF234^3+BG249^3+BH248^3+BI247^3+BJ246^3+BK245^3+BL244^3+BM243^3+BN242^3</f>
        <v>0</v>
      </c>
      <c r="BQ251" s="32"/>
      <c r="BR251" s="131"/>
      <c r="BS251" s="131"/>
      <c r="BT251" s="131"/>
      <c r="BU251" s="131"/>
      <c r="BV251" s="131"/>
      <c r="BW251" s="131"/>
      <c r="BX251" s="131"/>
      <c r="BY251" s="131"/>
      <c r="BZ251" s="131"/>
      <c r="CA251" s="131"/>
      <c r="CB251" s="131"/>
      <c r="CC251" s="131"/>
      <c r="CD251" s="131"/>
      <c r="CE251" s="131"/>
      <c r="CF251" s="131"/>
      <c r="CG251" s="131"/>
      <c r="CH251" s="32"/>
      <c r="CI251" s="115"/>
      <c r="CJ251" s="144"/>
      <c r="CK251" s="109"/>
      <c r="CL251" s="58"/>
      <c r="CM251" s="127">
        <f>CM234^3+CN234^3+CO234^3+CP234^3+CM235^3+CN235^3+CO235^3+CP235^3+CM236^3+CN236^3+CO236^3+CP236^3+CM237^3+CN237^3+CO237^3+CP237^3</f>
        <v>0</v>
      </c>
      <c r="CN251" s="128">
        <f>CM238^3+CN238^3+CO238^3+CP238^3+CM239^3+CN239^3+CO239^3+CP239^3+CM240^3+CN240^3+CO240^3+CP240^3+CM241^3+CN241^3+CO241^3+CP241^3</f>
        <v>0</v>
      </c>
      <c r="CO251" s="128">
        <f>CM242^3+CN242^3+CO242^3+CP242^3+CM243^3+CN243^3+CO243^3+CP243^3+CM244^3+CN244^3+CO244^3+CP244^3+CM245^3+CN245^3+CO245^3+CP245^3</f>
        <v>0</v>
      </c>
      <c r="CP251" s="128">
        <f>CM246^3+CN246^3+CO246^3+CP246^3+CM247^3+CN247^3+CO247^3+CP247^3+CM248^3+CN248^3+CO248^3+CP248^3+CM249^3+CN249^3+CO249^3+CP249^3</f>
        <v>0</v>
      </c>
      <c r="CQ251" s="128">
        <f>CQ234^3+CR234^3+CS234^3+CT234^3+CQ235^3+CR235^3+CS235^3+CT235^3+CQ236^3+CR236^3+CS236^3+CT236^3+CQ237^3+CR237^3+CS237^3+CT237^3</f>
        <v>0</v>
      </c>
      <c r="CR251" s="128">
        <f>CQ238^3+CR238^3+CS238^3+CT238^3+CQ239^3+CR239^3+CS239^3+CT239^3+CQ240^3+CR240^3+CS240^3+CT240^3+CQ241^3+CR241^3+CS241^3+CT241^3</f>
        <v>0</v>
      </c>
      <c r="CS251" s="128">
        <f>CQ242^3+CR242^3+CS242^3+CT242^3+CQ243^3+CR243^3+CS243^3+CT243^3+CQ244^3+CR244^3+CS244^3+CT244^3+CQ245^3+CR245^3+CS245^3+CT245^3</f>
        <v>0</v>
      </c>
      <c r="CT251" s="128">
        <f>CQ246^3+CR246^3+CS246^3+CT246^3+CQ247^3+CR247^3+CS247^3+CT247^3+CQ248^3+CR248^3+CS248^3+CT248^3+CQ249^3+CR249^3+CS249^3+CT249^3</f>
        <v>0</v>
      </c>
      <c r="CU251" s="128">
        <f>CU234^3+CV234^3+CW234^3+CX234^3+CU235^3+CV235^3+CW235^3+CX235^3+CU236^3+CV236^3+CW236^3+CX236^3+CU237^3+CV237^3+CW237^3+CX237^3</f>
        <v>0</v>
      </c>
      <c r="CV251" s="128">
        <f>CU238^3+CV238^3+CW238^3+CX238^3+CU239^3+CV239^3+CW239^3+CX239^3+CU240^3+CV240^3+CW240^3+CX240^3+CU241^3+CV241^3+CW241^3+CX241^3</f>
        <v>0</v>
      </c>
      <c r="CW251" s="128">
        <f>CU242^3+CV242^3+CW242^3+CX242^3+CU243^3+CV243^3+CW243^3+CX243^3+CU244^3+CV244^3+CW244^3+CX244^3+CU245^3+CV245^3+CW245^3+CX245^3</f>
        <v>0</v>
      </c>
      <c r="CX251" s="128">
        <f>CU246^3+CV246^3+CW246^3+CX246^3+CU247^3+CV247^3+CW247^3+CX247^3+CU248^3+CV248^3+CW248^3+CX248^3+CU249^3+CV249^3+CW249^3+CX249^3</f>
        <v>0</v>
      </c>
      <c r="CY251" s="128">
        <f>CY234^3+CZ234^3+DA234^3+DB234^3+CY235^3+CZ235^3+DA235^3+DB235^3+CY236^3+CZ236^3+DA236^3+DB236^3+CY237^3+CZ237^3+DA237^3+DB237^3</f>
        <v>0</v>
      </c>
      <c r="CZ251" s="128">
        <f>CY238^3+CZ238^3+DA238^3+DB238^3+CY239^3+CZ239^3+DA239^3+DB239^3+CY240^3+CZ240^3+DA240^3+DB240^3+CY241^3+CZ241^3+DA241^3+DB241^3</f>
        <v>0</v>
      </c>
      <c r="DA251" s="128">
        <f>CY242^3+CZ242^3+DA242^3+DB242^3+CY243^3+CZ243^3+DA243^3+DB243^3+CY244^3+CZ244^3+DA244^3+DB244^3+CY245^3+CZ245^3+DA245^3+DB245^3</f>
        <v>0</v>
      </c>
      <c r="DB251" s="128">
        <f>CY246^3+CZ246^3+DA246^3+DB246^3+CY247^3+CZ247^3+DA247^3+DB247^3+CY248^3+CZ248^3+DA248^3+DB248^3+CY249^3+CZ249^3+DA249^3+DB249^3</f>
        <v>0</v>
      </c>
      <c r="DC251" s="128">
        <f>CM249^3+CN248^3+CO247^3+CP246^3+CQ245^3+CR244^3+CS243^3+CT242^3+CU241^3+CV240^3+CW239^3+CX238^3+CY237^3+CZ236^3+DA235^3+DB234^3</f>
        <v>0</v>
      </c>
      <c r="DD251" s="170">
        <f>CM241^3+CN240^3+CO239^3+CP238^3+CQ237^3+CR236^3+CS235^3+CT234^3+CU249^3+CV248^3+CW247^3+CX246^3+CY245^3+CZ244^3+DA243^3+DB242^3</f>
        <v>0</v>
      </c>
      <c r="DE251" s="32"/>
      <c r="DF251" s="131"/>
      <c r="DG251" s="131"/>
      <c r="DH251" s="131"/>
      <c r="DI251" s="131"/>
      <c r="DJ251" s="131"/>
      <c r="DK251" s="131"/>
      <c r="DL251" s="131"/>
      <c r="DM251" s="131"/>
      <c r="DN251" s="131"/>
      <c r="DO251" s="131"/>
      <c r="DP251" s="131"/>
      <c r="DQ251" s="131"/>
      <c r="DR251" s="131"/>
      <c r="DS251" s="131"/>
      <c r="DT251" s="131"/>
      <c r="DU251" s="131"/>
      <c r="DV251" s="32"/>
      <c r="DW251" s="115"/>
      <c r="DY251" s="109"/>
      <c r="DZ251" s="58"/>
      <c r="EA251" s="127">
        <f>EA234^3+EB234^3+EC234^3+ED234^3+EA235^3+EB235^3+EC235^3+ED235^3+EA236^3+EB236^3+EC236^3+ED236^3+EA237^3+EB237^3+EC237^3+ED237^3</f>
        <v>0</v>
      </c>
      <c r="EB251" s="128">
        <f>EA238^3+EB238^3+EC238^3+ED238^3+EA239^3+EB239^3+EC239^3+ED239^3+EA240^3+EB240^3+EC240^3+ED240^3+EA241^3+EB241^3+EC241^3+ED241^3</f>
        <v>0</v>
      </c>
      <c r="EC251" s="128">
        <f>EA242^3+EB242^3+EC242^3+ED242^3+EA243^3+EB243^3+EC243^3+ED243^3+EA244^3+EB244^3+EC244^3+ED244^3+EA245^3+EB245^3+EC245^3+ED245^3</f>
        <v>0</v>
      </c>
      <c r="ED251" s="128">
        <f>EA246^3+EB246^3+EC246^3+ED246^3+EA247^3+EB247^3+EC247^3+ED247^3+EA248^3+EB248^3+EC248^3+ED248^3+EA249^3+EB249^3+EC249^3+ED249^3</f>
        <v>0</v>
      </c>
      <c r="EE251" s="128">
        <f>EE234^3+EF234^3+EG234^3+EH234^3+EE235^3+EF235^3+EG235^3+EH235^3+EE236^3+EF236^3+EG236^3+EH236^3+EE237^3+EF237^3+EG237^3+EH237^3</f>
        <v>0</v>
      </c>
      <c r="EF251" s="128">
        <f>EE238^3+EF238^3+EG238^3+EH238^3+EE239^3+EF239^3+EG239^3+EH239^3+EE240^3+EF240^3+EG240^3+EH240^3+EE241^3+EF241^3+EG241^3+EH241^3</f>
        <v>0</v>
      </c>
      <c r="EG251" s="128">
        <f>EE242^3+EF242^3+EG242^3+EH242^3+EE243^3+EF243^3+EG243^3+EH243^3+EE244^3+EF244^3+EG244^3+EH244^3+EE245^3+EF245^3+EG245^3+EH245^3</f>
        <v>0</v>
      </c>
      <c r="EH251" s="128">
        <f>EE246^3+EF246^3+EG246^3+EH246^3+EE247^3+EF247^3+EG247^3+EH247^3+EE248^3+EF248^3+EG248^3+EH248^3+EE249^3+EF249^3+EG249^3+EH249^3</f>
        <v>0</v>
      </c>
      <c r="EI251" s="128">
        <f>EI234^3+EJ234^3+EK234^3+EL234^3+EI235^3+EJ235^3+EK235^3+EL235^3+EI236^3+EJ236^3+EK236^3+EL236^3+EI237^3+EJ237^3+EK237^3+EL237^3</f>
        <v>0</v>
      </c>
      <c r="EJ251" s="128">
        <f>EI238^3+EJ238^3+EK238^3+EL238^3+EI239^3+EJ239^3+EK239^3+EL239^3+EI240^3+EJ240^3+EK240^3+EL240^3+EI241^3+EJ241^3+EK241^3+EL241^3</f>
        <v>0</v>
      </c>
      <c r="EK251" s="128">
        <f>EI242^3+EJ242^3+EK242^3+EL242^3+EI243^3+EJ243^3+EK243^3+EL243^3+EI244^3+EJ244^3+EK244^3+EL244^3+EI245^3+EJ245^3+EK245^3+EL245^3</f>
        <v>0</v>
      </c>
      <c r="EL251" s="128">
        <f>EI246^3+EJ246^3+EK246^3+EL246^3+EI247^3+EJ247^3+EK247^3+EL247^3+EI248^3+EJ248^3+EK248^3+EL248^3+EI249^3+EJ249^3+EK249^3+EL249^3</f>
        <v>0</v>
      </c>
      <c r="EM251" s="128">
        <f>EM234^3+EN234^3+EO234^3+EP234^3+EM235^3+EN235^3+EO235^3+EP235^3+EM236^3+EN236^3+EO236^3+EP236^3+EM237^3+EN237^3+EO237^3+EP237^3</f>
        <v>0</v>
      </c>
      <c r="EN251" s="128">
        <f>EM238^3+EN238^3+EO238^3+EP238^3+EM239^3+EN239^3+EO239^3+EP239^3+EM240^3+EN240^3+EO240^3+EP240^3+EM241^3+EN241^3+EO241^3+EP241^3</f>
        <v>0</v>
      </c>
      <c r="EO251" s="128">
        <f>EM242^3+EN242^3+EO242^3+EP242^3+EM243^3+EN243^3+EO243^3+EP243^3+EM244^3+EN244^3+EO244^3+EP244^3+EM245^3+EN245^3+EO245^3+EP245^3</f>
        <v>0</v>
      </c>
      <c r="EP251" s="128">
        <f>EM246^3+EN246^3+EO246^3+EP246^3+EM247^3+EN247^3+EO247^3+EP247^3+EM248^3+EN248^3+EO248^3+EP248^3+EM249^3+EN249^3+EO249^3+EP249^3</f>
        <v>0</v>
      </c>
      <c r="EQ251" s="128">
        <f>EA249^3+EB248^3+EC247^3+ED246^3+EE245^3+EF244^3+EG243^3+EH242^3+EI241^3+EJ240^3+EK239^3+EL238^3+EM237^3+EN236^3+EO235^3+EP234^3</f>
        <v>0</v>
      </c>
      <c r="ER251" s="170">
        <f>EA241^3+EB240^3+EC239^3+ED238^3+EE237^3+EF236^3+EG235^3+EH234^3+EI249^3+EJ248^3+EK247^3+EL246^3+EM245^3+EN244^3+EO243^3+EP242^3</f>
        <v>0</v>
      </c>
      <c r="ES251" s="32"/>
      <c r="ET251" s="131"/>
      <c r="EU251" s="131"/>
      <c r="EV251" s="131"/>
      <c r="EW251" s="131"/>
      <c r="EX251" s="131"/>
      <c r="EY251" s="131"/>
      <c r="EZ251" s="131"/>
      <c r="FA251" s="131"/>
      <c r="FB251" s="131"/>
      <c r="FC251" s="131"/>
      <c r="FD251" s="131"/>
      <c r="FE251" s="131"/>
      <c r="FF251" s="131"/>
      <c r="FG251" s="131"/>
      <c r="FH251" s="131"/>
      <c r="FI251" s="131"/>
      <c r="FJ251" s="32"/>
      <c r="FK251" s="115"/>
    </row>
    <row r="252" spans="1:167" ht="13.5" thickBot="1" x14ac:dyDescent="0.25">
      <c r="A252" s="32"/>
      <c r="B252" s="32"/>
      <c r="C252" s="32"/>
      <c r="D252" s="106" t="s">
        <v>169</v>
      </c>
      <c r="E252" s="107" t="s">
        <v>207</v>
      </c>
      <c r="F252" s="108">
        <f>B4+(238*B6)</f>
        <v>239</v>
      </c>
      <c r="G252" s="104"/>
      <c r="H252" s="43"/>
      <c r="I252" s="109"/>
      <c r="J252" s="58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137"/>
      <c r="AB252" s="137"/>
      <c r="AC252" s="32" t="s">
        <v>0</v>
      </c>
      <c r="AD252" s="135"/>
      <c r="AE252" s="135"/>
      <c r="AF252" s="135"/>
      <c r="AG252" s="135"/>
      <c r="AH252" s="135"/>
      <c r="AI252" s="135"/>
      <c r="AJ252" s="135"/>
      <c r="AK252" s="135"/>
      <c r="AL252" s="135"/>
      <c r="AM252" s="135"/>
      <c r="AN252" s="135"/>
      <c r="AO252" s="135"/>
      <c r="AP252" s="135"/>
      <c r="AQ252" s="135"/>
      <c r="AR252" s="135"/>
      <c r="AS252" s="135"/>
      <c r="AT252" s="32"/>
      <c r="AU252" s="115"/>
      <c r="AW252" s="109"/>
      <c r="AX252" s="58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  <c r="BN252" s="46"/>
      <c r="BO252" s="137"/>
      <c r="BP252" s="137"/>
      <c r="BQ252" s="32" t="s">
        <v>0</v>
      </c>
      <c r="BR252" s="135"/>
      <c r="BS252" s="135"/>
      <c r="BT252" s="135"/>
      <c r="BU252" s="135"/>
      <c r="BV252" s="135"/>
      <c r="BW252" s="135"/>
      <c r="BX252" s="135"/>
      <c r="BY252" s="135"/>
      <c r="BZ252" s="135"/>
      <c r="CA252" s="135"/>
      <c r="CB252" s="135"/>
      <c r="CC252" s="135"/>
      <c r="CD252" s="135"/>
      <c r="CE252" s="135"/>
      <c r="CF252" s="135"/>
      <c r="CG252" s="135"/>
      <c r="CH252" s="32"/>
      <c r="CI252" s="115"/>
      <c r="CJ252" s="144"/>
      <c r="CK252" s="109"/>
      <c r="CL252" s="58"/>
      <c r="CM252" s="46"/>
      <c r="CN252" s="46"/>
      <c r="CO252" s="46"/>
      <c r="CP252" s="46"/>
      <c r="CQ252" s="46"/>
      <c r="CR252" s="46"/>
      <c r="CS252" s="46"/>
      <c r="CT252" s="46"/>
      <c r="CU252" s="46"/>
      <c r="CV252" s="46"/>
      <c r="CW252" s="46"/>
      <c r="CX252" s="46"/>
      <c r="CY252" s="46"/>
      <c r="CZ252" s="46"/>
      <c r="DA252" s="46"/>
      <c r="DB252" s="46"/>
      <c r="DC252" s="137"/>
      <c r="DD252" s="137"/>
      <c r="DE252" s="32" t="s">
        <v>0</v>
      </c>
      <c r="DF252" s="135"/>
      <c r="DG252" s="135"/>
      <c r="DH252" s="135"/>
      <c r="DI252" s="135"/>
      <c r="DJ252" s="135"/>
      <c r="DK252" s="135"/>
      <c r="DL252" s="135"/>
      <c r="DM252" s="135"/>
      <c r="DN252" s="135"/>
      <c r="DO252" s="135"/>
      <c r="DP252" s="135"/>
      <c r="DQ252" s="135"/>
      <c r="DR252" s="135"/>
      <c r="DS252" s="135"/>
      <c r="DT252" s="135"/>
      <c r="DU252" s="135"/>
      <c r="DV252" s="32"/>
      <c r="DW252" s="115"/>
      <c r="DY252" s="109"/>
      <c r="DZ252" s="58"/>
      <c r="EA252" s="46"/>
      <c r="EB252" s="46"/>
      <c r="EC252" s="46"/>
      <c r="ED252" s="46"/>
      <c r="EE252" s="46"/>
      <c r="EF252" s="46"/>
      <c r="EG252" s="46"/>
      <c r="EH252" s="46"/>
      <c r="EI252" s="46"/>
      <c r="EJ252" s="46"/>
      <c r="EK252" s="46"/>
      <c r="EL252" s="46"/>
      <c r="EM252" s="46"/>
      <c r="EN252" s="46"/>
      <c r="EO252" s="46"/>
      <c r="EP252" s="46"/>
      <c r="EQ252" s="137"/>
      <c r="ER252" s="137"/>
      <c r="ES252" s="32" t="s">
        <v>0</v>
      </c>
      <c r="ET252" s="135"/>
      <c r="EU252" s="135"/>
      <c r="EV252" s="135"/>
      <c r="EW252" s="135"/>
      <c r="EX252" s="135"/>
      <c r="EY252" s="135"/>
      <c r="EZ252" s="135"/>
      <c r="FA252" s="135"/>
      <c r="FB252" s="135"/>
      <c r="FC252" s="135"/>
      <c r="FD252" s="135"/>
      <c r="FE252" s="135"/>
      <c r="FF252" s="135"/>
      <c r="FG252" s="135"/>
      <c r="FH252" s="135"/>
      <c r="FI252" s="135"/>
      <c r="FJ252" s="32"/>
      <c r="FK252" s="115"/>
    </row>
    <row r="253" spans="1:167" ht="13.5" thickBot="1" x14ac:dyDescent="0.25">
      <c r="A253" s="32"/>
      <c r="B253" s="32"/>
      <c r="C253" s="32"/>
      <c r="D253" s="106" t="s">
        <v>95</v>
      </c>
      <c r="E253" s="107" t="s">
        <v>207</v>
      </c>
      <c r="F253" s="108">
        <f>B4+(239*B6)</f>
        <v>240</v>
      </c>
      <c r="G253" s="104"/>
      <c r="H253" s="43"/>
      <c r="I253" s="138"/>
      <c r="J253" s="143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  <c r="V253" s="154"/>
      <c r="W253" s="154"/>
      <c r="X253" s="154"/>
      <c r="Y253" s="154"/>
      <c r="Z253" s="154"/>
      <c r="AA253" s="154"/>
      <c r="AB253" s="154"/>
      <c r="AC253" s="154"/>
      <c r="AD253" s="155"/>
      <c r="AE253" s="155"/>
      <c r="AF253" s="155"/>
      <c r="AG253" s="155"/>
      <c r="AH253" s="155"/>
      <c r="AI253" s="155"/>
      <c r="AJ253" s="155"/>
      <c r="AK253" s="155"/>
      <c r="AL253" s="155"/>
      <c r="AM253" s="155"/>
      <c r="AN253" s="155"/>
      <c r="AO253" s="155"/>
      <c r="AP253" s="155"/>
      <c r="AQ253" s="155"/>
      <c r="AR253" s="155"/>
      <c r="AS253" s="155"/>
      <c r="AT253" s="154"/>
      <c r="AU253" s="141"/>
      <c r="AW253" s="138"/>
      <c r="AX253" s="143"/>
      <c r="AY253" s="154"/>
      <c r="AZ253" s="154"/>
      <c r="BA253" s="154"/>
      <c r="BB253" s="154"/>
      <c r="BC253" s="154"/>
      <c r="BD253" s="154"/>
      <c r="BE253" s="154"/>
      <c r="BF253" s="154"/>
      <c r="BG253" s="154"/>
      <c r="BH253" s="154"/>
      <c r="BI253" s="154"/>
      <c r="BJ253" s="154"/>
      <c r="BK253" s="154"/>
      <c r="BL253" s="154"/>
      <c r="BM253" s="154"/>
      <c r="BN253" s="154"/>
      <c r="BO253" s="154"/>
      <c r="BP253" s="154"/>
      <c r="BQ253" s="154"/>
      <c r="BR253" s="155"/>
      <c r="BS253" s="155"/>
      <c r="BT253" s="155"/>
      <c r="BU253" s="155"/>
      <c r="BV253" s="155"/>
      <c r="BW253" s="155"/>
      <c r="BX253" s="155"/>
      <c r="BY253" s="155"/>
      <c r="BZ253" s="155"/>
      <c r="CA253" s="155"/>
      <c r="CB253" s="155"/>
      <c r="CC253" s="155"/>
      <c r="CD253" s="155"/>
      <c r="CE253" s="155"/>
      <c r="CF253" s="155"/>
      <c r="CG253" s="155"/>
      <c r="CH253" s="154"/>
      <c r="CI253" s="141"/>
      <c r="CJ253" s="144"/>
      <c r="CK253" s="138"/>
      <c r="CL253" s="143"/>
      <c r="CM253" s="154"/>
      <c r="CN253" s="154"/>
      <c r="CO253" s="154"/>
      <c r="CP253" s="154"/>
      <c r="CQ253" s="154"/>
      <c r="CR253" s="154"/>
      <c r="CS253" s="154"/>
      <c r="CT253" s="154"/>
      <c r="CU253" s="154"/>
      <c r="CV253" s="154"/>
      <c r="CW253" s="154"/>
      <c r="CX253" s="154"/>
      <c r="CY253" s="154"/>
      <c r="CZ253" s="154"/>
      <c r="DA253" s="154"/>
      <c r="DB253" s="154"/>
      <c r="DC253" s="154"/>
      <c r="DD253" s="154"/>
      <c r="DE253" s="154"/>
      <c r="DF253" s="155"/>
      <c r="DG253" s="155"/>
      <c r="DH253" s="155"/>
      <c r="DI253" s="155"/>
      <c r="DJ253" s="155"/>
      <c r="DK253" s="155"/>
      <c r="DL253" s="155"/>
      <c r="DM253" s="155"/>
      <c r="DN253" s="155"/>
      <c r="DO253" s="155"/>
      <c r="DP253" s="155"/>
      <c r="DQ253" s="155"/>
      <c r="DR253" s="155"/>
      <c r="DS253" s="155"/>
      <c r="DT253" s="155"/>
      <c r="DU253" s="155"/>
      <c r="DV253" s="154"/>
      <c r="DW253" s="141"/>
      <c r="DY253" s="138"/>
      <c r="DZ253" s="143"/>
      <c r="EA253" s="154"/>
      <c r="EB253" s="154"/>
      <c r="EC253" s="154"/>
      <c r="ED253" s="154"/>
      <c r="EE253" s="154"/>
      <c r="EF253" s="154"/>
      <c r="EG253" s="154"/>
      <c r="EH253" s="154"/>
      <c r="EI253" s="154"/>
      <c r="EJ253" s="154"/>
      <c r="EK253" s="154"/>
      <c r="EL253" s="154"/>
      <c r="EM253" s="154"/>
      <c r="EN253" s="154"/>
      <c r="EO253" s="154"/>
      <c r="EP253" s="154"/>
      <c r="EQ253" s="154"/>
      <c r="ER253" s="154"/>
      <c r="ES253" s="154"/>
      <c r="ET253" s="155"/>
      <c r="EU253" s="155"/>
      <c r="EV253" s="155"/>
      <c r="EW253" s="155"/>
      <c r="EX253" s="155"/>
      <c r="EY253" s="155"/>
      <c r="EZ253" s="155"/>
      <c r="FA253" s="155"/>
      <c r="FB253" s="155"/>
      <c r="FC253" s="155"/>
      <c r="FD253" s="155"/>
      <c r="FE253" s="155"/>
      <c r="FF253" s="155"/>
      <c r="FG253" s="155"/>
      <c r="FH253" s="155"/>
      <c r="FI253" s="155"/>
      <c r="FJ253" s="154"/>
      <c r="FK253" s="141"/>
    </row>
    <row r="254" spans="1:167" ht="14.25" thickTop="1" thickBot="1" x14ac:dyDescent="0.25">
      <c r="A254" s="32"/>
      <c r="B254" s="32"/>
      <c r="C254" s="32"/>
      <c r="D254" s="106" t="s">
        <v>15</v>
      </c>
      <c r="E254" s="107" t="s">
        <v>207</v>
      </c>
      <c r="F254" s="108">
        <f>B4+(240*B6)</f>
        <v>241</v>
      </c>
      <c r="G254" s="104"/>
      <c r="H254" s="43"/>
      <c r="CJ254" s="144"/>
    </row>
    <row r="255" spans="1:167" ht="14.25" thickTop="1" thickBot="1" x14ac:dyDescent="0.25">
      <c r="A255" s="32"/>
      <c r="B255" s="32"/>
      <c r="C255" s="32"/>
      <c r="D255" s="106" t="s">
        <v>218</v>
      </c>
      <c r="E255" s="107" t="s">
        <v>207</v>
      </c>
      <c r="F255" s="110">
        <f>B4+(241*B6)</f>
        <v>242</v>
      </c>
      <c r="G255" s="104"/>
      <c r="H255" s="43"/>
      <c r="I255" s="38" t="s">
        <v>0</v>
      </c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40"/>
      <c r="AE255" s="40"/>
      <c r="AF255" s="40"/>
      <c r="AG255" s="40"/>
      <c r="AH255" s="40"/>
      <c r="AI255" s="40"/>
      <c r="AJ255" s="40"/>
      <c r="AK255" s="40"/>
      <c r="AL255" s="40"/>
      <c r="AM255" s="40"/>
      <c r="AN255" s="40"/>
      <c r="AO255" s="40"/>
      <c r="AP255" s="40"/>
      <c r="AQ255" s="40"/>
      <c r="AR255" s="40"/>
      <c r="AS255" s="40"/>
      <c r="AT255" s="39"/>
      <c r="AU255" s="41"/>
      <c r="AW255" s="38" t="s">
        <v>0</v>
      </c>
      <c r="AX255" s="39"/>
      <c r="AY255" s="39"/>
      <c r="AZ255" s="39"/>
      <c r="BA255" s="39"/>
      <c r="BB255" s="39"/>
      <c r="BC255" s="39"/>
      <c r="BD255" s="39"/>
      <c r="BE255" s="39"/>
      <c r="BF255" s="39"/>
      <c r="BG255" s="39"/>
      <c r="BH255" s="39"/>
      <c r="BI255" s="39"/>
      <c r="BJ255" s="39"/>
      <c r="BK255" s="39"/>
      <c r="BL255" s="39"/>
      <c r="BM255" s="39"/>
      <c r="BN255" s="39"/>
      <c r="BO255" s="39"/>
      <c r="BP255" s="39"/>
      <c r="BQ255" s="39"/>
      <c r="BR255" s="40"/>
      <c r="BS255" s="40"/>
      <c r="BT255" s="40"/>
      <c r="BU255" s="40"/>
      <c r="BV255" s="40"/>
      <c r="BW255" s="40"/>
      <c r="BX255" s="40"/>
      <c r="BY255" s="40"/>
      <c r="BZ255" s="40"/>
      <c r="CA255" s="40"/>
      <c r="CB255" s="40"/>
      <c r="CC255" s="40"/>
      <c r="CD255" s="40"/>
      <c r="CE255" s="40"/>
      <c r="CF255" s="40"/>
      <c r="CG255" s="40"/>
      <c r="CH255" s="39"/>
      <c r="CI255" s="41"/>
      <c r="CJ255" s="144"/>
      <c r="CK255" s="38" t="s">
        <v>0</v>
      </c>
      <c r="CL255" s="39"/>
      <c r="CM255" s="39"/>
      <c r="CN255" s="39"/>
      <c r="CO255" s="39"/>
      <c r="CP255" s="39"/>
      <c r="CQ255" s="39"/>
      <c r="CR255" s="39"/>
      <c r="CS255" s="39"/>
      <c r="CT255" s="39"/>
      <c r="CU255" s="39"/>
      <c r="CV255" s="39"/>
      <c r="CW255" s="39"/>
      <c r="CX255" s="39"/>
      <c r="CY255" s="39"/>
      <c r="CZ255" s="39"/>
      <c r="DA255" s="39"/>
      <c r="DB255" s="39"/>
      <c r="DC255" s="39"/>
      <c r="DD255" s="39"/>
      <c r="DE255" s="39"/>
      <c r="DF255" s="40"/>
      <c r="DG255" s="40"/>
      <c r="DH255" s="40"/>
      <c r="DI255" s="40"/>
      <c r="DJ255" s="40"/>
      <c r="DK255" s="40"/>
      <c r="DL255" s="40"/>
      <c r="DM255" s="40"/>
      <c r="DN255" s="40"/>
      <c r="DO255" s="40"/>
      <c r="DP255" s="40"/>
      <c r="DQ255" s="40"/>
      <c r="DR255" s="40"/>
      <c r="DS255" s="40"/>
      <c r="DT255" s="40"/>
      <c r="DU255" s="40"/>
      <c r="DV255" s="39"/>
      <c r="DW255" s="41"/>
      <c r="DY255" s="38" t="s">
        <v>0</v>
      </c>
      <c r="DZ255" s="39"/>
      <c r="EA255" s="39"/>
      <c r="EB255" s="39"/>
      <c r="EC255" s="39"/>
      <c r="ED255" s="39"/>
      <c r="EE255" s="39"/>
      <c r="EF255" s="39"/>
      <c r="EG255" s="39"/>
      <c r="EH255" s="39"/>
      <c r="EI255" s="39"/>
      <c r="EJ255" s="39"/>
      <c r="EK255" s="39"/>
      <c r="EL255" s="39"/>
      <c r="EM255" s="39"/>
      <c r="EN255" s="39"/>
      <c r="EO255" s="39"/>
      <c r="EP255" s="39"/>
      <c r="EQ255" s="39"/>
      <c r="ER255" s="39"/>
      <c r="ES255" s="39"/>
      <c r="ET255" s="40"/>
      <c r="EU255" s="40"/>
      <c r="EV255" s="40"/>
      <c r="EW255" s="40"/>
      <c r="EX255" s="40"/>
      <c r="EY255" s="40"/>
      <c r="EZ255" s="40"/>
      <c r="FA255" s="40"/>
      <c r="FB255" s="40"/>
      <c r="FC255" s="40"/>
      <c r="FD255" s="40"/>
      <c r="FE255" s="40"/>
      <c r="FF255" s="40"/>
      <c r="FG255" s="40"/>
      <c r="FH255" s="40"/>
      <c r="FI255" s="40"/>
      <c r="FJ255" s="39"/>
      <c r="FK255" s="41"/>
    </row>
    <row r="256" spans="1:167" ht="13.5" thickBot="1" x14ac:dyDescent="0.25">
      <c r="A256" s="32"/>
      <c r="B256" s="32"/>
      <c r="C256" s="32"/>
      <c r="D256" s="106" t="s">
        <v>188</v>
      </c>
      <c r="E256" s="107" t="s">
        <v>207</v>
      </c>
      <c r="F256" s="110">
        <f>B4+(242*B6)</f>
        <v>243</v>
      </c>
      <c r="G256" s="104"/>
      <c r="H256" s="43"/>
      <c r="I256" s="109"/>
      <c r="J256" s="45" t="s">
        <v>0</v>
      </c>
      <c r="K256" s="46" t="s">
        <v>0</v>
      </c>
      <c r="L256" s="46"/>
      <c r="M256" s="46"/>
      <c r="N256" s="46"/>
      <c r="O256" s="46"/>
      <c r="P256" s="46"/>
      <c r="Q256" s="46"/>
      <c r="R256" s="46"/>
      <c r="S256" s="47" t="s">
        <v>856</v>
      </c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8"/>
      <c r="AE256" s="48"/>
      <c r="AF256" s="48"/>
      <c r="AG256" s="48"/>
      <c r="AH256" s="48"/>
      <c r="AI256" s="48"/>
      <c r="AJ256" s="48"/>
      <c r="AK256" s="48"/>
      <c r="AL256" s="49" t="s">
        <v>301</v>
      </c>
      <c r="AM256" s="48"/>
      <c r="AN256" s="48"/>
      <c r="AO256" s="48"/>
      <c r="AP256" s="48"/>
      <c r="AQ256" s="48"/>
      <c r="AR256" s="48"/>
      <c r="AS256" s="48"/>
      <c r="AT256" s="50"/>
      <c r="AU256" s="51"/>
      <c r="AW256" s="109"/>
      <c r="AX256" s="45" t="s">
        <v>0</v>
      </c>
      <c r="AY256" s="46" t="s">
        <v>0</v>
      </c>
      <c r="AZ256" s="46"/>
      <c r="BA256" s="46"/>
      <c r="BB256" s="46"/>
      <c r="BC256" s="46"/>
      <c r="BD256" s="46"/>
      <c r="BE256" s="46"/>
      <c r="BF256" s="46"/>
      <c r="BG256" s="47" t="s">
        <v>952</v>
      </c>
      <c r="BH256" s="46"/>
      <c r="BI256" s="46"/>
      <c r="BJ256" s="46"/>
      <c r="BK256" s="46"/>
      <c r="BL256" s="46"/>
      <c r="BM256" s="46"/>
      <c r="BN256" s="46"/>
      <c r="BO256" s="46"/>
      <c r="BP256" s="46"/>
      <c r="BQ256" s="46"/>
      <c r="BR256" s="48"/>
      <c r="BS256" s="48"/>
      <c r="BT256" s="48"/>
      <c r="BU256" s="48"/>
      <c r="BV256" s="48"/>
      <c r="BW256" s="48"/>
      <c r="BX256" s="48"/>
      <c r="BY256" s="48"/>
      <c r="BZ256" s="49" t="s">
        <v>301</v>
      </c>
      <c r="CA256" s="48"/>
      <c r="CB256" s="48"/>
      <c r="CC256" s="48"/>
      <c r="CD256" s="48"/>
      <c r="CE256" s="48"/>
      <c r="CF256" s="48"/>
      <c r="CG256" s="48"/>
      <c r="CH256" s="50"/>
      <c r="CI256" s="51"/>
      <c r="CJ256" s="144"/>
      <c r="CK256" s="109"/>
      <c r="CL256" s="45" t="s">
        <v>0</v>
      </c>
      <c r="CM256" s="46" t="s">
        <v>0</v>
      </c>
      <c r="CN256" s="46"/>
      <c r="CO256" s="46"/>
      <c r="CP256" s="46"/>
      <c r="CQ256" s="46"/>
      <c r="CR256" s="46"/>
      <c r="CS256" s="46"/>
      <c r="CT256" s="46"/>
      <c r="CU256" s="47" t="s">
        <v>968</v>
      </c>
      <c r="CV256" s="46"/>
      <c r="CW256" s="46"/>
      <c r="CX256" s="46"/>
      <c r="CY256" s="46"/>
      <c r="CZ256" s="46"/>
      <c r="DA256" s="46"/>
      <c r="DB256" s="46"/>
      <c r="DC256" s="46"/>
      <c r="DD256" s="46"/>
      <c r="DE256" s="46"/>
      <c r="DF256" s="48"/>
      <c r="DG256" s="48"/>
      <c r="DH256" s="48"/>
      <c r="DI256" s="48"/>
      <c r="DJ256" s="48"/>
      <c r="DK256" s="48"/>
      <c r="DL256" s="48"/>
      <c r="DM256" s="48"/>
      <c r="DN256" s="49" t="s">
        <v>301</v>
      </c>
      <c r="DO256" s="48"/>
      <c r="DP256" s="48"/>
      <c r="DQ256" s="48"/>
      <c r="DR256" s="48"/>
      <c r="DS256" s="48"/>
      <c r="DT256" s="48"/>
      <c r="DU256" s="48"/>
      <c r="DV256" s="50"/>
      <c r="DW256" s="51"/>
      <c r="DY256" s="109"/>
      <c r="DZ256" s="45" t="s">
        <v>0</v>
      </c>
      <c r="EA256" s="46" t="s">
        <v>0</v>
      </c>
      <c r="EB256" s="46"/>
      <c r="EC256" s="46"/>
      <c r="ED256" s="46"/>
      <c r="EE256" s="46"/>
      <c r="EF256" s="46"/>
      <c r="EG256" s="46"/>
      <c r="EH256" s="46"/>
      <c r="EI256" s="47" t="s">
        <v>984</v>
      </c>
      <c r="EJ256" s="46"/>
      <c r="EK256" s="46"/>
      <c r="EL256" s="46"/>
      <c r="EM256" s="46"/>
      <c r="EN256" s="46"/>
      <c r="EO256" s="46"/>
      <c r="EP256" s="46"/>
      <c r="EQ256" s="46"/>
      <c r="ER256" s="46"/>
      <c r="ES256" s="46"/>
      <c r="ET256" s="48"/>
      <c r="EU256" s="48"/>
      <c r="EV256" s="48"/>
      <c r="EW256" s="48"/>
      <c r="EX256" s="48"/>
      <c r="EY256" s="48"/>
      <c r="EZ256" s="48"/>
      <c r="FA256" s="48"/>
      <c r="FB256" s="49" t="s">
        <v>301</v>
      </c>
      <c r="FC256" s="48"/>
      <c r="FD256" s="48"/>
      <c r="FE256" s="48"/>
      <c r="FF256" s="48"/>
      <c r="FG256" s="48"/>
      <c r="FH256" s="48"/>
      <c r="FI256" s="48"/>
      <c r="FJ256" s="50"/>
      <c r="FK256" s="51"/>
    </row>
    <row r="257" spans="1:167" x14ac:dyDescent="0.2">
      <c r="A257" s="32"/>
      <c r="B257" s="32"/>
      <c r="C257" s="32"/>
      <c r="D257" s="106" t="s">
        <v>71</v>
      </c>
      <c r="E257" s="107" t="s">
        <v>207</v>
      </c>
      <c r="F257" s="108">
        <f>B4+(243*B6)</f>
        <v>244</v>
      </c>
      <c r="G257" s="104"/>
      <c r="H257" s="43"/>
      <c r="I257" s="109"/>
      <c r="J257" s="58"/>
      <c r="K257" s="1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2"/>
      <c r="AA257" s="171">
        <f>K257^3+L257^3+M257^3+N257^3+O257^3+P257^3+Q257^3+R257^3+K258^3+L258^3+M258^3+N258^3+O258^3+P258^3+Q258^3+R258^3</f>
        <v>0</v>
      </c>
      <c r="AB257" s="167">
        <f>SUMSQ(K257:Z257)</f>
        <v>0</v>
      </c>
      <c r="AC257" s="61"/>
      <c r="AD257" s="68"/>
      <c r="AE257" s="69"/>
      <c r="AF257" s="69"/>
      <c r="AG257" s="69"/>
      <c r="AH257" s="70"/>
      <c r="AI257" s="70"/>
      <c r="AJ257" s="70"/>
      <c r="AK257" s="70"/>
      <c r="AL257" s="69"/>
      <c r="AM257" s="69"/>
      <c r="AN257" s="69"/>
      <c r="AO257" s="69"/>
      <c r="AP257" s="70"/>
      <c r="AQ257" s="70"/>
      <c r="AR257" s="70"/>
      <c r="AS257" s="71"/>
      <c r="AT257" s="66"/>
      <c r="AU257" s="51"/>
      <c r="AW257" s="109"/>
      <c r="AX257" s="58"/>
      <c r="AY257" s="1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2"/>
      <c r="BO257" s="171">
        <f>AY257^3+AZ257^3+BA257^3+BB257^3+BC257^3+BD257^3+BE257^3+BF257^3+AY258^3+AZ258^3+BA258^3+BB258^3+BC258^3+BD258^3+BE258^3+BF258^3</f>
        <v>0</v>
      </c>
      <c r="BP257" s="167">
        <f>SUMSQ(AY257:BN257)</f>
        <v>0</v>
      </c>
      <c r="BQ257" s="61"/>
      <c r="BR257" s="68"/>
      <c r="BS257" s="69"/>
      <c r="BT257" s="69"/>
      <c r="BU257" s="69"/>
      <c r="BV257" s="69"/>
      <c r="BW257" s="69"/>
      <c r="BX257" s="69"/>
      <c r="BY257" s="69"/>
      <c r="BZ257" s="70"/>
      <c r="CA257" s="70"/>
      <c r="CB257" s="70"/>
      <c r="CC257" s="70"/>
      <c r="CD257" s="70"/>
      <c r="CE257" s="70"/>
      <c r="CF257" s="70"/>
      <c r="CG257" s="71"/>
      <c r="CH257" s="66"/>
      <c r="CI257" s="51"/>
      <c r="CJ257" s="144"/>
      <c r="CK257" s="109"/>
      <c r="CL257" s="58"/>
      <c r="CM257" s="1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2"/>
      <c r="DC257" s="171">
        <f>CM257^3+CN257^3+CO257^3+CP257^3+CQ257^3+CR257^3+CS257^3+CT257^3+CM258^3+CN258^3+CO258^3+CP258^3+CQ258^3+CR258^3+CS258^3+CT258^3</f>
        <v>0</v>
      </c>
      <c r="DD257" s="167">
        <f>SUMSQ(CM257:DB257)</f>
        <v>0</v>
      </c>
      <c r="DE257" s="61"/>
      <c r="DF257" s="68"/>
      <c r="DG257" s="69"/>
      <c r="DH257" s="70"/>
      <c r="DI257" s="70"/>
      <c r="DJ257" s="69"/>
      <c r="DK257" s="69"/>
      <c r="DL257" s="70"/>
      <c r="DM257" s="70"/>
      <c r="DN257" s="69"/>
      <c r="DO257" s="69"/>
      <c r="DP257" s="70"/>
      <c r="DQ257" s="70"/>
      <c r="DR257" s="69"/>
      <c r="DS257" s="69"/>
      <c r="DT257" s="70"/>
      <c r="DU257" s="71"/>
      <c r="DV257" s="66"/>
      <c r="DW257" s="51"/>
      <c r="DY257" s="109"/>
      <c r="DZ257" s="58"/>
      <c r="EA257" s="1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2"/>
      <c r="EQ257" s="171">
        <f>EA257^3+EB257^3+EC257^3+ED257^3+EE257^3+EF257^3+EG257^3+EH257^3+EA258^3+EB258^3+EC258^3+ED258^3+EE258^3+EF258^3+EG258^3+EH258^3</f>
        <v>0</v>
      </c>
      <c r="ER257" s="167">
        <f>SUMSQ(EA257:EP257)</f>
        <v>0</v>
      </c>
      <c r="ES257" s="61"/>
      <c r="ET257" s="68"/>
      <c r="EU257" s="173"/>
      <c r="EV257" s="173"/>
      <c r="EW257" s="173"/>
      <c r="EX257" s="173"/>
      <c r="EY257" s="173"/>
      <c r="EZ257" s="173"/>
      <c r="FA257" s="70"/>
      <c r="FB257" s="69"/>
      <c r="FC257" s="173"/>
      <c r="FD257" s="173"/>
      <c r="FE257" s="173"/>
      <c r="FF257" s="173"/>
      <c r="FG257" s="173"/>
      <c r="FH257" s="173"/>
      <c r="FI257" s="71"/>
      <c r="FJ257" s="66"/>
      <c r="FK257" s="51"/>
    </row>
    <row r="258" spans="1:167" x14ac:dyDescent="0.2">
      <c r="A258" s="32"/>
      <c r="B258" s="32"/>
      <c r="C258" s="32"/>
      <c r="D258" s="106" t="s">
        <v>99</v>
      </c>
      <c r="E258" s="107" t="s">
        <v>207</v>
      </c>
      <c r="F258" s="108">
        <f>B4+(244*B6)</f>
        <v>245</v>
      </c>
      <c r="G258" s="104"/>
      <c r="H258" s="43"/>
      <c r="I258" s="109"/>
      <c r="J258" s="58"/>
      <c r="K258" s="3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5"/>
      <c r="AA258" s="172">
        <f>S257^3+T257^3+U257^3+V257^3+W257^3+X257^3+Y257^3+Z257^3+S258^3+T258^3+U258^3+V258^3+W258^3+X258^3+Y258^3+Z258^3</f>
        <v>0</v>
      </c>
      <c r="AB258" s="125">
        <f t="shared" ref="AB258:AB272" si="44">SUMSQ(K258:Z258)</f>
        <v>0</v>
      </c>
      <c r="AC258" s="61"/>
      <c r="AD258" s="81"/>
      <c r="AE258" s="82"/>
      <c r="AF258" s="82"/>
      <c r="AG258" s="82"/>
      <c r="AH258" s="83"/>
      <c r="AI258" s="83"/>
      <c r="AJ258" s="83"/>
      <c r="AK258" s="83"/>
      <c r="AL258" s="82"/>
      <c r="AM258" s="82"/>
      <c r="AN258" s="82"/>
      <c r="AO258" s="82"/>
      <c r="AP258" s="83"/>
      <c r="AQ258" s="83"/>
      <c r="AR258" s="83"/>
      <c r="AS258" s="84"/>
      <c r="AT258" s="66"/>
      <c r="AU258" s="51"/>
      <c r="AW258" s="109"/>
      <c r="AX258" s="58"/>
      <c r="AY258" s="3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5"/>
      <c r="BO258" s="172">
        <f>BG257^3+BH257^3+BI257^3+BJ257^3+BK257^3+BL257^3+BM257^3+BN257^3+BG258^3+BH258^3+BI258^3+BJ258^3+BK258^3+BL258^3+BM258^3+BN258^3</f>
        <v>0</v>
      </c>
      <c r="BP258" s="125">
        <f t="shared" ref="BP258:BP272" si="45">SUMSQ(AY258:BN258)</f>
        <v>0</v>
      </c>
      <c r="BQ258" s="61"/>
      <c r="BR258" s="81"/>
      <c r="BS258" s="82"/>
      <c r="BT258" s="82"/>
      <c r="BU258" s="82"/>
      <c r="BV258" s="82"/>
      <c r="BW258" s="82"/>
      <c r="BX258" s="82"/>
      <c r="BY258" s="82"/>
      <c r="BZ258" s="83"/>
      <c r="CA258" s="83"/>
      <c r="CB258" s="83"/>
      <c r="CC258" s="83"/>
      <c r="CD258" s="83"/>
      <c r="CE258" s="83"/>
      <c r="CF258" s="83"/>
      <c r="CG258" s="84"/>
      <c r="CH258" s="66"/>
      <c r="CI258" s="51"/>
      <c r="CJ258" s="144"/>
      <c r="CK258" s="109"/>
      <c r="CL258" s="58"/>
      <c r="CM258" s="3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/>
      <c r="CZ258" s="4"/>
      <c r="DA258" s="4"/>
      <c r="DB258" s="5"/>
      <c r="DC258" s="172">
        <f>CU257^3+CV257^3+CW257^3+CX257^3+CY257^3+CZ257^3+DA257^3+DB257^3+CU258^3+CV258^3+CW258^3+CX258^3+CY258^3+CZ258^3+DA258^3+DB258^3</f>
        <v>0</v>
      </c>
      <c r="DD258" s="125">
        <f t="shared" ref="DD258:DD272" si="46">SUMSQ(CM258:DB258)</f>
        <v>0</v>
      </c>
      <c r="DE258" s="61"/>
      <c r="DF258" s="81"/>
      <c r="DG258" s="82"/>
      <c r="DH258" s="83"/>
      <c r="DI258" s="83"/>
      <c r="DJ258" s="82"/>
      <c r="DK258" s="82"/>
      <c r="DL258" s="83"/>
      <c r="DM258" s="83"/>
      <c r="DN258" s="82"/>
      <c r="DO258" s="82"/>
      <c r="DP258" s="83"/>
      <c r="DQ258" s="83"/>
      <c r="DR258" s="82"/>
      <c r="DS258" s="82"/>
      <c r="DT258" s="83"/>
      <c r="DU258" s="84"/>
      <c r="DV258" s="66"/>
      <c r="DW258" s="51"/>
      <c r="DY258" s="109"/>
      <c r="DZ258" s="58"/>
      <c r="EA258" s="3"/>
      <c r="EB258" s="4"/>
      <c r="EC258" s="4"/>
      <c r="ED258" s="4"/>
      <c r="EE258" s="4"/>
      <c r="EF258" s="4"/>
      <c r="EG258" s="4"/>
      <c r="EH258" s="4"/>
      <c r="EI258" s="4"/>
      <c r="EJ258" s="4"/>
      <c r="EK258" s="4"/>
      <c r="EL258" s="4"/>
      <c r="EM258" s="4"/>
      <c r="EN258" s="4"/>
      <c r="EO258" s="4"/>
      <c r="EP258" s="5"/>
      <c r="EQ258" s="172">
        <f>EI257^3+EJ257^3+EK257^3+EL257^3+EM257^3+EN257^3+EO257^3+EP257^3+EI258^3+EJ258^3+EK258^3+EL258^3+EM258^3+EN258^3+EO258^3+EP258^3</f>
        <v>0</v>
      </c>
      <c r="ER258" s="125">
        <f t="shared" ref="ER258:ER272" si="47">SUMSQ(EA258:EP258)</f>
        <v>0</v>
      </c>
      <c r="ES258" s="61"/>
      <c r="ET258" s="174"/>
      <c r="EU258" s="82"/>
      <c r="EV258" s="131"/>
      <c r="EW258" s="131"/>
      <c r="EX258" s="131"/>
      <c r="EY258" s="131"/>
      <c r="EZ258" s="83"/>
      <c r="FA258" s="131"/>
      <c r="FB258" s="131"/>
      <c r="FC258" s="82"/>
      <c r="FD258" s="131"/>
      <c r="FE258" s="131"/>
      <c r="FF258" s="131"/>
      <c r="FG258" s="131"/>
      <c r="FH258" s="83"/>
      <c r="FI258" s="175"/>
      <c r="FJ258" s="66"/>
      <c r="FK258" s="51"/>
    </row>
    <row r="259" spans="1:167" x14ac:dyDescent="0.2">
      <c r="A259" s="32"/>
      <c r="B259" s="32"/>
      <c r="C259" s="32"/>
      <c r="D259" s="106" t="s">
        <v>173</v>
      </c>
      <c r="E259" s="107" t="s">
        <v>207</v>
      </c>
      <c r="F259" s="110">
        <f>B4+(245*B6)</f>
        <v>246</v>
      </c>
      <c r="G259" s="104"/>
      <c r="H259" s="43"/>
      <c r="I259" s="109"/>
      <c r="J259" s="58"/>
      <c r="K259" s="3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5"/>
      <c r="AA259" s="172">
        <f>K259^3+L259^3+M259^3+N259^3+O259^3+P259^3+Q259^3+R259^3+K260^3+L260^3+M260^3+N260^3+O260^3+P260^3+Q260^3+R260^3</f>
        <v>0</v>
      </c>
      <c r="AB259" s="125">
        <f t="shared" si="44"/>
        <v>0</v>
      </c>
      <c r="AC259" s="88"/>
      <c r="AD259" s="81"/>
      <c r="AE259" s="82"/>
      <c r="AF259" s="82"/>
      <c r="AG259" s="82"/>
      <c r="AH259" s="83"/>
      <c r="AI259" s="83"/>
      <c r="AJ259" s="83"/>
      <c r="AK259" s="83"/>
      <c r="AL259" s="82"/>
      <c r="AM259" s="82"/>
      <c r="AN259" s="82"/>
      <c r="AO259" s="82"/>
      <c r="AP259" s="83"/>
      <c r="AQ259" s="83"/>
      <c r="AR259" s="83"/>
      <c r="AS259" s="84"/>
      <c r="AT259" s="66"/>
      <c r="AU259" s="51"/>
      <c r="AW259" s="109"/>
      <c r="AX259" s="58"/>
      <c r="AY259" s="3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5"/>
      <c r="BO259" s="172">
        <f>AY259^3+AZ259^3+BA259^3+BB259^3+BC259^3+BD259^3+BE259^3+BF259^3+AY260^3+AZ260^3+BA260^3+BB260^3+BC260^3+BD260^3+BE260^3+BF260^3</f>
        <v>0</v>
      </c>
      <c r="BP259" s="125">
        <f t="shared" si="45"/>
        <v>0</v>
      </c>
      <c r="BQ259" s="88"/>
      <c r="BR259" s="89"/>
      <c r="BS259" s="83"/>
      <c r="BT259" s="83"/>
      <c r="BU259" s="83"/>
      <c r="BV259" s="83"/>
      <c r="BW259" s="83"/>
      <c r="BX259" s="83"/>
      <c r="BY259" s="83"/>
      <c r="BZ259" s="82"/>
      <c r="CA259" s="82"/>
      <c r="CB259" s="82"/>
      <c r="CC259" s="82"/>
      <c r="CD259" s="82"/>
      <c r="CE259" s="82"/>
      <c r="CF259" s="82"/>
      <c r="CG259" s="86"/>
      <c r="CH259" s="66"/>
      <c r="CI259" s="51"/>
      <c r="CJ259" s="144"/>
      <c r="CK259" s="109"/>
      <c r="CL259" s="58"/>
      <c r="CM259" s="3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4"/>
      <c r="DB259" s="5"/>
      <c r="DC259" s="172">
        <f>CM259^3+CN259^3+CO259^3+CP259^3+CQ259^3+CR259^3+CS259^3+CT259^3+CM260^3+CN260^3+CO260^3+CP260^3+CQ260^3+CR260^3+CS260^3+CT260^3</f>
        <v>0</v>
      </c>
      <c r="DD259" s="125">
        <f t="shared" si="46"/>
        <v>0</v>
      </c>
      <c r="DE259" s="88"/>
      <c r="DF259" s="81"/>
      <c r="DG259" s="82"/>
      <c r="DH259" s="83"/>
      <c r="DI259" s="83"/>
      <c r="DJ259" s="82"/>
      <c r="DK259" s="82"/>
      <c r="DL259" s="83"/>
      <c r="DM259" s="83"/>
      <c r="DN259" s="82"/>
      <c r="DO259" s="82"/>
      <c r="DP259" s="83"/>
      <c r="DQ259" s="83"/>
      <c r="DR259" s="82"/>
      <c r="DS259" s="82"/>
      <c r="DT259" s="83"/>
      <c r="DU259" s="84"/>
      <c r="DV259" s="66"/>
      <c r="DW259" s="51"/>
      <c r="DY259" s="109"/>
      <c r="DZ259" s="58"/>
      <c r="EA259" s="3"/>
      <c r="EB259" s="4"/>
      <c r="EC259" s="4"/>
      <c r="ED259" s="4"/>
      <c r="EE259" s="4"/>
      <c r="EF259" s="4"/>
      <c r="EG259" s="4"/>
      <c r="EH259" s="4"/>
      <c r="EI259" s="4"/>
      <c r="EJ259" s="4"/>
      <c r="EK259" s="4"/>
      <c r="EL259" s="4"/>
      <c r="EM259" s="4"/>
      <c r="EN259" s="4"/>
      <c r="EO259" s="4"/>
      <c r="EP259" s="5"/>
      <c r="EQ259" s="172">
        <f>EA259^3+EB259^3+EC259^3+ED259^3+EE259^3+EF259^3+EG259^3+EH259^3+EA260^3+EB260^3+EC260^3+ED260^3+EE260^3+EF260^3+EG260^3+EH260^3</f>
        <v>0</v>
      </c>
      <c r="ER259" s="125">
        <f t="shared" si="47"/>
        <v>0</v>
      </c>
      <c r="ES259" s="88"/>
      <c r="ET259" s="174"/>
      <c r="EU259" s="131"/>
      <c r="EV259" s="82"/>
      <c r="EW259" s="131"/>
      <c r="EX259" s="131"/>
      <c r="EY259" s="83"/>
      <c r="EZ259" s="131"/>
      <c r="FA259" s="131"/>
      <c r="FB259" s="131"/>
      <c r="FC259" s="131"/>
      <c r="FD259" s="82"/>
      <c r="FE259" s="131"/>
      <c r="FF259" s="131"/>
      <c r="FG259" s="83"/>
      <c r="FH259" s="131"/>
      <c r="FI259" s="175"/>
      <c r="FJ259" s="66"/>
      <c r="FK259" s="51"/>
    </row>
    <row r="260" spans="1:167" x14ac:dyDescent="0.2">
      <c r="A260" s="32"/>
      <c r="B260" s="32"/>
      <c r="C260" s="32"/>
      <c r="D260" s="106" t="s">
        <v>191</v>
      </c>
      <c r="E260" s="107" t="s">
        <v>207</v>
      </c>
      <c r="F260" s="110">
        <f>B4+(246*B6)</f>
        <v>247</v>
      </c>
      <c r="G260" s="104"/>
      <c r="H260" s="43"/>
      <c r="I260" s="109"/>
      <c r="J260" s="58"/>
      <c r="K260" s="3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5"/>
      <c r="AA260" s="172">
        <f>S259^3+T259^3+U259^3+V259^3+W259^3+X259^3+Y259^3+Z259^3+S260^3+T260^3+U260^3+V260^3+W260^3+X260^3+Y260^3+Z260^3</f>
        <v>0</v>
      </c>
      <c r="AB260" s="125">
        <f t="shared" si="44"/>
        <v>0</v>
      </c>
      <c r="AC260" s="61"/>
      <c r="AD260" s="81"/>
      <c r="AE260" s="82"/>
      <c r="AF260" s="82"/>
      <c r="AG260" s="82"/>
      <c r="AH260" s="83"/>
      <c r="AI260" s="83"/>
      <c r="AJ260" s="83"/>
      <c r="AK260" s="83"/>
      <c r="AL260" s="82"/>
      <c r="AM260" s="82"/>
      <c r="AN260" s="82"/>
      <c r="AO260" s="82"/>
      <c r="AP260" s="83"/>
      <c r="AQ260" s="83"/>
      <c r="AR260" s="83"/>
      <c r="AS260" s="84"/>
      <c r="AT260" s="66"/>
      <c r="AU260" s="51"/>
      <c r="AW260" s="109"/>
      <c r="AX260" s="58"/>
      <c r="AY260" s="3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5"/>
      <c r="BO260" s="172">
        <f>BG259^3+BH259^3+BI259^3+BJ259^3+BK259^3+BL259^3+BM259^3+BN259^3+BG260^3+BH260^3+BI260^3+BJ260^3+BK260^3+BL260^3+BM260^3+BN260^3</f>
        <v>0</v>
      </c>
      <c r="BP260" s="125">
        <f t="shared" si="45"/>
        <v>0</v>
      </c>
      <c r="BQ260" s="61"/>
      <c r="BR260" s="89"/>
      <c r="BS260" s="83"/>
      <c r="BT260" s="83"/>
      <c r="BU260" s="83"/>
      <c r="BV260" s="83"/>
      <c r="BW260" s="83"/>
      <c r="BX260" s="83"/>
      <c r="BY260" s="83"/>
      <c r="BZ260" s="82"/>
      <c r="CA260" s="82"/>
      <c r="CB260" s="82"/>
      <c r="CC260" s="82"/>
      <c r="CD260" s="82"/>
      <c r="CE260" s="82"/>
      <c r="CF260" s="82"/>
      <c r="CG260" s="86"/>
      <c r="CH260" s="66"/>
      <c r="CI260" s="51"/>
      <c r="CJ260" s="144"/>
      <c r="CK260" s="109"/>
      <c r="CL260" s="58"/>
      <c r="CM260" s="3"/>
      <c r="CN260" s="4"/>
      <c r="CO260" s="4"/>
      <c r="CP260" s="4"/>
      <c r="CQ260" s="4"/>
      <c r="CR260" s="4"/>
      <c r="CS260" s="4"/>
      <c r="CT260" s="4"/>
      <c r="CU260" s="4"/>
      <c r="CV260" s="4"/>
      <c r="CW260" s="4"/>
      <c r="CX260" s="4"/>
      <c r="CY260" s="4"/>
      <c r="CZ260" s="4"/>
      <c r="DA260" s="4"/>
      <c r="DB260" s="5"/>
      <c r="DC260" s="172">
        <f>CU259^3+CV259^3+CW259^3+CX259^3+CY259^3+CZ259^3+DA259^3+DB259^3+CU260^3+CV260^3+CW260^3+CX260^3+CY260^3+CZ260^3+DA260^3+DB260^3</f>
        <v>0</v>
      </c>
      <c r="DD260" s="125">
        <f t="shared" si="46"/>
        <v>0</v>
      </c>
      <c r="DE260" s="61"/>
      <c r="DF260" s="81"/>
      <c r="DG260" s="82"/>
      <c r="DH260" s="83"/>
      <c r="DI260" s="83"/>
      <c r="DJ260" s="82"/>
      <c r="DK260" s="82"/>
      <c r="DL260" s="83"/>
      <c r="DM260" s="83"/>
      <c r="DN260" s="82"/>
      <c r="DO260" s="82"/>
      <c r="DP260" s="83"/>
      <c r="DQ260" s="83"/>
      <c r="DR260" s="82"/>
      <c r="DS260" s="82"/>
      <c r="DT260" s="83"/>
      <c r="DU260" s="84"/>
      <c r="DV260" s="66"/>
      <c r="DW260" s="51"/>
      <c r="DY260" s="109"/>
      <c r="DZ260" s="58"/>
      <c r="EA260" s="3"/>
      <c r="EB260" s="4"/>
      <c r="EC260" s="4"/>
      <c r="ED260" s="4"/>
      <c r="EE260" s="4"/>
      <c r="EF260" s="4"/>
      <c r="EG260" s="4"/>
      <c r="EH260" s="4"/>
      <c r="EI260" s="4"/>
      <c r="EJ260" s="4"/>
      <c r="EK260" s="4"/>
      <c r="EL260" s="4"/>
      <c r="EM260" s="4"/>
      <c r="EN260" s="4"/>
      <c r="EO260" s="4"/>
      <c r="EP260" s="5"/>
      <c r="EQ260" s="172">
        <f>EI259^3+EJ259^3+EK259^3+EL259^3+EM259^3+EN259^3+EO259^3+EP259^3+EI260^3+EJ260^3+EK260^3+EL260^3+EM260^3+EN260^3+EO260^3+EP260^3</f>
        <v>0</v>
      </c>
      <c r="ER260" s="125">
        <f t="shared" si="47"/>
        <v>0</v>
      </c>
      <c r="ES260" s="61"/>
      <c r="ET260" s="174"/>
      <c r="EU260" s="131"/>
      <c r="EV260" s="131"/>
      <c r="EW260" s="82"/>
      <c r="EX260" s="83"/>
      <c r="EY260" s="131"/>
      <c r="EZ260" s="131"/>
      <c r="FA260" s="131"/>
      <c r="FB260" s="131"/>
      <c r="FC260" s="131"/>
      <c r="FD260" s="131"/>
      <c r="FE260" s="82"/>
      <c r="FF260" s="83"/>
      <c r="FG260" s="131"/>
      <c r="FH260" s="131"/>
      <c r="FI260" s="175"/>
      <c r="FJ260" s="66"/>
      <c r="FK260" s="51"/>
    </row>
    <row r="261" spans="1:167" x14ac:dyDescent="0.2">
      <c r="A261" s="32"/>
      <c r="B261" s="32"/>
      <c r="C261" s="32"/>
      <c r="D261" s="106" t="s">
        <v>82</v>
      </c>
      <c r="E261" s="107" t="s">
        <v>207</v>
      </c>
      <c r="F261" s="108">
        <f>B4+(247*B6)</f>
        <v>248</v>
      </c>
      <c r="G261" s="104"/>
      <c r="H261" s="43"/>
      <c r="I261" s="109"/>
      <c r="J261" s="58"/>
      <c r="K261" s="3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5"/>
      <c r="AA261" s="172">
        <f>K261^3+L261^3+M261^3+N261^3+O261^3+P261^3+Q261^3+R261^3+K262^3+L262^3+M262^3+N262^3+O262^3+P262^3+Q262^3+R262^3</f>
        <v>0</v>
      </c>
      <c r="AB261" s="125">
        <f t="shared" si="44"/>
        <v>0</v>
      </c>
      <c r="AC261" s="61"/>
      <c r="AD261" s="89"/>
      <c r="AE261" s="83"/>
      <c r="AF261" s="83"/>
      <c r="AG261" s="83"/>
      <c r="AH261" s="82"/>
      <c r="AI261" s="82"/>
      <c r="AJ261" s="82"/>
      <c r="AK261" s="82"/>
      <c r="AL261" s="83"/>
      <c r="AM261" s="83"/>
      <c r="AN261" s="83"/>
      <c r="AO261" s="83"/>
      <c r="AP261" s="82"/>
      <c r="AQ261" s="82"/>
      <c r="AR261" s="82"/>
      <c r="AS261" s="86"/>
      <c r="AT261" s="66"/>
      <c r="AU261" s="51"/>
      <c r="AW261" s="109"/>
      <c r="AX261" s="58"/>
      <c r="AY261" s="3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5"/>
      <c r="BO261" s="172">
        <f>AY261^3+AZ261^3+BA261^3+BB261^3+BC261^3+BD261^3+BE261^3+BF261^3+AY262^3+AZ262^3+BA262^3+BB262^3+BC262^3+BD262^3+BE262^3+BF262^3</f>
        <v>0</v>
      </c>
      <c r="BP261" s="125">
        <f t="shared" si="45"/>
        <v>0</v>
      </c>
      <c r="BQ261" s="61"/>
      <c r="BR261" s="81"/>
      <c r="BS261" s="82"/>
      <c r="BT261" s="82"/>
      <c r="BU261" s="82"/>
      <c r="BV261" s="82"/>
      <c r="BW261" s="82"/>
      <c r="BX261" s="82"/>
      <c r="BY261" s="82"/>
      <c r="BZ261" s="83"/>
      <c r="CA261" s="83"/>
      <c r="CB261" s="83"/>
      <c r="CC261" s="83"/>
      <c r="CD261" s="83"/>
      <c r="CE261" s="83"/>
      <c r="CF261" s="83"/>
      <c r="CG261" s="84"/>
      <c r="CH261" s="66"/>
      <c r="CI261" s="51"/>
      <c r="CJ261" s="144"/>
      <c r="CK261" s="109"/>
      <c r="CL261" s="58"/>
      <c r="CM261" s="3"/>
      <c r="CN261" s="4"/>
      <c r="CO261" s="4"/>
      <c r="CP261" s="4"/>
      <c r="CQ261" s="4"/>
      <c r="CR261" s="4"/>
      <c r="CS261" s="4"/>
      <c r="CT261" s="4"/>
      <c r="CU261" s="4"/>
      <c r="CV261" s="4"/>
      <c r="CW261" s="4"/>
      <c r="CX261" s="4"/>
      <c r="CY261" s="4"/>
      <c r="CZ261" s="4"/>
      <c r="DA261" s="4"/>
      <c r="DB261" s="5"/>
      <c r="DC261" s="172">
        <f>CM261^3+CN261^3+CO261^3+CP261^3+CQ261^3+CR261^3+CS261^3+CT261^3+CM262^3+CN262^3+CO262^3+CP262^3+CQ262^3+CR262^3+CS262^3+CT262^3</f>
        <v>0</v>
      </c>
      <c r="DD261" s="125">
        <f t="shared" si="46"/>
        <v>0</v>
      </c>
      <c r="DE261" s="61"/>
      <c r="DF261" s="81"/>
      <c r="DG261" s="82"/>
      <c r="DH261" s="83"/>
      <c r="DI261" s="83"/>
      <c r="DJ261" s="82"/>
      <c r="DK261" s="82"/>
      <c r="DL261" s="83"/>
      <c r="DM261" s="83"/>
      <c r="DN261" s="82"/>
      <c r="DO261" s="82"/>
      <c r="DP261" s="83"/>
      <c r="DQ261" s="83"/>
      <c r="DR261" s="82"/>
      <c r="DS261" s="82"/>
      <c r="DT261" s="83"/>
      <c r="DU261" s="84"/>
      <c r="DV261" s="66"/>
      <c r="DW261" s="51"/>
      <c r="DY261" s="109"/>
      <c r="DZ261" s="58"/>
      <c r="EA261" s="3"/>
      <c r="EB261" s="4"/>
      <c r="EC261" s="4"/>
      <c r="ED261" s="4"/>
      <c r="EE261" s="4"/>
      <c r="EF261" s="4"/>
      <c r="EG261" s="4"/>
      <c r="EH261" s="4"/>
      <c r="EI261" s="4"/>
      <c r="EJ261" s="4"/>
      <c r="EK261" s="4"/>
      <c r="EL261" s="4"/>
      <c r="EM261" s="4"/>
      <c r="EN261" s="4"/>
      <c r="EO261" s="4"/>
      <c r="EP261" s="5"/>
      <c r="EQ261" s="172">
        <f>EA261^3+EB261^3+EC261^3+ED261^3+EE261^3+EF261^3+EG261^3+EH261^3+EA262^3+EB262^3+EC262^3+ED262^3+EE262^3+EF262^3+EG262^3+EH262^3</f>
        <v>0</v>
      </c>
      <c r="ER261" s="125">
        <f t="shared" si="47"/>
        <v>0</v>
      </c>
      <c r="ES261" s="61"/>
      <c r="ET261" s="174"/>
      <c r="EU261" s="131"/>
      <c r="EV261" s="131"/>
      <c r="EW261" s="83"/>
      <c r="EX261" s="82"/>
      <c r="EY261" s="131"/>
      <c r="EZ261" s="131"/>
      <c r="FA261" s="131"/>
      <c r="FB261" s="131"/>
      <c r="FC261" s="131"/>
      <c r="FD261" s="131"/>
      <c r="FE261" s="83"/>
      <c r="FF261" s="82"/>
      <c r="FG261" s="131"/>
      <c r="FH261" s="131"/>
      <c r="FI261" s="175"/>
      <c r="FJ261" s="66"/>
      <c r="FK261" s="51"/>
    </row>
    <row r="262" spans="1:167" x14ac:dyDescent="0.2">
      <c r="A262" s="32"/>
      <c r="B262" s="32"/>
      <c r="C262" s="32"/>
      <c r="D262" s="106" t="s">
        <v>90</v>
      </c>
      <c r="E262" s="107" t="s">
        <v>207</v>
      </c>
      <c r="F262" s="108">
        <f>B4+(248*B6)</f>
        <v>249</v>
      </c>
      <c r="G262" s="104"/>
      <c r="H262" s="43"/>
      <c r="I262" s="109"/>
      <c r="J262" s="58"/>
      <c r="K262" s="3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5"/>
      <c r="AA262" s="172">
        <f>S261^3+T261^3+U261^3+V261^3+W261^3+X261^3+Y261^3+Z261^3+S262^3+T262^3+U262^3+V262^3+W262^3+X262^3+Y262^3+Z262^3</f>
        <v>0</v>
      </c>
      <c r="AB262" s="125">
        <f t="shared" si="44"/>
        <v>0</v>
      </c>
      <c r="AC262" s="61"/>
      <c r="AD262" s="89"/>
      <c r="AE262" s="83"/>
      <c r="AF262" s="83"/>
      <c r="AG262" s="83"/>
      <c r="AH262" s="82"/>
      <c r="AI262" s="82"/>
      <c r="AJ262" s="82"/>
      <c r="AK262" s="82"/>
      <c r="AL262" s="83"/>
      <c r="AM262" s="83"/>
      <c r="AN262" s="83"/>
      <c r="AO262" s="83"/>
      <c r="AP262" s="82"/>
      <c r="AQ262" s="82"/>
      <c r="AR262" s="82"/>
      <c r="AS262" s="86"/>
      <c r="AT262" s="66"/>
      <c r="AU262" s="51"/>
      <c r="AW262" s="109"/>
      <c r="AX262" s="58"/>
      <c r="AY262" s="3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5"/>
      <c r="BO262" s="172">
        <f>BG261^3+BH261^3+BI261^3+BJ261^3+BK261^3+BL261^3+BM261^3+BN261^3+BG262^3+BH262^3+BI262^3+BJ262^3+BK262^3+BL262^3+BM262^3+BN262^3</f>
        <v>0</v>
      </c>
      <c r="BP262" s="125">
        <f t="shared" si="45"/>
        <v>0</v>
      </c>
      <c r="BQ262" s="61"/>
      <c r="BR262" s="81"/>
      <c r="BS262" s="82"/>
      <c r="BT262" s="82"/>
      <c r="BU262" s="82"/>
      <c r="BV262" s="82"/>
      <c r="BW262" s="82"/>
      <c r="BX262" s="82"/>
      <c r="BY262" s="82"/>
      <c r="BZ262" s="83"/>
      <c r="CA262" s="83"/>
      <c r="CB262" s="83"/>
      <c r="CC262" s="83"/>
      <c r="CD262" s="83"/>
      <c r="CE262" s="83"/>
      <c r="CF262" s="83"/>
      <c r="CG262" s="84"/>
      <c r="CH262" s="66"/>
      <c r="CI262" s="51"/>
      <c r="CJ262" s="144"/>
      <c r="CK262" s="109"/>
      <c r="CL262" s="58"/>
      <c r="CM262" s="3"/>
      <c r="CN262" s="4"/>
      <c r="CO262" s="4"/>
      <c r="CP262" s="4"/>
      <c r="CQ262" s="4"/>
      <c r="CR262" s="4"/>
      <c r="CS262" s="4"/>
      <c r="CT262" s="4"/>
      <c r="CU262" s="4"/>
      <c r="CV262" s="4"/>
      <c r="CW262" s="4"/>
      <c r="CX262" s="4"/>
      <c r="CY262" s="4"/>
      <c r="CZ262" s="4"/>
      <c r="DA262" s="4"/>
      <c r="DB262" s="5"/>
      <c r="DC262" s="172">
        <f>CU261^3+CV261^3+CW261^3+CX261^3+CY261^3+CZ261^3+DA261^3+DB261^3+CU262^3+CV262^3+CW262^3+CX262^3+CY262^3+CZ262^3+DA262^3+DB262^3</f>
        <v>0</v>
      </c>
      <c r="DD262" s="125">
        <f t="shared" si="46"/>
        <v>0</v>
      </c>
      <c r="DE262" s="61"/>
      <c r="DF262" s="81"/>
      <c r="DG262" s="82"/>
      <c r="DH262" s="83"/>
      <c r="DI262" s="83"/>
      <c r="DJ262" s="82"/>
      <c r="DK262" s="82"/>
      <c r="DL262" s="83"/>
      <c r="DM262" s="83"/>
      <c r="DN262" s="82"/>
      <c r="DO262" s="82"/>
      <c r="DP262" s="83"/>
      <c r="DQ262" s="83"/>
      <c r="DR262" s="82"/>
      <c r="DS262" s="82"/>
      <c r="DT262" s="83"/>
      <c r="DU262" s="84"/>
      <c r="DV262" s="66"/>
      <c r="DW262" s="51"/>
      <c r="DY262" s="109"/>
      <c r="DZ262" s="58"/>
      <c r="EA262" s="3"/>
      <c r="EB262" s="4"/>
      <c r="EC262" s="4"/>
      <c r="ED262" s="4"/>
      <c r="EE262" s="4"/>
      <c r="EF262" s="4"/>
      <c r="EG262" s="4"/>
      <c r="EH262" s="4"/>
      <c r="EI262" s="4"/>
      <c r="EJ262" s="4"/>
      <c r="EK262" s="4"/>
      <c r="EL262" s="4"/>
      <c r="EM262" s="4"/>
      <c r="EN262" s="4"/>
      <c r="EO262" s="4"/>
      <c r="EP262" s="5"/>
      <c r="EQ262" s="172">
        <f>EI261^3+EJ261^3+EK261^3+EL261^3+EM261^3+EN261^3+EO261^3+EP261^3+EI262^3+EJ262^3+EK262^3+EL262^3+EM262^3+EN262^3+EO262^3+EP262^3</f>
        <v>0</v>
      </c>
      <c r="ER262" s="125">
        <f t="shared" si="47"/>
        <v>0</v>
      </c>
      <c r="ES262" s="61"/>
      <c r="ET262" s="174"/>
      <c r="EU262" s="131"/>
      <c r="EV262" s="83"/>
      <c r="EW262" s="131"/>
      <c r="EX262" s="131"/>
      <c r="EY262" s="82"/>
      <c r="EZ262" s="131"/>
      <c r="FA262" s="131"/>
      <c r="FB262" s="131"/>
      <c r="FC262" s="131"/>
      <c r="FD262" s="83"/>
      <c r="FE262" s="131"/>
      <c r="FF262" s="131"/>
      <c r="FG262" s="82"/>
      <c r="FH262" s="131"/>
      <c r="FI262" s="175"/>
      <c r="FJ262" s="66"/>
      <c r="FK262" s="51"/>
    </row>
    <row r="263" spans="1:167" x14ac:dyDescent="0.2">
      <c r="A263" s="32"/>
      <c r="B263" s="32"/>
      <c r="C263" s="32"/>
      <c r="D263" s="106" t="s">
        <v>256</v>
      </c>
      <c r="E263" s="107" t="s">
        <v>207</v>
      </c>
      <c r="F263" s="110">
        <f>B4+(249*B6)</f>
        <v>250</v>
      </c>
      <c r="G263" s="104"/>
      <c r="H263" s="43"/>
      <c r="I263" s="109"/>
      <c r="J263" s="58"/>
      <c r="K263" s="3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5"/>
      <c r="AA263" s="172">
        <f>K263^3+L263^3+M263^3+N263^3+O263^3+P263^3+Q263^3+R263^3+K264^3+L264^3+M264^3+N264^3+O264^3+P264^3+Q264^3+R264^3</f>
        <v>0</v>
      </c>
      <c r="AB263" s="125">
        <f t="shared" si="44"/>
        <v>0</v>
      </c>
      <c r="AC263" s="61"/>
      <c r="AD263" s="89"/>
      <c r="AE263" s="83"/>
      <c r="AF263" s="83"/>
      <c r="AG263" s="83"/>
      <c r="AH263" s="82"/>
      <c r="AI263" s="82"/>
      <c r="AJ263" s="82"/>
      <c r="AK263" s="82"/>
      <c r="AL263" s="83"/>
      <c r="AM263" s="83"/>
      <c r="AN263" s="83"/>
      <c r="AO263" s="83"/>
      <c r="AP263" s="82"/>
      <c r="AQ263" s="82"/>
      <c r="AR263" s="82"/>
      <c r="AS263" s="86"/>
      <c r="AT263" s="66"/>
      <c r="AU263" s="51"/>
      <c r="AW263" s="109"/>
      <c r="AX263" s="58"/>
      <c r="AY263" s="3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5"/>
      <c r="BO263" s="172">
        <f>AY263^3+AZ263^3+BA263^3+BB263^3+BC263^3+BD263^3+BE263^3+BF263^3+AY264^3+AZ264^3+BA264^3+BB264^3+BC264^3+BD264^3+BE264^3+BF264^3</f>
        <v>0</v>
      </c>
      <c r="BP263" s="125">
        <f t="shared" si="45"/>
        <v>0</v>
      </c>
      <c r="BQ263" s="61"/>
      <c r="BR263" s="89"/>
      <c r="BS263" s="83"/>
      <c r="BT263" s="83"/>
      <c r="BU263" s="83"/>
      <c r="BV263" s="83"/>
      <c r="BW263" s="83"/>
      <c r="BX263" s="83"/>
      <c r="BY263" s="83"/>
      <c r="BZ263" s="82"/>
      <c r="CA263" s="82"/>
      <c r="CB263" s="82"/>
      <c r="CC263" s="82"/>
      <c r="CD263" s="82"/>
      <c r="CE263" s="82"/>
      <c r="CF263" s="82"/>
      <c r="CG263" s="86"/>
      <c r="CH263" s="66"/>
      <c r="CI263" s="51"/>
      <c r="CJ263" s="144"/>
      <c r="CK263" s="109"/>
      <c r="CL263" s="58"/>
      <c r="CM263" s="3"/>
      <c r="CN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5"/>
      <c r="DC263" s="172">
        <f>CM263^3+CN263^3+CO263^3+CP263^3+CQ263^3+CR263^3+CS263^3+CT263^3+CM264^3+CN264^3+CO264^3+CP264^3+CQ264^3+CR264^3+CS264^3+CT264^3</f>
        <v>0</v>
      </c>
      <c r="DD263" s="125">
        <f t="shared" si="46"/>
        <v>0</v>
      </c>
      <c r="DE263" s="61"/>
      <c r="DF263" s="81"/>
      <c r="DG263" s="82"/>
      <c r="DH263" s="83"/>
      <c r="DI263" s="83"/>
      <c r="DJ263" s="82"/>
      <c r="DK263" s="82"/>
      <c r="DL263" s="83"/>
      <c r="DM263" s="83"/>
      <c r="DN263" s="82"/>
      <c r="DO263" s="82"/>
      <c r="DP263" s="83"/>
      <c r="DQ263" s="83"/>
      <c r="DR263" s="82"/>
      <c r="DS263" s="82"/>
      <c r="DT263" s="83"/>
      <c r="DU263" s="84"/>
      <c r="DV263" s="66"/>
      <c r="DW263" s="51"/>
      <c r="DY263" s="109"/>
      <c r="DZ263" s="58"/>
      <c r="EA263" s="3"/>
      <c r="EB263" s="4"/>
      <c r="EC263" s="4"/>
      <c r="ED263" s="4"/>
      <c r="EE263" s="4"/>
      <c r="EF263" s="4"/>
      <c r="EG263" s="4"/>
      <c r="EH263" s="4"/>
      <c r="EI263" s="4"/>
      <c r="EJ263" s="4"/>
      <c r="EK263" s="4"/>
      <c r="EL263" s="4"/>
      <c r="EM263" s="4"/>
      <c r="EN263" s="4"/>
      <c r="EO263" s="4"/>
      <c r="EP263" s="5"/>
      <c r="EQ263" s="172">
        <f>EA263^3+EB263^3+EC263^3+ED263^3+EE263^3+EF263^3+EG263^3+EH263^3+EA264^3+EB264^3+EC264^3+ED264^3+EE264^3+EF264^3+EG264^3+EH264^3</f>
        <v>0</v>
      </c>
      <c r="ER263" s="125">
        <f t="shared" si="47"/>
        <v>0</v>
      </c>
      <c r="ES263" s="61"/>
      <c r="ET263" s="174"/>
      <c r="EU263" s="83"/>
      <c r="EV263" s="131"/>
      <c r="EW263" s="131"/>
      <c r="EX263" s="131"/>
      <c r="EY263" s="131"/>
      <c r="EZ263" s="82"/>
      <c r="FA263" s="131"/>
      <c r="FB263" s="131"/>
      <c r="FC263" s="83"/>
      <c r="FD263" s="131"/>
      <c r="FE263" s="131"/>
      <c r="FF263" s="131"/>
      <c r="FG263" s="131"/>
      <c r="FH263" s="82"/>
      <c r="FI263" s="175"/>
      <c r="FJ263" s="66"/>
      <c r="FK263" s="51"/>
    </row>
    <row r="264" spans="1:167" x14ac:dyDescent="0.2">
      <c r="A264" s="32"/>
      <c r="B264" s="32"/>
      <c r="C264" s="32"/>
      <c r="D264" s="106" t="s">
        <v>239</v>
      </c>
      <c r="E264" s="107" t="s">
        <v>207</v>
      </c>
      <c r="F264" s="110">
        <f>B4+(250*B6)</f>
        <v>251</v>
      </c>
      <c r="G264" s="104"/>
      <c r="H264" s="43"/>
      <c r="I264" s="109"/>
      <c r="J264" s="58"/>
      <c r="K264" s="3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5"/>
      <c r="AA264" s="172">
        <f>S263^3+T263^3+U263^3+V263^3+W263^3+X263^3+Y263^3+Z263^3+S264^3+T264^3+U264^3+V264^3+W264^3+X264^3+Y264^3+Z264^3</f>
        <v>0</v>
      </c>
      <c r="AB264" s="125">
        <f t="shared" si="44"/>
        <v>0</v>
      </c>
      <c r="AC264" s="61"/>
      <c r="AD264" s="89"/>
      <c r="AE264" s="83"/>
      <c r="AF264" s="83"/>
      <c r="AG264" s="83"/>
      <c r="AH264" s="82"/>
      <c r="AI264" s="82"/>
      <c r="AJ264" s="82"/>
      <c r="AK264" s="82"/>
      <c r="AL264" s="83"/>
      <c r="AM264" s="83"/>
      <c r="AN264" s="83"/>
      <c r="AO264" s="83"/>
      <c r="AP264" s="82"/>
      <c r="AQ264" s="82"/>
      <c r="AR264" s="82"/>
      <c r="AS264" s="86"/>
      <c r="AT264" s="66"/>
      <c r="AU264" s="51"/>
      <c r="AW264" s="109"/>
      <c r="AX264" s="58"/>
      <c r="AY264" s="3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5"/>
      <c r="BO264" s="172">
        <f>BG263^3+BH263^3+BI263^3+BJ263^3+BK263^3+BL263^3+BM263^3+BN263^3+BG264^3+BH264^3+BI264^3+BJ264^3+BK264^3+BL264^3+BM264^3+BN264^3</f>
        <v>0</v>
      </c>
      <c r="BP264" s="125">
        <f t="shared" si="45"/>
        <v>0</v>
      </c>
      <c r="BQ264" s="61"/>
      <c r="BR264" s="89"/>
      <c r="BS264" s="83"/>
      <c r="BT264" s="83"/>
      <c r="BU264" s="83"/>
      <c r="BV264" s="83"/>
      <c r="BW264" s="83"/>
      <c r="BX264" s="83"/>
      <c r="BY264" s="83"/>
      <c r="BZ264" s="82"/>
      <c r="CA264" s="82"/>
      <c r="CB264" s="82"/>
      <c r="CC264" s="82"/>
      <c r="CD264" s="82"/>
      <c r="CE264" s="82"/>
      <c r="CF264" s="82"/>
      <c r="CG264" s="86"/>
      <c r="CH264" s="66"/>
      <c r="CI264" s="51"/>
      <c r="CJ264" s="144"/>
      <c r="CK264" s="109"/>
      <c r="CL264" s="58"/>
      <c r="CM264" s="3"/>
      <c r="CN264" s="4"/>
      <c r="CO264" s="4"/>
      <c r="CP264" s="4"/>
      <c r="CQ264" s="4"/>
      <c r="CR264" s="4"/>
      <c r="CS264" s="4"/>
      <c r="CT264" s="4"/>
      <c r="CU264" s="4"/>
      <c r="CV264" s="4"/>
      <c r="CW264" s="4"/>
      <c r="CX264" s="4"/>
      <c r="CY264" s="4"/>
      <c r="CZ264" s="4"/>
      <c r="DA264" s="4"/>
      <c r="DB264" s="5"/>
      <c r="DC264" s="172">
        <f>CU263^3+CV263^3+CW263^3+CX263^3+CY263^3+CZ263^3+DA263^3+DB263^3+CU264^3+CV264^3+CW264^3+CX264^3+CY264^3+CZ264^3+DA264^3+DB264^3</f>
        <v>0</v>
      </c>
      <c r="DD264" s="125">
        <f t="shared" si="46"/>
        <v>0</v>
      </c>
      <c r="DE264" s="61"/>
      <c r="DF264" s="81"/>
      <c r="DG264" s="82"/>
      <c r="DH264" s="83"/>
      <c r="DI264" s="83"/>
      <c r="DJ264" s="82"/>
      <c r="DK264" s="82"/>
      <c r="DL264" s="83"/>
      <c r="DM264" s="83"/>
      <c r="DN264" s="82"/>
      <c r="DO264" s="82"/>
      <c r="DP264" s="83"/>
      <c r="DQ264" s="83"/>
      <c r="DR264" s="82"/>
      <c r="DS264" s="82"/>
      <c r="DT264" s="83"/>
      <c r="DU264" s="84"/>
      <c r="DV264" s="66"/>
      <c r="DW264" s="51"/>
      <c r="DY264" s="109"/>
      <c r="DZ264" s="58"/>
      <c r="EA264" s="3"/>
      <c r="EB264" s="4"/>
      <c r="EC264" s="4"/>
      <c r="ED264" s="4"/>
      <c r="EE264" s="4"/>
      <c r="EF264" s="4"/>
      <c r="EG264" s="4"/>
      <c r="EH264" s="4"/>
      <c r="EI264" s="4"/>
      <c r="EJ264" s="4"/>
      <c r="EK264" s="4"/>
      <c r="EL264" s="4"/>
      <c r="EM264" s="4"/>
      <c r="EN264" s="4"/>
      <c r="EO264" s="4"/>
      <c r="EP264" s="5"/>
      <c r="EQ264" s="172">
        <f>EI263^3+EJ263^3+EK263^3+EL263^3+EM263^3+EN263^3+EO263^3+EP263^3+EI264^3+EJ264^3+EK264^3+EL264^3+EM264^3+EN264^3+EO264^3+EP264^3</f>
        <v>0</v>
      </c>
      <c r="ER264" s="125">
        <f t="shared" si="47"/>
        <v>0</v>
      </c>
      <c r="ES264" s="61"/>
      <c r="ET264" s="89"/>
      <c r="EU264" s="131"/>
      <c r="EV264" s="131"/>
      <c r="EW264" s="131"/>
      <c r="EX264" s="131"/>
      <c r="EY264" s="131"/>
      <c r="EZ264" s="131"/>
      <c r="FA264" s="82"/>
      <c r="FB264" s="83"/>
      <c r="FC264" s="131"/>
      <c r="FD264" s="131"/>
      <c r="FE264" s="131"/>
      <c r="FF264" s="131"/>
      <c r="FG264" s="131"/>
      <c r="FH264" s="131"/>
      <c r="FI264" s="86"/>
      <c r="FJ264" s="66"/>
      <c r="FK264" s="51"/>
    </row>
    <row r="265" spans="1:167" x14ac:dyDescent="0.2">
      <c r="A265" s="32"/>
      <c r="B265" s="32"/>
      <c r="C265" s="32"/>
      <c r="D265" s="106" t="s">
        <v>132</v>
      </c>
      <c r="E265" s="107" t="s">
        <v>207</v>
      </c>
      <c r="F265" s="108">
        <f>B4+(251*B6)</f>
        <v>252</v>
      </c>
      <c r="G265" s="104"/>
      <c r="H265" s="43"/>
      <c r="I265" s="109"/>
      <c r="J265" s="58"/>
      <c r="K265" s="3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5"/>
      <c r="AA265" s="172">
        <f>K265^3+L265^3+M265^3+N265^3+O265^3+P265^3+Q265^3+R265^3+K266^3+L266^3+M266^3+N266^3+O266^3+P266^3+Q266^3+R266^3</f>
        <v>0</v>
      </c>
      <c r="AB265" s="125">
        <f t="shared" si="44"/>
        <v>0</v>
      </c>
      <c r="AC265" s="95"/>
      <c r="AD265" s="81"/>
      <c r="AE265" s="82"/>
      <c r="AF265" s="82"/>
      <c r="AG265" s="82"/>
      <c r="AH265" s="83"/>
      <c r="AI265" s="83"/>
      <c r="AJ265" s="83"/>
      <c r="AK265" s="83"/>
      <c r="AL265" s="82"/>
      <c r="AM265" s="82"/>
      <c r="AN265" s="82"/>
      <c r="AO265" s="82"/>
      <c r="AP265" s="83"/>
      <c r="AQ265" s="83"/>
      <c r="AR265" s="83"/>
      <c r="AS265" s="84"/>
      <c r="AT265" s="66"/>
      <c r="AU265" s="51"/>
      <c r="AW265" s="109"/>
      <c r="AX265" s="58"/>
      <c r="AY265" s="3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5"/>
      <c r="BO265" s="172">
        <f>AY265^3+AZ265^3+BA265^3+BB265^3+BC265^3+BD265^3+BE265^3+BF265^3+AY266^3+AZ266^3+BA266^3+BB266^3+BC266^3+BD266^3+BE266^3+BF266^3</f>
        <v>0</v>
      </c>
      <c r="BP265" s="125">
        <f t="shared" si="45"/>
        <v>0</v>
      </c>
      <c r="BQ265" s="95"/>
      <c r="BR265" s="81"/>
      <c r="BS265" s="82"/>
      <c r="BT265" s="82"/>
      <c r="BU265" s="82"/>
      <c r="BV265" s="82"/>
      <c r="BW265" s="82"/>
      <c r="BX265" s="82"/>
      <c r="BY265" s="82"/>
      <c r="BZ265" s="83"/>
      <c r="CA265" s="83"/>
      <c r="CB265" s="83"/>
      <c r="CC265" s="83"/>
      <c r="CD265" s="83"/>
      <c r="CE265" s="83"/>
      <c r="CF265" s="83"/>
      <c r="CG265" s="84"/>
      <c r="CH265" s="66"/>
      <c r="CI265" s="51"/>
      <c r="CJ265" s="144"/>
      <c r="CK265" s="109"/>
      <c r="CL265" s="58"/>
      <c r="CM265" s="3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5"/>
      <c r="DC265" s="172">
        <f>CM265^3+CN265^3+CO265^3+CP265^3+CQ265^3+CR265^3+CS265^3+CT265^3+CM266^3+CN266^3+CO266^3+CP266^3+CQ266^3+CR266^3+CS266^3+CT266^3</f>
        <v>0</v>
      </c>
      <c r="DD265" s="125">
        <f t="shared" si="46"/>
        <v>0</v>
      </c>
      <c r="DE265" s="95"/>
      <c r="DF265" s="89"/>
      <c r="DG265" s="83"/>
      <c r="DH265" s="82"/>
      <c r="DI265" s="82"/>
      <c r="DJ265" s="83"/>
      <c r="DK265" s="83"/>
      <c r="DL265" s="82"/>
      <c r="DM265" s="82"/>
      <c r="DN265" s="83"/>
      <c r="DO265" s="83"/>
      <c r="DP265" s="82"/>
      <c r="DQ265" s="82"/>
      <c r="DR265" s="83"/>
      <c r="DS265" s="83"/>
      <c r="DT265" s="82"/>
      <c r="DU265" s="86"/>
      <c r="DV265" s="66"/>
      <c r="DW265" s="51"/>
      <c r="DY265" s="109"/>
      <c r="DZ265" s="58"/>
      <c r="EA265" s="3"/>
      <c r="EB265" s="4"/>
      <c r="EC265" s="4"/>
      <c r="ED265" s="4"/>
      <c r="EE265" s="4"/>
      <c r="EF265" s="4"/>
      <c r="EG265" s="4"/>
      <c r="EH265" s="4"/>
      <c r="EI265" s="4"/>
      <c r="EJ265" s="4"/>
      <c r="EK265" s="4"/>
      <c r="EL265" s="4"/>
      <c r="EM265" s="4"/>
      <c r="EN265" s="4"/>
      <c r="EO265" s="4"/>
      <c r="EP265" s="5"/>
      <c r="EQ265" s="172">
        <f>EA265^3+EB265^3+EC265^3+ED265^3+EE265^3+EF265^3+EG265^3+EH265^3+EA266^3+EB266^3+EC266^3+ED266^3+EE266^3+EF266^3+EG266^3+EH266^3</f>
        <v>0</v>
      </c>
      <c r="ER265" s="125">
        <f t="shared" si="47"/>
        <v>0</v>
      </c>
      <c r="ES265" s="95"/>
      <c r="ET265" s="81"/>
      <c r="EU265" s="131"/>
      <c r="EV265" s="131"/>
      <c r="EW265" s="131"/>
      <c r="EX265" s="131"/>
      <c r="EY265" s="131"/>
      <c r="EZ265" s="131"/>
      <c r="FA265" s="83"/>
      <c r="FB265" s="82"/>
      <c r="FC265" s="131"/>
      <c r="FD265" s="131"/>
      <c r="FE265" s="131"/>
      <c r="FF265" s="131"/>
      <c r="FG265" s="131"/>
      <c r="FH265" s="131"/>
      <c r="FI265" s="84"/>
      <c r="FJ265" s="66"/>
      <c r="FK265" s="51"/>
    </row>
    <row r="266" spans="1:167" x14ac:dyDescent="0.2">
      <c r="A266" s="32"/>
      <c r="B266" s="32"/>
      <c r="C266" s="32"/>
      <c r="D266" s="106" t="s">
        <v>52</v>
      </c>
      <c r="E266" s="107" t="s">
        <v>207</v>
      </c>
      <c r="F266" s="108">
        <f>B4+(252*B6)</f>
        <v>253</v>
      </c>
      <c r="G266" s="104"/>
      <c r="H266" s="43"/>
      <c r="I266" s="109"/>
      <c r="J266" s="58"/>
      <c r="K266" s="3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5"/>
      <c r="AA266" s="172">
        <f>S265^3+T265^3+U265^3+V265^3+W265^3+X265^3+Y265^3+Z265^3+S266^3+T266^3+U266^3+V266^3+W266^3+X266^3+Y266^3+Z266^3</f>
        <v>0</v>
      </c>
      <c r="AB266" s="125">
        <f t="shared" si="44"/>
        <v>0</v>
      </c>
      <c r="AC266" s="61"/>
      <c r="AD266" s="81"/>
      <c r="AE266" s="82"/>
      <c r="AF266" s="82"/>
      <c r="AG266" s="82"/>
      <c r="AH266" s="83"/>
      <c r="AI266" s="83"/>
      <c r="AJ266" s="83"/>
      <c r="AK266" s="83"/>
      <c r="AL266" s="82"/>
      <c r="AM266" s="82"/>
      <c r="AN266" s="82"/>
      <c r="AO266" s="82"/>
      <c r="AP266" s="83"/>
      <c r="AQ266" s="83"/>
      <c r="AR266" s="83"/>
      <c r="AS266" s="84"/>
      <c r="AT266" s="66"/>
      <c r="AU266" s="51"/>
      <c r="AW266" s="109"/>
      <c r="AX266" s="58"/>
      <c r="AY266" s="3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5"/>
      <c r="BO266" s="172">
        <f>BG265^3+BH265^3+BI265^3+BJ265^3+BK265^3+BL265^3+BM265^3+BN265^3+BG266^3+BH266^3+BI266^3+BJ266^3+BK266^3+BL266^3+BM266^3+BN266^3</f>
        <v>0</v>
      </c>
      <c r="BP266" s="125">
        <f t="shared" si="45"/>
        <v>0</v>
      </c>
      <c r="BQ266" s="61"/>
      <c r="BR266" s="81"/>
      <c r="BS266" s="82"/>
      <c r="BT266" s="82"/>
      <c r="BU266" s="82"/>
      <c r="BV266" s="82"/>
      <c r="BW266" s="82"/>
      <c r="BX266" s="82"/>
      <c r="BY266" s="82"/>
      <c r="BZ266" s="83"/>
      <c r="CA266" s="83"/>
      <c r="CB266" s="83"/>
      <c r="CC266" s="83"/>
      <c r="CD266" s="83"/>
      <c r="CE266" s="83"/>
      <c r="CF266" s="83"/>
      <c r="CG266" s="84"/>
      <c r="CH266" s="66"/>
      <c r="CI266" s="51"/>
      <c r="CJ266" s="144"/>
      <c r="CK266" s="109"/>
      <c r="CL266" s="58"/>
      <c r="CM266" s="3"/>
      <c r="CN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5"/>
      <c r="DC266" s="172">
        <f>CU265^3+CV265^3+CW265^3+CX265^3+CY265^3+CZ265^3+DA265^3+DB265^3+CU266^3+CV266^3+CW266^3+CX266^3+CY266^3+CZ266^3+DA266^3+DB266^3</f>
        <v>0</v>
      </c>
      <c r="DD266" s="125">
        <f t="shared" si="46"/>
        <v>0</v>
      </c>
      <c r="DE266" s="61"/>
      <c r="DF266" s="89"/>
      <c r="DG266" s="83"/>
      <c r="DH266" s="82"/>
      <c r="DI266" s="82"/>
      <c r="DJ266" s="83"/>
      <c r="DK266" s="83"/>
      <c r="DL266" s="82"/>
      <c r="DM266" s="82"/>
      <c r="DN266" s="83"/>
      <c r="DO266" s="83"/>
      <c r="DP266" s="82"/>
      <c r="DQ266" s="82"/>
      <c r="DR266" s="83"/>
      <c r="DS266" s="83"/>
      <c r="DT266" s="82"/>
      <c r="DU266" s="86"/>
      <c r="DV266" s="66"/>
      <c r="DW266" s="51"/>
      <c r="DY266" s="109"/>
      <c r="DZ266" s="58"/>
      <c r="EA266" s="3"/>
      <c r="EB266" s="4"/>
      <c r="EC266" s="4"/>
      <c r="ED266" s="4"/>
      <c r="EE266" s="4"/>
      <c r="EF266" s="4"/>
      <c r="EG266" s="4"/>
      <c r="EH266" s="4"/>
      <c r="EI266" s="4"/>
      <c r="EJ266" s="4"/>
      <c r="EK266" s="4"/>
      <c r="EL266" s="4"/>
      <c r="EM266" s="4"/>
      <c r="EN266" s="4"/>
      <c r="EO266" s="4"/>
      <c r="EP266" s="5"/>
      <c r="EQ266" s="172">
        <f>EI265^3+EJ265^3+EK265^3+EL265^3+EM265^3+EN265^3+EO265^3+EP265^3+EI266^3+EJ266^3+EK266^3+EL266^3+EM266^3+EN266^3+EO266^3+EP266^3</f>
        <v>0</v>
      </c>
      <c r="ER266" s="125">
        <f t="shared" si="47"/>
        <v>0</v>
      </c>
      <c r="ES266" s="61"/>
      <c r="ET266" s="174"/>
      <c r="EU266" s="82"/>
      <c r="EV266" s="131"/>
      <c r="EW266" s="131"/>
      <c r="EX266" s="131"/>
      <c r="EY266" s="131"/>
      <c r="EZ266" s="83"/>
      <c r="FA266" s="131"/>
      <c r="FB266" s="131"/>
      <c r="FC266" s="82"/>
      <c r="FD266" s="131"/>
      <c r="FE266" s="131"/>
      <c r="FF266" s="131"/>
      <c r="FG266" s="131"/>
      <c r="FH266" s="83"/>
      <c r="FI266" s="175"/>
      <c r="FJ266" s="66"/>
      <c r="FK266" s="51"/>
    </row>
    <row r="267" spans="1:167" x14ac:dyDescent="0.2">
      <c r="A267" s="32"/>
      <c r="B267" s="32"/>
      <c r="C267" s="32"/>
      <c r="D267" s="106" t="s">
        <v>180</v>
      </c>
      <c r="E267" s="107" t="s">
        <v>207</v>
      </c>
      <c r="F267" s="108">
        <f>B4+(253*B6)</f>
        <v>254</v>
      </c>
      <c r="G267" s="104"/>
      <c r="H267" s="43"/>
      <c r="I267" s="109"/>
      <c r="J267" s="58"/>
      <c r="K267" s="3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5"/>
      <c r="AA267" s="172">
        <f>K267^3+L267^3+M267^3+N267^3+O267^3+P267^3+Q267^3+R267^3+K268^3+L268^3+M268^3+N268^3+O268^3+P268^3+Q268^3+R268^3</f>
        <v>0</v>
      </c>
      <c r="AB267" s="125">
        <f t="shared" si="44"/>
        <v>0</v>
      </c>
      <c r="AC267" s="61"/>
      <c r="AD267" s="81"/>
      <c r="AE267" s="82"/>
      <c r="AF267" s="82"/>
      <c r="AG267" s="82"/>
      <c r="AH267" s="83"/>
      <c r="AI267" s="83"/>
      <c r="AJ267" s="83"/>
      <c r="AK267" s="83"/>
      <c r="AL267" s="82"/>
      <c r="AM267" s="82"/>
      <c r="AN267" s="82"/>
      <c r="AO267" s="82"/>
      <c r="AP267" s="83"/>
      <c r="AQ267" s="83"/>
      <c r="AR267" s="83"/>
      <c r="AS267" s="84"/>
      <c r="AT267" s="66"/>
      <c r="AU267" s="51"/>
      <c r="AW267" s="109"/>
      <c r="AX267" s="58"/>
      <c r="AY267" s="3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5"/>
      <c r="BO267" s="172">
        <f>AY267^3+AZ267^3+BA267^3+BB267^3+BC267^3+BD267^3+BE267^3+BF267^3+AY268^3+AZ268^3+BA268^3+BB268^3+BC268^3+BD268^3+BE268^3+BF268^3</f>
        <v>0</v>
      </c>
      <c r="BP267" s="125">
        <f t="shared" si="45"/>
        <v>0</v>
      </c>
      <c r="BQ267" s="61"/>
      <c r="BR267" s="89"/>
      <c r="BS267" s="83"/>
      <c r="BT267" s="83"/>
      <c r="BU267" s="83"/>
      <c r="BV267" s="83"/>
      <c r="BW267" s="83"/>
      <c r="BX267" s="83"/>
      <c r="BY267" s="83"/>
      <c r="BZ267" s="82"/>
      <c r="CA267" s="82"/>
      <c r="CB267" s="82"/>
      <c r="CC267" s="82"/>
      <c r="CD267" s="82"/>
      <c r="CE267" s="82"/>
      <c r="CF267" s="82"/>
      <c r="CG267" s="86"/>
      <c r="CH267" s="66"/>
      <c r="CI267" s="51"/>
      <c r="CJ267" s="144"/>
      <c r="CK267" s="109"/>
      <c r="CL267" s="58"/>
      <c r="CM267" s="3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5"/>
      <c r="DC267" s="172">
        <f>CM267^3+CN267^3+CO267^3+CP267^3+CQ267^3+CR267^3+CS267^3+CT267^3+CM268^3+CN268^3+CO268^3+CP268^3+CQ268^3+CR268^3+CS268^3+CT268^3</f>
        <v>0</v>
      </c>
      <c r="DD267" s="125">
        <f t="shared" si="46"/>
        <v>0</v>
      </c>
      <c r="DE267" s="61"/>
      <c r="DF267" s="89"/>
      <c r="DG267" s="83"/>
      <c r="DH267" s="82"/>
      <c r="DI267" s="82"/>
      <c r="DJ267" s="83"/>
      <c r="DK267" s="83"/>
      <c r="DL267" s="82"/>
      <c r="DM267" s="82"/>
      <c r="DN267" s="83"/>
      <c r="DO267" s="83"/>
      <c r="DP267" s="82"/>
      <c r="DQ267" s="82"/>
      <c r="DR267" s="83"/>
      <c r="DS267" s="83"/>
      <c r="DT267" s="82"/>
      <c r="DU267" s="86"/>
      <c r="DV267" s="66"/>
      <c r="DW267" s="51"/>
      <c r="DY267" s="109"/>
      <c r="DZ267" s="58"/>
      <c r="EA267" s="3"/>
      <c r="EB267" s="4"/>
      <c r="EC267" s="4"/>
      <c r="ED267" s="4"/>
      <c r="EE267" s="4"/>
      <c r="EF267" s="4"/>
      <c r="EG267" s="4"/>
      <c r="EH267" s="4"/>
      <c r="EI267" s="4"/>
      <c r="EJ267" s="4"/>
      <c r="EK267" s="4"/>
      <c r="EL267" s="4"/>
      <c r="EM267" s="4"/>
      <c r="EN267" s="4"/>
      <c r="EO267" s="4"/>
      <c r="EP267" s="5"/>
      <c r="EQ267" s="172">
        <f>EA267^3+EB267^3+EC267^3+ED267^3+EE267^3+EF267^3+EG267^3+EH267^3+EA268^3+EB268^3+EC268^3+ED268^3+EE268^3+EF268^3+EG268^3+EH268^3</f>
        <v>0</v>
      </c>
      <c r="ER267" s="125">
        <f t="shared" si="47"/>
        <v>0</v>
      </c>
      <c r="ES267" s="61"/>
      <c r="ET267" s="174"/>
      <c r="EU267" s="131"/>
      <c r="EV267" s="82"/>
      <c r="EW267" s="131"/>
      <c r="EX267" s="131"/>
      <c r="EY267" s="83"/>
      <c r="EZ267" s="131"/>
      <c r="FA267" s="131"/>
      <c r="FB267" s="131"/>
      <c r="FC267" s="131"/>
      <c r="FD267" s="82"/>
      <c r="FE267" s="131"/>
      <c r="FF267" s="131"/>
      <c r="FG267" s="83"/>
      <c r="FH267" s="131"/>
      <c r="FI267" s="175"/>
      <c r="FJ267" s="66"/>
      <c r="FK267" s="51"/>
    </row>
    <row r="268" spans="1:167" x14ac:dyDescent="0.2">
      <c r="A268" s="32"/>
      <c r="B268" s="32"/>
      <c r="C268" s="32"/>
      <c r="D268" s="106" t="s">
        <v>210</v>
      </c>
      <c r="E268" s="107" t="s">
        <v>207</v>
      </c>
      <c r="F268" s="108">
        <f>B4+(254*B6)</f>
        <v>255</v>
      </c>
      <c r="G268" s="104"/>
      <c r="H268" s="43"/>
      <c r="I268" s="109"/>
      <c r="J268" s="58"/>
      <c r="K268" s="3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5"/>
      <c r="AA268" s="172">
        <f>S267^3+T267^3+U267^3+V267^3+W267^3+X267^3+Y267^3+Z267^3+S268^3+T268^3+U268^3+V268^3+W268^3+X268^3+Y268^3+Z268^3</f>
        <v>0</v>
      </c>
      <c r="AB268" s="125">
        <f t="shared" si="44"/>
        <v>0</v>
      </c>
      <c r="AC268" s="61"/>
      <c r="AD268" s="81"/>
      <c r="AE268" s="82"/>
      <c r="AF268" s="82"/>
      <c r="AG268" s="82"/>
      <c r="AH268" s="83"/>
      <c r="AI268" s="83"/>
      <c r="AJ268" s="83"/>
      <c r="AK268" s="83"/>
      <c r="AL268" s="82"/>
      <c r="AM268" s="82"/>
      <c r="AN268" s="82"/>
      <c r="AO268" s="82"/>
      <c r="AP268" s="83"/>
      <c r="AQ268" s="83"/>
      <c r="AR268" s="83"/>
      <c r="AS268" s="84"/>
      <c r="AT268" s="66"/>
      <c r="AU268" s="51"/>
      <c r="AW268" s="109"/>
      <c r="AX268" s="58"/>
      <c r="AY268" s="3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5"/>
      <c r="BO268" s="172">
        <f>BG267^3+BH267^3+BI267^3+BJ267^3+BK267^3+BL267^3+BM267^3+BN267^3+BG268^3+BH268^3+BI268^3+BJ268^3+BK268^3+BL268^3+BM268^3+BN268^3</f>
        <v>0</v>
      </c>
      <c r="BP268" s="125">
        <f t="shared" si="45"/>
        <v>0</v>
      </c>
      <c r="BQ268" s="61"/>
      <c r="BR268" s="89"/>
      <c r="BS268" s="83"/>
      <c r="BT268" s="83"/>
      <c r="BU268" s="83"/>
      <c r="BV268" s="83"/>
      <c r="BW268" s="83"/>
      <c r="BX268" s="83"/>
      <c r="BY268" s="83"/>
      <c r="BZ268" s="82"/>
      <c r="CA268" s="82"/>
      <c r="CB268" s="82"/>
      <c r="CC268" s="82"/>
      <c r="CD268" s="82"/>
      <c r="CE268" s="82"/>
      <c r="CF268" s="82"/>
      <c r="CG268" s="86"/>
      <c r="CH268" s="66"/>
      <c r="CI268" s="51"/>
      <c r="CJ268" s="144"/>
      <c r="CK268" s="109"/>
      <c r="CL268" s="58"/>
      <c r="CM268" s="3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5"/>
      <c r="DC268" s="172">
        <f>CU267^3+CV267^3+CW267^3+CX267^3+CY267^3+CZ267^3+DA267^3+DB267^3+CU268^3+CV268^3+CW268^3+CX268^3+CY268^3+CZ268^3+DA268^3+DB268^3</f>
        <v>0</v>
      </c>
      <c r="DD268" s="125">
        <f t="shared" si="46"/>
        <v>0</v>
      </c>
      <c r="DE268" s="61"/>
      <c r="DF268" s="89"/>
      <c r="DG268" s="83"/>
      <c r="DH268" s="82"/>
      <c r="DI268" s="82"/>
      <c r="DJ268" s="83"/>
      <c r="DK268" s="83"/>
      <c r="DL268" s="82"/>
      <c r="DM268" s="82"/>
      <c r="DN268" s="83"/>
      <c r="DO268" s="83"/>
      <c r="DP268" s="82"/>
      <c r="DQ268" s="82"/>
      <c r="DR268" s="83"/>
      <c r="DS268" s="83"/>
      <c r="DT268" s="82"/>
      <c r="DU268" s="86"/>
      <c r="DV268" s="66"/>
      <c r="DW268" s="51"/>
      <c r="DY268" s="109"/>
      <c r="DZ268" s="58"/>
      <c r="EA268" s="3"/>
      <c r="EB268" s="4"/>
      <c r="EC268" s="4"/>
      <c r="ED268" s="4"/>
      <c r="EE268" s="4"/>
      <c r="EF268" s="4"/>
      <c r="EG268" s="4"/>
      <c r="EH268" s="4"/>
      <c r="EI268" s="4"/>
      <c r="EJ268" s="4"/>
      <c r="EK268" s="4"/>
      <c r="EL268" s="4"/>
      <c r="EM268" s="4"/>
      <c r="EN268" s="4"/>
      <c r="EO268" s="4"/>
      <c r="EP268" s="5"/>
      <c r="EQ268" s="172">
        <f>EI267^3+EJ267^3+EK267^3+EL267^3+EM267^3+EN267^3+EO267^3+EP267^3+EI268^3+EJ268^3+EK268^3+EL268^3+EM268^3+EN268^3+EO268^3+EP268^3</f>
        <v>0</v>
      </c>
      <c r="ER268" s="125">
        <f t="shared" si="47"/>
        <v>0</v>
      </c>
      <c r="ES268" s="61"/>
      <c r="ET268" s="174"/>
      <c r="EU268" s="131"/>
      <c r="EV268" s="131"/>
      <c r="EW268" s="82"/>
      <c r="EX268" s="83"/>
      <c r="EY268" s="131"/>
      <c r="EZ268" s="131"/>
      <c r="FA268" s="131"/>
      <c r="FB268" s="131"/>
      <c r="FC268" s="131"/>
      <c r="FD268" s="131"/>
      <c r="FE268" s="82"/>
      <c r="FF268" s="83"/>
      <c r="FG268" s="131"/>
      <c r="FH268" s="131"/>
      <c r="FI268" s="175"/>
      <c r="FJ268" s="66"/>
      <c r="FK268" s="51"/>
    </row>
    <row r="269" spans="1:167" ht="13.5" thickBot="1" x14ac:dyDescent="0.25">
      <c r="A269" s="32"/>
      <c r="B269" s="32"/>
      <c r="C269" s="32"/>
      <c r="D269" s="106" t="s">
        <v>7</v>
      </c>
      <c r="E269" s="107" t="s">
        <v>207</v>
      </c>
      <c r="F269" s="110">
        <f>B4+(255*B6)</f>
        <v>256</v>
      </c>
      <c r="G269" s="104"/>
      <c r="H269" s="43"/>
      <c r="I269" s="109"/>
      <c r="J269" s="58"/>
      <c r="K269" s="3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5"/>
      <c r="AA269" s="172">
        <f>K269^3+L269^3+M269^3+N269^3+O269^3+P269^3+Q269^3+R269^3+K270^3+L270^3+M270^3+N270^3+O270^3+P270^3+Q270^3+R270^3</f>
        <v>0</v>
      </c>
      <c r="AB269" s="125">
        <f t="shared" si="44"/>
        <v>0</v>
      </c>
      <c r="AC269" s="61"/>
      <c r="AD269" s="89"/>
      <c r="AE269" s="83"/>
      <c r="AF269" s="83"/>
      <c r="AG269" s="83"/>
      <c r="AH269" s="82"/>
      <c r="AI269" s="82"/>
      <c r="AJ269" s="82"/>
      <c r="AK269" s="82"/>
      <c r="AL269" s="83"/>
      <c r="AM269" s="83"/>
      <c r="AN269" s="83"/>
      <c r="AO269" s="83"/>
      <c r="AP269" s="82"/>
      <c r="AQ269" s="82"/>
      <c r="AR269" s="82"/>
      <c r="AS269" s="86"/>
      <c r="AT269" s="66"/>
      <c r="AU269" s="51"/>
      <c r="AW269" s="109"/>
      <c r="AX269" s="58"/>
      <c r="AY269" s="3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5"/>
      <c r="BO269" s="172">
        <f>AY269^3+AZ269^3+BA269^3+BB269^3+BC269^3+BD269^3+BE269^3+BF269^3+AY270^3+AZ270^3+BA270^3+BB270^3+BC270^3+BD270^3+BE270^3+BF270^3</f>
        <v>0</v>
      </c>
      <c r="BP269" s="125">
        <f t="shared" si="45"/>
        <v>0</v>
      </c>
      <c r="BQ269" s="61"/>
      <c r="BR269" s="81"/>
      <c r="BS269" s="82"/>
      <c r="BT269" s="82"/>
      <c r="BU269" s="82"/>
      <c r="BV269" s="82"/>
      <c r="BW269" s="82"/>
      <c r="BX269" s="82"/>
      <c r="BY269" s="82"/>
      <c r="BZ269" s="83"/>
      <c r="CA269" s="83"/>
      <c r="CB269" s="83"/>
      <c r="CC269" s="83"/>
      <c r="CD269" s="83"/>
      <c r="CE269" s="83"/>
      <c r="CF269" s="83"/>
      <c r="CG269" s="84"/>
      <c r="CH269" s="66"/>
      <c r="CI269" s="51"/>
      <c r="CJ269" s="144"/>
      <c r="CK269" s="109"/>
      <c r="CL269" s="58"/>
      <c r="CM269" s="3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5"/>
      <c r="DC269" s="172">
        <f>CM269^3+CN269^3+CO269^3+CP269^3+CQ269^3+CR269^3+CS269^3+CT269^3+CM270^3+CN270^3+CO270^3+CP270^3+CQ270^3+CR270^3+CS270^3+CT270^3</f>
        <v>0</v>
      </c>
      <c r="DD269" s="125">
        <f t="shared" si="46"/>
        <v>0</v>
      </c>
      <c r="DE269" s="61"/>
      <c r="DF269" s="89"/>
      <c r="DG269" s="83"/>
      <c r="DH269" s="82"/>
      <c r="DI269" s="82"/>
      <c r="DJ269" s="83"/>
      <c r="DK269" s="83"/>
      <c r="DL269" s="82"/>
      <c r="DM269" s="82"/>
      <c r="DN269" s="83"/>
      <c r="DO269" s="83"/>
      <c r="DP269" s="82"/>
      <c r="DQ269" s="82"/>
      <c r="DR269" s="83"/>
      <c r="DS269" s="83"/>
      <c r="DT269" s="82"/>
      <c r="DU269" s="86"/>
      <c r="DV269" s="66"/>
      <c r="DW269" s="51"/>
      <c r="DY269" s="109"/>
      <c r="DZ269" s="58"/>
      <c r="EA269" s="3"/>
      <c r="EB269" s="4"/>
      <c r="EC269" s="4"/>
      <c r="ED269" s="4"/>
      <c r="EE269" s="4"/>
      <c r="EF269" s="4"/>
      <c r="EG269" s="4"/>
      <c r="EH269" s="4"/>
      <c r="EI269" s="4"/>
      <c r="EJ269" s="4"/>
      <c r="EK269" s="4"/>
      <c r="EL269" s="4"/>
      <c r="EM269" s="4"/>
      <c r="EN269" s="4"/>
      <c r="EO269" s="4"/>
      <c r="EP269" s="5"/>
      <c r="EQ269" s="172">
        <f>EA269^3+EB269^3+EC269^3+ED269^3+EE269^3+EF269^3+EG269^3+EH269^3+EA270^3+EB270^3+EC270^3+ED270^3+EE270^3+EF270^3+EG270^3+EH270^3</f>
        <v>0</v>
      </c>
      <c r="ER269" s="125">
        <f t="shared" si="47"/>
        <v>0</v>
      </c>
      <c r="ES269" s="61"/>
      <c r="ET269" s="174"/>
      <c r="EU269" s="131"/>
      <c r="EV269" s="131"/>
      <c r="EW269" s="83"/>
      <c r="EX269" s="82"/>
      <c r="EY269" s="131"/>
      <c r="EZ269" s="131"/>
      <c r="FA269" s="131"/>
      <c r="FB269" s="131"/>
      <c r="FC269" s="131"/>
      <c r="FD269" s="131"/>
      <c r="FE269" s="83"/>
      <c r="FF269" s="82"/>
      <c r="FG269" s="131"/>
      <c r="FH269" s="131"/>
      <c r="FI269" s="175"/>
      <c r="FJ269" s="66"/>
      <c r="FK269" s="51"/>
    </row>
    <row r="270" spans="1:167" x14ac:dyDescent="0.2">
      <c r="A270" s="32"/>
      <c r="B270" s="32"/>
      <c r="C270" s="32"/>
      <c r="D270" s="156"/>
      <c r="E270" s="157"/>
      <c r="F270" s="158"/>
      <c r="G270" s="104"/>
      <c r="H270" s="43"/>
      <c r="I270" s="109"/>
      <c r="J270" s="58"/>
      <c r="K270" s="3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5"/>
      <c r="AA270" s="172">
        <f>S269^3+T269^3+U269^3+V269^3+W269^3+X269^3+Y269^3+Z269^3+S270^3+T270^3+U270^3+V270^3+W270^3+X270^3+Y270^3+Z270^3</f>
        <v>0</v>
      </c>
      <c r="AB270" s="125">
        <f t="shared" si="44"/>
        <v>0</v>
      </c>
      <c r="AC270" s="61"/>
      <c r="AD270" s="89"/>
      <c r="AE270" s="83"/>
      <c r="AF270" s="83"/>
      <c r="AG270" s="83"/>
      <c r="AH270" s="82"/>
      <c r="AI270" s="82"/>
      <c r="AJ270" s="82"/>
      <c r="AK270" s="82"/>
      <c r="AL270" s="83"/>
      <c r="AM270" s="83"/>
      <c r="AN270" s="83"/>
      <c r="AO270" s="83"/>
      <c r="AP270" s="82"/>
      <c r="AQ270" s="82"/>
      <c r="AR270" s="82"/>
      <c r="AS270" s="86"/>
      <c r="AT270" s="66"/>
      <c r="AU270" s="51"/>
      <c r="AW270" s="109"/>
      <c r="AX270" s="58"/>
      <c r="AY270" s="3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5"/>
      <c r="BO270" s="172">
        <f>BG269^3+BH269^3+BI269^3+BJ269^3+BK269^3+BL269^3+BM269^3+BN269^3+BG270^3+BH270^3+BI270^3+BJ270^3+BK270^3+BL270^3+BM270^3+BN270^3</f>
        <v>0</v>
      </c>
      <c r="BP270" s="125">
        <f t="shared" si="45"/>
        <v>0</v>
      </c>
      <c r="BQ270" s="61"/>
      <c r="BR270" s="81"/>
      <c r="BS270" s="82"/>
      <c r="BT270" s="82"/>
      <c r="BU270" s="82"/>
      <c r="BV270" s="82"/>
      <c r="BW270" s="82"/>
      <c r="BX270" s="82"/>
      <c r="BY270" s="82"/>
      <c r="BZ270" s="83"/>
      <c r="CA270" s="83"/>
      <c r="CB270" s="83"/>
      <c r="CC270" s="83"/>
      <c r="CD270" s="83"/>
      <c r="CE270" s="83"/>
      <c r="CF270" s="83"/>
      <c r="CG270" s="84"/>
      <c r="CH270" s="66"/>
      <c r="CI270" s="51"/>
      <c r="CJ270" s="144"/>
      <c r="CK270" s="109"/>
      <c r="CL270" s="58"/>
      <c r="CM270" s="3"/>
      <c r="CN270" s="4"/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5"/>
      <c r="DC270" s="172">
        <f>CU269^3+CV269^3+CW269^3+CX269^3+CY269^3+CZ269^3+DA269^3+DB269^3+CU270^3+CV270^3+CW270^3+CX270^3+CY270^3+CZ270^3+DA270^3+DB270^3</f>
        <v>0</v>
      </c>
      <c r="DD270" s="125">
        <f t="shared" si="46"/>
        <v>0</v>
      </c>
      <c r="DE270" s="61"/>
      <c r="DF270" s="89"/>
      <c r="DG270" s="83"/>
      <c r="DH270" s="82"/>
      <c r="DI270" s="82"/>
      <c r="DJ270" s="83"/>
      <c r="DK270" s="83"/>
      <c r="DL270" s="82"/>
      <c r="DM270" s="82"/>
      <c r="DN270" s="83"/>
      <c r="DO270" s="83"/>
      <c r="DP270" s="82"/>
      <c r="DQ270" s="82"/>
      <c r="DR270" s="83"/>
      <c r="DS270" s="83"/>
      <c r="DT270" s="82"/>
      <c r="DU270" s="86"/>
      <c r="DV270" s="66"/>
      <c r="DW270" s="51"/>
      <c r="DY270" s="109"/>
      <c r="DZ270" s="58"/>
      <c r="EA270" s="3"/>
      <c r="EB270" s="4"/>
      <c r="EC270" s="4"/>
      <c r="ED270" s="4"/>
      <c r="EE270" s="4"/>
      <c r="EF270" s="4"/>
      <c r="EG270" s="4"/>
      <c r="EH270" s="4"/>
      <c r="EI270" s="4"/>
      <c r="EJ270" s="4"/>
      <c r="EK270" s="4"/>
      <c r="EL270" s="4"/>
      <c r="EM270" s="4"/>
      <c r="EN270" s="4"/>
      <c r="EO270" s="4"/>
      <c r="EP270" s="5"/>
      <c r="EQ270" s="172">
        <f>EI269^3+EJ269^3+EK269^3+EL269^3+EM269^3+EN269^3+EO269^3+EP269^3+EI270^3+EJ270^3+EK270^3+EL270^3+EM270^3+EN270^3+EO270^3+EP270^3</f>
        <v>0</v>
      </c>
      <c r="ER270" s="125">
        <f t="shared" si="47"/>
        <v>0</v>
      </c>
      <c r="ES270" s="61"/>
      <c r="ET270" s="174"/>
      <c r="EU270" s="131"/>
      <c r="EV270" s="83"/>
      <c r="EW270" s="131"/>
      <c r="EX270" s="131"/>
      <c r="EY270" s="82"/>
      <c r="EZ270" s="131"/>
      <c r="FA270" s="131"/>
      <c r="FB270" s="131"/>
      <c r="FC270" s="131"/>
      <c r="FD270" s="83"/>
      <c r="FE270" s="131"/>
      <c r="FF270" s="131"/>
      <c r="FG270" s="82"/>
      <c r="FH270" s="131"/>
      <c r="FI270" s="175"/>
      <c r="FJ270" s="66"/>
      <c r="FK270" s="51"/>
    </row>
    <row r="271" spans="1:167" x14ac:dyDescent="0.2">
      <c r="A271" s="32"/>
      <c r="B271" s="159"/>
      <c r="C271" s="52"/>
      <c r="D271" s="159" t="s">
        <v>273</v>
      </c>
      <c r="E271" s="32"/>
      <c r="F271" s="32"/>
      <c r="G271" s="32"/>
      <c r="I271" s="109"/>
      <c r="J271" s="58"/>
      <c r="K271" s="3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5"/>
      <c r="AA271" s="172">
        <f>K271^3+L271^3+M271^3+N271^3+O271^3+P271^3+Q271^3+R271^3+K272^3+L272^3+M272^3+N272^3+O272^3+P272^3+Q272^3+R272^3</f>
        <v>0</v>
      </c>
      <c r="AB271" s="125">
        <f t="shared" si="44"/>
        <v>0</v>
      </c>
      <c r="AC271" s="61"/>
      <c r="AD271" s="89"/>
      <c r="AE271" s="83"/>
      <c r="AF271" s="83"/>
      <c r="AG271" s="83"/>
      <c r="AH271" s="82"/>
      <c r="AI271" s="82"/>
      <c r="AJ271" s="82"/>
      <c r="AK271" s="82"/>
      <c r="AL271" s="83"/>
      <c r="AM271" s="83"/>
      <c r="AN271" s="83"/>
      <c r="AO271" s="83"/>
      <c r="AP271" s="82"/>
      <c r="AQ271" s="82"/>
      <c r="AR271" s="82"/>
      <c r="AS271" s="86"/>
      <c r="AT271" s="66"/>
      <c r="AU271" s="51"/>
      <c r="AW271" s="109"/>
      <c r="AX271" s="58"/>
      <c r="AY271" s="3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5"/>
      <c r="BO271" s="172">
        <f>AY271^3+AZ271^3+BA271^3+BB271^3+BC271^3+BD271^3+BE271^3+BF271^3+AY272^3+AZ272^3+BA272^3+BB272^3+BC272^3+BD272^3+BE272^3+BF272^3</f>
        <v>0</v>
      </c>
      <c r="BP271" s="125">
        <f t="shared" si="45"/>
        <v>0</v>
      </c>
      <c r="BQ271" s="61"/>
      <c r="BR271" s="89"/>
      <c r="BS271" s="83"/>
      <c r="BT271" s="83"/>
      <c r="BU271" s="83"/>
      <c r="BV271" s="83"/>
      <c r="BW271" s="83"/>
      <c r="BX271" s="83"/>
      <c r="BY271" s="83"/>
      <c r="BZ271" s="82"/>
      <c r="CA271" s="82"/>
      <c r="CB271" s="82"/>
      <c r="CC271" s="82"/>
      <c r="CD271" s="82"/>
      <c r="CE271" s="82"/>
      <c r="CF271" s="82"/>
      <c r="CG271" s="86"/>
      <c r="CH271" s="66"/>
      <c r="CI271" s="51"/>
      <c r="CJ271" s="144"/>
      <c r="CK271" s="109"/>
      <c r="CL271" s="58"/>
      <c r="CM271" s="3"/>
      <c r="CN271" s="4"/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4"/>
      <c r="CZ271" s="4"/>
      <c r="DA271" s="4"/>
      <c r="DB271" s="5"/>
      <c r="DC271" s="172">
        <f>CM271^3+CN271^3+CO271^3+CP271^3+CQ271^3+CR271^3+CS271^3+CT271^3+CM272^3+CN272^3+CO272^3+CP272^3+CQ272^3+CR272^3+CS272^3+CT272^3</f>
        <v>0</v>
      </c>
      <c r="DD271" s="125">
        <f t="shared" si="46"/>
        <v>0</v>
      </c>
      <c r="DE271" s="61"/>
      <c r="DF271" s="89"/>
      <c r="DG271" s="83"/>
      <c r="DH271" s="82"/>
      <c r="DI271" s="82"/>
      <c r="DJ271" s="83"/>
      <c r="DK271" s="83"/>
      <c r="DL271" s="82"/>
      <c r="DM271" s="82"/>
      <c r="DN271" s="83"/>
      <c r="DO271" s="83"/>
      <c r="DP271" s="82"/>
      <c r="DQ271" s="82"/>
      <c r="DR271" s="83"/>
      <c r="DS271" s="83"/>
      <c r="DT271" s="82"/>
      <c r="DU271" s="86"/>
      <c r="DV271" s="66"/>
      <c r="DW271" s="51"/>
      <c r="DY271" s="109"/>
      <c r="DZ271" s="58"/>
      <c r="EA271" s="3"/>
      <c r="EB271" s="4"/>
      <c r="EC271" s="4"/>
      <c r="ED271" s="4"/>
      <c r="EE271" s="4"/>
      <c r="EF271" s="4"/>
      <c r="EG271" s="4"/>
      <c r="EH271" s="4"/>
      <c r="EI271" s="4"/>
      <c r="EJ271" s="4"/>
      <c r="EK271" s="4"/>
      <c r="EL271" s="4"/>
      <c r="EM271" s="4"/>
      <c r="EN271" s="4"/>
      <c r="EO271" s="4"/>
      <c r="EP271" s="5"/>
      <c r="EQ271" s="172">
        <f>EA271^3+EB271^3+EC271^3+ED271^3+EE271^3+EF271^3+EG271^3+EH271^3+EA272^3+EB272^3+EC272^3+ED272^3+EE272^3+EF272^3+EG272^3+EH272^3</f>
        <v>0</v>
      </c>
      <c r="ER271" s="125">
        <f t="shared" si="47"/>
        <v>0</v>
      </c>
      <c r="ES271" s="61"/>
      <c r="ET271" s="174"/>
      <c r="EU271" s="83"/>
      <c r="EV271" s="131"/>
      <c r="EW271" s="131"/>
      <c r="EX271" s="131"/>
      <c r="EY271" s="131"/>
      <c r="EZ271" s="82"/>
      <c r="FA271" s="131"/>
      <c r="FB271" s="131"/>
      <c r="FC271" s="83"/>
      <c r="FD271" s="131"/>
      <c r="FE271" s="131"/>
      <c r="FF271" s="131"/>
      <c r="FG271" s="131"/>
      <c r="FH271" s="82"/>
      <c r="FI271" s="175"/>
      <c r="FJ271" s="66"/>
      <c r="FK271" s="51"/>
    </row>
    <row r="272" spans="1:167" x14ac:dyDescent="0.2">
      <c r="I272" s="109"/>
      <c r="J272" s="58"/>
      <c r="K272" s="7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9"/>
      <c r="AA272" s="172">
        <f>S271^3+T271^3+U271^3+V271^3+W271^3+X271^3+Y271^3+Z271^3+S272^3+T272^3+U272^3+V272^3+W272^3+X272^3+Y272^3+Z272^3</f>
        <v>0</v>
      </c>
      <c r="AB272" s="125">
        <f t="shared" si="44"/>
        <v>0</v>
      </c>
      <c r="AC272" s="61"/>
      <c r="AD272" s="116"/>
      <c r="AE272" s="117"/>
      <c r="AF272" s="117"/>
      <c r="AG272" s="117"/>
      <c r="AH272" s="118"/>
      <c r="AI272" s="118"/>
      <c r="AJ272" s="118"/>
      <c r="AK272" s="118"/>
      <c r="AL272" s="117"/>
      <c r="AM272" s="117"/>
      <c r="AN272" s="117"/>
      <c r="AO272" s="117"/>
      <c r="AP272" s="118"/>
      <c r="AQ272" s="118"/>
      <c r="AR272" s="118"/>
      <c r="AS272" s="119"/>
      <c r="AT272" s="32"/>
      <c r="AU272" s="115"/>
      <c r="AW272" s="109"/>
      <c r="AX272" s="58"/>
      <c r="AY272" s="7"/>
      <c r="AZ272" s="8"/>
      <c r="BA272" s="8"/>
      <c r="BB272" s="8"/>
      <c r="BC272" s="8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9"/>
      <c r="BO272" s="172">
        <f>BG271^3+BH271^3+BI271^3+BJ271^3+BK271^3+BL271^3+BM271^3+BN271^3+BG272^3+BH272^3+BI272^3+BJ272^3+BK272^3+BL272^3+BM272^3+BN272^3</f>
        <v>0</v>
      </c>
      <c r="BP272" s="125">
        <f t="shared" si="45"/>
        <v>0</v>
      </c>
      <c r="BQ272" s="61"/>
      <c r="BR272" s="116"/>
      <c r="BS272" s="117"/>
      <c r="BT272" s="117"/>
      <c r="BU272" s="117"/>
      <c r="BV272" s="117"/>
      <c r="BW272" s="117"/>
      <c r="BX272" s="117"/>
      <c r="BY272" s="117"/>
      <c r="BZ272" s="118"/>
      <c r="CA272" s="118"/>
      <c r="CB272" s="118"/>
      <c r="CC272" s="118"/>
      <c r="CD272" s="118"/>
      <c r="CE272" s="118"/>
      <c r="CF272" s="118"/>
      <c r="CG272" s="119"/>
      <c r="CH272" s="32"/>
      <c r="CI272" s="115"/>
      <c r="CJ272" s="144"/>
      <c r="CK272" s="109"/>
      <c r="CL272" s="58"/>
      <c r="CM272" s="7"/>
      <c r="CN272" s="8"/>
      <c r="CO272" s="8"/>
      <c r="CP272" s="8"/>
      <c r="CQ272" s="8"/>
      <c r="CR272" s="8"/>
      <c r="CS272" s="8"/>
      <c r="CT272" s="8"/>
      <c r="CU272" s="8"/>
      <c r="CV272" s="8"/>
      <c r="CW272" s="8"/>
      <c r="CX272" s="8"/>
      <c r="CY272" s="8"/>
      <c r="CZ272" s="8"/>
      <c r="DA272" s="8"/>
      <c r="DB272" s="9"/>
      <c r="DC272" s="172">
        <f>CU271^3+CV271^3+CW271^3+CX271^3+CY271^3+CZ271^3+DA271^3+DB271^3+CU272^3+CV272^3+CW272^3+CX272^3+CY272^3+CZ272^3+DA272^3+DB272^3</f>
        <v>0</v>
      </c>
      <c r="DD272" s="125">
        <f t="shared" si="46"/>
        <v>0</v>
      </c>
      <c r="DE272" s="61"/>
      <c r="DF272" s="116"/>
      <c r="DG272" s="117"/>
      <c r="DH272" s="118"/>
      <c r="DI272" s="118"/>
      <c r="DJ272" s="117"/>
      <c r="DK272" s="117"/>
      <c r="DL272" s="118"/>
      <c r="DM272" s="118"/>
      <c r="DN272" s="117"/>
      <c r="DO272" s="117"/>
      <c r="DP272" s="118"/>
      <c r="DQ272" s="118"/>
      <c r="DR272" s="117"/>
      <c r="DS272" s="117"/>
      <c r="DT272" s="118"/>
      <c r="DU272" s="119"/>
      <c r="DV272" s="32"/>
      <c r="DW272" s="115"/>
      <c r="DY272" s="109"/>
      <c r="DZ272" s="58"/>
      <c r="EA272" s="7"/>
      <c r="EB272" s="8"/>
      <c r="EC272" s="8"/>
      <c r="ED272" s="8"/>
      <c r="EE272" s="8"/>
      <c r="EF272" s="8"/>
      <c r="EG272" s="8"/>
      <c r="EH272" s="8"/>
      <c r="EI272" s="8"/>
      <c r="EJ272" s="8"/>
      <c r="EK272" s="8"/>
      <c r="EL272" s="8"/>
      <c r="EM272" s="8"/>
      <c r="EN272" s="8"/>
      <c r="EO272" s="8"/>
      <c r="EP272" s="9"/>
      <c r="EQ272" s="172">
        <f>EI271^3+EJ271^3+EK271^3+EL271^3+EM271^3+EN271^3+EO271^3+EP271^3+EI272^3+EJ272^3+EK272^3+EL272^3+EM272^3+EN272^3+EO272^3+EP272^3</f>
        <v>0</v>
      </c>
      <c r="ER272" s="125">
        <f t="shared" si="47"/>
        <v>0</v>
      </c>
      <c r="ES272" s="61"/>
      <c r="ET272" s="116"/>
      <c r="EU272" s="176"/>
      <c r="EV272" s="176"/>
      <c r="EW272" s="176"/>
      <c r="EX272" s="176"/>
      <c r="EY272" s="176"/>
      <c r="EZ272" s="176"/>
      <c r="FA272" s="118"/>
      <c r="FB272" s="117"/>
      <c r="FC272" s="176"/>
      <c r="FD272" s="176"/>
      <c r="FE272" s="176"/>
      <c r="FF272" s="176"/>
      <c r="FG272" s="176"/>
      <c r="FH272" s="176"/>
      <c r="FI272" s="119"/>
      <c r="FJ272" s="32"/>
      <c r="FK272" s="115"/>
    </row>
    <row r="273" spans="9:167" x14ac:dyDescent="0.2">
      <c r="I273" s="109"/>
      <c r="J273" s="58"/>
      <c r="K273" s="121">
        <f>K257^3+K258^3+K259^3+K260^3+K261^3+K262^3+K263^3+K264^3+L257^3+L258^3+L259^3+L260^3+L261^3+L262^3+L263^3+L264^3</f>
        <v>0</v>
      </c>
      <c r="L273" s="122">
        <f>K272^3+K271^3+K270^3+K269^3+K268^3+K267^3+K266^3+K265^3+L272^3+L271^3+L270^3+L269^3+L268^3+L267^3+L266^3+L265^3</f>
        <v>0</v>
      </c>
      <c r="M273" s="122">
        <f>M257^3+M258^3+M259^3+M260^3+M261^3+M262^3+M263^3+M264^3+N257^3+N258^3+N259^3+N260^3+N261^3+N262^3+N263^3+N264^3</f>
        <v>0</v>
      </c>
      <c r="N273" s="122">
        <f>M272^3+M271^3+M270^3+M269^3+M268^3+M267^3+M266^3+M265^3+N272^3+N271^3+N270^3+N269^3+N268^3+N267^3+N266^3+N265^3</f>
        <v>0</v>
      </c>
      <c r="O273" s="122">
        <f>O257^3+O258^3+O259^3+O260^3+O261^3+O262^3+O263^3+O264^3+P257^3+P258^3+P259^3+P260^3+P261^3+P262^3+P263^3+P264^3</f>
        <v>0</v>
      </c>
      <c r="P273" s="122">
        <f>O272^3+O271^3+O270^3+O269^3+O268^3+O267^3+O266^3+O265^3+P272^3+P271^3+P270^3+P269^3+P268^3+P267^3+P266^3+P265^3</f>
        <v>0</v>
      </c>
      <c r="Q273" s="122">
        <f>Q257^3+Q258^3+Q259^3+Q260^3+Q261^3+Q262^3+Q263^3+Q264^3+R257^3+R258^3+R259^3+R260^3+R261^3+R262^3+R263^3+R264^3</f>
        <v>0</v>
      </c>
      <c r="R273" s="122">
        <f>Q272^3+Q271^3+Q270^3+Q269^3+Q268^3+Q267^3+Q266^3+Q265^3+R272^3+R271^3+R270^3+R269^3+R268^3+R267^3+R266^3+R265^3</f>
        <v>0</v>
      </c>
      <c r="S273" s="122">
        <f>S257^3+S258^3+S259^3+S260^3+S261^3+S262^3+S263^3+S264^3+T257^3+T258^3+T259^3+T260^3+T261^3+T262^3+T263^3+T264^3</f>
        <v>0</v>
      </c>
      <c r="T273" s="122">
        <f>S272^3+S271^3+S270^3+S269^3+S268^3+S267^3+S266^3+S265^3+T272^3+T271^3+T270^3+T269^3+T268^3+T267^3+T266^3+T265^3</f>
        <v>0</v>
      </c>
      <c r="U273" s="122">
        <f>U257^3+U258^3+U259^3+U260^3+U261^3+U262^3+U263^3+U264^3+V257^3+V258^3+V259^3+V260^3+V261^3+V262^3+V263^3+V264^3</f>
        <v>0</v>
      </c>
      <c r="V273" s="122">
        <f>U272^3+U271^3+U270^3+U269^3+U268^3+U267^3+U266^3+U265^3+V272^3+V271^3+V270^3+V269^3+V268^3+V267^3+V266^3+V265^3</f>
        <v>0</v>
      </c>
      <c r="W273" s="122">
        <f>W257^3+W258^3+W259^3+W260^3+W261^3+W262^3+W263^3+W264^3+X257^3+X258^3+X259^3+X260^3+X261^3+X262^3+X263^3+X264^3</f>
        <v>0</v>
      </c>
      <c r="X273" s="122">
        <f>W272^3+W271^3+W270^3+W269^3+W268^3+W267^3+W266^3+W265^3+X272^3+X271^3+X270^3+X269^3+X268^3+X267^3+X266^3+X265^3</f>
        <v>0</v>
      </c>
      <c r="Y273" s="122">
        <f>Y257^3+Y258^3+Y259^3+Y260^3+Y261^3+Y262^3+Y263^3+Y264^3+Z257^3+Z258^3+Z259^3+Z260^3+Z261^3+Z262^3+Z263^3+Z264^3</f>
        <v>0</v>
      </c>
      <c r="Z273" s="123">
        <f>Y272^3+Y271^3+Y270^3+Y269^3+Y268^3+Y267^3+Y266^3+Y265^3+Z272^3+Z271^3+Z270^3+Z269^3+Z268^3+Z267^3+Z266^3+Z265^3</f>
        <v>0</v>
      </c>
      <c r="AA273" s="168">
        <f>K257^3+L258^3+M259^3+N260^3+O261^3+P262^3+Q263^3+R264^3+S265^3+T266^3+U267^3+V268^3+W269^3+X270^3+Y271^3+Z272^3</f>
        <v>0</v>
      </c>
      <c r="AB273" s="169">
        <f>K265^3+L266^3+M267^3+N268^3+O269^3+P270^3+Q271^3+R272^3+S257^3+T258^3+U259^3+V260^3+W261^3+X262^3+Y263^3+Z264^3</f>
        <v>0</v>
      </c>
      <c r="AC273" s="52"/>
      <c r="AD273" s="126"/>
      <c r="AE273" s="126"/>
      <c r="AF273" s="126"/>
      <c r="AG273" s="126"/>
      <c r="AH273" s="126"/>
      <c r="AI273" s="126"/>
      <c r="AJ273" s="126"/>
      <c r="AK273" s="126"/>
      <c r="AL273" s="126"/>
      <c r="AM273" s="126"/>
      <c r="AN273" s="126"/>
      <c r="AO273" s="126"/>
      <c r="AP273" s="126"/>
      <c r="AQ273" s="126"/>
      <c r="AR273" s="126"/>
      <c r="AS273" s="126"/>
      <c r="AT273" s="32"/>
      <c r="AU273" s="115"/>
      <c r="AW273" s="109"/>
      <c r="AX273" s="58"/>
      <c r="AY273" s="121">
        <f>AY257^3+AY258^3+AY259^3+AY260^3+AY261^3+AY262^3+AY263^3+AY264^3+AZ257^3+AZ258^3+AZ259^3+AZ260^3+AZ261^3+AZ262^3+AZ263^3+AZ264^3</f>
        <v>0</v>
      </c>
      <c r="AZ273" s="122">
        <f>AY272^3+AY271^3+AY270^3+AY269^3+AY268^3+AY267^3+AY266^3+AY265^3+AZ272^3+AZ271^3+AZ270^3+AZ269^3+AZ268^3+AZ267^3+AZ266^3+AZ265^3</f>
        <v>0</v>
      </c>
      <c r="BA273" s="122">
        <f>BA257^3+BA258^3+BA259^3+BA260^3+BA261^3+BA262^3+BA263^3+BA264^3+BB257^3+BB258^3+BB259^3+BB260^3+BB261^3+BB262^3+BB263^3+BB264^3</f>
        <v>0</v>
      </c>
      <c r="BB273" s="122">
        <f>BA272^3+BA271^3+BA270^3+BA269^3+BA268^3+BA267^3+BA266^3+BA265^3+BB272^3+BB271^3+BB270^3+BB269^3+BB268^3+BB267^3+BB266^3+BB265^3</f>
        <v>0</v>
      </c>
      <c r="BC273" s="122">
        <f>BC257^3+BC258^3+BC259^3+BC260^3+BC261^3+BC262^3+BC263^3+BC264^3+BD257^3+BD258^3+BD259^3+BD260^3+BD261^3+BD262^3+BD263^3+BD264^3</f>
        <v>0</v>
      </c>
      <c r="BD273" s="122">
        <f>BC272^3+BC271^3+BC270^3+BC269^3+BC268^3+BC267^3+BC266^3+BC265^3+BD272^3+BD271^3+BD270^3+BD269^3+BD268^3+BD267^3+BD266^3+BD265^3</f>
        <v>0</v>
      </c>
      <c r="BE273" s="122">
        <f>BE257^3+BE258^3+BE259^3+BE260^3+BE261^3+BE262^3+BE263^3+BE264^3+BF257^3+BF258^3+BF259^3+BF260^3+BF261^3+BF262^3+BF263^3+BF264^3</f>
        <v>0</v>
      </c>
      <c r="BF273" s="122">
        <f>BE272^3+BE271^3+BE270^3+BE269^3+BE268^3+BE267^3+BE266^3+BE265^3+BF272^3+BF271^3+BF270^3+BF269^3+BF268^3+BF267^3+BF266^3+BF265^3</f>
        <v>0</v>
      </c>
      <c r="BG273" s="122">
        <f>BG257^3+BG258^3+BG259^3+BG260^3+BG261^3+BG262^3+BG263^3+BG264^3+BH257^3+BH258^3+BH259^3+BH260^3+BH261^3+BH262^3+BH263^3+BH264^3</f>
        <v>0</v>
      </c>
      <c r="BH273" s="122">
        <f>BG272^3+BG271^3+BG270^3+BG269^3+BG268^3+BG267^3+BG266^3+BG265^3+BH272^3+BH271^3+BH270^3+BH269^3+BH268^3+BH267^3+BH266^3+BH265^3</f>
        <v>0</v>
      </c>
      <c r="BI273" s="122">
        <f>BI257^3+BI258^3+BI259^3+BI260^3+BI261^3+BI262^3+BI263^3+BI264^3+BJ257^3+BJ258^3+BJ259^3+BJ260^3+BJ261^3+BJ262^3+BJ263^3+BJ264^3</f>
        <v>0</v>
      </c>
      <c r="BJ273" s="122">
        <f>BI272^3+BI271^3+BI270^3+BI269^3+BI268^3+BI267^3+BI266^3+BI265^3+BJ272^3+BJ271^3+BJ270^3+BJ269^3+BJ268^3+BJ267^3+BJ266^3+BJ265^3</f>
        <v>0</v>
      </c>
      <c r="BK273" s="122">
        <f>BK257^3+BK258^3+BK259^3+BK260^3+BK261^3+BK262^3+BK263^3+BK264^3+BL257^3+BL258^3+BL259^3+BL260^3+BL261^3+BL262^3+BL263^3+BL264^3</f>
        <v>0</v>
      </c>
      <c r="BL273" s="122">
        <f>BK272^3+BK271^3+BK270^3+BK269^3+BK268^3+BK267^3+BK266^3+BK265^3+BL272^3+BL271^3+BL270^3+BL269^3+BL268^3+BL267^3+BL266^3+BL265^3</f>
        <v>0</v>
      </c>
      <c r="BM273" s="122">
        <f>BM257^3+BM258^3+BM259^3+BM260^3+BM261^3+BM262^3+BM263^3+BM264^3+BN257^3+BN258^3+BN259^3+BN260^3+BN261^3+BN262^3+BN263^3+BN264^3</f>
        <v>0</v>
      </c>
      <c r="BN273" s="123">
        <f>BM272^3+BM271^3+BM270^3+BM269^3+BM268^3+BM267^3+BM266^3+BM265^3+BN272^3+BN271^3+BN270^3+BN269^3+BN268^3+BN267^3+BN266^3+BN265^3</f>
        <v>0</v>
      </c>
      <c r="BO273" s="168">
        <f>AY257^3+AZ258^3+BA259^3+BB260^3+BC261^3+BD262^3+BE263^3+BF264^3+BG265^3+BH266^3+BI267^3+BJ268^3+BK269^3+BL270^3+BM271^3+BN272^3</f>
        <v>0</v>
      </c>
      <c r="BP273" s="169">
        <f>AY265^3+AZ266^3+BA267^3+BB268^3+BC269^3+BD270^3+BE271^3+BF272^3+BG257^3+BH258^3+BI259^3+BJ260^3+BK261^3+BL262^3+BM263^3+BN264^3</f>
        <v>0</v>
      </c>
      <c r="BQ273" s="52"/>
      <c r="BR273" s="126"/>
      <c r="BS273" s="126"/>
      <c r="BT273" s="126"/>
      <c r="BU273" s="126"/>
      <c r="BV273" s="126"/>
      <c r="BW273" s="126"/>
      <c r="BX273" s="126"/>
      <c r="BY273" s="126"/>
      <c r="BZ273" s="126"/>
      <c r="CA273" s="126"/>
      <c r="CB273" s="126"/>
      <c r="CC273" s="126"/>
      <c r="CD273" s="126"/>
      <c r="CE273" s="126"/>
      <c r="CF273" s="126"/>
      <c r="CG273" s="126"/>
      <c r="CH273" s="32"/>
      <c r="CI273" s="115"/>
      <c r="CJ273" s="144"/>
      <c r="CK273" s="109"/>
      <c r="CL273" s="58"/>
      <c r="CM273" s="121">
        <f>CM257^3+CM258^3+CM259^3+CM260^3+CM261^3+CM262^3+CM263^3+CM264^3+CN257^3+CN258^3+CN259^3+CN260^3+CN261^3+CN262^3+CN263^3+CN264^3</f>
        <v>0</v>
      </c>
      <c r="CN273" s="122">
        <f>CM272^3+CM271^3+CM270^3+CM269^3+CM268^3+CM267^3+CM266^3+CM265^3+CN272^3+CN271^3+CN270^3+CN269^3+CN268^3+CN267^3+CN266^3+CN265^3</f>
        <v>0</v>
      </c>
      <c r="CO273" s="122">
        <f>CO257^3+CO258^3+CO259^3+CO260^3+CO261^3+CO262^3+CO263^3+CO264^3+CP257^3+CP258^3+CP259^3+CP260^3+CP261^3+CP262^3+CP263^3+CP264^3</f>
        <v>0</v>
      </c>
      <c r="CP273" s="122">
        <f>CO272^3+CO271^3+CO270^3+CO269^3+CO268^3+CO267^3+CO266^3+CO265^3+CP272^3+CP271^3+CP270^3+CP269^3+CP268^3+CP267^3+CP266^3+CP265^3</f>
        <v>0</v>
      </c>
      <c r="CQ273" s="122">
        <f>CQ257^3+CQ258^3+CQ259^3+CQ260^3+CQ261^3+CQ262^3+CQ263^3+CQ264^3+CR257^3+CR258^3+CR259^3+CR260^3+CR261^3+CR262^3+CR263^3+CR264^3</f>
        <v>0</v>
      </c>
      <c r="CR273" s="122">
        <f>CQ272^3+CQ271^3+CQ270^3+CQ269^3+CQ268^3+CQ267^3+CQ266^3+CQ265^3+CR272^3+CR271^3+CR270^3+CR269^3+CR268^3+CR267^3+CR266^3+CR265^3</f>
        <v>0</v>
      </c>
      <c r="CS273" s="122">
        <f>CS257^3+CS258^3+CS259^3+CS260^3+CS261^3+CS262^3+CS263^3+CS264^3+CT257^3+CT258^3+CT259^3+CT260^3+CT261^3+CT262^3+CT263^3+CT264^3</f>
        <v>0</v>
      </c>
      <c r="CT273" s="122">
        <f>CS272^3+CS271^3+CS270^3+CS269^3+CS268^3+CS267^3+CS266^3+CS265^3+CT272^3+CT271^3+CT270^3+CT269^3+CT268^3+CT267^3+CT266^3+CT265^3</f>
        <v>0</v>
      </c>
      <c r="CU273" s="122">
        <f>CU257^3+CU258^3+CU259^3+CU260^3+CU261^3+CU262^3+CU263^3+CU264^3+CV257^3+CV258^3+CV259^3+CV260^3+CV261^3+CV262^3+CV263^3+CV264^3</f>
        <v>0</v>
      </c>
      <c r="CV273" s="122">
        <f>CU272^3+CU271^3+CU270^3+CU269^3+CU268^3+CU267^3+CU266^3+CU265^3+CV272^3+CV271^3+CV270^3+CV269^3+CV268^3+CV267^3+CV266^3+CV265^3</f>
        <v>0</v>
      </c>
      <c r="CW273" s="122">
        <f>CW257^3+CW258^3+CW259^3+CW260^3+CW261^3+CW262^3+CW263^3+CW264^3+CX257^3+CX258^3+CX259^3+CX260^3+CX261^3+CX262^3+CX263^3+CX264^3</f>
        <v>0</v>
      </c>
      <c r="CX273" s="122">
        <f>CW272^3+CW271^3+CW270^3+CW269^3+CW268^3+CW267^3+CW266^3+CW265^3+CX272^3+CX271^3+CX270^3+CX269^3+CX268^3+CX267^3+CX266^3+CX265^3</f>
        <v>0</v>
      </c>
      <c r="CY273" s="122">
        <f>CY257^3+CY258^3+CY259^3+CY260^3+CY261^3+CY262^3+CY263^3+CY264^3+CZ257^3+CZ258^3+CZ259^3+CZ260^3+CZ261^3+CZ262^3+CZ263^3+CZ264^3</f>
        <v>0</v>
      </c>
      <c r="CZ273" s="122">
        <f>CY272^3+CY271^3+CY270^3+CY269^3+CY268^3+CY267^3+CY266^3+CY265^3+CZ272^3+CZ271^3+CZ270^3+CZ269^3+CZ268^3+CZ267^3+CZ266^3+CZ265^3</f>
        <v>0</v>
      </c>
      <c r="DA273" s="122">
        <f>DA257^3+DA258^3+DA259^3+DA260^3+DA261^3+DA262^3+DA263^3+DA264^3+DB257^3+DB258^3+DB259^3+DB260^3+DB261^3+DB262^3+DB263^3+DB264^3</f>
        <v>0</v>
      </c>
      <c r="DB273" s="123">
        <f>DA272^3+DA271^3+DA270^3+DA269^3+DA268^3+DA267^3+DA266^3+DA265^3+DB272^3+DB271^3+DB270^3+DB269^3+DB268^3+DB267^3+DB266^3+DB265^3</f>
        <v>0</v>
      </c>
      <c r="DC273" s="168">
        <f>CM257^3+CN258^3+CO259^3+CP260^3+CQ261^3+CR262^3+CS263^3+CT264^3+CU265^3+CV266^3+CW267^3+CX268^3+CY269^3+CZ270^3+DA271^3+DB272^3</f>
        <v>0</v>
      </c>
      <c r="DD273" s="169">
        <f>CM265^3+CN266^3+CO267^3+CP268^3+CQ269^3+CR270^3+CS271^3+CT272^3+CU257^3+CV258^3+CW259^3+CX260^3+CY261^3+CZ262^3+DA263^3+DB264^3</f>
        <v>0</v>
      </c>
      <c r="DE273" s="52"/>
      <c r="DF273" s="126"/>
      <c r="DG273" s="126"/>
      <c r="DH273" s="126"/>
      <c r="DI273" s="126"/>
      <c r="DJ273" s="126"/>
      <c r="DK273" s="126"/>
      <c r="DL273" s="126"/>
      <c r="DM273" s="126"/>
      <c r="DN273" s="126"/>
      <c r="DO273" s="126"/>
      <c r="DP273" s="126"/>
      <c r="DQ273" s="126"/>
      <c r="DR273" s="126"/>
      <c r="DS273" s="126"/>
      <c r="DT273" s="126"/>
      <c r="DU273" s="126"/>
      <c r="DV273" s="32"/>
      <c r="DW273" s="115"/>
      <c r="DY273" s="109"/>
      <c r="DZ273" s="58"/>
      <c r="EA273" s="121">
        <f>EA257^3+EA258^3+EA259^3+EA260^3+EA261^3+EA262^3+EA263^3+EA264^3+EB257^3+EB258^3+EB259^3+EB260^3+EB261^3+EB262^3+EB263^3+EB264^3</f>
        <v>0</v>
      </c>
      <c r="EB273" s="122">
        <f>EA272^3+EA271^3+EA270^3+EA269^3+EA268^3+EA267^3+EA266^3+EA265^3+EB272^3+EB271^3+EB270^3+EB269^3+EB268^3+EB267^3+EB266^3+EB265^3</f>
        <v>0</v>
      </c>
      <c r="EC273" s="122">
        <f>EC257^3+EC258^3+EC259^3+EC260^3+EC261^3+EC262^3+EC263^3+EC264^3+ED257^3+ED258^3+ED259^3+ED260^3+ED261^3+ED262^3+ED263^3+ED264^3</f>
        <v>0</v>
      </c>
      <c r="ED273" s="122">
        <f>EC272^3+EC271^3+EC270^3+EC269^3+EC268^3+EC267^3+EC266^3+EC265^3+ED272^3+ED271^3+ED270^3+ED269^3+ED268^3+ED267^3+ED266^3+ED265^3</f>
        <v>0</v>
      </c>
      <c r="EE273" s="122">
        <f>EE257^3+EE258^3+EE259^3+EE260^3+EE261^3+EE262^3+EE263^3+EE264^3+EF257^3+EF258^3+EF259^3+EF260^3+EF261^3+EF262^3+EF263^3+EF264^3</f>
        <v>0</v>
      </c>
      <c r="EF273" s="122">
        <f>EE272^3+EE271^3+EE270^3+EE269^3+EE268^3+EE267^3+EE266^3+EE265^3+EF272^3+EF271^3+EF270^3+EF269^3+EF268^3+EF267^3+EF266^3+EF265^3</f>
        <v>0</v>
      </c>
      <c r="EG273" s="122">
        <f>EG257^3+EG258^3+EG259^3+EG260^3+EG261^3+EG262^3+EG263^3+EG264^3+EH257^3+EH258^3+EH259^3+EH260^3+EH261^3+EH262^3+EH263^3+EH264^3</f>
        <v>0</v>
      </c>
      <c r="EH273" s="122">
        <f>EG272^3+EG271^3+EG270^3+EG269^3+EG268^3+EG267^3+EG266^3+EG265^3+EH272^3+EH271^3+EH270^3+EH269^3+EH268^3+EH267^3+EH266^3+EH265^3</f>
        <v>0</v>
      </c>
      <c r="EI273" s="122">
        <f>EI257^3+EI258^3+EI259^3+EI260^3+EI261^3+EI262^3+EI263^3+EI264^3+EJ257^3+EJ258^3+EJ259^3+EJ260^3+EJ261^3+EJ262^3+EJ263^3+EJ264^3</f>
        <v>0</v>
      </c>
      <c r="EJ273" s="122">
        <f>EI272^3+EI271^3+EI270^3+EI269^3+EI268^3+EI267^3+EI266^3+EI265^3+EJ272^3+EJ271^3+EJ270^3+EJ269^3+EJ268^3+EJ267^3+EJ266^3+EJ265^3</f>
        <v>0</v>
      </c>
      <c r="EK273" s="122">
        <f>EK257^3+EK258^3+EK259^3+EK260^3+EK261^3+EK262^3+EK263^3+EK264^3+EL257^3+EL258^3+EL259^3+EL260^3+EL261^3+EL262^3+EL263^3+EL264^3</f>
        <v>0</v>
      </c>
      <c r="EL273" s="122">
        <f>EK272^3+EK271^3+EK270^3+EK269^3+EK268^3+EK267^3+EK266^3+EK265^3+EL272^3+EL271^3+EL270^3+EL269^3+EL268^3+EL267^3+EL266^3+EL265^3</f>
        <v>0</v>
      </c>
      <c r="EM273" s="122">
        <f>EM257^3+EM258^3+EM259^3+EM260^3+EM261^3+EM262^3+EM263^3+EM264^3+EN257^3+EN258^3+EN259^3+EN260^3+EN261^3+EN262^3+EN263^3+EN264^3</f>
        <v>0</v>
      </c>
      <c r="EN273" s="122">
        <f>EM272^3+EM271^3+EM270^3+EM269^3+EM268^3+EM267^3+EM266^3+EM265^3+EN272^3+EN271^3+EN270^3+EN269^3+EN268^3+EN267^3+EN266^3+EN265^3</f>
        <v>0</v>
      </c>
      <c r="EO273" s="122">
        <f>EO257^3+EO258^3+EO259^3+EO260^3+EO261^3+EO262^3+EO263^3+EO264^3+EP257^3+EP258^3+EP259^3+EP260^3+EP261^3+EP262^3+EP263^3+EP264^3</f>
        <v>0</v>
      </c>
      <c r="EP273" s="123">
        <f>EO272^3+EO271^3+EO270^3+EO269^3+EO268^3+EO267^3+EO266^3+EO265^3+EP272^3+EP271^3+EP270^3+EP269^3+EP268^3+EP267^3+EP266^3+EP265^3</f>
        <v>0</v>
      </c>
      <c r="EQ273" s="168">
        <f>EA257^3+EB258^3+EC259^3+ED260^3+EE261^3+EF262^3+EG263^3+EH264^3+EI265^3+EJ266^3+EK267^3+EL268^3+EM269^3+EN270^3+EO271^3+EP272^3</f>
        <v>0</v>
      </c>
      <c r="ER273" s="169">
        <f>EA265^3+EB266^3+EC267^3+ED268^3+EE269^3+EF270^3+EG271^3+EH272^3+EI257^3+EJ258^3+EK259^3+EL260^3+EM261^3+EN262^3+EO263^3+EP264^3</f>
        <v>0</v>
      </c>
      <c r="ES273" s="52"/>
      <c r="ET273" s="126"/>
      <c r="EU273" s="126"/>
      <c r="EV273" s="126"/>
      <c r="EW273" s="126"/>
      <c r="EX273" s="126"/>
      <c r="EY273" s="126"/>
      <c r="EZ273" s="126"/>
      <c r="FA273" s="126"/>
      <c r="FB273" s="126"/>
      <c r="FC273" s="126"/>
      <c r="FD273" s="126"/>
      <c r="FE273" s="126"/>
      <c r="FF273" s="126"/>
      <c r="FG273" s="126"/>
      <c r="FH273" s="126"/>
      <c r="FI273" s="126"/>
      <c r="FJ273" s="32"/>
      <c r="FK273" s="115"/>
    </row>
    <row r="274" spans="9:167" ht="13.5" thickBot="1" x14ac:dyDescent="0.25">
      <c r="I274" s="109"/>
      <c r="J274" s="58"/>
      <c r="K274" s="127">
        <f>K257^3+L257^3+M257^3+N257^3+K258^3+L258^3+M258^3+N258^3+K259^3+L259^3+M259^3+N259^3+K260^3+L260^3+M260^3+N260^3</f>
        <v>0</v>
      </c>
      <c r="L274" s="128">
        <f>K261^3+L261^3+M261^3+N261^3+K262^3+L262^3+M262^3+N262^3+K263^3+L263^3+M263^3+N263^3+K264^3+L264^3+M264^3+N264^3</f>
        <v>0</v>
      </c>
      <c r="M274" s="128">
        <f>K265^3+L265^3+M265^3+N265^3+K266^3+L266^3+M266^3+N266^3+K267^3+L267^3+M267^3+N267^3+K268^3+L268^3+M268^3+N268^3</f>
        <v>0</v>
      </c>
      <c r="N274" s="128">
        <f>K269^3+L269^3+M269^3+N269^3+K270^3+L270^3+M270^3+N270^3+K271^3+L271^3+M271^3+N271^3+K272^3+L272^3+M272^3+N272^3</f>
        <v>0</v>
      </c>
      <c r="O274" s="128">
        <f>O257^3+P257^3+Q257^3+R257^3+O258^3+P258^3+Q258^3+R258^3+O259^3+P259^3+Q259^3+R259^3+O260^3+P260^3+Q260^3+R260^3</f>
        <v>0</v>
      </c>
      <c r="P274" s="128">
        <f>O261^3+P261^3+Q261^3+R261^3+O262^3+P262^3+Q262^3+R262^3+O263^3+P263^3+Q263^3+R263^3+O264^3+P264^3+Q264^3+R264^3</f>
        <v>0</v>
      </c>
      <c r="Q274" s="128">
        <f>O265^3+P265^3+Q265^3+R265^3+O266^3+P266^3+Q266^3+R266^3+O267^3+P267^3+Q267^3+R267^3+O268^3+P268^3+Q268^3+R268^3</f>
        <v>0</v>
      </c>
      <c r="R274" s="128">
        <f>O269^3+P269^3+Q269^3+R269^3+O270^3+P270^3+Q270^3+R270^3+O271^3+P271^3+Q271^3+R271^3+O272^3+P272^3+Q272^3+R272^3</f>
        <v>0</v>
      </c>
      <c r="S274" s="128">
        <f>S257^3+T257^3+U257^3+V257^3+S258^3+T258^3+U258^3+V258^3+S259^3+T259^3+U259^3+V259^3+S260^3+T260^3+U260^3+V260^3</f>
        <v>0</v>
      </c>
      <c r="T274" s="128">
        <f>S261^3+T261^3+U261^3+V261^3+S262^3+T262^3+U262^3+V262^3+S263^3+T263^3+U263^3+V263^3+S264^3+T264^3+U264^3+V264^3</f>
        <v>0</v>
      </c>
      <c r="U274" s="128">
        <f>S265^3+T265^3+U265^3+V265^3+S266^3+T266^3+U266^3+V266^3+S267^3+T267^3+U267^3+V267^3+S268^3+T268^3+U268^3+V268^3</f>
        <v>0</v>
      </c>
      <c r="V274" s="128">
        <f>S269^3+T269^3+U269^3+V269^3+S270^3+T270^3+U270^3+V270^3+S271^3+T271^3+U271^3+V271^3+S272^3+T272^3+U272^3+V272^3</f>
        <v>0</v>
      </c>
      <c r="W274" s="128">
        <f>W257^3+X257^3+Y257^3+Z257^3+W258^3+X258^3+Y258^3+Z258^3+W259^3+X259^3+Y259^3+Z259^3+W260^3+X260^3+Y260^3+Z260^3</f>
        <v>0</v>
      </c>
      <c r="X274" s="128">
        <f>W261^3+X261^3+Y261^3+Z261^3+W262^3+X262^3+Y262^3+Z262^3+W263^3+X263^3+Y263^3+Z263^3+W264^3+X264^3+Y264^3+Z264^3</f>
        <v>0</v>
      </c>
      <c r="Y274" s="128">
        <f>W265^3+X265^3+Y265^3+Z265^3+W266^3+X266^3+Y266^3+Z266^3+W267^3+X267^3+Y267^3+Z267^3+W268^3+X268^3+Y268^3+Z268^3</f>
        <v>0</v>
      </c>
      <c r="Z274" s="128">
        <f>W269^3+X269^3+Y269^3+Z269^3+W270^3+X270^3+Y270^3+Z270^3+W271^3+X271^3+Y271^3+Z271^3+W272^3+X272^3+Y272^3+Z272^3</f>
        <v>0</v>
      </c>
      <c r="AA274" s="128">
        <f>K272^3+L271^3+M270^3+N269^3+O268^3+P267^3+Q266^3+R265^3+S264^3+T263^3+U262^3+V261^3+W260^3+X259^3+Y258^3+Z257^3</f>
        <v>0</v>
      </c>
      <c r="AB274" s="170">
        <f>K264^3+L263^3+M262^3+N261^3+O260^3+P259^3+Q258^3+R257^3+S272^3+T271^3+U270^3+V269^3+W268^3+X267^3+Y266^3+Z265^3</f>
        <v>0</v>
      </c>
      <c r="AC274" s="32"/>
      <c r="AD274" s="131"/>
      <c r="AE274" s="131"/>
      <c r="AF274" s="131"/>
      <c r="AG274" s="131"/>
      <c r="AH274" s="131"/>
      <c r="AI274" s="131"/>
      <c r="AJ274" s="131"/>
      <c r="AK274" s="131"/>
      <c r="AL274" s="131"/>
      <c r="AM274" s="131"/>
      <c r="AN274" s="131"/>
      <c r="AO274" s="131"/>
      <c r="AP274" s="131"/>
      <c r="AQ274" s="131"/>
      <c r="AR274" s="131"/>
      <c r="AS274" s="131"/>
      <c r="AT274" s="32"/>
      <c r="AU274" s="115"/>
      <c r="AW274" s="109"/>
      <c r="AX274" s="58"/>
      <c r="AY274" s="127">
        <f>AY257^3+AZ257^3+BA257^3+BB257^3+AY258^3+AZ258^3+BA258^3+BB258^3+AY259^3+AZ259^3+BA259^3+BB259^3+AY260^3+AZ260^3+BA260^3+BB260^3</f>
        <v>0</v>
      </c>
      <c r="AZ274" s="128">
        <f>AY261^3+AZ261^3+BA261^3+BB261^3+AY262^3+AZ262^3+BA262^3+BB262^3+AY263^3+AZ263^3+BA263^3+BB263^3+AY264^3+AZ264^3+BA264^3+BB264^3</f>
        <v>0</v>
      </c>
      <c r="BA274" s="128">
        <f>AY265^3+AZ265^3+BA265^3+BB265^3+AY266^3+AZ266^3+BA266^3+BB266^3+AY267^3+AZ267^3+BA267^3+BB267^3+AY268^3+AZ268^3+BA268^3+BB268^3</f>
        <v>0</v>
      </c>
      <c r="BB274" s="128">
        <f>AY269^3+AZ269^3+BA269^3+BB269^3+AY270^3+AZ270^3+BA270^3+BB270^3+AY271^3+AZ271^3+BA271^3+BB271^3+AY272^3+AZ272^3+BA272^3+BB272^3</f>
        <v>0</v>
      </c>
      <c r="BC274" s="128">
        <f>BC257^3+BD257^3+BE257^3+BF257^3+BC258^3+BD258^3+BE258^3+BF258^3+BC259^3+BD259^3+BE259^3+BF259^3+BC260^3+BD260^3+BE260^3+BF260^3</f>
        <v>0</v>
      </c>
      <c r="BD274" s="128">
        <f>BC261^3+BD261^3+BE261^3+BF261^3+BC262^3+BD262^3+BE262^3+BF262^3+BC263^3+BD263^3+BE263^3+BF263^3+BC264^3+BD264^3+BE264^3+BF264^3</f>
        <v>0</v>
      </c>
      <c r="BE274" s="128">
        <f>BC265^3+BD265^3+BE265^3+BF265^3+BC266^3+BD266^3+BE266^3+BF266^3+BC267^3+BD267^3+BE267^3+BF267^3+BC268^3+BD268^3+BE268^3+BF268^3</f>
        <v>0</v>
      </c>
      <c r="BF274" s="128">
        <f>BC269^3+BD269^3+BE269^3+BF269^3+BC270^3+BD270^3+BE270^3+BF270^3+BC271^3+BD271^3+BE271^3+BF271^3+BC272^3+BD272^3+BE272^3+BF272^3</f>
        <v>0</v>
      </c>
      <c r="BG274" s="128">
        <f>BG257^3+BH257^3+BI257^3+BJ257^3+BG258^3+BH258^3+BI258^3+BJ258^3+BG259^3+BH259^3+BI259^3+BJ259^3+BG260^3+BH260^3+BI260^3+BJ260^3</f>
        <v>0</v>
      </c>
      <c r="BH274" s="128">
        <f>BG261^3+BH261^3+BI261^3+BJ261^3+BG262^3+BH262^3+BI262^3+BJ262^3+BG263^3+BH263^3+BI263^3+BJ263^3+BG264^3+BH264^3+BI264^3+BJ264^3</f>
        <v>0</v>
      </c>
      <c r="BI274" s="128">
        <f>BG265^3+BH265^3+BI265^3+BJ265^3+BG266^3+BH266^3+BI266^3+BJ266^3+BG267^3+BH267^3+BI267^3+BJ267^3+BG268^3+BH268^3+BI268^3+BJ268^3</f>
        <v>0</v>
      </c>
      <c r="BJ274" s="128">
        <f>BG269^3+BH269^3+BI269^3+BJ269^3+BG270^3+BH270^3+BI270^3+BJ270^3+BG271^3+BH271^3+BI271^3+BJ271^3+BG272^3+BH272^3+BI272^3+BJ272^3</f>
        <v>0</v>
      </c>
      <c r="BK274" s="128">
        <f>BK257^3+BL257^3+BM257^3+BN257^3+BK258^3+BL258^3+BM258^3+BN258^3+BK259^3+BL259^3+BM259^3+BN259^3+BK260^3+BL260^3+BM260^3+BN260^3</f>
        <v>0</v>
      </c>
      <c r="BL274" s="128">
        <f>BK261^3+BL261^3+BM261^3+BN261^3+BK262^3+BL262^3+BM262^3+BN262^3+BK263^3+BL263^3+BM263^3+BN263^3+BK264^3+BL264^3+BM264^3+BN264^3</f>
        <v>0</v>
      </c>
      <c r="BM274" s="128">
        <f>BK265^3+BL265^3+BM265^3+BN265^3+BK266^3+BL266^3+BM266^3+BN266^3+BK267^3+BL267^3+BM267^3+BN267^3+BK268^3+BL268^3+BM268^3+BN268^3</f>
        <v>0</v>
      </c>
      <c r="BN274" s="128">
        <f>BK269^3+BL269^3+BM269^3+BN269^3+BK270^3+BL270^3+BM270^3+BN270^3+BK271^3+BL271^3+BM271^3+BN271^3+BK272^3+BL272^3+BM272^3+BN272^3</f>
        <v>0</v>
      </c>
      <c r="BO274" s="128">
        <f>AY272^3+AZ271^3+BA270^3+BB269^3+BC268^3+BD267^3+BE266^3+BF265^3+BG264^3+BH263^3+BI262^3+BJ261^3+BK260^3+BL259^3+BM258^3+BN257^3</f>
        <v>0</v>
      </c>
      <c r="BP274" s="170">
        <f>AY264^3+AZ263^3+BA262^3+BB261^3+BC260^3+BD259^3+BE258^3+BF257^3+BG272^3+BH271^3+BI270^3+BJ269^3+BK268^3+BL267^3+BM266^3+BN265^3</f>
        <v>0</v>
      </c>
      <c r="BQ274" s="32"/>
      <c r="BR274" s="131"/>
      <c r="BS274" s="131"/>
      <c r="BT274" s="131"/>
      <c r="BU274" s="131"/>
      <c r="BV274" s="131"/>
      <c r="BW274" s="131"/>
      <c r="BX274" s="131"/>
      <c r="BY274" s="131"/>
      <c r="BZ274" s="131"/>
      <c r="CA274" s="131"/>
      <c r="CB274" s="131"/>
      <c r="CC274" s="131"/>
      <c r="CD274" s="131"/>
      <c r="CE274" s="131"/>
      <c r="CF274" s="131"/>
      <c r="CG274" s="131"/>
      <c r="CH274" s="32"/>
      <c r="CI274" s="115"/>
      <c r="CJ274" s="144"/>
      <c r="CK274" s="109"/>
      <c r="CL274" s="58"/>
      <c r="CM274" s="127">
        <f>CM257^3+CN257^3+CO257^3+CP257^3+CM258^3+CN258^3+CO258^3+CP258^3+CM259^3+CN259^3+CO259^3+CP259^3+CM260^3+CN260^3+CO260^3+CP260^3</f>
        <v>0</v>
      </c>
      <c r="CN274" s="128">
        <f>CM261^3+CN261^3+CO261^3+CP261^3+CM262^3+CN262^3+CO262^3+CP262^3+CM263^3+CN263^3+CO263^3+CP263^3+CM264^3+CN264^3+CO264^3+CP264^3</f>
        <v>0</v>
      </c>
      <c r="CO274" s="128">
        <f>CM265^3+CN265^3+CO265^3+CP265^3+CM266^3+CN266^3+CO266^3+CP266^3+CM267^3+CN267^3+CO267^3+CP267^3+CM268^3+CN268^3+CO268^3+CP268^3</f>
        <v>0</v>
      </c>
      <c r="CP274" s="128">
        <f>CM269^3+CN269^3+CO269^3+CP269^3+CM270^3+CN270^3+CO270^3+CP270^3+CM271^3+CN271^3+CO271^3+CP271^3+CM272^3+CN272^3+CO272^3+CP272^3</f>
        <v>0</v>
      </c>
      <c r="CQ274" s="128">
        <f>CQ257^3+CR257^3+CS257^3+CT257^3+CQ258^3+CR258^3+CS258^3+CT258^3+CQ259^3+CR259^3+CS259^3+CT259^3+CQ260^3+CR260^3+CS260^3+CT260^3</f>
        <v>0</v>
      </c>
      <c r="CR274" s="128">
        <f>CQ261^3+CR261^3+CS261^3+CT261^3+CQ262^3+CR262^3+CS262^3+CT262^3+CQ263^3+CR263^3+CS263^3+CT263^3+CQ264^3+CR264^3+CS264^3+CT264^3</f>
        <v>0</v>
      </c>
      <c r="CS274" s="128">
        <f>CQ265^3+CR265^3+CS265^3+CT265^3+CQ266^3+CR266^3+CS266^3+CT266^3+CQ267^3+CR267^3+CS267^3+CT267^3+CQ268^3+CR268^3+CS268^3+CT268^3</f>
        <v>0</v>
      </c>
      <c r="CT274" s="128">
        <f>CQ269^3+CR269^3+CS269^3+CT269^3+CQ270^3+CR270^3+CS270^3+CT270^3+CQ271^3+CR271^3+CS271^3+CT271^3+CQ272^3+CR272^3+CS272^3+CT272^3</f>
        <v>0</v>
      </c>
      <c r="CU274" s="128">
        <f>CU257^3+CV257^3+CW257^3+CX257^3+CU258^3+CV258^3+CW258^3+CX258^3+CU259^3+CV259^3+CW259^3+CX259^3+CU260^3+CV260^3+CW260^3+CX260^3</f>
        <v>0</v>
      </c>
      <c r="CV274" s="128">
        <f>CU261^3+CV261^3+CW261^3+CX261^3+CU262^3+CV262^3+CW262^3+CX262^3+CU263^3+CV263^3+CW263^3+CX263^3+CU264^3+CV264^3+CW264^3+CX264^3</f>
        <v>0</v>
      </c>
      <c r="CW274" s="128">
        <f>CU265^3+CV265^3+CW265^3+CX265^3+CU266^3+CV266^3+CW266^3+CX266^3+CU267^3+CV267^3+CW267^3+CX267^3+CU268^3+CV268^3+CW268^3+CX268^3</f>
        <v>0</v>
      </c>
      <c r="CX274" s="128">
        <f>CU269^3+CV269^3+CW269^3+CX269^3+CU270^3+CV270^3+CW270^3+CX270^3+CU271^3+CV271^3+CW271^3+CX271^3+CU272^3+CV272^3+CW272^3+CX272^3</f>
        <v>0</v>
      </c>
      <c r="CY274" s="128">
        <f>CY257^3+CZ257^3+DA257^3+DB257^3+CY258^3+CZ258^3+DA258^3+DB258^3+CY259^3+CZ259^3+DA259^3+DB259^3+CY260^3+CZ260^3+DA260^3+DB260^3</f>
        <v>0</v>
      </c>
      <c r="CZ274" s="128">
        <f>CY261^3+CZ261^3+DA261^3+DB261^3+CY262^3+CZ262^3+DA262^3+DB262^3+CY263^3+CZ263^3+DA263^3+DB263^3+CY264^3+CZ264^3+DA264^3+DB264^3</f>
        <v>0</v>
      </c>
      <c r="DA274" s="128">
        <f>CY265^3+CZ265^3+DA265^3+DB265^3+CY266^3+CZ266^3+DA266^3+DB266^3+CY267^3+CZ267^3+DA267^3+DB267^3+CY268^3+CZ268^3+DA268^3+DB268^3</f>
        <v>0</v>
      </c>
      <c r="DB274" s="128">
        <f>CY269^3+CZ269^3+DA269^3+DB269^3+CY270^3+CZ270^3+DA270^3+DB270^3+CY271^3+CZ271^3+DA271^3+DB271^3+CY272^3+CZ272^3+DA272^3+DB272^3</f>
        <v>0</v>
      </c>
      <c r="DC274" s="128">
        <f>CM272^3+CN271^3+CO270^3+CP269^3+CQ268^3+CR267^3+CS266^3+CT265^3+CU264^3+CV263^3+CW262^3+CX261^3+CY260^3+CZ259^3+DA258^3+DB257^3</f>
        <v>0</v>
      </c>
      <c r="DD274" s="170">
        <f>CM264^3+CN263^3+CO262^3+CP261^3+CQ260^3+CR259^3+CS258^3+CT257^3+CU272^3+CV271^3+CW270^3+CX269^3+CY268^3+CZ267^3+DA266^3+DB265^3</f>
        <v>0</v>
      </c>
      <c r="DE274" s="32"/>
      <c r="DF274" s="131"/>
      <c r="DG274" s="131"/>
      <c r="DH274" s="131"/>
      <c r="DI274" s="131"/>
      <c r="DJ274" s="131"/>
      <c r="DK274" s="131"/>
      <c r="DL274" s="131"/>
      <c r="DM274" s="131"/>
      <c r="DN274" s="131"/>
      <c r="DO274" s="131"/>
      <c r="DP274" s="131"/>
      <c r="DQ274" s="131"/>
      <c r="DR274" s="131"/>
      <c r="DS274" s="131"/>
      <c r="DT274" s="131"/>
      <c r="DU274" s="131"/>
      <c r="DV274" s="32"/>
      <c r="DW274" s="115"/>
      <c r="DY274" s="109"/>
      <c r="DZ274" s="58"/>
      <c r="EA274" s="127">
        <f>EA257^3+EB257^3+EC257^3+ED257^3+EA258^3+EB258^3+EC258^3+ED258^3+EA259^3+EB259^3+EC259^3+ED259^3+EA260^3+EB260^3+EC260^3+ED260^3</f>
        <v>0</v>
      </c>
      <c r="EB274" s="128">
        <f>EA261^3+EB261^3+EC261^3+ED261^3+EA262^3+EB262^3+EC262^3+ED262^3+EA263^3+EB263^3+EC263^3+ED263^3+EA264^3+EB264^3+EC264^3+ED264^3</f>
        <v>0</v>
      </c>
      <c r="EC274" s="128">
        <f>EA265^3+EB265^3+EC265^3+ED265^3+EA266^3+EB266^3+EC266^3+ED266^3+EA267^3+EB267^3+EC267^3+ED267^3+EA268^3+EB268^3+EC268^3+ED268^3</f>
        <v>0</v>
      </c>
      <c r="ED274" s="128">
        <f>EA269^3+EB269^3+EC269^3+ED269^3+EA270^3+EB270^3+EC270^3+ED270^3+EA271^3+EB271^3+EC271^3+ED271^3+EA272^3+EB272^3+EC272^3+ED272^3</f>
        <v>0</v>
      </c>
      <c r="EE274" s="128">
        <f>EE257^3+EF257^3+EG257^3+EH257^3+EE258^3+EF258^3+EG258^3+EH258^3+EE259^3+EF259^3+EG259^3+EH259^3+EE260^3+EF260^3+EG260^3+EH260^3</f>
        <v>0</v>
      </c>
      <c r="EF274" s="128">
        <f>EE261^3+EF261^3+EG261^3+EH261^3+EE262^3+EF262^3+EG262^3+EH262^3+EE263^3+EF263^3+EG263^3+EH263^3+EE264^3+EF264^3+EG264^3+EH264^3</f>
        <v>0</v>
      </c>
      <c r="EG274" s="128">
        <f>EE265^3+EF265^3+EG265^3+EH265^3+EE266^3+EF266^3+EG266^3+EH266^3+EE267^3+EF267^3+EG267^3+EH267^3+EE268^3+EF268^3+EG268^3+EH268^3</f>
        <v>0</v>
      </c>
      <c r="EH274" s="128">
        <f>EE269^3+EF269^3+EG269^3+EH269^3+EE270^3+EF270^3+EG270^3+EH270^3+EE271^3+EF271^3+EG271^3+EH271^3+EE272^3+EF272^3+EG272^3+EH272^3</f>
        <v>0</v>
      </c>
      <c r="EI274" s="128">
        <f>EI257^3+EJ257^3+EK257^3+EL257^3+EI258^3+EJ258^3+EK258^3+EL258^3+EI259^3+EJ259^3+EK259^3+EL259^3+EI260^3+EJ260^3+EK260^3+EL260^3</f>
        <v>0</v>
      </c>
      <c r="EJ274" s="128">
        <f>EI261^3+EJ261^3+EK261^3+EL261^3+EI262^3+EJ262^3+EK262^3+EL262^3+EI263^3+EJ263^3+EK263^3+EL263^3+EI264^3+EJ264^3+EK264^3+EL264^3</f>
        <v>0</v>
      </c>
      <c r="EK274" s="128">
        <f>EI265^3+EJ265^3+EK265^3+EL265^3+EI266^3+EJ266^3+EK266^3+EL266^3+EI267^3+EJ267^3+EK267^3+EL267^3+EI268^3+EJ268^3+EK268^3+EL268^3</f>
        <v>0</v>
      </c>
      <c r="EL274" s="128">
        <f>EI269^3+EJ269^3+EK269^3+EL269^3+EI270^3+EJ270^3+EK270^3+EL270^3+EI271^3+EJ271^3+EK271^3+EL271^3+EI272^3+EJ272^3+EK272^3+EL272^3</f>
        <v>0</v>
      </c>
      <c r="EM274" s="128">
        <f>EM257^3+EN257^3+EO257^3+EP257^3+EM258^3+EN258^3+EO258^3+EP258^3+EM259^3+EN259^3+EO259^3+EP259^3+EM260^3+EN260^3+EO260^3+EP260^3</f>
        <v>0</v>
      </c>
      <c r="EN274" s="128">
        <f>EM261^3+EN261^3+EO261^3+EP261^3+EM262^3+EN262^3+EO262^3+EP262^3+EM263^3+EN263^3+EO263^3+EP263^3+EM264^3+EN264^3+EO264^3+EP264^3</f>
        <v>0</v>
      </c>
      <c r="EO274" s="128">
        <f>EM265^3+EN265^3+EO265^3+EP265^3+EM266^3+EN266^3+EO266^3+EP266^3+EM267^3+EN267^3+EO267^3+EP267^3+EM268^3+EN268^3+EO268^3+EP268^3</f>
        <v>0</v>
      </c>
      <c r="EP274" s="128">
        <f>EM269^3+EN269^3+EO269^3+EP269^3+EM270^3+EN270^3+EO270^3+EP270^3+EM271^3+EN271^3+EO271^3+EP271^3+EM272^3+EN272^3+EO272^3+EP272^3</f>
        <v>0</v>
      </c>
      <c r="EQ274" s="128">
        <f>EA272^3+EB271^3+EC270^3+ED269^3+EE268^3+EF267^3+EG266^3+EH265^3+EI264^3+EJ263^3+EK262^3+EL261^3+EM260^3+EN259^3+EO258^3+EP257^3</f>
        <v>0</v>
      </c>
      <c r="ER274" s="170">
        <f>EA264^3+EB263^3+EC262^3+ED261^3+EE260^3+EF259^3+EG258^3+EH257^3+EI272^3+EJ271^3+EK270^3+EL269^3+EM268^3+EN267^3+EO266^3+EP265^3</f>
        <v>0</v>
      </c>
      <c r="ES274" s="32"/>
      <c r="ET274" s="131"/>
      <c r="EU274" s="131"/>
      <c r="EV274" s="131"/>
      <c r="EW274" s="131"/>
      <c r="EX274" s="131"/>
      <c r="EY274" s="131"/>
      <c r="EZ274" s="131"/>
      <c r="FA274" s="131"/>
      <c r="FB274" s="131"/>
      <c r="FC274" s="131"/>
      <c r="FD274" s="131"/>
      <c r="FE274" s="131"/>
      <c r="FF274" s="131"/>
      <c r="FG274" s="131"/>
      <c r="FH274" s="131"/>
      <c r="FI274" s="131"/>
      <c r="FJ274" s="32"/>
      <c r="FK274" s="115"/>
    </row>
    <row r="275" spans="9:167" ht="13.5" thickBot="1" x14ac:dyDescent="0.25">
      <c r="I275" s="109"/>
      <c r="J275" s="58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137"/>
      <c r="AB275" s="137"/>
      <c r="AC275" s="32" t="s">
        <v>0</v>
      </c>
      <c r="AD275" s="135"/>
      <c r="AE275" s="135"/>
      <c r="AF275" s="135"/>
      <c r="AG275" s="135"/>
      <c r="AH275" s="135"/>
      <c r="AI275" s="135"/>
      <c r="AJ275" s="135"/>
      <c r="AK275" s="135"/>
      <c r="AL275" s="135"/>
      <c r="AM275" s="135"/>
      <c r="AN275" s="135"/>
      <c r="AO275" s="135"/>
      <c r="AP275" s="135"/>
      <c r="AQ275" s="135"/>
      <c r="AR275" s="135"/>
      <c r="AS275" s="135"/>
      <c r="AT275" s="32"/>
      <c r="AU275" s="115"/>
      <c r="AW275" s="109"/>
      <c r="AX275" s="58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  <c r="BN275" s="46"/>
      <c r="BO275" s="137"/>
      <c r="BP275" s="137"/>
      <c r="BQ275" s="32" t="s">
        <v>0</v>
      </c>
      <c r="BR275" s="135"/>
      <c r="BS275" s="135"/>
      <c r="BT275" s="135"/>
      <c r="BU275" s="135"/>
      <c r="BV275" s="135"/>
      <c r="BW275" s="135"/>
      <c r="BX275" s="135"/>
      <c r="BY275" s="135"/>
      <c r="BZ275" s="135"/>
      <c r="CA275" s="135"/>
      <c r="CB275" s="135"/>
      <c r="CC275" s="135"/>
      <c r="CD275" s="135"/>
      <c r="CE275" s="135"/>
      <c r="CF275" s="135"/>
      <c r="CG275" s="135"/>
      <c r="CH275" s="32"/>
      <c r="CI275" s="115"/>
      <c r="CJ275" s="144"/>
      <c r="CK275" s="109"/>
      <c r="CL275" s="58"/>
      <c r="CM275" s="46"/>
      <c r="CN275" s="46"/>
      <c r="CO275" s="46"/>
      <c r="CP275" s="46"/>
      <c r="CQ275" s="46"/>
      <c r="CR275" s="46"/>
      <c r="CS275" s="46"/>
      <c r="CT275" s="46"/>
      <c r="CU275" s="46"/>
      <c r="CV275" s="46"/>
      <c r="CW275" s="46"/>
      <c r="CX275" s="46"/>
      <c r="CY275" s="46"/>
      <c r="CZ275" s="46"/>
      <c r="DA275" s="46"/>
      <c r="DB275" s="46"/>
      <c r="DC275" s="137"/>
      <c r="DD275" s="137"/>
      <c r="DE275" s="32" t="s">
        <v>0</v>
      </c>
      <c r="DF275" s="135"/>
      <c r="DG275" s="135"/>
      <c r="DH275" s="135"/>
      <c r="DI275" s="135"/>
      <c r="DJ275" s="135"/>
      <c r="DK275" s="135"/>
      <c r="DL275" s="135"/>
      <c r="DM275" s="135"/>
      <c r="DN275" s="135"/>
      <c r="DO275" s="135"/>
      <c r="DP275" s="135"/>
      <c r="DQ275" s="135"/>
      <c r="DR275" s="135"/>
      <c r="DS275" s="135"/>
      <c r="DT275" s="135"/>
      <c r="DU275" s="135"/>
      <c r="DV275" s="32"/>
      <c r="DW275" s="115"/>
      <c r="DY275" s="109"/>
      <c r="DZ275" s="58"/>
      <c r="EA275" s="46"/>
      <c r="EB275" s="46"/>
      <c r="EC275" s="46"/>
      <c r="ED275" s="46"/>
      <c r="EE275" s="46"/>
      <c r="EF275" s="46"/>
      <c r="EG275" s="46"/>
      <c r="EH275" s="46"/>
      <c r="EI275" s="46"/>
      <c r="EJ275" s="46"/>
      <c r="EK275" s="46"/>
      <c r="EL275" s="46"/>
      <c r="EM275" s="46"/>
      <c r="EN275" s="46"/>
      <c r="EO275" s="46"/>
      <c r="EP275" s="46"/>
      <c r="EQ275" s="137"/>
      <c r="ER275" s="137"/>
      <c r="ES275" s="32" t="s">
        <v>0</v>
      </c>
      <c r="ET275" s="135"/>
      <c r="EU275" s="135"/>
      <c r="EV275" s="135"/>
      <c r="EW275" s="135"/>
      <c r="EX275" s="135"/>
      <c r="EY275" s="135"/>
      <c r="EZ275" s="135"/>
      <c r="FA275" s="135"/>
      <c r="FB275" s="135"/>
      <c r="FC275" s="135"/>
      <c r="FD275" s="135"/>
      <c r="FE275" s="135"/>
      <c r="FF275" s="135"/>
      <c r="FG275" s="135"/>
      <c r="FH275" s="135"/>
      <c r="FI275" s="135"/>
      <c r="FJ275" s="32"/>
      <c r="FK275" s="115"/>
    </row>
    <row r="276" spans="9:167" ht="13.5" thickBot="1" x14ac:dyDescent="0.25">
      <c r="I276" s="138"/>
      <c r="J276" s="143"/>
      <c r="K276" s="154"/>
      <c r="L276" s="154"/>
      <c r="M276" s="154"/>
      <c r="N276" s="154"/>
      <c r="O276" s="154"/>
      <c r="P276" s="154"/>
      <c r="Q276" s="154"/>
      <c r="R276" s="154"/>
      <c r="S276" s="154"/>
      <c r="T276" s="154"/>
      <c r="U276" s="154"/>
      <c r="V276" s="154"/>
      <c r="W276" s="154"/>
      <c r="X276" s="154"/>
      <c r="Y276" s="154"/>
      <c r="Z276" s="154"/>
      <c r="AA276" s="154"/>
      <c r="AB276" s="154"/>
      <c r="AC276" s="154"/>
      <c r="AD276" s="155"/>
      <c r="AE276" s="155"/>
      <c r="AF276" s="155"/>
      <c r="AG276" s="155"/>
      <c r="AH276" s="155"/>
      <c r="AI276" s="155"/>
      <c r="AJ276" s="155"/>
      <c r="AK276" s="155"/>
      <c r="AL276" s="155"/>
      <c r="AM276" s="155"/>
      <c r="AN276" s="155"/>
      <c r="AO276" s="155"/>
      <c r="AP276" s="155"/>
      <c r="AQ276" s="155"/>
      <c r="AR276" s="155"/>
      <c r="AS276" s="155"/>
      <c r="AT276" s="154"/>
      <c r="AU276" s="141"/>
      <c r="AW276" s="138"/>
      <c r="AX276" s="143"/>
      <c r="AY276" s="154"/>
      <c r="AZ276" s="154"/>
      <c r="BA276" s="154"/>
      <c r="BB276" s="154"/>
      <c r="BC276" s="154"/>
      <c r="BD276" s="154"/>
      <c r="BE276" s="154"/>
      <c r="BF276" s="154"/>
      <c r="BG276" s="154"/>
      <c r="BH276" s="154"/>
      <c r="BI276" s="154"/>
      <c r="BJ276" s="154"/>
      <c r="BK276" s="154"/>
      <c r="BL276" s="154"/>
      <c r="BM276" s="154"/>
      <c r="BN276" s="154"/>
      <c r="BO276" s="154"/>
      <c r="BP276" s="154"/>
      <c r="BQ276" s="154"/>
      <c r="BR276" s="155"/>
      <c r="BS276" s="155"/>
      <c r="BT276" s="155"/>
      <c r="BU276" s="155"/>
      <c r="BV276" s="155"/>
      <c r="BW276" s="155"/>
      <c r="BX276" s="155"/>
      <c r="BY276" s="155"/>
      <c r="BZ276" s="155"/>
      <c r="CA276" s="155"/>
      <c r="CB276" s="155"/>
      <c r="CC276" s="155"/>
      <c r="CD276" s="155"/>
      <c r="CE276" s="155"/>
      <c r="CF276" s="155"/>
      <c r="CG276" s="155"/>
      <c r="CH276" s="154"/>
      <c r="CI276" s="141"/>
      <c r="CJ276" s="144"/>
      <c r="CK276" s="138"/>
      <c r="CL276" s="143"/>
      <c r="CM276" s="154"/>
      <c r="CN276" s="154"/>
      <c r="CO276" s="154"/>
      <c r="CP276" s="154"/>
      <c r="CQ276" s="154"/>
      <c r="CR276" s="154"/>
      <c r="CS276" s="154"/>
      <c r="CT276" s="154"/>
      <c r="CU276" s="154"/>
      <c r="CV276" s="154"/>
      <c r="CW276" s="154"/>
      <c r="CX276" s="154"/>
      <c r="CY276" s="154"/>
      <c r="CZ276" s="154"/>
      <c r="DA276" s="154"/>
      <c r="DB276" s="154"/>
      <c r="DC276" s="154"/>
      <c r="DD276" s="154"/>
      <c r="DE276" s="154"/>
      <c r="DF276" s="155"/>
      <c r="DG276" s="155"/>
      <c r="DH276" s="155"/>
      <c r="DI276" s="155"/>
      <c r="DJ276" s="155"/>
      <c r="DK276" s="155"/>
      <c r="DL276" s="155"/>
      <c r="DM276" s="155"/>
      <c r="DN276" s="155"/>
      <c r="DO276" s="155"/>
      <c r="DP276" s="155"/>
      <c r="DQ276" s="155"/>
      <c r="DR276" s="155"/>
      <c r="DS276" s="155"/>
      <c r="DT276" s="155"/>
      <c r="DU276" s="155"/>
      <c r="DV276" s="154"/>
      <c r="DW276" s="141"/>
      <c r="DY276" s="138"/>
      <c r="DZ276" s="143"/>
      <c r="EA276" s="154"/>
      <c r="EB276" s="154"/>
      <c r="EC276" s="154"/>
      <c r="ED276" s="154"/>
      <c r="EE276" s="154"/>
      <c r="EF276" s="154"/>
      <c r="EG276" s="154"/>
      <c r="EH276" s="154"/>
      <c r="EI276" s="154"/>
      <c r="EJ276" s="154"/>
      <c r="EK276" s="154"/>
      <c r="EL276" s="154"/>
      <c r="EM276" s="154"/>
      <c r="EN276" s="154"/>
      <c r="EO276" s="154"/>
      <c r="EP276" s="154"/>
      <c r="EQ276" s="154"/>
      <c r="ER276" s="154"/>
      <c r="ES276" s="154"/>
      <c r="ET276" s="155"/>
      <c r="EU276" s="155"/>
      <c r="EV276" s="155"/>
      <c r="EW276" s="155"/>
      <c r="EX276" s="155"/>
      <c r="EY276" s="155"/>
      <c r="EZ276" s="155"/>
      <c r="FA276" s="155"/>
      <c r="FB276" s="155"/>
      <c r="FC276" s="155"/>
      <c r="FD276" s="155"/>
      <c r="FE276" s="155"/>
      <c r="FF276" s="155"/>
      <c r="FG276" s="155"/>
      <c r="FH276" s="155"/>
      <c r="FI276" s="155"/>
      <c r="FJ276" s="154"/>
      <c r="FK276" s="141"/>
    </row>
    <row r="277" spans="9:167" ht="14.25" thickTop="1" thickBot="1" x14ac:dyDescent="0.25">
      <c r="CJ277" s="144"/>
    </row>
    <row r="278" spans="9:167" ht="14.25" thickTop="1" thickBot="1" x14ac:dyDescent="0.25">
      <c r="I278" s="38" t="s">
        <v>0</v>
      </c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40"/>
      <c r="AE278" s="40"/>
      <c r="AF278" s="40"/>
      <c r="AG278" s="40"/>
      <c r="AH278" s="40"/>
      <c r="AI278" s="40"/>
      <c r="AJ278" s="40"/>
      <c r="AK278" s="40"/>
      <c r="AL278" s="40"/>
      <c r="AM278" s="40"/>
      <c r="AN278" s="40"/>
      <c r="AO278" s="40"/>
      <c r="AP278" s="40"/>
      <c r="AQ278" s="40"/>
      <c r="AR278" s="40"/>
      <c r="AS278" s="40"/>
      <c r="AT278" s="39"/>
      <c r="AU278" s="41"/>
      <c r="AW278" s="38" t="s">
        <v>0</v>
      </c>
      <c r="AX278" s="39"/>
      <c r="AY278" s="39"/>
      <c r="AZ278" s="39"/>
      <c r="BA278" s="39"/>
      <c r="BB278" s="39"/>
      <c r="BC278" s="39"/>
      <c r="BD278" s="39"/>
      <c r="BE278" s="39"/>
      <c r="BF278" s="39"/>
      <c r="BG278" s="39"/>
      <c r="BH278" s="39"/>
      <c r="BI278" s="39"/>
      <c r="BJ278" s="39"/>
      <c r="BK278" s="39"/>
      <c r="BL278" s="39"/>
      <c r="BM278" s="39"/>
      <c r="BN278" s="39"/>
      <c r="BO278" s="39"/>
      <c r="BP278" s="39"/>
      <c r="BQ278" s="39"/>
      <c r="BR278" s="40"/>
      <c r="BS278" s="40"/>
      <c r="BT278" s="40"/>
      <c r="BU278" s="40"/>
      <c r="BV278" s="40"/>
      <c r="BW278" s="40"/>
      <c r="BX278" s="40"/>
      <c r="BY278" s="40"/>
      <c r="BZ278" s="40"/>
      <c r="CA278" s="40"/>
      <c r="CB278" s="40"/>
      <c r="CC278" s="40"/>
      <c r="CD278" s="40"/>
      <c r="CE278" s="40"/>
      <c r="CF278" s="40"/>
      <c r="CG278" s="40"/>
      <c r="CH278" s="39"/>
      <c r="CI278" s="41"/>
      <c r="CJ278" s="144"/>
      <c r="CK278" s="38" t="s">
        <v>0</v>
      </c>
      <c r="CL278" s="39"/>
      <c r="CM278" s="39"/>
      <c r="CN278" s="39"/>
      <c r="CO278" s="39"/>
      <c r="CP278" s="39"/>
      <c r="CQ278" s="39"/>
      <c r="CR278" s="39"/>
      <c r="CS278" s="39"/>
      <c r="CT278" s="39"/>
      <c r="CU278" s="39"/>
      <c r="CV278" s="39"/>
      <c r="CW278" s="39"/>
      <c r="CX278" s="39"/>
      <c r="CY278" s="39"/>
      <c r="CZ278" s="39"/>
      <c r="DA278" s="39"/>
      <c r="DB278" s="39"/>
      <c r="DC278" s="39"/>
      <c r="DD278" s="39"/>
      <c r="DE278" s="39"/>
      <c r="DF278" s="40"/>
      <c r="DG278" s="40"/>
      <c r="DH278" s="40"/>
      <c r="DI278" s="40"/>
      <c r="DJ278" s="40"/>
      <c r="DK278" s="40"/>
      <c r="DL278" s="40"/>
      <c r="DM278" s="40"/>
      <c r="DN278" s="40"/>
      <c r="DO278" s="40"/>
      <c r="DP278" s="40"/>
      <c r="DQ278" s="40"/>
      <c r="DR278" s="40"/>
      <c r="DS278" s="40"/>
      <c r="DT278" s="40"/>
      <c r="DU278" s="40"/>
      <c r="DV278" s="39"/>
      <c r="DW278" s="41"/>
      <c r="DY278" s="38" t="s">
        <v>0</v>
      </c>
      <c r="DZ278" s="39"/>
      <c r="EA278" s="39"/>
      <c r="EB278" s="39"/>
      <c r="EC278" s="39"/>
      <c r="ED278" s="39"/>
      <c r="EE278" s="39"/>
      <c r="EF278" s="39"/>
      <c r="EG278" s="39"/>
      <c r="EH278" s="39"/>
      <c r="EI278" s="39"/>
      <c r="EJ278" s="39"/>
      <c r="EK278" s="39"/>
      <c r="EL278" s="39"/>
      <c r="EM278" s="39"/>
      <c r="EN278" s="39"/>
      <c r="EO278" s="39"/>
      <c r="EP278" s="39"/>
      <c r="EQ278" s="39"/>
      <c r="ER278" s="39"/>
      <c r="ES278" s="39"/>
      <c r="ET278" s="40"/>
      <c r="EU278" s="40"/>
      <c r="EV278" s="40"/>
      <c r="EW278" s="40"/>
      <c r="EX278" s="40"/>
      <c r="EY278" s="40"/>
      <c r="EZ278" s="40"/>
      <c r="FA278" s="40"/>
      <c r="FB278" s="40"/>
      <c r="FC278" s="40"/>
      <c r="FD278" s="40"/>
      <c r="FE278" s="40"/>
      <c r="FF278" s="40"/>
      <c r="FG278" s="40"/>
      <c r="FH278" s="40"/>
      <c r="FI278" s="40"/>
      <c r="FJ278" s="39"/>
      <c r="FK278" s="41"/>
    </row>
    <row r="279" spans="9:167" ht="13.5" thickBot="1" x14ac:dyDescent="0.25">
      <c r="I279" s="109"/>
      <c r="J279" s="45" t="s">
        <v>0</v>
      </c>
      <c r="K279" s="46" t="s">
        <v>0</v>
      </c>
      <c r="L279" s="46"/>
      <c r="M279" s="46"/>
      <c r="N279" s="46"/>
      <c r="O279" s="46"/>
      <c r="P279" s="46"/>
      <c r="Q279" s="46"/>
      <c r="R279" s="46"/>
      <c r="S279" s="47" t="s">
        <v>857</v>
      </c>
      <c r="T279" s="46"/>
      <c r="U279" s="46"/>
      <c r="V279" s="46"/>
      <c r="W279" s="46"/>
      <c r="X279" s="46"/>
      <c r="Y279" s="46"/>
      <c r="Z279" s="46"/>
      <c r="AA279" s="46"/>
      <c r="AB279" s="46"/>
      <c r="AC279" s="46" t="s">
        <v>0</v>
      </c>
      <c r="AD279" s="48"/>
      <c r="AE279" s="48"/>
      <c r="AF279" s="48"/>
      <c r="AG279" s="48"/>
      <c r="AH279" s="48"/>
      <c r="AI279" s="48"/>
      <c r="AJ279" s="48"/>
      <c r="AK279" s="48"/>
      <c r="AL279" s="49" t="s">
        <v>302</v>
      </c>
      <c r="AM279" s="48"/>
      <c r="AN279" s="48"/>
      <c r="AO279" s="48"/>
      <c r="AP279" s="48"/>
      <c r="AQ279" s="48"/>
      <c r="AR279" s="48"/>
      <c r="AS279" s="48"/>
      <c r="AT279" s="50"/>
      <c r="AU279" s="51"/>
      <c r="AW279" s="109"/>
      <c r="AX279" s="45" t="s">
        <v>0</v>
      </c>
      <c r="AY279" s="46" t="s">
        <v>0</v>
      </c>
      <c r="AZ279" s="46"/>
      <c r="BA279" s="46"/>
      <c r="BB279" s="46"/>
      <c r="BC279" s="46"/>
      <c r="BD279" s="46"/>
      <c r="BE279" s="46"/>
      <c r="BF279" s="46"/>
      <c r="BG279" s="47" t="s">
        <v>953</v>
      </c>
      <c r="BH279" s="46"/>
      <c r="BI279" s="46"/>
      <c r="BJ279" s="46"/>
      <c r="BK279" s="46"/>
      <c r="BL279" s="46"/>
      <c r="BM279" s="46"/>
      <c r="BN279" s="46"/>
      <c r="BO279" s="46"/>
      <c r="BP279" s="46"/>
      <c r="BQ279" s="46" t="s">
        <v>0</v>
      </c>
      <c r="BR279" s="48"/>
      <c r="BS279" s="48"/>
      <c r="BT279" s="48"/>
      <c r="BU279" s="48"/>
      <c r="BV279" s="48"/>
      <c r="BW279" s="48"/>
      <c r="BX279" s="48"/>
      <c r="BY279" s="48"/>
      <c r="BZ279" s="49" t="s">
        <v>302</v>
      </c>
      <c r="CA279" s="48"/>
      <c r="CB279" s="48"/>
      <c r="CC279" s="48"/>
      <c r="CD279" s="48"/>
      <c r="CE279" s="48"/>
      <c r="CF279" s="48"/>
      <c r="CG279" s="48"/>
      <c r="CH279" s="50"/>
      <c r="CI279" s="51"/>
      <c r="CJ279" s="144"/>
      <c r="CK279" s="109"/>
      <c r="CL279" s="45" t="s">
        <v>0</v>
      </c>
      <c r="CM279" s="46" t="s">
        <v>0</v>
      </c>
      <c r="CN279" s="46"/>
      <c r="CO279" s="46"/>
      <c r="CP279" s="46"/>
      <c r="CQ279" s="46"/>
      <c r="CR279" s="46"/>
      <c r="CS279" s="46"/>
      <c r="CT279" s="46"/>
      <c r="CU279" s="47" t="s">
        <v>969</v>
      </c>
      <c r="CV279" s="46"/>
      <c r="CW279" s="46"/>
      <c r="CX279" s="46"/>
      <c r="CY279" s="46"/>
      <c r="CZ279" s="46"/>
      <c r="DA279" s="46"/>
      <c r="DB279" s="46"/>
      <c r="DC279" s="46"/>
      <c r="DD279" s="46"/>
      <c r="DE279" s="46" t="s">
        <v>0</v>
      </c>
      <c r="DF279" s="48"/>
      <c r="DG279" s="48"/>
      <c r="DH279" s="48"/>
      <c r="DI279" s="48"/>
      <c r="DJ279" s="48"/>
      <c r="DK279" s="48"/>
      <c r="DL279" s="48"/>
      <c r="DM279" s="48"/>
      <c r="DN279" s="49" t="s">
        <v>302</v>
      </c>
      <c r="DO279" s="48"/>
      <c r="DP279" s="48"/>
      <c r="DQ279" s="48"/>
      <c r="DR279" s="48"/>
      <c r="DS279" s="48"/>
      <c r="DT279" s="48"/>
      <c r="DU279" s="48"/>
      <c r="DV279" s="50"/>
      <c r="DW279" s="51"/>
      <c r="DY279" s="109"/>
      <c r="DZ279" s="45" t="s">
        <v>0</v>
      </c>
      <c r="EA279" s="46" t="s">
        <v>0</v>
      </c>
      <c r="EB279" s="46"/>
      <c r="EC279" s="46"/>
      <c r="ED279" s="46"/>
      <c r="EE279" s="46"/>
      <c r="EF279" s="46"/>
      <c r="EG279" s="46"/>
      <c r="EH279" s="46"/>
      <c r="EI279" s="47" t="s">
        <v>985</v>
      </c>
      <c r="EJ279" s="46"/>
      <c r="EK279" s="46"/>
      <c r="EL279" s="46"/>
      <c r="EM279" s="46"/>
      <c r="EN279" s="46"/>
      <c r="EO279" s="46"/>
      <c r="EP279" s="46"/>
      <c r="EQ279" s="46"/>
      <c r="ER279" s="46"/>
      <c r="ES279" s="46" t="s">
        <v>0</v>
      </c>
      <c r="ET279" s="48"/>
      <c r="EU279" s="48"/>
      <c r="EV279" s="48"/>
      <c r="EW279" s="48"/>
      <c r="EX279" s="48"/>
      <c r="EY279" s="48"/>
      <c r="EZ279" s="48"/>
      <c r="FA279" s="48"/>
      <c r="FB279" s="49" t="s">
        <v>302</v>
      </c>
      <c r="FC279" s="48"/>
      <c r="FD279" s="48"/>
      <c r="FE279" s="48"/>
      <c r="FF279" s="48"/>
      <c r="FG279" s="48"/>
      <c r="FH279" s="48"/>
      <c r="FI279" s="48"/>
      <c r="FJ279" s="50"/>
      <c r="FK279" s="51"/>
    </row>
    <row r="280" spans="9:167" x14ac:dyDescent="0.2">
      <c r="I280" s="109"/>
      <c r="J280" s="58"/>
      <c r="K280" s="1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2"/>
      <c r="AA280" s="171">
        <f>K280^3+L280^3+M280^3+N280^3+O280^3+P280^3+Q280^3+R280^3+K281^3+L281^3+M281^3+N281^3+O281^3+P281^3+Q281^3+R281^3</f>
        <v>0</v>
      </c>
      <c r="AB280" s="167">
        <f>SUMSQ(K280:Z280)</f>
        <v>0</v>
      </c>
      <c r="AC280" s="61"/>
      <c r="AD280" s="68"/>
      <c r="AE280" s="69"/>
      <c r="AF280" s="69"/>
      <c r="AG280" s="69"/>
      <c r="AH280" s="70"/>
      <c r="AI280" s="70"/>
      <c r="AJ280" s="70"/>
      <c r="AK280" s="70"/>
      <c r="AL280" s="69"/>
      <c r="AM280" s="69"/>
      <c r="AN280" s="69"/>
      <c r="AO280" s="69"/>
      <c r="AP280" s="70"/>
      <c r="AQ280" s="70"/>
      <c r="AR280" s="70"/>
      <c r="AS280" s="71"/>
      <c r="AT280" s="66"/>
      <c r="AU280" s="51"/>
      <c r="AW280" s="109"/>
      <c r="AX280" s="58"/>
      <c r="AY280" s="1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2"/>
      <c r="BO280" s="171">
        <f>AY280^3+AZ280^3+BA280^3+BB280^3+BC280^3+BD280^3+BE280^3+BF280^3+AY281^3+AZ281^3+BA281^3+BB281^3+BC281^3+BD281^3+BE281^3+BF281^3</f>
        <v>0</v>
      </c>
      <c r="BP280" s="167">
        <f>SUMSQ(AY280:BN280)</f>
        <v>0</v>
      </c>
      <c r="BQ280" s="61"/>
      <c r="BR280" s="68"/>
      <c r="BS280" s="69"/>
      <c r="BT280" s="69"/>
      <c r="BU280" s="69"/>
      <c r="BV280" s="69"/>
      <c r="BW280" s="69"/>
      <c r="BX280" s="69"/>
      <c r="BY280" s="69"/>
      <c r="BZ280" s="70"/>
      <c r="CA280" s="70"/>
      <c r="CB280" s="70"/>
      <c r="CC280" s="70"/>
      <c r="CD280" s="70"/>
      <c r="CE280" s="70"/>
      <c r="CF280" s="70"/>
      <c r="CG280" s="71"/>
      <c r="CH280" s="66"/>
      <c r="CI280" s="51"/>
      <c r="CJ280" s="144"/>
      <c r="CK280" s="109"/>
      <c r="CL280" s="58"/>
      <c r="CM280" s="1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2"/>
      <c r="DC280" s="171">
        <f>CM280^3+CN280^3+CO280^3+CP280^3+CQ280^3+CR280^3+CS280^3+CT280^3+CM281^3+CN281^3+CO281^3+CP281^3+CQ281^3+CR281^3+CS281^3+CT281^3</f>
        <v>0</v>
      </c>
      <c r="DD280" s="167">
        <f>SUMSQ(CM280:DB280)</f>
        <v>0</v>
      </c>
      <c r="DE280" s="61"/>
      <c r="DF280" s="68"/>
      <c r="DG280" s="69"/>
      <c r="DH280" s="70"/>
      <c r="DI280" s="70"/>
      <c r="DJ280" s="69"/>
      <c r="DK280" s="69"/>
      <c r="DL280" s="70"/>
      <c r="DM280" s="70"/>
      <c r="DN280" s="69"/>
      <c r="DO280" s="69"/>
      <c r="DP280" s="70"/>
      <c r="DQ280" s="70"/>
      <c r="DR280" s="69"/>
      <c r="DS280" s="69"/>
      <c r="DT280" s="70"/>
      <c r="DU280" s="71"/>
      <c r="DV280" s="66"/>
      <c r="DW280" s="51"/>
      <c r="DY280" s="109"/>
      <c r="DZ280" s="58"/>
      <c r="EA280" s="1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2"/>
      <c r="EQ280" s="171">
        <f>EA280^3+EB280^3+EC280^3+ED280^3+EE280^3+EF280^3+EG280^3+EH280^3+EA281^3+EB281^3+EC281^3+ED281^3+EE281^3+EF281^3+EG281^3+EH281^3</f>
        <v>0</v>
      </c>
      <c r="ER280" s="167">
        <f>SUMSQ(EA280:EP280)</f>
        <v>0</v>
      </c>
      <c r="ES280" s="61"/>
      <c r="ET280" s="68"/>
      <c r="EU280" s="173"/>
      <c r="EV280" s="173"/>
      <c r="EW280" s="173"/>
      <c r="EX280" s="173"/>
      <c r="EY280" s="173"/>
      <c r="EZ280" s="173"/>
      <c r="FA280" s="70"/>
      <c r="FB280" s="69"/>
      <c r="FC280" s="173"/>
      <c r="FD280" s="173"/>
      <c r="FE280" s="173"/>
      <c r="FF280" s="173"/>
      <c r="FG280" s="173"/>
      <c r="FH280" s="173"/>
      <c r="FI280" s="71"/>
      <c r="FJ280" s="66"/>
      <c r="FK280" s="51"/>
    </row>
    <row r="281" spans="9:167" x14ac:dyDescent="0.2">
      <c r="I281" s="109"/>
      <c r="J281" s="58"/>
      <c r="K281" s="3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5"/>
      <c r="AA281" s="172">
        <f>S280^3+T280^3+U280^3+V280^3+W280^3+X280^3+Y280^3+Z280^3+S281^3+T281^3+U281^3+V281^3+W281^3+X281^3+Y281^3+Z281^3</f>
        <v>0</v>
      </c>
      <c r="AB281" s="125">
        <f t="shared" ref="AB281:AB295" si="48">SUMSQ(K281:Z281)</f>
        <v>0</v>
      </c>
      <c r="AC281" s="61"/>
      <c r="AD281" s="81"/>
      <c r="AE281" s="82"/>
      <c r="AF281" s="82"/>
      <c r="AG281" s="82"/>
      <c r="AH281" s="83"/>
      <c r="AI281" s="83"/>
      <c r="AJ281" s="83"/>
      <c r="AK281" s="83"/>
      <c r="AL281" s="82"/>
      <c r="AM281" s="82"/>
      <c r="AN281" s="82"/>
      <c r="AO281" s="82"/>
      <c r="AP281" s="83"/>
      <c r="AQ281" s="83"/>
      <c r="AR281" s="83"/>
      <c r="AS281" s="84"/>
      <c r="AT281" s="66"/>
      <c r="AU281" s="51"/>
      <c r="AW281" s="109"/>
      <c r="AX281" s="58"/>
      <c r="AY281" s="3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5"/>
      <c r="BO281" s="172">
        <f>BG280^3+BH280^3+BI280^3+BJ280^3+BK280^3+BL280^3+BM280^3+BN280^3+BG281^3+BH281^3+BI281^3+BJ281^3+BK281^3+BL281^3+BM281^3+BN281^3</f>
        <v>0</v>
      </c>
      <c r="BP281" s="125">
        <f t="shared" ref="BP281:BP295" si="49">SUMSQ(AY281:BN281)</f>
        <v>0</v>
      </c>
      <c r="BQ281" s="61"/>
      <c r="BR281" s="81"/>
      <c r="BS281" s="82"/>
      <c r="BT281" s="82"/>
      <c r="BU281" s="82"/>
      <c r="BV281" s="82"/>
      <c r="BW281" s="82"/>
      <c r="BX281" s="82"/>
      <c r="BY281" s="82"/>
      <c r="BZ281" s="83"/>
      <c r="CA281" s="83"/>
      <c r="CB281" s="83"/>
      <c r="CC281" s="83"/>
      <c r="CD281" s="83"/>
      <c r="CE281" s="83"/>
      <c r="CF281" s="83"/>
      <c r="CG281" s="84"/>
      <c r="CH281" s="66"/>
      <c r="CI281" s="51"/>
      <c r="CJ281" s="144"/>
      <c r="CK281" s="109"/>
      <c r="CL281" s="58"/>
      <c r="CM281" s="3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5"/>
      <c r="DC281" s="172">
        <f>CU280^3+CV280^3+CW280^3+CX280^3+CY280^3+CZ280^3+DA280^3+DB280^3+CU281^3+CV281^3+CW281^3+CX281^3+CY281^3+CZ281^3+DA281^3+DB281^3</f>
        <v>0</v>
      </c>
      <c r="DD281" s="125">
        <f t="shared" ref="DD281:DD295" si="50">SUMSQ(CM281:DB281)</f>
        <v>0</v>
      </c>
      <c r="DE281" s="61"/>
      <c r="DF281" s="81"/>
      <c r="DG281" s="82"/>
      <c r="DH281" s="83"/>
      <c r="DI281" s="83"/>
      <c r="DJ281" s="82"/>
      <c r="DK281" s="82"/>
      <c r="DL281" s="83"/>
      <c r="DM281" s="83"/>
      <c r="DN281" s="82"/>
      <c r="DO281" s="82"/>
      <c r="DP281" s="83"/>
      <c r="DQ281" s="83"/>
      <c r="DR281" s="82"/>
      <c r="DS281" s="82"/>
      <c r="DT281" s="83"/>
      <c r="DU281" s="84"/>
      <c r="DV281" s="66"/>
      <c r="DW281" s="51"/>
      <c r="DY281" s="109"/>
      <c r="DZ281" s="58"/>
      <c r="EA281" s="3"/>
      <c r="EB281" s="4"/>
      <c r="EC281" s="4"/>
      <c r="ED281" s="4"/>
      <c r="EE281" s="4"/>
      <c r="EF281" s="4"/>
      <c r="EG281" s="4"/>
      <c r="EH281" s="4"/>
      <c r="EI281" s="4"/>
      <c r="EJ281" s="4"/>
      <c r="EK281" s="4"/>
      <c r="EL281" s="4"/>
      <c r="EM281" s="4"/>
      <c r="EN281" s="4"/>
      <c r="EO281" s="4"/>
      <c r="EP281" s="5"/>
      <c r="EQ281" s="172">
        <f>EI280^3+EJ280^3+EK280^3+EL280^3+EM280^3+EN280^3+EO280^3+EP280^3+EI281^3+EJ281^3+EK281^3+EL281^3+EM281^3+EN281^3+EO281^3+EP281^3</f>
        <v>0</v>
      </c>
      <c r="ER281" s="125">
        <f t="shared" ref="ER281:ER295" si="51">SUMSQ(EA281:EP281)</f>
        <v>0</v>
      </c>
      <c r="ES281" s="61"/>
      <c r="ET281" s="174"/>
      <c r="EU281" s="82"/>
      <c r="EV281" s="131"/>
      <c r="EW281" s="131"/>
      <c r="EX281" s="131"/>
      <c r="EY281" s="131"/>
      <c r="EZ281" s="83"/>
      <c r="FA281" s="131"/>
      <c r="FB281" s="131"/>
      <c r="FC281" s="82"/>
      <c r="FD281" s="131"/>
      <c r="FE281" s="131"/>
      <c r="FF281" s="131"/>
      <c r="FG281" s="131"/>
      <c r="FH281" s="83"/>
      <c r="FI281" s="175"/>
      <c r="FJ281" s="66"/>
      <c r="FK281" s="51"/>
    </row>
    <row r="282" spans="9:167" x14ac:dyDescent="0.2">
      <c r="I282" s="109"/>
      <c r="J282" s="58"/>
      <c r="K282" s="3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5"/>
      <c r="AA282" s="172">
        <f>K282^3+L282^3+M282^3+N282^3+O282^3+P282^3+Q282^3+R282^3+K283^3+L283^3+M283^3+N283^3+O283^3+P283^3+Q283^3+R283^3</f>
        <v>0</v>
      </c>
      <c r="AB282" s="125">
        <f t="shared" si="48"/>
        <v>0</v>
      </c>
      <c r="AC282" s="88"/>
      <c r="AD282" s="81"/>
      <c r="AE282" s="82"/>
      <c r="AF282" s="82"/>
      <c r="AG282" s="82"/>
      <c r="AH282" s="83"/>
      <c r="AI282" s="83"/>
      <c r="AJ282" s="83"/>
      <c r="AK282" s="83"/>
      <c r="AL282" s="82"/>
      <c r="AM282" s="82"/>
      <c r="AN282" s="82"/>
      <c r="AO282" s="82"/>
      <c r="AP282" s="83"/>
      <c r="AQ282" s="83"/>
      <c r="AR282" s="83"/>
      <c r="AS282" s="84"/>
      <c r="AT282" s="66"/>
      <c r="AU282" s="51"/>
      <c r="AW282" s="109"/>
      <c r="AX282" s="58"/>
      <c r="AY282" s="3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5"/>
      <c r="BO282" s="172">
        <f>AY282^3+AZ282^3+BA282^3+BB282^3+BC282^3+BD282^3+BE282^3+BF282^3+AY283^3+AZ283^3+BA283^3+BB283^3+BC283^3+BD283^3+BE283^3+BF283^3</f>
        <v>0</v>
      </c>
      <c r="BP282" s="125">
        <f t="shared" si="49"/>
        <v>0</v>
      </c>
      <c r="BQ282" s="88"/>
      <c r="BR282" s="89"/>
      <c r="BS282" s="83"/>
      <c r="BT282" s="83"/>
      <c r="BU282" s="83"/>
      <c r="BV282" s="83"/>
      <c r="BW282" s="83"/>
      <c r="BX282" s="83"/>
      <c r="BY282" s="83"/>
      <c r="BZ282" s="82"/>
      <c r="CA282" s="82"/>
      <c r="CB282" s="82"/>
      <c r="CC282" s="82"/>
      <c r="CD282" s="82"/>
      <c r="CE282" s="82"/>
      <c r="CF282" s="82"/>
      <c r="CG282" s="86"/>
      <c r="CH282" s="66"/>
      <c r="CI282" s="51"/>
      <c r="CJ282" s="144"/>
      <c r="CK282" s="109"/>
      <c r="CL282" s="58"/>
      <c r="CM282" s="3"/>
      <c r="CN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5"/>
      <c r="DC282" s="172">
        <f>CM282^3+CN282^3+CO282^3+CP282^3+CQ282^3+CR282^3+CS282^3+CT282^3+CM283^3+CN283^3+CO283^3+CP283^3+CQ283^3+CR283^3+CS283^3+CT283^3</f>
        <v>0</v>
      </c>
      <c r="DD282" s="125">
        <f t="shared" si="50"/>
        <v>0</v>
      </c>
      <c r="DE282" s="88"/>
      <c r="DF282" s="81"/>
      <c r="DG282" s="82"/>
      <c r="DH282" s="83"/>
      <c r="DI282" s="83"/>
      <c r="DJ282" s="82"/>
      <c r="DK282" s="82"/>
      <c r="DL282" s="83"/>
      <c r="DM282" s="83"/>
      <c r="DN282" s="82"/>
      <c r="DO282" s="82"/>
      <c r="DP282" s="83"/>
      <c r="DQ282" s="83"/>
      <c r="DR282" s="82"/>
      <c r="DS282" s="82"/>
      <c r="DT282" s="83"/>
      <c r="DU282" s="84"/>
      <c r="DV282" s="66"/>
      <c r="DW282" s="51"/>
      <c r="DY282" s="109"/>
      <c r="DZ282" s="58"/>
      <c r="EA282" s="3"/>
      <c r="EB282" s="4"/>
      <c r="EC282" s="4"/>
      <c r="ED282" s="4"/>
      <c r="EE282" s="4"/>
      <c r="EF282" s="4"/>
      <c r="EG282" s="4"/>
      <c r="EH282" s="4"/>
      <c r="EI282" s="4"/>
      <c r="EJ282" s="4"/>
      <c r="EK282" s="4"/>
      <c r="EL282" s="4"/>
      <c r="EM282" s="4"/>
      <c r="EN282" s="4"/>
      <c r="EO282" s="4"/>
      <c r="EP282" s="5"/>
      <c r="EQ282" s="172">
        <f>EA282^3+EB282^3+EC282^3+ED282^3+EE282^3+EF282^3+EG282^3+EH282^3+EA283^3+EB283^3+EC283^3+ED283^3+EE283^3+EF283^3+EG283^3+EH283^3</f>
        <v>0</v>
      </c>
      <c r="ER282" s="125">
        <f t="shared" si="51"/>
        <v>0</v>
      </c>
      <c r="ES282" s="88"/>
      <c r="ET282" s="174"/>
      <c r="EU282" s="131"/>
      <c r="EV282" s="82"/>
      <c r="EW282" s="131"/>
      <c r="EX282" s="131"/>
      <c r="EY282" s="83"/>
      <c r="EZ282" s="131"/>
      <c r="FA282" s="131"/>
      <c r="FB282" s="131"/>
      <c r="FC282" s="131"/>
      <c r="FD282" s="82"/>
      <c r="FE282" s="131"/>
      <c r="FF282" s="131"/>
      <c r="FG282" s="83"/>
      <c r="FH282" s="131"/>
      <c r="FI282" s="175"/>
      <c r="FJ282" s="66"/>
      <c r="FK282" s="51"/>
    </row>
    <row r="283" spans="9:167" x14ac:dyDescent="0.2">
      <c r="I283" s="109"/>
      <c r="J283" s="58"/>
      <c r="K283" s="3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5"/>
      <c r="AA283" s="172">
        <f>S282^3+T282^3+U282^3+V282^3+W282^3+X282^3+Y282^3+Z282^3+S283^3+T283^3+U283^3+V283^3+W283^3+X283^3+Y283^3+Z283^3</f>
        <v>0</v>
      </c>
      <c r="AB283" s="125">
        <f t="shared" si="48"/>
        <v>0</v>
      </c>
      <c r="AC283" s="61"/>
      <c r="AD283" s="81"/>
      <c r="AE283" s="82"/>
      <c r="AF283" s="82"/>
      <c r="AG283" s="82"/>
      <c r="AH283" s="83"/>
      <c r="AI283" s="83"/>
      <c r="AJ283" s="83"/>
      <c r="AK283" s="83"/>
      <c r="AL283" s="82"/>
      <c r="AM283" s="82"/>
      <c r="AN283" s="82"/>
      <c r="AO283" s="82"/>
      <c r="AP283" s="83"/>
      <c r="AQ283" s="83"/>
      <c r="AR283" s="83"/>
      <c r="AS283" s="84"/>
      <c r="AT283" s="66"/>
      <c r="AU283" s="51"/>
      <c r="AW283" s="109"/>
      <c r="AX283" s="58"/>
      <c r="AY283" s="3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5"/>
      <c r="BO283" s="172">
        <f>BG282^3+BH282^3+BI282^3+BJ282^3+BK282^3+BL282^3+BM282^3+BN282^3+BG283^3+BH283^3+BI283^3+BJ283^3+BK283^3+BL283^3+BM283^3+BN283^3</f>
        <v>0</v>
      </c>
      <c r="BP283" s="125">
        <f t="shared" si="49"/>
        <v>0</v>
      </c>
      <c r="BQ283" s="61"/>
      <c r="BR283" s="89"/>
      <c r="BS283" s="83"/>
      <c r="BT283" s="83"/>
      <c r="BU283" s="83"/>
      <c r="BV283" s="83"/>
      <c r="BW283" s="83"/>
      <c r="BX283" s="83"/>
      <c r="BY283" s="83"/>
      <c r="BZ283" s="82"/>
      <c r="CA283" s="82"/>
      <c r="CB283" s="82"/>
      <c r="CC283" s="82"/>
      <c r="CD283" s="82"/>
      <c r="CE283" s="82"/>
      <c r="CF283" s="82"/>
      <c r="CG283" s="86"/>
      <c r="CH283" s="66"/>
      <c r="CI283" s="51"/>
      <c r="CJ283" s="144"/>
      <c r="CK283" s="109"/>
      <c r="CL283" s="58"/>
      <c r="CM283" s="3"/>
      <c r="CN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/>
      <c r="DA283" s="4"/>
      <c r="DB283" s="5"/>
      <c r="DC283" s="172">
        <f>CU282^3+CV282^3+CW282^3+CX282^3+CY282^3+CZ282^3+DA282^3+DB282^3+CU283^3+CV283^3+CW283^3+CX283^3+CY283^3+CZ283^3+DA283^3+DB283^3</f>
        <v>0</v>
      </c>
      <c r="DD283" s="125">
        <f t="shared" si="50"/>
        <v>0</v>
      </c>
      <c r="DE283" s="61"/>
      <c r="DF283" s="81"/>
      <c r="DG283" s="82"/>
      <c r="DH283" s="83"/>
      <c r="DI283" s="83"/>
      <c r="DJ283" s="82"/>
      <c r="DK283" s="82"/>
      <c r="DL283" s="83"/>
      <c r="DM283" s="83"/>
      <c r="DN283" s="82"/>
      <c r="DO283" s="82"/>
      <c r="DP283" s="83"/>
      <c r="DQ283" s="83"/>
      <c r="DR283" s="82"/>
      <c r="DS283" s="82"/>
      <c r="DT283" s="83"/>
      <c r="DU283" s="84"/>
      <c r="DV283" s="66"/>
      <c r="DW283" s="51"/>
      <c r="DY283" s="109"/>
      <c r="DZ283" s="58"/>
      <c r="EA283" s="3"/>
      <c r="EB283" s="4"/>
      <c r="EC283" s="4"/>
      <c r="ED283" s="4"/>
      <c r="EE283" s="4"/>
      <c r="EF283" s="4"/>
      <c r="EG283" s="4"/>
      <c r="EH283" s="4"/>
      <c r="EI283" s="4"/>
      <c r="EJ283" s="4"/>
      <c r="EK283" s="4"/>
      <c r="EL283" s="4"/>
      <c r="EM283" s="4"/>
      <c r="EN283" s="4"/>
      <c r="EO283" s="4"/>
      <c r="EP283" s="5"/>
      <c r="EQ283" s="172">
        <f>EI282^3+EJ282^3+EK282^3+EL282^3+EM282^3+EN282^3+EO282^3+EP282^3+EI283^3+EJ283^3+EK283^3+EL283^3+EM283^3+EN283^3+EO283^3+EP283^3</f>
        <v>0</v>
      </c>
      <c r="ER283" s="125">
        <f t="shared" si="51"/>
        <v>0</v>
      </c>
      <c r="ES283" s="61"/>
      <c r="ET283" s="174"/>
      <c r="EU283" s="131"/>
      <c r="EV283" s="131"/>
      <c r="EW283" s="82"/>
      <c r="EX283" s="83"/>
      <c r="EY283" s="131"/>
      <c r="EZ283" s="131"/>
      <c r="FA283" s="131"/>
      <c r="FB283" s="131"/>
      <c r="FC283" s="131"/>
      <c r="FD283" s="131"/>
      <c r="FE283" s="82"/>
      <c r="FF283" s="83"/>
      <c r="FG283" s="131"/>
      <c r="FH283" s="131"/>
      <c r="FI283" s="175"/>
      <c r="FJ283" s="66"/>
      <c r="FK283" s="51"/>
    </row>
    <row r="284" spans="9:167" x14ac:dyDescent="0.2">
      <c r="I284" s="109"/>
      <c r="J284" s="58"/>
      <c r="K284" s="3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5"/>
      <c r="AA284" s="172">
        <f>K284^3+L284^3+M284^3+N284^3+O284^3+P284^3+Q284^3+R284^3+K285^3+L285^3+M285^3+N285^3+O285^3+P285^3+Q285^3+R285^3</f>
        <v>0</v>
      </c>
      <c r="AB284" s="125">
        <f t="shared" si="48"/>
        <v>0</v>
      </c>
      <c r="AC284" s="61"/>
      <c r="AD284" s="89"/>
      <c r="AE284" s="83"/>
      <c r="AF284" s="83"/>
      <c r="AG284" s="83"/>
      <c r="AH284" s="82"/>
      <c r="AI284" s="82"/>
      <c r="AJ284" s="82"/>
      <c r="AK284" s="82"/>
      <c r="AL284" s="83"/>
      <c r="AM284" s="83"/>
      <c r="AN284" s="83"/>
      <c r="AO284" s="83"/>
      <c r="AP284" s="82"/>
      <c r="AQ284" s="82"/>
      <c r="AR284" s="82"/>
      <c r="AS284" s="86"/>
      <c r="AT284" s="66"/>
      <c r="AU284" s="51"/>
      <c r="AW284" s="109"/>
      <c r="AX284" s="58"/>
      <c r="AY284" s="3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5"/>
      <c r="BO284" s="172">
        <f>AY284^3+AZ284^3+BA284^3+BB284^3+BC284^3+BD284^3+BE284^3+BF284^3+AY285^3+AZ285^3+BA285^3+BB285^3+BC285^3+BD285^3+BE285^3+BF285^3</f>
        <v>0</v>
      </c>
      <c r="BP284" s="125">
        <f t="shared" si="49"/>
        <v>0</v>
      </c>
      <c r="BQ284" s="61"/>
      <c r="BR284" s="81"/>
      <c r="BS284" s="82"/>
      <c r="BT284" s="82"/>
      <c r="BU284" s="82"/>
      <c r="BV284" s="82"/>
      <c r="BW284" s="82"/>
      <c r="BX284" s="82"/>
      <c r="BY284" s="82"/>
      <c r="BZ284" s="83"/>
      <c r="CA284" s="83"/>
      <c r="CB284" s="83"/>
      <c r="CC284" s="83"/>
      <c r="CD284" s="83"/>
      <c r="CE284" s="83"/>
      <c r="CF284" s="83"/>
      <c r="CG284" s="84"/>
      <c r="CH284" s="66"/>
      <c r="CI284" s="51"/>
      <c r="CJ284" s="144"/>
      <c r="CK284" s="109"/>
      <c r="CL284" s="58"/>
      <c r="CM284" s="3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5"/>
      <c r="DC284" s="172">
        <f>CM284^3+CN284^3+CO284^3+CP284^3+CQ284^3+CR284^3+CS284^3+CT284^3+CM285^3+CN285^3+CO285^3+CP285^3+CQ285^3+CR285^3+CS285^3+CT285^3</f>
        <v>0</v>
      </c>
      <c r="DD284" s="125">
        <f t="shared" si="50"/>
        <v>0</v>
      </c>
      <c r="DE284" s="61"/>
      <c r="DF284" s="81"/>
      <c r="DG284" s="82"/>
      <c r="DH284" s="83"/>
      <c r="DI284" s="83"/>
      <c r="DJ284" s="82"/>
      <c r="DK284" s="82"/>
      <c r="DL284" s="83"/>
      <c r="DM284" s="83"/>
      <c r="DN284" s="82"/>
      <c r="DO284" s="82"/>
      <c r="DP284" s="83"/>
      <c r="DQ284" s="83"/>
      <c r="DR284" s="82"/>
      <c r="DS284" s="82"/>
      <c r="DT284" s="83"/>
      <c r="DU284" s="84"/>
      <c r="DV284" s="66"/>
      <c r="DW284" s="51"/>
      <c r="DY284" s="109"/>
      <c r="DZ284" s="58"/>
      <c r="EA284" s="3"/>
      <c r="EB284" s="4"/>
      <c r="EC284" s="4"/>
      <c r="ED284" s="4"/>
      <c r="EE284" s="4"/>
      <c r="EF284" s="4"/>
      <c r="EG284" s="4"/>
      <c r="EH284" s="4"/>
      <c r="EI284" s="4"/>
      <c r="EJ284" s="4"/>
      <c r="EK284" s="4"/>
      <c r="EL284" s="4"/>
      <c r="EM284" s="4"/>
      <c r="EN284" s="4"/>
      <c r="EO284" s="4"/>
      <c r="EP284" s="5"/>
      <c r="EQ284" s="172">
        <f>EA284^3+EB284^3+EC284^3+ED284^3+EE284^3+EF284^3+EG284^3+EH284^3+EA285^3+EB285^3+EC285^3+ED285^3+EE285^3+EF285^3+EG285^3+EH285^3</f>
        <v>0</v>
      </c>
      <c r="ER284" s="125">
        <f t="shared" si="51"/>
        <v>0</v>
      </c>
      <c r="ES284" s="61"/>
      <c r="ET284" s="174"/>
      <c r="EU284" s="131"/>
      <c r="EV284" s="131"/>
      <c r="EW284" s="83"/>
      <c r="EX284" s="82"/>
      <c r="EY284" s="131"/>
      <c r="EZ284" s="131"/>
      <c r="FA284" s="131"/>
      <c r="FB284" s="131"/>
      <c r="FC284" s="131"/>
      <c r="FD284" s="131"/>
      <c r="FE284" s="83"/>
      <c r="FF284" s="82"/>
      <c r="FG284" s="131"/>
      <c r="FH284" s="131"/>
      <c r="FI284" s="175"/>
      <c r="FJ284" s="66"/>
      <c r="FK284" s="51"/>
    </row>
    <row r="285" spans="9:167" x14ac:dyDescent="0.2">
      <c r="I285" s="109"/>
      <c r="J285" s="58"/>
      <c r="K285" s="3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5"/>
      <c r="AA285" s="172">
        <f>S284^3+T284^3+U284^3+V284^3+W284^3+X284^3+Y284^3+Z284^3+S285^3+T285^3+U285^3+V285^3+W285^3+X285^3+Y285^3+Z285^3</f>
        <v>0</v>
      </c>
      <c r="AB285" s="125">
        <f t="shared" si="48"/>
        <v>0</v>
      </c>
      <c r="AC285" s="61"/>
      <c r="AD285" s="89"/>
      <c r="AE285" s="83"/>
      <c r="AF285" s="83"/>
      <c r="AG285" s="83"/>
      <c r="AH285" s="82"/>
      <c r="AI285" s="82"/>
      <c r="AJ285" s="82"/>
      <c r="AK285" s="82"/>
      <c r="AL285" s="83"/>
      <c r="AM285" s="83"/>
      <c r="AN285" s="83"/>
      <c r="AO285" s="83"/>
      <c r="AP285" s="82"/>
      <c r="AQ285" s="82"/>
      <c r="AR285" s="82"/>
      <c r="AS285" s="86"/>
      <c r="AT285" s="66"/>
      <c r="AU285" s="51"/>
      <c r="AW285" s="109"/>
      <c r="AX285" s="58"/>
      <c r="AY285" s="3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5"/>
      <c r="BO285" s="172">
        <f>BG284^3+BH284^3+BI284^3+BJ284^3+BK284^3+BL284^3+BM284^3+BN284^3+BG285^3+BH285^3+BI285^3+BJ285^3+BK285^3+BL285^3+BM285^3+BN285^3</f>
        <v>0</v>
      </c>
      <c r="BP285" s="125">
        <f t="shared" si="49"/>
        <v>0</v>
      </c>
      <c r="BQ285" s="61"/>
      <c r="BR285" s="81"/>
      <c r="BS285" s="82"/>
      <c r="BT285" s="82"/>
      <c r="BU285" s="82"/>
      <c r="BV285" s="82"/>
      <c r="BW285" s="82"/>
      <c r="BX285" s="82"/>
      <c r="BY285" s="82"/>
      <c r="BZ285" s="83"/>
      <c r="CA285" s="83"/>
      <c r="CB285" s="83"/>
      <c r="CC285" s="83"/>
      <c r="CD285" s="83"/>
      <c r="CE285" s="83"/>
      <c r="CF285" s="83"/>
      <c r="CG285" s="84"/>
      <c r="CH285" s="66"/>
      <c r="CI285" s="51"/>
      <c r="CJ285" s="144"/>
      <c r="CK285" s="109"/>
      <c r="CL285" s="58"/>
      <c r="CM285" s="3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5"/>
      <c r="DC285" s="172">
        <f>CU284^3+CV284^3+CW284^3+CX284^3+CY284^3+CZ284^3+DA284^3+DB284^3+CU285^3+CV285^3+CW285^3+CX285^3+CY285^3+CZ285^3+DA285^3+DB285^3</f>
        <v>0</v>
      </c>
      <c r="DD285" s="125">
        <f t="shared" si="50"/>
        <v>0</v>
      </c>
      <c r="DE285" s="61"/>
      <c r="DF285" s="81"/>
      <c r="DG285" s="82"/>
      <c r="DH285" s="83"/>
      <c r="DI285" s="83"/>
      <c r="DJ285" s="82"/>
      <c r="DK285" s="82"/>
      <c r="DL285" s="83"/>
      <c r="DM285" s="83"/>
      <c r="DN285" s="82"/>
      <c r="DO285" s="82"/>
      <c r="DP285" s="83"/>
      <c r="DQ285" s="83"/>
      <c r="DR285" s="82"/>
      <c r="DS285" s="82"/>
      <c r="DT285" s="83"/>
      <c r="DU285" s="84"/>
      <c r="DV285" s="66"/>
      <c r="DW285" s="51"/>
      <c r="DY285" s="109"/>
      <c r="DZ285" s="58"/>
      <c r="EA285" s="3"/>
      <c r="EB285" s="4"/>
      <c r="EC285" s="4"/>
      <c r="ED285" s="4"/>
      <c r="EE285" s="4"/>
      <c r="EF285" s="4"/>
      <c r="EG285" s="4"/>
      <c r="EH285" s="4"/>
      <c r="EI285" s="4"/>
      <c r="EJ285" s="4"/>
      <c r="EK285" s="4"/>
      <c r="EL285" s="4"/>
      <c r="EM285" s="4"/>
      <c r="EN285" s="4"/>
      <c r="EO285" s="4"/>
      <c r="EP285" s="5"/>
      <c r="EQ285" s="172">
        <f>EI284^3+EJ284^3+EK284^3+EL284^3+EM284^3+EN284^3+EO284^3+EP284^3+EI285^3+EJ285^3+EK285^3+EL285^3+EM285^3+EN285^3+EO285^3+EP285^3</f>
        <v>0</v>
      </c>
      <c r="ER285" s="125">
        <f t="shared" si="51"/>
        <v>0</v>
      </c>
      <c r="ES285" s="61"/>
      <c r="ET285" s="174"/>
      <c r="EU285" s="131"/>
      <c r="EV285" s="83"/>
      <c r="EW285" s="131"/>
      <c r="EX285" s="131"/>
      <c r="EY285" s="82"/>
      <c r="EZ285" s="131"/>
      <c r="FA285" s="131"/>
      <c r="FB285" s="131"/>
      <c r="FC285" s="131"/>
      <c r="FD285" s="83"/>
      <c r="FE285" s="131"/>
      <c r="FF285" s="131"/>
      <c r="FG285" s="82"/>
      <c r="FH285" s="131"/>
      <c r="FI285" s="175"/>
      <c r="FJ285" s="66"/>
      <c r="FK285" s="51"/>
    </row>
    <row r="286" spans="9:167" x14ac:dyDescent="0.2">
      <c r="I286" s="109"/>
      <c r="J286" s="58"/>
      <c r="K286" s="3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5"/>
      <c r="AA286" s="172">
        <f>K286^3+L286^3+M286^3+N286^3+O286^3+P286^3+Q286^3+R286^3+K287^3+L287^3+M287^3+N287^3+O287^3+P287^3+Q287^3+R287^3</f>
        <v>0</v>
      </c>
      <c r="AB286" s="125">
        <f t="shared" si="48"/>
        <v>0</v>
      </c>
      <c r="AC286" s="61"/>
      <c r="AD286" s="89"/>
      <c r="AE286" s="83"/>
      <c r="AF286" s="83"/>
      <c r="AG286" s="83"/>
      <c r="AH286" s="82"/>
      <c r="AI286" s="82"/>
      <c r="AJ286" s="82"/>
      <c r="AK286" s="82"/>
      <c r="AL286" s="83"/>
      <c r="AM286" s="83"/>
      <c r="AN286" s="83"/>
      <c r="AO286" s="83"/>
      <c r="AP286" s="82"/>
      <c r="AQ286" s="82"/>
      <c r="AR286" s="82"/>
      <c r="AS286" s="86"/>
      <c r="AT286" s="66"/>
      <c r="AU286" s="51"/>
      <c r="AW286" s="109"/>
      <c r="AX286" s="58"/>
      <c r="AY286" s="3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5"/>
      <c r="BO286" s="172">
        <f>AY286^3+AZ286^3+BA286^3+BB286^3+BC286^3+BD286^3+BE286^3+BF286^3+AY287^3+AZ287^3+BA287^3+BB287^3+BC287^3+BD287^3+BE287^3+BF287^3</f>
        <v>0</v>
      </c>
      <c r="BP286" s="125">
        <f t="shared" si="49"/>
        <v>0</v>
      </c>
      <c r="BQ286" s="61"/>
      <c r="BR286" s="89"/>
      <c r="BS286" s="83"/>
      <c r="BT286" s="83"/>
      <c r="BU286" s="83"/>
      <c r="BV286" s="83"/>
      <c r="BW286" s="83"/>
      <c r="BX286" s="83"/>
      <c r="BY286" s="83"/>
      <c r="BZ286" s="82"/>
      <c r="CA286" s="82"/>
      <c r="CB286" s="82"/>
      <c r="CC286" s="82"/>
      <c r="CD286" s="82"/>
      <c r="CE286" s="82"/>
      <c r="CF286" s="82"/>
      <c r="CG286" s="86"/>
      <c r="CH286" s="66"/>
      <c r="CI286" s="51"/>
      <c r="CJ286" s="144"/>
      <c r="CK286" s="109"/>
      <c r="CL286" s="58"/>
      <c r="CM286" s="3"/>
      <c r="CN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/>
      <c r="DA286" s="4"/>
      <c r="DB286" s="5"/>
      <c r="DC286" s="172">
        <f>CM286^3+CN286^3+CO286^3+CP286^3+CQ286^3+CR286^3+CS286^3+CT286^3+CM287^3+CN287^3+CO287^3+CP287^3+CQ287^3+CR287^3+CS287^3+CT287^3</f>
        <v>0</v>
      </c>
      <c r="DD286" s="125">
        <f t="shared" si="50"/>
        <v>0</v>
      </c>
      <c r="DE286" s="61"/>
      <c r="DF286" s="81"/>
      <c r="DG286" s="82"/>
      <c r="DH286" s="83"/>
      <c r="DI286" s="83"/>
      <c r="DJ286" s="82"/>
      <c r="DK286" s="82"/>
      <c r="DL286" s="83"/>
      <c r="DM286" s="83"/>
      <c r="DN286" s="82"/>
      <c r="DO286" s="82"/>
      <c r="DP286" s="83"/>
      <c r="DQ286" s="83"/>
      <c r="DR286" s="82"/>
      <c r="DS286" s="82"/>
      <c r="DT286" s="83"/>
      <c r="DU286" s="84"/>
      <c r="DV286" s="66"/>
      <c r="DW286" s="51"/>
      <c r="DY286" s="109"/>
      <c r="DZ286" s="58"/>
      <c r="EA286" s="3"/>
      <c r="EB286" s="4"/>
      <c r="EC286" s="4"/>
      <c r="ED286" s="4"/>
      <c r="EE286" s="4"/>
      <c r="EF286" s="4"/>
      <c r="EG286" s="4"/>
      <c r="EH286" s="4"/>
      <c r="EI286" s="4"/>
      <c r="EJ286" s="4"/>
      <c r="EK286" s="4"/>
      <c r="EL286" s="4"/>
      <c r="EM286" s="4"/>
      <c r="EN286" s="4"/>
      <c r="EO286" s="4"/>
      <c r="EP286" s="5"/>
      <c r="EQ286" s="172">
        <f>EA286^3+EB286^3+EC286^3+ED286^3+EE286^3+EF286^3+EG286^3+EH286^3+EA287^3+EB287^3+EC287^3+ED287^3+EE287^3+EF287^3+EG287^3+EH287^3</f>
        <v>0</v>
      </c>
      <c r="ER286" s="125">
        <f t="shared" si="51"/>
        <v>0</v>
      </c>
      <c r="ES286" s="61"/>
      <c r="ET286" s="174"/>
      <c r="EU286" s="83"/>
      <c r="EV286" s="131"/>
      <c r="EW286" s="131"/>
      <c r="EX286" s="131"/>
      <c r="EY286" s="131"/>
      <c r="EZ286" s="82"/>
      <c r="FA286" s="131"/>
      <c r="FB286" s="131"/>
      <c r="FC286" s="83"/>
      <c r="FD286" s="131"/>
      <c r="FE286" s="131"/>
      <c r="FF286" s="131"/>
      <c r="FG286" s="131"/>
      <c r="FH286" s="82"/>
      <c r="FI286" s="175"/>
      <c r="FJ286" s="66"/>
      <c r="FK286" s="51"/>
    </row>
    <row r="287" spans="9:167" x14ac:dyDescent="0.2">
      <c r="I287" s="109"/>
      <c r="J287" s="58"/>
      <c r="K287" s="3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5"/>
      <c r="AA287" s="172">
        <f>S286^3+T286^3+U286^3+V286^3+W286^3+X286^3+Y286^3+Z286^3+S287^3+T287^3+U287^3+V287^3+W287^3+X287^3+Y287^3+Z287^3</f>
        <v>0</v>
      </c>
      <c r="AB287" s="125">
        <f t="shared" si="48"/>
        <v>0</v>
      </c>
      <c r="AC287" s="61"/>
      <c r="AD287" s="89"/>
      <c r="AE287" s="83"/>
      <c r="AF287" s="83"/>
      <c r="AG287" s="83"/>
      <c r="AH287" s="82"/>
      <c r="AI287" s="82"/>
      <c r="AJ287" s="82"/>
      <c r="AK287" s="82"/>
      <c r="AL287" s="83"/>
      <c r="AM287" s="83"/>
      <c r="AN287" s="83"/>
      <c r="AO287" s="83"/>
      <c r="AP287" s="82"/>
      <c r="AQ287" s="82"/>
      <c r="AR287" s="82"/>
      <c r="AS287" s="86"/>
      <c r="AT287" s="66"/>
      <c r="AU287" s="51"/>
      <c r="AW287" s="109"/>
      <c r="AX287" s="58"/>
      <c r="AY287" s="3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5"/>
      <c r="BO287" s="172">
        <f>BG286^3+BH286^3+BI286^3+BJ286^3+BK286^3+BL286^3+BM286^3+BN286^3+BG287^3+BH287^3+BI287^3+BJ287^3+BK287^3+BL287^3+BM287^3+BN287^3</f>
        <v>0</v>
      </c>
      <c r="BP287" s="125">
        <f t="shared" si="49"/>
        <v>0</v>
      </c>
      <c r="BQ287" s="61"/>
      <c r="BR287" s="89"/>
      <c r="BS287" s="83"/>
      <c r="BT287" s="83"/>
      <c r="BU287" s="83"/>
      <c r="BV287" s="83"/>
      <c r="BW287" s="83"/>
      <c r="BX287" s="83"/>
      <c r="BY287" s="83"/>
      <c r="BZ287" s="82"/>
      <c r="CA287" s="82"/>
      <c r="CB287" s="82"/>
      <c r="CC287" s="82"/>
      <c r="CD287" s="82"/>
      <c r="CE287" s="82"/>
      <c r="CF287" s="82"/>
      <c r="CG287" s="86"/>
      <c r="CH287" s="66"/>
      <c r="CI287" s="51"/>
      <c r="CJ287" s="144"/>
      <c r="CK287" s="109"/>
      <c r="CL287" s="58"/>
      <c r="CM287" s="3"/>
      <c r="CN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/>
      <c r="DA287" s="4"/>
      <c r="DB287" s="5"/>
      <c r="DC287" s="172">
        <f>CU286^3+CV286^3+CW286^3+CX286^3+CY286^3+CZ286^3+DA286^3+DB286^3+CU287^3+CV287^3+CW287^3+CX287^3+CY287^3+CZ287^3+DA287^3+DB287^3</f>
        <v>0</v>
      </c>
      <c r="DD287" s="125">
        <f t="shared" si="50"/>
        <v>0</v>
      </c>
      <c r="DE287" s="61"/>
      <c r="DF287" s="81"/>
      <c r="DG287" s="82"/>
      <c r="DH287" s="83"/>
      <c r="DI287" s="83"/>
      <c r="DJ287" s="82"/>
      <c r="DK287" s="82"/>
      <c r="DL287" s="83"/>
      <c r="DM287" s="83"/>
      <c r="DN287" s="82"/>
      <c r="DO287" s="82"/>
      <c r="DP287" s="83"/>
      <c r="DQ287" s="83"/>
      <c r="DR287" s="82"/>
      <c r="DS287" s="82"/>
      <c r="DT287" s="83"/>
      <c r="DU287" s="84"/>
      <c r="DV287" s="66"/>
      <c r="DW287" s="51"/>
      <c r="DY287" s="109"/>
      <c r="DZ287" s="58"/>
      <c r="EA287" s="3"/>
      <c r="EB287" s="4"/>
      <c r="EC287" s="4"/>
      <c r="ED287" s="4"/>
      <c r="EE287" s="4"/>
      <c r="EF287" s="4"/>
      <c r="EG287" s="4"/>
      <c r="EH287" s="4"/>
      <c r="EI287" s="4"/>
      <c r="EJ287" s="4"/>
      <c r="EK287" s="4"/>
      <c r="EL287" s="4"/>
      <c r="EM287" s="4"/>
      <c r="EN287" s="4"/>
      <c r="EO287" s="4"/>
      <c r="EP287" s="5"/>
      <c r="EQ287" s="172">
        <f>EI286^3+EJ286^3+EK286^3+EL286^3+EM286^3+EN286^3+EO286^3+EP286^3+EI287^3+EJ287^3+EK287^3+EL287^3+EM287^3+EN287^3+EO287^3+EP287^3</f>
        <v>0</v>
      </c>
      <c r="ER287" s="125">
        <f t="shared" si="51"/>
        <v>0</v>
      </c>
      <c r="ES287" s="61"/>
      <c r="ET287" s="89"/>
      <c r="EU287" s="131"/>
      <c r="EV287" s="131"/>
      <c r="EW287" s="131"/>
      <c r="EX287" s="131"/>
      <c r="EY287" s="131"/>
      <c r="EZ287" s="131"/>
      <c r="FA287" s="82"/>
      <c r="FB287" s="83"/>
      <c r="FC287" s="131"/>
      <c r="FD287" s="131"/>
      <c r="FE287" s="131"/>
      <c r="FF287" s="131"/>
      <c r="FG287" s="131"/>
      <c r="FH287" s="131"/>
      <c r="FI287" s="86"/>
      <c r="FJ287" s="66"/>
      <c r="FK287" s="51"/>
    </row>
    <row r="288" spans="9:167" x14ac:dyDescent="0.2">
      <c r="I288" s="109"/>
      <c r="J288" s="58"/>
      <c r="K288" s="3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5"/>
      <c r="AA288" s="172">
        <f>K288^3+L288^3+M288^3+N288^3+O288^3+P288^3+Q288^3+R288^3+K289^3+L289^3+M289^3+N289^3+O289^3+P289^3+Q289^3+R289^3</f>
        <v>0</v>
      </c>
      <c r="AB288" s="125">
        <f t="shared" si="48"/>
        <v>0</v>
      </c>
      <c r="AC288" s="95"/>
      <c r="AD288" s="81"/>
      <c r="AE288" s="82"/>
      <c r="AF288" s="82"/>
      <c r="AG288" s="82"/>
      <c r="AH288" s="83"/>
      <c r="AI288" s="83"/>
      <c r="AJ288" s="83"/>
      <c r="AK288" s="83"/>
      <c r="AL288" s="82"/>
      <c r="AM288" s="82"/>
      <c r="AN288" s="82"/>
      <c r="AO288" s="82"/>
      <c r="AP288" s="83"/>
      <c r="AQ288" s="83"/>
      <c r="AR288" s="83"/>
      <c r="AS288" s="84"/>
      <c r="AT288" s="66"/>
      <c r="AU288" s="51"/>
      <c r="AW288" s="109"/>
      <c r="AX288" s="58"/>
      <c r="AY288" s="3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5"/>
      <c r="BO288" s="172">
        <f>AY288^3+AZ288^3+BA288^3+BB288^3+BC288^3+BD288^3+BE288^3+BF288^3+AY289^3+AZ289^3+BA289^3+BB289^3+BC289^3+BD289^3+BE289^3+BF289^3</f>
        <v>0</v>
      </c>
      <c r="BP288" s="125">
        <f t="shared" si="49"/>
        <v>0</v>
      </c>
      <c r="BQ288" s="95"/>
      <c r="BR288" s="81"/>
      <c r="BS288" s="82"/>
      <c r="BT288" s="82"/>
      <c r="BU288" s="82"/>
      <c r="BV288" s="82"/>
      <c r="BW288" s="82"/>
      <c r="BX288" s="82"/>
      <c r="BY288" s="82"/>
      <c r="BZ288" s="83"/>
      <c r="CA288" s="83"/>
      <c r="CB288" s="83"/>
      <c r="CC288" s="83"/>
      <c r="CD288" s="83"/>
      <c r="CE288" s="83"/>
      <c r="CF288" s="83"/>
      <c r="CG288" s="84"/>
      <c r="CH288" s="66"/>
      <c r="CI288" s="51"/>
      <c r="CJ288" s="144"/>
      <c r="CK288" s="109"/>
      <c r="CL288" s="58"/>
      <c r="CM288" s="3"/>
      <c r="CN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5"/>
      <c r="DC288" s="172">
        <f>CM288^3+CN288^3+CO288^3+CP288^3+CQ288^3+CR288^3+CS288^3+CT288^3+CM289^3+CN289^3+CO289^3+CP289^3+CQ289^3+CR289^3+CS289^3+CT289^3</f>
        <v>0</v>
      </c>
      <c r="DD288" s="125">
        <f t="shared" si="50"/>
        <v>0</v>
      </c>
      <c r="DE288" s="95"/>
      <c r="DF288" s="89"/>
      <c r="DG288" s="83"/>
      <c r="DH288" s="82"/>
      <c r="DI288" s="82"/>
      <c r="DJ288" s="83"/>
      <c r="DK288" s="83"/>
      <c r="DL288" s="82"/>
      <c r="DM288" s="82"/>
      <c r="DN288" s="83"/>
      <c r="DO288" s="83"/>
      <c r="DP288" s="82"/>
      <c r="DQ288" s="82"/>
      <c r="DR288" s="83"/>
      <c r="DS288" s="83"/>
      <c r="DT288" s="82"/>
      <c r="DU288" s="86"/>
      <c r="DV288" s="66"/>
      <c r="DW288" s="51"/>
      <c r="DY288" s="109"/>
      <c r="DZ288" s="58"/>
      <c r="EA288" s="3"/>
      <c r="EB288" s="4"/>
      <c r="EC288" s="4"/>
      <c r="ED288" s="4"/>
      <c r="EE288" s="4"/>
      <c r="EF288" s="4"/>
      <c r="EG288" s="4"/>
      <c r="EH288" s="4"/>
      <c r="EI288" s="4"/>
      <c r="EJ288" s="4"/>
      <c r="EK288" s="4"/>
      <c r="EL288" s="4"/>
      <c r="EM288" s="4"/>
      <c r="EN288" s="4"/>
      <c r="EO288" s="4"/>
      <c r="EP288" s="5"/>
      <c r="EQ288" s="172">
        <f>EA288^3+EB288^3+EC288^3+ED288^3+EE288^3+EF288^3+EG288^3+EH288^3+EA289^3+EB289^3+EC289^3+ED289^3+EE289^3+EF289^3+EG289^3+EH289^3</f>
        <v>0</v>
      </c>
      <c r="ER288" s="125">
        <f t="shared" si="51"/>
        <v>0</v>
      </c>
      <c r="ES288" s="95"/>
      <c r="ET288" s="81"/>
      <c r="EU288" s="131"/>
      <c r="EV288" s="131"/>
      <c r="EW288" s="131"/>
      <c r="EX288" s="131"/>
      <c r="EY288" s="131"/>
      <c r="EZ288" s="131"/>
      <c r="FA288" s="83"/>
      <c r="FB288" s="82"/>
      <c r="FC288" s="131"/>
      <c r="FD288" s="131"/>
      <c r="FE288" s="131"/>
      <c r="FF288" s="131"/>
      <c r="FG288" s="131"/>
      <c r="FH288" s="131"/>
      <c r="FI288" s="84"/>
      <c r="FJ288" s="66"/>
      <c r="FK288" s="51"/>
    </row>
    <row r="289" spans="9:167" x14ac:dyDescent="0.2">
      <c r="I289" s="109"/>
      <c r="J289" s="58"/>
      <c r="K289" s="3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5"/>
      <c r="AA289" s="172">
        <f>S288^3+T288^3+U288^3+V288^3+W288^3+X288^3+Y288^3+Z288^3+S289^3+T289^3+U289^3+V289^3+W289^3+X289^3+Y289^3+Z289^3</f>
        <v>0</v>
      </c>
      <c r="AB289" s="125">
        <f t="shared" si="48"/>
        <v>0</v>
      </c>
      <c r="AC289" s="61"/>
      <c r="AD289" s="81"/>
      <c r="AE289" s="82"/>
      <c r="AF289" s="82"/>
      <c r="AG289" s="82"/>
      <c r="AH289" s="83"/>
      <c r="AI289" s="83"/>
      <c r="AJ289" s="83"/>
      <c r="AK289" s="83"/>
      <c r="AL289" s="82"/>
      <c r="AM289" s="82"/>
      <c r="AN289" s="82"/>
      <c r="AO289" s="82"/>
      <c r="AP289" s="83"/>
      <c r="AQ289" s="83"/>
      <c r="AR289" s="83"/>
      <c r="AS289" s="84"/>
      <c r="AT289" s="66"/>
      <c r="AU289" s="51"/>
      <c r="AW289" s="109"/>
      <c r="AX289" s="58"/>
      <c r="AY289" s="3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5"/>
      <c r="BO289" s="172">
        <f>BG288^3+BH288^3+BI288^3+BJ288^3+BK288^3+BL288^3+BM288^3+BN288^3+BG289^3+BH289^3+BI289^3+BJ289^3+BK289^3+BL289^3+BM289^3+BN289^3</f>
        <v>0</v>
      </c>
      <c r="BP289" s="125">
        <f t="shared" si="49"/>
        <v>0</v>
      </c>
      <c r="BQ289" s="61"/>
      <c r="BR289" s="81"/>
      <c r="BS289" s="82"/>
      <c r="BT289" s="82"/>
      <c r="BU289" s="82"/>
      <c r="BV289" s="82"/>
      <c r="BW289" s="82"/>
      <c r="BX289" s="82"/>
      <c r="BY289" s="82"/>
      <c r="BZ289" s="83"/>
      <c r="CA289" s="83"/>
      <c r="CB289" s="83"/>
      <c r="CC289" s="83"/>
      <c r="CD289" s="83"/>
      <c r="CE289" s="83"/>
      <c r="CF289" s="83"/>
      <c r="CG289" s="84"/>
      <c r="CH289" s="66"/>
      <c r="CI289" s="51"/>
      <c r="CJ289" s="144"/>
      <c r="CK289" s="109"/>
      <c r="CL289" s="58"/>
      <c r="CM289" s="3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4"/>
      <c r="DB289" s="5"/>
      <c r="DC289" s="172">
        <f>CU288^3+CV288^3+CW288^3+CX288^3+CY288^3+CZ288^3+DA288^3+DB288^3+CU289^3+CV289^3+CW289^3+CX289^3+CY289^3+CZ289^3+DA289^3+DB289^3</f>
        <v>0</v>
      </c>
      <c r="DD289" s="125">
        <f t="shared" si="50"/>
        <v>0</v>
      </c>
      <c r="DE289" s="61"/>
      <c r="DF289" s="89"/>
      <c r="DG289" s="83"/>
      <c r="DH289" s="82"/>
      <c r="DI289" s="82"/>
      <c r="DJ289" s="83"/>
      <c r="DK289" s="83"/>
      <c r="DL289" s="82"/>
      <c r="DM289" s="82"/>
      <c r="DN289" s="83"/>
      <c r="DO289" s="83"/>
      <c r="DP289" s="82"/>
      <c r="DQ289" s="82"/>
      <c r="DR289" s="83"/>
      <c r="DS289" s="83"/>
      <c r="DT289" s="82"/>
      <c r="DU289" s="86"/>
      <c r="DV289" s="66"/>
      <c r="DW289" s="51"/>
      <c r="DY289" s="109"/>
      <c r="DZ289" s="58"/>
      <c r="EA289" s="3"/>
      <c r="EB289" s="4"/>
      <c r="EC289" s="4"/>
      <c r="ED289" s="4"/>
      <c r="EE289" s="4"/>
      <c r="EF289" s="4"/>
      <c r="EG289" s="4"/>
      <c r="EH289" s="4"/>
      <c r="EI289" s="4"/>
      <c r="EJ289" s="4"/>
      <c r="EK289" s="4"/>
      <c r="EL289" s="4"/>
      <c r="EM289" s="4"/>
      <c r="EN289" s="4"/>
      <c r="EO289" s="4"/>
      <c r="EP289" s="5"/>
      <c r="EQ289" s="172">
        <f>EI288^3+EJ288^3+EK288^3+EL288^3+EM288^3+EN288^3+EO288^3+EP288^3+EI289^3+EJ289^3+EK289^3+EL289^3+EM289^3+EN289^3+EO289^3+EP289^3</f>
        <v>0</v>
      </c>
      <c r="ER289" s="125">
        <f t="shared" si="51"/>
        <v>0</v>
      </c>
      <c r="ES289" s="61"/>
      <c r="ET289" s="174"/>
      <c r="EU289" s="82"/>
      <c r="EV289" s="131"/>
      <c r="EW289" s="131"/>
      <c r="EX289" s="131"/>
      <c r="EY289" s="131"/>
      <c r="EZ289" s="83"/>
      <c r="FA289" s="131"/>
      <c r="FB289" s="131"/>
      <c r="FC289" s="82"/>
      <c r="FD289" s="131"/>
      <c r="FE289" s="131"/>
      <c r="FF289" s="131"/>
      <c r="FG289" s="131"/>
      <c r="FH289" s="83"/>
      <c r="FI289" s="175"/>
      <c r="FJ289" s="66"/>
      <c r="FK289" s="51"/>
    </row>
    <row r="290" spans="9:167" x14ac:dyDescent="0.2">
      <c r="I290" s="109"/>
      <c r="J290" s="58"/>
      <c r="K290" s="3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5"/>
      <c r="AA290" s="172">
        <f>K290^3+L290^3+M290^3+N290^3+O290^3+P290^3+Q290^3+R290^3+K291^3+L291^3+M291^3+N291^3+O291^3+P291^3+Q291^3+R291^3</f>
        <v>0</v>
      </c>
      <c r="AB290" s="125">
        <f t="shared" si="48"/>
        <v>0</v>
      </c>
      <c r="AC290" s="61"/>
      <c r="AD290" s="81"/>
      <c r="AE290" s="82"/>
      <c r="AF290" s="82"/>
      <c r="AG290" s="82"/>
      <c r="AH290" s="83"/>
      <c r="AI290" s="83"/>
      <c r="AJ290" s="83"/>
      <c r="AK290" s="83"/>
      <c r="AL290" s="82"/>
      <c r="AM290" s="82"/>
      <c r="AN290" s="82"/>
      <c r="AO290" s="82"/>
      <c r="AP290" s="83"/>
      <c r="AQ290" s="83"/>
      <c r="AR290" s="83"/>
      <c r="AS290" s="84"/>
      <c r="AT290" s="66"/>
      <c r="AU290" s="51"/>
      <c r="AW290" s="109"/>
      <c r="AX290" s="58"/>
      <c r="AY290" s="3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5"/>
      <c r="BO290" s="172">
        <f>AY290^3+AZ290^3+BA290^3+BB290^3+BC290^3+BD290^3+BE290^3+BF290^3+AY291^3+AZ291^3+BA291^3+BB291^3+BC291^3+BD291^3+BE291^3+BF291^3</f>
        <v>0</v>
      </c>
      <c r="BP290" s="125">
        <f t="shared" si="49"/>
        <v>0</v>
      </c>
      <c r="BQ290" s="61"/>
      <c r="BR290" s="89"/>
      <c r="BS290" s="83"/>
      <c r="BT290" s="83"/>
      <c r="BU290" s="83"/>
      <c r="BV290" s="83"/>
      <c r="BW290" s="83"/>
      <c r="BX290" s="83"/>
      <c r="BY290" s="83"/>
      <c r="BZ290" s="82"/>
      <c r="CA290" s="82"/>
      <c r="CB290" s="82"/>
      <c r="CC290" s="82"/>
      <c r="CD290" s="82"/>
      <c r="CE290" s="82"/>
      <c r="CF290" s="82"/>
      <c r="CG290" s="86"/>
      <c r="CH290" s="66"/>
      <c r="CI290" s="51"/>
      <c r="CJ290" s="144"/>
      <c r="CK290" s="109"/>
      <c r="CL290" s="58"/>
      <c r="CM290" s="3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4"/>
      <c r="DB290" s="5"/>
      <c r="DC290" s="172">
        <f>CM290^3+CN290^3+CO290^3+CP290^3+CQ290^3+CR290^3+CS290^3+CT290^3+CM291^3+CN291^3+CO291^3+CP291^3+CQ291^3+CR291^3+CS291^3+CT291^3</f>
        <v>0</v>
      </c>
      <c r="DD290" s="125">
        <f t="shared" si="50"/>
        <v>0</v>
      </c>
      <c r="DE290" s="61"/>
      <c r="DF290" s="89"/>
      <c r="DG290" s="83"/>
      <c r="DH290" s="82"/>
      <c r="DI290" s="82"/>
      <c r="DJ290" s="83"/>
      <c r="DK290" s="83"/>
      <c r="DL290" s="82"/>
      <c r="DM290" s="82"/>
      <c r="DN290" s="83"/>
      <c r="DO290" s="83"/>
      <c r="DP290" s="82"/>
      <c r="DQ290" s="82"/>
      <c r="DR290" s="83"/>
      <c r="DS290" s="83"/>
      <c r="DT290" s="82"/>
      <c r="DU290" s="86"/>
      <c r="DV290" s="66"/>
      <c r="DW290" s="51"/>
      <c r="DY290" s="109"/>
      <c r="DZ290" s="58"/>
      <c r="EA290" s="3"/>
      <c r="EB290" s="4"/>
      <c r="EC290" s="4"/>
      <c r="ED290" s="4"/>
      <c r="EE290" s="4"/>
      <c r="EF290" s="4"/>
      <c r="EG290" s="4"/>
      <c r="EH290" s="4"/>
      <c r="EI290" s="4"/>
      <c r="EJ290" s="4"/>
      <c r="EK290" s="4"/>
      <c r="EL290" s="4"/>
      <c r="EM290" s="4"/>
      <c r="EN290" s="4"/>
      <c r="EO290" s="4"/>
      <c r="EP290" s="5"/>
      <c r="EQ290" s="172">
        <f>EA290^3+EB290^3+EC290^3+ED290^3+EE290^3+EF290^3+EG290^3+EH290^3+EA291^3+EB291^3+EC291^3+ED291^3+EE291^3+EF291^3+EG291^3+EH291^3</f>
        <v>0</v>
      </c>
      <c r="ER290" s="125">
        <f t="shared" si="51"/>
        <v>0</v>
      </c>
      <c r="ES290" s="61"/>
      <c r="ET290" s="174"/>
      <c r="EU290" s="131"/>
      <c r="EV290" s="82"/>
      <c r="EW290" s="131"/>
      <c r="EX290" s="131"/>
      <c r="EY290" s="83"/>
      <c r="EZ290" s="131"/>
      <c r="FA290" s="131"/>
      <c r="FB290" s="131"/>
      <c r="FC290" s="131"/>
      <c r="FD290" s="82"/>
      <c r="FE290" s="131"/>
      <c r="FF290" s="131"/>
      <c r="FG290" s="83"/>
      <c r="FH290" s="131"/>
      <c r="FI290" s="175"/>
      <c r="FJ290" s="66"/>
      <c r="FK290" s="51"/>
    </row>
    <row r="291" spans="9:167" x14ac:dyDescent="0.2">
      <c r="I291" s="109"/>
      <c r="J291" s="58"/>
      <c r="K291" s="3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5"/>
      <c r="AA291" s="172">
        <f>S290^3+T290^3+U290^3+V290^3+W290^3+X290^3+Y290^3+Z290^3+S291^3+T291^3+U291^3+V291^3+W291^3+X291^3+Y291^3+Z291^3</f>
        <v>0</v>
      </c>
      <c r="AB291" s="125">
        <f t="shared" si="48"/>
        <v>0</v>
      </c>
      <c r="AC291" s="61"/>
      <c r="AD291" s="81"/>
      <c r="AE291" s="82"/>
      <c r="AF291" s="82"/>
      <c r="AG291" s="82"/>
      <c r="AH291" s="83"/>
      <c r="AI291" s="83"/>
      <c r="AJ291" s="83"/>
      <c r="AK291" s="83"/>
      <c r="AL291" s="82"/>
      <c r="AM291" s="82"/>
      <c r="AN291" s="82"/>
      <c r="AO291" s="82"/>
      <c r="AP291" s="83"/>
      <c r="AQ291" s="83"/>
      <c r="AR291" s="83"/>
      <c r="AS291" s="84"/>
      <c r="AT291" s="66"/>
      <c r="AU291" s="51"/>
      <c r="AW291" s="109"/>
      <c r="AX291" s="58"/>
      <c r="AY291" s="3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5"/>
      <c r="BO291" s="172">
        <f>BG290^3+BH290^3+BI290^3+BJ290^3+BK290^3+BL290^3+BM290^3+BN290^3+BG291^3+BH291^3+BI291^3+BJ291^3+BK291^3+BL291^3+BM291^3+BN291^3</f>
        <v>0</v>
      </c>
      <c r="BP291" s="125">
        <f t="shared" si="49"/>
        <v>0</v>
      </c>
      <c r="BQ291" s="61"/>
      <c r="BR291" s="89"/>
      <c r="BS291" s="83"/>
      <c r="BT291" s="83"/>
      <c r="BU291" s="83"/>
      <c r="BV291" s="83"/>
      <c r="BW291" s="83"/>
      <c r="BX291" s="83"/>
      <c r="BY291" s="83"/>
      <c r="BZ291" s="82"/>
      <c r="CA291" s="82"/>
      <c r="CB291" s="82"/>
      <c r="CC291" s="82"/>
      <c r="CD291" s="82"/>
      <c r="CE291" s="82"/>
      <c r="CF291" s="82"/>
      <c r="CG291" s="86"/>
      <c r="CH291" s="66"/>
      <c r="CI291" s="51"/>
      <c r="CJ291" s="144"/>
      <c r="CK291" s="109"/>
      <c r="CL291" s="58"/>
      <c r="CM291" s="3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4"/>
      <c r="DB291" s="5"/>
      <c r="DC291" s="172">
        <f>CU290^3+CV290^3+CW290^3+CX290^3+CY290^3+CZ290^3+DA290^3+DB290^3+CU291^3+CV291^3+CW291^3+CX291^3+CY291^3+CZ291^3+DA291^3+DB291^3</f>
        <v>0</v>
      </c>
      <c r="DD291" s="125">
        <f t="shared" si="50"/>
        <v>0</v>
      </c>
      <c r="DE291" s="61"/>
      <c r="DF291" s="89"/>
      <c r="DG291" s="83"/>
      <c r="DH291" s="82"/>
      <c r="DI291" s="82"/>
      <c r="DJ291" s="83"/>
      <c r="DK291" s="83"/>
      <c r="DL291" s="82"/>
      <c r="DM291" s="82"/>
      <c r="DN291" s="83"/>
      <c r="DO291" s="83"/>
      <c r="DP291" s="82"/>
      <c r="DQ291" s="82"/>
      <c r="DR291" s="83"/>
      <c r="DS291" s="83"/>
      <c r="DT291" s="82"/>
      <c r="DU291" s="86"/>
      <c r="DV291" s="66"/>
      <c r="DW291" s="51"/>
      <c r="DY291" s="109"/>
      <c r="DZ291" s="58"/>
      <c r="EA291" s="3"/>
      <c r="EB291" s="4"/>
      <c r="EC291" s="4"/>
      <c r="ED291" s="4"/>
      <c r="EE291" s="4"/>
      <c r="EF291" s="4"/>
      <c r="EG291" s="4"/>
      <c r="EH291" s="4"/>
      <c r="EI291" s="4"/>
      <c r="EJ291" s="4"/>
      <c r="EK291" s="4"/>
      <c r="EL291" s="4"/>
      <c r="EM291" s="4"/>
      <c r="EN291" s="4"/>
      <c r="EO291" s="4"/>
      <c r="EP291" s="5"/>
      <c r="EQ291" s="172">
        <f>EI290^3+EJ290^3+EK290^3+EL290^3+EM290^3+EN290^3+EO290^3+EP290^3+EI291^3+EJ291^3+EK291^3+EL291^3+EM291^3+EN291^3+EO291^3+EP291^3</f>
        <v>0</v>
      </c>
      <c r="ER291" s="125">
        <f t="shared" si="51"/>
        <v>0</v>
      </c>
      <c r="ES291" s="61"/>
      <c r="ET291" s="174"/>
      <c r="EU291" s="131"/>
      <c r="EV291" s="131"/>
      <c r="EW291" s="82"/>
      <c r="EX291" s="83"/>
      <c r="EY291" s="131"/>
      <c r="EZ291" s="131"/>
      <c r="FA291" s="131"/>
      <c r="FB291" s="131"/>
      <c r="FC291" s="131"/>
      <c r="FD291" s="131"/>
      <c r="FE291" s="82"/>
      <c r="FF291" s="83"/>
      <c r="FG291" s="131"/>
      <c r="FH291" s="131"/>
      <c r="FI291" s="175"/>
      <c r="FJ291" s="66"/>
      <c r="FK291" s="51"/>
    </row>
    <row r="292" spans="9:167" x14ac:dyDescent="0.2">
      <c r="I292" s="109"/>
      <c r="J292" s="58"/>
      <c r="K292" s="3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5"/>
      <c r="AA292" s="172">
        <f>K292^3+L292^3+M292^3+N292^3+O292^3+P292^3+Q292^3+R292^3+K293^3+L293^3+M293^3+N293^3+O293^3+P293^3+Q293^3+R293^3</f>
        <v>0</v>
      </c>
      <c r="AB292" s="125">
        <f t="shared" si="48"/>
        <v>0</v>
      </c>
      <c r="AC292" s="61"/>
      <c r="AD292" s="89"/>
      <c r="AE292" s="83"/>
      <c r="AF292" s="83"/>
      <c r="AG292" s="83"/>
      <c r="AH292" s="82"/>
      <c r="AI292" s="82"/>
      <c r="AJ292" s="82"/>
      <c r="AK292" s="82"/>
      <c r="AL292" s="83"/>
      <c r="AM292" s="83"/>
      <c r="AN292" s="83"/>
      <c r="AO292" s="83"/>
      <c r="AP292" s="82"/>
      <c r="AQ292" s="82"/>
      <c r="AR292" s="82"/>
      <c r="AS292" s="86"/>
      <c r="AT292" s="66"/>
      <c r="AU292" s="51"/>
      <c r="AW292" s="109"/>
      <c r="AX292" s="58"/>
      <c r="AY292" s="3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5"/>
      <c r="BO292" s="172">
        <f>AY292^3+AZ292^3+BA292^3+BB292^3+BC292^3+BD292^3+BE292^3+BF292^3+AY293^3+AZ293^3+BA293^3+BB293^3+BC293^3+BD293^3+BE293^3+BF293^3</f>
        <v>0</v>
      </c>
      <c r="BP292" s="125">
        <f t="shared" si="49"/>
        <v>0</v>
      </c>
      <c r="BQ292" s="61"/>
      <c r="BR292" s="81"/>
      <c r="BS292" s="82"/>
      <c r="BT292" s="82"/>
      <c r="BU292" s="82"/>
      <c r="BV292" s="82"/>
      <c r="BW292" s="82"/>
      <c r="BX292" s="82"/>
      <c r="BY292" s="82"/>
      <c r="BZ292" s="83"/>
      <c r="CA292" s="83"/>
      <c r="CB292" s="83"/>
      <c r="CC292" s="83"/>
      <c r="CD292" s="83"/>
      <c r="CE292" s="83"/>
      <c r="CF292" s="83"/>
      <c r="CG292" s="84"/>
      <c r="CH292" s="66"/>
      <c r="CI292" s="51"/>
      <c r="CJ292" s="144"/>
      <c r="CK292" s="109"/>
      <c r="CL292" s="58"/>
      <c r="CM292" s="3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4"/>
      <c r="DB292" s="5"/>
      <c r="DC292" s="172">
        <f>CM292^3+CN292^3+CO292^3+CP292^3+CQ292^3+CR292^3+CS292^3+CT292^3+CM293^3+CN293^3+CO293^3+CP293^3+CQ293^3+CR293^3+CS293^3+CT293^3</f>
        <v>0</v>
      </c>
      <c r="DD292" s="125">
        <f t="shared" si="50"/>
        <v>0</v>
      </c>
      <c r="DE292" s="61"/>
      <c r="DF292" s="89"/>
      <c r="DG292" s="83"/>
      <c r="DH292" s="82"/>
      <c r="DI292" s="82"/>
      <c r="DJ292" s="83"/>
      <c r="DK292" s="83"/>
      <c r="DL292" s="82"/>
      <c r="DM292" s="82"/>
      <c r="DN292" s="83"/>
      <c r="DO292" s="83"/>
      <c r="DP292" s="82"/>
      <c r="DQ292" s="82"/>
      <c r="DR292" s="83"/>
      <c r="DS292" s="83"/>
      <c r="DT292" s="82"/>
      <c r="DU292" s="86"/>
      <c r="DV292" s="66"/>
      <c r="DW292" s="51"/>
      <c r="DY292" s="109"/>
      <c r="DZ292" s="58"/>
      <c r="EA292" s="3"/>
      <c r="EB292" s="4"/>
      <c r="EC292" s="4"/>
      <c r="ED292" s="4"/>
      <c r="EE292" s="4"/>
      <c r="EF292" s="4"/>
      <c r="EG292" s="4"/>
      <c r="EH292" s="4"/>
      <c r="EI292" s="4"/>
      <c r="EJ292" s="4"/>
      <c r="EK292" s="4"/>
      <c r="EL292" s="4"/>
      <c r="EM292" s="4"/>
      <c r="EN292" s="4"/>
      <c r="EO292" s="4"/>
      <c r="EP292" s="5"/>
      <c r="EQ292" s="172">
        <f>EA292^3+EB292^3+EC292^3+ED292^3+EE292^3+EF292^3+EG292^3+EH292^3+EA293^3+EB293^3+EC293^3+ED293^3+EE293^3+EF293^3+EG293^3+EH293^3</f>
        <v>0</v>
      </c>
      <c r="ER292" s="125">
        <f t="shared" si="51"/>
        <v>0</v>
      </c>
      <c r="ES292" s="61"/>
      <c r="ET292" s="174"/>
      <c r="EU292" s="131"/>
      <c r="EV292" s="131"/>
      <c r="EW292" s="83"/>
      <c r="EX292" s="82"/>
      <c r="EY292" s="131"/>
      <c r="EZ292" s="131"/>
      <c r="FA292" s="131"/>
      <c r="FB292" s="131"/>
      <c r="FC292" s="131"/>
      <c r="FD292" s="131"/>
      <c r="FE292" s="83"/>
      <c r="FF292" s="82"/>
      <c r="FG292" s="131"/>
      <c r="FH292" s="131"/>
      <c r="FI292" s="175"/>
      <c r="FJ292" s="66"/>
      <c r="FK292" s="51"/>
    </row>
    <row r="293" spans="9:167" x14ac:dyDescent="0.2">
      <c r="I293" s="109"/>
      <c r="J293" s="58"/>
      <c r="K293" s="3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5"/>
      <c r="AA293" s="172">
        <f>S292^3+T292^3+U292^3+V292^3+W292^3+X292^3+Y292^3+Z292^3+S293^3+T293^3+U293^3+V293^3+W293^3+X293^3+Y293^3+Z293^3</f>
        <v>0</v>
      </c>
      <c r="AB293" s="125">
        <f t="shared" si="48"/>
        <v>0</v>
      </c>
      <c r="AC293" s="61"/>
      <c r="AD293" s="89"/>
      <c r="AE293" s="83"/>
      <c r="AF293" s="83"/>
      <c r="AG293" s="83"/>
      <c r="AH293" s="82"/>
      <c r="AI293" s="82"/>
      <c r="AJ293" s="82"/>
      <c r="AK293" s="82"/>
      <c r="AL293" s="83"/>
      <c r="AM293" s="83"/>
      <c r="AN293" s="83"/>
      <c r="AO293" s="83"/>
      <c r="AP293" s="82"/>
      <c r="AQ293" s="82"/>
      <c r="AR293" s="82"/>
      <c r="AS293" s="86"/>
      <c r="AT293" s="66"/>
      <c r="AU293" s="51"/>
      <c r="AW293" s="109"/>
      <c r="AX293" s="58"/>
      <c r="AY293" s="3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5"/>
      <c r="BO293" s="172">
        <f>BG292^3+BH292^3+BI292^3+BJ292^3+BK292^3+BL292^3+BM292^3+BN292^3+BG293^3+BH293^3+BI293^3+BJ293^3+BK293^3+BL293^3+BM293^3+BN293^3</f>
        <v>0</v>
      </c>
      <c r="BP293" s="125">
        <f t="shared" si="49"/>
        <v>0</v>
      </c>
      <c r="BQ293" s="61"/>
      <c r="BR293" s="81"/>
      <c r="BS293" s="82"/>
      <c r="BT293" s="82"/>
      <c r="BU293" s="82"/>
      <c r="BV293" s="82"/>
      <c r="BW293" s="82"/>
      <c r="BX293" s="82"/>
      <c r="BY293" s="82"/>
      <c r="BZ293" s="83"/>
      <c r="CA293" s="83"/>
      <c r="CB293" s="83"/>
      <c r="CC293" s="83"/>
      <c r="CD293" s="83"/>
      <c r="CE293" s="83"/>
      <c r="CF293" s="83"/>
      <c r="CG293" s="84"/>
      <c r="CH293" s="66"/>
      <c r="CI293" s="51"/>
      <c r="CJ293" s="144"/>
      <c r="CK293" s="109"/>
      <c r="CL293" s="58"/>
      <c r="CM293" s="3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5"/>
      <c r="DC293" s="172">
        <f>CU292^3+CV292^3+CW292^3+CX292^3+CY292^3+CZ292^3+DA292^3+DB292^3+CU293^3+CV293^3+CW293^3+CX293^3+CY293^3+CZ293^3+DA293^3+DB293^3</f>
        <v>0</v>
      </c>
      <c r="DD293" s="125">
        <f t="shared" si="50"/>
        <v>0</v>
      </c>
      <c r="DE293" s="61"/>
      <c r="DF293" s="89"/>
      <c r="DG293" s="83"/>
      <c r="DH293" s="82"/>
      <c r="DI293" s="82"/>
      <c r="DJ293" s="83"/>
      <c r="DK293" s="83"/>
      <c r="DL293" s="82"/>
      <c r="DM293" s="82"/>
      <c r="DN293" s="83"/>
      <c r="DO293" s="83"/>
      <c r="DP293" s="82"/>
      <c r="DQ293" s="82"/>
      <c r="DR293" s="83"/>
      <c r="DS293" s="83"/>
      <c r="DT293" s="82"/>
      <c r="DU293" s="86"/>
      <c r="DV293" s="66"/>
      <c r="DW293" s="51"/>
      <c r="DY293" s="109"/>
      <c r="DZ293" s="58"/>
      <c r="EA293" s="3"/>
      <c r="EB293" s="4"/>
      <c r="EC293" s="4"/>
      <c r="ED293" s="4"/>
      <c r="EE293" s="4"/>
      <c r="EF293" s="4"/>
      <c r="EG293" s="4"/>
      <c r="EH293" s="4"/>
      <c r="EI293" s="4"/>
      <c r="EJ293" s="4"/>
      <c r="EK293" s="4"/>
      <c r="EL293" s="4"/>
      <c r="EM293" s="4"/>
      <c r="EN293" s="4"/>
      <c r="EO293" s="4"/>
      <c r="EP293" s="5"/>
      <c r="EQ293" s="172">
        <f>EI292^3+EJ292^3+EK292^3+EL292^3+EM292^3+EN292^3+EO292^3+EP292^3+EI293^3+EJ293^3+EK293^3+EL293^3+EM293^3+EN293^3+EO293^3+EP293^3</f>
        <v>0</v>
      </c>
      <c r="ER293" s="125">
        <f t="shared" si="51"/>
        <v>0</v>
      </c>
      <c r="ES293" s="61"/>
      <c r="ET293" s="174"/>
      <c r="EU293" s="131"/>
      <c r="EV293" s="83"/>
      <c r="EW293" s="131"/>
      <c r="EX293" s="131"/>
      <c r="EY293" s="82"/>
      <c r="EZ293" s="131"/>
      <c r="FA293" s="131"/>
      <c r="FB293" s="131"/>
      <c r="FC293" s="131"/>
      <c r="FD293" s="83"/>
      <c r="FE293" s="131"/>
      <c r="FF293" s="131"/>
      <c r="FG293" s="82"/>
      <c r="FH293" s="131"/>
      <c r="FI293" s="175"/>
      <c r="FJ293" s="66"/>
      <c r="FK293" s="51"/>
    </row>
    <row r="294" spans="9:167" x14ac:dyDescent="0.2">
      <c r="I294" s="109"/>
      <c r="J294" s="58"/>
      <c r="K294" s="3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5"/>
      <c r="AA294" s="172">
        <f>K294^3+L294^3+M294^3+N294^3+O294^3+P294^3+Q294^3+R294^3+K295^3+L295^3+M295^3+N295^3+O295^3+P295^3+Q295^3+R295^3</f>
        <v>0</v>
      </c>
      <c r="AB294" s="125">
        <f t="shared" si="48"/>
        <v>0</v>
      </c>
      <c r="AC294" s="61"/>
      <c r="AD294" s="89"/>
      <c r="AE294" s="83"/>
      <c r="AF294" s="83"/>
      <c r="AG294" s="83"/>
      <c r="AH294" s="82"/>
      <c r="AI294" s="82"/>
      <c r="AJ294" s="82"/>
      <c r="AK294" s="82"/>
      <c r="AL294" s="83"/>
      <c r="AM294" s="83"/>
      <c r="AN294" s="83"/>
      <c r="AO294" s="83"/>
      <c r="AP294" s="82"/>
      <c r="AQ294" s="82"/>
      <c r="AR294" s="82"/>
      <c r="AS294" s="86"/>
      <c r="AT294" s="66"/>
      <c r="AU294" s="51"/>
      <c r="AW294" s="109"/>
      <c r="AX294" s="58"/>
      <c r="AY294" s="3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5"/>
      <c r="BO294" s="172">
        <f>AY294^3+AZ294^3+BA294^3+BB294^3+BC294^3+BD294^3+BE294^3+BF294^3+AY295^3+AZ295^3+BA295^3+BB295^3+BC295^3+BD295^3+BE295^3+BF295^3</f>
        <v>0</v>
      </c>
      <c r="BP294" s="125">
        <f t="shared" si="49"/>
        <v>0</v>
      </c>
      <c r="BQ294" s="61"/>
      <c r="BR294" s="89"/>
      <c r="BS294" s="83"/>
      <c r="BT294" s="83"/>
      <c r="BU294" s="83"/>
      <c r="BV294" s="83"/>
      <c r="BW294" s="83"/>
      <c r="BX294" s="83"/>
      <c r="BY294" s="83"/>
      <c r="BZ294" s="82"/>
      <c r="CA294" s="82"/>
      <c r="CB294" s="82"/>
      <c r="CC294" s="82"/>
      <c r="CD294" s="82"/>
      <c r="CE294" s="82"/>
      <c r="CF294" s="82"/>
      <c r="CG294" s="86"/>
      <c r="CH294" s="66"/>
      <c r="CI294" s="51"/>
      <c r="CJ294" s="144"/>
      <c r="CK294" s="109"/>
      <c r="CL294" s="58"/>
      <c r="CM294" s="3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5"/>
      <c r="DC294" s="172">
        <f>CM294^3+CN294^3+CO294^3+CP294^3+CQ294^3+CR294^3+CS294^3+CT294^3+CM295^3+CN295^3+CO295^3+CP295^3+CQ295^3+CR295^3+CS295^3+CT295^3</f>
        <v>0</v>
      </c>
      <c r="DD294" s="125">
        <f t="shared" si="50"/>
        <v>0</v>
      </c>
      <c r="DE294" s="61"/>
      <c r="DF294" s="89"/>
      <c r="DG294" s="83"/>
      <c r="DH294" s="82"/>
      <c r="DI294" s="82"/>
      <c r="DJ294" s="83"/>
      <c r="DK294" s="83"/>
      <c r="DL294" s="82"/>
      <c r="DM294" s="82"/>
      <c r="DN294" s="83"/>
      <c r="DO294" s="83"/>
      <c r="DP294" s="82"/>
      <c r="DQ294" s="82"/>
      <c r="DR294" s="83"/>
      <c r="DS294" s="83"/>
      <c r="DT294" s="82"/>
      <c r="DU294" s="86"/>
      <c r="DV294" s="66"/>
      <c r="DW294" s="51"/>
      <c r="DY294" s="109"/>
      <c r="DZ294" s="58"/>
      <c r="EA294" s="3"/>
      <c r="EB294" s="4"/>
      <c r="EC294" s="4"/>
      <c r="ED294" s="4"/>
      <c r="EE294" s="4"/>
      <c r="EF294" s="4"/>
      <c r="EG294" s="4"/>
      <c r="EH294" s="4"/>
      <c r="EI294" s="4"/>
      <c r="EJ294" s="4"/>
      <c r="EK294" s="4"/>
      <c r="EL294" s="4"/>
      <c r="EM294" s="4"/>
      <c r="EN294" s="4"/>
      <c r="EO294" s="4"/>
      <c r="EP294" s="5"/>
      <c r="EQ294" s="172">
        <f>EA294^3+EB294^3+EC294^3+ED294^3+EE294^3+EF294^3+EG294^3+EH294^3+EA295^3+EB295^3+EC295^3+ED295^3+EE295^3+EF295^3+EG295^3+EH295^3</f>
        <v>0</v>
      </c>
      <c r="ER294" s="125">
        <f t="shared" si="51"/>
        <v>0</v>
      </c>
      <c r="ES294" s="61"/>
      <c r="ET294" s="174"/>
      <c r="EU294" s="83"/>
      <c r="EV294" s="131"/>
      <c r="EW294" s="131"/>
      <c r="EX294" s="131"/>
      <c r="EY294" s="131"/>
      <c r="EZ294" s="82"/>
      <c r="FA294" s="131"/>
      <c r="FB294" s="131"/>
      <c r="FC294" s="83"/>
      <c r="FD294" s="131"/>
      <c r="FE294" s="131"/>
      <c r="FF294" s="131"/>
      <c r="FG294" s="131"/>
      <c r="FH294" s="82"/>
      <c r="FI294" s="175"/>
      <c r="FJ294" s="66"/>
      <c r="FK294" s="51"/>
    </row>
    <row r="295" spans="9:167" x14ac:dyDescent="0.2">
      <c r="I295" s="109"/>
      <c r="J295" s="58"/>
      <c r="K295" s="7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9"/>
      <c r="AA295" s="172">
        <f>S294^3+T294^3+U294^3+V294^3+W294^3+X294^3+Y294^3+Z294^3+S295^3+T295^3+U295^3+V295^3+W295^3+X295^3+Y295^3+Z295^3</f>
        <v>0</v>
      </c>
      <c r="AB295" s="125">
        <f t="shared" si="48"/>
        <v>0</v>
      </c>
      <c r="AC295" s="61"/>
      <c r="AD295" s="116"/>
      <c r="AE295" s="117"/>
      <c r="AF295" s="117"/>
      <c r="AG295" s="117"/>
      <c r="AH295" s="118"/>
      <c r="AI295" s="118"/>
      <c r="AJ295" s="118"/>
      <c r="AK295" s="118"/>
      <c r="AL295" s="117"/>
      <c r="AM295" s="117"/>
      <c r="AN295" s="117"/>
      <c r="AO295" s="117"/>
      <c r="AP295" s="118"/>
      <c r="AQ295" s="118"/>
      <c r="AR295" s="118"/>
      <c r="AS295" s="119"/>
      <c r="AT295" s="32"/>
      <c r="AU295" s="115"/>
      <c r="AW295" s="109"/>
      <c r="AX295" s="58"/>
      <c r="AY295" s="7"/>
      <c r="AZ295" s="8"/>
      <c r="BA295" s="8"/>
      <c r="BB295" s="8"/>
      <c r="BC295" s="8"/>
      <c r="BD295" s="8"/>
      <c r="BE295" s="8"/>
      <c r="BF295" s="8"/>
      <c r="BG295" s="8"/>
      <c r="BH295" s="8"/>
      <c r="BI295" s="8"/>
      <c r="BJ295" s="8"/>
      <c r="BK295" s="8"/>
      <c r="BL295" s="8"/>
      <c r="BM295" s="8"/>
      <c r="BN295" s="9"/>
      <c r="BO295" s="172">
        <f>BG294^3+BH294^3+BI294^3+BJ294^3+BK294^3+BL294^3+BM294^3+BN294^3+BG295^3+BH295^3+BI295^3+BJ295^3+BK295^3+BL295^3+BM295^3+BN295^3</f>
        <v>0</v>
      </c>
      <c r="BP295" s="125">
        <f t="shared" si="49"/>
        <v>0</v>
      </c>
      <c r="BQ295" s="61"/>
      <c r="BR295" s="116"/>
      <c r="BS295" s="117"/>
      <c r="BT295" s="117"/>
      <c r="BU295" s="117"/>
      <c r="BV295" s="117"/>
      <c r="BW295" s="117"/>
      <c r="BX295" s="117"/>
      <c r="BY295" s="117"/>
      <c r="BZ295" s="118"/>
      <c r="CA295" s="118"/>
      <c r="CB295" s="118"/>
      <c r="CC295" s="118"/>
      <c r="CD295" s="118"/>
      <c r="CE295" s="118"/>
      <c r="CF295" s="118"/>
      <c r="CG295" s="119"/>
      <c r="CH295" s="32"/>
      <c r="CI295" s="115"/>
      <c r="CJ295" s="144"/>
      <c r="CK295" s="109"/>
      <c r="CL295" s="58"/>
      <c r="CM295" s="7"/>
      <c r="CN295" s="8"/>
      <c r="CO295" s="8"/>
      <c r="CP295" s="8"/>
      <c r="CQ295" s="8"/>
      <c r="CR295" s="8"/>
      <c r="CS295" s="8"/>
      <c r="CT295" s="8"/>
      <c r="CU295" s="8"/>
      <c r="CV295" s="8"/>
      <c r="CW295" s="8"/>
      <c r="CX295" s="8"/>
      <c r="CY295" s="8"/>
      <c r="CZ295" s="8"/>
      <c r="DA295" s="8"/>
      <c r="DB295" s="9"/>
      <c r="DC295" s="172">
        <f>CU294^3+CV294^3+CW294^3+CX294^3+CY294^3+CZ294^3+DA294^3+DB294^3+CU295^3+CV295^3+CW295^3+CX295^3+CY295^3+CZ295^3+DA295^3+DB295^3</f>
        <v>0</v>
      </c>
      <c r="DD295" s="125">
        <f t="shared" si="50"/>
        <v>0</v>
      </c>
      <c r="DE295" s="61"/>
      <c r="DF295" s="116"/>
      <c r="DG295" s="117"/>
      <c r="DH295" s="118"/>
      <c r="DI295" s="118"/>
      <c r="DJ295" s="117"/>
      <c r="DK295" s="117"/>
      <c r="DL295" s="118"/>
      <c r="DM295" s="118"/>
      <c r="DN295" s="117"/>
      <c r="DO295" s="117"/>
      <c r="DP295" s="118"/>
      <c r="DQ295" s="118"/>
      <c r="DR295" s="117"/>
      <c r="DS295" s="117"/>
      <c r="DT295" s="118"/>
      <c r="DU295" s="119"/>
      <c r="DV295" s="32"/>
      <c r="DW295" s="115"/>
      <c r="DY295" s="109"/>
      <c r="DZ295" s="58"/>
      <c r="EA295" s="7"/>
      <c r="EB295" s="8"/>
      <c r="EC295" s="8"/>
      <c r="ED295" s="8"/>
      <c r="EE295" s="8"/>
      <c r="EF295" s="8"/>
      <c r="EG295" s="8"/>
      <c r="EH295" s="8"/>
      <c r="EI295" s="8"/>
      <c r="EJ295" s="8"/>
      <c r="EK295" s="8"/>
      <c r="EL295" s="8"/>
      <c r="EM295" s="8"/>
      <c r="EN295" s="8"/>
      <c r="EO295" s="8"/>
      <c r="EP295" s="9"/>
      <c r="EQ295" s="172">
        <f>EI294^3+EJ294^3+EK294^3+EL294^3+EM294^3+EN294^3+EO294^3+EP294^3+EI295^3+EJ295^3+EK295^3+EL295^3+EM295^3+EN295^3+EO295^3+EP295^3</f>
        <v>0</v>
      </c>
      <c r="ER295" s="125">
        <f t="shared" si="51"/>
        <v>0</v>
      </c>
      <c r="ES295" s="61"/>
      <c r="ET295" s="116"/>
      <c r="EU295" s="176"/>
      <c r="EV295" s="176"/>
      <c r="EW295" s="176"/>
      <c r="EX295" s="176"/>
      <c r="EY295" s="176"/>
      <c r="EZ295" s="176"/>
      <c r="FA295" s="118"/>
      <c r="FB295" s="117"/>
      <c r="FC295" s="176"/>
      <c r="FD295" s="176"/>
      <c r="FE295" s="176"/>
      <c r="FF295" s="176"/>
      <c r="FG295" s="176"/>
      <c r="FH295" s="176"/>
      <c r="FI295" s="119"/>
      <c r="FJ295" s="32"/>
      <c r="FK295" s="115"/>
    </row>
    <row r="296" spans="9:167" x14ac:dyDescent="0.2">
      <c r="I296" s="109"/>
      <c r="J296" s="58"/>
      <c r="K296" s="121">
        <f>K280^3+K281^3+K282^3+K283^3+K284^3+K285^3+K286^3+K287^3+L280^3+L281^3+L282^3+L283^3+L284^3+L285^3+L286^3+L287^3</f>
        <v>0</v>
      </c>
      <c r="L296" s="122">
        <f>K295^3+K294^3+K293^3+K292^3+K291^3+K290^3+K289^3+K288^3+L295^3+L294^3+L293^3+L292^3+L291^3+L290^3+L289^3+L288^3</f>
        <v>0</v>
      </c>
      <c r="M296" s="122">
        <f>M280^3+M281^3+M282^3+M283^3+M284^3+M285^3+M286^3+M287^3+N280^3+N281^3+N282^3+N283^3+N284^3+N285^3+N286^3+N287^3</f>
        <v>0</v>
      </c>
      <c r="N296" s="122">
        <f>M295^3+M294^3+M293^3+M292^3+M291^3+M290^3+M289^3+M288^3+N295^3+N294^3+N293^3+N292^3+N291^3+N290^3+N289^3+N288^3</f>
        <v>0</v>
      </c>
      <c r="O296" s="122">
        <f>O280^3+O281^3+O282^3+O283^3+O284^3+O285^3+O286^3+O287^3+P280^3+P281^3+P282^3+P283^3+P284^3+P285^3+P286^3+P287^3</f>
        <v>0</v>
      </c>
      <c r="P296" s="122">
        <f>O295^3+O294^3+O293^3+O292^3+O291^3+O290^3+O289^3+O288^3+P295^3+P294^3+P293^3+P292^3+P291^3+P290^3+P289^3+P288^3</f>
        <v>0</v>
      </c>
      <c r="Q296" s="122">
        <f>Q280^3+Q281^3+Q282^3+Q283^3+Q284^3+Q285^3+Q286^3+Q287^3+R280^3+R281^3+R282^3+R283^3+R284^3+R285^3+R286^3+R287^3</f>
        <v>0</v>
      </c>
      <c r="R296" s="122">
        <f>Q295^3+Q294^3+Q293^3+Q292^3+Q291^3+Q290^3+Q289^3+Q288^3+R295^3+R294^3+R293^3+R292^3+R291^3+R290^3+R289^3+R288^3</f>
        <v>0</v>
      </c>
      <c r="S296" s="122">
        <f>S280^3+S281^3+S282^3+S283^3+S284^3+S285^3+S286^3+S287^3+T280^3+T281^3+T282^3+T283^3+T284^3+T285^3+T286^3+T287^3</f>
        <v>0</v>
      </c>
      <c r="T296" s="122">
        <f>S295^3+S294^3+S293^3+S292^3+S291^3+S290^3+S289^3+S288^3+T295^3+T294^3+T293^3+T292^3+T291^3+T290^3+T289^3+T288^3</f>
        <v>0</v>
      </c>
      <c r="U296" s="122">
        <f>U280^3+U281^3+U282^3+U283^3+U284^3+U285^3+U286^3+U287^3+V280^3+V281^3+V282^3+V283^3+V284^3+V285^3+V286^3+V287^3</f>
        <v>0</v>
      </c>
      <c r="V296" s="122">
        <f>U295^3+U294^3+U293^3+U292^3+U291^3+U290^3+U289^3+U288^3+V295^3+V294^3+V293^3+V292^3+V291^3+V290^3+V289^3+V288^3</f>
        <v>0</v>
      </c>
      <c r="W296" s="122">
        <f>W280^3+W281^3+W282^3+W283^3+W284^3+W285^3+W286^3+W287^3+X280^3+X281^3+X282^3+X283^3+X284^3+X285^3+X286^3+X287^3</f>
        <v>0</v>
      </c>
      <c r="X296" s="122">
        <f>W295^3+W294^3+W293^3+W292^3+W291^3+W290^3+W289^3+W288^3+X295^3+X294^3+X293^3+X292^3+X291^3+X290^3+X289^3+X288^3</f>
        <v>0</v>
      </c>
      <c r="Y296" s="122">
        <f>Y280^3+Y281^3+Y282^3+Y283^3+Y284^3+Y285^3+Y286^3+Y287^3+Z280^3+Z281^3+Z282^3+Z283^3+Z284^3+Z285^3+Z286^3+Z287^3</f>
        <v>0</v>
      </c>
      <c r="Z296" s="123">
        <f>Y295^3+Y294^3+Y293^3+Y292^3+Y291^3+Y290^3+Y289^3+Y288^3+Z295^3+Z294^3+Z293^3+Z292^3+Z291^3+Z290^3+Z289^3+Z288^3</f>
        <v>0</v>
      </c>
      <c r="AA296" s="168">
        <f>K280^3+L281^3+M282^3+N283^3+O284^3+P285^3+Q286^3+R287^3+S288^3+T289^3+U290^3+V291^3+W292^3+X293^3+Y294^3+Z295^3</f>
        <v>0</v>
      </c>
      <c r="AB296" s="169">
        <f>K288^3+L289^3+M290^3+N291^3+O292^3+P293^3+Q294^3+R295^3+S280^3+T281^3+U282^3+V283^3+W284^3+X285^3+Y286^3+Z287^3</f>
        <v>0</v>
      </c>
      <c r="AC296" s="52"/>
      <c r="AD296" s="126"/>
      <c r="AE296" s="126"/>
      <c r="AF296" s="126"/>
      <c r="AG296" s="126"/>
      <c r="AH296" s="126"/>
      <c r="AI296" s="126"/>
      <c r="AJ296" s="126"/>
      <c r="AK296" s="126"/>
      <c r="AL296" s="126"/>
      <c r="AM296" s="126"/>
      <c r="AN296" s="126"/>
      <c r="AO296" s="126"/>
      <c r="AP296" s="126"/>
      <c r="AQ296" s="126"/>
      <c r="AR296" s="126"/>
      <c r="AS296" s="126"/>
      <c r="AT296" s="32"/>
      <c r="AU296" s="115"/>
      <c r="AW296" s="109"/>
      <c r="AX296" s="58"/>
      <c r="AY296" s="121">
        <f>AY280^3+AY281^3+AY282^3+AY283^3+AY284^3+AY285^3+AY286^3+AY287^3+AZ280^3+AZ281^3+AZ282^3+AZ283^3+AZ284^3+AZ285^3+AZ286^3+AZ287^3</f>
        <v>0</v>
      </c>
      <c r="AZ296" s="122">
        <f>AY295^3+AY294^3+AY293^3+AY292^3+AY291^3+AY290^3+AY289^3+AY288^3+AZ295^3+AZ294^3+AZ293^3+AZ292^3+AZ291^3+AZ290^3+AZ289^3+AZ288^3</f>
        <v>0</v>
      </c>
      <c r="BA296" s="122">
        <f>BA280^3+BA281^3+BA282^3+BA283^3+BA284^3+BA285^3+BA286^3+BA287^3+BB280^3+BB281^3+BB282^3+BB283^3+BB284^3+BB285^3+BB286^3+BB287^3</f>
        <v>0</v>
      </c>
      <c r="BB296" s="122">
        <f>BA295^3+BA294^3+BA293^3+BA292^3+BA291^3+BA290^3+BA289^3+BA288^3+BB295^3+BB294^3+BB293^3+BB292^3+BB291^3+BB290^3+BB289^3+BB288^3</f>
        <v>0</v>
      </c>
      <c r="BC296" s="122">
        <f>BC280^3+BC281^3+BC282^3+BC283^3+BC284^3+BC285^3+BC286^3+BC287^3+BD280^3+BD281^3+BD282^3+BD283^3+BD284^3+BD285^3+BD286^3+BD287^3</f>
        <v>0</v>
      </c>
      <c r="BD296" s="122">
        <f>BC295^3+BC294^3+BC293^3+BC292^3+BC291^3+BC290^3+BC289^3+BC288^3+BD295^3+BD294^3+BD293^3+BD292^3+BD291^3+BD290^3+BD289^3+BD288^3</f>
        <v>0</v>
      </c>
      <c r="BE296" s="122">
        <f>BE280^3+BE281^3+BE282^3+BE283^3+BE284^3+BE285^3+BE286^3+BE287^3+BF280^3+BF281^3+BF282^3+BF283^3+BF284^3+BF285^3+BF286^3+BF287^3</f>
        <v>0</v>
      </c>
      <c r="BF296" s="122">
        <f>BE295^3+BE294^3+BE293^3+BE292^3+BE291^3+BE290^3+BE289^3+BE288^3+BF295^3+BF294^3+BF293^3+BF292^3+BF291^3+BF290^3+BF289^3+BF288^3</f>
        <v>0</v>
      </c>
      <c r="BG296" s="122">
        <f>BG280^3+BG281^3+BG282^3+BG283^3+BG284^3+BG285^3+BG286^3+BG287^3+BH280^3+BH281^3+BH282^3+BH283^3+BH284^3+BH285^3+BH286^3+BH287^3</f>
        <v>0</v>
      </c>
      <c r="BH296" s="122">
        <f>BG295^3+BG294^3+BG293^3+BG292^3+BG291^3+BG290^3+BG289^3+BG288^3+BH295^3+BH294^3+BH293^3+BH292^3+BH291^3+BH290^3+BH289^3+BH288^3</f>
        <v>0</v>
      </c>
      <c r="BI296" s="122">
        <f>BI280^3+BI281^3+BI282^3+BI283^3+BI284^3+BI285^3+BI286^3+BI287^3+BJ280^3+BJ281^3+BJ282^3+BJ283^3+BJ284^3+BJ285^3+BJ286^3+BJ287^3</f>
        <v>0</v>
      </c>
      <c r="BJ296" s="122">
        <f>BI295^3+BI294^3+BI293^3+BI292^3+BI291^3+BI290^3+BI289^3+BI288^3+BJ295^3+BJ294^3+BJ293^3+BJ292^3+BJ291^3+BJ290^3+BJ289^3+BJ288^3</f>
        <v>0</v>
      </c>
      <c r="BK296" s="122">
        <f>BK280^3+BK281^3+BK282^3+BK283^3+BK284^3+BK285^3+BK286^3+BK287^3+BL280^3+BL281^3+BL282^3+BL283^3+BL284^3+BL285^3+BL286^3+BL287^3</f>
        <v>0</v>
      </c>
      <c r="BL296" s="122">
        <f>BK295^3+BK294^3+BK293^3+BK292^3+BK291^3+BK290^3+BK289^3+BK288^3+BL295^3+BL294^3+BL293^3+BL292^3+BL291^3+BL290^3+BL289^3+BL288^3</f>
        <v>0</v>
      </c>
      <c r="BM296" s="122">
        <f>BM280^3+BM281^3+BM282^3+BM283^3+BM284^3+BM285^3+BM286^3+BM287^3+BN280^3+BN281^3+BN282^3+BN283^3+BN284^3+BN285^3+BN286^3+BN287^3</f>
        <v>0</v>
      </c>
      <c r="BN296" s="123">
        <f>BM295^3+BM294^3+BM293^3+BM292^3+BM291^3+BM290^3+BM289^3+BM288^3+BN295^3+BN294^3+BN293^3+BN292^3+BN291^3+BN290^3+BN289^3+BN288^3</f>
        <v>0</v>
      </c>
      <c r="BO296" s="168">
        <f>AY280^3+AZ281^3+BA282^3+BB283^3+BC284^3+BD285^3+BE286^3+BF287^3+BG288^3+BH289^3+BI290^3+BJ291^3+BK292^3+BL293^3+BM294^3+BN295^3</f>
        <v>0</v>
      </c>
      <c r="BP296" s="169">
        <f>AY288^3+AZ289^3+BA290^3+BB291^3+BC292^3+BD293^3+BE294^3+BF295^3+BG280^3+BH281^3+BI282^3+BJ283^3+BK284^3+BL285^3+BM286^3+BN287^3</f>
        <v>0</v>
      </c>
      <c r="BQ296" s="52"/>
      <c r="BR296" s="126"/>
      <c r="BS296" s="126"/>
      <c r="BT296" s="126"/>
      <c r="BU296" s="126"/>
      <c r="BV296" s="126"/>
      <c r="BW296" s="126"/>
      <c r="BX296" s="126"/>
      <c r="BY296" s="126"/>
      <c r="BZ296" s="126"/>
      <c r="CA296" s="126"/>
      <c r="CB296" s="126"/>
      <c r="CC296" s="126"/>
      <c r="CD296" s="126"/>
      <c r="CE296" s="126"/>
      <c r="CF296" s="126"/>
      <c r="CG296" s="126"/>
      <c r="CH296" s="32"/>
      <c r="CI296" s="115"/>
      <c r="CJ296" s="144"/>
      <c r="CK296" s="109"/>
      <c r="CL296" s="58"/>
      <c r="CM296" s="121">
        <f>CM280^3+CM281^3+CM282^3+CM283^3+CM284^3+CM285^3+CM286^3+CM287^3+CN280^3+CN281^3+CN282^3+CN283^3+CN284^3+CN285^3+CN286^3+CN287^3</f>
        <v>0</v>
      </c>
      <c r="CN296" s="122">
        <f>CM295^3+CM294^3+CM293^3+CM292^3+CM291^3+CM290^3+CM289^3+CM288^3+CN295^3+CN294^3+CN293^3+CN292^3+CN291^3+CN290^3+CN289^3+CN288^3</f>
        <v>0</v>
      </c>
      <c r="CO296" s="122">
        <f>CO280^3+CO281^3+CO282^3+CO283^3+CO284^3+CO285^3+CO286^3+CO287^3+CP280^3+CP281^3+CP282^3+CP283^3+CP284^3+CP285^3+CP286^3+CP287^3</f>
        <v>0</v>
      </c>
      <c r="CP296" s="122">
        <f>CO295^3+CO294^3+CO293^3+CO292^3+CO291^3+CO290^3+CO289^3+CO288^3+CP295^3+CP294^3+CP293^3+CP292^3+CP291^3+CP290^3+CP289^3+CP288^3</f>
        <v>0</v>
      </c>
      <c r="CQ296" s="122">
        <f>CQ280^3+CQ281^3+CQ282^3+CQ283^3+CQ284^3+CQ285^3+CQ286^3+CQ287^3+CR280^3+CR281^3+CR282^3+CR283^3+CR284^3+CR285^3+CR286^3+CR287^3</f>
        <v>0</v>
      </c>
      <c r="CR296" s="122">
        <f>CQ295^3+CQ294^3+CQ293^3+CQ292^3+CQ291^3+CQ290^3+CQ289^3+CQ288^3+CR295^3+CR294^3+CR293^3+CR292^3+CR291^3+CR290^3+CR289^3+CR288^3</f>
        <v>0</v>
      </c>
      <c r="CS296" s="122">
        <f>CS280^3+CS281^3+CS282^3+CS283^3+CS284^3+CS285^3+CS286^3+CS287^3+CT280^3+CT281^3+CT282^3+CT283^3+CT284^3+CT285^3+CT286^3+CT287^3</f>
        <v>0</v>
      </c>
      <c r="CT296" s="122">
        <f>CS295^3+CS294^3+CS293^3+CS292^3+CS291^3+CS290^3+CS289^3+CS288^3+CT295^3+CT294^3+CT293^3+CT292^3+CT291^3+CT290^3+CT289^3+CT288^3</f>
        <v>0</v>
      </c>
      <c r="CU296" s="122">
        <f>CU280^3+CU281^3+CU282^3+CU283^3+CU284^3+CU285^3+CU286^3+CU287^3+CV280^3+CV281^3+CV282^3+CV283^3+CV284^3+CV285^3+CV286^3+CV287^3</f>
        <v>0</v>
      </c>
      <c r="CV296" s="122">
        <f>CU295^3+CU294^3+CU293^3+CU292^3+CU291^3+CU290^3+CU289^3+CU288^3+CV295^3+CV294^3+CV293^3+CV292^3+CV291^3+CV290^3+CV289^3+CV288^3</f>
        <v>0</v>
      </c>
      <c r="CW296" s="122">
        <f>CW280^3+CW281^3+CW282^3+CW283^3+CW284^3+CW285^3+CW286^3+CW287^3+CX280^3+CX281^3+CX282^3+CX283^3+CX284^3+CX285^3+CX286^3+CX287^3</f>
        <v>0</v>
      </c>
      <c r="CX296" s="122">
        <f>CW295^3+CW294^3+CW293^3+CW292^3+CW291^3+CW290^3+CW289^3+CW288^3+CX295^3+CX294^3+CX293^3+CX292^3+CX291^3+CX290^3+CX289^3+CX288^3</f>
        <v>0</v>
      </c>
      <c r="CY296" s="122">
        <f>CY280^3+CY281^3+CY282^3+CY283^3+CY284^3+CY285^3+CY286^3+CY287^3+CZ280^3+CZ281^3+CZ282^3+CZ283^3+CZ284^3+CZ285^3+CZ286^3+CZ287^3</f>
        <v>0</v>
      </c>
      <c r="CZ296" s="122">
        <f>CY295^3+CY294^3+CY293^3+CY292^3+CY291^3+CY290^3+CY289^3+CY288^3+CZ295^3+CZ294^3+CZ293^3+CZ292^3+CZ291^3+CZ290^3+CZ289^3+CZ288^3</f>
        <v>0</v>
      </c>
      <c r="DA296" s="122">
        <f>DA280^3+DA281^3+DA282^3+DA283^3+DA284^3+DA285^3+DA286^3+DA287^3+DB280^3+DB281^3+DB282^3+DB283^3+DB284^3+DB285^3+DB286^3+DB287^3</f>
        <v>0</v>
      </c>
      <c r="DB296" s="123">
        <f>DA295^3+DA294^3+DA293^3+DA292^3+DA291^3+DA290^3+DA289^3+DA288^3+DB295^3+DB294^3+DB293^3+DB292^3+DB291^3+DB290^3+DB289^3+DB288^3</f>
        <v>0</v>
      </c>
      <c r="DC296" s="168">
        <f>CM280^3+CN281^3+CO282^3+CP283^3+CQ284^3+CR285^3+CS286^3+CT287^3+CU288^3+CV289^3+CW290^3+CX291^3+CY292^3+CZ293^3+DA294^3+DB295^3</f>
        <v>0</v>
      </c>
      <c r="DD296" s="169">
        <f>CM288^3+CN289^3+CO290^3+CP291^3+CQ292^3+CR293^3+CS294^3+CT295^3+CU280^3+CV281^3+CW282^3+CX283^3+CY284^3+CZ285^3+DA286^3+DB287^3</f>
        <v>0</v>
      </c>
      <c r="DE296" s="52"/>
      <c r="DF296" s="126"/>
      <c r="DG296" s="126"/>
      <c r="DH296" s="126"/>
      <c r="DI296" s="126"/>
      <c r="DJ296" s="126"/>
      <c r="DK296" s="126"/>
      <c r="DL296" s="126"/>
      <c r="DM296" s="126"/>
      <c r="DN296" s="126"/>
      <c r="DO296" s="126"/>
      <c r="DP296" s="126"/>
      <c r="DQ296" s="126"/>
      <c r="DR296" s="126"/>
      <c r="DS296" s="126"/>
      <c r="DT296" s="126"/>
      <c r="DU296" s="126"/>
      <c r="DV296" s="32"/>
      <c r="DW296" s="115"/>
      <c r="DY296" s="109"/>
      <c r="DZ296" s="58"/>
      <c r="EA296" s="121">
        <f>EA280^3+EA281^3+EA282^3+EA283^3+EA284^3+EA285^3+EA286^3+EA287^3+EB280^3+EB281^3+EB282^3+EB283^3+EB284^3+EB285^3+EB286^3+EB287^3</f>
        <v>0</v>
      </c>
      <c r="EB296" s="122">
        <f>EA295^3+EA294^3+EA293^3+EA292^3+EA291^3+EA290^3+EA289^3+EA288^3+EB295^3+EB294^3+EB293^3+EB292^3+EB291^3+EB290^3+EB289^3+EB288^3</f>
        <v>0</v>
      </c>
      <c r="EC296" s="122">
        <f>EC280^3+EC281^3+EC282^3+EC283^3+EC284^3+EC285^3+EC286^3+EC287^3+ED280^3+ED281^3+ED282^3+ED283^3+ED284^3+ED285^3+ED286^3+ED287^3</f>
        <v>0</v>
      </c>
      <c r="ED296" s="122">
        <f>EC295^3+EC294^3+EC293^3+EC292^3+EC291^3+EC290^3+EC289^3+EC288^3+ED295^3+ED294^3+ED293^3+ED292^3+ED291^3+ED290^3+ED289^3+ED288^3</f>
        <v>0</v>
      </c>
      <c r="EE296" s="122">
        <f>EE280^3+EE281^3+EE282^3+EE283^3+EE284^3+EE285^3+EE286^3+EE287^3+EF280^3+EF281^3+EF282^3+EF283^3+EF284^3+EF285^3+EF286^3+EF287^3</f>
        <v>0</v>
      </c>
      <c r="EF296" s="122">
        <f>EE295^3+EE294^3+EE293^3+EE292^3+EE291^3+EE290^3+EE289^3+EE288^3+EF295^3+EF294^3+EF293^3+EF292^3+EF291^3+EF290^3+EF289^3+EF288^3</f>
        <v>0</v>
      </c>
      <c r="EG296" s="122">
        <f>EG280^3+EG281^3+EG282^3+EG283^3+EG284^3+EG285^3+EG286^3+EG287^3+EH280^3+EH281^3+EH282^3+EH283^3+EH284^3+EH285^3+EH286^3+EH287^3</f>
        <v>0</v>
      </c>
      <c r="EH296" s="122">
        <f>EG295^3+EG294^3+EG293^3+EG292^3+EG291^3+EG290^3+EG289^3+EG288^3+EH295^3+EH294^3+EH293^3+EH292^3+EH291^3+EH290^3+EH289^3+EH288^3</f>
        <v>0</v>
      </c>
      <c r="EI296" s="122">
        <f>EI280^3+EI281^3+EI282^3+EI283^3+EI284^3+EI285^3+EI286^3+EI287^3+EJ280^3+EJ281^3+EJ282^3+EJ283^3+EJ284^3+EJ285^3+EJ286^3+EJ287^3</f>
        <v>0</v>
      </c>
      <c r="EJ296" s="122">
        <f>EI295^3+EI294^3+EI293^3+EI292^3+EI291^3+EI290^3+EI289^3+EI288^3+EJ295^3+EJ294^3+EJ293^3+EJ292^3+EJ291^3+EJ290^3+EJ289^3+EJ288^3</f>
        <v>0</v>
      </c>
      <c r="EK296" s="122">
        <f>EK280^3+EK281^3+EK282^3+EK283^3+EK284^3+EK285^3+EK286^3+EK287^3+EL280^3+EL281^3+EL282^3+EL283^3+EL284^3+EL285^3+EL286^3+EL287^3</f>
        <v>0</v>
      </c>
      <c r="EL296" s="122">
        <f>EK295^3+EK294^3+EK293^3+EK292^3+EK291^3+EK290^3+EK289^3+EK288^3+EL295^3+EL294^3+EL293^3+EL292^3+EL291^3+EL290^3+EL289^3+EL288^3</f>
        <v>0</v>
      </c>
      <c r="EM296" s="122">
        <f>EM280^3+EM281^3+EM282^3+EM283^3+EM284^3+EM285^3+EM286^3+EM287^3+EN280^3+EN281^3+EN282^3+EN283^3+EN284^3+EN285^3+EN286^3+EN287^3</f>
        <v>0</v>
      </c>
      <c r="EN296" s="122">
        <f>EM295^3+EM294^3+EM293^3+EM292^3+EM291^3+EM290^3+EM289^3+EM288^3+EN295^3+EN294^3+EN293^3+EN292^3+EN291^3+EN290^3+EN289^3+EN288^3</f>
        <v>0</v>
      </c>
      <c r="EO296" s="122">
        <f>EO280^3+EO281^3+EO282^3+EO283^3+EO284^3+EO285^3+EO286^3+EO287^3+EP280^3+EP281^3+EP282^3+EP283^3+EP284^3+EP285^3+EP286^3+EP287^3</f>
        <v>0</v>
      </c>
      <c r="EP296" s="123">
        <f>EO295^3+EO294^3+EO293^3+EO292^3+EO291^3+EO290^3+EO289^3+EO288^3+EP295^3+EP294^3+EP293^3+EP292^3+EP291^3+EP290^3+EP289^3+EP288^3</f>
        <v>0</v>
      </c>
      <c r="EQ296" s="168">
        <f>EA280^3+EB281^3+EC282^3+ED283^3+EE284^3+EF285^3+EG286^3+EH287^3+EI288^3+EJ289^3+EK290^3+EL291^3+EM292^3+EN293^3+EO294^3+EP295^3</f>
        <v>0</v>
      </c>
      <c r="ER296" s="169">
        <f>EA288^3+EB289^3+EC290^3+ED291^3+EE292^3+EF293^3+EG294^3+EH295^3+EI280^3+EJ281^3+EK282^3+EL283^3+EM284^3+EN285^3+EO286^3+EP287^3</f>
        <v>0</v>
      </c>
      <c r="ES296" s="52"/>
      <c r="ET296" s="126"/>
      <c r="EU296" s="126"/>
      <c r="EV296" s="126"/>
      <c r="EW296" s="126"/>
      <c r="EX296" s="126"/>
      <c r="EY296" s="126"/>
      <c r="EZ296" s="126"/>
      <c r="FA296" s="126"/>
      <c r="FB296" s="126"/>
      <c r="FC296" s="126"/>
      <c r="FD296" s="126"/>
      <c r="FE296" s="126"/>
      <c r="FF296" s="126"/>
      <c r="FG296" s="126"/>
      <c r="FH296" s="126"/>
      <c r="FI296" s="126"/>
      <c r="FJ296" s="32"/>
      <c r="FK296" s="115"/>
    </row>
    <row r="297" spans="9:167" ht="13.5" thickBot="1" x14ac:dyDescent="0.25">
      <c r="I297" s="109"/>
      <c r="J297" s="58"/>
      <c r="K297" s="127">
        <f>K280^3+L280^3+M280^3+N280^3+K281^3+L281^3+M281^3+N281^3+K282^3+L282^3+M282^3+N282^3+K283^3+L283^3+M283^3+N283^3</f>
        <v>0</v>
      </c>
      <c r="L297" s="128">
        <f>K284^3+L284^3+M284^3+N284^3+K285^3+L285^3+M285^3+N285^3+K286^3+L286^3+M286^3+N286^3+K287^3+L287^3+M287^3+N287^3</f>
        <v>0</v>
      </c>
      <c r="M297" s="128">
        <f>K288^3+L288^3+M288^3+N288^3+K289^3+L289^3+M289^3+N289^3+K290^3+L290^3+M290^3+N290^3+K291^3+L291^3+M291^3+N291^3</f>
        <v>0</v>
      </c>
      <c r="N297" s="128">
        <f>K292^3+L292^3+M292^3+N292^3+K293^3+L293^3+M293^3+N293^3+K294^3+L294^3+M294^3+N294^3+K295^3+L295^3+M295^3+N295^3</f>
        <v>0</v>
      </c>
      <c r="O297" s="128">
        <f>O280^3+P280^3+Q280^3+R280^3+O281^3+P281^3+Q281^3+R281^3+O282^3+P282^3+Q282^3+R282^3+O283^3+P283^3+Q283^3+R283^3</f>
        <v>0</v>
      </c>
      <c r="P297" s="128">
        <f>O284^3+P284^3+Q284^3+R284^3+O285^3+P285^3+Q285^3+R285^3+O286^3+P286^3+Q286^3+R286^3+O287^3+P287^3+Q287^3+R287^3</f>
        <v>0</v>
      </c>
      <c r="Q297" s="128">
        <f>O288^3+P288^3+Q288^3+R288^3+O289^3+P289^3+Q289^3+R289^3+O290^3+P290^3+Q290^3+R290^3+O291^3+P291^3+Q291^3+R291^3</f>
        <v>0</v>
      </c>
      <c r="R297" s="128">
        <f>O292^3+P292^3+Q292^3+R292^3+O293^3+P293^3+Q293^3+R293^3+O294^3+P294^3+Q294^3+R294^3+O295^3+P295^3+Q295^3+R295^3</f>
        <v>0</v>
      </c>
      <c r="S297" s="128">
        <f>S280^3+T280^3+U280^3+V280^3+S281^3+T281^3+U281^3+V281^3+S282^3+T282^3+U282^3+V282^3+S283^3+T283^3+U283^3+V283^3</f>
        <v>0</v>
      </c>
      <c r="T297" s="128">
        <f>S284^3+T284^3+U284^3+V284^3+S285^3+T285^3+U285^3+V285^3+S286^3+T286^3+U286^3+V286^3+S287^3+T287^3+U287^3+V287^3</f>
        <v>0</v>
      </c>
      <c r="U297" s="128">
        <f>S288^3+T288^3+U288^3+V288^3+S289^3+T289^3+U289^3+V289^3+S290^3+T290^3+U290^3+V290^3+S291^3+T291^3+U291^3+V291^3</f>
        <v>0</v>
      </c>
      <c r="V297" s="128">
        <f>S292^3+T292^3+U292^3+V292^3+S293^3+T293^3+U293^3+V293^3+S294^3+T294^3+U294^3+V294^3+S295^3+T295^3+U295^3+V295^3</f>
        <v>0</v>
      </c>
      <c r="W297" s="128">
        <f>W280^3+X280^3+Y280^3+Z280^3+W281^3+X281^3+Y281^3+Z281^3+W282^3+X282^3+Y282^3+Z282^3+W283^3+X283^3+Y283^3+Z283^3</f>
        <v>0</v>
      </c>
      <c r="X297" s="128">
        <f>W284^3+X284^3+Y284^3+Z284^3+W285^3+X285^3+Y285^3+Z285^3+W286^3+X286^3+Y286^3+Z286^3+W287^3+X287^3+Y287^3+Z287^3</f>
        <v>0</v>
      </c>
      <c r="Y297" s="128">
        <f>W288^3+X288^3+Y288^3+Z288^3+W289^3+X289^3+Y289^3+Z289^3+W290^3+X290^3+Y290^3+Z290^3+W291^3+X291^3+Y291^3+Z291^3</f>
        <v>0</v>
      </c>
      <c r="Z297" s="128">
        <f>W292^3+X292^3+Y292^3+Z292^3+W293^3+X293^3+Y293^3+Z293^3+W294^3+X294^3+Y294^3+Z294^3+W295^3+X295^3+Y295^3+Z295^3</f>
        <v>0</v>
      </c>
      <c r="AA297" s="128">
        <f>K295^3+L294^3+M293^3+N292^3+O291^3+P290^3+Q289^3+R288^3+S287^3+T286^3+U285^3+V284^3+W283^3+X282^3+Y281^3+Z280^3</f>
        <v>0</v>
      </c>
      <c r="AB297" s="170">
        <f>K287^3+L286^3+M285^3+N284^3+O283^3+P282^3+Q281^3+R280^3+S295^3+T294^3+U293^3+V292^3+W291^3+X290^3+Y289^3+Z288^3</f>
        <v>0</v>
      </c>
      <c r="AC297" s="32"/>
      <c r="AD297" s="131"/>
      <c r="AE297" s="131"/>
      <c r="AF297" s="131"/>
      <c r="AG297" s="131"/>
      <c r="AH297" s="131"/>
      <c r="AI297" s="131"/>
      <c r="AJ297" s="131"/>
      <c r="AK297" s="131"/>
      <c r="AL297" s="131"/>
      <c r="AM297" s="131"/>
      <c r="AN297" s="131"/>
      <c r="AO297" s="131"/>
      <c r="AP297" s="131"/>
      <c r="AQ297" s="131"/>
      <c r="AR297" s="131"/>
      <c r="AS297" s="131"/>
      <c r="AT297" s="32"/>
      <c r="AU297" s="115"/>
      <c r="AW297" s="109"/>
      <c r="AX297" s="58"/>
      <c r="AY297" s="127">
        <f>AY280^3+AZ280^3+BA280^3+BB280^3+AY281^3+AZ281^3+BA281^3+BB281^3+AY282^3+AZ282^3+BA282^3+BB282^3+AY283^3+AZ283^3+BA283^3+BB283^3</f>
        <v>0</v>
      </c>
      <c r="AZ297" s="128">
        <f>AY284^3+AZ284^3+BA284^3+BB284^3+AY285^3+AZ285^3+BA285^3+BB285^3+AY286^3+AZ286^3+BA286^3+BB286^3+AY287^3+AZ287^3+BA287^3+BB287^3</f>
        <v>0</v>
      </c>
      <c r="BA297" s="128">
        <f>AY288^3+AZ288^3+BA288^3+BB288^3+AY289^3+AZ289^3+BA289^3+BB289^3+AY290^3+AZ290^3+BA290^3+BB290^3+AY291^3+AZ291^3+BA291^3+BB291^3</f>
        <v>0</v>
      </c>
      <c r="BB297" s="128">
        <f>AY292^3+AZ292^3+BA292^3+BB292^3+AY293^3+AZ293^3+BA293^3+BB293^3+AY294^3+AZ294^3+BA294^3+BB294^3+AY295^3+AZ295^3+BA295^3+BB295^3</f>
        <v>0</v>
      </c>
      <c r="BC297" s="128">
        <f>BC280^3+BD280^3+BE280^3+BF280^3+BC281^3+BD281^3+BE281^3+BF281^3+BC282^3+BD282^3+BE282^3+BF282^3+BC283^3+BD283^3+BE283^3+BF283^3</f>
        <v>0</v>
      </c>
      <c r="BD297" s="128">
        <f>BC284^3+BD284^3+BE284^3+BF284^3+BC285^3+BD285^3+BE285^3+BF285^3+BC286^3+BD286^3+BE286^3+BF286^3+BC287^3+BD287^3+BE287^3+BF287^3</f>
        <v>0</v>
      </c>
      <c r="BE297" s="128">
        <f>BC288^3+BD288^3+BE288^3+BF288^3+BC289^3+BD289^3+BE289^3+BF289^3+BC290^3+BD290^3+BE290^3+BF290^3+BC291^3+BD291^3+BE291^3+BF291^3</f>
        <v>0</v>
      </c>
      <c r="BF297" s="128">
        <f>BC292^3+BD292^3+BE292^3+BF292^3+BC293^3+BD293^3+BE293^3+BF293^3+BC294^3+BD294^3+BE294^3+BF294^3+BC295^3+BD295^3+BE295^3+BF295^3</f>
        <v>0</v>
      </c>
      <c r="BG297" s="128">
        <f>BG280^3+BH280^3+BI280^3+BJ280^3+BG281^3+BH281^3+BI281^3+BJ281^3+BG282^3+BH282^3+BI282^3+BJ282^3+BG283^3+BH283^3+BI283^3+BJ283^3</f>
        <v>0</v>
      </c>
      <c r="BH297" s="128">
        <f>BG284^3+BH284^3+BI284^3+BJ284^3+BG285^3+BH285^3+BI285^3+BJ285^3+BG286^3+BH286^3+BI286^3+BJ286^3+BG287^3+BH287^3+BI287^3+BJ287^3</f>
        <v>0</v>
      </c>
      <c r="BI297" s="128">
        <f>BG288^3+BH288^3+BI288^3+BJ288^3+BG289^3+BH289^3+BI289^3+BJ289^3+BG290^3+BH290^3+BI290^3+BJ290^3+BG291^3+BH291^3+BI291^3+BJ291^3</f>
        <v>0</v>
      </c>
      <c r="BJ297" s="128">
        <f>BG292^3+BH292^3+BI292^3+BJ292^3+BG293^3+BH293^3+BI293^3+BJ293^3+BG294^3+BH294^3+BI294^3+BJ294^3+BG295^3+BH295^3+BI295^3+BJ295^3</f>
        <v>0</v>
      </c>
      <c r="BK297" s="128">
        <f>BK280^3+BL280^3+BM280^3+BN280^3+BK281^3+BL281^3+BM281^3+BN281^3+BK282^3+BL282^3+BM282^3+BN282^3+BK283^3+BL283^3+BM283^3+BN283^3</f>
        <v>0</v>
      </c>
      <c r="BL297" s="128">
        <f>BK284^3+BL284^3+BM284^3+BN284^3+BK285^3+BL285^3+BM285^3+BN285^3+BK286^3+BL286^3+BM286^3+BN286^3+BK287^3+BL287^3+BM287^3+BN287^3</f>
        <v>0</v>
      </c>
      <c r="BM297" s="128">
        <f>BK288^3+BL288^3+BM288^3+BN288^3+BK289^3+BL289^3+BM289^3+BN289^3+BK290^3+BL290^3+BM290^3+BN290^3+BK291^3+BL291^3+BM291^3+BN291^3</f>
        <v>0</v>
      </c>
      <c r="BN297" s="128">
        <f>BK292^3+BL292^3+BM292^3+BN292^3+BK293^3+BL293^3+BM293^3+BN293^3+BK294^3+BL294^3+BM294^3+BN294^3+BK295^3+BL295^3+BM295^3+BN295^3</f>
        <v>0</v>
      </c>
      <c r="BO297" s="128">
        <f>AY295^3+AZ294^3+BA293^3+BB292^3+BC291^3+BD290^3+BE289^3+BF288^3+BG287^3+BH286^3+BI285^3+BJ284^3+BK283^3+BL282^3+BM281^3+BN280^3</f>
        <v>0</v>
      </c>
      <c r="BP297" s="170">
        <f>AY287^3+AZ286^3+BA285^3+BB284^3+BC283^3+BD282^3+BE281^3+BF280^3+BG295^3+BH294^3+BI293^3+BJ292^3+BK291^3+BL290^3+BM289^3+BN288^3</f>
        <v>0</v>
      </c>
      <c r="BQ297" s="32"/>
      <c r="BR297" s="131"/>
      <c r="BS297" s="131"/>
      <c r="BT297" s="131"/>
      <c r="BU297" s="131"/>
      <c r="BV297" s="131"/>
      <c r="BW297" s="131"/>
      <c r="BX297" s="131"/>
      <c r="BY297" s="131"/>
      <c r="BZ297" s="131"/>
      <c r="CA297" s="131"/>
      <c r="CB297" s="131"/>
      <c r="CC297" s="131"/>
      <c r="CD297" s="131"/>
      <c r="CE297" s="131"/>
      <c r="CF297" s="131"/>
      <c r="CG297" s="131"/>
      <c r="CH297" s="32"/>
      <c r="CI297" s="115"/>
      <c r="CJ297" s="144"/>
      <c r="CK297" s="109"/>
      <c r="CL297" s="58"/>
      <c r="CM297" s="127">
        <f>CM280^3+CN280^3+CO280^3+CP280^3+CM281^3+CN281^3+CO281^3+CP281^3+CM282^3+CN282^3+CO282^3+CP282^3+CM283^3+CN283^3+CO283^3+CP283^3</f>
        <v>0</v>
      </c>
      <c r="CN297" s="128">
        <f>CM284^3+CN284^3+CO284^3+CP284^3+CM285^3+CN285^3+CO285^3+CP285^3+CM286^3+CN286^3+CO286^3+CP286^3+CM287^3+CN287^3+CO287^3+CP287^3</f>
        <v>0</v>
      </c>
      <c r="CO297" s="128">
        <f>CM288^3+CN288^3+CO288^3+CP288^3+CM289^3+CN289^3+CO289^3+CP289^3+CM290^3+CN290^3+CO290^3+CP290^3+CM291^3+CN291^3+CO291^3+CP291^3</f>
        <v>0</v>
      </c>
      <c r="CP297" s="128">
        <f>CM292^3+CN292^3+CO292^3+CP292^3+CM293^3+CN293^3+CO293^3+CP293^3+CM294^3+CN294^3+CO294^3+CP294^3+CM295^3+CN295^3+CO295^3+CP295^3</f>
        <v>0</v>
      </c>
      <c r="CQ297" s="128">
        <f>CQ280^3+CR280^3+CS280^3+CT280^3+CQ281^3+CR281^3+CS281^3+CT281^3+CQ282^3+CR282^3+CS282^3+CT282^3+CQ283^3+CR283^3+CS283^3+CT283^3</f>
        <v>0</v>
      </c>
      <c r="CR297" s="128">
        <f>CQ284^3+CR284^3+CS284^3+CT284^3+CQ285^3+CR285^3+CS285^3+CT285^3+CQ286^3+CR286^3+CS286^3+CT286^3+CQ287^3+CR287^3+CS287^3+CT287^3</f>
        <v>0</v>
      </c>
      <c r="CS297" s="128">
        <f>CQ288^3+CR288^3+CS288^3+CT288^3+CQ289^3+CR289^3+CS289^3+CT289^3+CQ290^3+CR290^3+CS290^3+CT290^3+CQ291^3+CR291^3+CS291^3+CT291^3</f>
        <v>0</v>
      </c>
      <c r="CT297" s="128">
        <f>CQ292^3+CR292^3+CS292^3+CT292^3+CQ293^3+CR293^3+CS293^3+CT293^3+CQ294^3+CR294^3+CS294^3+CT294^3+CQ295^3+CR295^3+CS295^3+CT295^3</f>
        <v>0</v>
      </c>
      <c r="CU297" s="128">
        <f>CU280^3+CV280^3+CW280^3+CX280^3+CU281^3+CV281^3+CW281^3+CX281^3+CU282^3+CV282^3+CW282^3+CX282^3+CU283^3+CV283^3+CW283^3+CX283^3</f>
        <v>0</v>
      </c>
      <c r="CV297" s="128">
        <f>CU284^3+CV284^3+CW284^3+CX284^3+CU285^3+CV285^3+CW285^3+CX285^3+CU286^3+CV286^3+CW286^3+CX286^3+CU287^3+CV287^3+CW287^3+CX287^3</f>
        <v>0</v>
      </c>
      <c r="CW297" s="128">
        <f>CU288^3+CV288^3+CW288^3+CX288^3+CU289^3+CV289^3+CW289^3+CX289^3+CU290^3+CV290^3+CW290^3+CX290^3+CU291^3+CV291^3+CW291^3+CX291^3</f>
        <v>0</v>
      </c>
      <c r="CX297" s="128">
        <f>CU292^3+CV292^3+CW292^3+CX292^3+CU293^3+CV293^3+CW293^3+CX293^3+CU294^3+CV294^3+CW294^3+CX294^3+CU295^3+CV295^3+CW295^3+CX295^3</f>
        <v>0</v>
      </c>
      <c r="CY297" s="128">
        <f>CY280^3+CZ280^3+DA280^3+DB280^3+CY281^3+CZ281^3+DA281^3+DB281^3+CY282^3+CZ282^3+DA282^3+DB282^3+CY283^3+CZ283^3+DA283^3+DB283^3</f>
        <v>0</v>
      </c>
      <c r="CZ297" s="128">
        <f>CY284^3+CZ284^3+DA284^3+DB284^3+CY285^3+CZ285^3+DA285^3+DB285^3+CY286^3+CZ286^3+DA286^3+DB286^3+CY287^3+CZ287^3+DA287^3+DB287^3</f>
        <v>0</v>
      </c>
      <c r="DA297" s="128">
        <f>CY288^3+CZ288^3+DA288^3+DB288^3+CY289^3+CZ289^3+DA289^3+DB289^3+CY290^3+CZ290^3+DA290^3+DB290^3+CY291^3+CZ291^3+DA291^3+DB291^3</f>
        <v>0</v>
      </c>
      <c r="DB297" s="128">
        <f>CY292^3+CZ292^3+DA292^3+DB292^3+CY293^3+CZ293^3+DA293^3+DB293^3+CY294^3+CZ294^3+DA294^3+DB294^3+CY295^3+CZ295^3+DA295^3+DB295^3</f>
        <v>0</v>
      </c>
      <c r="DC297" s="128">
        <f>CM295^3+CN294^3+CO293^3+CP292^3+CQ291^3+CR290^3+CS289^3+CT288^3+CU287^3+CV286^3+CW285^3+CX284^3+CY283^3+CZ282^3+DA281^3+DB280^3</f>
        <v>0</v>
      </c>
      <c r="DD297" s="170">
        <f>CM287^3+CN286^3+CO285^3+CP284^3+CQ283^3+CR282^3+CS281^3+CT280^3+CU295^3+CV294^3+CW293^3+CX292^3+CY291^3+CZ290^3+DA289^3+DB288^3</f>
        <v>0</v>
      </c>
      <c r="DE297" s="32"/>
      <c r="DF297" s="131"/>
      <c r="DG297" s="131"/>
      <c r="DH297" s="131"/>
      <c r="DI297" s="131"/>
      <c r="DJ297" s="131"/>
      <c r="DK297" s="131"/>
      <c r="DL297" s="131"/>
      <c r="DM297" s="131"/>
      <c r="DN297" s="131"/>
      <c r="DO297" s="131"/>
      <c r="DP297" s="131"/>
      <c r="DQ297" s="131"/>
      <c r="DR297" s="131"/>
      <c r="DS297" s="131"/>
      <c r="DT297" s="131"/>
      <c r="DU297" s="131"/>
      <c r="DV297" s="32"/>
      <c r="DW297" s="115"/>
      <c r="DY297" s="109"/>
      <c r="DZ297" s="58"/>
      <c r="EA297" s="127">
        <f>EA280^3+EB280^3+EC280^3+ED280^3+EA281^3+EB281^3+EC281^3+ED281^3+EA282^3+EB282^3+EC282^3+ED282^3+EA283^3+EB283^3+EC283^3+ED283^3</f>
        <v>0</v>
      </c>
      <c r="EB297" s="128">
        <f>EA284^3+EB284^3+EC284^3+ED284^3+EA285^3+EB285^3+EC285^3+ED285^3+EA286^3+EB286^3+EC286^3+ED286^3+EA287^3+EB287^3+EC287^3+ED287^3</f>
        <v>0</v>
      </c>
      <c r="EC297" s="128">
        <f>EA288^3+EB288^3+EC288^3+ED288^3+EA289^3+EB289^3+EC289^3+ED289^3+EA290^3+EB290^3+EC290^3+ED290^3+EA291^3+EB291^3+EC291^3+ED291^3</f>
        <v>0</v>
      </c>
      <c r="ED297" s="128">
        <f>EA292^3+EB292^3+EC292^3+ED292^3+EA293^3+EB293^3+EC293^3+ED293^3+EA294^3+EB294^3+EC294^3+ED294^3+EA295^3+EB295^3+EC295^3+ED295^3</f>
        <v>0</v>
      </c>
      <c r="EE297" s="128">
        <f>EE280^3+EF280^3+EG280^3+EH280^3+EE281^3+EF281^3+EG281^3+EH281^3+EE282^3+EF282^3+EG282^3+EH282^3+EE283^3+EF283^3+EG283^3+EH283^3</f>
        <v>0</v>
      </c>
      <c r="EF297" s="128">
        <f>EE284^3+EF284^3+EG284^3+EH284^3+EE285^3+EF285^3+EG285^3+EH285^3+EE286^3+EF286^3+EG286^3+EH286^3+EE287^3+EF287^3+EG287^3+EH287^3</f>
        <v>0</v>
      </c>
      <c r="EG297" s="128">
        <f>EE288^3+EF288^3+EG288^3+EH288^3+EE289^3+EF289^3+EG289^3+EH289^3+EE290^3+EF290^3+EG290^3+EH290^3+EE291^3+EF291^3+EG291^3+EH291^3</f>
        <v>0</v>
      </c>
      <c r="EH297" s="128">
        <f>EE292^3+EF292^3+EG292^3+EH292^3+EE293^3+EF293^3+EG293^3+EH293^3+EE294^3+EF294^3+EG294^3+EH294^3+EE295^3+EF295^3+EG295^3+EH295^3</f>
        <v>0</v>
      </c>
      <c r="EI297" s="128">
        <f>EI280^3+EJ280^3+EK280^3+EL280^3+EI281^3+EJ281^3+EK281^3+EL281^3+EI282^3+EJ282^3+EK282^3+EL282^3+EI283^3+EJ283^3+EK283^3+EL283^3</f>
        <v>0</v>
      </c>
      <c r="EJ297" s="128">
        <f>EI284^3+EJ284^3+EK284^3+EL284^3+EI285^3+EJ285^3+EK285^3+EL285^3+EI286^3+EJ286^3+EK286^3+EL286^3+EI287^3+EJ287^3+EK287^3+EL287^3</f>
        <v>0</v>
      </c>
      <c r="EK297" s="128">
        <f>EI288^3+EJ288^3+EK288^3+EL288^3+EI289^3+EJ289^3+EK289^3+EL289^3+EI290^3+EJ290^3+EK290^3+EL290^3+EI291^3+EJ291^3+EK291^3+EL291^3</f>
        <v>0</v>
      </c>
      <c r="EL297" s="128">
        <f>EI292^3+EJ292^3+EK292^3+EL292^3+EI293^3+EJ293^3+EK293^3+EL293^3+EI294^3+EJ294^3+EK294^3+EL294^3+EI295^3+EJ295^3+EK295^3+EL295^3</f>
        <v>0</v>
      </c>
      <c r="EM297" s="128">
        <f>EM280^3+EN280^3+EO280^3+EP280^3+EM281^3+EN281^3+EO281^3+EP281^3+EM282^3+EN282^3+EO282^3+EP282^3+EM283^3+EN283^3+EO283^3+EP283^3</f>
        <v>0</v>
      </c>
      <c r="EN297" s="128">
        <f>EM284^3+EN284^3+EO284^3+EP284^3+EM285^3+EN285^3+EO285^3+EP285^3+EM286^3+EN286^3+EO286^3+EP286^3+EM287^3+EN287^3+EO287^3+EP287^3</f>
        <v>0</v>
      </c>
      <c r="EO297" s="128">
        <f>EM288^3+EN288^3+EO288^3+EP288^3+EM289^3+EN289^3+EO289^3+EP289^3+EM290^3+EN290^3+EO290^3+EP290^3+EM291^3+EN291^3+EO291^3+EP291^3</f>
        <v>0</v>
      </c>
      <c r="EP297" s="128">
        <f>EM292^3+EN292^3+EO292^3+EP292^3+EM293^3+EN293^3+EO293^3+EP293^3+EM294^3+EN294^3+EO294^3+EP294^3+EM295^3+EN295^3+EO295^3+EP295^3</f>
        <v>0</v>
      </c>
      <c r="EQ297" s="128">
        <f>EA295^3+EB294^3+EC293^3+ED292^3+EE291^3+EF290^3+EG289^3+EH288^3+EI287^3+EJ286^3+EK285^3+EL284^3+EM283^3+EN282^3+EO281^3+EP280^3</f>
        <v>0</v>
      </c>
      <c r="ER297" s="170">
        <f>EA287^3+EB286^3+EC285^3+ED284^3+EE283^3+EF282^3+EG281^3+EH280^3+EI295^3+EJ294^3+EK293^3+EL292^3+EM291^3+EN290^3+EO289^3+EP288^3</f>
        <v>0</v>
      </c>
      <c r="ES297" s="32"/>
      <c r="ET297" s="131"/>
      <c r="EU297" s="131"/>
      <c r="EV297" s="131"/>
      <c r="EW297" s="131"/>
      <c r="EX297" s="131"/>
      <c r="EY297" s="131"/>
      <c r="EZ297" s="131"/>
      <c r="FA297" s="131"/>
      <c r="FB297" s="131"/>
      <c r="FC297" s="131"/>
      <c r="FD297" s="131"/>
      <c r="FE297" s="131"/>
      <c r="FF297" s="131"/>
      <c r="FG297" s="131"/>
      <c r="FH297" s="131"/>
      <c r="FI297" s="131"/>
      <c r="FJ297" s="32"/>
      <c r="FK297" s="115"/>
    </row>
    <row r="298" spans="9:167" ht="13.5" thickBot="1" x14ac:dyDescent="0.25">
      <c r="I298" s="109"/>
      <c r="J298" s="58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137"/>
      <c r="AB298" s="137"/>
      <c r="AC298" s="32" t="s">
        <v>0</v>
      </c>
      <c r="AD298" s="135"/>
      <c r="AE298" s="135"/>
      <c r="AF298" s="135"/>
      <c r="AG298" s="135"/>
      <c r="AH298" s="135"/>
      <c r="AI298" s="135"/>
      <c r="AJ298" s="135"/>
      <c r="AK298" s="135"/>
      <c r="AL298" s="135"/>
      <c r="AM298" s="135"/>
      <c r="AN298" s="135"/>
      <c r="AO298" s="135"/>
      <c r="AP298" s="135"/>
      <c r="AQ298" s="135"/>
      <c r="AR298" s="135"/>
      <c r="AS298" s="135"/>
      <c r="AT298" s="32"/>
      <c r="AU298" s="115"/>
      <c r="AW298" s="109"/>
      <c r="AX298" s="58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  <c r="BN298" s="46"/>
      <c r="BO298" s="137"/>
      <c r="BP298" s="137"/>
      <c r="BQ298" s="32" t="s">
        <v>0</v>
      </c>
      <c r="BR298" s="135"/>
      <c r="BS298" s="135"/>
      <c r="BT298" s="135"/>
      <c r="BU298" s="135"/>
      <c r="BV298" s="135"/>
      <c r="BW298" s="135"/>
      <c r="BX298" s="135"/>
      <c r="BY298" s="135"/>
      <c r="BZ298" s="135"/>
      <c r="CA298" s="135"/>
      <c r="CB298" s="135"/>
      <c r="CC298" s="135"/>
      <c r="CD298" s="135"/>
      <c r="CE298" s="135"/>
      <c r="CF298" s="135"/>
      <c r="CG298" s="135"/>
      <c r="CH298" s="32"/>
      <c r="CI298" s="115"/>
      <c r="CJ298" s="144"/>
      <c r="CK298" s="109"/>
      <c r="CL298" s="58"/>
      <c r="CM298" s="46"/>
      <c r="CN298" s="46"/>
      <c r="CO298" s="46"/>
      <c r="CP298" s="46"/>
      <c r="CQ298" s="46"/>
      <c r="CR298" s="46"/>
      <c r="CS298" s="46"/>
      <c r="CT298" s="46"/>
      <c r="CU298" s="46"/>
      <c r="CV298" s="46"/>
      <c r="CW298" s="46"/>
      <c r="CX298" s="46"/>
      <c r="CY298" s="46"/>
      <c r="CZ298" s="46"/>
      <c r="DA298" s="46"/>
      <c r="DB298" s="46"/>
      <c r="DC298" s="137"/>
      <c r="DD298" s="137"/>
      <c r="DE298" s="32" t="s">
        <v>0</v>
      </c>
      <c r="DF298" s="135"/>
      <c r="DG298" s="135"/>
      <c r="DH298" s="135"/>
      <c r="DI298" s="135"/>
      <c r="DJ298" s="135"/>
      <c r="DK298" s="135"/>
      <c r="DL298" s="135"/>
      <c r="DM298" s="135"/>
      <c r="DN298" s="135"/>
      <c r="DO298" s="135"/>
      <c r="DP298" s="135"/>
      <c r="DQ298" s="135"/>
      <c r="DR298" s="135"/>
      <c r="DS298" s="135"/>
      <c r="DT298" s="135"/>
      <c r="DU298" s="135"/>
      <c r="DV298" s="32"/>
      <c r="DW298" s="115"/>
      <c r="DY298" s="109"/>
      <c r="DZ298" s="58"/>
      <c r="EA298" s="46"/>
      <c r="EB298" s="46"/>
      <c r="EC298" s="46"/>
      <c r="ED298" s="46"/>
      <c r="EE298" s="46"/>
      <c r="EF298" s="46"/>
      <c r="EG298" s="46"/>
      <c r="EH298" s="46"/>
      <c r="EI298" s="46"/>
      <c r="EJ298" s="46"/>
      <c r="EK298" s="46"/>
      <c r="EL298" s="46"/>
      <c r="EM298" s="46"/>
      <c r="EN298" s="46"/>
      <c r="EO298" s="46"/>
      <c r="EP298" s="46"/>
      <c r="EQ298" s="137"/>
      <c r="ER298" s="137"/>
      <c r="ES298" s="32" t="s">
        <v>0</v>
      </c>
      <c r="ET298" s="135"/>
      <c r="EU298" s="135"/>
      <c r="EV298" s="135"/>
      <c r="EW298" s="135"/>
      <c r="EX298" s="135"/>
      <c r="EY298" s="135"/>
      <c r="EZ298" s="135"/>
      <c r="FA298" s="135"/>
      <c r="FB298" s="135"/>
      <c r="FC298" s="135"/>
      <c r="FD298" s="135"/>
      <c r="FE298" s="135"/>
      <c r="FF298" s="135"/>
      <c r="FG298" s="135"/>
      <c r="FH298" s="135"/>
      <c r="FI298" s="135"/>
      <c r="FJ298" s="32"/>
      <c r="FK298" s="115"/>
    </row>
    <row r="299" spans="9:167" ht="13.5" thickBot="1" x14ac:dyDescent="0.25">
      <c r="I299" s="138"/>
      <c r="J299" s="143"/>
      <c r="K299" s="154"/>
      <c r="L299" s="154"/>
      <c r="M299" s="154"/>
      <c r="N299" s="154"/>
      <c r="O299" s="154"/>
      <c r="P299" s="154"/>
      <c r="Q299" s="154"/>
      <c r="R299" s="154"/>
      <c r="S299" s="154"/>
      <c r="T299" s="154"/>
      <c r="U299" s="154"/>
      <c r="V299" s="154"/>
      <c r="W299" s="154"/>
      <c r="X299" s="154"/>
      <c r="Y299" s="154"/>
      <c r="Z299" s="154"/>
      <c r="AA299" s="154"/>
      <c r="AB299" s="154"/>
      <c r="AC299" s="154"/>
      <c r="AD299" s="155"/>
      <c r="AE299" s="155"/>
      <c r="AF299" s="155"/>
      <c r="AG299" s="155"/>
      <c r="AH299" s="155"/>
      <c r="AI299" s="155"/>
      <c r="AJ299" s="155"/>
      <c r="AK299" s="155"/>
      <c r="AL299" s="155"/>
      <c r="AM299" s="155"/>
      <c r="AN299" s="155"/>
      <c r="AO299" s="155"/>
      <c r="AP299" s="155"/>
      <c r="AQ299" s="155"/>
      <c r="AR299" s="155"/>
      <c r="AS299" s="155"/>
      <c r="AT299" s="154"/>
      <c r="AU299" s="141"/>
      <c r="AW299" s="138"/>
      <c r="AX299" s="143"/>
      <c r="AY299" s="154"/>
      <c r="AZ299" s="154"/>
      <c r="BA299" s="154"/>
      <c r="BB299" s="154"/>
      <c r="BC299" s="154"/>
      <c r="BD299" s="154"/>
      <c r="BE299" s="154"/>
      <c r="BF299" s="154"/>
      <c r="BG299" s="154"/>
      <c r="BH299" s="154"/>
      <c r="BI299" s="154"/>
      <c r="BJ299" s="154"/>
      <c r="BK299" s="154"/>
      <c r="BL299" s="154"/>
      <c r="BM299" s="154"/>
      <c r="BN299" s="154"/>
      <c r="BO299" s="154"/>
      <c r="BP299" s="154"/>
      <c r="BQ299" s="154"/>
      <c r="BR299" s="155"/>
      <c r="BS299" s="155"/>
      <c r="BT299" s="155"/>
      <c r="BU299" s="155"/>
      <c r="BV299" s="155"/>
      <c r="BW299" s="155"/>
      <c r="BX299" s="155"/>
      <c r="BY299" s="155"/>
      <c r="BZ299" s="155"/>
      <c r="CA299" s="155"/>
      <c r="CB299" s="155"/>
      <c r="CC299" s="155"/>
      <c r="CD299" s="155"/>
      <c r="CE299" s="155"/>
      <c r="CF299" s="155"/>
      <c r="CG299" s="155"/>
      <c r="CH299" s="154"/>
      <c r="CI299" s="141"/>
      <c r="CJ299" s="144"/>
      <c r="CK299" s="138"/>
      <c r="CL299" s="143"/>
      <c r="CM299" s="154"/>
      <c r="CN299" s="154"/>
      <c r="CO299" s="154"/>
      <c r="CP299" s="154"/>
      <c r="CQ299" s="154"/>
      <c r="CR299" s="154"/>
      <c r="CS299" s="154"/>
      <c r="CT299" s="154"/>
      <c r="CU299" s="154"/>
      <c r="CV299" s="154"/>
      <c r="CW299" s="154"/>
      <c r="CX299" s="154"/>
      <c r="CY299" s="154"/>
      <c r="CZ299" s="154"/>
      <c r="DA299" s="154"/>
      <c r="DB299" s="154"/>
      <c r="DC299" s="154"/>
      <c r="DD299" s="154"/>
      <c r="DE299" s="154"/>
      <c r="DF299" s="155"/>
      <c r="DG299" s="155"/>
      <c r="DH299" s="155"/>
      <c r="DI299" s="155"/>
      <c r="DJ299" s="155"/>
      <c r="DK299" s="155"/>
      <c r="DL299" s="155"/>
      <c r="DM299" s="155"/>
      <c r="DN299" s="155"/>
      <c r="DO299" s="155"/>
      <c r="DP299" s="155"/>
      <c r="DQ299" s="155"/>
      <c r="DR299" s="155"/>
      <c r="DS299" s="155"/>
      <c r="DT299" s="155"/>
      <c r="DU299" s="155"/>
      <c r="DV299" s="154"/>
      <c r="DW299" s="141"/>
      <c r="DY299" s="138"/>
      <c r="DZ299" s="143"/>
      <c r="EA299" s="154"/>
      <c r="EB299" s="154"/>
      <c r="EC299" s="154"/>
      <c r="ED299" s="154"/>
      <c r="EE299" s="154"/>
      <c r="EF299" s="154"/>
      <c r="EG299" s="154"/>
      <c r="EH299" s="154"/>
      <c r="EI299" s="154"/>
      <c r="EJ299" s="154"/>
      <c r="EK299" s="154"/>
      <c r="EL299" s="154"/>
      <c r="EM299" s="154"/>
      <c r="EN299" s="154"/>
      <c r="EO299" s="154"/>
      <c r="EP299" s="154"/>
      <c r="EQ299" s="154"/>
      <c r="ER299" s="154"/>
      <c r="ES299" s="154"/>
      <c r="ET299" s="155"/>
      <c r="EU299" s="155"/>
      <c r="EV299" s="155"/>
      <c r="EW299" s="155"/>
      <c r="EX299" s="155"/>
      <c r="EY299" s="155"/>
      <c r="EZ299" s="155"/>
      <c r="FA299" s="155"/>
      <c r="FB299" s="155"/>
      <c r="FC299" s="155"/>
      <c r="FD299" s="155"/>
      <c r="FE299" s="155"/>
      <c r="FF299" s="155"/>
      <c r="FG299" s="155"/>
      <c r="FH299" s="155"/>
      <c r="FI299" s="155"/>
      <c r="FJ299" s="154"/>
      <c r="FK299" s="141"/>
    </row>
    <row r="300" spans="9:167" ht="14.25" thickTop="1" thickBot="1" x14ac:dyDescent="0.25">
      <c r="S300" s="25" t="s">
        <v>0</v>
      </c>
      <c r="AO300" s="33" t="s">
        <v>0</v>
      </c>
      <c r="BG300" s="25" t="s">
        <v>0</v>
      </c>
      <c r="CC300" s="33" t="s">
        <v>0</v>
      </c>
      <c r="CJ300" s="144"/>
      <c r="CU300" s="25" t="s">
        <v>0</v>
      </c>
      <c r="DQ300" s="33" t="s">
        <v>0</v>
      </c>
      <c r="EI300" s="25" t="s">
        <v>0</v>
      </c>
      <c r="FE300" s="33" t="s">
        <v>0</v>
      </c>
    </row>
    <row r="301" spans="9:167" ht="14.25" thickTop="1" thickBot="1" x14ac:dyDescent="0.25">
      <c r="I301" s="38" t="s">
        <v>0</v>
      </c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40"/>
      <c r="AE301" s="40"/>
      <c r="AF301" s="40"/>
      <c r="AG301" s="40"/>
      <c r="AH301" s="40"/>
      <c r="AI301" s="40"/>
      <c r="AJ301" s="40"/>
      <c r="AK301" s="40"/>
      <c r="AL301" s="40"/>
      <c r="AM301" s="40"/>
      <c r="AN301" s="40"/>
      <c r="AO301" s="40"/>
      <c r="AP301" s="40"/>
      <c r="AQ301" s="40"/>
      <c r="AR301" s="40"/>
      <c r="AS301" s="40"/>
      <c r="AT301" s="39"/>
      <c r="AU301" s="41"/>
      <c r="AW301" s="38" t="s">
        <v>0</v>
      </c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  <c r="BN301" s="39"/>
      <c r="BO301" s="39"/>
      <c r="BP301" s="39"/>
      <c r="BQ301" s="39"/>
      <c r="BR301" s="40"/>
      <c r="BS301" s="40"/>
      <c r="BT301" s="40"/>
      <c r="BU301" s="40"/>
      <c r="BV301" s="40"/>
      <c r="BW301" s="40"/>
      <c r="BX301" s="40"/>
      <c r="BY301" s="40"/>
      <c r="BZ301" s="40"/>
      <c r="CA301" s="40"/>
      <c r="CB301" s="40"/>
      <c r="CC301" s="40"/>
      <c r="CD301" s="40"/>
      <c r="CE301" s="40"/>
      <c r="CF301" s="40"/>
      <c r="CG301" s="40"/>
      <c r="CH301" s="39"/>
      <c r="CI301" s="41"/>
      <c r="CJ301" s="144"/>
      <c r="CK301" s="38" t="s">
        <v>0</v>
      </c>
      <c r="CL301" s="39"/>
      <c r="CM301" s="39"/>
      <c r="CN301" s="39"/>
      <c r="CO301" s="39"/>
      <c r="CP301" s="39"/>
      <c r="CQ301" s="39"/>
      <c r="CR301" s="39"/>
      <c r="CS301" s="39"/>
      <c r="CT301" s="39"/>
      <c r="CU301" s="39"/>
      <c r="CV301" s="39"/>
      <c r="CW301" s="39"/>
      <c r="CX301" s="39"/>
      <c r="CY301" s="39"/>
      <c r="CZ301" s="39"/>
      <c r="DA301" s="39"/>
      <c r="DB301" s="39"/>
      <c r="DC301" s="39"/>
      <c r="DD301" s="39"/>
      <c r="DE301" s="39"/>
      <c r="DF301" s="40"/>
      <c r="DG301" s="40"/>
      <c r="DH301" s="40"/>
      <c r="DI301" s="40"/>
      <c r="DJ301" s="40"/>
      <c r="DK301" s="40"/>
      <c r="DL301" s="40"/>
      <c r="DM301" s="40"/>
      <c r="DN301" s="40"/>
      <c r="DO301" s="40"/>
      <c r="DP301" s="40"/>
      <c r="DQ301" s="40"/>
      <c r="DR301" s="40"/>
      <c r="DS301" s="40"/>
      <c r="DT301" s="40"/>
      <c r="DU301" s="40"/>
      <c r="DV301" s="39"/>
      <c r="DW301" s="41"/>
      <c r="DY301" s="38" t="s">
        <v>0</v>
      </c>
      <c r="DZ301" s="39"/>
      <c r="EA301" s="39"/>
      <c r="EB301" s="39"/>
      <c r="EC301" s="39"/>
      <c r="ED301" s="39"/>
      <c r="EE301" s="39"/>
      <c r="EF301" s="39"/>
      <c r="EG301" s="39"/>
      <c r="EH301" s="39"/>
      <c r="EI301" s="39"/>
      <c r="EJ301" s="39"/>
      <c r="EK301" s="39"/>
      <c r="EL301" s="39"/>
      <c r="EM301" s="39"/>
      <c r="EN301" s="39"/>
      <c r="EO301" s="39"/>
      <c r="EP301" s="39"/>
      <c r="EQ301" s="39"/>
      <c r="ER301" s="39"/>
      <c r="ES301" s="39"/>
      <c r="ET301" s="40"/>
      <c r="EU301" s="40"/>
      <c r="EV301" s="40"/>
      <c r="EW301" s="40"/>
      <c r="EX301" s="40"/>
      <c r="EY301" s="40"/>
      <c r="EZ301" s="40"/>
      <c r="FA301" s="40"/>
      <c r="FB301" s="40"/>
      <c r="FC301" s="40"/>
      <c r="FD301" s="40"/>
      <c r="FE301" s="40"/>
      <c r="FF301" s="40"/>
      <c r="FG301" s="40"/>
      <c r="FH301" s="40"/>
      <c r="FI301" s="40"/>
      <c r="FJ301" s="39"/>
      <c r="FK301" s="41"/>
    </row>
    <row r="302" spans="9:167" ht="13.5" thickBot="1" x14ac:dyDescent="0.25">
      <c r="I302" s="109"/>
      <c r="J302" s="45" t="s">
        <v>0</v>
      </c>
      <c r="K302" s="46" t="s">
        <v>0</v>
      </c>
      <c r="L302" s="46"/>
      <c r="M302" s="46"/>
      <c r="N302" s="46"/>
      <c r="O302" s="46"/>
      <c r="P302" s="46"/>
      <c r="Q302" s="46"/>
      <c r="R302" s="46"/>
      <c r="S302" s="47" t="s">
        <v>858</v>
      </c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8"/>
      <c r="AE302" s="48"/>
      <c r="AF302" s="48"/>
      <c r="AG302" s="48"/>
      <c r="AH302" s="48"/>
      <c r="AI302" s="48"/>
      <c r="AJ302" s="48"/>
      <c r="AK302" s="48"/>
      <c r="AL302" s="49" t="s">
        <v>303</v>
      </c>
      <c r="AM302" s="48"/>
      <c r="AN302" s="48"/>
      <c r="AO302" s="48"/>
      <c r="AP302" s="48"/>
      <c r="AQ302" s="48"/>
      <c r="AR302" s="48"/>
      <c r="AS302" s="48"/>
      <c r="AT302" s="50"/>
      <c r="AU302" s="51"/>
      <c r="AW302" s="109"/>
      <c r="AX302" s="45" t="s">
        <v>0</v>
      </c>
      <c r="AY302" s="46" t="s">
        <v>0</v>
      </c>
      <c r="AZ302" s="46"/>
      <c r="BA302" s="46"/>
      <c r="BB302" s="46"/>
      <c r="BC302" s="46"/>
      <c r="BD302" s="46"/>
      <c r="BE302" s="46"/>
      <c r="BF302" s="46"/>
      <c r="BG302" s="47" t="s">
        <v>954</v>
      </c>
      <c r="BH302" s="46"/>
      <c r="BI302" s="46"/>
      <c r="BJ302" s="46"/>
      <c r="BK302" s="46"/>
      <c r="BL302" s="46"/>
      <c r="BM302" s="46"/>
      <c r="BN302" s="46"/>
      <c r="BO302" s="46"/>
      <c r="BP302" s="46"/>
      <c r="BQ302" s="46"/>
      <c r="BR302" s="48"/>
      <c r="BS302" s="48"/>
      <c r="BT302" s="48"/>
      <c r="BU302" s="48"/>
      <c r="BV302" s="48"/>
      <c r="BW302" s="48"/>
      <c r="BX302" s="48"/>
      <c r="BY302" s="48"/>
      <c r="BZ302" s="49" t="s">
        <v>303</v>
      </c>
      <c r="CA302" s="48"/>
      <c r="CB302" s="48"/>
      <c r="CC302" s="48"/>
      <c r="CD302" s="48"/>
      <c r="CE302" s="48"/>
      <c r="CF302" s="48"/>
      <c r="CG302" s="48"/>
      <c r="CH302" s="50"/>
      <c r="CI302" s="51"/>
      <c r="CJ302" s="144"/>
      <c r="CK302" s="109"/>
      <c r="CL302" s="45" t="s">
        <v>0</v>
      </c>
      <c r="CM302" s="46" t="s">
        <v>0</v>
      </c>
      <c r="CN302" s="46"/>
      <c r="CO302" s="46"/>
      <c r="CP302" s="46"/>
      <c r="CQ302" s="46"/>
      <c r="CR302" s="46"/>
      <c r="CS302" s="46"/>
      <c r="CT302" s="46"/>
      <c r="CU302" s="47" t="s">
        <v>970</v>
      </c>
      <c r="CV302" s="46"/>
      <c r="CW302" s="46"/>
      <c r="CX302" s="46"/>
      <c r="CY302" s="46"/>
      <c r="CZ302" s="46"/>
      <c r="DA302" s="46"/>
      <c r="DB302" s="46"/>
      <c r="DC302" s="46"/>
      <c r="DD302" s="46"/>
      <c r="DE302" s="46"/>
      <c r="DF302" s="48"/>
      <c r="DG302" s="48"/>
      <c r="DH302" s="48"/>
      <c r="DI302" s="48"/>
      <c r="DJ302" s="48"/>
      <c r="DK302" s="48"/>
      <c r="DL302" s="48"/>
      <c r="DM302" s="48"/>
      <c r="DN302" s="49" t="s">
        <v>303</v>
      </c>
      <c r="DO302" s="48"/>
      <c r="DP302" s="48"/>
      <c r="DQ302" s="48"/>
      <c r="DR302" s="48"/>
      <c r="DS302" s="48"/>
      <c r="DT302" s="48"/>
      <c r="DU302" s="48"/>
      <c r="DV302" s="50"/>
      <c r="DW302" s="51"/>
      <c r="DY302" s="109"/>
      <c r="DZ302" s="45" t="s">
        <v>0</v>
      </c>
      <c r="EA302" s="46" t="s">
        <v>0</v>
      </c>
      <c r="EB302" s="46"/>
      <c r="EC302" s="46"/>
      <c r="ED302" s="46"/>
      <c r="EE302" s="46"/>
      <c r="EF302" s="46"/>
      <c r="EG302" s="46"/>
      <c r="EH302" s="46"/>
      <c r="EI302" s="47" t="s">
        <v>986</v>
      </c>
      <c r="EJ302" s="46"/>
      <c r="EK302" s="46"/>
      <c r="EL302" s="46"/>
      <c r="EM302" s="46"/>
      <c r="EN302" s="46"/>
      <c r="EO302" s="46"/>
      <c r="EP302" s="46"/>
      <c r="EQ302" s="46"/>
      <c r="ER302" s="46"/>
      <c r="ES302" s="46"/>
      <c r="ET302" s="48"/>
      <c r="EU302" s="48"/>
      <c r="EV302" s="48"/>
      <c r="EW302" s="48"/>
      <c r="EX302" s="48"/>
      <c r="EY302" s="48"/>
      <c r="EZ302" s="48"/>
      <c r="FA302" s="48"/>
      <c r="FB302" s="49" t="s">
        <v>303</v>
      </c>
      <c r="FC302" s="48"/>
      <c r="FD302" s="48"/>
      <c r="FE302" s="48"/>
      <c r="FF302" s="48"/>
      <c r="FG302" s="48"/>
      <c r="FH302" s="48"/>
      <c r="FI302" s="48"/>
      <c r="FJ302" s="50"/>
      <c r="FK302" s="51"/>
    </row>
    <row r="303" spans="9:167" x14ac:dyDescent="0.2">
      <c r="I303" s="109"/>
      <c r="J303" s="58"/>
      <c r="K303" s="1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2"/>
      <c r="AA303" s="171">
        <f>K303^3+L303^3+M303^3+N303^3+O303^3+P303^3+Q303^3+R303^3+K304^3+L304^3+M304^3+N304^3+O304^3+P304^3+Q304^3+R304^3</f>
        <v>0</v>
      </c>
      <c r="AB303" s="167">
        <f>SUMSQ(K303:Z303)</f>
        <v>0</v>
      </c>
      <c r="AC303" s="61"/>
      <c r="AD303" s="68"/>
      <c r="AE303" s="69"/>
      <c r="AF303" s="69"/>
      <c r="AG303" s="69"/>
      <c r="AH303" s="70"/>
      <c r="AI303" s="70"/>
      <c r="AJ303" s="70"/>
      <c r="AK303" s="70"/>
      <c r="AL303" s="69"/>
      <c r="AM303" s="69"/>
      <c r="AN303" s="69"/>
      <c r="AO303" s="69"/>
      <c r="AP303" s="70"/>
      <c r="AQ303" s="70"/>
      <c r="AR303" s="70"/>
      <c r="AS303" s="71"/>
      <c r="AT303" s="66"/>
      <c r="AU303" s="51"/>
      <c r="AW303" s="109"/>
      <c r="AX303" s="58"/>
      <c r="AY303" s="1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2"/>
      <c r="BO303" s="171">
        <f>AY303^3+AZ303^3+BA303^3+BB303^3+BC303^3+BD303^3+BE303^3+BF303^3+AY304^3+AZ304^3+BA304^3+BB304^3+BC304^3+BD304^3+BE304^3+BF304^3</f>
        <v>0</v>
      </c>
      <c r="BP303" s="167">
        <f>SUMSQ(AY303:BN303)</f>
        <v>0</v>
      </c>
      <c r="BQ303" s="61"/>
      <c r="BR303" s="68"/>
      <c r="BS303" s="69"/>
      <c r="BT303" s="69"/>
      <c r="BU303" s="69"/>
      <c r="BV303" s="69"/>
      <c r="BW303" s="69"/>
      <c r="BX303" s="69"/>
      <c r="BY303" s="69"/>
      <c r="BZ303" s="70"/>
      <c r="CA303" s="70"/>
      <c r="CB303" s="70"/>
      <c r="CC303" s="70"/>
      <c r="CD303" s="70"/>
      <c r="CE303" s="70"/>
      <c r="CF303" s="70"/>
      <c r="CG303" s="71"/>
      <c r="CH303" s="66"/>
      <c r="CI303" s="51"/>
      <c r="CJ303" s="144"/>
      <c r="CK303" s="109"/>
      <c r="CL303" s="58"/>
      <c r="CM303" s="1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2"/>
      <c r="DC303" s="171">
        <f>CM303^3+CN303^3+CO303^3+CP303^3+CQ303^3+CR303^3+CS303^3+CT303^3+CM304^3+CN304^3+CO304^3+CP304^3+CQ304^3+CR304^3+CS304^3+CT304^3</f>
        <v>0</v>
      </c>
      <c r="DD303" s="167">
        <f>SUMSQ(CM303:DB303)</f>
        <v>0</v>
      </c>
      <c r="DE303" s="61"/>
      <c r="DF303" s="68"/>
      <c r="DG303" s="69"/>
      <c r="DH303" s="70"/>
      <c r="DI303" s="70"/>
      <c r="DJ303" s="69"/>
      <c r="DK303" s="69"/>
      <c r="DL303" s="70"/>
      <c r="DM303" s="70"/>
      <c r="DN303" s="69"/>
      <c r="DO303" s="69"/>
      <c r="DP303" s="70"/>
      <c r="DQ303" s="70"/>
      <c r="DR303" s="69"/>
      <c r="DS303" s="69"/>
      <c r="DT303" s="70"/>
      <c r="DU303" s="71"/>
      <c r="DV303" s="66"/>
      <c r="DW303" s="51"/>
      <c r="DY303" s="109"/>
      <c r="DZ303" s="58"/>
      <c r="EA303" s="1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2"/>
      <c r="EQ303" s="171">
        <f>EA303^3+EB303^3+EC303^3+ED303^3+EE303^3+EF303^3+EG303^3+EH303^3+EA304^3+EB304^3+EC304^3+ED304^3+EE304^3+EF304^3+EG304^3+EH304^3</f>
        <v>0</v>
      </c>
      <c r="ER303" s="167">
        <f>SUMSQ(EA303:EP303)</f>
        <v>0</v>
      </c>
      <c r="ES303" s="61"/>
      <c r="ET303" s="68"/>
      <c r="EU303" s="173"/>
      <c r="EV303" s="173"/>
      <c r="EW303" s="173"/>
      <c r="EX303" s="173"/>
      <c r="EY303" s="173"/>
      <c r="EZ303" s="173"/>
      <c r="FA303" s="70"/>
      <c r="FB303" s="69"/>
      <c r="FC303" s="173"/>
      <c r="FD303" s="173"/>
      <c r="FE303" s="173"/>
      <c r="FF303" s="173"/>
      <c r="FG303" s="173"/>
      <c r="FH303" s="173"/>
      <c r="FI303" s="71"/>
      <c r="FJ303" s="66"/>
      <c r="FK303" s="51"/>
    </row>
    <row r="304" spans="9:167" x14ac:dyDescent="0.2">
      <c r="I304" s="109"/>
      <c r="J304" s="58"/>
      <c r="K304" s="3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5"/>
      <c r="AA304" s="172">
        <f>S303^3+T303^3+U303^3+V303^3+W303^3+X303^3+Y303^3+Z303^3+S304^3+T304^3+U304^3+V304^3+W304^3+X304^3+Y304^3+Z304^3</f>
        <v>0</v>
      </c>
      <c r="AB304" s="125">
        <f t="shared" ref="AB304:AB318" si="52">SUMSQ(K304:Z304)</f>
        <v>0</v>
      </c>
      <c r="AC304" s="61"/>
      <c r="AD304" s="81"/>
      <c r="AE304" s="82"/>
      <c r="AF304" s="82"/>
      <c r="AG304" s="82"/>
      <c r="AH304" s="83"/>
      <c r="AI304" s="83"/>
      <c r="AJ304" s="83"/>
      <c r="AK304" s="83"/>
      <c r="AL304" s="82"/>
      <c r="AM304" s="82"/>
      <c r="AN304" s="82"/>
      <c r="AO304" s="82"/>
      <c r="AP304" s="83"/>
      <c r="AQ304" s="83"/>
      <c r="AR304" s="83"/>
      <c r="AS304" s="84"/>
      <c r="AT304" s="66"/>
      <c r="AU304" s="51"/>
      <c r="AW304" s="109"/>
      <c r="AX304" s="58"/>
      <c r="AY304" s="3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5"/>
      <c r="BO304" s="172">
        <f>BG303^3+BH303^3+BI303^3+BJ303^3+BK303^3+BL303^3+BM303^3+BN303^3+BG304^3+BH304^3+BI304^3+BJ304^3+BK304^3+BL304^3+BM304^3+BN304^3</f>
        <v>0</v>
      </c>
      <c r="BP304" s="125">
        <f t="shared" ref="BP304:BP318" si="53">SUMSQ(AY304:BN304)</f>
        <v>0</v>
      </c>
      <c r="BQ304" s="61"/>
      <c r="BR304" s="81"/>
      <c r="BS304" s="82"/>
      <c r="BT304" s="82"/>
      <c r="BU304" s="82"/>
      <c r="BV304" s="82"/>
      <c r="BW304" s="82"/>
      <c r="BX304" s="82"/>
      <c r="BY304" s="82"/>
      <c r="BZ304" s="83"/>
      <c r="CA304" s="83"/>
      <c r="CB304" s="83"/>
      <c r="CC304" s="83"/>
      <c r="CD304" s="83"/>
      <c r="CE304" s="83"/>
      <c r="CF304" s="83"/>
      <c r="CG304" s="84"/>
      <c r="CH304" s="66"/>
      <c r="CI304" s="51"/>
      <c r="CJ304" s="144"/>
      <c r="CK304" s="109"/>
      <c r="CL304" s="58"/>
      <c r="CM304" s="3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5"/>
      <c r="DC304" s="172">
        <f>CU303^3+CV303^3+CW303^3+CX303^3+CY303^3+CZ303^3+DA303^3+DB303^3+CU304^3+CV304^3+CW304^3+CX304^3+CY304^3+CZ304^3+DA304^3+DB304^3</f>
        <v>0</v>
      </c>
      <c r="DD304" s="125">
        <f t="shared" ref="DD304:DD318" si="54">SUMSQ(CM304:DB304)</f>
        <v>0</v>
      </c>
      <c r="DE304" s="61"/>
      <c r="DF304" s="81"/>
      <c r="DG304" s="82"/>
      <c r="DH304" s="83"/>
      <c r="DI304" s="83"/>
      <c r="DJ304" s="82"/>
      <c r="DK304" s="82"/>
      <c r="DL304" s="83"/>
      <c r="DM304" s="83"/>
      <c r="DN304" s="82"/>
      <c r="DO304" s="82"/>
      <c r="DP304" s="83"/>
      <c r="DQ304" s="83"/>
      <c r="DR304" s="82"/>
      <c r="DS304" s="82"/>
      <c r="DT304" s="83"/>
      <c r="DU304" s="84"/>
      <c r="DV304" s="66"/>
      <c r="DW304" s="51"/>
      <c r="DY304" s="109"/>
      <c r="DZ304" s="58"/>
      <c r="EA304" s="3"/>
      <c r="EB304" s="4"/>
      <c r="EC304" s="4"/>
      <c r="ED304" s="4"/>
      <c r="EE304" s="4"/>
      <c r="EF304" s="4"/>
      <c r="EG304" s="4"/>
      <c r="EH304" s="4"/>
      <c r="EI304" s="4"/>
      <c r="EJ304" s="4"/>
      <c r="EK304" s="4"/>
      <c r="EL304" s="4"/>
      <c r="EM304" s="4"/>
      <c r="EN304" s="4"/>
      <c r="EO304" s="4"/>
      <c r="EP304" s="5"/>
      <c r="EQ304" s="172">
        <f>EI303^3+EJ303^3+EK303^3+EL303^3+EM303^3+EN303^3+EO303^3+EP303^3+EI304^3+EJ304^3+EK304^3+EL304^3+EM304^3+EN304^3+EO304^3+EP304^3</f>
        <v>0</v>
      </c>
      <c r="ER304" s="125">
        <f t="shared" ref="ER304:ER318" si="55">SUMSQ(EA304:EP304)</f>
        <v>0</v>
      </c>
      <c r="ES304" s="61"/>
      <c r="ET304" s="174"/>
      <c r="EU304" s="82"/>
      <c r="EV304" s="131"/>
      <c r="EW304" s="131"/>
      <c r="EX304" s="131"/>
      <c r="EY304" s="131"/>
      <c r="EZ304" s="83"/>
      <c r="FA304" s="131"/>
      <c r="FB304" s="131"/>
      <c r="FC304" s="82"/>
      <c r="FD304" s="131"/>
      <c r="FE304" s="131"/>
      <c r="FF304" s="131"/>
      <c r="FG304" s="131"/>
      <c r="FH304" s="83"/>
      <c r="FI304" s="175"/>
      <c r="FJ304" s="66"/>
      <c r="FK304" s="51"/>
    </row>
    <row r="305" spans="9:167" x14ac:dyDescent="0.2">
      <c r="I305" s="109"/>
      <c r="J305" s="58"/>
      <c r="K305" s="3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5"/>
      <c r="AA305" s="172">
        <f>K305^3+L305^3+M305^3+N305^3+O305^3+P305^3+Q305^3+R305^3+K306^3+L306^3+M306^3+N306^3+O306^3+P306^3+Q306^3+R306^3</f>
        <v>0</v>
      </c>
      <c r="AB305" s="125">
        <f t="shared" si="52"/>
        <v>0</v>
      </c>
      <c r="AC305" s="88"/>
      <c r="AD305" s="81"/>
      <c r="AE305" s="82"/>
      <c r="AF305" s="82"/>
      <c r="AG305" s="82"/>
      <c r="AH305" s="83"/>
      <c r="AI305" s="83"/>
      <c r="AJ305" s="83"/>
      <c r="AK305" s="83"/>
      <c r="AL305" s="82"/>
      <c r="AM305" s="82"/>
      <c r="AN305" s="82"/>
      <c r="AO305" s="82"/>
      <c r="AP305" s="83"/>
      <c r="AQ305" s="83"/>
      <c r="AR305" s="83"/>
      <c r="AS305" s="84"/>
      <c r="AT305" s="66"/>
      <c r="AU305" s="51"/>
      <c r="AW305" s="109"/>
      <c r="AX305" s="58"/>
      <c r="AY305" s="3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5"/>
      <c r="BO305" s="172">
        <f>AY305^3+AZ305^3+BA305^3+BB305^3+BC305^3+BD305^3+BE305^3+BF305^3+AY306^3+AZ306^3+BA306^3+BB306^3+BC306^3+BD306^3+BE306^3+BF306^3</f>
        <v>0</v>
      </c>
      <c r="BP305" s="125">
        <f t="shared" si="53"/>
        <v>0</v>
      </c>
      <c r="BQ305" s="88"/>
      <c r="BR305" s="89"/>
      <c r="BS305" s="83"/>
      <c r="BT305" s="83"/>
      <c r="BU305" s="83"/>
      <c r="BV305" s="83"/>
      <c r="BW305" s="83"/>
      <c r="BX305" s="83"/>
      <c r="BY305" s="83"/>
      <c r="BZ305" s="82"/>
      <c r="CA305" s="82"/>
      <c r="CB305" s="82"/>
      <c r="CC305" s="82"/>
      <c r="CD305" s="82"/>
      <c r="CE305" s="82"/>
      <c r="CF305" s="82"/>
      <c r="CG305" s="86"/>
      <c r="CH305" s="66"/>
      <c r="CI305" s="51"/>
      <c r="CJ305" s="144"/>
      <c r="CK305" s="109"/>
      <c r="CL305" s="58"/>
      <c r="CM305" s="3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5"/>
      <c r="DC305" s="172">
        <f>CM305^3+CN305^3+CO305^3+CP305^3+CQ305^3+CR305^3+CS305^3+CT305^3+CM306^3+CN306^3+CO306^3+CP306^3+CQ306^3+CR306^3+CS306^3+CT306^3</f>
        <v>0</v>
      </c>
      <c r="DD305" s="125">
        <f t="shared" si="54"/>
        <v>0</v>
      </c>
      <c r="DE305" s="88"/>
      <c r="DF305" s="81"/>
      <c r="DG305" s="82"/>
      <c r="DH305" s="83"/>
      <c r="DI305" s="83"/>
      <c r="DJ305" s="82"/>
      <c r="DK305" s="82"/>
      <c r="DL305" s="83"/>
      <c r="DM305" s="83"/>
      <c r="DN305" s="82"/>
      <c r="DO305" s="82"/>
      <c r="DP305" s="83"/>
      <c r="DQ305" s="83"/>
      <c r="DR305" s="82"/>
      <c r="DS305" s="82"/>
      <c r="DT305" s="83"/>
      <c r="DU305" s="84"/>
      <c r="DV305" s="66"/>
      <c r="DW305" s="51"/>
      <c r="DY305" s="109"/>
      <c r="DZ305" s="58"/>
      <c r="EA305" s="3"/>
      <c r="EB305" s="4"/>
      <c r="EC305" s="4"/>
      <c r="ED305" s="4"/>
      <c r="EE305" s="4"/>
      <c r="EF305" s="4"/>
      <c r="EG305" s="4"/>
      <c r="EH305" s="4"/>
      <c r="EI305" s="4"/>
      <c r="EJ305" s="4"/>
      <c r="EK305" s="4"/>
      <c r="EL305" s="4"/>
      <c r="EM305" s="4"/>
      <c r="EN305" s="4"/>
      <c r="EO305" s="4"/>
      <c r="EP305" s="5"/>
      <c r="EQ305" s="172">
        <f>EA305^3+EB305^3+EC305^3+ED305^3+EE305^3+EF305^3+EG305^3+EH305^3+EA306^3+EB306^3+EC306^3+ED306^3+EE306^3+EF306^3+EG306^3+EH306^3</f>
        <v>0</v>
      </c>
      <c r="ER305" s="125">
        <f t="shared" si="55"/>
        <v>0</v>
      </c>
      <c r="ES305" s="88"/>
      <c r="ET305" s="174"/>
      <c r="EU305" s="131"/>
      <c r="EV305" s="82"/>
      <c r="EW305" s="131"/>
      <c r="EX305" s="131"/>
      <c r="EY305" s="83"/>
      <c r="EZ305" s="131"/>
      <c r="FA305" s="131"/>
      <c r="FB305" s="131"/>
      <c r="FC305" s="131"/>
      <c r="FD305" s="82"/>
      <c r="FE305" s="131"/>
      <c r="FF305" s="131"/>
      <c r="FG305" s="83"/>
      <c r="FH305" s="131"/>
      <c r="FI305" s="175"/>
      <c r="FJ305" s="66"/>
      <c r="FK305" s="51"/>
    </row>
    <row r="306" spans="9:167" x14ac:dyDescent="0.2">
      <c r="I306" s="109"/>
      <c r="J306" s="58"/>
      <c r="K306" s="3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5"/>
      <c r="AA306" s="172">
        <f>S305^3+T305^3+U305^3+V305^3+W305^3+X305^3+Y305^3+Z305^3+S306^3+T306^3+U306^3+V306^3+W306^3+X306^3+Y306^3+Z306^3</f>
        <v>0</v>
      </c>
      <c r="AB306" s="125">
        <f t="shared" si="52"/>
        <v>0</v>
      </c>
      <c r="AC306" s="61"/>
      <c r="AD306" s="81"/>
      <c r="AE306" s="82"/>
      <c r="AF306" s="82"/>
      <c r="AG306" s="82"/>
      <c r="AH306" s="83"/>
      <c r="AI306" s="83"/>
      <c r="AJ306" s="83"/>
      <c r="AK306" s="83"/>
      <c r="AL306" s="82"/>
      <c r="AM306" s="82"/>
      <c r="AN306" s="82"/>
      <c r="AO306" s="82"/>
      <c r="AP306" s="83"/>
      <c r="AQ306" s="83"/>
      <c r="AR306" s="83"/>
      <c r="AS306" s="84"/>
      <c r="AT306" s="66"/>
      <c r="AU306" s="51"/>
      <c r="AW306" s="109"/>
      <c r="AX306" s="58"/>
      <c r="AY306" s="3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5"/>
      <c r="BO306" s="172">
        <f>BG305^3+BH305^3+BI305^3+BJ305^3+BK305^3+BL305^3+BM305^3+BN305^3+BG306^3+BH306^3+BI306^3+BJ306^3+BK306^3+BL306^3+BM306^3+BN306^3</f>
        <v>0</v>
      </c>
      <c r="BP306" s="125">
        <f t="shared" si="53"/>
        <v>0</v>
      </c>
      <c r="BQ306" s="61"/>
      <c r="BR306" s="89"/>
      <c r="BS306" s="83"/>
      <c r="BT306" s="83"/>
      <c r="BU306" s="83"/>
      <c r="BV306" s="83"/>
      <c r="BW306" s="83"/>
      <c r="BX306" s="83"/>
      <c r="BY306" s="83"/>
      <c r="BZ306" s="82"/>
      <c r="CA306" s="82"/>
      <c r="CB306" s="82"/>
      <c r="CC306" s="82"/>
      <c r="CD306" s="82"/>
      <c r="CE306" s="82"/>
      <c r="CF306" s="82"/>
      <c r="CG306" s="86"/>
      <c r="CH306" s="66"/>
      <c r="CI306" s="51"/>
      <c r="CJ306" s="144"/>
      <c r="CK306" s="109"/>
      <c r="CL306" s="58"/>
      <c r="CM306" s="3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5"/>
      <c r="DC306" s="172">
        <f>CU305^3+CV305^3+CW305^3+CX305^3+CY305^3+CZ305^3+DA305^3+DB305^3+CU306^3+CV306^3+CW306^3+CX306^3+CY306^3+CZ306^3+DA306^3+DB306^3</f>
        <v>0</v>
      </c>
      <c r="DD306" s="125">
        <f t="shared" si="54"/>
        <v>0</v>
      </c>
      <c r="DE306" s="61"/>
      <c r="DF306" s="81"/>
      <c r="DG306" s="82"/>
      <c r="DH306" s="83"/>
      <c r="DI306" s="83"/>
      <c r="DJ306" s="82"/>
      <c r="DK306" s="82"/>
      <c r="DL306" s="83"/>
      <c r="DM306" s="83"/>
      <c r="DN306" s="82"/>
      <c r="DO306" s="82"/>
      <c r="DP306" s="83"/>
      <c r="DQ306" s="83"/>
      <c r="DR306" s="82"/>
      <c r="DS306" s="82"/>
      <c r="DT306" s="83"/>
      <c r="DU306" s="84"/>
      <c r="DV306" s="66"/>
      <c r="DW306" s="51"/>
      <c r="DY306" s="109"/>
      <c r="DZ306" s="58"/>
      <c r="EA306" s="3"/>
      <c r="EB306" s="4"/>
      <c r="EC306" s="4"/>
      <c r="ED306" s="4"/>
      <c r="EE306" s="4"/>
      <c r="EF306" s="4"/>
      <c r="EG306" s="4"/>
      <c r="EH306" s="4"/>
      <c r="EI306" s="4"/>
      <c r="EJ306" s="4"/>
      <c r="EK306" s="4"/>
      <c r="EL306" s="4"/>
      <c r="EM306" s="4"/>
      <c r="EN306" s="4"/>
      <c r="EO306" s="4"/>
      <c r="EP306" s="5"/>
      <c r="EQ306" s="172">
        <f>EI305^3+EJ305^3+EK305^3+EL305^3+EM305^3+EN305^3+EO305^3+EP305^3+EI306^3+EJ306^3+EK306^3+EL306^3+EM306^3+EN306^3+EO306^3+EP306^3</f>
        <v>0</v>
      </c>
      <c r="ER306" s="125">
        <f t="shared" si="55"/>
        <v>0</v>
      </c>
      <c r="ES306" s="61"/>
      <c r="ET306" s="174"/>
      <c r="EU306" s="131"/>
      <c r="EV306" s="131"/>
      <c r="EW306" s="82"/>
      <c r="EX306" s="83"/>
      <c r="EY306" s="131"/>
      <c r="EZ306" s="131"/>
      <c r="FA306" s="131"/>
      <c r="FB306" s="131"/>
      <c r="FC306" s="131"/>
      <c r="FD306" s="131"/>
      <c r="FE306" s="82"/>
      <c r="FF306" s="83"/>
      <c r="FG306" s="131"/>
      <c r="FH306" s="131"/>
      <c r="FI306" s="175"/>
      <c r="FJ306" s="66"/>
      <c r="FK306" s="51"/>
    </row>
    <row r="307" spans="9:167" x14ac:dyDescent="0.2">
      <c r="I307" s="109"/>
      <c r="J307" s="58"/>
      <c r="K307" s="3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5"/>
      <c r="AA307" s="172">
        <f>K307^3+L307^3+M307^3+N307^3+O307^3+P307^3+Q307^3+R307^3+K308^3+L308^3+M308^3+N308^3+O308^3+P308^3+Q308^3+R308^3</f>
        <v>0</v>
      </c>
      <c r="AB307" s="125">
        <f t="shared" si="52"/>
        <v>0</v>
      </c>
      <c r="AC307" s="61"/>
      <c r="AD307" s="89"/>
      <c r="AE307" s="83"/>
      <c r="AF307" s="83"/>
      <c r="AG307" s="83"/>
      <c r="AH307" s="82"/>
      <c r="AI307" s="82"/>
      <c r="AJ307" s="82"/>
      <c r="AK307" s="82"/>
      <c r="AL307" s="83"/>
      <c r="AM307" s="83"/>
      <c r="AN307" s="83"/>
      <c r="AO307" s="83"/>
      <c r="AP307" s="82"/>
      <c r="AQ307" s="82"/>
      <c r="AR307" s="82"/>
      <c r="AS307" s="86"/>
      <c r="AT307" s="66"/>
      <c r="AU307" s="51"/>
      <c r="AW307" s="109"/>
      <c r="AX307" s="58"/>
      <c r="AY307" s="3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5"/>
      <c r="BO307" s="172">
        <f>AY307^3+AZ307^3+BA307^3+BB307^3+BC307^3+BD307^3+BE307^3+BF307^3+AY308^3+AZ308^3+BA308^3+BB308^3+BC308^3+BD308^3+BE308^3+BF308^3</f>
        <v>0</v>
      </c>
      <c r="BP307" s="125">
        <f t="shared" si="53"/>
        <v>0</v>
      </c>
      <c r="BQ307" s="61"/>
      <c r="BR307" s="81"/>
      <c r="BS307" s="82"/>
      <c r="BT307" s="82"/>
      <c r="BU307" s="82"/>
      <c r="BV307" s="82"/>
      <c r="BW307" s="82"/>
      <c r="BX307" s="82"/>
      <c r="BY307" s="82"/>
      <c r="BZ307" s="83"/>
      <c r="CA307" s="83"/>
      <c r="CB307" s="83"/>
      <c r="CC307" s="83"/>
      <c r="CD307" s="83"/>
      <c r="CE307" s="83"/>
      <c r="CF307" s="83"/>
      <c r="CG307" s="84"/>
      <c r="CH307" s="66"/>
      <c r="CI307" s="51"/>
      <c r="CJ307" s="144"/>
      <c r="CK307" s="109"/>
      <c r="CL307" s="58"/>
      <c r="CM307" s="3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5"/>
      <c r="DC307" s="172">
        <f>CM307^3+CN307^3+CO307^3+CP307^3+CQ307^3+CR307^3+CS307^3+CT307^3+CM308^3+CN308^3+CO308^3+CP308^3+CQ308^3+CR308^3+CS308^3+CT308^3</f>
        <v>0</v>
      </c>
      <c r="DD307" s="125">
        <f t="shared" si="54"/>
        <v>0</v>
      </c>
      <c r="DE307" s="61"/>
      <c r="DF307" s="81"/>
      <c r="DG307" s="82"/>
      <c r="DH307" s="83"/>
      <c r="DI307" s="83"/>
      <c r="DJ307" s="82"/>
      <c r="DK307" s="82"/>
      <c r="DL307" s="83"/>
      <c r="DM307" s="83"/>
      <c r="DN307" s="82"/>
      <c r="DO307" s="82"/>
      <c r="DP307" s="83"/>
      <c r="DQ307" s="83"/>
      <c r="DR307" s="82"/>
      <c r="DS307" s="82"/>
      <c r="DT307" s="83"/>
      <c r="DU307" s="84"/>
      <c r="DV307" s="66"/>
      <c r="DW307" s="51"/>
      <c r="DY307" s="109"/>
      <c r="DZ307" s="58"/>
      <c r="EA307" s="3"/>
      <c r="EB307" s="4"/>
      <c r="EC307" s="4"/>
      <c r="ED307" s="4"/>
      <c r="EE307" s="4"/>
      <c r="EF307" s="4"/>
      <c r="EG307" s="4"/>
      <c r="EH307" s="4"/>
      <c r="EI307" s="4"/>
      <c r="EJ307" s="4"/>
      <c r="EK307" s="4"/>
      <c r="EL307" s="4"/>
      <c r="EM307" s="4"/>
      <c r="EN307" s="4"/>
      <c r="EO307" s="4"/>
      <c r="EP307" s="5"/>
      <c r="EQ307" s="172">
        <f>EA307^3+EB307^3+EC307^3+ED307^3+EE307^3+EF307^3+EG307^3+EH307^3+EA308^3+EB308^3+EC308^3+ED308^3+EE308^3+EF308^3+EG308^3+EH308^3</f>
        <v>0</v>
      </c>
      <c r="ER307" s="125">
        <f t="shared" si="55"/>
        <v>0</v>
      </c>
      <c r="ES307" s="61"/>
      <c r="ET307" s="174"/>
      <c r="EU307" s="131"/>
      <c r="EV307" s="131"/>
      <c r="EW307" s="83"/>
      <c r="EX307" s="82"/>
      <c r="EY307" s="131"/>
      <c r="EZ307" s="131"/>
      <c r="FA307" s="131"/>
      <c r="FB307" s="131"/>
      <c r="FC307" s="131"/>
      <c r="FD307" s="131"/>
      <c r="FE307" s="83"/>
      <c r="FF307" s="82"/>
      <c r="FG307" s="131"/>
      <c r="FH307" s="131"/>
      <c r="FI307" s="175"/>
      <c r="FJ307" s="66"/>
      <c r="FK307" s="51"/>
    </row>
    <row r="308" spans="9:167" x14ac:dyDescent="0.2">
      <c r="I308" s="109"/>
      <c r="J308" s="58"/>
      <c r="K308" s="3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5"/>
      <c r="AA308" s="172">
        <f>S307^3+T307^3+U307^3+V307^3+W307^3+X307^3+Y307^3+Z307^3+S308^3+T308^3+U308^3+V308^3+W308^3+X308^3+Y308^3+Z308^3</f>
        <v>0</v>
      </c>
      <c r="AB308" s="125">
        <f t="shared" si="52"/>
        <v>0</v>
      </c>
      <c r="AC308" s="61"/>
      <c r="AD308" s="89"/>
      <c r="AE308" s="83"/>
      <c r="AF308" s="83"/>
      <c r="AG308" s="83"/>
      <c r="AH308" s="82"/>
      <c r="AI308" s="82"/>
      <c r="AJ308" s="82"/>
      <c r="AK308" s="82"/>
      <c r="AL308" s="83"/>
      <c r="AM308" s="83"/>
      <c r="AN308" s="83"/>
      <c r="AO308" s="83"/>
      <c r="AP308" s="82"/>
      <c r="AQ308" s="82"/>
      <c r="AR308" s="82"/>
      <c r="AS308" s="86"/>
      <c r="AT308" s="66"/>
      <c r="AU308" s="51"/>
      <c r="AW308" s="109"/>
      <c r="AX308" s="58"/>
      <c r="AY308" s="3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5"/>
      <c r="BO308" s="172">
        <f>BG307^3+BH307^3+BI307^3+BJ307^3+BK307^3+BL307^3+BM307^3+BN307^3+BG308^3+BH308^3+BI308^3+BJ308^3+BK308^3+BL308^3+BM308^3+BN308^3</f>
        <v>0</v>
      </c>
      <c r="BP308" s="125">
        <f t="shared" si="53"/>
        <v>0</v>
      </c>
      <c r="BQ308" s="61"/>
      <c r="BR308" s="81"/>
      <c r="BS308" s="82"/>
      <c r="BT308" s="82"/>
      <c r="BU308" s="82"/>
      <c r="BV308" s="82"/>
      <c r="BW308" s="82"/>
      <c r="BX308" s="82"/>
      <c r="BY308" s="82"/>
      <c r="BZ308" s="83"/>
      <c r="CA308" s="83"/>
      <c r="CB308" s="83"/>
      <c r="CC308" s="83"/>
      <c r="CD308" s="83"/>
      <c r="CE308" s="83"/>
      <c r="CF308" s="83"/>
      <c r="CG308" s="84"/>
      <c r="CH308" s="66"/>
      <c r="CI308" s="51"/>
      <c r="CJ308" s="144"/>
      <c r="CK308" s="109"/>
      <c r="CL308" s="58"/>
      <c r="CM308" s="3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5"/>
      <c r="DC308" s="172">
        <f>CU307^3+CV307^3+CW307^3+CX307^3+CY307^3+CZ307^3+DA307^3+DB307^3+CU308^3+CV308^3+CW308^3+CX308^3+CY308^3+CZ308^3+DA308^3+DB308^3</f>
        <v>0</v>
      </c>
      <c r="DD308" s="125">
        <f t="shared" si="54"/>
        <v>0</v>
      </c>
      <c r="DE308" s="61"/>
      <c r="DF308" s="81"/>
      <c r="DG308" s="82"/>
      <c r="DH308" s="83"/>
      <c r="DI308" s="83"/>
      <c r="DJ308" s="82"/>
      <c r="DK308" s="82"/>
      <c r="DL308" s="83"/>
      <c r="DM308" s="83"/>
      <c r="DN308" s="82"/>
      <c r="DO308" s="82"/>
      <c r="DP308" s="83"/>
      <c r="DQ308" s="83"/>
      <c r="DR308" s="82"/>
      <c r="DS308" s="82"/>
      <c r="DT308" s="83"/>
      <c r="DU308" s="84"/>
      <c r="DV308" s="66"/>
      <c r="DW308" s="51"/>
      <c r="DY308" s="109"/>
      <c r="DZ308" s="58"/>
      <c r="EA308" s="3"/>
      <c r="EB308" s="4"/>
      <c r="EC308" s="4"/>
      <c r="ED308" s="4"/>
      <c r="EE308" s="4"/>
      <c r="EF308" s="4"/>
      <c r="EG308" s="4"/>
      <c r="EH308" s="4"/>
      <c r="EI308" s="4"/>
      <c r="EJ308" s="4"/>
      <c r="EK308" s="4"/>
      <c r="EL308" s="4"/>
      <c r="EM308" s="4"/>
      <c r="EN308" s="4"/>
      <c r="EO308" s="4"/>
      <c r="EP308" s="5"/>
      <c r="EQ308" s="172">
        <f>EI307^3+EJ307^3+EK307^3+EL307^3+EM307^3+EN307^3+EO307^3+EP307^3+EI308^3+EJ308^3+EK308^3+EL308^3+EM308^3+EN308^3+EO308^3+EP308^3</f>
        <v>0</v>
      </c>
      <c r="ER308" s="125">
        <f t="shared" si="55"/>
        <v>0</v>
      </c>
      <c r="ES308" s="61"/>
      <c r="ET308" s="174"/>
      <c r="EU308" s="131"/>
      <c r="EV308" s="83"/>
      <c r="EW308" s="131"/>
      <c r="EX308" s="131"/>
      <c r="EY308" s="82"/>
      <c r="EZ308" s="131"/>
      <c r="FA308" s="131"/>
      <c r="FB308" s="131"/>
      <c r="FC308" s="131"/>
      <c r="FD308" s="83"/>
      <c r="FE308" s="131"/>
      <c r="FF308" s="131"/>
      <c r="FG308" s="82"/>
      <c r="FH308" s="131"/>
      <c r="FI308" s="175"/>
      <c r="FJ308" s="66"/>
      <c r="FK308" s="51"/>
    </row>
    <row r="309" spans="9:167" x14ac:dyDescent="0.2">
      <c r="I309" s="109"/>
      <c r="J309" s="58"/>
      <c r="K309" s="3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5"/>
      <c r="AA309" s="172">
        <f>K309^3+L309^3+M309^3+N309^3+O309^3+P309^3+Q309^3+R309^3+K310^3+L310^3+M310^3+N310^3+O310^3+P310^3+Q310^3+R310^3</f>
        <v>0</v>
      </c>
      <c r="AB309" s="125">
        <f t="shared" si="52"/>
        <v>0</v>
      </c>
      <c r="AC309" s="61"/>
      <c r="AD309" s="89"/>
      <c r="AE309" s="83"/>
      <c r="AF309" s="83"/>
      <c r="AG309" s="83"/>
      <c r="AH309" s="82"/>
      <c r="AI309" s="82"/>
      <c r="AJ309" s="82"/>
      <c r="AK309" s="82"/>
      <c r="AL309" s="83"/>
      <c r="AM309" s="83"/>
      <c r="AN309" s="83"/>
      <c r="AO309" s="83"/>
      <c r="AP309" s="82"/>
      <c r="AQ309" s="82"/>
      <c r="AR309" s="82"/>
      <c r="AS309" s="86"/>
      <c r="AT309" s="66"/>
      <c r="AU309" s="51"/>
      <c r="AW309" s="109"/>
      <c r="AX309" s="58"/>
      <c r="AY309" s="3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5"/>
      <c r="BO309" s="172">
        <f>AY309^3+AZ309^3+BA309^3+BB309^3+BC309^3+BD309^3+BE309^3+BF309^3+AY310^3+AZ310^3+BA310^3+BB310^3+BC310^3+BD310^3+BE310^3+BF310^3</f>
        <v>0</v>
      </c>
      <c r="BP309" s="125">
        <f t="shared" si="53"/>
        <v>0</v>
      </c>
      <c r="BQ309" s="61"/>
      <c r="BR309" s="89"/>
      <c r="BS309" s="83"/>
      <c r="BT309" s="83"/>
      <c r="BU309" s="83"/>
      <c r="BV309" s="83"/>
      <c r="BW309" s="83"/>
      <c r="BX309" s="83"/>
      <c r="BY309" s="83"/>
      <c r="BZ309" s="82"/>
      <c r="CA309" s="82"/>
      <c r="CB309" s="82"/>
      <c r="CC309" s="82"/>
      <c r="CD309" s="82"/>
      <c r="CE309" s="82"/>
      <c r="CF309" s="82"/>
      <c r="CG309" s="86"/>
      <c r="CH309" s="66"/>
      <c r="CI309" s="51"/>
      <c r="CJ309" s="144"/>
      <c r="CK309" s="109"/>
      <c r="CL309" s="58"/>
      <c r="CM309" s="3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5"/>
      <c r="DC309" s="172">
        <f>CM309^3+CN309^3+CO309^3+CP309^3+CQ309^3+CR309^3+CS309^3+CT309^3+CM310^3+CN310^3+CO310^3+CP310^3+CQ310^3+CR310^3+CS310^3+CT310^3</f>
        <v>0</v>
      </c>
      <c r="DD309" s="125">
        <f t="shared" si="54"/>
        <v>0</v>
      </c>
      <c r="DE309" s="61"/>
      <c r="DF309" s="81"/>
      <c r="DG309" s="82"/>
      <c r="DH309" s="83"/>
      <c r="DI309" s="83"/>
      <c r="DJ309" s="82"/>
      <c r="DK309" s="82"/>
      <c r="DL309" s="83"/>
      <c r="DM309" s="83"/>
      <c r="DN309" s="82"/>
      <c r="DO309" s="82"/>
      <c r="DP309" s="83"/>
      <c r="DQ309" s="83"/>
      <c r="DR309" s="82"/>
      <c r="DS309" s="82"/>
      <c r="DT309" s="83"/>
      <c r="DU309" s="84"/>
      <c r="DV309" s="66"/>
      <c r="DW309" s="51"/>
      <c r="DY309" s="109"/>
      <c r="DZ309" s="58"/>
      <c r="EA309" s="3"/>
      <c r="EB309" s="4"/>
      <c r="EC309" s="4"/>
      <c r="ED309" s="4"/>
      <c r="EE309" s="4"/>
      <c r="EF309" s="4"/>
      <c r="EG309" s="4"/>
      <c r="EH309" s="4"/>
      <c r="EI309" s="4"/>
      <c r="EJ309" s="4"/>
      <c r="EK309" s="4"/>
      <c r="EL309" s="4"/>
      <c r="EM309" s="4"/>
      <c r="EN309" s="4"/>
      <c r="EO309" s="4"/>
      <c r="EP309" s="5"/>
      <c r="EQ309" s="172">
        <f>EA309^3+EB309^3+EC309^3+ED309^3+EE309^3+EF309^3+EG309^3+EH309^3+EA310^3+EB310^3+EC310^3+ED310^3+EE310^3+EF310^3+EG310^3+EH310^3</f>
        <v>0</v>
      </c>
      <c r="ER309" s="125">
        <f t="shared" si="55"/>
        <v>0</v>
      </c>
      <c r="ES309" s="61"/>
      <c r="ET309" s="174"/>
      <c r="EU309" s="83"/>
      <c r="EV309" s="131"/>
      <c r="EW309" s="131"/>
      <c r="EX309" s="131"/>
      <c r="EY309" s="131"/>
      <c r="EZ309" s="82"/>
      <c r="FA309" s="131"/>
      <c r="FB309" s="131"/>
      <c r="FC309" s="83"/>
      <c r="FD309" s="131"/>
      <c r="FE309" s="131"/>
      <c r="FF309" s="131"/>
      <c r="FG309" s="131"/>
      <c r="FH309" s="82"/>
      <c r="FI309" s="175"/>
      <c r="FJ309" s="66"/>
      <c r="FK309" s="51"/>
    </row>
    <row r="310" spans="9:167" x14ac:dyDescent="0.2">
      <c r="I310" s="109"/>
      <c r="J310" s="58"/>
      <c r="K310" s="3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5"/>
      <c r="AA310" s="172">
        <f>S309^3+T309^3+U309^3+V309^3+W309^3+X309^3+Y309^3+Z309^3+S310^3+T310^3+U310^3+V310^3+W310^3+X310^3+Y310^3+Z310^3</f>
        <v>0</v>
      </c>
      <c r="AB310" s="125">
        <f t="shared" si="52"/>
        <v>0</v>
      </c>
      <c r="AC310" s="61"/>
      <c r="AD310" s="89"/>
      <c r="AE310" s="83"/>
      <c r="AF310" s="83"/>
      <c r="AG310" s="83"/>
      <c r="AH310" s="82"/>
      <c r="AI310" s="82"/>
      <c r="AJ310" s="82"/>
      <c r="AK310" s="82"/>
      <c r="AL310" s="83"/>
      <c r="AM310" s="83"/>
      <c r="AN310" s="83"/>
      <c r="AO310" s="83"/>
      <c r="AP310" s="82"/>
      <c r="AQ310" s="82"/>
      <c r="AR310" s="82"/>
      <c r="AS310" s="86"/>
      <c r="AT310" s="66"/>
      <c r="AU310" s="51"/>
      <c r="AW310" s="109"/>
      <c r="AX310" s="58"/>
      <c r="AY310" s="3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5"/>
      <c r="BO310" s="172">
        <f>BG309^3+BH309^3+BI309^3+BJ309^3+BK309^3+BL309^3+BM309^3+BN309^3+BG310^3+BH310^3+BI310^3+BJ310^3+BK310^3+BL310^3+BM310^3+BN310^3</f>
        <v>0</v>
      </c>
      <c r="BP310" s="125">
        <f t="shared" si="53"/>
        <v>0</v>
      </c>
      <c r="BQ310" s="61"/>
      <c r="BR310" s="89"/>
      <c r="BS310" s="83"/>
      <c r="BT310" s="83"/>
      <c r="BU310" s="83"/>
      <c r="BV310" s="83"/>
      <c r="BW310" s="83"/>
      <c r="BX310" s="83"/>
      <c r="BY310" s="83"/>
      <c r="BZ310" s="82"/>
      <c r="CA310" s="82"/>
      <c r="CB310" s="82"/>
      <c r="CC310" s="82"/>
      <c r="CD310" s="82"/>
      <c r="CE310" s="82"/>
      <c r="CF310" s="82"/>
      <c r="CG310" s="86"/>
      <c r="CH310" s="66"/>
      <c r="CI310" s="51"/>
      <c r="CJ310" s="144"/>
      <c r="CK310" s="109"/>
      <c r="CL310" s="58"/>
      <c r="CM310" s="3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5"/>
      <c r="DC310" s="172">
        <f>CU309^3+CV309^3+CW309^3+CX309^3+CY309^3+CZ309^3+DA309^3+DB309^3+CU310^3+CV310^3+CW310^3+CX310^3+CY310^3+CZ310^3+DA310^3+DB310^3</f>
        <v>0</v>
      </c>
      <c r="DD310" s="125">
        <f t="shared" si="54"/>
        <v>0</v>
      </c>
      <c r="DE310" s="61"/>
      <c r="DF310" s="81"/>
      <c r="DG310" s="82"/>
      <c r="DH310" s="83"/>
      <c r="DI310" s="83"/>
      <c r="DJ310" s="82"/>
      <c r="DK310" s="82"/>
      <c r="DL310" s="83"/>
      <c r="DM310" s="83"/>
      <c r="DN310" s="82"/>
      <c r="DO310" s="82"/>
      <c r="DP310" s="83"/>
      <c r="DQ310" s="83"/>
      <c r="DR310" s="82"/>
      <c r="DS310" s="82"/>
      <c r="DT310" s="83"/>
      <c r="DU310" s="84"/>
      <c r="DV310" s="66"/>
      <c r="DW310" s="51"/>
      <c r="DY310" s="109"/>
      <c r="DZ310" s="58"/>
      <c r="EA310" s="3"/>
      <c r="EB310" s="4"/>
      <c r="EC310" s="4"/>
      <c r="ED310" s="4"/>
      <c r="EE310" s="4"/>
      <c r="EF310" s="4"/>
      <c r="EG310" s="4"/>
      <c r="EH310" s="4"/>
      <c r="EI310" s="4"/>
      <c r="EJ310" s="4"/>
      <c r="EK310" s="4"/>
      <c r="EL310" s="4"/>
      <c r="EM310" s="4"/>
      <c r="EN310" s="4"/>
      <c r="EO310" s="4"/>
      <c r="EP310" s="5"/>
      <c r="EQ310" s="172">
        <f>EI309^3+EJ309^3+EK309^3+EL309^3+EM309^3+EN309^3+EO309^3+EP309^3+EI310^3+EJ310^3+EK310^3+EL310^3+EM310^3+EN310^3+EO310^3+EP310^3</f>
        <v>0</v>
      </c>
      <c r="ER310" s="125">
        <f t="shared" si="55"/>
        <v>0</v>
      </c>
      <c r="ES310" s="61"/>
      <c r="ET310" s="89"/>
      <c r="EU310" s="131"/>
      <c r="EV310" s="131"/>
      <c r="EW310" s="131"/>
      <c r="EX310" s="131"/>
      <c r="EY310" s="131"/>
      <c r="EZ310" s="131"/>
      <c r="FA310" s="82"/>
      <c r="FB310" s="83"/>
      <c r="FC310" s="131"/>
      <c r="FD310" s="131"/>
      <c r="FE310" s="131"/>
      <c r="FF310" s="131"/>
      <c r="FG310" s="131"/>
      <c r="FH310" s="131"/>
      <c r="FI310" s="86"/>
      <c r="FJ310" s="66"/>
      <c r="FK310" s="51"/>
    </row>
    <row r="311" spans="9:167" x14ac:dyDescent="0.2">
      <c r="I311" s="109"/>
      <c r="J311" s="58"/>
      <c r="K311" s="3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5"/>
      <c r="AA311" s="172">
        <f>K311^3+L311^3+M311^3+N311^3+O311^3+P311^3+Q311^3+R311^3+K312^3+L312^3+M312^3+N312^3+O312^3+P312^3+Q312^3+R312^3</f>
        <v>0</v>
      </c>
      <c r="AB311" s="125">
        <f t="shared" si="52"/>
        <v>0</v>
      </c>
      <c r="AC311" s="95"/>
      <c r="AD311" s="81"/>
      <c r="AE311" s="82"/>
      <c r="AF311" s="82"/>
      <c r="AG311" s="82"/>
      <c r="AH311" s="83"/>
      <c r="AI311" s="83"/>
      <c r="AJ311" s="83"/>
      <c r="AK311" s="83"/>
      <c r="AL311" s="82"/>
      <c r="AM311" s="82"/>
      <c r="AN311" s="82"/>
      <c r="AO311" s="82"/>
      <c r="AP311" s="83"/>
      <c r="AQ311" s="83"/>
      <c r="AR311" s="83"/>
      <c r="AS311" s="84"/>
      <c r="AT311" s="66"/>
      <c r="AU311" s="51"/>
      <c r="AW311" s="109"/>
      <c r="AX311" s="58"/>
      <c r="AY311" s="3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5"/>
      <c r="BO311" s="172">
        <f>AY311^3+AZ311^3+BA311^3+BB311^3+BC311^3+BD311^3+BE311^3+BF311^3+AY312^3+AZ312^3+BA312^3+BB312^3+BC312^3+BD312^3+BE312^3+BF312^3</f>
        <v>0</v>
      </c>
      <c r="BP311" s="125">
        <f t="shared" si="53"/>
        <v>0</v>
      </c>
      <c r="BQ311" s="95"/>
      <c r="BR311" s="81"/>
      <c r="BS311" s="82"/>
      <c r="BT311" s="82"/>
      <c r="BU311" s="82"/>
      <c r="BV311" s="82"/>
      <c r="BW311" s="82"/>
      <c r="BX311" s="82"/>
      <c r="BY311" s="82"/>
      <c r="BZ311" s="83"/>
      <c r="CA311" s="83"/>
      <c r="CB311" s="83"/>
      <c r="CC311" s="83"/>
      <c r="CD311" s="83"/>
      <c r="CE311" s="83"/>
      <c r="CF311" s="83"/>
      <c r="CG311" s="84"/>
      <c r="CH311" s="66"/>
      <c r="CI311" s="51"/>
      <c r="CJ311" s="144"/>
      <c r="CK311" s="109"/>
      <c r="CL311" s="58"/>
      <c r="CM311" s="3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4"/>
      <c r="DB311" s="5"/>
      <c r="DC311" s="172">
        <f>CM311^3+CN311^3+CO311^3+CP311^3+CQ311^3+CR311^3+CS311^3+CT311^3+CM312^3+CN312^3+CO312^3+CP312^3+CQ312^3+CR312^3+CS312^3+CT312^3</f>
        <v>0</v>
      </c>
      <c r="DD311" s="125">
        <f t="shared" si="54"/>
        <v>0</v>
      </c>
      <c r="DE311" s="95"/>
      <c r="DF311" s="89"/>
      <c r="DG311" s="83"/>
      <c r="DH311" s="82"/>
      <c r="DI311" s="82"/>
      <c r="DJ311" s="83"/>
      <c r="DK311" s="83"/>
      <c r="DL311" s="82"/>
      <c r="DM311" s="82"/>
      <c r="DN311" s="83"/>
      <c r="DO311" s="83"/>
      <c r="DP311" s="82"/>
      <c r="DQ311" s="82"/>
      <c r="DR311" s="83"/>
      <c r="DS311" s="83"/>
      <c r="DT311" s="82"/>
      <c r="DU311" s="86"/>
      <c r="DV311" s="66"/>
      <c r="DW311" s="51"/>
      <c r="DY311" s="109"/>
      <c r="DZ311" s="58"/>
      <c r="EA311" s="3"/>
      <c r="EB311" s="4"/>
      <c r="EC311" s="4"/>
      <c r="ED311" s="4"/>
      <c r="EE311" s="4"/>
      <c r="EF311" s="4"/>
      <c r="EG311" s="4"/>
      <c r="EH311" s="4"/>
      <c r="EI311" s="4"/>
      <c r="EJ311" s="4"/>
      <c r="EK311" s="4"/>
      <c r="EL311" s="4"/>
      <c r="EM311" s="4"/>
      <c r="EN311" s="4"/>
      <c r="EO311" s="4"/>
      <c r="EP311" s="5"/>
      <c r="EQ311" s="172">
        <f>EA311^3+EB311^3+EC311^3+ED311^3+EE311^3+EF311^3+EG311^3+EH311^3+EA312^3+EB312^3+EC312^3+ED312^3+EE312^3+EF312^3+EG312^3+EH312^3</f>
        <v>0</v>
      </c>
      <c r="ER311" s="125">
        <f t="shared" si="55"/>
        <v>0</v>
      </c>
      <c r="ES311" s="95"/>
      <c r="ET311" s="81"/>
      <c r="EU311" s="131"/>
      <c r="EV311" s="131"/>
      <c r="EW311" s="131"/>
      <c r="EX311" s="131"/>
      <c r="EY311" s="131"/>
      <c r="EZ311" s="131"/>
      <c r="FA311" s="83"/>
      <c r="FB311" s="82"/>
      <c r="FC311" s="131"/>
      <c r="FD311" s="131"/>
      <c r="FE311" s="131"/>
      <c r="FF311" s="131"/>
      <c r="FG311" s="131"/>
      <c r="FH311" s="131"/>
      <c r="FI311" s="84"/>
      <c r="FJ311" s="66"/>
      <c r="FK311" s="51"/>
    </row>
    <row r="312" spans="9:167" x14ac:dyDescent="0.2">
      <c r="I312" s="109"/>
      <c r="J312" s="58"/>
      <c r="K312" s="3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5"/>
      <c r="AA312" s="172">
        <f>S311^3+T311^3+U311^3+V311^3+W311^3+X311^3+Y311^3+Z311^3+S312^3+T312^3+U312^3+V312^3+W312^3+X312^3+Y312^3+Z312^3</f>
        <v>0</v>
      </c>
      <c r="AB312" s="125">
        <f t="shared" si="52"/>
        <v>0</v>
      </c>
      <c r="AC312" s="61"/>
      <c r="AD312" s="81"/>
      <c r="AE312" s="82"/>
      <c r="AF312" s="82"/>
      <c r="AG312" s="82"/>
      <c r="AH312" s="83"/>
      <c r="AI312" s="83"/>
      <c r="AJ312" s="83"/>
      <c r="AK312" s="83"/>
      <c r="AL312" s="82"/>
      <c r="AM312" s="82"/>
      <c r="AN312" s="82"/>
      <c r="AO312" s="82"/>
      <c r="AP312" s="83"/>
      <c r="AQ312" s="83"/>
      <c r="AR312" s="83"/>
      <c r="AS312" s="84"/>
      <c r="AT312" s="66"/>
      <c r="AU312" s="51"/>
      <c r="AW312" s="109"/>
      <c r="AX312" s="58"/>
      <c r="AY312" s="3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5"/>
      <c r="BO312" s="172">
        <f>BG311^3+BH311^3+BI311^3+BJ311^3+BK311^3+BL311^3+BM311^3+BN311^3+BG312^3+BH312^3+BI312^3+BJ312^3+BK312^3+BL312^3+BM312^3+BN312^3</f>
        <v>0</v>
      </c>
      <c r="BP312" s="125">
        <f t="shared" si="53"/>
        <v>0</v>
      </c>
      <c r="BQ312" s="61"/>
      <c r="BR312" s="81"/>
      <c r="BS312" s="82"/>
      <c r="BT312" s="82"/>
      <c r="BU312" s="82"/>
      <c r="BV312" s="82"/>
      <c r="BW312" s="82"/>
      <c r="BX312" s="82"/>
      <c r="BY312" s="82"/>
      <c r="BZ312" s="83"/>
      <c r="CA312" s="83"/>
      <c r="CB312" s="83"/>
      <c r="CC312" s="83"/>
      <c r="CD312" s="83"/>
      <c r="CE312" s="83"/>
      <c r="CF312" s="83"/>
      <c r="CG312" s="84"/>
      <c r="CH312" s="66"/>
      <c r="CI312" s="51"/>
      <c r="CJ312" s="144"/>
      <c r="CK312" s="109"/>
      <c r="CL312" s="58"/>
      <c r="CM312" s="3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5"/>
      <c r="DC312" s="172">
        <f>CU311^3+CV311^3+CW311^3+CX311^3+CY311^3+CZ311^3+DA311^3+DB311^3+CU312^3+CV312^3+CW312^3+CX312^3+CY312^3+CZ312^3+DA312^3+DB312^3</f>
        <v>0</v>
      </c>
      <c r="DD312" s="125">
        <f t="shared" si="54"/>
        <v>0</v>
      </c>
      <c r="DE312" s="61"/>
      <c r="DF312" s="89"/>
      <c r="DG312" s="83"/>
      <c r="DH312" s="82"/>
      <c r="DI312" s="82"/>
      <c r="DJ312" s="83"/>
      <c r="DK312" s="83"/>
      <c r="DL312" s="82"/>
      <c r="DM312" s="82"/>
      <c r="DN312" s="83"/>
      <c r="DO312" s="83"/>
      <c r="DP312" s="82"/>
      <c r="DQ312" s="82"/>
      <c r="DR312" s="83"/>
      <c r="DS312" s="83"/>
      <c r="DT312" s="82"/>
      <c r="DU312" s="86"/>
      <c r="DV312" s="66"/>
      <c r="DW312" s="51"/>
      <c r="DY312" s="109"/>
      <c r="DZ312" s="58"/>
      <c r="EA312" s="3"/>
      <c r="EB312" s="4"/>
      <c r="EC312" s="4"/>
      <c r="ED312" s="4"/>
      <c r="EE312" s="4"/>
      <c r="EF312" s="4"/>
      <c r="EG312" s="4"/>
      <c r="EH312" s="4"/>
      <c r="EI312" s="4"/>
      <c r="EJ312" s="4"/>
      <c r="EK312" s="4"/>
      <c r="EL312" s="4"/>
      <c r="EM312" s="4"/>
      <c r="EN312" s="4"/>
      <c r="EO312" s="4"/>
      <c r="EP312" s="5"/>
      <c r="EQ312" s="172">
        <f>EI311^3+EJ311^3+EK311^3+EL311^3+EM311^3+EN311^3+EO311^3+EP311^3+EI312^3+EJ312^3+EK312^3+EL312^3+EM312^3+EN312^3+EO312^3+EP312^3</f>
        <v>0</v>
      </c>
      <c r="ER312" s="125">
        <f t="shared" si="55"/>
        <v>0</v>
      </c>
      <c r="ES312" s="61"/>
      <c r="ET312" s="174"/>
      <c r="EU312" s="82"/>
      <c r="EV312" s="131"/>
      <c r="EW312" s="131"/>
      <c r="EX312" s="131"/>
      <c r="EY312" s="131"/>
      <c r="EZ312" s="83"/>
      <c r="FA312" s="131"/>
      <c r="FB312" s="131"/>
      <c r="FC312" s="82"/>
      <c r="FD312" s="131"/>
      <c r="FE312" s="131"/>
      <c r="FF312" s="131"/>
      <c r="FG312" s="131"/>
      <c r="FH312" s="83"/>
      <c r="FI312" s="175"/>
      <c r="FJ312" s="66"/>
      <c r="FK312" s="51"/>
    </row>
    <row r="313" spans="9:167" x14ac:dyDescent="0.2">
      <c r="I313" s="109"/>
      <c r="J313" s="58"/>
      <c r="K313" s="3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5"/>
      <c r="AA313" s="172">
        <f>K313^3+L313^3+M313^3+N313^3+O313^3+P313^3+Q313^3+R313^3+K314^3+L314^3+M314^3+N314^3+O314^3+P314^3+Q314^3+R314^3</f>
        <v>0</v>
      </c>
      <c r="AB313" s="125">
        <f t="shared" si="52"/>
        <v>0</v>
      </c>
      <c r="AC313" s="61"/>
      <c r="AD313" s="81"/>
      <c r="AE313" s="82"/>
      <c r="AF313" s="82"/>
      <c r="AG313" s="82"/>
      <c r="AH313" s="83"/>
      <c r="AI313" s="83"/>
      <c r="AJ313" s="83"/>
      <c r="AK313" s="83"/>
      <c r="AL313" s="82"/>
      <c r="AM313" s="82"/>
      <c r="AN313" s="82"/>
      <c r="AO313" s="82"/>
      <c r="AP313" s="83"/>
      <c r="AQ313" s="83"/>
      <c r="AR313" s="83"/>
      <c r="AS313" s="84"/>
      <c r="AT313" s="66"/>
      <c r="AU313" s="51"/>
      <c r="AW313" s="109"/>
      <c r="AX313" s="58"/>
      <c r="AY313" s="3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5"/>
      <c r="BO313" s="172">
        <f>AY313^3+AZ313^3+BA313^3+BB313^3+BC313^3+BD313^3+BE313^3+BF313^3+AY314^3+AZ314^3+BA314^3+BB314^3+BC314^3+BD314^3+BE314^3+BF314^3</f>
        <v>0</v>
      </c>
      <c r="BP313" s="125">
        <f t="shared" si="53"/>
        <v>0</v>
      </c>
      <c r="BQ313" s="61"/>
      <c r="BR313" s="89"/>
      <c r="BS313" s="83"/>
      <c r="BT313" s="83"/>
      <c r="BU313" s="83"/>
      <c r="BV313" s="83"/>
      <c r="BW313" s="83"/>
      <c r="BX313" s="83"/>
      <c r="BY313" s="83"/>
      <c r="BZ313" s="82"/>
      <c r="CA313" s="82"/>
      <c r="CB313" s="82"/>
      <c r="CC313" s="82"/>
      <c r="CD313" s="82"/>
      <c r="CE313" s="82"/>
      <c r="CF313" s="82"/>
      <c r="CG313" s="86"/>
      <c r="CH313" s="66"/>
      <c r="CI313" s="51"/>
      <c r="CJ313" s="144"/>
      <c r="CK313" s="109"/>
      <c r="CL313" s="58"/>
      <c r="CM313" s="3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5"/>
      <c r="DC313" s="172">
        <f>CM313^3+CN313^3+CO313^3+CP313^3+CQ313^3+CR313^3+CS313^3+CT313^3+CM314^3+CN314^3+CO314^3+CP314^3+CQ314^3+CR314^3+CS314^3+CT314^3</f>
        <v>0</v>
      </c>
      <c r="DD313" s="125">
        <f t="shared" si="54"/>
        <v>0</v>
      </c>
      <c r="DE313" s="61"/>
      <c r="DF313" s="89"/>
      <c r="DG313" s="83"/>
      <c r="DH313" s="82"/>
      <c r="DI313" s="82"/>
      <c r="DJ313" s="83"/>
      <c r="DK313" s="83"/>
      <c r="DL313" s="82"/>
      <c r="DM313" s="82"/>
      <c r="DN313" s="83"/>
      <c r="DO313" s="83"/>
      <c r="DP313" s="82"/>
      <c r="DQ313" s="82"/>
      <c r="DR313" s="83"/>
      <c r="DS313" s="83"/>
      <c r="DT313" s="82"/>
      <c r="DU313" s="86"/>
      <c r="DV313" s="66"/>
      <c r="DW313" s="51"/>
      <c r="DY313" s="109"/>
      <c r="DZ313" s="58"/>
      <c r="EA313" s="3"/>
      <c r="EB313" s="4"/>
      <c r="EC313" s="4"/>
      <c r="ED313" s="4"/>
      <c r="EE313" s="4"/>
      <c r="EF313" s="4"/>
      <c r="EG313" s="4"/>
      <c r="EH313" s="4"/>
      <c r="EI313" s="4"/>
      <c r="EJ313" s="4"/>
      <c r="EK313" s="4"/>
      <c r="EL313" s="4"/>
      <c r="EM313" s="4"/>
      <c r="EN313" s="4"/>
      <c r="EO313" s="4"/>
      <c r="EP313" s="5"/>
      <c r="EQ313" s="172">
        <f>EA313^3+EB313^3+EC313^3+ED313^3+EE313^3+EF313^3+EG313^3+EH313^3+EA314^3+EB314^3+EC314^3+ED314^3+EE314^3+EF314^3+EG314^3+EH314^3</f>
        <v>0</v>
      </c>
      <c r="ER313" s="125">
        <f t="shared" si="55"/>
        <v>0</v>
      </c>
      <c r="ES313" s="61"/>
      <c r="ET313" s="174"/>
      <c r="EU313" s="131"/>
      <c r="EV313" s="82"/>
      <c r="EW313" s="131"/>
      <c r="EX313" s="131"/>
      <c r="EY313" s="83"/>
      <c r="EZ313" s="131"/>
      <c r="FA313" s="131"/>
      <c r="FB313" s="131"/>
      <c r="FC313" s="131"/>
      <c r="FD313" s="82"/>
      <c r="FE313" s="131"/>
      <c r="FF313" s="131"/>
      <c r="FG313" s="83"/>
      <c r="FH313" s="131"/>
      <c r="FI313" s="175"/>
      <c r="FJ313" s="66"/>
      <c r="FK313" s="51"/>
    </row>
    <row r="314" spans="9:167" x14ac:dyDescent="0.2">
      <c r="I314" s="109"/>
      <c r="J314" s="58"/>
      <c r="K314" s="3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5"/>
      <c r="AA314" s="172">
        <f>S313^3+T313^3+U313^3+V313^3+W313^3+X313^3+Y313^3+Z313^3+S314^3+T314^3+U314^3+V314^3+W314^3+X314^3+Y314^3+Z314^3</f>
        <v>0</v>
      </c>
      <c r="AB314" s="125">
        <f t="shared" si="52"/>
        <v>0</v>
      </c>
      <c r="AC314" s="61"/>
      <c r="AD314" s="81"/>
      <c r="AE314" s="82"/>
      <c r="AF314" s="82"/>
      <c r="AG314" s="82"/>
      <c r="AH314" s="83"/>
      <c r="AI314" s="83"/>
      <c r="AJ314" s="83"/>
      <c r="AK314" s="83"/>
      <c r="AL314" s="82"/>
      <c r="AM314" s="82"/>
      <c r="AN314" s="82"/>
      <c r="AO314" s="82"/>
      <c r="AP314" s="83"/>
      <c r="AQ314" s="83"/>
      <c r="AR314" s="83"/>
      <c r="AS314" s="84"/>
      <c r="AT314" s="66"/>
      <c r="AU314" s="51"/>
      <c r="AW314" s="109"/>
      <c r="AX314" s="58"/>
      <c r="AY314" s="3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5"/>
      <c r="BO314" s="172">
        <f>BG313^3+BH313^3+BI313^3+BJ313^3+BK313^3+BL313^3+BM313^3+BN313^3+BG314^3+BH314^3+BI314^3+BJ314^3+BK314^3+BL314^3+BM314^3+BN314^3</f>
        <v>0</v>
      </c>
      <c r="BP314" s="125">
        <f t="shared" si="53"/>
        <v>0</v>
      </c>
      <c r="BQ314" s="61"/>
      <c r="BR314" s="89"/>
      <c r="BS314" s="83"/>
      <c r="BT314" s="83"/>
      <c r="BU314" s="83"/>
      <c r="BV314" s="83"/>
      <c r="BW314" s="83"/>
      <c r="BX314" s="83"/>
      <c r="BY314" s="83"/>
      <c r="BZ314" s="82"/>
      <c r="CA314" s="82"/>
      <c r="CB314" s="82"/>
      <c r="CC314" s="82"/>
      <c r="CD314" s="82"/>
      <c r="CE314" s="82"/>
      <c r="CF314" s="82"/>
      <c r="CG314" s="86"/>
      <c r="CH314" s="66"/>
      <c r="CI314" s="51"/>
      <c r="CJ314" s="144"/>
      <c r="CK314" s="109"/>
      <c r="CL314" s="58"/>
      <c r="CM314" s="3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4"/>
      <c r="DB314" s="5"/>
      <c r="DC314" s="172">
        <f>CU313^3+CV313^3+CW313^3+CX313^3+CY313^3+CZ313^3+DA313^3+DB313^3+CU314^3+CV314^3+CW314^3+CX314^3+CY314^3+CZ314^3+DA314^3+DB314^3</f>
        <v>0</v>
      </c>
      <c r="DD314" s="125">
        <f t="shared" si="54"/>
        <v>0</v>
      </c>
      <c r="DE314" s="61"/>
      <c r="DF314" s="89"/>
      <c r="DG314" s="83"/>
      <c r="DH314" s="82"/>
      <c r="DI314" s="82"/>
      <c r="DJ314" s="83"/>
      <c r="DK314" s="83"/>
      <c r="DL314" s="82"/>
      <c r="DM314" s="82"/>
      <c r="DN314" s="83"/>
      <c r="DO314" s="83"/>
      <c r="DP314" s="82"/>
      <c r="DQ314" s="82"/>
      <c r="DR314" s="83"/>
      <c r="DS314" s="83"/>
      <c r="DT314" s="82"/>
      <c r="DU314" s="86"/>
      <c r="DV314" s="66"/>
      <c r="DW314" s="51"/>
      <c r="DY314" s="109"/>
      <c r="DZ314" s="58"/>
      <c r="EA314" s="3"/>
      <c r="EB314" s="4"/>
      <c r="EC314" s="4"/>
      <c r="ED314" s="4"/>
      <c r="EE314" s="4"/>
      <c r="EF314" s="4"/>
      <c r="EG314" s="4"/>
      <c r="EH314" s="4"/>
      <c r="EI314" s="4"/>
      <c r="EJ314" s="4"/>
      <c r="EK314" s="4"/>
      <c r="EL314" s="4"/>
      <c r="EM314" s="4"/>
      <c r="EN314" s="4"/>
      <c r="EO314" s="4"/>
      <c r="EP314" s="5"/>
      <c r="EQ314" s="172">
        <f>EI313^3+EJ313^3+EK313^3+EL313^3+EM313^3+EN313^3+EO313^3+EP313^3+EI314^3+EJ314^3+EK314^3+EL314^3+EM314^3+EN314^3+EO314^3+EP314^3</f>
        <v>0</v>
      </c>
      <c r="ER314" s="125">
        <f t="shared" si="55"/>
        <v>0</v>
      </c>
      <c r="ES314" s="61"/>
      <c r="ET314" s="174"/>
      <c r="EU314" s="131"/>
      <c r="EV314" s="131"/>
      <c r="EW314" s="82"/>
      <c r="EX314" s="83"/>
      <c r="EY314" s="131"/>
      <c r="EZ314" s="131"/>
      <c r="FA314" s="131"/>
      <c r="FB314" s="131"/>
      <c r="FC314" s="131"/>
      <c r="FD314" s="131"/>
      <c r="FE314" s="82"/>
      <c r="FF314" s="83"/>
      <c r="FG314" s="131"/>
      <c r="FH314" s="131"/>
      <c r="FI314" s="175"/>
      <c r="FJ314" s="66"/>
      <c r="FK314" s="51"/>
    </row>
    <row r="315" spans="9:167" x14ac:dyDescent="0.2">
      <c r="I315" s="109"/>
      <c r="J315" s="58"/>
      <c r="K315" s="3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5"/>
      <c r="AA315" s="172">
        <f>K315^3+L315^3+M315^3+N315^3+O315^3+P315^3+Q315^3+R315^3+K316^3+L316^3+M316^3+N316^3+O316^3+P316^3+Q316^3+R316^3</f>
        <v>0</v>
      </c>
      <c r="AB315" s="125">
        <f t="shared" si="52"/>
        <v>0</v>
      </c>
      <c r="AC315" s="61"/>
      <c r="AD315" s="89"/>
      <c r="AE315" s="83"/>
      <c r="AF315" s="83"/>
      <c r="AG315" s="83"/>
      <c r="AH315" s="82"/>
      <c r="AI315" s="82"/>
      <c r="AJ315" s="82"/>
      <c r="AK315" s="82"/>
      <c r="AL315" s="83"/>
      <c r="AM315" s="83"/>
      <c r="AN315" s="83"/>
      <c r="AO315" s="83"/>
      <c r="AP315" s="82"/>
      <c r="AQ315" s="82"/>
      <c r="AR315" s="82"/>
      <c r="AS315" s="86"/>
      <c r="AT315" s="66"/>
      <c r="AU315" s="51"/>
      <c r="AW315" s="109"/>
      <c r="AX315" s="58"/>
      <c r="AY315" s="3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5"/>
      <c r="BO315" s="172">
        <f>AY315^3+AZ315^3+BA315^3+BB315^3+BC315^3+BD315^3+BE315^3+BF315^3+AY316^3+AZ316^3+BA316^3+BB316^3+BC316^3+BD316^3+BE316^3+BF316^3</f>
        <v>0</v>
      </c>
      <c r="BP315" s="125">
        <f t="shared" si="53"/>
        <v>0</v>
      </c>
      <c r="BQ315" s="61"/>
      <c r="BR315" s="81"/>
      <c r="BS315" s="82"/>
      <c r="BT315" s="82"/>
      <c r="BU315" s="82"/>
      <c r="BV315" s="82"/>
      <c r="BW315" s="82"/>
      <c r="BX315" s="82"/>
      <c r="BY315" s="82"/>
      <c r="BZ315" s="83"/>
      <c r="CA315" s="83"/>
      <c r="CB315" s="83"/>
      <c r="CC315" s="83"/>
      <c r="CD315" s="83"/>
      <c r="CE315" s="83"/>
      <c r="CF315" s="83"/>
      <c r="CG315" s="84"/>
      <c r="CH315" s="66"/>
      <c r="CI315" s="51"/>
      <c r="CJ315" s="144"/>
      <c r="CK315" s="109"/>
      <c r="CL315" s="58"/>
      <c r="CM315" s="3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4"/>
      <c r="DB315" s="5"/>
      <c r="DC315" s="172">
        <f>CM315^3+CN315^3+CO315^3+CP315^3+CQ315^3+CR315^3+CS315^3+CT315^3+CM316^3+CN316^3+CO316^3+CP316^3+CQ316^3+CR316^3+CS316^3+CT316^3</f>
        <v>0</v>
      </c>
      <c r="DD315" s="125">
        <f t="shared" si="54"/>
        <v>0</v>
      </c>
      <c r="DE315" s="61"/>
      <c r="DF315" s="89"/>
      <c r="DG315" s="83"/>
      <c r="DH315" s="82"/>
      <c r="DI315" s="82"/>
      <c r="DJ315" s="83"/>
      <c r="DK315" s="83"/>
      <c r="DL315" s="82"/>
      <c r="DM315" s="82"/>
      <c r="DN315" s="83"/>
      <c r="DO315" s="83"/>
      <c r="DP315" s="82"/>
      <c r="DQ315" s="82"/>
      <c r="DR315" s="83"/>
      <c r="DS315" s="83"/>
      <c r="DT315" s="82"/>
      <c r="DU315" s="86"/>
      <c r="DV315" s="66"/>
      <c r="DW315" s="51"/>
      <c r="DY315" s="109"/>
      <c r="DZ315" s="58"/>
      <c r="EA315" s="3"/>
      <c r="EB315" s="4"/>
      <c r="EC315" s="4"/>
      <c r="ED315" s="4"/>
      <c r="EE315" s="4"/>
      <c r="EF315" s="4"/>
      <c r="EG315" s="4"/>
      <c r="EH315" s="4"/>
      <c r="EI315" s="4"/>
      <c r="EJ315" s="4"/>
      <c r="EK315" s="4"/>
      <c r="EL315" s="4"/>
      <c r="EM315" s="4"/>
      <c r="EN315" s="4"/>
      <c r="EO315" s="4"/>
      <c r="EP315" s="5"/>
      <c r="EQ315" s="172">
        <f>EA315^3+EB315^3+EC315^3+ED315^3+EE315^3+EF315^3+EG315^3+EH315^3+EA316^3+EB316^3+EC316^3+ED316^3+EE316^3+EF316^3+EG316^3+EH316^3</f>
        <v>0</v>
      </c>
      <c r="ER315" s="125">
        <f t="shared" si="55"/>
        <v>0</v>
      </c>
      <c r="ES315" s="61"/>
      <c r="ET315" s="174"/>
      <c r="EU315" s="131"/>
      <c r="EV315" s="131"/>
      <c r="EW315" s="83"/>
      <c r="EX315" s="82"/>
      <c r="EY315" s="131"/>
      <c r="EZ315" s="131"/>
      <c r="FA315" s="131"/>
      <c r="FB315" s="131"/>
      <c r="FC315" s="131"/>
      <c r="FD315" s="131"/>
      <c r="FE315" s="83"/>
      <c r="FF315" s="82"/>
      <c r="FG315" s="131"/>
      <c r="FH315" s="131"/>
      <c r="FI315" s="175"/>
      <c r="FJ315" s="66"/>
      <c r="FK315" s="51"/>
    </row>
    <row r="316" spans="9:167" x14ac:dyDescent="0.2">
      <c r="I316" s="109"/>
      <c r="J316" s="58"/>
      <c r="K316" s="3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5"/>
      <c r="AA316" s="172">
        <f>S315^3+T315^3+U315^3+V315^3+W315^3+X315^3+Y315^3+Z315^3+S316^3+T316^3+U316^3+V316^3+W316^3+X316^3+Y316^3+Z316^3</f>
        <v>0</v>
      </c>
      <c r="AB316" s="125">
        <f t="shared" si="52"/>
        <v>0</v>
      </c>
      <c r="AC316" s="61"/>
      <c r="AD316" s="89"/>
      <c r="AE316" s="83"/>
      <c r="AF316" s="83"/>
      <c r="AG316" s="83"/>
      <c r="AH316" s="82"/>
      <c r="AI316" s="82"/>
      <c r="AJ316" s="82"/>
      <c r="AK316" s="82"/>
      <c r="AL316" s="83"/>
      <c r="AM316" s="83"/>
      <c r="AN316" s="83"/>
      <c r="AO316" s="83"/>
      <c r="AP316" s="82"/>
      <c r="AQ316" s="82"/>
      <c r="AR316" s="82"/>
      <c r="AS316" s="86"/>
      <c r="AT316" s="66"/>
      <c r="AU316" s="51"/>
      <c r="AW316" s="109"/>
      <c r="AX316" s="58"/>
      <c r="AY316" s="3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5"/>
      <c r="BO316" s="172">
        <f>BG315^3+BH315^3+BI315^3+BJ315^3+BK315^3+BL315^3+BM315^3+BN315^3+BG316^3+BH316^3+BI316^3+BJ316^3+BK316^3+BL316^3+BM316^3+BN316^3</f>
        <v>0</v>
      </c>
      <c r="BP316" s="125">
        <f t="shared" si="53"/>
        <v>0</v>
      </c>
      <c r="BQ316" s="61"/>
      <c r="BR316" s="81"/>
      <c r="BS316" s="82"/>
      <c r="BT316" s="82"/>
      <c r="BU316" s="82"/>
      <c r="BV316" s="82"/>
      <c r="BW316" s="82"/>
      <c r="BX316" s="82"/>
      <c r="BY316" s="82"/>
      <c r="BZ316" s="83"/>
      <c r="CA316" s="83"/>
      <c r="CB316" s="83"/>
      <c r="CC316" s="83"/>
      <c r="CD316" s="83"/>
      <c r="CE316" s="83"/>
      <c r="CF316" s="83"/>
      <c r="CG316" s="84"/>
      <c r="CH316" s="66"/>
      <c r="CI316" s="51"/>
      <c r="CJ316" s="144"/>
      <c r="CK316" s="109"/>
      <c r="CL316" s="58"/>
      <c r="CM316" s="3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5"/>
      <c r="DC316" s="172">
        <f>CU315^3+CV315^3+CW315^3+CX315^3+CY315^3+CZ315^3+DA315^3+DB315^3+CU316^3+CV316^3+CW316^3+CX316^3+CY316^3+CZ316^3+DA316^3+DB316^3</f>
        <v>0</v>
      </c>
      <c r="DD316" s="125">
        <f t="shared" si="54"/>
        <v>0</v>
      </c>
      <c r="DE316" s="61"/>
      <c r="DF316" s="89"/>
      <c r="DG316" s="83"/>
      <c r="DH316" s="82"/>
      <c r="DI316" s="82"/>
      <c r="DJ316" s="83"/>
      <c r="DK316" s="83"/>
      <c r="DL316" s="82"/>
      <c r="DM316" s="82"/>
      <c r="DN316" s="83"/>
      <c r="DO316" s="83"/>
      <c r="DP316" s="82"/>
      <c r="DQ316" s="82"/>
      <c r="DR316" s="83"/>
      <c r="DS316" s="83"/>
      <c r="DT316" s="82"/>
      <c r="DU316" s="86"/>
      <c r="DV316" s="66"/>
      <c r="DW316" s="51"/>
      <c r="DY316" s="109"/>
      <c r="DZ316" s="58"/>
      <c r="EA316" s="3"/>
      <c r="EB316" s="4"/>
      <c r="EC316" s="4"/>
      <c r="ED316" s="4"/>
      <c r="EE316" s="4"/>
      <c r="EF316" s="4"/>
      <c r="EG316" s="4"/>
      <c r="EH316" s="4"/>
      <c r="EI316" s="4"/>
      <c r="EJ316" s="4"/>
      <c r="EK316" s="4"/>
      <c r="EL316" s="4"/>
      <c r="EM316" s="4"/>
      <c r="EN316" s="4"/>
      <c r="EO316" s="4"/>
      <c r="EP316" s="5"/>
      <c r="EQ316" s="172">
        <f>EI315^3+EJ315^3+EK315^3+EL315^3+EM315^3+EN315^3+EO315^3+EP315^3+EI316^3+EJ316^3+EK316^3+EL316^3+EM316^3+EN316^3+EO316^3+EP316^3</f>
        <v>0</v>
      </c>
      <c r="ER316" s="125">
        <f t="shared" si="55"/>
        <v>0</v>
      </c>
      <c r="ES316" s="61"/>
      <c r="ET316" s="174"/>
      <c r="EU316" s="131"/>
      <c r="EV316" s="83"/>
      <c r="EW316" s="131"/>
      <c r="EX316" s="131"/>
      <c r="EY316" s="82"/>
      <c r="EZ316" s="131"/>
      <c r="FA316" s="131"/>
      <c r="FB316" s="131"/>
      <c r="FC316" s="131"/>
      <c r="FD316" s="83"/>
      <c r="FE316" s="131"/>
      <c r="FF316" s="131"/>
      <c r="FG316" s="82"/>
      <c r="FH316" s="131"/>
      <c r="FI316" s="175"/>
      <c r="FJ316" s="66"/>
      <c r="FK316" s="51"/>
    </row>
    <row r="317" spans="9:167" x14ac:dyDescent="0.2">
      <c r="I317" s="109"/>
      <c r="J317" s="58"/>
      <c r="K317" s="3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5"/>
      <c r="AA317" s="172">
        <f>K317^3+L317^3+M317^3+N317^3+O317^3+P317^3+Q317^3+R317^3+K318^3+L318^3+M318^3+N318^3+O318^3+P318^3+Q318^3+R318^3</f>
        <v>0</v>
      </c>
      <c r="AB317" s="125">
        <f t="shared" si="52"/>
        <v>0</v>
      </c>
      <c r="AC317" s="61"/>
      <c r="AD317" s="89"/>
      <c r="AE317" s="83"/>
      <c r="AF317" s="83"/>
      <c r="AG317" s="83"/>
      <c r="AH317" s="82"/>
      <c r="AI317" s="82"/>
      <c r="AJ317" s="82"/>
      <c r="AK317" s="82"/>
      <c r="AL317" s="83"/>
      <c r="AM317" s="83"/>
      <c r="AN317" s="83"/>
      <c r="AO317" s="83"/>
      <c r="AP317" s="82"/>
      <c r="AQ317" s="82"/>
      <c r="AR317" s="82"/>
      <c r="AS317" s="86"/>
      <c r="AT317" s="66"/>
      <c r="AU317" s="51"/>
      <c r="AW317" s="109"/>
      <c r="AX317" s="58"/>
      <c r="AY317" s="3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5"/>
      <c r="BO317" s="172">
        <f>AY317^3+AZ317^3+BA317^3+BB317^3+BC317^3+BD317^3+BE317^3+BF317^3+AY318^3+AZ318^3+BA318^3+BB318^3+BC318^3+BD318^3+BE318^3+BF318^3</f>
        <v>0</v>
      </c>
      <c r="BP317" s="125">
        <f t="shared" si="53"/>
        <v>0</v>
      </c>
      <c r="BQ317" s="61"/>
      <c r="BR317" s="89"/>
      <c r="BS317" s="83"/>
      <c r="BT317" s="83"/>
      <c r="BU317" s="83"/>
      <c r="BV317" s="83"/>
      <c r="BW317" s="83"/>
      <c r="BX317" s="83"/>
      <c r="BY317" s="83"/>
      <c r="BZ317" s="82"/>
      <c r="CA317" s="82"/>
      <c r="CB317" s="82"/>
      <c r="CC317" s="82"/>
      <c r="CD317" s="82"/>
      <c r="CE317" s="82"/>
      <c r="CF317" s="82"/>
      <c r="CG317" s="86"/>
      <c r="CH317" s="66"/>
      <c r="CI317" s="51"/>
      <c r="CJ317" s="144"/>
      <c r="CK317" s="109"/>
      <c r="CL317" s="58"/>
      <c r="CM317" s="3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5"/>
      <c r="DC317" s="172">
        <f>CM317^3+CN317^3+CO317^3+CP317^3+CQ317^3+CR317^3+CS317^3+CT317^3+CM318^3+CN318^3+CO318^3+CP318^3+CQ318^3+CR318^3+CS318^3+CT318^3</f>
        <v>0</v>
      </c>
      <c r="DD317" s="125">
        <f t="shared" si="54"/>
        <v>0</v>
      </c>
      <c r="DE317" s="61"/>
      <c r="DF317" s="89"/>
      <c r="DG317" s="83"/>
      <c r="DH317" s="82"/>
      <c r="DI317" s="82"/>
      <c r="DJ317" s="83"/>
      <c r="DK317" s="83"/>
      <c r="DL317" s="82"/>
      <c r="DM317" s="82"/>
      <c r="DN317" s="83"/>
      <c r="DO317" s="83"/>
      <c r="DP317" s="82"/>
      <c r="DQ317" s="82"/>
      <c r="DR317" s="83"/>
      <c r="DS317" s="83"/>
      <c r="DT317" s="82"/>
      <c r="DU317" s="86"/>
      <c r="DV317" s="66"/>
      <c r="DW317" s="51"/>
      <c r="DY317" s="109"/>
      <c r="DZ317" s="58"/>
      <c r="EA317" s="3"/>
      <c r="EB317" s="4"/>
      <c r="EC317" s="4"/>
      <c r="ED317" s="4"/>
      <c r="EE317" s="4"/>
      <c r="EF317" s="4"/>
      <c r="EG317" s="4"/>
      <c r="EH317" s="4"/>
      <c r="EI317" s="4"/>
      <c r="EJ317" s="4"/>
      <c r="EK317" s="4"/>
      <c r="EL317" s="4"/>
      <c r="EM317" s="4"/>
      <c r="EN317" s="4"/>
      <c r="EO317" s="4"/>
      <c r="EP317" s="5"/>
      <c r="EQ317" s="172">
        <f>EA317^3+EB317^3+EC317^3+ED317^3+EE317^3+EF317^3+EG317^3+EH317^3+EA318^3+EB318^3+EC318^3+ED318^3+EE318^3+EF318^3+EG318^3+EH318^3</f>
        <v>0</v>
      </c>
      <c r="ER317" s="125">
        <f t="shared" si="55"/>
        <v>0</v>
      </c>
      <c r="ES317" s="61"/>
      <c r="ET317" s="174"/>
      <c r="EU317" s="83"/>
      <c r="EV317" s="131"/>
      <c r="EW317" s="131"/>
      <c r="EX317" s="131"/>
      <c r="EY317" s="131"/>
      <c r="EZ317" s="82"/>
      <c r="FA317" s="131"/>
      <c r="FB317" s="131"/>
      <c r="FC317" s="83"/>
      <c r="FD317" s="131"/>
      <c r="FE317" s="131"/>
      <c r="FF317" s="131"/>
      <c r="FG317" s="131"/>
      <c r="FH317" s="82"/>
      <c r="FI317" s="175"/>
      <c r="FJ317" s="66"/>
      <c r="FK317" s="51"/>
    </row>
    <row r="318" spans="9:167" x14ac:dyDescent="0.2">
      <c r="I318" s="109"/>
      <c r="J318" s="58"/>
      <c r="K318" s="7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9"/>
      <c r="AA318" s="172">
        <f>S317^3+T317^3+U317^3+V317^3+W317^3+X317^3+Y317^3+Z317^3+S318^3+T318^3+U318^3+V318^3+W318^3+X318^3+Y318^3+Z318^3</f>
        <v>0</v>
      </c>
      <c r="AB318" s="125">
        <f t="shared" si="52"/>
        <v>0</v>
      </c>
      <c r="AC318" s="61"/>
      <c r="AD318" s="116"/>
      <c r="AE318" s="117"/>
      <c r="AF318" s="117"/>
      <c r="AG318" s="117"/>
      <c r="AH318" s="118"/>
      <c r="AI318" s="118"/>
      <c r="AJ318" s="118"/>
      <c r="AK318" s="118"/>
      <c r="AL318" s="117"/>
      <c r="AM318" s="117"/>
      <c r="AN318" s="117"/>
      <c r="AO318" s="117"/>
      <c r="AP318" s="118"/>
      <c r="AQ318" s="118"/>
      <c r="AR318" s="118"/>
      <c r="AS318" s="119"/>
      <c r="AT318" s="32"/>
      <c r="AU318" s="115"/>
      <c r="AW318" s="109"/>
      <c r="AX318" s="58"/>
      <c r="AY318" s="7"/>
      <c r="AZ318" s="8"/>
      <c r="BA318" s="8"/>
      <c r="BB318" s="8"/>
      <c r="BC318" s="8"/>
      <c r="BD318" s="8"/>
      <c r="BE318" s="8"/>
      <c r="BF318" s="8"/>
      <c r="BG318" s="8"/>
      <c r="BH318" s="8"/>
      <c r="BI318" s="8"/>
      <c r="BJ318" s="8"/>
      <c r="BK318" s="8"/>
      <c r="BL318" s="8"/>
      <c r="BM318" s="8"/>
      <c r="BN318" s="9"/>
      <c r="BO318" s="172">
        <f>BG317^3+BH317^3+BI317^3+BJ317^3+BK317^3+BL317^3+BM317^3+BN317^3+BG318^3+BH318^3+BI318^3+BJ318^3+BK318^3+BL318^3+BM318^3+BN318^3</f>
        <v>0</v>
      </c>
      <c r="BP318" s="125">
        <f t="shared" si="53"/>
        <v>0</v>
      </c>
      <c r="BQ318" s="61"/>
      <c r="BR318" s="116"/>
      <c r="BS318" s="117"/>
      <c r="BT318" s="117"/>
      <c r="BU318" s="117"/>
      <c r="BV318" s="117"/>
      <c r="BW318" s="117"/>
      <c r="BX318" s="117"/>
      <c r="BY318" s="117"/>
      <c r="BZ318" s="118"/>
      <c r="CA318" s="118"/>
      <c r="CB318" s="118"/>
      <c r="CC318" s="118"/>
      <c r="CD318" s="118"/>
      <c r="CE318" s="118"/>
      <c r="CF318" s="118"/>
      <c r="CG318" s="119"/>
      <c r="CH318" s="32"/>
      <c r="CI318" s="115"/>
      <c r="CJ318" s="144"/>
      <c r="CK318" s="109"/>
      <c r="CL318" s="58"/>
      <c r="CM318" s="7"/>
      <c r="CN318" s="8"/>
      <c r="CO318" s="8"/>
      <c r="CP318" s="8"/>
      <c r="CQ318" s="8"/>
      <c r="CR318" s="8"/>
      <c r="CS318" s="8"/>
      <c r="CT318" s="8"/>
      <c r="CU318" s="8"/>
      <c r="CV318" s="8"/>
      <c r="CW318" s="8"/>
      <c r="CX318" s="8"/>
      <c r="CY318" s="8"/>
      <c r="CZ318" s="8"/>
      <c r="DA318" s="8"/>
      <c r="DB318" s="9"/>
      <c r="DC318" s="172">
        <f>CU317^3+CV317^3+CW317^3+CX317^3+CY317^3+CZ317^3+DA317^3+DB317^3+CU318^3+CV318^3+CW318^3+CX318^3+CY318^3+CZ318^3+DA318^3+DB318^3</f>
        <v>0</v>
      </c>
      <c r="DD318" s="125">
        <f t="shared" si="54"/>
        <v>0</v>
      </c>
      <c r="DE318" s="61"/>
      <c r="DF318" s="116"/>
      <c r="DG318" s="117"/>
      <c r="DH318" s="118"/>
      <c r="DI318" s="118"/>
      <c r="DJ318" s="117"/>
      <c r="DK318" s="117"/>
      <c r="DL318" s="118"/>
      <c r="DM318" s="118"/>
      <c r="DN318" s="117"/>
      <c r="DO318" s="117"/>
      <c r="DP318" s="118"/>
      <c r="DQ318" s="118"/>
      <c r="DR318" s="117"/>
      <c r="DS318" s="117"/>
      <c r="DT318" s="118"/>
      <c r="DU318" s="119"/>
      <c r="DV318" s="32"/>
      <c r="DW318" s="115"/>
      <c r="DY318" s="109"/>
      <c r="DZ318" s="58"/>
      <c r="EA318" s="7"/>
      <c r="EB318" s="8"/>
      <c r="EC318" s="8"/>
      <c r="ED318" s="8"/>
      <c r="EE318" s="8"/>
      <c r="EF318" s="8"/>
      <c r="EG318" s="8"/>
      <c r="EH318" s="8"/>
      <c r="EI318" s="8"/>
      <c r="EJ318" s="8"/>
      <c r="EK318" s="8"/>
      <c r="EL318" s="8"/>
      <c r="EM318" s="8"/>
      <c r="EN318" s="8"/>
      <c r="EO318" s="8"/>
      <c r="EP318" s="9"/>
      <c r="EQ318" s="172">
        <f>EI317^3+EJ317^3+EK317^3+EL317^3+EM317^3+EN317^3+EO317^3+EP317^3+EI318^3+EJ318^3+EK318^3+EL318^3+EM318^3+EN318^3+EO318^3+EP318^3</f>
        <v>0</v>
      </c>
      <c r="ER318" s="125">
        <f t="shared" si="55"/>
        <v>0</v>
      </c>
      <c r="ES318" s="61"/>
      <c r="ET318" s="116"/>
      <c r="EU318" s="176"/>
      <c r="EV318" s="176"/>
      <c r="EW318" s="176"/>
      <c r="EX318" s="176"/>
      <c r="EY318" s="176"/>
      <c r="EZ318" s="176"/>
      <c r="FA318" s="118"/>
      <c r="FB318" s="117"/>
      <c r="FC318" s="176"/>
      <c r="FD318" s="176"/>
      <c r="FE318" s="176"/>
      <c r="FF318" s="176"/>
      <c r="FG318" s="176"/>
      <c r="FH318" s="176"/>
      <c r="FI318" s="119"/>
      <c r="FJ318" s="32"/>
      <c r="FK318" s="115"/>
    </row>
    <row r="319" spans="9:167" x14ac:dyDescent="0.2">
      <c r="I319" s="109"/>
      <c r="J319" s="58"/>
      <c r="K319" s="121">
        <f>K303^3+K304^3+K305^3+K306^3+K307^3+K308^3+K309^3+K310^3+L303^3+L304^3+L305^3+L306^3+L307^3+L308^3+L309^3+L310^3</f>
        <v>0</v>
      </c>
      <c r="L319" s="122">
        <f>K318^3+K317^3+K316^3+K315^3+K314^3+K313^3+K312^3+K311^3+L318^3+L317^3+L316^3+L315^3+L314^3+L313^3+L312^3+L311^3</f>
        <v>0</v>
      </c>
      <c r="M319" s="122">
        <f>M303^3+M304^3+M305^3+M306^3+M307^3+M308^3+M309^3+M310^3+N303^3+N304^3+N305^3+N306^3+N307^3+N308^3+N309^3+N310^3</f>
        <v>0</v>
      </c>
      <c r="N319" s="122">
        <f>M318^3+M317^3+M316^3+M315^3+M314^3+M313^3+M312^3+M311^3+N318^3+N317^3+N316^3+N315^3+N314^3+N313^3+N312^3+N311^3</f>
        <v>0</v>
      </c>
      <c r="O319" s="122">
        <f>O303^3+O304^3+O305^3+O306^3+O307^3+O308^3+O309^3+O310^3+P303^3+P304^3+P305^3+P306^3+P307^3+P308^3+P309^3+P310^3</f>
        <v>0</v>
      </c>
      <c r="P319" s="122">
        <f>O318^3+O317^3+O316^3+O315^3+O314^3+O313^3+O312^3+O311^3+P318^3+P317^3+P316^3+P315^3+P314^3+P313^3+P312^3+P311^3</f>
        <v>0</v>
      </c>
      <c r="Q319" s="122">
        <f>Q303^3+Q304^3+Q305^3+Q306^3+Q307^3+Q308^3+Q309^3+Q310^3+R303^3+R304^3+R305^3+R306^3+R307^3+R308^3+R309^3+R310^3</f>
        <v>0</v>
      </c>
      <c r="R319" s="122">
        <f>Q318^3+Q317^3+Q316^3+Q315^3+Q314^3+Q313^3+Q312^3+Q311^3+R318^3+R317^3+R316^3+R315^3+R314^3+R313^3+R312^3+R311^3</f>
        <v>0</v>
      </c>
      <c r="S319" s="122">
        <f>S303^3+S304^3+S305^3+S306^3+S307^3+S308^3+S309^3+S310^3+T303^3+T304^3+T305^3+T306^3+T307^3+T308^3+T309^3+T310^3</f>
        <v>0</v>
      </c>
      <c r="T319" s="122">
        <f>S318^3+S317^3+S316^3+S315^3+S314^3+S313^3+S312^3+S311^3+T318^3+T317^3+T316^3+T315^3+T314^3+T313^3+T312^3+T311^3</f>
        <v>0</v>
      </c>
      <c r="U319" s="122">
        <f>U303^3+U304^3+U305^3+U306^3+U307^3+U308^3+U309^3+U310^3+V303^3+V304^3+V305^3+V306^3+V307^3+V308^3+V309^3+V310^3</f>
        <v>0</v>
      </c>
      <c r="V319" s="122">
        <f>U318^3+U317^3+U316^3+U315^3+U314^3+U313^3+U312^3+U311^3+V318^3+V317^3+V316^3+V315^3+V314^3+V313^3+V312^3+V311^3</f>
        <v>0</v>
      </c>
      <c r="W319" s="122">
        <f>W303^3+W304^3+W305^3+W306^3+W307^3+W308^3+W309^3+W310^3+X303^3+X304^3+X305^3+X306^3+X307^3+X308^3+X309^3+X310^3</f>
        <v>0</v>
      </c>
      <c r="X319" s="122">
        <f>W318^3+W317^3+W316^3+W315^3+W314^3+W313^3+W312^3+W311^3+X318^3+X317^3+X316^3+X315^3+X314^3+X313^3+X312^3+X311^3</f>
        <v>0</v>
      </c>
      <c r="Y319" s="122">
        <f>Y303^3+Y304^3+Y305^3+Y306^3+Y307^3+Y308^3+Y309^3+Y310^3+Z303^3+Z304^3+Z305^3+Z306^3+Z307^3+Z308^3+Z309^3+Z310^3</f>
        <v>0</v>
      </c>
      <c r="Z319" s="123">
        <f>Y318^3+Y317^3+Y316^3+Y315^3+Y314^3+Y313^3+Y312^3+Y311^3+Z318^3+Z317^3+Z316^3+Z315^3+Z314^3+Z313^3+Z312^3+Z311^3</f>
        <v>0</v>
      </c>
      <c r="AA319" s="168">
        <f>K303^3+L304^3+M305^3+N306^3+O307^3+P308^3+Q309^3+R310^3+S311^3+T312^3+U313^3+V314^3+W315^3+X316^3+Y317^3+Z318^3</f>
        <v>0</v>
      </c>
      <c r="AB319" s="169">
        <f>K311^3+L312^3+M313^3+N314^3+O315^3+P316^3+Q317^3+R318^3+S303^3+T304^3+U305^3+V306^3+W307^3+X308^3+Y309^3+Z310^3</f>
        <v>0</v>
      </c>
      <c r="AC319" s="52"/>
      <c r="AD319" s="126"/>
      <c r="AE319" s="126"/>
      <c r="AF319" s="126"/>
      <c r="AG319" s="126"/>
      <c r="AH319" s="126"/>
      <c r="AI319" s="126"/>
      <c r="AJ319" s="126"/>
      <c r="AK319" s="126"/>
      <c r="AL319" s="126"/>
      <c r="AM319" s="126"/>
      <c r="AN319" s="126"/>
      <c r="AO319" s="126"/>
      <c r="AP319" s="126"/>
      <c r="AQ319" s="126"/>
      <c r="AR319" s="126"/>
      <c r="AS319" s="126"/>
      <c r="AT319" s="32"/>
      <c r="AU319" s="115"/>
      <c r="AW319" s="109"/>
      <c r="AX319" s="58"/>
      <c r="AY319" s="121">
        <f>AY303^3+AY304^3+AY305^3+AY306^3+AY307^3+AY308^3+AY309^3+AY310^3+AZ303^3+AZ304^3+AZ305^3+AZ306^3+AZ307^3+AZ308^3+AZ309^3+AZ310^3</f>
        <v>0</v>
      </c>
      <c r="AZ319" s="122">
        <f>AY318^3+AY317^3+AY316^3+AY315^3+AY314^3+AY313^3+AY312^3+AY311^3+AZ318^3+AZ317^3+AZ316^3+AZ315^3+AZ314^3+AZ313^3+AZ312^3+AZ311^3</f>
        <v>0</v>
      </c>
      <c r="BA319" s="122">
        <f>BA303^3+BA304^3+BA305^3+BA306^3+BA307^3+BA308^3+BA309^3+BA310^3+BB303^3+BB304^3+BB305^3+BB306^3+BB307^3+BB308^3+BB309^3+BB310^3</f>
        <v>0</v>
      </c>
      <c r="BB319" s="122">
        <f>BA318^3+BA317^3+BA316^3+BA315^3+BA314^3+BA313^3+BA312^3+BA311^3+BB318^3+BB317^3+BB316^3+BB315^3+BB314^3+BB313^3+BB312^3+BB311^3</f>
        <v>0</v>
      </c>
      <c r="BC319" s="122">
        <f>BC303^3+BC304^3+BC305^3+BC306^3+BC307^3+BC308^3+BC309^3+BC310^3+BD303^3+BD304^3+BD305^3+BD306^3+BD307^3+BD308^3+BD309^3+BD310^3</f>
        <v>0</v>
      </c>
      <c r="BD319" s="122">
        <f>BC318^3+BC317^3+BC316^3+BC315^3+BC314^3+BC313^3+BC312^3+BC311^3+BD318^3+BD317^3+BD316^3+BD315^3+BD314^3+BD313^3+BD312^3+BD311^3</f>
        <v>0</v>
      </c>
      <c r="BE319" s="122">
        <f>BE303^3+BE304^3+BE305^3+BE306^3+BE307^3+BE308^3+BE309^3+BE310^3+BF303^3+BF304^3+BF305^3+BF306^3+BF307^3+BF308^3+BF309^3+BF310^3</f>
        <v>0</v>
      </c>
      <c r="BF319" s="122">
        <f>BE318^3+BE317^3+BE316^3+BE315^3+BE314^3+BE313^3+BE312^3+BE311^3+BF318^3+BF317^3+BF316^3+BF315^3+BF314^3+BF313^3+BF312^3+BF311^3</f>
        <v>0</v>
      </c>
      <c r="BG319" s="122">
        <f>BG303^3+BG304^3+BG305^3+BG306^3+BG307^3+BG308^3+BG309^3+BG310^3+BH303^3+BH304^3+BH305^3+BH306^3+BH307^3+BH308^3+BH309^3+BH310^3</f>
        <v>0</v>
      </c>
      <c r="BH319" s="122">
        <f>BG318^3+BG317^3+BG316^3+BG315^3+BG314^3+BG313^3+BG312^3+BG311^3+BH318^3+BH317^3+BH316^3+BH315^3+BH314^3+BH313^3+BH312^3+BH311^3</f>
        <v>0</v>
      </c>
      <c r="BI319" s="122">
        <f>BI303^3+BI304^3+BI305^3+BI306^3+BI307^3+BI308^3+BI309^3+BI310^3+BJ303^3+BJ304^3+BJ305^3+BJ306^3+BJ307^3+BJ308^3+BJ309^3+BJ310^3</f>
        <v>0</v>
      </c>
      <c r="BJ319" s="122">
        <f>BI318^3+BI317^3+BI316^3+BI315^3+BI314^3+BI313^3+BI312^3+BI311^3+BJ318^3+BJ317^3+BJ316^3+BJ315^3+BJ314^3+BJ313^3+BJ312^3+BJ311^3</f>
        <v>0</v>
      </c>
      <c r="BK319" s="122">
        <f>BK303^3+BK304^3+BK305^3+BK306^3+BK307^3+BK308^3+BK309^3+BK310^3+BL303^3+BL304^3+BL305^3+BL306^3+BL307^3+BL308^3+BL309^3+BL310^3</f>
        <v>0</v>
      </c>
      <c r="BL319" s="122">
        <f>BK318^3+BK317^3+BK316^3+BK315^3+BK314^3+BK313^3+BK312^3+BK311^3+BL318^3+BL317^3+BL316^3+BL315^3+BL314^3+BL313^3+BL312^3+BL311^3</f>
        <v>0</v>
      </c>
      <c r="BM319" s="122">
        <f>BM303^3+BM304^3+BM305^3+BM306^3+BM307^3+BM308^3+BM309^3+BM310^3+BN303^3+BN304^3+BN305^3+BN306^3+BN307^3+BN308^3+BN309^3+BN310^3</f>
        <v>0</v>
      </c>
      <c r="BN319" s="123">
        <f>BM318^3+BM317^3+BM316^3+BM315^3+BM314^3+BM313^3+BM312^3+BM311^3+BN318^3+BN317^3+BN316^3+BN315^3+BN314^3+BN313^3+BN312^3+BN311^3</f>
        <v>0</v>
      </c>
      <c r="BO319" s="168">
        <f>AY303^3+AZ304^3+BA305^3+BB306^3+BC307^3+BD308^3+BE309^3+BF310^3+BG311^3+BH312^3+BI313^3+BJ314^3+BK315^3+BL316^3+BM317^3+BN318^3</f>
        <v>0</v>
      </c>
      <c r="BP319" s="169">
        <f>AY311^3+AZ312^3+BA313^3+BB314^3+BC315^3+BD316^3+BE317^3+BF318^3+BG303^3+BH304^3+BI305^3+BJ306^3+BK307^3+BL308^3+BM309^3+BN310^3</f>
        <v>0</v>
      </c>
      <c r="BQ319" s="52"/>
      <c r="BR319" s="126"/>
      <c r="BS319" s="126"/>
      <c r="BT319" s="126"/>
      <c r="BU319" s="126"/>
      <c r="BV319" s="126"/>
      <c r="BW319" s="126"/>
      <c r="BX319" s="126"/>
      <c r="BY319" s="126"/>
      <c r="BZ319" s="126"/>
      <c r="CA319" s="126"/>
      <c r="CB319" s="126"/>
      <c r="CC319" s="126"/>
      <c r="CD319" s="126"/>
      <c r="CE319" s="126"/>
      <c r="CF319" s="126"/>
      <c r="CG319" s="126"/>
      <c r="CH319" s="32"/>
      <c r="CI319" s="115"/>
      <c r="CJ319" s="144"/>
      <c r="CK319" s="109"/>
      <c r="CL319" s="58"/>
      <c r="CM319" s="121">
        <f>CM303^3+CM304^3+CM305^3+CM306^3+CM307^3+CM308^3+CM309^3+CM310^3+CN303^3+CN304^3+CN305^3+CN306^3+CN307^3+CN308^3+CN309^3+CN310^3</f>
        <v>0</v>
      </c>
      <c r="CN319" s="122">
        <f>CM318^3+CM317^3+CM316^3+CM315^3+CM314^3+CM313^3+CM312^3+CM311^3+CN318^3+CN317^3+CN316^3+CN315^3+CN314^3+CN313^3+CN312^3+CN311^3</f>
        <v>0</v>
      </c>
      <c r="CO319" s="122">
        <f>CO303^3+CO304^3+CO305^3+CO306^3+CO307^3+CO308^3+CO309^3+CO310^3+CP303^3+CP304^3+CP305^3+CP306^3+CP307^3+CP308^3+CP309^3+CP310^3</f>
        <v>0</v>
      </c>
      <c r="CP319" s="122">
        <f>CO318^3+CO317^3+CO316^3+CO315^3+CO314^3+CO313^3+CO312^3+CO311^3+CP318^3+CP317^3+CP316^3+CP315^3+CP314^3+CP313^3+CP312^3+CP311^3</f>
        <v>0</v>
      </c>
      <c r="CQ319" s="122">
        <f>CQ303^3+CQ304^3+CQ305^3+CQ306^3+CQ307^3+CQ308^3+CQ309^3+CQ310^3+CR303^3+CR304^3+CR305^3+CR306^3+CR307^3+CR308^3+CR309^3+CR310^3</f>
        <v>0</v>
      </c>
      <c r="CR319" s="122">
        <f>CQ318^3+CQ317^3+CQ316^3+CQ315^3+CQ314^3+CQ313^3+CQ312^3+CQ311^3+CR318^3+CR317^3+CR316^3+CR315^3+CR314^3+CR313^3+CR312^3+CR311^3</f>
        <v>0</v>
      </c>
      <c r="CS319" s="122">
        <f>CS303^3+CS304^3+CS305^3+CS306^3+CS307^3+CS308^3+CS309^3+CS310^3+CT303^3+CT304^3+CT305^3+CT306^3+CT307^3+CT308^3+CT309^3+CT310^3</f>
        <v>0</v>
      </c>
      <c r="CT319" s="122">
        <f>CS318^3+CS317^3+CS316^3+CS315^3+CS314^3+CS313^3+CS312^3+CS311^3+CT318^3+CT317^3+CT316^3+CT315^3+CT314^3+CT313^3+CT312^3+CT311^3</f>
        <v>0</v>
      </c>
      <c r="CU319" s="122">
        <f>CU303^3+CU304^3+CU305^3+CU306^3+CU307^3+CU308^3+CU309^3+CU310^3+CV303^3+CV304^3+CV305^3+CV306^3+CV307^3+CV308^3+CV309^3+CV310^3</f>
        <v>0</v>
      </c>
      <c r="CV319" s="122">
        <f>CU318^3+CU317^3+CU316^3+CU315^3+CU314^3+CU313^3+CU312^3+CU311^3+CV318^3+CV317^3+CV316^3+CV315^3+CV314^3+CV313^3+CV312^3+CV311^3</f>
        <v>0</v>
      </c>
      <c r="CW319" s="122">
        <f>CW303^3+CW304^3+CW305^3+CW306^3+CW307^3+CW308^3+CW309^3+CW310^3+CX303^3+CX304^3+CX305^3+CX306^3+CX307^3+CX308^3+CX309^3+CX310^3</f>
        <v>0</v>
      </c>
      <c r="CX319" s="122">
        <f>CW318^3+CW317^3+CW316^3+CW315^3+CW314^3+CW313^3+CW312^3+CW311^3+CX318^3+CX317^3+CX316^3+CX315^3+CX314^3+CX313^3+CX312^3+CX311^3</f>
        <v>0</v>
      </c>
      <c r="CY319" s="122">
        <f>CY303^3+CY304^3+CY305^3+CY306^3+CY307^3+CY308^3+CY309^3+CY310^3+CZ303^3+CZ304^3+CZ305^3+CZ306^3+CZ307^3+CZ308^3+CZ309^3+CZ310^3</f>
        <v>0</v>
      </c>
      <c r="CZ319" s="122">
        <f>CY318^3+CY317^3+CY316^3+CY315^3+CY314^3+CY313^3+CY312^3+CY311^3+CZ318^3+CZ317^3+CZ316^3+CZ315^3+CZ314^3+CZ313^3+CZ312^3+CZ311^3</f>
        <v>0</v>
      </c>
      <c r="DA319" s="122">
        <f>DA303^3+DA304^3+DA305^3+DA306^3+DA307^3+DA308^3+DA309^3+DA310^3+DB303^3+DB304^3+DB305^3+DB306^3+DB307^3+DB308^3+DB309^3+DB310^3</f>
        <v>0</v>
      </c>
      <c r="DB319" s="123">
        <f>DA318^3+DA317^3+DA316^3+DA315^3+DA314^3+DA313^3+DA312^3+DA311^3+DB318^3+DB317^3+DB316^3+DB315^3+DB314^3+DB313^3+DB312^3+DB311^3</f>
        <v>0</v>
      </c>
      <c r="DC319" s="168">
        <f>CM303^3+CN304^3+CO305^3+CP306^3+CQ307^3+CR308^3+CS309^3+CT310^3+CU311^3+CV312^3+CW313^3+CX314^3+CY315^3+CZ316^3+DA317^3+DB318^3</f>
        <v>0</v>
      </c>
      <c r="DD319" s="169">
        <f>CM311^3+CN312^3+CO313^3+CP314^3+CQ315^3+CR316^3+CS317^3+CT318^3+CU303^3+CV304^3+CW305^3+CX306^3+CY307^3+CZ308^3+DA309^3+DB310^3</f>
        <v>0</v>
      </c>
      <c r="DE319" s="52"/>
      <c r="DF319" s="126"/>
      <c r="DG319" s="126"/>
      <c r="DH319" s="126"/>
      <c r="DI319" s="126"/>
      <c r="DJ319" s="126"/>
      <c r="DK319" s="126"/>
      <c r="DL319" s="126"/>
      <c r="DM319" s="126"/>
      <c r="DN319" s="126"/>
      <c r="DO319" s="126"/>
      <c r="DP319" s="126"/>
      <c r="DQ319" s="126"/>
      <c r="DR319" s="126"/>
      <c r="DS319" s="126"/>
      <c r="DT319" s="126"/>
      <c r="DU319" s="126"/>
      <c r="DV319" s="32"/>
      <c r="DW319" s="115"/>
      <c r="DY319" s="109"/>
      <c r="DZ319" s="58"/>
      <c r="EA319" s="121">
        <f>EA303^3+EA304^3+EA305^3+EA306^3+EA307^3+EA308^3+EA309^3+EA310^3+EB303^3+EB304^3+EB305^3+EB306^3+EB307^3+EB308^3+EB309^3+EB310^3</f>
        <v>0</v>
      </c>
      <c r="EB319" s="122">
        <f>EA318^3+EA317^3+EA316^3+EA315^3+EA314^3+EA313^3+EA312^3+EA311^3+EB318^3+EB317^3+EB316^3+EB315^3+EB314^3+EB313^3+EB312^3+EB311^3</f>
        <v>0</v>
      </c>
      <c r="EC319" s="122">
        <f>EC303^3+EC304^3+EC305^3+EC306^3+EC307^3+EC308^3+EC309^3+EC310^3+ED303^3+ED304^3+ED305^3+ED306^3+ED307^3+ED308^3+ED309^3+ED310^3</f>
        <v>0</v>
      </c>
      <c r="ED319" s="122">
        <f>EC318^3+EC317^3+EC316^3+EC315^3+EC314^3+EC313^3+EC312^3+EC311^3+ED318^3+ED317^3+ED316^3+ED315^3+ED314^3+ED313^3+ED312^3+ED311^3</f>
        <v>0</v>
      </c>
      <c r="EE319" s="122">
        <f>EE303^3+EE304^3+EE305^3+EE306^3+EE307^3+EE308^3+EE309^3+EE310^3+EF303^3+EF304^3+EF305^3+EF306^3+EF307^3+EF308^3+EF309^3+EF310^3</f>
        <v>0</v>
      </c>
      <c r="EF319" s="122">
        <f>EE318^3+EE317^3+EE316^3+EE315^3+EE314^3+EE313^3+EE312^3+EE311^3+EF318^3+EF317^3+EF316^3+EF315^3+EF314^3+EF313^3+EF312^3+EF311^3</f>
        <v>0</v>
      </c>
      <c r="EG319" s="122">
        <f>EG303^3+EG304^3+EG305^3+EG306^3+EG307^3+EG308^3+EG309^3+EG310^3+EH303^3+EH304^3+EH305^3+EH306^3+EH307^3+EH308^3+EH309^3+EH310^3</f>
        <v>0</v>
      </c>
      <c r="EH319" s="122">
        <f>EG318^3+EG317^3+EG316^3+EG315^3+EG314^3+EG313^3+EG312^3+EG311^3+EH318^3+EH317^3+EH316^3+EH315^3+EH314^3+EH313^3+EH312^3+EH311^3</f>
        <v>0</v>
      </c>
      <c r="EI319" s="122">
        <f>EI303^3+EI304^3+EI305^3+EI306^3+EI307^3+EI308^3+EI309^3+EI310^3+EJ303^3+EJ304^3+EJ305^3+EJ306^3+EJ307^3+EJ308^3+EJ309^3+EJ310^3</f>
        <v>0</v>
      </c>
      <c r="EJ319" s="122">
        <f>EI318^3+EI317^3+EI316^3+EI315^3+EI314^3+EI313^3+EI312^3+EI311^3+EJ318^3+EJ317^3+EJ316^3+EJ315^3+EJ314^3+EJ313^3+EJ312^3+EJ311^3</f>
        <v>0</v>
      </c>
      <c r="EK319" s="122">
        <f>EK303^3+EK304^3+EK305^3+EK306^3+EK307^3+EK308^3+EK309^3+EK310^3+EL303^3+EL304^3+EL305^3+EL306^3+EL307^3+EL308^3+EL309^3+EL310^3</f>
        <v>0</v>
      </c>
      <c r="EL319" s="122">
        <f>EK318^3+EK317^3+EK316^3+EK315^3+EK314^3+EK313^3+EK312^3+EK311^3+EL318^3+EL317^3+EL316^3+EL315^3+EL314^3+EL313^3+EL312^3+EL311^3</f>
        <v>0</v>
      </c>
      <c r="EM319" s="122">
        <f>EM303^3+EM304^3+EM305^3+EM306^3+EM307^3+EM308^3+EM309^3+EM310^3+EN303^3+EN304^3+EN305^3+EN306^3+EN307^3+EN308^3+EN309^3+EN310^3</f>
        <v>0</v>
      </c>
      <c r="EN319" s="122">
        <f>EM318^3+EM317^3+EM316^3+EM315^3+EM314^3+EM313^3+EM312^3+EM311^3+EN318^3+EN317^3+EN316^3+EN315^3+EN314^3+EN313^3+EN312^3+EN311^3</f>
        <v>0</v>
      </c>
      <c r="EO319" s="122">
        <f>EO303^3+EO304^3+EO305^3+EO306^3+EO307^3+EO308^3+EO309^3+EO310^3+EP303^3+EP304^3+EP305^3+EP306^3+EP307^3+EP308^3+EP309^3+EP310^3</f>
        <v>0</v>
      </c>
      <c r="EP319" s="123">
        <f>EO318^3+EO317^3+EO316^3+EO315^3+EO314^3+EO313^3+EO312^3+EO311^3+EP318^3+EP317^3+EP316^3+EP315^3+EP314^3+EP313^3+EP312^3+EP311^3</f>
        <v>0</v>
      </c>
      <c r="EQ319" s="168">
        <f>EA303^3+EB304^3+EC305^3+ED306^3+EE307^3+EF308^3+EG309^3+EH310^3+EI311^3+EJ312^3+EK313^3+EL314^3+EM315^3+EN316^3+EO317^3+EP318^3</f>
        <v>0</v>
      </c>
      <c r="ER319" s="169">
        <f>EA311^3+EB312^3+EC313^3+ED314^3+EE315^3+EF316^3+EG317^3+EH318^3+EI303^3+EJ304^3+EK305^3+EL306^3+EM307^3+EN308^3+EO309^3+EP310^3</f>
        <v>0</v>
      </c>
      <c r="ES319" s="52"/>
      <c r="ET319" s="126"/>
      <c r="EU319" s="126"/>
      <c r="EV319" s="126"/>
      <c r="EW319" s="126"/>
      <c r="EX319" s="126"/>
      <c r="EY319" s="126"/>
      <c r="EZ319" s="126"/>
      <c r="FA319" s="126"/>
      <c r="FB319" s="126"/>
      <c r="FC319" s="126"/>
      <c r="FD319" s="126"/>
      <c r="FE319" s="126"/>
      <c r="FF319" s="126"/>
      <c r="FG319" s="126"/>
      <c r="FH319" s="126"/>
      <c r="FI319" s="126"/>
      <c r="FJ319" s="32"/>
      <c r="FK319" s="115"/>
    </row>
    <row r="320" spans="9:167" ht="13.5" thickBot="1" x14ac:dyDescent="0.25">
      <c r="I320" s="109"/>
      <c r="J320" s="58"/>
      <c r="K320" s="127">
        <f>K303^3+L303^3+M303^3+N303^3+K304^3+L304^3+M304^3+N304^3+K305^3+L305^3+M305^3+N305^3+K306^3+L306^3+M306^3+N306^3</f>
        <v>0</v>
      </c>
      <c r="L320" s="128">
        <f>K307^3+L307^3+M307^3+N307^3+K308^3+L308^3+M308^3+N308^3+K309^3+L309^3+M309^3+N309^3+K310^3+L310^3+M310^3+N310^3</f>
        <v>0</v>
      </c>
      <c r="M320" s="128">
        <f>K311^3+L311^3+M311^3+N311^3+K312^3+L312^3+M312^3+N312^3+K313^3+L313^3+M313^3+N313^3+K314^3+L314^3+M314^3+N314^3</f>
        <v>0</v>
      </c>
      <c r="N320" s="128">
        <f>K315^3+L315^3+M315^3+N315^3+K316^3+L316^3+M316^3+N316^3+K317^3+L317^3+M317^3+N317^3+K318^3+L318^3+M318^3+N318^3</f>
        <v>0</v>
      </c>
      <c r="O320" s="128">
        <f>O303^3+P303^3+Q303^3+R303^3+O304^3+P304^3+Q304^3+R304^3+O305^3+P305^3+Q305^3+R305^3+O306^3+P306^3+Q306^3+R306^3</f>
        <v>0</v>
      </c>
      <c r="P320" s="128">
        <f>O307^3+P307^3+Q307^3+R307^3+O308^3+P308^3+Q308^3+R308^3+O309^3+P309^3+Q309^3+R309^3+O310^3+P310^3+Q310^3+R310^3</f>
        <v>0</v>
      </c>
      <c r="Q320" s="128">
        <f>O311^3+P311^3+Q311^3+R311^3+O312^3+P312^3+Q312^3+R312^3+O313^3+P313^3+Q313^3+R313^3+O314^3+P314^3+Q314^3+R314^3</f>
        <v>0</v>
      </c>
      <c r="R320" s="128">
        <f>O315^3+P315^3+Q315^3+R315^3+O316^3+P316^3+Q316^3+R316^3+O317^3+P317^3+Q317^3+R317^3+O318^3+P318^3+Q318^3+R318^3</f>
        <v>0</v>
      </c>
      <c r="S320" s="128">
        <f>S303^3+T303^3+U303^3+V303^3+S304^3+T304^3+U304^3+V304^3+S305^3+T305^3+U305^3+V305^3+S306^3+T306^3+U306^3+V306^3</f>
        <v>0</v>
      </c>
      <c r="T320" s="128">
        <f>S307^3+T307^3+U307^3+V307^3+S308^3+T308^3+U308^3+V308^3+S309^3+T309^3+U309^3+V309^3+S310^3+T310^3+U310^3+V310^3</f>
        <v>0</v>
      </c>
      <c r="U320" s="128">
        <f>S311^3+T311^3+U311^3+V311^3+S312^3+T312^3+U312^3+V312^3+S313^3+T313^3+U313^3+V313^3+S314^3+T314^3+U314^3+V314^3</f>
        <v>0</v>
      </c>
      <c r="V320" s="128">
        <f>S315^3+T315^3+U315^3+V315^3+S316^3+T316^3+U316^3+V316^3+S317^3+T317^3+U317^3+V317^3+S318^3+T318^3+U318^3+V318^3</f>
        <v>0</v>
      </c>
      <c r="W320" s="128">
        <f>W303^3+X303^3+Y303^3+Z303^3+W304^3+X304^3+Y304^3+Z304^3+W305^3+X305^3+Y305^3+Z305^3+W306^3+X306^3+Y306^3+Z306^3</f>
        <v>0</v>
      </c>
      <c r="X320" s="128">
        <f>W307^3+X307^3+Y307^3+Z307^3+W308^3+X308^3+Y308^3+Z308^3+W309^3+X309^3+Y309^3+Z309^3+W310^3+X310^3+Y310^3+Z310^3</f>
        <v>0</v>
      </c>
      <c r="Y320" s="128">
        <f>W311^3+X311^3+Y311^3+Z311^3+W312^3+X312^3+Y312^3+Z312^3+W313^3+X313^3+Y313^3+Z313^3+W314^3+X314^3+Y314^3+Z314^3</f>
        <v>0</v>
      </c>
      <c r="Z320" s="128">
        <f>W315^3+X315^3+Y315^3+Z315^3+W316^3+X316^3+Y316^3+Z316^3+W317^3+X317^3+Y317^3+Z317^3+W318^3+X318^3+Y318^3+Z318^3</f>
        <v>0</v>
      </c>
      <c r="AA320" s="128">
        <f>K318^3+L317^3+M316^3+N315^3+O314^3+P313^3+Q312^3+R311^3+S310^3+T309^3+U308^3+V307^3+W306^3+X305^3+Y304^3+Z303^3</f>
        <v>0</v>
      </c>
      <c r="AB320" s="170">
        <f>K310^3+L309^3+M308^3+N307^3+O306^3+P305^3+Q304^3+R303^3+S318^3+T317^3+U316^3+V315^3+W314^3+X313^3+Y312^3+Z311^3</f>
        <v>0</v>
      </c>
      <c r="AC320" s="32"/>
      <c r="AD320" s="131"/>
      <c r="AE320" s="131"/>
      <c r="AF320" s="131"/>
      <c r="AG320" s="131"/>
      <c r="AH320" s="131"/>
      <c r="AI320" s="131"/>
      <c r="AJ320" s="131"/>
      <c r="AK320" s="131"/>
      <c r="AL320" s="131"/>
      <c r="AM320" s="131"/>
      <c r="AN320" s="131"/>
      <c r="AO320" s="131"/>
      <c r="AP320" s="131"/>
      <c r="AQ320" s="131"/>
      <c r="AR320" s="131"/>
      <c r="AS320" s="131"/>
      <c r="AT320" s="32"/>
      <c r="AU320" s="115"/>
      <c r="AW320" s="109"/>
      <c r="AX320" s="58"/>
      <c r="AY320" s="127">
        <f>AY303^3+AZ303^3+BA303^3+BB303^3+AY304^3+AZ304^3+BA304^3+BB304^3+AY305^3+AZ305^3+BA305^3+BB305^3+AY306^3+AZ306^3+BA306^3+BB306^3</f>
        <v>0</v>
      </c>
      <c r="AZ320" s="128">
        <f>AY307^3+AZ307^3+BA307^3+BB307^3+AY308^3+AZ308^3+BA308^3+BB308^3+AY309^3+AZ309^3+BA309^3+BB309^3+AY310^3+AZ310^3+BA310^3+BB310^3</f>
        <v>0</v>
      </c>
      <c r="BA320" s="128">
        <f>AY311^3+AZ311^3+BA311^3+BB311^3+AY312^3+AZ312^3+BA312^3+BB312^3+AY313^3+AZ313^3+BA313^3+BB313^3+AY314^3+AZ314^3+BA314^3+BB314^3</f>
        <v>0</v>
      </c>
      <c r="BB320" s="128">
        <f>AY315^3+AZ315^3+BA315^3+BB315^3+AY316^3+AZ316^3+BA316^3+BB316^3+AY317^3+AZ317^3+BA317^3+BB317^3+AY318^3+AZ318^3+BA318^3+BB318^3</f>
        <v>0</v>
      </c>
      <c r="BC320" s="128">
        <f>BC303^3+BD303^3+BE303^3+BF303^3+BC304^3+BD304^3+BE304^3+BF304^3+BC305^3+BD305^3+BE305^3+BF305^3+BC306^3+BD306^3+BE306^3+BF306^3</f>
        <v>0</v>
      </c>
      <c r="BD320" s="128">
        <f>BC307^3+BD307^3+BE307^3+BF307^3+BC308^3+BD308^3+BE308^3+BF308^3+BC309^3+BD309^3+BE309^3+BF309^3+BC310^3+BD310^3+BE310^3+BF310^3</f>
        <v>0</v>
      </c>
      <c r="BE320" s="128">
        <f>BC311^3+BD311^3+BE311^3+BF311^3+BC312^3+BD312^3+BE312^3+BF312^3+BC313^3+BD313^3+BE313^3+BF313^3+BC314^3+BD314^3+BE314^3+BF314^3</f>
        <v>0</v>
      </c>
      <c r="BF320" s="128">
        <f>BC315^3+BD315^3+BE315^3+BF315^3+BC316^3+BD316^3+BE316^3+BF316^3+BC317^3+BD317^3+BE317^3+BF317^3+BC318^3+BD318^3+BE318^3+BF318^3</f>
        <v>0</v>
      </c>
      <c r="BG320" s="128">
        <f>BG303^3+BH303^3+BI303^3+BJ303^3+BG304^3+BH304^3+BI304^3+BJ304^3+BG305^3+BH305^3+BI305^3+BJ305^3+BG306^3+BH306^3+BI306^3+BJ306^3</f>
        <v>0</v>
      </c>
      <c r="BH320" s="128">
        <f>BG307^3+BH307^3+BI307^3+BJ307^3+BG308^3+BH308^3+BI308^3+BJ308^3+BG309^3+BH309^3+BI309^3+BJ309^3+BG310^3+BH310^3+BI310^3+BJ310^3</f>
        <v>0</v>
      </c>
      <c r="BI320" s="128">
        <f>BG311^3+BH311^3+BI311^3+BJ311^3+BG312^3+BH312^3+BI312^3+BJ312^3+BG313^3+BH313^3+BI313^3+BJ313^3+BG314^3+BH314^3+BI314^3+BJ314^3</f>
        <v>0</v>
      </c>
      <c r="BJ320" s="128">
        <f>BG315^3+BH315^3+BI315^3+BJ315^3+BG316^3+BH316^3+BI316^3+BJ316^3+BG317^3+BH317^3+BI317^3+BJ317^3+BG318^3+BH318^3+BI318^3+BJ318^3</f>
        <v>0</v>
      </c>
      <c r="BK320" s="128">
        <f>BK303^3+BL303^3+BM303^3+BN303^3+BK304^3+BL304^3+BM304^3+BN304^3+BK305^3+BL305^3+BM305^3+BN305^3+BK306^3+BL306^3+BM306^3+BN306^3</f>
        <v>0</v>
      </c>
      <c r="BL320" s="128">
        <f>BK307^3+BL307^3+BM307^3+BN307^3+BK308^3+BL308^3+BM308^3+BN308^3+BK309^3+BL309^3+BM309^3+BN309^3+BK310^3+BL310^3+BM310^3+BN310^3</f>
        <v>0</v>
      </c>
      <c r="BM320" s="128">
        <f>BK311^3+BL311^3+BM311^3+BN311^3+BK312^3+BL312^3+BM312^3+BN312^3+BK313^3+BL313^3+BM313^3+BN313^3+BK314^3+BL314^3+BM314^3+BN314^3</f>
        <v>0</v>
      </c>
      <c r="BN320" s="128">
        <f>BK315^3+BL315^3+BM315^3+BN315^3+BK316^3+BL316^3+BM316^3+BN316^3+BK317^3+BL317^3+BM317^3+BN317^3+BK318^3+BL318^3+BM318^3+BN318^3</f>
        <v>0</v>
      </c>
      <c r="BO320" s="128">
        <f>AY318^3+AZ317^3+BA316^3+BB315^3+BC314^3+BD313^3+BE312^3+BF311^3+BG310^3+BH309^3+BI308^3+BJ307^3+BK306^3+BL305^3+BM304^3+BN303^3</f>
        <v>0</v>
      </c>
      <c r="BP320" s="170">
        <f>AY310^3+AZ309^3+BA308^3+BB307^3+BC306^3+BD305^3+BE304^3+BF303^3+BG318^3+BH317^3+BI316^3+BJ315^3+BK314^3+BL313^3+BM312^3+BN311^3</f>
        <v>0</v>
      </c>
      <c r="BQ320" s="32"/>
      <c r="BR320" s="131"/>
      <c r="BS320" s="131"/>
      <c r="BT320" s="131"/>
      <c r="BU320" s="131"/>
      <c r="BV320" s="131"/>
      <c r="BW320" s="131"/>
      <c r="BX320" s="131"/>
      <c r="BY320" s="131"/>
      <c r="BZ320" s="131"/>
      <c r="CA320" s="131"/>
      <c r="CB320" s="131"/>
      <c r="CC320" s="131"/>
      <c r="CD320" s="131"/>
      <c r="CE320" s="131"/>
      <c r="CF320" s="131"/>
      <c r="CG320" s="131"/>
      <c r="CH320" s="32"/>
      <c r="CI320" s="115"/>
      <c r="CJ320" s="144"/>
      <c r="CK320" s="109"/>
      <c r="CL320" s="58"/>
      <c r="CM320" s="127">
        <f>CM303^3+CN303^3+CO303^3+CP303^3+CM304^3+CN304^3+CO304^3+CP304^3+CM305^3+CN305^3+CO305^3+CP305^3+CM306^3+CN306^3+CO306^3+CP306^3</f>
        <v>0</v>
      </c>
      <c r="CN320" s="128">
        <f>CM307^3+CN307^3+CO307^3+CP307^3+CM308^3+CN308^3+CO308^3+CP308^3+CM309^3+CN309^3+CO309^3+CP309^3+CM310^3+CN310^3+CO310^3+CP310^3</f>
        <v>0</v>
      </c>
      <c r="CO320" s="128">
        <f>CM311^3+CN311^3+CO311^3+CP311^3+CM312^3+CN312^3+CO312^3+CP312^3+CM313^3+CN313^3+CO313^3+CP313^3+CM314^3+CN314^3+CO314^3+CP314^3</f>
        <v>0</v>
      </c>
      <c r="CP320" s="128">
        <f>CM315^3+CN315^3+CO315^3+CP315^3+CM316^3+CN316^3+CO316^3+CP316^3+CM317^3+CN317^3+CO317^3+CP317^3+CM318^3+CN318^3+CO318^3+CP318^3</f>
        <v>0</v>
      </c>
      <c r="CQ320" s="128">
        <f>CQ303^3+CR303^3+CS303^3+CT303^3+CQ304^3+CR304^3+CS304^3+CT304^3+CQ305^3+CR305^3+CS305^3+CT305^3+CQ306^3+CR306^3+CS306^3+CT306^3</f>
        <v>0</v>
      </c>
      <c r="CR320" s="128">
        <f>CQ307^3+CR307^3+CS307^3+CT307^3+CQ308^3+CR308^3+CS308^3+CT308^3+CQ309^3+CR309^3+CS309^3+CT309^3+CQ310^3+CR310^3+CS310^3+CT310^3</f>
        <v>0</v>
      </c>
      <c r="CS320" s="128">
        <f>CQ311^3+CR311^3+CS311^3+CT311^3+CQ312^3+CR312^3+CS312^3+CT312^3+CQ313^3+CR313^3+CS313^3+CT313^3+CQ314^3+CR314^3+CS314^3+CT314^3</f>
        <v>0</v>
      </c>
      <c r="CT320" s="128">
        <f>CQ315^3+CR315^3+CS315^3+CT315^3+CQ316^3+CR316^3+CS316^3+CT316^3+CQ317^3+CR317^3+CS317^3+CT317^3+CQ318^3+CR318^3+CS318^3+CT318^3</f>
        <v>0</v>
      </c>
      <c r="CU320" s="128">
        <f>CU303^3+CV303^3+CW303^3+CX303^3+CU304^3+CV304^3+CW304^3+CX304^3+CU305^3+CV305^3+CW305^3+CX305^3+CU306^3+CV306^3+CW306^3+CX306^3</f>
        <v>0</v>
      </c>
      <c r="CV320" s="128">
        <f>CU307^3+CV307^3+CW307^3+CX307^3+CU308^3+CV308^3+CW308^3+CX308^3+CU309^3+CV309^3+CW309^3+CX309^3+CU310^3+CV310^3+CW310^3+CX310^3</f>
        <v>0</v>
      </c>
      <c r="CW320" s="128">
        <f>CU311^3+CV311^3+CW311^3+CX311^3+CU312^3+CV312^3+CW312^3+CX312^3+CU313^3+CV313^3+CW313^3+CX313^3+CU314^3+CV314^3+CW314^3+CX314^3</f>
        <v>0</v>
      </c>
      <c r="CX320" s="128">
        <f>CU315^3+CV315^3+CW315^3+CX315^3+CU316^3+CV316^3+CW316^3+CX316^3+CU317^3+CV317^3+CW317^3+CX317^3+CU318^3+CV318^3+CW318^3+CX318^3</f>
        <v>0</v>
      </c>
      <c r="CY320" s="128">
        <f>CY303^3+CZ303^3+DA303^3+DB303^3+CY304^3+CZ304^3+DA304^3+DB304^3+CY305^3+CZ305^3+DA305^3+DB305^3+CY306^3+CZ306^3+DA306^3+DB306^3</f>
        <v>0</v>
      </c>
      <c r="CZ320" s="128">
        <f>CY307^3+CZ307^3+DA307^3+DB307^3+CY308^3+CZ308^3+DA308^3+DB308^3+CY309^3+CZ309^3+DA309^3+DB309^3+CY310^3+CZ310^3+DA310^3+DB310^3</f>
        <v>0</v>
      </c>
      <c r="DA320" s="128">
        <f>CY311^3+CZ311^3+DA311^3+DB311^3+CY312^3+CZ312^3+DA312^3+DB312^3+CY313^3+CZ313^3+DA313^3+DB313^3+CY314^3+CZ314^3+DA314^3+DB314^3</f>
        <v>0</v>
      </c>
      <c r="DB320" s="128">
        <f>CY315^3+CZ315^3+DA315^3+DB315^3+CY316^3+CZ316^3+DA316^3+DB316^3+CY317^3+CZ317^3+DA317^3+DB317^3+CY318^3+CZ318^3+DA318^3+DB318^3</f>
        <v>0</v>
      </c>
      <c r="DC320" s="128">
        <f>CM318^3+CN317^3+CO316^3+CP315^3+CQ314^3+CR313^3+CS312^3+CT311^3+CU310^3+CV309^3+CW308^3+CX307^3+CY306^3+CZ305^3+DA304^3+DB303^3</f>
        <v>0</v>
      </c>
      <c r="DD320" s="170">
        <f>CM310^3+CN309^3+CO308^3+CP307^3+CQ306^3+CR305^3+CS304^3+CT303^3+CU318^3+CV317^3+CW316^3+CX315^3+CY314^3+CZ313^3+DA312^3+DB311^3</f>
        <v>0</v>
      </c>
      <c r="DE320" s="32"/>
      <c r="DF320" s="131"/>
      <c r="DG320" s="131"/>
      <c r="DH320" s="131"/>
      <c r="DI320" s="131"/>
      <c r="DJ320" s="131"/>
      <c r="DK320" s="131"/>
      <c r="DL320" s="131"/>
      <c r="DM320" s="131"/>
      <c r="DN320" s="131"/>
      <c r="DO320" s="131"/>
      <c r="DP320" s="131"/>
      <c r="DQ320" s="131"/>
      <c r="DR320" s="131"/>
      <c r="DS320" s="131"/>
      <c r="DT320" s="131"/>
      <c r="DU320" s="131"/>
      <c r="DV320" s="32"/>
      <c r="DW320" s="115"/>
      <c r="DY320" s="109"/>
      <c r="DZ320" s="58"/>
      <c r="EA320" s="127">
        <f>EA303^3+EB303^3+EC303^3+ED303^3+EA304^3+EB304^3+EC304^3+ED304^3+EA305^3+EB305^3+EC305^3+ED305^3+EA306^3+EB306^3+EC306^3+ED306^3</f>
        <v>0</v>
      </c>
      <c r="EB320" s="128">
        <f>EA307^3+EB307^3+EC307^3+ED307^3+EA308^3+EB308^3+EC308^3+ED308^3+EA309^3+EB309^3+EC309^3+ED309^3+EA310^3+EB310^3+EC310^3+ED310^3</f>
        <v>0</v>
      </c>
      <c r="EC320" s="128">
        <f>EA311^3+EB311^3+EC311^3+ED311^3+EA312^3+EB312^3+EC312^3+ED312^3+EA313^3+EB313^3+EC313^3+ED313^3+EA314^3+EB314^3+EC314^3+ED314^3</f>
        <v>0</v>
      </c>
      <c r="ED320" s="128">
        <f>EA315^3+EB315^3+EC315^3+ED315^3+EA316^3+EB316^3+EC316^3+ED316^3+EA317^3+EB317^3+EC317^3+ED317^3+EA318^3+EB318^3+EC318^3+ED318^3</f>
        <v>0</v>
      </c>
      <c r="EE320" s="128">
        <f>EE303^3+EF303^3+EG303^3+EH303^3+EE304^3+EF304^3+EG304^3+EH304^3+EE305^3+EF305^3+EG305^3+EH305^3+EE306^3+EF306^3+EG306^3+EH306^3</f>
        <v>0</v>
      </c>
      <c r="EF320" s="128">
        <f>EE307^3+EF307^3+EG307^3+EH307^3+EE308^3+EF308^3+EG308^3+EH308^3+EE309^3+EF309^3+EG309^3+EH309^3+EE310^3+EF310^3+EG310^3+EH310^3</f>
        <v>0</v>
      </c>
      <c r="EG320" s="128">
        <f>EE311^3+EF311^3+EG311^3+EH311^3+EE312^3+EF312^3+EG312^3+EH312^3+EE313^3+EF313^3+EG313^3+EH313^3+EE314^3+EF314^3+EG314^3+EH314^3</f>
        <v>0</v>
      </c>
      <c r="EH320" s="128">
        <f>EE315^3+EF315^3+EG315^3+EH315^3+EE316^3+EF316^3+EG316^3+EH316^3+EE317^3+EF317^3+EG317^3+EH317^3+EE318^3+EF318^3+EG318^3+EH318^3</f>
        <v>0</v>
      </c>
      <c r="EI320" s="128">
        <f>EI303^3+EJ303^3+EK303^3+EL303^3+EI304^3+EJ304^3+EK304^3+EL304^3+EI305^3+EJ305^3+EK305^3+EL305^3+EI306^3+EJ306^3+EK306^3+EL306^3</f>
        <v>0</v>
      </c>
      <c r="EJ320" s="128">
        <f>EI307^3+EJ307^3+EK307^3+EL307^3+EI308^3+EJ308^3+EK308^3+EL308^3+EI309^3+EJ309^3+EK309^3+EL309^3+EI310^3+EJ310^3+EK310^3+EL310^3</f>
        <v>0</v>
      </c>
      <c r="EK320" s="128">
        <f>EI311^3+EJ311^3+EK311^3+EL311^3+EI312^3+EJ312^3+EK312^3+EL312^3+EI313^3+EJ313^3+EK313^3+EL313^3+EI314^3+EJ314^3+EK314^3+EL314^3</f>
        <v>0</v>
      </c>
      <c r="EL320" s="128">
        <f>EI315^3+EJ315^3+EK315^3+EL315^3+EI316^3+EJ316^3+EK316^3+EL316^3+EI317^3+EJ317^3+EK317^3+EL317^3+EI318^3+EJ318^3+EK318^3+EL318^3</f>
        <v>0</v>
      </c>
      <c r="EM320" s="128">
        <f>EM303^3+EN303^3+EO303^3+EP303^3+EM304^3+EN304^3+EO304^3+EP304^3+EM305^3+EN305^3+EO305^3+EP305^3+EM306^3+EN306^3+EO306^3+EP306^3</f>
        <v>0</v>
      </c>
      <c r="EN320" s="128">
        <f>EM307^3+EN307^3+EO307^3+EP307^3+EM308^3+EN308^3+EO308^3+EP308^3+EM309^3+EN309^3+EO309^3+EP309^3+EM310^3+EN310^3+EO310^3+EP310^3</f>
        <v>0</v>
      </c>
      <c r="EO320" s="128">
        <f>EM311^3+EN311^3+EO311^3+EP311^3+EM312^3+EN312^3+EO312^3+EP312^3+EM313^3+EN313^3+EO313^3+EP313^3+EM314^3+EN314^3+EO314^3+EP314^3</f>
        <v>0</v>
      </c>
      <c r="EP320" s="128">
        <f>EM315^3+EN315^3+EO315^3+EP315^3+EM316^3+EN316^3+EO316^3+EP316^3+EM317^3+EN317^3+EO317^3+EP317^3+EM318^3+EN318^3+EO318^3+EP318^3</f>
        <v>0</v>
      </c>
      <c r="EQ320" s="128">
        <f>EA318^3+EB317^3+EC316^3+ED315^3+EE314^3+EF313^3+EG312^3+EH311^3+EI310^3+EJ309^3+EK308^3+EL307^3+EM306^3+EN305^3+EO304^3+EP303^3</f>
        <v>0</v>
      </c>
      <c r="ER320" s="170">
        <f>EA310^3+EB309^3+EC308^3+ED307^3+EE306^3+EF305^3+EG304^3+EH303^3+EI318^3+EJ317^3+EK316^3+EL315^3+EM314^3+EN313^3+EO312^3+EP311^3</f>
        <v>0</v>
      </c>
      <c r="ES320" s="32"/>
      <c r="ET320" s="131"/>
      <c r="EU320" s="131"/>
      <c r="EV320" s="131"/>
      <c r="EW320" s="131"/>
      <c r="EX320" s="131"/>
      <c r="EY320" s="131"/>
      <c r="EZ320" s="131"/>
      <c r="FA320" s="131"/>
      <c r="FB320" s="131"/>
      <c r="FC320" s="131"/>
      <c r="FD320" s="131"/>
      <c r="FE320" s="131"/>
      <c r="FF320" s="131"/>
      <c r="FG320" s="131"/>
      <c r="FH320" s="131"/>
      <c r="FI320" s="131"/>
      <c r="FJ320" s="32"/>
      <c r="FK320" s="115"/>
    </row>
    <row r="321" spans="9:167" ht="13.5" thickBot="1" x14ac:dyDescent="0.25">
      <c r="I321" s="109"/>
      <c r="J321" s="58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137"/>
      <c r="AB321" s="137"/>
      <c r="AC321" s="32" t="s">
        <v>0</v>
      </c>
      <c r="AD321" s="135"/>
      <c r="AE321" s="135"/>
      <c r="AF321" s="135"/>
      <c r="AG321" s="135"/>
      <c r="AH321" s="135"/>
      <c r="AI321" s="135"/>
      <c r="AJ321" s="135"/>
      <c r="AK321" s="135"/>
      <c r="AL321" s="135"/>
      <c r="AM321" s="135"/>
      <c r="AN321" s="135"/>
      <c r="AO321" s="135"/>
      <c r="AP321" s="135"/>
      <c r="AQ321" s="135"/>
      <c r="AR321" s="135"/>
      <c r="AS321" s="135"/>
      <c r="AT321" s="32"/>
      <c r="AU321" s="115"/>
      <c r="AW321" s="109"/>
      <c r="AX321" s="58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  <c r="BN321" s="46"/>
      <c r="BO321" s="137"/>
      <c r="BP321" s="137"/>
      <c r="BQ321" s="32" t="s">
        <v>0</v>
      </c>
      <c r="BR321" s="135"/>
      <c r="BS321" s="135"/>
      <c r="BT321" s="135"/>
      <c r="BU321" s="135"/>
      <c r="BV321" s="135"/>
      <c r="BW321" s="135"/>
      <c r="BX321" s="135"/>
      <c r="BY321" s="135"/>
      <c r="BZ321" s="135"/>
      <c r="CA321" s="135"/>
      <c r="CB321" s="135"/>
      <c r="CC321" s="135"/>
      <c r="CD321" s="135"/>
      <c r="CE321" s="135"/>
      <c r="CF321" s="135"/>
      <c r="CG321" s="135"/>
      <c r="CH321" s="32"/>
      <c r="CI321" s="115"/>
      <c r="CJ321" s="144"/>
      <c r="CK321" s="109"/>
      <c r="CL321" s="58"/>
      <c r="CM321" s="46"/>
      <c r="CN321" s="46"/>
      <c r="CO321" s="46"/>
      <c r="CP321" s="46"/>
      <c r="CQ321" s="46"/>
      <c r="CR321" s="46"/>
      <c r="CS321" s="46"/>
      <c r="CT321" s="46"/>
      <c r="CU321" s="46"/>
      <c r="CV321" s="46"/>
      <c r="CW321" s="46"/>
      <c r="CX321" s="46"/>
      <c r="CY321" s="46"/>
      <c r="CZ321" s="46"/>
      <c r="DA321" s="46"/>
      <c r="DB321" s="46"/>
      <c r="DC321" s="137"/>
      <c r="DD321" s="137"/>
      <c r="DE321" s="32" t="s">
        <v>0</v>
      </c>
      <c r="DF321" s="135"/>
      <c r="DG321" s="135"/>
      <c r="DH321" s="135"/>
      <c r="DI321" s="135"/>
      <c r="DJ321" s="135"/>
      <c r="DK321" s="135"/>
      <c r="DL321" s="135"/>
      <c r="DM321" s="135"/>
      <c r="DN321" s="135"/>
      <c r="DO321" s="135"/>
      <c r="DP321" s="135"/>
      <c r="DQ321" s="135"/>
      <c r="DR321" s="135"/>
      <c r="DS321" s="135"/>
      <c r="DT321" s="135"/>
      <c r="DU321" s="135"/>
      <c r="DV321" s="32"/>
      <c r="DW321" s="115"/>
      <c r="DY321" s="109"/>
      <c r="DZ321" s="58"/>
      <c r="EA321" s="46"/>
      <c r="EB321" s="46"/>
      <c r="EC321" s="46"/>
      <c r="ED321" s="46"/>
      <c r="EE321" s="46"/>
      <c r="EF321" s="46"/>
      <c r="EG321" s="46"/>
      <c r="EH321" s="46"/>
      <c r="EI321" s="46"/>
      <c r="EJ321" s="46"/>
      <c r="EK321" s="46"/>
      <c r="EL321" s="46"/>
      <c r="EM321" s="46"/>
      <c r="EN321" s="46"/>
      <c r="EO321" s="46"/>
      <c r="EP321" s="46"/>
      <c r="EQ321" s="137"/>
      <c r="ER321" s="137"/>
      <c r="ES321" s="32" t="s">
        <v>0</v>
      </c>
      <c r="ET321" s="135"/>
      <c r="EU321" s="135"/>
      <c r="EV321" s="135"/>
      <c r="EW321" s="135"/>
      <c r="EX321" s="135"/>
      <c r="EY321" s="135"/>
      <c r="EZ321" s="135"/>
      <c r="FA321" s="135"/>
      <c r="FB321" s="135"/>
      <c r="FC321" s="135"/>
      <c r="FD321" s="135"/>
      <c r="FE321" s="135"/>
      <c r="FF321" s="135"/>
      <c r="FG321" s="135"/>
      <c r="FH321" s="135"/>
      <c r="FI321" s="135"/>
      <c r="FJ321" s="32"/>
      <c r="FK321" s="115"/>
    </row>
    <row r="322" spans="9:167" ht="13.5" thickBot="1" x14ac:dyDescent="0.25">
      <c r="I322" s="138"/>
      <c r="J322" s="143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  <c r="V322" s="154"/>
      <c r="W322" s="154"/>
      <c r="X322" s="154"/>
      <c r="Y322" s="154"/>
      <c r="Z322" s="154"/>
      <c r="AA322" s="154"/>
      <c r="AB322" s="154"/>
      <c r="AC322" s="154"/>
      <c r="AD322" s="155"/>
      <c r="AE322" s="155"/>
      <c r="AF322" s="155"/>
      <c r="AG322" s="155"/>
      <c r="AH322" s="155"/>
      <c r="AI322" s="155"/>
      <c r="AJ322" s="155"/>
      <c r="AK322" s="155"/>
      <c r="AL322" s="155"/>
      <c r="AM322" s="155"/>
      <c r="AN322" s="155"/>
      <c r="AO322" s="155"/>
      <c r="AP322" s="155"/>
      <c r="AQ322" s="155"/>
      <c r="AR322" s="155"/>
      <c r="AS322" s="155"/>
      <c r="AT322" s="154"/>
      <c r="AU322" s="141"/>
      <c r="AW322" s="138"/>
      <c r="AX322" s="143"/>
      <c r="AY322" s="154"/>
      <c r="AZ322" s="154"/>
      <c r="BA322" s="154"/>
      <c r="BB322" s="154"/>
      <c r="BC322" s="154"/>
      <c r="BD322" s="154"/>
      <c r="BE322" s="154"/>
      <c r="BF322" s="154"/>
      <c r="BG322" s="154"/>
      <c r="BH322" s="154"/>
      <c r="BI322" s="154"/>
      <c r="BJ322" s="154"/>
      <c r="BK322" s="154"/>
      <c r="BL322" s="154"/>
      <c r="BM322" s="154"/>
      <c r="BN322" s="154"/>
      <c r="BO322" s="154"/>
      <c r="BP322" s="154"/>
      <c r="BQ322" s="154"/>
      <c r="BR322" s="155"/>
      <c r="BS322" s="155"/>
      <c r="BT322" s="155"/>
      <c r="BU322" s="155"/>
      <c r="BV322" s="155"/>
      <c r="BW322" s="155"/>
      <c r="BX322" s="155"/>
      <c r="BY322" s="155"/>
      <c r="BZ322" s="155"/>
      <c r="CA322" s="155"/>
      <c r="CB322" s="155"/>
      <c r="CC322" s="155"/>
      <c r="CD322" s="155"/>
      <c r="CE322" s="155"/>
      <c r="CF322" s="155"/>
      <c r="CG322" s="155"/>
      <c r="CH322" s="154"/>
      <c r="CI322" s="141"/>
      <c r="CJ322" s="144"/>
      <c r="CK322" s="138"/>
      <c r="CL322" s="143"/>
      <c r="CM322" s="154"/>
      <c r="CN322" s="154"/>
      <c r="CO322" s="154"/>
      <c r="CP322" s="154"/>
      <c r="CQ322" s="154"/>
      <c r="CR322" s="154"/>
      <c r="CS322" s="154"/>
      <c r="CT322" s="154"/>
      <c r="CU322" s="154"/>
      <c r="CV322" s="154"/>
      <c r="CW322" s="154"/>
      <c r="CX322" s="154"/>
      <c r="CY322" s="154"/>
      <c r="CZ322" s="154"/>
      <c r="DA322" s="154"/>
      <c r="DB322" s="154"/>
      <c r="DC322" s="154"/>
      <c r="DD322" s="154"/>
      <c r="DE322" s="154"/>
      <c r="DF322" s="155"/>
      <c r="DG322" s="155"/>
      <c r="DH322" s="155"/>
      <c r="DI322" s="155"/>
      <c r="DJ322" s="155"/>
      <c r="DK322" s="155"/>
      <c r="DL322" s="155"/>
      <c r="DM322" s="155"/>
      <c r="DN322" s="155"/>
      <c r="DO322" s="155"/>
      <c r="DP322" s="155"/>
      <c r="DQ322" s="155"/>
      <c r="DR322" s="155"/>
      <c r="DS322" s="155"/>
      <c r="DT322" s="155"/>
      <c r="DU322" s="155"/>
      <c r="DV322" s="154"/>
      <c r="DW322" s="141"/>
      <c r="DY322" s="138"/>
      <c r="DZ322" s="143"/>
      <c r="EA322" s="154"/>
      <c r="EB322" s="154"/>
      <c r="EC322" s="154"/>
      <c r="ED322" s="154"/>
      <c r="EE322" s="154"/>
      <c r="EF322" s="154"/>
      <c r="EG322" s="154"/>
      <c r="EH322" s="154"/>
      <c r="EI322" s="154"/>
      <c r="EJ322" s="154"/>
      <c r="EK322" s="154"/>
      <c r="EL322" s="154"/>
      <c r="EM322" s="154"/>
      <c r="EN322" s="154"/>
      <c r="EO322" s="154"/>
      <c r="EP322" s="154"/>
      <c r="EQ322" s="154"/>
      <c r="ER322" s="154"/>
      <c r="ES322" s="154"/>
      <c r="ET322" s="155"/>
      <c r="EU322" s="155"/>
      <c r="EV322" s="155"/>
      <c r="EW322" s="155"/>
      <c r="EX322" s="155"/>
      <c r="EY322" s="155"/>
      <c r="EZ322" s="155"/>
      <c r="FA322" s="155"/>
      <c r="FB322" s="155"/>
      <c r="FC322" s="155"/>
      <c r="FD322" s="155"/>
      <c r="FE322" s="155"/>
      <c r="FF322" s="155"/>
      <c r="FG322" s="155"/>
      <c r="FH322" s="155"/>
      <c r="FI322" s="155"/>
      <c r="FJ322" s="154"/>
      <c r="FK322" s="141"/>
    </row>
    <row r="323" spans="9:167" ht="14.25" thickTop="1" thickBot="1" x14ac:dyDescent="0.25"/>
    <row r="324" spans="9:167" ht="14.25" thickTop="1" thickBot="1" x14ac:dyDescent="0.25">
      <c r="I324" s="38" t="s">
        <v>0</v>
      </c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40"/>
      <c r="AE324" s="40"/>
      <c r="AF324" s="40"/>
      <c r="AG324" s="40"/>
      <c r="AH324" s="40"/>
      <c r="AI324" s="40"/>
      <c r="AJ324" s="40"/>
      <c r="AK324" s="40"/>
      <c r="AL324" s="40"/>
      <c r="AM324" s="40"/>
      <c r="AN324" s="40"/>
      <c r="AO324" s="40"/>
      <c r="AP324" s="40"/>
      <c r="AQ324" s="40"/>
      <c r="AR324" s="40"/>
      <c r="AS324" s="40"/>
      <c r="AT324" s="39"/>
      <c r="AU324" s="41"/>
      <c r="AW324" s="38" t="s">
        <v>0</v>
      </c>
      <c r="AX324" s="39"/>
      <c r="AY324" s="39"/>
      <c r="AZ324" s="39"/>
      <c r="BA324" s="39"/>
      <c r="BB324" s="39"/>
      <c r="BC324" s="39"/>
      <c r="BD324" s="39"/>
      <c r="BE324" s="39"/>
      <c r="BF324" s="39"/>
      <c r="BG324" s="39"/>
      <c r="BH324" s="39"/>
      <c r="BI324" s="39"/>
      <c r="BJ324" s="39"/>
      <c r="BK324" s="39"/>
      <c r="BL324" s="39"/>
      <c r="BM324" s="39"/>
      <c r="BN324" s="39"/>
      <c r="BO324" s="39"/>
      <c r="BP324" s="39"/>
      <c r="BQ324" s="39"/>
      <c r="BR324" s="40"/>
      <c r="BS324" s="40"/>
      <c r="BT324" s="40"/>
      <c r="BU324" s="40"/>
      <c r="BV324" s="40"/>
      <c r="BW324" s="40"/>
      <c r="BX324" s="40"/>
      <c r="BY324" s="40"/>
      <c r="BZ324" s="40"/>
      <c r="CA324" s="40"/>
      <c r="CB324" s="40"/>
      <c r="CC324" s="40"/>
      <c r="CD324" s="40"/>
      <c r="CE324" s="40"/>
      <c r="CF324" s="40"/>
      <c r="CG324" s="40"/>
      <c r="CH324" s="39"/>
      <c r="CI324" s="41"/>
      <c r="CK324" s="38" t="s">
        <v>0</v>
      </c>
      <c r="CL324" s="39"/>
      <c r="CM324" s="39"/>
      <c r="CN324" s="39"/>
      <c r="CO324" s="39"/>
      <c r="CP324" s="39"/>
      <c r="CQ324" s="39"/>
      <c r="CR324" s="39"/>
      <c r="CS324" s="39"/>
      <c r="CT324" s="39"/>
      <c r="CU324" s="39"/>
      <c r="CV324" s="39"/>
      <c r="CW324" s="39"/>
      <c r="CX324" s="39"/>
      <c r="CY324" s="39"/>
      <c r="CZ324" s="39"/>
      <c r="DA324" s="39"/>
      <c r="DB324" s="39"/>
      <c r="DC324" s="39"/>
      <c r="DD324" s="39"/>
      <c r="DE324" s="39"/>
      <c r="DF324" s="40"/>
      <c r="DG324" s="40"/>
      <c r="DH324" s="40"/>
      <c r="DI324" s="40"/>
      <c r="DJ324" s="40"/>
      <c r="DK324" s="40"/>
      <c r="DL324" s="40"/>
      <c r="DM324" s="40"/>
      <c r="DN324" s="40"/>
      <c r="DO324" s="40"/>
      <c r="DP324" s="40"/>
      <c r="DQ324" s="40"/>
      <c r="DR324" s="40"/>
      <c r="DS324" s="40"/>
      <c r="DT324" s="40"/>
      <c r="DU324" s="40"/>
      <c r="DV324" s="39"/>
      <c r="DW324" s="41"/>
      <c r="DY324" s="38" t="s">
        <v>0</v>
      </c>
      <c r="DZ324" s="39"/>
      <c r="EA324" s="39"/>
      <c r="EB324" s="39"/>
      <c r="EC324" s="39"/>
      <c r="ED324" s="39"/>
      <c r="EE324" s="39"/>
      <c r="EF324" s="39"/>
      <c r="EG324" s="39"/>
      <c r="EH324" s="39"/>
      <c r="EI324" s="39"/>
      <c r="EJ324" s="39"/>
      <c r="EK324" s="39"/>
      <c r="EL324" s="39"/>
      <c r="EM324" s="39"/>
      <c r="EN324" s="39"/>
      <c r="EO324" s="39"/>
      <c r="EP324" s="39"/>
      <c r="EQ324" s="39"/>
      <c r="ER324" s="39"/>
      <c r="ES324" s="39"/>
      <c r="ET324" s="40"/>
      <c r="EU324" s="40"/>
      <c r="EV324" s="40"/>
      <c r="EW324" s="40"/>
      <c r="EX324" s="40"/>
      <c r="EY324" s="40"/>
      <c r="EZ324" s="40"/>
      <c r="FA324" s="40"/>
      <c r="FB324" s="40"/>
      <c r="FC324" s="40"/>
      <c r="FD324" s="40"/>
      <c r="FE324" s="40"/>
      <c r="FF324" s="40"/>
      <c r="FG324" s="40"/>
      <c r="FH324" s="40"/>
      <c r="FI324" s="40"/>
      <c r="FJ324" s="39"/>
      <c r="FK324" s="41"/>
    </row>
    <row r="325" spans="9:167" ht="13.5" thickBot="1" x14ac:dyDescent="0.25">
      <c r="I325" s="109"/>
      <c r="J325" s="45" t="s">
        <v>0</v>
      </c>
      <c r="K325" s="46" t="s">
        <v>0</v>
      </c>
      <c r="L325" s="46"/>
      <c r="M325" s="46"/>
      <c r="N325" s="46"/>
      <c r="O325" s="46"/>
      <c r="P325" s="46"/>
      <c r="Q325" s="46"/>
      <c r="R325" s="46"/>
      <c r="S325" s="47" t="s">
        <v>859</v>
      </c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8"/>
      <c r="AE325" s="48"/>
      <c r="AF325" s="48"/>
      <c r="AG325" s="48"/>
      <c r="AH325" s="48"/>
      <c r="AI325" s="48"/>
      <c r="AJ325" s="48"/>
      <c r="AK325" s="48"/>
      <c r="AL325" s="49" t="s">
        <v>304</v>
      </c>
      <c r="AM325" s="48"/>
      <c r="AN325" s="48"/>
      <c r="AO325" s="48"/>
      <c r="AP325" s="48"/>
      <c r="AQ325" s="48"/>
      <c r="AR325" s="48"/>
      <c r="AS325" s="48"/>
      <c r="AT325" s="50"/>
      <c r="AU325" s="51"/>
      <c r="AW325" s="109"/>
      <c r="AX325" s="45" t="s">
        <v>0</v>
      </c>
      <c r="AY325" s="46" t="s">
        <v>0</v>
      </c>
      <c r="AZ325" s="46"/>
      <c r="BA325" s="46"/>
      <c r="BB325" s="46"/>
      <c r="BC325" s="46"/>
      <c r="BD325" s="46"/>
      <c r="BE325" s="46"/>
      <c r="BF325" s="46"/>
      <c r="BG325" s="47" t="s">
        <v>955</v>
      </c>
      <c r="BH325" s="46"/>
      <c r="BI325" s="46"/>
      <c r="BJ325" s="46"/>
      <c r="BK325" s="46"/>
      <c r="BL325" s="46"/>
      <c r="BM325" s="46"/>
      <c r="BN325" s="46"/>
      <c r="BO325" s="46"/>
      <c r="BP325" s="46"/>
      <c r="BQ325" s="46"/>
      <c r="BR325" s="48"/>
      <c r="BS325" s="48"/>
      <c r="BT325" s="48"/>
      <c r="BU325" s="48"/>
      <c r="BV325" s="48"/>
      <c r="BW325" s="48"/>
      <c r="BX325" s="48"/>
      <c r="BY325" s="48"/>
      <c r="BZ325" s="49" t="s">
        <v>304</v>
      </c>
      <c r="CA325" s="48"/>
      <c r="CB325" s="48"/>
      <c r="CC325" s="48"/>
      <c r="CD325" s="48"/>
      <c r="CE325" s="48"/>
      <c r="CF325" s="48"/>
      <c r="CG325" s="48"/>
      <c r="CH325" s="50"/>
      <c r="CI325" s="51"/>
      <c r="CK325" s="109"/>
      <c r="CL325" s="45" t="s">
        <v>0</v>
      </c>
      <c r="CM325" s="46" t="s">
        <v>0</v>
      </c>
      <c r="CN325" s="46"/>
      <c r="CO325" s="46"/>
      <c r="CP325" s="46"/>
      <c r="CQ325" s="46"/>
      <c r="CR325" s="46"/>
      <c r="CS325" s="46"/>
      <c r="CT325" s="46"/>
      <c r="CU325" s="47" t="s">
        <v>971</v>
      </c>
      <c r="CV325" s="46"/>
      <c r="CW325" s="46"/>
      <c r="CX325" s="46"/>
      <c r="CY325" s="46"/>
      <c r="CZ325" s="46"/>
      <c r="DA325" s="46"/>
      <c r="DB325" s="46"/>
      <c r="DC325" s="46"/>
      <c r="DD325" s="46"/>
      <c r="DE325" s="46"/>
      <c r="DF325" s="48"/>
      <c r="DG325" s="48"/>
      <c r="DH325" s="48"/>
      <c r="DI325" s="48"/>
      <c r="DJ325" s="48"/>
      <c r="DK325" s="48"/>
      <c r="DL325" s="48"/>
      <c r="DM325" s="48"/>
      <c r="DN325" s="49" t="s">
        <v>304</v>
      </c>
      <c r="DO325" s="48"/>
      <c r="DP325" s="48"/>
      <c r="DQ325" s="48"/>
      <c r="DR325" s="48"/>
      <c r="DS325" s="48"/>
      <c r="DT325" s="48"/>
      <c r="DU325" s="48"/>
      <c r="DV325" s="50"/>
      <c r="DW325" s="51"/>
      <c r="DY325" s="109"/>
      <c r="DZ325" s="45" t="s">
        <v>0</v>
      </c>
      <c r="EA325" s="46" t="s">
        <v>0</v>
      </c>
      <c r="EB325" s="46"/>
      <c r="EC325" s="46"/>
      <c r="ED325" s="46"/>
      <c r="EE325" s="46"/>
      <c r="EF325" s="46"/>
      <c r="EG325" s="46"/>
      <c r="EH325" s="46"/>
      <c r="EI325" s="47" t="s">
        <v>987</v>
      </c>
      <c r="EJ325" s="46"/>
      <c r="EK325" s="46"/>
      <c r="EL325" s="46"/>
      <c r="EM325" s="46"/>
      <c r="EN325" s="46"/>
      <c r="EO325" s="46"/>
      <c r="EP325" s="46"/>
      <c r="EQ325" s="46"/>
      <c r="ER325" s="46"/>
      <c r="ES325" s="46"/>
      <c r="ET325" s="48"/>
      <c r="EU325" s="48"/>
      <c r="EV325" s="48"/>
      <c r="EW325" s="48"/>
      <c r="EX325" s="48"/>
      <c r="EY325" s="48"/>
      <c r="EZ325" s="48"/>
      <c r="FA325" s="48"/>
      <c r="FB325" s="49" t="s">
        <v>304</v>
      </c>
      <c r="FC325" s="48"/>
      <c r="FD325" s="48"/>
      <c r="FE325" s="48"/>
      <c r="FF325" s="48"/>
      <c r="FG325" s="48"/>
      <c r="FH325" s="48"/>
      <c r="FI325" s="48"/>
      <c r="FJ325" s="50"/>
      <c r="FK325" s="51"/>
    </row>
    <row r="326" spans="9:167" x14ac:dyDescent="0.2">
      <c r="I326" s="109"/>
      <c r="J326" s="58"/>
      <c r="K326" s="1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2"/>
      <c r="AA326" s="171">
        <f>K326^3+L326^3+M326^3+N326^3+O326^3+P326^3+Q326^3+R326^3+K327^3+L327^3+M327^3+N327^3+O327^3+P327^3+Q327^3+R327^3</f>
        <v>0</v>
      </c>
      <c r="AB326" s="167">
        <f>SUMSQ(K326:Z326)</f>
        <v>0</v>
      </c>
      <c r="AC326" s="61"/>
      <c r="AD326" s="68"/>
      <c r="AE326" s="69"/>
      <c r="AF326" s="69"/>
      <c r="AG326" s="69"/>
      <c r="AH326" s="70"/>
      <c r="AI326" s="70"/>
      <c r="AJ326" s="70"/>
      <c r="AK326" s="70"/>
      <c r="AL326" s="69"/>
      <c r="AM326" s="69"/>
      <c r="AN326" s="69"/>
      <c r="AO326" s="69"/>
      <c r="AP326" s="70"/>
      <c r="AQ326" s="70"/>
      <c r="AR326" s="70"/>
      <c r="AS326" s="71"/>
      <c r="AT326" s="66"/>
      <c r="AU326" s="51"/>
      <c r="AW326" s="109"/>
      <c r="AX326" s="58"/>
      <c r="AY326" s="1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2"/>
      <c r="BO326" s="171">
        <f>AY326^3+AZ326^3+BA326^3+BB326^3+BC326^3+BD326^3+BE326^3+BF326^3+AY327^3+AZ327^3+BA327^3+BB327^3+BC327^3+BD327^3+BE327^3+BF327^3</f>
        <v>0</v>
      </c>
      <c r="BP326" s="167">
        <f>SUMSQ(AY326:BN326)</f>
        <v>0</v>
      </c>
      <c r="BQ326" s="61"/>
      <c r="BR326" s="68"/>
      <c r="BS326" s="69"/>
      <c r="BT326" s="69"/>
      <c r="BU326" s="69"/>
      <c r="BV326" s="69"/>
      <c r="BW326" s="69"/>
      <c r="BX326" s="69"/>
      <c r="BY326" s="69"/>
      <c r="BZ326" s="70"/>
      <c r="CA326" s="70"/>
      <c r="CB326" s="70"/>
      <c r="CC326" s="70"/>
      <c r="CD326" s="70"/>
      <c r="CE326" s="70"/>
      <c r="CF326" s="70"/>
      <c r="CG326" s="71"/>
      <c r="CH326" s="66"/>
      <c r="CI326" s="51"/>
      <c r="CK326" s="109"/>
      <c r="CL326" s="58"/>
      <c r="CM326" s="1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2"/>
      <c r="DC326" s="171">
        <f>CM326^3+CN326^3+CO326^3+CP326^3+CQ326^3+CR326^3+CS326^3+CT326^3+CM327^3+CN327^3+CO327^3+CP327^3+CQ327^3+CR327^3+CS327^3+CT327^3</f>
        <v>0</v>
      </c>
      <c r="DD326" s="167">
        <f>SUMSQ(CM326:DB326)</f>
        <v>0</v>
      </c>
      <c r="DE326" s="61"/>
      <c r="DF326" s="68"/>
      <c r="DG326" s="69"/>
      <c r="DH326" s="70"/>
      <c r="DI326" s="70"/>
      <c r="DJ326" s="69"/>
      <c r="DK326" s="69"/>
      <c r="DL326" s="70"/>
      <c r="DM326" s="70"/>
      <c r="DN326" s="69"/>
      <c r="DO326" s="69"/>
      <c r="DP326" s="70"/>
      <c r="DQ326" s="70"/>
      <c r="DR326" s="69"/>
      <c r="DS326" s="69"/>
      <c r="DT326" s="70"/>
      <c r="DU326" s="71"/>
      <c r="DV326" s="66"/>
      <c r="DW326" s="51"/>
      <c r="DY326" s="109"/>
      <c r="DZ326" s="58"/>
      <c r="EA326" s="1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2"/>
      <c r="EQ326" s="171">
        <f>EA326^3+EB326^3+EC326^3+ED326^3+EE326^3+EF326^3+EG326^3+EH326^3+EA327^3+EB327^3+EC327^3+ED327^3+EE327^3+EF327^3+EG327^3+EH327^3</f>
        <v>0</v>
      </c>
      <c r="ER326" s="167">
        <f>SUMSQ(EA326:EP326)</f>
        <v>0</v>
      </c>
      <c r="ES326" s="61"/>
      <c r="ET326" s="68"/>
      <c r="EU326" s="173"/>
      <c r="EV326" s="173"/>
      <c r="EW326" s="173"/>
      <c r="EX326" s="173"/>
      <c r="EY326" s="173"/>
      <c r="EZ326" s="173"/>
      <c r="FA326" s="70"/>
      <c r="FB326" s="69"/>
      <c r="FC326" s="173"/>
      <c r="FD326" s="173"/>
      <c r="FE326" s="173"/>
      <c r="FF326" s="173"/>
      <c r="FG326" s="173"/>
      <c r="FH326" s="173"/>
      <c r="FI326" s="71"/>
      <c r="FJ326" s="66"/>
      <c r="FK326" s="51"/>
    </row>
    <row r="327" spans="9:167" x14ac:dyDescent="0.2">
      <c r="I327" s="109"/>
      <c r="J327" s="58"/>
      <c r="K327" s="3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5"/>
      <c r="AA327" s="172">
        <f>S326^3+T326^3+U326^3+V326^3+W326^3+X326^3+Y326^3+Z326^3+S327^3+T327^3+U327^3+V327^3+W327^3+X327^3+Y327^3+Z327^3</f>
        <v>0</v>
      </c>
      <c r="AB327" s="125">
        <f t="shared" ref="AB327:AB341" si="56">SUMSQ(K327:Z327)</f>
        <v>0</v>
      </c>
      <c r="AC327" s="61"/>
      <c r="AD327" s="81"/>
      <c r="AE327" s="82"/>
      <c r="AF327" s="82"/>
      <c r="AG327" s="82"/>
      <c r="AH327" s="83"/>
      <c r="AI327" s="83"/>
      <c r="AJ327" s="83"/>
      <c r="AK327" s="83"/>
      <c r="AL327" s="82"/>
      <c r="AM327" s="82"/>
      <c r="AN327" s="82"/>
      <c r="AO327" s="82"/>
      <c r="AP327" s="83"/>
      <c r="AQ327" s="83"/>
      <c r="AR327" s="83"/>
      <c r="AS327" s="84"/>
      <c r="AT327" s="66"/>
      <c r="AU327" s="51"/>
      <c r="AW327" s="109"/>
      <c r="AX327" s="58"/>
      <c r="AY327" s="3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5"/>
      <c r="BO327" s="172">
        <f>BG326^3+BH326^3+BI326^3+BJ326^3+BK326^3+BL326^3+BM326^3+BN326^3+BG327^3+BH327^3+BI327^3+BJ327^3+BK327^3+BL327^3+BM327^3+BN327^3</f>
        <v>0</v>
      </c>
      <c r="BP327" s="125">
        <f t="shared" ref="BP327:BP341" si="57">SUMSQ(AY327:BN327)</f>
        <v>0</v>
      </c>
      <c r="BQ327" s="61"/>
      <c r="BR327" s="81"/>
      <c r="BS327" s="82"/>
      <c r="BT327" s="82"/>
      <c r="BU327" s="82"/>
      <c r="BV327" s="82"/>
      <c r="BW327" s="82"/>
      <c r="BX327" s="82"/>
      <c r="BY327" s="82"/>
      <c r="BZ327" s="83"/>
      <c r="CA327" s="83"/>
      <c r="CB327" s="83"/>
      <c r="CC327" s="83"/>
      <c r="CD327" s="83"/>
      <c r="CE327" s="83"/>
      <c r="CF327" s="83"/>
      <c r="CG327" s="84"/>
      <c r="CH327" s="66"/>
      <c r="CI327" s="51"/>
      <c r="CK327" s="109"/>
      <c r="CL327" s="58"/>
      <c r="CM327" s="3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5"/>
      <c r="DC327" s="172">
        <f>CU326^3+CV326^3+CW326^3+CX326^3+CY326^3+CZ326^3+DA326^3+DB326^3+CU327^3+CV327^3+CW327^3+CX327^3+CY327^3+CZ327^3+DA327^3+DB327^3</f>
        <v>0</v>
      </c>
      <c r="DD327" s="125">
        <f t="shared" ref="DD327:DD341" si="58">SUMSQ(CM327:DB327)</f>
        <v>0</v>
      </c>
      <c r="DE327" s="61"/>
      <c r="DF327" s="81"/>
      <c r="DG327" s="82"/>
      <c r="DH327" s="83"/>
      <c r="DI327" s="83"/>
      <c r="DJ327" s="82"/>
      <c r="DK327" s="82"/>
      <c r="DL327" s="83"/>
      <c r="DM327" s="83"/>
      <c r="DN327" s="82"/>
      <c r="DO327" s="82"/>
      <c r="DP327" s="83"/>
      <c r="DQ327" s="83"/>
      <c r="DR327" s="82"/>
      <c r="DS327" s="82"/>
      <c r="DT327" s="83"/>
      <c r="DU327" s="84"/>
      <c r="DV327" s="66"/>
      <c r="DW327" s="51"/>
      <c r="DY327" s="109"/>
      <c r="DZ327" s="58"/>
      <c r="EA327" s="3"/>
      <c r="EB327" s="4"/>
      <c r="EC327" s="4"/>
      <c r="ED327" s="4"/>
      <c r="EE327" s="4"/>
      <c r="EF327" s="4"/>
      <c r="EG327" s="4"/>
      <c r="EH327" s="4"/>
      <c r="EI327" s="4"/>
      <c r="EJ327" s="4"/>
      <c r="EK327" s="4"/>
      <c r="EL327" s="4"/>
      <c r="EM327" s="4"/>
      <c r="EN327" s="4"/>
      <c r="EO327" s="4"/>
      <c r="EP327" s="5"/>
      <c r="EQ327" s="172">
        <f>EI326^3+EJ326^3+EK326^3+EL326^3+EM326^3+EN326^3+EO326^3+EP326^3+EI327^3+EJ327^3+EK327^3+EL327^3+EM327^3+EN327^3+EO327^3+EP327^3</f>
        <v>0</v>
      </c>
      <c r="ER327" s="125">
        <f t="shared" ref="ER327:ER341" si="59">SUMSQ(EA327:EP327)</f>
        <v>0</v>
      </c>
      <c r="ES327" s="61"/>
      <c r="ET327" s="174"/>
      <c r="EU327" s="82"/>
      <c r="EV327" s="131"/>
      <c r="EW327" s="131"/>
      <c r="EX327" s="131"/>
      <c r="EY327" s="131"/>
      <c r="EZ327" s="83"/>
      <c r="FA327" s="131"/>
      <c r="FB327" s="131"/>
      <c r="FC327" s="82"/>
      <c r="FD327" s="131"/>
      <c r="FE327" s="131"/>
      <c r="FF327" s="131"/>
      <c r="FG327" s="131"/>
      <c r="FH327" s="83"/>
      <c r="FI327" s="175"/>
      <c r="FJ327" s="66"/>
      <c r="FK327" s="51"/>
    </row>
    <row r="328" spans="9:167" x14ac:dyDescent="0.2">
      <c r="I328" s="109"/>
      <c r="J328" s="58"/>
      <c r="K328" s="3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5"/>
      <c r="AA328" s="172">
        <f>K328^3+L328^3+M328^3+N328^3+O328^3+P328^3+Q328^3+R328^3+K329^3+L329^3+M329^3+N329^3+O329^3+P329^3+Q329^3+R329^3</f>
        <v>0</v>
      </c>
      <c r="AB328" s="125">
        <f t="shared" si="56"/>
        <v>0</v>
      </c>
      <c r="AC328" s="88"/>
      <c r="AD328" s="81"/>
      <c r="AE328" s="82"/>
      <c r="AF328" s="82"/>
      <c r="AG328" s="82"/>
      <c r="AH328" s="83"/>
      <c r="AI328" s="83"/>
      <c r="AJ328" s="83"/>
      <c r="AK328" s="83"/>
      <c r="AL328" s="82"/>
      <c r="AM328" s="82"/>
      <c r="AN328" s="82"/>
      <c r="AO328" s="82"/>
      <c r="AP328" s="83"/>
      <c r="AQ328" s="83"/>
      <c r="AR328" s="83"/>
      <c r="AS328" s="84"/>
      <c r="AT328" s="66"/>
      <c r="AU328" s="51"/>
      <c r="AW328" s="109"/>
      <c r="AX328" s="58"/>
      <c r="AY328" s="3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5"/>
      <c r="BO328" s="172">
        <f>AY328^3+AZ328^3+BA328^3+BB328^3+BC328^3+BD328^3+BE328^3+BF328^3+AY329^3+AZ329^3+BA329^3+BB329^3+BC329^3+BD329^3+BE329^3+BF329^3</f>
        <v>0</v>
      </c>
      <c r="BP328" s="125">
        <f t="shared" si="57"/>
        <v>0</v>
      </c>
      <c r="BQ328" s="88"/>
      <c r="BR328" s="89"/>
      <c r="BS328" s="83"/>
      <c r="BT328" s="83"/>
      <c r="BU328" s="83"/>
      <c r="BV328" s="83"/>
      <c r="BW328" s="83"/>
      <c r="BX328" s="83"/>
      <c r="BY328" s="83"/>
      <c r="BZ328" s="82"/>
      <c r="CA328" s="82"/>
      <c r="CB328" s="82"/>
      <c r="CC328" s="82"/>
      <c r="CD328" s="82"/>
      <c r="CE328" s="82"/>
      <c r="CF328" s="82"/>
      <c r="CG328" s="86"/>
      <c r="CH328" s="66"/>
      <c r="CI328" s="51"/>
      <c r="CK328" s="109"/>
      <c r="CL328" s="58"/>
      <c r="CM328" s="3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5"/>
      <c r="DC328" s="172">
        <f>CM328^3+CN328^3+CO328^3+CP328^3+CQ328^3+CR328^3+CS328^3+CT328^3+CM329^3+CN329^3+CO329^3+CP329^3+CQ329^3+CR329^3+CS329^3+CT329^3</f>
        <v>0</v>
      </c>
      <c r="DD328" s="125">
        <f t="shared" si="58"/>
        <v>0</v>
      </c>
      <c r="DE328" s="88"/>
      <c r="DF328" s="81"/>
      <c r="DG328" s="82"/>
      <c r="DH328" s="83"/>
      <c r="DI328" s="83"/>
      <c r="DJ328" s="82"/>
      <c r="DK328" s="82"/>
      <c r="DL328" s="83"/>
      <c r="DM328" s="83"/>
      <c r="DN328" s="82"/>
      <c r="DO328" s="82"/>
      <c r="DP328" s="83"/>
      <c r="DQ328" s="83"/>
      <c r="DR328" s="82"/>
      <c r="DS328" s="82"/>
      <c r="DT328" s="83"/>
      <c r="DU328" s="84"/>
      <c r="DV328" s="66"/>
      <c r="DW328" s="51"/>
      <c r="DY328" s="109"/>
      <c r="DZ328" s="58"/>
      <c r="EA328" s="3"/>
      <c r="EB328" s="4"/>
      <c r="EC328" s="4"/>
      <c r="ED328" s="4"/>
      <c r="EE328" s="4"/>
      <c r="EF328" s="4"/>
      <c r="EG328" s="4"/>
      <c r="EH328" s="4"/>
      <c r="EI328" s="4"/>
      <c r="EJ328" s="4"/>
      <c r="EK328" s="4"/>
      <c r="EL328" s="4"/>
      <c r="EM328" s="4"/>
      <c r="EN328" s="4"/>
      <c r="EO328" s="4"/>
      <c r="EP328" s="5"/>
      <c r="EQ328" s="172">
        <f>EA328^3+EB328^3+EC328^3+ED328^3+EE328^3+EF328^3+EG328^3+EH328^3+EA329^3+EB329^3+EC329^3+ED329^3+EE329^3+EF329^3+EG329^3+EH329^3</f>
        <v>0</v>
      </c>
      <c r="ER328" s="125">
        <f t="shared" si="59"/>
        <v>0</v>
      </c>
      <c r="ES328" s="88"/>
      <c r="ET328" s="174"/>
      <c r="EU328" s="131"/>
      <c r="EV328" s="82"/>
      <c r="EW328" s="131"/>
      <c r="EX328" s="131"/>
      <c r="EY328" s="83"/>
      <c r="EZ328" s="131"/>
      <c r="FA328" s="131"/>
      <c r="FB328" s="131"/>
      <c r="FC328" s="131"/>
      <c r="FD328" s="82"/>
      <c r="FE328" s="131"/>
      <c r="FF328" s="131"/>
      <c r="FG328" s="83"/>
      <c r="FH328" s="131"/>
      <c r="FI328" s="175"/>
      <c r="FJ328" s="66"/>
      <c r="FK328" s="51"/>
    </row>
    <row r="329" spans="9:167" x14ac:dyDescent="0.2">
      <c r="I329" s="109"/>
      <c r="J329" s="58"/>
      <c r="K329" s="3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5"/>
      <c r="AA329" s="172">
        <f>S328^3+T328^3+U328^3+V328^3+W328^3+X328^3+Y328^3+Z328^3+S329^3+T329^3+U329^3+V329^3+W329^3+X329^3+Y329^3+Z329^3</f>
        <v>0</v>
      </c>
      <c r="AB329" s="125">
        <f t="shared" si="56"/>
        <v>0</v>
      </c>
      <c r="AC329" s="61"/>
      <c r="AD329" s="81"/>
      <c r="AE329" s="82"/>
      <c r="AF329" s="82"/>
      <c r="AG329" s="82"/>
      <c r="AH329" s="83"/>
      <c r="AI329" s="83"/>
      <c r="AJ329" s="83"/>
      <c r="AK329" s="83"/>
      <c r="AL329" s="82"/>
      <c r="AM329" s="82"/>
      <c r="AN329" s="82"/>
      <c r="AO329" s="82"/>
      <c r="AP329" s="83"/>
      <c r="AQ329" s="83"/>
      <c r="AR329" s="83"/>
      <c r="AS329" s="84"/>
      <c r="AT329" s="66"/>
      <c r="AU329" s="51"/>
      <c r="AW329" s="109"/>
      <c r="AX329" s="58"/>
      <c r="AY329" s="3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5"/>
      <c r="BO329" s="172">
        <f>BG328^3+BH328^3+BI328^3+BJ328^3+BK328^3+BL328^3+BM328^3+BN328^3+BG329^3+BH329^3+BI329^3+BJ329^3+BK329^3+BL329^3+BM329^3+BN329^3</f>
        <v>0</v>
      </c>
      <c r="BP329" s="125">
        <f t="shared" si="57"/>
        <v>0</v>
      </c>
      <c r="BQ329" s="61"/>
      <c r="BR329" s="89"/>
      <c r="BS329" s="83"/>
      <c r="BT329" s="83"/>
      <c r="BU329" s="83"/>
      <c r="BV329" s="83"/>
      <c r="BW329" s="83"/>
      <c r="BX329" s="83"/>
      <c r="BY329" s="83"/>
      <c r="BZ329" s="82"/>
      <c r="CA329" s="82"/>
      <c r="CB329" s="82"/>
      <c r="CC329" s="82"/>
      <c r="CD329" s="82"/>
      <c r="CE329" s="82"/>
      <c r="CF329" s="82"/>
      <c r="CG329" s="86"/>
      <c r="CH329" s="66"/>
      <c r="CI329" s="51"/>
      <c r="CK329" s="109"/>
      <c r="CL329" s="58"/>
      <c r="CM329" s="3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4"/>
      <c r="DB329" s="5"/>
      <c r="DC329" s="172">
        <f>CU328^3+CV328^3+CW328^3+CX328^3+CY328^3+CZ328^3+DA328^3+DB328^3+CU329^3+CV329^3+CW329^3+CX329^3+CY329^3+CZ329^3+DA329^3+DB329^3</f>
        <v>0</v>
      </c>
      <c r="DD329" s="125">
        <f t="shared" si="58"/>
        <v>0</v>
      </c>
      <c r="DE329" s="61"/>
      <c r="DF329" s="81"/>
      <c r="DG329" s="82"/>
      <c r="DH329" s="83"/>
      <c r="DI329" s="83"/>
      <c r="DJ329" s="82"/>
      <c r="DK329" s="82"/>
      <c r="DL329" s="83"/>
      <c r="DM329" s="83"/>
      <c r="DN329" s="82"/>
      <c r="DO329" s="82"/>
      <c r="DP329" s="83"/>
      <c r="DQ329" s="83"/>
      <c r="DR329" s="82"/>
      <c r="DS329" s="82"/>
      <c r="DT329" s="83"/>
      <c r="DU329" s="84"/>
      <c r="DV329" s="66"/>
      <c r="DW329" s="51"/>
      <c r="DY329" s="109"/>
      <c r="DZ329" s="58"/>
      <c r="EA329" s="3"/>
      <c r="EB329" s="4"/>
      <c r="EC329" s="4"/>
      <c r="ED329" s="4"/>
      <c r="EE329" s="4"/>
      <c r="EF329" s="4"/>
      <c r="EG329" s="4"/>
      <c r="EH329" s="4"/>
      <c r="EI329" s="4"/>
      <c r="EJ329" s="4"/>
      <c r="EK329" s="4"/>
      <c r="EL329" s="4"/>
      <c r="EM329" s="4"/>
      <c r="EN329" s="4"/>
      <c r="EO329" s="4"/>
      <c r="EP329" s="5"/>
      <c r="EQ329" s="172">
        <f>EI328^3+EJ328^3+EK328^3+EL328^3+EM328^3+EN328^3+EO328^3+EP328^3+EI329^3+EJ329^3+EK329^3+EL329^3+EM329^3+EN329^3+EO329^3+EP329^3</f>
        <v>0</v>
      </c>
      <c r="ER329" s="125">
        <f t="shared" si="59"/>
        <v>0</v>
      </c>
      <c r="ES329" s="61"/>
      <c r="ET329" s="174"/>
      <c r="EU329" s="131"/>
      <c r="EV329" s="131"/>
      <c r="EW329" s="82"/>
      <c r="EX329" s="83"/>
      <c r="EY329" s="131"/>
      <c r="EZ329" s="131"/>
      <c r="FA329" s="131"/>
      <c r="FB329" s="131"/>
      <c r="FC329" s="131"/>
      <c r="FD329" s="131"/>
      <c r="FE329" s="82"/>
      <c r="FF329" s="83"/>
      <c r="FG329" s="131"/>
      <c r="FH329" s="131"/>
      <c r="FI329" s="175"/>
      <c r="FJ329" s="66"/>
      <c r="FK329" s="51"/>
    </row>
    <row r="330" spans="9:167" x14ac:dyDescent="0.2">
      <c r="I330" s="109"/>
      <c r="J330" s="58"/>
      <c r="K330" s="3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5"/>
      <c r="AA330" s="172">
        <f>K330^3+L330^3+M330^3+N330^3+O330^3+P330^3+Q330^3+R330^3+K331^3+L331^3+M331^3+N331^3+O331^3+P331^3+Q331^3+R331^3</f>
        <v>0</v>
      </c>
      <c r="AB330" s="125">
        <f t="shared" si="56"/>
        <v>0</v>
      </c>
      <c r="AC330" s="61"/>
      <c r="AD330" s="89"/>
      <c r="AE330" s="83"/>
      <c r="AF330" s="83"/>
      <c r="AG330" s="83"/>
      <c r="AH330" s="82"/>
      <c r="AI330" s="82"/>
      <c r="AJ330" s="82"/>
      <c r="AK330" s="82"/>
      <c r="AL330" s="83"/>
      <c r="AM330" s="83"/>
      <c r="AN330" s="83"/>
      <c r="AO330" s="83"/>
      <c r="AP330" s="82"/>
      <c r="AQ330" s="82"/>
      <c r="AR330" s="82"/>
      <c r="AS330" s="86"/>
      <c r="AT330" s="66"/>
      <c r="AU330" s="51"/>
      <c r="AW330" s="109"/>
      <c r="AX330" s="58"/>
      <c r="AY330" s="3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5"/>
      <c r="BO330" s="172">
        <f>AY330^3+AZ330^3+BA330^3+BB330^3+BC330^3+BD330^3+BE330^3+BF330^3+AY331^3+AZ331^3+BA331^3+BB331^3+BC331^3+BD331^3+BE331^3+BF331^3</f>
        <v>0</v>
      </c>
      <c r="BP330" s="125">
        <f t="shared" si="57"/>
        <v>0</v>
      </c>
      <c r="BQ330" s="61"/>
      <c r="BR330" s="81"/>
      <c r="BS330" s="82"/>
      <c r="BT330" s="82"/>
      <c r="BU330" s="82"/>
      <c r="BV330" s="82"/>
      <c r="BW330" s="82"/>
      <c r="BX330" s="82"/>
      <c r="BY330" s="82"/>
      <c r="BZ330" s="83"/>
      <c r="CA330" s="83"/>
      <c r="CB330" s="83"/>
      <c r="CC330" s="83"/>
      <c r="CD330" s="83"/>
      <c r="CE330" s="83"/>
      <c r="CF330" s="83"/>
      <c r="CG330" s="84"/>
      <c r="CH330" s="66"/>
      <c r="CI330" s="51"/>
      <c r="CK330" s="109"/>
      <c r="CL330" s="58"/>
      <c r="CM330" s="3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5"/>
      <c r="DC330" s="172">
        <f>CM330^3+CN330^3+CO330^3+CP330^3+CQ330^3+CR330^3+CS330^3+CT330^3+CM331^3+CN331^3+CO331^3+CP331^3+CQ331^3+CR331^3+CS331^3+CT331^3</f>
        <v>0</v>
      </c>
      <c r="DD330" s="125">
        <f t="shared" si="58"/>
        <v>0</v>
      </c>
      <c r="DE330" s="61"/>
      <c r="DF330" s="81"/>
      <c r="DG330" s="82"/>
      <c r="DH330" s="83"/>
      <c r="DI330" s="83"/>
      <c r="DJ330" s="82"/>
      <c r="DK330" s="82"/>
      <c r="DL330" s="83"/>
      <c r="DM330" s="83"/>
      <c r="DN330" s="82"/>
      <c r="DO330" s="82"/>
      <c r="DP330" s="83"/>
      <c r="DQ330" s="83"/>
      <c r="DR330" s="82"/>
      <c r="DS330" s="82"/>
      <c r="DT330" s="83"/>
      <c r="DU330" s="84"/>
      <c r="DV330" s="66"/>
      <c r="DW330" s="51"/>
      <c r="DY330" s="109"/>
      <c r="DZ330" s="58"/>
      <c r="EA330" s="3"/>
      <c r="EB330" s="4"/>
      <c r="EC330" s="4"/>
      <c r="ED330" s="4"/>
      <c r="EE330" s="4"/>
      <c r="EF330" s="4"/>
      <c r="EG330" s="4"/>
      <c r="EH330" s="4"/>
      <c r="EI330" s="4"/>
      <c r="EJ330" s="4"/>
      <c r="EK330" s="4"/>
      <c r="EL330" s="4"/>
      <c r="EM330" s="4"/>
      <c r="EN330" s="4"/>
      <c r="EO330" s="4"/>
      <c r="EP330" s="5"/>
      <c r="EQ330" s="172">
        <f>EA330^3+EB330^3+EC330^3+ED330^3+EE330^3+EF330^3+EG330^3+EH330^3+EA331^3+EB331^3+EC331^3+ED331^3+EE331^3+EF331^3+EG331^3+EH331^3</f>
        <v>0</v>
      </c>
      <c r="ER330" s="125">
        <f t="shared" si="59"/>
        <v>0</v>
      </c>
      <c r="ES330" s="61"/>
      <c r="ET330" s="174"/>
      <c r="EU330" s="131"/>
      <c r="EV330" s="131"/>
      <c r="EW330" s="83"/>
      <c r="EX330" s="82"/>
      <c r="EY330" s="131"/>
      <c r="EZ330" s="131"/>
      <c r="FA330" s="131"/>
      <c r="FB330" s="131"/>
      <c r="FC330" s="131"/>
      <c r="FD330" s="131"/>
      <c r="FE330" s="83"/>
      <c r="FF330" s="82"/>
      <c r="FG330" s="131"/>
      <c r="FH330" s="131"/>
      <c r="FI330" s="175"/>
      <c r="FJ330" s="66"/>
      <c r="FK330" s="51"/>
    </row>
    <row r="331" spans="9:167" x14ac:dyDescent="0.2">
      <c r="I331" s="109"/>
      <c r="J331" s="58"/>
      <c r="K331" s="3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5"/>
      <c r="AA331" s="172">
        <f>S330^3+T330^3+U330^3+V330^3+W330^3+X330^3+Y330^3+Z330^3+S331^3+T331^3+U331^3+V331^3+W331^3+X331^3+Y331^3+Z331^3</f>
        <v>0</v>
      </c>
      <c r="AB331" s="125">
        <f t="shared" si="56"/>
        <v>0</v>
      </c>
      <c r="AC331" s="61"/>
      <c r="AD331" s="89"/>
      <c r="AE331" s="83"/>
      <c r="AF331" s="83"/>
      <c r="AG331" s="83"/>
      <c r="AH331" s="82"/>
      <c r="AI331" s="82"/>
      <c r="AJ331" s="82"/>
      <c r="AK331" s="82"/>
      <c r="AL331" s="83"/>
      <c r="AM331" s="83"/>
      <c r="AN331" s="83"/>
      <c r="AO331" s="83"/>
      <c r="AP331" s="82"/>
      <c r="AQ331" s="82"/>
      <c r="AR331" s="82"/>
      <c r="AS331" s="86"/>
      <c r="AT331" s="66"/>
      <c r="AU331" s="51"/>
      <c r="AW331" s="109"/>
      <c r="AX331" s="58"/>
      <c r="AY331" s="3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5"/>
      <c r="BO331" s="172">
        <f>BG330^3+BH330^3+BI330^3+BJ330^3+BK330^3+BL330^3+BM330^3+BN330^3+BG331^3+BH331^3+BI331^3+BJ331^3+BK331^3+BL331^3+BM331^3+BN331^3</f>
        <v>0</v>
      </c>
      <c r="BP331" s="125">
        <f t="shared" si="57"/>
        <v>0</v>
      </c>
      <c r="BQ331" s="61"/>
      <c r="BR331" s="81"/>
      <c r="BS331" s="82"/>
      <c r="BT331" s="82"/>
      <c r="BU331" s="82"/>
      <c r="BV331" s="82"/>
      <c r="BW331" s="82"/>
      <c r="BX331" s="82"/>
      <c r="BY331" s="82"/>
      <c r="BZ331" s="83"/>
      <c r="CA331" s="83"/>
      <c r="CB331" s="83"/>
      <c r="CC331" s="83"/>
      <c r="CD331" s="83"/>
      <c r="CE331" s="83"/>
      <c r="CF331" s="83"/>
      <c r="CG331" s="84"/>
      <c r="CH331" s="66"/>
      <c r="CI331" s="51"/>
      <c r="CK331" s="109"/>
      <c r="CL331" s="58"/>
      <c r="CM331" s="3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5"/>
      <c r="DC331" s="172">
        <f>CU330^3+CV330^3+CW330^3+CX330^3+CY330^3+CZ330^3+DA330^3+DB330^3+CU331^3+CV331^3+CW331^3+CX331^3+CY331^3+CZ331^3+DA331^3+DB331^3</f>
        <v>0</v>
      </c>
      <c r="DD331" s="125">
        <f t="shared" si="58"/>
        <v>0</v>
      </c>
      <c r="DE331" s="61"/>
      <c r="DF331" s="81"/>
      <c r="DG331" s="82"/>
      <c r="DH331" s="83"/>
      <c r="DI331" s="83"/>
      <c r="DJ331" s="82"/>
      <c r="DK331" s="82"/>
      <c r="DL331" s="83"/>
      <c r="DM331" s="83"/>
      <c r="DN331" s="82"/>
      <c r="DO331" s="82"/>
      <c r="DP331" s="83"/>
      <c r="DQ331" s="83"/>
      <c r="DR331" s="82"/>
      <c r="DS331" s="82"/>
      <c r="DT331" s="83"/>
      <c r="DU331" s="84"/>
      <c r="DV331" s="66"/>
      <c r="DW331" s="51"/>
      <c r="DY331" s="109"/>
      <c r="DZ331" s="58"/>
      <c r="EA331" s="3"/>
      <c r="EB331" s="4"/>
      <c r="EC331" s="4"/>
      <c r="ED331" s="4"/>
      <c r="EE331" s="4"/>
      <c r="EF331" s="4"/>
      <c r="EG331" s="4"/>
      <c r="EH331" s="4"/>
      <c r="EI331" s="4"/>
      <c r="EJ331" s="4"/>
      <c r="EK331" s="4"/>
      <c r="EL331" s="4"/>
      <c r="EM331" s="4"/>
      <c r="EN331" s="4"/>
      <c r="EO331" s="4"/>
      <c r="EP331" s="5"/>
      <c r="EQ331" s="172">
        <f>EI330^3+EJ330^3+EK330^3+EL330^3+EM330^3+EN330^3+EO330^3+EP330^3+EI331^3+EJ331^3+EK331^3+EL331^3+EM331^3+EN331^3+EO331^3+EP331^3</f>
        <v>0</v>
      </c>
      <c r="ER331" s="125">
        <f t="shared" si="59"/>
        <v>0</v>
      </c>
      <c r="ES331" s="61"/>
      <c r="ET331" s="174"/>
      <c r="EU331" s="131"/>
      <c r="EV331" s="83"/>
      <c r="EW331" s="131"/>
      <c r="EX331" s="131"/>
      <c r="EY331" s="82"/>
      <c r="EZ331" s="131"/>
      <c r="FA331" s="131"/>
      <c r="FB331" s="131"/>
      <c r="FC331" s="131"/>
      <c r="FD331" s="83"/>
      <c r="FE331" s="131"/>
      <c r="FF331" s="131"/>
      <c r="FG331" s="82"/>
      <c r="FH331" s="131"/>
      <c r="FI331" s="175"/>
      <c r="FJ331" s="66"/>
      <c r="FK331" s="51"/>
    </row>
    <row r="332" spans="9:167" x14ac:dyDescent="0.2">
      <c r="I332" s="109"/>
      <c r="J332" s="58"/>
      <c r="K332" s="3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5"/>
      <c r="AA332" s="172">
        <f>K332^3+L332^3+M332^3+N332^3+O332^3+P332^3+Q332^3+R332^3+K333^3+L333^3+M333^3+N333^3+O333^3+P333^3+Q333^3+R333^3</f>
        <v>0</v>
      </c>
      <c r="AB332" s="125">
        <f t="shared" si="56"/>
        <v>0</v>
      </c>
      <c r="AC332" s="61"/>
      <c r="AD332" s="89"/>
      <c r="AE332" s="83"/>
      <c r="AF332" s="83"/>
      <c r="AG332" s="83"/>
      <c r="AH332" s="82"/>
      <c r="AI332" s="82"/>
      <c r="AJ332" s="82"/>
      <c r="AK332" s="82"/>
      <c r="AL332" s="83"/>
      <c r="AM332" s="83"/>
      <c r="AN332" s="83"/>
      <c r="AO332" s="83"/>
      <c r="AP332" s="82"/>
      <c r="AQ332" s="82"/>
      <c r="AR332" s="82"/>
      <c r="AS332" s="86"/>
      <c r="AT332" s="66"/>
      <c r="AU332" s="51"/>
      <c r="AW332" s="109"/>
      <c r="AX332" s="58"/>
      <c r="AY332" s="3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5"/>
      <c r="BO332" s="172">
        <f>AY332^3+AZ332^3+BA332^3+BB332^3+BC332^3+BD332^3+BE332^3+BF332^3+AY333^3+AZ333^3+BA333^3+BB333^3+BC333^3+BD333^3+BE333^3+BF333^3</f>
        <v>0</v>
      </c>
      <c r="BP332" s="125">
        <f t="shared" si="57"/>
        <v>0</v>
      </c>
      <c r="BQ332" s="61"/>
      <c r="BR332" s="89"/>
      <c r="BS332" s="83"/>
      <c r="BT332" s="83"/>
      <c r="BU332" s="83"/>
      <c r="BV332" s="83"/>
      <c r="BW332" s="83"/>
      <c r="BX332" s="83"/>
      <c r="BY332" s="83"/>
      <c r="BZ332" s="82"/>
      <c r="CA332" s="82"/>
      <c r="CB332" s="82"/>
      <c r="CC332" s="82"/>
      <c r="CD332" s="82"/>
      <c r="CE332" s="82"/>
      <c r="CF332" s="82"/>
      <c r="CG332" s="86"/>
      <c r="CH332" s="66"/>
      <c r="CI332" s="51"/>
      <c r="CK332" s="109"/>
      <c r="CL332" s="58"/>
      <c r="CM332" s="3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4"/>
      <c r="DB332" s="5"/>
      <c r="DC332" s="172">
        <f>CM332^3+CN332^3+CO332^3+CP332^3+CQ332^3+CR332^3+CS332^3+CT332^3+CM333^3+CN333^3+CO333^3+CP333^3+CQ333^3+CR333^3+CS333^3+CT333^3</f>
        <v>0</v>
      </c>
      <c r="DD332" s="125">
        <f t="shared" si="58"/>
        <v>0</v>
      </c>
      <c r="DE332" s="61"/>
      <c r="DF332" s="81"/>
      <c r="DG332" s="82"/>
      <c r="DH332" s="83"/>
      <c r="DI332" s="83"/>
      <c r="DJ332" s="82"/>
      <c r="DK332" s="82"/>
      <c r="DL332" s="83"/>
      <c r="DM332" s="83"/>
      <c r="DN332" s="82"/>
      <c r="DO332" s="82"/>
      <c r="DP332" s="83"/>
      <c r="DQ332" s="83"/>
      <c r="DR332" s="82"/>
      <c r="DS332" s="82"/>
      <c r="DT332" s="83"/>
      <c r="DU332" s="84"/>
      <c r="DV332" s="66"/>
      <c r="DW332" s="51"/>
      <c r="DY332" s="109"/>
      <c r="DZ332" s="58"/>
      <c r="EA332" s="3"/>
      <c r="EB332" s="4"/>
      <c r="EC332" s="4"/>
      <c r="ED332" s="4"/>
      <c r="EE332" s="4"/>
      <c r="EF332" s="4"/>
      <c r="EG332" s="4"/>
      <c r="EH332" s="4"/>
      <c r="EI332" s="4"/>
      <c r="EJ332" s="4"/>
      <c r="EK332" s="4"/>
      <c r="EL332" s="4"/>
      <c r="EM332" s="4"/>
      <c r="EN332" s="4"/>
      <c r="EO332" s="4"/>
      <c r="EP332" s="5"/>
      <c r="EQ332" s="172">
        <f>EA332^3+EB332^3+EC332^3+ED332^3+EE332^3+EF332^3+EG332^3+EH332^3+EA333^3+EB333^3+EC333^3+ED333^3+EE333^3+EF333^3+EG333^3+EH333^3</f>
        <v>0</v>
      </c>
      <c r="ER332" s="125">
        <f t="shared" si="59"/>
        <v>0</v>
      </c>
      <c r="ES332" s="61"/>
      <c r="ET332" s="174"/>
      <c r="EU332" s="83"/>
      <c r="EV332" s="131"/>
      <c r="EW332" s="131"/>
      <c r="EX332" s="131"/>
      <c r="EY332" s="131"/>
      <c r="EZ332" s="82"/>
      <c r="FA332" s="131"/>
      <c r="FB332" s="131"/>
      <c r="FC332" s="83"/>
      <c r="FD332" s="131"/>
      <c r="FE332" s="131"/>
      <c r="FF332" s="131"/>
      <c r="FG332" s="131"/>
      <c r="FH332" s="82"/>
      <c r="FI332" s="175"/>
      <c r="FJ332" s="66"/>
      <c r="FK332" s="51"/>
    </row>
    <row r="333" spans="9:167" x14ac:dyDescent="0.2">
      <c r="I333" s="109"/>
      <c r="J333" s="58"/>
      <c r="K333" s="3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5"/>
      <c r="AA333" s="172">
        <f>S332^3+T332^3+U332^3+V332^3+W332^3+X332^3+Y332^3+Z332^3+S333^3+T333^3+U333^3+V333^3+W333^3+X333^3+Y333^3+Z333^3</f>
        <v>0</v>
      </c>
      <c r="AB333" s="125">
        <f t="shared" si="56"/>
        <v>0</v>
      </c>
      <c r="AC333" s="61"/>
      <c r="AD333" s="89"/>
      <c r="AE333" s="83"/>
      <c r="AF333" s="83"/>
      <c r="AG333" s="83"/>
      <c r="AH333" s="82"/>
      <c r="AI333" s="82"/>
      <c r="AJ333" s="82"/>
      <c r="AK333" s="82"/>
      <c r="AL333" s="83"/>
      <c r="AM333" s="83"/>
      <c r="AN333" s="83"/>
      <c r="AO333" s="83"/>
      <c r="AP333" s="82"/>
      <c r="AQ333" s="82"/>
      <c r="AR333" s="82"/>
      <c r="AS333" s="86"/>
      <c r="AT333" s="66"/>
      <c r="AU333" s="51"/>
      <c r="AW333" s="109"/>
      <c r="AX333" s="58"/>
      <c r="AY333" s="3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5"/>
      <c r="BO333" s="172">
        <f>BG332^3+BH332^3+BI332^3+BJ332^3+BK332^3+BL332^3+BM332^3+BN332^3+BG333^3+BH333^3+BI333^3+BJ333^3+BK333^3+BL333^3+BM333^3+BN333^3</f>
        <v>0</v>
      </c>
      <c r="BP333" s="125">
        <f t="shared" si="57"/>
        <v>0</v>
      </c>
      <c r="BQ333" s="61"/>
      <c r="BR333" s="89"/>
      <c r="BS333" s="83"/>
      <c r="BT333" s="83"/>
      <c r="BU333" s="83"/>
      <c r="BV333" s="83"/>
      <c r="BW333" s="83"/>
      <c r="BX333" s="83"/>
      <c r="BY333" s="83"/>
      <c r="BZ333" s="82"/>
      <c r="CA333" s="82"/>
      <c r="CB333" s="82"/>
      <c r="CC333" s="82"/>
      <c r="CD333" s="82"/>
      <c r="CE333" s="82"/>
      <c r="CF333" s="82"/>
      <c r="CG333" s="86"/>
      <c r="CH333" s="66"/>
      <c r="CI333" s="51"/>
      <c r="CK333" s="109"/>
      <c r="CL333" s="58"/>
      <c r="CM333" s="3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5"/>
      <c r="DC333" s="172">
        <f>CU332^3+CV332^3+CW332^3+CX332^3+CY332^3+CZ332^3+DA332^3+DB332^3+CU333^3+CV333^3+CW333^3+CX333^3+CY333^3+CZ333^3+DA333^3+DB333^3</f>
        <v>0</v>
      </c>
      <c r="DD333" s="125">
        <f t="shared" si="58"/>
        <v>0</v>
      </c>
      <c r="DE333" s="61"/>
      <c r="DF333" s="81"/>
      <c r="DG333" s="82"/>
      <c r="DH333" s="83"/>
      <c r="DI333" s="83"/>
      <c r="DJ333" s="82"/>
      <c r="DK333" s="82"/>
      <c r="DL333" s="83"/>
      <c r="DM333" s="83"/>
      <c r="DN333" s="82"/>
      <c r="DO333" s="82"/>
      <c r="DP333" s="83"/>
      <c r="DQ333" s="83"/>
      <c r="DR333" s="82"/>
      <c r="DS333" s="82"/>
      <c r="DT333" s="83"/>
      <c r="DU333" s="84"/>
      <c r="DV333" s="66"/>
      <c r="DW333" s="51"/>
      <c r="DY333" s="109"/>
      <c r="DZ333" s="58"/>
      <c r="EA333" s="3"/>
      <c r="EB333" s="4"/>
      <c r="EC333" s="4"/>
      <c r="ED333" s="4"/>
      <c r="EE333" s="4"/>
      <c r="EF333" s="4"/>
      <c r="EG333" s="4"/>
      <c r="EH333" s="4"/>
      <c r="EI333" s="4"/>
      <c r="EJ333" s="4"/>
      <c r="EK333" s="4"/>
      <c r="EL333" s="4"/>
      <c r="EM333" s="4"/>
      <c r="EN333" s="4"/>
      <c r="EO333" s="4"/>
      <c r="EP333" s="5"/>
      <c r="EQ333" s="172">
        <f>EI332^3+EJ332^3+EK332^3+EL332^3+EM332^3+EN332^3+EO332^3+EP332^3+EI333^3+EJ333^3+EK333^3+EL333^3+EM333^3+EN333^3+EO333^3+EP333^3</f>
        <v>0</v>
      </c>
      <c r="ER333" s="125">
        <f t="shared" si="59"/>
        <v>0</v>
      </c>
      <c r="ES333" s="61"/>
      <c r="ET333" s="89"/>
      <c r="EU333" s="131"/>
      <c r="EV333" s="131"/>
      <c r="EW333" s="131"/>
      <c r="EX333" s="131"/>
      <c r="EY333" s="131"/>
      <c r="EZ333" s="131"/>
      <c r="FA333" s="82"/>
      <c r="FB333" s="83"/>
      <c r="FC333" s="131"/>
      <c r="FD333" s="131"/>
      <c r="FE333" s="131"/>
      <c r="FF333" s="131"/>
      <c r="FG333" s="131"/>
      <c r="FH333" s="131"/>
      <c r="FI333" s="86"/>
      <c r="FJ333" s="66"/>
      <c r="FK333" s="51"/>
    </row>
    <row r="334" spans="9:167" x14ac:dyDescent="0.2">
      <c r="I334" s="109"/>
      <c r="J334" s="58"/>
      <c r="K334" s="3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5"/>
      <c r="AA334" s="172">
        <f>K334^3+L334^3+M334^3+N334^3+O334^3+P334^3+Q334^3+R334^3+K335^3+L335^3+M335^3+N335^3+O335^3+P335^3+Q335^3+R335^3</f>
        <v>0</v>
      </c>
      <c r="AB334" s="125">
        <f t="shared" si="56"/>
        <v>0</v>
      </c>
      <c r="AC334" s="95"/>
      <c r="AD334" s="81"/>
      <c r="AE334" s="82"/>
      <c r="AF334" s="82"/>
      <c r="AG334" s="82"/>
      <c r="AH334" s="83"/>
      <c r="AI334" s="83"/>
      <c r="AJ334" s="83"/>
      <c r="AK334" s="83"/>
      <c r="AL334" s="82"/>
      <c r="AM334" s="82"/>
      <c r="AN334" s="82"/>
      <c r="AO334" s="82"/>
      <c r="AP334" s="83"/>
      <c r="AQ334" s="83"/>
      <c r="AR334" s="83"/>
      <c r="AS334" s="84"/>
      <c r="AT334" s="66"/>
      <c r="AU334" s="51"/>
      <c r="AW334" s="109"/>
      <c r="AX334" s="58"/>
      <c r="AY334" s="3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5"/>
      <c r="BO334" s="172">
        <f>AY334^3+AZ334^3+BA334^3+BB334^3+BC334^3+BD334^3+BE334^3+BF334^3+AY335^3+AZ335^3+BA335^3+BB335^3+BC335^3+BD335^3+BE335^3+BF335^3</f>
        <v>0</v>
      </c>
      <c r="BP334" s="125">
        <f t="shared" si="57"/>
        <v>0</v>
      </c>
      <c r="BQ334" s="95"/>
      <c r="BR334" s="81"/>
      <c r="BS334" s="82"/>
      <c r="BT334" s="82"/>
      <c r="BU334" s="82"/>
      <c r="BV334" s="82"/>
      <c r="BW334" s="82"/>
      <c r="BX334" s="82"/>
      <c r="BY334" s="82"/>
      <c r="BZ334" s="83"/>
      <c r="CA334" s="83"/>
      <c r="CB334" s="83"/>
      <c r="CC334" s="83"/>
      <c r="CD334" s="83"/>
      <c r="CE334" s="83"/>
      <c r="CF334" s="83"/>
      <c r="CG334" s="84"/>
      <c r="CH334" s="66"/>
      <c r="CI334" s="51"/>
      <c r="CK334" s="109"/>
      <c r="CL334" s="58"/>
      <c r="CM334" s="3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5"/>
      <c r="DC334" s="172">
        <f>CM334^3+CN334^3+CO334^3+CP334^3+CQ334^3+CR334^3+CS334^3+CT334^3+CM335^3+CN335^3+CO335^3+CP335^3+CQ335^3+CR335^3+CS335^3+CT335^3</f>
        <v>0</v>
      </c>
      <c r="DD334" s="125">
        <f t="shared" si="58"/>
        <v>0</v>
      </c>
      <c r="DE334" s="95"/>
      <c r="DF334" s="89"/>
      <c r="DG334" s="83"/>
      <c r="DH334" s="82"/>
      <c r="DI334" s="82"/>
      <c r="DJ334" s="83"/>
      <c r="DK334" s="83"/>
      <c r="DL334" s="82"/>
      <c r="DM334" s="82"/>
      <c r="DN334" s="83"/>
      <c r="DO334" s="83"/>
      <c r="DP334" s="82"/>
      <c r="DQ334" s="82"/>
      <c r="DR334" s="83"/>
      <c r="DS334" s="83"/>
      <c r="DT334" s="82"/>
      <c r="DU334" s="86"/>
      <c r="DV334" s="66"/>
      <c r="DW334" s="51"/>
      <c r="DY334" s="109"/>
      <c r="DZ334" s="58"/>
      <c r="EA334" s="3"/>
      <c r="EB334" s="4"/>
      <c r="EC334" s="4"/>
      <c r="ED334" s="4"/>
      <c r="EE334" s="4"/>
      <c r="EF334" s="4"/>
      <c r="EG334" s="4"/>
      <c r="EH334" s="4"/>
      <c r="EI334" s="4"/>
      <c r="EJ334" s="4"/>
      <c r="EK334" s="4"/>
      <c r="EL334" s="4"/>
      <c r="EM334" s="4"/>
      <c r="EN334" s="4"/>
      <c r="EO334" s="4"/>
      <c r="EP334" s="5"/>
      <c r="EQ334" s="172">
        <f>EA334^3+EB334^3+EC334^3+ED334^3+EE334^3+EF334^3+EG334^3+EH334^3+EA335^3+EB335^3+EC335^3+ED335^3+EE335^3+EF335^3+EG335^3+EH335^3</f>
        <v>0</v>
      </c>
      <c r="ER334" s="125">
        <f t="shared" si="59"/>
        <v>0</v>
      </c>
      <c r="ES334" s="95"/>
      <c r="ET334" s="81"/>
      <c r="EU334" s="131"/>
      <c r="EV334" s="131"/>
      <c r="EW334" s="131"/>
      <c r="EX334" s="131"/>
      <c r="EY334" s="131"/>
      <c r="EZ334" s="131"/>
      <c r="FA334" s="83"/>
      <c r="FB334" s="82"/>
      <c r="FC334" s="131"/>
      <c r="FD334" s="131"/>
      <c r="FE334" s="131"/>
      <c r="FF334" s="131"/>
      <c r="FG334" s="131"/>
      <c r="FH334" s="131"/>
      <c r="FI334" s="84"/>
      <c r="FJ334" s="66"/>
      <c r="FK334" s="51"/>
    </row>
    <row r="335" spans="9:167" x14ac:dyDescent="0.2">
      <c r="I335" s="109"/>
      <c r="J335" s="58"/>
      <c r="K335" s="3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5"/>
      <c r="AA335" s="172">
        <f>S334^3+T334^3+U334^3+V334^3+W334^3+X334^3+Y334^3+Z334^3+S335^3+T335^3+U335^3+V335^3+W335^3+X335^3+Y335^3+Z335^3</f>
        <v>0</v>
      </c>
      <c r="AB335" s="125">
        <f t="shared" si="56"/>
        <v>0</v>
      </c>
      <c r="AC335" s="61"/>
      <c r="AD335" s="81"/>
      <c r="AE335" s="82"/>
      <c r="AF335" s="82"/>
      <c r="AG335" s="82"/>
      <c r="AH335" s="83"/>
      <c r="AI335" s="83"/>
      <c r="AJ335" s="83"/>
      <c r="AK335" s="83"/>
      <c r="AL335" s="82"/>
      <c r="AM335" s="82"/>
      <c r="AN335" s="82"/>
      <c r="AO335" s="82"/>
      <c r="AP335" s="83"/>
      <c r="AQ335" s="83"/>
      <c r="AR335" s="83"/>
      <c r="AS335" s="84"/>
      <c r="AT335" s="66"/>
      <c r="AU335" s="51"/>
      <c r="AW335" s="109"/>
      <c r="AX335" s="58"/>
      <c r="AY335" s="3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5"/>
      <c r="BO335" s="172">
        <f>BG334^3+BH334^3+BI334^3+BJ334^3+BK334^3+BL334^3+BM334^3+BN334^3+BG335^3+BH335^3+BI335^3+BJ335^3+BK335^3+BL335^3+BM335^3+BN335^3</f>
        <v>0</v>
      </c>
      <c r="BP335" s="125">
        <f t="shared" si="57"/>
        <v>0</v>
      </c>
      <c r="BQ335" s="61"/>
      <c r="BR335" s="81"/>
      <c r="BS335" s="82"/>
      <c r="BT335" s="82"/>
      <c r="BU335" s="82"/>
      <c r="BV335" s="82"/>
      <c r="BW335" s="82"/>
      <c r="BX335" s="82"/>
      <c r="BY335" s="82"/>
      <c r="BZ335" s="83"/>
      <c r="CA335" s="83"/>
      <c r="CB335" s="83"/>
      <c r="CC335" s="83"/>
      <c r="CD335" s="83"/>
      <c r="CE335" s="83"/>
      <c r="CF335" s="83"/>
      <c r="CG335" s="84"/>
      <c r="CH335" s="66"/>
      <c r="CI335" s="51"/>
      <c r="CK335" s="109"/>
      <c r="CL335" s="58"/>
      <c r="CM335" s="3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5"/>
      <c r="DC335" s="172">
        <f>CU334^3+CV334^3+CW334^3+CX334^3+CY334^3+CZ334^3+DA334^3+DB334^3+CU335^3+CV335^3+CW335^3+CX335^3+CY335^3+CZ335^3+DA335^3+DB335^3</f>
        <v>0</v>
      </c>
      <c r="DD335" s="125">
        <f t="shared" si="58"/>
        <v>0</v>
      </c>
      <c r="DE335" s="61"/>
      <c r="DF335" s="89"/>
      <c r="DG335" s="83"/>
      <c r="DH335" s="82"/>
      <c r="DI335" s="82"/>
      <c r="DJ335" s="83"/>
      <c r="DK335" s="83"/>
      <c r="DL335" s="82"/>
      <c r="DM335" s="82"/>
      <c r="DN335" s="83"/>
      <c r="DO335" s="83"/>
      <c r="DP335" s="82"/>
      <c r="DQ335" s="82"/>
      <c r="DR335" s="83"/>
      <c r="DS335" s="83"/>
      <c r="DT335" s="82"/>
      <c r="DU335" s="86"/>
      <c r="DV335" s="66"/>
      <c r="DW335" s="51"/>
      <c r="DY335" s="109"/>
      <c r="DZ335" s="58"/>
      <c r="EA335" s="3"/>
      <c r="EB335" s="4"/>
      <c r="EC335" s="4"/>
      <c r="ED335" s="4"/>
      <c r="EE335" s="4"/>
      <c r="EF335" s="4"/>
      <c r="EG335" s="4"/>
      <c r="EH335" s="4"/>
      <c r="EI335" s="4"/>
      <c r="EJ335" s="4"/>
      <c r="EK335" s="4"/>
      <c r="EL335" s="4"/>
      <c r="EM335" s="4"/>
      <c r="EN335" s="4"/>
      <c r="EO335" s="4"/>
      <c r="EP335" s="5"/>
      <c r="EQ335" s="172">
        <f>EI334^3+EJ334^3+EK334^3+EL334^3+EM334^3+EN334^3+EO334^3+EP334^3+EI335^3+EJ335^3+EK335^3+EL335^3+EM335^3+EN335^3+EO335^3+EP335^3</f>
        <v>0</v>
      </c>
      <c r="ER335" s="125">
        <f t="shared" si="59"/>
        <v>0</v>
      </c>
      <c r="ES335" s="61"/>
      <c r="ET335" s="174"/>
      <c r="EU335" s="82"/>
      <c r="EV335" s="131"/>
      <c r="EW335" s="131"/>
      <c r="EX335" s="131"/>
      <c r="EY335" s="131"/>
      <c r="EZ335" s="83"/>
      <c r="FA335" s="131"/>
      <c r="FB335" s="131"/>
      <c r="FC335" s="82"/>
      <c r="FD335" s="131"/>
      <c r="FE335" s="131"/>
      <c r="FF335" s="131"/>
      <c r="FG335" s="131"/>
      <c r="FH335" s="83"/>
      <c r="FI335" s="175"/>
      <c r="FJ335" s="66"/>
      <c r="FK335" s="51"/>
    </row>
    <row r="336" spans="9:167" x14ac:dyDescent="0.2">
      <c r="I336" s="109"/>
      <c r="J336" s="58"/>
      <c r="K336" s="3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5"/>
      <c r="AA336" s="172">
        <f>K336^3+L336^3+M336^3+N336^3+O336^3+P336^3+Q336^3+R336^3+K337^3+L337^3+M337^3+N337^3+O337^3+P337^3+Q337^3+R337^3</f>
        <v>0</v>
      </c>
      <c r="AB336" s="125">
        <f t="shared" si="56"/>
        <v>0</v>
      </c>
      <c r="AC336" s="61"/>
      <c r="AD336" s="81"/>
      <c r="AE336" s="82"/>
      <c r="AF336" s="82"/>
      <c r="AG336" s="82"/>
      <c r="AH336" s="83"/>
      <c r="AI336" s="83"/>
      <c r="AJ336" s="83"/>
      <c r="AK336" s="83"/>
      <c r="AL336" s="82"/>
      <c r="AM336" s="82"/>
      <c r="AN336" s="82"/>
      <c r="AO336" s="82"/>
      <c r="AP336" s="83"/>
      <c r="AQ336" s="83"/>
      <c r="AR336" s="83"/>
      <c r="AS336" s="84"/>
      <c r="AT336" s="66"/>
      <c r="AU336" s="51"/>
      <c r="AW336" s="109"/>
      <c r="AX336" s="58"/>
      <c r="AY336" s="3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5"/>
      <c r="BO336" s="172">
        <f>AY336^3+AZ336^3+BA336^3+BB336^3+BC336^3+BD336^3+BE336^3+BF336^3+AY337^3+AZ337^3+BA337^3+BB337^3+BC337^3+BD337^3+BE337^3+BF337^3</f>
        <v>0</v>
      </c>
      <c r="BP336" s="125">
        <f t="shared" si="57"/>
        <v>0</v>
      </c>
      <c r="BQ336" s="61"/>
      <c r="BR336" s="89"/>
      <c r="BS336" s="83"/>
      <c r="BT336" s="83"/>
      <c r="BU336" s="83"/>
      <c r="BV336" s="83"/>
      <c r="BW336" s="83"/>
      <c r="BX336" s="83"/>
      <c r="BY336" s="83"/>
      <c r="BZ336" s="82"/>
      <c r="CA336" s="82"/>
      <c r="CB336" s="82"/>
      <c r="CC336" s="82"/>
      <c r="CD336" s="82"/>
      <c r="CE336" s="82"/>
      <c r="CF336" s="82"/>
      <c r="CG336" s="86"/>
      <c r="CH336" s="66"/>
      <c r="CI336" s="51"/>
      <c r="CK336" s="109"/>
      <c r="CL336" s="58"/>
      <c r="CM336" s="3"/>
      <c r="CN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4"/>
      <c r="DB336" s="5"/>
      <c r="DC336" s="172">
        <f>CM336^3+CN336^3+CO336^3+CP336^3+CQ336^3+CR336^3+CS336^3+CT336^3+CM337^3+CN337^3+CO337^3+CP337^3+CQ337^3+CR337^3+CS337^3+CT337^3</f>
        <v>0</v>
      </c>
      <c r="DD336" s="125">
        <f t="shared" si="58"/>
        <v>0</v>
      </c>
      <c r="DE336" s="61"/>
      <c r="DF336" s="89"/>
      <c r="DG336" s="83"/>
      <c r="DH336" s="82"/>
      <c r="DI336" s="82"/>
      <c r="DJ336" s="83"/>
      <c r="DK336" s="83"/>
      <c r="DL336" s="82"/>
      <c r="DM336" s="82"/>
      <c r="DN336" s="83"/>
      <c r="DO336" s="83"/>
      <c r="DP336" s="82"/>
      <c r="DQ336" s="82"/>
      <c r="DR336" s="83"/>
      <c r="DS336" s="83"/>
      <c r="DT336" s="82"/>
      <c r="DU336" s="86"/>
      <c r="DV336" s="66"/>
      <c r="DW336" s="51"/>
      <c r="DY336" s="109"/>
      <c r="DZ336" s="58"/>
      <c r="EA336" s="3"/>
      <c r="EB336" s="4"/>
      <c r="EC336" s="4"/>
      <c r="ED336" s="4"/>
      <c r="EE336" s="4"/>
      <c r="EF336" s="4"/>
      <c r="EG336" s="4"/>
      <c r="EH336" s="4"/>
      <c r="EI336" s="4"/>
      <c r="EJ336" s="4"/>
      <c r="EK336" s="4"/>
      <c r="EL336" s="4"/>
      <c r="EM336" s="4"/>
      <c r="EN336" s="4"/>
      <c r="EO336" s="4"/>
      <c r="EP336" s="5"/>
      <c r="EQ336" s="172">
        <f>EA336^3+EB336^3+EC336^3+ED336^3+EE336^3+EF336^3+EG336^3+EH336^3+EA337^3+EB337^3+EC337^3+ED337^3+EE337^3+EF337^3+EG337^3+EH337^3</f>
        <v>0</v>
      </c>
      <c r="ER336" s="125">
        <f t="shared" si="59"/>
        <v>0</v>
      </c>
      <c r="ES336" s="61"/>
      <c r="ET336" s="174"/>
      <c r="EU336" s="131"/>
      <c r="EV336" s="82"/>
      <c r="EW336" s="131"/>
      <c r="EX336" s="131"/>
      <c r="EY336" s="83"/>
      <c r="EZ336" s="131"/>
      <c r="FA336" s="131"/>
      <c r="FB336" s="131"/>
      <c r="FC336" s="131"/>
      <c r="FD336" s="82"/>
      <c r="FE336" s="131"/>
      <c r="FF336" s="131"/>
      <c r="FG336" s="83"/>
      <c r="FH336" s="131"/>
      <c r="FI336" s="175"/>
      <c r="FJ336" s="66"/>
      <c r="FK336" s="51"/>
    </row>
    <row r="337" spans="8:167" x14ac:dyDescent="0.2">
      <c r="I337" s="109"/>
      <c r="J337" s="58"/>
      <c r="K337" s="3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5"/>
      <c r="AA337" s="172">
        <f>S336^3+T336^3+U336^3+V336^3+W336^3+X336^3+Y336^3+Z336^3+S337^3+T337^3+U337^3+V337^3+W337^3+X337^3+Y337^3+Z337^3</f>
        <v>0</v>
      </c>
      <c r="AB337" s="125">
        <f t="shared" si="56"/>
        <v>0</v>
      </c>
      <c r="AC337" s="61"/>
      <c r="AD337" s="81"/>
      <c r="AE337" s="82"/>
      <c r="AF337" s="82"/>
      <c r="AG337" s="82"/>
      <c r="AH337" s="83"/>
      <c r="AI337" s="83"/>
      <c r="AJ337" s="83"/>
      <c r="AK337" s="83"/>
      <c r="AL337" s="82"/>
      <c r="AM337" s="82"/>
      <c r="AN337" s="82"/>
      <c r="AO337" s="82"/>
      <c r="AP337" s="83"/>
      <c r="AQ337" s="83"/>
      <c r="AR337" s="83"/>
      <c r="AS337" s="84"/>
      <c r="AT337" s="66"/>
      <c r="AU337" s="51"/>
      <c r="AW337" s="109"/>
      <c r="AX337" s="58"/>
      <c r="AY337" s="3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5"/>
      <c r="BO337" s="172">
        <f>BG336^3+BH336^3+BI336^3+BJ336^3+BK336^3+BL336^3+BM336^3+BN336^3+BG337^3+BH337^3+BI337^3+BJ337^3+BK337^3+BL337^3+BM337^3+BN337^3</f>
        <v>0</v>
      </c>
      <c r="BP337" s="125">
        <f t="shared" si="57"/>
        <v>0</v>
      </c>
      <c r="BQ337" s="61"/>
      <c r="BR337" s="89"/>
      <c r="BS337" s="83"/>
      <c r="BT337" s="83"/>
      <c r="BU337" s="83"/>
      <c r="BV337" s="83"/>
      <c r="BW337" s="83"/>
      <c r="BX337" s="83"/>
      <c r="BY337" s="83"/>
      <c r="BZ337" s="82"/>
      <c r="CA337" s="82"/>
      <c r="CB337" s="82"/>
      <c r="CC337" s="82"/>
      <c r="CD337" s="82"/>
      <c r="CE337" s="82"/>
      <c r="CF337" s="82"/>
      <c r="CG337" s="86"/>
      <c r="CH337" s="66"/>
      <c r="CI337" s="51"/>
      <c r="CK337" s="109"/>
      <c r="CL337" s="58"/>
      <c r="CM337" s="3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4"/>
      <c r="DB337" s="5"/>
      <c r="DC337" s="172">
        <f>CU336^3+CV336^3+CW336^3+CX336^3+CY336^3+CZ336^3+DA336^3+DB336^3+CU337^3+CV337^3+CW337^3+CX337^3+CY337^3+CZ337^3+DA337^3+DB337^3</f>
        <v>0</v>
      </c>
      <c r="DD337" s="125">
        <f t="shared" si="58"/>
        <v>0</v>
      </c>
      <c r="DE337" s="61"/>
      <c r="DF337" s="89"/>
      <c r="DG337" s="83"/>
      <c r="DH337" s="82"/>
      <c r="DI337" s="82"/>
      <c r="DJ337" s="83"/>
      <c r="DK337" s="83"/>
      <c r="DL337" s="82"/>
      <c r="DM337" s="82"/>
      <c r="DN337" s="83"/>
      <c r="DO337" s="83"/>
      <c r="DP337" s="82"/>
      <c r="DQ337" s="82"/>
      <c r="DR337" s="83"/>
      <c r="DS337" s="83"/>
      <c r="DT337" s="82"/>
      <c r="DU337" s="86"/>
      <c r="DV337" s="66"/>
      <c r="DW337" s="51"/>
      <c r="DY337" s="109"/>
      <c r="DZ337" s="58"/>
      <c r="EA337" s="3"/>
      <c r="EB337" s="4"/>
      <c r="EC337" s="4"/>
      <c r="ED337" s="4"/>
      <c r="EE337" s="4"/>
      <c r="EF337" s="4"/>
      <c r="EG337" s="4"/>
      <c r="EH337" s="4"/>
      <c r="EI337" s="4"/>
      <c r="EJ337" s="4"/>
      <c r="EK337" s="4"/>
      <c r="EL337" s="4"/>
      <c r="EM337" s="4"/>
      <c r="EN337" s="4"/>
      <c r="EO337" s="4"/>
      <c r="EP337" s="5"/>
      <c r="EQ337" s="172">
        <f>EI336^3+EJ336^3+EK336^3+EL336^3+EM336^3+EN336^3+EO336^3+EP336^3+EI337^3+EJ337^3+EK337^3+EL337^3+EM337^3+EN337^3+EO337^3+EP337^3</f>
        <v>0</v>
      </c>
      <c r="ER337" s="125">
        <f t="shared" si="59"/>
        <v>0</v>
      </c>
      <c r="ES337" s="61"/>
      <c r="ET337" s="174"/>
      <c r="EU337" s="131"/>
      <c r="EV337" s="131"/>
      <c r="EW337" s="82"/>
      <c r="EX337" s="83"/>
      <c r="EY337" s="131"/>
      <c r="EZ337" s="131"/>
      <c r="FA337" s="131"/>
      <c r="FB337" s="131"/>
      <c r="FC337" s="131"/>
      <c r="FD337" s="131"/>
      <c r="FE337" s="82"/>
      <c r="FF337" s="83"/>
      <c r="FG337" s="131"/>
      <c r="FH337" s="131"/>
      <c r="FI337" s="175"/>
      <c r="FJ337" s="66"/>
      <c r="FK337" s="51"/>
    </row>
    <row r="338" spans="8:167" x14ac:dyDescent="0.2">
      <c r="I338" s="109"/>
      <c r="J338" s="58"/>
      <c r="K338" s="3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5"/>
      <c r="AA338" s="172">
        <f>K338^3+L338^3+M338^3+N338^3+O338^3+P338^3+Q338^3+R338^3+K339^3+L339^3+M339^3+N339^3+O339^3+P339^3+Q339^3+R339^3</f>
        <v>0</v>
      </c>
      <c r="AB338" s="125">
        <f t="shared" si="56"/>
        <v>0</v>
      </c>
      <c r="AC338" s="61"/>
      <c r="AD338" s="89"/>
      <c r="AE338" s="83"/>
      <c r="AF338" s="83"/>
      <c r="AG338" s="83"/>
      <c r="AH338" s="82"/>
      <c r="AI338" s="82"/>
      <c r="AJ338" s="82"/>
      <c r="AK338" s="82"/>
      <c r="AL338" s="83"/>
      <c r="AM338" s="83"/>
      <c r="AN338" s="83"/>
      <c r="AO338" s="83"/>
      <c r="AP338" s="82"/>
      <c r="AQ338" s="82"/>
      <c r="AR338" s="82"/>
      <c r="AS338" s="86"/>
      <c r="AT338" s="66"/>
      <c r="AU338" s="51"/>
      <c r="AW338" s="109"/>
      <c r="AX338" s="58"/>
      <c r="AY338" s="3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5"/>
      <c r="BO338" s="172">
        <f>AY338^3+AZ338^3+BA338^3+BB338^3+BC338^3+BD338^3+BE338^3+BF338^3+AY339^3+AZ339^3+BA339^3+BB339^3+BC339^3+BD339^3+BE339^3+BF339^3</f>
        <v>0</v>
      </c>
      <c r="BP338" s="125">
        <f t="shared" si="57"/>
        <v>0</v>
      </c>
      <c r="BQ338" s="61"/>
      <c r="BR338" s="81"/>
      <c r="BS338" s="82"/>
      <c r="BT338" s="82"/>
      <c r="BU338" s="82"/>
      <c r="BV338" s="82"/>
      <c r="BW338" s="82"/>
      <c r="BX338" s="82"/>
      <c r="BY338" s="82"/>
      <c r="BZ338" s="83"/>
      <c r="CA338" s="83"/>
      <c r="CB338" s="83"/>
      <c r="CC338" s="83"/>
      <c r="CD338" s="83"/>
      <c r="CE338" s="83"/>
      <c r="CF338" s="83"/>
      <c r="CG338" s="84"/>
      <c r="CH338" s="66"/>
      <c r="CI338" s="51"/>
      <c r="CK338" s="109"/>
      <c r="CL338" s="58"/>
      <c r="CM338" s="3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5"/>
      <c r="DC338" s="172">
        <f>CM338^3+CN338^3+CO338^3+CP338^3+CQ338^3+CR338^3+CS338^3+CT338^3+CM339^3+CN339^3+CO339^3+CP339^3+CQ339^3+CR339^3+CS339^3+CT339^3</f>
        <v>0</v>
      </c>
      <c r="DD338" s="125">
        <f t="shared" si="58"/>
        <v>0</v>
      </c>
      <c r="DE338" s="61"/>
      <c r="DF338" s="89"/>
      <c r="DG338" s="83"/>
      <c r="DH338" s="82"/>
      <c r="DI338" s="82"/>
      <c r="DJ338" s="83"/>
      <c r="DK338" s="83"/>
      <c r="DL338" s="82"/>
      <c r="DM338" s="82"/>
      <c r="DN338" s="83"/>
      <c r="DO338" s="83"/>
      <c r="DP338" s="82"/>
      <c r="DQ338" s="82"/>
      <c r="DR338" s="83"/>
      <c r="DS338" s="83"/>
      <c r="DT338" s="82"/>
      <c r="DU338" s="86"/>
      <c r="DV338" s="66"/>
      <c r="DW338" s="51"/>
      <c r="DY338" s="109"/>
      <c r="DZ338" s="58"/>
      <c r="EA338" s="3"/>
      <c r="EB338" s="4"/>
      <c r="EC338" s="4"/>
      <c r="ED338" s="4"/>
      <c r="EE338" s="4"/>
      <c r="EF338" s="4"/>
      <c r="EG338" s="4"/>
      <c r="EH338" s="4"/>
      <c r="EI338" s="4"/>
      <c r="EJ338" s="4"/>
      <c r="EK338" s="4"/>
      <c r="EL338" s="4"/>
      <c r="EM338" s="4"/>
      <c r="EN338" s="4"/>
      <c r="EO338" s="4"/>
      <c r="EP338" s="5"/>
      <c r="EQ338" s="172">
        <f>EA338^3+EB338^3+EC338^3+ED338^3+EE338^3+EF338^3+EG338^3+EH338^3+EA339^3+EB339^3+EC339^3+ED339^3+EE339^3+EF339^3+EG339^3+EH339^3</f>
        <v>0</v>
      </c>
      <c r="ER338" s="125">
        <f t="shared" si="59"/>
        <v>0</v>
      </c>
      <c r="ES338" s="61"/>
      <c r="ET338" s="174"/>
      <c r="EU338" s="131"/>
      <c r="EV338" s="131"/>
      <c r="EW338" s="83"/>
      <c r="EX338" s="82"/>
      <c r="EY338" s="131"/>
      <c r="EZ338" s="131"/>
      <c r="FA338" s="131"/>
      <c r="FB338" s="131"/>
      <c r="FC338" s="131"/>
      <c r="FD338" s="131"/>
      <c r="FE338" s="83"/>
      <c r="FF338" s="82"/>
      <c r="FG338" s="131"/>
      <c r="FH338" s="131"/>
      <c r="FI338" s="175"/>
      <c r="FJ338" s="66"/>
      <c r="FK338" s="51"/>
    </row>
    <row r="339" spans="8:167" x14ac:dyDescent="0.2">
      <c r="I339" s="109"/>
      <c r="J339" s="58"/>
      <c r="K339" s="3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5"/>
      <c r="AA339" s="172">
        <f>S338^3+T338^3+U338^3+V338^3+W338^3+X338^3+Y338^3+Z338^3+S339^3+T339^3+U339^3+V339^3+W339^3+X339^3+Y339^3+Z339^3</f>
        <v>0</v>
      </c>
      <c r="AB339" s="125">
        <f t="shared" si="56"/>
        <v>0</v>
      </c>
      <c r="AC339" s="61"/>
      <c r="AD339" s="89"/>
      <c r="AE339" s="83"/>
      <c r="AF339" s="83"/>
      <c r="AG339" s="83"/>
      <c r="AH339" s="82"/>
      <c r="AI339" s="82"/>
      <c r="AJ339" s="82"/>
      <c r="AK339" s="82"/>
      <c r="AL339" s="83"/>
      <c r="AM339" s="83"/>
      <c r="AN339" s="83"/>
      <c r="AO339" s="83"/>
      <c r="AP339" s="82"/>
      <c r="AQ339" s="82"/>
      <c r="AR339" s="82"/>
      <c r="AS339" s="86"/>
      <c r="AT339" s="66"/>
      <c r="AU339" s="51"/>
      <c r="AW339" s="109"/>
      <c r="AX339" s="58"/>
      <c r="AY339" s="3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5"/>
      <c r="BO339" s="172">
        <f>BG338^3+BH338^3+BI338^3+BJ338^3+BK338^3+BL338^3+BM338^3+BN338^3+BG339^3+BH339^3+BI339^3+BJ339^3+BK339^3+BL339^3+BM339^3+BN339^3</f>
        <v>0</v>
      </c>
      <c r="BP339" s="125">
        <f t="shared" si="57"/>
        <v>0</v>
      </c>
      <c r="BQ339" s="61"/>
      <c r="BR339" s="81"/>
      <c r="BS339" s="82"/>
      <c r="BT339" s="82"/>
      <c r="BU339" s="82"/>
      <c r="BV339" s="82"/>
      <c r="BW339" s="82"/>
      <c r="BX339" s="82"/>
      <c r="BY339" s="82"/>
      <c r="BZ339" s="83"/>
      <c r="CA339" s="83"/>
      <c r="CB339" s="83"/>
      <c r="CC339" s="83"/>
      <c r="CD339" s="83"/>
      <c r="CE339" s="83"/>
      <c r="CF339" s="83"/>
      <c r="CG339" s="84"/>
      <c r="CH339" s="66"/>
      <c r="CI339" s="51"/>
      <c r="CK339" s="109"/>
      <c r="CL339" s="58"/>
      <c r="CM339" s="3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4"/>
      <c r="DB339" s="5"/>
      <c r="DC339" s="172">
        <f>CU338^3+CV338^3+CW338^3+CX338^3+CY338^3+CZ338^3+DA338^3+DB338^3+CU339^3+CV339^3+CW339^3+CX339^3+CY339^3+CZ339^3+DA339^3+DB339^3</f>
        <v>0</v>
      </c>
      <c r="DD339" s="125">
        <f t="shared" si="58"/>
        <v>0</v>
      </c>
      <c r="DE339" s="61"/>
      <c r="DF339" s="89"/>
      <c r="DG339" s="83"/>
      <c r="DH339" s="82"/>
      <c r="DI339" s="82"/>
      <c r="DJ339" s="83"/>
      <c r="DK339" s="83"/>
      <c r="DL339" s="82"/>
      <c r="DM339" s="82"/>
      <c r="DN339" s="83"/>
      <c r="DO339" s="83"/>
      <c r="DP339" s="82"/>
      <c r="DQ339" s="82"/>
      <c r="DR339" s="83"/>
      <c r="DS339" s="83"/>
      <c r="DT339" s="82"/>
      <c r="DU339" s="86"/>
      <c r="DV339" s="66"/>
      <c r="DW339" s="51"/>
      <c r="DY339" s="109"/>
      <c r="DZ339" s="58"/>
      <c r="EA339" s="3"/>
      <c r="EB339" s="4"/>
      <c r="EC339" s="4"/>
      <c r="ED339" s="4"/>
      <c r="EE339" s="4"/>
      <c r="EF339" s="4"/>
      <c r="EG339" s="4"/>
      <c r="EH339" s="4"/>
      <c r="EI339" s="4"/>
      <c r="EJ339" s="4"/>
      <c r="EK339" s="4"/>
      <c r="EL339" s="4"/>
      <c r="EM339" s="4"/>
      <c r="EN339" s="4"/>
      <c r="EO339" s="4"/>
      <c r="EP339" s="5"/>
      <c r="EQ339" s="172">
        <f>EI338^3+EJ338^3+EK338^3+EL338^3+EM338^3+EN338^3+EO338^3+EP338^3+EI339^3+EJ339^3+EK339^3+EL339^3+EM339^3+EN339^3+EO339^3+EP339^3</f>
        <v>0</v>
      </c>
      <c r="ER339" s="125">
        <f t="shared" si="59"/>
        <v>0</v>
      </c>
      <c r="ES339" s="61"/>
      <c r="ET339" s="174"/>
      <c r="EU339" s="131"/>
      <c r="EV339" s="83"/>
      <c r="EW339" s="131"/>
      <c r="EX339" s="131"/>
      <c r="EY339" s="82"/>
      <c r="EZ339" s="131"/>
      <c r="FA339" s="131"/>
      <c r="FB339" s="131"/>
      <c r="FC339" s="131"/>
      <c r="FD339" s="83"/>
      <c r="FE339" s="131"/>
      <c r="FF339" s="131"/>
      <c r="FG339" s="82"/>
      <c r="FH339" s="131"/>
      <c r="FI339" s="175"/>
      <c r="FJ339" s="66"/>
      <c r="FK339" s="51"/>
    </row>
    <row r="340" spans="8:167" x14ac:dyDescent="0.2">
      <c r="I340" s="109"/>
      <c r="J340" s="58"/>
      <c r="K340" s="3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5"/>
      <c r="AA340" s="172">
        <f>K340^3+L340^3+M340^3+N340^3+O340^3+P340^3+Q340^3+R340^3+K341^3+L341^3+M341^3+N341^3+O341^3+P341^3+Q341^3+R341^3</f>
        <v>0</v>
      </c>
      <c r="AB340" s="125">
        <f t="shared" si="56"/>
        <v>0</v>
      </c>
      <c r="AC340" s="61"/>
      <c r="AD340" s="89"/>
      <c r="AE340" s="83"/>
      <c r="AF340" s="83"/>
      <c r="AG340" s="83"/>
      <c r="AH340" s="82"/>
      <c r="AI340" s="82"/>
      <c r="AJ340" s="82"/>
      <c r="AK340" s="82"/>
      <c r="AL340" s="83"/>
      <c r="AM340" s="83"/>
      <c r="AN340" s="83"/>
      <c r="AO340" s="83"/>
      <c r="AP340" s="82"/>
      <c r="AQ340" s="82"/>
      <c r="AR340" s="82"/>
      <c r="AS340" s="86"/>
      <c r="AT340" s="66"/>
      <c r="AU340" s="51"/>
      <c r="AW340" s="109"/>
      <c r="AX340" s="58"/>
      <c r="AY340" s="3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5"/>
      <c r="BO340" s="172">
        <f>AY340^3+AZ340^3+BA340^3+BB340^3+BC340^3+BD340^3+BE340^3+BF340^3+AY341^3+AZ341^3+BA341^3+BB341^3+BC341^3+BD341^3+BE341^3+BF341^3</f>
        <v>0</v>
      </c>
      <c r="BP340" s="125">
        <f t="shared" si="57"/>
        <v>0</v>
      </c>
      <c r="BQ340" s="61"/>
      <c r="BR340" s="89"/>
      <c r="BS340" s="83"/>
      <c r="BT340" s="83"/>
      <c r="BU340" s="83"/>
      <c r="BV340" s="83"/>
      <c r="BW340" s="83"/>
      <c r="BX340" s="83"/>
      <c r="BY340" s="83"/>
      <c r="BZ340" s="82"/>
      <c r="CA340" s="82"/>
      <c r="CB340" s="82"/>
      <c r="CC340" s="82"/>
      <c r="CD340" s="82"/>
      <c r="CE340" s="82"/>
      <c r="CF340" s="82"/>
      <c r="CG340" s="86"/>
      <c r="CH340" s="66"/>
      <c r="CI340" s="51"/>
      <c r="CK340" s="109"/>
      <c r="CL340" s="58"/>
      <c r="CM340" s="3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4"/>
      <c r="DB340" s="5"/>
      <c r="DC340" s="172">
        <f>CM340^3+CN340^3+CO340^3+CP340^3+CQ340^3+CR340^3+CS340^3+CT340^3+CM341^3+CN341^3+CO341^3+CP341^3+CQ341^3+CR341^3+CS341^3+CT341^3</f>
        <v>0</v>
      </c>
      <c r="DD340" s="125">
        <f t="shared" si="58"/>
        <v>0</v>
      </c>
      <c r="DE340" s="61"/>
      <c r="DF340" s="89"/>
      <c r="DG340" s="83"/>
      <c r="DH340" s="82"/>
      <c r="DI340" s="82"/>
      <c r="DJ340" s="83"/>
      <c r="DK340" s="83"/>
      <c r="DL340" s="82"/>
      <c r="DM340" s="82"/>
      <c r="DN340" s="83"/>
      <c r="DO340" s="83"/>
      <c r="DP340" s="82"/>
      <c r="DQ340" s="82"/>
      <c r="DR340" s="83"/>
      <c r="DS340" s="83"/>
      <c r="DT340" s="82"/>
      <c r="DU340" s="86"/>
      <c r="DV340" s="66"/>
      <c r="DW340" s="51"/>
      <c r="DY340" s="109"/>
      <c r="DZ340" s="58"/>
      <c r="EA340" s="3"/>
      <c r="EB340" s="4"/>
      <c r="EC340" s="4"/>
      <c r="ED340" s="4"/>
      <c r="EE340" s="4"/>
      <c r="EF340" s="4"/>
      <c r="EG340" s="4"/>
      <c r="EH340" s="4"/>
      <c r="EI340" s="4"/>
      <c r="EJ340" s="4"/>
      <c r="EK340" s="4"/>
      <c r="EL340" s="4"/>
      <c r="EM340" s="4"/>
      <c r="EN340" s="4"/>
      <c r="EO340" s="4"/>
      <c r="EP340" s="5"/>
      <c r="EQ340" s="172">
        <f>EA340^3+EB340^3+EC340^3+ED340^3+EE340^3+EF340^3+EG340^3+EH340^3+EA341^3+EB341^3+EC341^3+ED341^3+EE341^3+EF341^3+EG341^3+EH341^3</f>
        <v>0</v>
      </c>
      <c r="ER340" s="125">
        <f t="shared" si="59"/>
        <v>0</v>
      </c>
      <c r="ES340" s="61"/>
      <c r="ET340" s="174"/>
      <c r="EU340" s="83"/>
      <c r="EV340" s="131"/>
      <c r="EW340" s="131"/>
      <c r="EX340" s="131"/>
      <c r="EY340" s="131"/>
      <c r="EZ340" s="82"/>
      <c r="FA340" s="131"/>
      <c r="FB340" s="131"/>
      <c r="FC340" s="83"/>
      <c r="FD340" s="131"/>
      <c r="FE340" s="131"/>
      <c r="FF340" s="131"/>
      <c r="FG340" s="131"/>
      <c r="FH340" s="82"/>
      <c r="FI340" s="175"/>
      <c r="FJ340" s="66"/>
      <c r="FK340" s="51"/>
    </row>
    <row r="341" spans="8:167" x14ac:dyDescent="0.2">
      <c r="I341" s="109"/>
      <c r="J341" s="58"/>
      <c r="K341" s="7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9"/>
      <c r="AA341" s="172">
        <f>S340^3+T340^3+U340^3+V340^3+W340^3+X340^3+Y340^3+Z340^3+S341^3+T341^3+U341^3+V341^3+W341^3+X341^3+Y341^3+Z341^3</f>
        <v>0</v>
      </c>
      <c r="AB341" s="125">
        <f t="shared" si="56"/>
        <v>0</v>
      </c>
      <c r="AC341" s="61"/>
      <c r="AD341" s="116"/>
      <c r="AE341" s="117"/>
      <c r="AF341" s="117"/>
      <c r="AG341" s="117"/>
      <c r="AH341" s="118"/>
      <c r="AI341" s="118"/>
      <c r="AJ341" s="118"/>
      <c r="AK341" s="118"/>
      <c r="AL341" s="117"/>
      <c r="AM341" s="117"/>
      <c r="AN341" s="117"/>
      <c r="AO341" s="117"/>
      <c r="AP341" s="118"/>
      <c r="AQ341" s="118"/>
      <c r="AR341" s="118"/>
      <c r="AS341" s="119"/>
      <c r="AT341" s="32"/>
      <c r="AU341" s="115"/>
      <c r="AW341" s="109"/>
      <c r="AX341" s="58"/>
      <c r="AY341" s="7"/>
      <c r="AZ341" s="8"/>
      <c r="BA341" s="8"/>
      <c r="BB341" s="8"/>
      <c r="BC341" s="8"/>
      <c r="BD341" s="8"/>
      <c r="BE341" s="8"/>
      <c r="BF341" s="8"/>
      <c r="BG341" s="8"/>
      <c r="BH341" s="8"/>
      <c r="BI341" s="8"/>
      <c r="BJ341" s="8"/>
      <c r="BK341" s="8"/>
      <c r="BL341" s="8"/>
      <c r="BM341" s="8"/>
      <c r="BN341" s="9"/>
      <c r="BO341" s="172">
        <f>BG340^3+BH340^3+BI340^3+BJ340^3+BK340^3+BL340^3+BM340^3+BN340^3+BG341^3+BH341^3+BI341^3+BJ341^3+BK341^3+BL341^3+BM341^3+BN341^3</f>
        <v>0</v>
      </c>
      <c r="BP341" s="125">
        <f t="shared" si="57"/>
        <v>0</v>
      </c>
      <c r="BQ341" s="61"/>
      <c r="BR341" s="116"/>
      <c r="BS341" s="117"/>
      <c r="BT341" s="117"/>
      <c r="BU341" s="117"/>
      <c r="BV341" s="117"/>
      <c r="BW341" s="117"/>
      <c r="BX341" s="117"/>
      <c r="BY341" s="117"/>
      <c r="BZ341" s="118"/>
      <c r="CA341" s="118"/>
      <c r="CB341" s="118"/>
      <c r="CC341" s="118"/>
      <c r="CD341" s="118"/>
      <c r="CE341" s="118"/>
      <c r="CF341" s="118"/>
      <c r="CG341" s="119"/>
      <c r="CH341" s="32"/>
      <c r="CI341" s="115"/>
      <c r="CK341" s="109"/>
      <c r="CL341" s="58"/>
      <c r="CM341" s="7"/>
      <c r="CN341" s="8"/>
      <c r="CO341" s="8"/>
      <c r="CP341" s="8"/>
      <c r="CQ341" s="8"/>
      <c r="CR341" s="8"/>
      <c r="CS341" s="8"/>
      <c r="CT341" s="8"/>
      <c r="CU341" s="8"/>
      <c r="CV341" s="8"/>
      <c r="CW341" s="8"/>
      <c r="CX341" s="8"/>
      <c r="CY341" s="8"/>
      <c r="CZ341" s="8"/>
      <c r="DA341" s="8"/>
      <c r="DB341" s="9"/>
      <c r="DC341" s="172">
        <f>CU340^3+CV340^3+CW340^3+CX340^3+CY340^3+CZ340^3+DA340^3+DB340^3+CU341^3+CV341^3+CW341^3+CX341^3+CY341^3+CZ341^3+DA341^3+DB341^3</f>
        <v>0</v>
      </c>
      <c r="DD341" s="125">
        <f t="shared" si="58"/>
        <v>0</v>
      </c>
      <c r="DE341" s="61"/>
      <c r="DF341" s="116"/>
      <c r="DG341" s="117"/>
      <c r="DH341" s="118"/>
      <c r="DI341" s="118"/>
      <c r="DJ341" s="117"/>
      <c r="DK341" s="117"/>
      <c r="DL341" s="118"/>
      <c r="DM341" s="118"/>
      <c r="DN341" s="117"/>
      <c r="DO341" s="117"/>
      <c r="DP341" s="118"/>
      <c r="DQ341" s="118"/>
      <c r="DR341" s="117"/>
      <c r="DS341" s="117"/>
      <c r="DT341" s="118"/>
      <c r="DU341" s="119"/>
      <c r="DV341" s="32"/>
      <c r="DW341" s="115"/>
      <c r="DY341" s="109"/>
      <c r="DZ341" s="58"/>
      <c r="EA341" s="7"/>
      <c r="EB341" s="8"/>
      <c r="EC341" s="8"/>
      <c r="ED341" s="8"/>
      <c r="EE341" s="8"/>
      <c r="EF341" s="8"/>
      <c r="EG341" s="8"/>
      <c r="EH341" s="8"/>
      <c r="EI341" s="8"/>
      <c r="EJ341" s="8"/>
      <c r="EK341" s="8"/>
      <c r="EL341" s="8"/>
      <c r="EM341" s="8"/>
      <c r="EN341" s="8"/>
      <c r="EO341" s="8"/>
      <c r="EP341" s="9"/>
      <c r="EQ341" s="172">
        <f>EI340^3+EJ340^3+EK340^3+EL340^3+EM340^3+EN340^3+EO340^3+EP340^3+EI341^3+EJ341^3+EK341^3+EL341^3+EM341^3+EN341^3+EO341^3+EP341^3</f>
        <v>0</v>
      </c>
      <c r="ER341" s="125">
        <f t="shared" si="59"/>
        <v>0</v>
      </c>
      <c r="ES341" s="61"/>
      <c r="ET341" s="116"/>
      <c r="EU341" s="176"/>
      <c r="EV341" s="176"/>
      <c r="EW341" s="176"/>
      <c r="EX341" s="176"/>
      <c r="EY341" s="176"/>
      <c r="EZ341" s="176"/>
      <c r="FA341" s="118"/>
      <c r="FB341" s="117"/>
      <c r="FC341" s="176"/>
      <c r="FD341" s="176"/>
      <c r="FE341" s="176"/>
      <c r="FF341" s="176"/>
      <c r="FG341" s="176"/>
      <c r="FH341" s="176"/>
      <c r="FI341" s="119"/>
      <c r="FJ341" s="32"/>
      <c r="FK341" s="115"/>
    </row>
    <row r="342" spans="8:167" x14ac:dyDescent="0.2">
      <c r="I342" s="109"/>
      <c r="J342" s="58"/>
      <c r="K342" s="121">
        <f>K326^3+K327^3+K328^3+K329^3+K330^3+K331^3+K332^3+K333^3+L326^3+L327^3+L328^3+L329^3+L330^3+L331^3+L332^3+L333^3</f>
        <v>0</v>
      </c>
      <c r="L342" s="122">
        <f>K341^3+K340^3+K339^3+K338^3+K337^3+K336^3+K335^3+K334^3+L341^3+L340^3+L339^3+L338^3+L337^3+L336^3+L335^3+L334^3</f>
        <v>0</v>
      </c>
      <c r="M342" s="122">
        <f>M326^3+M327^3+M328^3+M329^3+M330^3+M331^3+M332^3+M333^3+N326^3+N327^3+N328^3+N329^3+N330^3+N331^3+N332^3+N333^3</f>
        <v>0</v>
      </c>
      <c r="N342" s="122">
        <f>M341^3+M340^3+M339^3+M338^3+M337^3+M336^3+M335^3+M334^3+N341^3+N340^3+N339^3+N338^3+N337^3+N336^3+N335^3+N334^3</f>
        <v>0</v>
      </c>
      <c r="O342" s="122">
        <f>O326^3+O327^3+O328^3+O329^3+O330^3+O331^3+O332^3+O333^3+P326^3+P327^3+P328^3+P329^3+P330^3+P331^3+P332^3+P333^3</f>
        <v>0</v>
      </c>
      <c r="P342" s="122">
        <f>O341^3+O340^3+O339^3+O338^3+O337^3+O336^3+O335^3+O334^3+P341^3+P340^3+P339^3+P338^3+P337^3+P336^3+P335^3+P334^3</f>
        <v>0</v>
      </c>
      <c r="Q342" s="122">
        <f>Q326^3+Q327^3+Q328^3+Q329^3+Q330^3+Q331^3+Q332^3+Q333^3+R326^3+R327^3+R328^3+R329^3+R330^3+R331^3+R332^3+R333^3</f>
        <v>0</v>
      </c>
      <c r="R342" s="122">
        <f>Q341^3+Q340^3+Q339^3+Q338^3+Q337^3+Q336^3+Q335^3+Q334^3+R341^3+R340^3+R339^3+R338^3+R337^3+R336^3+R335^3+R334^3</f>
        <v>0</v>
      </c>
      <c r="S342" s="122">
        <f>S326^3+S327^3+S328^3+S329^3+S330^3+S331^3+S332^3+S333^3+T326^3+T327^3+T328^3+T329^3+T330^3+T331^3+T332^3+T333^3</f>
        <v>0</v>
      </c>
      <c r="T342" s="122">
        <f>S341^3+S340^3+S339^3+S338^3+S337^3+S336^3+S335^3+S334^3+T341^3+T340^3+T339^3+T338^3+T337^3+T336^3+T335^3+T334^3</f>
        <v>0</v>
      </c>
      <c r="U342" s="122">
        <f>U326^3+U327^3+U328^3+U329^3+U330^3+U331^3+U332^3+U333^3+V326^3+V327^3+V328^3+V329^3+V330^3+V331^3+V332^3+V333^3</f>
        <v>0</v>
      </c>
      <c r="V342" s="122">
        <f>U341^3+U340^3+U339^3+U338^3+U337^3+U336^3+U335^3+U334^3+V341^3+V340^3+V339^3+V338^3+V337^3+V336^3+V335^3+V334^3</f>
        <v>0</v>
      </c>
      <c r="W342" s="122">
        <f>W326^3+W327^3+W328^3+W329^3+W330^3+W331^3+W332^3+W333^3+X326^3+X327^3+X328^3+X329^3+X330^3+X331^3+X332^3+X333^3</f>
        <v>0</v>
      </c>
      <c r="X342" s="122">
        <f>W341^3+W340^3+W339^3+W338^3+W337^3+W336^3+W335^3+W334^3+X341^3+X340^3+X339^3+X338^3+X337^3+X336^3+X335^3+X334^3</f>
        <v>0</v>
      </c>
      <c r="Y342" s="122">
        <f>Y326^3+Y327^3+Y328^3+Y329^3+Y330^3+Y331^3+Y332^3+Y333^3+Z326^3+Z327^3+Z328^3+Z329^3+Z330^3+Z331^3+Z332^3+Z333^3</f>
        <v>0</v>
      </c>
      <c r="Z342" s="123">
        <f>Y341^3+Y340^3+Y339^3+Y338^3+Y337^3+Y336^3+Y335^3+Y334^3+Z341^3+Z340^3+Z339^3+Z338^3+Z337^3+Z336^3+Z335^3+Z334^3</f>
        <v>0</v>
      </c>
      <c r="AA342" s="168">
        <f>K326^3+L327^3+M328^3+N329^3+O330^3+P331^3+Q332^3+R333^3+S334^3+T335^3+U336^3+V337^3+W338^3+X339^3+Y340^3+Z341^3</f>
        <v>0</v>
      </c>
      <c r="AB342" s="169">
        <f>K334^3+L335^3+M336^3+N337^3+O338^3+P339^3+Q340^3+R341^3+S326^3+T327^3+U328^3+V329^3+W330^3+X331^3+Y332^3+Z333^3</f>
        <v>0</v>
      </c>
      <c r="AC342" s="52"/>
      <c r="AD342" s="126"/>
      <c r="AE342" s="126"/>
      <c r="AF342" s="126"/>
      <c r="AG342" s="126"/>
      <c r="AH342" s="126"/>
      <c r="AI342" s="126"/>
      <c r="AJ342" s="126"/>
      <c r="AK342" s="126"/>
      <c r="AL342" s="126"/>
      <c r="AM342" s="126"/>
      <c r="AN342" s="126"/>
      <c r="AO342" s="126"/>
      <c r="AP342" s="126"/>
      <c r="AQ342" s="126"/>
      <c r="AR342" s="126"/>
      <c r="AS342" s="126"/>
      <c r="AT342" s="32"/>
      <c r="AU342" s="115"/>
      <c r="AW342" s="109"/>
      <c r="AX342" s="58"/>
      <c r="AY342" s="121">
        <f>AY326^3+AY327^3+AY328^3+AY329^3+AY330^3+AY331^3+AY332^3+AY333^3+AZ326^3+AZ327^3+AZ328^3+AZ329^3+AZ330^3+AZ331^3+AZ332^3+AZ333^3</f>
        <v>0</v>
      </c>
      <c r="AZ342" s="122">
        <f>AY341^3+AY340^3+AY339^3+AY338^3+AY337^3+AY336^3+AY335^3+AY334^3+AZ341^3+AZ340^3+AZ339^3+AZ338^3+AZ337^3+AZ336^3+AZ335^3+AZ334^3</f>
        <v>0</v>
      </c>
      <c r="BA342" s="122">
        <f>BA326^3+BA327^3+BA328^3+BA329^3+BA330^3+BA331^3+BA332^3+BA333^3+BB326^3+BB327^3+BB328^3+BB329^3+BB330^3+BB331^3+BB332^3+BB333^3</f>
        <v>0</v>
      </c>
      <c r="BB342" s="122">
        <f>BA341^3+BA340^3+BA339^3+BA338^3+BA337^3+BA336^3+BA335^3+BA334^3+BB341^3+BB340^3+BB339^3+BB338^3+BB337^3+BB336^3+BB335^3+BB334^3</f>
        <v>0</v>
      </c>
      <c r="BC342" s="122">
        <f>BC326^3+BC327^3+BC328^3+BC329^3+BC330^3+BC331^3+BC332^3+BC333^3+BD326^3+BD327^3+BD328^3+BD329^3+BD330^3+BD331^3+BD332^3+BD333^3</f>
        <v>0</v>
      </c>
      <c r="BD342" s="122">
        <f>BC341^3+BC340^3+BC339^3+BC338^3+BC337^3+BC336^3+BC335^3+BC334^3+BD341^3+BD340^3+BD339^3+BD338^3+BD337^3+BD336^3+BD335^3+BD334^3</f>
        <v>0</v>
      </c>
      <c r="BE342" s="122">
        <f>BE326^3+BE327^3+BE328^3+BE329^3+BE330^3+BE331^3+BE332^3+BE333^3+BF326^3+BF327^3+BF328^3+BF329^3+BF330^3+BF331^3+BF332^3+BF333^3</f>
        <v>0</v>
      </c>
      <c r="BF342" s="122">
        <f>BE341^3+BE340^3+BE339^3+BE338^3+BE337^3+BE336^3+BE335^3+BE334^3+BF341^3+BF340^3+BF339^3+BF338^3+BF337^3+BF336^3+BF335^3+BF334^3</f>
        <v>0</v>
      </c>
      <c r="BG342" s="122">
        <f>BG326^3+BG327^3+BG328^3+BG329^3+BG330^3+BG331^3+BG332^3+BG333^3+BH326^3+BH327^3+BH328^3+BH329^3+BH330^3+BH331^3+BH332^3+BH333^3</f>
        <v>0</v>
      </c>
      <c r="BH342" s="122">
        <f>BG341^3+BG340^3+BG339^3+BG338^3+BG337^3+BG336^3+BG335^3+BG334^3+BH341^3+BH340^3+BH339^3+BH338^3+BH337^3+BH336^3+BH335^3+BH334^3</f>
        <v>0</v>
      </c>
      <c r="BI342" s="122">
        <f>BI326^3+BI327^3+BI328^3+BI329^3+BI330^3+BI331^3+BI332^3+BI333^3+BJ326^3+BJ327^3+BJ328^3+BJ329^3+BJ330^3+BJ331^3+BJ332^3+BJ333^3</f>
        <v>0</v>
      </c>
      <c r="BJ342" s="122">
        <f>BI341^3+BI340^3+BI339^3+BI338^3+BI337^3+BI336^3+BI335^3+BI334^3+BJ341^3+BJ340^3+BJ339^3+BJ338^3+BJ337^3+BJ336^3+BJ335^3+BJ334^3</f>
        <v>0</v>
      </c>
      <c r="BK342" s="122">
        <f>BK326^3+BK327^3+BK328^3+BK329^3+BK330^3+BK331^3+BK332^3+BK333^3+BL326^3+BL327^3+BL328^3+BL329^3+BL330^3+BL331^3+BL332^3+BL333^3</f>
        <v>0</v>
      </c>
      <c r="BL342" s="122">
        <f>BK341^3+BK340^3+BK339^3+BK338^3+BK337^3+BK336^3+BK335^3+BK334^3+BL341^3+BL340^3+BL339^3+BL338^3+BL337^3+BL336^3+BL335^3+BL334^3</f>
        <v>0</v>
      </c>
      <c r="BM342" s="122">
        <f>BM326^3+BM327^3+BM328^3+BM329^3+BM330^3+BM331^3+BM332^3+BM333^3+BN326^3+BN327^3+BN328^3+BN329^3+BN330^3+BN331^3+BN332^3+BN333^3</f>
        <v>0</v>
      </c>
      <c r="BN342" s="123">
        <f>BM341^3+BM340^3+BM339^3+BM338^3+BM337^3+BM336^3+BM335^3+BM334^3+BN341^3+BN340^3+BN339^3+BN338^3+BN337^3+BN336^3+BN335^3+BN334^3</f>
        <v>0</v>
      </c>
      <c r="BO342" s="168">
        <f>AY326^3+AZ327^3+BA328^3+BB329^3+BC330^3+BD331^3+BE332^3+BF333^3+BG334^3+BH335^3+BI336^3+BJ337^3+BK338^3+BL339^3+BM340^3+BN341^3</f>
        <v>0</v>
      </c>
      <c r="BP342" s="169">
        <f>AY334^3+AZ335^3+BA336^3+BB337^3+BC338^3+BD339^3+BE340^3+BF341^3+BG326^3+BH327^3+BI328^3+BJ329^3+BK330^3+BL331^3+BM332^3+BN333^3</f>
        <v>0</v>
      </c>
      <c r="BQ342" s="52"/>
      <c r="BR342" s="126"/>
      <c r="BS342" s="126"/>
      <c r="BT342" s="126"/>
      <c r="BU342" s="126"/>
      <c r="BV342" s="126"/>
      <c r="BW342" s="126"/>
      <c r="BX342" s="126"/>
      <c r="BY342" s="126"/>
      <c r="BZ342" s="126"/>
      <c r="CA342" s="126"/>
      <c r="CB342" s="126"/>
      <c r="CC342" s="126"/>
      <c r="CD342" s="126"/>
      <c r="CE342" s="126"/>
      <c r="CF342" s="126"/>
      <c r="CG342" s="126"/>
      <c r="CH342" s="32"/>
      <c r="CI342" s="115"/>
      <c r="CK342" s="109"/>
      <c r="CL342" s="58"/>
      <c r="CM342" s="121">
        <f>CM326^3+CM327^3+CM328^3+CM329^3+CM330^3+CM331^3+CM332^3+CM333^3+CN326^3+CN327^3+CN328^3+CN329^3+CN330^3+CN331^3+CN332^3+CN333^3</f>
        <v>0</v>
      </c>
      <c r="CN342" s="122">
        <f>CM341^3+CM340^3+CM339^3+CM338^3+CM337^3+CM336^3+CM335^3+CM334^3+CN341^3+CN340^3+CN339^3+CN338^3+CN337^3+CN336^3+CN335^3+CN334^3</f>
        <v>0</v>
      </c>
      <c r="CO342" s="122">
        <f>CO326^3+CO327^3+CO328^3+CO329^3+CO330^3+CO331^3+CO332^3+CO333^3+CP326^3+CP327^3+CP328^3+CP329^3+CP330^3+CP331^3+CP332^3+CP333^3</f>
        <v>0</v>
      </c>
      <c r="CP342" s="122">
        <f>CO341^3+CO340^3+CO339^3+CO338^3+CO337^3+CO336^3+CO335^3+CO334^3+CP341^3+CP340^3+CP339^3+CP338^3+CP337^3+CP336^3+CP335^3+CP334^3</f>
        <v>0</v>
      </c>
      <c r="CQ342" s="122">
        <f>CQ326^3+CQ327^3+CQ328^3+CQ329^3+CQ330^3+CQ331^3+CQ332^3+CQ333^3+CR326^3+CR327^3+CR328^3+CR329^3+CR330^3+CR331^3+CR332^3+CR333^3</f>
        <v>0</v>
      </c>
      <c r="CR342" s="122">
        <f>CQ341^3+CQ340^3+CQ339^3+CQ338^3+CQ337^3+CQ336^3+CQ335^3+CQ334^3+CR341^3+CR340^3+CR339^3+CR338^3+CR337^3+CR336^3+CR335^3+CR334^3</f>
        <v>0</v>
      </c>
      <c r="CS342" s="122">
        <f>CS326^3+CS327^3+CS328^3+CS329^3+CS330^3+CS331^3+CS332^3+CS333^3+CT326^3+CT327^3+CT328^3+CT329^3+CT330^3+CT331^3+CT332^3+CT333^3</f>
        <v>0</v>
      </c>
      <c r="CT342" s="122">
        <f>CS341^3+CS340^3+CS339^3+CS338^3+CS337^3+CS336^3+CS335^3+CS334^3+CT341^3+CT340^3+CT339^3+CT338^3+CT337^3+CT336^3+CT335^3+CT334^3</f>
        <v>0</v>
      </c>
      <c r="CU342" s="122">
        <f>CU326^3+CU327^3+CU328^3+CU329^3+CU330^3+CU331^3+CU332^3+CU333^3+CV326^3+CV327^3+CV328^3+CV329^3+CV330^3+CV331^3+CV332^3+CV333^3</f>
        <v>0</v>
      </c>
      <c r="CV342" s="122">
        <f>CU341^3+CU340^3+CU339^3+CU338^3+CU337^3+CU336^3+CU335^3+CU334^3+CV341^3+CV340^3+CV339^3+CV338^3+CV337^3+CV336^3+CV335^3+CV334^3</f>
        <v>0</v>
      </c>
      <c r="CW342" s="122">
        <f>CW326^3+CW327^3+CW328^3+CW329^3+CW330^3+CW331^3+CW332^3+CW333^3+CX326^3+CX327^3+CX328^3+CX329^3+CX330^3+CX331^3+CX332^3+CX333^3</f>
        <v>0</v>
      </c>
      <c r="CX342" s="122">
        <f>CW341^3+CW340^3+CW339^3+CW338^3+CW337^3+CW336^3+CW335^3+CW334^3+CX341^3+CX340^3+CX339^3+CX338^3+CX337^3+CX336^3+CX335^3+CX334^3</f>
        <v>0</v>
      </c>
      <c r="CY342" s="122">
        <f>CY326^3+CY327^3+CY328^3+CY329^3+CY330^3+CY331^3+CY332^3+CY333^3+CZ326^3+CZ327^3+CZ328^3+CZ329^3+CZ330^3+CZ331^3+CZ332^3+CZ333^3</f>
        <v>0</v>
      </c>
      <c r="CZ342" s="122">
        <f>CY341^3+CY340^3+CY339^3+CY338^3+CY337^3+CY336^3+CY335^3+CY334^3+CZ341^3+CZ340^3+CZ339^3+CZ338^3+CZ337^3+CZ336^3+CZ335^3+CZ334^3</f>
        <v>0</v>
      </c>
      <c r="DA342" s="122">
        <f>DA326^3+DA327^3+DA328^3+DA329^3+DA330^3+DA331^3+DA332^3+DA333^3+DB326^3+DB327^3+DB328^3+DB329^3+DB330^3+DB331^3+DB332^3+DB333^3</f>
        <v>0</v>
      </c>
      <c r="DB342" s="123">
        <f>DA341^3+DA340^3+DA339^3+DA338^3+DA337^3+DA336^3+DA335^3+DA334^3+DB341^3+DB340^3+DB339^3+DB338^3+DB337^3+DB336^3+DB335^3+DB334^3</f>
        <v>0</v>
      </c>
      <c r="DC342" s="168">
        <f>CM326^3+CN327^3+CO328^3+CP329^3+CQ330^3+CR331^3+CS332^3+CT333^3+CU334^3+CV335^3+CW336^3+CX337^3+CY338^3+CZ339^3+DA340^3+DB341^3</f>
        <v>0</v>
      </c>
      <c r="DD342" s="169">
        <f>CM334^3+CN335^3+CO336^3+CP337^3+CQ338^3+CR339^3+CS340^3+CT341^3+CU326^3+CV327^3+CW328^3+CX329^3+CY330^3+CZ331^3+DA332^3+DB333^3</f>
        <v>0</v>
      </c>
      <c r="DE342" s="52"/>
      <c r="DF342" s="126"/>
      <c r="DG342" s="126"/>
      <c r="DH342" s="126"/>
      <c r="DI342" s="126"/>
      <c r="DJ342" s="126"/>
      <c r="DK342" s="126"/>
      <c r="DL342" s="126"/>
      <c r="DM342" s="126"/>
      <c r="DN342" s="126"/>
      <c r="DO342" s="126"/>
      <c r="DP342" s="126"/>
      <c r="DQ342" s="126"/>
      <c r="DR342" s="126"/>
      <c r="DS342" s="126"/>
      <c r="DT342" s="126"/>
      <c r="DU342" s="126"/>
      <c r="DV342" s="32"/>
      <c r="DW342" s="115"/>
      <c r="DY342" s="109"/>
      <c r="DZ342" s="58"/>
      <c r="EA342" s="121">
        <f>EA326^3+EA327^3+EA328^3+EA329^3+EA330^3+EA331^3+EA332^3+EA333^3+EB326^3+EB327^3+EB328^3+EB329^3+EB330^3+EB331^3+EB332^3+EB333^3</f>
        <v>0</v>
      </c>
      <c r="EB342" s="122">
        <f>EA341^3+EA340^3+EA339^3+EA338^3+EA337^3+EA336^3+EA335^3+EA334^3+EB341^3+EB340^3+EB339^3+EB338^3+EB337^3+EB336^3+EB335^3+EB334^3</f>
        <v>0</v>
      </c>
      <c r="EC342" s="122">
        <f>EC326^3+EC327^3+EC328^3+EC329^3+EC330^3+EC331^3+EC332^3+EC333^3+ED326^3+ED327^3+ED328^3+ED329^3+ED330^3+ED331^3+ED332^3+ED333^3</f>
        <v>0</v>
      </c>
      <c r="ED342" s="122">
        <f>EC341^3+EC340^3+EC339^3+EC338^3+EC337^3+EC336^3+EC335^3+EC334^3+ED341^3+ED340^3+ED339^3+ED338^3+ED337^3+ED336^3+ED335^3+ED334^3</f>
        <v>0</v>
      </c>
      <c r="EE342" s="122">
        <f>EE326^3+EE327^3+EE328^3+EE329^3+EE330^3+EE331^3+EE332^3+EE333^3+EF326^3+EF327^3+EF328^3+EF329^3+EF330^3+EF331^3+EF332^3+EF333^3</f>
        <v>0</v>
      </c>
      <c r="EF342" s="122">
        <f>EE341^3+EE340^3+EE339^3+EE338^3+EE337^3+EE336^3+EE335^3+EE334^3+EF341^3+EF340^3+EF339^3+EF338^3+EF337^3+EF336^3+EF335^3+EF334^3</f>
        <v>0</v>
      </c>
      <c r="EG342" s="122">
        <f>EG326^3+EG327^3+EG328^3+EG329^3+EG330^3+EG331^3+EG332^3+EG333^3+EH326^3+EH327^3+EH328^3+EH329^3+EH330^3+EH331^3+EH332^3+EH333^3</f>
        <v>0</v>
      </c>
      <c r="EH342" s="122">
        <f>EG341^3+EG340^3+EG339^3+EG338^3+EG337^3+EG336^3+EG335^3+EG334^3+EH341^3+EH340^3+EH339^3+EH338^3+EH337^3+EH336^3+EH335^3+EH334^3</f>
        <v>0</v>
      </c>
      <c r="EI342" s="122">
        <f>EI326^3+EI327^3+EI328^3+EI329^3+EI330^3+EI331^3+EI332^3+EI333^3+EJ326^3+EJ327^3+EJ328^3+EJ329^3+EJ330^3+EJ331^3+EJ332^3+EJ333^3</f>
        <v>0</v>
      </c>
      <c r="EJ342" s="122">
        <f>EI341^3+EI340^3+EI339^3+EI338^3+EI337^3+EI336^3+EI335^3+EI334^3+EJ341^3+EJ340^3+EJ339^3+EJ338^3+EJ337^3+EJ336^3+EJ335^3+EJ334^3</f>
        <v>0</v>
      </c>
      <c r="EK342" s="122">
        <f>EK326^3+EK327^3+EK328^3+EK329^3+EK330^3+EK331^3+EK332^3+EK333^3+EL326^3+EL327^3+EL328^3+EL329^3+EL330^3+EL331^3+EL332^3+EL333^3</f>
        <v>0</v>
      </c>
      <c r="EL342" s="122">
        <f>EK341^3+EK340^3+EK339^3+EK338^3+EK337^3+EK336^3+EK335^3+EK334^3+EL341^3+EL340^3+EL339^3+EL338^3+EL337^3+EL336^3+EL335^3+EL334^3</f>
        <v>0</v>
      </c>
      <c r="EM342" s="122">
        <f>EM326^3+EM327^3+EM328^3+EM329^3+EM330^3+EM331^3+EM332^3+EM333^3+EN326^3+EN327^3+EN328^3+EN329^3+EN330^3+EN331^3+EN332^3+EN333^3</f>
        <v>0</v>
      </c>
      <c r="EN342" s="122">
        <f>EM341^3+EM340^3+EM339^3+EM338^3+EM337^3+EM336^3+EM335^3+EM334^3+EN341^3+EN340^3+EN339^3+EN338^3+EN337^3+EN336^3+EN335^3+EN334^3</f>
        <v>0</v>
      </c>
      <c r="EO342" s="122">
        <f>EO326^3+EO327^3+EO328^3+EO329^3+EO330^3+EO331^3+EO332^3+EO333^3+EP326^3+EP327^3+EP328^3+EP329^3+EP330^3+EP331^3+EP332^3+EP333^3</f>
        <v>0</v>
      </c>
      <c r="EP342" s="123">
        <f>EO341^3+EO340^3+EO339^3+EO338^3+EO337^3+EO336^3+EO335^3+EO334^3+EP341^3+EP340^3+EP339^3+EP338^3+EP337^3+EP336^3+EP335^3+EP334^3</f>
        <v>0</v>
      </c>
      <c r="EQ342" s="168">
        <f>EA326^3+EB327^3+EC328^3+ED329^3+EE330^3+EF331^3+EG332^3+EH333^3+EI334^3+EJ335^3+EK336^3+EL337^3+EM338^3+EN339^3+EO340^3+EP341^3</f>
        <v>0</v>
      </c>
      <c r="ER342" s="169">
        <f>EA334^3+EB335^3+EC336^3+ED337^3+EE338^3+EF339^3+EG340^3+EH341^3+EI326^3+EJ327^3+EK328^3+EL329^3+EM330^3+EN331^3+EO332^3+EP333^3</f>
        <v>0</v>
      </c>
      <c r="ES342" s="52"/>
      <c r="ET342" s="126"/>
      <c r="EU342" s="126"/>
      <c r="EV342" s="126"/>
      <c r="EW342" s="126"/>
      <c r="EX342" s="126"/>
      <c r="EY342" s="126"/>
      <c r="EZ342" s="126"/>
      <c r="FA342" s="126"/>
      <c r="FB342" s="126"/>
      <c r="FC342" s="126"/>
      <c r="FD342" s="126"/>
      <c r="FE342" s="126"/>
      <c r="FF342" s="126"/>
      <c r="FG342" s="126"/>
      <c r="FH342" s="126"/>
      <c r="FI342" s="126"/>
      <c r="FJ342" s="32"/>
      <c r="FK342" s="115"/>
    </row>
    <row r="343" spans="8:167" ht="13.5" thickBot="1" x14ac:dyDescent="0.25">
      <c r="I343" s="109"/>
      <c r="J343" s="58"/>
      <c r="K343" s="127">
        <f>K326^3+L326^3+M326^3+N326^3+K327^3+L327^3+M327^3+N327^3+K328^3+L328^3+M328^3+N328^3+K329^3+L329^3+M329^3+N329^3</f>
        <v>0</v>
      </c>
      <c r="L343" s="128">
        <f>K330^3+L330^3+M330^3+N330^3+K331^3+L331^3+M331^3+N331^3+K332^3+L332^3+M332^3+N332^3+K333^3+L333^3+M333^3+N333^3</f>
        <v>0</v>
      </c>
      <c r="M343" s="128">
        <f>K334^3+L334^3+M334^3+N334^3+K335^3+L335^3+M335^3+N335^3+K336^3+L336^3+M336^3+N336^3+K337^3+L337^3+M337^3+N337^3</f>
        <v>0</v>
      </c>
      <c r="N343" s="128">
        <f>K338^3+L338^3+M338^3+N338^3+K339^3+L339^3+M339^3+N339^3+K340^3+L340^3+M340^3+N340^3+K341^3+L341^3+M341^3+N341^3</f>
        <v>0</v>
      </c>
      <c r="O343" s="128">
        <f>O326^3+P326^3+Q326^3+R326^3+O327^3+P327^3+Q327^3+R327^3+O328^3+P328^3+Q328^3+R328^3+O329^3+P329^3+Q329^3+R329^3</f>
        <v>0</v>
      </c>
      <c r="P343" s="128">
        <f>O330^3+P330^3+Q330^3+R330^3+O331^3+P331^3+Q331^3+R331^3+O332^3+P332^3+Q332^3+R332^3+O333^3+P333^3+Q333^3+R333^3</f>
        <v>0</v>
      </c>
      <c r="Q343" s="128">
        <f>O334^3+P334^3+Q334^3+R334^3+O335^3+P335^3+Q335^3+R335^3+O336^3+P336^3+Q336^3+R336^3+O337^3+P337^3+Q337^3+R337^3</f>
        <v>0</v>
      </c>
      <c r="R343" s="128">
        <f>O338^3+P338^3+Q338^3+R338^3+O339^3+P339^3+Q339^3+R339^3+O340^3+P340^3+Q340^3+R340^3+O341^3+P341^3+Q341^3+R341^3</f>
        <v>0</v>
      </c>
      <c r="S343" s="128">
        <f>S326^3+T326^3+U326^3+V326^3+S327^3+T327^3+U327^3+V327^3+S328^3+T328^3+U328^3+V328^3+S329^3+T329^3+U329^3+V329^3</f>
        <v>0</v>
      </c>
      <c r="T343" s="128">
        <f>S330^3+T330^3+U330^3+V330^3+S331^3+T331^3+U331^3+V331^3+S332^3+T332^3+U332^3+V332^3+S333^3+T333^3+U333^3+V333^3</f>
        <v>0</v>
      </c>
      <c r="U343" s="128">
        <f>S334^3+T334^3+U334^3+V334^3+S335^3+T335^3+U335^3+V335^3+S336^3+T336^3+U336^3+V336^3+S337^3+T337^3+U337^3+V337^3</f>
        <v>0</v>
      </c>
      <c r="V343" s="128">
        <f>S338^3+T338^3+U338^3+V338^3+S339^3+T339^3+U339^3+V339^3+S340^3+T340^3+U340^3+V340^3+S341^3+T341^3+U341^3+V341^3</f>
        <v>0</v>
      </c>
      <c r="W343" s="128">
        <f>W326^3+X326^3+Y326^3+Z326^3+W327^3+X327^3+Y327^3+Z327^3+W328^3+X328^3+Y328^3+Z328^3+W329^3+X329^3+Y329^3+Z329^3</f>
        <v>0</v>
      </c>
      <c r="X343" s="128">
        <f>W330^3+X330^3+Y330^3+Z330^3+W331^3+X331^3+Y331^3+Z331^3+W332^3+X332^3+Y332^3+Z332^3+W333^3+X333^3+Y333^3+Z333^3</f>
        <v>0</v>
      </c>
      <c r="Y343" s="128">
        <f>W334^3+X334^3+Y334^3+Z334^3+W335^3+X335^3+Y335^3+Z335^3+W336^3+X336^3+Y336^3+Z336^3+W337^3+X337^3+Y337^3+Z337^3</f>
        <v>0</v>
      </c>
      <c r="Z343" s="128">
        <f>W338^3+X338^3+Y338^3+Z338^3+W339^3+X339^3+Y339^3+Z339^3+W340^3+X340^3+Y340^3+Z340^3+W341^3+X341^3+Y341^3+Z341^3</f>
        <v>0</v>
      </c>
      <c r="AA343" s="128">
        <f>K341^3+L340^3+M339^3+N338^3+O337^3+P336^3+Q335^3+R334^3+S333^3+T332^3+U331^3+V330^3+W329^3+X328^3+Y327^3+Z326^3</f>
        <v>0</v>
      </c>
      <c r="AB343" s="170">
        <f>K333^3+L332^3+M331^3+N330^3+O329^3+P328^3+Q327^3+R326^3+S341^3+T340^3+U339^3+V338^3+W337^3+X336^3+Y335^3+Z334^3</f>
        <v>0</v>
      </c>
      <c r="AC343" s="32"/>
      <c r="AD343" s="131"/>
      <c r="AE343" s="131"/>
      <c r="AF343" s="131"/>
      <c r="AG343" s="131"/>
      <c r="AH343" s="131"/>
      <c r="AI343" s="131"/>
      <c r="AJ343" s="131"/>
      <c r="AK343" s="131"/>
      <c r="AL343" s="131"/>
      <c r="AM343" s="131"/>
      <c r="AN343" s="131"/>
      <c r="AO343" s="131"/>
      <c r="AP343" s="131"/>
      <c r="AQ343" s="131"/>
      <c r="AR343" s="131"/>
      <c r="AS343" s="131"/>
      <c r="AT343" s="32"/>
      <c r="AU343" s="115"/>
      <c r="AW343" s="109"/>
      <c r="AX343" s="58"/>
      <c r="AY343" s="127">
        <f>AY326^3+AZ326^3+BA326^3+BB326^3+AY327^3+AZ327^3+BA327^3+BB327^3+AY328^3+AZ328^3+BA328^3+BB328^3+AY329^3+AZ329^3+BA329^3+BB329^3</f>
        <v>0</v>
      </c>
      <c r="AZ343" s="128">
        <f>AY330^3+AZ330^3+BA330^3+BB330^3+AY331^3+AZ331^3+BA331^3+BB331^3+AY332^3+AZ332^3+BA332^3+BB332^3+AY333^3+AZ333^3+BA333^3+BB333^3</f>
        <v>0</v>
      </c>
      <c r="BA343" s="128">
        <f>AY334^3+AZ334^3+BA334^3+BB334^3+AY335^3+AZ335^3+BA335^3+BB335^3+AY336^3+AZ336^3+BA336^3+BB336^3+AY337^3+AZ337^3+BA337^3+BB337^3</f>
        <v>0</v>
      </c>
      <c r="BB343" s="128">
        <f>AY338^3+AZ338^3+BA338^3+BB338^3+AY339^3+AZ339^3+BA339^3+BB339^3+AY340^3+AZ340^3+BA340^3+BB340^3+AY341^3+AZ341^3+BA341^3+BB341^3</f>
        <v>0</v>
      </c>
      <c r="BC343" s="128">
        <f>BC326^3+BD326^3+BE326^3+BF326^3+BC327^3+BD327^3+BE327^3+BF327^3+BC328^3+BD328^3+BE328^3+BF328^3+BC329^3+BD329^3+BE329^3+BF329^3</f>
        <v>0</v>
      </c>
      <c r="BD343" s="128">
        <f>BC330^3+BD330^3+BE330^3+BF330^3+BC331^3+BD331^3+BE331^3+BF331^3+BC332^3+BD332^3+BE332^3+BF332^3+BC333^3+BD333^3+BE333^3+BF333^3</f>
        <v>0</v>
      </c>
      <c r="BE343" s="128">
        <f>BC334^3+BD334^3+BE334^3+BF334^3+BC335^3+BD335^3+BE335^3+BF335^3+BC336^3+BD336^3+BE336^3+BF336^3+BC337^3+BD337^3+BE337^3+BF337^3</f>
        <v>0</v>
      </c>
      <c r="BF343" s="128">
        <f>BC338^3+BD338^3+BE338^3+BF338^3+BC339^3+BD339^3+BE339^3+BF339^3+BC340^3+BD340^3+BE340^3+BF340^3+BC341^3+BD341^3+BE341^3+BF341^3</f>
        <v>0</v>
      </c>
      <c r="BG343" s="128">
        <f>BG326^3+BH326^3+BI326^3+BJ326^3+BG327^3+BH327^3+BI327^3+BJ327^3+BG328^3+BH328^3+BI328^3+BJ328^3+BG329^3+BH329^3+BI329^3+BJ329^3</f>
        <v>0</v>
      </c>
      <c r="BH343" s="128">
        <f>BG330^3+BH330^3+BI330^3+BJ330^3+BG331^3+BH331^3+BI331^3+BJ331^3+BG332^3+BH332^3+BI332^3+BJ332^3+BG333^3+BH333^3+BI333^3+BJ333^3</f>
        <v>0</v>
      </c>
      <c r="BI343" s="128">
        <f>BG334^3+BH334^3+BI334^3+BJ334^3+BG335^3+BH335^3+BI335^3+BJ335^3+BG336^3+BH336^3+BI336^3+BJ336^3+BG337^3+BH337^3+BI337^3+BJ337^3</f>
        <v>0</v>
      </c>
      <c r="BJ343" s="128">
        <f>BG338^3+BH338^3+BI338^3+BJ338^3+BG339^3+BH339^3+BI339^3+BJ339^3+BG340^3+BH340^3+BI340^3+BJ340^3+BG341^3+BH341^3+BI341^3+BJ341^3</f>
        <v>0</v>
      </c>
      <c r="BK343" s="128">
        <f>BK326^3+BL326^3+BM326^3+BN326^3+BK327^3+BL327^3+BM327^3+BN327^3+BK328^3+BL328^3+BM328^3+BN328^3+BK329^3+BL329^3+BM329^3+BN329^3</f>
        <v>0</v>
      </c>
      <c r="BL343" s="128">
        <f>BK330^3+BL330^3+BM330^3+BN330^3+BK331^3+BL331^3+BM331^3+BN331^3+BK332^3+BL332^3+BM332^3+BN332^3+BK333^3+BL333^3+BM333^3+BN333^3</f>
        <v>0</v>
      </c>
      <c r="BM343" s="128">
        <f>BK334^3+BL334^3+BM334^3+BN334^3+BK335^3+BL335^3+BM335^3+BN335^3+BK336^3+BL336^3+BM336^3+BN336^3+BK337^3+BL337^3+BM337^3+BN337^3</f>
        <v>0</v>
      </c>
      <c r="BN343" s="128">
        <f>BK338^3+BL338^3+BM338^3+BN338^3+BK339^3+BL339^3+BM339^3+BN339^3+BK340^3+BL340^3+BM340^3+BN340^3+BK341^3+BL341^3+BM341^3+BN341^3</f>
        <v>0</v>
      </c>
      <c r="BO343" s="128">
        <f>AY341^3+AZ340^3+BA339^3+BB338^3+BC337^3+BD336^3+BE335^3+BF334^3+BG333^3+BH332^3+BI331^3+BJ330^3+BK329^3+BL328^3+BM327^3+BN326^3</f>
        <v>0</v>
      </c>
      <c r="BP343" s="170">
        <f>AY333^3+AZ332^3+BA331^3+BB330^3+BC329^3+BD328^3+BE327^3+BF326^3+BG341^3+BH340^3+BI339^3+BJ338^3+BK337^3+BL336^3+BM335^3+BN334^3</f>
        <v>0</v>
      </c>
      <c r="BQ343" s="32"/>
      <c r="BR343" s="131"/>
      <c r="BS343" s="131"/>
      <c r="BT343" s="131"/>
      <c r="BU343" s="131"/>
      <c r="BV343" s="131"/>
      <c r="BW343" s="131"/>
      <c r="BX343" s="131"/>
      <c r="BY343" s="131"/>
      <c r="BZ343" s="131"/>
      <c r="CA343" s="131"/>
      <c r="CB343" s="131"/>
      <c r="CC343" s="131"/>
      <c r="CD343" s="131"/>
      <c r="CE343" s="131"/>
      <c r="CF343" s="131"/>
      <c r="CG343" s="131"/>
      <c r="CH343" s="32"/>
      <c r="CI343" s="115"/>
      <c r="CK343" s="109"/>
      <c r="CL343" s="58"/>
      <c r="CM343" s="127">
        <f>CM326^3+CN326^3+CO326^3+CP326^3+CM327^3+CN327^3+CO327^3+CP327^3+CM328^3+CN328^3+CO328^3+CP328^3+CM329^3+CN329^3+CO329^3+CP329^3</f>
        <v>0</v>
      </c>
      <c r="CN343" s="128">
        <f>CM330^3+CN330^3+CO330^3+CP330^3+CM331^3+CN331^3+CO331^3+CP331^3+CM332^3+CN332^3+CO332^3+CP332^3+CM333^3+CN333^3+CO333^3+CP333^3</f>
        <v>0</v>
      </c>
      <c r="CO343" s="128">
        <f>CM334^3+CN334^3+CO334^3+CP334^3+CM335^3+CN335^3+CO335^3+CP335^3+CM336^3+CN336^3+CO336^3+CP336^3+CM337^3+CN337^3+CO337^3+CP337^3</f>
        <v>0</v>
      </c>
      <c r="CP343" s="128">
        <f>CM338^3+CN338^3+CO338^3+CP338^3+CM339^3+CN339^3+CO339^3+CP339^3+CM340^3+CN340^3+CO340^3+CP340^3+CM341^3+CN341^3+CO341^3+CP341^3</f>
        <v>0</v>
      </c>
      <c r="CQ343" s="128">
        <f>CQ326^3+CR326^3+CS326^3+CT326^3+CQ327^3+CR327^3+CS327^3+CT327^3+CQ328^3+CR328^3+CS328^3+CT328^3+CQ329^3+CR329^3+CS329^3+CT329^3</f>
        <v>0</v>
      </c>
      <c r="CR343" s="128">
        <f>CQ330^3+CR330^3+CS330^3+CT330^3+CQ331^3+CR331^3+CS331^3+CT331^3+CQ332^3+CR332^3+CS332^3+CT332^3+CQ333^3+CR333^3+CS333^3+CT333^3</f>
        <v>0</v>
      </c>
      <c r="CS343" s="128">
        <f>CQ334^3+CR334^3+CS334^3+CT334^3+CQ335^3+CR335^3+CS335^3+CT335^3+CQ336^3+CR336^3+CS336^3+CT336^3+CQ337^3+CR337^3+CS337^3+CT337^3</f>
        <v>0</v>
      </c>
      <c r="CT343" s="128">
        <f>CQ338^3+CR338^3+CS338^3+CT338^3+CQ339^3+CR339^3+CS339^3+CT339^3+CQ340^3+CR340^3+CS340^3+CT340^3+CQ341^3+CR341^3+CS341^3+CT341^3</f>
        <v>0</v>
      </c>
      <c r="CU343" s="128">
        <f>CU326^3+CV326^3+CW326^3+CX326^3+CU327^3+CV327^3+CW327^3+CX327^3+CU328^3+CV328^3+CW328^3+CX328^3+CU329^3+CV329^3+CW329^3+CX329^3</f>
        <v>0</v>
      </c>
      <c r="CV343" s="128">
        <f>CU330^3+CV330^3+CW330^3+CX330^3+CU331^3+CV331^3+CW331^3+CX331^3+CU332^3+CV332^3+CW332^3+CX332^3+CU333^3+CV333^3+CW333^3+CX333^3</f>
        <v>0</v>
      </c>
      <c r="CW343" s="128">
        <f>CU334^3+CV334^3+CW334^3+CX334^3+CU335^3+CV335^3+CW335^3+CX335^3+CU336^3+CV336^3+CW336^3+CX336^3+CU337^3+CV337^3+CW337^3+CX337^3</f>
        <v>0</v>
      </c>
      <c r="CX343" s="128">
        <f>CU338^3+CV338^3+CW338^3+CX338^3+CU339^3+CV339^3+CW339^3+CX339^3+CU340^3+CV340^3+CW340^3+CX340^3+CU341^3+CV341^3+CW341^3+CX341^3</f>
        <v>0</v>
      </c>
      <c r="CY343" s="128">
        <f>CY326^3+CZ326^3+DA326^3+DB326^3+CY327^3+CZ327^3+DA327^3+DB327^3+CY328^3+CZ328^3+DA328^3+DB328^3+CY329^3+CZ329^3+DA329^3+DB329^3</f>
        <v>0</v>
      </c>
      <c r="CZ343" s="128">
        <f>CY330^3+CZ330^3+DA330^3+DB330^3+CY331^3+CZ331^3+DA331^3+DB331^3+CY332^3+CZ332^3+DA332^3+DB332^3+CY333^3+CZ333^3+DA333^3+DB333^3</f>
        <v>0</v>
      </c>
      <c r="DA343" s="128">
        <f>CY334^3+CZ334^3+DA334^3+DB334^3+CY335^3+CZ335^3+DA335^3+DB335^3+CY336^3+CZ336^3+DA336^3+DB336^3+CY337^3+CZ337^3+DA337^3+DB337^3</f>
        <v>0</v>
      </c>
      <c r="DB343" s="128">
        <f>CY338^3+CZ338^3+DA338^3+DB338^3+CY339^3+CZ339^3+DA339^3+DB339^3+CY340^3+CZ340^3+DA340^3+DB340^3+CY341^3+CZ341^3+DA341^3+DB341^3</f>
        <v>0</v>
      </c>
      <c r="DC343" s="128">
        <f>CM341^3+CN340^3+CO339^3+CP338^3+CQ337^3+CR336^3+CS335^3+CT334^3+CU333^3+CV332^3+CW331^3+CX330^3+CY329^3+CZ328^3+DA327^3+DB326^3</f>
        <v>0</v>
      </c>
      <c r="DD343" s="170">
        <f>CM333^3+CN332^3+CO331^3+CP330^3+CQ329^3+CR328^3+CS327^3+CT326^3+CU341^3+CV340^3+CW339^3+CX338^3+CY337^3+CZ336^3+DA335^3+DB334^3</f>
        <v>0</v>
      </c>
      <c r="DE343" s="32"/>
      <c r="DF343" s="131"/>
      <c r="DG343" s="131"/>
      <c r="DH343" s="131"/>
      <c r="DI343" s="131"/>
      <c r="DJ343" s="131"/>
      <c r="DK343" s="131"/>
      <c r="DL343" s="131"/>
      <c r="DM343" s="131"/>
      <c r="DN343" s="131"/>
      <c r="DO343" s="131"/>
      <c r="DP343" s="131"/>
      <c r="DQ343" s="131"/>
      <c r="DR343" s="131"/>
      <c r="DS343" s="131"/>
      <c r="DT343" s="131"/>
      <c r="DU343" s="131"/>
      <c r="DV343" s="32"/>
      <c r="DW343" s="115"/>
      <c r="DY343" s="109"/>
      <c r="DZ343" s="58"/>
      <c r="EA343" s="127">
        <f>EA326^3+EB326^3+EC326^3+ED326^3+EA327^3+EB327^3+EC327^3+ED327^3+EA328^3+EB328^3+EC328^3+ED328^3+EA329^3+EB329^3+EC329^3+ED329^3</f>
        <v>0</v>
      </c>
      <c r="EB343" s="128">
        <f>EA330^3+EB330^3+EC330^3+ED330^3+EA331^3+EB331^3+EC331^3+ED331^3+EA332^3+EB332^3+EC332^3+ED332^3+EA333^3+EB333^3+EC333^3+ED333^3</f>
        <v>0</v>
      </c>
      <c r="EC343" s="128">
        <f>EA334^3+EB334^3+EC334^3+ED334^3+EA335^3+EB335^3+EC335^3+ED335^3+EA336^3+EB336^3+EC336^3+ED336^3+EA337^3+EB337^3+EC337^3+ED337^3</f>
        <v>0</v>
      </c>
      <c r="ED343" s="128">
        <f>EA338^3+EB338^3+EC338^3+ED338^3+EA339^3+EB339^3+EC339^3+ED339^3+EA340^3+EB340^3+EC340^3+ED340^3+EA341^3+EB341^3+EC341^3+ED341^3</f>
        <v>0</v>
      </c>
      <c r="EE343" s="128">
        <f>EE326^3+EF326^3+EG326^3+EH326^3+EE327^3+EF327^3+EG327^3+EH327^3+EE328^3+EF328^3+EG328^3+EH328^3+EE329^3+EF329^3+EG329^3+EH329^3</f>
        <v>0</v>
      </c>
      <c r="EF343" s="128">
        <f>EE330^3+EF330^3+EG330^3+EH330^3+EE331^3+EF331^3+EG331^3+EH331^3+EE332^3+EF332^3+EG332^3+EH332^3+EE333^3+EF333^3+EG333^3+EH333^3</f>
        <v>0</v>
      </c>
      <c r="EG343" s="128">
        <f>EE334^3+EF334^3+EG334^3+EH334^3+EE335^3+EF335^3+EG335^3+EH335^3+EE336^3+EF336^3+EG336^3+EH336^3+EE337^3+EF337^3+EG337^3+EH337^3</f>
        <v>0</v>
      </c>
      <c r="EH343" s="128">
        <f>EE338^3+EF338^3+EG338^3+EH338^3+EE339^3+EF339^3+EG339^3+EH339^3+EE340^3+EF340^3+EG340^3+EH340^3+EE341^3+EF341^3+EG341^3+EH341^3</f>
        <v>0</v>
      </c>
      <c r="EI343" s="128">
        <f>EI326^3+EJ326^3+EK326^3+EL326^3+EI327^3+EJ327^3+EK327^3+EL327^3+EI328^3+EJ328^3+EK328^3+EL328^3+EI329^3+EJ329^3+EK329^3+EL329^3</f>
        <v>0</v>
      </c>
      <c r="EJ343" s="128">
        <f>EI330^3+EJ330^3+EK330^3+EL330^3+EI331^3+EJ331^3+EK331^3+EL331^3+EI332^3+EJ332^3+EK332^3+EL332^3+EI333^3+EJ333^3+EK333^3+EL333^3</f>
        <v>0</v>
      </c>
      <c r="EK343" s="128">
        <f>EI334^3+EJ334^3+EK334^3+EL334^3+EI335^3+EJ335^3+EK335^3+EL335^3+EI336^3+EJ336^3+EK336^3+EL336^3+EI337^3+EJ337^3+EK337^3+EL337^3</f>
        <v>0</v>
      </c>
      <c r="EL343" s="128">
        <f>EI338^3+EJ338^3+EK338^3+EL338^3+EI339^3+EJ339^3+EK339^3+EL339^3+EI340^3+EJ340^3+EK340^3+EL340^3+EI341^3+EJ341^3+EK341^3+EL341^3</f>
        <v>0</v>
      </c>
      <c r="EM343" s="128">
        <f>EM326^3+EN326^3+EO326^3+EP326^3+EM327^3+EN327^3+EO327^3+EP327^3+EM328^3+EN328^3+EO328^3+EP328^3+EM329^3+EN329^3+EO329^3+EP329^3</f>
        <v>0</v>
      </c>
      <c r="EN343" s="128">
        <f>EM330^3+EN330^3+EO330^3+EP330^3+EM331^3+EN331^3+EO331^3+EP331^3+EM332^3+EN332^3+EO332^3+EP332^3+EM333^3+EN333^3+EO333^3+EP333^3</f>
        <v>0</v>
      </c>
      <c r="EO343" s="128">
        <f>EM334^3+EN334^3+EO334^3+EP334^3+EM335^3+EN335^3+EO335^3+EP335^3+EM336^3+EN336^3+EO336^3+EP336^3+EM337^3+EN337^3+EO337^3+EP337^3</f>
        <v>0</v>
      </c>
      <c r="EP343" s="128">
        <f>EM338^3+EN338^3+EO338^3+EP338^3+EM339^3+EN339^3+EO339^3+EP339^3+EM340^3+EN340^3+EO340^3+EP340^3+EM341^3+EN341^3+EO341^3+EP341^3</f>
        <v>0</v>
      </c>
      <c r="EQ343" s="128">
        <f>EA341^3+EB340^3+EC339^3+ED338^3+EE337^3+EF336^3+EG335^3+EH334^3+EI333^3+EJ332^3+EK331^3+EL330^3+EM329^3+EN328^3+EO327^3+EP326^3</f>
        <v>0</v>
      </c>
      <c r="ER343" s="170">
        <f>EA333^3+EB332^3+EC331^3+ED330^3+EE329^3+EF328^3+EG327^3+EH326^3+EI341^3+EJ340^3+EK339^3+EL338^3+EM337^3+EN336^3+EO335^3+EP334^3</f>
        <v>0</v>
      </c>
      <c r="ES343" s="32"/>
      <c r="ET343" s="131"/>
      <c r="EU343" s="131"/>
      <c r="EV343" s="131"/>
      <c r="EW343" s="131"/>
      <c r="EX343" s="131"/>
      <c r="EY343" s="131"/>
      <c r="EZ343" s="131"/>
      <c r="FA343" s="131"/>
      <c r="FB343" s="131"/>
      <c r="FC343" s="131"/>
      <c r="FD343" s="131"/>
      <c r="FE343" s="131"/>
      <c r="FF343" s="131"/>
      <c r="FG343" s="131"/>
      <c r="FH343" s="131"/>
      <c r="FI343" s="131"/>
      <c r="FJ343" s="32"/>
      <c r="FK343" s="115"/>
    </row>
    <row r="344" spans="8:167" ht="13.5" thickBot="1" x14ac:dyDescent="0.25">
      <c r="I344" s="109"/>
      <c r="J344" s="58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137"/>
      <c r="AB344" s="137"/>
      <c r="AC344" s="32" t="s">
        <v>0</v>
      </c>
      <c r="AD344" s="135"/>
      <c r="AE344" s="135"/>
      <c r="AF344" s="135"/>
      <c r="AG344" s="135"/>
      <c r="AH344" s="135"/>
      <c r="AI344" s="135"/>
      <c r="AJ344" s="135"/>
      <c r="AK344" s="135"/>
      <c r="AL344" s="135"/>
      <c r="AM344" s="135"/>
      <c r="AN344" s="135"/>
      <c r="AO344" s="135"/>
      <c r="AP344" s="135"/>
      <c r="AQ344" s="135"/>
      <c r="AR344" s="135"/>
      <c r="AS344" s="135"/>
      <c r="AT344" s="32"/>
      <c r="AU344" s="115"/>
      <c r="AW344" s="109"/>
      <c r="AX344" s="58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  <c r="BN344" s="46"/>
      <c r="BO344" s="137"/>
      <c r="BP344" s="137"/>
      <c r="BQ344" s="32" t="s">
        <v>0</v>
      </c>
      <c r="BR344" s="135"/>
      <c r="BS344" s="135"/>
      <c r="BT344" s="135"/>
      <c r="BU344" s="135"/>
      <c r="BV344" s="135"/>
      <c r="BW344" s="135"/>
      <c r="BX344" s="135"/>
      <c r="BY344" s="135"/>
      <c r="BZ344" s="135"/>
      <c r="CA344" s="135"/>
      <c r="CB344" s="135"/>
      <c r="CC344" s="135"/>
      <c r="CD344" s="135"/>
      <c r="CE344" s="135"/>
      <c r="CF344" s="135"/>
      <c r="CG344" s="135"/>
      <c r="CH344" s="32"/>
      <c r="CI344" s="115"/>
      <c r="CK344" s="109"/>
      <c r="CL344" s="58"/>
      <c r="CM344" s="46"/>
      <c r="CN344" s="46"/>
      <c r="CO344" s="46"/>
      <c r="CP344" s="46"/>
      <c r="CQ344" s="46"/>
      <c r="CR344" s="46"/>
      <c r="CS344" s="46"/>
      <c r="CT344" s="46"/>
      <c r="CU344" s="46"/>
      <c r="CV344" s="46"/>
      <c r="CW344" s="46"/>
      <c r="CX344" s="46"/>
      <c r="CY344" s="46"/>
      <c r="CZ344" s="46"/>
      <c r="DA344" s="46"/>
      <c r="DB344" s="46"/>
      <c r="DC344" s="137"/>
      <c r="DD344" s="137"/>
      <c r="DE344" s="32" t="s">
        <v>0</v>
      </c>
      <c r="DF344" s="135"/>
      <c r="DG344" s="135"/>
      <c r="DH344" s="135"/>
      <c r="DI344" s="135"/>
      <c r="DJ344" s="135"/>
      <c r="DK344" s="135"/>
      <c r="DL344" s="135"/>
      <c r="DM344" s="135"/>
      <c r="DN344" s="135"/>
      <c r="DO344" s="135"/>
      <c r="DP344" s="135"/>
      <c r="DQ344" s="135"/>
      <c r="DR344" s="135"/>
      <c r="DS344" s="135"/>
      <c r="DT344" s="135"/>
      <c r="DU344" s="135"/>
      <c r="DV344" s="32"/>
      <c r="DW344" s="115"/>
      <c r="DY344" s="109"/>
      <c r="DZ344" s="58"/>
      <c r="EA344" s="46"/>
      <c r="EB344" s="46"/>
      <c r="EC344" s="46"/>
      <c r="ED344" s="46"/>
      <c r="EE344" s="46"/>
      <c r="EF344" s="46"/>
      <c r="EG344" s="46"/>
      <c r="EH344" s="46"/>
      <c r="EI344" s="46"/>
      <c r="EJ344" s="46"/>
      <c r="EK344" s="46"/>
      <c r="EL344" s="46"/>
      <c r="EM344" s="46"/>
      <c r="EN344" s="46"/>
      <c r="EO344" s="46"/>
      <c r="EP344" s="46"/>
      <c r="EQ344" s="137"/>
      <c r="ER344" s="137"/>
      <c r="ES344" s="32" t="s">
        <v>0</v>
      </c>
      <c r="ET344" s="135"/>
      <c r="EU344" s="135"/>
      <c r="EV344" s="135"/>
      <c r="EW344" s="135"/>
      <c r="EX344" s="135"/>
      <c r="EY344" s="135"/>
      <c r="EZ344" s="135"/>
      <c r="FA344" s="135"/>
      <c r="FB344" s="135"/>
      <c r="FC344" s="135"/>
      <c r="FD344" s="135"/>
      <c r="FE344" s="135"/>
      <c r="FF344" s="135"/>
      <c r="FG344" s="135"/>
      <c r="FH344" s="135"/>
      <c r="FI344" s="135"/>
      <c r="FJ344" s="32"/>
      <c r="FK344" s="115"/>
    </row>
    <row r="345" spans="8:167" ht="13.5" thickBot="1" x14ac:dyDescent="0.25">
      <c r="I345" s="138"/>
      <c r="J345" s="143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  <c r="X345" s="154"/>
      <c r="Y345" s="154"/>
      <c r="Z345" s="154"/>
      <c r="AA345" s="154"/>
      <c r="AB345" s="154"/>
      <c r="AC345" s="154"/>
      <c r="AD345" s="155"/>
      <c r="AE345" s="155"/>
      <c r="AF345" s="155"/>
      <c r="AG345" s="155"/>
      <c r="AH345" s="155"/>
      <c r="AI345" s="155"/>
      <c r="AJ345" s="155"/>
      <c r="AK345" s="155"/>
      <c r="AL345" s="155"/>
      <c r="AM345" s="155"/>
      <c r="AN345" s="155"/>
      <c r="AO345" s="155"/>
      <c r="AP345" s="155"/>
      <c r="AQ345" s="155"/>
      <c r="AR345" s="155"/>
      <c r="AS345" s="155"/>
      <c r="AT345" s="154"/>
      <c r="AU345" s="141"/>
      <c r="AW345" s="138"/>
      <c r="AX345" s="143"/>
      <c r="AY345" s="154"/>
      <c r="AZ345" s="154"/>
      <c r="BA345" s="154"/>
      <c r="BB345" s="154"/>
      <c r="BC345" s="154"/>
      <c r="BD345" s="154"/>
      <c r="BE345" s="154"/>
      <c r="BF345" s="154"/>
      <c r="BG345" s="154"/>
      <c r="BH345" s="154"/>
      <c r="BI345" s="154"/>
      <c r="BJ345" s="154"/>
      <c r="BK345" s="154"/>
      <c r="BL345" s="154"/>
      <c r="BM345" s="154"/>
      <c r="BN345" s="154"/>
      <c r="BO345" s="154"/>
      <c r="BP345" s="154"/>
      <c r="BQ345" s="154"/>
      <c r="BR345" s="155"/>
      <c r="BS345" s="155"/>
      <c r="BT345" s="155"/>
      <c r="BU345" s="155"/>
      <c r="BV345" s="155"/>
      <c r="BW345" s="155"/>
      <c r="BX345" s="155"/>
      <c r="BY345" s="155"/>
      <c r="BZ345" s="155"/>
      <c r="CA345" s="155"/>
      <c r="CB345" s="155"/>
      <c r="CC345" s="155"/>
      <c r="CD345" s="155"/>
      <c r="CE345" s="155"/>
      <c r="CF345" s="155"/>
      <c r="CG345" s="155"/>
      <c r="CH345" s="154"/>
      <c r="CI345" s="141"/>
      <c r="CK345" s="138"/>
      <c r="CL345" s="143"/>
      <c r="CM345" s="154"/>
      <c r="CN345" s="154"/>
      <c r="CO345" s="154"/>
      <c r="CP345" s="154"/>
      <c r="CQ345" s="154"/>
      <c r="CR345" s="154"/>
      <c r="CS345" s="154"/>
      <c r="CT345" s="154"/>
      <c r="CU345" s="154"/>
      <c r="CV345" s="154"/>
      <c r="CW345" s="154"/>
      <c r="CX345" s="154"/>
      <c r="CY345" s="154"/>
      <c r="CZ345" s="154"/>
      <c r="DA345" s="154"/>
      <c r="DB345" s="154"/>
      <c r="DC345" s="154"/>
      <c r="DD345" s="154"/>
      <c r="DE345" s="154"/>
      <c r="DF345" s="155"/>
      <c r="DG345" s="155"/>
      <c r="DH345" s="155"/>
      <c r="DI345" s="155"/>
      <c r="DJ345" s="155"/>
      <c r="DK345" s="155"/>
      <c r="DL345" s="155"/>
      <c r="DM345" s="155"/>
      <c r="DN345" s="155"/>
      <c r="DO345" s="155"/>
      <c r="DP345" s="155"/>
      <c r="DQ345" s="155"/>
      <c r="DR345" s="155"/>
      <c r="DS345" s="155"/>
      <c r="DT345" s="155"/>
      <c r="DU345" s="155"/>
      <c r="DV345" s="154"/>
      <c r="DW345" s="141"/>
      <c r="DY345" s="138"/>
      <c r="DZ345" s="143"/>
      <c r="EA345" s="154"/>
      <c r="EB345" s="154"/>
      <c r="EC345" s="154"/>
      <c r="ED345" s="154"/>
      <c r="EE345" s="154"/>
      <c r="EF345" s="154"/>
      <c r="EG345" s="154"/>
      <c r="EH345" s="154"/>
      <c r="EI345" s="154"/>
      <c r="EJ345" s="154"/>
      <c r="EK345" s="154"/>
      <c r="EL345" s="154"/>
      <c r="EM345" s="154"/>
      <c r="EN345" s="154"/>
      <c r="EO345" s="154"/>
      <c r="EP345" s="154"/>
      <c r="EQ345" s="154"/>
      <c r="ER345" s="154"/>
      <c r="ES345" s="154"/>
      <c r="ET345" s="155"/>
      <c r="EU345" s="155"/>
      <c r="EV345" s="155"/>
      <c r="EW345" s="155"/>
      <c r="EX345" s="155"/>
      <c r="EY345" s="155"/>
      <c r="EZ345" s="155"/>
      <c r="FA345" s="155"/>
      <c r="FB345" s="155"/>
      <c r="FC345" s="155"/>
      <c r="FD345" s="155"/>
      <c r="FE345" s="155"/>
      <c r="FF345" s="155"/>
      <c r="FG345" s="155"/>
      <c r="FH345" s="155"/>
      <c r="FI345" s="155"/>
      <c r="FJ345" s="154"/>
      <c r="FK345" s="141"/>
    </row>
    <row r="346" spans="8:167" ht="14.25" thickTop="1" thickBot="1" x14ac:dyDescent="0.25">
      <c r="H346" s="25" t="s">
        <v>0</v>
      </c>
    </row>
    <row r="347" spans="8:167" ht="14.25" thickTop="1" thickBot="1" x14ac:dyDescent="0.25">
      <c r="I347" s="38" t="s">
        <v>0</v>
      </c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40"/>
      <c r="AE347" s="40"/>
      <c r="AF347" s="40"/>
      <c r="AG347" s="40"/>
      <c r="AH347" s="40"/>
      <c r="AI347" s="40"/>
      <c r="AJ347" s="40"/>
      <c r="AK347" s="40"/>
      <c r="AL347" s="40"/>
      <c r="AM347" s="40"/>
      <c r="AN347" s="40"/>
      <c r="AO347" s="40"/>
      <c r="AP347" s="40"/>
      <c r="AQ347" s="40"/>
      <c r="AR347" s="40"/>
      <c r="AS347" s="40"/>
      <c r="AT347" s="39"/>
      <c r="AU347" s="41"/>
      <c r="AW347" s="38" t="s">
        <v>0</v>
      </c>
      <c r="AX347" s="39"/>
      <c r="AY347" s="39"/>
      <c r="AZ347" s="39"/>
      <c r="BA347" s="39"/>
      <c r="BB347" s="39"/>
      <c r="BC347" s="39"/>
      <c r="BD347" s="39"/>
      <c r="BE347" s="39"/>
      <c r="BF347" s="39"/>
      <c r="BG347" s="39"/>
      <c r="BH347" s="39"/>
      <c r="BI347" s="39"/>
      <c r="BJ347" s="39"/>
      <c r="BK347" s="39"/>
      <c r="BL347" s="39"/>
      <c r="BM347" s="39"/>
      <c r="BN347" s="39"/>
      <c r="BO347" s="39"/>
      <c r="BP347" s="39"/>
      <c r="BQ347" s="39"/>
      <c r="BR347" s="40"/>
      <c r="BS347" s="40"/>
      <c r="BT347" s="40"/>
      <c r="BU347" s="40"/>
      <c r="BV347" s="40"/>
      <c r="BW347" s="40"/>
      <c r="BX347" s="40"/>
      <c r="BY347" s="40"/>
      <c r="BZ347" s="40"/>
      <c r="CA347" s="40"/>
      <c r="CB347" s="40"/>
      <c r="CC347" s="40"/>
      <c r="CD347" s="40"/>
      <c r="CE347" s="40"/>
      <c r="CF347" s="40"/>
      <c r="CG347" s="40"/>
      <c r="CH347" s="39"/>
      <c r="CI347" s="41"/>
      <c r="CK347" s="38" t="s">
        <v>0</v>
      </c>
      <c r="CL347" s="39"/>
      <c r="CM347" s="39"/>
      <c r="CN347" s="39"/>
      <c r="CO347" s="39"/>
      <c r="CP347" s="39"/>
      <c r="CQ347" s="39"/>
      <c r="CR347" s="39"/>
      <c r="CS347" s="39"/>
      <c r="CT347" s="39"/>
      <c r="CU347" s="39"/>
      <c r="CV347" s="39"/>
      <c r="CW347" s="39"/>
      <c r="CX347" s="39"/>
      <c r="CY347" s="39"/>
      <c r="CZ347" s="39"/>
      <c r="DA347" s="39"/>
      <c r="DB347" s="39"/>
      <c r="DC347" s="39"/>
      <c r="DD347" s="39"/>
      <c r="DE347" s="39"/>
      <c r="DF347" s="40"/>
      <c r="DG347" s="40"/>
      <c r="DH347" s="40"/>
      <c r="DI347" s="40"/>
      <c r="DJ347" s="40"/>
      <c r="DK347" s="40"/>
      <c r="DL347" s="40"/>
      <c r="DM347" s="40"/>
      <c r="DN347" s="40"/>
      <c r="DO347" s="40"/>
      <c r="DP347" s="40"/>
      <c r="DQ347" s="40"/>
      <c r="DR347" s="40"/>
      <c r="DS347" s="40"/>
      <c r="DT347" s="40"/>
      <c r="DU347" s="40"/>
      <c r="DV347" s="39"/>
      <c r="DW347" s="41"/>
      <c r="DY347" s="38" t="s">
        <v>0</v>
      </c>
      <c r="DZ347" s="39"/>
      <c r="EA347" s="39"/>
      <c r="EB347" s="39"/>
      <c r="EC347" s="39"/>
      <c r="ED347" s="39"/>
      <c r="EE347" s="39"/>
      <c r="EF347" s="39"/>
      <c r="EG347" s="39"/>
      <c r="EH347" s="39"/>
      <c r="EI347" s="39"/>
      <c r="EJ347" s="39"/>
      <c r="EK347" s="39"/>
      <c r="EL347" s="39"/>
      <c r="EM347" s="39"/>
      <c r="EN347" s="39"/>
      <c r="EO347" s="39"/>
      <c r="EP347" s="39"/>
      <c r="EQ347" s="39"/>
      <c r="ER347" s="39"/>
      <c r="ES347" s="39"/>
      <c r="ET347" s="40"/>
      <c r="EU347" s="40"/>
      <c r="EV347" s="40"/>
      <c r="EW347" s="40"/>
      <c r="EX347" s="40"/>
      <c r="EY347" s="40"/>
      <c r="EZ347" s="40"/>
      <c r="FA347" s="40"/>
      <c r="FB347" s="40"/>
      <c r="FC347" s="40"/>
      <c r="FD347" s="40"/>
      <c r="FE347" s="40"/>
      <c r="FF347" s="40"/>
      <c r="FG347" s="40"/>
      <c r="FH347" s="40"/>
      <c r="FI347" s="40"/>
      <c r="FJ347" s="39"/>
      <c r="FK347" s="41"/>
    </row>
    <row r="348" spans="8:167" ht="13.5" thickBot="1" x14ac:dyDescent="0.25">
      <c r="I348" s="109"/>
      <c r="J348" s="45" t="s">
        <v>0</v>
      </c>
      <c r="K348" s="46" t="s">
        <v>0</v>
      </c>
      <c r="L348" s="46"/>
      <c r="M348" s="46"/>
      <c r="N348" s="46"/>
      <c r="O348" s="46"/>
      <c r="P348" s="46"/>
      <c r="Q348" s="46"/>
      <c r="R348" s="46"/>
      <c r="S348" s="47" t="s">
        <v>860</v>
      </c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8"/>
      <c r="AE348" s="48"/>
      <c r="AF348" s="48"/>
      <c r="AG348" s="48"/>
      <c r="AH348" s="48"/>
      <c r="AI348" s="48"/>
      <c r="AJ348" s="48"/>
      <c r="AK348" s="48"/>
      <c r="AL348" s="49" t="s">
        <v>305</v>
      </c>
      <c r="AM348" s="48"/>
      <c r="AN348" s="48"/>
      <c r="AO348" s="48"/>
      <c r="AP348" s="48"/>
      <c r="AQ348" s="48"/>
      <c r="AR348" s="48"/>
      <c r="AS348" s="48"/>
      <c r="AT348" s="50"/>
      <c r="AU348" s="51"/>
      <c r="AW348" s="109"/>
      <c r="AX348" s="45" t="s">
        <v>0</v>
      </c>
      <c r="AY348" s="46" t="s">
        <v>0</v>
      </c>
      <c r="AZ348" s="46"/>
      <c r="BA348" s="46"/>
      <c r="BB348" s="46"/>
      <c r="BC348" s="46"/>
      <c r="BD348" s="46"/>
      <c r="BE348" s="46"/>
      <c r="BF348" s="46"/>
      <c r="BG348" s="47" t="s">
        <v>956</v>
      </c>
      <c r="BH348" s="46"/>
      <c r="BI348" s="46"/>
      <c r="BJ348" s="46"/>
      <c r="BK348" s="46"/>
      <c r="BL348" s="46"/>
      <c r="BM348" s="46"/>
      <c r="BN348" s="46"/>
      <c r="BO348" s="46"/>
      <c r="BP348" s="46"/>
      <c r="BQ348" s="46"/>
      <c r="BR348" s="48"/>
      <c r="BS348" s="48"/>
      <c r="BT348" s="48"/>
      <c r="BU348" s="48"/>
      <c r="BV348" s="48"/>
      <c r="BW348" s="48"/>
      <c r="BX348" s="48"/>
      <c r="BY348" s="48"/>
      <c r="BZ348" s="49" t="s">
        <v>305</v>
      </c>
      <c r="CA348" s="48"/>
      <c r="CB348" s="48"/>
      <c r="CC348" s="48"/>
      <c r="CD348" s="48"/>
      <c r="CE348" s="48"/>
      <c r="CF348" s="48"/>
      <c r="CG348" s="48"/>
      <c r="CH348" s="50"/>
      <c r="CI348" s="51"/>
      <c r="CK348" s="109"/>
      <c r="CL348" s="45" t="s">
        <v>0</v>
      </c>
      <c r="CM348" s="46" t="s">
        <v>0</v>
      </c>
      <c r="CN348" s="46"/>
      <c r="CO348" s="46"/>
      <c r="CP348" s="46"/>
      <c r="CQ348" s="46"/>
      <c r="CR348" s="46"/>
      <c r="CS348" s="46"/>
      <c r="CT348" s="46"/>
      <c r="CU348" s="47" t="s">
        <v>972</v>
      </c>
      <c r="CV348" s="46"/>
      <c r="CW348" s="46"/>
      <c r="CX348" s="46"/>
      <c r="CY348" s="46"/>
      <c r="CZ348" s="46"/>
      <c r="DA348" s="46"/>
      <c r="DB348" s="46"/>
      <c r="DC348" s="46"/>
      <c r="DD348" s="46"/>
      <c r="DE348" s="46"/>
      <c r="DF348" s="48"/>
      <c r="DG348" s="48"/>
      <c r="DH348" s="48"/>
      <c r="DI348" s="48"/>
      <c r="DJ348" s="48"/>
      <c r="DK348" s="48"/>
      <c r="DL348" s="48"/>
      <c r="DM348" s="48"/>
      <c r="DN348" s="49" t="s">
        <v>305</v>
      </c>
      <c r="DO348" s="48"/>
      <c r="DP348" s="48"/>
      <c r="DQ348" s="48"/>
      <c r="DR348" s="48"/>
      <c r="DS348" s="48"/>
      <c r="DT348" s="48"/>
      <c r="DU348" s="48"/>
      <c r="DV348" s="50"/>
      <c r="DW348" s="51"/>
      <c r="DY348" s="109"/>
      <c r="DZ348" s="45" t="s">
        <v>0</v>
      </c>
      <c r="EA348" s="46" t="s">
        <v>0</v>
      </c>
      <c r="EB348" s="46"/>
      <c r="EC348" s="46"/>
      <c r="ED348" s="46"/>
      <c r="EE348" s="46"/>
      <c r="EF348" s="46"/>
      <c r="EG348" s="46"/>
      <c r="EH348" s="46"/>
      <c r="EI348" s="47" t="s">
        <v>988</v>
      </c>
      <c r="EJ348" s="46"/>
      <c r="EK348" s="46"/>
      <c r="EL348" s="46"/>
      <c r="EM348" s="46"/>
      <c r="EN348" s="46"/>
      <c r="EO348" s="46"/>
      <c r="EP348" s="46"/>
      <c r="EQ348" s="46"/>
      <c r="ER348" s="46"/>
      <c r="ES348" s="46" t="s">
        <v>0</v>
      </c>
      <c r="ET348" s="48"/>
      <c r="EU348" s="48"/>
      <c r="EV348" s="48"/>
      <c r="EW348" s="48"/>
      <c r="EX348" s="48"/>
      <c r="EY348" s="48"/>
      <c r="EZ348" s="48"/>
      <c r="FA348" s="48"/>
      <c r="FB348" s="49" t="s">
        <v>305</v>
      </c>
      <c r="FC348" s="48"/>
      <c r="FD348" s="48"/>
      <c r="FE348" s="48"/>
      <c r="FF348" s="48"/>
      <c r="FG348" s="48"/>
      <c r="FH348" s="48"/>
      <c r="FI348" s="48"/>
      <c r="FJ348" s="50"/>
      <c r="FK348" s="51"/>
    </row>
    <row r="349" spans="8:167" x14ac:dyDescent="0.2">
      <c r="I349" s="109"/>
      <c r="J349" s="58"/>
      <c r="K349" s="1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2"/>
      <c r="AA349" s="171">
        <f>K349^3+L349^3+M349^3+N349^3+O349^3+P349^3+Q349^3+R349^3+K350^3+L350^3+M350^3+N350^3+O350^3+P350^3+Q350^3+R350^3</f>
        <v>0</v>
      </c>
      <c r="AB349" s="167">
        <f>SUMSQ(K349:Z349)</f>
        <v>0</v>
      </c>
      <c r="AC349" s="61"/>
      <c r="AD349" s="68"/>
      <c r="AE349" s="69"/>
      <c r="AF349" s="69"/>
      <c r="AG349" s="69"/>
      <c r="AH349" s="70"/>
      <c r="AI349" s="70"/>
      <c r="AJ349" s="70"/>
      <c r="AK349" s="70"/>
      <c r="AL349" s="69"/>
      <c r="AM349" s="69"/>
      <c r="AN349" s="69"/>
      <c r="AO349" s="69"/>
      <c r="AP349" s="70"/>
      <c r="AQ349" s="70"/>
      <c r="AR349" s="70"/>
      <c r="AS349" s="71"/>
      <c r="AT349" s="66"/>
      <c r="AU349" s="51"/>
      <c r="AW349" s="109"/>
      <c r="AX349" s="58"/>
      <c r="AY349" s="1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2"/>
      <c r="BO349" s="171">
        <f>AY349^3+AZ349^3+BA349^3+BB349^3+BC349^3+BD349^3+BE349^3+BF349^3+AY350^3+AZ350^3+BA350^3+BB350^3+BC350^3+BD350^3+BE350^3+BF350^3</f>
        <v>0</v>
      </c>
      <c r="BP349" s="167">
        <f>SUMSQ(AY349:BN349)</f>
        <v>0</v>
      </c>
      <c r="BQ349" s="61"/>
      <c r="BR349" s="68"/>
      <c r="BS349" s="69"/>
      <c r="BT349" s="69"/>
      <c r="BU349" s="69"/>
      <c r="BV349" s="69"/>
      <c r="BW349" s="69"/>
      <c r="BX349" s="69"/>
      <c r="BY349" s="69"/>
      <c r="BZ349" s="70"/>
      <c r="CA349" s="70"/>
      <c r="CB349" s="70"/>
      <c r="CC349" s="70"/>
      <c r="CD349" s="70"/>
      <c r="CE349" s="70"/>
      <c r="CF349" s="70"/>
      <c r="CG349" s="71"/>
      <c r="CH349" s="66"/>
      <c r="CI349" s="51"/>
      <c r="CK349" s="109"/>
      <c r="CL349" s="58"/>
      <c r="CM349" s="1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2"/>
      <c r="DC349" s="171">
        <f>CM349^3+CN349^3+CO349^3+CP349^3+CQ349^3+CR349^3+CS349^3+CT349^3+CM350^3+CN350^3+CO350^3+CP350^3+CQ350^3+CR350^3+CS350^3+CT350^3</f>
        <v>0</v>
      </c>
      <c r="DD349" s="167">
        <f>SUMSQ(CM349:DB349)</f>
        <v>0</v>
      </c>
      <c r="DE349" s="61"/>
      <c r="DF349" s="68"/>
      <c r="DG349" s="69"/>
      <c r="DH349" s="70"/>
      <c r="DI349" s="70"/>
      <c r="DJ349" s="69"/>
      <c r="DK349" s="69"/>
      <c r="DL349" s="70"/>
      <c r="DM349" s="70"/>
      <c r="DN349" s="69"/>
      <c r="DO349" s="69"/>
      <c r="DP349" s="70"/>
      <c r="DQ349" s="70"/>
      <c r="DR349" s="69"/>
      <c r="DS349" s="69"/>
      <c r="DT349" s="70"/>
      <c r="DU349" s="71"/>
      <c r="DV349" s="66"/>
      <c r="DW349" s="51"/>
      <c r="DY349" s="109"/>
      <c r="DZ349" s="58"/>
      <c r="EA349" s="1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2"/>
      <c r="EQ349" s="171">
        <f>EA349^3+EB349^3+EC349^3+ED349^3+EE349^3+EF349^3+EG349^3+EH349^3+EA350^3+EB350^3+EC350^3+ED350^3+EE350^3+EF350^3+EG350^3+EH350^3</f>
        <v>0</v>
      </c>
      <c r="ER349" s="167">
        <f>SUMSQ(EA349:EP349)</f>
        <v>0</v>
      </c>
      <c r="ES349" s="61"/>
      <c r="ET349" s="68"/>
      <c r="EU349" s="173"/>
      <c r="EV349" s="173"/>
      <c r="EW349" s="173"/>
      <c r="EX349" s="173"/>
      <c r="EY349" s="173"/>
      <c r="EZ349" s="173"/>
      <c r="FA349" s="70"/>
      <c r="FB349" s="69"/>
      <c r="FC349" s="173"/>
      <c r="FD349" s="173"/>
      <c r="FE349" s="173"/>
      <c r="FF349" s="173"/>
      <c r="FG349" s="173"/>
      <c r="FH349" s="173"/>
      <c r="FI349" s="71"/>
      <c r="FJ349" s="66"/>
      <c r="FK349" s="51"/>
    </row>
    <row r="350" spans="8:167" x14ac:dyDescent="0.2">
      <c r="I350" s="109"/>
      <c r="J350" s="58"/>
      <c r="K350" s="3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5"/>
      <c r="AA350" s="172">
        <f>S349^3+T349^3+U349^3+V349^3+W349^3+X349^3+Y349^3+Z349^3+S350^3+T350^3+U350^3+V350^3+W350^3+X350^3+Y350^3+Z350^3</f>
        <v>0</v>
      </c>
      <c r="AB350" s="125">
        <f t="shared" ref="AB350:AB364" si="60">SUMSQ(K350:Z350)</f>
        <v>0</v>
      </c>
      <c r="AC350" s="61"/>
      <c r="AD350" s="81"/>
      <c r="AE350" s="82"/>
      <c r="AF350" s="82"/>
      <c r="AG350" s="82"/>
      <c r="AH350" s="83"/>
      <c r="AI350" s="83"/>
      <c r="AJ350" s="83"/>
      <c r="AK350" s="83"/>
      <c r="AL350" s="82"/>
      <c r="AM350" s="82"/>
      <c r="AN350" s="82"/>
      <c r="AO350" s="82"/>
      <c r="AP350" s="83"/>
      <c r="AQ350" s="83"/>
      <c r="AR350" s="83"/>
      <c r="AS350" s="84"/>
      <c r="AT350" s="66"/>
      <c r="AU350" s="51"/>
      <c r="AW350" s="109"/>
      <c r="AX350" s="58"/>
      <c r="AY350" s="3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5"/>
      <c r="BO350" s="172">
        <f>BG349^3+BH349^3+BI349^3+BJ349^3+BK349^3+BL349^3+BM349^3+BN349^3+BG350^3+BH350^3+BI350^3+BJ350^3+BK350^3+BL350^3+BM350^3+BN350^3</f>
        <v>0</v>
      </c>
      <c r="BP350" s="125">
        <f t="shared" ref="BP350:BP364" si="61">SUMSQ(AY350:BN350)</f>
        <v>0</v>
      </c>
      <c r="BQ350" s="61"/>
      <c r="BR350" s="81"/>
      <c r="BS350" s="82"/>
      <c r="BT350" s="82"/>
      <c r="BU350" s="82"/>
      <c r="BV350" s="82"/>
      <c r="BW350" s="82"/>
      <c r="BX350" s="82"/>
      <c r="BY350" s="82"/>
      <c r="BZ350" s="83"/>
      <c r="CA350" s="83"/>
      <c r="CB350" s="83"/>
      <c r="CC350" s="83"/>
      <c r="CD350" s="83"/>
      <c r="CE350" s="83"/>
      <c r="CF350" s="83"/>
      <c r="CG350" s="84"/>
      <c r="CH350" s="66"/>
      <c r="CI350" s="51"/>
      <c r="CK350" s="109"/>
      <c r="CL350" s="58"/>
      <c r="CM350" s="3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4"/>
      <c r="DB350" s="5"/>
      <c r="DC350" s="172">
        <f>CU349^3+CV349^3+CW349^3+CX349^3+CY349^3+CZ349^3+DA349^3+DB349^3+CU350^3+CV350^3+CW350^3+CX350^3+CY350^3+CZ350^3+DA350^3+DB350^3</f>
        <v>0</v>
      </c>
      <c r="DD350" s="125">
        <f t="shared" ref="DD350:DD364" si="62">SUMSQ(CM350:DB350)</f>
        <v>0</v>
      </c>
      <c r="DE350" s="61"/>
      <c r="DF350" s="81"/>
      <c r="DG350" s="82"/>
      <c r="DH350" s="83"/>
      <c r="DI350" s="83"/>
      <c r="DJ350" s="82"/>
      <c r="DK350" s="82"/>
      <c r="DL350" s="83"/>
      <c r="DM350" s="83"/>
      <c r="DN350" s="82"/>
      <c r="DO350" s="82"/>
      <c r="DP350" s="83"/>
      <c r="DQ350" s="83"/>
      <c r="DR350" s="82"/>
      <c r="DS350" s="82"/>
      <c r="DT350" s="83"/>
      <c r="DU350" s="84"/>
      <c r="DV350" s="66"/>
      <c r="DW350" s="51"/>
      <c r="DY350" s="109"/>
      <c r="DZ350" s="58"/>
      <c r="EA350" s="3"/>
      <c r="EB350" s="4"/>
      <c r="EC350" s="4"/>
      <c r="ED350" s="4"/>
      <c r="EE350" s="4"/>
      <c r="EF350" s="4"/>
      <c r="EG350" s="4"/>
      <c r="EH350" s="4"/>
      <c r="EI350" s="4"/>
      <c r="EJ350" s="4"/>
      <c r="EK350" s="4"/>
      <c r="EL350" s="4"/>
      <c r="EM350" s="4"/>
      <c r="EN350" s="4"/>
      <c r="EO350" s="4"/>
      <c r="EP350" s="5"/>
      <c r="EQ350" s="172">
        <f>EI349^3+EJ349^3+EK349^3+EL349^3+EM349^3+EN349^3+EO349^3+EP349^3+EI350^3+EJ350^3+EK350^3+EL350^3+EM350^3+EN350^3+EO350^3+EP350^3</f>
        <v>0</v>
      </c>
      <c r="ER350" s="125">
        <f t="shared" ref="ER350:ER364" si="63">SUMSQ(EA350:EP350)</f>
        <v>0</v>
      </c>
      <c r="ES350" s="61"/>
      <c r="ET350" s="174"/>
      <c r="EU350" s="82"/>
      <c r="EV350" s="131"/>
      <c r="EW350" s="131"/>
      <c r="EX350" s="131"/>
      <c r="EY350" s="131"/>
      <c r="EZ350" s="83"/>
      <c r="FA350" s="131"/>
      <c r="FB350" s="131"/>
      <c r="FC350" s="82"/>
      <c r="FD350" s="131"/>
      <c r="FE350" s="131"/>
      <c r="FF350" s="131"/>
      <c r="FG350" s="131"/>
      <c r="FH350" s="83"/>
      <c r="FI350" s="175"/>
      <c r="FJ350" s="66"/>
      <c r="FK350" s="51"/>
    </row>
    <row r="351" spans="8:167" x14ac:dyDescent="0.2">
      <c r="I351" s="109"/>
      <c r="J351" s="58"/>
      <c r="K351" s="3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5"/>
      <c r="AA351" s="172">
        <f>K351^3+L351^3+M351^3+N351^3+O351^3+P351^3+Q351^3+R351^3+K352^3+L352^3+M352^3+N352^3+O352^3+P352^3+Q352^3+R352^3</f>
        <v>0</v>
      </c>
      <c r="AB351" s="125">
        <f t="shared" si="60"/>
        <v>0</v>
      </c>
      <c r="AC351" s="88"/>
      <c r="AD351" s="81"/>
      <c r="AE351" s="82"/>
      <c r="AF351" s="82"/>
      <c r="AG351" s="82"/>
      <c r="AH351" s="83"/>
      <c r="AI351" s="83"/>
      <c r="AJ351" s="83"/>
      <c r="AK351" s="83"/>
      <c r="AL351" s="82"/>
      <c r="AM351" s="82"/>
      <c r="AN351" s="82"/>
      <c r="AO351" s="82"/>
      <c r="AP351" s="83"/>
      <c r="AQ351" s="83"/>
      <c r="AR351" s="83"/>
      <c r="AS351" s="84"/>
      <c r="AT351" s="66"/>
      <c r="AU351" s="51"/>
      <c r="AW351" s="109"/>
      <c r="AX351" s="58"/>
      <c r="AY351" s="3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5"/>
      <c r="BO351" s="172">
        <f>AY351^3+AZ351^3+BA351^3+BB351^3+BC351^3+BD351^3+BE351^3+BF351^3+AY352^3+AZ352^3+BA352^3+BB352^3+BC352^3+BD352^3+BE352^3+BF352^3</f>
        <v>0</v>
      </c>
      <c r="BP351" s="125">
        <f t="shared" si="61"/>
        <v>0</v>
      </c>
      <c r="BQ351" s="88"/>
      <c r="BR351" s="89"/>
      <c r="BS351" s="83"/>
      <c r="BT351" s="83"/>
      <c r="BU351" s="83"/>
      <c r="BV351" s="83"/>
      <c r="BW351" s="83"/>
      <c r="BX351" s="83"/>
      <c r="BY351" s="83"/>
      <c r="BZ351" s="82"/>
      <c r="CA351" s="82"/>
      <c r="CB351" s="82"/>
      <c r="CC351" s="82"/>
      <c r="CD351" s="82"/>
      <c r="CE351" s="82"/>
      <c r="CF351" s="82"/>
      <c r="CG351" s="86"/>
      <c r="CH351" s="66"/>
      <c r="CI351" s="51"/>
      <c r="CK351" s="109"/>
      <c r="CL351" s="58"/>
      <c r="CM351" s="3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4"/>
      <c r="DB351" s="5"/>
      <c r="DC351" s="172">
        <f>CM351^3+CN351^3+CO351^3+CP351^3+CQ351^3+CR351^3+CS351^3+CT351^3+CM352^3+CN352^3+CO352^3+CP352^3+CQ352^3+CR352^3+CS352^3+CT352^3</f>
        <v>0</v>
      </c>
      <c r="DD351" s="125">
        <f t="shared" si="62"/>
        <v>0</v>
      </c>
      <c r="DE351" s="88"/>
      <c r="DF351" s="81"/>
      <c r="DG351" s="82"/>
      <c r="DH351" s="83"/>
      <c r="DI351" s="83"/>
      <c r="DJ351" s="82"/>
      <c r="DK351" s="82"/>
      <c r="DL351" s="83"/>
      <c r="DM351" s="83"/>
      <c r="DN351" s="82"/>
      <c r="DO351" s="82"/>
      <c r="DP351" s="83"/>
      <c r="DQ351" s="83"/>
      <c r="DR351" s="82"/>
      <c r="DS351" s="82"/>
      <c r="DT351" s="83"/>
      <c r="DU351" s="84"/>
      <c r="DV351" s="66"/>
      <c r="DW351" s="51"/>
      <c r="DY351" s="109"/>
      <c r="DZ351" s="58"/>
      <c r="EA351" s="3"/>
      <c r="EB351" s="4"/>
      <c r="EC351" s="4"/>
      <c r="ED351" s="4"/>
      <c r="EE351" s="4"/>
      <c r="EF351" s="4"/>
      <c r="EG351" s="4"/>
      <c r="EH351" s="4"/>
      <c r="EI351" s="4"/>
      <c r="EJ351" s="4"/>
      <c r="EK351" s="4"/>
      <c r="EL351" s="4"/>
      <c r="EM351" s="4"/>
      <c r="EN351" s="4"/>
      <c r="EO351" s="4"/>
      <c r="EP351" s="5"/>
      <c r="EQ351" s="172">
        <f>EA351^3+EB351^3+EC351^3+ED351^3+EE351^3+EF351^3+EG351^3+EH351^3+EA352^3+EB352^3+EC352^3+ED352^3+EE352^3+EF352^3+EG352^3+EH352^3</f>
        <v>0</v>
      </c>
      <c r="ER351" s="125">
        <f t="shared" si="63"/>
        <v>0</v>
      </c>
      <c r="ES351" s="88"/>
      <c r="ET351" s="174"/>
      <c r="EU351" s="131"/>
      <c r="EV351" s="82"/>
      <c r="EW351" s="131"/>
      <c r="EX351" s="131"/>
      <c r="EY351" s="83"/>
      <c r="EZ351" s="131"/>
      <c r="FA351" s="131"/>
      <c r="FB351" s="131"/>
      <c r="FC351" s="131"/>
      <c r="FD351" s="82"/>
      <c r="FE351" s="131"/>
      <c r="FF351" s="131"/>
      <c r="FG351" s="83"/>
      <c r="FH351" s="131"/>
      <c r="FI351" s="175"/>
      <c r="FJ351" s="66"/>
      <c r="FK351" s="51"/>
    </row>
    <row r="352" spans="8:167" x14ac:dyDescent="0.2">
      <c r="I352" s="109"/>
      <c r="J352" s="58"/>
      <c r="K352" s="3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5"/>
      <c r="AA352" s="172">
        <f>S351^3+T351^3+U351^3+V351^3+W351^3+X351^3+Y351^3+Z351^3+S352^3+T352^3+U352^3+V352^3+W352^3+X352^3+Y352^3+Z352^3</f>
        <v>0</v>
      </c>
      <c r="AB352" s="125">
        <f t="shared" si="60"/>
        <v>0</v>
      </c>
      <c r="AC352" s="61"/>
      <c r="AD352" s="81"/>
      <c r="AE352" s="82"/>
      <c r="AF352" s="82"/>
      <c r="AG352" s="82"/>
      <c r="AH352" s="83"/>
      <c r="AI352" s="83"/>
      <c r="AJ352" s="83"/>
      <c r="AK352" s="83"/>
      <c r="AL352" s="82"/>
      <c r="AM352" s="82"/>
      <c r="AN352" s="82"/>
      <c r="AO352" s="82"/>
      <c r="AP352" s="83"/>
      <c r="AQ352" s="83"/>
      <c r="AR352" s="83"/>
      <c r="AS352" s="84"/>
      <c r="AT352" s="66"/>
      <c r="AU352" s="51"/>
      <c r="AW352" s="109"/>
      <c r="AX352" s="58"/>
      <c r="AY352" s="3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5"/>
      <c r="BO352" s="172">
        <f>BG351^3+BH351^3+BI351^3+BJ351^3+BK351^3+BL351^3+BM351^3+BN351^3+BG352^3+BH352^3+BI352^3+BJ352^3+BK352^3+BL352^3+BM352^3+BN352^3</f>
        <v>0</v>
      </c>
      <c r="BP352" s="125">
        <f t="shared" si="61"/>
        <v>0</v>
      </c>
      <c r="BQ352" s="61"/>
      <c r="BR352" s="89"/>
      <c r="BS352" s="83"/>
      <c r="BT352" s="83"/>
      <c r="BU352" s="83"/>
      <c r="BV352" s="83"/>
      <c r="BW352" s="83"/>
      <c r="BX352" s="83"/>
      <c r="BY352" s="83"/>
      <c r="BZ352" s="82"/>
      <c r="CA352" s="82"/>
      <c r="CB352" s="82"/>
      <c r="CC352" s="82"/>
      <c r="CD352" s="82"/>
      <c r="CE352" s="82"/>
      <c r="CF352" s="82"/>
      <c r="CG352" s="86"/>
      <c r="CH352" s="66"/>
      <c r="CI352" s="51"/>
      <c r="CK352" s="109"/>
      <c r="CL352" s="58"/>
      <c r="CM352" s="3"/>
      <c r="CN352" s="4"/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/>
      <c r="DA352" s="4"/>
      <c r="DB352" s="5"/>
      <c r="DC352" s="172">
        <f>CU351^3+CV351^3+CW351^3+CX351^3+CY351^3+CZ351^3+DA351^3+DB351^3+CU352^3+CV352^3+CW352^3+CX352^3+CY352^3+CZ352^3+DA352^3+DB352^3</f>
        <v>0</v>
      </c>
      <c r="DD352" s="125">
        <f t="shared" si="62"/>
        <v>0</v>
      </c>
      <c r="DE352" s="61"/>
      <c r="DF352" s="81"/>
      <c r="DG352" s="82"/>
      <c r="DH352" s="83"/>
      <c r="DI352" s="83"/>
      <c r="DJ352" s="82"/>
      <c r="DK352" s="82"/>
      <c r="DL352" s="83"/>
      <c r="DM352" s="83"/>
      <c r="DN352" s="82"/>
      <c r="DO352" s="82"/>
      <c r="DP352" s="83"/>
      <c r="DQ352" s="83"/>
      <c r="DR352" s="82"/>
      <c r="DS352" s="82"/>
      <c r="DT352" s="83"/>
      <c r="DU352" s="84"/>
      <c r="DV352" s="66"/>
      <c r="DW352" s="51"/>
      <c r="DY352" s="109"/>
      <c r="DZ352" s="58"/>
      <c r="EA352" s="3"/>
      <c r="EB352" s="4"/>
      <c r="EC352" s="4"/>
      <c r="ED352" s="4"/>
      <c r="EE352" s="4"/>
      <c r="EF352" s="4"/>
      <c r="EG352" s="4"/>
      <c r="EH352" s="4"/>
      <c r="EI352" s="4"/>
      <c r="EJ352" s="4"/>
      <c r="EK352" s="4"/>
      <c r="EL352" s="4"/>
      <c r="EM352" s="4"/>
      <c r="EN352" s="4"/>
      <c r="EO352" s="4"/>
      <c r="EP352" s="5"/>
      <c r="EQ352" s="172">
        <f>EI351^3+EJ351^3+EK351^3+EL351^3+EM351^3+EN351^3+EO351^3+EP351^3+EI352^3+EJ352^3+EK352^3+EL352^3+EM352^3+EN352^3+EO352^3+EP352^3</f>
        <v>0</v>
      </c>
      <c r="ER352" s="125">
        <f t="shared" si="63"/>
        <v>0</v>
      </c>
      <c r="ES352" s="61"/>
      <c r="ET352" s="174"/>
      <c r="EU352" s="131"/>
      <c r="EV352" s="131"/>
      <c r="EW352" s="82"/>
      <c r="EX352" s="83"/>
      <c r="EY352" s="131"/>
      <c r="EZ352" s="131"/>
      <c r="FA352" s="131"/>
      <c r="FB352" s="131"/>
      <c r="FC352" s="131"/>
      <c r="FD352" s="131"/>
      <c r="FE352" s="82"/>
      <c r="FF352" s="83"/>
      <c r="FG352" s="131"/>
      <c r="FH352" s="131"/>
      <c r="FI352" s="175"/>
      <c r="FJ352" s="66"/>
      <c r="FK352" s="51"/>
    </row>
    <row r="353" spans="9:167" x14ac:dyDescent="0.2">
      <c r="I353" s="109"/>
      <c r="J353" s="58"/>
      <c r="K353" s="3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5"/>
      <c r="AA353" s="172">
        <f>K353^3+L353^3+M353^3+N353^3+O353^3+P353^3+Q353^3+R353^3+K354^3+L354^3+M354^3+N354^3+O354^3+P354^3+Q354^3+R354^3</f>
        <v>0</v>
      </c>
      <c r="AB353" s="125">
        <f t="shared" si="60"/>
        <v>0</v>
      </c>
      <c r="AC353" s="61"/>
      <c r="AD353" s="89"/>
      <c r="AE353" s="83"/>
      <c r="AF353" s="83"/>
      <c r="AG353" s="83"/>
      <c r="AH353" s="82"/>
      <c r="AI353" s="82"/>
      <c r="AJ353" s="82"/>
      <c r="AK353" s="82"/>
      <c r="AL353" s="83"/>
      <c r="AM353" s="83"/>
      <c r="AN353" s="83"/>
      <c r="AO353" s="83"/>
      <c r="AP353" s="82"/>
      <c r="AQ353" s="82"/>
      <c r="AR353" s="82"/>
      <c r="AS353" s="86"/>
      <c r="AT353" s="66"/>
      <c r="AU353" s="51"/>
      <c r="AW353" s="109"/>
      <c r="AX353" s="58"/>
      <c r="AY353" s="3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5"/>
      <c r="BO353" s="172">
        <f>AY353^3+AZ353^3+BA353^3+BB353^3+BC353^3+BD353^3+BE353^3+BF353^3+AY354^3+AZ354^3+BA354^3+BB354^3+BC354^3+BD354^3+BE354^3+BF354^3</f>
        <v>0</v>
      </c>
      <c r="BP353" s="125">
        <f t="shared" si="61"/>
        <v>0</v>
      </c>
      <c r="BQ353" s="61"/>
      <c r="BR353" s="81"/>
      <c r="BS353" s="82"/>
      <c r="BT353" s="82"/>
      <c r="BU353" s="82"/>
      <c r="BV353" s="82"/>
      <c r="BW353" s="82"/>
      <c r="BX353" s="82"/>
      <c r="BY353" s="82"/>
      <c r="BZ353" s="83"/>
      <c r="CA353" s="83"/>
      <c r="CB353" s="83"/>
      <c r="CC353" s="83"/>
      <c r="CD353" s="83"/>
      <c r="CE353" s="83"/>
      <c r="CF353" s="83"/>
      <c r="CG353" s="84"/>
      <c r="CH353" s="66"/>
      <c r="CI353" s="51"/>
      <c r="CK353" s="109"/>
      <c r="CL353" s="58"/>
      <c r="CM353" s="3"/>
      <c r="CN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4"/>
      <c r="DB353" s="5"/>
      <c r="DC353" s="172">
        <f>CM353^3+CN353^3+CO353^3+CP353^3+CQ353^3+CR353^3+CS353^3+CT353^3+CM354^3+CN354^3+CO354^3+CP354^3+CQ354^3+CR354^3+CS354^3+CT354^3</f>
        <v>0</v>
      </c>
      <c r="DD353" s="125">
        <f t="shared" si="62"/>
        <v>0</v>
      </c>
      <c r="DE353" s="61"/>
      <c r="DF353" s="81"/>
      <c r="DG353" s="82"/>
      <c r="DH353" s="83"/>
      <c r="DI353" s="83"/>
      <c r="DJ353" s="82"/>
      <c r="DK353" s="82"/>
      <c r="DL353" s="83"/>
      <c r="DM353" s="83"/>
      <c r="DN353" s="82"/>
      <c r="DO353" s="82"/>
      <c r="DP353" s="83"/>
      <c r="DQ353" s="83"/>
      <c r="DR353" s="82"/>
      <c r="DS353" s="82"/>
      <c r="DT353" s="83"/>
      <c r="DU353" s="84"/>
      <c r="DV353" s="66"/>
      <c r="DW353" s="51"/>
      <c r="DY353" s="109"/>
      <c r="DZ353" s="58"/>
      <c r="EA353" s="3"/>
      <c r="EB353" s="4"/>
      <c r="EC353" s="4"/>
      <c r="ED353" s="4"/>
      <c r="EE353" s="4"/>
      <c r="EF353" s="4"/>
      <c r="EG353" s="4"/>
      <c r="EH353" s="4"/>
      <c r="EI353" s="4"/>
      <c r="EJ353" s="4"/>
      <c r="EK353" s="4"/>
      <c r="EL353" s="4"/>
      <c r="EM353" s="4"/>
      <c r="EN353" s="4"/>
      <c r="EO353" s="4"/>
      <c r="EP353" s="5"/>
      <c r="EQ353" s="172">
        <f>EA353^3+EB353^3+EC353^3+ED353^3+EE353^3+EF353^3+EG353^3+EH353^3+EA354^3+EB354^3+EC354^3+ED354^3+EE354^3+EF354^3+EG354^3+EH354^3</f>
        <v>0</v>
      </c>
      <c r="ER353" s="125">
        <f t="shared" si="63"/>
        <v>0</v>
      </c>
      <c r="ES353" s="61"/>
      <c r="ET353" s="174"/>
      <c r="EU353" s="131"/>
      <c r="EV353" s="131"/>
      <c r="EW353" s="83"/>
      <c r="EX353" s="82"/>
      <c r="EY353" s="131"/>
      <c r="EZ353" s="131"/>
      <c r="FA353" s="131"/>
      <c r="FB353" s="131"/>
      <c r="FC353" s="131"/>
      <c r="FD353" s="131"/>
      <c r="FE353" s="83"/>
      <c r="FF353" s="82"/>
      <c r="FG353" s="131"/>
      <c r="FH353" s="131"/>
      <c r="FI353" s="175"/>
      <c r="FJ353" s="66"/>
      <c r="FK353" s="51"/>
    </row>
    <row r="354" spans="9:167" x14ac:dyDescent="0.2">
      <c r="I354" s="109"/>
      <c r="J354" s="58"/>
      <c r="K354" s="3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5"/>
      <c r="AA354" s="172">
        <f>S353^3+T353^3+U353^3+V353^3+W353^3+X353^3+Y353^3+Z353^3+S354^3+T354^3+U354^3+V354^3+W354^3+X354^3+Y354^3+Z354^3</f>
        <v>0</v>
      </c>
      <c r="AB354" s="125">
        <f t="shared" si="60"/>
        <v>0</v>
      </c>
      <c r="AC354" s="61"/>
      <c r="AD354" s="89"/>
      <c r="AE354" s="83"/>
      <c r="AF354" s="83"/>
      <c r="AG354" s="83"/>
      <c r="AH354" s="82"/>
      <c r="AI354" s="82"/>
      <c r="AJ354" s="82"/>
      <c r="AK354" s="82"/>
      <c r="AL354" s="83"/>
      <c r="AM354" s="83"/>
      <c r="AN354" s="83"/>
      <c r="AO354" s="83"/>
      <c r="AP354" s="82"/>
      <c r="AQ354" s="82"/>
      <c r="AR354" s="82"/>
      <c r="AS354" s="86"/>
      <c r="AT354" s="66"/>
      <c r="AU354" s="51"/>
      <c r="AW354" s="109"/>
      <c r="AX354" s="58"/>
      <c r="AY354" s="3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5"/>
      <c r="BO354" s="172">
        <f>BG353^3+BH353^3+BI353^3+BJ353^3+BK353^3+BL353^3+BM353^3+BN353^3+BG354^3+BH354^3+BI354^3+BJ354^3+BK354^3+BL354^3+BM354^3+BN354^3</f>
        <v>0</v>
      </c>
      <c r="BP354" s="125">
        <f t="shared" si="61"/>
        <v>0</v>
      </c>
      <c r="BQ354" s="61"/>
      <c r="BR354" s="81"/>
      <c r="BS354" s="82"/>
      <c r="BT354" s="82"/>
      <c r="BU354" s="82"/>
      <c r="BV354" s="82"/>
      <c r="BW354" s="82"/>
      <c r="BX354" s="82"/>
      <c r="BY354" s="82"/>
      <c r="BZ354" s="83"/>
      <c r="CA354" s="83"/>
      <c r="CB354" s="83"/>
      <c r="CC354" s="83"/>
      <c r="CD354" s="83"/>
      <c r="CE354" s="83"/>
      <c r="CF354" s="83"/>
      <c r="CG354" s="84"/>
      <c r="CH354" s="66"/>
      <c r="CI354" s="51"/>
      <c r="CK354" s="109"/>
      <c r="CL354" s="58"/>
      <c r="CM354" s="3"/>
      <c r="CN354" s="4"/>
      <c r="CO354" s="4"/>
      <c r="CP354" s="4"/>
      <c r="CQ354" s="4"/>
      <c r="CR354" s="4"/>
      <c r="CS354" s="4"/>
      <c r="CT354" s="4"/>
      <c r="CU354" s="4"/>
      <c r="CV354" s="4"/>
      <c r="CW354" s="4"/>
      <c r="CX354" s="4"/>
      <c r="CY354" s="4"/>
      <c r="CZ354" s="4"/>
      <c r="DA354" s="4"/>
      <c r="DB354" s="5"/>
      <c r="DC354" s="172">
        <f>CU353^3+CV353^3+CW353^3+CX353^3+CY353^3+CZ353^3+DA353^3+DB353^3+CU354^3+CV354^3+CW354^3+CX354^3+CY354^3+CZ354^3+DA354^3+DB354^3</f>
        <v>0</v>
      </c>
      <c r="DD354" s="125">
        <f t="shared" si="62"/>
        <v>0</v>
      </c>
      <c r="DE354" s="61"/>
      <c r="DF354" s="81"/>
      <c r="DG354" s="82"/>
      <c r="DH354" s="83"/>
      <c r="DI354" s="83"/>
      <c r="DJ354" s="82"/>
      <c r="DK354" s="82"/>
      <c r="DL354" s="83"/>
      <c r="DM354" s="83"/>
      <c r="DN354" s="82"/>
      <c r="DO354" s="82"/>
      <c r="DP354" s="83"/>
      <c r="DQ354" s="83"/>
      <c r="DR354" s="82"/>
      <c r="DS354" s="82"/>
      <c r="DT354" s="83"/>
      <c r="DU354" s="84"/>
      <c r="DV354" s="66"/>
      <c r="DW354" s="51"/>
      <c r="DY354" s="109"/>
      <c r="DZ354" s="58"/>
      <c r="EA354" s="3"/>
      <c r="EB354" s="4"/>
      <c r="EC354" s="4"/>
      <c r="ED354" s="4"/>
      <c r="EE354" s="4"/>
      <c r="EF354" s="4"/>
      <c r="EG354" s="4"/>
      <c r="EH354" s="4"/>
      <c r="EI354" s="4"/>
      <c r="EJ354" s="4"/>
      <c r="EK354" s="4"/>
      <c r="EL354" s="4"/>
      <c r="EM354" s="4"/>
      <c r="EN354" s="4"/>
      <c r="EO354" s="4"/>
      <c r="EP354" s="5"/>
      <c r="EQ354" s="172">
        <f>EI353^3+EJ353^3+EK353^3+EL353^3+EM353^3+EN353^3+EO353^3+EP353^3+EI354^3+EJ354^3+EK354^3+EL354^3+EM354^3+EN354^3+EO354^3+EP354^3</f>
        <v>0</v>
      </c>
      <c r="ER354" s="125">
        <f t="shared" si="63"/>
        <v>0</v>
      </c>
      <c r="ES354" s="61"/>
      <c r="ET354" s="174"/>
      <c r="EU354" s="131"/>
      <c r="EV354" s="83"/>
      <c r="EW354" s="131"/>
      <c r="EX354" s="131"/>
      <c r="EY354" s="82"/>
      <c r="EZ354" s="131"/>
      <c r="FA354" s="131"/>
      <c r="FB354" s="131"/>
      <c r="FC354" s="131"/>
      <c r="FD354" s="83"/>
      <c r="FE354" s="131"/>
      <c r="FF354" s="131"/>
      <c r="FG354" s="82"/>
      <c r="FH354" s="131"/>
      <c r="FI354" s="175"/>
      <c r="FJ354" s="66"/>
      <c r="FK354" s="51"/>
    </row>
    <row r="355" spans="9:167" x14ac:dyDescent="0.2">
      <c r="I355" s="109"/>
      <c r="J355" s="58"/>
      <c r="K355" s="3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5"/>
      <c r="AA355" s="172">
        <f>K355^3+L355^3+M355^3+N355^3+O355^3+P355^3+Q355^3+R355^3+K356^3+L356^3+M356^3+N356^3+O356^3+P356^3+Q356^3+R356^3</f>
        <v>0</v>
      </c>
      <c r="AB355" s="125">
        <f t="shared" si="60"/>
        <v>0</v>
      </c>
      <c r="AC355" s="61"/>
      <c r="AD355" s="89"/>
      <c r="AE355" s="83"/>
      <c r="AF355" s="83"/>
      <c r="AG355" s="83"/>
      <c r="AH355" s="82"/>
      <c r="AI355" s="82"/>
      <c r="AJ355" s="82"/>
      <c r="AK355" s="82"/>
      <c r="AL355" s="83"/>
      <c r="AM355" s="83"/>
      <c r="AN355" s="83"/>
      <c r="AO355" s="83"/>
      <c r="AP355" s="82"/>
      <c r="AQ355" s="82"/>
      <c r="AR355" s="82"/>
      <c r="AS355" s="86"/>
      <c r="AT355" s="66"/>
      <c r="AU355" s="51"/>
      <c r="AW355" s="109"/>
      <c r="AX355" s="58"/>
      <c r="AY355" s="3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5"/>
      <c r="BO355" s="172">
        <f>AY355^3+AZ355^3+BA355^3+BB355^3+BC355^3+BD355^3+BE355^3+BF355^3+AY356^3+AZ356^3+BA356^3+BB356^3+BC356^3+BD356^3+BE356^3+BF356^3</f>
        <v>0</v>
      </c>
      <c r="BP355" s="125">
        <f t="shared" si="61"/>
        <v>0</v>
      </c>
      <c r="BQ355" s="61"/>
      <c r="BR355" s="89"/>
      <c r="BS355" s="83"/>
      <c r="BT355" s="83"/>
      <c r="BU355" s="83"/>
      <c r="BV355" s="83"/>
      <c r="BW355" s="83"/>
      <c r="BX355" s="83"/>
      <c r="BY355" s="83"/>
      <c r="BZ355" s="82"/>
      <c r="CA355" s="82"/>
      <c r="CB355" s="82"/>
      <c r="CC355" s="82"/>
      <c r="CD355" s="82"/>
      <c r="CE355" s="82"/>
      <c r="CF355" s="82"/>
      <c r="CG355" s="86"/>
      <c r="CH355" s="66"/>
      <c r="CI355" s="51"/>
      <c r="CK355" s="109"/>
      <c r="CL355" s="58"/>
      <c r="CM355" s="3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4"/>
      <c r="DB355" s="5"/>
      <c r="DC355" s="172">
        <f>CM355^3+CN355^3+CO355^3+CP355^3+CQ355^3+CR355^3+CS355^3+CT355^3+CM356^3+CN356^3+CO356^3+CP356^3+CQ356^3+CR356^3+CS356^3+CT356^3</f>
        <v>0</v>
      </c>
      <c r="DD355" s="125">
        <f t="shared" si="62"/>
        <v>0</v>
      </c>
      <c r="DE355" s="61"/>
      <c r="DF355" s="81"/>
      <c r="DG355" s="82"/>
      <c r="DH355" s="83"/>
      <c r="DI355" s="83"/>
      <c r="DJ355" s="82"/>
      <c r="DK355" s="82"/>
      <c r="DL355" s="83"/>
      <c r="DM355" s="83"/>
      <c r="DN355" s="82"/>
      <c r="DO355" s="82"/>
      <c r="DP355" s="83"/>
      <c r="DQ355" s="83"/>
      <c r="DR355" s="82"/>
      <c r="DS355" s="82"/>
      <c r="DT355" s="83"/>
      <c r="DU355" s="84"/>
      <c r="DV355" s="66"/>
      <c r="DW355" s="51"/>
      <c r="DY355" s="109"/>
      <c r="DZ355" s="58"/>
      <c r="EA355" s="3"/>
      <c r="EB355" s="4"/>
      <c r="EC355" s="4"/>
      <c r="ED355" s="4"/>
      <c r="EE355" s="4"/>
      <c r="EF355" s="4"/>
      <c r="EG355" s="4"/>
      <c r="EH355" s="4"/>
      <c r="EI355" s="4"/>
      <c r="EJ355" s="4"/>
      <c r="EK355" s="4"/>
      <c r="EL355" s="4"/>
      <c r="EM355" s="4"/>
      <c r="EN355" s="4"/>
      <c r="EO355" s="4"/>
      <c r="EP355" s="5"/>
      <c r="EQ355" s="172">
        <f>EA355^3+EB355^3+EC355^3+ED355^3+EE355^3+EF355^3+EG355^3+EH355^3+EA356^3+EB356^3+EC356^3+ED356^3+EE356^3+EF356^3+EG356^3+EH356^3</f>
        <v>0</v>
      </c>
      <c r="ER355" s="125">
        <f t="shared" si="63"/>
        <v>0</v>
      </c>
      <c r="ES355" s="61"/>
      <c r="ET355" s="174"/>
      <c r="EU355" s="83"/>
      <c r="EV355" s="131"/>
      <c r="EW355" s="131"/>
      <c r="EX355" s="131"/>
      <c r="EY355" s="131"/>
      <c r="EZ355" s="82"/>
      <c r="FA355" s="131"/>
      <c r="FB355" s="131"/>
      <c r="FC355" s="83"/>
      <c r="FD355" s="131"/>
      <c r="FE355" s="131"/>
      <c r="FF355" s="131"/>
      <c r="FG355" s="131"/>
      <c r="FH355" s="82"/>
      <c r="FI355" s="175"/>
      <c r="FJ355" s="66"/>
      <c r="FK355" s="51"/>
    </row>
    <row r="356" spans="9:167" x14ac:dyDescent="0.2">
      <c r="I356" s="109"/>
      <c r="J356" s="58"/>
      <c r="K356" s="3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5"/>
      <c r="AA356" s="172">
        <f>S355^3+T355^3+U355^3+V355^3+W355^3+X355^3+Y355^3+Z355^3+S356^3+T356^3+U356^3+V356^3+W356^3+X356^3+Y356^3+Z356^3</f>
        <v>0</v>
      </c>
      <c r="AB356" s="125">
        <f t="shared" si="60"/>
        <v>0</v>
      </c>
      <c r="AC356" s="61"/>
      <c r="AD356" s="89"/>
      <c r="AE356" s="83"/>
      <c r="AF356" s="83"/>
      <c r="AG356" s="83"/>
      <c r="AH356" s="82"/>
      <c r="AI356" s="82"/>
      <c r="AJ356" s="82"/>
      <c r="AK356" s="82"/>
      <c r="AL356" s="83"/>
      <c r="AM356" s="83"/>
      <c r="AN356" s="83"/>
      <c r="AO356" s="83"/>
      <c r="AP356" s="82"/>
      <c r="AQ356" s="82"/>
      <c r="AR356" s="82"/>
      <c r="AS356" s="86"/>
      <c r="AT356" s="66"/>
      <c r="AU356" s="51"/>
      <c r="AW356" s="109"/>
      <c r="AX356" s="58"/>
      <c r="AY356" s="3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5"/>
      <c r="BO356" s="172">
        <f>BG355^3+BH355^3+BI355^3+BJ355^3+BK355^3+BL355^3+BM355^3+BN355^3+BG356^3+BH356^3+BI356^3+BJ356^3+BK356^3+BL356^3+BM356^3+BN356^3</f>
        <v>0</v>
      </c>
      <c r="BP356" s="125">
        <f t="shared" si="61"/>
        <v>0</v>
      </c>
      <c r="BQ356" s="61"/>
      <c r="BR356" s="89"/>
      <c r="BS356" s="83"/>
      <c r="BT356" s="83"/>
      <c r="BU356" s="83"/>
      <c r="BV356" s="83"/>
      <c r="BW356" s="83"/>
      <c r="BX356" s="83"/>
      <c r="BY356" s="83"/>
      <c r="BZ356" s="82"/>
      <c r="CA356" s="82"/>
      <c r="CB356" s="82"/>
      <c r="CC356" s="82"/>
      <c r="CD356" s="82"/>
      <c r="CE356" s="82"/>
      <c r="CF356" s="82"/>
      <c r="CG356" s="86"/>
      <c r="CH356" s="66"/>
      <c r="CI356" s="51"/>
      <c r="CK356" s="109"/>
      <c r="CL356" s="58"/>
      <c r="CM356" s="3"/>
      <c r="CN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4"/>
      <c r="DB356" s="5"/>
      <c r="DC356" s="172">
        <f>CU355^3+CV355^3+CW355^3+CX355^3+CY355^3+CZ355^3+DA355^3+DB355^3+CU356^3+CV356^3+CW356^3+CX356^3+CY356^3+CZ356^3+DA356^3+DB356^3</f>
        <v>0</v>
      </c>
      <c r="DD356" s="125">
        <f t="shared" si="62"/>
        <v>0</v>
      </c>
      <c r="DE356" s="61"/>
      <c r="DF356" s="81"/>
      <c r="DG356" s="82"/>
      <c r="DH356" s="83"/>
      <c r="DI356" s="83"/>
      <c r="DJ356" s="82"/>
      <c r="DK356" s="82"/>
      <c r="DL356" s="83"/>
      <c r="DM356" s="83"/>
      <c r="DN356" s="82"/>
      <c r="DO356" s="82"/>
      <c r="DP356" s="83"/>
      <c r="DQ356" s="83"/>
      <c r="DR356" s="82"/>
      <c r="DS356" s="82"/>
      <c r="DT356" s="83"/>
      <c r="DU356" s="84"/>
      <c r="DV356" s="66"/>
      <c r="DW356" s="51"/>
      <c r="DY356" s="109"/>
      <c r="DZ356" s="58"/>
      <c r="EA356" s="3"/>
      <c r="EB356" s="4"/>
      <c r="EC356" s="4"/>
      <c r="ED356" s="4"/>
      <c r="EE356" s="4"/>
      <c r="EF356" s="4"/>
      <c r="EG356" s="4"/>
      <c r="EH356" s="4"/>
      <c r="EI356" s="4"/>
      <c r="EJ356" s="4"/>
      <c r="EK356" s="4"/>
      <c r="EL356" s="4"/>
      <c r="EM356" s="4"/>
      <c r="EN356" s="4"/>
      <c r="EO356" s="4"/>
      <c r="EP356" s="5"/>
      <c r="EQ356" s="172">
        <f>EI355^3+EJ355^3+EK355^3+EL355^3+EM355^3+EN355^3+EO355^3+EP355^3+EI356^3+EJ356^3+EK356^3+EL356^3+EM356^3+EN356^3+EO356^3+EP356^3</f>
        <v>0</v>
      </c>
      <c r="ER356" s="125">
        <f t="shared" si="63"/>
        <v>0</v>
      </c>
      <c r="ES356" s="61"/>
      <c r="ET356" s="89"/>
      <c r="EU356" s="131"/>
      <c r="EV356" s="131"/>
      <c r="EW356" s="131"/>
      <c r="EX356" s="131"/>
      <c r="EY356" s="131"/>
      <c r="EZ356" s="131"/>
      <c r="FA356" s="82"/>
      <c r="FB356" s="83"/>
      <c r="FC356" s="131"/>
      <c r="FD356" s="131"/>
      <c r="FE356" s="131"/>
      <c r="FF356" s="131"/>
      <c r="FG356" s="131"/>
      <c r="FH356" s="131"/>
      <c r="FI356" s="86"/>
      <c r="FJ356" s="66"/>
      <c r="FK356" s="51"/>
    </row>
    <row r="357" spans="9:167" x14ac:dyDescent="0.2">
      <c r="I357" s="109"/>
      <c r="J357" s="58"/>
      <c r="K357" s="3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5"/>
      <c r="AA357" s="172">
        <f>K357^3+L357^3+M357^3+N357^3+O357^3+P357^3+Q357^3+R357^3+K358^3+L358^3+M358^3+N358^3+O358^3+P358^3+Q358^3+R358^3</f>
        <v>0</v>
      </c>
      <c r="AB357" s="125">
        <f t="shared" si="60"/>
        <v>0</v>
      </c>
      <c r="AC357" s="95"/>
      <c r="AD357" s="81"/>
      <c r="AE357" s="82"/>
      <c r="AF357" s="82"/>
      <c r="AG357" s="82"/>
      <c r="AH357" s="83"/>
      <c r="AI357" s="83"/>
      <c r="AJ357" s="83"/>
      <c r="AK357" s="83"/>
      <c r="AL357" s="82"/>
      <c r="AM357" s="82"/>
      <c r="AN357" s="82"/>
      <c r="AO357" s="82"/>
      <c r="AP357" s="83"/>
      <c r="AQ357" s="83"/>
      <c r="AR357" s="83"/>
      <c r="AS357" s="84"/>
      <c r="AT357" s="66"/>
      <c r="AU357" s="51"/>
      <c r="AW357" s="109"/>
      <c r="AX357" s="58"/>
      <c r="AY357" s="3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5"/>
      <c r="BO357" s="172">
        <f>AY357^3+AZ357^3+BA357^3+BB357^3+BC357^3+BD357^3+BE357^3+BF357^3+AY358^3+AZ358^3+BA358^3+BB358^3+BC358^3+BD358^3+BE358^3+BF358^3</f>
        <v>0</v>
      </c>
      <c r="BP357" s="125">
        <f t="shared" si="61"/>
        <v>0</v>
      </c>
      <c r="BQ357" s="95"/>
      <c r="BR357" s="81"/>
      <c r="BS357" s="82"/>
      <c r="BT357" s="82"/>
      <c r="BU357" s="82"/>
      <c r="BV357" s="82"/>
      <c r="BW357" s="82"/>
      <c r="BX357" s="82"/>
      <c r="BY357" s="82"/>
      <c r="BZ357" s="83"/>
      <c r="CA357" s="83"/>
      <c r="CB357" s="83"/>
      <c r="CC357" s="83"/>
      <c r="CD357" s="83"/>
      <c r="CE357" s="83"/>
      <c r="CF357" s="83"/>
      <c r="CG357" s="84"/>
      <c r="CH357" s="66"/>
      <c r="CI357" s="51"/>
      <c r="CK357" s="109"/>
      <c r="CL357" s="58"/>
      <c r="CM357" s="3"/>
      <c r="CN357" s="4"/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4"/>
      <c r="DB357" s="5"/>
      <c r="DC357" s="172">
        <f>CM357^3+CN357^3+CO357^3+CP357^3+CQ357^3+CR357^3+CS357^3+CT357^3+CM358^3+CN358^3+CO358^3+CP358^3+CQ358^3+CR358^3+CS358^3+CT358^3</f>
        <v>0</v>
      </c>
      <c r="DD357" s="125">
        <f t="shared" si="62"/>
        <v>0</v>
      </c>
      <c r="DE357" s="95"/>
      <c r="DF357" s="89"/>
      <c r="DG357" s="83"/>
      <c r="DH357" s="82"/>
      <c r="DI357" s="82"/>
      <c r="DJ357" s="83"/>
      <c r="DK357" s="83"/>
      <c r="DL357" s="82"/>
      <c r="DM357" s="82"/>
      <c r="DN357" s="83"/>
      <c r="DO357" s="83"/>
      <c r="DP357" s="82"/>
      <c r="DQ357" s="82"/>
      <c r="DR357" s="83"/>
      <c r="DS357" s="83"/>
      <c r="DT357" s="82"/>
      <c r="DU357" s="86"/>
      <c r="DV357" s="66"/>
      <c r="DW357" s="51"/>
      <c r="DY357" s="109"/>
      <c r="DZ357" s="58"/>
      <c r="EA357" s="3"/>
      <c r="EB357" s="4"/>
      <c r="EC357" s="4"/>
      <c r="ED357" s="4"/>
      <c r="EE357" s="4"/>
      <c r="EF357" s="4"/>
      <c r="EG357" s="4"/>
      <c r="EH357" s="4"/>
      <c r="EI357" s="4"/>
      <c r="EJ357" s="4"/>
      <c r="EK357" s="4"/>
      <c r="EL357" s="4"/>
      <c r="EM357" s="4"/>
      <c r="EN357" s="4"/>
      <c r="EO357" s="4"/>
      <c r="EP357" s="5"/>
      <c r="EQ357" s="172">
        <f>EA357^3+EB357^3+EC357^3+ED357^3+EE357^3+EF357^3+EG357^3+EH357^3+EA358^3+EB358^3+EC358^3+ED358^3+EE358^3+EF358^3+EG358^3+EH358^3</f>
        <v>0</v>
      </c>
      <c r="ER357" s="125">
        <f t="shared" si="63"/>
        <v>0</v>
      </c>
      <c r="ES357" s="95"/>
      <c r="ET357" s="81"/>
      <c r="EU357" s="131"/>
      <c r="EV357" s="131"/>
      <c r="EW357" s="131"/>
      <c r="EX357" s="131"/>
      <c r="EY357" s="131"/>
      <c r="EZ357" s="131"/>
      <c r="FA357" s="83"/>
      <c r="FB357" s="82"/>
      <c r="FC357" s="131"/>
      <c r="FD357" s="131"/>
      <c r="FE357" s="131"/>
      <c r="FF357" s="131"/>
      <c r="FG357" s="131"/>
      <c r="FH357" s="131"/>
      <c r="FI357" s="84"/>
      <c r="FJ357" s="66"/>
      <c r="FK357" s="51"/>
    </row>
    <row r="358" spans="9:167" x14ac:dyDescent="0.2">
      <c r="I358" s="109"/>
      <c r="J358" s="58"/>
      <c r="K358" s="3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5"/>
      <c r="AA358" s="172">
        <f>S357^3+T357^3+U357^3+V357^3+W357^3+X357^3+Y357^3+Z357^3+S358^3+T358^3+U358^3+V358^3+W358^3+X358^3+Y358^3+Z358^3</f>
        <v>0</v>
      </c>
      <c r="AB358" s="125">
        <f t="shared" si="60"/>
        <v>0</v>
      </c>
      <c r="AC358" s="61"/>
      <c r="AD358" s="81"/>
      <c r="AE358" s="82"/>
      <c r="AF358" s="82"/>
      <c r="AG358" s="82"/>
      <c r="AH358" s="83"/>
      <c r="AI358" s="83"/>
      <c r="AJ358" s="83"/>
      <c r="AK358" s="83"/>
      <c r="AL358" s="82"/>
      <c r="AM358" s="82"/>
      <c r="AN358" s="82"/>
      <c r="AO358" s="82"/>
      <c r="AP358" s="83"/>
      <c r="AQ358" s="83"/>
      <c r="AR358" s="83"/>
      <c r="AS358" s="84"/>
      <c r="AT358" s="66"/>
      <c r="AU358" s="51"/>
      <c r="AW358" s="109"/>
      <c r="AX358" s="58"/>
      <c r="AY358" s="3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5"/>
      <c r="BO358" s="172">
        <f>BG357^3+BH357^3+BI357^3+BJ357^3+BK357^3+BL357^3+BM357^3+BN357^3+BG358^3+BH358^3+BI358^3+BJ358^3+BK358^3+BL358^3+BM358^3+BN358^3</f>
        <v>0</v>
      </c>
      <c r="BP358" s="125">
        <f t="shared" si="61"/>
        <v>0</v>
      </c>
      <c r="BQ358" s="61"/>
      <c r="BR358" s="81"/>
      <c r="BS358" s="82"/>
      <c r="BT358" s="82"/>
      <c r="BU358" s="82"/>
      <c r="BV358" s="82"/>
      <c r="BW358" s="82"/>
      <c r="BX358" s="82"/>
      <c r="BY358" s="82"/>
      <c r="BZ358" s="83"/>
      <c r="CA358" s="83"/>
      <c r="CB358" s="83"/>
      <c r="CC358" s="83"/>
      <c r="CD358" s="83"/>
      <c r="CE358" s="83"/>
      <c r="CF358" s="83"/>
      <c r="CG358" s="84"/>
      <c r="CH358" s="66"/>
      <c r="CI358" s="51"/>
      <c r="CK358" s="109"/>
      <c r="CL358" s="58"/>
      <c r="CM358" s="3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4"/>
      <c r="DB358" s="5"/>
      <c r="DC358" s="172">
        <f>CU357^3+CV357^3+CW357^3+CX357^3+CY357^3+CZ357^3+DA357^3+DB357^3+CU358^3+CV358^3+CW358^3+CX358^3+CY358^3+CZ358^3+DA358^3+DB358^3</f>
        <v>0</v>
      </c>
      <c r="DD358" s="125">
        <f t="shared" si="62"/>
        <v>0</v>
      </c>
      <c r="DE358" s="61"/>
      <c r="DF358" s="89"/>
      <c r="DG358" s="83"/>
      <c r="DH358" s="82"/>
      <c r="DI358" s="82"/>
      <c r="DJ358" s="83"/>
      <c r="DK358" s="83"/>
      <c r="DL358" s="82"/>
      <c r="DM358" s="82"/>
      <c r="DN358" s="83"/>
      <c r="DO358" s="83"/>
      <c r="DP358" s="82"/>
      <c r="DQ358" s="82"/>
      <c r="DR358" s="83"/>
      <c r="DS358" s="83"/>
      <c r="DT358" s="82"/>
      <c r="DU358" s="86"/>
      <c r="DV358" s="66"/>
      <c r="DW358" s="51"/>
      <c r="DY358" s="109"/>
      <c r="DZ358" s="58"/>
      <c r="EA358" s="3"/>
      <c r="EB358" s="4"/>
      <c r="EC358" s="4"/>
      <c r="ED358" s="4"/>
      <c r="EE358" s="4"/>
      <c r="EF358" s="4"/>
      <c r="EG358" s="4"/>
      <c r="EH358" s="4"/>
      <c r="EI358" s="4"/>
      <c r="EJ358" s="4"/>
      <c r="EK358" s="4"/>
      <c r="EL358" s="4"/>
      <c r="EM358" s="4"/>
      <c r="EN358" s="4"/>
      <c r="EO358" s="4"/>
      <c r="EP358" s="5"/>
      <c r="EQ358" s="172">
        <f>EI357^3+EJ357^3+EK357^3+EL357^3+EM357^3+EN357^3+EO357^3+EP357^3+EI358^3+EJ358^3+EK358^3+EL358^3+EM358^3+EN358^3+EO358^3+EP358^3</f>
        <v>0</v>
      </c>
      <c r="ER358" s="125">
        <f t="shared" si="63"/>
        <v>0</v>
      </c>
      <c r="ES358" s="61"/>
      <c r="ET358" s="174"/>
      <c r="EU358" s="82"/>
      <c r="EV358" s="131"/>
      <c r="EW358" s="131"/>
      <c r="EX358" s="131"/>
      <c r="EY358" s="131"/>
      <c r="EZ358" s="83"/>
      <c r="FA358" s="131"/>
      <c r="FB358" s="131"/>
      <c r="FC358" s="82"/>
      <c r="FD358" s="131"/>
      <c r="FE358" s="131"/>
      <c r="FF358" s="131"/>
      <c r="FG358" s="131"/>
      <c r="FH358" s="83"/>
      <c r="FI358" s="175"/>
      <c r="FJ358" s="66"/>
      <c r="FK358" s="51"/>
    </row>
    <row r="359" spans="9:167" x14ac:dyDescent="0.2">
      <c r="I359" s="109"/>
      <c r="J359" s="58"/>
      <c r="K359" s="3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5"/>
      <c r="AA359" s="172">
        <f>K359^3+L359^3+M359^3+N359^3+O359^3+P359^3+Q359^3+R359^3+K360^3+L360^3+M360^3+N360^3+O360^3+P360^3+Q360^3+R360^3</f>
        <v>0</v>
      </c>
      <c r="AB359" s="125">
        <f t="shared" si="60"/>
        <v>0</v>
      </c>
      <c r="AC359" s="61"/>
      <c r="AD359" s="81"/>
      <c r="AE359" s="82"/>
      <c r="AF359" s="82"/>
      <c r="AG359" s="82"/>
      <c r="AH359" s="83"/>
      <c r="AI359" s="83"/>
      <c r="AJ359" s="83"/>
      <c r="AK359" s="83"/>
      <c r="AL359" s="82"/>
      <c r="AM359" s="82"/>
      <c r="AN359" s="82"/>
      <c r="AO359" s="82"/>
      <c r="AP359" s="83"/>
      <c r="AQ359" s="83"/>
      <c r="AR359" s="83"/>
      <c r="AS359" s="84"/>
      <c r="AT359" s="66"/>
      <c r="AU359" s="51"/>
      <c r="AW359" s="109"/>
      <c r="AX359" s="58"/>
      <c r="AY359" s="3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5"/>
      <c r="BO359" s="172">
        <f>AY359^3+AZ359^3+BA359^3+BB359^3+BC359^3+BD359^3+BE359^3+BF359^3+AY360^3+AZ360^3+BA360^3+BB360^3+BC360^3+BD360^3+BE360^3+BF360^3</f>
        <v>0</v>
      </c>
      <c r="BP359" s="125">
        <f t="shared" si="61"/>
        <v>0</v>
      </c>
      <c r="BQ359" s="61"/>
      <c r="BR359" s="89"/>
      <c r="BS359" s="83"/>
      <c r="BT359" s="83"/>
      <c r="BU359" s="83"/>
      <c r="BV359" s="83"/>
      <c r="BW359" s="83"/>
      <c r="BX359" s="83"/>
      <c r="BY359" s="83"/>
      <c r="BZ359" s="82"/>
      <c r="CA359" s="82"/>
      <c r="CB359" s="82"/>
      <c r="CC359" s="82"/>
      <c r="CD359" s="82"/>
      <c r="CE359" s="82"/>
      <c r="CF359" s="82"/>
      <c r="CG359" s="86"/>
      <c r="CH359" s="66"/>
      <c r="CI359" s="51"/>
      <c r="CK359" s="109"/>
      <c r="CL359" s="58"/>
      <c r="CM359" s="3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4"/>
      <c r="DB359" s="5"/>
      <c r="DC359" s="172">
        <f>CM359^3+CN359^3+CO359^3+CP359^3+CQ359^3+CR359^3+CS359^3+CT359^3+CM360^3+CN360^3+CO360^3+CP360^3+CQ360^3+CR360^3+CS360^3+CT360^3</f>
        <v>0</v>
      </c>
      <c r="DD359" s="125">
        <f t="shared" si="62"/>
        <v>0</v>
      </c>
      <c r="DE359" s="61"/>
      <c r="DF359" s="89"/>
      <c r="DG359" s="83"/>
      <c r="DH359" s="82"/>
      <c r="DI359" s="82"/>
      <c r="DJ359" s="83"/>
      <c r="DK359" s="83"/>
      <c r="DL359" s="82"/>
      <c r="DM359" s="82"/>
      <c r="DN359" s="83"/>
      <c r="DO359" s="83"/>
      <c r="DP359" s="82"/>
      <c r="DQ359" s="82"/>
      <c r="DR359" s="83"/>
      <c r="DS359" s="83"/>
      <c r="DT359" s="82"/>
      <c r="DU359" s="86"/>
      <c r="DV359" s="66"/>
      <c r="DW359" s="51"/>
      <c r="DY359" s="109"/>
      <c r="DZ359" s="58"/>
      <c r="EA359" s="3"/>
      <c r="EB359" s="4"/>
      <c r="EC359" s="4"/>
      <c r="ED359" s="4"/>
      <c r="EE359" s="4"/>
      <c r="EF359" s="4"/>
      <c r="EG359" s="4"/>
      <c r="EH359" s="4"/>
      <c r="EI359" s="4"/>
      <c r="EJ359" s="4"/>
      <c r="EK359" s="4"/>
      <c r="EL359" s="4"/>
      <c r="EM359" s="4"/>
      <c r="EN359" s="4"/>
      <c r="EO359" s="4"/>
      <c r="EP359" s="5"/>
      <c r="EQ359" s="172">
        <f>EA359^3+EB359^3+EC359^3+ED359^3+EE359^3+EF359^3+EG359^3+EH359^3+EA360^3+EB360^3+EC360^3+ED360^3+EE360^3+EF360^3+EG360^3+EH360^3</f>
        <v>0</v>
      </c>
      <c r="ER359" s="125">
        <f t="shared" si="63"/>
        <v>0</v>
      </c>
      <c r="ES359" s="61"/>
      <c r="ET359" s="174"/>
      <c r="EU359" s="131"/>
      <c r="EV359" s="82"/>
      <c r="EW359" s="131"/>
      <c r="EX359" s="131"/>
      <c r="EY359" s="83"/>
      <c r="EZ359" s="131"/>
      <c r="FA359" s="131"/>
      <c r="FB359" s="131"/>
      <c r="FC359" s="131"/>
      <c r="FD359" s="82"/>
      <c r="FE359" s="131"/>
      <c r="FF359" s="131"/>
      <c r="FG359" s="83"/>
      <c r="FH359" s="131"/>
      <c r="FI359" s="175"/>
      <c r="FJ359" s="66"/>
      <c r="FK359" s="51"/>
    </row>
    <row r="360" spans="9:167" x14ac:dyDescent="0.2">
      <c r="I360" s="109"/>
      <c r="J360" s="58"/>
      <c r="K360" s="3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5"/>
      <c r="AA360" s="172">
        <f>S359^3+T359^3+U359^3+V359^3+W359^3+X359^3+Y359^3+Z359^3+S360^3+T360^3+U360^3+V360^3+W360^3+X360^3+Y360^3+Z360^3</f>
        <v>0</v>
      </c>
      <c r="AB360" s="125">
        <f t="shared" si="60"/>
        <v>0</v>
      </c>
      <c r="AC360" s="61"/>
      <c r="AD360" s="81"/>
      <c r="AE360" s="82"/>
      <c r="AF360" s="82"/>
      <c r="AG360" s="82"/>
      <c r="AH360" s="83"/>
      <c r="AI360" s="83"/>
      <c r="AJ360" s="83"/>
      <c r="AK360" s="83"/>
      <c r="AL360" s="82"/>
      <c r="AM360" s="82"/>
      <c r="AN360" s="82"/>
      <c r="AO360" s="82"/>
      <c r="AP360" s="83"/>
      <c r="AQ360" s="83"/>
      <c r="AR360" s="83"/>
      <c r="AS360" s="84"/>
      <c r="AT360" s="66"/>
      <c r="AU360" s="51"/>
      <c r="AW360" s="109"/>
      <c r="AX360" s="58"/>
      <c r="AY360" s="3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5"/>
      <c r="BO360" s="172">
        <f>BG359^3+BH359^3+BI359^3+BJ359^3+BK359^3+BL359^3+BM359^3+BN359^3+BG360^3+BH360^3+BI360^3+BJ360^3+BK360^3+BL360^3+BM360^3+BN360^3</f>
        <v>0</v>
      </c>
      <c r="BP360" s="125">
        <f t="shared" si="61"/>
        <v>0</v>
      </c>
      <c r="BQ360" s="61"/>
      <c r="BR360" s="89"/>
      <c r="BS360" s="83"/>
      <c r="BT360" s="83"/>
      <c r="BU360" s="83"/>
      <c r="BV360" s="83"/>
      <c r="BW360" s="83"/>
      <c r="BX360" s="83"/>
      <c r="BY360" s="83"/>
      <c r="BZ360" s="82"/>
      <c r="CA360" s="82"/>
      <c r="CB360" s="82"/>
      <c r="CC360" s="82"/>
      <c r="CD360" s="82"/>
      <c r="CE360" s="82"/>
      <c r="CF360" s="82"/>
      <c r="CG360" s="86"/>
      <c r="CH360" s="66"/>
      <c r="CI360" s="51"/>
      <c r="CK360" s="109"/>
      <c r="CL360" s="58"/>
      <c r="CM360" s="3"/>
      <c r="CN360" s="4"/>
      <c r="CO360" s="4"/>
      <c r="CP360" s="4"/>
      <c r="CQ360" s="4"/>
      <c r="CR360" s="4"/>
      <c r="CS360" s="4"/>
      <c r="CT360" s="4"/>
      <c r="CU360" s="4"/>
      <c r="CV360" s="4"/>
      <c r="CW360" s="4"/>
      <c r="CX360" s="4"/>
      <c r="CY360" s="4"/>
      <c r="CZ360" s="4"/>
      <c r="DA360" s="4"/>
      <c r="DB360" s="5"/>
      <c r="DC360" s="172">
        <f>CU359^3+CV359^3+CW359^3+CX359^3+CY359^3+CZ359^3+DA359^3+DB359^3+CU360^3+CV360^3+CW360^3+CX360^3+CY360^3+CZ360^3+DA360^3+DB360^3</f>
        <v>0</v>
      </c>
      <c r="DD360" s="125">
        <f t="shared" si="62"/>
        <v>0</v>
      </c>
      <c r="DE360" s="61"/>
      <c r="DF360" s="89"/>
      <c r="DG360" s="83"/>
      <c r="DH360" s="82"/>
      <c r="DI360" s="82"/>
      <c r="DJ360" s="83"/>
      <c r="DK360" s="83"/>
      <c r="DL360" s="82"/>
      <c r="DM360" s="82"/>
      <c r="DN360" s="83"/>
      <c r="DO360" s="83"/>
      <c r="DP360" s="82"/>
      <c r="DQ360" s="82"/>
      <c r="DR360" s="83"/>
      <c r="DS360" s="83"/>
      <c r="DT360" s="82"/>
      <c r="DU360" s="86"/>
      <c r="DV360" s="66"/>
      <c r="DW360" s="51"/>
      <c r="DY360" s="109"/>
      <c r="DZ360" s="58"/>
      <c r="EA360" s="3"/>
      <c r="EB360" s="4"/>
      <c r="EC360" s="4"/>
      <c r="ED360" s="4"/>
      <c r="EE360" s="4"/>
      <c r="EF360" s="4"/>
      <c r="EG360" s="4"/>
      <c r="EH360" s="4"/>
      <c r="EI360" s="4"/>
      <c r="EJ360" s="4"/>
      <c r="EK360" s="4"/>
      <c r="EL360" s="4"/>
      <c r="EM360" s="4"/>
      <c r="EN360" s="4"/>
      <c r="EO360" s="4"/>
      <c r="EP360" s="5"/>
      <c r="EQ360" s="172">
        <f>EI359^3+EJ359^3+EK359^3+EL359^3+EM359^3+EN359^3+EO359^3+EP359^3+EI360^3+EJ360^3+EK360^3+EL360^3+EM360^3+EN360^3+EO360^3+EP360^3</f>
        <v>0</v>
      </c>
      <c r="ER360" s="125">
        <f t="shared" si="63"/>
        <v>0</v>
      </c>
      <c r="ES360" s="61"/>
      <c r="ET360" s="174"/>
      <c r="EU360" s="131"/>
      <c r="EV360" s="131"/>
      <c r="EW360" s="82"/>
      <c r="EX360" s="83"/>
      <c r="EY360" s="131"/>
      <c r="EZ360" s="131"/>
      <c r="FA360" s="131"/>
      <c r="FB360" s="131"/>
      <c r="FC360" s="131"/>
      <c r="FD360" s="131"/>
      <c r="FE360" s="82"/>
      <c r="FF360" s="83"/>
      <c r="FG360" s="131"/>
      <c r="FH360" s="131"/>
      <c r="FI360" s="175"/>
      <c r="FJ360" s="66"/>
      <c r="FK360" s="51"/>
    </row>
    <row r="361" spans="9:167" x14ac:dyDescent="0.2">
      <c r="I361" s="109"/>
      <c r="J361" s="58"/>
      <c r="K361" s="3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5"/>
      <c r="AA361" s="172">
        <f>K361^3+L361^3+M361^3+N361^3+O361^3+P361^3+Q361^3+R361^3+K362^3+L362^3+M362^3+N362^3+O362^3+P362^3+Q362^3+R362^3</f>
        <v>0</v>
      </c>
      <c r="AB361" s="125">
        <f t="shared" si="60"/>
        <v>0</v>
      </c>
      <c r="AC361" s="61"/>
      <c r="AD361" s="89"/>
      <c r="AE361" s="83"/>
      <c r="AF361" s="83"/>
      <c r="AG361" s="83"/>
      <c r="AH361" s="82"/>
      <c r="AI361" s="82"/>
      <c r="AJ361" s="82"/>
      <c r="AK361" s="82"/>
      <c r="AL361" s="83"/>
      <c r="AM361" s="83"/>
      <c r="AN361" s="83"/>
      <c r="AO361" s="83"/>
      <c r="AP361" s="82"/>
      <c r="AQ361" s="82"/>
      <c r="AR361" s="82"/>
      <c r="AS361" s="86"/>
      <c r="AT361" s="66"/>
      <c r="AU361" s="51"/>
      <c r="AW361" s="109"/>
      <c r="AX361" s="58"/>
      <c r="AY361" s="3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5"/>
      <c r="BO361" s="172">
        <f>AY361^3+AZ361^3+BA361^3+BB361^3+BC361^3+BD361^3+BE361^3+BF361^3+AY362^3+AZ362^3+BA362^3+BB362^3+BC362^3+BD362^3+BE362^3+BF362^3</f>
        <v>0</v>
      </c>
      <c r="BP361" s="125">
        <f t="shared" si="61"/>
        <v>0</v>
      </c>
      <c r="BQ361" s="61"/>
      <c r="BR361" s="81"/>
      <c r="BS361" s="82"/>
      <c r="BT361" s="82"/>
      <c r="BU361" s="82"/>
      <c r="BV361" s="82"/>
      <c r="BW361" s="82"/>
      <c r="BX361" s="82"/>
      <c r="BY361" s="82"/>
      <c r="BZ361" s="83"/>
      <c r="CA361" s="83"/>
      <c r="CB361" s="83"/>
      <c r="CC361" s="83"/>
      <c r="CD361" s="83"/>
      <c r="CE361" s="83"/>
      <c r="CF361" s="83"/>
      <c r="CG361" s="84"/>
      <c r="CH361" s="66"/>
      <c r="CI361" s="51"/>
      <c r="CK361" s="109"/>
      <c r="CL361" s="58"/>
      <c r="CM361" s="3"/>
      <c r="CN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4"/>
      <c r="DB361" s="5"/>
      <c r="DC361" s="172">
        <f>CM361^3+CN361^3+CO361^3+CP361^3+CQ361^3+CR361^3+CS361^3+CT361^3+CM362^3+CN362^3+CO362^3+CP362^3+CQ362^3+CR362^3+CS362^3+CT362^3</f>
        <v>0</v>
      </c>
      <c r="DD361" s="125">
        <f t="shared" si="62"/>
        <v>0</v>
      </c>
      <c r="DE361" s="61"/>
      <c r="DF361" s="89"/>
      <c r="DG361" s="83"/>
      <c r="DH361" s="82"/>
      <c r="DI361" s="82"/>
      <c r="DJ361" s="83"/>
      <c r="DK361" s="83"/>
      <c r="DL361" s="82"/>
      <c r="DM361" s="82"/>
      <c r="DN361" s="83"/>
      <c r="DO361" s="83"/>
      <c r="DP361" s="82"/>
      <c r="DQ361" s="82"/>
      <c r="DR361" s="83"/>
      <c r="DS361" s="83"/>
      <c r="DT361" s="82"/>
      <c r="DU361" s="86"/>
      <c r="DV361" s="66"/>
      <c r="DW361" s="51"/>
      <c r="DY361" s="109"/>
      <c r="DZ361" s="58"/>
      <c r="EA361" s="3"/>
      <c r="EB361" s="4"/>
      <c r="EC361" s="4"/>
      <c r="ED361" s="4"/>
      <c r="EE361" s="4"/>
      <c r="EF361" s="4"/>
      <c r="EG361" s="4"/>
      <c r="EH361" s="4"/>
      <c r="EI361" s="4"/>
      <c r="EJ361" s="4"/>
      <c r="EK361" s="4"/>
      <c r="EL361" s="4"/>
      <c r="EM361" s="4"/>
      <c r="EN361" s="4"/>
      <c r="EO361" s="4"/>
      <c r="EP361" s="5"/>
      <c r="EQ361" s="172">
        <f>EA361^3+EB361^3+EC361^3+ED361^3+EE361^3+EF361^3+EG361^3+EH361^3+EA362^3+EB362^3+EC362^3+ED362^3+EE362^3+EF362^3+EG362^3+EH362^3</f>
        <v>0</v>
      </c>
      <c r="ER361" s="125">
        <f t="shared" si="63"/>
        <v>0</v>
      </c>
      <c r="ES361" s="61"/>
      <c r="ET361" s="174"/>
      <c r="EU361" s="131"/>
      <c r="EV361" s="131"/>
      <c r="EW361" s="83"/>
      <c r="EX361" s="82"/>
      <c r="EY361" s="131"/>
      <c r="EZ361" s="131"/>
      <c r="FA361" s="131"/>
      <c r="FB361" s="131"/>
      <c r="FC361" s="131"/>
      <c r="FD361" s="131"/>
      <c r="FE361" s="83"/>
      <c r="FF361" s="82"/>
      <c r="FG361" s="131"/>
      <c r="FH361" s="131"/>
      <c r="FI361" s="175"/>
      <c r="FJ361" s="66"/>
      <c r="FK361" s="51"/>
    </row>
    <row r="362" spans="9:167" x14ac:dyDescent="0.2">
      <c r="I362" s="109"/>
      <c r="J362" s="58"/>
      <c r="K362" s="3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5"/>
      <c r="AA362" s="172">
        <f>S361^3+T361^3+U361^3+V361^3+W361^3+X361^3+Y361^3+Z361^3+S362^3+T362^3+U362^3+V362^3+W362^3+X362^3+Y362^3+Z362^3</f>
        <v>0</v>
      </c>
      <c r="AB362" s="125">
        <f t="shared" si="60"/>
        <v>0</v>
      </c>
      <c r="AC362" s="61"/>
      <c r="AD362" s="89"/>
      <c r="AE362" s="83"/>
      <c r="AF362" s="83"/>
      <c r="AG362" s="83"/>
      <c r="AH362" s="82"/>
      <c r="AI362" s="82"/>
      <c r="AJ362" s="82"/>
      <c r="AK362" s="82"/>
      <c r="AL362" s="83"/>
      <c r="AM362" s="83"/>
      <c r="AN362" s="83"/>
      <c r="AO362" s="83"/>
      <c r="AP362" s="82"/>
      <c r="AQ362" s="82"/>
      <c r="AR362" s="82"/>
      <c r="AS362" s="86"/>
      <c r="AT362" s="66"/>
      <c r="AU362" s="51"/>
      <c r="AW362" s="109"/>
      <c r="AX362" s="58"/>
      <c r="AY362" s="3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5"/>
      <c r="BO362" s="172">
        <f>BG361^3+BH361^3+BI361^3+BJ361^3+BK361^3+BL361^3+BM361^3+BN361^3+BG362^3+BH362^3+BI362^3+BJ362^3+BK362^3+BL362^3+BM362^3+BN362^3</f>
        <v>0</v>
      </c>
      <c r="BP362" s="125">
        <f t="shared" si="61"/>
        <v>0</v>
      </c>
      <c r="BQ362" s="61"/>
      <c r="BR362" s="81"/>
      <c r="BS362" s="82"/>
      <c r="BT362" s="82"/>
      <c r="BU362" s="82"/>
      <c r="BV362" s="82"/>
      <c r="BW362" s="82"/>
      <c r="BX362" s="82"/>
      <c r="BY362" s="82"/>
      <c r="BZ362" s="83"/>
      <c r="CA362" s="83"/>
      <c r="CB362" s="83"/>
      <c r="CC362" s="83"/>
      <c r="CD362" s="83"/>
      <c r="CE362" s="83"/>
      <c r="CF362" s="83"/>
      <c r="CG362" s="84"/>
      <c r="CH362" s="66"/>
      <c r="CI362" s="51"/>
      <c r="CK362" s="109"/>
      <c r="CL362" s="58"/>
      <c r="CM362" s="3"/>
      <c r="CN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/>
      <c r="DA362" s="4"/>
      <c r="DB362" s="5"/>
      <c r="DC362" s="172">
        <f>CU361^3+CV361^3+CW361^3+CX361^3+CY361^3+CZ361^3+DA361^3+DB361^3+CU362^3+CV362^3+CW362^3+CX362^3+CY362^3+CZ362^3+DA362^3+DB362^3</f>
        <v>0</v>
      </c>
      <c r="DD362" s="125">
        <f t="shared" si="62"/>
        <v>0</v>
      </c>
      <c r="DE362" s="61"/>
      <c r="DF362" s="89"/>
      <c r="DG362" s="83"/>
      <c r="DH362" s="82"/>
      <c r="DI362" s="82"/>
      <c r="DJ362" s="83"/>
      <c r="DK362" s="83"/>
      <c r="DL362" s="82"/>
      <c r="DM362" s="82"/>
      <c r="DN362" s="83"/>
      <c r="DO362" s="83"/>
      <c r="DP362" s="82"/>
      <c r="DQ362" s="82"/>
      <c r="DR362" s="83"/>
      <c r="DS362" s="83"/>
      <c r="DT362" s="82"/>
      <c r="DU362" s="86"/>
      <c r="DV362" s="66"/>
      <c r="DW362" s="51"/>
      <c r="DY362" s="109"/>
      <c r="DZ362" s="58"/>
      <c r="EA362" s="3"/>
      <c r="EB362" s="4"/>
      <c r="EC362" s="4"/>
      <c r="ED362" s="4"/>
      <c r="EE362" s="4"/>
      <c r="EF362" s="4"/>
      <c r="EG362" s="4"/>
      <c r="EH362" s="4"/>
      <c r="EI362" s="4"/>
      <c r="EJ362" s="4"/>
      <c r="EK362" s="4"/>
      <c r="EL362" s="4"/>
      <c r="EM362" s="4"/>
      <c r="EN362" s="4"/>
      <c r="EO362" s="4"/>
      <c r="EP362" s="5"/>
      <c r="EQ362" s="172">
        <f>EI361^3+EJ361^3+EK361^3+EL361^3+EM361^3+EN361^3+EO361^3+EP361^3+EI362^3+EJ362^3+EK362^3+EL362^3+EM362^3+EN362^3+EO362^3+EP362^3</f>
        <v>0</v>
      </c>
      <c r="ER362" s="125">
        <f t="shared" si="63"/>
        <v>0</v>
      </c>
      <c r="ES362" s="61"/>
      <c r="ET362" s="174"/>
      <c r="EU362" s="131"/>
      <c r="EV362" s="83"/>
      <c r="EW362" s="131"/>
      <c r="EX362" s="131"/>
      <c r="EY362" s="82"/>
      <c r="EZ362" s="131"/>
      <c r="FA362" s="131"/>
      <c r="FB362" s="131"/>
      <c r="FC362" s="131"/>
      <c r="FD362" s="83"/>
      <c r="FE362" s="131"/>
      <c r="FF362" s="131"/>
      <c r="FG362" s="82"/>
      <c r="FH362" s="131"/>
      <c r="FI362" s="175"/>
      <c r="FJ362" s="66"/>
      <c r="FK362" s="51"/>
    </row>
    <row r="363" spans="9:167" x14ac:dyDescent="0.2">
      <c r="I363" s="109"/>
      <c r="J363" s="58"/>
      <c r="K363" s="3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5"/>
      <c r="AA363" s="172">
        <f>K363^3+L363^3+M363^3+N363^3+O363^3+P363^3+Q363^3+R363^3+K364^3+L364^3+M364^3+N364^3+O364^3+P364^3+Q364^3+R364^3</f>
        <v>0</v>
      </c>
      <c r="AB363" s="125">
        <f t="shared" si="60"/>
        <v>0</v>
      </c>
      <c r="AC363" s="61"/>
      <c r="AD363" s="89"/>
      <c r="AE363" s="83"/>
      <c r="AF363" s="83"/>
      <c r="AG363" s="83"/>
      <c r="AH363" s="82"/>
      <c r="AI363" s="82"/>
      <c r="AJ363" s="82"/>
      <c r="AK363" s="82"/>
      <c r="AL363" s="83"/>
      <c r="AM363" s="83"/>
      <c r="AN363" s="83"/>
      <c r="AO363" s="83"/>
      <c r="AP363" s="82"/>
      <c r="AQ363" s="82"/>
      <c r="AR363" s="82"/>
      <c r="AS363" s="86"/>
      <c r="AT363" s="66"/>
      <c r="AU363" s="51"/>
      <c r="AW363" s="109"/>
      <c r="AX363" s="58"/>
      <c r="AY363" s="3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5"/>
      <c r="BO363" s="172">
        <f>AY363^3+AZ363^3+BA363^3+BB363^3+BC363^3+BD363^3+BE363^3+BF363^3+AY364^3+AZ364^3+BA364^3+BB364^3+BC364^3+BD364^3+BE364^3+BF364^3</f>
        <v>0</v>
      </c>
      <c r="BP363" s="125">
        <f t="shared" si="61"/>
        <v>0</v>
      </c>
      <c r="BQ363" s="61"/>
      <c r="BR363" s="89"/>
      <c r="BS363" s="83"/>
      <c r="BT363" s="83"/>
      <c r="BU363" s="83"/>
      <c r="BV363" s="83"/>
      <c r="BW363" s="83"/>
      <c r="BX363" s="83"/>
      <c r="BY363" s="83"/>
      <c r="BZ363" s="82"/>
      <c r="CA363" s="82"/>
      <c r="CB363" s="82"/>
      <c r="CC363" s="82"/>
      <c r="CD363" s="82"/>
      <c r="CE363" s="82"/>
      <c r="CF363" s="82"/>
      <c r="CG363" s="86"/>
      <c r="CH363" s="66"/>
      <c r="CI363" s="51"/>
      <c r="CK363" s="109"/>
      <c r="CL363" s="58"/>
      <c r="CM363" s="3"/>
      <c r="CN363" s="4"/>
      <c r="CO363" s="4"/>
      <c r="CP363" s="4"/>
      <c r="CQ363" s="4"/>
      <c r="CR363" s="4"/>
      <c r="CS363" s="4"/>
      <c r="CT363" s="4"/>
      <c r="CU363" s="4"/>
      <c r="CV363" s="4"/>
      <c r="CW363" s="4"/>
      <c r="CX363" s="4"/>
      <c r="CY363" s="4"/>
      <c r="CZ363" s="4"/>
      <c r="DA363" s="4"/>
      <c r="DB363" s="5"/>
      <c r="DC363" s="172">
        <f>CM363^3+CN363^3+CO363^3+CP363^3+CQ363^3+CR363^3+CS363^3+CT363^3+CM364^3+CN364^3+CO364^3+CP364^3+CQ364^3+CR364^3+CS364^3+CT364^3</f>
        <v>0</v>
      </c>
      <c r="DD363" s="125">
        <f t="shared" si="62"/>
        <v>0</v>
      </c>
      <c r="DE363" s="61"/>
      <c r="DF363" s="89"/>
      <c r="DG363" s="83"/>
      <c r="DH363" s="82"/>
      <c r="DI363" s="82"/>
      <c r="DJ363" s="83"/>
      <c r="DK363" s="83"/>
      <c r="DL363" s="82"/>
      <c r="DM363" s="82"/>
      <c r="DN363" s="83"/>
      <c r="DO363" s="83"/>
      <c r="DP363" s="82"/>
      <c r="DQ363" s="82"/>
      <c r="DR363" s="83"/>
      <c r="DS363" s="83"/>
      <c r="DT363" s="82"/>
      <c r="DU363" s="86"/>
      <c r="DV363" s="66"/>
      <c r="DW363" s="51"/>
      <c r="DY363" s="109"/>
      <c r="DZ363" s="58"/>
      <c r="EA363" s="3"/>
      <c r="EB363" s="4"/>
      <c r="EC363" s="4"/>
      <c r="ED363" s="4"/>
      <c r="EE363" s="4"/>
      <c r="EF363" s="4"/>
      <c r="EG363" s="4"/>
      <c r="EH363" s="4"/>
      <c r="EI363" s="4"/>
      <c r="EJ363" s="4"/>
      <c r="EK363" s="4"/>
      <c r="EL363" s="4"/>
      <c r="EM363" s="4"/>
      <c r="EN363" s="4"/>
      <c r="EO363" s="4"/>
      <c r="EP363" s="5"/>
      <c r="EQ363" s="172">
        <f>EA363^3+EB363^3+EC363^3+ED363^3+EE363^3+EF363^3+EG363^3+EH363^3+EA364^3+EB364^3+EC364^3+ED364^3+EE364^3+EF364^3+EG364^3+EH364^3</f>
        <v>0</v>
      </c>
      <c r="ER363" s="125">
        <f t="shared" si="63"/>
        <v>0</v>
      </c>
      <c r="ES363" s="61"/>
      <c r="ET363" s="174"/>
      <c r="EU363" s="83"/>
      <c r="EV363" s="131"/>
      <c r="EW363" s="131"/>
      <c r="EX363" s="131"/>
      <c r="EY363" s="131"/>
      <c r="EZ363" s="82"/>
      <c r="FA363" s="131"/>
      <c r="FB363" s="131"/>
      <c r="FC363" s="83"/>
      <c r="FD363" s="131"/>
      <c r="FE363" s="131"/>
      <c r="FF363" s="131"/>
      <c r="FG363" s="131"/>
      <c r="FH363" s="82"/>
      <c r="FI363" s="175"/>
      <c r="FJ363" s="66"/>
      <c r="FK363" s="51"/>
    </row>
    <row r="364" spans="9:167" x14ac:dyDescent="0.2">
      <c r="I364" s="109"/>
      <c r="J364" s="58"/>
      <c r="K364" s="7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9"/>
      <c r="AA364" s="172">
        <f>S363^3+T363^3+U363^3+V363^3+W363^3+X363^3+Y363^3+Z363^3+S364^3+T364^3+U364^3+V364^3+W364^3+X364^3+Y364^3+Z364^3</f>
        <v>0</v>
      </c>
      <c r="AB364" s="125">
        <f t="shared" si="60"/>
        <v>0</v>
      </c>
      <c r="AC364" s="61"/>
      <c r="AD364" s="116"/>
      <c r="AE364" s="117"/>
      <c r="AF364" s="117"/>
      <c r="AG364" s="117"/>
      <c r="AH364" s="118"/>
      <c r="AI364" s="118"/>
      <c r="AJ364" s="118"/>
      <c r="AK364" s="118"/>
      <c r="AL364" s="117"/>
      <c r="AM364" s="117"/>
      <c r="AN364" s="117"/>
      <c r="AO364" s="117"/>
      <c r="AP364" s="118"/>
      <c r="AQ364" s="118"/>
      <c r="AR364" s="118"/>
      <c r="AS364" s="119"/>
      <c r="AT364" s="32"/>
      <c r="AU364" s="115"/>
      <c r="AW364" s="109"/>
      <c r="AX364" s="58"/>
      <c r="AY364" s="7"/>
      <c r="AZ364" s="8"/>
      <c r="BA364" s="8"/>
      <c r="BB364" s="8"/>
      <c r="BC364" s="8"/>
      <c r="BD364" s="8"/>
      <c r="BE364" s="8"/>
      <c r="BF364" s="8"/>
      <c r="BG364" s="8"/>
      <c r="BH364" s="8"/>
      <c r="BI364" s="8"/>
      <c r="BJ364" s="8"/>
      <c r="BK364" s="8"/>
      <c r="BL364" s="8"/>
      <c r="BM364" s="8"/>
      <c r="BN364" s="9"/>
      <c r="BO364" s="172">
        <f>BG363^3+BH363^3+BI363^3+BJ363^3+BK363^3+BL363^3+BM363^3+BN363^3+BG364^3+BH364^3+BI364^3+BJ364^3+BK364^3+BL364^3+BM364^3+BN364^3</f>
        <v>0</v>
      </c>
      <c r="BP364" s="125">
        <f t="shared" si="61"/>
        <v>0</v>
      </c>
      <c r="BQ364" s="61"/>
      <c r="BR364" s="116"/>
      <c r="BS364" s="117"/>
      <c r="BT364" s="117"/>
      <c r="BU364" s="117"/>
      <c r="BV364" s="117"/>
      <c r="BW364" s="117"/>
      <c r="BX364" s="117"/>
      <c r="BY364" s="117"/>
      <c r="BZ364" s="118"/>
      <c r="CA364" s="118"/>
      <c r="CB364" s="118"/>
      <c r="CC364" s="118"/>
      <c r="CD364" s="118"/>
      <c r="CE364" s="118"/>
      <c r="CF364" s="118"/>
      <c r="CG364" s="119"/>
      <c r="CH364" s="32"/>
      <c r="CI364" s="115"/>
      <c r="CK364" s="109"/>
      <c r="CL364" s="58"/>
      <c r="CM364" s="7"/>
      <c r="CN364" s="8"/>
      <c r="CO364" s="8"/>
      <c r="CP364" s="8"/>
      <c r="CQ364" s="8"/>
      <c r="CR364" s="8"/>
      <c r="CS364" s="8"/>
      <c r="CT364" s="8"/>
      <c r="CU364" s="8"/>
      <c r="CV364" s="8"/>
      <c r="CW364" s="8"/>
      <c r="CX364" s="8"/>
      <c r="CY364" s="8"/>
      <c r="CZ364" s="8"/>
      <c r="DA364" s="8"/>
      <c r="DB364" s="9"/>
      <c r="DC364" s="172">
        <f>CU363^3+CV363^3+CW363^3+CX363^3+CY363^3+CZ363^3+DA363^3+DB363^3+CU364^3+CV364^3+CW364^3+CX364^3+CY364^3+CZ364^3+DA364^3+DB364^3</f>
        <v>0</v>
      </c>
      <c r="DD364" s="125">
        <f t="shared" si="62"/>
        <v>0</v>
      </c>
      <c r="DE364" s="61"/>
      <c r="DF364" s="116"/>
      <c r="DG364" s="117"/>
      <c r="DH364" s="118"/>
      <c r="DI364" s="118"/>
      <c r="DJ364" s="117"/>
      <c r="DK364" s="117"/>
      <c r="DL364" s="118"/>
      <c r="DM364" s="118"/>
      <c r="DN364" s="117"/>
      <c r="DO364" s="117"/>
      <c r="DP364" s="118"/>
      <c r="DQ364" s="118"/>
      <c r="DR364" s="117"/>
      <c r="DS364" s="117"/>
      <c r="DT364" s="118"/>
      <c r="DU364" s="119"/>
      <c r="DV364" s="32"/>
      <c r="DW364" s="115"/>
      <c r="DY364" s="109"/>
      <c r="DZ364" s="58"/>
      <c r="EA364" s="7"/>
      <c r="EB364" s="8"/>
      <c r="EC364" s="8"/>
      <c r="ED364" s="8"/>
      <c r="EE364" s="8"/>
      <c r="EF364" s="8"/>
      <c r="EG364" s="8"/>
      <c r="EH364" s="8"/>
      <c r="EI364" s="8"/>
      <c r="EJ364" s="8"/>
      <c r="EK364" s="8"/>
      <c r="EL364" s="8"/>
      <c r="EM364" s="8"/>
      <c r="EN364" s="8"/>
      <c r="EO364" s="8"/>
      <c r="EP364" s="9"/>
      <c r="EQ364" s="172">
        <f>EI363^3+EJ363^3+EK363^3+EL363^3+EM363^3+EN363^3+EO363^3+EP363^3+EI364^3+EJ364^3+EK364^3+EL364^3+EM364^3+EN364^3+EO364^3+EP364^3</f>
        <v>0</v>
      </c>
      <c r="ER364" s="125">
        <f t="shared" si="63"/>
        <v>0</v>
      </c>
      <c r="ES364" s="61"/>
      <c r="ET364" s="116"/>
      <c r="EU364" s="176"/>
      <c r="EV364" s="176"/>
      <c r="EW364" s="176"/>
      <c r="EX364" s="176"/>
      <c r="EY364" s="176"/>
      <c r="EZ364" s="176"/>
      <c r="FA364" s="118"/>
      <c r="FB364" s="117"/>
      <c r="FC364" s="176"/>
      <c r="FD364" s="176"/>
      <c r="FE364" s="176"/>
      <c r="FF364" s="176"/>
      <c r="FG364" s="176"/>
      <c r="FH364" s="176"/>
      <c r="FI364" s="119"/>
      <c r="FJ364" s="32"/>
      <c r="FK364" s="115"/>
    </row>
    <row r="365" spans="9:167" x14ac:dyDescent="0.2">
      <c r="I365" s="109"/>
      <c r="J365" s="58"/>
      <c r="K365" s="121">
        <f>K349^3+K350^3+K351^3+K352^3+K353^3+K354^3+K355^3+K356^3+L349^3+L350^3+L351^3+L352^3+L353^3+L354^3+L355^3+L356^3</f>
        <v>0</v>
      </c>
      <c r="L365" s="122">
        <f>K364^3+K363^3+K362^3+K361^3+K360^3+K359^3+K358^3+K357^3+L364^3+L363^3+L362^3+L361^3+L360^3+L359^3+L358^3+L357^3</f>
        <v>0</v>
      </c>
      <c r="M365" s="122">
        <f>M349^3+M350^3+M351^3+M352^3+M353^3+M354^3+M355^3+M356^3+N349^3+N350^3+N351^3+N352^3+N353^3+N354^3+N355^3+N356^3</f>
        <v>0</v>
      </c>
      <c r="N365" s="122">
        <f>M364^3+M363^3+M362^3+M361^3+M360^3+M359^3+M358^3+M357^3+N364^3+N363^3+N362^3+N361^3+N360^3+N359^3+N358^3+N357^3</f>
        <v>0</v>
      </c>
      <c r="O365" s="122">
        <f>O349^3+O350^3+O351^3+O352^3+O353^3+O354^3+O355^3+O356^3+P349^3+P350^3+P351^3+P352^3+P353^3+P354^3+P355^3+P356^3</f>
        <v>0</v>
      </c>
      <c r="P365" s="122">
        <f>O364^3+O363^3+O362^3+O361^3+O360^3+O359^3+O358^3+O357^3+P364^3+P363^3+P362^3+P361^3+P360^3+P359^3+P358^3+P357^3</f>
        <v>0</v>
      </c>
      <c r="Q365" s="122">
        <f>Q349^3+Q350^3+Q351^3+Q352^3+Q353^3+Q354^3+Q355^3+Q356^3+R349^3+R350^3+R351^3+R352^3+R353^3+R354^3+R355^3+R356^3</f>
        <v>0</v>
      </c>
      <c r="R365" s="122">
        <f>Q364^3+Q363^3+Q362^3+Q361^3+Q360^3+Q359^3+Q358^3+Q357^3+R364^3+R363^3+R362^3+R361^3+R360^3+R359^3+R358^3+R357^3</f>
        <v>0</v>
      </c>
      <c r="S365" s="122">
        <f>S349^3+S350^3+S351^3+S352^3+S353^3+S354^3+S355^3+S356^3+T349^3+T350^3+T351^3+T352^3+T353^3+T354^3+T355^3+T356^3</f>
        <v>0</v>
      </c>
      <c r="T365" s="122">
        <f>S364^3+S363^3+S362^3+S361^3+S360^3+S359^3+S358^3+S357^3+T364^3+T363^3+T362^3+T361^3+T360^3+T359^3+T358^3+T357^3</f>
        <v>0</v>
      </c>
      <c r="U365" s="122">
        <f>U349^3+U350^3+U351^3+U352^3+U353^3+U354^3+U355^3+U356^3+V349^3+V350^3+V351^3+V352^3+V353^3+V354^3+V355^3+V356^3</f>
        <v>0</v>
      </c>
      <c r="V365" s="122">
        <f>U364^3+U363^3+U362^3+U361^3+U360^3+U359^3+U358^3+U357^3+V364^3+V363^3+V362^3+V361^3+V360^3+V359^3+V358^3+V357^3</f>
        <v>0</v>
      </c>
      <c r="W365" s="122">
        <f>W349^3+W350^3+W351^3+W352^3+W353^3+W354^3+W355^3+W356^3+X349^3+X350^3+X351^3+X352^3+X353^3+X354^3+X355^3+X356^3</f>
        <v>0</v>
      </c>
      <c r="X365" s="122">
        <f>W364^3+W363^3+W362^3+W361^3+W360^3+W359^3+W358^3+W357^3+X364^3+X363^3+X362^3+X361^3+X360^3+X359^3+X358^3+X357^3</f>
        <v>0</v>
      </c>
      <c r="Y365" s="122">
        <f>Y349^3+Y350^3+Y351^3+Y352^3+Y353^3+Y354^3+Y355^3+Y356^3+Z349^3+Z350^3+Z351^3+Z352^3+Z353^3+Z354^3+Z355^3+Z356^3</f>
        <v>0</v>
      </c>
      <c r="Z365" s="123">
        <f>Y364^3+Y363^3+Y362^3+Y361^3+Y360^3+Y359^3+Y358^3+Y357^3+Z364^3+Z363^3+Z362^3+Z361^3+Z360^3+Z359^3+Z358^3+Z357^3</f>
        <v>0</v>
      </c>
      <c r="AA365" s="168">
        <f>K349^3+L350^3+M351^3+N352^3+O353^3+P354^3+Q355^3+R356^3+S357^3+T358^3+U359^3+V360^3+W361^3+X362^3+Y363^3+Z364^3</f>
        <v>0</v>
      </c>
      <c r="AB365" s="169">
        <f>K357^3+L358^3+M359^3+N360^3+O361^3+P362^3+Q363^3+R364^3+S349^3+T350^3+U351^3+V352^3+W353^3+X354^3+Y355^3+Z356^3</f>
        <v>0</v>
      </c>
      <c r="AC365" s="52"/>
      <c r="AD365" s="126"/>
      <c r="AE365" s="126"/>
      <c r="AF365" s="126"/>
      <c r="AG365" s="126"/>
      <c r="AH365" s="126"/>
      <c r="AI365" s="126"/>
      <c r="AJ365" s="126"/>
      <c r="AK365" s="126"/>
      <c r="AL365" s="126"/>
      <c r="AM365" s="126"/>
      <c r="AN365" s="126"/>
      <c r="AO365" s="126"/>
      <c r="AP365" s="126"/>
      <c r="AQ365" s="126"/>
      <c r="AR365" s="126"/>
      <c r="AS365" s="126"/>
      <c r="AT365" s="32"/>
      <c r="AU365" s="115"/>
      <c r="AW365" s="109"/>
      <c r="AX365" s="58"/>
      <c r="AY365" s="121">
        <f>AY349^3+AY350^3+AY351^3+AY352^3+AY353^3+AY354^3+AY355^3+AY356^3+AZ349^3+AZ350^3+AZ351^3+AZ352^3+AZ353^3+AZ354^3+AZ355^3+AZ356^3</f>
        <v>0</v>
      </c>
      <c r="AZ365" s="122">
        <f>AY364^3+AY363^3+AY362^3+AY361^3+AY360^3+AY359^3+AY358^3+AY357^3+AZ364^3+AZ363^3+AZ362^3+AZ361^3+AZ360^3+AZ359^3+AZ358^3+AZ357^3</f>
        <v>0</v>
      </c>
      <c r="BA365" s="122">
        <f>BA349^3+BA350^3+BA351^3+BA352^3+BA353^3+BA354^3+BA355^3+BA356^3+BB349^3+BB350^3+BB351^3+BB352^3+BB353^3+BB354^3+BB355^3+BB356^3</f>
        <v>0</v>
      </c>
      <c r="BB365" s="122">
        <f>BA364^3+BA363^3+BA362^3+BA361^3+BA360^3+BA359^3+BA358^3+BA357^3+BB364^3+BB363^3+BB362^3+BB361^3+BB360^3+BB359^3+BB358^3+BB357^3</f>
        <v>0</v>
      </c>
      <c r="BC365" s="122">
        <f>BC349^3+BC350^3+BC351^3+BC352^3+BC353^3+BC354^3+BC355^3+BC356^3+BD349^3+BD350^3+BD351^3+BD352^3+BD353^3+BD354^3+BD355^3+BD356^3</f>
        <v>0</v>
      </c>
      <c r="BD365" s="122">
        <f>BC364^3+BC363^3+BC362^3+BC361^3+BC360^3+BC359^3+BC358^3+BC357^3+BD364^3+BD363^3+BD362^3+BD361^3+BD360^3+BD359^3+BD358^3+BD357^3</f>
        <v>0</v>
      </c>
      <c r="BE365" s="122">
        <f>BE349^3+BE350^3+BE351^3+BE352^3+BE353^3+BE354^3+BE355^3+BE356^3+BF349^3+BF350^3+BF351^3+BF352^3+BF353^3+BF354^3+BF355^3+BF356^3</f>
        <v>0</v>
      </c>
      <c r="BF365" s="122">
        <f>BE364^3+BE363^3+BE362^3+BE361^3+BE360^3+BE359^3+BE358^3+BE357^3+BF364^3+BF363^3+BF362^3+BF361^3+BF360^3+BF359^3+BF358^3+BF357^3</f>
        <v>0</v>
      </c>
      <c r="BG365" s="122">
        <f>BG349^3+BG350^3+BG351^3+BG352^3+BG353^3+BG354^3+BG355^3+BG356^3+BH349^3+BH350^3+BH351^3+BH352^3+BH353^3+BH354^3+BH355^3+BH356^3</f>
        <v>0</v>
      </c>
      <c r="BH365" s="122">
        <f>BG364^3+BG363^3+BG362^3+BG361^3+BG360^3+BG359^3+BG358^3+BG357^3+BH364^3+BH363^3+BH362^3+BH361^3+BH360^3+BH359^3+BH358^3+BH357^3</f>
        <v>0</v>
      </c>
      <c r="BI365" s="122">
        <f>BI349^3+BI350^3+BI351^3+BI352^3+BI353^3+BI354^3+BI355^3+BI356^3+BJ349^3+BJ350^3+BJ351^3+BJ352^3+BJ353^3+BJ354^3+BJ355^3+BJ356^3</f>
        <v>0</v>
      </c>
      <c r="BJ365" s="122">
        <f>BI364^3+BI363^3+BI362^3+BI361^3+BI360^3+BI359^3+BI358^3+BI357^3+BJ364^3+BJ363^3+BJ362^3+BJ361^3+BJ360^3+BJ359^3+BJ358^3+BJ357^3</f>
        <v>0</v>
      </c>
      <c r="BK365" s="122">
        <f>BK349^3+BK350^3+BK351^3+BK352^3+BK353^3+BK354^3+BK355^3+BK356^3+BL349^3+BL350^3+BL351^3+BL352^3+BL353^3+BL354^3+BL355^3+BL356^3</f>
        <v>0</v>
      </c>
      <c r="BL365" s="122">
        <f>BK364^3+BK363^3+BK362^3+BK361^3+BK360^3+BK359^3+BK358^3+BK357^3+BL364^3+BL363^3+BL362^3+BL361^3+BL360^3+BL359^3+BL358^3+BL357^3</f>
        <v>0</v>
      </c>
      <c r="BM365" s="122">
        <f>BM349^3+BM350^3+BM351^3+BM352^3+BM353^3+BM354^3+BM355^3+BM356^3+BN349^3+BN350^3+BN351^3+BN352^3+BN353^3+BN354^3+BN355^3+BN356^3</f>
        <v>0</v>
      </c>
      <c r="BN365" s="123">
        <f>BM364^3+BM363^3+BM362^3+BM361^3+BM360^3+BM359^3+BM358^3+BM357^3+BN364^3+BN363^3+BN362^3+BN361^3+BN360^3+BN359^3+BN358^3+BN357^3</f>
        <v>0</v>
      </c>
      <c r="BO365" s="168">
        <f>AY349^3+AZ350^3+BA351^3+BB352^3+BC353^3+BD354^3+BE355^3+BF356^3+BG357^3+BH358^3+BI359^3+BJ360^3+BK361^3+BL362^3+BM363^3+BN364^3</f>
        <v>0</v>
      </c>
      <c r="BP365" s="169">
        <f>AY357^3+AZ358^3+BA359^3+BB360^3+BC361^3+BD362^3+BE363^3+BF364^3+BG349^3+BH350^3+BI351^3+BJ352^3+BK353^3+BL354^3+BM355^3+BN356^3</f>
        <v>0</v>
      </c>
      <c r="BQ365" s="52"/>
      <c r="BR365" s="126"/>
      <c r="BS365" s="126"/>
      <c r="BT365" s="126"/>
      <c r="BU365" s="126"/>
      <c r="BV365" s="126"/>
      <c r="BW365" s="126"/>
      <c r="BX365" s="126"/>
      <c r="BY365" s="126"/>
      <c r="BZ365" s="126"/>
      <c r="CA365" s="126"/>
      <c r="CB365" s="126"/>
      <c r="CC365" s="126"/>
      <c r="CD365" s="126"/>
      <c r="CE365" s="126"/>
      <c r="CF365" s="126"/>
      <c r="CG365" s="126"/>
      <c r="CH365" s="32"/>
      <c r="CI365" s="115"/>
      <c r="CK365" s="109"/>
      <c r="CL365" s="58"/>
      <c r="CM365" s="121">
        <f>CM349^3+CM350^3+CM351^3+CM352^3+CM353^3+CM354^3+CM355^3+CM356^3+CN349^3+CN350^3+CN351^3+CN352^3+CN353^3+CN354^3+CN355^3+CN356^3</f>
        <v>0</v>
      </c>
      <c r="CN365" s="122">
        <f>CM364^3+CM363^3+CM362^3+CM361^3+CM360^3+CM359^3+CM358^3+CM357^3+CN364^3+CN363^3+CN362^3+CN361^3+CN360^3+CN359^3+CN358^3+CN357^3</f>
        <v>0</v>
      </c>
      <c r="CO365" s="122">
        <f>CO349^3+CO350^3+CO351^3+CO352^3+CO353^3+CO354^3+CO355^3+CO356^3+CP349^3+CP350^3+CP351^3+CP352^3+CP353^3+CP354^3+CP355^3+CP356^3</f>
        <v>0</v>
      </c>
      <c r="CP365" s="122">
        <f>CO364^3+CO363^3+CO362^3+CO361^3+CO360^3+CO359^3+CO358^3+CO357^3+CP364^3+CP363^3+CP362^3+CP361^3+CP360^3+CP359^3+CP358^3+CP357^3</f>
        <v>0</v>
      </c>
      <c r="CQ365" s="122">
        <f>CQ349^3+CQ350^3+CQ351^3+CQ352^3+CQ353^3+CQ354^3+CQ355^3+CQ356^3+CR349^3+CR350^3+CR351^3+CR352^3+CR353^3+CR354^3+CR355^3+CR356^3</f>
        <v>0</v>
      </c>
      <c r="CR365" s="122">
        <f>CQ364^3+CQ363^3+CQ362^3+CQ361^3+CQ360^3+CQ359^3+CQ358^3+CQ357^3+CR364^3+CR363^3+CR362^3+CR361^3+CR360^3+CR359^3+CR358^3+CR357^3</f>
        <v>0</v>
      </c>
      <c r="CS365" s="122">
        <f>CS349^3+CS350^3+CS351^3+CS352^3+CS353^3+CS354^3+CS355^3+CS356^3+CT349^3+CT350^3+CT351^3+CT352^3+CT353^3+CT354^3+CT355^3+CT356^3</f>
        <v>0</v>
      </c>
      <c r="CT365" s="122">
        <f>CS364^3+CS363^3+CS362^3+CS361^3+CS360^3+CS359^3+CS358^3+CS357^3+CT364^3+CT363^3+CT362^3+CT361^3+CT360^3+CT359^3+CT358^3+CT357^3</f>
        <v>0</v>
      </c>
      <c r="CU365" s="122">
        <f>CU349^3+CU350^3+CU351^3+CU352^3+CU353^3+CU354^3+CU355^3+CU356^3+CV349^3+CV350^3+CV351^3+CV352^3+CV353^3+CV354^3+CV355^3+CV356^3</f>
        <v>0</v>
      </c>
      <c r="CV365" s="122">
        <f>CU364^3+CU363^3+CU362^3+CU361^3+CU360^3+CU359^3+CU358^3+CU357^3+CV364^3+CV363^3+CV362^3+CV361^3+CV360^3+CV359^3+CV358^3+CV357^3</f>
        <v>0</v>
      </c>
      <c r="CW365" s="122">
        <f>CW349^3+CW350^3+CW351^3+CW352^3+CW353^3+CW354^3+CW355^3+CW356^3+CX349^3+CX350^3+CX351^3+CX352^3+CX353^3+CX354^3+CX355^3+CX356^3</f>
        <v>0</v>
      </c>
      <c r="CX365" s="122">
        <f>CW364^3+CW363^3+CW362^3+CW361^3+CW360^3+CW359^3+CW358^3+CW357^3+CX364^3+CX363^3+CX362^3+CX361^3+CX360^3+CX359^3+CX358^3+CX357^3</f>
        <v>0</v>
      </c>
      <c r="CY365" s="122">
        <f>CY349^3+CY350^3+CY351^3+CY352^3+CY353^3+CY354^3+CY355^3+CY356^3+CZ349^3+CZ350^3+CZ351^3+CZ352^3+CZ353^3+CZ354^3+CZ355^3+CZ356^3</f>
        <v>0</v>
      </c>
      <c r="CZ365" s="122">
        <f>CY364^3+CY363^3+CY362^3+CY361^3+CY360^3+CY359^3+CY358^3+CY357^3+CZ364^3+CZ363^3+CZ362^3+CZ361^3+CZ360^3+CZ359^3+CZ358^3+CZ357^3</f>
        <v>0</v>
      </c>
      <c r="DA365" s="122">
        <f>DA349^3+DA350^3+DA351^3+DA352^3+DA353^3+DA354^3+DA355^3+DA356^3+DB349^3+DB350^3+DB351^3+DB352^3+DB353^3+DB354^3+DB355^3+DB356^3</f>
        <v>0</v>
      </c>
      <c r="DB365" s="123">
        <f>DA364^3+DA363^3+DA362^3+DA361^3+DA360^3+DA359^3+DA358^3+DA357^3+DB364^3+DB363^3+DB362^3+DB361^3+DB360^3+DB359^3+DB358^3+DB357^3</f>
        <v>0</v>
      </c>
      <c r="DC365" s="168">
        <f>CM349^3+CN350^3+CO351^3+CP352^3+CQ353^3+CR354^3+CS355^3+CT356^3+CU357^3+CV358^3+CW359^3+CX360^3+CY361^3+CZ362^3+DA363^3+DB364^3</f>
        <v>0</v>
      </c>
      <c r="DD365" s="169">
        <f>CM357^3+CN358^3+CO359^3+CP360^3+CQ361^3+CR362^3+CS363^3+CT364^3+CU349^3+CV350^3+CW351^3+CX352^3+CY353^3+CZ354^3+DA355^3+DB356^3</f>
        <v>0</v>
      </c>
      <c r="DE365" s="52"/>
      <c r="DF365" s="126"/>
      <c r="DG365" s="126"/>
      <c r="DH365" s="126"/>
      <c r="DI365" s="126"/>
      <c r="DJ365" s="126"/>
      <c r="DK365" s="126"/>
      <c r="DL365" s="126"/>
      <c r="DM365" s="126"/>
      <c r="DN365" s="126"/>
      <c r="DO365" s="126"/>
      <c r="DP365" s="126"/>
      <c r="DQ365" s="126"/>
      <c r="DR365" s="126"/>
      <c r="DS365" s="126"/>
      <c r="DT365" s="126"/>
      <c r="DU365" s="126"/>
      <c r="DV365" s="32"/>
      <c r="DW365" s="115"/>
      <c r="DY365" s="109"/>
      <c r="DZ365" s="58"/>
      <c r="EA365" s="121">
        <f>EA349^3+EA350^3+EA351^3+EA352^3+EA353^3+EA354^3+EA355^3+EA356^3+EB349^3+EB350^3+EB351^3+EB352^3+EB353^3+EB354^3+EB355^3+EB356^3</f>
        <v>0</v>
      </c>
      <c r="EB365" s="122">
        <f>EA364^3+EA363^3+EA362^3+EA361^3+EA360^3+EA359^3+EA358^3+EA357^3+EB364^3+EB363^3+EB362^3+EB361^3+EB360^3+EB359^3+EB358^3+EB357^3</f>
        <v>0</v>
      </c>
      <c r="EC365" s="122">
        <f>EC349^3+EC350^3+EC351^3+EC352^3+EC353^3+EC354^3+EC355^3+EC356^3+ED349^3+ED350^3+ED351^3+ED352^3+ED353^3+ED354^3+ED355^3+ED356^3</f>
        <v>0</v>
      </c>
      <c r="ED365" s="122">
        <f>EC364^3+EC363^3+EC362^3+EC361^3+EC360^3+EC359^3+EC358^3+EC357^3+ED364^3+ED363^3+ED362^3+ED361^3+ED360^3+ED359^3+ED358^3+ED357^3</f>
        <v>0</v>
      </c>
      <c r="EE365" s="122">
        <f>EE349^3+EE350^3+EE351^3+EE352^3+EE353^3+EE354^3+EE355^3+EE356^3+EF349^3+EF350^3+EF351^3+EF352^3+EF353^3+EF354^3+EF355^3+EF356^3</f>
        <v>0</v>
      </c>
      <c r="EF365" s="122">
        <f>EE364^3+EE363^3+EE362^3+EE361^3+EE360^3+EE359^3+EE358^3+EE357^3+EF364^3+EF363^3+EF362^3+EF361^3+EF360^3+EF359^3+EF358^3+EF357^3</f>
        <v>0</v>
      </c>
      <c r="EG365" s="122">
        <f>EG349^3+EG350^3+EG351^3+EG352^3+EG353^3+EG354^3+EG355^3+EG356^3+EH349^3+EH350^3+EH351^3+EH352^3+EH353^3+EH354^3+EH355^3+EH356^3</f>
        <v>0</v>
      </c>
      <c r="EH365" s="122">
        <f>EG364^3+EG363^3+EG362^3+EG361^3+EG360^3+EG359^3+EG358^3+EG357^3+EH364^3+EH363^3+EH362^3+EH361^3+EH360^3+EH359^3+EH358^3+EH357^3</f>
        <v>0</v>
      </c>
      <c r="EI365" s="122">
        <f>EI349^3+EI350^3+EI351^3+EI352^3+EI353^3+EI354^3+EI355^3+EI356^3+EJ349^3+EJ350^3+EJ351^3+EJ352^3+EJ353^3+EJ354^3+EJ355^3+EJ356^3</f>
        <v>0</v>
      </c>
      <c r="EJ365" s="122">
        <f>EI364^3+EI363^3+EI362^3+EI361^3+EI360^3+EI359^3+EI358^3+EI357^3+EJ364^3+EJ363^3+EJ362^3+EJ361^3+EJ360^3+EJ359^3+EJ358^3+EJ357^3</f>
        <v>0</v>
      </c>
      <c r="EK365" s="122">
        <f>EK349^3+EK350^3+EK351^3+EK352^3+EK353^3+EK354^3+EK355^3+EK356^3+EL349^3+EL350^3+EL351^3+EL352^3+EL353^3+EL354^3+EL355^3+EL356^3</f>
        <v>0</v>
      </c>
      <c r="EL365" s="122">
        <f>EK364^3+EK363^3+EK362^3+EK361^3+EK360^3+EK359^3+EK358^3+EK357^3+EL364^3+EL363^3+EL362^3+EL361^3+EL360^3+EL359^3+EL358^3+EL357^3</f>
        <v>0</v>
      </c>
      <c r="EM365" s="122">
        <f>EM349^3+EM350^3+EM351^3+EM352^3+EM353^3+EM354^3+EM355^3+EM356^3+EN349^3+EN350^3+EN351^3+EN352^3+EN353^3+EN354^3+EN355^3+EN356^3</f>
        <v>0</v>
      </c>
      <c r="EN365" s="122">
        <f>EM364^3+EM363^3+EM362^3+EM361^3+EM360^3+EM359^3+EM358^3+EM357^3+EN364^3+EN363^3+EN362^3+EN361^3+EN360^3+EN359^3+EN358^3+EN357^3</f>
        <v>0</v>
      </c>
      <c r="EO365" s="122">
        <f>EO349^3+EO350^3+EO351^3+EO352^3+EO353^3+EO354^3+EO355^3+EO356^3+EP349^3+EP350^3+EP351^3+EP352^3+EP353^3+EP354^3+EP355^3+EP356^3</f>
        <v>0</v>
      </c>
      <c r="EP365" s="123">
        <f>EO364^3+EO363^3+EO362^3+EO361^3+EO360^3+EO359^3+EO358^3+EO357^3+EP364^3+EP363^3+EP362^3+EP361^3+EP360^3+EP359^3+EP358^3+EP357^3</f>
        <v>0</v>
      </c>
      <c r="EQ365" s="168">
        <f>EA349^3+EB350^3+EC351^3+ED352^3+EE353^3+EF354^3+EG355^3+EH356^3+EI357^3+EJ358^3+EK359^3+EL360^3+EM361^3+EN362^3+EO363^3+EP364^3</f>
        <v>0</v>
      </c>
      <c r="ER365" s="169">
        <f>EA357^3+EB358^3+EC359^3+ED360^3+EE361^3+EF362^3+EG363^3+EH364^3+EI349^3+EJ350^3+EK351^3+EL352^3+EM353^3+EN354^3+EO355^3+EP356^3</f>
        <v>0</v>
      </c>
      <c r="ES365" s="52"/>
      <c r="ET365" s="126"/>
      <c r="EU365" s="126"/>
      <c r="EV365" s="126"/>
      <c r="EW365" s="126"/>
      <c r="EX365" s="126"/>
      <c r="EY365" s="126"/>
      <c r="EZ365" s="126"/>
      <c r="FA365" s="126"/>
      <c r="FB365" s="126"/>
      <c r="FC365" s="126"/>
      <c r="FD365" s="126"/>
      <c r="FE365" s="126"/>
      <c r="FF365" s="126"/>
      <c r="FG365" s="126"/>
      <c r="FH365" s="126"/>
      <c r="FI365" s="126"/>
      <c r="FJ365" s="32"/>
      <c r="FK365" s="115"/>
    </row>
    <row r="366" spans="9:167" ht="13.5" thickBot="1" x14ac:dyDescent="0.25">
      <c r="I366" s="109"/>
      <c r="J366" s="58"/>
      <c r="K366" s="127">
        <f>K349^3+L349^3+M349^3+N349^3+K350^3+L350^3+M350^3+N350^3+K351^3+L351^3+M351^3+N351^3+K352^3+L352^3+M352^3+N352^3</f>
        <v>0</v>
      </c>
      <c r="L366" s="128">
        <f>K353^3+L353^3+M353^3+N353^3+K354^3+L354^3+M354^3+N354^3+K355^3+L355^3+M355^3+N355^3+K356^3+L356^3+M356^3+N356^3</f>
        <v>0</v>
      </c>
      <c r="M366" s="128">
        <f>K357^3+L357^3+M357^3+N357^3+K358^3+L358^3+M358^3+N358^3+K359^3+L359^3+M359^3+N359^3+K360^3+L360^3+M360^3+N360^3</f>
        <v>0</v>
      </c>
      <c r="N366" s="128">
        <f>K361^3+L361^3+M361^3+N361^3+K362^3+L362^3+M362^3+N362^3+K363^3+L363^3+M363^3+N363^3+K364^3+L364^3+M364^3+N364^3</f>
        <v>0</v>
      </c>
      <c r="O366" s="128">
        <f>O349^3+P349^3+Q349^3+R349^3+O350^3+P350^3+Q350^3+R350^3+O351^3+P351^3+Q351^3+R351^3+O352^3+P352^3+Q352^3+R352^3</f>
        <v>0</v>
      </c>
      <c r="P366" s="128">
        <f>O353^3+P353^3+Q353^3+R353^3+O354^3+P354^3+Q354^3+R354^3+O355^3+P355^3+Q355^3+R355^3+O356^3+P356^3+Q356^3+R356^3</f>
        <v>0</v>
      </c>
      <c r="Q366" s="128">
        <f>O357^3+P357^3+Q357^3+R357^3+O358^3+P358^3+Q358^3+R358^3+O359^3+P359^3+Q359^3+R359^3+O360^3+P360^3+Q360^3+R360^3</f>
        <v>0</v>
      </c>
      <c r="R366" s="128">
        <f>O361^3+P361^3+Q361^3+R361^3+O362^3+P362^3+Q362^3+R362^3+O363^3+P363^3+Q363^3+R363^3+O364^3+P364^3+Q364^3+R364^3</f>
        <v>0</v>
      </c>
      <c r="S366" s="128">
        <f>S349^3+T349^3+U349^3+V349^3+S350^3+T350^3+U350^3+V350^3+S351^3+T351^3+U351^3+V351^3+S352^3+T352^3+U352^3+V352^3</f>
        <v>0</v>
      </c>
      <c r="T366" s="128">
        <f>S353^3+T353^3+U353^3+V353^3+S354^3+T354^3+U354^3+V354^3+S355^3+T355^3+U355^3+V355^3+S356^3+T356^3+U356^3+V356^3</f>
        <v>0</v>
      </c>
      <c r="U366" s="128">
        <f>S357^3+T357^3+U357^3+V357^3+S358^3+T358^3+U358^3+V358^3+S359^3+T359^3+U359^3+V359^3+S360^3+T360^3+U360^3+V360^3</f>
        <v>0</v>
      </c>
      <c r="V366" s="128">
        <f>S361^3+T361^3+U361^3+V361^3+S362^3+T362^3+U362^3+V362^3+S363^3+T363^3+U363^3+V363^3+S364^3+T364^3+U364^3+V364^3</f>
        <v>0</v>
      </c>
      <c r="W366" s="128">
        <f>W349^3+X349^3+Y349^3+Z349^3+W350^3+X350^3+Y350^3+Z350^3+W351^3+X351^3+Y351^3+Z351^3+W352^3+X352^3+Y352^3+Z352^3</f>
        <v>0</v>
      </c>
      <c r="X366" s="128">
        <f>W353^3+X353^3+Y353^3+Z353^3+W354^3+X354^3+Y354^3+Z354^3+W355^3+X355^3+Y355^3+Z355^3+W356^3+X356^3+Y356^3+Z356^3</f>
        <v>0</v>
      </c>
      <c r="Y366" s="128">
        <f>W357^3+X357^3+Y357^3+Z357^3+W358^3+X358^3+Y358^3+Z358^3+W359^3+X359^3+Y359^3+Z359^3+W360^3+X360^3+Y360^3+Z360^3</f>
        <v>0</v>
      </c>
      <c r="Z366" s="128">
        <f>W361^3+X361^3+Y361^3+Z361^3+W362^3+X362^3+Y362^3+Z362^3+W363^3+X363^3+Y363^3+Z363^3+W364^3+X364^3+Y364^3+Z364^3</f>
        <v>0</v>
      </c>
      <c r="AA366" s="128">
        <f>K364^3+L363^3+M362^3+N361^3+O360^3+P359^3+Q358^3+R357^3+S356^3+T355^3+U354^3+V353^3+W352^3+X351^3+Y350^3+Z349^3</f>
        <v>0</v>
      </c>
      <c r="AB366" s="170">
        <f>K356^3+L355^3+M354^3+N353^3+O352^3+P351^3+Q350^3+R349^3+S364^3+T363^3+U362^3+V361^3+W360^3+X359^3+Y358^3+Z357^3</f>
        <v>0</v>
      </c>
      <c r="AC366" s="32"/>
      <c r="AD366" s="131"/>
      <c r="AE366" s="131"/>
      <c r="AF366" s="131"/>
      <c r="AG366" s="131"/>
      <c r="AH366" s="131"/>
      <c r="AI366" s="131"/>
      <c r="AJ366" s="131"/>
      <c r="AK366" s="131"/>
      <c r="AL366" s="131"/>
      <c r="AM366" s="131"/>
      <c r="AN366" s="131"/>
      <c r="AO366" s="131"/>
      <c r="AP366" s="131"/>
      <c r="AQ366" s="131"/>
      <c r="AR366" s="131"/>
      <c r="AS366" s="131"/>
      <c r="AT366" s="32"/>
      <c r="AU366" s="115"/>
      <c r="AW366" s="109"/>
      <c r="AX366" s="58"/>
      <c r="AY366" s="127">
        <f>AY349^3+AZ349^3+BA349^3+BB349^3+AY350^3+AZ350^3+BA350^3+BB350^3+AY351^3+AZ351^3+BA351^3+BB351^3+AY352^3+AZ352^3+BA352^3+BB352^3</f>
        <v>0</v>
      </c>
      <c r="AZ366" s="128">
        <f>AY353^3+AZ353^3+BA353^3+BB353^3+AY354^3+AZ354^3+BA354^3+BB354^3+AY355^3+AZ355^3+BA355^3+BB355^3+AY356^3+AZ356^3+BA356^3+BB356^3</f>
        <v>0</v>
      </c>
      <c r="BA366" s="128">
        <f>AY357^3+AZ357^3+BA357^3+BB357^3+AY358^3+AZ358^3+BA358^3+BB358^3+AY359^3+AZ359^3+BA359^3+BB359^3+AY360^3+AZ360^3+BA360^3+BB360^3</f>
        <v>0</v>
      </c>
      <c r="BB366" s="128">
        <f>AY361^3+AZ361^3+BA361^3+BB361^3+AY362^3+AZ362^3+BA362^3+BB362^3+AY363^3+AZ363^3+BA363^3+BB363^3+AY364^3+AZ364^3+BA364^3+BB364^3</f>
        <v>0</v>
      </c>
      <c r="BC366" s="128">
        <f>BC349^3+BD349^3+BE349^3+BF349^3+BC350^3+BD350^3+BE350^3+BF350^3+BC351^3+BD351^3+BE351^3+BF351^3+BC352^3+BD352^3+BE352^3+BF352^3</f>
        <v>0</v>
      </c>
      <c r="BD366" s="128">
        <f>BC353^3+BD353^3+BE353^3+BF353^3+BC354^3+BD354^3+BE354^3+BF354^3+BC355^3+BD355^3+BE355^3+BF355^3+BC356^3+BD356^3+BE356^3+BF356^3</f>
        <v>0</v>
      </c>
      <c r="BE366" s="128">
        <f>BC357^3+BD357^3+BE357^3+BF357^3+BC358^3+BD358^3+BE358^3+BF358^3+BC359^3+BD359^3+BE359^3+BF359^3+BC360^3+BD360^3+BE360^3+BF360^3</f>
        <v>0</v>
      </c>
      <c r="BF366" s="128">
        <f>BC361^3+BD361^3+BE361^3+BF361^3+BC362^3+BD362^3+BE362^3+BF362^3+BC363^3+BD363^3+BE363^3+BF363^3+BC364^3+BD364^3+BE364^3+BF364^3</f>
        <v>0</v>
      </c>
      <c r="BG366" s="128">
        <f>BG349^3+BH349^3+BI349^3+BJ349^3+BG350^3+BH350^3+BI350^3+BJ350^3+BG351^3+BH351^3+BI351^3+BJ351^3+BG352^3+BH352^3+BI352^3+BJ352^3</f>
        <v>0</v>
      </c>
      <c r="BH366" s="128">
        <f>BG353^3+BH353^3+BI353^3+BJ353^3+BG354^3+BH354^3+BI354^3+BJ354^3+BG355^3+BH355^3+BI355^3+BJ355^3+BG356^3+BH356^3+BI356^3+BJ356^3</f>
        <v>0</v>
      </c>
      <c r="BI366" s="128">
        <f>BG357^3+BH357^3+BI357^3+BJ357^3+BG358^3+BH358^3+BI358^3+BJ358^3+BG359^3+BH359^3+BI359^3+BJ359^3+BG360^3+BH360^3+BI360^3+BJ360^3</f>
        <v>0</v>
      </c>
      <c r="BJ366" s="128">
        <f>BG361^3+BH361^3+BI361^3+BJ361^3+BG362^3+BH362^3+BI362^3+BJ362^3+BG363^3+BH363^3+BI363^3+BJ363^3+BG364^3+BH364^3+BI364^3+BJ364^3</f>
        <v>0</v>
      </c>
      <c r="BK366" s="128">
        <f>BK349^3+BL349^3+BM349^3+BN349^3+BK350^3+BL350^3+BM350^3+BN350^3+BK351^3+BL351^3+BM351^3+BN351^3+BK352^3+BL352^3+BM352^3+BN352^3</f>
        <v>0</v>
      </c>
      <c r="BL366" s="128">
        <f>BK353^3+BL353^3+BM353^3+BN353^3+BK354^3+BL354^3+BM354^3+BN354^3+BK355^3+BL355^3+BM355^3+BN355^3+BK356^3+BL356^3+BM356^3+BN356^3</f>
        <v>0</v>
      </c>
      <c r="BM366" s="128">
        <f>BK357^3+BL357^3+BM357^3+BN357^3+BK358^3+BL358^3+BM358^3+BN358^3+BK359^3+BL359^3+BM359^3+BN359^3+BK360^3+BL360^3+BM360^3+BN360^3</f>
        <v>0</v>
      </c>
      <c r="BN366" s="128">
        <f>BK361^3+BL361^3+BM361^3+BN361^3+BK362^3+BL362^3+BM362^3+BN362^3+BK363^3+BL363^3+BM363^3+BN363^3+BK364^3+BL364^3+BM364^3+BN364^3</f>
        <v>0</v>
      </c>
      <c r="BO366" s="128">
        <f>AY364^3+AZ363^3+BA362^3+BB361^3+BC360^3+BD359^3+BE358^3+BF357^3+BG356^3+BH355^3+BI354^3+BJ353^3+BK352^3+BL351^3+BM350^3+BN349^3</f>
        <v>0</v>
      </c>
      <c r="BP366" s="170">
        <f>AY356^3+AZ355^3+BA354^3+BB353^3+BC352^3+BD351^3+BE350^3+BF349^3+BG364^3+BH363^3+BI362^3+BJ361^3+BK360^3+BL359^3+BM358^3+BN357^3</f>
        <v>0</v>
      </c>
      <c r="BQ366" s="32"/>
      <c r="BR366" s="131"/>
      <c r="BS366" s="131"/>
      <c r="BT366" s="131"/>
      <c r="BU366" s="131"/>
      <c r="BV366" s="131"/>
      <c r="BW366" s="131"/>
      <c r="BX366" s="131"/>
      <c r="BY366" s="131"/>
      <c r="BZ366" s="131"/>
      <c r="CA366" s="131"/>
      <c r="CB366" s="131"/>
      <c r="CC366" s="131"/>
      <c r="CD366" s="131"/>
      <c r="CE366" s="131"/>
      <c r="CF366" s="131"/>
      <c r="CG366" s="131"/>
      <c r="CH366" s="32"/>
      <c r="CI366" s="115"/>
      <c r="CK366" s="109"/>
      <c r="CL366" s="58"/>
      <c r="CM366" s="127">
        <f>CM349^3+CN349^3+CO349^3+CP349^3+CM350^3+CN350^3+CO350^3+CP350^3+CM351^3+CN351^3+CO351^3+CP351^3+CM352^3+CN352^3+CO352^3+CP352^3</f>
        <v>0</v>
      </c>
      <c r="CN366" s="128">
        <f>CM353^3+CN353^3+CO353^3+CP353^3+CM354^3+CN354^3+CO354^3+CP354^3+CM355^3+CN355^3+CO355^3+CP355^3+CM356^3+CN356^3+CO356^3+CP356^3</f>
        <v>0</v>
      </c>
      <c r="CO366" s="128">
        <f>CM357^3+CN357^3+CO357^3+CP357^3+CM358^3+CN358^3+CO358^3+CP358^3+CM359^3+CN359^3+CO359^3+CP359^3+CM360^3+CN360^3+CO360^3+CP360^3</f>
        <v>0</v>
      </c>
      <c r="CP366" s="128">
        <f>CM361^3+CN361^3+CO361^3+CP361^3+CM362^3+CN362^3+CO362^3+CP362^3+CM363^3+CN363^3+CO363^3+CP363^3+CM364^3+CN364^3+CO364^3+CP364^3</f>
        <v>0</v>
      </c>
      <c r="CQ366" s="128">
        <f>CQ349^3+CR349^3+CS349^3+CT349^3+CQ350^3+CR350^3+CS350^3+CT350^3+CQ351^3+CR351^3+CS351^3+CT351^3+CQ352^3+CR352^3+CS352^3+CT352^3</f>
        <v>0</v>
      </c>
      <c r="CR366" s="128">
        <f>CQ353^3+CR353^3+CS353^3+CT353^3+CQ354^3+CR354^3+CS354^3+CT354^3+CQ355^3+CR355^3+CS355^3+CT355^3+CQ356^3+CR356^3+CS356^3+CT356^3</f>
        <v>0</v>
      </c>
      <c r="CS366" s="128">
        <f>CQ357^3+CR357^3+CS357^3+CT357^3+CQ358^3+CR358^3+CS358^3+CT358^3+CQ359^3+CR359^3+CS359^3+CT359^3+CQ360^3+CR360^3+CS360^3+CT360^3</f>
        <v>0</v>
      </c>
      <c r="CT366" s="128">
        <f>CQ361^3+CR361^3+CS361^3+CT361^3+CQ362^3+CR362^3+CS362^3+CT362^3+CQ363^3+CR363^3+CS363^3+CT363^3+CQ364^3+CR364^3+CS364^3+CT364^3</f>
        <v>0</v>
      </c>
      <c r="CU366" s="128">
        <f>CU349^3+CV349^3+CW349^3+CX349^3+CU350^3+CV350^3+CW350^3+CX350^3+CU351^3+CV351^3+CW351^3+CX351^3+CU352^3+CV352^3+CW352^3+CX352^3</f>
        <v>0</v>
      </c>
      <c r="CV366" s="128">
        <f>CU353^3+CV353^3+CW353^3+CX353^3+CU354^3+CV354^3+CW354^3+CX354^3+CU355^3+CV355^3+CW355^3+CX355^3+CU356^3+CV356^3+CW356^3+CX356^3</f>
        <v>0</v>
      </c>
      <c r="CW366" s="128">
        <f>CU357^3+CV357^3+CW357^3+CX357^3+CU358^3+CV358^3+CW358^3+CX358^3+CU359^3+CV359^3+CW359^3+CX359^3+CU360^3+CV360^3+CW360^3+CX360^3</f>
        <v>0</v>
      </c>
      <c r="CX366" s="128">
        <f>CU361^3+CV361^3+CW361^3+CX361^3+CU362^3+CV362^3+CW362^3+CX362^3+CU363^3+CV363^3+CW363^3+CX363^3+CU364^3+CV364^3+CW364^3+CX364^3</f>
        <v>0</v>
      </c>
      <c r="CY366" s="128">
        <f>CY349^3+CZ349^3+DA349^3+DB349^3+CY350^3+CZ350^3+DA350^3+DB350^3+CY351^3+CZ351^3+DA351^3+DB351^3+CY352^3+CZ352^3+DA352^3+DB352^3</f>
        <v>0</v>
      </c>
      <c r="CZ366" s="128">
        <f>CY353^3+CZ353^3+DA353^3+DB353^3+CY354^3+CZ354^3+DA354^3+DB354^3+CY355^3+CZ355^3+DA355^3+DB355^3+CY356^3+CZ356^3+DA356^3+DB356^3</f>
        <v>0</v>
      </c>
      <c r="DA366" s="128">
        <f>CY357^3+CZ357^3+DA357^3+DB357^3+CY358^3+CZ358^3+DA358^3+DB358^3+CY359^3+CZ359^3+DA359^3+DB359^3+CY360^3+CZ360^3+DA360^3+DB360^3</f>
        <v>0</v>
      </c>
      <c r="DB366" s="128">
        <f>CY361^3+CZ361^3+DA361^3+DB361^3+CY362^3+CZ362^3+DA362^3+DB362^3+CY363^3+CZ363^3+DA363^3+DB363^3+CY364^3+CZ364^3+DA364^3+DB364^3</f>
        <v>0</v>
      </c>
      <c r="DC366" s="128">
        <f>CM364^3+CN363^3+CO362^3+CP361^3+CQ360^3+CR359^3+CS358^3+CT357^3+CU356^3+CV355^3+CW354^3+CX353^3+CY352^3+CZ351^3+DA350^3+DB349^3</f>
        <v>0</v>
      </c>
      <c r="DD366" s="170">
        <f>CM356^3+CN355^3+CO354^3+CP353^3+CQ352^3+CR351^3+CS350^3+CT349^3+CU364^3+CV363^3+CW362^3+CX361^3+CY360^3+CZ359^3+DA358^3+DB357^3</f>
        <v>0</v>
      </c>
      <c r="DE366" s="32"/>
      <c r="DF366" s="131"/>
      <c r="DG366" s="131"/>
      <c r="DH366" s="131"/>
      <c r="DI366" s="131"/>
      <c r="DJ366" s="131"/>
      <c r="DK366" s="131"/>
      <c r="DL366" s="131"/>
      <c r="DM366" s="131"/>
      <c r="DN366" s="131"/>
      <c r="DO366" s="131"/>
      <c r="DP366" s="131"/>
      <c r="DQ366" s="131"/>
      <c r="DR366" s="131"/>
      <c r="DS366" s="131"/>
      <c r="DT366" s="131"/>
      <c r="DU366" s="131"/>
      <c r="DV366" s="32"/>
      <c r="DW366" s="115"/>
      <c r="DY366" s="109"/>
      <c r="DZ366" s="58"/>
      <c r="EA366" s="127">
        <f>EA349^3+EB349^3+EC349^3+ED349^3+EA350^3+EB350^3+EC350^3+ED350^3+EA351^3+EB351^3+EC351^3+ED351^3+EA352^3+EB352^3+EC352^3+ED352^3</f>
        <v>0</v>
      </c>
      <c r="EB366" s="128">
        <f>EA353^3+EB353^3+EC353^3+ED353^3+EA354^3+EB354^3+EC354^3+ED354^3+EA355^3+EB355^3+EC355^3+ED355^3+EA356^3+EB356^3+EC356^3+ED356^3</f>
        <v>0</v>
      </c>
      <c r="EC366" s="128">
        <f>EA357^3+EB357^3+EC357^3+ED357^3+EA358^3+EB358^3+EC358^3+ED358^3+EA359^3+EB359^3+EC359^3+ED359^3+EA360^3+EB360^3+EC360^3+ED360^3</f>
        <v>0</v>
      </c>
      <c r="ED366" s="128">
        <f>EA361^3+EB361^3+EC361^3+ED361^3+EA362^3+EB362^3+EC362^3+ED362^3+EA363^3+EB363^3+EC363^3+ED363^3+EA364^3+EB364^3+EC364^3+ED364^3</f>
        <v>0</v>
      </c>
      <c r="EE366" s="128">
        <f>EE349^3+EF349^3+EG349^3+EH349^3+EE350^3+EF350^3+EG350^3+EH350^3+EE351^3+EF351^3+EG351^3+EH351^3+EE352^3+EF352^3+EG352^3+EH352^3</f>
        <v>0</v>
      </c>
      <c r="EF366" s="128">
        <f>EE353^3+EF353^3+EG353^3+EH353^3+EE354^3+EF354^3+EG354^3+EH354^3+EE355^3+EF355^3+EG355^3+EH355^3+EE356^3+EF356^3+EG356^3+EH356^3</f>
        <v>0</v>
      </c>
      <c r="EG366" s="128">
        <f>EE357^3+EF357^3+EG357^3+EH357^3+EE358^3+EF358^3+EG358^3+EH358^3+EE359^3+EF359^3+EG359^3+EH359^3+EE360^3+EF360^3+EG360^3+EH360^3</f>
        <v>0</v>
      </c>
      <c r="EH366" s="128">
        <f>EE361^3+EF361^3+EG361^3+EH361^3+EE362^3+EF362^3+EG362^3+EH362^3+EE363^3+EF363^3+EG363^3+EH363^3+EE364^3+EF364^3+EG364^3+EH364^3</f>
        <v>0</v>
      </c>
      <c r="EI366" s="128">
        <f>EI349^3+EJ349^3+EK349^3+EL349^3+EI350^3+EJ350^3+EK350^3+EL350^3+EI351^3+EJ351^3+EK351^3+EL351^3+EI352^3+EJ352^3+EK352^3+EL352^3</f>
        <v>0</v>
      </c>
      <c r="EJ366" s="128">
        <f>EI353^3+EJ353^3+EK353^3+EL353^3+EI354^3+EJ354^3+EK354^3+EL354^3+EI355^3+EJ355^3+EK355^3+EL355^3+EI356^3+EJ356^3+EK356^3+EL356^3</f>
        <v>0</v>
      </c>
      <c r="EK366" s="128">
        <f>EI357^3+EJ357^3+EK357^3+EL357^3+EI358^3+EJ358^3+EK358^3+EL358^3+EI359^3+EJ359^3+EK359^3+EL359^3+EI360^3+EJ360^3+EK360^3+EL360^3</f>
        <v>0</v>
      </c>
      <c r="EL366" s="128">
        <f>EI361^3+EJ361^3+EK361^3+EL361^3+EI362^3+EJ362^3+EK362^3+EL362^3+EI363^3+EJ363^3+EK363^3+EL363^3+EI364^3+EJ364^3+EK364^3+EL364^3</f>
        <v>0</v>
      </c>
      <c r="EM366" s="128">
        <f>EM349^3+EN349^3+EO349^3+EP349^3+EM350^3+EN350^3+EO350^3+EP350^3+EM351^3+EN351^3+EO351^3+EP351^3+EM352^3+EN352^3+EO352^3+EP352^3</f>
        <v>0</v>
      </c>
      <c r="EN366" s="128">
        <f>EM353^3+EN353^3+EO353^3+EP353^3+EM354^3+EN354^3+EO354^3+EP354^3+EM355^3+EN355^3+EO355^3+EP355^3+EM356^3+EN356^3+EO356^3+EP356^3</f>
        <v>0</v>
      </c>
      <c r="EO366" s="128">
        <f>EM357^3+EN357^3+EO357^3+EP357^3+EM358^3+EN358^3+EO358^3+EP358^3+EM359^3+EN359^3+EO359^3+EP359^3+EM360^3+EN360^3+EO360^3+EP360^3</f>
        <v>0</v>
      </c>
      <c r="EP366" s="128">
        <f>EM361^3+EN361^3+EO361^3+EP361^3+EM362^3+EN362^3+EO362^3+EP362^3+EM363^3+EN363^3+EO363^3+EP363^3+EM364^3+EN364^3+EO364^3+EP364^3</f>
        <v>0</v>
      </c>
      <c r="EQ366" s="128">
        <f>EA364^3+EB363^3+EC362^3+ED361^3+EE360^3+EF359^3+EG358^3+EH357^3+EI356^3+EJ355^3+EK354^3+EL353^3+EM352^3+EN351^3+EO350^3+EP349^3</f>
        <v>0</v>
      </c>
      <c r="ER366" s="170">
        <f>EA356^3+EB355^3+EC354^3+ED353^3+EE352^3+EF351^3+EG350^3+EH349^3+EI364^3+EJ363^3+EK362^3+EL361^3+EM360^3+EN359^3+EO358^3+EP357^3</f>
        <v>0</v>
      </c>
      <c r="ES366" s="32"/>
      <c r="ET366" s="131"/>
      <c r="EU366" s="131"/>
      <c r="EV366" s="131"/>
      <c r="EW366" s="131"/>
      <c r="EX366" s="131"/>
      <c r="EY366" s="131"/>
      <c r="EZ366" s="131"/>
      <c r="FA366" s="131"/>
      <c r="FB366" s="131"/>
      <c r="FC366" s="131"/>
      <c r="FD366" s="131"/>
      <c r="FE366" s="131"/>
      <c r="FF366" s="131"/>
      <c r="FG366" s="131"/>
      <c r="FH366" s="131"/>
      <c r="FI366" s="131"/>
      <c r="FJ366" s="32"/>
      <c r="FK366" s="115"/>
    </row>
    <row r="367" spans="9:167" ht="13.5" thickBot="1" x14ac:dyDescent="0.25">
      <c r="I367" s="109"/>
      <c r="J367" s="58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137"/>
      <c r="AB367" s="137"/>
      <c r="AC367" s="32" t="s">
        <v>0</v>
      </c>
      <c r="AD367" s="135"/>
      <c r="AE367" s="135"/>
      <c r="AF367" s="135"/>
      <c r="AG367" s="135"/>
      <c r="AH367" s="135"/>
      <c r="AI367" s="135"/>
      <c r="AJ367" s="135"/>
      <c r="AK367" s="135"/>
      <c r="AL367" s="135"/>
      <c r="AM367" s="135"/>
      <c r="AN367" s="135"/>
      <c r="AO367" s="135"/>
      <c r="AP367" s="135"/>
      <c r="AQ367" s="135"/>
      <c r="AR367" s="135"/>
      <c r="AS367" s="135"/>
      <c r="AT367" s="32"/>
      <c r="AU367" s="115"/>
      <c r="AW367" s="109"/>
      <c r="AX367" s="58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  <c r="BN367" s="46"/>
      <c r="BO367" s="137"/>
      <c r="BP367" s="137"/>
      <c r="BQ367" s="32" t="s">
        <v>0</v>
      </c>
      <c r="BR367" s="135"/>
      <c r="BS367" s="135"/>
      <c r="BT367" s="135"/>
      <c r="BU367" s="135"/>
      <c r="BV367" s="135"/>
      <c r="BW367" s="135"/>
      <c r="BX367" s="135"/>
      <c r="BY367" s="135"/>
      <c r="BZ367" s="135"/>
      <c r="CA367" s="135"/>
      <c r="CB367" s="135"/>
      <c r="CC367" s="135"/>
      <c r="CD367" s="135"/>
      <c r="CE367" s="135"/>
      <c r="CF367" s="135"/>
      <c r="CG367" s="135"/>
      <c r="CH367" s="32"/>
      <c r="CI367" s="115"/>
      <c r="CK367" s="109"/>
      <c r="CL367" s="58"/>
      <c r="CM367" s="46"/>
      <c r="CN367" s="46"/>
      <c r="CO367" s="46"/>
      <c r="CP367" s="46"/>
      <c r="CQ367" s="46"/>
      <c r="CR367" s="46"/>
      <c r="CS367" s="46"/>
      <c r="CT367" s="46"/>
      <c r="CU367" s="46"/>
      <c r="CV367" s="46"/>
      <c r="CW367" s="46"/>
      <c r="CX367" s="46"/>
      <c r="CY367" s="46"/>
      <c r="CZ367" s="46"/>
      <c r="DA367" s="46"/>
      <c r="DB367" s="46"/>
      <c r="DC367" s="137"/>
      <c r="DD367" s="137"/>
      <c r="DE367" s="32" t="s">
        <v>0</v>
      </c>
      <c r="DF367" s="135"/>
      <c r="DG367" s="135"/>
      <c r="DH367" s="135"/>
      <c r="DI367" s="135"/>
      <c r="DJ367" s="135"/>
      <c r="DK367" s="135"/>
      <c r="DL367" s="135"/>
      <c r="DM367" s="135"/>
      <c r="DN367" s="135"/>
      <c r="DO367" s="135"/>
      <c r="DP367" s="135"/>
      <c r="DQ367" s="135"/>
      <c r="DR367" s="135"/>
      <c r="DS367" s="135"/>
      <c r="DT367" s="135"/>
      <c r="DU367" s="135"/>
      <c r="DV367" s="32"/>
      <c r="DW367" s="115"/>
      <c r="DY367" s="109"/>
      <c r="DZ367" s="58"/>
      <c r="EA367" s="46"/>
      <c r="EB367" s="46"/>
      <c r="EC367" s="46"/>
      <c r="ED367" s="46"/>
      <c r="EE367" s="46"/>
      <c r="EF367" s="46"/>
      <c r="EG367" s="46"/>
      <c r="EH367" s="46"/>
      <c r="EI367" s="46"/>
      <c r="EJ367" s="46"/>
      <c r="EK367" s="46"/>
      <c r="EL367" s="46"/>
      <c r="EM367" s="46"/>
      <c r="EN367" s="46"/>
      <c r="EO367" s="46"/>
      <c r="EP367" s="46"/>
      <c r="EQ367" s="137"/>
      <c r="ER367" s="137"/>
      <c r="ES367" s="32" t="s">
        <v>0</v>
      </c>
      <c r="ET367" s="135"/>
      <c r="EU367" s="135"/>
      <c r="EV367" s="135"/>
      <c r="EW367" s="135"/>
      <c r="EX367" s="135"/>
      <c r="EY367" s="135"/>
      <c r="EZ367" s="135"/>
      <c r="FA367" s="135"/>
      <c r="FB367" s="135"/>
      <c r="FC367" s="135"/>
      <c r="FD367" s="135"/>
      <c r="FE367" s="135"/>
      <c r="FF367" s="135"/>
      <c r="FG367" s="135"/>
      <c r="FH367" s="135"/>
      <c r="FI367" s="135"/>
      <c r="FJ367" s="32"/>
      <c r="FK367" s="115"/>
    </row>
    <row r="368" spans="9:167" ht="13.5" thickBot="1" x14ac:dyDescent="0.25">
      <c r="I368" s="138"/>
      <c r="J368" s="143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  <c r="V368" s="154"/>
      <c r="W368" s="154"/>
      <c r="X368" s="154"/>
      <c r="Y368" s="154"/>
      <c r="Z368" s="154"/>
      <c r="AA368" s="154"/>
      <c r="AB368" s="154"/>
      <c r="AC368" s="154"/>
      <c r="AD368" s="155"/>
      <c r="AE368" s="155"/>
      <c r="AF368" s="155"/>
      <c r="AG368" s="155"/>
      <c r="AH368" s="155"/>
      <c r="AI368" s="155"/>
      <c r="AJ368" s="155"/>
      <c r="AK368" s="155"/>
      <c r="AL368" s="155"/>
      <c r="AM368" s="155"/>
      <c r="AN368" s="155"/>
      <c r="AO368" s="155"/>
      <c r="AP368" s="155"/>
      <c r="AQ368" s="155"/>
      <c r="AR368" s="155"/>
      <c r="AS368" s="155"/>
      <c r="AT368" s="154"/>
      <c r="AU368" s="141"/>
      <c r="AW368" s="138"/>
      <c r="AX368" s="143"/>
      <c r="AY368" s="154"/>
      <c r="AZ368" s="154"/>
      <c r="BA368" s="154"/>
      <c r="BB368" s="154"/>
      <c r="BC368" s="154"/>
      <c r="BD368" s="154"/>
      <c r="BE368" s="154"/>
      <c r="BF368" s="154"/>
      <c r="BG368" s="154"/>
      <c r="BH368" s="154"/>
      <c r="BI368" s="154"/>
      <c r="BJ368" s="154"/>
      <c r="BK368" s="154"/>
      <c r="BL368" s="154"/>
      <c r="BM368" s="154"/>
      <c r="BN368" s="154"/>
      <c r="BO368" s="154"/>
      <c r="BP368" s="154"/>
      <c r="BQ368" s="154"/>
      <c r="BR368" s="155"/>
      <c r="BS368" s="155"/>
      <c r="BT368" s="155"/>
      <c r="BU368" s="155"/>
      <c r="BV368" s="155"/>
      <c r="BW368" s="155"/>
      <c r="BX368" s="155"/>
      <c r="BY368" s="155"/>
      <c r="BZ368" s="155"/>
      <c r="CA368" s="155"/>
      <c r="CB368" s="155"/>
      <c r="CC368" s="155"/>
      <c r="CD368" s="155"/>
      <c r="CE368" s="155"/>
      <c r="CF368" s="155"/>
      <c r="CG368" s="155"/>
      <c r="CH368" s="154"/>
      <c r="CI368" s="141"/>
      <c r="CK368" s="138"/>
      <c r="CL368" s="143"/>
      <c r="CM368" s="154"/>
      <c r="CN368" s="154"/>
      <c r="CO368" s="154"/>
      <c r="CP368" s="154"/>
      <c r="CQ368" s="154"/>
      <c r="CR368" s="154"/>
      <c r="CS368" s="154"/>
      <c r="CT368" s="154"/>
      <c r="CU368" s="154"/>
      <c r="CV368" s="154"/>
      <c r="CW368" s="154"/>
      <c r="CX368" s="154"/>
      <c r="CY368" s="154"/>
      <c r="CZ368" s="154"/>
      <c r="DA368" s="154"/>
      <c r="DB368" s="154"/>
      <c r="DC368" s="154"/>
      <c r="DD368" s="154"/>
      <c r="DE368" s="154"/>
      <c r="DF368" s="155"/>
      <c r="DG368" s="155"/>
      <c r="DH368" s="155"/>
      <c r="DI368" s="155"/>
      <c r="DJ368" s="155"/>
      <c r="DK368" s="155"/>
      <c r="DL368" s="155"/>
      <c r="DM368" s="155"/>
      <c r="DN368" s="155"/>
      <c r="DO368" s="155"/>
      <c r="DP368" s="155"/>
      <c r="DQ368" s="155"/>
      <c r="DR368" s="155"/>
      <c r="DS368" s="155"/>
      <c r="DT368" s="155"/>
      <c r="DU368" s="155"/>
      <c r="DV368" s="154"/>
      <c r="DW368" s="141"/>
      <c r="DY368" s="138"/>
      <c r="DZ368" s="143"/>
      <c r="EA368" s="154"/>
      <c r="EB368" s="154"/>
      <c r="EC368" s="154"/>
      <c r="ED368" s="154"/>
      <c r="EE368" s="154"/>
      <c r="EF368" s="154"/>
      <c r="EG368" s="154"/>
      <c r="EH368" s="154"/>
      <c r="EI368" s="154"/>
      <c r="EJ368" s="154"/>
      <c r="EK368" s="154"/>
      <c r="EL368" s="154"/>
      <c r="EM368" s="154"/>
      <c r="EN368" s="154"/>
      <c r="EO368" s="154"/>
      <c r="EP368" s="154"/>
      <c r="EQ368" s="154"/>
      <c r="ER368" s="154"/>
      <c r="ES368" s="154"/>
      <c r="ET368" s="155"/>
      <c r="EU368" s="155"/>
      <c r="EV368" s="155"/>
      <c r="EW368" s="155"/>
      <c r="EX368" s="155"/>
      <c r="EY368" s="155"/>
      <c r="EZ368" s="155"/>
      <c r="FA368" s="155"/>
      <c r="FB368" s="155"/>
      <c r="FC368" s="155"/>
      <c r="FD368" s="155"/>
      <c r="FE368" s="155"/>
      <c r="FF368" s="155"/>
      <c r="FG368" s="155"/>
      <c r="FH368" s="155"/>
      <c r="FI368" s="155"/>
      <c r="FJ368" s="154"/>
      <c r="FK368" s="141"/>
    </row>
    <row r="369" ht="13.5" thickTop="1" x14ac:dyDescent="0.2"/>
  </sheetData>
  <pageMargins left="0.7" right="0.7" top="0.75" bottom="0.75" header="0.3" footer="0.3"/>
  <ignoredErrors>
    <ignoredError sqref="AA5:AB11 L20:Z23 BO5:BP366 AZ20:BN25 DC5:DD366 CN20:DB25 EQ5:ER366 EB20:EP25 L204:Z205 L25:Z25 AA14:AB210 AA13:AB13 AB12 AA12 L207:Z207 L206:M206 O206:Z206 L229:Z230 L232:Z232 L231:R231 T231:Z231 L209:Z209 AA229:AB366 AA212:AB228 L227:Z228 L27:Z48 L26:R26 T26:Z26 L50:Z71 L49:R49 T49:Z49 L73:Z94 L72:R72 T72:Z72 L96:Z117 L95:R95 T95:Z95 L119:Z140 L118:R118 T118:Z118 L142:Z163 L141:R141 T141:Z141 L165:Z186 L164:R164 T164:Z164 L187:R187 T187:Z187 L210:R210 T210:Z210 L234:Z255 L233:R233 T233:Z233 L257:Z278 L256:R256 T256:Z256 L280:Z301 L279:R279 T279:Z279 L303:Z324 L302:R302 T302:Z302 L326:Z347 L325:R325 T325:Z325 L349:Z366 L348:R348 T348:Z348 AZ27:BN48 AZ26:BF26 BH26:BN26 AZ50:BN71 AZ49:BF49 BH49:BN49 AZ73:BN94 AZ72:BF72 BH72:BN72 AZ96:BN117 AZ95:BF95 BH95:BN95 AZ119:BN140 AZ118:BF118 BH118:BN118 AZ142:BN163 AZ141:BF141 BH141:BN141 AZ165:BN186 AZ164:BF164 BH164:BN164 AZ188:BN209 AZ187:BF187 BH187:BN187 AZ211:BN232 AZ210:BF210 BH210:BN210 AZ234:BN255 AZ233:BF233 BH233:BN233 AZ257:BN278 AZ256:BF256 BH256:BN256 AZ280:BN301 AZ279:BF279 BH279:BN279 AZ303:BN324 AZ302:BF302 BH302:BN302 AZ326:BN347 AZ325:BF325 BH325:BN325 AZ349:BN366 AZ348:BF348 BH348:BN348 CN27:DB48 CN26:CT26 CV26:DB26 CN50:DB71 CN49:CT49 CV49:DB49 CN73:DB94 CN72:CT72 CV72:DB72 CN96:DB117 CN95:CT95 CV95:DB95 CN119:DB140 CN118:CT118 CV118:DB118 CN142:DB163 CN141:CT141 CV141:DB141 CN165:DB186 CN164:CT164 CV164:DB164 CN188:DB209 CN187:CT187 CV187:DB187 CN211:DB232 CN210:CT210 CV210:DB210 CN234:DB255 CN233:CT233 CV233:DB233 CN257:DB278 CN256:CT256 CV256:DB256 CN280:DB301 CN279:CT279 CV279:DB279 CN303:DB324 CN302:CT302 CV302:DB302 CN326:DB347 CN325:CT325 CV325:DB325 CN349:DB366 CN348:CT348 CV348:DB348 EB27:EP48 EB26:EH26 EJ26:EP26 EB50:EP71 EB49:EH49 EJ49:EP49 EB73:EP94 EB72:EH72 EJ72:EP72 EB96:EP117 EB95:EH95 EJ95:EP95 EB119:EP140 EB118:EH118 EJ118:EP118 EB142:EP163 EB141:EH141 EJ141:EP141 EB165:EP186 EB164:EH164 EJ164:EP164 EB188:EP209 EB187:EH187 EJ187:EP187 EB211:EP232 EB210:EH210 EJ210:EP210 EB234:EP255 EB233:EH233 EJ233:EP233 EB257:EP278 EB256:EH256 EJ256:EP256 EB280:EP301 EB279:EH279 EJ279:EP279 EB303:EP324 EB302:EH302 EJ302:EP302 EB326:EP347 EB325:EH325 EJ325:EP325 EB349:EP366 EB348:EH348 EJ348:EP348" formula="1"/>
  </ignoredErrors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D1F6B1-9719-40D3-891D-8206B964B069}">
  <sheetPr>
    <tabColor rgb="FFCCFFCC"/>
  </sheetPr>
  <dimension ref="A1:FL369"/>
  <sheetViews>
    <sheetView workbookViewId="0"/>
  </sheetViews>
  <sheetFormatPr defaultRowHeight="12.75" x14ac:dyDescent="0.2"/>
  <cols>
    <col min="1" max="1" width="5" style="25" customWidth="1"/>
    <col min="2" max="2" width="7.140625" style="25" customWidth="1"/>
    <col min="3" max="5" width="5" style="25" customWidth="1"/>
    <col min="6" max="6" width="7.140625" style="25" customWidth="1"/>
    <col min="7" max="7" width="6.85546875" style="25" customWidth="1"/>
    <col min="8" max="10" width="4.140625" style="25" customWidth="1"/>
    <col min="11" max="12" width="9.28515625" style="25" bestFit="1" customWidth="1"/>
    <col min="13" max="13" width="9" style="25" bestFit="1" customWidth="1"/>
    <col min="14" max="14" width="9.28515625" style="25" customWidth="1"/>
    <col min="15" max="22" width="9.28515625" style="25" bestFit="1" customWidth="1"/>
    <col min="23" max="23" width="9" style="25" bestFit="1" customWidth="1"/>
    <col min="24" max="24" width="9.28515625" style="25" bestFit="1" customWidth="1"/>
    <col min="25" max="25" width="9" style="25" bestFit="1" customWidth="1"/>
    <col min="26" max="26" width="9.28515625" style="25" bestFit="1" customWidth="1"/>
    <col min="27" max="28" width="9.28515625" style="25" customWidth="1"/>
    <col min="29" max="29" width="4.140625" style="25" customWidth="1"/>
    <col min="30" max="45" width="4.5703125" style="33" customWidth="1"/>
    <col min="46" max="50" width="4.140625" style="25" customWidth="1"/>
    <col min="51" max="52" width="9.28515625" style="25" bestFit="1" customWidth="1"/>
    <col min="53" max="53" width="9" style="25" bestFit="1" customWidth="1"/>
    <col min="54" max="60" width="9.28515625" style="25" bestFit="1" customWidth="1"/>
    <col min="61" max="61" width="9" style="25" bestFit="1" customWidth="1"/>
    <col min="62" max="66" width="9.28515625" style="25" bestFit="1" customWidth="1"/>
    <col min="67" max="67" width="8" style="25" customWidth="1"/>
    <col min="68" max="68" width="9.28515625" style="25" bestFit="1" customWidth="1"/>
    <col min="69" max="69" width="4.140625" style="25" customWidth="1"/>
    <col min="70" max="85" width="4.5703125" style="33" customWidth="1"/>
    <col min="86" max="90" width="4.140625" style="25" customWidth="1"/>
    <col min="91" max="108" width="9.28515625" style="25" customWidth="1"/>
    <col min="109" max="109" width="4.140625" style="25" customWidth="1"/>
    <col min="110" max="125" width="4.5703125" style="33" customWidth="1"/>
    <col min="126" max="130" width="4.140625" style="25" customWidth="1"/>
    <col min="131" max="148" width="9.28515625" style="25" customWidth="1"/>
    <col min="149" max="149" width="4.140625" style="25" customWidth="1"/>
    <col min="150" max="165" width="4.5703125" style="33" customWidth="1"/>
    <col min="166" max="168" width="4.140625" style="25" customWidth="1"/>
    <col min="169" max="16384" width="9.140625" style="25"/>
  </cols>
  <sheetData>
    <row r="1" spans="1:168" ht="13.5" thickBot="1" x14ac:dyDescent="0.25">
      <c r="A1" s="31" t="s">
        <v>0</v>
      </c>
      <c r="B1" s="32"/>
      <c r="C1" s="32"/>
      <c r="D1" s="32"/>
      <c r="E1" s="32"/>
      <c r="F1" s="32"/>
      <c r="G1" s="32"/>
      <c r="FL1" s="25" t="s">
        <v>0</v>
      </c>
    </row>
    <row r="2" spans="1:168" ht="14.25" thickTop="1" thickBot="1" x14ac:dyDescent="0.25">
      <c r="A2" s="32"/>
      <c r="B2" s="34" t="s">
        <v>1</v>
      </c>
      <c r="C2" s="34"/>
      <c r="D2" s="35"/>
      <c r="E2" s="35"/>
      <c r="F2" s="36"/>
      <c r="G2" s="36"/>
      <c r="H2" s="37"/>
      <c r="I2" s="38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39"/>
      <c r="AU2" s="41"/>
      <c r="AV2" s="42"/>
      <c r="AW2" s="38" t="s">
        <v>0</v>
      </c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  <c r="CD2" s="40"/>
      <c r="CE2" s="40"/>
      <c r="CF2" s="40"/>
      <c r="CG2" s="40"/>
      <c r="CH2" s="39"/>
      <c r="CI2" s="41"/>
      <c r="CJ2" s="43"/>
      <c r="CK2" s="38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40"/>
      <c r="DG2" s="40"/>
      <c r="DH2" s="40"/>
      <c r="DI2" s="40"/>
      <c r="DJ2" s="40"/>
      <c r="DK2" s="40"/>
      <c r="DL2" s="40"/>
      <c r="DM2" s="40"/>
      <c r="DN2" s="40"/>
      <c r="DO2" s="40"/>
      <c r="DP2" s="40"/>
      <c r="DQ2" s="40"/>
      <c r="DR2" s="40"/>
      <c r="DS2" s="40"/>
      <c r="DT2" s="40"/>
      <c r="DU2" s="40"/>
      <c r="DV2" s="39"/>
      <c r="DW2" s="41"/>
      <c r="DY2" s="38" t="s">
        <v>0</v>
      </c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40"/>
      <c r="EU2" s="40"/>
      <c r="EV2" s="40"/>
      <c r="EW2" s="40"/>
      <c r="EX2" s="40"/>
      <c r="EY2" s="40"/>
      <c r="EZ2" s="40"/>
      <c r="FA2" s="40"/>
      <c r="FB2" s="40"/>
      <c r="FC2" s="40"/>
      <c r="FD2" s="40"/>
      <c r="FE2" s="40"/>
      <c r="FF2" s="40"/>
      <c r="FG2" s="40"/>
      <c r="FH2" s="40"/>
      <c r="FI2" s="40"/>
      <c r="FJ2" s="39"/>
      <c r="FK2" s="41"/>
    </row>
    <row r="3" spans="1:168" ht="13.5" thickBot="1" x14ac:dyDescent="0.25">
      <c r="A3" s="32"/>
      <c r="B3" s="32"/>
      <c r="C3" s="32"/>
      <c r="D3" s="32"/>
      <c r="E3" s="32"/>
      <c r="F3" s="32"/>
      <c r="G3" s="32"/>
      <c r="I3" s="44"/>
      <c r="J3" s="45" t="s">
        <v>2</v>
      </c>
      <c r="K3" s="46"/>
      <c r="L3" s="46"/>
      <c r="M3" s="46"/>
      <c r="N3" s="46"/>
      <c r="O3" s="46"/>
      <c r="P3" s="46"/>
      <c r="Q3" s="46"/>
      <c r="R3" s="46"/>
      <c r="S3" s="47" t="s">
        <v>693</v>
      </c>
      <c r="T3" s="46"/>
      <c r="U3" s="46"/>
      <c r="V3" s="46"/>
      <c r="W3" s="46"/>
      <c r="X3" s="46"/>
      <c r="Y3" s="46"/>
      <c r="Z3" s="46"/>
      <c r="AA3" s="46"/>
      <c r="AB3" s="46"/>
      <c r="AC3" s="46"/>
      <c r="AD3" s="48"/>
      <c r="AE3" s="48"/>
      <c r="AF3" s="48"/>
      <c r="AG3" s="48"/>
      <c r="AH3" s="48"/>
      <c r="AI3" s="48"/>
      <c r="AJ3" s="48"/>
      <c r="AK3" s="48"/>
      <c r="AL3" s="49" t="s">
        <v>694</v>
      </c>
      <c r="AM3" s="48"/>
      <c r="AN3" s="48"/>
      <c r="AO3" s="48"/>
      <c r="AP3" s="48"/>
      <c r="AQ3" s="48"/>
      <c r="AR3" s="48"/>
      <c r="AS3" s="48"/>
      <c r="AT3" s="50"/>
      <c r="AU3" s="51"/>
      <c r="AV3" s="42"/>
      <c r="AW3" s="44"/>
      <c r="AX3" s="45" t="s">
        <v>2</v>
      </c>
      <c r="AY3" s="46"/>
      <c r="AZ3" s="46"/>
      <c r="BA3" s="46"/>
      <c r="BB3" s="46"/>
      <c r="BC3" s="46"/>
      <c r="BD3" s="46"/>
      <c r="BE3" s="46"/>
      <c r="BF3" s="46"/>
      <c r="BG3" s="177" t="s">
        <v>725</v>
      </c>
      <c r="BH3" s="46"/>
      <c r="BI3" s="46"/>
      <c r="BJ3" s="46"/>
      <c r="BK3" s="46"/>
      <c r="BL3" s="46"/>
      <c r="BM3" s="46"/>
      <c r="BN3" s="46"/>
      <c r="BO3" s="46"/>
      <c r="BP3" s="46"/>
      <c r="BQ3" s="46" t="s">
        <v>0</v>
      </c>
      <c r="BR3" s="48"/>
      <c r="BS3" s="48"/>
      <c r="BT3" s="48"/>
      <c r="BU3" s="48"/>
      <c r="BV3" s="48"/>
      <c r="BW3" s="48"/>
      <c r="BX3" s="48"/>
      <c r="BY3" s="48"/>
      <c r="BZ3" s="49" t="s">
        <v>694</v>
      </c>
      <c r="CA3" s="48"/>
      <c r="CB3" s="48"/>
      <c r="CC3" s="48"/>
      <c r="CD3" s="48"/>
      <c r="CE3" s="48"/>
      <c r="CF3" s="48"/>
      <c r="CG3" s="48"/>
      <c r="CH3" s="50"/>
      <c r="CI3" s="51"/>
      <c r="CJ3" s="42"/>
      <c r="CK3" s="109"/>
      <c r="CL3" s="45" t="s">
        <v>2</v>
      </c>
      <c r="CM3" s="46" t="s">
        <v>0</v>
      </c>
      <c r="CN3" s="46"/>
      <c r="CO3" s="46"/>
      <c r="CP3" s="46"/>
      <c r="CQ3" s="46"/>
      <c r="CR3" s="46"/>
      <c r="CS3" s="46"/>
      <c r="CT3" s="46"/>
      <c r="CU3" s="178" t="s">
        <v>726</v>
      </c>
      <c r="CV3" s="46"/>
      <c r="CW3" s="46"/>
      <c r="CX3" s="46"/>
      <c r="CY3" s="46"/>
      <c r="CZ3" s="46"/>
      <c r="DA3" s="46"/>
      <c r="DB3" s="46"/>
      <c r="DC3" s="46"/>
      <c r="DD3" s="46"/>
      <c r="DE3" s="46"/>
      <c r="DF3" s="48"/>
      <c r="DG3" s="48"/>
      <c r="DH3" s="48"/>
      <c r="DI3" s="48"/>
      <c r="DJ3" s="48"/>
      <c r="DK3" s="48"/>
      <c r="DL3" s="48"/>
      <c r="DM3" s="48"/>
      <c r="DN3" s="49" t="s">
        <v>694</v>
      </c>
      <c r="DO3" s="48"/>
      <c r="DP3" s="48"/>
      <c r="DQ3" s="48"/>
      <c r="DR3" s="48"/>
      <c r="DS3" s="48"/>
      <c r="DT3" s="48"/>
      <c r="DU3" s="48"/>
      <c r="DV3" s="50"/>
      <c r="DW3" s="51"/>
      <c r="DY3" s="109"/>
      <c r="DZ3" s="45" t="s">
        <v>2</v>
      </c>
      <c r="EA3" s="46" t="s">
        <v>0</v>
      </c>
      <c r="EB3" s="46"/>
      <c r="EC3" s="46"/>
      <c r="ED3" s="46"/>
      <c r="EE3" s="46"/>
      <c r="EF3" s="46"/>
      <c r="EG3" s="46"/>
      <c r="EH3" s="46"/>
      <c r="EI3" s="178" t="s">
        <v>757</v>
      </c>
      <c r="EJ3" s="46"/>
      <c r="EK3" s="46"/>
      <c r="EL3" s="46"/>
      <c r="EM3" s="46"/>
      <c r="EN3" s="46"/>
      <c r="EO3" s="46"/>
      <c r="EP3" s="46"/>
      <c r="EQ3" s="46"/>
      <c r="ER3" s="46"/>
      <c r="ES3" s="46"/>
      <c r="ET3" s="48"/>
      <c r="EU3" s="48"/>
      <c r="EV3" s="48"/>
      <c r="EW3" s="48"/>
      <c r="EX3" s="48"/>
      <c r="EY3" s="48"/>
      <c r="EZ3" s="48"/>
      <c r="FA3" s="48"/>
      <c r="FB3" s="49" t="s">
        <v>694</v>
      </c>
      <c r="FC3" s="48"/>
      <c r="FD3" s="48"/>
      <c r="FE3" s="48"/>
      <c r="FF3" s="48"/>
      <c r="FG3" s="48"/>
      <c r="FH3" s="48"/>
      <c r="FI3" s="48"/>
      <c r="FJ3" s="50"/>
      <c r="FK3" s="51"/>
    </row>
    <row r="4" spans="1:168" x14ac:dyDescent="0.2">
      <c r="A4" s="52" t="s">
        <v>3</v>
      </c>
      <c r="B4" s="53">
        <v>1</v>
      </c>
      <c r="C4" s="32"/>
      <c r="D4" s="54" t="s">
        <v>4</v>
      </c>
      <c r="E4" s="32"/>
      <c r="F4" s="55" t="s">
        <v>5</v>
      </c>
      <c r="G4" s="55"/>
      <c r="H4" s="56"/>
      <c r="I4" s="57"/>
      <c r="J4" s="58"/>
      <c r="K4" s="11">
        <f>F14</f>
        <v>1</v>
      </c>
      <c r="L4" s="1">
        <f>F269</f>
        <v>256</v>
      </c>
      <c r="M4" s="1">
        <f>F99</f>
        <v>86</v>
      </c>
      <c r="N4" s="1">
        <f>F184</f>
        <v>171</v>
      </c>
      <c r="O4" s="1">
        <f>F170</f>
        <v>157</v>
      </c>
      <c r="P4" s="1">
        <f>F113</f>
        <v>100</v>
      </c>
      <c r="Q4" s="1">
        <f>F215</f>
        <v>202</v>
      </c>
      <c r="R4" s="1">
        <f>F68</f>
        <v>55</v>
      </c>
      <c r="S4" s="1">
        <f>F134</f>
        <v>121</v>
      </c>
      <c r="T4" s="1">
        <f>F149</f>
        <v>136</v>
      </c>
      <c r="U4" s="1">
        <f>F59</f>
        <v>46</v>
      </c>
      <c r="V4" s="1">
        <f>F224</f>
        <v>211</v>
      </c>
      <c r="W4" s="1">
        <f>F242</f>
        <v>229</v>
      </c>
      <c r="X4" s="1">
        <f>F41</f>
        <v>28</v>
      </c>
      <c r="Y4" s="1">
        <f>F191</f>
        <v>178</v>
      </c>
      <c r="Z4" s="12">
        <f>F92</f>
        <v>79</v>
      </c>
      <c r="AA4" s="59">
        <f>K4^3+L4^3+M4^3+N4^3+O4^3+P4^3+Q4^3+R4^3+K5^3+L5^3+M5^3+N5^3+O5^3+P5^3+Q5^3+R5^3</f>
        <v>67634176</v>
      </c>
      <c r="AB4" s="60">
        <f>K4^3+L4^3+M4^3+N4^3+O4^3+P4^3+Q4^3+R4^3+S4^3+T4^3+U4^3+V4^3+W4^3+X4^3+Y4^3+Z4^3</f>
        <v>67634176</v>
      </c>
      <c r="AC4" s="61"/>
      <c r="AD4" s="68" t="s">
        <v>6</v>
      </c>
      <c r="AE4" s="69" t="s">
        <v>7</v>
      </c>
      <c r="AF4" s="69" t="s">
        <v>10</v>
      </c>
      <c r="AG4" s="69" t="s">
        <v>11</v>
      </c>
      <c r="AH4" s="70" t="s">
        <v>9</v>
      </c>
      <c r="AI4" s="70" t="s">
        <v>8</v>
      </c>
      <c r="AJ4" s="70" t="s">
        <v>13</v>
      </c>
      <c r="AK4" s="70" t="s">
        <v>12</v>
      </c>
      <c r="AL4" s="69" t="s">
        <v>24</v>
      </c>
      <c r="AM4" s="69" t="s">
        <v>25</v>
      </c>
      <c r="AN4" s="69" t="s">
        <v>36</v>
      </c>
      <c r="AO4" s="69" t="s">
        <v>37</v>
      </c>
      <c r="AP4" s="70" t="s">
        <v>23</v>
      </c>
      <c r="AQ4" s="70" t="s">
        <v>22</v>
      </c>
      <c r="AR4" s="70" t="s">
        <v>35</v>
      </c>
      <c r="AS4" s="71" t="s">
        <v>34</v>
      </c>
      <c r="AT4" s="66"/>
      <c r="AU4" s="51"/>
      <c r="AV4" s="67"/>
      <c r="AW4" s="57"/>
      <c r="AX4" s="58"/>
      <c r="AY4" s="1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2"/>
      <c r="BO4" s="59">
        <f>AY4^3+AZ4^3+BA4^3+BB4^3+BC4^3+BD4^3+BE4^3+BF4^3+AY5^3+AZ5^3+BA5^3+BB5^3+BC5^3+BD5^3+BE5^3+BF5^3</f>
        <v>0</v>
      </c>
      <c r="BP4" s="60">
        <f>AY4^3+AZ4^3+BA4^3+BB4^3+BC4^3+BD4^3+BE4^3+BF4^3+BG4^3+BH4^3+BI4^3+BJ4^3+BK4^3+BL4^3+BM4^3+BN4^3</f>
        <v>0</v>
      </c>
      <c r="BQ4" s="61"/>
      <c r="BR4" s="68"/>
      <c r="BS4" s="69"/>
      <c r="BT4" s="69"/>
      <c r="BU4" s="69"/>
      <c r="BV4" s="69"/>
      <c r="BW4" s="69"/>
      <c r="BX4" s="69"/>
      <c r="BY4" s="69"/>
      <c r="BZ4" s="70"/>
      <c r="CA4" s="70"/>
      <c r="CB4" s="70"/>
      <c r="CC4" s="70"/>
      <c r="CD4" s="70"/>
      <c r="CE4" s="70"/>
      <c r="CF4" s="70"/>
      <c r="CG4" s="71"/>
      <c r="CH4" s="66"/>
      <c r="CI4" s="51"/>
      <c r="CJ4" s="72"/>
      <c r="CK4" s="109"/>
      <c r="CL4" s="58"/>
      <c r="CM4" s="1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2"/>
      <c r="DC4" s="59">
        <f>CM4^3+CN4^3+CO4^3+CP4^3+CQ4^3+CR4^3+CS4^3+CT4^3+CM5^3+CN5^3+CO5^3+CP5^3+CQ5^3+CR5^3+CS5^3+CT5^3</f>
        <v>0</v>
      </c>
      <c r="DD4" s="60">
        <f>CM4^3+CN4^3+CO4^3+CP4^3+CQ4^3+CR4^3+CS4^3+CT4^3+CU4^3+CV4^3+CW4^3+CX4^3+CY4^3+CZ4^3+DA4^3+DB4^3</f>
        <v>0</v>
      </c>
      <c r="DE4" s="61"/>
      <c r="DF4" s="68"/>
      <c r="DG4" s="69"/>
      <c r="DH4" s="69"/>
      <c r="DI4" s="69"/>
      <c r="DJ4" s="69"/>
      <c r="DK4" s="69"/>
      <c r="DL4" s="69"/>
      <c r="DM4" s="69"/>
      <c r="DN4" s="69"/>
      <c r="DO4" s="69"/>
      <c r="DP4" s="69"/>
      <c r="DQ4" s="69"/>
      <c r="DR4" s="69"/>
      <c r="DS4" s="69"/>
      <c r="DT4" s="69"/>
      <c r="DU4" s="73"/>
      <c r="DV4" s="66"/>
      <c r="DW4" s="51"/>
      <c r="DY4" s="109"/>
      <c r="DZ4" s="58"/>
      <c r="EA4" s="13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14"/>
      <c r="EQ4" s="59">
        <f>EA4^3+EB4^3+EC4^3+ED4^3+EE4^3+EF4^3+EG4^3+EH4^3+EA5^3+EB5^3+EC5^3+ED5^3+EE5^3+EF5^3+EG5^3+EH5^3</f>
        <v>0</v>
      </c>
      <c r="ER4" s="60">
        <f t="shared" ref="ER4:ER19" si="0">EA4^3+EB4^3+EC4^3+ED4^3+EE4^3+EF4^3+EG4^3+EH4^3+EI4^3+EJ4^3+EK4^3+EL4^3+EM4^3+EN4^3+EO4^3+EP4^3</f>
        <v>0</v>
      </c>
      <c r="ES4" s="61"/>
      <c r="ET4" s="179"/>
      <c r="EU4" s="173"/>
      <c r="EV4" s="173"/>
      <c r="EW4" s="173"/>
      <c r="EX4" s="173"/>
      <c r="EY4" s="173"/>
      <c r="EZ4" s="173"/>
      <c r="FA4" s="173"/>
      <c r="FB4" s="173"/>
      <c r="FC4" s="173"/>
      <c r="FD4" s="173"/>
      <c r="FE4" s="173"/>
      <c r="FF4" s="173"/>
      <c r="FG4" s="173"/>
      <c r="FH4" s="173"/>
      <c r="FI4" s="180"/>
      <c r="FJ4" s="66"/>
      <c r="FK4" s="51"/>
    </row>
    <row r="5" spans="1:168" x14ac:dyDescent="0.2">
      <c r="A5" s="32"/>
      <c r="B5" s="32"/>
      <c r="C5" s="32"/>
      <c r="D5" s="32"/>
      <c r="E5" s="32"/>
      <c r="F5" s="32"/>
      <c r="G5" s="32"/>
      <c r="I5" s="74"/>
      <c r="J5" s="58"/>
      <c r="K5" s="3">
        <f>F212</f>
        <v>199</v>
      </c>
      <c r="L5" s="4">
        <f>F71</f>
        <v>58</v>
      </c>
      <c r="M5" s="4">
        <f>F161</f>
        <v>148</v>
      </c>
      <c r="N5" s="4">
        <f>F122</f>
        <v>109</v>
      </c>
      <c r="O5" s="4">
        <f>F104</f>
        <v>91</v>
      </c>
      <c r="P5" s="4">
        <f>F179</f>
        <v>166</v>
      </c>
      <c r="Q5" s="4">
        <f>F29</f>
        <v>16</v>
      </c>
      <c r="R5" s="4">
        <f>F254</f>
        <v>241</v>
      </c>
      <c r="S5" s="4">
        <f>F204</f>
        <v>191</v>
      </c>
      <c r="T5" s="4">
        <f>F79</f>
        <v>66</v>
      </c>
      <c r="U5" s="4">
        <f>F249</f>
        <v>236</v>
      </c>
      <c r="V5" s="4">
        <f>F34</f>
        <v>21</v>
      </c>
      <c r="W5" s="4">
        <f>F48</f>
        <v>35</v>
      </c>
      <c r="X5" s="4">
        <f>F235</f>
        <v>222</v>
      </c>
      <c r="Y5" s="4">
        <f>F133</f>
        <v>120</v>
      </c>
      <c r="Z5" s="5">
        <f>F150</f>
        <v>137</v>
      </c>
      <c r="AA5" s="75">
        <f>S4^3+T4^3+U4^3+V4^3+W4^3+X4^3+Y4^3+Z4^3+S5^3+T5^3+U5^3+V5^3+W5^3+X5^3+Y5^3+Z5^3</f>
        <v>67634176</v>
      </c>
      <c r="AB5" s="76">
        <f t="shared" ref="AB5:AB19" si="1">K5^3+L5^3+M5^3+N5^3+O5^3+P5^3+Q5^3+R5^3+S5^3+T5^3+U5^3+V5^3+W5^3+X5^3+Y5^3+Z5^3</f>
        <v>67634176</v>
      </c>
      <c r="AC5" s="61"/>
      <c r="AD5" s="81" t="s">
        <v>21</v>
      </c>
      <c r="AE5" s="82" t="s">
        <v>20</v>
      </c>
      <c r="AF5" s="82" t="s">
        <v>17</v>
      </c>
      <c r="AG5" s="82" t="s">
        <v>16</v>
      </c>
      <c r="AH5" s="83" t="s">
        <v>18</v>
      </c>
      <c r="AI5" s="83" t="s">
        <v>19</v>
      </c>
      <c r="AJ5" s="83" t="s">
        <v>14</v>
      </c>
      <c r="AK5" s="83" t="s">
        <v>15</v>
      </c>
      <c r="AL5" s="82" t="s">
        <v>43</v>
      </c>
      <c r="AM5" s="82" t="s">
        <v>42</v>
      </c>
      <c r="AN5" s="82" t="s">
        <v>39</v>
      </c>
      <c r="AO5" s="82" t="s">
        <v>38</v>
      </c>
      <c r="AP5" s="83" t="s">
        <v>44</v>
      </c>
      <c r="AQ5" s="83" t="s">
        <v>45</v>
      </c>
      <c r="AR5" s="83" t="s">
        <v>40</v>
      </c>
      <c r="AS5" s="84" t="s">
        <v>41</v>
      </c>
      <c r="AT5" s="66"/>
      <c r="AU5" s="51"/>
      <c r="AV5" s="67"/>
      <c r="AW5" s="74"/>
      <c r="AX5" s="58"/>
      <c r="AY5" s="3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5"/>
      <c r="BO5" s="75">
        <f>BG4^3+BH4^3+BI4^3+BJ4^3+BK4^3+BL4^3+BM4^3+BN4^3+BG5^3+BH5^3+BI5^3+BJ5^3+BK5^3+BL5^3+BM5^3+BN5^3</f>
        <v>0</v>
      </c>
      <c r="BP5" s="76">
        <f t="shared" ref="BP5:BP19" si="2">AY5^3+AZ5^3+BA5^3+BB5^3+BC5^3+BD5^3+BE5^3+BF5^3+BG5^3+BH5^3+BI5^3+BJ5^3+BK5^3+BL5^3+BM5^3+BN5^3</f>
        <v>0</v>
      </c>
      <c r="BQ5" s="61"/>
      <c r="BR5" s="81"/>
      <c r="BS5" s="82"/>
      <c r="BT5" s="82"/>
      <c r="BU5" s="82"/>
      <c r="BV5" s="82"/>
      <c r="BW5" s="82"/>
      <c r="BX5" s="82"/>
      <c r="BY5" s="82"/>
      <c r="BZ5" s="83"/>
      <c r="CA5" s="83"/>
      <c r="CB5" s="83"/>
      <c r="CC5" s="83"/>
      <c r="CD5" s="83"/>
      <c r="CE5" s="83"/>
      <c r="CF5" s="83"/>
      <c r="CG5" s="84"/>
      <c r="CH5" s="66"/>
      <c r="CI5" s="51"/>
      <c r="CJ5" s="85"/>
      <c r="CK5" s="109"/>
      <c r="CL5" s="58"/>
      <c r="CM5" s="3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5"/>
      <c r="DC5" s="75">
        <f>CU4^3+CV4^3+CW4^3+CX4^3+CY4^3+CZ4^3+DA4^3+DB4^3+CU5^3+CV5^3+CW5^3+CX5^3+CY5^3+CZ5^3+DA5^3+DB5^3</f>
        <v>0</v>
      </c>
      <c r="DD5" s="76">
        <f t="shared" ref="DD5:DD19" si="3">CM5^3+CN5^3+CO5^3+CP5^3+CQ5^3+CR5^3+CS5^3+CT5^3+CU5^3+CV5^3+CW5^3+CX5^3+CY5^3+CZ5^3+DA5^3+DB5^3</f>
        <v>0</v>
      </c>
      <c r="DE5" s="61"/>
      <c r="DF5" s="89"/>
      <c r="DG5" s="83"/>
      <c r="DH5" s="83"/>
      <c r="DI5" s="83"/>
      <c r="DJ5" s="83"/>
      <c r="DK5" s="83"/>
      <c r="DL5" s="83"/>
      <c r="DM5" s="83"/>
      <c r="DN5" s="83"/>
      <c r="DO5" s="83"/>
      <c r="DP5" s="83"/>
      <c r="DQ5" s="83"/>
      <c r="DR5" s="83"/>
      <c r="DS5" s="83"/>
      <c r="DT5" s="83"/>
      <c r="DU5" s="84"/>
      <c r="DV5" s="66"/>
      <c r="DW5" s="51"/>
      <c r="DY5" s="109"/>
      <c r="DZ5" s="58"/>
      <c r="EA5" s="6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5"/>
      <c r="EQ5" s="75">
        <f>EI4^3+EJ4^3+EK4^3+EL4^3+EM4^3+EN4^3+EO4^3+EP4^3+EI5^3+EJ5^3+EK5^3+EL5^3+EM5^3+EN5^3+EO5^3+EP5^3</f>
        <v>0</v>
      </c>
      <c r="ER5" s="76">
        <f t="shared" si="0"/>
        <v>0</v>
      </c>
      <c r="ES5" s="61"/>
      <c r="ET5" s="174"/>
      <c r="EU5" s="131"/>
      <c r="EV5" s="131"/>
      <c r="EW5" s="131"/>
      <c r="EX5" s="131"/>
      <c r="EY5" s="131"/>
      <c r="EZ5" s="131"/>
      <c r="FA5" s="131"/>
      <c r="FB5" s="131"/>
      <c r="FC5" s="131"/>
      <c r="FD5" s="131"/>
      <c r="FE5" s="131"/>
      <c r="FF5" s="131"/>
      <c r="FG5" s="131"/>
      <c r="FH5" s="131"/>
      <c r="FI5" s="175"/>
      <c r="FJ5" s="66"/>
      <c r="FK5" s="51"/>
    </row>
    <row r="6" spans="1:168" x14ac:dyDescent="0.2">
      <c r="A6" s="52" t="s">
        <v>54</v>
      </c>
      <c r="B6" s="53">
        <v>1</v>
      </c>
      <c r="C6" s="32"/>
      <c r="D6" s="54" t="s">
        <v>55</v>
      </c>
      <c r="E6" s="32"/>
      <c r="F6" s="54" t="s">
        <v>56</v>
      </c>
      <c r="G6" s="54"/>
      <c r="H6" s="87"/>
      <c r="I6" s="57"/>
      <c r="J6" s="58"/>
      <c r="K6" s="3">
        <f>F128</f>
        <v>115</v>
      </c>
      <c r="L6" s="4">
        <f>F155</f>
        <v>142</v>
      </c>
      <c r="M6" s="4">
        <f>F53</f>
        <v>40</v>
      </c>
      <c r="N6" s="4">
        <f>F230</f>
        <v>217</v>
      </c>
      <c r="O6" s="4">
        <f>F252</f>
        <v>239</v>
      </c>
      <c r="P6" s="4">
        <f>F31</f>
        <v>18</v>
      </c>
      <c r="Q6" s="4">
        <f>F201</f>
        <v>188</v>
      </c>
      <c r="R6" s="4">
        <f>F82</f>
        <v>69</v>
      </c>
      <c r="S6" s="4">
        <f>F24</f>
        <v>11</v>
      </c>
      <c r="T6" s="4">
        <f>F259</f>
        <v>246</v>
      </c>
      <c r="U6" s="4">
        <f>F109</f>
        <v>96</v>
      </c>
      <c r="V6" s="4">
        <f>F174</f>
        <v>161</v>
      </c>
      <c r="W6" s="4">
        <f>F164</f>
        <v>151</v>
      </c>
      <c r="X6" s="4">
        <f>F119</f>
        <v>106</v>
      </c>
      <c r="Y6" s="4">
        <f>F209</f>
        <v>196</v>
      </c>
      <c r="Z6" s="5">
        <f>F74</f>
        <v>61</v>
      </c>
      <c r="AA6" s="75">
        <f>K6^3+L6^3+M6^3+N6^3+O6^3+P6^3+Q6^3+R6^3+K7^3+L7^3+M7^3+N7^3+O7^3+P7^3+Q7^3+R7^3</f>
        <v>67634176</v>
      </c>
      <c r="AB6" s="76">
        <f t="shared" si="1"/>
        <v>67634176</v>
      </c>
      <c r="AC6" s="88"/>
      <c r="AD6" s="81" t="s">
        <v>166</v>
      </c>
      <c r="AE6" s="82" t="s">
        <v>167</v>
      </c>
      <c r="AF6" s="82" t="s">
        <v>199</v>
      </c>
      <c r="AG6" s="82" t="s">
        <v>200</v>
      </c>
      <c r="AH6" s="83" t="s">
        <v>169</v>
      </c>
      <c r="AI6" s="83" t="s">
        <v>168</v>
      </c>
      <c r="AJ6" s="83" t="s">
        <v>202</v>
      </c>
      <c r="AK6" s="83" t="s">
        <v>201</v>
      </c>
      <c r="AL6" s="82" t="s">
        <v>172</v>
      </c>
      <c r="AM6" s="82" t="s">
        <v>173</v>
      </c>
      <c r="AN6" s="82" t="s">
        <v>205</v>
      </c>
      <c r="AO6" s="82" t="s">
        <v>206</v>
      </c>
      <c r="AP6" s="83" t="s">
        <v>171</v>
      </c>
      <c r="AQ6" s="83" t="s">
        <v>170</v>
      </c>
      <c r="AR6" s="83" t="s">
        <v>204</v>
      </c>
      <c r="AS6" s="84" t="s">
        <v>203</v>
      </c>
      <c r="AT6" s="66"/>
      <c r="AU6" s="51"/>
      <c r="AV6" s="67"/>
      <c r="AW6" s="57"/>
      <c r="AX6" s="58"/>
      <c r="AY6" s="3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5"/>
      <c r="BO6" s="75">
        <f>AY6^3+AZ6^3+BA6^3+BB6^3+BC6^3+BD6^3+BE6^3+BF6^3+AY7^3+AZ7^3+BA7^3+BB7^3+BC7^3+BD7^3+BE7^3+BF7^3</f>
        <v>0</v>
      </c>
      <c r="BP6" s="76">
        <f t="shared" si="2"/>
        <v>0</v>
      </c>
      <c r="BQ6" s="88"/>
      <c r="BR6" s="89"/>
      <c r="BS6" s="83"/>
      <c r="BT6" s="83"/>
      <c r="BU6" s="83"/>
      <c r="BV6" s="83"/>
      <c r="BW6" s="83"/>
      <c r="BX6" s="83"/>
      <c r="BY6" s="83"/>
      <c r="BZ6" s="82"/>
      <c r="CA6" s="82"/>
      <c r="CB6" s="82"/>
      <c r="CC6" s="82"/>
      <c r="CD6" s="82"/>
      <c r="CE6" s="82"/>
      <c r="CF6" s="82"/>
      <c r="CG6" s="86"/>
      <c r="CH6" s="66"/>
      <c r="CI6" s="51"/>
      <c r="CJ6" s="72"/>
      <c r="CK6" s="109"/>
      <c r="CL6" s="58"/>
      <c r="CM6" s="3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5"/>
      <c r="DC6" s="75">
        <f>CM6^3+CN6^3+CO6^3+CP6^3+CQ6^3+CR6^3+CS6^3+CT6^3+CM7^3+CN7^3+CO7^3+CP7^3+CQ7^3+CR7^3+CS7^3+CT7^3</f>
        <v>0</v>
      </c>
      <c r="DD6" s="76">
        <f t="shared" si="3"/>
        <v>0</v>
      </c>
      <c r="DE6" s="88"/>
      <c r="DF6" s="81"/>
      <c r="DG6" s="82"/>
      <c r="DH6" s="82"/>
      <c r="DI6" s="82"/>
      <c r="DJ6" s="82"/>
      <c r="DK6" s="82"/>
      <c r="DL6" s="82"/>
      <c r="DM6" s="82"/>
      <c r="DN6" s="82"/>
      <c r="DO6" s="82"/>
      <c r="DP6" s="82"/>
      <c r="DQ6" s="82"/>
      <c r="DR6" s="82"/>
      <c r="DS6" s="82"/>
      <c r="DT6" s="82"/>
      <c r="DU6" s="86"/>
      <c r="DV6" s="66"/>
      <c r="DW6" s="51"/>
      <c r="DY6" s="109"/>
      <c r="DZ6" s="58"/>
      <c r="EA6" s="6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5"/>
      <c r="EQ6" s="75">
        <f>EA6^3+EB6^3+EC6^3+ED6^3+EE6^3+EF6^3+EG6^3+EH6^3+EA7^3+EB7^3+EC7^3+ED7^3+EE7^3+EF7^3+EG7^3+EH7^3</f>
        <v>0</v>
      </c>
      <c r="ER6" s="76">
        <f t="shared" si="0"/>
        <v>0</v>
      </c>
      <c r="ES6" s="88"/>
      <c r="ET6" s="174"/>
      <c r="EU6" s="131"/>
      <c r="EV6" s="131"/>
      <c r="EW6" s="131"/>
      <c r="EX6" s="131"/>
      <c r="EY6" s="131"/>
      <c r="EZ6" s="131"/>
      <c r="FA6" s="131"/>
      <c r="FB6" s="131"/>
      <c r="FC6" s="131"/>
      <c r="FD6" s="131"/>
      <c r="FE6" s="131"/>
      <c r="FF6" s="131"/>
      <c r="FG6" s="131"/>
      <c r="FH6" s="131"/>
      <c r="FI6" s="175"/>
      <c r="FJ6" s="66"/>
      <c r="FK6" s="51"/>
    </row>
    <row r="7" spans="1:168" x14ac:dyDescent="0.2">
      <c r="A7" s="32"/>
      <c r="B7" s="32"/>
      <c r="C7" s="32"/>
      <c r="D7" s="32"/>
      <c r="E7" s="32"/>
      <c r="F7" s="32"/>
      <c r="G7" s="32"/>
      <c r="I7" s="90"/>
      <c r="J7" s="58"/>
      <c r="K7" s="3">
        <f>F194</f>
        <v>181</v>
      </c>
      <c r="L7" s="4">
        <f>F89</f>
        <v>76</v>
      </c>
      <c r="M7" s="4">
        <f>F239</f>
        <v>226</v>
      </c>
      <c r="N7" s="4">
        <f>F44</f>
        <v>31</v>
      </c>
      <c r="O7" s="4">
        <f>F54</f>
        <v>41</v>
      </c>
      <c r="P7" s="4">
        <f>F229</f>
        <v>216</v>
      </c>
      <c r="Q7" s="4">
        <f>F139</f>
        <v>126</v>
      </c>
      <c r="R7" s="4">
        <f>F144</f>
        <v>131</v>
      </c>
      <c r="S7" s="4">
        <f>F218</f>
        <v>205</v>
      </c>
      <c r="T7" s="4">
        <f>F65</f>
        <v>52</v>
      </c>
      <c r="U7" s="4">
        <f>F167</f>
        <v>154</v>
      </c>
      <c r="V7" s="4">
        <f>F116</f>
        <v>103</v>
      </c>
      <c r="W7" s="4">
        <f>F94</f>
        <v>81</v>
      </c>
      <c r="X7" s="4">
        <f>F189</f>
        <v>176</v>
      </c>
      <c r="Y7" s="4">
        <f>F19</f>
        <v>6</v>
      </c>
      <c r="Z7" s="5">
        <f>F264</f>
        <v>251</v>
      </c>
      <c r="AA7" s="75">
        <f>S6^3+T6^3+U6^3+V6^3+W6^3+X6^3+Y6^3+Z6^3+S7^3+T7^3+U7^3+V7^3+W7^3+X7^3+Y7^3+Z7^3</f>
        <v>67634176</v>
      </c>
      <c r="AB7" s="76">
        <f t="shared" si="1"/>
        <v>67634176</v>
      </c>
      <c r="AC7" s="61"/>
      <c r="AD7" s="81" t="s">
        <v>267</v>
      </c>
      <c r="AE7" s="82" t="s">
        <v>266</v>
      </c>
      <c r="AF7" s="82" t="s">
        <v>235</v>
      </c>
      <c r="AG7" s="82" t="s">
        <v>234</v>
      </c>
      <c r="AH7" s="83" t="s">
        <v>264</v>
      </c>
      <c r="AI7" s="83" t="s">
        <v>265</v>
      </c>
      <c r="AJ7" s="83" t="s">
        <v>232</v>
      </c>
      <c r="AK7" s="83" t="s">
        <v>233</v>
      </c>
      <c r="AL7" s="82" t="s">
        <v>269</v>
      </c>
      <c r="AM7" s="82" t="s">
        <v>268</v>
      </c>
      <c r="AN7" s="82" t="s">
        <v>237</v>
      </c>
      <c r="AO7" s="82" t="s">
        <v>236</v>
      </c>
      <c r="AP7" s="83" t="s">
        <v>270</v>
      </c>
      <c r="AQ7" s="83" t="s">
        <v>271</v>
      </c>
      <c r="AR7" s="83" t="s">
        <v>238</v>
      </c>
      <c r="AS7" s="84" t="s">
        <v>239</v>
      </c>
      <c r="AT7" s="66"/>
      <c r="AU7" s="51"/>
      <c r="AV7" s="67"/>
      <c r="AW7" s="90"/>
      <c r="AX7" s="58"/>
      <c r="AY7" s="3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5"/>
      <c r="BO7" s="75">
        <f>BG6^3+BH6^3+BI6^3+BJ6^3+BK6^3+BL6^3+BM6^3+BN6^3+BG7^3+BH7^3+BI7^3+BJ7^3+BK7^3+BL7^3+BM7^3+BN7^3</f>
        <v>0</v>
      </c>
      <c r="BP7" s="76">
        <f t="shared" si="2"/>
        <v>0</v>
      </c>
      <c r="BQ7" s="61"/>
      <c r="BR7" s="89"/>
      <c r="BS7" s="83"/>
      <c r="BT7" s="83"/>
      <c r="BU7" s="83"/>
      <c r="BV7" s="83"/>
      <c r="BW7" s="83"/>
      <c r="BX7" s="83"/>
      <c r="BY7" s="83"/>
      <c r="BZ7" s="82"/>
      <c r="CA7" s="82"/>
      <c r="CB7" s="82"/>
      <c r="CC7" s="82"/>
      <c r="CD7" s="82"/>
      <c r="CE7" s="82"/>
      <c r="CF7" s="82"/>
      <c r="CG7" s="86"/>
      <c r="CH7" s="66"/>
      <c r="CI7" s="51"/>
      <c r="CJ7" s="72"/>
      <c r="CK7" s="109"/>
      <c r="CL7" s="58"/>
      <c r="CM7" s="3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5"/>
      <c r="DC7" s="75">
        <f>CU6^3+CV6^3+CW6^3+CX6^3+CY6^3+CZ6^3+DA6^3+DB6^3+CU7^3+CV7^3+CW7^3+CX7^3+CY7^3+CZ7^3+DA7^3+DB7^3</f>
        <v>0</v>
      </c>
      <c r="DD7" s="76">
        <f t="shared" si="3"/>
        <v>0</v>
      </c>
      <c r="DE7" s="61"/>
      <c r="DF7" s="89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4"/>
      <c r="DV7" s="66"/>
      <c r="DW7" s="51"/>
      <c r="DY7" s="109"/>
      <c r="DZ7" s="58"/>
      <c r="EA7" s="6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5"/>
      <c r="EQ7" s="75">
        <f>EI6^3+EJ6^3+EK6^3+EL6^3+EM6^3+EN6^3+EO6^3+EP6^3+EI7^3+EJ7^3+EK7^3+EL7^3+EM7^3+EN7^3+EO7^3+EP7^3</f>
        <v>0</v>
      </c>
      <c r="ER7" s="76">
        <f t="shared" si="0"/>
        <v>0</v>
      </c>
      <c r="ES7" s="61"/>
      <c r="ET7" s="174"/>
      <c r="EU7" s="131"/>
      <c r="EV7" s="131"/>
      <c r="EW7" s="131"/>
      <c r="EX7" s="131"/>
      <c r="EY7" s="131"/>
      <c r="EZ7" s="131"/>
      <c r="FA7" s="131"/>
      <c r="FB7" s="131"/>
      <c r="FC7" s="131"/>
      <c r="FD7" s="131"/>
      <c r="FE7" s="131"/>
      <c r="FF7" s="131"/>
      <c r="FG7" s="131"/>
      <c r="FH7" s="131"/>
      <c r="FI7" s="175"/>
      <c r="FJ7" s="66"/>
      <c r="FK7" s="51"/>
    </row>
    <row r="8" spans="1:168" x14ac:dyDescent="0.2">
      <c r="A8" s="52" t="s">
        <v>73</v>
      </c>
      <c r="B8" s="91">
        <f>SUM(F14:F269)/C12</f>
        <v>2056</v>
      </c>
      <c r="C8" s="32"/>
      <c r="D8" s="32" t="s">
        <v>74</v>
      </c>
      <c r="E8" s="32"/>
      <c r="F8" s="32"/>
      <c r="G8" s="32"/>
      <c r="I8" s="57"/>
      <c r="J8" s="58"/>
      <c r="K8" s="3">
        <f>F225</f>
        <v>212</v>
      </c>
      <c r="L8" s="4">
        <f>F58</f>
        <v>45</v>
      </c>
      <c r="M8" s="4">
        <f>F148</f>
        <v>135</v>
      </c>
      <c r="N8" s="4">
        <f>F135</f>
        <v>122</v>
      </c>
      <c r="O8" s="4">
        <f>F93</f>
        <v>80</v>
      </c>
      <c r="P8" s="4">
        <f>F190</f>
        <v>177</v>
      </c>
      <c r="Q8" s="4">
        <f>F40</f>
        <v>27</v>
      </c>
      <c r="R8" s="4">
        <f>F243</f>
        <v>230</v>
      </c>
      <c r="S8" s="4">
        <f>F185</f>
        <v>172</v>
      </c>
      <c r="T8" s="4">
        <f>F98</f>
        <v>85</v>
      </c>
      <c r="U8" s="4">
        <f>F268</f>
        <v>255</v>
      </c>
      <c r="V8" s="4">
        <f>F15</f>
        <v>2</v>
      </c>
      <c r="W8" s="4">
        <f>F69</f>
        <v>56</v>
      </c>
      <c r="X8" s="4">
        <f>F214</f>
        <v>201</v>
      </c>
      <c r="Y8" s="4">
        <f>F112</f>
        <v>99</v>
      </c>
      <c r="Z8" s="5">
        <f>F171</f>
        <v>158</v>
      </c>
      <c r="AA8" s="75">
        <f>K8^3+L8^3+M8^3+N8^3+O8^3+P8^3+Q8^3+R8^3+K9^3+L9^3+M9^3+N9^3+O9^3+P9^3+Q9^3+R9^3</f>
        <v>67634176</v>
      </c>
      <c r="AB8" s="76">
        <f t="shared" si="1"/>
        <v>67634176</v>
      </c>
      <c r="AC8" s="61"/>
      <c r="AD8" s="89" t="s">
        <v>244</v>
      </c>
      <c r="AE8" s="83" t="s">
        <v>245</v>
      </c>
      <c r="AF8" s="83" t="s">
        <v>240</v>
      </c>
      <c r="AG8" s="83" t="s">
        <v>241</v>
      </c>
      <c r="AH8" s="82" t="s">
        <v>247</v>
      </c>
      <c r="AI8" s="82" t="s">
        <v>246</v>
      </c>
      <c r="AJ8" s="82" t="s">
        <v>243</v>
      </c>
      <c r="AK8" s="82" t="s">
        <v>242</v>
      </c>
      <c r="AL8" s="83" t="s">
        <v>214</v>
      </c>
      <c r="AM8" s="83" t="s">
        <v>215</v>
      </c>
      <c r="AN8" s="83" t="s">
        <v>210</v>
      </c>
      <c r="AO8" s="83" t="s">
        <v>211</v>
      </c>
      <c r="AP8" s="82" t="s">
        <v>213</v>
      </c>
      <c r="AQ8" s="82" t="s">
        <v>212</v>
      </c>
      <c r="AR8" s="82" t="s">
        <v>209</v>
      </c>
      <c r="AS8" s="86" t="s">
        <v>208</v>
      </c>
      <c r="AT8" s="66"/>
      <c r="AU8" s="51"/>
      <c r="AV8" s="67"/>
      <c r="AW8" s="57"/>
      <c r="AX8" s="58"/>
      <c r="AY8" s="3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5"/>
      <c r="BO8" s="75">
        <f>AY8^3+AZ8^3+BA8^3+BB8^3+BC8^3+BD8^3+BE8^3+BF8^3+AY9^3+AZ9^3+BA9^3+BB9^3+BC9^3+BD9^3+BE9^3+BF9^3</f>
        <v>0</v>
      </c>
      <c r="BP8" s="76">
        <f t="shared" si="2"/>
        <v>0</v>
      </c>
      <c r="BQ8" s="61"/>
      <c r="BR8" s="81"/>
      <c r="BS8" s="82"/>
      <c r="BT8" s="82"/>
      <c r="BU8" s="82"/>
      <c r="BV8" s="82"/>
      <c r="BW8" s="82"/>
      <c r="BX8" s="82"/>
      <c r="BY8" s="82"/>
      <c r="BZ8" s="83"/>
      <c r="CA8" s="83"/>
      <c r="CB8" s="83"/>
      <c r="CC8" s="83"/>
      <c r="CD8" s="83"/>
      <c r="CE8" s="83"/>
      <c r="CF8" s="83"/>
      <c r="CG8" s="84"/>
      <c r="CH8" s="66"/>
      <c r="CI8" s="51"/>
      <c r="CJ8" s="72"/>
      <c r="CK8" s="109"/>
      <c r="CL8" s="58"/>
      <c r="CM8" s="3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5"/>
      <c r="DC8" s="75">
        <f>CM8^3+CN8^3+CO8^3+CP8^3+CQ8^3+CR8^3+CS8^3+CT8^3+CM9^3+CN9^3+CO9^3+CP9^3+CQ9^3+CR9^3+CS9^3+CT9^3</f>
        <v>0</v>
      </c>
      <c r="DD8" s="76">
        <f t="shared" si="3"/>
        <v>0</v>
      </c>
      <c r="DE8" s="61"/>
      <c r="DF8" s="81"/>
      <c r="DG8" s="82"/>
      <c r="DH8" s="82"/>
      <c r="DI8" s="82"/>
      <c r="DJ8" s="82"/>
      <c r="DK8" s="82"/>
      <c r="DL8" s="82"/>
      <c r="DM8" s="82"/>
      <c r="DN8" s="82"/>
      <c r="DO8" s="82"/>
      <c r="DP8" s="82"/>
      <c r="DQ8" s="82"/>
      <c r="DR8" s="82"/>
      <c r="DS8" s="82"/>
      <c r="DT8" s="82"/>
      <c r="DU8" s="86"/>
      <c r="DV8" s="66"/>
      <c r="DW8" s="51"/>
      <c r="DY8" s="109"/>
      <c r="DZ8" s="58"/>
      <c r="EA8" s="6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5"/>
      <c r="EQ8" s="75">
        <f>EA8^3+EB8^3+EC8^3+ED8^3+EE8^3+EF8^3+EG8^3+EH8^3+EA9^3+EB9^3+EC9^3+ED9^3+EE9^3+EF9^3+EG9^3+EH9^3</f>
        <v>0</v>
      </c>
      <c r="ER8" s="76">
        <f t="shared" si="0"/>
        <v>0</v>
      </c>
      <c r="ES8" s="61"/>
      <c r="ET8" s="174"/>
      <c r="EU8" s="131"/>
      <c r="EV8" s="131"/>
      <c r="EW8" s="131"/>
      <c r="EX8" s="131"/>
      <c r="EY8" s="131"/>
      <c r="EZ8" s="131"/>
      <c r="FA8" s="131"/>
      <c r="FB8" s="131"/>
      <c r="FC8" s="131"/>
      <c r="FD8" s="131"/>
      <c r="FE8" s="131"/>
      <c r="FF8" s="131"/>
      <c r="FG8" s="131"/>
      <c r="FH8" s="131"/>
      <c r="FI8" s="175"/>
      <c r="FJ8" s="66"/>
      <c r="FK8" s="51"/>
    </row>
    <row r="9" spans="1:168" x14ac:dyDescent="0.2">
      <c r="A9" s="32"/>
      <c r="B9" s="32"/>
      <c r="C9" s="32"/>
      <c r="D9" s="32"/>
      <c r="E9" s="32"/>
      <c r="F9" s="32"/>
      <c r="G9" s="32"/>
      <c r="I9" s="57"/>
      <c r="J9" s="58"/>
      <c r="K9" s="3">
        <f>F35</f>
        <v>22</v>
      </c>
      <c r="L9" s="4">
        <f>F248</f>
        <v>235</v>
      </c>
      <c r="M9" s="4">
        <f>F78</f>
        <v>65</v>
      </c>
      <c r="N9" s="4">
        <f>F205</f>
        <v>192</v>
      </c>
      <c r="O9" s="4">
        <f>F151</f>
        <v>138</v>
      </c>
      <c r="P9" s="4">
        <f>F132</f>
        <v>119</v>
      </c>
      <c r="Q9" s="4">
        <f>F234</f>
        <v>221</v>
      </c>
      <c r="R9" s="4">
        <f>F49</f>
        <v>36</v>
      </c>
      <c r="S9" s="4">
        <f>F123</f>
        <v>110</v>
      </c>
      <c r="T9" s="4">
        <f>F160</f>
        <v>147</v>
      </c>
      <c r="U9" s="4">
        <f>F70</f>
        <v>57</v>
      </c>
      <c r="V9" s="4">
        <f>F213</f>
        <v>200</v>
      </c>
      <c r="W9" s="4">
        <f>F255</f>
        <v>242</v>
      </c>
      <c r="X9" s="4">
        <f>F28</f>
        <v>15</v>
      </c>
      <c r="Y9" s="4">
        <f>F178</f>
        <v>165</v>
      </c>
      <c r="Z9" s="5">
        <f>F105</f>
        <v>92</v>
      </c>
      <c r="AA9" s="75">
        <f>S8^3+T8^3+U8^3+V8^3+W8^3+X8^3+Y8^3+Z8^3+S9^3+T9^3+U9^3+V9^3+W9^3+X9^3+Y9^3+Z9^3</f>
        <v>67634176</v>
      </c>
      <c r="AB9" s="76">
        <f t="shared" si="1"/>
        <v>67634176</v>
      </c>
      <c r="AC9" s="61"/>
      <c r="AD9" s="89" t="s">
        <v>251</v>
      </c>
      <c r="AE9" s="83" t="s">
        <v>250</v>
      </c>
      <c r="AF9" s="83" t="s">
        <v>255</v>
      </c>
      <c r="AG9" s="83" t="s">
        <v>254</v>
      </c>
      <c r="AH9" s="82" t="s">
        <v>248</v>
      </c>
      <c r="AI9" s="82" t="s">
        <v>249</v>
      </c>
      <c r="AJ9" s="82" t="s">
        <v>252</v>
      </c>
      <c r="AK9" s="82" t="s">
        <v>253</v>
      </c>
      <c r="AL9" s="83" t="s">
        <v>217</v>
      </c>
      <c r="AM9" s="83" t="s">
        <v>216</v>
      </c>
      <c r="AN9" s="83" t="s">
        <v>221</v>
      </c>
      <c r="AO9" s="83" t="s">
        <v>220</v>
      </c>
      <c r="AP9" s="82" t="s">
        <v>218</v>
      </c>
      <c r="AQ9" s="82" t="s">
        <v>219</v>
      </c>
      <c r="AR9" s="82" t="s">
        <v>222</v>
      </c>
      <c r="AS9" s="86" t="s">
        <v>223</v>
      </c>
      <c r="AT9" s="66"/>
      <c r="AU9" s="51"/>
      <c r="AV9" s="67"/>
      <c r="AW9" s="57"/>
      <c r="AX9" s="58"/>
      <c r="AY9" s="3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5"/>
      <c r="BO9" s="75">
        <f>BG8^3+BH8^3+BI8^3+BJ8^3+BK8^3+BL8^3+BM8^3+BN8^3+BG9^3+BH9^3+BI9^3+BJ9^3+BK9^3+BL9^3+BM9^3+BN9^3</f>
        <v>0</v>
      </c>
      <c r="BP9" s="76">
        <f t="shared" si="2"/>
        <v>0</v>
      </c>
      <c r="BQ9" s="61"/>
      <c r="BR9" s="81"/>
      <c r="BS9" s="82"/>
      <c r="BT9" s="82"/>
      <c r="BU9" s="82"/>
      <c r="BV9" s="82"/>
      <c r="BW9" s="82"/>
      <c r="BX9" s="82"/>
      <c r="BY9" s="82"/>
      <c r="BZ9" s="83"/>
      <c r="CA9" s="83"/>
      <c r="CB9" s="83"/>
      <c r="CC9" s="83"/>
      <c r="CD9" s="83"/>
      <c r="CE9" s="83"/>
      <c r="CF9" s="83"/>
      <c r="CG9" s="84"/>
      <c r="CH9" s="66"/>
      <c r="CI9" s="51"/>
      <c r="CJ9" s="72"/>
      <c r="CK9" s="109"/>
      <c r="CL9" s="58"/>
      <c r="CM9" s="3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5"/>
      <c r="DC9" s="75">
        <f>CU8^3+CV8^3+CW8^3+CX8^3+CY8^3+CZ8^3+DA8^3+DB8^3+CU9^3+CV9^3+CW9^3+CX9^3+CY9^3+CZ9^3+DA9^3+DB9^3</f>
        <v>0</v>
      </c>
      <c r="DD9" s="76">
        <f t="shared" si="3"/>
        <v>0</v>
      </c>
      <c r="DE9" s="61"/>
      <c r="DF9" s="89"/>
      <c r="DG9" s="83"/>
      <c r="DH9" s="83"/>
      <c r="DI9" s="83"/>
      <c r="DJ9" s="83"/>
      <c r="DK9" s="83"/>
      <c r="DL9" s="83"/>
      <c r="DM9" s="83"/>
      <c r="DN9" s="83"/>
      <c r="DO9" s="83"/>
      <c r="DP9" s="83"/>
      <c r="DQ9" s="83"/>
      <c r="DR9" s="83"/>
      <c r="DS9" s="83"/>
      <c r="DT9" s="83"/>
      <c r="DU9" s="84"/>
      <c r="DV9" s="66"/>
      <c r="DW9" s="51"/>
      <c r="DY9" s="109"/>
      <c r="DZ9" s="58"/>
      <c r="EA9" s="6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5"/>
      <c r="EQ9" s="75">
        <f>EI8^3+EJ8^3+EK8^3+EL8^3+EM8^3+EN8^3+EO8^3+EP8^3+EI9^3+EJ9^3+EK9^3+EL9^3+EM9^3+EN9^3+EO9^3+EP9^3</f>
        <v>0</v>
      </c>
      <c r="ER9" s="76">
        <f t="shared" si="0"/>
        <v>0</v>
      </c>
      <c r="ES9" s="61"/>
      <c r="ET9" s="174"/>
      <c r="EU9" s="131"/>
      <c r="EV9" s="131"/>
      <c r="EW9" s="131"/>
      <c r="EX9" s="131"/>
      <c r="EY9" s="131"/>
      <c r="EZ9" s="131"/>
      <c r="FA9" s="131"/>
      <c r="FB9" s="131"/>
      <c r="FC9" s="131"/>
      <c r="FD9" s="131"/>
      <c r="FE9" s="131"/>
      <c r="FF9" s="131"/>
      <c r="FG9" s="131"/>
      <c r="FH9" s="131"/>
      <c r="FI9" s="175"/>
      <c r="FJ9" s="66"/>
      <c r="FK9" s="51"/>
    </row>
    <row r="10" spans="1:168" x14ac:dyDescent="0.2">
      <c r="A10" s="52" t="s">
        <v>73</v>
      </c>
      <c r="B10" s="91">
        <f>0.5*C12*(2*B4+B6*(C12^2-1))</f>
        <v>2056</v>
      </c>
      <c r="C10" s="32"/>
      <c r="D10" s="54" t="s">
        <v>123</v>
      </c>
      <c r="E10" s="54"/>
      <c r="F10" s="32"/>
      <c r="G10" s="32"/>
      <c r="I10" s="57"/>
      <c r="J10" s="58"/>
      <c r="K10" s="3">
        <f>F175</f>
        <v>162</v>
      </c>
      <c r="L10" s="4">
        <f>F108</f>
        <v>95</v>
      </c>
      <c r="M10" s="4">
        <f>F258</f>
        <v>245</v>
      </c>
      <c r="N10" s="4">
        <f>F25</f>
        <v>12</v>
      </c>
      <c r="O10" s="4">
        <f>F75</f>
        <v>62</v>
      </c>
      <c r="P10" s="4">
        <f>F208</f>
        <v>195</v>
      </c>
      <c r="Q10" s="4">
        <f>F118</f>
        <v>105</v>
      </c>
      <c r="R10" s="4">
        <f>F165</f>
        <v>152</v>
      </c>
      <c r="S10" s="4">
        <f>F231</f>
        <v>218</v>
      </c>
      <c r="T10" s="4">
        <f>F52</f>
        <v>39</v>
      </c>
      <c r="U10" s="4">
        <f>F154</f>
        <v>141</v>
      </c>
      <c r="V10" s="4">
        <f>F129</f>
        <v>116</v>
      </c>
      <c r="W10" s="4">
        <f>F83</f>
        <v>70</v>
      </c>
      <c r="X10" s="4">
        <f>F200</f>
        <v>187</v>
      </c>
      <c r="Y10" s="4">
        <f>F30</f>
        <v>17</v>
      </c>
      <c r="Z10" s="5">
        <f>F253</f>
        <v>240</v>
      </c>
      <c r="AA10" s="75">
        <f>K10^3+L10^3+M10^3+N10^3+O10^3+P10^3+Q10^3+R10^3+K11^3+L11^3+M11^3+N11^3+O11^3+P11^3+Q11^3+R11^3</f>
        <v>67634176</v>
      </c>
      <c r="AB10" s="76">
        <f t="shared" si="1"/>
        <v>67634176</v>
      </c>
      <c r="AC10" s="61"/>
      <c r="AD10" s="89" t="s">
        <v>119</v>
      </c>
      <c r="AE10" s="83" t="s">
        <v>120</v>
      </c>
      <c r="AF10" s="83" t="s">
        <v>99</v>
      </c>
      <c r="AG10" s="83" t="s">
        <v>100</v>
      </c>
      <c r="AH10" s="82" t="s">
        <v>122</v>
      </c>
      <c r="AI10" s="82" t="s">
        <v>121</v>
      </c>
      <c r="AJ10" s="82" t="s">
        <v>102</v>
      </c>
      <c r="AK10" s="82" t="s">
        <v>101</v>
      </c>
      <c r="AL10" s="83" t="s">
        <v>117</v>
      </c>
      <c r="AM10" s="83" t="s">
        <v>118</v>
      </c>
      <c r="AN10" s="83" t="s">
        <v>97</v>
      </c>
      <c r="AO10" s="83" t="s">
        <v>98</v>
      </c>
      <c r="AP10" s="82" t="s">
        <v>116</v>
      </c>
      <c r="AQ10" s="82" t="s">
        <v>115</v>
      </c>
      <c r="AR10" s="82" t="s">
        <v>96</v>
      </c>
      <c r="AS10" s="86" t="s">
        <v>95</v>
      </c>
      <c r="AT10" s="66"/>
      <c r="AU10" s="51"/>
      <c r="AV10" s="67"/>
      <c r="AW10" s="57"/>
      <c r="AX10" s="58"/>
      <c r="AY10" s="3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5"/>
      <c r="BO10" s="75">
        <f>AY10^3+AZ10^3+BA10^3+BB10^3+BC10^3+BD10^3+BE10^3+BF10^3+AY11^3+AZ11^3+BA11^3+BB11^3+BC11^3+BD11^3+BE11^3+BF11^3</f>
        <v>0</v>
      </c>
      <c r="BP10" s="76">
        <f t="shared" si="2"/>
        <v>0</v>
      </c>
      <c r="BQ10" s="61"/>
      <c r="BR10" s="89"/>
      <c r="BS10" s="83"/>
      <c r="BT10" s="83"/>
      <c r="BU10" s="83"/>
      <c r="BV10" s="83"/>
      <c r="BW10" s="83"/>
      <c r="BX10" s="83"/>
      <c r="BY10" s="83"/>
      <c r="BZ10" s="82"/>
      <c r="CA10" s="82"/>
      <c r="CB10" s="82"/>
      <c r="CC10" s="82"/>
      <c r="CD10" s="82"/>
      <c r="CE10" s="82"/>
      <c r="CF10" s="82"/>
      <c r="CG10" s="86"/>
      <c r="CH10" s="66"/>
      <c r="CI10" s="51"/>
      <c r="CJ10" s="72"/>
      <c r="CK10" s="109"/>
      <c r="CL10" s="58"/>
      <c r="CM10" s="3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5"/>
      <c r="DC10" s="75">
        <f>CM10^3+CN10^3+CO10^3+CP10^3+CQ10^3+CR10^3+CS10^3+CT10^3+CM11^3+CN11^3+CO11^3+CP11^3+CQ11^3+CR11^3+CS11^3+CT11^3</f>
        <v>0</v>
      </c>
      <c r="DD10" s="76">
        <f t="shared" si="3"/>
        <v>0</v>
      </c>
      <c r="DE10" s="61"/>
      <c r="DF10" s="81"/>
      <c r="DG10" s="82"/>
      <c r="DH10" s="82"/>
      <c r="DI10" s="82"/>
      <c r="DJ10" s="82"/>
      <c r="DK10" s="82"/>
      <c r="DL10" s="82"/>
      <c r="DM10" s="82"/>
      <c r="DN10" s="82"/>
      <c r="DO10" s="82"/>
      <c r="DP10" s="82"/>
      <c r="DQ10" s="82"/>
      <c r="DR10" s="82"/>
      <c r="DS10" s="82"/>
      <c r="DT10" s="82"/>
      <c r="DU10" s="86"/>
      <c r="DV10" s="66"/>
      <c r="DW10" s="51"/>
      <c r="DY10" s="109"/>
      <c r="DZ10" s="58"/>
      <c r="EA10" s="6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5"/>
      <c r="EQ10" s="75">
        <f>EA10^3+EB10^3+EC10^3+ED10^3+EE10^3+EF10^3+EG10^3+EH10^3+EA11^3+EB11^3+EC11^3+ED11^3+EE11^3+EF11^3+EG11^3+EH11^3</f>
        <v>0</v>
      </c>
      <c r="ER10" s="76">
        <f t="shared" si="0"/>
        <v>0</v>
      </c>
      <c r="ES10" s="61"/>
      <c r="ET10" s="174"/>
      <c r="EU10" s="131"/>
      <c r="EV10" s="131"/>
      <c r="EW10" s="131"/>
      <c r="EX10" s="131"/>
      <c r="EY10" s="131"/>
      <c r="EZ10" s="131"/>
      <c r="FA10" s="131"/>
      <c r="FB10" s="131"/>
      <c r="FC10" s="131"/>
      <c r="FD10" s="131"/>
      <c r="FE10" s="131"/>
      <c r="FF10" s="131"/>
      <c r="FG10" s="131"/>
      <c r="FH10" s="131"/>
      <c r="FI10" s="175"/>
      <c r="FJ10" s="66"/>
      <c r="FK10" s="51"/>
    </row>
    <row r="11" spans="1:168" x14ac:dyDescent="0.2">
      <c r="A11" s="32"/>
      <c r="B11" s="32"/>
      <c r="C11" s="32"/>
      <c r="D11" s="94" t="s">
        <v>136</v>
      </c>
      <c r="E11" s="32"/>
      <c r="F11" s="32"/>
      <c r="G11" s="32"/>
      <c r="I11" s="57"/>
      <c r="J11" s="58"/>
      <c r="K11" s="3">
        <f>F117</f>
        <v>104</v>
      </c>
      <c r="L11" s="4">
        <f>F166</f>
        <v>153</v>
      </c>
      <c r="M11" s="4">
        <f>F64</f>
        <v>51</v>
      </c>
      <c r="N11" s="4">
        <f>F219</f>
        <v>206</v>
      </c>
      <c r="O11" s="4">
        <f>F265</f>
        <v>252</v>
      </c>
      <c r="P11" s="4">
        <f>F18</f>
        <v>5</v>
      </c>
      <c r="Q11" s="4">
        <f>F188</f>
        <v>175</v>
      </c>
      <c r="R11" s="4">
        <f>F95</f>
        <v>82</v>
      </c>
      <c r="S11" s="4">
        <f>F45</f>
        <v>32</v>
      </c>
      <c r="T11" s="4">
        <f>F238</f>
        <v>225</v>
      </c>
      <c r="U11" s="4">
        <f>F88</f>
        <v>75</v>
      </c>
      <c r="V11" s="4">
        <f>F195</f>
        <v>182</v>
      </c>
      <c r="W11" s="4">
        <f>F145</f>
        <v>132</v>
      </c>
      <c r="X11" s="4">
        <f>F138</f>
        <v>125</v>
      </c>
      <c r="Y11" s="4">
        <f>F228</f>
        <v>215</v>
      </c>
      <c r="Z11" s="5">
        <f>F55</f>
        <v>42</v>
      </c>
      <c r="AA11" s="75">
        <f>S10^3+T10^3+U10^3+V10^3+W10^3+X10^3+Y10^3+Z10^3+S11^3+T11^3+U11^3+V11^3+W11^3+X11^3+Y11^3+Z11^3</f>
        <v>67634176</v>
      </c>
      <c r="AB11" s="76">
        <f t="shared" si="1"/>
        <v>67634176</v>
      </c>
      <c r="AC11" s="61"/>
      <c r="AD11" s="89" t="s">
        <v>135</v>
      </c>
      <c r="AE11" s="83" t="s">
        <v>134</v>
      </c>
      <c r="AF11" s="83" t="s">
        <v>140</v>
      </c>
      <c r="AG11" s="83" t="s">
        <v>139</v>
      </c>
      <c r="AH11" s="82" t="s">
        <v>132</v>
      </c>
      <c r="AI11" s="82" t="s">
        <v>133</v>
      </c>
      <c r="AJ11" s="82" t="s">
        <v>137</v>
      </c>
      <c r="AK11" s="82" t="s">
        <v>138</v>
      </c>
      <c r="AL11" s="83" t="s">
        <v>125</v>
      </c>
      <c r="AM11" s="83" t="s">
        <v>124</v>
      </c>
      <c r="AN11" s="83" t="s">
        <v>129</v>
      </c>
      <c r="AO11" s="83" t="s">
        <v>128</v>
      </c>
      <c r="AP11" s="82" t="s">
        <v>126</v>
      </c>
      <c r="AQ11" s="82" t="s">
        <v>127</v>
      </c>
      <c r="AR11" s="82" t="s">
        <v>130</v>
      </c>
      <c r="AS11" s="86" t="s">
        <v>131</v>
      </c>
      <c r="AT11" s="66"/>
      <c r="AU11" s="51"/>
      <c r="AV11" s="67"/>
      <c r="AW11" s="57"/>
      <c r="AX11" s="58"/>
      <c r="AY11" s="3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5"/>
      <c r="BO11" s="75">
        <f>BG10^3+BH10^3+BI10^3+BJ10^3+BK10^3+BL10^3+BM10^3+BN10^3+BG11^3+BH11^3+BI11^3+BJ11^3+BK11^3+BL11^3+BM11^3+BN11^3</f>
        <v>0</v>
      </c>
      <c r="BP11" s="76">
        <f t="shared" si="2"/>
        <v>0</v>
      </c>
      <c r="BQ11" s="61"/>
      <c r="BR11" s="89"/>
      <c r="BS11" s="83"/>
      <c r="BT11" s="83"/>
      <c r="BU11" s="83"/>
      <c r="BV11" s="83"/>
      <c r="BW11" s="83"/>
      <c r="BX11" s="83"/>
      <c r="BY11" s="83"/>
      <c r="BZ11" s="82"/>
      <c r="CA11" s="82"/>
      <c r="CB11" s="82"/>
      <c r="CC11" s="82"/>
      <c r="CD11" s="82"/>
      <c r="CE11" s="82"/>
      <c r="CF11" s="82"/>
      <c r="CG11" s="86"/>
      <c r="CH11" s="66"/>
      <c r="CI11" s="51"/>
      <c r="CJ11" s="72"/>
      <c r="CK11" s="109"/>
      <c r="CL11" s="145"/>
      <c r="CM11" s="3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5"/>
      <c r="DC11" s="75">
        <f>CU10^3+CV10^3+CW10^3+CX10^3+CY10^3+CZ10^3+DA10^3+DB10^3+CU11^3+CV11^3+CW11^3+CX11^3+CY11^3+CZ11^3+DA11^3+DB11^3</f>
        <v>0</v>
      </c>
      <c r="DD11" s="76">
        <f t="shared" si="3"/>
        <v>0</v>
      </c>
      <c r="DE11" s="61"/>
      <c r="DF11" s="89"/>
      <c r="DG11" s="83"/>
      <c r="DH11" s="83"/>
      <c r="DI11" s="83"/>
      <c r="DJ11" s="83"/>
      <c r="DK11" s="83"/>
      <c r="DL11" s="83"/>
      <c r="DM11" s="83"/>
      <c r="DN11" s="83"/>
      <c r="DO11" s="83"/>
      <c r="DP11" s="83"/>
      <c r="DQ11" s="83"/>
      <c r="DR11" s="83"/>
      <c r="DS11" s="83"/>
      <c r="DT11" s="83"/>
      <c r="DU11" s="84"/>
      <c r="DV11" s="66"/>
      <c r="DW11" s="51"/>
      <c r="DY11" s="109"/>
      <c r="DZ11" s="58"/>
      <c r="EA11" s="6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5"/>
      <c r="EQ11" s="75">
        <f>EI10^3+EJ10^3+EK10^3+EL10^3+EM10^3+EN10^3+EO10^3+EP10^3+EI11^3+EJ11^3+EK11^3+EL11^3+EM11^3+EN11^3+EO11^3+EP11^3</f>
        <v>0</v>
      </c>
      <c r="ER11" s="76">
        <f t="shared" si="0"/>
        <v>0</v>
      </c>
      <c r="ES11" s="61"/>
      <c r="ET11" s="174"/>
      <c r="EU11" s="131"/>
      <c r="EV11" s="131"/>
      <c r="EW11" s="131"/>
      <c r="EX11" s="131"/>
      <c r="EY11" s="131"/>
      <c r="EZ11" s="131"/>
      <c r="FA11" s="131"/>
      <c r="FB11" s="131"/>
      <c r="FC11" s="131"/>
      <c r="FD11" s="131"/>
      <c r="FE11" s="131"/>
      <c r="FF11" s="131"/>
      <c r="FG11" s="131"/>
      <c r="FH11" s="131"/>
      <c r="FI11" s="175"/>
      <c r="FJ11" s="66"/>
      <c r="FK11" s="51"/>
    </row>
    <row r="12" spans="1:168" x14ac:dyDescent="0.2">
      <c r="A12" s="52"/>
      <c r="B12" s="35" t="s">
        <v>141</v>
      </c>
      <c r="C12" s="36">
        <v>16</v>
      </c>
      <c r="D12" s="32"/>
      <c r="E12" s="32"/>
      <c r="F12" s="32"/>
      <c r="G12" s="32"/>
      <c r="I12" s="57"/>
      <c r="J12" s="58"/>
      <c r="K12" s="3">
        <f>F266</f>
        <v>253</v>
      </c>
      <c r="L12" s="4">
        <f>F17</f>
        <v>4</v>
      </c>
      <c r="M12" s="4">
        <f>F183</f>
        <v>170</v>
      </c>
      <c r="N12" s="4">
        <f>F100</f>
        <v>87</v>
      </c>
      <c r="O12" s="4">
        <f>F110</f>
        <v>97</v>
      </c>
      <c r="P12" s="4">
        <f>F173</f>
        <v>160</v>
      </c>
      <c r="Q12" s="4">
        <f>F67</f>
        <v>54</v>
      </c>
      <c r="R12" s="4">
        <f>F216</f>
        <v>203</v>
      </c>
      <c r="S12" s="4">
        <f>F146</f>
        <v>133</v>
      </c>
      <c r="T12" s="4">
        <f>F137</f>
        <v>124</v>
      </c>
      <c r="U12" s="4">
        <f>F223</f>
        <v>210</v>
      </c>
      <c r="V12" s="4">
        <f>F60</f>
        <v>47</v>
      </c>
      <c r="W12" s="4">
        <f>F38</f>
        <v>25</v>
      </c>
      <c r="X12" s="4">
        <f>F245</f>
        <v>232</v>
      </c>
      <c r="Y12" s="4">
        <f>F91</f>
        <v>78</v>
      </c>
      <c r="Z12" s="5">
        <f>F192</f>
        <v>179</v>
      </c>
      <c r="AA12" s="75">
        <f>K12^3+L12^3+M12^3+N12^3+O12^3+P12^3+Q12^3+R12^3+K13^3+L13^3+M13^3+N13^3+O13^3+P13^3+Q13^3+R13^3</f>
        <v>67634176</v>
      </c>
      <c r="AB12" s="76">
        <f t="shared" si="1"/>
        <v>67634176</v>
      </c>
      <c r="AC12" s="95"/>
      <c r="AD12" s="81" t="s">
        <v>52</v>
      </c>
      <c r="AE12" s="82" t="s">
        <v>53</v>
      </c>
      <c r="AF12" s="82" t="s">
        <v>32</v>
      </c>
      <c r="AG12" s="82" t="s">
        <v>33</v>
      </c>
      <c r="AH12" s="83" t="s">
        <v>51</v>
      </c>
      <c r="AI12" s="83" t="s">
        <v>50</v>
      </c>
      <c r="AJ12" s="83" t="s">
        <v>31</v>
      </c>
      <c r="AK12" s="83" t="s">
        <v>30</v>
      </c>
      <c r="AL12" s="82" t="s">
        <v>46</v>
      </c>
      <c r="AM12" s="82" t="s">
        <v>47</v>
      </c>
      <c r="AN12" s="82" t="s">
        <v>26</v>
      </c>
      <c r="AO12" s="82" t="s">
        <v>27</v>
      </c>
      <c r="AP12" s="83" t="s">
        <v>49</v>
      </c>
      <c r="AQ12" s="83" t="s">
        <v>48</v>
      </c>
      <c r="AR12" s="83" t="s">
        <v>29</v>
      </c>
      <c r="AS12" s="84" t="s">
        <v>28</v>
      </c>
      <c r="AT12" s="66"/>
      <c r="AU12" s="51"/>
      <c r="AV12" s="67"/>
      <c r="AW12" s="57"/>
      <c r="AX12" s="58"/>
      <c r="AY12" s="3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5"/>
      <c r="BO12" s="75">
        <f>AY12^3+AZ12^3+BA12^3+BB12^3+BC12^3+BD12^3+BE12^3+BF12^3+AY13^3+AZ13^3+BA13^3+BB13^3+BC13^3+BD13^3+BE13^3+BF13^3</f>
        <v>0</v>
      </c>
      <c r="BP12" s="76">
        <f t="shared" si="2"/>
        <v>0</v>
      </c>
      <c r="BQ12" s="95"/>
      <c r="BR12" s="81"/>
      <c r="BS12" s="82"/>
      <c r="BT12" s="82"/>
      <c r="BU12" s="82"/>
      <c r="BV12" s="82"/>
      <c r="BW12" s="82"/>
      <c r="BX12" s="82"/>
      <c r="BY12" s="82"/>
      <c r="BZ12" s="83"/>
      <c r="CA12" s="83"/>
      <c r="CB12" s="83"/>
      <c r="CC12" s="83"/>
      <c r="CD12" s="83"/>
      <c r="CE12" s="83"/>
      <c r="CF12" s="83"/>
      <c r="CG12" s="84"/>
      <c r="CH12" s="66"/>
      <c r="CI12" s="51"/>
      <c r="CJ12" s="85"/>
      <c r="CK12" s="109"/>
      <c r="CL12" s="145"/>
      <c r="CM12" s="3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5"/>
      <c r="DC12" s="75">
        <f>CM12^3+CN12^3+CO12^3+CP12^3+CQ12^3+CR12^3+CS12^3+CT12^3+CM13^3+CN13^3+CO13^3+CP13^3+CQ13^3+CR13^3+CS13^3+CT13^3</f>
        <v>0</v>
      </c>
      <c r="DD12" s="76">
        <f t="shared" si="3"/>
        <v>0</v>
      </c>
      <c r="DE12" s="95"/>
      <c r="DF12" s="81"/>
      <c r="DG12" s="82"/>
      <c r="DH12" s="82"/>
      <c r="DI12" s="82"/>
      <c r="DJ12" s="82"/>
      <c r="DK12" s="82"/>
      <c r="DL12" s="82"/>
      <c r="DM12" s="82"/>
      <c r="DN12" s="82"/>
      <c r="DO12" s="82"/>
      <c r="DP12" s="82"/>
      <c r="DQ12" s="82"/>
      <c r="DR12" s="82"/>
      <c r="DS12" s="82"/>
      <c r="DT12" s="82"/>
      <c r="DU12" s="86"/>
      <c r="DV12" s="66"/>
      <c r="DW12" s="51"/>
      <c r="DY12" s="109"/>
      <c r="DZ12" s="58"/>
      <c r="EA12" s="6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5"/>
      <c r="EQ12" s="75">
        <f>EA12^3+EB12^3+EC12^3+ED12^3+EE12^3+EF12^3+EG12^3+EH12^3+EA13^3+EB13^3+EC13^3+ED13^3+EE13^3+EF13^3+EG13^3+EH13^3</f>
        <v>0</v>
      </c>
      <c r="ER12" s="76">
        <f t="shared" si="0"/>
        <v>0</v>
      </c>
      <c r="ES12" s="95"/>
      <c r="ET12" s="174"/>
      <c r="EU12" s="131"/>
      <c r="EV12" s="131"/>
      <c r="EW12" s="131"/>
      <c r="EX12" s="131"/>
      <c r="EY12" s="131"/>
      <c r="EZ12" s="131"/>
      <c r="FA12" s="131"/>
      <c r="FB12" s="131"/>
      <c r="FC12" s="131"/>
      <c r="FD12" s="131"/>
      <c r="FE12" s="131"/>
      <c r="FF12" s="131"/>
      <c r="FG12" s="131"/>
      <c r="FH12" s="131"/>
      <c r="FI12" s="175"/>
      <c r="FJ12" s="66"/>
      <c r="FK12" s="51"/>
    </row>
    <row r="13" spans="1:168" ht="13.5" thickBot="1" x14ac:dyDescent="0.25">
      <c r="A13" s="96"/>
      <c r="B13" s="97"/>
      <c r="C13" s="32"/>
      <c r="D13" s="98"/>
      <c r="E13" s="99" t="s">
        <v>174</v>
      </c>
      <c r="F13" s="98"/>
      <c r="G13" s="98"/>
      <c r="H13" s="100"/>
      <c r="I13" s="57"/>
      <c r="J13" s="58"/>
      <c r="K13" s="3">
        <f>F72</f>
        <v>59</v>
      </c>
      <c r="L13" s="4">
        <f>F211</f>
        <v>198</v>
      </c>
      <c r="M13" s="4">
        <f>F125</f>
        <v>112</v>
      </c>
      <c r="N13" s="4">
        <f>F158</f>
        <v>145</v>
      </c>
      <c r="O13" s="4">
        <f>F180</f>
        <v>167</v>
      </c>
      <c r="P13" s="4">
        <f>F103</f>
        <v>90</v>
      </c>
      <c r="Q13" s="4">
        <f>F257</f>
        <v>244</v>
      </c>
      <c r="R13" s="4">
        <f>F26</f>
        <v>13</v>
      </c>
      <c r="S13" s="4">
        <f>F80</f>
        <v>67</v>
      </c>
      <c r="T13" s="4">
        <f>F203</f>
        <v>190</v>
      </c>
      <c r="U13" s="4">
        <f>F37</f>
        <v>24</v>
      </c>
      <c r="V13" s="4">
        <f>F246</f>
        <v>233</v>
      </c>
      <c r="W13" s="4">
        <f>F236</f>
        <v>223</v>
      </c>
      <c r="X13" s="4">
        <f>F47</f>
        <v>34</v>
      </c>
      <c r="Y13" s="4">
        <f>F153</f>
        <v>140</v>
      </c>
      <c r="Z13" s="5">
        <f>F130</f>
        <v>117</v>
      </c>
      <c r="AA13" s="75">
        <f>S12^3+T12^3+U12^3+V12^3+W12^3+X12^3+Y12^3+Z12^3+S13^3+T13^3+U13^3+V13^3+W13^3+X13^3+Y13^3+Z13^3</f>
        <v>67634176</v>
      </c>
      <c r="AB13" s="76">
        <f t="shared" si="1"/>
        <v>67634176</v>
      </c>
      <c r="AC13" s="61"/>
      <c r="AD13" s="81" t="s">
        <v>66</v>
      </c>
      <c r="AE13" s="82" t="s">
        <v>65</v>
      </c>
      <c r="AF13" s="82" t="s">
        <v>70</v>
      </c>
      <c r="AG13" s="82" t="s">
        <v>69</v>
      </c>
      <c r="AH13" s="83" t="s">
        <v>67</v>
      </c>
      <c r="AI13" s="83" t="s">
        <v>68</v>
      </c>
      <c r="AJ13" s="83" t="s">
        <v>71</v>
      </c>
      <c r="AK13" s="83" t="s">
        <v>72</v>
      </c>
      <c r="AL13" s="82" t="s">
        <v>60</v>
      </c>
      <c r="AM13" s="82" t="s">
        <v>59</v>
      </c>
      <c r="AN13" s="82" t="s">
        <v>64</v>
      </c>
      <c r="AO13" s="82" t="s">
        <v>63</v>
      </c>
      <c r="AP13" s="83" t="s">
        <v>57</v>
      </c>
      <c r="AQ13" s="83" t="s">
        <v>58</v>
      </c>
      <c r="AR13" s="83" t="s">
        <v>61</v>
      </c>
      <c r="AS13" s="84" t="s">
        <v>62</v>
      </c>
      <c r="AT13" s="66"/>
      <c r="AU13" s="51"/>
      <c r="AV13" s="67"/>
      <c r="AW13" s="57"/>
      <c r="AX13" s="58"/>
      <c r="AY13" s="3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5"/>
      <c r="BO13" s="75">
        <f>BG12^3+BH12^3+BI12^3+BJ12^3+BK12^3+BL12^3+BM12^3+BN12^3+BG13^3+BH13^3+BI13^3+BJ13^3+BK13^3+BL13^3+BM13^3+BN13^3</f>
        <v>0</v>
      </c>
      <c r="BP13" s="76">
        <f t="shared" si="2"/>
        <v>0</v>
      </c>
      <c r="BQ13" s="61"/>
      <c r="BR13" s="81"/>
      <c r="BS13" s="82"/>
      <c r="BT13" s="82"/>
      <c r="BU13" s="82"/>
      <c r="BV13" s="82"/>
      <c r="BW13" s="82"/>
      <c r="BX13" s="82"/>
      <c r="BY13" s="82"/>
      <c r="BZ13" s="83"/>
      <c r="CA13" s="83"/>
      <c r="CB13" s="83"/>
      <c r="CC13" s="83"/>
      <c r="CD13" s="83"/>
      <c r="CE13" s="83"/>
      <c r="CF13" s="83"/>
      <c r="CG13" s="84"/>
      <c r="CH13" s="66"/>
      <c r="CI13" s="51"/>
      <c r="CJ13" s="85"/>
      <c r="CK13" s="109"/>
      <c r="CL13" s="58"/>
      <c r="CM13" s="3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5"/>
      <c r="DC13" s="75">
        <f>CU12^3+CV12^3+CW12^3+CX12^3+CY12^3+CZ12^3+DA12^3+DB12^3+CU13^3+CV13^3+CW13^3+CX13^3+CY13^3+CZ13^3+DA13^3+DB13^3</f>
        <v>0</v>
      </c>
      <c r="DD13" s="76">
        <f t="shared" si="3"/>
        <v>0</v>
      </c>
      <c r="DE13" s="61"/>
      <c r="DF13" s="89"/>
      <c r="DG13" s="83"/>
      <c r="DH13" s="83"/>
      <c r="DI13" s="83"/>
      <c r="DJ13" s="83"/>
      <c r="DK13" s="83"/>
      <c r="DL13" s="83"/>
      <c r="DM13" s="83"/>
      <c r="DN13" s="83"/>
      <c r="DO13" s="83"/>
      <c r="DP13" s="83"/>
      <c r="DQ13" s="83"/>
      <c r="DR13" s="83"/>
      <c r="DS13" s="83"/>
      <c r="DT13" s="83"/>
      <c r="DU13" s="84"/>
      <c r="DV13" s="66"/>
      <c r="DW13" s="51"/>
      <c r="DY13" s="109"/>
      <c r="DZ13" s="58"/>
      <c r="EA13" s="6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5"/>
      <c r="EQ13" s="75">
        <f>EI12^3+EJ12^3+EK12^3+EL12^3+EM12^3+EN12^3+EO12^3+EP12^3+EI13^3+EJ13^3+EK13^3+EL13^3+EM13^3+EN13^3+EO13^3+EP13^3</f>
        <v>0</v>
      </c>
      <c r="ER13" s="76">
        <f t="shared" si="0"/>
        <v>0</v>
      </c>
      <c r="ES13" s="61"/>
      <c r="ET13" s="174"/>
      <c r="EU13" s="131"/>
      <c r="EV13" s="131"/>
      <c r="EW13" s="131"/>
      <c r="EX13" s="131"/>
      <c r="EY13" s="131"/>
      <c r="EZ13" s="131"/>
      <c r="FA13" s="131"/>
      <c r="FB13" s="131"/>
      <c r="FC13" s="131"/>
      <c r="FD13" s="131"/>
      <c r="FE13" s="131"/>
      <c r="FF13" s="131"/>
      <c r="FG13" s="131"/>
      <c r="FH13" s="131"/>
      <c r="FI13" s="175"/>
      <c r="FJ13" s="66"/>
      <c r="FK13" s="51"/>
    </row>
    <row r="14" spans="1:168" x14ac:dyDescent="0.2">
      <c r="A14" s="32"/>
      <c r="B14" s="32" t="s">
        <v>0</v>
      </c>
      <c r="C14" s="32"/>
      <c r="D14" s="101" t="s">
        <v>6</v>
      </c>
      <c r="E14" s="102" t="s">
        <v>207</v>
      </c>
      <c r="F14" s="103">
        <f>B4+(0*B6)</f>
        <v>1</v>
      </c>
      <c r="G14" s="104"/>
      <c r="H14" s="43"/>
      <c r="I14" s="105"/>
      <c r="J14" s="58"/>
      <c r="K14" s="3">
        <f>F156</f>
        <v>143</v>
      </c>
      <c r="L14" s="4">
        <f>F127</f>
        <v>114</v>
      </c>
      <c r="M14" s="4">
        <f>F233</f>
        <v>220</v>
      </c>
      <c r="N14" s="4">
        <f>F50</f>
        <v>37</v>
      </c>
      <c r="O14" s="4">
        <f>F32</f>
        <v>19</v>
      </c>
      <c r="P14" s="4">
        <f>F251</f>
        <v>238</v>
      </c>
      <c r="Q14" s="4">
        <f>F85</f>
        <v>72</v>
      </c>
      <c r="R14" s="4">
        <f>F198</f>
        <v>185</v>
      </c>
      <c r="S14" s="4">
        <f>F260</f>
        <v>247</v>
      </c>
      <c r="T14" s="4">
        <f>F23</f>
        <v>10</v>
      </c>
      <c r="U14" s="4">
        <f>F177</f>
        <v>164</v>
      </c>
      <c r="V14" s="4">
        <f>F106</f>
        <v>93</v>
      </c>
      <c r="W14" s="4">
        <f>F120</f>
        <v>107</v>
      </c>
      <c r="X14" s="4">
        <f>F163</f>
        <v>150</v>
      </c>
      <c r="Y14" s="4">
        <f>F77</f>
        <v>64</v>
      </c>
      <c r="Z14" s="5">
        <f>F206</f>
        <v>193</v>
      </c>
      <c r="AA14" s="75">
        <f>K14^3+L14^3+M14^3+N14^3+O14^3+P14^3+Q14^3+R14^3+K15^3+L15^3+M15^3+N15^3+O15^3+P15^3+Q15^3+R15^3</f>
        <v>67634176</v>
      </c>
      <c r="AB14" s="76">
        <f t="shared" si="1"/>
        <v>67634176</v>
      </c>
      <c r="AC14" s="61"/>
      <c r="AD14" s="81" t="s">
        <v>197</v>
      </c>
      <c r="AE14" s="82" t="s">
        <v>198</v>
      </c>
      <c r="AF14" s="82" t="s">
        <v>164</v>
      </c>
      <c r="AG14" s="82" t="s">
        <v>165</v>
      </c>
      <c r="AH14" s="83" t="s">
        <v>196</v>
      </c>
      <c r="AI14" s="83" t="s">
        <v>195</v>
      </c>
      <c r="AJ14" s="83" t="s">
        <v>163</v>
      </c>
      <c r="AK14" s="83" t="s">
        <v>162</v>
      </c>
      <c r="AL14" s="82" t="s">
        <v>191</v>
      </c>
      <c r="AM14" s="82" t="s">
        <v>192</v>
      </c>
      <c r="AN14" s="82" t="s">
        <v>158</v>
      </c>
      <c r="AO14" s="82" t="s">
        <v>159</v>
      </c>
      <c r="AP14" s="83" t="s">
        <v>194</v>
      </c>
      <c r="AQ14" s="83" t="s">
        <v>193</v>
      </c>
      <c r="AR14" s="83" t="s">
        <v>161</v>
      </c>
      <c r="AS14" s="84" t="s">
        <v>160</v>
      </c>
      <c r="AT14" s="66"/>
      <c r="AU14" s="51"/>
      <c r="AV14" s="67"/>
      <c r="AW14" s="105"/>
      <c r="AX14" s="58"/>
      <c r="AY14" s="3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5"/>
      <c r="BO14" s="75">
        <f>AY14^3+AZ14^3+BA14^3+BB14^3+BC14^3+BD14^3+BE14^3+BF14^3+AY15^3+AZ15^3+BA15^3+BB15^3+BC15^3+BD15^3+BE15^3+BF15^3</f>
        <v>0</v>
      </c>
      <c r="BP14" s="76">
        <f t="shared" si="2"/>
        <v>0</v>
      </c>
      <c r="BQ14" s="61"/>
      <c r="BR14" s="89"/>
      <c r="BS14" s="83"/>
      <c r="BT14" s="83"/>
      <c r="BU14" s="83"/>
      <c r="BV14" s="83"/>
      <c r="BW14" s="83"/>
      <c r="BX14" s="83"/>
      <c r="BY14" s="83"/>
      <c r="BZ14" s="82"/>
      <c r="CA14" s="82"/>
      <c r="CB14" s="82"/>
      <c r="CC14" s="82"/>
      <c r="CD14" s="82"/>
      <c r="CE14" s="82"/>
      <c r="CF14" s="82"/>
      <c r="CG14" s="86"/>
      <c r="CH14" s="66"/>
      <c r="CI14" s="51"/>
      <c r="CJ14" s="72"/>
      <c r="CK14" s="109"/>
      <c r="CL14" s="58"/>
      <c r="CM14" s="3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5"/>
      <c r="DC14" s="75">
        <f>CM14^3+CN14^3+CO14^3+CP14^3+CQ14^3+CR14^3+CS14^3+CT14^3+CM15^3+CN15^3+CO15^3+CP15^3+CQ15^3+CR15^3+CS15^3+CT15^3</f>
        <v>0</v>
      </c>
      <c r="DD14" s="76">
        <f t="shared" si="3"/>
        <v>0</v>
      </c>
      <c r="DE14" s="61"/>
      <c r="DF14" s="81"/>
      <c r="DG14" s="82"/>
      <c r="DH14" s="82"/>
      <c r="DI14" s="82"/>
      <c r="DJ14" s="82"/>
      <c r="DK14" s="82"/>
      <c r="DL14" s="82"/>
      <c r="DM14" s="82"/>
      <c r="DN14" s="82"/>
      <c r="DO14" s="82"/>
      <c r="DP14" s="82"/>
      <c r="DQ14" s="82"/>
      <c r="DR14" s="82"/>
      <c r="DS14" s="82"/>
      <c r="DT14" s="82"/>
      <c r="DU14" s="86"/>
      <c r="DV14" s="66"/>
      <c r="DW14" s="51"/>
      <c r="DY14" s="109"/>
      <c r="DZ14" s="58"/>
      <c r="EA14" s="6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5"/>
      <c r="EQ14" s="75">
        <f>EA14^3+EB14^3+EC14^3+ED14^3+EE14^3+EF14^3+EG14^3+EH14^3+EA15^3+EB15^3+EC15^3+ED15^3+EE15^3+EF15^3+EG15^3+EH15^3</f>
        <v>0</v>
      </c>
      <c r="ER14" s="76">
        <f t="shared" si="0"/>
        <v>0</v>
      </c>
      <c r="ES14" s="61"/>
      <c r="ET14" s="174"/>
      <c r="EU14" s="131"/>
      <c r="EV14" s="131"/>
      <c r="EW14" s="131"/>
      <c r="EX14" s="131"/>
      <c r="EY14" s="131"/>
      <c r="EZ14" s="131"/>
      <c r="FA14" s="131"/>
      <c r="FB14" s="131"/>
      <c r="FC14" s="131"/>
      <c r="FD14" s="131"/>
      <c r="FE14" s="131"/>
      <c r="FF14" s="131"/>
      <c r="FG14" s="131"/>
      <c r="FH14" s="131"/>
      <c r="FI14" s="175"/>
      <c r="FJ14" s="66"/>
      <c r="FK14" s="51"/>
    </row>
    <row r="15" spans="1:168" x14ac:dyDescent="0.2">
      <c r="A15" s="32"/>
      <c r="B15" s="32"/>
      <c r="C15" s="32"/>
      <c r="D15" s="106" t="s">
        <v>211</v>
      </c>
      <c r="E15" s="107" t="s">
        <v>207</v>
      </c>
      <c r="F15" s="108">
        <f>B4+(1*B6)</f>
        <v>2</v>
      </c>
      <c r="G15" s="104"/>
      <c r="H15" s="43"/>
      <c r="I15" s="109"/>
      <c r="J15" s="58"/>
      <c r="K15" s="3">
        <f>F86</f>
        <v>73</v>
      </c>
      <c r="L15" s="4">
        <f>F197</f>
        <v>184</v>
      </c>
      <c r="M15" s="4">
        <f>F43</f>
        <v>30</v>
      </c>
      <c r="N15" s="4">
        <f>F240</f>
        <v>227</v>
      </c>
      <c r="O15" s="4">
        <f>F226</f>
        <v>213</v>
      </c>
      <c r="P15" s="4">
        <f>F57</f>
        <v>44</v>
      </c>
      <c r="Q15" s="4">
        <f>F143</f>
        <v>130</v>
      </c>
      <c r="R15" s="4">
        <f>F140</f>
        <v>127</v>
      </c>
      <c r="S15" s="4">
        <f>F62</f>
        <v>49</v>
      </c>
      <c r="T15" s="4">
        <f>F221</f>
        <v>208</v>
      </c>
      <c r="U15" s="4">
        <f>F115</f>
        <v>102</v>
      </c>
      <c r="V15" s="4">
        <f>F168</f>
        <v>155</v>
      </c>
      <c r="W15" s="4">
        <f>F186</f>
        <v>173</v>
      </c>
      <c r="X15" s="4">
        <f>F97</f>
        <v>84</v>
      </c>
      <c r="Y15" s="4">
        <f>F263</f>
        <v>250</v>
      </c>
      <c r="Z15" s="5">
        <f>F20</f>
        <v>7</v>
      </c>
      <c r="AA15" s="75">
        <f>S14^3+T14^3+U14^3+V14^3+W14^3+X14^3+Y14^3+Z14^3+S15^3+T15^3+U15^3+V15^3+W15^3+X15^3+Y15^3+Z15^3</f>
        <v>67634176</v>
      </c>
      <c r="AB15" s="76">
        <f t="shared" si="1"/>
        <v>67634176</v>
      </c>
      <c r="AC15" s="61"/>
      <c r="AD15" s="81" t="s">
        <v>229</v>
      </c>
      <c r="AE15" s="82" t="s">
        <v>228</v>
      </c>
      <c r="AF15" s="82" t="s">
        <v>261</v>
      </c>
      <c r="AG15" s="82" t="s">
        <v>260</v>
      </c>
      <c r="AH15" s="83" t="s">
        <v>230</v>
      </c>
      <c r="AI15" s="83" t="s">
        <v>231</v>
      </c>
      <c r="AJ15" s="83" t="s">
        <v>262</v>
      </c>
      <c r="AK15" s="83" t="s">
        <v>263</v>
      </c>
      <c r="AL15" s="82" t="s">
        <v>227</v>
      </c>
      <c r="AM15" s="82" t="s">
        <v>226</v>
      </c>
      <c r="AN15" s="82" t="s">
        <v>259</v>
      </c>
      <c r="AO15" s="82" t="s">
        <v>258</v>
      </c>
      <c r="AP15" s="83" t="s">
        <v>224</v>
      </c>
      <c r="AQ15" s="83" t="s">
        <v>225</v>
      </c>
      <c r="AR15" s="83" t="s">
        <v>256</v>
      </c>
      <c r="AS15" s="84" t="s">
        <v>257</v>
      </c>
      <c r="AT15" s="66"/>
      <c r="AU15" s="51"/>
      <c r="AV15" s="67"/>
      <c r="AW15" s="109"/>
      <c r="AX15" s="58"/>
      <c r="AY15" s="3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5"/>
      <c r="BO15" s="75">
        <f>BG14^3+BH14^3+BI14^3+BJ14^3+BK14^3+BL14^3+BM14^3+BN14^3+BG15^3+BH15^3+BI15^3+BJ15^3+BK15^3+BL15^3+BM15^3+BN15^3</f>
        <v>0</v>
      </c>
      <c r="BP15" s="76">
        <f t="shared" si="2"/>
        <v>0</v>
      </c>
      <c r="BQ15" s="61"/>
      <c r="BR15" s="89"/>
      <c r="BS15" s="83"/>
      <c r="BT15" s="83"/>
      <c r="BU15" s="83"/>
      <c r="BV15" s="83"/>
      <c r="BW15" s="83"/>
      <c r="BX15" s="83"/>
      <c r="BY15" s="83"/>
      <c r="BZ15" s="82"/>
      <c r="CA15" s="82"/>
      <c r="CB15" s="82"/>
      <c r="CC15" s="82"/>
      <c r="CD15" s="82"/>
      <c r="CE15" s="82"/>
      <c r="CF15" s="82"/>
      <c r="CG15" s="86"/>
      <c r="CH15" s="66"/>
      <c r="CI15" s="51"/>
      <c r="CJ15" s="72"/>
      <c r="CK15" s="109"/>
      <c r="CL15" s="58"/>
      <c r="CM15" s="3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5"/>
      <c r="DC15" s="75">
        <f>CU14^3+CV14^3+CW14^3+CX14^3+CY14^3+CZ14^3+DA14^3+DB14^3+CU15^3+CV15^3+CW15^3+CX15^3+CY15^3+CZ15^3+DA15^3+DB15^3</f>
        <v>0</v>
      </c>
      <c r="DD15" s="76">
        <f t="shared" si="3"/>
        <v>0</v>
      </c>
      <c r="DE15" s="61"/>
      <c r="DF15" s="89"/>
      <c r="DG15" s="83"/>
      <c r="DH15" s="83"/>
      <c r="DI15" s="83"/>
      <c r="DJ15" s="83"/>
      <c r="DK15" s="83"/>
      <c r="DL15" s="83"/>
      <c r="DM15" s="83"/>
      <c r="DN15" s="83"/>
      <c r="DO15" s="83"/>
      <c r="DP15" s="83"/>
      <c r="DQ15" s="83"/>
      <c r="DR15" s="83"/>
      <c r="DS15" s="83"/>
      <c r="DT15" s="83"/>
      <c r="DU15" s="84"/>
      <c r="DV15" s="66"/>
      <c r="DW15" s="51"/>
      <c r="DY15" s="109"/>
      <c r="DZ15" s="58"/>
      <c r="EA15" s="6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5"/>
      <c r="EQ15" s="75">
        <f>EI14^3+EJ14^3+EK14^3+EL14^3+EM14^3+EN14^3+EO14^3+EP14^3+EI15^3+EJ15^3+EK15^3+EL15^3+EM15^3+EN15^3+EO15^3+EP15^3</f>
        <v>0</v>
      </c>
      <c r="ER15" s="76">
        <f t="shared" si="0"/>
        <v>0</v>
      </c>
      <c r="ES15" s="61"/>
      <c r="ET15" s="174"/>
      <c r="EU15" s="131"/>
      <c r="EV15" s="131"/>
      <c r="EW15" s="131"/>
      <c r="EX15" s="131"/>
      <c r="EY15" s="131"/>
      <c r="EZ15" s="131"/>
      <c r="FA15" s="131"/>
      <c r="FB15" s="131"/>
      <c r="FC15" s="131"/>
      <c r="FD15" s="131"/>
      <c r="FE15" s="131"/>
      <c r="FF15" s="131"/>
      <c r="FG15" s="131"/>
      <c r="FH15" s="131"/>
      <c r="FI15" s="175"/>
      <c r="FJ15" s="66"/>
      <c r="FK15" s="51"/>
    </row>
    <row r="16" spans="1:168" x14ac:dyDescent="0.2">
      <c r="A16" s="32"/>
      <c r="B16" s="32"/>
      <c r="C16" s="32"/>
      <c r="D16" s="106" t="s">
        <v>179</v>
      </c>
      <c r="E16" s="107" t="s">
        <v>207</v>
      </c>
      <c r="F16" s="108">
        <f>B4+(2*B6)</f>
        <v>3</v>
      </c>
      <c r="G16" s="104"/>
      <c r="H16" s="43"/>
      <c r="I16" s="109"/>
      <c r="J16" s="58"/>
      <c r="K16" s="3">
        <f>F61</f>
        <v>48</v>
      </c>
      <c r="L16" s="4">
        <f>F222</f>
        <v>209</v>
      </c>
      <c r="M16" s="4">
        <f>F136</f>
        <v>123</v>
      </c>
      <c r="N16" s="4">
        <f>F147</f>
        <v>134</v>
      </c>
      <c r="O16" s="4">
        <f>F193</f>
        <v>180</v>
      </c>
      <c r="P16" s="4">
        <f>F90</f>
        <v>77</v>
      </c>
      <c r="Q16" s="4">
        <f>F244</f>
        <v>231</v>
      </c>
      <c r="R16" s="4">
        <f>F39</f>
        <v>26</v>
      </c>
      <c r="S16" s="4">
        <f>F101</f>
        <v>88</v>
      </c>
      <c r="T16" s="4">
        <f>F182</f>
        <v>169</v>
      </c>
      <c r="U16" s="4">
        <f>F16</f>
        <v>3</v>
      </c>
      <c r="V16" s="4">
        <f>F267</f>
        <v>254</v>
      </c>
      <c r="W16" s="4">
        <f>F217</f>
        <v>204</v>
      </c>
      <c r="X16" s="4">
        <f>F66</f>
        <v>53</v>
      </c>
      <c r="Y16" s="4">
        <f>F172</f>
        <v>159</v>
      </c>
      <c r="Z16" s="5">
        <f>F111</f>
        <v>98</v>
      </c>
      <c r="AA16" s="75">
        <f>K16^3+L16^3+M16^3+N16^3+O16^3+P16^3+Q16^3+R16^3+K17^3+L17^3+M17^3+N17^3+O17^3+P17^3+Q17^3+R17^3</f>
        <v>67634176</v>
      </c>
      <c r="AB16" s="76">
        <f t="shared" si="1"/>
        <v>67634176</v>
      </c>
      <c r="AC16" s="61"/>
      <c r="AD16" s="89" t="s">
        <v>144</v>
      </c>
      <c r="AE16" s="83" t="s">
        <v>145</v>
      </c>
      <c r="AF16" s="83" t="s">
        <v>148</v>
      </c>
      <c r="AG16" s="83" t="s">
        <v>149</v>
      </c>
      <c r="AH16" s="82" t="s">
        <v>143</v>
      </c>
      <c r="AI16" s="82" t="s">
        <v>142</v>
      </c>
      <c r="AJ16" s="82" t="s">
        <v>147</v>
      </c>
      <c r="AK16" s="82" t="s">
        <v>146</v>
      </c>
      <c r="AL16" s="83" t="s">
        <v>175</v>
      </c>
      <c r="AM16" s="83" t="s">
        <v>176</v>
      </c>
      <c r="AN16" s="83" t="s">
        <v>179</v>
      </c>
      <c r="AO16" s="83" t="s">
        <v>180</v>
      </c>
      <c r="AP16" s="82" t="s">
        <v>178</v>
      </c>
      <c r="AQ16" s="82" t="s">
        <v>177</v>
      </c>
      <c r="AR16" s="82" t="s">
        <v>182</v>
      </c>
      <c r="AS16" s="86" t="s">
        <v>181</v>
      </c>
      <c r="AT16" s="66"/>
      <c r="AU16" s="51"/>
      <c r="AV16" s="67"/>
      <c r="AW16" s="109"/>
      <c r="AX16" s="58"/>
      <c r="AY16" s="3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5"/>
      <c r="BO16" s="75">
        <f>AY16^3+AZ16^3+BA16^3+BB16^3+BC16^3+BD16^3+BE16^3+BF16^3+AY17^3+AZ17^3+BA17^3+BB17^3+BC17^3+BD17^3+BE17^3+BF17^3</f>
        <v>0</v>
      </c>
      <c r="BP16" s="76">
        <f t="shared" si="2"/>
        <v>0</v>
      </c>
      <c r="BQ16" s="61"/>
      <c r="BR16" s="81"/>
      <c r="BS16" s="82"/>
      <c r="BT16" s="82"/>
      <c r="BU16" s="82"/>
      <c r="BV16" s="82"/>
      <c r="BW16" s="82"/>
      <c r="BX16" s="82"/>
      <c r="BY16" s="82"/>
      <c r="BZ16" s="83"/>
      <c r="CA16" s="83"/>
      <c r="CB16" s="83"/>
      <c r="CC16" s="83"/>
      <c r="CD16" s="83"/>
      <c r="CE16" s="83"/>
      <c r="CF16" s="83"/>
      <c r="CG16" s="84"/>
      <c r="CH16" s="66"/>
      <c r="CI16" s="51"/>
      <c r="CJ16" s="72"/>
      <c r="CK16" s="109"/>
      <c r="CL16" s="58"/>
      <c r="CM16" s="3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5"/>
      <c r="DC16" s="75">
        <f>CM16^3+CN16^3+CO16^3+CP16^3+CQ16^3+CR16^3+CS16^3+CT16^3+CM17^3+CN17^3+CO17^3+CP17^3+CQ17^3+CR17^3+CS17^3+CT17^3</f>
        <v>0</v>
      </c>
      <c r="DD16" s="76">
        <f t="shared" si="3"/>
        <v>0</v>
      </c>
      <c r="DE16" s="61"/>
      <c r="DF16" s="81"/>
      <c r="DG16" s="82"/>
      <c r="DH16" s="82"/>
      <c r="DI16" s="82"/>
      <c r="DJ16" s="82"/>
      <c r="DK16" s="82"/>
      <c r="DL16" s="82"/>
      <c r="DM16" s="82"/>
      <c r="DN16" s="82"/>
      <c r="DO16" s="82"/>
      <c r="DP16" s="82"/>
      <c r="DQ16" s="82"/>
      <c r="DR16" s="82"/>
      <c r="DS16" s="82"/>
      <c r="DT16" s="82"/>
      <c r="DU16" s="86"/>
      <c r="DV16" s="66"/>
      <c r="DW16" s="51"/>
      <c r="DY16" s="109"/>
      <c r="DZ16" s="58"/>
      <c r="EA16" s="6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5"/>
      <c r="EQ16" s="75">
        <f>EA16^3+EB16^3+EC16^3+ED16^3+EE16^3+EF16^3+EG16^3+EH16^3+EA17^3+EB17^3+EC17^3+ED17^3+EE17^3+EF17^3+EG17^3+EH17^3</f>
        <v>0</v>
      </c>
      <c r="ER16" s="76">
        <f t="shared" si="0"/>
        <v>0</v>
      </c>
      <c r="ES16" s="61"/>
      <c r="ET16" s="174"/>
      <c r="EU16" s="131"/>
      <c r="EV16" s="131"/>
      <c r="EW16" s="131"/>
      <c r="EX16" s="131"/>
      <c r="EY16" s="131"/>
      <c r="EZ16" s="131"/>
      <c r="FA16" s="131"/>
      <c r="FB16" s="131"/>
      <c r="FC16" s="131"/>
      <c r="FD16" s="131"/>
      <c r="FE16" s="131"/>
      <c r="FF16" s="131"/>
      <c r="FG16" s="131"/>
      <c r="FH16" s="131"/>
      <c r="FI16" s="175"/>
      <c r="FJ16" s="66"/>
      <c r="FK16" s="51"/>
    </row>
    <row r="17" spans="1:168" x14ac:dyDescent="0.2">
      <c r="A17" s="32"/>
      <c r="B17" s="32"/>
      <c r="C17" s="32"/>
      <c r="D17" s="106" t="s">
        <v>53</v>
      </c>
      <c r="E17" s="107" t="s">
        <v>207</v>
      </c>
      <c r="F17" s="110">
        <f>B4+(3*B6)</f>
        <v>4</v>
      </c>
      <c r="G17" s="104"/>
      <c r="H17" s="43"/>
      <c r="I17" s="109"/>
      <c r="J17" s="58"/>
      <c r="K17" s="3">
        <f>F247</f>
        <v>234</v>
      </c>
      <c r="L17" s="4">
        <f>F36</f>
        <v>23</v>
      </c>
      <c r="M17" s="4">
        <f>F202</f>
        <v>189</v>
      </c>
      <c r="N17" s="4">
        <f>F81</f>
        <v>68</v>
      </c>
      <c r="O17" s="4">
        <f>F131</f>
        <v>118</v>
      </c>
      <c r="P17" s="4">
        <f>F152</f>
        <v>139</v>
      </c>
      <c r="Q17" s="4">
        <f>F46</f>
        <v>33</v>
      </c>
      <c r="R17" s="4">
        <f>F237</f>
        <v>224</v>
      </c>
      <c r="S17" s="4">
        <f>F159</f>
        <v>146</v>
      </c>
      <c r="T17" s="4">
        <f>F124</f>
        <v>111</v>
      </c>
      <c r="U17" s="4">
        <f>F210</f>
        <v>197</v>
      </c>
      <c r="V17" s="4">
        <f>F73</f>
        <v>60</v>
      </c>
      <c r="W17" s="4">
        <f>F27</f>
        <v>14</v>
      </c>
      <c r="X17" s="4">
        <f>F256</f>
        <v>243</v>
      </c>
      <c r="Y17" s="4">
        <f>F102</f>
        <v>89</v>
      </c>
      <c r="Z17" s="5">
        <f>F181</f>
        <v>168</v>
      </c>
      <c r="AA17" s="75">
        <f>S16^3+T16^3+U16^3+V16^3+W16^3+X16^3+Y16^3+Z16^3+S17^3+T17^3+U17^3+V17^3+W17^3+X17^3+Y17^3+Z17^3</f>
        <v>67634176</v>
      </c>
      <c r="AB17" s="76">
        <f t="shared" si="1"/>
        <v>67634176</v>
      </c>
      <c r="AC17" s="61"/>
      <c r="AD17" s="89" t="s">
        <v>155</v>
      </c>
      <c r="AE17" s="83" t="s">
        <v>154</v>
      </c>
      <c r="AF17" s="83" t="s">
        <v>151</v>
      </c>
      <c r="AG17" s="83" t="s">
        <v>150</v>
      </c>
      <c r="AH17" s="82" t="s">
        <v>156</v>
      </c>
      <c r="AI17" s="82" t="s">
        <v>157</v>
      </c>
      <c r="AJ17" s="82" t="s">
        <v>152</v>
      </c>
      <c r="AK17" s="82" t="s">
        <v>153</v>
      </c>
      <c r="AL17" s="83" t="s">
        <v>190</v>
      </c>
      <c r="AM17" s="83" t="s">
        <v>189</v>
      </c>
      <c r="AN17" s="83" t="s">
        <v>186</v>
      </c>
      <c r="AO17" s="83" t="s">
        <v>185</v>
      </c>
      <c r="AP17" s="82" t="s">
        <v>187</v>
      </c>
      <c r="AQ17" s="82" t="s">
        <v>188</v>
      </c>
      <c r="AR17" s="82" t="s">
        <v>183</v>
      </c>
      <c r="AS17" s="86" t="s">
        <v>184</v>
      </c>
      <c r="AT17" s="66"/>
      <c r="AU17" s="51"/>
      <c r="AV17" s="67"/>
      <c r="AW17" s="109"/>
      <c r="AX17" s="58"/>
      <c r="AY17" s="3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5"/>
      <c r="BO17" s="75">
        <f>BG16^3+BH16^3+BI16^3+BJ16^3+BK16^3+BL16^3+BM16^3+BN16^3+BG17^3+BH17^3+BI17^3+BJ17^3+BK17^3+BL17^3+BM17^3+BN17^3</f>
        <v>0</v>
      </c>
      <c r="BP17" s="76">
        <f t="shared" si="2"/>
        <v>0</v>
      </c>
      <c r="BQ17" s="61"/>
      <c r="BR17" s="81"/>
      <c r="BS17" s="82"/>
      <c r="BT17" s="82"/>
      <c r="BU17" s="82"/>
      <c r="BV17" s="82"/>
      <c r="BW17" s="82"/>
      <c r="BX17" s="82"/>
      <c r="BY17" s="82"/>
      <c r="BZ17" s="83"/>
      <c r="CA17" s="83"/>
      <c r="CB17" s="83"/>
      <c r="CC17" s="83"/>
      <c r="CD17" s="83"/>
      <c r="CE17" s="83"/>
      <c r="CF17" s="83"/>
      <c r="CG17" s="84"/>
      <c r="CH17" s="66"/>
      <c r="CI17" s="51"/>
      <c r="CJ17" s="85"/>
      <c r="CK17" s="109"/>
      <c r="CL17" s="58"/>
      <c r="CM17" s="3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5"/>
      <c r="DC17" s="75">
        <f>CU16^3+CV16^3+CW16^3+CX16^3+CY16^3+CZ16^3+DA16^3+DB16^3+CU17^3+CV17^3+CW17^3+CX17^3+CY17^3+CZ17^3+DA17^3+DB17^3</f>
        <v>0</v>
      </c>
      <c r="DD17" s="76">
        <f t="shared" si="3"/>
        <v>0</v>
      </c>
      <c r="DE17" s="61"/>
      <c r="DF17" s="89"/>
      <c r="DG17" s="83"/>
      <c r="DH17" s="83"/>
      <c r="DI17" s="83"/>
      <c r="DJ17" s="83"/>
      <c r="DK17" s="83"/>
      <c r="DL17" s="83"/>
      <c r="DM17" s="83"/>
      <c r="DN17" s="83"/>
      <c r="DO17" s="83"/>
      <c r="DP17" s="83"/>
      <c r="DQ17" s="83"/>
      <c r="DR17" s="83"/>
      <c r="DS17" s="83"/>
      <c r="DT17" s="83"/>
      <c r="DU17" s="84"/>
      <c r="DV17" s="66"/>
      <c r="DW17" s="51"/>
      <c r="DY17" s="109"/>
      <c r="DZ17" s="58"/>
      <c r="EA17" s="6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5"/>
      <c r="EQ17" s="75">
        <f>EI16^3+EJ16^3+EK16^3+EL16^3+EM16^3+EN16^3+EO16^3+EP16^3+EI17^3+EJ17^3+EK17^3+EL17^3+EM17^3+EN17^3+EO17^3+EP17^3</f>
        <v>0</v>
      </c>
      <c r="ER17" s="76">
        <f t="shared" si="0"/>
        <v>0</v>
      </c>
      <c r="ES17" s="61"/>
      <c r="ET17" s="174"/>
      <c r="EU17" s="131"/>
      <c r="EV17" s="131"/>
      <c r="EW17" s="131"/>
      <c r="EX17" s="131"/>
      <c r="EY17" s="131"/>
      <c r="EZ17" s="131"/>
      <c r="FA17" s="131"/>
      <c r="FB17" s="131"/>
      <c r="FC17" s="131"/>
      <c r="FD17" s="131"/>
      <c r="FE17" s="131"/>
      <c r="FF17" s="131"/>
      <c r="FG17" s="131"/>
      <c r="FH17" s="131"/>
      <c r="FI17" s="175"/>
      <c r="FJ17" s="66"/>
      <c r="FK17" s="51"/>
    </row>
    <row r="18" spans="1:168" x14ac:dyDescent="0.2">
      <c r="A18" s="32"/>
      <c r="B18" s="32"/>
      <c r="C18" s="32"/>
      <c r="D18" s="106" t="s">
        <v>133</v>
      </c>
      <c r="E18" s="107" t="s">
        <v>207</v>
      </c>
      <c r="F18" s="110">
        <f>B4+(4*B6)</f>
        <v>5</v>
      </c>
      <c r="G18" s="104"/>
      <c r="H18" s="43"/>
      <c r="I18" s="109"/>
      <c r="J18" s="58"/>
      <c r="K18" s="3">
        <f>F107</f>
        <v>94</v>
      </c>
      <c r="L18" s="4">
        <f>F176</f>
        <v>163</v>
      </c>
      <c r="M18" s="4">
        <f>F22</f>
        <v>9</v>
      </c>
      <c r="N18" s="4">
        <f>F261</f>
        <v>248</v>
      </c>
      <c r="O18" s="4">
        <f>F207</f>
        <v>194</v>
      </c>
      <c r="P18" s="4">
        <f>F76</f>
        <v>63</v>
      </c>
      <c r="Q18" s="4">
        <f>F162</f>
        <v>149</v>
      </c>
      <c r="R18" s="4">
        <f>F121</f>
        <v>108</v>
      </c>
      <c r="S18" s="4">
        <f>F51</f>
        <v>38</v>
      </c>
      <c r="T18" s="4">
        <f>F232</f>
        <v>219</v>
      </c>
      <c r="U18" s="4">
        <f>F126</f>
        <v>113</v>
      </c>
      <c r="V18" s="4">
        <f>F157</f>
        <v>144</v>
      </c>
      <c r="W18" s="4">
        <f>F199</f>
        <v>186</v>
      </c>
      <c r="X18" s="4">
        <f>F84</f>
        <v>71</v>
      </c>
      <c r="Y18" s="4">
        <f>F250</f>
        <v>237</v>
      </c>
      <c r="Z18" s="5">
        <f>F33</f>
        <v>20</v>
      </c>
      <c r="AA18" s="75">
        <f>K18^3+L18^3+M18^3+N18^3+O18^3+P18^3+Q18^3+R18^3+K19^3+L19^3+M19^3+N19^3+O19^3+P19^3+Q19^3+R19^3</f>
        <v>67634176</v>
      </c>
      <c r="AB18" s="76">
        <f t="shared" si="1"/>
        <v>67634176</v>
      </c>
      <c r="AC18" s="61"/>
      <c r="AD18" s="89" t="s">
        <v>77</v>
      </c>
      <c r="AE18" s="83" t="s">
        <v>78</v>
      </c>
      <c r="AF18" s="83" t="s">
        <v>81</v>
      </c>
      <c r="AG18" s="83" t="s">
        <v>82</v>
      </c>
      <c r="AH18" s="82" t="s">
        <v>76</v>
      </c>
      <c r="AI18" s="82" t="s">
        <v>75</v>
      </c>
      <c r="AJ18" s="82" t="s">
        <v>80</v>
      </c>
      <c r="AK18" s="82" t="s">
        <v>79</v>
      </c>
      <c r="AL18" s="83" t="s">
        <v>91</v>
      </c>
      <c r="AM18" s="83" t="s">
        <v>92</v>
      </c>
      <c r="AN18" s="83" t="s">
        <v>103</v>
      </c>
      <c r="AO18" s="83" t="s">
        <v>104</v>
      </c>
      <c r="AP18" s="82" t="s">
        <v>94</v>
      </c>
      <c r="AQ18" s="82" t="s">
        <v>93</v>
      </c>
      <c r="AR18" s="82" t="s">
        <v>106</v>
      </c>
      <c r="AS18" s="86" t="s">
        <v>105</v>
      </c>
      <c r="AT18" s="66"/>
      <c r="AU18" s="51"/>
      <c r="AV18" s="67"/>
      <c r="AW18" s="109"/>
      <c r="AX18" s="58"/>
      <c r="AY18" s="3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5"/>
      <c r="BO18" s="75">
        <f>AY18^3+AZ18^3+BA18^3+BB18^3+BC18^3+BD18^3+BE18^3+BF18^3+AY19^3+AZ19^3+BA19^3+BB19^3+BC19^3+BD19^3+BE19^3+BF19^3</f>
        <v>0</v>
      </c>
      <c r="BP18" s="76">
        <f t="shared" si="2"/>
        <v>0</v>
      </c>
      <c r="BQ18" s="61"/>
      <c r="BR18" s="89"/>
      <c r="BS18" s="83"/>
      <c r="BT18" s="83"/>
      <c r="BU18" s="83"/>
      <c r="BV18" s="83"/>
      <c r="BW18" s="83"/>
      <c r="BX18" s="83"/>
      <c r="BY18" s="83"/>
      <c r="BZ18" s="82"/>
      <c r="CA18" s="82"/>
      <c r="CB18" s="82"/>
      <c r="CC18" s="82"/>
      <c r="CD18" s="82"/>
      <c r="CE18" s="82"/>
      <c r="CF18" s="82"/>
      <c r="CG18" s="86"/>
      <c r="CH18" s="66"/>
      <c r="CI18" s="51"/>
      <c r="CJ18" s="72"/>
      <c r="CK18" s="109"/>
      <c r="CL18" s="58"/>
      <c r="CM18" s="3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5"/>
      <c r="DC18" s="75">
        <f>CM18^3+CN18^3+CO18^3+CP18^3+CQ18^3+CR18^3+CS18^3+CT18^3+CM19^3+CN19^3+CO19^3+CP19^3+CQ19^3+CR19^3+CS19^3+CT19^3</f>
        <v>0</v>
      </c>
      <c r="DD18" s="76">
        <f t="shared" si="3"/>
        <v>0</v>
      </c>
      <c r="DE18" s="61"/>
      <c r="DF18" s="81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2"/>
      <c r="DU18" s="86"/>
      <c r="DV18" s="66"/>
      <c r="DW18" s="51"/>
      <c r="DY18" s="109"/>
      <c r="DZ18" s="58"/>
      <c r="EA18" s="6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5"/>
      <c r="EQ18" s="75">
        <f>EA18^3+EB18^3+EC18^3+ED18^3+EE18^3+EF18^3+EG18^3+EH18^3+EA19^3+EB19^3+EC19^3+ED19^3+EE19^3+EF19^3+EG19^3+EH19^3</f>
        <v>0</v>
      </c>
      <c r="ER18" s="76">
        <f t="shared" si="0"/>
        <v>0</v>
      </c>
      <c r="ES18" s="61"/>
      <c r="ET18" s="174"/>
      <c r="EU18" s="131"/>
      <c r="EV18" s="131"/>
      <c r="EW18" s="131"/>
      <c r="EX18" s="131"/>
      <c r="EY18" s="131"/>
      <c r="EZ18" s="131"/>
      <c r="FA18" s="131"/>
      <c r="FB18" s="131"/>
      <c r="FC18" s="131"/>
      <c r="FD18" s="131"/>
      <c r="FE18" s="131"/>
      <c r="FF18" s="131"/>
      <c r="FG18" s="131"/>
      <c r="FH18" s="131"/>
      <c r="FI18" s="175"/>
      <c r="FJ18" s="66"/>
      <c r="FK18" s="51"/>
    </row>
    <row r="19" spans="1:168" x14ac:dyDescent="0.2">
      <c r="A19" s="32"/>
      <c r="B19" s="32"/>
      <c r="C19" s="32"/>
      <c r="D19" s="106" t="s">
        <v>238</v>
      </c>
      <c r="E19" s="107" t="s">
        <v>207</v>
      </c>
      <c r="F19" s="108">
        <f>B4+(5*B6)</f>
        <v>6</v>
      </c>
      <c r="G19" s="104"/>
      <c r="H19" s="43"/>
      <c r="I19" s="109"/>
      <c r="J19" s="58"/>
      <c r="K19" s="7">
        <f>F169</f>
        <v>156</v>
      </c>
      <c r="L19" s="8">
        <f>F114</f>
        <v>101</v>
      </c>
      <c r="M19" s="8">
        <f>F220</f>
        <v>207</v>
      </c>
      <c r="N19" s="8">
        <f>F63</f>
        <v>50</v>
      </c>
      <c r="O19" s="8">
        <f>F21</f>
        <v>8</v>
      </c>
      <c r="P19" s="8">
        <f>F262</f>
        <v>249</v>
      </c>
      <c r="Q19" s="8">
        <f>F96</f>
        <v>83</v>
      </c>
      <c r="R19" s="8">
        <f>F187</f>
        <v>174</v>
      </c>
      <c r="S19" s="8">
        <f>F241</f>
        <v>228</v>
      </c>
      <c r="T19" s="8">
        <f>F42</f>
        <v>29</v>
      </c>
      <c r="U19" s="8">
        <f>F196</f>
        <v>183</v>
      </c>
      <c r="V19" s="8">
        <f>F87</f>
        <v>74</v>
      </c>
      <c r="W19" s="8">
        <f>F141</f>
        <v>128</v>
      </c>
      <c r="X19" s="8">
        <f>F142</f>
        <v>129</v>
      </c>
      <c r="Y19" s="8">
        <f>F56</f>
        <v>43</v>
      </c>
      <c r="Z19" s="9">
        <f>F227</f>
        <v>214</v>
      </c>
      <c r="AA19" s="75">
        <f>S18^3+T18^3+U18^3+V18^3+W18^3+X18^3+Y18^3+Z18^3+S19^3+T19^3+U19^3+V19^3+W19^3+X19^3+Y19^3+Z19^3</f>
        <v>67634176</v>
      </c>
      <c r="AB19" s="76">
        <f t="shared" si="1"/>
        <v>67634176</v>
      </c>
      <c r="AC19" s="61"/>
      <c r="AD19" s="116" t="s">
        <v>88</v>
      </c>
      <c r="AE19" s="117" t="s">
        <v>87</v>
      </c>
      <c r="AF19" s="117" t="s">
        <v>84</v>
      </c>
      <c r="AG19" s="117" t="s">
        <v>83</v>
      </c>
      <c r="AH19" s="118" t="s">
        <v>89</v>
      </c>
      <c r="AI19" s="118" t="s">
        <v>90</v>
      </c>
      <c r="AJ19" s="118" t="s">
        <v>85</v>
      </c>
      <c r="AK19" s="118" t="s">
        <v>86</v>
      </c>
      <c r="AL19" s="117" t="s">
        <v>114</v>
      </c>
      <c r="AM19" s="117" t="s">
        <v>113</v>
      </c>
      <c r="AN19" s="117" t="s">
        <v>110</v>
      </c>
      <c r="AO19" s="117" t="s">
        <v>109</v>
      </c>
      <c r="AP19" s="118" t="s">
        <v>111</v>
      </c>
      <c r="AQ19" s="118" t="s">
        <v>112</v>
      </c>
      <c r="AR19" s="118" t="s">
        <v>107</v>
      </c>
      <c r="AS19" s="119" t="s">
        <v>108</v>
      </c>
      <c r="AT19" s="32"/>
      <c r="AU19" s="115"/>
      <c r="AV19" s="67"/>
      <c r="AW19" s="109"/>
      <c r="AX19" s="58"/>
      <c r="AY19" s="7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9"/>
      <c r="BO19" s="75">
        <f>BG18^3+BH18^3+BI18^3+BJ18^3+BK18^3+BL18^3+BM18^3+BN18^3+BG19^3+BH19^3+BI19^3+BJ19^3+BK19^3+BL19^3+BM19^3+BN19^3</f>
        <v>0</v>
      </c>
      <c r="BP19" s="76">
        <f t="shared" si="2"/>
        <v>0</v>
      </c>
      <c r="BQ19" s="61"/>
      <c r="BR19" s="116"/>
      <c r="BS19" s="117"/>
      <c r="BT19" s="117"/>
      <c r="BU19" s="117"/>
      <c r="BV19" s="117"/>
      <c r="BW19" s="117"/>
      <c r="BX19" s="117"/>
      <c r="BY19" s="117"/>
      <c r="BZ19" s="118"/>
      <c r="CA19" s="118"/>
      <c r="CB19" s="118"/>
      <c r="CC19" s="118"/>
      <c r="CD19" s="118"/>
      <c r="CE19" s="118"/>
      <c r="CF19" s="118"/>
      <c r="CG19" s="119"/>
      <c r="CH19" s="32"/>
      <c r="CI19" s="115"/>
      <c r="CJ19" s="72"/>
      <c r="CK19" s="109"/>
      <c r="CL19" s="58"/>
      <c r="CM19" s="7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9"/>
      <c r="DC19" s="75">
        <f>CU18^3+CV18^3+CW18^3+CX18^3+CY18^3+CZ18^3+DA18^3+DB18^3+CU19^3+CV19^3+CW19^3+CX19^3+CY19^3+CZ19^3+DA19^3+DB19^3</f>
        <v>0</v>
      </c>
      <c r="DD19" s="76">
        <f t="shared" si="3"/>
        <v>0</v>
      </c>
      <c r="DE19" s="61"/>
      <c r="DF19" s="116"/>
      <c r="DG19" s="117"/>
      <c r="DH19" s="117"/>
      <c r="DI19" s="117"/>
      <c r="DJ19" s="117"/>
      <c r="DK19" s="117"/>
      <c r="DL19" s="117"/>
      <c r="DM19" s="117"/>
      <c r="DN19" s="117"/>
      <c r="DO19" s="117"/>
      <c r="DP19" s="117"/>
      <c r="DQ19" s="117"/>
      <c r="DR19" s="117"/>
      <c r="DS19" s="117"/>
      <c r="DT19" s="117"/>
      <c r="DU19" s="120"/>
      <c r="DV19" s="32"/>
      <c r="DW19" s="115"/>
      <c r="DY19" s="109"/>
      <c r="DZ19" s="58"/>
      <c r="EA19" s="15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9"/>
      <c r="EQ19" s="75">
        <f>EI18^3+EJ18^3+EK18^3+EL18^3+EM18^3+EN18^3+EO18^3+EP18^3+EI19^3+EJ19^3+EK19^3+EL19^3+EM19^3+EN19^3+EO19^3+EP19^3</f>
        <v>0</v>
      </c>
      <c r="ER19" s="76">
        <f t="shared" si="0"/>
        <v>0</v>
      </c>
      <c r="ES19" s="61"/>
      <c r="ET19" s="181"/>
      <c r="EU19" s="176"/>
      <c r="EV19" s="176"/>
      <c r="EW19" s="176"/>
      <c r="EX19" s="176"/>
      <c r="EY19" s="176"/>
      <c r="EZ19" s="176"/>
      <c r="FA19" s="176"/>
      <c r="FB19" s="176"/>
      <c r="FC19" s="176"/>
      <c r="FD19" s="176"/>
      <c r="FE19" s="176"/>
      <c r="FF19" s="176"/>
      <c r="FG19" s="176"/>
      <c r="FH19" s="176"/>
      <c r="FI19" s="182"/>
      <c r="FJ19" s="32"/>
      <c r="FK19" s="115"/>
    </row>
    <row r="20" spans="1:168" x14ac:dyDescent="0.2">
      <c r="A20" s="32"/>
      <c r="B20" s="32"/>
      <c r="C20" s="32"/>
      <c r="D20" s="106" t="s">
        <v>257</v>
      </c>
      <c r="E20" s="107" t="s">
        <v>207</v>
      </c>
      <c r="F20" s="108">
        <f>B4+(6*B6)</f>
        <v>7</v>
      </c>
      <c r="G20" s="104"/>
      <c r="H20" s="43"/>
      <c r="I20" s="109"/>
      <c r="J20" s="58"/>
      <c r="K20" s="183">
        <f>SUMSQ(K4:K19)</f>
        <v>351576</v>
      </c>
      <c r="L20" s="184">
        <f t="shared" ref="L20:Y20" si="4">SUMSQ(L4:L19)</f>
        <v>351576</v>
      </c>
      <c r="M20" s="184">
        <f t="shared" si="4"/>
        <v>351576</v>
      </c>
      <c r="N20" s="184">
        <f t="shared" si="4"/>
        <v>351576</v>
      </c>
      <c r="O20" s="184">
        <f t="shared" si="4"/>
        <v>351576</v>
      </c>
      <c r="P20" s="184">
        <f t="shared" si="4"/>
        <v>351576</v>
      </c>
      <c r="Q20" s="184">
        <f t="shared" si="4"/>
        <v>351576</v>
      </c>
      <c r="R20" s="184">
        <f t="shared" si="4"/>
        <v>351576</v>
      </c>
      <c r="S20" s="184">
        <f>SUMSQ(S4:S19)</f>
        <v>351576</v>
      </c>
      <c r="T20" s="184">
        <f t="shared" si="4"/>
        <v>351576</v>
      </c>
      <c r="U20" s="184">
        <f t="shared" si="4"/>
        <v>351576</v>
      </c>
      <c r="V20" s="184">
        <f t="shared" si="4"/>
        <v>351576</v>
      </c>
      <c r="W20" s="184">
        <f t="shared" si="4"/>
        <v>351576</v>
      </c>
      <c r="X20" s="184">
        <f t="shared" si="4"/>
        <v>351576</v>
      </c>
      <c r="Y20" s="184">
        <f t="shared" si="4"/>
        <v>351576</v>
      </c>
      <c r="Z20" s="184">
        <f>SUMSQ(Z4:Z19)</f>
        <v>351576</v>
      </c>
      <c r="AA20" s="124">
        <f>SUMSQ(K4,L5,M6,N7,O8,P9,Q10,R11,S12,T13,U14,V15,W16,X17,Y18,Z19)</f>
        <v>351576</v>
      </c>
      <c r="AB20" s="125">
        <f>SUMSQ(K12,L13,M14,N15,O16,P17,Q18,R19,S4,T5,U6,V7,W8,X9,Y10,Z11)</f>
        <v>351576</v>
      </c>
      <c r="AC20" s="52" t="s">
        <v>0</v>
      </c>
      <c r="AD20" s="10" t="s">
        <v>272</v>
      </c>
      <c r="AE20" s="126"/>
      <c r="AF20" s="126"/>
      <c r="AG20" s="126"/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32"/>
      <c r="AU20" s="115"/>
      <c r="AV20" s="42"/>
      <c r="AW20" s="109"/>
      <c r="AX20" s="58"/>
      <c r="AY20" s="183">
        <f>SUMSQ(AY4:AY19)</f>
        <v>0</v>
      </c>
      <c r="AZ20" s="184">
        <f t="shared" ref="AZ20:BN20" si="5">SUMSQ(AZ4:AZ19)</f>
        <v>0</v>
      </c>
      <c r="BA20" s="184">
        <f t="shared" si="5"/>
        <v>0</v>
      </c>
      <c r="BB20" s="184">
        <f t="shared" si="5"/>
        <v>0</v>
      </c>
      <c r="BC20" s="184">
        <f t="shared" si="5"/>
        <v>0</v>
      </c>
      <c r="BD20" s="184">
        <f t="shared" si="5"/>
        <v>0</v>
      </c>
      <c r="BE20" s="184">
        <f t="shared" si="5"/>
        <v>0</v>
      </c>
      <c r="BF20" s="184">
        <f t="shared" si="5"/>
        <v>0</v>
      </c>
      <c r="BG20" s="184">
        <f t="shared" si="5"/>
        <v>0</v>
      </c>
      <c r="BH20" s="184">
        <f t="shared" si="5"/>
        <v>0</v>
      </c>
      <c r="BI20" s="184">
        <f t="shared" si="5"/>
        <v>0</v>
      </c>
      <c r="BJ20" s="184">
        <f t="shared" si="5"/>
        <v>0</v>
      </c>
      <c r="BK20" s="184">
        <f t="shared" si="5"/>
        <v>0</v>
      </c>
      <c r="BL20" s="184">
        <f t="shared" si="5"/>
        <v>0</v>
      </c>
      <c r="BM20" s="184">
        <f t="shared" si="5"/>
        <v>0</v>
      </c>
      <c r="BN20" s="184">
        <f t="shared" si="5"/>
        <v>0</v>
      </c>
      <c r="BO20" s="124">
        <f>SUMSQ(AY4,AZ5,BA6,BB7,BC8,BD9,BE10,BF11,BG12,BH13,BI14,BJ15,BK16,BL17,BM18,BN19)</f>
        <v>0</v>
      </c>
      <c r="BP20" s="125">
        <f>SUMSQ(AY12,AZ13,BA14,BB15,BC16,BD17,BE18,BF19,BG4,BH5,BI6,BJ7,BK8,BL9,BM10,BN11)</f>
        <v>0</v>
      </c>
      <c r="BQ20" s="52"/>
      <c r="BR20" s="10" t="s">
        <v>272</v>
      </c>
      <c r="BS20" s="126"/>
      <c r="BT20" s="126"/>
      <c r="BU20" s="126"/>
      <c r="BV20" s="126"/>
      <c r="BW20" s="126"/>
      <c r="BX20" s="126"/>
      <c r="BY20" s="126"/>
      <c r="BZ20" s="126"/>
      <c r="CA20" s="126"/>
      <c r="CB20" s="126"/>
      <c r="CC20" s="126"/>
      <c r="CD20" s="126"/>
      <c r="CE20" s="126"/>
      <c r="CF20" s="126"/>
      <c r="CG20" s="126"/>
      <c r="CH20" s="32"/>
      <c r="CI20" s="115"/>
      <c r="CJ20" s="42"/>
      <c r="CK20" s="109"/>
      <c r="CL20" s="58"/>
      <c r="CM20" s="183">
        <f>SUMSQ(CM4:CM19)</f>
        <v>0</v>
      </c>
      <c r="CN20" s="184">
        <f t="shared" ref="CN20:DB20" si="6">SUMSQ(CN4:CN19)</f>
        <v>0</v>
      </c>
      <c r="CO20" s="184">
        <f t="shared" si="6"/>
        <v>0</v>
      </c>
      <c r="CP20" s="184">
        <f t="shared" si="6"/>
        <v>0</v>
      </c>
      <c r="CQ20" s="184">
        <f t="shared" si="6"/>
        <v>0</v>
      </c>
      <c r="CR20" s="184">
        <f t="shared" si="6"/>
        <v>0</v>
      </c>
      <c r="CS20" s="184">
        <f t="shared" si="6"/>
        <v>0</v>
      </c>
      <c r="CT20" s="184">
        <f t="shared" si="6"/>
        <v>0</v>
      </c>
      <c r="CU20" s="184">
        <f t="shared" si="6"/>
        <v>0</v>
      </c>
      <c r="CV20" s="184">
        <f t="shared" si="6"/>
        <v>0</v>
      </c>
      <c r="CW20" s="184">
        <f t="shared" si="6"/>
        <v>0</v>
      </c>
      <c r="CX20" s="184">
        <f t="shared" si="6"/>
        <v>0</v>
      </c>
      <c r="CY20" s="184">
        <f t="shared" si="6"/>
        <v>0</v>
      </c>
      <c r="CZ20" s="184">
        <f t="shared" si="6"/>
        <v>0</v>
      </c>
      <c r="DA20" s="184">
        <f t="shared" si="6"/>
        <v>0</v>
      </c>
      <c r="DB20" s="184">
        <f t="shared" si="6"/>
        <v>0</v>
      </c>
      <c r="DC20" s="124">
        <f>SUMSQ(CM4,CN5,CO6,CP7,CQ8,CR9,CS10,CT11,CU12,CV13,CW14,CX15,CY16,CZ17,DA18,DB19)</f>
        <v>0</v>
      </c>
      <c r="DD20" s="125">
        <f>SUMSQ(CM12,CN13,CO14,CP15,CQ16,CR17,CS18,CT19,CU4,CV5,CW6,CX7,CY8,CZ9,DA10,DB11)</f>
        <v>0</v>
      </c>
      <c r="DE20" s="52"/>
      <c r="DF20" s="10" t="s">
        <v>272</v>
      </c>
      <c r="DG20" s="126"/>
      <c r="DH20" s="126"/>
      <c r="DI20" s="126"/>
      <c r="DJ20" s="126"/>
      <c r="DK20" s="126"/>
      <c r="DL20" s="126"/>
      <c r="DM20" s="126"/>
      <c r="DN20" s="126"/>
      <c r="DO20" s="126"/>
      <c r="DP20" s="126"/>
      <c r="DQ20" s="126"/>
      <c r="DR20" s="126"/>
      <c r="DS20" s="126"/>
      <c r="DT20" s="126"/>
      <c r="DU20" s="126"/>
      <c r="DV20" s="32"/>
      <c r="DW20" s="115"/>
      <c r="DY20" s="109"/>
      <c r="DZ20" s="58"/>
      <c r="EA20" s="183">
        <f t="shared" ref="EA20:EP20" si="7">SUMSQ(EA4:EA19)</f>
        <v>0</v>
      </c>
      <c r="EB20" s="184">
        <f t="shared" si="7"/>
        <v>0</v>
      </c>
      <c r="EC20" s="184">
        <f t="shared" si="7"/>
        <v>0</v>
      </c>
      <c r="ED20" s="184">
        <f t="shared" si="7"/>
        <v>0</v>
      </c>
      <c r="EE20" s="184">
        <f t="shared" si="7"/>
        <v>0</v>
      </c>
      <c r="EF20" s="184">
        <f t="shared" si="7"/>
        <v>0</v>
      </c>
      <c r="EG20" s="184">
        <f t="shared" si="7"/>
        <v>0</v>
      </c>
      <c r="EH20" s="184">
        <f t="shared" si="7"/>
        <v>0</v>
      </c>
      <c r="EI20" s="184">
        <f t="shared" si="7"/>
        <v>0</v>
      </c>
      <c r="EJ20" s="184">
        <f t="shared" si="7"/>
        <v>0</v>
      </c>
      <c r="EK20" s="184">
        <f t="shared" si="7"/>
        <v>0</v>
      </c>
      <c r="EL20" s="184">
        <f t="shared" si="7"/>
        <v>0</v>
      </c>
      <c r="EM20" s="184">
        <f t="shared" si="7"/>
        <v>0</v>
      </c>
      <c r="EN20" s="184">
        <f t="shared" si="7"/>
        <v>0</v>
      </c>
      <c r="EO20" s="184">
        <f t="shared" si="7"/>
        <v>0</v>
      </c>
      <c r="EP20" s="184">
        <f t="shared" si="7"/>
        <v>0</v>
      </c>
      <c r="EQ20" s="124">
        <f>SUMSQ(EA4,EB5,EC6,ED7,EE8,EF9,EG10,EH11,EI12,EJ13,EK14,EL15,EM16,EN17,EO18,EP19)</f>
        <v>0</v>
      </c>
      <c r="ER20" s="125">
        <f>SUMSQ(EA12,EB13,EC14,ED15,EE16,EF17,EG18,EH19,EI4,EJ5,EK6,EL7,EM8,EN9,EO10,EP11)</f>
        <v>0</v>
      </c>
      <c r="ES20" s="52"/>
      <c r="ET20" s="10" t="s">
        <v>272</v>
      </c>
      <c r="EU20" s="126"/>
      <c r="EV20" s="126"/>
      <c r="EW20" s="126"/>
      <c r="EX20" s="126"/>
      <c r="EY20" s="126"/>
      <c r="EZ20" s="126"/>
      <c r="FA20" s="126"/>
      <c r="FB20" s="126"/>
      <c r="FC20" s="126"/>
      <c r="FD20" s="126"/>
      <c r="FE20" s="126"/>
      <c r="FF20" s="126"/>
      <c r="FG20" s="126"/>
      <c r="FH20" s="126"/>
      <c r="FI20" s="126"/>
      <c r="FJ20" s="32"/>
      <c r="FK20" s="115"/>
    </row>
    <row r="21" spans="1:168" ht="13.5" thickBot="1" x14ac:dyDescent="0.25">
      <c r="A21" s="32"/>
      <c r="B21" s="32"/>
      <c r="C21" s="32"/>
      <c r="D21" s="106" t="s">
        <v>89</v>
      </c>
      <c r="E21" s="107" t="s">
        <v>207</v>
      </c>
      <c r="F21" s="110">
        <f>B4+(7*B6)</f>
        <v>8</v>
      </c>
      <c r="G21" s="104"/>
      <c r="H21" s="43"/>
      <c r="I21" s="109"/>
      <c r="J21" s="58"/>
      <c r="K21" s="185">
        <f>K4^3+L4^3+M4^3+N4^3+K5^3+L5^3+M5^3+N5^3+K6^3+L6^3+M6^3+N6^3+K7^3+L7^3+M7^3+N7^3</f>
        <v>67634176</v>
      </c>
      <c r="L21" s="186">
        <f>K8^3+L8^3+M8^3+N8^3+K9^3+L9^3+M9^3+N9^3+K10^3+L10^3+M10^3+N10^3+K11^3+L11^3+M11^3+N11^3</f>
        <v>67634176</v>
      </c>
      <c r="M21" s="186">
        <f>K12^3+L12^3+M12^3+N12^3+K13^3+L13^3+M13^3+N13^3+K14^3+L14^3+M14^3+N14^3+K15^3+L15^3+M15^3+N15^3</f>
        <v>67634176</v>
      </c>
      <c r="N21" s="186">
        <f>K16^3+L16^3+M16^3+N16^3+K17^3+L17^3+M17^3+N17^3+K18^3+L18^3+M18^3+N18^3+K19^3+L19^3+M19^3+N19^3</f>
        <v>67634176</v>
      </c>
      <c r="O21" s="186">
        <f>O4^3+P4^3+Q4^3+R4^3+O5^3+P5^3+Q5^3+R5^3+O6^3+P6^3+Q6^3+R6^3+O7^3+P7^3+Q7^3+R7^3</f>
        <v>67634176</v>
      </c>
      <c r="P21" s="186">
        <f>O8^3+P8^3+Q8^3+R8^3+O9^3+P9^3+Q9^3+R9^3+O10^3+P10^3+Q10^3+R10^3+O11^3+P11^3+Q11^3+R11^3</f>
        <v>67634176</v>
      </c>
      <c r="Q21" s="186">
        <f>O12^3+P12^3+Q12^3+R12^3+O13^3+P13^3+Q13^3+R13^3+O14^3+P14^3+Q14^3+R14^3+O15^3+P15^3+Q15^3+R15^3</f>
        <v>67634176</v>
      </c>
      <c r="R21" s="186">
        <f>O16^3+P16^3+Q16^3+R16^3+O17^3+P17^3+Q17^3+R17^3+O18^3+P18^3+Q18^3+R18^3+O19^3+P19^3+Q19^3+R19^3</f>
        <v>67634176</v>
      </c>
      <c r="S21" s="186">
        <f>S4^3+T4^3+U4^3+V4^3+S5^3+T5^3+U5^3+V5^3+S6^3+T6^3+U6^3+V6^3+S7^3+T7^3+U7^3+V7^3</f>
        <v>67634176</v>
      </c>
      <c r="T21" s="186">
        <f>S8^3+T8^3+U8^3+V8^3+S9^3+T9^3+U9^3+V9^3+S10^3+T10^3+U10^3+V10^3+S11^3+T11^3+U11^3+V11^3</f>
        <v>67634176</v>
      </c>
      <c r="U21" s="186">
        <f>S12^3+T12^3+U12^3+V12^3+S13^3+T13^3+U13^3+V13^3+S14^3+T14^3+U14^3+V14^3+S15^3+T15^3+U15^3+V15^3</f>
        <v>67634176</v>
      </c>
      <c r="V21" s="186">
        <f>S16^3+T16^3+U16^3+V16^3+S17^3+T17^3+U17^3+V17^3+S18^3+T18^3+U18^3+V18^3+S19^3+T19^3+U19^3+V19^3</f>
        <v>67634176</v>
      </c>
      <c r="W21" s="186">
        <f>W4^3+X4^3+Y4^3+Z4^3+W5^3+X5^3+Y5^3+Z5^3+W6^3+X6^3+Y6^3+Z6^3+W7^3+X7^3+Y7^3+Z7^3</f>
        <v>67634176</v>
      </c>
      <c r="X21" s="186">
        <f>W8^3+X8^3+Y8^3+Z8^3+W9^3+X9^3+Y9^3+Z9^3+W10^3+X10^3+Y10^3+Z10^3+W11^3+X11^3+Y11^3+Z11^3</f>
        <v>67634176</v>
      </c>
      <c r="Y21" s="186">
        <f>W12^3+X12^3+Y12^3+Z12^3+W13^3+X13^3+Y13^3+Z13^3+W14^3+X14^3+Y14^3+Z14^3+W15^3+X15^3+Y15^3+Z15^3</f>
        <v>67634176</v>
      </c>
      <c r="Z21" s="186">
        <f>W16^3+X16^3+Y16^3+Z16^3+W17^3+X17^3+Y17^3+Z17^3+W18^3+X18^3+Y18^3+Z18^3+W19^3+X19^3+Y19^3+Z19^3</f>
        <v>67634176</v>
      </c>
      <c r="AA21" s="129">
        <f>SUMSQ(K19,L18,M17,N16,O15,P14,Q13,R12,S11,T10,U9,V8,W7,X6,Y5,BN3,Z4)</f>
        <v>351576</v>
      </c>
      <c r="AB21" s="130">
        <f>SUMSQ(K11,L10,M9,N8,O7,P6,Q5,R4,S19,T18,U17,V16,W15,X14,Y13,Z12)</f>
        <v>351576</v>
      </c>
      <c r="AC21" s="32"/>
      <c r="AD21" s="131" t="s">
        <v>6</v>
      </c>
      <c r="AE21" s="131" t="s">
        <v>20</v>
      </c>
      <c r="AF21" s="131" t="s">
        <v>199</v>
      </c>
      <c r="AG21" s="131" t="s">
        <v>234</v>
      </c>
      <c r="AH21" s="131" t="s">
        <v>247</v>
      </c>
      <c r="AI21" s="131" t="s">
        <v>249</v>
      </c>
      <c r="AJ21" s="131" t="s">
        <v>102</v>
      </c>
      <c r="AK21" s="131" t="s">
        <v>138</v>
      </c>
      <c r="AL21" s="131" t="s">
        <v>46</v>
      </c>
      <c r="AM21" s="131" t="s">
        <v>59</v>
      </c>
      <c r="AN21" s="131" t="s">
        <v>158</v>
      </c>
      <c r="AO21" s="131" t="s">
        <v>258</v>
      </c>
      <c r="AP21" s="131" t="s">
        <v>178</v>
      </c>
      <c r="AQ21" s="131" t="s">
        <v>188</v>
      </c>
      <c r="AR21" s="131" t="s">
        <v>106</v>
      </c>
      <c r="AS21" s="131" t="s">
        <v>108</v>
      </c>
      <c r="AT21" s="32"/>
      <c r="AU21" s="115"/>
      <c r="AV21" s="42"/>
      <c r="AW21" s="109"/>
      <c r="AX21" s="58"/>
      <c r="AY21" s="185">
        <f>AY4^3+AZ4^3+BA4^3+BB4^3+AY5^3+AZ5^3+BA5^3+BB5^3+AY6^3+AZ6^3+BA6^3+BB6^3+AY7^3+AZ7^3+BA7^3+BB7^3</f>
        <v>0</v>
      </c>
      <c r="AZ21" s="186">
        <f>AY8^3+AZ8^3+BA8^3+BB8^3+AY9^3+AZ9^3+BA9^3+BB9^3+AY10^3+AZ10^3+BA10^3+BB10^3+AY11^3+AZ11^3+BA11^3+BB11^3</f>
        <v>0</v>
      </c>
      <c r="BA21" s="186">
        <f>AY12^3+AZ12^3+BA12^3+BB12^3+AY13^3+AZ13^3+BA13^3+BB13^3+AY14^3+AZ14^3+BA14^3+BB14^3+AY15^3+AZ15^3+BA15^3+BB15^3</f>
        <v>0</v>
      </c>
      <c r="BB21" s="186">
        <f>AY16^3+AZ16^3+BA16^3+BB16^3+AY17^3+AZ17^3+BA17^3+BB17^3+AY18^3+AZ18^3+BA18^3+BB18^3+AY19^3+AZ19^3+BA19^3+BB19^3</f>
        <v>0</v>
      </c>
      <c r="BC21" s="186">
        <f>BC4^3+BD4^3+BE4^3+BF4^3+BC5^3+BD5^3+BE5^3+BF5^3+BC6^3+BD6^3+BE6^3+BF6^3+BC7^3+BD7^3+BE7^3+BF7^3</f>
        <v>0</v>
      </c>
      <c r="BD21" s="186">
        <f>BC8^3+BD8^3+BE8^3+BF8^3+BC9^3+BD9^3+BE9^3+BF9^3+BC10^3+BD10^3+BE10^3+BF10^3+BC11^3+BD11^3+BE11^3+BF11^3</f>
        <v>0</v>
      </c>
      <c r="BE21" s="186">
        <f>BC12^3+BD12^3+BE12^3+BF12^3+BC13^3+BD13^3+BE13^3+BF13^3+BC14^3+BD14^3+BE14^3+BF14^3+BC15^3+BD15^3+BE15^3+BF15^3</f>
        <v>0</v>
      </c>
      <c r="BF21" s="186">
        <f>BC16^3+BD16^3+BE16^3+BF16^3+BC17^3+BD17^3+BE17^3+BF17^3+BC18^3+BD18^3+BE18^3+BF18^3+BC19^3+BD19^3+BE19^3+BF19^3</f>
        <v>0</v>
      </c>
      <c r="BG21" s="186">
        <f>BG4^3+BH4^3+BI4^3+BJ4^3+BG5^3+BH5^3+BI5^3+BJ5^3+BG6^3+BH6^3+BI6^3+BJ6^3+BG7^3+BH7^3+BI7^3+BJ7^3</f>
        <v>0</v>
      </c>
      <c r="BH21" s="186">
        <f>BG8^3+BH8^3+BI8^3+BJ8^3+BG9^3+BH9^3+BI9^3+BJ9^3+BG10^3+BH10^3+BI10^3+BJ10^3+BG11^3+BH11^3+BI11^3+BJ11^3</f>
        <v>0</v>
      </c>
      <c r="BI21" s="186">
        <f>BG12^3+BH12^3+BI12^3+BJ12^3+BG13^3+BH13^3+BI13^3+BJ13^3+BG14^3+BH14^3+BI14^3+BJ14^3+BG15^3+BH15^3+BI15^3+BJ15^3</f>
        <v>0</v>
      </c>
      <c r="BJ21" s="186">
        <f>BG16^3+BH16^3+BI16^3+BJ16^3+BG17^3+BH17^3+BI17^3+BJ17^3+BG18^3+BH18^3+BI18^3+BJ18^3+BG19^3+BH19^3+BI19^3+BJ19^3</f>
        <v>0</v>
      </c>
      <c r="BK21" s="186">
        <f>BK4^3+BL4^3+BM4^3+BN4^3+BK5^3+BL5^3+BM5^3+BN5^3+BK6^3+BL6^3+BM6^3+BN6^3+BK7^3+BL7^3+BM7^3+BN7^3</f>
        <v>0</v>
      </c>
      <c r="BL21" s="186">
        <f>BK8^3+BL8^3+BM8^3+BN8^3+BK9^3+BL9^3+BM9^3+BN9^3+BK10^3+BL10^3+BM10^3+BN10^3+BK11^3+BL11^3+BM11^3+BN11^3</f>
        <v>0</v>
      </c>
      <c r="BM21" s="186">
        <f>BK12^3+BL12^3+BM12^3+BN12^3+BK13^3+BL13^3+BM13^3+BN13^3+BK14^3+BL14^3+BM14^3+BN14^3+BK15^3+BL15^3+BM15^3+BN15^3</f>
        <v>0</v>
      </c>
      <c r="BN21" s="186">
        <f>BK16^3+BL16^3+BM16^3+BN16^3+BK17^3+BL17^3+BM17^3+BN17^3+BK18^3+BL18^3+BM18^3+BN18^3+BK19^3+BL19^3+BM19^3+BN19^3</f>
        <v>0</v>
      </c>
      <c r="BO21" s="129">
        <f>SUMSQ(AY19,AZ18,BA17,BB16,BC15,BD14,BE13,BF12,BG11,BH10,BI9,BJ8,BK7,BL6,BM5,EP3,BN4)</f>
        <v>0</v>
      </c>
      <c r="BP21" s="130">
        <f>SUMSQ(AY11,AZ10,BA9,BB8,BC7,BD6,BE5,BF4,BG19,BH18,BI17,BJ16,BK15,BL14,BM13,BN12)</f>
        <v>0</v>
      </c>
      <c r="BQ21" s="32"/>
      <c r="BR21" s="131"/>
      <c r="BS21" s="131"/>
      <c r="BT21" s="131"/>
      <c r="BU21" s="131"/>
      <c r="BV21" s="131"/>
      <c r="BW21" s="131"/>
      <c r="BX21" s="131"/>
      <c r="BY21" s="131"/>
      <c r="BZ21" s="131"/>
      <c r="CA21" s="131"/>
      <c r="CB21" s="131"/>
      <c r="CC21" s="131"/>
      <c r="CD21" s="131"/>
      <c r="CE21" s="131"/>
      <c r="CF21" s="131"/>
      <c r="CG21" s="131"/>
      <c r="CH21" s="32"/>
      <c r="CI21" s="115"/>
      <c r="CJ21" s="42"/>
      <c r="CK21" s="109"/>
      <c r="CL21" s="58"/>
      <c r="CM21" s="185">
        <f>CM4^3+CN4^3+CO4^3+CP4^3+CM5^3+CN5^3+CO5^3+CP5^3+CM6^3+CN6^3+CO6^3+CP6^3+CM7^3+CN7^3+CO7^3+CP7^3</f>
        <v>0</v>
      </c>
      <c r="CN21" s="186">
        <f>CM8^3+CN8^3+CO8^3+CP8^3+CM9^3+CN9^3+CO9^3+CP9^3+CM10^3+CN10^3+CO10^3+CP10^3+CM11^3+CN11^3+CO11^3+CP11^3</f>
        <v>0</v>
      </c>
      <c r="CO21" s="186">
        <f>CM12^3+CN12^3+CO12^3+CP12^3+CM13^3+CN13^3+CO13^3+CP13^3+CM14^3+CN14^3+CO14^3+CP14^3+CM15^3+CN15^3+CO15^3+CP15^3</f>
        <v>0</v>
      </c>
      <c r="CP21" s="186">
        <f>CM16^3+CN16^3+CO16^3+CP16^3+CM17^3+CN17^3+CO17^3+CP17^3+CM18^3+CN18^3+CO18^3+CP18^3+CM19^3+CN19^3+CO19^3+CP19^3</f>
        <v>0</v>
      </c>
      <c r="CQ21" s="186">
        <f>CQ4^3+CR4^3+CS4^3+CT4^3+CQ5^3+CR5^3+CS5^3+CT5^3+CQ6^3+CR6^3+CS6^3+CT6^3+CQ7^3+CR7^3+CS7^3+CT7^3</f>
        <v>0</v>
      </c>
      <c r="CR21" s="186">
        <f>CQ8^3+CR8^3+CS8^3+CT8^3+CQ9^3+CR9^3+CS9^3+CT9^3+CQ10^3+CR10^3+CS10^3+CT10^3+CQ11^3+CR11^3+CS11^3+CT11^3</f>
        <v>0</v>
      </c>
      <c r="CS21" s="186">
        <f>CQ12^3+CR12^3+CS12^3+CT12^3+CQ13^3+CR13^3+CS13^3+CT13^3+CQ14^3+CR14^3+CS14^3+CT14^3+CQ15^3+CR15^3+CS15^3+CT15^3</f>
        <v>0</v>
      </c>
      <c r="CT21" s="186">
        <f>CQ16^3+CR16^3+CS16^3+CT16^3+CQ17^3+CR17^3+CS17^3+CT17^3+CQ18^3+CR18^3+CS18^3+CT18^3+CQ19^3+CR19^3+CS19^3+CT19^3</f>
        <v>0</v>
      </c>
      <c r="CU21" s="186">
        <f>CU4^3+CV4^3+CW4^3+CX4^3+CU5^3+CV5^3+CW5^3+CX5^3+CU6^3+CV6^3+CW6^3+CX6^3+CU7^3+CV7^3+CW7^3+CX7^3</f>
        <v>0</v>
      </c>
      <c r="CV21" s="186">
        <f>CU8^3+CV8^3+CW8^3+CX8^3+CU9^3+CV9^3+CW9^3+CX9^3+CU10^3+CV10^3+CW10^3+CX10^3+CU11^3+CV11^3+CW11^3+CX11^3</f>
        <v>0</v>
      </c>
      <c r="CW21" s="186">
        <f>CU12^3+CV12^3+CW12^3+CX12^3+CU13^3+CV13^3+CW13^3+CX13^3+CU14^3+CV14^3+CW14^3+CX14^3+CU15^3+CV15^3+CW15^3+CX15^3</f>
        <v>0</v>
      </c>
      <c r="CX21" s="186">
        <f>CU16^3+CV16^3+CW16^3+CX16^3+CU17^3+CV17^3+CW17^3+CX17^3+CU18^3+CV18^3+CW18^3+CX18^3+CU19^3+CV19^3+CW19^3+CX19^3</f>
        <v>0</v>
      </c>
      <c r="CY21" s="186">
        <f>CY4^3+CZ4^3+DA4^3+DB4^3+CY5^3+CZ5^3+DA5^3+DB5^3+CY6^3+CZ6^3+DA6^3+DB6^3+CY7^3+CZ7^3+DA7^3+DB7^3</f>
        <v>0</v>
      </c>
      <c r="CZ21" s="186">
        <f>CY8^3+CZ8^3+DA8^3+DB8^3+CY9^3+CZ9^3+DA9^3+DB9^3+CY10^3+CZ10^3+DA10^3+DB10^3+CY11^3+CZ11^3+DA11^3+DB11^3</f>
        <v>0</v>
      </c>
      <c r="DA21" s="186">
        <f>CY12^3+CZ12^3+DA12^3+DB12^3+CY13^3+CZ13^3+DA13^3+DB13^3+CY14^3+CZ14^3+DA14^3+DB14^3+CY15^3+CZ15^3+DA15^3+DB15^3</f>
        <v>0</v>
      </c>
      <c r="DB21" s="186">
        <f>CY16^3+CZ16^3+DA16^3+DB16^3+CY17^3+CZ17^3+DA17^3+DB17^3+CY18^3+CZ18^3+DA18^3+DB18^3+CY19^3+CZ19^3+DA19^3+DB19^3</f>
        <v>0</v>
      </c>
      <c r="DC21" s="129">
        <f>SUMSQ(CM19,CN18,CO17,CP16,CQ15,CR14,CS13,CT12,CU11,CV10,CW9,CX8,CY7,CZ6,DA5,Z187,DB4)</f>
        <v>0</v>
      </c>
      <c r="DD21" s="130">
        <f>SUMSQ(CM11,CN10,CO9,CP8,CQ7,CR6,CS5,CT4,CU19,CV18,CW17,CX16,CY15,CZ14,DA13,DB12)</f>
        <v>0</v>
      </c>
      <c r="DE21" s="32"/>
      <c r="DF21" s="131"/>
      <c r="DG21" s="131"/>
      <c r="DH21" s="131"/>
      <c r="DI21" s="131"/>
      <c r="DJ21" s="131"/>
      <c r="DK21" s="131"/>
      <c r="DL21" s="131"/>
      <c r="DM21" s="131"/>
      <c r="DN21" s="131"/>
      <c r="DO21" s="131"/>
      <c r="DP21" s="131"/>
      <c r="DQ21" s="131"/>
      <c r="DR21" s="131"/>
      <c r="DS21" s="131"/>
      <c r="DT21" s="131"/>
      <c r="DU21" s="131"/>
      <c r="DV21" s="32"/>
      <c r="DW21" s="115"/>
      <c r="DY21" s="109"/>
      <c r="DZ21" s="58"/>
      <c r="EA21" s="185">
        <f>EA4^3+EB4^3+EC4^3+ED4^3+EA5^3+EB5^3+EC5^3+ED5^3+EA6^3+EB6^3+EC6^3+ED6^3+EA7^3+EB7^3+EC7^3+ED7^3</f>
        <v>0</v>
      </c>
      <c r="EB21" s="186">
        <f>EA8^3+EB8^3+EC8^3+ED8^3+EA9^3+EB9^3+EC9^3+ED9^3+EA10^3+EB10^3+EC10^3+ED10^3+EA11^3+EB11^3+EC11^3+ED11^3</f>
        <v>0</v>
      </c>
      <c r="EC21" s="186">
        <f>EA12^3+EB12^3+EC12^3+ED12^3+EA13^3+EB13^3+EC13^3+ED13^3+EA14^3+EB14^3+EC14^3+ED14^3+EA15^3+EB15^3+EC15^3+ED15^3</f>
        <v>0</v>
      </c>
      <c r="ED21" s="186">
        <f>EA16^3+EB16^3+EC16^3+ED16^3+EA17^3+EB17^3+EC17^3+ED17^3+EA18^3+EB18^3+EC18^3+ED18^3+EA19^3+EB19^3+EC19^3+ED19^3</f>
        <v>0</v>
      </c>
      <c r="EE21" s="186">
        <f>EE4^3+EF4^3+EG4^3+EH4^3+EE5^3+EF5^3+EG5^3+EH5^3+EE6^3+EF6^3+EG6^3+EH6^3+EE7^3+EF7^3+EG7^3+EH7^3</f>
        <v>0</v>
      </c>
      <c r="EF21" s="186">
        <f>EE8^3+EF8^3+EG8^3+EH8^3+EE9^3+EF9^3+EG9^3+EH9^3+EE10^3+EF10^3+EG10^3+EH10^3+EE11^3+EF11^3+EG11^3+EH11^3</f>
        <v>0</v>
      </c>
      <c r="EG21" s="186">
        <f>EE12^3+EF12^3+EG12^3+EH12^3+EE13^3+EF13^3+EG13^3+EH13^3+EE14^3+EF14^3+EG14^3+EH14^3+EE15^3+EF15^3+EG15^3+EH15^3</f>
        <v>0</v>
      </c>
      <c r="EH21" s="186">
        <f>EE16^3+EF16^3+EG16^3+EH16^3+EE17^3+EF17^3+EG17^3+EH17^3+EE18^3+EF18^3+EG18^3+EH18^3+EE19^3+EF19^3+EG19^3+EH19^3</f>
        <v>0</v>
      </c>
      <c r="EI21" s="186">
        <f>EI4^3+EJ4^3+EK4^3+EL4^3+EI5^3+EJ5^3+EK5^3+EL5^3+EI6^3+EJ6^3+EK6^3+EL6^3+EI7^3+EJ7^3+EK7^3+EL7^3</f>
        <v>0</v>
      </c>
      <c r="EJ21" s="186">
        <f>EI8^3+EJ8^3+EK8^3+EL8^3+EI9^3+EJ9^3+EK9^3+EL9^3+EI10^3+EJ10^3+EK10^3+EL10^3+EI11^3+EJ11^3+EK11^3+EL11^3</f>
        <v>0</v>
      </c>
      <c r="EK21" s="186">
        <f>EI12^3+EJ12^3+EK12^3+EL12^3+EI13^3+EJ13^3+EK13^3+EL13^3+EI14^3+EJ14^3+EK14^3+EL14^3+EI15^3+EJ15^3+EK15^3+EL15^3</f>
        <v>0</v>
      </c>
      <c r="EL21" s="186">
        <f>EI16^3+EJ16^3+EK16^3+EL16^3+EI17^3+EJ17^3+EK17^3+EL17^3+EI18^3+EJ18^3+EK18^3+EL18^3+EI19^3+EJ19^3+EK19^3+EL19^3</f>
        <v>0</v>
      </c>
      <c r="EM21" s="186">
        <f>EM4^3+EN4^3+EO4^3+EP4^3+EM5^3+EN5^3+EO5^3+EP5^3+EM6^3+EN6^3+EO6^3+EP6^3+EM7^3+EN7^3+EO7^3+EP7^3</f>
        <v>0</v>
      </c>
      <c r="EN21" s="186">
        <f>EM8^3+EN8^3+EO8^3+EP8^3+EM9^3+EN9^3+EO9^3+EP9^3+EM10^3+EN10^3+EO10^3+EP10^3+EM11^3+EN11^3+EO11^3+EP11^3</f>
        <v>0</v>
      </c>
      <c r="EO21" s="186">
        <f>EM12^3+EN12^3+EO12^3+EP12^3+EM13^3+EN13^3+EO13^3+EP13^3+EM14^3+EN14^3+EO14^3+EP14^3+EM15^3+EN15^3+EO15^3+EP15^3</f>
        <v>0</v>
      </c>
      <c r="EP21" s="186">
        <f>EM16^3+EN16^3+EO16^3+EP16^3+EM17^3+EN17^3+EO17^3+EP17^3+EM18^3+EN18^3+EO18^3+EP18^3+EM19^3+EN19^3+EO19^3+EP19^3</f>
        <v>0</v>
      </c>
      <c r="EQ21" s="129">
        <f>SUMSQ(EA19,EB18,EC17,ED16,EE15,EF14,EG13,EH12,EI11,EJ10,EK9,EL8,EM7,EN6,EO5,EP4)</f>
        <v>0</v>
      </c>
      <c r="ER21" s="130">
        <f>SUMSQ(EA11,EB10,EC9,ED8,EE7,EF6,EG5,EH4,EI19,EJ18,EK17,EL16,EM15,EN14,EO13,EP12)</f>
        <v>0</v>
      </c>
      <c r="ES21" s="32"/>
      <c r="ET21" s="131"/>
      <c r="EU21" s="131"/>
      <c r="EV21" s="131"/>
      <c r="EW21" s="131"/>
      <c r="EX21" s="131"/>
      <c r="EY21" s="131"/>
      <c r="EZ21" s="131"/>
      <c r="FA21" s="131"/>
      <c r="FB21" s="131"/>
      <c r="FC21" s="131"/>
      <c r="FD21" s="131"/>
      <c r="FE21" s="131"/>
      <c r="FF21" s="131"/>
      <c r="FG21" s="131"/>
      <c r="FH21" s="131"/>
      <c r="FI21" s="131"/>
      <c r="FJ21" s="32"/>
      <c r="FK21" s="115"/>
    </row>
    <row r="22" spans="1:168" ht="13.5" thickBot="1" x14ac:dyDescent="0.25">
      <c r="A22" s="32"/>
      <c r="B22" s="32"/>
      <c r="C22" s="32"/>
      <c r="D22" s="106" t="s">
        <v>81</v>
      </c>
      <c r="E22" s="107" t="s">
        <v>207</v>
      </c>
      <c r="F22" s="110">
        <f>B4+(8*B6)</f>
        <v>9</v>
      </c>
      <c r="G22" s="104"/>
      <c r="H22" s="43"/>
      <c r="I22" s="109"/>
      <c r="J22" s="58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  <c r="AA22" s="137"/>
      <c r="AB22" s="137"/>
      <c r="AC22" s="32"/>
      <c r="AD22" s="135" t="s">
        <v>88</v>
      </c>
      <c r="AE22" s="135" t="s">
        <v>78</v>
      </c>
      <c r="AF22" s="135" t="s">
        <v>151</v>
      </c>
      <c r="AG22" s="135" t="s">
        <v>149</v>
      </c>
      <c r="AH22" s="135" t="s">
        <v>230</v>
      </c>
      <c r="AI22" s="135" t="s">
        <v>195</v>
      </c>
      <c r="AJ22" s="135" t="s">
        <v>71</v>
      </c>
      <c r="AK22" s="135" t="s">
        <v>30</v>
      </c>
      <c r="AL22" s="135" t="s">
        <v>125</v>
      </c>
      <c r="AM22" s="135" t="s">
        <v>118</v>
      </c>
      <c r="AN22" s="135" t="s">
        <v>221</v>
      </c>
      <c r="AO22" s="135" t="s">
        <v>211</v>
      </c>
      <c r="AP22" s="135" t="s">
        <v>270</v>
      </c>
      <c r="AQ22" s="135" t="s">
        <v>170</v>
      </c>
      <c r="AR22" s="135" t="s">
        <v>40</v>
      </c>
      <c r="AS22" s="135" t="s">
        <v>34</v>
      </c>
      <c r="AT22" s="32"/>
      <c r="AU22" s="115"/>
      <c r="AV22" s="42"/>
      <c r="AW22" s="109"/>
      <c r="AX22" s="58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  <c r="BN22" s="46"/>
      <c r="BO22" s="137"/>
      <c r="BP22" s="137"/>
      <c r="BQ22" s="32" t="s">
        <v>0</v>
      </c>
      <c r="BR22" s="135"/>
      <c r="BS22" s="135"/>
      <c r="BT22" s="135"/>
      <c r="BU22" s="135"/>
      <c r="BV22" s="135"/>
      <c r="BW22" s="135"/>
      <c r="BX22" s="135"/>
      <c r="BY22" s="135"/>
      <c r="BZ22" s="135"/>
      <c r="CA22" s="135"/>
      <c r="CB22" s="135"/>
      <c r="CC22" s="135"/>
      <c r="CD22" s="135"/>
      <c r="CE22" s="135"/>
      <c r="CF22" s="135"/>
      <c r="CG22" s="135"/>
      <c r="CH22" s="32"/>
      <c r="CI22" s="115"/>
      <c r="CK22" s="109"/>
      <c r="CL22" s="58"/>
      <c r="CM22" s="46"/>
      <c r="CN22" s="46"/>
      <c r="CO22" s="46"/>
      <c r="CP22" s="46"/>
      <c r="CQ22" s="46"/>
      <c r="CR22" s="46"/>
      <c r="CS22" s="46"/>
      <c r="CT22" s="46"/>
      <c r="CU22" s="46"/>
      <c r="CV22" s="46"/>
      <c r="CW22" s="46"/>
      <c r="CX22" s="46"/>
      <c r="CY22" s="46"/>
      <c r="CZ22" s="46"/>
      <c r="DA22" s="46"/>
      <c r="DB22" s="46"/>
      <c r="DC22" s="137"/>
      <c r="DD22" s="137"/>
      <c r="DE22" s="32" t="s">
        <v>0</v>
      </c>
      <c r="DF22" s="135"/>
      <c r="DG22" s="135"/>
      <c r="DH22" s="135"/>
      <c r="DI22" s="135"/>
      <c r="DJ22" s="135"/>
      <c r="DK22" s="135"/>
      <c r="DL22" s="135"/>
      <c r="DM22" s="135"/>
      <c r="DN22" s="135"/>
      <c r="DO22" s="135"/>
      <c r="DP22" s="135"/>
      <c r="DQ22" s="135"/>
      <c r="DR22" s="135"/>
      <c r="DS22" s="135"/>
      <c r="DT22" s="135"/>
      <c r="DU22" s="135"/>
      <c r="DV22" s="32"/>
      <c r="DW22" s="115"/>
      <c r="DY22" s="109"/>
      <c r="DZ22" s="58"/>
      <c r="EA22" s="46"/>
      <c r="EB22" s="46"/>
      <c r="EC22" s="46"/>
      <c r="ED22" s="46"/>
      <c r="EE22" s="46"/>
      <c r="EF22" s="46"/>
      <c r="EG22" s="46"/>
      <c r="EH22" s="46"/>
      <c r="EI22" s="46"/>
      <c r="EJ22" s="46"/>
      <c r="EK22" s="46"/>
      <c r="EL22" s="46"/>
      <c r="EM22" s="46"/>
      <c r="EN22" s="46"/>
      <c r="EO22" s="46"/>
      <c r="EP22" s="46"/>
      <c r="EQ22" s="137"/>
      <c r="ER22" s="137"/>
      <c r="ES22" s="32" t="s">
        <v>0</v>
      </c>
      <c r="ET22" s="135"/>
      <c r="EU22" s="135"/>
      <c r="EV22" s="135"/>
      <c r="EW22" s="135"/>
      <c r="EX22" s="135"/>
      <c r="EY22" s="135"/>
      <c r="EZ22" s="135"/>
      <c r="FA22" s="135"/>
      <c r="FB22" s="135"/>
      <c r="FC22" s="135"/>
      <c r="FD22" s="135"/>
      <c r="FE22" s="135"/>
      <c r="FF22" s="135"/>
      <c r="FG22" s="135"/>
      <c r="FH22" s="135"/>
      <c r="FI22" s="135"/>
      <c r="FJ22" s="32"/>
      <c r="FK22" s="115"/>
    </row>
    <row r="23" spans="1:168" ht="14.25" thickTop="1" thickBot="1" x14ac:dyDescent="0.25">
      <c r="A23" s="32"/>
      <c r="B23" s="32"/>
      <c r="C23" s="32"/>
      <c r="D23" s="106" t="s">
        <v>192</v>
      </c>
      <c r="E23" s="107" t="s">
        <v>207</v>
      </c>
      <c r="F23" s="108">
        <f>B4+(9*B6)</f>
        <v>10</v>
      </c>
      <c r="G23" s="104"/>
      <c r="H23" s="43"/>
      <c r="I23" s="138"/>
      <c r="J23" s="142"/>
      <c r="K23" s="143"/>
      <c r="L23" s="143"/>
      <c r="M23" s="143"/>
      <c r="N23" s="143"/>
      <c r="O23" s="143"/>
      <c r="P23" s="143"/>
      <c r="Q23" s="143"/>
      <c r="R23" s="143"/>
      <c r="S23" s="143"/>
      <c r="T23" s="143"/>
      <c r="U23" s="143"/>
      <c r="V23" s="143"/>
      <c r="W23" s="143"/>
      <c r="X23" s="143"/>
      <c r="Y23" s="143"/>
      <c r="Z23" s="143"/>
      <c r="AA23" s="143"/>
      <c r="AB23" s="143"/>
      <c r="AC23" s="143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3"/>
      <c r="AU23" s="141" t="s">
        <v>0</v>
      </c>
      <c r="AV23" s="42"/>
      <c r="AW23" s="138" t="s">
        <v>0</v>
      </c>
      <c r="AX23" s="142"/>
      <c r="AY23" s="143"/>
      <c r="AZ23" s="143"/>
      <c r="BA23" s="143"/>
      <c r="BB23" s="143"/>
      <c r="BC23" s="143"/>
      <c r="BD23" s="143"/>
      <c r="BE23" s="143"/>
      <c r="BF23" s="143"/>
      <c r="BG23" s="143"/>
      <c r="BH23" s="143"/>
      <c r="BI23" s="143"/>
      <c r="BJ23" s="143"/>
      <c r="BK23" s="143"/>
      <c r="BL23" s="143"/>
      <c r="BM23" s="143"/>
      <c r="BN23" s="143"/>
      <c r="BO23" s="143"/>
      <c r="BP23" s="143"/>
      <c r="BQ23" s="143"/>
      <c r="BR23" s="140"/>
      <c r="BS23" s="140"/>
      <c r="BT23" s="140"/>
      <c r="BU23" s="140"/>
      <c r="BV23" s="140"/>
      <c r="BW23" s="140"/>
      <c r="BX23" s="140"/>
      <c r="BY23" s="140"/>
      <c r="BZ23" s="140"/>
      <c r="CA23" s="140"/>
      <c r="CB23" s="140"/>
      <c r="CC23" s="140"/>
      <c r="CD23" s="140"/>
      <c r="CE23" s="140"/>
      <c r="CF23" s="140"/>
      <c r="CG23" s="140"/>
      <c r="CH23" s="139"/>
      <c r="CI23" s="141" t="s">
        <v>0</v>
      </c>
      <c r="CJ23" s="43"/>
      <c r="CK23" s="138"/>
      <c r="CL23" s="143"/>
      <c r="CM23" s="154"/>
      <c r="CN23" s="154"/>
      <c r="CO23" s="154"/>
      <c r="CP23" s="154"/>
      <c r="CQ23" s="154"/>
      <c r="CR23" s="154"/>
      <c r="CS23" s="154"/>
      <c r="CT23" s="154"/>
      <c r="CU23" s="154"/>
      <c r="CV23" s="154"/>
      <c r="CW23" s="154"/>
      <c r="CX23" s="154"/>
      <c r="CY23" s="154"/>
      <c r="CZ23" s="154"/>
      <c r="DA23" s="154"/>
      <c r="DB23" s="154"/>
      <c r="DC23" s="154"/>
      <c r="DD23" s="154"/>
      <c r="DE23" s="154"/>
      <c r="DF23" s="155"/>
      <c r="DG23" s="155"/>
      <c r="DH23" s="155"/>
      <c r="DI23" s="155"/>
      <c r="DJ23" s="155"/>
      <c r="DK23" s="155"/>
      <c r="DL23" s="155"/>
      <c r="DM23" s="155"/>
      <c r="DN23" s="155"/>
      <c r="DO23" s="155"/>
      <c r="DP23" s="155"/>
      <c r="DQ23" s="155"/>
      <c r="DR23" s="155"/>
      <c r="DS23" s="155"/>
      <c r="DT23" s="155"/>
      <c r="DU23" s="155"/>
      <c r="DV23" s="154"/>
      <c r="DW23" s="141"/>
      <c r="DX23" s="43"/>
      <c r="DY23" s="138"/>
      <c r="DZ23" s="143"/>
      <c r="EA23" s="154"/>
      <c r="EB23" s="154"/>
      <c r="EC23" s="154"/>
      <c r="ED23" s="154"/>
      <c r="EE23" s="154"/>
      <c r="EF23" s="154"/>
      <c r="EG23" s="154"/>
      <c r="EH23" s="154"/>
      <c r="EI23" s="154"/>
      <c r="EJ23" s="154"/>
      <c r="EK23" s="154"/>
      <c r="EL23" s="154"/>
      <c r="EM23" s="154"/>
      <c r="EN23" s="154" t="s">
        <v>0</v>
      </c>
      <c r="EO23" s="154"/>
      <c r="EP23" s="154"/>
      <c r="EQ23" s="154"/>
      <c r="ER23" s="154"/>
      <c r="ES23" s="154"/>
      <c r="ET23" s="155"/>
      <c r="EU23" s="155"/>
      <c r="EV23" s="155"/>
      <c r="EW23" s="155"/>
      <c r="EX23" s="155"/>
      <c r="EY23" s="155"/>
      <c r="EZ23" s="155"/>
      <c r="FA23" s="155"/>
      <c r="FB23" s="155"/>
      <c r="FC23" s="155"/>
      <c r="FD23" s="155"/>
      <c r="FE23" s="155"/>
      <c r="FF23" s="155"/>
      <c r="FG23" s="155"/>
      <c r="FH23" s="155"/>
      <c r="FI23" s="155"/>
      <c r="FJ23" s="154"/>
      <c r="FK23" s="141"/>
      <c r="FL23" s="43"/>
    </row>
    <row r="24" spans="1:168" ht="14.25" thickTop="1" thickBot="1" x14ac:dyDescent="0.25">
      <c r="A24" s="32"/>
      <c r="B24" s="32"/>
      <c r="C24" s="32"/>
      <c r="D24" s="106" t="s">
        <v>172</v>
      </c>
      <c r="E24" s="107" t="s">
        <v>207</v>
      </c>
      <c r="F24" s="108">
        <f>B4+(10*B6)</f>
        <v>11</v>
      </c>
      <c r="G24" s="104"/>
      <c r="H24" s="43"/>
      <c r="BQ24" s="25" t="s">
        <v>0</v>
      </c>
      <c r="EC24" s="25" t="s">
        <v>0</v>
      </c>
      <c r="ES24" s="25" t="s">
        <v>0</v>
      </c>
    </row>
    <row r="25" spans="1:168" ht="14.25" thickTop="1" thickBot="1" x14ac:dyDescent="0.25">
      <c r="A25" s="32"/>
      <c r="B25" s="32"/>
      <c r="C25" s="32"/>
      <c r="D25" s="106" t="s">
        <v>100</v>
      </c>
      <c r="E25" s="107" t="s">
        <v>207</v>
      </c>
      <c r="F25" s="110">
        <f>B4+(11*B6)</f>
        <v>12</v>
      </c>
      <c r="G25" s="104"/>
      <c r="H25" s="43"/>
      <c r="I25" s="38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39"/>
      <c r="AU25" s="41"/>
      <c r="AW25" s="38" t="s">
        <v>0</v>
      </c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  <c r="BO25" s="39"/>
      <c r="BP25" s="39"/>
      <c r="BQ25" s="39"/>
      <c r="BR25" s="40"/>
      <c r="BS25" s="40"/>
      <c r="BT25" s="40"/>
      <c r="BU25" s="40"/>
      <c r="BV25" s="40"/>
      <c r="BW25" s="40"/>
      <c r="BX25" s="40"/>
      <c r="BY25" s="40"/>
      <c r="BZ25" s="40"/>
      <c r="CA25" s="40"/>
      <c r="CB25" s="40"/>
      <c r="CC25" s="40"/>
      <c r="CD25" s="40"/>
      <c r="CE25" s="40"/>
      <c r="CF25" s="40"/>
      <c r="CG25" s="40"/>
      <c r="CH25" s="39"/>
      <c r="CI25" s="41"/>
      <c r="CJ25" s="144"/>
      <c r="CK25" s="38" t="s">
        <v>0</v>
      </c>
      <c r="CL25" s="39"/>
      <c r="CM25" s="39"/>
      <c r="CN25" s="39"/>
      <c r="CO25" s="39"/>
      <c r="CP25" s="39"/>
      <c r="CQ25" s="39"/>
      <c r="CR25" s="39"/>
      <c r="CS25" s="39"/>
      <c r="CT25" s="39"/>
      <c r="CU25" s="39"/>
      <c r="CV25" s="39"/>
      <c r="CW25" s="39"/>
      <c r="CX25" s="39"/>
      <c r="CY25" s="39"/>
      <c r="CZ25" s="39"/>
      <c r="DA25" s="39"/>
      <c r="DB25" s="39"/>
      <c r="DC25" s="39"/>
      <c r="DD25" s="39"/>
      <c r="DE25" s="39"/>
      <c r="DF25" s="40"/>
      <c r="DG25" s="40"/>
      <c r="DH25" s="40"/>
      <c r="DI25" s="40"/>
      <c r="DJ25" s="40"/>
      <c r="DK25" s="40"/>
      <c r="DL25" s="40"/>
      <c r="DM25" s="40"/>
      <c r="DN25" s="40"/>
      <c r="DO25" s="40"/>
      <c r="DP25" s="40"/>
      <c r="DQ25" s="40"/>
      <c r="DR25" s="40"/>
      <c r="DS25" s="40"/>
      <c r="DT25" s="40"/>
      <c r="DU25" s="40"/>
      <c r="DV25" s="39"/>
      <c r="DW25" s="41"/>
      <c r="DY25" s="38" t="s">
        <v>0</v>
      </c>
      <c r="DZ25" s="39"/>
      <c r="EA25" s="39"/>
      <c r="EB25" s="39"/>
      <c r="EC25" s="39"/>
      <c r="ED25" s="39"/>
      <c r="EE25" s="39"/>
      <c r="EF25" s="39"/>
      <c r="EG25" s="39"/>
      <c r="EH25" s="39"/>
      <c r="EI25" s="39"/>
      <c r="EJ25" s="39"/>
      <c r="EK25" s="39"/>
      <c r="EL25" s="39"/>
      <c r="EM25" s="39"/>
      <c r="EN25" s="39"/>
      <c r="EO25" s="39"/>
      <c r="EP25" s="39"/>
      <c r="EQ25" s="39"/>
      <c r="ER25" s="39"/>
      <c r="ES25" s="39"/>
      <c r="ET25" s="40"/>
      <c r="EU25" s="40"/>
      <c r="EV25" s="40"/>
      <c r="EW25" s="40"/>
      <c r="EX25" s="40"/>
      <c r="EY25" s="40"/>
      <c r="EZ25" s="40"/>
      <c r="FA25" s="40"/>
      <c r="FB25" s="40"/>
      <c r="FC25" s="40"/>
      <c r="FD25" s="40"/>
      <c r="FE25" s="40"/>
      <c r="FF25" s="40"/>
      <c r="FG25" s="40"/>
      <c r="FH25" s="40"/>
      <c r="FI25" s="40"/>
      <c r="FJ25" s="39"/>
      <c r="FK25" s="41"/>
    </row>
    <row r="26" spans="1:168" ht="13.5" thickBot="1" x14ac:dyDescent="0.25">
      <c r="A26" s="32"/>
      <c r="B26" s="32"/>
      <c r="C26" s="32"/>
      <c r="D26" s="106" t="s">
        <v>72</v>
      </c>
      <c r="E26" s="107" t="s">
        <v>207</v>
      </c>
      <c r="F26" s="110">
        <f>B4+(12*B6)</f>
        <v>13</v>
      </c>
      <c r="G26" s="104"/>
      <c r="H26" s="43"/>
      <c r="I26" s="44"/>
      <c r="J26" s="45" t="s">
        <v>2</v>
      </c>
      <c r="K26" s="46"/>
      <c r="L26" s="46"/>
      <c r="M26" s="46"/>
      <c r="N26" s="46"/>
      <c r="O26" s="46"/>
      <c r="P26" s="46"/>
      <c r="Q26" s="46"/>
      <c r="R26" s="46"/>
      <c r="S26" s="47" t="s">
        <v>710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8" t="s">
        <v>0</v>
      </c>
      <c r="AE26" s="48"/>
      <c r="AF26" s="48"/>
      <c r="AG26" s="48"/>
      <c r="AH26" s="48"/>
      <c r="AI26" s="48"/>
      <c r="AJ26" s="48"/>
      <c r="AK26" s="48"/>
      <c r="AL26" s="49" t="s">
        <v>695</v>
      </c>
      <c r="AM26" s="48"/>
      <c r="AN26" s="48"/>
      <c r="AO26" s="48"/>
      <c r="AP26" s="48"/>
      <c r="AQ26" s="48"/>
      <c r="AR26" s="48"/>
      <c r="AS26" s="48"/>
      <c r="AT26" s="50"/>
      <c r="AU26" s="51"/>
      <c r="AW26" s="44"/>
      <c r="AX26" s="45" t="s">
        <v>2</v>
      </c>
      <c r="AY26" s="46"/>
      <c r="AZ26" s="46"/>
      <c r="BA26" s="46"/>
      <c r="BB26" s="46"/>
      <c r="BC26" s="46"/>
      <c r="BD26" s="46"/>
      <c r="BE26" s="46"/>
      <c r="BF26" s="46"/>
      <c r="BG26" s="177" t="s">
        <v>742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8"/>
      <c r="BS26" s="48"/>
      <c r="BT26" s="48"/>
      <c r="BU26" s="48"/>
      <c r="BV26" s="48"/>
      <c r="BW26" s="48"/>
      <c r="BX26" s="48"/>
      <c r="BY26" s="48"/>
      <c r="BZ26" s="49" t="s">
        <v>695</v>
      </c>
      <c r="CA26" s="48"/>
      <c r="CB26" s="48"/>
      <c r="CC26" s="48"/>
      <c r="CD26" s="48"/>
      <c r="CE26" s="48"/>
      <c r="CF26" s="48"/>
      <c r="CG26" s="48"/>
      <c r="CH26" s="50"/>
      <c r="CI26" s="51"/>
      <c r="CJ26" s="144"/>
      <c r="CK26" s="109"/>
      <c r="CL26" s="45" t="s">
        <v>2</v>
      </c>
      <c r="CM26" s="46" t="s">
        <v>0</v>
      </c>
      <c r="CN26" s="46"/>
      <c r="CO26" s="46"/>
      <c r="CP26" s="46"/>
      <c r="CQ26" s="46"/>
      <c r="CR26" s="46"/>
      <c r="CS26" s="46"/>
      <c r="CT26" s="46"/>
      <c r="CU26" s="178" t="s">
        <v>734</v>
      </c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8"/>
      <c r="DG26" s="48"/>
      <c r="DH26" s="48"/>
      <c r="DI26" s="48"/>
      <c r="DJ26" s="48"/>
      <c r="DK26" s="48"/>
      <c r="DL26" s="48"/>
      <c r="DM26" s="48"/>
      <c r="DN26" s="49" t="s">
        <v>695</v>
      </c>
      <c r="DO26" s="48"/>
      <c r="DP26" s="48"/>
      <c r="DQ26" s="48"/>
      <c r="DR26" s="48"/>
      <c r="DS26" s="48"/>
      <c r="DT26" s="48"/>
      <c r="DU26" s="48"/>
      <c r="DV26" s="50"/>
      <c r="DW26" s="51"/>
      <c r="DY26" s="109"/>
      <c r="DZ26" s="45" t="s">
        <v>2</v>
      </c>
      <c r="EA26" s="46" t="s">
        <v>0</v>
      </c>
      <c r="EB26" s="46"/>
      <c r="EC26" s="46"/>
      <c r="ED26" s="46"/>
      <c r="EE26" s="46"/>
      <c r="EF26" s="46"/>
      <c r="EG26" s="46"/>
      <c r="EH26" s="46"/>
      <c r="EI26" s="178" t="s">
        <v>772</v>
      </c>
      <c r="EJ26" s="46"/>
      <c r="EK26" s="46"/>
      <c r="EL26" s="46"/>
      <c r="EM26" s="46"/>
      <c r="EN26" s="46"/>
      <c r="EO26" s="46"/>
      <c r="EP26" s="46" t="s">
        <v>0</v>
      </c>
      <c r="EQ26" s="46"/>
      <c r="ER26" s="46"/>
      <c r="ES26" s="46"/>
      <c r="ET26" s="48"/>
      <c r="EU26" s="48"/>
      <c r="EV26" s="48"/>
      <c r="EW26" s="48"/>
      <c r="EX26" s="48"/>
      <c r="EY26" s="48"/>
      <c r="EZ26" s="48"/>
      <c r="FA26" s="48"/>
      <c r="FB26" s="49" t="s">
        <v>695</v>
      </c>
      <c r="FC26" s="48"/>
      <c r="FD26" s="48"/>
      <c r="FE26" s="48"/>
      <c r="FF26" s="48"/>
      <c r="FG26" s="48"/>
      <c r="FH26" s="48"/>
      <c r="FI26" s="48"/>
      <c r="FJ26" s="50"/>
      <c r="FK26" s="51"/>
    </row>
    <row r="27" spans="1:168" x14ac:dyDescent="0.2">
      <c r="A27" s="32"/>
      <c r="B27" s="32"/>
      <c r="C27" s="32"/>
      <c r="D27" s="106" t="s">
        <v>187</v>
      </c>
      <c r="E27" s="107" t="s">
        <v>207</v>
      </c>
      <c r="F27" s="108">
        <f>B4+(13*B6)</f>
        <v>14</v>
      </c>
      <c r="G27" s="104"/>
      <c r="H27" s="43"/>
      <c r="I27" s="57"/>
      <c r="J27" s="58"/>
      <c r="K27" s="1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2"/>
      <c r="AA27" s="59">
        <f>K27^3+L27^3+M27^3+N27^3+O27^3+P27^3+Q27^3+R27^3+K28^3+L28^3+M28^3+N28^3+O28^3+P28^3+Q28^3+R28^3</f>
        <v>0</v>
      </c>
      <c r="AB27" s="60">
        <f>K27^3+L27^3+M27^3+N27^3+O27^3+P27^3+Q27^3+R27^3+S27^3+T27^3+U27^3+V27^3+W27^3+X27^3+Y27^3+Z27^3</f>
        <v>0</v>
      </c>
      <c r="AC27" s="61"/>
      <c r="AD27" s="68"/>
      <c r="AE27" s="69"/>
      <c r="AF27" s="69"/>
      <c r="AG27" s="69"/>
      <c r="AH27" s="70"/>
      <c r="AI27" s="70"/>
      <c r="AJ27" s="70"/>
      <c r="AK27" s="70"/>
      <c r="AL27" s="69"/>
      <c r="AM27" s="69"/>
      <c r="AN27" s="69"/>
      <c r="AO27" s="69"/>
      <c r="AP27" s="70"/>
      <c r="AQ27" s="70"/>
      <c r="AR27" s="70"/>
      <c r="AS27" s="71"/>
      <c r="AT27" s="66"/>
      <c r="AU27" s="51"/>
      <c r="AW27" s="57"/>
      <c r="AX27" s="58"/>
      <c r="AY27" s="1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2"/>
      <c r="BO27" s="59">
        <f>AY27^3+AZ27^3+BA27^3+BB27^3+BC27^3+BD27^3+BE27^3+BF27^3+AY28^3+AZ28^3+BA28^3+BB28^3+BC28^3+BD28^3+BE28^3+BF28^3</f>
        <v>0</v>
      </c>
      <c r="BP27" s="60">
        <f>AY27^3+AZ27^3+BA27^3+BB27^3+BC27^3+BD27^3+BE27^3+BF27^3+BG27^3+BH27^3+BI27^3+BJ27^3+BK27^3+BL27^3+BM27^3+BN27^3</f>
        <v>0</v>
      </c>
      <c r="BQ27" s="61"/>
      <c r="BR27" s="68"/>
      <c r="BS27" s="69"/>
      <c r="BT27" s="69"/>
      <c r="BU27" s="69"/>
      <c r="BV27" s="69"/>
      <c r="BW27" s="69"/>
      <c r="BX27" s="69"/>
      <c r="BY27" s="69"/>
      <c r="BZ27" s="70"/>
      <c r="CA27" s="70"/>
      <c r="CB27" s="70"/>
      <c r="CC27" s="70"/>
      <c r="CD27" s="70"/>
      <c r="CE27" s="70"/>
      <c r="CF27" s="70"/>
      <c r="CG27" s="71"/>
      <c r="CH27" s="66"/>
      <c r="CI27" s="51"/>
      <c r="CJ27" s="144"/>
      <c r="CK27" s="109"/>
      <c r="CL27" s="58"/>
      <c r="CM27" s="1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2"/>
      <c r="DC27" s="59">
        <f>CM27^3+CN27^3+CO27^3+CP27^3+CQ27^3+CR27^3+CS27^3+CT27^3+CM28^3+CN28^3+CO28^3+CP28^3+CQ28^3+CR28^3+CS28^3+CT28^3</f>
        <v>0</v>
      </c>
      <c r="DD27" s="60">
        <f>CM27^3+CN27^3+CO27^3+CP27^3+CQ27^3+CR27^3+CS27^3+CT27^3+CU27^3+CV27^3+CW27^3+CX27^3+CY27^3+CZ27^3+DA27^3+DB27^3</f>
        <v>0</v>
      </c>
      <c r="DE27" s="61"/>
      <c r="DF27" s="68"/>
      <c r="DG27" s="69"/>
      <c r="DH27" s="69"/>
      <c r="DI27" s="69"/>
      <c r="DJ27" s="69"/>
      <c r="DK27" s="69"/>
      <c r="DL27" s="69"/>
      <c r="DM27" s="69"/>
      <c r="DN27" s="69"/>
      <c r="DO27" s="69"/>
      <c r="DP27" s="69"/>
      <c r="DQ27" s="69"/>
      <c r="DR27" s="69"/>
      <c r="DS27" s="69"/>
      <c r="DT27" s="69"/>
      <c r="DU27" s="73"/>
      <c r="DV27" s="66"/>
      <c r="DW27" s="51"/>
      <c r="DY27" s="109"/>
      <c r="DZ27" s="58"/>
      <c r="EA27" s="13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14"/>
      <c r="EQ27" s="59">
        <f>EA27^3+EB27^3+EC27^3+ED27^3+EE27^3+EF27^3+EG27^3+EH27^3+EA28^3+EB28^3+EC28^3+ED28^3+EE28^3+EF28^3+EG28^3+EH28^3</f>
        <v>0</v>
      </c>
      <c r="ER27" s="60">
        <f t="shared" ref="ER27:ER42" si="8">EA27^3+EB27^3+EC27^3+ED27^3+EE27^3+EF27^3+EG27^3+EH27^3+EI27^3+EJ27^3+EK27^3+EL27^3+EM27^3+EN27^3+EO27^3+EP27^3</f>
        <v>0</v>
      </c>
      <c r="ES27" s="61"/>
      <c r="ET27" s="179"/>
      <c r="EU27" s="173"/>
      <c r="EV27" s="173"/>
      <c r="EW27" s="173"/>
      <c r="EX27" s="173"/>
      <c r="EY27" s="173"/>
      <c r="EZ27" s="173"/>
      <c r="FA27" s="173"/>
      <c r="FB27" s="173"/>
      <c r="FC27" s="173"/>
      <c r="FD27" s="173"/>
      <c r="FE27" s="173"/>
      <c r="FF27" s="173"/>
      <c r="FG27" s="173"/>
      <c r="FH27" s="173"/>
      <c r="FI27" s="180"/>
      <c r="FJ27" s="66"/>
      <c r="FK27" s="51"/>
    </row>
    <row r="28" spans="1:168" x14ac:dyDescent="0.2">
      <c r="A28" s="32"/>
      <c r="B28" s="32"/>
      <c r="C28" s="32"/>
      <c r="D28" s="106" t="s">
        <v>219</v>
      </c>
      <c r="E28" s="107" t="s">
        <v>207</v>
      </c>
      <c r="F28" s="108">
        <f>B4+(14*B6)</f>
        <v>15</v>
      </c>
      <c r="G28" s="104"/>
      <c r="H28" s="43"/>
      <c r="I28" s="74"/>
      <c r="J28" s="58"/>
      <c r="K28" s="3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5"/>
      <c r="AA28" s="75">
        <f>S27^3+T27^3+U27^3+V27^3+W27^3+X27^3+Y27^3+Z27^3+S28^3+T28^3+U28^3+V28^3+W28^3+X28^3+Y28^3+Z28^3</f>
        <v>0</v>
      </c>
      <c r="AB28" s="76">
        <f t="shared" ref="AB28:AB42" si="9">K28^3+L28^3+M28^3+N28^3+O28^3+P28^3+Q28^3+R28^3+S28^3+T28^3+U28^3+V28^3+W28^3+X28^3+Y28^3+Z28^3</f>
        <v>0</v>
      </c>
      <c r="AC28" s="61"/>
      <c r="AD28" s="81"/>
      <c r="AE28" s="82"/>
      <c r="AF28" s="82"/>
      <c r="AG28" s="82"/>
      <c r="AH28" s="83"/>
      <c r="AI28" s="83"/>
      <c r="AJ28" s="83"/>
      <c r="AK28" s="83"/>
      <c r="AL28" s="82"/>
      <c r="AM28" s="82"/>
      <c r="AN28" s="82"/>
      <c r="AO28" s="82"/>
      <c r="AP28" s="83"/>
      <c r="AQ28" s="83"/>
      <c r="AR28" s="83"/>
      <c r="AS28" s="84"/>
      <c r="AT28" s="66"/>
      <c r="AU28" s="51"/>
      <c r="AW28" s="74"/>
      <c r="AX28" s="58"/>
      <c r="AY28" s="3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5"/>
      <c r="BO28" s="75">
        <f>BG27^3+BH27^3+BI27^3+BJ27^3+BK27^3+BL27^3+BM27^3+BN27^3+BG28^3+BH28^3+BI28^3+BJ28^3+BK28^3+BL28^3+BM28^3+BN28^3</f>
        <v>0</v>
      </c>
      <c r="BP28" s="76">
        <f t="shared" ref="BP28:BP42" si="10">AY28^3+AZ28^3+BA28^3+BB28^3+BC28^3+BD28^3+BE28^3+BF28^3+BG28^3+BH28^3+BI28^3+BJ28^3+BK28^3+BL28^3+BM28^3+BN28^3</f>
        <v>0</v>
      </c>
      <c r="BQ28" s="61"/>
      <c r="BR28" s="81"/>
      <c r="BS28" s="82"/>
      <c r="BT28" s="82"/>
      <c r="BU28" s="82"/>
      <c r="BV28" s="82"/>
      <c r="BW28" s="82"/>
      <c r="BX28" s="82"/>
      <c r="BY28" s="82"/>
      <c r="BZ28" s="83"/>
      <c r="CA28" s="83"/>
      <c r="CB28" s="83"/>
      <c r="CC28" s="83"/>
      <c r="CD28" s="83"/>
      <c r="CE28" s="83"/>
      <c r="CF28" s="83"/>
      <c r="CG28" s="84"/>
      <c r="CH28" s="66"/>
      <c r="CI28" s="51"/>
      <c r="CJ28" s="144"/>
      <c r="CK28" s="109"/>
      <c r="CL28" s="58"/>
      <c r="CM28" s="3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5"/>
      <c r="DC28" s="75">
        <f>CU27^3+CV27^3+CW27^3+CX27^3+CY27^3+CZ27^3+DA27^3+DB27^3+CU28^3+CV28^3+CW28^3+CX28^3+CY28^3+CZ28^3+DA28^3+DB28^3</f>
        <v>0</v>
      </c>
      <c r="DD28" s="76">
        <f t="shared" ref="DD28:DD42" si="11">CM28^3+CN28^3+CO28^3+CP28^3+CQ28^3+CR28^3+CS28^3+CT28^3+CU28^3+CV28^3+CW28^3+CX28^3+CY28^3+CZ28^3+DA28^3+DB28^3</f>
        <v>0</v>
      </c>
      <c r="DE28" s="61"/>
      <c r="DF28" s="89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4"/>
      <c r="DV28" s="66"/>
      <c r="DW28" s="51"/>
      <c r="DY28" s="109"/>
      <c r="DZ28" s="58"/>
      <c r="EA28" s="6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5"/>
      <c r="EQ28" s="75">
        <f>EI27^3+EJ27^3+EK27^3+EL27^3+EM27^3+EN27^3+EO27^3+EP27^3+EI28^3+EJ28^3+EK28^3+EL28^3+EM28^3+EN28^3+EO28^3+EP28^3</f>
        <v>0</v>
      </c>
      <c r="ER28" s="76">
        <f t="shared" si="8"/>
        <v>0</v>
      </c>
      <c r="ES28" s="61"/>
      <c r="ET28" s="174"/>
      <c r="EU28" s="131"/>
      <c r="EV28" s="131"/>
      <c r="EW28" s="131"/>
      <c r="EX28" s="131"/>
      <c r="EY28" s="131"/>
      <c r="EZ28" s="131"/>
      <c r="FA28" s="131"/>
      <c r="FB28" s="131"/>
      <c r="FC28" s="131"/>
      <c r="FD28" s="131"/>
      <c r="FE28" s="131"/>
      <c r="FF28" s="131"/>
      <c r="FG28" s="131"/>
      <c r="FH28" s="131"/>
      <c r="FI28" s="175"/>
      <c r="FJ28" s="66"/>
      <c r="FK28" s="51"/>
    </row>
    <row r="29" spans="1:168" x14ac:dyDescent="0.2">
      <c r="A29" s="32"/>
      <c r="B29" s="32"/>
      <c r="C29" s="32"/>
      <c r="D29" s="106" t="s">
        <v>14</v>
      </c>
      <c r="E29" s="107" t="s">
        <v>207</v>
      </c>
      <c r="F29" s="108">
        <f>B4+(15*B6)</f>
        <v>16</v>
      </c>
      <c r="G29" s="104"/>
      <c r="H29" s="43"/>
      <c r="I29" s="57"/>
      <c r="J29" s="58"/>
      <c r="K29" s="3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5"/>
      <c r="AA29" s="75">
        <f>K29^3+L29^3+M29^3+N29^3+O29^3+P29^3+Q29^3+R29^3+K30^3+L30^3+M30^3+N30^3+O30^3+P30^3+Q30^3+R30^3</f>
        <v>0</v>
      </c>
      <c r="AB29" s="76">
        <f t="shared" si="9"/>
        <v>0</v>
      </c>
      <c r="AC29" s="88"/>
      <c r="AD29" s="81"/>
      <c r="AE29" s="82"/>
      <c r="AF29" s="82"/>
      <c r="AG29" s="82"/>
      <c r="AH29" s="83"/>
      <c r="AI29" s="83"/>
      <c r="AJ29" s="83"/>
      <c r="AK29" s="83"/>
      <c r="AL29" s="82"/>
      <c r="AM29" s="82"/>
      <c r="AN29" s="82"/>
      <c r="AO29" s="82"/>
      <c r="AP29" s="83"/>
      <c r="AQ29" s="83"/>
      <c r="AR29" s="83"/>
      <c r="AS29" s="84"/>
      <c r="AT29" s="66"/>
      <c r="AU29" s="51"/>
      <c r="AW29" s="57"/>
      <c r="AX29" s="58"/>
      <c r="AY29" s="3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5"/>
      <c r="BO29" s="75">
        <f>AY29^3+AZ29^3+BA29^3+BB29^3+BC29^3+BD29^3+BE29^3+BF29^3+AY30^3+AZ30^3+BA30^3+BB30^3+BC30^3+BD30^3+BE30^3+BF30^3</f>
        <v>0</v>
      </c>
      <c r="BP29" s="76">
        <f t="shared" si="10"/>
        <v>0</v>
      </c>
      <c r="BQ29" s="88"/>
      <c r="BR29" s="89"/>
      <c r="BS29" s="83"/>
      <c r="BT29" s="83"/>
      <c r="BU29" s="83"/>
      <c r="BV29" s="83"/>
      <c r="BW29" s="83"/>
      <c r="BX29" s="83"/>
      <c r="BY29" s="83"/>
      <c r="BZ29" s="82"/>
      <c r="CA29" s="82"/>
      <c r="CB29" s="82"/>
      <c r="CC29" s="82"/>
      <c r="CD29" s="82"/>
      <c r="CE29" s="82"/>
      <c r="CF29" s="82"/>
      <c r="CG29" s="86"/>
      <c r="CH29" s="66"/>
      <c r="CI29" s="51"/>
      <c r="CJ29" s="144"/>
      <c r="CK29" s="109"/>
      <c r="CL29" s="58"/>
      <c r="CM29" s="3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5"/>
      <c r="DC29" s="75">
        <f>CM29^3+CN29^3+CO29^3+CP29^3+CQ29^3+CR29^3+CS29^3+CT29^3+CM30^3+CN30^3+CO30^3+CP30^3+CQ30^3+CR30^3+CS30^3+CT30^3</f>
        <v>0</v>
      </c>
      <c r="DD29" s="76">
        <f t="shared" si="11"/>
        <v>0</v>
      </c>
      <c r="DE29" s="88"/>
      <c r="DF29" s="81"/>
      <c r="DG29" s="82"/>
      <c r="DH29" s="82"/>
      <c r="DI29" s="82"/>
      <c r="DJ29" s="82"/>
      <c r="DK29" s="82"/>
      <c r="DL29" s="82"/>
      <c r="DM29" s="82"/>
      <c r="DN29" s="82"/>
      <c r="DO29" s="82"/>
      <c r="DP29" s="82"/>
      <c r="DQ29" s="82"/>
      <c r="DR29" s="82"/>
      <c r="DS29" s="82"/>
      <c r="DT29" s="82"/>
      <c r="DU29" s="86"/>
      <c r="DV29" s="66"/>
      <c r="DW29" s="51"/>
      <c r="DY29" s="109"/>
      <c r="DZ29" s="58"/>
      <c r="EA29" s="6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5"/>
      <c r="EQ29" s="75">
        <f>EA29^3+EB29^3+EC29^3+ED29^3+EE29^3+EF29^3+EG29^3+EH29^3+EA30^3+EB30^3+EC30^3+ED30^3+EE30^3+EF30^3+EG30^3+EH30^3</f>
        <v>0</v>
      </c>
      <c r="ER29" s="76">
        <f t="shared" si="8"/>
        <v>0</v>
      </c>
      <c r="ES29" s="88"/>
      <c r="ET29" s="174"/>
      <c r="EU29" s="131"/>
      <c r="EV29" s="131"/>
      <c r="EW29" s="131"/>
      <c r="EX29" s="131"/>
      <c r="EY29" s="131"/>
      <c r="EZ29" s="131"/>
      <c r="FA29" s="131"/>
      <c r="FB29" s="131"/>
      <c r="FC29" s="131"/>
      <c r="FD29" s="131"/>
      <c r="FE29" s="131"/>
      <c r="FF29" s="131"/>
      <c r="FG29" s="131"/>
      <c r="FH29" s="131"/>
      <c r="FI29" s="175"/>
      <c r="FJ29" s="66"/>
      <c r="FK29" s="51"/>
    </row>
    <row r="30" spans="1:168" x14ac:dyDescent="0.2">
      <c r="A30" s="32"/>
      <c r="B30" s="32"/>
      <c r="C30" s="32"/>
      <c r="D30" s="106" t="s">
        <v>96</v>
      </c>
      <c r="E30" s="107" t="s">
        <v>207</v>
      </c>
      <c r="F30" s="108">
        <f>B4+(16*B6)</f>
        <v>17</v>
      </c>
      <c r="G30" s="104"/>
      <c r="H30" s="43"/>
      <c r="I30" s="90"/>
      <c r="J30" s="58"/>
      <c r="K30" s="3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5"/>
      <c r="AA30" s="75">
        <f>S29^3+T29^3+U29^3+V29^3+W29^3+X29^3+Y29^3+Z29^3+S30^3+T30^3+U30^3+V30^3+W30^3+X30^3+Y30^3+Z30^3</f>
        <v>0</v>
      </c>
      <c r="AB30" s="76">
        <f t="shared" si="9"/>
        <v>0</v>
      </c>
      <c r="AC30" s="61"/>
      <c r="AD30" s="81"/>
      <c r="AE30" s="82"/>
      <c r="AF30" s="82"/>
      <c r="AG30" s="82"/>
      <c r="AH30" s="83"/>
      <c r="AI30" s="83"/>
      <c r="AJ30" s="83"/>
      <c r="AK30" s="83"/>
      <c r="AL30" s="82"/>
      <c r="AM30" s="82"/>
      <c r="AN30" s="82"/>
      <c r="AO30" s="82"/>
      <c r="AP30" s="83"/>
      <c r="AQ30" s="83"/>
      <c r="AR30" s="83"/>
      <c r="AS30" s="84"/>
      <c r="AT30" s="66"/>
      <c r="AU30" s="51"/>
      <c r="AW30" s="90"/>
      <c r="AX30" s="58"/>
      <c r="AY30" s="3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5"/>
      <c r="BO30" s="75">
        <f>BG29^3+BH29^3+BI29^3+BJ29^3+BK29^3+BL29^3+BM29^3+BN29^3+BG30^3+BH30^3+BI30^3+BJ30^3+BK30^3+BL30^3+BM30^3+BN30^3</f>
        <v>0</v>
      </c>
      <c r="BP30" s="76">
        <f t="shared" si="10"/>
        <v>0</v>
      </c>
      <c r="BQ30" s="61"/>
      <c r="BR30" s="89"/>
      <c r="BS30" s="83"/>
      <c r="BT30" s="83"/>
      <c r="BU30" s="83"/>
      <c r="BV30" s="83"/>
      <c r="BW30" s="83"/>
      <c r="BX30" s="83"/>
      <c r="BY30" s="83"/>
      <c r="BZ30" s="82"/>
      <c r="CA30" s="82"/>
      <c r="CB30" s="82"/>
      <c r="CC30" s="82"/>
      <c r="CD30" s="82"/>
      <c r="CE30" s="82"/>
      <c r="CF30" s="82"/>
      <c r="CG30" s="86"/>
      <c r="CH30" s="66"/>
      <c r="CI30" s="51"/>
      <c r="CJ30" s="144"/>
      <c r="CK30" s="109"/>
      <c r="CL30" s="58"/>
      <c r="CM30" s="3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5"/>
      <c r="DC30" s="75">
        <f>CU29^3+CV29^3+CW29^3+CX29^3+CY29^3+CZ29^3+DA29^3+DB29^3+CU30^3+CV30^3+CW30^3+CX30^3+CY30^3+CZ30^3+DA30^3+DB30^3</f>
        <v>0</v>
      </c>
      <c r="DD30" s="76">
        <f t="shared" si="11"/>
        <v>0</v>
      </c>
      <c r="DE30" s="61"/>
      <c r="DF30" s="89"/>
      <c r="DG30" s="83"/>
      <c r="DH30" s="83"/>
      <c r="DI30" s="83"/>
      <c r="DJ30" s="83"/>
      <c r="DK30" s="83"/>
      <c r="DL30" s="83"/>
      <c r="DM30" s="83"/>
      <c r="DN30" s="83"/>
      <c r="DO30" s="83"/>
      <c r="DP30" s="83"/>
      <c r="DQ30" s="83"/>
      <c r="DR30" s="83"/>
      <c r="DS30" s="83"/>
      <c r="DT30" s="83"/>
      <c r="DU30" s="84"/>
      <c r="DV30" s="66"/>
      <c r="DW30" s="51"/>
      <c r="DY30" s="109"/>
      <c r="DZ30" s="58"/>
      <c r="EA30" s="6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5"/>
      <c r="EQ30" s="75">
        <f>EI29^3+EJ29^3+EK29^3+EL29^3+EM29^3+EN29^3+EO29^3+EP29^3+EI30^3+EJ30^3+EK30^3+EL30^3+EM30^3+EN30^3+EO30^3+EP30^3</f>
        <v>0</v>
      </c>
      <c r="ER30" s="76">
        <f t="shared" si="8"/>
        <v>0</v>
      </c>
      <c r="ES30" s="61"/>
      <c r="ET30" s="174"/>
      <c r="EU30" s="131"/>
      <c r="EV30" s="131"/>
      <c r="EW30" s="131"/>
      <c r="EX30" s="131"/>
      <c r="EY30" s="131"/>
      <c r="EZ30" s="131"/>
      <c r="FA30" s="131"/>
      <c r="FB30" s="131"/>
      <c r="FC30" s="131"/>
      <c r="FD30" s="131"/>
      <c r="FE30" s="131"/>
      <c r="FF30" s="131"/>
      <c r="FG30" s="131"/>
      <c r="FH30" s="131"/>
      <c r="FI30" s="175"/>
      <c r="FJ30" s="66"/>
      <c r="FK30" s="51"/>
    </row>
    <row r="31" spans="1:168" x14ac:dyDescent="0.2">
      <c r="A31" s="32"/>
      <c r="B31" s="32"/>
      <c r="C31" s="32"/>
      <c r="D31" s="106" t="s">
        <v>168</v>
      </c>
      <c r="E31" s="107" t="s">
        <v>207</v>
      </c>
      <c r="F31" s="108">
        <f>B4+(17*B6)</f>
        <v>18</v>
      </c>
      <c r="G31" s="104"/>
      <c r="H31" s="43"/>
      <c r="I31" s="57"/>
      <c r="J31" s="58"/>
      <c r="K31" s="3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5"/>
      <c r="AA31" s="75">
        <f>K31^3+L31^3+M31^3+N31^3+O31^3+P31^3+Q31^3+R31^3+K32^3+L32^3+M32^3+N32^3+O32^3+P32^3+Q32^3+R32^3</f>
        <v>0</v>
      </c>
      <c r="AB31" s="76">
        <f t="shared" si="9"/>
        <v>0</v>
      </c>
      <c r="AC31" s="61"/>
      <c r="AD31" s="89"/>
      <c r="AE31" s="83"/>
      <c r="AF31" s="83"/>
      <c r="AG31" s="83"/>
      <c r="AH31" s="82"/>
      <c r="AI31" s="82"/>
      <c r="AJ31" s="82"/>
      <c r="AK31" s="82"/>
      <c r="AL31" s="83"/>
      <c r="AM31" s="83"/>
      <c r="AN31" s="83"/>
      <c r="AO31" s="83"/>
      <c r="AP31" s="82"/>
      <c r="AQ31" s="82"/>
      <c r="AR31" s="82"/>
      <c r="AS31" s="86"/>
      <c r="AT31" s="66"/>
      <c r="AU31" s="51"/>
      <c r="AW31" s="57"/>
      <c r="AX31" s="58"/>
      <c r="AY31" s="3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5"/>
      <c r="BO31" s="75">
        <f>AY31^3+AZ31^3+BA31^3+BB31^3+BC31^3+BD31^3+BE31^3+BF31^3+AY32^3+AZ32^3+BA32^3+BB32^3+BC32^3+BD32^3+BE32^3+BF32^3</f>
        <v>0</v>
      </c>
      <c r="BP31" s="76">
        <f t="shared" si="10"/>
        <v>0</v>
      </c>
      <c r="BQ31" s="61"/>
      <c r="BR31" s="81"/>
      <c r="BS31" s="82"/>
      <c r="BT31" s="82"/>
      <c r="BU31" s="82"/>
      <c r="BV31" s="82"/>
      <c r="BW31" s="82"/>
      <c r="BX31" s="82"/>
      <c r="BY31" s="82"/>
      <c r="BZ31" s="83"/>
      <c r="CA31" s="83"/>
      <c r="CB31" s="83"/>
      <c r="CC31" s="83"/>
      <c r="CD31" s="83"/>
      <c r="CE31" s="83"/>
      <c r="CF31" s="83"/>
      <c r="CG31" s="84"/>
      <c r="CH31" s="66"/>
      <c r="CI31" s="51"/>
      <c r="CJ31" s="144"/>
      <c r="CK31" s="109"/>
      <c r="CL31" s="58"/>
      <c r="CM31" s="3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5"/>
      <c r="DC31" s="75">
        <f>CM31^3+CN31^3+CO31^3+CP31^3+CQ31^3+CR31^3+CS31^3+CT31^3+CM32^3+CN32^3+CO32^3+CP32^3+CQ32^3+CR32^3+CS32^3+CT32^3</f>
        <v>0</v>
      </c>
      <c r="DD31" s="76">
        <f t="shared" si="11"/>
        <v>0</v>
      </c>
      <c r="DE31" s="61"/>
      <c r="DF31" s="81"/>
      <c r="DG31" s="82"/>
      <c r="DH31" s="82"/>
      <c r="DI31" s="82"/>
      <c r="DJ31" s="82"/>
      <c r="DK31" s="82"/>
      <c r="DL31" s="82"/>
      <c r="DM31" s="82"/>
      <c r="DN31" s="82"/>
      <c r="DO31" s="82"/>
      <c r="DP31" s="82"/>
      <c r="DQ31" s="82"/>
      <c r="DR31" s="82"/>
      <c r="DS31" s="82"/>
      <c r="DT31" s="82"/>
      <c r="DU31" s="86"/>
      <c r="DV31" s="66"/>
      <c r="DW31" s="51"/>
      <c r="DY31" s="109"/>
      <c r="DZ31" s="58"/>
      <c r="EA31" s="6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5"/>
      <c r="EQ31" s="75">
        <f>EA31^3+EB31^3+EC31^3+ED31^3+EE31^3+EF31^3+EG31^3+EH31^3+EA32^3+EB32^3+EC32^3+ED32^3+EE32^3+EF32^3+EG32^3+EH32^3</f>
        <v>0</v>
      </c>
      <c r="ER31" s="76">
        <f t="shared" si="8"/>
        <v>0</v>
      </c>
      <c r="ES31" s="61"/>
      <c r="ET31" s="174"/>
      <c r="EU31" s="131"/>
      <c r="EV31" s="131"/>
      <c r="EW31" s="131"/>
      <c r="EX31" s="131"/>
      <c r="EY31" s="131"/>
      <c r="EZ31" s="131"/>
      <c r="FA31" s="131"/>
      <c r="FB31" s="131"/>
      <c r="FC31" s="131"/>
      <c r="FD31" s="131"/>
      <c r="FE31" s="131"/>
      <c r="FF31" s="131"/>
      <c r="FG31" s="131"/>
      <c r="FH31" s="131"/>
      <c r="FI31" s="175"/>
      <c r="FJ31" s="66"/>
      <c r="FK31" s="51"/>
    </row>
    <row r="32" spans="1:168" x14ac:dyDescent="0.2">
      <c r="A32" s="32"/>
      <c r="B32" s="32"/>
      <c r="C32" s="32"/>
      <c r="D32" s="106" t="s">
        <v>196</v>
      </c>
      <c r="E32" s="107" t="s">
        <v>207</v>
      </c>
      <c r="F32" s="108">
        <f>B4+(18*B6)</f>
        <v>19</v>
      </c>
      <c r="G32" s="104"/>
      <c r="H32" s="43"/>
      <c r="I32" s="57"/>
      <c r="J32" s="58"/>
      <c r="K32" s="3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5"/>
      <c r="AA32" s="75">
        <f>S31^3+T31^3+U31^3+V31^3+W31^3+X31^3+Y31^3+Z31^3+S32^3+T32^3+U32^3+V32^3+W32^3+X32^3+Y32^3+Z32^3</f>
        <v>0</v>
      </c>
      <c r="AB32" s="76">
        <f t="shared" si="9"/>
        <v>0</v>
      </c>
      <c r="AC32" s="61"/>
      <c r="AD32" s="89"/>
      <c r="AE32" s="83"/>
      <c r="AF32" s="83"/>
      <c r="AG32" s="83"/>
      <c r="AH32" s="82"/>
      <c r="AI32" s="82"/>
      <c r="AJ32" s="82"/>
      <c r="AK32" s="82"/>
      <c r="AL32" s="83"/>
      <c r="AM32" s="83"/>
      <c r="AN32" s="83"/>
      <c r="AO32" s="83"/>
      <c r="AP32" s="82"/>
      <c r="AQ32" s="82"/>
      <c r="AR32" s="82"/>
      <c r="AS32" s="86"/>
      <c r="AT32" s="66"/>
      <c r="AU32" s="51"/>
      <c r="AW32" s="57"/>
      <c r="AX32" s="58"/>
      <c r="AY32" s="3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5"/>
      <c r="BO32" s="75">
        <f>BG31^3+BH31^3+BI31^3+BJ31^3+BK31^3+BL31^3+BM31^3+BN31^3+BG32^3+BH32^3+BI32^3+BJ32^3+BK32^3+BL32^3+BM32^3+BN32^3</f>
        <v>0</v>
      </c>
      <c r="BP32" s="76">
        <f t="shared" si="10"/>
        <v>0</v>
      </c>
      <c r="BQ32" s="61"/>
      <c r="BR32" s="81"/>
      <c r="BS32" s="82"/>
      <c r="BT32" s="82"/>
      <c r="BU32" s="82"/>
      <c r="BV32" s="82"/>
      <c r="BW32" s="82"/>
      <c r="BX32" s="82"/>
      <c r="BY32" s="82"/>
      <c r="BZ32" s="83"/>
      <c r="CA32" s="83"/>
      <c r="CB32" s="83"/>
      <c r="CC32" s="83"/>
      <c r="CD32" s="83"/>
      <c r="CE32" s="83"/>
      <c r="CF32" s="83"/>
      <c r="CG32" s="84"/>
      <c r="CH32" s="66"/>
      <c r="CI32" s="51"/>
      <c r="CJ32" s="144"/>
      <c r="CK32" s="109"/>
      <c r="CL32" s="58"/>
      <c r="CM32" s="3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5"/>
      <c r="DC32" s="75">
        <f>CU31^3+CV31^3+CW31^3+CX31^3+CY31^3+CZ31^3+DA31^3+DB31^3+CU32^3+CV32^3+CW32^3+CX32^3+CY32^3+CZ32^3+DA32^3+DB32^3</f>
        <v>0</v>
      </c>
      <c r="DD32" s="76">
        <f t="shared" si="11"/>
        <v>0</v>
      </c>
      <c r="DE32" s="61"/>
      <c r="DF32" s="89"/>
      <c r="DG32" s="83"/>
      <c r="DH32" s="83"/>
      <c r="DI32" s="83"/>
      <c r="DJ32" s="83"/>
      <c r="DK32" s="83"/>
      <c r="DL32" s="83"/>
      <c r="DM32" s="83"/>
      <c r="DN32" s="83"/>
      <c r="DO32" s="83"/>
      <c r="DP32" s="83"/>
      <c r="DQ32" s="83"/>
      <c r="DR32" s="83"/>
      <c r="DS32" s="83"/>
      <c r="DT32" s="83"/>
      <c r="DU32" s="84"/>
      <c r="DV32" s="66"/>
      <c r="DW32" s="51"/>
      <c r="DY32" s="109"/>
      <c r="DZ32" s="58"/>
      <c r="EA32" s="6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5"/>
      <c r="EQ32" s="75">
        <f>EI31^3+EJ31^3+EK31^3+EL31^3+EM31^3+EN31^3+EO31^3+EP31^3+EI32^3+EJ32^3+EK32^3+EL32^3+EM32^3+EN32^3+EO32^3+EP32^3</f>
        <v>0</v>
      </c>
      <c r="ER32" s="76">
        <f t="shared" si="8"/>
        <v>0</v>
      </c>
      <c r="ES32" s="61"/>
      <c r="ET32" s="174"/>
      <c r="EU32" s="131"/>
      <c r="EV32" s="131"/>
      <c r="EW32" s="131"/>
      <c r="EX32" s="131"/>
      <c r="EY32" s="131"/>
      <c r="EZ32" s="131"/>
      <c r="FA32" s="131"/>
      <c r="FB32" s="131"/>
      <c r="FC32" s="131"/>
      <c r="FD32" s="131"/>
      <c r="FE32" s="131"/>
      <c r="FF32" s="131"/>
      <c r="FG32" s="131"/>
      <c r="FH32" s="131"/>
      <c r="FI32" s="175"/>
      <c r="FJ32" s="66"/>
      <c r="FK32" s="51"/>
    </row>
    <row r="33" spans="1:167" x14ac:dyDescent="0.2">
      <c r="A33" s="32"/>
      <c r="B33" s="32"/>
      <c r="C33" s="32"/>
      <c r="D33" s="106" t="s">
        <v>105</v>
      </c>
      <c r="E33" s="107" t="s">
        <v>207</v>
      </c>
      <c r="F33" s="108">
        <f>B4+(19*B6)</f>
        <v>20</v>
      </c>
      <c r="G33" s="104"/>
      <c r="H33" s="43"/>
      <c r="I33" s="57"/>
      <c r="J33" s="58"/>
      <c r="K33" s="3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5"/>
      <c r="AA33" s="75">
        <f>K33^3+L33^3+M33^3+N33^3+O33^3+P33^3+Q33^3+R33^3+K34^3+L34^3+M34^3+N34^3+O34^3+P34^3+Q34^3+R34^3</f>
        <v>0</v>
      </c>
      <c r="AB33" s="76">
        <f t="shared" si="9"/>
        <v>0</v>
      </c>
      <c r="AC33" s="61"/>
      <c r="AD33" s="89"/>
      <c r="AE33" s="83"/>
      <c r="AF33" s="83"/>
      <c r="AG33" s="83"/>
      <c r="AH33" s="82"/>
      <c r="AI33" s="82"/>
      <c r="AJ33" s="82"/>
      <c r="AK33" s="82"/>
      <c r="AL33" s="83"/>
      <c r="AM33" s="83"/>
      <c r="AN33" s="83"/>
      <c r="AO33" s="83"/>
      <c r="AP33" s="82"/>
      <c r="AQ33" s="82"/>
      <c r="AR33" s="82"/>
      <c r="AS33" s="86"/>
      <c r="AT33" s="66"/>
      <c r="AU33" s="51"/>
      <c r="AW33" s="57"/>
      <c r="AX33" s="58"/>
      <c r="AY33" s="3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5"/>
      <c r="BO33" s="75">
        <f>AY33^3+AZ33^3+BA33^3+BB33^3+BC33^3+BD33^3+BE33^3+BF33^3+AY34^3+AZ34^3+BA34^3+BB34^3+BC34^3+BD34^3+BE34^3+BF34^3</f>
        <v>0</v>
      </c>
      <c r="BP33" s="76">
        <f t="shared" si="10"/>
        <v>0</v>
      </c>
      <c r="BQ33" s="61"/>
      <c r="BR33" s="89"/>
      <c r="BS33" s="83"/>
      <c r="BT33" s="83"/>
      <c r="BU33" s="83"/>
      <c r="BV33" s="83"/>
      <c r="BW33" s="83"/>
      <c r="BX33" s="83"/>
      <c r="BY33" s="83"/>
      <c r="BZ33" s="82"/>
      <c r="CA33" s="82"/>
      <c r="CB33" s="82"/>
      <c r="CC33" s="82"/>
      <c r="CD33" s="82"/>
      <c r="CE33" s="82"/>
      <c r="CF33" s="82"/>
      <c r="CG33" s="86"/>
      <c r="CH33" s="66"/>
      <c r="CI33" s="51"/>
      <c r="CJ33" s="144"/>
      <c r="CK33" s="109"/>
      <c r="CL33" s="58"/>
      <c r="CM33" s="3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5"/>
      <c r="DC33" s="75">
        <f>CM33^3+CN33^3+CO33^3+CP33^3+CQ33^3+CR33^3+CS33^3+CT33^3+CM34^3+CN34^3+CO34^3+CP34^3+CQ34^3+CR34^3+CS34^3+CT34^3</f>
        <v>0</v>
      </c>
      <c r="DD33" s="76">
        <f t="shared" si="11"/>
        <v>0</v>
      </c>
      <c r="DE33" s="61"/>
      <c r="DF33" s="81"/>
      <c r="DG33" s="82"/>
      <c r="DH33" s="82"/>
      <c r="DI33" s="82"/>
      <c r="DJ33" s="82"/>
      <c r="DK33" s="82"/>
      <c r="DL33" s="82"/>
      <c r="DM33" s="82"/>
      <c r="DN33" s="82"/>
      <c r="DO33" s="82"/>
      <c r="DP33" s="82"/>
      <c r="DQ33" s="82"/>
      <c r="DR33" s="82"/>
      <c r="DS33" s="82"/>
      <c r="DT33" s="82"/>
      <c r="DU33" s="86"/>
      <c r="DV33" s="66"/>
      <c r="DW33" s="51"/>
      <c r="DY33" s="109"/>
      <c r="DZ33" s="58"/>
      <c r="EA33" s="6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5"/>
      <c r="EQ33" s="75">
        <f>EA33^3+EB33^3+EC33^3+ED33^3+EE33^3+EF33^3+EG33^3+EH33^3+EA34^3+EB34^3+EC34^3+ED34^3+EE34^3+EF34^3+EG34^3+EH34^3</f>
        <v>0</v>
      </c>
      <c r="ER33" s="76">
        <f t="shared" si="8"/>
        <v>0</v>
      </c>
      <c r="ES33" s="61"/>
      <c r="ET33" s="174"/>
      <c r="EU33" s="131"/>
      <c r="EV33" s="131"/>
      <c r="EW33" s="131"/>
      <c r="EX33" s="131"/>
      <c r="EY33" s="131"/>
      <c r="EZ33" s="131"/>
      <c r="FA33" s="131"/>
      <c r="FB33" s="131"/>
      <c r="FC33" s="131"/>
      <c r="FD33" s="131"/>
      <c r="FE33" s="131"/>
      <c r="FF33" s="131"/>
      <c r="FG33" s="131"/>
      <c r="FH33" s="131"/>
      <c r="FI33" s="175"/>
      <c r="FJ33" s="66"/>
      <c r="FK33" s="51"/>
    </row>
    <row r="34" spans="1:167" x14ac:dyDescent="0.2">
      <c r="A34" s="32"/>
      <c r="B34" s="32"/>
      <c r="C34" s="32"/>
      <c r="D34" s="106" t="s">
        <v>38</v>
      </c>
      <c r="E34" s="107" t="s">
        <v>207</v>
      </c>
      <c r="F34" s="108">
        <f>B4+(20*B6)</f>
        <v>21</v>
      </c>
      <c r="G34" s="104"/>
      <c r="H34" s="43"/>
      <c r="I34" s="57"/>
      <c r="J34" s="145"/>
      <c r="K34" s="3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5"/>
      <c r="AA34" s="75">
        <f>S33^3+T33^3+U33^3+V33^3+W33^3+X33^3+Y33^3+Z33^3+S34^3+T34^3+U34^3+V34^3+W34^3+X34^3+Y34^3+Z34^3</f>
        <v>0</v>
      </c>
      <c r="AB34" s="76">
        <f t="shared" si="9"/>
        <v>0</v>
      </c>
      <c r="AC34" s="61"/>
      <c r="AD34" s="89"/>
      <c r="AE34" s="83"/>
      <c r="AF34" s="83"/>
      <c r="AG34" s="83"/>
      <c r="AH34" s="82"/>
      <c r="AI34" s="82"/>
      <c r="AJ34" s="82"/>
      <c r="AK34" s="82"/>
      <c r="AL34" s="83"/>
      <c r="AM34" s="83"/>
      <c r="AN34" s="83"/>
      <c r="AO34" s="83"/>
      <c r="AP34" s="82"/>
      <c r="AQ34" s="82"/>
      <c r="AR34" s="82"/>
      <c r="AS34" s="86"/>
      <c r="AT34" s="66"/>
      <c r="AU34" s="51"/>
      <c r="AW34" s="57"/>
      <c r="AX34" s="58"/>
      <c r="AY34" s="3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5"/>
      <c r="BO34" s="75">
        <f>BG33^3+BH33^3+BI33^3+BJ33^3+BK33^3+BL33^3+BM33^3+BN33^3+BG34^3+BH34^3+BI34^3+BJ34^3+BK34^3+BL34^3+BM34^3+BN34^3</f>
        <v>0</v>
      </c>
      <c r="BP34" s="76">
        <f t="shared" si="10"/>
        <v>0</v>
      </c>
      <c r="BQ34" s="61"/>
      <c r="BR34" s="89"/>
      <c r="BS34" s="83"/>
      <c r="BT34" s="83"/>
      <c r="BU34" s="83"/>
      <c r="BV34" s="83"/>
      <c r="BW34" s="83"/>
      <c r="BX34" s="83"/>
      <c r="BY34" s="83"/>
      <c r="BZ34" s="82"/>
      <c r="CA34" s="82"/>
      <c r="CB34" s="82"/>
      <c r="CC34" s="82"/>
      <c r="CD34" s="82"/>
      <c r="CE34" s="82"/>
      <c r="CF34" s="82"/>
      <c r="CG34" s="86"/>
      <c r="CH34" s="66"/>
      <c r="CI34" s="51"/>
      <c r="CJ34" s="144"/>
      <c r="CK34" s="109"/>
      <c r="CL34" s="145"/>
      <c r="CM34" s="3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5"/>
      <c r="DC34" s="75">
        <f>CU33^3+CV33^3+CW33^3+CX33^3+CY33^3+CZ33^3+DA33^3+DB33^3+CU34^3+CV34^3+CW34^3+CX34^3+CY34^3+CZ34^3+DA34^3+DB34^3</f>
        <v>0</v>
      </c>
      <c r="DD34" s="76">
        <f t="shared" si="11"/>
        <v>0</v>
      </c>
      <c r="DE34" s="61"/>
      <c r="DF34" s="89"/>
      <c r="DG34" s="83"/>
      <c r="DH34" s="83"/>
      <c r="DI34" s="83"/>
      <c r="DJ34" s="83"/>
      <c r="DK34" s="83"/>
      <c r="DL34" s="83"/>
      <c r="DM34" s="83"/>
      <c r="DN34" s="83"/>
      <c r="DO34" s="83"/>
      <c r="DP34" s="83"/>
      <c r="DQ34" s="83"/>
      <c r="DR34" s="83"/>
      <c r="DS34" s="83"/>
      <c r="DT34" s="83"/>
      <c r="DU34" s="84"/>
      <c r="DV34" s="66"/>
      <c r="DW34" s="51"/>
      <c r="DY34" s="109"/>
      <c r="DZ34" s="58"/>
      <c r="EA34" s="6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5"/>
      <c r="EQ34" s="75">
        <f>EI33^3+EJ33^3+EK33^3+EL33^3+EM33^3+EN33^3+EO33^3+EP33^3+EI34^3+EJ34^3+EK34^3+EL34^3+EM34^3+EN34^3+EO34^3+EP34^3</f>
        <v>0</v>
      </c>
      <c r="ER34" s="76">
        <f t="shared" si="8"/>
        <v>0</v>
      </c>
      <c r="ES34" s="61"/>
      <c r="ET34" s="174"/>
      <c r="EU34" s="131"/>
      <c r="EV34" s="131"/>
      <c r="EW34" s="131"/>
      <c r="EX34" s="131"/>
      <c r="EY34" s="131"/>
      <c r="EZ34" s="131"/>
      <c r="FA34" s="131"/>
      <c r="FB34" s="131"/>
      <c r="FC34" s="131"/>
      <c r="FD34" s="131"/>
      <c r="FE34" s="131"/>
      <c r="FF34" s="131"/>
      <c r="FG34" s="131"/>
      <c r="FH34" s="131"/>
      <c r="FI34" s="175"/>
      <c r="FJ34" s="66"/>
      <c r="FK34" s="51"/>
    </row>
    <row r="35" spans="1:167" x14ac:dyDescent="0.2">
      <c r="A35" s="32"/>
      <c r="B35" s="32"/>
      <c r="C35" s="32"/>
      <c r="D35" s="106" t="s">
        <v>251</v>
      </c>
      <c r="E35" s="107" t="s">
        <v>207</v>
      </c>
      <c r="F35" s="108">
        <f>B4+(21*B6)</f>
        <v>22</v>
      </c>
      <c r="G35" s="104"/>
      <c r="H35" s="43"/>
      <c r="I35" s="57"/>
      <c r="J35" s="145"/>
      <c r="K35" s="3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5"/>
      <c r="AA35" s="75">
        <f>K35^3+L35^3+M35^3+N35^3+O35^3+P35^3+Q35^3+R35^3+K36^3+L36^3+M36^3+N36^3+O36^3+P36^3+Q36^3+R36^3</f>
        <v>0</v>
      </c>
      <c r="AB35" s="76">
        <f t="shared" si="9"/>
        <v>0</v>
      </c>
      <c r="AC35" s="95"/>
      <c r="AD35" s="81"/>
      <c r="AE35" s="82"/>
      <c r="AF35" s="82"/>
      <c r="AG35" s="82"/>
      <c r="AH35" s="83"/>
      <c r="AI35" s="83"/>
      <c r="AJ35" s="83"/>
      <c r="AK35" s="83"/>
      <c r="AL35" s="82"/>
      <c r="AM35" s="82"/>
      <c r="AN35" s="82"/>
      <c r="AO35" s="82"/>
      <c r="AP35" s="83"/>
      <c r="AQ35" s="83"/>
      <c r="AR35" s="83"/>
      <c r="AS35" s="84"/>
      <c r="AT35" s="66"/>
      <c r="AU35" s="51"/>
      <c r="AW35" s="57"/>
      <c r="AX35" s="58"/>
      <c r="AY35" s="3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5"/>
      <c r="BO35" s="75">
        <f>AY35^3+AZ35^3+BA35^3+BB35^3+BC35^3+BD35^3+BE35^3+BF35^3+AY36^3+AZ36^3+BA36^3+BB36^3+BC36^3+BD36^3+BE36^3+BF36^3</f>
        <v>0</v>
      </c>
      <c r="BP35" s="76">
        <f t="shared" si="10"/>
        <v>0</v>
      </c>
      <c r="BQ35" s="95"/>
      <c r="BR35" s="81"/>
      <c r="BS35" s="82"/>
      <c r="BT35" s="82"/>
      <c r="BU35" s="82"/>
      <c r="BV35" s="82"/>
      <c r="BW35" s="82"/>
      <c r="BX35" s="82"/>
      <c r="BY35" s="82"/>
      <c r="BZ35" s="83"/>
      <c r="CA35" s="83"/>
      <c r="CB35" s="83"/>
      <c r="CC35" s="83"/>
      <c r="CD35" s="83"/>
      <c r="CE35" s="83"/>
      <c r="CF35" s="83"/>
      <c r="CG35" s="84"/>
      <c r="CH35" s="66"/>
      <c r="CI35" s="51"/>
      <c r="CJ35" s="144"/>
      <c r="CK35" s="109"/>
      <c r="CL35" s="145"/>
      <c r="CM35" s="3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5"/>
      <c r="DC35" s="75">
        <f>CM35^3+CN35^3+CO35^3+CP35^3+CQ35^3+CR35^3+CS35^3+CT35^3+CM36^3+CN36^3+CO36^3+CP36^3+CQ36^3+CR36^3+CS36^3+CT36^3</f>
        <v>0</v>
      </c>
      <c r="DD35" s="76">
        <f t="shared" si="11"/>
        <v>0</v>
      </c>
      <c r="DE35" s="95"/>
      <c r="DF35" s="81"/>
      <c r="DG35" s="82"/>
      <c r="DH35" s="82"/>
      <c r="DI35" s="82"/>
      <c r="DJ35" s="82"/>
      <c r="DK35" s="82"/>
      <c r="DL35" s="82"/>
      <c r="DM35" s="82"/>
      <c r="DN35" s="82"/>
      <c r="DO35" s="82"/>
      <c r="DP35" s="82"/>
      <c r="DQ35" s="82"/>
      <c r="DR35" s="82"/>
      <c r="DS35" s="82"/>
      <c r="DT35" s="82"/>
      <c r="DU35" s="86"/>
      <c r="DV35" s="66"/>
      <c r="DW35" s="51"/>
      <c r="DY35" s="109"/>
      <c r="DZ35" s="58"/>
      <c r="EA35" s="6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5"/>
      <c r="EQ35" s="75">
        <f>EA35^3+EB35^3+EC35^3+ED35^3+EE35^3+EF35^3+EG35^3+EH35^3+EA36^3+EB36^3+EC36^3+ED36^3+EE36^3+EF36^3+EG36^3+EH36^3</f>
        <v>0</v>
      </c>
      <c r="ER35" s="76">
        <f t="shared" si="8"/>
        <v>0</v>
      </c>
      <c r="ES35" s="95"/>
      <c r="ET35" s="174"/>
      <c r="EU35" s="131"/>
      <c r="EV35" s="131"/>
      <c r="EW35" s="131"/>
      <c r="EX35" s="131"/>
      <c r="EY35" s="131"/>
      <c r="EZ35" s="131"/>
      <c r="FA35" s="131"/>
      <c r="FB35" s="131"/>
      <c r="FC35" s="131"/>
      <c r="FD35" s="131"/>
      <c r="FE35" s="131"/>
      <c r="FF35" s="131"/>
      <c r="FG35" s="131"/>
      <c r="FH35" s="131"/>
      <c r="FI35" s="175"/>
      <c r="FJ35" s="66"/>
      <c r="FK35" s="51"/>
    </row>
    <row r="36" spans="1:167" x14ac:dyDescent="0.2">
      <c r="A36" s="32"/>
      <c r="B36" s="32"/>
      <c r="C36" s="32"/>
      <c r="D36" s="106" t="s">
        <v>154</v>
      </c>
      <c r="E36" s="107" t="s">
        <v>207</v>
      </c>
      <c r="F36" s="108">
        <f>B4+(22*B6)</f>
        <v>23</v>
      </c>
      <c r="G36" s="104"/>
      <c r="H36" s="43"/>
      <c r="I36" s="57"/>
      <c r="J36" s="58"/>
      <c r="K36" s="3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5"/>
      <c r="AA36" s="75">
        <f>S35^3+T35^3+U35^3+V35^3+W35^3+X35^3+Y35^3+Z35^3+S36^3+T36^3+U36^3+V36^3+W36^3+X36^3+Y36^3+Z36^3</f>
        <v>0</v>
      </c>
      <c r="AB36" s="76">
        <f t="shared" si="9"/>
        <v>0</v>
      </c>
      <c r="AC36" s="61"/>
      <c r="AD36" s="81"/>
      <c r="AE36" s="82"/>
      <c r="AF36" s="82"/>
      <c r="AG36" s="82"/>
      <c r="AH36" s="83"/>
      <c r="AI36" s="83"/>
      <c r="AJ36" s="83"/>
      <c r="AK36" s="83"/>
      <c r="AL36" s="82"/>
      <c r="AM36" s="82"/>
      <c r="AN36" s="82"/>
      <c r="AO36" s="82"/>
      <c r="AP36" s="83"/>
      <c r="AQ36" s="83"/>
      <c r="AR36" s="83"/>
      <c r="AS36" s="84"/>
      <c r="AT36" s="66"/>
      <c r="AU36" s="51"/>
      <c r="AW36" s="57"/>
      <c r="AX36" s="58"/>
      <c r="AY36" s="3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5"/>
      <c r="BO36" s="75">
        <f>BG35^3+BH35^3+BI35^3+BJ35^3+BK35^3+BL35^3+BM35^3+BN35^3+BG36^3+BH36^3+BI36^3+BJ36^3+BK36^3+BL36^3+BM36^3+BN36^3</f>
        <v>0</v>
      </c>
      <c r="BP36" s="76">
        <f t="shared" si="10"/>
        <v>0</v>
      </c>
      <c r="BQ36" s="61"/>
      <c r="BR36" s="81"/>
      <c r="BS36" s="82"/>
      <c r="BT36" s="82"/>
      <c r="BU36" s="82"/>
      <c r="BV36" s="82"/>
      <c r="BW36" s="82"/>
      <c r="BX36" s="82"/>
      <c r="BY36" s="82"/>
      <c r="BZ36" s="83"/>
      <c r="CA36" s="83"/>
      <c r="CB36" s="83"/>
      <c r="CC36" s="83"/>
      <c r="CD36" s="83"/>
      <c r="CE36" s="83"/>
      <c r="CF36" s="83"/>
      <c r="CG36" s="84"/>
      <c r="CH36" s="66"/>
      <c r="CI36" s="51"/>
      <c r="CJ36" s="144"/>
      <c r="CK36" s="109"/>
      <c r="CL36" s="58"/>
      <c r="CM36" s="3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5"/>
      <c r="DC36" s="75">
        <f>CU35^3+CV35^3+CW35^3+CX35^3+CY35^3+CZ35^3+DA35^3+DB35^3+CU36^3+CV36^3+CW36^3+CX36^3+CY36^3+CZ36^3+DA36^3+DB36^3</f>
        <v>0</v>
      </c>
      <c r="DD36" s="76">
        <f t="shared" si="11"/>
        <v>0</v>
      </c>
      <c r="DE36" s="61"/>
      <c r="DF36" s="89"/>
      <c r="DG36" s="83"/>
      <c r="DH36" s="83"/>
      <c r="DI36" s="83"/>
      <c r="DJ36" s="83"/>
      <c r="DK36" s="83"/>
      <c r="DL36" s="83"/>
      <c r="DM36" s="83"/>
      <c r="DN36" s="83"/>
      <c r="DO36" s="83"/>
      <c r="DP36" s="83"/>
      <c r="DQ36" s="83"/>
      <c r="DR36" s="83"/>
      <c r="DS36" s="83"/>
      <c r="DT36" s="83"/>
      <c r="DU36" s="84"/>
      <c r="DV36" s="66"/>
      <c r="DW36" s="51"/>
      <c r="DY36" s="109"/>
      <c r="DZ36" s="58"/>
      <c r="EA36" s="6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5"/>
      <c r="EQ36" s="75">
        <f>EI35^3+EJ35^3+EK35^3+EL35^3+EM35^3+EN35^3+EO35^3+EP35^3+EI36^3+EJ36^3+EK36^3+EL36^3+EM36^3+EN36^3+EO36^3+EP36^3</f>
        <v>0</v>
      </c>
      <c r="ER36" s="76">
        <f t="shared" si="8"/>
        <v>0</v>
      </c>
      <c r="ES36" s="61"/>
      <c r="ET36" s="174"/>
      <c r="EU36" s="131"/>
      <c r="EV36" s="131"/>
      <c r="EW36" s="131"/>
      <c r="EX36" s="131"/>
      <c r="EY36" s="131"/>
      <c r="EZ36" s="131"/>
      <c r="FA36" s="131"/>
      <c r="FB36" s="131"/>
      <c r="FC36" s="131"/>
      <c r="FD36" s="131"/>
      <c r="FE36" s="131"/>
      <c r="FF36" s="131"/>
      <c r="FG36" s="131"/>
      <c r="FH36" s="131"/>
      <c r="FI36" s="175"/>
      <c r="FJ36" s="66"/>
      <c r="FK36" s="51"/>
    </row>
    <row r="37" spans="1:167" x14ac:dyDescent="0.2">
      <c r="A37" s="32"/>
      <c r="B37" s="32"/>
      <c r="C37" s="32"/>
      <c r="D37" s="106" t="s">
        <v>64</v>
      </c>
      <c r="E37" s="107" t="s">
        <v>207</v>
      </c>
      <c r="F37" s="108">
        <f>B4+(23*B6)</f>
        <v>24</v>
      </c>
      <c r="G37" s="104"/>
      <c r="H37" s="43"/>
      <c r="I37" s="105"/>
      <c r="J37" s="58"/>
      <c r="K37" s="3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5"/>
      <c r="AA37" s="75">
        <f>K37^3+L37^3+M37^3+N37^3+O37^3+P37^3+Q37^3+R37^3+K38^3+L38^3+M38^3+N38^3+O38^3+P38^3+Q38^3+R38^3</f>
        <v>0</v>
      </c>
      <c r="AB37" s="76">
        <f t="shared" si="9"/>
        <v>0</v>
      </c>
      <c r="AC37" s="61"/>
      <c r="AD37" s="81"/>
      <c r="AE37" s="82"/>
      <c r="AF37" s="82"/>
      <c r="AG37" s="82"/>
      <c r="AH37" s="83"/>
      <c r="AI37" s="83"/>
      <c r="AJ37" s="83"/>
      <c r="AK37" s="83"/>
      <c r="AL37" s="82"/>
      <c r="AM37" s="82"/>
      <c r="AN37" s="82"/>
      <c r="AO37" s="82"/>
      <c r="AP37" s="83"/>
      <c r="AQ37" s="83"/>
      <c r="AR37" s="83"/>
      <c r="AS37" s="84"/>
      <c r="AT37" s="66"/>
      <c r="AU37" s="51"/>
      <c r="AW37" s="105"/>
      <c r="AX37" s="58"/>
      <c r="AY37" s="3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5"/>
      <c r="BO37" s="75">
        <f>AY37^3+AZ37^3+BA37^3+BB37^3+BC37^3+BD37^3+BE37^3+BF37^3+AY38^3+AZ38^3+BA38^3+BB38^3+BC38^3+BD38^3+BE38^3+BF38^3</f>
        <v>0</v>
      </c>
      <c r="BP37" s="76">
        <f t="shared" si="10"/>
        <v>0</v>
      </c>
      <c r="BQ37" s="61"/>
      <c r="BR37" s="89"/>
      <c r="BS37" s="83"/>
      <c r="BT37" s="83"/>
      <c r="BU37" s="83"/>
      <c r="BV37" s="83"/>
      <c r="BW37" s="83"/>
      <c r="BX37" s="83"/>
      <c r="BY37" s="83"/>
      <c r="BZ37" s="82"/>
      <c r="CA37" s="82"/>
      <c r="CB37" s="82"/>
      <c r="CC37" s="82"/>
      <c r="CD37" s="82"/>
      <c r="CE37" s="82"/>
      <c r="CF37" s="82"/>
      <c r="CG37" s="86"/>
      <c r="CH37" s="66"/>
      <c r="CI37" s="51"/>
      <c r="CJ37" s="144"/>
      <c r="CK37" s="109"/>
      <c r="CL37" s="58"/>
      <c r="CM37" s="3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5"/>
      <c r="DC37" s="75">
        <f>CM37^3+CN37^3+CO37^3+CP37^3+CQ37^3+CR37^3+CS37^3+CT37^3+CM38^3+CN38^3+CO38^3+CP38^3+CQ38^3+CR38^3+CS38^3+CT38^3</f>
        <v>0</v>
      </c>
      <c r="DD37" s="76">
        <f t="shared" si="11"/>
        <v>0</v>
      </c>
      <c r="DE37" s="61"/>
      <c r="DF37" s="81"/>
      <c r="DG37" s="82"/>
      <c r="DH37" s="82"/>
      <c r="DI37" s="82"/>
      <c r="DJ37" s="82"/>
      <c r="DK37" s="82"/>
      <c r="DL37" s="82"/>
      <c r="DM37" s="82"/>
      <c r="DN37" s="82"/>
      <c r="DO37" s="82"/>
      <c r="DP37" s="82"/>
      <c r="DQ37" s="82"/>
      <c r="DR37" s="82"/>
      <c r="DS37" s="82"/>
      <c r="DT37" s="82"/>
      <c r="DU37" s="86"/>
      <c r="DV37" s="66"/>
      <c r="DW37" s="51"/>
      <c r="DY37" s="109"/>
      <c r="DZ37" s="58"/>
      <c r="EA37" s="6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5"/>
      <c r="EQ37" s="75">
        <f>EA37^3+EB37^3+EC37^3+ED37^3+EE37^3+EF37^3+EG37^3+EH37^3+EA38^3+EB38^3+EC38^3+ED38^3+EE38^3+EF38^3+EG38^3+EH38^3</f>
        <v>0</v>
      </c>
      <c r="ER37" s="76">
        <f t="shared" si="8"/>
        <v>0</v>
      </c>
      <c r="ES37" s="61"/>
      <c r="ET37" s="174"/>
      <c r="EU37" s="131"/>
      <c r="EV37" s="131"/>
      <c r="EW37" s="131"/>
      <c r="EX37" s="131"/>
      <c r="EY37" s="131"/>
      <c r="EZ37" s="131"/>
      <c r="FA37" s="131"/>
      <c r="FB37" s="131"/>
      <c r="FC37" s="131"/>
      <c r="FD37" s="131"/>
      <c r="FE37" s="131"/>
      <c r="FF37" s="131"/>
      <c r="FG37" s="131"/>
      <c r="FH37" s="131"/>
      <c r="FI37" s="175"/>
      <c r="FJ37" s="66"/>
      <c r="FK37" s="51"/>
    </row>
    <row r="38" spans="1:167" x14ac:dyDescent="0.2">
      <c r="A38" s="32"/>
      <c r="B38" s="32"/>
      <c r="C38" s="32"/>
      <c r="D38" s="106" t="s">
        <v>49</v>
      </c>
      <c r="E38" s="107" t="s">
        <v>207</v>
      </c>
      <c r="F38" s="108">
        <f>B4+(24*B6)</f>
        <v>25</v>
      </c>
      <c r="G38" s="104"/>
      <c r="H38" s="43"/>
      <c r="I38" s="109"/>
      <c r="J38" s="58"/>
      <c r="K38" s="3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5"/>
      <c r="AA38" s="75">
        <f>S37^3+T37^3+U37^3+V37^3+W37^3+X37^3+Y37^3+Z37^3+S38^3+T38^3+U38^3+V38^3+W38^3+X38^3+Y38^3+Z38^3</f>
        <v>0</v>
      </c>
      <c r="AB38" s="76">
        <f t="shared" si="9"/>
        <v>0</v>
      </c>
      <c r="AC38" s="61"/>
      <c r="AD38" s="81"/>
      <c r="AE38" s="82"/>
      <c r="AF38" s="82"/>
      <c r="AG38" s="82"/>
      <c r="AH38" s="83"/>
      <c r="AI38" s="83"/>
      <c r="AJ38" s="83"/>
      <c r="AK38" s="83"/>
      <c r="AL38" s="82"/>
      <c r="AM38" s="82"/>
      <c r="AN38" s="82"/>
      <c r="AO38" s="82"/>
      <c r="AP38" s="83"/>
      <c r="AQ38" s="83"/>
      <c r="AR38" s="83"/>
      <c r="AS38" s="84"/>
      <c r="AT38" s="66"/>
      <c r="AU38" s="51"/>
      <c r="AW38" s="109"/>
      <c r="AX38" s="58"/>
      <c r="AY38" s="3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5"/>
      <c r="BO38" s="75">
        <f>BG37^3+BH37^3+BI37^3+BJ37^3+BK37^3+BL37^3+BM37^3+BN37^3+BG38^3+BH38^3+BI38^3+BJ38^3+BK38^3+BL38^3+BM38^3+BN38^3</f>
        <v>0</v>
      </c>
      <c r="BP38" s="76">
        <f t="shared" si="10"/>
        <v>0</v>
      </c>
      <c r="BQ38" s="61"/>
      <c r="BR38" s="89"/>
      <c r="BS38" s="83"/>
      <c r="BT38" s="83"/>
      <c r="BU38" s="83"/>
      <c r="BV38" s="83"/>
      <c r="BW38" s="83"/>
      <c r="BX38" s="83"/>
      <c r="BY38" s="83"/>
      <c r="BZ38" s="82"/>
      <c r="CA38" s="82"/>
      <c r="CB38" s="82"/>
      <c r="CC38" s="82"/>
      <c r="CD38" s="82"/>
      <c r="CE38" s="82"/>
      <c r="CF38" s="82"/>
      <c r="CG38" s="86"/>
      <c r="CH38" s="66"/>
      <c r="CI38" s="51"/>
      <c r="CJ38" s="144"/>
      <c r="CK38" s="109"/>
      <c r="CL38" s="58"/>
      <c r="CM38" s="3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5"/>
      <c r="DC38" s="75">
        <f>CU37^3+CV37^3+CW37^3+CX37^3+CY37^3+CZ37^3+DA37^3+DB37^3+CU38^3+CV38^3+CW38^3+CX38^3+CY38^3+CZ38^3+DA38^3+DB38^3</f>
        <v>0</v>
      </c>
      <c r="DD38" s="76">
        <f t="shared" si="11"/>
        <v>0</v>
      </c>
      <c r="DE38" s="61"/>
      <c r="DF38" s="89"/>
      <c r="DG38" s="83"/>
      <c r="DH38" s="83"/>
      <c r="DI38" s="83"/>
      <c r="DJ38" s="83"/>
      <c r="DK38" s="83"/>
      <c r="DL38" s="83"/>
      <c r="DM38" s="83"/>
      <c r="DN38" s="83"/>
      <c r="DO38" s="83"/>
      <c r="DP38" s="83"/>
      <c r="DQ38" s="83"/>
      <c r="DR38" s="83"/>
      <c r="DS38" s="83"/>
      <c r="DT38" s="83"/>
      <c r="DU38" s="84"/>
      <c r="DV38" s="66"/>
      <c r="DW38" s="51"/>
      <c r="DY38" s="109"/>
      <c r="DZ38" s="58"/>
      <c r="EA38" s="6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5"/>
      <c r="EQ38" s="75">
        <f>EI37^3+EJ37^3+EK37^3+EL37^3+EM37^3+EN37^3+EO37^3+EP37^3+EI38^3+EJ38^3+EK38^3+EL38^3+EM38^3+EN38^3+EO38^3+EP38^3</f>
        <v>0</v>
      </c>
      <c r="ER38" s="76">
        <f t="shared" si="8"/>
        <v>0</v>
      </c>
      <c r="ES38" s="61"/>
      <c r="ET38" s="174"/>
      <c r="EU38" s="131"/>
      <c r="EV38" s="131"/>
      <c r="EW38" s="131"/>
      <c r="EX38" s="131"/>
      <c r="EY38" s="131"/>
      <c r="EZ38" s="131"/>
      <c r="FA38" s="131"/>
      <c r="FB38" s="131"/>
      <c r="FC38" s="131"/>
      <c r="FD38" s="131"/>
      <c r="FE38" s="131"/>
      <c r="FF38" s="131"/>
      <c r="FG38" s="131"/>
      <c r="FH38" s="131"/>
      <c r="FI38" s="175"/>
      <c r="FJ38" s="66"/>
      <c r="FK38" s="51"/>
    </row>
    <row r="39" spans="1:167" x14ac:dyDescent="0.2">
      <c r="A39" s="32"/>
      <c r="B39" s="32"/>
      <c r="C39" s="32"/>
      <c r="D39" s="106" t="s">
        <v>146</v>
      </c>
      <c r="E39" s="107" t="s">
        <v>207</v>
      </c>
      <c r="F39" s="108">
        <f>B4+(25*B6)</f>
        <v>26</v>
      </c>
      <c r="G39" s="104"/>
      <c r="H39" s="43"/>
      <c r="I39" s="109"/>
      <c r="J39" s="58"/>
      <c r="K39" s="3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5"/>
      <c r="AA39" s="75">
        <f>K39^3+L39^3+M39^3+N39^3+O39^3+P39^3+Q39^3+R39^3+K40^3+L40^3+M40^3+N40^3+O40^3+P40^3+Q40^3+R40^3</f>
        <v>0</v>
      </c>
      <c r="AB39" s="76">
        <f t="shared" si="9"/>
        <v>0</v>
      </c>
      <c r="AC39" s="61"/>
      <c r="AD39" s="89"/>
      <c r="AE39" s="83"/>
      <c r="AF39" s="83"/>
      <c r="AG39" s="83"/>
      <c r="AH39" s="82"/>
      <c r="AI39" s="82"/>
      <c r="AJ39" s="82"/>
      <c r="AK39" s="82"/>
      <c r="AL39" s="83"/>
      <c r="AM39" s="83"/>
      <c r="AN39" s="83"/>
      <c r="AO39" s="83"/>
      <c r="AP39" s="82"/>
      <c r="AQ39" s="82"/>
      <c r="AR39" s="82"/>
      <c r="AS39" s="86"/>
      <c r="AT39" s="66"/>
      <c r="AU39" s="51"/>
      <c r="AW39" s="109"/>
      <c r="AX39" s="58"/>
      <c r="AY39" s="3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5"/>
      <c r="BO39" s="75">
        <f>AY39^3+AZ39^3+BA39^3+BB39^3+BC39^3+BD39^3+BE39^3+BF39^3+AY40^3+AZ40^3+BA40^3+BB40^3+BC40^3+BD40^3+BE40^3+BF40^3</f>
        <v>0</v>
      </c>
      <c r="BP39" s="76">
        <f t="shared" si="10"/>
        <v>0</v>
      </c>
      <c r="BQ39" s="61"/>
      <c r="BR39" s="81"/>
      <c r="BS39" s="82"/>
      <c r="BT39" s="82"/>
      <c r="BU39" s="82"/>
      <c r="BV39" s="82"/>
      <c r="BW39" s="82"/>
      <c r="BX39" s="82"/>
      <c r="BY39" s="82"/>
      <c r="BZ39" s="83"/>
      <c r="CA39" s="83"/>
      <c r="CB39" s="83"/>
      <c r="CC39" s="83"/>
      <c r="CD39" s="83"/>
      <c r="CE39" s="83"/>
      <c r="CF39" s="83"/>
      <c r="CG39" s="84"/>
      <c r="CH39" s="66"/>
      <c r="CI39" s="51"/>
      <c r="CJ39" s="144"/>
      <c r="CK39" s="109"/>
      <c r="CL39" s="58"/>
      <c r="CM39" s="3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5"/>
      <c r="DC39" s="75">
        <f>CM39^3+CN39^3+CO39^3+CP39^3+CQ39^3+CR39^3+CS39^3+CT39^3+CM40^3+CN40^3+CO40^3+CP40^3+CQ40^3+CR40^3+CS40^3+CT40^3</f>
        <v>0</v>
      </c>
      <c r="DD39" s="76">
        <f t="shared" si="11"/>
        <v>0</v>
      </c>
      <c r="DE39" s="61"/>
      <c r="DF39" s="81"/>
      <c r="DG39" s="82"/>
      <c r="DH39" s="82"/>
      <c r="DI39" s="82"/>
      <c r="DJ39" s="82"/>
      <c r="DK39" s="82"/>
      <c r="DL39" s="82"/>
      <c r="DM39" s="82"/>
      <c r="DN39" s="82"/>
      <c r="DO39" s="82"/>
      <c r="DP39" s="82"/>
      <c r="DQ39" s="82"/>
      <c r="DR39" s="82"/>
      <c r="DS39" s="82"/>
      <c r="DT39" s="82"/>
      <c r="DU39" s="86"/>
      <c r="DV39" s="66"/>
      <c r="DW39" s="51"/>
      <c r="DY39" s="109"/>
      <c r="DZ39" s="58"/>
      <c r="EA39" s="6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5"/>
      <c r="EQ39" s="75">
        <f>EA39^3+EB39^3+EC39^3+ED39^3+EE39^3+EF39^3+EG39^3+EH39^3+EA40^3+EB40^3+EC40^3+ED40^3+EE40^3+EF40^3+EG40^3+EH40^3</f>
        <v>0</v>
      </c>
      <c r="ER39" s="76">
        <f t="shared" si="8"/>
        <v>0</v>
      </c>
      <c r="ES39" s="61"/>
      <c r="ET39" s="174"/>
      <c r="EU39" s="131"/>
      <c r="EV39" s="131"/>
      <c r="EW39" s="131"/>
      <c r="EX39" s="131"/>
      <c r="EY39" s="131"/>
      <c r="EZ39" s="131"/>
      <c r="FA39" s="131"/>
      <c r="FB39" s="131"/>
      <c r="FC39" s="131"/>
      <c r="FD39" s="131"/>
      <c r="FE39" s="131"/>
      <c r="FF39" s="131"/>
      <c r="FG39" s="131"/>
      <c r="FH39" s="131"/>
      <c r="FI39" s="175"/>
      <c r="FJ39" s="66"/>
      <c r="FK39" s="51"/>
    </row>
    <row r="40" spans="1:167" x14ac:dyDescent="0.2">
      <c r="A40" s="32"/>
      <c r="B40" s="32"/>
      <c r="C40" s="32"/>
      <c r="D40" s="106" t="s">
        <v>243</v>
      </c>
      <c r="E40" s="107" t="s">
        <v>207</v>
      </c>
      <c r="F40" s="108">
        <f>B4+(26*B6)</f>
        <v>27</v>
      </c>
      <c r="G40" s="104"/>
      <c r="H40" s="43"/>
      <c r="I40" s="109"/>
      <c r="J40" s="58"/>
      <c r="K40" s="3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5"/>
      <c r="AA40" s="75">
        <f>S39^3+T39^3+U39^3+V39^3+W39^3+X39^3+Y39^3+Z39^3+S40^3+T40^3+U40^3+V40^3+W40^3+X40^3+Y40^3+Z40^3</f>
        <v>0</v>
      </c>
      <c r="AB40" s="76">
        <f t="shared" si="9"/>
        <v>0</v>
      </c>
      <c r="AC40" s="61"/>
      <c r="AD40" s="89"/>
      <c r="AE40" s="83"/>
      <c r="AF40" s="83"/>
      <c r="AG40" s="83"/>
      <c r="AH40" s="82"/>
      <c r="AI40" s="82"/>
      <c r="AJ40" s="82"/>
      <c r="AK40" s="82"/>
      <c r="AL40" s="83"/>
      <c r="AM40" s="83"/>
      <c r="AN40" s="83"/>
      <c r="AO40" s="83"/>
      <c r="AP40" s="82"/>
      <c r="AQ40" s="82"/>
      <c r="AR40" s="82"/>
      <c r="AS40" s="86"/>
      <c r="AT40" s="66"/>
      <c r="AU40" s="51"/>
      <c r="AW40" s="109"/>
      <c r="AX40" s="58"/>
      <c r="AY40" s="3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5"/>
      <c r="BO40" s="75">
        <f>BG39^3+BH39^3+BI39^3+BJ39^3+BK39^3+BL39^3+BM39^3+BN39^3+BG40^3+BH40^3+BI40^3+BJ40^3+BK40^3+BL40^3+BM40^3+BN40^3</f>
        <v>0</v>
      </c>
      <c r="BP40" s="76">
        <f t="shared" si="10"/>
        <v>0</v>
      </c>
      <c r="BQ40" s="61"/>
      <c r="BR40" s="81"/>
      <c r="BS40" s="82"/>
      <c r="BT40" s="82"/>
      <c r="BU40" s="82"/>
      <c r="BV40" s="82"/>
      <c r="BW40" s="82"/>
      <c r="BX40" s="82"/>
      <c r="BY40" s="82"/>
      <c r="BZ40" s="83"/>
      <c r="CA40" s="83"/>
      <c r="CB40" s="83"/>
      <c r="CC40" s="83"/>
      <c r="CD40" s="83"/>
      <c r="CE40" s="83"/>
      <c r="CF40" s="83"/>
      <c r="CG40" s="84"/>
      <c r="CH40" s="66"/>
      <c r="CI40" s="51"/>
      <c r="CJ40" s="144"/>
      <c r="CK40" s="109"/>
      <c r="CL40" s="58"/>
      <c r="CM40" s="3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5"/>
      <c r="DC40" s="75">
        <f>CU39^3+CV39^3+CW39^3+CX39^3+CY39^3+CZ39^3+DA39^3+DB39^3+CU40^3+CV40^3+CW40^3+CX40^3+CY40^3+CZ40^3+DA40^3+DB40^3</f>
        <v>0</v>
      </c>
      <c r="DD40" s="76">
        <f t="shared" si="11"/>
        <v>0</v>
      </c>
      <c r="DE40" s="61"/>
      <c r="DF40" s="89"/>
      <c r="DG40" s="83"/>
      <c r="DH40" s="83"/>
      <c r="DI40" s="83"/>
      <c r="DJ40" s="83"/>
      <c r="DK40" s="83"/>
      <c r="DL40" s="83"/>
      <c r="DM40" s="83"/>
      <c r="DN40" s="83"/>
      <c r="DO40" s="83"/>
      <c r="DP40" s="83"/>
      <c r="DQ40" s="83"/>
      <c r="DR40" s="83"/>
      <c r="DS40" s="83"/>
      <c r="DT40" s="83"/>
      <c r="DU40" s="84"/>
      <c r="DV40" s="66"/>
      <c r="DW40" s="51"/>
      <c r="DY40" s="109"/>
      <c r="DZ40" s="58"/>
      <c r="EA40" s="6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5"/>
      <c r="EQ40" s="75">
        <f>EI39^3+EJ39^3+EK39^3+EL39^3+EM39^3+EN39^3+EO39^3+EP39^3+EI40^3+EJ40^3+EK40^3+EL40^3+EM40^3+EN40^3+EO40^3+EP40^3</f>
        <v>0</v>
      </c>
      <c r="ER40" s="76">
        <f t="shared" si="8"/>
        <v>0</v>
      </c>
      <c r="ES40" s="61"/>
      <c r="ET40" s="174"/>
      <c r="EU40" s="131"/>
      <c r="EV40" s="131"/>
      <c r="EW40" s="131"/>
      <c r="EX40" s="131"/>
      <c r="EY40" s="131"/>
      <c r="EZ40" s="131"/>
      <c r="FA40" s="131"/>
      <c r="FB40" s="131"/>
      <c r="FC40" s="131"/>
      <c r="FD40" s="131"/>
      <c r="FE40" s="131"/>
      <c r="FF40" s="131"/>
      <c r="FG40" s="131"/>
      <c r="FH40" s="131"/>
      <c r="FI40" s="175"/>
      <c r="FJ40" s="66"/>
      <c r="FK40" s="51"/>
    </row>
    <row r="41" spans="1:167" x14ac:dyDescent="0.2">
      <c r="A41" s="32"/>
      <c r="B41" s="32"/>
      <c r="C41" s="32"/>
      <c r="D41" s="106" t="s">
        <v>22</v>
      </c>
      <c r="E41" s="107" t="s">
        <v>207</v>
      </c>
      <c r="F41" s="108">
        <f>B4+(27*B6)</f>
        <v>28</v>
      </c>
      <c r="G41" s="104"/>
      <c r="H41" s="43"/>
      <c r="I41" s="109"/>
      <c r="J41" s="58"/>
      <c r="K41" s="3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5"/>
      <c r="AA41" s="75">
        <f>K41^3+L41^3+M41^3+N41^3+O41^3+P41^3+Q41^3+R41^3+K42^3+L42^3+M42^3+N42^3+O42^3+P42^3+Q42^3+R42^3</f>
        <v>0</v>
      </c>
      <c r="AB41" s="76">
        <f t="shared" si="9"/>
        <v>0</v>
      </c>
      <c r="AC41" s="61"/>
      <c r="AD41" s="89"/>
      <c r="AE41" s="83"/>
      <c r="AF41" s="83"/>
      <c r="AG41" s="83"/>
      <c r="AH41" s="82"/>
      <c r="AI41" s="82"/>
      <c r="AJ41" s="82"/>
      <c r="AK41" s="82"/>
      <c r="AL41" s="83"/>
      <c r="AM41" s="83"/>
      <c r="AN41" s="83"/>
      <c r="AO41" s="83"/>
      <c r="AP41" s="82"/>
      <c r="AQ41" s="82"/>
      <c r="AR41" s="82"/>
      <c r="AS41" s="86"/>
      <c r="AT41" s="66"/>
      <c r="AU41" s="51"/>
      <c r="AW41" s="109"/>
      <c r="AX41" s="58"/>
      <c r="AY41" s="3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5"/>
      <c r="BO41" s="75">
        <f>AY41^3+AZ41^3+BA41^3+BB41^3+BC41^3+BD41^3+BE41^3+BF41^3+AY42^3+AZ42^3+BA42^3+BB42^3+BC42^3+BD42^3+BE42^3+BF42^3</f>
        <v>0</v>
      </c>
      <c r="BP41" s="76">
        <f t="shared" si="10"/>
        <v>0</v>
      </c>
      <c r="BQ41" s="61"/>
      <c r="BR41" s="89"/>
      <c r="BS41" s="83"/>
      <c r="BT41" s="83"/>
      <c r="BU41" s="83"/>
      <c r="BV41" s="83"/>
      <c r="BW41" s="83"/>
      <c r="BX41" s="83"/>
      <c r="BY41" s="83"/>
      <c r="BZ41" s="82"/>
      <c r="CA41" s="82"/>
      <c r="CB41" s="82"/>
      <c r="CC41" s="82"/>
      <c r="CD41" s="82"/>
      <c r="CE41" s="82"/>
      <c r="CF41" s="82"/>
      <c r="CG41" s="86"/>
      <c r="CH41" s="66"/>
      <c r="CI41" s="51"/>
      <c r="CJ41" s="144"/>
      <c r="CK41" s="109"/>
      <c r="CL41" s="58"/>
      <c r="CM41" s="3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5"/>
      <c r="DC41" s="75">
        <f>CM41^3+CN41^3+CO41^3+CP41^3+CQ41^3+CR41^3+CS41^3+CT41^3+CM42^3+CN42^3+CO42^3+CP42^3+CQ42^3+CR42^3+CS42^3+CT42^3</f>
        <v>0</v>
      </c>
      <c r="DD41" s="76">
        <f t="shared" si="11"/>
        <v>0</v>
      </c>
      <c r="DE41" s="61"/>
      <c r="DF41" s="81"/>
      <c r="DG41" s="82"/>
      <c r="DH41" s="82"/>
      <c r="DI41" s="82"/>
      <c r="DJ41" s="82"/>
      <c r="DK41" s="82"/>
      <c r="DL41" s="82"/>
      <c r="DM41" s="82"/>
      <c r="DN41" s="82"/>
      <c r="DO41" s="82"/>
      <c r="DP41" s="82"/>
      <c r="DQ41" s="82"/>
      <c r="DR41" s="82"/>
      <c r="DS41" s="82"/>
      <c r="DT41" s="82"/>
      <c r="DU41" s="86"/>
      <c r="DV41" s="66"/>
      <c r="DW41" s="51"/>
      <c r="DY41" s="109"/>
      <c r="DZ41" s="58"/>
      <c r="EA41" s="6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5"/>
      <c r="EQ41" s="75">
        <f>EA41^3+EB41^3+EC41^3+ED41^3+EE41^3+EF41^3+EG41^3+EH41^3+EA42^3+EB42^3+EC42^3+ED42^3+EE42^3+EF42^3+EG42^3+EH42^3</f>
        <v>0</v>
      </c>
      <c r="ER41" s="76">
        <f t="shared" si="8"/>
        <v>0</v>
      </c>
      <c r="ES41" s="61"/>
      <c r="ET41" s="174"/>
      <c r="EU41" s="131"/>
      <c r="EV41" s="131"/>
      <c r="EW41" s="131"/>
      <c r="EX41" s="131"/>
      <c r="EY41" s="131"/>
      <c r="EZ41" s="131"/>
      <c r="FA41" s="131"/>
      <c r="FB41" s="131"/>
      <c r="FC41" s="131"/>
      <c r="FD41" s="131"/>
      <c r="FE41" s="131"/>
      <c r="FF41" s="131"/>
      <c r="FG41" s="131"/>
      <c r="FH41" s="131"/>
      <c r="FI41" s="175"/>
      <c r="FJ41" s="66"/>
      <c r="FK41" s="51"/>
    </row>
    <row r="42" spans="1:167" x14ac:dyDescent="0.2">
      <c r="A42" s="32"/>
      <c r="B42" s="32"/>
      <c r="C42" s="32"/>
      <c r="D42" s="106" t="s">
        <v>113</v>
      </c>
      <c r="E42" s="107" t="s">
        <v>207</v>
      </c>
      <c r="F42" s="108">
        <f>B4+(28*B6)</f>
        <v>29</v>
      </c>
      <c r="G42" s="104"/>
      <c r="H42" s="43"/>
      <c r="I42" s="109"/>
      <c r="J42" s="58"/>
      <c r="K42" s="7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9"/>
      <c r="AA42" s="75">
        <f>S41^3+T41^3+U41^3+V41^3+W41^3+X41^3+Y41^3+Z41^3+S42^3+T42^3+U42^3+V42^3+W42^3+X42^3+Y42^3+Z42^3</f>
        <v>0</v>
      </c>
      <c r="AB42" s="76">
        <f t="shared" si="9"/>
        <v>0</v>
      </c>
      <c r="AC42" s="61"/>
      <c r="AD42" s="116"/>
      <c r="AE42" s="117"/>
      <c r="AF42" s="117"/>
      <c r="AG42" s="117"/>
      <c r="AH42" s="118"/>
      <c r="AI42" s="118"/>
      <c r="AJ42" s="118"/>
      <c r="AK42" s="118"/>
      <c r="AL42" s="117"/>
      <c r="AM42" s="117"/>
      <c r="AN42" s="117"/>
      <c r="AO42" s="117"/>
      <c r="AP42" s="118"/>
      <c r="AQ42" s="118"/>
      <c r="AR42" s="118"/>
      <c r="AS42" s="119"/>
      <c r="AT42" s="32"/>
      <c r="AU42" s="115"/>
      <c r="AW42" s="109"/>
      <c r="AX42" s="58"/>
      <c r="AY42" s="7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9"/>
      <c r="BO42" s="75">
        <f>BG41^3+BH41^3+BI41^3+BJ41^3+BK41^3+BL41^3+BM41^3+BN41^3+BG42^3+BH42^3+BI42^3+BJ42^3+BK42^3+BL42^3+BM42^3+BN42^3</f>
        <v>0</v>
      </c>
      <c r="BP42" s="76">
        <f t="shared" si="10"/>
        <v>0</v>
      </c>
      <c r="BQ42" s="61"/>
      <c r="BR42" s="116"/>
      <c r="BS42" s="117"/>
      <c r="BT42" s="117"/>
      <c r="BU42" s="117"/>
      <c r="BV42" s="117"/>
      <c r="BW42" s="117"/>
      <c r="BX42" s="117"/>
      <c r="BY42" s="117"/>
      <c r="BZ42" s="118"/>
      <c r="CA42" s="118"/>
      <c r="CB42" s="118"/>
      <c r="CC42" s="118"/>
      <c r="CD42" s="118"/>
      <c r="CE42" s="118"/>
      <c r="CF42" s="118"/>
      <c r="CG42" s="119"/>
      <c r="CH42" s="32"/>
      <c r="CI42" s="115"/>
      <c r="CJ42" s="144"/>
      <c r="CK42" s="109"/>
      <c r="CL42" s="58"/>
      <c r="CM42" s="7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  <c r="DA42" s="8"/>
      <c r="DB42" s="9"/>
      <c r="DC42" s="75">
        <f>CU41^3+CV41^3+CW41^3+CX41^3+CY41^3+CZ41^3+DA41^3+DB41^3+CU42^3+CV42^3+CW42^3+CX42^3+CY42^3+CZ42^3+DA42^3+DB42^3</f>
        <v>0</v>
      </c>
      <c r="DD42" s="76">
        <f t="shared" si="11"/>
        <v>0</v>
      </c>
      <c r="DE42" s="61"/>
      <c r="DF42" s="116"/>
      <c r="DG42" s="117"/>
      <c r="DH42" s="117"/>
      <c r="DI42" s="117"/>
      <c r="DJ42" s="117"/>
      <c r="DK42" s="117"/>
      <c r="DL42" s="117"/>
      <c r="DM42" s="117"/>
      <c r="DN42" s="117"/>
      <c r="DO42" s="117"/>
      <c r="DP42" s="117"/>
      <c r="DQ42" s="117"/>
      <c r="DR42" s="117"/>
      <c r="DS42" s="117"/>
      <c r="DT42" s="117"/>
      <c r="DU42" s="120"/>
      <c r="DV42" s="32"/>
      <c r="DW42" s="115"/>
      <c r="DY42" s="109"/>
      <c r="DZ42" s="58"/>
      <c r="EA42" s="15"/>
      <c r="EB42" s="8"/>
      <c r="EC42" s="8"/>
      <c r="ED42" s="8"/>
      <c r="EE42" s="8"/>
      <c r="EF42" s="8"/>
      <c r="EG42" s="8"/>
      <c r="EH42" s="8"/>
      <c r="EI42" s="8"/>
      <c r="EJ42" s="8"/>
      <c r="EK42" s="8"/>
      <c r="EL42" s="8"/>
      <c r="EM42" s="8"/>
      <c r="EN42" s="8"/>
      <c r="EO42" s="8"/>
      <c r="EP42" s="9"/>
      <c r="EQ42" s="75">
        <f>EI41^3+EJ41^3+EK41^3+EL41^3+EM41^3+EN41^3+EO41^3+EP41^3+EI42^3+EJ42^3+EK42^3+EL42^3+EM42^3+EN42^3+EO42^3+EP42^3</f>
        <v>0</v>
      </c>
      <c r="ER42" s="76">
        <f t="shared" si="8"/>
        <v>0</v>
      </c>
      <c r="ES42" s="61"/>
      <c r="ET42" s="181"/>
      <c r="EU42" s="176"/>
      <c r="EV42" s="176"/>
      <c r="EW42" s="176"/>
      <c r="EX42" s="176"/>
      <c r="EY42" s="176"/>
      <c r="EZ42" s="176"/>
      <c r="FA42" s="176"/>
      <c r="FB42" s="176"/>
      <c r="FC42" s="176"/>
      <c r="FD42" s="176"/>
      <c r="FE42" s="176"/>
      <c r="FF42" s="176"/>
      <c r="FG42" s="176"/>
      <c r="FH42" s="176"/>
      <c r="FI42" s="182"/>
      <c r="FJ42" s="32"/>
      <c r="FK42" s="115"/>
    </row>
    <row r="43" spans="1:167" x14ac:dyDescent="0.2">
      <c r="A43" s="32"/>
      <c r="B43" s="32"/>
      <c r="C43" s="32"/>
      <c r="D43" s="106" t="s">
        <v>261</v>
      </c>
      <c r="E43" s="107" t="s">
        <v>207</v>
      </c>
      <c r="F43" s="108">
        <f>B4+(29*B6)</f>
        <v>30</v>
      </c>
      <c r="G43" s="104"/>
      <c r="H43" s="43"/>
      <c r="I43" s="109"/>
      <c r="J43" s="58"/>
      <c r="K43" s="183">
        <f>SUMSQ(K27:K42)</f>
        <v>0</v>
      </c>
      <c r="L43" s="184">
        <f t="shared" ref="L43:Z43" si="12">SUMSQ(L27:L42)</f>
        <v>0</v>
      </c>
      <c r="M43" s="184">
        <f t="shared" si="12"/>
        <v>0</v>
      </c>
      <c r="N43" s="184">
        <f t="shared" si="12"/>
        <v>0</v>
      </c>
      <c r="O43" s="184">
        <f t="shared" si="12"/>
        <v>0</v>
      </c>
      <c r="P43" s="184">
        <f t="shared" si="12"/>
        <v>0</v>
      </c>
      <c r="Q43" s="184">
        <f t="shared" si="12"/>
        <v>0</v>
      </c>
      <c r="R43" s="184">
        <f t="shared" si="12"/>
        <v>0</v>
      </c>
      <c r="S43" s="184">
        <f t="shared" si="12"/>
        <v>0</v>
      </c>
      <c r="T43" s="184">
        <f t="shared" si="12"/>
        <v>0</v>
      </c>
      <c r="U43" s="184">
        <f t="shared" si="12"/>
        <v>0</v>
      </c>
      <c r="V43" s="184">
        <f t="shared" si="12"/>
        <v>0</v>
      </c>
      <c r="W43" s="184">
        <f t="shared" si="12"/>
        <v>0</v>
      </c>
      <c r="X43" s="184">
        <f t="shared" si="12"/>
        <v>0</v>
      </c>
      <c r="Y43" s="184">
        <f t="shared" si="12"/>
        <v>0</v>
      </c>
      <c r="Z43" s="184">
        <f t="shared" si="12"/>
        <v>0</v>
      </c>
      <c r="AA43" s="124">
        <f>SUMSQ(K27,L28,M29,N30,O31,P32,Q33,R34,S35,T36,U37,V38,W39,X40,Y41,Z42)</f>
        <v>0</v>
      </c>
      <c r="AB43" s="125">
        <f>SUMSQ(K35,L36,M37,N38,O39,P40,Q41,R42,S27,T28,U29,V30,W31,X32,Y33,Z34)</f>
        <v>0</v>
      </c>
      <c r="AC43" s="52"/>
      <c r="AD43" s="126"/>
      <c r="AE43" s="126"/>
      <c r="AF43" s="126"/>
      <c r="AG43" s="126"/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32"/>
      <c r="AU43" s="115"/>
      <c r="AW43" s="109"/>
      <c r="AX43" s="58"/>
      <c r="AY43" s="183">
        <f>SUMSQ(AY27:AY42)</f>
        <v>0</v>
      </c>
      <c r="AZ43" s="184">
        <f t="shared" ref="AZ43:BN43" si="13">SUMSQ(AZ27:AZ42)</f>
        <v>0</v>
      </c>
      <c r="BA43" s="184">
        <f t="shared" si="13"/>
        <v>0</v>
      </c>
      <c r="BB43" s="184">
        <f t="shared" si="13"/>
        <v>0</v>
      </c>
      <c r="BC43" s="184">
        <f t="shared" si="13"/>
        <v>0</v>
      </c>
      <c r="BD43" s="184">
        <f t="shared" si="13"/>
        <v>0</v>
      </c>
      <c r="BE43" s="184">
        <f t="shared" si="13"/>
        <v>0</v>
      </c>
      <c r="BF43" s="184">
        <f t="shared" si="13"/>
        <v>0</v>
      </c>
      <c r="BG43" s="184">
        <f t="shared" si="13"/>
        <v>0</v>
      </c>
      <c r="BH43" s="184">
        <f t="shared" si="13"/>
        <v>0</v>
      </c>
      <c r="BI43" s="184">
        <f t="shared" si="13"/>
        <v>0</v>
      </c>
      <c r="BJ43" s="184">
        <f t="shared" si="13"/>
        <v>0</v>
      </c>
      <c r="BK43" s="184">
        <f t="shared" si="13"/>
        <v>0</v>
      </c>
      <c r="BL43" s="184">
        <f t="shared" si="13"/>
        <v>0</v>
      </c>
      <c r="BM43" s="184">
        <f t="shared" si="13"/>
        <v>0</v>
      </c>
      <c r="BN43" s="184">
        <f t="shared" si="13"/>
        <v>0</v>
      </c>
      <c r="BO43" s="124">
        <f>SUMSQ(AY27,AZ28,BA29,BB30,BC31,BD32,BE33,BF34,BG35,BH36,BI37,BJ38,BK39,BL40,BM41,BN42)</f>
        <v>0</v>
      </c>
      <c r="BP43" s="125">
        <f>SUMSQ(AY35,AZ36,BA37,BB38,BC39,BD40,BE41,BF42,BG27,BH28,BI29,BJ30,BK31,BL32,BM33,BN34)</f>
        <v>0</v>
      </c>
      <c r="BQ43" s="52"/>
      <c r="BR43" s="126"/>
      <c r="BS43" s="126"/>
      <c r="BT43" s="126"/>
      <c r="BU43" s="126"/>
      <c r="BV43" s="126"/>
      <c r="BW43" s="126"/>
      <c r="BX43" s="126"/>
      <c r="BY43" s="126"/>
      <c r="BZ43" s="126"/>
      <c r="CA43" s="126"/>
      <c r="CB43" s="126"/>
      <c r="CC43" s="126"/>
      <c r="CD43" s="126"/>
      <c r="CE43" s="126"/>
      <c r="CF43" s="126"/>
      <c r="CG43" s="126"/>
      <c r="CH43" s="32"/>
      <c r="CI43" s="115"/>
      <c r="CJ43" s="144"/>
      <c r="CK43" s="109"/>
      <c r="CL43" s="58"/>
      <c r="CM43" s="183">
        <f>SUMSQ(CM27:CM42)</f>
        <v>0</v>
      </c>
      <c r="CN43" s="184">
        <f t="shared" ref="CN43:DB43" si="14">SUMSQ(CN27:CN42)</f>
        <v>0</v>
      </c>
      <c r="CO43" s="184">
        <f t="shared" si="14"/>
        <v>0</v>
      </c>
      <c r="CP43" s="184">
        <f t="shared" si="14"/>
        <v>0</v>
      </c>
      <c r="CQ43" s="184">
        <f t="shared" si="14"/>
        <v>0</v>
      </c>
      <c r="CR43" s="184">
        <f t="shared" si="14"/>
        <v>0</v>
      </c>
      <c r="CS43" s="184">
        <f t="shared" si="14"/>
        <v>0</v>
      </c>
      <c r="CT43" s="184">
        <f t="shared" si="14"/>
        <v>0</v>
      </c>
      <c r="CU43" s="184">
        <f t="shared" si="14"/>
        <v>0</v>
      </c>
      <c r="CV43" s="184">
        <f t="shared" si="14"/>
        <v>0</v>
      </c>
      <c r="CW43" s="184">
        <f t="shared" si="14"/>
        <v>0</v>
      </c>
      <c r="CX43" s="184">
        <f t="shared" si="14"/>
        <v>0</v>
      </c>
      <c r="CY43" s="184">
        <f t="shared" si="14"/>
        <v>0</v>
      </c>
      <c r="CZ43" s="184">
        <f t="shared" si="14"/>
        <v>0</v>
      </c>
      <c r="DA43" s="184">
        <f t="shared" si="14"/>
        <v>0</v>
      </c>
      <c r="DB43" s="184">
        <f t="shared" si="14"/>
        <v>0</v>
      </c>
      <c r="DC43" s="124">
        <f>SUMSQ(CM27,CN28,CO29,CP30,CQ31,CR32,CS33,CT34,CU35,CV36,CW37,CX38,CY39,CZ40,DA41,DB42)</f>
        <v>0</v>
      </c>
      <c r="DD43" s="125">
        <f>SUMSQ(CM35,CN36,CO37,CP38,CQ39,CR40,CS41,CT42,CU27,CV28,CW29,CX30,CY31,CZ32,DA33,DB34)</f>
        <v>0</v>
      </c>
      <c r="DE43" s="52"/>
      <c r="DF43" s="126"/>
      <c r="DG43" s="126"/>
      <c r="DH43" s="126"/>
      <c r="DI43" s="126"/>
      <c r="DJ43" s="126"/>
      <c r="DK43" s="126"/>
      <c r="DL43" s="126"/>
      <c r="DM43" s="126"/>
      <c r="DN43" s="126"/>
      <c r="DO43" s="126"/>
      <c r="DP43" s="126"/>
      <c r="DQ43" s="126"/>
      <c r="DR43" s="126"/>
      <c r="DS43" s="126"/>
      <c r="DT43" s="126"/>
      <c r="DU43" s="126"/>
      <c r="DV43" s="32"/>
      <c r="DW43" s="115"/>
      <c r="DY43" s="109"/>
      <c r="DZ43" s="58"/>
      <c r="EA43" s="183">
        <f t="shared" ref="EA43:EP43" si="15">SUMSQ(EA27:EA42)</f>
        <v>0</v>
      </c>
      <c r="EB43" s="184">
        <f t="shared" si="15"/>
        <v>0</v>
      </c>
      <c r="EC43" s="184">
        <f t="shared" si="15"/>
        <v>0</v>
      </c>
      <c r="ED43" s="184">
        <f t="shared" si="15"/>
        <v>0</v>
      </c>
      <c r="EE43" s="184">
        <f t="shared" si="15"/>
        <v>0</v>
      </c>
      <c r="EF43" s="184">
        <f t="shared" si="15"/>
        <v>0</v>
      </c>
      <c r="EG43" s="184">
        <f t="shared" si="15"/>
        <v>0</v>
      </c>
      <c r="EH43" s="184">
        <f t="shared" si="15"/>
        <v>0</v>
      </c>
      <c r="EI43" s="184">
        <f t="shared" si="15"/>
        <v>0</v>
      </c>
      <c r="EJ43" s="184">
        <f t="shared" si="15"/>
        <v>0</v>
      </c>
      <c r="EK43" s="184">
        <f t="shared" si="15"/>
        <v>0</v>
      </c>
      <c r="EL43" s="184">
        <f t="shared" si="15"/>
        <v>0</v>
      </c>
      <c r="EM43" s="184">
        <f t="shared" si="15"/>
        <v>0</v>
      </c>
      <c r="EN43" s="184">
        <f t="shared" si="15"/>
        <v>0</v>
      </c>
      <c r="EO43" s="184">
        <f t="shared" si="15"/>
        <v>0</v>
      </c>
      <c r="EP43" s="184">
        <f t="shared" si="15"/>
        <v>0</v>
      </c>
      <c r="EQ43" s="124">
        <f>SUMSQ(EA27,EB28,EC29,ED30,EE31,EF32,EG33,EH34,EI35,EJ36,EK37,EL38,EM39,EN40,EO41,EP42)</f>
        <v>0</v>
      </c>
      <c r="ER43" s="125">
        <f>SUMSQ(EA35,EB36,EC37,ED38,EE39,EF40,EG41,EH42,EI27,EJ28,EK29,EL30,EM31,EN32,EO33,EP34)</f>
        <v>0</v>
      </c>
      <c r="ES43" s="52"/>
      <c r="ET43" s="126"/>
      <c r="EU43" s="126"/>
      <c r="EV43" s="126"/>
      <c r="EW43" s="126"/>
      <c r="EX43" s="126"/>
      <c r="EY43" s="126"/>
      <c r="EZ43" s="126"/>
      <c r="FA43" s="126"/>
      <c r="FB43" s="126"/>
      <c r="FC43" s="126"/>
      <c r="FD43" s="126"/>
      <c r="FE43" s="126"/>
      <c r="FF43" s="126"/>
      <c r="FG43" s="126"/>
      <c r="FH43" s="126"/>
      <c r="FI43" s="126"/>
      <c r="FJ43" s="32"/>
      <c r="FK43" s="115"/>
    </row>
    <row r="44" spans="1:167" ht="13.5" thickBot="1" x14ac:dyDescent="0.25">
      <c r="A44" s="32"/>
      <c r="B44" s="32"/>
      <c r="C44" s="32"/>
      <c r="D44" s="106" t="s">
        <v>234</v>
      </c>
      <c r="E44" s="107" t="s">
        <v>207</v>
      </c>
      <c r="F44" s="108">
        <f>B4+(30*B6)</f>
        <v>31</v>
      </c>
      <c r="G44" s="104"/>
      <c r="H44" s="43"/>
      <c r="I44" s="109"/>
      <c r="J44" s="58"/>
      <c r="K44" s="185">
        <f>K27^3+L27^3+M27^3+N27^3+K28^3+L28^3+M28^3+N28^3+K29^3+L29^3+M29^3+N29^3+K30^3+L30^3+M30^3+N30^3</f>
        <v>0</v>
      </c>
      <c r="L44" s="186">
        <f>K31^3+L31^3+M31^3+N31^3+K32^3+L32^3+M32^3+N32^3+K33^3+L33^3+M33^3+N33^3+K34^3+L34^3+M34^3+N34^3</f>
        <v>0</v>
      </c>
      <c r="M44" s="186">
        <f>K35^3+L35^3+M35^3+N35^3+K36^3+L36^3+M36^3+N36^3+K37^3+L37^3+M37^3+N37^3+K38^3+L38^3+M38^3+N38^3</f>
        <v>0</v>
      </c>
      <c r="N44" s="186">
        <f>K39^3+L39^3+M39^3+N39^3+K40^3+L40^3+M40^3+N40^3+K41^3+L41^3+M41^3+N41^3+K42^3+L42^3+M42^3+N42^3</f>
        <v>0</v>
      </c>
      <c r="O44" s="186">
        <f>O27^3+P27^3+Q27^3+R27^3+O28^3+P28^3+Q28^3+R28^3+O29^3+P29^3+Q29^3+R29^3+O30^3+P30^3+Q30^3+R30^3</f>
        <v>0</v>
      </c>
      <c r="P44" s="186">
        <f>O31^3+P31^3+Q31^3+R31^3+O32^3+P32^3+Q32^3+R32^3+O33^3+P33^3+Q33^3+R33^3+O34^3+P34^3+Q34^3+R34^3</f>
        <v>0</v>
      </c>
      <c r="Q44" s="186">
        <f>O35^3+P35^3+Q35^3+R35^3+O36^3+P36^3+Q36^3+R36^3+O37^3+P37^3+Q37^3+R37^3+O38^3+P38^3+Q38^3+R38^3</f>
        <v>0</v>
      </c>
      <c r="R44" s="186">
        <f>O39^3+P39^3+Q39^3+R39^3+O40^3+P40^3+Q40^3+R40^3+O41^3+P41^3+Q41^3+R41^3+O42^3+P42^3+Q42^3+R42^3</f>
        <v>0</v>
      </c>
      <c r="S44" s="186">
        <f>S27^3+T27^3+U27^3+V27^3+S28^3+T28^3+U28^3+V28^3+S29^3+T29^3+U29^3+V29^3+S30^3+T30^3+U30^3+V30^3</f>
        <v>0</v>
      </c>
      <c r="T44" s="186">
        <f>S31^3+T31^3+U31^3+V31^3+S32^3+T32^3+U32^3+V32^3+S33^3+T33^3+U33^3+V33^3+S34^3+T34^3+U34^3+V34^3</f>
        <v>0</v>
      </c>
      <c r="U44" s="186">
        <f>S35^3+T35^3+U35^3+V35^3+S36^3+T36^3+U36^3+V36^3+S37^3+T37^3+U37^3+V37^3+S38^3+T38^3+U38^3+V38^3</f>
        <v>0</v>
      </c>
      <c r="V44" s="186">
        <f>S39^3+T39^3+U39^3+V39^3+S40^3+T40^3+U40^3+V40^3+S41^3+T41^3+U41^3+V41^3+S42^3+T42^3+U42^3+V42^3</f>
        <v>0</v>
      </c>
      <c r="W44" s="186">
        <f>W27^3+X27^3+Y27^3+Z27^3+W28^3+X28^3+Y28^3+Z28^3+W29^3+X29^3+Y29^3+Z29^3+W30^3+X30^3+Y30^3+Z30^3</f>
        <v>0</v>
      </c>
      <c r="X44" s="186">
        <f>W31^3+X31^3+Y31^3+Z31^3+W32^3+X32^3+Y32^3+Z32^3+W33^3+X33^3+Y33^3+Z33^3+W34^3+X34^3+Y34^3+Z34^3</f>
        <v>0</v>
      </c>
      <c r="Y44" s="186">
        <f>W35^3+X35^3+Y35^3+Z35^3+W36^3+X36^3+Y36^3+Z36^3+W37^3+X37^3+Y37^3+Z37^3+W38^3+X38^3+Y38^3+Z38^3</f>
        <v>0</v>
      </c>
      <c r="Z44" s="186">
        <f>W39^3+X39^3+Y39^3+Z39^3+W40^3+X40^3+Y40^3+Z40^3+W41^3+X41^3+Y41^3+Z41^3+W42^3+X42^3+Y42^3+Z42^3</f>
        <v>0</v>
      </c>
      <c r="AA44" s="129">
        <f>SUMSQ(K42,L41,M40,N39,O38,P37,Q36,R35,S34,T33,U32,V31,W30,X29,Y28,DB3,Z27)</f>
        <v>0</v>
      </c>
      <c r="AB44" s="130">
        <f>SUMSQ(K34,L33,M32,N31,O30,P29,Q28,R27,S42,T41,U40,V39,W38,X37,Y36,Z35)</f>
        <v>0</v>
      </c>
      <c r="AC44" s="32"/>
      <c r="AD44" s="131"/>
      <c r="AE44" s="131"/>
      <c r="AF44" s="131"/>
      <c r="AG44" s="131"/>
      <c r="AH44" s="131"/>
      <c r="AI44" s="131"/>
      <c r="AJ44" s="131"/>
      <c r="AK44" s="131"/>
      <c r="AL44" s="131"/>
      <c r="AM44" s="131"/>
      <c r="AN44" s="131"/>
      <c r="AO44" s="131"/>
      <c r="AP44" s="131"/>
      <c r="AQ44" s="131"/>
      <c r="AR44" s="131"/>
      <c r="AS44" s="131"/>
      <c r="AT44" s="32"/>
      <c r="AU44" s="115"/>
      <c r="AW44" s="109"/>
      <c r="AX44" s="58"/>
      <c r="AY44" s="185">
        <f>AY27^3+AZ27^3+BA27^3+BB27^3+AY28^3+AZ28^3+BA28^3+BB28^3+AY29^3+AZ29^3+BA29^3+BB29^3+AY30^3+AZ30^3+BA30^3+BB30^3</f>
        <v>0</v>
      </c>
      <c r="AZ44" s="186">
        <f>AY31^3+AZ31^3+BA31^3+BB31^3+AY32^3+AZ32^3+BA32^3+BB32^3+AY33^3+AZ33^3+BA33^3+BB33^3+AY34^3+AZ34^3+BA34^3+BB34^3</f>
        <v>0</v>
      </c>
      <c r="BA44" s="186">
        <f>AY35^3+AZ35^3+BA35^3+BB35^3+AY36^3+AZ36^3+BA36^3+BB36^3+AY37^3+AZ37^3+BA37^3+BB37^3+AY38^3+AZ38^3+BA38^3+BB38^3</f>
        <v>0</v>
      </c>
      <c r="BB44" s="186">
        <f>AY39^3+AZ39^3+BA39^3+BB39^3+AY40^3+AZ40^3+BA40^3+BB40^3+AY41^3+AZ41^3+BA41^3+BB41^3+AY42^3+AZ42^3+BA42^3+BB42^3</f>
        <v>0</v>
      </c>
      <c r="BC44" s="186">
        <f>BC27^3+BD27^3+BE27^3+BF27^3+BC28^3+BD28^3+BE28^3+BF28^3+BC29^3+BD29^3+BE29^3+BF29^3+BC30^3+BD30^3+BE30^3+BF30^3</f>
        <v>0</v>
      </c>
      <c r="BD44" s="186">
        <f>BC31^3+BD31^3+BE31^3+BF31^3+BC32^3+BD32^3+BE32^3+BF32^3+BC33^3+BD33^3+BE33^3+BF33^3+BC34^3+BD34^3+BE34^3+BF34^3</f>
        <v>0</v>
      </c>
      <c r="BE44" s="186">
        <f>BC35^3+BD35^3+BE35^3+BF35^3+BC36^3+BD36^3+BE36^3+BF36^3+BC37^3+BD37^3+BE37^3+BF37^3+BC38^3+BD38^3+BE38^3+BF38^3</f>
        <v>0</v>
      </c>
      <c r="BF44" s="186">
        <f>BC39^3+BD39^3+BE39^3+BF39^3+BC40^3+BD40^3+BE40^3+BF40^3+BC41^3+BD41^3+BE41^3+BF41^3+BC42^3+BD42^3+BE42^3+BF42^3</f>
        <v>0</v>
      </c>
      <c r="BG44" s="186">
        <f>BG27^3+BH27^3+BI27^3+BJ27^3+BG28^3+BH28^3+BI28^3+BJ28^3+BG29^3+BH29^3+BI29^3+BJ29^3+BG30^3+BH30^3+BI30^3+BJ30^3</f>
        <v>0</v>
      </c>
      <c r="BH44" s="186">
        <f>BG31^3+BH31^3+BI31^3+BJ31^3+BG32^3+BH32^3+BI32^3+BJ32^3+BG33^3+BH33^3+BI33^3+BJ33^3+BG34^3+BH34^3+BI34^3+BJ34^3</f>
        <v>0</v>
      </c>
      <c r="BI44" s="186">
        <f>BG35^3+BH35^3+BI35^3+BJ35^3+BG36^3+BH36^3+BI36^3+BJ36^3+BG37^3+BH37^3+BI37^3+BJ37^3+BG38^3+BH38^3+BI38^3+BJ38^3</f>
        <v>0</v>
      </c>
      <c r="BJ44" s="186">
        <f>BG39^3+BH39^3+BI39^3+BJ39^3+BG40^3+BH40^3+BI40^3+BJ40^3+BG41^3+BH41^3+BI41^3+BJ41^3+BG42^3+BH42^3+BI42^3+BJ42^3</f>
        <v>0</v>
      </c>
      <c r="BK44" s="186">
        <f>BK27^3+BL27^3+BM27^3+BN27^3+BK28^3+BL28^3+BM28^3+BN28^3+BK29^3+BL29^3+BM29^3+BN29^3+BK30^3+BL30^3+BM30^3+BN30^3</f>
        <v>0</v>
      </c>
      <c r="BL44" s="186">
        <f>BK31^3+BL31^3+BM31^3+BN31^3+BK32^3+BL32^3+BM32^3+BN32^3+BK33^3+BL33^3+BM33^3+BN33^3+BK34^3+BL34^3+BM34^3+BN34^3</f>
        <v>0</v>
      </c>
      <c r="BM44" s="186">
        <f>BK35^3+BL35^3+BM35^3+BN35^3+BK36^3+BL36^3+BM36^3+BN36^3+BK37^3+BL37^3+BM37^3+BN37^3+BK38^3+BL38^3+BM38^3+BN38^3</f>
        <v>0</v>
      </c>
      <c r="BN44" s="186">
        <f>BK39^3+BL39^3+BM39^3+BN39^3+BK40^3+BL40^3+BM40^3+BN40^3+BK41^3+BL41^3+BM41^3+BN41^3+BK42^3+BL42^3+BM42^3+BN42^3</f>
        <v>0</v>
      </c>
      <c r="BO44" s="129">
        <f>SUMSQ(AY42,AZ41,BA40,BB39,BC38,BD37,BE36,BF35,BG34,BH33,BI32,BJ31,BK30,BL29,BM28,EP26,BN27)</f>
        <v>0</v>
      </c>
      <c r="BP44" s="130">
        <f>SUMSQ(AY34,AZ33,BA32,BB31,BC30,BD29,BE28,BF27,BG42,BH41,BI40,BJ39,BK38,BL37,BM36,BN35)</f>
        <v>0</v>
      </c>
      <c r="BQ44" s="32"/>
      <c r="BR44" s="131"/>
      <c r="BS44" s="131"/>
      <c r="BT44" s="131"/>
      <c r="BU44" s="131"/>
      <c r="BV44" s="131"/>
      <c r="BW44" s="131"/>
      <c r="BX44" s="131"/>
      <c r="BY44" s="131"/>
      <c r="BZ44" s="131"/>
      <c r="CA44" s="131"/>
      <c r="CB44" s="131"/>
      <c r="CC44" s="131"/>
      <c r="CD44" s="131"/>
      <c r="CE44" s="131"/>
      <c r="CF44" s="131"/>
      <c r="CG44" s="131"/>
      <c r="CH44" s="32"/>
      <c r="CI44" s="115"/>
      <c r="CJ44" s="144"/>
      <c r="CK44" s="109"/>
      <c r="CL44" s="58"/>
      <c r="CM44" s="185">
        <f>CM27^3+CN27^3+CO27^3+CP27^3+CM28^3+CN28^3+CO28^3+CP28^3+CM29^3+CN29^3+CO29^3+CP29^3+CM30^3+CN30^3+CO30^3+CP30^3</f>
        <v>0</v>
      </c>
      <c r="CN44" s="186">
        <f>CM31^3+CN31^3+CO31^3+CP31^3+CM32^3+CN32^3+CO32^3+CP32^3+CM33^3+CN33^3+CO33^3+CP33^3+CM34^3+CN34^3+CO34^3+CP34^3</f>
        <v>0</v>
      </c>
      <c r="CO44" s="186">
        <f>CM35^3+CN35^3+CO35^3+CP35^3+CM36^3+CN36^3+CO36^3+CP36^3+CM37^3+CN37^3+CO37^3+CP37^3+CM38^3+CN38^3+CO38^3+CP38^3</f>
        <v>0</v>
      </c>
      <c r="CP44" s="186">
        <f>CM39^3+CN39^3+CO39^3+CP39^3+CM40^3+CN40^3+CO40^3+CP40^3+CM41^3+CN41^3+CO41^3+CP41^3+CM42^3+CN42^3+CO42^3+CP42^3</f>
        <v>0</v>
      </c>
      <c r="CQ44" s="186">
        <f>CQ27^3+CR27^3+CS27^3+CT27^3+CQ28^3+CR28^3+CS28^3+CT28^3+CQ29^3+CR29^3+CS29^3+CT29^3+CQ30^3+CR30^3+CS30^3+CT30^3</f>
        <v>0</v>
      </c>
      <c r="CR44" s="186">
        <f>CQ31^3+CR31^3+CS31^3+CT31^3+CQ32^3+CR32^3+CS32^3+CT32^3+CQ33^3+CR33^3+CS33^3+CT33^3+CQ34^3+CR34^3+CS34^3+CT34^3</f>
        <v>0</v>
      </c>
      <c r="CS44" s="186">
        <f>CQ35^3+CR35^3+CS35^3+CT35^3+CQ36^3+CR36^3+CS36^3+CT36^3+CQ37^3+CR37^3+CS37^3+CT37^3+CQ38^3+CR38^3+CS38^3+CT38^3</f>
        <v>0</v>
      </c>
      <c r="CT44" s="186">
        <f>CQ39^3+CR39^3+CS39^3+CT39^3+CQ40^3+CR40^3+CS40^3+CT40^3+CQ41^3+CR41^3+CS41^3+CT41^3+CQ42^3+CR42^3+CS42^3+CT42^3</f>
        <v>0</v>
      </c>
      <c r="CU44" s="186">
        <f>CU27^3+CV27^3+CW27^3+CX27^3+CU28^3+CV28^3+CW28^3+CX28^3+CU29^3+CV29^3+CW29^3+CX29^3+CU30^3+CV30^3+CW30^3+CX30^3</f>
        <v>0</v>
      </c>
      <c r="CV44" s="186">
        <f>CU31^3+CV31^3+CW31^3+CX31^3+CU32^3+CV32^3+CW32^3+CX32^3+CU33^3+CV33^3+CW33^3+CX33^3+CU34^3+CV34^3+CW34^3+CX34^3</f>
        <v>0</v>
      </c>
      <c r="CW44" s="186">
        <f>CU35^3+CV35^3+CW35^3+CX35^3+CU36^3+CV36^3+CW36^3+CX36^3+CU37^3+CV37^3+CW37^3+CX37^3+CU38^3+CV38^3+CW38^3+CX38^3</f>
        <v>0</v>
      </c>
      <c r="CX44" s="186">
        <f>CU39^3+CV39^3+CW39^3+CX39^3+CU40^3+CV40^3+CW40^3+CX40^3+CU41^3+CV41^3+CW41^3+CX41^3+CU42^3+CV42^3+CW42^3+CX42^3</f>
        <v>0</v>
      </c>
      <c r="CY44" s="186">
        <f>CY27^3+CZ27^3+DA27^3+DB27^3+CY28^3+CZ28^3+DA28^3+DB28^3+CY29^3+CZ29^3+DA29^3+DB29^3+CY30^3+CZ30^3+DA30^3+DB30^3</f>
        <v>0</v>
      </c>
      <c r="CZ44" s="186">
        <f>CY31^3+CZ31^3+DA31^3+DB31^3+CY32^3+CZ32^3+DA32^3+DB32^3+CY33^3+CZ33^3+DA33^3+DB33^3+CY34^3+CZ34^3+DA34^3+DB34^3</f>
        <v>0</v>
      </c>
      <c r="DA44" s="186">
        <f>CY35^3+CZ35^3+DA35^3+DB35^3+CY36^3+CZ36^3+DA36^3+DB36^3+CY37^3+CZ37^3+DA37^3+DB37^3+CY38^3+CZ38^3+DA38^3+DB38^3</f>
        <v>0</v>
      </c>
      <c r="DB44" s="186">
        <f>CY39^3+CZ39^3+DA39^3+DB39^3+CY40^3+CZ40^3+DA40^3+DB40^3+CY41^3+CZ41^3+DA41^3+DB41^3+CY42^3+CZ42^3+DA42^3+DB42^3</f>
        <v>0</v>
      </c>
      <c r="DC44" s="129">
        <f>SUMSQ(CM42,CN41,CO40,CP39,CQ38,CR37,CS36,CT35,CU34,CV33,CW32,CX31,CY30,CZ29,DA28,Z210,DB27)</f>
        <v>0</v>
      </c>
      <c r="DD44" s="130">
        <f>SUMSQ(CM34,CN33,CO32,CP31,CQ30,CR29,CS28,CT27,CU42,CV41,CW40,CX39,CY38,CZ37,DA36,DB35)</f>
        <v>0</v>
      </c>
      <c r="DE44" s="32"/>
      <c r="DF44" s="131"/>
      <c r="DG44" s="131"/>
      <c r="DH44" s="131"/>
      <c r="DI44" s="131"/>
      <c r="DJ44" s="131"/>
      <c r="DK44" s="131"/>
      <c r="DL44" s="131"/>
      <c r="DM44" s="131"/>
      <c r="DN44" s="131"/>
      <c r="DO44" s="131"/>
      <c r="DP44" s="131"/>
      <c r="DQ44" s="131"/>
      <c r="DR44" s="131"/>
      <c r="DS44" s="131"/>
      <c r="DT44" s="131"/>
      <c r="DU44" s="131"/>
      <c r="DV44" s="32"/>
      <c r="DW44" s="115"/>
      <c r="DY44" s="109"/>
      <c r="DZ44" s="58"/>
      <c r="EA44" s="185">
        <f>EA27^3+EB27^3+EC27^3+ED27^3+EA28^3+EB28^3+EC28^3+ED28^3+EA29^3+EB29^3+EC29^3+ED29^3+EA30^3+EB30^3+EC30^3+ED30^3</f>
        <v>0</v>
      </c>
      <c r="EB44" s="186">
        <f>EA31^3+EB31^3+EC31^3+ED31^3+EA32^3+EB32^3+EC32^3+ED32^3+EA33^3+EB33^3+EC33^3+ED33^3+EA34^3+EB34^3+EC34^3+ED34^3</f>
        <v>0</v>
      </c>
      <c r="EC44" s="186">
        <f>EA35^3+EB35^3+EC35^3+ED35^3+EA36^3+EB36^3+EC36^3+ED36^3+EA37^3+EB37^3+EC37^3+ED37^3+EA38^3+EB38^3+EC38^3+ED38^3</f>
        <v>0</v>
      </c>
      <c r="ED44" s="186">
        <f>EA39^3+EB39^3+EC39^3+ED39^3+EA40^3+EB40^3+EC40^3+ED40^3+EA41^3+EB41^3+EC41^3+ED41^3+EA42^3+EB42^3+EC42^3+ED42^3</f>
        <v>0</v>
      </c>
      <c r="EE44" s="186">
        <f>EE27^3+EF27^3+EG27^3+EH27^3+EE28^3+EF28^3+EG28^3+EH28^3+EE29^3+EF29^3+EG29^3+EH29^3+EE30^3+EF30^3+EG30^3+EH30^3</f>
        <v>0</v>
      </c>
      <c r="EF44" s="186">
        <f>EE31^3+EF31^3+EG31^3+EH31^3+EE32^3+EF32^3+EG32^3+EH32^3+EE33^3+EF33^3+EG33^3+EH33^3+EE34^3+EF34^3+EG34^3+EH34^3</f>
        <v>0</v>
      </c>
      <c r="EG44" s="186">
        <f>EE35^3+EF35^3+EG35^3+EH35^3+EE36^3+EF36^3+EG36^3+EH36^3+EE37^3+EF37^3+EG37^3+EH37^3+EE38^3+EF38^3+EG38^3+EH38^3</f>
        <v>0</v>
      </c>
      <c r="EH44" s="186">
        <f>EE39^3+EF39^3+EG39^3+EH39^3+EE40^3+EF40^3+EG40^3+EH40^3+EE41^3+EF41^3+EG41^3+EH41^3+EE42^3+EF42^3+EG42^3+EH42^3</f>
        <v>0</v>
      </c>
      <c r="EI44" s="186">
        <f>EI27^3+EJ27^3+EK27^3+EL27^3+EI28^3+EJ28^3+EK28^3+EL28^3+EI29^3+EJ29^3+EK29^3+EL29^3+EI30^3+EJ30^3+EK30^3+EL30^3</f>
        <v>0</v>
      </c>
      <c r="EJ44" s="186">
        <f>EI31^3+EJ31^3+EK31^3+EL31^3+EI32^3+EJ32^3+EK32^3+EL32^3+EI33^3+EJ33^3+EK33^3+EL33^3+EI34^3+EJ34^3+EK34^3+EL34^3</f>
        <v>0</v>
      </c>
      <c r="EK44" s="186">
        <f>EI35^3+EJ35^3+EK35^3+EL35^3+EI36^3+EJ36^3+EK36^3+EL36^3+EI37^3+EJ37^3+EK37^3+EL37^3+EI38^3+EJ38^3+EK38^3+EL38^3</f>
        <v>0</v>
      </c>
      <c r="EL44" s="186">
        <f>EI39^3+EJ39^3+EK39^3+EL39^3+EI40^3+EJ40^3+EK40^3+EL40^3+EI41^3+EJ41^3+EK41^3+EL41^3+EI42^3+EJ42^3+EK42^3+EL42^3</f>
        <v>0</v>
      </c>
      <c r="EM44" s="186">
        <f>EM27^3+EN27^3+EO27^3+EP27^3+EM28^3+EN28^3+EO28^3+EP28^3+EM29^3+EN29^3+EO29^3+EP29^3+EM30^3+EN30^3+EO30^3+EP30^3</f>
        <v>0</v>
      </c>
      <c r="EN44" s="186">
        <f>EM31^3+EN31^3+EO31^3+EP31^3+EM32^3+EN32^3+EO32^3+EP32^3+EM33^3+EN33^3+EO33^3+EP33^3+EM34^3+EN34^3+EO34^3+EP34^3</f>
        <v>0</v>
      </c>
      <c r="EO44" s="186">
        <f>EM35^3+EN35^3+EO35^3+EP35^3+EM36^3+EN36^3+EO36^3+EP36^3+EM37^3+EN37^3+EO37^3+EP37^3+EM38^3+EN38^3+EO38^3+EP38^3</f>
        <v>0</v>
      </c>
      <c r="EP44" s="186">
        <f>EM39^3+EN39^3+EO39^3+EP39^3+EM40^3+EN40^3+EO40^3+EP40^3+EM41^3+EN41^3+EO41^3+EP41^3+EM42^3+EN42^3+EO42^3+EP42^3</f>
        <v>0</v>
      </c>
      <c r="EQ44" s="129">
        <f>SUMSQ(EA42,EB41,EC40,ED39,EE38,EF37,EG36,EH35,EI34,EJ33,EK32,EL31,EM30,EN29,EO28,EP27)</f>
        <v>0</v>
      </c>
      <c r="ER44" s="130">
        <f>SUMSQ(EA34,EB33,EC32,ED31,EE30,EF29,EG28,EH27,EI42,EJ41,EK40,EL39,EM38,EN37,EO36,EP35)</f>
        <v>0</v>
      </c>
      <c r="ES44" s="32"/>
      <c r="ET44" s="131"/>
      <c r="EU44" s="131"/>
      <c r="EV44" s="131"/>
      <c r="EW44" s="131"/>
      <c r="EX44" s="131"/>
      <c r="EY44" s="131"/>
      <c r="EZ44" s="131"/>
      <c r="FA44" s="131"/>
      <c r="FB44" s="131"/>
      <c r="FC44" s="131"/>
      <c r="FD44" s="131"/>
      <c r="FE44" s="131"/>
      <c r="FF44" s="131"/>
      <c r="FG44" s="131"/>
      <c r="FH44" s="131"/>
      <c r="FI44" s="131"/>
      <c r="FJ44" s="32"/>
      <c r="FK44" s="115"/>
    </row>
    <row r="45" spans="1:167" ht="13.5" thickBot="1" x14ac:dyDescent="0.25">
      <c r="A45" s="32"/>
      <c r="B45" s="32"/>
      <c r="C45" s="32"/>
      <c r="D45" s="106" t="s">
        <v>125</v>
      </c>
      <c r="E45" s="107" t="s">
        <v>207</v>
      </c>
      <c r="F45" s="108">
        <f>B4+(31*B6)</f>
        <v>32</v>
      </c>
      <c r="G45" s="104"/>
      <c r="H45" s="43"/>
      <c r="I45" s="109"/>
      <c r="J45" s="58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137"/>
      <c r="AB45" s="137"/>
      <c r="AC45" s="32" t="s">
        <v>0</v>
      </c>
      <c r="AD45" s="135"/>
      <c r="AE45" s="135"/>
      <c r="AF45" s="135"/>
      <c r="AG45" s="135"/>
      <c r="AH45" s="135"/>
      <c r="AI45" s="135"/>
      <c r="AJ45" s="135"/>
      <c r="AK45" s="135"/>
      <c r="AL45" s="135"/>
      <c r="AM45" s="135"/>
      <c r="AN45" s="135"/>
      <c r="AO45" s="135"/>
      <c r="AP45" s="135"/>
      <c r="AQ45" s="135"/>
      <c r="AR45" s="135"/>
      <c r="AS45" s="135"/>
      <c r="AT45" s="32"/>
      <c r="AU45" s="115"/>
      <c r="AW45" s="109"/>
      <c r="AX45" s="58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  <c r="BN45" s="46"/>
      <c r="BO45" s="137"/>
      <c r="BP45" s="137"/>
      <c r="BQ45" s="32" t="s">
        <v>0</v>
      </c>
      <c r="BR45" s="135"/>
      <c r="BS45" s="135"/>
      <c r="BT45" s="135"/>
      <c r="BU45" s="135"/>
      <c r="BV45" s="135"/>
      <c r="BW45" s="135"/>
      <c r="BX45" s="135"/>
      <c r="BY45" s="135"/>
      <c r="BZ45" s="135"/>
      <c r="CA45" s="135"/>
      <c r="CB45" s="135"/>
      <c r="CC45" s="135"/>
      <c r="CD45" s="135"/>
      <c r="CE45" s="135"/>
      <c r="CF45" s="135"/>
      <c r="CG45" s="135"/>
      <c r="CH45" s="32"/>
      <c r="CI45" s="115"/>
      <c r="CJ45" s="144"/>
      <c r="CK45" s="109"/>
      <c r="CL45" s="58"/>
      <c r="CM45" s="46"/>
      <c r="CN45" s="46"/>
      <c r="CO45" s="46"/>
      <c r="CP45" s="46"/>
      <c r="CQ45" s="46"/>
      <c r="CR45" s="46"/>
      <c r="CS45" s="46"/>
      <c r="CT45" s="46"/>
      <c r="CU45" s="46"/>
      <c r="CV45" s="46"/>
      <c r="CW45" s="46"/>
      <c r="CX45" s="46"/>
      <c r="CY45" s="46"/>
      <c r="CZ45" s="46"/>
      <c r="DA45" s="46"/>
      <c r="DB45" s="46"/>
      <c r="DC45" s="137"/>
      <c r="DD45" s="137"/>
      <c r="DE45" s="32" t="s">
        <v>0</v>
      </c>
      <c r="DF45" s="135"/>
      <c r="DG45" s="135"/>
      <c r="DH45" s="135"/>
      <c r="DI45" s="135"/>
      <c r="DJ45" s="135"/>
      <c r="DK45" s="135"/>
      <c r="DL45" s="135"/>
      <c r="DM45" s="135"/>
      <c r="DN45" s="135"/>
      <c r="DO45" s="135"/>
      <c r="DP45" s="135"/>
      <c r="DQ45" s="135"/>
      <c r="DR45" s="135"/>
      <c r="DS45" s="135"/>
      <c r="DT45" s="135"/>
      <c r="DU45" s="135"/>
      <c r="DV45" s="32"/>
      <c r="DW45" s="115"/>
      <c r="DY45" s="109"/>
      <c r="DZ45" s="58"/>
      <c r="EA45" s="46"/>
      <c r="EB45" s="46"/>
      <c r="EC45" s="46"/>
      <c r="ED45" s="46"/>
      <c r="EE45" s="46"/>
      <c r="EF45" s="46"/>
      <c r="EG45" s="46"/>
      <c r="EH45" s="46"/>
      <c r="EI45" s="46"/>
      <c r="EJ45" s="46"/>
      <c r="EK45" s="46"/>
      <c r="EL45" s="46"/>
      <c r="EM45" s="46"/>
      <c r="EN45" s="46"/>
      <c r="EO45" s="46"/>
      <c r="EP45" s="46"/>
      <c r="EQ45" s="137"/>
      <c r="ER45" s="137"/>
      <c r="ES45" s="32" t="s">
        <v>0</v>
      </c>
      <c r="ET45" s="135"/>
      <c r="EU45" s="135"/>
      <c r="EV45" s="135"/>
      <c r="EW45" s="135"/>
      <c r="EX45" s="135"/>
      <c r="EY45" s="135"/>
      <c r="EZ45" s="135"/>
      <c r="FA45" s="135"/>
      <c r="FB45" s="135"/>
      <c r="FC45" s="135"/>
      <c r="FD45" s="135"/>
      <c r="FE45" s="135"/>
      <c r="FF45" s="135"/>
      <c r="FG45" s="135"/>
      <c r="FH45" s="135"/>
      <c r="FI45" s="135"/>
      <c r="FJ45" s="32"/>
      <c r="FK45" s="115"/>
    </row>
    <row r="46" spans="1:167" ht="14.25" thickTop="1" thickBot="1" x14ac:dyDescent="0.25">
      <c r="A46" s="32"/>
      <c r="B46" s="32"/>
      <c r="C46" s="32"/>
      <c r="D46" s="106" t="s">
        <v>152</v>
      </c>
      <c r="E46" s="107" t="s">
        <v>207</v>
      </c>
      <c r="F46" s="108">
        <f>B4+(32*B6)</f>
        <v>33</v>
      </c>
      <c r="G46" s="104"/>
      <c r="H46" s="43"/>
      <c r="I46" s="138"/>
      <c r="J46" s="142"/>
      <c r="K46" s="143"/>
      <c r="L46" s="143"/>
      <c r="M46" s="143"/>
      <c r="N46" s="143"/>
      <c r="O46" s="143"/>
      <c r="P46" s="143"/>
      <c r="Q46" s="143"/>
      <c r="R46" s="143"/>
      <c r="S46" s="143"/>
      <c r="T46" s="143"/>
      <c r="U46" s="143"/>
      <c r="V46" s="143"/>
      <c r="W46" s="143"/>
      <c r="X46" s="143"/>
      <c r="Y46" s="143"/>
      <c r="Z46" s="143"/>
      <c r="AA46" s="143"/>
      <c r="AB46" s="143"/>
      <c r="AC46" s="143"/>
      <c r="AD46" s="140"/>
      <c r="AE46" s="140"/>
      <c r="AF46" s="140"/>
      <c r="AG46" s="140"/>
      <c r="AH46" s="140"/>
      <c r="AI46" s="140"/>
      <c r="AJ46" s="140"/>
      <c r="AK46" s="140"/>
      <c r="AL46" s="140"/>
      <c r="AM46" s="140"/>
      <c r="AN46" s="140"/>
      <c r="AO46" s="140"/>
      <c r="AP46" s="140"/>
      <c r="AQ46" s="140"/>
      <c r="AR46" s="140"/>
      <c r="AS46" s="140"/>
      <c r="AT46" s="139"/>
      <c r="AU46" s="141" t="s">
        <v>0</v>
      </c>
      <c r="AW46" s="138"/>
      <c r="AX46" s="142"/>
      <c r="AY46" s="143"/>
      <c r="AZ46" s="143"/>
      <c r="BA46" s="143"/>
      <c r="BB46" s="143"/>
      <c r="BC46" s="143"/>
      <c r="BD46" s="143"/>
      <c r="BE46" s="143"/>
      <c r="BF46" s="143"/>
      <c r="BG46" s="143"/>
      <c r="BH46" s="143"/>
      <c r="BI46" s="143"/>
      <c r="BJ46" s="143"/>
      <c r="BK46" s="143"/>
      <c r="BL46" s="143"/>
      <c r="BM46" s="143"/>
      <c r="BN46" s="143"/>
      <c r="BO46" s="143"/>
      <c r="BP46" s="143"/>
      <c r="BQ46" s="143"/>
      <c r="BR46" s="140"/>
      <c r="BS46" s="140"/>
      <c r="BT46" s="140"/>
      <c r="BU46" s="140"/>
      <c r="BV46" s="140"/>
      <c r="BW46" s="140"/>
      <c r="BX46" s="140"/>
      <c r="BY46" s="140"/>
      <c r="BZ46" s="140"/>
      <c r="CA46" s="140"/>
      <c r="CB46" s="140"/>
      <c r="CC46" s="140"/>
      <c r="CD46" s="140"/>
      <c r="CE46" s="140"/>
      <c r="CF46" s="140"/>
      <c r="CG46" s="140"/>
      <c r="CH46" s="139"/>
      <c r="CI46" s="141" t="s">
        <v>0</v>
      </c>
      <c r="CJ46" s="144"/>
      <c r="CK46" s="138"/>
      <c r="CL46" s="143"/>
      <c r="CM46" s="154"/>
      <c r="CN46" s="154"/>
      <c r="CO46" s="154"/>
      <c r="CP46" s="154"/>
      <c r="CQ46" s="154"/>
      <c r="CR46" s="154"/>
      <c r="CS46" s="154"/>
      <c r="CT46" s="154"/>
      <c r="CU46" s="154"/>
      <c r="CV46" s="154"/>
      <c r="CW46" s="154"/>
      <c r="CX46" s="154"/>
      <c r="CY46" s="154"/>
      <c r="CZ46" s="154"/>
      <c r="DA46" s="154"/>
      <c r="DB46" s="154"/>
      <c r="DC46" s="154"/>
      <c r="DD46" s="154"/>
      <c r="DE46" s="154"/>
      <c r="DF46" s="155"/>
      <c r="DG46" s="155"/>
      <c r="DH46" s="155"/>
      <c r="DI46" s="155"/>
      <c r="DJ46" s="155"/>
      <c r="DK46" s="155"/>
      <c r="DL46" s="155"/>
      <c r="DM46" s="155"/>
      <c r="DN46" s="155"/>
      <c r="DO46" s="155"/>
      <c r="DP46" s="155"/>
      <c r="DQ46" s="155"/>
      <c r="DR46" s="155"/>
      <c r="DS46" s="155"/>
      <c r="DT46" s="155"/>
      <c r="DU46" s="155"/>
      <c r="DV46" s="154"/>
      <c r="DW46" s="141"/>
      <c r="DY46" s="138"/>
      <c r="DZ46" s="143"/>
      <c r="EA46" s="154"/>
      <c r="EB46" s="154"/>
      <c r="EC46" s="154"/>
      <c r="ED46" s="154"/>
      <c r="EE46" s="154"/>
      <c r="EF46" s="154"/>
      <c r="EG46" s="154"/>
      <c r="EH46" s="154"/>
      <c r="EI46" s="154"/>
      <c r="EJ46" s="154"/>
      <c r="EK46" s="154"/>
      <c r="EL46" s="154"/>
      <c r="EM46" s="154"/>
      <c r="EN46" s="154" t="s">
        <v>0</v>
      </c>
      <c r="EO46" s="154"/>
      <c r="EP46" s="154"/>
      <c r="EQ46" s="154"/>
      <c r="ER46" s="154"/>
      <c r="ES46" s="154"/>
      <c r="ET46" s="155"/>
      <c r="EU46" s="155"/>
      <c r="EV46" s="155"/>
      <c r="EW46" s="155"/>
      <c r="EX46" s="155"/>
      <c r="EY46" s="155"/>
      <c r="EZ46" s="155"/>
      <c r="FA46" s="155"/>
      <c r="FB46" s="155"/>
      <c r="FC46" s="155"/>
      <c r="FD46" s="155"/>
      <c r="FE46" s="155"/>
      <c r="FF46" s="155"/>
      <c r="FG46" s="155"/>
      <c r="FH46" s="155"/>
      <c r="FI46" s="155"/>
      <c r="FJ46" s="154"/>
      <c r="FK46" s="141"/>
    </row>
    <row r="47" spans="1:167" ht="14.25" thickTop="1" thickBot="1" x14ac:dyDescent="0.25">
      <c r="A47" s="32"/>
      <c r="B47" s="32"/>
      <c r="C47" s="32"/>
      <c r="D47" s="106" t="s">
        <v>58</v>
      </c>
      <c r="E47" s="107" t="s">
        <v>207</v>
      </c>
      <c r="F47" s="108">
        <f>B4+(33*B6)</f>
        <v>34</v>
      </c>
      <c r="G47" s="104"/>
      <c r="H47" s="43"/>
      <c r="AW47" s="144"/>
      <c r="AX47" s="144"/>
      <c r="AY47" s="144"/>
      <c r="AZ47" s="144"/>
      <c r="BA47" s="144"/>
      <c r="BB47" s="144"/>
      <c r="BC47" s="144"/>
      <c r="BD47" s="144"/>
      <c r="BE47" s="144"/>
      <c r="BF47" s="144"/>
      <c r="BG47" s="144"/>
      <c r="BH47" s="144"/>
      <c r="BI47" s="144"/>
      <c r="BJ47" s="144"/>
      <c r="BK47" s="144"/>
      <c r="BL47" s="144"/>
      <c r="BM47" s="144"/>
      <c r="BN47" s="144"/>
      <c r="BO47" s="144"/>
      <c r="BP47" s="144"/>
      <c r="BQ47" s="144"/>
      <c r="BR47" s="144"/>
      <c r="BS47" s="144"/>
      <c r="BT47" s="144"/>
      <c r="BU47" s="144"/>
      <c r="BV47" s="144"/>
      <c r="BW47" s="144"/>
      <c r="BX47" s="144"/>
      <c r="BY47" s="144"/>
      <c r="BZ47" s="144"/>
      <c r="CA47" s="144"/>
      <c r="CB47" s="144"/>
      <c r="CC47" s="144"/>
      <c r="CD47" s="144"/>
      <c r="CE47" s="144"/>
      <c r="CF47" s="144"/>
      <c r="CG47" s="144"/>
      <c r="CH47" s="144"/>
      <c r="CI47" s="144"/>
      <c r="CJ47" s="144"/>
      <c r="CK47" s="144"/>
      <c r="CL47" s="144"/>
      <c r="CM47" s="144"/>
      <c r="CN47" s="144"/>
      <c r="CO47" s="144"/>
      <c r="CP47" s="144"/>
      <c r="CQ47" s="144"/>
      <c r="CR47" s="144"/>
      <c r="CS47" s="144"/>
      <c r="CT47" s="144"/>
      <c r="CU47" s="144"/>
      <c r="CV47" s="144"/>
      <c r="CW47" s="144"/>
      <c r="CX47" s="144"/>
      <c r="CY47" s="144"/>
      <c r="CZ47" s="144"/>
      <c r="DA47" s="144"/>
      <c r="DB47" s="144"/>
      <c r="DC47" s="144"/>
      <c r="DD47" s="144"/>
      <c r="DE47" s="144"/>
      <c r="DF47" s="144"/>
      <c r="DG47" s="144"/>
      <c r="DH47" s="144"/>
      <c r="DI47" s="144"/>
      <c r="DJ47" s="144"/>
      <c r="DK47" s="144"/>
      <c r="DL47" s="144"/>
      <c r="DM47" s="144"/>
      <c r="DN47" s="144"/>
      <c r="DO47" s="144"/>
      <c r="DP47" s="144"/>
      <c r="DQ47" s="144"/>
      <c r="DR47" s="144"/>
      <c r="DS47" s="144"/>
      <c r="DT47" s="144"/>
      <c r="DU47" s="144"/>
      <c r="DV47" s="144"/>
      <c r="DW47" s="144"/>
      <c r="DY47" s="144"/>
      <c r="DZ47" s="144"/>
      <c r="EA47" s="144"/>
      <c r="EB47" s="144"/>
      <c r="EC47" s="144"/>
      <c r="ED47" s="144"/>
      <c r="EE47" s="144"/>
      <c r="EF47" s="144"/>
      <c r="EG47" s="144"/>
      <c r="EH47" s="144"/>
      <c r="EI47" s="144"/>
      <c r="EJ47" s="144"/>
      <c r="EK47" s="144"/>
      <c r="EL47" s="144"/>
      <c r="EM47" s="144"/>
      <c r="EN47" s="144"/>
      <c r="EO47" s="144"/>
      <c r="EP47" s="144"/>
      <c r="EQ47" s="144"/>
      <c r="ER47" s="144"/>
      <c r="ES47" s="144"/>
      <c r="ET47" s="144"/>
      <c r="EU47" s="144"/>
      <c r="EV47" s="144"/>
      <c r="EW47" s="144"/>
      <c r="EX47" s="144"/>
      <c r="EY47" s="144"/>
      <c r="EZ47" s="144"/>
      <c r="FA47" s="144"/>
      <c r="FB47" s="144"/>
      <c r="FC47" s="144"/>
      <c r="FD47" s="144"/>
      <c r="FE47" s="144"/>
      <c r="FF47" s="144"/>
      <c r="FG47" s="144"/>
      <c r="FH47" s="144"/>
      <c r="FI47" s="144"/>
      <c r="FJ47" s="144"/>
      <c r="FK47" s="144"/>
    </row>
    <row r="48" spans="1:167" ht="14.25" thickTop="1" thickBot="1" x14ac:dyDescent="0.25">
      <c r="A48" s="32"/>
      <c r="B48" s="32"/>
      <c r="C48" s="32"/>
      <c r="D48" s="106" t="s">
        <v>44</v>
      </c>
      <c r="E48" s="107" t="s">
        <v>207</v>
      </c>
      <c r="F48" s="108">
        <f>B4+(34*B6)</f>
        <v>35</v>
      </c>
      <c r="G48" s="104"/>
      <c r="H48" s="43"/>
      <c r="I48" s="38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40"/>
      <c r="AE48" s="40"/>
      <c r="AF48" s="40"/>
      <c r="AG48" s="40"/>
      <c r="AH48" s="40"/>
      <c r="AI48" s="40"/>
      <c r="AJ48" s="40"/>
      <c r="AK48" s="40"/>
      <c r="AL48" s="40"/>
      <c r="AM48" s="40"/>
      <c r="AN48" s="40"/>
      <c r="AO48" s="40"/>
      <c r="AP48" s="40"/>
      <c r="AQ48" s="40"/>
      <c r="AR48" s="40"/>
      <c r="AS48" s="40"/>
      <c r="AT48" s="39"/>
      <c r="AU48" s="41"/>
      <c r="AW48" s="38" t="s">
        <v>0</v>
      </c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  <c r="BN48" s="39"/>
      <c r="BO48" s="39"/>
      <c r="BP48" s="39"/>
      <c r="BQ48" s="39"/>
      <c r="BR48" s="40"/>
      <c r="BS48" s="40"/>
      <c r="BT48" s="40"/>
      <c r="BU48" s="40"/>
      <c r="BV48" s="40"/>
      <c r="BW48" s="40"/>
      <c r="BX48" s="40"/>
      <c r="BY48" s="40"/>
      <c r="BZ48" s="40"/>
      <c r="CA48" s="40"/>
      <c r="CB48" s="40"/>
      <c r="CC48" s="40"/>
      <c r="CD48" s="40"/>
      <c r="CE48" s="40"/>
      <c r="CF48" s="40"/>
      <c r="CG48" s="40"/>
      <c r="CH48" s="39"/>
      <c r="CI48" s="41"/>
      <c r="CJ48" s="144"/>
      <c r="CK48" s="38" t="s">
        <v>0</v>
      </c>
      <c r="CL48" s="39"/>
      <c r="CM48" s="39"/>
      <c r="CN48" s="39"/>
      <c r="CO48" s="39"/>
      <c r="CP48" s="39"/>
      <c r="CQ48" s="39"/>
      <c r="CR48" s="39"/>
      <c r="CS48" s="39"/>
      <c r="CT48" s="39"/>
      <c r="CU48" s="39"/>
      <c r="CV48" s="39"/>
      <c r="CW48" s="39"/>
      <c r="CX48" s="39"/>
      <c r="CY48" s="39"/>
      <c r="CZ48" s="39"/>
      <c r="DA48" s="39"/>
      <c r="DB48" s="39"/>
      <c r="DC48" s="39"/>
      <c r="DD48" s="39"/>
      <c r="DE48" s="39"/>
      <c r="DF48" s="40"/>
      <c r="DG48" s="40"/>
      <c r="DH48" s="40"/>
      <c r="DI48" s="40"/>
      <c r="DJ48" s="40"/>
      <c r="DK48" s="40"/>
      <c r="DL48" s="40"/>
      <c r="DM48" s="40"/>
      <c r="DN48" s="40"/>
      <c r="DO48" s="40"/>
      <c r="DP48" s="40"/>
      <c r="DQ48" s="40"/>
      <c r="DR48" s="40"/>
      <c r="DS48" s="40"/>
      <c r="DT48" s="40"/>
      <c r="DU48" s="40"/>
      <c r="DV48" s="39"/>
      <c r="DW48" s="41"/>
      <c r="DY48" s="38" t="s">
        <v>0</v>
      </c>
      <c r="DZ48" s="39"/>
      <c r="EA48" s="39"/>
      <c r="EB48" s="39"/>
      <c r="EC48" s="39"/>
      <c r="ED48" s="39"/>
      <c r="EE48" s="39"/>
      <c r="EF48" s="39"/>
      <c r="EG48" s="39"/>
      <c r="EH48" s="39"/>
      <c r="EI48" s="39"/>
      <c r="EJ48" s="39"/>
      <c r="EK48" s="39"/>
      <c r="EL48" s="39"/>
      <c r="EM48" s="39"/>
      <c r="EN48" s="39"/>
      <c r="EO48" s="39"/>
      <c r="EP48" s="39"/>
      <c r="EQ48" s="39"/>
      <c r="ER48" s="39"/>
      <c r="ES48" s="39"/>
      <c r="ET48" s="40"/>
      <c r="EU48" s="40"/>
      <c r="EV48" s="40"/>
      <c r="EW48" s="40"/>
      <c r="EX48" s="40"/>
      <c r="EY48" s="40"/>
      <c r="EZ48" s="40"/>
      <c r="FA48" s="40"/>
      <c r="FB48" s="40"/>
      <c r="FC48" s="40"/>
      <c r="FD48" s="40"/>
      <c r="FE48" s="40"/>
      <c r="FF48" s="40"/>
      <c r="FG48" s="40"/>
      <c r="FH48" s="40"/>
      <c r="FI48" s="40"/>
      <c r="FJ48" s="39"/>
      <c r="FK48" s="41"/>
    </row>
    <row r="49" spans="1:167" ht="13.5" thickBot="1" x14ac:dyDescent="0.25">
      <c r="A49" s="32"/>
      <c r="B49" s="32"/>
      <c r="C49" s="32"/>
      <c r="D49" s="106" t="s">
        <v>253</v>
      </c>
      <c r="E49" s="107" t="s">
        <v>207</v>
      </c>
      <c r="F49" s="108">
        <f>B4+(35*B6)</f>
        <v>36</v>
      </c>
      <c r="G49" s="104"/>
      <c r="H49" s="43"/>
      <c r="I49" s="44"/>
      <c r="J49" s="45" t="s">
        <v>2</v>
      </c>
      <c r="K49" s="46"/>
      <c r="L49" s="46"/>
      <c r="M49" s="46"/>
      <c r="N49" s="46"/>
      <c r="O49" s="46"/>
      <c r="P49" s="46"/>
      <c r="Q49" s="46"/>
      <c r="R49" s="46"/>
      <c r="S49" s="47" t="s">
        <v>709</v>
      </c>
      <c r="T49" s="46"/>
      <c r="U49" s="46"/>
      <c r="V49" s="46"/>
      <c r="W49" s="46"/>
      <c r="X49" s="46"/>
      <c r="Y49" s="46"/>
      <c r="Z49" s="46"/>
      <c r="AA49" s="46"/>
      <c r="AB49" s="46"/>
      <c r="AC49" s="46" t="s">
        <v>0</v>
      </c>
      <c r="AD49" s="48"/>
      <c r="AE49" s="48"/>
      <c r="AF49" s="48"/>
      <c r="AG49" s="48"/>
      <c r="AH49" s="48"/>
      <c r="AI49" s="48"/>
      <c r="AJ49" s="48"/>
      <c r="AK49" s="48"/>
      <c r="AL49" s="49" t="s">
        <v>702</v>
      </c>
      <c r="AM49" s="48"/>
      <c r="AN49" s="48"/>
      <c r="AO49" s="48"/>
      <c r="AP49" s="48"/>
      <c r="AQ49" s="48"/>
      <c r="AR49" s="48"/>
      <c r="AS49" s="48"/>
      <c r="AT49" s="50"/>
      <c r="AU49" s="51"/>
      <c r="AW49" s="44"/>
      <c r="AX49" s="45" t="s">
        <v>2</v>
      </c>
      <c r="AY49" s="46"/>
      <c r="AZ49" s="46"/>
      <c r="BA49" s="46"/>
      <c r="BB49" s="46"/>
      <c r="BC49" s="46"/>
      <c r="BD49" s="46"/>
      <c r="BE49" s="46"/>
      <c r="BF49" s="46"/>
      <c r="BG49" s="177" t="s">
        <v>743</v>
      </c>
      <c r="BH49" s="46"/>
      <c r="BI49" s="46"/>
      <c r="BJ49" s="46"/>
      <c r="BK49" s="46"/>
      <c r="BL49" s="46"/>
      <c r="BM49" s="46"/>
      <c r="BN49" s="46"/>
      <c r="BO49" s="46"/>
      <c r="BP49" s="46"/>
      <c r="BQ49" s="46"/>
      <c r="BR49" s="48"/>
      <c r="BS49" s="48"/>
      <c r="BT49" s="48"/>
      <c r="BU49" s="48"/>
      <c r="BV49" s="48"/>
      <c r="BW49" s="48"/>
      <c r="BX49" s="48"/>
      <c r="BY49" s="48"/>
      <c r="BZ49" s="49" t="s">
        <v>702</v>
      </c>
      <c r="CA49" s="48"/>
      <c r="CB49" s="48"/>
      <c r="CC49" s="48"/>
      <c r="CD49" s="48"/>
      <c r="CE49" s="48"/>
      <c r="CF49" s="48"/>
      <c r="CG49" s="48"/>
      <c r="CH49" s="50"/>
      <c r="CI49" s="51"/>
      <c r="CJ49" s="144"/>
      <c r="CK49" s="109"/>
      <c r="CL49" s="45" t="s">
        <v>2</v>
      </c>
      <c r="CM49" s="46" t="s">
        <v>0</v>
      </c>
      <c r="CN49" s="46"/>
      <c r="CO49" s="46"/>
      <c r="CP49" s="46"/>
      <c r="CQ49" s="46"/>
      <c r="CR49" s="46"/>
      <c r="CS49" s="46"/>
      <c r="CT49" s="46"/>
      <c r="CU49" s="178" t="s">
        <v>733</v>
      </c>
      <c r="CV49" s="46"/>
      <c r="CW49" s="46"/>
      <c r="CX49" s="46"/>
      <c r="CY49" s="46"/>
      <c r="CZ49" s="46"/>
      <c r="DA49" s="46"/>
      <c r="DB49" s="46"/>
      <c r="DC49" s="46"/>
      <c r="DD49" s="46"/>
      <c r="DE49" s="46"/>
      <c r="DF49" s="48"/>
      <c r="DG49" s="48"/>
      <c r="DH49" s="48"/>
      <c r="DI49" s="48"/>
      <c r="DJ49" s="48"/>
      <c r="DK49" s="48"/>
      <c r="DL49" s="48"/>
      <c r="DM49" s="48"/>
      <c r="DN49" s="49" t="s">
        <v>702</v>
      </c>
      <c r="DO49" s="48"/>
      <c r="DP49" s="48"/>
      <c r="DQ49" s="48"/>
      <c r="DR49" s="48"/>
      <c r="DS49" s="48"/>
      <c r="DT49" s="48"/>
      <c r="DU49" s="48"/>
      <c r="DV49" s="50"/>
      <c r="DW49" s="51"/>
      <c r="DY49" s="109"/>
      <c r="DZ49" s="45" t="s">
        <v>2</v>
      </c>
      <c r="EA49" s="46" t="s">
        <v>0</v>
      </c>
      <c r="EB49" s="46"/>
      <c r="EC49" s="46"/>
      <c r="ED49" s="46"/>
      <c r="EE49" s="46"/>
      <c r="EF49" s="46"/>
      <c r="EG49" s="46"/>
      <c r="EH49" s="46"/>
      <c r="EI49" s="178" t="s">
        <v>771</v>
      </c>
      <c r="EJ49" s="46"/>
      <c r="EK49" s="46"/>
      <c r="EL49" s="46"/>
      <c r="EM49" s="46"/>
      <c r="EN49" s="46"/>
      <c r="EO49" s="46"/>
      <c r="EP49" s="46"/>
      <c r="EQ49" s="46"/>
      <c r="ER49" s="46"/>
      <c r="ES49" s="46"/>
      <c r="ET49" s="48"/>
      <c r="EU49" s="48"/>
      <c r="EV49" s="48"/>
      <c r="EW49" s="48"/>
      <c r="EX49" s="48"/>
      <c r="EY49" s="48"/>
      <c r="EZ49" s="48"/>
      <c r="FA49" s="48"/>
      <c r="FB49" s="49" t="s">
        <v>702</v>
      </c>
      <c r="FC49" s="48"/>
      <c r="FD49" s="48"/>
      <c r="FE49" s="48"/>
      <c r="FF49" s="48"/>
      <c r="FG49" s="48"/>
      <c r="FH49" s="48"/>
      <c r="FI49" s="48"/>
      <c r="FJ49" s="50"/>
      <c r="FK49" s="51"/>
    </row>
    <row r="50" spans="1:167" x14ac:dyDescent="0.2">
      <c r="A50" s="32"/>
      <c r="B50" s="32"/>
      <c r="C50" s="32"/>
      <c r="D50" s="106" t="s">
        <v>165</v>
      </c>
      <c r="E50" s="107" t="s">
        <v>207</v>
      </c>
      <c r="F50" s="108">
        <f>B4+(36*B6)</f>
        <v>37</v>
      </c>
      <c r="G50" s="104"/>
      <c r="H50" s="43"/>
      <c r="I50" s="57"/>
      <c r="J50" s="58"/>
      <c r="K50" s="1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2"/>
      <c r="AA50" s="59">
        <f>K50^3+L50^3+M50^3+N50^3+O50^3+P50^3+Q50^3+R50^3+K51^3+L51^3+M51^3+N51^3+O51^3+P51^3+Q51^3+R51^3</f>
        <v>0</v>
      </c>
      <c r="AB50" s="60">
        <f>K50^3+L50^3+M50^3+N50^3+O50^3+P50^3+Q50^3+R50^3+S50^3+T50^3+U50^3+V50^3+W50^3+X50^3+Y50^3+Z50^3</f>
        <v>0</v>
      </c>
      <c r="AC50" s="61"/>
      <c r="AD50" s="68"/>
      <c r="AE50" s="69"/>
      <c r="AF50" s="69"/>
      <c r="AG50" s="69"/>
      <c r="AH50" s="70"/>
      <c r="AI50" s="70"/>
      <c r="AJ50" s="70"/>
      <c r="AK50" s="70"/>
      <c r="AL50" s="69"/>
      <c r="AM50" s="69"/>
      <c r="AN50" s="69"/>
      <c r="AO50" s="69"/>
      <c r="AP50" s="70"/>
      <c r="AQ50" s="70"/>
      <c r="AR50" s="70"/>
      <c r="AS50" s="71"/>
      <c r="AT50" s="66"/>
      <c r="AU50" s="51"/>
      <c r="AW50" s="57"/>
      <c r="AX50" s="58"/>
      <c r="AY50" s="1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2"/>
      <c r="BO50" s="59">
        <f>AY50^3+AZ50^3+BA50^3+BB50^3+BC50^3+BD50^3+BE50^3+BF50^3+AY51^3+AZ51^3+BA51^3+BB51^3+BC51^3+BD51^3+BE51^3+BF51^3</f>
        <v>0</v>
      </c>
      <c r="BP50" s="60">
        <f>AY50^3+AZ50^3+BA50^3+BB50^3+BC50^3+BD50^3+BE50^3+BF50^3+BG50^3+BH50^3+BI50^3+BJ50^3+BK50^3+BL50^3+BM50^3+BN50^3</f>
        <v>0</v>
      </c>
      <c r="BQ50" s="61"/>
      <c r="BR50" s="68"/>
      <c r="BS50" s="69"/>
      <c r="BT50" s="69"/>
      <c r="BU50" s="69"/>
      <c r="BV50" s="69"/>
      <c r="BW50" s="69"/>
      <c r="BX50" s="69"/>
      <c r="BY50" s="69"/>
      <c r="BZ50" s="70"/>
      <c r="CA50" s="70"/>
      <c r="CB50" s="70"/>
      <c r="CC50" s="70"/>
      <c r="CD50" s="70"/>
      <c r="CE50" s="70"/>
      <c r="CF50" s="70"/>
      <c r="CG50" s="71"/>
      <c r="CH50" s="66"/>
      <c r="CI50" s="51"/>
      <c r="CJ50" s="144"/>
      <c r="CK50" s="109"/>
      <c r="CL50" s="58"/>
      <c r="CM50" s="1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2"/>
      <c r="DC50" s="59">
        <f>CM50^3+CN50^3+CO50^3+CP50^3+CQ50^3+CR50^3+CS50^3+CT50^3+CM51^3+CN51^3+CO51^3+CP51^3+CQ51^3+CR51^3+CS51^3+CT51^3</f>
        <v>0</v>
      </c>
      <c r="DD50" s="60">
        <f>CM50^3+CN50^3+CO50^3+CP50^3+CQ50^3+CR50^3+CS50^3+CT50^3+CU50^3+CV50^3+CW50^3+CX50^3+CY50^3+CZ50^3+DA50^3+DB50^3</f>
        <v>0</v>
      </c>
      <c r="DE50" s="61"/>
      <c r="DF50" s="68"/>
      <c r="DG50" s="69"/>
      <c r="DH50" s="69"/>
      <c r="DI50" s="69"/>
      <c r="DJ50" s="69"/>
      <c r="DK50" s="69"/>
      <c r="DL50" s="69"/>
      <c r="DM50" s="69"/>
      <c r="DN50" s="69"/>
      <c r="DO50" s="69"/>
      <c r="DP50" s="69"/>
      <c r="DQ50" s="69"/>
      <c r="DR50" s="69"/>
      <c r="DS50" s="69"/>
      <c r="DT50" s="69"/>
      <c r="DU50" s="73"/>
      <c r="DV50" s="66"/>
      <c r="DW50" s="51"/>
      <c r="DY50" s="109"/>
      <c r="DZ50" s="58"/>
      <c r="EA50" s="13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14"/>
      <c r="EQ50" s="59">
        <f>EA50^3+EB50^3+EC50^3+ED50^3+EE50^3+EF50^3+EG50^3+EH50^3+EA51^3+EB51^3+EC51^3+ED51^3+EE51^3+EF51^3+EG51^3+EH51^3</f>
        <v>0</v>
      </c>
      <c r="ER50" s="60">
        <f t="shared" ref="ER50:ER65" si="16">EA50^3+EB50^3+EC50^3+ED50^3+EE50^3+EF50^3+EG50^3+EH50^3+EI50^3+EJ50^3+EK50^3+EL50^3+EM50^3+EN50^3+EO50^3+EP50^3</f>
        <v>0</v>
      </c>
      <c r="ES50" s="61"/>
      <c r="ET50" s="179"/>
      <c r="EU50" s="173"/>
      <c r="EV50" s="173"/>
      <c r="EW50" s="173"/>
      <c r="EX50" s="173"/>
      <c r="EY50" s="173"/>
      <c r="EZ50" s="173"/>
      <c r="FA50" s="173"/>
      <c r="FB50" s="173"/>
      <c r="FC50" s="173"/>
      <c r="FD50" s="173"/>
      <c r="FE50" s="173"/>
      <c r="FF50" s="173"/>
      <c r="FG50" s="173"/>
      <c r="FH50" s="173"/>
      <c r="FI50" s="180"/>
      <c r="FJ50" s="66"/>
      <c r="FK50" s="51"/>
    </row>
    <row r="51" spans="1:167" x14ac:dyDescent="0.2">
      <c r="A51" s="32"/>
      <c r="B51" s="32"/>
      <c r="C51" s="32"/>
      <c r="D51" s="106" t="s">
        <v>91</v>
      </c>
      <c r="E51" s="107" t="s">
        <v>207</v>
      </c>
      <c r="F51" s="108">
        <f>B4+(37*B6)</f>
        <v>38</v>
      </c>
      <c r="G51" s="104"/>
      <c r="H51" s="43"/>
      <c r="I51" s="74"/>
      <c r="J51" s="58"/>
      <c r="K51" s="3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5"/>
      <c r="AA51" s="75">
        <f>S50^3+T50^3+U50^3+V50^3+W50^3+X50^3+Y50^3+Z50^3+S51^3+T51^3+U51^3+V51^3+W51^3+X51^3+Y51^3+Z51^3</f>
        <v>0</v>
      </c>
      <c r="AB51" s="76">
        <f t="shared" ref="AB51:AB65" si="17">K51^3+L51^3+M51^3+N51^3+O51^3+P51^3+Q51^3+R51^3+S51^3+T51^3+U51^3+V51^3+W51^3+X51^3+Y51^3+Z51^3</f>
        <v>0</v>
      </c>
      <c r="AC51" s="61"/>
      <c r="AD51" s="81"/>
      <c r="AE51" s="82"/>
      <c r="AF51" s="82"/>
      <c r="AG51" s="82"/>
      <c r="AH51" s="83"/>
      <c r="AI51" s="83"/>
      <c r="AJ51" s="83"/>
      <c r="AK51" s="83"/>
      <c r="AL51" s="82"/>
      <c r="AM51" s="82"/>
      <c r="AN51" s="82"/>
      <c r="AO51" s="82"/>
      <c r="AP51" s="83"/>
      <c r="AQ51" s="83"/>
      <c r="AR51" s="83"/>
      <c r="AS51" s="84"/>
      <c r="AT51" s="66"/>
      <c r="AU51" s="51"/>
      <c r="AW51" s="74"/>
      <c r="AX51" s="58"/>
      <c r="AY51" s="3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5"/>
      <c r="BO51" s="75">
        <f>BG50^3+BH50^3+BI50^3+BJ50^3+BK50^3+BL50^3+BM50^3+BN50^3+BG51^3+BH51^3+BI51^3+BJ51^3+BK51^3+BL51^3+BM51^3+BN51^3</f>
        <v>0</v>
      </c>
      <c r="BP51" s="76">
        <f t="shared" ref="BP51:BP65" si="18">AY51^3+AZ51^3+BA51^3+BB51^3+BC51^3+BD51^3+BE51^3+BF51^3+BG51^3+BH51^3+BI51^3+BJ51^3+BK51^3+BL51^3+BM51^3+BN51^3</f>
        <v>0</v>
      </c>
      <c r="BQ51" s="61"/>
      <c r="BR51" s="81"/>
      <c r="BS51" s="82"/>
      <c r="BT51" s="82"/>
      <c r="BU51" s="82"/>
      <c r="BV51" s="82"/>
      <c r="BW51" s="82"/>
      <c r="BX51" s="82"/>
      <c r="BY51" s="82"/>
      <c r="BZ51" s="83"/>
      <c r="CA51" s="83"/>
      <c r="CB51" s="83"/>
      <c r="CC51" s="83"/>
      <c r="CD51" s="83"/>
      <c r="CE51" s="83"/>
      <c r="CF51" s="83"/>
      <c r="CG51" s="84"/>
      <c r="CH51" s="66"/>
      <c r="CI51" s="51"/>
      <c r="CJ51" s="144"/>
      <c r="CK51" s="109"/>
      <c r="CL51" s="58"/>
      <c r="CM51" s="3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5"/>
      <c r="DC51" s="75">
        <f>CU50^3+CV50^3+CW50^3+CX50^3+CY50^3+CZ50^3+DA50^3+DB50^3+CU51^3+CV51^3+CW51^3+CX51^3+CY51^3+CZ51^3+DA51^3+DB51^3</f>
        <v>0</v>
      </c>
      <c r="DD51" s="76">
        <f t="shared" ref="DD51:DD65" si="19">CM51^3+CN51^3+CO51^3+CP51^3+CQ51^3+CR51^3+CS51^3+CT51^3+CU51^3+CV51^3+CW51^3+CX51^3+CY51^3+CZ51^3+DA51^3+DB51^3</f>
        <v>0</v>
      </c>
      <c r="DE51" s="61"/>
      <c r="DF51" s="89"/>
      <c r="DG51" s="83"/>
      <c r="DH51" s="83"/>
      <c r="DI51" s="83"/>
      <c r="DJ51" s="83"/>
      <c r="DK51" s="83"/>
      <c r="DL51" s="83"/>
      <c r="DM51" s="83"/>
      <c r="DN51" s="83"/>
      <c r="DO51" s="83"/>
      <c r="DP51" s="83"/>
      <c r="DQ51" s="83"/>
      <c r="DR51" s="83"/>
      <c r="DS51" s="83"/>
      <c r="DT51" s="83"/>
      <c r="DU51" s="84"/>
      <c r="DV51" s="66"/>
      <c r="DW51" s="51"/>
      <c r="DY51" s="109"/>
      <c r="DZ51" s="58"/>
      <c r="EA51" s="6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5"/>
      <c r="EQ51" s="75">
        <f>EI50^3+EJ50^3+EK50^3+EL50^3+EM50^3+EN50^3+EO50^3+EP50^3+EI51^3+EJ51^3+EK51^3+EL51^3+EM51^3+EN51^3+EO51^3+EP51^3</f>
        <v>0</v>
      </c>
      <c r="ER51" s="76">
        <f t="shared" si="16"/>
        <v>0</v>
      </c>
      <c r="ES51" s="61"/>
      <c r="ET51" s="174"/>
      <c r="EU51" s="131"/>
      <c r="EV51" s="131"/>
      <c r="EW51" s="131"/>
      <c r="EX51" s="131"/>
      <c r="EY51" s="131"/>
      <c r="EZ51" s="131"/>
      <c r="FA51" s="131"/>
      <c r="FB51" s="131"/>
      <c r="FC51" s="131"/>
      <c r="FD51" s="131"/>
      <c r="FE51" s="131"/>
      <c r="FF51" s="131"/>
      <c r="FG51" s="131"/>
      <c r="FH51" s="131"/>
      <c r="FI51" s="175"/>
      <c r="FJ51" s="66"/>
      <c r="FK51" s="51"/>
    </row>
    <row r="52" spans="1:167" x14ac:dyDescent="0.2">
      <c r="A52" s="32"/>
      <c r="B52" s="32"/>
      <c r="C52" s="32"/>
      <c r="D52" s="106" t="s">
        <v>118</v>
      </c>
      <c r="E52" s="107" t="s">
        <v>207</v>
      </c>
      <c r="F52" s="108">
        <f>B4+(38*B6)</f>
        <v>39</v>
      </c>
      <c r="G52" s="104"/>
      <c r="H52" s="43"/>
      <c r="I52" s="57"/>
      <c r="J52" s="58"/>
      <c r="K52" s="3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5"/>
      <c r="AA52" s="75">
        <f>K52^3+L52^3+M52^3+N52^3+O52^3+P52^3+Q52^3+R52^3+K53^3+L53^3+M53^3+N53^3+O53^3+P53^3+Q53^3+R53^3</f>
        <v>0</v>
      </c>
      <c r="AB52" s="76">
        <f t="shared" si="17"/>
        <v>0</v>
      </c>
      <c r="AC52" s="88"/>
      <c r="AD52" s="81"/>
      <c r="AE52" s="82"/>
      <c r="AF52" s="82"/>
      <c r="AG52" s="82"/>
      <c r="AH52" s="83"/>
      <c r="AI52" s="83"/>
      <c r="AJ52" s="83"/>
      <c r="AK52" s="83"/>
      <c r="AL52" s="82"/>
      <c r="AM52" s="82"/>
      <c r="AN52" s="82"/>
      <c r="AO52" s="82"/>
      <c r="AP52" s="83"/>
      <c r="AQ52" s="83"/>
      <c r="AR52" s="83"/>
      <c r="AS52" s="84"/>
      <c r="AT52" s="66"/>
      <c r="AU52" s="51"/>
      <c r="AW52" s="57"/>
      <c r="AX52" s="58"/>
      <c r="AY52" s="3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5"/>
      <c r="BO52" s="75">
        <f>AY52^3+AZ52^3+BA52^3+BB52^3+BC52^3+BD52^3+BE52^3+BF52^3+AY53^3+AZ53^3+BA53^3+BB53^3+BC53^3+BD53^3+BE53^3+BF53^3</f>
        <v>0</v>
      </c>
      <c r="BP52" s="76">
        <f t="shared" si="18"/>
        <v>0</v>
      </c>
      <c r="BQ52" s="88"/>
      <c r="BR52" s="89"/>
      <c r="BS52" s="83"/>
      <c r="BT52" s="83"/>
      <c r="BU52" s="83"/>
      <c r="BV52" s="83"/>
      <c r="BW52" s="83"/>
      <c r="BX52" s="83"/>
      <c r="BY52" s="83"/>
      <c r="BZ52" s="82"/>
      <c r="CA52" s="82"/>
      <c r="CB52" s="82"/>
      <c r="CC52" s="82"/>
      <c r="CD52" s="82"/>
      <c r="CE52" s="82"/>
      <c r="CF52" s="82"/>
      <c r="CG52" s="86"/>
      <c r="CH52" s="66"/>
      <c r="CI52" s="51"/>
      <c r="CJ52" s="144"/>
      <c r="CK52" s="109"/>
      <c r="CL52" s="58"/>
      <c r="CM52" s="3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5"/>
      <c r="DC52" s="75">
        <f>CM52^3+CN52^3+CO52^3+CP52^3+CQ52^3+CR52^3+CS52^3+CT52^3+CM53^3+CN53^3+CO53^3+CP53^3+CQ53^3+CR53^3+CS53^3+CT53^3</f>
        <v>0</v>
      </c>
      <c r="DD52" s="76">
        <f t="shared" si="19"/>
        <v>0</v>
      </c>
      <c r="DE52" s="88"/>
      <c r="DF52" s="81"/>
      <c r="DG52" s="82"/>
      <c r="DH52" s="82"/>
      <c r="DI52" s="82"/>
      <c r="DJ52" s="82"/>
      <c r="DK52" s="82"/>
      <c r="DL52" s="82"/>
      <c r="DM52" s="82"/>
      <c r="DN52" s="82"/>
      <c r="DO52" s="82"/>
      <c r="DP52" s="82"/>
      <c r="DQ52" s="82"/>
      <c r="DR52" s="82"/>
      <c r="DS52" s="82"/>
      <c r="DT52" s="82"/>
      <c r="DU52" s="86"/>
      <c r="DV52" s="66"/>
      <c r="DW52" s="51"/>
      <c r="DY52" s="109"/>
      <c r="DZ52" s="58"/>
      <c r="EA52" s="6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5"/>
      <c r="EQ52" s="75">
        <f>EA52^3+EB52^3+EC52^3+ED52^3+EE52^3+EF52^3+EG52^3+EH52^3+EA53^3+EB53^3+EC53^3+ED53^3+EE53^3+EF53^3+EG53^3+EH53^3</f>
        <v>0</v>
      </c>
      <c r="ER52" s="76">
        <f t="shared" si="16"/>
        <v>0</v>
      </c>
      <c r="ES52" s="88"/>
      <c r="ET52" s="174"/>
      <c r="EU52" s="131"/>
      <c r="EV52" s="131"/>
      <c r="EW52" s="131"/>
      <c r="EX52" s="131"/>
      <c r="EY52" s="131"/>
      <c r="EZ52" s="131"/>
      <c r="FA52" s="131"/>
      <c r="FB52" s="131"/>
      <c r="FC52" s="131"/>
      <c r="FD52" s="131"/>
      <c r="FE52" s="131"/>
      <c r="FF52" s="131"/>
      <c r="FG52" s="131"/>
      <c r="FH52" s="131"/>
      <c r="FI52" s="175"/>
      <c r="FJ52" s="66"/>
      <c r="FK52" s="51"/>
    </row>
    <row r="53" spans="1:167" x14ac:dyDescent="0.2">
      <c r="A53" s="32"/>
      <c r="B53" s="32"/>
      <c r="C53" s="32"/>
      <c r="D53" s="106" t="s">
        <v>199</v>
      </c>
      <c r="E53" s="107" t="s">
        <v>207</v>
      </c>
      <c r="F53" s="108">
        <f>B4+(39*B6)</f>
        <v>40</v>
      </c>
      <c r="G53" s="104"/>
      <c r="H53" s="43"/>
      <c r="I53" s="90"/>
      <c r="J53" s="58"/>
      <c r="K53" s="3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5"/>
      <c r="AA53" s="75">
        <f>S52^3+T52^3+U52^3+V52^3+W52^3+X52^3+Y52^3+Z52^3+S53^3+T53^3+U53^3+V53^3+W53^3+X53^3+Y53^3+Z53^3</f>
        <v>0</v>
      </c>
      <c r="AB53" s="76">
        <f t="shared" si="17"/>
        <v>0</v>
      </c>
      <c r="AC53" s="61"/>
      <c r="AD53" s="81"/>
      <c r="AE53" s="82"/>
      <c r="AF53" s="82"/>
      <c r="AG53" s="82"/>
      <c r="AH53" s="83"/>
      <c r="AI53" s="83"/>
      <c r="AJ53" s="83"/>
      <c r="AK53" s="83"/>
      <c r="AL53" s="82"/>
      <c r="AM53" s="82"/>
      <c r="AN53" s="82"/>
      <c r="AO53" s="82"/>
      <c r="AP53" s="83"/>
      <c r="AQ53" s="83"/>
      <c r="AR53" s="83"/>
      <c r="AS53" s="84"/>
      <c r="AT53" s="66"/>
      <c r="AU53" s="51"/>
      <c r="AW53" s="90"/>
      <c r="AX53" s="58"/>
      <c r="AY53" s="3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5"/>
      <c r="BO53" s="75">
        <f>BG52^3+BH52^3+BI52^3+BJ52^3+BK52^3+BL52^3+BM52^3+BN52^3+BG53^3+BH53^3+BI53^3+BJ53^3+BK53^3+BL53^3+BM53^3+BN53^3</f>
        <v>0</v>
      </c>
      <c r="BP53" s="76">
        <f t="shared" si="18"/>
        <v>0</v>
      </c>
      <c r="BQ53" s="61"/>
      <c r="BR53" s="89"/>
      <c r="BS53" s="83"/>
      <c r="BT53" s="83"/>
      <c r="BU53" s="83"/>
      <c r="BV53" s="83"/>
      <c r="BW53" s="83"/>
      <c r="BX53" s="83"/>
      <c r="BY53" s="83"/>
      <c r="BZ53" s="82"/>
      <c r="CA53" s="82"/>
      <c r="CB53" s="82"/>
      <c r="CC53" s="82"/>
      <c r="CD53" s="82"/>
      <c r="CE53" s="82"/>
      <c r="CF53" s="82"/>
      <c r="CG53" s="86"/>
      <c r="CH53" s="66"/>
      <c r="CI53" s="51"/>
      <c r="CJ53" s="144"/>
      <c r="CK53" s="109"/>
      <c r="CL53" s="58"/>
      <c r="CM53" s="3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5"/>
      <c r="DC53" s="75">
        <f>CU52^3+CV52^3+CW52^3+CX52^3+CY52^3+CZ52^3+DA52^3+DB52^3+CU53^3+CV53^3+CW53^3+CX53^3+CY53^3+CZ53^3+DA53^3+DB53^3</f>
        <v>0</v>
      </c>
      <c r="DD53" s="76">
        <f t="shared" si="19"/>
        <v>0</v>
      </c>
      <c r="DE53" s="61"/>
      <c r="DF53" s="89"/>
      <c r="DG53" s="83"/>
      <c r="DH53" s="83"/>
      <c r="DI53" s="83"/>
      <c r="DJ53" s="83"/>
      <c r="DK53" s="83"/>
      <c r="DL53" s="83"/>
      <c r="DM53" s="83"/>
      <c r="DN53" s="83"/>
      <c r="DO53" s="83"/>
      <c r="DP53" s="83"/>
      <c r="DQ53" s="83"/>
      <c r="DR53" s="83"/>
      <c r="DS53" s="83"/>
      <c r="DT53" s="83"/>
      <c r="DU53" s="84"/>
      <c r="DV53" s="66"/>
      <c r="DW53" s="51"/>
      <c r="DY53" s="109"/>
      <c r="DZ53" s="58"/>
      <c r="EA53" s="6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5"/>
      <c r="EQ53" s="75">
        <f>EI52^3+EJ52^3+EK52^3+EL52^3+EM52^3+EN52^3+EO52^3+EP52^3+EI53^3+EJ53^3+EK53^3+EL53^3+EM53^3+EN53^3+EO53^3+EP53^3</f>
        <v>0</v>
      </c>
      <c r="ER53" s="76">
        <f t="shared" si="16"/>
        <v>0</v>
      </c>
      <c r="ES53" s="61"/>
      <c r="ET53" s="174"/>
      <c r="EU53" s="131"/>
      <c r="EV53" s="131"/>
      <c r="EW53" s="131"/>
      <c r="EX53" s="131"/>
      <c r="EY53" s="131"/>
      <c r="EZ53" s="131"/>
      <c r="FA53" s="131"/>
      <c r="FB53" s="131"/>
      <c r="FC53" s="131"/>
      <c r="FD53" s="131"/>
      <c r="FE53" s="131"/>
      <c r="FF53" s="131"/>
      <c r="FG53" s="131"/>
      <c r="FH53" s="131"/>
      <c r="FI53" s="175"/>
      <c r="FJ53" s="66"/>
      <c r="FK53" s="51"/>
    </row>
    <row r="54" spans="1:167" x14ac:dyDescent="0.2">
      <c r="A54" s="32"/>
      <c r="B54" s="32"/>
      <c r="C54" s="32"/>
      <c r="D54" s="106" t="s">
        <v>264</v>
      </c>
      <c r="E54" s="107" t="s">
        <v>207</v>
      </c>
      <c r="F54" s="110">
        <f>B4+(40*B6)</f>
        <v>41</v>
      </c>
      <c r="G54" s="104"/>
      <c r="H54" s="43"/>
      <c r="I54" s="57"/>
      <c r="J54" s="58"/>
      <c r="K54" s="3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5"/>
      <c r="AA54" s="75">
        <f>K54^3+L54^3+M54^3+N54^3+O54^3+P54^3+Q54^3+R54^3+K55^3+L55^3+M55^3+N55^3+O55^3+P55^3+Q55^3+R55^3</f>
        <v>0</v>
      </c>
      <c r="AB54" s="76">
        <f t="shared" si="17"/>
        <v>0</v>
      </c>
      <c r="AC54" s="61"/>
      <c r="AD54" s="89"/>
      <c r="AE54" s="83"/>
      <c r="AF54" s="83"/>
      <c r="AG54" s="83"/>
      <c r="AH54" s="82"/>
      <c r="AI54" s="82"/>
      <c r="AJ54" s="82"/>
      <c r="AK54" s="82"/>
      <c r="AL54" s="83"/>
      <c r="AM54" s="83"/>
      <c r="AN54" s="83"/>
      <c r="AO54" s="83"/>
      <c r="AP54" s="82"/>
      <c r="AQ54" s="82"/>
      <c r="AR54" s="82"/>
      <c r="AS54" s="86"/>
      <c r="AT54" s="66"/>
      <c r="AU54" s="51"/>
      <c r="AW54" s="57"/>
      <c r="AX54" s="58"/>
      <c r="AY54" s="3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5"/>
      <c r="BO54" s="75">
        <f>AY54^3+AZ54^3+BA54^3+BB54^3+BC54^3+BD54^3+BE54^3+BF54^3+AY55^3+AZ55^3+BA55^3+BB55^3+BC55^3+BD55^3+BE55^3+BF55^3</f>
        <v>0</v>
      </c>
      <c r="BP54" s="76">
        <f t="shared" si="18"/>
        <v>0</v>
      </c>
      <c r="BQ54" s="61"/>
      <c r="BR54" s="81"/>
      <c r="BS54" s="82"/>
      <c r="BT54" s="82"/>
      <c r="BU54" s="82"/>
      <c r="BV54" s="82"/>
      <c r="BW54" s="82"/>
      <c r="BX54" s="82"/>
      <c r="BY54" s="82"/>
      <c r="BZ54" s="83"/>
      <c r="CA54" s="83"/>
      <c r="CB54" s="83"/>
      <c r="CC54" s="83"/>
      <c r="CD54" s="83"/>
      <c r="CE54" s="83"/>
      <c r="CF54" s="83"/>
      <c r="CG54" s="84"/>
      <c r="CH54" s="66"/>
      <c r="CI54" s="51"/>
      <c r="CJ54" s="144"/>
      <c r="CK54" s="109"/>
      <c r="CL54" s="58"/>
      <c r="CM54" s="3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5"/>
      <c r="DC54" s="75">
        <f>CM54^3+CN54^3+CO54^3+CP54^3+CQ54^3+CR54^3+CS54^3+CT54^3+CM55^3+CN55^3+CO55^3+CP55^3+CQ55^3+CR55^3+CS55^3+CT55^3</f>
        <v>0</v>
      </c>
      <c r="DD54" s="76">
        <f t="shared" si="19"/>
        <v>0</v>
      </c>
      <c r="DE54" s="61"/>
      <c r="DF54" s="81"/>
      <c r="DG54" s="82"/>
      <c r="DH54" s="82"/>
      <c r="DI54" s="82"/>
      <c r="DJ54" s="82"/>
      <c r="DK54" s="82"/>
      <c r="DL54" s="82"/>
      <c r="DM54" s="82"/>
      <c r="DN54" s="82"/>
      <c r="DO54" s="82"/>
      <c r="DP54" s="82"/>
      <c r="DQ54" s="82"/>
      <c r="DR54" s="82"/>
      <c r="DS54" s="82"/>
      <c r="DT54" s="82"/>
      <c r="DU54" s="86"/>
      <c r="DV54" s="66"/>
      <c r="DW54" s="51"/>
      <c r="DY54" s="109"/>
      <c r="DZ54" s="58"/>
      <c r="EA54" s="6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5"/>
      <c r="EQ54" s="75">
        <f>EA54^3+EB54^3+EC54^3+ED54^3+EE54^3+EF54^3+EG54^3+EH54^3+EA55^3+EB55^3+EC55^3+ED55^3+EE55^3+EF55^3+EG55^3+EH55^3</f>
        <v>0</v>
      </c>
      <c r="ER54" s="76">
        <f t="shared" si="16"/>
        <v>0</v>
      </c>
      <c r="ES54" s="61"/>
      <c r="ET54" s="174"/>
      <c r="EU54" s="131"/>
      <c r="EV54" s="131"/>
      <c r="EW54" s="131"/>
      <c r="EX54" s="131"/>
      <c r="EY54" s="131"/>
      <c r="EZ54" s="131"/>
      <c r="FA54" s="131"/>
      <c r="FB54" s="131"/>
      <c r="FC54" s="131"/>
      <c r="FD54" s="131"/>
      <c r="FE54" s="131"/>
      <c r="FF54" s="131"/>
      <c r="FG54" s="131"/>
      <c r="FH54" s="131"/>
      <c r="FI54" s="175"/>
      <c r="FJ54" s="66"/>
      <c r="FK54" s="51"/>
    </row>
    <row r="55" spans="1:167" x14ac:dyDescent="0.2">
      <c r="A55" s="32"/>
      <c r="B55" s="32"/>
      <c r="C55" s="32"/>
      <c r="D55" s="106" t="s">
        <v>131</v>
      </c>
      <c r="E55" s="107" t="s">
        <v>207</v>
      </c>
      <c r="F55" s="108">
        <f>B4+(41*B6)</f>
        <v>42</v>
      </c>
      <c r="G55" s="104"/>
      <c r="H55" s="43"/>
      <c r="I55" s="57"/>
      <c r="J55" s="58"/>
      <c r="K55" s="3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5"/>
      <c r="AA55" s="75">
        <f>S54^3+T54^3+U54^3+V54^3+W54^3+X54^3+Y54^3+Z54^3+S55^3+T55^3+U55^3+V55^3+W55^3+X55^3+Y55^3+Z55^3</f>
        <v>0</v>
      </c>
      <c r="AB55" s="76">
        <f t="shared" si="17"/>
        <v>0</v>
      </c>
      <c r="AC55" s="61"/>
      <c r="AD55" s="89"/>
      <c r="AE55" s="83"/>
      <c r="AF55" s="83"/>
      <c r="AG55" s="83"/>
      <c r="AH55" s="82"/>
      <c r="AI55" s="82"/>
      <c r="AJ55" s="82"/>
      <c r="AK55" s="82"/>
      <c r="AL55" s="83"/>
      <c r="AM55" s="83"/>
      <c r="AN55" s="83"/>
      <c r="AO55" s="83"/>
      <c r="AP55" s="82"/>
      <c r="AQ55" s="82"/>
      <c r="AR55" s="82"/>
      <c r="AS55" s="86"/>
      <c r="AT55" s="66"/>
      <c r="AU55" s="51"/>
      <c r="AW55" s="57"/>
      <c r="AX55" s="58"/>
      <c r="AY55" s="3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5"/>
      <c r="BO55" s="75">
        <f>BG54^3+BH54^3+BI54^3+BJ54^3+BK54^3+BL54^3+BM54^3+BN54^3+BG55^3+BH55^3+BI55^3+BJ55^3+BK55^3+BL55^3+BM55^3+BN55^3</f>
        <v>0</v>
      </c>
      <c r="BP55" s="76">
        <f t="shared" si="18"/>
        <v>0</v>
      </c>
      <c r="BQ55" s="61"/>
      <c r="BR55" s="81"/>
      <c r="BS55" s="82"/>
      <c r="BT55" s="82"/>
      <c r="BU55" s="82"/>
      <c r="BV55" s="82"/>
      <c r="BW55" s="82"/>
      <c r="BX55" s="82"/>
      <c r="BY55" s="82"/>
      <c r="BZ55" s="83"/>
      <c r="CA55" s="83"/>
      <c r="CB55" s="83"/>
      <c r="CC55" s="83"/>
      <c r="CD55" s="83"/>
      <c r="CE55" s="83"/>
      <c r="CF55" s="83"/>
      <c r="CG55" s="84"/>
      <c r="CH55" s="66"/>
      <c r="CI55" s="51"/>
      <c r="CJ55" s="144"/>
      <c r="CK55" s="109"/>
      <c r="CL55" s="58"/>
      <c r="CM55" s="3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5"/>
      <c r="DC55" s="75">
        <f>CU54^3+CV54^3+CW54^3+CX54^3+CY54^3+CZ54^3+DA54^3+DB54^3+CU55^3+CV55^3+CW55^3+CX55^3+CY55^3+CZ55^3+DA55^3+DB55^3</f>
        <v>0</v>
      </c>
      <c r="DD55" s="76">
        <f t="shared" si="19"/>
        <v>0</v>
      </c>
      <c r="DE55" s="61"/>
      <c r="DF55" s="89"/>
      <c r="DG55" s="83"/>
      <c r="DH55" s="83"/>
      <c r="DI55" s="83"/>
      <c r="DJ55" s="83"/>
      <c r="DK55" s="83"/>
      <c r="DL55" s="83"/>
      <c r="DM55" s="83"/>
      <c r="DN55" s="83"/>
      <c r="DO55" s="83"/>
      <c r="DP55" s="83"/>
      <c r="DQ55" s="83"/>
      <c r="DR55" s="83"/>
      <c r="DS55" s="83"/>
      <c r="DT55" s="83"/>
      <c r="DU55" s="84"/>
      <c r="DV55" s="66"/>
      <c r="DW55" s="51"/>
      <c r="DY55" s="109"/>
      <c r="DZ55" s="58"/>
      <c r="EA55" s="6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5"/>
      <c r="EQ55" s="75">
        <f>EI54^3+EJ54^3+EK54^3+EL54^3+EM54^3+EN54^3+EO54^3+EP54^3+EI55^3+EJ55^3+EK55^3+EL55^3+EM55^3+EN55^3+EO55^3+EP55^3</f>
        <v>0</v>
      </c>
      <c r="ER55" s="76">
        <f t="shared" si="16"/>
        <v>0</v>
      </c>
      <c r="ES55" s="61"/>
      <c r="ET55" s="174"/>
      <c r="EU55" s="131"/>
      <c r="EV55" s="131"/>
      <c r="EW55" s="131"/>
      <c r="EX55" s="131"/>
      <c r="EY55" s="131"/>
      <c r="EZ55" s="131"/>
      <c r="FA55" s="131"/>
      <c r="FB55" s="131"/>
      <c r="FC55" s="131"/>
      <c r="FD55" s="131"/>
      <c r="FE55" s="131"/>
      <c r="FF55" s="131"/>
      <c r="FG55" s="131"/>
      <c r="FH55" s="131"/>
      <c r="FI55" s="175"/>
      <c r="FJ55" s="66"/>
      <c r="FK55" s="51"/>
    </row>
    <row r="56" spans="1:167" x14ac:dyDescent="0.2">
      <c r="A56" s="32"/>
      <c r="B56" s="32"/>
      <c r="C56" s="32"/>
      <c r="D56" s="106" t="s">
        <v>107</v>
      </c>
      <c r="E56" s="107" t="s">
        <v>207</v>
      </c>
      <c r="F56" s="108">
        <f>B4+(42*B6)</f>
        <v>43</v>
      </c>
      <c r="G56" s="104"/>
      <c r="H56" s="43"/>
      <c r="I56" s="57"/>
      <c r="J56" s="58"/>
      <c r="K56" s="3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5"/>
      <c r="AA56" s="75">
        <f>K56^3+L56^3+M56^3+N56^3+O56^3+P56^3+Q56^3+R56^3+K57^3+L57^3+M57^3+N57^3+O57^3+P57^3+Q57^3+R57^3</f>
        <v>0</v>
      </c>
      <c r="AB56" s="76">
        <f t="shared" si="17"/>
        <v>0</v>
      </c>
      <c r="AC56" s="61"/>
      <c r="AD56" s="89"/>
      <c r="AE56" s="83"/>
      <c r="AF56" s="83"/>
      <c r="AG56" s="83"/>
      <c r="AH56" s="82"/>
      <c r="AI56" s="82"/>
      <c r="AJ56" s="82"/>
      <c r="AK56" s="82"/>
      <c r="AL56" s="83"/>
      <c r="AM56" s="83"/>
      <c r="AN56" s="83"/>
      <c r="AO56" s="83"/>
      <c r="AP56" s="82"/>
      <c r="AQ56" s="82"/>
      <c r="AR56" s="82"/>
      <c r="AS56" s="86"/>
      <c r="AT56" s="66"/>
      <c r="AU56" s="51"/>
      <c r="AW56" s="57"/>
      <c r="AX56" s="58"/>
      <c r="AY56" s="3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5"/>
      <c r="BO56" s="75">
        <f>AY56^3+AZ56^3+BA56^3+BB56^3+BC56^3+BD56^3+BE56^3+BF56^3+AY57^3+AZ57^3+BA57^3+BB57^3+BC57^3+BD57^3+BE57^3+BF57^3</f>
        <v>0</v>
      </c>
      <c r="BP56" s="76">
        <f t="shared" si="18"/>
        <v>0</v>
      </c>
      <c r="BQ56" s="61"/>
      <c r="BR56" s="89"/>
      <c r="BS56" s="83"/>
      <c r="BT56" s="83"/>
      <c r="BU56" s="83"/>
      <c r="BV56" s="83"/>
      <c r="BW56" s="83"/>
      <c r="BX56" s="83"/>
      <c r="BY56" s="83"/>
      <c r="BZ56" s="82"/>
      <c r="CA56" s="82"/>
      <c r="CB56" s="82"/>
      <c r="CC56" s="82"/>
      <c r="CD56" s="82"/>
      <c r="CE56" s="82"/>
      <c r="CF56" s="82"/>
      <c r="CG56" s="86"/>
      <c r="CH56" s="66"/>
      <c r="CI56" s="51"/>
      <c r="CJ56" s="144"/>
      <c r="CK56" s="109"/>
      <c r="CL56" s="58"/>
      <c r="CM56" s="3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5"/>
      <c r="DC56" s="75">
        <f>CM56^3+CN56^3+CO56^3+CP56^3+CQ56^3+CR56^3+CS56^3+CT56^3+CM57^3+CN57^3+CO57^3+CP57^3+CQ57^3+CR57^3+CS57^3+CT57^3</f>
        <v>0</v>
      </c>
      <c r="DD56" s="76">
        <f t="shared" si="19"/>
        <v>0</v>
      </c>
      <c r="DE56" s="61"/>
      <c r="DF56" s="81"/>
      <c r="DG56" s="82"/>
      <c r="DH56" s="82"/>
      <c r="DI56" s="82"/>
      <c r="DJ56" s="82"/>
      <c r="DK56" s="82"/>
      <c r="DL56" s="82"/>
      <c r="DM56" s="82"/>
      <c r="DN56" s="82"/>
      <c r="DO56" s="82"/>
      <c r="DP56" s="82"/>
      <c r="DQ56" s="82"/>
      <c r="DR56" s="82"/>
      <c r="DS56" s="82"/>
      <c r="DT56" s="82"/>
      <c r="DU56" s="86"/>
      <c r="DV56" s="66"/>
      <c r="DW56" s="51"/>
      <c r="DY56" s="109"/>
      <c r="DZ56" s="58"/>
      <c r="EA56" s="6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5"/>
      <c r="EQ56" s="75">
        <f>EA56^3+EB56^3+EC56^3+ED56^3+EE56^3+EF56^3+EG56^3+EH56^3+EA57^3+EB57^3+EC57^3+ED57^3+EE57^3+EF57^3+EG57^3+EH57^3</f>
        <v>0</v>
      </c>
      <c r="ER56" s="76">
        <f t="shared" si="16"/>
        <v>0</v>
      </c>
      <c r="ES56" s="61"/>
      <c r="ET56" s="174"/>
      <c r="EU56" s="131"/>
      <c r="EV56" s="131"/>
      <c r="EW56" s="131"/>
      <c r="EX56" s="131"/>
      <c r="EY56" s="131"/>
      <c r="EZ56" s="131"/>
      <c r="FA56" s="131"/>
      <c r="FB56" s="131"/>
      <c r="FC56" s="131"/>
      <c r="FD56" s="131"/>
      <c r="FE56" s="131"/>
      <c r="FF56" s="131"/>
      <c r="FG56" s="131"/>
      <c r="FH56" s="131"/>
      <c r="FI56" s="175"/>
      <c r="FJ56" s="66"/>
      <c r="FK56" s="51"/>
    </row>
    <row r="57" spans="1:167" x14ac:dyDescent="0.2">
      <c r="A57" s="32"/>
      <c r="B57" s="32"/>
      <c r="C57" s="32"/>
      <c r="D57" s="106" t="s">
        <v>231</v>
      </c>
      <c r="E57" s="107" t="s">
        <v>207</v>
      </c>
      <c r="F57" s="108">
        <f>B4+(43*B6)</f>
        <v>44</v>
      </c>
      <c r="G57" s="104"/>
      <c r="H57" s="43"/>
      <c r="I57" s="57"/>
      <c r="J57" s="145"/>
      <c r="K57" s="3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5"/>
      <c r="AA57" s="75">
        <f>S56^3+T56^3+U56^3+V56^3+W56^3+X56^3+Y56^3+Z56^3+S57^3+T57^3+U57^3+V57^3+W57^3+X57^3+Y57^3+Z57^3</f>
        <v>0</v>
      </c>
      <c r="AB57" s="76">
        <f t="shared" si="17"/>
        <v>0</v>
      </c>
      <c r="AC57" s="61"/>
      <c r="AD57" s="89"/>
      <c r="AE57" s="83"/>
      <c r="AF57" s="83"/>
      <c r="AG57" s="83"/>
      <c r="AH57" s="82"/>
      <c r="AI57" s="82"/>
      <c r="AJ57" s="82"/>
      <c r="AK57" s="82"/>
      <c r="AL57" s="83"/>
      <c r="AM57" s="83"/>
      <c r="AN57" s="83"/>
      <c r="AO57" s="83"/>
      <c r="AP57" s="82"/>
      <c r="AQ57" s="82"/>
      <c r="AR57" s="82"/>
      <c r="AS57" s="86"/>
      <c r="AT57" s="66"/>
      <c r="AU57" s="51"/>
      <c r="AW57" s="57"/>
      <c r="AX57" s="58"/>
      <c r="AY57" s="3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5"/>
      <c r="BO57" s="75">
        <f>BG56^3+BH56^3+BI56^3+BJ56^3+BK56^3+BL56^3+BM56^3+BN56^3+BG57^3+BH57^3+BI57^3+BJ57^3+BK57^3+BL57^3+BM57^3+BN57^3</f>
        <v>0</v>
      </c>
      <c r="BP57" s="76">
        <f t="shared" si="18"/>
        <v>0</v>
      </c>
      <c r="BQ57" s="61"/>
      <c r="BR57" s="89"/>
      <c r="BS57" s="83"/>
      <c r="BT57" s="83"/>
      <c r="BU57" s="83"/>
      <c r="BV57" s="83"/>
      <c r="BW57" s="83"/>
      <c r="BX57" s="83"/>
      <c r="BY57" s="83"/>
      <c r="BZ57" s="82"/>
      <c r="CA57" s="82"/>
      <c r="CB57" s="82"/>
      <c r="CC57" s="82"/>
      <c r="CD57" s="82"/>
      <c r="CE57" s="82"/>
      <c r="CF57" s="82"/>
      <c r="CG57" s="86"/>
      <c r="CH57" s="66"/>
      <c r="CI57" s="51"/>
      <c r="CJ57" s="144"/>
      <c r="CK57" s="109"/>
      <c r="CL57" s="145"/>
      <c r="CM57" s="3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5"/>
      <c r="DC57" s="75">
        <f>CU56^3+CV56^3+CW56^3+CX56^3+CY56^3+CZ56^3+DA56^3+DB56^3+CU57^3+CV57^3+CW57^3+CX57^3+CY57^3+CZ57^3+DA57^3+DB57^3</f>
        <v>0</v>
      </c>
      <c r="DD57" s="76">
        <f t="shared" si="19"/>
        <v>0</v>
      </c>
      <c r="DE57" s="61"/>
      <c r="DF57" s="89"/>
      <c r="DG57" s="83"/>
      <c r="DH57" s="83"/>
      <c r="DI57" s="83"/>
      <c r="DJ57" s="83"/>
      <c r="DK57" s="83"/>
      <c r="DL57" s="83"/>
      <c r="DM57" s="83"/>
      <c r="DN57" s="83"/>
      <c r="DO57" s="83"/>
      <c r="DP57" s="83"/>
      <c r="DQ57" s="83"/>
      <c r="DR57" s="83"/>
      <c r="DS57" s="83"/>
      <c r="DT57" s="83"/>
      <c r="DU57" s="84"/>
      <c r="DV57" s="66"/>
      <c r="DW57" s="51"/>
      <c r="DY57" s="109"/>
      <c r="DZ57" s="58"/>
      <c r="EA57" s="6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5"/>
      <c r="EQ57" s="75">
        <f>EI56^3+EJ56^3+EK56^3+EL56^3+EM56^3+EN56^3+EO56^3+EP56^3+EI57^3+EJ57^3+EK57^3+EL57^3+EM57^3+EN57^3+EO57^3+EP57^3</f>
        <v>0</v>
      </c>
      <c r="ER57" s="76">
        <f t="shared" si="16"/>
        <v>0</v>
      </c>
      <c r="ES57" s="61"/>
      <c r="ET57" s="174"/>
      <c r="EU57" s="131"/>
      <c r="EV57" s="131"/>
      <c r="EW57" s="131"/>
      <c r="EX57" s="131"/>
      <c r="EY57" s="131"/>
      <c r="EZ57" s="131"/>
      <c r="FA57" s="131"/>
      <c r="FB57" s="131"/>
      <c r="FC57" s="131"/>
      <c r="FD57" s="131"/>
      <c r="FE57" s="131"/>
      <c r="FF57" s="131"/>
      <c r="FG57" s="131"/>
      <c r="FH57" s="131"/>
      <c r="FI57" s="175"/>
      <c r="FJ57" s="66"/>
      <c r="FK57" s="51"/>
    </row>
    <row r="58" spans="1:167" x14ac:dyDescent="0.2">
      <c r="A58" s="32"/>
      <c r="B58" s="32"/>
      <c r="C58" s="32"/>
      <c r="D58" s="106" t="s">
        <v>245</v>
      </c>
      <c r="E58" s="107" t="s">
        <v>207</v>
      </c>
      <c r="F58" s="108">
        <f>B4+(44*B6)</f>
        <v>45</v>
      </c>
      <c r="G58" s="104"/>
      <c r="H58" s="43"/>
      <c r="I58" s="57"/>
      <c r="J58" s="145"/>
      <c r="K58" s="3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5"/>
      <c r="AA58" s="75">
        <f>K58^3+L58^3+M58^3+N58^3+O58^3+P58^3+Q58^3+R58^3+K59^3+L59^3+M59^3+N59^3+O59^3+P59^3+Q59^3+R59^3</f>
        <v>0</v>
      </c>
      <c r="AB58" s="76">
        <f t="shared" si="17"/>
        <v>0</v>
      </c>
      <c r="AC58" s="95"/>
      <c r="AD58" s="81"/>
      <c r="AE58" s="82"/>
      <c r="AF58" s="82"/>
      <c r="AG58" s="82"/>
      <c r="AH58" s="83"/>
      <c r="AI58" s="83"/>
      <c r="AJ58" s="83"/>
      <c r="AK58" s="83"/>
      <c r="AL58" s="82"/>
      <c r="AM58" s="82"/>
      <c r="AN58" s="82"/>
      <c r="AO58" s="82"/>
      <c r="AP58" s="83"/>
      <c r="AQ58" s="83"/>
      <c r="AR58" s="83"/>
      <c r="AS58" s="84"/>
      <c r="AT58" s="66"/>
      <c r="AU58" s="51"/>
      <c r="AW58" s="57"/>
      <c r="AX58" s="58"/>
      <c r="AY58" s="3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5"/>
      <c r="BO58" s="75">
        <f>AY58^3+AZ58^3+BA58^3+BB58^3+BC58^3+BD58^3+BE58^3+BF58^3+AY59^3+AZ59^3+BA59^3+BB59^3+BC59^3+BD59^3+BE59^3+BF59^3</f>
        <v>0</v>
      </c>
      <c r="BP58" s="76">
        <f t="shared" si="18"/>
        <v>0</v>
      </c>
      <c r="BQ58" s="95"/>
      <c r="BR58" s="81"/>
      <c r="BS58" s="82"/>
      <c r="BT58" s="82"/>
      <c r="BU58" s="82"/>
      <c r="BV58" s="82"/>
      <c r="BW58" s="82"/>
      <c r="BX58" s="82"/>
      <c r="BY58" s="82"/>
      <c r="BZ58" s="83"/>
      <c r="CA58" s="83"/>
      <c r="CB58" s="83"/>
      <c r="CC58" s="83"/>
      <c r="CD58" s="83"/>
      <c r="CE58" s="83"/>
      <c r="CF58" s="83"/>
      <c r="CG58" s="84"/>
      <c r="CH58" s="66"/>
      <c r="CI58" s="51"/>
      <c r="CJ58" s="144"/>
      <c r="CK58" s="109"/>
      <c r="CL58" s="145"/>
      <c r="CM58" s="3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5"/>
      <c r="DC58" s="75">
        <f>CM58^3+CN58^3+CO58^3+CP58^3+CQ58^3+CR58^3+CS58^3+CT58^3+CM59^3+CN59^3+CO59^3+CP59^3+CQ59^3+CR59^3+CS59^3+CT59^3</f>
        <v>0</v>
      </c>
      <c r="DD58" s="76">
        <f t="shared" si="19"/>
        <v>0</v>
      </c>
      <c r="DE58" s="95"/>
      <c r="DF58" s="81"/>
      <c r="DG58" s="82"/>
      <c r="DH58" s="82"/>
      <c r="DI58" s="82"/>
      <c r="DJ58" s="82"/>
      <c r="DK58" s="82"/>
      <c r="DL58" s="82"/>
      <c r="DM58" s="82"/>
      <c r="DN58" s="82"/>
      <c r="DO58" s="82"/>
      <c r="DP58" s="82"/>
      <c r="DQ58" s="82"/>
      <c r="DR58" s="82"/>
      <c r="DS58" s="82"/>
      <c r="DT58" s="82"/>
      <c r="DU58" s="86"/>
      <c r="DV58" s="66"/>
      <c r="DW58" s="51"/>
      <c r="DY58" s="109"/>
      <c r="DZ58" s="58"/>
      <c r="EA58" s="6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5"/>
      <c r="EQ58" s="75">
        <f>EA58^3+EB58^3+EC58^3+ED58^3+EE58^3+EF58^3+EG58^3+EH58^3+EA59^3+EB59^3+EC59^3+ED59^3+EE59^3+EF59^3+EG59^3+EH59^3</f>
        <v>0</v>
      </c>
      <c r="ER58" s="76">
        <f t="shared" si="16"/>
        <v>0</v>
      </c>
      <c r="ES58" s="95"/>
      <c r="ET58" s="174"/>
      <c r="EU58" s="131"/>
      <c r="EV58" s="131"/>
      <c r="EW58" s="131"/>
      <c r="EX58" s="131"/>
      <c r="EY58" s="131"/>
      <c r="EZ58" s="131"/>
      <c r="FA58" s="131"/>
      <c r="FB58" s="131"/>
      <c r="FC58" s="131"/>
      <c r="FD58" s="131"/>
      <c r="FE58" s="131"/>
      <c r="FF58" s="131"/>
      <c r="FG58" s="131"/>
      <c r="FH58" s="131"/>
      <c r="FI58" s="175"/>
      <c r="FJ58" s="66"/>
      <c r="FK58" s="51"/>
    </row>
    <row r="59" spans="1:167" x14ac:dyDescent="0.2">
      <c r="A59" s="32"/>
      <c r="B59" s="32"/>
      <c r="C59" s="32"/>
      <c r="D59" s="106" t="s">
        <v>36</v>
      </c>
      <c r="E59" s="107" t="s">
        <v>207</v>
      </c>
      <c r="F59" s="110">
        <f>B4+(45*B6)</f>
        <v>46</v>
      </c>
      <c r="G59" s="104"/>
      <c r="H59" s="43"/>
      <c r="I59" s="57"/>
      <c r="J59" s="58"/>
      <c r="K59" s="3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5"/>
      <c r="AA59" s="75">
        <f>S58^3+T58^3+U58^3+V58^3+W58^3+X58^3+Y58^3+Z58^3+S59^3+T59^3+U59^3+V59^3+W59^3+X59^3+Y59^3+Z59^3</f>
        <v>0</v>
      </c>
      <c r="AB59" s="76">
        <f t="shared" si="17"/>
        <v>0</v>
      </c>
      <c r="AC59" s="61"/>
      <c r="AD59" s="81"/>
      <c r="AE59" s="82"/>
      <c r="AF59" s="82"/>
      <c r="AG59" s="82"/>
      <c r="AH59" s="83"/>
      <c r="AI59" s="83"/>
      <c r="AJ59" s="83"/>
      <c r="AK59" s="83"/>
      <c r="AL59" s="82"/>
      <c r="AM59" s="82"/>
      <c r="AN59" s="82"/>
      <c r="AO59" s="82"/>
      <c r="AP59" s="83"/>
      <c r="AQ59" s="83"/>
      <c r="AR59" s="83"/>
      <c r="AS59" s="84"/>
      <c r="AT59" s="66"/>
      <c r="AU59" s="51"/>
      <c r="AW59" s="57"/>
      <c r="AX59" s="58"/>
      <c r="AY59" s="3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5"/>
      <c r="BO59" s="75">
        <f>BG58^3+BH58^3+BI58^3+BJ58^3+BK58^3+BL58^3+BM58^3+BN58^3+BG59^3+BH59^3+BI59^3+BJ59^3+BK59^3+BL59^3+BM59^3+BN59^3</f>
        <v>0</v>
      </c>
      <c r="BP59" s="76">
        <f t="shared" si="18"/>
        <v>0</v>
      </c>
      <c r="BQ59" s="61"/>
      <c r="BR59" s="81"/>
      <c r="BS59" s="82"/>
      <c r="BT59" s="82"/>
      <c r="BU59" s="82"/>
      <c r="BV59" s="82"/>
      <c r="BW59" s="82"/>
      <c r="BX59" s="82"/>
      <c r="BY59" s="82"/>
      <c r="BZ59" s="83"/>
      <c r="CA59" s="83"/>
      <c r="CB59" s="83"/>
      <c r="CC59" s="83"/>
      <c r="CD59" s="83"/>
      <c r="CE59" s="83"/>
      <c r="CF59" s="83"/>
      <c r="CG59" s="84"/>
      <c r="CH59" s="66"/>
      <c r="CI59" s="51"/>
      <c r="CJ59" s="144"/>
      <c r="CK59" s="109"/>
      <c r="CL59" s="58"/>
      <c r="CM59" s="3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5"/>
      <c r="DC59" s="75">
        <f>CU58^3+CV58^3+CW58^3+CX58^3+CY58^3+CZ58^3+DA58^3+DB58^3+CU59^3+CV59^3+CW59^3+CX59^3+CY59^3+CZ59^3+DA59^3+DB59^3</f>
        <v>0</v>
      </c>
      <c r="DD59" s="76">
        <f t="shared" si="19"/>
        <v>0</v>
      </c>
      <c r="DE59" s="61"/>
      <c r="DF59" s="89"/>
      <c r="DG59" s="83"/>
      <c r="DH59" s="83"/>
      <c r="DI59" s="83"/>
      <c r="DJ59" s="83"/>
      <c r="DK59" s="83"/>
      <c r="DL59" s="83"/>
      <c r="DM59" s="83"/>
      <c r="DN59" s="83"/>
      <c r="DO59" s="83"/>
      <c r="DP59" s="83"/>
      <c r="DQ59" s="83"/>
      <c r="DR59" s="83"/>
      <c r="DS59" s="83"/>
      <c r="DT59" s="83"/>
      <c r="DU59" s="84"/>
      <c r="DV59" s="66"/>
      <c r="DW59" s="51"/>
      <c r="DY59" s="109"/>
      <c r="DZ59" s="58"/>
      <c r="EA59" s="6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5"/>
      <c r="EQ59" s="75">
        <f>EI58^3+EJ58^3+EK58^3+EL58^3+EM58^3+EN58^3+EO58^3+EP58^3+EI59^3+EJ59^3+EK59^3+EL59^3+EM59^3+EN59^3+EO59^3+EP59^3</f>
        <v>0</v>
      </c>
      <c r="ER59" s="76">
        <f t="shared" si="16"/>
        <v>0</v>
      </c>
      <c r="ES59" s="61"/>
      <c r="ET59" s="174"/>
      <c r="EU59" s="131"/>
      <c r="EV59" s="131"/>
      <c r="EW59" s="131"/>
      <c r="EX59" s="131"/>
      <c r="EY59" s="131"/>
      <c r="EZ59" s="131"/>
      <c r="FA59" s="131"/>
      <c r="FB59" s="131"/>
      <c r="FC59" s="131"/>
      <c r="FD59" s="131"/>
      <c r="FE59" s="131"/>
      <c r="FF59" s="131"/>
      <c r="FG59" s="131"/>
      <c r="FH59" s="131"/>
      <c r="FI59" s="175"/>
      <c r="FJ59" s="66"/>
      <c r="FK59" s="51"/>
    </row>
    <row r="60" spans="1:167" x14ac:dyDescent="0.2">
      <c r="A60" s="32"/>
      <c r="B60" s="32"/>
      <c r="C60" s="32"/>
      <c r="D60" s="106" t="s">
        <v>27</v>
      </c>
      <c r="E60" s="107" t="s">
        <v>207</v>
      </c>
      <c r="F60" s="110">
        <f>B4+(46*B6)</f>
        <v>47</v>
      </c>
      <c r="G60" s="104"/>
      <c r="H60" s="43"/>
      <c r="I60" s="105"/>
      <c r="J60" s="58"/>
      <c r="K60" s="3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5"/>
      <c r="AA60" s="75">
        <f>K60^3+L60^3+M60^3+N60^3+O60^3+P60^3+Q60^3+R60^3+K61^3+L61^3+M61^3+N61^3+O61^3+P61^3+Q61^3+R61^3</f>
        <v>0</v>
      </c>
      <c r="AB60" s="76">
        <f t="shared" si="17"/>
        <v>0</v>
      </c>
      <c r="AC60" s="61"/>
      <c r="AD60" s="81"/>
      <c r="AE60" s="82"/>
      <c r="AF60" s="82"/>
      <c r="AG60" s="82"/>
      <c r="AH60" s="83"/>
      <c r="AI60" s="83"/>
      <c r="AJ60" s="83"/>
      <c r="AK60" s="83"/>
      <c r="AL60" s="82"/>
      <c r="AM60" s="82"/>
      <c r="AN60" s="82"/>
      <c r="AO60" s="82"/>
      <c r="AP60" s="83"/>
      <c r="AQ60" s="83"/>
      <c r="AR60" s="83"/>
      <c r="AS60" s="84"/>
      <c r="AT60" s="66"/>
      <c r="AU60" s="51"/>
      <c r="AW60" s="105"/>
      <c r="AX60" s="58"/>
      <c r="AY60" s="3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5"/>
      <c r="BO60" s="75">
        <f>AY60^3+AZ60^3+BA60^3+BB60^3+BC60^3+BD60^3+BE60^3+BF60^3+AY61^3+AZ61^3+BA61^3+BB61^3+BC61^3+BD61^3+BE61^3+BF61^3</f>
        <v>0</v>
      </c>
      <c r="BP60" s="76">
        <f t="shared" si="18"/>
        <v>0</v>
      </c>
      <c r="BQ60" s="61"/>
      <c r="BR60" s="89"/>
      <c r="BS60" s="83"/>
      <c r="BT60" s="83"/>
      <c r="BU60" s="83"/>
      <c r="BV60" s="83"/>
      <c r="BW60" s="83"/>
      <c r="BX60" s="83"/>
      <c r="BY60" s="83"/>
      <c r="BZ60" s="82"/>
      <c r="CA60" s="82"/>
      <c r="CB60" s="82"/>
      <c r="CC60" s="82"/>
      <c r="CD60" s="82"/>
      <c r="CE60" s="82"/>
      <c r="CF60" s="82"/>
      <c r="CG60" s="86"/>
      <c r="CH60" s="66"/>
      <c r="CI60" s="51"/>
      <c r="CJ60" s="144"/>
      <c r="CK60" s="109"/>
      <c r="CL60" s="58"/>
      <c r="CM60" s="3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5"/>
      <c r="DC60" s="75">
        <f>CM60^3+CN60^3+CO60^3+CP60^3+CQ60^3+CR60^3+CS60^3+CT60^3+CM61^3+CN61^3+CO61^3+CP61^3+CQ61^3+CR61^3+CS61^3+CT61^3</f>
        <v>0</v>
      </c>
      <c r="DD60" s="76">
        <f t="shared" si="19"/>
        <v>0</v>
      </c>
      <c r="DE60" s="61"/>
      <c r="DF60" s="81"/>
      <c r="DG60" s="82"/>
      <c r="DH60" s="82"/>
      <c r="DI60" s="82"/>
      <c r="DJ60" s="82"/>
      <c r="DK60" s="82"/>
      <c r="DL60" s="82"/>
      <c r="DM60" s="82"/>
      <c r="DN60" s="82"/>
      <c r="DO60" s="82"/>
      <c r="DP60" s="82"/>
      <c r="DQ60" s="82"/>
      <c r="DR60" s="82"/>
      <c r="DS60" s="82"/>
      <c r="DT60" s="82"/>
      <c r="DU60" s="86"/>
      <c r="DV60" s="66"/>
      <c r="DW60" s="51"/>
      <c r="DY60" s="109"/>
      <c r="DZ60" s="58"/>
      <c r="EA60" s="6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5"/>
      <c r="EQ60" s="75">
        <f>EA60^3+EB60^3+EC60^3+ED60^3+EE60^3+EF60^3+EG60^3+EH60^3+EA61^3+EB61^3+EC61^3+ED61^3+EE61^3+EF61^3+EG61^3+EH61^3</f>
        <v>0</v>
      </c>
      <c r="ER60" s="76">
        <f t="shared" si="16"/>
        <v>0</v>
      </c>
      <c r="ES60" s="61"/>
      <c r="ET60" s="174"/>
      <c r="EU60" s="131"/>
      <c r="EV60" s="131"/>
      <c r="EW60" s="131"/>
      <c r="EX60" s="131"/>
      <c r="EY60" s="131"/>
      <c r="EZ60" s="131"/>
      <c r="FA60" s="131"/>
      <c r="FB60" s="131"/>
      <c r="FC60" s="131"/>
      <c r="FD60" s="131"/>
      <c r="FE60" s="131"/>
      <c r="FF60" s="131"/>
      <c r="FG60" s="131"/>
      <c r="FH60" s="131"/>
      <c r="FI60" s="175"/>
      <c r="FJ60" s="66"/>
      <c r="FK60" s="51"/>
    </row>
    <row r="61" spans="1:167" x14ac:dyDescent="0.2">
      <c r="A61" s="32"/>
      <c r="B61" s="32"/>
      <c r="C61" s="32"/>
      <c r="D61" s="106" t="s">
        <v>144</v>
      </c>
      <c r="E61" s="107" t="s">
        <v>207</v>
      </c>
      <c r="F61" s="108">
        <f>B4+(47*B6)</f>
        <v>48</v>
      </c>
      <c r="G61" s="104"/>
      <c r="H61" s="43"/>
      <c r="I61" s="109"/>
      <c r="J61" s="58"/>
      <c r="K61" s="3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5"/>
      <c r="AA61" s="75">
        <f>S60^3+T60^3+U60^3+V60^3+W60^3+X60^3+Y60^3+Z60^3+S61^3+T61^3+U61^3+V61^3+W61^3+X61^3+Y61^3+Z61^3</f>
        <v>0</v>
      </c>
      <c r="AB61" s="76">
        <f t="shared" si="17"/>
        <v>0</v>
      </c>
      <c r="AC61" s="61"/>
      <c r="AD61" s="81"/>
      <c r="AE61" s="82"/>
      <c r="AF61" s="82"/>
      <c r="AG61" s="82"/>
      <c r="AH61" s="83"/>
      <c r="AI61" s="83"/>
      <c r="AJ61" s="83"/>
      <c r="AK61" s="83"/>
      <c r="AL61" s="82"/>
      <c r="AM61" s="82"/>
      <c r="AN61" s="82"/>
      <c r="AO61" s="82"/>
      <c r="AP61" s="83"/>
      <c r="AQ61" s="83"/>
      <c r="AR61" s="83"/>
      <c r="AS61" s="84"/>
      <c r="AT61" s="66"/>
      <c r="AU61" s="51"/>
      <c r="AW61" s="109"/>
      <c r="AX61" s="58"/>
      <c r="AY61" s="3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5"/>
      <c r="BO61" s="75">
        <f>BG60^3+BH60^3+BI60^3+BJ60^3+BK60^3+BL60^3+BM60^3+BN60^3+BG61^3+BH61^3+BI61^3+BJ61^3+BK61^3+BL61^3+BM61^3+BN61^3</f>
        <v>0</v>
      </c>
      <c r="BP61" s="76">
        <f t="shared" si="18"/>
        <v>0</v>
      </c>
      <c r="BQ61" s="61"/>
      <c r="BR61" s="89"/>
      <c r="BS61" s="83"/>
      <c r="BT61" s="83"/>
      <c r="BU61" s="83"/>
      <c r="BV61" s="83"/>
      <c r="BW61" s="83"/>
      <c r="BX61" s="83"/>
      <c r="BY61" s="83"/>
      <c r="BZ61" s="82"/>
      <c r="CA61" s="82"/>
      <c r="CB61" s="82"/>
      <c r="CC61" s="82"/>
      <c r="CD61" s="82"/>
      <c r="CE61" s="82"/>
      <c r="CF61" s="82"/>
      <c r="CG61" s="86"/>
      <c r="CH61" s="66"/>
      <c r="CI61" s="51"/>
      <c r="CJ61" s="144"/>
      <c r="CK61" s="109"/>
      <c r="CL61" s="58"/>
      <c r="CM61" s="3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5"/>
      <c r="DC61" s="75">
        <f>CU60^3+CV60^3+CW60^3+CX60^3+CY60^3+CZ60^3+DA60^3+DB60^3+CU61^3+CV61^3+CW61^3+CX61^3+CY61^3+CZ61^3+DA61^3+DB61^3</f>
        <v>0</v>
      </c>
      <c r="DD61" s="76">
        <f t="shared" si="19"/>
        <v>0</v>
      </c>
      <c r="DE61" s="61"/>
      <c r="DF61" s="89"/>
      <c r="DG61" s="83"/>
      <c r="DH61" s="83"/>
      <c r="DI61" s="83"/>
      <c r="DJ61" s="83"/>
      <c r="DK61" s="83"/>
      <c r="DL61" s="83"/>
      <c r="DM61" s="83"/>
      <c r="DN61" s="83"/>
      <c r="DO61" s="83"/>
      <c r="DP61" s="83"/>
      <c r="DQ61" s="83"/>
      <c r="DR61" s="83"/>
      <c r="DS61" s="83"/>
      <c r="DT61" s="83"/>
      <c r="DU61" s="84"/>
      <c r="DV61" s="66"/>
      <c r="DW61" s="51"/>
      <c r="DY61" s="109"/>
      <c r="DZ61" s="58"/>
      <c r="EA61" s="6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5"/>
      <c r="EQ61" s="75">
        <f>EI60^3+EJ60^3+EK60^3+EL60^3+EM60^3+EN60^3+EO60^3+EP60^3+EI61^3+EJ61^3+EK61^3+EL61^3+EM61^3+EN61^3+EO61^3+EP61^3</f>
        <v>0</v>
      </c>
      <c r="ER61" s="76">
        <f t="shared" si="16"/>
        <v>0</v>
      </c>
      <c r="ES61" s="61"/>
      <c r="ET61" s="174"/>
      <c r="EU61" s="131"/>
      <c r="EV61" s="131"/>
      <c r="EW61" s="131"/>
      <c r="EX61" s="131"/>
      <c r="EY61" s="131"/>
      <c r="EZ61" s="131"/>
      <c r="FA61" s="131"/>
      <c r="FB61" s="131"/>
      <c r="FC61" s="131"/>
      <c r="FD61" s="131"/>
      <c r="FE61" s="131"/>
      <c r="FF61" s="131"/>
      <c r="FG61" s="131"/>
      <c r="FH61" s="131"/>
      <c r="FI61" s="175"/>
      <c r="FJ61" s="66"/>
      <c r="FK61" s="51"/>
    </row>
    <row r="62" spans="1:167" x14ac:dyDescent="0.2">
      <c r="A62" s="32"/>
      <c r="B62" s="32"/>
      <c r="C62" s="32"/>
      <c r="D62" s="106" t="s">
        <v>227</v>
      </c>
      <c r="E62" s="107" t="s">
        <v>207</v>
      </c>
      <c r="F62" s="108">
        <f>B4+(48*B6)</f>
        <v>49</v>
      </c>
      <c r="G62" s="104"/>
      <c r="H62" s="43"/>
      <c r="I62" s="109"/>
      <c r="J62" s="58"/>
      <c r="K62" s="3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5"/>
      <c r="AA62" s="75">
        <f>K62^3+L62^3+M62^3+N62^3+O62^3+P62^3+Q62^3+R62^3+K63^3+L63^3+M63^3+N63^3+O63^3+P63^3+Q63^3+R63^3</f>
        <v>0</v>
      </c>
      <c r="AB62" s="76">
        <f t="shared" si="17"/>
        <v>0</v>
      </c>
      <c r="AC62" s="61"/>
      <c r="AD62" s="89"/>
      <c r="AE62" s="83"/>
      <c r="AF62" s="83"/>
      <c r="AG62" s="83"/>
      <c r="AH62" s="82"/>
      <c r="AI62" s="82"/>
      <c r="AJ62" s="82"/>
      <c r="AK62" s="82"/>
      <c r="AL62" s="83"/>
      <c r="AM62" s="83"/>
      <c r="AN62" s="83"/>
      <c r="AO62" s="83"/>
      <c r="AP62" s="82"/>
      <c r="AQ62" s="82"/>
      <c r="AR62" s="82"/>
      <c r="AS62" s="86"/>
      <c r="AT62" s="66"/>
      <c r="AU62" s="51"/>
      <c r="AW62" s="109"/>
      <c r="AX62" s="58"/>
      <c r="AY62" s="3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5"/>
      <c r="BO62" s="75">
        <f>AY62^3+AZ62^3+BA62^3+BB62^3+BC62^3+BD62^3+BE62^3+BF62^3+AY63^3+AZ63^3+BA63^3+BB63^3+BC63^3+BD63^3+BE63^3+BF63^3</f>
        <v>0</v>
      </c>
      <c r="BP62" s="76">
        <f t="shared" si="18"/>
        <v>0</v>
      </c>
      <c r="BQ62" s="61"/>
      <c r="BR62" s="81"/>
      <c r="BS62" s="82"/>
      <c r="BT62" s="82"/>
      <c r="BU62" s="82"/>
      <c r="BV62" s="82"/>
      <c r="BW62" s="82"/>
      <c r="BX62" s="82"/>
      <c r="BY62" s="82"/>
      <c r="BZ62" s="83"/>
      <c r="CA62" s="83"/>
      <c r="CB62" s="83"/>
      <c r="CC62" s="83"/>
      <c r="CD62" s="83"/>
      <c r="CE62" s="83"/>
      <c r="CF62" s="83"/>
      <c r="CG62" s="84"/>
      <c r="CH62" s="66"/>
      <c r="CI62" s="51"/>
      <c r="CJ62" s="144"/>
      <c r="CK62" s="109"/>
      <c r="CL62" s="58"/>
      <c r="CM62" s="3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5"/>
      <c r="DC62" s="75">
        <f>CM62^3+CN62^3+CO62^3+CP62^3+CQ62^3+CR62^3+CS62^3+CT62^3+CM63^3+CN63^3+CO63^3+CP63^3+CQ63^3+CR63^3+CS63^3+CT63^3</f>
        <v>0</v>
      </c>
      <c r="DD62" s="76">
        <f t="shared" si="19"/>
        <v>0</v>
      </c>
      <c r="DE62" s="61"/>
      <c r="DF62" s="81"/>
      <c r="DG62" s="82"/>
      <c r="DH62" s="82"/>
      <c r="DI62" s="82"/>
      <c r="DJ62" s="82"/>
      <c r="DK62" s="82"/>
      <c r="DL62" s="82"/>
      <c r="DM62" s="82"/>
      <c r="DN62" s="82"/>
      <c r="DO62" s="82"/>
      <c r="DP62" s="82"/>
      <c r="DQ62" s="82"/>
      <c r="DR62" s="82"/>
      <c r="DS62" s="82"/>
      <c r="DT62" s="82"/>
      <c r="DU62" s="86"/>
      <c r="DV62" s="66"/>
      <c r="DW62" s="51"/>
      <c r="DY62" s="109"/>
      <c r="DZ62" s="58"/>
      <c r="EA62" s="6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5"/>
      <c r="EQ62" s="75">
        <f>EA62^3+EB62^3+EC62^3+ED62^3+EE62^3+EF62^3+EG62^3+EH62^3+EA63^3+EB63^3+EC63^3+ED63^3+EE63^3+EF63^3+EG63^3+EH63^3</f>
        <v>0</v>
      </c>
      <c r="ER62" s="76">
        <f t="shared" si="16"/>
        <v>0</v>
      </c>
      <c r="ES62" s="61"/>
      <c r="ET62" s="174"/>
      <c r="EU62" s="131"/>
      <c r="EV62" s="131"/>
      <c r="EW62" s="131"/>
      <c r="EX62" s="131"/>
      <c r="EY62" s="131"/>
      <c r="EZ62" s="131"/>
      <c r="FA62" s="131"/>
      <c r="FB62" s="131"/>
      <c r="FC62" s="131"/>
      <c r="FD62" s="131"/>
      <c r="FE62" s="131"/>
      <c r="FF62" s="131"/>
      <c r="FG62" s="131"/>
      <c r="FH62" s="131"/>
      <c r="FI62" s="175"/>
      <c r="FJ62" s="66"/>
      <c r="FK62" s="51"/>
    </row>
    <row r="63" spans="1:167" x14ac:dyDescent="0.2">
      <c r="A63" s="32"/>
      <c r="B63" s="32"/>
      <c r="C63" s="32"/>
      <c r="D63" s="106" t="s">
        <v>83</v>
      </c>
      <c r="E63" s="107" t="s">
        <v>207</v>
      </c>
      <c r="F63" s="110">
        <f>B4+(49*B6)</f>
        <v>50</v>
      </c>
      <c r="G63" s="104"/>
      <c r="H63" s="43"/>
      <c r="I63" s="109"/>
      <c r="J63" s="58"/>
      <c r="K63" s="3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5"/>
      <c r="AA63" s="75">
        <f>S62^3+T62^3+U62^3+V62^3+W62^3+X62^3+Y62^3+Z62^3+S63^3+T63^3+U63^3+V63^3+W63^3+X63^3+Y63^3+Z63^3</f>
        <v>0</v>
      </c>
      <c r="AB63" s="76">
        <f t="shared" si="17"/>
        <v>0</v>
      </c>
      <c r="AC63" s="61"/>
      <c r="AD63" s="89"/>
      <c r="AE63" s="83"/>
      <c r="AF63" s="83"/>
      <c r="AG63" s="83"/>
      <c r="AH63" s="82"/>
      <c r="AI63" s="82"/>
      <c r="AJ63" s="82"/>
      <c r="AK63" s="82"/>
      <c r="AL63" s="83"/>
      <c r="AM63" s="83"/>
      <c r="AN63" s="83"/>
      <c r="AO63" s="83"/>
      <c r="AP63" s="82"/>
      <c r="AQ63" s="82"/>
      <c r="AR63" s="82"/>
      <c r="AS63" s="86"/>
      <c r="AT63" s="66"/>
      <c r="AU63" s="51"/>
      <c r="AW63" s="109"/>
      <c r="AX63" s="58"/>
      <c r="AY63" s="3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5"/>
      <c r="BO63" s="75">
        <f>BG62^3+BH62^3+BI62^3+BJ62^3+BK62^3+BL62^3+BM62^3+BN62^3+BG63^3+BH63^3+BI63^3+BJ63^3+BK63^3+BL63^3+BM63^3+BN63^3</f>
        <v>0</v>
      </c>
      <c r="BP63" s="76">
        <f t="shared" si="18"/>
        <v>0</v>
      </c>
      <c r="BQ63" s="61"/>
      <c r="BR63" s="81"/>
      <c r="BS63" s="82"/>
      <c r="BT63" s="82"/>
      <c r="BU63" s="82"/>
      <c r="BV63" s="82"/>
      <c r="BW63" s="82"/>
      <c r="BX63" s="82"/>
      <c r="BY63" s="82"/>
      <c r="BZ63" s="83"/>
      <c r="CA63" s="83"/>
      <c r="CB63" s="83"/>
      <c r="CC63" s="83"/>
      <c r="CD63" s="83"/>
      <c r="CE63" s="83"/>
      <c r="CF63" s="83"/>
      <c r="CG63" s="84"/>
      <c r="CH63" s="66"/>
      <c r="CI63" s="51"/>
      <c r="CJ63" s="144"/>
      <c r="CK63" s="109"/>
      <c r="CL63" s="58"/>
      <c r="CM63" s="3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5"/>
      <c r="DC63" s="75">
        <f>CU62^3+CV62^3+CW62^3+CX62^3+CY62^3+CZ62^3+DA62^3+DB62^3+CU63^3+CV63^3+CW63^3+CX63^3+CY63^3+CZ63^3+DA63^3+DB63^3</f>
        <v>0</v>
      </c>
      <c r="DD63" s="76">
        <f t="shared" si="19"/>
        <v>0</v>
      </c>
      <c r="DE63" s="61"/>
      <c r="DF63" s="89"/>
      <c r="DG63" s="83"/>
      <c r="DH63" s="83"/>
      <c r="DI63" s="83"/>
      <c r="DJ63" s="83"/>
      <c r="DK63" s="83"/>
      <c r="DL63" s="83"/>
      <c r="DM63" s="83"/>
      <c r="DN63" s="83"/>
      <c r="DO63" s="83"/>
      <c r="DP63" s="83"/>
      <c r="DQ63" s="83"/>
      <c r="DR63" s="83"/>
      <c r="DS63" s="83"/>
      <c r="DT63" s="83"/>
      <c r="DU63" s="84"/>
      <c r="DV63" s="66"/>
      <c r="DW63" s="51"/>
      <c r="DY63" s="109"/>
      <c r="DZ63" s="58"/>
      <c r="EA63" s="6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5"/>
      <c r="EQ63" s="75">
        <f>EI62^3+EJ62^3+EK62^3+EL62^3+EM62^3+EN62^3+EO62^3+EP62^3+EI63^3+EJ63^3+EK63^3+EL63^3+EM63^3+EN63^3+EO63^3+EP63^3</f>
        <v>0</v>
      </c>
      <c r="ER63" s="76">
        <f t="shared" si="16"/>
        <v>0</v>
      </c>
      <c r="ES63" s="61"/>
      <c r="ET63" s="174"/>
      <c r="EU63" s="131"/>
      <c r="EV63" s="131"/>
      <c r="EW63" s="131"/>
      <c r="EX63" s="131"/>
      <c r="EY63" s="131"/>
      <c r="EZ63" s="131"/>
      <c r="FA63" s="131"/>
      <c r="FB63" s="131"/>
      <c r="FC63" s="131"/>
      <c r="FD63" s="131"/>
      <c r="FE63" s="131"/>
      <c r="FF63" s="131"/>
      <c r="FG63" s="131"/>
      <c r="FH63" s="131"/>
      <c r="FI63" s="175"/>
      <c r="FJ63" s="66"/>
      <c r="FK63" s="51"/>
    </row>
    <row r="64" spans="1:167" x14ac:dyDescent="0.2">
      <c r="A64" s="32"/>
      <c r="B64" s="32"/>
      <c r="C64" s="32"/>
      <c r="D64" s="106" t="s">
        <v>140</v>
      </c>
      <c r="E64" s="107" t="s">
        <v>207</v>
      </c>
      <c r="F64" s="110">
        <f>B4+(50*B6)</f>
        <v>51</v>
      </c>
      <c r="G64" s="104"/>
      <c r="H64" s="43"/>
      <c r="I64" s="109"/>
      <c r="J64" s="58"/>
      <c r="K64" s="3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5"/>
      <c r="AA64" s="75">
        <f>K64^3+L64^3+M64^3+N64^3+O64^3+P64^3+Q64^3+R64^3+K65^3+L65^3+M65^3+N65^3+O65^3+P65^3+Q65^3+R65^3</f>
        <v>0</v>
      </c>
      <c r="AB64" s="76">
        <f t="shared" si="17"/>
        <v>0</v>
      </c>
      <c r="AC64" s="61"/>
      <c r="AD64" s="89"/>
      <c r="AE64" s="83"/>
      <c r="AF64" s="83"/>
      <c r="AG64" s="83"/>
      <c r="AH64" s="82"/>
      <c r="AI64" s="82"/>
      <c r="AJ64" s="82"/>
      <c r="AK64" s="82"/>
      <c r="AL64" s="83"/>
      <c r="AM64" s="83"/>
      <c r="AN64" s="83"/>
      <c r="AO64" s="83"/>
      <c r="AP64" s="82"/>
      <c r="AQ64" s="82"/>
      <c r="AR64" s="82"/>
      <c r="AS64" s="86"/>
      <c r="AT64" s="66"/>
      <c r="AU64" s="51"/>
      <c r="AW64" s="109"/>
      <c r="AX64" s="58"/>
      <c r="AY64" s="3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5"/>
      <c r="BO64" s="75">
        <f>AY64^3+AZ64^3+BA64^3+BB64^3+BC64^3+BD64^3+BE64^3+BF64^3+AY65^3+AZ65^3+BA65^3+BB65^3+BC65^3+BD65^3+BE65^3+BF65^3</f>
        <v>0</v>
      </c>
      <c r="BP64" s="76">
        <f t="shared" si="18"/>
        <v>0</v>
      </c>
      <c r="BQ64" s="61"/>
      <c r="BR64" s="89"/>
      <c r="BS64" s="83"/>
      <c r="BT64" s="83"/>
      <c r="BU64" s="83"/>
      <c r="BV64" s="83"/>
      <c r="BW64" s="83"/>
      <c r="BX64" s="83"/>
      <c r="BY64" s="83"/>
      <c r="BZ64" s="82"/>
      <c r="CA64" s="82"/>
      <c r="CB64" s="82"/>
      <c r="CC64" s="82"/>
      <c r="CD64" s="82"/>
      <c r="CE64" s="82"/>
      <c r="CF64" s="82"/>
      <c r="CG64" s="86"/>
      <c r="CH64" s="66"/>
      <c r="CI64" s="51"/>
      <c r="CJ64" s="144"/>
      <c r="CK64" s="109"/>
      <c r="CL64" s="58"/>
      <c r="CM64" s="3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5"/>
      <c r="DC64" s="75">
        <f>CM64^3+CN64^3+CO64^3+CP64^3+CQ64^3+CR64^3+CS64^3+CT64^3+CM65^3+CN65^3+CO65^3+CP65^3+CQ65^3+CR65^3+CS65^3+CT65^3</f>
        <v>0</v>
      </c>
      <c r="DD64" s="76">
        <f t="shared" si="19"/>
        <v>0</v>
      </c>
      <c r="DE64" s="61"/>
      <c r="DF64" s="81"/>
      <c r="DG64" s="82"/>
      <c r="DH64" s="82"/>
      <c r="DI64" s="82"/>
      <c r="DJ64" s="82"/>
      <c r="DK64" s="82"/>
      <c r="DL64" s="82"/>
      <c r="DM64" s="82"/>
      <c r="DN64" s="82"/>
      <c r="DO64" s="82"/>
      <c r="DP64" s="82"/>
      <c r="DQ64" s="82"/>
      <c r="DR64" s="82"/>
      <c r="DS64" s="82"/>
      <c r="DT64" s="82"/>
      <c r="DU64" s="86"/>
      <c r="DV64" s="66"/>
      <c r="DW64" s="51"/>
      <c r="DY64" s="109"/>
      <c r="DZ64" s="58"/>
      <c r="EA64" s="6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5"/>
      <c r="EQ64" s="75">
        <f>EA64^3+EB64^3+EC64^3+ED64^3+EE64^3+EF64^3+EG64^3+EH64^3+EA65^3+EB65^3+EC65^3+ED65^3+EE65^3+EF65^3+EG65^3+EH65^3</f>
        <v>0</v>
      </c>
      <c r="ER64" s="76">
        <f t="shared" si="16"/>
        <v>0</v>
      </c>
      <c r="ES64" s="61"/>
      <c r="ET64" s="174"/>
      <c r="EU64" s="131"/>
      <c r="EV64" s="131"/>
      <c r="EW64" s="131"/>
      <c r="EX64" s="131"/>
      <c r="EY64" s="131"/>
      <c r="EZ64" s="131"/>
      <c r="FA64" s="131"/>
      <c r="FB64" s="131"/>
      <c r="FC64" s="131"/>
      <c r="FD64" s="131"/>
      <c r="FE64" s="131"/>
      <c r="FF64" s="131"/>
      <c r="FG64" s="131"/>
      <c r="FH64" s="131"/>
      <c r="FI64" s="175"/>
      <c r="FJ64" s="66"/>
      <c r="FK64" s="51"/>
    </row>
    <row r="65" spans="1:167" x14ac:dyDescent="0.2">
      <c r="A65" s="32"/>
      <c r="B65" s="32"/>
      <c r="C65" s="32"/>
      <c r="D65" s="106" t="s">
        <v>268</v>
      </c>
      <c r="E65" s="107" t="s">
        <v>207</v>
      </c>
      <c r="F65" s="108">
        <f>B4+(51*B6)</f>
        <v>52</v>
      </c>
      <c r="G65" s="104"/>
      <c r="H65" s="43"/>
      <c r="I65" s="109"/>
      <c r="J65" s="58"/>
      <c r="K65" s="7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9"/>
      <c r="AA65" s="75">
        <f>S64^3+T64^3+U64^3+V64^3+W64^3+X64^3+Y64^3+Z64^3+S65^3+T65^3+U65^3+V65^3+W65^3+X65^3+Y65^3+Z65^3</f>
        <v>0</v>
      </c>
      <c r="AB65" s="76">
        <f t="shared" si="17"/>
        <v>0</v>
      </c>
      <c r="AC65" s="61"/>
      <c r="AD65" s="116"/>
      <c r="AE65" s="117"/>
      <c r="AF65" s="117"/>
      <c r="AG65" s="117"/>
      <c r="AH65" s="118"/>
      <c r="AI65" s="118"/>
      <c r="AJ65" s="118"/>
      <c r="AK65" s="118"/>
      <c r="AL65" s="117"/>
      <c r="AM65" s="117"/>
      <c r="AN65" s="117"/>
      <c r="AO65" s="117"/>
      <c r="AP65" s="118"/>
      <c r="AQ65" s="118"/>
      <c r="AR65" s="118"/>
      <c r="AS65" s="119"/>
      <c r="AT65" s="32"/>
      <c r="AU65" s="115"/>
      <c r="AW65" s="109"/>
      <c r="AX65" s="58"/>
      <c r="AY65" s="7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9"/>
      <c r="BO65" s="75">
        <f>BG64^3+BH64^3+BI64^3+BJ64^3+BK64^3+BL64^3+BM64^3+BN64^3+BG65^3+BH65^3+BI65^3+BJ65^3+BK65^3+BL65^3+BM65^3+BN65^3</f>
        <v>0</v>
      </c>
      <c r="BP65" s="76">
        <f t="shared" si="18"/>
        <v>0</v>
      </c>
      <c r="BQ65" s="61"/>
      <c r="BR65" s="116"/>
      <c r="BS65" s="117"/>
      <c r="BT65" s="117"/>
      <c r="BU65" s="117"/>
      <c r="BV65" s="117"/>
      <c r="BW65" s="117"/>
      <c r="BX65" s="117"/>
      <c r="BY65" s="117"/>
      <c r="BZ65" s="118"/>
      <c r="CA65" s="118"/>
      <c r="CB65" s="118"/>
      <c r="CC65" s="118"/>
      <c r="CD65" s="118"/>
      <c r="CE65" s="118"/>
      <c r="CF65" s="118"/>
      <c r="CG65" s="119"/>
      <c r="CH65" s="32"/>
      <c r="CI65" s="115"/>
      <c r="CJ65" s="144"/>
      <c r="CK65" s="109"/>
      <c r="CL65" s="58"/>
      <c r="CM65" s="7"/>
      <c r="CN65" s="8"/>
      <c r="CO65" s="8"/>
      <c r="CP65" s="8"/>
      <c r="CQ65" s="8"/>
      <c r="CR65" s="8"/>
      <c r="CS65" s="8"/>
      <c r="CT65" s="8"/>
      <c r="CU65" s="8"/>
      <c r="CV65" s="8"/>
      <c r="CW65" s="8"/>
      <c r="CX65" s="8"/>
      <c r="CY65" s="8"/>
      <c r="CZ65" s="8"/>
      <c r="DA65" s="8"/>
      <c r="DB65" s="9"/>
      <c r="DC65" s="75">
        <f>CU64^3+CV64^3+CW64^3+CX64^3+CY64^3+CZ64^3+DA64^3+DB64^3+CU65^3+CV65^3+CW65^3+CX65^3+CY65^3+CZ65^3+DA65^3+DB65^3</f>
        <v>0</v>
      </c>
      <c r="DD65" s="76">
        <f t="shared" si="19"/>
        <v>0</v>
      </c>
      <c r="DE65" s="61"/>
      <c r="DF65" s="116"/>
      <c r="DG65" s="117"/>
      <c r="DH65" s="117"/>
      <c r="DI65" s="117"/>
      <c r="DJ65" s="117"/>
      <c r="DK65" s="117"/>
      <c r="DL65" s="117"/>
      <c r="DM65" s="117"/>
      <c r="DN65" s="117"/>
      <c r="DO65" s="117"/>
      <c r="DP65" s="117"/>
      <c r="DQ65" s="117"/>
      <c r="DR65" s="117"/>
      <c r="DS65" s="117"/>
      <c r="DT65" s="117"/>
      <c r="DU65" s="120"/>
      <c r="DV65" s="32"/>
      <c r="DW65" s="115"/>
      <c r="DY65" s="109"/>
      <c r="DZ65" s="58"/>
      <c r="EA65" s="15"/>
      <c r="EB65" s="8"/>
      <c r="EC65" s="8"/>
      <c r="ED65" s="8"/>
      <c r="EE65" s="8"/>
      <c r="EF65" s="8"/>
      <c r="EG65" s="8"/>
      <c r="EH65" s="8"/>
      <c r="EI65" s="8"/>
      <c r="EJ65" s="8"/>
      <c r="EK65" s="8"/>
      <c r="EL65" s="8"/>
      <c r="EM65" s="8"/>
      <c r="EN65" s="8"/>
      <c r="EO65" s="8"/>
      <c r="EP65" s="9"/>
      <c r="EQ65" s="75">
        <f>EI64^3+EJ64^3+EK64^3+EL64^3+EM64^3+EN64^3+EO64^3+EP64^3+EI65^3+EJ65^3+EK65^3+EL65^3+EM65^3+EN65^3+EO65^3+EP65^3</f>
        <v>0</v>
      </c>
      <c r="ER65" s="76">
        <f t="shared" si="16"/>
        <v>0</v>
      </c>
      <c r="ES65" s="61"/>
      <c r="ET65" s="181"/>
      <c r="EU65" s="176"/>
      <c r="EV65" s="176"/>
      <c r="EW65" s="176"/>
      <c r="EX65" s="176"/>
      <c r="EY65" s="176"/>
      <c r="EZ65" s="176"/>
      <c r="FA65" s="176"/>
      <c r="FB65" s="176"/>
      <c r="FC65" s="176"/>
      <c r="FD65" s="176"/>
      <c r="FE65" s="176"/>
      <c r="FF65" s="176"/>
      <c r="FG65" s="176"/>
      <c r="FH65" s="176"/>
      <c r="FI65" s="182"/>
      <c r="FJ65" s="32"/>
      <c r="FK65" s="115"/>
    </row>
    <row r="66" spans="1:167" x14ac:dyDescent="0.2">
      <c r="A66" s="32"/>
      <c r="B66" s="32"/>
      <c r="C66" s="32"/>
      <c r="D66" s="106" t="s">
        <v>177</v>
      </c>
      <c r="E66" s="107" t="s">
        <v>207</v>
      </c>
      <c r="F66" s="108">
        <f>B4+(52*B6)</f>
        <v>53</v>
      </c>
      <c r="G66" s="104"/>
      <c r="H66" s="43"/>
      <c r="I66" s="109"/>
      <c r="J66" s="58"/>
      <c r="K66" s="183">
        <f>SUMSQ(K50:K65)</f>
        <v>0</v>
      </c>
      <c r="L66" s="184">
        <f t="shared" ref="L66:Z66" si="20">SUMSQ(L50:L65)</f>
        <v>0</v>
      </c>
      <c r="M66" s="184">
        <f t="shared" si="20"/>
        <v>0</v>
      </c>
      <c r="N66" s="184">
        <f t="shared" si="20"/>
        <v>0</v>
      </c>
      <c r="O66" s="184">
        <f t="shared" si="20"/>
        <v>0</v>
      </c>
      <c r="P66" s="184">
        <f t="shared" si="20"/>
        <v>0</v>
      </c>
      <c r="Q66" s="184">
        <f t="shared" si="20"/>
        <v>0</v>
      </c>
      <c r="R66" s="184">
        <f t="shared" si="20"/>
        <v>0</v>
      </c>
      <c r="S66" s="184">
        <f t="shared" si="20"/>
        <v>0</v>
      </c>
      <c r="T66" s="184">
        <f t="shared" si="20"/>
        <v>0</v>
      </c>
      <c r="U66" s="184">
        <f t="shared" si="20"/>
        <v>0</v>
      </c>
      <c r="V66" s="184">
        <f t="shared" si="20"/>
        <v>0</v>
      </c>
      <c r="W66" s="184">
        <f>SUMSQ(W50:W65)</f>
        <v>0</v>
      </c>
      <c r="X66" s="184">
        <f t="shared" si="20"/>
        <v>0</v>
      </c>
      <c r="Y66" s="184">
        <f t="shared" si="20"/>
        <v>0</v>
      </c>
      <c r="Z66" s="184">
        <f t="shared" si="20"/>
        <v>0</v>
      </c>
      <c r="AA66" s="124">
        <f>SUMSQ(K50,L51,M52,N53,O54,P55,Q56,R57,S58,T59,U60,V61,W62,X63,Y64,Z65)</f>
        <v>0</v>
      </c>
      <c r="AB66" s="125">
        <f>SUMSQ(K58,L59,M60,N61,O62,P63,Q64,R65,S50,T51,U52,V53,W54,X55,Y56,Z57)</f>
        <v>0</v>
      </c>
      <c r="AC66" s="52"/>
      <c r="AD66" s="126"/>
      <c r="AE66" s="126"/>
      <c r="AF66" s="126"/>
      <c r="AG66" s="126"/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32"/>
      <c r="AU66" s="115"/>
      <c r="AW66" s="109"/>
      <c r="AX66" s="58"/>
      <c r="AY66" s="183">
        <f>SUMSQ(AY50:AY65)</f>
        <v>0</v>
      </c>
      <c r="AZ66" s="184">
        <f t="shared" ref="AZ66:BN66" si="21">SUMSQ(AZ50:AZ65)</f>
        <v>0</v>
      </c>
      <c r="BA66" s="184">
        <f t="shared" si="21"/>
        <v>0</v>
      </c>
      <c r="BB66" s="184">
        <f t="shared" si="21"/>
        <v>0</v>
      </c>
      <c r="BC66" s="184">
        <f t="shared" si="21"/>
        <v>0</v>
      </c>
      <c r="BD66" s="184">
        <f t="shared" si="21"/>
        <v>0</v>
      </c>
      <c r="BE66" s="184">
        <f t="shared" si="21"/>
        <v>0</v>
      </c>
      <c r="BF66" s="184">
        <f t="shared" si="21"/>
        <v>0</v>
      </c>
      <c r="BG66" s="184">
        <f t="shared" si="21"/>
        <v>0</v>
      </c>
      <c r="BH66" s="184">
        <f t="shared" si="21"/>
        <v>0</v>
      </c>
      <c r="BI66" s="184">
        <f t="shared" si="21"/>
        <v>0</v>
      </c>
      <c r="BJ66" s="184">
        <f t="shared" si="21"/>
        <v>0</v>
      </c>
      <c r="BK66" s="184">
        <f t="shared" si="21"/>
        <v>0</v>
      </c>
      <c r="BL66" s="184">
        <f t="shared" si="21"/>
        <v>0</v>
      </c>
      <c r="BM66" s="184">
        <f t="shared" si="21"/>
        <v>0</v>
      </c>
      <c r="BN66" s="184">
        <f t="shared" si="21"/>
        <v>0</v>
      </c>
      <c r="BO66" s="124">
        <f>SUMSQ(AY50,AZ51,BA52,BB53,BC54,BD55,BE56,BF57,BG58,BH59,BI60,BJ61,BK62,BL63,BM64,BN65)</f>
        <v>0</v>
      </c>
      <c r="BP66" s="125">
        <f>SUMSQ(AY58,AZ59,BA60,BB61,BC62,BD63,BE64,BF65,BG50,BH51,BI52,BJ53,BK54,BL55,BM56,BN57)</f>
        <v>0</v>
      </c>
      <c r="BQ66" s="52"/>
      <c r="BR66" s="126"/>
      <c r="BS66" s="126"/>
      <c r="BT66" s="126"/>
      <c r="BU66" s="126"/>
      <c r="BV66" s="126"/>
      <c r="BW66" s="126"/>
      <c r="BX66" s="126"/>
      <c r="BY66" s="126"/>
      <c r="BZ66" s="126"/>
      <c r="CA66" s="126"/>
      <c r="CB66" s="126"/>
      <c r="CC66" s="126"/>
      <c r="CD66" s="126"/>
      <c r="CE66" s="126"/>
      <c r="CF66" s="126"/>
      <c r="CG66" s="126"/>
      <c r="CH66" s="32"/>
      <c r="CI66" s="115"/>
      <c r="CJ66" s="144"/>
      <c r="CK66" s="109"/>
      <c r="CL66" s="58"/>
      <c r="CM66" s="183">
        <f>SUMSQ(CM50:CM65)</f>
        <v>0</v>
      </c>
      <c r="CN66" s="184">
        <f t="shared" ref="CN66:DB66" si="22">SUMSQ(CN50:CN65)</f>
        <v>0</v>
      </c>
      <c r="CO66" s="184">
        <f t="shared" si="22"/>
        <v>0</v>
      </c>
      <c r="CP66" s="184">
        <f t="shared" si="22"/>
        <v>0</v>
      </c>
      <c r="CQ66" s="184">
        <f t="shared" si="22"/>
        <v>0</v>
      </c>
      <c r="CR66" s="184">
        <f t="shared" si="22"/>
        <v>0</v>
      </c>
      <c r="CS66" s="184">
        <f t="shared" si="22"/>
        <v>0</v>
      </c>
      <c r="CT66" s="184">
        <f t="shared" si="22"/>
        <v>0</v>
      </c>
      <c r="CU66" s="184">
        <f t="shared" si="22"/>
        <v>0</v>
      </c>
      <c r="CV66" s="184">
        <f t="shared" si="22"/>
        <v>0</v>
      </c>
      <c r="CW66" s="184">
        <f t="shared" si="22"/>
        <v>0</v>
      </c>
      <c r="CX66" s="184">
        <f t="shared" si="22"/>
        <v>0</v>
      </c>
      <c r="CY66" s="184">
        <f t="shared" si="22"/>
        <v>0</v>
      </c>
      <c r="CZ66" s="184">
        <f t="shared" si="22"/>
        <v>0</v>
      </c>
      <c r="DA66" s="184">
        <f t="shared" si="22"/>
        <v>0</v>
      </c>
      <c r="DB66" s="184">
        <f t="shared" si="22"/>
        <v>0</v>
      </c>
      <c r="DC66" s="124">
        <f>SUMSQ(CM50,CN51,CO52,CP53,CQ54,CR55,CS56,CT57,CU58,CV59,CW60,CX61,CY62,CZ63,DA64,DB65)</f>
        <v>0</v>
      </c>
      <c r="DD66" s="125">
        <f>SUMSQ(CM58,CN59,CO60,CP61,CQ62,CR63,CS64,CT65,CU50,CV51,CW52,CX53,CY54,CZ55,DA56,DB57)</f>
        <v>0</v>
      </c>
      <c r="DE66" s="52"/>
      <c r="DF66" s="126"/>
      <c r="DG66" s="126"/>
      <c r="DH66" s="126"/>
      <c r="DI66" s="126"/>
      <c r="DJ66" s="126"/>
      <c r="DK66" s="126"/>
      <c r="DL66" s="126"/>
      <c r="DM66" s="126"/>
      <c r="DN66" s="126"/>
      <c r="DO66" s="126"/>
      <c r="DP66" s="126"/>
      <c r="DQ66" s="126"/>
      <c r="DR66" s="126"/>
      <c r="DS66" s="126"/>
      <c r="DT66" s="126"/>
      <c r="DU66" s="126"/>
      <c r="DV66" s="32"/>
      <c r="DW66" s="115"/>
      <c r="DY66" s="109"/>
      <c r="DZ66" s="58"/>
      <c r="EA66" s="183">
        <f t="shared" ref="EA66:EP66" si="23">SUMSQ(EA50:EA65)</f>
        <v>0</v>
      </c>
      <c r="EB66" s="184">
        <f t="shared" si="23"/>
        <v>0</v>
      </c>
      <c r="EC66" s="184">
        <f t="shared" si="23"/>
        <v>0</v>
      </c>
      <c r="ED66" s="184">
        <f t="shared" si="23"/>
        <v>0</v>
      </c>
      <c r="EE66" s="184">
        <f t="shared" si="23"/>
        <v>0</v>
      </c>
      <c r="EF66" s="184">
        <f t="shared" si="23"/>
        <v>0</v>
      </c>
      <c r="EG66" s="184">
        <f t="shared" si="23"/>
        <v>0</v>
      </c>
      <c r="EH66" s="184">
        <f t="shared" si="23"/>
        <v>0</v>
      </c>
      <c r="EI66" s="184">
        <f t="shared" si="23"/>
        <v>0</v>
      </c>
      <c r="EJ66" s="184">
        <f t="shared" si="23"/>
        <v>0</v>
      </c>
      <c r="EK66" s="184">
        <f t="shared" si="23"/>
        <v>0</v>
      </c>
      <c r="EL66" s="184">
        <f t="shared" si="23"/>
        <v>0</v>
      </c>
      <c r="EM66" s="184">
        <f t="shared" si="23"/>
        <v>0</v>
      </c>
      <c r="EN66" s="184">
        <f t="shared" si="23"/>
        <v>0</v>
      </c>
      <c r="EO66" s="184">
        <f t="shared" si="23"/>
        <v>0</v>
      </c>
      <c r="EP66" s="184">
        <f t="shared" si="23"/>
        <v>0</v>
      </c>
      <c r="EQ66" s="124">
        <f>SUMSQ(EA50,EB51,EC52,ED53,EE54,EF55,EG56,EH57,EI58,EJ59,EK60,EL61,EM62,EN63,EO64,EP65)</f>
        <v>0</v>
      </c>
      <c r="ER66" s="125">
        <f>SUMSQ(EA58,EB59,EC60,ED61,EE62,EF63,EG64,EH65,EI50,EJ51,EK52,EL53,EM54,EN55,EO56,EP57)</f>
        <v>0</v>
      </c>
      <c r="ES66" s="52"/>
      <c r="ET66" s="126"/>
      <c r="EU66" s="126"/>
      <c r="EV66" s="126"/>
      <c r="EW66" s="126"/>
      <c r="EX66" s="126"/>
      <c r="EY66" s="126"/>
      <c r="EZ66" s="126"/>
      <c r="FA66" s="126"/>
      <c r="FB66" s="126"/>
      <c r="FC66" s="126"/>
      <c r="FD66" s="126"/>
      <c r="FE66" s="126"/>
      <c r="FF66" s="126"/>
      <c r="FG66" s="126"/>
      <c r="FH66" s="126"/>
      <c r="FI66" s="126"/>
      <c r="FJ66" s="32"/>
      <c r="FK66" s="115"/>
    </row>
    <row r="67" spans="1:167" ht="13.5" thickBot="1" x14ac:dyDescent="0.25">
      <c r="A67" s="32"/>
      <c r="B67" s="32"/>
      <c r="C67" s="32"/>
      <c r="D67" s="106" t="s">
        <v>31</v>
      </c>
      <c r="E67" s="107" t="s">
        <v>207</v>
      </c>
      <c r="F67" s="110">
        <f>B4+(53*B6)</f>
        <v>54</v>
      </c>
      <c r="G67" s="104"/>
      <c r="H67" s="43"/>
      <c r="I67" s="109"/>
      <c r="J67" s="58"/>
      <c r="K67" s="185">
        <f>K50^3+L50^3+M50^3+N50^3+K51^3+L51^3+M51^3+N51^3+K52^3+L52^3+M52^3+N52^3+K53^3+L53^3+M53^3+N53^3</f>
        <v>0</v>
      </c>
      <c r="L67" s="186">
        <f>K54^3+L54^3+M54^3+N54^3+K55^3+L55^3+M55^3+N55^3+K56^3+L56^3+M56^3+N56^3+K57^3+L57^3+M57^3+N57^3</f>
        <v>0</v>
      </c>
      <c r="M67" s="186">
        <f>K58^3+L58^3+M58^3+N58^3+K59^3+L59^3+M59^3+N59^3+K60^3+L60^3+M60^3+N60^3+K61^3+L61^3+M61^3+N61^3</f>
        <v>0</v>
      </c>
      <c r="N67" s="186">
        <f>K62^3+L62^3+M62^3+N62^3+K63^3+L63^3+M63^3+N63^3+K64^3+L64^3+M64^3+N64^3+K65^3+L65^3+M65^3+N65^3</f>
        <v>0</v>
      </c>
      <c r="O67" s="186">
        <f>O50^3+P50^3+Q50^3+R50^3+O51^3+P51^3+Q51^3+R51^3+O52^3+P52^3+Q52^3+R52^3+O53^3+P53^3+Q53^3+R53^3</f>
        <v>0</v>
      </c>
      <c r="P67" s="186">
        <f>O54^3+P54^3+Q54^3+R54^3+O55^3+P55^3+Q55^3+R55^3+O56^3+P56^3+Q56^3+R56^3+O57^3+P57^3+Q57^3+R57^3</f>
        <v>0</v>
      </c>
      <c r="Q67" s="186">
        <f>O58^3+P58^3+Q58^3+R58^3+O59^3+P59^3+Q59^3+R59^3+O60^3+P60^3+Q60^3+R60^3+O61^3+P61^3+Q61^3+R61^3</f>
        <v>0</v>
      </c>
      <c r="R67" s="186">
        <f>O62^3+P62^3+Q62^3+R62^3+O63^3+P63^3+Q63^3+R63^3+O64^3+P64^3+Q64^3+R64^3+O65^3+P65^3+Q65^3+R65^3</f>
        <v>0</v>
      </c>
      <c r="S67" s="186">
        <f>S50^3+T50^3+U50^3+V50^3+S51^3+T51^3+U51^3+V51^3+S52^3+T52^3+U52^3+V52^3+S53^3+T53^3+U53^3+V53^3</f>
        <v>0</v>
      </c>
      <c r="T67" s="186">
        <f>S54^3+T54^3+U54^3+V54^3+S55^3+T55^3+U55^3+V55^3+S56^3+T56^3+U56^3+V56^3+S57^3+T57^3+U57^3+V57^3</f>
        <v>0</v>
      </c>
      <c r="U67" s="186">
        <f>S58^3+T58^3+U58^3+V58^3+S59^3+T59^3+U59^3+V59^3+S60^3+T60^3+U60^3+V60^3+S61^3+T61^3+U61^3+V61^3</f>
        <v>0</v>
      </c>
      <c r="V67" s="186">
        <f>S62^3+T62^3+U62^3+V62^3+S63^3+T63^3+U63^3+V63^3+S64^3+T64^3+U64^3+V64^3+S65^3+T65^3+U65^3+V65^3</f>
        <v>0</v>
      </c>
      <c r="W67" s="186">
        <f>W50^3+X50^3+Y50^3+Z50^3+W51^3+X51^3+Y51^3+Z51^3+W52^3+X52^3+Y52^3+Z52^3+W53^3+X53^3+Y53^3+Z53^3</f>
        <v>0</v>
      </c>
      <c r="X67" s="186">
        <f>W54^3+X54^3+Y54^3+Z54^3+W55^3+X55^3+Y55^3+Z55^3+W56^3+X56^3+Y56^3+Z56^3+W57^3+X57^3+Y57^3+Z57^3</f>
        <v>0</v>
      </c>
      <c r="Y67" s="186">
        <f>W58^3+X58^3+Y58^3+Z58^3+W59^3+X59^3+Y59^3+Z59^3+W60^3+X60^3+Y60^3+Z60^3+W61^3+X61^3+Y61^3+Z61^3</f>
        <v>0</v>
      </c>
      <c r="Z67" s="186">
        <f>W62^3+X62^3+Y62^3+Z62^3+W63^3+X63^3+Y63^3+Z63^3+W64^3+X64^3+Y64^3+Z64^3+W65^3+X65^3+Y65^3+Z65^3</f>
        <v>0</v>
      </c>
      <c r="AA67" s="129">
        <f>SUMSQ(K65,L64,M63,N62,O61,P60,Q59,R58,S57,T56,U55,V54,W53,X52,Y51,DB26,Z50)</f>
        <v>0</v>
      </c>
      <c r="AB67" s="130">
        <f>SUMSQ(K57,L56,M55,N54,O53,P52,Q51,R50,S65,T64,U63,V62,W61,X60,Y59,Z58)</f>
        <v>0</v>
      </c>
      <c r="AC67" s="32"/>
      <c r="AD67" s="131"/>
      <c r="AE67" s="131"/>
      <c r="AF67" s="131"/>
      <c r="AG67" s="131"/>
      <c r="AH67" s="131"/>
      <c r="AI67" s="131"/>
      <c r="AJ67" s="131"/>
      <c r="AK67" s="131"/>
      <c r="AL67" s="131"/>
      <c r="AM67" s="131"/>
      <c r="AN67" s="131"/>
      <c r="AO67" s="131"/>
      <c r="AP67" s="131"/>
      <c r="AQ67" s="131"/>
      <c r="AR67" s="131"/>
      <c r="AS67" s="131"/>
      <c r="AT67" s="32"/>
      <c r="AU67" s="115"/>
      <c r="AW67" s="109"/>
      <c r="AX67" s="58"/>
      <c r="AY67" s="185">
        <f>AY50^3+AZ50^3+BA50^3+BB50^3+AY51^3+AZ51^3+BA51^3+BB51^3+AY52^3+AZ52^3+BA52^3+BB52^3+AY53^3+AZ53^3+BA53^3+BB53^3</f>
        <v>0</v>
      </c>
      <c r="AZ67" s="186">
        <f>AY54^3+AZ54^3+BA54^3+BB54^3+AY55^3+AZ55^3+BA55^3+BB55^3+AY56^3+AZ56^3+BA56^3+BB56^3+AY57^3+AZ57^3+BA57^3+BB57^3</f>
        <v>0</v>
      </c>
      <c r="BA67" s="186">
        <f>AY58^3+AZ58^3+BA58^3+BB58^3+AY59^3+AZ59^3+BA59^3+BB59^3+AY60^3+AZ60^3+BA60^3+BB60^3+AY61^3+AZ61^3+BA61^3+BB61^3</f>
        <v>0</v>
      </c>
      <c r="BB67" s="186">
        <f>AY62^3+AZ62^3+BA62^3+BB62^3+AY63^3+AZ63^3+BA63^3+BB63^3+AY64^3+AZ64^3+BA64^3+BB64^3+AY65^3+AZ65^3+BA65^3+BB65^3</f>
        <v>0</v>
      </c>
      <c r="BC67" s="186">
        <f>BC50^3+BD50^3+BE50^3+BF50^3+BC51^3+BD51^3+BE51^3+BF51^3+BC52^3+BD52^3+BE52^3+BF52^3+BC53^3+BD53^3+BE53^3+BF53^3</f>
        <v>0</v>
      </c>
      <c r="BD67" s="186">
        <f>BC54^3+BD54^3+BE54^3+BF54^3+BC55^3+BD55^3+BE55^3+BF55^3+BC56^3+BD56^3+BE56^3+BF56^3+BC57^3+BD57^3+BE57^3+BF57^3</f>
        <v>0</v>
      </c>
      <c r="BE67" s="186">
        <f>BC58^3+BD58^3+BE58^3+BF58^3+BC59^3+BD59^3+BE59^3+BF59^3+BC60^3+BD60^3+BE60^3+BF60^3+BC61^3+BD61^3+BE61^3+BF61^3</f>
        <v>0</v>
      </c>
      <c r="BF67" s="186">
        <f>BC62^3+BD62^3+BE62^3+BF62^3+BC63^3+BD63^3+BE63^3+BF63^3+BC64^3+BD64^3+BE64^3+BF64^3+BC65^3+BD65^3+BE65^3+BF65^3</f>
        <v>0</v>
      </c>
      <c r="BG67" s="186">
        <f>BG50^3+BH50^3+BI50^3+BJ50^3+BG51^3+BH51^3+BI51^3+BJ51^3+BG52^3+BH52^3+BI52^3+BJ52^3+BG53^3+BH53^3+BI53^3+BJ53^3</f>
        <v>0</v>
      </c>
      <c r="BH67" s="186">
        <f>BG54^3+BH54^3+BI54^3+BJ54^3+BG55^3+BH55^3+BI55^3+BJ55^3+BG56^3+BH56^3+BI56^3+BJ56^3+BG57^3+BH57^3+BI57^3+BJ57^3</f>
        <v>0</v>
      </c>
      <c r="BI67" s="186">
        <f>BG58^3+BH58^3+BI58^3+BJ58^3+BG59^3+BH59^3+BI59^3+BJ59^3+BG60^3+BH60^3+BI60^3+BJ60^3+BG61^3+BH61^3+BI61^3+BJ61^3</f>
        <v>0</v>
      </c>
      <c r="BJ67" s="186">
        <f>BG62^3+BH62^3+BI62^3+BJ62^3+BG63^3+BH63^3+BI63^3+BJ63^3+BG64^3+BH64^3+BI64^3+BJ64^3+BG65^3+BH65^3+BI65^3+BJ65^3</f>
        <v>0</v>
      </c>
      <c r="BK67" s="186">
        <f>BK50^3+BL50^3+BM50^3+BN50^3+BK51^3+BL51^3+BM51^3+BN51^3+BK52^3+BL52^3+BM52^3+BN52^3+BK53^3+BL53^3+BM53^3+BN53^3</f>
        <v>0</v>
      </c>
      <c r="BL67" s="186">
        <f>BK54^3+BL54^3+BM54^3+BN54^3+BK55^3+BL55^3+BM55^3+BN55^3+BK56^3+BL56^3+BM56^3+BN56^3+BK57^3+BL57^3+BM57^3+BN57^3</f>
        <v>0</v>
      </c>
      <c r="BM67" s="186">
        <f>BK58^3+BL58^3+BM58^3+BN58^3+BK59^3+BL59^3+BM59^3+BN59^3+BK60^3+BL60^3+BM60^3+BN60^3+BK61^3+BL61^3+BM61^3+BN61^3</f>
        <v>0</v>
      </c>
      <c r="BN67" s="186">
        <f>BK62^3+BL62^3+BM62^3+BN62^3+BK63^3+BL63^3+BM63^3+BN63^3+BK64^3+BL64^3+BM64^3+BN64^3+BK65^3+BL65^3+BM65^3+BN65^3</f>
        <v>0</v>
      </c>
      <c r="BO67" s="129">
        <f>SUMSQ(AY65,AZ64,BA63,BB62,BC61,BD60,BE59,BF58,BG57,BH56,BI55,BJ54,BK53,BL52,BM51,EP49,BN50)</f>
        <v>0</v>
      </c>
      <c r="BP67" s="130">
        <f>SUMSQ(AY57,AZ56,BA55,BB54,BC53,BD52,BE51,BF50,BG65,BH64,BI63,BJ62,BK61,BL60,BM59,BN58)</f>
        <v>0</v>
      </c>
      <c r="BQ67" s="32"/>
      <c r="BR67" s="131"/>
      <c r="BS67" s="131"/>
      <c r="BT67" s="131"/>
      <c r="BU67" s="131"/>
      <c r="BV67" s="131"/>
      <c r="BW67" s="131"/>
      <c r="BX67" s="131"/>
      <c r="BY67" s="131"/>
      <c r="BZ67" s="131"/>
      <c r="CA67" s="131"/>
      <c r="CB67" s="131"/>
      <c r="CC67" s="131"/>
      <c r="CD67" s="131"/>
      <c r="CE67" s="131"/>
      <c r="CF67" s="131"/>
      <c r="CG67" s="131"/>
      <c r="CH67" s="32"/>
      <c r="CI67" s="115"/>
      <c r="CJ67" s="144"/>
      <c r="CK67" s="109"/>
      <c r="CL67" s="58"/>
      <c r="CM67" s="185">
        <f>CM50^3+CN50^3+CO50^3+CP50^3+CM51^3+CN51^3+CO51^3+CP51^3+CM52^3+CN52^3+CO52^3+CP52^3+CM53^3+CN53^3+CO53^3+CP53^3</f>
        <v>0</v>
      </c>
      <c r="CN67" s="186">
        <f>CM54^3+CN54^3+CO54^3+CP54^3+CM55^3+CN55^3+CO55^3+CP55^3+CM56^3+CN56^3+CO56^3+CP56^3+CM57^3+CN57^3+CO57^3+CP57^3</f>
        <v>0</v>
      </c>
      <c r="CO67" s="186">
        <f>CM58^3+CN58^3+CO58^3+CP58^3+CM59^3+CN59^3+CO59^3+CP59^3+CM60^3+CN60^3+CO60^3+CP60^3+CM61^3+CN61^3+CO61^3+CP61^3</f>
        <v>0</v>
      </c>
      <c r="CP67" s="186">
        <f>CM62^3+CN62^3+CO62^3+CP62^3+CM63^3+CN63^3+CO63^3+CP63^3+CM64^3+CN64^3+CO64^3+CP64^3+CM65^3+CN65^3+CO65^3+CP65^3</f>
        <v>0</v>
      </c>
      <c r="CQ67" s="186">
        <f>CQ50^3+CR50^3+CS50^3+CT50^3+CQ51^3+CR51^3+CS51^3+CT51^3+CQ52^3+CR52^3+CS52^3+CT52^3+CQ53^3+CR53^3+CS53^3+CT53^3</f>
        <v>0</v>
      </c>
      <c r="CR67" s="186">
        <f>CQ54^3+CR54^3+CS54^3+CT54^3+CQ55^3+CR55^3+CS55^3+CT55^3+CQ56^3+CR56^3+CS56^3+CT56^3+CQ57^3+CR57^3+CS57^3+CT57^3</f>
        <v>0</v>
      </c>
      <c r="CS67" s="186">
        <f>CQ58^3+CR58^3+CS58^3+CT58^3+CQ59^3+CR59^3+CS59^3+CT59^3+CQ60^3+CR60^3+CS60^3+CT60^3+CQ61^3+CR61^3+CS61^3+CT61^3</f>
        <v>0</v>
      </c>
      <c r="CT67" s="186">
        <f>CQ62^3+CR62^3+CS62^3+CT62^3+CQ63^3+CR63^3+CS63^3+CT63^3+CQ64^3+CR64^3+CS64^3+CT64^3+CQ65^3+CR65^3+CS65^3+CT65^3</f>
        <v>0</v>
      </c>
      <c r="CU67" s="186">
        <f>CU50^3+CV50^3+CW50^3+CX50^3+CU51^3+CV51^3+CW51^3+CX51^3+CU52^3+CV52^3+CW52^3+CX52^3+CU53^3+CV53^3+CW53^3+CX53^3</f>
        <v>0</v>
      </c>
      <c r="CV67" s="186">
        <f>CU54^3+CV54^3+CW54^3+CX54^3+CU55^3+CV55^3+CW55^3+CX55^3+CU56^3+CV56^3+CW56^3+CX56^3+CU57^3+CV57^3+CW57^3+CX57^3</f>
        <v>0</v>
      </c>
      <c r="CW67" s="186">
        <f>CU58^3+CV58^3+CW58^3+CX58^3+CU59^3+CV59^3+CW59^3+CX59^3+CU60^3+CV60^3+CW60^3+CX60^3+CU61^3+CV61^3+CW61^3+CX61^3</f>
        <v>0</v>
      </c>
      <c r="CX67" s="186">
        <f>CU62^3+CV62^3+CW62^3+CX62^3+CU63^3+CV63^3+CW63^3+CX63^3+CU64^3+CV64^3+CW64^3+CX64^3+CU65^3+CV65^3+CW65^3+CX65^3</f>
        <v>0</v>
      </c>
      <c r="CY67" s="186">
        <f>CY50^3+CZ50^3+DA50^3+DB50^3+CY51^3+CZ51^3+DA51^3+DB51^3+CY52^3+CZ52^3+DA52^3+DB52^3+CY53^3+CZ53^3+DA53^3+DB53^3</f>
        <v>0</v>
      </c>
      <c r="CZ67" s="186">
        <f>CY54^3+CZ54^3+DA54^3+DB54^3+CY55^3+CZ55^3+DA55^3+DB55^3+CY56^3+CZ56^3+DA56^3+DB56^3+CY57^3+CZ57^3+DA57^3+DB57^3</f>
        <v>0</v>
      </c>
      <c r="DA67" s="186">
        <f>CY58^3+CZ58^3+DA58^3+DB58^3+CY59^3+CZ59^3+DA59^3+DB59^3+CY60^3+CZ60^3+DA60^3+DB60^3+CY61^3+CZ61^3+DA61^3+DB61^3</f>
        <v>0</v>
      </c>
      <c r="DB67" s="186">
        <f>CY62^3+CZ62^3+DA62^3+DB62^3+CY63^3+CZ63^3+DA63^3+DB63^3+CY64^3+CZ64^3+DA64^3+DB64^3+CY65^3+CZ65^3+DA65^3+DB65^3</f>
        <v>0</v>
      </c>
      <c r="DC67" s="129">
        <f>SUMSQ(CM65,CN64,CO63,CP62,CQ61,CR60,CS59,CT58,CU57,CV56,CW55,CX54,CY53,CZ52,DA51,Z233,DB50)</f>
        <v>0</v>
      </c>
      <c r="DD67" s="130">
        <f>SUMSQ(CM57,CN56,CO55,CP54,CQ53,CR52,CS51,CT50,CU65,CV64,CW63,CX62,CY61,CZ60,DA59,DB58)</f>
        <v>0</v>
      </c>
      <c r="DE67" s="32"/>
      <c r="DF67" s="131"/>
      <c r="DG67" s="131"/>
      <c r="DH67" s="131"/>
      <c r="DI67" s="131"/>
      <c r="DJ67" s="131"/>
      <c r="DK67" s="131"/>
      <c r="DL67" s="131"/>
      <c r="DM67" s="131"/>
      <c r="DN67" s="131"/>
      <c r="DO67" s="131"/>
      <c r="DP67" s="131"/>
      <c r="DQ67" s="131"/>
      <c r="DR67" s="131"/>
      <c r="DS67" s="131"/>
      <c r="DT67" s="131"/>
      <c r="DU67" s="131"/>
      <c r="DV67" s="32"/>
      <c r="DW67" s="115"/>
      <c r="DY67" s="109"/>
      <c r="DZ67" s="58"/>
      <c r="EA67" s="185">
        <f>EA50^3+EB50^3+EC50^3+ED50^3+EA51^3+EB51^3+EC51^3+ED51^3+EA52^3+EB52^3+EC52^3+ED52^3+EA53^3+EB53^3+EC53^3+ED53^3</f>
        <v>0</v>
      </c>
      <c r="EB67" s="186">
        <f>EA54^3+EB54^3+EC54^3+ED54^3+EA55^3+EB55^3+EC55^3+ED55^3+EA56^3+EB56^3+EC56^3+ED56^3+EA57^3+EB57^3+EC57^3+ED57^3</f>
        <v>0</v>
      </c>
      <c r="EC67" s="186">
        <f>EA58^3+EB58^3+EC58^3+ED58^3+EA59^3+EB59^3+EC59^3+ED59^3+EA60^3+EB60^3+EC60^3+ED60^3+EA61^3+EB61^3+EC61^3+ED61^3</f>
        <v>0</v>
      </c>
      <c r="ED67" s="186">
        <f>EA62^3+EB62^3+EC62^3+ED62^3+EA63^3+EB63^3+EC63^3+ED63^3+EA64^3+EB64^3+EC64^3+ED64^3+EA65^3+EB65^3+EC65^3+ED65^3</f>
        <v>0</v>
      </c>
      <c r="EE67" s="186">
        <f>EE50^3+EF50^3+EG50^3+EH50^3+EE51^3+EF51^3+EG51^3+EH51^3+EE52^3+EF52^3+EG52^3+EH52^3+EE53^3+EF53^3+EG53^3+EH53^3</f>
        <v>0</v>
      </c>
      <c r="EF67" s="186">
        <f>EE54^3+EF54^3+EG54^3+EH54^3+EE55^3+EF55^3+EG55^3+EH55^3+EE56^3+EF56^3+EG56^3+EH56^3+EE57^3+EF57^3+EG57^3+EH57^3</f>
        <v>0</v>
      </c>
      <c r="EG67" s="186">
        <f>EE58^3+EF58^3+EG58^3+EH58^3+EE59^3+EF59^3+EG59^3+EH59^3+EE60^3+EF60^3+EG60^3+EH60^3+EE61^3+EF61^3+EG61^3+EH61^3</f>
        <v>0</v>
      </c>
      <c r="EH67" s="186">
        <f>EE62^3+EF62^3+EG62^3+EH62^3+EE63^3+EF63^3+EG63^3+EH63^3+EE64^3+EF64^3+EG64^3+EH64^3+EE65^3+EF65^3+EG65^3+EH65^3</f>
        <v>0</v>
      </c>
      <c r="EI67" s="186">
        <f>EI50^3+EJ50^3+EK50^3+EL50^3+EI51^3+EJ51^3+EK51^3+EL51^3+EI52^3+EJ52^3+EK52^3+EL52^3+EI53^3+EJ53^3+EK53^3+EL53^3</f>
        <v>0</v>
      </c>
      <c r="EJ67" s="186">
        <f>EI54^3+EJ54^3+EK54^3+EL54^3+EI55^3+EJ55^3+EK55^3+EL55^3+EI56^3+EJ56^3+EK56^3+EL56^3+EI57^3+EJ57^3+EK57^3+EL57^3</f>
        <v>0</v>
      </c>
      <c r="EK67" s="186">
        <f>EI58^3+EJ58^3+EK58^3+EL58^3+EI59^3+EJ59^3+EK59^3+EL59^3+EI60^3+EJ60^3+EK60^3+EL60^3+EI61^3+EJ61^3+EK61^3+EL61^3</f>
        <v>0</v>
      </c>
      <c r="EL67" s="186">
        <f>EI62^3+EJ62^3+EK62^3+EL62^3+EI63^3+EJ63^3+EK63^3+EL63^3+EI64^3+EJ64^3+EK64^3+EL64^3+EI65^3+EJ65^3+EK65^3+EL65^3</f>
        <v>0</v>
      </c>
      <c r="EM67" s="186">
        <f>EM50^3+EN50^3+EO50^3+EP50^3+EM51^3+EN51^3+EO51^3+EP51^3+EM52^3+EN52^3+EO52^3+EP52^3+EM53^3+EN53^3+EO53^3+EP53^3</f>
        <v>0</v>
      </c>
      <c r="EN67" s="186">
        <f>EM54^3+EN54^3+EO54^3+EP54^3+EM55^3+EN55^3+EO55^3+EP55^3+EM56^3+EN56^3+EO56^3+EP56^3+EM57^3+EN57^3+EO57^3+EP57^3</f>
        <v>0</v>
      </c>
      <c r="EO67" s="186">
        <f>EM58^3+EN58^3+EO58^3+EP58^3+EM59^3+EN59^3+EO59^3+EP59^3+EM60^3+EN60^3+EO60^3+EP60^3+EM61^3+EN61^3+EO61^3+EP61^3</f>
        <v>0</v>
      </c>
      <c r="EP67" s="186">
        <f>EM62^3+EN62^3+EO62^3+EP62^3+EM63^3+EN63^3+EO63^3+EP63^3+EM64^3+EN64^3+EO64^3+EP64^3+EM65^3+EN65^3+EO65^3+EP65^3</f>
        <v>0</v>
      </c>
      <c r="EQ67" s="129">
        <f>SUMSQ(EA65,EB64,EC63,ED62,EE61,EF60,EG59,EH58,EI57,EJ56,EK55,EL54,EM53,EN52,EO51,EP50)</f>
        <v>0</v>
      </c>
      <c r="ER67" s="130">
        <f>SUMSQ(EA57,EB56,EC55,ED54,EE53,EF52,EG51,EH50,EI65,EJ64,EK63,EL62,EM61,EN60,EO59,EP58)</f>
        <v>0</v>
      </c>
      <c r="ES67" s="32"/>
      <c r="ET67" s="131"/>
      <c r="EU67" s="131"/>
      <c r="EV67" s="131"/>
      <c r="EW67" s="131"/>
      <c r="EX67" s="131"/>
      <c r="EY67" s="131"/>
      <c r="EZ67" s="131"/>
      <c r="FA67" s="131"/>
      <c r="FB67" s="131"/>
      <c r="FC67" s="131"/>
      <c r="FD67" s="131"/>
      <c r="FE67" s="131"/>
      <c r="FF67" s="131"/>
      <c r="FG67" s="131"/>
      <c r="FH67" s="131"/>
      <c r="FI67" s="131"/>
      <c r="FJ67" s="32"/>
      <c r="FK67" s="115"/>
    </row>
    <row r="68" spans="1:167" ht="13.5" thickBot="1" x14ac:dyDescent="0.25">
      <c r="A68" s="32"/>
      <c r="B68" s="32"/>
      <c r="C68" s="32"/>
      <c r="D68" s="106" t="s">
        <v>12</v>
      </c>
      <c r="E68" s="107" t="s">
        <v>207</v>
      </c>
      <c r="F68" s="110">
        <f>B4+(54*B6)</f>
        <v>55</v>
      </c>
      <c r="G68" s="104"/>
      <c r="H68" s="43"/>
      <c r="I68" s="109"/>
      <c r="J68" s="58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137"/>
      <c r="AB68" s="137"/>
      <c r="AC68" s="32" t="s">
        <v>0</v>
      </c>
      <c r="AD68" s="135"/>
      <c r="AE68" s="135"/>
      <c r="AF68" s="135"/>
      <c r="AG68" s="135"/>
      <c r="AH68" s="135"/>
      <c r="AI68" s="135"/>
      <c r="AJ68" s="135"/>
      <c r="AK68" s="135"/>
      <c r="AL68" s="135"/>
      <c r="AM68" s="135"/>
      <c r="AN68" s="135"/>
      <c r="AO68" s="135"/>
      <c r="AP68" s="135"/>
      <c r="AQ68" s="135"/>
      <c r="AR68" s="135"/>
      <c r="AS68" s="135"/>
      <c r="AT68" s="32"/>
      <c r="AU68" s="115"/>
      <c r="AW68" s="109"/>
      <c r="AX68" s="58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  <c r="BN68" s="46"/>
      <c r="BO68" s="137"/>
      <c r="BP68" s="137"/>
      <c r="BQ68" s="32" t="s">
        <v>0</v>
      </c>
      <c r="BR68" s="135"/>
      <c r="BS68" s="135"/>
      <c r="BT68" s="135"/>
      <c r="BU68" s="135"/>
      <c r="BV68" s="135"/>
      <c r="BW68" s="135"/>
      <c r="BX68" s="135"/>
      <c r="BY68" s="135"/>
      <c r="BZ68" s="135"/>
      <c r="CA68" s="135"/>
      <c r="CB68" s="135"/>
      <c r="CC68" s="135"/>
      <c r="CD68" s="135"/>
      <c r="CE68" s="135"/>
      <c r="CF68" s="135"/>
      <c r="CG68" s="135"/>
      <c r="CH68" s="32"/>
      <c r="CI68" s="115"/>
      <c r="CJ68" s="144"/>
      <c r="CK68" s="109"/>
      <c r="CL68" s="58"/>
      <c r="CM68" s="46"/>
      <c r="CN68" s="46"/>
      <c r="CO68" s="46"/>
      <c r="CP68" s="46"/>
      <c r="CQ68" s="46"/>
      <c r="CR68" s="46"/>
      <c r="CS68" s="46"/>
      <c r="CT68" s="46"/>
      <c r="CU68" s="46"/>
      <c r="CV68" s="46"/>
      <c r="CW68" s="46"/>
      <c r="CX68" s="46"/>
      <c r="CY68" s="46"/>
      <c r="CZ68" s="46"/>
      <c r="DA68" s="46"/>
      <c r="DB68" s="46"/>
      <c r="DC68" s="137"/>
      <c r="DD68" s="137"/>
      <c r="DE68" s="32" t="s">
        <v>0</v>
      </c>
      <c r="DF68" s="135"/>
      <c r="DG68" s="135"/>
      <c r="DH68" s="135"/>
      <c r="DI68" s="135"/>
      <c r="DJ68" s="135"/>
      <c r="DK68" s="135"/>
      <c r="DL68" s="135"/>
      <c r="DM68" s="135"/>
      <c r="DN68" s="135"/>
      <c r="DO68" s="135"/>
      <c r="DP68" s="135"/>
      <c r="DQ68" s="135"/>
      <c r="DR68" s="135"/>
      <c r="DS68" s="135"/>
      <c r="DT68" s="135"/>
      <c r="DU68" s="135"/>
      <c r="DV68" s="32"/>
      <c r="DW68" s="115"/>
      <c r="DY68" s="109"/>
      <c r="DZ68" s="58"/>
      <c r="EA68" s="46"/>
      <c r="EB68" s="46"/>
      <c r="EC68" s="46"/>
      <c r="ED68" s="46"/>
      <c r="EE68" s="46"/>
      <c r="EF68" s="46"/>
      <c r="EG68" s="46"/>
      <c r="EH68" s="46"/>
      <c r="EI68" s="46"/>
      <c r="EJ68" s="46"/>
      <c r="EK68" s="46"/>
      <c r="EL68" s="46"/>
      <c r="EM68" s="46"/>
      <c r="EN68" s="46"/>
      <c r="EO68" s="46"/>
      <c r="EP68" s="46"/>
      <c r="EQ68" s="137"/>
      <c r="ER68" s="137"/>
      <c r="ES68" s="32" t="s">
        <v>0</v>
      </c>
      <c r="ET68" s="135"/>
      <c r="EU68" s="135"/>
      <c r="EV68" s="135"/>
      <c r="EW68" s="135"/>
      <c r="EX68" s="135"/>
      <c r="EY68" s="135"/>
      <c r="EZ68" s="135"/>
      <c r="FA68" s="135"/>
      <c r="FB68" s="135"/>
      <c r="FC68" s="135"/>
      <c r="FD68" s="135"/>
      <c r="FE68" s="135"/>
      <c r="FF68" s="135"/>
      <c r="FG68" s="135"/>
      <c r="FH68" s="135"/>
      <c r="FI68" s="135"/>
      <c r="FJ68" s="32"/>
      <c r="FK68" s="115"/>
    </row>
    <row r="69" spans="1:167" ht="14.25" thickTop="1" thickBot="1" x14ac:dyDescent="0.25">
      <c r="A69" s="32"/>
      <c r="B69" s="32"/>
      <c r="C69" s="32"/>
      <c r="D69" s="106" t="s">
        <v>213</v>
      </c>
      <c r="E69" s="107" t="s">
        <v>207</v>
      </c>
      <c r="F69" s="108">
        <f>B4+(55*B6)</f>
        <v>56</v>
      </c>
      <c r="G69" s="104"/>
      <c r="H69" s="43"/>
      <c r="I69" s="138"/>
      <c r="J69" s="142"/>
      <c r="K69" s="143"/>
      <c r="L69" s="143"/>
      <c r="M69" s="143"/>
      <c r="N69" s="143"/>
      <c r="O69" s="143"/>
      <c r="P69" s="143"/>
      <c r="Q69" s="143"/>
      <c r="R69" s="143"/>
      <c r="S69" s="143"/>
      <c r="T69" s="143"/>
      <c r="U69" s="143"/>
      <c r="V69" s="143"/>
      <c r="W69" s="143"/>
      <c r="X69" s="143"/>
      <c r="Y69" s="143"/>
      <c r="Z69" s="143"/>
      <c r="AA69" s="143"/>
      <c r="AB69" s="143"/>
      <c r="AC69" s="143"/>
      <c r="AD69" s="140"/>
      <c r="AE69" s="140"/>
      <c r="AF69" s="140"/>
      <c r="AG69" s="140"/>
      <c r="AH69" s="140"/>
      <c r="AI69" s="140"/>
      <c r="AJ69" s="140"/>
      <c r="AK69" s="140"/>
      <c r="AL69" s="140"/>
      <c r="AM69" s="140"/>
      <c r="AN69" s="140"/>
      <c r="AO69" s="140"/>
      <c r="AP69" s="140"/>
      <c r="AQ69" s="140"/>
      <c r="AR69" s="140"/>
      <c r="AS69" s="140"/>
      <c r="AT69" s="139"/>
      <c r="AU69" s="141" t="s">
        <v>0</v>
      </c>
      <c r="AW69" s="138"/>
      <c r="AX69" s="142"/>
      <c r="AY69" s="143"/>
      <c r="AZ69" s="143"/>
      <c r="BA69" s="143"/>
      <c r="BB69" s="143"/>
      <c r="BC69" s="143"/>
      <c r="BD69" s="143"/>
      <c r="BE69" s="143"/>
      <c r="BF69" s="143"/>
      <c r="BG69" s="143"/>
      <c r="BH69" s="143"/>
      <c r="BI69" s="143"/>
      <c r="BJ69" s="143"/>
      <c r="BK69" s="143"/>
      <c r="BL69" s="143"/>
      <c r="BM69" s="143"/>
      <c r="BN69" s="143"/>
      <c r="BO69" s="143"/>
      <c r="BP69" s="143"/>
      <c r="BQ69" s="143"/>
      <c r="BR69" s="140"/>
      <c r="BS69" s="140"/>
      <c r="BT69" s="140"/>
      <c r="BU69" s="140"/>
      <c r="BV69" s="140"/>
      <c r="BW69" s="140"/>
      <c r="BX69" s="140"/>
      <c r="BY69" s="140"/>
      <c r="BZ69" s="140"/>
      <c r="CA69" s="140"/>
      <c r="CB69" s="140"/>
      <c r="CC69" s="140"/>
      <c r="CD69" s="140"/>
      <c r="CE69" s="140"/>
      <c r="CF69" s="140"/>
      <c r="CG69" s="140"/>
      <c r="CH69" s="139"/>
      <c r="CI69" s="141" t="s">
        <v>0</v>
      </c>
      <c r="CJ69" s="144"/>
      <c r="CK69" s="138"/>
      <c r="CL69" s="143"/>
      <c r="CM69" s="154"/>
      <c r="CN69" s="154"/>
      <c r="CO69" s="154"/>
      <c r="CP69" s="154"/>
      <c r="CQ69" s="154"/>
      <c r="CR69" s="154"/>
      <c r="CS69" s="154"/>
      <c r="CT69" s="154"/>
      <c r="CU69" s="154"/>
      <c r="CV69" s="154"/>
      <c r="CW69" s="154"/>
      <c r="CX69" s="154"/>
      <c r="CY69" s="154"/>
      <c r="CZ69" s="154"/>
      <c r="DA69" s="154"/>
      <c r="DB69" s="154"/>
      <c r="DC69" s="154"/>
      <c r="DD69" s="154"/>
      <c r="DE69" s="154"/>
      <c r="DF69" s="155"/>
      <c r="DG69" s="155"/>
      <c r="DH69" s="155"/>
      <c r="DI69" s="155"/>
      <c r="DJ69" s="155"/>
      <c r="DK69" s="155"/>
      <c r="DL69" s="155"/>
      <c r="DM69" s="155"/>
      <c r="DN69" s="155"/>
      <c r="DO69" s="155"/>
      <c r="DP69" s="155"/>
      <c r="DQ69" s="155"/>
      <c r="DR69" s="155"/>
      <c r="DS69" s="155"/>
      <c r="DT69" s="155"/>
      <c r="DU69" s="155"/>
      <c r="DV69" s="154"/>
      <c r="DW69" s="141"/>
      <c r="DY69" s="138"/>
      <c r="DZ69" s="143"/>
      <c r="EA69" s="154"/>
      <c r="EB69" s="154"/>
      <c r="EC69" s="154"/>
      <c r="ED69" s="154"/>
      <c r="EE69" s="154"/>
      <c r="EF69" s="154"/>
      <c r="EG69" s="154"/>
      <c r="EH69" s="154"/>
      <c r="EI69" s="154"/>
      <c r="EJ69" s="154"/>
      <c r="EK69" s="154"/>
      <c r="EL69" s="154"/>
      <c r="EM69" s="154"/>
      <c r="EN69" s="154" t="s">
        <v>0</v>
      </c>
      <c r="EO69" s="154"/>
      <c r="EP69" s="154"/>
      <c r="EQ69" s="154"/>
      <c r="ER69" s="154"/>
      <c r="ES69" s="154"/>
      <c r="ET69" s="155"/>
      <c r="EU69" s="155"/>
      <c r="EV69" s="155"/>
      <c r="EW69" s="155"/>
      <c r="EX69" s="155"/>
      <c r="EY69" s="155"/>
      <c r="EZ69" s="155"/>
      <c r="FA69" s="155"/>
      <c r="FB69" s="155"/>
      <c r="FC69" s="155"/>
      <c r="FD69" s="155"/>
      <c r="FE69" s="155"/>
      <c r="FF69" s="155"/>
      <c r="FG69" s="155"/>
      <c r="FH69" s="155"/>
      <c r="FI69" s="155"/>
      <c r="FJ69" s="154"/>
      <c r="FK69" s="141"/>
    </row>
    <row r="70" spans="1:167" ht="14.25" thickTop="1" thickBot="1" x14ac:dyDescent="0.25">
      <c r="A70" s="32"/>
      <c r="B70" s="32"/>
      <c r="C70" s="32"/>
      <c r="D70" s="106" t="s">
        <v>221</v>
      </c>
      <c r="E70" s="107" t="s">
        <v>207</v>
      </c>
      <c r="F70" s="108">
        <f>B4+(56*B6)</f>
        <v>57</v>
      </c>
      <c r="G70" s="104"/>
      <c r="H70" s="43"/>
      <c r="X70" s="25" t="s">
        <v>0</v>
      </c>
      <c r="Z70" s="25" t="s">
        <v>0</v>
      </c>
      <c r="AW70" s="144"/>
      <c r="AX70" s="144"/>
      <c r="AY70" s="144"/>
      <c r="AZ70" s="144"/>
      <c r="BA70" s="144"/>
      <c r="BB70" s="144"/>
      <c r="BC70" s="144"/>
      <c r="BD70" s="144"/>
      <c r="BE70" s="144"/>
      <c r="BF70" s="144"/>
      <c r="BG70" s="144"/>
      <c r="BH70" s="144"/>
      <c r="BI70" s="144"/>
      <c r="BJ70" s="144"/>
      <c r="BK70" s="144"/>
      <c r="BL70" s="144"/>
      <c r="BM70" s="144"/>
      <c r="BN70" s="144"/>
      <c r="BO70" s="144"/>
      <c r="BP70" s="144"/>
      <c r="BQ70" s="144"/>
      <c r="BR70" s="144"/>
      <c r="BS70" s="144"/>
      <c r="BT70" s="144"/>
      <c r="BU70" s="144"/>
      <c r="BV70" s="144"/>
      <c r="BW70" s="144"/>
      <c r="BX70" s="144"/>
      <c r="BY70" s="144"/>
      <c r="BZ70" s="144"/>
      <c r="CA70" s="144"/>
      <c r="CB70" s="144"/>
      <c r="CC70" s="144"/>
      <c r="CD70" s="144"/>
      <c r="CE70" s="144"/>
      <c r="CF70" s="144"/>
      <c r="CG70" s="144"/>
      <c r="CH70" s="144"/>
      <c r="CI70" s="144"/>
      <c r="CJ70" s="144"/>
      <c r="CK70" s="144"/>
      <c r="CL70" s="144"/>
      <c r="CM70" s="144"/>
      <c r="CN70" s="144"/>
      <c r="CO70" s="144"/>
      <c r="CP70" s="144"/>
      <c r="CQ70" s="144"/>
      <c r="CR70" s="144"/>
      <c r="CS70" s="144"/>
      <c r="CT70" s="144"/>
      <c r="CU70" s="144"/>
      <c r="CV70" s="144"/>
      <c r="CW70" s="144"/>
      <c r="CX70" s="144"/>
      <c r="CY70" s="144"/>
      <c r="CZ70" s="144"/>
      <c r="DA70" s="144"/>
      <c r="DB70" s="144"/>
      <c r="DC70" s="144"/>
      <c r="DD70" s="144"/>
      <c r="DE70" s="144"/>
      <c r="DF70" s="144"/>
      <c r="DG70" s="144"/>
      <c r="DH70" s="144"/>
      <c r="DI70" s="144"/>
      <c r="DJ70" s="144"/>
      <c r="DK70" s="144"/>
      <c r="DL70" s="144"/>
      <c r="DM70" s="144"/>
      <c r="DN70" s="144"/>
      <c r="DO70" s="144"/>
      <c r="DP70" s="144"/>
      <c r="DQ70" s="144"/>
      <c r="DR70" s="144"/>
      <c r="DS70" s="144"/>
      <c r="DT70" s="144"/>
      <c r="DU70" s="144"/>
      <c r="DV70" s="144"/>
      <c r="DW70" s="144"/>
    </row>
    <row r="71" spans="1:167" ht="14.25" thickTop="1" thickBot="1" x14ac:dyDescent="0.25">
      <c r="A71" s="32"/>
      <c r="B71" s="32"/>
      <c r="C71" s="32"/>
      <c r="D71" s="106" t="s">
        <v>20</v>
      </c>
      <c r="E71" s="107" t="s">
        <v>207</v>
      </c>
      <c r="F71" s="108">
        <f>B4+(57*B6)</f>
        <v>58</v>
      </c>
      <c r="G71" s="104"/>
      <c r="H71" s="43"/>
      <c r="I71" s="38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40"/>
      <c r="AE71" s="40"/>
      <c r="AF71" s="40"/>
      <c r="AG71" s="40"/>
      <c r="AH71" s="40"/>
      <c r="AI71" s="40"/>
      <c r="AJ71" s="40"/>
      <c r="AK71" s="40"/>
      <c r="AL71" s="40"/>
      <c r="AM71" s="40"/>
      <c r="AN71" s="40"/>
      <c r="AO71" s="40"/>
      <c r="AP71" s="40"/>
      <c r="AQ71" s="40"/>
      <c r="AR71" s="40"/>
      <c r="AS71" s="40"/>
      <c r="AT71" s="39"/>
      <c r="AU71" s="41"/>
      <c r="AW71" s="38" t="s">
        <v>0</v>
      </c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39"/>
      <c r="BJ71" s="39"/>
      <c r="BK71" s="39"/>
      <c r="BL71" s="39"/>
      <c r="BM71" s="39"/>
      <c r="BN71" s="39"/>
      <c r="BO71" s="39"/>
      <c r="BP71" s="39"/>
      <c r="BQ71" s="39"/>
      <c r="BR71" s="40"/>
      <c r="BS71" s="40"/>
      <c r="BT71" s="40"/>
      <c r="BU71" s="40"/>
      <c r="BV71" s="40"/>
      <c r="BW71" s="40"/>
      <c r="BX71" s="40"/>
      <c r="BY71" s="40"/>
      <c r="BZ71" s="40"/>
      <c r="CA71" s="40"/>
      <c r="CB71" s="40"/>
      <c r="CC71" s="40"/>
      <c r="CD71" s="40"/>
      <c r="CE71" s="40"/>
      <c r="CF71" s="40"/>
      <c r="CG71" s="40"/>
      <c r="CH71" s="39"/>
      <c r="CI71" s="41"/>
      <c r="CJ71" s="144"/>
      <c r="CK71" s="38" t="s">
        <v>0</v>
      </c>
      <c r="CL71" s="39"/>
      <c r="CM71" s="39"/>
      <c r="CN71" s="39"/>
      <c r="CO71" s="39"/>
      <c r="CP71" s="39"/>
      <c r="CQ71" s="39"/>
      <c r="CR71" s="39"/>
      <c r="CS71" s="39"/>
      <c r="CT71" s="39"/>
      <c r="CU71" s="39"/>
      <c r="CV71" s="39"/>
      <c r="CW71" s="39"/>
      <c r="CX71" s="39"/>
      <c r="CY71" s="39"/>
      <c r="CZ71" s="39"/>
      <c r="DA71" s="39"/>
      <c r="DB71" s="39"/>
      <c r="DC71" s="39"/>
      <c r="DD71" s="39"/>
      <c r="DE71" s="39"/>
      <c r="DF71" s="40"/>
      <c r="DG71" s="40"/>
      <c r="DH71" s="40"/>
      <c r="DI71" s="40"/>
      <c r="DJ71" s="40"/>
      <c r="DK71" s="40"/>
      <c r="DL71" s="40"/>
      <c r="DM71" s="40"/>
      <c r="DN71" s="40"/>
      <c r="DO71" s="40"/>
      <c r="DP71" s="40"/>
      <c r="DQ71" s="40"/>
      <c r="DR71" s="40"/>
      <c r="DS71" s="40"/>
      <c r="DT71" s="40"/>
      <c r="DU71" s="40"/>
      <c r="DV71" s="39"/>
      <c r="DW71" s="41"/>
      <c r="DY71" s="38" t="s">
        <v>0</v>
      </c>
      <c r="DZ71" s="39"/>
      <c r="EA71" s="39"/>
      <c r="EB71" s="39"/>
      <c r="EC71" s="39"/>
      <c r="ED71" s="39"/>
      <c r="EE71" s="39"/>
      <c r="EF71" s="39"/>
      <c r="EG71" s="39"/>
      <c r="EH71" s="39"/>
      <c r="EI71" s="39"/>
      <c r="EJ71" s="39"/>
      <c r="EK71" s="39"/>
      <c r="EL71" s="39"/>
      <c r="EM71" s="39"/>
      <c r="EN71" s="39"/>
      <c r="EO71" s="39"/>
      <c r="EP71" s="39"/>
      <c r="EQ71" s="39"/>
      <c r="ER71" s="39"/>
      <c r="ES71" s="39"/>
      <c r="ET71" s="40"/>
      <c r="EU71" s="40"/>
      <c r="EV71" s="40"/>
      <c r="EW71" s="40"/>
      <c r="EX71" s="40"/>
      <c r="EY71" s="40"/>
      <c r="EZ71" s="40"/>
      <c r="FA71" s="40"/>
      <c r="FB71" s="40"/>
      <c r="FC71" s="40"/>
      <c r="FD71" s="40"/>
      <c r="FE71" s="40"/>
      <c r="FF71" s="40"/>
      <c r="FG71" s="40"/>
      <c r="FH71" s="40"/>
      <c r="FI71" s="40"/>
      <c r="FJ71" s="39"/>
      <c r="FK71" s="41"/>
    </row>
    <row r="72" spans="1:167" ht="13.5" thickBot="1" x14ac:dyDescent="0.25">
      <c r="A72" s="32"/>
      <c r="B72" s="32"/>
      <c r="C72" s="32"/>
      <c r="D72" s="106" t="s">
        <v>66</v>
      </c>
      <c r="E72" s="107" t="s">
        <v>207</v>
      </c>
      <c r="F72" s="108">
        <f>B4+(58*B6)</f>
        <v>59</v>
      </c>
      <c r="G72" s="104"/>
      <c r="H72" s="43"/>
      <c r="I72" s="44"/>
      <c r="J72" s="45" t="s">
        <v>2</v>
      </c>
      <c r="K72" s="46"/>
      <c r="L72" s="46"/>
      <c r="M72" s="46"/>
      <c r="N72" s="46"/>
      <c r="O72" s="46"/>
      <c r="P72" s="46"/>
      <c r="Q72" s="46"/>
      <c r="R72" s="46"/>
      <c r="S72" s="47" t="s">
        <v>708</v>
      </c>
      <c r="T72" s="46"/>
      <c r="U72" s="46"/>
      <c r="V72" s="46"/>
      <c r="W72" s="46"/>
      <c r="X72" s="46"/>
      <c r="Y72" s="46"/>
      <c r="Z72" s="46"/>
      <c r="AA72" s="46"/>
      <c r="AB72" s="46" t="s">
        <v>0</v>
      </c>
      <c r="AC72" s="46" t="s">
        <v>0</v>
      </c>
      <c r="AD72" s="48"/>
      <c r="AE72" s="48"/>
      <c r="AF72" s="48"/>
      <c r="AG72" s="48"/>
      <c r="AH72" s="48"/>
      <c r="AI72" s="48"/>
      <c r="AJ72" s="48"/>
      <c r="AK72" s="48"/>
      <c r="AL72" s="49" t="s">
        <v>701</v>
      </c>
      <c r="AM72" s="48"/>
      <c r="AN72" s="48"/>
      <c r="AO72" s="48"/>
      <c r="AP72" s="48"/>
      <c r="AQ72" s="48"/>
      <c r="AR72" s="48"/>
      <c r="AS72" s="48"/>
      <c r="AT72" s="50"/>
      <c r="AU72" s="51"/>
      <c r="AW72" s="44"/>
      <c r="AX72" s="45" t="s">
        <v>2</v>
      </c>
      <c r="AY72" s="46"/>
      <c r="AZ72" s="46"/>
      <c r="BA72" s="46"/>
      <c r="BB72" s="46"/>
      <c r="BC72" s="46"/>
      <c r="BD72" s="46"/>
      <c r="BE72" s="46"/>
      <c r="BF72" s="46"/>
      <c r="BG72" s="177" t="s">
        <v>744</v>
      </c>
      <c r="BH72" s="46"/>
      <c r="BI72" s="46"/>
      <c r="BJ72" s="46"/>
      <c r="BK72" s="46"/>
      <c r="BL72" s="46"/>
      <c r="BM72" s="46"/>
      <c r="BN72" s="46"/>
      <c r="BO72" s="46"/>
      <c r="BP72" s="46"/>
      <c r="BQ72" s="46"/>
      <c r="BR72" s="48"/>
      <c r="BS72" s="48"/>
      <c r="BT72" s="48"/>
      <c r="BU72" s="48"/>
      <c r="BV72" s="48"/>
      <c r="BW72" s="48"/>
      <c r="BX72" s="48"/>
      <c r="BY72" s="48"/>
      <c r="BZ72" s="49" t="s">
        <v>701</v>
      </c>
      <c r="CA72" s="48"/>
      <c r="CB72" s="48"/>
      <c r="CC72" s="48"/>
      <c r="CD72" s="48"/>
      <c r="CE72" s="48"/>
      <c r="CF72" s="48"/>
      <c r="CG72" s="48"/>
      <c r="CH72" s="50"/>
      <c r="CI72" s="51"/>
      <c r="CJ72" s="144"/>
      <c r="CK72" s="109"/>
      <c r="CL72" s="45" t="s">
        <v>2</v>
      </c>
      <c r="CM72" s="46" t="s">
        <v>0</v>
      </c>
      <c r="CN72" s="46"/>
      <c r="CO72" s="46"/>
      <c r="CP72" s="46"/>
      <c r="CQ72" s="46"/>
      <c r="CR72" s="46"/>
      <c r="CS72" s="46"/>
      <c r="CT72" s="46"/>
      <c r="CU72" s="178" t="s">
        <v>732</v>
      </c>
      <c r="CV72" s="46"/>
      <c r="CW72" s="46"/>
      <c r="CX72" s="46"/>
      <c r="CY72" s="46"/>
      <c r="CZ72" s="46"/>
      <c r="DA72" s="46"/>
      <c r="DB72" s="46"/>
      <c r="DC72" s="46"/>
      <c r="DD72" s="46"/>
      <c r="DE72" s="46"/>
      <c r="DF72" s="48"/>
      <c r="DG72" s="48"/>
      <c r="DH72" s="48"/>
      <c r="DI72" s="48"/>
      <c r="DJ72" s="48"/>
      <c r="DK72" s="48"/>
      <c r="DL72" s="48"/>
      <c r="DM72" s="48"/>
      <c r="DN72" s="49" t="s">
        <v>701</v>
      </c>
      <c r="DO72" s="48"/>
      <c r="DP72" s="48"/>
      <c r="DQ72" s="48"/>
      <c r="DR72" s="48"/>
      <c r="DS72" s="48"/>
      <c r="DT72" s="48"/>
      <c r="DU72" s="48"/>
      <c r="DV72" s="50"/>
      <c r="DW72" s="51"/>
      <c r="DY72" s="109"/>
      <c r="DZ72" s="45" t="s">
        <v>2</v>
      </c>
      <c r="EA72" s="46" t="s">
        <v>0</v>
      </c>
      <c r="EB72" s="46"/>
      <c r="EC72" s="46"/>
      <c r="ED72" s="46"/>
      <c r="EE72" s="46"/>
      <c r="EF72" s="46"/>
      <c r="EG72" s="46"/>
      <c r="EH72" s="46"/>
      <c r="EI72" s="178" t="s">
        <v>770</v>
      </c>
      <c r="EJ72" s="46"/>
      <c r="EK72" s="46"/>
      <c r="EL72" s="46"/>
      <c r="EM72" s="46"/>
      <c r="EN72" s="46"/>
      <c r="EO72" s="46"/>
      <c r="EP72" s="46"/>
      <c r="EQ72" s="46"/>
      <c r="ER72" s="46"/>
      <c r="ES72" s="46"/>
      <c r="ET72" s="48"/>
      <c r="EU72" s="48"/>
      <c r="EV72" s="48"/>
      <c r="EW72" s="48"/>
      <c r="EX72" s="48"/>
      <c r="EY72" s="48"/>
      <c r="EZ72" s="48"/>
      <c r="FA72" s="48"/>
      <c r="FB72" s="49" t="s">
        <v>701</v>
      </c>
      <c r="FC72" s="48"/>
      <c r="FD72" s="48"/>
      <c r="FE72" s="48"/>
      <c r="FF72" s="48"/>
      <c r="FG72" s="48"/>
      <c r="FH72" s="48"/>
      <c r="FI72" s="48"/>
      <c r="FJ72" s="50"/>
      <c r="FK72" s="51"/>
    </row>
    <row r="73" spans="1:167" x14ac:dyDescent="0.2">
      <c r="A73" s="32"/>
      <c r="B73" s="32"/>
      <c r="C73" s="32"/>
      <c r="D73" s="106" t="s">
        <v>185</v>
      </c>
      <c r="E73" s="107" t="s">
        <v>207</v>
      </c>
      <c r="F73" s="110">
        <f>B4+(59*B6)</f>
        <v>60</v>
      </c>
      <c r="G73" s="104"/>
      <c r="H73" s="43"/>
      <c r="I73" s="57"/>
      <c r="J73" s="58"/>
      <c r="K73" s="1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2"/>
      <c r="AA73" s="59">
        <f>K73^3+L73^3+M73^3+N73^3+O73^3+P73^3+Q73^3+R73^3+K74^3+L74^3+M74^3+N74^3+O74^3+P74^3+Q74^3+R74^3</f>
        <v>0</v>
      </c>
      <c r="AB73" s="60">
        <f>K73^3+L73^3+M73^3+N73^3+O73^3+P73^3+Q73^3+R73^3+S73^3+T73^3+U73^3+V73^3+W73^3+X73^3+Y73^3+Z73^3</f>
        <v>0</v>
      </c>
      <c r="AC73" s="61"/>
      <c r="AD73" s="68"/>
      <c r="AE73" s="69"/>
      <c r="AF73" s="69"/>
      <c r="AG73" s="69"/>
      <c r="AH73" s="70"/>
      <c r="AI73" s="70"/>
      <c r="AJ73" s="70"/>
      <c r="AK73" s="70"/>
      <c r="AL73" s="69"/>
      <c r="AM73" s="69"/>
      <c r="AN73" s="69"/>
      <c r="AO73" s="69"/>
      <c r="AP73" s="70"/>
      <c r="AQ73" s="70"/>
      <c r="AR73" s="70"/>
      <c r="AS73" s="71"/>
      <c r="AT73" s="66"/>
      <c r="AU73" s="51"/>
      <c r="AW73" s="57"/>
      <c r="AX73" s="58"/>
      <c r="AY73" s="1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2"/>
      <c r="BO73" s="59">
        <f>AY73^3+AZ73^3+BA73^3+BB73^3+BC73^3+BD73^3+BE73^3+BF73^3+AY74^3+AZ74^3+BA74^3+BB74^3+BC74^3+BD74^3+BE74^3+BF74^3</f>
        <v>0</v>
      </c>
      <c r="BP73" s="60">
        <f>AY73^3+AZ73^3+BA73^3+BB73^3+BC73^3+BD73^3+BE73^3+BF73^3+BG73^3+BH73^3+BI73^3+BJ73^3+BK73^3+BL73^3+BM73^3+BN73^3</f>
        <v>0</v>
      </c>
      <c r="BQ73" s="61"/>
      <c r="BR73" s="68"/>
      <c r="BS73" s="69"/>
      <c r="BT73" s="69"/>
      <c r="BU73" s="69"/>
      <c r="BV73" s="69"/>
      <c r="BW73" s="69"/>
      <c r="BX73" s="69"/>
      <c r="BY73" s="69"/>
      <c r="BZ73" s="70"/>
      <c r="CA73" s="70"/>
      <c r="CB73" s="70"/>
      <c r="CC73" s="70"/>
      <c r="CD73" s="70"/>
      <c r="CE73" s="70"/>
      <c r="CF73" s="70"/>
      <c r="CG73" s="71"/>
      <c r="CH73" s="66"/>
      <c r="CI73" s="51"/>
      <c r="CJ73" s="144"/>
      <c r="CK73" s="109"/>
      <c r="CL73" s="58"/>
      <c r="CM73" s="1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2"/>
      <c r="DC73" s="59">
        <f>CM73^3+CN73^3+CO73^3+CP73^3+CQ73^3+CR73^3+CS73^3+CT73^3+CM74^3+CN74^3+CO74^3+CP74^3+CQ74^3+CR74^3+CS74^3+CT74^3</f>
        <v>0</v>
      </c>
      <c r="DD73" s="60">
        <f>CM73^3+CN73^3+CO73^3+CP73^3+CQ73^3+CR73^3+CS73^3+CT73^3+CU73^3+CV73^3+CW73^3+CX73^3+CY73^3+CZ73^3+DA73^3+DB73^3</f>
        <v>0</v>
      </c>
      <c r="DE73" s="61"/>
      <c r="DF73" s="68"/>
      <c r="DG73" s="69"/>
      <c r="DH73" s="69"/>
      <c r="DI73" s="69"/>
      <c r="DJ73" s="69"/>
      <c r="DK73" s="69"/>
      <c r="DL73" s="69"/>
      <c r="DM73" s="69"/>
      <c r="DN73" s="69"/>
      <c r="DO73" s="69"/>
      <c r="DP73" s="69"/>
      <c r="DQ73" s="69"/>
      <c r="DR73" s="69"/>
      <c r="DS73" s="69"/>
      <c r="DT73" s="69"/>
      <c r="DU73" s="73"/>
      <c r="DV73" s="66"/>
      <c r="DW73" s="51"/>
      <c r="DY73" s="109"/>
      <c r="DZ73" s="58"/>
      <c r="EA73" s="13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14"/>
      <c r="EQ73" s="59">
        <f>EA73^3+EB73^3+EC73^3+ED73^3+EE73^3+EF73^3+EG73^3+EH73^3+EA74^3+EB74^3+EC74^3+ED74^3+EE74^3+EF74^3+EG74^3+EH74^3</f>
        <v>0</v>
      </c>
      <c r="ER73" s="60">
        <f t="shared" ref="ER73:ER88" si="24">EA73^3+EB73^3+EC73^3+ED73^3+EE73^3+EF73^3+EG73^3+EH73^3+EI73^3+EJ73^3+EK73^3+EL73^3+EM73^3+EN73^3+EO73^3+EP73^3</f>
        <v>0</v>
      </c>
      <c r="ES73" s="61"/>
      <c r="ET73" s="179"/>
      <c r="EU73" s="173"/>
      <c r="EV73" s="173"/>
      <c r="EW73" s="173"/>
      <c r="EX73" s="173"/>
      <c r="EY73" s="173"/>
      <c r="EZ73" s="173"/>
      <c r="FA73" s="173"/>
      <c r="FB73" s="173"/>
      <c r="FC73" s="173"/>
      <c r="FD73" s="173"/>
      <c r="FE73" s="173"/>
      <c r="FF73" s="173"/>
      <c r="FG73" s="173"/>
      <c r="FH73" s="173"/>
      <c r="FI73" s="180"/>
      <c r="FJ73" s="66"/>
      <c r="FK73" s="51"/>
    </row>
    <row r="74" spans="1:167" x14ac:dyDescent="0.2">
      <c r="A74" s="32"/>
      <c r="B74" s="32"/>
      <c r="C74" s="32"/>
      <c r="D74" s="106" t="s">
        <v>203</v>
      </c>
      <c r="E74" s="107" t="s">
        <v>207</v>
      </c>
      <c r="F74" s="110">
        <f>B4+(60*B6)</f>
        <v>61</v>
      </c>
      <c r="G74" s="104"/>
      <c r="H74" s="43"/>
      <c r="I74" s="74"/>
      <c r="J74" s="58"/>
      <c r="K74" s="3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5"/>
      <c r="AA74" s="75">
        <f>S73^3+T73^3+U73^3+V73^3+W73^3+X73^3+Y73^3+Z73^3+S74^3+T74^3+U74^3+V74^3+W74^3+X74^3+Y74^3+Z74^3</f>
        <v>0</v>
      </c>
      <c r="AB74" s="76">
        <f t="shared" ref="AB74:AB88" si="25">K74^3+L74^3+M74^3+N74^3+O74^3+P74^3+Q74^3+R74^3+S74^3+T74^3+U74^3+V74^3+W74^3+X74^3+Y74^3+Z74^3</f>
        <v>0</v>
      </c>
      <c r="AC74" s="61"/>
      <c r="AD74" s="81"/>
      <c r="AE74" s="82"/>
      <c r="AF74" s="82"/>
      <c r="AG74" s="82"/>
      <c r="AH74" s="83"/>
      <c r="AI74" s="83"/>
      <c r="AJ74" s="83"/>
      <c r="AK74" s="83"/>
      <c r="AL74" s="82"/>
      <c r="AM74" s="82"/>
      <c r="AN74" s="82"/>
      <c r="AO74" s="82"/>
      <c r="AP74" s="83"/>
      <c r="AQ74" s="83"/>
      <c r="AR74" s="83"/>
      <c r="AS74" s="84"/>
      <c r="AT74" s="66"/>
      <c r="AU74" s="51"/>
      <c r="AW74" s="74"/>
      <c r="AX74" s="58"/>
      <c r="AY74" s="3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5"/>
      <c r="BO74" s="75">
        <f>BG73^3+BH73^3+BI73^3+BJ73^3+BK73^3+BL73^3+BM73^3+BN73^3+BG74^3+BH74^3+BI74^3+BJ74^3+BK74^3+BL74^3+BM74^3+BN74^3</f>
        <v>0</v>
      </c>
      <c r="BP74" s="76">
        <f t="shared" ref="BP74:BP88" si="26">AY74^3+AZ74^3+BA74^3+BB74^3+BC74^3+BD74^3+BE74^3+BF74^3+BG74^3+BH74^3+BI74^3+BJ74^3+BK74^3+BL74^3+BM74^3+BN74^3</f>
        <v>0</v>
      </c>
      <c r="BQ74" s="61"/>
      <c r="BR74" s="81"/>
      <c r="BS74" s="82"/>
      <c r="BT74" s="82"/>
      <c r="BU74" s="82"/>
      <c r="BV74" s="82"/>
      <c r="BW74" s="82"/>
      <c r="BX74" s="82"/>
      <c r="BY74" s="82"/>
      <c r="BZ74" s="83"/>
      <c r="CA74" s="83"/>
      <c r="CB74" s="83"/>
      <c r="CC74" s="83"/>
      <c r="CD74" s="83"/>
      <c r="CE74" s="83"/>
      <c r="CF74" s="83"/>
      <c r="CG74" s="84"/>
      <c r="CH74" s="66"/>
      <c r="CI74" s="51"/>
      <c r="CJ74" s="144"/>
      <c r="CK74" s="109"/>
      <c r="CL74" s="58"/>
      <c r="CM74" s="3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5"/>
      <c r="DC74" s="75">
        <f>CU73^3+CV73^3+CW73^3+CX73^3+CY73^3+CZ73^3+DA73^3+DB73^3+CU74^3+CV74^3+CW74^3+CX74^3+CY74^3+CZ74^3+DA74^3+DB74^3</f>
        <v>0</v>
      </c>
      <c r="DD74" s="76">
        <f t="shared" ref="DD74:DD88" si="27">CM74^3+CN74^3+CO74^3+CP74^3+CQ74^3+CR74^3+CS74^3+CT74^3+CU74^3+CV74^3+CW74^3+CX74^3+CY74^3+CZ74^3+DA74^3+DB74^3</f>
        <v>0</v>
      </c>
      <c r="DE74" s="61"/>
      <c r="DF74" s="89"/>
      <c r="DG74" s="83"/>
      <c r="DH74" s="83"/>
      <c r="DI74" s="83"/>
      <c r="DJ74" s="83"/>
      <c r="DK74" s="83"/>
      <c r="DL74" s="83"/>
      <c r="DM74" s="83"/>
      <c r="DN74" s="83"/>
      <c r="DO74" s="83"/>
      <c r="DP74" s="83"/>
      <c r="DQ74" s="83"/>
      <c r="DR74" s="83"/>
      <c r="DS74" s="83"/>
      <c r="DT74" s="83"/>
      <c r="DU74" s="84"/>
      <c r="DV74" s="66"/>
      <c r="DW74" s="51"/>
      <c r="DY74" s="109"/>
      <c r="DZ74" s="58"/>
      <c r="EA74" s="6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5"/>
      <c r="EQ74" s="75">
        <f>EI73^3+EJ73^3+EK73^3+EL73^3+EM73^3+EN73^3+EO73^3+EP73^3+EI74^3+EJ74^3+EK74^3+EL74^3+EM74^3+EN74^3+EO74^3+EP74^3</f>
        <v>0</v>
      </c>
      <c r="ER74" s="76">
        <f t="shared" si="24"/>
        <v>0</v>
      </c>
      <c r="ES74" s="61"/>
      <c r="ET74" s="174"/>
      <c r="EU74" s="131"/>
      <c r="EV74" s="131"/>
      <c r="EW74" s="131"/>
      <c r="EX74" s="131"/>
      <c r="EY74" s="131"/>
      <c r="EZ74" s="131"/>
      <c r="FA74" s="131"/>
      <c r="FB74" s="131"/>
      <c r="FC74" s="131"/>
      <c r="FD74" s="131"/>
      <c r="FE74" s="131"/>
      <c r="FF74" s="131"/>
      <c r="FG74" s="131"/>
      <c r="FH74" s="131"/>
      <c r="FI74" s="175"/>
      <c r="FJ74" s="66"/>
      <c r="FK74" s="51"/>
    </row>
    <row r="75" spans="1:167" x14ac:dyDescent="0.2">
      <c r="A75" s="32"/>
      <c r="B75" s="32"/>
      <c r="C75" s="32"/>
      <c r="D75" s="106" t="s">
        <v>122</v>
      </c>
      <c r="E75" s="107" t="s">
        <v>207</v>
      </c>
      <c r="F75" s="108">
        <f>B4+(61*B6)</f>
        <v>62</v>
      </c>
      <c r="G75" s="104"/>
      <c r="H75" s="43"/>
      <c r="I75" s="57"/>
      <c r="J75" s="58"/>
      <c r="K75" s="3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5"/>
      <c r="AA75" s="75">
        <f>K75^3+L75^3+M75^3+N75^3+O75^3+P75^3+Q75^3+R75^3+K76^3+L76^3+M76^3+N76^3+O76^3+P76^3+Q76^3+R76^3</f>
        <v>0</v>
      </c>
      <c r="AB75" s="76">
        <f t="shared" si="25"/>
        <v>0</v>
      </c>
      <c r="AC75" s="88"/>
      <c r="AD75" s="81"/>
      <c r="AE75" s="82"/>
      <c r="AF75" s="82"/>
      <c r="AG75" s="82"/>
      <c r="AH75" s="83"/>
      <c r="AI75" s="83"/>
      <c r="AJ75" s="83"/>
      <c r="AK75" s="83"/>
      <c r="AL75" s="82"/>
      <c r="AM75" s="82"/>
      <c r="AN75" s="82"/>
      <c r="AO75" s="82"/>
      <c r="AP75" s="83"/>
      <c r="AQ75" s="83"/>
      <c r="AR75" s="83"/>
      <c r="AS75" s="84"/>
      <c r="AT75" s="66"/>
      <c r="AU75" s="51"/>
      <c r="AW75" s="57"/>
      <c r="AX75" s="58"/>
      <c r="AY75" s="3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5"/>
      <c r="BO75" s="75">
        <f>AY75^3+AZ75^3+BA75^3+BB75^3+BC75^3+BD75^3+BE75^3+BF75^3+AY76^3+AZ76^3+BA76^3+BB76^3+BC76^3+BD76^3+BE76^3+BF76^3</f>
        <v>0</v>
      </c>
      <c r="BP75" s="76">
        <f t="shared" si="26"/>
        <v>0</v>
      </c>
      <c r="BQ75" s="88"/>
      <c r="BR75" s="89"/>
      <c r="BS75" s="83"/>
      <c r="BT75" s="83"/>
      <c r="BU75" s="83"/>
      <c r="BV75" s="83"/>
      <c r="BW75" s="83"/>
      <c r="BX75" s="83"/>
      <c r="BY75" s="83"/>
      <c r="BZ75" s="82"/>
      <c r="CA75" s="82"/>
      <c r="CB75" s="82"/>
      <c r="CC75" s="82"/>
      <c r="CD75" s="82"/>
      <c r="CE75" s="82"/>
      <c r="CF75" s="82"/>
      <c r="CG75" s="86"/>
      <c r="CH75" s="66"/>
      <c r="CI75" s="51"/>
      <c r="CJ75" s="144"/>
      <c r="CK75" s="109"/>
      <c r="CL75" s="58"/>
      <c r="CM75" s="3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5"/>
      <c r="DC75" s="75">
        <f>CM75^3+CN75^3+CO75^3+CP75^3+CQ75^3+CR75^3+CS75^3+CT75^3+CM76^3+CN76^3+CO76^3+CP76^3+CQ76^3+CR76^3+CS76^3+CT76^3</f>
        <v>0</v>
      </c>
      <c r="DD75" s="76">
        <f t="shared" si="27"/>
        <v>0</v>
      </c>
      <c r="DE75" s="88"/>
      <c r="DF75" s="81"/>
      <c r="DG75" s="82"/>
      <c r="DH75" s="82"/>
      <c r="DI75" s="82"/>
      <c r="DJ75" s="82"/>
      <c r="DK75" s="82"/>
      <c r="DL75" s="82"/>
      <c r="DM75" s="82"/>
      <c r="DN75" s="82"/>
      <c r="DO75" s="82"/>
      <c r="DP75" s="82"/>
      <c r="DQ75" s="82"/>
      <c r="DR75" s="82"/>
      <c r="DS75" s="82"/>
      <c r="DT75" s="82"/>
      <c r="DU75" s="86"/>
      <c r="DV75" s="66"/>
      <c r="DW75" s="51"/>
      <c r="DY75" s="109"/>
      <c r="DZ75" s="58"/>
      <c r="EA75" s="6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5"/>
      <c r="EQ75" s="75">
        <f>EA75^3+EB75^3+EC75^3+ED75^3+EE75^3+EF75^3+EG75^3+EH75^3+EA76^3+EB76^3+EC76^3+ED76^3+EE76^3+EF76^3+EG76^3+EH76^3</f>
        <v>0</v>
      </c>
      <c r="ER75" s="76">
        <f t="shared" si="24"/>
        <v>0</v>
      </c>
      <c r="ES75" s="88"/>
      <c r="ET75" s="174"/>
      <c r="EU75" s="131"/>
      <c r="EV75" s="131"/>
      <c r="EW75" s="131"/>
      <c r="EX75" s="131"/>
      <c r="EY75" s="131"/>
      <c r="EZ75" s="131"/>
      <c r="FA75" s="131"/>
      <c r="FB75" s="131"/>
      <c r="FC75" s="131"/>
      <c r="FD75" s="131"/>
      <c r="FE75" s="131"/>
      <c r="FF75" s="131"/>
      <c r="FG75" s="131"/>
      <c r="FH75" s="131"/>
      <c r="FI75" s="175"/>
      <c r="FJ75" s="66"/>
      <c r="FK75" s="51"/>
    </row>
    <row r="76" spans="1:167" x14ac:dyDescent="0.2">
      <c r="A76" s="32"/>
      <c r="B76" s="32"/>
      <c r="C76" s="32"/>
      <c r="D76" s="106" t="s">
        <v>75</v>
      </c>
      <c r="E76" s="107" t="s">
        <v>207</v>
      </c>
      <c r="F76" s="108">
        <f>B4+(62*B6)</f>
        <v>63</v>
      </c>
      <c r="G76" s="104"/>
      <c r="H76" s="43"/>
      <c r="I76" s="90"/>
      <c r="J76" s="58"/>
      <c r="K76" s="3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5"/>
      <c r="AA76" s="75">
        <f>S75^3+T75^3+U75^3+V75^3+W75^3+X75^3+Y75^3+Z75^3+S76^3+T76^3+U76^3+V76^3+W76^3+X76^3+Y76^3+Z76^3</f>
        <v>0</v>
      </c>
      <c r="AB76" s="76">
        <f t="shared" si="25"/>
        <v>0</v>
      </c>
      <c r="AC76" s="61"/>
      <c r="AD76" s="81"/>
      <c r="AE76" s="82"/>
      <c r="AF76" s="82"/>
      <c r="AG76" s="82"/>
      <c r="AH76" s="83"/>
      <c r="AI76" s="83"/>
      <c r="AJ76" s="83"/>
      <c r="AK76" s="83"/>
      <c r="AL76" s="82"/>
      <c r="AM76" s="82"/>
      <c r="AN76" s="82"/>
      <c r="AO76" s="82"/>
      <c r="AP76" s="83"/>
      <c r="AQ76" s="83"/>
      <c r="AR76" s="83"/>
      <c r="AS76" s="84"/>
      <c r="AT76" s="66"/>
      <c r="AU76" s="51"/>
      <c r="AW76" s="90"/>
      <c r="AX76" s="58"/>
      <c r="AY76" s="3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5"/>
      <c r="BO76" s="75">
        <f>BG75^3+BH75^3+BI75^3+BJ75^3+BK75^3+BL75^3+BM75^3+BN75^3+BG76^3+BH76^3+BI76^3+BJ76^3+BK76^3+BL76^3+BM76^3+BN76^3</f>
        <v>0</v>
      </c>
      <c r="BP76" s="76">
        <f t="shared" si="26"/>
        <v>0</v>
      </c>
      <c r="BQ76" s="61"/>
      <c r="BR76" s="89"/>
      <c r="BS76" s="83"/>
      <c r="BT76" s="83"/>
      <c r="BU76" s="83"/>
      <c r="BV76" s="83"/>
      <c r="BW76" s="83"/>
      <c r="BX76" s="83"/>
      <c r="BY76" s="83"/>
      <c r="BZ76" s="82"/>
      <c r="CA76" s="82"/>
      <c r="CB76" s="82"/>
      <c r="CC76" s="82"/>
      <c r="CD76" s="82"/>
      <c r="CE76" s="82"/>
      <c r="CF76" s="82"/>
      <c r="CG76" s="86"/>
      <c r="CH76" s="66"/>
      <c r="CI76" s="51"/>
      <c r="CJ76" s="144"/>
      <c r="CK76" s="109"/>
      <c r="CL76" s="58"/>
      <c r="CM76" s="3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5"/>
      <c r="DC76" s="75">
        <f>CU75^3+CV75^3+CW75^3+CX75^3+CY75^3+CZ75^3+DA75^3+DB75^3+CU76^3+CV76^3+CW76^3+CX76^3+CY76^3+CZ76^3+DA76^3+DB76^3</f>
        <v>0</v>
      </c>
      <c r="DD76" s="76">
        <f t="shared" si="27"/>
        <v>0</v>
      </c>
      <c r="DE76" s="61"/>
      <c r="DF76" s="89"/>
      <c r="DG76" s="83"/>
      <c r="DH76" s="83"/>
      <c r="DI76" s="83"/>
      <c r="DJ76" s="83"/>
      <c r="DK76" s="83"/>
      <c r="DL76" s="83"/>
      <c r="DM76" s="83"/>
      <c r="DN76" s="83"/>
      <c r="DO76" s="83"/>
      <c r="DP76" s="83"/>
      <c r="DQ76" s="83"/>
      <c r="DR76" s="83"/>
      <c r="DS76" s="83"/>
      <c r="DT76" s="83"/>
      <c r="DU76" s="84"/>
      <c r="DV76" s="66"/>
      <c r="DW76" s="51"/>
      <c r="DY76" s="109"/>
      <c r="DZ76" s="58"/>
      <c r="EA76" s="6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5"/>
      <c r="EQ76" s="75">
        <f>EI75^3+EJ75^3+EK75^3+EL75^3+EM75^3+EN75^3+EO75^3+EP75^3+EI76^3+EJ76^3+EK76^3+EL76^3+EM76^3+EN76^3+EO76^3+EP76^3</f>
        <v>0</v>
      </c>
      <c r="ER76" s="76">
        <f t="shared" si="24"/>
        <v>0</v>
      </c>
      <c r="ES76" s="61"/>
      <c r="ET76" s="174"/>
      <c r="EU76" s="131"/>
      <c r="EV76" s="131"/>
      <c r="EW76" s="131"/>
      <c r="EX76" s="131"/>
      <c r="EY76" s="131"/>
      <c r="EZ76" s="131"/>
      <c r="FA76" s="131"/>
      <c r="FB76" s="131"/>
      <c r="FC76" s="131"/>
      <c r="FD76" s="131"/>
      <c r="FE76" s="131"/>
      <c r="FF76" s="131"/>
      <c r="FG76" s="131"/>
      <c r="FH76" s="131"/>
      <c r="FI76" s="175"/>
      <c r="FJ76" s="66"/>
      <c r="FK76" s="51"/>
    </row>
    <row r="77" spans="1:167" x14ac:dyDescent="0.2">
      <c r="A77" s="32"/>
      <c r="B77" s="32"/>
      <c r="C77" s="32"/>
      <c r="D77" s="106" t="s">
        <v>161</v>
      </c>
      <c r="E77" s="107" t="s">
        <v>207</v>
      </c>
      <c r="F77" s="110">
        <f>B4+(63*B6)</f>
        <v>64</v>
      </c>
      <c r="G77" s="104"/>
      <c r="H77" s="43"/>
      <c r="I77" s="57"/>
      <c r="J77" s="58"/>
      <c r="K77" s="3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5"/>
      <c r="AA77" s="75">
        <f>K77^3+L77^3+M77^3+N77^3+O77^3+P77^3+Q77^3+R77^3+K78^3+L78^3+M78^3+N78^3+O78^3+P78^3+Q78^3+R78^3</f>
        <v>0</v>
      </c>
      <c r="AB77" s="76">
        <f t="shared" si="25"/>
        <v>0</v>
      </c>
      <c r="AC77" s="61"/>
      <c r="AD77" s="89"/>
      <c r="AE77" s="83"/>
      <c r="AF77" s="83"/>
      <c r="AG77" s="83"/>
      <c r="AH77" s="82"/>
      <c r="AI77" s="82"/>
      <c r="AJ77" s="82"/>
      <c r="AK77" s="82"/>
      <c r="AL77" s="83"/>
      <c r="AM77" s="83"/>
      <c r="AN77" s="83"/>
      <c r="AO77" s="83"/>
      <c r="AP77" s="82"/>
      <c r="AQ77" s="82"/>
      <c r="AR77" s="82"/>
      <c r="AS77" s="86"/>
      <c r="AT77" s="66"/>
      <c r="AU77" s="51"/>
      <c r="AW77" s="57"/>
      <c r="AX77" s="58"/>
      <c r="AY77" s="3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5"/>
      <c r="BO77" s="75">
        <f>AY77^3+AZ77^3+BA77^3+BB77^3+BC77^3+BD77^3+BE77^3+BF77^3+AY78^3+AZ78^3+BA78^3+BB78^3+BC78^3+BD78^3+BE78^3+BF78^3</f>
        <v>0</v>
      </c>
      <c r="BP77" s="76">
        <f t="shared" si="26"/>
        <v>0</v>
      </c>
      <c r="BQ77" s="61"/>
      <c r="BR77" s="81"/>
      <c r="BS77" s="82"/>
      <c r="BT77" s="82"/>
      <c r="BU77" s="82"/>
      <c r="BV77" s="82"/>
      <c r="BW77" s="82"/>
      <c r="BX77" s="82"/>
      <c r="BY77" s="82"/>
      <c r="BZ77" s="83"/>
      <c r="CA77" s="83"/>
      <c r="CB77" s="83"/>
      <c r="CC77" s="83"/>
      <c r="CD77" s="83"/>
      <c r="CE77" s="83"/>
      <c r="CF77" s="83"/>
      <c r="CG77" s="84"/>
      <c r="CH77" s="66"/>
      <c r="CI77" s="51"/>
      <c r="CJ77" s="144"/>
      <c r="CK77" s="109"/>
      <c r="CL77" s="58"/>
      <c r="CM77" s="3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5"/>
      <c r="DC77" s="75">
        <f>CM77^3+CN77^3+CO77^3+CP77^3+CQ77^3+CR77^3+CS77^3+CT77^3+CM78^3+CN78^3+CO78^3+CP78^3+CQ78^3+CR78^3+CS78^3+CT78^3</f>
        <v>0</v>
      </c>
      <c r="DD77" s="76">
        <f t="shared" si="27"/>
        <v>0</v>
      </c>
      <c r="DE77" s="61"/>
      <c r="DF77" s="81"/>
      <c r="DG77" s="82"/>
      <c r="DH77" s="82"/>
      <c r="DI77" s="82"/>
      <c r="DJ77" s="82"/>
      <c r="DK77" s="82"/>
      <c r="DL77" s="82"/>
      <c r="DM77" s="82"/>
      <c r="DN77" s="82"/>
      <c r="DO77" s="82"/>
      <c r="DP77" s="82"/>
      <c r="DQ77" s="82"/>
      <c r="DR77" s="82"/>
      <c r="DS77" s="82"/>
      <c r="DT77" s="82"/>
      <c r="DU77" s="86"/>
      <c r="DV77" s="66"/>
      <c r="DW77" s="51"/>
      <c r="DY77" s="109"/>
      <c r="DZ77" s="58"/>
      <c r="EA77" s="6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5"/>
      <c r="EQ77" s="75">
        <f>EA77^3+EB77^3+EC77^3+ED77^3+EE77^3+EF77^3+EG77^3+EH77^3+EA78^3+EB78^3+EC78^3+ED78^3+EE78^3+EF78^3+EG78^3+EH78^3</f>
        <v>0</v>
      </c>
      <c r="ER77" s="76">
        <f t="shared" si="24"/>
        <v>0</v>
      </c>
      <c r="ES77" s="61"/>
      <c r="ET77" s="174"/>
      <c r="EU77" s="131"/>
      <c r="EV77" s="131"/>
      <c r="EW77" s="131"/>
      <c r="EX77" s="131"/>
      <c r="EY77" s="131"/>
      <c r="EZ77" s="131"/>
      <c r="FA77" s="131"/>
      <c r="FB77" s="131"/>
      <c r="FC77" s="131"/>
      <c r="FD77" s="131"/>
      <c r="FE77" s="131"/>
      <c r="FF77" s="131"/>
      <c r="FG77" s="131"/>
      <c r="FH77" s="131"/>
      <c r="FI77" s="175"/>
      <c r="FJ77" s="66"/>
      <c r="FK77" s="51"/>
    </row>
    <row r="78" spans="1:167" x14ac:dyDescent="0.2">
      <c r="A78" s="32"/>
      <c r="B78" s="32"/>
      <c r="C78" s="32"/>
      <c r="D78" s="106" t="s">
        <v>255</v>
      </c>
      <c r="E78" s="107" t="s">
        <v>207</v>
      </c>
      <c r="F78" s="110">
        <f>B4+(64*B6)</f>
        <v>65</v>
      </c>
      <c r="G78" s="104"/>
      <c r="H78" s="43"/>
      <c r="I78" s="57"/>
      <c r="J78" s="58"/>
      <c r="K78" s="3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5"/>
      <c r="AA78" s="75">
        <f>S77^3+T77^3+U77^3+V77^3+W77^3+X77^3+Y77^3+Z77^3+S78^3+T78^3+U78^3+V78^3+W78^3+X78^3+Y78^3+Z78^3</f>
        <v>0</v>
      </c>
      <c r="AB78" s="76">
        <f t="shared" si="25"/>
        <v>0</v>
      </c>
      <c r="AC78" s="61"/>
      <c r="AD78" s="89"/>
      <c r="AE78" s="83"/>
      <c r="AF78" s="83"/>
      <c r="AG78" s="83"/>
      <c r="AH78" s="82"/>
      <c r="AI78" s="82"/>
      <c r="AJ78" s="82"/>
      <c r="AK78" s="82"/>
      <c r="AL78" s="83"/>
      <c r="AM78" s="83"/>
      <c r="AN78" s="83"/>
      <c r="AO78" s="83"/>
      <c r="AP78" s="82"/>
      <c r="AQ78" s="82"/>
      <c r="AR78" s="82"/>
      <c r="AS78" s="86"/>
      <c r="AT78" s="66"/>
      <c r="AU78" s="51"/>
      <c r="AW78" s="57"/>
      <c r="AX78" s="58"/>
      <c r="AY78" s="3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5"/>
      <c r="BO78" s="75">
        <f>BG77^3+BH77^3+BI77^3+BJ77^3+BK77^3+BL77^3+BM77^3+BN77^3+BG78^3+BH78^3+BI78^3+BJ78^3+BK78^3+BL78^3+BM78^3+BN78^3</f>
        <v>0</v>
      </c>
      <c r="BP78" s="76">
        <f t="shared" si="26"/>
        <v>0</v>
      </c>
      <c r="BQ78" s="61"/>
      <c r="BR78" s="81"/>
      <c r="BS78" s="82"/>
      <c r="BT78" s="82"/>
      <c r="BU78" s="82"/>
      <c r="BV78" s="82"/>
      <c r="BW78" s="82"/>
      <c r="BX78" s="82"/>
      <c r="BY78" s="82"/>
      <c r="BZ78" s="83"/>
      <c r="CA78" s="83"/>
      <c r="CB78" s="83"/>
      <c r="CC78" s="83"/>
      <c r="CD78" s="83"/>
      <c r="CE78" s="83"/>
      <c r="CF78" s="83"/>
      <c r="CG78" s="84"/>
      <c r="CH78" s="66"/>
      <c r="CI78" s="51"/>
      <c r="CJ78" s="144"/>
      <c r="CK78" s="109"/>
      <c r="CL78" s="58"/>
      <c r="CM78" s="3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5"/>
      <c r="DC78" s="75">
        <f>CU77^3+CV77^3+CW77^3+CX77^3+CY77^3+CZ77^3+DA77^3+DB77^3+CU78^3+CV78^3+CW78^3+CX78^3+CY78^3+CZ78^3+DA78^3+DB78^3</f>
        <v>0</v>
      </c>
      <c r="DD78" s="76">
        <f t="shared" si="27"/>
        <v>0</v>
      </c>
      <c r="DE78" s="61"/>
      <c r="DF78" s="89"/>
      <c r="DG78" s="83"/>
      <c r="DH78" s="83"/>
      <c r="DI78" s="83"/>
      <c r="DJ78" s="83"/>
      <c r="DK78" s="83"/>
      <c r="DL78" s="83"/>
      <c r="DM78" s="83"/>
      <c r="DN78" s="83"/>
      <c r="DO78" s="83"/>
      <c r="DP78" s="83"/>
      <c r="DQ78" s="83"/>
      <c r="DR78" s="83"/>
      <c r="DS78" s="83"/>
      <c r="DT78" s="83"/>
      <c r="DU78" s="84"/>
      <c r="DV78" s="66"/>
      <c r="DW78" s="51"/>
      <c r="DY78" s="109"/>
      <c r="DZ78" s="58"/>
      <c r="EA78" s="6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5"/>
      <c r="EQ78" s="75">
        <f>EI77^3+EJ77^3+EK77^3+EL77^3+EM77^3+EN77^3+EO77^3+EP77^3+EI78^3+EJ78^3+EK78^3+EL78^3+EM78^3+EN78^3+EO78^3+EP78^3</f>
        <v>0</v>
      </c>
      <c r="ER78" s="76">
        <f t="shared" si="24"/>
        <v>0</v>
      </c>
      <c r="ES78" s="61"/>
      <c r="ET78" s="174"/>
      <c r="EU78" s="131"/>
      <c r="EV78" s="131"/>
      <c r="EW78" s="131"/>
      <c r="EX78" s="131"/>
      <c r="EY78" s="131"/>
      <c r="EZ78" s="131"/>
      <c r="FA78" s="131"/>
      <c r="FB78" s="131"/>
      <c r="FC78" s="131"/>
      <c r="FD78" s="131"/>
      <c r="FE78" s="131"/>
      <c r="FF78" s="131"/>
      <c r="FG78" s="131"/>
      <c r="FH78" s="131"/>
      <c r="FI78" s="175"/>
      <c r="FJ78" s="66"/>
      <c r="FK78" s="51"/>
    </row>
    <row r="79" spans="1:167" x14ac:dyDescent="0.2">
      <c r="A79" s="150"/>
      <c r="B79" s="32"/>
      <c r="C79" s="32"/>
      <c r="D79" s="106" t="s">
        <v>42</v>
      </c>
      <c r="E79" s="107" t="s">
        <v>207</v>
      </c>
      <c r="F79" s="108">
        <f>B4+(65*B6)</f>
        <v>66</v>
      </c>
      <c r="G79" s="104"/>
      <c r="H79" s="43"/>
      <c r="I79" s="57"/>
      <c r="J79" s="58"/>
      <c r="K79" s="3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5"/>
      <c r="AA79" s="75">
        <f>K79^3+L79^3+M79^3+N79^3+O79^3+P79^3+Q79^3+R79^3+K80^3+L80^3+M80^3+N80^3+O80^3+P80^3+Q80^3+R80^3</f>
        <v>0</v>
      </c>
      <c r="AB79" s="76">
        <f t="shared" si="25"/>
        <v>0</v>
      </c>
      <c r="AC79" s="61"/>
      <c r="AD79" s="89"/>
      <c r="AE79" s="83"/>
      <c r="AF79" s="83"/>
      <c r="AG79" s="83"/>
      <c r="AH79" s="82"/>
      <c r="AI79" s="82"/>
      <c r="AJ79" s="82"/>
      <c r="AK79" s="82"/>
      <c r="AL79" s="83"/>
      <c r="AM79" s="83"/>
      <c r="AN79" s="83"/>
      <c r="AO79" s="83"/>
      <c r="AP79" s="82"/>
      <c r="AQ79" s="82"/>
      <c r="AR79" s="82"/>
      <c r="AS79" s="86"/>
      <c r="AT79" s="66"/>
      <c r="AU79" s="51"/>
      <c r="AW79" s="57"/>
      <c r="AX79" s="58"/>
      <c r="AY79" s="3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5"/>
      <c r="BO79" s="75">
        <f>AY79^3+AZ79^3+BA79^3+BB79^3+BC79^3+BD79^3+BE79^3+BF79^3+AY80^3+AZ80^3+BA80^3+BB80^3+BC80^3+BD80^3+BE80^3+BF80^3</f>
        <v>0</v>
      </c>
      <c r="BP79" s="76">
        <f t="shared" si="26"/>
        <v>0</v>
      </c>
      <c r="BQ79" s="61"/>
      <c r="BR79" s="89"/>
      <c r="BS79" s="83"/>
      <c r="BT79" s="83"/>
      <c r="BU79" s="83"/>
      <c r="BV79" s="83"/>
      <c r="BW79" s="83"/>
      <c r="BX79" s="83"/>
      <c r="BY79" s="83"/>
      <c r="BZ79" s="82"/>
      <c r="CA79" s="82"/>
      <c r="CB79" s="82"/>
      <c r="CC79" s="82"/>
      <c r="CD79" s="82"/>
      <c r="CE79" s="82"/>
      <c r="CF79" s="82"/>
      <c r="CG79" s="86"/>
      <c r="CH79" s="66"/>
      <c r="CI79" s="51"/>
      <c r="CJ79" s="144"/>
      <c r="CK79" s="109"/>
      <c r="CL79" s="58"/>
      <c r="CM79" s="3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5"/>
      <c r="DC79" s="75">
        <f>CM79^3+CN79^3+CO79^3+CP79^3+CQ79^3+CR79^3+CS79^3+CT79^3+CM80^3+CN80^3+CO80^3+CP80^3+CQ80^3+CR80^3+CS80^3+CT80^3</f>
        <v>0</v>
      </c>
      <c r="DD79" s="76">
        <f t="shared" si="27"/>
        <v>0</v>
      </c>
      <c r="DE79" s="61"/>
      <c r="DF79" s="81"/>
      <c r="DG79" s="82"/>
      <c r="DH79" s="82"/>
      <c r="DI79" s="82"/>
      <c r="DJ79" s="82"/>
      <c r="DK79" s="82"/>
      <c r="DL79" s="82"/>
      <c r="DM79" s="82"/>
      <c r="DN79" s="82"/>
      <c r="DO79" s="82"/>
      <c r="DP79" s="82"/>
      <c r="DQ79" s="82"/>
      <c r="DR79" s="82"/>
      <c r="DS79" s="82"/>
      <c r="DT79" s="82"/>
      <c r="DU79" s="86"/>
      <c r="DV79" s="66"/>
      <c r="DW79" s="51"/>
      <c r="DY79" s="109"/>
      <c r="DZ79" s="58"/>
      <c r="EA79" s="6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5"/>
      <c r="EQ79" s="75">
        <f>EA79^3+EB79^3+EC79^3+ED79^3+EE79^3+EF79^3+EG79^3+EH79^3+EA80^3+EB80^3+EC80^3+ED80^3+EE80^3+EF80^3+EG80^3+EH80^3</f>
        <v>0</v>
      </c>
      <c r="ER79" s="76">
        <f t="shared" si="24"/>
        <v>0</v>
      </c>
      <c r="ES79" s="61"/>
      <c r="ET79" s="174"/>
      <c r="EU79" s="131"/>
      <c r="EV79" s="131"/>
      <c r="EW79" s="131"/>
      <c r="EX79" s="131"/>
      <c r="EY79" s="131"/>
      <c r="EZ79" s="131"/>
      <c r="FA79" s="131"/>
      <c r="FB79" s="131"/>
      <c r="FC79" s="131"/>
      <c r="FD79" s="131"/>
      <c r="FE79" s="131"/>
      <c r="FF79" s="131"/>
      <c r="FG79" s="131"/>
      <c r="FH79" s="131"/>
      <c r="FI79" s="175"/>
      <c r="FJ79" s="66"/>
      <c r="FK79" s="51"/>
    </row>
    <row r="80" spans="1:167" x14ac:dyDescent="0.2">
      <c r="A80" s="32"/>
      <c r="B80" s="32"/>
      <c r="C80" s="32"/>
      <c r="D80" s="106" t="s">
        <v>60</v>
      </c>
      <c r="E80" s="107" t="s">
        <v>207</v>
      </c>
      <c r="F80" s="108">
        <f>B4+(66*B6)</f>
        <v>67</v>
      </c>
      <c r="G80" s="104"/>
      <c r="H80" s="43"/>
      <c r="I80" s="57"/>
      <c r="J80" s="145"/>
      <c r="K80" s="3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5"/>
      <c r="AA80" s="75">
        <f>S79^3+T79^3+U79^3+V79^3+W79^3+X79^3+Y79^3+Z79^3+S80^3+T80^3+U80^3+V80^3+W80^3+X80^3+Y80^3+Z80^3</f>
        <v>0</v>
      </c>
      <c r="AB80" s="76">
        <f t="shared" si="25"/>
        <v>0</v>
      </c>
      <c r="AC80" s="61"/>
      <c r="AD80" s="89"/>
      <c r="AE80" s="83"/>
      <c r="AF80" s="83"/>
      <c r="AG80" s="83"/>
      <c r="AH80" s="82"/>
      <c r="AI80" s="82"/>
      <c r="AJ80" s="82"/>
      <c r="AK80" s="82"/>
      <c r="AL80" s="83"/>
      <c r="AM80" s="83"/>
      <c r="AN80" s="83"/>
      <c r="AO80" s="83"/>
      <c r="AP80" s="82"/>
      <c r="AQ80" s="82"/>
      <c r="AR80" s="82"/>
      <c r="AS80" s="86"/>
      <c r="AT80" s="66"/>
      <c r="AU80" s="51"/>
      <c r="AW80" s="57"/>
      <c r="AX80" s="58"/>
      <c r="AY80" s="3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5"/>
      <c r="BO80" s="75">
        <f>BG79^3+BH79^3+BI79^3+BJ79^3+BK79^3+BL79^3+BM79^3+BN79^3+BG80^3+BH80^3+BI80^3+BJ80^3+BK80^3+BL80^3+BM80^3+BN80^3</f>
        <v>0</v>
      </c>
      <c r="BP80" s="76">
        <f t="shared" si="26"/>
        <v>0</v>
      </c>
      <c r="BQ80" s="61"/>
      <c r="BR80" s="89"/>
      <c r="BS80" s="83"/>
      <c r="BT80" s="83"/>
      <c r="BU80" s="83"/>
      <c r="BV80" s="83"/>
      <c r="BW80" s="83"/>
      <c r="BX80" s="83"/>
      <c r="BY80" s="83"/>
      <c r="BZ80" s="82"/>
      <c r="CA80" s="82"/>
      <c r="CB80" s="82"/>
      <c r="CC80" s="82"/>
      <c r="CD80" s="82"/>
      <c r="CE80" s="82"/>
      <c r="CF80" s="82"/>
      <c r="CG80" s="86"/>
      <c r="CH80" s="66"/>
      <c r="CI80" s="51"/>
      <c r="CJ80" s="144"/>
      <c r="CK80" s="109"/>
      <c r="CL80" s="145"/>
      <c r="CM80" s="3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5"/>
      <c r="DC80" s="75">
        <f>CU79^3+CV79^3+CW79^3+CX79^3+CY79^3+CZ79^3+DA79^3+DB79^3+CU80^3+CV80^3+CW80^3+CX80^3+CY80^3+CZ80^3+DA80^3+DB80^3</f>
        <v>0</v>
      </c>
      <c r="DD80" s="76">
        <f t="shared" si="27"/>
        <v>0</v>
      </c>
      <c r="DE80" s="61"/>
      <c r="DF80" s="89"/>
      <c r="DG80" s="83"/>
      <c r="DH80" s="83"/>
      <c r="DI80" s="83"/>
      <c r="DJ80" s="83"/>
      <c r="DK80" s="83"/>
      <c r="DL80" s="83"/>
      <c r="DM80" s="83"/>
      <c r="DN80" s="83"/>
      <c r="DO80" s="83"/>
      <c r="DP80" s="83"/>
      <c r="DQ80" s="83"/>
      <c r="DR80" s="83"/>
      <c r="DS80" s="83"/>
      <c r="DT80" s="83"/>
      <c r="DU80" s="84"/>
      <c r="DV80" s="66"/>
      <c r="DW80" s="51"/>
      <c r="DY80" s="109"/>
      <c r="DZ80" s="58"/>
      <c r="EA80" s="6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5"/>
      <c r="EQ80" s="75">
        <f>EI79^3+EJ79^3+EK79^3+EL79^3+EM79^3+EN79^3+EO79^3+EP79^3+EI80^3+EJ80^3+EK80^3+EL80^3+EM80^3+EN80^3+EO80^3+EP80^3</f>
        <v>0</v>
      </c>
      <c r="ER80" s="76">
        <f t="shared" si="24"/>
        <v>0</v>
      </c>
      <c r="ES80" s="61"/>
      <c r="ET80" s="174"/>
      <c r="EU80" s="131"/>
      <c r="EV80" s="131"/>
      <c r="EW80" s="131"/>
      <c r="EX80" s="131"/>
      <c r="EY80" s="131"/>
      <c r="EZ80" s="131"/>
      <c r="FA80" s="131"/>
      <c r="FB80" s="131"/>
      <c r="FC80" s="131"/>
      <c r="FD80" s="131"/>
      <c r="FE80" s="131"/>
      <c r="FF80" s="131"/>
      <c r="FG80" s="131"/>
      <c r="FH80" s="131"/>
      <c r="FI80" s="175"/>
      <c r="FJ80" s="66"/>
      <c r="FK80" s="51"/>
    </row>
    <row r="81" spans="1:167" x14ac:dyDescent="0.2">
      <c r="A81" s="150"/>
      <c r="B81" s="32"/>
      <c r="C81" s="32"/>
      <c r="D81" s="106" t="s">
        <v>150</v>
      </c>
      <c r="E81" s="107" t="s">
        <v>207</v>
      </c>
      <c r="F81" s="110">
        <f>B4+(67*B6)</f>
        <v>68</v>
      </c>
      <c r="G81" s="104"/>
      <c r="H81" s="43"/>
      <c r="I81" s="57"/>
      <c r="J81" s="145"/>
      <c r="K81" s="3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5"/>
      <c r="AA81" s="75">
        <f>K81^3+L81^3+M81^3+N81^3+O81^3+P81^3+Q81^3+R81^3+K82^3+L82^3+M82^3+N82^3+O82^3+P82^3+Q82^3+R82^3</f>
        <v>0</v>
      </c>
      <c r="AB81" s="76">
        <f t="shared" si="25"/>
        <v>0</v>
      </c>
      <c r="AC81" s="95"/>
      <c r="AD81" s="81"/>
      <c r="AE81" s="82"/>
      <c r="AF81" s="82"/>
      <c r="AG81" s="82"/>
      <c r="AH81" s="83"/>
      <c r="AI81" s="83"/>
      <c r="AJ81" s="83"/>
      <c r="AK81" s="83"/>
      <c r="AL81" s="82"/>
      <c r="AM81" s="82"/>
      <c r="AN81" s="82"/>
      <c r="AO81" s="82"/>
      <c r="AP81" s="83"/>
      <c r="AQ81" s="83"/>
      <c r="AR81" s="83"/>
      <c r="AS81" s="84"/>
      <c r="AT81" s="66"/>
      <c r="AU81" s="51"/>
      <c r="AW81" s="57"/>
      <c r="AX81" s="58"/>
      <c r="AY81" s="3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5"/>
      <c r="BO81" s="75">
        <f>AY81^3+AZ81^3+BA81^3+BB81^3+BC81^3+BD81^3+BE81^3+BF81^3+AY82^3+AZ82^3+BA82^3+BB82^3+BC82^3+BD82^3+BE82^3+BF82^3</f>
        <v>0</v>
      </c>
      <c r="BP81" s="76">
        <f t="shared" si="26"/>
        <v>0</v>
      </c>
      <c r="BQ81" s="95"/>
      <c r="BR81" s="81"/>
      <c r="BS81" s="82"/>
      <c r="BT81" s="82"/>
      <c r="BU81" s="82"/>
      <c r="BV81" s="82"/>
      <c r="BW81" s="82"/>
      <c r="BX81" s="82"/>
      <c r="BY81" s="82"/>
      <c r="BZ81" s="83"/>
      <c r="CA81" s="83"/>
      <c r="CB81" s="83"/>
      <c r="CC81" s="83"/>
      <c r="CD81" s="83"/>
      <c r="CE81" s="83"/>
      <c r="CF81" s="83"/>
      <c r="CG81" s="84"/>
      <c r="CH81" s="66"/>
      <c r="CI81" s="51"/>
      <c r="CJ81" s="144"/>
      <c r="CK81" s="109"/>
      <c r="CL81" s="145"/>
      <c r="CM81" s="3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5"/>
      <c r="DC81" s="75">
        <f>CM81^3+CN81^3+CO81^3+CP81^3+CQ81^3+CR81^3+CS81^3+CT81^3+CM82^3+CN82^3+CO82^3+CP82^3+CQ82^3+CR82^3+CS82^3+CT82^3</f>
        <v>0</v>
      </c>
      <c r="DD81" s="76">
        <f t="shared" si="27"/>
        <v>0</v>
      </c>
      <c r="DE81" s="95"/>
      <c r="DF81" s="81"/>
      <c r="DG81" s="82"/>
      <c r="DH81" s="82"/>
      <c r="DI81" s="82"/>
      <c r="DJ81" s="82"/>
      <c r="DK81" s="82"/>
      <c r="DL81" s="82"/>
      <c r="DM81" s="82"/>
      <c r="DN81" s="82"/>
      <c r="DO81" s="82"/>
      <c r="DP81" s="82"/>
      <c r="DQ81" s="82"/>
      <c r="DR81" s="82"/>
      <c r="DS81" s="82"/>
      <c r="DT81" s="82"/>
      <c r="DU81" s="86"/>
      <c r="DV81" s="66"/>
      <c r="DW81" s="51"/>
      <c r="DY81" s="109"/>
      <c r="DZ81" s="58"/>
      <c r="EA81" s="6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5"/>
      <c r="EQ81" s="75">
        <f>EA81^3+EB81^3+EC81^3+ED81^3+EE81^3+EF81^3+EG81^3+EH81^3+EA82^3+EB82^3+EC82^3+ED82^3+EE82^3+EF82^3+EG82^3+EH82^3</f>
        <v>0</v>
      </c>
      <c r="ER81" s="76">
        <f t="shared" si="24"/>
        <v>0</v>
      </c>
      <c r="ES81" s="95"/>
      <c r="ET81" s="174"/>
      <c r="EU81" s="131"/>
      <c r="EV81" s="131"/>
      <c r="EW81" s="131"/>
      <c r="EX81" s="131"/>
      <c r="EY81" s="131"/>
      <c r="EZ81" s="131"/>
      <c r="FA81" s="131"/>
      <c r="FB81" s="131"/>
      <c r="FC81" s="131"/>
      <c r="FD81" s="131"/>
      <c r="FE81" s="131"/>
      <c r="FF81" s="131"/>
      <c r="FG81" s="131"/>
      <c r="FH81" s="131"/>
      <c r="FI81" s="175"/>
      <c r="FJ81" s="66"/>
      <c r="FK81" s="51"/>
    </row>
    <row r="82" spans="1:167" x14ac:dyDescent="0.2">
      <c r="A82" s="32"/>
      <c r="B82" s="32"/>
      <c r="C82" s="32"/>
      <c r="D82" s="106" t="s">
        <v>201</v>
      </c>
      <c r="E82" s="107" t="s">
        <v>207</v>
      </c>
      <c r="F82" s="110">
        <f>B4+(68*B6)</f>
        <v>69</v>
      </c>
      <c r="G82" s="104"/>
      <c r="H82" s="43"/>
      <c r="I82" s="57"/>
      <c r="J82" s="58"/>
      <c r="K82" s="3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5"/>
      <c r="AA82" s="75">
        <f>S81^3+T81^3+U81^3+V81^3+W81^3+X81^3+Y81^3+Z81^3+S82^3+T82^3+U82^3+V82^3+W82^3+X82^3+Y82^3+Z82^3</f>
        <v>0</v>
      </c>
      <c r="AB82" s="76">
        <f t="shared" si="25"/>
        <v>0</v>
      </c>
      <c r="AC82" s="61"/>
      <c r="AD82" s="81"/>
      <c r="AE82" s="82"/>
      <c r="AF82" s="82"/>
      <c r="AG82" s="82"/>
      <c r="AH82" s="83"/>
      <c r="AI82" s="83"/>
      <c r="AJ82" s="83"/>
      <c r="AK82" s="83"/>
      <c r="AL82" s="82"/>
      <c r="AM82" s="82"/>
      <c r="AN82" s="82"/>
      <c r="AO82" s="82"/>
      <c r="AP82" s="83"/>
      <c r="AQ82" s="83"/>
      <c r="AR82" s="83"/>
      <c r="AS82" s="84"/>
      <c r="AT82" s="66"/>
      <c r="AU82" s="51"/>
      <c r="AW82" s="57"/>
      <c r="AX82" s="58"/>
      <c r="AY82" s="3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5"/>
      <c r="BO82" s="75">
        <f>BG81^3+BH81^3+BI81^3+BJ81^3+BK81^3+BL81^3+BM81^3+BN81^3+BG82^3+BH82^3+BI82^3+BJ82^3+BK82^3+BL82^3+BM82^3+BN82^3</f>
        <v>0</v>
      </c>
      <c r="BP82" s="76">
        <f t="shared" si="26"/>
        <v>0</v>
      </c>
      <c r="BQ82" s="61"/>
      <c r="BR82" s="81"/>
      <c r="BS82" s="82"/>
      <c r="BT82" s="82"/>
      <c r="BU82" s="82"/>
      <c r="BV82" s="82"/>
      <c r="BW82" s="82"/>
      <c r="BX82" s="82"/>
      <c r="BY82" s="82"/>
      <c r="BZ82" s="83"/>
      <c r="CA82" s="83"/>
      <c r="CB82" s="83"/>
      <c r="CC82" s="83"/>
      <c r="CD82" s="83"/>
      <c r="CE82" s="83"/>
      <c r="CF82" s="83"/>
      <c r="CG82" s="84"/>
      <c r="CH82" s="66"/>
      <c r="CI82" s="51"/>
      <c r="CJ82" s="144"/>
      <c r="CK82" s="109"/>
      <c r="CL82" s="58"/>
      <c r="CM82" s="3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5"/>
      <c r="DC82" s="75">
        <f>CU81^3+CV81^3+CW81^3+CX81^3+CY81^3+CZ81^3+DA81^3+DB81^3+CU82^3+CV82^3+CW82^3+CX82^3+CY82^3+CZ82^3+DA82^3+DB82^3</f>
        <v>0</v>
      </c>
      <c r="DD82" s="76">
        <f t="shared" si="27"/>
        <v>0</v>
      </c>
      <c r="DE82" s="61"/>
      <c r="DF82" s="89"/>
      <c r="DG82" s="83"/>
      <c r="DH82" s="83"/>
      <c r="DI82" s="83"/>
      <c r="DJ82" s="83"/>
      <c r="DK82" s="83"/>
      <c r="DL82" s="83"/>
      <c r="DM82" s="83"/>
      <c r="DN82" s="83"/>
      <c r="DO82" s="83"/>
      <c r="DP82" s="83"/>
      <c r="DQ82" s="83"/>
      <c r="DR82" s="83"/>
      <c r="DS82" s="83"/>
      <c r="DT82" s="83"/>
      <c r="DU82" s="84"/>
      <c r="DV82" s="66"/>
      <c r="DW82" s="51"/>
      <c r="DY82" s="109"/>
      <c r="DZ82" s="58"/>
      <c r="EA82" s="6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5"/>
      <c r="EQ82" s="75">
        <f>EI81^3+EJ81^3+EK81^3+EL81^3+EM81^3+EN81^3+EO81^3+EP81^3+EI82^3+EJ82^3+EK82^3+EL82^3+EM82^3+EN82^3+EO82^3+EP82^3</f>
        <v>0</v>
      </c>
      <c r="ER82" s="76">
        <f t="shared" si="24"/>
        <v>0</v>
      </c>
      <c r="ES82" s="61"/>
      <c r="ET82" s="174"/>
      <c r="EU82" s="131"/>
      <c r="EV82" s="131"/>
      <c r="EW82" s="131"/>
      <c r="EX82" s="131"/>
      <c r="EY82" s="131"/>
      <c r="EZ82" s="131"/>
      <c r="FA82" s="131"/>
      <c r="FB82" s="131"/>
      <c r="FC82" s="131"/>
      <c r="FD82" s="131"/>
      <c r="FE82" s="131"/>
      <c r="FF82" s="131"/>
      <c r="FG82" s="131"/>
      <c r="FH82" s="131"/>
      <c r="FI82" s="175"/>
      <c r="FJ82" s="66"/>
      <c r="FK82" s="51"/>
    </row>
    <row r="83" spans="1:167" x14ac:dyDescent="0.2">
      <c r="A83" s="32"/>
      <c r="B83" s="32"/>
      <c r="C83" s="32"/>
      <c r="D83" s="106" t="s">
        <v>116</v>
      </c>
      <c r="E83" s="107" t="s">
        <v>207</v>
      </c>
      <c r="F83" s="108">
        <f>B4+(69*B6)</f>
        <v>70</v>
      </c>
      <c r="G83" s="104"/>
      <c r="H83" s="43"/>
      <c r="I83" s="105"/>
      <c r="J83" s="58"/>
      <c r="K83" s="3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5"/>
      <c r="AA83" s="75">
        <f>K83^3+L83^3+M83^3+N83^3+O83^3+P83^3+Q83^3+R83^3+K84^3+L84^3+M84^3+N84^3+O84^3+P84^3+Q84^3+R84^3</f>
        <v>0</v>
      </c>
      <c r="AB83" s="76">
        <f t="shared" si="25"/>
        <v>0</v>
      </c>
      <c r="AC83" s="61"/>
      <c r="AD83" s="81"/>
      <c r="AE83" s="82"/>
      <c r="AF83" s="82"/>
      <c r="AG83" s="82"/>
      <c r="AH83" s="83"/>
      <c r="AI83" s="83"/>
      <c r="AJ83" s="83"/>
      <c r="AK83" s="83"/>
      <c r="AL83" s="82"/>
      <c r="AM83" s="82"/>
      <c r="AN83" s="82"/>
      <c r="AO83" s="82"/>
      <c r="AP83" s="83"/>
      <c r="AQ83" s="83"/>
      <c r="AR83" s="83"/>
      <c r="AS83" s="84"/>
      <c r="AT83" s="66"/>
      <c r="AU83" s="51"/>
      <c r="AW83" s="105"/>
      <c r="AX83" s="58"/>
      <c r="AY83" s="3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5"/>
      <c r="BO83" s="75">
        <f>AY83^3+AZ83^3+BA83^3+BB83^3+BC83^3+BD83^3+BE83^3+BF83^3+AY84^3+AZ84^3+BA84^3+BB84^3+BC84^3+BD84^3+BE84^3+BF84^3</f>
        <v>0</v>
      </c>
      <c r="BP83" s="76">
        <f t="shared" si="26"/>
        <v>0</v>
      </c>
      <c r="BQ83" s="61"/>
      <c r="BR83" s="89"/>
      <c r="BS83" s="83"/>
      <c r="BT83" s="83"/>
      <c r="BU83" s="83"/>
      <c r="BV83" s="83"/>
      <c r="BW83" s="83"/>
      <c r="BX83" s="83"/>
      <c r="BY83" s="83"/>
      <c r="BZ83" s="82"/>
      <c r="CA83" s="82"/>
      <c r="CB83" s="82"/>
      <c r="CC83" s="82"/>
      <c r="CD83" s="82"/>
      <c r="CE83" s="82"/>
      <c r="CF83" s="82"/>
      <c r="CG83" s="86"/>
      <c r="CH83" s="66"/>
      <c r="CI83" s="51"/>
      <c r="CJ83" s="144"/>
      <c r="CK83" s="109"/>
      <c r="CL83" s="58"/>
      <c r="CM83" s="3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5"/>
      <c r="DC83" s="75">
        <f>CM83^3+CN83^3+CO83^3+CP83^3+CQ83^3+CR83^3+CS83^3+CT83^3+CM84^3+CN84^3+CO84^3+CP84^3+CQ84^3+CR84^3+CS84^3+CT84^3</f>
        <v>0</v>
      </c>
      <c r="DD83" s="76">
        <f t="shared" si="27"/>
        <v>0</v>
      </c>
      <c r="DE83" s="61"/>
      <c r="DF83" s="81"/>
      <c r="DG83" s="82"/>
      <c r="DH83" s="82"/>
      <c r="DI83" s="82"/>
      <c r="DJ83" s="82"/>
      <c r="DK83" s="82"/>
      <c r="DL83" s="82"/>
      <c r="DM83" s="82"/>
      <c r="DN83" s="82"/>
      <c r="DO83" s="82"/>
      <c r="DP83" s="82"/>
      <c r="DQ83" s="82"/>
      <c r="DR83" s="82"/>
      <c r="DS83" s="82"/>
      <c r="DT83" s="82"/>
      <c r="DU83" s="86"/>
      <c r="DV83" s="66"/>
      <c r="DW83" s="51"/>
      <c r="DY83" s="109"/>
      <c r="DZ83" s="58"/>
      <c r="EA83" s="6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5"/>
      <c r="EQ83" s="75">
        <f>EA83^3+EB83^3+EC83^3+ED83^3+EE83^3+EF83^3+EG83^3+EH83^3+EA84^3+EB84^3+EC84^3+ED84^3+EE84^3+EF84^3+EG84^3+EH84^3</f>
        <v>0</v>
      </c>
      <c r="ER83" s="76">
        <f t="shared" si="24"/>
        <v>0</v>
      </c>
      <c r="ES83" s="61"/>
      <c r="ET83" s="174"/>
      <c r="EU83" s="131"/>
      <c r="EV83" s="131"/>
      <c r="EW83" s="131"/>
      <c r="EX83" s="131"/>
      <c r="EY83" s="131"/>
      <c r="EZ83" s="131"/>
      <c r="FA83" s="131"/>
      <c r="FB83" s="131"/>
      <c r="FC83" s="131"/>
      <c r="FD83" s="131"/>
      <c r="FE83" s="131"/>
      <c r="FF83" s="131"/>
      <c r="FG83" s="131"/>
      <c r="FH83" s="131"/>
      <c r="FI83" s="175"/>
      <c r="FJ83" s="66"/>
      <c r="FK83" s="51"/>
    </row>
    <row r="84" spans="1:167" x14ac:dyDescent="0.2">
      <c r="A84" s="32"/>
      <c r="B84" s="32"/>
      <c r="C84" s="32"/>
      <c r="D84" s="106" t="s">
        <v>93</v>
      </c>
      <c r="E84" s="107" t="s">
        <v>207</v>
      </c>
      <c r="F84" s="108">
        <f>B4+(70*B6)</f>
        <v>71</v>
      </c>
      <c r="G84" s="104"/>
      <c r="H84" s="43"/>
      <c r="I84" s="109"/>
      <c r="J84" s="58"/>
      <c r="K84" s="3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5"/>
      <c r="AA84" s="75">
        <f>S83^3+T83^3+U83^3+V83^3+W83^3+X83^3+Y83^3+Z83^3+S84^3+T84^3+U84^3+V84^3+W84^3+X84^3+Y84^3+Z84^3</f>
        <v>0</v>
      </c>
      <c r="AB84" s="76">
        <f t="shared" si="25"/>
        <v>0</v>
      </c>
      <c r="AC84" s="61"/>
      <c r="AD84" s="81"/>
      <c r="AE84" s="82"/>
      <c r="AF84" s="82"/>
      <c r="AG84" s="82"/>
      <c r="AH84" s="83"/>
      <c r="AI84" s="83"/>
      <c r="AJ84" s="83"/>
      <c r="AK84" s="83"/>
      <c r="AL84" s="82"/>
      <c r="AM84" s="82"/>
      <c r="AN84" s="82"/>
      <c r="AO84" s="82"/>
      <c r="AP84" s="83"/>
      <c r="AQ84" s="83"/>
      <c r="AR84" s="83"/>
      <c r="AS84" s="84"/>
      <c r="AT84" s="66"/>
      <c r="AU84" s="51"/>
      <c r="AW84" s="109"/>
      <c r="AX84" s="58"/>
      <c r="AY84" s="3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5"/>
      <c r="BO84" s="75">
        <f>BG83^3+BH83^3+BI83^3+BJ83^3+BK83^3+BL83^3+BM83^3+BN83^3+BG84^3+BH84^3+BI84^3+BJ84^3+BK84^3+BL84^3+BM84^3+BN84^3</f>
        <v>0</v>
      </c>
      <c r="BP84" s="76">
        <f t="shared" si="26"/>
        <v>0</v>
      </c>
      <c r="BQ84" s="61"/>
      <c r="BR84" s="89"/>
      <c r="BS84" s="83"/>
      <c r="BT84" s="83"/>
      <c r="BU84" s="83"/>
      <c r="BV84" s="83"/>
      <c r="BW84" s="83"/>
      <c r="BX84" s="83"/>
      <c r="BY84" s="83"/>
      <c r="BZ84" s="82"/>
      <c r="CA84" s="82"/>
      <c r="CB84" s="82"/>
      <c r="CC84" s="82"/>
      <c r="CD84" s="82"/>
      <c r="CE84" s="82"/>
      <c r="CF84" s="82"/>
      <c r="CG84" s="86"/>
      <c r="CH84" s="66"/>
      <c r="CI84" s="51"/>
      <c r="CJ84" s="144"/>
      <c r="CK84" s="109"/>
      <c r="CL84" s="58"/>
      <c r="CM84" s="3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5"/>
      <c r="DC84" s="75">
        <f>CU83^3+CV83^3+CW83^3+CX83^3+CY83^3+CZ83^3+DA83^3+DB83^3+CU84^3+CV84^3+CW84^3+CX84^3+CY84^3+CZ84^3+DA84^3+DB84^3</f>
        <v>0</v>
      </c>
      <c r="DD84" s="76">
        <f t="shared" si="27"/>
        <v>0</v>
      </c>
      <c r="DE84" s="61"/>
      <c r="DF84" s="89"/>
      <c r="DG84" s="83"/>
      <c r="DH84" s="83"/>
      <c r="DI84" s="83"/>
      <c r="DJ84" s="83"/>
      <c r="DK84" s="83"/>
      <c r="DL84" s="83"/>
      <c r="DM84" s="83"/>
      <c r="DN84" s="83"/>
      <c r="DO84" s="83"/>
      <c r="DP84" s="83"/>
      <c r="DQ84" s="83"/>
      <c r="DR84" s="83"/>
      <c r="DS84" s="83"/>
      <c r="DT84" s="83"/>
      <c r="DU84" s="84"/>
      <c r="DV84" s="66"/>
      <c r="DW84" s="51"/>
      <c r="DY84" s="109"/>
      <c r="DZ84" s="58"/>
      <c r="EA84" s="6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5"/>
      <c r="EQ84" s="75">
        <f>EI83^3+EJ83^3+EK83^3+EL83^3+EM83^3+EN83^3+EO83^3+EP83^3+EI84^3+EJ84^3+EK84^3+EL84^3+EM84^3+EN84^3+EO84^3+EP84^3</f>
        <v>0</v>
      </c>
      <c r="ER84" s="76">
        <f t="shared" si="24"/>
        <v>0</v>
      </c>
      <c r="ES84" s="61"/>
      <c r="ET84" s="174"/>
      <c r="EU84" s="131"/>
      <c r="EV84" s="131"/>
      <c r="EW84" s="131"/>
      <c r="EX84" s="131"/>
      <c r="EY84" s="131"/>
      <c r="EZ84" s="131"/>
      <c r="FA84" s="131"/>
      <c r="FB84" s="131"/>
      <c r="FC84" s="131"/>
      <c r="FD84" s="131"/>
      <c r="FE84" s="131"/>
      <c r="FF84" s="131"/>
      <c r="FG84" s="131"/>
      <c r="FH84" s="131"/>
      <c r="FI84" s="175"/>
      <c r="FJ84" s="66"/>
      <c r="FK84" s="51"/>
    </row>
    <row r="85" spans="1:167" x14ac:dyDescent="0.2">
      <c r="A85" s="32"/>
      <c r="B85" s="32"/>
      <c r="C85" s="32"/>
      <c r="D85" s="106" t="s">
        <v>163</v>
      </c>
      <c r="E85" s="107" t="s">
        <v>207</v>
      </c>
      <c r="F85" s="108">
        <f>B4+(71*B6)</f>
        <v>72</v>
      </c>
      <c r="G85" s="104"/>
      <c r="H85" s="43"/>
      <c r="I85" s="109"/>
      <c r="J85" s="58"/>
      <c r="K85" s="3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5"/>
      <c r="AA85" s="75">
        <f>K85^3+L85^3+M85^3+N85^3+O85^3+P85^3+Q85^3+R85^3+K86^3+L86^3+M86^3+N86^3+O86^3+P86^3+Q86^3+R86^3</f>
        <v>0</v>
      </c>
      <c r="AB85" s="76">
        <f t="shared" si="25"/>
        <v>0</v>
      </c>
      <c r="AC85" s="61"/>
      <c r="AD85" s="89"/>
      <c r="AE85" s="83"/>
      <c r="AF85" s="83"/>
      <c r="AG85" s="83"/>
      <c r="AH85" s="82"/>
      <c r="AI85" s="82"/>
      <c r="AJ85" s="82"/>
      <c r="AK85" s="82"/>
      <c r="AL85" s="83"/>
      <c r="AM85" s="83"/>
      <c r="AN85" s="83"/>
      <c r="AO85" s="83"/>
      <c r="AP85" s="82"/>
      <c r="AQ85" s="82"/>
      <c r="AR85" s="82"/>
      <c r="AS85" s="86"/>
      <c r="AT85" s="66"/>
      <c r="AU85" s="51"/>
      <c r="AW85" s="109"/>
      <c r="AX85" s="58"/>
      <c r="AY85" s="3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5"/>
      <c r="BO85" s="75">
        <f>AY85^3+AZ85^3+BA85^3+BB85^3+BC85^3+BD85^3+BE85^3+BF85^3+AY86^3+AZ86^3+BA86^3+BB86^3+BC86^3+BD86^3+BE86^3+BF86^3</f>
        <v>0</v>
      </c>
      <c r="BP85" s="76">
        <f t="shared" si="26"/>
        <v>0</v>
      </c>
      <c r="BQ85" s="61"/>
      <c r="BR85" s="81"/>
      <c r="BS85" s="82"/>
      <c r="BT85" s="82"/>
      <c r="BU85" s="82"/>
      <c r="BV85" s="82"/>
      <c r="BW85" s="82"/>
      <c r="BX85" s="82"/>
      <c r="BY85" s="82"/>
      <c r="BZ85" s="83"/>
      <c r="CA85" s="83"/>
      <c r="CB85" s="83"/>
      <c r="CC85" s="83"/>
      <c r="CD85" s="83"/>
      <c r="CE85" s="83"/>
      <c r="CF85" s="83"/>
      <c r="CG85" s="84"/>
      <c r="CH85" s="66"/>
      <c r="CI85" s="51"/>
      <c r="CJ85" s="144"/>
      <c r="CK85" s="109"/>
      <c r="CL85" s="58"/>
      <c r="CM85" s="3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5"/>
      <c r="DC85" s="75">
        <f>CM85^3+CN85^3+CO85^3+CP85^3+CQ85^3+CR85^3+CS85^3+CT85^3+CM86^3+CN86^3+CO86^3+CP86^3+CQ86^3+CR86^3+CS86^3+CT86^3</f>
        <v>0</v>
      </c>
      <c r="DD85" s="76">
        <f t="shared" si="27"/>
        <v>0</v>
      </c>
      <c r="DE85" s="61"/>
      <c r="DF85" s="81"/>
      <c r="DG85" s="82"/>
      <c r="DH85" s="82"/>
      <c r="DI85" s="82"/>
      <c r="DJ85" s="82"/>
      <c r="DK85" s="82"/>
      <c r="DL85" s="82"/>
      <c r="DM85" s="82"/>
      <c r="DN85" s="82"/>
      <c r="DO85" s="82"/>
      <c r="DP85" s="82"/>
      <c r="DQ85" s="82"/>
      <c r="DR85" s="82"/>
      <c r="DS85" s="82"/>
      <c r="DT85" s="82"/>
      <c r="DU85" s="86"/>
      <c r="DV85" s="66"/>
      <c r="DW85" s="51"/>
      <c r="DY85" s="109"/>
      <c r="DZ85" s="58"/>
      <c r="EA85" s="6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5"/>
      <c r="EQ85" s="75">
        <f>EA85^3+EB85^3+EC85^3+ED85^3+EE85^3+EF85^3+EG85^3+EH85^3+EA86^3+EB86^3+EC86^3+ED86^3+EE86^3+EF86^3+EG86^3+EH86^3</f>
        <v>0</v>
      </c>
      <c r="ER85" s="76">
        <f t="shared" si="24"/>
        <v>0</v>
      </c>
      <c r="ES85" s="61"/>
      <c r="ET85" s="174"/>
      <c r="EU85" s="131"/>
      <c r="EV85" s="131"/>
      <c r="EW85" s="131"/>
      <c r="EX85" s="131"/>
      <c r="EY85" s="131"/>
      <c r="EZ85" s="131"/>
      <c r="FA85" s="131"/>
      <c r="FB85" s="131"/>
      <c r="FC85" s="131"/>
      <c r="FD85" s="131"/>
      <c r="FE85" s="131"/>
      <c r="FF85" s="131"/>
      <c r="FG85" s="131"/>
      <c r="FH85" s="131"/>
      <c r="FI85" s="175"/>
      <c r="FJ85" s="66"/>
      <c r="FK85" s="51"/>
    </row>
    <row r="86" spans="1:167" x14ac:dyDescent="0.2">
      <c r="A86" s="32"/>
      <c r="B86" s="32"/>
      <c r="C86" s="32"/>
      <c r="D86" s="106" t="s">
        <v>229</v>
      </c>
      <c r="E86" s="107" t="s">
        <v>207</v>
      </c>
      <c r="F86" s="108">
        <f>B4+(72*B6)</f>
        <v>73</v>
      </c>
      <c r="G86" s="104"/>
      <c r="H86" s="43"/>
      <c r="I86" s="109"/>
      <c r="J86" s="58"/>
      <c r="K86" s="3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5"/>
      <c r="AA86" s="75">
        <f>S85^3+T85^3+U85^3+V85^3+W85^3+X85^3+Y85^3+Z85^3+S86^3+T86^3+U86^3+V86^3+W86^3+X86^3+Y86^3+Z86^3</f>
        <v>0</v>
      </c>
      <c r="AB86" s="76">
        <f t="shared" si="25"/>
        <v>0</v>
      </c>
      <c r="AC86" s="61"/>
      <c r="AD86" s="89"/>
      <c r="AE86" s="83"/>
      <c r="AF86" s="83"/>
      <c r="AG86" s="83"/>
      <c r="AH86" s="82"/>
      <c r="AI86" s="82"/>
      <c r="AJ86" s="82"/>
      <c r="AK86" s="82"/>
      <c r="AL86" s="83"/>
      <c r="AM86" s="83"/>
      <c r="AN86" s="83"/>
      <c r="AO86" s="83"/>
      <c r="AP86" s="82"/>
      <c r="AQ86" s="82"/>
      <c r="AR86" s="82"/>
      <c r="AS86" s="86"/>
      <c r="AT86" s="66"/>
      <c r="AU86" s="51"/>
      <c r="AW86" s="109"/>
      <c r="AX86" s="58"/>
      <c r="AY86" s="3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5"/>
      <c r="BO86" s="75">
        <f>BG85^3+BH85^3+BI85^3+BJ85^3+BK85^3+BL85^3+BM85^3+BN85^3+BG86^3+BH86^3+BI86^3+BJ86^3+BK86^3+BL86^3+BM86^3+BN86^3</f>
        <v>0</v>
      </c>
      <c r="BP86" s="76">
        <f t="shared" si="26"/>
        <v>0</v>
      </c>
      <c r="BQ86" s="61"/>
      <c r="BR86" s="81"/>
      <c r="BS86" s="82"/>
      <c r="BT86" s="82"/>
      <c r="BU86" s="82"/>
      <c r="BV86" s="82"/>
      <c r="BW86" s="82"/>
      <c r="BX86" s="82"/>
      <c r="BY86" s="82"/>
      <c r="BZ86" s="83"/>
      <c r="CA86" s="83"/>
      <c r="CB86" s="83"/>
      <c r="CC86" s="83"/>
      <c r="CD86" s="83"/>
      <c r="CE86" s="83"/>
      <c r="CF86" s="83"/>
      <c r="CG86" s="84"/>
      <c r="CH86" s="66"/>
      <c r="CI86" s="51"/>
      <c r="CJ86" s="144"/>
      <c r="CK86" s="109"/>
      <c r="CL86" s="58"/>
      <c r="CM86" s="3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5"/>
      <c r="DC86" s="75">
        <f>CU85^3+CV85^3+CW85^3+CX85^3+CY85^3+CZ85^3+DA85^3+DB85^3+CU86^3+CV86^3+CW86^3+CX86^3+CY86^3+CZ86^3+DA86^3+DB86^3</f>
        <v>0</v>
      </c>
      <c r="DD86" s="76">
        <f t="shared" si="27"/>
        <v>0</v>
      </c>
      <c r="DE86" s="61"/>
      <c r="DF86" s="89"/>
      <c r="DG86" s="83"/>
      <c r="DH86" s="83"/>
      <c r="DI86" s="83"/>
      <c r="DJ86" s="83"/>
      <c r="DK86" s="83"/>
      <c r="DL86" s="83"/>
      <c r="DM86" s="83"/>
      <c r="DN86" s="83"/>
      <c r="DO86" s="83"/>
      <c r="DP86" s="83"/>
      <c r="DQ86" s="83"/>
      <c r="DR86" s="83"/>
      <c r="DS86" s="83"/>
      <c r="DT86" s="83"/>
      <c r="DU86" s="84"/>
      <c r="DV86" s="66"/>
      <c r="DW86" s="51"/>
      <c r="DY86" s="109"/>
      <c r="DZ86" s="58"/>
      <c r="EA86" s="6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5"/>
      <c r="EQ86" s="75">
        <f>EI85^3+EJ85^3+EK85^3+EL85^3+EM85^3+EN85^3+EO85^3+EP85^3+EI86^3+EJ86^3+EK86^3+EL86^3+EM86^3+EN86^3+EO86^3+EP86^3</f>
        <v>0</v>
      </c>
      <c r="ER86" s="76">
        <f t="shared" si="24"/>
        <v>0</v>
      </c>
      <c r="ES86" s="61"/>
      <c r="ET86" s="174"/>
      <c r="EU86" s="131"/>
      <c r="EV86" s="131"/>
      <c r="EW86" s="131"/>
      <c r="EX86" s="131"/>
      <c r="EY86" s="131"/>
      <c r="EZ86" s="131"/>
      <c r="FA86" s="131"/>
      <c r="FB86" s="131"/>
      <c r="FC86" s="131"/>
      <c r="FD86" s="131"/>
      <c r="FE86" s="131"/>
      <c r="FF86" s="131"/>
      <c r="FG86" s="131"/>
      <c r="FH86" s="131"/>
      <c r="FI86" s="175"/>
      <c r="FJ86" s="66"/>
      <c r="FK86" s="51"/>
    </row>
    <row r="87" spans="1:167" x14ac:dyDescent="0.2">
      <c r="A87" s="32"/>
      <c r="B87" s="32"/>
      <c r="C87" s="32"/>
      <c r="D87" s="106" t="s">
        <v>109</v>
      </c>
      <c r="E87" s="107" t="s">
        <v>207</v>
      </c>
      <c r="F87" s="110">
        <f>B4+(73*B6)</f>
        <v>74</v>
      </c>
      <c r="G87" s="104"/>
      <c r="H87" s="43"/>
      <c r="I87" s="109"/>
      <c r="J87" s="58"/>
      <c r="K87" s="3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5"/>
      <c r="AA87" s="75">
        <f>K87^3+L87^3+M87^3+N87^3+O87^3+P87^3+Q87^3+R87^3+K88^3+L88^3+M88^3+N88^3+O88^3+P88^3+Q88^3+R88^3</f>
        <v>0</v>
      </c>
      <c r="AB87" s="76">
        <f t="shared" si="25"/>
        <v>0</v>
      </c>
      <c r="AC87" s="61"/>
      <c r="AD87" s="89"/>
      <c r="AE87" s="83"/>
      <c r="AF87" s="83"/>
      <c r="AG87" s="83"/>
      <c r="AH87" s="82"/>
      <c r="AI87" s="82"/>
      <c r="AJ87" s="82"/>
      <c r="AK87" s="82"/>
      <c r="AL87" s="83"/>
      <c r="AM87" s="83"/>
      <c r="AN87" s="83"/>
      <c r="AO87" s="83"/>
      <c r="AP87" s="82"/>
      <c r="AQ87" s="82"/>
      <c r="AR87" s="82"/>
      <c r="AS87" s="86"/>
      <c r="AT87" s="66"/>
      <c r="AU87" s="51"/>
      <c r="AW87" s="109"/>
      <c r="AX87" s="58"/>
      <c r="AY87" s="3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5"/>
      <c r="BO87" s="75">
        <f>AY87^3+AZ87^3+BA87^3+BB87^3+BC87^3+BD87^3+BE87^3+BF87^3+AY88^3+AZ88^3+BA88^3+BB88^3+BC88^3+BD88^3+BE88^3+BF88^3</f>
        <v>0</v>
      </c>
      <c r="BP87" s="76">
        <f t="shared" si="26"/>
        <v>0</v>
      </c>
      <c r="BQ87" s="61"/>
      <c r="BR87" s="89"/>
      <c r="BS87" s="83"/>
      <c r="BT87" s="83"/>
      <c r="BU87" s="83"/>
      <c r="BV87" s="83"/>
      <c r="BW87" s="83"/>
      <c r="BX87" s="83"/>
      <c r="BY87" s="83"/>
      <c r="BZ87" s="82"/>
      <c r="CA87" s="82"/>
      <c r="CB87" s="82"/>
      <c r="CC87" s="82"/>
      <c r="CD87" s="82"/>
      <c r="CE87" s="82"/>
      <c r="CF87" s="82"/>
      <c r="CG87" s="86"/>
      <c r="CH87" s="66"/>
      <c r="CI87" s="51"/>
      <c r="CJ87" s="144"/>
      <c r="CK87" s="109"/>
      <c r="CL87" s="58"/>
      <c r="CM87" s="3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5"/>
      <c r="DC87" s="75">
        <f>CM87^3+CN87^3+CO87^3+CP87^3+CQ87^3+CR87^3+CS87^3+CT87^3+CM88^3+CN88^3+CO88^3+CP88^3+CQ88^3+CR88^3+CS88^3+CT88^3</f>
        <v>0</v>
      </c>
      <c r="DD87" s="76">
        <f t="shared" si="27"/>
        <v>0</v>
      </c>
      <c r="DE87" s="61"/>
      <c r="DF87" s="81"/>
      <c r="DG87" s="82"/>
      <c r="DH87" s="82"/>
      <c r="DI87" s="82"/>
      <c r="DJ87" s="82"/>
      <c r="DK87" s="82"/>
      <c r="DL87" s="82"/>
      <c r="DM87" s="82"/>
      <c r="DN87" s="82"/>
      <c r="DO87" s="82"/>
      <c r="DP87" s="82"/>
      <c r="DQ87" s="82"/>
      <c r="DR87" s="82"/>
      <c r="DS87" s="82"/>
      <c r="DT87" s="82"/>
      <c r="DU87" s="86"/>
      <c r="DV87" s="66"/>
      <c r="DW87" s="51"/>
      <c r="DY87" s="109"/>
      <c r="DZ87" s="58"/>
      <c r="EA87" s="6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5"/>
      <c r="EQ87" s="75">
        <f>EA87^3+EB87^3+EC87^3+ED87^3+EE87^3+EF87^3+EG87^3+EH87^3+EA88^3+EB88^3+EC88^3+ED88^3+EE88^3+EF88^3+EG88^3+EH88^3</f>
        <v>0</v>
      </c>
      <c r="ER87" s="76">
        <f t="shared" si="24"/>
        <v>0</v>
      </c>
      <c r="ES87" s="61"/>
      <c r="ET87" s="174"/>
      <c r="EU87" s="131"/>
      <c r="EV87" s="131"/>
      <c r="EW87" s="131"/>
      <c r="EX87" s="131"/>
      <c r="EY87" s="131"/>
      <c r="EZ87" s="131"/>
      <c r="FA87" s="131"/>
      <c r="FB87" s="131"/>
      <c r="FC87" s="131"/>
      <c r="FD87" s="131"/>
      <c r="FE87" s="131"/>
      <c r="FF87" s="131"/>
      <c r="FG87" s="131"/>
      <c r="FH87" s="131"/>
      <c r="FI87" s="175"/>
      <c r="FJ87" s="66"/>
      <c r="FK87" s="51"/>
    </row>
    <row r="88" spans="1:167" x14ac:dyDescent="0.2">
      <c r="A88" s="32"/>
      <c r="B88" s="32"/>
      <c r="C88" s="32"/>
      <c r="D88" s="106" t="s">
        <v>129</v>
      </c>
      <c r="E88" s="107" t="s">
        <v>207</v>
      </c>
      <c r="F88" s="110">
        <f>B4+(74*B6)</f>
        <v>75</v>
      </c>
      <c r="G88" s="104"/>
      <c r="H88" s="43"/>
      <c r="I88" s="109"/>
      <c r="J88" s="58"/>
      <c r="K88" s="7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9"/>
      <c r="AA88" s="75">
        <f>S87^3+T87^3+U87^3+V87^3+W87^3+X87^3+Y87^3+Z87^3+S88^3+T88^3+U88^3+V88^3+W88^3+X88^3+Y88^3+Z88^3</f>
        <v>0</v>
      </c>
      <c r="AB88" s="76">
        <f t="shared" si="25"/>
        <v>0</v>
      </c>
      <c r="AC88" s="61"/>
      <c r="AD88" s="116"/>
      <c r="AE88" s="117"/>
      <c r="AF88" s="117"/>
      <c r="AG88" s="117"/>
      <c r="AH88" s="118"/>
      <c r="AI88" s="118"/>
      <c r="AJ88" s="118"/>
      <c r="AK88" s="118"/>
      <c r="AL88" s="117"/>
      <c r="AM88" s="117"/>
      <c r="AN88" s="117"/>
      <c r="AO88" s="117"/>
      <c r="AP88" s="118"/>
      <c r="AQ88" s="118"/>
      <c r="AR88" s="118"/>
      <c r="AS88" s="119"/>
      <c r="AT88" s="32"/>
      <c r="AU88" s="115"/>
      <c r="AW88" s="109"/>
      <c r="AX88" s="58"/>
      <c r="AY88" s="7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9"/>
      <c r="BO88" s="75">
        <f>BG87^3+BH87^3+BI87^3+BJ87^3+BK87^3+BL87^3+BM87^3+BN87^3+BG88^3+BH88^3+BI88^3+BJ88^3+BK88^3+BL88^3+BM88^3+BN88^3</f>
        <v>0</v>
      </c>
      <c r="BP88" s="76">
        <f t="shared" si="26"/>
        <v>0</v>
      </c>
      <c r="BQ88" s="61"/>
      <c r="BR88" s="116"/>
      <c r="BS88" s="117"/>
      <c r="BT88" s="117"/>
      <c r="BU88" s="117"/>
      <c r="BV88" s="117"/>
      <c r="BW88" s="117"/>
      <c r="BX88" s="117"/>
      <c r="BY88" s="117"/>
      <c r="BZ88" s="118"/>
      <c r="CA88" s="118"/>
      <c r="CB88" s="118"/>
      <c r="CC88" s="118"/>
      <c r="CD88" s="118"/>
      <c r="CE88" s="118"/>
      <c r="CF88" s="118"/>
      <c r="CG88" s="119"/>
      <c r="CH88" s="32"/>
      <c r="CI88" s="115"/>
      <c r="CJ88" s="144"/>
      <c r="CK88" s="109"/>
      <c r="CL88" s="58"/>
      <c r="CM88" s="7"/>
      <c r="CN88" s="8"/>
      <c r="CO88" s="8"/>
      <c r="CP88" s="8"/>
      <c r="CQ88" s="8"/>
      <c r="CR88" s="8"/>
      <c r="CS88" s="8"/>
      <c r="CT88" s="8"/>
      <c r="CU88" s="8"/>
      <c r="CV88" s="8"/>
      <c r="CW88" s="8"/>
      <c r="CX88" s="8"/>
      <c r="CY88" s="8"/>
      <c r="CZ88" s="8"/>
      <c r="DA88" s="8"/>
      <c r="DB88" s="9"/>
      <c r="DC88" s="75">
        <f>CU87^3+CV87^3+CW87^3+CX87^3+CY87^3+CZ87^3+DA87^3+DB87^3+CU88^3+CV88^3+CW88^3+CX88^3+CY88^3+CZ88^3+DA88^3+DB88^3</f>
        <v>0</v>
      </c>
      <c r="DD88" s="76">
        <f t="shared" si="27"/>
        <v>0</v>
      </c>
      <c r="DE88" s="61"/>
      <c r="DF88" s="116"/>
      <c r="DG88" s="117"/>
      <c r="DH88" s="117"/>
      <c r="DI88" s="117"/>
      <c r="DJ88" s="117"/>
      <c r="DK88" s="117"/>
      <c r="DL88" s="117"/>
      <c r="DM88" s="117"/>
      <c r="DN88" s="117"/>
      <c r="DO88" s="117"/>
      <c r="DP88" s="117"/>
      <c r="DQ88" s="117"/>
      <c r="DR88" s="117"/>
      <c r="DS88" s="117"/>
      <c r="DT88" s="117"/>
      <c r="DU88" s="120"/>
      <c r="DV88" s="32"/>
      <c r="DW88" s="115"/>
      <c r="DY88" s="109"/>
      <c r="DZ88" s="58"/>
      <c r="EA88" s="15"/>
      <c r="EB88" s="8"/>
      <c r="EC88" s="8"/>
      <c r="ED88" s="8"/>
      <c r="EE88" s="8"/>
      <c r="EF88" s="8"/>
      <c r="EG88" s="8"/>
      <c r="EH88" s="8"/>
      <c r="EI88" s="8"/>
      <c r="EJ88" s="8"/>
      <c r="EK88" s="8"/>
      <c r="EL88" s="8"/>
      <c r="EM88" s="8"/>
      <c r="EN88" s="8"/>
      <c r="EO88" s="8"/>
      <c r="EP88" s="9"/>
      <c r="EQ88" s="75">
        <f>EI87^3+EJ87^3+EK87^3+EL87^3+EM87^3+EN87^3+EO87^3+EP87^3+EI88^3+EJ88^3+EK88^3+EL88^3+EM88^3+EN88^3+EO88^3+EP88^3</f>
        <v>0</v>
      </c>
      <c r="ER88" s="76">
        <f t="shared" si="24"/>
        <v>0</v>
      </c>
      <c r="ES88" s="61"/>
      <c r="ET88" s="181"/>
      <c r="EU88" s="176"/>
      <c r="EV88" s="176"/>
      <c r="EW88" s="176"/>
      <c r="EX88" s="176"/>
      <c r="EY88" s="176"/>
      <c r="EZ88" s="176"/>
      <c r="FA88" s="176"/>
      <c r="FB88" s="176"/>
      <c r="FC88" s="176"/>
      <c r="FD88" s="176"/>
      <c r="FE88" s="176"/>
      <c r="FF88" s="176"/>
      <c r="FG88" s="176"/>
      <c r="FH88" s="176"/>
      <c r="FI88" s="182"/>
      <c r="FJ88" s="32"/>
      <c r="FK88" s="115"/>
    </row>
    <row r="89" spans="1:167" x14ac:dyDescent="0.2">
      <c r="A89" s="32"/>
      <c r="B89" s="32"/>
      <c r="C89" s="32"/>
      <c r="D89" s="106" t="s">
        <v>266</v>
      </c>
      <c r="E89" s="107" t="s">
        <v>207</v>
      </c>
      <c r="F89" s="108">
        <f>B4+(75*B6)</f>
        <v>76</v>
      </c>
      <c r="G89" s="104"/>
      <c r="H89" s="43"/>
      <c r="I89" s="109"/>
      <c r="J89" s="58"/>
      <c r="K89" s="183">
        <f>SUMSQ(K73:K88)</f>
        <v>0</v>
      </c>
      <c r="L89" s="184">
        <f t="shared" ref="L89:Z89" si="28">SUMSQ(L73:L88)</f>
        <v>0</v>
      </c>
      <c r="M89" s="184">
        <f t="shared" si="28"/>
        <v>0</v>
      </c>
      <c r="N89" s="184">
        <f t="shared" si="28"/>
        <v>0</v>
      </c>
      <c r="O89" s="184">
        <f t="shared" si="28"/>
        <v>0</v>
      </c>
      <c r="P89" s="184">
        <f t="shared" si="28"/>
        <v>0</v>
      </c>
      <c r="Q89" s="184">
        <f t="shared" si="28"/>
        <v>0</v>
      </c>
      <c r="R89" s="184">
        <f t="shared" si="28"/>
        <v>0</v>
      </c>
      <c r="S89" s="184">
        <f t="shared" si="28"/>
        <v>0</v>
      </c>
      <c r="T89" s="184">
        <f t="shared" si="28"/>
        <v>0</v>
      </c>
      <c r="U89" s="184">
        <f t="shared" si="28"/>
        <v>0</v>
      </c>
      <c r="V89" s="184">
        <f t="shared" si="28"/>
        <v>0</v>
      </c>
      <c r="W89" s="184">
        <f t="shared" si="28"/>
        <v>0</v>
      </c>
      <c r="X89" s="184">
        <f t="shared" si="28"/>
        <v>0</v>
      </c>
      <c r="Y89" s="184">
        <f t="shared" si="28"/>
        <v>0</v>
      </c>
      <c r="Z89" s="184">
        <f t="shared" si="28"/>
        <v>0</v>
      </c>
      <c r="AA89" s="124">
        <f>SUMSQ(K73,L74,M75,N76,O77,P78,Q79,R80,S81,T82,U83,V84,W85,X86,Y87,Z88)</f>
        <v>0</v>
      </c>
      <c r="AB89" s="125">
        <f>SUMSQ(K81,L82,M83,N84,O85,P86,Q87,R88,S73,T74,U75,V76,W77,X78,Y79,Z80)</f>
        <v>0</v>
      </c>
      <c r="AC89" s="52"/>
      <c r="AD89" s="126"/>
      <c r="AE89" s="126"/>
      <c r="AF89" s="126"/>
      <c r="AG89" s="126"/>
      <c r="AH89" s="126"/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32"/>
      <c r="AU89" s="115"/>
      <c r="AW89" s="109"/>
      <c r="AX89" s="58"/>
      <c r="AY89" s="183">
        <f>SUMSQ(AY73:AY88)</f>
        <v>0</v>
      </c>
      <c r="AZ89" s="184">
        <f t="shared" ref="AZ89:BN89" si="29">SUMSQ(AZ73:AZ88)</f>
        <v>0</v>
      </c>
      <c r="BA89" s="184">
        <f t="shared" si="29"/>
        <v>0</v>
      </c>
      <c r="BB89" s="184">
        <f t="shared" si="29"/>
        <v>0</v>
      </c>
      <c r="BC89" s="184">
        <f t="shared" si="29"/>
        <v>0</v>
      </c>
      <c r="BD89" s="184">
        <f t="shared" si="29"/>
        <v>0</v>
      </c>
      <c r="BE89" s="184">
        <f t="shared" si="29"/>
        <v>0</v>
      </c>
      <c r="BF89" s="184">
        <f t="shared" si="29"/>
        <v>0</v>
      </c>
      <c r="BG89" s="184">
        <f t="shared" si="29"/>
        <v>0</v>
      </c>
      <c r="BH89" s="184">
        <f t="shared" si="29"/>
        <v>0</v>
      </c>
      <c r="BI89" s="184">
        <f t="shared" si="29"/>
        <v>0</v>
      </c>
      <c r="BJ89" s="184">
        <f t="shared" si="29"/>
        <v>0</v>
      </c>
      <c r="BK89" s="184">
        <f t="shared" si="29"/>
        <v>0</v>
      </c>
      <c r="BL89" s="184">
        <f t="shared" si="29"/>
        <v>0</v>
      </c>
      <c r="BM89" s="184">
        <f t="shared" si="29"/>
        <v>0</v>
      </c>
      <c r="BN89" s="184">
        <f t="shared" si="29"/>
        <v>0</v>
      </c>
      <c r="BO89" s="124">
        <f>SUMSQ(AY73,AZ74,BA75,BB76,BC77,BD78,BE79,BF80,BG81,BH82,BI83,BJ84,BK85,BL86,BM87,BN88)</f>
        <v>0</v>
      </c>
      <c r="BP89" s="125">
        <f>SUMSQ(AY81,AZ82,BA83,BB84,BC85,BD86,BE87,BF88,BG73,BH74,BI75,BJ76,BK77,BL78,BM79,BN80)</f>
        <v>0</v>
      </c>
      <c r="BQ89" s="52"/>
      <c r="BR89" s="126"/>
      <c r="BS89" s="126"/>
      <c r="BT89" s="126"/>
      <c r="BU89" s="126"/>
      <c r="BV89" s="126"/>
      <c r="BW89" s="126"/>
      <c r="BX89" s="126"/>
      <c r="BY89" s="126"/>
      <c r="BZ89" s="126"/>
      <c r="CA89" s="126"/>
      <c r="CB89" s="126"/>
      <c r="CC89" s="126"/>
      <c r="CD89" s="126"/>
      <c r="CE89" s="126"/>
      <c r="CF89" s="126"/>
      <c r="CG89" s="126"/>
      <c r="CH89" s="32"/>
      <c r="CI89" s="115"/>
      <c r="CJ89" s="144"/>
      <c r="CK89" s="109"/>
      <c r="CL89" s="58"/>
      <c r="CM89" s="183">
        <f>SUMSQ(CM73:CM88)</f>
        <v>0</v>
      </c>
      <c r="CN89" s="184">
        <f t="shared" ref="CN89:DB89" si="30">SUMSQ(CN73:CN88)</f>
        <v>0</v>
      </c>
      <c r="CO89" s="184">
        <f t="shared" si="30"/>
        <v>0</v>
      </c>
      <c r="CP89" s="184">
        <f t="shared" si="30"/>
        <v>0</v>
      </c>
      <c r="CQ89" s="184">
        <f t="shared" si="30"/>
        <v>0</v>
      </c>
      <c r="CR89" s="184">
        <f t="shared" si="30"/>
        <v>0</v>
      </c>
      <c r="CS89" s="184">
        <f t="shared" si="30"/>
        <v>0</v>
      </c>
      <c r="CT89" s="184">
        <f t="shared" si="30"/>
        <v>0</v>
      </c>
      <c r="CU89" s="184">
        <f t="shared" si="30"/>
        <v>0</v>
      </c>
      <c r="CV89" s="184">
        <f t="shared" si="30"/>
        <v>0</v>
      </c>
      <c r="CW89" s="184">
        <f t="shared" si="30"/>
        <v>0</v>
      </c>
      <c r="CX89" s="184">
        <f t="shared" si="30"/>
        <v>0</v>
      </c>
      <c r="CY89" s="184">
        <f t="shared" si="30"/>
        <v>0</v>
      </c>
      <c r="CZ89" s="184">
        <f t="shared" si="30"/>
        <v>0</v>
      </c>
      <c r="DA89" s="184">
        <f t="shared" si="30"/>
        <v>0</v>
      </c>
      <c r="DB89" s="184">
        <f t="shared" si="30"/>
        <v>0</v>
      </c>
      <c r="DC89" s="124">
        <f>SUMSQ(CM73,CN74,CO75,CP76,CQ77,CR78,CS79,CT80,CU81,CV82,CW83,CX84,CY85,CZ86,DA87,DB88)</f>
        <v>0</v>
      </c>
      <c r="DD89" s="125">
        <f>SUMSQ(CM81,CN82,CO83,CP84,CQ85,CR86,CS87,CT88,CU73,CV74,CW75,CX76,CY77,CZ78,DA79,DB80)</f>
        <v>0</v>
      </c>
      <c r="DE89" s="52"/>
      <c r="DF89" s="126"/>
      <c r="DG89" s="126"/>
      <c r="DH89" s="126"/>
      <c r="DI89" s="126"/>
      <c r="DJ89" s="126"/>
      <c r="DK89" s="126"/>
      <c r="DL89" s="126"/>
      <c r="DM89" s="126"/>
      <c r="DN89" s="126"/>
      <c r="DO89" s="126"/>
      <c r="DP89" s="126"/>
      <c r="DQ89" s="126"/>
      <c r="DR89" s="126"/>
      <c r="DS89" s="126"/>
      <c r="DT89" s="126"/>
      <c r="DU89" s="126"/>
      <c r="DV89" s="32"/>
      <c r="DW89" s="115"/>
      <c r="DY89" s="109"/>
      <c r="DZ89" s="58"/>
      <c r="EA89" s="183">
        <f t="shared" ref="EA89:EP89" si="31">SUMSQ(EA73:EA88)</f>
        <v>0</v>
      </c>
      <c r="EB89" s="184">
        <f t="shared" si="31"/>
        <v>0</v>
      </c>
      <c r="EC89" s="184">
        <f t="shared" si="31"/>
        <v>0</v>
      </c>
      <c r="ED89" s="184">
        <f t="shared" si="31"/>
        <v>0</v>
      </c>
      <c r="EE89" s="184">
        <f t="shared" si="31"/>
        <v>0</v>
      </c>
      <c r="EF89" s="184">
        <f t="shared" si="31"/>
        <v>0</v>
      </c>
      <c r="EG89" s="184">
        <f t="shared" si="31"/>
        <v>0</v>
      </c>
      <c r="EH89" s="184">
        <f t="shared" si="31"/>
        <v>0</v>
      </c>
      <c r="EI89" s="184">
        <f t="shared" si="31"/>
        <v>0</v>
      </c>
      <c r="EJ89" s="184">
        <f t="shared" si="31"/>
        <v>0</v>
      </c>
      <c r="EK89" s="184">
        <f t="shared" si="31"/>
        <v>0</v>
      </c>
      <c r="EL89" s="184">
        <f t="shared" si="31"/>
        <v>0</v>
      </c>
      <c r="EM89" s="184">
        <f t="shared" si="31"/>
        <v>0</v>
      </c>
      <c r="EN89" s="184">
        <f t="shared" si="31"/>
        <v>0</v>
      </c>
      <c r="EO89" s="184">
        <f t="shared" si="31"/>
        <v>0</v>
      </c>
      <c r="EP89" s="184">
        <f t="shared" si="31"/>
        <v>0</v>
      </c>
      <c r="EQ89" s="124">
        <f>SUMSQ(EA73,EB74,EC75,ED76,EE77,EF78,EG79,EH80,EI81,EJ82,EK83,EL84,EM85,EN86,EO87,EP88)</f>
        <v>0</v>
      </c>
      <c r="ER89" s="125">
        <f>SUMSQ(EA81,EB82,EC83,ED84,EE85,EF86,EG87,EH88,EI73,EJ74,EK75,EL76,EM77,EN78,EO79,EP80)</f>
        <v>0</v>
      </c>
      <c r="ES89" s="52"/>
      <c r="ET89" s="126"/>
      <c r="EU89" s="126"/>
      <c r="EV89" s="126"/>
      <c r="EW89" s="126"/>
      <c r="EX89" s="126"/>
      <c r="EY89" s="126"/>
      <c r="EZ89" s="126"/>
      <c r="FA89" s="126"/>
      <c r="FB89" s="126"/>
      <c r="FC89" s="126"/>
      <c r="FD89" s="126"/>
      <c r="FE89" s="126"/>
      <c r="FF89" s="126"/>
      <c r="FG89" s="126"/>
      <c r="FH89" s="126"/>
      <c r="FI89" s="126"/>
      <c r="FJ89" s="32"/>
      <c r="FK89" s="115"/>
    </row>
    <row r="90" spans="1:167" ht="13.5" thickBot="1" x14ac:dyDescent="0.25">
      <c r="A90" s="32"/>
      <c r="B90" s="32"/>
      <c r="C90" s="32"/>
      <c r="D90" s="106" t="s">
        <v>142</v>
      </c>
      <c r="E90" s="107" t="s">
        <v>207</v>
      </c>
      <c r="F90" s="108">
        <f>B4+(76*B6)</f>
        <v>77</v>
      </c>
      <c r="G90" s="104"/>
      <c r="H90" s="43"/>
      <c r="I90" s="109"/>
      <c r="J90" s="58"/>
      <c r="K90" s="185">
        <f>K73^3+L73^3+M73^3+N73^3+K74^3+L74^3+M74^3+N74^3+K75^3+L75^3+M75^3+N75^3+K76^3+L76^3+M76^3+N76^3</f>
        <v>0</v>
      </c>
      <c r="L90" s="186">
        <f>K77^3+L77^3+M77^3+N77^3+K78^3+L78^3+M78^3+N78^3+K79^3+L79^3+M79^3+N79^3+K80^3+L80^3+M80^3+N80^3</f>
        <v>0</v>
      </c>
      <c r="M90" s="186">
        <f>K81^3+L81^3+M81^3+N81^3+K82^3+L82^3+M82^3+N82^3+K83^3+L83^3+M83^3+N83^3+K84^3+L84^3+M84^3+N84^3</f>
        <v>0</v>
      </c>
      <c r="N90" s="186">
        <f>K85^3+L85^3+M85^3+N85^3+K86^3+L86^3+M86^3+N86^3+K87^3+L87^3+M87^3+N87^3+K88^3+L88^3+M88^3+N88^3</f>
        <v>0</v>
      </c>
      <c r="O90" s="186">
        <f>O73^3+P73^3+Q73^3+R73^3+O74^3+P74^3+Q74^3+R74^3+O75^3+P75^3+Q75^3+R75^3+O76^3+P76^3+Q76^3+R76^3</f>
        <v>0</v>
      </c>
      <c r="P90" s="186">
        <f>O77^3+P77^3+Q77^3+R77^3+O78^3+P78^3+Q78^3+R78^3+O79^3+P79^3+Q79^3+R79^3+O80^3+P80^3+Q80^3+R80^3</f>
        <v>0</v>
      </c>
      <c r="Q90" s="186">
        <f>O81^3+P81^3+Q81^3+R81^3+O82^3+P82^3+Q82^3+R82^3+O83^3+P83^3+Q83^3+R83^3+O84^3+P84^3+Q84^3+R84^3</f>
        <v>0</v>
      </c>
      <c r="R90" s="186">
        <f>O85^3+P85^3+Q85^3+R85^3+O86^3+P86^3+Q86^3+R86^3+O87^3+P87^3+Q87^3+R87^3+O88^3+P88^3+Q88^3+R88^3</f>
        <v>0</v>
      </c>
      <c r="S90" s="186">
        <f>S73^3+T73^3+U73^3+V73^3+S74^3+T74^3+U74^3+V74^3+S75^3+T75^3+U75^3+V75^3+S76^3+T76^3+U76^3+V76^3</f>
        <v>0</v>
      </c>
      <c r="T90" s="186">
        <f>S77^3+T77^3+U77^3+V77^3+S78^3+T78^3+U78^3+V78^3+S79^3+T79^3+U79^3+V79^3+S80^3+T80^3+U80^3+V80^3</f>
        <v>0</v>
      </c>
      <c r="U90" s="186">
        <f>S81^3+T81^3+U81^3+V81^3+S82^3+T82^3+U82^3+V82^3+S83^3+T83^3+U83^3+V83^3+S84^3+T84^3+U84^3+V84^3</f>
        <v>0</v>
      </c>
      <c r="V90" s="186">
        <f>S85^3+T85^3+U85^3+V85^3+S86^3+T86^3+U86^3+V86^3+S87^3+T87^3+U87^3+V87^3+S88^3+T88^3+U88^3+V88^3</f>
        <v>0</v>
      </c>
      <c r="W90" s="186">
        <f>W73^3+X73^3+Y73^3+Z73^3+W74^3+X74^3+Y74^3+Z74^3+W75^3+X75^3+Y75^3+Z75^3+W76^3+X76^3+Y76^3+Z76^3</f>
        <v>0</v>
      </c>
      <c r="X90" s="186">
        <f>W77^3+X77^3+Y77^3+Z77^3+W78^3+X78^3+Y78^3+Z78^3+W79^3+X79^3+Y79^3+Z79^3+W80^3+X80^3+Y80^3+Z80^3</f>
        <v>0</v>
      </c>
      <c r="Y90" s="186">
        <f>W81^3+X81^3+Y81^3+Z81^3+W82^3+X82^3+Y82^3+Z82^3+W83^3+X83^3+Y83^3+Z83^3+W84^3+X84^3+Y84^3+Z84^3</f>
        <v>0</v>
      </c>
      <c r="Z90" s="186">
        <f>W85^3+X85^3+Y85^3+Z85^3+W86^3+X86^3+Y86^3+Z86^3+W87^3+X87^3+Y87^3+Z87^3+W88^3+X88^3+Y88^3+Z88^3</f>
        <v>0</v>
      </c>
      <c r="AA90" s="129">
        <f>SUMSQ(K88,L87,M86,N85,O84,P83,Q82,R81,S80,T79,U78,V77,W76,X75,Y74,DB49,Z73)</f>
        <v>0</v>
      </c>
      <c r="AB90" s="130">
        <f>SUMSQ(K80,L79,M78,N77,O76,P75,Q74,R73,S88,T87,U86,V85,W84,X83,Y82,Z81)</f>
        <v>0</v>
      </c>
      <c r="AC90" s="32"/>
      <c r="AD90" s="131"/>
      <c r="AE90" s="131"/>
      <c r="AF90" s="131"/>
      <c r="AG90" s="131"/>
      <c r="AH90" s="131"/>
      <c r="AI90" s="131"/>
      <c r="AJ90" s="131"/>
      <c r="AK90" s="131"/>
      <c r="AL90" s="131"/>
      <c r="AM90" s="131"/>
      <c r="AN90" s="131"/>
      <c r="AO90" s="131"/>
      <c r="AP90" s="131"/>
      <c r="AQ90" s="131"/>
      <c r="AR90" s="131"/>
      <c r="AS90" s="131"/>
      <c r="AT90" s="32"/>
      <c r="AU90" s="115"/>
      <c r="AW90" s="109"/>
      <c r="AX90" s="58"/>
      <c r="AY90" s="185">
        <f>AY73^3+AZ73^3+BA73^3+BB73^3+AY74^3+AZ74^3+BA74^3+BB74^3+AY75^3+AZ75^3+BA75^3+BB75^3+AY76^3+AZ76^3+BA76^3+BB76^3</f>
        <v>0</v>
      </c>
      <c r="AZ90" s="186">
        <f>AY77^3+AZ77^3+BA77^3+BB77^3+AY78^3+AZ78^3+BA78^3+BB78^3+AY79^3+AZ79^3+BA79^3+BB79^3+AY80^3+AZ80^3+BA80^3+BB80^3</f>
        <v>0</v>
      </c>
      <c r="BA90" s="186">
        <f>AY81^3+AZ81^3+BA81^3+BB81^3+AY82^3+AZ82^3+BA82^3+BB82^3+AY83^3+AZ83^3+BA83^3+BB83^3+AY84^3+AZ84^3+BA84^3+BB84^3</f>
        <v>0</v>
      </c>
      <c r="BB90" s="186">
        <f>AY85^3+AZ85^3+BA85^3+BB85^3+AY86^3+AZ86^3+BA86^3+BB86^3+AY87^3+AZ87^3+BA87^3+BB87^3+AY88^3+AZ88^3+BA88^3+BB88^3</f>
        <v>0</v>
      </c>
      <c r="BC90" s="186">
        <f>BC73^3+BD73^3+BE73^3+BF73^3+BC74^3+BD74^3+BE74^3+BF74^3+BC75^3+BD75^3+BE75^3+BF75^3+BC76^3+BD76^3+BE76^3+BF76^3</f>
        <v>0</v>
      </c>
      <c r="BD90" s="186">
        <f>BC77^3+BD77^3+BE77^3+BF77^3+BC78^3+BD78^3+BE78^3+BF78^3+BC79^3+BD79^3+BE79^3+BF79^3+BC80^3+BD80^3+BE80^3+BF80^3</f>
        <v>0</v>
      </c>
      <c r="BE90" s="186">
        <f>BC81^3+BD81^3+BE81^3+BF81^3+BC82^3+BD82^3+BE82^3+BF82^3+BC83^3+BD83^3+BE83^3+BF83^3+BC84^3+BD84^3+BE84^3+BF84^3</f>
        <v>0</v>
      </c>
      <c r="BF90" s="186">
        <f>BC85^3+BD85^3+BE85^3+BF85^3+BC86^3+BD86^3+BE86^3+BF86^3+BC87^3+BD87^3+BE87^3+BF87^3+BC88^3+BD88^3+BE88^3+BF88^3</f>
        <v>0</v>
      </c>
      <c r="BG90" s="186">
        <f>BG73^3+BH73^3+BI73^3+BJ73^3+BG74^3+BH74^3+BI74^3+BJ74^3+BG75^3+BH75^3+BI75^3+BJ75^3+BG76^3+BH76^3+BI76^3+BJ76^3</f>
        <v>0</v>
      </c>
      <c r="BH90" s="186">
        <f>BG77^3+BH77^3+BI77^3+BJ77^3+BG78^3+BH78^3+BI78^3+BJ78^3+BG79^3+BH79^3+BI79^3+BJ79^3+BG80^3+BH80^3+BI80^3+BJ80^3</f>
        <v>0</v>
      </c>
      <c r="BI90" s="186">
        <f>BG81^3+BH81^3+BI81^3+BJ81^3+BG82^3+BH82^3+BI82^3+BJ82^3+BG83^3+BH83^3+BI83^3+BJ83^3+BG84^3+BH84^3+BI84^3+BJ84^3</f>
        <v>0</v>
      </c>
      <c r="BJ90" s="186">
        <f>BG85^3+BH85^3+BI85^3+BJ85^3+BG86^3+BH86^3+BI86^3+BJ86^3+BG87^3+BH87^3+BI87^3+BJ87^3+BG88^3+BH88^3+BI88^3+BJ88^3</f>
        <v>0</v>
      </c>
      <c r="BK90" s="186">
        <f>BK73^3+BL73^3+BM73^3+BN73^3+BK74^3+BL74^3+BM74^3+BN74^3+BK75^3+BL75^3+BM75^3+BN75^3+BK76^3+BL76^3+BM76^3+BN76^3</f>
        <v>0</v>
      </c>
      <c r="BL90" s="186">
        <f>BK77^3+BL77^3+BM77^3+BN77^3+BK78^3+BL78^3+BM78^3+BN78^3+BK79^3+BL79^3+BM79^3+BN79^3+BK80^3+BL80^3+BM80^3+BN80^3</f>
        <v>0</v>
      </c>
      <c r="BM90" s="186">
        <f>BK81^3+BL81^3+BM81^3+BN81^3+BK82^3+BL82^3+BM82^3+BN82^3+BK83^3+BL83^3+BM83^3+BN83^3+BK84^3+BL84^3+BM84^3+BN84^3</f>
        <v>0</v>
      </c>
      <c r="BN90" s="186">
        <f>BK85^3+BL85^3+BM85^3+BN85^3+BK86^3+BL86^3+BM86^3+BN86^3+BK87^3+BL87^3+BM87^3+BN87^3+BK88^3+BL88^3+BM88^3+BN88^3</f>
        <v>0</v>
      </c>
      <c r="BO90" s="129">
        <f>SUMSQ(AY88,AZ87,BA86,BB85,BC84,BD83,BE82,BF81,BG80,BH79,BI78,BJ77,BK76,BL75,BM74,BN73)</f>
        <v>0</v>
      </c>
      <c r="BP90" s="130">
        <f>SUMSQ(AY80,AZ79,BA78,BB77,BC76,BD75,BE74,BF73,BG88,BH87,BI86,BJ85,BK84,BL83,BM82,BN81)</f>
        <v>0</v>
      </c>
      <c r="BQ90" s="32"/>
      <c r="BR90" s="131"/>
      <c r="BS90" s="131"/>
      <c r="BT90" s="131"/>
      <c r="BU90" s="131"/>
      <c r="BV90" s="131"/>
      <c r="BW90" s="131"/>
      <c r="BX90" s="131"/>
      <c r="BY90" s="131"/>
      <c r="BZ90" s="131"/>
      <c r="CA90" s="131"/>
      <c r="CB90" s="131"/>
      <c r="CC90" s="131"/>
      <c r="CD90" s="131"/>
      <c r="CE90" s="131"/>
      <c r="CF90" s="131"/>
      <c r="CG90" s="131"/>
      <c r="CH90" s="32"/>
      <c r="CI90" s="115"/>
      <c r="CJ90" s="144"/>
      <c r="CK90" s="109"/>
      <c r="CL90" s="58"/>
      <c r="CM90" s="185">
        <f>CM73^3+CN73^3+CO73^3+CP73^3+CM74^3+CN74^3+CO74^3+CP74^3+CM75^3+CN75^3+CO75^3+CP75^3+CM76^3+CN76^3+CO76^3+CP76^3</f>
        <v>0</v>
      </c>
      <c r="CN90" s="186">
        <f>CM77^3+CN77^3+CO77^3+CP77^3+CM78^3+CN78^3+CO78^3+CP78^3+CM79^3+CN79^3+CO79^3+CP79^3+CM80^3+CN80^3+CO80^3+CP80^3</f>
        <v>0</v>
      </c>
      <c r="CO90" s="186">
        <f>CM81^3+CN81^3+CO81^3+CP81^3+CM82^3+CN82^3+CO82^3+CP82^3+CM83^3+CN83^3+CO83^3+CP83^3+CM84^3+CN84^3+CO84^3+CP84^3</f>
        <v>0</v>
      </c>
      <c r="CP90" s="186">
        <f>CM85^3+CN85^3+CO85^3+CP85^3+CM86^3+CN86^3+CO86^3+CP86^3+CM87^3+CN87^3+CO87^3+CP87^3+CM88^3+CN88^3+CO88^3+CP88^3</f>
        <v>0</v>
      </c>
      <c r="CQ90" s="186">
        <f>CQ73^3+CR73^3+CS73^3+CT73^3+CQ74^3+CR74^3+CS74^3+CT74^3+CQ75^3+CR75^3+CS75^3+CT75^3+CQ76^3+CR76^3+CS76^3+CT76^3</f>
        <v>0</v>
      </c>
      <c r="CR90" s="186">
        <f>CQ77^3+CR77^3+CS77^3+CT77^3+CQ78^3+CR78^3+CS78^3+CT78^3+CQ79^3+CR79^3+CS79^3+CT79^3+CQ80^3+CR80^3+CS80^3+CT80^3</f>
        <v>0</v>
      </c>
      <c r="CS90" s="186">
        <f>CQ81^3+CR81^3+CS81^3+CT81^3+CQ82^3+CR82^3+CS82^3+CT82^3+CQ83^3+CR83^3+CS83^3+CT83^3+CQ84^3+CR84^3+CS84^3+CT84^3</f>
        <v>0</v>
      </c>
      <c r="CT90" s="186">
        <f>CQ85^3+CR85^3+CS85^3+CT85^3+CQ86^3+CR86^3+CS86^3+CT86^3+CQ87^3+CR87^3+CS87^3+CT87^3+CQ88^3+CR88^3+CS88^3+CT88^3</f>
        <v>0</v>
      </c>
      <c r="CU90" s="186">
        <f>CU73^3+CV73^3+CW73^3+CX73^3+CU74^3+CV74^3+CW74^3+CX74^3+CU75^3+CV75^3+CW75^3+CX75^3+CU76^3+CV76^3+CW76^3+CX76^3</f>
        <v>0</v>
      </c>
      <c r="CV90" s="186">
        <f>CU77^3+CV77^3+CW77^3+CX77^3+CU78^3+CV78^3+CW78^3+CX78^3+CU79^3+CV79^3+CW79^3+CX79^3+CU80^3+CV80^3+CW80^3+CX80^3</f>
        <v>0</v>
      </c>
      <c r="CW90" s="186">
        <f>CU81^3+CV81^3+CW81^3+CX81^3+CU82^3+CV82^3+CW82^3+CX82^3+CU83^3+CV83^3+CW83^3+CX83^3+CU84^3+CV84^3+CW84^3+CX84^3</f>
        <v>0</v>
      </c>
      <c r="CX90" s="186">
        <f>CU85^3+CV85^3+CW85^3+CX85^3+CU86^3+CV86^3+CW86^3+CX86^3+CU87^3+CV87^3+CW87^3+CX87^3+CU88^3+CV88^3+CW88^3+CX88^3</f>
        <v>0</v>
      </c>
      <c r="CY90" s="186">
        <f>CY73^3+CZ73^3+DA73^3+DB73^3+CY74^3+CZ74^3+DA74^3+DB74^3+CY75^3+CZ75^3+DA75^3+DB75^3+CY76^3+CZ76^3+DA76^3+DB76^3</f>
        <v>0</v>
      </c>
      <c r="CZ90" s="186">
        <f>CY77^3+CZ77^3+DA77^3+DB77^3+CY78^3+CZ78^3+DA78^3+DB78^3+CY79^3+CZ79^3+DA79^3+DB79^3+CY80^3+CZ80^3+DA80^3+DB80^3</f>
        <v>0</v>
      </c>
      <c r="DA90" s="186">
        <f>CY81^3+CZ81^3+DA81^3+DB81^3+CY82^3+CZ82^3+DA82^3+DB82^3+CY83^3+CZ83^3+DA83^3+DB83^3+CY84^3+CZ84^3+DA84^3+DB84^3</f>
        <v>0</v>
      </c>
      <c r="DB90" s="186">
        <f>CY85^3+CZ85^3+DA85^3+DB85^3+CY86^3+CZ86^3+DA86^3+DB86^3+CY87^3+CZ87^3+DA87^3+DB87^3+CY88^3+CZ88^3+DA88^3+DB88^3</f>
        <v>0</v>
      </c>
      <c r="DC90" s="129">
        <f>SUMSQ(CM88,CN87,CO86,CP85,CQ84,CR83,CS82,CT81,CU80,CV79,CW78,CX77,CY76,CZ75,DA74,Z256,DB73)</f>
        <v>0</v>
      </c>
      <c r="DD90" s="130">
        <f>SUMSQ(CM80,CN79,CO78,CP77,CQ76,CR75,CS74,CT73,CU88,CV87,CW86,CX85,CY84,CZ83,DA82,DB81)</f>
        <v>0</v>
      </c>
      <c r="DE90" s="32"/>
      <c r="DF90" s="131"/>
      <c r="DG90" s="131"/>
      <c r="DH90" s="131"/>
      <c r="DI90" s="131"/>
      <c r="DJ90" s="131"/>
      <c r="DK90" s="131"/>
      <c r="DL90" s="131"/>
      <c r="DM90" s="131"/>
      <c r="DN90" s="131"/>
      <c r="DO90" s="131"/>
      <c r="DP90" s="131"/>
      <c r="DQ90" s="131"/>
      <c r="DR90" s="131"/>
      <c r="DS90" s="131"/>
      <c r="DT90" s="131"/>
      <c r="DU90" s="131"/>
      <c r="DV90" s="32"/>
      <c r="DW90" s="115"/>
      <c r="DY90" s="109"/>
      <c r="DZ90" s="58"/>
      <c r="EA90" s="185">
        <f>EA73^3+EB73^3+EC73^3+ED73^3+EA74^3+EB74^3+EC74^3+ED74^3+EA75^3+EB75^3+EC75^3+ED75^3+EA76^3+EB76^3+EC76^3+ED76^3</f>
        <v>0</v>
      </c>
      <c r="EB90" s="186">
        <f>EA77^3+EB77^3+EC77^3+ED77^3+EA78^3+EB78^3+EC78^3+ED78^3+EA79^3+EB79^3+EC79^3+ED79^3+EA80^3+EB80^3+EC80^3+ED80^3</f>
        <v>0</v>
      </c>
      <c r="EC90" s="186">
        <f>EA81^3+EB81^3+EC81^3+ED81^3+EA82^3+EB82^3+EC82^3+ED82^3+EA83^3+EB83^3+EC83^3+ED83^3+EA84^3+EB84^3+EC84^3+ED84^3</f>
        <v>0</v>
      </c>
      <c r="ED90" s="186">
        <f>EA85^3+EB85^3+EC85^3+ED85^3+EA86^3+EB86^3+EC86^3+ED86^3+EA87^3+EB87^3+EC87^3+ED87^3+EA88^3+EB88^3+EC88^3+ED88^3</f>
        <v>0</v>
      </c>
      <c r="EE90" s="186">
        <f>EE73^3+EF73^3+EG73^3+EH73^3+EE74^3+EF74^3+EG74^3+EH74^3+EE75^3+EF75^3+EG75^3+EH75^3+EE76^3+EF76^3+EG76^3+EH76^3</f>
        <v>0</v>
      </c>
      <c r="EF90" s="186">
        <f>EE77^3+EF77^3+EG77^3+EH77^3+EE78^3+EF78^3+EG78^3+EH78^3+EE79^3+EF79^3+EG79^3+EH79^3+EE80^3+EF80^3+EG80^3+EH80^3</f>
        <v>0</v>
      </c>
      <c r="EG90" s="186">
        <f>EE81^3+EF81^3+EG81^3+EH81^3+EE82^3+EF82^3+EG82^3+EH82^3+EE83^3+EF83^3+EG83^3+EH83^3+EE84^3+EF84^3+EG84^3+EH84^3</f>
        <v>0</v>
      </c>
      <c r="EH90" s="186">
        <f>EE85^3+EF85^3+EG85^3+EH85^3+EE86^3+EF86^3+EG86^3+EH86^3+EE87^3+EF87^3+EG87^3+EH87^3+EE88^3+EF88^3+EG88^3+EH88^3</f>
        <v>0</v>
      </c>
      <c r="EI90" s="186">
        <f>EI73^3+EJ73^3+EK73^3+EL73^3+EI74^3+EJ74^3+EK74^3+EL74^3+EI75^3+EJ75^3+EK75^3+EL75^3+EI76^3+EJ76^3+EK76^3+EL76^3</f>
        <v>0</v>
      </c>
      <c r="EJ90" s="186">
        <f>EI77^3+EJ77^3+EK77^3+EL77^3+EI78^3+EJ78^3+EK78^3+EL78^3+EI79^3+EJ79^3+EK79^3+EL79^3+EI80^3+EJ80^3+EK80^3+EL80^3</f>
        <v>0</v>
      </c>
      <c r="EK90" s="186">
        <f>EI81^3+EJ81^3+EK81^3+EL81^3+EI82^3+EJ82^3+EK82^3+EL82^3+EI83^3+EJ83^3+EK83^3+EL83^3+EI84^3+EJ84^3+EK84^3+EL84^3</f>
        <v>0</v>
      </c>
      <c r="EL90" s="186">
        <f>EI85^3+EJ85^3+EK85^3+EL85^3+EI86^3+EJ86^3+EK86^3+EL86^3+EI87^3+EJ87^3+EK87^3+EL87^3+EI88^3+EJ88^3+EK88^3+EL88^3</f>
        <v>0</v>
      </c>
      <c r="EM90" s="186">
        <f>EM73^3+EN73^3+EO73^3+EP73^3+EM74^3+EN74^3+EO74^3+EP74^3+EM75^3+EN75^3+EO75^3+EP75^3+EM76^3+EN76^3+EO76^3+EP76^3</f>
        <v>0</v>
      </c>
      <c r="EN90" s="186">
        <f>EM77^3+EN77^3+EO77^3+EP77^3+EM78^3+EN78^3+EO78^3+EP78^3+EM79^3+EN79^3+EO79^3+EP79^3+EM80^3+EN80^3+EO80^3+EP80^3</f>
        <v>0</v>
      </c>
      <c r="EO90" s="186">
        <f>EM81^3+EN81^3+EO81^3+EP81^3+EM82^3+EN82^3+EO82^3+EP82^3+EM83^3+EN83^3+EO83^3+EP83^3+EM84^3+EN84^3+EO84^3+EP84^3</f>
        <v>0</v>
      </c>
      <c r="EP90" s="186">
        <f>EM85^3+EN85^3+EO85^3+EP85^3+EM86^3+EN86^3+EO86^3+EP86^3+EM87^3+EN87^3+EO87^3+EP87^3+EM88^3+EN88^3+EO88^3+EP88^3</f>
        <v>0</v>
      </c>
      <c r="EQ90" s="129">
        <f>SUMSQ(EA88,EB87,EC86,ED85,EE84,EF83,EG82,EH81,EI80,EJ79,EK78,EL77,EM76,EN75,EO74,EP73)</f>
        <v>0</v>
      </c>
      <c r="ER90" s="130">
        <f>SUMSQ(EA80,EB79,EC78,ED77,EE76,EF75,EG74,EH73,EI88,EJ87,EK86,EL85,EM84,EN83,EO82,EP81)</f>
        <v>0</v>
      </c>
      <c r="ES90" s="32"/>
      <c r="ET90" s="131"/>
      <c r="EU90" s="131"/>
      <c r="EV90" s="131"/>
      <c r="EW90" s="131"/>
      <c r="EX90" s="131"/>
      <c r="EY90" s="131"/>
      <c r="EZ90" s="131"/>
      <c r="FA90" s="131"/>
      <c r="FB90" s="131"/>
      <c r="FC90" s="131"/>
      <c r="FD90" s="131"/>
      <c r="FE90" s="131"/>
      <c r="FF90" s="131"/>
      <c r="FG90" s="131"/>
      <c r="FH90" s="131"/>
      <c r="FI90" s="131"/>
      <c r="FJ90" s="32"/>
      <c r="FK90" s="115"/>
    </row>
    <row r="91" spans="1:167" ht="13.5" thickBot="1" x14ac:dyDescent="0.25">
      <c r="A91" s="32"/>
      <c r="B91" s="32"/>
      <c r="C91" s="32"/>
      <c r="D91" s="106" t="s">
        <v>29</v>
      </c>
      <c r="E91" s="107" t="s">
        <v>207</v>
      </c>
      <c r="F91" s="110">
        <f>B4+(77*B6)</f>
        <v>78</v>
      </c>
      <c r="G91" s="104"/>
      <c r="H91" s="43"/>
      <c r="I91" s="109"/>
      <c r="J91" s="58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137"/>
      <c r="AB91" s="137"/>
      <c r="AC91" s="32" t="s">
        <v>0</v>
      </c>
      <c r="AD91" s="135"/>
      <c r="AE91" s="135"/>
      <c r="AF91" s="135"/>
      <c r="AG91" s="135"/>
      <c r="AH91" s="135"/>
      <c r="AI91" s="135"/>
      <c r="AJ91" s="135"/>
      <c r="AK91" s="135"/>
      <c r="AL91" s="135"/>
      <c r="AM91" s="135"/>
      <c r="AN91" s="135"/>
      <c r="AO91" s="135"/>
      <c r="AP91" s="135"/>
      <c r="AQ91" s="135"/>
      <c r="AR91" s="135"/>
      <c r="AS91" s="135"/>
      <c r="AT91" s="32"/>
      <c r="AU91" s="115"/>
      <c r="AW91" s="109"/>
      <c r="AX91" s="58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  <c r="BN91" s="46"/>
      <c r="BO91" s="137"/>
      <c r="BP91" s="137"/>
      <c r="BQ91" s="32" t="s">
        <v>0</v>
      </c>
      <c r="BR91" s="135"/>
      <c r="BS91" s="135"/>
      <c r="BT91" s="135"/>
      <c r="BU91" s="135"/>
      <c r="BV91" s="135"/>
      <c r="BW91" s="135"/>
      <c r="BX91" s="135"/>
      <c r="BY91" s="135"/>
      <c r="BZ91" s="135"/>
      <c r="CA91" s="135"/>
      <c r="CB91" s="135"/>
      <c r="CC91" s="135"/>
      <c r="CD91" s="135"/>
      <c r="CE91" s="135"/>
      <c r="CF91" s="135"/>
      <c r="CG91" s="135"/>
      <c r="CH91" s="32"/>
      <c r="CI91" s="115"/>
      <c r="CJ91" s="144"/>
      <c r="CK91" s="109"/>
      <c r="CL91" s="58"/>
      <c r="CM91" s="46"/>
      <c r="CN91" s="46"/>
      <c r="CO91" s="46"/>
      <c r="CP91" s="46"/>
      <c r="CQ91" s="46"/>
      <c r="CR91" s="46"/>
      <c r="CS91" s="46"/>
      <c r="CT91" s="46"/>
      <c r="CU91" s="46"/>
      <c r="CV91" s="46"/>
      <c r="CW91" s="46"/>
      <c r="CX91" s="46"/>
      <c r="CY91" s="46"/>
      <c r="CZ91" s="46"/>
      <c r="DA91" s="46"/>
      <c r="DB91" s="46"/>
      <c r="DC91" s="137"/>
      <c r="DD91" s="137"/>
      <c r="DE91" s="32" t="s">
        <v>0</v>
      </c>
      <c r="DF91" s="135"/>
      <c r="DG91" s="135"/>
      <c r="DH91" s="135"/>
      <c r="DI91" s="135"/>
      <c r="DJ91" s="135"/>
      <c r="DK91" s="135"/>
      <c r="DL91" s="135"/>
      <c r="DM91" s="135"/>
      <c r="DN91" s="135"/>
      <c r="DO91" s="135"/>
      <c r="DP91" s="135"/>
      <c r="DQ91" s="135"/>
      <c r="DR91" s="135"/>
      <c r="DS91" s="135"/>
      <c r="DT91" s="135"/>
      <c r="DU91" s="135"/>
      <c r="DV91" s="32"/>
      <c r="DW91" s="115"/>
      <c r="DY91" s="109"/>
      <c r="DZ91" s="58"/>
      <c r="EA91" s="46"/>
      <c r="EB91" s="46"/>
      <c r="EC91" s="46"/>
      <c r="ED91" s="46"/>
      <c r="EE91" s="46"/>
      <c r="EF91" s="46"/>
      <c r="EG91" s="46"/>
      <c r="EH91" s="46"/>
      <c r="EI91" s="46"/>
      <c r="EJ91" s="46"/>
      <c r="EK91" s="46"/>
      <c r="EL91" s="46"/>
      <c r="EM91" s="46"/>
      <c r="EN91" s="46"/>
      <c r="EO91" s="46"/>
      <c r="EP91" s="46"/>
      <c r="EQ91" s="137"/>
      <c r="ER91" s="137"/>
      <c r="ES91" s="32" t="s">
        <v>0</v>
      </c>
      <c r="ET91" s="135"/>
      <c r="EU91" s="135"/>
      <c r="EV91" s="135"/>
      <c r="EW91" s="135"/>
      <c r="EX91" s="135"/>
      <c r="EY91" s="135"/>
      <c r="EZ91" s="135"/>
      <c r="FA91" s="135"/>
      <c r="FB91" s="135"/>
      <c r="FC91" s="135"/>
      <c r="FD91" s="135"/>
      <c r="FE91" s="135"/>
      <c r="FF91" s="135"/>
      <c r="FG91" s="135"/>
      <c r="FH91" s="135"/>
      <c r="FI91" s="135"/>
      <c r="FJ91" s="32"/>
      <c r="FK91" s="115"/>
    </row>
    <row r="92" spans="1:167" ht="14.25" thickTop="1" thickBot="1" x14ac:dyDescent="0.25">
      <c r="A92" s="32"/>
      <c r="B92" s="32"/>
      <c r="C92" s="32"/>
      <c r="D92" s="106" t="s">
        <v>34</v>
      </c>
      <c r="E92" s="107" t="s">
        <v>207</v>
      </c>
      <c r="F92" s="110">
        <f>B4+(78*B6)</f>
        <v>79</v>
      </c>
      <c r="G92" s="104"/>
      <c r="H92" s="43"/>
      <c r="I92" s="138"/>
      <c r="J92" s="142"/>
      <c r="K92" s="143"/>
      <c r="L92" s="143"/>
      <c r="M92" s="143"/>
      <c r="N92" s="143"/>
      <c r="O92" s="143"/>
      <c r="P92" s="143"/>
      <c r="Q92" s="143"/>
      <c r="R92" s="143"/>
      <c r="S92" s="143"/>
      <c r="T92" s="143"/>
      <c r="U92" s="143"/>
      <c r="V92" s="143"/>
      <c r="W92" s="143"/>
      <c r="X92" s="143"/>
      <c r="Y92" s="143"/>
      <c r="Z92" s="143"/>
      <c r="AA92" s="143"/>
      <c r="AB92" s="143"/>
      <c r="AC92" s="143"/>
      <c r="AD92" s="140"/>
      <c r="AE92" s="140"/>
      <c r="AF92" s="140"/>
      <c r="AG92" s="140"/>
      <c r="AH92" s="140"/>
      <c r="AI92" s="140"/>
      <c r="AJ92" s="140"/>
      <c r="AK92" s="140"/>
      <c r="AL92" s="140"/>
      <c r="AM92" s="140"/>
      <c r="AN92" s="140"/>
      <c r="AO92" s="140"/>
      <c r="AP92" s="140"/>
      <c r="AQ92" s="140"/>
      <c r="AR92" s="140"/>
      <c r="AS92" s="140"/>
      <c r="AT92" s="139"/>
      <c r="AU92" s="141" t="s">
        <v>0</v>
      </c>
      <c r="AW92" s="138"/>
      <c r="AX92" s="142"/>
      <c r="AY92" s="143"/>
      <c r="AZ92" s="143"/>
      <c r="BA92" s="143"/>
      <c r="BB92" s="143"/>
      <c r="BC92" s="143"/>
      <c r="BD92" s="143"/>
      <c r="BE92" s="143"/>
      <c r="BF92" s="143"/>
      <c r="BG92" s="143"/>
      <c r="BH92" s="143"/>
      <c r="BI92" s="143"/>
      <c r="BJ92" s="143"/>
      <c r="BK92" s="143"/>
      <c r="BL92" s="143"/>
      <c r="BM92" s="143"/>
      <c r="BN92" s="143"/>
      <c r="BO92" s="143"/>
      <c r="BP92" s="143"/>
      <c r="BQ92" s="143"/>
      <c r="BR92" s="140"/>
      <c r="BS92" s="140"/>
      <c r="BT92" s="140"/>
      <c r="BU92" s="140"/>
      <c r="BV92" s="140"/>
      <c r="BW92" s="140"/>
      <c r="BX92" s="140"/>
      <c r="BY92" s="140"/>
      <c r="BZ92" s="140"/>
      <c r="CA92" s="140"/>
      <c r="CB92" s="140"/>
      <c r="CC92" s="140"/>
      <c r="CD92" s="140"/>
      <c r="CE92" s="140"/>
      <c r="CF92" s="140"/>
      <c r="CG92" s="140"/>
      <c r="CH92" s="139"/>
      <c r="CI92" s="141" t="s">
        <v>0</v>
      </c>
      <c r="CJ92" s="144"/>
      <c r="CK92" s="138"/>
      <c r="CL92" s="143"/>
      <c r="CM92" s="154"/>
      <c r="CN92" s="154"/>
      <c r="CO92" s="154"/>
      <c r="CP92" s="154"/>
      <c r="CQ92" s="154"/>
      <c r="CR92" s="154"/>
      <c r="CS92" s="154"/>
      <c r="CT92" s="154"/>
      <c r="CU92" s="154"/>
      <c r="CV92" s="154"/>
      <c r="CW92" s="154"/>
      <c r="CX92" s="154"/>
      <c r="CY92" s="154"/>
      <c r="CZ92" s="154"/>
      <c r="DA92" s="154"/>
      <c r="DB92" s="154"/>
      <c r="DC92" s="154"/>
      <c r="DD92" s="154"/>
      <c r="DE92" s="154"/>
      <c r="DF92" s="155"/>
      <c r="DG92" s="155"/>
      <c r="DH92" s="155"/>
      <c r="DI92" s="155"/>
      <c r="DJ92" s="155"/>
      <c r="DK92" s="155"/>
      <c r="DL92" s="155"/>
      <c r="DM92" s="155"/>
      <c r="DN92" s="155"/>
      <c r="DO92" s="155"/>
      <c r="DP92" s="155"/>
      <c r="DQ92" s="155"/>
      <c r="DR92" s="155"/>
      <c r="DS92" s="155"/>
      <c r="DT92" s="155"/>
      <c r="DU92" s="155"/>
      <c r="DV92" s="154"/>
      <c r="DW92" s="141"/>
      <c r="DY92" s="138"/>
      <c r="DZ92" s="143"/>
      <c r="EA92" s="154"/>
      <c r="EB92" s="154"/>
      <c r="EC92" s="154"/>
      <c r="ED92" s="154"/>
      <c r="EE92" s="154"/>
      <c r="EF92" s="154"/>
      <c r="EG92" s="154"/>
      <c r="EH92" s="154"/>
      <c r="EI92" s="154"/>
      <c r="EJ92" s="154"/>
      <c r="EK92" s="154"/>
      <c r="EL92" s="154"/>
      <c r="EM92" s="154"/>
      <c r="EN92" s="154" t="s">
        <v>0</v>
      </c>
      <c r="EO92" s="154"/>
      <c r="EP92" s="154"/>
      <c r="EQ92" s="154"/>
      <c r="ER92" s="154"/>
      <c r="ES92" s="154"/>
      <c r="ET92" s="155"/>
      <c r="EU92" s="155"/>
      <c r="EV92" s="155"/>
      <c r="EW92" s="155"/>
      <c r="EX92" s="155"/>
      <c r="EY92" s="155"/>
      <c r="EZ92" s="155"/>
      <c r="FA92" s="155"/>
      <c r="FB92" s="155"/>
      <c r="FC92" s="155"/>
      <c r="FD92" s="155"/>
      <c r="FE92" s="155"/>
      <c r="FF92" s="155"/>
      <c r="FG92" s="155"/>
      <c r="FH92" s="155"/>
      <c r="FI92" s="155"/>
      <c r="FJ92" s="154"/>
      <c r="FK92" s="141"/>
    </row>
    <row r="93" spans="1:167" ht="14.25" thickTop="1" thickBot="1" x14ac:dyDescent="0.25">
      <c r="A93" s="32"/>
      <c r="B93" s="32"/>
      <c r="C93" s="32"/>
      <c r="D93" s="106" t="s">
        <v>247</v>
      </c>
      <c r="E93" s="107" t="s">
        <v>207</v>
      </c>
      <c r="F93" s="108">
        <f>B4+(79*B6)</f>
        <v>80</v>
      </c>
      <c r="G93" s="104"/>
      <c r="H93" s="43"/>
      <c r="AC93" s="25" t="s">
        <v>0</v>
      </c>
      <c r="AW93" s="144"/>
      <c r="AX93" s="144"/>
      <c r="AY93" s="144"/>
      <c r="AZ93" s="144"/>
      <c r="BA93" s="144"/>
      <c r="BB93" s="144"/>
      <c r="BC93" s="144"/>
      <c r="BD93" s="144"/>
      <c r="BE93" s="144"/>
      <c r="BF93" s="144"/>
      <c r="BG93" s="144"/>
      <c r="BH93" s="144"/>
      <c r="BI93" s="144"/>
      <c r="BJ93" s="144"/>
      <c r="BK93" s="144"/>
      <c r="BL93" s="144"/>
      <c r="BM93" s="144"/>
      <c r="BN93" s="144"/>
      <c r="BO93" s="144"/>
      <c r="BP93" s="144"/>
      <c r="BQ93" s="144"/>
      <c r="BR93" s="144"/>
      <c r="BS93" s="144"/>
      <c r="BT93" s="144"/>
      <c r="BU93" s="144"/>
      <c r="BV93" s="144"/>
      <c r="BW93" s="144"/>
      <c r="BX93" s="144"/>
      <c r="BY93" s="144"/>
      <c r="BZ93" s="144"/>
      <c r="CA93" s="144"/>
      <c r="CB93" s="144"/>
      <c r="CC93" s="144"/>
      <c r="CD93" s="144"/>
      <c r="CE93" s="144"/>
      <c r="CF93" s="144"/>
      <c r="CG93" s="144"/>
      <c r="CH93" s="144"/>
      <c r="CI93" s="144"/>
      <c r="CJ93" s="144"/>
      <c r="CK93" s="144"/>
      <c r="CL93" s="144"/>
      <c r="CM93" s="144"/>
      <c r="CN93" s="144"/>
      <c r="CO93" s="144"/>
      <c r="CP93" s="144"/>
      <c r="CQ93" s="144"/>
      <c r="CR93" s="144"/>
      <c r="CS93" s="144"/>
      <c r="CT93" s="144"/>
      <c r="CU93" s="144"/>
      <c r="CV93" s="144"/>
      <c r="CW93" s="144"/>
      <c r="CX93" s="144"/>
      <c r="CY93" s="144"/>
      <c r="CZ93" s="144"/>
      <c r="DA93" s="144"/>
      <c r="DB93" s="144"/>
      <c r="DC93" s="144"/>
      <c r="DD93" s="144"/>
      <c r="DE93" s="144"/>
      <c r="DF93" s="144"/>
      <c r="DG93" s="144"/>
      <c r="DH93" s="144"/>
      <c r="DI93" s="144"/>
      <c r="DJ93" s="144"/>
      <c r="DK93" s="144"/>
      <c r="DL93" s="144"/>
      <c r="DM93" s="144"/>
      <c r="DN93" s="144"/>
      <c r="DO93" s="144"/>
      <c r="DP93" s="144"/>
      <c r="DQ93" s="144"/>
      <c r="DR93" s="144"/>
      <c r="DS93" s="144"/>
      <c r="DT93" s="144"/>
      <c r="DU93" s="144"/>
      <c r="DV93" s="144"/>
      <c r="DW93" s="144"/>
    </row>
    <row r="94" spans="1:167" ht="14.25" thickTop="1" thickBot="1" x14ac:dyDescent="0.25">
      <c r="A94" s="32"/>
      <c r="B94" s="32"/>
      <c r="C94" s="32"/>
      <c r="D94" s="106" t="s">
        <v>270</v>
      </c>
      <c r="E94" s="107" t="s">
        <v>207</v>
      </c>
      <c r="F94" s="108">
        <f>B4+(80*B6)</f>
        <v>81</v>
      </c>
      <c r="G94" s="104"/>
      <c r="H94" s="43"/>
      <c r="I94" s="38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40"/>
      <c r="AE94" s="40"/>
      <c r="AF94" s="40"/>
      <c r="AG94" s="40"/>
      <c r="AH94" s="40"/>
      <c r="AI94" s="40"/>
      <c r="AJ94" s="40"/>
      <c r="AK94" s="40"/>
      <c r="AL94" s="40"/>
      <c r="AM94" s="40"/>
      <c r="AN94" s="40"/>
      <c r="AO94" s="40"/>
      <c r="AP94" s="40"/>
      <c r="AQ94" s="40"/>
      <c r="AR94" s="40"/>
      <c r="AS94" s="40"/>
      <c r="AT94" s="39"/>
      <c r="AU94" s="41"/>
      <c r="AW94" s="38" t="s">
        <v>0</v>
      </c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  <c r="BL94" s="39"/>
      <c r="BM94" s="39"/>
      <c r="BN94" s="39"/>
      <c r="BO94" s="39"/>
      <c r="BP94" s="39"/>
      <c r="BQ94" s="39"/>
      <c r="BR94" s="40"/>
      <c r="BS94" s="40"/>
      <c r="BT94" s="40"/>
      <c r="BU94" s="40"/>
      <c r="BV94" s="40"/>
      <c r="BW94" s="40"/>
      <c r="BX94" s="40"/>
      <c r="BY94" s="40"/>
      <c r="BZ94" s="40"/>
      <c r="CA94" s="40"/>
      <c r="CB94" s="40"/>
      <c r="CC94" s="40"/>
      <c r="CD94" s="40"/>
      <c r="CE94" s="40"/>
      <c r="CF94" s="40"/>
      <c r="CG94" s="40"/>
      <c r="CH94" s="39"/>
      <c r="CI94" s="41"/>
      <c r="CJ94" s="144"/>
      <c r="CK94" s="38" t="s">
        <v>0</v>
      </c>
      <c r="CL94" s="39"/>
      <c r="CM94" s="39"/>
      <c r="CN94" s="39"/>
      <c r="CO94" s="39"/>
      <c r="CP94" s="39"/>
      <c r="CQ94" s="39"/>
      <c r="CR94" s="39"/>
      <c r="CS94" s="39"/>
      <c r="CT94" s="39"/>
      <c r="CU94" s="39"/>
      <c r="CV94" s="39"/>
      <c r="CW94" s="39"/>
      <c r="CX94" s="39"/>
      <c r="CY94" s="39"/>
      <c r="CZ94" s="39"/>
      <c r="DA94" s="39"/>
      <c r="DB94" s="39"/>
      <c r="DC94" s="39"/>
      <c r="DD94" s="39"/>
      <c r="DE94" s="39"/>
      <c r="DF94" s="40"/>
      <c r="DG94" s="40"/>
      <c r="DH94" s="40"/>
      <c r="DI94" s="40"/>
      <c r="DJ94" s="40"/>
      <c r="DK94" s="40"/>
      <c r="DL94" s="40"/>
      <c r="DM94" s="40"/>
      <c r="DN94" s="40"/>
      <c r="DO94" s="40"/>
      <c r="DP94" s="40"/>
      <c r="DQ94" s="40"/>
      <c r="DR94" s="40"/>
      <c r="DS94" s="40"/>
      <c r="DT94" s="40"/>
      <c r="DU94" s="40"/>
      <c r="DV94" s="39"/>
      <c r="DW94" s="41"/>
      <c r="DY94" s="38" t="s">
        <v>0</v>
      </c>
      <c r="DZ94" s="39"/>
      <c r="EA94" s="39"/>
      <c r="EB94" s="39"/>
      <c r="EC94" s="39"/>
      <c r="ED94" s="39"/>
      <c r="EE94" s="39"/>
      <c r="EF94" s="39"/>
      <c r="EG94" s="39"/>
      <c r="EH94" s="39"/>
      <c r="EI94" s="39"/>
      <c r="EJ94" s="39"/>
      <c r="EK94" s="39"/>
      <c r="EL94" s="39"/>
      <c r="EM94" s="39"/>
      <c r="EN94" s="39"/>
      <c r="EO94" s="39"/>
      <c r="EP94" s="39"/>
      <c r="EQ94" s="39"/>
      <c r="ER94" s="39"/>
      <c r="ES94" s="39"/>
      <c r="ET94" s="40"/>
      <c r="EU94" s="40"/>
      <c r="EV94" s="40"/>
      <c r="EW94" s="40"/>
      <c r="EX94" s="40"/>
      <c r="EY94" s="40"/>
      <c r="EZ94" s="40"/>
      <c r="FA94" s="40"/>
      <c r="FB94" s="40"/>
      <c r="FC94" s="40"/>
      <c r="FD94" s="40"/>
      <c r="FE94" s="40"/>
      <c r="FF94" s="40"/>
      <c r="FG94" s="40"/>
      <c r="FH94" s="40"/>
      <c r="FI94" s="40"/>
      <c r="FJ94" s="39"/>
      <c r="FK94" s="41"/>
    </row>
    <row r="95" spans="1:167" ht="13.5" thickBot="1" x14ac:dyDescent="0.25">
      <c r="A95" s="32"/>
      <c r="B95" s="32"/>
      <c r="C95" s="32"/>
      <c r="D95" s="106" t="s">
        <v>138</v>
      </c>
      <c r="E95" s="107" t="s">
        <v>207</v>
      </c>
      <c r="F95" s="110">
        <f>B4+(81*B6)</f>
        <v>82</v>
      </c>
      <c r="G95" s="104"/>
      <c r="H95" s="43"/>
      <c r="I95" s="44"/>
      <c r="J95" s="45" t="s">
        <v>2</v>
      </c>
      <c r="K95" s="46" t="s">
        <v>0</v>
      </c>
      <c r="L95" s="46"/>
      <c r="M95" s="46"/>
      <c r="N95" s="46"/>
      <c r="O95" s="46"/>
      <c r="P95" s="46"/>
      <c r="Q95" s="46"/>
      <c r="R95" s="46"/>
      <c r="S95" s="47" t="s">
        <v>707</v>
      </c>
      <c r="T95" s="46"/>
      <c r="U95" s="46"/>
      <c r="V95" s="46"/>
      <c r="W95" s="46"/>
      <c r="X95" s="46"/>
      <c r="Y95" s="46"/>
      <c r="Z95" s="46"/>
      <c r="AA95" s="46"/>
      <c r="AB95" s="46"/>
      <c r="AC95" s="46" t="s">
        <v>0</v>
      </c>
      <c r="AD95" s="48"/>
      <c r="AE95" s="48"/>
      <c r="AF95" s="48"/>
      <c r="AG95" s="48"/>
      <c r="AH95" s="48"/>
      <c r="AI95" s="48"/>
      <c r="AJ95" s="48"/>
      <c r="AK95" s="48"/>
      <c r="AL95" s="49" t="s">
        <v>700</v>
      </c>
      <c r="AM95" s="48"/>
      <c r="AN95" s="48"/>
      <c r="AO95" s="48"/>
      <c r="AP95" s="48"/>
      <c r="AQ95" s="48"/>
      <c r="AR95" s="48"/>
      <c r="AS95" s="48"/>
      <c r="AT95" s="50"/>
      <c r="AU95" s="51"/>
      <c r="AW95" s="44"/>
      <c r="AX95" s="45" t="s">
        <v>2</v>
      </c>
      <c r="AY95" s="46"/>
      <c r="AZ95" s="46"/>
      <c r="BA95" s="46"/>
      <c r="BB95" s="46"/>
      <c r="BC95" s="46"/>
      <c r="BD95" s="46"/>
      <c r="BE95" s="46"/>
      <c r="BF95" s="46"/>
      <c r="BG95" s="177" t="s">
        <v>745</v>
      </c>
      <c r="BH95" s="46"/>
      <c r="BI95" s="46"/>
      <c r="BJ95" s="46"/>
      <c r="BK95" s="46"/>
      <c r="BL95" s="46"/>
      <c r="BM95" s="46"/>
      <c r="BN95" s="46"/>
      <c r="BO95" s="46"/>
      <c r="BP95" s="46"/>
      <c r="BQ95" s="46" t="s">
        <v>0</v>
      </c>
      <c r="BR95" s="48"/>
      <c r="BS95" s="48"/>
      <c r="BT95" s="48"/>
      <c r="BU95" s="48"/>
      <c r="BV95" s="48"/>
      <c r="BW95" s="48"/>
      <c r="BX95" s="48"/>
      <c r="BY95" s="48"/>
      <c r="BZ95" s="49" t="s">
        <v>700</v>
      </c>
      <c r="CA95" s="48"/>
      <c r="CB95" s="48"/>
      <c r="CC95" s="48"/>
      <c r="CD95" s="48"/>
      <c r="CE95" s="48"/>
      <c r="CF95" s="48"/>
      <c r="CG95" s="48"/>
      <c r="CH95" s="50"/>
      <c r="CI95" s="51"/>
      <c r="CJ95" s="144"/>
      <c r="CK95" s="109"/>
      <c r="CL95" s="45" t="s">
        <v>2</v>
      </c>
      <c r="CM95" s="46" t="s">
        <v>0</v>
      </c>
      <c r="CN95" s="46"/>
      <c r="CO95" s="46"/>
      <c r="CP95" s="46"/>
      <c r="CQ95" s="46"/>
      <c r="CR95" s="46"/>
      <c r="CS95" s="46"/>
      <c r="CT95" s="46"/>
      <c r="CU95" s="178" t="s">
        <v>731</v>
      </c>
      <c r="CV95" s="46"/>
      <c r="CW95" s="46"/>
      <c r="CX95" s="46"/>
      <c r="CY95" s="46"/>
      <c r="CZ95" s="46"/>
      <c r="DA95" s="46"/>
      <c r="DB95" s="46"/>
      <c r="DC95" s="46"/>
      <c r="DD95" s="46"/>
      <c r="DE95" s="46"/>
      <c r="DF95" s="48"/>
      <c r="DG95" s="48"/>
      <c r="DH95" s="48"/>
      <c r="DI95" s="48"/>
      <c r="DJ95" s="48"/>
      <c r="DK95" s="48"/>
      <c r="DL95" s="48"/>
      <c r="DM95" s="48"/>
      <c r="DN95" s="49" t="s">
        <v>700</v>
      </c>
      <c r="DO95" s="48"/>
      <c r="DP95" s="48"/>
      <c r="DQ95" s="48"/>
      <c r="DR95" s="48"/>
      <c r="DS95" s="48"/>
      <c r="DT95" s="48"/>
      <c r="DU95" s="48"/>
      <c r="DV95" s="50"/>
      <c r="DW95" s="51"/>
      <c r="DY95" s="109"/>
      <c r="DZ95" s="45" t="s">
        <v>2</v>
      </c>
      <c r="EA95" s="46" t="s">
        <v>0</v>
      </c>
      <c r="EB95" s="46"/>
      <c r="EC95" s="46"/>
      <c r="ED95" s="46"/>
      <c r="EE95" s="46"/>
      <c r="EF95" s="46"/>
      <c r="EG95" s="46"/>
      <c r="EH95" s="46"/>
      <c r="EI95" s="178" t="s">
        <v>769</v>
      </c>
      <c r="EJ95" s="46"/>
      <c r="EK95" s="46"/>
      <c r="EL95" s="46"/>
      <c r="EM95" s="46"/>
      <c r="EN95" s="46"/>
      <c r="EO95" s="46"/>
      <c r="EP95" s="46"/>
      <c r="EQ95" s="46"/>
      <c r="ER95" s="46"/>
      <c r="ES95" s="46"/>
      <c r="ET95" s="48"/>
      <c r="EU95" s="48"/>
      <c r="EV95" s="48"/>
      <c r="EW95" s="48"/>
      <c r="EX95" s="48"/>
      <c r="EY95" s="48"/>
      <c r="EZ95" s="48"/>
      <c r="FA95" s="48"/>
      <c r="FB95" s="49" t="s">
        <v>700</v>
      </c>
      <c r="FC95" s="48"/>
      <c r="FD95" s="48"/>
      <c r="FE95" s="48"/>
      <c r="FF95" s="48"/>
      <c r="FG95" s="48"/>
      <c r="FH95" s="48"/>
      <c r="FI95" s="48"/>
      <c r="FJ95" s="50"/>
      <c r="FK95" s="51"/>
    </row>
    <row r="96" spans="1:167" x14ac:dyDescent="0.2">
      <c r="A96" s="32"/>
      <c r="B96" s="32"/>
      <c r="C96" s="32"/>
      <c r="D96" s="106" t="s">
        <v>85</v>
      </c>
      <c r="E96" s="107" t="s">
        <v>207</v>
      </c>
      <c r="F96" s="110">
        <f>B4+(82*B6)</f>
        <v>83</v>
      </c>
      <c r="G96" s="104"/>
      <c r="H96" s="43"/>
      <c r="I96" s="57"/>
      <c r="J96" s="58"/>
      <c r="K96" s="1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2"/>
      <c r="AA96" s="59">
        <f>K96^3+L96^3+M96^3+N96^3+O96^3+P96^3+Q96^3+R96^3+K97^3+L97^3+M97^3+N97^3+O97^3+P97^3+Q97^3+R97^3</f>
        <v>0</v>
      </c>
      <c r="AB96" s="60">
        <f>K96^3+L96^3+M96^3+N96^3+O96^3+P96^3+Q96^3+R96^3+S96^3+T96^3+U96^3+V96^3+W96^3+X96^3+Y96^3+Z96^3</f>
        <v>0</v>
      </c>
      <c r="AC96" s="61"/>
      <c r="AD96" s="68"/>
      <c r="AE96" s="69"/>
      <c r="AF96" s="69"/>
      <c r="AG96" s="69"/>
      <c r="AH96" s="70"/>
      <c r="AI96" s="70"/>
      <c r="AJ96" s="70"/>
      <c r="AK96" s="70"/>
      <c r="AL96" s="69"/>
      <c r="AM96" s="69"/>
      <c r="AN96" s="69"/>
      <c r="AO96" s="69"/>
      <c r="AP96" s="70"/>
      <c r="AQ96" s="70"/>
      <c r="AR96" s="70"/>
      <c r="AS96" s="71"/>
      <c r="AT96" s="66"/>
      <c r="AU96" s="51"/>
      <c r="AW96" s="57"/>
      <c r="AX96" s="58"/>
      <c r="AY96" s="1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2"/>
      <c r="BO96" s="59">
        <f>AY96^3+AZ96^3+BA96^3+BB96^3+BC96^3+BD96^3+BE96^3+BF96^3+AY97^3+AZ97^3+BA97^3+BB97^3+BC97^3+BD97^3+BE97^3+BF97^3</f>
        <v>0</v>
      </c>
      <c r="BP96" s="60">
        <f>AY96^3+AZ96^3+BA96^3+BB96^3+BC96^3+BD96^3+BE96^3+BF96^3+BG96^3+BH96^3+BI96^3+BJ96^3+BK96^3+BL96^3+BM96^3+BN96^3</f>
        <v>0</v>
      </c>
      <c r="BQ96" s="61"/>
      <c r="BR96" s="68"/>
      <c r="BS96" s="69"/>
      <c r="BT96" s="69"/>
      <c r="BU96" s="69"/>
      <c r="BV96" s="69"/>
      <c r="BW96" s="69"/>
      <c r="BX96" s="69"/>
      <c r="BY96" s="69"/>
      <c r="BZ96" s="70"/>
      <c r="CA96" s="70"/>
      <c r="CB96" s="70"/>
      <c r="CC96" s="70"/>
      <c r="CD96" s="70"/>
      <c r="CE96" s="70"/>
      <c r="CF96" s="70"/>
      <c r="CG96" s="71"/>
      <c r="CH96" s="66"/>
      <c r="CI96" s="51"/>
      <c r="CJ96" s="144"/>
      <c r="CK96" s="109"/>
      <c r="CL96" s="58"/>
      <c r="CM96" s="13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14"/>
      <c r="DC96" s="59">
        <f>CM96^3+CN96^3+CO96^3+CP96^3+CQ96^3+CR96^3+CS96^3+CT96^3+CM97^3+CN97^3+CO97^3+CP97^3+CQ97^3+CR97^3+CS97^3+CT97^3</f>
        <v>0</v>
      </c>
      <c r="DD96" s="60">
        <f>CM96^3+CN96^3+CO96^3+CP96^3+CQ96^3+CR96^3+CS96^3+CT96^3+CU96^3+CV96^3+CW96^3+CX96^3+CY96^3+CZ96^3+DA96^3+DB96^3</f>
        <v>0</v>
      </c>
      <c r="DE96" s="61"/>
      <c r="DF96" s="68"/>
      <c r="DG96" s="69"/>
      <c r="DH96" s="69"/>
      <c r="DI96" s="69"/>
      <c r="DJ96" s="69"/>
      <c r="DK96" s="69"/>
      <c r="DL96" s="69"/>
      <c r="DM96" s="69"/>
      <c r="DN96" s="69"/>
      <c r="DO96" s="69"/>
      <c r="DP96" s="69"/>
      <c r="DQ96" s="69"/>
      <c r="DR96" s="69"/>
      <c r="DS96" s="69"/>
      <c r="DT96" s="69"/>
      <c r="DU96" s="73"/>
      <c r="DV96" s="66"/>
      <c r="DW96" s="51"/>
      <c r="DY96" s="109"/>
      <c r="DZ96" s="58"/>
      <c r="EA96" s="13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14"/>
      <c r="EQ96" s="59">
        <f>EA96^3+EB96^3+EC96^3+ED96^3+EE96^3+EF96^3+EG96^3+EH96^3+EA97^3+EB97^3+EC97^3+ED97^3+EE97^3+EF97^3+EG97^3+EH97^3</f>
        <v>0</v>
      </c>
      <c r="ER96" s="60">
        <f t="shared" ref="ER96:ER111" si="32">EA96^3+EB96^3+EC96^3+ED96^3+EE96^3+EF96^3+EG96^3+EH96^3+EI96^3+EJ96^3+EK96^3+EL96^3+EM96^3+EN96^3+EO96^3+EP96^3</f>
        <v>0</v>
      </c>
      <c r="ES96" s="61"/>
      <c r="ET96" s="179"/>
      <c r="EU96" s="173"/>
      <c r="EV96" s="173"/>
      <c r="EW96" s="173"/>
      <c r="EX96" s="173"/>
      <c r="EY96" s="173"/>
      <c r="EZ96" s="173"/>
      <c r="FA96" s="173"/>
      <c r="FB96" s="173"/>
      <c r="FC96" s="173"/>
      <c r="FD96" s="173"/>
      <c r="FE96" s="173"/>
      <c r="FF96" s="173"/>
      <c r="FG96" s="173"/>
      <c r="FH96" s="173"/>
      <c r="FI96" s="180"/>
      <c r="FJ96" s="66"/>
      <c r="FK96" s="51"/>
    </row>
    <row r="97" spans="1:167" x14ac:dyDescent="0.2">
      <c r="A97" s="32"/>
      <c r="B97" s="32"/>
      <c r="C97" s="32"/>
      <c r="D97" s="106" t="s">
        <v>225</v>
      </c>
      <c r="E97" s="107" t="s">
        <v>207</v>
      </c>
      <c r="F97" s="108">
        <f>B4+(83*B6)</f>
        <v>84</v>
      </c>
      <c r="G97" s="104"/>
      <c r="H97" s="43"/>
      <c r="I97" s="74"/>
      <c r="J97" s="58"/>
      <c r="K97" s="3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5"/>
      <c r="AA97" s="75">
        <f>S96^3+T96^3+U96^3+V96^3+W96^3+X96^3+Y96^3+Z96^3+S97^3+T97^3+U97^3+V97^3+W97^3+X97^3+Y97^3+Z97^3</f>
        <v>0</v>
      </c>
      <c r="AB97" s="76">
        <f t="shared" ref="AB97:AB111" si="33">K97^3+L97^3+M97^3+N97^3+O97^3+P97^3+Q97^3+R97^3+S97^3+T97^3+U97^3+V97^3+W97^3+X97^3+Y97^3+Z97^3</f>
        <v>0</v>
      </c>
      <c r="AC97" s="61"/>
      <c r="AD97" s="81"/>
      <c r="AE97" s="82"/>
      <c r="AF97" s="82"/>
      <c r="AG97" s="82"/>
      <c r="AH97" s="83"/>
      <c r="AI97" s="83"/>
      <c r="AJ97" s="83"/>
      <c r="AK97" s="83"/>
      <c r="AL97" s="82"/>
      <c r="AM97" s="82"/>
      <c r="AN97" s="82"/>
      <c r="AO97" s="82"/>
      <c r="AP97" s="83"/>
      <c r="AQ97" s="83"/>
      <c r="AR97" s="83"/>
      <c r="AS97" s="84"/>
      <c r="AT97" s="66"/>
      <c r="AU97" s="51"/>
      <c r="AW97" s="74"/>
      <c r="AX97" s="58"/>
      <c r="AY97" s="3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5"/>
      <c r="BO97" s="75">
        <f>BG96^3+BH96^3+BI96^3+BJ96^3+BK96^3+BL96^3+BM96^3+BN96^3+BG97^3+BH97^3+BI97^3+BJ97^3+BK97^3+BL97^3+BM97^3+BN97^3</f>
        <v>0</v>
      </c>
      <c r="BP97" s="76">
        <f t="shared" ref="BP97:BP111" si="34">AY97^3+AZ97^3+BA97^3+BB97^3+BC97^3+BD97^3+BE97^3+BF97^3+BG97^3+BH97^3+BI97^3+BJ97^3+BK97^3+BL97^3+BM97^3+BN97^3</f>
        <v>0</v>
      </c>
      <c r="BQ97" s="61"/>
      <c r="BR97" s="81"/>
      <c r="BS97" s="82"/>
      <c r="BT97" s="82"/>
      <c r="BU97" s="82"/>
      <c r="BV97" s="82"/>
      <c r="BW97" s="82"/>
      <c r="BX97" s="82"/>
      <c r="BY97" s="82"/>
      <c r="BZ97" s="83"/>
      <c r="CA97" s="83"/>
      <c r="CB97" s="83"/>
      <c r="CC97" s="83"/>
      <c r="CD97" s="83"/>
      <c r="CE97" s="83"/>
      <c r="CF97" s="83"/>
      <c r="CG97" s="84"/>
      <c r="CH97" s="66"/>
      <c r="CI97" s="51"/>
      <c r="CJ97" s="144"/>
      <c r="CK97" s="109"/>
      <c r="CL97" s="58"/>
      <c r="CM97" s="6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5"/>
      <c r="DC97" s="75">
        <f>CU96^3+CV96^3+CW96^3+CX96^3+CY96^3+CZ96^3+DA96^3+DB96^3+CU97^3+CV97^3+CW97^3+CX97^3+CY97^3+CZ97^3+DA97^3+DB97^3</f>
        <v>0</v>
      </c>
      <c r="DD97" s="76">
        <f t="shared" ref="DD97:DD111" si="35">CM97^3+CN97^3+CO97^3+CP97^3+CQ97^3+CR97^3+CS97^3+CT97^3+CU97^3+CV97^3+CW97^3+CX97^3+CY97^3+CZ97^3+DA97^3+DB97^3</f>
        <v>0</v>
      </c>
      <c r="DE97" s="61"/>
      <c r="DF97" s="89"/>
      <c r="DG97" s="83"/>
      <c r="DH97" s="83"/>
      <c r="DI97" s="83"/>
      <c r="DJ97" s="83"/>
      <c r="DK97" s="83"/>
      <c r="DL97" s="83"/>
      <c r="DM97" s="83"/>
      <c r="DN97" s="83"/>
      <c r="DO97" s="83"/>
      <c r="DP97" s="83"/>
      <c r="DQ97" s="83"/>
      <c r="DR97" s="83"/>
      <c r="DS97" s="83"/>
      <c r="DT97" s="83"/>
      <c r="DU97" s="84"/>
      <c r="DV97" s="66"/>
      <c r="DW97" s="51"/>
      <c r="DY97" s="109"/>
      <c r="DZ97" s="58"/>
      <c r="EA97" s="6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5"/>
      <c r="EQ97" s="75">
        <f>EI96^3+EJ96^3+EK96^3+EL96^3+EM96^3+EN96^3+EO96^3+EP96^3+EI97^3+EJ97^3+EK97^3+EL97^3+EM97^3+EN97^3+EO97^3+EP97^3</f>
        <v>0</v>
      </c>
      <c r="ER97" s="76">
        <f t="shared" si="32"/>
        <v>0</v>
      </c>
      <c r="ES97" s="61"/>
      <c r="ET97" s="174"/>
      <c r="EU97" s="131"/>
      <c r="EV97" s="131"/>
      <c r="EW97" s="131"/>
      <c r="EX97" s="131"/>
      <c r="EY97" s="131"/>
      <c r="EZ97" s="131"/>
      <c r="FA97" s="131"/>
      <c r="FB97" s="131"/>
      <c r="FC97" s="131"/>
      <c r="FD97" s="131"/>
      <c r="FE97" s="131"/>
      <c r="FF97" s="131"/>
      <c r="FG97" s="131"/>
      <c r="FH97" s="131"/>
      <c r="FI97" s="175"/>
      <c r="FJ97" s="66"/>
      <c r="FK97" s="51"/>
    </row>
    <row r="98" spans="1:167" x14ac:dyDescent="0.2">
      <c r="A98" s="32"/>
      <c r="B98" s="32"/>
      <c r="C98" s="32"/>
      <c r="D98" s="106" t="s">
        <v>215</v>
      </c>
      <c r="E98" s="107" t="s">
        <v>207</v>
      </c>
      <c r="F98" s="108">
        <f>B4+(84*B6)</f>
        <v>85</v>
      </c>
      <c r="G98" s="104"/>
      <c r="H98" s="43"/>
      <c r="I98" s="57"/>
      <c r="J98" s="58"/>
      <c r="K98" s="3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5"/>
      <c r="AA98" s="75">
        <f>K98^3+L98^3+M98^3+N98^3+O98^3+P98^3+Q98^3+R98^3+K99^3+L99^3+M99^3+N99^3+O99^3+P99^3+Q99^3+R99^3</f>
        <v>0</v>
      </c>
      <c r="AB98" s="76">
        <f t="shared" si="33"/>
        <v>0</v>
      </c>
      <c r="AC98" s="88"/>
      <c r="AD98" s="81"/>
      <c r="AE98" s="82"/>
      <c r="AF98" s="82"/>
      <c r="AG98" s="82"/>
      <c r="AH98" s="83"/>
      <c r="AI98" s="83"/>
      <c r="AJ98" s="83"/>
      <c r="AK98" s="83"/>
      <c r="AL98" s="82"/>
      <c r="AM98" s="82"/>
      <c r="AN98" s="82"/>
      <c r="AO98" s="82"/>
      <c r="AP98" s="83"/>
      <c r="AQ98" s="83"/>
      <c r="AR98" s="83"/>
      <c r="AS98" s="84"/>
      <c r="AT98" s="66"/>
      <c r="AU98" s="51"/>
      <c r="AW98" s="57"/>
      <c r="AX98" s="58"/>
      <c r="AY98" s="3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5"/>
      <c r="BO98" s="75">
        <f>AY98^3+AZ98^3+BA98^3+BB98^3+BC98^3+BD98^3+BE98^3+BF98^3+AY99^3+AZ99^3+BA99^3+BB99^3+BC99^3+BD99^3+BE99^3+BF99^3</f>
        <v>0</v>
      </c>
      <c r="BP98" s="76">
        <f t="shared" si="34"/>
        <v>0</v>
      </c>
      <c r="BQ98" s="88"/>
      <c r="BR98" s="89"/>
      <c r="BS98" s="83"/>
      <c r="BT98" s="83"/>
      <c r="BU98" s="83"/>
      <c r="BV98" s="83"/>
      <c r="BW98" s="83"/>
      <c r="BX98" s="83"/>
      <c r="BY98" s="83"/>
      <c r="BZ98" s="82"/>
      <c r="CA98" s="82"/>
      <c r="CB98" s="82"/>
      <c r="CC98" s="82"/>
      <c r="CD98" s="82"/>
      <c r="CE98" s="82"/>
      <c r="CF98" s="82"/>
      <c r="CG98" s="86"/>
      <c r="CH98" s="66"/>
      <c r="CI98" s="51"/>
      <c r="CJ98" s="144"/>
      <c r="CK98" s="109"/>
      <c r="CL98" s="58"/>
      <c r="CM98" s="6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5"/>
      <c r="DC98" s="75">
        <f>CM98^3+CN98^3+CO98^3+CP98^3+CQ98^3+CR98^3+CS98^3+CT98^3+CM99^3+CN99^3+CO99^3+CP99^3+CQ99^3+CR99^3+CS99^3+CT99^3</f>
        <v>0</v>
      </c>
      <c r="DD98" s="76">
        <f t="shared" si="35"/>
        <v>0</v>
      </c>
      <c r="DE98" s="88"/>
      <c r="DF98" s="81"/>
      <c r="DG98" s="82"/>
      <c r="DH98" s="82"/>
      <c r="DI98" s="82"/>
      <c r="DJ98" s="82"/>
      <c r="DK98" s="82"/>
      <c r="DL98" s="82"/>
      <c r="DM98" s="82"/>
      <c r="DN98" s="82"/>
      <c r="DO98" s="82"/>
      <c r="DP98" s="82"/>
      <c r="DQ98" s="82"/>
      <c r="DR98" s="82"/>
      <c r="DS98" s="82"/>
      <c r="DT98" s="82"/>
      <c r="DU98" s="86"/>
      <c r="DV98" s="66"/>
      <c r="DW98" s="51"/>
      <c r="DY98" s="109"/>
      <c r="DZ98" s="58"/>
      <c r="EA98" s="6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5"/>
      <c r="EQ98" s="75">
        <f>EA98^3+EB98^3+EC98^3+ED98^3+EE98^3+EF98^3+EG98^3+EH98^3+EA99^3+EB99^3+EC99^3+ED99^3+EE99^3+EF99^3+EG99^3+EH99^3</f>
        <v>0</v>
      </c>
      <c r="ER98" s="76">
        <f t="shared" si="32"/>
        <v>0</v>
      </c>
      <c r="ES98" s="88"/>
      <c r="ET98" s="174"/>
      <c r="EU98" s="131"/>
      <c r="EV98" s="131"/>
      <c r="EW98" s="131"/>
      <c r="EX98" s="131"/>
      <c r="EY98" s="131"/>
      <c r="EZ98" s="131"/>
      <c r="FA98" s="131"/>
      <c r="FB98" s="131"/>
      <c r="FC98" s="131"/>
      <c r="FD98" s="131"/>
      <c r="FE98" s="131"/>
      <c r="FF98" s="131"/>
      <c r="FG98" s="131"/>
      <c r="FH98" s="131"/>
      <c r="FI98" s="175"/>
      <c r="FJ98" s="66"/>
      <c r="FK98" s="51"/>
    </row>
    <row r="99" spans="1:167" x14ac:dyDescent="0.2">
      <c r="A99" s="32"/>
      <c r="B99" s="32"/>
      <c r="C99" s="32"/>
      <c r="D99" s="106" t="s">
        <v>10</v>
      </c>
      <c r="E99" s="107" t="s">
        <v>207</v>
      </c>
      <c r="F99" s="108">
        <f>B4+(85*B6)</f>
        <v>86</v>
      </c>
      <c r="G99" s="104"/>
      <c r="H99" s="43"/>
      <c r="I99" s="90"/>
      <c r="J99" s="58"/>
      <c r="K99" s="3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5"/>
      <c r="AA99" s="75">
        <f>S98^3+T98^3+U98^3+V98^3+W98^3+X98^3+Y98^3+Z98^3+S99^3+T99^3+U99^3+V99^3+W99^3+X99^3+Y99^3+Z99^3</f>
        <v>0</v>
      </c>
      <c r="AB99" s="76">
        <f t="shared" si="33"/>
        <v>0</v>
      </c>
      <c r="AC99" s="61"/>
      <c r="AD99" s="81"/>
      <c r="AE99" s="82"/>
      <c r="AF99" s="82"/>
      <c r="AG99" s="82"/>
      <c r="AH99" s="83"/>
      <c r="AI99" s="83"/>
      <c r="AJ99" s="83"/>
      <c r="AK99" s="83"/>
      <c r="AL99" s="82"/>
      <c r="AM99" s="82"/>
      <c r="AN99" s="82"/>
      <c r="AO99" s="82"/>
      <c r="AP99" s="83"/>
      <c r="AQ99" s="83"/>
      <c r="AR99" s="83"/>
      <c r="AS99" s="84"/>
      <c r="AT99" s="66"/>
      <c r="AU99" s="51"/>
      <c r="AW99" s="90"/>
      <c r="AX99" s="58"/>
      <c r="AY99" s="3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5"/>
      <c r="BO99" s="75">
        <f>BG98^3+BH98^3+BI98^3+BJ98^3+BK98^3+BL98^3+BM98^3+BN98^3+BG99^3+BH99^3+BI99^3+BJ99^3+BK99^3+BL99^3+BM99^3+BN99^3</f>
        <v>0</v>
      </c>
      <c r="BP99" s="76">
        <f t="shared" si="34"/>
        <v>0</v>
      </c>
      <c r="BQ99" s="61"/>
      <c r="BR99" s="89"/>
      <c r="BS99" s="83"/>
      <c r="BT99" s="83"/>
      <c r="BU99" s="83"/>
      <c r="BV99" s="83"/>
      <c r="BW99" s="83"/>
      <c r="BX99" s="83"/>
      <c r="BY99" s="83"/>
      <c r="BZ99" s="82"/>
      <c r="CA99" s="82"/>
      <c r="CB99" s="82"/>
      <c r="CC99" s="82"/>
      <c r="CD99" s="82"/>
      <c r="CE99" s="82"/>
      <c r="CF99" s="82"/>
      <c r="CG99" s="86"/>
      <c r="CH99" s="66"/>
      <c r="CI99" s="51"/>
      <c r="CJ99" s="144"/>
      <c r="CK99" s="109"/>
      <c r="CL99" s="58"/>
      <c r="CM99" s="6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5"/>
      <c r="DC99" s="75">
        <f>CU98^3+CV98^3+CW98^3+CX98^3+CY98^3+CZ98^3+DA98^3+DB98^3+CU99^3+CV99^3+CW99^3+CX99^3+CY99^3+CZ99^3+DA99^3+DB99^3</f>
        <v>0</v>
      </c>
      <c r="DD99" s="76">
        <f t="shared" si="35"/>
        <v>0</v>
      </c>
      <c r="DE99" s="61"/>
      <c r="DF99" s="89"/>
      <c r="DG99" s="83"/>
      <c r="DH99" s="83"/>
      <c r="DI99" s="83"/>
      <c r="DJ99" s="83"/>
      <c r="DK99" s="83"/>
      <c r="DL99" s="83"/>
      <c r="DM99" s="83"/>
      <c r="DN99" s="83"/>
      <c r="DO99" s="83"/>
      <c r="DP99" s="83"/>
      <c r="DQ99" s="83"/>
      <c r="DR99" s="83"/>
      <c r="DS99" s="83"/>
      <c r="DT99" s="83"/>
      <c r="DU99" s="84"/>
      <c r="DV99" s="66"/>
      <c r="DW99" s="51"/>
      <c r="DY99" s="109"/>
      <c r="DZ99" s="58"/>
      <c r="EA99" s="6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5"/>
      <c r="EQ99" s="75">
        <f>EI98^3+EJ98^3+EK98^3+EL98^3+EM98^3+EN98^3+EO98^3+EP98^3+EI99^3+EJ99^3+EK99^3+EL99^3+EM99^3+EN99^3+EO99^3+EP99^3</f>
        <v>0</v>
      </c>
      <c r="ER99" s="76">
        <f t="shared" si="32"/>
        <v>0</v>
      </c>
      <c r="ES99" s="61"/>
      <c r="ET99" s="174"/>
      <c r="EU99" s="131"/>
      <c r="EV99" s="131"/>
      <c r="EW99" s="131"/>
      <c r="EX99" s="131"/>
      <c r="EY99" s="131"/>
      <c r="EZ99" s="131"/>
      <c r="FA99" s="131"/>
      <c r="FB99" s="131"/>
      <c r="FC99" s="131"/>
      <c r="FD99" s="131"/>
      <c r="FE99" s="131"/>
      <c r="FF99" s="131"/>
      <c r="FG99" s="131"/>
      <c r="FH99" s="131"/>
      <c r="FI99" s="175"/>
      <c r="FJ99" s="66"/>
      <c r="FK99" s="51"/>
    </row>
    <row r="100" spans="1:167" x14ac:dyDescent="0.2">
      <c r="A100" s="32"/>
      <c r="B100" s="32"/>
      <c r="C100" s="32"/>
      <c r="D100" s="106" t="s">
        <v>33</v>
      </c>
      <c r="E100" s="107" t="s">
        <v>207</v>
      </c>
      <c r="F100" s="108">
        <f>B4+(86*B6)</f>
        <v>87</v>
      </c>
      <c r="G100" s="104"/>
      <c r="H100" s="43"/>
      <c r="I100" s="57"/>
      <c r="J100" s="58"/>
      <c r="K100" s="3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5"/>
      <c r="AA100" s="75">
        <f>K100^3+L100^3+M100^3+N100^3+O100^3+P100^3+Q100^3+R100^3+K101^3+L101^3+M101^3+N101^3+O101^3+P101^3+Q101^3+R101^3</f>
        <v>0</v>
      </c>
      <c r="AB100" s="76">
        <f t="shared" si="33"/>
        <v>0</v>
      </c>
      <c r="AC100" s="61"/>
      <c r="AD100" s="89"/>
      <c r="AE100" s="83"/>
      <c r="AF100" s="83"/>
      <c r="AG100" s="83"/>
      <c r="AH100" s="82"/>
      <c r="AI100" s="82"/>
      <c r="AJ100" s="82"/>
      <c r="AK100" s="82"/>
      <c r="AL100" s="83"/>
      <c r="AM100" s="83"/>
      <c r="AN100" s="83"/>
      <c r="AO100" s="83"/>
      <c r="AP100" s="82"/>
      <c r="AQ100" s="82"/>
      <c r="AR100" s="82"/>
      <c r="AS100" s="86"/>
      <c r="AT100" s="66"/>
      <c r="AU100" s="51"/>
      <c r="AW100" s="57"/>
      <c r="AX100" s="58"/>
      <c r="AY100" s="3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5"/>
      <c r="BO100" s="75">
        <f>AY100^3+AZ100^3+BA100^3+BB100^3+BC100^3+BD100^3+BE100^3+BF100^3+AY101^3+AZ101^3+BA101^3+BB101^3+BC101^3+BD101^3+BE101^3+BF101^3</f>
        <v>0</v>
      </c>
      <c r="BP100" s="76">
        <f t="shared" si="34"/>
        <v>0</v>
      </c>
      <c r="BQ100" s="61"/>
      <c r="BR100" s="81"/>
      <c r="BS100" s="82"/>
      <c r="BT100" s="82"/>
      <c r="BU100" s="82"/>
      <c r="BV100" s="82"/>
      <c r="BW100" s="82"/>
      <c r="BX100" s="82"/>
      <c r="BY100" s="82"/>
      <c r="BZ100" s="83"/>
      <c r="CA100" s="83"/>
      <c r="CB100" s="83"/>
      <c r="CC100" s="83"/>
      <c r="CD100" s="83"/>
      <c r="CE100" s="83"/>
      <c r="CF100" s="83"/>
      <c r="CG100" s="84"/>
      <c r="CH100" s="66"/>
      <c r="CI100" s="51"/>
      <c r="CJ100" s="144"/>
      <c r="CK100" s="109"/>
      <c r="CL100" s="58"/>
      <c r="CM100" s="6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5"/>
      <c r="DC100" s="75">
        <f>CM100^3+CN100^3+CO100^3+CP100^3+CQ100^3+CR100^3+CS100^3+CT100^3+CM101^3+CN101^3+CO101^3+CP101^3+CQ101^3+CR101^3+CS101^3+CT101^3</f>
        <v>0</v>
      </c>
      <c r="DD100" s="76">
        <f t="shared" si="35"/>
        <v>0</v>
      </c>
      <c r="DE100" s="61"/>
      <c r="DF100" s="81"/>
      <c r="DG100" s="82"/>
      <c r="DH100" s="82"/>
      <c r="DI100" s="82"/>
      <c r="DJ100" s="82"/>
      <c r="DK100" s="82"/>
      <c r="DL100" s="82"/>
      <c r="DM100" s="82"/>
      <c r="DN100" s="82"/>
      <c r="DO100" s="82"/>
      <c r="DP100" s="82"/>
      <c r="DQ100" s="82"/>
      <c r="DR100" s="82"/>
      <c r="DS100" s="82"/>
      <c r="DT100" s="82"/>
      <c r="DU100" s="86"/>
      <c r="DV100" s="66"/>
      <c r="DW100" s="51"/>
      <c r="DY100" s="109"/>
      <c r="DZ100" s="58"/>
      <c r="EA100" s="6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5"/>
      <c r="EQ100" s="75">
        <f>EA100^3+EB100^3+EC100^3+ED100^3+EE100^3+EF100^3+EG100^3+EH100^3+EA101^3+EB101^3+EC101^3+ED101^3+EE101^3+EF101^3+EG101^3+EH101^3</f>
        <v>0</v>
      </c>
      <c r="ER100" s="76">
        <f t="shared" si="32"/>
        <v>0</v>
      </c>
      <c r="ES100" s="61"/>
      <c r="ET100" s="174"/>
      <c r="EU100" s="131"/>
      <c r="EV100" s="131"/>
      <c r="EW100" s="131"/>
      <c r="EX100" s="131"/>
      <c r="EY100" s="131"/>
      <c r="EZ100" s="131"/>
      <c r="FA100" s="131"/>
      <c r="FB100" s="131"/>
      <c r="FC100" s="131"/>
      <c r="FD100" s="131"/>
      <c r="FE100" s="131"/>
      <c r="FF100" s="131"/>
      <c r="FG100" s="131"/>
      <c r="FH100" s="131"/>
      <c r="FI100" s="175"/>
      <c r="FJ100" s="66"/>
      <c r="FK100" s="51"/>
    </row>
    <row r="101" spans="1:167" x14ac:dyDescent="0.2">
      <c r="A101" s="32"/>
      <c r="B101" s="32"/>
      <c r="C101" s="32"/>
      <c r="D101" s="106" t="s">
        <v>175</v>
      </c>
      <c r="E101" s="107" t="s">
        <v>207</v>
      </c>
      <c r="F101" s="110">
        <f>B4+(87*B6)</f>
        <v>88</v>
      </c>
      <c r="G101" s="104"/>
      <c r="H101" s="43"/>
      <c r="I101" s="57"/>
      <c r="J101" s="58"/>
      <c r="K101" s="3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5"/>
      <c r="AA101" s="75">
        <f>S100^3+T100^3+U100^3+V100^3+W100^3+X100^3+Y100^3+Z100^3+S101^3+T101^3+U101^3+V101^3+W101^3+X101^3+Y101^3+Z101^3</f>
        <v>0</v>
      </c>
      <c r="AB101" s="76">
        <f t="shared" si="33"/>
        <v>0</v>
      </c>
      <c r="AC101" s="61"/>
      <c r="AD101" s="89"/>
      <c r="AE101" s="83"/>
      <c r="AF101" s="83"/>
      <c r="AG101" s="83"/>
      <c r="AH101" s="82"/>
      <c r="AI101" s="82"/>
      <c r="AJ101" s="82"/>
      <c r="AK101" s="82"/>
      <c r="AL101" s="83"/>
      <c r="AM101" s="83"/>
      <c r="AN101" s="83"/>
      <c r="AO101" s="83"/>
      <c r="AP101" s="82"/>
      <c r="AQ101" s="82"/>
      <c r="AR101" s="82"/>
      <c r="AS101" s="86"/>
      <c r="AT101" s="66"/>
      <c r="AU101" s="51"/>
      <c r="AW101" s="57"/>
      <c r="AX101" s="58"/>
      <c r="AY101" s="3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5"/>
      <c r="BO101" s="75">
        <f>BG100^3+BH100^3+BI100^3+BJ100^3+BK100^3+BL100^3+BM100^3+BN100^3+BG101^3+BH101^3+BI101^3+BJ101^3+BK101^3+BL101^3+BM101^3+BN101^3</f>
        <v>0</v>
      </c>
      <c r="BP101" s="76">
        <f t="shared" si="34"/>
        <v>0</v>
      </c>
      <c r="BQ101" s="61"/>
      <c r="BR101" s="81"/>
      <c r="BS101" s="82"/>
      <c r="BT101" s="82"/>
      <c r="BU101" s="82"/>
      <c r="BV101" s="82"/>
      <c r="BW101" s="82"/>
      <c r="BX101" s="82"/>
      <c r="BY101" s="82"/>
      <c r="BZ101" s="83"/>
      <c r="CA101" s="83"/>
      <c r="CB101" s="83"/>
      <c r="CC101" s="83"/>
      <c r="CD101" s="83"/>
      <c r="CE101" s="83"/>
      <c r="CF101" s="83"/>
      <c r="CG101" s="84"/>
      <c r="CH101" s="66"/>
      <c r="CI101" s="51"/>
      <c r="CJ101" s="144"/>
      <c r="CK101" s="109"/>
      <c r="CL101" s="58"/>
      <c r="CM101" s="6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5"/>
      <c r="DC101" s="75">
        <f>CU100^3+CV100^3+CW100^3+CX100^3+CY100^3+CZ100^3+DA100^3+DB100^3+CU101^3+CV101^3+CW101^3+CX101^3+CY101^3+CZ101^3+DA101^3+DB101^3</f>
        <v>0</v>
      </c>
      <c r="DD101" s="76">
        <f t="shared" si="35"/>
        <v>0</v>
      </c>
      <c r="DE101" s="61"/>
      <c r="DF101" s="89"/>
      <c r="DG101" s="83"/>
      <c r="DH101" s="83"/>
      <c r="DI101" s="83"/>
      <c r="DJ101" s="83"/>
      <c r="DK101" s="83"/>
      <c r="DL101" s="83"/>
      <c r="DM101" s="83"/>
      <c r="DN101" s="83"/>
      <c r="DO101" s="83"/>
      <c r="DP101" s="83"/>
      <c r="DQ101" s="83"/>
      <c r="DR101" s="83"/>
      <c r="DS101" s="83"/>
      <c r="DT101" s="83"/>
      <c r="DU101" s="84"/>
      <c r="DV101" s="66"/>
      <c r="DW101" s="51"/>
      <c r="DY101" s="109"/>
      <c r="DZ101" s="58"/>
      <c r="EA101" s="6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5"/>
      <c r="EQ101" s="75">
        <f>EI100^3+EJ100^3+EK100^3+EL100^3+EM100^3+EN100^3+EO100^3+EP100^3+EI101^3+EJ101^3+EK101^3+EL101^3+EM101^3+EN101^3+EO101^3+EP101^3</f>
        <v>0</v>
      </c>
      <c r="ER101" s="76">
        <f t="shared" si="32"/>
        <v>0</v>
      </c>
      <c r="ES101" s="61"/>
      <c r="ET101" s="174"/>
      <c r="EU101" s="131"/>
      <c r="EV101" s="131"/>
      <c r="EW101" s="131"/>
      <c r="EX101" s="131"/>
      <c r="EY101" s="131"/>
      <c r="EZ101" s="131"/>
      <c r="FA101" s="131"/>
      <c r="FB101" s="131"/>
      <c r="FC101" s="131"/>
      <c r="FD101" s="131"/>
      <c r="FE101" s="131"/>
      <c r="FF101" s="131"/>
      <c r="FG101" s="131"/>
      <c r="FH101" s="131"/>
      <c r="FI101" s="175"/>
      <c r="FJ101" s="66"/>
      <c r="FK101" s="51"/>
    </row>
    <row r="102" spans="1:167" x14ac:dyDescent="0.2">
      <c r="A102" s="32"/>
      <c r="B102" s="32"/>
      <c r="C102" s="32"/>
      <c r="D102" s="106" t="s">
        <v>183</v>
      </c>
      <c r="E102" s="107" t="s">
        <v>207</v>
      </c>
      <c r="F102" s="110">
        <f>B4+(88*B6)</f>
        <v>89</v>
      </c>
      <c r="G102" s="104"/>
      <c r="H102" s="43"/>
      <c r="I102" s="57"/>
      <c r="J102" s="58"/>
      <c r="K102" s="3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5"/>
      <c r="AA102" s="75">
        <f>K102^3+L102^3+M102^3+N102^3+O102^3+P102^3+Q102^3+R102^3+K103^3+L103^3+M103^3+N103^3+O103^3+P103^3+Q103^3+R103^3</f>
        <v>0</v>
      </c>
      <c r="AB102" s="76">
        <f t="shared" si="33"/>
        <v>0</v>
      </c>
      <c r="AC102" s="61"/>
      <c r="AD102" s="89"/>
      <c r="AE102" s="83"/>
      <c r="AF102" s="83"/>
      <c r="AG102" s="83"/>
      <c r="AH102" s="82"/>
      <c r="AI102" s="82"/>
      <c r="AJ102" s="82"/>
      <c r="AK102" s="82"/>
      <c r="AL102" s="83"/>
      <c r="AM102" s="83"/>
      <c r="AN102" s="83"/>
      <c r="AO102" s="83"/>
      <c r="AP102" s="82"/>
      <c r="AQ102" s="82"/>
      <c r="AR102" s="82"/>
      <c r="AS102" s="86"/>
      <c r="AT102" s="66"/>
      <c r="AU102" s="51"/>
      <c r="AW102" s="57"/>
      <c r="AX102" s="58"/>
      <c r="AY102" s="3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5"/>
      <c r="BO102" s="75">
        <f>AY102^3+AZ102^3+BA102^3+BB102^3+BC102^3+BD102^3+BE102^3+BF102^3+AY103^3+AZ103^3+BA103^3+BB103^3+BC103^3+BD103^3+BE103^3+BF103^3</f>
        <v>0</v>
      </c>
      <c r="BP102" s="76">
        <f t="shared" si="34"/>
        <v>0</v>
      </c>
      <c r="BQ102" s="61"/>
      <c r="BR102" s="89"/>
      <c r="BS102" s="83"/>
      <c r="BT102" s="83"/>
      <c r="BU102" s="83"/>
      <c r="BV102" s="83"/>
      <c r="BW102" s="83"/>
      <c r="BX102" s="83"/>
      <c r="BY102" s="83"/>
      <c r="BZ102" s="82"/>
      <c r="CA102" s="82"/>
      <c r="CB102" s="82"/>
      <c r="CC102" s="82"/>
      <c r="CD102" s="82"/>
      <c r="CE102" s="82"/>
      <c r="CF102" s="82"/>
      <c r="CG102" s="86"/>
      <c r="CH102" s="66"/>
      <c r="CI102" s="51"/>
      <c r="CJ102" s="144"/>
      <c r="CK102" s="109"/>
      <c r="CL102" s="58"/>
      <c r="CM102" s="6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5"/>
      <c r="DC102" s="75">
        <f>CM102^3+CN102^3+CO102^3+CP102^3+CQ102^3+CR102^3+CS102^3+CT102^3+CM103^3+CN103^3+CO103^3+CP103^3+CQ103^3+CR103^3+CS103^3+CT103^3</f>
        <v>0</v>
      </c>
      <c r="DD102" s="76">
        <f t="shared" si="35"/>
        <v>0</v>
      </c>
      <c r="DE102" s="61"/>
      <c r="DF102" s="81"/>
      <c r="DG102" s="82"/>
      <c r="DH102" s="82"/>
      <c r="DI102" s="82"/>
      <c r="DJ102" s="82"/>
      <c r="DK102" s="82"/>
      <c r="DL102" s="82"/>
      <c r="DM102" s="82"/>
      <c r="DN102" s="82"/>
      <c r="DO102" s="82"/>
      <c r="DP102" s="82"/>
      <c r="DQ102" s="82"/>
      <c r="DR102" s="82"/>
      <c r="DS102" s="82"/>
      <c r="DT102" s="82"/>
      <c r="DU102" s="86"/>
      <c r="DV102" s="66"/>
      <c r="DW102" s="51"/>
      <c r="DY102" s="109"/>
      <c r="DZ102" s="58"/>
      <c r="EA102" s="6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5"/>
      <c r="EQ102" s="75">
        <f>EA102^3+EB102^3+EC102^3+ED102^3+EE102^3+EF102^3+EG102^3+EH102^3+EA103^3+EB103^3+EC103^3+ED103^3+EE103^3+EF103^3+EG103^3+EH103^3</f>
        <v>0</v>
      </c>
      <c r="ER102" s="76">
        <f t="shared" si="32"/>
        <v>0</v>
      </c>
      <c r="ES102" s="61"/>
      <c r="ET102" s="174"/>
      <c r="EU102" s="131"/>
      <c r="EV102" s="131"/>
      <c r="EW102" s="131"/>
      <c r="EX102" s="131"/>
      <c r="EY102" s="131"/>
      <c r="EZ102" s="131"/>
      <c r="FA102" s="131"/>
      <c r="FB102" s="131"/>
      <c r="FC102" s="131"/>
      <c r="FD102" s="131"/>
      <c r="FE102" s="131"/>
      <c r="FF102" s="131"/>
      <c r="FG102" s="131"/>
      <c r="FH102" s="131"/>
      <c r="FI102" s="175"/>
      <c r="FJ102" s="66"/>
      <c r="FK102" s="51"/>
    </row>
    <row r="103" spans="1:167" x14ac:dyDescent="0.2">
      <c r="A103" s="32"/>
      <c r="B103" s="32"/>
      <c r="C103" s="32"/>
      <c r="D103" s="106" t="s">
        <v>68</v>
      </c>
      <c r="E103" s="107" t="s">
        <v>207</v>
      </c>
      <c r="F103" s="108">
        <f>B4+(89*B6)</f>
        <v>90</v>
      </c>
      <c r="G103" s="104"/>
      <c r="H103" s="43"/>
      <c r="I103" s="57"/>
      <c r="J103" s="58"/>
      <c r="K103" s="3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5"/>
      <c r="AA103" s="75">
        <f>S102^3+T102^3+U102^3+V102^3+W102^3+X102^3+Y102^3+Z102^3+S103^3+T103^3+U103^3+V103^3+W103^3+X103^3+Y103^3+Z103^3</f>
        <v>0</v>
      </c>
      <c r="AB103" s="76">
        <f t="shared" si="33"/>
        <v>0</v>
      </c>
      <c r="AC103" s="61"/>
      <c r="AD103" s="89"/>
      <c r="AE103" s="83"/>
      <c r="AF103" s="83"/>
      <c r="AG103" s="83"/>
      <c r="AH103" s="82"/>
      <c r="AI103" s="82"/>
      <c r="AJ103" s="82"/>
      <c r="AK103" s="82"/>
      <c r="AL103" s="83"/>
      <c r="AM103" s="83"/>
      <c r="AN103" s="83"/>
      <c r="AO103" s="83"/>
      <c r="AP103" s="82"/>
      <c r="AQ103" s="82"/>
      <c r="AR103" s="82"/>
      <c r="AS103" s="86"/>
      <c r="AT103" s="66"/>
      <c r="AU103" s="51"/>
      <c r="AW103" s="57"/>
      <c r="AX103" s="58"/>
      <c r="AY103" s="3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5"/>
      <c r="BO103" s="75">
        <f>BG102^3+BH102^3+BI102^3+BJ102^3+BK102^3+BL102^3+BM102^3+BN102^3+BG103^3+BH103^3+BI103^3+BJ103^3+BK103^3+BL103^3+BM103^3+BN103^3</f>
        <v>0</v>
      </c>
      <c r="BP103" s="76">
        <f t="shared" si="34"/>
        <v>0</v>
      </c>
      <c r="BQ103" s="61"/>
      <c r="BR103" s="89"/>
      <c r="BS103" s="83"/>
      <c r="BT103" s="83"/>
      <c r="BU103" s="83"/>
      <c r="BV103" s="83"/>
      <c r="BW103" s="83"/>
      <c r="BX103" s="83"/>
      <c r="BY103" s="83"/>
      <c r="BZ103" s="82"/>
      <c r="CA103" s="82"/>
      <c r="CB103" s="82"/>
      <c r="CC103" s="82"/>
      <c r="CD103" s="82"/>
      <c r="CE103" s="82"/>
      <c r="CF103" s="82"/>
      <c r="CG103" s="86"/>
      <c r="CH103" s="66"/>
      <c r="CI103" s="51"/>
      <c r="CJ103" s="144"/>
      <c r="CK103" s="109"/>
      <c r="CL103" s="58"/>
      <c r="CM103" s="6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5"/>
      <c r="DC103" s="75">
        <f>CU102^3+CV102^3+CW102^3+CX102^3+CY102^3+CZ102^3+DA102^3+DB102^3+CU103^3+CV103^3+CW103^3+CX103^3+CY103^3+CZ103^3+DA103^3+DB103^3</f>
        <v>0</v>
      </c>
      <c r="DD103" s="76">
        <f t="shared" si="35"/>
        <v>0</v>
      </c>
      <c r="DE103" s="61"/>
      <c r="DF103" s="89"/>
      <c r="DG103" s="83"/>
      <c r="DH103" s="83"/>
      <c r="DI103" s="83"/>
      <c r="DJ103" s="83"/>
      <c r="DK103" s="83"/>
      <c r="DL103" s="83"/>
      <c r="DM103" s="83"/>
      <c r="DN103" s="83"/>
      <c r="DO103" s="83"/>
      <c r="DP103" s="83"/>
      <c r="DQ103" s="83"/>
      <c r="DR103" s="83"/>
      <c r="DS103" s="83"/>
      <c r="DT103" s="83"/>
      <c r="DU103" s="84"/>
      <c r="DV103" s="66"/>
      <c r="DW103" s="51"/>
      <c r="DY103" s="109"/>
      <c r="DZ103" s="58"/>
      <c r="EA103" s="6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5"/>
      <c r="EQ103" s="75">
        <f>EI102^3+EJ102^3+EK102^3+EL102^3+EM102^3+EN102^3+EO102^3+EP102^3+EI103^3+EJ103^3+EK103^3+EL103^3+EM103^3+EN103^3+EO103^3+EP103^3</f>
        <v>0</v>
      </c>
      <c r="ER103" s="76">
        <f t="shared" si="32"/>
        <v>0</v>
      </c>
      <c r="ES103" s="61"/>
      <c r="ET103" s="174"/>
      <c r="EU103" s="131"/>
      <c r="EV103" s="131"/>
      <c r="EW103" s="131"/>
      <c r="EX103" s="131"/>
      <c r="EY103" s="131"/>
      <c r="EZ103" s="131"/>
      <c r="FA103" s="131"/>
      <c r="FB103" s="131"/>
      <c r="FC103" s="131"/>
      <c r="FD103" s="131"/>
      <c r="FE103" s="131"/>
      <c r="FF103" s="131"/>
      <c r="FG103" s="131"/>
      <c r="FH103" s="131"/>
      <c r="FI103" s="175"/>
      <c r="FJ103" s="66"/>
      <c r="FK103" s="51"/>
    </row>
    <row r="104" spans="1:167" x14ac:dyDescent="0.2">
      <c r="A104" s="32"/>
      <c r="B104" s="32"/>
      <c r="C104" s="32"/>
      <c r="D104" s="106" t="s">
        <v>18</v>
      </c>
      <c r="E104" s="107" t="s">
        <v>207</v>
      </c>
      <c r="F104" s="108">
        <f>B4+(90*B6)</f>
        <v>91</v>
      </c>
      <c r="G104" s="104"/>
      <c r="H104" s="43"/>
      <c r="I104" s="57"/>
      <c r="J104" s="58"/>
      <c r="K104" s="3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5"/>
      <c r="AA104" s="75">
        <f>K104^3+L104^3+M104^3+N104^3+O104^3+P104^3+Q104^3+R104^3+K105^3+L105^3+M105^3+N105^3+O105^3+P105^3+Q105^3+R105^3</f>
        <v>0</v>
      </c>
      <c r="AB104" s="76">
        <f t="shared" si="33"/>
        <v>0</v>
      </c>
      <c r="AC104" s="95"/>
      <c r="AD104" s="81"/>
      <c r="AE104" s="82"/>
      <c r="AF104" s="82"/>
      <c r="AG104" s="82"/>
      <c r="AH104" s="83"/>
      <c r="AI104" s="83"/>
      <c r="AJ104" s="83"/>
      <c r="AK104" s="83"/>
      <c r="AL104" s="82"/>
      <c r="AM104" s="82"/>
      <c r="AN104" s="82"/>
      <c r="AO104" s="82"/>
      <c r="AP104" s="83"/>
      <c r="AQ104" s="83"/>
      <c r="AR104" s="83"/>
      <c r="AS104" s="84"/>
      <c r="AT104" s="66"/>
      <c r="AU104" s="51"/>
      <c r="AW104" s="57"/>
      <c r="AX104" s="58"/>
      <c r="AY104" s="3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5"/>
      <c r="BO104" s="75">
        <f>AY104^3+AZ104^3+BA104^3+BB104^3+BC104^3+BD104^3+BE104^3+BF104^3+AY105^3+AZ105^3+BA105^3+BB105^3+BC105^3+BD105^3+BE105^3+BF105^3</f>
        <v>0</v>
      </c>
      <c r="BP104" s="76">
        <f t="shared" si="34"/>
        <v>0</v>
      </c>
      <c r="BQ104" s="95"/>
      <c r="BR104" s="81"/>
      <c r="BS104" s="82"/>
      <c r="BT104" s="82"/>
      <c r="BU104" s="82"/>
      <c r="BV104" s="82"/>
      <c r="BW104" s="82"/>
      <c r="BX104" s="82"/>
      <c r="BY104" s="82"/>
      <c r="BZ104" s="83"/>
      <c r="CA104" s="83"/>
      <c r="CB104" s="83"/>
      <c r="CC104" s="83"/>
      <c r="CD104" s="83"/>
      <c r="CE104" s="83"/>
      <c r="CF104" s="83"/>
      <c r="CG104" s="84"/>
      <c r="CH104" s="66"/>
      <c r="CI104" s="51"/>
      <c r="CJ104" s="144"/>
      <c r="CK104" s="109"/>
      <c r="CL104" s="58"/>
      <c r="CM104" s="6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5"/>
      <c r="DC104" s="75">
        <f>CM104^3+CN104^3+CO104^3+CP104^3+CQ104^3+CR104^3+CS104^3+CT104^3+CM105^3+CN105^3+CO105^3+CP105^3+CQ105^3+CR105^3+CS105^3+CT105^3</f>
        <v>0</v>
      </c>
      <c r="DD104" s="76">
        <f t="shared" si="35"/>
        <v>0</v>
      </c>
      <c r="DE104" s="95"/>
      <c r="DF104" s="81"/>
      <c r="DG104" s="82"/>
      <c r="DH104" s="82"/>
      <c r="DI104" s="82"/>
      <c r="DJ104" s="82"/>
      <c r="DK104" s="82"/>
      <c r="DL104" s="82"/>
      <c r="DM104" s="82"/>
      <c r="DN104" s="82"/>
      <c r="DO104" s="82"/>
      <c r="DP104" s="82"/>
      <c r="DQ104" s="82"/>
      <c r="DR104" s="82"/>
      <c r="DS104" s="82"/>
      <c r="DT104" s="82"/>
      <c r="DU104" s="86"/>
      <c r="DV104" s="66"/>
      <c r="DW104" s="51"/>
      <c r="DY104" s="109"/>
      <c r="DZ104" s="58"/>
      <c r="EA104" s="6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5"/>
      <c r="EQ104" s="75">
        <f>EA104^3+EB104^3+EC104^3+ED104^3+EE104^3+EF104^3+EG104^3+EH104^3+EA105^3+EB105^3+EC105^3+ED105^3+EE105^3+EF105^3+EG105^3+EH105^3</f>
        <v>0</v>
      </c>
      <c r="ER104" s="76">
        <f t="shared" si="32"/>
        <v>0</v>
      </c>
      <c r="ES104" s="95"/>
      <c r="ET104" s="174"/>
      <c r="EU104" s="131"/>
      <c r="EV104" s="131"/>
      <c r="EW104" s="131"/>
      <c r="EX104" s="131"/>
      <c r="EY104" s="131"/>
      <c r="EZ104" s="131"/>
      <c r="FA104" s="131"/>
      <c r="FB104" s="131"/>
      <c r="FC104" s="131"/>
      <c r="FD104" s="131"/>
      <c r="FE104" s="131"/>
      <c r="FF104" s="131"/>
      <c r="FG104" s="131"/>
      <c r="FH104" s="131"/>
      <c r="FI104" s="175"/>
      <c r="FJ104" s="66"/>
      <c r="FK104" s="51"/>
    </row>
    <row r="105" spans="1:167" x14ac:dyDescent="0.2">
      <c r="A105" s="32"/>
      <c r="B105" s="32"/>
      <c r="C105" s="32"/>
      <c r="D105" s="106" t="s">
        <v>223</v>
      </c>
      <c r="E105" s="107" t="s">
        <v>207</v>
      </c>
      <c r="F105" s="110">
        <f>B4+(91*B6)</f>
        <v>92</v>
      </c>
      <c r="G105" s="104"/>
      <c r="H105" s="43"/>
      <c r="I105" s="57"/>
      <c r="J105" s="58"/>
      <c r="K105" s="3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5"/>
      <c r="AA105" s="75">
        <f>S104^3+T104^3+U104^3+V104^3+W104^3+X104^3+Y104^3+Z104^3+S105^3+T105^3+U105^3+V105^3+W105^3+X105^3+Y105^3+Z105^3</f>
        <v>0</v>
      </c>
      <c r="AB105" s="76">
        <f t="shared" si="33"/>
        <v>0</v>
      </c>
      <c r="AC105" s="61"/>
      <c r="AD105" s="81"/>
      <c r="AE105" s="82"/>
      <c r="AF105" s="82"/>
      <c r="AG105" s="82"/>
      <c r="AH105" s="83"/>
      <c r="AI105" s="83"/>
      <c r="AJ105" s="83"/>
      <c r="AK105" s="83"/>
      <c r="AL105" s="82"/>
      <c r="AM105" s="82"/>
      <c r="AN105" s="82"/>
      <c r="AO105" s="82"/>
      <c r="AP105" s="83"/>
      <c r="AQ105" s="83"/>
      <c r="AR105" s="83"/>
      <c r="AS105" s="84"/>
      <c r="AT105" s="66"/>
      <c r="AU105" s="51"/>
      <c r="AW105" s="57"/>
      <c r="AX105" s="58"/>
      <c r="AY105" s="3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5"/>
      <c r="BO105" s="75">
        <f>BG104^3+BH104^3+BI104^3+BJ104^3+BK104^3+BL104^3+BM104^3+BN104^3+BG105^3+BH105^3+BI105^3+BJ105^3+BK105^3+BL105^3+BM105^3+BN105^3</f>
        <v>0</v>
      </c>
      <c r="BP105" s="76">
        <f t="shared" si="34"/>
        <v>0</v>
      </c>
      <c r="BQ105" s="61"/>
      <c r="BR105" s="81"/>
      <c r="BS105" s="82"/>
      <c r="BT105" s="82"/>
      <c r="BU105" s="82"/>
      <c r="BV105" s="82"/>
      <c r="BW105" s="82"/>
      <c r="BX105" s="82"/>
      <c r="BY105" s="82"/>
      <c r="BZ105" s="83"/>
      <c r="CA105" s="83"/>
      <c r="CB105" s="83"/>
      <c r="CC105" s="83"/>
      <c r="CD105" s="83"/>
      <c r="CE105" s="83"/>
      <c r="CF105" s="83"/>
      <c r="CG105" s="84"/>
      <c r="CH105" s="66"/>
      <c r="CI105" s="51"/>
      <c r="CJ105" s="144"/>
      <c r="CK105" s="109"/>
      <c r="CL105" s="58"/>
      <c r="CM105" s="6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5"/>
      <c r="DC105" s="75">
        <f>CU104^3+CV104^3+CW104^3+CX104^3+CY104^3+CZ104^3+DA104^3+DB104^3+CU105^3+CV105^3+CW105^3+CX105^3+CY105^3+CZ105^3+DA105^3+DB105^3</f>
        <v>0</v>
      </c>
      <c r="DD105" s="76">
        <f t="shared" si="35"/>
        <v>0</v>
      </c>
      <c r="DE105" s="61"/>
      <c r="DF105" s="89"/>
      <c r="DG105" s="83"/>
      <c r="DH105" s="83"/>
      <c r="DI105" s="83"/>
      <c r="DJ105" s="83"/>
      <c r="DK105" s="83"/>
      <c r="DL105" s="83"/>
      <c r="DM105" s="83"/>
      <c r="DN105" s="83"/>
      <c r="DO105" s="83"/>
      <c r="DP105" s="83"/>
      <c r="DQ105" s="83"/>
      <c r="DR105" s="83"/>
      <c r="DS105" s="83"/>
      <c r="DT105" s="83"/>
      <c r="DU105" s="84"/>
      <c r="DV105" s="66"/>
      <c r="DW105" s="51"/>
      <c r="DY105" s="109"/>
      <c r="DZ105" s="58"/>
      <c r="EA105" s="6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5"/>
      <c r="EQ105" s="75">
        <f>EI104^3+EJ104^3+EK104^3+EL104^3+EM104^3+EN104^3+EO104^3+EP104^3+EI105^3+EJ105^3+EK105^3+EL105^3+EM105^3+EN105^3+EO105^3+EP105^3</f>
        <v>0</v>
      </c>
      <c r="ER105" s="76">
        <f t="shared" si="32"/>
        <v>0</v>
      </c>
      <c r="ES105" s="61"/>
      <c r="ET105" s="174"/>
      <c r="EU105" s="131"/>
      <c r="EV105" s="131"/>
      <c r="EW105" s="131"/>
      <c r="EX105" s="131"/>
      <c r="EY105" s="131"/>
      <c r="EZ105" s="131"/>
      <c r="FA105" s="131"/>
      <c r="FB105" s="131"/>
      <c r="FC105" s="131"/>
      <c r="FD105" s="131"/>
      <c r="FE105" s="131"/>
      <c r="FF105" s="131"/>
      <c r="FG105" s="131"/>
      <c r="FH105" s="131"/>
      <c r="FI105" s="175"/>
      <c r="FJ105" s="66"/>
      <c r="FK105" s="51"/>
    </row>
    <row r="106" spans="1:167" x14ac:dyDescent="0.2">
      <c r="A106" s="32"/>
      <c r="B106" s="32"/>
      <c r="C106" s="32"/>
      <c r="D106" s="106" t="s">
        <v>159</v>
      </c>
      <c r="E106" s="107" t="s">
        <v>207</v>
      </c>
      <c r="F106" s="110">
        <f>B4+(92*B6)</f>
        <v>93</v>
      </c>
      <c r="G106" s="104"/>
      <c r="H106" s="43"/>
      <c r="I106" s="105"/>
      <c r="J106" s="58"/>
      <c r="K106" s="3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5"/>
      <c r="AA106" s="75">
        <f>K106^3+L106^3+M106^3+N106^3+O106^3+P106^3+Q106^3+R106^3+K107^3+L107^3+M107^3+N107^3+O107^3+P107^3+Q107^3+R107^3</f>
        <v>0</v>
      </c>
      <c r="AB106" s="76">
        <f t="shared" si="33"/>
        <v>0</v>
      </c>
      <c r="AC106" s="61"/>
      <c r="AD106" s="81"/>
      <c r="AE106" s="82"/>
      <c r="AF106" s="82"/>
      <c r="AG106" s="82"/>
      <c r="AH106" s="83"/>
      <c r="AI106" s="83"/>
      <c r="AJ106" s="83"/>
      <c r="AK106" s="83"/>
      <c r="AL106" s="82"/>
      <c r="AM106" s="82"/>
      <c r="AN106" s="82"/>
      <c r="AO106" s="82"/>
      <c r="AP106" s="83"/>
      <c r="AQ106" s="83"/>
      <c r="AR106" s="83"/>
      <c r="AS106" s="84"/>
      <c r="AT106" s="66"/>
      <c r="AU106" s="51"/>
      <c r="AW106" s="105"/>
      <c r="AX106" s="58"/>
      <c r="AY106" s="3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5"/>
      <c r="BO106" s="75">
        <f>AY106^3+AZ106^3+BA106^3+BB106^3+BC106^3+BD106^3+BE106^3+BF106^3+AY107^3+AZ107^3+BA107^3+BB107^3+BC107^3+BD107^3+BE107^3+BF107^3</f>
        <v>0</v>
      </c>
      <c r="BP106" s="76">
        <f t="shared" si="34"/>
        <v>0</v>
      </c>
      <c r="BQ106" s="61"/>
      <c r="BR106" s="89"/>
      <c r="BS106" s="83"/>
      <c r="BT106" s="83"/>
      <c r="BU106" s="83"/>
      <c r="BV106" s="83"/>
      <c r="BW106" s="83"/>
      <c r="BX106" s="83"/>
      <c r="BY106" s="83"/>
      <c r="BZ106" s="82"/>
      <c r="CA106" s="82"/>
      <c r="CB106" s="82"/>
      <c r="CC106" s="82"/>
      <c r="CD106" s="82"/>
      <c r="CE106" s="82"/>
      <c r="CF106" s="82"/>
      <c r="CG106" s="86"/>
      <c r="CH106" s="66"/>
      <c r="CI106" s="51"/>
      <c r="CJ106" s="144"/>
      <c r="CK106" s="109"/>
      <c r="CL106" s="58"/>
      <c r="CM106" s="6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5"/>
      <c r="DC106" s="75">
        <f>CM106^3+CN106^3+CO106^3+CP106^3+CQ106^3+CR106^3+CS106^3+CT106^3+CM107^3+CN107^3+CO107^3+CP107^3+CQ107^3+CR107^3+CS107^3+CT107^3</f>
        <v>0</v>
      </c>
      <c r="DD106" s="76">
        <f t="shared" si="35"/>
        <v>0</v>
      </c>
      <c r="DE106" s="61"/>
      <c r="DF106" s="81"/>
      <c r="DG106" s="82"/>
      <c r="DH106" s="82"/>
      <c r="DI106" s="82"/>
      <c r="DJ106" s="82"/>
      <c r="DK106" s="82"/>
      <c r="DL106" s="82"/>
      <c r="DM106" s="82"/>
      <c r="DN106" s="82"/>
      <c r="DO106" s="82"/>
      <c r="DP106" s="82"/>
      <c r="DQ106" s="82"/>
      <c r="DR106" s="82"/>
      <c r="DS106" s="82"/>
      <c r="DT106" s="82"/>
      <c r="DU106" s="86"/>
      <c r="DV106" s="66"/>
      <c r="DW106" s="51"/>
      <c r="DY106" s="109"/>
      <c r="DZ106" s="58"/>
      <c r="EA106" s="6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5"/>
      <c r="EQ106" s="75">
        <f>EA106^3+EB106^3+EC106^3+ED106^3+EE106^3+EF106^3+EG106^3+EH106^3+EA107^3+EB107^3+EC107^3+ED107^3+EE107^3+EF107^3+EG107^3+EH107^3</f>
        <v>0</v>
      </c>
      <c r="ER106" s="76">
        <f t="shared" si="32"/>
        <v>0</v>
      </c>
      <c r="ES106" s="61"/>
      <c r="ET106" s="174"/>
      <c r="EU106" s="131"/>
      <c r="EV106" s="131"/>
      <c r="EW106" s="131"/>
      <c r="EX106" s="131"/>
      <c r="EY106" s="131"/>
      <c r="EZ106" s="131"/>
      <c r="FA106" s="131"/>
      <c r="FB106" s="131"/>
      <c r="FC106" s="131"/>
      <c r="FD106" s="131"/>
      <c r="FE106" s="131"/>
      <c r="FF106" s="131"/>
      <c r="FG106" s="131"/>
      <c r="FH106" s="131"/>
      <c r="FI106" s="175"/>
      <c r="FJ106" s="66"/>
      <c r="FK106" s="51"/>
    </row>
    <row r="107" spans="1:167" x14ac:dyDescent="0.2">
      <c r="A107" s="32"/>
      <c r="B107" s="32"/>
      <c r="C107" s="32"/>
      <c r="D107" s="106" t="s">
        <v>77</v>
      </c>
      <c r="E107" s="107" t="s">
        <v>207</v>
      </c>
      <c r="F107" s="108">
        <f>B4+(93*B6)</f>
        <v>94</v>
      </c>
      <c r="G107" s="104"/>
      <c r="H107" s="43"/>
      <c r="I107" s="109"/>
      <c r="J107" s="58"/>
      <c r="K107" s="3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5"/>
      <c r="AA107" s="75">
        <f>S106^3+T106^3+U106^3+V106^3+W106^3+X106^3+Y106^3+Z106^3+S107^3+T107^3+U107^3+V107^3+W107^3+X107^3+Y107^3+Z107^3</f>
        <v>0</v>
      </c>
      <c r="AB107" s="76">
        <f t="shared" si="33"/>
        <v>0</v>
      </c>
      <c r="AC107" s="61"/>
      <c r="AD107" s="81"/>
      <c r="AE107" s="82"/>
      <c r="AF107" s="82"/>
      <c r="AG107" s="82"/>
      <c r="AH107" s="83"/>
      <c r="AI107" s="83"/>
      <c r="AJ107" s="83"/>
      <c r="AK107" s="83"/>
      <c r="AL107" s="82"/>
      <c r="AM107" s="82"/>
      <c r="AN107" s="82"/>
      <c r="AO107" s="82"/>
      <c r="AP107" s="83"/>
      <c r="AQ107" s="83"/>
      <c r="AR107" s="83"/>
      <c r="AS107" s="84"/>
      <c r="AT107" s="66"/>
      <c r="AU107" s="51"/>
      <c r="AW107" s="109"/>
      <c r="AX107" s="58"/>
      <c r="AY107" s="3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5"/>
      <c r="BO107" s="75">
        <f>BG106^3+BH106^3+BI106^3+BJ106^3+BK106^3+BL106^3+BM106^3+BN106^3+BG107^3+BH107^3+BI107^3+BJ107^3+BK107^3+BL107^3+BM107^3+BN107^3</f>
        <v>0</v>
      </c>
      <c r="BP107" s="76">
        <f t="shared" si="34"/>
        <v>0</v>
      </c>
      <c r="BQ107" s="61"/>
      <c r="BR107" s="89"/>
      <c r="BS107" s="83"/>
      <c r="BT107" s="83"/>
      <c r="BU107" s="83"/>
      <c r="BV107" s="83"/>
      <c r="BW107" s="83"/>
      <c r="BX107" s="83"/>
      <c r="BY107" s="83"/>
      <c r="BZ107" s="82"/>
      <c r="CA107" s="82"/>
      <c r="CB107" s="82"/>
      <c r="CC107" s="82"/>
      <c r="CD107" s="82"/>
      <c r="CE107" s="82"/>
      <c r="CF107" s="82"/>
      <c r="CG107" s="86"/>
      <c r="CH107" s="66"/>
      <c r="CI107" s="51"/>
      <c r="CJ107" s="144"/>
      <c r="CK107" s="109"/>
      <c r="CL107" s="58"/>
      <c r="CM107" s="6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5"/>
      <c r="DC107" s="75">
        <f>CU106^3+CV106^3+CW106^3+CX106^3+CY106^3+CZ106^3+DA106^3+DB106^3+CU107^3+CV107^3+CW107^3+CX107^3+CY107^3+CZ107^3+DA107^3+DB107^3</f>
        <v>0</v>
      </c>
      <c r="DD107" s="76">
        <f t="shared" si="35"/>
        <v>0</v>
      </c>
      <c r="DE107" s="61"/>
      <c r="DF107" s="89"/>
      <c r="DG107" s="83"/>
      <c r="DH107" s="83"/>
      <c r="DI107" s="83"/>
      <c r="DJ107" s="83"/>
      <c r="DK107" s="83"/>
      <c r="DL107" s="83"/>
      <c r="DM107" s="83"/>
      <c r="DN107" s="83"/>
      <c r="DO107" s="83"/>
      <c r="DP107" s="83"/>
      <c r="DQ107" s="83"/>
      <c r="DR107" s="83"/>
      <c r="DS107" s="83"/>
      <c r="DT107" s="83"/>
      <c r="DU107" s="84"/>
      <c r="DV107" s="66"/>
      <c r="DW107" s="51"/>
      <c r="DY107" s="109"/>
      <c r="DZ107" s="58"/>
      <c r="EA107" s="6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5"/>
      <c r="EQ107" s="75">
        <f>EI106^3+EJ106^3+EK106^3+EL106^3+EM106^3+EN106^3+EO106^3+EP106^3+EI107^3+EJ107^3+EK107^3+EL107^3+EM107^3+EN107^3+EO107^3+EP107^3</f>
        <v>0</v>
      </c>
      <c r="ER107" s="76">
        <f t="shared" si="32"/>
        <v>0</v>
      </c>
      <c r="ES107" s="61"/>
      <c r="ET107" s="174"/>
      <c r="EU107" s="131"/>
      <c r="EV107" s="131"/>
      <c r="EW107" s="131"/>
      <c r="EX107" s="131"/>
      <c r="EY107" s="131"/>
      <c r="EZ107" s="131"/>
      <c r="FA107" s="131"/>
      <c r="FB107" s="131"/>
      <c r="FC107" s="131"/>
      <c r="FD107" s="131"/>
      <c r="FE107" s="131"/>
      <c r="FF107" s="131"/>
      <c r="FG107" s="131"/>
      <c r="FH107" s="131"/>
      <c r="FI107" s="175"/>
      <c r="FJ107" s="66"/>
      <c r="FK107" s="51"/>
    </row>
    <row r="108" spans="1:167" x14ac:dyDescent="0.2">
      <c r="A108" s="32"/>
      <c r="B108" s="32"/>
      <c r="C108" s="32"/>
      <c r="D108" s="106" t="s">
        <v>120</v>
      </c>
      <c r="E108" s="107" t="s">
        <v>207</v>
      </c>
      <c r="F108" s="108">
        <f>B4+(94*B6)</f>
        <v>95</v>
      </c>
      <c r="G108" s="104"/>
      <c r="H108" s="43"/>
      <c r="I108" s="109"/>
      <c r="J108" s="58"/>
      <c r="K108" s="3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5"/>
      <c r="AA108" s="75">
        <f>K108^3+L108^3+M108^3+N108^3+O108^3+P108^3+Q108^3+R108^3+K109^3+L109^3+M109^3+N109^3+O109^3+P109^3+Q109^3+R109^3</f>
        <v>0</v>
      </c>
      <c r="AB108" s="76">
        <f t="shared" si="33"/>
        <v>0</v>
      </c>
      <c r="AC108" s="61"/>
      <c r="AD108" s="89"/>
      <c r="AE108" s="83"/>
      <c r="AF108" s="83"/>
      <c r="AG108" s="83"/>
      <c r="AH108" s="82"/>
      <c r="AI108" s="82"/>
      <c r="AJ108" s="82"/>
      <c r="AK108" s="82"/>
      <c r="AL108" s="83"/>
      <c r="AM108" s="83"/>
      <c r="AN108" s="83"/>
      <c r="AO108" s="83"/>
      <c r="AP108" s="82"/>
      <c r="AQ108" s="82"/>
      <c r="AR108" s="82"/>
      <c r="AS108" s="86"/>
      <c r="AT108" s="66"/>
      <c r="AU108" s="51"/>
      <c r="AW108" s="109"/>
      <c r="AX108" s="58"/>
      <c r="AY108" s="3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5"/>
      <c r="BO108" s="75">
        <f>AY108^3+AZ108^3+BA108^3+BB108^3+BC108^3+BD108^3+BE108^3+BF108^3+AY109^3+AZ109^3+BA109^3+BB109^3+BC109^3+BD109^3+BE109^3+BF109^3</f>
        <v>0</v>
      </c>
      <c r="BP108" s="76">
        <f t="shared" si="34"/>
        <v>0</v>
      </c>
      <c r="BQ108" s="61"/>
      <c r="BR108" s="81"/>
      <c r="BS108" s="82"/>
      <c r="BT108" s="82"/>
      <c r="BU108" s="82"/>
      <c r="BV108" s="82"/>
      <c r="BW108" s="82"/>
      <c r="BX108" s="82"/>
      <c r="BY108" s="82"/>
      <c r="BZ108" s="83"/>
      <c r="CA108" s="83"/>
      <c r="CB108" s="83"/>
      <c r="CC108" s="83"/>
      <c r="CD108" s="83"/>
      <c r="CE108" s="83"/>
      <c r="CF108" s="83"/>
      <c r="CG108" s="84"/>
      <c r="CH108" s="66"/>
      <c r="CI108" s="51"/>
      <c r="CJ108" s="144"/>
      <c r="CK108" s="109"/>
      <c r="CL108" s="58"/>
      <c r="CM108" s="6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5"/>
      <c r="DC108" s="75">
        <f>CM108^3+CN108^3+CO108^3+CP108^3+CQ108^3+CR108^3+CS108^3+CT108^3+CM109^3+CN109^3+CO109^3+CP109^3+CQ109^3+CR109^3+CS109^3+CT109^3</f>
        <v>0</v>
      </c>
      <c r="DD108" s="76">
        <f t="shared" si="35"/>
        <v>0</v>
      </c>
      <c r="DE108" s="61"/>
      <c r="DF108" s="81"/>
      <c r="DG108" s="82"/>
      <c r="DH108" s="82"/>
      <c r="DI108" s="82"/>
      <c r="DJ108" s="82"/>
      <c r="DK108" s="82"/>
      <c r="DL108" s="82"/>
      <c r="DM108" s="82"/>
      <c r="DN108" s="82"/>
      <c r="DO108" s="82"/>
      <c r="DP108" s="82"/>
      <c r="DQ108" s="82"/>
      <c r="DR108" s="82"/>
      <c r="DS108" s="82"/>
      <c r="DT108" s="82"/>
      <c r="DU108" s="86"/>
      <c r="DV108" s="66"/>
      <c r="DW108" s="51"/>
      <c r="DY108" s="109"/>
      <c r="DZ108" s="58"/>
      <c r="EA108" s="6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5"/>
      <c r="EQ108" s="75">
        <f>EA108^3+EB108^3+EC108^3+ED108^3+EE108^3+EF108^3+EG108^3+EH108^3+EA109^3+EB109^3+EC109^3+ED109^3+EE109^3+EF109^3+EG109^3+EH109^3</f>
        <v>0</v>
      </c>
      <c r="ER108" s="76">
        <f t="shared" si="32"/>
        <v>0</v>
      </c>
      <c r="ES108" s="61"/>
      <c r="ET108" s="174"/>
      <c r="EU108" s="131"/>
      <c r="EV108" s="131"/>
      <c r="EW108" s="131"/>
      <c r="EX108" s="131"/>
      <c r="EY108" s="131"/>
      <c r="EZ108" s="131"/>
      <c r="FA108" s="131"/>
      <c r="FB108" s="131"/>
      <c r="FC108" s="131"/>
      <c r="FD108" s="131"/>
      <c r="FE108" s="131"/>
      <c r="FF108" s="131"/>
      <c r="FG108" s="131"/>
      <c r="FH108" s="131"/>
      <c r="FI108" s="175"/>
      <c r="FJ108" s="66"/>
      <c r="FK108" s="51"/>
    </row>
    <row r="109" spans="1:167" x14ac:dyDescent="0.2">
      <c r="A109" s="32"/>
      <c r="B109" s="32"/>
      <c r="C109" s="32"/>
      <c r="D109" s="106" t="s">
        <v>205</v>
      </c>
      <c r="E109" s="107" t="s">
        <v>207</v>
      </c>
      <c r="F109" s="110">
        <f>B4+(95*B6)</f>
        <v>96</v>
      </c>
      <c r="G109" s="104"/>
      <c r="H109" s="43"/>
      <c r="I109" s="109"/>
      <c r="J109" s="58"/>
      <c r="K109" s="3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5"/>
      <c r="AA109" s="75">
        <f>S108^3+T108^3+U108^3+V108^3+W108^3+X108^3+Y108^3+Z108^3+S109^3+T109^3+U109^3+V109^3+W109^3+X109^3+Y109^3+Z109^3</f>
        <v>0</v>
      </c>
      <c r="AB109" s="76">
        <f t="shared" si="33"/>
        <v>0</v>
      </c>
      <c r="AC109" s="61"/>
      <c r="AD109" s="89"/>
      <c r="AE109" s="83"/>
      <c r="AF109" s="83"/>
      <c r="AG109" s="83"/>
      <c r="AH109" s="82"/>
      <c r="AI109" s="82"/>
      <c r="AJ109" s="82"/>
      <c r="AK109" s="82"/>
      <c r="AL109" s="83"/>
      <c r="AM109" s="83"/>
      <c r="AN109" s="83"/>
      <c r="AO109" s="83"/>
      <c r="AP109" s="82"/>
      <c r="AQ109" s="82"/>
      <c r="AR109" s="82"/>
      <c r="AS109" s="86"/>
      <c r="AT109" s="66"/>
      <c r="AU109" s="51"/>
      <c r="AW109" s="109"/>
      <c r="AX109" s="58"/>
      <c r="AY109" s="3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5"/>
      <c r="BO109" s="75">
        <f>BG108^3+BH108^3+BI108^3+BJ108^3+BK108^3+BL108^3+BM108^3+BN108^3+BG109^3+BH109^3+BI109^3+BJ109^3+BK109^3+BL109^3+BM109^3+BN109^3</f>
        <v>0</v>
      </c>
      <c r="BP109" s="76">
        <f t="shared" si="34"/>
        <v>0</v>
      </c>
      <c r="BQ109" s="61"/>
      <c r="BR109" s="81"/>
      <c r="BS109" s="82"/>
      <c r="BT109" s="82"/>
      <c r="BU109" s="82"/>
      <c r="BV109" s="82"/>
      <c r="BW109" s="82"/>
      <c r="BX109" s="82"/>
      <c r="BY109" s="82"/>
      <c r="BZ109" s="83"/>
      <c r="CA109" s="83"/>
      <c r="CB109" s="83"/>
      <c r="CC109" s="83"/>
      <c r="CD109" s="83"/>
      <c r="CE109" s="83"/>
      <c r="CF109" s="83"/>
      <c r="CG109" s="84"/>
      <c r="CH109" s="66"/>
      <c r="CI109" s="51"/>
      <c r="CJ109" s="144"/>
      <c r="CK109" s="109"/>
      <c r="CL109" s="58"/>
      <c r="CM109" s="6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5"/>
      <c r="DC109" s="75">
        <f>CU108^3+CV108^3+CW108^3+CX108^3+CY108^3+CZ108^3+DA108^3+DB108^3+CU109^3+CV109^3+CW109^3+CX109^3+CY109^3+CZ109^3+DA109^3+DB109^3</f>
        <v>0</v>
      </c>
      <c r="DD109" s="76">
        <f t="shared" si="35"/>
        <v>0</v>
      </c>
      <c r="DE109" s="61"/>
      <c r="DF109" s="89"/>
      <c r="DG109" s="83"/>
      <c r="DH109" s="83"/>
      <c r="DI109" s="83"/>
      <c r="DJ109" s="83"/>
      <c r="DK109" s="83"/>
      <c r="DL109" s="83"/>
      <c r="DM109" s="83"/>
      <c r="DN109" s="83"/>
      <c r="DO109" s="83"/>
      <c r="DP109" s="83"/>
      <c r="DQ109" s="83"/>
      <c r="DR109" s="83"/>
      <c r="DS109" s="83"/>
      <c r="DT109" s="83"/>
      <c r="DU109" s="84"/>
      <c r="DV109" s="66"/>
      <c r="DW109" s="51"/>
      <c r="DY109" s="109"/>
      <c r="DZ109" s="58"/>
      <c r="EA109" s="6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5"/>
      <c r="EQ109" s="75">
        <f>EI108^3+EJ108^3+EK108^3+EL108^3+EM108^3+EN108^3+EO108^3+EP108^3+EI109^3+EJ109^3+EK109^3+EL109^3+EM109^3+EN109^3+EO109^3+EP109^3</f>
        <v>0</v>
      </c>
      <c r="ER109" s="76">
        <f t="shared" si="32"/>
        <v>0</v>
      </c>
      <c r="ES109" s="61"/>
      <c r="ET109" s="174"/>
      <c r="EU109" s="131"/>
      <c r="EV109" s="131"/>
      <c r="EW109" s="131"/>
      <c r="EX109" s="131"/>
      <c r="EY109" s="131"/>
      <c r="EZ109" s="131"/>
      <c r="FA109" s="131"/>
      <c r="FB109" s="131"/>
      <c r="FC109" s="131"/>
      <c r="FD109" s="131"/>
      <c r="FE109" s="131"/>
      <c r="FF109" s="131"/>
      <c r="FG109" s="131"/>
      <c r="FH109" s="131"/>
      <c r="FI109" s="175"/>
      <c r="FJ109" s="66"/>
      <c r="FK109" s="51"/>
    </row>
    <row r="110" spans="1:167" x14ac:dyDescent="0.2">
      <c r="A110" s="32"/>
      <c r="B110" s="32"/>
      <c r="C110" s="32"/>
      <c r="D110" s="106" t="s">
        <v>51</v>
      </c>
      <c r="E110" s="107" t="s">
        <v>207</v>
      </c>
      <c r="F110" s="110">
        <f>B4+(96*B6)</f>
        <v>97</v>
      </c>
      <c r="G110" s="104"/>
      <c r="H110" s="43"/>
      <c r="I110" s="109"/>
      <c r="J110" s="58"/>
      <c r="K110" s="3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5"/>
      <c r="AA110" s="75">
        <f>K110^3+L110^3+M110^3+N110^3+O110^3+P110^3+Q110^3+R110^3+K111^3+L111^3+M111^3+N111^3+O111^3+P111^3+Q111^3+R111^3</f>
        <v>0</v>
      </c>
      <c r="AB110" s="76">
        <f t="shared" si="33"/>
        <v>0</v>
      </c>
      <c r="AC110" s="61"/>
      <c r="AD110" s="89"/>
      <c r="AE110" s="83"/>
      <c r="AF110" s="83"/>
      <c r="AG110" s="83"/>
      <c r="AH110" s="82"/>
      <c r="AI110" s="82"/>
      <c r="AJ110" s="82"/>
      <c r="AK110" s="82"/>
      <c r="AL110" s="83"/>
      <c r="AM110" s="83"/>
      <c r="AN110" s="83"/>
      <c r="AO110" s="83"/>
      <c r="AP110" s="82"/>
      <c r="AQ110" s="82"/>
      <c r="AR110" s="82"/>
      <c r="AS110" s="86"/>
      <c r="AT110" s="66"/>
      <c r="AU110" s="51"/>
      <c r="AW110" s="109"/>
      <c r="AX110" s="58"/>
      <c r="AY110" s="3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5"/>
      <c r="BO110" s="75">
        <f>AY110^3+AZ110^3+BA110^3+BB110^3+BC110^3+BD110^3+BE110^3+BF110^3+AY111^3+AZ111^3+BA111^3+BB111^3+BC111^3+BD111^3+BE111^3+BF111^3</f>
        <v>0</v>
      </c>
      <c r="BP110" s="76">
        <f t="shared" si="34"/>
        <v>0</v>
      </c>
      <c r="BQ110" s="61"/>
      <c r="BR110" s="89"/>
      <c r="BS110" s="83"/>
      <c r="BT110" s="83"/>
      <c r="BU110" s="83"/>
      <c r="BV110" s="83"/>
      <c r="BW110" s="83"/>
      <c r="BX110" s="83"/>
      <c r="BY110" s="83"/>
      <c r="BZ110" s="82"/>
      <c r="CA110" s="82"/>
      <c r="CB110" s="82"/>
      <c r="CC110" s="82"/>
      <c r="CD110" s="82"/>
      <c r="CE110" s="82"/>
      <c r="CF110" s="82"/>
      <c r="CG110" s="86"/>
      <c r="CH110" s="66"/>
      <c r="CI110" s="51"/>
      <c r="CJ110" s="144"/>
      <c r="CK110" s="109"/>
      <c r="CL110" s="58"/>
      <c r="CM110" s="6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5"/>
      <c r="DC110" s="75">
        <f>CM110^3+CN110^3+CO110^3+CP110^3+CQ110^3+CR110^3+CS110^3+CT110^3+CM111^3+CN111^3+CO111^3+CP111^3+CQ111^3+CR111^3+CS111^3+CT111^3</f>
        <v>0</v>
      </c>
      <c r="DD110" s="76">
        <f t="shared" si="35"/>
        <v>0</v>
      </c>
      <c r="DE110" s="61"/>
      <c r="DF110" s="81"/>
      <c r="DG110" s="82"/>
      <c r="DH110" s="82"/>
      <c r="DI110" s="82"/>
      <c r="DJ110" s="82"/>
      <c r="DK110" s="82"/>
      <c r="DL110" s="82"/>
      <c r="DM110" s="82"/>
      <c r="DN110" s="82"/>
      <c r="DO110" s="82"/>
      <c r="DP110" s="82"/>
      <c r="DQ110" s="82"/>
      <c r="DR110" s="82"/>
      <c r="DS110" s="82"/>
      <c r="DT110" s="82"/>
      <c r="DU110" s="86"/>
      <c r="DV110" s="66"/>
      <c r="DW110" s="51"/>
      <c r="DY110" s="109"/>
      <c r="DZ110" s="58"/>
      <c r="EA110" s="6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5"/>
      <c r="EQ110" s="75">
        <f>EA110^3+EB110^3+EC110^3+ED110^3+EE110^3+EF110^3+EG110^3+EH110^3+EA111^3+EB111^3+EC111^3+ED111^3+EE111^3+EF111^3+EG111^3+EH111^3</f>
        <v>0</v>
      </c>
      <c r="ER110" s="76">
        <f t="shared" si="32"/>
        <v>0</v>
      </c>
      <c r="ES110" s="61"/>
      <c r="ET110" s="174"/>
      <c r="EU110" s="131"/>
      <c r="EV110" s="131"/>
      <c r="EW110" s="131"/>
      <c r="EX110" s="131"/>
      <c r="EY110" s="131"/>
      <c r="EZ110" s="131"/>
      <c r="FA110" s="131"/>
      <c r="FB110" s="131"/>
      <c r="FC110" s="131"/>
      <c r="FD110" s="131"/>
      <c r="FE110" s="131"/>
      <c r="FF110" s="131"/>
      <c r="FG110" s="131"/>
      <c r="FH110" s="131"/>
      <c r="FI110" s="175"/>
      <c r="FJ110" s="66"/>
      <c r="FK110" s="51"/>
    </row>
    <row r="111" spans="1:167" x14ac:dyDescent="0.2">
      <c r="A111" s="32"/>
      <c r="B111" s="32"/>
      <c r="C111" s="32"/>
      <c r="D111" s="106" t="s">
        <v>181</v>
      </c>
      <c r="E111" s="107" t="s">
        <v>207</v>
      </c>
      <c r="F111" s="108">
        <f>B4+(97*B6)</f>
        <v>98</v>
      </c>
      <c r="G111" s="104"/>
      <c r="H111" s="43"/>
      <c r="I111" s="109"/>
      <c r="J111" s="58"/>
      <c r="K111" s="7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9"/>
      <c r="AA111" s="75">
        <f>S110^3+T110^3+U110^3+V110^3+W110^3+X110^3+Y110^3+Z110^3+S111^3+T111^3+U111^3+V111^3+W111^3+X111^3+Y111^3+Z111^3</f>
        <v>0</v>
      </c>
      <c r="AB111" s="76">
        <f t="shared" si="33"/>
        <v>0</v>
      </c>
      <c r="AC111" s="61"/>
      <c r="AD111" s="116"/>
      <c r="AE111" s="117"/>
      <c r="AF111" s="117"/>
      <c r="AG111" s="117"/>
      <c r="AH111" s="118"/>
      <c r="AI111" s="118"/>
      <c r="AJ111" s="118"/>
      <c r="AK111" s="118"/>
      <c r="AL111" s="117"/>
      <c r="AM111" s="117"/>
      <c r="AN111" s="117"/>
      <c r="AO111" s="117"/>
      <c r="AP111" s="118"/>
      <c r="AQ111" s="118"/>
      <c r="AR111" s="118"/>
      <c r="AS111" s="119"/>
      <c r="AT111" s="32"/>
      <c r="AU111" s="115"/>
      <c r="AW111" s="109"/>
      <c r="AX111" s="58"/>
      <c r="AY111" s="7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9"/>
      <c r="BO111" s="75">
        <f>BG110^3+BH110^3+BI110^3+BJ110^3+BK110^3+BL110^3+BM110^3+BN110^3+BG111^3+BH111^3+BI111^3+BJ111^3+BK111^3+BL111^3+BM111^3+BN111^3</f>
        <v>0</v>
      </c>
      <c r="BP111" s="76">
        <f t="shared" si="34"/>
        <v>0</v>
      </c>
      <c r="BQ111" s="61"/>
      <c r="BR111" s="116"/>
      <c r="BS111" s="117"/>
      <c r="BT111" s="117"/>
      <c r="BU111" s="117"/>
      <c r="BV111" s="117"/>
      <c r="BW111" s="117"/>
      <c r="BX111" s="117"/>
      <c r="BY111" s="117"/>
      <c r="BZ111" s="118"/>
      <c r="CA111" s="118"/>
      <c r="CB111" s="118"/>
      <c r="CC111" s="118"/>
      <c r="CD111" s="118"/>
      <c r="CE111" s="118"/>
      <c r="CF111" s="118"/>
      <c r="CG111" s="119"/>
      <c r="CH111" s="32"/>
      <c r="CI111" s="115"/>
      <c r="CJ111" s="144"/>
      <c r="CK111" s="109"/>
      <c r="CL111" s="58"/>
      <c r="CM111" s="15"/>
      <c r="CN111" s="8"/>
      <c r="CO111" s="8"/>
      <c r="CP111" s="8"/>
      <c r="CQ111" s="8"/>
      <c r="CR111" s="8"/>
      <c r="CS111" s="8"/>
      <c r="CT111" s="8"/>
      <c r="CU111" s="8"/>
      <c r="CV111" s="8"/>
      <c r="CW111" s="8"/>
      <c r="CX111" s="8"/>
      <c r="CY111" s="8"/>
      <c r="CZ111" s="8"/>
      <c r="DA111" s="8"/>
      <c r="DB111" s="9"/>
      <c r="DC111" s="75">
        <f>CU110^3+CV110^3+CW110^3+CX110^3+CY110^3+CZ110^3+DA110^3+DB110^3+CU111^3+CV111^3+CW111^3+CX111^3+CY111^3+CZ111^3+DA111^3+DB111^3</f>
        <v>0</v>
      </c>
      <c r="DD111" s="76">
        <f t="shared" si="35"/>
        <v>0</v>
      </c>
      <c r="DE111" s="61"/>
      <c r="DF111" s="116"/>
      <c r="DG111" s="117"/>
      <c r="DH111" s="117"/>
      <c r="DI111" s="117"/>
      <c r="DJ111" s="117"/>
      <c r="DK111" s="117"/>
      <c r="DL111" s="117"/>
      <c r="DM111" s="117"/>
      <c r="DN111" s="117"/>
      <c r="DO111" s="117"/>
      <c r="DP111" s="117"/>
      <c r="DQ111" s="117"/>
      <c r="DR111" s="117"/>
      <c r="DS111" s="117"/>
      <c r="DT111" s="117"/>
      <c r="DU111" s="120"/>
      <c r="DV111" s="32"/>
      <c r="DW111" s="115"/>
      <c r="DY111" s="109"/>
      <c r="DZ111" s="58"/>
      <c r="EA111" s="15"/>
      <c r="EB111" s="8"/>
      <c r="EC111" s="8"/>
      <c r="ED111" s="8"/>
      <c r="EE111" s="8"/>
      <c r="EF111" s="8"/>
      <c r="EG111" s="8"/>
      <c r="EH111" s="8"/>
      <c r="EI111" s="8"/>
      <c r="EJ111" s="8"/>
      <c r="EK111" s="8"/>
      <c r="EL111" s="8"/>
      <c r="EM111" s="8"/>
      <c r="EN111" s="8"/>
      <c r="EO111" s="8"/>
      <c r="EP111" s="9"/>
      <c r="EQ111" s="75">
        <f>EI110^3+EJ110^3+EK110^3+EL110^3+EM110^3+EN110^3+EO110^3+EP110^3+EI111^3+EJ111^3+EK111^3+EL111^3+EM111^3+EN111^3+EO111^3+EP111^3</f>
        <v>0</v>
      </c>
      <c r="ER111" s="76">
        <f t="shared" si="32"/>
        <v>0</v>
      </c>
      <c r="ES111" s="61"/>
      <c r="ET111" s="181"/>
      <c r="EU111" s="176"/>
      <c r="EV111" s="176"/>
      <c r="EW111" s="176"/>
      <c r="EX111" s="176"/>
      <c r="EY111" s="176"/>
      <c r="EZ111" s="176"/>
      <c r="FA111" s="176"/>
      <c r="FB111" s="176"/>
      <c r="FC111" s="176"/>
      <c r="FD111" s="176"/>
      <c r="FE111" s="176"/>
      <c r="FF111" s="176"/>
      <c r="FG111" s="176"/>
      <c r="FH111" s="176"/>
      <c r="FI111" s="182"/>
      <c r="FJ111" s="32"/>
      <c r="FK111" s="115"/>
    </row>
    <row r="112" spans="1:167" x14ac:dyDescent="0.2">
      <c r="A112" s="32"/>
      <c r="B112" s="32"/>
      <c r="C112" s="32"/>
      <c r="D112" s="106" t="s">
        <v>209</v>
      </c>
      <c r="E112" s="107" t="s">
        <v>207</v>
      </c>
      <c r="F112" s="108">
        <f>B4+(98*B6)</f>
        <v>99</v>
      </c>
      <c r="G112" s="104"/>
      <c r="H112" s="43"/>
      <c r="I112" s="109"/>
      <c r="J112" s="58"/>
      <c r="K112" s="183">
        <f>SUMSQ(K96:K111)</f>
        <v>0</v>
      </c>
      <c r="L112" s="184">
        <f t="shared" ref="L112:Z112" si="36">SUMSQ(L96:L111)</f>
        <v>0</v>
      </c>
      <c r="M112" s="184">
        <f t="shared" si="36"/>
        <v>0</v>
      </c>
      <c r="N112" s="184">
        <f t="shared" si="36"/>
        <v>0</v>
      </c>
      <c r="O112" s="184">
        <f t="shared" si="36"/>
        <v>0</v>
      </c>
      <c r="P112" s="184">
        <f t="shared" si="36"/>
        <v>0</v>
      </c>
      <c r="Q112" s="184">
        <f t="shared" si="36"/>
        <v>0</v>
      </c>
      <c r="R112" s="184">
        <f t="shared" si="36"/>
        <v>0</v>
      </c>
      <c r="S112" s="184">
        <f t="shared" si="36"/>
        <v>0</v>
      </c>
      <c r="T112" s="184">
        <f t="shared" si="36"/>
        <v>0</v>
      </c>
      <c r="U112" s="184">
        <f t="shared" si="36"/>
        <v>0</v>
      </c>
      <c r="V112" s="184">
        <f t="shared" si="36"/>
        <v>0</v>
      </c>
      <c r="W112" s="184">
        <f t="shared" si="36"/>
        <v>0</v>
      </c>
      <c r="X112" s="184">
        <f t="shared" si="36"/>
        <v>0</v>
      </c>
      <c r="Y112" s="184">
        <f t="shared" si="36"/>
        <v>0</v>
      </c>
      <c r="Z112" s="184">
        <f t="shared" si="36"/>
        <v>0</v>
      </c>
      <c r="AA112" s="124">
        <f>SUMSQ(K96,L97,M98,N99,O100,P101,Q102,R103,S104,T105,U106,V107,W108,X109,Y110,Z111)</f>
        <v>0</v>
      </c>
      <c r="AB112" s="125">
        <f>SUMSQ(K104,L105,M106,N107,O108,P109,Q110,R111,S96,T97,U98,V99,W100,X101,Y102,Z103)</f>
        <v>0</v>
      </c>
      <c r="AC112" s="52"/>
      <c r="AD112" s="126"/>
      <c r="AE112" s="126"/>
      <c r="AF112" s="126"/>
      <c r="AG112" s="126"/>
      <c r="AH112" s="126"/>
      <c r="AI112" s="126"/>
      <c r="AJ112" s="126"/>
      <c r="AK112" s="126"/>
      <c r="AL112" s="126"/>
      <c r="AM112" s="126"/>
      <c r="AN112" s="126"/>
      <c r="AO112" s="126"/>
      <c r="AP112" s="126"/>
      <c r="AQ112" s="126"/>
      <c r="AR112" s="126"/>
      <c r="AS112" s="126"/>
      <c r="AT112" s="32"/>
      <c r="AU112" s="115"/>
      <c r="AW112" s="109"/>
      <c r="AX112" s="58"/>
      <c r="AY112" s="183">
        <f>SUMSQ(AY96:AY111)</f>
        <v>0</v>
      </c>
      <c r="AZ112" s="184">
        <f t="shared" ref="AZ112:BN112" si="37">SUMSQ(AZ96:AZ111)</f>
        <v>0</v>
      </c>
      <c r="BA112" s="184">
        <f t="shared" si="37"/>
        <v>0</v>
      </c>
      <c r="BB112" s="184">
        <f t="shared" si="37"/>
        <v>0</v>
      </c>
      <c r="BC112" s="184">
        <f t="shared" si="37"/>
        <v>0</v>
      </c>
      <c r="BD112" s="184">
        <f t="shared" si="37"/>
        <v>0</v>
      </c>
      <c r="BE112" s="184">
        <f t="shared" si="37"/>
        <v>0</v>
      </c>
      <c r="BF112" s="184">
        <f t="shared" si="37"/>
        <v>0</v>
      </c>
      <c r="BG112" s="184">
        <f t="shared" si="37"/>
        <v>0</v>
      </c>
      <c r="BH112" s="184">
        <f t="shared" si="37"/>
        <v>0</v>
      </c>
      <c r="BI112" s="184">
        <f t="shared" si="37"/>
        <v>0</v>
      </c>
      <c r="BJ112" s="184">
        <f t="shared" si="37"/>
        <v>0</v>
      </c>
      <c r="BK112" s="184">
        <f t="shared" si="37"/>
        <v>0</v>
      </c>
      <c r="BL112" s="184">
        <f t="shared" si="37"/>
        <v>0</v>
      </c>
      <c r="BM112" s="184">
        <f t="shared" si="37"/>
        <v>0</v>
      </c>
      <c r="BN112" s="184">
        <f t="shared" si="37"/>
        <v>0</v>
      </c>
      <c r="BO112" s="124">
        <f>SUMSQ(AY96,AZ97,BA98,BB99,BC100,BD101,BE102,BF103,BG104,BH105,BI106,BJ107,BK108,BL109,BM110,BN111)</f>
        <v>0</v>
      </c>
      <c r="BP112" s="125">
        <f>SUMSQ(AY104,AZ105,BA106,BB107,BC108,BD109,BE110,BF111,BG96,BH97,BI98,BJ99,BK100,BL101,BM102,BN103)</f>
        <v>0</v>
      </c>
      <c r="BQ112" s="52"/>
      <c r="BR112" s="126"/>
      <c r="BS112" s="126"/>
      <c r="BT112" s="126"/>
      <c r="BU112" s="126"/>
      <c r="BV112" s="126"/>
      <c r="BW112" s="126"/>
      <c r="BX112" s="126"/>
      <c r="BY112" s="126"/>
      <c r="BZ112" s="126"/>
      <c r="CA112" s="126"/>
      <c r="CB112" s="126"/>
      <c r="CC112" s="126"/>
      <c r="CD112" s="126"/>
      <c r="CE112" s="126"/>
      <c r="CF112" s="126"/>
      <c r="CG112" s="126"/>
      <c r="CH112" s="32"/>
      <c r="CI112" s="115"/>
      <c r="CJ112" s="144"/>
      <c r="CK112" s="109"/>
      <c r="CL112" s="58"/>
      <c r="CM112" s="183">
        <f>SUMSQ(CM96:CM111)</f>
        <v>0</v>
      </c>
      <c r="CN112" s="184">
        <f t="shared" ref="CN112:DB112" si="38">SUMSQ(CN96:CN111)</f>
        <v>0</v>
      </c>
      <c r="CO112" s="184">
        <f t="shared" si="38"/>
        <v>0</v>
      </c>
      <c r="CP112" s="184">
        <f t="shared" si="38"/>
        <v>0</v>
      </c>
      <c r="CQ112" s="184">
        <f t="shared" si="38"/>
        <v>0</v>
      </c>
      <c r="CR112" s="184">
        <f t="shared" si="38"/>
        <v>0</v>
      </c>
      <c r="CS112" s="184">
        <f t="shared" si="38"/>
        <v>0</v>
      </c>
      <c r="CT112" s="184">
        <f t="shared" si="38"/>
        <v>0</v>
      </c>
      <c r="CU112" s="184">
        <f t="shared" si="38"/>
        <v>0</v>
      </c>
      <c r="CV112" s="184">
        <f t="shared" si="38"/>
        <v>0</v>
      </c>
      <c r="CW112" s="184">
        <f t="shared" si="38"/>
        <v>0</v>
      </c>
      <c r="CX112" s="184">
        <f t="shared" si="38"/>
        <v>0</v>
      </c>
      <c r="CY112" s="184">
        <f t="shared" si="38"/>
        <v>0</v>
      </c>
      <c r="CZ112" s="184">
        <f t="shared" si="38"/>
        <v>0</v>
      </c>
      <c r="DA112" s="184">
        <f t="shared" si="38"/>
        <v>0</v>
      </c>
      <c r="DB112" s="184">
        <f t="shared" si="38"/>
        <v>0</v>
      </c>
      <c r="DC112" s="124">
        <f>SUMSQ(CM96,CN97,CO98,CP99,CQ100,CR101,CS102,CT103,CU104,CV105,CW106,CX107,CY108,CZ109,DA110,DB111)</f>
        <v>0</v>
      </c>
      <c r="DD112" s="125">
        <f>SUMSQ(CM104,CN105,CO106,CP107,CQ108,CR109,CS110,CT111,CU96,CV97,CW98,CX99,CY100,CZ101,DA102,DB103)</f>
        <v>0</v>
      </c>
      <c r="DE112" s="52"/>
      <c r="DF112" s="126"/>
      <c r="DG112" s="126"/>
      <c r="DH112" s="126"/>
      <c r="DI112" s="126"/>
      <c r="DJ112" s="126"/>
      <c r="DK112" s="126"/>
      <c r="DL112" s="126"/>
      <c r="DM112" s="126"/>
      <c r="DN112" s="126"/>
      <c r="DO112" s="126"/>
      <c r="DP112" s="126"/>
      <c r="DQ112" s="126"/>
      <c r="DR112" s="126"/>
      <c r="DS112" s="126"/>
      <c r="DT112" s="126"/>
      <c r="DU112" s="126"/>
      <c r="DV112" s="32"/>
      <c r="DW112" s="115"/>
      <c r="DY112" s="109"/>
      <c r="DZ112" s="58"/>
      <c r="EA112" s="183">
        <f t="shared" ref="EA112:EP112" si="39">SUMSQ(EA96:EA111)</f>
        <v>0</v>
      </c>
      <c r="EB112" s="184">
        <f t="shared" si="39"/>
        <v>0</v>
      </c>
      <c r="EC112" s="184">
        <f t="shared" si="39"/>
        <v>0</v>
      </c>
      <c r="ED112" s="184">
        <f t="shared" si="39"/>
        <v>0</v>
      </c>
      <c r="EE112" s="184">
        <f t="shared" si="39"/>
        <v>0</v>
      </c>
      <c r="EF112" s="184">
        <f t="shared" si="39"/>
        <v>0</v>
      </c>
      <c r="EG112" s="184">
        <f t="shared" si="39"/>
        <v>0</v>
      </c>
      <c r="EH112" s="184">
        <f t="shared" si="39"/>
        <v>0</v>
      </c>
      <c r="EI112" s="184">
        <f t="shared" si="39"/>
        <v>0</v>
      </c>
      <c r="EJ112" s="184">
        <f t="shared" si="39"/>
        <v>0</v>
      </c>
      <c r="EK112" s="184">
        <f t="shared" si="39"/>
        <v>0</v>
      </c>
      <c r="EL112" s="184">
        <f t="shared" si="39"/>
        <v>0</v>
      </c>
      <c r="EM112" s="184">
        <f t="shared" si="39"/>
        <v>0</v>
      </c>
      <c r="EN112" s="184">
        <f t="shared" si="39"/>
        <v>0</v>
      </c>
      <c r="EO112" s="184">
        <f t="shared" si="39"/>
        <v>0</v>
      </c>
      <c r="EP112" s="184">
        <f t="shared" si="39"/>
        <v>0</v>
      </c>
      <c r="EQ112" s="124">
        <f>SUMSQ(EA96,EB97,EC98,ED99,EE100,EF101,EG102,EH103,EI104,EJ105,EK106,EL107,EM108,EN109,EO110,EP111)</f>
        <v>0</v>
      </c>
      <c r="ER112" s="125">
        <f>SUMSQ(EA104,EB105,EC106,ED107,EE108,EF109,EG110,EH111,EI96,EJ97,EK98,EL99,EM100,EN101,EO102,EP103)</f>
        <v>0</v>
      </c>
      <c r="ES112" s="52"/>
      <c r="ET112" s="126"/>
      <c r="EU112" s="126"/>
      <c r="EV112" s="126"/>
      <c r="EW112" s="126"/>
      <c r="EX112" s="126"/>
      <c r="EY112" s="126"/>
      <c r="EZ112" s="126"/>
      <c r="FA112" s="126"/>
      <c r="FB112" s="126"/>
      <c r="FC112" s="126"/>
      <c r="FD112" s="126"/>
      <c r="FE112" s="126"/>
      <c r="FF112" s="126"/>
      <c r="FG112" s="126"/>
      <c r="FH112" s="126"/>
      <c r="FI112" s="126"/>
      <c r="FJ112" s="32"/>
      <c r="FK112" s="115"/>
    </row>
    <row r="113" spans="1:167" ht="13.5" thickBot="1" x14ac:dyDescent="0.25">
      <c r="A113" s="32"/>
      <c r="B113" s="32"/>
      <c r="C113" s="32"/>
      <c r="D113" s="106" t="s">
        <v>8</v>
      </c>
      <c r="E113" s="107" t="s">
        <v>207</v>
      </c>
      <c r="F113" s="108">
        <f>B4+(99*B6)</f>
        <v>100</v>
      </c>
      <c r="G113" s="104"/>
      <c r="H113" s="43"/>
      <c r="I113" s="109"/>
      <c r="J113" s="58"/>
      <c r="K113" s="185">
        <f>K96^3+L96^3+M96^3+N96^3+K97^3+L97^3+M97^3+N97^3+K98^3+L98^3+M98^3+N98^3+K99^3+L99^3+M99^3+N99^3</f>
        <v>0</v>
      </c>
      <c r="L113" s="186">
        <f>K100^3+L100^3+M100^3+N100^3+K101^3+L101^3+M101^3+N101^3+K102^3+L102^3+M102^3+N102^3+K103^3+L103^3+M103^3+N103^3</f>
        <v>0</v>
      </c>
      <c r="M113" s="186">
        <f>K104^3+L104^3+M104^3+N104^3+K105^3+L105^3+M105^3+N105^3+K106^3+L106^3+M106^3+N106^3+K107^3+L107^3+M107^3+N107^3</f>
        <v>0</v>
      </c>
      <c r="N113" s="186">
        <f>K108^3+L108^3+M108^3+N108^3+K109^3+L109^3+M109^3+N109^3+K110^3+L110^3+M110^3+N110^3+K111^3+L111^3+M111^3+N111^3</f>
        <v>0</v>
      </c>
      <c r="O113" s="186">
        <f>O96^3+P96^3+Q96^3+R96^3+O97^3+P97^3+Q97^3+R97^3+O98^3+P98^3+Q98^3+R98^3+O99^3+P99^3+Q99^3+R99^3</f>
        <v>0</v>
      </c>
      <c r="P113" s="186">
        <f>O100^3+P100^3+Q100^3+R100^3+O101^3+P101^3+Q101^3+R101^3+O102^3+P102^3+Q102^3+R102^3+O103^3+P103^3+Q103^3+R103^3</f>
        <v>0</v>
      </c>
      <c r="Q113" s="186">
        <f>O104^3+P104^3+Q104^3+R104^3+O105^3+P105^3+Q105^3+R105^3+O106^3+P106^3+Q106^3+R106^3+O107^3+P107^3+Q107^3+R107^3</f>
        <v>0</v>
      </c>
      <c r="R113" s="186">
        <f>O108^3+P108^3+Q108^3+R108^3+O109^3+P109^3+Q109^3+R109^3+O110^3+P110^3+Q110^3+R110^3+O111^3+P111^3+Q111^3+R111^3</f>
        <v>0</v>
      </c>
      <c r="S113" s="186">
        <f>S96^3+T96^3+U96^3+V96^3+S97^3+T97^3+U97^3+V97^3+S98^3+T98^3+U98^3+V98^3+S99^3+T99^3+U99^3+V99^3</f>
        <v>0</v>
      </c>
      <c r="T113" s="186">
        <f>S100^3+T100^3+U100^3+V100^3+S101^3+T101^3+U101^3+V101^3+S102^3+T102^3+U102^3+V102^3+S103^3+T103^3+U103^3+V103^3</f>
        <v>0</v>
      </c>
      <c r="U113" s="186">
        <f>S104^3+T104^3+U104^3+V104^3+S105^3+T105^3+U105^3+V105^3+S106^3+T106^3+U106^3+V106^3+S107^3+T107^3+U107^3+V107^3</f>
        <v>0</v>
      </c>
      <c r="V113" s="186">
        <f>S108^3+T108^3+U108^3+V108^3+S109^3+T109^3+U109^3+V109^3+S110^3+T110^3+U110^3+V110^3+S111^3+T111^3+U111^3+V111^3</f>
        <v>0</v>
      </c>
      <c r="W113" s="186">
        <f>W96^3+X96^3+Y96^3+Z96^3+W97^3+X97^3+Y97^3+Z97^3+W98^3+X98^3+Y98^3+Z98^3+W99^3+X99^3+Y99^3+Z99^3</f>
        <v>0</v>
      </c>
      <c r="X113" s="186">
        <f>W100^3+X100^3+Y100^3+Z100^3+W101^3+X101^3+Y101^3+Z101^3+W102^3+X102^3+Y102^3+Z102^3+W103^3+X103^3+Y103^3+Z103^3</f>
        <v>0</v>
      </c>
      <c r="Y113" s="186">
        <f>W104^3+X104^3+Y104^3+Z104^3+W105^3+X105^3+Y105^3+Z105^3+W106^3+X106^3+Y106^3+Z106^3+W107^3+X107^3+Y107^3+Z107^3</f>
        <v>0</v>
      </c>
      <c r="Z113" s="186">
        <f>W108^3+X108^3+Y108^3+Z108^3+W109^3+X109^3+Y109^3+Z109^3+W110^3+X110^3+Y110^3+Z110^3+W111^3+X111^3+Y111^3+Z111^3</f>
        <v>0</v>
      </c>
      <c r="AA113" s="129">
        <f>SUMSQ(K111,L110,M109,N108,O107,P106,Q105,R104,S103,T102,U101,V100,W99,X98,Y97,DB72,Z96)</f>
        <v>0</v>
      </c>
      <c r="AB113" s="130">
        <f>SUMSQ(K103,L102,M101,N100,O99,P98,Q97,R96,S111,T110,U109,V108,W107,X106,Y105,Z104)</f>
        <v>0</v>
      </c>
      <c r="AC113" s="32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32"/>
      <c r="AU113" s="115"/>
      <c r="AW113" s="109"/>
      <c r="AX113" s="58"/>
      <c r="AY113" s="185">
        <f>AY96^3+AZ96^3+BA96^3+BB96^3+AY97^3+AZ97^3+BA97^3+BB97^3+AY98^3+AZ98^3+BA98^3+BB98^3+AY99^3+AZ99^3+BA99^3+BB99^3</f>
        <v>0</v>
      </c>
      <c r="AZ113" s="186">
        <f>AY100^3+AZ100^3+BA100^3+BB100^3+AY101^3+AZ101^3+BA101^3+BB101^3+AY102^3+AZ102^3+BA102^3+BB102^3+AY103^3+AZ103^3+BA103^3+BB103^3</f>
        <v>0</v>
      </c>
      <c r="BA113" s="186">
        <f>AY104^3+AZ104^3+BA104^3+BB104^3+AY105^3+AZ105^3+BA105^3+BB105^3+AY106^3+AZ106^3+BA106^3+BB106^3+AY107^3+AZ107^3+BA107^3+BB107^3</f>
        <v>0</v>
      </c>
      <c r="BB113" s="186">
        <f>AY108^3+AZ108^3+BA108^3+BB108^3+AY109^3+AZ109^3+BA109^3+BB109^3+AY110^3+AZ110^3+BA110^3+BB110^3+AY111^3+AZ111^3+BA111^3+BB111^3</f>
        <v>0</v>
      </c>
      <c r="BC113" s="186">
        <f>BC96^3+BD96^3+BE96^3+BF96^3+BC97^3+BD97^3+BE97^3+BF97^3+BC98^3+BD98^3+BE98^3+BF98^3+BC99^3+BD99^3+BE99^3+BF99^3</f>
        <v>0</v>
      </c>
      <c r="BD113" s="186">
        <f>BC100^3+BD100^3+BE100^3+BF100^3+BC101^3+BD101^3+BE101^3+BF101^3+BC102^3+BD102^3+BE102^3+BF102^3+BC103^3+BD103^3+BE103^3+BF103^3</f>
        <v>0</v>
      </c>
      <c r="BE113" s="186">
        <f>BC104^3+BD104^3+BE104^3+BF104^3+BC105^3+BD105^3+BE105^3+BF105^3+BC106^3+BD106^3+BE106^3+BF106^3+BC107^3+BD107^3+BE107^3+BF107^3</f>
        <v>0</v>
      </c>
      <c r="BF113" s="186">
        <f>BC108^3+BD108^3+BE108^3+BF108^3+BC109^3+BD109^3+BE109^3+BF109^3+BC110^3+BD110^3+BE110^3+BF110^3+BC111^3+BD111^3+BE111^3+BF111^3</f>
        <v>0</v>
      </c>
      <c r="BG113" s="186">
        <f>BG96^3+BH96^3+BI96^3+BJ96^3+BG97^3+BH97^3+BI97^3+BJ97^3+BG98^3+BH98^3+BI98^3+BJ98^3+BG99^3+BH99^3+BI99^3+BJ99^3</f>
        <v>0</v>
      </c>
      <c r="BH113" s="186">
        <f>BG100^3+BH100^3+BI100^3+BJ100^3+BG101^3+BH101^3+BI101^3+BJ101^3+BG102^3+BH102^3+BI102^3+BJ102^3+BG103^3+BH103^3+BI103^3+BJ103^3</f>
        <v>0</v>
      </c>
      <c r="BI113" s="186">
        <f>BG104^3+BH104^3+BI104^3+BJ104^3+BG105^3+BH105^3+BI105^3+BJ105^3+BG106^3+BH106^3+BI106^3+BJ106^3+BG107^3+BH107^3+BI107^3+BJ107^3</f>
        <v>0</v>
      </c>
      <c r="BJ113" s="186">
        <f>BG108^3+BH108^3+BI108^3+BJ108^3+BG109^3+BH109^3+BI109^3+BJ109^3+BG110^3+BH110^3+BI110^3+BJ110^3+BG111^3+BH111^3+BI111^3+BJ111^3</f>
        <v>0</v>
      </c>
      <c r="BK113" s="186">
        <f>BK96^3+BL96^3+BM96^3+BN96^3+BK97^3+BL97^3+BM97^3+BN97^3+BK98^3+BL98^3+BM98^3+BN98^3+BK99^3+BL99^3+BM99^3+BN99^3</f>
        <v>0</v>
      </c>
      <c r="BL113" s="186">
        <f>BK100^3+BL100^3+BM100^3+BN100^3+BK101^3+BL101^3+BM101^3+BN101^3+BK102^3+BL102^3+BM102^3+BN102^3+BK103^3+BL103^3+BM103^3+BN103^3</f>
        <v>0</v>
      </c>
      <c r="BM113" s="186">
        <f>BK104^3+BL104^3+BM104^3+BN104^3+BK105^3+BL105^3+BM105^3+BN105^3+BK106^3+BL106^3+BM106^3+BN106^3+BK107^3+BL107^3+BM107^3+BN107^3</f>
        <v>0</v>
      </c>
      <c r="BN113" s="186">
        <f>BK108^3+BL108^3+BM108^3+BN108^3+BK109^3+BL109^3+BM109^3+BN109^3+BK110^3+BL110^3+BM110^3+BN110^3+BK111^3+BL111^3+BM111^3+BN111^3</f>
        <v>0</v>
      </c>
      <c r="BO113" s="129">
        <f>SUMSQ(AY111,AZ110,BA109,BB108,BC107,BD106,BE105,BF104,BG103,BH102,BI101,BJ100,BK99,BL98,BM97,EP95,BN96)</f>
        <v>0</v>
      </c>
      <c r="BP113" s="130">
        <f>SUMSQ(AY103,AZ102,BA101,BB100,BC99,BD98,BE97,BF96,BG111,BH110,BI109,BJ108,BK107,BL106,BM105,BN104)</f>
        <v>0</v>
      </c>
      <c r="BQ113" s="32"/>
      <c r="BR113" s="131"/>
      <c r="BS113" s="131"/>
      <c r="BT113" s="131"/>
      <c r="BU113" s="131"/>
      <c r="BV113" s="131"/>
      <c r="BW113" s="131"/>
      <c r="BX113" s="131"/>
      <c r="BY113" s="131"/>
      <c r="BZ113" s="131"/>
      <c r="CA113" s="131"/>
      <c r="CB113" s="131"/>
      <c r="CC113" s="131"/>
      <c r="CD113" s="131"/>
      <c r="CE113" s="131"/>
      <c r="CF113" s="131"/>
      <c r="CG113" s="131"/>
      <c r="CH113" s="32"/>
      <c r="CI113" s="115"/>
      <c r="CJ113" s="144"/>
      <c r="CK113" s="109"/>
      <c r="CL113" s="58"/>
      <c r="CM113" s="185">
        <f>CM96^3+CN96^3+CO96^3+CP96^3+CM97^3+CN97^3+CO97^3+CP97^3+CM98^3+CN98^3+CO98^3+CP98^3+CM99^3+CN99^3+CO99^3+CP99^3</f>
        <v>0</v>
      </c>
      <c r="CN113" s="186">
        <f>CM100^3+CN100^3+CO100^3+CP100^3+CM101^3+CN101^3+CO101^3+CP101^3+CM102^3+CN102^3+CO102^3+CP102^3+CM103^3+CN103^3+CO103^3+CP103^3</f>
        <v>0</v>
      </c>
      <c r="CO113" s="186">
        <f>CM104^3+CN104^3+CO104^3+CP104^3+CM105^3+CN105^3+CO105^3+CP105^3+CM106^3+CN106^3+CO106^3+CP106^3+CM107^3+CN107^3+CO107^3+CP107^3</f>
        <v>0</v>
      </c>
      <c r="CP113" s="186">
        <f>CM108^3+CN108^3+CO108^3+CP108^3+CM109^3+CN109^3+CO109^3+CP109^3+CM110^3+CN110^3+CO110^3+CP110^3+CM111^3+CN111^3+CO111^3+CP111^3</f>
        <v>0</v>
      </c>
      <c r="CQ113" s="186">
        <f>CQ96^3+CR96^3+CS96^3+CT96^3+CQ97^3+CR97^3+CS97^3+CT97^3+CQ98^3+CR98^3+CS98^3+CT98^3+CQ99^3+CR99^3+CS99^3+CT99^3</f>
        <v>0</v>
      </c>
      <c r="CR113" s="186">
        <f>CQ100^3+CR100^3+CS100^3+CT100^3+CQ101^3+CR101^3+CS101^3+CT101^3+CQ102^3+CR102^3+CS102^3+CT102^3+CQ103^3+CR103^3+CS103^3+CT103^3</f>
        <v>0</v>
      </c>
      <c r="CS113" s="186">
        <f>CQ104^3+CR104^3+CS104^3+CT104^3+CQ105^3+CR105^3+CS105^3+CT105^3+CQ106^3+CR106^3+CS106^3+CT106^3+CQ107^3+CR107^3+CS107^3+CT107^3</f>
        <v>0</v>
      </c>
      <c r="CT113" s="186">
        <f>CQ108^3+CR108^3+CS108^3+CT108^3+CQ109^3+CR109^3+CS109^3+CT109^3+CQ110^3+CR110^3+CS110^3+CT110^3+CQ111^3+CR111^3+CS111^3+CT111^3</f>
        <v>0</v>
      </c>
      <c r="CU113" s="186">
        <f>CU96^3+CV96^3+CW96^3+CX96^3+CU97^3+CV97^3+CW97^3+CX97^3+CU98^3+CV98^3+CW98^3+CX98^3+CU99^3+CV99^3+CW99^3+CX99^3</f>
        <v>0</v>
      </c>
      <c r="CV113" s="186">
        <f>CU100^3+CV100^3+CW100^3+CX100^3+CU101^3+CV101^3+CW101^3+CX101^3+CU102^3+CV102^3+CW102^3+CX102^3+CU103^3+CV103^3+CW103^3+CX103^3</f>
        <v>0</v>
      </c>
      <c r="CW113" s="186">
        <f>CU104^3+CV104^3+CW104^3+CX104^3+CU105^3+CV105^3+CW105^3+CX105^3+CU106^3+CV106^3+CW106^3+CX106^3+CU107^3+CV107^3+CW107^3+CX107^3</f>
        <v>0</v>
      </c>
      <c r="CX113" s="186">
        <f>CU108^3+CV108^3+CW108^3+CX108^3+CU109^3+CV109^3+CW109^3+CX109^3+CU110^3+CV110^3+CW110^3+CX110^3+CU111^3+CV111^3+CW111^3+CX111^3</f>
        <v>0</v>
      </c>
      <c r="CY113" s="186">
        <f>CY96^3+CZ96^3+DA96^3+DB96^3+CY97^3+CZ97^3+DA97^3+DB97^3+CY98^3+CZ98^3+DA98^3+DB98^3+CY99^3+CZ99^3+DA99^3+DB99^3</f>
        <v>0</v>
      </c>
      <c r="CZ113" s="186">
        <f>CY100^3+CZ100^3+DA100^3+DB100^3+CY101^3+CZ101^3+DA101^3+DB101^3+CY102^3+CZ102^3+DA102^3+DB102^3+CY103^3+CZ103^3+DA103^3+DB103^3</f>
        <v>0</v>
      </c>
      <c r="DA113" s="186">
        <f>CY104^3+CZ104^3+DA104^3+DB104^3+CY105^3+CZ105^3+DA105^3+DB105^3+CY106^3+CZ106^3+DA106^3+DB106^3+CY107^3+CZ107^3+DA107^3+DB107^3</f>
        <v>0</v>
      </c>
      <c r="DB113" s="186">
        <f>CY108^3+CZ108^3+DA108^3+DB108^3+CY109^3+CZ109^3+DA109^3+DB109^3+CY110^3+CZ110^3+DA110^3+DB110^3+CY111^3+CZ111^3+DA111^3+DB111^3</f>
        <v>0</v>
      </c>
      <c r="DC113" s="129">
        <f>SUMSQ(CM111,CN110,CO109,CP108,CQ107,CR106,CS105,CT104,CU103,CV102,CW101,CX100,CY99,CZ98,DA97,Z279,DB96)</f>
        <v>0</v>
      </c>
      <c r="DD113" s="130">
        <f>SUMSQ(CM103,CN102,CO101,CP100,CQ99,CR98,CS97,CT96,CU111,CV110,CW109,CX108,CY107,CZ106,DA105,DB104)</f>
        <v>0</v>
      </c>
      <c r="DE113" s="32"/>
      <c r="DF113" s="131"/>
      <c r="DG113" s="131"/>
      <c r="DH113" s="131"/>
      <c r="DI113" s="131"/>
      <c r="DJ113" s="131"/>
      <c r="DK113" s="131"/>
      <c r="DL113" s="131"/>
      <c r="DM113" s="131"/>
      <c r="DN113" s="131"/>
      <c r="DO113" s="131"/>
      <c r="DP113" s="131"/>
      <c r="DQ113" s="131"/>
      <c r="DR113" s="131"/>
      <c r="DS113" s="131"/>
      <c r="DT113" s="131"/>
      <c r="DU113" s="131"/>
      <c r="DV113" s="32"/>
      <c r="DW113" s="115"/>
      <c r="DY113" s="109"/>
      <c r="DZ113" s="58"/>
      <c r="EA113" s="185">
        <f>EA96^3+EB96^3+EC96^3+ED96^3+EA97^3+EB97^3+EC97^3+ED97^3+EA98^3+EB98^3+EC98^3+ED98^3+EA99^3+EB99^3+EC99^3+ED99^3</f>
        <v>0</v>
      </c>
      <c r="EB113" s="186">
        <f>EA100^3+EB100^3+EC100^3+ED100^3+EA101^3+EB101^3+EC101^3+ED101^3+EA102^3+EB102^3+EC102^3+ED102^3+EA103^3+EB103^3+EC103^3+ED103^3</f>
        <v>0</v>
      </c>
      <c r="EC113" s="186">
        <f>EA104^3+EB104^3+EC104^3+ED104^3+EA105^3+EB105^3+EC105^3+ED105^3+EA106^3+EB106^3+EC106^3+ED106^3+EA107^3+EB107^3+EC107^3+ED107^3</f>
        <v>0</v>
      </c>
      <c r="ED113" s="186">
        <f>EA108^3+EB108^3+EC108^3+ED108^3+EA109^3+EB109^3+EC109^3+ED109^3+EA110^3+EB110^3+EC110^3+ED110^3+EA111^3+EB111^3+EC111^3+ED111^3</f>
        <v>0</v>
      </c>
      <c r="EE113" s="186">
        <f>EE96^3+EF96^3+EG96^3+EH96^3+EE97^3+EF97^3+EG97^3+EH97^3+EE98^3+EF98^3+EG98^3+EH98^3+EE99^3+EF99^3+EG99^3+EH99^3</f>
        <v>0</v>
      </c>
      <c r="EF113" s="186">
        <f>EE100^3+EF100^3+EG100^3+EH100^3+EE101^3+EF101^3+EG101^3+EH101^3+EE102^3+EF102^3+EG102^3+EH102^3+EE103^3+EF103^3+EG103^3+EH103^3</f>
        <v>0</v>
      </c>
      <c r="EG113" s="186">
        <f>EE104^3+EF104^3+EG104^3+EH104^3+EE105^3+EF105^3+EG105^3+EH105^3+EE106^3+EF106^3+EG106^3+EH106^3+EE107^3+EF107^3+EG107^3+EH107^3</f>
        <v>0</v>
      </c>
      <c r="EH113" s="186">
        <f>EE108^3+EF108^3+EG108^3+EH108^3+EE109^3+EF109^3+EG109^3+EH109^3+EE110^3+EF110^3+EG110^3+EH110^3+EE111^3+EF111^3+EG111^3+EH111^3</f>
        <v>0</v>
      </c>
      <c r="EI113" s="186">
        <f>EI96^3+EJ96^3+EK96^3+EL96^3+EI97^3+EJ97^3+EK97^3+EL97^3+EI98^3+EJ98^3+EK98^3+EL98^3+EI99^3+EJ99^3+EK99^3+EL99^3</f>
        <v>0</v>
      </c>
      <c r="EJ113" s="186">
        <f>EI100^3+EJ100^3+EK100^3+EL100^3+EI101^3+EJ101^3+EK101^3+EL101^3+EI102^3+EJ102^3+EK102^3+EL102^3+EI103^3+EJ103^3+EK103^3+EL103^3</f>
        <v>0</v>
      </c>
      <c r="EK113" s="186">
        <f>EI104^3+EJ104^3+EK104^3+EL104^3+EI105^3+EJ105^3+EK105^3+EL105^3+EI106^3+EJ106^3+EK106^3+EL106^3+EI107^3+EJ107^3+EK107^3+EL107^3</f>
        <v>0</v>
      </c>
      <c r="EL113" s="186">
        <f>EI108^3+EJ108^3+EK108^3+EL108^3+EI109^3+EJ109^3+EK109^3+EL109^3+EI110^3+EJ110^3+EK110^3+EL110^3+EI111^3+EJ111^3+EK111^3+EL111^3</f>
        <v>0</v>
      </c>
      <c r="EM113" s="186">
        <f>EM96^3+EN96^3+EO96^3+EP96^3+EM97^3+EN97^3+EO97^3+EP97^3+EM98^3+EN98^3+EO98^3+EP98^3+EM99^3+EN99^3+EO99^3+EP99^3</f>
        <v>0</v>
      </c>
      <c r="EN113" s="186">
        <f>EM100^3+EN100^3+EO100^3+EP100^3+EM101^3+EN101^3+EO101^3+EP101^3+EM102^3+EN102^3+EO102^3+EP102^3+EM103^3+EN103^3+EO103^3+EP103^3</f>
        <v>0</v>
      </c>
      <c r="EO113" s="186">
        <f>EM104^3+EN104^3+EO104^3+EP104^3+EM105^3+EN105^3+EO105^3+EP105^3+EM106^3+EN106^3+EO106^3+EP106^3+EM107^3+EN107^3+EO107^3+EP107^3</f>
        <v>0</v>
      </c>
      <c r="EP113" s="186">
        <f>EM108^3+EN108^3+EO108^3+EP108^3+EM109^3+EN109^3+EO109^3+EP109^3+EM110^3+EN110^3+EO110^3+EP110^3+EM111^3+EN111^3+EO111^3+EP111^3</f>
        <v>0</v>
      </c>
      <c r="EQ113" s="129">
        <f>SUMSQ(EA111,EB110,EC109,ED108,EE107,EF106,EG105,EH104,EI103,EJ102,EK101,EL100,EM99,EN98,EO97,EP96)</f>
        <v>0</v>
      </c>
      <c r="ER113" s="130">
        <f>SUMSQ(EA103,EB102,EC101,ED100,EE99,EF98,EG97,EH96,EI111,EJ110,EK109,EL108,EM107,EN106,EO105,EP104)</f>
        <v>0</v>
      </c>
      <c r="ES113" s="32"/>
      <c r="ET113" s="131"/>
      <c r="EU113" s="131"/>
      <c r="EV113" s="131"/>
      <c r="EW113" s="131"/>
      <c r="EX113" s="131"/>
      <c r="EY113" s="131"/>
      <c r="EZ113" s="131"/>
      <c r="FA113" s="131"/>
      <c r="FB113" s="131"/>
      <c r="FC113" s="131"/>
      <c r="FD113" s="131"/>
      <c r="FE113" s="131"/>
      <c r="FF113" s="131"/>
      <c r="FG113" s="131"/>
      <c r="FH113" s="131"/>
      <c r="FI113" s="131"/>
      <c r="FJ113" s="32"/>
      <c r="FK113" s="115"/>
    </row>
    <row r="114" spans="1:167" ht="13.5" thickBot="1" x14ac:dyDescent="0.25">
      <c r="A114" s="32"/>
      <c r="B114" s="32"/>
      <c r="C114" s="32"/>
      <c r="D114" s="106" t="s">
        <v>87</v>
      </c>
      <c r="E114" s="107" t="s">
        <v>207</v>
      </c>
      <c r="F114" s="108">
        <f>B4+(100*B6)</f>
        <v>101</v>
      </c>
      <c r="G114" s="104"/>
      <c r="H114" s="43"/>
      <c r="I114" s="109"/>
      <c r="J114" s="58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137"/>
      <c r="AB114" s="137"/>
      <c r="AC114" s="32" t="s">
        <v>0</v>
      </c>
      <c r="AD114" s="135"/>
      <c r="AE114" s="135"/>
      <c r="AF114" s="135"/>
      <c r="AG114" s="135"/>
      <c r="AH114" s="135"/>
      <c r="AI114" s="135"/>
      <c r="AJ114" s="135"/>
      <c r="AK114" s="135"/>
      <c r="AL114" s="135"/>
      <c r="AM114" s="135"/>
      <c r="AN114" s="135"/>
      <c r="AO114" s="135"/>
      <c r="AP114" s="135"/>
      <c r="AQ114" s="135"/>
      <c r="AR114" s="135"/>
      <c r="AS114" s="135"/>
      <c r="AT114" s="32"/>
      <c r="AU114" s="115"/>
      <c r="AW114" s="109"/>
      <c r="AX114" s="58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  <c r="BN114" s="46"/>
      <c r="BO114" s="137"/>
      <c r="BP114" s="137"/>
      <c r="BQ114" s="32" t="s">
        <v>0</v>
      </c>
      <c r="BR114" s="135"/>
      <c r="BS114" s="135"/>
      <c r="BT114" s="135"/>
      <c r="BU114" s="135"/>
      <c r="BV114" s="135"/>
      <c r="BW114" s="135"/>
      <c r="BX114" s="135"/>
      <c r="BY114" s="135"/>
      <c r="BZ114" s="135"/>
      <c r="CA114" s="135"/>
      <c r="CB114" s="135"/>
      <c r="CC114" s="135"/>
      <c r="CD114" s="135"/>
      <c r="CE114" s="135"/>
      <c r="CF114" s="135"/>
      <c r="CG114" s="135"/>
      <c r="CH114" s="32"/>
      <c r="CI114" s="115"/>
      <c r="CJ114" s="144"/>
      <c r="CK114" s="109"/>
      <c r="CL114" s="58"/>
      <c r="CM114" s="46"/>
      <c r="CN114" s="46"/>
      <c r="CO114" s="46"/>
      <c r="CP114" s="46"/>
      <c r="CQ114" s="46"/>
      <c r="CR114" s="46"/>
      <c r="CS114" s="46"/>
      <c r="CT114" s="46"/>
      <c r="CU114" s="46"/>
      <c r="CV114" s="46"/>
      <c r="CW114" s="46"/>
      <c r="CX114" s="46"/>
      <c r="CY114" s="46"/>
      <c r="CZ114" s="46"/>
      <c r="DA114" s="46"/>
      <c r="DB114" s="46"/>
      <c r="DC114" s="137"/>
      <c r="DD114" s="137"/>
      <c r="DE114" s="32" t="s">
        <v>0</v>
      </c>
      <c r="DF114" s="135"/>
      <c r="DG114" s="135"/>
      <c r="DH114" s="135"/>
      <c r="DI114" s="135"/>
      <c r="DJ114" s="135"/>
      <c r="DK114" s="135"/>
      <c r="DL114" s="135"/>
      <c r="DM114" s="135"/>
      <c r="DN114" s="135"/>
      <c r="DO114" s="135"/>
      <c r="DP114" s="135"/>
      <c r="DQ114" s="135"/>
      <c r="DR114" s="135"/>
      <c r="DS114" s="135"/>
      <c r="DT114" s="135"/>
      <c r="DU114" s="135"/>
      <c r="DV114" s="32"/>
      <c r="DW114" s="115"/>
      <c r="DY114" s="109"/>
      <c r="DZ114" s="58"/>
      <c r="EA114" s="46"/>
      <c r="EB114" s="46"/>
      <c r="EC114" s="46"/>
      <c r="ED114" s="46"/>
      <c r="EE114" s="46"/>
      <c r="EF114" s="46"/>
      <c r="EG114" s="46"/>
      <c r="EH114" s="46"/>
      <c r="EI114" s="46"/>
      <c r="EJ114" s="46"/>
      <c r="EK114" s="46"/>
      <c r="EL114" s="46"/>
      <c r="EM114" s="46"/>
      <c r="EN114" s="46"/>
      <c r="EO114" s="46"/>
      <c r="EP114" s="46"/>
      <c r="EQ114" s="137"/>
      <c r="ER114" s="137"/>
      <c r="ES114" s="32" t="s">
        <v>0</v>
      </c>
      <c r="ET114" s="135"/>
      <c r="EU114" s="135"/>
      <c r="EV114" s="135"/>
      <c r="EW114" s="135"/>
      <c r="EX114" s="135"/>
      <c r="EY114" s="135"/>
      <c r="EZ114" s="135"/>
      <c r="FA114" s="135"/>
      <c r="FB114" s="135"/>
      <c r="FC114" s="135"/>
      <c r="FD114" s="135"/>
      <c r="FE114" s="135"/>
      <c r="FF114" s="135"/>
      <c r="FG114" s="135"/>
      <c r="FH114" s="135"/>
      <c r="FI114" s="135"/>
      <c r="FJ114" s="32"/>
      <c r="FK114" s="115"/>
    </row>
    <row r="115" spans="1:167" ht="14.25" thickTop="1" thickBot="1" x14ac:dyDescent="0.25">
      <c r="A115" s="32"/>
      <c r="B115" s="32"/>
      <c r="C115" s="32"/>
      <c r="D115" s="106" t="s">
        <v>259</v>
      </c>
      <c r="E115" s="107" t="s">
        <v>207</v>
      </c>
      <c r="F115" s="110">
        <f>B4+(101*B6)</f>
        <v>102</v>
      </c>
      <c r="G115" s="104"/>
      <c r="H115" s="43"/>
      <c r="I115" s="138"/>
      <c r="J115" s="142"/>
      <c r="K115" s="143"/>
      <c r="L115" s="143"/>
      <c r="M115" s="143"/>
      <c r="N115" s="143"/>
      <c r="O115" s="143"/>
      <c r="P115" s="143"/>
      <c r="Q115" s="143"/>
      <c r="R115" s="143"/>
      <c r="S115" s="143"/>
      <c r="T115" s="143"/>
      <c r="U115" s="143"/>
      <c r="V115" s="143"/>
      <c r="W115" s="143"/>
      <c r="X115" s="143"/>
      <c r="Y115" s="143"/>
      <c r="Z115" s="143"/>
      <c r="AA115" s="143"/>
      <c r="AB115" s="143"/>
      <c r="AC115" s="143"/>
      <c r="AD115" s="140"/>
      <c r="AE115" s="140"/>
      <c r="AF115" s="140"/>
      <c r="AG115" s="140"/>
      <c r="AH115" s="140"/>
      <c r="AI115" s="140"/>
      <c r="AJ115" s="140"/>
      <c r="AK115" s="140"/>
      <c r="AL115" s="140"/>
      <c r="AM115" s="140"/>
      <c r="AN115" s="140"/>
      <c r="AO115" s="140"/>
      <c r="AP115" s="140"/>
      <c r="AQ115" s="140"/>
      <c r="AR115" s="140"/>
      <c r="AS115" s="140"/>
      <c r="AT115" s="139"/>
      <c r="AU115" s="141" t="s">
        <v>0</v>
      </c>
      <c r="AW115" s="138"/>
      <c r="AX115" s="142"/>
      <c r="AY115" s="143"/>
      <c r="AZ115" s="143"/>
      <c r="BA115" s="143"/>
      <c r="BB115" s="143"/>
      <c r="BC115" s="143"/>
      <c r="BD115" s="143"/>
      <c r="BE115" s="143"/>
      <c r="BF115" s="143"/>
      <c r="BG115" s="143"/>
      <c r="BH115" s="143"/>
      <c r="BI115" s="143"/>
      <c r="BJ115" s="143"/>
      <c r="BK115" s="143"/>
      <c r="BL115" s="143"/>
      <c r="BM115" s="143"/>
      <c r="BN115" s="143"/>
      <c r="BO115" s="143"/>
      <c r="BP115" s="143"/>
      <c r="BQ115" s="143"/>
      <c r="BR115" s="140"/>
      <c r="BS115" s="140"/>
      <c r="BT115" s="140"/>
      <c r="BU115" s="140"/>
      <c r="BV115" s="140"/>
      <c r="BW115" s="140"/>
      <c r="BX115" s="140"/>
      <c r="BY115" s="140"/>
      <c r="BZ115" s="140"/>
      <c r="CA115" s="140"/>
      <c r="CB115" s="140"/>
      <c r="CC115" s="140"/>
      <c r="CD115" s="140"/>
      <c r="CE115" s="140"/>
      <c r="CF115" s="140"/>
      <c r="CG115" s="140"/>
      <c r="CH115" s="139"/>
      <c r="CI115" s="141" t="s">
        <v>0</v>
      </c>
      <c r="CJ115" s="144"/>
      <c r="CK115" s="138"/>
      <c r="CL115" s="143"/>
      <c r="CM115" s="154"/>
      <c r="CN115" s="154"/>
      <c r="CO115" s="154"/>
      <c r="CP115" s="154"/>
      <c r="CQ115" s="154"/>
      <c r="CR115" s="154"/>
      <c r="CS115" s="154"/>
      <c r="CT115" s="154"/>
      <c r="CU115" s="154"/>
      <c r="CV115" s="154"/>
      <c r="CW115" s="154"/>
      <c r="CX115" s="154"/>
      <c r="CY115" s="154"/>
      <c r="CZ115" s="154"/>
      <c r="DA115" s="154"/>
      <c r="DB115" s="154"/>
      <c r="DC115" s="154"/>
      <c r="DD115" s="154"/>
      <c r="DE115" s="154"/>
      <c r="DF115" s="155"/>
      <c r="DG115" s="155"/>
      <c r="DH115" s="155"/>
      <c r="DI115" s="155"/>
      <c r="DJ115" s="155"/>
      <c r="DK115" s="155"/>
      <c r="DL115" s="155"/>
      <c r="DM115" s="155"/>
      <c r="DN115" s="155"/>
      <c r="DO115" s="155"/>
      <c r="DP115" s="155"/>
      <c r="DQ115" s="155"/>
      <c r="DR115" s="155"/>
      <c r="DS115" s="155"/>
      <c r="DT115" s="155"/>
      <c r="DU115" s="155"/>
      <c r="DV115" s="154"/>
      <c r="DW115" s="141"/>
      <c r="DY115" s="138"/>
      <c r="DZ115" s="143"/>
      <c r="EA115" s="154"/>
      <c r="EB115" s="154"/>
      <c r="EC115" s="154"/>
      <c r="ED115" s="154"/>
      <c r="EE115" s="154"/>
      <c r="EF115" s="154"/>
      <c r="EG115" s="154"/>
      <c r="EH115" s="154"/>
      <c r="EI115" s="154"/>
      <c r="EJ115" s="154"/>
      <c r="EK115" s="154"/>
      <c r="EL115" s="154"/>
      <c r="EM115" s="154"/>
      <c r="EN115" s="154" t="s">
        <v>0</v>
      </c>
      <c r="EO115" s="154"/>
      <c r="EP115" s="154"/>
      <c r="EQ115" s="154"/>
      <c r="ER115" s="154" t="s">
        <v>0</v>
      </c>
      <c r="ES115" s="154"/>
      <c r="ET115" s="155"/>
      <c r="EU115" s="155"/>
      <c r="EV115" s="155"/>
      <c r="EW115" s="155"/>
      <c r="EX115" s="155"/>
      <c r="EY115" s="155"/>
      <c r="EZ115" s="155"/>
      <c r="FA115" s="155"/>
      <c r="FB115" s="155"/>
      <c r="FC115" s="155"/>
      <c r="FD115" s="155"/>
      <c r="FE115" s="155"/>
      <c r="FF115" s="155"/>
      <c r="FG115" s="155"/>
      <c r="FH115" s="155"/>
      <c r="FI115" s="155"/>
      <c r="FJ115" s="154"/>
      <c r="FK115" s="141"/>
    </row>
    <row r="116" spans="1:167" ht="14.25" thickTop="1" thickBot="1" x14ac:dyDescent="0.25">
      <c r="A116" s="32"/>
      <c r="B116" s="32"/>
      <c r="C116" s="32"/>
      <c r="D116" s="106" t="s">
        <v>236</v>
      </c>
      <c r="E116" s="107" t="s">
        <v>207</v>
      </c>
      <c r="F116" s="110">
        <f>B4+(102*B6)</f>
        <v>103</v>
      </c>
      <c r="G116" s="104"/>
      <c r="H116" s="43"/>
      <c r="X116" s="25" t="s">
        <v>0</v>
      </c>
      <c r="AW116" s="144"/>
      <c r="AX116" s="144"/>
      <c r="AY116" s="144"/>
      <c r="AZ116" s="144"/>
      <c r="BA116" s="144"/>
      <c r="BB116" s="144"/>
      <c r="BC116" s="144"/>
      <c r="BD116" s="144"/>
      <c r="BE116" s="144"/>
      <c r="BF116" s="144"/>
      <c r="BG116" s="144"/>
      <c r="BH116" s="144"/>
      <c r="BI116" s="144"/>
      <c r="BJ116" s="144"/>
      <c r="BK116" s="144"/>
      <c r="BL116" s="144"/>
      <c r="BM116" s="144"/>
      <c r="BN116" s="144"/>
      <c r="BO116" s="144"/>
      <c r="BP116" s="144"/>
      <c r="BQ116" s="144"/>
      <c r="BR116" s="144"/>
      <c r="BS116" s="144"/>
      <c r="BT116" s="144"/>
      <c r="BU116" s="144"/>
      <c r="BV116" s="144"/>
      <c r="BW116" s="144"/>
      <c r="BX116" s="144"/>
      <c r="BY116" s="144"/>
      <c r="BZ116" s="144"/>
      <c r="CA116" s="144"/>
      <c r="CB116" s="144"/>
      <c r="CC116" s="144"/>
      <c r="CD116" s="144"/>
      <c r="CE116" s="144"/>
      <c r="CF116" s="144"/>
      <c r="CG116" s="144"/>
      <c r="CH116" s="144"/>
      <c r="CI116" s="144"/>
      <c r="CJ116" s="144"/>
      <c r="CK116" s="144"/>
      <c r="CL116" s="144"/>
      <c r="CM116" s="144" t="s">
        <v>0</v>
      </c>
      <c r="CN116" s="144"/>
      <c r="CO116" s="144"/>
      <c r="CP116" s="144"/>
      <c r="CQ116" s="144"/>
      <c r="CR116" s="144"/>
      <c r="CS116" s="144"/>
      <c r="CT116" s="144"/>
      <c r="CU116" s="144"/>
      <c r="CV116" s="144"/>
      <c r="CW116" s="144"/>
      <c r="CX116" s="144"/>
      <c r="CY116" s="144"/>
      <c r="CZ116" s="144"/>
      <c r="DA116" s="144"/>
      <c r="DB116" s="144"/>
      <c r="DC116" s="144"/>
      <c r="DD116" s="144"/>
      <c r="DE116" s="144" t="s">
        <v>0</v>
      </c>
      <c r="DF116" s="144"/>
      <c r="DG116" s="144"/>
      <c r="DH116" s="144"/>
      <c r="DI116" s="144"/>
      <c r="DJ116" s="144"/>
      <c r="DK116" s="144"/>
      <c r="DL116" s="144"/>
      <c r="DM116" s="144"/>
      <c r="DN116" s="144"/>
      <c r="DO116" s="144"/>
      <c r="DP116" s="144"/>
      <c r="DQ116" s="144"/>
      <c r="DR116" s="144"/>
      <c r="DS116" s="144"/>
      <c r="DT116" s="144"/>
      <c r="DU116" s="144"/>
      <c r="DV116" s="144"/>
      <c r="DW116" s="144"/>
      <c r="DY116" s="144"/>
      <c r="DZ116" s="144"/>
      <c r="EA116" s="144"/>
      <c r="EB116" s="144"/>
      <c r="EC116" s="144"/>
      <c r="ED116" s="144"/>
      <c r="EE116" s="144"/>
      <c r="EF116" s="144"/>
      <c r="EG116" s="144"/>
      <c r="EH116" s="144"/>
      <c r="EI116" s="144"/>
      <c r="EJ116" s="144" t="s">
        <v>0</v>
      </c>
      <c r="EK116" s="144"/>
      <c r="EL116" s="144"/>
      <c r="EM116" s="144"/>
      <c r="EN116" s="144"/>
      <c r="EO116" s="144"/>
      <c r="EP116" s="144"/>
      <c r="EQ116" s="144"/>
      <c r="ER116" s="144"/>
      <c r="ES116" s="144" t="s">
        <v>0</v>
      </c>
      <c r="ET116" s="144"/>
      <c r="EU116" s="144"/>
      <c r="EV116" s="144"/>
      <c r="EW116" s="144"/>
      <c r="EX116" s="144"/>
      <c r="EY116" s="144"/>
      <c r="EZ116" s="144"/>
      <c r="FA116" s="144"/>
      <c r="FB116" s="144"/>
      <c r="FC116" s="144"/>
      <c r="FD116" s="144"/>
      <c r="FE116" s="144"/>
      <c r="FF116" s="144"/>
      <c r="FG116" s="144"/>
      <c r="FH116" s="144"/>
      <c r="FI116" s="144"/>
      <c r="FJ116" s="144"/>
      <c r="FK116" s="144"/>
    </row>
    <row r="117" spans="1:167" ht="14.25" thickTop="1" thickBot="1" x14ac:dyDescent="0.25">
      <c r="A117" s="32"/>
      <c r="B117" s="32"/>
      <c r="C117" s="32"/>
      <c r="D117" s="106" t="s">
        <v>135</v>
      </c>
      <c r="E117" s="107" t="s">
        <v>207</v>
      </c>
      <c r="F117" s="108">
        <f>B4+(103*B6)</f>
        <v>104</v>
      </c>
      <c r="G117" s="104"/>
      <c r="H117" s="43"/>
      <c r="I117" s="38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40"/>
      <c r="AE117" s="40"/>
      <c r="AF117" s="40"/>
      <c r="AG117" s="40"/>
      <c r="AH117" s="40"/>
      <c r="AI117" s="40"/>
      <c r="AJ117" s="40"/>
      <c r="AK117" s="40"/>
      <c r="AL117" s="40"/>
      <c r="AM117" s="40"/>
      <c r="AN117" s="40"/>
      <c r="AO117" s="40"/>
      <c r="AP117" s="40"/>
      <c r="AQ117" s="40"/>
      <c r="AR117" s="40"/>
      <c r="AS117" s="40"/>
      <c r="AT117" s="39"/>
      <c r="AU117" s="41"/>
      <c r="AW117" s="38" t="s">
        <v>0</v>
      </c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  <c r="BN117" s="39"/>
      <c r="BO117" s="39"/>
      <c r="BP117" s="39"/>
      <c r="BQ117" s="39"/>
      <c r="BR117" s="40"/>
      <c r="BS117" s="40"/>
      <c r="BT117" s="40"/>
      <c r="BU117" s="40"/>
      <c r="BV117" s="40"/>
      <c r="BW117" s="40"/>
      <c r="BX117" s="40"/>
      <c r="BY117" s="40"/>
      <c r="BZ117" s="40"/>
      <c r="CA117" s="40"/>
      <c r="CB117" s="40"/>
      <c r="CC117" s="40"/>
      <c r="CD117" s="40"/>
      <c r="CE117" s="40"/>
      <c r="CF117" s="40"/>
      <c r="CG117" s="40"/>
      <c r="CH117" s="39"/>
      <c r="CI117" s="41"/>
      <c r="CJ117" s="144"/>
      <c r="CK117" s="38" t="s">
        <v>0</v>
      </c>
      <c r="CL117" s="39"/>
      <c r="CM117" s="39"/>
      <c r="CN117" s="39"/>
      <c r="CO117" s="39"/>
      <c r="CP117" s="39"/>
      <c r="CQ117" s="39"/>
      <c r="CR117" s="39"/>
      <c r="CS117" s="39"/>
      <c r="CT117" s="39"/>
      <c r="CU117" s="39"/>
      <c r="CV117" s="39"/>
      <c r="CW117" s="39"/>
      <c r="CX117" s="39"/>
      <c r="CY117" s="39"/>
      <c r="CZ117" s="39"/>
      <c r="DA117" s="39"/>
      <c r="DB117" s="39"/>
      <c r="DC117" s="39"/>
      <c r="DD117" s="39"/>
      <c r="DE117" s="39"/>
      <c r="DF117" s="40"/>
      <c r="DG117" s="40"/>
      <c r="DH117" s="40"/>
      <c r="DI117" s="40"/>
      <c r="DJ117" s="40"/>
      <c r="DK117" s="40"/>
      <c r="DL117" s="40"/>
      <c r="DM117" s="40"/>
      <c r="DN117" s="40"/>
      <c r="DO117" s="40"/>
      <c r="DP117" s="40"/>
      <c r="DQ117" s="40"/>
      <c r="DR117" s="40"/>
      <c r="DS117" s="40"/>
      <c r="DT117" s="40"/>
      <c r="DU117" s="40"/>
      <c r="DV117" s="39"/>
      <c r="DW117" s="41"/>
      <c r="DY117" s="38" t="s">
        <v>0</v>
      </c>
      <c r="DZ117" s="39"/>
      <c r="EA117" s="39"/>
      <c r="EB117" s="39"/>
      <c r="EC117" s="39"/>
      <c r="ED117" s="39"/>
      <c r="EE117" s="39"/>
      <c r="EF117" s="39"/>
      <c r="EG117" s="39"/>
      <c r="EH117" s="39"/>
      <c r="EI117" s="39"/>
      <c r="EJ117" s="39"/>
      <c r="EK117" s="39"/>
      <c r="EL117" s="39"/>
      <c r="EM117" s="39"/>
      <c r="EN117" s="39"/>
      <c r="EO117" s="39"/>
      <c r="EP117" s="39"/>
      <c r="EQ117" s="39"/>
      <c r="ER117" s="39"/>
      <c r="ES117" s="39"/>
      <c r="ET117" s="40"/>
      <c r="EU117" s="40"/>
      <c r="EV117" s="40"/>
      <c r="EW117" s="40"/>
      <c r="EX117" s="40"/>
      <c r="EY117" s="40"/>
      <c r="EZ117" s="40"/>
      <c r="FA117" s="40"/>
      <c r="FB117" s="40"/>
      <c r="FC117" s="40"/>
      <c r="FD117" s="40"/>
      <c r="FE117" s="40"/>
      <c r="FF117" s="40"/>
      <c r="FG117" s="40"/>
      <c r="FH117" s="40"/>
      <c r="FI117" s="40"/>
      <c r="FJ117" s="39"/>
      <c r="FK117" s="41"/>
    </row>
    <row r="118" spans="1:167" ht="13.5" thickBot="1" x14ac:dyDescent="0.25">
      <c r="A118" s="32"/>
      <c r="B118" s="32"/>
      <c r="C118" s="32"/>
      <c r="D118" s="106" t="s">
        <v>102</v>
      </c>
      <c r="E118" s="107" t="s">
        <v>207</v>
      </c>
      <c r="F118" s="108">
        <f>B4+(104*B6)</f>
        <v>105</v>
      </c>
      <c r="G118" s="104"/>
      <c r="H118" s="43"/>
      <c r="I118" s="44"/>
      <c r="J118" s="45" t="s">
        <v>2</v>
      </c>
      <c r="K118" s="46" t="s">
        <v>0</v>
      </c>
      <c r="L118" s="46"/>
      <c r="M118" s="46"/>
      <c r="N118" s="46"/>
      <c r="O118" s="46"/>
      <c r="P118" s="46"/>
      <c r="Q118" s="46"/>
      <c r="R118" s="46"/>
      <c r="S118" s="47" t="s">
        <v>706</v>
      </c>
      <c r="T118" s="46"/>
      <c r="U118" s="46"/>
      <c r="V118" s="46"/>
      <c r="W118" s="46"/>
      <c r="X118" s="46"/>
      <c r="Y118" s="46"/>
      <c r="Z118" s="46"/>
      <c r="AA118" s="46"/>
      <c r="AB118" s="46"/>
      <c r="AC118" s="46" t="s">
        <v>0</v>
      </c>
      <c r="AD118" s="48"/>
      <c r="AE118" s="48"/>
      <c r="AF118" s="48"/>
      <c r="AG118" s="48"/>
      <c r="AH118" s="48"/>
      <c r="AI118" s="48"/>
      <c r="AJ118" s="48"/>
      <c r="AK118" s="48"/>
      <c r="AL118" s="49" t="s">
        <v>699</v>
      </c>
      <c r="AM118" s="48"/>
      <c r="AN118" s="48"/>
      <c r="AO118" s="48"/>
      <c r="AP118" s="48"/>
      <c r="AQ118" s="48"/>
      <c r="AR118" s="48"/>
      <c r="AS118" s="48"/>
      <c r="AT118" s="50"/>
      <c r="AU118" s="51"/>
      <c r="AW118" s="44"/>
      <c r="AX118" s="45" t="s">
        <v>2</v>
      </c>
      <c r="AY118" s="46" t="s">
        <v>0</v>
      </c>
      <c r="AZ118" s="46"/>
      <c r="BA118" s="46"/>
      <c r="BB118" s="46"/>
      <c r="BC118" s="46"/>
      <c r="BD118" s="46"/>
      <c r="BE118" s="46"/>
      <c r="BF118" s="46"/>
      <c r="BG118" s="177" t="s">
        <v>746</v>
      </c>
      <c r="BH118" s="46"/>
      <c r="BI118" s="46"/>
      <c r="BJ118" s="46"/>
      <c r="BK118" s="46"/>
      <c r="BL118" s="46"/>
      <c r="BM118" s="46"/>
      <c r="BN118" s="46"/>
      <c r="BO118" s="46"/>
      <c r="BP118" s="46"/>
      <c r="BQ118" s="46"/>
      <c r="BR118" s="48"/>
      <c r="BS118" s="48"/>
      <c r="BT118" s="48"/>
      <c r="BU118" s="48"/>
      <c r="BV118" s="48"/>
      <c r="BW118" s="48"/>
      <c r="BX118" s="48"/>
      <c r="BY118" s="48"/>
      <c r="BZ118" s="49" t="s">
        <v>699</v>
      </c>
      <c r="CA118" s="48"/>
      <c r="CB118" s="48"/>
      <c r="CC118" s="48"/>
      <c r="CD118" s="48"/>
      <c r="CE118" s="48"/>
      <c r="CF118" s="48"/>
      <c r="CG118" s="48"/>
      <c r="CH118" s="50"/>
      <c r="CI118" s="51"/>
      <c r="CJ118" s="144"/>
      <c r="CK118" s="109"/>
      <c r="CL118" s="45" t="s">
        <v>2</v>
      </c>
      <c r="CM118" s="46" t="s">
        <v>0</v>
      </c>
      <c r="CN118" s="46"/>
      <c r="CO118" s="46"/>
      <c r="CP118" s="46"/>
      <c r="CQ118" s="46"/>
      <c r="CR118" s="46"/>
      <c r="CS118" s="46"/>
      <c r="CT118" s="46"/>
      <c r="CU118" s="178" t="s">
        <v>730</v>
      </c>
      <c r="CV118" s="46"/>
      <c r="CW118" s="46"/>
      <c r="CX118" s="46"/>
      <c r="CY118" s="46"/>
      <c r="CZ118" s="46"/>
      <c r="DA118" s="46"/>
      <c r="DB118" s="46"/>
      <c r="DC118" s="46"/>
      <c r="DD118" s="46"/>
      <c r="DE118" s="46"/>
      <c r="DF118" s="48"/>
      <c r="DG118" s="48"/>
      <c r="DH118" s="48"/>
      <c r="DI118" s="48"/>
      <c r="DJ118" s="48"/>
      <c r="DK118" s="48"/>
      <c r="DL118" s="48"/>
      <c r="DM118" s="48"/>
      <c r="DN118" s="49" t="s">
        <v>699</v>
      </c>
      <c r="DO118" s="48"/>
      <c r="DP118" s="48"/>
      <c r="DQ118" s="48"/>
      <c r="DR118" s="48"/>
      <c r="DS118" s="48"/>
      <c r="DT118" s="48"/>
      <c r="DU118" s="48"/>
      <c r="DV118" s="50"/>
      <c r="DW118" s="51"/>
      <c r="DY118" s="109"/>
      <c r="DZ118" s="45" t="s">
        <v>2</v>
      </c>
      <c r="EA118" s="46" t="s">
        <v>0</v>
      </c>
      <c r="EB118" s="46"/>
      <c r="EC118" s="46"/>
      <c r="ED118" s="46"/>
      <c r="EE118" s="46"/>
      <c r="EF118" s="46"/>
      <c r="EG118" s="46"/>
      <c r="EH118" s="46"/>
      <c r="EI118" s="178" t="s">
        <v>768</v>
      </c>
      <c r="EJ118" s="46"/>
      <c r="EK118" s="46"/>
      <c r="EL118" s="46"/>
      <c r="EM118" s="46"/>
      <c r="EN118" s="46"/>
      <c r="EO118" s="46"/>
      <c r="EP118" s="46"/>
      <c r="EQ118" s="46"/>
      <c r="ER118" s="46"/>
      <c r="ES118" s="46"/>
      <c r="ET118" s="48"/>
      <c r="EU118" s="48"/>
      <c r="EV118" s="48"/>
      <c r="EW118" s="48"/>
      <c r="EX118" s="48"/>
      <c r="EY118" s="48"/>
      <c r="EZ118" s="48"/>
      <c r="FA118" s="48"/>
      <c r="FB118" s="49" t="s">
        <v>699</v>
      </c>
      <c r="FC118" s="48"/>
      <c r="FD118" s="48"/>
      <c r="FE118" s="48"/>
      <c r="FF118" s="48"/>
      <c r="FG118" s="48"/>
      <c r="FH118" s="48"/>
      <c r="FI118" s="48"/>
      <c r="FJ118" s="50"/>
      <c r="FK118" s="51"/>
    </row>
    <row r="119" spans="1:167" x14ac:dyDescent="0.2">
      <c r="A119" s="32"/>
      <c r="B119" s="32"/>
      <c r="C119" s="32"/>
      <c r="D119" s="106" t="s">
        <v>170</v>
      </c>
      <c r="E119" s="107" t="s">
        <v>207</v>
      </c>
      <c r="F119" s="110">
        <f>B4+(105*B6)</f>
        <v>106</v>
      </c>
      <c r="G119" s="104"/>
      <c r="H119" s="43"/>
      <c r="I119" s="57"/>
      <c r="J119" s="58"/>
      <c r="K119" s="1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2"/>
      <c r="AA119" s="59">
        <f>K119^3+L119^3+M119^3+N119^3+O119^3+P119^3+Q119^3+R119^3+K120^3+L120^3+M120^3+N120^3+O120^3+P120^3+Q120^3+R120^3</f>
        <v>0</v>
      </c>
      <c r="AB119" s="60">
        <f>K119^3+L119^3+M119^3+N119^3+O119^3+P119^3+Q119^3+R119^3+S119^3+T119^3+U119^3+V119^3+W119^3+X119^3+Y119^3+Z119^3</f>
        <v>0</v>
      </c>
      <c r="AC119" s="61"/>
      <c r="AD119" s="68"/>
      <c r="AE119" s="69"/>
      <c r="AF119" s="69"/>
      <c r="AG119" s="69"/>
      <c r="AH119" s="70"/>
      <c r="AI119" s="70"/>
      <c r="AJ119" s="70"/>
      <c r="AK119" s="70"/>
      <c r="AL119" s="69"/>
      <c r="AM119" s="69"/>
      <c r="AN119" s="69"/>
      <c r="AO119" s="69"/>
      <c r="AP119" s="70"/>
      <c r="AQ119" s="70"/>
      <c r="AR119" s="70"/>
      <c r="AS119" s="71"/>
      <c r="AT119" s="66"/>
      <c r="AU119" s="51"/>
      <c r="AW119" s="57"/>
      <c r="AX119" s="58"/>
      <c r="AY119" s="1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2"/>
      <c r="BO119" s="59">
        <f>AY119^3+AZ119^3+BA119^3+BB119^3+BC119^3+BD119^3+BE119^3+BF119^3+AY120^3+AZ120^3+BA120^3+BB120^3+BC120^3+BD120^3+BE120^3+BF120^3</f>
        <v>0</v>
      </c>
      <c r="BP119" s="60">
        <f>AY119^3+AZ119^3+BA119^3+BB119^3+BC119^3+BD119^3+BE119^3+BF119^3+BG119^3+BH119^3+BI119^3+BJ119^3+BK119^3+BL119^3+BM119^3+BN119^3</f>
        <v>0</v>
      </c>
      <c r="BQ119" s="61"/>
      <c r="BR119" s="68"/>
      <c r="BS119" s="69"/>
      <c r="BT119" s="69"/>
      <c r="BU119" s="69"/>
      <c r="BV119" s="69"/>
      <c r="BW119" s="69"/>
      <c r="BX119" s="69"/>
      <c r="BY119" s="69"/>
      <c r="BZ119" s="70"/>
      <c r="CA119" s="70"/>
      <c r="CB119" s="70"/>
      <c r="CC119" s="70"/>
      <c r="CD119" s="70"/>
      <c r="CE119" s="70"/>
      <c r="CF119" s="70"/>
      <c r="CG119" s="71"/>
      <c r="CH119" s="66"/>
      <c r="CI119" s="51"/>
      <c r="CJ119" s="144"/>
      <c r="CK119" s="109"/>
      <c r="CL119" s="58"/>
      <c r="CM119" s="13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14"/>
      <c r="DC119" s="59">
        <f>CM119^3+CN119^3+CO119^3+CP119^3+CQ119^3+CR119^3+CS119^3+CT119^3+CM120^3+CN120^3+CO120^3+CP120^3+CQ120^3+CR120^3+CS120^3+CT120^3</f>
        <v>0</v>
      </c>
      <c r="DD119" s="60">
        <f>CM119^3+CN119^3+CO119^3+CP119^3+CQ119^3+CR119^3+CS119^3+CT119^3+CU119^3+CV119^3+CW119^3+CX119^3+CY119^3+CZ119^3+DA119^3+DB119^3</f>
        <v>0</v>
      </c>
      <c r="DE119" s="61"/>
      <c r="DF119" s="68"/>
      <c r="DG119" s="69"/>
      <c r="DH119" s="69"/>
      <c r="DI119" s="69"/>
      <c r="DJ119" s="69"/>
      <c r="DK119" s="69"/>
      <c r="DL119" s="69"/>
      <c r="DM119" s="69"/>
      <c r="DN119" s="69"/>
      <c r="DO119" s="69"/>
      <c r="DP119" s="69"/>
      <c r="DQ119" s="69"/>
      <c r="DR119" s="69"/>
      <c r="DS119" s="69"/>
      <c r="DT119" s="69"/>
      <c r="DU119" s="73"/>
      <c r="DV119" s="66"/>
      <c r="DW119" s="51"/>
      <c r="DY119" s="109"/>
      <c r="DZ119" s="58"/>
      <c r="EA119" s="13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14"/>
      <c r="EQ119" s="59">
        <f>EA119^3+EB119^3+EC119^3+ED119^3+EE119^3+EF119^3+EG119^3+EH119^3+EA120^3+EB120^3+EC120^3+ED120^3+EE120^3+EF120^3+EG120^3+EH120^3</f>
        <v>0</v>
      </c>
      <c r="ER119" s="60">
        <f t="shared" ref="ER119:ER134" si="40">EA119^3+EB119^3+EC119^3+ED119^3+EE119^3+EF119^3+EG119^3+EH119^3+EI119^3+EJ119^3+EK119^3+EL119^3+EM119^3+EN119^3+EO119^3+EP119^3</f>
        <v>0</v>
      </c>
      <c r="ES119" s="61"/>
      <c r="ET119" s="179"/>
      <c r="EU119" s="173"/>
      <c r="EV119" s="173"/>
      <c r="EW119" s="173"/>
      <c r="EX119" s="173"/>
      <c r="EY119" s="173"/>
      <c r="EZ119" s="173"/>
      <c r="FA119" s="173"/>
      <c r="FB119" s="173"/>
      <c r="FC119" s="173"/>
      <c r="FD119" s="173"/>
      <c r="FE119" s="173"/>
      <c r="FF119" s="173"/>
      <c r="FG119" s="173"/>
      <c r="FH119" s="173"/>
      <c r="FI119" s="180"/>
      <c r="FJ119" s="66"/>
      <c r="FK119" s="51"/>
    </row>
    <row r="120" spans="1:167" x14ac:dyDescent="0.2">
      <c r="A120" s="32"/>
      <c r="B120" s="32"/>
      <c r="C120" s="32"/>
      <c r="D120" s="106" t="s">
        <v>194</v>
      </c>
      <c r="E120" s="107" t="s">
        <v>207</v>
      </c>
      <c r="F120" s="110">
        <f>B4+(106*B6)</f>
        <v>107</v>
      </c>
      <c r="G120" s="104"/>
      <c r="H120" s="43"/>
      <c r="I120" s="74"/>
      <c r="J120" s="58"/>
      <c r="K120" s="3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75">
        <f>S119^3+T119^3+U119^3+V119^3+W119^3+X119^3+Y119^3+Z119^3+S120^3+T120^3+U120^3+V120^3+W120^3+X120^3+Y120^3+Z120^3</f>
        <v>0</v>
      </c>
      <c r="AB120" s="76">
        <f t="shared" ref="AB120:AB134" si="41">K120^3+L120^3+M120^3+N120^3+O120^3+P120^3+Q120^3+R120^3+S120^3+T120^3+U120^3+V120^3+W120^3+X120^3+Y120^3+Z120^3</f>
        <v>0</v>
      </c>
      <c r="AC120" s="61"/>
      <c r="AD120" s="81"/>
      <c r="AE120" s="82"/>
      <c r="AF120" s="82"/>
      <c r="AG120" s="82"/>
      <c r="AH120" s="83"/>
      <c r="AI120" s="83"/>
      <c r="AJ120" s="83"/>
      <c r="AK120" s="83"/>
      <c r="AL120" s="82"/>
      <c r="AM120" s="82"/>
      <c r="AN120" s="82"/>
      <c r="AO120" s="82"/>
      <c r="AP120" s="83"/>
      <c r="AQ120" s="83"/>
      <c r="AR120" s="83"/>
      <c r="AS120" s="84"/>
      <c r="AT120" s="66"/>
      <c r="AU120" s="51"/>
      <c r="AW120" s="74"/>
      <c r="AX120" s="58"/>
      <c r="AY120" s="3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5"/>
      <c r="BO120" s="75">
        <f>BG119^3+BH119^3+BI119^3+BJ119^3+BK119^3+BL119^3+BM119^3+BN119^3+BG120^3+BH120^3+BI120^3+BJ120^3+BK120^3+BL120^3+BM120^3+BN120^3</f>
        <v>0</v>
      </c>
      <c r="BP120" s="76">
        <f t="shared" ref="BP120:BP134" si="42">AY120^3+AZ120^3+BA120^3+BB120^3+BC120^3+BD120^3+BE120^3+BF120^3+BG120^3+BH120^3+BI120^3+BJ120^3+BK120^3+BL120^3+BM120^3+BN120^3</f>
        <v>0</v>
      </c>
      <c r="BQ120" s="61"/>
      <c r="BR120" s="81"/>
      <c r="BS120" s="82"/>
      <c r="BT120" s="82"/>
      <c r="BU120" s="82"/>
      <c r="BV120" s="82"/>
      <c r="BW120" s="82"/>
      <c r="BX120" s="82"/>
      <c r="BY120" s="82"/>
      <c r="BZ120" s="83"/>
      <c r="CA120" s="83"/>
      <c r="CB120" s="83"/>
      <c r="CC120" s="83"/>
      <c r="CD120" s="83"/>
      <c r="CE120" s="83"/>
      <c r="CF120" s="83"/>
      <c r="CG120" s="84"/>
      <c r="CH120" s="66"/>
      <c r="CI120" s="51"/>
      <c r="CJ120" s="144"/>
      <c r="CK120" s="109"/>
      <c r="CL120" s="58"/>
      <c r="CM120" s="6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5"/>
      <c r="DC120" s="75">
        <f>CU119^3+CV119^3+CW119^3+CX119^3+CY119^3+CZ119^3+DA119^3+DB119^3+CU120^3+CV120^3+CW120^3+CX120^3+CY120^3+CZ120^3+DA120^3+DB120^3</f>
        <v>0</v>
      </c>
      <c r="DD120" s="76">
        <f t="shared" ref="DD120:DD134" si="43">CM120^3+CN120^3+CO120^3+CP120^3+CQ120^3+CR120^3+CS120^3+CT120^3+CU120^3+CV120^3+CW120^3+CX120^3+CY120^3+CZ120^3+DA120^3+DB120^3</f>
        <v>0</v>
      </c>
      <c r="DE120" s="61"/>
      <c r="DF120" s="89"/>
      <c r="DG120" s="83"/>
      <c r="DH120" s="83"/>
      <c r="DI120" s="83"/>
      <c r="DJ120" s="83"/>
      <c r="DK120" s="83"/>
      <c r="DL120" s="83"/>
      <c r="DM120" s="83"/>
      <c r="DN120" s="83"/>
      <c r="DO120" s="83"/>
      <c r="DP120" s="83"/>
      <c r="DQ120" s="83"/>
      <c r="DR120" s="83"/>
      <c r="DS120" s="83"/>
      <c r="DT120" s="83"/>
      <c r="DU120" s="84"/>
      <c r="DV120" s="66"/>
      <c r="DW120" s="51"/>
      <c r="DY120" s="109"/>
      <c r="DZ120" s="58"/>
      <c r="EA120" s="6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5"/>
      <c r="EQ120" s="75">
        <f>EI119^3+EJ119^3+EK119^3+EL119^3+EM119^3+EN119^3+EO119^3+EP119^3+EI120^3+EJ120^3+EK120^3+EL120^3+EM120^3+EN120^3+EO120^3+EP120^3</f>
        <v>0</v>
      </c>
      <c r="ER120" s="76">
        <f t="shared" si="40"/>
        <v>0</v>
      </c>
      <c r="ES120" s="61"/>
      <c r="ET120" s="174"/>
      <c r="EU120" s="131"/>
      <c r="EV120" s="131"/>
      <c r="EW120" s="131"/>
      <c r="EX120" s="131"/>
      <c r="EY120" s="131"/>
      <c r="EZ120" s="131"/>
      <c r="FA120" s="131"/>
      <c r="FB120" s="131"/>
      <c r="FC120" s="131"/>
      <c r="FD120" s="131"/>
      <c r="FE120" s="131"/>
      <c r="FF120" s="131"/>
      <c r="FG120" s="131"/>
      <c r="FH120" s="131"/>
      <c r="FI120" s="175"/>
      <c r="FJ120" s="66"/>
      <c r="FK120" s="51"/>
    </row>
    <row r="121" spans="1:167" x14ac:dyDescent="0.2">
      <c r="A121" s="32"/>
      <c r="B121" s="32"/>
      <c r="C121" s="32"/>
      <c r="D121" s="106" t="s">
        <v>79</v>
      </c>
      <c r="E121" s="107" t="s">
        <v>207</v>
      </c>
      <c r="F121" s="108">
        <f>B4+(107*B6)</f>
        <v>108</v>
      </c>
      <c r="G121" s="104"/>
      <c r="H121" s="43"/>
      <c r="I121" s="57"/>
      <c r="J121" s="58"/>
      <c r="K121" s="3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75">
        <f>K121^3+L121^3+M121^3+N121^3+O121^3+P121^3+Q121^3+R121^3+K122^3+L122^3+M122^3+N122^3+O122^3+P122^3+Q122^3+R122^3</f>
        <v>0</v>
      </c>
      <c r="AB121" s="76">
        <f t="shared" si="41"/>
        <v>0</v>
      </c>
      <c r="AC121" s="88"/>
      <c r="AD121" s="81"/>
      <c r="AE121" s="82"/>
      <c r="AF121" s="82"/>
      <c r="AG121" s="82"/>
      <c r="AH121" s="83"/>
      <c r="AI121" s="83"/>
      <c r="AJ121" s="83"/>
      <c r="AK121" s="83"/>
      <c r="AL121" s="82"/>
      <c r="AM121" s="82"/>
      <c r="AN121" s="82"/>
      <c r="AO121" s="82"/>
      <c r="AP121" s="83"/>
      <c r="AQ121" s="83"/>
      <c r="AR121" s="83"/>
      <c r="AS121" s="84"/>
      <c r="AT121" s="66"/>
      <c r="AU121" s="51"/>
      <c r="AW121" s="57"/>
      <c r="AX121" s="58"/>
      <c r="AY121" s="3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5"/>
      <c r="BO121" s="75">
        <f>AY121^3+AZ121^3+BA121^3+BB121^3+BC121^3+BD121^3+BE121^3+BF121^3+AY122^3+AZ122^3+BA122^3+BB122^3+BC122^3+BD122^3+BE122^3+BF122^3</f>
        <v>0</v>
      </c>
      <c r="BP121" s="76">
        <f t="shared" si="42"/>
        <v>0</v>
      </c>
      <c r="BQ121" s="88"/>
      <c r="BR121" s="89"/>
      <c r="BS121" s="83"/>
      <c r="BT121" s="83"/>
      <c r="BU121" s="83"/>
      <c r="BV121" s="83"/>
      <c r="BW121" s="83"/>
      <c r="BX121" s="83"/>
      <c r="BY121" s="83"/>
      <c r="BZ121" s="82"/>
      <c r="CA121" s="82"/>
      <c r="CB121" s="82"/>
      <c r="CC121" s="82"/>
      <c r="CD121" s="82"/>
      <c r="CE121" s="82"/>
      <c r="CF121" s="82"/>
      <c r="CG121" s="86"/>
      <c r="CH121" s="66"/>
      <c r="CI121" s="51"/>
      <c r="CJ121" s="144"/>
      <c r="CK121" s="109"/>
      <c r="CL121" s="58"/>
      <c r="CM121" s="6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5"/>
      <c r="DC121" s="75">
        <f>CM121^3+CN121^3+CO121^3+CP121^3+CQ121^3+CR121^3+CS121^3+CT121^3+CM122^3+CN122^3+CO122^3+CP122^3+CQ122^3+CR122^3+CS122^3+CT122^3</f>
        <v>0</v>
      </c>
      <c r="DD121" s="76">
        <f t="shared" si="43"/>
        <v>0</v>
      </c>
      <c r="DE121" s="88"/>
      <c r="DF121" s="81"/>
      <c r="DG121" s="82"/>
      <c r="DH121" s="82"/>
      <c r="DI121" s="82"/>
      <c r="DJ121" s="82"/>
      <c r="DK121" s="82"/>
      <c r="DL121" s="82"/>
      <c r="DM121" s="82"/>
      <c r="DN121" s="82"/>
      <c r="DO121" s="82"/>
      <c r="DP121" s="82"/>
      <c r="DQ121" s="82"/>
      <c r="DR121" s="82"/>
      <c r="DS121" s="82"/>
      <c r="DT121" s="82"/>
      <c r="DU121" s="86"/>
      <c r="DV121" s="66"/>
      <c r="DW121" s="51"/>
      <c r="DY121" s="109"/>
      <c r="DZ121" s="58"/>
      <c r="EA121" s="6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5"/>
      <c r="EQ121" s="75">
        <f>EA121^3+EB121^3+EC121^3+ED121^3+EE121^3+EF121^3+EG121^3+EH121^3+EA122^3+EB122^3+EC122^3+ED122^3+EE122^3+EF122^3+EG122^3+EH122^3</f>
        <v>0</v>
      </c>
      <c r="ER121" s="76">
        <f t="shared" si="40"/>
        <v>0</v>
      </c>
      <c r="ES121" s="88"/>
      <c r="ET121" s="174"/>
      <c r="EU121" s="131"/>
      <c r="EV121" s="131"/>
      <c r="EW121" s="131"/>
      <c r="EX121" s="131"/>
      <c r="EY121" s="131"/>
      <c r="EZ121" s="131"/>
      <c r="FA121" s="131"/>
      <c r="FB121" s="131"/>
      <c r="FC121" s="131"/>
      <c r="FD121" s="131"/>
      <c r="FE121" s="131"/>
      <c r="FF121" s="131"/>
      <c r="FG121" s="131"/>
      <c r="FH121" s="131"/>
      <c r="FI121" s="175"/>
      <c r="FJ121" s="66"/>
      <c r="FK121" s="51"/>
    </row>
    <row r="122" spans="1:167" x14ac:dyDescent="0.2">
      <c r="A122" s="32"/>
      <c r="B122" s="32"/>
      <c r="C122" s="32"/>
      <c r="D122" s="106" t="s">
        <v>16</v>
      </c>
      <c r="E122" s="107" t="s">
        <v>207</v>
      </c>
      <c r="F122" s="108">
        <f>B4+(108*B6)</f>
        <v>109</v>
      </c>
      <c r="G122" s="104"/>
      <c r="H122" s="43"/>
      <c r="I122" s="90"/>
      <c r="J122" s="58"/>
      <c r="K122" s="3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75">
        <f>S121^3+T121^3+U121^3+V121^3+W121^3+X121^3+Y121^3+Z121^3+S122^3+T122^3+U122^3+V122^3+W122^3+X122^3+Y122^3+Z122^3</f>
        <v>0</v>
      </c>
      <c r="AB122" s="76">
        <f t="shared" si="41"/>
        <v>0</v>
      </c>
      <c r="AC122" s="61"/>
      <c r="AD122" s="81"/>
      <c r="AE122" s="82"/>
      <c r="AF122" s="82"/>
      <c r="AG122" s="82"/>
      <c r="AH122" s="83"/>
      <c r="AI122" s="83"/>
      <c r="AJ122" s="83"/>
      <c r="AK122" s="83"/>
      <c r="AL122" s="82"/>
      <c r="AM122" s="82"/>
      <c r="AN122" s="82"/>
      <c r="AO122" s="82"/>
      <c r="AP122" s="83"/>
      <c r="AQ122" s="83"/>
      <c r="AR122" s="83"/>
      <c r="AS122" s="84"/>
      <c r="AT122" s="66"/>
      <c r="AU122" s="51"/>
      <c r="AW122" s="90"/>
      <c r="AX122" s="58"/>
      <c r="AY122" s="3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5"/>
      <c r="BO122" s="75">
        <f>BG121^3+BH121^3+BI121^3+BJ121^3+BK121^3+BL121^3+BM121^3+BN121^3+BG122^3+BH122^3+BI122^3+BJ122^3+BK122^3+BL122^3+BM122^3+BN122^3</f>
        <v>0</v>
      </c>
      <c r="BP122" s="76">
        <f t="shared" si="42"/>
        <v>0</v>
      </c>
      <c r="BQ122" s="61"/>
      <c r="BR122" s="89"/>
      <c r="BS122" s="83"/>
      <c r="BT122" s="83"/>
      <c r="BU122" s="83"/>
      <c r="BV122" s="83"/>
      <c r="BW122" s="83"/>
      <c r="BX122" s="83"/>
      <c r="BY122" s="83"/>
      <c r="BZ122" s="82"/>
      <c r="CA122" s="82"/>
      <c r="CB122" s="82"/>
      <c r="CC122" s="82"/>
      <c r="CD122" s="82"/>
      <c r="CE122" s="82"/>
      <c r="CF122" s="82"/>
      <c r="CG122" s="86"/>
      <c r="CH122" s="66"/>
      <c r="CI122" s="51"/>
      <c r="CJ122" s="144"/>
      <c r="CK122" s="109"/>
      <c r="CL122" s="58"/>
      <c r="CM122" s="6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5"/>
      <c r="DC122" s="75">
        <f>CU121^3+CV121^3+CW121^3+CX121^3+CY121^3+CZ121^3+DA121^3+DB121^3+CU122^3+CV122^3+CW122^3+CX122^3+CY122^3+CZ122^3+DA122^3+DB122^3</f>
        <v>0</v>
      </c>
      <c r="DD122" s="76">
        <f t="shared" si="43"/>
        <v>0</v>
      </c>
      <c r="DE122" s="61"/>
      <c r="DF122" s="89"/>
      <c r="DG122" s="83"/>
      <c r="DH122" s="83"/>
      <c r="DI122" s="83"/>
      <c r="DJ122" s="83"/>
      <c r="DK122" s="83"/>
      <c r="DL122" s="83"/>
      <c r="DM122" s="83"/>
      <c r="DN122" s="83"/>
      <c r="DO122" s="83"/>
      <c r="DP122" s="83"/>
      <c r="DQ122" s="83"/>
      <c r="DR122" s="83"/>
      <c r="DS122" s="83"/>
      <c r="DT122" s="83"/>
      <c r="DU122" s="84"/>
      <c r="DV122" s="66"/>
      <c r="DW122" s="51"/>
      <c r="DY122" s="109"/>
      <c r="DZ122" s="58"/>
      <c r="EA122" s="6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5"/>
      <c r="EQ122" s="75">
        <f>EI121^3+EJ121^3+EK121^3+EL121^3+EM121^3+EN121^3+EO121^3+EP121^3+EI122^3+EJ122^3+EK122^3+EL122^3+EM122^3+EN122^3+EO122^3+EP122^3</f>
        <v>0</v>
      </c>
      <c r="ER122" s="76">
        <f t="shared" si="40"/>
        <v>0</v>
      </c>
      <c r="ES122" s="61"/>
      <c r="ET122" s="174"/>
      <c r="EU122" s="131"/>
      <c r="EV122" s="131"/>
      <c r="EW122" s="131"/>
      <c r="EX122" s="131"/>
      <c r="EY122" s="131"/>
      <c r="EZ122" s="131"/>
      <c r="FA122" s="131"/>
      <c r="FB122" s="131"/>
      <c r="FC122" s="131"/>
      <c r="FD122" s="131"/>
      <c r="FE122" s="131"/>
      <c r="FF122" s="131"/>
      <c r="FG122" s="131"/>
      <c r="FH122" s="131"/>
      <c r="FI122" s="175"/>
      <c r="FJ122" s="66"/>
      <c r="FK122" s="51"/>
    </row>
    <row r="123" spans="1:167" x14ac:dyDescent="0.2">
      <c r="A123" s="32"/>
      <c r="B123" s="32"/>
      <c r="C123" s="32"/>
      <c r="D123" s="106" t="s">
        <v>217</v>
      </c>
      <c r="E123" s="107" t="s">
        <v>207</v>
      </c>
      <c r="F123" s="110">
        <f>B4+(109*B6)</f>
        <v>110</v>
      </c>
      <c r="G123" s="104"/>
      <c r="H123" s="43"/>
      <c r="I123" s="57"/>
      <c r="J123" s="58"/>
      <c r="K123" s="3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75">
        <f>K123^3+L123^3+M123^3+N123^3+O123^3+P123^3+Q123^3+R123^3+K124^3+L124^3+M124^3+N124^3+O124^3+P124^3+Q124^3+R124^3</f>
        <v>0</v>
      </c>
      <c r="AB123" s="76">
        <f t="shared" si="41"/>
        <v>0</v>
      </c>
      <c r="AC123" s="61"/>
      <c r="AD123" s="89"/>
      <c r="AE123" s="83"/>
      <c r="AF123" s="83"/>
      <c r="AG123" s="83"/>
      <c r="AH123" s="82"/>
      <c r="AI123" s="82"/>
      <c r="AJ123" s="82"/>
      <c r="AK123" s="82"/>
      <c r="AL123" s="83"/>
      <c r="AM123" s="83"/>
      <c r="AN123" s="83"/>
      <c r="AO123" s="83"/>
      <c r="AP123" s="82"/>
      <c r="AQ123" s="82"/>
      <c r="AR123" s="82"/>
      <c r="AS123" s="86"/>
      <c r="AT123" s="66"/>
      <c r="AU123" s="51"/>
      <c r="AW123" s="57"/>
      <c r="AX123" s="58"/>
      <c r="AY123" s="3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5"/>
      <c r="BO123" s="75">
        <f>AY123^3+AZ123^3+BA123^3+BB123^3+BC123^3+BD123^3+BE123^3+BF123^3+AY124^3+AZ124^3+BA124^3+BB124^3+BC124^3+BD124^3+BE124^3+BF124^3</f>
        <v>0</v>
      </c>
      <c r="BP123" s="76">
        <f t="shared" si="42"/>
        <v>0</v>
      </c>
      <c r="BQ123" s="61"/>
      <c r="BR123" s="81"/>
      <c r="BS123" s="82"/>
      <c r="BT123" s="82"/>
      <c r="BU123" s="82"/>
      <c r="BV123" s="82"/>
      <c r="BW123" s="82"/>
      <c r="BX123" s="82"/>
      <c r="BY123" s="82"/>
      <c r="BZ123" s="83"/>
      <c r="CA123" s="83"/>
      <c r="CB123" s="83"/>
      <c r="CC123" s="83"/>
      <c r="CD123" s="83"/>
      <c r="CE123" s="83"/>
      <c r="CF123" s="83"/>
      <c r="CG123" s="84"/>
      <c r="CH123" s="66"/>
      <c r="CI123" s="51"/>
      <c r="CJ123" s="144"/>
      <c r="CK123" s="109"/>
      <c r="CL123" s="58"/>
      <c r="CM123" s="6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5"/>
      <c r="DC123" s="75">
        <f>CM123^3+CN123^3+CO123^3+CP123^3+CQ123^3+CR123^3+CS123^3+CT123^3+CM124^3+CN124^3+CO124^3+CP124^3+CQ124^3+CR124^3+CS124^3+CT124^3</f>
        <v>0</v>
      </c>
      <c r="DD123" s="76">
        <f t="shared" si="43"/>
        <v>0</v>
      </c>
      <c r="DE123" s="61"/>
      <c r="DF123" s="81"/>
      <c r="DG123" s="82"/>
      <c r="DH123" s="82"/>
      <c r="DI123" s="82"/>
      <c r="DJ123" s="82"/>
      <c r="DK123" s="82"/>
      <c r="DL123" s="82"/>
      <c r="DM123" s="82"/>
      <c r="DN123" s="82"/>
      <c r="DO123" s="82"/>
      <c r="DP123" s="82"/>
      <c r="DQ123" s="82"/>
      <c r="DR123" s="82"/>
      <c r="DS123" s="82"/>
      <c r="DT123" s="82"/>
      <c r="DU123" s="86"/>
      <c r="DV123" s="66"/>
      <c r="DW123" s="51"/>
      <c r="DY123" s="109"/>
      <c r="DZ123" s="58"/>
      <c r="EA123" s="6"/>
      <c r="EB123" s="4"/>
      <c r="EC123" s="4"/>
      <c r="ED123" s="4"/>
      <c r="EE123" s="4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5"/>
      <c r="EQ123" s="75">
        <f>EA123^3+EB123^3+EC123^3+ED123^3+EE123^3+EF123^3+EG123^3+EH123^3+EA124^3+EB124^3+EC124^3+ED124^3+EE124^3+EF124^3+EG124^3+EH124^3</f>
        <v>0</v>
      </c>
      <c r="ER123" s="76">
        <f t="shared" si="40"/>
        <v>0</v>
      </c>
      <c r="ES123" s="61"/>
      <c r="ET123" s="174"/>
      <c r="EU123" s="131"/>
      <c r="EV123" s="131"/>
      <c r="EW123" s="131"/>
      <c r="EX123" s="131"/>
      <c r="EY123" s="131"/>
      <c r="EZ123" s="131"/>
      <c r="FA123" s="131"/>
      <c r="FB123" s="131"/>
      <c r="FC123" s="131"/>
      <c r="FD123" s="131"/>
      <c r="FE123" s="131"/>
      <c r="FF123" s="131"/>
      <c r="FG123" s="131"/>
      <c r="FH123" s="131"/>
      <c r="FI123" s="175"/>
      <c r="FJ123" s="66"/>
      <c r="FK123" s="51"/>
    </row>
    <row r="124" spans="1:167" x14ac:dyDescent="0.2">
      <c r="A124" s="32"/>
      <c r="B124" s="32"/>
      <c r="C124" s="32"/>
      <c r="D124" s="106" t="s">
        <v>189</v>
      </c>
      <c r="E124" s="107" t="s">
        <v>207</v>
      </c>
      <c r="F124" s="110">
        <f>B4+(110*B6)</f>
        <v>111</v>
      </c>
      <c r="G124" s="104"/>
      <c r="H124" s="43"/>
      <c r="I124" s="57"/>
      <c r="J124" s="58"/>
      <c r="K124" s="3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75">
        <f>S123^3+T123^3+U123^3+V123^3+W123^3+X123^3+Y123^3+Z123^3+S124^3+T124^3+U124^3+V124^3+W124^3+X124^3+Y124^3+Z124^3</f>
        <v>0</v>
      </c>
      <c r="AB124" s="76">
        <f t="shared" si="41"/>
        <v>0</v>
      </c>
      <c r="AC124" s="61"/>
      <c r="AD124" s="89"/>
      <c r="AE124" s="83"/>
      <c r="AF124" s="83"/>
      <c r="AG124" s="83"/>
      <c r="AH124" s="82"/>
      <c r="AI124" s="82"/>
      <c r="AJ124" s="82"/>
      <c r="AK124" s="82"/>
      <c r="AL124" s="83"/>
      <c r="AM124" s="83"/>
      <c r="AN124" s="83"/>
      <c r="AO124" s="83"/>
      <c r="AP124" s="82"/>
      <c r="AQ124" s="82"/>
      <c r="AR124" s="82"/>
      <c r="AS124" s="86"/>
      <c r="AT124" s="66"/>
      <c r="AU124" s="51"/>
      <c r="AW124" s="57"/>
      <c r="AX124" s="58"/>
      <c r="AY124" s="3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5"/>
      <c r="BO124" s="75">
        <f>BG123^3+BH123^3+BI123^3+BJ123^3+BK123^3+BL123^3+BM123^3+BN123^3+BG124^3+BH124^3+BI124^3+BJ124^3+BK124^3+BL124^3+BM124^3+BN124^3</f>
        <v>0</v>
      </c>
      <c r="BP124" s="76">
        <f t="shared" si="42"/>
        <v>0</v>
      </c>
      <c r="BQ124" s="61"/>
      <c r="BR124" s="81"/>
      <c r="BS124" s="82"/>
      <c r="BT124" s="82"/>
      <c r="BU124" s="82"/>
      <c r="BV124" s="82"/>
      <c r="BW124" s="82"/>
      <c r="BX124" s="82"/>
      <c r="BY124" s="82"/>
      <c r="BZ124" s="83"/>
      <c r="CA124" s="83"/>
      <c r="CB124" s="83"/>
      <c r="CC124" s="83"/>
      <c r="CD124" s="83"/>
      <c r="CE124" s="83"/>
      <c r="CF124" s="83"/>
      <c r="CG124" s="84"/>
      <c r="CH124" s="66"/>
      <c r="CI124" s="51"/>
      <c r="CJ124" s="144"/>
      <c r="CK124" s="109"/>
      <c r="CL124" s="58"/>
      <c r="CM124" s="6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5"/>
      <c r="DC124" s="75">
        <f>CU123^3+CV123^3+CW123^3+CX123^3+CY123^3+CZ123^3+DA123^3+DB123^3+CU124^3+CV124^3+CW124^3+CX124^3+CY124^3+CZ124^3+DA124^3+DB124^3</f>
        <v>0</v>
      </c>
      <c r="DD124" s="76">
        <f t="shared" si="43"/>
        <v>0</v>
      </c>
      <c r="DE124" s="61"/>
      <c r="DF124" s="89"/>
      <c r="DG124" s="83"/>
      <c r="DH124" s="83"/>
      <c r="DI124" s="83"/>
      <c r="DJ124" s="83"/>
      <c r="DK124" s="83"/>
      <c r="DL124" s="83"/>
      <c r="DM124" s="83"/>
      <c r="DN124" s="83"/>
      <c r="DO124" s="83"/>
      <c r="DP124" s="83"/>
      <c r="DQ124" s="83"/>
      <c r="DR124" s="83"/>
      <c r="DS124" s="83"/>
      <c r="DT124" s="83"/>
      <c r="DU124" s="84"/>
      <c r="DV124" s="66"/>
      <c r="DW124" s="51"/>
      <c r="DY124" s="109"/>
      <c r="DZ124" s="58"/>
      <c r="EA124" s="6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5"/>
      <c r="EQ124" s="75">
        <f>EI123^3+EJ123^3+EK123^3+EL123^3+EM123^3+EN123^3+EO123^3+EP123^3+EI124^3+EJ124^3+EK124^3+EL124^3+EM124^3+EN124^3+EO124^3+EP124^3</f>
        <v>0</v>
      </c>
      <c r="ER124" s="76">
        <f t="shared" si="40"/>
        <v>0</v>
      </c>
      <c r="ES124" s="61"/>
      <c r="ET124" s="174"/>
      <c r="EU124" s="131"/>
      <c r="EV124" s="131"/>
      <c r="EW124" s="131"/>
      <c r="EX124" s="131"/>
      <c r="EY124" s="131"/>
      <c r="EZ124" s="131"/>
      <c r="FA124" s="131"/>
      <c r="FB124" s="131"/>
      <c r="FC124" s="131"/>
      <c r="FD124" s="131"/>
      <c r="FE124" s="131"/>
      <c r="FF124" s="131"/>
      <c r="FG124" s="131"/>
      <c r="FH124" s="131"/>
      <c r="FI124" s="175"/>
      <c r="FJ124" s="66"/>
      <c r="FK124" s="51"/>
    </row>
    <row r="125" spans="1:167" x14ac:dyDescent="0.2">
      <c r="A125" s="32"/>
      <c r="B125" s="32"/>
      <c r="C125" s="32"/>
      <c r="D125" s="106" t="s">
        <v>70</v>
      </c>
      <c r="E125" s="107" t="s">
        <v>207</v>
      </c>
      <c r="F125" s="108">
        <f>B4+(111*B6)</f>
        <v>112</v>
      </c>
      <c r="G125" s="104"/>
      <c r="H125" s="43"/>
      <c r="I125" s="57"/>
      <c r="J125" s="58"/>
      <c r="K125" s="3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75">
        <f>K125^3+L125^3+M125^3+N125^3+O125^3+P125^3+Q125^3+R125^3+K126^3+L126^3+M126^3+N126^3+O126^3+P126^3+Q126^3+R126^3</f>
        <v>0</v>
      </c>
      <c r="AB125" s="76">
        <f t="shared" si="41"/>
        <v>0</v>
      </c>
      <c r="AC125" s="61"/>
      <c r="AD125" s="89"/>
      <c r="AE125" s="83"/>
      <c r="AF125" s="83"/>
      <c r="AG125" s="83"/>
      <c r="AH125" s="82"/>
      <c r="AI125" s="82"/>
      <c r="AJ125" s="82"/>
      <c r="AK125" s="82"/>
      <c r="AL125" s="83"/>
      <c r="AM125" s="83"/>
      <c r="AN125" s="83"/>
      <c r="AO125" s="83"/>
      <c r="AP125" s="82"/>
      <c r="AQ125" s="82"/>
      <c r="AR125" s="82"/>
      <c r="AS125" s="86"/>
      <c r="AT125" s="66"/>
      <c r="AU125" s="51"/>
      <c r="AW125" s="57"/>
      <c r="AX125" s="58"/>
      <c r="AY125" s="3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5"/>
      <c r="BO125" s="75">
        <f>AY125^3+AZ125^3+BA125^3+BB125^3+BC125^3+BD125^3+BE125^3+BF125^3+AY126^3+AZ126^3+BA126^3+BB126^3+BC126^3+BD126^3+BE126^3+BF126^3</f>
        <v>0</v>
      </c>
      <c r="BP125" s="76">
        <f t="shared" si="42"/>
        <v>0</v>
      </c>
      <c r="BQ125" s="61"/>
      <c r="BR125" s="89"/>
      <c r="BS125" s="83"/>
      <c r="BT125" s="83"/>
      <c r="BU125" s="83"/>
      <c r="BV125" s="83"/>
      <c r="BW125" s="83"/>
      <c r="BX125" s="83"/>
      <c r="BY125" s="83"/>
      <c r="BZ125" s="82"/>
      <c r="CA125" s="82"/>
      <c r="CB125" s="82"/>
      <c r="CC125" s="82"/>
      <c r="CD125" s="82"/>
      <c r="CE125" s="82"/>
      <c r="CF125" s="82"/>
      <c r="CG125" s="86"/>
      <c r="CH125" s="66"/>
      <c r="CI125" s="51"/>
      <c r="CJ125" s="144"/>
      <c r="CK125" s="109"/>
      <c r="CL125" s="58"/>
      <c r="CM125" s="6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5"/>
      <c r="DC125" s="75">
        <f>CM125^3+CN125^3+CO125^3+CP125^3+CQ125^3+CR125^3+CS125^3+CT125^3+CM126^3+CN126^3+CO126^3+CP126^3+CQ126^3+CR126^3+CS126^3+CT126^3</f>
        <v>0</v>
      </c>
      <c r="DD125" s="76">
        <f t="shared" si="43"/>
        <v>0</v>
      </c>
      <c r="DE125" s="61"/>
      <c r="DF125" s="81"/>
      <c r="DG125" s="82"/>
      <c r="DH125" s="82"/>
      <c r="DI125" s="82"/>
      <c r="DJ125" s="82"/>
      <c r="DK125" s="82"/>
      <c r="DL125" s="82"/>
      <c r="DM125" s="82"/>
      <c r="DN125" s="82"/>
      <c r="DO125" s="82"/>
      <c r="DP125" s="82"/>
      <c r="DQ125" s="82"/>
      <c r="DR125" s="82"/>
      <c r="DS125" s="82"/>
      <c r="DT125" s="82"/>
      <c r="DU125" s="86"/>
      <c r="DV125" s="66"/>
      <c r="DW125" s="51"/>
      <c r="DY125" s="109"/>
      <c r="DZ125" s="58"/>
      <c r="EA125" s="6"/>
      <c r="EB125" s="4"/>
      <c r="EC125" s="4"/>
      <c r="ED125" s="4"/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5"/>
      <c r="EQ125" s="75">
        <f>EA125^3+EB125^3+EC125^3+ED125^3+EE125^3+EF125^3+EG125^3+EH125^3+EA126^3+EB126^3+EC126^3+ED126^3+EE126^3+EF126^3+EG126^3+EH126^3</f>
        <v>0</v>
      </c>
      <c r="ER125" s="76">
        <f t="shared" si="40"/>
        <v>0</v>
      </c>
      <c r="ES125" s="61"/>
      <c r="ET125" s="174"/>
      <c r="EU125" s="131"/>
      <c r="EV125" s="131"/>
      <c r="EW125" s="131"/>
      <c r="EX125" s="131"/>
      <c r="EY125" s="131"/>
      <c r="EZ125" s="131"/>
      <c r="FA125" s="131"/>
      <c r="FB125" s="131"/>
      <c r="FC125" s="131"/>
      <c r="FD125" s="131"/>
      <c r="FE125" s="131"/>
      <c r="FF125" s="131"/>
      <c r="FG125" s="131"/>
      <c r="FH125" s="131"/>
      <c r="FI125" s="175"/>
      <c r="FJ125" s="66"/>
      <c r="FK125" s="51"/>
    </row>
    <row r="126" spans="1:167" x14ac:dyDescent="0.2">
      <c r="A126" s="32"/>
      <c r="B126" s="32"/>
      <c r="C126" s="32"/>
      <c r="D126" s="106" t="s">
        <v>103</v>
      </c>
      <c r="E126" s="107" t="s">
        <v>207</v>
      </c>
      <c r="F126" s="108">
        <f>B4+(112*B6)</f>
        <v>113</v>
      </c>
      <c r="G126" s="104"/>
      <c r="H126" s="43"/>
      <c r="I126" s="57"/>
      <c r="J126" s="145"/>
      <c r="K126" s="3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75">
        <f>S125^3+T125^3+U125^3+V125^3+W125^3+X125^3+Y125^3+Z125^3+S126^3+T126^3+U126^3+V126^3+W126^3+X126^3+Y126^3+Z126^3</f>
        <v>0</v>
      </c>
      <c r="AB126" s="76">
        <f t="shared" si="41"/>
        <v>0</v>
      </c>
      <c r="AC126" s="61"/>
      <c r="AD126" s="89"/>
      <c r="AE126" s="83"/>
      <c r="AF126" s="83"/>
      <c r="AG126" s="83"/>
      <c r="AH126" s="82"/>
      <c r="AI126" s="82"/>
      <c r="AJ126" s="82"/>
      <c r="AK126" s="82"/>
      <c r="AL126" s="83"/>
      <c r="AM126" s="83"/>
      <c r="AN126" s="83"/>
      <c r="AO126" s="83"/>
      <c r="AP126" s="82"/>
      <c r="AQ126" s="82"/>
      <c r="AR126" s="82"/>
      <c r="AS126" s="86"/>
      <c r="AT126" s="66"/>
      <c r="AU126" s="51"/>
      <c r="AW126" s="57"/>
      <c r="AX126" s="58"/>
      <c r="AY126" s="3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5"/>
      <c r="BO126" s="75">
        <f>BG125^3+BH125^3+BI125^3+BJ125^3+BK125^3+BL125^3+BM125^3+BN125^3+BG126^3+BH126^3+BI126^3+BJ126^3+BK126^3+BL126^3+BM126^3+BN126^3</f>
        <v>0</v>
      </c>
      <c r="BP126" s="76">
        <f t="shared" si="42"/>
        <v>0</v>
      </c>
      <c r="BQ126" s="61"/>
      <c r="BR126" s="89"/>
      <c r="BS126" s="83"/>
      <c r="BT126" s="83"/>
      <c r="BU126" s="83"/>
      <c r="BV126" s="83"/>
      <c r="BW126" s="83"/>
      <c r="BX126" s="83"/>
      <c r="BY126" s="83"/>
      <c r="BZ126" s="82"/>
      <c r="CA126" s="82"/>
      <c r="CB126" s="82"/>
      <c r="CC126" s="82"/>
      <c r="CD126" s="82"/>
      <c r="CE126" s="82"/>
      <c r="CF126" s="82"/>
      <c r="CG126" s="86"/>
      <c r="CH126" s="66"/>
      <c r="CI126" s="51"/>
      <c r="CJ126" s="144"/>
      <c r="CK126" s="109"/>
      <c r="CL126" s="145"/>
      <c r="CM126" s="6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5"/>
      <c r="DC126" s="75">
        <f>CU125^3+CV125^3+CW125^3+CX125^3+CY125^3+CZ125^3+DA125^3+DB125^3+CU126^3+CV126^3+CW126^3+CX126^3+CY126^3+CZ126^3+DA126^3+DB126^3</f>
        <v>0</v>
      </c>
      <c r="DD126" s="76">
        <f t="shared" si="43"/>
        <v>0</v>
      </c>
      <c r="DE126" s="61"/>
      <c r="DF126" s="89"/>
      <c r="DG126" s="83"/>
      <c r="DH126" s="83"/>
      <c r="DI126" s="83"/>
      <c r="DJ126" s="83"/>
      <c r="DK126" s="83"/>
      <c r="DL126" s="83"/>
      <c r="DM126" s="83"/>
      <c r="DN126" s="83"/>
      <c r="DO126" s="83"/>
      <c r="DP126" s="83"/>
      <c r="DQ126" s="83"/>
      <c r="DR126" s="83"/>
      <c r="DS126" s="83"/>
      <c r="DT126" s="83"/>
      <c r="DU126" s="84"/>
      <c r="DV126" s="66"/>
      <c r="DW126" s="51"/>
      <c r="DY126" s="109"/>
      <c r="DZ126" s="58"/>
      <c r="EA126" s="6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5"/>
      <c r="EQ126" s="75">
        <f>EI125^3+EJ125^3+EK125^3+EL125^3+EM125^3+EN125^3+EO125^3+EP125^3+EI126^3+EJ126^3+EK126^3+EL126^3+EM126^3+EN126^3+EO126^3+EP126^3</f>
        <v>0</v>
      </c>
      <c r="ER126" s="76">
        <f t="shared" si="40"/>
        <v>0</v>
      </c>
      <c r="ES126" s="61"/>
      <c r="ET126" s="174"/>
      <c r="EU126" s="131"/>
      <c r="EV126" s="131"/>
      <c r="EW126" s="131"/>
      <c r="EX126" s="131"/>
      <c r="EY126" s="131"/>
      <c r="EZ126" s="131"/>
      <c r="FA126" s="131"/>
      <c r="FB126" s="131"/>
      <c r="FC126" s="131"/>
      <c r="FD126" s="131"/>
      <c r="FE126" s="131"/>
      <c r="FF126" s="131"/>
      <c r="FG126" s="131"/>
      <c r="FH126" s="131"/>
      <c r="FI126" s="175"/>
      <c r="FJ126" s="66"/>
      <c r="FK126" s="51"/>
    </row>
    <row r="127" spans="1:167" x14ac:dyDescent="0.2">
      <c r="A127" s="32"/>
      <c r="B127" s="32"/>
      <c r="C127" s="32"/>
      <c r="D127" s="106" t="s">
        <v>198</v>
      </c>
      <c r="E127" s="107" t="s">
        <v>207</v>
      </c>
      <c r="F127" s="108">
        <f>B4+(113*B6)</f>
        <v>114</v>
      </c>
      <c r="G127" s="104"/>
      <c r="H127" s="43"/>
      <c r="I127" s="57"/>
      <c r="J127" s="145"/>
      <c r="K127" s="3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75">
        <f>K127^3+L127^3+M127^3+N127^3+O127^3+P127^3+Q127^3+R127^3+K128^3+L128^3+M128^3+N128^3+O128^3+P128^3+Q128^3+R128^3</f>
        <v>0</v>
      </c>
      <c r="AB127" s="76">
        <f t="shared" si="41"/>
        <v>0</v>
      </c>
      <c r="AC127" s="95"/>
      <c r="AD127" s="81"/>
      <c r="AE127" s="82"/>
      <c r="AF127" s="82"/>
      <c r="AG127" s="82"/>
      <c r="AH127" s="83"/>
      <c r="AI127" s="83"/>
      <c r="AJ127" s="83"/>
      <c r="AK127" s="83"/>
      <c r="AL127" s="82"/>
      <c r="AM127" s="82"/>
      <c r="AN127" s="82"/>
      <c r="AO127" s="82"/>
      <c r="AP127" s="83"/>
      <c r="AQ127" s="83"/>
      <c r="AR127" s="83"/>
      <c r="AS127" s="84"/>
      <c r="AT127" s="66"/>
      <c r="AU127" s="51"/>
      <c r="AW127" s="57"/>
      <c r="AX127" s="58"/>
      <c r="AY127" s="3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5"/>
      <c r="BO127" s="75">
        <f>AY127^3+AZ127^3+BA127^3+BB127^3+BC127^3+BD127^3+BE127^3+BF127^3+AY128^3+AZ128^3+BA128^3+BB128^3+BC128^3+BD128^3+BE128^3+BF128^3</f>
        <v>0</v>
      </c>
      <c r="BP127" s="76">
        <f t="shared" si="42"/>
        <v>0</v>
      </c>
      <c r="BQ127" s="95"/>
      <c r="BR127" s="81"/>
      <c r="BS127" s="82"/>
      <c r="BT127" s="82"/>
      <c r="BU127" s="82"/>
      <c r="BV127" s="82"/>
      <c r="BW127" s="82"/>
      <c r="BX127" s="82"/>
      <c r="BY127" s="82"/>
      <c r="BZ127" s="83"/>
      <c r="CA127" s="83"/>
      <c r="CB127" s="83"/>
      <c r="CC127" s="83"/>
      <c r="CD127" s="83"/>
      <c r="CE127" s="83"/>
      <c r="CF127" s="83"/>
      <c r="CG127" s="84"/>
      <c r="CH127" s="66"/>
      <c r="CI127" s="51"/>
      <c r="CJ127" s="144"/>
      <c r="CK127" s="109"/>
      <c r="CL127" s="145"/>
      <c r="CM127" s="6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5"/>
      <c r="DC127" s="75">
        <f>CM127^3+CN127^3+CO127^3+CP127^3+CQ127^3+CR127^3+CS127^3+CT127^3+CM128^3+CN128^3+CO128^3+CP128^3+CQ128^3+CR128^3+CS128^3+CT128^3</f>
        <v>0</v>
      </c>
      <c r="DD127" s="76">
        <f t="shared" si="43"/>
        <v>0</v>
      </c>
      <c r="DE127" s="95"/>
      <c r="DF127" s="81"/>
      <c r="DG127" s="82"/>
      <c r="DH127" s="82"/>
      <c r="DI127" s="82"/>
      <c r="DJ127" s="82"/>
      <c r="DK127" s="82"/>
      <c r="DL127" s="82"/>
      <c r="DM127" s="82"/>
      <c r="DN127" s="82"/>
      <c r="DO127" s="82"/>
      <c r="DP127" s="82"/>
      <c r="DQ127" s="82"/>
      <c r="DR127" s="82"/>
      <c r="DS127" s="82"/>
      <c r="DT127" s="82"/>
      <c r="DU127" s="86"/>
      <c r="DV127" s="66"/>
      <c r="DW127" s="51"/>
      <c r="DY127" s="109"/>
      <c r="DZ127" s="58"/>
      <c r="EA127" s="6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5"/>
      <c r="EQ127" s="75">
        <f>EA127^3+EB127^3+EC127^3+ED127^3+EE127^3+EF127^3+EG127^3+EH127^3+EA128^3+EB128^3+EC128^3+ED128^3+EE128^3+EF128^3+EG128^3+EH128^3</f>
        <v>0</v>
      </c>
      <c r="ER127" s="76">
        <f t="shared" si="40"/>
        <v>0</v>
      </c>
      <c r="ES127" s="95"/>
      <c r="ET127" s="174"/>
      <c r="EU127" s="131"/>
      <c r="EV127" s="131"/>
      <c r="EW127" s="131"/>
      <c r="EX127" s="131"/>
      <c r="EY127" s="131"/>
      <c r="EZ127" s="131"/>
      <c r="FA127" s="131"/>
      <c r="FB127" s="131"/>
      <c r="FC127" s="131"/>
      <c r="FD127" s="131"/>
      <c r="FE127" s="131"/>
      <c r="FF127" s="131"/>
      <c r="FG127" s="131"/>
      <c r="FH127" s="131"/>
      <c r="FI127" s="175"/>
      <c r="FJ127" s="66"/>
      <c r="FK127" s="51"/>
    </row>
    <row r="128" spans="1:167" x14ac:dyDescent="0.2">
      <c r="A128" s="32"/>
      <c r="B128" s="32"/>
      <c r="C128" s="32"/>
      <c r="D128" s="106" t="s">
        <v>166</v>
      </c>
      <c r="E128" s="107" t="s">
        <v>207</v>
      </c>
      <c r="F128" s="108">
        <f>B4+(114*B6)</f>
        <v>115</v>
      </c>
      <c r="G128" s="104"/>
      <c r="H128" s="43"/>
      <c r="I128" s="57"/>
      <c r="J128" s="58"/>
      <c r="K128" s="3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75">
        <f>S127^3+T127^3+U127^3+V127^3+W127^3+X127^3+Y127^3+Z127^3+S128^3+T128^3+U128^3+V128^3+W128^3+X128^3+Y128^3+Z128^3</f>
        <v>0</v>
      </c>
      <c r="AB128" s="76">
        <f t="shared" si="41"/>
        <v>0</v>
      </c>
      <c r="AC128" s="61"/>
      <c r="AD128" s="81"/>
      <c r="AE128" s="82"/>
      <c r="AF128" s="82"/>
      <c r="AG128" s="82"/>
      <c r="AH128" s="83"/>
      <c r="AI128" s="83"/>
      <c r="AJ128" s="83"/>
      <c r="AK128" s="83"/>
      <c r="AL128" s="82"/>
      <c r="AM128" s="82"/>
      <c r="AN128" s="82"/>
      <c r="AO128" s="82"/>
      <c r="AP128" s="83"/>
      <c r="AQ128" s="83"/>
      <c r="AR128" s="83"/>
      <c r="AS128" s="84"/>
      <c r="AT128" s="66"/>
      <c r="AU128" s="51"/>
      <c r="AW128" s="57"/>
      <c r="AX128" s="58"/>
      <c r="AY128" s="3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5"/>
      <c r="BO128" s="75">
        <f>BG127^3+BH127^3+BI127^3+BJ127^3+BK127^3+BL127^3+BM127^3+BN127^3+BG128^3+BH128^3+BI128^3+BJ128^3+BK128^3+BL128^3+BM128^3+BN128^3</f>
        <v>0</v>
      </c>
      <c r="BP128" s="76">
        <f t="shared" si="42"/>
        <v>0</v>
      </c>
      <c r="BQ128" s="61"/>
      <c r="BR128" s="81"/>
      <c r="BS128" s="82"/>
      <c r="BT128" s="82"/>
      <c r="BU128" s="82"/>
      <c r="BV128" s="82"/>
      <c r="BW128" s="82"/>
      <c r="BX128" s="82"/>
      <c r="BY128" s="82"/>
      <c r="BZ128" s="83"/>
      <c r="CA128" s="83"/>
      <c r="CB128" s="83"/>
      <c r="CC128" s="83"/>
      <c r="CD128" s="83"/>
      <c r="CE128" s="83"/>
      <c r="CF128" s="83"/>
      <c r="CG128" s="84"/>
      <c r="CH128" s="66"/>
      <c r="CI128" s="51"/>
      <c r="CJ128" s="144"/>
      <c r="CK128" s="109"/>
      <c r="CL128" s="58"/>
      <c r="CM128" s="6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5"/>
      <c r="DC128" s="75">
        <f>CU127^3+CV127^3+CW127^3+CX127^3+CY127^3+CZ127^3+DA127^3+DB127^3+CU128^3+CV128^3+CW128^3+CX128^3+CY128^3+CZ128^3+DA128^3+DB128^3</f>
        <v>0</v>
      </c>
      <c r="DD128" s="76">
        <f t="shared" si="43"/>
        <v>0</v>
      </c>
      <c r="DE128" s="61"/>
      <c r="DF128" s="89"/>
      <c r="DG128" s="83"/>
      <c r="DH128" s="83"/>
      <c r="DI128" s="83"/>
      <c r="DJ128" s="83"/>
      <c r="DK128" s="83"/>
      <c r="DL128" s="83"/>
      <c r="DM128" s="83"/>
      <c r="DN128" s="83"/>
      <c r="DO128" s="83"/>
      <c r="DP128" s="83"/>
      <c r="DQ128" s="83"/>
      <c r="DR128" s="83"/>
      <c r="DS128" s="83"/>
      <c r="DT128" s="83"/>
      <c r="DU128" s="84"/>
      <c r="DV128" s="66"/>
      <c r="DW128" s="51"/>
      <c r="DY128" s="109"/>
      <c r="DZ128" s="58"/>
      <c r="EA128" s="6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5"/>
      <c r="EQ128" s="75">
        <f>EI127^3+EJ127^3+EK127^3+EL127^3+EM127^3+EN127^3+EO127^3+EP127^3+EI128^3+EJ128^3+EK128^3+EL128^3+EM128^3+EN128^3+EO128^3+EP128^3</f>
        <v>0</v>
      </c>
      <c r="ER128" s="76">
        <f t="shared" si="40"/>
        <v>0</v>
      </c>
      <c r="ES128" s="61"/>
      <c r="ET128" s="174"/>
      <c r="EU128" s="131"/>
      <c r="EV128" s="131"/>
      <c r="EW128" s="131"/>
      <c r="EX128" s="131"/>
      <c r="EY128" s="131"/>
      <c r="EZ128" s="131"/>
      <c r="FA128" s="131"/>
      <c r="FB128" s="131"/>
      <c r="FC128" s="131"/>
      <c r="FD128" s="131"/>
      <c r="FE128" s="131"/>
      <c r="FF128" s="131"/>
      <c r="FG128" s="131"/>
      <c r="FH128" s="131"/>
      <c r="FI128" s="175"/>
      <c r="FJ128" s="66"/>
      <c r="FK128" s="51"/>
    </row>
    <row r="129" spans="1:167" x14ac:dyDescent="0.2">
      <c r="A129" s="32"/>
      <c r="B129" s="32"/>
      <c r="C129" s="32"/>
      <c r="D129" s="106" t="s">
        <v>98</v>
      </c>
      <c r="E129" s="107" t="s">
        <v>207</v>
      </c>
      <c r="F129" s="110">
        <f>B4+(115*B6)</f>
        <v>116</v>
      </c>
      <c r="G129" s="104"/>
      <c r="H129" s="43"/>
      <c r="I129" s="105"/>
      <c r="J129" s="58"/>
      <c r="K129" s="3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75">
        <f>K129^3+L129^3+M129^3+N129^3+O129^3+P129^3+Q129^3+R129^3+K130^3+L130^3+M130^3+N130^3+O130^3+P130^3+Q130^3+R130^3</f>
        <v>0</v>
      </c>
      <c r="AB129" s="76">
        <f t="shared" si="41"/>
        <v>0</v>
      </c>
      <c r="AC129" s="61"/>
      <c r="AD129" s="81"/>
      <c r="AE129" s="82"/>
      <c r="AF129" s="82"/>
      <c r="AG129" s="82"/>
      <c r="AH129" s="83"/>
      <c r="AI129" s="83"/>
      <c r="AJ129" s="83"/>
      <c r="AK129" s="83"/>
      <c r="AL129" s="82"/>
      <c r="AM129" s="82"/>
      <c r="AN129" s="82"/>
      <c r="AO129" s="82"/>
      <c r="AP129" s="83"/>
      <c r="AQ129" s="83"/>
      <c r="AR129" s="83"/>
      <c r="AS129" s="84"/>
      <c r="AT129" s="66"/>
      <c r="AU129" s="51"/>
      <c r="AW129" s="105"/>
      <c r="AX129" s="58"/>
      <c r="AY129" s="3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5"/>
      <c r="BO129" s="75">
        <f>AY129^3+AZ129^3+BA129^3+BB129^3+BC129^3+BD129^3+BE129^3+BF129^3+AY130^3+AZ130^3+BA130^3+BB130^3+BC130^3+BD130^3+BE130^3+BF130^3</f>
        <v>0</v>
      </c>
      <c r="BP129" s="76">
        <f t="shared" si="42"/>
        <v>0</v>
      </c>
      <c r="BQ129" s="61"/>
      <c r="BR129" s="89"/>
      <c r="BS129" s="83"/>
      <c r="BT129" s="83"/>
      <c r="BU129" s="83"/>
      <c r="BV129" s="83"/>
      <c r="BW129" s="83"/>
      <c r="BX129" s="83"/>
      <c r="BY129" s="83"/>
      <c r="BZ129" s="82"/>
      <c r="CA129" s="82"/>
      <c r="CB129" s="82"/>
      <c r="CC129" s="82"/>
      <c r="CD129" s="82"/>
      <c r="CE129" s="82"/>
      <c r="CF129" s="82"/>
      <c r="CG129" s="86"/>
      <c r="CH129" s="66"/>
      <c r="CI129" s="51"/>
      <c r="CJ129" s="144"/>
      <c r="CK129" s="109"/>
      <c r="CL129" s="58"/>
      <c r="CM129" s="6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5"/>
      <c r="DC129" s="75">
        <f>CM129^3+CN129^3+CO129^3+CP129^3+CQ129^3+CR129^3+CS129^3+CT129^3+CM130^3+CN130^3+CO130^3+CP130^3+CQ130^3+CR130^3+CS130^3+CT130^3</f>
        <v>0</v>
      </c>
      <c r="DD129" s="76">
        <f t="shared" si="43"/>
        <v>0</v>
      </c>
      <c r="DE129" s="61"/>
      <c r="DF129" s="81"/>
      <c r="DG129" s="82"/>
      <c r="DH129" s="82"/>
      <c r="DI129" s="82"/>
      <c r="DJ129" s="82"/>
      <c r="DK129" s="82"/>
      <c r="DL129" s="82"/>
      <c r="DM129" s="82"/>
      <c r="DN129" s="82"/>
      <c r="DO129" s="82"/>
      <c r="DP129" s="82"/>
      <c r="DQ129" s="82"/>
      <c r="DR129" s="82"/>
      <c r="DS129" s="82"/>
      <c r="DT129" s="82"/>
      <c r="DU129" s="86"/>
      <c r="DV129" s="66"/>
      <c r="DW129" s="51"/>
      <c r="DY129" s="109"/>
      <c r="DZ129" s="58"/>
      <c r="EA129" s="6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5"/>
      <c r="EQ129" s="75">
        <f>EA129^3+EB129^3+EC129^3+ED129^3+EE129^3+EF129^3+EG129^3+EH129^3+EA130^3+EB130^3+EC130^3+ED130^3+EE130^3+EF130^3+EG130^3+EH130^3</f>
        <v>0</v>
      </c>
      <c r="ER129" s="76">
        <f t="shared" si="40"/>
        <v>0</v>
      </c>
      <c r="ES129" s="61"/>
      <c r="ET129" s="174"/>
      <c r="EU129" s="131"/>
      <c r="EV129" s="131"/>
      <c r="EW129" s="131"/>
      <c r="EX129" s="131"/>
      <c r="EY129" s="131"/>
      <c r="EZ129" s="131"/>
      <c r="FA129" s="131"/>
      <c r="FB129" s="131"/>
      <c r="FC129" s="131"/>
      <c r="FD129" s="131"/>
      <c r="FE129" s="131"/>
      <c r="FF129" s="131"/>
      <c r="FG129" s="131"/>
      <c r="FH129" s="131"/>
      <c r="FI129" s="175"/>
      <c r="FJ129" s="66"/>
      <c r="FK129" s="51"/>
    </row>
    <row r="130" spans="1:167" x14ac:dyDescent="0.2">
      <c r="A130" s="32"/>
      <c r="B130" s="32"/>
      <c r="C130" s="32"/>
      <c r="D130" s="106" t="s">
        <v>62</v>
      </c>
      <c r="E130" s="107" t="s">
        <v>207</v>
      </c>
      <c r="F130" s="110">
        <f>B4+(116*B6)</f>
        <v>117</v>
      </c>
      <c r="G130" s="104"/>
      <c r="H130" s="43"/>
      <c r="I130" s="109"/>
      <c r="J130" s="58"/>
      <c r="K130" s="3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5"/>
      <c r="AA130" s="75">
        <f>S129^3+T129^3+U129^3+V129^3+W129^3+X129^3+Y129^3+Z129^3+S130^3+T130^3+U130^3+V130^3+W130^3+X130^3+Y130^3+Z130^3</f>
        <v>0</v>
      </c>
      <c r="AB130" s="76">
        <f t="shared" si="41"/>
        <v>0</v>
      </c>
      <c r="AC130" s="61"/>
      <c r="AD130" s="81"/>
      <c r="AE130" s="82"/>
      <c r="AF130" s="82"/>
      <c r="AG130" s="82"/>
      <c r="AH130" s="83"/>
      <c r="AI130" s="83"/>
      <c r="AJ130" s="83"/>
      <c r="AK130" s="83"/>
      <c r="AL130" s="82"/>
      <c r="AM130" s="82"/>
      <c r="AN130" s="82"/>
      <c r="AO130" s="82"/>
      <c r="AP130" s="83"/>
      <c r="AQ130" s="83"/>
      <c r="AR130" s="83"/>
      <c r="AS130" s="84"/>
      <c r="AT130" s="66"/>
      <c r="AU130" s="51"/>
      <c r="AW130" s="109"/>
      <c r="AX130" s="58"/>
      <c r="AY130" s="3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5"/>
      <c r="BO130" s="75">
        <f>BG129^3+BH129^3+BI129^3+BJ129^3+BK129^3+BL129^3+BM129^3+BN129^3+BG130^3+BH130^3+BI130^3+BJ130^3+BK130^3+BL130^3+BM130^3+BN130^3</f>
        <v>0</v>
      </c>
      <c r="BP130" s="76">
        <f t="shared" si="42"/>
        <v>0</v>
      </c>
      <c r="BQ130" s="61"/>
      <c r="BR130" s="89"/>
      <c r="BS130" s="83"/>
      <c r="BT130" s="83"/>
      <c r="BU130" s="83"/>
      <c r="BV130" s="83"/>
      <c r="BW130" s="83"/>
      <c r="BX130" s="83"/>
      <c r="BY130" s="83"/>
      <c r="BZ130" s="82"/>
      <c r="CA130" s="82"/>
      <c r="CB130" s="82"/>
      <c r="CC130" s="82"/>
      <c r="CD130" s="82"/>
      <c r="CE130" s="82"/>
      <c r="CF130" s="82"/>
      <c r="CG130" s="86"/>
      <c r="CH130" s="66"/>
      <c r="CI130" s="51"/>
      <c r="CJ130" s="144"/>
      <c r="CK130" s="109"/>
      <c r="CL130" s="58"/>
      <c r="CM130" s="6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5"/>
      <c r="DC130" s="75">
        <f>CU129^3+CV129^3+CW129^3+CX129^3+CY129^3+CZ129^3+DA129^3+DB129^3+CU130^3+CV130^3+CW130^3+CX130^3+CY130^3+CZ130^3+DA130^3+DB130^3</f>
        <v>0</v>
      </c>
      <c r="DD130" s="76">
        <f t="shared" si="43"/>
        <v>0</v>
      </c>
      <c r="DE130" s="61"/>
      <c r="DF130" s="89"/>
      <c r="DG130" s="83"/>
      <c r="DH130" s="83"/>
      <c r="DI130" s="83"/>
      <c r="DJ130" s="83"/>
      <c r="DK130" s="83"/>
      <c r="DL130" s="83"/>
      <c r="DM130" s="83"/>
      <c r="DN130" s="83"/>
      <c r="DO130" s="83"/>
      <c r="DP130" s="83"/>
      <c r="DQ130" s="83"/>
      <c r="DR130" s="83"/>
      <c r="DS130" s="83"/>
      <c r="DT130" s="83"/>
      <c r="DU130" s="84"/>
      <c r="DV130" s="66"/>
      <c r="DW130" s="51"/>
      <c r="DY130" s="109"/>
      <c r="DZ130" s="58"/>
      <c r="EA130" s="6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5"/>
      <c r="EQ130" s="75">
        <f>EI129^3+EJ129^3+EK129^3+EL129^3+EM129^3+EN129^3+EO129^3+EP129^3+EI130^3+EJ130^3+EK130^3+EL130^3+EM130^3+EN130^3+EO130^3+EP130^3</f>
        <v>0</v>
      </c>
      <c r="ER130" s="76">
        <f t="shared" si="40"/>
        <v>0</v>
      </c>
      <c r="ES130" s="61"/>
      <c r="ET130" s="174"/>
      <c r="EU130" s="131"/>
      <c r="EV130" s="131"/>
      <c r="EW130" s="131"/>
      <c r="EX130" s="131"/>
      <c r="EY130" s="131"/>
      <c r="EZ130" s="131"/>
      <c r="FA130" s="131"/>
      <c r="FB130" s="131"/>
      <c r="FC130" s="131"/>
      <c r="FD130" s="131"/>
      <c r="FE130" s="131"/>
      <c r="FF130" s="131"/>
      <c r="FG130" s="131"/>
      <c r="FH130" s="131"/>
      <c r="FI130" s="175"/>
      <c r="FJ130" s="66"/>
      <c r="FK130" s="51"/>
    </row>
    <row r="131" spans="1:167" x14ac:dyDescent="0.2">
      <c r="A131" s="32"/>
      <c r="B131" s="32"/>
      <c r="C131" s="32"/>
      <c r="D131" s="106" t="s">
        <v>156</v>
      </c>
      <c r="E131" s="107" t="s">
        <v>207</v>
      </c>
      <c r="F131" s="108">
        <f>B4+(117*B6)</f>
        <v>118</v>
      </c>
      <c r="G131" s="104"/>
      <c r="H131" s="43"/>
      <c r="I131" s="109"/>
      <c r="J131" s="58"/>
      <c r="K131" s="3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5"/>
      <c r="AA131" s="75">
        <f>K131^3+L131^3+M131^3+N131^3+O131^3+P131^3+Q131^3+R131^3+K132^3+L132^3+M132^3+N132^3+O132^3+P132^3+Q132^3+R132^3</f>
        <v>0</v>
      </c>
      <c r="AB131" s="76">
        <f t="shared" si="41"/>
        <v>0</v>
      </c>
      <c r="AC131" s="61"/>
      <c r="AD131" s="89"/>
      <c r="AE131" s="83"/>
      <c r="AF131" s="83"/>
      <c r="AG131" s="83"/>
      <c r="AH131" s="82"/>
      <c r="AI131" s="82"/>
      <c r="AJ131" s="82"/>
      <c r="AK131" s="82"/>
      <c r="AL131" s="83"/>
      <c r="AM131" s="83"/>
      <c r="AN131" s="83"/>
      <c r="AO131" s="83"/>
      <c r="AP131" s="82"/>
      <c r="AQ131" s="82"/>
      <c r="AR131" s="82"/>
      <c r="AS131" s="86"/>
      <c r="AT131" s="66"/>
      <c r="AU131" s="51"/>
      <c r="AW131" s="109"/>
      <c r="AX131" s="58"/>
      <c r="AY131" s="3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5"/>
      <c r="BO131" s="75">
        <f>AY131^3+AZ131^3+BA131^3+BB131^3+BC131^3+BD131^3+BE131^3+BF131^3+AY132^3+AZ132^3+BA132^3+BB132^3+BC132^3+BD132^3+BE132^3+BF132^3</f>
        <v>0</v>
      </c>
      <c r="BP131" s="76">
        <f t="shared" si="42"/>
        <v>0</v>
      </c>
      <c r="BQ131" s="61"/>
      <c r="BR131" s="81"/>
      <c r="BS131" s="82"/>
      <c r="BT131" s="82"/>
      <c r="BU131" s="82"/>
      <c r="BV131" s="82"/>
      <c r="BW131" s="82"/>
      <c r="BX131" s="82"/>
      <c r="BY131" s="82"/>
      <c r="BZ131" s="83"/>
      <c r="CA131" s="83"/>
      <c r="CB131" s="83"/>
      <c r="CC131" s="83"/>
      <c r="CD131" s="83"/>
      <c r="CE131" s="83"/>
      <c r="CF131" s="83"/>
      <c r="CG131" s="84"/>
      <c r="CH131" s="66"/>
      <c r="CI131" s="51"/>
      <c r="CJ131" s="144"/>
      <c r="CK131" s="109"/>
      <c r="CL131" s="58"/>
      <c r="CM131" s="6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5"/>
      <c r="DC131" s="75">
        <f>CM131^3+CN131^3+CO131^3+CP131^3+CQ131^3+CR131^3+CS131^3+CT131^3+CM132^3+CN132^3+CO132^3+CP132^3+CQ132^3+CR132^3+CS132^3+CT132^3</f>
        <v>0</v>
      </c>
      <c r="DD131" s="76">
        <f t="shared" si="43"/>
        <v>0</v>
      </c>
      <c r="DE131" s="61"/>
      <c r="DF131" s="81"/>
      <c r="DG131" s="82"/>
      <c r="DH131" s="82"/>
      <c r="DI131" s="82"/>
      <c r="DJ131" s="82"/>
      <c r="DK131" s="82"/>
      <c r="DL131" s="82"/>
      <c r="DM131" s="82"/>
      <c r="DN131" s="82"/>
      <c r="DO131" s="82"/>
      <c r="DP131" s="82"/>
      <c r="DQ131" s="82"/>
      <c r="DR131" s="82"/>
      <c r="DS131" s="82"/>
      <c r="DT131" s="82"/>
      <c r="DU131" s="86"/>
      <c r="DV131" s="66"/>
      <c r="DW131" s="51"/>
      <c r="DY131" s="109"/>
      <c r="DZ131" s="58"/>
      <c r="EA131" s="6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5"/>
      <c r="EQ131" s="75">
        <f>EA131^3+EB131^3+EC131^3+ED131^3+EE131^3+EF131^3+EG131^3+EH131^3+EA132^3+EB132^3+EC132^3+ED132^3+EE132^3+EF132^3+EG132^3+EH132^3</f>
        <v>0</v>
      </c>
      <c r="ER131" s="76">
        <f t="shared" si="40"/>
        <v>0</v>
      </c>
      <c r="ES131" s="61"/>
      <c r="ET131" s="174"/>
      <c r="EU131" s="131"/>
      <c r="EV131" s="131"/>
      <c r="EW131" s="131"/>
      <c r="EX131" s="131"/>
      <c r="EY131" s="131"/>
      <c r="EZ131" s="131"/>
      <c r="FA131" s="131"/>
      <c r="FB131" s="131"/>
      <c r="FC131" s="131"/>
      <c r="FD131" s="131"/>
      <c r="FE131" s="131"/>
      <c r="FF131" s="131"/>
      <c r="FG131" s="131"/>
      <c r="FH131" s="131"/>
      <c r="FI131" s="175"/>
      <c r="FJ131" s="66"/>
      <c r="FK131" s="51"/>
    </row>
    <row r="132" spans="1:167" x14ac:dyDescent="0.2">
      <c r="A132" s="32"/>
      <c r="B132" s="32"/>
      <c r="C132" s="32"/>
      <c r="D132" s="106" t="s">
        <v>249</v>
      </c>
      <c r="E132" s="107" t="s">
        <v>207</v>
      </c>
      <c r="F132" s="108">
        <f>B4+(118*B6)</f>
        <v>119</v>
      </c>
      <c r="G132" s="104"/>
      <c r="H132" s="43"/>
      <c r="I132" s="109"/>
      <c r="J132" s="58"/>
      <c r="K132" s="3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5"/>
      <c r="AA132" s="75">
        <f>S131^3+T131^3+U131^3+V131^3+W131^3+X131^3+Y131^3+Z131^3+S132^3+T132^3+U132^3+V132^3+W132^3+X132^3+Y132^3+Z132^3</f>
        <v>0</v>
      </c>
      <c r="AB132" s="76">
        <f t="shared" si="41"/>
        <v>0</v>
      </c>
      <c r="AC132" s="61"/>
      <c r="AD132" s="89"/>
      <c r="AE132" s="83"/>
      <c r="AF132" s="83"/>
      <c r="AG132" s="83"/>
      <c r="AH132" s="82"/>
      <c r="AI132" s="82"/>
      <c r="AJ132" s="82"/>
      <c r="AK132" s="82"/>
      <c r="AL132" s="83"/>
      <c r="AM132" s="83"/>
      <c r="AN132" s="83"/>
      <c r="AO132" s="83"/>
      <c r="AP132" s="82"/>
      <c r="AQ132" s="82"/>
      <c r="AR132" s="82"/>
      <c r="AS132" s="86"/>
      <c r="AT132" s="66"/>
      <c r="AU132" s="51"/>
      <c r="AW132" s="109"/>
      <c r="AX132" s="58"/>
      <c r="AY132" s="3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5"/>
      <c r="BO132" s="75">
        <f>BG131^3+BH131^3+BI131^3+BJ131^3+BK131^3+BL131^3+BM131^3+BN131^3+BG132^3+BH132^3+BI132^3+BJ132^3+BK132^3+BL132^3+BM132^3+BN132^3</f>
        <v>0</v>
      </c>
      <c r="BP132" s="76">
        <f t="shared" si="42"/>
        <v>0</v>
      </c>
      <c r="BQ132" s="61"/>
      <c r="BR132" s="81"/>
      <c r="BS132" s="82"/>
      <c r="BT132" s="82"/>
      <c r="BU132" s="82"/>
      <c r="BV132" s="82"/>
      <c r="BW132" s="82"/>
      <c r="BX132" s="82"/>
      <c r="BY132" s="82"/>
      <c r="BZ132" s="83"/>
      <c r="CA132" s="83"/>
      <c r="CB132" s="83"/>
      <c r="CC132" s="83"/>
      <c r="CD132" s="83"/>
      <c r="CE132" s="83"/>
      <c r="CF132" s="83"/>
      <c r="CG132" s="84"/>
      <c r="CH132" s="66"/>
      <c r="CI132" s="51"/>
      <c r="CJ132" s="144"/>
      <c r="CK132" s="109"/>
      <c r="CL132" s="58"/>
      <c r="CM132" s="6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5"/>
      <c r="DC132" s="75">
        <f>CU131^3+CV131^3+CW131^3+CX131^3+CY131^3+CZ131^3+DA131^3+DB131^3+CU132^3+CV132^3+CW132^3+CX132^3+CY132^3+CZ132^3+DA132^3+DB132^3</f>
        <v>0</v>
      </c>
      <c r="DD132" s="76">
        <f t="shared" si="43"/>
        <v>0</v>
      </c>
      <c r="DE132" s="61"/>
      <c r="DF132" s="89"/>
      <c r="DG132" s="83"/>
      <c r="DH132" s="83"/>
      <c r="DI132" s="83"/>
      <c r="DJ132" s="83"/>
      <c r="DK132" s="83"/>
      <c r="DL132" s="83"/>
      <c r="DM132" s="83"/>
      <c r="DN132" s="83"/>
      <c r="DO132" s="83"/>
      <c r="DP132" s="83"/>
      <c r="DQ132" s="83"/>
      <c r="DR132" s="83"/>
      <c r="DS132" s="83"/>
      <c r="DT132" s="83"/>
      <c r="DU132" s="84"/>
      <c r="DV132" s="66"/>
      <c r="DW132" s="51"/>
      <c r="DY132" s="109"/>
      <c r="DZ132" s="58"/>
      <c r="EA132" s="6"/>
      <c r="EB132" s="4"/>
      <c r="EC132" s="4"/>
      <c r="ED132" s="4"/>
      <c r="EE132" s="4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5"/>
      <c r="EQ132" s="75">
        <f>EI131^3+EJ131^3+EK131^3+EL131^3+EM131^3+EN131^3+EO131^3+EP131^3+EI132^3+EJ132^3+EK132^3+EL132^3+EM132^3+EN132^3+EO132^3+EP132^3</f>
        <v>0</v>
      </c>
      <c r="ER132" s="76">
        <f t="shared" si="40"/>
        <v>0</v>
      </c>
      <c r="ES132" s="61"/>
      <c r="ET132" s="174"/>
      <c r="EU132" s="131"/>
      <c r="EV132" s="131"/>
      <c r="EW132" s="131"/>
      <c r="EX132" s="131"/>
      <c r="EY132" s="131"/>
      <c r="EZ132" s="131"/>
      <c r="FA132" s="131"/>
      <c r="FB132" s="131"/>
      <c r="FC132" s="131"/>
      <c r="FD132" s="131"/>
      <c r="FE132" s="131"/>
      <c r="FF132" s="131"/>
      <c r="FG132" s="131"/>
      <c r="FH132" s="131"/>
      <c r="FI132" s="175"/>
      <c r="FJ132" s="66"/>
      <c r="FK132" s="51"/>
    </row>
    <row r="133" spans="1:167" x14ac:dyDescent="0.2">
      <c r="A133" s="32"/>
      <c r="B133" s="32"/>
      <c r="C133" s="32"/>
      <c r="D133" s="106" t="s">
        <v>40</v>
      </c>
      <c r="E133" s="107" t="s">
        <v>207</v>
      </c>
      <c r="F133" s="110">
        <f>B4+(119*B6)</f>
        <v>120</v>
      </c>
      <c r="G133" s="104"/>
      <c r="H133" s="43"/>
      <c r="I133" s="109"/>
      <c r="J133" s="58"/>
      <c r="K133" s="3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5"/>
      <c r="AA133" s="75">
        <f>K133^3+L133^3+M133^3+N133^3+O133^3+P133^3+Q133^3+R133^3+K134^3+L134^3+M134^3+N134^3+O134^3+P134^3+Q134^3+R134^3</f>
        <v>0</v>
      </c>
      <c r="AB133" s="76">
        <f t="shared" si="41"/>
        <v>0</v>
      </c>
      <c r="AC133" s="61"/>
      <c r="AD133" s="89"/>
      <c r="AE133" s="83"/>
      <c r="AF133" s="83"/>
      <c r="AG133" s="83"/>
      <c r="AH133" s="82"/>
      <c r="AI133" s="82"/>
      <c r="AJ133" s="82"/>
      <c r="AK133" s="82"/>
      <c r="AL133" s="83"/>
      <c r="AM133" s="83"/>
      <c r="AN133" s="83"/>
      <c r="AO133" s="83"/>
      <c r="AP133" s="82"/>
      <c r="AQ133" s="82"/>
      <c r="AR133" s="82"/>
      <c r="AS133" s="86"/>
      <c r="AT133" s="66"/>
      <c r="AU133" s="51"/>
      <c r="AW133" s="109"/>
      <c r="AX133" s="58"/>
      <c r="AY133" s="3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5"/>
      <c r="BO133" s="75">
        <f>AY133^3+AZ133^3+BA133^3+BB133^3+BC133^3+BD133^3+BE133^3+BF133^3+AY134^3+AZ134^3+BA134^3+BB134^3+BC134^3+BD134^3+BE134^3+BF134^3</f>
        <v>0</v>
      </c>
      <c r="BP133" s="76">
        <f t="shared" si="42"/>
        <v>0</v>
      </c>
      <c r="BQ133" s="61"/>
      <c r="BR133" s="89"/>
      <c r="BS133" s="83"/>
      <c r="BT133" s="83"/>
      <c r="BU133" s="83"/>
      <c r="BV133" s="83"/>
      <c r="BW133" s="83"/>
      <c r="BX133" s="83"/>
      <c r="BY133" s="83"/>
      <c r="BZ133" s="82"/>
      <c r="CA133" s="82"/>
      <c r="CB133" s="82"/>
      <c r="CC133" s="82"/>
      <c r="CD133" s="82"/>
      <c r="CE133" s="82"/>
      <c r="CF133" s="82"/>
      <c r="CG133" s="86"/>
      <c r="CH133" s="66"/>
      <c r="CI133" s="51"/>
      <c r="CJ133" s="144"/>
      <c r="CK133" s="109"/>
      <c r="CL133" s="58"/>
      <c r="CM133" s="6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5"/>
      <c r="DC133" s="75">
        <f>CM133^3+CN133^3+CO133^3+CP133^3+CQ133^3+CR133^3+CS133^3+CT133^3+CM134^3+CN134^3+CO134^3+CP134^3+CQ134^3+CR134^3+CS134^3+CT134^3</f>
        <v>0</v>
      </c>
      <c r="DD133" s="76">
        <f t="shared" si="43"/>
        <v>0</v>
      </c>
      <c r="DE133" s="61"/>
      <c r="DF133" s="81"/>
      <c r="DG133" s="82"/>
      <c r="DH133" s="82"/>
      <c r="DI133" s="82"/>
      <c r="DJ133" s="82"/>
      <c r="DK133" s="82"/>
      <c r="DL133" s="82"/>
      <c r="DM133" s="82"/>
      <c r="DN133" s="82"/>
      <c r="DO133" s="82"/>
      <c r="DP133" s="82"/>
      <c r="DQ133" s="82"/>
      <c r="DR133" s="82"/>
      <c r="DS133" s="82"/>
      <c r="DT133" s="82"/>
      <c r="DU133" s="86"/>
      <c r="DV133" s="66"/>
      <c r="DW133" s="51"/>
      <c r="DY133" s="109"/>
      <c r="DZ133" s="58"/>
      <c r="EA133" s="6"/>
      <c r="EB133" s="4"/>
      <c r="EC133" s="4"/>
      <c r="ED133" s="4"/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5"/>
      <c r="EQ133" s="75">
        <f>EA133^3+EB133^3+EC133^3+ED133^3+EE133^3+EF133^3+EG133^3+EH133^3+EA134^3+EB134^3+EC134^3+ED134^3+EE134^3+EF134^3+EG134^3+EH134^3</f>
        <v>0</v>
      </c>
      <c r="ER133" s="76">
        <f t="shared" si="40"/>
        <v>0</v>
      </c>
      <c r="ES133" s="61"/>
      <c r="ET133" s="174"/>
      <c r="EU133" s="131"/>
      <c r="EV133" s="131"/>
      <c r="EW133" s="131"/>
      <c r="EX133" s="131"/>
      <c r="EY133" s="131"/>
      <c r="EZ133" s="131"/>
      <c r="FA133" s="131"/>
      <c r="FB133" s="131"/>
      <c r="FC133" s="131"/>
      <c r="FD133" s="131"/>
      <c r="FE133" s="131"/>
      <c r="FF133" s="131"/>
      <c r="FG133" s="131"/>
      <c r="FH133" s="131"/>
      <c r="FI133" s="175"/>
      <c r="FJ133" s="66"/>
      <c r="FK133" s="51"/>
    </row>
    <row r="134" spans="1:167" x14ac:dyDescent="0.2">
      <c r="A134" s="32"/>
      <c r="B134" s="32"/>
      <c r="C134" s="32"/>
      <c r="D134" s="106" t="s">
        <v>24</v>
      </c>
      <c r="E134" s="107" t="s">
        <v>207</v>
      </c>
      <c r="F134" s="110">
        <f>B4+(120*B6)</f>
        <v>121</v>
      </c>
      <c r="G134" s="104"/>
      <c r="H134" s="43"/>
      <c r="I134" s="109"/>
      <c r="J134" s="58"/>
      <c r="K134" s="7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9"/>
      <c r="AA134" s="75">
        <f>S133^3+T133^3+U133^3+V133^3+W133^3+X133^3+Y133^3+Z133^3+S134^3+T134^3+U134^3+V134^3+W134^3+X134^3+Y134^3+Z134^3</f>
        <v>0</v>
      </c>
      <c r="AB134" s="76">
        <f t="shared" si="41"/>
        <v>0</v>
      </c>
      <c r="AC134" s="61"/>
      <c r="AD134" s="116"/>
      <c r="AE134" s="117"/>
      <c r="AF134" s="117"/>
      <c r="AG134" s="117"/>
      <c r="AH134" s="118"/>
      <c r="AI134" s="118"/>
      <c r="AJ134" s="118"/>
      <c r="AK134" s="118"/>
      <c r="AL134" s="117"/>
      <c r="AM134" s="117"/>
      <c r="AN134" s="117"/>
      <c r="AO134" s="117"/>
      <c r="AP134" s="118"/>
      <c r="AQ134" s="118"/>
      <c r="AR134" s="118"/>
      <c r="AS134" s="119"/>
      <c r="AT134" s="32"/>
      <c r="AU134" s="115"/>
      <c r="AW134" s="109"/>
      <c r="AX134" s="58"/>
      <c r="AY134" s="7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9"/>
      <c r="BO134" s="75">
        <f>BG133^3+BH133^3+BI133^3+BJ133^3+BK133^3+BL133^3+BM133^3+BN133^3+BG134^3+BH134^3+BI134^3+BJ134^3+BK134^3+BL134^3+BM134^3+BN134^3</f>
        <v>0</v>
      </c>
      <c r="BP134" s="76">
        <f t="shared" si="42"/>
        <v>0</v>
      </c>
      <c r="BQ134" s="61"/>
      <c r="BR134" s="116"/>
      <c r="BS134" s="117"/>
      <c r="BT134" s="117"/>
      <c r="BU134" s="117"/>
      <c r="BV134" s="117"/>
      <c r="BW134" s="117"/>
      <c r="BX134" s="117"/>
      <c r="BY134" s="117"/>
      <c r="BZ134" s="118"/>
      <c r="CA134" s="118"/>
      <c r="CB134" s="118"/>
      <c r="CC134" s="118"/>
      <c r="CD134" s="118"/>
      <c r="CE134" s="118"/>
      <c r="CF134" s="118"/>
      <c r="CG134" s="119"/>
      <c r="CH134" s="32"/>
      <c r="CI134" s="115"/>
      <c r="CJ134" s="144"/>
      <c r="CK134" s="109"/>
      <c r="CL134" s="58"/>
      <c r="CM134" s="15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9"/>
      <c r="DC134" s="75">
        <f>CU133^3+CV133^3+CW133^3+CX133^3+CY133^3+CZ133^3+DA133^3+DB133^3+CU134^3+CV134^3+CW134^3+CX134^3+CY134^3+CZ134^3+DA134^3+DB134^3</f>
        <v>0</v>
      </c>
      <c r="DD134" s="76">
        <f t="shared" si="43"/>
        <v>0</v>
      </c>
      <c r="DE134" s="61"/>
      <c r="DF134" s="116"/>
      <c r="DG134" s="117"/>
      <c r="DH134" s="117"/>
      <c r="DI134" s="117"/>
      <c r="DJ134" s="117"/>
      <c r="DK134" s="117"/>
      <c r="DL134" s="117"/>
      <c r="DM134" s="117"/>
      <c r="DN134" s="117"/>
      <c r="DO134" s="117"/>
      <c r="DP134" s="117"/>
      <c r="DQ134" s="117"/>
      <c r="DR134" s="117"/>
      <c r="DS134" s="117"/>
      <c r="DT134" s="117"/>
      <c r="DU134" s="120"/>
      <c r="DV134" s="32"/>
      <c r="DW134" s="115"/>
      <c r="DY134" s="109"/>
      <c r="DZ134" s="58"/>
      <c r="EA134" s="15"/>
      <c r="EB134" s="8"/>
      <c r="EC134" s="8"/>
      <c r="ED134" s="8"/>
      <c r="EE134" s="8"/>
      <c r="EF134" s="8"/>
      <c r="EG134" s="8"/>
      <c r="EH134" s="8"/>
      <c r="EI134" s="8"/>
      <c r="EJ134" s="8"/>
      <c r="EK134" s="8"/>
      <c r="EL134" s="8"/>
      <c r="EM134" s="8"/>
      <c r="EN134" s="8"/>
      <c r="EO134" s="8"/>
      <c r="EP134" s="9"/>
      <c r="EQ134" s="75">
        <f>EI133^3+EJ133^3+EK133^3+EL133^3+EM133^3+EN133^3+EO133^3+EP133^3+EI134^3+EJ134^3+EK134^3+EL134^3+EM134^3+EN134^3+EO134^3+EP134^3</f>
        <v>0</v>
      </c>
      <c r="ER134" s="76">
        <f t="shared" si="40"/>
        <v>0</v>
      </c>
      <c r="ES134" s="61"/>
      <c r="ET134" s="181"/>
      <c r="EU134" s="176"/>
      <c r="EV134" s="176"/>
      <c r="EW134" s="176"/>
      <c r="EX134" s="176"/>
      <c r="EY134" s="176"/>
      <c r="EZ134" s="176"/>
      <c r="FA134" s="176"/>
      <c r="FB134" s="176"/>
      <c r="FC134" s="176"/>
      <c r="FD134" s="176"/>
      <c r="FE134" s="176"/>
      <c r="FF134" s="176"/>
      <c r="FG134" s="176"/>
      <c r="FH134" s="176"/>
      <c r="FI134" s="182"/>
      <c r="FJ134" s="32"/>
      <c r="FK134" s="115"/>
    </row>
    <row r="135" spans="1:167" x14ac:dyDescent="0.2">
      <c r="A135" s="32"/>
      <c r="B135" s="32"/>
      <c r="C135" s="32"/>
      <c r="D135" s="106" t="s">
        <v>241</v>
      </c>
      <c r="E135" s="107" t="s">
        <v>207</v>
      </c>
      <c r="F135" s="108">
        <f>B4+(121*B6)</f>
        <v>122</v>
      </c>
      <c r="G135" s="104"/>
      <c r="H135" s="43"/>
      <c r="I135" s="109"/>
      <c r="J135" s="58"/>
      <c r="K135" s="183">
        <f>SUMSQ(K119:K134)</f>
        <v>0</v>
      </c>
      <c r="L135" s="184">
        <f t="shared" ref="L135:Z135" si="44">SUMSQ(L119:L134)</f>
        <v>0</v>
      </c>
      <c r="M135" s="184">
        <f t="shared" si="44"/>
        <v>0</v>
      </c>
      <c r="N135" s="184">
        <f t="shared" si="44"/>
        <v>0</v>
      </c>
      <c r="O135" s="184">
        <f t="shared" si="44"/>
        <v>0</v>
      </c>
      <c r="P135" s="184">
        <f t="shared" si="44"/>
        <v>0</v>
      </c>
      <c r="Q135" s="184">
        <f t="shared" si="44"/>
        <v>0</v>
      </c>
      <c r="R135" s="184">
        <f t="shared" si="44"/>
        <v>0</v>
      </c>
      <c r="S135" s="184">
        <f t="shared" si="44"/>
        <v>0</v>
      </c>
      <c r="T135" s="184">
        <f t="shared" si="44"/>
        <v>0</v>
      </c>
      <c r="U135" s="184">
        <f t="shared" si="44"/>
        <v>0</v>
      </c>
      <c r="V135" s="184">
        <f t="shared" si="44"/>
        <v>0</v>
      </c>
      <c r="W135" s="184">
        <f t="shared" si="44"/>
        <v>0</v>
      </c>
      <c r="X135" s="184">
        <f t="shared" si="44"/>
        <v>0</v>
      </c>
      <c r="Y135" s="184">
        <f t="shared" si="44"/>
        <v>0</v>
      </c>
      <c r="Z135" s="184">
        <f t="shared" si="44"/>
        <v>0</v>
      </c>
      <c r="AA135" s="124">
        <f>SUMSQ(K119,L120,M121,N122,O123,P124,Q125,R126,S127,T128,U129,V130,W131,X132,Y133,Z134)</f>
        <v>0</v>
      </c>
      <c r="AB135" s="125">
        <f>SUMSQ(K127,L128,M129,N130,O131,P132,Q133,R134,S119,T120,U121,V122,W123,X124,Y125,Z126)</f>
        <v>0</v>
      </c>
      <c r="AC135" s="52"/>
      <c r="AD135" s="126"/>
      <c r="AE135" s="126"/>
      <c r="AF135" s="126"/>
      <c r="AG135" s="126"/>
      <c r="AH135" s="126"/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32"/>
      <c r="AU135" s="115"/>
      <c r="AW135" s="109"/>
      <c r="AX135" s="58"/>
      <c r="AY135" s="183">
        <f>SUMSQ(AY119:AY134)</f>
        <v>0</v>
      </c>
      <c r="AZ135" s="184">
        <f t="shared" ref="AZ135:BN135" si="45">SUMSQ(AZ119:AZ134)</f>
        <v>0</v>
      </c>
      <c r="BA135" s="184">
        <f t="shared" si="45"/>
        <v>0</v>
      </c>
      <c r="BB135" s="184">
        <f t="shared" si="45"/>
        <v>0</v>
      </c>
      <c r="BC135" s="184">
        <f t="shared" si="45"/>
        <v>0</v>
      </c>
      <c r="BD135" s="184">
        <f t="shared" si="45"/>
        <v>0</v>
      </c>
      <c r="BE135" s="184">
        <f t="shared" si="45"/>
        <v>0</v>
      </c>
      <c r="BF135" s="184">
        <f t="shared" si="45"/>
        <v>0</v>
      </c>
      <c r="BG135" s="184">
        <f t="shared" si="45"/>
        <v>0</v>
      </c>
      <c r="BH135" s="184">
        <f t="shared" si="45"/>
        <v>0</v>
      </c>
      <c r="BI135" s="184">
        <f t="shared" si="45"/>
        <v>0</v>
      </c>
      <c r="BJ135" s="184">
        <f t="shared" si="45"/>
        <v>0</v>
      </c>
      <c r="BK135" s="184">
        <f t="shared" si="45"/>
        <v>0</v>
      </c>
      <c r="BL135" s="184">
        <f t="shared" si="45"/>
        <v>0</v>
      </c>
      <c r="BM135" s="184">
        <f t="shared" si="45"/>
        <v>0</v>
      </c>
      <c r="BN135" s="184">
        <f t="shared" si="45"/>
        <v>0</v>
      </c>
      <c r="BO135" s="124">
        <f>SUMSQ(AY119,AZ120,BA121,BB122,BC123,BD124,BE125,BF126,BG127,BH128,BI129,BJ130,BK131,BL132,BM133,BN134)</f>
        <v>0</v>
      </c>
      <c r="BP135" s="125">
        <f>SUMSQ(AY127,AZ128,BA129,BB130,BC131,BD132,BE133,BF134,BG119,BH120,BI121,BJ122,BK123,BL124,BM125,BN126)</f>
        <v>0</v>
      </c>
      <c r="BQ135" s="52"/>
      <c r="BR135" s="126"/>
      <c r="BS135" s="126"/>
      <c r="BT135" s="126"/>
      <c r="BU135" s="126"/>
      <c r="BV135" s="126"/>
      <c r="BW135" s="126"/>
      <c r="BX135" s="126"/>
      <c r="BY135" s="126"/>
      <c r="BZ135" s="126"/>
      <c r="CA135" s="126"/>
      <c r="CB135" s="126"/>
      <c r="CC135" s="126"/>
      <c r="CD135" s="126"/>
      <c r="CE135" s="126"/>
      <c r="CF135" s="126"/>
      <c r="CG135" s="126"/>
      <c r="CH135" s="32"/>
      <c r="CI135" s="115"/>
      <c r="CJ135" s="144"/>
      <c r="CK135" s="109"/>
      <c r="CL135" s="58"/>
      <c r="CM135" s="183">
        <f>SUMSQ(CM119:CM134)</f>
        <v>0</v>
      </c>
      <c r="CN135" s="184">
        <f t="shared" ref="CN135:DB135" si="46">SUMSQ(CN119:CN134)</f>
        <v>0</v>
      </c>
      <c r="CO135" s="184">
        <f t="shared" si="46"/>
        <v>0</v>
      </c>
      <c r="CP135" s="184">
        <f t="shared" si="46"/>
        <v>0</v>
      </c>
      <c r="CQ135" s="184">
        <f t="shared" si="46"/>
        <v>0</v>
      </c>
      <c r="CR135" s="184">
        <f t="shared" si="46"/>
        <v>0</v>
      </c>
      <c r="CS135" s="184">
        <f t="shared" si="46"/>
        <v>0</v>
      </c>
      <c r="CT135" s="184">
        <f t="shared" si="46"/>
        <v>0</v>
      </c>
      <c r="CU135" s="184">
        <f t="shared" si="46"/>
        <v>0</v>
      </c>
      <c r="CV135" s="184">
        <f t="shared" si="46"/>
        <v>0</v>
      </c>
      <c r="CW135" s="184">
        <f t="shared" si="46"/>
        <v>0</v>
      </c>
      <c r="CX135" s="184">
        <f t="shared" si="46"/>
        <v>0</v>
      </c>
      <c r="CY135" s="184">
        <f t="shared" si="46"/>
        <v>0</v>
      </c>
      <c r="CZ135" s="184">
        <f t="shared" si="46"/>
        <v>0</v>
      </c>
      <c r="DA135" s="184">
        <f t="shared" si="46"/>
        <v>0</v>
      </c>
      <c r="DB135" s="184">
        <f t="shared" si="46"/>
        <v>0</v>
      </c>
      <c r="DC135" s="124">
        <f>SUMSQ(CM119,CN120,CO121,CP122,CQ123,CR124,CS125,CT126,CU127,CV128,CW129,CX130,CY131,CZ132,DA133,DB134)</f>
        <v>0</v>
      </c>
      <c r="DD135" s="125">
        <f>SUMSQ(CM127,CN128,CO129,CP130,CQ131,CR132,CS133,CT134,CU119,CV120,CW121,CX122,CY123,CZ124,DA125,DB126)</f>
        <v>0</v>
      </c>
      <c r="DE135" s="52"/>
      <c r="DF135" s="126"/>
      <c r="DG135" s="126"/>
      <c r="DH135" s="126"/>
      <c r="DI135" s="126"/>
      <c r="DJ135" s="126"/>
      <c r="DK135" s="126"/>
      <c r="DL135" s="126"/>
      <c r="DM135" s="126"/>
      <c r="DN135" s="126"/>
      <c r="DO135" s="126"/>
      <c r="DP135" s="126"/>
      <c r="DQ135" s="126"/>
      <c r="DR135" s="126"/>
      <c r="DS135" s="126"/>
      <c r="DT135" s="126"/>
      <c r="DU135" s="126"/>
      <c r="DV135" s="32"/>
      <c r="DW135" s="115"/>
      <c r="DY135" s="109"/>
      <c r="DZ135" s="58"/>
      <c r="EA135" s="183">
        <f t="shared" ref="EA135:EP135" si="47">SUMSQ(EA119:EA134)</f>
        <v>0</v>
      </c>
      <c r="EB135" s="184">
        <f t="shared" si="47"/>
        <v>0</v>
      </c>
      <c r="EC135" s="184">
        <f t="shared" si="47"/>
        <v>0</v>
      </c>
      <c r="ED135" s="184">
        <f t="shared" si="47"/>
        <v>0</v>
      </c>
      <c r="EE135" s="184">
        <f t="shared" si="47"/>
        <v>0</v>
      </c>
      <c r="EF135" s="184">
        <f t="shared" si="47"/>
        <v>0</v>
      </c>
      <c r="EG135" s="184">
        <f t="shared" si="47"/>
        <v>0</v>
      </c>
      <c r="EH135" s="184">
        <f t="shared" si="47"/>
        <v>0</v>
      </c>
      <c r="EI135" s="184">
        <f t="shared" si="47"/>
        <v>0</v>
      </c>
      <c r="EJ135" s="184">
        <f t="shared" si="47"/>
        <v>0</v>
      </c>
      <c r="EK135" s="184">
        <f t="shared" si="47"/>
        <v>0</v>
      </c>
      <c r="EL135" s="184">
        <f t="shared" si="47"/>
        <v>0</v>
      </c>
      <c r="EM135" s="184">
        <f t="shared" si="47"/>
        <v>0</v>
      </c>
      <c r="EN135" s="184">
        <f t="shared" si="47"/>
        <v>0</v>
      </c>
      <c r="EO135" s="184">
        <f t="shared" si="47"/>
        <v>0</v>
      </c>
      <c r="EP135" s="184">
        <f t="shared" si="47"/>
        <v>0</v>
      </c>
      <c r="EQ135" s="124">
        <f>SUMSQ(EA119,EB120,EC121,ED122,EE123,EF124,EG125,EH126,EI127,EJ128,EK129,EL130,EM131,EN132,EO133,EP134)</f>
        <v>0</v>
      </c>
      <c r="ER135" s="125">
        <f>SUMSQ(EA127,EB128,EC129,ED130,EE131,EF132,EG133,EH134,EI119,EJ120,EK121,EL122,EM123,EN124,EO125,EP126)</f>
        <v>0</v>
      </c>
      <c r="ES135" s="52"/>
      <c r="ET135" s="126"/>
      <c r="EU135" s="126"/>
      <c r="EV135" s="126"/>
      <c r="EW135" s="126"/>
      <c r="EX135" s="126"/>
      <c r="EY135" s="126"/>
      <c r="EZ135" s="126"/>
      <c r="FA135" s="126"/>
      <c r="FB135" s="126"/>
      <c r="FC135" s="126"/>
      <c r="FD135" s="126"/>
      <c r="FE135" s="126"/>
      <c r="FF135" s="126"/>
      <c r="FG135" s="126"/>
      <c r="FH135" s="126"/>
      <c r="FI135" s="126"/>
      <c r="FJ135" s="32"/>
      <c r="FK135" s="115"/>
    </row>
    <row r="136" spans="1:167" ht="13.5" thickBot="1" x14ac:dyDescent="0.25">
      <c r="A136" s="32"/>
      <c r="B136" s="32"/>
      <c r="C136" s="32"/>
      <c r="D136" s="106" t="s">
        <v>148</v>
      </c>
      <c r="E136" s="107" t="s">
        <v>207</v>
      </c>
      <c r="F136" s="108">
        <f>B4+(122*B6)</f>
        <v>123</v>
      </c>
      <c r="G136" s="104"/>
      <c r="H136" s="43"/>
      <c r="I136" s="109"/>
      <c r="J136" s="58"/>
      <c r="K136" s="185">
        <f>K119^3+L119^3+M119^3+N119^3+K120^3+L120^3+M120^3+N120^3+K121^3+L121^3+M121^3+N121^3+K122^3+L122^3+M122^3+N122^3</f>
        <v>0</v>
      </c>
      <c r="L136" s="186">
        <f>K123^3+L123^3+M123^3+N123^3+K124^3+L124^3+M124^3+N124^3+K125^3+L125^3+M125^3+N125^3+K126^3+L126^3+M126^3+N126^3</f>
        <v>0</v>
      </c>
      <c r="M136" s="186">
        <f>K127^3+L127^3+M127^3+N127^3+K128^3+L128^3+M128^3+N128^3+K129^3+L129^3+M129^3+N129^3+K130^3+L130^3+M130^3+N130^3</f>
        <v>0</v>
      </c>
      <c r="N136" s="186">
        <f>K131^3+L131^3+M131^3+N131^3+K132^3+L132^3+M132^3+N132^3+K133^3+L133^3+M133^3+N133^3+K134^3+L134^3+M134^3+N134^3</f>
        <v>0</v>
      </c>
      <c r="O136" s="186">
        <f>O119^3+P119^3+Q119^3+R119^3+O120^3+P120^3+Q120^3+R120^3+O121^3+P121^3+Q121^3+R121^3+O122^3+P122^3+Q122^3+R122^3</f>
        <v>0</v>
      </c>
      <c r="P136" s="186">
        <f>O123^3+P123^3+Q123^3+R123^3+O124^3+P124^3+Q124^3+R124^3+O125^3+P125^3+Q125^3+R125^3+O126^3+P126^3+Q126^3+R126^3</f>
        <v>0</v>
      </c>
      <c r="Q136" s="186">
        <f>O127^3+P127^3+Q127^3+R127^3+O128^3+P128^3+Q128^3+R128^3+O129^3+P129^3+Q129^3+R129^3+O130^3+P130^3+Q130^3+R130^3</f>
        <v>0</v>
      </c>
      <c r="R136" s="186">
        <f>O131^3+P131^3+Q131^3+R131^3+O132^3+P132^3+Q132^3+R132^3+O133^3+P133^3+Q133^3+R133^3+O134^3+P134^3+Q134^3+R134^3</f>
        <v>0</v>
      </c>
      <c r="S136" s="186">
        <f>S119^3+T119^3+U119^3+V119^3+S120^3+T120^3+U120^3+V120^3+S121^3+T121^3+U121^3+V121^3+S122^3+T122^3+U122^3+V122^3</f>
        <v>0</v>
      </c>
      <c r="T136" s="186">
        <f>S123^3+T123^3+U123^3+V123^3+S124^3+T124^3+U124^3+V124^3+S125^3+T125^3+U125^3+V125^3+S126^3+T126^3+U126^3+V126^3</f>
        <v>0</v>
      </c>
      <c r="U136" s="186">
        <f>S127^3+T127^3+U127^3+V127^3+S128^3+T128^3+U128^3+V128^3+S129^3+T129^3+U129^3+V129^3+S130^3+T130^3+U130^3+V130^3</f>
        <v>0</v>
      </c>
      <c r="V136" s="186">
        <f>S131^3+T131^3+U131^3+V131^3+S132^3+T132^3+U132^3+V132^3+S133^3+T133^3+U133^3+V133^3+S134^3+T134^3+U134^3+V134^3</f>
        <v>0</v>
      </c>
      <c r="W136" s="186">
        <f>W119^3+X119^3+Y119^3+Z119^3+W120^3+X120^3+Y120^3+Z120^3+W121^3+X121^3+Y121^3+Z121^3+W122^3+X122^3+Y122^3+Z122^3</f>
        <v>0</v>
      </c>
      <c r="X136" s="186">
        <f>W123^3+X123^3+Y123^3+Z123^3+W124^3+X124^3+Y124^3+Z124^3+W125^3+X125^3+Y125^3+Z125^3+W126^3+X126^3+Y126^3+Z126^3</f>
        <v>0</v>
      </c>
      <c r="Y136" s="186">
        <f>W127^3+X127^3+Y127^3+Z127^3+W128^3+X128^3+Y128^3+Z128^3+W129^3+X129^3+Y129^3+Z129^3+W130^3+X130^3+Y130^3+Z130^3</f>
        <v>0</v>
      </c>
      <c r="Z136" s="186">
        <f>W131^3+X131^3+Y131^3+Z131^3+W132^3+X132^3+Y132^3+Z132^3+W133^3+X133^3+Y133^3+Z133^3+W134^3+X134^3+Y134^3+Z134^3</f>
        <v>0</v>
      </c>
      <c r="AA136" s="129">
        <f>SUMSQ(K134,L133,M132,N131,O130,P129,Q128,R127,S126,T125,U124,V123,W122,X121,Y120,DB95,Z119)</f>
        <v>0</v>
      </c>
      <c r="AB136" s="130">
        <f>SUMSQ(K126,L125,M124,N123,O122,P121,Q120,R119,S134,T133,U132,V131,W130,X129,Y128,Z127)</f>
        <v>0</v>
      </c>
      <c r="AC136" s="32"/>
      <c r="AD136" s="131"/>
      <c r="AE136" s="131"/>
      <c r="AF136" s="131"/>
      <c r="AG136" s="131"/>
      <c r="AH136" s="131"/>
      <c r="AI136" s="131"/>
      <c r="AJ136" s="131"/>
      <c r="AK136" s="131"/>
      <c r="AL136" s="131"/>
      <c r="AM136" s="131"/>
      <c r="AN136" s="131"/>
      <c r="AO136" s="131"/>
      <c r="AP136" s="131"/>
      <c r="AQ136" s="131"/>
      <c r="AR136" s="131"/>
      <c r="AS136" s="131"/>
      <c r="AT136" s="32"/>
      <c r="AU136" s="115"/>
      <c r="AW136" s="109"/>
      <c r="AX136" s="58"/>
      <c r="AY136" s="185">
        <f>AY119^3+AZ119^3+BA119^3+BB119^3+AY120^3+AZ120^3+BA120^3+BB120^3+AY121^3+AZ121^3+BA121^3+BB121^3+AY122^3+AZ122^3+BA122^3+BB122^3</f>
        <v>0</v>
      </c>
      <c r="AZ136" s="186">
        <f>AY123^3+AZ123^3+BA123^3+BB123^3+AY124^3+AZ124^3+BA124^3+BB124^3+AY125^3+AZ125^3+BA125^3+BB125^3+AY126^3+AZ126^3+BA126^3+BB126^3</f>
        <v>0</v>
      </c>
      <c r="BA136" s="186">
        <f>AY127^3+AZ127^3+BA127^3+BB127^3+AY128^3+AZ128^3+BA128^3+BB128^3+AY129^3+AZ129^3+BA129^3+BB129^3+AY130^3+AZ130^3+BA130^3+BB130^3</f>
        <v>0</v>
      </c>
      <c r="BB136" s="186">
        <f>AY131^3+AZ131^3+BA131^3+BB131^3+AY132^3+AZ132^3+BA132^3+BB132^3+AY133^3+AZ133^3+BA133^3+BB133^3+AY134^3+AZ134^3+BA134^3+BB134^3</f>
        <v>0</v>
      </c>
      <c r="BC136" s="186">
        <f>BC119^3+BD119^3+BE119^3+BF119^3+BC120^3+BD120^3+BE120^3+BF120^3+BC121^3+BD121^3+BE121^3+BF121^3+BC122^3+BD122^3+BE122^3+BF122^3</f>
        <v>0</v>
      </c>
      <c r="BD136" s="186">
        <f>BC123^3+BD123^3+BE123^3+BF123^3+BC124^3+BD124^3+BE124^3+BF124^3+BC125^3+BD125^3+BE125^3+BF125^3+BC126^3+BD126^3+BE126^3+BF126^3</f>
        <v>0</v>
      </c>
      <c r="BE136" s="186">
        <f>BC127^3+BD127^3+BE127^3+BF127^3+BC128^3+BD128^3+BE128^3+BF128^3+BC129^3+BD129^3+BE129^3+BF129^3+BC130^3+BD130^3+BE130^3+BF130^3</f>
        <v>0</v>
      </c>
      <c r="BF136" s="186">
        <f>BC131^3+BD131^3+BE131^3+BF131^3+BC132^3+BD132^3+BE132^3+BF132^3+BC133^3+BD133^3+BE133^3+BF133^3+BC134^3+BD134^3+BE134^3+BF134^3</f>
        <v>0</v>
      </c>
      <c r="BG136" s="186">
        <f>BG119^3+BH119^3+BI119^3+BJ119^3+BG120^3+BH120^3+BI120^3+BJ120^3+BG121^3+BH121^3+BI121^3+BJ121^3+BG122^3+BH122^3+BI122^3+BJ122^3</f>
        <v>0</v>
      </c>
      <c r="BH136" s="186">
        <f>BG123^3+BH123^3+BI123^3+BJ123^3+BG124^3+BH124^3+BI124^3+BJ124^3+BG125^3+BH125^3+BI125^3+BJ125^3+BG126^3+BH126^3+BI126^3+BJ126^3</f>
        <v>0</v>
      </c>
      <c r="BI136" s="186">
        <f>BG127^3+BH127^3+BI127^3+BJ127^3+BG128^3+BH128^3+BI128^3+BJ128^3+BG129^3+BH129^3+BI129^3+BJ129^3+BG130^3+BH130^3+BI130^3+BJ130^3</f>
        <v>0</v>
      </c>
      <c r="BJ136" s="186">
        <f>BG131^3+BH131^3+BI131^3+BJ131^3+BG132^3+BH132^3+BI132^3+BJ132^3+BG133^3+BH133^3+BI133^3+BJ133^3+BG134^3+BH134^3+BI134^3+BJ134^3</f>
        <v>0</v>
      </c>
      <c r="BK136" s="186">
        <f>BK119^3+BL119^3+BM119^3+BN119^3+BK120^3+BL120^3+BM120^3+BN120^3+BK121^3+BL121^3+BM121^3+BN121^3+BK122^3+BL122^3+BM122^3+BN122^3</f>
        <v>0</v>
      </c>
      <c r="BL136" s="186">
        <f>BK123^3+BL123^3+BM123^3+BN123^3+BK124^3+BL124^3+BM124^3+BN124^3+BK125^3+BL125^3+BM125^3+BN125^3+BK126^3+BL126^3+BM126^3+BN126^3</f>
        <v>0</v>
      </c>
      <c r="BM136" s="186">
        <f>BK127^3+BL127^3+BM127^3+BN127^3+BK128^3+BL128^3+BM128^3+BN128^3+BK129^3+BL129^3+BM129^3+BN129^3+BK130^3+BL130^3+BM130^3+BN130^3</f>
        <v>0</v>
      </c>
      <c r="BN136" s="186">
        <f>BK131^3+BL131^3+BM131^3+BN131^3+BK132^3+BL132^3+BM132^3+BN132^3+BK133^3+BL133^3+BM133^3+BN133^3+BK134^3+BL134^3+BM134^3+BN134^3</f>
        <v>0</v>
      </c>
      <c r="BO136" s="129">
        <f>SUMSQ(AY134,AZ133,BA132,BB131,BC130,BD129,BE128,BF127,BG126,BH125,BI124,BJ123,BK122,BL121,BM120,EP118,BN119)</f>
        <v>0</v>
      </c>
      <c r="BP136" s="130">
        <f>SUMSQ(AY126,AZ125,BA124,BB123,BC122,BD121,BE120,BF119,BG134,BH133,BI132,BJ131,BK130,BL129,BM128,BN127)</f>
        <v>0</v>
      </c>
      <c r="BQ136" s="32"/>
      <c r="BR136" s="131"/>
      <c r="BS136" s="131"/>
      <c r="BT136" s="131"/>
      <c r="BU136" s="131"/>
      <c r="BV136" s="131"/>
      <c r="BW136" s="131"/>
      <c r="BX136" s="131"/>
      <c r="BY136" s="131"/>
      <c r="BZ136" s="131"/>
      <c r="CA136" s="131"/>
      <c r="CB136" s="131"/>
      <c r="CC136" s="131"/>
      <c r="CD136" s="131"/>
      <c r="CE136" s="131"/>
      <c r="CF136" s="131"/>
      <c r="CG136" s="131"/>
      <c r="CH136" s="32"/>
      <c r="CI136" s="115"/>
      <c r="CJ136" s="144"/>
      <c r="CK136" s="109"/>
      <c r="CL136" s="58"/>
      <c r="CM136" s="185">
        <f>CM119^3+CN119^3+CO119^3+CP119^3+CM120^3+CN120^3+CO120^3+CP120^3+CM121^3+CN121^3+CO121^3+CP121^3+CM122^3+CN122^3+CO122^3+CP122^3</f>
        <v>0</v>
      </c>
      <c r="CN136" s="186">
        <f>CM123^3+CN123^3+CO123^3+CP123^3+CM124^3+CN124^3+CO124^3+CP124^3+CM125^3+CN125^3+CO125^3+CP125^3+CM126^3+CN126^3+CO126^3+CP126^3</f>
        <v>0</v>
      </c>
      <c r="CO136" s="186">
        <f>CM127^3+CN127^3+CO127^3+CP127^3+CM128^3+CN128^3+CO128^3+CP128^3+CM129^3+CN129^3+CO129^3+CP129^3+CM130^3+CN130^3+CO130^3+CP130^3</f>
        <v>0</v>
      </c>
      <c r="CP136" s="186">
        <f>CM131^3+CN131^3+CO131^3+CP131^3+CM132^3+CN132^3+CO132^3+CP132^3+CM133^3+CN133^3+CO133^3+CP133^3+CM134^3+CN134^3+CO134^3+CP134^3</f>
        <v>0</v>
      </c>
      <c r="CQ136" s="186">
        <f>CQ119^3+CR119^3+CS119^3+CT119^3+CQ120^3+CR120^3+CS120^3+CT120^3+CQ121^3+CR121^3+CS121^3+CT121^3+CQ122^3+CR122^3+CS122^3+CT122^3</f>
        <v>0</v>
      </c>
      <c r="CR136" s="186">
        <f>CQ123^3+CR123^3+CS123^3+CT123^3+CQ124^3+CR124^3+CS124^3+CT124^3+CQ125^3+CR125^3+CS125^3+CT125^3+CQ126^3+CR126^3+CS126^3+CT126^3</f>
        <v>0</v>
      </c>
      <c r="CS136" s="186">
        <f>CQ127^3+CR127^3+CS127^3+CT127^3+CQ128^3+CR128^3+CS128^3+CT128^3+CQ129^3+CR129^3+CS129^3+CT129^3+CQ130^3+CR130^3+CS130^3+CT130^3</f>
        <v>0</v>
      </c>
      <c r="CT136" s="186">
        <f>CQ131^3+CR131^3+CS131^3+CT131^3+CQ132^3+CR132^3+CS132^3+CT132^3+CQ133^3+CR133^3+CS133^3+CT133^3+CQ134^3+CR134^3+CS134^3+CT134^3</f>
        <v>0</v>
      </c>
      <c r="CU136" s="186">
        <f>CU119^3+CV119^3+CW119^3+CX119^3+CU120^3+CV120^3+CW120^3+CX120^3+CU121^3+CV121^3+CW121^3+CX121^3+CU122^3+CV122^3+CW122^3+CX122^3</f>
        <v>0</v>
      </c>
      <c r="CV136" s="186">
        <f>CU123^3+CV123^3+CW123^3+CX123^3+CU124^3+CV124^3+CW124^3+CX124^3+CU125^3+CV125^3+CW125^3+CX125^3+CU126^3+CV126^3+CW126^3+CX126^3</f>
        <v>0</v>
      </c>
      <c r="CW136" s="186">
        <f>CU127^3+CV127^3+CW127^3+CX127^3+CU128^3+CV128^3+CW128^3+CX128^3+CU129^3+CV129^3+CW129^3+CX129^3+CU130^3+CV130^3+CW130^3+CX130^3</f>
        <v>0</v>
      </c>
      <c r="CX136" s="186">
        <f>CU131^3+CV131^3+CW131^3+CX131^3+CU132^3+CV132^3+CW132^3+CX132^3+CU133^3+CV133^3+CW133^3+CX133^3+CU134^3+CV134^3+CW134^3+CX134^3</f>
        <v>0</v>
      </c>
      <c r="CY136" s="186">
        <f>CY119^3+CZ119^3+DA119^3+DB119^3+CY120^3+CZ120^3+DA120^3+DB120^3+CY121^3+CZ121^3+DA121^3+DB121^3+CY122^3+CZ122^3+DA122^3+DB122^3</f>
        <v>0</v>
      </c>
      <c r="CZ136" s="186">
        <f>CY123^3+CZ123^3+DA123^3+DB123^3+CY124^3+CZ124^3+DA124^3+DB124^3+CY125^3+CZ125^3+DA125^3+DB125^3+CY126^3+CZ126^3+DA126^3+DB126^3</f>
        <v>0</v>
      </c>
      <c r="DA136" s="186">
        <f>CY127^3+CZ127^3+DA127^3+DB127^3+CY128^3+CZ128^3+DA128^3+DB128^3+CY129^3+CZ129^3+DA129^3+DB129^3+CY130^3+CZ130^3+DA130^3+DB130^3</f>
        <v>0</v>
      </c>
      <c r="DB136" s="186">
        <f>CY131^3+CZ131^3+DA131^3+DB131^3+CY132^3+CZ132^3+DA132^3+DB132^3+CY133^3+CZ133^3+DA133^3+DB133^3+CY134^3+CZ134^3+DA134^3+DB134^3</f>
        <v>0</v>
      </c>
      <c r="DC136" s="129">
        <f>SUMSQ(CM134,CN133,CO132,CP131,CQ130,CR129,CS128,CT127,CU126,CV125,CW124,CX123,CY122,CZ121,DA120,Z302,DB119)</f>
        <v>0</v>
      </c>
      <c r="DD136" s="130">
        <f>SUMSQ(CM126,CN125,CO124,CP123,CQ122,CR121,CS120,CT119,CU134,CV133,CW132,CX131,CY130,CZ129,DA128,DB127)</f>
        <v>0</v>
      </c>
      <c r="DE136" s="32"/>
      <c r="DF136" s="131"/>
      <c r="DG136" s="131"/>
      <c r="DH136" s="131"/>
      <c r="DI136" s="131"/>
      <c r="DJ136" s="131"/>
      <c r="DK136" s="131"/>
      <c r="DL136" s="131"/>
      <c r="DM136" s="131"/>
      <c r="DN136" s="131"/>
      <c r="DO136" s="131"/>
      <c r="DP136" s="131"/>
      <c r="DQ136" s="131"/>
      <c r="DR136" s="131"/>
      <c r="DS136" s="131"/>
      <c r="DT136" s="131"/>
      <c r="DU136" s="131"/>
      <c r="DV136" s="32"/>
      <c r="DW136" s="115"/>
      <c r="DY136" s="109"/>
      <c r="DZ136" s="58"/>
      <c r="EA136" s="185">
        <f>EA119^3+EB119^3+EC119^3+ED119^3+EA120^3+EB120^3+EC120^3+ED120^3+EA121^3+EB121^3+EC121^3+ED121^3+EA122^3+EB122^3+EC122^3+ED122^3</f>
        <v>0</v>
      </c>
      <c r="EB136" s="186">
        <f>EA123^3+EB123^3+EC123^3+ED123^3+EA124^3+EB124^3+EC124^3+ED124^3+EA125^3+EB125^3+EC125^3+ED125^3+EA126^3+EB126^3+EC126^3+ED126^3</f>
        <v>0</v>
      </c>
      <c r="EC136" s="186">
        <f>EA127^3+EB127^3+EC127^3+ED127^3+EA128^3+EB128^3+EC128^3+ED128^3+EA129^3+EB129^3+EC129^3+ED129^3+EA130^3+EB130^3+EC130^3+ED130^3</f>
        <v>0</v>
      </c>
      <c r="ED136" s="186">
        <f>EA131^3+EB131^3+EC131^3+ED131^3+EA132^3+EB132^3+EC132^3+ED132^3+EA133^3+EB133^3+EC133^3+ED133^3+EA134^3+EB134^3+EC134^3+ED134^3</f>
        <v>0</v>
      </c>
      <c r="EE136" s="186">
        <f>EE119^3+EF119^3+EG119^3+EH119^3+EE120^3+EF120^3+EG120^3+EH120^3+EE121^3+EF121^3+EG121^3+EH121^3+EE122^3+EF122^3+EG122^3+EH122^3</f>
        <v>0</v>
      </c>
      <c r="EF136" s="186">
        <f>EE123^3+EF123^3+EG123^3+EH123^3+EE124^3+EF124^3+EG124^3+EH124^3+EE125^3+EF125^3+EG125^3+EH125^3+EE126^3+EF126^3+EG126^3+EH126^3</f>
        <v>0</v>
      </c>
      <c r="EG136" s="186">
        <f>EE127^3+EF127^3+EG127^3+EH127^3+EE128^3+EF128^3+EG128^3+EH128^3+EE129^3+EF129^3+EG129^3+EH129^3+EE130^3+EF130^3+EG130^3+EH130^3</f>
        <v>0</v>
      </c>
      <c r="EH136" s="186">
        <f>EE131^3+EF131^3+EG131^3+EH131^3+EE132^3+EF132^3+EG132^3+EH132^3+EE133^3+EF133^3+EG133^3+EH133^3+EE134^3+EF134^3+EG134^3+EH134^3</f>
        <v>0</v>
      </c>
      <c r="EI136" s="186">
        <f>EI119^3+EJ119^3+EK119^3+EL119^3+EI120^3+EJ120^3+EK120^3+EL120^3+EI121^3+EJ121^3+EK121^3+EL121^3+EI122^3+EJ122^3+EK122^3+EL122^3</f>
        <v>0</v>
      </c>
      <c r="EJ136" s="186">
        <f>EI123^3+EJ123^3+EK123^3+EL123^3+EI124^3+EJ124^3+EK124^3+EL124^3+EI125^3+EJ125^3+EK125^3+EL125^3+EI126^3+EJ126^3+EK126^3+EL126^3</f>
        <v>0</v>
      </c>
      <c r="EK136" s="186">
        <f>EI127^3+EJ127^3+EK127^3+EL127^3+EI128^3+EJ128^3+EK128^3+EL128^3+EI129^3+EJ129^3+EK129^3+EL129^3+EI130^3+EJ130^3+EK130^3+EL130^3</f>
        <v>0</v>
      </c>
      <c r="EL136" s="186">
        <f>EI131^3+EJ131^3+EK131^3+EL131^3+EI132^3+EJ132^3+EK132^3+EL132^3+EI133^3+EJ133^3+EK133^3+EL133^3+EI134^3+EJ134^3+EK134^3+EL134^3</f>
        <v>0</v>
      </c>
      <c r="EM136" s="186">
        <f>EM119^3+EN119^3+EO119^3+EP119^3+EM120^3+EN120^3+EO120^3+EP120^3+EM121^3+EN121^3+EO121^3+EP121^3+EM122^3+EN122^3+EO122^3+EP122^3</f>
        <v>0</v>
      </c>
      <c r="EN136" s="186">
        <f>EM123^3+EN123^3+EO123^3+EP123^3+EM124^3+EN124^3+EO124^3+EP124^3+EM125^3+EN125^3+EO125^3+EP125^3+EM126^3+EN126^3+EO126^3+EP126^3</f>
        <v>0</v>
      </c>
      <c r="EO136" s="186">
        <f>EM127^3+EN127^3+EO127^3+EP127^3+EM128^3+EN128^3+EO128^3+EP128^3+EM129^3+EN129^3+EO129^3+EP129^3+EM130^3+EN130^3+EO130^3+EP130^3</f>
        <v>0</v>
      </c>
      <c r="EP136" s="186">
        <f>EM131^3+EN131^3+EO131^3+EP131^3+EM132^3+EN132^3+EO132^3+EP132^3+EM133^3+EN133^3+EO133^3+EP133^3+EM134^3+EN134^3+EO134^3+EP134^3</f>
        <v>0</v>
      </c>
      <c r="EQ136" s="129">
        <f>SUMSQ(EA134,EB133,EC132,ED131,EE130,EF129,EG128,EH127,EI126,EJ125,EK124,EL123,EM122,EN121,EO120,EP119)</f>
        <v>0</v>
      </c>
      <c r="ER136" s="130">
        <f>SUMSQ(EA126,EB125,EC124,ED123,EE122,EF121,EG120,EH119,EI134,EJ133,EK132,EL131,EM130,EN129,EO128,EP127)</f>
        <v>0</v>
      </c>
      <c r="ES136" s="32"/>
      <c r="ET136" s="131"/>
      <c r="EU136" s="131"/>
      <c r="EV136" s="131"/>
      <c r="EW136" s="131"/>
      <c r="EX136" s="131"/>
      <c r="EY136" s="131"/>
      <c r="EZ136" s="131"/>
      <c r="FA136" s="131"/>
      <c r="FB136" s="131"/>
      <c r="FC136" s="131"/>
      <c r="FD136" s="131"/>
      <c r="FE136" s="131"/>
      <c r="FF136" s="131"/>
      <c r="FG136" s="131"/>
      <c r="FH136" s="131"/>
      <c r="FI136" s="131"/>
      <c r="FJ136" s="32"/>
      <c r="FK136" s="115"/>
    </row>
    <row r="137" spans="1:167" ht="13.5" thickBot="1" x14ac:dyDescent="0.25">
      <c r="A137" s="32"/>
      <c r="B137" s="32"/>
      <c r="C137" s="32"/>
      <c r="D137" s="106" t="s">
        <v>47</v>
      </c>
      <c r="E137" s="107" t="s">
        <v>207</v>
      </c>
      <c r="F137" s="110">
        <f>B4+(123*B6)</f>
        <v>124</v>
      </c>
      <c r="G137" s="104"/>
      <c r="H137" s="43"/>
      <c r="I137" s="109"/>
      <c r="J137" s="58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137"/>
      <c r="AB137" s="137"/>
      <c r="AC137" s="32" t="s">
        <v>0</v>
      </c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32"/>
      <c r="AU137" s="115"/>
      <c r="AW137" s="109"/>
      <c r="AX137" s="58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  <c r="BN137" s="46"/>
      <c r="BO137" s="137"/>
      <c r="BP137" s="137"/>
      <c r="BQ137" s="32" t="s">
        <v>0</v>
      </c>
      <c r="BR137" s="135"/>
      <c r="BS137" s="135"/>
      <c r="BT137" s="135"/>
      <c r="BU137" s="135"/>
      <c r="BV137" s="135"/>
      <c r="BW137" s="135"/>
      <c r="BX137" s="135"/>
      <c r="BY137" s="135"/>
      <c r="BZ137" s="135"/>
      <c r="CA137" s="135"/>
      <c r="CB137" s="135"/>
      <c r="CC137" s="135"/>
      <c r="CD137" s="135"/>
      <c r="CE137" s="135"/>
      <c r="CF137" s="135"/>
      <c r="CG137" s="135"/>
      <c r="CH137" s="32"/>
      <c r="CI137" s="115"/>
      <c r="CJ137" s="144"/>
      <c r="CK137" s="109"/>
      <c r="CL137" s="58"/>
      <c r="CM137" s="46"/>
      <c r="CN137" s="46"/>
      <c r="CO137" s="46"/>
      <c r="CP137" s="46"/>
      <c r="CQ137" s="46"/>
      <c r="CR137" s="46"/>
      <c r="CS137" s="46"/>
      <c r="CT137" s="46"/>
      <c r="CU137" s="46"/>
      <c r="CV137" s="46"/>
      <c r="CW137" s="46"/>
      <c r="CX137" s="46"/>
      <c r="CY137" s="46"/>
      <c r="CZ137" s="46"/>
      <c r="DA137" s="46"/>
      <c r="DB137" s="46"/>
      <c r="DC137" s="137"/>
      <c r="DD137" s="137"/>
      <c r="DE137" s="32" t="s">
        <v>0</v>
      </c>
      <c r="DF137" s="135"/>
      <c r="DG137" s="135"/>
      <c r="DH137" s="135"/>
      <c r="DI137" s="135"/>
      <c r="DJ137" s="135"/>
      <c r="DK137" s="135"/>
      <c r="DL137" s="135"/>
      <c r="DM137" s="135"/>
      <c r="DN137" s="135"/>
      <c r="DO137" s="135"/>
      <c r="DP137" s="135"/>
      <c r="DQ137" s="135"/>
      <c r="DR137" s="135"/>
      <c r="DS137" s="135"/>
      <c r="DT137" s="135"/>
      <c r="DU137" s="135"/>
      <c r="DV137" s="32"/>
      <c r="DW137" s="115"/>
      <c r="DY137" s="109"/>
      <c r="DZ137" s="58"/>
      <c r="EA137" s="46"/>
      <c r="EB137" s="46"/>
      <c r="EC137" s="46"/>
      <c r="ED137" s="46"/>
      <c r="EE137" s="46"/>
      <c r="EF137" s="46"/>
      <c r="EG137" s="46"/>
      <c r="EH137" s="46"/>
      <c r="EI137" s="46"/>
      <c r="EJ137" s="46"/>
      <c r="EK137" s="46"/>
      <c r="EL137" s="46"/>
      <c r="EM137" s="46"/>
      <c r="EN137" s="46"/>
      <c r="EO137" s="46"/>
      <c r="EP137" s="46"/>
      <c r="EQ137" s="137"/>
      <c r="ER137" s="137"/>
      <c r="ES137" s="32" t="s">
        <v>0</v>
      </c>
      <c r="ET137" s="135"/>
      <c r="EU137" s="135"/>
      <c r="EV137" s="135"/>
      <c r="EW137" s="135"/>
      <c r="EX137" s="135"/>
      <c r="EY137" s="135"/>
      <c r="EZ137" s="135"/>
      <c r="FA137" s="135"/>
      <c r="FB137" s="135"/>
      <c r="FC137" s="135"/>
      <c r="FD137" s="135"/>
      <c r="FE137" s="135"/>
      <c r="FF137" s="135"/>
      <c r="FG137" s="135"/>
      <c r="FH137" s="135"/>
      <c r="FI137" s="135"/>
      <c r="FJ137" s="32"/>
      <c r="FK137" s="115"/>
    </row>
    <row r="138" spans="1:167" ht="14.25" thickTop="1" thickBot="1" x14ac:dyDescent="0.25">
      <c r="A138" s="32"/>
      <c r="B138" s="32"/>
      <c r="C138" s="32"/>
      <c r="D138" s="106" t="s">
        <v>127</v>
      </c>
      <c r="E138" s="107" t="s">
        <v>207</v>
      </c>
      <c r="F138" s="110">
        <f>B4+(124*B6)</f>
        <v>125</v>
      </c>
      <c r="G138" s="104"/>
      <c r="H138" s="43"/>
      <c r="I138" s="138"/>
      <c r="J138" s="142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  <c r="Y138" s="143"/>
      <c r="Z138" s="143"/>
      <c r="AA138" s="143"/>
      <c r="AB138" s="143"/>
      <c r="AC138" s="143"/>
      <c r="AD138" s="140"/>
      <c r="AE138" s="140"/>
      <c r="AF138" s="140"/>
      <c r="AG138" s="140"/>
      <c r="AH138" s="140"/>
      <c r="AI138" s="140"/>
      <c r="AJ138" s="140"/>
      <c r="AK138" s="140"/>
      <c r="AL138" s="140"/>
      <c r="AM138" s="140"/>
      <c r="AN138" s="140"/>
      <c r="AO138" s="140"/>
      <c r="AP138" s="140"/>
      <c r="AQ138" s="140"/>
      <c r="AR138" s="140"/>
      <c r="AS138" s="140"/>
      <c r="AT138" s="139"/>
      <c r="AU138" s="141" t="s">
        <v>0</v>
      </c>
      <c r="AW138" s="138"/>
      <c r="AX138" s="142"/>
      <c r="AY138" s="143"/>
      <c r="AZ138" s="143"/>
      <c r="BA138" s="143"/>
      <c r="BB138" s="143"/>
      <c r="BC138" s="143"/>
      <c r="BD138" s="143"/>
      <c r="BE138" s="143"/>
      <c r="BF138" s="143"/>
      <c r="BG138" s="143"/>
      <c r="BH138" s="143"/>
      <c r="BI138" s="143"/>
      <c r="BJ138" s="143"/>
      <c r="BK138" s="143"/>
      <c r="BL138" s="143"/>
      <c r="BM138" s="143"/>
      <c r="BN138" s="143"/>
      <c r="BO138" s="143"/>
      <c r="BP138" s="143"/>
      <c r="BQ138" s="143"/>
      <c r="BR138" s="140"/>
      <c r="BS138" s="140"/>
      <c r="BT138" s="140"/>
      <c r="BU138" s="140"/>
      <c r="BV138" s="140"/>
      <c r="BW138" s="140"/>
      <c r="BX138" s="140"/>
      <c r="BY138" s="140"/>
      <c r="BZ138" s="140"/>
      <c r="CA138" s="140"/>
      <c r="CB138" s="140"/>
      <c r="CC138" s="140"/>
      <c r="CD138" s="140"/>
      <c r="CE138" s="140"/>
      <c r="CF138" s="140"/>
      <c r="CG138" s="140"/>
      <c r="CH138" s="139"/>
      <c r="CI138" s="141" t="s">
        <v>0</v>
      </c>
      <c r="CJ138" s="144"/>
      <c r="CK138" s="138"/>
      <c r="CL138" s="143"/>
      <c r="CM138" s="154"/>
      <c r="CN138" s="154"/>
      <c r="CO138" s="154"/>
      <c r="CP138" s="154"/>
      <c r="CQ138" s="154"/>
      <c r="CR138" s="154"/>
      <c r="CS138" s="154"/>
      <c r="CT138" s="154"/>
      <c r="CU138" s="154"/>
      <c r="CV138" s="154"/>
      <c r="CW138" s="154"/>
      <c r="CX138" s="154"/>
      <c r="CY138" s="154"/>
      <c r="CZ138" s="154"/>
      <c r="DA138" s="154"/>
      <c r="DB138" s="154"/>
      <c r="DC138" s="154"/>
      <c r="DD138" s="154"/>
      <c r="DE138" s="154"/>
      <c r="DF138" s="155"/>
      <c r="DG138" s="155"/>
      <c r="DH138" s="155"/>
      <c r="DI138" s="155"/>
      <c r="DJ138" s="155"/>
      <c r="DK138" s="155"/>
      <c r="DL138" s="155"/>
      <c r="DM138" s="155"/>
      <c r="DN138" s="155"/>
      <c r="DO138" s="155"/>
      <c r="DP138" s="155"/>
      <c r="DQ138" s="155"/>
      <c r="DR138" s="155"/>
      <c r="DS138" s="155"/>
      <c r="DT138" s="155"/>
      <c r="DU138" s="155"/>
      <c r="DV138" s="154"/>
      <c r="DW138" s="141"/>
      <c r="DY138" s="138"/>
      <c r="DZ138" s="143"/>
      <c r="EA138" s="154"/>
      <c r="EB138" s="154"/>
      <c r="EC138" s="154"/>
      <c r="ED138" s="154"/>
      <c r="EE138" s="154"/>
      <c r="EF138" s="154"/>
      <c r="EG138" s="154"/>
      <c r="EH138" s="154"/>
      <c r="EI138" s="154"/>
      <c r="EJ138" s="154"/>
      <c r="EK138" s="154"/>
      <c r="EL138" s="154"/>
      <c r="EM138" s="154"/>
      <c r="EN138" s="154" t="s">
        <v>0</v>
      </c>
      <c r="EO138" s="154"/>
      <c r="EP138" s="154"/>
      <c r="EQ138" s="154"/>
      <c r="ER138" s="154"/>
      <c r="ES138" s="154"/>
      <c r="ET138" s="155"/>
      <c r="EU138" s="155"/>
      <c r="EV138" s="155"/>
      <c r="EW138" s="155"/>
      <c r="EX138" s="155"/>
      <c r="EY138" s="155"/>
      <c r="EZ138" s="155"/>
      <c r="FA138" s="155"/>
      <c r="FB138" s="155"/>
      <c r="FC138" s="155"/>
      <c r="FD138" s="155"/>
      <c r="FE138" s="155"/>
      <c r="FF138" s="155"/>
      <c r="FG138" s="155"/>
      <c r="FH138" s="155"/>
      <c r="FI138" s="155"/>
      <c r="FJ138" s="154"/>
      <c r="FK138" s="141"/>
    </row>
    <row r="139" spans="1:167" ht="14.25" thickTop="1" thickBot="1" x14ac:dyDescent="0.25">
      <c r="A139" s="32"/>
      <c r="B139" s="32"/>
      <c r="C139" s="32"/>
      <c r="D139" s="106" t="s">
        <v>232</v>
      </c>
      <c r="E139" s="107" t="s">
        <v>207</v>
      </c>
      <c r="F139" s="108">
        <f>B4+(125*B6)</f>
        <v>126</v>
      </c>
      <c r="G139" s="104"/>
      <c r="H139" s="43"/>
      <c r="AW139" s="144"/>
      <c r="AX139" s="144"/>
      <c r="AY139" s="144"/>
      <c r="AZ139" s="144"/>
      <c r="BA139" s="144"/>
      <c r="BB139" s="144"/>
      <c r="BC139" s="144"/>
      <c r="BD139" s="144"/>
      <c r="BE139" s="144"/>
      <c r="BF139" s="144"/>
      <c r="BG139" s="144"/>
      <c r="BH139" s="144"/>
      <c r="BI139" s="144"/>
      <c r="BJ139" s="144"/>
      <c r="BK139" s="144"/>
      <c r="BL139" s="144"/>
      <c r="BM139" s="144"/>
      <c r="BN139" s="144"/>
      <c r="BO139" s="144"/>
      <c r="BP139" s="144"/>
      <c r="BQ139" s="144"/>
      <c r="BR139" s="144"/>
      <c r="BS139" s="144"/>
      <c r="BT139" s="144"/>
      <c r="BU139" s="144"/>
      <c r="BV139" s="144"/>
      <c r="BW139" s="144"/>
      <c r="BX139" s="144"/>
      <c r="BY139" s="144"/>
      <c r="BZ139" s="144"/>
      <c r="CA139" s="144"/>
      <c r="CB139" s="144"/>
      <c r="CC139" s="144"/>
      <c r="CD139" s="144"/>
      <c r="CE139" s="144"/>
      <c r="CF139" s="144"/>
      <c r="CG139" s="144"/>
      <c r="CH139" s="144"/>
      <c r="CI139" s="144"/>
      <c r="CJ139" s="144"/>
      <c r="CK139" s="144"/>
      <c r="CL139" s="144"/>
      <c r="CM139" s="144"/>
      <c r="CN139" s="144"/>
      <c r="CO139" s="144"/>
      <c r="CP139" s="144"/>
      <c r="CQ139" s="144"/>
      <c r="CR139" s="144"/>
      <c r="CS139" s="144"/>
      <c r="CT139" s="144"/>
      <c r="CU139" s="144"/>
      <c r="CV139" s="144"/>
      <c r="CW139" s="144"/>
      <c r="CX139" s="144"/>
      <c r="CY139" s="144"/>
      <c r="CZ139" s="144"/>
      <c r="DA139" s="144"/>
      <c r="DB139" s="144"/>
      <c r="DC139" s="144"/>
      <c r="DD139" s="144"/>
      <c r="DE139" s="144"/>
      <c r="DF139" s="144"/>
      <c r="DG139" s="144"/>
      <c r="DH139" s="144"/>
      <c r="DI139" s="144"/>
      <c r="DJ139" s="144"/>
      <c r="DK139" s="144"/>
      <c r="DL139" s="144"/>
      <c r="DM139" s="144"/>
      <c r="DN139" s="144"/>
      <c r="DO139" s="144"/>
      <c r="DP139" s="144"/>
      <c r="DQ139" s="144"/>
      <c r="DR139" s="144"/>
      <c r="DS139" s="144"/>
      <c r="DT139" s="144"/>
      <c r="DU139" s="144"/>
      <c r="DV139" s="144"/>
      <c r="DW139" s="144"/>
      <c r="DY139" s="144"/>
      <c r="DZ139" s="144"/>
      <c r="EA139" s="144"/>
      <c r="EB139" s="144"/>
      <c r="EC139" s="144"/>
      <c r="ED139" s="144"/>
      <c r="EE139" s="144"/>
      <c r="EF139" s="144"/>
      <c r="EG139" s="144"/>
      <c r="EH139" s="144"/>
      <c r="EI139" s="144"/>
      <c r="EJ139" s="144"/>
      <c r="EK139" s="144"/>
      <c r="EL139" s="144"/>
      <c r="EM139" s="144"/>
      <c r="EN139" s="144"/>
      <c r="EO139" s="144"/>
      <c r="EP139" s="144"/>
      <c r="EQ139" s="144"/>
      <c r="ER139" s="144"/>
      <c r="ES139" s="144"/>
      <c r="ET139" s="144"/>
      <c r="EU139" s="144"/>
      <c r="EV139" s="144"/>
      <c r="EW139" s="144"/>
      <c r="EX139" s="144"/>
      <c r="EY139" s="144"/>
      <c r="EZ139" s="144"/>
      <c r="FA139" s="144"/>
      <c r="FB139" s="144"/>
      <c r="FC139" s="144"/>
      <c r="FD139" s="144"/>
      <c r="FE139" s="144"/>
      <c r="FF139" s="144"/>
      <c r="FG139" s="144"/>
      <c r="FH139" s="144"/>
      <c r="FI139" s="144"/>
      <c r="FJ139" s="144"/>
      <c r="FK139" s="144"/>
    </row>
    <row r="140" spans="1:167" ht="14.25" thickTop="1" thickBot="1" x14ac:dyDescent="0.25">
      <c r="A140" s="32"/>
      <c r="B140" s="32"/>
      <c r="C140" s="32"/>
      <c r="D140" s="106" t="s">
        <v>263</v>
      </c>
      <c r="E140" s="107" t="s">
        <v>207</v>
      </c>
      <c r="F140" s="108">
        <f>B4+(126*B6)</f>
        <v>127</v>
      </c>
      <c r="G140" s="104"/>
      <c r="H140" s="43"/>
      <c r="I140" s="38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40"/>
      <c r="AE140" s="40"/>
      <c r="AF140" s="40"/>
      <c r="AG140" s="40"/>
      <c r="AH140" s="40"/>
      <c r="AI140" s="40"/>
      <c r="AJ140" s="40"/>
      <c r="AK140" s="40"/>
      <c r="AL140" s="40"/>
      <c r="AM140" s="40"/>
      <c r="AN140" s="40"/>
      <c r="AO140" s="40"/>
      <c r="AP140" s="40"/>
      <c r="AQ140" s="40"/>
      <c r="AR140" s="40"/>
      <c r="AS140" s="40"/>
      <c r="AT140" s="39"/>
      <c r="AU140" s="41"/>
      <c r="AW140" s="38" t="s">
        <v>0</v>
      </c>
      <c r="AX140" s="39"/>
      <c r="AY140" s="39"/>
      <c r="AZ140" s="39"/>
      <c r="BA140" s="39"/>
      <c r="BB140" s="39"/>
      <c r="BC140" s="39"/>
      <c r="BD140" s="39"/>
      <c r="BE140" s="39"/>
      <c r="BF140" s="39"/>
      <c r="BG140" s="39"/>
      <c r="BH140" s="39"/>
      <c r="BI140" s="39"/>
      <c r="BJ140" s="39"/>
      <c r="BK140" s="39"/>
      <c r="BL140" s="39"/>
      <c r="BM140" s="39"/>
      <c r="BN140" s="39"/>
      <c r="BO140" s="39"/>
      <c r="BP140" s="39"/>
      <c r="BQ140" s="39"/>
      <c r="BR140" s="40"/>
      <c r="BS140" s="40"/>
      <c r="BT140" s="40"/>
      <c r="BU140" s="40"/>
      <c r="BV140" s="40"/>
      <c r="BW140" s="40"/>
      <c r="BX140" s="40"/>
      <c r="BY140" s="40"/>
      <c r="BZ140" s="40"/>
      <c r="CA140" s="40"/>
      <c r="CB140" s="40"/>
      <c r="CC140" s="40"/>
      <c r="CD140" s="40"/>
      <c r="CE140" s="40"/>
      <c r="CF140" s="40"/>
      <c r="CG140" s="40"/>
      <c r="CH140" s="39"/>
      <c r="CI140" s="41"/>
      <c r="CJ140" s="144"/>
      <c r="CK140" s="38" t="s">
        <v>0</v>
      </c>
      <c r="CL140" s="39"/>
      <c r="CM140" s="39"/>
      <c r="CN140" s="39"/>
      <c r="CO140" s="39"/>
      <c r="CP140" s="39"/>
      <c r="CQ140" s="39"/>
      <c r="CR140" s="39"/>
      <c r="CS140" s="39"/>
      <c r="CT140" s="39"/>
      <c r="CU140" s="39"/>
      <c r="CV140" s="39"/>
      <c r="CW140" s="39"/>
      <c r="CX140" s="39"/>
      <c r="CY140" s="39"/>
      <c r="CZ140" s="39"/>
      <c r="DA140" s="39"/>
      <c r="DB140" s="39"/>
      <c r="DC140" s="39"/>
      <c r="DD140" s="39"/>
      <c r="DE140" s="39"/>
      <c r="DF140" s="40"/>
      <c r="DG140" s="40"/>
      <c r="DH140" s="40"/>
      <c r="DI140" s="40"/>
      <c r="DJ140" s="40"/>
      <c r="DK140" s="40"/>
      <c r="DL140" s="40"/>
      <c r="DM140" s="40"/>
      <c r="DN140" s="40"/>
      <c r="DO140" s="40"/>
      <c r="DP140" s="40"/>
      <c r="DQ140" s="40"/>
      <c r="DR140" s="40"/>
      <c r="DS140" s="40"/>
      <c r="DT140" s="40"/>
      <c r="DU140" s="40"/>
      <c r="DV140" s="39"/>
      <c r="DW140" s="41"/>
      <c r="DY140" s="38" t="s">
        <v>0</v>
      </c>
      <c r="DZ140" s="39"/>
      <c r="EA140" s="39"/>
      <c r="EB140" s="39"/>
      <c r="EC140" s="39"/>
      <c r="ED140" s="39"/>
      <c r="EE140" s="39"/>
      <c r="EF140" s="39"/>
      <c r="EG140" s="39"/>
      <c r="EH140" s="39"/>
      <c r="EI140" s="39"/>
      <c r="EJ140" s="39"/>
      <c r="EK140" s="39"/>
      <c r="EL140" s="39"/>
      <c r="EM140" s="39"/>
      <c r="EN140" s="39"/>
      <c r="EO140" s="39"/>
      <c r="EP140" s="39"/>
      <c r="EQ140" s="39"/>
      <c r="ER140" s="39"/>
      <c r="ES140" s="39"/>
      <c r="ET140" s="40"/>
      <c r="EU140" s="40"/>
      <c r="EV140" s="40"/>
      <c r="EW140" s="40"/>
      <c r="EX140" s="40"/>
      <c r="EY140" s="40"/>
      <c r="EZ140" s="40"/>
      <c r="FA140" s="40"/>
      <c r="FB140" s="40"/>
      <c r="FC140" s="40"/>
      <c r="FD140" s="40"/>
      <c r="FE140" s="40"/>
      <c r="FF140" s="40"/>
      <c r="FG140" s="40"/>
      <c r="FH140" s="40"/>
      <c r="FI140" s="40"/>
      <c r="FJ140" s="39"/>
      <c r="FK140" s="41"/>
    </row>
    <row r="141" spans="1:167" ht="13.5" thickBot="1" x14ac:dyDescent="0.25">
      <c r="A141" s="32"/>
      <c r="B141" s="32"/>
      <c r="C141" s="32"/>
      <c r="D141" s="106" t="s">
        <v>111</v>
      </c>
      <c r="E141" s="107" t="s">
        <v>207</v>
      </c>
      <c r="F141" s="108">
        <f>B4+(127*B6)</f>
        <v>128</v>
      </c>
      <c r="G141" s="104"/>
      <c r="H141" s="43"/>
      <c r="I141" s="44"/>
      <c r="J141" s="45" t="s">
        <v>2</v>
      </c>
      <c r="K141" s="46"/>
      <c r="L141" s="46"/>
      <c r="M141" s="46"/>
      <c r="N141" s="46"/>
      <c r="O141" s="46"/>
      <c r="P141" s="46"/>
      <c r="Q141" s="46"/>
      <c r="R141" s="46"/>
      <c r="S141" s="47" t="s">
        <v>705</v>
      </c>
      <c r="T141" s="46"/>
      <c r="U141" s="46"/>
      <c r="V141" s="46"/>
      <c r="W141" s="46"/>
      <c r="X141" s="46"/>
      <c r="Y141" s="46"/>
      <c r="Z141" s="46"/>
      <c r="AA141" s="46"/>
      <c r="AB141" s="46"/>
      <c r="AC141" s="46" t="s">
        <v>0</v>
      </c>
      <c r="AD141" s="48"/>
      <c r="AE141" s="48"/>
      <c r="AF141" s="48"/>
      <c r="AG141" s="48"/>
      <c r="AH141" s="48"/>
      <c r="AI141" s="48"/>
      <c r="AJ141" s="48"/>
      <c r="AK141" s="48"/>
      <c r="AL141" s="49" t="s">
        <v>698</v>
      </c>
      <c r="AM141" s="48"/>
      <c r="AN141" s="48"/>
      <c r="AO141" s="48"/>
      <c r="AP141" s="48"/>
      <c r="AQ141" s="48"/>
      <c r="AR141" s="48"/>
      <c r="AS141" s="48"/>
      <c r="AT141" s="50"/>
      <c r="AU141" s="51"/>
      <c r="AW141" s="44"/>
      <c r="AX141" s="45" t="s">
        <v>2</v>
      </c>
      <c r="AY141" s="46"/>
      <c r="AZ141" s="46"/>
      <c r="BA141" s="46"/>
      <c r="BB141" s="46"/>
      <c r="BC141" s="46"/>
      <c r="BD141" s="46"/>
      <c r="BE141" s="46"/>
      <c r="BF141" s="46"/>
      <c r="BG141" s="177" t="s">
        <v>747</v>
      </c>
      <c r="BH141" s="46"/>
      <c r="BI141" s="46"/>
      <c r="BJ141" s="46"/>
      <c r="BK141" s="46"/>
      <c r="BL141" s="46"/>
      <c r="BM141" s="46"/>
      <c r="BN141" s="46"/>
      <c r="BO141" s="46"/>
      <c r="BP141" s="46"/>
      <c r="BQ141" s="46"/>
      <c r="BR141" s="48"/>
      <c r="BS141" s="48"/>
      <c r="BT141" s="48"/>
      <c r="BU141" s="48"/>
      <c r="BV141" s="48"/>
      <c r="BW141" s="48"/>
      <c r="BX141" s="48"/>
      <c r="BY141" s="48"/>
      <c r="BZ141" s="49" t="s">
        <v>698</v>
      </c>
      <c r="CA141" s="48"/>
      <c r="CB141" s="48"/>
      <c r="CC141" s="48"/>
      <c r="CD141" s="48"/>
      <c r="CE141" s="48"/>
      <c r="CF141" s="48"/>
      <c r="CG141" s="48"/>
      <c r="CH141" s="50"/>
      <c r="CI141" s="51"/>
      <c r="CJ141" s="144"/>
      <c r="CK141" s="109"/>
      <c r="CL141" s="45" t="s">
        <v>2</v>
      </c>
      <c r="CM141" s="46" t="s">
        <v>0</v>
      </c>
      <c r="CN141" s="46"/>
      <c r="CO141" s="46"/>
      <c r="CP141" s="46"/>
      <c r="CQ141" s="46"/>
      <c r="CR141" s="46"/>
      <c r="CS141" s="46"/>
      <c r="CT141" s="46"/>
      <c r="CU141" s="178" t="s">
        <v>729</v>
      </c>
      <c r="CV141" s="46"/>
      <c r="CW141" s="46"/>
      <c r="CX141" s="46"/>
      <c r="CY141" s="46"/>
      <c r="CZ141" s="46"/>
      <c r="DA141" s="46"/>
      <c r="DB141" s="46"/>
      <c r="DC141" s="46"/>
      <c r="DD141" s="46"/>
      <c r="DE141" s="46"/>
      <c r="DF141" s="48"/>
      <c r="DG141" s="48"/>
      <c r="DH141" s="48"/>
      <c r="DI141" s="48"/>
      <c r="DJ141" s="48"/>
      <c r="DK141" s="48"/>
      <c r="DL141" s="48"/>
      <c r="DM141" s="48"/>
      <c r="DN141" s="49" t="s">
        <v>698</v>
      </c>
      <c r="DO141" s="48"/>
      <c r="DP141" s="48"/>
      <c r="DQ141" s="48"/>
      <c r="DR141" s="48"/>
      <c r="DS141" s="48"/>
      <c r="DT141" s="48"/>
      <c r="DU141" s="48"/>
      <c r="DV141" s="50"/>
      <c r="DW141" s="51"/>
      <c r="DY141" s="109"/>
      <c r="DZ141" s="45" t="s">
        <v>2</v>
      </c>
      <c r="EA141" s="46" t="s">
        <v>0</v>
      </c>
      <c r="EB141" s="46"/>
      <c r="EC141" s="46"/>
      <c r="ED141" s="46"/>
      <c r="EE141" s="46"/>
      <c r="EF141" s="46"/>
      <c r="EG141" s="46"/>
      <c r="EH141" s="46"/>
      <c r="EI141" s="178" t="s">
        <v>767</v>
      </c>
      <c r="EJ141" s="46"/>
      <c r="EK141" s="46"/>
      <c r="EL141" s="46"/>
      <c r="EM141" s="46"/>
      <c r="EN141" s="46"/>
      <c r="EO141" s="46"/>
      <c r="EP141" s="46"/>
      <c r="EQ141" s="46"/>
      <c r="ER141" s="46"/>
      <c r="ES141" s="46"/>
      <c r="ET141" s="48"/>
      <c r="EU141" s="48"/>
      <c r="EV141" s="48"/>
      <c r="EW141" s="48"/>
      <c r="EX141" s="48"/>
      <c r="EY141" s="48"/>
      <c r="EZ141" s="48"/>
      <c r="FA141" s="48"/>
      <c r="FB141" s="49" t="s">
        <v>698</v>
      </c>
      <c r="FC141" s="48"/>
      <c r="FD141" s="48"/>
      <c r="FE141" s="48"/>
      <c r="FF141" s="48"/>
      <c r="FG141" s="48"/>
      <c r="FH141" s="48"/>
      <c r="FI141" s="48"/>
      <c r="FJ141" s="50"/>
      <c r="FK141" s="51"/>
    </row>
    <row r="142" spans="1:167" x14ac:dyDescent="0.2">
      <c r="A142" s="32"/>
      <c r="B142" s="32"/>
      <c r="C142" s="32"/>
      <c r="D142" s="106" t="s">
        <v>112</v>
      </c>
      <c r="E142" s="107" t="s">
        <v>207</v>
      </c>
      <c r="F142" s="108">
        <f>B4+(128*B6)</f>
        <v>129</v>
      </c>
      <c r="G142" s="104"/>
      <c r="H142" s="43"/>
      <c r="I142" s="57"/>
      <c r="J142" s="58"/>
      <c r="K142" s="1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2"/>
      <c r="AA142" s="59">
        <f>K142^3+L142^3+M142^3+N142^3+O142^3+P142^3+Q142^3+R142^3+K143^3+L143^3+M143^3+N143^3+O143^3+P143^3+Q143^3+R143^3</f>
        <v>0</v>
      </c>
      <c r="AB142" s="60">
        <f>K142^3+L142^3+M142^3+N142^3+O142^3+P142^3+Q142^3+R142^3+S142^3+T142^3+U142^3+V142^3+W142^3+X142^3+Y142^3+Z142^3</f>
        <v>0</v>
      </c>
      <c r="AC142" s="61"/>
      <c r="AD142" s="68"/>
      <c r="AE142" s="69"/>
      <c r="AF142" s="69"/>
      <c r="AG142" s="69"/>
      <c r="AH142" s="70"/>
      <c r="AI142" s="70"/>
      <c r="AJ142" s="70"/>
      <c r="AK142" s="70"/>
      <c r="AL142" s="69"/>
      <c r="AM142" s="69"/>
      <c r="AN142" s="69"/>
      <c r="AO142" s="69"/>
      <c r="AP142" s="70"/>
      <c r="AQ142" s="70"/>
      <c r="AR142" s="70"/>
      <c r="AS142" s="71"/>
      <c r="AT142" s="66"/>
      <c r="AU142" s="51"/>
      <c r="AW142" s="57"/>
      <c r="AX142" s="58"/>
      <c r="AY142" s="1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2"/>
      <c r="BO142" s="59">
        <f>AY142^3+AZ142^3+BA142^3+BB142^3+BC142^3+BD142^3+BE142^3+BF142^3+AY143^3+AZ143^3+BA143^3+BB143^3+BC143^3+BD143^3+BE143^3+BF143^3</f>
        <v>0</v>
      </c>
      <c r="BP142" s="60">
        <f>AY142^3+AZ142^3+BA142^3+BB142^3+BC142^3+BD142^3+BE142^3+BF142^3+BG142^3+BH142^3+BI142^3+BJ142^3+BK142^3+BL142^3+BM142^3+BN142^3</f>
        <v>0</v>
      </c>
      <c r="BQ142" s="61"/>
      <c r="BR142" s="68"/>
      <c r="BS142" s="69"/>
      <c r="BT142" s="69"/>
      <c r="BU142" s="69"/>
      <c r="BV142" s="69"/>
      <c r="BW142" s="69"/>
      <c r="BX142" s="69"/>
      <c r="BY142" s="69"/>
      <c r="BZ142" s="70"/>
      <c r="CA142" s="70"/>
      <c r="CB142" s="70"/>
      <c r="CC142" s="70"/>
      <c r="CD142" s="70"/>
      <c r="CE142" s="70"/>
      <c r="CF142" s="70"/>
      <c r="CG142" s="71"/>
      <c r="CH142" s="66"/>
      <c r="CI142" s="51"/>
      <c r="CJ142" s="144"/>
      <c r="CK142" s="109"/>
      <c r="CL142" s="58"/>
      <c r="CM142" s="1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2"/>
      <c r="DC142" s="59">
        <f>CM142^3+CN142^3+CO142^3+CP142^3+CQ142^3+CR142^3+CS142^3+CT142^3+CM143^3+CN143^3+CO143^3+CP143^3+CQ143^3+CR143^3+CS143^3+CT143^3</f>
        <v>0</v>
      </c>
      <c r="DD142" s="60">
        <f>CM142^3+CN142^3+CO142^3+CP142^3+CQ142^3+CR142^3+CS142^3+CT142^3+CU142^3+CV142^3+CW142^3+CX142^3+CY142^3+CZ142^3+DA142^3+DB142^3</f>
        <v>0</v>
      </c>
      <c r="DE142" s="61"/>
      <c r="DF142" s="68"/>
      <c r="DG142" s="69"/>
      <c r="DH142" s="69"/>
      <c r="DI142" s="69"/>
      <c r="DJ142" s="69"/>
      <c r="DK142" s="69"/>
      <c r="DL142" s="69"/>
      <c r="DM142" s="69"/>
      <c r="DN142" s="69"/>
      <c r="DO142" s="69"/>
      <c r="DP142" s="69"/>
      <c r="DQ142" s="69"/>
      <c r="DR142" s="69"/>
      <c r="DS142" s="69"/>
      <c r="DT142" s="69"/>
      <c r="DU142" s="73"/>
      <c r="DV142" s="66"/>
      <c r="DW142" s="51"/>
      <c r="DY142" s="109"/>
      <c r="DZ142" s="58"/>
      <c r="EA142" s="13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14"/>
      <c r="EQ142" s="59">
        <f>EA142^3+EB142^3+EC142^3+ED142^3+EE142^3+EF142^3+EG142^3+EH142^3+EA143^3+EB143^3+EC143^3+ED143^3+EE143^3+EF143^3+EG143^3+EH143^3</f>
        <v>0</v>
      </c>
      <c r="ER142" s="60">
        <f t="shared" ref="ER142:ER157" si="48">EA142^3+EB142^3+EC142^3+ED142^3+EE142^3+EF142^3+EG142^3+EH142^3+EI142^3+EJ142^3+EK142^3+EL142^3+EM142^3+EN142^3+EO142^3+EP142^3</f>
        <v>0</v>
      </c>
      <c r="ES142" s="61"/>
      <c r="ET142" s="179"/>
      <c r="EU142" s="173"/>
      <c r="EV142" s="173"/>
      <c r="EW142" s="173"/>
      <c r="EX142" s="173"/>
      <c r="EY142" s="173"/>
      <c r="EZ142" s="173"/>
      <c r="FA142" s="173"/>
      <c r="FB142" s="173"/>
      <c r="FC142" s="173"/>
      <c r="FD142" s="173"/>
      <c r="FE142" s="173"/>
      <c r="FF142" s="173"/>
      <c r="FG142" s="173"/>
      <c r="FH142" s="173"/>
      <c r="FI142" s="180"/>
      <c r="FJ142" s="66"/>
      <c r="FK142" s="51"/>
    </row>
    <row r="143" spans="1:167" x14ac:dyDescent="0.2">
      <c r="A143" s="32"/>
      <c r="B143" s="32"/>
      <c r="C143" s="32"/>
      <c r="D143" s="106" t="s">
        <v>262</v>
      </c>
      <c r="E143" s="107" t="s">
        <v>207</v>
      </c>
      <c r="F143" s="110">
        <f>B4+(129*B6)</f>
        <v>130</v>
      </c>
      <c r="G143" s="104"/>
      <c r="H143" s="43"/>
      <c r="I143" s="74"/>
      <c r="J143" s="58"/>
      <c r="K143" s="3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75">
        <f>S142^3+T142^3+U142^3+V142^3+W142^3+X142^3+Y142^3+Z142^3+S143^3+T143^3+U143^3+V143^3+W143^3+X143^3+Y143^3+Z143^3</f>
        <v>0</v>
      </c>
      <c r="AB143" s="76">
        <f t="shared" ref="AB143:AB157" si="49">K143^3+L143^3+M143^3+N143^3+O143^3+P143^3+Q143^3+R143^3+S143^3+T143^3+U143^3+V143^3+W143^3+X143^3+Y143^3+Z143^3</f>
        <v>0</v>
      </c>
      <c r="AC143" s="61"/>
      <c r="AD143" s="81"/>
      <c r="AE143" s="82"/>
      <c r="AF143" s="82"/>
      <c r="AG143" s="82"/>
      <c r="AH143" s="83"/>
      <c r="AI143" s="83"/>
      <c r="AJ143" s="83"/>
      <c r="AK143" s="83"/>
      <c r="AL143" s="82"/>
      <c r="AM143" s="82"/>
      <c r="AN143" s="82"/>
      <c r="AO143" s="82"/>
      <c r="AP143" s="83"/>
      <c r="AQ143" s="83"/>
      <c r="AR143" s="83"/>
      <c r="AS143" s="84"/>
      <c r="AT143" s="66"/>
      <c r="AU143" s="51"/>
      <c r="AW143" s="74"/>
      <c r="AX143" s="58"/>
      <c r="AY143" s="3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5"/>
      <c r="BO143" s="75">
        <f>BG142^3+BH142^3+BI142^3+BJ142^3+BK142^3+BL142^3+BM142^3+BN142^3+BG143^3+BH143^3+BI143^3+BJ143^3+BK143^3+BL143^3+BM143^3+BN143^3</f>
        <v>0</v>
      </c>
      <c r="BP143" s="76">
        <f t="shared" ref="BP143:BP157" si="50">AY143^3+AZ143^3+BA143^3+BB143^3+BC143^3+BD143^3+BE143^3+BF143^3+BG143^3+BH143^3+BI143^3+BJ143^3+BK143^3+BL143^3+BM143^3+BN143^3</f>
        <v>0</v>
      </c>
      <c r="BQ143" s="61"/>
      <c r="BR143" s="81"/>
      <c r="BS143" s="82"/>
      <c r="BT143" s="82"/>
      <c r="BU143" s="82"/>
      <c r="BV143" s="82"/>
      <c r="BW143" s="82"/>
      <c r="BX143" s="82"/>
      <c r="BY143" s="82"/>
      <c r="BZ143" s="83"/>
      <c r="CA143" s="83"/>
      <c r="CB143" s="83"/>
      <c r="CC143" s="83"/>
      <c r="CD143" s="83"/>
      <c r="CE143" s="83"/>
      <c r="CF143" s="83"/>
      <c r="CG143" s="84"/>
      <c r="CH143" s="66"/>
      <c r="CI143" s="51"/>
      <c r="CJ143" s="144"/>
      <c r="CK143" s="109"/>
      <c r="CL143" s="58"/>
      <c r="CM143" s="3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5"/>
      <c r="DC143" s="75">
        <f>CU142^3+CV142^3+CW142^3+CX142^3+CY142^3+CZ142^3+DA142^3+DB142^3+CU143^3+CV143^3+CW143^3+CX143^3+CY143^3+CZ143^3+DA143^3+DB143^3</f>
        <v>0</v>
      </c>
      <c r="DD143" s="76">
        <f t="shared" ref="DD143:DD157" si="51">CM143^3+CN143^3+CO143^3+CP143^3+CQ143^3+CR143^3+CS143^3+CT143^3+CU143^3+CV143^3+CW143^3+CX143^3+CY143^3+CZ143^3+DA143^3+DB143^3</f>
        <v>0</v>
      </c>
      <c r="DE143" s="61"/>
      <c r="DF143" s="89"/>
      <c r="DG143" s="83"/>
      <c r="DH143" s="83"/>
      <c r="DI143" s="83"/>
      <c r="DJ143" s="83"/>
      <c r="DK143" s="83"/>
      <c r="DL143" s="83"/>
      <c r="DM143" s="83"/>
      <c r="DN143" s="83"/>
      <c r="DO143" s="83"/>
      <c r="DP143" s="83"/>
      <c r="DQ143" s="83"/>
      <c r="DR143" s="83"/>
      <c r="DS143" s="83"/>
      <c r="DT143" s="83"/>
      <c r="DU143" s="84"/>
      <c r="DV143" s="66"/>
      <c r="DW143" s="51"/>
      <c r="DY143" s="109"/>
      <c r="DZ143" s="58"/>
      <c r="EA143" s="6"/>
      <c r="EB143" s="4"/>
      <c r="EC143" s="4"/>
      <c r="ED143" s="4"/>
      <c r="EE143" s="4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5"/>
      <c r="EQ143" s="75">
        <f>EI142^3+EJ142^3+EK142^3+EL142^3+EM142^3+EN142^3+EO142^3+EP142^3+EI143^3+EJ143^3+EK143^3+EL143^3+EM143^3+EN143^3+EO143^3+EP143^3</f>
        <v>0</v>
      </c>
      <c r="ER143" s="76">
        <f t="shared" si="48"/>
        <v>0</v>
      </c>
      <c r="ES143" s="61"/>
      <c r="ET143" s="174"/>
      <c r="EU143" s="131"/>
      <c r="EV143" s="131"/>
      <c r="EW143" s="131"/>
      <c r="EX143" s="131"/>
      <c r="EY143" s="131"/>
      <c r="EZ143" s="131"/>
      <c r="FA143" s="131"/>
      <c r="FB143" s="131"/>
      <c r="FC143" s="131"/>
      <c r="FD143" s="131"/>
      <c r="FE143" s="131"/>
      <c r="FF143" s="131"/>
      <c r="FG143" s="131"/>
      <c r="FH143" s="131"/>
      <c r="FI143" s="175"/>
      <c r="FJ143" s="66"/>
      <c r="FK143" s="51"/>
    </row>
    <row r="144" spans="1:167" x14ac:dyDescent="0.2">
      <c r="A144" s="32"/>
      <c r="B144" s="32"/>
      <c r="C144" s="32"/>
      <c r="D144" s="106" t="s">
        <v>233</v>
      </c>
      <c r="E144" s="107" t="s">
        <v>207</v>
      </c>
      <c r="F144" s="110">
        <f>B4+(130*B6)</f>
        <v>131</v>
      </c>
      <c r="G144" s="104"/>
      <c r="H144" s="43"/>
      <c r="I144" s="57"/>
      <c r="J144" s="58"/>
      <c r="K144" s="3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75">
        <f>K144^3+L144^3+M144^3+N144^3+O144^3+P144^3+Q144^3+R144^3+K145^3+L145^3+M145^3+N145^3+O145^3+P145^3+Q145^3+R145^3</f>
        <v>0</v>
      </c>
      <c r="AB144" s="76">
        <f t="shared" si="49"/>
        <v>0</v>
      </c>
      <c r="AC144" s="88"/>
      <c r="AD144" s="81"/>
      <c r="AE144" s="82"/>
      <c r="AF144" s="82"/>
      <c r="AG144" s="82"/>
      <c r="AH144" s="83"/>
      <c r="AI144" s="83"/>
      <c r="AJ144" s="83"/>
      <c r="AK144" s="83"/>
      <c r="AL144" s="82"/>
      <c r="AM144" s="82"/>
      <c r="AN144" s="82"/>
      <c r="AO144" s="82"/>
      <c r="AP144" s="83"/>
      <c r="AQ144" s="83"/>
      <c r="AR144" s="83"/>
      <c r="AS144" s="84"/>
      <c r="AT144" s="66"/>
      <c r="AU144" s="51"/>
      <c r="AW144" s="57"/>
      <c r="AX144" s="58"/>
      <c r="AY144" s="3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5"/>
      <c r="BO144" s="75">
        <f>AY144^3+AZ144^3+BA144^3+BB144^3+BC144^3+BD144^3+BE144^3+BF144^3+AY145^3+AZ145^3+BA145^3+BB145^3+BC145^3+BD145^3+BE145^3+BF145^3</f>
        <v>0</v>
      </c>
      <c r="BP144" s="76">
        <f t="shared" si="50"/>
        <v>0</v>
      </c>
      <c r="BQ144" s="88"/>
      <c r="BR144" s="89"/>
      <c r="BS144" s="83"/>
      <c r="BT144" s="83"/>
      <c r="BU144" s="83"/>
      <c r="BV144" s="83"/>
      <c r="BW144" s="83"/>
      <c r="BX144" s="83"/>
      <c r="BY144" s="83"/>
      <c r="BZ144" s="82"/>
      <c r="CA144" s="82"/>
      <c r="CB144" s="82"/>
      <c r="CC144" s="82"/>
      <c r="CD144" s="82"/>
      <c r="CE144" s="82"/>
      <c r="CF144" s="82"/>
      <c r="CG144" s="86"/>
      <c r="CH144" s="66"/>
      <c r="CI144" s="51"/>
      <c r="CJ144" s="144"/>
      <c r="CK144" s="109"/>
      <c r="CL144" s="58"/>
      <c r="CM144" s="3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5"/>
      <c r="DC144" s="75">
        <f>CM144^3+CN144^3+CO144^3+CP144^3+CQ144^3+CR144^3+CS144^3+CT144^3+CM145^3+CN145^3+CO145^3+CP145^3+CQ145^3+CR145^3+CS145^3+CT145^3</f>
        <v>0</v>
      </c>
      <c r="DD144" s="76">
        <f t="shared" si="51"/>
        <v>0</v>
      </c>
      <c r="DE144" s="88"/>
      <c r="DF144" s="81"/>
      <c r="DG144" s="82"/>
      <c r="DH144" s="82"/>
      <c r="DI144" s="82"/>
      <c r="DJ144" s="82"/>
      <c r="DK144" s="82"/>
      <c r="DL144" s="82"/>
      <c r="DM144" s="82"/>
      <c r="DN144" s="82"/>
      <c r="DO144" s="82"/>
      <c r="DP144" s="82"/>
      <c r="DQ144" s="82"/>
      <c r="DR144" s="82"/>
      <c r="DS144" s="82"/>
      <c r="DT144" s="82"/>
      <c r="DU144" s="86"/>
      <c r="DV144" s="66"/>
      <c r="DW144" s="51"/>
      <c r="DY144" s="109"/>
      <c r="DZ144" s="58"/>
      <c r="EA144" s="6"/>
      <c r="EB144" s="4"/>
      <c r="EC144" s="4"/>
      <c r="ED144" s="4"/>
      <c r="EE144" s="4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5"/>
      <c r="EQ144" s="75">
        <f>EA144^3+EB144^3+EC144^3+ED144^3+EE144^3+EF144^3+EG144^3+EH144^3+EA145^3+EB145^3+EC145^3+ED145^3+EE145^3+EF145^3+EG145^3+EH145^3</f>
        <v>0</v>
      </c>
      <c r="ER144" s="76">
        <f t="shared" si="48"/>
        <v>0</v>
      </c>
      <c r="ES144" s="88"/>
      <c r="ET144" s="174"/>
      <c r="EU144" s="131"/>
      <c r="EV144" s="131"/>
      <c r="EW144" s="131"/>
      <c r="EX144" s="131"/>
      <c r="EY144" s="131"/>
      <c r="EZ144" s="131"/>
      <c r="FA144" s="131"/>
      <c r="FB144" s="131"/>
      <c r="FC144" s="131"/>
      <c r="FD144" s="131"/>
      <c r="FE144" s="131"/>
      <c r="FF144" s="131"/>
      <c r="FG144" s="131"/>
      <c r="FH144" s="131"/>
      <c r="FI144" s="175"/>
      <c r="FJ144" s="66"/>
      <c r="FK144" s="51"/>
    </row>
    <row r="145" spans="1:167" x14ac:dyDescent="0.2">
      <c r="A145" s="32"/>
      <c r="B145" s="32"/>
      <c r="C145" s="32"/>
      <c r="D145" s="106" t="s">
        <v>126</v>
      </c>
      <c r="E145" s="107" t="s">
        <v>207</v>
      </c>
      <c r="F145" s="108">
        <f>B4+(131*B6)</f>
        <v>132</v>
      </c>
      <c r="G145" s="104"/>
      <c r="H145" s="43"/>
      <c r="I145" s="90"/>
      <c r="J145" s="58"/>
      <c r="K145" s="3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75">
        <f>S144^3+T144^3+U144^3+V144^3+W144^3+X144^3+Y144^3+Z144^3+S145^3+T145^3+U145^3+V145^3+W145^3+X145^3+Y145^3+Z145^3</f>
        <v>0</v>
      </c>
      <c r="AB145" s="76">
        <f t="shared" si="49"/>
        <v>0</v>
      </c>
      <c r="AC145" s="61"/>
      <c r="AD145" s="81"/>
      <c r="AE145" s="82"/>
      <c r="AF145" s="82"/>
      <c r="AG145" s="82"/>
      <c r="AH145" s="83"/>
      <c r="AI145" s="83"/>
      <c r="AJ145" s="83"/>
      <c r="AK145" s="83"/>
      <c r="AL145" s="82"/>
      <c r="AM145" s="82"/>
      <c r="AN145" s="82"/>
      <c r="AO145" s="82"/>
      <c r="AP145" s="83"/>
      <c r="AQ145" s="83"/>
      <c r="AR145" s="83"/>
      <c r="AS145" s="84"/>
      <c r="AT145" s="66"/>
      <c r="AU145" s="51"/>
      <c r="AW145" s="90"/>
      <c r="AX145" s="58"/>
      <c r="AY145" s="3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5"/>
      <c r="BO145" s="75">
        <f>BG144^3+BH144^3+BI144^3+BJ144^3+BK144^3+BL144^3+BM144^3+BN144^3+BG145^3+BH145^3+BI145^3+BJ145^3+BK145^3+BL145^3+BM145^3+BN145^3</f>
        <v>0</v>
      </c>
      <c r="BP145" s="76">
        <f t="shared" si="50"/>
        <v>0</v>
      </c>
      <c r="BQ145" s="61"/>
      <c r="BR145" s="89"/>
      <c r="BS145" s="83"/>
      <c r="BT145" s="83"/>
      <c r="BU145" s="83"/>
      <c r="BV145" s="83"/>
      <c r="BW145" s="83"/>
      <c r="BX145" s="83"/>
      <c r="BY145" s="83"/>
      <c r="BZ145" s="82"/>
      <c r="CA145" s="82"/>
      <c r="CB145" s="82"/>
      <c r="CC145" s="82"/>
      <c r="CD145" s="82"/>
      <c r="CE145" s="82"/>
      <c r="CF145" s="82"/>
      <c r="CG145" s="86"/>
      <c r="CH145" s="66"/>
      <c r="CI145" s="51"/>
      <c r="CJ145" s="144"/>
      <c r="CK145" s="109"/>
      <c r="CL145" s="58"/>
      <c r="CM145" s="3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5"/>
      <c r="DC145" s="75">
        <f>CU144^3+CV144^3+CW144^3+CX144^3+CY144^3+CZ144^3+DA144^3+DB144^3+CU145^3+CV145^3+CW145^3+CX145^3+CY145^3+CZ145^3+DA145^3+DB145^3</f>
        <v>0</v>
      </c>
      <c r="DD145" s="76">
        <f t="shared" si="51"/>
        <v>0</v>
      </c>
      <c r="DE145" s="61"/>
      <c r="DF145" s="89"/>
      <c r="DG145" s="83"/>
      <c r="DH145" s="83"/>
      <c r="DI145" s="83"/>
      <c r="DJ145" s="83"/>
      <c r="DK145" s="83"/>
      <c r="DL145" s="83"/>
      <c r="DM145" s="83"/>
      <c r="DN145" s="83"/>
      <c r="DO145" s="83"/>
      <c r="DP145" s="83"/>
      <c r="DQ145" s="83"/>
      <c r="DR145" s="83"/>
      <c r="DS145" s="83"/>
      <c r="DT145" s="83"/>
      <c r="DU145" s="84"/>
      <c r="DV145" s="66"/>
      <c r="DW145" s="51"/>
      <c r="DY145" s="109"/>
      <c r="DZ145" s="58"/>
      <c r="EA145" s="6"/>
      <c r="EB145" s="4"/>
      <c r="EC145" s="4"/>
      <c r="ED145" s="4"/>
      <c r="EE145" s="4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5"/>
      <c r="EQ145" s="75">
        <f>EI144^3+EJ144^3+EK144^3+EL144^3+EM144^3+EN144^3+EO144^3+EP144^3+EI145^3+EJ145^3+EK145^3+EL145^3+EM145^3+EN145^3+EO145^3+EP145^3</f>
        <v>0</v>
      </c>
      <c r="ER145" s="76">
        <f t="shared" si="48"/>
        <v>0</v>
      </c>
      <c r="ES145" s="61"/>
      <c r="ET145" s="174"/>
      <c r="EU145" s="131"/>
      <c r="EV145" s="131"/>
      <c r="EW145" s="131"/>
      <c r="EX145" s="131"/>
      <c r="EY145" s="131"/>
      <c r="EZ145" s="131"/>
      <c r="FA145" s="131"/>
      <c r="FB145" s="131"/>
      <c r="FC145" s="131"/>
      <c r="FD145" s="131"/>
      <c r="FE145" s="131"/>
      <c r="FF145" s="131"/>
      <c r="FG145" s="131"/>
      <c r="FH145" s="131"/>
      <c r="FI145" s="175"/>
      <c r="FJ145" s="66"/>
      <c r="FK145" s="51"/>
    </row>
    <row r="146" spans="1:167" x14ac:dyDescent="0.2">
      <c r="A146" s="32"/>
      <c r="B146" s="32"/>
      <c r="C146" s="32"/>
      <c r="D146" s="106" t="s">
        <v>46</v>
      </c>
      <c r="E146" s="107" t="s">
        <v>207</v>
      </c>
      <c r="F146" s="108">
        <f>B4+(132*B6)</f>
        <v>133</v>
      </c>
      <c r="G146" s="104"/>
      <c r="H146" s="43"/>
      <c r="I146" s="57"/>
      <c r="J146" s="58"/>
      <c r="K146" s="3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75">
        <f>K146^3+L146^3+M146^3+N146^3+O146^3+P146^3+Q146^3+R146^3+K147^3+L147^3+M147^3+N147^3+O147^3+P147^3+Q147^3+R147^3</f>
        <v>0</v>
      </c>
      <c r="AB146" s="76">
        <f t="shared" si="49"/>
        <v>0</v>
      </c>
      <c r="AC146" s="61"/>
      <c r="AD146" s="89"/>
      <c r="AE146" s="83"/>
      <c r="AF146" s="83"/>
      <c r="AG146" s="83"/>
      <c r="AH146" s="82"/>
      <c r="AI146" s="82"/>
      <c r="AJ146" s="82"/>
      <c r="AK146" s="82"/>
      <c r="AL146" s="83"/>
      <c r="AM146" s="83"/>
      <c r="AN146" s="83"/>
      <c r="AO146" s="83"/>
      <c r="AP146" s="82"/>
      <c r="AQ146" s="82"/>
      <c r="AR146" s="82"/>
      <c r="AS146" s="86"/>
      <c r="AT146" s="66"/>
      <c r="AU146" s="51"/>
      <c r="AW146" s="57"/>
      <c r="AX146" s="58"/>
      <c r="AY146" s="3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5"/>
      <c r="BO146" s="75">
        <f>AY146^3+AZ146^3+BA146^3+BB146^3+BC146^3+BD146^3+BE146^3+BF146^3+AY147^3+AZ147^3+BA147^3+BB147^3+BC147^3+BD147^3+BE147^3+BF147^3</f>
        <v>0</v>
      </c>
      <c r="BP146" s="76">
        <f t="shared" si="50"/>
        <v>0</v>
      </c>
      <c r="BQ146" s="61"/>
      <c r="BR146" s="81"/>
      <c r="BS146" s="82"/>
      <c r="BT146" s="82"/>
      <c r="BU146" s="82"/>
      <c r="BV146" s="82"/>
      <c r="BW146" s="82"/>
      <c r="BX146" s="82"/>
      <c r="BY146" s="82"/>
      <c r="BZ146" s="83"/>
      <c r="CA146" s="83"/>
      <c r="CB146" s="83"/>
      <c r="CC146" s="83"/>
      <c r="CD146" s="83"/>
      <c r="CE146" s="83"/>
      <c r="CF146" s="83"/>
      <c r="CG146" s="84"/>
      <c r="CH146" s="66"/>
      <c r="CI146" s="51"/>
      <c r="CJ146" s="144"/>
      <c r="CK146" s="109"/>
      <c r="CL146" s="58"/>
      <c r="CM146" s="3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5"/>
      <c r="DC146" s="75">
        <f>CM146^3+CN146^3+CO146^3+CP146^3+CQ146^3+CR146^3+CS146^3+CT146^3+CM147^3+CN147^3+CO147^3+CP147^3+CQ147^3+CR147^3+CS147^3+CT147^3</f>
        <v>0</v>
      </c>
      <c r="DD146" s="76">
        <f t="shared" si="51"/>
        <v>0</v>
      </c>
      <c r="DE146" s="61"/>
      <c r="DF146" s="81"/>
      <c r="DG146" s="82"/>
      <c r="DH146" s="82"/>
      <c r="DI146" s="82"/>
      <c r="DJ146" s="82"/>
      <c r="DK146" s="82"/>
      <c r="DL146" s="82"/>
      <c r="DM146" s="82"/>
      <c r="DN146" s="82"/>
      <c r="DO146" s="82"/>
      <c r="DP146" s="82"/>
      <c r="DQ146" s="82"/>
      <c r="DR146" s="82"/>
      <c r="DS146" s="82"/>
      <c r="DT146" s="82"/>
      <c r="DU146" s="86"/>
      <c r="DV146" s="66"/>
      <c r="DW146" s="51"/>
      <c r="DY146" s="109"/>
      <c r="DZ146" s="58"/>
      <c r="EA146" s="6"/>
      <c r="EB146" s="4"/>
      <c r="EC146" s="4"/>
      <c r="ED146" s="4"/>
      <c r="EE146" s="4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5"/>
      <c r="EQ146" s="75">
        <f>EA146^3+EB146^3+EC146^3+ED146^3+EE146^3+EF146^3+EG146^3+EH146^3+EA147^3+EB147^3+EC147^3+ED147^3+EE147^3+EF147^3+EG147^3+EH147^3</f>
        <v>0</v>
      </c>
      <c r="ER146" s="76">
        <f t="shared" si="48"/>
        <v>0</v>
      </c>
      <c r="ES146" s="61"/>
      <c r="ET146" s="174"/>
      <c r="EU146" s="131"/>
      <c r="EV146" s="131"/>
      <c r="EW146" s="131"/>
      <c r="EX146" s="131"/>
      <c r="EY146" s="131"/>
      <c r="EZ146" s="131"/>
      <c r="FA146" s="131"/>
      <c r="FB146" s="131"/>
      <c r="FC146" s="131"/>
      <c r="FD146" s="131"/>
      <c r="FE146" s="131"/>
      <c r="FF146" s="131"/>
      <c r="FG146" s="131"/>
      <c r="FH146" s="131"/>
      <c r="FI146" s="175"/>
      <c r="FJ146" s="66"/>
      <c r="FK146" s="51"/>
    </row>
    <row r="147" spans="1:167" x14ac:dyDescent="0.2">
      <c r="A147" s="32"/>
      <c r="B147" s="32"/>
      <c r="C147" s="32"/>
      <c r="D147" s="106" t="s">
        <v>149</v>
      </c>
      <c r="E147" s="107" t="s">
        <v>207</v>
      </c>
      <c r="F147" s="110">
        <f>B4+(133*B6)</f>
        <v>134</v>
      </c>
      <c r="G147" s="104"/>
      <c r="H147" s="43"/>
      <c r="I147" s="57"/>
      <c r="J147" s="58"/>
      <c r="K147" s="3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75">
        <f>S146^3+T146^3+U146^3+V146^3+W146^3+X146^3+Y146^3+Z146^3+S147^3+T147^3+U147^3+V147^3+W147^3+X147^3+Y147^3+Z147^3</f>
        <v>0</v>
      </c>
      <c r="AB147" s="76">
        <f t="shared" si="49"/>
        <v>0</v>
      </c>
      <c r="AC147" s="61"/>
      <c r="AD147" s="89"/>
      <c r="AE147" s="83"/>
      <c r="AF147" s="83"/>
      <c r="AG147" s="83"/>
      <c r="AH147" s="82"/>
      <c r="AI147" s="82"/>
      <c r="AJ147" s="82"/>
      <c r="AK147" s="82"/>
      <c r="AL147" s="83"/>
      <c r="AM147" s="83"/>
      <c r="AN147" s="83"/>
      <c r="AO147" s="83"/>
      <c r="AP147" s="82"/>
      <c r="AQ147" s="82"/>
      <c r="AR147" s="82"/>
      <c r="AS147" s="86"/>
      <c r="AT147" s="66"/>
      <c r="AU147" s="51"/>
      <c r="AW147" s="57"/>
      <c r="AX147" s="58"/>
      <c r="AY147" s="3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5"/>
      <c r="BO147" s="75">
        <f>BG146^3+BH146^3+BI146^3+BJ146^3+BK146^3+BL146^3+BM146^3+BN146^3+BG147^3+BH147^3+BI147^3+BJ147^3+BK147^3+BL147^3+BM147^3+BN147^3</f>
        <v>0</v>
      </c>
      <c r="BP147" s="76">
        <f t="shared" si="50"/>
        <v>0</v>
      </c>
      <c r="BQ147" s="61"/>
      <c r="BR147" s="81"/>
      <c r="BS147" s="82"/>
      <c r="BT147" s="82"/>
      <c r="BU147" s="82"/>
      <c r="BV147" s="82"/>
      <c r="BW147" s="82"/>
      <c r="BX147" s="82"/>
      <c r="BY147" s="82"/>
      <c r="BZ147" s="83"/>
      <c r="CA147" s="83"/>
      <c r="CB147" s="83"/>
      <c r="CC147" s="83"/>
      <c r="CD147" s="83"/>
      <c r="CE147" s="83"/>
      <c r="CF147" s="83"/>
      <c r="CG147" s="84"/>
      <c r="CH147" s="66"/>
      <c r="CI147" s="51"/>
      <c r="CJ147" s="144"/>
      <c r="CK147" s="109"/>
      <c r="CL147" s="58"/>
      <c r="CM147" s="3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5"/>
      <c r="DC147" s="75">
        <f>CU146^3+CV146^3+CW146^3+CX146^3+CY146^3+CZ146^3+DA146^3+DB146^3+CU147^3+CV147^3+CW147^3+CX147^3+CY147^3+CZ147^3+DA147^3+DB147^3</f>
        <v>0</v>
      </c>
      <c r="DD147" s="76">
        <f t="shared" si="51"/>
        <v>0</v>
      </c>
      <c r="DE147" s="61"/>
      <c r="DF147" s="89"/>
      <c r="DG147" s="83"/>
      <c r="DH147" s="83"/>
      <c r="DI147" s="83"/>
      <c r="DJ147" s="83"/>
      <c r="DK147" s="83"/>
      <c r="DL147" s="83"/>
      <c r="DM147" s="83"/>
      <c r="DN147" s="83"/>
      <c r="DO147" s="83"/>
      <c r="DP147" s="83"/>
      <c r="DQ147" s="83"/>
      <c r="DR147" s="83"/>
      <c r="DS147" s="83"/>
      <c r="DT147" s="83"/>
      <c r="DU147" s="84"/>
      <c r="DV147" s="66"/>
      <c r="DW147" s="51"/>
      <c r="DY147" s="109"/>
      <c r="DZ147" s="58"/>
      <c r="EA147" s="6"/>
      <c r="EB147" s="4"/>
      <c r="EC147" s="4"/>
      <c r="ED147" s="4"/>
      <c r="EE147" s="4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5"/>
      <c r="EQ147" s="75">
        <f>EI146^3+EJ146^3+EK146^3+EL146^3+EM146^3+EN146^3+EO146^3+EP146^3+EI147^3+EJ147^3+EK147^3+EL147^3+EM147^3+EN147^3+EO147^3+EP147^3</f>
        <v>0</v>
      </c>
      <c r="ER147" s="76">
        <f t="shared" si="48"/>
        <v>0</v>
      </c>
      <c r="ES147" s="61"/>
      <c r="ET147" s="174"/>
      <c r="EU147" s="131"/>
      <c r="EV147" s="131"/>
      <c r="EW147" s="131"/>
      <c r="EX147" s="131"/>
      <c r="EY147" s="131"/>
      <c r="EZ147" s="131"/>
      <c r="FA147" s="131"/>
      <c r="FB147" s="131"/>
      <c r="FC147" s="131"/>
      <c r="FD147" s="131"/>
      <c r="FE147" s="131"/>
      <c r="FF147" s="131"/>
      <c r="FG147" s="131"/>
      <c r="FH147" s="131"/>
      <c r="FI147" s="175"/>
      <c r="FJ147" s="66"/>
      <c r="FK147" s="51"/>
    </row>
    <row r="148" spans="1:167" x14ac:dyDescent="0.2">
      <c r="A148" s="32"/>
      <c r="B148" s="32"/>
      <c r="C148" s="32"/>
      <c r="D148" s="106" t="s">
        <v>240</v>
      </c>
      <c r="E148" s="107" t="s">
        <v>207</v>
      </c>
      <c r="F148" s="110">
        <f>B4+(134*B6)</f>
        <v>135</v>
      </c>
      <c r="G148" s="104"/>
      <c r="H148" s="43"/>
      <c r="I148" s="57"/>
      <c r="J148" s="58"/>
      <c r="K148" s="3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75">
        <f>K148^3+L148^3+M148^3+N148^3+O148^3+P148^3+Q148^3+R148^3+K149^3+L149^3+M149^3+N149^3+O149^3+P149^3+Q149^3+R149^3</f>
        <v>0</v>
      </c>
      <c r="AB148" s="76">
        <f t="shared" si="49"/>
        <v>0</v>
      </c>
      <c r="AC148" s="61"/>
      <c r="AD148" s="89"/>
      <c r="AE148" s="83"/>
      <c r="AF148" s="83"/>
      <c r="AG148" s="83"/>
      <c r="AH148" s="82"/>
      <c r="AI148" s="82"/>
      <c r="AJ148" s="82"/>
      <c r="AK148" s="82"/>
      <c r="AL148" s="83"/>
      <c r="AM148" s="83"/>
      <c r="AN148" s="83"/>
      <c r="AO148" s="83"/>
      <c r="AP148" s="82"/>
      <c r="AQ148" s="82"/>
      <c r="AR148" s="82"/>
      <c r="AS148" s="86"/>
      <c r="AT148" s="66"/>
      <c r="AU148" s="51"/>
      <c r="AW148" s="57"/>
      <c r="AX148" s="58"/>
      <c r="AY148" s="3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5"/>
      <c r="BO148" s="75">
        <f>AY148^3+AZ148^3+BA148^3+BB148^3+BC148^3+BD148^3+BE148^3+BF148^3+AY149^3+AZ149^3+BA149^3+BB149^3+BC149^3+BD149^3+BE149^3+BF149^3</f>
        <v>0</v>
      </c>
      <c r="BP148" s="76">
        <f t="shared" si="50"/>
        <v>0</v>
      </c>
      <c r="BQ148" s="61"/>
      <c r="BR148" s="89"/>
      <c r="BS148" s="83"/>
      <c r="BT148" s="83"/>
      <c r="BU148" s="83"/>
      <c r="BV148" s="83"/>
      <c r="BW148" s="83"/>
      <c r="BX148" s="83"/>
      <c r="BY148" s="83"/>
      <c r="BZ148" s="82"/>
      <c r="CA148" s="82"/>
      <c r="CB148" s="82"/>
      <c r="CC148" s="82"/>
      <c r="CD148" s="82"/>
      <c r="CE148" s="82"/>
      <c r="CF148" s="82"/>
      <c r="CG148" s="86"/>
      <c r="CH148" s="66"/>
      <c r="CI148" s="51"/>
      <c r="CJ148" s="144"/>
      <c r="CK148" s="109"/>
      <c r="CL148" s="58"/>
      <c r="CM148" s="3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5"/>
      <c r="DC148" s="75">
        <f>CM148^3+CN148^3+CO148^3+CP148^3+CQ148^3+CR148^3+CS148^3+CT148^3+CM149^3+CN149^3+CO149^3+CP149^3+CQ149^3+CR149^3+CS149^3+CT149^3</f>
        <v>0</v>
      </c>
      <c r="DD148" s="76">
        <f t="shared" si="51"/>
        <v>0</v>
      </c>
      <c r="DE148" s="61"/>
      <c r="DF148" s="81"/>
      <c r="DG148" s="82"/>
      <c r="DH148" s="82"/>
      <c r="DI148" s="82"/>
      <c r="DJ148" s="82"/>
      <c r="DK148" s="82"/>
      <c r="DL148" s="82"/>
      <c r="DM148" s="82"/>
      <c r="DN148" s="82"/>
      <c r="DO148" s="82"/>
      <c r="DP148" s="82"/>
      <c r="DQ148" s="82"/>
      <c r="DR148" s="82"/>
      <c r="DS148" s="82"/>
      <c r="DT148" s="82"/>
      <c r="DU148" s="86"/>
      <c r="DV148" s="66"/>
      <c r="DW148" s="51"/>
      <c r="DY148" s="109"/>
      <c r="DZ148" s="58"/>
      <c r="EA148" s="6"/>
      <c r="EB148" s="4"/>
      <c r="EC148" s="4"/>
      <c r="ED148" s="4"/>
      <c r="EE148" s="4"/>
      <c r="EF148" s="4"/>
      <c r="EG148" s="4"/>
      <c r="EH148" s="4"/>
      <c r="EI148" s="4"/>
      <c r="EJ148" s="4"/>
      <c r="EK148" s="4"/>
      <c r="EL148" s="4"/>
      <c r="EM148" s="4"/>
      <c r="EN148" s="4"/>
      <c r="EO148" s="4"/>
      <c r="EP148" s="5"/>
      <c r="EQ148" s="75">
        <f>EA148^3+EB148^3+EC148^3+ED148^3+EE148^3+EF148^3+EG148^3+EH148^3+EA149^3+EB149^3+EC149^3+ED149^3+EE149^3+EF149^3+EG149^3+EH149^3</f>
        <v>0</v>
      </c>
      <c r="ER148" s="76">
        <f t="shared" si="48"/>
        <v>0</v>
      </c>
      <c r="ES148" s="61"/>
      <c r="ET148" s="174"/>
      <c r="EU148" s="131"/>
      <c r="EV148" s="131"/>
      <c r="EW148" s="131"/>
      <c r="EX148" s="131"/>
      <c r="EY148" s="131"/>
      <c r="EZ148" s="131"/>
      <c r="FA148" s="131"/>
      <c r="FB148" s="131"/>
      <c r="FC148" s="131"/>
      <c r="FD148" s="131"/>
      <c r="FE148" s="131"/>
      <c r="FF148" s="131"/>
      <c r="FG148" s="131"/>
      <c r="FH148" s="131"/>
      <c r="FI148" s="175"/>
      <c r="FJ148" s="66"/>
      <c r="FK148" s="51"/>
    </row>
    <row r="149" spans="1:167" x14ac:dyDescent="0.2">
      <c r="A149" s="32"/>
      <c r="B149" s="32"/>
      <c r="C149" s="32"/>
      <c r="D149" s="106" t="s">
        <v>25</v>
      </c>
      <c r="E149" s="107" t="s">
        <v>207</v>
      </c>
      <c r="F149" s="108">
        <f>B4+(135*B6)</f>
        <v>136</v>
      </c>
      <c r="G149" s="104"/>
      <c r="H149" s="43"/>
      <c r="I149" s="57"/>
      <c r="J149" s="145"/>
      <c r="K149" s="3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75">
        <f>S148^3+T148^3+U148^3+V148^3+W148^3+X148^3+Y148^3+Z148^3+S149^3+T149^3+U149^3+V149^3+W149^3+X149^3+Y149^3+Z149^3</f>
        <v>0</v>
      </c>
      <c r="AB149" s="76">
        <f t="shared" si="49"/>
        <v>0</v>
      </c>
      <c r="AC149" s="61"/>
      <c r="AD149" s="89"/>
      <c r="AE149" s="83"/>
      <c r="AF149" s="83"/>
      <c r="AG149" s="83"/>
      <c r="AH149" s="82"/>
      <c r="AI149" s="82"/>
      <c r="AJ149" s="82"/>
      <c r="AK149" s="82"/>
      <c r="AL149" s="83"/>
      <c r="AM149" s="83"/>
      <c r="AN149" s="83"/>
      <c r="AO149" s="83"/>
      <c r="AP149" s="82"/>
      <c r="AQ149" s="82"/>
      <c r="AR149" s="82"/>
      <c r="AS149" s="86"/>
      <c r="AT149" s="66"/>
      <c r="AU149" s="51"/>
      <c r="AW149" s="57"/>
      <c r="AX149" s="58"/>
      <c r="AY149" s="3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5"/>
      <c r="BO149" s="75">
        <f>BG148^3+BH148^3+BI148^3+BJ148^3+BK148^3+BL148^3+BM148^3+BN148^3+BG149^3+BH149^3+BI149^3+BJ149^3+BK149^3+BL149^3+BM149^3+BN149^3</f>
        <v>0</v>
      </c>
      <c r="BP149" s="76">
        <f t="shared" si="50"/>
        <v>0</v>
      </c>
      <c r="BQ149" s="61"/>
      <c r="BR149" s="89"/>
      <c r="BS149" s="83"/>
      <c r="BT149" s="83"/>
      <c r="BU149" s="83"/>
      <c r="BV149" s="83"/>
      <c r="BW149" s="83"/>
      <c r="BX149" s="83"/>
      <c r="BY149" s="83"/>
      <c r="BZ149" s="82"/>
      <c r="CA149" s="82"/>
      <c r="CB149" s="82"/>
      <c r="CC149" s="82"/>
      <c r="CD149" s="82"/>
      <c r="CE149" s="82"/>
      <c r="CF149" s="82"/>
      <c r="CG149" s="86"/>
      <c r="CH149" s="66"/>
      <c r="CI149" s="51"/>
      <c r="CJ149" s="144"/>
      <c r="CK149" s="109"/>
      <c r="CL149" s="145"/>
      <c r="CM149" s="3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5"/>
      <c r="DC149" s="75">
        <f>CU148^3+CV148^3+CW148^3+CX148^3+CY148^3+CZ148^3+DA148^3+DB148^3+CU149^3+CV149^3+CW149^3+CX149^3+CY149^3+CZ149^3+DA149^3+DB149^3</f>
        <v>0</v>
      </c>
      <c r="DD149" s="76">
        <f t="shared" si="51"/>
        <v>0</v>
      </c>
      <c r="DE149" s="61"/>
      <c r="DF149" s="89"/>
      <c r="DG149" s="83"/>
      <c r="DH149" s="83"/>
      <c r="DI149" s="83"/>
      <c r="DJ149" s="83"/>
      <c r="DK149" s="83"/>
      <c r="DL149" s="83"/>
      <c r="DM149" s="83"/>
      <c r="DN149" s="83"/>
      <c r="DO149" s="83"/>
      <c r="DP149" s="83"/>
      <c r="DQ149" s="83"/>
      <c r="DR149" s="83"/>
      <c r="DS149" s="83"/>
      <c r="DT149" s="83"/>
      <c r="DU149" s="84"/>
      <c r="DV149" s="66"/>
      <c r="DW149" s="51"/>
      <c r="DY149" s="109"/>
      <c r="DZ149" s="58"/>
      <c r="EA149" s="6"/>
      <c r="EB149" s="4"/>
      <c r="EC149" s="4"/>
      <c r="ED149" s="4"/>
      <c r="EE149" s="4"/>
      <c r="EF149" s="4"/>
      <c r="EG149" s="4"/>
      <c r="EH149" s="4"/>
      <c r="EI149" s="4"/>
      <c r="EJ149" s="4"/>
      <c r="EK149" s="4"/>
      <c r="EL149" s="4"/>
      <c r="EM149" s="4"/>
      <c r="EN149" s="4"/>
      <c r="EO149" s="4"/>
      <c r="EP149" s="5"/>
      <c r="EQ149" s="75">
        <f>EI148^3+EJ148^3+EK148^3+EL148^3+EM148^3+EN148^3+EO148^3+EP148^3+EI149^3+EJ149^3+EK149^3+EL149^3+EM149^3+EN149^3+EO149^3+EP149^3</f>
        <v>0</v>
      </c>
      <c r="ER149" s="76">
        <f t="shared" si="48"/>
        <v>0</v>
      </c>
      <c r="ES149" s="61"/>
      <c r="ET149" s="174"/>
      <c r="EU149" s="131"/>
      <c r="EV149" s="131"/>
      <c r="EW149" s="131"/>
      <c r="EX149" s="131"/>
      <c r="EY149" s="131"/>
      <c r="EZ149" s="131"/>
      <c r="FA149" s="131"/>
      <c r="FB149" s="131"/>
      <c r="FC149" s="131"/>
      <c r="FD149" s="131"/>
      <c r="FE149" s="131"/>
      <c r="FF149" s="131"/>
      <c r="FG149" s="131"/>
      <c r="FH149" s="131"/>
      <c r="FI149" s="175"/>
      <c r="FJ149" s="66"/>
      <c r="FK149" s="51"/>
    </row>
    <row r="150" spans="1:167" x14ac:dyDescent="0.2">
      <c r="A150" s="32"/>
      <c r="B150" s="32"/>
      <c r="C150" s="32"/>
      <c r="D150" s="106" t="s">
        <v>41</v>
      </c>
      <c r="E150" s="107" t="s">
        <v>207</v>
      </c>
      <c r="F150" s="108">
        <f>B4+(136*B6)</f>
        <v>137</v>
      </c>
      <c r="G150" s="104"/>
      <c r="H150" s="43"/>
      <c r="I150" s="57"/>
      <c r="J150" s="145"/>
      <c r="K150" s="3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75">
        <f>K150^3+L150^3+M150^3+N150^3+O150^3+P150^3+Q150^3+R150^3+K151^3+L151^3+M151^3+N151^3+O151^3+P151^3+Q151^3+R151^3</f>
        <v>0</v>
      </c>
      <c r="AB150" s="76">
        <f t="shared" si="49"/>
        <v>0</v>
      </c>
      <c r="AC150" s="95"/>
      <c r="AD150" s="81"/>
      <c r="AE150" s="82"/>
      <c r="AF150" s="82"/>
      <c r="AG150" s="82"/>
      <c r="AH150" s="83"/>
      <c r="AI150" s="83"/>
      <c r="AJ150" s="83"/>
      <c r="AK150" s="83"/>
      <c r="AL150" s="82"/>
      <c r="AM150" s="82"/>
      <c r="AN150" s="82"/>
      <c r="AO150" s="82"/>
      <c r="AP150" s="83"/>
      <c r="AQ150" s="83"/>
      <c r="AR150" s="83"/>
      <c r="AS150" s="84"/>
      <c r="AT150" s="66"/>
      <c r="AU150" s="51"/>
      <c r="AW150" s="57"/>
      <c r="AX150" s="58"/>
      <c r="AY150" s="3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5"/>
      <c r="BO150" s="75">
        <f>AY150^3+AZ150^3+BA150^3+BB150^3+BC150^3+BD150^3+BE150^3+BF150^3+AY151^3+AZ151^3+BA151^3+BB151^3+BC151^3+BD151^3+BE151^3+BF151^3</f>
        <v>0</v>
      </c>
      <c r="BP150" s="76">
        <f t="shared" si="50"/>
        <v>0</v>
      </c>
      <c r="BQ150" s="95"/>
      <c r="BR150" s="81"/>
      <c r="BS150" s="82"/>
      <c r="BT150" s="82"/>
      <c r="BU150" s="82"/>
      <c r="BV150" s="82"/>
      <c r="BW150" s="82"/>
      <c r="BX150" s="82"/>
      <c r="BY150" s="82"/>
      <c r="BZ150" s="83"/>
      <c r="CA150" s="83"/>
      <c r="CB150" s="83"/>
      <c r="CC150" s="83"/>
      <c r="CD150" s="83"/>
      <c r="CE150" s="83"/>
      <c r="CF150" s="83"/>
      <c r="CG150" s="84"/>
      <c r="CH150" s="66"/>
      <c r="CI150" s="51"/>
      <c r="CJ150" s="144"/>
      <c r="CK150" s="109"/>
      <c r="CL150" s="145"/>
      <c r="CM150" s="3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5"/>
      <c r="DC150" s="75">
        <f>CM150^3+CN150^3+CO150^3+CP150^3+CQ150^3+CR150^3+CS150^3+CT150^3+CM151^3+CN151^3+CO151^3+CP151^3+CQ151^3+CR151^3+CS151^3+CT151^3</f>
        <v>0</v>
      </c>
      <c r="DD150" s="76">
        <f t="shared" si="51"/>
        <v>0</v>
      </c>
      <c r="DE150" s="95"/>
      <c r="DF150" s="81"/>
      <c r="DG150" s="82"/>
      <c r="DH150" s="82"/>
      <c r="DI150" s="82"/>
      <c r="DJ150" s="82"/>
      <c r="DK150" s="82"/>
      <c r="DL150" s="82"/>
      <c r="DM150" s="82"/>
      <c r="DN150" s="82"/>
      <c r="DO150" s="82"/>
      <c r="DP150" s="82"/>
      <c r="DQ150" s="82"/>
      <c r="DR150" s="82"/>
      <c r="DS150" s="82"/>
      <c r="DT150" s="82"/>
      <c r="DU150" s="86"/>
      <c r="DV150" s="66"/>
      <c r="DW150" s="51"/>
      <c r="DY150" s="109"/>
      <c r="DZ150" s="58"/>
      <c r="EA150" s="6"/>
      <c r="EB150" s="4"/>
      <c r="EC150" s="4"/>
      <c r="ED150" s="4"/>
      <c r="EE150" s="4"/>
      <c r="EF150" s="4"/>
      <c r="EG150" s="4"/>
      <c r="EH150" s="4"/>
      <c r="EI150" s="4"/>
      <c r="EJ150" s="4"/>
      <c r="EK150" s="4"/>
      <c r="EL150" s="4"/>
      <c r="EM150" s="4"/>
      <c r="EN150" s="4"/>
      <c r="EO150" s="4"/>
      <c r="EP150" s="5"/>
      <c r="EQ150" s="75">
        <f>EA150^3+EB150^3+EC150^3+ED150^3+EE150^3+EF150^3+EG150^3+EH150^3+EA151^3+EB151^3+EC151^3+ED151^3+EE151^3+EF151^3+EG151^3+EH151^3</f>
        <v>0</v>
      </c>
      <c r="ER150" s="76">
        <f t="shared" si="48"/>
        <v>0</v>
      </c>
      <c r="ES150" s="95"/>
      <c r="ET150" s="174"/>
      <c r="EU150" s="131"/>
      <c r="EV150" s="131"/>
      <c r="EW150" s="131"/>
      <c r="EX150" s="131"/>
      <c r="EY150" s="131"/>
      <c r="EZ150" s="131"/>
      <c r="FA150" s="131"/>
      <c r="FB150" s="131"/>
      <c r="FC150" s="131"/>
      <c r="FD150" s="131"/>
      <c r="FE150" s="131"/>
      <c r="FF150" s="131"/>
      <c r="FG150" s="131"/>
      <c r="FH150" s="131"/>
      <c r="FI150" s="175"/>
      <c r="FJ150" s="66"/>
      <c r="FK150" s="51"/>
    </row>
    <row r="151" spans="1:167" x14ac:dyDescent="0.2">
      <c r="A151" s="32"/>
      <c r="B151" s="32"/>
      <c r="C151" s="32"/>
      <c r="D151" s="106" t="s">
        <v>248</v>
      </c>
      <c r="E151" s="107" t="s">
        <v>207</v>
      </c>
      <c r="F151" s="110">
        <f>B4+(137*B6)</f>
        <v>138</v>
      </c>
      <c r="G151" s="104"/>
      <c r="H151" s="43"/>
      <c r="I151" s="57"/>
      <c r="J151" s="58"/>
      <c r="K151" s="3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5"/>
      <c r="AA151" s="75">
        <f>S150^3+T150^3+U150^3+V150^3+W150^3+X150^3+Y150^3+Z150^3+S151^3+T151^3+U151^3+V151^3+W151^3+X151^3+Y151^3+Z151^3</f>
        <v>0</v>
      </c>
      <c r="AB151" s="76">
        <f t="shared" si="49"/>
        <v>0</v>
      </c>
      <c r="AC151" s="61"/>
      <c r="AD151" s="81"/>
      <c r="AE151" s="82"/>
      <c r="AF151" s="82"/>
      <c r="AG151" s="82"/>
      <c r="AH151" s="83"/>
      <c r="AI151" s="83"/>
      <c r="AJ151" s="83"/>
      <c r="AK151" s="83"/>
      <c r="AL151" s="82"/>
      <c r="AM151" s="82"/>
      <c r="AN151" s="82"/>
      <c r="AO151" s="82"/>
      <c r="AP151" s="83"/>
      <c r="AQ151" s="83"/>
      <c r="AR151" s="83"/>
      <c r="AS151" s="84"/>
      <c r="AT151" s="66"/>
      <c r="AU151" s="51"/>
      <c r="AW151" s="57"/>
      <c r="AX151" s="58"/>
      <c r="AY151" s="3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5"/>
      <c r="BO151" s="75">
        <f>BG150^3+BH150^3+BI150^3+BJ150^3+BK150^3+BL150^3+BM150^3+BN150^3+BG151^3+BH151^3+BI151^3+BJ151^3+BK151^3+BL151^3+BM151^3+BN151^3</f>
        <v>0</v>
      </c>
      <c r="BP151" s="76">
        <f t="shared" si="50"/>
        <v>0</v>
      </c>
      <c r="BQ151" s="61"/>
      <c r="BR151" s="81"/>
      <c r="BS151" s="82"/>
      <c r="BT151" s="82"/>
      <c r="BU151" s="82"/>
      <c r="BV151" s="82"/>
      <c r="BW151" s="82"/>
      <c r="BX151" s="82"/>
      <c r="BY151" s="82"/>
      <c r="BZ151" s="83"/>
      <c r="CA151" s="83"/>
      <c r="CB151" s="83"/>
      <c r="CC151" s="83"/>
      <c r="CD151" s="83"/>
      <c r="CE151" s="83"/>
      <c r="CF151" s="83"/>
      <c r="CG151" s="84"/>
      <c r="CH151" s="66"/>
      <c r="CI151" s="51"/>
      <c r="CJ151" s="144"/>
      <c r="CK151" s="109"/>
      <c r="CL151" s="58"/>
      <c r="CM151" s="3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5"/>
      <c r="DC151" s="75">
        <f>CU150^3+CV150^3+CW150^3+CX150^3+CY150^3+CZ150^3+DA150^3+DB150^3+CU151^3+CV151^3+CW151^3+CX151^3+CY151^3+CZ151^3+DA151^3+DB151^3</f>
        <v>0</v>
      </c>
      <c r="DD151" s="76">
        <f t="shared" si="51"/>
        <v>0</v>
      </c>
      <c r="DE151" s="61"/>
      <c r="DF151" s="89"/>
      <c r="DG151" s="83"/>
      <c r="DH151" s="83"/>
      <c r="DI151" s="83"/>
      <c r="DJ151" s="83"/>
      <c r="DK151" s="83"/>
      <c r="DL151" s="83"/>
      <c r="DM151" s="83"/>
      <c r="DN151" s="83"/>
      <c r="DO151" s="83"/>
      <c r="DP151" s="83"/>
      <c r="DQ151" s="83"/>
      <c r="DR151" s="83"/>
      <c r="DS151" s="83"/>
      <c r="DT151" s="83"/>
      <c r="DU151" s="84"/>
      <c r="DV151" s="66"/>
      <c r="DW151" s="51"/>
      <c r="DY151" s="109"/>
      <c r="DZ151" s="58"/>
      <c r="EA151" s="6"/>
      <c r="EB151" s="4"/>
      <c r="EC151" s="4"/>
      <c r="ED151" s="4"/>
      <c r="EE151" s="4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5"/>
      <c r="EQ151" s="75">
        <f>EI150^3+EJ150^3+EK150^3+EL150^3+EM150^3+EN150^3+EO150^3+EP150^3+EI151^3+EJ151^3+EK151^3+EL151^3+EM151^3+EN151^3+EO151^3+EP151^3</f>
        <v>0</v>
      </c>
      <c r="ER151" s="76">
        <f t="shared" si="48"/>
        <v>0</v>
      </c>
      <c r="ES151" s="61"/>
      <c r="ET151" s="174"/>
      <c r="EU151" s="131"/>
      <c r="EV151" s="131"/>
      <c r="EW151" s="131"/>
      <c r="EX151" s="131"/>
      <c r="EY151" s="131"/>
      <c r="EZ151" s="131"/>
      <c r="FA151" s="131"/>
      <c r="FB151" s="131"/>
      <c r="FC151" s="131"/>
      <c r="FD151" s="131"/>
      <c r="FE151" s="131"/>
      <c r="FF151" s="131"/>
      <c r="FG151" s="131"/>
      <c r="FH151" s="131"/>
      <c r="FI151" s="175"/>
      <c r="FJ151" s="66"/>
      <c r="FK151" s="51"/>
    </row>
    <row r="152" spans="1:167" x14ac:dyDescent="0.2">
      <c r="A152" s="32"/>
      <c r="B152" s="32"/>
      <c r="C152" s="32"/>
      <c r="D152" s="106" t="s">
        <v>157</v>
      </c>
      <c r="E152" s="107" t="s">
        <v>207</v>
      </c>
      <c r="F152" s="110">
        <f>B4+(138*B6)</f>
        <v>139</v>
      </c>
      <c r="G152" s="104"/>
      <c r="H152" s="43"/>
      <c r="I152" s="105"/>
      <c r="J152" s="58"/>
      <c r="K152" s="3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5"/>
      <c r="AA152" s="75">
        <f>K152^3+L152^3+M152^3+N152^3+O152^3+P152^3+Q152^3+R152^3+K153^3+L153^3+M153^3+N153^3+O153^3+P153^3+Q153^3+R153^3</f>
        <v>0</v>
      </c>
      <c r="AB152" s="76">
        <f t="shared" si="49"/>
        <v>0</v>
      </c>
      <c r="AC152" s="61"/>
      <c r="AD152" s="81"/>
      <c r="AE152" s="82"/>
      <c r="AF152" s="82"/>
      <c r="AG152" s="82"/>
      <c r="AH152" s="83"/>
      <c r="AI152" s="83"/>
      <c r="AJ152" s="83"/>
      <c r="AK152" s="83"/>
      <c r="AL152" s="82"/>
      <c r="AM152" s="82"/>
      <c r="AN152" s="82"/>
      <c r="AO152" s="82"/>
      <c r="AP152" s="83"/>
      <c r="AQ152" s="83"/>
      <c r="AR152" s="83"/>
      <c r="AS152" s="84"/>
      <c r="AT152" s="66"/>
      <c r="AU152" s="51"/>
      <c r="AW152" s="105"/>
      <c r="AX152" s="58"/>
      <c r="AY152" s="3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5"/>
      <c r="BO152" s="75">
        <f>AY152^3+AZ152^3+BA152^3+BB152^3+BC152^3+BD152^3+BE152^3+BF152^3+AY153^3+AZ153^3+BA153^3+BB153^3+BC153^3+BD153^3+BE153^3+BF153^3</f>
        <v>0</v>
      </c>
      <c r="BP152" s="76">
        <f t="shared" si="50"/>
        <v>0</v>
      </c>
      <c r="BQ152" s="61"/>
      <c r="BR152" s="89"/>
      <c r="BS152" s="83"/>
      <c r="BT152" s="83"/>
      <c r="BU152" s="83"/>
      <c r="BV152" s="83"/>
      <c r="BW152" s="83"/>
      <c r="BX152" s="83"/>
      <c r="BY152" s="83"/>
      <c r="BZ152" s="82"/>
      <c r="CA152" s="82"/>
      <c r="CB152" s="82"/>
      <c r="CC152" s="82"/>
      <c r="CD152" s="82"/>
      <c r="CE152" s="82"/>
      <c r="CF152" s="82"/>
      <c r="CG152" s="86"/>
      <c r="CH152" s="66"/>
      <c r="CI152" s="51"/>
      <c r="CJ152" s="144"/>
      <c r="CK152" s="109"/>
      <c r="CL152" s="58"/>
      <c r="CM152" s="3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5"/>
      <c r="DC152" s="75">
        <f>CM152^3+CN152^3+CO152^3+CP152^3+CQ152^3+CR152^3+CS152^3+CT152^3+CM153^3+CN153^3+CO153^3+CP153^3+CQ153^3+CR153^3+CS153^3+CT153^3</f>
        <v>0</v>
      </c>
      <c r="DD152" s="76">
        <f t="shared" si="51"/>
        <v>0</v>
      </c>
      <c r="DE152" s="61"/>
      <c r="DF152" s="81"/>
      <c r="DG152" s="82"/>
      <c r="DH152" s="82"/>
      <c r="DI152" s="82"/>
      <c r="DJ152" s="82"/>
      <c r="DK152" s="82"/>
      <c r="DL152" s="82"/>
      <c r="DM152" s="82"/>
      <c r="DN152" s="82"/>
      <c r="DO152" s="82"/>
      <c r="DP152" s="82"/>
      <c r="DQ152" s="82"/>
      <c r="DR152" s="82"/>
      <c r="DS152" s="82"/>
      <c r="DT152" s="82"/>
      <c r="DU152" s="86"/>
      <c r="DV152" s="66"/>
      <c r="DW152" s="51"/>
      <c r="DY152" s="109"/>
      <c r="DZ152" s="58"/>
      <c r="EA152" s="6"/>
      <c r="EB152" s="4"/>
      <c r="EC152" s="4"/>
      <c r="ED152" s="4"/>
      <c r="EE152" s="4"/>
      <c r="EF152" s="4"/>
      <c r="EG152" s="4"/>
      <c r="EH152" s="4"/>
      <c r="EI152" s="4"/>
      <c r="EJ152" s="4"/>
      <c r="EK152" s="4"/>
      <c r="EL152" s="4"/>
      <c r="EM152" s="4"/>
      <c r="EN152" s="4"/>
      <c r="EO152" s="4"/>
      <c r="EP152" s="5"/>
      <c r="EQ152" s="75">
        <f>EA152^3+EB152^3+EC152^3+ED152^3+EE152^3+EF152^3+EG152^3+EH152^3+EA153^3+EB153^3+EC153^3+ED153^3+EE153^3+EF153^3+EG153^3+EH153^3</f>
        <v>0</v>
      </c>
      <c r="ER152" s="76">
        <f t="shared" si="48"/>
        <v>0</v>
      </c>
      <c r="ES152" s="61"/>
      <c r="ET152" s="174"/>
      <c r="EU152" s="131"/>
      <c r="EV152" s="131"/>
      <c r="EW152" s="131"/>
      <c r="EX152" s="131"/>
      <c r="EY152" s="131"/>
      <c r="EZ152" s="131"/>
      <c r="FA152" s="131"/>
      <c r="FB152" s="131"/>
      <c r="FC152" s="131"/>
      <c r="FD152" s="131"/>
      <c r="FE152" s="131"/>
      <c r="FF152" s="131"/>
      <c r="FG152" s="131"/>
      <c r="FH152" s="131"/>
      <c r="FI152" s="175"/>
      <c r="FJ152" s="66"/>
      <c r="FK152" s="51"/>
    </row>
    <row r="153" spans="1:167" x14ac:dyDescent="0.2">
      <c r="A153" s="32"/>
      <c r="B153" s="32"/>
      <c r="C153" s="32"/>
      <c r="D153" s="106" t="s">
        <v>61</v>
      </c>
      <c r="E153" s="107" t="s">
        <v>207</v>
      </c>
      <c r="F153" s="108">
        <f>B4+(139*B6)</f>
        <v>140</v>
      </c>
      <c r="G153" s="104"/>
      <c r="H153" s="43"/>
      <c r="I153" s="109"/>
      <c r="J153" s="58"/>
      <c r="K153" s="3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5"/>
      <c r="AA153" s="75">
        <f>S152^3+T152^3+U152^3+V152^3+W152^3+X152^3+Y152^3+Z152^3+S153^3+T153^3+U153^3+V153^3+W153^3+X153^3+Y153^3+Z153^3</f>
        <v>0</v>
      </c>
      <c r="AB153" s="76">
        <f t="shared" si="49"/>
        <v>0</v>
      </c>
      <c r="AC153" s="61"/>
      <c r="AD153" s="81"/>
      <c r="AE153" s="82"/>
      <c r="AF153" s="82"/>
      <c r="AG153" s="82"/>
      <c r="AH153" s="83"/>
      <c r="AI153" s="83"/>
      <c r="AJ153" s="83"/>
      <c r="AK153" s="83"/>
      <c r="AL153" s="82"/>
      <c r="AM153" s="82"/>
      <c r="AN153" s="82"/>
      <c r="AO153" s="82"/>
      <c r="AP153" s="83"/>
      <c r="AQ153" s="83"/>
      <c r="AR153" s="83"/>
      <c r="AS153" s="84"/>
      <c r="AT153" s="66"/>
      <c r="AU153" s="51"/>
      <c r="AW153" s="109"/>
      <c r="AX153" s="58"/>
      <c r="AY153" s="3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5"/>
      <c r="BO153" s="75">
        <f>BG152^3+BH152^3+BI152^3+BJ152^3+BK152^3+BL152^3+BM152^3+BN152^3+BG153^3+BH153^3+BI153^3+BJ153^3+BK153^3+BL153^3+BM153^3+BN153^3</f>
        <v>0</v>
      </c>
      <c r="BP153" s="76">
        <f t="shared" si="50"/>
        <v>0</v>
      </c>
      <c r="BQ153" s="61"/>
      <c r="BR153" s="89"/>
      <c r="BS153" s="83"/>
      <c r="BT153" s="83"/>
      <c r="BU153" s="83"/>
      <c r="BV153" s="83"/>
      <c r="BW153" s="83"/>
      <c r="BX153" s="83"/>
      <c r="BY153" s="83"/>
      <c r="BZ153" s="82"/>
      <c r="CA153" s="82"/>
      <c r="CB153" s="82"/>
      <c r="CC153" s="82"/>
      <c r="CD153" s="82"/>
      <c r="CE153" s="82"/>
      <c r="CF153" s="82"/>
      <c r="CG153" s="86"/>
      <c r="CH153" s="66"/>
      <c r="CI153" s="51"/>
      <c r="CJ153" s="144"/>
      <c r="CK153" s="109"/>
      <c r="CL153" s="58"/>
      <c r="CM153" s="3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5"/>
      <c r="DC153" s="75">
        <f>CU152^3+CV152^3+CW152^3+CX152^3+CY152^3+CZ152^3+DA152^3+DB152^3+CU153^3+CV153^3+CW153^3+CX153^3+CY153^3+CZ153^3+DA153^3+DB153^3</f>
        <v>0</v>
      </c>
      <c r="DD153" s="76">
        <f t="shared" si="51"/>
        <v>0</v>
      </c>
      <c r="DE153" s="61"/>
      <c r="DF153" s="89"/>
      <c r="DG153" s="83"/>
      <c r="DH153" s="83"/>
      <c r="DI153" s="83"/>
      <c r="DJ153" s="83"/>
      <c r="DK153" s="83"/>
      <c r="DL153" s="83"/>
      <c r="DM153" s="83"/>
      <c r="DN153" s="83"/>
      <c r="DO153" s="83"/>
      <c r="DP153" s="83"/>
      <c r="DQ153" s="83"/>
      <c r="DR153" s="83"/>
      <c r="DS153" s="83"/>
      <c r="DT153" s="83"/>
      <c r="DU153" s="84"/>
      <c r="DV153" s="66"/>
      <c r="DW153" s="51"/>
      <c r="DY153" s="109"/>
      <c r="DZ153" s="58"/>
      <c r="EA153" s="6"/>
      <c r="EB153" s="4"/>
      <c r="EC153" s="4"/>
      <c r="ED153" s="4"/>
      <c r="EE153" s="4"/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5"/>
      <c r="EQ153" s="75">
        <f>EI152^3+EJ152^3+EK152^3+EL152^3+EM152^3+EN152^3+EO152^3+EP152^3+EI153^3+EJ153^3+EK153^3+EL153^3+EM153^3+EN153^3+EO153^3+EP153^3</f>
        <v>0</v>
      </c>
      <c r="ER153" s="76">
        <f t="shared" si="48"/>
        <v>0</v>
      </c>
      <c r="ES153" s="61"/>
      <c r="ET153" s="174"/>
      <c r="EU153" s="131"/>
      <c r="EV153" s="131"/>
      <c r="EW153" s="131"/>
      <c r="EX153" s="131"/>
      <c r="EY153" s="131"/>
      <c r="EZ153" s="131"/>
      <c r="FA153" s="131"/>
      <c r="FB153" s="131"/>
      <c r="FC153" s="131"/>
      <c r="FD153" s="131"/>
      <c r="FE153" s="131"/>
      <c r="FF153" s="131"/>
      <c r="FG153" s="131"/>
      <c r="FH153" s="131"/>
      <c r="FI153" s="175"/>
      <c r="FJ153" s="66"/>
      <c r="FK153" s="51"/>
    </row>
    <row r="154" spans="1:167" x14ac:dyDescent="0.2">
      <c r="A154" s="32"/>
      <c r="B154" s="32"/>
      <c r="C154" s="32"/>
      <c r="D154" s="106" t="s">
        <v>97</v>
      </c>
      <c r="E154" s="107" t="s">
        <v>207</v>
      </c>
      <c r="F154" s="108">
        <f>B4+(140*B6)</f>
        <v>141</v>
      </c>
      <c r="G154" s="104"/>
      <c r="H154" s="43"/>
      <c r="I154" s="109"/>
      <c r="J154" s="58"/>
      <c r="K154" s="3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5"/>
      <c r="AA154" s="75">
        <f>K154^3+L154^3+M154^3+N154^3+O154^3+P154^3+Q154^3+R154^3+K155^3+L155^3+M155^3+N155^3+O155^3+P155^3+Q155^3+R155^3</f>
        <v>0</v>
      </c>
      <c r="AB154" s="76">
        <f t="shared" si="49"/>
        <v>0</v>
      </c>
      <c r="AC154" s="61"/>
      <c r="AD154" s="89"/>
      <c r="AE154" s="83"/>
      <c r="AF154" s="83"/>
      <c r="AG154" s="83"/>
      <c r="AH154" s="82"/>
      <c r="AI154" s="82"/>
      <c r="AJ154" s="82"/>
      <c r="AK154" s="82"/>
      <c r="AL154" s="83"/>
      <c r="AM154" s="83"/>
      <c r="AN154" s="83"/>
      <c r="AO154" s="83"/>
      <c r="AP154" s="82"/>
      <c r="AQ154" s="82"/>
      <c r="AR154" s="82"/>
      <c r="AS154" s="86"/>
      <c r="AT154" s="66"/>
      <c r="AU154" s="51"/>
      <c r="AW154" s="109"/>
      <c r="AX154" s="58"/>
      <c r="AY154" s="3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5"/>
      <c r="BO154" s="75">
        <f>AY154^3+AZ154^3+BA154^3+BB154^3+BC154^3+BD154^3+BE154^3+BF154^3+AY155^3+AZ155^3+BA155^3+BB155^3+BC155^3+BD155^3+BE155^3+BF155^3</f>
        <v>0</v>
      </c>
      <c r="BP154" s="76">
        <f t="shared" si="50"/>
        <v>0</v>
      </c>
      <c r="BQ154" s="61"/>
      <c r="BR154" s="81"/>
      <c r="BS154" s="82"/>
      <c r="BT154" s="82"/>
      <c r="BU154" s="82"/>
      <c r="BV154" s="82"/>
      <c r="BW154" s="82"/>
      <c r="BX154" s="82"/>
      <c r="BY154" s="82"/>
      <c r="BZ154" s="83"/>
      <c r="CA154" s="83"/>
      <c r="CB154" s="83"/>
      <c r="CC154" s="83"/>
      <c r="CD154" s="83"/>
      <c r="CE154" s="83"/>
      <c r="CF154" s="83"/>
      <c r="CG154" s="84"/>
      <c r="CH154" s="66"/>
      <c r="CI154" s="51"/>
      <c r="CJ154" s="144"/>
      <c r="CK154" s="109"/>
      <c r="CL154" s="58"/>
      <c r="CM154" s="3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5"/>
      <c r="DC154" s="75">
        <f>CM154^3+CN154^3+CO154^3+CP154^3+CQ154^3+CR154^3+CS154^3+CT154^3+CM155^3+CN155^3+CO155^3+CP155^3+CQ155^3+CR155^3+CS155^3+CT155^3</f>
        <v>0</v>
      </c>
      <c r="DD154" s="76">
        <f t="shared" si="51"/>
        <v>0</v>
      </c>
      <c r="DE154" s="61"/>
      <c r="DF154" s="81"/>
      <c r="DG154" s="82"/>
      <c r="DH154" s="82"/>
      <c r="DI154" s="82"/>
      <c r="DJ154" s="82"/>
      <c r="DK154" s="82"/>
      <c r="DL154" s="82"/>
      <c r="DM154" s="82"/>
      <c r="DN154" s="82"/>
      <c r="DO154" s="82"/>
      <c r="DP154" s="82"/>
      <c r="DQ154" s="82"/>
      <c r="DR154" s="82"/>
      <c r="DS154" s="82"/>
      <c r="DT154" s="82"/>
      <c r="DU154" s="86"/>
      <c r="DV154" s="66"/>
      <c r="DW154" s="51"/>
      <c r="DY154" s="109"/>
      <c r="DZ154" s="58"/>
      <c r="EA154" s="6"/>
      <c r="EB154" s="4"/>
      <c r="EC154" s="4"/>
      <c r="ED154" s="4"/>
      <c r="EE154" s="4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5"/>
      <c r="EQ154" s="75">
        <f>EA154^3+EB154^3+EC154^3+ED154^3+EE154^3+EF154^3+EG154^3+EH154^3+EA155^3+EB155^3+EC155^3+ED155^3+EE155^3+EF155^3+EG155^3+EH155^3</f>
        <v>0</v>
      </c>
      <c r="ER154" s="76">
        <f t="shared" si="48"/>
        <v>0</v>
      </c>
      <c r="ES154" s="61"/>
      <c r="ET154" s="174"/>
      <c r="EU154" s="131"/>
      <c r="EV154" s="131"/>
      <c r="EW154" s="131"/>
      <c r="EX154" s="131"/>
      <c r="EY154" s="131"/>
      <c r="EZ154" s="131"/>
      <c r="FA154" s="131"/>
      <c r="FB154" s="131"/>
      <c r="FC154" s="131"/>
      <c r="FD154" s="131"/>
      <c r="FE154" s="131"/>
      <c r="FF154" s="131"/>
      <c r="FG154" s="131"/>
      <c r="FH154" s="131"/>
      <c r="FI154" s="175"/>
      <c r="FJ154" s="66"/>
      <c r="FK154" s="51"/>
    </row>
    <row r="155" spans="1:167" x14ac:dyDescent="0.2">
      <c r="A155" s="32"/>
      <c r="B155" s="32"/>
      <c r="C155" s="32"/>
      <c r="D155" s="106" t="s">
        <v>167</v>
      </c>
      <c r="E155" s="107" t="s">
        <v>207</v>
      </c>
      <c r="F155" s="108">
        <f>B4+(141*B6)</f>
        <v>142</v>
      </c>
      <c r="G155" s="104"/>
      <c r="H155" s="43"/>
      <c r="I155" s="109"/>
      <c r="J155" s="58"/>
      <c r="K155" s="3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5"/>
      <c r="AA155" s="75">
        <f>S154^3+T154^3+U154^3+V154^3+W154^3+X154^3+Y154^3+Z154^3+S155^3+T155^3+U155^3+V155^3+W155^3+X155^3+Y155^3+Z155^3</f>
        <v>0</v>
      </c>
      <c r="AB155" s="76">
        <f t="shared" si="49"/>
        <v>0</v>
      </c>
      <c r="AC155" s="61"/>
      <c r="AD155" s="89"/>
      <c r="AE155" s="83"/>
      <c r="AF155" s="83"/>
      <c r="AG155" s="83"/>
      <c r="AH155" s="82"/>
      <c r="AI155" s="82"/>
      <c r="AJ155" s="82"/>
      <c r="AK155" s="82"/>
      <c r="AL155" s="83"/>
      <c r="AM155" s="83"/>
      <c r="AN155" s="83"/>
      <c r="AO155" s="83"/>
      <c r="AP155" s="82"/>
      <c r="AQ155" s="82"/>
      <c r="AR155" s="82"/>
      <c r="AS155" s="86"/>
      <c r="AT155" s="66"/>
      <c r="AU155" s="51"/>
      <c r="AW155" s="109"/>
      <c r="AX155" s="58"/>
      <c r="AY155" s="3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5"/>
      <c r="BO155" s="75">
        <f>BG154^3+BH154^3+BI154^3+BJ154^3+BK154^3+BL154^3+BM154^3+BN154^3+BG155^3+BH155^3+BI155^3+BJ155^3+BK155^3+BL155^3+BM155^3+BN155^3</f>
        <v>0</v>
      </c>
      <c r="BP155" s="76">
        <f t="shared" si="50"/>
        <v>0</v>
      </c>
      <c r="BQ155" s="61"/>
      <c r="BR155" s="81"/>
      <c r="BS155" s="82"/>
      <c r="BT155" s="82"/>
      <c r="BU155" s="82"/>
      <c r="BV155" s="82"/>
      <c r="BW155" s="82"/>
      <c r="BX155" s="82"/>
      <c r="BY155" s="82"/>
      <c r="BZ155" s="83"/>
      <c r="CA155" s="83"/>
      <c r="CB155" s="83"/>
      <c r="CC155" s="83"/>
      <c r="CD155" s="83"/>
      <c r="CE155" s="83"/>
      <c r="CF155" s="83"/>
      <c r="CG155" s="84"/>
      <c r="CH155" s="66"/>
      <c r="CI155" s="51"/>
      <c r="CJ155" s="144"/>
      <c r="CK155" s="109"/>
      <c r="CL155" s="58"/>
      <c r="CM155" s="3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5"/>
      <c r="DC155" s="75">
        <f>CU154^3+CV154^3+CW154^3+CX154^3+CY154^3+CZ154^3+DA154^3+DB154^3+CU155^3+CV155^3+CW155^3+CX155^3+CY155^3+CZ155^3+DA155^3+DB155^3</f>
        <v>0</v>
      </c>
      <c r="DD155" s="76">
        <f t="shared" si="51"/>
        <v>0</v>
      </c>
      <c r="DE155" s="61"/>
      <c r="DF155" s="89"/>
      <c r="DG155" s="83"/>
      <c r="DH155" s="83"/>
      <c r="DI155" s="83"/>
      <c r="DJ155" s="83"/>
      <c r="DK155" s="83"/>
      <c r="DL155" s="83"/>
      <c r="DM155" s="83"/>
      <c r="DN155" s="83"/>
      <c r="DO155" s="83"/>
      <c r="DP155" s="83"/>
      <c r="DQ155" s="83"/>
      <c r="DR155" s="83"/>
      <c r="DS155" s="83"/>
      <c r="DT155" s="83"/>
      <c r="DU155" s="84"/>
      <c r="DV155" s="66"/>
      <c r="DW155" s="51"/>
      <c r="DY155" s="109"/>
      <c r="DZ155" s="58"/>
      <c r="EA155" s="6"/>
      <c r="EB155" s="4"/>
      <c r="EC155" s="4"/>
      <c r="ED155" s="4"/>
      <c r="EE155" s="4"/>
      <c r="EF155" s="4"/>
      <c r="EG155" s="4"/>
      <c r="EH155" s="4"/>
      <c r="EI155" s="4"/>
      <c r="EJ155" s="4"/>
      <c r="EK155" s="4"/>
      <c r="EL155" s="4"/>
      <c r="EM155" s="4"/>
      <c r="EN155" s="4"/>
      <c r="EO155" s="4"/>
      <c r="EP155" s="5"/>
      <c r="EQ155" s="75">
        <f>EI154^3+EJ154^3+EK154^3+EL154^3+EM154^3+EN154^3+EO154^3+EP154^3+EI155^3+EJ155^3+EK155^3+EL155^3+EM155^3+EN155^3+EO155^3+EP155^3</f>
        <v>0</v>
      </c>
      <c r="ER155" s="76">
        <f t="shared" si="48"/>
        <v>0</v>
      </c>
      <c r="ES155" s="61"/>
      <c r="ET155" s="174"/>
      <c r="EU155" s="131"/>
      <c r="EV155" s="131"/>
      <c r="EW155" s="131"/>
      <c r="EX155" s="131"/>
      <c r="EY155" s="131"/>
      <c r="EZ155" s="131"/>
      <c r="FA155" s="131"/>
      <c r="FB155" s="131"/>
      <c r="FC155" s="131"/>
      <c r="FD155" s="131"/>
      <c r="FE155" s="131"/>
      <c r="FF155" s="131"/>
      <c r="FG155" s="131"/>
      <c r="FH155" s="131"/>
      <c r="FI155" s="175"/>
      <c r="FJ155" s="66"/>
      <c r="FK155" s="51"/>
    </row>
    <row r="156" spans="1:167" x14ac:dyDescent="0.2">
      <c r="A156" s="32"/>
      <c r="B156" s="32"/>
      <c r="C156" s="32"/>
      <c r="D156" s="106" t="s">
        <v>197</v>
      </c>
      <c r="E156" s="107" t="s">
        <v>207</v>
      </c>
      <c r="F156" s="108">
        <f>B4+(142*B6)</f>
        <v>143</v>
      </c>
      <c r="G156" s="104"/>
      <c r="H156" s="43"/>
      <c r="I156" s="109"/>
      <c r="J156" s="58"/>
      <c r="K156" s="3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5"/>
      <c r="AA156" s="75">
        <f>K156^3+L156^3+M156^3+N156^3+O156^3+P156^3+Q156^3+R156^3+K157^3+L157^3+M157^3+N157^3+O157^3+P157^3+Q157^3+R157^3</f>
        <v>0</v>
      </c>
      <c r="AB156" s="76">
        <f t="shared" si="49"/>
        <v>0</v>
      </c>
      <c r="AC156" s="61"/>
      <c r="AD156" s="89"/>
      <c r="AE156" s="83"/>
      <c r="AF156" s="83"/>
      <c r="AG156" s="83"/>
      <c r="AH156" s="82"/>
      <c r="AI156" s="82"/>
      <c r="AJ156" s="82"/>
      <c r="AK156" s="82"/>
      <c r="AL156" s="83"/>
      <c r="AM156" s="83"/>
      <c r="AN156" s="83"/>
      <c r="AO156" s="83"/>
      <c r="AP156" s="82"/>
      <c r="AQ156" s="82"/>
      <c r="AR156" s="82"/>
      <c r="AS156" s="86"/>
      <c r="AT156" s="66"/>
      <c r="AU156" s="51"/>
      <c r="AW156" s="109"/>
      <c r="AX156" s="58"/>
      <c r="AY156" s="3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5"/>
      <c r="BO156" s="75">
        <f>AY156^3+AZ156^3+BA156^3+BB156^3+BC156^3+BD156^3+BE156^3+BF156^3+AY157^3+AZ157^3+BA157^3+BB157^3+BC157^3+BD157^3+BE157^3+BF157^3</f>
        <v>0</v>
      </c>
      <c r="BP156" s="76">
        <f t="shared" si="50"/>
        <v>0</v>
      </c>
      <c r="BQ156" s="61"/>
      <c r="BR156" s="89"/>
      <c r="BS156" s="83"/>
      <c r="BT156" s="83"/>
      <c r="BU156" s="83"/>
      <c r="BV156" s="83"/>
      <c r="BW156" s="83"/>
      <c r="BX156" s="83"/>
      <c r="BY156" s="83"/>
      <c r="BZ156" s="82"/>
      <c r="CA156" s="82"/>
      <c r="CB156" s="82"/>
      <c r="CC156" s="82"/>
      <c r="CD156" s="82"/>
      <c r="CE156" s="82"/>
      <c r="CF156" s="82"/>
      <c r="CG156" s="86"/>
      <c r="CH156" s="66"/>
      <c r="CI156" s="51"/>
      <c r="CJ156" s="144"/>
      <c r="CK156" s="109"/>
      <c r="CL156" s="58"/>
      <c r="CM156" s="3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5"/>
      <c r="DC156" s="75">
        <f>CM156^3+CN156^3+CO156^3+CP156^3+CQ156^3+CR156^3+CS156^3+CT156^3+CM157^3+CN157^3+CO157^3+CP157^3+CQ157^3+CR157^3+CS157^3+CT157^3</f>
        <v>0</v>
      </c>
      <c r="DD156" s="76">
        <f t="shared" si="51"/>
        <v>0</v>
      </c>
      <c r="DE156" s="61"/>
      <c r="DF156" s="81"/>
      <c r="DG156" s="82"/>
      <c r="DH156" s="82"/>
      <c r="DI156" s="82"/>
      <c r="DJ156" s="82"/>
      <c r="DK156" s="82"/>
      <c r="DL156" s="82"/>
      <c r="DM156" s="82"/>
      <c r="DN156" s="82"/>
      <c r="DO156" s="82"/>
      <c r="DP156" s="82"/>
      <c r="DQ156" s="82"/>
      <c r="DR156" s="82"/>
      <c r="DS156" s="82"/>
      <c r="DT156" s="82"/>
      <c r="DU156" s="86"/>
      <c r="DV156" s="66"/>
      <c r="DW156" s="51"/>
      <c r="DY156" s="109"/>
      <c r="DZ156" s="58"/>
      <c r="EA156" s="6"/>
      <c r="EB156" s="4"/>
      <c r="EC156" s="4"/>
      <c r="ED156" s="4"/>
      <c r="EE156" s="4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5"/>
      <c r="EQ156" s="75">
        <f>EA156^3+EB156^3+EC156^3+ED156^3+EE156^3+EF156^3+EG156^3+EH156^3+EA157^3+EB157^3+EC157^3+ED157^3+EE157^3+EF157^3+EG157^3+EH157^3</f>
        <v>0</v>
      </c>
      <c r="ER156" s="76">
        <f t="shared" si="48"/>
        <v>0</v>
      </c>
      <c r="ES156" s="61"/>
      <c r="ET156" s="174"/>
      <c r="EU156" s="131"/>
      <c r="EV156" s="131"/>
      <c r="EW156" s="131"/>
      <c r="EX156" s="131"/>
      <c r="EY156" s="131"/>
      <c r="EZ156" s="131"/>
      <c r="FA156" s="131"/>
      <c r="FB156" s="131"/>
      <c r="FC156" s="131"/>
      <c r="FD156" s="131"/>
      <c r="FE156" s="131"/>
      <c r="FF156" s="131"/>
      <c r="FG156" s="131"/>
      <c r="FH156" s="131"/>
      <c r="FI156" s="175"/>
      <c r="FJ156" s="66"/>
      <c r="FK156" s="51"/>
    </row>
    <row r="157" spans="1:167" x14ac:dyDescent="0.2">
      <c r="A157" s="32"/>
      <c r="B157" s="32"/>
      <c r="C157" s="32"/>
      <c r="D157" s="106" t="s">
        <v>104</v>
      </c>
      <c r="E157" s="107" t="s">
        <v>207</v>
      </c>
      <c r="F157" s="110">
        <f>B4+(143*B6)</f>
        <v>144</v>
      </c>
      <c r="G157" s="104"/>
      <c r="H157" s="43"/>
      <c r="I157" s="109"/>
      <c r="J157" s="58"/>
      <c r="K157" s="7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9"/>
      <c r="AA157" s="75">
        <f>S156^3+T156^3+U156^3+V156^3+W156^3+X156^3+Y156^3+Z156^3+S157^3+T157^3+U157^3+V157^3+W157^3+X157^3+Y157^3+Z157^3</f>
        <v>0</v>
      </c>
      <c r="AB157" s="76">
        <f t="shared" si="49"/>
        <v>0</v>
      </c>
      <c r="AC157" s="61"/>
      <c r="AD157" s="116"/>
      <c r="AE157" s="117"/>
      <c r="AF157" s="117"/>
      <c r="AG157" s="117"/>
      <c r="AH157" s="118"/>
      <c r="AI157" s="118"/>
      <c r="AJ157" s="118"/>
      <c r="AK157" s="118"/>
      <c r="AL157" s="117"/>
      <c r="AM157" s="117"/>
      <c r="AN157" s="117"/>
      <c r="AO157" s="117"/>
      <c r="AP157" s="118"/>
      <c r="AQ157" s="118"/>
      <c r="AR157" s="118"/>
      <c r="AS157" s="119"/>
      <c r="AT157" s="32"/>
      <c r="AU157" s="115"/>
      <c r="AW157" s="109"/>
      <c r="AX157" s="58"/>
      <c r="AY157" s="7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9"/>
      <c r="BO157" s="75">
        <f>BG156^3+BH156^3+BI156^3+BJ156^3+BK156^3+BL156^3+BM156^3+BN156^3+BG157^3+BH157^3+BI157^3+BJ157^3+BK157^3+BL157^3+BM157^3+BN157^3</f>
        <v>0</v>
      </c>
      <c r="BP157" s="76">
        <f t="shared" si="50"/>
        <v>0</v>
      </c>
      <c r="BQ157" s="61"/>
      <c r="BR157" s="116"/>
      <c r="BS157" s="117"/>
      <c r="BT157" s="117"/>
      <c r="BU157" s="117"/>
      <c r="BV157" s="117"/>
      <c r="BW157" s="117"/>
      <c r="BX157" s="117"/>
      <c r="BY157" s="117"/>
      <c r="BZ157" s="118"/>
      <c r="CA157" s="118"/>
      <c r="CB157" s="118"/>
      <c r="CC157" s="118"/>
      <c r="CD157" s="118"/>
      <c r="CE157" s="118"/>
      <c r="CF157" s="118"/>
      <c r="CG157" s="119"/>
      <c r="CH157" s="32"/>
      <c r="CI157" s="115"/>
      <c r="CJ157" s="144"/>
      <c r="CK157" s="109"/>
      <c r="CL157" s="58"/>
      <c r="CM157" s="7"/>
      <c r="CN157" s="8"/>
      <c r="CO157" s="8"/>
      <c r="CP157" s="8"/>
      <c r="CQ157" s="8"/>
      <c r="CR157" s="8"/>
      <c r="CS157" s="8"/>
      <c r="CT157" s="8"/>
      <c r="CU157" s="8"/>
      <c r="CV157" s="8"/>
      <c r="CW157" s="8"/>
      <c r="CX157" s="8"/>
      <c r="CY157" s="8"/>
      <c r="CZ157" s="8"/>
      <c r="DA157" s="8"/>
      <c r="DB157" s="9"/>
      <c r="DC157" s="75">
        <f>CU156^3+CV156^3+CW156^3+CX156^3+CY156^3+CZ156^3+DA156^3+DB156^3+CU157^3+CV157^3+CW157^3+CX157^3+CY157^3+CZ157^3+DA157^3+DB157^3</f>
        <v>0</v>
      </c>
      <c r="DD157" s="76">
        <f t="shared" si="51"/>
        <v>0</v>
      </c>
      <c r="DE157" s="61"/>
      <c r="DF157" s="116"/>
      <c r="DG157" s="117"/>
      <c r="DH157" s="117"/>
      <c r="DI157" s="117"/>
      <c r="DJ157" s="117"/>
      <c r="DK157" s="117"/>
      <c r="DL157" s="117"/>
      <c r="DM157" s="117"/>
      <c r="DN157" s="117"/>
      <c r="DO157" s="117"/>
      <c r="DP157" s="117"/>
      <c r="DQ157" s="117"/>
      <c r="DR157" s="117"/>
      <c r="DS157" s="117"/>
      <c r="DT157" s="117"/>
      <c r="DU157" s="120"/>
      <c r="DV157" s="32"/>
      <c r="DW157" s="115"/>
      <c r="DY157" s="109"/>
      <c r="DZ157" s="58"/>
      <c r="EA157" s="15"/>
      <c r="EB157" s="8"/>
      <c r="EC157" s="8"/>
      <c r="ED157" s="8"/>
      <c r="EE157" s="8"/>
      <c r="EF157" s="8"/>
      <c r="EG157" s="8"/>
      <c r="EH157" s="8"/>
      <c r="EI157" s="8"/>
      <c r="EJ157" s="8"/>
      <c r="EK157" s="8"/>
      <c r="EL157" s="8"/>
      <c r="EM157" s="8"/>
      <c r="EN157" s="8"/>
      <c r="EO157" s="8"/>
      <c r="EP157" s="9"/>
      <c r="EQ157" s="75">
        <f>EI156^3+EJ156^3+EK156^3+EL156^3+EM156^3+EN156^3+EO156^3+EP156^3+EI157^3+EJ157^3+EK157^3+EL157^3+EM157^3+EN157^3+EO157^3+EP157^3</f>
        <v>0</v>
      </c>
      <c r="ER157" s="76">
        <f t="shared" si="48"/>
        <v>0</v>
      </c>
      <c r="ES157" s="61"/>
      <c r="ET157" s="181"/>
      <c r="EU157" s="176"/>
      <c r="EV157" s="176"/>
      <c r="EW157" s="176"/>
      <c r="EX157" s="176"/>
      <c r="EY157" s="176"/>
      <c r="EZ157" s="176"/>
      <c r="FA157" s="176"/>
      <c r="FB157" s="176"/>
      <c r="FC157" s="176"/>
      <c r="FD157" s="176"/>
      <c r="FE157" s="176"/>
      <c r="FF157" s="176"/>
      <c r="FG157" s="176"/>
      <c r="FH157" s="176"/>
      <c r="FI157" s="182"/>
      <c r="FJ157" s="32"/>
      <c r="FK157" s="115"/>
    </row>
    <row r="158" spans="1:167" x14ac:dyDescent="0.2">
      <c r="A158" s="32"/>
      <c r="B158" s="32"/>
      <c r="C158" s="32"/>
      <c r="D158" s="106" t="s">
        <v>69</v>
      </c>
      <c r="E158" s="107" t="s">
        <v>207</v>
      </c>
      <c r="F158" s="110">
        <f>B4+(144*B6)</f>
        <v>145</v>
      </c>
      <c r="G158" s="104"/>
      <c r="H158" s="43"/>
      <c r="I158" s="109"/>
      <c r="J158" s="58"/>
      <c r="K158" s="183">
        <f>SUMSQ(K142:K157)</f>
        <v>0</v>
      </c>
      <c r="L158" s="184">
        <f t="shared" ref="L158:Z158" si="52">SUMSQ(L142:L157)</f>
        <v>0</v>
      </c>
      <c r="M158" s="184">
        <f t="shared" si="52"/>
        <v>0</v>
      </c>
      <c r="N158" s="184">
        <f t="shared" si="52"/>
        <v>0</v>
      </c>
      <c r="O158" s="184">
        <f t="shared" si="52"/>
        <v>0</v>
      </c>
      <c r="P158" s="184">
        <f t="shared" si="52"/>
        <v>0</v>
      </c>
      <c r="Q158" s="184">
        <f t="shared" si="52"/>
        <v>0</v>
      </c>
      <c r="R158" s="184">
        <f t="shared" si="52"/>
        <v>0</v>
      </c>
      <c r="S158" s="184">
        <f t="shared" si="52"/>
        <v>0</v>
      </c>
      <c r="T158" s="184">
        <f t="shared" si="52"/>
        <v>0</v>
      </c>
      <c r="U158" s="184">
        <f t="shared" si="52"/>
        <v>0</v>
      </c>
      <c r="V158" s="184">
        <f t="shared" si="52"/>
        <v>0</v>
      </c>
      <c r="W158" s="184">
        <f t="shared" si="52"/>
        <v>0</v>
      </c>
      <c r="X158" s="184">
        <f t="shared" si="52"/>
        <v>0</v>
      </c>
      <c r="Y158" s="184">
        <f t="shared" si="52"/>
        <v>0</v>
      </c>
      <c r="Z158" s="184">
        <f t="shared" si="52"/>
        <v>0</v>
      </c>
      <c r="AA158" s="124">
        <f>SUMSQ(K142,L143,M144,N145,O146,P147,Q148,R149,S150,T151,U152,V153,W154,X155,Y156,Z157)</f>
        <v>0</v>
      </c>
      <c r="AB158" s="125">
        <f>SUMSQ(K150,L151,M152,N153,O154,P155,Q156,R157,S142,T143,U144,V145,W146,X147,Y148,Z149)</f>
        <v>0</v>
      </c>
      <c r="AC158" s="52"/>
      <c r="AD158" s="126"/>
      <c r="AE158" s="126"/>
      <c r="AF158" s="126"/>
      <c r="AG158" s="126"/>
      <c r="AH158" s="126"/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32"/>
      <c r="AU158" s="115"/>
      <c r="AW158" s="109"/>
      <c r="AX158" s="58"/>
      <c r="AY158" s="183">
        <f>SUMSQ(AY142:AY157)</f>
        <v>0</v>
      </c>
      <c r="AZ158" s="184">
        <f t="shared" ref="AZ158:BN158" si="53">SUMSQ(AZ142:AZ157)</f>
        <v>0</v>
      </c>
      <c r="BA158" s="184">
        <f t="shared" si="53"/>
        <v>0</v>
      </c>
      <c r="BB158" s="184">
        <f t="shared" si="53"/>
        <v>0</v>
      </c>
      <c r="BC158" s="184">
        <f t="shared" si="53"/>
        <v>0</v>
      </c>
      <c r="BD158" s="184">
        <f t="shared" si="53"/>
        <v>0</v>
      </c>
      <c r="BE158" s="184">
        <f t="shared" si="53"/>
        <v>0</v>
      </c>
      <c r="BF158" s="184">
        <f t="shared" si="53"/>
        <v>0</v>
      </c>
      <c r="BG158" s="184">
        <f t="shared" si="53"/>
        <v>0</v>
      </c>
      <c r="BH158" s="184">
        <f t="shared" si="53"/>
        <v>0</v>
      </c>
      <c r="BI158" s="184">
        <f t="shared" si="53"/>
        <v>0</v>
      </c>
      <c r="BJ158" s="184">
        <f t="shared" si="53"/>
        <v>0</v>
      </c>
      <c r="BK158" s="184">
        <f t="shared" si="53"/>
        <v>0</v>
      </c>
      <c r="BL158" s="184">
        <f t="shared" si="53"/>
        <v>0</v>
      </c>
      <c r="BM158" s="184">
        <f t="shared" si="53"/>
        <v>0</v>
      </c>
      <c r="BN158" s="184">
        <f t="shared" si="53"/>
        <v>0</v>
      </c>
      <c r="BO158" s="124">
        <f>SUMSQ(AY142,AZ143,BA144,BB145,BC146,BD147,BE148,BF149,BG150,BH151,BI152,BJ153,BK154,BL155,BM156,BN157)</f>
        <v>0</v>
      </c>
      <c r="BP158" s="125">
        <f>SUMSQ(AY150,AZ151,BA152,BB153,BC154,BD155,BE156,BF157,BG142,BH143,BI144,BJ145,BK146,BL147,BM148,BN149)</f>
        <v>0</v>
      </c>
      <c r="BQ158" s="52"/>
      <c r="BR158" s="126"/>
      <c r="BS158" s="126"/>
      <c r="BT158" s="126"/>
      <c r="BU158" s="126"/>
      <c r="BV158" s="126"/>
      <c r="BW158" s="126"/>
      <c r="BX158" s="126"/>
      <c r="BY158" s="126"/>
      <c r="BZ158" s="126"/>
      <c r="CA158" s="126"/>
      <c r="CB158" s="126"/>
      <c r="CC158" s="126"/>
      <c r="CD158" s="126"/>
      <c r="CE158" s="126"/>
      <c r="CF158" s="126"/>
      <c r="CG158" s="126"/>
      <c r="CH158" s="32"/>
      <c r="CI158" s="115"/>
      <c r="CJ158" s="144"/>
      <c r="CK158" s="109"/>
      <c r="CL158" s="58"/>
      <c r="CM158" s="183">
        <f>SUMSQ(CM142:CM157)</f>
        <v>0</v>
      </c>
      <c r="CN158" s="184">
        <f t="shared" ref="CN158:DB158" si="54">SUMSQ(CN142:CN157)</f>
        <v>0</v>
      </c>
      <c r="CO158" s="184">
        <f t="shared" si="54"/>
        <v>0</v>
      </c>
      <c r="CP158" s="184">
        <f t="shared" si="54"/>
        <v>0</v>
      </c>
      <c r="CQ158" s="184">
        <f t="shared" si="54"/>
        <v>0</v>
      </c>
      <c r="CR158" s="184">
        <f t="shared" si="54"/>
        <v>0</v>
      </c>
      <c r="CS158" s="184">
        <f t="shared" si="54"/>
        <v>0</v>
      </c>
      <c r="CT158" s="184">
        <f t="shared" si="54"/>
        <v>0</v>
      </c>
      <c r="CU158" s="184">
        <f t="shared" si="54"/>
        <v>0</v>
      </c>
      <c r="CV158" s="184">
        <f t="shared" si="54"/>
        <v>0</v>
      </c>
      <c r="CW158" s="184">
        <f t="shared" si="54"/>
        <v>0</v>
      </c>
      <c r="CX158" s="184">
        <f t="shared" si="54"/>
        <v>0</v>
      </c>
      <c r="CY158" s="184">
        <f t="shared" si="54"/>
        <v>0</v>
      </c>
      <c r="CZ158" s="184">
        <f t="shared" si="54"/>
        <v>0</v>
      </c>
      <c r="DA158" s="184">
        <f t="shared" si="54"/>
        <v>0</v>
      </c>
      <c r="DB158" s="184">
        <f t="shared" si="54"/>
        <v>0</v>
      </c>
      <c r="DC158" s="124">
        <f>SUMSQ(CM142,CN143,CO144,CP145,CQ146,CR147,CS148,CT149,CU150,CV151,CW152,CX153,CY154,CZ155,DA156,DB157)</f>
        <v>0</v>
      </c>
      <c r="DD158" s="125">
        <f>SUMSQ(CM150,CN151,CO152,CP153,CQ154,CR155,CS156,CT157,CU142,CV143,CW144,CX145,CY146,CZ147,DA148,DB149)</f>
        <v>0</v>
      </c>
      <c r="DE158" s="52"/>
      <c r="DF158" s="126"/>
      <c r="DG158" s="126"/>
      <c r="DH158" s="126"/>
      <c r="DI158" s="126"/>
      <c r="DJ158" s="126"/>
      <c r="DK158" s="126"/>
      <c r="DL158" s="126"/>
      <c r="DM158" s="126"/>
      <c r="DN158" s="126"/>
      <c r="DO158" s="126"/>
      <c r="DP158" s="126"/>
      <c r="DQ158" s="126"/>
      <c r="DR158" s="126"/>
      <c r="DS158" s="126"/>
      <c r="DT158" s="126"/>
      <c r="DU158" s="126"/>
      <c r="DV158" s="32"/>
      <c r="DW158" s="115"/>
      <c r="DY158" s="109"/>
      <c r="DZ158" s="58"/>
      <c r="EA158" s="183">
        <f t="shared" ref="EA158:EP158" si="55">SUMSQ(EA142:EA157)</f>
        <v>0</v>
      </c>
      <c r="EB158" s="184">
        <f t="shared" si="55"/>
        <v>0</v>
      </c>
      <c r="EC158" s="184">
        <f t="shared" si="55"/>
        <v>0</v>
      </c>
      <c r="ED158" s="184">
        <f t="shared" si="55"/>
        <v>0</v>
      </c>
      <c r="EE158" s="184">
        <f t="shared" si="55"/>
        <v>0</v>
      </c>
      <c r="EF158" s="184">
        <f t="shared" si="55"/>
        <v>0</v>
      </c>
      <c r="EG158" s="184">
        <f t="shared" si="55"/>
        <v>0</v>
      </c>
      <c r="EH158" s="184">
        <f t="shared" si="55"/>
        <v>0</v>
      </c>
      <c r="EI158" s="184">
        <f t="shared" si="55"/>
        <v>0</v>
      </c>
      <c r="EJ158" s="184">
        <f t="shared" si="55"/>
        <v>0</v>
      </c>
      <c r="EK158" s="184">
        <f t="shared" si="55"/>
        <v>0</v>
      </c>
      <c r="EL158" s="184">
        <f t="shared" si="55"/>
        <v>0</v>
      </c>
      <c r="EM158" s="184">
        <f t="shared" si="55"/>
        <v>0</v>
      </c>
      <c r="EN158" s="184">
        <f t="shared" si="55"/>
        <v>0</v>
      </c>
      <c r="EO158" s="184">
        <f t="shared" si="55"/>
        <v>0</v>
      </c>
      <c r="EP158" s="184">
        <f t="shared" si="55"/>
        <v>0</v>
      </c>
      <c r="EQ158" s="124">
        <f>SUMSQ(EA142,EB143,EC144,ED145,EE146,EF147,EG148,EH149,EI150,EJ151,EK152,EL153,EM154,EN155,EO156,EP157)</f>
        <v>0</v>
      </c>
      <c r="ER158" s="125">
        <f>SUMSQ(EA150,EB151,EC152,ED153,EE154,EF155,EG156,EH157,EI142,EJ143,EK144,EL145,EM146,EN147,EO148,EP149)</f>
        <v>0</v>
      </c>
      <c r="ES158" s="52"/>
      <c r="ET158" s="126"/>
      <c r="EU158" s="126"/>
      <c r="EV158" s="126"/>
      <c r="EW158" s="126"/>
      <c r="EX158" s="126"/>
      <c r="EY158" s="126"/>
      <c r="EZ158" s="126"/>
      <c r="FA158" s="126"/>
      <c r="FB158" s="126"/>
      <c r="FC158" s="126"/>
      <c r="FD158" s="126"/>
      <c r="FE158" s="126"/>
      <c r="FF158" s="126"/>
      <c r="FG158" s="126"/>
      <c r="FH158" s="126"/>
      <c r="FI158" s="126"/>
      <c r="FJ158" s="32"/>
      <c r="FK158" s="115"/>
    </row>
    <row r="159" spans="1:167" ht="13.5" thickBot="1" x14ac:dyDescent="0.25">
      <c r="A159" s="32"/>
      <c r="B159" s="32"/>
      <c r="C159" s="32"/>
      <c r="D159" s="106" t="s">
        <v>190</v>
      </c>
      <c r="E159" s="107" t="s">
        <v>207</v>
      </c>
      <c r="F159" s="108">
        <f>B4+(145*B6)</f>
        <v>146</v>
      </c>
      <c r="G159" s="104"/>
      <c r="H159" s="43"/>
      <c r="I159" s="109"/>
      <c r="J159" s="58"/>
      <c r="K159" s="185">
        <f>K142^3+L142^3+M142^3+N142^3+K143^3+L143^3+M143^3+N143^3+K144^3+L144^3+M144^3+N144^3+K145^3+L145^3+M145^3+N145^3</f>
        <v>0</v>
      </c>
      <c r="L159" s="186">
        <f>K146^3+L146^3+M146^3+N146^3+K147^3+L147^3+M147^3+N147^3+K148^3+L148^3+M148^3+N148^3+K149^3+L149^3+M149^3+N149^3</f>
        <v>0</v>
      </c>
      <c r="M159" s="186">
        <f>K150^3+L150^3+M150^3+N150^3+K151^3+L151^3+M151^3+N151^3+K152^3+L152^3+M152^3+N152^3+K153^3+L153^3+M153^3+N153^3</f>
        <v>0</v>
      </c>
      <c r="N159" s="186">
        <f>K154^3+L154^3+M154^3+N154^3+K155^3+L155^3+M155^3+N155^3+K156^3+L156^3+M156^3+N156^3+K157^3+L157^3+M157^3+N157^3</f>
        <v>0</v>
      </c>
      <c r="O159" s="186">
        <f>O142^3+P142^3+Q142^3+R142^3+O143^3+P143^3+Q143^3+R143^3+O144^3+P144^3+Q144^3+R144^3+O145^3+P145^3+Q145^3+R145^3</f>
        <v>0</v>
      </c>
      <c r="P159" s="186">
        <f>O146^3+P146^3+Q146^3+R146^3+O147^3+P147^3+Q147^3+R147^3+O148^3+P148^3+Q148^3+R148^3+O149^3+P149^3+Q149^3+R149^3</f>
        <v>0</v>
      </c>
      <c r="Q159" s="186">
        <f>O150^3+P150^3+Q150^3+R150^3+O151^3+P151^3+Q151^3+R151^3+O152^3+P152^3+Q152^3+R152^3+O153^3+P153^3+Q153^3+R153^3</f>
        <v>0</v>
      </c>
      <c r="R159" s="186">
        <f>O154^3+P154^3+Q154^3+R154^3+O155^3+P155^3+Q155^3+R155^3+O156^3+P156^3+Q156^3+R156^3+O157^3+P157^3+Q157^3+R157^3</f>
        <v>0</v>
      </c>
      <c r="S159" s="186">
        <f>S142^3+T142^3+U142^3+V142^3+S143^3+T143^3+U143^3+V143^3+S144^3+T144^3+U144^3+V144^3+S145^3+T145^3+U145^3+V145^3</f>
        <v>0</v>
      </c>
      <c r="T159" s="186">
        <f>S146^3+T146^3+U146^3+V146^3+S147^3+T147^3+U147^3+V147^3+S148^3+T148^3+U148^3+V148^3+S149^3+T149^3+U149^3+V149^3</f>
        <v>0</v>
      </c>
      <c r="U159" s="186">
        <f>S150^3+T150^3+U150^3+V150^3+S151^3+T151^3+U151^3+V151^3+S152^3+T152^3+U152^3+V152^3+S153^3+T153^3+U153^3+V153^3</f>
        <v>0</v>
      </c>
      <c r="V159" s="186">
        <f>S154^3+T154^3+U154^3+V154^3+S155^3+T155^3+U155^3+V155^3+S156^3+T156^3+U156^3+V156^3+S157^3+T157^3+U157^3+V157^3</f>
        <v>0</v>
      </c>
      <c r="W159" s="186">
        <f>W142^3+X142^3+Y142^3+Z142^3+W143^3+X143^3+Y143^3+Z143^3+W144^3+X144^3+Y144^3+Z144^3+W145^3+X145^3+Y145^3+Z145^3</f>
        <v>0</v>
      </c>
      <c r="X159" s="186">
        <f>W146^3+X146^3+Y146^3+Z146^3+W147^3+X147^3+Y147^3+Z147^3+W148^3+X148^3+Y148^3+Z148^3+W149^3+X149^3+Y149^3+Z149^3</f>
        <v>0</v>
      </c>
      <c r="Y159" s="186">
        <f>W150^3+X150^3+Y150^3+Z150^3+W151^3+X151^3+Y151^3+Z151^3+W152^3+X152^3+Y152^3+Z152^3+W153^3+X153^3+Y153^3+Z153^3</f>
        <v>0</v>
      </c>
      <c r="Z159" s="186">
        <f>W154^3+X154^3+Y154^3+Z154^3+W155^3+X155^3+Y155^3+Z155^3+W156^3+X156^3+Y156^3+Z156^3+W157^3+X157^3+Y157^3+Z157^3</f>
        <v>0</v>
      </c>
      <c r="AA159" s="129">
        <f>SUMSQ(K157,L156,M155,N154,O153,P152,Q151,R150,S149,T148,U147,V146,W145,X144,Y143,DB118,Z142)</f>
        <v>0</v>
      </c>
      <c r="AB159" s="130">
        <f>SUMSQ(K149,L148,M147,N146,O145,P144,Q143,R142,S157,T156,U155,V154,W153,X152,Y151,Z150)</f>
        <v>0</v>
      </c>
      <c r="AC159" s="32"/>
      <c r="AD159" s="131"/>
      <c r="AE159" s="131"/>
      <c r="AF159" s="131"/>
      <c r="AG159" s="131"/>
      <c r="AH159" s="131"/>
      <c r="AI159" s="131"/>
      <c r="AJ159" s="131"/>
      <c r="AK159" s="131"/>
      <c r="AL159" s="131"/>
      <c r="AM159" s="131"/>
      <c r="AN159" s="131"/>
      <c r="AO159" s="131"/>
      <c r="AP159" s="131"/>
      <c r="AQ159" s="131"/>
      <c r="AR159" s="131"/>
      <c r="AS159" s="131"/>
      <c r="AT159" s="32"/>
      <c r="AU159" s="115"/>
      <c r="AW159" s="109"/>
      <c r="AX159" s="58"/>
      <c r="AY159" s="185">
        <f>AY142^3+AZ142^3+BA142^3+BB142^3+AY143^3+AZ143^3+BA143^3+BB143^3+AY144^3+AZ144^3+BA144^3+BB144^3+AY145^3+AZ145^3+BA145^3+BB145^3</f>
        <v>0</v>
      </c>
      <c r="AZ159" s="186">
        <f>AY146^3+AZ146^3+BA146^3+BB146^3+AY147^3+AZ147^3+BA147^3+BB147^3+AY148^3+AZ148^3+BA148^3+BB148^3+AY149^3+AZ149^3+BA149^3+BB149^3</f>
        <v>0</v>
      </c>
      <c r="BA159" s="186">
        <f>AY150^3+AZ150^3+BA150^3+BB150^3+AY151^3+AZ151^3+BA151^3+BB151^3+AY152^3+AZ152^3+BA152^3+BB152^3+AY153^3+AZ153^3+BA153^3+BB153^3</f>
        <v>0</v>
      </c>
      <c r="BB159" s="186">
        <f>AY154^3+AZ154^3+BA154^3+BB154^3+AY155^3+AZ155^3+BA155^3+BB155^3+AY156^3+AZ156^3+BA156^3+BB156^3+AY157^3+AZ157^3+BA157^3+BB157^3</f>
        <v>0</v>
      </c>
      <c r="BC159" s="186">
        <f>BC142^3+BD142^3+BE142^3+BF142^3+BC143^3+BD143^3+BE143^3+BF143^3+BC144^3+BD144^3+BE144^3+BF144^3+BC145^3+BD145^3+BE145^3+BF145^3</f>
        <v>0</v>
      </c>
      <c r="BD159" s="186">
        <f>BC146^3+BD146^3+BE146^3+BF146^3+BC147^3+BD147^3+BE147^3+BF147^3+BC148^3+BD148^3+BE148^3+BF148^3+BC149^3+BD149^3+BE149^3+BF149^3</f>
        <v>0</v>
      </c>
      <c r="BE159" s="186">
        <f>BC150^3+BD150^3+BE150^3+BF150^3+BC151^3+BD151^3+BE151^3+BF151^3+BC152^3+BD152^3+BE152^3+BF152^3+BC153^3+BD153^3+BE153^3+BF153^3</f>
        <v>0</v>
      </c>
      <c r="BF159" s="186">
        <f>BC154^3+BD154^3+BE154^3+BF154^3+BC155^3+BD155^3+BE155^3+BF155^3+BC156^3+BD156^3+BE156^3+BF156^3+BC157^3+BD157^3+BE157^3+BF157^3</f>
        <v>0</v>
      </c>
      <c r="BG159" s="186">
        <f>BG142^3+BH142^3+BI142^3+BJ142^3+BG143^3+BH143^3+BI143^3+BJ143^3+BG144^3+BH144^3+BI144^3+BJ144^3+BG145^3+BH145^3+BI145^3+BJ145^3</f>
        <v>0</v>
      </c>
      <c r="BH159" s="186">
        <f>BG146^3+BH146^3+BI146^3+BJ146^3+BG147^3+BH147^3+BI147^3+BJ147^3+BG148^3+BH148^3+BI148^3+BJ148^3+BG149^3+BH149^3+BI149^3+BJ149^3</f>
        <v>0</v>
      </c>
      <c r="BI159" s="186">
        <f>BG150^3+BH150^3+BI150^3+BJ150^3+BG151^3+BH151^3+BI151^3+BJ151^3+BG152^3+BH152^3+BI152^3+BJ152^3+BG153^3+BH153^3+BI153^3+BJ153^3</f>
        <v>0</v>
      </c>
      <c r="BJ159" s="186">
        <f>BG154^3+BH154^3+BI154^3+BJ154^3+BG155^3+BH155^3+BI155^3+BJ155^3+BG156^3+BH156^3+BI156^3+BJ156^3+BG157^3+BH157^3+BI157^3+BJ157^3</f>
        <v>0</v>
      </c>
      <c r="BK159" s="186">
        <f>BK142^3+BL142^3+BM142^3+BN142^3+BK143^3+BL143^3+BM143^3+BN143^3+BK144^3+BL144^3+BM144^3+BN144^3+BK145^3+BL145^3+BM145^3+BN145^3</f>
        <v>0</v>
      </c>
      <c r="BL159" s="186">
        <f>BK146^3+BL146^3+BM146^3+BN146^3+BK147^3+BL147^3+BM147^3+BN147^3+BK148^3+BL148^3+BM148^3+BN148^3+BK149^3+BL149^3+BM149^3+BN149^3</f>
        <v>0</v>
      </c>
      <c r="BM159" s="186">
        <f>BK150^3+BL150^3+BM150^3+BN150^3+BK151^3+BL151^3+BM151^3+BN151^3+BK152^3+BL152^3+BM152^3+BN152^3+BK153^3+BL153^3+BM153^3+BN153^3</f>
        <v>0</v>
      </c>
      <c r="BN159" s="186">
        <f>BK154^3+BL154^3+BM154^3+BN154^3+BK155^3+BL155^3+BM155^3+BN155^3+BK156^3+BL156^3+BM156^3+BN156^3+BK157^3+BL157^3+BM157^3+BN157^3</f>
        <v>0</v>
      </c>
      <c r="BO159" s="129">
        <f>SUMSQ(AY157,AZ156,BA155,BB154,BC153,BD152,BE151,BF150,BG149,BH148,BI147,BJ146,BK145,BL144,BM143,EP141,BN142)</f>
        <v>0</v>
      </c>
      <c r="BP159" s="130">
        <f>SUMSQ(AY149,AZ148,BA147,BB146,BC145,BD144,BE143,BF142,BG157,BH156,BI155,BJ154,BK153,BL152,BM151,BN150)</f>
        <v>0</v>
      </c>
      <c r="BQ159" s="32"/>
      <c r="BR159" s="131"/>
      <c r="BS159" s="131"/>
      <c r="BT159" s="131"/>
      <c r="BU159" s="131"/>
      <c r="BV159" s="131"/>
      <c r="BW159" s="131"/>
      <c r="BX159" s="131"/>
      <c r="BY159" s="131"/>
      <c r="BZ159" s="131"/>
      <c r="CA159" s="131"/>
      <c r="CB159" s="131"/>
      <c r="CC159" s="131"/>
      <c r="CD159" s="131"/>
      <c r="CE159" s="131"/>
      <c r="CF159" s="131"/>
      <c r="CG159" s="131"/>
      <c r="CH159" s="32"/>
      <c r="CI159" s="115"/>
      <c r="CJ159" s="144"/>
      <c r="CK159" s="109"/>
      <c r="CL159" s="58"/>
      <c r="CM159" s="185">
        <f>CM142^3+CN142^3+CO142^3+CP142^3+CM143^3+CN143^3+CO143^3+CP143^3+CM144^3+CN144^3+CO144^3+CP144^3+CM145^3+CN145^3+CO145^3+CP145^3</f>
        <v>0</v>
      </c>
      <c r="CN159" s="186">
        <f>CM146^3+CN146^3+CO146^3+CP146^3+CM147^3+CN147^3+CO147^3+CP147^3+CM148^3+CN148^3+CO148^3+CP148^3+CM149^3+CN149^3+CO149^3+CP149^3</f>
        <v>0</v>
      </c>
      <c r="CO159" s="186">
        <f>CM150^3+CN150^3+CO150^3+CP150^3+CM151^3+CN151^3+CO151^3+CP151^3+CM152^3+CN152^3+CO152^3+CP152^3+CM153^3+CN153^3+CO153^3+CP153^3</f>
        <v>0</v>
      </c>
      <c r="CP159" s="186">
        <f>CM154^3+CN154^3+CO154^3+CP154^3+CM155^3+CN155^3+CO155^3+CP155^3+CM156^3+CN156^3+CO156^3+CP156^3+CM157^3+CN157^3+CO157^3+CP157^3</f>
        <v>0</v>
      </c>
      <c r="CQ159" s="186">
        <f>CQ142^3+CR142^3+CS142^3+CT142^3+CQ143^3+CR143^3+CS143^3+CT143^3+CQ144^3+CR144^3+CS144^3+CT144^3+CQ145^3+CR145^3+CS145^3+CT145^3</f>
        <v>0</v>
      </c>
      <c r="CR159" s="186">
        <f>CQ146^3+CR146^3+CS146^3+CT146^3+CQ147^3+CR147^3+CS147^3+CT147^3+CQ148^3+CR148^3+CS148^3+CT148^3+CQ149^3+CR149^3+CS149^3+CT149^3</f>
        <v>0</v>
      </c>
      <c r="CS159" s="186">
        <f>CQ150^3+CR150^3+CS150^3+CT150^3+CQ151^3+CR151^3+CS151^3+CT151^3+CQ152^3+CR152^3+CS152^3+CT152^3+CQ153^3+CR153^3+CS153^3+CT153^3</f>
        <v>0</v>
      </c>
      <c r="CT159" s="186">
        <f>CQ154^3+CR154^3+CS154^3+CT154^3+CQ155^3+CR155^3+CS155^3+CT155^3+CQ156^3+CR156^3+CS156^3+CT156^3+CQ157^3+CR157^3+CS157^3+CT157^3</f>
        <v>0</v>
      </c>
      <c r="CU159" s="186">
        <f>CU142^3+CV142^3+CW142^3+CX142^3+CU143^3+CV143^3+CW143^3+CX143^3+CU144^3+CV144^3+CW144^3+CX144^3+CU145^3+CV145^3+CW145^3+CX145^3</f>
        <v>0</v>
      </c>
      <c r="CV159" s="186">
        <f>CU146^3+CV146^3+CW146^3+CX146^3+CU147^3+CV147^3+CW147^3+CX147^3+CU148^3+CV148^3+CW148^3+CX148^3+CU149^3+CV149^3+CW149^3+CX149^3</f>
        <v>0</v>
      </c>
      <c r="CW159" s="186">
        <f>CU150^3+CV150^3+CW150^3+CX150^3+CU151^3+CV151^3+CW151^3+CX151^3+CU152^3+CV152^3+CW152^3+CX152^3+CU153^3+CV153^3+CW153^3+CX153^3</f>
        <v>0</v>
      </c>
      <c r="CX159" s="186">
        <f>CU154^3+CV154^3+CW154^3+CX154^3+CU155^3+CV155^3+CW155^3+CX155^3+CU156^3+CV156^3+CW156^3+CX156^3+CU157^3+CV157^3+CW157^3+CX157^3</f>
        <v>0</v>
      </c>
      <c r="CY159" s="186">
        <f>CY142^3+CZ142^3+DA142^3+DB142^3+CY143^3+CZ143^3+DA143^3+DB143^3+CY144^3+CZ144^3+DA144^3+DB144^3+CY145^3+CZ145^3+DA145^3+DB145^3</f>
        <v>0</v>
      </c>
      <c r="CZ159" s="186">
        <f>CY146^3+CZ146^3+DA146^3+DB146^3+CY147^3+CZ147^3+DA147^3+DB147^3+CY148^3+CZ148^3+DA148^3+DB148^3+CY149^3+CZ149^3+DA149^3+DB149^3</f>
        <v>0</v>
      </c>
      <c r="DA159" s="186">
        <f>CY150^3+CZ150^3+DA150^3+DB150^3+CY151^3+CZ151^3+DA151^3+DB151^3+CY152^3+CZ152^3+DA152^3+DB152^3+CY153^3+CZ153^3+DA153^3+DB153^3</f>
        <v>0</v>
      </c>
      <c r="DB159" s="186">
        <f>CY154^3+CZ154^3+DA154^3+DB154^3+CY155^3+CZ155^3+DA155^3+DB155^3+CY156^3+CZ156^3+DA156^3+DB156^3+CY157^3+CZ157^3+DA157^3+DB157^3</f>
        <v>0</v>
      </c>
      <c r="DC159" s="129">
        <f>SUMSQ(CM157,CN156,CO155,CP154,CQ153,CR152,CS151,CT150,CU149,CV148,CW147,CX146,CY145,CZ144,DA143,Z325,DB142)</f>
        <v>0</v>
      </c>
      <c r="DD159" s="130">
        <f>SUMSQ(CM149,CN148,CO147,CP146,CQ145,CR144,CS143,CT142,CU157,CV156,CW155,CX154,CY153,CZ152,DA151,DB150)</f>
        <v>0</v>
      </c>
      <c r="DE159" s="32"/>
      <c r="DF159" s="131"/>
      <c r="DG159" s="131"/>
      <c r="DH159" s="131"/>
      <c r="DI159" s="131"/>
      <c r="DJ159" s="131"/>
      <c r="DK159" s="131"/>
      <c r="DL159" s="131"/>
      <c r="DM159" s="131"/>
      <c r="DN159" s="131"/>
      <c r="DO159" s="131"/>
      <c r="DP159" s="131"/>
      <c r="DQ159" s="131"/>
      <c r="DR159" s="131"/>
      <c r="DS159" s="131"/>
      <c r="DT159" s="131"/>
      <c r="DU159" s="131"/>
      <c r="DV159" s="32"/>
      <c r="DW159" s="115"/>
      <c r="DY159" s="109"/>
      <c r="DZ159" s="58"/>
      <c r="EA159" s="185">
        <f>EA142^3+EB142^3+EC142^3+ED142^3+EA143^3+EB143^3+EC143^3+ED143^3+EA144^3+EB144^3+EC144^3+ED144^3+EA145^3+EB145^3+EC145^3+ED145^3</f>
        <v>0</v>
      </c>
      <c r="EB159" s="186">
        <f>EA146^3+EB146^3+EC146^3+ED146^3+EA147^3+EB147^3+EC147^3+ED147^3+EA148^3+EB148^3+EC148^3+ED148^3+EA149^3+EB149^3+EC149^3+ED149^3</f>
        <v>0</v>
      </c>
      <c r="EC159" s="186">
        <f>EA150^3+EB150^3+EC150^3+ED150^3+EA151^3+EB151^3+EC151^3+ED151^3+EA152^3+EB152^3+EC152^3+ED152^3+EA153^3+EB153^3+EC153^3+ED153^3</f>
        <v>0</v>
      </c>
      <c r="ED159" s="186">
        <f>EA154^3+EB154^3+EC154^3+ED154^3+EA155^3+EB155^3+EC155^3+ED155^3+EA156^3+EB156^3+EC156^3+ED156^3+EA157^3+EB157^3+EC157^3+ED157^3</f>
        <v>0</v>
      </c>
      <c r="EE159" s="186">
        <f>EE142^3+EF142^3+EG142^3+EH142^3+EE143^3+EF143^3+EG143^3+EH143^3+EE144^3+EF144^3+EG144^3+EH144^3+EE145^3+EF145^3+EG145^3+EH145^3</f>
        <v>0</v>
      </c>
      <c r="EF159" s="186">
        <f>EE146^3+EF146^3+EG146^3+EH146^3+EE147^3+EF147^3+EG147^3+EH147^3+EE148^3+EF148^3+EG148^3+EH148^3+EE149^3+EF149^3+EG149^3+EH149^3</f>
        <v>0</v>
      </c>
      <c r="EG159" s="186">
        <f>EE150^3+EF150^3+EG150^3+EH150^3+EE151^3+EF151^3+EG151^3+EH151^3+EE152^3+EF152^3+EG152^3+EH152^3+EE153^3+EF153^3+EG153^3+EH153^3</f>
        <v>0</v>
      </c>
      <c r="EH159" s="186">
        <f>EE154^3+EF154^3+EG154^3+EH154^3+EE155^3+EF155^3+EG155^3+EH155^3+EE156^3+EF156^3+EG156^3+EH156^3+EE157^3+EF157^3+EG157^3+EH157^3</f>
        <v>0</v>
      </c>
      <c r="EI159" s="186">
        <f>EI142^3+EJ142^3+EK142^3+EL142^3+EI143^3+EJ143^3+EK143^3+EL143^3+EI144^3+EJ144^3+EK144^3+EL144^3+EI145^3+EJ145^3+EK145^3+EL145^3</f>
        <v>0</v>
      </c>
      <c r="EJ159" s="186">
        <f>EI146^3+EJ146^3+EK146^3+EL146^3+EI147^3+EJ147^3+EK147^3+EL147^3+EI148^3+EJ148^3+EK148^3+EL148^3+EI149^3+EJ149^3+EK149^3+EL149^3</f>
        <v>0</v>
      </c>
      <c r="EK159" s="186">
        <f>EI150^3+EJ150^3+EK150^3+EL150^3+EI151^3+EJ151^3+EK151^3+EL151^3+EI152^3+EJ152^3+EK152^3+EL152^3+EI153^3+EJ153^3+EK153^3+EL153^3</f>
        <v>0</v>
      </c>
      <c r="EL159" s="186">
        <f>EI154^3+EJ154^3+EK154^3+EL154^3+EI155^3+EJ155^3+EK155^3+EL155^3+EI156^3+EJ156^3+EK156^3+EL156^3+EI157^3+EJ157^3+EK157^3+EL157^3</f>
        <v>0</v>
      </c>
      <c r="EM159" s="186">
        <f>EM142^3+EN142^3+EO142^3+EP142^3+EM143^3+EN143^3+EO143^3+EP143^3+EM144^3+EN144^3+EO144^3+EP144^3+EM145^3+EN145^3+EO145^3+EP145^3</f>
        <v>0</v>
      </c>
      <c r="EN159" s="186">
        <f>EM146^3+EN146^3+EO146^3+EP146^3+EM147^3+EN147^3+EO147^3+EP147^3+EM148^3+EN148^3+EO148^3+EP148^3+EM149^3+EN149^3+EO149^3+EP149^3</f>
        <v>0</v>
      </c>
      <c r="EO159" s="186">
        <f>EM150^3+EN150^3+EO150^3+EP150^3+EM151^3+EN151^3+EO151^3+EP151^3+EM152^3+EN152^3+EO152^3+EP152^3+EM153^3+EN153^3+EO153^3+EP153^3</f>
        <v>0</v>
      </c>
      <c r="EP159" s="186">
        <f>EM154^3+EN154^3+EO154^3+EP154^3+EM155^3+EN155^3+EO155^3+EP155^3+EM156^3+EN156^3+EO156^3+EP156^3+EM157^3+EN157^3+EO157^3+EP157^3</f>
        <v>0</v>
      </c>
      <c r="EQ159" s="129">
        <f>SUMSQ(EA157,EB156,EC155,ED154,EE153,EF152,EG151,EH150,EI149,EJ148,EK147,EL146,EM145,EN144,EO143,EP142)</f>
        <v>0</v>
      </c>
      <c r="ER159" s="130">
        <f>SUMSQ(EA149,EB148,EC147,ED146,EE145,EF144,EG143,EH142,EI157,EJ156,EK155,EL154,EM153,EN152,EO151,EP150)</f>
        <v>0</v>
      </c>
      <c r="ES159" s="32"/>
      <c r="ET159" s="131"/>
      <c r="EU159" s="131"/>
      <c r="EV159" s="131"/>
      <c r="EW159" s="131"/>
      <c r="EX159" s="131"/>
      <c r="EY159" s="131"/>
      <c r="EZ159" s="131"/>
      <c r="FA159" s="131"/>
      <c r="FB159" s="131"/>
      <c r="FC159" s="131"/>
      <c r="FD159" s="131"/>
      <c r="FE159" s="131"/>
      <c r="FF159" s="131"/>
      <c r="FG159" s="131"/>
      <c r="FH159" s="131"/>
      <c r="FI159" s="131"/>
      <c r="FJ159" s="32"/>
      <c r="FK159" s="115"/>
    </row>
    <row r="160" spans="1:167" ht="13.5" thickBot="1" x14ac:dyDescent="0.25">
      <c r="A160" s="32"/>
      <c r="B160" s="32"/>
      <c r="C160" s="32"/>
      <c r="D160" s="106" t="s">
        <v>216</v>
      </c>
      <c r="E160" s="107" t="s">
        <v>207</v>
      </c>
      <c r="F160" s="108">
        <f>B4+(146*B6)</f>
        <v>147</v>
      </c>
      <c r="G160" s="104"/>
      <c r="H160" s="43"/>
      <c r="I160" s="109"/>
      <c r="J160" s="58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137"/>
      <c r="AB160" s="137"/>
      <c r="AC160" s="32" t="s">
        <v>0</v>
      </c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32"/>
      <c r="AU160" s="115"/>
      <c r="AW160" s="109"/>
      <c r="AX160" s="58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  <c r="BN160" s="46"/>
      <c r="BO160" s="137"/>
      <c r="BP160" s="137"/>
      <c r="BQ160" s="32" t="s">
        <v>0</v>
      </c>
      <c r="BR160" s="135"/>
      <c r="BS160" s="135"/>
      <c r="BT160" s="135"/>
      <c r="BU160" s="135"/>
      <c r="BV160" s="135"/>
      <c r="BW160" s="135"/>
      <c r="BX160" s="135"/>
      <c r="BY160" s="135"/>
      <c r="BZ160" s="135"/>
      <c r="CA160" s="135"/>
      <c r="CB160" s="135"/>
      <c r="CC160" s="135"/>
      <c r="CD160" s="135"/>
      <c r="CE160" s="135"/>
      <c r="CF160" s="135"/>
      <c r="CG160" s="135"/>
      <c r="CH160" s="32"/>
      <c r="CI160" s="115"/>
      <c r="CJ160" s="144"/>
      <c r="CK160" s="109"/>
      <c r="CL160" s="58"/>
      <c r="CM160" s="46"/>
      <c r="CN160" s="46"/>
      <c r="CO160" s="46"/>
      <c r="CP160" s="46"/>
      <c r="CQ160" s="46"/>
      <c r="CR160" s="46"/>
      <c r="CS160" s="46"/>
      <c r="CT160" s="46"/>
      <c r="CU160" s="46"/>
      <c r="CV160" s="46"/>
      <c r="CW160" s="46"/>
      <c r="CX160" s="46"/>
      <c r="CY160" s="46"/>
      <c r="CZ160" s="46"/>
      <c r="DA160" s="46"/>
      <c r="DB160" s="46"/>
      <c r="DC160" s="137"/>
      <c r="DD160" s="137"/>
      <c r="DE160" s="32" t="s">
        <v>0</v>
      </c>
      <c r="DF160" s="135"/>
      <c r="DG160" s="135"/>
      <c r="DH160" s="135"/>
      <c r="DI160" s="135"/>
      <c r="DJ160" s="135"/>
      <c r="DK160" s="135"/>
      <c r="DL160" s="135"/>
      <c r="DM160" s="135"/>
      <c r="DN160" s="135"/>
      <c r="DO160" s="135"/>
      <c r="DP160" s="135"/>
      <c r="DQ160" s="135"/>
      <c r="DR160" s="135"/>
      <c r="DS160" s="135"/>
      <c r="DT160" s="135"/>
      <c r="DU160" s="135"/>
      <c r="DV160" s="32"/>
      <c r="DW160" s="115"/>
      <c r="DY160" s="109"/>
      <c r="DZ160" s="58"/>
      <c r="EA160" s="46"/>
      <c r="EB160" s="46"/>
      <c r="EC160" s="46"/>
      <c r="ED160" s="46"/>
      <c r="EE160" s="46"/>
      <c r="EF160" s="46"/>
      <c r="EG160" s="46"/>
      <c r="EH160" s="46"/>
      <c r="EI160" s="46"/>
      <c r="EJ160" s="46"/>
      <c r="EK160" s="46"/>
      <c r="EL160" s="46"/>
      <c r="EM160" s="46"/>
      <c r="EN160" s="46"/>
      <c r="EO160" s="46"/>
      <c r="EP160" s="46"/>
      <c r="EQ160" s="137"/>
      <c r="ER160" s="137"/>
      <c r="ES160" s="32" t="s">
        <v>0</v>
      </c>
      <c r="ET160" s="135"/>
      <c r="EU160" s="135"/>
      <c r="EV160" s="135"/>
      <c r="EW160" s="135"/>
      <c r="EX160" s="135"/>
      <c r="EY160" s="135"/>
      <c r="EZ160" s="135"/>
      <c r="FA160" s="135"/>
      <c r="FB160" s="135"/>
      <c r="FC160" s="135"/>
      <c r="FD160" s="135"/>
      <c r="FE160" s="135"/>
      <c r="FF160" s="135"/>
      <c r="FG160" s="135"/>
      <c r="FH160" s="135"/>
      <c r="FI160" s="135"/>
      <c r="FJ160" s="32"/>
      <c r="FK160" s="115"/>
    </row>
    <row r="161" spans="1:167" ht="14.25" thickTop="1" thickBot="1" x14ac:dyDescent="0.25">
      <c r="A161" s="32"/>
      <c r="B161" s="32"/>
      <c r="C161" s="32"/>
      <c r="D161" s="106" t="s">
        <v>17</v>
      </c>
      <c r="E161" s="107" t="s">
        <v>207</v>
      </c>
      <c r="F161" s="110">
        <f>B4+(147*B6)</f>
        <v>148</v>
      </c>
      <c r="G161" s="104"/>
      <c r="H161" s="43"/>
      <c r="I161" s="138"/>
      <c r="J161" s="142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  <c r="Y161" s="143"/>
      <c r="Z161" s="143"/>
      <c r="AA161" s="143"/>
      <c r="AB161" s="143"/>
      <c r="AC161" s="143"/>
      <c r="AD161" s="140"/>
      <c r="AE161" s="140"/>
      <c r="AF161" s="140"/>
      <c r="AG161" s="140"/>
      <c r="AH161" s="140"/>
      <c r="AI161" s="140"/>
      <c r="AJ161" s="140"/>
      <c r="AK161" s="140"/>
      <c r="AL161" s="140"/>
      <c r="AM161" s="140"/>
      <c r="AN161" s="140"/>
      <c r="AO161" s="140"/>
      <c r="AP161" s="140"/>
      <c r="AQ161" s="140"/>
      <c r="AR161" s="140"/>
      <c r="AS161" s="140"/>
      <c r="AT161" s="139"/>
      <c r="AU161" s="141" t="s">
        <v>0</v>
      </c>
      <c r="AW161" s="138"/>
      <c r="AX161" s="142"/>
      <c r="AY161" s="143"/>
      <c r="AZ161" s="143"/>
      <c r="BA161" s="143"/>
      <c r="BB161" s="143"/>
      <c r="BC161" s="143"/>
      <c r="BD161" s="143"/>
      <c r="BE161" s="143"/>
      <c r="BF161" s="143"/>
      <c r="BG161" s="143"/>
      <c r="BH161" s="143"/>
      <c r="BI161" s="143"/>
      <c r="BJ161" s="143"/>
      <c r="BK161" s="143"/>
      <c r="BL161" s="143"/>
      <c r="BM161" s="143"/>
      <c r="BN161" s="143"/>
      <c r="BO161" s="143"/>
      <c r="BP161" s="143"/>
      <c r="BQ161" s="143"/>
      <c r="BR161" s="140"/>
      <c r="BS161" s="140"/>
      <c r="BT161" s="140"/>
      <c r="BU161" s="140"/>
      <c r="BV161" s="140"/>
      <c r="BW161" s="140"/>
      <c r="BX161" s="140"/>
      <c r="BY161" s="140"/>
      <c r="BZ161" s="140"/>
      <c r="CA161" s="140"/>
      <c r="CB161" s="140"/>
      <c r="CC161" s="140"/>
      <c r="CD161" s="140"/>
      <c r="CE161" s="140"/>
      <c r="CF161" s="140"/>
      <c r="CG161" s="140"/>
      <c r="CH161" s="139"/>
      <c r="CI161" s="141" t="s">
        <v>0</v>
      </c>
      <c r="CJ161" s="144"/>
      <c r="CK161" s="138"/>
      <c r="CL161" s="143"/>
      <c r="CM161" s="154"/>
      <c r="CN161" s="154"/>
      <c r="CO161" s="154"/>
      <c r="CP161" s="154"/>
      <c r="CQ161" s="154"/>
      <c r="CR161" s="154"/>
      <c r="CS161" s="154"/>
      <c r="CT161" s="154"/>
      <c r="CU161" s="154"/>
      <c r="CV161" s="154"/>
      <c r="CW161" s="154"/>
      <c r="CX161" s="154"/>
      <c r="CY161" s="154"/>
      <c r="CZ161" s="154"/>
      <c r="DA161" s="154"/>
      <c r="DB161" s="154"/>
      <c r="DC161" s="154"/>
      <c r="DD161" s="154"/>
      <c r="DE161" s="154"/>
      <c r="DF161" s="155"/>
      <c r="DG161" s="155"/>
      <c r="DH161" s="155"/>
      <c r="DI161" s="155"/>
      <c r="DJ161" s="155"/>
      <c r="DK161" s="155"/>
      <c r="DL161" s="155"/>
      <c r="DM161" s="155"/>
      <c r="DN161" s="155"/>
      <c r="DO161" s="155"/>
      <c r="DP161" s="155"/>
      <c r="DQ161" s="155"/>
      <c r="DR161" s="155"/>
      <c r="DS161" s="155"/>
      <c r="DT161" s="155"/>
      <c r="DU161" s="155"/>
      <c r="DV161" s="154"/>
      <c r="DW161" s="141"/>
      <c r="DY161" s="138"/>
      <c r="DZ161" s="143"/>
      <c r="EA161" s="154"/>
      <c r="EB161" s="154"/>
      <c r="EC161" s="154"/>
      <c r="ED161" s="154"/>
      <c r="EE161" s="154"/>
      <c r="EF161" s="154"/>
      <c r="EG161" s="154"/>
      <c r="EH161" s="154"/>
      <c r="EI161" s="154"/>
      <c r="EJ161" s="154"/>
      <c r="EK161" s="154"/>
      <c r="EL161" s="154"/>
      <c r="EM161" s="154"/>
      <c r="EN161" s="154" t="s">
        <v>0</v>
      </c>
      <c r="EO161" s="154"/>
      <c r="EP161" s="154"/>
      <c r="EQ161" s="154"/>
      <c r="ER161" s="154"/>
      <c r="ES161" s="154"/>
      <c r="ET161" s="155"/>
      <c r="EU161" s="155"/>
      <c r="EV161" s="155"/>
      <c r="EW161" s="155"/>
      <c r="EX161" s="155"/>
      <c r="EY161" s="155"/>
      <c r="EZ161" s="155"/>
      <c r="FA161" s="155"/>
      <c r="FB161" s="155"/>
      <c r="FC161" s="155"/>
      <c r="FD161" s="155"/>
      <c r="FE161" s="155"/>
      <c r="FF161" s="155"/>
      <c r="FG161" s="155"/>
      <c r="FH161" s="155"/>
      <c r="FI161" s="155"/>
      <c r="FJ161" s="154"/>
      <c r="FK161" s="141"/>
    </row>
    <row r="162" spans="1:167" ht="14.25" thickTop="1" thickBot="1" x14ac:dyDescent="0.25">
      <c r="A162" s="32"/>
      <c r="B162" s="32"/>
      <c r="C162" s="32"/>
      <c r="D162" s="106" t="s">
        <v>80</v>
      </c>
      <c r="E162" s="107" t="s">
        <v>207</v>
      </c>
      <c r="F162" s="110">
        <f>B4+(148*B6)</f>
        <v>149</v>
      </c>
      <c r="G162" s="104"/>
      <c r="H162" s="43"/>
      <c r="J162" s="25" t="s">
        <v>0</v>
      </c>
      <c r="AW162" s="144"/>
      <c r="AX162" s="144"/>
      <c r="AY162" s="144"/>
      <c r="AZ162" s="144"/>
      <c r="BA162" s="144"/>
      <c r="BB162" s="144"/>
      <c r="BC162" s="144"/>
      <c r="BD162" s="144"/>
      <c r="BE162" s="144"/>
      <c r="BF162" s="144"/>
      <c r="BG162" s="144"/>
      <c r="BH162" s="144"/>
      <c r="BI162" s="144"/>
      <c r="BJ162" s="144"/>
      <c r="BK162" s="144"/>
      <c r="BL162" s="144"/>
      <c r="BM162" s="144"/>
      <c r="BN162" s="144"/>
      <c r="BO162" s="144"/>
      <c r="BP162" s="144"/>
      <c r="BQ162" s="144"/>
      <c r="BR162" s="144"/>
      <c r="BS162" s="144"/>
      <c r="BT162" s="144"/>
      <c r="BU162" s="144"/>
      <c r="BV162" s="144"/>
      <c r="BW162" s="144"/>
      <c r="BX162" s="144"/>
      <c r="BY162" s="144"/>
      <c r="BZ162" s="144"/>
      <c r="CA162" s="144"/>
      <c r="CB162" s="144"/>
      <c r="CC162" s="144"/>
      <c r="CD162" s="144"/>
      <c r="CE162" s="144"/>
      <c r="CF162" s="144"/>
      <c r="CG162" s="144"/>
      <c r="CH162" s="144"/>
      <c r="CI162" s="144"/>
      <c r="CJ162" s="144"/>
      <c r="CK162" s="144"/>
      <c r="CL162" s="144"/>
      <c r="CM162" s="144"/>
      <c r="CN162" s="144"/>
      <c r="CO162" s="144"/>
      <c r="CP162" s="144"/>
      <c r="CQ162" s="144"/>
      <c r="CR162" s="144"/>
      <c r="CS162" s="144"/>
      <c r="CT162" s="144"/>
      <c r="CU162" s="144"/>
      <c r="CV162" s="144"/>
      <c r="CW162" s="144"/>
      <c r="CX162" s="144"/>
      <c r="CY162" s="144"/>
      <c r="CZ162" s="144"/>
      <c r="DA162" s="144"/>
      <c r="DB162" s="144"/>
      <c r="DC162" s="144"/>
      <c r="DD162" s="144"/>
      <c r="DE162" s="144"/>
      <c r="DF162" s="144"/>
      <c r="DG162" s="144"/>
      <c r="DH162" s="144"/>
      <c r="DI162" s="144"/>
      <c r="DJ162" s="144"/>
      <c r="DK162" s="144"/>
      <c r="DL162" s="144"/>
      <c r="DM162" s="144"/>
      <c r="DN162" s="144"/>
      <c r="DO162" s="144"/>
      <c r="DP162" s="144"/>
      <c r="DQ162" s="144"/>
      <c r="DR162" s="144"/>
      <c r="DS162" s="144"/>
      <c r="DT162" s="144"/>
      <c r="DU162" s="144"/>
      <c r="DV162" s="144"/>
      <c r="DW162" s="144"/>
      <c r="DY162" s="144"/>
      <c r="DZ162" s="144"/>
      <c r="EA162" s="144"/>
      <c r="EB162" s="144"/>
      <c r="EC162" s="144"/>
      <c r="ED162" s="144"/>
      <c r="EE162" s="144"/>
      <c r="EF162" s="144"/>
      <c r="EG162" s="144"/>
      <c r="EH162" s="144"/>
      <c r="EI162" s="144"/>
      <c r="EJ162" s="144"/>
      <c r="EK162" s="144"/>
      <c r="EL162" s="144"/>
      <c r="EM162" s="144"/>
      <c r="EN162" s="144"/>
      <c r="EO162" s="144"/>
      <c r="EP162" s="144"/>
      <c r="EQ162" s="144"/>
      <c r="ER162" s="144"/>
      <c r="ES162" s="144"/>
      <c r="ET162" s="144"/>
      <c r="EU162" s="144"/>
      <c r="EV162" s="144"/>
      <c r="EW162" s="144"/>
      <c r="EX162" s="144"/>
      <c r="EY162" s="144"/>
      <c r="EZ162" s="144"/>
      <c r="FA162" s="144"/>
      <c r="FB162" s="144"/>
      <c r="FC162" s="144"/>
      <c r="FD162" s="144"/>
      <c r="FE162" s="144"/>
      <c r="FF162" s="144"/>
      <c r="FG162" s="144"/>
      <c r="FH162" s="144"/>
      <c r="FI162" s="144"/>
      <c r="FJ162" s="144"/>
      <c r="FK162" s="144"/>
    </row>
    <row r="163" spans="1:167" ht="14.25" thickTop="1" thickBot="1" x14ac:dyDescent="0.25">
      <c r="A163" s="32"/>
      <c r="B163" s="32"/>
      <c r="C163" s="32"/>
      <c r="D163" s="106" t="s">
        <v>193</v>
      </c>
      <c r="E163" s="107" t="s">
        <v>207</v>
      </c>
      <c r="F163" s="108">
        <f>B4+(149*B6)</f>
        <v>150</v>
      </c>
      <c r="G163" s="104"/>
      <c r="H163" s="43"/>
      <c r="I163" s="38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40"/>
      <c r="AE163" s="40"/>
      <c r="AF163" s="40"/>
      <c r="AG163" s="40"/>
      <c r="AH163" s="40"/>
      <c r="AI163" s="40"/>
      <c r="AJ163" s="40"/>
      <c r="AK163" s="40"/>
      <c r="AL163" s="40"/>
      <c r="AM163" s="40"/>
      <c r="AN163" s="40"/>
      <c r="AO163" s="40"/>
      <c r="AP163" s="40"/>
      <c r="AQ163" s="40"/>
      <c r="AR163" s="40"/>
      <c r="AS163" s="40"/>
      <c r="AT163" s="39"/>
      <c r="AU163" s="41"/>
      <c r="AW163" s="38" t="s">
        <v>0</v>
      </c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  <c r="BN163" s="39"/>
      <c r="BO163" s="39"/>
      <c r="BP163" s="39"/>
      <c r="BQ163" s="39"/>
      <c r="BR163" s="40"/>
      <c r="BS163" s="40"/>
      <c r="BT163" s="40"/>
      <c r="BU163" s="40"/>
      <c r="BV163" s="40"/>
      <c r="BW163" s="40"/>
      <c r="BX163" s="40"/>
      <c r="BY163" s="40"/>
      <c r="BZ163" s="40"/>
      <c r="CA163" s="40"/>
      <c r="CB163" s="40"/>
      <c r="CC163" s="40"/>
      <c r="CD163" s="40"/>
      <c r="CE163" s="40"/>
      <c r="CF163" s="40"/>
      <c r="CG163" s="40"/>
      <c r="CH163" s="39"/>
      <c r="CI163" s="41"/>
      <c r="CJ163" s="144"/>
      <c r="CK163" s="38" t="s">
        <v>0</v>
      </c>
      <c r="CL163" s="39"/>
      <c r="CM163" s="39"/>
      <c r="CN163" s="39"/>
      <c r="CO163" s="39"/>
      <c r="CP163" s="39"/>
      <c r="CQ163" s="39"/>
      <c r="CR163" s="39"/>
      <c r="CS163" s="39"/>
      <c r="CT163" s="39"/>
      <c r="CU163" s="39"/>
      <c r="CV163" s="39"/>
      <c r="CW163" s="39"/>
      <c r="CX163" s="39"/>
      <c r="CY163" s="39"/>
      <c r="CZ163" s="39"/>
      <c r="DA163" s="39"/>
      <c r="DB163" s="39"/>
      <c r="DC163" s="39"/>
      <c r="DD163" s="39"/>
      <c r="DE163" s="39"/>
      <c r="DF163" s="40"/>
      <c r="DG163" s="40"/>
      <c r="DH163" s="40"/>
      <c r="DI163" s="40"/>
      <c r="DJ163" s="40"/>
      <c r="DK163" s="40"/>
      <c r="DL163" s="40"/>
      <c r="DM163" s="40"/>
      <c r="DN163" s="40"/>
      <c r="DO163" s="40"/>
      <c r="DP163" s="40"/>
      <c r="DQ163" s="40"/>
      <c r="DR163" s="40"/>
      <c r="DS163" s="40"/>
      <c r="DT163" s="40"/>
      <c r="DU163" s="40"/>
      <c r="DV163" s="39"/>
      <c r="DW163" s="41"/>
      <c r="DY163" s="38" t="s">
        <v>0</v>
      </c>
      <c r="DZ163" s="39"/>
      <c r="EA163" s="39"/>
      <c r="EB163" s="39"/>
      <c r="EC163" s="39"/>
      <c r="ED163" s="39"/>
      <c r="EE163" s="39"/>
      <c r="EF163" s="39"/>
      <c r="EG163" s="39"/>
      <c r="EH163" s="39"/>
      <c r="EI163" s="39"/>
      <c r="EJ163" s="39"/>
      <c r="EK163" s="39"/>
      <c r="EL163" s="39"/>
      <c r="EM163" s="39"/>
      <c r="EN163" s="39"/>
      <c r="EO163" s="39"/>
      <c r="EP163" s="39"/>
      <c r="EQ163" s="39"/>
      <c r="ER163" s="39"/>
      <c r="ES163" s="39"/>
      <c r="ET163" s="40"/>
      <c r="EU163" s="40"/>
      <c r="EV163" s="40"/>
      <c r="EW163" s="40"/>
      <c r="EX163" s="40"/>
      <c r="EY163" s="40"/>
      <c r="EZ163" s="40"/>
      <c r="FA163" s="40"/>
      <c r="FB163" s="40"/>
      <c r="FC163" s="40"/>
      <c r="FD163" s="40"/>
      <c r="FE163" s="40"/>
      <c r="FF163" s="40"/>
      <c r="FG163" s="40"/>
      <c r="FH163" s="40"/>
      <c r="FI163" s="40"/>
      <c r="FJ163" s="39"/>
      <c r="FK163" s="41"/>
    </row>
    <row r="164" spans="1:167" ht="13.5" thickBot="1" x14ac:dyDescent="0.25">
      <c r="A164" s="32"/>
      <c r="B164" s="32"/>
      <c r="C164" s="32"/>
      <c r="D164" s="106" t="s">
        <v>171</v>
      </c>
      <c r="E164" s="107" t="s">
        <v>207</v>
      </c>
      <c r="F164" s="108">
        <f>B4+(150*B6)</f>
        <v>151</v>
      </c>
      <c r="G164" s="104"/>
      <c r="H164" s="43"/>
      <c r="I164" s="44"/>
      <c r="J164" s="45" t="s">
        <v>2</v>
      </c>
      <c r="K164" s="46"/>
      <c r="L164" s="46"/>
      <c r="M164" s="46"/>
      <c r="N164" s="46"/>
      <c r="O164" s="46"/>
      <c r="P164" s="46"/>
      <c r="Q164" s="46"/>
      <c r="R164" s="46"/>
      <c r="S164" s="47" t="s">
        <v>704</v>
      </c>
      <c r="T164" s="46"/>
      <c r="U164" s="46"/>
      <c r="V164" s="46"/>
      <c r="W164" s="46"/>
      <c r="X164" s="46"/>
      <c r="Y164" s="46"/>
      <c r="Z164" s="46"/>
      <c r="AA164" s="46" t="s">
        <v>0</v>
      </c>
      <c r="AB164" s="46"/>
      <c r="AC164" s="46" t="s">
        <v>0</v>
      </c>
      <c r="AD164" s="48"/>
      <c r="AE164" s="48"/>
      <c r="AF164" s="48"/>
      <c r="AG164" s="48"/>
      <c r="AH164" s="48"/>
      <c r="AI164" s="48"/>
      <c r="AJ164" s="48"/>
      <c r="AK164" s="48"/>
      <c r="AL164" s="49" t="s">
        <v>697</v>
      </c>
      <c r="AM164" s="48"/>
      <c r="AN164" s="48"/>
      <c r="AO164" s="48"/>
      <c r="AP164" s="48"/>
      <c r="AQ164" s="48"/>
      <c r="AR164" s="48"/>
      <c r="AS164" s="48"/>
      <c r="AT164" s="50"/>
      <c r="AU164" s="51"/>
      <c r="AW164" s="44"/>
      <c r="AX164" s="45" t="s">
        <v>2</v>
      </c>
      <c r="AY164" s="46"/>
      <c r="AZ164" s="46"/>
      <c r="BA164" s="46"/>
      <c r="BB164" s="46"/>
      <c r="BC164" s="46"/>
      <c r="BD164" s="46"/>
      <c r="BE164" s="46"/>
      <c r="BF164" s="46"/>
      <c r="BG164" s="177" t="s">
        <v>748</v>
      </c>
      <c r="BH164" s="46"/>
      <c r="BI164" s="46"/>
      <c r="BJ164" s="46"/>
      <c r="BK164" s="46"/>
      <c r="BL164" s="46"/>
      <c r="BM164" s="46"/>
      <c r="BN164" s="46"/>
      <c r="BO164" s="46" t="s">
        <v>0</v>
      </c>
      <c r="BP164" s="46"/>
      <c r="BQ164" s="46"/>
      <c r="BR164" s="48"/>
      <c r="BS164" s="48"/>
      <c r="BT164" s="48"/>
      <c r="BU164" s="48"/>
      <c r="BV164" s="48"/>
      <c r="BW164" s="48"/>
      <c r="BX164" s="48"/>
      <c r="BY164" s="48"/>
      <c r="BZ164" s="49" t="s">
        <v>697</v>
      </c>
      <c r="CA164" s="48"/>
      <c r="CB164" s="48"/>
      <c r="CC164" s="48"/>
      <c r="CD164" s="48"/>
      <c r="CE164" s="48"/>
      <c r="CF164" s="48"/>
      <c r="CG164" s="48"/>
      <c r="CH164" s="50"/>
      <c r="CI164" s="51"/>
      <c r="CJ164" s="144"/>
      <c r="CK164" s="109"/>
      <c r="CL164" s="45" t="s">
        <v>2</v>
      </c>
      <c r="CM164" s="46" t="s">
        <v>0</v>
      </c>
      <c r="CN164" s="46"/>
      <c r="CO164" s="46"/>
      <c r="CP164" s="46"/>
      <c r="CQ164" s="46"/>
      <c r="CR164" s="46"/>
      <c r="CS164" s="46"/>
      <c r="CT164" s="46"/>
      <c r="CU164" s="178" t="s">
        <v>728</v>
      </c>
      <c r="CV164" s="46"/>
      <c r="CW164" s="46"/>
      <c r="CX164" s="46"/>
      <c r="CY164" s="46"/>
      <c r="CZ164" s="46"/>
      <c r="DA164" s="46"/>
      <c r="DB164" s="46"/>
      <c r="DC164" s="46"/>
      <c r="DD164" s="46"/>
      <c r="DE164" s="46"/>
      <c r="DF164" s="48"/>
      <c r="DG164" s="48"/>
      <c r="DH164" s="48"/>
      <c r="DI164" s="48"/>
      <c r="DJ164" s="48"/>
      <c r="DK164" s="48"/>
      <c r="DL164" s="48"/>
      <c r="DM164" s="48"/>
      <c r="DN164" s="49" t="s">
        <v>697</v>
      </c>
      <c r="DO164" s="48"/>
      <c r="DP164" s="48"/>
      <c r="DQ164" s="48"/>
      <c r="DR164" s="48"/>
      <c r="DS164" s="48"/>
      <c r="DT164" s="48"/>
      <c r="DU164" s="48"/>
      <c r="DV164" s="50"/>
      <c r="DW164" s="51"/>
      <c r="DY164" s="109"/>
      <c r="DZ164" s="45" t="s">
        <v>2</v>
      </c>
      <c r="EA164" s="46" t="s">
        <v>0</v>
      </c>
      <c r="EB164" s="46"/>
      <c r="EC164" s="46"/>
      <c r="ED164" s="46"/>
      <c r="EE164" s="46"/>
      <c r="EF164" s="46"/>
      <c r="EG164" s="46"/>
      <c r="EH164" s="46"/>
      <c r="EI164" s="178" t="s">
        <v>766</v>
      </c>
      <c r="EJ164" s="46"/>
      <c r="EK164" s="46"/>
      <c r="EL164" s="46"/>
      <c r="EM164" s="46"/>
      <c r="EN164" s="46"/>
      <c r="EO164" s="46"/>
      <c r="EP164" s="46"/>
      <c r="EQ164" s="46"/>
      <c r="ER164" s="46"/>
      <c r="ES164" s="46"/>
      <c r="ET164" s="48"/>
      <c r="EU164" s="48"/>
      <c r="EV164" s="48"/>
      <c r="EW164" s="48"/>
      <c r="EX164" s="48"/>
      <c r="EY164" s="48"/>
      <c r="EZ164" s="48"/>
      <c r="FA164" s="48"/>
      <c r="FB164" s="49" t="s">
        <v>697</v>
      </c>
      <c r="FC164" s="48"/>
      <c r="FD164" s="48"/>
      <c r="FE164" s="48"/>
      <c r="FF164" s="48"/>
      <c r="FG164" s="48"/>
      <c r="FH164" s="48"/>
      <c r="FI164" s="48"/>
      <c r="FJ164" s="50"/>
      <c r="FK164" s="51"/>
    </row>
    <row r="165" spans="1:167" x14ac:dyDescent="0.2">
      <c r="A165" s="32"/>
      <c r="B165" s="32"/>
      <c r="C165" s="32"/>
      <c r="D165" s="106" t="s">
        <v>101</v>
      </c>
      <c r="E165" s="107" t="s">
        <v>207</v>
      </c>
      <c r="F165" s="110">
        <f>B4+(151*B6)</f>
        <v>152</v>
      </c>
      <c r="G165" s="104"/>
      <c r="H165" s="43"/>
      <c r="I165" s="57"/>
      <c r="J165" s="58"/>
      <c r="K165" s="1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2"/>
      <c r="AA165" s="59">
        <f>K165^3+L165^3+M165^3+N165^3+O165^3+P165^3+Q165^3+R165^3+K166^3+L166^3+M166^3+N166^3+O166^3+P166^3+Q166^3+R166^3</f>
        <v>0</v>
      </c>
      <c r="AB165" s="60">
        <f>K165^3+L165^3+M165^3+N165^3+O165^3+P165^3+Q165^3+R165^3+S165^3+T165^3+U165^3+V165^3+W165^3+X165^3+Y165^3+Z165^3</f>
        <v>0</v>
      </c>
      <c r="AC165" s="61"/>
      <c r="AD165" s="68"/>
      <c r="AE165" s="69"/>
      <c r="AF165" s="69"/>
      <c r="AG165" s="69"/>
      <c r="AH165" s="70"/>
      <c r="AI165" s="70"/>
      <c r="AJ165" s="70"/>
      <c r="AK165" s="70"/>
      <c r="AL165" s="69"/>
      <c r="AM165" s="69"/>
      <c r="AN165" s="69"/>
      <c r="AO165" s="69"/>
      <c r="AP165" s="70"/>
      <c r="AQ165" s="70"/>
      <c r="AR165" s="70"/>
      <c r="AS165" s="71"/>
      <c r="AT165" s="66"/>
      <c r="AU165" s="51"/>
      <c r="AW165" s="57"/>
      <c r="AX165" s="58"/>
      <c r="AY165" s="1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2"/>
      <c r="BO165" s="59">
        <f>AY165^3+AZ165^3+BA165^3+BB165^3+BC165^3+BD165^3+BE165^3+BF165^3+AY166^3+AZ166^3+BA166^3+BB166^3+BC166^3+BD166^3+BE166^3+BF166^3</f>
        <v>0</v>
      </c>
      <c r="BP165" s="60">
        <f>AY165^3+AZ165^3+BA165^3+BB165^3+BC165^3+BD165^3+BE165^3+BF165^3+BG165^3+BH165^3+BI165^3+BJ165^3+BK165^3+BL165^3+BM165^3+BN165^3</f>
        <v>0</v>
      </c>
      <c r="BQ165" s="61"/>
      <c r="BR165" s="68"/>
      <c r="BS165" s="69"/>
      <c r="BT165" s="69"/>
      <c r="BU165" s="69"/>
      <c r="BV165" s="69"/>
      <c r="BW165" s="69"/>
      <c r="BX165" s="69"/>
      <c r="BY165" s="69"/>
      <c r="BZ165" s="70"/>
      <c r="CA165" s="70"/>
      <c r="CB165" s="70"/>
      <c r="CC165" s="70"/>
      <c r="CD165" s="70"/>
      <c r="CE165" s="70"/>
      <c r="CF165" s="70"/>
      <c r="CG165" s="71"/>
      <c r="CH165" s="66"/>
      <c r="CI165" s="51"/>
      <c r="CJ165" s="144"/>
      <c r="CK165" s="109"/>
      <c r="CL165" s="58"/>
      <c r="CM165" s="1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2"/>
      <c r="DC165" s="59">
        <f>CM165^3+CN165^3+CO165^3+CP165^3+CQ165^3+CR165^3+CS165^3+CT165^3+CM166^3+CN166^3+CO166^3+CP166^3+CQ166^3+CR166^3+CS166^3+CT166^3</f>
        <v>0</v>
      </c>
      <c r="DD165" s="60">
        <f>CM165^3+CN165^3+CO165^3+CP165^3+CQ165^3+CR165^3+CS165^3+CT165^3+CU165^3+CV165^3+CW165^3+CX165^3+CY165^3+CZ165^3+DA165^3+DB165^3</f>
        <v>0</v>
      </c>
      <c r="DE165" s="61"/>
      <c r="DF165" s="68"/>
      <c r="DG165" s="69"/>
      <c r="DH165" s="69"/>
      <c r="DI165" s="69"/>
      <c r="DJ165" s="69"/>
      <c r="DK165" s="69"/>
      <c r="DL165" s="69"/>
      <c r="DM165" s="69"/>
      <c r="DN165" s="69"/>
      <c r="DO165" s="69"/>
      <c r="DP165" s="69"/>
      <c r="DQ165" s="69"/>
      <c r="DR165" s="69"/>
      <c r="DS165" s="69"/>
      <c r="DT165" s="69"/>
      <c r="DU165" s="73"/>
      <c r="DV165" s="66"/>
      <c r="DW165" s="51"/>
      <c r="DY165" s="109"/>
      <c r="DZ165" s="58"/>
      <c r="EA165" s="13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14"/>
      <c r="EQ165" s="59">
        <f>EA165^3+EB165^3+EC165^3+ED165^3+EE165^3+EF165^3+EG165^3+EH165^3+EA166^3+EB166^3+EC166^3+ED166^3+EE166^3+EF166^3+EG166^3+EH166^3</f>
        <v>0</v>
      </c>
      <c r="ER165" s="60">
        <f t="shared" ref="ER165:ER180" si="56">EA165^3+EB165^3+EC165^3+ED165^3+EE165^3+EF165^3+EG165^3+EH165^3+EI165^3+EJ165^3+EK165^3+EL165^3+EM165^3+EN165^3+EO165^3+EP165^3</f>
        <v>0</v>
      </c>
      <c r="ES165" s="61"/>
      <c r="ET165" s="179"/>
      <c r="EU165" s="173"/>
      <c r="EV165" s="173"/>
      <c r="EW165" s="173"/>
      <c r="EX165" s="173"/>
      <c r="EY165" s="173"/>
      <c r="EZ165" s="173"/>
      <c r="FA165" s="173"/>
      <c r="FB165" s="173"/>
      <c r="FC165" s="173"/>
      <c r="FD165" s="173"/>
      <c r="FE165" s="173"/>
      <c r="FF165" s="173"/>
      <c r="FG165" s="173"/>
      <c r="FH165" s="173"/>
      <c r="FI165" s="180"/>
      <c r="FJ165" s="66"/>
      <c r="FK165" s="51"/>
    </row>
    <row r="166" spans="1:167" x14ac:dyDescent="0.2">
      <c r="A166" s="32"/>
      <c r="B166" s="32"/>
      <c r="C166" s="32"/>
      <c r="D166" s="106" t="s">
        <v>134</v>
      </c>
      <c r="E166" s="107" t="s">
        <v>207</v>
      </c>
      <c r="F166" s="110">
        <f>B4+(152*B6)</f>
        <v>153</v>
      </c>
      <c r="G166" s="104"/>
      <c r="H166" s="43"/>
      <c r="I166" s="74"/>
      <c r="J166" s="58"/>
      <c r="K166" s="3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5"/>
      <c r="AA166" s="75">
        <f>S165^3+T165^3+U165^3+V165^3+W165^3+X165^3+Y165^3+Z165^3+S166^3+T166^3+U166^3+V166^3+W166^3+X166^3+Y166^3+Z166^3</f>
        <v>0</v>
      </c>
      <c r="AB166" s="76">
        <f t="shared" ref="AB166:AB180" si="57">K166^3+L166^3+M166^3+N166^3+O166^3+P166^3+Q166^3+R166^3+S166^3+T166^3+U166^3+V166^3+W166^3+X166^3+Y166^3+Z166^3</f>
        <v>0</v>
      </c>
      <c r="AC166" s="61"/>
      <c r="AD166" s="81"/>
      <c r="AE166" s="82"/>
      <c r="AF166" s="82"/>
      <c r="AG166" s="82"/>
      <c r="AH166" s="83"/>
      <c r="AI166" s="83"/>
      <c r="AJ166" s="83"/>
      <c r="AK166" s="83"/>
      <c r="AL166" s="82"/>
      <c r="AM166" s="82"/>
      <c r="AN166" s="82"/>
      <c r="AO166" s="82"/>
      <c r="AP166" s="83"/>
      <c r="AQ166" s="83"/>
      <c r="AR166" s="83"/>
      <c r="AS166" s="84"/>
      <c r="AT166" s="66"/>
      <c r="AU166" s="51"/>
      <c r="AW166" s="74"/>
      <c r="AX166" s="58"/>
      <c r="AY166" s="3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5"/>
      <c r="BO166" s="75">
        <f>BG165^3+BH165^3+BI165^3+BJ165^3+BK165^3+BL165^3+BM165^3+BN165^3+BG166^3+BH166^3+BI166^3+BJ166^3+BK166^3+BL166^3+BM166^3+BN166^3</f>
        <v>0</v>
      </c>
      <c r="BP166" s="76">
        <f t="shared" ref="BP166:BP180" si="58">AY166^3+AZ166^3+BA166^3+BB166^3+BC166^3+BD166^3+BE166^3+BF166^3+BG166^3+BH166^3+BI166^3+BJ166^3+BK166^3+BL166^3+BM166^3+BN166^3</f>
        <v>0</v>
      </c>
      <c r="BQ166" s="61"/>
      <c r="BR166" s="81"/>
      <c r="BS166" s="82"/>
      <c r="BT166" s="82"/>
      <c r="BU166" s="82"/>
      <c r="BV166" s="82"/>
      <c r="BW166" s="82"/>
      <c r="BX166" s="82"/>
      <c r="BY166" s="82"/>
      <c r="BZ166" s="83"/>
      <c r="CA166" s="83"/>
      <c r="CB166" s="83"/>
      <c r="CC166" s="83"/>
      <c r="CD166" s="83"/>
      <c r="CE166" s="83"/>
      <c r="CF166" s="83"/>
      <c r="CG166" s="84"/>
      <c r="CH166" s="66"/>
      <c r="CI166" s="51"/>
      <c r="CJ166" s="144"/>
      <c r="CK166" s="109"/>
      <c r="CL166" s="58"/>
      <c r="CM166" s="3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5"/>
      <c r="DC166" s="75">
        <f>CU165^3+CV165^3+CW165^3+CX165^3+CY165^3+CZ165^3+DA165^3+DB165^3+CU166^3+CV166^3+CW166^3+CX166^3+CY166^3+CZ166^3+DA166^3+DB166^3</f>
        <v>0</v>
      </c>
      <c r="DD166" s="76">
        <f t="shared" ref="DD166:DD180" si="59">CM166^3+CN166^3+CO166^3+CP166^3+CQ166^3+CR166^3+CS166^3+CT166^3+CU166^3+CV166^3+CW166^3+CX166^3+CY166^3+CZ166^3+DA166^3+DB166^3</f>
        <v>0</v>
      </c>
      <c r="DE166" s="61"/>
      <c r="DF166" s="89"/>
      <c r="DG166" s="83"/>
      <c r="DH166" s="83"/>
      <c r="DI166" s="83"/>
      <c r="DJ166" s="83"/>
      <c r="DK166" s="83"/>
      <c r="DL166" s="83"/>
      <c r="DM166" s="83"/>
      <c r="DN166" s="83"/>
      <c r="DO166" s="83"/>
      <c r="DP166" s="83"/>
      <c r="DQ166" s="83"/>
      <c r="DR166" s="83"/>
      <c r="DS166" s="83"/>
      <c r="DT166" s="83"/>
      <c r="DU166" s="84"/>
      <c r="DV166" s="66"/>
      <c r="DW166" s="51"/>
      <c r="DY166" s="109"/>
      <c r="DZ166" s="58"/>
      <c r="EA166" s="6"/>
      <c r="EB166" s="4"/>
      <c r="EC166" s="4"/>
      <c r="ED166" s="4"/>
      <c r="EE166" s="4"/>
      <c r="EF166" s="4"/>
      <c r="EG166" s="4"/>
      <c r="EH166" s="4"/>
      <c r="EI166" s="4"/>
      <c r="EJ166" s="4"/>
      <c r="EK166" s="4"/>
      <c r="EL166" s="4"/>
      <c r="EM166" s="4"/>
      <c r="EN166" s="4"/>
      <c r="EO166" s="4"/>
      <c r="EP166" s="5"/>
      <c r="EQ166" s="75">
        <f>EI165^3+EJ165^3+EK165^3+EL165^3+EM165^3+EN165^3+EO165^3+EP165^3+EI166^3+EJ166^3+EK166^3+EL166^3+EM166^3+EN166^3+EO166^3+EP166^3</f>
        <v>0</v>
      </c>
      <c r="ER166" s="76">
        <f t="shared" si="56"/>
        <v>0</v>
      </c>
      <c r="ES166" s="61"/>
      <c r="ET166" s="174"/>
      <c r="EU166" s="131"/>
      <c r="EV166" s="131"/>
      <c r="EW166" s="131"/>
      <c r="EX166" s="131"/>
      <c r="EY166" s="131"/>
      <c r="EZ166" s="131"/>
      <c r="FA166" s="131"/>
      <c r="FB166" s="131"/>
      <c r="FC166" s="131"/>
      <c r="FD166" s="131"/>
      <c r="FE166" s="131"/>
      <c r="FF166" s="131"/>
      <c r="FG166" s="131"/>
      <c r="FH166" s="131"/>
      <c r="FI166" s="175"/>
      <c r="FJ166" s="66"/>
      <c r="FK166" s="51"/>
    </row>
    <row r="167" spans="1:167" x14ac:dyDescent="0.2">
      <c r="A167" s="32"/>
      <c r="B167" s="32"/>
      <c r="C167" s="32"/>
      <c r="D167" s="106" t="s">
        <v>237</v>
      </c>
      <c r="E167" s="107" t="s">
        <v>207</v>
      </c>
      <c r="F167" s="108">
        <f>B4+(153*B6)</f>
        <v>154</v>
      </c>
      <c r="G167" s="104"/>
      <c r="H167" s="43"/>
      <c r="I167" s="57"/>
      <c r="J167" s="58"/>
      <c r="K167" s="3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5"/>
      <c r="AA167" s="75">
        <f>K167^3+L167^3+M167^3+N167^3+O167^3+P167^3+Q167^3+R167^3+K168^3+L168^3+M168^3+N168^3+O168^3+P168^3+Q168^3+R168^3</f>
        <v>0</v>
      </c>
      <c r="AB167" s="76">
        <f t="shared" si="57"/>
        <v>0</v>
      </c>
      <c r="AC167" s="88"/>
      <c r="AD167" s="81"/>
      <c r="AE167" s="82"/>
      <c r="AF167" s="82"/>
      <c r="AG167" s="82"/>
      <c r="AH167" s="83"/>
      <c r="AI167" s="83"/>
      <c r="AJ167" s="83"/>
      <c r="AK167" s="83"/>
      <c r="AL167" s="82"/>
      <c r="AM167" s="82"/>
      <c r="AN167" s="82"/>
      <c r="AO167" s="82"/>
      <c r="AP167" s="83"/>
      <c r="AQ167" s="83"/>
      <c r="AR167" s="83"/>
      <c r="AS167" s="84"/>
      <c r="AT167" s="66"/>
      <c r="AU167" s="51"/>
      <c r="AW167" s="57"/>
      <c r="AX167" s="58"/>
      <c r="AY167" s="3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5"/>
      <c r="BO167" s="75">
        <f>AY167^3+AZ167^3+BA167^3+BB167^3+BC167^3+BD167^3+BE167^3+BF167^3+AY168^3+AZ168^3+BA168^3+BB168^3+BC168^3+BD168^3+BE168^3+BF168^3</f>
        <v>0</v>
      </c>
      <c r="BP167" s="76">
        <f t="shared" si="58"/>
        <v>0</v>
      </c>
      <c r="BQ167" s="88"/>
      <c r="BR167" s="89"/>
      <c r="BS167" s="83"/>
      <c r="BT167" s="83"/>
      <c r="BU167" s="83"/>
      <c r="BV167" s="83"/>
      <c r="BW167" s="83"/>
      <c r="BX167" s="83"/>
      <c r="BY167" s="83"/>
      <c r="BZ167" s="82"/>
      <c r="CA167" s="82"/>
      <c r="CB167" s="82"/>
      <c r="CC167" s="82"/>
      <c r="CD167" s="82"/>
      <c r="CE167" s="82"/>
      <c r="CF167" s="82"/>
      <c r="CG167" s="86"/>
      <c r="CH167" s="66"/>
      <c r="CI167" s="51"/>
      <c r="CJ167" s="144"/>
      <c r="CK167" s="109"/>
      <c r="CL167" s="58"/>
      <c r="CM167" s="3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5"/>
      <c r="DC167" s="75">
        <f>CM167^3+CN167^3+CO167^3+CP167^3+CQ167^3+CR167^3+CS167^3+CT167^3+CM168^3+CN168^3+CO168^3+CP168^3+CQ168^3+CR168^3+CS168^3+CT168^3</f>
        <v>0</v>
      </c>
      <c r="DD167" s="76">
        <f t="shared" si="59"/>
        <v>0</v>
      </c>
      <c r="DE167" s="88"/>
      <c r="DF167" s="81"/>
      <c r="DG167" s="82"/>
      <c r="DH167" s="82"/>
      <c r="DI167" s="82"/>
      <c r="DJ167" s="82"/>
      <c r="DK167" s="82"/>
      <c r="DL167" s="82"/>
      <c r="DM167" s="82"/>
      <c r="DN167" s="82"/>
      <c r="DO167" s="82"/>
      <c r="DP167" s="82"/>
      <c r="DQ167" s="82"/>
      <c r="DR167" s="82"/>
      <c r="DS167" s="82"/>
      <c r="DT167" s="82"/>
      <c r="DU167" s="86"/>
      <c r="DV167" s="66"/>
      <c r="DW167" s="51"/>
      <c r="DY167" s="109"/>
      <c r="DZ167" s="58"/>
      <c r="EA167" s="6"/>
      <c r="EB167" s="4"/>
      <c r="EC167" s="4"/>
      <c r="ED167" s="4"/>
      <c r="EE167" s="4"/>
      <c r="EF167" s="4"/>
      <c r="EG167" s="4"/>
      <c r="EH167" s="4"/>
      <c r="EI167" s="4"/>
      <c r="EJ167" s="4"/>
      <c r="EK167" s="4"/>
      <c r="EL167" s="4"/>
      <c r="EM167" s="4"/>
      <c r="EN167" s="4"/>
      <c r="EO167" s="4"/>
      <c r="EP167" s="5"/>
      <c r="EQ167" s="75">
        <f>EA167^3+EB167^3+EC167^3+ED167^3+EE167^3+EF167^3+EG167^3+EH167^3+EA168^3+EB168^3+EC168^3+ED168^3+EE168^3+EF168^3+EG168^3+EH168^3</f>
        <v>0</v>
      </c>
      <c r="ER167" s="76">
        <f t="shared" si="56"/>
        <v>0</v>
      </c>
      <c r="ES167" s="88"/>
      <c r="ET167" s="174"/>
      <c r="EU167" s="131"/>
      <c r="EV167" s="131"/>
      <c r="EW167" s="131"/>
      <c r="EX167" s="131"/>
      <c r="EY167" s="131"/>
      <c r="EZ167" s="131"/>
      <c r="FA167" s="131"/>
      <c r="FB167" s="131"/>
      <c r="FC167" s="131"/>
      <c r="FD167" s="131"/>
      <c r="FE167" s="131"/>
      <c r="FF167" s="131"/>
      <c r="FG167" s="131"/>
      <c r="FH167" s="131"/>
      <c r="FI167" s="175"/>
      <c r="FJ167" s="66"/>
      <c r="FK167" s="51"/>
    </row>
    <row r="168" spans="1:167" x14ac:dyDescent="0.2">
      <c r="A168" s="32"/>
      <c r="B168" s="32"/>
      <c r="C168" s="32"/>
      <c r="D168" s="106" t="s">
        <v>258</v>
      </c>
      <c r="E168" s="107" t="s">
        <v>207</v>
      </c>
      <c r="F168" s="108">
        <f>B4+(154*B6)</f>
        <v>155</v>
      </c>
      <c r="G168" s="104"/>
      <c r="H168" s="43"/>
      <c r="I168" s="90"/>
      <c r="J168" s="58"/>
      <c r="K168" s="3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5"/>
      <c r="AA168" s="75">
        <f>S167^3+T167^3+U167^3+V167^3+W167^3+X167^3+Y167^3+Z167^3+S168^3+T168^3+U168^3+V168^3+W168^3+X168^3+Y168^3+Z168^3</f>
        <v>0</v>
      </c>
      <c r="AB168" s="76">
        <f t="shared" si="57"/>
        <v>0</v>
      </c>
      <c r="AC168" s="61"/>
      <c r="AD168" s="81"/>
      <c r="AE168" s="82"/>
      <c r="AF168" s="82"/>
      <c r="AG168" s="82"/>
      <c r="AH168" s="83"/>
      <c r="AI168" s="83"/>
      <c r="AJ168" s="83"/>
      <c r="AK168" s="83"/>
      <c r="AL168" s="82"/>
      <c r="AM168" s="82"/>
      <c r="AN168" s="82"/>
      <c r="AO168" s="82"/>
      <c r="AP168" s="83"/>
      <c r="AQ168" s="83"/>
      <c r="AR168" s="83"/>
      <c r="AS168" s="84"/>
      <c r="AT168" s="66"/>
      <c r="AU168" s="51"/>
      <c r="AW168" s="90"/>
      <c r="AX168" s="58"/>
      <c r="AY168" s="3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5"/>
      <c r="BO168" s="75">
        <f>BG167^3+BH167^3+BI167^3+BJ167^3+BK167^3+BL167^3+BM167^3+BN167^3+BG168^3+BH168^3+BI168^3+BJ168^3+BK168^3+BL168^3+BM168^3+BN168^3</f>
        <v>0</v>
      </c>
      <c r="BP168" s="76">
        <f t="shared" si="58"/>
        <v>0</v>
      </c>
      <c r="BQ168" s="61"/>
      <c r="BR168" s="89"/>
      <c r="BS168" s="83"/>
      <c r="BT168" s="83"/>
      <c r="BU168" s="83"/>
      <c r="BV168" s="83"/>
      <c r="BW168" s="83"/>
      <c r="BX168" s="83"/>
      <c r="BY168" s="83"/>
      <c r="BZ168" s="82"/>
      <c r="CA168" s="82"/>
      <c r="CB168" s="82"/>
      <c r="CC168" s="82"/>
      <c r="CD168" s="82"/>
      <c r="CE168" s="82"/>
      <c r="CF168" s="82"/>
      <c r="CG168" s="86"/>
      <c r="CH168" s="66"/>
      <c r="CI168" s="51"/>
      <c r="CJ168" s="144"/>
      <c r="CK168" s="109"/>
      <c r="CL168" s="58"/>
      <c r="CM168" s="3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5"/>
      <c r="DC168" s="75">
        <f>CU167^3+CV167^3+CW167^3+CX167^3+CY167^3+CZ167^3+DA167^3+DB167^3+CU168^3+CV168^3+CW168^3+CX168^3+CY168^3+CZ168^3+DA168^3+DB168^3</f>
        <v>0</v>
      </c>
      <c r="DD168" s="76">
        <f t="shared" si="59"/>
        <v>0</v>
      </c>
      <c r="DE168" s="61"/>
      <c r="DF168" s="89"/>
      <c r="DG168" s="83"/>
      <c r="DH168" s="83"/>
      <c r="DI168" s="83"/>
      <c r="DJ168" s="83"/>
      <c r="DK168" s="83"/>
      <c r="DL168" s="83"/>
      <c r="DM168" s="83"/>
      <c r="DN168" s="83"/>
      <c r="DO168" s="83"/>
      <c r="DP168" s="83"/>
      <c r="DQ168" s="83"/>
      <c r="DR168" s="83"/>
      <c r="DS168" s="83"/>
      <c r="DT168" s="83"/>
      <c r="DU168" s="84"/>
      <c r="DV168" s="66"/>
      <c r="DW168" s="51"/>
      <c r="DY168" s="109"/>
      <c r="DZ168" s="58"/>
      <c r="EA168" s="6"/>
      <c r="EB168" s="4"/>
      <c r="EC168" s="4"/>
      <c r="ED168" s="4"/>
      <c r="EE168" s="4"/>
      <c r="EF168" s="4"/>
      <c r="EG168" s="4"/>
      <c r="EH168" s="4"/>
      <c r="EI168" s="4"/>
      <c r="EJ168" s="4"/>
      <c r="EK168" s="4"/>
      <c r="EL168" s="4"/>
      <c r="EM168" s="4"/>
      <c r="EN168" s="4"/>
      <c r="EO168" s="4"/>
      <c r="EP168" s="5"/>
      <c r="EQ168" s="75">
        <f>EI167^3+EJ167^3+EK167^3+EL167^3+EM167^3+EN167^3+EO167^3+EP167^3+EI168^3+EJ168^3+EK168^3+EL168^3+EM168^3+EN168^3+EO168^3+EP168^3</f>
        <v>0</v>
      </c>
      <c r="ER168" s="76">
        <f t="shared" si="56"/>
        <v>0</v>
      </c>
      <c r="ES168" s="61"/>
      <c r="ET168" s="174"/>
      <c r="EU168" s="131"/>
      <c r="EV168" s="131"/>
      <c r="EW168" s="131"/>
      <c r="EX168" s="131"/>
      <c r="EY168" s="131"/>
      <c r="EZ168" s="131"/>
      <c r="FA168" s="131"/>
      <c r="FB168" s="131"/>
      <c r="FC168" s="131"/>
      <c r="FD168" s="131"/>
      <c r="FE168" s="131"/>
      <c r="FF168" s="131"/>
      <c r="FG168" s="131"/>
      <c r="FH168" s="131"/>
      <c r="FI168" s="175"/>
      <c r="FJ168" s="66"/>
      <c r="FK168" s="51"/>
    </row>
    <row r="169" spans="1:167" x14ac:dyDescent="0.2">
      <c r="A169" s="32"/>
      <c r="B169" s="32"/>
      <c r="C169" s="32"/>
      <c r="D169" s="106" t="s">
        <v>88</v>
      </c>
      <c r="E169" s="107" t="s">
        <v>207</v>
      </c>
      <c r="F169" s="108">
        <f>B4+(155*B6)</f>
        <v>156</v>
      </c>
      <c r="G169" s="104"/>
      <c r="H169" s="43"/>
      <c r="I169" s="57"/>
      <c r="J169" s="58"/>
      <c r="K169" s="3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5"/>
      <c r="AA169" s="75">
        <f>K169^3+L169^3+M169^3+N169^3+O169^3+P169^3+Q169^3+R169^3+K170^3+L170^3+M170^3+N170^3+O170^3+P170^3+Q170^3+R170^3</f>
        <v>0</v>
      </c>
      <c r="AB169" s="76">
        <f t="shared" si="57"/>
        <v>0</v>
      </c>
      <c r="AC169" s="61"/>
      <c r="AD169" s="89"/>
      <c r="AE169" s="83"/>
      <c r="AF169" s="83"/>
      <c r="AG169" s="83"/>
      <c r="AH169" s="82"/>
      <c r="AI169" s="82"/>
      <c r="AJ169" s="82"/>
      <c r="AK169" s="82"/>
      <c r="AL169" s="83"/>
      <c r="AM169" s="83"/>
      <c r="AN169" s="83"/>
      <c r="AO169" s="83"/>
      <c r="AP169" s="82"/>
      <c r="AQ169" s="82"/>
      <c r="AR169" s="82"/>
      <c r="AS169" s="86"/>
      <c r="AT169" s="66"/>
      <c r="AU169" s="51"/>
      <c r="AW169" s="57"/>
      <c r="AX169" s="58"/>
      <c r="AY169" s="3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5"/>
      <c r="BO169" s="75">
        <f>AY169^3+AZ169^3+BA169^3+BB169^3+BC169^3+BD169^3+BE169^3+BF169^3+AY170^3+AZ170^3+BA170^3+BB170^3+BC170^3+BD170^3+BE170^3+BF170^3</f>
        <v>0</v>
      </c>
      <c r="BP169" s="76">
        <f t="shared" si="58"/>
        <v>0</v>
      </c>
      <c r="BQ169" s="61"/>
      <c r="BR169" s="81"/>
      <c r="BS169" s="82"/>
      <c r="BT169" s="82"/>
      <c r="BU169" s="82"/>
      <c r="BV169" s="82"/>
      <c r="BW169" s="82"/>
      <c r="BX169" s="82"/>
      <c r="BY169" s="82"/>
      <c r="BZ169" s="83"/>
      <c r="CA169" s="83"/>
      <c r="CB169" s="83"/>
      <c r="CC169" s="83"/>
      <c r="CD169" s="83"/>
      <c r="CE169" s="83"/>
      <c r="CF169" s="83"/>
      <c r="CG169" s="84"/>
      <c r="CH169" s="66"/>
      <c r="CI169" s="51"/>
      <c r="CJ169" s="144"/>
      <c r="CK169" s="109"/>
      <c r="CL169" s="58"/>
      <c r="CM169" s="3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5"/>
      <c r="DC169" s="75">
        <f>CM169^3+CN169^3+CO169^3+CP169^3+CQ169^3+CR169^3+CS169^3+CT169^3+CM170^3+CN170^3+CO170^3+CP170^3+CQ170^3+CR170^3+CS170^3+CT170^3</f>
        <v>0</v>
      </c>
      <c r="DD169" s="76">
        <f t="shared" si="59"/>
        <v>0</v>
      </c>
      <c r="DE169" s="61"/>
      <c r="DF169" s="81"/>
      <c r="DG169" s="82"/>
      <c r="DH169" s="82"/>
      <c r="DI169" s="82"/>
      <c r="DJ169" s="82"/>
      <c r="DK169" s="82"/>
      <c r="DL169" s="82"/>
      <c r="DM169" s="82"/>
      <c r="DN169" s="82"/>
      <c r="DO169" s="82"/>
      <c r="DP169" s="82"/>
      <c r="DQ169" s="82"/>
      <c r="DR169" s="82"/>
      <c r="DS169" s="82"/>
      <c r="DT169" s="82"/>
      <c r="DU169" s="86"/>
      <c r="DV169" s="66"/>
      <c r="DW169" s="51"/>
      <c r="DY169" s="109"/>
      <c r="DZ169" s="58"/>
      <c r="EA169" s="6"/>
      <c r="EB169" s="4"/>
      <c r="EC169" s="4"/>
      <c r="ED169" s="4"/>
      <c r="EE169" s="4"/>
      <c r="EF169" s="4"/>
      <c r="EG169" s="4"/>
      <c r="EH169" s="4"/>
      <c r="EI169" s="4"/>
      <c r="EJ169" s="4"/>
      <c r="EK169" s="4"/>
      <c r="EL169" s="4"/>
      <c r="EM169" s="4"/>
      <c r="EN169" s="4"/>
      <c r="EO169" s="4"/>
      <c r="EP169" s="5"/>
      <c r="EQ169" s="75">
        <f>EA169^3+EB169^3+EC169^3+ED169^3+EE169^3+EF169^3+EG169^3+EH169^3+EA170^3+EB170^3+EC170^3+ED170^3+EE170^3+EF170^3+EG170^3+EH170^3</f>
        <v>0</v>
      </c>
      <c r="ER169" s="76">
        <f t="shared" si="56"/>
        <v>0</v>
      </c>
      <c r="ES169" s="61"/>
      <c r="ET169" s="174"/>
      <c r="EU169" s="131"/>
      <c r="EV169" s="131"/>
      <c r="EW169" s="131"/>
      <c r="EX169" s="131"/>
      <c r="EY169" s="131"/>
      <c r="EZ169" s="131"/>
      <c r="FA169" s="131"/>
      <c r="FB169" s="131"/>
      <c r="FC169" s="131"/>
      <c r="FD169" s="131"/>
      <c r="FE169" s="131"/>
      <c r="FF169" s="131"/>
      <c r="FG169" s="131"/>
      <c r="FH169" s="131"/>
      <c r="FI169" s="175"/>
      <c r="FJ169" s="66"/>
      <c r="FK169" s="51"/>
    </row>
    <row r="170" spans="1:167" x14ac:dyDescent="0.2">
      <c r="A170" s="32"/>
      <c r="B170" s="32"/>
      <c r="C170" s="32"/>
      <c r="D170" s="106" t="s">
        <v>9</v>
      </c>
      <c r="E170" s="107" t="s">
        <v>207</v>
      </c>
      <c r="F170" s="108">
        <f>B4+(156*B6)</f>
        <v>157</v>
      </c>
      <c r="G170" s="104"/>
      <c r="H170" s="43"/>
      <c r="I170" s="57"/>
      <c r="J170" s="58"/>
      <c r="K170" s="3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5"/>
      <c r="AA170" s="75">
        <f>S169^3+T169^3+U169^3+V169^3+W169^3+X169^3+Y169^3+Z169^3+S170^3+T170^3+U170^3+V170^3+W170^3+X170^3+Y170^3+Z170^3</f>
        <v>0</v>
      </c>
      <c r="AB170" s="76">
        <f t="shared" si="57"/>
        <v>0</v>
      </c>
      <c r="AC170" s="61"/>
      <c r="AD170" s="89"/>
      <c r="AE170" s="83"/>
      <c r="AF170" s="83"/>
      <c r="AG170" s="83"/>
      <c r="AH170" s="82"/>
      <c r="AI170" s="82"/>
      <c r="AJ170" s="82"/>
      <c r="AK170" s="82"/>
      <c r="AL170" s="83"/>
      <c r="AM170" s="83"/>
      <c r="AN170" s="83"/>
      <c r="AO170" s="83"/>
      <c r="AP170" s="82"/>
      <c r="AQ170" s="82"/>
      <c r="AR170" s="82"/>
      <c r="AS170" s="86"/>
      <c r="AT170" s="66"/>
      <c r="AU170" s="51"/>
      <c r="AW170" s="57"/>
      <c r="AX170" s="58"/>
      <c r="AY170" s="3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5"/>
      <c r="BO170" s="75">
        <f>BG169^3+BH169^3+BI169^3+BJ169^3+BK169^3+BL169^3+BM169^3+BN169^3+BG170^3+BH170^3+BI170^3+BJ170^3+BK170^3+BL170^3+BM170^3+BN170^3</f>
        <v>0</v>
      </c>
      <c r="BP170" s="76">
        <f t="shared" si="58"/>
        <v>0</v>
      </c>
      <c r="BQ170" s="61"/>
      <c r="BR170" s="81"/>
      <c r="BS170" s="82"/>
      <c r="BT170" s="82"/>
      <c r="BU170" s="82"/>
      <c r="BV170" s="82"/>
      <c r="BW170" s="82"/>
      <c r="BX170" s="82"/>
      <c r="BY170" s="82"/>
      <c r="BZ170" s="83"/>
      <c r="CA170" s="83"/>
      <c r="CB170" s="83"/>
      <c r="CC170" s="83"/>
      <c r="CD170" s="83"/>
      <c r="CE170" s="83"/>
      <c r="CF170" s="83"/>
      <c r="CG170" s="84"/>
      <c r="CH170" s="66"/>
      <c r="CI170" s="51"/>
      <c r="CJ170" s="144"/>
      <c r="CK170" s="109"/>
      <c r="CL170" s="58"/>
      <c r="CM170" s="3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5"/>
      <c r="DC170" s="75">
        <f>CU169^3+CV169^3+CW169^3+CX169^3+CY169^3+CZ169^3+DA169^3+DB169^3+CU170^3+CV170^3+CW170^3+CX170^3+CY170^3+CZ170^3+DA170^3+DB170^3</f>
        <v>0</v>
      </c>
      <c r="DD170" s="76">
        <f t="shared" si="59"/>
        <v>0</v>
      </c>
      <c r="DE170" s="61"/>
      <c r="DF170" s="89"/>
      <c r="DG170" s="83"/>
      <c r="DH170" s="83"/>
      <c r="DI170" s="83"/>
      <c r="DJ170" s="83"/>
      <c r="DK170" s="83"/>
      <c r="DL170" s="83"/>
      <c r="DM170" s="83"/>
      <c r="DN170" s="83"/>
      <c r="DO170" s="83"/>
      <c r="DP170" s="83"/>
      <c r="DQ170" s="83"/>
      <c r="DR170" s="83"/>
      <c r="DS170" s="83"/>
      <c r="DT170" s="83"/>
      <c r="DU170" s="84"/>
      <c r="DV170" s="66"/>
      <c r="DW170" s="51"/>
      <c r="DY170" s="109"/>
      <c r="DZ170" s="58"/>
      <c r="EA170" s="6"/>
      <c r="EB170" s="4"/>
      <c r="EC170" s="4"/>
      <c r="ED170" s="4"/>
      <c r="EE170" s="4"/>
      <c r="EF170" s="4"/>
      <c r="EG170" s="4"/>
      <c r="EH170" s="4"/>
      <c r="EI170" s="4"/>
      <c r="EJ170" s="4"/>
      <c r="EK170" s="4"/>
      <c r="EL170" s="4"/>
      <c r="EM170" s="4"/>
      <c r="EN170" s="4"/>
      <c r="EO170" s="4"/>
      <c r="EP170" s="5"/>
      <c r="EQ170" s="75">
        <f>EI169^3+EJ169^3+EK169^3+EL169^3+EM169^3+EN169^3+EO169^3+EP169^3+EI170^3+EJ170^3+EK170^3+EL170^3+EM170^3+EN170^3+EO170^3+EP170^3</f>
        <v>0</v>
      </c>
      <c r="ER170" s="76">
        <f t="shared" si="56"/>
        <v>0</v>
      </c>
      <c r="ES170" s="61"/>
      <c r="ET170" s="174"/>
      <c r="EU170" s="131"/>
      <c r="EV170" s="131"/>
      <c r="EW170" s="131"/>
      <c r="EX170" s="131"/>
      <c r="EY170" s="131"/>
      <c r="EZ170" s="131"/>
      <c r="FA170" s="131"/>
      <c r="FB170" s="131"/>
      <c r="FC170" s="131"/>
      <c r="FD170" s="131"/>
      <c r="FE170" s="131"/>
      <c r="FF170" s="131"/>
      <c r="FG170" s="131"/>
      <c r="FH170" s="131"/>
      <c r="FI170" s="175"/>
      <c r="FJ170" s="66"/>
      <c r="FK170" s="51"/>
    </row>
    <row r="171" spans="1:167" x14ac:dyDescent="0.2">
      <c r="A171" s="32"/>
      <c r="B171" s="32"/>
      <c r="C171" s="32"/>
      <c r="D171" s="106" t="s">
        <v>208</v>
      </c>
      <c r="E171" s="107" t="s">
        <v>207</v>
      </c>
      <c r="F171" s="110">
        <f>B4+(157*B6)</f>
        <v>158</v>
      </c>
      <c r="G171" s="104"/>
      <c r="H171" s="43"/>
      <c r="I171" s="57"/>
      <c r="J171" s="58"/>
      <c r="K171" s="3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5"/>
      <c r="AA171" s="75">
        <f>K171^3+L171^3+M171^3+N171^3+O171^3+P171^3+Q171^3+R171^3+K172^3+L172^3+M172^3+N172^3+O172^3+P172^3+Q172^3+R172^3</f>
        <v>0</v>
      </c>
      <c r="AB171" s="76">
        <f t="shared" si="57"/>
        <v>0</v>
      </c>
      <c r="AC171" s="61"/>
      <c r="AD171" s="89"/>
      <c r="AE171" s="83"/>
      <c r="AF171" s="83"/>
      <c r="AG171" s="83"/>
      <c r="AH171" s="82"/>
      <c r="AI171" s="82"/>
      <c r="AJ171" s="82"/>
      <c r="AK171" s="82"/>
      <c r="AL171" s="83"/>
      <c r="AM171" s="83"/>
      <c r="AN171" s="83"/>
      <c r="AO171" s="83"/>
      <c r="AP171" s="82"/>
      <c r="AQ171" s="82"/>
      <c r="AR171" s="82"/>
      <c r="AS171" s="86"/>
      <c r="AT171" s="66"/>
      <c r="AU171" s="51"/>
      <c r="AW171" s="57"/>
      <c r="AX171" s="58"/>
      <c r="AY171" s="3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5"/>
      <c r="BO171" s="75">
        <f>AY171^3+AZ171^3+BA171^3+BB171^3+BC171^3+BD171^3+BE171^3+BF171^3+AY172^3+AZ172^3+BA172^3+BB172^3+BC172^3+BD172^3+BE172^3+BF172^3</f>
        <v>0</v>
      </c>
      <c r="BP171" s="76">
        <f t="shared" si="58"/>
        <v>0</v>
      </c>
      <c r="BQ171" s="61"/>
      <c r="BR171" s="89"/>
      <c r="BS171" s="83"/>
      <c r="BT171" s="83"/>
      <c r="BU171" s="83"/>
      <c r="BV171" s="83"/>
      <c r="BW171" s="83"/>
      <c r="BX171" s="83"/>
      <c r="BY171" s="83"/>
      <c r="BZ171" s="82"/>
      <c r="CA171" s="82"/>
      <c r="CB171" s="82"/>
      <c r="CC171" s="82"/>
      <c r="CD171" s="82"/>
      <c r="CE171" s="82"/>
      <c r="CF171" s="82"/>
      <c r="CG171" s="86"/>
      <c r="CH171" s="66"/>
      <c r="CI171" s="51"/>
      <c r="CJ171" s="144"/>
      <c r="CK171" s="109"/>
      <c r="CL171" s="58"/>
      <c r="CM171" s="3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5"/>
      <c r="DC171" s="75">
        <f>CM171^3+CN171^3+CO171^3+CP171^3+CQ171^3+CR171^3+CS171^3+CT171^3+CM172^3+CN172^3+CO172^3+CP172^3+CQ172^3+CR172^3+CS172^3+CT172^3</f>
        <v>0</v>
      </c>
      <c r="DD171" s="76">
        <f t="shared" si="59"/>
        <v>0</v>
      </c>
      <c r="DE171" s="61"/>
      <c r="DF171" s="81"/>
      <c r="DG171" s="82"/>
      <c r="DH171" s="82"/>
      <c r="DI171" s="82"/>
      <c r="DJ171" s="82"/>
      <c r="DK171" s="82"/>
      <c r="DL171" s="82"/>
      <c r="DM171" s="82"/>
      <c r="DN171" s="82"/>
      <c r="DO171" s="82"/>
      <c r="DP171" s="82"/>
      <c r="DQ171" s="82"/>
      <c r="DR171" s="82"/>
      <c r="DS171" s="82"/>
      <c r="DT171" s="82"/>
      <c r="DU171" s="86"/>
      <c r="DV171" s="66"/>
      <c r="DW171" s="51"/>
      <c r="DY171" s="109"/>
      <c r="DZ171" s="58"/>
      <c r="EA171" s="6"/>
      <c r="EB171" s="4"/>
      <c r="EC171" s="4"/>
      <c r="ED171" s="4"/>
      <c r="EE171" s="4"/>
      <c r="EF171" s="4"/>
      <c r="EG171" s="4"/>
      <c r="EH171" s="4"/>
      <c r="EI171" s="4"/>
      <c r="EJ171" s="4"/>
      <c r="EK171" s="4"/>
      <c r="EL171" s="4"/>
      <c r="EM171" s="4"/>
      <c r="EN171" s="4"/>
      <c r="EO171" s="4"/>
      <c r="EP171" s="5"/>
      <c r="EQ171" s="75">
        <f>EA171^3+EB171^3+EC171^3+ED171^3+EE171^3+EF171^3+EG171^3+EH171^3+EA172^3+EB172^3+EC172^3+ED172^3+EE172^3+EF172^3+EG172^3+EH172^3</f>
        <v>0</v>
      </c>
      <c r="ER171" s="76">
        <f t="shared" si="56"/>
        <v>0</v>
      </c>
      <c r="ES171" s="61"/>
      <c r="ET171" s="174"/>
      <c r="EU171" s="131"/>
      <c r="EV171" s="131"/>
      <c r="EW171" s="131"/>
      <c r="EX171" s="131"/>
      <c r="EY171" s="131"/>
      <c r="EZ171" s="131"/>
      <c r="FA171" s="131"/>
      <c r="FB171" s="131"/>
      <c r="FC171" s="131"/>
      <c r="FD171" s="131"/>
      <c r="FE171" s="131"/>
      <c r="FF171" s="131"/>
      <c r="FG171" s="131"/>
      <c r="FH171" s="131"/>
      <c r="FI171" s="175"/>
      <c r="FJ171" s="66"/>
      <c r="FK171" s="51"/>
    </row>
    <row r="172" spans="1:167" x14ac:dyDescent="0.2">
      <c r="A172" s="32"/>
      <c r="B172" s="32"/>
      <c r="C172" s="32"/>
      <c r="D172" s="106" t="s">
        <v>182</v>
      </c>
      <c r="E172" s="107" t="s">
        <v>207</v>
      </c>
      <c r="F172" s="110">
        <f>B4+(158*B6)</f>
        <v>159</v>
      </c>
      <c r="G172" s="104"/>
      <c r="H172" s="43"/>
      <c r="I172" s="57"/>
      <c r="J172" s="145"/>
      <c r="K172" s="3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5"/>
      <c r="AA172" s="75">
        <f>S171^3+T171^3+U171^3+V171^3+W171^3+X171^3+Y171^3+Z171^3+S172^3+T172^3+U172^3+V172^3+W172^3+X172^3+Y172^3+Z172^3</f>
        <v>0</v>
      </c>
      <c r="AB172" s="76">
        <f t="shared" si="57"/>
        <v>0</v>
      </c>
      <c r="AC172" s="61"/>
      <c r="AD172" s="89"/>
      <c r="AE172" s="83"/>
      <c r="AF172" s="83"/>
      <c r="AG172" s="83"/>
      <c r="AH172" s="82"/>
      <c r="AI172" s="82"/>
      <c r="AJ172" s="82"/>
      <c r="AK172" s="82"/>
      <c r="AL172" s="83"/>
      <c r="AM172" s="83"/>
      <c r="AN172" s="83"/>
      <c r="AO172" s="83"/>
      <c r="AP172" s="82"/>
      <c r="AQ172" s="82"/>
      <c r="AR172" s="82"/>
      <c r="AS172" s="86"/>
      <c r="AT172" s="66"/>
      <c r="AU172" s="51"/>
      <c r="AW172" s="57"/>
      <c r="AX172" s="58"/>
      <c r="AY172" s="3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5"/>
      <c r="BO172" s="75">
        <f>BG171^3+BH171^3+BI171^3+BJ171^3+BK171^3+BL171^3+BM171^3+BN171^3+BG172^3+BH172^3+BI172^3+BJ172^3+BK172^3+BL172^3+BM172^3+BN172^3</f>
        <v>0</v>
      </c>
      <c r="BP172" s="76">
        <f t="shared" si="58"/>
        <v>0</v>
      </c>
      <c r="BQ172" s="61"/>
      <c r="BR172" s="89"/>
      <c r="BS172" s="83"/>
      <c r="BT172" s="83"/>
      <c r="BU172" s="83"/>
      <c r="BV172" s="83"/>
      <c r="BW172" s="83"/>
      <c r="BX172" s="83"/>
      <c r="BY172" s="83"/>
      <c r="BZ172" s="82"/>
      <c r="CA172" s="82"/>
      <c r="CB172" s="82"/>
      <c r="CC172" s="82"/>
      <c r="CD172" s="82"/>
      <c r="CE172" s="82"/>
      <c r="CF172" s="82"/>
      <c r="CG172" s="86"/>
      <c r="CH172" s="66"/>
      <c r="CI172" s="51"/>
      <c r="CJ172" s="144"/>
      <c r="CK172" s="109"/>
      <c r="CL172" s="145"/>
      <c r="CM172" s="3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5"/>
      <c r="DC172" s="75">
        <f>CU171^3+CV171^3+CW171^3+CX171^3+CY171^3+CZ171^3+DA171^3+DB171^3+CU172^3+CV172^3+CW172^3+CX172^3+CY172^3+CZ172^3+DA172^3+DB172^3</f>
        <v>0</v>
      </c>
      <c r="DD172" s="76">
        <f t="shared" si="59"/>
        <v>0</v>
      </c>
      <c r="DE172" s="61"/>
      <c r="DF172" s="89"/>
      <c r="DG172" s="83"/>
      <c r="DH172" s="83"/>
      <c r="DI172" s="83"/>
      <c r="DJ172" s="83"/>
      <c r="DK172" s="83"/>
      <c r="DL172" s="83"/>
      <c r="DM172" s="83"/>
      <c r="DN172" s="83"/>
      <c r="DO172" s="83"/>
      <c r="DP172" s="83"/>
      <c r="DQ172" s="83"/>
      <c r="DR172" s="83"/>
      <c r="DS172" s="83"/>
      <c r="DT172" s="83"/>
      <c r="DU172" s="84"/>
      <c r="DV172" s="66"/>
      <c r="DW172" s="51"/>
      <c r="DY172" s="109"/>
      <c r="DZ172" s="58"/>
      <c r="EA172" s="6"/>
      <c r="EB172" s="4"/>
      <c r="EC172" s="4"/>
      <c r="ED172" s="4"/>
      <c r="EE172" s="4"/>
      <c r="EF172" s="4"/>
      <c r="EG172" s="4"/>
      <c r="EH172" s="4"/>
      <c r="EI172" s="4"/>
      <c r="EJ172" s="4"/>
      <c r="EK172" s="4"/>
      <c r="EL172" s="4"/>
      <c r="EM172" s="4"/>
      <c r="EN172" s="4"/>
      <c r="EO172" s="4"/>
      <c r="EP172" s="5"/>
      <c r="EQ172" s="75">
        <f>EI171^3+EJ171^3+EK171^3+EL171^3+EM171^3+EN171^3+EO171^3+EP171^3+EI172^3+EJ172^3+EK172^3+EL172^3+EM172^3+EN172^3+EO172^3+EP172^3</f>
        <v>0</v>
      </c>
      <c r="ER172" s="76">
        <f t="shared" si="56"/>
        <v>0</v>
      </c>
      <c r="ES172" s="61"/>
      <c r="ET172" s="174"/>
      <c r="EU172" s="131"/>
      <c r="EV172" s="131"/>
      <c r="EW172" s="131"/>
      <c r="EX172" s="131"/>
      <c r="EY172" s="131"/>
      <c r="EZ172" s="131"/>
      <c r="FA172" s="131"/>
      <c r="FB172" s="131"/>
      <c r="FC172" s="131"/>
      <c r="FD172" s="131"/>
      <c r="FE172" s="131"/>
      <c r="FF172" s="131"/>
      <c r="FG172" s="131"/>
      <c r="FH172" s="131"/>
      <c r="FI172" s="175"/>
      <c r="FJ172" s="66"/>
      <c r="FK172" s="51"/>
    </row>
    <row r="173" spans="1:167" x14ac:dyDescent="0.2">
      <c r="A173" s="32"/>
      <c r="B173" s="32"/>
      <c r="C173" s="32"/>
      <c r="D173" s="151" t="s">
        <v>50</v>
      </c>
      <c r="E173" s="107" t="s">
        <v>207</v>
      </c>
      <c r="F173" s="108">
        <f>B4+(159*B6)</f>
        <v>160</v>
      </c>
      <c r="G173" s="104"/>
      <c r="H173" s="43"/>
      <c r="I173" s="57"/>
      <c r="J173" s="145"/>
      <c r="K173" s="3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5"/>
      <c r="AA173" s="75">
        <f>K173^3+L173^3+M173^3+N173^3+O173^3+P173^3+Q173^3+R173^3+K174^3+L174^3+M174^3+N174^3+O174^3+P174^3+Q174^3+R174^3</f>
        <v>0</v>
      </c>
      <c r="AB173" s="76">
        <f t="shared" si="57"/>
        <v>0</v>
      </c>
      <c r="AC173" s="95"/>
      <c r="AD173" s="81"/>
      <c r="AE173" s="82"/>
      <c r="AF173" s="82"/>
      <c r="AG173" s="82"/>
      <c r="AH173" s="83"/>
      <c r="AI173" s="83"/>
      <c r="AJ173" s="83"/>
      <c r="AK173" s="83"/>
      <c r="AL173" s="82"/>
      <c r="AM173" s="82"/>
      <c r="AN173" s="82"/>
      <c r="AO173" s="82"/>
      <c r="AP173" s="83"/>
      <c r="AQ173" s="83"/>
      <c r="AR173" s="83"/>
      <c r="AS173" s="84"/>
      <c r="AT173" s="66"/>
      <c r="AU173" s="51"/>
      <c r="AW173" s="57"/>
      <c r="AX173" s="58"/>
      <c r="AY173" s="3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5"/>
      <c r="BO173" s="75">
        <f>AY173^3+AZ173^3+BA173^3+BB173^3+BC173^3+BD173^3+BE173^3+BF173^3+AY174^3+AZ174^3+BA174^3+BB174^3+BC174^3+BD174^3+BE174^3+BF174^3</f>
        <v>0</v>
      </c>
      <c r="BP173" s="76">
        <f t="shared" si="58"/>
        <v>0</v>
      </c>
      <c r="BQ173" s="95"/>
      <c r="BR173" s="81"/>
      <c r="BS173" s="82"/>
      <c r="BT173" s="82"/>
      <c r="BU173" s="82"/>
      <c r="BV173" s="82"/>
      <c r="BW173" s="82"/>
      <c r="BX173" s="82"/>
      <c r="BY173" s="82"/>
      <c r="BZ173" s="83"/>
      <c r="CA173" s="83"/>
      <c r="CB173" s="83"/>
      <c r="CC173" s="83"/>
      <c r="CD173" s="83"/>
      <c r="CE173" s="83"/>
      <c r="CF173" s="83"/>
      <c r="CG173" s="84"/>
      <c r="CH173" s="66"/>
      <c r="CI173" s="51"/>
      <c r="CJ173" s="144"/>
      <c r="CK173" s="109"/>
      <c r="CL173" s="145"/>
      <c r="CM173" s="3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5"/>
      <c r="DC173" s="75">
        <f>CM173^3+CN173^3+CO173^3+CP173^3+CQ173^3+CR173^3+CS173^3+CT173^3+CM174^3+CN174^3+CO174^3+CP174^3+CQ174^3+CR174^3+CS174^3+CT174^3</f>
        <v>0</v>
      </c>
      <c r="DD173" s="76">
        <f t="shared" si="59"/>
        <v>0</v>
      </c>
      <c r="DE173" s="95"/>
      <c r="DF173" s="81"/>
      <c r="DG173" s="82"/>
      <c r="DH173" s="82"/>
      <c r="DI173" s="82"/>
      <c r="DJ173" s="82"/>
      <c r="DK173" s="82"/>
      <c r="DL173" s="82"/>
      <c r="DM173" s="82"/>
      <c r="DN173" s="82"/>
      <c r="DO173" s="82"/>
      <c r="DP173" s="82"/>
      <c r="DQ173" s="82"/>
      <c r="DR173" s="82"/>
      <c r="DS173" s="82"/>
      <c r="DT173" s="82"/>
      <c r="DU173" s="86"/>
      <c r="DV173" s="66"/>
      <c r="DW173" s="51"/>
      <c r="DY173" s="109"/>
      <c r="DZ173" s="58"/>
      <c r="EA173" s="6"/>
      <c r="EB173" s="4"/>
      <c r="EC173" s="4"/>
      <c r="ED173" s="4"/>
      <c r="EE173" s="4"/>
      <c r="EF173" s="4"/>
      <c r="EG173" s="4"/>
      <c r="EH173" s="4"/>
      <c r="EI173" s="4"/>
      <c r="EJ173" s="4"/>
      <c r="EK173" s="4"/>
      <c r="EL173" s="4"/>
      <c r="EM173" s="4"/>
      <c r="EN173" s="4"/>
      <c r="EO173" s="4"/>
      <c r="EP173" s="5"/>
      <c r="EQ173" s="75">
        <f>EA173^3+EB173^3+EC173^3+ED173^3+EE173^3+EF173^3+EG173^3+EH173^3+EA174^3+EB174^3+EC174^3+ED174^3+EE174^3+EF174^3+EG174^3+EH174^3</f>
        <v>0</v>
      </c>
      <c r="ER173" s="76">
        <f t="shared" si="56"/>
        <v>0</v>
      </c>
      <c r="ES173" s="95"/>
      <c r="ET173" s="174"/>
      <c r="EU173" s="131"/>
      <c r="EV173" s="131"/>
      <c r="EW173" s="131"/>
      <c r="EX173" s="131"/>
      <c r="EY173" s="131"/>
      <c r="EZ173" s="131"/>
      <c r="FA173" s="131"/>
      <c r="FB173" s="131"/>
      <c r="FC173" s="131"/>
      <c r="FD173" s="131"/>
      <c r="FE173" s="131"/>
      <c r="FF173" s="131"/>
      <c r="FG173" s="131"/>
      <c r="FH173" s="131"/>
      <c r="FI173" s="175"/>
      <c r="FJ173" s="66"/>
      <c r="FK173" s="51"/>
    </row>
    <row r="174" spans="1:167" x14ac:dyDescent="0.2">
      <c r="A174" s="32"/>
      <c r="B174" s="32"/>
      <c r="C174" s="32"/>
      <c r="D174" s="106" t="s">
        <v>206</v>
      </c>
      <c r="E174" s="107" t="s">
        <v>207</v>
      </c>
      <c r="F174" s="108">
        <f>B4+(160*B6)</f>
        <v>161</v>
      </c>
      <c r="G174" s="104"/>
      <c r="H174" s="43"/>
      <c r="I174" s="57"/>
      <c r="J174" s="58"/>
      <c r="K174" s="3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5"/>
      <c r="AA174" s="75">
        <f>S173^3+T173^3+U173^3+V173^3+W173^3+X173^3+Y173^3+Z173^3+S174^3+T174^3+U174^3+V174^3+W174^3+X174^3+Y174^3+Z174^3</f>
        <v>0</v>
      </c>
      <c r="AB174" s="76">
        <f t="shared" si="57"/>
        <v>0</v>
      </c>
      <c r="AC174" s="61"/>
      <c r="AD174" s="81"/>
      <c r="AE174" s="82"/>
      <c r="AF174" s="82"/>
      <c r="AG174" s="82"/>
      <c r="AH174" s="83"/>
      <c r="AI174" s="83"/>
      <c r="AJ174" s="83"/>
      <c r="AK174" s="83"/>
      <c r="AL174" s="82"/>
      <c r="AM174" s="82"/>
      <c r="AN174" s="82"/>
      <c r="AO174" s="82"/>
      <c r="AP174" s="83"/>
      <c r="AQ174" s="83"/>
      <c r="AR174" s="83"/>
      <c r="AS174" s="84"/>
      <c r="AT174" s="66"/>
      <c r="AU174" s="51"/>
      <c r="AW174" s="57"/>
      <c r="AX174" s="58"/>
      <c r="AY174" s="3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5"/>
      <c r="BO174" s="75">
        <f>BG173^3+BH173^3+BI173^3+BJ173^3+BK173^3+BL173^3+BM173^3+BN173^3+BG174^3+BH174^3+BI174^3+BJ174^3+BK174^3+BL174^3+BM174^3+BN174^3</f>
        <v>0</v>
      </c>
      <c r="BP174" s="76">
        <f t="shared" si="58"/>
        <v>0</v>
      </c>
      <c r="BQ174" s="61"/>
      <c r="BR174" s="81"/>
      <c r="BS174" s="82"/>
      <c r="BT174" s="82"/>
      <c r="BU174" s="82"/>
      <c r="BV174" s="82"/>
      <c r="BW174" s="82"/>
      <c r="BX174" s="82"/>
      <c r="BY174" s="82"/>
      <c r="BZ174" s="83"/>
      <c r="CA174" s="83"/>
      <c r="CB174" s="83"/>
      <c r="CC174" s="83"/>
      <c r="CD174" s="83"/>
      <c r="CE174" s="83"/>
      <c r="CF174" s="83"/>
      <c r="CG174" s="84"/>
      <c r="CH174" s="66"/>
      <c r="CI174" s="51"/>
      <c r="CJ174" s="144"/>
      <c r="CK174" s="109"/>
      <c r="CL174" s="58"/>
      <c r="CM174" s="3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5"/>
      <c r="DC174" s="75">
        <f>CU173^3+CV173^3+CW173^3+CX173^3+CY173^3+CZ173^3+DA173^3+DB173^3+CU174^3+CV174^3+CW174^3+CX174^3+CY174^3+CZ174^3+DA174^3+DB174^3</f>
        <v>0</v>
      </c>
      <c r="DD174" s="76">
        <f t="shared" si="59"/>
        <v>0</v>
      </c>
      <c r="DE174" s="61"/>
      <c r="DF174" s="89"/>
      <c r="DG174" s="83"/>
      <c r="DH174" s="83"/>
      <c r="DI174" s="83"/>
      <c r="DJ174" s="83"/>
      <c r="DK174" s="83"/>
      <c r="DL174" s="83"/>
      <c r="DM174" s="83"/>
      <c r="DN174" s="83"/>
      <c r="DO174" s="83"/>
      <c r="DP174" s="83"/>
      <c r="DQ174" s="83"/>
      <c r="DR174" s="83"/>
      <c r="DS174" s="83"/>
      <c r="DT174" s="83"/>
      <c r="DU174" s="84"/>
      <c r="DV174" s="66"/>
      <c r="DW174" s="51"/>
      <c r="DY174" s="109"/>
      <c r="DZ174" s="58"/>
      <c r="EA174" s="6"/>
      <c r="EB174" s="4"/>
      <c r="EC174" s="4"/>
      <c r="ED174" s="4"/>
      <c r="EE174" s="4"/>
      <c r="EF174" s="4"/>
      <c r="EG174" s="4"/>
      <c r="EH174" s="4"/>
      <c r="EI174" s="4"/>
      <c r="EJ174" s="4"/>
      <c r="EK174" s="4"/>
      <c r="EL174" s="4"/>
      <c r="EM174" s="4"/>
      <c r="EN174" s="4"/>
      <c r="EO174" s="4"/>
      <c r="EP174" s="5"/>
      <c r="EQ174" s="75">
        <f>EI173^3+EJ173^3+EK173^3+EL173^3+EM173^3+EN173^3+EO173^3+EP173^3+EI174^3+EJ174^3+EK174^3+EL174^3+EM174^3+EN174^3+EO174^3+EP174^3</f>
        <v>0</v>
      </c>
      <c r="ER174" s="76">
        <f t="shared" si="56"/>
        <v>0</v>
      </c>
      <c r="ES174" s="61"/>
      <c r="ET174" s="174"/>
      <c r="EU174" s="131"/>
      <c r="EV174" s="131"/>
      <c r="EW174" s="131"/>
      <c r="EX174" s="131"/>
      <c r="EY174" s="131"/>
      <c r="EZ174" s="131"/>
      <c r="FA174" s="131"/>
      <c r="FB174" s="131"/>
      <c r="FC174" s="131"/>
      <c r="FD174" s="131"/>
      <c r="FE174" s="131"/>
      <c r="FF174" s="131"/>
      <c r="FG174" s="131"/>
      <c r="FH174" s="131"/>
      <c r="FI174" s="175"/>
      <c r="FJ174" s="66"/>
      <c r="FK174" s="51"/>
    </row>
    <row r="175" spans="1:167" x14ac:dyDescent="0.2">
      <c r="A175" s="32"/>
      <c r="B175" s="32"/>
      <c r="C175" s="32"/>
      <c r="D175" s="106" t="s">
        <v>119</v>
      </c>
      <c r="E175" s="107" t="s">
        <v>207</v>
      </c>
      <c r="F175" s="110">
        <f>B4+(161*B6)</f>
        <v>162</v>
      </c>
      <c r="G175" s="104"/>
      <c r="H175" s="43"/>
      <c r="I175" s="105"/>
      <c r="J175" s="58"/>
      <c r="K175" s="3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5"/>
      <c r="AA175" s="75">
        <f>K175^3+L175^3+M175^3+N175^3+O175^3+P175^3+Q175^3+R175^3+K176^3+L176^3+M176^3+N176^3+O176^3+P176^3+Q176^3+R176^3</f>
        <v>0</v>
      </c>
      <c r="AB175" s="76">
        <f t="shared" si="57"/>
        <v>0</v>
      </c>
      <c r="AC175" s="61"/>
      <c r="AD175" s="81"/>
      <c r="AE175" s="82"/>
      <c r="AF175" s="82"/>
      <c r="AG175" s="82"/>
      <c r="AH175" s="83"/>
      <c r="AI175" s="83"/>
      <c r="AJ175" s="83"/>
      <c r="AK175" s="83"/>
      <c r="AL175" s="82"/>
      <c r="AM175" s="82"/>
      <c r="AN175" s="82"/>
      <c r="AO175" s="82"/>
      <c r="AP175" s="83"/>
      <c r="AQ175" s="83"/>
      <c r="AR175" s="83"/>
      <c r="AS175" s="84"/>
      <c r="AT175" s="66"/>
      <c r="AU175" s="51"/>
      <c r="AW175" s="105"/>
      <c r="AX175" s="58"/>
      <c r="AY175" s="3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5"/>
      <c r="BO175" s="75">
        <f>AY175^3+AZ175^3+BA175^3+BB175^3+BC175^3+BD175^3+BE175^3+BF175^3+AY176^3+AZ176^3+BA176^3+BB176^3+BC176^3+BD176^3+BE176^3+BF176^3</f>
        <v>0</v>
      </c>
      <c r="BP175" s="76">
        <f t="shared" si="58"/>
        <v>0</v>
      </c>
      <c r="BQ175" s="61"/>
      <c r="BR175" s="89"/>
      <c r="BS175" s="83"/>
      <c r="BT175" s="83"/>
      <c r="BU175" s="83"/>
      <c r="BV175" s="83"/>
      <c r="BW175" s="83"/>
      <c r="BX175" s="83"/>
      <c r="BY175" s="83"/>
      <c r="BZ175" s="82"/>
      <c r="CA175" s="82"/>
      <c r="CB175" s="82"/>
      <c r="CC175" s="82"/>
      <c r="CD175" s="82"/>
      <c r="CE175" s="82"/>
      <c r="CF175" s="82"/>
      <c r="CG175" s="86"/>
      <c r="CH175" s="66"/>
      <c r="CI175" s="51"/>
      <c r="CJ175" s="144"/>
      <c r="CK175" s="109"/>
      <c r="CL175" s="58"/>
      <c r="CM175" s="3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5"/>
      <c r="DC175" s="75">
        <f>CM175^3+CN175^3+CO175^3+CP175^3+CQ175^3+CR175^3+CS175^3+CT175^3+CM176^3+CN176^3+CO176^3+CP176^3+CQ176^3+CR176^3+CS176^3+CT176^3</f>
        <v>0</v>
      </c>
      <c r="DD175" s="76">
        <f t="shared" si="59"/>
        <v>0</v>
      </c>
      <c r="DE175" s="61"/>
      <c r="DF175" s="81"/>
      <c r="DG175" s="82"/>
      <c r="DH175" s="82"/>
      <c r="DI175" s="82"/>
      <c r="DJ175" s="82"/>
      <c r="DK175" s="82"/>
      <c r="DL175" s="82"/>
      <c r="DM175" s="82"/>
      <c r="DN175" s="82"/>
      <c r="DO175" s="82"/>
      <c r="DP175" s="82"/>
      <c r="DQ175" s="82"/>
      <c r="DR175" s="82"/>
      <c r="DS175" s="82"/>
      <c r="DT175" s="82"/>
      <c r="DU175" s="86"/>
      <c r="DV175" s="66"/>
      <c r="DW175" s="51"/>
      <c r="DY175" s="109"/>
      <c r="DZ175" s="58"/>
      <c r="EA175" s="6"/>
      <c r="EB175" s="4"/>
      <c r="EC175" s="4"/>
      <c r="ED175" s="4"/>
      <c r="EE175" s="4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5"/>
      <c r="EQ175" s="75">
        <f>EA175^3+EB175^3+EC175^3+ED175^3+EE175^3+EF175^3+EG175^3+EH175^3+EA176^3+EB176^3+EC176^3+ED176^3+EE176^3+EF176^3+EG176^3+EH176^3</f>
        <v>0</v>
      </c>
      <c r="ER175" s="76">
        <f t="shared" si="56"/>
        <v>0</v>
      </c>
      <c r="ES175" s="61"/>
      <c r="ET175" s="174"/>
      <c r="EU175" s="131"/>
      <c r="EV175" s="131"/>
      <c r="EW175" s="131"/>
      <c r="EX175" s="131"/>
      <c r="EY175" s="131"/>
      <c r="EZ175" s="131"/>
      <c r="FA175" s="131"/>
      <c r="FB175" s="131"/>
      <c r="FC175" s="131"/>
      <c r="FD175" s="131"/>
      <c r="FE175" s="131"/>
      <c r="FF175" s="131"/>
      <c r="FG175" s="131"/>
      <c r="FH175" s="131"/>
      <c r="FI175" s="175"/>
      <c r="FJ175" s="66"/>
      <c r="FK175" s="51"/>
    </row>
    <row r="176" spans="1:167" x14ac:dyDescent="0.2">
      <c r="A176" s="32"/>
      <c r="B176" s="32"/>
      <c r="C176" s="32"/>
      <c r="D176" s="106" t="s">
        <v>78</v>
      </c>
      <c r="E176" s="107" t="s">
        <v>207</v>
      </c>
      <c r="F176" s="110">
        <f>B4+(162*B6)</f>
        <v>163</v>
      </c>
      <c r="G176" s="104"/>
      <c r="H176" s="43"/>
      <c r="I176" s="109"/>
      <c r="J176" s="58"/>
      <c r="K176" s="3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5"/>
      <c r="AA176" s="75">
        <f>S175^3+T175^3+U175^3+V175^3+W175^3+X175^3+Y175^3+Z175^3+S176^3+T176^3+U176^3+V176^3+W176^3+X176^3+Y176^3+Z176^3</f>
        <v>0</v>
      </c>
      <c r="AB176" s="76">
        <f t="shared" si="57"/>
        <v>0</v>
      </c>
      <c r="AC176" s="61"/>
      <c r="AD176" s="81"/>
      <c r="AE176" s="82"/>
      <c r="AF176" s="82"/>
      <c r="AG176" s="82"/>
      <c r="AH176" s="83"/>
      <c r="AI176" s="83"/>
      <c r="AJ176" s="83"/>
      <c r="AK176" s="83"/>
      <c r="AL176" s="82"/>
      <c r="AM176" s="82"/>
      <c r="AN176" s="82"/>
      <c r="AO176" s="82"/>
      <c r="AP176" s="83"/>
      <c r="AQ176" s="83"/>
      <c r="AR176" s="83"/>
      <c r="AS176" s="84"/>
      <c r="AT176" s="66"/>
      <c r="AU176" s="51"/>
      <c r="AW176" s="109"/>
      <c r="AX176" s="58"/>
      <c r="AY176" s="3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5"/>
      <c r="BO176" s="75">
        <f>BG175^3+BH175^3+BI175^3+BJ175^3+BK175^3+BL175^3+BM175^3+BN175^3+BG176^3+BH176^3+BI176^3+BJ176^3+BK176^3+BL176^3+BM176^3+BN176^3</f>
        <v>0</v>
      </c>
      <c r="BP176" s="76">
        <f t="shared" si="58"/>
        <v>0</v>
      </c>
      <c r="BQ176" s="61"/>
      <c r="BR176" s="89"/>
      <c r="BS176" s="83"/>
      <c r="BT176" s="83"/>
      <c r="BU176" s="83"/>
      <c r="BV176" s="83"/>
      <c r="BW176" s="83"/>
      <c r="BX176" s="83"/>
      <c r="BY176" s="83"/>
      <c r="BZ176" s="82"/>
      <c r="CA176" s="82"/>
      <c r="CB176" s="82"/>
      <c r="CC176" s="82"/>
      <c r="CD176" s="82"/>
      <c r="CE176" s="82"/>
      <c r="CF176" s="82"/>
      <c r="CG176" s="86"/>
      <c r="CH176" s="66"/>
      <c r="CI176" s="51"/>
      <c r="CJ176" s="144"/>
      <c r="CK176" s="109"/>
      <c r="CL176" s="58"/>
      <c r="CM176" s="3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5"/>
      <c r="DC176" s="75">
        <f>CU175^3+CV175^3+CW175^3+CX175^3+CY175^3+CZ175^3+DA175^3+DB175^3+CU176^3+CV176^3+CW176^3+CX176^3+CY176^3+CZ176^3+DA176^3+DB176^3</f>
        <v>0</v>
      </c>
      <c r="DD176" s="76">
        <f t="shared" si="59"/>
        <v>0</v>
      </c>
      <c r="DE176" s="61"/>
      <c r="DF176" s="89"/>
      <c r="DG176" s="83"/>
      <c r="DH176" s="83"/>
      <c r="DI176" s="83"/>
      <c r="DJ176" s="83"/>
      <c r="DK176" s="83"/>
      <c r="DL176" s="83"/>
      <c r="DM176" s="83"/>
      <c r="DN176" s="83"/>
      <c r="DO176" s="83"/>
      <c r="DP176" s="83"/>
      <c r="DQ176" s="83"/>
      <c r="DR176" s="83"/>
      <c r="DS176" s="83"/>
      <c r="DT176" s="83"/>
      <c r="DU176" s="84"/>
      <c r="DV176" s="66"/>
      <c r="DW176" s="51"/>
      <c r="DY176" s="109"/>
      <c r="DZ176" s="58"/>
      <c r="EA176" s="6"/>
      <c r="EB176" s="4"/>
      <c r="EC176" s="4"/>
      <c r="ED176" s="4"/>
      <c r="EE176" s="4"/>
      <c r="EF176" s="4"/>
      <c r="EG176" s="4"/>
      <c r="EH176" s="4"/>
      <c r="EI176" s="4"/>
      <c r="EJ176" s="4"/>
      <c r="EK176" s="4"/>
      <c r="EL176" s="4"/>
      <c r="EM176" s="4"/>
      <c r="EN176" s="4"/>
      <c r="EO176" s="4"/>
      <c r="EP176" s="5"/>
      <c r="EQ176" s="75">
        <f>EI175^3+EJ175^3+EK175^3+EL175^3+EM175^3+EN175^3+EO175^3+EP175^3+EI176^3+EJ176^3+EK176^3+EL176^3+EM176^3+EN176^3+EO176^3+EP176^3</f>
        <v>0</v>
      </c>
      <c r="ER176" s="76">
        <f t="shared" si="56"/>
        <v>0</v>
      </c>
      <c r="ES176" s="61"/>
      <c r="ET176" s="174"/>
      <c r="EU176" s="131"/>
      <c r="EV176" s="131"/>
      <c r="EW176" s="131"/>
      <c r="EX176" s="131"/>
      <c r="EY176" s="131"/>
      <c r="EZ176" s="131"/>
      <c r="FA176" s="131"/>
      <c r="FB176" s="131"/>
      <c r="FC176" s="131"/>
      <c r="FD176" s="131"/>
      <c r="FE176" s="131"/>
      <c r="FF176" s="131"/>
      <c r="FG176" s="131"/>
      <c r="FH176" s="131"/>
      <c r="FI176" s="175"/>
      <c r="FJ176" s="66"/>
      <c r="FK176" s="51"/>
    </row>
    <row r="177" spans="1:167" x14ac:dyDescent="0.2">
      <c r="A177" s="32"/>
      <c r="B177" s="32"/>
      <c r="C177" s="32"/>
      <c r="D177" s="106" t="s">
        <v>158</v>
      </c>
      <c r="E177" s="107" t="s">
        <v>207</v>
      </c>
      <c r="F177" s="108">
        <f>B4+(163*B6)</f>
        <v>164</v>
      </c>
      <c r="G177" s="104"/>
      <c r="H177" s="43"/>
      <c r="I177" s="109"/>
      <c r="J177" s="58"/>
      <c r="K177" s="3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5"/>
      <c r="AA177" s="75">
        <f>K177^3+L177^3+M177^3+N177^3+O177^3+P177^3+Q177^3+R177^3+K178^3+L178^3+M178^3+N178^3+O178^3+P178^3+Q178^3+R178^3</f>
        <v>0</v>
      </c>
      <c r="AB177" s="76">
        <f t="shared" si="57"/>
        <v>0</v>
      </c>
      <c r="AC177" s="61"/>
      <c r="AD177" s="89"/>
      <c r="AE177" s="83"/>
      <c r="AF177" s="83"/>
      <c r="AG177" s="83"/>
      <c r="AH177" s="82"/>
      <c r="AI177" s="82"/>
      <c r="AJ177" s="82"/>
      <c r="AK177" s="82"/>
      <c r="AL177" s="83"/>
      <c r="AM177" s="83"/>
      <c r="AN177" s="83"/>
      <c r="AO177" s="83"/>
      <c r="AP177" s="82"/>
      <c r="AQ177" s="82"/>
      <c r="AR177" s="82"/>
      <c r="AS177" s="86"/>
      <c r="AT177" s="66"/>
      <c r="AU177" s="51"/>
      <c r="AW177" s="109"/>
      <c r="AX177" s="58"/>
      <c r="AY177" s="3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5"/>
      <c r="BO177" s="75">
        <f>AY177^3+AZ177^3+BA177^3+BB177^3+BC177^3+BD177^3+BE177^3+BF177^3+AY178^3+AZ178^3+BA178^3+BB178^3+BC178^3+BD178^3+BE178^3+BF178^3</f>
        <v>0</v>
      </c>
      <c r="BP177" s="76">
        <f t="shared" si="58"/>
        <v>0</v>
      </c>
      <c r="BQ177" s="61"/>
      <c r="BR177" s="81"/>
      <c r="BS177" s="82"/>
      <c r="BT177" s="82"/>
      <c r="BU177" s="82"/>
      <c r="BV177" s="82"/>
      <c r="BW177" s="82"/>
      <c r="BX177" s="82"/>
      <c r="BY177" s="82"/>
      <c r="BZ177" s="83"/>
      <c r="CA177" s="83"/>
      <c r="CB177" s="83"/>
      <c r="CC177" s="83"/>
      <c r="CD177" s="83"/>
      <c r="CE177" s="83"/>
      <c r="CF177" s="83"/>
      <c r="CG177" s="84"/>
      <c r="CH177" s="66"/>
      <c r="CI177" s="51"/>
      <c r="CJ177" s="144"/>
      <c r="CK177" s="109"/>
      <c r="CL177" s="58"/>
      <c r="CM177" s="3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5"/>
      <c r="DC177" s="75">
        <f>CM177^3+CN177^3+CO177^3+CP177^3+CQ177^3+CR177^3+CS177^3+CT177^3+CM178^3+CN178^3+CO178^3+CP178^3+CQ178^3+CR178^3+CS178^3+CT178^3</f>
        <v>0</v>
      </c>
      <c r="DD177" s="76">
        <f t="shared" si="59"/>
        <v>0</v>
      </c>
      <c r="DE177" s="61"/>
      <c r="DF177" s="81"/>
      <c r="DG177" s="82"/>
      <c r="DH177" s="82"/>
      <c r="DI177" s="82"/>
      <c r="DJ177" s="82"/>
      <c r="DK177" s="82"/>
      <c r="DL177" s="82"/>
      <c r="DM177" s="82"/>
      <c r="DN177" s="82"/>
      <c r="DO177" s="82"/>
      <c r="DP177" s="82"/>
      <c r="DQ177" s="82"/>
      <c r="DR177" s="82"/>
      <c r="DS177" s="82"/>
      <c r="DT177" s="82"/>
      <c r="DU177" s="86"/>
      <c r="DV177" s="66"/>
      <c r="DW177" s="51"/>
      <c r="DY177" s="109"/>
      <c r="DZ177" s="58"/>
      <c r="EA177" s="6"/>
      <c r="EB177" s="4"/>
      <c r="EC177" s="4"/>
      <c r="ED177" s="4"/>
      <c r="EE177" s="4"/>
      <c r="EF177" s="4"/>
      <c r="EG177" s="4"/>
      <c r="EH177" s="4"/>
      <c r="EI177" s="4"/>
      <c r="EJ177" s="4"/>
      <c r="EK177" s="4"/>
      <c r="EL177" s="4"/>
      <c r="EM177" s="4"/>
      <c r="EN177" s="4"/>
      <c r="EO177" s="4"/>
      <c r="EP177" s="5"/>
      <c r="EQ177" s="75">
        <f>EA177^3+EB177^3+EC177^3+ED177^3+EE177^3+EF177^3+EG177^3+EH177^3+EA178^3+EB178^3+EC178^3+ED178^3+EE178^3+EF178^3+EG178^3+EH178^3</f>
        <v>0</v>
      </c>
      <c r="ER177" s="76">
        <f t="shared" si="56"/>
        <v>0</v>
      </c>
      <c r="ES177" s="61"/>
      <c r="ET177" s="174"/>
      <c r="EU177" s="131"/>
      <c r="EV177" s="131"/>
      <c r="EW177" s="131"/>
      <c r="EX177" s="131"/>
      <c r="EY177" s="131"/>
      <c r="EZ177" s="131"/>
      <c r="FA177" s="131"/>
      <c r="FB177" s="131"/>
      <c r="FC177" s="131"/>
      <c r="FD177" s="131"/>
      <c r="FE177" s="131"/>
      <c r="FF177" s="131"/>
      <c r="FG177" s="131"/>
      <c r="FH177" s="131"/>
      <c r="FI177" s="175"/>
      <c r="FJ177" s="66"/>
      <c r="FK177" s="51"/>
    </row>
    <row r="178" spans="1:167" x14ac:dyDescent="0.2">
      <c r="A178" s="32"/>
      <c r="B178" s="32"/>
      <c r="C178" s="32"/>
      <c r="D178" s="106" t="s">
        <v>222</v>
      </c>
      <c r="E178" s="107" t="s">
        <v>207</v>
      </c>
      <c r="F178" s="108">
        <f>B4+(164*B6)</f>
        <v>165</v>
      </c>
      <c r="G178" s="104"/>
      <c r="H178" s="43"/>
      <c r="I178" s="109"/>
      <c r="J178" s="58"/>
      <c r="K178" s="3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5"/>
      <c r="AA178" s="75">
        <f>S177^3+T177^3+U177^3+V177^3+W177^3+X177^3+Y177^3+Z177^3+S178^3+T178^3+U178^3+V178^3+W178^3+X178^3+Y178^3+Z178^3</f>
        <v>0</v>
      </c>
      <c r="AB178" s="76">
        <f t="shared" si="57"/>
        <v>0</v>
      </c>
      <c r="AC178" s="61"/>
      <c r="AD178" s="89"/>
      <c r="AE178" s="83"/>
      <c r="AF178" s="83"/>
      <c r="AG178" s="83"/>
      <c r="AH178" s="82"/>
      <c r="AI178" s="82"/>
      <c r="AJ178" s="82"/>
      <c r="AK178" s="82"/>
      <c r="AL178" s="83"/>
      <c r="AM178" s="83"/>
      <c r="AN178" s="83"/>
      <c r="AO178" s="83"/>
      <c r="AP178" s="82"/>
      <c r="AQ178" s="82"/>
      <c r="AR178" s="82"/>
      <c r="AS178" s="86"/>
      <c r="AT178" s="66"/>
      <c r="AU178" s="51"/>
      <c r="AW178" s="109"/>
      <c r="AX178" s="58"/>
      <c r="AY178" s="3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5"/>
      <c r="BO178" s="75">
        <f>BG177^3+BH177^3+BI177^3+BJ177^3+BK177^3+BL177^3+BM177^3+BN177^3+BG178^3+BH178^3+BI178^3+BJ178^3+BK178^3+BL178^3+BM178^3+BN178^3</f>
        <v>0</v>
      </c>
      <c r="BP178" s="76">
        <f t="shared" si="58"/>
        <v>0</v>
      </c>
      <c r="BQ178" s="61"/>
      <c r="BR178" s="81"/>
      <c r="BS178" s="82"/>
      <c r="BT178" s="82"/>
      <c r="BU178" s="82"/>
      <c r="BV178" s="82"/>
      <c r="BW178" s="82"/>
      <c r="BX178" s="82"/>
      <c r="BY178" s="82"/>
      <c r="BZ178" s="83"/>
      <c r="CA178" s="83"/>
      <c r="CB178" s="83"/>
      <c r="CC178" s="83"/>
      <c r="CD178" s="83"/>
      <c r="CE178" s="83"/>
      <c r="CF178" s="83"/>
      <c r="CG178" s="84"/>
      <c r="CH178" s="66"/>
      <c r="CI178" s="51"/>
      <c r="CJ178" s="144"/>
      <c r="CK178" s="109"/>
      <c r="CL178" s="58"/>
      <c r="CM178" s="3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5"/>
      <c r="DC178" s="75">
        <f>CU177^3+CV177^3+CW177^3+CX177^3+CY177^3+CZ177^3+DA177^3+DB177^3+CU178^3+CV178^3+CW178^3+CX178^3+CY178^3+CZ178^3+DA178^3+DB178^3</f>
        <v>0</v>
      </c>
      <c r="DD178" s="76">
        <f t="shared" si="59"/>
        <v>0</v>
      </c>
      <c r="DE178" s="61"/>
      <c r="DF178" s="89"/>
      <c r="DG178" s="83"/>
      <c r="DH178" s="83"/>
      <c r="DI178" s="83"/>
      <c r="DJ178" s="83"/>
      <c r="DK178" s="83"/>
      <c r="DL178" s="83"/>
      <c r="DM178" s="83"/>
      <c r="DN178" s="83"/>
      <c r="DO178" s="83"/>
      <c r="DP178" s="83"/>
      <c r="DQ178" s="83"/>
      <c r="DR178" s="83"/>
      <c r="DS178" s="83"/>
      <c r="DT178" s="83"/>
      <c r="DU178" s="84"/>
      <c r="DV178" s="66"/>
      <c r="DW178" s="51"/>
      <c r="DY178" s="109"/>
      <c r="DZ178" s="58"/>
      <c r="EA178" s="6"/>
      <c r="EB178" s="4"/>
      <c r="EC178" s="4"/>
      <c r="ED178" s="4"/>
      <c r="EE178" s="4"/>
      <c r="EF178" s="4"/>
      <c r="EG178" s="4"/>
      <c r="EH178" s="4"/>
      <c r="EI178" s="4"/>
      <c r="EJ178" s="4"/>
      <c r="EK178" s="4"/>
      <c r="EL178" s="4"/>
      <c r="EM178" s="4"/>
      <c r="EN178" s="4"/>
      <c r="EO178" s="4"/>
      <c r="EP178" s="5"/>
      <c r="EQ178" s="75">
        <f>EI177^3+EJ177^3+EK177^3+EL177^3+EM177^3+EN177^3+EO177^3+EP177^3+EI178^3+EJ178^3+EK178^3+EL178^3+EM178^3+EN178^3+EO178^3+EP178^3</f>
        <v>0</v>
      </c>
      <c r="ER178" s="76">
        <f t="shared" si="56"/>
        <v>0</v>
      </c>
      <c r="ES178" s="61"/>
      <c r="ET178" s="174"/>
      <c r="EU178" s="131"/>
      <c r="EV178" s="131"/>
      <c r="EW178" s="131"/>
      <c r="EX178" s="131"/>
      <c r="EY178" s="131"/>
      <c r="EZ178" s="131"/>
      <c r="FA178" s="131"/>
      <c r="FB178" s="131"/>
      <c r="FC178" s="131"/>
      <c r="FD178" s="131"/>
      <c r="FE178" s="131"/>
      <c r="FF178" s="131"/>
      <c r="FG178" s="131"/>
      <c r="FH178" s="131"/>
      <c r="FI178" s="175"/>
      <c r="FJ178" s="66"/>
      <c r="FK178" s="51"/>
    </row>
    <row r="179" spans="1:167" x14ac:dyDescent="0.2">
      <c r="A179" s="32"/>
      <c r="B179" s="32"/>
      <c r="C179" s="32"/>
      <c r="D179" s="106" t="s">
        <v>19</v>
      </c>
      <c r="E179" s="107" t="s">
        <v>207</v>
      </c>
      <c r="F179" s="110">
        <f>B4+(165*B6)</f>
        <v>166</v>
      </c>
      <c r="G179" s="104"/>
      <c r="H179" s="43"/>
      <c r="I179" s="109"/>
      <c r="J179" s="58"/>
      <c r="K179" s="3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5"/>
      <c r="AA179" s="75">
        <f>K179^3+L179^3+M179^3+N179^3+O179^3+P179^3+Q179^3+R179^3+K180^3+L180^3+M180^3+N180^3+O180^3+P180^3+Q180^3+R180^3</f>
        <v>0</v>
      </c>
      <c r="AB179" s="76">
        <f t="shared" si="57"/>
        <v>0</v>
      </c>
      <c r="AC179" s="61"/>
      <c r="AD179" s="89"/>
      <c r="AE179" s="83"/>
      <c r="AF179" s="83"/>
      <c r="AG179" s="83"/>
      <c r="AH179" s="82"/>
      <c r="AI179" s="82"/>
      <c r="AJ179" s="82"/>
      <c r="AK179" s="82"/>
      <c r="AL179" s="83"/>
      <c r="AM179" s="83"/>
      <c r="AN179" s="83"/>
      <c r="AO179" s="83"/>
      <c r="AP179" s="82"/>
      <c r="AQ179" s="82"/>
      <c r="AR179" s="82"/>
      <c r="AS179" s="86"/>
      <c r="AT179" s="66"/>
      <c r="AU179" s="51"/>
      <c r="AW179" s="109"/>
      <c r="AX179" s="58"/>
      <c r="AY179" s="3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5"/>
      <c r="BO179" s="75">
        <f>AY179^3+AZ179^3+BA179^3+BB179^3+BC179^3+BD179^3+BE179^3+BF179^3+AY180^3+AZ180^3+BA180^3+BB180^3+BC180^3+BD180^3+BE180^3+BF180^3</f>
        <v>0</v>
      </c>
      <c r="BP179" s="76">
        <f t="shared" si="58"/>
        <v>0</v>
      </c>
      <c r="BQ179" s="61"/>
      <c r="BR179" s="89"/>
      <c r="BS179" s="83"/>
      <c r="BT179" s="83"/>
      <c r="BU179" s="83"/>
      <c r="BV179" s="83"/>
      <c r="BW179" s="83"/>
      <c r="BX179" s="83"/>
      <c r="BY179" s="83"/>
      <c r="BZ179" s="82"/>
      <c r="CA179" s="82"/>
      <c r="CB179" s="82"/>
      <c r="CC179" s="82"/>
      <c r="CD179" s="82"/>
      <c r="CE179" s="82"/>
      <c r="CF179" s="82"/>
      <c r="CG179" s="86"/>
      <c r="CH179" s="66"/>
      <c r="CI179" s="51"/>
      <c r="CJ179" s="144"/>
      <c r="CK179" s="109"/>
      <c r="CL179" s="58"/>
      <c r="CM179" s="3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5"/>
      <c r="DC179" s="75">
        <f>CM179^3+CN179^3+CO179^3+CP179^3+CQ179^3+CR179^3+CS179^3+CT179^3+CM180^3+CN180^3+CO180^3+CP180^3+CQ180^3+CR180^3+CS180^3+CT180^3</f>
        <v>0</v>
      </c>
      <c r="DD179" s="76">
        <f t="shared" si="59"/>
        <v>0</v>
      </c>
      <c r="DE179" s="61"/>
      <c r="DF179" s="81"/>
      <c r="DG179" s="82"/>
      <c r="DH179" s="82"/>
      <c r="DI179" s="82"/>
      <c r="DJ179" s="82"/>
      <c r="DK179" s="82"/>
      <c r="DL179" s="82"/>
      <c r="DM179" s="82"/>
      <c r="DN179" s="82"/>
      <c r="DO179" s="82"/>
      <c r="DP179" s="82"/>
      <c r="DQ179" s="82"/>
      <c r="DR179" s="82"/>
      <c r="DS179" s="82"/>
      <c r="DT179" s="82"/>
      <c r="DU179" s="86"/>
      <c r="DV179" s="66"/>
      <c r="DW179" s="51"/>
      <c r="DY179" s="109"/>
      <c r="DZ179" s="58"/>
      <c r="EA179" s="6"/>
      <c r="EB179" s="4"/>
      <c r="EC179" s="4"/>
      <c r="ED179" s="4"/>
      <c r="EE179" s="4"/>
      <c r="EF179" s="4"/>
      <c r="EG179" s="4"/>
      <c r="EH179" s="4"/>
      <c r="EI179" s="4"/>
      <c r="EJ179" s="4"/>
      <c r="EK179" s="4"/>
      <c r="EL179" s="4"/>
      <c r="EM179" s="4"/>
      <c r="EN179" s="4"/>
      <c r="EO179" s="4"/>
      <c r="EP179" s="5"/>
      <c r="EQ179" s="75">
        <f>EA179^3+EB179^3+EC179^3+ED179^3+EE179^3+EF179^3+EG179^3+EH179^3+EA180^3+EB180^3+EC180^3+ED180^3+EE180^3+EF180^3+EG180^3+EH180^3</f>
        <v>0</v>
      </c>
      <c r="ER179" s="76">
        <f t="shared" si="56"/>
        <v>0</v>
      </c>
      <c r="ES179" s="61"/>
      <c r="ET179" s="174"/>
      <c r="EU179" s="131"/>
      <c r="EV179" s="131"/>
      <c r="EW179" s="131"/>
      <c r="EX179" s="131"/>
      <c r="EY179" s="131"/>
      <c r="EZ179" s="131"/>
      <c r="FA179" s="131"/>
      <c r="FB179" s="131"/>
      <c r="FC179" s="131"/>
      <c r="FD179" s="131"/>
      <c r="FE179" s="131"/>
      <c r="FF179" s="131"/>
      <c r="FG179" s="131"/>
      <c r="FH179" s="131"/>
      <c r="FI179" s="175"/>
      <c r="FJ179" s="66"/>
      <c r="FK179" s="51"/>
    </row>
    <row r="180" spans="1:167" x14ac:dyDescent="0.2">
      <c r="A180" s="32"/>
      <c r="B180" s="32"/>
      <c r="C180" s="32"/>
      <c r="D180" s="106" t="s">
        <v>67</v>
      </c>
      <c r="E180" s="107" t="s">
        <v>207</v>
      </c>
      <c r="F180" s="110">
        <f>B4+(166*B6)</f>
        <v>167</v>
      </c>
      <c r="G180" s="104"/>
      <c r="H180" s="43"/>
      <c r="I180" s="109"/>
      <c r="J180" s="58"/>
      <c r="K180" s="7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9"/>
      <c r="AA180" s="75">
        <f>S179^3+T179^3+U179^3+V179^3+W179^3+X179^3+Y179^3+Z179^3+S180^3+T180^3+U180^3+V180^3+W180^3+X180^3+Y180^3+Z180^3</f>
        <v>0</v>
      </c>
      <c r="AB180" s="76">
        <f t="shared" si="57"/>
        <v>0</v>
      </c>
      <c r="AC180" s="61"/>
      <c r="AD180" s="116"/>
      <c r="AE180" s="117"/>
      <c r="AF180" s="117"/>
      <c r="AG180" s="117"/>
      <c r="AH180" s="118"/>
      <c r="AI180" s="118"/>
      <c r="AJ180" s="118"/>
      <c r="AK180" s="118"/>
      <c r="AL180" s="117"/>
      <c r="AM180" s="117"/>
      <c r="AN180" s="117"/>
      <c r="AO180" s="117"/>
      <c r="AP180" s="118"/>
      <c r="AQ180" s="118"/>
      <c r="AR180" s="118"/>
      <c r="AS180" s="119"/>
      <c r="AT180" s="32"/>
      <c r="AU180" s="115"/>
      <c r="AW180" s="109"/>
      <c r="AX180" s="58"/>
      <c r="AY180" s="7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9"/>
      <c r="BO180" s="75">
        <f>BG179^3+BH179^3+BI179^3+BJ179^3+BK179^3+BL179^3+BM179^3+BN179^3+BG180^3+BH180^3+BI180^3+BJ180^3+BK180^3+BL180^3+BM180^3+BN180^3</f>
        <v>0</v>
      </c>
      <c r="BP180" s="76">
        <f t="shared" si="58"/>
        <v>0</v>
      </c>
      <c r="BQ180" s="61"/>
      <c r="BR180" s="116"/>
      <c r="BS180" s="117"/>
      <c r="BT180" s="117"/>
      <c r="BU180" s="117"/>
      <c r="BV180" s="117"/>
      <c r="BW180" s="117"/>
      <c r="BX180" s="117"/>
      <c r="BY180" s="117"/>
      <c r="BZ180" s="118"/>
      <c r="CA180" s="118"/>
      <c r="CB180" s="118"/>
      <c r="CC180" s="118"/>
      <c r="CD180" s="118"/>
      <c r="CE180" s="118"/>
      <c r="CF180" s="118"/>
      <c r="CG180" s="119"/>
      <c r="CH180" s="32"/>
      <c r="CI180" s="115"/>
      <c r="CJ180" s="144"/>
      <c r="CK180" s="109"/>
      <c r="CL180" s="58"/>
      <c r="CM180" s="7"/>
      <c r="CN180" s="8"/>
      <c r="CO180" s="8"/>
      <c r="CP180" s="8"/>
      <c r="CQ180" s="8"/>
      <c r="CR180" s="8"/>
      <c r="CS180" s="8"/>
      <c r="CT180" s="8"/>
      <c r="CU180" s="8"/>
      <c r="CV180" s="8"/>
      <c r="CW180" s="8"/>
      <c r="CX180" s="8"/>
      <c r="CY180" s="8"/>
      <c r="CZ180" s="8"/>
      <c r="DA180" s="8"/>
      <c r="DB180" s="9"/>
      <c r="DC180" s="75">
        <f>CU179^3+CV179^3+CW179^3+CX179^3+CY179^3+CZ179^3+DA179^3+DB179^3+CU180^3+CV180^3+CW180^3+CX180^3+CY180^3+CZ180^3+DA180^3+DB180^3</f>
        <v>0</v>
      </c>
      <c r="DD180" s="76">
        <f t="shared" si="59"/>
        <v>0</v>
      </c>
      <c r="DE180" s="61"/>
      <c r="DF180" s="116"/>
      <c r="DG180" s="117"/>
      <c r="DH180" s="117"/>
      <c r="DI180" s="117"/>
      <c r="DJ180" s="117"/>
      <c r="DK180" s="117"/>
      <c r="DL180" s="117"/>
      <c r="DM180" s="117"/>
      <c r="DN180" s="117"/>
      <c r="DO180" s="117"/>
      <c r="DP180" s="117"/>
      <c r="DQ180" s="117"/>
      <c r="DR180" s="117"/>
      <c r="DS180" s="117"/>
      <c r="DT180" s="117"/>
      <c r="DU180" s="120"/>
      <c r="DV180" s="32"/>
      <c r="DW180" s="115"/>
      <c r="DY180" s="109"/>
      <c r="DZ180" s="58"/>
      <c r="EA180" s="15"/>
      <c r="EB180" s="8"/>
      <c r="EC180" s="8"/>
      <c r="ED180" s="8"/>
      <c r="EE180" s="8"/>
      <c r="EF180" s="8"/>
      <c r="EG180" s="8"/>
      <c r="EH180" s="8"/>
      <c r="EI180" s="8"/>
      <c r="EJ180" s="8"/>
      <c r="EK180" s="8"/>
      <c r="EL180" s="8"/>
      <c r="EM180" s="8"/>
      <c r="EN180" s="8"/>
      <c r="EO180" s="8"/>
      <c r="EP180" s="9"/>
      <c r="EQ180" s="75">
        <f>EI179^3+EJ179^3+EK179^3+EL179^3+EM179^3+EN179^3+EO179^3+EP179^3+EI180^3+EJ180^3+EK180^3+EL180^3+EM180^3+EN180^3+EO180^3+EP180^3</f>
        <v>0</v>
      </c>
      <c r="ER180" s="76">
        <f t="shared" si="56"/>
        <v>0</v>
      </c>
      <c r="ES180" s="61"/>
      <c r="ET180" s="181"/>
      <c r="EU180" s="176"/>
      <c r="EV180" s="176"/>
      <c r="EW180" s="176"/>
      <c r="EX180" s="176"/>
      <c r="EY180" s="176"/>
      <c r="EZ180" s="176"/>
      <c r="FA180" s="176"/>
      <c r="FB180" s="176"/>
      <c r="FC180" s="176"/>
      <c r="FD180" s="176"/>
      <c r="FE180" s="176"/>
      <c r="FF180" s="176"/>
      <c r="FG180" s="176"/>
      <c r="FH180" s="176"/>
      <c r="FI180" s="182"/>
      <c r="FJ180" s="32"/>
      <c r="FK180" s="115"/>
    </row>
    <row r="181" spans="1:167" x14ac:dyDescent="0.2">
      <c r="A181" s="32"/>
      <c r="B181" s="32"/>
      <c r="C181" s="32"/>
      <c r="D181" s="106" t="s">
        <v>184</v>
      </c>
      <c r="E181" s="107" t="s">
        <v>207</v>
      </c>
      <c r="F181" s="108">
        <f>B4+(167*B6)</f>
        <v>168</v>
      </c>
      <c r="G181" s="104"/>
      <c r="H181" s="43"/>
      <c r="I181" s="109"/>
      <c r="J181" s="58"/>
      <c r="K181" s="183">
        <f>SUMSQ(K165:K180)</f>
        <v>0</v>
      </c>
      <c r="L181" s="184">
        <f t="shared" ref="L181:Z181" si="60">SUMSQ(L165:L180)</f>
        <v>0</v>
      </c>
      <c r="M181" s="184">
        <f t="shared" si="60"/>
        <v>0</v>
      </c>
      <c r="N181" s="184">
        <f t="shared" si="60"/>
        <v>0</v>
      </c>
      <c r="O181" s="184">
        <f t="shared" si="60"/>
        <v>0</v>
      </c>
      <c r="P181" s="184">
        <f t="shared" si="60"/>
        <v>0</v>
      </c>
      <c r="Q181" s="184">
        <f t="shared" si="60"/>
        <v>0</v>
      </c>
      <c r="R181" s="184">
        <f t="shared" si="60"/>
        <v>0</v>
      </c>
      <c r="S181" s="184">
        <f t="shared" si="60"/>
        <v>0</v>
      </c>
      <c r="T181" s="184">
        <f t="shared" si="60"/>
        <v>0</v>
      </c>
      <c r="U181" s="184">
        <f t="shared" si="60"/>
        <v>0</v>
      </c>
      <c r="V181" s="184">
        <f t="shared" si="60"/>
        <v>0</v>
      </c>
      <c r="W181" s="184">
        <f t="shared" si="60"/>
        <v>0</v>
      </c>
      <c r="X181" s="184">
        <f t="shared" si="60"/>
        <v>0</v>
      </c>
      <c r="Y181" s="184">
        <f t="shared" si="60"/>
        <v>0</v>
      </c>
      <c r="Z181" s="184">
        <f t="shared" si="60"/>
        <v>0</v>
      </c>
      <c r="AA181" s="124">
        <f>SUMSQ(K165,L166,M167,N168,O169,P170,Q171,R172,S173,T174,U175,V176,W177,X178,Y179,Z180)</f>
        <v>0</v>
      </c>
      <c r="AB181" s="125">
        <f>SUMSQ(K173,L174,M175,N176,O177,P178,Q179,R180,S165,T166,U167,V168,W169,X170,Y171,Z172)</f>
        <v>0</v>
      </c>
      <c r="AC181" s="52"/>
      <c r="AD181" s="126"/>
      <c r="AE181" s="126"/>
      <c r="AF181" s="126"/>
      <c r="AG181" s="126"/>
      <c r="AH181" s="126"/>
      <c r="AI181" s="126"/>
      <c r="AJ181" s="126"/>
      <c r="AK181" s="126"/>
      <c r="AL181" s="126"/>
      <c r="AM181" s="126"/>
      <c r="AN181" s="126"/>
      <c r="AO181" s="126"/>
      <c r="AP181" s="126"/>
      <c r="AQ181" s="126"/>
      <c r="AR181" s="126"/>
      <c r="AS181" s="126"/>
      <c r="AT181" s="32"/>
      <c r="AU181" s="115"/>
      <c r="AW181" s="109"/>
      <c r="AX181" s="58"/>
      <c r="AY181" s="183">
        <f>SUMSQ(AY165:AY180)</f>
        <v>0</v>
      </c>
      <c r="AZ181" s="184">
        <f t="shared" ref="AZ181:BN181" si="61">SUMSQ(AZ165:AZ180)</f>
        <v>0</v>
      </c>
      <c r="BA181" s="184">
        <f t="shared" si="61"/>
        <v>0</v>
      </c>
      <c r="BB181" s="184">
        <f t="shared" si="61"/>
        <v>0</v>
      </c>
      <c r="BC181" s="184">
        <f t="shared" si="61"/>
        <v>0</v>
      </c>
      <c r="BD181" s="184">
        <f t="shared" si="61"/>
        <v>0</v>
      </c>
      <c r="BE181" s="184">
        <f t="shared" si="61"/>
        <v>0</v>
      </c>
      <c r="BF181" s="184">
        <f t="shared" si="61"/>
        <v>0</v>
      </c>
      <c r="BG181" s="184">
        <f t="shared" si="61"/>
        <v>0</v>
      </c>
      <c r="BH181" s="184">
        <f t="shared" si="61"/>
        <v>0</v>
      </c>
      <c r="BI181" s="184">
        <f t="shared" si="61"/>
        <v>0</v>
      </c>
      <c r="BJ181" s="184">
        <f t="shared" si="61"/>
        <v>0</v>
      </c>
      <c r="BK181" s="184">
        <f t="shared" si="61"/>
        <v>0</v>
      </c>
      <c r="BL181" s="184">
        <f t="shared" si="61"/>
        <v>0</v>
      </c>
      <c r="BM181" s="184">
        <f t="shared" si="61"/>
        <v>0</v>
      </c>
      <c r="BN181" s="184">
        <f t="shared" si="61"/>
        <v>0</v>
      </c>
      <c r="BO181" s="124">
        <f>SUMSQ(AY165,AZ166,BA167,BB168,BC169,BD170,BE171,BF172,BG173,BH174,BI175,BJ176,BK177,BL178,BM179,BN180)</f>
        <v>0</v>
      </c>
      <c r="BP181" s="125">
        <f>SUMSQ(AY173,AZ174,BA175,BB176,BC177,BD178,BE179,BF180,BG165,BH166,BI167,BJ168,BK169,BL170,BM171,BN172)</f>
        <v>0</v>
      </c>
      <c r="BQ181" s="52"/>
      <c r="BR181" s="126"/>
      <c r="BS181" s="126"/>
      <c r="BT181" s="126"/>
      <c r="BU181" s="126"/>
      <c r="BV181" s="126"/>
      <c r="BW181" s="126"/>
      <c r="BX181" s="126"/>
      <c r="BY181" s="126"/>
      <c r="BZ181" s="126"/>
      <c r="CA181" s="126"/>
      <c r="CB181" s="126"/>
      <c r="CC181" s="126"/>
      <c r="CD181" s="126"/>
      <c r="CE181" s="126"/>
      <c r="CF181" s="126"/>
      <c r="CG181" s="126"/>
      <c r="CH181" s="32"/>
      <c r="CI181" s="115"/>
      <c r="CJ181" s="144"/>
      <c r="CK181" s="109"/>
      <c r="CL181" s="58"/>
      <c r="CM181" s="183">
        <f>SUMSQ(CM165:CM180)</f>
        <v>0</v>
      </c>
      <c r="CN181" s="184">
        <f t="shared" ref="CN181:DB181" si="62">SUMSQ(CN165:CN180)</f>
        <v>0</v>
      </c>
      <c r="CO181" s="184">
        <f t="shared" si="62"/>
        <v>0</v>
      </c>
      <c r="CP181" s="184">
        <f t="shared" si="62"/>
        <v>0</v>
      </c>
      <c r="CQ181" s="184">
        <f t="shared" si="62"/>
        <v>0</v>
      </c>
      <c r="CR181" s="184">
        <f t="shared" si="62"/>
        <v>0</v>
      </c>
      <c r="CS181" s="184">
        <f t="shared" si="62"/>
        <v>0</v>
      </c>
      <c r="CT181" s="184">
        <f t="shared" si="62"/>
        <v>0</v>
      </c>
      <c r="CU181" s="184">
        <f t="shared" si="62"/>
        <v>0</v>
      </c>
      <c r="CV181" s="184">
        <f t="shared" si="62"/>
        <v>0</v>
      </c>
      <c r="CW181" s="184">
        <f t="shared" si="62"/>
        <v>0</v>
      </c>
      <c r="CX181" s="184">
        <f t="shared" si="62"/>
        <v>0</v>
      </c>
      <c r="CY181" s="184">
        <f t="shared" si="62"/>
        <v>0</v>
      </c>
      <c r="CZ181" s="184">
        <f t="shared" si="62"/>
        <v>0</v>
      </c>
      <c r="DA181" s="184">
        <f t="shared" si="62"/>
        <v>0</v>
      </c>
      <c r="DB181" s="184">
        <f t="shared" si="62"/>
        <v>0</v>
      </c>
      <c r="DC181" s="124">
        <f>SUMSQ(CM165,CN166,CO167,CP168,CQ169,CR170,CS171,CT172,CU173,CV174,CW175,CX176,CY177,CZ178,DA179,DB180)</f>
        <v>0</v>
      </c>
      <c r="DD181" s="125">
        <f>SUMSQ(CM173,CN174,CO175,CP176,CQ177,CR178,CS179,CT180,CU165,CV166,CW167,CX168,CY169,CZ170,DA171,DB172)</f>
        <v>0</v>
      </c>
      <c r="DE181" s="52"/>
      <c r="DF181" s="126"/>
      <c r="DG181" s="126"/>
      <c r="DH181" s="126"/>
      <c r="DI181" s="126"/>
      <c r="DJ181" s="126"/>
      <c r="DK181" s="126"/>
      <c r="DL181" s="126"/>
      <c r="DM181" s="126"/>
      <c r="DN181" s="126"/>
      <c r="DO181" s="126"/>
      <c r="DP181" s="126"/>
      <c r="DQ181" s="126"/>
      <c r="DR181" s="126"/>
      <c r="DS181" s="126"/>
      <c r="DT181" s="126"/>
      <c r="DU181" s="126"/>
      <c r="DV181" s="32"/>
      <c r="DW181" s="115"/>
      <c r="DY181" s="109"/>
      <c r="DZ181" s="58"/>
      <c r="EA181" s="183">
        <f t="shared" ref="EA181:EP181" si="63">SUMSQ(EA165:EA180)</f>
        <v>0</v>
      </c>
      <c r="EB181" s="184">
        <f t="shared" si="63"/>
        <v>0</v>
      </c>
      <c r="EC181" s="184">
        <f t="shared" si="63"/>
        <v>0</v>
      </c>
      <c r="ED181" s="184">
        <f t="shared" si="63"/>
        <v>0</v>
      </c>
      <c r="EE181" s="184">
        <f t="shared" si="63"/>
        <v>0</v>
      </c>
      <c r="EF181" s="184">
        <f t="shared" si="63"/>
        <v>0</v>
      </c>
      <c r="EG181" s="184">
        <f t="shared" si="63"/>
        <v>0</v>
      </c>
      <c r="EH181" s="184">
        <f t="shared" si="63"/>
        <v>0</v>
      </c>
      <c r="EI181" s="184">
        <f t="shared" si="63"/>
        <v>0</v>
      </c>
      <c r="EJ181" s="184">
        <f t="shared" si="63"/>
        <v>0</v>
      </c>
      <c r="EK181" s="184">
        <f t="shared" si="63"/>
        <v>0</v>
      </c>
      <c r="EL181" s="184">
        <f t="shared" si="63"/>
        <v>0</v>
      </c>
      <c r="EM181" s="184">
        <f t="shared" si="63"/>
        <v>0</v>
      </c>
      <c r="EN181" s="184">
        <f t="shared" si="63"/>
        <v>0</v>
      </c>
      <c r="EO181" s="184">
        <f t="shared" si="63"/>
        <v>0</v>
      </c>
      <c r="EP181" s="184">
        <f t="shared" si="63"/>
        <v>0</v>
      </c>
      <c r="EQ181" s="124">
        <f>SUMSQ(EA165,EB166,EC167,ED168,EE169,EF170,EG171,EH172,EI173,EJ174,EK175,EL176,EM177,EN178,EO179,EP180)</f>
        <v>0</v>
      </c>
      <c r="ER181" s="125">
        <f>SUMSQ(EA173,EB174,EC175,ED176,EE177,EF178,EG179,EH180,EI165,EJ166,EK167,EL168,EM169,EN170,EO171,EP172)</f>
        <v>0</v>
      </c>
      <c r="ES181" s="52"/>
      <c r="ET181" s="126"/>
      <c r="EU181" s="126"/>
      <c r="EV181" s="126"/>
      <c r="EW181" s="126"/>
      <c r="EX181" s="126"/>
      <c r="EY181" s="126"/>
      <c r="EZ181" s="126"/>
      <c r="FA181" s="126"/>
      <c r="FB181" s="126"/>
      <c r="FC181" s="126"/>
      <c r="FD181" s="126"/>
      <c r="FE181" s="126"/>
      <c r="FF181" s="126"/>
      <c r="FG181" s="126"/>
      <c r="FH181" s="126"/>
      <c r="FI181" s="126"/>
      <c r="FJ181" s="32"/>
      <c r="FK181" s="115"/>
    </row>
    <row r="182" spans="1:167" ht="13.5" thickBot="1" x14ac:dyDescent="0.25">
      <c r="A182" s="32"/>
      <c r="B182" s="32"/>
      <c r="C182" s="32"/>
      <c r="D182" s="106" t="s">
        <v>176</v>
      </c>
      <c r="E182" s="152" t="s">
        <v>207</v>
      </c>
      <c r="F182" s="153">
        <f>B4+(168*B6)</f>
        <v>169</v>
      </c>
      <c r="G182" s="104"/>
      <c r="H182" s="43"/>
      <c r="I182" s="109"/>
      <c r="J182" s="58"/>
      <c r="K182" s="185">
        <f>K165^3+L165^3+M165^3+N165^3+K166^3+L166^3+M166^3+N166^3+K167^3+L167^3+M167^3+N167^3+K168^3+L168^3+M168^3+N168^3</f>
        <v>0</v>
      </c>
      <c r="L182" s="186">
        <f>K169^3+L169^3+M169^3+N169^3+K170^3+L170^3+M170^3+N170^3+K171^3+L171^3+M171^3+N171^3+K172^3+L172^3+M172^3+N172^3</f>
        <v>0</v>
      </c>
      <c r="M182" s="186">
        <f>K173^3+L173^3+M173^3+N173^3+K174^3+L174^3+M174^3+N174^3+K175^3+L175^3+M175^3+N175^3+K176^3+L176^3+M176^3+N176^3</f>
        <v>0</v>
      </c>
      <c r="N182" s="186">
        <f>K177^3+L177^3+M177^3+N177^3+K178^3+L178^3+M178^3+N178^3+K179^3+L179^3+M179^3+N179^3+K180^3+L180^3+M180^3+N180^3</f>
        <v>0</v>
      </c>
      <c r="O182" s="186">
        <f>O165^3+P165^3+Q165^3+R165^3+O166^3+P166^3+Q166^3+R166^3+O167^3+P167^3+Q167^3+R167^3+O168^3+P168^3+Q168^3+R168^3</f>
        <v>0</v>
      </c>
      <c r="P182" s="186">
        <f>O169^3+P169^3+Q169^3+R169^3+O170^3+P170^3+Q170^3+R170^3+O171^3+P171^3+Q171^3+R171^3+O172^3+P172^3+Q172^3+R172^3</f>
        <v>0</v>
      </c>
      <c r="Q182" s="186">
        <f>O173^3+P173^3+Q173^3+R173^3+O174^3+P174^3+Q174^3+R174^3+O175^3+P175^3+Q175^3+R175^3+O176^3+P176^3+Q176^3+R176^3</f>
        <v>0</v>
      </c>
      <c r="R182" s="186">
        <f>O177^3+P177^3+Q177^3+R177^3+O178^3+P178^3+Q178^3+R178^3+O179^3+P179^3+Q179^3+R179^3+O180^3+P180^3+Q180^3+R180^3</f>
        <v>0</v>
      </c>
      <c r="S182" s="186">
        <f>S165^3+T165^3+U165^3+V165^3+S166^3+T166^3+U166^3+V166^3+S167^3+T167^3+U167^3+V167^3+S168^3+T168^3+U168^3+V168^3</f>
        <v>0</v>
      </c>
      <c r="T182" s="186">
        <f>S169^3+T169^3+U169^3+V169^3+S170^3+T170^3+U170^3+V170^3+S171^3+T171^3+U171^3+V171^3+S172^3+T172^3+U172^3+V172^3</f>
        <v>0</v>
      </c>
      <c r="U182" s="186">
        <f>S173^3+T173^3+U173^3+V173^3+S174^3+T174^3+U174^3+V174^3+S175^3+T175^3+U175^3+V175^3+S176^3+T176^3+U176^3+V176^3</f>
        <v>0</v>
      </c>
      <c r="V182" s="186">
        <f>S177^3+T177^3+U177^3+V177^3+S178^3+T178^3+U178^3+V178^3+S179^3+T179^3+U179^3+V179^3+S180^3+T180^3+U180^3+V180^3</f>
        <v>0</v>
      </c>
      <c r="W182" s="186">
        <f>W165^3+X165^3+Y165^3+Z165^3+W166^3+X166^3+Y166^3+Z166^3+W167^3+X167^3+Y167^3+Z167^3+W168^3+X168^3+Y168^3+Z168^3</f>
        <v>0</v>
      </c>
      <c r="X182" s="186">
        <f>W169^3+X169^3+Y169^3+Z169^3+W170^3+X170^3+Y170^3+Z170^3+W171^3+X171^3+Y171^3+Z171^3+W172^3+X172^3+Y172^3+Z172^3</f>
        <v>0</v>
      </c>
      <c r="Y182" s="186">
        <f>W173^3+X173^3+Y173^3+Z173^3+W174^3+X174^3+Y174^3+Z174^3+W175^3+X175^3+Y175^3+Z175^3+W176^3+X176^3+Y176^3+Z176^3</f>
        <v>0</v>
      </c>
      <c r="Z182" s="186">
        <f>W177^3+X177^3+Y177^3+Z177^3+W178^3+X178^3+Y178^3+Z178^3+W179^3+X179^3+Y179^3+Z179^3+W180^3+X180^3+Y180^3+Z180^3</f>
        <v>0</v>
      </c>
      <c r="AA182" s="129">
        <f>SUMSQ(K180,L179,M178,N177,O176,P175,Q174,R173,S172,T171,U170,V169,W168,X167,Y166,DB141,Z165)</f>
        <v>0</v>
      </c>
      <c r="AB182" s="130">
        <f>SUMSQ(K172,L171,M170,N169,O168,P167,Q166,R165,S180,T179,U178,V177,W176,X175,Y174,Z173)</f>
        <v>0</v>
      </c>
      <c r="AC182" s="32"/>
      <c r="AD182" s="131"/>
      <c r="AE182" s="131"/>
      <c r="AF182" s="131"/>
      <c r="AG182" s="131"/>
      <c r="AH182" s="131"/>
      <c r="AI182" s="131"/>
      <c r="AJ182" s="131"/>
      <c r="AK182" s="131"/>
      <c r="AL182" s="131"/>
      <c r="AM182" s="131"/>
      <c r="AN182" s="131"/>
      <c r="AO182" s="131"/>
      <c r="AP182" s="131"/>
      <c r="AQ182" s="131"/>
      <c r="AR182" s="131"/>
      <c r="AS182" s="131"/>
      <c r="AT182" s="32"/>
      <c r="AU182" s="115"/>
      <c r="AW182" s="109"/>
      <c r="AX182" s="58"/>
      <c r="AY182" s="185">
        <f>AY165^3+AZ165^3+BA165^3+BB165^3+AY166^3+AZ166^3+BA166^3+BB166^3+AY167^3+AZ167^3+BA167^3+BB167^3+AY168^3+AZ168^3+BA168^3+BB168^3</f>
        <v>0</v>
      </c>
      <c r="AZ182" s="186">
        <f>AY169^3+AZ169^3+BA169^3+BB169^3+AY170^3+AZ170^3+BA170^3+BB170^3+AY171^3+AZ171^3+BA171^3+BB171^3+AY172^3+AZ172^3+BA172^3+BB172^3</f>
        <v>0</v>
      </c>
      <c r="BA182" s="186">
        <f>AY173^3+AZ173^3+BA173^3+BB173^3+AY174^3+AZ174^3+BA174^3+BB174^3+AY175^3+AZ175^3+BA175^3+BB175^3+AY176^3+AZ176^3+BA176^3+BB176^3</f>
        <v>0</v>
      </c>
      <c r="BB182" s="186">
        <f>AY177^3+AZ177^3+BA177^3+BB177^3+AY178^3+AZ178^3+BA178^3+BB178^3+AY179^3+AZ179^3+BA179^3+BB179^3+AY180^3+AZ180^3+BA180^3+BB180^3</f>
        <v>0</v>
      </c>
      <c r="BC182" s="186">
        <f>BC165^3+BD165^3+BE165^3+BF165^3+BC166^3+BD166^3+BE166^3+BF166^3+BC167^3+BD167^3+BE167^3+BF167^3+BC168^3+BD168^3+BE168^3+BF168^3</f>
        <v>0</v>
      </c>
      <c r="BD182" s="186">
        <f>BC169^3+BD169^3+BE169^3+BF169^3+BC170^3+BD170^3+BE170^3+BF170^3+BC171^3+BD171^3+BE171^3+BF171^3+BC172^3+BD172^3+BE172^3+BF172^3</f>
        <v>0</v>
      </c>
      <c r="BE182" s="186">
        <f>BC173^3+BD173^3+BE173^3+BF173^3+BC174^3+BD174^3+BE174^3+BF174^3+BC175^3+BD175^3+BE175^3+BF175^3+BC176^3+BD176^3+BE176^3+BF176^3</f>
        <v>0</v>
      </c>
      <c r="BF182" s="186">
        <f>BC177^3+BD177^3+BE177^3+BF177^3+BC178^3+BD178^3+BE178^3+BF178^3+BC179^3+BD179^3+BE179^3+BF179^3+BC180^3+BD180^3+BE180^3+BF180^3</f>
        <v>0</v>
      </c>
      <c r="BG182" s="186">
        <f>BG165^3+BH165^3+BI165^3+BJ165^3+BG166^3+BH166^3+BI166^3+BJ166^3+BG167^3+BH167^3+BI167^3+BJ167^3+BG168^3+BH168^3+BI168^3+BJ168^3</f>
        <v>0</v>
      </c>
      <c r="BH182" s="186">
        <f>BG169^3+BH169^3+BI169^3+BJ169^3+BG170^3+BH170^3+BI170^3+BJ170^3+BG171^3+BH171^3+BI171^3+BJ171^3+BG172^3+BH172^3+BI172^3+BJ172^3</f>
        <v>0</v>
      </c>
      <c r="BI182" s="186">
        <f>BG173^3+BH173^3+BI173^3+BJ173^3+BG174^3+BH174^3+BI174^3+BJ174^3+BG175^3+BH175^3+BI175^3+BJ175^3+BG176^3+BH176^3+BI176^3+BJ176^3</f>
        <v>0</v>
      </c>
      <c r="BJ182" s="186">
        <f>BG177^3+BH177^3+BI177^3+BJ177^3+BG178^3+BH178^3+BI178^3+BJ178^3+BG179^3+BH179^3+BI179^3+BJ179^3+BG180^3+BH180^3+BI180^3+BJ180^3</f>
        <v>0</v>
      </c>
      <c r="BK182" s="186">
        <f>BK165^3+BL165^3+BM165^3+BN165^3+BK166^3+BL166^3+BM166^3+BN166^3+BK167^3+BL167^3+BM167^3+BN167^3+BK168^3+BL168^3+BM168^3+BN168^3</f>
        <v>0</v>
      </c>
      <c r="BL182" s="186">
        <f>BK169^3+BL169^3+BM169^3+BN169^3+BK170^3+BL170^3+BM170^3+BN170^3+BK171^3+BL171^3+BM171^3+BN171^3+BK172^3+BL172^3+BM172^3+BN172^3</f>
        <v>0</v>
      </c>
      <c r="BM182" s="186">
        <f>BK173^3+BL173^3+BM173^3+BN173^3+BK174^3+BL174^3+BM174^3+BN174^3+BK175^3+BL175^3+BM175^3+BN175^3+BK176^3+BL176^3+BM176^3+BN176^3</f>
        <v>0</v>
      </c>
      <c r="BN182" s="186">
        <f>BK177^3+BL177^3+BM177^3+BN177^3+BK178^3+BL178^3+BM178^3+BN178^3+BK179^3+BL179^3+BM179^3+BN179^3+BK180^3+BL180^3+BM180^3+BN180^3</f>
        <v>0</v>
      </c>
      <c r="BO182" s="129">
        <f>SUMSQ(AY180,AZ179,BA178,BB177,BC176,BD175,BE174,BF173,BG172,BH171,BI170,BJ169,BK168,BL167,BM166,EP164,BN165)</f>
        <v>0</v>
      </c>
      <c r="BP182" s="130">
        <f>SUMSQ(AY172,AZ171,BA170,BB169,BC168,BD167,BE166,BF165,BG180,BH179,BI178,BJ177,BK176,BL175,BM174,BN173)</f>
        <v>0</v>
      </c>
      <c r="BQ182" s="32"/>
      <c r="BR182" s="131"/>
      <c r="BS182" s="131"/>
      <c r="BT182" s="131"/>
      <c r="BU182" s="131"/>
      <c r="BV182" s="131"/>
      <c r="BW182" s="131"/>
      <c r="BX182" s="131"/>
      <c r="BY182" s="131"/>
      <c r="BZ182" s="131"/>
      <c r="CA182" s="131"/>
      <c r="CB182" s="131"/>
      <c r="CC182" s="131"/>
      <c r="CD182" s="131"/>
      <c r="CE182" s="131"/>
      <c r="CF182" s="131"/>
      <c r="CG182" s="131"/>
      <c r="CH182" s="32"/>
      <c r="CI182" s="115"/>
      <c r="CJ182" s="144"/>
      <c r="CK182" s="109"/>
      <c r="CL182" s="58"/>
      <c r="CM182" s="185">
        <f>CM165^3+CN165^3+CO165^3+CP165^3+CM166^3+CN166^3+CO166^3+CP166^3+CM167^3+CN167^3+CO167^3+CP167^3+CM168^3+CN168^3+CO168^3+CP168^3</f>
        <v>0</v>
      </c>
      <c r="CN182" s="186">
        <f>CM169^3+CN169^3+CO169^3+CP169^3+CM170^3+CN170^3+CO170^3+CP170^3+CM171^3+CN171^3+CO171^3+CP171^3+CM172^3+CN172^3+CO172^3+CP172^3</f>
        <v>0</v>
      </c>
      <c r="CO182" s="186">
        <f>CM173^3+CN173^3+CO173^3+CP173^3+CM174^3+CN174^3+CO174^3+CP174^3+CM175^3+CN175^3+CO175^3+CP175^3+CM176^3+CN176^3+CO176^3+CP176^3</f>
        <v>0</v>
      </c>
      <c r="CP182" s="186">
        <f>CM177^3+CN177^3+CO177^3+CP177^3+CM178^3+CN178^3+CO178^3+CP178^3+CM179^3+CN179^3+CO179^3+CP179^3+CM180^3+CN180^3+CO180^3+CP180^3</f>
        <v>0</v>
      </c>
      <c r="CQ182" s="186">
        <f>CQ165^3+CR165^3+CS165^3+CT165^3+CQ166^3+CR166^3+CS166^3+CT166^3+CQ167^3+CR167^3+CS167^3+CT167^3+CQ168^3+CR168^3+CS168^3+CT168^3</f>
        <v>0</v>
      </c>
      <c r="CR182" s="186">
        <f>CQ169^3+CR169^3+CS169^3+CT169^3+CQ170^3+CR170^3+CS170^3+CT170^3+CQ171^3+CR171^3+CS171^3+CT171^3+CQ172^3+CR172^3+CS172^3+CT172^3</f>
        <v>0</v>
      </c>
      <c r="CS182" s="186">
        <f>CQ173^3+CR173^3+CS173^3+CT173^3+CQ174^3+CR174^3+CS174^3+CT174^3+CQ175^3+CR175^3+CS175^3+CT175^3+CQ176^3+CR176^3+CS176^3+CT176^3</f>
        <v>0</v>
      </c>
      <c r="CT182" s="186">
        <f>CQ177^3+CR177^3+CS177^3+CT177^3+CQ178^3+CR178^3+CS178^3+CT178^3+CQ179^3+CR179^3+CS179^3+CT179^3+CQ180^3+CR180^3+CS180^3+CT180^3</f>
        <v>0</v>
      </c>
      <c r="CU182" s="186">
        <f>CU165^3+CV165^3+CW165^3+CX165^3+CU166^3+CV166^3+CW166^3+CX166^3+CU167^3+CV167^3+CW167^3+CX167^3+CU168^3+CV168^3+CW168^3+CX168^3</f>
        <v>0</v>
      </c>
      <c r="CV182" s="186">
        <f>CU169^3+CV169^3+CW169^3+CX169^3+CU170^3+CV170^3+CW170^3+CX170^3+CU171^3+CV171^3+CW171^3+CX171^3+CU172^3+CV172^3+CW172^3+CX172^3</f>
        <v>0</v>
      </c>
      <c r="CW182" s="186">
        <f>CU173^3+CV173^3+CW173^3+CX173^3+CU174^3+CV174^3+CW174^3+CX174^3+CU175^3+CV175^3+CW175^3+CX175^3+CU176^3+CV176^3+CW176^3+CX176^3</f>
        <v>0</v>
      </c>
      <c r="CX182" s="186">
        <f>CU177^3+CV177^3+CW177^3+CX177^3+CU178^3+CV178^3+CW178^3+CX178^3+CU179^3+CV179^3+CW179^3+CX179^3+CU180^3+CV180^3+CW180^3+CX180^3</f>
        <v>0</v>
      </c>
      <c r="CY182" s="186">
        <f>CY165^3+CZ165^3+DA165^3+DB165^3+CY166^3+CZ166^3+DA166^3+DB166^3+CY167^3+CZ167^3+DA167^3+DB167^3+CY168^3+CZ168^3+DA168^3+DB168^3</f>
        <v>0</v>
      </c>
      <c r="CZ182" s="186">
        <f>CY169^3+CZ169^3+DA169^3+DB169^3+CY170^3+CZ170^3+DA170^3+DB170^3+CY171^3+CZ171^3+DA171^3+DB171^3+CY172^3+CZ172^3+DA172^3+DB172^3</f>
        <v>0</v>
      </c>
      <c r="DA182" s="186">
        <f>CY173^3+CZ173^3+DA173^3+DB173^3+CY174^3+CZ174^3+DA174^3+DB174^3+CY175^3+CZ175^3+DA175^3+DB175^3+CY176^3+CZ176^3+DA176^3+DB176^3</f>
        <v>0</v>
      </c>
      <c r="DB182" s="186">
        <f>CY177^3+CZ177^3+DA177^3+DB177^3+CY178^3+CZ178^3+DA178^3+DB178^3+CY179^3+CZ179^3+DA179^3+DB179^3+CY180^3+CZ180^3+DA180^3+DB180^3</f>
        <v>0</v>
      </c>
      <c r="DC182" s="129">
        <f>SUMSQ(CM180,CN179,CO178,CP177,CQ176,CR175,CS174,CT173,CU172,CV171,CW170,CX169,CY168,CZ167,DA166,Z348,DB165)</f>
        <v>0</v>
      </c>
      <c r="DD182" s="130">
        <f>SUMSQ(CM172,CN171,CO170,CP169,CQ168,CR167,CS166,CT165,CU180,CV179,CW178,CX177,CY176,CZ175,DA174,DB173)</f>
        <v>0</v>
      </c>
      <c r="DE182" s="32"/>
      <c r="DF182" s="131"/>
      <c r="DG182" s="131"/>
      <c r="DH182" s="131"/>
      <c r="DI182" s="131"/>
      <c r="DJ182" s="131"/>
      <c r="DK182" s="131"/>
      <c r="DL182" s="131"/>
      <c r="DM182" s="131"/>
      <c r="DN182" s="131"/>
      <c r="DO182" s="131"/>
      <c r="DP182" s="131"/>
      <c r="DQ182" s="131"/>
      <c r="DR182" s="131"/>
      <c r="DS182" s="131"/>
      <c r="DT182" s="131"/>
      <c r="DU182" s="131"/>
      <c r="DV182" s="32"/>
      <c r="DW182" s="115"/>
      <c r="DY182" s="109"/>
      <c r="DZ182" s="58"/>
      <c r="EA182" s="185">
        <f>EA165^3+EB165^3+EC165^3+ED165^3+EA166^3+EB166^3+EC166^3+ED166^3+EA167^3+EB167^3+EC167^3+ED167^3+EA168^3+EB168^3+EC168^3+ED168^3</f>
        <v>0</v>
      </c>
      <c r="EB182" s="186">
        <f>EA169^3+EB169^3+EC169^3+ED169^3+EA170^3+EB170^3+EC170^3+ED170^3+EA171^3+EB171^3+EC171^3+ED171^3+EA172^3+EB172^3+EC172^3+ED172^3</f>
        <v>0</v>
      </c>
      <c r="EC182" s="186">
        <f>EA173^3+EB173^3+EC173^3+ED173^3+EA174^3+EB174^3+EC174^3+ED174^3+EA175^3+EB175^3+EC175^3+ED175^3+EA176^3+EB176^3+EC176^3+ED176^3</f>
        <v>0</v>
      </c>
      <c r="ED182" s="186">
        <f>EA177^3+EB177^3+EC177^3+ED177^3+EA178^3+EB178^3+EC178^3+ED178^3+EA179^3+EB179^3+EC179^3+ED179^3+EA180^3+EB180^3+EC180^3+ED180^3</f>
        <v>0</v>
      </c>
      <c r="EE182" s="186">
        <f>EE165^3+EF165^3+EG165^3+EH165^3+EE166^3+EF166^3+EG166^3+EH166^3+EE167^3+EF167^3+EG167^3+EH167^3+EE168^3+EF168^3+EG168^3+EH168^3</f>
        <v>0</v>
      </c>
      <c r="EF182" s="186">
        <f>EE169^3+EF169^3+EG169^3+EH169^3+EE170^3+EF170^3+EG170^3+EH170^3+EE171^3+EF171^3+EG171^3+EH171^3+EE172^3+EF172^3+EG172^3+EH172^3</f>
        <v>0</v>
      </c>
      <c r="EG182" s="186">
        <f>EE173^3+EF173^3+EG173^3+EH173^3+EE174^3+EF174^3+EG174^3+EH174^3+EE175^3+EF175^3+EG175^3+EH175^3+EE176^3+EF176^3+EG176^3+EH176^3</f>
        <v>0</v>
      </c>
      <c r="EH182" s="186">
        <f>EE177^3+EF177^3+EG177^3+EH177^3+EE178^3+EF178^3+EG178^3+EH178^3+EE179^3+EF179^3+EG179^3+EH179^3+EE180^3+EF180^3+EG180^3+EH180^3</f>
        <v>0</v>
      </c>
      <c r="EI182" s="186">
        <f>EI165^3+EJ165^3+EK165^3+EL165^3+EI166^3+EJ166^3+EK166^3+EL166^3+EI167^3+EJ167^3+EK167^3+EL167^3+EI168^3+EJ168^3+EK168^3+EL168^3</f>
        <v>0</v>
      </c>
      <c r="EJ182" s="186">
        <f>EI169^3+EJ169^3+EK169^3+EL169^3+EI170^3+EJ170^3+EK170^3+EL170^3+EI171^3+EJ171^3+EK171^3+EL171^3+EI172^3+EJ172^3+EK172^3+EL172^3</f>
        <v>0</v>
      </c>
      <c r="EK182" s="186">
        <f>EI173^3+EJ173^3+EK173^3+EL173^3+EI174^3+EJ174^3+EK174^3+EL174^3+EI175^3+EJ175^3+EK175^3+EL175^3+EI176^3+EJ176^3+EK176^3+EL176^3</f>
        <v>0</v>
      </c>
      <c r="EL182" s="186">
        <f>EI177^3+EJ177^3+EK177^3+EL177^3+EI178^3+EJ178^3+EK178^3+EL178^3+EI179^3+EJ179^3+EK179^3+EL179^3+EI180^3+EJ180^3+EK180^3+EL180^3</f>
        <v>0</v>
      </c>
      <c r="EM182" s="186">
        <f>EM165^3+EN165^3+EO165^3+EP165^3+EM166^3+EN166^3+EO166^3+EP166^3+EM167^3+EN167^3+EO167^3+EP167^3+EM168^3+EN168^3+EO168^3+EP168^3</f>
        <v>0</v>
      </c>
      <c r="EN182" s="186">
        <f>EM169^3+EN169^3+EO169^3+EP169^3+EM170^3+EN170^3+EO170^3+EP170^3+EM171^3+EN171^3+EO171^3+EP171^3+EM172^3+EN172^3+EO172^3+EP172^3</f>
        <v>0</v>
      </c>
      <c r="EO182" s="186">
        <f>EM173^3+EN173^3+EO173^3+EP173^3+EM174^3+EN174^3+EO174^3+EP174^3+EM175^3+EN175^3+EO175^3+EP175^3+EM176^3+EN176^3+EO176^3+EP176^3</f>
        <v>0</v>
      </c>
      <c r="EP182" s="186">
        <f>EM177^3+EN177^3+EO177^3+EP177^3+EM178^3+EN178^3+EO178^3+EP178^3+EM179^3+EN179^3+EO179^3+EP179^3+EM180^3+EN180^3+EO180^3+EP180^3</f>
        <v>0</v>
      </c>
      <c r="EQ182" s="129">
        <f>SUMSQ(EA180,EB179,EC178,ED177,EE176,EF175,EG174,EH173,EI172,EJ171,EK170,EL169,EM168,EN167,EO166,EP165)</f>
        <v>0</v>
      </c>
      <c r="ER182" s="130">
        <f>SUMSQ(EA172,EB171,EC170,ED169,EE168,EF167,EG166,EH165,EI180,EJ179,EK178,EL177,EM176,EN175,EO174,EP173)</f>
        <v>0</v>
      </c>
      <c r="ES182" s="32"/>
      <c r="ET182" s="131"/>
      <c r="EU182" s="131"/>
      <c r="EV182" s="131"/>
      <c r="EW182" s="131"/>
      <c r="EX182" s="131"/>
      <c r="EY182" s="131"/>
      <c r="EZ182" s="131"/>
      <c r="FA182" s="131"/>
      <c r="FB182" s="131"/>
      <c r="FC182" s="131"/>
      <c r="FD182" s="131"/>
      <c r="FE182" s="131"/>
      <c r="FF182" s="131"/>
      <c r="FG182" s="131"/>
      <c r="FH182" s="131"/>
      <c r="FI182" s="131"/>
      <c r="FJ182" s="32"/>
      <c r="FK182" s="115"/>
    </row>
    <row r="183" spans="1:167" ht="13.5" thickBot="1" x14ac:dyDescent="0.25">
      <c r="A183" s="32"/>
      <c r="B183" s="32"/>
      <c r="C183" s="32"/>
      <c r="D183" s="106" t="s">
        <v>32</v>
      </c>
      <c r="E183" s="107" t="s">
        <v>207</v>
      </c>
      <c r="F183" s="108">
        <f>B4+(169*B6)</f>
        <v>170</v>
      </c>
      <c r="G183" s="104"/>
      <c r="H183" s="43"/>
      <c r="I183" s="109"/>
      <c r="J183" s="58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137"/>
      <c r="AB183" s="137"/>
      <c r="AC183" s="32" t="s">
        <v>0</v>
      </c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32"/>
      <c r="AU183" s="115"/>
      <c r="AW183" s="109"/>
      <c r="AX183" s="58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  <c r="BN183" s="46"/>
      <c r="BO183" s="137"/>
      <c r="BP183" s="137"/>
      <c r="BQ183" s="32" t="s">
        <v>0</v>
      </c>
      <c r="BR183" s="135"/>
      <c r="BS183" s="135"/>
      <c r="BT183" s="135"/>
      <c r="BU183" s="135"/>
      <c r="BV183" s="135"/>
      <c r="BW183" s="135"/>
      <c r="BX183" s="135"/>
      <c r="BY183" s="135"/>
      <c r="BZ183" s="135"/>
      <c r="CA183" s="135"/>
      <c r="CB183" s="135"/>
      <c r="CC183" s="135"/>
      <c r="CD183" s="135"/>
      <c r="CE183" s="135"/>
      <c r="CF183" s="135"/>
      <c r="CG183" s="135"/>
      <c r="CH183" s="32"/>
      <c r="CI183" s="115"/>
      <c r="CJ183" s="144"/>
      <c r="CK183" s="109"/>
      <c r="CL183" s="58"/>
      <c r="CM183" s="46"/>
      <c r="CN183" s="46"/>
      <c r="CO183" s="46"/>
      <c r="CP183" s="46"/>
      <c r="CQ183" s="46"/>
      <c r="CR183" s="46"/>
      <c r="CS183" s="46"/>
      <c r="CT183" s="46"/>
      <c r="CU183" s="46"/>
      <c r="CV183" s="46"/>
      <c r="CW183" s="46"/>
      <c r="CX183" s="46"/>
      <c r="CY183" s="46"/>
      <c r="CZ183" s="46"/>
      <c r="DA183" s="46"/>
      <c r="DB183" s="46"/>
      <c r="DC183" s="137"/>
      <c r="DD183" s="137"/>
      <c r="DE183" s="32" t="s">
        <v>0</v>
      </c>
      <c r="DF183" s="135"/>
      <c r="DG183" s="135"/>
      <c r="DH183" s="135"/>
      <c r="DI183" s="135"/>
      <c r="DJ183" s="135"/>
      <c r="DK183" s="135"/>
      <c r="DL183" s="135"/>
      <c r="DM183" s="135"/>
      <c r="DN183" s="135"/>
      <c r="DO183" s="135"/>
      <c r="DP183" s="135"/>
      <c r="DQ183" s="135"/>
      <c r="DR183" s="135"/>
      <c r="DS183" s="135"/>
      <c r="DT183" s="135"/>
      <c r="DU183" s="135"/>
      <c r="DV183" s="32"/>
      <c r="DW183" s="115"/>
      <c r="DY183" s="109"/>
      <c r="DZ183" s="58"/>
      <c r="EA183" s="46"/>
      <c r="EB183" s="46"/>
      <c r="EC183" s="46"/>
      <c r="ED183" s="46"/>
      <c r="EE183" s="46"/>
      <c r="EF183" s="46"/>
      <c r="EG183" s="46"/>
      <c r="EH183" s="46"/>
      <c r="EI183" s="46"/>
      <c r="EJ183" s="46"/>
      <c r="EK183" s="46"/>
      <c r="EL183" s="46"/>
      <c r="EM183" s="46"/>
      <c r="EN183" s="46"/>
      <c r="EO183" s="46"/>
      <c r="EP183" s="46"/>
      <c r="EQ183" s="137"/>
      <c r="ER183" s="137"/>
      <c r="ES183" s="32" t="s">
        <v>0</v>
      </c>
      <c r="ET183" s="135"/>
      <c r="EU183" s="135"/>
      <c r="EV183" s="135"/>
      <c r="EW183" s="135"/>
      <c r="EX183" s="135"/>
      <c r="EY183" s="135"/>
      <c r="EZ183" s="135"/>
      <c r="FA183" s="135"/>
      <c r="FB183" s="135"/>
      <c r="FC183" s="135"/>
      <c r="FD183" s="135"/>
      <c r="FE183" s="135"/>
      <c r="FF183" s="135"/>
      <c r="FG183" s="135"/>
      <c r="FH183" s="135"/>
      <c r="FI183" s="135"/>
      <c r="FJ183" s="32"/>
      <c r="FK183" s="115"/>
    </row>
    <row r="184" spans="1:167" ht="14.25" thickTop="1" thickBot="1" x14ac:dyDescent="0.25">
      <c r="A184" s="32"/>
      <c r="B184" s="32"/>
      <c r="C184" s="32"/>
      <c r="D184" s="106" t="s">
        <v>11</v>
      </c>
      <c r="E184" s="107" t="s">
        <v>207</v>
      </c>
      <c r="F184" s="108">
        <f>B4+(170*B6)</f>
        <v>171</v>
      </c>
      <c r="G184" s="104"/>
      <c r="H184" s="43"/>
      <c r="I184" s="138"/>
      <c r="J184" s="142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  <c r="Y184" s="143"/>
      <c r="Z184" s="143"/>
      <c r="AA184" s="143"/>
      <c r="AB184" s="143"/>
      <c r="AC184" s="143"/>
      <c r="AD184" s="140"/>
      <c r="AE184" s="140"/>
      <c r="AF184" s="140"/>
      <c r="AG184" s="140"/>
      <c r="AH184" s="140"/>
      <c r="AI184" s="140"/>
      <c r="AJ184" s="140"/>
      <c r="AK184" s="140"/>
      <c r="AL184" s="140"/>
      <c r="AM184" s="140"/>
      <c r="AN184" s="140"/>
      <c r="AO184" s="140"/>
      <c r="AP184" s="140"/>
      <c r="AQ184" s="140"/>
      <c r="AR184" s="140"/>
      <c r="AS184" s="140"/>
      <c r="AT184" s="139"/>
      <c r="AU184" s="141" t="s">
        <v>0</v>
      </c>
      <c r="AW184" s="138"/>
      <c r="AX184" s="142"/>
      <c r="AY184" s="143"/>
      <c r="AZ184" s="143"/>
      <c r="BA184" s="143"/>
      <c r="BB184" s="143"/>
      <c r="BC184" s="143"/>
      <c r="BD184" s="143"/>
      <c r="BE184" s="143"/>
      <c r="BF184" s="143"/>
      <c r="BG184" s="143"/>
      <c r="BH184" s="143"/>
      <c r="BI184" s="143"/>
      <c r="BJ184" s="143"/>
      <c r="BK184" s="143"/>
      <c r="BL184" s="143"/>
      <c r="BM184" s="143"/>
      <c r="BN184" s="143"/>
      <c r="BO184" s="143"/>
      <c r="BP184" s="143"/>
      <c r="BQ184" s="143"/>
      <c r="BR184" s="140"/>
      <c r="BS184" s="140"/>
      <c r="BT184" s="140"/>
      <c r="BU184" s="140"/>
      <c r="BV184" s="140"/>
      <c r="BW184" s="140"/>
      <c r="BX184" s="140"/>
      <c r="BY184" s="140"/>
      <c r="BZ184" s="140"/>
      <c r="CA184" s="140"/>
      <c r="CB184" s="140"/>
      <c r="CC184" s="140"/>
      <c r="CD184" s="140"/>
      <c r="CE184" s="140"/>
      <c r="CF184" s="140"/>
      <c r="CG184" s="140"/>
      <c r="CH184" s="139"/>
      <c r="CI184" s="141" t="s">
        <v>0</v>
      </c>
      <c r="CJ184" s="144"/>
      <c r="CK184" s="138"/>
      <c r="CL184" s="143"/>
      <c r="CM184" s="154"/>
      <c r="CN184" s="154"/>
      <c r="CO184" s="154"/>
      <c r="CP184" s="154"/>
      <c r="CQ184" s="154"/>
      <c r="CR184" s="154"/>
      <c r="CS184" s="154"/>
      <c r="CT184" s="154"/>
      <c r="CU184" s="154"/>
      <c r="CV184" s="154"/>
      <c r="CW184" s="154"/>
      <c r="CX184" s="154"/>
      <c r="CY184" s="154"/>
      <c r="CZ184" s="154"/>
      <c r="DA184" s="154"/>
      <c r="DB184" s="154"/>
      <c r="DC184" s="154"/>
      <c r="DD184" s="154"/>
      <c r="DE184" s="154"/>
      <c r="DF184" s="155"/>
      <c r="DG184" s="155"/>
      <c r="DH184" s="155"/>
      <c r="DI184" s="155"/>
      <c r="DJ184" s="155"/>
      <c r="DK184" s="155"/>
      <c r="DL184" s="155"/>
      <c r="DM184" s="155"/>
      <c r="DN184" s="155"/>
      <c r="DO184" s="155"/>
      <c r="DP184" s="155"/>
      <c r="DQ184" s="155"/>
      <c r="DR184" s="155"/>
      <c r="DS184" s="155"/>
      <c r="DT184" s="155"/>
      <c r="DU184" s="155"/>
      <c r="DV184" s="154"/>
      <c r="DW184" s="141"/>
      <c r="DY184" s="138"/>
      <c r="DZ184" s="143"/>
      <c r="EA184" s="154"/>
      <c r="EB184" s="154"/>
      <c r="EC184" s="154"/>
      <c r="ED184" s="154"/>
      <c r="EE184" s="154"/>
      <c r="EF184" s="154"/>
      <c r="EG184" s="154"/>
      <c r="EH184" s="154"/>
      <c r="EI184" s="154"/>
      <c r="EJ184" s="154"/>
      <c r="EK184" s="154"/>
      <c r="EL184" s="154"/>
      <c r="EM184" s="154"/>
      <c r="EN184" s="154" t="s">
        <v>0</v>
      </c>
      <c r="EO184" s="154"/>
      <c r="EP184" s="154"/>
      <c r="EQ184" s="154"/>
      <c r="ER184" s="154"/>
      <c r="ES184" s="154"/>
      <c r="ET184" s="155"/>
      <c r="EU184" s="155"/>
      <c r="EV184" s="155"/>
      <c r="EW184" s="155"/>
      <c r="EX184" s="155"/>
      <c r="EY184" s="155"/>
      <c r="EZ184" s="155"/>
      <c r="FA184" s="155"/>
      <c r="FB184" s="155"/>
      <c r="FC184" s="155"/>
      <c r="FD184" s="155"/>
      <c r="FE184" s="155"/>
      <c r="FF184" s="155"/>
      <c r="FG184" s="155"/>
      <c r="FH184" s="155"/>
      <c r="FI184" s="155"/>
      <c r="FJ184" s="154"/>
      <c r="FK184" s="141"/>
    </row>
    <row r="185" spans="1:167" ht="14.25" thickTop="1" thickBot="1" x14ac:dyDescent="0.25">
      <c r="A185" s="32"/>
      <c r="B185" s="32"/>
      <c r="C185" s="32"/>
      <c r="D185" s="106" t="s">
        <v>214</v>
      </c>
      <c r="E185" s="107" t="s">
        <v>207</v>
      </c>
      <c r="F185" s="108">
        <f>B4+(171*B6)</f>
        <v>172</v>
      </c>
      <c r="G185" s="104"/>
      <c r="H185" s="43" t="s">
        <v>0</v>
      </c>
      <c r="CJ185" s="144"/>
      <c r="CK185" s="144"/>
      <c r="CL185" s="144"/>
      <c r="CM185" s="144"/>
      <c r="CN185" s="144"/>
      <c r="CO185" s="144"/>
      <c r="CP185" s="144"/>
      <c r="CQ185" s="144"/>
      <c r="CR185" s="144"/>
      <c r="CS185" s="144"/>
      <c r="CT185" s="144"/>
      <c r="CU185" s="144"/>
      <c r="CV185" s="144"/>
      <c r="CW185" s="144"/>
      <c r="CX185" s="144"/>
      <c r="CY185" s="144"/>
      <c r="CZ185" s="144"/>
      <c r="DA185" s="144"/>
      <c r="DB185" s="144"/>
      <c r="DC185" s="144"/>
      <c r="DD185" s="144"/>
      <c r="DE185" s="144"/>
      <c r="DF185" s="144"/>
      <c r="DG185" s="144"/>
      <c r="DH185" s="144"/>
      <c r="DI185" s="144"/>
      <c r="DJ185" s="144"/>
      <c r="DK185" s="144"/>
      <c r="DL185" s="144"/>
      <c r="DM185" s="144"/>
      <c r="DN185" s="144"/>
      <c r="DO185" s="144"/>
      <c r="DP185" s="144"/>
      <c r="DQ185" s="144"/>
      <c r="DR185" s="144"/>
      <c r="DS185" s="144"/>
      <c r="DT185" s="144"/>
      <c r="DU185" s="144"/>
      <c r="DV185" s="144"/>
      <c r="DW185" s="144"/>
      <c r="DY185" s="144"/>
      <c r="DZ185" s="144"/>
      <c r="EA185" s="144"/>
      <c r="EB185" s="144"/>
      <c r="EC185" s="144"/>
      <c r="ED185" s="144"/>
      <c r="EE185" s="144"/>
      <c r="EF185" s="144"/>
      <c r="EG185" s="144"/>
      <c r="EH185" s="144"/>
      <c r="EI185" s="144"/>
      <c r="EJ185" s="144"/>
      <c r="EK185" s="144"/>
      <c r="EL185" s="144"/>
      <c r="EM185" s="144"/>
      <c r="EN185" s="144"/>
      <c r="EO185" s="144"/>
      <c r="EP185" s="144"/>
      <c r="EQ185" s="144"/>
      <c r="ER185" s="144"/>
      <c r="ES185" s="144"/>
      <c r="ET185" s="144"/>
      <c r="EU185" s="144"/>
      <c r="EV185" s="144"/>
      <c r="EW185" s="144"/>
      <c r="EX185" s="144"/>
      <c r="EY185" s="144"/>
      <c r="EZ185" s="144"/>
      <c r="FA185" s="144"/>
      <c r="FB185" s="144"/>
      <c r="FC185" s="144"/>
      <c r="FD185" s="144"/>
      <c r="FE185" s="144"/>
      <c r="FF185" s="144"/>
      <c r="FG185" s="144"/>
      <c r="FH185" s="144"/>
      <c r="FI185" s="144"/>
      <c r="FJ185" s="144"/>
      <c r="FK185" s="144"/>
    </row>
    <row r="186" spans="1:167" ht="14.25" thickTop="1" thickBot="1" x14ac:dyDescent="0.25">
      <c r="A186" s="32"/>
      <c r="B186" s="32"/>
      <c r="C186" s="32"/>
      <c r="D186" s="106" t="s">
        <v>224</v>
      </c>
      <c r="E186" s="107" t="s">
        <v>207</v>
      </c>
      <c r="F186" s="108">
        <f>B4+(172*B6)</f>
        <v>173</v>
      </c>
      <c r="G186" s="104"/>
      <c r="H186" s="43"/>
      <c r="I186" s="38" t="s">
        <v>0</v>
      </c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40"/>
      <c r="AE186" s="40"/>
      <c r="AF186" s="40"/>
      <c r="AG186" s="40"/>
      <c r="AH186" s="40"/>
      <c r="AI186" s="40"/>
      <c r="AJ186" s="40"/>
      <c r="AK186" s="40"/>
      <c r="AL186" s="40"/>
      <c r="AM186" s="40"/>
      <c r="AN186" s="40"/>
      <c r="AO186" s="40"/>
      <c r="AP186" s="40"/>
      <c r="AQ186" s="40"/>
      <c r="AR186" s="40"/>
      <c r="AS186" s="40"/>
      <c r="AT186" s="39"/>
      <c r="AU186" s="41"/>
      <c r="AW186" s="38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  <c r="BN186" s="39"/>
      <c r="BO186" s="39"/>
      <c r="BP186" s="39"/>
      <c r="BQ186" s="39"/>
      <c r="BR186" s="40"/>
      <c r="BS186" s="40"/>
      <c r="BT186" s="40"/>
      <c r="BU186" s="40"/>
      <c r="BV186" s="40"/>
      <c r="BW186" s="40"/>
      <c r="BX186" s="40"/>
      <c r="BY186" s="40"/>
      <c r="BZ186" s="40"/>
      <c r="CA186" s="40"/>
      <c r="CB186" s="40"/>
      <c r="CC186" s="40"/>
      <c r="CD186" s="40"/>
      <c r="CE186" s="40"/>
      <c r="CF186" s="40"/>
      <c r="CG186" s="40"/>
      <c r="CH186" s="39"/>
      <c r="CI186" s="41"/>
      <c r="CJ186" s="144"/>
      <c r="CK186" s="38" t="s">
        <v>0</v>
      </c>
      <c r="CL186" s="39" t="s">
        <v>0</v>
      </c>
      <c r="CM186" s="39"/>
      <c r="CN186" s="39"/>
      <c r="CO186" s="39"/>
      <c r="CP186" s="39"/>
      <c r="CQ186" s="39"/>
      <c r="CR186" s="39"/>
      <c r="CS186" s="39"/>
      <c r="CT186" s="39"/>
      <c r="CU186" s="39"/>
      <c r="CV186" s="39"/>
      <c r="CW186" s="39"/>
      <c r="CX186" s="39"/>
      <c r="CY186" s="39"/>
      <c r="CZ186" s="39"/>
      <c r="DA186" s="39"/>
      <c r="DB186" s="39"/>
      <c r="DC186" s="39"/>
      <c r="DD186" s="39"/>
      <c r="DE186" s="39"/>
      <c r="DF186" s="40"/>
      <c r="DG186" s="40"/>
      <c r="DH186" s="40"/>
      <c r="DI186" s="40"/>
      <c r="DJ186" s="40"/>
      <c r="DK186" s="40"/>
      <c r="DL186" s="40"/>
      <c r="DM186" s="40"/>
      <c r="DN186" s="40"/>
      <c r="DO186" s="40"/>
      <c r="DP186" s="40"/>
      <c r="DQ186" s="40"/>
      <c r="DR186" s="40"/>
      <c r="DS186" s="40"/>
      <c r="DT186" s="40"/>
      <c r="DU186" s="40"/>
      <c r="DV186" s="39"/>
      <c r="DW186" s="41"/>
      <c r="DY186" s="38" t="s">
        <v>0</v>
      </c>
      <c r="DZ186" s="39"/>
      <c r="EA186" s="39"/>
      <c r="EB186" s="39"/>
      <c r="EC186" s="39"/>
      <c r="ED186" s="39"/>
      <c r="EE186" s="39"/>
      <c r="EF186" s="39"/>
      <c r="EG186" s="39"/>
      <c r="EH186" s="39"/>
      <c r="EI186" s="39"/>
      <c r="EJ186" s="39"/>
      <c r="EK186" s="39"/>
      <c r="EL186" s="39"/>
      <c r="EM186" s="39"/>
      <c r="EN186" s="39"/>
      <c r="EO186" s="39"/>
      <c r="EP186" s="39"/>
      <c r="EQ186" s="39"/>
      <c r="ER186" s="39"/>
      <c r="ES186" s="39"/>
      <c r="ET186" s="40"/>
      <c r="EU186" s="40"/>
      <c r="EV186" s="40"/>
      <c r="EW186" s="40"/>
      <c r="EX186" s="40"/>
      <c r="EY186" s="40"/>
      <c r="EZ186" s="40"/>
      <c r="FA186" s="40"/>
      <c r="FB186" s="40"/>
      <c r="FC186" s="40"/>
      <c r="FD186" s="40"/>
      <c r="FE186" s="40"/>
      <c r="FF186" s="40"/>
      <c r="FG186" s="40"/>
      <c r="FH186" s="40"/>
      <c r="FI186" s="40"/>
      <c r="FJ186" s="39"/>
      <c r="FK186" s="41"/>
    </row>
    <row r="187" spans="1:167" ht="13.5" thickBot="1" x14ac:dyDescent="0.25">
      <c r="A187" s="32"/>
      <c r="B187" s="32"/>
      <c r="C187" s="32"/>
      <c r="D187" s="106" t="s">
        <v>86</v>
      </c>
      <c r="E187" s="107" t="s">
        <v>207</v>
      </c>
      <c r="F187" s="110">
        <f>B4+(173*B6)</f>
        <v>174</v>
      </c>
      <c r="G187" s="104"/>
      <c r="H187" s="43"/>
      <c r="I187" s="109"/>
      <c r="J187" s="45" t="s">
        <v>0</v>
      </c>
      <c r="K187" s="46" t="s">
        <v>0</v>
      </c>
      <c r="L187" s="46"/>
      <c r="M187" s="46"/>
      <c r="N187" s="46"/>
      <c r="O187" s="46"/>
      <c r="P187" s="46"/>
      <c r="Q187" s="46"/>
      <c r="R187" s="46"/>
      <c r="S187" s="47" t="s">
        <v>703</v>
      </c>
      <c r="T187" s="46"/>
      <c r="U187" s="46"/>
      <c r="V187" s="46"/>
      <c r="W187" s="46"/>
      <c r="X187" s="46"/>
      <c r="Y187" s="46"/>
      <c r="Z187" s="46"/>
      <c r="AA187" s="46"/>
      <c r="AB187" s="46"/>
      <c r="AC187" s="46" t="s">
        <v>0</v>
      </c>
      <c r="AD187" s="48"/>
      <c r="AE187" s="48"/>
      <c r="AF187" s="48"/>
      <c r="AG187" s="48"/>
      <c r="AH187" s="48"/>
      <c r="AI187" s="48"/>
      <c r="AJ187" s="48"/>
      <c r="AK187" s="48"/>
      <c r="AL187" s="49" t="s">
        <v>696</v>
      </c>
      <c r="AM187" s="48"/>
      <c r="AN187" s="48"/>
      <c r="AO187" s="48"/>
      <c r="AP187" s="48"/>
      <c r="AQ187" s="48"/>
      <c r="AR187" s="48"/>
      <c r="AS187" s="48"/>
      <c r="AT187" s="50"/>
      <c r="AU187" s="51"/>
      <c r="AW187" s="57"/>
      <c r="AX187" s="45" t="s">
        <v>2</v>
      </c>
      <c r="AY187" s="46"/>
      <c r="AZ187" s="46"/>
      <c r="BA187" s="46"/>
      <c r="BB187" s="46"/>
      <c r="BC187" s="46"/>
      <c r="BD187" s="46"/>
      <c r="BE187" s="46"/>
      <c r="BF187" s="46"/>
      <c r="BG187" s="177" t="s">
        <v>749</v>
      </c>
      <c r="BH187" s="46"/>
      <c r="BI187" s="46"/>
      <c r="BJ187" s="46"/>
      <c r="BK187" s="46"/>
      <c r="BL187" s="46"/>
      <c r="BM187" s="46"/>
      <c r="BN187" s="46"/>
      <c r="BO187" s="46"/>
      <c r="BP187" s="46"/>
      <c r="BQ187" s="46" t="s">
        <v>0</v>
      </c>
      <c r="BR187" s="48"/>
      <c r="BS187" s="48"/>
      <c r="BT187" s="48"/>
      <c r="BU187" s="48"/>
      <c r="BV187" s="48"/>
      <c r="BW187" s="48"/>
      <c r="BX187" s="48"/>
      <c r="BY187" s="48"/>
      <c r="BZ187" s="49" t="s">
        <v>696</v>
      </c>
      <c r="CA187" s="48"/>
      <c r="CB187" s="48"/>
      <c r="CC187" s="48"/>
      <c r="CD187" s="48"/>
      <c r="CE187" s="48"/>
      <c r="CF187" s="48"/>
      <c r="CG187" s="48"/>
      <c r="CH187" s="50"/>
      <c r="CI187" s="51"/>
      <c r="CJ187" s="144"/>
      <c r="CK187" s="109"/>
      <c r="CL187" s="45" t="s">
        <v>2</v>
      </c>
      <c r="CM187" s="46"/>
      <c r="CN187" s="46"/>
      <c r="CO187" s="46"/>
      <c r="CP187" s="46"/>
      <c r="CQ187" s="46"/>
      <c r="CR187" s="46"/>
      <c r="CS187" s="46"/>
      <c r="CT187" s="46"/>
      <c r="CU187" s="178" t="s">
        <v>727</v>
      </c>
      <c r="CV187" s="46"/>
      <c r="CW187" s="46"/>
      <c r="CX187" s="46"/>
      <c r="CY187" s="46"/>
      <c r="CZ187" s="46"/>
      <c r="DA187" s="46"/>
      <c r="DB187" s="46"/>
      <c r="DC187" s="46"/>
      <c r="DD187" s="46"/>
      <c r="DE187" s="46" t="s">
        <v>0</v>
      </c>
      <c r="DF187" s="48"/>
      <c r="DG187" s="48"/>
      <c r="DH187" s="48"/>
      <c r="DI187" s="48"/>
      <c r="DJ187" s="48"/>
      <c r="DK187" s="48"/>
      <c r="DL187" s="48"/>
      <c r="DM187" s="48"/>
      <c r="DN187" s="49" t="s">
        <v>696</v>
      </c>
      <c r="DO187" s="48"/>
      <c r="DP187" s="48"/>
      <c r="DQ187" s="48"/>
      <c r="DR187" s="48"/>
      <c r="DS187" s="48"/>
      <c r="DT187" s="48"/>
      <c r="DU187" s="48"/>
      <c r="DV187" s="50"/>
      <c r="DW187" s="51"/>
      <c r="DY187" s="57"/>
      <c r="DZ187" s="45"/>
      <c r="EA187" s="46"/>
      <c r="EB187" s="46"/>
      <c r="EC187" s="46"/>
      <c r="ED187" s="46"/>
      <c r="EE187" s="46"/>
      <c r="EF187" s="46"/>
      <c r="EG187" s="46"/>
      <c r="EH187" s="46"/>
      <c r="EI187" s="178" t="s">
        <v>758</v>
      </c>
      <c r="EJ187" s="46"/>
      <c r="EK187" s="46"/>
      <c r="EL187" s="46"/>
      <c r="EM187" s="46"/>
      <c r="EN187" s="46"/>
      <c r="EO187" s="46"/>
      <c r="EP187" s="46"/>
      <c r="EQ187" s="46"/>
      <c r="ER187" s="46"/>
      <c r="ES187" s="46" t="s">
        <v>0</v>
      </c>
      <c r="ET187" s="48"/>
      <c r="EU187" s="48"/>
      <c r="EV187" s="48"/>
      <c r="EW187" s="48"/>
      <c r="EX187" s="48" t="s">
        <v>0</v>
      </c>
      <c r="EY187" s="48"/>
      <c r="EZ187" s="48"/>
      <c r="FA187" s="48"/>
      <c r="FB187" s="49" t="s">
        <v>696</v>
      </c>
      <c r="FC187" s="48"/>
      <c r="FD187" s="48"/>
      <c r="FE187" s="48"/>
      <c r="FF187" s="48"/>
      <c r="FG187" s="48"/>
      <c r="FH187" s="48"/>
      <c r="FI187" s="48"/>
      <c r="FJ187" s="50"/>
      <c r="FK187" s="51"/>
    </row>
    <row r="188" spans="1:167" x14ac:dyDescent="0.2">
      <c r="A188" s="32"/>
      <c r="B188" s="32"/>
      <c r="C188" s="32"/>
      <c r="D188" s="106" t="s">
        <v>137</v>
      </c>
      <c r="E188" s="107" t="s">
        <v>207</v>
      </c>
      <c r="F188" s="110">
        <f>B4+(174*B6)</f>
        <v>175</v>
      </c>
      <c r="G188" s="104"/>
      <c r="H188" s="43"/>
      <c r="I188" s="109"/>
      <c r="J188" s="58"/>
      <c r="K188" s="11">
        <f>F14</f>
        <v>1</v>
      </c>
      <c r="L188" s="1">
        <f>F269</f>
        <v>256</v>
      </c>
      <c r="M188" s="1">
        <f>F99</f>
        <v>86</v>
      </c>
      <c r="N188" s="1">
        <f>F184</f>
        <v>171</v>
      </c>
      <c r="O188" s="1">
        <f>F161</f>
        <v>148</v>
      </c>
      <c r="P188" s="1">
        <f>F122</f>
        <v>109</v>
      </c>
      <c r="Q188" s="1">
        <f>F212</f>
        <v>199</v>
      </c>
      <c r="R188" s="1">
        <f>F71</f>
        <v>58</v>
      </c>
      <c r="S188" s="1">
        <f>F128</f>
        <v>115</v>
      </c>
      <c r="T188" s="1">
        <f>F155</f>
        <v>142</v>
      </c>
      <c r="U188" s="1">
        <f>F53</f>
        <v>40</v>
      </c>
      <c r="V188" s="1">
        <f>F230</f>
        <v>217</v>
      </c>
      <c r="W188" s="1">
        <f>F239</f>
        <v>226</v>
      </c>
      <c r="X188" s="1">
        <f>F44</f>
        <v>31</v>
      </c>
      <c r="Y188" s="1">
        <f>F194</f>
        <v>181</v>
      </c>
      <c r="Z188" s="12">
        <f>F89</f>
        <v>76</v>
      </c>
      <c r="AA188" s="59">
        <f>K188^3+L188^3+M188^3+N188^3+O188^3+P188^3+Q188^3+R188^3+K189^3+L189^3+M189^3+N189^3+O189^3+P189^3+Q189^3+R189^3</f>
        <v>67634176</v>
      </c>
      <c r="AB188" s="60">
        <f>K188^3+L188^3+M188^3+N188^3+O188^3+P188^3+Q188^3+R188^3+S188^3+T188^3+U188^3+V188^3+W188^3+X188^3+Y188^3+Z188^3</f>
        <v>67634176</v>
      </c>
      <c r="AC188" s="61"/>
      <c r="AD188" s="68" t="s">
        <v>6</v>
      </c>
      <c r="AE188" s="69" t="s">
        <v>7</v>
      </c>
      <c r="AF188" s="69" t="s">
        <v>10</v>
      </c>
      <c r="AG188" s="69" t="s">
        <v>11</v>
      </c>
      <c r="AH188" s="70" t="s">
        <v>17</v>
      </c>
      <c r="AI188" s="70" t="s">
        <v>16</v>
      </c>
      <c r="AJ188" s="70" t="s">
        <v>21</v>
      </c>
      <c r="AK188" s="70" t="s">
        <v>20</v>
      </c>
      <c r="AL188" s="69" t="s">
        <v>166</v>
      </c>
      <c r="AM188" s="69" t="s">
        <v>167</v>
      </c>
      <c r="AN188" s="69" t="s">
        <v>199</v>
      </c>
      <c r="AO188" s="69" t="s">
        <v>200</v>
      </c>
      <c r="AP188" s="70" t="s">
        <v>235</v>
      </c>
      <c r="AQ188" s="70" t="s">
        <v>234</v>
      </c>
      <c r="AR188" s="70" t="s">
        <v>267</v>
      </c>
      <c r="AS188" s="71" t="s">
        <v>266</v>
      </c>
      <c r="AT188" s="66"/>
      <c r="AU188" s="51"/>
      <c r="AW188" s="57"/>
      <c r="AX188" s="58"/>
      <c r="AY188" s="1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2"/>
      <c r="BO188" s="59">
        <f>AY188^3+AZ188^3+BA188^3+BB188^3+BC188^3+BD188^3+BE188^3+BF188^3+AY189^3+AZ189^3+BA189^3+BB189^3+BC189^3+BD189^3+BE189^3+BF189^3</f>
        <v>0</v>
      </c>
      <c r="BP188" s="60">
        <f t="shared" ref="BP188:BP203" si="64">AY188^3+AZ188^3+BA188^3+BB188^3+BC188^3+BD188^3+BE188^3+BF188^3+BG188^3+BH188^3+BI188^3+BJ188^3+BK188^3+BL188^3+BM188^3+BN188^3</f>
        <v>0</v>
      </c>
      <c r="BQ188" s="61"/>
      <c r="BR188" s="68"/>
      <c r="BS188" s="69"/>
      <c r="BT188" s="69"/>
      <c r="BU188" s="69"/>
      <c r="BV188" s="69"/>
      <c r="BW188" s="69"/>
      <c r="BX188" s="69"/>
      <c r="BY188" s="69"/>
      <c r="BZ188" s="70"/>
      <c r="CA188" s="70"/>
      <c r="CB188" s="70"/>
      <c r="CC188" s="70"/>
      <c r="CD188" s="70"/>
      <c r="CE188" s="70"/>
      <c r="CF188" s="70"/>
      <c r="CG188" s="71"/>
      <c r="CH188" s="66"/>
      <c r="CI188" s="51"/>
      <c r="CJ188" s="144"/>
      <c r="CK188" s="109"/>
      <c r="CL188" s="58"/>
      <c r="CM188" s="1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2"/>
      <c r="DC188" s="59">
        <f>CM188^3+CN188^3+CO188^3+CP188^3+CQ188^3+CR188^3+CS188^3+CT188^3+CM189^3+CN189^3+CO189^3+CP189^3+CQ189^3+CR189^3+CS189^3+CT189^3</f>
        <v>0</v>
      </c>
      <c r="DD188" s="60">
        <f>CM188^3+CN188^3+CO188^3+CP188^3+CQ188^3+CR188^3+CS188^3+CT188^3+CU188^3+CV188^3+CW188^3+CX188^3+CY188^3+CZ188^3+DA188^3+DB188^3</f>
        <v>0</v>
      </c>
      <c r="DE188" s="61"/>
      <c r="DF188" s="68"/>
      <c r="DG188" s="69"/>
      <c r="DH188" s="69"/>
      <c r="DI188" s="69"/>
      <c r="DJ188" s="69"/>
      <c r="DK188" s="69"/>
      <c r="DL188" s="69"/>
      <c r="DM188" s="69"/>
      <c r="DN188" s="69"/>
      <c r="DO188" s="69"/>
      <c r="DP188" s="69"/>
      <c r="DQ188" s="69"/>
      <c r="DR188" s="69"/>
      <c r="DS188" s="69"/>
      <c r="DT188" s="69"/>
      <c r="DU188" s="73"/>
      <c r="DV188" s="66"/>
      <c r="DW188" s="51"/>
      <c r="DY188" s="57"/>
      <c r="DZ188" s="58"/>
      <c r="EA188" s="16"/>
      <c r="EB188" s="17"/>
      <c r="EC188" s="17"/>
      <c r="ED188" s="17"/>
      <c r="EE188" s="17"/>
      <c r="EF188" s="17"/>
      <c r="EG188" s="17"/>
      <c r="EH188" s="17"/>
      <c r="EI188" s="17"/>
      <c r="EJ188" s="17"/>
      <c r="EK188" s="17"/>
      <c r="EL188" s="17"/>
      <c r="EM188" s="17"/>
      <c r="EN188" s="17"/>
      <c r="EO188" s="17"/>
      <c r="EP188" s="18"/>
      <c r="EQ188" s="59">
        <f>EA188^3+EB188^3+EC188^3+ED188^3+EE188^3+EF188^3+EG188^3+EH188^3+EA189^3+EB189^3+EC189^3+ED189^3+EE189^3+EF189^3+EG189^3+EH189^3</f>
        <v>0</v>
      </c>
      <c r="ER188" s="60">
        <f t="shared" ref="ER188:ER203" si="65">EA188^3+EB188^3+EC188^3+ED188^3+EE188^3+EF188^3+EG188^3+EH188^3+EI188^3+EJ188^3+EK188^3+EL188^3+EM188^3+EN188^3+EO188^3+EP188^3</f>
        <v>0</v>
      </c>
      <c r="ES188" s="61"/>
      <c r="ET188" s="179"/>
      <c r="EU188" s="173"/>
      <c r="EV188" s="173"/>
      <c r="EW188" s="173"/>
      <c r="EX188" s="173"/>
      <c r="EY188" s="173"/>
      <c r="EZ188" s="173"/>
      <c r="FA188" s="173"/>
      <c r="FB188" s="173"/>
      <c r="FC188" s="173"/>
      <c r="FD188" s="173"/>
      <c r="FE188" s="173"/>
      <c r="FF188" s="173"/>
      <c r="FG188" s="173"/>
      <c r="FH188" s="173"/>
      <c r="FI188" s="180"/>
      <c r="FJ188" s="66"/>
      <c r="FK188" s="51"/>
    </row>
    <row r="189" spans="1:167" x14ac:dyDescent="0.2">
      <c r="A189" s="32"/>
      <c r="B189" s="32"/>
      <c r="C189" s="32"/>
      <c r="D189" s="106" t="s">
        <v>271</v>
      </c>
      <c r="E189" s="107" t="s">
        <v>207</v>
      </c>
      <c r="F189" s="108">
        <f>B4+(175*B6)</f>
        <v>176</v>
      </c>
      <c r="G189" s="104"/>
      <c r="H189" s="43"/>
      <c r="I189" s="109"/>
      <c r="J189" s="58"/>
      <c r="K189" s="3">
        <f>F215</f>
        <v>202</v>
      </c>
      <c r="L189" s="4">
        <f>F68</f>
        <v>55</v>
      </c>
      <c r="M189" s="4">
        <f>F170</f>
        <v>157</v>
      </c>
      <c r="N189" s="4">
        <f>F113</f>
        <v>100</v>
      </c>
      <c r="O189" s="4">
        <f>F104</f>
        <v>91</v>
      </c>
      <c r="P189" s="4">
        <f>F179</f>
        <v>166</v>
      </c>
      <c r="Q189" s="4">
        <f>F29</f>
        <v>16</v>
      </c>
      <c r="R189" s="4">
        <f>F254</f>
        <v>241</v>
      </c>
      <c r="S189" s="4">
        <f>F201</f>
        <v>188</v>
      </c>
      <c r="T189" s="4">
        <f>F82</f>
        <v>69</v>
      </c>
      <c r="U189" s="4">
        <f>F252</f>
        <v>239</v>
      </c>
      <c r="V189" s="4">
        <f>F31</f>
        <v>18</v>
      </c>
      <c r="W189" s="4">
        <f>F54</f>
        <v>41</v>
      </c>
      <c r="X189" s="4">
        <f>F229</f>
        <v>216</v>
      </c>
      <c r="Y189" s="4">
        <f>F139</f>
        <v>126</v>
      </c>
      <c r="Z189" s="5">
        <f>F144</f>
        <v>131</v>
      </c>
      <c r="AA189" s="75">
        <f>S188^3+T188^3+U188^3+V188^3+W188^3+X188^3+Y188^3+Z188^3+S189^3+T189^3+U189^3+V189^3+W189^3+X189^3+Y189^3+Z189^3</f>
        <v>67634176</v>
      </c>
      <c r="AB189" s="76">
        <f t="shared" ref="AB189:AB203" si="66">K189^3+L189^3+M189^3+N189^3+O189^3+P189^3+Q189^3+R189^3+S189^3+T189^3+U189^3+V189^3+W189^3+X189^3+Y189^3+Z189^3</f>
        <v>67634176</v>
      </c>
      <c r="AC189" s="61"/>
      <c r="AD189" s="81" t="s">
        <v>13</v>
      </c>
      <c r="AE189" s="82" t="s">
        <v>12</v>
      </c>
      <c r="AF189" s="82" t="s">
        <v>9</v>
      </c>
      <c r="AG189" s="82" t="s">
        <v>8</v>
      </c>
      <c r="AH189" s="83" t="s">
        <v>18</v>
      </c>
      <c r="AI189" s="83" t="s">
        <v>19</v>
      </c>
      <c r="AJ189" s="83" t="s">
        <v>14</v>
      </c>
      <c r="AK189" s="83" t="s">
        <v>15</v>
      </c>
      <c r="AL189" s="82" t="s">
        <v>202</v>
      </c>
      <c r="AM189" s="82" t="s">
        <v>201</v>
      </c>
      <c r="AN189" s="82" t="s">
        <v>169</v>
      </c>
      <c r="AO189" s="82" t="s">
        <v>168</v>
      </c>
      <c r="AP189" s="83" t="s">
        <v>264</v>
      </c>
      <c r="AQ189" s="83" t="s">
        <v>265</v>
      </c>
      <c r="AR189" s="83" t="s">
        <v>232</v>
      </c>
      <c r="AS189" s="84" t="s">
        <v>233</v>
      </c>
      <c r="AT189" s="66"/>
      <c r="AU189" s="51"/>
      <c r="AW189" s="57"/>
      <c r="AX189" s="58"/>
      <c r="AY189" s="3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5"/>
      <c r="BO189" s="75">
        <f>BG188^3+BH188^3+BI188^3+BJ188^3+BK188^3+BL188^3+BM188^3+BN188^3+BG189^3+BH189^3+BI189^3+BJ189^3+BK189^3+BL189^3+BM189^3+BN189^3</f>
        <v>0</v>
      </c>
      <c r="BP189" s="76">
        <f t="shared" si="64"/>
        <v>0</v>
      </c>
      <c r="BQ189" s="61"/>
      <c r="BR189" s="81"/>
      <c r="BS189" s="82"/>
      <c r="BT189" s="82"/>
      <c r="BU189" s="82"/>
      <c r="BV189" s="82"/>
      <c r="BW189" s="82"/>
      <c r="BX189" s="82"/>
      <c r="BY189" s="82"/>
      <c r="BZ189" s="83"/>
      <c r="CA189" s="83"/>
      <c r="CB189" s="83"/>
      <c r="CC189" s="83"/>
      <c r="CD189" s="83"/>
      <c r="CE189" s="83"/>
      <c r="CF189" s="83"/>
      <c r="CG189" s="84"/>
      <c r="CH189" s="66"/>
      <c r="CI189" s="51"/>
      <c r="CJ189" s="144"/>
      <c r="CK189" s="109"/>
      <c r="CL189" s="58"/>
      <c r="CM189" s="3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5"/>
      <c r="DC189" s="75">
        <f>CU188^3+CV188^3+CW188^3+CX188^3+CY188^3+CZ188^3+DA188^3+DB188^3+CU189^3+CV189^3+CW189^3+CX189^3+CY189^3+CZ189^3+DA189^3+DB189^3</f>
        <v>0</v>
      </c>
      <c r="DD189" s="76">
        <f t="shared" ref="DD189:DD203" si="67">CM189^3+CN189^3+CO189^3+CP189^3+CQ189^3+CR189^3+CS189^3+CT189^3+CU189^3+CV189^3+CW189^3+CX189^3+CY189^3+CZ189^3+DA189^3+DB189^3</f>
        <v>0</v>
      </c>
      <c r="DE189" s="61"/>
      <c r="DF189" s="89"/>
      <c r="DG189" s="83"/>
      <c r="DH189" s="83"/>
      <c r="DI189" s="83"/>
      <c r="DJ189" s="83"/>
      <c r="DK189" s="83"/>
      <c r="DL189" s="83"/>
      <c r="DM189" s="83"/>
      <c r="DN189" s="83"/>
      <c r="DO189" s="83"/>
      <c r="DP189" s="83"/>
      <c r="DQ189" s="83"/>
      <c r="DR189" s="83"/>
      <c r="DS189" s="83"/>
      <c r="DT189" s="83"/>
      <c r="DU189" s="84"/>
      <c r="DV189" s="66"/>
      <c r="DW189" s="51"/>
      <c r="DY189" s="57"/>
      <c r="DZ189" s="58"/>
      <c r="EA189" s="20"/>
      <c r="EB189" s="19"/>
      <c r="EC189" s="19"/>
      <c r="ED189" s="19"/>
      <c r="EE189" s="19"/>
      <c r="EF189" s="19"/>
      <c r="EG189" s="19"/>
      <c r="EH189" s="19"/>
      <c r="EI189" s="19"/>
      <c r="EJ189" s="19"/>
      <c r="EK189" s="19"/>
      <c r="EL189" s="19"/>
      <c r="EM189" s="19"/>
      <c r="EN189" s="19"/>
      <c r="EO189" s="19"/>
      <c r="EP189" s="21"/>
      <c r="EQ189" s="75">
        <f>EI188^3+EJ188^3+EK188^3+EL188^3+EM188^3+EN188^3+EO188^3+EP188^3+EI189^3+EJ189^3+EK189^3+EL189^3+EM189^3+EN189^3+EO189^3+EP189^3</f>
        <v>0</v>
      </c>
      <c r="ER189" s="76">
        <f t="shared" si="65"/>
        <v>0</v>
      </c>
      <c r="ES189" s="61"/>
      <c r="ET189" s="174"/>
      <c r="EU189" s="131"/>
      <c r="EV189" s="131"/>
      <c r="EW189" s="131"/>
      <c r="EX189" s="131"/>
      <c r="EY189" s="131"/>
      <c r="EZ189" s="131"/>
      <c r="FA189" s="131"/>
      <c r="FB189" s="131"/>
      <c r="FC189" s="131"/>
      <c r="FD189" s="131"/>
      <c r="FE189" s="131"/>
      <c r="FF189" s="131"/>
      <c r="FG189" s="131"/>
      <c r="FH189" s="131"/>
      <c r="FI189" s="175"/>
      <c r="FJ189" s="66"/>
      <c r="FK189" s="51"/>
    </row>
    <row r="190" spans="1:167" x14ac:dyDescent="0.2">
      <c r="A190" s="32"/>
      <c r="B190" s="32"/>
      <c r="C190" s="32"/>
      <c r="D190" s="106" t="s">
        <v>246</v>
      </c>
      <c r="E190" s="107" t="s">
        <v>207</v>
      </c>
      <c r="F190" s="108">
        <f>B4+(176*B6)</f>
        <v>177</v>
      </c>
      <c r="G190" s="104"/>
      <c r="H190" s="43"/>
      <c r="I190" s="109"/>
      <c r="J190" s="58"/>
      <c r="K190" s="3">
        <f>F134</f>
        <v>121</v>
      </c>
      <c r="L190" s="4">
        <f>F149</f>
        <v>136</v>
      </c>
      <c r="M190" s="4">
        <f>F59</f>
        <v>46</v>
      </c>
      <c r="N190" s="4">
        <f>F224</f>
        <v>211</v>
      </c>
      <c r="O190" s="4">
        <f>F249</f>
        <v>236</v>
      </c>
      <c r="P190" s="4">
        <f>F34</f>
        <v>21</v>
      </c>
      <c r="Q190" s="4">
        <f>F204</f>
        <v>191</v>
      </c>
      <c r="R190" s="4">
        <f>F79</f>
        <v>66</v>
      </c>
      <c r="S190" s="4">
        <f>F24</f>
        <v>11</v>
      </c>
      <c r="T190" s="4">
        <f>F259</f>
        <v>246</v>
      </c>
      <c r="U190" s="4">
        <f>F109</f>
        <v>96</v>
      </c>
      <c r="V190" s="4">
        <f>F174</f>
        <v>161</v>
      </c>
      <c r="W190" s="4">
        <f>F167</f>
        <v>154</v>
      </c>
      <c r="X190" s="4">
        <f>F116</f>
        <v>103</v>
      </c>
      <c r="Y190" s="4">
        <f>F218</f>
        <v>205</v>
      </c>
      <c r="Z190" s="5">
        <f>F65</f>
        <v>52</v>
      </c>
      <c r="AA190" s="75">
        <f>K190^3+L190^3+M190^3+N190^3+O190^3+P190^3+Q190^3+R190^3+K191^3+L191^3+M191^3+N191^3+O191^3+P191^3+Q191^3+R191^3</f>
        <v>67634176</v>
      </c>
      <c r="AB190" s="76">
        <f t="shared" si="66"/>
        <v>67634176</v>
      </c>
      <c r="AC190" s="88"/>
      <c r="AD190" s="81" t="s">
        <v>24</v>
      </c>
      <c r="AE190" s="82" t="s">
        <v>25</v>
      </c>
      <c r="AF190" s="82" t="s">
        <v>36</v>
      </c>
      <c r="AG190" s="82" t="s">
        <v>37</v>
      </c>
      <c r="AH190" s="83" t="s">
        <v>39</v>
      </c>
      <c r="AI190" s="83" t="s">
        <v>38</v>
      </c>
      <c r="AJ190" s="83" t="s">
        <v>43</v>
      </c>
      <c r="AK190" s="83" t="s">
        <v>42</v>
      </c>
      <c r="AL190" s="82" t="s">
        <v>172</v>
      </c>
      <c r="AM190" s="82" t="s">
        <v>173</v>
      </c>
      <c r="AN190" s="82" t="s">
        <v>205</v>
      </c>
      <c r="AO190" s="82" t="s">
        <v>206</v>
      </c>
      <c r="AP190" s="83" t="s">
        <v>237</v>
      </c>
      <c r="AQ190" s="83" t="s">
        <v>236</v>
      </c>
      <c r="AR190" s="83" t="s">
        <v>269</v>
      </c>
      <c r="AS190" s="84" t="s">
        <v>268</v>
      </c>
      <c r="AT190" s="66"/>
      <c r="AU190" s="51"/>
      <c r="AW190" s="57"/>
      <c r="AX190" s="58"/>
      <c r="AY190" s="3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5"/>
      <c r="BO190" s="75">
        <f>AY190^3+AZ190^3+BA190^3+BB190^3+BC190^3+BD190^3+BE190^3+BF190^3+AY191^3+AZ191^3+BA191^3+BB191^3+BC191^3+BD191^3+BE191^3+BF191^3</f>
        <v>0</v>
      </c>
      <c r="BP190" s="76">
        <f t="shared" si="64"/>
        <v>0</v>
      </c>
      <c r="BQ190" s="88"/>
      <c r="BR190" s="89"/>
      <c r="BS190" s="83"/>
      <c r="BT190" s="83"/>
      <c r="BU190" s="83"/>
      <c r="BV190" s="83"/>
      <c r="BW190" s="83"/>
      <c r="BX190" s="83"/>
      <c r="BY190" s="83"/>
      <c r="BZ190" s="82"/>
      <c r="CA190" s="82"/>
      <c r="CB190" s="82"/>
      <c r="CC190" s="82"/>
      <c r="CD190" s="82"/>
      <c r="CE190" s="82"/>
      <c r="CF190" s="82"/>
      <c r="CG190" s="86"/>
      <c r="CH190" s="66"/>
      <c r="CI190" s="51"/>
      <c r="CJ190" s="144"/>
      <c r="CK190" s="109"/>
      <c r="CL190" s="58"/>
      <c r="CM190" s="3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5"/>
      <c r="DC190" s="75">
        <f>CM190^3+CN190^3+CO190^3+CP190^3+CQ190^3+CR190^3+CS190^3+CT190^3+CM191^3+CN191^3+CO191^3+CP191^3+CQ191^3+CR191^3+CS191^3+CT191^3</f>
        <v>0</v>
      </c>
      <c r="DD190" s="76">
        <f t="shared" si="67"/>
        <v>0</v>
      </c>
      <c r="DE190" s="88"/>
      <c r="DF190" s="81"/>
      <c r="DG190" s="82"/>
      <c r="DH190" s="82"/>
      <c r="DI190" s="82"/>
      <c r="DJ190" s="82"/>
      <c r="DK190" s="82"/>
      <c r="DL190" s="82"/>
      <c r="DM190" s="82"/>
      <c r="DN190" s="82"/>
      <c r="DO190" s="82"/>
      <c r="DP190" s="82"/>
      <c r="DQ190" s="82"/>
      <c r="DR190" s="82"/>
      <c r="DS190" s="82"/>
      <c r="DT190" s="82"/>
      <c r="DU190" s="86"/>
      <c r="DV190" s="66"/>
      <c r="DW190" s="51"/>
      <c r="DY190" s="57"/>
      <c r="DZ190" s="58"/>
      <c r="EA190" s="20"/>
      <c r="EB190" s="19"/>
      <c r="EC190" s="19"/>
      <c r="ED190" s="19"/>
      <c r="EE190" s="19"/>
      <c r="EF190" s="19"/>
      <c r="EG190" s="19"/>
      <c r="EH190" s="19"/>
      <c r="EI190" s="19"/>
      <c r="EJ190" s="19"/>
      <c r="EK190" s="19"/>
      <c r="EL190" s="19"/>
      <c r="EM190" s="19"/>
      <c r="EN190" s="19"/>
      <c r="EO190" s="19"/>
      <c r="EP190" s="21"/>
      <c r="EQ190" s="75">
        <f>EA190^3+EB190^3+EC190^3+ED190^3+EE190^3+EF190^3+EG190^3+EH190^3+EA191^3+EB191^3+EC191^3+ED191^3+EE191^3+EF191^3+EG191^3+EH191^3</f>
        <v>0</v>
      </c>
      <c r="ER190" s="76">
        <f t="shared" si="65"/>
        <v>0</v>
      </c>
      <c r="ES190" s="88"/>
      <c r="ET190" s="174"/>
      <c r="EU190" s="131"/>
      <c r="EV190" s="131"/>
      <c r="EW190" s="131"/>
      <c r="EX190" s="131"/>
      <c r="EY190" s="131"/>
      <c r="EZ190" s="131"/>
      <c r="FA190" s="131"/>
      <c r="FB190" s="131"/>
      <c r="FC190" s="131"/>
      <c r="FD190" s="131"/>
      <c r="FE190" s="131"/>
      <c r="FF190" s="131"/>
      <c r="FG190" s="131"/>
      <c r="FH190" s="131"/>
      <c r="FI190" s="175"/>
      <c r="FJ190" s="66"/>
      <c r="FK190" s="51"/>
    </row>
    <row r="191" spans="1:167" x14ac:dyDescent="0.2">
      <c r="A191" s="32"/>
      <c r="B191" s="32"/>
      <c r="C191" s="32"/>
      <c r="D191" s="106" t="s">
        <v>35</v>
      </c>
      <c r="E191" s="107" t="s">
        <v>207</v>
      </c>
      <c r="F191" s="110">
        <f>B4+(177*B6)</f>
        <v>178</v>
      </c>
      <c r="G191" s="104"/>
      <c r="H191" s="43"/>
      <c r="I191" s="109"/>
      <c r="J191" s="58"/>
      <c r="K191" s="3">
        <f>F191</f>
        <v>178</v>
      </c>
      <c r="L191" s="4">
        <f>F92</f>
        <v>79</v>
      </c>
      <c r="M191" s="4">
        <f>F242</f>
        <v>229</v>
      </c>
      <c r="N191" s="4">
        <f>F41</f>
        <v>28</v>
      </c>
      <c r="O191" s="4">
        <f>F48</f>
        <v>35</v>
      </c>
      <c r="P191" s="4">
        <f>F235</f>
        <v>222</v>
      </c>
      <c r="Q191" s="4">
        <f>F133</f>
        <v>120</v>
      </c>
      <c r="R191" s="4">
        <f>F150</f>
        <v>137</v>
      </c>
      <c r="S191" s="4">
        <f>F209</f>
        <v>196</v>
      </c>
      <c r="T191" s="4">
        <f>F74</f>
        <v>61</v>
      </c>
      <c r="U191" s="4">
        <f>F164</f>
        <v>151</v>
      </c>
      <c r="V191" s="4">
        <f>F119</f>
        <v>106</v>
      </c>
      <c r="W191" s="4">
        <f>F94</f>
        <v>81</v>
      </c>
      <c r="X191" s="4">
        <f>F189</f>
        <v>176</v>
      </c>
      <c r="Y191" s="4">
        <f>F19</f>
        <v>6</v>
      </c>
      <c r="Z191" s="5">
        <f>F264</f>
        <v>251</v>
      </c>
      <c r="AA191" s="75">
        <f>S190^3+T190^3+U190^3+V190^3+W190^3+X190^3+Y190^3+Z190^3+S191^3+T191^3+U191^3+V191^3+W191^3+X191^3+Y191^3+Z191^3</f>
        <v>67634176</v>
      </c>
      <c r="AB191" s="76">
        <f t="shared" si="66"/>
        <v>67634176</v>
      </c>
      <c r="AC191" s="61"/>
      <c r="AD191" s="81" t="s">
        <v>35</v>
      </c>
      <c r="AE191" s="82" t="s">
        <v>34</v>
      </c>
      <c r="AF191" s="82" t="s">
        <v>23</v>
      </c>
      <c r="AG191" s="82" t="s">
        <v>22</v>
      </c>
      <c r="AH191" s="83" t="s">
        <v>44</v>
      </c>
      <c r="AI191" s="83" t="s">
        <v>45</v>
      </c>
      <c r="AJ191" s="83" t="s">
        <v>40</v>
      </c>
      <c r="AK191" s="83" t="s">
        <v>41</v>
      </c>
      <c r="AL191" s="82" t="s">
        <v>204</v>
      </c>
      <c r="AM191" s="82" t="s">
        <v>203</v>
      </c>
      <c r="AN191" s="82" t="s">
        <v>171</v>
      </c>
      <c r="AO191" s="82" t="s">
        <v>170</v>
      </c>
      <c r="AP191" s="83" t="s">
        <v>270</v>
      </c>
      <c r="AQ191" s="83" t="s">
        <v>271</v>
      </c>
      <c r="AR191" s="83" t="s">
        <v>238</v>
      </c>
      <c r="AS191" s="84" t="s">
        <v>239</v>
      </c>
      <c r="AT191" s="66"/>
      <c r="AU191" s="51"/>
      <c r="AW191" s="57"/>
      <c r="AX191" s="58"/>
      <c r="AY191" s="3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5"/>
      <c r="BO191" s="75">
        <f>BG190^3+BH190^3+BI190^3+BJ190^3+BK190^3+BL190^3+BM190^3+BN190^3+BG191^3+BH191^3+BI191^3+BJ191^3+BK191^3+BL191^3+BM191^3+BN191^3</f>
        <v>0</v>
      </c>
      <c r="BP191" s="76">
        <f t="shared" si="64"/>
        <v>0</v>
      </c>
      <c r="BQ191" s="61"/>
      <c r="BR191" s="89"/>
      <c r="BS191" s="83"/>
      <c r="BT191" s="83"/>
      <c r="BU191" s="83"/>
      <c r="BV191" s="83"/>
      <c r="BW191" s="83"/>
      <c r="BX191" s="83"/>
      <c r="BY191" s="83"/>
      <c r="BZ191" s="82"/>
      <c r="CA191" s="82"/>
      <c r="CB191" s="82"/>
      <c r="CC191" s="82"/>
      <c r="CD191" s="82"/>
      <c r="CE191" s="82"/>
      <c r="CF191" s="82"/>
      <c r="CG191" s="86"/>
      <c r="CH191" s="66"/>
      <c r="CI191" s="51"/>
      <c r="CJ191" s="144"/>
      <c r="CK191" s="109"/>
      <c r="CL191" s="58"/>
      <c r="CM191" s="3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5"/>
      <c r="DC191" s="75">
        <f>CU190^3+CV190^3+CW190^3+CX190^3+CY190^3+CZ190^3+DA190^3+DB190^3+CU191^3+CV191^3+CW191^3+CX191^3+CY191^3+CZ191^3+DA191^3+DB191^3</f>
        <v>0</v>
      </c>
      <c r="DD191" s="76">
        <f t="shared" si="67"/>
        <v>0</v>
      </c>
      <c r="DE191" s="61"/>
      <c r="DF191" s="89"/>
      <c r="DG191" s="83"/>
      <c r="DH191" s="83"/>
      <c r="DI191" s="83"/>
      <c r="DJ191" s="83"/>
      <c r="DK191" s="83"/>
      <c r="DL191" s="83"/>
      <c r="DM191" s="83"/>
      <c r="DN191" s="83"/>
      <c r="DO191" s="83"/>
      <c r="DP191" s="83"/>
      <c r="DQ191" s="83"/>
      <c r="DR191" s="83"/>
      <c r="DS191" s="83"/>
      <c r="DT191" s="83"/>
      <c r="DU191" s="84"/>
      <c r="DV191" s="66"/>
      <c r="DW191" s="51"/>
      <c r="DY191" s="57"/>
      <c r="DZ191" s="58"/>
      <c r="EA191" s="20"/>
      <c r="EB191" s="19"/>
      <c r="EC191" s="19"/>
      <c r="ED191" s="19"/>
      <c r="EE191" s="19"/>
      <c r="EF191" s="19"/>
      <c r="EG191" s="19"/>
      <c r="EH191" s="19"/>
      <c r="EI191" s="19"/>
      <c r="EJ191" s="19"/>
      <c r="EK191" s="19"/>
      <c r="EL191" s="19"/>
      <c r="EM191" s="19"/>
      <c r="EN191" s="19"/>
      <c r="EO191" s="19"/>
      <c r="EP191" s="21"/>
      <c r="EQ191" s="75">
        <f>EI190^3+EJ190^3+EK190^3+EL190^3+EM190^3+EN190^3+EO190^3+EP190^3+EI191^3+EJ191^3+EK191^3+EL191^3+EM191^3+EN191^3+EO191^3+EP191^3</f>
        <v>0</v>
      </c>
      <c r="ER191" s="76">
        <f t="shared" si="65"/>
        <v>0</v>
      </c>
      <c r="ES191" s="61"/>
      <c r="ET191" s="174"/>
      <c r="EU191" s="131"/>
      <c r="EV191" s="131"/>
      <c r="EW191" s="131"/>
      <c r="EX191" s="131"/>
      <c r="EY191" s="131"/>
      <c r="EZ191" s="131"/>
      <c r="FA191" s="131"/>
      <c r="FB191" s="131"/>
      <c r="FC191" s="131"/>
      <c r="FD191" s="131"/>
      <c r="FE191" s="131"/>
      <c r="FF191" s="131"/>
      <c r="FG191" s="131"/>
      <c r="FH191" s="131"/>
      <c r="FI191" s="175"/>
      <c r="FJ191" s="66"/>
      <c r="FK191" s="51"/>
    </row>
    <row r="192" spans="1:167" x14ac:dyDescent="0.2">
      <c r="A192" s="32"/>
      <c r="B192" s="32"/>
      <c r="C192" s="32"/>
      <c r="D192" s="106" t="s">
        <v>28</v>
      </c>
      <c r="E192" s="107" t="s">
        <v>207</v>
      </c>
      <c r="F192" s="110">
        <f>B4+(178*B6)</f>
        <v>179</v>
      </c>
      <c r="G192" s="104"/>
      <c r="H192" s="43"/>
      <c r="I192" s="109"/>
      <c r="J192" s="58"/>
      <c r="K192" s="3">
        <f>F234</f>
        <v>221</v>
      </c>
      <c r="L192" s="4">
        <f>F49</f>
        <v>36</v>
      </c>
      <c r="M192" s="4">
        <f>F151</f>
        <v>138</v>
      </c>
      <c r="N192" s="4">
        <f>F132</f>
        <v>119</v>
      </c>
      <c r="O192" s="4">
        <f>F93</f>
        <v>80</v>
      </c>
      <c r="P192" s="4">
        <f>F190</f>
        <v>177</v>
      </c>
      <c r="Q192" s="4">
        <f>F40</f>
        <v>27</v>
      </c>
      <c r="R192" s="4">
        <f>F243</f>
        <v>230</v>
      </c>
      <c r="S192" s="4">
        <f>F188</f>
        <v>175</v>
      </c>
      <c r="T192" s="4">
        <f>F95</f>
        <v>82</v>
      </c>
      <c r="U192" s="4">
        <f>F265</f>
        <v>252</v>
      </c>
      <c r="V192" s="4">
        <f>F18</f>
        <v>5</v>
      </c>
      <c r="W192" s="4">
        <f>F75</f>
        <v>62</v>
      </c>
      <c r="X192" s="4">
        <f>F208</f>
        <v>195</v>
      </c>
      <c r="Y192" s="4">
        <f>F118</f>
        <v>105</v>
      </c>
      <c r="Z192" s="5">
        <f>F165</f>
        <v>152</v>
      </c>
      <c r="AA192" s="75">
        <f>K192^3+L192^3+M192^3+N192^3+O192^3+P192^3+Q192^3+R192^3+K193^3+L193^3+M193^3+N193^3+O193^3+P193^3+Q193^3+R193^3</f>
        <v>67634176</v>
      </c>
      <c r="AB192" s="76">
        <f t="shared" si="66"/>
        <v>67634176</v>
      </c>
      <c r="AC192" s="61"/>
      <c r="AD192" s="89" t="s">
        <v>252</v>
      </c>
      <c r="AE192" s="83" t="s">
        <v>253</v>
      </c>
      <c r="AF192" s="83" t="s">
        <v>248</v>
      </c>
      <c r="AG192" s="83" t="s">
        <v>249</v>
      </c>
      <c r="AH192" s="82" t="s">
        <v>247</v>
      </c>
      <c r="AI192" s="82" t="s">
        <v>246</v>
      </c>
      <c r="AJ192" s="82" t="s">
        <v>243</v>
      </c>
      <c r="AK192" s="82" t="s">
        <v>242</v>
      </c>
      <c r="AL192" s="83" t="s">
        <v>137</v>
      </c>
      <c r="AM192" s="83" t="s">
        <v>138</v>
      </c>
      <c r="AN192" s="83" t="s">
        <v>132</v>
      </c>
      <c r="AO192" s="83" t="s">
        <v>133</v>
      </c>
      <c r="AP192" s="82" t="s">
        <v>122</v>
      </c>
      <c r="AQ192" s="82" t="s">
        <v>121</v>
      </c>
      <c r="AR192" s="82" t="s">
        <v>102</v>
      </c>
      <c r="AS192" s="86" t="s">
        <v>101</v>
      </c>
      <c r="AT192" s="66"/>
      <c r="AU192" s="51"/>
      <c r="AW192" s="57"/>
      <c r="AX192" s="58"/>
      <c r="AY192" s="3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5"/>
      <c r="BO192" s="75">
        <f>AY192^3+AZ192^3+BA192^3+BB192^3+BC192^3+BD192^3+BE192^3+BF192^3+AY193^3+AZ193^3+BA193^3+BB193^3+BC193^3+BD193^3+BE193^3+BF193^3</f>
        <v>0</v>
      </c>
      <c r="BP192" s="76">
        <f t="shared" si="64"/>
        <v>0</v>
      </c>
      <c r="BQ192" s="61"/>
      <c r="BR192" s="81"/>
      <c r="BS192" s="82"/>
      <c r="BT192" s="82"/>
      <c r="BU192" s="82"/>
      <c r="BV192" s="82"/>
      <c r="BW192" s="82"/>
      <c r="BX192" s="82"/>
      <c r="BY192" s="82"/>
      <c r="BZ192" s="83"/>
      <c r="CA192" s="83"/>
      <c r="CB192" s="83"/>
      <c r="CC192" s="83"/>
      <c r="CD192" s="83"/>
      <c r="CE192" s="83"/>
      <c r="CF192" s="83"/>
      <c r="CG192" s="84"/>
      <c r="CH192" s="66"/>
      <c r="CI192" s="51"/>
      <c r="CJ192" s="144"/>
      <c r="CK192" s="109"/>
      <c r="CL192" s="58"/>
      <c r="CM192" s="3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5"/>
      <c r="DC192" s="75">
        <f>CM192^3+CN192^3+CO192^3+CP192^3+CQ192^3+CR192^3+CS192^3+CT192^3+CM193^3+CN193^3+CO193^3+CP193^3+CQ193^3+CR193^3+CS193^3+CT193^3</f>
        <v>0</v>
      </c>
      <c r="DD192" s="76">
        <f t="shared" si="67"/>
        <v>0</v>
      </c>
      <c r="DE192" s="61"/>
      <c r="DF192" s="81"/>
      <c r="DG192" s="82"/>
      <c r="DH192" s="82"/>
      <c r="DI192" s="82"/>
      <c r="DJ192" s="82"/>
      <c r="DK192" s="82"/>
      <c r="DL192" s="82"/>
      <c r="DM192" s="82"/>
      <c r="DN192" s="82"/>
      <c r="DO192" s="82"/>
      <c r="DP192" s="82"/>
      <c r="DQ192" s="82"/>
      <c r="DR192" s="82"/>
      <c r="DS192" s="82"/>
      <c r="DT192" s="82"/>
      <c r="DU192" s="86"/>
      <c r="DV192" s="66"/>
      <c r="DW192" s="51"/>
      <c r="DY192" s="57"/>
      <c r="DZ192" s="58"/>
      <c r="EA192" s="20"/>
      <c r="EB192" s="19"/>
      <c r="EC192" s="19"/>
      <c r="ED192" s="19"/>
      <c r="EE192" s="19"/>
      <c r="EF192" s="19"/>
      <c r="EG192" s="19"/>
      <c r="EH192" s="19"/>
      <c r="EI192" s="19"/>
      <c r="EJ192" s="19"/>
      <c r="EK192" s="19"/>
      <c r="EL192" s="19"/>
      <c r="EM192" s="19"/>
      <c r="EN192" s="19"/>
      <c r="EO192" s="19"/>
      <c r="EP192" s="21"/>
      <c r="EQ192" s="75">
        <f>EA192^3+EB192^3+EC192^3+ED192^3+EE192^3+EF192^3+EG192^3+EH192^3+EA193^3+EB193^3+EC193^3+ED193^3+EE193^3+EF193^3+EG193^3+EH193^3</f>
        <v>0</v>
      </c>
      <c r="ER192" s="76">
        <f t="shared" si="65"/>
        <v>0</v>
      </c>
      <c r="ES192" s="61"/>
      <c r="ET192" s="174"/>
      <c r="EU192" s="131"/>
      <c r="EV192" s="131"/>
      <c r="EW192" s="131"/>
      <c r="EX192" s="131"/>
      <c r="EY192" s="131"/>
      <c r="EZ192" s="131"/>
      <c r="FA192" s="131"/>
      <c r="FB192" s="131"/>
      <c r="FC192" s="131"/>
      <c r="FD192" s="131"/>
      <c r="FE192" s="131"/>
      <c r="FF192" s="131"/>
      <c r="FG192" s="131"/>
      <c r="FH192" s="131"/>
      <c r="FI192" s="175"/>
      <c r="FJ192" s="66"/>
      <c r="FK192" s="51"/>
    </row>
    <row r="193" spans="1:167" x14ac:dyDescent="0.2">
      <c r="A193" s="32"/>
      <c r="B193" s="32"/>
      <c r="C193" s="32"/>
      <c r="D193" s="106" t="s">
        <v>143</v>
      </c>
      <c r="E193" s="107" t="s">
        <v>207</v>
      </c>
      <c r="F193" s="108">
        <f>B4+(179*B6)</f>
        <v>180</v>
      </c>
      <c r="G193" s="104"/>
      <c r="H193" s="43"/>
      <c r="I193" s="109"/>
      <c r="J193" s="58"/>
      <c r="K193" s="3">
        <f>F35</f>
        <v>22</v>
      </c>
      <c r="L193" s="4">
        <f>F248</f>
        <v>235</v>
      </c>
      <c r="M193" s="4">
        <f>F78</f>
        <v>65</v>
      </c>
      <c r="N193" s="4">
        <f>F205</f>
        <v>192</v>
      </c>
      <c r="O193" s="4">
        <f>F148</f>
        <v>135</v>
      </c>
      <c r="P193" s="4">
        <f>F135</f>
        <v>122</v>
      </c>
      <c r="Q193" s="4">
        <f>F225</f>
        <v>212</v>
      </c>
      <c r="R193" s="4">
        <f>F58</f>
        <v>45</v>
      </c>
      <c r="S193" s="4">
        <f>F117</f>
        <v>104</v>
      </c>
      <c r="T193" s="4">
        <f>F166</f>
        <v>153</v>
      </c>
      <c r="U193" s="4">
        <f>F64</f>
        <v>51</v>
      </c>
      <c r="V193" s="4">
        <f>F219</f>
        <v>206</v>
      </c>
      <c r="W193" s="4">
        <f>F258</f>
        <v>245</v>
      </c>
      <c r="X193" s="4">
        <f>F25</f>
        <v>12</v>
      </c>
      <c r="Y193" s="4">
        <f>F175</f>
        <v>162</v>
      </c>
      <c r="Z193" s="5">
        <f>F108</f>
        <v>95</v>
      </c>
      <c r="AA193" s="75">
        <f>S192^3+T192^3+U192^3+V192^3+W192^3+X192^3+Y192^3+Z192^3+S193^3+T193^3+U193^3+V193^3+W193^3+X193^3+Y193^3+Z193^3</f>
        <v>67634176</v>
      </c>
      <c r="AB193" s="76">
        <f t="shared" si="66"/>
        <v>67634176</v>
      </c>
      <c r="AC193" s="61"/>
      <c r="AD193" s="89" t="s">
        <v>251</v>
      </c>
      <c r="AE193" s="83" t="s">
        <v>250</v>
      </c>
      <c r="AF193" s="83" t="s">
        <v>255</v>
      </c>
      <c r="AG193" s="83" t="s">
        <v>254</v>
      </c>
      <c r="AH193" s="82" t="s">
        <v>240</v>
      </c>
      <c r="AI193" s="82" t="s">
        <v>241</v>
      </c>
      <c r="AJ193" s="82" t="s">
        <v>244</v>
      </c>
      <c r="AK193" s="82" t="s">
        <v>245</v>
      </c>
      <c r="AL193" s="83" t="s">
        <v>135</v>
      </c>
      <c r="AM193" s="83" t="s">
        <v>134</v>
      </c>
      <c r="AN193" s="83" t="s">
        <v>140</v>
      </c>
      <c r="AO193" s="83" t="s">
        <v>139</v>
      </c>
      <c r="AP193" s="82" t="s">
        <v>99</v>
      </c>
      <c r="AQ193" s="82" t="s">
        <v>100</v>
      </c>
      <c r="AR193" s="82" t="s">
        <v>119</v>
      </c>
      <c r="AS193" s="86" t="s">
        <v>120</v>
      </c>
      <c r="AT193" s="66"/>
      <c r="AU193" s="51"/>
      <c r="AW193" s="57"/>
      <c r="AX193" s="58"/>
      <c r="AY193" s="3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5"/>
      <c r="BO193" s="75">
        <f>BG192^3+BH192^3+BI192^3+BJ192^3+BK192^3+BL192^3+BM192^3+BN192^3+BG193^3+BH193^3+BI193^3+BJ193^3+BK193^3+BL193^3+BM193^3+BN193^3</f>
        <v>0</v>
      </c>
      <c r="BP193" s="76">
        <f t="shared" si="64"/>
        <v>0</v>
      </c>
      <c r="BQ193" s="61"/>
      <c r="BR193" s="81"/>
      <c r="BS193" s="82"/>
      <c r="BT193" s="82"/>
      <c r="BU193" s="82"/>
      <c r="BV193" s="82"/>
      <c r="BW193" s="82"/>
      <c r="BX193" s="82"/>
      <c r="BY193" s="82"/>
      <c r="BZ193" s="83"/>
      <c r="CA193" s="83"/>
      <c r="CB193" s="83"/>
      <c r="CC193" s="83"/>
      <c r="CD193" s="83"/>
      <c r="CE193" s="83"/>
      <c r="CF193" s="83"/>
      <c r="CG193" s="84"/>
      <c r="CH193" s="66"/>
      <c r="CI193" s="51"/>
      <c r="CJ193" s="144"/>
      <c r="CK193" s="109"/>
      <c r="CL193" s="58"/>
      <c r="CM193" s="3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5"/>
      <c r="DC193" s="75">
        <f>CU192^3+CV192^3+CW192^3+CX192^3+CY192^3+CZ192^3+DA192^3+DB192^3+CU193^3+CV193^3+CW193^3+CX193^3+CY193^3+CZ193^3+DA193^3+DB193^3</f>
        <v>0</v>
      </c>
      <c r="DD193" s="76">
        <f t="shared" si="67"/>
        <v>0</v>
      </c>
      <c r="DE193" s="61"/>
      <c r="DF193" s="89"/>
      <c r="DG193" s="83"/>
      <c r="DH193" s="83"/>
      <c r="DI193" s="83"/>
      <c r="DJ193" s="83"/>
      <c r="DK193" s="83"/>
      <c r="DL193" s="83"/>
      <c r="DM193" s="83"/>
      <c r="DN193" s="83"/>
      <c r="DO193" s="83"/>
      <c r="DP193" s="83"/>
      <c r="DQ193" s="83"/>
      <c r="DR193" s="83"/>
      <c r="DS193" s="83"/>
      <c r="DT193" s="83"/>
      <c r="DU193" s="84"/>
      <c r="DV193" s="66"/>
      <c r="DW193" s="51"/>
      <c r="DY193" s="57"/>
      <c r="DZ193" s="58"/>
      <c r="EA193" s="20"/>
      <c r="EB193" s="19"/>
      <c r="EC193" s="19"/>
      <c r="ED193" s="19"/>
      <c r="EE193" s="19"/>
      <c r="EF193" s="19"/>
      <c r="EG193" s="19"/>
      <c r="EH193" s="19"/>
      <c r="EI193" s="19"/>
      <c r="EJ193" s="19"/>
      <c r="EK193" s="19"/>
      <c r="EL193" s="19"/>
      <c r="EM193" s="19"/>
      <c r="EN193" s="19"/>
      <c r="EO193" s="19"/>
      <c r="EP193" s="21"/>
      <c r="EQ193" s="75">
        <f>EI192^3+EJ192^3+EK192^3+EL192^3+EM192^3+EN192^3+EO192^3+EP192^3+EI193^3+EJ193^3+EK193^3+EL193^3+EM193^3+EN193^3+EO193^3+EP193^3</f>
        <v>0</v>
      </c>
      <c r="ER193" s="76">
        <f t="shared" si="65"/>
        <v>0</v>
      </c>
      <c r="ES193" s="61"/>
      <c r="ET193" s="174"/>
      <c r="EU193" s="131"/>
      <c r="EV193" s="131"/>
      <c r="EW193" s="131"/>
      <c r="EX193" s="131"/>
      <c r="EY193" s="131"/>
      <c r="EZ193" s="131"/>
      <c r="FA193" s="131"/>
      <c r="FB193" s="131"/>
      <c r="FC193" s="131"/>
      <c r="FD193" s="131"/>
      <c r="FE193" s="131"/>
      <c r="FF193" s="131"/>
      <c r="FG193" s="131"/>
      <c r="FH193" s="131"/>
      <c r="FI193" s="175"/>
      <c r="FJ193" s="66"/>
      <c r="FK193" s="51"/>
    </row>
    <row r="194" spans="1:167" x14ac:dyDescent="0.2">
      <c r="A194" s="32"/>
      <c r="B194" s="32"/>
      <c r="C194" s="32"/>
      <c r="D194" s="106" t="s">
        <v>267</v>
      </c>
      <c r="E194" s="107" t="s">
        <v>207</v>
      </c>
      <c r="F194" s="108">
        <f>B4+(180*B6)</f>
        <v>181</v>
      </c>
      <c r="G194" s="104"/>
      <c r="H194" s="43"/>
      <c r="I194" s="109"/>
      <c r="J194" s="58"/>
      <c r="K194" s="3">
        <f>F178</f>
        <v>165</v>
      </c>
      <c r="L194" s="4">
        <f>F105</f>
        <v>92</v>
      </c>
      <c r="M194" s="4">
        <f>F255</f>
        <v>242</v>
      </c>
      <c r="N194" s="4">
        <f>F28</f>
        <v>15</v>
      </c>
      <c r="O194" s="4">
        <f>F69</f>
        <v>56</v>
      </c>
      <c r="P194" s="4">
        <f>F214</f>
        <v>201</v>
      </c>
      <c r="Q194" s="4">
        <f>F112</f>
        <v>99</v>
      </c>
      <c r="R194" s="4">
        <f>F171</f>
        <v>158</v>
      </c>
      <c r="S194" s="4">
        <f>F228</f>
        <v>215</v>
      </c>
      <c r="T194" s="4">
        <f>F55</f>
        <v>42</v>
      </c>
      <c r="U194" s="4">
        <f>F145</f>
        <v>132</v>
      </c>
      <c r="V194" s="4">
        <f>F138</f>
        <v>125</v>
      </c>
      <c r="W194" s="4">
        <f>F83</f>
        <v>70</v>
      </c>
      <c r="X194" s="4">
        <f>F200</f>
        <v>187</v>
      </c>
      <c r="Y194" s="4">
        <f>F30</f>
        <v>17</v>
      </c>
      <c r="Z194" s="5">
        <f>F253</f>
        <v>240</v>
      </c>
      <c r="AA194" s="75">
        <f>K194^3+L194^3+M194^3+N194^3+O194^3+P194^3+Q194^3+R194^3+K195^3+L195^3+M195^3+N195^3+O195^3+P195^3+Q195^3+R195^3</f>
        <v>67634176</v>
      </c>
      <c r="AB194" s="76">
        <f t="shared" si="66"/>
        <v>67634176</v>
      </c>
      <c r="AC194" s="61"/>
      <c r="AD194" s="89" t="s">
        <v>222</v>
      </c>
      <c r="AE194" s="83" t="s">
        <v>223</v>
      </c>
      <c r="AF194" s="83" t="s">
        <v>218</v>
      </c>
      <c r="AG194" s="83" t="s">
        <v>219</v>
      </c>
      <c r="AH194" s="82" t="s">
        <v>213</v>
      </c>
      <c r="AI194" s="82" t="s">
        <v>212</v>
      </c>
      <c r="AJ194" s="82" t="s">
        <v>209</v>
      </c>
      <c r="AK194" s="82" t="s">
        <v>208</v>
      </c>
      <c r="AL194" s="83" t="s">
        <v>130</v>
      </c>
      <c r="AM194" s="83" t="s">
        <v>131</v>
      </c>
      <c r="AN194" s="83" t="s">
        <v>126</v>
      </c>
      <c r="AO194" s="83" t="s">
        <v>127</v>
      </c>
      <c r="AP194" s="82" t="s">
        <v>116</v>
      </c>
      <c r="AQ194" s="82" t="s">
        <v>115</v>
      </c>
      <c r="AR194" s="82" t="s">
        <v>96</v>
      </c>
      <c r="AS194" s="86" t="s">
        <v>95</v>
      </c>
      <c r="AT194" s="66"/>
      <c r="AU194" s="51"/>
      <c r="AW194" s="57"/>
      <c r="AX194" s="58"/>
      <c r="AY194" s="3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5"/>
      <c r="BO194" s="75">
        <f>AY194^3+AZ194^3+BA194^3+BB194^3+BC194^3+BD194^3+BE194^3+BF194^3+AY195^3+AZ195^3+BA195^3+BB195^3+BC195^3+BD195^3+BE195^3+BF195^3</f>
        <v>0</v>
      </c>
      <c r="BP194" s="76">
        <f t="shared" si="64"/>
        <v>0</v>
      </c>
      <c r="BQ194" s="61"/>
      <c r="BR194" s="89"/>
      <c r="BS194" s="83"/>
      <c r="BT194" s="83"/>
      <c r="BU194" s="83"/>
      <c r="BV194" s="83"/>
      <c r="BW194" s="83"/>
      <c r="BX194" s="83"/>
      <c r="BY194" s="83"/>
      <c r="BZ194" s="82"/>
      <c r="CA194" s="82"/>
      <c r="CB194" s="82"/>
      <c r="CC194" s="82"/>
      <c r="CD194" s="82"/>
      <c r="CE194" s="82"/>
      <c r="CF194" s="82"/>
      <c r="CG194" s="86"/>
      <c r="CH194" s="66"/>
      <c r="CI194" s="51"/>
      <c r="CJ194" s="144"/>
      <c r="CK194" s="109"/>
      <c r="CL194" s="58"/>
      <c r="CM194" s="3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5"/>
      <c r="DC194" s="75">
        <f>CM194^3+CN194^3+CO194^3+CP194^3+CQ194^3+CR194^3+CS194^3+CT194^3+CM195^3+CN195^3+CO195^3+CP195^3+CQ195^3+CR195^3+CS195^3+CT195^3</f>
        <v>0</v>
      </c>
      <c r="DD194" s="76">
        <f t="shared" si="67"/>
        <v>0</v>
      </c>
      <c r="DE194" s="61"/>
      <c r="DF194" s="81"/>
      <c r="DG194" s="82"/>
      <c r="DH194" s="82"/>
      <c r="DI194" s="82"/>
      <c r="DJ194" s="82"/>
      <c r="DK194" s="82"/>
      <c r="DL194" s="82"/>
      <c r="DM194" s="82"/>
      <c r="DN194" s="82"/>
      <c r="DO194" s="82"/>
      <c r="DP194" s="82"/>
      <c r="DQ194" s="82"/>
      <c r="DR194" s="82"/>
      <c r="DS194" s="82"/>
      <c r="DT194" s="82"/>
      <c r="DU194" s="86"/>
      <c r="DV194" s="66"/>
      <c r="DW194" s="51"/>
      <c r="DY194" s="57"/>
      <c r="DZ194" s="58"/>
      <c r="EA194" s="20"/>
      <c r="EB194" s="19"/>
      <c r="EC194" s="19"/>
      <c r="ED194" s="19"/>
      <c r="EE194" s="19"/>
      <c r="EF194" s="19"/>
      <c r="EG194" s="19"/>
      <c r="EH194" s="19"/>
      <c r="EI194" s="19"/>
      <c r="EJ194" s="19"/>
      <c r="EK194" s="19"/>
      <c r="EL194" s="19"/>
      <c r="EM194" s="19"/>
      <c r="EN194" s="19"/>
      <c r="EO194" s="19"/>
      <c r="EP194" s="21"/>
      <c r="EQ194" s="75">
        <f>EA194^3+EB194^3+EC194^3+ED194^3+EE194^3+EF194^3+EG194^3+EH194^3+EA195^3+EB195^3+EC195^3+ED195^3+EE195^3+EF195^3+EG195^3+EH195^3</f>
        <v>0</v>
      </c>
      <c r="ER194" s="76">
        <f t="shared" si="65"/>
        <v>0</v>
      </c>
      <c r="ES194" s="61"/>
      <c r="ET194" s="174"/>
      <c r="EU194" s="131"/>
      <c r="EV194" s="131"/>
      <c r="EW194" s="131"/>
      <c r="EX194" s="131"/>
      <c r="EY194" s="131"/>
      <c r="EZ194" s="131"/>
      <c r="FA194" s="131"/>
      <c r="FB194" s="131"/>
      <c r="FC194" s="131"/>
      <c r="FD194" s="131"/>
      <c r="FE194" s="131"/>
      <c r="FF194" s="131"/>
      <c r="FG194" s="131"/>
      <c r="FH194" s="131"/>
      <c r="FI194" s="175"/>
      <c r="FJ194" s="66"/>
      <c r="FK194" s="51"/>
    </row>
    <row r="195" spans="1:167" x14ac:dyDescent="0.2">
      <c r="A195" s="32"/>
      <c r="B195" s="32"/>
      <c r="C195" s="32"/>
      <c r="D195" s="106" t="s">
        <v>128</v>
      </c>
      <c r="E195" s="107" t="s">
        <v>207</v>
      </c>
      <c r="F195" s="110">
        <f>B4+(181*B6)</f>
        <v>182</v>
      </c>
      <c r="G195" s="104"/>
      <c r="H195" s="43"/>
      <c r="I195" s="109"/>
      <c r="J195" s="58"/>
      <c r="K195" s="3">
        <f>F123</f>
        <v>110</v>
      </c>
      <c r="L195" s="4">
        <f>F160</f>
        <v>147</v>
      </c>
      <c r="M195" s="4">
        <f>F70</f>
        <v>57</v>
      </c>
      <c r="N195" s="4">
        <f>F213</f>
        <v>200</v>
      </c>
      <c r="O195" s="4">
        <f>F268</f>
        <v>255</v>
      </c>
      <c r="P195" s="4">
        <f>F15</f>
        <v>2</v>
      </c>
      <c r="Q195" s="4">
        <f>F185</f>
        <v>172</v>
      </c>
      <c r="R195" s="4">
        <f>F98</f>
        <v>85</v>
      </c>
      <c r="S195" s="4">
        <f>F45</f>
        <v>32</v>
      </c>
      <c r="T195" s="4">
        <f>F238</f>
        <v>225</v>
      </c>
      <c r="U195" s="4">
        <f>F88</f>
        <v>75</v>
      </c>
      <c r="V195" s="4">
        <f>F195</f>
        <v>182</v>
      </c>
      <c r="W195" s="4">
        <f>F154</f>
        <v>141</v>
      </c>
      <c r="X195" s="4">
        <f>F129</f>
        <v>116</v>
      </c>
      <c r="Y195" s="4">
        <f>F231</f>
        <v>218</v>
      </c>
      <c r="Z195" s="5">
        <f>F52</f>
        <v>39</v>
      </c>
      <c r="AA195" s="75">
        <f>S194^3+T194^3+U194^3+V194^3+W194^3+X194^3+Y194^3+Z194^3+S195^3+T195^3+U195^3+V195^3+W195^3+X195^3+Y195^3+Z195^3</f>
        <v>67634176</v>
      </c>
      <c r="AB195" s="76">
        <f t="shared" si="66"/>
        <v>67634176</v>
      </c>
      <c r="AC195" s="61"/>
      <c r="AD195" s="89" t="s">
        <v>217</v>
      </c>
      <c r="AE195" s="83" t="s">
        <v>216</v>
      </c>
      <c r="AF195" s="83" t="s">
        <v>221</v>
      </c>
      <c r="AG195" s="83" t="s">
        <v>220</v>
      </c>
      <c r="AH195" s="82" t="s">
        <v>210</v>
      </c>
      <c r="AI195" s="82" t="s">
        <v>211</v>
      </c>
      <c r="AJ195" s="82" t="s">
        <v>214</v>
      </c>
      <c r="AK195" s="82" t="s">
        <v>215</v>
      </c>
      <c r="AL195" s="83" t="s">
        <v>125</v>
      </c>
      <c r="AM195" s="83" t="s">
        <v>124</v>
      </c>
      <c r="AN195" s="83" t="s">
        <v>129</v>
      </c>
      <c r="AO195" s="83" t="s">
        <v>128</v>
      </c>
      <c r="AP195" s="82" t="s">
        <v>97</v>
      </c>
      <c r="AQ195" s="82" t="s">
        <v>98</v>
      </c>
      <c r="AR195" s="82" t="s">
        <v>117</v>
      </c>
      <c r="AS195" s="86" t="s">
        <v>118</v>
      </c>
      <c r="AT195" s="66"/>
      <c r="AU195" s="51"/>
      <c r="AW195" s="57"/>
      <c r="AX195" s="58"/>
      <c r="AY195" s="3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5"/>
      <c r="BO195" s="75">
        <f>BG194^3+BH194^3+BI194^3+BJ194^3+BK194^3+BL194^3+BM194^3+BN194^3+BG195^3+BH195^3+BI195^3+BJ195^3+BK195^3+BL195^3+BM195^3+BN195^3</f>
        <v>0</v>
      </c>
      <c r="BP195" s="76">
        <f t="shared" si="64"/>
        <v>0</v>
      </c>
      <c r="BQ195" s="61"/>
      <c r="BR195" s="89"/>
      <c r="BS195" s="83"/>
      <c r="BT195" s="83"/>
      <c r="BU195" s="83"/>
      <c r="BV195" s="83"/>
      <c r="BW195" s="83"/>
      <c r="BX195" s="83"/>
      <c r="BY195" s="83"/>
      <c r="BZ195" s="82"/>
      <c r="CA195" s="82"/>
      <c r="CB195" s="82"/>
      <c r="CC195" s="82"/>
      <c r="CD195" s="82"/>
      <c r="CE195" s="82"/>
      <c r="CF195" s="82"/>
      <c r="CG195" s="86"/>
      <c r="CH195" s="66"/>
      <c r="CI195" s="51"/>
      <c r="CJ195" s="144"/>
      <c r="CK195" s="109"/>
      <c r="CL195" s="58"/>
      <c r="CM195" s="3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5"/>
      <c r="DC195" s="75">
        <f>CU194^3+CV194^3+CW194^3+CX194^3+CY194^3+CZ194^3+DA194^3+DB194^3+CU195^3+CV195^3+CW195^3+CX195^3+CY195^3+CZ195^3+DA195^3+DB195^3</f>
        <v>0</v>
      </c>
      <c r="DD195" s="76">
        <f t="shared" si="67"/>
        <v>0</v>
      </c>
      <c r="DE195" s="61"/>
      <c r="DF195" s="89"/>
      <c r="DG195" s="83"/>
      <c r="DH195" s="83"/>
      <c r="DI195" s="83"/>
      <c r="DJ195" s="83"/>
      <c r="DK195" s="83"/>
      <c r="DL195" s="83"/>
      <c r="DM195" s="83"/>
      <c r="DN195" s="83"/>
      <c r="DO195" s="83"/>
      <c r="DP195" s="83"/>
      <c r="DQ195" s="83"/>
      <c r="DR195" s="83"/>
      <c r="DS195" s="83"/>
      <c r="DT195" s="83"/>
      <c r="DU195" s="84"/>
      <c r="DV195" s="66"/>
      <c r="DW195" s="51"/>
      <c r="DY195" s="57"/>
      <c r="DZ195" s="58"/>
      <c r="EA195" s="20"/>
      <c r="EB195" s="19"/>
      <c r="EC195" s="19"/>
      <c r="ED195" s="19"/>
      <c r="EE195" s="19"/>
      <c r="EF195" s="19"/>
      <c r="EG195" s="19"/>
      <c r="EH195" s="19"/>
      <c r="EI195" s="19"/>
      <c r="EJ195" s="19"/>
      <c r="EK195" s="19"/>
      <c r="EL195" s="19"/>
      <c r="EM195" s="19"/>
      <c r="EN195" s="19"/>
      <c r="EO195" s="19"/>
      <c r="EP195" s="21"/>
      <c r="EQ195" s="75">
        <f>EI194^3+EJ194^3+EK194^3+EL194^3+EM194^3+EN194^3+EO194^3+EP194^3+EI195^3+EJ195^3+EK195^3+EL195^3+EM195^3+EN195^3+EO195^3+EP195^3</f>
        <v>0</v>
      </c>
      <c r="ER195" s="76">
        <f t="shared" si="65"/>
        <v>0</v>
      </c>
      <c r="ES195" s="61"/>
      <c r="ET195" s="174"/>
      <c r="EU195" s="131"/>
      <c r="EV195" s="131"/>
      <c r="EW195" s="131"/>
      <c r="EX195" s="131"/>
      <c r="EY195" s="131"/>
      <c r="EZ195" s="131"/>
      <c r="FA195" s="131"/>
      <c r="FB195" s="131"/>
      <c r="FC195" s="131"/>
      <c r="FD195" s="131"/>
      <c r="FE195" s="131"/>
      <c r="FF195" s="131"/>
      <c r="FG195" s="131"/>
      <c r="FH195" s="131"/>
      <c r="FI195" s="175"/>
      <c r="FJ195" s="66"/>
      <c r="FK195" s="51"/>
    </row>
    <row r="196" spans="1:167" x14ac:dyDescent="0.2">
      <c r="A196" s="32"/>
      <c r="B196" s="32"/>
      <c r="C196" s="32"/>
      <c r="D196" s="106" t="s">
        <v>110</v>
      </c>
      <c r="E196" s="107" t="s">
        <v>207</v>
      </c>
      <c r="F196" s="110">
        <f>B4+(182*B6)</f>
        <v>183</v>
      </c>
      <c r="G196" s="104"/>
      <c r="H196" s="43"/>
      <c r="I196" s="109"/>
      <c r="J196" s="58"/>
      <c r="K196" s="3">
        <f>F257</f>
        <v>244</v>
      </c>
      <c r="L196" s="4">
        <f>F26</f>
        <v>13</v>
      </c>
      <c r="M196" s="4">
        <f>F180</f>
        <v>167</v>
      </c>
      <c r="N196" s="4">
        <f>F103</f>
        <v>90</v>
      </c>
      <c r="O196" s="4">
        <f>F110</f>
        <v>97</v>
      </c>
      <c r="P196" s="4">
        <f>F173</f>
        <v>160</v>
      </c>
      <c r="Q196" s="4">
        <f>F67</f>
        <v>54</v>
      </c>
      <c r="R196" s="4">
        <f>F216</f>
        <v>203</v>
      </c>
      <c r="S196" s="4">
        <f>F143</f>
        <v>130</v>
      </c>
      <c r="T196" s="4">
        <f>F140</f>
        <v>127</v>
      </c>
      <c r="U196" s="4">
        <f>F226</f>
        <v>213</v>
      </c>
      <c r="V196" s="4">
        <f>F57</f>
        <v>44</v>
      </c>
      <c r="W196" s="4">
        <f>F32</f>
        <v>19</v>
      </c>
      <c r="X196" s="4">
        <f>F251</f>
        <v>238</v>
      </c>
      <c r="Y196" s="4">
        <f>F85</f>
        <v>72</v>
      </c>
      <c r="Z196" s="5">
        <f>F198</f>
        <v>185</v>
      </c>
      <c r="AA196" s="75">
        <f>K196^3+L196^3+M196^3+N196^3+O196^3+P196^3+Q196^3+R196^3+K197^3+L197^3+M197^3+N197^3+O197^3+P197^3+Q197^3+R197^3</f>
        <v>67634176</v>
      </c>
      <c r="AB196" s="76">
        <f t="shared" si="66"/>
        <v>67634176</v>
      </c>
      <c r="AC196" s="95"/>
      <c r="AD196" s="81" t="s">
        <v>71</v>
      </c>
      <c r="AE196" s="82" t="s">
        <v>72</v>
      </c>
      <c r="AF196" s="82" t="s">
        <v>67</v>
      </c>
      <c r="AG196" s="82" t="s">
        <v>68</v>
      </c>
      <c r="AH196" s="83" t="s">
        <v>51</v>
      </c>
      <c r="AI196" s="83" t="s">
        <v>50</v>
      </c>
      <c r="AJ196" s="83" t="s">
        <v>31</v>
      </c>
      <c r="AK196" s="83" t="s">
        <v>30</v>
      </c>
      <c r="AL196" s="82" t="s">
        <v>262</v>
      </c>
      <c r="AM196" s="82" t="s">
        <v>263</v>
      </c>
      <c r="AN196" s="82" t="s">
        <v>230</v>
      </c>
      <c r="AO196" s="82" t="s">
        <v>231</v>
      </c>
      <c r="AP196" s="83" t="s">
        <v>196</v>
      </c>
      <c r="AQ196" s="83" t="s">
        <v>195</v>
      </c>
      <c r="AR196" s="83" t="s">
        <v>163</v>
      </c>
      <c r="AS196" s="84" t="s">
        <v>162</v>
      </c>
      <c r="AT196" s="66"/>
      <c r="AU196" s="51"/>
      <c r="AW196" s="57"/>
      <c r="AX196" s="58"/>
      <c r="AY196" s="3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5"/>
      <c r="BO196" s="75">
        <f>AY196^3+AZ196^3+BA196^3+BB196^3+BC196^3+BD196^3+BE196^3+BF196^3+AY197^3+AZ197^3+BA197^3+BB197^3+BC197^3+BD197^3+BE197^3+BF197^3</f>
        <v>0</v>
      </c>
      <c r="BP196" s="76">
        <f t="shared" si="64"/>
        <v>0</v>
      </c>
      <c r="BQ196" s="95"/>
      <c r="BR196" s="81"/>
      <c r="BS196" s="82"/>
      <c r="BT196" s="82"/>
      <c r="BU196" s="82"/>
      <c r="BV196" s="82"/>
      <c r="BW196" s="82"/>
      <c r="BX196" s="82"/>
      <c r="BY196" s="82"/>
      <c r="BZ196" s="83"/>
      <c r="CA196" s="83"/>
      <c r="CB196" s="83"/>
      <c r="CC196" s="83"/>
      <c r="CD196" s="83"/>
      <c r="CE196" s="83"/>
      <c r="CF196" s="83"/>
      <c r="CG196" s="84"/>
      <c r="CH196" s="66"/>
      <c r="CI196" s="51"/>
      <c r="CJ196" s="144"/>
      <c r="CK196" s="109"/>
      <c r="CL196" s="58"/>
      <c r="CM196" s="3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5"/>
      <c r="DC196" s="75">
        <f>CM196^3+CN196^3+CO196^3+CP196^3+CQ196^3+CR196^3+CS196^3+CT196^3+CM197^3+CN197^3+CO197^3+CP197^3+CQ197^3+CR197^3+CS197^3+CT197^3</f>
        <v>0</v>
      </c>
      <c r="DD196" s="76">
        <f t="shared" si="67"/>
        <v>0</v>
      </c>
      <c r="DE196" s="95"/>
      <c r="DF196" s="81"/>
      <c r="DG196" s="82"/>
      <c r="DH196" s="82"/>
      <c r="DI196" s="82"/>
      <c r="DJ196" s="82"/>
      <c r="DK196" s="82"/>
      <c r="DL196" s="82"/>
      <c r="DM196" s="82"/>
      <c r="DN196" s="82"/>
      <c r="DO196" s="82"/>
      <c r="DP196" s="82"/>
      <c r="DQ196" s="82"/>
      <c r="DR196" s="82"/>
      <c r="DS196" s="82"/>
      <c r="DT196" s="82"/>
      <c r="DU196" s="86"/>
      <c r="DV196" s="66"/>
      <c r="DW196" s="51"/>
      <c r="DY196" s="57"/>
      <c r="DZ196" s="58"/>
      <c r="EA196" s="20"/>
      <c r="EB196" s="19"/>
      <c r="EC196" s="19"/>
      <c r="ED196" s="19"/>
      <c r="EE196" s="19"/>
      <c r="EF196" s="19"/>
      <c r="EG196" s="19"/>
      <c r="EH196" s="19"/>
      <c r="EI196" s="19"/>
      <c r="EJ196" s="19"/>
      <c r="EK196" s="19"/>
      <c r="EL196" s="19"/>
      <c r="EM196" s="19"/>
      <c r="EN196" s="19"/>
      <c r="EO196" s="19"/>
      <c r="EP196" s="21"/>
      <c r="EQ196" s="75">
        <f>EA196^3+EB196^3+EC196^3+ED196^3+EE196^3+EF196^3+EG196^3+EH196^3+EA197^3+EB197^3+EC197^3+ED197^3+EE197^3+EF197^3+EG197^3+EH197^3</f>
        <v>0</v>
      </c>
      <c r="ER196" s="76">
        <f t="shared" si="65"/>
        <v>0</v>
      </c>
      <c r="ES196" s="95"/>
      <c r="ET196" s="174"/>
      <c r="EU196" s="131"/>
      <c r="EV196" s="131"/>
      <c r="EW196" s="131"/>
      <c r="EX196" s="131"/>
      <c r="EY196" s="131"/>
      <c r="EZ196" s="131"/>
      <c r="FA196" s="131"/>
      <c r="FB196" s="131"/>
      <c r="FC196" s="131"/>
      <c r="FD196" s="131"/>
      <c r="FE196" s="131"/>
      <c r="FF196" s="131"/>
      <c r="FG196" s="131"/>
      <c r="FH196" s="131"/>
      <c r="FI196" s="175"/>
      <c r="FJ196" s="66"/>
      <c r="FK196" s="51"/>
    </row>
    <row r="197" spans="1:167" x14ac:dyDescent="0.2">
      <c r="A197" s="32"/>
      <c r="B197" s="32"/>
      <c r="C197" s="32"/>
      <c r="D197" s="106" t="s">
        <v>228</v>
      </c>
      <c r="E197" s="107" t="s">
        <v>207</v>
      </c>
      <c r="F197" s="108">
        <f>B4+(183*B6)</f>
        <v>184</v>
      </c>
      <c r="G197" s="104"/>
      <c r="H197" s="43"/>
      <c r="I197" s="109"/>
      <c r="J197" s="58"/>
      <c r="K197" s="3">
        <f>F72</f>
        <v>59</v>
      </c>
      <c r="L197" s="4">
        <f>F211</f>
        <v>198</v>
      </c>
      <c r="M197" s="4">
        <f>F125</f>
        <v>112</v>
      </c>
      <c r="N197" s="4">
        <f>F158</f>
        <v>145</v>
      </c>
      <c r="O197" s="4">
        <f>F183</f>
        <v>170</v>
      </c>
      <c r="P197" s="4">
        <f>F100</f>
        <v>87</v>
      </c>
      <c r="Q197" s="4">
        <f>F266</f>
        <v>253</v>
      </c>
      <c r="R197" s="4">
        <f>F17</f>
        <v>4</v>
      </c>
      <c r="S197" s="4">
        <f>F86</f>
        <v>73</v>
      </c>
      <c r="T197" s="4">
        <f>F197</f>
        <v>184</v>
      </c>
      <c r="U197" s="4">
        <f>F43</f>
        <v>30</v>
      </c>
      <c r="V197" s="4">
        <f>F240</f>
        <v>227</v>
      </c>
      <c r="W197" s="4">
        <f>F233</f>
        <v>220</v>
      </c>
      <c r="X197" s="4">
        <f>F50</f>
        <v>37</v>
      </c>
      <c r="Y197" s="4">
        <f>F156</f>
        <v>143</v>
      </c>
      <c r="Z197" s="5">
        <f>F127</f>
        <v>114</v>
      </c>
      <c r="AA197" s="75">
        <f>S196^3+T196^3+U196^3+V196^3+W196^3+X196^3+Y196^3+Z196^3+S197^3+T197^3+U197^3+V197^3+W197^3+X197^3+Y197^3+Z197^3</f>
        <v>67634176</v>
      </c>
      <c r="AB197" s="76">
        <f t="shared" si="66"/>
        <v>67634176</v>
      </c>
      <c r="AC197" s="61"/>
      <c r="AD197" s="81" t="s">
        <v>66</v>
      </c>
      <c r="AE197" s="82" t="s">
        <v>65</v>
      </c>
      <c r="AF197" s="82" t="s">
        <v>70</v>
      </c>
      <c r="AG197" s="82" t="s">
        <v>69</v>
      </c>
      <c r="AH197" s="83" t="s">
        <v>32</v>
      </c>
      <c r="AI197" s="83" t="s">
        <v>33</v>
      </c>
      <c r="AJ197" s="83" t="s">
        <v>52</v>
      </c>
      <c r="AK197" s="83" t="s">
        <v>53</v>
      </c>
      <c r="AL197" s="82" t="s">
        <v>229</v>
      </c>
      <c r="AM197" s="82" t="s">
        <v>228</v>
      </c>
      <c r="AN197" s="82" t="s">
        <v>261</v>
      </c>
      <c r="AO197" s="82" t="s">
        <v>260</v>
      </c>
      <c r="AP197" s="83" t="s">
        <v>164</v>
      </c>
      <c r="AQ197" s="83" t="s">
        <v>165</v>
      </c>
      <c r="AR197" s="83" t="s">
        <v>197</v>
      </c>
      <c r="AS197" s="84" t="s">
        <v>198</v>
      </c>
      <c r="AT197" s="66"/>
      <c r="AU197" s="51"/>
      <c r="AW197" s="57"/>
      <c r="AX197" s="58"/>
      <c r="AY197" s="3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5"/>
      <c r="BO197" s="75">
        <f>BG196^3+BH196^3+BI196^3+BJ196^3+BK196^3+BL196^3+BM196^3+BN196^3+BG197^3+BH197^3+BI197^3+BJ197^3+BK197^3+BL197^3+BM197^3+BN197^3</f>
        <v>0</v>
      </c>
      <c r="BP197" s="76">
        <f t="shared" si="64"/>
        <v>0</v>
      </c>
      <c r="BQ197" s="61"/>
      <c r="BR197" s="81"/>
      <c r="BS197" s="82"/>
      <c r="BT197" s="82"/>
      <c r="BU197" s="82"/>
      <c r="BV197" s="82"/>
      <c r="BW197" s="82"/>
      <c r="BX197" s="82"/>
      <c r="BY197" s="82"/>
      <c r="BZ197" s="83"/>
      <c r="CA197" s="83"/>
      <c r="CB197" s="83"/>
      <c r="CC197" s="83"/>
      <c r="CD197" s="83"/>
      <c r="CE197" s="83"/>
      <c r="CF197" s="83"/>
      <c r="CG197" s="84"/>
      <c r="CH197" s="66"/>
      <c r="CI197" s="51"/>
      <c r="CJ197" s="144"/>
      <c r="CK197" s="109"/>
      <c r="CL197" s="58"/>
      <c r="CM197" s="3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5"/>
      <c r="DC197" s="75">
        <f>CU196^3+CV196^3+CW196^3+CX196^3+CY196^3+CZ196^3+DA196^3+DB196^3+CU197^3+CV197^3+CW197^3+CX197^3+CY197^3+CZ197^3+DA197^3+DB197^3</f>
        <v>0</v>
      </c>
      <c r="DD197" s="76">
        <f t="shared" si="67"/>
        <v>0</v>
      </c>
      <c r="DE197" s="61"/>
      <c r="DF197" s="89"/>
      <c r="DG197" s="83"/>
      <c r="DH197" s="83"/>
      <c r="DI197" s="83"/>
      <c r="DJ197" s="83"/>
      <c r="DK197" s="83"/>
      <c r="DL197" s="83"/>
      <c r="DM197" s="83"/>
      <c r="DN197" s="83"/>
      <c r="DO197" s="83"/>
      <c r="DP197" s="83"/>
      <c r="DQ197" s="83"/>
      <c r="DR197" s="83"/>
      <c r="DS197" s="83"/>
      <c r="DT197" s="83"/>
      <c r="DU197" s="84"/>
      <c r="DV197" s="66"/>
      <c r="DW197" s="51"/>
      <c r="DY197" s="57"/>
      <c r="DZ197" s="58"/>
      <c r="EA197" s="20"/>
      <c r="EB197" s="19"/>
      <c r="EC197" s="19"/>
      <c r="ED197" s="19"/>
      <c r="EE197" s="19"/>
      <c r="EF197" s="19"/>
      <c r="EG197" s="19"/>
      <c r="EH197" s="19"/>
      <c r="EI197" s="19"/>
      <c r="EJ197" s="19"/>
      <c r="EK197" s="19"/>
      <c r="EL197" s="19"/>
      <c r="EM197" s="19"/>
      <c r="EN197" s="19"/>
      <c r="EO197" s="19"/>
      <c r="EP197" s="21"/>
      <c r="EQ197" s="75">
        <f>EI196^3+EJ196^3+EK196^3+EL196^3+EM196^3+EN196^3+EO196^3+EP196^3+EI197^3+EJ197^3+EK197^3+EL197^3+EM197^3+EN197^3+EO197^3+EP197^3</f>
        <v>0</v>
      </c>
      <c r="ER197" s="76">
        <f t="shared" si="65"/>
        <v>0</v>
      </c>
      <c r="ES197" s="61"/>
      <c r="ET197" s="174"/>
      <c r="EU197" s="131"/>
      <c r="EV197" s="131"/>
      <c r="EW197" s="131"/>
      <c r="EX197" s="131"/>
      <c r="EY197" s="131"/>
      <c r="EZ197" s="131"/>
      <c r="FA197" s="131"/>
      <c r="FB197" s="131"/>
      <c r="FC197" s="131"/>
      <c r="FD197" s="131"/>
      <c r="FE197" s="131"/>
      <c r="FF197" s="131"/>
      <c r="FG197" s="131"/>
      <c r="FH197" s="131"/>
      <c r="FI197" s="175"/>
      <c r="FJ197" s="66"/>
      <c r="FK197" s="51"/>
    </row>
    <row r="198" spans="1:167" x14ac:dyDescent="0.2">
      <c r="A198" s="32"/>
      <c r="B198" s="32"/>
      <c r="C198" s="32"/>
      <c r="D198" s="106" t="s">
        <v>162</v>
      </c>
      <c r="E198" s="107" t="s">
        <v>207</v>
      </c>
      <c r="F198" s="108">
        <f>B4+(184*B6)</f>
        <v>185</v>
      </c>
      <c r="G198" s="104"/>
      <c r="H198" s="43"/>
      <c r="I198" s="109"/>
      <c r="J198" s="58"/>
      <c r="K198" s="3">
        <f>F153</f>
        <v>140</v>
      </c>
      <c r="L198" s="4">
        <f>F130</f>
        <v>117</v>
      </c>
      <c r="M198" s="4">
        <f>F236</f>
        <v>223</v>
      </c>
      <c r="N198" s="4">
        <f>F47</f>
        <v>34</v>
      </c>
      <c r="O198" s="4">
        <f>F38</f>
        <v>25</v>
      </c>
      <c r="P198" s="4">
        <f>F245</f>
        <v>232</v>
      </c>
      <c r="Q198" s="4">
        <f>F91</f>
        <v>78</v>
      </c>
      <c r="R198" s="4">
        <f>F192</f>
        <v>179</v>
      </c>
      <c r="S198" s="4">
        <f>F263</f>
        <v>250</v>
      </c>
      <c r="T198" s="4">
        <f>F20</f>
        <v>7</v>
      </c>
      <c r="U198" s="4">
        <f>F186</f>
        <v>173</v>
      </c>
      <c r="V198" s="4">
        <f>F97</f>
        <v>84</v>
      </c>
      <c r="W198" s="4">
        <f>F120</f>
        <v>107</v>
      </c>
      <c r="X198" s="4">
        <f>F163</f>
        <v>150</v>
      </c>
      <c r="Y198" s="4">
        <f>F77</f>
        <v>64</v>
      </c>
      <c r="Z198" s="5">
        <f>F206</f>
        <v>193</v>
      </c>
      <c r="AA198" s="75">
        <f>K198^3+L198^3+M198^3+N198^3+O198^3+P198^3+Q198^3+R198^3+K199^3+L199^3+M199^3+N199^3+O199^3+P199^3+Q199^3+R199^3</f>
        <v>67634176</v>
      </c>
      <c r="AB198" s="76">
        <f t="shared" si="66"/>
        <v>67634176</v>
      </c>
      <c r="AC198" s="61"/>
      <c r="AD198" s="81" t="s">
        <v>61</v>
      </c>
      <c r="AE198" s="82" t="s">
        <v>62</v>
      </c>
      <c r="AF198" s="82" t="s">
        <v>57</v>
      </c>
      <c r="AG198" s="82" t="s">
        <v>58</v>
      </c>
      <c r="AH198" s="83" t="s">
        <v>49</v>
      </c>
      <c r="AI198" s="83" t="s">
        <v>48</v>
      </c>
      <c r="AJ198" s="83" t="s">
        <v>29</v>
      </c>
      <c r="AK198" s="83" t="s">
        <v>28</v>
      </c>
      <c r="AL198" s="82" t="s">
        <v>256</v>
      </c>
      <c r="AM198" s="82" t="s">
        <v>257</v>
      </c>
      <c r="AN198" s="82" t="s">
        <v>224</v>
      </c>
      <c r="AO198" s="82" t="s">
        <v>225</v>
      </c>
      <c r="AP198" s="83" t="s">
        <v>194</v>
      </c>
      <c r="AQ198" s="83" t="s">
        <v>193</v>
      </c>
      <c r="AR198" s="83" t="s">
        <v>161</v>
      </c>
      <c r="AS198" s="84" t="s">
        <v>160</v>
      </c>
      <c r="AT198" s="66"/>
      <c r="AU198" s="51"/>
      <c r="AW198" s="57"/>
      <c r="AX198" s="58"/>
      <c r="AY198" s="3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5"/>
      <c r="BO198" s="75">
        <f>AY198^3+AZ198^3+BA198^3+BB198^3+BC198^3+BD198^3+BE198^3+BF198^3+AY199^3+AZ199^3+BA199^3+BB199^3+BC199^3+BD199^3+BE199^3+BF199^3</f>
        <v>0</v>
      </c>
      <c r="BP198" s="76">
        <f t="shared" si="64"/>
        <v>0</v>
      </c>
      <c r="BQ198" s="61"/>
      <c r="BR198" s="89"/>
      <c r="BS198" s="83"/>
      <c r="BT198" s="83"/>
      <c r="BU198" s="83"/>
      <c r="BV198" s="83"/>
      <c r="BW198" s="83"/>
      <c r="BX198" s="83"/>
      <c r="BY198" s="83"/>
      <c r="BZ198" s="82"/>
      <c r="CA198" s="82"/>
      <c r="CB198" s="82"/>
      <c r="CC198" s="82"/>
      <c r="CD198" s="82"/>
      <c r="CE198" s="82"/>
      <c r="CF198" s="82"/>
      <c r="CG198" s="86"/>
      <c r="CH198" s="66"/>
      <c r="CI198" s="51"/>
      <c r="CJ198" s="144"/>
      <c r="CK198" s="109"/>
      <c r="CL198" s="58"/>
      <c r="CM198" s="3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5"/>
      <c r="DC198" s="75">
        <f>CM198^3+CN198^3+CO198^3+CP198^3+CQ198^3+CR198^3+CS198^3+CT198^3+CM199^3+CN199^3+CO199^3+CP199^3+CQ199^3+CR199^3+CS199^3+CT199^3</f>
        <v>0</v>
      </c>
      <c r="DD198" s="76">
        <f t="shared" si="67"/>
        <v>0</v>
      </c>
      <c r="DE198" s="61"/>
      <c r="DF198" s="81"/>
      <c r="DG198" s="82"/>
      <c r="DH198" s="82"/>
      <c r="DI198" s="82"/>
      <c r="DJ198" s="82"/>
      <c r="DK198" s="82"/>
      <c r="DL198" s="82"/>
      <c r="DM198" s="82"/>
      <c r="DN198" s="82"/>
      <c r="DO198" s="82"/>
      <c r="DP198" s="82"/>
      <c r="DQ198" s="82"/>
      <c r="DR198" s="82"/>
      <c r="DS198" s="82"/>
      <c r="DT198" s="82"/>
      <c r="DU198" s="86"/>
      <c r="DV198" s="66"/>
      <c r="DW198" s="51"/>
      <c r="DY198" s="57"/>
      <c r="DZ198" s="58"/>
      <c r="EA198" s="20"/>
      <c r="EB198" s="19"/>
      <c r="EC198" s="19"/>
      <c r="ED198" s="19"/>
      <c r="EE198" s="19"/>
      <c r="EF198" s="19"/>
      <c r="EG198" s="19"/>
      <c r="EH198" s="19"/>
      <c r="EI198" s="19"/>
      <c r="EJ198" s="19"/>
      <c r="EK198" s="19"/>
      <c r="EL198" s="19"/>
      <c r="EM198" s="19"/>
      <c r="EN198" s="19"/>
      <c r="EO198" s="19"/>
      <c r="EP198" s="21"/>
      <c r="EQ198" s="75">
        <f>EA198^3+EB198^3+EC198^3+ED198^3+EE198^3+EF198^3+EG198^3+EH198^3+EA199^3+EB199^3+EC199^3+ED199^3+EE199^3+EF199^3+EG199^3+EH199^3</f>
        <v>0</v>
      </c>
      <c r="ER198" s="76">
        <f t="shared" si="65"/>
        <v>0</v>
      </c>
      <c r="ES198" s="61"/>
      <c r="ET198" s="174"/>
      <c r="EU198" s="131"/>
      <c r="EV198" s="131"/>
      <c r="EW198" s="131"/>
      <c r="EX198" s="131"/>
      <c r="EY198" s="131"/>
      <c r="EZ198" s="131"/>
      <c r="FA198" s="131"/>
      <c r="FB198" s="131"/>
      <c r="FC198" s="131"/>
      <c r="FD198" s="131"/>
      <c r="FE198" s="131"/>
      <c r="FF198" s="131"/>
      <c r="FG198" s="131"/>
      <c r="FH198" s="131"/>
      <c r="FI198" s="175"/>
      <c r="FJ198" s="66"/>
      <c r="FK198" s="51"/>
    </row>
    <row r="199" spans="1:167" x14ac:dyDescent="0.2">
      <c r="A199" s="32"/>
      <c r="B199" s="32"/>
      <c r="C199" s="32"/>
      <c r="D199" s="106" t="s">
        <v>94</v>
      </c>
      <c r="E199" s="107" t="s">
        <v>207</v>
      </c>
      <c r="F199" s="108">
        <f>B4+(185*B6)</f>
        <v>186</v>
      </c>
      <c r="G199" s="104"/>
      <c r="H199" s="43"/>
      <c r="I199" s="109"/>
      <c r="J199" s="58"/>
      <c r="K199" s="3">
        <f>F80</f>
        <v>67</v>
      </c>
      <c r="L199" s="4">
        <f>F203</f>
        <v>190</v>
      </c>
      <c r="M199" s="4">
        <f>F37</f>
        <v>24</v>
      </c>
      <c r="N199" s="4">
        <f>F246</f>
        <v>233</v>
      </c>
      <c r="O199" s="4">
        <f>F223</f>
        <v>210</v>
      </c>
      <c r="P199" s="4">
        <f>F60</f>
        <v>47</v>
      </c>
      <c r="Q199" s="4">
        <f>F146</f>
        <v>133</v>
      </c>
      <c r="R199" s="4">
        <f>F137</f>
        <v>124</v>
      </c>
      <c r="S199" s="4">
        <f>F62</f>
        <v>49</v>
      </c>
      <c r="T199" s="4">
        <f>F221</f>
        <v>208</v>
      </c>
      <c r="U199" s="4">
        <f>F115</f>
        <v>102</v>
      </c>
      <c r="V199" s="4">
        <f>F168</f>
        <v>155</v>
      </c>
      <c r="W199" s="4">
        <f>F177</f>
        <v>164</v>
      </c>
      <c r="X199" s="4">
        <f>F106</f>
        <v>93</v>
      </c>
      <c r="Y199" s="4">
        <f>F260</f>
        <v>247</v>
      </c>
      <c r="Z199" s="5">
        <f>F23</f>
        <v>10</v>
      </c>
      <c r="AA199" s="75">
        <f>S198^3+T198^3+U198^3+V198^3+W198^3+X198^3+Y198^3+Z198^3+S199^3+T199^3+U199^3+V199^3+W199^3+X199^3+Y199^3+Z199^3</f>
        <v>67634176</v>
      </c>
      <c r="AB199" s="76">
        <f t="shared" si="66"/>
        <v>67634176</v>
      </c>
      <c r="AC199" s="61"/>
      <c r="AD199" s="81" t="s">
        <v>60</v>
      </c>
      <c r="AE199" s="82" t="s">
        <v>59</v>
      </c>
      <c r="AF199" s="82" t="s">
        <v>64</v>
      </c>
      <c r="AG199" s="82" t="s">
        <v>63</v>
      </c>
      <c r="AH199" s="83" t="s">
        <v>26</v>
      </c>
      <c r="AI199" s="83" t="s">
        <v>27</v>
      </c>
      <c r="AJ199" s="83" t="s">
        <v>46</v>
      </c>
      <c r="AK199" s="83" t="s">
        <v>47</v>
      </c>
      <c r="AL199" s="82" t="s">
        <v>227</v>
      </c>
      <c r="AM199" s="82" t="s">
        <v>226</v>
      </c>
      <c r="AN199" s="82" t="s">
        <v>259</v>
      </c>
      <c r="AO199" s="82" t="s">
        <v>258</v>
      </c>
      <c r="AP199" s="83" t="s">
        <v>158</v>
      </c>
      <c r="AQ199" s="83" t="s">
        <v>159</v>
      </c>
      <c r="AR199" s="83" t="s">
        <v>191</v>
      </c>
      <c r="AS199" s="84" t="s">
        <v>192</v>
      </c>
      <c r="AT199" s="66"/>
      <c r="AU199" s="51"/>
      <c r="AW199" s="57"/>
      <c r="AX199" s="58"/>
      <c r="AY199" s="3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5"/>
      <c r="BO199" s="75">
        <f>BG198^3+BH198^3+BI198^3+BJ198^3+BK198^3+BL198^3+BM198^3+BN198^3+BG199^3+BH199^3+BI199^3+BJ199^3+BK199^3+BL199^3+BM199^3+BN199^3</f>
        <v>0</v>
      </c>
      <c r="BP199" s="76">
        <f t="shared" si="64"/>
        <v>0</v>
      </c>
      <c r="BQ199" s="61"/>
      <c r="BR199" s="89"/>
      <c r="BS199" s="83"/>
      <c r="BT199" s="83"/>
      <c r="BU199" s="83"/>
      <c r="BV199" s="83"/>
      <c r="BW199" s="83"/>
      <c r="BX199" s="83"/>
      <c r="BY199" s="83"/>
      <c r="BZ199" s="82"/>
      <c r="CA199" s="82"/>
      <c r="CB199" s="82"/>
      <c r="CC199" s="82"/>
      <c r="CD199" s="82"/>
      <c r="CE199" s="82"/>
      <c r="CF199" s="82"/>
      <c r="CG199" s="86"/>
      <c r="CH199" s="66"/>
      <c r="CI199" s="51"/>
      <c r="CJ199" s="144"/>
      <c r="CK199" s="109"/>
      <c r="CL199" s="58"/>
      <c r="CM199" s="3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5"/>
      <c r="DC199" s="75">
        <f>CU198^3+CV198^3+CW198^3+CX198^3+CY198^3+CZ198^3+DA198^3+DB198^3+CU199^3+CV199^3+CW199^3+CX199^3+CY199^3+CZ199^3+DA199^3+DB199^3</f>
        <v>0</v>
      </c>
      <c r="DD199" s="76">
        <f t="shared" si="67"/>
        <v>0</v>
      </c>
      <c r="DE199" s="61"/>
      <c r="DF199" s="89"/>
      <c r="DG199" s="83"/>
      <c r="DH199" s="83"/>
      <c r="DI199" s="83"/>
      <c r="DJ199" s="83"/>
      <c r="DK199" s="83"/>
      <c r="DL199" s="83"/>
      <c r="DM199" s="83"/>
      <c r="DN199" s="83"/>
      <c r="DO199" s="83"/>
      <c r="DP199" s="83"/>
      <c r="DQ199" s="83"/>
      <c r="DR199" s="83"/>
      <c r="DS199" s="83"/>
      <c r="DT199" s="83"/>
      <c r="DU199" s="84"/>
      <c r="DV199" s="66"/>
      <c r="DW199" s="51"/>
      <c r="DY199" s="57"/>
      <c r="DZ199" s="58"/>
      <c r="EA199" s="20"/>
      <c r="EB199" s="19"/>
      <c r="EC199" s="19"/>
      <c r="ED199" s="19"/>
      <c r="EE199" s="19"/>
      <c r="EF199" s="19"/>
      <c r="EG199" s="19"/>
      <c r="EH199" s="19"/>
      <c r="EI199" s="19"/>
      <c r="EJ199" s="19"/>
      <c r="EK199" s="19"/>
      <c r="EL199" s="19"/>
      <c r="EM199" s="19"/>
      <c r="EN199" s="19"/>
      <c r="EO199" s="19"/>
      <c r="EP199" s="21"/>
      <c r="EQ199" s="75">
        <f>EI198^3+EJ198^3+EK198^3+EL198^3+EM198^3+EN198^3+EO198^3+EP198^3+EI199^3+EJ199^3+EK199^3+EL199^3+EM199^3+EN199^3+EO199^3+EP199^3</f>
        <v>0</v>
      </c>
      <c r="ER199" s="76">
        <f t="shared" si="65"/>
        <v>0</v>
      </c>
      <c r="ES199" s="61"/>
      <c r="ET199" s="174"/>
      <c r="EU199" s="131"/>
      <c r="EV199" s="131"/>
      <c r="EW199" s="131"/>
      <c r="EX199" s="131"/>
      <c r="EY199" s="131"/>
      <c r="EZ199" s="131"/>
      <c r="FA199" s="131"/>
      <c r="FB199" s="131"/>
      <c r="FC199" s="131"/>
      <c r="FD199" s="131"/>
      <c r="FE199" s="131"/>
      <c r="FF199" s="131"/>
      <c r="FG199" s="131"/>
      <c r="FH199" s="131"/>
      <c r="FI199" s="175"/>
      <c r="FJ199" s="66"/>
      <c r="FK199" s="51"/>
    </row>
    <row r="200" spans="1:167" x14ac:dyDescent="0.2">
      <c r="A200" s="32"/>
      <c r="B200" s="32"/>
      <c r="C200" s="32"/>
      <c r="D200" s="106" t="s">
        <v>115</v>
      </c>
      <c r="E200" s="107" t="s">
        <v>207</v>
      </c>
      <c r="F200" s="108">
        <f>B4+(186*B6)</f>
        <v>187</v>
      </c>
      <c r="G200" s="104"/>
      <c r="H200" s="43"/>
      <c r="I200" s="109"/>
      <c r="J200" s="58"/>
      <c r="K200" s="3">
        <f>F61</f>
        <v>48</v>
      </c>
      <c r="L200" s="4">
        <f>F222</f>
        <v>209</v>
      </c>
      <c r="M200" s="4">
        <f>F136</f>
        <v>123</v>
      </c>
      <c r="N200" s="4">
        <f>F147</f>
        <v>134</v>
      </c>
      <c r="O200" s="4">
        <f>F202</f>
        <v>189</v>
      </c>
      <c r="P200" s="4">
        <f>F81</f>
        <v>68</v>
      </c>
      <c r="Q200" s="4">
        <f>F247</f>
        <v>234</v>
      </c>
      <c r="R200" s="4">
        <f>F36</f>
        <v>23</v>
      </c>
      <c r="S200" s="4">
        <f>F107</f>
        <v>94</v>
      </c>
      <c r="T200" s="4">
        <f>F176</f>
        <v>163</v>
      </c>
      <c r="U200" s="4">
        <f>F22</f>
        <v>9</v>
      </c>
      <c r="V200" s="4">
        <f>F261</f>
        <v>248</v>
      </c>
      <c r="W200" s="4">
        <f>F220</f>
        <v>207</v>
      </c>
      <c r="X200" s="4">
        <f>F63</f>
        <v>50</v>
      </c>
      <c r="Y200" s="4">
        <f>F169</f>
        <v>156</v>
      </c>
      <c r="Z200" s="5">
        <f>F114</f>
        <v>101</v>
      </c>
      <c r="AA200" s="75">
        <f>K200^3+L200^3+M200^3+N200^3+O200^3+P200^3+Q200^3+R200^3+K201^3+L201^3+M201^3+N201^3+O201^3+P201^3+Q201^3+R201^3</f>
        <v>67634176</v>
      </c>
      <c r="AB200" s="76">
        <f t="shared" si="66"/>
        <v>67634176</v>
      </c>
      <c r="AC200" s="61"/>
      <c r="AD200" s="89" t="s">
        <v>144</v>
      </c>
      <c r="AE200" s="83" t="s">
        <v>145</v>
      </c>
      <c r="AF200" s="83" t="s">
        <v>148</v>
      </c>
      <c r="AG200" s="83" t="s">
        <v>149</v>
      </c>
      <c r="AH200" s="82" t="s">
        <v>151</v>
      </c>
      <c r="AI200" s="82" t="s">
        <v>150</v>
      </c>
      <c r="AJ200" s="82" t="s">
        <v>155</v>
      </c>
      <c r="AK200" s="82" t="s">
        <v>154</v>
      </c>
      <c r="AL200" s="83" t="s">
        <v>77</v>
      </c>
      <c r="AM200" s="83" t="s">
        <v>78</v>
      </c>
      <c r="AN200" s="83" t="s">
        <v>81</v>
      </c>
      <c r="AO200" s="83" t="s">
        <v>82</v>
      </c>
      <c r="AP200" s="82" t="s">
        <v>84</v>
      </c>
      <c r="AQ200" s="82" t="s">
        <v>83</v>
      </c>
      <c r="AR200" s="82" t="s">
        <v>88</v>
      </c>
      <c r="AS200" s="86" t="s">
        <v>87</v>
      </c>
      <c r="AT200" s="66"/>
      <c r="AU200" s="51"/>
      <c r="AW200" s="57"/>
      <c r="AX200" s="58"/>
      <c r="AY200" s="3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5"/>
      <c r="BO200" s="75">
        <f>AY200^3+AZ200^3+BA200^3+BB200^3+BC200^3+BD200^3+BE200^3+BF200^3+AY201^3+AZ201^3+BA201^3+BB201^3+BC201^3+BD201^3+BE201^3+BF201^3</f>
        <v>0</v>
      </c>
      <c r="BP200" s="76">
        <f t="shared" si="64"/>
        <v>0</v>
      </c>
      <c r="BQ200" s="61"/>
      <c r="BR200" s="81"/>
      <c r="BS200" s="82"/>
      <c r="BT200" s="82"/>
      <c r="BU200" s="82"/>
      <c r="BV200" s="82"/>
      <c r="BW200" s="82"/>
      <c r="BX200" s="82"/>
      <c r="BY200" s="82"/>
      <c r="BZ200" s="83"/>
      <c r="CA200" s="83"/>
      <c r="CB200" s="83"/>
      <c r="CC200" s="83"/>
      <c r="CD200" s="83"/>
      <c r="CE200" s="83"/>
      <c r="CF200" s="83"/>
      <c r="CG200" s="84"/>
      <c r="CH200" s="66"/>
      <c r="CI200" s="51"/>
      <c r="CJ200" s="144"/>
      <c r="CK200" s="109"/>
      <c r="CL200" s="58"/>
      <c r="CM200" s="3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5"/>
      <c r="DC200" s="75">
        <f>CM200^3+CN200^3+CO200^3+CP200^3+CQ200^3+CR200^3+CS200^3+CT200^3+CM201^3+CN201^3+CO201^3+CP201^3+CQ201^3+CR201^3+CS201^3+CT201^3</f>
        <v>0</v>
      </c>
      <c r="DD200" s="76">
        <f t="shared" si="67"/>
        <v>0</v>
      </c>
      <c r="DE200" s="61"/>
      <c r="DF200" s="81"/>
      <c r="DG200" s="82"/>
      <c r="DH200" s="82"/>
      <c r="DI200" s="82"/>
      <c r="DJ200" s="82"/>
      <c r="DK200" s="82"/>
      <c r="DL200" s="82"/>
      <c r="DM200" s="82"/>
      <c r="DN200" s="82"/>
      <c r="DO200" s="82"/>
      <c r="DP200" s="82"/>
      <c r="DQ200" s="82"/>
      <c r="DR200" s="82"/>
      <c r="DS200" s="82"/>
      <c r="DT200" s="82"/>
      <c r="DU200" s="86"/>
      <c r="DV200" s="66"/>
      <c r="DW200" s="51"/>
      <c r="DY200" s="57"/>
      <c r="DZ200" s="58"/>
      <c r="EA200" s="20"/>
      <c r="EB200" s="19"/>
      <c r="EC200" s="19"/>
      <c r="ED200" s="19"/>
      <c r="EE200" s="19"/>
      <c r="EF200" s="19"/>
      <c r="EG200" s="19"/>
      <c r="EH200" s="19"/>
      <c r="EI200" s="19"/>
      <c r="EJ200" s="19"/>
      <c r="EK200" s="19"/>
      <c r="EL200" s="19"/>
      <c r="EM200" s="19"/>
      <c r="EN200" s="19"/>
      <c r="EO200" s="19"/>
      <c r="EP200" s="21"/>
      <c r="EQ200" s="75">
        <f>EA200^3+EB200^3+EC200^3+ED200^3+EE200^3+EF200^3+EG200^3+EH200^3+EA201^3+EB201^3+EC201^3+ED201^3+EE201^3+EF201^3+EG201^3+EH201^3</f>
        <v>0</v>
      </c>
      <c r="ER200" s="76">
        <f t="shared" si="65"/>
        <v>0</v>
      </c>
      <c r="ES200" s="61"/>
      <c r="ET200" s="174"/>
      <c r="EU200" s="131"/>
      <c r="EV200" s="131"/>
      <c r="EW200" s="131"/>
      <c r="EX200" s="131"/>
      <c r="EY200" s="131"/>
      <c r="EZ200" s="131"/>
      <c r="FA200" s="131"/>
      <c r="FB200" s="131"/>
      <c r="FC200" s="131"/>
      <c r="FD200" s="131"/>
      <c r="FE200" s="131"/>
      <c r="FF200" s="131"/>
      <c r="FG200" s="131"/>
      <c r="FH200" s="131"/>
      <c r="FI200" s="175"/>
      <c r="FJ200" s="66"/>
      <c r="FK200" s="51"/>
    </row>
    <row r="201" spans="1:167" x14ac:dyDescent="0.2">
      <c r="A201" s="32"/>
      <c r="B201" s="32"/>
      <c r="C201" s="32"/>
      <c r="D201" s="106" t="s">
        <v>202</v>
      </c>
      <c r="E201" s="107" t="s">
        <v>207</v>
      </c>
      <c r="F201" s="110">
        <f>B4+(187*B6)</f>
        <v>188</v>
      </c>
      <c r="G201" s="104"/>
      <c r="H201" s="43"/>
      <c r="I201" s="109"/>
      <c r="J201" s="58"/>
      <c r="K201" s="3">
        <f>F244</f>
        <v>231</v>
      </c>
      <c r="L201" s="4">
        <f>F39</f>
        <v>26</v>
      </c>
      <c r="M201" s="4">
        <f>F193</f>
        <v>180</v>
      </c>
      <c r="N201" s="4">
        <f>F90</f>
        <v>77</v>
      </c>
      <c r="O201" s="4">
        <f>F131</f>
        <v>118</v>
      </c>
      <c r="P201" s="4">
        <f>F152</f>
        <v>139</v>
      </c>
      <c r="Q201" s="4">
        <f>F46</f>
        <v>33</v>
      </c>
      <c r="R201" s="4">
        <f>F237</f>
        <v>224</v>
      </c>
      <c r="S201" s="4">
        <f>F162</f>
        <v>149</v>
      </c>
      <c r="T201" s="4">
        <f>F121</f>
        <v>108</v>
      </c>
      <c r="U201" s="4">
        <f>F207</f>
        <v>194</v>
      </c>
      <c r="V201" s="4">
        <f>F76</f>
        <v>63</v>
      </c>
      <c r="W201" s="4">
        <f>F21</f>
        <v>8</v>
      </c>
      <c r="X201" s="4">
        <f>F262</f>
        <v>249</v>
      </c>
      <c r="Y201" s="4">
        <f>F96</f>
        <v>83</v>
      </c>
      <c r="Z201" s="5">
        <f>F187</f>
        <v>174</v>
      </c>
      <c r="AA201" s="75">
        <f>S200^3+T200^3+U200^3+V200^3+W200^3+X200^3+Y200^3+Z200^3+S201^3+T201^3+U201^3+V201^3+W201^3+X201^3+Y201^3+Z201^3</f>
        <v>67634176</v>
      </c>
      <c r="AB201" s="76">
        <f t="shared" si="66"/>
        <v>67634176</v>
      </c>
      <c r="AC201" s="61"/>
      <c r="AD201" s="89" t="s">
        <v>147</v>
      </c>
      <c r="AE201" s="83" t="s">
        <v>146</v>
      </c>
      <c r="AF201" s="83" t="s">
        <v>143</v>
      </c>
      <c r="AG201" s="83" t="s">
        <v>142</v>
      </c>
      <c r="AH201" s="82" t="s">
        <v>156</v>
      </c>
      <c r="AI201" s="82" t="s">
        <v>157</v>
      </c>
      <c r="AJ201" s="82" t="s">
        <v>152</v>
      </c>
      <c r="AK201" s="82" t="s">
        <v>153</v>
      </c>
      <c r="AL201" s="83" t="s">
        <v>80</v>
      </c>
      <c r="AM201" s="83" t="s">
        <v>79</v>
      </c>
      <c r="AN201" s="83" t="s">
        <v>76</v>
      </c>
      <c r="AO201" s="83" t="s">
        <v>75</v>
      </c>
      <c r="AP201" s="82" t="s">
        <v>89</v>
      </c>
      <c r="AQ201" s="82" t="s">
        <v>90</v>
      </c>
      <c r="AR201" s="82" t="s">
        <v>85</v>
      </c>
      <c r="AS201" s="86" t="s">
        <v>86</v>
      </c>
      <c r="AT201" s="66"/>
      <c r="AU201" s="51"/>
      <c r="AW201" s="57"/>
      <c r="AX201" s="58"/>
      <c r="AY201" s="3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5"/>
      <c r="BO201" s="75">
        <f>BG200^3+BH200^3+BI200^3+BJ200^3+BK200^3+BL200^3+BM200^3+BN200^3+BG201^3+BH201^3+BI201^3+BJ201^3+BK201^3+BL201^3+BM201^3+BN201^3</f>
        <v>0</v>
      </c>
      <c r="BP201" s="76">
        <f t="shared" si="64"/>
        <v>0</v>
      </c>
      <c r="BQ201" s="61"/>
      <c r="BR201" s="81"/>
      <c r="BS201" s="82"/>
      <c r="BT201" s="82"/>
      <c r="BU201" s="82"/>
      <c r="BV201" s="82"/>
      <c r="BW201" s="82"/>
      <c r="BX201" s="82"/>
      <c r="BY201" s="82"/>
      <c r="BZ201" s="83"/>
      <c r="CA201" s="83"/>
      <c r="CB201" s="83"/>
      <c r="CC201" s="83"/>
      <c r="CD201" s="83"/>
      <c r="CE201" s="83"/>
      <c r="CF201" s="83"/>
      <c r="CG201" s="84"/>
      <c r="CH201" s="66"/>
      <c r="CI201" s="51"/>
      <c r="CJ201" s="144"/>
      <c r="CK201" s="109"/>
      <c r="CL201" s="58"/>
      <c r="CM201" s="3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5"/>
      <c r="DC201" s="75">
        <f>CU200^3+CV200^3+CW200^3+CX200^3+CY200^3+CZ200^3+DA200^3+DB200^3+CU201^3+CV201^3+CW201^3+CX201^3+CY201^3+CZ201^3+DA201^3+DB201^3</f>
        <v>0</v>
      </c>
      <c r="DD201" s="76">
        <f t="shared" si="67"/>
        <v>0</v>
      </c>
      <c r="DE201" s="61"/>
      <c r="DF201" s="89"/>
      <c r="DG201" s="83"/>
      <c r="DH201" s="83"/>
      <c r="DI201" s="83"/>
      <c r="DJ201" s="83"/>
      <c r="DK201" s="83"/>
      <c r="DL201" s="83"/>
      <c r="DM201" s="83"/>
      <c r="DN201" s="83"/>
      <c r="DO201" s="83"/>
      <c r="DP201" s="83"/>
      <c r="DQ201" s="83"/>
      <c r="DR201" s="83"/>
      <c r="DS201" s="83"/>
      <c r="DT201" s="83"/>
      <c r="DU201" s="84"/>
      <c r="DV201" s="66"/>
      <c r="DW201" s="51"/>
      <c r="DY201" s="57"/>
      <c r="DZ201" s="58"/>
      <c r="EA201" s="20"/>
      <c r="EB201" s="19"/>
      <c r="EC201" s="19"/>
      <c r="ED201" s="19"/>
      <c r="EE201" s="19"/>
      <c r="EF201" s="19"/>
      <c r="EG201" s="19"/>
      <c r="EH201" s="19"/>
      <c r="EI201" s="19"/>
      <c r="EJ201" s="19"/>
      <c r="EK201" s="19"/>
      <c r="EL201" s="19"/>
      <c r="EM201" s="19"/>
      <c r="EN201" s="19"/>
      <c r="EO201" s="19"/>
      <c r="EP201" s="21"/>
      <c r="EQ201" s="75">
        <f>EI200^3+EJ200^3+EK200^3+EL200^3+EM200^3+EN200^3+EO200^3+EP200^3+EI201^3+EJ201^3+EK201^3+EL201^3+EM201^3+EN201^3+EO201^3+EP201^3</f>
        <v>0</v>
      </c>
      <c r="ER201" s="76">
        <f t="shared" si="65"/>
        <v>0</v>
      </c>
      <c r="ES201" s="61"/>
      <c r="ET201" s="174"/>
      <c r="EU201" s="131"/>
      <c r="EV201" s="131"/>
      <c r="EW201" s="131"/>
      <c r="EX201" s="131"/>
      <c r="EY201" s="131"/>
      <c r="EZ201" s="131"/>
      <c r="FA201" s="131"/>
      <c r="FB201" s="131"/>
      <c r="FC201" s="131"/>
      <c r="FD201" s="131"/>
      <c r="FE201" s="131"/>
      <c r="FF201" s="131"/>
      <c r="FG201" s="131"/>
      <c r="FH201" s="131"/>
      <c r="FI201" s="175"/>
      <c r="FJ201" s="66"/>
      <c r="FK201" s="51"/>
    </row>
    <row r="202" spans="1:167" x14ac:dyDescent="0.2">
      <c r="A202" s="32"/>
      <c r="B202" s="32"/>
      <c r="C202" s="32"/>
      <c r="D202" s="106" t="s">
        <v>151</v>
      </c>
      <c r="E202" s="107" t="s">
        <v>207</v>
      </c>
      <c r="F202" s="110">
        <f>B4+(188*B6)</f>
        <v>189</v>
      </c>
      <c r="G202" s="104"/>
      <c r="H202" s="43"/>
      <c r="I202" s="109"/>
      <c r="J202" s="58"/>
      <c r="K202" s="3">
        <f>F101</f>
        <v>88</v>
      </c>
      <c r="L202" s="4">
        <f>F182</f>
        <v>169</v>
      </c>
      <c r="M202" s="4">
        <f>F16</f>
        <v>3</v>
      </c>
      <c r="N202" s="4">
        <f>F267</f>
        <v>254</v>
      </c>
      <c r="O202" s="4">
        <f>F210</f>
        <v>197</v>
      </c>
      <c r="P202" s="4">
        <f>F73</f>
        <v>60</v>
      </c>
      <c r="Q202" s="4">
        <f>F159</f>
        <v>146</v>
      </c>
      <c r="R202" s="4">
        <f>F124</f>
        <v>111</v>
      </c>
      <c r="S202" s="4">
        <f>F51</f>
        <v>38</v>
      </c>
      <c r="T202" s="4">
        <f>F232</f>
        <v>219</v>
      </c>
      <c r="U202" s="4">
        <f>F126</f>
        <v>113</v>
      </c>
      <c r="V202" s="4">
        <f>F157</f>
        <v>144</v>
      </c>
      <c r="W202" s="4">
        <f>F196</f>
        <v>183</v>
      </c>
      <c r="X202" s="4">
        <f>F87</f>
        <v>74</v>
      </c>
      <c r="Y202" s="4">
        <f>F241</f>
        <v>228</v>
      </c>
      <c r="Z202" s="5">
        <f>F42</f>
        <v>29</v>
      </c>
      <c r="AA202" s="75">
        <f>K202^3+L202^3+M202^3+N202^3+O202^3+P202^3+Q202^3+R202^3+K203^3+L203^3+M203^3+N203^3+O203^3+P203^3+Q203^3+R203^3</f>
        <v>67634176</v>
      </c>
      <c r="AB202" s="76">
        <f t="shared" si="66"/>
        <v>67634176</v>
      </c>
      <c r="AC202" s="61"/>
      <c r="AD202" s="89" t="s">
        <v>175</v>
      </c>
      <c r="AE202" s="83" t="s">
        <v>176</v>
      </c>
      <c r="AF202" s="83" t="s">
        <v>179</v>
      </c>
      <c r="AG202" s="83" t="s">
        <v>180</v>
      </c>
      <c r="AH202" s="82" t="s">
        <v>186</v>
      </c>
      <c r="AI202" s="82" t="s">
        <v>185</v>
      </c>
      <c r="AJ202" s="82" t="s">
        <v>190</v>
      </c>
      <c r="AK202" s="82" t="s">
        <v>189</v>
      </c>
      <c r="AL202" s="83" t="s">
        <v>91</v>
      </c>
      <c r="AM202" s="83" t="s">
        <v>92</v>
      </c>
      <c r="AN202" s="83" t="s">
        <v>103</v>
      </c>
      <c r="AO202" s="83" t="s">
        <v>104</v>
      </c>
      <c r="AP202" s="82" t="s">
        <v>110</v>
      </c>
      <c r="AQ202" s="82" t="s">
        <v>109</v>
      </c>
      <c r="AR202" s="82" t="s">
        <v>114</v>
      </c>
      <c r="AS202" s="86" t="s">
        <v>113</v>
      </c>
      <c r="AT202" s="66"/>
      <c r="AU202" s="51"/>
      <c r="AW202" s="57"/>
      <c r="AX202" s="58"/>
      <c r="AY202" s="3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5"/>
      <c r="BO202" s="75">
        <f>AY202^3+AZ202^3+BA202^3+BB202^3+BC202^3+BD202^3+BE202^3+BF202^3+AY203^3+AZ203^3+BA203^3+BB203^3+BC203^3+BD203^3+BE203^3+BF203^3</f>
        <v>0</v>
      </c>
      <c r="BP202" s="76">
        <f t="shared" si="64"/>
        <v>0</v>
      </c>
      <c r="BQ202" s="61"/>
      <c r="BR202" s="89"/>
      <c r="BS202" s="83"/>
      <c r="BT202" s="83"/>
      <c r="BU202" s="83"/>
      <c r="BV202" s="83"/>
      <c r="BW202" s="83"/>
      <c r="BX202" s="83"/>
      <c r="BY202" s="83"/>
      <c r="BZ202" s="82"/>
      <c r="CA202" s="82"/>
      <c r="CB202" s="82"/>
      <c r="CC202" s="82"/>
      <c r="CD202" s="82"/>
      <c r="CE202" s="82"/>
      <c r="CF202" s="82"/>
      <c r="CG202" s="86"/>
      <c r="CH202" s="66"/>
      <c r="CI202" s="51"/>
      <c r="CJ202" s="144"/>
      <c r="CK202" s="109"/>
      <c r="CL202" s="58"/>
      <c r="CM202" s="3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5"/>
      <c r="DC202" s="75">
        <f>CM202^3+CN202^3+CO202^3+CP202^3+CQ202^3+CR202^3+CS202^3+CT202^3+CM203^3+CN203^3+CO203^3+CP203^3+CQ203^3+CR203^3+CS203^3+CT203^3</f>
        <v>0</v>
      </c>
      <c r="DD202" s="76">
        <f t="shared" si="67"/>
        <v>0</v>
      </c>
      <c r="DE202" s="61"/>
      <c r="DF202" s="81"/>
      <c r="DG202" s="82"/>
      <c r="DH202" s="82"/>
      <c r="DI202" s="82"/>
      <c r="DJ202" s="82"/>
      <c r="DK202" s="82"/>
      <c r="DL202" s="82"/>
      <c r="DM202" s="82"/>
      <c r="DN202" s="82"/>
      <c r="DO202" s="82"/>
      <c r="DP202" s="82"/>
      <c r="DQ202" s="82"/>
      <c r="DR202" s="82"/>
      <c r="DS202" s="82"/>
      <c r="DT202" s="82"/>
      <c r="DU202" s="86"/>
      <c r="DV202" s="66"/>
      <c r="DW202" s="51"/>
      <c r="DY202" s="57"/>
      <c r="DZ202" s="58"/>
      <c r="EA202" s="20"/>
      <c r="EB202" s="19"/>
      <c r="EC202" s="19"/>
      <c r="ED202" s="19"/>
      <c r="EE202" s="19"/>
      <c r="EF202" s="19"/>
      <c r="EG202" s="19"/>
      <c r="EH202" s="19"/>
      <c r="EI202" s="19"/>
      <c r="EJ202" s="19"/>
      <c r="EK202" s="19"/>
      <c r="EL202" s="19"/>
      <c r="EM202" s="19"/>
      <c r="EN202" s="19"/>
      <c r="EO202" s="19"/>
      <c r="EP202" s="21"/>
      <c r="EQ202" s="75">
        <f>EA202^3+EB202^3+EC202^3+ED202^3+EE202^3+EF202^3+EG202^3+EH202^3+EA203^3+EB203^3+EC203^3+ED203^3+EE203^3+EF203^3+EG203^3+EH203^3</f>
        <v>0</v>
      </c>
      <c r="ER202" s="76">
        <f t="shared" si="65"/>
        <v>0</v>
      </c>
      <c r="ES202" s="61"/>
      <c r="ET202" s="174"/>
      <c r="EU202" s="131"/>
      <c r="EV202" s="131"/>
      <c r="EW202" s="131"/>
      <c r="EX202" s="131"/>
      <c r="EY202" s="131"/>
      <c r="EZ202" s="131"/>
      <c r="FA202" s="131"/>
      <c r="FB202" s="131"/>
      <c r="FC202" s="131"/>
      <c r="FD202" s="131"/>
      <c r="FE202" s="131"/>
      <c r="FF202" s="131"/>
      <c r="FG202" s="131"/>
      <c r="FH202" s="131"/>
      <c r="FI202" s="175"/>
      <c r="FJ202" s="66"/>
      <c r="FK202" s="51"/>
    </row>
    <row r="203" spans="1:167" x14ac:dyDescent="0.2">
      <c r="A203" s="32"/>
      <c r="B203" s="32"/>
      <c r="C203" s="32"/>
      <c r="D203" s="106" t="s">
        <v>59</v>
      </c>
      <c r="E203" s="107" t="s">
        <v>207</v>
      </c>
      <c r="F203" s="108">
        <f>B4+(189*B6)</f>
        <v>190</v>
      </c>
      <c r="G203" s="104"/>
      <c r="H203" s="43"/>
      <c r="I203" s="109"/>
      <c r="J203" s="58"/>
      <c r="K203" s="7">
        <f>F172</f>
        <v>159</v>
      </c>
      <c r="L203" s="8">
        <f>F111</f>
        <v>98</v>
      </c>
      <c r="M203" s="8">
        <f>F217</f>
        <v>204</v>
      </c>
      <c r="N203" s="8">
        <f>F66</f>
        <v>53</v>
      </c>
      <c r="O203" s="8">
        <f>F27</f>
        <v>14</v>
      </c>
      <c r="P203" s="8">
        <f>F256</f>
        <v>243</v>
      </c>
      <c r="Q203" s="8">
        <f>F102</f>
        <v>89</v>
      </c>
      <c r="R203" s="8">
        <f>F181</f>
        <v>168</v>
      </c>
      <c r="S203" s="8">
        <f>F250</f>
        <v>237</v>
      </c>
      <c r="T203" s="8">
        <f>F33</f>
        <v>20</v>
      </c>
      <c r="U203" s="8">
        <f>F199</f>
        <v>186</v>
      </c>
      <c r="V203" s="8">
        <f>F84</f>
        <v>71</v>
      </c>
      <c r="W203" s="8">
        <f>F141</f>
        <v>128</v>
      </c>
      <c r="X203" s="8">
        <f>F142</f>
        <v>129</v>
      </c>
      <c r="Y203" s="8">
        <f>F56</f>
        <v>43</v>
      </c>
      <c r="Z203" s="9">
        <f>F227</f>
        <v>214</v>
      </c>
      <c r="AA203" s="75">
        <f>S202^3+T202^3+U202^3+V202^3+W202^3+X202^3+Y202^3+Z202^3+S203^3+T203^3+U203^3+V203^3+W203^3+X203^3+Y203^3+Z203^3</f>
        <v>67634176</v>
      </c>
      <c r="AB203" s="76">
        <f t="shared" si="66"/>
        <v>67634176</v>
      </c>
      <c r="AC203" s="61"/>
      <c r="AD203" s="116" t="s">
        <v>182</v>
      </c>
      <c r="AE203" s="117" t="s">
        <v>181</v>
      </c>
      <c r="AF203" s="117" t="s">
        <v>178</v>
      </c>
      <c r="AG203" s="117" t="s">
        <v>177</v>
      </c>
      <c r="AH203" s="118" t="s">
        <v>187</v>
      </c>
      <c r="AI203" s="118" t="s">
        <v>188</v>
      </c>
      <c r="AJ203" s="118" t="s">
        <v>183</v>
      </c>
      <c r="AK203" s="118" t="s">
        <v>184</v>
      </c>
      <c r="AL203" s="117" t="s">
        <v>106</v>
      </c>
      <c r="AM203" s="117" t="s">
        <v>105</v>
      </c>
      <c r="AN203" s="117" t="s">
        <v>94</v>
      </c>
      <c r="AO203" s="117" t="s">
        <v>93</v>
      </c>
      <c r="AP203" s="118" t="s">
        <v>111</v>
      </c>
      <c r="AQ203" s="118" t="s">
        <v>112</v>
      </c>
      <c r="AR203" s="118" t="s">
        <v>107</v>
      </c>
      <c r="AS203" s="119" t="s">
        <v>108</v>
      </c>
      <c r="AT203" s="32"/>
      <c r="AU203" s="115"/>
      <c r="AW203" s="57"/>
      <c r="AX203" s="58"/>
      <c r="AY203" s="7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9"/>
      <c r="BO203" s="75">
        <f>BG202^3+BH202^3+BI202^3+BJ202^3+BK202^3+BL202^3+BM202^3+BN202^3+BG203^3+BH203^3+BI203^3+BJ203^3+BK203^3+BL203^3+BM203^3+BN203^3</f>
        <v>0</v>
      </c>
      <c r="BP203" s="76">
        <f t="shared" si="64"/>
        <v>0</v>
      </c>
      <c r="BQ203" s="61"/>
      <c r="BR203" s="116"/>
      <c r="BS203" s="117"/>
      <c r="BT203" s="117"/>
      <c r="BU203" s="117"/>
      <c r="BV203" s="117"/>
      <c r="BW203" s="117"/>
      <c r="BX203" s="117"/>
      <c r="BY203" s="117"/>
      <c r="BZ203" s="118"/>
      <c r="CA203" s="118"/>
      <c r="CB203" s="118"/>
      <c r="CC203" s="118"/>
      <c r="CD203" s="118"/>
      <c r="CE203" s="118"/>
      <c r="CF203" s="118"/>
      <c r="CG203" s="119"/>
      <c r="CH203" s="32"/>
      <c r="CI203" s="115"/>
      <c r="CJ203" s="144"/>
      <c r="CK203" s="109"/>
      <c r="CL203" s="58"/>
      <c r="CM203" s="7"/>
      <c r="CN203" s="8"/>
      <c r="CO203" s="8"/>
      <c r="CP203" s="8"/>
      <c r="CQ203" s="8"/>
      <c r="CR203" s="8"/>
      <c r="CS203" s="8"/>
      <c r="CT203" s="8"/>
      <c r="CU203" s="8"/>
      <c r="CV203" s="8"/>
      <c r="CW203" s="8"/>
      <c r="CX203" s="8"/>
      <c r="CY203" s="8"/>
      <c r="CZ203" s="8"/>
      <c r="DA203" s="8"/>
      <c r="DB203" s="9"/>
      <c r="DC203" s="75">
        <f>CU202^3+CV202^3+CW202^3+CX202^3+CY202^3+CZ202^3+DA202^3+DB202^3+CU203^3+CV203^3+CW203^3+CX203^3+CY203^3+CZ203^3+DA203^3+DB203^3</f>
        <v>0</v>
      </c>
      <c r="DD203" s="76">
        <f t="shared" si="67"/>
        <v>0</v>
      </c>
      <c r="DE203" s="61"/>
      <c r="DF203" s="116"/>
      <c r="DG203" s="117"/>
      <c r="DH203" s="117"/>
      <c r="DI203" s="117"/>
      <c r="DJ203" s="117"/>
      <c r="DK203" s="117"/>
      <c r="DL203" s="117"/>
      <c r="DM203" s="117"/>
      <c r="DN203" s="117"/>
      <c r="DO203" s="117"/>
      <c r="DP203" s="117"/>
      <c r="DQ203" s="117"/>
      <c r="DR203" s="117"/>
      <c r="DS203" s="117"/>
      <c r="DT203" s="117"/>
      <c r="DU203" s="120"/>
      <c r="DV203" s="32"/>
      <c r="DW203" s="115"/>
      <c r="DY203" s="57"/>
      <c r="DZ203" s="58"/>
      <c r="EA203" s="22"/>
      <c r="EB203" s="23"/>
      <c r="EC203" s="23"/>
      <c r="ED203" s="23"/>
      <c r="EE203" s="23"/>
      <c r="EF203" s="23"/>
      <c r="EG203" s="23"/>
      <c r="EH203" s="23"/>
      <c r="EI203" s="23"/>
      <c r="EJ203" s="23"/>
      <c r="EK203" s="23"/>
      <c r="EL203" s="23"/>
      <c r="EM203" s="23"/>
      <c r="EN203" s="23"/>
      <c r="EO203" s="23"/>
      <c r="EP203" s="24"/>
      <c r="EQ203" s="75">
        <f>EI202^3+EJ202^3+EK202^3+EL202^3+EM202^3+EN202^3+EO202^3+EP202^3+EI203^3+EJ203^3+EK203^3+EL203^3+EM203^3+EN203^3+EO203^3+EP203^3</f>
        <v>0</v>
      </c>
      <c r="ER203" s="76">
        <f t="shared" si="65"/>
        <v>0</v>
      </c>
      <c r="ES203" s="61"/>
      <c r="ET203" s="181"/>
      <c r="EU203" s="176"/>
      <c r="EV203" s="176"/>
      <c r="EW203" s="176"/>
      <c r="EX203" s="176"/>
      <c r="EY203" s="176"/>
      <c r="EZ203" s="176"/>
      <c r="FA203" s="176"/>
      <c r="FB203" s="176"/>
      <c r="FC203" s="176"/>
      <c r="FD203" s="176"/>
      <c r="FE203" s="176"/>
      <c r="FF203" s="176"/>
      <c r="FG203" s="176"/>
      <c r="FH203" s="176"/>
      <c r="FI203" s="182"/>
      <c r="FJ203" s="32"/>
      <c r="FK203" s="115"/>
    </row>
    <row r="204" spans="1:167" x14ac:dyDescent="0.2">
      <c r="A204" s="32"/>
      <c r="B204" s="32"/>
      <c r="C204" s="32"/>
      <c r="D204" s="106" t="s">
        <v>43</v>
      </c>
      <c r="E204" s="107" t="s">
        <v>207</v>
      </c>
      <c r="F204" s="108">
        <f>B4+(190*B6)</f>
        <v>191</v>
      </c>
      <c r="G204" s="104"/>
      <c r="H204" s="43"/>
      <c r="I204" s="109"/>
      <c r="J204" s="58"/>
      <c r="K204" s="183">
        <f>SUMSQ(K188:K203)</f>
        <v>351576</v>
      </c>
      <c r="L204" s="184">
        <f t="shared" ref="L204:Z204" si="68">SUMSQ(L188:L203)</f>
        <v>351576</v>
      </c>
      <c r="M204" s="184">
        <f t="shared" si="68"/>
        <v>351576</v>
      </c>
      <c r="N204" s="184">
        <f t="shared" si="68"/>
        <v>351576</v>
      </c>
      <c r="O204" s="184">
        <f t="shared" si="68"/>
        <v>351576</v>
      </c>
      <c r="P204" s="184">
        <f t="shared" si="68"/>
        <v>351576</v>
      </c>
      <c r="Q204" s="184">
        <f t="shared" si="68"/>
        <v>351576</v>
      </c>
      <c r="R204" s="184">
        <f t="shared" si="68"/>
        <v>351576</v>
      </c>
      <c r="S204" s="184">
        <f t="shared" si="68"/>
        <v>351576</v>
      </c>
      <c r="T204" s="184">
        <f t="shared" si="68"/>
        <v>351576</v>
      </c>
      <c r="U204" s="184">
        <f t="shared" si="68"/>
        <v>351576</v>
      </c>
      <c r="V204" s="184">
        <f t="shared" si="68"/>
        <v>351576</v>
      </c>
      <c r="W204" s="184">
        <f t="shared" si="68"/>
        <v>351576</v>
      </c>
      <c r="X204" s="184">
        <f t="shared" si="68"/>
        <v>351576</v>
      </c>
      <c r="Y204" s="184">
        <f t="shared" si="68"/>
        <v>351576</v>
      </c>
      <c r="Z204" s="184">
        <f t="shared" si="68"/>
        <v>351576</v>
      </c>
      <c r="AA204" s="124">
        <f>SUMSQ(K188,L189,M190,N191,O192,P193,Q194,R195,S196,T197,U198,V199,W200,X201,Y202,Z203)</f>
        <v>351576</v>
      </c>
      <c r="AB204" s="125">
        <f>SUMSQ(K196,L197,M198,N199,O200,P201,Q202,R203,S188,T189,U190,V191,W192,X193,Y194,Z195)</f>
        <v>351576</v>
      </c>
      <c r="AC204" s="52" t="s">
        <v>0</v>
      </c>
      <c r="AD204" s="126"/>
      <c r="AE204" s="126"/>
      <c r="AF204" s="126"/>
      <c r="AG204" s="126"/>
      <c r="AH204" s="126"/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32"/>
      <c r="AU204" s="115"/>
      <c r="AW204" s="57"/>
      <c r="AX204" s="58"/>
      <c r="AY204" s="183">
        <f t="shared" ref="AY204:BN204" si="69">SUMSQ(AY188:AY203)</f>
        <v>0</v>
      </c>
      <c r="AZ204" s="184">
        <f t="shared" si="69"/>
        <v>0</v>
      </c>
      <c r="BA204" s="184">
        <f t="shared" si="69"/>
        <v>0</v>
      </c>
      <c r="BB204" s="184">
        <f t="shared" si="69"/>
        <v>0</v>
      </c>
      <c r="BC204" s="184">
        <f t="shared" si="69"/>
        <v>0</v>
      </c>
      <c r="BD204" s="184">
        <f t="shared" si="69"/>
        <v>0</v>
      </c>
      <c r="BE204" s="184">
        <f t="shared" si="69"/>
        <v>0</v>
      </c>
      <c r="BF204" s="184">
        <f t="shared" si="69"/>
        <v>0</v>
      </c>
      <c r="BG204" s="184">
        <f t="shared" si="69"/>
        <v>0</v>
      </c>
      <c r="BH204" s="184">
        <f t="shared" si="69"/>
        <v>0</v>
      </c>
      <c r="BI204" s="184">
        <f t="shared" si="69"/>
        <v>0</v>
      </c>
      <c r="BJ204" s="184">
        <f t="shared" si="69"/>
        <v>0</v>
      </c>
      <c r="BK204" s="184">
        <f t="shared" si="69"/>
        <v>0</v>
      </c>
      <c r="BL204" s="184">
        <f t="shared" si="69"/>
        <v>0</v>
      </c>
      <c r="BM204" s="184">
        <f t="shared" si="69"/>
        <v>0</v>
      </c>
      <c r="BN204" s="184">
        <f t="shared" si="69"/>
        <v>0</v>
      </c>
      <c r="BO204" s="124">
        <f>SUMSQ(AY188,AZ189,BA190,BB191,BC192,BD193,BE194,BF195,BG196,BH197,BI198,BJ199,BK200,BL201,BM202,BN203)</f>
        <v>0</v>
      </c>
      <c r="BP204" s="125">
        <f>SUMSQ(AY196,AZ197,BA198,BB199,BC200,BD201,BE202,BF203,BG188,BH189,BI190,BJ191,BK192,BL193,BM194,BN195)</f>
        <v>0</v>
      </c>
      <c r="BQ204" s="52"/>
      <c r="BR204" s="126"/>
      <c r="BS204" s="126"/>
      <c r="BT204" s="126"/>
      <c r="BU204" s="126"/>
      <c r="BV204" s="126"/>
      <c r="BW204" s="126"/>
      <c r="BX204" s="126"/>
      <c r="BY204" s="126"/>
      <c r="BZ204" s="126"/>
      <c r="CA204" s="126"/>
      <c r="CB204" s="126"/>
      <c r="CC204" s="126"/>
      <c r="CD204" s="126"/>
      <c r="CE204" s="126"/>
      <c r="CF204" s="126"/>
      <c r="CG204" s="126"/>
      <c r="CH204" s="32"/>
      <c r="CI204" s="115"/>
      <c r="CJ204" s="144"/>
      <c r="CK204" s="109"/>
      <c r="CL204" s="58"/>
      <c r="CM204" s="183">
        <f>SUMSQ(CM188:CM203)</f>
        <v>0</v>
      </c>
      <c r="CN204" s="184">
        <f t="shared" ref="CN204:DB204" si="70">SUMSQ(CN188:CN203)</f>
        <v>0</v>
      </c>
      <c r="CO204" s="184">
        <f t="shared" si="70"/>
        <v>0</v>
      </c>
      <c r="CP204" s="184">
        <f t="shared" si="70"/>
        <v>0</v>
      </c>
      <c r="CQ204" s="184">
        <f t="shared" si="70"/>
        <v>0</v>
      </c>
      <c r="CR204" s="184">
        <f t="shared" si="70"/>
        <v>0</v>
      </c>
      <c r="CS204" s="184">
        <f t="shared" si="70"/>
        <v>0</v>
      </c>
      <c r="CT204" s="184">
        <f t="shared" si="70"/>
        <v>0</v>
      </c>
      <c r="CU204" s="184">
        <f t="shared" si="70"/>
        <v>0</v>
      </c>
      <c r="CV204" s="184">
        <f t="shared" si="70"/>
        <v>0</v>
      </c>
      <c r="CW204" s="184">
        <f t="shared" si="70"/>
        <v>0</v>
      </c>
      <c r="CX204" s="184">
        <f t="shared" si="70"/>
        <v>0</v>
      </c>
      <c r="CY204" s="184">
        <f t="shared" si="70"/>
        <v>0</v>
      </c>
      <c r="CZ204" s="184">
        <f t="shared" si="70"/>
        <v>0</v>
      </c>
      <c r="DA204" s="184">
        <f t="shared" si="70"/>
        <v>0</v>
      </c>
      <c r="DB204" s="184">
        <f t="shared" si="70"/>
        <v>0</v>
      </c>
      <c r="DC204" s="124">
        <f>SUMSQ(CM188,CN189,CO190,CP191,CQ192,CR193,CS194,CT195,CU196,CV197,CW198,CX199,CY200,CZ201,DA202,DB203)</f>
        <v>0</v>
      </c>
      <c r="DD204" s="125">
        <f>SUMSQ(CM196,CN197,CO198,CP199,CQ200,CR201,CS202,CT203,CU188,CV189,CW190,CX191,CY192,CZ193,DA194,DB195)</f>
        <v>0</v>
      </c>
      <c r="DE204" s="52"/>
      <c r="DF204" s="126"/>
      <c r="DG204" s="126"/>
      <c r="DH204" s="126" t="s">
        <v>0</v>
      </c>
      <c r="DI204" s="126"/>
      <c r="DJ204" s="126"/>
      <c r="DK204" s="126"/>
      <c r="DL204" s="126"/>
      <c r="DM204" s="126"/>
      <c r="DN204" s="126"/>
      <c r="DO204" s="126"/>
      <c r="DP204" s="126"/>
      <c r="DQ204" s="126"/>
      <c r="DR204" s="126"/>
      <c r="DS204" s="126"/>
      <c r="DT204" s="126"/>
      <c r="DU204" s="126"/>
      <c r="DV204" s="32"/>
      <c r="DW204" s="115"/>
      <c r="DY204" s="57"/>
      <c r="DZ204" s="58"/>
      <c r="EA204" s="183">
        <f t="shared" ref="EA204:EP204" si="71">SUMSQ(EA188:EA203)</f>
        <v>0</v>
      </c>
      <c r="EB204" s="184">
        <f t="shared" si="71"/>
        <v>0</v>
      </c>
      <c r="EC204" s="184">
        <f t="shared" si="71"/>
        <v>0</v>
      </c>
      <c r="ED204" s="184">
        <f t="shared" si="71"/>
        <v>0</v>
      </c>
      <c r="EE204" s="184">
        <f t="shared" si="71"/>
        <v>0</v>
      </c>
      <c r="EF204" s="184">
        <f t="shared" si="71"/>
        <v>0</v>
      </c>
      <c r="EG204" s="184">
        <f t="shared" si="71"/>
        <v>0</v>
      </c>
      <c r="EH204" s="184">
        <f t="shared" si="71"/>
        <v>0</v>
      </c>
      <c r="EI204" s="184">
        <f t="shared" si="71"/>
        <v>0</v>
      </c>
      <c r="EJ204" s="184">
        <f t="shared" si="71"/>
        <v>0</v>
      </c>
      <c r="EK204" s="184">
        <f t="shared" si="71"/>
        <v>0</v>
      </c>
      <c r="EL204" s="184">
        <f t="shared" si="71"/>
        <v>0</v>
      </c>
      <c r="EM204" s="184">
        <f t="shared" si="71"/>
        <v>0</v>
      </c>
      <c r="EN204" s="184">
        <f t="shared" si="71"/>
        <v>0</v>
      </c>
      <c r="EO204" s="184">
        <f t="shared" si="71"/>
        <v>0</v>
      </c>
      <c r="EP204" s="184">
        <f t="shared" si="71"/>
        <v>0</v>
      </c>
      <c r="EQ204" s="124">
        <f>SUMSQ(EA188,EB189,EC190,ED191,EE192,EF193,EG194,EH195,EI196,EJ197,EK198,EL199,EM200,EN201,EO202,EP203)</f>
        <v>0</v>
      </c>
      <c r="ER204" s="125">
        <f>SUMSQ(EA196,EB197,EC198,ED199,EE200,EF201,EG202,EH203,EI188,EJ189,EK190,EL191,EM192,EN193,EO194,EP195)</f>
        <v>0</v>
      </c>
      <c r="ES204" s="52"/>
      <c r="ET204" s="126"/>
      <c r="EU204" s="126"/>
      <c r="EV204" s="126"/>
      <c r="EW204" s="126"/>
      <c r="EX204" s="126"/>
      <c r="EY204" s="126"/>
      <c r="EZ204" s="126"/>
      <c r="FA204" s="126"/>
      <c r="FB204" s="126"/>
      <c r="FC204" s="126"/>
      <c r="FD204" s="126"/>
      <c r="FE204" s="126"/>
      <c r="FF204" s="126"/>
      <c r="FG204" s="126"/>
      <c r="FH204" s="126"/>
      <c r="FI204" s="126"/>
      <c r="FJ204" s="32"/>
      <c r="FK204" s="115"/>
    </row>
    <row r="205" spans="1:167" ht="13.5" thickBot="1" x14ac:dyDescent="0.25">
      <c r="A205" s="32"/>
      <c r="B205" s="32"/>
      <c r="C205" s="32"/>
      <c r="D205" s="106" t="s">
        <v>254</v>
      </c>
      <c r="E205" s="107" t="s">
        <v>207</v>
      </c>
      <c r="F205" s="110">
        <f>B4+(191*B6)</f>
        <v>192</v>
      </c>
      <c r="G205" s="104"/>
      <c r="H205" s="43"/>
      <c r="I205" s="109"/>
      <c r="J205" s="58"/>
      <c r="K205" s="185">
        <f>K188^3+L188^3+M188^3+N188^3+K189^3+L189^3+M189^3+N189^3+K190^3+L190^3+M190^3+N190^3+K191^3+L191^3+M191^3+N191^3</f>
        <v>67634176</v>
      </c>
      <c r="L205" s="186">
        <f>K192^3+L192^3+M192^3+N192^3+K193^3+L193^3+M193^3+N193^3+K194^3+L194^3+M194^3+N194^3+K195^3+L195^3+M195^3+N195^3</f>
        <v>67634176</v>
      </c>
      <c r="M205" s="186">
        <f>K196^3+L196^3+M196^3+N196^3+K197^3+L197^3+M197^3+N197^3+K198^3+L198^3+M198^3+N198^3+K199^3+L199^3+M199^3+N199^3</f>
        <v>67634176</v>
      </c>
      <c r="N205" s="186">
        <f>K200^3+L200^3+M200^3+N200^3+K201^3+L201^3+M201^3+N201^3+K202^3+L202^3+M202^3+N202^3+K203^3+L203^3+M203^3+N203^3</f>
        <v>67634176</v>
      </c>
      <c r="O205" s="186">
        <f>O188^3+P188^3+Q188^3+R188^3+O189^3+P189^3+Q189^3+R189^3+O190^3+P190^3+Q190^3+R190^3+O191^3+P191^3+Q191^3+R191^3</f>
        <v>67634176</v>
      </c>
      <c r="P205" s="186">
        <f>O192^3+P192^3+Q192^3+R192^3+O193^3+P193^3+Q193^3+R193^3+O194^3+P194^3+Q194^3+R194^3+O195^3+P195^3+Q195^3+R195^3</f>
        <v>67634176</v>
      </c>
      <c r="Q205" s="186">
        <f>O196^3+P196^3+Q196^3+R196^3+O197^3+P197^3+Q197^3+R197^3+O198^3+P198^3+Q198^3+R198^3+O199^3+P199^3+Q199^3+R199^3</f>
        <v>67634176</v>
      </c>
      <c r="R205" s="186">
        <f>O200^3+P200^3+Q200^3+R200^3+O201^3+P201^3+Q201^3+R201^3+O202^3+P202^3+Q202^3+R202^3+O203^3+P203^3+Q203^3+R203^3</f>
        <v>67634176</v>
      </c>
      <c r="S205" s="186">
        <f>S188^3+T188^3+U188^3+V188^3+S189^3+T189^3+U189^3+V189^3+S190^3+T190^3+U190^3+V190^3+S191^3+T191^3+U191^3+V191^3</f>
        <v>67634176</v>
      </c>
      <c r="T205" s="186">
        <f>S192^3+T192^3+U192^3+V192^3+S193^3+T193^3+U193^3+V193^3+S194^3+T194^3+U194^3+V194^3+S195^3+T195^3+U195^3+V195^3</f>
        <v>67634176</v>
      </c>
      <c r="U205" s="186">
        <f>S196^3+T196^3+U196^3+V196^3+S197^3+T197^3+U197^3+V197^3+S198^3+T198^3+U198^3+V198^3+S199^3+T199^3+U199^3+V199^3</f>
        <v>67634176</v>
      </c>
      <c r="V205" s="186">
        <f>S200^3+T200^3+U200^3+V200^3+S201^3+T201^3+U201^3+V201^3+S202^3+T202^3+U202^3+V202^3+S203^3+T203^3+U203^3+V203^3</f>
        <v>67634176</v>
      </c>
      <c r="W205" s="186">
        <f>W188^3+X188^3+Y188^3+Z188^3+W189^3+X189^3+Y189^3+Z189^3+W190^3+X190^3+Y190^3+Z190^3+W191^3+X191^3+Y191^3+Z191^3</f>
        <v>67634176</v>
      </c>
      <c r="X205" s="186">
        <f>W192^3+X192^3+Y192^3+Z192^3+W193^3+X193^3+Y193^3+Z193^3+W194^3+X194^3+Y194^3+Z194^3+W195^3+X195^3+Y195^3+Z195^3</f>
        <v>67634176</v>
      </c>
      <c r="Y205" s="186">
        <f>W196^3+X196^3+Y196^3+Z196^3+W197^3+X197^3+Y197^3+Z197^3+W198^3+X198^3+Y198^3+Z198^3+W199^3+X199^3+Y199^3+Z199^3</f>
        <v>67634176</v>
      </c>
      <c r="Z205" s="186">
        <f>W200^3+X200^3+Y200^3+Z200^3+W201^3+X201^3+Y201^3+Z201^3+W202^3+X202^3+Y202^3+Z202^3+W203^3+X203^3+Y203^3+Z203^3</f>
        <v>67634176</v>
      </c>
      <c r="AA205" s="129">
        <f>SUMSQ(K203,L202,M201,N200,O199,P198,Q197,R196,S195,T194,U193,V192,W191,X190,Y189,DB187,Z188)</f>
        <v>351576</v>
      </c>
      <c r="AB205" s="130">
        <f>SUMSQ(K195,L194,M193,N192,O191,P190,Q189,R188,S203,T202,U201,V200,W199,X198,Y197,Z196)</f>
        <v>351576</v>
      </c>
      <c r="AC205" s="32"/>
      <c r="AD205" s="131" t="s">
        <v>6</v>
      </c>
      <c r="AE205" s="131" t="s">
        <v>12</v>
      </c>
      <c r="AF205" s="131" t="s">
        <v>36</v>
      </c>
      <c r="AG205" s="131" t="s">
        <v>22</v>
      </c>
      <c r="AH205" s="131" t="s">
        <v>247</v>
      </c>
      <c r="AI205" s="131" t="s">
        <v>241</v>
      </c>
      <c r="AJ205" s="131" t="s">
        <v>209</v>
      </c>
      <c r="AK205" s="131" t="s">
        <v>215</v>
      </c>
      <c r="AL205" s="131" t="s">
        <v>262</v>
      </c>
      <c r="AM205" s="131" t="s">
        <v>228</v>
      </c>
      <c r="AN205" s="131" t="s">
        <v>224</v>
      </c>
      <c r="AO205" s="131" t="s">
        <v>258</v>
      </c>
      <c r="AP205" s="131" t="s">
        <v>84</v>
      </c>
      <c r="AQ205" s="131" t="s">
        <v>90</v>
      </c>
      <c r="AR205" s="131" t="s">
        <v>114</v>
      </c>
      <c r="AS205" s="131" t="s">
        <v>108</v>
      </c>
      <c r="AT205" s="32"/>
      <c r="AU205" s="115"/>
      <c r="AW205" s="57"/>
      <c r="AX205" s="58"/>
      <c r="AY205" s="185">
        <f>AY188^3+AZ188^3+BA188^3+BB188^3+AY189^3+AZ189^3+BA189^3+BB189^3+AY190^3+AZ190^3+BA190^3+BB190^3+AY191^3+AZ191^3+BA191^3+BB191^3</f>
        <v>0</v>
      </c>
      <c r="AZ205" s="186">
        <f>AY192^3+AZ192^3+BA192^3+BB192^3+AY193^3+AZ193^3+BA193^3+BB193^3+AY194^3+AZ194^3+BA194^3+BB194^3+AY195^3+AZ195^3+BA195^3+BB195^3</f>
        <v>0</v>
      </c>
      <c r="BA205" s="186">
        <f>AY196^3+AZ196^3+BA196^3+BB196^3+AY197^3+AZ197^3+BA197^3+BB197^3+AY198^3+AZ198^3+BA198^3+BB198^3+AY199^3+AZ199^3+BA199^3+BB199^3</f>
        <v>0</v>
      </c>
      <c r="BB205" s="186">
        <f>AY200^3+AZ200^3+BA200^3+BB200^3+AY201^3+AZ201^3+BA201^3+BB201^3+AY202^3+AZ202^3+BA202^3+BB202^3+AY203^3+AZ203^3+BA203^3+BB203^3</f>
        <v>0</v>
      </c>
      <c r="BC205" s="186">
        <f>BC188^3+BD188^3+BE188^3+BF188^3+BC189^3+BD189^3+BE189^3+BF189^3+BC190^3+BD190^3+BE190^3+BF190^3+BC191^3+BD191^3+BE191^3+BF191^3</f>
        <v>0</v>
      </c>
      <c r="BD205" s="186">
        <f>BC192^3+BD192^3+BE192^3+BF192^3+BC193^3+BD193^3+BE193^3+BF193^3+BC194^3+BD194^3+BE194^3+BF194^3+BC195^3+BD195^3+BE195^3+BF195^3</f>
        <v>0</v>
      </c>
      <c r="BE205" s="186">
        <f>BC196^3+BD196^3+BE196^3+BF196^3+BC197^3+BD197^3+BE197^3+BF197^3+BC198^3+BD198^3+BE198^3+BF198^3+BC199^3+BD199^3+BE199^3+BF199^3</f>
        <v>0</v>
      </c>
      <c r="BF205" s="186">
        <f>BC200^3+BD200^3+BE200^3+BF200^3+BC201^3+BD201^3+BE201^3+BF201^3+BC202^3+BD202^3+BE202^3+BF202^3+BC203^3+BD203^3+BE203^3+BF203^3</f>
        <v>0</v>
      </c>
      <c r="BG205" s="186">
        <f>BG188^3+BH188^3+BI188^3+BJ188^3+BG189^3+BH189^3+BI189^3+BJ189^3+BG190^3+BH190^3+BI190^3+BJ190^3+BG191^3+BH191^3+BI191^3+BJ191^3</f>
        <v>0</v>
      </c>
      <c r="BH205" s="186">
        <f>BG192^3+BH192^3+BI192^3+BJ192^3+BG193^3+BH193^3+BI193^3+BJ193^3+BG194^3+BH194^3+BI194^3+BJ194^3+BG195^3+BH195^3+BI195^3+BJ195^3</f>
        <v>0</v>
      </c>
      <c r="BI205" s="186">
        <f>BG196^3+BH196^3+BI196^3+BJ196^3+BG197^3+BH197^3+BI197^3+BJ197^3+BG198^3+BH198^3+BI198^3+BJ198^3+BG199^3+BH199^3+BI199^3+BJ199^3</f>
        <v>0</v>
      </c>
      <c r="BJ205" s="186">
        <f>BG200^3+BH200^3+BI200^3+BJ200^3+BG201^3+BH201^3+BI201^3+BJ201^3+BG202^3+BH202^3+BI202^3+BJ202^3+BG203^3+BH203^3+BI203^3+BJ203^3</f>
        <v>0</v>
      </c>
      <c r="BK205" s="186">
        <f>BK188^3+BL188^3+BM188^3+BN188^3+BK189^3+BL189^3+BM189^3+BN189^3+BK190^3+BL190^3+BM190^3+BN190^3+BK191^3+BL191^3+BM191^3+BN191^3</f>
        <v>0</v>
      </c>
      <c r="BL205" s="186">
        <f>BK192^3+BL192^3+BM192^3+BN192^3+BK193^3+BL193^3+BM193^3+BN193^3+BK194^3+BL194^3+BM194^3+BN194^3+BK195^3+BL195^3+BM195^3+BN195^3</f>
        <v>0</v>
      </c>
      <c r="BM205" s="186">
        <f>BK196^3+BL196^3+BM196^3+BN196^3+BK197^3+BL197^3+BM197^3+BN197^3+BK198^3+BL198^3+BM198^3+BN198^3+BK199^3+BL199^3+BM199^3+BN199^3</f>
        <v>0</v>
      </c>
      <c r="BN205" s="186">
        <f>BK200^3+BL200^3+BM200^3+BN200^3+BK201^3+BL201^3+BM201^3+BN201^3+BK202^3+BL202^3+BM202^3+BN202^3+BK203^3+BL203^3+BM203^3+BN203^3</f>
        <v>0</v>
      </c>
      <c r="BO205" s="129">
        <f>SUMSQ(AY203,AZ202,BA201,BB200,BC199,BD198,BE197,BF196,BG195,BH194,BI193,BJ192,BK191,BL190,BM189,BN302,BN188)</f>
        <v>0</v>
      </c>
      <c r="BP205" s="130">
        <f>SUMSQ(AY195,AZ194,BA193,BB192,BC191,BD190,BE189,BF188,BG203,BH202,BI201,BJ200,BK199,BL198,BM197,BN196)</f>
        <v>0</v>
      </c>
      <c r="BQ205" s="32"/>
      <c r="BR205" s="131"/>
      <c r="BS205" s="131"/>
      <c r="BT205" s="131"/>
      <c r="BU205" s="131"/>
      <c r="BV205" s="131"/>
      <c r="BW205" s="131"/>
      <c r="BX205" s="131"/>
      <c r="BY205" s="131"/>
      <c r="BZ205" s="131"/>
      <c r="CA205" s="131"/>
      <c r="CB205" s="131"/>
      <c r="CC205" s="131"/>
      <c r="CD205" s="131"/>
      <c r="CE205" s="131"/>
      <c r="CF205" s="131"/>
      <c r="CG205" s="131"/>
      <c r="CH205" s="32"/>
      <c r="CI205" s="115"/>
      <c r="CJ205" s="144"/>
      <c r="CK205" s="109"/>
      <c r="CL205" s="58"/>
      <c r="CM205" s="185">
        <f>CM188^3+CN188^3+CO188^3+CP188^3+CM189^3+CN189^3+CO189^3+CP189^3+CM190^3+CN190^3+CO190^3+CP190^3+CM191^3+CN191^3+CO191^3+CP191^3</f>
        <v>0</v>
      </c>
      <c r="CN205" s="186">
        <f>CM192^3+CN192^3+CO192^3+CP192^3+CM193^3+CN193^3+CO193^3+CP193^3+CM194^3+CN194^3+CO194^3+CP194^3+CM195^3+CN195^3+CO195^3+CP195^3</f>
        <v>0</v>
      </c>
      <c r="CO205" s="186">
        <f>CM196^3+CN196^3+CO196^3+CP196^3+CM197^3+CN197^3+CO197^3+CP197^3+CM198^3+CN198^3+CO198^3+CP198^3+CM199^3+CN199^3+CO199^3+CP199^3</f>
        <v>0</v>
      </c>
      <c r="CP205" s="186">
        <f>CM200^3+CN200^3+CO200^3+CP200^3+CM201^3+CN201^3+CO201^3+CP201^3+CM202^3+CN202^3+CO202^3+CP202^3+CM203^3+CN203^3+CO203^3+CP203^3</f>
        <v>0</v>
      </c>
      <c r="CQ205" s="186">
        <f>CQ188^3+CR188^3+CS188^3+CT188^3+CQ189^3+CR189^3+CS189^3+CT189^3+CQ190^3+CR190^3+CS190^3+CT190^3+CQ191^3+CR191^3+CS191^3+CT191^3</f>
        <v>0</v>
      </c>
      <c r="CR205" s="186">
        <f>CQ192^3+CR192^3+CS192^3+CT192^3+CQ193^3+CR193^3+CS193^3+CT193^3+CQ194^3+CR194^3+CS194^3+CT194^3+CQ195^3+CR195^3+CS195^3+CT195^3</f>
        <v>0</v>
      </c>
      <c r="CS205" s="186">
        <f>CQ196^3+CR196^3+CS196^3+CT196^3+CQ197^3+CR197^3+CS197^3+CT197^3+CQ198^3+CR198^3+CS198^3+CT198^3+CQ199^3+CR199^3+CS199^3+CT199^3</f>
        <v>0</v>
      </c>
      <c r="CT205" s="186">
        <f>CQ200^3+CR200^3+CS200^3+CT200^3+CQ201^3+CR201^3+CS201^3+CT201^3+CQ202^3+CR202^3+CS202^3+CT202^3+CQ203^3+CR203^3+CS203^3+CT203^3</f>
        <v>0</v>
      </c>
      <c r="CU205" s="186">
        <f>CU188^3+CV188^3+CW188^3+CX188^3+CU189^3+CV189^3+CW189^3+CX189^3+CU190^3+CV190^3+CW190^3+CX190^3+CU191^3+CV191^3+CW191^3+CX191^3</f>
        <v>0</v>
      </c>
      <c r="CV205" s="186">
        <f>CU192^3+CV192^3+CW192^3+CX192^3+CU193^3+CV193^3+CW193^3+CX193^3+CU194^3+CV194^3+CW194^3+CX194^3+CU195^3+CV195^3+CW195^3+CX195^3</f>
        <v>0</v>
      </c>
      <c r="CW205" s="186">
        <f>CU196^3+CV196^3+CW196^3+CX196^3+CU197^3+CV197^3+CW197^3+CX197^3+CU198^3+CV198^3+CW198^3+CX198^3+CU199^3+CV199^3+CW199^3+CX199^3</f>
        <v>0</v>
      </c>
      <c r="CX205" s="186">
        <f>CU200^3+CV200^3+CW200^3+CX200^3+CU201^3+CV201^3+CW201^3+CX201^3+CU202^3+CV202^3+CW202^3+CX202^3+CU203^3+CV203^3+CW203^3+CX203^3</f>
        <v>0</v>
      </c>
      <c r="CY205" s="186">
        <f>CY188^3+CZ188^3+DA188^3+DB188^3+CY189^3+CZ189^3+DA189^3+DB189^3+CY190^3+CZ190^3+DA190^3+DB190^3+CY191^3+CZ191^3+DA191^3+DB191^3</f>
        <v>0</v>
      </c>
      <c r="CZ205" s="186">
        <f>CY192^3+CZ192^3+DA192^3+DB192^3+CY193^3+CZ193^3+DA193^3+DB193^3+CY194^3+CZ194^3+DA194^3+DB194^3+CY195^3+CZ195^3+DA195^3+DB195^3</f>
        <v>0</v>
      </c>
      <c r="DA205" s="186">
        <f>CY196^3+CZ196^3+DA196^3+DB196^3+CY197^3+CZ197^3+DA197^3+DB197^3+CY198^3+CZ198^3+DA198^3+DB198^3+CY199^3+CZ199^3+DA199^3+DB199^3</f>
        <v>0</v>
      </c>
      <c r="DB205" s="186">
        <f>CY200^3+CZ200^3+DA200^3+DB200^3+CY201^3+CZ201^3+DA201^3+DB201^3+CY202^3+CZ202^3+DA202^3+DB202^3+CY203^3+CZ203^3+DA203^3+DB203^3</f>
        <v>0</v>
      </c>
      <c r="DC205" s="129">
        <f>SUMSQ(CM203,CN202,CO201,CP200,CQ199,CR198,CS197,CT196,CU195,CV194,CW193,CX192,CY191,CZ190,DA189,EP187,DB188)</f>
        <v>0</v>
      </c>
      <c r="DD205" s="130">
        <f>SUMSQ(CM195,CN194,CO193,CP192,CQ191,CR190,CS189,CT188,CU203,CV202,CW201,CX200,CY199,CZ198,DA197,DB196)</f>
        <v>0</v>
      </c>
      <c r="DE205" s="32"/>
      <c r="DF205" s="131"/>
      <c r="DG205" s="131"/>
      <c r="DH205" s="131"/>
      <c r="DI205" s="131"/>
      <c r="DJ205" s="131"/>
      <c r="DK205" s="131"/>
      <c r="DL205" s="131"/>
      <c r="DM205" s="131"/>
      <c r="DN205" s="131"/>
      <c r="DO205" s="131"/>
      <c r="DP205" s="131"/>
      <c r="DQ205" s="131"/>
      <c r="DR205" s="131"/>
      <c r="DS205" s="131"/>
      <c r="DT205" s="131"/>
      <c r="DU205" s="131"/>
      <c r="DV205" s="32"/>
      <c r="DW205" s="115"/>
      <c r="DY205" s="57"/>
      <c r="DZ205" s="58"/>
      <c r="EA205" s="185">
        <f>EA188^3+EB188^3+EC188^3+ED188^3+EA189^3+EB189^3+EC189^3+ED189^3+EA190^3+EB190^3+EC190^3+ED190^3+EA191^3+EB191^3+EC191^3+ED191^3</f>
        <v>0</v>
      </c>
      <c r="EB205" s="186">
        <f>EA192^3+EB192^3+EC192^3+ED192^3+EA193^3+EB193^3+EC193^3+ED193^3+EA194^3+EB194^3+EC194^3+ED194^3+EA195^3+EB195^3+EC195^3+ED195^3</f>
        <v>0</v>
      </c>
      <c r="EC205" s="186">
        <f>EA196^3+EB196^3+EC196^3+ED196^3+EA197^3+EB197^3+EC197^3+ED197^3+EA198^3+EB198^3+EC198^3+ED198^3+EA199^3+EB199^3+EC199^3+ED199^3</f>
        <v>0</v>
      </c>
      <c r="ED205" s="186">
        <f>EA200^3+EB200^3+EC200^3+ED200^3+EA201^3+EB201^3+EC201^3+ED201^3+EA202^3+EB202^3+EC202^3+ED202^3+EA203^3+EB203^3+EC203^3+ED203^3</f>
        <v>0</v>
      </c>
      <c r="EE205" s="186">
        <f>EE188^3+EF188^3+EG188^3+EH188^3+EE189^3+EF189^3+EG189^3+EH189^3+EE190^3+EF190^3+EG190^3+EH190^3+EE191^3+EF191^3+EG191^3+EH191^3</f>
        <v>0</v>
      </c>
      <c r="EF205" s="186">
        <f>EE192^3+EF192^3+EG192^3+EH192^3+EE193^3+EF193^3+EG193^3+EH193^3+EE194^3+EF194^3+EG194^3+EH194^3+EE195^3+EF195^3+EG195^3+EH195^3</f>
        <v>0</v>
      </c>
      <c r="EG205" s="186">
        <f>EE196^3+EF196^3+EG196^3+EH196^3+EE197^3+EF197^3+EG197^3+EH197^3+EE198^3+EF198^3+EG198^3+EH198^3+EE199^3+EF199^3+EG199^3+EH199^3</f>
        <v>0</v>
      </c>
      <c r="EH205" s="186">
        <f>EE200^3+EF200^3+EG200^3+EH200^3+EE201^3+EF201^3+EG201^3+EH201^3+EE202^3+EF202^3+EG202^3+EH202^3+EE203^3+EF203^3+EG203^3+EH203^3</f>
        <v>0</v>
      </c>
      <c r="EI205" s="186">
        <f>EI188^3+EJ188^3+EK188^3+EL188^3+EI189^3+EJ189^3+EK189^3+EL189^3+EI190^3+EJ190^3+EK190^3+EL190^3+EI191^3+EJ191^3+EK191^3+EL191^3</f>
        <v>0</v>
      </c>
      <c r="EJ205" s="186">
        <f>EI192^3+EJ192^3+EK192^3+EL192^3+EI193^3+EJ193^3+EK193^3+EL193^3+EI194^3+EJ194^3+EK194^3+EL194^3+EI195^3+EJ195^3+EK195^3+EL195^3</f>
        <v>0</v>
      </c>
      <c r="EK205" s="186">
        <f>EI196^3+EJ196^3+EK196^3+EL196^3+EI197^3+EJ197^3+EK197^3+EL197^3+EI198^3+EJ198^3+EK198^3+EL198^3+EI199^3+EJ199^3+EK199^3+EL199^3</f>
        <v>0</v>
      </c>
      <c r="EL205" s="186">
        <f>EI200^3+EJ200^3+EK200^3+EL200^3+EI201^3+EJ201^3+EK201^3+EL201^3+EI202^3+EJ202^3+EK202^3+EL202^3+EI203^3+EJ203^3+EK203^3+EL203^3</f>
        <v>0</v>
      </c>
      <c r="EM205" s="186">
        <f>EM188^3+EN188^3+EO188^3+EP188^3+EM189^3+EN189^3+EO189^3+EP189^3+EM190^3+EN190^3+EO190^3+EP190^3+EM191^3+EN191^3+EO191^3+EP191^3</f>
        <v>0</v>
      </c>
      <c r="EN205" s="186">
        <f>EM192^3+EN192^3+EO192^3+EP192^3+EM193^3+EN193^3+EO193^3+EP193^3+EM194^3+EN194^3+EO194^3+EP194^3+EM195^3+EN195^3+EO195^3+EP195^3</f>
        <v>0</v>
      </c>
      <c r="EO205" s="186">
        <f>EM196^3+EN196^3+EO196^3+EP196^3+EM197^3+EN197^3+EO197^3+EP197^3+EM198^3+EN198^3+EO198^3+EP198^3+EM199^3+EN199^3+EO199^3+EP199^3</f>
        <v>0</v>
      </c>
      <c r="EP205" s="186">
        <f>EM200^3+EN200^3+EO200^3+EP200^3+EM201^3+EN201^3+EO201^3+EP201^3+EM202^3+EN202^3+EO202^3+EP202^3+EM203^3+EN203^3+EO203^3+EP203^3</f>
        <v>0</v>
      </c>
      <c r="EQ205" s="129">
        <f>SUMSQ(EA203,EB202,EC201,ED200,EE199,EF198,EG197,EH196,EI195,EJ194,EK193,EL192,EM191,EN190,EO189,EP188)</f>
        <v>0</v>
      </c>
      <c r="ER205" s="130">
        <f>SUMSQ(EA195,EB194,EC193,ED192,EE191,EF190,EG189,EH188,EI203,EJ202,EK201,EL200,EM199,EN198,EO197,EP196)</f>
        <v>0</v>
      </c>
      <c r="ES205" s="32"/>
      <c r="ET205" s="131"/>
      <c r="EU205" s="131"/>
      <c r="EV205" s="131"/>
      <c r="EW205" s="131"/>
      <c r="EX205" s="131"/>
      <c r="EY205" s="131"/>
      <c r="EZ205" s="131"/>
      <c r="FA205" s="131"/>
      <c r="FB205" s="131"/>
      <c r="FC205" s="131"/>
      <c r="FD205" s="131"/>
      <c r="FE205" s="131"/>
      <c r="FF205" s="131"/>
      <c r="FG205" s="131"/>
      <c r="FH205" s="131"/>
      <c r="FI205" s="131"/>
      <c r="FJ205" s="32"/>
      <c r="FK205" s="115"/>
    </row>
    <row r="206" spans="1:167" ht="13.5" thickBot="1" x14ac:dyDescent="0.25">
      <c r="A206" s="32"/>
      <c r="B206" s="32"/>
      <c r="C206" s="32"/>
      <c r="D206" s="106" t="s">
        <v>160</v>
      </c>
      <c r="E206" s="107" t="s">
        <v>207</v>
      </c>
      <c r="F206" s="110">
        <f>B4+(192*B6)</f>
        <v>193</v>
      </c>
      <c r="G206" s="104"/>
      <c r="H206" s="43"/>
      <c r="I206" s="109"/>
      <c r="J206" s="58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137"/>
      <c r="AB206" s="137"/>
      <c r="AC206" s="32"/>
      <c r="AD206" s="135" t="s">
        <v>182</v>
      </c>
      <c r="AE206" s="135" t="s">
        <v>176</v>
      </c>
      <c r="AF206" s="135" t="s">
        <v>143</v>
      </c>
      <c r="AG206" s="135" t="s">
        <v>149</v>
      </c>
      <c r="AH206" s="135" t="s">
        <v>26</v>
      </c>
      <c r="AI206" s="135" t="s">
        <v>48</v>
      </c>
      <c r="AJ206" s="135" t="s">
        <v>52</v>
      </c>
      <c r="AK206" s="135" t="s">
        <v>30</v>
      </c>
      <c r="AL206" s="135" t="s">
        <v>125</v>
      </c>
      <c r="AM206" s="135" t="s">
        <v>131</v>
      </c>
      <c r="AN206" s="135" t="s">
        <v>140</v>
      </c>
      <c r="AO206" s="135" t="s">
        <v>133</v>
      </c>
      <c r="AP206" s="135" t="s">
        <v>270</v>
      </c>
      <c r="AQ206" s="135" t="s">
        <v>236</v>
      </c>
      <c r="AR206" s="135" t="s">
        <v>232</v>
      </c>
      <c r="AS206" s="135" t="s">
        <v>266</v>
      </c>
      <c r="AT206" s="32"/>
      <c r="AU206" s="115"/>
      <c r="AW206" s="57"/>
      <c r="AX206" s="58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  <c r="BN206" s="46"/>
      <c r="BO206" s="137"/>
      <c r="BP206" s="137"/>
      <c r="BQ206" s="32" t="s">
        <v>0</v>
      </c>
      <c r="BR206" s="135"/>
      <c r="BS206" s="135"/>
      <c r="BT206" s="135"/>
      <c r="BU206" s="135"/>
      <c r="BV206" s="135"/>
      <c r="BW206" s="135"/>
      <c r="BX206" s="135"/>
      <c r="BY206" s="135"/>
      <c r="BZ206" s="135"/>
      <c r="CA206" s="135"/>
      <c r="CB206" s="135"/>
      <c r="CC206" s="135"/>
      <c r="CD206" s="135"/>
      <c r="CE206" s="135"/>
      <c r="CF206" s="135"/>
      <c r="CG206" s="135"/>
      <c r="CH206" s="32"/>
      <c r="CI206" s="115"/>
      <c r="CJ206" s="144"/>
      <c r="CK206" s="109"/>
      <c r="CL206" s="58"/>
      <c r="CM206" s="46"/>
      <c r="CN206" s="46"/>
      <c r="CO206" s="46"/>
      <c r="CP206" s="46"/>
      <c r="CQ206" s="46"/>
      <c r="CR206" s="46"/>
      <c r="CS206" s="46"/>
      <c r="CT206" s="46"/>
      <c r="CU206" s="46"/>
      <c r="CV206" s="46"/>
      <c r="CW206" s="46"/>
      <c r="CX206" s="46"/>
      <c r="CY206" s="46"/>
      <c r="CZ206" s="46"/>
      <c r="DA206" s="46"/>
      <c r="DB206" s="46"/>
      <c r="DC206" s="137"/>
      <c r="DD206" s="137"/>
      <c r="DE206" s="32" t="s">
        <v>0</v>
      </c>
      <c r="DF206" s="135"/>
      <c r="DG206" s="135"/>
      <c r="DH206" s="135"/>
      <c r="DI206" s="135"/>
      <c r="DJ206" s="135"/>
      <c r="DK206" s="135"/>
      <c r="DL206" s="135"/>
      <c r="DM206" s="135"/>
      <c r="DN206" s="135"/>
      <c r="DO206" s="135"/>
      <c r="DP206" s="135"/>
      <c r="DQ206" s="135"/>
      <c r="DR206" s="135"/>
      <c r="DS206" s="135"/>
      <c r="DT206" s="135"/>
      <c r="DU206" s="135"/>
      <c r="DV206" s="32"/>
      <c r="DW206" s="115"/>
      <c r="DY206" s="57"/>
      <c r="DZ206" s="58"/>
      <c r="EA206" s="46"/>
      <c r="EB206" s="46"/>
      <c r="EC206" s="46"/>
      <c r="ED206" s="46"/>
      <c r="EE206" s="46"/>
      <c r="EF206" s="46"/>
      <c r="EG206" s="46"/>
      <c r="EH206" s="46"/>
      <c r="EI206" s="46"/>
      <c r="EJ206" s="46"/>
      <c r="EK206" s="46"/>
      <c r="EL206" s="46"/>
      <c r="EM206" s="46"/>
      <c r="EN206" s="46"/>
      <c r="EO206" s="46"/>
      <c r="EP206" s="46"/>
      <c r="EQ206" s="137"/>
      <c r="ER206" s="137"/>
      <c r="ES206" s="32" t="s">
        <v>0</v>
      </c>
      <c r="ET206" s="135"/>
      <c r="EU206" s="135"/>
      <c r="EV206" s="135"/>
      <c r="EW206" s="135"/>
      <c r="EX206" s="135"/>
      <c r="EY206" s="135"/>
      <c r="EZ206" s="135"/>
      <c r="FA206" s="135"/>
      <c r="FB206" s="135"/>
      <c r="FC206" s="135"/>
      <c r="FD206" s="135"/>
      <c r="FE206" s="135"/>
      <c r="FF206" s="135"/>
      <c r="FG206" s="135"/>
      <c r="FH206" s="135"/>
      <c r="FI206" s="135"/>
      <c r="FJ206" s="32"/>
      <c r="FK206" s="115"/>
    </row>
    <row r="207" spans="1:167" ht="13.5" thickBot="1" x14ac:dyDescent="0.25">
      <c r="A207" s="32"/>
      <c r="B207" s="32"/>
      <c r="C207" s="32"/>
      <c r="D207" s="106" t="s">
        <v>76</v>
      </c>
      <c r="E207" s="107" t="s">
        <v>207</v>
      </c>
      <c r="F207" s="108">
        <f>B4+(193*B6)</f>
        <v>194</v>
      </c>
      <c r="G207" s="104"/>
      <c r="H207" s="43"/>
      <c r="I207" s="138"/>
      <c r="J207" s="143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154"/>
      <c r="AA207" s="154"/>
      <c r="AB207" s="154"/>
      <c r="AC207" s="154"/>
      <c r="AD207" s="155"/>
      <c r="AE207" s="155"/>
      <c r="AF207" s="155"/>
      <c r="AG207" s="155"/>
      <c r="AH207" s="155"/>
      <c r="AI207" s="155"/>
      <c r="AJ207" s="155"/>
      <c r="AK207" s="155"/>
      <c r="AL207" s="155"/>
      <c r="AM207" s="155"/>
      <c r="AN207" s="155"/>
      <c r="AO207" s="155"/>
      <c r="AP207" s="155"/>
      <c r="AQ207" s="155"/>
      <c r="AR207" s="155"/>
      <c r="AS207" s="155"/>
      <c r="AT207" s="154"/>
      <c r="AU207" s="141"/>
      <c r="AW207" s="196"/>
      <c r="AX207" s="143"/>
      <c r="AY207" s="154"/>
      <c r="AZ207" s="154"/>
      <c r="BA207" s="154"/>
      <c r="BB207" s="154"/>
      <c r="BC207" s="154"/>
      <c r="BD207" s="154"/>
      <c r="BE207" s="154"/>
      <c r="BF207" s="154"/>
      <c r="BG207" s="154"/>
      <c r="BH207" s="154"/>
      <c r="BI207" s="154"/>
      <c r="BJ207" s="154"/>
      <c r="BK207" s="154"/>
      <c r="BL207" s="154"/>
      <c r="BM207" s="154"/>
      <c r="BN207" s="154"/>
      <c r="BO207" s="154"/>
      <c r="BP207" s="154"/>
      <c r="BQ207" s="154"/>
      <c r="BR207" s="155"/>
      <c r="BS207" s="155"/>
      <c r="BT207" s="155"/>
      <c r="BU207" s="155"/>
      <c r="BV207" s="155"/>
      <c r="BW207" s="155"/>
      <c r="BX207" s="155"/>
      <c r="BY207" s="155"/>
      <c r="BZ207" s="155"/>
      <c r="CA207" s="155"/>
      <c r="CB207" s="155"/>
      <c r="CC207" s="155"/>
      <c r="CD207" s="155"/>
      <c r="CE207" s="155"/>
      <c r="CF207" s="155"/>
      <c r="CG207" s="155"/>
      <c r="CH207" s="154"/>
      <c r="CI207" s="141"/>
      <c r="CJ207" s="144"/>
      <c r="CK207" s="138"/>
      <c r="CL207" s="143"/>
      <c r="CM207" s="154"/>
      <c r="CN207" s="154"/>
      <c r="CO207" s="154"/>
      <c r="CP207" s="154"/>
      <c r="CQ207" s="154"/>
      <c r="CR207" s="154"/>
      <c r="CS207" s="154"/>
      <c r="CT207" s="154"/>
      <c r="CU207" s="154"/>
      <c r="CV207" s="154"/>
      <c r="CW207" s="154"/>
      <c r="CX207" s="154"/>
      <c r="CY207" s="154"/>
      <c r="CZ207" s="154"/>
      <c r="DA207" s="154"/>
      <c r="DB207" s="154"/>
      <c r="DC207" s="154"/>
      <c r="DD207" s="154"/>
      <c r="DE207" s="154"/>
      <c r="DF207" s="155"/>
      <c r="DG207" s="155"/>
      <c r="DH207" s="155"/>
      <c r="DI207" s="155"/>
      <c r="DJ207" s="155"/>
      <c r="DK207" s="155"/>
      <c r="DL207" s="155"/>
      <c r="DM207" s="155"/>
      <c r="DN207" s="155"/>
      <c r="DO207" s="155"/>
      <c r="DP207" s="155"/>
      <c r="DQ207" s="155"/>
      <c r="DR207" s="155"/>
      <c r="DS207" s="155"/>
      <c r="DT207" s="155"/>
      <c r="DU207" s="155"/>
      <c r="DV207" s="154"/>
      <c r="DW207" s="141"/>
      <c r="DY207" s="196"/>
      <c r="DZ207" s="143"/>
      <c r="EA207" s="154"/>
      <c r="EB207" s="154"/>
      <c r="EC207" s="154"/>
      <c r="ED207" s="154"/>
      <c r="EE207" s="154"/>
      <c r="EF207" s="154"/>
      <c r="EG207" s="154"/>
      <c r="EH207" s="154"/>
      <c r="EI207" s="154"/>
      <c r="EJ207" s="154"/>
      <c r="EK207" s="154"/>
      <c r="EL207" s="154" t="s">
        <v>0</v>
      </c>
      <c r="EM207" s="154"/>
      <c r="EN207" s="154"/>
      <c r="EO207" s="154"/>
      <c r="EP207" s="154"/>
      <c r="EQ207" s="154"/>
      <c r="ER207" s="154"/>
      <c r="ES207" s="154"/>
      <c r="ET207" s="155"/>
      <c r="EU207" s="155"/>
      <c r="EV207" s="155"/>
      <c r="EW207" s="155"/>
      <c r="EX207" s="155"/>
      <c r="EY207" s="155"/>
      <c r="EZ207" s="155"/>
      <c r="FA207" s="155"/>
      <c r="FB207" s="155"/>
      <c r="FC207" s="155"/>
      <c r="FD207" s="155"/>
      <c r="FE207" s="155"/>
      <c r="FF207" s="155"/>
      <c r="FG207" s="155"/>
      <c r="FH207" s="155"/>
      <c r="FI207" s="155"/>
      <c r="FJ207" s="154"/>
      <c r="FK207" s="141"/>
    </row>
    <row r="208" spans="1:167" ht="14.25" thickTop="1" thickBot="1" x14ac:dyDescent="0.25">
      <c r="A208" s="32"/>
      <c r="B208" s="32"/>
      <c r="C208" s="32"/>
      <c r="D208" s="106" t="s">
        <v>121</v>
      </c>
      <c r="E208" s="107" t="s">
        <v>207</v>
      </c>
      <c r="F208" s="108">
        <f>B4+(194*B6)</f>
        <v>195</v>
      </c>
      <c r="G208" s="104"/>
      <c r="H208" s="43"/>
      <c r="W208" s="25" t="s">
        <v>0</v>
      </c>
      <c r="AB208" s="25" t="s">
        <v>0</v>
      </c>
      <c r="CJ208" s="144"/>
      <c r="CU208" s="25" t="s">
        <v>0</v>
      </c>
      <c r="DY208" s="144"/>
      <c r="DZ208" s="144"/>
      <c r="EA208" s="144"/>
      <c r="EB208" s="144"/>
      <c r="EC208" s="144"/>
      <c r="ED208" s="144"/>
      <c r="EE208" s="144"/>
      <c r="EF208" s="144"/>
      <c r="EG208" s="144"/>
      <c r="EH208" s="144"/>
      <c r="EI208" s="144"/>
      <c r="EJ208" s="144"/>
      <c r="EK208" s="144"/>
      <c r="EL208" s="144"/>
      <c r="EM208" s="144"/>
      <c r="EN208" s="144"/>
      <c r="EO208" s="144"/>
      <c r="EP208" s="144"/>
      <c r="EQ208" s="144"/>
      <c r="ER208" s="144"/>
      <c r="ES208" s="144" t="s">
        <v>0</v>
      </c>
      <c r="ET208" s="144"/>
      <c r="EU208" s="144"/>
      <c r="EV208" s="144"/>
      <c r="EW208" s="144"/>
      <c r="EX208" s="144"/>
      <c r="EY208" s="144"/>
      <c r="EZ208" s="144"/>
      <c r="FA208" s="144"/>
      <c r="FB208" s="144"/>
      <c r="FC208" s="144"/>
      <c r="FD208" s="144"/>
      <c r="FE208" s="144"/>
      <c r="FF208" s="144"/>
      <c r="FG208" s="144"/>
      <c r="FH208" s="144"/>
      <c r="FI208" s="144"/>
      <c r="FJ208" s="144"/>
      <c r="FK208" s="144"/>
    </row>
    <row r="209" spans="1:167" ht="14.25" thickTop="1" thickBot="1" x14ac:dyDescent="0.25">
      <c r="A209" s="32"/>
      <c r="B209" s="32"/>
      <c r="C209" s="32"/>
      <c r="D209" s="106" t="s">
        <v>204</v>
      </c>
      <c r="E209" s="107" t="s">
        <v>207</v>
      </c>
      <c r="F209" s="110">
        <f>B4+(195*B6)</f>
        <v>196</v>
      </c>
      <c r="G209" s="104"/>
      <c r="H209" s="43"/>
      <c r="I209" s="38" t="s">
        <v>0</v>
      </c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40"/>
      <c r="AE209" s="40"/>
      <c r="AF209" s="40"/>
      <c r="AG209" s="40"/>
      <c r="AH209" s="40"/>
      <c r="AI209" s="40"/>
      <c r="AJ209" s="40"/>
      <c r="AK209" s="40"/>
      <c r="AL209" s="40"/>
      <c r="AM209" s="40"/>
      <c r="AN209" s="40"/>
      <c r="AO209" s="40"/>
      <c r="AP209" s="40"/>
      <c r="AQ209" s="40"/>
      <c r="AR209" s="40"/>
      <c r="AS209" s="40"/>
      <c r="AT209" s="39"/>
      <c r="AU209" s="41"/>
      <c r="AW209" s="38" t="s">
        <v>0</v>
      </c>
      <c r="AX209" s="39"/>
      <c r="AY209" s="39"/>
      <c r="AZ209" s="39"/>
      <c r="BA209" s="39"/>
      <c r="BB209" s="39"/>
      <c r="BC209" s="39"/>
      <c r="BD209" s="39"/>
      <c r="BE209" s="39"/>
      <c r="BF209" s="39"/>
      <c r="BG209" s="39"/>
      <c r="BH209" s="39"/>
      <c r="BI209" s="39"/>
      <c r="BJ209" s="39"/>
      <c r="BK209" s="39"/>
      <c r="BL209" s="39"/>
      <c r="BM209" s="39"/>
      <c r="BN209" s="39"/>
      <c r="BO209" s="39"/>
      <c r="BP209" s="39"/>
      <c r="BQ209" s="39"/>
      <c r="BR209" s="40"/>
      <c r="BS209" s="40"/>
      <c r="BT209" s="40"/>
      <c r="BU209" s="40"/>
      <c r="BV209" s="40"/>
      <c r="BW209" s="40"/>
      <c r="BX209" s="40"/>
      <c r="BY209" s="40"/>
      <c r="BZ209" s="40"/>
      <c r="CA209" s="40"/>
      <c r="CB209" s="40"/>
      <c r="CC209" s="40"/>
      <c r="CD209" s="40"/>
      <c r="CE209" s="40"/>
      <c r="CF209" s="40"/>
      <c r="CG209" s="40"/>
      <c r="CH209" s="39"/>
      <c r="CI209" s="41"/>
      <c r="CJ209" s="144"/>
      <c r="CK209" s="38" t="s">
        <v>0</v>
      </c>
      <c r="CL209" s="39" t="s">
        <v>0</v>
      </c>
      <c r="CM209" s="39"/>
      <c r="CN209" s="39"/>
      <c r="CO209" s="39"/>
      <c r="CP209" s="39"/>
      <c r="CQ209" s="39"/>
      <c r="CR209" s="39"/>
      <c r="CS209" s="39"/>
      <c r="CT209" s="39"/>
      <c r="CU209" s="39"/>
      <c r="CV209" s="39"/>
      <c r="CW209" s="39"/>
      <c r="CX209" s="39"/>
      <c r="CY209" s="39"/>
      <c r="CZ209" s="39"/>
      <c r="DA209" s="39"/>
      <c r="DB209" s="39"/>
      <c r="DC209" s="39"/>
      <c r="DD209" s="39"/>
      <c r="DE209" s="39"/>
      <c r="DF209" s="40"/>
      <c r="DG209" s="40"/>
      <c r="DH209" s="40"/>
      <c r="DI209" s="40"/>
      <c r="DJ209" s="40"/>
      <c r="DK209" s="40"/>
      <c r="DL209" s="40"/>
      <c r="DM209" s="40"/>
      <c r="DN209" s="40"/>
      <c r="DO209" s="40"/>
      <c r="DP209" s="40"/>
      <c r="DQ209" s="40"/>
      <c r="DR209" s="40"/>
      <c r="DS209" s="40"/>
      <c r="DT209" s="40"/>
      <c r="DU209" s="40"/>
      <c r="DV209" s="39"/>
      <c r="DW209" s="41"/>
      <c r="DY209" s="38" t="s">
        <v>0</v>
      </c>
      <c r="DZ209" s="39"/>
      <c r="EA209" s="39"/>
      <c r="EB209" s="39"/>
      <c r="EC209" s="39"/>
      <c r="ED209" s="39"/>
      <c r="EE209" s="39"/>
      <c r="EF209" s="39"/>
      <c r="EG209" s="39"/>
      <c r="EH209" s="39"/>
      <c r="EI209" s="39"/>
      <c r="EJ209" s="39"/>
      <c r="EK209" s="39"/>
      <c r="EL209" s="39"/>
      <c r="EM209" s="39"/>
      <c r="EN209" s="39"/>
      <c r="EO209" s="39"/>
      <c r="EP209" s="39"/>
      <c r="EQ209" s="39"/>
      <c r="ER209" s="39"/>
      <c r="ES209" s="39"/>
      <c r="ET209" s="40"/>
      <c r="EU209" s="40"/>
      <c r="EV209" s="40"/>
      <c r="EW209" s="40"/>
      <c r="EX209" s="40"/>
      <c r="EY209" s="40"/>
      <c r="EZ209" s="40"/>
      <c r="FA209" s="40"/>
      <c r="FB209" s="40"/>
      <c r="FC209" s="40"/>
      <c r="FD209" s="40"/>
      <c r="FE209" s="40"/>
      <c r="FF209" s="40"/>
      <c r="FG209" s="40"/>
      <c r="FH209" s="40"/>
      <c r="FI209" s="40"/>
      <c r="FJ209" s="39"/>
      <c r="FK209" s="41"/>
    </row>
    <row r="210" spans="1:167" ht="13.5" thickBot="1" x14ac:dyDescent="0.25">
      <c r="A210" s="32"/>
      <c r="B210" s="32"/>
      <c r="C210" s="32"/>
      <c r="D210" s="106" t="s">
        <v>186</v>
      </c>
      <c r="E210" s="107" t="s">
        <v>207</v>
      </c>
      <c r="F210" s="110">
        <f>B4+(196*B6)</f>
        <v>197</v>
      </c>
      <c r="G210" s="104"/>
      <c r="H210" s="43"/>
      <c r="I210" s="109"/>
      <c r="J210" s="45" t="s">
        <v>0</v>
      </c>
      <c r="K210" s="46" t="s">
        <v>0</v>
      </c>
      <c r="L210" s="46"/>
      <c r="M210" s="46"/>
      <c r="N210" s="46"/>
      <c r="O210" s="46"/>
      <c r="P210" s="46"/>
      <c r="Q210" s="46"/>
      <c r="R210" s="46"/>
      <c r="S210" s="47" t="s">
        <v>724</v>
      </c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8"/>
      <c r="AE210" s="48"/>
      <c r="AF210" s="48"/>
      <c r="AG210" s="48"/>
      <c r="AH210" s="48"/>
      <c r="AI210" s="48"/>
      <c r="AJ210" s="48"/>
      <c r="AK210" s="48"/>
      <c r="AL210" s="49" t="s">
        <v>717</v>
      </c>
      <c r="AM210" s="48"/>
      <c r="AN210" s="48"/>
      <c r="AO210" s="48"/>
      <c r="AP210" s="48"/>
      <c r="AQ210" s="48"/>
      <c r="AR210" s="48"/>
      <c r="AS210" s="48"/>
      <c r="AT210" s="50"/>
      <c r="AU210" s="51"/>
      <c r="AW210" s="57"/>
      <c r="AX210" s="45" t="s">
        <v>2</v>
      </c>
      <c r="AY210" s="46"/>
      <c r="AZ210" s="46"/>
      <c r="BA210" s="46"/>
      <c r="BB210" s="46"/>
      <c r="BC210" s="46"/>
      <c r="BD210" s="46"/>
      <c r="BE210" s="46"/>
      <c r="BF210" s="46"/>
      <c r="BG210" s="177" t="s">
        <v>750</v>
      </c>
      <c r="BH210" s="46"/>
      <c r="BI210" s="46"/>
      <c r="BJ210" s="46"/>
      <c r="BK210" s="46"/>
      <c r="BL210" s="46"/>
      <c r="BM210" s="46"/>
      <c r="BN210" s="46"/>
      <c r="BO210" s="46"/>
      <c r="BP210" s="46"/>
      <c r="BQ210" s="46"/>
      <c r="BR210" s="48"/>
      <c r="BS210" s="48"/>
      <c r="BT210" s="48"/>
      <c r="BU210" s="48"/>
      <c r="BV210" s="48"/>
      <c r="BW210" s="48"/>
      <c r="BX210" s="48"/>
      <c r="BY210" s="48"/>
      <c r="BZ210" s="49" t="s">
        <v>717</v>
      </c>
      <c r="CA210" s="48"/>
      <c r="CB210" s="48"/>
      <c r="CC210" s="48"/>
      <c r="CD210" s="48"/>
      <c r="CE210" s="48"/>
      <c r="CF210" s="48"/>
      <c r="CG210" s="48"/>
      <c r="CH210" s="50"/>
      <c r="CI210" s="51"/>
      <c r="CJ210" s="144"/>
      <c r="CK210" s="109"/>
      <c r="CL210" s="45" t="s">
        <v>2</v>
      </c>
      <c r="CM210" s="46"/>
      <c r="CN210" s="46"/>
      <c r="CO210" s="46"/>
      <c r="CP210" s="46"/>
      <c r="CQ210" s="46"/>
      <c r="CR210" s="46"/>
      <c r="CS210" s="46"/>
      <c r="CT210" s="46"/>
      <c r="CU210" s="178" t="s">
        <v>741</v>
      </c>
      <c r="CV210" s="46"/>
      <c r="CW210" s="46"/>
      <c r="CX210" s="46"/>
      <c r="CY210" s="46"/>
      <c r="CZ210" s="46"/>
      <c r="DA210" s="46"/>
      <c r="DB210" s="46"/>
      <c r="DC210" s="46"/>
      <c r="DD210" s="46"/>
      <c r="DE210" s="46"/>
      <c r="DF210" s="48"/>
      <c r="DG210" s="48"/>
      <c r="DH210" s="48"/>
      <c r="DI210" s="48"/>
      <c r="DJ210" s="48"/>
      <c r="DK210" s="48"/>
      <c r="DL210" s="48"/>
      <c r="DM210" s="48"/>
      <c r="DN210" s="49" t="s">
        <v>717</v>
      </c>
      <c r="DO210" s="48"/>
      <c r="DP210" s="48"/>
      <c r="DQ210" s="48"/>
      <c r="DR210" s="48"/>
      <c r="DS210" s="48"/>
      <c r="DT210" s="48"/>
      <c r="DU210" s="48"/>
      <c r="DV210" s="50"/>
      <c r="DW210" s="51"/>
      <c r="DY210" s="57"/>
      <c r="DZ210" s="45"/>
      <c r="EA210" s="46"/>
      <c r="EB210" s="46"/>
      <c r="EC210" s="46"/>
      <c r="ED210" s="46"/>
      <c r="EE210" s="46"/>
      <c r="EF210" s="46"/>
      <c r="EG210" s="46"/>
      <c r="EH210" s="46"/>
      <c r="EI210" s="178" t="s">
        <v>765</v>
      </c>
      <c r="EJ210" s="46"/>
      <c r="EK210" s="46"/>
      <c r="EL210" s="46"/>
      <c r="EM210" s="46"/>
      <c r="EN210" s="46"/>
      <c r="EO210" s="46"/>
      <c r="EP210" s="46"/>
      <c r="EQ210" s="46"/>
      <c r="ER210" s="46"/>
      <c r="ES210" s="46"/>
      <c r="ET210" s="48"/>
      <c r="EU210" s="48"/>
      <c r="EV210" s="48"/>
      <c r="EW210" s="48"/>
      <c r="EX210" s="48"/>
      <c r="EY210" s="48"/>
      <c r="EZ210" s="48"/>
      <c r="FA210" s="48"/>
      <c r="FB210" s="49" t="s">
        <v>717</v>
      </c>
      <c r="FC210" s="48"/>
      <c r="FD210" s="48"/>
      <c r="FE210" s="48"/>
      <c r="FF210" s="48"/>
      <c r="FG210" s="48"/>
      <c r="FH210" s="48"/>
      <c r="FI210" s="48"/>
      <c r="FJ210" s="50"/>
      <c r="FK210" s="51"/>
    </row>
    <row r="211" spans="1:167" x14ac:dyDescent="0.2">
      <c r="A211" s="32"/>
      <c r="B211" s="32"/>
      <c r="C211" s="32"/>
      <c r="D211" s="106" t="s">
        <v>65</v>
      </c>
      <c r="E211" s="107" t="s">
        <v>207</v>
      </c>
      <c r="F211" s="108">
        <f>B4+(197*B6)</f>
        <v>198</v>
      </c>
      <c r="G211" s="104"/>
      <c r="H211" s="43"/>
      <c r="I211" s="109"/>
      <c r="J211" s="58"/>
      <c r="K211" s="1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2"/>
      <c r="AA211" s="59">
        <f>K211^3+L211^3+M211^3+N211^3+O211^3+P211^3+Q211^3+R211^3+K212^3+L212^3+M212^3+N212^3+O212^3+P212^3+Q212^3+R212^3</f>
        <v>0</v>
      </c>
      <c r="AB211" s="60">
        <f>K211^3+L211^3+M211^3+N211^3+O211^3+P211^3+Q211^3+R211^3+S211^3+T211^3+U211^3+V211^3+W211^3+X211^3+Y211^3+Z211^3</f>
        <v>0</v>
      </c>
      <c r="AC211" s="61"/>
      <c r="AD211" s="68"/>
      <c r="AE211" s="69"/>
      <c r="AF211" s="69"/>
      <c r="AG211" s="69"/>
      <c r="AH211" s="70"/>
      <c r="AI211" s="70"/>
      <c r="AJ211" s="70"/>
      <c r="AK211" s="70"/>
      <c r="AL211" s="69"/>
      <c r="AM211" s="69"/>
      <c r="AN211" s="69"/>
      <c r="AO211" s="69"/>
      <c r="AP211" s="70"/>
      <c r="AQ211" s="70"/>
      <c r="AR211" s="70"/>
      <c r="AS211" s="71"/>
      <c r="AT211" s="66"/>
      <c r="AU211" s="51"/>
      <c r="AW211" s="57"/>
      <c r="AX211" s="58"/>
      <c r="AY211" s="1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2"/>
      <c r="BO211" s="59">
        <f>AY211^3+AZ211^3+BA211^3+BB211^3+BC211^3+BD211^3+BE211^3+BF211^3+AY212^3+AZ212^3+BA212^3+BB212^3+BC212^3+BD212^3+BE212^3+BF212^3</f>
        <v>0</v>
      </c>
      <c r="BP211" s="60">
        <f t="shared" ref="BP211:BP226" si="72">AY211^3+AZ211^3+BA211^3+BB211^3+BC211^3+BD211^3+BE211^3+BF211^3+BG211^3+BH211^3+BI211^3+BJ211^3+BK211^3+BL211^3+BM211^3+BN211^3</f>
        <v>0</v>
      </c>
      <c r="BQ211" s="61"/>
      <c r="BR211" s="68"/>
      <c r="BS211" s="69"/>
      <c r="BT211" s="69"/>
      <c r="BU211" s="69"/>
      <c r="BV211" s="69"/>
      <c r="BW211" s="69"/>
      <c r="BX211" s="69"/>
      <c r="BY211" s="69"/>
      <c r="BZ211" s="70"/>
      <c r="CA211" s="70"/>
      <c r="CB211" s="70"/>
      <c r="CC211" s="70"/>
      <c r="CD211" s="70"/>
      <c r="CE211" s="70"/>
      <c r="CF211" s="70"/>
      <c r="CG211" s="71"/>
      <c r="CH211" s="66"/>
      <c r="CI211" s="51"/>
      <c r="CJ211" s="144"/>
      <c r="CK211" s="109"/>
      <c r="CL211" s="58"/>
      <c r="CM211" s="1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2"/>
      <c r="DC211" s="59">
        <f>CM211^3+CN211^3+CO211^3+CP211^3+CQ211^3+CR211^3+CS211^3+CT211^3+CM212^3+CN212^3+CO212^3+CP212^3+CQ212^3+CR212^3+CS212^3+CT212^3</f>
        <v>0</v>
      </c>
      <c r="DD211" s="60">
        <f>CM211^3+CN211^3+CO211^3+CP211^3+CQ211^3+CR211^3+CS211^3+CT211^3+CU211^3+CV211^3+CW211^3+CX211^3+CY211^3+CZ211^3+DA211^3+DB211^3</f>
        <v>0</v>
      </c>
      <c r="DE211" s="61"/>
      <c r="DF211" s="68"/>
      <c r="DG211" s="69"/>
      <c r="DH211" s="69"/>
      <c r="DI211" s="69"/>
      <c r="DJ211" s="69"/>
      <c r="DK211" s="69"/>
      <c r="DL211" s="69"/>
      <c r="DM211" s="69"/>
      <c r="DN211" s="69"/>
      <c r="DO211" s="69"/>
      <c r="DP211" s="69"/>
      <c r="DQ211" s="69"/>
      <c r="DR211" s="69"/>
      <c r="DS211" s="69"/>
      <c r="DT211" s="69"/>
      <c r="DU211" s="73"/>
      <c r="DV211" s="66"/>
      <c r="DW211" s="51"/>
      <c r="DY211" s="57"/>
      <c r="DZ211" s="58"/>
      <c r="EA211" s="16"/>
      <c r="EB211" s="17"/>
      <c r="EC211" s="17"/>
      <c r="ED211" s="17"/>
      <c r="EE211" s="17"/>
      <c r="EF211" s="17"/>
      <c r="EG211" s="17"/>
      <c r="EH211" s="17"/>
      <c r="EI211" s="17"/>
      <c r="EJ211" s="17"/>
      <c r="EK211" s="17"/>
      <c r="EL211" s="17"/>
      <c r="EM211" s="17"/>
      <c r="EN211" s="17"/>
      <c r="EO211" s="17"/>
      <c r="EP211" s="18"/>
      <c r="EQ211" s="59">
        <f>EA211^3+EB211^3+EC211^3+ED211^3+EE211^3+EF211^3+EG211^3+EH211^3+EA212^3+EB212^3+EC212^3+ED212^3+EE212^3+EF212^3+EG212^3+EH212^3</f>
        <v>0</v>
      </c>
      <c r="ER211" s="60">
        <f t="shared" ref="ER211:ER226" si="73">EA211^3+EB211^3+EC211^3+ED211^3+EE211^3+EF211^3+EG211^3+EH211^3+EI211^3+EJ211^3+EK211^3+EL211^3+EM211^3+EN211^3+EO211^3+EP211^3</f>
        <v>0</v>
      </c>
      <c r="ES211" s="61"/>
      <c r="ET211" s="187"/>
      <c r="EU211" s="188"/>
      <c r="EV211" s="188"/>
      <c r="EW211" s="188"/>
      <c r="EX211" s="188"/>
      <c r="EY211" s="188"/>
      <c r="EZ211" s="188"/>
      <c r="FA211" s="188"/>
      <c r="FB211" s="188"/>
      <c r="FC211" s="188"/>
      <c r="FD211" s="188"/>
      <c r="FE211" s="188"/>
      <c r="FF211" s="188"/>
      <c r="FG211" s="188"/>
      <c r="FH211" s="188"/>
      <c r="FI211" s="189"/>
      <c r="FJ211" s="66"/>
      <c r="FK211" s="51"/>
    </row>
    <row r="212" spans="1:167" x14ac:dyDescent="0.2">
      <c r="A212" s="32"/>
      <c r="B212" s="32"/>
      <c r="C212" s="32"/>
      <c r="D212" s="106" t="s">
        <v>21</v>
      </c>
      <c r="E212" s="107" t="s">
        <v>207</v>
      </c>
      <c r="F212" s="108">
        <f>B4+(198*B6)</f>
        <v>199</v>
      </c>
      <c r="G212" s="104"/>
      <c r="H212" s="43"/>
      <c r="I212" s="109"/>
      <c r="J212" s="58"/>
      <c r="K212" s="3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5"/>
      <c r="AA212" s="75">
        <f>S211^3+T211^3+U211^3+V211^3+W211^3+X211^3+Y211^3+Z211^3+S212^3+T212^3+U212^3+V212^3+W212^3+X212^3+Y212^3+Z212^3</f>
        <v>0</v>
      </c>
      <c r="AB212" s="76">
        <f t="shared" ref="AB212:AB226" si="74">K212^3+L212^3+M212^3+N212^3+O212^3+P212^3+Q212^3+R212^3+S212^3+T212^3+U212^3+V212^3+W212^3+X212^3+Y212^3+Z212^3</f>
        <v>0</v>
      </c>
      <c r="AC212" s="61"/>
      <c r="AD212" s="81"/>
      <c r="AE212" s="82"/>
      <c r="AF212" s="82"/>
      <c r="AG212" s="82"/>
      <c r="AH212" s="83"/>
      <c r="AI212" s="83"/>
      <c r="AJ212" s="83"/>
      <c r="AK212" s="83"/>
      <c r="AL212" s="82"/>
      <c r="AM212" s="82"/>
      <c r="AN212" s="82"/>
      <c r="AO212" s="82"/>
      <c r="AP212" s="83"/>
      <c r="AQ212" s="83"/>
      <c r="AR212" s="83"/>
      <c r="AS212" s="84"/>
      <c r="AT212" s="66"/>
      <c r="AU212" s="51"/>
      <c r="AW212" s="57"/>
      <c r="AX212" s="58"/>
      <c r="AY212" s="3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5"/>
      <c r="BO212" s="75">
        <f>BG211^3+BH211^3+BI211^3+BJ211^3+BK211^3+BL211^3+BM211^3+BN211^3+BG212^3+BH212^3+BI212^3+BJ212^3+BK212^3+BL212^3+BM212^3+BN212^3</f>
        <v>0</v>
      </c>
      <c r="BP212" s="76">
        <f t="shared" si="72"/>
        <v>0</v>
      </c>
      <c r="BQ212" s="61"/>
      <c r="BR212" s="81"/>
      <c r="BS212" s="82"/>
      <c r="BT212" s="82"/>
      <c r="BU212" s="82"/>
      <c r="BV212" s="82"/>
      <c r="BW212" s="82"/>
      <c r="BX212" s="82"/>
      <c r="BY212" s="82"/>
      <c r="BZ212" s="83"/>
      <c r="CA212" s="83"/>
      <c r="CB212" s="83"/>
      <c r="CC212" s="83"/>
      <c r="CD212" s="83"/>
      <c r="CE212" s="83"/>
      <c r="CF212" s="83"/>
      <c r="CG212" s="84"/>
      <c r="CH212" s="66"/>
      <c r="CI212" s="51"/>
      <c r="CJ212" s="144"/>
      <c r="CK212" s="109"/>
      <c r="CL212" s="58"/>
      <c r="CM212" s="3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5"/>
      <c r="DC212" s="75">
        <f>CU211^3+CV211^3+CW211^3+CX211^3+CY211^3+CZ211^3+DA211^3+DB211^3+CU212^3+CV212^3+CW212^3+CX212^3+CY212^3+CZ212^3+DA212^3+DB212^3</f>
        <v>0</v>
      </c>
      <c r="DD212" s="76">
        <f t="shared" ref="DD212:DD226" si="75">CM212^3+CN212^3+CO212^3+CP212^3+CQ212^3+CR212^3+CS212^3+CT212^3+CU212^3+CV212^3+CW212^3+CX212^3+CY212^3+CZ212^3+DA212^3+DB212^3</f>
        <v>0</v>
      </c>
      <c r="DE212" s="61"/>
      <c r="DF212" s="89"/>
      <c r="DG212" s="83"/>
      <c r="DH212" s="83"/>
      <c r="DI212" s="83"/>
      <c r="DJ212" s="83"/>
      <c r="DK212" s="83"/>
      <c r="DL212" s="83"/>
      <c r="DM212" s="83"/>
      <c r="DN212" s="83"/>
      <c r="DO212" s="83"/>
      <c r="DP212" s="83"/>
      <c r="DQ212" s="83"/>
      <c r="DR212" s="83"/>
      <c r="DS212" s="83"/>
      <c r="DT212" s="83"/>
      <c r="DU212" s="84"/>
      <c r="DV212" s="66"/>
      <c r="DW212" s="51"/>
      <c r="DY212" s="57"/>
      <c r="DZ212" s="58"/>
      <c r="EA212" s="20"/>
      <c r="EB212" s="19"/>
      <c r="EC212" s="19"/>
      <c r="ED212" s="19"/>
      <c r="EE212" s="19"/>
      <c r="EF212" s="19"/>
      <c r="EG212" s="19"/>
      <c r="EH212" s="19"/>
      <c r="EI212" s="19"/>
      <c r="EJ212" s="19"/>
      <c r="EK212" s="19"/>
      <c r="EL212" s="19"/>
      <c r="EM212" s="19"/>
      <c r="EN212" s="19"/>
      <c r="EO212" s="19"/>
      <c r="EP212" s="21"/>
      <c r="EQ212" s="75">
        <f>EI211^3+EJ211^3+EK211^3+EL211^3+EM211^3+EN211^3+EO211^3+EP211^3+EI212^3+EJ212^3+EK212^3+EL212^3+EM212^3+EN212^3+EO212^3+EP212^3</f>
        <v>0</v>
      </c>
      <c r="ER212" s="76">
        <f t="shared" si="73"/>
        <v>0</v>
      </c>
      <c r="ES212" s="61"/>
      <c r="ET212" s="190"/>
      <c r="EU212" s="191"/>
      <c r="EV212" s="191"/>
      <c r="EW212" s="191"/>
      <c r="EX212" s="191"/>
      <c r="EY212" s="191"/>
      <c r="EZ212" s="191"/>
      <c r="FA212" s="191"/>
      <c r="FB212" s="191"/>
      <c r="FC212" s="191"/>
      <c r="FD212" s="191"/>
      <c r="FE212" s="191"/>
      <c r="FF212" s="191"/>
      <c r="FG212" s="191"/>
      <c r="FH212" s="191"/>
      <c r="FI212" s="192"/>
      <c r="FJ212" s="66"/>
      <c r="FK212" s="51"/>
    </row>
    <row r="213" spans="1:167" x14ac:dyDescent="0.2">
      <c r="A213" s="32"/>
      <c r="B213" s="32"/>
      <c r="C213" s="32"/>
      <c r="D213" s="106" t="s">
        <v>220</v>
      </c>
      <c r="E213" s="107" t="s">
        <v>207</v>
      </c>
      <c r="F213" s="108">
        <f>B4+(199*B6)</f>
        <v>200</v>
      </c>
      <c r="G213" s="104"/>
      <c r="H213" s="43"/>
      <c r="I213" s="109"/>
      <c r="J213" s="58"/>
      <c r="K213" s="3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5"/>
      <c r="AA213" s="75">
        <f>K213^3+L213^3+M213^3+N213^3+O213^3+P213^3+Q213^3+R213^3+K214^3+L214^3+M214^3+N214^3+O214^3+P214^3+Q214^3+R214^3</f>
        <v>0</v>
      </c>
      <c r="AB213" s="76">
        <f t="shared" si="74"/>
        <v>0</v>
      </c>
      <c r="AC213" s="88"/>
      <c r="AD213" s="81"/>
      <c r="AE213" s="82"/>
      <c r="AF213" s="82"/>
      <c r="AG213" s="82"/>
      <c r="AH213" s="83"/>
      <c r="AI213" s="83"/>
      <c r="AJ213" s="83"/>
      <c r="AK213" s="83"/>
      <c r="AL213" s="82"/>
      <c r="AM213" s="82"/>
      <c r="AN213" s="82"/>
      <c r="AO213" s="82"/>
      <c r="AP213" s="83"/>
      <c r="AQ213" s="83"/>
      <c r="AR213" s="83"/>
      <c r="AS213" s="84"/>
      <c r="AT213" s="66"/>
      <c r="AU213" s="51"/>
      <c r="AW213" s="57"/>
      <c r="AX213" s="58"/>
      <c r="AY213" s="3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5"/>
      <c r="BO213" s="75">
        <f>AY213^3+AZ213^3+BA213^3+BB213^3+BC213^3+BD213^3+BE213^3+BF213^3+AY214^3+AZ214^3+BA214^3+BB214^3+BC214^3+BD214^3+BE214^3+BF214^3</f>
        <v>0</v>
      </c>
      <c r="BP213" s="76">
        <f t="shared" si="72"/>
        <v>0</v>
      </c>
      <c r="BQ213" s="88"/>
      <c r="BR213" s="89"/>
      <c r="BS213" s="83"/>
      <c r="BT213" s="83"/>
      <c r="BU213" s="83"/>
      <c r="BV213" s="83"/>
      <c r="BW213" s="83"/>
      <c r="BX213" s="83"/>
      <c r="BY213" s="83"/>
      <c r="BZ213" s="82"/>
      <c r="CA213" s="82"/>
      <c r="CB213" s="82"/>
      <c r="CC213" s="82"/>
      <c r="CD213" s="82"/>
      <c r="CE213" s="82"/>
      <c r="CF213" s="82"/>
      <c r="CG213" s="86"/>
      <c r="CH213" s="66"/>
      <c r="CI213" s="51"/>
      <c r="CJ213" s="144"/>
      <c r="CK213" s="109"/>
      <c r="CL213" s="58"/>
      <c r="CM213" s="3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5"/>
      <c r="DC213" s="75">
        <f>CM213^3+CN213^3+CO213^3+CP213^3+CQ213^3+CR213^3+CS213^3+CT213^3+CM214^3+CN214^3+CO214^3+CP214^3+CQ214^3+CR214^3+CS214^3+CT214^3</f>
        <v>0</v>
      </c>
      <c r="DD213" s="76">
        <f t="shared" si="75"/>
        <v>0</v>
      </c>
      <c r="DE213" s="88"/>
      <c r="DF213" s="81"/>
      <c r="DG213" s="82"/>
      <c r="DH213" s="82"/>
      <c r="DI213" s="82"/>
      <c r="DJ213" s="82"/>
      <c r="DK213" s="82"/>
      <c r="DL213" s="82"/>
      <c r="DM213" s="82"/>
      <c r="DN213" s="82"/>
      <c r="DO213" s="82"/>
      <c r="DP213" s="82"/>
      <c r="DQ213" s="82"/>
      <c r="DR213" s="82"/>
      <c r="DS213" s="82"/>
      <c r="DT213" s="82"/>
      <c r="DU213" s="86"/>
      <c r="DV213" s="66"/>
      <c r="DW213" s="51"/>
      <c r="DY213" s="57"/>
      <c r="DZ213" s="58"/>
      <c r="EA213" s="20"/>
      <c r="EB213" s="19"/>
      <c r="EC213" s="19"/>
      <c r="ED213" s="19"/>
      <c r="EE213" s="19"/>
      <c r="EF213" s="19"/>
      <c r="EG213" s="19"/>
      <c r="EH213" s="19"/>
      <c r="EI213" s="19"/>
      <c r="EJ213" s="19"/>
      <c r="EK213" s="19"/>
      <c r="EL213" s="19"/>
      <c r="EM213" s="19"/>
      <c r="EN213" s="19"/>
      <c r="EO213" s="19"/>
      <c r="EP213" s="21"/>
      <c r="EQ213" s="75">
        <f>EA213^3+EB213^3+EC213^3+ED213^3+EE213^3+EF213^3+EG213^3+EH213^3+EA214^3+EB214^3+EC214^3+ED214^3+EE214^3+EF214^3+EG214^3+EH214^3</f>
        <v>0</v>
      </c>
      <c r="ER213" s="76">
        <f t="shared" si="73"/>
        <v>0</v>
      </c>
      <c r="ES213" s="88"/>
      <c r="ET213" s="190"/>
      <c r="EU213" s="191"/>
      <c r="EV213" s="191"/>
      <c r="EW213" s="191"/>
      <c r="EX213" s="191"/>
      <c r="EY213" s="191"/>
      <c r="EZ213" s="191"/>
      <c r="FA213" s="191"/>
      <c r="FB213" s="191"/>
      <c r="FC213" s="191"/>
      <c r="FD213" s="191"/>
      <c r="FE213" s="191"/>
      <c r="FF213" s="191"/>
      <c r="FG213" s="191"/>
      <c r="FH213" s="191"/>
      <c r="FI213" s="192"/>
      <c r="FJ213" s="66"/>
      <c r="FK213" s="51"/>
    </row>
    <row r="214" spans="1:167" x14ac:dyDescent="0.2">
      <c r="A214" s="32"/>
      <c r="B214" s="32"/>
      <c r="C214" s="32"/>
      <c r="D214" s="106" t="s">
        <v>212</v>
      </c>
      <c r="E214" s="107" t="s">
        <v>207</v>
      </c>
      <c r="F214" s="108">
        <f>B4+(200*B6)</f>
        <v>201</v>
      </c>
      <c r="G214" s="104"/>
      <c r="H214" s="43"/>
      <c r="I214" s="109"/>
      <c r="J214" s="58"/>
      <c r="K214" s="3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5"/>
      <c r="AA214" s="75">
        <f>S213^3+T213^3+U213^3+V213^3+W213^3+X213^3+Y213^3+Z213^3+S214^3+T214^3+U214^3+V214^3+W214^3+X214^3+Y214^3+Z214^3</f>
        <v>0</v>
      </c>
      <c r="AB214" s="76">
        <f t="shared" si="74"/>
        <v>0</v>
      </c>
      <c r="AC214" s="61"/>
      <c r="AD214" s="81"/>
      <c r="AE214" s="82"/>
      <c r="AF214" s="82"/>
      <c r="AG214" s="82"/>
      <c r="AH214" s="83"/>
      <c r="AI214" s="83"/>
      <c r="AJ214" s="83"/>
      <c r="AK214" s="83"/>
      <c r="AL214" s="82"/>
      <c r="AM214" s="82"/>
      <c r="AN214" s="82"/>
      <c r="AO214" s="82"/>
      <c r="AP214" s="83"/>
      <c r="AQ214" s="83"/>
      <c r="AR214" s="83"/>
      <c r="AS214" s="84"/>
      <c r="AT214" s="66"/>
      <c r="AU214" s="51"/>
      <c r="AW214" s="57"/>
      <c r="AX214" s="58"/>
      <c r="AY214" s="3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5"/>
      <c r="BO214" s="75">
        <f>BG213^3+BH213^3+BI213^3+BJ213^3+BK213^3+BL213^3+BM213^3+BN213^3+BG214^3+BH214^3+BI214^3+BJ214^3+BK214^3+BL214^3+BM214^3+BN214^3</f>
        <v>0</v>
      </c>
      <c r="BP214" s="76">
        <f t="shared" si="72"/>
        <v>0</v>
      </c>
      <c r="BQ214" s="61"/>
      <c r="BR214" s="89"/>
      <c r="BS214" s="83"/>
      <c r="BT214" s="83"/>
      <c r="BU214" s="83"/>
      <c r="BV214" s="83"/>
      <c r="BW214" s="83"/>
      <c r="BX214" s="83"/>
      <c r="BY214" s="83"/>
      <c r="BZ214" s="82"/>
      <c r="CA214" s="82"/>
      <c r="CB214" s="82"/>
      <c r="CC214" s="82"/>
      <c r="CD214" s="82"/>
      <c r="CE214" s="82"/>
      <c r="CF214" s="82"/>
      <c r="CG214" s="86"/>
      <c r="CH214" s="66"/>
      <c r="CI214" s="51"/>
      <c r="CJ214" s="144"/>
      <c r="CK214" s="109"/>
      <c r="CL214" s="58"/>
      <c r="CM214" s="3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5"/>
      <c r="DC214" s="75">
        <f>CU213^3+CV213^3+CW213^3+CX213^3+CY213^3+CZ213^3+DA213^3+DB213^3+CU214^3+CV214^3+CW214^3+CX214^3+CY214^3+CZ214^3+DA214^3+DB214^3</f>
        <v>0</v>
      </c>
      <c r="DD214" s="76">
        <f t="shared" si="75"/>
        <v>0</v>
      </c>
      <c r="DE214" s="61"/>
      <c r="DF214" s="89"/>
      <c r="DG214" s="83"/>
      <c r="DH214" s="83"/>
      <c r="DI214" s="83"/>
      <c r="DJ214" s="83"/>
      <c r="DK214" s="83"/>
      <c r="DL214" s="83"/>
      <c r="DM214" s="83"/>
      <c r="DN214" s="83"/>
      <c r="DO214" s="83"/>
      <c r="DP214" s="83"/>
      <c r="DQ214" s="83"/>
      <c r="DR214" s="83"/>
      <c r="DS214" s="83"/>
      <c r="DT214" s="83"/>
      <c r="DU214" s="84"/>
      <c r="DV214" s="66"/>
      <c r="DW214" s="51"/>
      <c r="DY214" s="57"/>
      <c r="DZ214" s="58"/>
      <c r="EA214" s="20"/>
      <c r="EB214" s="19"/>
      <c r="EC214" s="19"/>
      <c r="ED214" s="19"/>
      <c r="EE214" s="19"/>
      <c r="EF214" s="19"/>
      <c r="EG214" s="19"/>
      <c r="EH214" s="19"/>
      <c r="EI214" s="19"/>
      <c r="EJ214" s="19"/>
      <c r="EK214" s="19"/>
      <c r="EL214" s="19"/>
      <c r="EM214" s="19"/>
      <c r="EN214" s="19"/>
      <c r="EO214" s="19"/>
      <c r="EP214" s="21"/>
      <c r="EQ214" s="75">
        <f>EI213^3+EJ213^3+EK213^3+EL213^3+EM213^3+EN213^3+EO213^3+EP213^3+EI214^3+EJ214^3+EK214^3+EL214^3+EM214^3+EN214^3+EO214^3+EP214^3</f>
        <v>0</v>
      </c>
      <c r="ER214" s="76">
        <f t="shared" si="73"/>
        <v>0</v>
      </c>
      <c r="ES214" s="61"/>
      <c r="ET214" s="190"/>
      <c r="EU214" s="191"/>
      <c r="EV214" s="191"/>
      <c r="EW214" s="191"/>
      <c r="EX214" s="191"/>
      <c r="EY214" s="191"/>
      <c r="EZ214" s="191"/>
      <c r="FA214" s="191"/>
      <c r="FB214" s="191"/>
      <c r="FC214" s="191"/>
      <c r="FD214" s="191"/>
      <c r="FE214" s="191"/>
      <c r="FF214" s="191"/>
      <c r="FG214" s="191"/>
      <c r="FH214" s="191"/>
      <c r="FI214" s="192"/>
      <c r="FJ214" s="66"/>
      <c r="FK214" s="51"/>
    </row>
    <row r="215" spans="1:167" x14ac:dyDescent="0.2">
      <c r="A215" s="32"/>
      <c r="B215" s="32"/>
      <c r="C215" s="32"/>
      <c r="D215" s="106" t="s">
        <v>13</v>
      </c>
      <c r="E215" s="107" t="s">
        <v>207</v>
      </c>
      <c r="F215" s="110">
        <f>B4+(201*B6)</f>
        <v>202</v>
      </c>
      <c r="G215" s="104"/>
      <c r="H215" s="43"/>
      <c r="I215" s="109"/>
      <c r="J215" s="58"/>
      <c r="K215" s="3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5"/>
      <c r="AA215" s="75">
        <f>K215^3+L215^3+M215^3+N215^3+O215^3+P215^3+Q215^3+R215^3+K216^3+L216^3+M216^3+N216^3+O216^3+P216^3+Q216^3+R216^3</f>
        <v>0</v>
      </c>
      <c r="AB215" s="76">
        <f t="shared" si="74"/>
        <v>0</v>
      </c>
      <c r="AC215" s="61"/>
      <c r="AD215" s="89"/>
      <c r="AE215" s="83"/>
      <c r="AF215" s="83"/>
      <c r="AG215" s="83"/>
      <c r="AH215" s="82"/>
      <c r="AI215" s="82"/>
      <c r="AJ215" s="82"/>
      <c r="AK215" s="82"/>
      <c r="AL215" s="83"/>
      <c r="AM215" s="83"/>
      <c r="AN215" s="83"/>
      <c r="AO215" s="83"/>
      <c r="AP215" s="82"/>
      <c r="AQ215" s="82"/>
      <c r="AR215" s="82"/>
      <c r="AS215" s="86"/>
      <c r="AT215" s="66"/>
      <c r="AU215" s="51"/>
      <c r="AW215" s="57"/>
      <c r="AX215" s="58"/>
      <c r="AY215" s="3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5"/>
      <c r="BO215" s="75">
        <f>AY215^3+AZ215^3+BA215^3+BB215^3+BC215^3+BD215^3+BE215^3+BF215^3+AY216^3+AZ216^3+BA216^3+BB216^3+BC216^3+BD216^3+BE216^3+BF216^3</f>
        <v>0</v>
      </c>
      <c r="BP215" s="76">
        <f t="shared" si="72"/>
        <v>0</v>
      </c>
      <c r="BQ215" s="61"/>
      <c r="BR215" s="81"/>
      <c r="BS215" s="82"/>
      <c r="BT215" s="82"/>
      <c r="BU215" s="82"/>
      <c r="BV215" s="82"/>
      <c r="BW215" s="82"/>
      <c r="BX215" s="82"/>
      <c r="BY215" s="82"/>
      <c r="BZ215" s="83"/>
      <c r="CA215" s="83"/>
      <c r="CB215" s="83"/>
      <c r="CC215" s="83"/>
      <c r="CD215" s="83"/>
      <c r="CE215" s="83"/>
      <c r="CF215" s="83"/>
      <c r="CG215" s="84"/>
      <c r="CH215" s="66"/>
      <c r="CI215" s="51"/>
      <c r="CJ215" s="144"/>
      <c r="CK215" s="109"/>
      <c r="CL215" s="58"/>
      <c r="CM215" s="3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5"/>
      <c r="DC215" s="75">
        <f>CM215^3+CN215^3+CO215^3+CP215^3+CQ215^3+CR215^3+CS215^3+CT215^3+CM216^3+CN216^3+CO216^3+CP216^3+CQ216^3+CR216^3+CS216^3+CT216^3</f>
        <v>0</v>
      </c>
      <c r="DD215" s="76">
        <f t="shared" si="75"/>
        <v>0</v>
      </c>
      <c r="DE215" s="61"/>
      <c r="DF215" s="81"/>
      <c r="DG215" s="82"/>
      <c r="DH215" s="82"/>
      <c r="DI215" s="82"/>
      <c r="DJ215" s="82"/>
      <c r="DK215" s="82"/>
      <c r="DL215" s="82"/>
      <c r="DM215" s="82"/>
      <c r="DN215" s="82"/>
      <c r="DO215" s="82"/>
      <c r="DP215" s="82"/>
      <c r="DQ215" s="82"/>
      <c r="DR215" s="82"/>
      <c r="DS215" s="82"/>
      <c r="DT215" s="82"/>
      <c r="DU215" s="86"/>
      <c r="DV215" s="66"/>
      <c r="DW215" s="51"/>
      <c r="DY215" s="57"/>
      <c r="DZ215" s="58"/>
      <c r="EA215" s="20"/>
      <c r="EB215" s="19"/>
      <c r="EC215" s="19"/>
      <c r="ED215" s="19"/>
      <c r="EE215" s="19"/>
      <c r="EF215" s="19"/>
      <c r="EG215" s="19"/>
      <c r="EH215" s="19"/>
      <c r="EI215" s="19"/>
      <c r="EJ215" s="19"/>
      <c r="EK215" s="19"/>
      <c r="EL215" s="19"/>
      <c r="EM215" s="19"/>
      <c r="EN215" s="19"/>
      <c r="EO215" s="19"/>
      <c r="EP215" s="21"/>
      <c r="EQ215" s="75">
        <f>EA215^3+EB215^3+EC215^3+ED215^3+EE215^3+EF215^3+EG215^3+EH215^3+EA216^3+EB216^3+EC216^3+ED216^3+EE216^3+EF216^3+EG216^3+EH216^3</f>
        <v>0</v>
      </c>
      <c r="ER215" s="76">
        <f t="shared" si="73"/>
        <v>0</v>
      </c>
      <c r="ES215" s="61"/>
      <c r="ET215" s="190"/>
      <c r="EU215" s="191"/>
      <c r="EV215" s="191"/>
      <c r="EW215" s="191"/>
      <c r="EX215" s="191"/>
      <c r="EY215" s="191"/>
      <c r="EZ215" s="191"/>
      <c r="FA215" s="191"/>
      <c r="FB215" s="191"/>
      <c r="FC215" s="191"/>
      <c r="FD215" s="191"/>
      <c r="FE215" s="191"/>
      <c r="FF215" s="191"/>
      <c r="FG215" s="191"/>
      <c r="FH215" s="191"/>
      <c r="FI215" s="192"/>
      <c r="FJ215" s="66"/>
      <c r="FK215" s="51"/>
    </row>
    <row r="216" spans="1:167" x14ac:dyDescent="0.2">
      <c r="A216" s="32"/>
      <c r="B216" s="32"/>
      <c r="C216" s="32"/>
      <c r="D216" s="106" t="s">
        <v>30</v>
      </c>
      <c r="E216" s="107" t="s">
        <v>207</v>
      </c>
      <c r="F216" s="110">
        <f>B4+(202*B6)</f>
        <v>203</v>
      </c>
      <c r="G216" s="104"/>
      <c r="H216" s="43"/>
      <c r="I216" s="109"/>
      <c r="J216" s="58"/>
      <c r="K216" s="3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5"/>
      <c r="AA216" s="75">
        <f>S215^3+T215^3+U215^3+V215^3+W215^3+X215^3+Y215^3+Z215^3+S216^3+T216^3+U216^3+V216^3+W216^3+X216^3+Y216^3+Z216^3</f>
        <v>0</v>
      </c>
      <c r="AB216" s="76">
        <f t="shared" si="74"/>
        <v>0</v>
      </c>
      <c r="AC216" s="61"/>
      <c r="AD216" s="89"/>
      <c r="AE216" s="83"/>
      <c r="AF216" s="83"/>
      <c r="AG216" s="83"/>
      <c r="AH216" s="82"/>
      <c r="AI216" s="82"/>
      <c r="AJ216" s="82"/>
      <c r="AK216" s="82"/>
      <c r="AL216" s="83"/>
      <c r="AM216" s="83"/>
      <c r="AN216" s="83"/>
      <c r="AO216" s="83"/>
      <c r="AP216" s="82"/>
      <c r="AQ216" s="82"/>
      <c r="AR216" s="82"/>
      <c r="AS216" s="86"/>
      <c r="AT216" s="66"/>
      <c r="AU216" s="51"/>
      <c r="AW216" s="57"/>
      <c r="AX216" s="58"/>
      <c r="AY216" s="3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5"/>
      <c r="BO216" s="75">
        <f>BG215^3+BH215^3+BI215^3+BJ215^3+BK215^3+BL215^3+BM215^3+BN215^3+BG216^3+BH216^3+BI216^3+BJ216^3+BK216^3+BL216^3+BM216^3+BN216^3</f>
        <v>0</v>
      </c>
      <c r="BP216" s="76">
        <f t="shared" si="72"/>
        <v>0</v>
      </c>
      <c r="BQ216" s="61"/>
      <c r="BR216" s="81"/>
      <c r="BS216" s="82"/>
      <c r="BT216" s="82"/>
      <c r="BU216" s="82"/>
      <c r="BV216" s="82"/>
      <c r="BW216" s="82"/>
      <c r="BX216" s="82"/>
      <c r="BY216" s="82"/>
      <c r="BZ216" s="83"/>
      <c r="CA216" s="83"/>
      <c r="CB216" s="83"/>
      <c r="CC216" s="83"/>
      <c r="CD216" s="83"/>
      <c r="CE216" s="83"/>
      <c r="CF216" s="83"/>
      <c r="CG216" s="84"/>
      <c r="CH216" s="66"/>
      <c r="CI216" s="51"/>
      <c r="CJ216" s="144"/>
      <c r="CK216" s="109"/>
      <c r="CL216" s="58"/>
      <c r="CM216" s="3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5"/>
      <c r="DC216" s="75">
        <f>CU215^3+CV215^3+CW215^3+CX215^3+CY215^3+CZ215^3+DA215^3+DB215^3+CU216^3+CV216^3+CW216^3+CX216^3+CY216^3+CZ216^3+DA216^3+DB216^3</f>
        <v>0</v>
      </c>
      <c r="DD216" s="76">
        <f t="shared" si="75"/>
        <v>0</v>
      </c>
      <c r="DE216" s="61"/>
      <c r="DF216" s="89"/>
      <c r="DG216" s="83"/>
      <c r="DH216" s="83"/>
      <c r="DI216" s="83"/>
      <c r="DJ216" s="83"/>
      <c r="DK216" s="83"/>
      <c r="DL216" s="83"/>
      <c r="DM216" s="83"/>
      <c r="DN216" s="83"/>
      <c r="DO216" s="83"/>
      <c r="DP216" s="83"/>
      <c r="DQ216" s="83"/>
      <c r="DR216" s="83"/>
      <c r="DS216" s="83"/>
      <c r="DT216" s="83"/>
      <c r="DU216" s="84"/>
      <c r="DV216" s="66"/>
      <c r="DW216" s="51"/>
      <c r="DY216" s="57"/>
      <c r="DZ216" s="58"/>
      <c r="EA216" s="20"/>
      <c r="EB216" s="19"/>
      <c r="EC216" s="19"/>
      <c r="ED216" s="19"/>
      <c r="EE216" s="19"/>
      <c r="EF216" s="19"/>
      <c r="EG216" s="19"/>
      <c r="EH216" s="19"/>
      <c r="EI216" s="19"/>
      <c r="EJ216" s="19"/>
      <c r="EK216" s="19"/>
      <c r="EL216" s="19"/>
      <c r="EM216" s="19"/>
      <c r="EN216" s="19"/>
      <c r="EO216" s="19"/>
      <c r="EP216" s="21"/>
      <c r="EQ216" s="75">
        <f>EI215^3+EJ215^3+EK215^3+EL215^3+EM215^3+EN215^3+EO215^3+EP215^3+EI216^3+EJ216^3+EK216^3+EL216^3+EM216^3+EN216^3+EO216^3+EP216^3</f>
        <v>0</v>
      </c>
      <c r="ER216" s="76">
        <f t="shared" si="73"/>
        <v>0</v>
      </c>
      <c r="ES216" s="61"/>
      <c r="ET216" s="190"/>
      <c r="EU216" s="191"/>
      <c r="EV216" s="191"/>
      <c r="EW216" s="191"/>
      <c r="EX216" s="191"/>
      <c r="EY216" s="191"/>
      <c r="EZ216" s="191"/>
      <c r="FA216" s="191"/>
      <c r="FB216" s="191"/>
      <c r="FC216" s="191"/>
      <c r="FD216" s="191"/>
      <c r="FE216" s="191"/>
      <c r="FF216" s="191"/>
      <c r="FG216" s="191"/>
      <c r="FH216" s="191"/>
      <c r="FI216" s="192"/>
      <c r="FJ216" s="66"/>
      <c r="FK216" s="51"/>
    </row>
    <row r="217" spans="1:167" x14ac:dyDescent="0.2">
      <c r="A217" s="32"/>
      <c r="B217" s="32"/>
      <c r="C217" s="32"/>
      <c r="D217" s="106" t="s">
        <v>178</v>
      </c>
      <c r="E217" s="107" t="s">
        <v>207</v>
      </c>
      <c r="F217" s="108">
        <f>B4+(203*B6)</f>
        <v>204</v>
      </c>
      <c r="G217" s="104"/>
      <c r="H217" s="43"/>
      <c r="I217" s="109"/>
      <c r="J217" s="58"/>
      <c r="K217" s="3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5"/>
      <c r="AA217" s="75">
        <f>K217^3+L217^3+M217^3+N217^3+O217^3+P217^3+Q217^3+R217^3+K218^3+L218^3+M218^3+N218^3+O218^3+P218^3+Q218^3+R218^3</f>
        <v>0</v>
      </c>
      <c r="AB217" s="76">
        <f t="shared" si="74"/>
        <v>0</v>
      </c>
      <c r="AC217" s="61"/>
      <c r="AD217" s="89"/>
      <c r="AE217" s="83"/>
      <c r="AF217" s="83"/>
      <c r="AG217" s="83"/>
      <c r="AH217" s="82"/>
      <c r="AI217" s="82"/>
      <c r="AJ217" s="82"/>
      <c r="AK217" s="82"/>
      <c r="AL217" s="83"/>
      <c r="AM217" s="83"/>
      <c r="AN217" s="83"/>
      <c r="AO217" s="83"/>
      <c r="AP217" s="82"/>
      <c r="AQ217" s="82"/>
      <c r="AR217" s="82"/>
      <c r="AS217" s="86"/>
      <c r="AT217" s="66"/>
      <c r="AU217" s="51"/>
      <c r="AW217" s="57"/>
      <c r="AX217" s="58"/>
      <c r="AY217" s="3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5"/>
      <c r="BO217" s="75">
        <f>AY217^3+AZ217^3+BA217^3+BB217^3+BC217^3+BD217^3+BE217^3+BF217^3+AY218^3+AZ218^3+BA218^3+BB218^3+BC218^3+BD218^3+BE218^3+BF218^3</f>
        <v>0</v>
      </c>
      <c r="BP217" s="76">
        <f t="shared" si="72"/>
        <v>0</v>
      </c>
      <c r="BQ217" s="61"/>
      <c r="BR217" s="89"/>
      <c r="BS217" s="83"/>
      <c r="BT217" s="83"/>
      <c r="BU217" s="83"/>
      <c r="BV217" s="83"/>
      <c r="BW217" s="83"/>
      <c r="BX217" s="83"/>
      <c r="BY217" s="83"/>
      <c r="BZ217" s="82"/>
      <c r="CA217" s="82"/>
      <c r="CB217" s="82"/>
      <c r="CC217" s="82"/>
      <c r="CD217" s="82"/>
      <c r="CE217" s="82"/>
      <c r="CF217" s="82"/>
      <c r="CG217" s="86"/>
      <c r="CH217" s="66"/>
      <c r="CI217" s="51"/>
      <c r="CJ217" s="144"/>
      <c r="CK217" s="109"/>
      <c r="CL217" s="58"/>
      <c r="CM217" s="3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5"/>
      <c r="DC217" s="75">
        <f>CM217^3+CN217^3+CO217^3+CP217^3+CQ217^3+CR217^3+CS217^3+CT217^3+CM218^3+CN218^3+CO218^3+CP218^3+CQ218^3+CR218^3+CS218^3+CT218^3</f>
        <v>0</v>
      </c>
      <c r="DD217" s="76">
        <f t="shared" si="75"/>
        <v>0</v>
      </c>
      <c r="DE217" s="61"/>
      <c r="DF217" s="81"/>
      <c r="DG217" s="82"/>
      <c r="DH217" s="82"/>
      <c r="DI217" s="82"/>
      <c r="DJ217" s="82"/>
      <c r="DK217" s="82"/>
      <c r="DL217" s="82"/>
      <c r="DM217" s="82"/>
      <c r="DN217" s="82"/>
      <c r="DO217" s="82"/>
      <c r="DP217" s="82"/>
      <c r="DQ217" s="82"/>
      <c r="DR217" s="82"/>
      <c r="DS217" s="82"/>
      <c r="DT217" s="82"/>
      <c r="DU217" s="86"/>
      <c r="DV217" s="66"/>
      <c r="DW217" s="51"/>
      <c r="DY217" s="57"/>
      <c r="DZ217" s="58"/>
      <c r="EA217" s="20"/>
      <c r="EB217" s="19"/>
      <c r="EC217" s="19"/>
      <c r="ED217" s="19"/>
      <c r="EE217" s="19"/>
      <c r="EF217" s="19"/>
      <c r="EG217" s="19"/>
      <c r="EH217" s="19"/>
      <c r="EI217" s="19"/>
      <c r="EJ217" s="19"/>
      <c r="EK217" s="19"/>
      <c r="EL217" s="19"/>
      <c r="EM217" s="19"/>
      <c r="EN217" s="19"/>
      <c r="EO217" s="19"/>
      <c r="EP217" s="21"/>
      <c r="EQ217" s="75">
        <f>EA217^3+EB217^3+EC217^3+ED217^3+EE217^3+EF217^3+EG217^3+EH217^3+EA218^3+EB218^3+EC218^3+ED218^3+EE218^3+EF218^3+EG218^3+EH218^3</f>
        <v>0</v>
      </c>
      <c r="ER217" s="76">
        <f t="shared" si="73"/>
        <v>0</v>
      </c>
      <c r="ES217" s="61"/>
      <c r="ET217" s="190"/>
      <c r="EU217" s="191"/>
      <c r="EV217" s="191"/>
      <c r="EW217" s="191"/>
      <c r="EX217" s="191"/>
      <c r="EY217" s="191"/>
      <c r="EZ217" s="191"/>
      <c r="FA217" s="191"/>
      <c r="FB217" s="191"/>
      <c r="FC217" s="191"/>
      <c r="FD217" s="191"/>
      <c r="FE217" s="191"/>
      <c r="FF217" s="191"/>
      <c r="FG217" s="191"/>
      <c r="FH217" s="191"/>
      <c r="FI217" s="192"/>
      <c r="FJ217" s="66"/>
      <c r="FK217" s="51"/>
    </row>
    <row r="218" spans="1:167" x14ac:dyDescent="0.2">
      <c r="A218" s="32"/>
      <c r="B218" s="32"/>
      <c r="C218" s="32"/>
      <c r="D218" s="106" t="s">
        <v>269</v>
      </c>
      <c r="E218" s="107" t="s">
        <v>207</v>
      </c>
      <c r="F218" s="108">
        <f>B4+(204*B6)</f>
        <v>205</v>
      </c>
      <c r="G218" s="104"/>
      <c r="H218" s="43"/>
      <c r="I218" s="109"/>
      <c r="J218" s="58"/>
      <c r="K218" s="3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5"/>
      <c r="AA218" s="75">
        <f>S217^3+T217^3+U217^3+V217^3+W217^3+X217^3+Y217^3+Z217^3+S218^3+T218^3+U218^3+V218^3+W218^3+X218^3+Y218^3+Z218^3</f>
        <v>0</v>
      </c>
      <c r="AB218" s="76">
        <f t="shared" si="74"/>
        <v>0</v>
      </c>
      <c r="AC218" s="61"/>
      <c r="AD218" s="89"/>
      <c r="AE218" s="83"/>
      <c r="AF218" s="83"/>
      <c r="AG218" s="83"/>
      <c r="AH218" s="82"/>
      <c r="AI218" s="82"/>
      <c r="AJ218" s="82"/>
      <c r="AK218" s="82"/>
      <c r="AL218" s="83"/>
      <c r="AM218" s="83"/>
      <c r="AN218" s="83"/>
      <c r="AO218" s="83"/>
      <c r="AP218" s="82"/>
      <c r="AQ218" s="82"/>
      <c r="AR218" s="82"/>
      <c r="AS218" s="86"/>
      <c r="AT218" s="66"/>
      <c r="AU218" s="51"/>
      <c r="AW218" s="57"/>
      <c r="AX218" s="58"/>
      <c r="AY218" s="3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5"/>
      <c r="BO218" s="75">
        <f>BG217^3+BH217^3+BI217^3+BJ217^3+BK217^3+BL217^3+BM217^3+BN217^3+BG218^3+BH218^3+BI218^3+BJ218^3+BK218^3+BL218^3+BM218^3+BN218^3</f>
        <v>0</v>
      </c>
      <c r="BP218" s="76">
        <f t="shared" si="72"/>
        <v>0</v>
      </c>
      <c r="BQ218" s="61"/>
      <c r="BR218" s="89"/>
      <c r="BS218" s="83"/>
      <c r="BT218" s="83"/>
      <c r="BU218" s="83"/>
      <c r="BV218" s="83"/>
      <c r="BW218" s="83"/>
      <c r="BX218" s="83"/>
      <c r="BY218" s="83"/>
      <c r="BZ218" s="82"/>
      <c r="CA218" s="82"/>
      <c r="CB218" s="82"/>
      <c r="CC218" s="82"/>
      <c r="CD218" s="82"/>
      <c r="CE218" s="82"/>
      <c r="CF218" s="82"/>
      <c r="CG218" s="86"/>
      <c r="CH218" s="66"/>
      <c r="CI218" s="51"/>
      <c r="CJ218" s="144"/>
      <c r="CK218" s="109"/>
      <c r="CL218" s="58"/>
      <c r="CM218" s="3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5"/>
      <c r="DC218" s="75">
        <f>CU217^3+CV217^3+CW217^3+CX217^3+CY217^3+CZ217^3+DA217^3+DB217^3+CU218^3+CV218^3+CW218^3+CX218^3+CY218^3+CZ218^3+DA218^3+DB218^3</f>
        <v>0</v>
      </c>
      <c r="DD218" s="76">
        <f t="shared" si="75"/>
        <v>0</v>
      </c>
      <c r="DE218" s="61"/>
      <c r="DF218" s="89"/>
      <c r="DG218" s="83"/>
      <c r="DH218" s="83"/>
      <c r="DI218" s="83"/>
      <c r="DJ218" s="83"/>
      <c r="DK218" s="83"/>
      <c r="DL218" s="83"/>
      <c r="DM218" s="83"/>
      <c r="DN218" s="83"/>
      <c r="DO218" s="83"/>
      <c r="DP218" s="83"/>
      <c r="DQ218" s="83"/>
      <c r="DR218" s="83"/>
      <c r="DS218" s="83"/>
      <c r="DT218" s="83"/>
      <c r="DU218" s="84"/>
      <c r="DV218" s="66"/>
      <c r="DW218" s="51"/>
      <c r="DY218" s="57"/>
      <c r="DZ218" s="58"/>
      <c r="EA218" s="20"/>
      <c r="EB218" s="19"/>
      <c r="EC218" s="19"/>
      <c r="ED218" s="19"/>
      <c r="EE218" s="19"/>
      <c r="EF218" s="19"/>
      <c r="EG218" s="19"/>
      <c r="EH218" s="19"/>
      <c r="EI218" s="19"/>
      <c r="EJ218" s="19"/>
      <c r="EK218" s="19"/>
      <c r="EL218" s="19"/>
      <c r="EM218" s="19"/>
      <c r="EN218" s="19"/>
      <c r="EO218" s="19"/>
      <c r="EP218" s="21"/>
      <c r="EQ218" s="75">
        <f>EI217^3+EJ217^3+EK217^3+EL217^3+EM217^3+EN217^3+EO217^3+EP217^3+EI218^3+EJ218^3+EK218^3+EL218^3+EM218^3+EN218^3+EO218^3+EP218^3</f>
        <v>0</v>
      </c>
      <c r="ER218" s="76">
        <f t="shared" si="73"/>
        <v>0</v>
      </c>
      <c r="ES218" s="61"/>
      <c r="ET218" s="190"/>
      <c r="EU218" s="191"/>
      <c r="EV218" s="191"/>
      <c r="EW218" s="191"/>
      <c r="EX218" s="191"/>
      <c r="EY218" s="191"/>
      <c r="EZ218" s="191"/>
      <c r="FA218" s="191"/>
      <c r="FB218" s="191"/>
      <c r="FC218" s="191"/>
      <c r="FD218" s="191"/>
      <c r="FE218" s="191"/>
      <c r="FF218" s="191"/>
      <c r="FG218" s="191"/>
      <c r="FH218" s="191"/>
      <c r="FI218" s="192"/>
      <c r="FJ218" s="66"/>
      <c r="FK218" s="51"/>
    </row>
    <row r="219" spans="1:167" x14ac:dyDescent="0.2">
      <c r="A219" s="32"/>
      <c r="B219" s="32"/>
      <c r="C219" s="32"/>
      <c r="D219" s="106" t="s">
        <v>139</v>
      </c>
      <c r="E219" s="107" t="s">
        <v>207</v>
      </c>
      <c r="F219" s="110">
        <f>B4+(205*B6)</f>
        <v>206</v>
      </c>
      <c r="G219" s="104"/>
      <c r="H219" s="43"/>
      <c r="I219" s="109"/>
      <c r="J219" s="58"/>
      <c r="K219" s="3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5"/>
      <c r="AA219" s="75">
        <f>K219^3+L219^3+M219^3+N219^3+O219^3+P219^3+Q219^3+R219^3+K220^3+L220^3+M220^3+N220^3+O220^3+P220^3+Q220^3+R220^3</f>
        <v>0</v>
      </c>
      <c r="AB219" s="76">
        <f t="shared" si="74"/>
        <v>0</v>
      </c>
      <c r="AC219" s="95"/>
      <c r="AD219" s="81"/>
      <c r="AE219" s="82"/>
      <c r="AF219" s="82"/>
      <c r="AG219" s="82"/>
      <c r="AH219" s="83"/>
      <c r="AI219" s="83"/>
      <c r="AJ219" s="83"/>
      <c r="AK219" s="83"/>
      <c r="AL219" s="82"/>
      <c r="AM219" s="82"/>
      <c r="AN219" s="82"/>
      <c r="AO219" s="82"/>
      <c r="AP219" s="83"/>
      <c r="AQ219" s="83"/>
      <c r="AR219" s="83"/>
      <c r="AS219" s="84"/>
      <c r="AT219" s="66"/>
      <c r="AU219" s="51"/>
      <c r="AW219" s="57"/>
      <c r="AX219" s="58"/>
      <c r="AY219" s="3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5"/>
      <c r="BO219" s="75">
        <f>AY219^3+AZ219^3+BA219^3+BB219^3+BC219^3+BD219^3+BE219^3+BF219^3+AY220^3+AZ220^3+BA220^3+BB220^3+BC220^3+BD220^3+BE220^3+BF220^3</f>
        <v>0</v>
      </c>
      <c r="BP219" s="76">
        <f t="shared" si="72"/>
        <v>0</v>
      </c>
      <c r="BQ219" s="95"/>
      <c r="BR219" s="81"/>
      <c r="BS219" s="82"/>
      <c r="BT219" s="82"/>
      <c r="BU219" s="82"/>
      <c r="BV219" s="82"/>
      <c r="BW219" s="82"/>
      <c r="BX219" s="82"/>
      <c r="BY219" s="82"/>
      <c r="BZ219" s="83"/>
      <c r="CA219" s="83"/>
      <c r="CB219" s="83"/>
      <c r="CC219" s="83"/>
      <c r="CD219" s="83"/>
      <c r="CE219" s="83"/>
      <c r="CF219" s="83"/>
      <c r="CG219" s="84"/>
      <c r="CH219" s="66"/>
      <c r="CI219" s="51"/>
      <c r="CJ219" s="144"/>
      <c r="CK219" s="109"/>
      <c r="CL219" s="58"/>
      <c r="CM219" s="3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5"/>
      <c r="DC219" s="75">
        <f>CM219^3+CN219^3+CO219^3+CP219^3+CQ219^3+CR219^3+CS219^3+CT219^3+CM220^3+CN220^3+CO220^3+CP220^3+CQ220^3+CR220^3+CS220^3+CT220^3</f>
        <v>0</v>
      </c>
      <c r="DD219" s="76">
        <f t="shared" si="75"/>
        <v>0</v>
      </c>
      <c r="DE219" s="95"/>
      <c r="DF219" s="81"/>
      <c r="DG219" s="82"/>
      <c r="DH219" s="82"/>
      <c r="DI219" s="82"/>
      <c r="DJ219" s="82"/>
      <c r="DK219" s="82"/>
      <c r="DL219" s="82"/>
      <c r="DM219" s="82"/>
      <c r="DN219" s="82"/>
      <c r="DO219" s="82"/>
      <c r="DP219" s="82"/>
      <c r="DQ219" s="82"/>
      <c r="DR219" s="82"/>
      <c r="DS219" s="82"/>
      <c r="DT219" s="82"/>
      <c r="DU219" s="86"/>
      <c r="DV219" s="66"/>
      <c r="DW219" s="51"/>
      <c r="DY219" s="57"/>
      <c r="DZ219" s="58"/>
      <c r="EA219" s="20"/>
      <c r="EB219" s="19"/>
      <c r="EC219" s="19"/>
      <c r="ED219" s="19"/>
      <c r="EE219" s="19"/>
      <c r="EF219" s="19"/>
      <c r="EG219" s="19"/>
      <c r="EH219" s="19"/>
      <c r="EI219" s="19"/>
      <c r="EJ219" s="19"/>
      <c r="EK219" s="19"/>
      <c r="EL219" s="19"/>
      <c r="EM219" s="19"/>
      <c r="EN219" s="19"/>
      <c r="EO219" s="19"/>
      <c r="EP219" s="21"/>
      <c r="EQ219" s="75">
        <f>EA219^3+EB219^3+EC219^3+ED219^3+EE219^3+EF219^3+EG219^3+EH219^3+EA220^3+EB220^3+EC220^3+ED220^3+EE220^3+EF220^3+EG220^3+EH220^3</f>
        <v>0</v>
      </c>
      <c r="ER219" s="76">
        <f t="shared" si="73"/>
        <v>0</v>
      </c>
      <c r="ES219" s="95"/>
      <c r="ET219" s="190"/>
      <c r="EU219" s="191"/>
      <c r="EV219" s="191"/>
      <c r="EW219" s="191"/>
      <c r="EX219" s="191"/>
      <c r="EY219" s="191"/>
      <c r="EZ219" s="191"/>
      <c r="FA219" s="191"/>
      <c r="FB219" s="191"/>
      <c r="FC219" s="191"/>
      <c r="FD219" s="191"/>
      <c r="FE219" s="191"/>
      <c r="FF219" s="191"/>
      <c r="FG219" s="191"/>
      <c r="FH219" s="191"/>
      <c r="FI219" s="192"/>
      <c r="FJ219" s="66"/>
      <c r="FK219" s="51"/>
    </row>
    <row r="220" spans="1:167" x14ac:dyDescent="0.2">
      <c r="A220" s="32"/>
      <c r="B220" s="32"/>
      <c r="C220" s="32"/>
      <c r="D220" s="106" t="s">
        <v>84</v>
      </c>
      <c r="E220" s="107" t="s">
        <v>207</v>
      </c>
      <c r="F220" s="110">
        <f>B4+(206*B6)</f>
        <v>207</v>
      </c>
      <c r="G220" s="104"/>
      <c r="H220" s="43"/>
      <c r="I220" s="109"/>
      <c r="J220" s="58"/>
      <c r="K220" s="3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5"/>
      <c r="AA220" s="75">
        <f>S219^3+T219^3+U219^3+V219^3+W219^3+X219^3+Y219^3+Z219^3+S220^3+T220^3+U220^3+V220^3+W220^3+X220^3+Y220^3+Z220^3</f>
        <v>0</v>
      </c>
      <c r="AB220" s="76">
        <f t="shared" si="74"/>
        <v>0</v>
      </c>
      <c r="AC220" s="61"/>
      <c r="AD220" s="81"/>
      <c r="AE220" s="82"/>
      <c r="AF220" s="82"/>
      <c r="AG220" s="82"/>
      <c r="AH220" s="83"/>
      <c r="AI220" s="83"/>
      <c r="AJ220" s="83"/>
      <c r="AK220" s="83"/>
      <c r="AL220" s="82"/>
      <c r="AM220" s="82"/>
      <c r="AN220" s="82"/>
      <c r="AO220" s="82"/>
      <c r="AP220" s="83"/>
      <c r="AQ220" s="83"/>
      <c r="AR220" s="83"/>
      <c r="AS220" s="84"/>
      <c r="AT220" s="66"/>
      <c r="AU220" s="51"/>
      <c r="AW220" s="57"/>
      <c r="AX220" s="58"/>
      <c r="AY220" s="3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5"/>
      <c r="BO220" s="75">
        <f>BG219^3+BH219^3+BI219^3+BJ219^3+BK219^3+BL219^3+BM219^3+BN219^3+BG220^3+BH220^3+BI220^3+BJ220^3+BK220^3+BL220^3+BM220^3+BN220^3</f>
        <v>0</v>
      </c>
      <c r="BP220" s="76">
        <f t="shared" si="72"/>
        <v>0</v>
      </c>
      <c r="BQ220" s="61"/>
      <c r="BR220" s="81"/>
      <c r="BS220" s="82"/>
      <c r="BT220" s="82"/>
      <c r="BU220" s="82"/>
      <c r="BV220" s="82"/>
      <c r="BW220" s="82"/>
      <c r="BX220" s="82"/>
      <c r="BY220" s="82"/>
      <c r="BZ220" s="83"/>
      <c r="CA220" s="83"/>
      <c r="CB220" s="83"/>
      <c r="CC220" s="83"/>
      <c r="CD220" s="83"/>
      <c r="CE220" s="83"/>
      <c r="CF220" s="83"/>
      <c r="CG220" s="84"/>
      <c r="CH220" s="66"/>
      <c r="CI220" s="51"/>
      <c r="CJ220" s="144"/>
      <c r="CK220" s="109"/>
      <c r="CL220" s="58"/>
      <c r="CM220" s="3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5"/>
      <c r="DC220" s="75">
        <f>CU219^3+CV219^3+CW219^3+CX219^3+CY219^3+CZ219^3+DA219^3+DB219^3+CU220^3+CV220^3+CW220^3+CX220^3+CY220^3+CZ220^3+DA220^3+DB220^3</f>
        <v>0</v>
      </c>
      <c r="DD220" s="76">
        <f t="shared" si="75"/>
        <v>0</v>
      </c>
      <c r="DE220" s="61"/>
      <c r="DF220" s="89"/>
      <c r="DG220" s="83"/>
      <c r="DH220" s="83"/>
      <c r="DI220" s="83"/>
      <c r="DJ220" s="83"/>
      <c r="DK220" s="83"/>
      <c r="DL220" s="83"/>
      <c r="DM220" s="83"/>
      <c r="DN220" s="83"/>
      <c r="DO220" s="83"/>
      <c r="DP220" s="83"/>
      <c r="DQ220" s="83"/>
      <c r="DR220" s="83"/>
      <c r="DS220" s="83"/>
      <c r="DT220" s="83"/>
      <c r="DU220" s="84"/>
      <c r="DV220" s="66"/>
      <c r="DW220" s="51"/>
      <c r="DY220" s="57"/>
      <c r="DZ220" s="58"/>
      <c r="EA220" s="20"/>
      <c r="EB220" s="19"/>
      <c r="EC220" s="19"/>
      <c r="ED220" s="19"/>
      <c r="EE220" s="19"/>
      <c r="EF220" s="19"/>
      <c r="EG220" s="19"/>
      <c r="EH220" s="19"/>
      <c r="EI220" s="19"/>
      <c r="EJ220" s="19"/>
      <c r="EK220" s="19"/>
      <c r="EL220" s="19"/>
      <c r="EM220" s="19"/>
      <c r="EN220" s="19"/>
      <c r="EO220" s="19"/>
      <c r="EP220" s="21"/>
      <c r="EQ220" s="75">
        <f>EI219^3+EJ219^3+EK219^3+EL219^3+EM219^3+EN219^3+EO219^3+EP219^3+EI220^3+EJ220^3+EK220^3+EL220^3+EM220^3+EN220^3+EO220^3+EP220^3</f>
        <v>0</v>
      </c>
      <c r="ER220" s="76">
        <f t="shared" si="73"/>
        <v>0</v>
      </c>
      <c r="ES220" s="61"/>
      <c r="ET220" s="190"/>
      <c r="EU220" s="191"/>
      <c r="EV220" s="191"/>
      <c r="EW220" s="191"/>
      <c r="EX220" s="191"/>
      <c r="EY220" s="191"/>
      <c r="EZ220" s="191"/>
      <c r="FA220" s="191"/>
      <c r="FB220" s="191"/>
      <c r="FC220" s="191"/>
      <c r="FD220" s="191"/>
      <c r="FE220" s="191"/>
      <c r="FF220" s="191"/>
      <c r="FG220" s="191"/>
      <c r="FH220" s="191"/>
      <c r="FI220" s="192"/>
      <c r="FJ220" s="66"/>
      <c r="FK220" s="51"/>
    </row>
    <row r="221" spans="1:167" x14ac:dyDescent="0.2">
      <c r="A221" s="32"/>
      <c r="B221" s="32"/>
      <c r="C221" s="32"/>
      <c r="D221" s="106" t="s">
        <v>226</v>
      </c>
      <c r="E221" s="107" t="s">
        <v>207</v>
      </c>
      <c r="F221" s="108">
        <f>B4+(207*B6)</f>
        <v>208</v>
      </c>
      <c r="G221" s="104"/>
      <c r="H221" s="43"/>
      <c r="I221" s="109"/>
      <c r="J221" s="58"/>
      <c r="K221" s="3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5"/>
      <c r="AA221" s="75">
        <f>K221^3+L221^3+M221^3+N221^3+O221^3+P221^3+Q221^3+R221^3+K222^3+L222^3+M222^3+N222^3+O222^3+P222^3+Q222^3+R222^3</f>
        <v>0</v>
      </c>
      <c r="AB221" s="76">
        <f t="shared" si="74"/>
        <v>0</v>
      </c>
      <c r="AC221" s="61"/>
      <c r="AD221" s="81"/>
      <c r="AE221" s="82"/>
      <c r="AF221" s="82"/>
      <c r="AG221" s="82"/>
      <c r="AH221" s="83"/>
      <c r="AI221" s="83"/>
      <c r="AJ221" s="83"/>
      <c r="AK221" s="83"/>
      <c r="AL221" s="82"/>
      <c r="AM221" s="82"/>
      <c r="AN221" s="82"/>
      <c r="AO221" s="82"/>
      <c r="AP221" s="83"/>
      <c r="AQ221" s="83"/>
      <c r="AR221" s="83"/>
      <c r="AS221" s="84"/>
      <c r="AT221" s="66"/>
      <c r="AU221" s="51"/>
      <c r="AW221" s="57"/>
      <c r="AX221" s="58"/>
      <c r="AY221" s="3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5"/>
      <c r="BO221" s="75">
        <f>AY221^3+AZ221^3+BA221^3+BB221^3+BC221^3+BD221^3+BE221^3+BF221^3+AY222^3+AZ222^3+BA222^3+BB222^3+BC222^3+BD222^3+BE222^3+BF222^3</f>
        <v>0</v>
      </c>
      <c r="BP221" s="76">
        <f t="shared" si="72"/>
        <v>0</v>
      </c>
      <c r="BQ221" s="61"/>
      <c r="BR221" s="89"/>
      <c r="BS221" s="83"/>
      <c r="BT221" s="83"/>
      <c r="BU221" s="83"/>
      <c r="BV221" s="83"/>
      <c r="BW221" s="83"/>
      <c r="BX221" s="83"/>
      <c r="BY221" s="83"/>
      <c r="BZ221" s="82"/>
      <c r="CA221" s="82"/>
      <c r="CB221" s="82"/>
      <c r="CC221" s="82"/>
      <c r="CD221" s="82"/>
      <c r="CE221" s="82"/>
      <c r="CF221" s="82"/>
      <c r="CG221" s="86"/>
      <c r="CH221" s="66"/>
      <c r="CI221" s="51"/>
      <c r="CJ221" s="144"/>
      <c r="CK221" s="109"/>
      <c r="CL221" s="58"/>
      <c r="CM221" s="3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5"/>
      <c r="DC221" s="75">
        <f>CM221^3+CN221^3+CO221^3+CP221^3+CQ221^3+CR221^3+CS221^3+CT221^3+CM222^3+CN222^3+CO222^3+CP222^3+CQ222^3+CR222^3+CS222^3+CT222^3</f>
        <v>0</v>
      </c>
      <c r="DD221" s="76">
        <f t="shared" si="75"/>
        <v>0</v>
      </c>
      <c r="DE221" s="61"/>
      <c r="DF221" s="81"/>
      <c r="DG221" s="82"/>
      <c r="DH221" s="82"/>
      <c r="DI221" s="82"/>
      <c r="DJ221" s="82"/>
      <c r="DK221" s="82"/>
      <c r="DL221" s="82"/>
      <c r="DM221" s="82"/>
      <c r="DN221" s="82"/>
      <c r="DO221" s="82"/>
      <c r="DP221" s="82"/>
      <c r="DQ221" s="82"/>
      <c r="DR221" s="82"/>
      <c r="DS221" s="82"/>
      <c r="DT221" s="82"/>
      <c r="DU221" s="86"/>
      <c r="DV221" s="66"/>
      <c r="DW221" s="51"/>
      <c r="DY221" s="57"/>
      <c r="DZ221" s="58"/>
      <c r="EA221" s="20"/>
      <c r="EB221" s="19"/>
      <c r="EC221" s="19"/>
      <c r="ED221" s="19"/>
      <c r="EE221" s="19"/>
      <c r="EF221" s="19"/>
      <c r="EG221" s="19"/>
      <c r="EH221" s="19"/>
      <c r="EI221" s="19"/>
      <c r="EJ221" s="19"/>
      <c r="EK221" s="19"/>
      <c r="EL221" s="19"/>
      <c r="EM221" s="19"/>
      <c r="EN221" s="19"/>
      <c r="EO221" s="19"/>
      <c r="EP221" s="21"/>
      <c r="EQ221" s="75">
        <f>EA221^3+EB221^3+EC221^3+ED221^3+EE221^3+EF221^3+EG221^3+EH221^3+EA222^3+EB222^3+EC222^3+ED222^3+EE222^3+EF222^3+EG222^3+EH222^3</f>
        <v>0</v>
      </c>
      <c r="ER221" s="76">
        <f t="shared" si="73"/>
        <v>0</v>
      </c>
      <c r="ES221" s="61"/>
      <c r="ET221" s="190"/>
      <c r="EU221" s="191"/>
      <c r="EV221" s="191"/>
      <c r="EW221" s="191"/>
      <c r="EX221" s="191"/>
      <c r="EY221" s="191"/>
      <c r="EZ221" s="191"/>
      <c r="FA221" s="191"/>
      <c r="FB221" s="191"/>
      <c r="FC221" s="191"/>
      <c r="FD221" s="191"/>
      <c r="FE221" s="191"/>
      <c r="FF221" s="191"/>
      <c r="FG221" s="191"/>
      <c r="FH221" s="191"/>
      <c r="FI221" s="192"/>
      <c r="FJ221" s="66"/>
      <c r="FK221" s="51"/>
    </row>
    <row r="222" spans="1:167" x14ac:dyDescent="0.2">
      <c r="A222" s="32"/>
      <c r="B222" s="32"/>
      <c r="C222" s="32"/>
      <c r="D222" s="106" t="s">
        <v>145</v>
      </c>
      <c r="E222" s="107" t="s">
        <v>207</v>
      </c>
      <c r="F222" s="108">
        <f>B4+(208*B6)</f>
        <v>209</v>
      </c>
      <c r="G222" s="104"/>
      <c r="H222" s="43"/>
      <c r="I222" s="109"/>
      <c r="J222" s="58"/>
      <c r="K222" s="3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5"/>
      <c r="AA222" s="75">
        <f>S221^3+T221^3+U221^3+V221^3+W221^3+X221^3+Y221^3+Z221^3+S222^3+T222^3+U222^3+V222^3+W222^3+X222^3+Y222^3+Z222^3</f>
        <v>0</v>
      </c>
      <c r="AB222" s="76">
        <f t="shared" si="74"/>
        <v>0</v>
      </c>
      <c r="AC222" s="61"/>
      <c r="AD222" s="81"/>
      <c r="AE222" s="82"/>
      <c r="AF222" s="82"/>
      <c r="AG222" s="82"/>
      <c r="AH222" s="83"/>
      <c r="AI222" s="83"/>
      <c r="AJ222" s="83"/>
      <c r="AK222" s="83"/>
      <c r="AL222" s="82"/>
      <c r="AM222" s="82"/>
      <c r="AN222" s="82"/>
      <c r="AO222" s="82"/>
      <c r="AP222" s="83"/>
      <c r="AQ222" s="83"/>
      <c r="AR222" s="83"/>
      <c r="AS222" s="84"/>
      <c r="AT222" s="66"/>
      <c r="AU222" s="51"/>
      <c r="AW222" s="57"/>
      <c r="AX222" s="58"/>
      <c r="AY222" s="3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5"/>
      <c r="BO222" s="75">
        <f>BG221^3+BH221^3+BI221^3+BJ221^3+BK221^3+BL221^3+BM221^3+BN221^3+BG222^3+BH222^3+BI222^3+BJ222^3+BK222^3+BL222^3+BM222^3+BN222^3</f>
        <v>0</v>
      </c>
      <c r="BP222" s="76">
        <f t="shared" si="72"/>
        <v>0</v>
      </c>
      <c r="BQ222" s="61"/>
      <c r="BR222" s="89"/>
      <c r="BS222" s="83"/>
      <c r="BT222" s="83"/>
      <c r="BU222" s="83"/>
      <c r="BV222" s="83"/>
      <c r="BW222" s="83"/>
      <c r="BX222" s="83"/>
      <c r="BY222" s="83"/>
      <c r="BZ222" s="82"/>
      <c r="CA222" s="82"/>
      <c r="CB222" s="82"/>
      <c r="CC222" s="82"/>
      <c r="CD222" s="82"/>
      <c r="CE222" s="82"/>
      <c r="CF222" s="82"/>
      <c r="CG222" s="86"/>
      <c r="CH222" s="66"/>
      <c r="CI222" s="51"/>
      <c r="CJ222" s="144"/>
      <c r="CK222" s="109"/>
      <c r="CL222" s="58"/>
      <c r="CM222" s="3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5"/>
      <c r="DC222" s="75">
        <f>CU221^3+CV221^3+CW221^3+CX221^3+CY221^3+CZ221^3+DA221^3+DB221^3+CU222^3+CV222^3+CW222^3+CX222^3+CY222^3+CZ222^3+DA222^3+DB222^3</f>
        <v>0</v>
      </c>
      <c r="DD222" s="76">
        <f t="shared" si="75"/>
        <v>0</v>
      </c>
      <c r="DE222" s="61"/>
      <c r="DF222" s="89"/>
      <c r="DG222" s="83"/>
      <c r="DH222" s="83"/>
      <c r="DI222" s="83"/>
      <c r="DJ222" s="83"/>
      <c r="DK222" s="83"/>
      <c r="DL222" s="83"/>
      <c r="DM222" s="83"/>
      <c r="DN222" s="83"/>
      <c r="DO222" s="83"/>
      <c r="DP222" s="83"/>
      <c r="DQ222" s="83"/>
      <c r="DR222" s="83"/>
      <c r="DS222" s="83"/>
      <c r="DT222" s="83"/>
      <c r="DU222" s="84"/>
      <c r="DV222" s="66"/>
      <c r="DW222" s="51"/>
      <c r="DY222" s="57"/>
      <c r="DZ222" s="58"/>
      <c r="EA222" s="20"/>
      <c r="EB222" s="19"/>
      <c r="EC222" s="19"/>
      <c r="ED222" s="19"/>
      <c r="EE222" s="19"/>
      <c r="EF222" s="19"/>
      <c r="EG222" s="19"/>
      <c r="EH222" s="19"/>
      <c r="EI222" s="19"/>
      <c r="EJ222" s="19"/>
      <c r="EK222" s="19"/>
      <c r="EL222" s="19"/>
      <c r="EM222" s="19"/>
      <c r="EN222" s="19"/>
      <c r="EO222" s="19"/>
      <c r="EP222" s="21"/>
      <c r="EQ222" s="75">
        <f>EI221^3+EJ221^3+EK221^3+EL221^3+EM221^3+EN221^3+EO221^3+EP221^3+EI222^3+EJ222^3+EK222^3+EL222^3+EM222^3+EN222^3+EO222^3+EP222^3</f>
        <v>0</v>
      </c>
      <c r="ER222" s="76">
        <f t="shared" si="73"/>
        <v>0</v>
      </c>
      <c r="ES222" s="61"/>
      <c r="ET222" s="190"/>
      <c r="EU222" s="191"/>
      <c r="EV222" s="191"/>
      <c r="EW222" s="191"/>
      <c r="EX222" s="191"/>
      <c r="EY222" s="191"/>
      <c r="EZ222" s="191"/>
      <c r="FA222" s="191"/>
      <c r="FB222" s="191"/>
      <c r="FC222" s="191"/>
      <c r="FD222" s="191"/>
      <c r="FE222" s="191"/>
      <c r="FF222" s="191"/>
      <c r="FG222" s="191"/>
      <c r="FH222" s="191"/>
      <c r="FI222" s="192"/>
      <c r="FJ222" s="66"/>
      <c r="FK222" s="51"/>
    </row>
    <row r="223" spans="1:167" x14ac:dyDescent="0.2">
      <c r="A223" s="32"/>
      <c r="B223" s="32"/>
      <c r="C223" s="32"/>
      <c r="D223" s="106" t="s">
        <v>26</v>
      </c>
      <c r="E223" s="107" t="s">
        <v>207</v>
      </c>
      <c r="F223" s="110">
        <f>B4+(209*B6)</f>
        <v>210</v>
      </c>
      <c r="G223" s="104"/>
      <c r="H223" s="43"/>
      <c r="I223" s="109"/>
      <c r="J223" s="58"/>
      <c r="K223" s="3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5"/>
      <c r="AA223" s="75">
        <f>K223^3+L223^3+M223^3+N223^3+O223^3+P223^3+Q223^3+R223^3+K224^3+L224^3+M224^3+N224^3+O224^3+P224^3+Q224^3+R224^3</f>
        <v>0</v>
      </c>
      <c r="AB223" s="76">
        <f t="shared" si="74"/>
        <v>0</v>
      </c>
      <c r="AC223" s="61"/>
      <c r="AD223" s="89"/>
      <c r="AE223" s="83"/>
      <c r="AF223" s="83"/>
      <c r="AG223" s="83"/>
      <c r="AH223" s="82"/>
      <c r="AI223" s="82"/>
      <c r="AJ223" s="82"/>
      <c r="AK223" s="82"/>
      <c r="AL223" s="83"/>
      <c r="AM223" s="83"/>
      <c r="AN223" s="83"/>
      <c r="AO223" s="83"/>
      <c r="AP223" s="82"/>
      <c r="AQ223" s="82"/>
      <c r="AR223" s="82"/>
      <c r="AS223" s="86"/>
      <c r="AT223" s="66"/>
      <c r="AU223" s="51"/>
      <c r="AW223" s="57"/>
      <c r="AX223" s="58"/>
      <c r="AY223" s="3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5"/>
      <c r="BO223" s="75">
        <f>AY223^3+AZ223^3+BA223^3+BB223^3+BC223^3+BD223^3+BE223^3+BF223^3+AY224^3+AZ224^3+BA224^3+BB224^3+BC224^3+BD224^3+BE224^3+BF224^3</f>
        <v>0</v>
      </c>
      <c r="BP223" s="76">
        <f t="shared" si="72"/>
        <v>0</v>
      </c>
      <c r="BQ223" s="61"/>
      <c r="BR223" s="81"/>
      <c r="BS223" s="82"/>
      <c r="BT223" s="82"/>
      <c r="BU223" s="82"/>
      <c r="BV223" s="82"/>
      <c r="BW223" s="82"/>
      <c r="BX223" s="82"/>
      <c r="BY223" s="82"/>
      <c r="BZ223" s="83"/>
      <c r="CA223" s="83"/>
      <c r="CB223" s="83"/>
      <c r="CC223" s="83"/>
      <c r="CD223" s="83"/>
      <c r="CE223" s="83"/>
      <c r="CF223" s="83"/>
      <c r="CG223" s="84"/>
      <c r="CH223" s="66"/>
      <c r="CI223" s="51"/>
      <c r="CJ223" s="144"/>
      <c r="CK223" s="109"/>
      <c r="CL223" s="58"/>
      <c r="CM223" s="3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5"/>
      <c r="DC223" s="75">
        <f>CM223^3+CN223^3+CO223^3+CP223^3+CQ223^3+CR223^3+CS223^3+CT223^3+CM224^3+CN224^3+CO224^3+CP224^3+CQ224^3+CR224^3+CS224^3+CT224^3</f>
        <v>0</v>
      </c>
      <c r="DD223" s="76">
        <f t="shared" si="75"/>
        <v>0</v>
      </c>
      <c r="DE223" s="61"/>
      <c r="DF223" s="81"/>
      <c r="DG223" s="82"/>
      <c r="DH223" s="82"/>
      <c r="DI223" s="82"/>
      <c r="DJ223" s="82"/>
      <c r="DK223" s="82"/>
      <c r="DL223" s="82"/>
      <c r="DM223" s="82"/>
      <c r="DN223" s="82"/>
      <c r="DO223" s="82"/>
      <c r="DP223" s="82"/>
      <c r="DQ223" s="82"/>
      <c r="DR223" s="82"/>
      <c r="DS223" s="82"/>
      <c r="DT223" s="82"/>
      <c r="DU223" s="86"/>
      <c r="DV223" s="66"/>
      <c r="DW223" s="51"/>
      <c r="DY223" s="57"/>
      <c r="DZ223" s="58"/>
      <c r="EA223" s="20"/>
      <c r="EB223" s="19"/>
      <c r="EC223" s="19"/>
      <c r="ED223" s="19"/>
      <c r="EE223" s="19"/>
      <c r="EF223" s="19"/>
      <c r="EG223" s="19"/>
      <c r="EH223" s="19"/>
      <c r="EI223" s="19"/>
      <c r="EJ223" s="19"/>
      <c r="EK223" s="19"/>
      <c r="EL223" s="19"/>
      <c r="EM223" s="19"/>
      <c r="EN223" s="19"/>
      <c r="EO223" s="19"/>
      <c r="EP223" s="21"/>
      <c r="EQ223" s="75">
        <f>EA223^3+EB223^3+EC223^3+ED223^3+EE223^3+EF223^3+EG223^3+EH223^3+EA224^3+EB224^3+EC224^3+ED224^3+EE224^3+EF224^3+EG224^3+EH224^3</f>
        <v>0</v>
      </c>
      <c r="ER223" s="76">
        <f t="shared" si="73"/>
        <v>0</v>
      </c>
      <c r="ES223" s="61"/>
      <c r="ET223" s="190"/>
      <c r="EU223" s="191"/>
      <c r="EV223" s="191"/>
      <c r="EW223" s="191"/>
      <c r="EX223" s="191"/>
      <c r="EY223" s="191"/>
      <c r="EZ223" s="191"/>
      <c r="FA223" s="191"/>
      <c r="FB223" s="191"/>
      <c r="FC223" s="191"/>
      <c r="FD223" s="191"/>
      <c r="FE223" s="191"/>
      <c r="FF223" s="191"/>
      <c r="FG223" s="191"/>
      <c r="FH223" s="191"/>
      <c r="FI223" s="192"/>
      <c r="FJ223" s="66"/>
      <c r="FK223" s="51"/>
    </row>
    <row r="224" spans="1:167" x14ac:dyDescent="0.2">
      <c r="A224" s="32"/>
      <c r="B224" s="32"/>
      <c r="C224" s="32"/>
      <c r="D224" s="106" t="s">
        <v>37</v>
      </c>
      <c r="E224" s="107" t="s">
        <v>207</v>
      </c>
      <c r="F224" s="110">
        <f>B4+(210*B6)</f>
        <v>211</v>
      </c>
      <c r="G224" s="104"/>
      <c r="H224" s="43"/>
      <c r="I224" s="109"/>
      <c r="J224" s="58"/>
      <c r="K224" s="3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5"/>
      <c r="AA224" s="75">
        <f>S223^3+T223^3+U223^3+V223^3+W223^3+X223^3+Y223^3+Z223^3+S224^3+T224^3+U224^3+V224^3+W224^3+X224^3+Y224^3+Z224^3</f>
        <v>0</v>
      </c>
      <c r="AB224" s="76">
        <f t="shared" si="74"/>
        <v>0</v>
      </c>
      <c r="AC224" s="61"/>
      <c r="AD224" s="89"/>
      <c r="AE224" s="83"/>
      <c r="AF224" s="83"/>
      <c r="AG224" s="83"/>
      <c r="AH224" s="82"/>
      <c r="AI224" s="82"/>
      <c r="AJ224" s="82"/>
      <c r="AK224" s="82"/>
      <c r="AL224" s="83"/>
      <c r="AM224" s="83"/>
      <c r="AN224" s="83"/>
      <c r="AO224" s="83"/>
      <c r="AP224" s="82"/>
      <c r="AQ224" s="82"/>
      <c r="AR224" s="82"/>
      <c r="AS224" s="86"/>
      <c r="AT224" s="66"/>
      <c r="AU224" s="51"/>
      <c r="AW224" s="57"/>
      <c r="AX224" s="58"/>
      <c r="AY224" s="3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5"/>
      <c r="BO224" s="75">
        <f>BG223^3+BH223^3+BI223^3+BJ223^3+BK223^3+BL223^3+BM223^3+BN223^3+BG224^3+BH224^3+BI224^3+BJ224^3+BK224^3+BL224^3+BM224^3+BN224^3</f>
        <v>0</v>
      </c>
      <c r="BP224" s="76">
        <f t="shared" si="72"/>
        <v>0</v>
      </c>
      <c r="BQ224" s="61"/>
      <c r="BR224" s="81"/>
      <c r="BS224" s="82"/>
      <c r="BT224" s="82"/>
      <c r="BU224" s="82"/>
      <c r="BV224" s="82"/>
      <c r="BW224" s="82"/>
      <c r="BX224" s="82"/>
      <c r="BY224" s="82"/>
      <c r="BZ224" s="83"/>
      <c r="CA224" s="83"/>
      <c r="CB224" s="83"/>
      <c r="CC224" s="83"/>
      <c r="CD224" s="83"/>
      <c r="CE224" s="83"/>
      <c r="CF224" s="83"/>
      <c r="CG224" s="84"/>
      <c r="CH224" s="66"/>
      <c r="CI224" s="51"/>
      <c r="CJ224" s="144"/>
      <c r="CK224" s="109"/>
      <c r="CL224" s="58"/>
      <c r="CM224" s="3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5"/>
      <c r="DC224" s="75">
        <f>CU223^3+CV223^3+CW223^3+CX223^3+CY223^3+CZ223^3+DA223^3+DB223^3+CU224^3+CV224^3+CW224^3+CX224^3+CY224^3+CZ224^3+DA224^3+DB224^3</f>
        <v>0</v>
      </c>
      <c r="DD224" s="76">
        <f t="shared" si="75"/>
        <v>0</v>
      </c>
      <c r="DE224" s="61"/>
      <c r="DF224" s="89"/>
      <c r="DG224" s="83"/>
      <c r="DH224" s="83"/>
      <c r="DI224" s="83"/>
      <c r="DJ224" s="83"/>
      <c r="DK224" s="83"/>
      <c r="DL224" s="83"/>
      <c r="DM224" s="83"/>
      <c r="DN224" s="83"/>
      <c r="DO224" s="83"/>
      <c r="DP224" s="83"/>
      <c r="DQ224" s="83"/>
      <c r="DR224" s="83"/>
      <c r="DS224" s="83"/>
      <c r="DT224" s="83"/>
      <c r="DU224" s="84"/>
      <c r="DV224" s="66"/>
      <c r="DW224" s="51"/>
      <c r="DY224" s="57"/>
      <c r="DZ224" s="58"/>
      <c r="EA224" s="20"/>
      <c r="EB224" s="19"/>
      <c r="EC224" s="19"/>
      <c r="ED224" s="19"/>
      <c r="EE224" s="19"/>
      <c r="EF224" s="19"/>
      <c r="EG224" s="19"/>
      <c r="EH224" s="19"/>
      <c r="EI224" s="19"/>
      <c r="EJ224" s="19"/>
      <c r="EK224" s="19"/>
      <c r="EL224" s="19"/>
      <c r="EM224" s="19"/>
      <c r="EN224" s="19"/>
      <c r="EO224" s="19"/>
      <c r="EP224" s="21"/>
      <c r="EQ224" s="75">
        <f>EI223^3+EJ223^3+EK223^3+EL223^3+EM223^3+EN223^3+EO223^3+EP223^3+EI224^3+EJ224^3+EK224^3+EL224^3+EM224^3+EN224^3+EO224^3+EP224^3</f>
        <v>0</v>
      </c>
      <c r="ER224" s="76">
        <f t="shared" si="73"/>
        <v>0</v>
      </c>
      <c r="ES224" s="61"/>
      <c r="ET224" s="190"/>
      <c r="EU224" s="191"/>
      <c r="EV224" s="191"/>
      <c r="EW224" s="191"/>
      <c r="EX224" s="191"/>
      <c r="EY224" s="191"/>
      <c r="EZ224" s="191"/>
      <c r="FA224" s="191"/>
      <c r="FB224" s="191"/>
      <c r="FC224" s="191"/>
      <c r="FD224" s="191"/>
      <c r="FE224" s="191"/>
      <c r="FF224" s="191"/>
      <c r="FG224" s="191"/>
      <c r="FH224" s="191"/>
      <c r="FI224" s="192"/>
      <c r="FJ224" s="66"/>
      <c r="FK224" s="51"/>
    </row>
    <row r="225" spans="1:167" x14ac:dyDescent="0.2">
      <c r="A225" s="32"/>
      <c r="B225" s="32"/>
      <c r="C225" s="32"/>
      <c r="D225" s="106" t="s">
        <v>244</v>
      </c>
      <c r="E225" s="107" t="s">
        <v>207</v>
      </c>
      <c r="F225" s="108">
        <f>B4+(211*B6)</f>
        <v>212</v>
      </c>
      <c r="G225" s="104"/>
      <c r="H225" s="43"/>
      <c r="I225" s="109"/>
      <c r="J225" s="58"/>
      <c r="K225" s="3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5"/>
      <c r="AA225" s="75">
        <f>K225^3+L225^3+M225^3+N225^3+O225^3+P225^3+Q225^3+R225^3+K226^3+L226^3+M226^3+N226^3+O226^3+P226^3+Q226^3+R226^3</f>
        <v>0</v>
      </c>
      <c r="AB225" s="76">
        <f t="shared" si="74"/>
        <v>0</v>
      </c>
      <c r="AC225" s="61"/>
      <c r="AD225" s="89"/>
      <c r="AE225" s="83"/>
      <c r="AF225" s="83"/>
      <c r="AG225" s="83"/>
      <c r="AH225" s="82"/>
      <c r="AI225" s="82"/>
      <c r="AJ225" s="82"/>
      <c r="AK225" s="82"/>
      <c r="AL225" s="83"/>
      <c r="AM225" s="83"/>
      <c r="AN225" s="83"/>
      <c r="AO225" s="83"/>
      <c r="AP225" s="82"/>
      <c r="AQ225" s="82"/>
      <c r="AR225" s="82"/>
      <c r="AS225" s="86"/>
      <c r="AT225" s="66"/>
      <c r="AU225" s="51"/>
      <c r="AW225" s="57"/>
      <c r="AX225" s="58"/>
      <c r="AY225" s="3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5"/>
      <c r="BO225" s="75">
        <f>AY225^3+AZ225^3+BA225^3+BB225^3+BC225^3+BD225^3+BE225^3+BF225^3+AY226^3+AZ226^3+BA226^3+BB226^3+BC226^3+BD226^3+BE226^3+BF226^3</f>
        <v>0</v>
      </c>
      <c r="BP225" s="76">
        <f t="shared" si="72"/>
        <v>0</v>
      </c>
      <c r="BQ225" s="61"/>
      <c r="BR225" s="89"/>
      <c r="BS225" s="83"/>
      <c r="BT225" s="83"/>
      <c r="BU225" s="83"/>
      <c r="BV225" s="83"/>
      <c r="BW225" s="83"/>
      <c r="BX225" s="83"/>
      <c r="BY225" s="83"/>
      <c r="BZ225" s="82"/>
      <c r="CA225" s="82"/>
      <c r="CB225" s="82"/>
      <c r="CC225" s="82"/>
      <c r="CD225" s="82"/>
      <c r="CE225" s="82"/>
      <c r="CF225" s="82"/>
      <c r="CG225" s="86"/>
      <c r="CH225" s="66"/>
      <c r="CI225" s="51"/>
      <c r="CJ225" s="144"/>
      <c r="CK225" s="109"/>
      <c r="CL225" s="58"/>
      <c r="CM225" s="3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5"/>
      <c r="DC225" s="75">
        <f>CM225^3+CN225^3+CO225^3+CP225^3+CQ225^3+CR225^3+CS225^3+CT225^3+CM226^3+CN226^3+CO226^3+CP226^3+CQ226^3+CR226^3+CS226^3+CT226^3</f>
        <v>0</v>
      </c>
      <c r="DD225" s="76">
        <f t="shared" si="75"/>
        <v>0</v>
      </c>
      <c r="DE225" s="61"/>
      <c r="DF225" s="81"/>
      <c r="DG225" s="82"/>
      <c r="DH225" s="82"/>
      <c r="DI225" s="82"/>
      <c r="DJ225" s="82"/>
      <c r="DK225" s="82"/>
      <c r="DL225" s="82"/>
      <c r="DM225" s="82"/>
      <c r="DN225" s="82"/>
      <c r="DO225" s="82"/>
      <c r="DP225" s="82"/>
      <c r="DQ225" s="82"/>
      <c r="DR225" s="82"/>
      <c r="DS225" s="82"/>
      <c r="DT225" s="82"/>
      <c r="DU225" s="86"/>
      <c r="DV225" s="66"/>
      <c r="DW225" s="51"/>
      <c r="DY225" s="57"/>
      <c r="DZ225" s="58"/>
      <c r="EA225" s="20"/>
      <c r="EB225" s="19"/>
      <c r="EC225" s="19"/>
      <c r="ED225" s="19"/>
      <c r="EE225" s="19"/>
      <c r="EF225" s="19"/>
      <c r="EG225" s="19"/>
      <c r="EH225" s="19"/>
      <c r="EI225" s="19"/>
      <c r="EJ225" s="19"/>
      <c r="EK225" s="19"/>
      <c r="EL225" s="19"/>
      <c r="EM225" s="19"/>
      <c r="EN225" s="19"/>
      <c r="EO225" s="19"/>
      <c r="EP225" s="21"/>
      <c r="EQ225" s="75">
        <f>EA225^3+EB225^3+EC225^3+ED225^3+EE225^3+EF225^3+EG225^3+EH225^3+EA226^3+EB226^3+EC226^3+ED226^3+EE226^3+EF226^3+EG226^3+EH226^3</f>
        <v>0</v>
      </c>
      <c r="ER225" s="76">
        <f t="shared" si="73"/>
        <v>0</v>
      </c>
      <c r="ES225" s="61"/>
      <c r="ET225" s="190"/>
      <c r="EU225" s="191"/>
      <c r="EV225" s="191"/>
      <c r="EW225" s="191"/>
      <c r="EX225" s="191"/>
      <c r="EY225" s="191"/>
      <c r="EZ225" s="191"/>
      <c r="FA225" s="191"/>
      <c r="FB225" s="191"/>
      <c r="FC225" s="191"/>
      <c r="FD225" s="191"/>
      <c r="FE225" s="191"/>
      <c r="FF225" s="191"/>
      <c r="FG225" s="191"/>
      <c r="FH225" s="191"/>
      <c r="FI225" s="192"/>
      <c r="FJ225" s="66"/>
      <c r="FK225" s="51"/>
    </row>
    <row r="226" spans="1:167" x14ac:dyDescent="0.2">
      <c r="A226" s="32"/>
      <c r="B226" s="32"/>
      <c r="C226" s="32"/>
      <c r="D226" s="106" t="s">
        <v>230</v>
      </c>
      <c r="E226" s="107" t="s">
        <v>207</v>
      </c>
      <c r="F226" s="108">
        <f>B4+(212*B6)</f>
        <v>213</v>
      </c>
      <c r="G226" s="104"/>
      <c r="H226" s="43"/>
      <c r="I226" s="109"/>
      <c r="J226" s="58"/>
      <c r="K226" s="7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9"/>
      <c r="AA226" s="75">
        <f>S225^3+T225^3+U225^3+V225^3+W225^3+X225^3+Y225^3+Z225^3+S226^3+T226^3+U226^3+V226^3+W226^3+X226^3+Y226^3+Z226^3</f>
        <v>0</v>
      </c>
      <c r="AB226" s="76">
        <f t="shared" si="74"/>
        <v>0</v>
      </c>
      <c r="AC226" s="61"/>
      <c r="AD226" s="116"/>
      <c r="AE226" s="117"/>
      <c r="AF226" s="117"/>
      <c r="AG226" s="117"/>
      <c r="AH226" s="118"/>
      <c r="AI226" s="118"/>
      <c r="AJ226" s="118"/>
      <c r="AK226" s="118"/>
      <c r="AL226" s="117"/>
      <c r="AM226" s="117"/>
      <c r="AN226" s="117"/>
      <c r="AO226" s="117"/>
      <c r="AP226" s="118"/>
      <c r="AQ226" s="118"/>
      <c r="AR226" s="118"/>
      <c r="AS226" s="119"/>
      <c r="AT226" s="32"/>
      <c r="AU226" s="115"/>
      <c r="AW226" s="57"/>
      <c r="AX226" s="58"/>
      <c r="AY226" s="7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9"/>
      <c r="BO226" s="75">
        <f>BG225^3+BH225^3+BI225^3+BJ225^3+BK225^3+BL225^3+BM225^3+BN225^3+BG226^3+BH226^3+BI226^3+BJ226^3+BK226^3+BL226^3+BM226^3+BN226^3</f>
        <v>0</v>
      </c>
      <c r="BP226" s="76">
        <f t="shared" si="72"/>
        <v>0</v>
      </c>
      <c r="BQ226" s="61"/>
      <c r="BR226" s="116"/>
      <c r="BS226" s="117"/>
      <c r="BT226" s="117"/>
      <c r="BU226" s="117"/>
      <c r="BV226" s="117"/>
      <c r="BW226" s="117"/>
      <c r="BX226" s="117"/>
      <c r="BY226" s="117"/>
      <c r="BZ226" s="118"/>
      <c r="CA226" s="118"/>
      <c r="CB226" s="118"/>
      <c r="CC226" s="118"/>
      <c r="CD226" s="118"/>
      <c r="CE226" s="118"/>
      <c r="CF226" s="118"/>
      <c r="CG226" s="119"/>
      <c r="CH226" s="32"/>
      <c r="CI226" s="115"/>
      <c r="CJ226" s="144"/>
      <c r="CK226" s="109"/>
      <c r="CL226" s="58"/>
      <c r="CM226" s="7"/>
      <c r="CN226" s="8"/>
      <c r="CO226" s="8"/>
      <c r="CP226" s="8"/>
      <c r="CQ226" s="8"/>
      <c r="CR226" s="8"/>
      <c r="CS226" s="8"/>
      <c r="CT226" s="8"/>
      <c r="CU226" s="8"/>
      <c r="CV226" s="8"/>
      <c r="CW226" s="8"/>
      <c r="CX226" s="8"/>
      <c r="CY226" s="8"/>
      <c r="CZ226" s="8"/>
      <c r="DA226" s="8"/>
      <c r="DB226" s="9"/>
      <c r="DC226" s="75">
        <f>CU225^3+CV225^3+CW225^3+CX225^3+CY225^3+CZ225^3+DA225^3+DB225^3+CU226^3+CV226^3+CW226^3+CX226^3+CY226^3+CZ226^3+DA226^3+DB226^3</f>
        <v>0</v>
      </c>
      <c r="DD226" s="76">
        <f t="shared" si="75"/>
        <v>0</v>
      </c>
      <c r="DE226" s="61"/>
      <c r="DF226" s="116"/>
      <c r="DG226" s="117"/>
      <c r="DH226" s="117"/>
      <c r="DI226" s="117"/>
      <c r="DJ226" s="117"/>
      <c r="DK226" s="117"/>
      <c r="DL226" s="117"/>
      <c r="DM226" s="117"/>
      <c r="DN226" s="117"/>
      <c r="DO226" s="117"/>
      <c r="DP226" s="117"/>
      <c r="DQ226" s="117"/>
      <c r="DR226" s="117"/>
      <c r="DS226" s="117"/>
      <c r="DT226" s="117"/>
      <c r="DU226" s="120"/>
      <c r="DV226" s="32"/>
      <c r="DW226" s="115"/>
      <c r="DY226" s="57"/>
      <c r="DZ226" s="58"/>
      <c r="EA226" s="22"/>
      <c r="EB226" s="23"/>
      <c r="EC226" s="23"/>
      <c r="ED226" s="23"/>
      <c r="EE226" s="23"/>
      <c r="EF226" s="23"/>
      <c r="EG226" s="23"/>
      <c r="EH226" s="23"/>
      <c r="EI226" s="23"/>
      <c r="EJ226" s="23"/>
      <c r="EK226" s="23"/>
      <c r="EL226" s="23"/>
      <c r="EM226" s="23"/>
      <c r="EN226" s="23"/>
      <c r="EO226" s="23"/>
      <c r="EP226" s="24"/>
      <c r="EQ226" s="75">
        <f>EI225^3+EJ225^3+EK225^3+EL225^3+EM225^3+EN225^3+EO225^3+EP225^3+EI226^3+EJ226^3+EK226^3+EL226^3+EM226^3+EN226^3+EO226^3+EP226^3</f>
        <v>0</v>
      </c>
      <c r="ER226" s="76">
        <f t="shared" si="73"/>
        <v>0</v>
      </c>
      <c r="ES226" s="61"/>
      <c r="ET226" s="193"/>
      <c r="EU226" s="194"/>
      <c r="EV226" s="194"/>
      <c r="EW226" s="194"/>
      <c r="EX226" s="194"/>
      <c r="EY226" s="194"/>
      <c r="EZ226" s="194"/>
      <c r="FA226" s="194"/>
      <c r="FB226" s="194"/>
      <c r="FC226" s="194"/>
      <c r="FD226" s="194"/>
      <c r="FE226" s="194"/>
      <c r="FF226" s="194"/>
      <c r="FG226" s="194"/>
      <c r="FH226" s="194"/>
      <c r="FI226" s="195"/>
      <c r="FJ226" s="32"/>
      <c r="FK226" s="115"/>
    </row>
    <row r="227" spans="1:167" x14ac:dyDescent="0.2">
      <c r="A227" s="32"/>
      <c r="B227" s="32"/>
      <c r="C227" s="32"/>
      <c r="D227" s="106" t="s">
        <v>108</v>
      </c>
      <c r="E227" s="107" t="s">
        <v>207</v>
      </c>
      <c r="F227" s="108">
        <f>B4+(213*B6)</f>
        <v>214</v>
      </c>
      <c r="G227" s="104"/>
      <c r="H227" s="43"/>
      <c r="I227" s="109"/>
      <c r="J227" s="58"/>
      <c r="K227" s="183">
        <f>SUMSQ(K211:K226)</f>
        <v>0</v>
      </c>
      <c r="L227" s="184">
        <f t="shared" ref="L227:Z227" si="76">SUMSQ(L211:L226)</f>
        <v>0</v>
      </c>
      <c r="M227" s="184">
        <f t="shared" si="76"/>
        <v>0</v>
      </c>
      <c r="N227" s="184">
        <f t="shared" si="76"/>
        <v>0</v>
      </c>
      <c r="O227" s="184">
        <f t="shared" si="76"/>
        <v>0</v>
      </c>
      <c r="P227" s="184">
        <f t="shared" si="76"/>
        <v>0</v>
      </c>
      <c r="Q227" s="184">
        <f t="shared" si="76"/>
        <v>0</v>
      </c>
      <c r="R227" s="184">
        <f t="shared" si="76"/>
        <v>0</v>
      </c>
      <c r="S227" s="184">
        <f t="shared" si="76"/>
        <v>0</v>
      </c>
      <c r="T227" s="184">
        <f t="shared" si="76"/>
        <v>0</v>
      </c>
      <c r="U227" s="184">
        <f t="shared" si="76"/>
        <v>0</v>
      </c>
      <c r="V227" s="184">
        <f t="shared" si="76"/>
        <v>0</v>
      </c>
      <c r="W227" s="184">
        <f t="shared" si="76"/>
        <v>0</v>
      </c>
      <c r="X227" s="184">
        <f t="shared" si="76"/>
        <v>0</v>
      </c>
      <c r="Y227" s="184">
        <f t="shared" si="76"/>
        <v>0</v>
      </c>
      <c r="Z227" s="184">
        <f t="shared" si="76"/>
        <v>0</v>
      </c>
      <c r="AA227" s="124">
        <f>SUMSQ(K211,L212,M213,N214,O215,P216,Q217,R218,S219,T220,U221,V222,W223,X224,Y225,Z226)</f>
        <v>0</v>
      </c>
      <c r="AB227" s="125">
        <f>SUMSQ(K219,L220,M221,N222,O223,P224,Q225,R226,S211,T212,U213,V214,W215,X216,Y217,Z218)</f>
        <v>0</v>
      </c>
      <c r="AC227" s="52"/>
      <c r="AD227" s="126"/>
      <c r="AE227" s="126"/>
      <c r="AF227" s="126"/>
      <c r="AG227" s="126"/>
      <c r="AH227" s="126"/>
      <c r="AI227" s="126"/>
      <c r="AJ227" s="126"/>
      <c r="AK227" s="126"/>
      <c r="AL227" s="126"/>
      <c r="AM227" s="126"/>
      <c r="AN227" s="126"/>
      <c r="AO227" s="126"/>
      <c r="AP227" s="126"/>
      <c r="AQ227" s="126"/>
      <c r="AR227" s="126"/>
      <c r="AS227" s="126"/>
      <c r="AT227" s="32"/>
      <c r="AU227" s="115"/>
      <c r="AW227" s="57"/>
      <c r="AX227" s="58"/>
      <c r="AY227" s="183">
        <f t="shared" ref="AY227:BN227" si="77">SUMSQ(AY211:AY226)</f>
        <v>0</v>
      </c>
      <c r="AZ227" s="184">
        <f t="shared" si="77"/>
        <v>0</v>
      </c>
      <c r="BA227" s="184">
        <f t="shared" si="77"/>
        <v>0</v>
      </c>
      <c r="BB227" s="184">
        <f t="shared" si="77"/>
        <v>0</v>
      </c>
      <c r="BC227" s="184">
        <f t="shared" si="77"/>
        <v>0</v>
      </c>
      <c r="BD227" s="184">
        <f t="shared" si="77"/>
        <v>0</v>
      </c>
      <c r="BE227" s="184">
        <f t="shared" si="77"/>
        <v>0</v>
      </c>
      <c r="BF227" s="184">
        <f t="shared" si="77"/>
        <v>0</v>
      </c>
      <c r="BG227" s="184">
        <f t="shared" si="77"/>
        <v>0</v>
      </c>
      <c r="BH227" s="184">
        <f t="shared" si="77"/>
        <v>0</v>
      </c>
      <c r="BI227" s="184">
        <f t="shared" si="77"/>
        <v>0</v>
      </c>
      <c r="BJ227" s="184">
        <f t="shared" si="77"/>
        <v>0</v>
      </c>
      <c r="BK227" s="184">
        <f t="shared" si="77"/>
        <v>0</v>
      </c>
      <c r="BL227" s="184">
        <f t="shared" si="77"/>
        <v>0</v>
      </c>
      <c r="BM227" s="184">
        <f t="shared" si="77"/>
        <v>0</v>
      </c>
      <c r="BN227" s="184">
        <f t="shared" si="77"/>
        <v>0</v>
      </c>
      <c r="BO227" s="124">
        <f>SUMSQ(AY211,AZ212,BA213,BB214,BC215,BD216,BE217,BF218,BG219,BH220,BI221,BJ222,BK223,BL224,BM225,BN226)</f>
        <v>0</v>
      </c>
      <c r="BP227" s="125">
        <f>SUMSQ(AY219,AZ220,BA221,BB222,BC223,BD224,BE225,BF226,BG211,BH212,BI213,BJ214,BK215,BL216,BM217,BN218)</f>
        <v>0</v>
      </c>
      <c r="BQ227" s="52"/>
      <c r="BR227" s="126"/>
      <c r="BS227" s="126"/>
      <c r="BT227" s="126"/>
      <c r="BU227" s="126"/>
      <c r="BV227" s="126"/>
      <c r="BW227" s="126"/>
      <c r="BX227" s="126"/>
      <c r="BY227" s="126"/>
      <c r="BZ227" s="126"/>
      <c r="CA227" s="126"/>
      <c r="CB227" s="126"/>
      <c r="CC227" s="126"/>
      <c r="CD227" s="126"/>
      <c r="CE227" s="126"/>
      <c r="CF227" s="126"/>
      <c r="CG227" s="126"/>
      <c r="CH227" s="32"/>
      <c r="CI227" s="115"/>
      <c r="CJ227" s="144"/>
      <c r="CK227" s="109"/>
      <c r="CL227" s="58"/>
      <c r="CM227" s="183">
        <f>SUMSQ(CM211:CM226)</f>
        <v>0</v>
      </c>
      <c r="CN227" s="184">
        <f t="shared" ref="CN227:DB227" si="78">SUMSQ(CN211:CN226)</f>
        <v>0</v>
      </c>
      <c r="CO227" s="184">
        <f t="shared" si="78"/>
        <v>0</v>
      </c>
      <c r="CP227" s="184">
        <f t="shared" si="78"/>
        <v>0</v>
      </c>
      <c r="CQ227" s="184">
        <f t="shared" si="78"/>
        <v>0</v>
      </c>
      <c r="CR227" s="184">
        <f t="shared" si="78"/>
        <v>0</v>
      </c>
      <c r="CS227" s="184">
        <f t="shared" si="78"/>
        <v>0</v>
      </c>
      <c r="CT227" s="184">
        <f t="shared" si="78"/>
        <v>0</v>
      </c>
      <c r="CU227" s="184">
        <f t="shared" si="78"/>
        <v>0</v>
      </c>
      <c r="CV227" s="184">
        <f t="shared" si="78"/>
        <v>0</v>
      </c>
      <c r="CW227" s="184">
        <f t="shared" si="78"/>
        <v>0</v>
      </c>
      <c r="CX227" s="184">
        <f t="shared" si="78"/>
        <v>0</v>
      </c>
      <c r="CY227" s="184">
        <f t="shared" si="78"/>
        <v>0</v>
      </c>
      <c r="CZ227" s="184">
        <f t="shared" si="78"/>
        <v>0</v>
      </c>
      <c r="DA227" s="184">
        <f t="shared" si="78"/>
        <v>0</v>
      </c>
      <c r="DB227" s="184">
        <f t="shared" si="78"/>
        <v>0</v>
      </c>
      <c r="DC227" s="124">
        <f>SUMSQ(CM211,CN212,CO213,CP214,CQ215,CR216,CS217,CT218,CU219,CV220,CW221,CX222,CY223,CZ224,DA225,DB226)</f>
        <v>0</v>
      </c>
      <c r="DD227" s="125">
        <f>SUMSQ(CM219,CN220,CO221,CP222,CQ223,CR224,CS225,CT226,CU211,CV212,CW213,CX214,CY215,CZ216,DA217,DB218)</f>
        <v>0</v>
      </c>
      <c r="DE227" s="52"/>
      <c r="DF227" s="126"/>
      <c r="DG227" s="126"/>
      <c r="DH227" s="126"/>
      <c r="DI227" s="126"/>
      <c r="DJ227" s="126"/>
      <c r="DK227" s="126"/>
      <c r="DL227" s="126"/>
      <c r="DM227" s="126"/>
      <c r="DN227" s="126"/>
      <c r="DO227" s="126"/>
      <c r="DP227" s="126"/>
      <c r="DQ227" s="126"/>
      <c r="DR227" s="126"/>
      <c r="DS227" s="126"/>
      <c r="DT227" s="126"/>
      <c r="DU227" s="126"/>
      <c r="DV227" s="32"/>
      <c r="DW227" s="115"/>
      <c r="DY227" s="57"/>
      <c r="DZ227" s="58"/>
      <c r="EA227" s="183">
        <f t="shared" ref="EA227:EP227" si="79">SUMSQ(EA211:EA226)</f>
        <v>0</v>
      </c>
      <c r="EB227" s="184">
        <f t="shared" si="79"/>
        <v>0</v>
      </c>
      <c r="EC227" s="184">
        <f t="shared" si="79"/>
        <v>0</v>
      </c>
      <c r="ED227" s="184">
        <f t="shared" si="79"/>
        <v>0</v>
      </c>
      <c r="EE227" s="184">
        <f t="shared" si="79"/>
        <v>0</v>
      </c>
      <c r="EF227" s="184">
        <f t="shared" si="79"/>
        <v>0</v>
      </c>
      <c r="EG227" s="184">
        <f t="shared" si="79"/>
        <v>0</v>
      </c>
      <c r="EH227" s="184">
        <f t="shared" si="79"/>
        <v>0</v>
      </c>
      <c r="EI227" s="184">
        <f t="shared" si="79"/>
        <v>0</v>
      </c>
      <c r="EJ227" s="184">
        <f t="shared" si="79"/>
        <v>0</v>
      </c>
      <c r="EK227" s="184">
        <f t="shared" si="79"/>
        <v>0</v>
      </c>
      <c r="EL227" s="184">
        <f t="shared" si="79"/>
        <v>0</v>
      </c>
      <c r="EM227" s="184">
        <f t="shared" si="79"/>
        <v>0</v>
      </c>
      <c r="EN227" s="184">
        <f t="shared" si="79"/>
        <v>0</v>
      </c>
      <c r="EO227" s="184">
        <f t="shared" si="79"/>
        <v>0</v>
      </c>
      <c r="EP227" s="184">
        <f t="shared" si="79"/>
        <v>0</v>
      </c>
      <c r="EQ227" s="124">
        <f>SUMSQ(EA211,EB212,EC213,ED214,EE215,EF216,EG217,EH218,EI219,EJ220,EK221,EL222,EM223,EN224,EO225,EP226)</f>
        <v>0</v>
      </c>
      <c r="ER227" s="125">
        <f>SUMSQ(EA219,EB220,EC221,ED222,EE223,EF224,EG225,EH226,EI211,EJ212,EK213,EL214,EM215,EN216,EO217,EP218)</f>
        <v>0</v>
      </c>
      <c r="ES227" s="52"/>
      <c r="ET227" s="126"/>
      <c r="EU227" s="126"/>
      <c r="EV227" s="126"/>
      <c r="EW227" s="126"/>
      <c r="EX227" s="126"/>
      <c r="EY227" s="126"/>
      <c r="EZ227" s="126"/>
      <c r="FA227" s="126"/>
      <c r="FB227" s="126"/>
      <c r="FC227" s="126"/>
      <c r="FD227" s="126"/>
      <c r="FE227" s="126"/>
      <c r="FF227" s="126"/>
      <c r="FG227" s="126"/>
      <c r="FH227" s="126"/>
      <c r="FI227" s="126"/>
      <c r="FJ227" s="32"/>
      <c r="FK227" s="115"/>
    </row>
    <row r="228" spans="1:167" ht="13.5" thickBot="1" x14ac:dyDescent="0.25">
      <c r="A228" s="32"/>
      <c r="B228" s="32"/>
      <c r="C228" s="32"/>
      <c r="D228" s="106" t="s">
        <v>130</v>
      </c>
      <c r="E228" s="107" t="s">
        <v>207</v>
      </c>
      <c r="F228" s="108">
        <f>B4+(214*B6)</f>
        <v>215</v>
      </c>
      <c r="G228" s="104"/>
      <c r="H228" s="43"/>
      <c r="I228" s="109"/>
      <c r="J228" s="58"/>
      <c r="K228" s="185">
        <f>K211^3+L211^3+M211^3+N211^3+K212^3+L212^3+M212^3+N212^3+K213^3+L213^3+M213^3+N213^3+K214^3+L214^3+M214^3+N214^3</f>
        <v>0</v>
      </c>
      <c r="L228" s="186">
        <f>K215^3+L215^3+M215^3+N215^3+K216^3+L216^3+M216^3+N216^3+K217^3+L217^3+M217^3+N217^3+K218^3+L218^3+M218^3+N218^3</f>
        <v>0</v>
      </c>
      <c r="M228" s="186">
        <f>K219^3+L219^3+M219^3+N219^3+K220^3+L220^3+M220^3+N220^3+K221^3+L221^3+M221^3+N221^3+K222^3+L222^3+M222^3+N222^3</f>
        <v>0</v>
      </c>
      <c r="N228" s="186">
        <f>K223^3+L223^3+M223^3+N223^3+K224^3+L224^3+M224^3+N224^3+K225^3+L225^3+M225^3+N225^3+K226^3+L226^3+M226^3+N226^3</f>
        <v>0</v>
      </c>
      <c r="O228" s="186">
        <f>O211^3+P211^3+Q211^3+R211^3+O212^3+P212^3+Q212^3+R212^3+O213^3+P213^3+Q213^3+R213^3+O214^3+P214^3+Q214^3+R214^3</f>
        <v>0</v>
      </c>
      <c r="P228" s="186">
        <f>O215^3+P215^3+Q215^3+R215^3+O216^3+P216^3+Q216^3+R216^3+O217^3+P217^3+Q217^3+R217^3+O218^3+P218^3+Q218^3+R218^3</f>
        <v>0</v>
      </c>
      <c r="Q228" s="186">
        <f>O219^3+P219^3+Q219^3+R219^3+O220^3+P220^3+Q220^3+R220^3+O221^3+P221^3+Q221^3+R221^3+O222^3+P222^3+Q222^3+R222^3</f>
        <v>0</v>
      </c>
      <c r="R228" s="186">
        <f>O223^3+P223^3+Q223^3+R223^3+O224^3+P224^3+Q224^3+R224^3+O225^3+P225^3+Q225^3+R225^3+O226^3+P226^3+Q226^3+R226^3</f>
        <v>0</v>
      </c>
      <c r="S228" s="186">
        <f>S211^3+T211^3+U211^3+V211^3+S212^3+T212^3+U212^3+V212^3+S213^3+T213^3+U213^3+V213^3+S214^3+T214^3+U214^3+V214^3</f>
        <v>0</v>
      </c>
      <c r="T228" s="186">
        <f>S215^3+T215^3+U215^3+V215^3+S216^3+T216^3+U216^3+V216^3+S217^3+T217^3+U217^3+V217^3+S218^3+T218^3+U218^3+V218^3</f>
        <v>0</v>
      </c>
      <c r="U228" s="186">
        <f>S219^3+T219^3+U219^3+V219^3+S220^3+T220^3+U220^3+V220^3+S221^3+T221^3+U221^3+V221^3+S222^3+T222^3+U222^3+V222^3</f>
        <v>0</v>
      </c>
      <c r="V228" s="186">
        <f>S223^3+T223^3+U223^3+V223^3+S224^3+T224^3+U224^3+V224^3+S225^3+T225^3+U225^3+V225^3+S226^3+T226^3+U226^3+V226^3</f>
        <v>0</v>
      </c>
      <c r="W228" s="186">
        <f>W211^3+X211^3+Y211^3+Z211^3+W212^3+X212^3+Y212^3+Z212^3+W213^3+X213^3+Y213^3+Z213^3+W214^3+X214^3+Y214^3+Z214^3</f>
        <v>0</v>
      </c>
      <c r="X228" s="186">
        <f>W215^3+X215^3+Y215^3+Z215^3+W216^3+X216^3+Y216^3+Z216^3+W217^3+X217^3+Y217^3+Z217^3+W218^3+X218^3+Y218^3+Z218^3</f>
        <v>0</v>
      </c>
      <c r="Y228" s="186">
        <f>W219^3+X219^3+Y219^3+Z219^3+W220^3+X220^3+Y220^3+Z220^3+W221^3+X221^3+Y221^3+Z221^3+W222^3+X222^3+Y222^3+Z222^3</f>
        <v>0</v>
      </c>
      <c r="Z228" s="186">
        <f>W223^3+X223^3+Y223^3+Z223^3+W224^3+X224^3+Y224^3+Z224^3+W225^3+X225^3+Y225^3+Z225^3+W226^3+X226^3+Y226^3+Z226^3</f>
        <v>0</v>
      </c>
      <c r="AA228" s="129">
        <f>SUMSQ(K226,L225,M224,N223,O222,P221,Q220,R219,S218,T217,U216,V215,W214,X213,Y212,Z211)</f>
        <v>0</v>
      </c>
      <c r="AB228" s="130">
        <f>SUMSQ(K218,L217,M216,N215,O214,P213,Q212,R211,S226,T225,U224,V223,W222,X221,Y220,Z219)</f>
        <v>0</v>
      </c>
      <c r="AC228" s="32"/>
      <c r="AD228" s="131"/>
      <c r="AE228" s="131"/>
      <c r="AF228" s="131"/>
      <c r="AG228" s="131"/>
      <c r="AH228" s="131"/>
      <c r="AI228" s="131"/>
      <c r="AJ228" s="131"/>
      <c r="AK228" s="131"/>
      <c r="AL228" s="131"/>
      <c r="AM228" s="131"/>
      <c r="AN228" s="131"/>
      <c r="AO228" s="131"/>
      <c r="AP228" s="131"/>
      <c r="AQ228" s="131"/>
      <c r="AR228" s="131"/>
      <c r="AS228" s="131"/>
      <c r="AT228" s="32"/>
      <c r="AU228" s="115"/>
      <c r="AW228" s="57"/>
      <c r="AX228" s="58"/>
      <c r="AY228" s="185">
        <f>AY211^3+AZ211^3+BA211^3+BB211^3+AY212^3+AZ212^3+BA212^3+BB212^3+AY213^3+AZ213^3+BA213^3+BB213^3+AY214^3+AZ214^3+BA214^3+BB214^3</f>
        <v>0</v>
      </c>
      <c r="AZ228" s="186">
        <f>AY215^3+AZ215^3+BA215^3+BB215^3+AY216^3+AZ216^3+BA216^3+BB216^3+AY217^3+AZ217^3+BA217^3+BB217^3+AY218^3+AZ218^3+BA218^3+BB218^3</f>
        <v>0</v>
      </c>
      <c r="BA228" s="186">
        <f>AY219^3+AZ219^3+BA219^3+BB219^3+AY220^3+AZ220^3+BA220^3+BB220^3+AY221^3+AZ221^3+BA221^3+BB221^3+AY222^3+AZ222^3+BA222^3+BB222^3</f>
        <v>0</v>
      </c>
      <c r="BB228" s="186">
        <f>AY223^3+AZ223^3+BA223^3+BB223^3+AY224^3+AZ224^3+BA224^3+BB224^3+AY225^3+AZ225^3+BA225^3+BB225^3+AY226^3+AZ226^3+BA226^3+BB226^3</f>
        <v>0</v>
      </c>
      <c r="BC228" s="186">
        <f>BC211^3+BD211^3+BE211^3+BF211^3+BC212^3+BD212^3+BE212^3+BF212^3+BC213^3+BD213^3+BE213^3+BF213^3+BC214^3+BD214^3+BE214^3+BF214^3</f>
        <v>0</v>
      </c>
      <c r="BD228" s="186">
        <f>BC215^3+BD215^3+BE215^3+BF215^3+BC216^3+BD216^3+BE216^3+BF216^3+BC217^3+BD217^3+BE217^3+BF217^3+BC218^3+BD218^3+BE218^3+BF218^3</f>
        <v>0</v>
      </c>
      <c r="BE228" s="186">
        <f>BC219^3+BD219^3+BE219^3+BF219^3+BC220^3+BD220^3+BE220^3+BF220^3+BC221^3+BD221^3+BE221^3+BF221^3+BC222^3+BD222^3+BE222^3+BF222^3</f>
        <v>0</v>
      </c>
      <c r="BF228" s="186">
        <f>BC223^3+BD223^3+BE223^3+BF223^3+BC224^3+BD224^3+BE224^3+BF224^3+BC225^3+BD225^3+BE225^3+BF225^3+BC226^3+BD226^3+BE226^3+BF226^3</f>
        <v>0</v>
      </c>
      <c r="BG228" s="186">
        <f>BG211^3+BH211^3+BI211^3+BJ211^3+BG212^3+BH212^3+BI212^3+BJ212^3+BG213^3+BH213^3+BI213^3+BJ213^3+BG214^3+BH214^3+BI214^3+BJ214^3</f>
        <v>0</v>
      </c>
      <c r="BH228" s="186">
        <f>BG215^3+BH215^3+BI215^3+BJ215^3+BG216^3+BH216^3+BI216^3+BJ216^3+BG217^3+BH217^3+BI217^3+BJ217^3+BG218^3+BH218^3+BI218^3+BJ218^3</f>
        <v>0</v>
      </c>
      <c r="BI228" s="186">
        <f>BG219^3+BH219^3+BI219^3+BJ219^3+BG220^3+BH220^3+BI220^3+BJ220^3+BG221^3+BH221^3+BI221^3+BJ221^3+BG222^3+BH222^3+BI222^3+BJ222^3</f>
        <v>0</v>
      </c>
      <c r="BJ228" s="186">
        <f>BG223^3+BH223^3+BI223^3+BJ223^3+BG224^3+BH224^3+BI224^3+BJ224^3+BG225^3+BH225^3+BI225^3+BJ225^3+BG226^3+BH226^3+BI226^3+BJ226^3</f>
        <v>0</v>
      </c>
      <c r="BK228" s="186">
        <f>BK211^3+BL211^3+BM211^3+BN211^3+BK212^3+BL212^3+BM212^3+BN212^3+BK213^3+BL213^3+BM213^3+BN213^3+BK214^3+BL214^3+BM214^3+BN214^3</f>
        <v>0</v>
      </c>
      <c r="BL228" s="186">
        <f>BK215^3+BL215^3+BM215^3+BN215^3+BK216^3+BL216^3+BM216^3+BN216^3+BK217^3+BL217^3+BM217^3+BN217^3+BK218^3+BL218^3+BM218^3+BN218^3</f>
        <v>0</v>
      </c>
      <c r="BM228" s="186">
        <f>BK219^3+BL219^3+BM219^3+BN219^3+BK220^3+BL220^3+BM220^3+BN220^3+BK221^3+BL221^3+BM221^3+BN221^3+BK222^3+BL222^3+BM222^3+BN222^3</f>
        <v>0</v>
      </c>
      <c r="BN228" s="186">
        <f>BK223^3+BL223^3+BM223^3+BN223^3+BK224^3+BL224^3+BM224^3+BN224^3+BK225^3+BL225^3+BM225^3+BN225^3+BK226^3+BL226^3+BM226^3+BN226^3</f>
        <v>0</v>
      </c>
      <c r="BO228" s="129">
        <f>SUMSQ(AY226,AZ225,BA224,BB223,BC222,BD221,BE220,BF219,BG218,BH217,BI216,BJ215,BK214,BL213,BM212,BN325,BN211)</f>
        <v>0</v>
      </c>
      <c r="BP228" s="130">
        <f>SUMSQ(AY218,AZ217,BA216,BB215,BC214,BD213,BE212,BF211,BG226,BH225,BI224,BJ223,BK222,BL221,BM220,BN219)</f>
        <v>0</v>
      </c>
      <c r="BQ228" s="32"/>
      <c r="BR228" s="131"/>
      <c r="BS228" s="131"/>
      <c r="BT228" s="131"/>
      <c r="BU228" s="131"/>
      <c r="BV228" s="131"/>
      <c r="BW228" s="131"/>
      <c r="BX228" s="131"/>
      <c r="BY228" s="131"/>
      <c r="BZ228" s="131"/>
      <c r="CA228" s="131"/>
      <c r="CB228" s="131"/>
      <c r="CC228" s="131"/>
      <c r="CD228" s="131"/>
      <c r="CE228" s="131"/>
      <c r="CF228" s="131"/>
      <c r="CG228" s="131"/>
      <c r="CH228" s="32"/>
      <c r="CI228" s="115"/>
      <c r="CJ228" s="144"/>
      <c r="CK228" s="109"/>
      <c r="CL228" s="58"/>
      <c r="CM228" s="185">
        <f>CM211^3+CN211^3+CO211^3+CP211^3+CM212^3+CN212^3+CO212^3+CP212^3+CM213^3+CN213^3+CO213^3+CP213^3+CM214^3+CN214^3+CO214^3+CP214^3</f>
        <v>0</v>
      </c>
      <c r="CN228" s="186">
        <f>CM215^3+CN215^3+CO215^3+CP215^3+CM216^3+CN216^3+CO216^3+CP216^3+CM217^3+CN217^3+CO217^3+CP217^3+CM218^3+CN218^3+CO218^3+CP218^3</f>
        <v>0</v>
      </c>
      <c r="CO228" s="186">
        <f>CM219^3+CN219^3+CO219^3+CP219^3+CM220^3+CN220^3+CO220^3+CP220^3+CM221^3+CN221^3+CO221^3+CP221^3+CM222^3+CN222^3+CO222^3+CP222^3</f>
        <v>0</v>
      </c>
      <c r="CP228" s="186">
        <f>CM223^3+CN223^3+CO223^3+CP223^3+CM224^3+CN224^3+CO224^3+CP224^3+CM225^3+CN225^3+CO225^3+CP225^3+CM226^3+CN226^3+CO226^3+CP226^3</f>
        <v>0</v>
      </c>
      <c r="CQ228" s="186">
        <f>CQ211^3+CR211^3+CS211^3+CT211^3+CQ212^3+CR212^3+CS212^3+CT212^3+CQ213^3+CR213^3+CS213^3+CT213^3+CQ214^3+CR214^3+CS214^3+CT214^3</f>
        <v>0</v>
      </c>
      <c r="CR228" s="186">
        <f>CQ215^3+CR215^3+CS215^3+CT215^3+CQ216^3+CR216^3+CS216^3+CT216^3+CQ217^3+CR217^3+CS217^3+CT217^3+CQ218^3+CR218^3+CS218^3+CT218^3</f>
        <v>0</v>
      </c>
      <c r="CS228" s="186">
        <f>CQ219^3+CR219^3+CS219^3+CT219^3+CQ220^3+CR220^3+CS220^3+CT220^3+CQ221^3+CR221^3+CS221^3+CT221^3+CQ222^3+CR222^3+CS222^3+CT222^3</f>
        <v>0</v>
      </c>
      <c r="CT228" s="186">
        <f>CQ223^3+CR223^3+CS223^3+CT223^3+CQ224^3+CR224^3+CS224^3+CT224^3+CQ225^3+CR225^3+CS225^3+CT225^3+CQ226^3+CR226^3+CS226^3+CT226^3</f>
        <v>0</v>
      </c>
      <c r="CU228" s="186">
        <f>CU211^3+CV211^3+CW211^3+CX211^3+CU212^3+CV212^3+CW212^3+CX212^3+CU213^3+CV213^3+CW213^3+CX213^3+CU214^3+CV214^3+CW214^3+CX214^3</f>
        <v>0</v>
      </c>
      <c r="CV228" s="186">
        <f>CU215^3+CV215^3+CW215^3+CX215^3+CU216^3+CV216^3+CW216^3+CX216^3+CU217^3+CV217^3+CW217^3+CX217^3+CU218^3+CV218^3+CW218^3+CX218^3</f>
        <v>0</v>
      </c>
      <c r="CW228" s="186">
        <f>CU219^3+CV219^3+CW219^3+CX219^3+CU220^3+CV220^3+CW220^3+CX220^3+CU221^3+CV221^3+CW221^3+CX221^3+CU222^3+CV222^3+CW222^3+CX222^3</f>
        <v>0</v>
      </c>
      <c r="CX228" s="186">
        <f>CU223^3+CV223^3+CW223^3+CX223^3+CU224^3+CV224^3+CW224^3+CX224^3+CU225^3+CV225^3+CW225^3+CX225^3+CU226^3+CV226^3+CW226^3+CX226^3</f>
        <v>0</v>
      </c>
      <c r="CY228" s="186">
        <f>CY211^3+CZ211^3+DA211^3+DB211^3+CY212^3+CZ212^3+DA212^3+DB212^3+CY213^3+CZ213^3+DA213^3+DB213^3+CY214^3+CZ214^3+DA214^3+DB214^3</f>
        <v>0</v>
      </c>
      <c r="CZ228" s="186">
        <f>CY215^3+CZ215^3+DA215^3+DB215^3+CY216^3+CZ216^3+DA216^3+DB216^3+CY217^3+CZ217^3+DA217^3+DB217^3+CY218^3+CZ218^3+DA218^3+DB218^3</f>
        <v>0</v>
      </c>
      <c r="DA228" s="186">
        <f>CY219^3+CZ219^3+DA219^3+DB219^3+CY220^3+CZ220^3+DA220^3+DB220^3+CY221^3+CZ221^3+DA221^3+DB221^3+CY222^3+CZ222^3+DA222^3+DB222^3</f>
        <v>0</v>
      </c>
      <c r="DB228" s="186">
        <f>CY223^3+CZ223^3+DA223^3+DB223^3+CY224^3+CZ224^3+DA224^3+DB224^3+CY225^3+CZ225^3+DA225^3+DB225^3+CY226^3+CZ226^3+DA226^3+DB226^3</f>
        <v>0</v>
      </c>
      <c r="DC228" s="129">
        <f>SUMSQ(CM226,CN225,CO224,CP223,CQ222,CR221,CS220,CT219,CU218,CV217,CW216,CX215,CY214,CZ213,DA212,EP95,DB211)</f>
        <v>0</v>
      </c>
      <c r="DD228" s="130">
        <f>SUMSQ(CM218,CN217,CO216,CP215,CQ214,CR213,CS212,CT211,CU226,CV225,CW224,CX223,CY222,CZ221,DA220,DB219)</f>
        <v>0</v>
      </c>
      <c r="DE228" s="32"/>
      <c r="DF228" s="131"/>
      <c r="DG228" s="131"/>
      <c r="DH228" s="131"/>
      <c r="DI228" s="131"/>
      <c r="DJ228" s="131"/>
      <c r="DK228" s="131"/>
      <c r="DL228" s="131"/>
      <c r="DM228" s="131"/>
      <c r="DN228" s="131"/>
      <c r="DO228" s="131"/>
      <c r="DP228" s="131"/>
      <c r="DQ228" s="131"/>
      <c r="DR228" s="131"/>
      <c r="DS228" s="131"/>
      <c r="DT228" s="131"/>
      <c r="DU228" s="131"/>
      <c r="DV228" s="32"/>
      <c r="DW228" s="115"/>
      <c r="DY228" s="57"/>
      <c r="DZ228" s="58"/>
      <c r="EA228" s="185">
        <f>EA211^3+EB211^3+EC211^3+ED211^3+EA212^3+EB212^3+EC212^3+ED212^3+EA213^3+EB213^3+EC213^3+ED213^3+EA214^3+EB214^3+EC214^3+ED214^3</f>
        <v>0</v>
      </c>
      <c r="EB228" s="186">
        <f>EA215^3+EB215^3+EC215^3+ED215^3+EA216^3+EB216^3+EC216^3+ED216^3+EA217^3+EB217^3+EC217^3+ED217^3+EA218^3+EB218^3+EC218^3+ED218^3</f>
        <v>0</v>
      </c>
      <c r="EC228" s="186">
        <f>EA219^3+EB219^3+EC219^3+ED219^3+EA220^3+EB220^3+EC220^3+ED220^3+EA221^3+EB221^3+EC221^3+ED221^3+EA222^3+EB222^3+EC222^3+ED222^3</f>
        <v>0</v>
      </c>
      <c r="ED228" s="186">
        <f>EA223^3+EB223^3+EC223^3+ED223^3+EA224^3+EB224^3+EC224^3+ED224^3+EA225^3+EB225^3+EC225^3+ED225^3+EA226^3+EB226^3+EC226^3+ED226^3</f>
        <v>0</v>
      </c>
      <c r="EE228" s="186">
        <f>EE211^3+EF211^3+EG211^3+EH211^3+EE212^3+EF212^3+EG212^3+EH212^3+EE213^3+EF213^3+EG213^3+EH213^3+EE214^3+EF214^3+EG214^3+EH214^3</f>
        <v>0</v>
      </c>
      <c r="EF228" s="186">
        <f>EE215^3+EF215^3+EG215^3+EH215^3+EE216^3+EF216^3+EG216^3+EH216^3+EE217^3+EF217^3+EG217^3+EH217^3+EE218^3+EF218^3+EG218^3+EH218^3</f>
        <v>0</v>
      </c>
      <c r="EG228" s="186">
        <f>EE219^3+EF219^3+EG219^3+EH219^3+EE220^3+EF220^3+EG220^3+EH220^3+EE221^3+EF221^3+EG221^3+EH221^3+EE222^3+EF222^3+EG222^3+EH222^3</f>
        <v>0</v>
      </c>
      <c r="EH228" s="186">
        <f>EE223^3+EF223^3+EG223^3+EH223^3+EE224^3+EF224^3+EG224^3+EH224^3+EE225^3+EF225^3+EG225^3+EH225^3+EE226^3+EF226^3+EG226^3+EH226^3</f>
        <v>0</v>
      </c>
      <c r="EI228" s="186">
        <f>EI211^3+EJ211^3+EK211^3+EL211^3+EI212^3+EJ212^3+EK212^3+EL212^3+EI213^3+EJ213^3+EK213^3+EL213^3+EI214^3+EJ214^3+EK214^3+EL214^3</f>
        <v>0</v>
      </c>
      <c r="EJ228" s="186">
        <f>EI215^3+EJ215^3+EK215^3+EL215^3+EI216^3+EJ216^3+EK216^3+EL216^3+EI217^3+EJ217^3+EK217^3+EL217^3+EI218^3+EJ218^3+EK218^3+EL218^3</f>
        <v>0</v>
      </c>
      <c r="EK228" s="186">
        <f>EI219^3+EJ219^3+EK219^3+EL219^3+EI220^3+EJ220^3+EK220^3+EL220^3+EI221^3+EJ221^3+EK221^3+EL221^3+EI222^3+EJ222^3+EK222^3+EL222^3</f>
        <v>0</v>
      </c>
      <c r="EL228" s="186">
        <f>EI223^3+EJ223^3+EK223^3+EL223^3+EI224^3+EJ224^3+EK224^3+EL224^3+EI225^3+EJ225^3+EK225^3+EL225^3+EI226^3+EJ226^3+EK226^3+EL226^3</f>
        <v>0</v>
      </c>
      <c r="EM228" s="186">
        <f>EM211^3+EN211^3+EO211^3+EP211^3+EM212^3+EN212^3+EO212^3+EP212^3+EM213^3+EN213^3+EO213^3+EP213^3+EM214^3+EN214^3+EO214^3+EP214^3</f>
        <v>0</v>
      </c>
      <c r="EN228" s="186">
        <f>EM215^3+EN215^3+EO215^3+EP215^3+EM216^3+EN216^3+EO216^3+EP216^3+EM217^3+EN217^3+EO217^3+EP217^3+EM218^3+EN218^3+EO218^3+EP218^3</f>
        <v>0</v>
      </c>
      <c r="EO228" s="186">
        <f>EM219^3+EN219^3+EO219^3+EP219^3+EM220^3+EN220^3+EO220^3+EP220^3+EM221^3+EN221^3+EO221^3+EP221^3+EM222^3+EN222^3+EO222^3+EP222^3</f>
        <v>0</v>
      </c>
      <c r="EP228" s="186">
        <f>EM223^3+EN223^3+EO223^3+EP223^3+EM224^3+EN224^3+EO224^3+EP224^3+EM225^3+EN225^3+EO225^3+EP225^3+EM226^3+EN226^3+EO226^3+EP226^3</f>
        <v>0</v>
      </c>
      <c r="EQ228" s="129">
        <f>SUMSQ(EA226,EB225,EC224,ED223,EE222,EF221,EG220,EH219,EI218,EJ217,EK216,EL215,EM214,EN213,EO212,EP211)</f>
        <v>0</v>
      </c>
      <c r="ER228" s="130">
        <f>SUMSQ(EA218,EB217,EC216,ED215,EE214,EF213,EG212,EH211,EI226,EJ225,EK224,EL223,EM222,EN221,EO220,EP219)</f>
        <v>0</v>
      </c>
      <c r="ES228" s="32"/>
      <c r="ET228" s="131"/>
      <c r="EU228" s="131"/>
      <c r="EV228" s="131"/>
      <c r="EW228" s="131"/>
      <c r="EX228" s="131"/>
      <c r="EY228" s="131"/>
      <c r="EZ228" s="131"/>
      <c r="FA228" s="131"/>
      <c r="FB228" s="131"/>
      <c r="FC228" s="131"/>
      <c r="FD228" s="131"/>
      <c r="FE228" s="131"/>
      <c r="FF228" s="131"/>
      <c r="FG228" s="131"/>
      <c r="FH228" s="131"/>
      <c r="FI228" s="131"/>
      <c r="FJ228" s="32"/>
      <c r="FK228" s="115"/>
    </row>
    <row r="229" spans="1:167" ht="13.5" thickBot="1" x14ac:dyDescent="0.25">
      <c r="A229" s="32"/>
      <c r="B229" s="32"/>
      <c r="C229" s="32"/>
      <c r="D229" s="106" t="s">
        <v>265</v>
      </c>
      <c r="E229" s="107" t="s">
        <v>207</v>
      </c>
      <c r="F229" s="110">
        <f>B4+(215*B6)</f>
        <v>216</v>
      </c>
      <c r="G229" s="104"/>
      <c r="H229" s="43"/>
      <c r="I229" s="109"/>
      <c r="J229" s="58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137"/>
      <c r="AB229" s="137"/>
      <c r="AC229" s="32" t="s">
        <v>0</v>
      </c>
      <c r="AD229" s="135"/>
      <c r="AE229" s="135"/>
      <c r="AF229" s="135"/>
      <c r="AG229" s="135"/>
      <c r="AH229" s="135"/>
      <c r="AI229" s="135"/>
      <c r="AJ229" s="135"/>
      <c r="AK229" s="135"/>
      <c r="AL229" s="135"/>
      <c r="AM229" s="135"/>
      <c r="AN229" s="135"/>
      <c r="AO229" s="135"/>
      <c r="AP229" s="135"/>
      <c r="AQ229" s="135"/>
      <c r="AR229" s="135"/>
      <c r="AS229" s="135"/>
      <c r="AT229" s="32"/>
      <c r="AU229" s="115"/>
      <c r="AW229" s="57"/>
      <c r="AX229" s="58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  <c r="BN229" s="46"/>
      <c r="BO229" s="137"/>
      <c r="BP229" s="137"/>
      <c r="BQ229" s="32" t="s">
        <v>0</v>
      </c>
      <c r="BR229" s="135"/>
      <c r="BS229" s="135"/>
      <c r="BT229" s="135"/>
      <c r="BU229" s="135"/>
      <c r="BV229" s="135"/>
      <c r="BW229" s="135"/>
      <c r="BX229" s="135"/>
      <c r="BY229" s="135"/>
      <c r="BZ229" s="135"/>
      <c r="CA229" s="135"/>
      <c r="CB229" s="135"/>
      <c r="CC229" s="135"/>
      <c r="CD229" s="135"/>
      <c r="CE229" s="135"/>
      <c r="CF229" s="135"/>
      <c r="CG229" s="135"/>
      <c r="CH229" s="32"/>
      <c r="CI229" s="115"/>
      <c r="CJ229" s="144"/>
      <c r="CK229" s="109"/>
      <c r="CL229" s="58"/>
      <c r="CM229" s="46"/>
      <c r="CN229" s="46"/>
      <c r="CO229" s="46"/>
      <c r="CP229" s="46"/>
      <c r="CQ229" s="46"/>
      <c r="CR229" s="46"/>
      <c r="CS229" s="46"/>
      <c r="CT229" s="46"/>
      <c r="CU229" s="46"/>
      <c r="CV229" s="46"/>
      <c r="CW229" s="46"/>
      <c r="CX229" s="46"/>
      <c r="CY229" s="46"/>
      <c r="CZ229" s="46"/>
      <c r="DA229" s="46"/>
      <c r="DB229" s="46"/>
      <c r="DC229" s="137"/>
      <c r="DD229" s="137"/>
      <c r="DE229" s="32" t="s">
        <v>0</v>
      </c>
      <c r="DF229" s="135"/>
      <c r="DG229" s="135"/>
      <c r="DH229" s="135"/>
      <c r="DI229" s="135"/>
      <c r="DJ229" s="135"/>
      <c r="DK229" s="135"/>
      <c r="DL229" s="135"/>
      <c r="DM229" s="135"/>
      <c r="DN229" s="135"/>
      <c r="DO229" s="135"/>
      <c r="DP229" s="135"/>
      <c r="DQ229" s="135"/>
      <c r="DR229" s="135"/>
      <c r="DS229" s="135"/>
      <c r="DT229" s="135"/>
      <c r="DU229" s="135"/>
      <c r="DV229" s="32"/>
      <c r="DW229" s="115"/>
      <c r="DY229" s="57"/>
      <c r="DZ229" s="58"/>
      <c r="EA229" s="46"/>
      <c r="EB229" s="46"/>
      <c r="EC229" s="46"/>
      <c r="ED229" s="46"/>
      <c r="EE229" s="46"/>
      <c r="EF229" s="46"/>
      <c r="EG229" s="46"/>
      <c r="EH229" s="46"/>
      <c r="EI229" s="46"/>
      <c r="EJ229" s="46"/>
      <c r="EK229" s="46"/>
      <c r="EL229" s="46"/>
      <c r="EM229" s="46"/>
      <c r="EN229" s="46"/>
      <c r="EO229" s="46"/>
      <c r="EP229" s="46"/>
      <c r="EQ229" s="137"/>
      <c r="ER229" s="137"/>
      <c r="ES229" s="32" t="s">
        <v>0</v>
      </c>
      <c r="ET229" s="135"/>
      <c r="EU229" s="135"/>
      <c r="EV229" s="135"/>
      <c r="EW229" s="135"/>
      <c r="EX229" s="135"/>
      <c r="EY229" s="135"/>
      <c r="EZ229" s="135"/>
      <c r="FA229" s="135"/>
      <c r="FB229" s="135"/>
      <c r="FC229" s="135"/>
      <c r="FD229" s="135"/>
      <c r="FE229" s="135"/>
      <c r="FF229" s="135"/>
      <c r="FG229" s="135"/>
      <c r="FH229" s="135"/>
      <c r="FI229" s="135"/>
      <c r="FJ229" s="32"/>
      <c r="FK229" s="115"/>
    </row>
    <row r="230" spans="1:167" ht="13.5" thickBot="1" x14ac:dyDescent="0.25">
      <c r="A230" s="32"/>
      <c r="B230" s="32"/>
      <c r="C230" s="32"/>
      <c r="D230" s="106" t="s">
        <v>200</v>
      </c>
      <c r="E230" s="107" t="s">
        <v>207</v>
      </c>
      <c r="F230" s="110">
        <f>B4+(216*B6)</f>
        <v>217</v>
      </c>
      <c r="G230" s="104"/>
      <c r="H230" s="43"/>
      <c r="I230" s="138"/>
      <c r="J230" s="143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54"/>
      <c r="Z230" s="154"/>
      <c r="AA230" s="154"/>
      <c r="AB230" s="154"/>
      <c r="AC230" s="154"/>
      <c r="AD230" s="155"/>
      <c r="AE230" s="155"/>
      <c r="AF230" s="155"/>
      <c r="AG230" s="155"/>
      <c r="AH230" s="155"/>
      <c r="AI230" s="155"/>
      <c r="AJ230" s="155"/>
      <c r="AK230" s="155"/>
      <c r="AL230" s="155"/>
      <c r="AM230" s="155"/>
      <c r="AN230" s="155"/>
      <c r="AO230" s="155"/>
      <c r="AP230" s="155"/>
      <c r="AQ230" s="155"/>
      <c r="AR230" s="155"/>
      <c r="AS230" s="155"/>
      <c r="AT230" s="154"/>
      <c r="AU230" s="141"/>
      <c r="AW230" s="196"/>
      <c r="AX230" s="143"/>
      <c r="AY230" s="154"/>
      <c r="AZ230" s="154"/>
      <c r="BA230" s="154"/>
      <c r="BB230" s="154"/>
      <c r="BC230" s="154"/>
      <c r="BD230" s="154"/>
      <c r="BE230" s="154"/>
      <c r="BF230" s="154"/>
      <c r="BG230" s="154"/>
      <c r="BH230" s="154"/>
      <c r="BI230" s="154"/>
      <c r="BJ230" s="154"/>
      <c r="BK230" s="154"/>
      <c r="BL230" s="154"/>
      <c r="BM230" s="154"/>
      <c r="BN230" s="154"/>
      <c r="BO230" s="154"/>
      <c r="BP230" s="154"/>
      <c r="BQ230" s="154"/>
      <c r="BR230" s="155"/>
      <c r="BS230" s="155"/>
      <c r="BT230" s="155"/>
      <c r="BU230" s="155"/>
      <c r="BV230" s="155"/>
      <c r="BW230" s="155"/>
      <c r="BX230" s="155"/>
      <c r="BY230" s="155"/>
      <c r="BZ230" s="155"/>
      <c r="CA230" s="155"/>
      <c r="CB230" s="155"/>
      <c r="CC230" s="155"/>
      <c r="CD230" s="155"/>
      <c r="CE230" s="155"/>
      <c r="CF230" s="155"/>
      <c r="CG230" s="155"/>
      <c r="CH230" s="154"/>
      <c r="CI230" s="141"/>
      <c r="CJ230" s="144"/>
      <c r="CK230" s="138"/>
      <c r="CL230" s="143"/>
      <c r="CM230" s="154"/>
      <c r="CN230" s="154"/>
      <c r="CO230" s="154"/>
      <c r="CP230" s="154"/>
      <c r="CQ230" s="154"/>
      <c r="CR230" s="154"/>
      <c r="CS230" s="154"/>
      <c r="CT230" s="154"/>
      <c r="CU230" s="154"/>
      <c r="CV230" s="154"/>
      <c r="CW230" s="154"/>
      <c r="CX230" s="154"/>
      <c r="CY230" s="154"/>
      <c r="CZ230" s="154"/>
      <c r="DA230" s="154"/>
      <c r="DB230" s="154"/>
      <c r="DC230" s="154"/>
      <c r="DD230" s="154"/>
      <c r="DE230" s="154"/>
      <c r="DF230" s="155"/>
      <c r="DG230" s="155"/>
      <c r="DH230" s="155"/>
      <c r="DI230" s="155"/>
      <c r="DJ230" s="155"/>
      <c r="DK230" s="155"/>
      <c r="DL230" s="155"/>
      <c r="DM230" s="155"/>
      <c r="DN230" s="155"/>
      <c r="DO230" s="155"/>
      <c r="DP230" s="155"/>
      <c r="DQ230" s="155"/>
      <c r="DR230" s="155"/>
      <c r="DS230" s="155"/>
      <c r="DT230" s="155"/>
      <c r="DU230" s="155"/>
      <c r="DV230" s="154"/>
      <c r="DW230" s="141"/>
      <c r="DY230" s="196"/>
      <c r="DZ230" s="143"/>
      <c r="EA230" s="154"/>
      <c r="EB230" s="154"/>
      <c r="EC230" s="154"/>
      <c r="ED230" s="154"/>
      <c r="EE230" s="154"/>
      <c r="EF230" s="154"/>
      <c r="EG230" s="154"/>
      <c r="EH230" s="154"/>
      <c r="EI230" s="154"/>
      <c r="EJ230" s="154"/>
      <c r="EK230" s="154"/>
      <c r="EL230" s="154" t="s">
        <v>0</v>
      </c>
      <c r="EM230" s="154"/>
      <c r="EN230" s="154"/>
      <c r="EO230" s="154"/>
      <c r="EP230" s="154"/>
      <c r="EQ230" s="154"/>
      <c r="ER230" s="154"/>
      <c r="ES230" s="154"/>
      <c r="ET230" s="155"/>
      <c r="EU230" s="155"/>
      <c r="EV230" s="155"/>
      <c r="EW230" s="155"/>
      <c r="EX230" s="155"/>
      <c r="EY230" s="155"/>
      <c r="EZ230" s="155"/>
      <c r="FA230" s="155"/>
      <c r="FB230" s="155"/>
      <c r="FC230" s="155"/>
      <c r="FD230" s="155"/>
      <c r="FE230" s="155"/>
      <c r="FF230" s="155"/>
      <c r="FG230" s="155"/>
      <c r="FH230" s="155"/>
      <c r="FI230" s="155"/>
      <c r="FJ230" s="154"/>
      <c r="FK230" s="141"/>
    </row>
    <row r="231" spans="1:167" ht="14.25" thickTop="1" thickBot="1" x14ac:dyDescent="0.25">
      <c r="A231" s="32"/>
      <c r="B231" s="32"/>
      <c r="C231" s="32"/>
      <c r="D231" s="106" t="s">
        <v>117</v>
      </c>
      <c r="E231" s="107" t="s">
        <v>207</v>
      </c>
      <c r="F231" s="108">
        <f>B4+(217*B6)</f>
        <v>218</v>
      </c>
      <c r="G231" s="104"/>
      <c r="H231" s="43"/>
      <c r="AW231" s="25" t="s">
        <v>0</v>
      </c>
      <c r="CJ231" s="144"/>
      <c r="CK231" s="144"/>
      <c r="CL231" s="144"/>
      <c r="CM231" s="144"/>
      <c r="CN231" s="144"/>
      <c r="CO231" s="144"/>
      <c r="CP231" s="144"/>
      <c r="CQ231" s="144"/>
      <c r="CR231" s="144"/>
      <c r="CS231" s="144"/>
      <c r="CT231" s="144"/>
      <c r="CU231" s="144"/>
      <c r="CV231" s="144"/>
      <c r="CW231" s="144"/>
      <c r="CX231" s="144"/>
      <c r="CY231" s="144"/>
      <c r="CZ231" s="144"/>
      <c r="DA231" s="144"/>
      <c r="DB231" s="144"/>
      <c r="DC231" s="144"/>
      <c r="DD231" s="144"/>
      <c r="DE231" s="144"/>
      <c r="DF231" s="144"/>
      <c r="DG231" s="144"/>
      <c r="DH231" s="144"/>
      <c r="DI231" s="144"/>
      <c r="DJ231" s="144"/>
      <c r="DK231" s="144"/>
      <c r="DL231" s="144"/>
      <c r="DM231" s="144"/>
      <c r="DN231" s="144"/>
      <c r="DO231" s="144"/>
      <c r="DP231" s="144"/>
      <c r="DQ231" s="144"/>
      <c r="DR231" s="144"/>
      <c r="DS231" s="144"/>
      <c r="DT231" s="144"/>
      <c r="DU231" s="144"/>
      <c r="DV231" s="144"/>
      <c r="DW231" s="144"/>
      <c r="DY231" s="144"/>
      <c r="DZ231" s="144"/>
      <c r="EA231" s="144"/>
      <c r="EB231" s="144"/>
      <c r="EC231" s="144"/>
      <c r="ED231" s="144"/>
      <c r="EE231" s="144"/>
      <c r="EF231" s="144"/>
      <c r="EG231" s="144"/>
      <c r="EH231" s="144"/>
      <c r="EI231" s="144"/>
      <c r="EJ231" s="144"/>
      <c r="EK231" s="144"/>
      <c r="EL231" s="144"/>
      <c r="EM231" s="144"/>
      <c r="EN231" s="144"/>
      <c r="EO231" s="144"/>
      <c r="EP231" s="144"/>
      <c r="EQ231" s="144"/>
      <c r="ER231" s="144"/>
      <c r="ES231" s="144"/>
      <c r="ET231" s="144"/>
      <c r="EU231" s="144"/>
      <c r="EV231" s="144"/>
      <c r="EW231" s="144"/>
      <c r="EX231" s="144"/>
      <c r="EY231" s="144"/>
      <c r="EZ231" s="144"/>
      <c r="FA231" s="144"/>
      <c r="FB231" s="144"/>
      <c r="FC231" s="144"/>
      <c r="FD231" s="144"/>
      <c r="FE231" s="144"/>
      <c r="FF231" s="144"/>
      <c r="FG231" s="144"/>
      <c r="FH231" s="144"/>
      <c r="FI231" s="144"/>
      <c r="FJ231" s="144"/>
      <c r="FK231" s="144"/>
    </row>
    <row r="232" spans="1:167" ht="14.25" thickTop="1" thickBot="1" x14ac:dyDescent="0.25">
      <c r="A232" s="32"/>
      <c r="B232" s="32"/>
      <c r="C232" s="32"/>
      <c r="D232" s="106" t="s">
        <v>92</v>
      </c>
      <c r="E232" s="107" t="s">
        <v>207</v>
      </c>
      <c r="F232" s="108">
        <f>B4+(218*B6)</f>
        <v>219</v>
      </c>
      <c r="G232" s="104"/>
      <c r="H232" s="43"/>
      <c r="I232" s="38" t="s">
        <v>0</v>
      </c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40"/>
      <c r="AE232" s="40"/>
      <c r="AF232" s="40"/>
      <c r="AG232" s="40"/>
      <c r="AH232" s="40"/>
      <c r="AI232" s="40"/>
      <c r="AJ232" s="40"/>
      <c r="AK232" s="40"/>
      <c r="AL232" s="40"/>
      <c r="AM232" s="40"/>
      <c r="AN232" s="40"/>
      <c r="AO232" s="40"/>
      <c r="AP232" s="40"/>
      <c r="AQ232" s="40"/>
      <c r="AR232" s="40"/>
      <c r="AS232" s="40"/>
      <c r="AT232" s="39"/>
      <c r="AU232" s="41"/>
      <c r="AW232" s="38" t="s">
        <v>0</v>
      </c>
      <c r="AX232" s="39"/>
      <c r="AY232" s="39"/>
      <c r="AZ232" s="39"/>
      <c r="BA232" s="39"/>
      <c r="BB232" s="39"/>
      <c r="BC232" s="39"/>
      <c r="BD232" s="39"/>
      <c r="BE232" s="39"/>
      <c r="BF232" s="39"/>
      <c r="BG232" s="39"/>
      <c r="BH232" s="39"/>
      <c r="BI232" s="39"/>
      <c r="BJ232" s="39"/>
      <c r="BK232" s="39"/>
      <c r="BL232" s="39"/>
      <c r="BM232" s="39"/>
      <c r="BN232" s="39"/>
      <c r="BO232" s="39"/>
      <c r="BP232" s="39"/>
      <c r="BQ232" s="39"/>
      <c r="BR232" s="40"/>
      <c r="BS232" s="40"/>
      <c r="BT232" s="40"/>
      <c r="BU232" s="40"/>
      <c r="BV232" s="40"/>
      <c r="BW232" s="40"/>
      <c r="BX232" s="40"/>
      <c r="BY232" s="40"/>
      <c r="BZ232" s="40"/>
      <c r="CA232" s="40"/>
      <c r="CB232" s="40"/>
      <c r="CC232" s="40"/>
      <c r="CD232" s="40"/>
      <c r="CE232" s="40"/>
      <c r="CF232" s="40"/>
      <c r="CG232" s="40"/>
      <c r="CH232" s="39"/>
      <c r="CI232" s="41"/>
      <c r="CJ232" s="144"/>
      <c r="CK232" s="38" t="s">
        <v>0</v>
      </c>
      <c r="CL232" s="39" t="s">
        <v>0</v>
      </c>
      <c r="CM232" s="39"/>
      <c r="CN232" s="39"/>
      <c r="CO232" s="39"/>
      <c r="CP232" s="39"/>
      <c r="CQ232" s="39"/>
      <c r="CR232" s="39"/>
      <c r="CS232" s="39"/>
      <c r="CT232" s="39"/>
      <c r="CU232" s="39"/>
      <c r="CV232" s="39"/>
      <c r="CW232" s="39"/>
      <c r="CX232" s="39"/>
      <c r="CY232" s="39"/>
      <c r="CZ232" s="39"/>
      <c r="DA232" s="39"/>
      <c r="DB232" s="39"/>
      <c r="DC232" s="39"/>
      <c r="DD232" s="39"/>
      <c r="DE232" s="39"/>
      <c r="DF232" s="40"/>
      <c r="DG232" s="40"/>
      <c r="DH232" s="40"/>
      <c r="DI232" s="40"/>
      <c r="DJ232" s="40"/>
      <c r="DK232" s="40"/>
      <c r="DL232" s="40"/>
      <c r="DM232" s="40"/>
      <c r="DN232" s="40"/>
      <c r="DO232" s="40"/>
      <c r="DP232" s="40"/>
      <c r="DQ232" s="40"/>
      <c r="DR232" s="40"/>
      <c r="DS232" s="40"/>
      <c r="DT232" s="40"/>
      <c r="DU232" s="40"/>
      <c r="DV232" s="39"/>
      <c r="DW232" s="41"/>
      <c r="DY232" s="38" t="s">
        <v>0</v>
      </c>
      <c r="DZ232" s="39"/>
      <c r="EA232" s="39"/>
      <c r="EB232" s="39"/>
      <c r="EC232" s="39"/>
      <c r="ED232" s="39"/>
      <c r="EE232" s="39"/>
      <c r="EF232" s="39"/>
      <c r="EG232" s="39"/>
      <c r="EH232" s="39"/>
      <c r="EI232" s="39"/>
      <c r="EJ232" s="39"/>
      <c r="EK232" s="39"/>
      <c r="EL232" s="39"/>
      <c r="EM232" s="39"/>
      <c r="EN232" s="39"/>
      <c r="EO232" s="39"/>
      <c r="EP232" s="39"/>
      <c r="EQ232" s="39"/>
      <c r="ER232" s="39"/>
      <c r="ES232" s="39"/>
      <c r="ET232" s="40"/>
      <c r="EU232" s="40"/>
      <c r="EV232" s="40"/>
      <c r="EW232" s="40"/>
      <c r="EX232" s="40"/>
      <c r="EY232" s="40"/>
      <c r="EZ232" s="40"/>
      <c r="FA232" s="40"/>
      <c r="FB232" s="40"/>
      <c r="FC232" s="40"/>
      <c r="FD232" s="40"/>
      <c r="FE232" s="40"/>
      <c r="FF232" s="40"/>
      <c r="FG232" s="40"/>
      <c r="FH232" s="40"/>
      <c r="FI232" s="40"/>
      <c r="FJ232" s="39"/>
      <c r="FK232" s="41"/>
    </row>
    <row r="233" spans="1:167" ht="13.5" thickBot="1" x14ac:dyDescent="0.25">
      <c r="A233" s="32"/>
      <c r="B233" s="32"/>
      <c r="C233" s="32"/>
      <c r="D233" s="106" t="s">
        <v>164</v>
      </c>
      <c r="E233" s="107" t="s">
        <v>207</v>
      </c>
      <c r="F233" s="110">
        <f>B4+(219*B6)</f>
        <v>220</v>
      </c>
      <c r="G233" s="104"/>
      <c r="H233" s="43"/>
      <c r="I233" s="109"/>
      <c r="J233" s="45" t="s">
        <v>0</v>
      </c>
      <c r="K233" s="46" t="s">
        <v>0</v>
      </c>
      <c r="L233" s="46"/>
      <c r="M233" s="46"/>
      <c r="N233" s="46"/>
      <c r="O233" s="46"/>
      <c r="P233" s="46"/>
      <c r="Q233" s="46"/>
      <c r="R233" s="46"/>
      <c r="S233" s="47" t="s">
        <v>723</v>
      </c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8"/>
      <c r="AE233" s="48"/>
      <c r="AF233" s="48"/>
      <c r="AG233" s="48"/>
      <c r="AH233" s="48"/>
      <c r="AI233" s="48"/>
      <c r="AJ233" s="48"/>
      <c r="AK233" s="48"/>
      <c r="AL233" s="49" t="s">
        <v>716</v>
      </c>
      <c r="AM233" s="48"/>
      <c r="AN233" s="48"/>
      <c r="AO233" s="48"/>
      <c r="AP233" s="48"/>
      <c r="AQ233" s="48"/>
      <c r="AR233" s="48"/>
      <c r="AS233" s="48"/>
      <c r="AT233" s="50"/>
      <c r="AU233" s="51"/>
      <c r="AW233" s="57"/>
      <c r="AX233" s="45" t="s">
        <v>2</v>
      </c>
      <c r="AY233" s="46"/>
      <c r="AZ233" s="46"/>
      <c r="BA233" s="46"/>
      <c r="BB233" s="46"/>
      <c r="BC233" s="46"/>
      <c r="BD233" s="46"/>
      <c r="BE233" s="46"/>
      <c r="BF233" s="46"/>
      <c r="BG233" s="177" t="s">
        <v>751</v>
      </c>
      <c r="BH233" s="46"/>
      <c r="BI233" s="46"/>
      <c r="BJ233" s="46"/>
      <c r="BK233" s="46"/>
      <c r="BL233" s="46"/>
      <c r="BM233" s="46"/>
      <c r="BN233" s="46"/>
      <c r="BO233" s="46"/>
      <c r="BP233" s="46"/>
      <c r="BQ233" s="46"/>
      <c r="BR233" s="48"/>
      <c r="BS233" s="48"/>
      <c r="BT233" s="48"/>
      <c r="BU233" s="48"/>
      <c r="BV233" s="48"/>
      <c r="BW233" s="48"/>
      <c r="BX233" s="48"/>
      <c r="BY233" s="48"/>
      <c r="BZ233" s="49" t="s">
        <v>716</v>
      </c>
      <c r="CA233" s="48"/>
      <c r="CB233" s="48"/>
      <c r="CC233" s="48"/>
      <c r="CD233" s="48"/>
      <c r="CE233" s="48"/>
      <c r="CF233" s="48"/>
      <c r="CG233" s="48"/>
      <c r="CH233" s="50"/>
      <c r="CI233" s="51"/>
      <c r="CJ233" s="144"/>
      <c r="CK233" s="109"/>
      <c r="CL233" s="45" t="s">
        <v>2</v>
      </c>
      <c r="CM233" s="46"/>
      <c r="CN233" s="46"/>
      <c r="CO233" s="46"/>
      <c r="CP233" s="46"/>
      <c r="CQ233" s="46"/>
      <c r="CR233" s="46"/>
      <c r="CS233" s="46"/>
      <c r="CT233" s="46"/>
      <c r="CU233" s="178" t="s">
        <v>740</v>
      </c>
      <c r="CV233" s="46"/>
      <c r="CW233" s="46"/>
      <c r="CX233" s="46"/>
      <c r="CY233" s="46"/>
      <c r="CZ233" s="46"/>
      <c r="DA233" s="46"/>
      <c r="DB233" s="46"/>
      <c r="DC233" s="46"/>
      <c r="DD233" s="46"/>
      <c r="DE233" s="46"/>
      <c r="DF233" s="48"/>
      <c r="DG233" s="48"/>
      <c r="DH233" s="48"/>
      <c r="DI233" s="48"/>
      <c r="DJ233" s="48"/>
      <c r="DK233" s="48"/>
      <c r="DL233" s="48"/>
      <c r="DM233" s="48"/>
      <c r="DN233" s="49" t="s">
        <v>716</v>
      </c>
      <c r="DO233" s="48"/>
      <c r="DP233" s="48"/>
      <c r="DQ233" s="48"/>
      <c r="DR233" s="48"/>
      <c r="DS233" s="48"/>
      <c r="DT233" s="48"/>
      <c r="DU233" s="48"/>
      <c r="DV233" s="50"/>
      <c r="DW233" s="51"/>
      <c r="DY233" s="57"/>
      <c r="DZ233" s="45"/>
      <c r="EA233" s="46"/>
      <c r="EB233" s="46"/>
      <c r="EC233" s="46"/>
      <c r="ED233" s="46"/>
      <c r="EE233" s="46"/>
      <c r="EF233" s="46"/>
      <c r="EG233" s="46"/>
      <c r="EH233" s="46"/>
      <c r="EI233" s="178" t="s">
        <v>761</v>
      </c>
      <c r="EJ233" s="46"/>
      <c r="EK233" s="46"/>
      <c r="EL233" s="46"/>
      <c r="EM233" s="46"/>
      <c r="EN233" s="46"/>
      <c r="EO233" s="46"/>
      <c r="EP233" s="46"/>
      <c r="EQ233" s="46"/>
      <c r="ER233" s="46"/>
      <c r="ES233" s="46"/>
      <c r="ET233" s="48"/>
      <c r="EU233" s="48"/>
      <c r="EV233" s="48"/>
      <c r="EW233" s="48"/>
      <c r="EX233" s="48"/>
      <c r="EY233" s="48"/>
      <c r="EZ233" s="48"/>
      <c r="FA233" s="48"/>
      <c r="FB233" s="49" t="s">
        <v>716</v>
      </c>
      <c r="FC233" s="48"/>
      <c r="FD233" s="48"/>
      <c r="FE233" s="48"/>
      <c r="FF233" s="48"/>
      <c r="FG233" s="48"/>
      <c r="FH233" s="48"/>
      <c r="FI233" s="48"/>
      <c r="FJ233" s="50"/>
      <c r="FK233" s="51"/>
    </row>
    <row r="234" spans="1:167" x14ac:dyDescent="0.2">
      <c r="A234" s="32"/>
      <c r="B234" s="32"/>
      <c r="C234" s="32"/>
      <c r="D234" s="106" t="s">
        <v>252</v>
      </c>
      <c r="E234" s="107" t="s">
        <v>207</v>
      </c>
      <c r="F234" s="110">
        <f>B4+(220*B6)</f>
        <v>221</v>
      </c>
      <c r="G234" s="104"/>
      <c r="H234" s="43"/>
      <c r="I234" s="109"/>
      <c r="J234" s="58"/>
      <c r="K234" s="1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2"/>
      <c r="AA234" s="59">
        <f>K234^3+L234^3+M234^3+N234^3+O234^3+P234^3+Q234^3+R234^3+K235^3+L235^3+M235^3+N235^3+O235^3+P235^3+Q235^3+R235^3</f>
        <v>0</v>
      </c>
      <c r="AB234" s="60">
        <f>K234^3+L234^3+M234^3+N234^3+O234^3+P234^3+Q234^3+R234^3+S234^3+T234^3+U234^3+V234^3+W234^3+X234^3+Y234^3+Z234^3</f>
        <v>0</v>
      </c>
      <c r="AC234" s="61"/>
      <c r="AD234" s="68"/>
      <c r="AE234" s="69"/>
      <c r="AF234" s="69"/>
      <c r="AG234" s="69"/>
      <c r="AH234" s="70"/>
      <c r="AI234" s="70"/>
      <c r="AJ234" s="70"/>
      <c r="AK234" s="70"/>
      <c r="AL234" s="69"/>
      <c r="AM234" s="69"/>
      <c r="AN234" s="69"/>
      <c r="AO234" s="69"/>
      <c r="AP234" s="70"/>
      <c r="AQ234" s="70"/>
      <c r="AR234" s="70"/>
      <c r="AS234" s="71"/>
      <c r="AT234" s="66"/>
      <c r="AU234" s="51"/>
      <c r="AW234" s="57"/>
      <c r="AX234" s="58"/>
      <c r="AY234" s="1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2"/>
      <c r="BO234" s="59">
        <f>AY234^3+AZ234^3+BA234^3+BB234^3+BC234^3+BD234^3+BE234^3+BF234^3+AY235^3+AZ235^3+BA235^3+BB235^3+BC235^3+BD235^3+BE235^3+BF235^3</f>
        <v>0</v>
      </c>
      <c r="BP234" s="60">
        <f t="shared" ref="BP234:BP249" si="80">AY234^3+AZ234^3+BA234^3+BB234^3+BC234^3+BD234^3+BE234^3+BF234^3+BG234^3+BH234^3+BI234^3+BJ234^3+BK234^3+BL234^3+BM234^3+BN234^3</f>
        <v>0</v>
      </c>
      <c r="BQ234" s="61"/>
      <c r="BR234" s="68"/>
      <c r="BS234" s="69"/>
      <c r="BT234" s="69"/>
      <c r="BU234" s="69"/>
      <c r="BV234" s="69"/>
      <c r="BW234" s="69"/>
      <c r="BX234" s="69"/>
      <c r="BY234" s="69"/>
      <c r="BZ234" s="70"/>
      <c r="CA234" s="70"/>
      <c r="CB234" s="70"/>
      <c r="CC234" s="70"/>
      <c r="CD234" s="70"/>
      <c r="CE234" s="70"/>
      <c r="CF234" s="70"/>
      <c r="CG234" s="71"/>
      <c r="CH234" s="66"/>
      <c r="CI234" s="51"/>
      <c r="CJ234" s="144"/>
      <c r="CK234" s="109"/>
      <c r="CL234" s="58"/>
      <c r="CM234" s="1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2"/>
      <c r="DC234" s="59">
        <f>CM234^3+CN234^3+CO234^3+CP234^3+CQ234^3+CR234^3+CS234^3+CT234^3+CM235^3+CN235^3+CO235^3+CP235^3+CQ235^3+CR235^3+CS235^3+CT235^3</f>
        <v>0</v>
      </c>
      <c r="DD234" s="60">
        <f>CM234^3+CN234^3+CO234^3+CP234^3+CQ234^3+CR234^3+CS234^3+CT234^3+CU234^3+CV234^3+CW234^3+CX234^3+CY234^3+CZ234^3+DA234^3+DB234^3</f>
        <v>0</v>
      </c>
      <c r="DE234" s="61"/>
      <c r="DF234" s="68"/>
      <c r="DG234" s="69"/>
      <c r="DH234" s="69"/>
      <c r="DI234" s="69"/>
      <c r="DJ234" s="69"/>
      <c r="DK234" s="69"/>
      <c r="DL234" s="69"/>
      <c r="DM234" s="69"/>
      <c r="DN234" s="69"/>
      <c r="DO234" s="69"/>
      <c r="DP234" s="69"/>
      <c r="DQ234" s="69"/>
      <c r="DR234" s="69"/>
      <c r="DS234" s="69"/>
      <c r="DT234" s="69"/>
      <c r="DU234" s="73"/>
      <c r="DV234" s="66"/>
      <c r="DW234" s="51"/>
      <c r="DY234" s="57"/>
      <c r="DZ234" s="58"/>
      <c r="EA234" s="16"/>
      <c r="EB234" s="17"/>
      <c r="EC234" s="17"/>
      <c r="ED234" s="17"/>
      <c r="EE234" s="17"/>
      <c r="EF234" s="17"/>
      <c r="EG234" s="17"/>
      <c r="EH234" s="17"/>
      <c r="EI234" s="17"/>
      <c r="EJ234" s="17"/>
      <c r="EK234" s="17"/>
      <c r="EL234" s="17"/>
      <c r="EM234" s="17"/>
      <c r="EN234" s="17"/>
      <c r="EO234" s="17"/>
      <c r="EP234" s="18"/>
      <c r="EQ234" s="59">
        <f>EA234^3+EB234^3+EC234^3+ED234^3+EE234^3+EF234^3+EG234^3+EH234^3+EA235^3+EB235^3+EC235^3+ED235^3+EE235^3+EF235^3+EG235^3+EH235^3</f>
        <v>0</v>
      </c>
      <c r="ER234" s="60">
        <f t="shared" ref="ER234:ER249" si="81">EA234^3+EB234^3+EC234^3+ED234^3+EE234^3+EF234^3+EG234^3+EH234^3+EI234^3+EJ234^3+EK234^3+EL234^3+EM234^3+EN234^3+EO234^3+EP234^3</f>
        <v>0</v>
      </c>
      <c r="ES234" s="61"/>
      <c r="ET234" s="187"/>
      <c r="EU234" s="188"/>
      <c r="EV234" s="188"/>
      <c r="EW234" s="188"/>
      <c r="EX234" s="188"/>
      <c r="EY234" s="188"/>
      <c r="EZ234" s="188"/>
      <c r="FA234" s="188"/>
      <c r="FB234" s="188"/>
      <c r="FC234" s="188"/>
      <c r="FD234" s="188"/>
      <c r="FE234" s="188"/>
      <c r="FF234" s="188"/>
      <c r="FG234" s="188"/>
      <c r="FH234" s="188"/>
      <c r="FI234" s="189"/>
      <c r="FJ234" s="66"/>
      <c r="FK234" s="51"/>
    </row>
    <row r="235" spans="1:167" x14ac:dyDescent="0.2">
      <c r="A235" s="32"/>
      <c r="B235" s="32"/>
      <c r="C235" s="32"/>
      <c r="D235" s="106" t="s">
        <v>45</v>
      </c>
      <c r="E235" s="107" t="s">
        <v>207</v>
      </c>
      <c r="F235" s="108">
        <f>B4+(221*B6)</f>
        <v>222</v>
      </c>
      <c r="G235" s="104"/>
      <c r="H235" s="43"/>
      <c r="I235" s="109"/>
      <c r="J235" s="58"/>
      <c r="K235" s="3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5"/>
      <c r="AA235" s="75">
        <f>S234^3+T234^3+U234^3+V234^3+W234^3+X234^3+Y234^3+Z234^3+S235^3+T235^3+U235^3+V235^3+W235^3+X235^3+Y235^3+Z235^3</f>
        <v>0</v>
      </c>
      <c r="AB235" s="76">
        <f t="shared" ref="AB235:AB249" si="82">K235^3+L235^3+M235^3+N235^3+O235^3+P235^3+Q235^3+R235^3+S235^3+T235^3+U235^3+V235^3+W235^3+X235^3+Y235^3+Z235^3</f>
        <v>0</v>
      </c>
      <c r="AC235" s="61"/>
      <c r="AD235" s="81"/>
      <c r="AE235" s="82"/>
      <c r="AF235" s="82"/>
      <c r="AG235" s="82"/>
      <c r="AH235" s="83"/>
      <c r="AI235" s="83"/>
      <c r="AJ235" s="83"/>
      <c r="AK235" s="83"/>
      <c r="AL235" s="82"/>
      <c r="AM235" s="82"/>
      <c r="AN235" s="82"/>
      <c r="AO235" s="82"/>
      <c r="AP235" s="83"/>
      <c r="AQ235" s="83"/>
      <c r="AR235" s="83"/>
      <c r="AS235" s="84"/>
      <c r="AT235" s="66"/>
      <c r="AU235" s="51"/>
      <c r="AW235" s="57"/>
      <c r="AX235" s="58"/>
      <c r="AY235" s="3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5"/>
      <c r="BO235" s="75">
        <f>BG234^3+BH234^3+BI234^3+BJ234^3+BK234^3+BL234^3+BM234^3+BN234^3+BG235^3+BH235^3+BI235^3+BJ235^3+BK235^3+BL235^3+BM235^3+BN235^3</f>
        <v>0</v>
      </c>
      <c r="BP235" s="76">
        <f t="shared" si="80"/>
        <v>0</v>
      </c>
      <c r="BQ235" s="61"/>
      <c r="BR235" s="81"/>
      <c r="BS235" s="82"/>
      <c r="BT235" s="82"/>
      <c r="BU235" s="82"/>
      <c r="BV235" s="82"/>
      <c r="BW235" s="82"/>
      <c r="BX235" s="82"/>
      <c r="BY235" s="82"/>
      <c r="BZ235" s="83"/>
      <c r="CA235" s="83"/>
      <c r="CB235" s="83"/>
      <c r="CC235" s="83"/>
      <c r="CD235" s="83"/>
      <c r="CE235" s="83"/>
      <c r="CF235" s="83"/>
      <c r="CG235" s="84"/>
      <c r="CH235" s="66"/>
      <c r="CI235" s="51"/>
      <c r="CJ235" s="144"/>
      <c r="CK235" s="109"/>
      <c r="CL235" s="58"/>
      <c r="CM235" s="3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5"/>
      <c r="DC235" s="75">
        <f>CU234^3+CV234^3+CW234^3+CX234^3+CY234^3+CZ234^3+DA234^3+DB234^3+CU235^3+CV235^3+CW235^3+CX235^3+CY235^3+CZ235^3+DA235^3+DB235^3</f>
        <v>0</v>
      </c>
      <c r="DD235" s="76">
        <f t="shared" ref="DD235:DD249" si="83">CM235^3+CN235^3+CO235^3+CP235^3+CQ235^3+CR235^3+CS235^3+CT235^3+CU235^3+CV235^3+CW235^3+CX235^3+CY235^3+CZ235^3+DA235^3+DB235^3</f>
        <v>0</v>
      </c>
      <c r="DE235" s="61"/>
      <c r="DF235" s="89"/>
      <c r="DG235" s="83"/>
      <c r="DH235" s="83"/>
      <c r="DI235" s="83"/>
      <c r="DJ235" s="83"/>
      <c r="DK235" s="83"/>
      <c r="DL235" s="83"/>
      <c r="DM235" s="83"/>
      <c r="DN235" s="83"/>
      <c r="DO235" s="83"/>
      <c r="DP235" s="83"/>
      <c r="DQ235" s="83"/>
      <c r="DR235" s="83"/>
      <c r="DS235" s="83"/>
      <c r="DT235" s="83"/>
      <c r="DU235" s="84"/>
      <c r="DV235" s="66"/>
      <c r="DW235" s="51"/>
      <c r="DY235" s="57"/>
      <c r="DZ235" s="58"/>
      <c r="EA235" s="20"/>
      <c r="EB235" s="19"/>
      <c r="EC235" s="19"/>
      <c r="ED235" s="19"/>
      <c r="EE235" s="19"/>
      <c r="EF235" s="19"/>
      <c r="EG235" s="19"/>
      <c r="EH235" s="19"/>
      <c r="EI235" s="19"/>
      <c r="EJ235" s="19"/>
      <c r="EK235" s="19"/>
      <c r="EL235" s="19"/>
      <c r="EM235" s="19"/>
      <c r="EN235" s="19"/>
      <c r="EO235" s="19"/>
      <c r="EP235" s="21"/>
      <c r="EQ235" s="75">
        <f>EI234^3+EJ234^3+EK234^3+EL234^3+EM234^3+EN234^3+EO234^3+EP234^3+EI235^3+EJ235^3+EK235^3+EL235^3+EM235^3+EN235^3+EO235^3+EP235^3</f>
        <v>0</v>
      </c>
      <c r="ER235" s="76">
        <f t="shared" si="81"/>
        <v>0</v>
      </c>
      <c r="ES235" s="61"/>
      <c r="ET235" s="190"/>
      <c r="EU235" s="191"/>
      <c r="EV235" s="191"/>
      <c r="EW235" s="191"/>
      <c r="EX235" s="191"/>
      <c r="EY235" s="191"/>
      <c r="EZ235" s="191"/>
      <c r="FA235" s="191"/>
      <c r="FB235" s="191"/>
      <c r="FC235" s="191"/>
      <c r="FD235" s="191"/>
      <c r="FE235" s="191"/>
      <c r="FF235" s="191"/>
      <c r="FG235" s="191"/>
      <c r="FH235" s="191"/>
      <c r="FI235" s="192"/>
      <c r="FJ235" s="66"/>
      <c r="FK235" s="51"/>
    </row>
    <row r="236" spans="1:167" x14ac:dyDescent="0.2">
      <c r="A236" s="32"/>
      <c r="B236" s="32"/>
      <c r="C236" s="32"/>
      <c r="D236" s="106" t="s">
        <v>57</v>
      </c>
      <c r="E236" s="107" t="s">
        <v>207</v>
      </c>
      <c r="F236" s="108">
        <f>B4+(222*B6)</f>
        <v>223</v>
      </c>
      <c r="G236" s="104"/>
      <c r="H236" s="43"/>
      <c r="I236" s="109"/>
      <c r="J236" s="58"/>
      <c r="K236" s="3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5"/>
      <c r="AA236" s="75">
        <f>K236^3+L236^3+M236^3+N236^3+O236^3+P236^3+Q236^3+R236^3+K237^3+L237^3+M237^3+N237^3+O237^3+P237^3+Q237^3+R237^3</f>
        <v>0</v>
      </c>
      <c r="AB236" s="76">
        <f t="shared" si="82"/>
        <v>0</v>
      </c>
      <c r="AC236" s="88"/>
      <c r="AD236" s="81"/>
      <c r="AE236" s="82"/>
      <c r="AF236" s="82"/>
      <c r="AG236" s="82"/>
      <c r="AH236" s="83"/>
      <c r="AI236" s="83"/>
      <c r="AJ236" s="83"/>
      <c r="AK236" s="83"/>
      <c r="AL236" s="82"/>
      <c r="AM236" s="82"/>
      <c r="AN236" s="82"/>
      <c r="AO236" s="82"/>
      <c r="AP236" s="83"/>
      <c r="AQ236" s="83"/>
      <c r="AR236" s="83"/>
      <c r="AS236" s="84"/>
      <c r="AT236" s="66"/>
      <c r="AU236" s="51"/>
      <c r="AW236" s="57"/>
      <c r="AX236" s="58"/>
      <c r="AY236" s="3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5"/>
      <c r="BO236" s="75">
        <f>AY236^3+AZ236^3+BA236^3+BB236^3+BC236^3+BD236^3+BE236^3+BF236^3+AY237^3+AZ237^3+BA237^3+BB237^3+BC237^3+BD237^3+BE237^3+BF237^3</f>
        <v>0</v>
      </c>
      <c r="BP236" s="76">
        <f t="shared" si="80"/>
        <v>0</v>
      </c>
      <c r="BQ236" s="88"/>
      <c r="BR236" s="89"/>
      <c r="BS236" s="83"/>
      <c r="BT236" s="83"/>
      <c r="BU236" s="83"/>
      <c r="BV236" s="83"/>
      <c r="BW236" s="83"/>
      <c r="BX236" s="83"/>
      <c r="BY236" s="83"/>
      <c r="BZ236" s="82"/>
      <c r="CA236" s="82"/>
      <c r="CB236" s="82"/>
      <c r="CC236" s="82"/>
      <c r="CD236" s="82"/>
      <c r="CE236" s="82"/>
      <c r="CF236" s="82"/>
      <c r="CG236" s="86"/>
      <c r="CH236" s="66"/>
      <c r="CI236" s="51"/>
      <c r="CJ236" s="144"/>
      <c r="CK236" s="109"/>
      <c r="CL236" s="58"/>
      <c r="CM236" s="3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5"/>
      <c r="DC236" s="75">
        <f>CM236^3+CN236^3+CO236^3+CP236^3+CQ236^3+CR236^3+CS236^3+CT236^3+CM237^3+CN237^3+CO237^3+CP237^3+CQ237^3+CR237^3+CS237^3+CT237^3</f>
        <v>0</v>
      </c>
      <c r="DD236" s="76">
        <f t="shared" si="83"/>
        <v>0</v>
      </c>
      <c r="DE236" s="88"/>
      <c r="DF236" s="81"/>
      <c r="DG236" s="82"/>
      <c r="DH236" s="82"/>
      <c r="DI236" s="82"/>
      <c r="DJ236" s="82"/>
      <c r="DK236" s="82"/>
      <c r="DL236" s="82"/>
      <c r="DM236" s="82"/>
      <c r="DN236" s="82"/>
      <c r="DO236" s="82"/>
      <c r="DP236" s="82"/>
      <c r="DQ236" s="82"/>
      <c r="DR236" s="82"/>
      <c r="DS236" s="82"/>
      <c r="DT236" s="82"/>
      <c r="DU236" s="86"/>
      <c r="DV236" s="66"/>
      <c r="DW236" s="51"/>
      <c r="DY236" s="57"/>
      <c r="DZ236" s="58"/>
      <c r="EA236" s="20"/>
      <c r="EB236" s="19"/>
      <c r="EC236" s="19"/>
      <c r="ED236" s="19"/>
      <c r="EE236" s="19"/>
      <c r="EF236" s="19"/>
      <c r="EG236" s="19"/>
      <c r="EH236" s="19"/>
      <c r="EI236" s="19"/>
      <c r="EJ236" s="19"/>
      <c r="EK236" s="19"/>
      <c r="EL236" s="19"/>
      <c r="EM236" s="19"/>
      <c r="EN236" s="19"/>
      <c r="EO236" s="19"/>
      <c r="EP236" s="21"/>
      <c r="EQ236" s="75">
        <f>EA236^3+EB236^3+EC236^3+ED236^3+EE236^3+EF236^3+EG236^3+EH236^3+EA237^3+EB237^3+EC237^3+ED237^3+EE237^3+EF237^3+EG237^3+EH237^3</f>
        <v>0</v>
      </c>
      <c r="ER236" s="76">
        <f t="shared" si="81"/>
        <v>0</v>
      </c>
      <c r="ES236" s="88"/>
      <c r="ET236" s="190"/>
      <c r="EU236" s="191"/>
      <c r="EV236" s="191"/>
      <c r="EW236" s="191"/>
      <c r="EX236" s="191"/>
      <c r="EY236" s="191"/>
      <c r="EZ236" s="191"/>
      <c r="FA236" s="191"/>
      <c r="FB236" s="191"/>
      <c r="FC236" s="191"/>
      <c r="FD236" s="191"/>
      <c r="FE236" s="191"/>
      <c r="FF236" s="191"/>
      <c r="FG236" s="191"/>
      <c r="FH236" s="191"/>
      <c r="FI236" s="192"/>
      <c r="FJ236" s="66"/>
      <c r="FK236" s="51"/>
    </row>
    <row r="237" spans="1:167" x14ac:dyDescent="0.2">
      <c r="A237" s="32"/>
      <c r="B237" s="32"/>
      <c r="C237" s="32"/>
      <c r="D237" s="151" t="s">
        <v>153</v>
      </c>
      <c r="E237" s="107" t="s">
        <v>207</v>
      </c>
      <c r="F237" s="108">
        <f>B4+(223*B6)</f>
        <v>224</v>
      </c>
      <c r="G237" s="104"/>
      <c r="H237" s="43"/>
      <c r="I237" s="109"/>
      <c r="J237" s="58"/>
      <c r="K237" s="3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5"/>
      <c r="AA237" s="75">
        <f>S236^3+T236^3+U236^3+V236^3+W236^3+X236^3+Y236^3+Z236^3+S237^3+T237^3+U237^3+V237^3+W237^3+X237^3+Y237^3+Z237^3</f>
        <v>0</v>
      </c>
      <c r="AB237" s="76">
        <f t="shared" si="82"/>
        <v>0</v>
      </c>
      <c r="AC237" s="61"/>
      <c r="AD237" s="81"/>
      <c r="AE237" s="82"/>
      <c r="AF237" s="82"/>
      <c r="AG237" s="82"/>
      <c r="AH237" s="83"/>
      <c r="AI237" s="83"/>
      <c r="AJ237" s="83"/>
      <c r="AK237" s="83"/>
      <c r="AL237" s="82"/>
      <c r="AM237" s="82"/>
      <c r="AN237" s="82"/>
      <c r="AO237" s="82"/>
      <c r="AP237" s="83"/>
      <c r="AQ237" s="83"/>
      <c r="AR237" s="83"/>
      <c r="AS237" s="84"/>
      <c r="AT237" s="66"/>
      <c r="AU237" s="51"/>
      <c r="AW237" s="57"/>
      <c r="AX237" s="58"/>
      <c r="AY237" s="3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5"/>
      <c r="BO237" s="75">
        <f>BG236^3+BH236^3+BI236^3+BJ236^3+BK236^3+BL236^3+BM236^3+BN236^3+BG237^3+BH237^3+BI237^3+BJ237^3+BK237^3+BL237^3+BM237^3+BN237^3</f>
        <v>0</v>
      </c>
      <c r="BP237" s="76">
        <f t="shared" si="80"/>
        <v>0</v>
      </c>
      <c r="BQ237" s="61"/>
      <c r="BR237" s="89"/>
      <c r="BS237" s="83"/>
      <c r="BT237" s="83"/>
      <c r="BU237" s="83"/>
      <c r="BV237" s="83"/>
      <c r="BW237" s="83"/>
      <c r="BX237" s="83"/>
      <c r="BY237" s="83"/>
      <c r="BZ237" s="82"/>
      <c r="CA237" s="82"/>
      <c r="CB237" s="82"/>
      <c r="CC237" s="82"/>
      <c r="CD237" s="82"/>
      <c r="CE237" s="82"/>
      <c r="CF237" s="82"/>
      <c r="CG237" s="86"/>
      <c r="CH237" s="66"/>
      <c r="CI237" s="51"/>
      <c r="CJ237" s="144"/>
      <c r="CK237" s="109"/>
      <c r="CL237" s="58"/>
      <c r="CM237" s="3"/>
      <c r="CN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5"/>
      <c r="DC237" s="75">
        <f>CU236^3+CV236^3+CW236^3+CX236^3+CY236^3+CZ236^3+DA236^3+DB236^3+CU237^3+CV237^3+CW237^3+CX237^3+CY237^3+CZ237^3+DA237^3+DB237^3</f>
        <v>0</v>
      </c>
      <c r="DD237" s="76">
        <f t="shared" si="83"/>
        <v>0</v>
      </c>
      <c r="DE237" s="61"/>
      <c r="DF237" s="89"/>
      <c r="DG237" s="83"/>
      <c r="DH237" s="83"/>
      <c r="DI237" s="83"/>
      <c r="DJ237" s="83"/>
      <c r="DK237" s="83"/>
      <c r="DL237" s="83"/>
      <c r="DM237" s="83"/>
      <c r="DN237" s="83"/>
      <c r="DO237" s="83"/>
      <c r="DP237" s="83"/>
      <c r="DQ237" s="83"/>
      <c r="DR237" s="83"/>
      <c r="DS237" s="83"/>
      <c r="DT237" s="83"/>
      <c r="DU237" s="84"/>
      <c r="DV237" s="66"/>
      <c r="DW237" s="51"/>
      <c r="DY237" s="57"/>
      <c r="DZ237" s="58"/>
      <c r="EA237" s="20"/>
      <c r="EB237" s="19"/>
      <c r="EC237" s="19"/>
      <c r="ED237" s="19"/>
      <c r="EE237" s="19"/>
      <c r="EF237" s="19"/>
      <c r="EG237" s="19"/>
      <c r="EH237" s="19"/>
      <c r="EI237" s="19"/>
      <c r="EJ237" s="19"/>
      <c r="EK237" s="19"/>
      <c r="EL237" s="19"/>
      <c r="EM237" s="19"/>
      <c r="EN237" s="19"/>
      <c r="EO237" s="19"/>
      <c r="EP237" s="21"/>
      <c r="EQ237" s="75">
        <f>EI236^3+EJ236^3+EK236^3+EL236^3+EM236^3+EN236^3+EO236^3+EP236^3+EI237^3+EJ237^3+EK237^3+EL237^3+EM237^3+EN237^3+EO237^3+EP237^3</f>
        <v>0</v>
      </c>
      <c r="ER237" s="76">
        <f t="shared" si="81"/>
        <v>0</v>
      </c>
      <c r="ES237" s="61"/>
      <c r="ET237" s="190"/>
      <c r="EU237" s="191"/>
      <c r="EV237" s="191"/>
      <c r="EW237" s="191"/>
      <c r="EX237" s="191"/>
      <c r="EY237" s="191"/>
      <c r="EZ237" s="191"/>
      <c r="FA237" s="191"/>
      <c r="FB237" s="191"/>
      <c r="FC237" s="191"/>
      <c r="FD237" s="191"/>
      <c r="FE237" s="191"/>
      <c r="FF237" s="191"/>
      <c r="FG237" s="191"/>
      <c r="FH237" s="191"/>
      <c r="FI237" s="192"/>
      <c r="FJ237" s="66"/>
      <c r="FK237" s="51"/>
    </row>
    <row r="238" spans="1:167" x14ac:dyDescent="0.2">
      <c r="A238" s="32"/>
      <c r="B238" s="32"/>
      <c r="C238" s="32"/>
      <c r="D238" s="106" t="s">
        <v>124</v>
      </c>
      <c r="E238" s="107" t="s">
        <v>207</v>
      </c>
      <c r="F238" s="108">
        <f>B4+(224*B6)</f>
        <v>225</v>
      </c>
      <c r="G238" s="104"/>
      <c r="H238" s="43"/>
      <c r="I238" s="109"/>
      <c r="J238" s="58"/>
      <c r="K238" s="3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5"/>
      <c r="AA238" s="75">
        <f>K238^3+L238^3+M238^3+N238^3+O238^3+P238^3+Q238^3+R238^3+K239^3+L239^3+M239^3+N239^3+O239^3+P239^3+Q239^3+R239^3</f>
        <v>0</v>
      </c>
      <c r="AB238" s="76">
        <f t="shared" si="82"/>
        <v>0</v>
      </c>
      <c r="AC238" s="61"/>
      <c r="AD238" s="89"/>
      <c r="AE238" s="83"/>
      <c r="AF238" s="83"/>
      <c r="AG238" s="83"/>
      <c r="AH238" s="82"/>
      <c r="AI238" s="82"/>
      <c r="AJ238" s="82"/>
      <c r="AK238" s="82"/>
      <c r="AL238" s="83"/>
      <c r="AM238" s="83"/>
      <c r="AN238" s="83"/>
      <c r="AO238" s="83"/>
      <c r="AP238" s="82"/>
      <c r="AQ238" s="82"/>
      <c r="AR238" s="82"/>
      <c r="AS238" s="86"/>
      <c r="AT238" s="66"/>
      <c r="AU238" s="51"/>
      <c r="AW238" s="57"/>
      <c r="AX238" s="58"/>
      <c r="AY238" s="3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5"/>
      <c r="BO238" s="75">
        <f>AY238^3+AZ238^3+BA238^3+BB238^3+BC238^3+BD238^3+BE238^3+BF238^3+AY239^3+AZ239^3+BA239^3+BB239^3+BC239^3+BD239^3+BE239^3+BF239^3</f>
        <v>0</v>
      </c>
      <c r="BP238" s="76">
        <f t="shared" si="80"/>
        <v>0</v>
      </c>
      <c r="BQ238" s="61"/>
      <c r="BR238" s="81"/>
      <c r="BS238" s="82"/>
      <c r="BT238" s="82"/>
      <c r="BU238" s="82"/>
      <c r="BV238" s="82"/>
      <c r="BW238" s="82"/>
      <c r="BX238" s="82"/>
      <c r="BY238" s="82"/>
      <c r="BZ238" s="83"/>
      <c r="CA238" s="83"/>
      <c r="CB238" s="83"/>
      <c r="CC238" s="83"/>
      <c r="CD238" s="83"/>
      <c r="CE238" s="83"/>
      <c r="CF238" s="83"/>
      <c r="CG238" s="84"/>
      <c r="CH238" s="66"/>
      <c r="CI238" s="51"/>
      <c r="CJ238" s="144"/>
      <c r="CK238" s="109"/>
      <c r="CL238" s="58"/>
      <c r="CM238" s="3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5"/>
      <c r="DC238" s="75">
        <f>CM238^3+CN238^3+CO238^3+CP238^3+CQ238^3+CR238^3+CS238^3+CT238^3+CM239^3+CN239^3+CO239^3+CP239^3+CQ239^3+CR239^3+CS239^3+CT239^3</f>
        <v>0</v>
      </c>
      <c r="DD238" s="76">
        <f t="shared" si="83"/>
        <v>0</v>
      </c>
      <c r="DE238" s="61"/>
      <c r="DF238" s="81"/>
      <c r="DG238" s="82"/>
      <c r="DH238" s="82"/>
      <c r="DI238" s="82"/>
      <c r="DJ238" s="82"/>
      <c r="DK238" s="82"/>
      <c r="DL238" s="82"/>
      <c r="DM238" s="82"/>
      <c r="DN238" s="82"/>
      <c r="DO238" s="82"/>
      <c r="DP238" s="82"/>
      <c r="DQ238" s="82"/>
      <c r="DR238" s="82"/>
      <c r="DS238" s="82"/>
      <c r="DT238" s="82"/>
      <c r="DU238" s="86"/>
      <c r="DV238" s="66"/>
      <c r="DW238" s="51"/>
      <c r="DY238" s="57"/>
      <c r="DZ238" s="58"/>
      <c r="EA238" s="20"/>
      <c r="EB238" s="19"/>
      <c r="EC238" s="19"/>
      <c r="ED238" s="19"/>
      <c r="EE238" s="19"/>
      <c r="EF238" s="19"/>
      <c r="EG238" s="19"/>
      <c r="EH238" s="19"/>
      <c r="EI238" s="19"/>
      <c r="EJ238" s="19"/>
      <c r="EK238" s="19"/>
      <c r="EL238" s="19"/>
      <c r="EM238" s="19"/>
      <c r="EN238" s="19"/>
      <c r="EO238" s="19"/>
      <c r="EP238" s="21"/>
      <c r="EQ238" s="75">
        <f>EA238^3+EB238^3+EC238^3+ED238^3+EE238^3+EF238^3+EG238^3+EH238^3+EA239^3+EB239^3+EC239^3+ED239^3+EE239^3+EF239^3+EG239^3+EH239^3</f>
        <v>0</v>
      </c>
      <c r="ER238" s="76">
        <f t="shared" si="81"/>
        <v>0</v>
      </c>
      <c r="ES238" s="61"/>
      <c r="ET238" s="190"/>
      <c r="EU238" s="191"/>
      <c r="EV238" s="191"/>
      <c r="EW238" s="191"/>
      <c r="EX238" s="191"/>
      <c r="EY238" s="191"/>
      <c r="EZ238" s="191"/>
      <c r="FA238" s="191"/>
      <c r="FB238" s="191"/>
      <c r="FC238" s="191"/>
      <c r="FD238" s="191"/>
      <c r="FE238" s="191"/>
      <c r="FF238" s="191"/>
      <c r="FG238" s="191"/>
      <c r="FH238" s="191"/>
      <c r="FI238" s="192"/>
      <c r="FJ238" s="66"/>
      <c r="FK238" s="51"/>
    </row>
    <row r="239" spans="1:167" x14ac:dyDescent="0.2">
      <c r="A239" s="32"/>
      <c r="B239" s="32"/>
      <c r="C239" s="32"/>
      <c r="D239" s="106" t="s">
        <v>235</v>
      </c>
      <c r="E239" s="107" t="s">
        <v>207</v>
      </c>
      <c r="F239" s="110">
        <f>B4+(225*B6)</f>
        <v>226</v>
      </c>
      <c r="G239" s="104"/>
      <c r="H239" s="43"/>
      <c r="I239" s="109"/>
      <c r="J239" s="58"/>
      <c r="K239" s="3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5"/>
      <c r="AA239" s="75">
        <f>S238^3+T238^3+U238^3+V238^3+W238^3+X238^3+Y238^3+Z238^3+S239^3+T239^3+U239^3+V239^3+W239^3+X239^3+Y239^3+Z239^3</f>
        <v>0</v>
      </c>
      <c r="AB239" s="76">
        <f t="shared" si="82"/>
        <v>0</v>
      </c>
      <c r="AC239" s="61"/>
      <c r="AD239" s="89"/>
      <c r="AE239" s="83"/>
      <c r="AF239" s="83"/>
      <c r="AG239" s="83"/>
      <c r="AH239" s="82"/>
      <c r="AI239" s="82"/>
      <c r="AJ239" s="82"/>
      <c r="AK239" s="82"/>
      <c r="AL239" s="83"/>
      <c r="AM239" s="83"/>
      <c r="AN239" s="83"/>
      <c r="AO239" s="83"/>
      <c r="AP239" s="82"/>
      <c r="AQ239" s="82"/>
      <c r="AR239" s="82"/>
      <c r="AS239" s="86"/>
      <c r="AT239" s="66"/>
      <c r="AU239" s="51"/>
      <c r="AW239" s="57"/>
      <c r="AX239" s="58"/>
      <c r="AY239" s="3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5"/>
      <c r="BO239" s="75">
        <f>BG238^3+BH238^3+BI238^3+BJ238^3+BK238^3+BL238^3+BM238^3+BN238^3+BG239^3+BH239^3+BI239^3+BJ239^3+BK239^3+BL239^3+BM239^3+BN239^3</f>
        <v>0</v>
      </c>
      <c r="BP239" s="76">
        <f t="shared" si="80"/>
        <v>0</v>
      </c>
      <c r="BQ239" s="61"/>
      <c r="BR239" s="81"/>
      <c r="BS239" s="82"/>
      <c r="BT239" s="82"/>
      <c r="BU239" s="82"/>
      <c r="BV239" s="82"/>
      <c r="BW239" s="82"/>
      <c r="BX239" s="82"/>
      <c r="BY239" s="82"/>
      <c r="BZ239" s="83"/>
      <c r="CA239" s="83"/>
      <c r="CB239" s="83"/>
      <c r="CC239" s="83"/>
      <c r="CD239" s="83"/>
      <c r="CE239" s="83"/>
      <c r="CF239" s="83"/>
      <c r="CG239" s="84"/>
      <c r="CH239" s="66"/>
      <c r="CI239" s="51"/>
      <c r="CJ239" s="144"/>
      <c r="CK239" s="109"/>
      <c r="CL239" s="58"/>
      <c r="CM239" s="3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5"/>
      <c r="DC239" s="75">
        <f>CU238^3+CV238^3+CW238^3+CX238^3+CY238^3+CZ238^3+DA238^3+DB238^3+CU239^3+CV239^3+CW239^3+CX239^3+CY239^3+CZ239^3+DA239^3+DB239^3</f>
        <v>0</v>
      </c>
      <c r="DD239" s="76">
        <f t="shared" si="83"/>
        <v>0</v>
      </c>
      <c r="DE239" s="61"/>
      <c r="DF239" s="89"/>
      <c r="DG239" s="83"/>
      <c r="DH239" s="83"/>
      <c r="DI239" s="83"/>
      <c r="DJ239" s="83"/>
      <c r="DK239" s="83"/>
      <c r="DL239" s="83"/>
      <c r="DM239" s="83"/>
      <c r="DN239" s="83"/>
      <c r="DO239" s="83"/>
      <c r="DP239" s="83"/>
      <c r="DQ239" s="83"/>
      <c r="DR239" s="83"/>
      <c r="DS239" s="83"/>
      <c r="DT239" s="83"/>
      <c r="DU239" s="84"/>
      <c r="DV239" s="66"/>
      <c r="DW239" s="51"/>
      <c r="DY239" s="57"/>
      <c r="DZ239" s="58"/>
      <c r="EA239" s="20"/>
      <c r="EB239" s="19"/>
      <c r="EC239" s="19"/>
      <c r="ED239" s="19"/>
      <c r="EE239" s="19"/>
      <c r="EF239" s="19"/>
      <c r="EG239" s="19"/>
      <c r="EH239" s="19"/>
      <c r="EI239" s="19"/>
      <c r="EJ239" s="19"/>
      <c r="EK239" s="19"/>
      <c r="EL239" s="19"/>
      <c r="EM239" s="19"/>
      <c r="EN239" s="19"/>
      <c r="EO239" s="19"/>
      <c r="EP239" s="21"/>
      <c r="EQ239" s="75">
        <f>EI238^3+EJ238^3+EK238^3+EL238^3+EM238^3+EN238^3+EO238^3+EP238^3+EI239^3+EJ239^3+EK239^3+EL239^3+EM239^3+EN239^3+EO239^3+EP239^3</f>
        <v>0</v>
      </c>
      <c r="ER239" s="76">
        <f t="shared" si="81"/>
        <v>0</v>
      </c>
      <c r="ES239" s="61"/>
      <c r="ET239" s="190"/>
      <c r="EU239" s="191"/>
      <c r="EV239" s="191"/>
      <c r="EW239" s="191"/>
      <c r="EX239" s="191"/>
      <c r="EY239" s="191"/>
      <c r="EZ239" s="191"/>
      <c r="FA239" s="191"/>
      <c r="FB239" s="191"/>
      <c r="FC239" s="191"/>
      <c r="FD239" s="191"/>
      <c r="FE239" s="191"/>
      <c r="FF239" s="191"/>
      <c r="FG239" s="191"/>
      <c r="FH239" s="191"/>
      <c r="FI239" s="192"/>
      <c r="FJ239" s="66"/>
      <c r="FK239" s="51"/>
    </row>
    <row r="240" spans="1:167" x14ac:dyDescent="0.2">
      <c r="A240" s="32"/>
      <c r="B240" s="32"/>
      <c r="C240" s="32"/>
      <c r="D240" s="106" t="s">
        <v>260</v>
      </c>
      <c r="E240" s="107" t="s">
        <v>207</v>
      </c>
      <c r="F240" s="110">
        <f>B4+(226*B6)</f>
        <v>227</v>
      </c>
      <c r="G240" s="104"/>
      <c r="H240" s="43"/>
      <c r="I240" s="109"/>
      <c r="J240" s="58"/>
      <c r="K240" s="3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5"/>
      <c r="AA240" s="75">
        <f>K240^3+L240^3+M240^3+N240^3+O240^3+P240^3+Q240^3+R240^3+K241^3+L241^3+M241^3+N241^3+O241^3+P241^3+Q241^3+R241^3</f>
        <v>0</v>
      </c>
      <c r="AB240" s="76">
        <f t="shared" si="82"/>
        <v>0</v>
      </c>
      <c r="AC240" s="61"/>
      <c r="AD240" s="89"/>
      <c r="AE240" s="83"/>
      <c r="AF240" s="83"/>
      <c r="AG240" s="83"/>
      <c r="AH240" s="82"/>
      <c r="AI240" s="82"/>
      <c r="AJ240" s="82"/>
      <c r="AK240" s="82"/>
      <c r="AL240" s="83"/>
      <c r="AM240" s="83"/>
      <c r="AN240" s="83"/>
      <c r="AO240" s="83"/>
      <c r="AP240" s="82"/>
      <c r="AQ240" s="82"/>
      <c r="AR240" s="82"/>
      <c r="AS240" s="86"/>
      <c r="AT240" s="66"/>
      <c r="AU240" s="51"/>
      <c r="AW240" s="57"/>
      <c r="AX240" s="58"/>
      <c r="AY240" s="3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5"/>
      <c r="BO240" s="75">
        <f>AY240^3+AZ240^3+BA240^3+BB240^3+BC240^3+BD240^3+BE240^3+BF240^3+AY241^3+AZ241^3+BA241^3+BB241^3+BC241^3+BD241^3+BE241^3+BF241^3</f>
        <v>0</v>
      </c>
      <c r="BP240" s="76">
        <f t="shared" si="80"/>
        <v>0</v>
      </c>
      <c r="BQ240" s="61"/>
      <c r="BR240" s="89"/>
      <c r="BS240" s="83"/>
      <c r="BT240" s="83"/>
      <c r="BU240" s="83"/>
      <c r="BV240" s="83"/>
      <c r="BW240" s="83"/>
      <c r="BX240" s="83"/>
      <c r="BY240" s="83"/>
      <c r="BZ240" s="82"/>
      <c r="CA240" s="82"/>
      <c r="CB240" s="82"/>
      <c r="CC240" s="82"/>
      <c r="CD240" s="82"/>
      <c r="CE240" s="82"/>
      <c r="CF240" s="82"/>
      <c r="CG240" s="86"/>
      <c r="CH240" s="66"/>
      <c r="CI240" s="51"/>
      <c r="CJ240" s="144"/>
      <c r="CK240" s="109"/>
      <c r="CL240" s="58"/>
      <c r="CM240" s="3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5"/>
      <c r="DC240" s="75">
        <f>CM240^3+CN240^3+CO240^3+CP240^3+CQ240^3+CR240^3+CS240^3+CT240^3+CM241^3+CN241^3+CO241^3+CP241^3+CQ241^3+CR241^3+CS241^3+CT241^3</f>
        <v>0</v>
      </c>
      <c r="DD240" s="76">
        <f t="shared" si="83"/>
        <v>0</v>
      </c>
      <c r="DE240" s="61"/>
      <c r="DF240" s="81"/>
      <c r="DG240" s="82"/>
      <c r="DH240" s="82"/>
      <c r="DI240" s="82"/>
      <c r="DJ240" s="82"/>
      <c r="DK240" s="82"/>
      <c r="DL240" s="82"/>
      <c r="DM240" s="82"/>
      <c r="DN240" s="82"/>
      <c r="DO240" s="82"/>
      <c r="DP240" s="82"/>
      <c r="DQ240" s="82"/>
      <c r="DR240" s="82"/>
      <c r="DS240" s="82"/>
      <c r="DT240" s="82"/>
      <c r="DU240" s="86"/>
      <c r="DV240" s="66"/>
      <c r="DW240" s="51"/>
      <c r="DY240" s="57"/>
      <c r="DZ240" s="58"/>
      <c r="EA240" s="20"/>
      <c r="EB240" s="19"/>
      <c r="EC240" s="19"/>
      <c r="ED240" s="19"/>
      <c r="EE240" s="19"/>
      <c r="EF240" s="19"/>
      <c r="EG240" s="19"/>
      <c r="EH240" s="19"/>
      <c r="EI240" s="19"/>
      <c r="EJ240" s="19"/>
      <c r="EK240" s="19"/>
      <c r="EL240" s="19"/>
      <c r="EM240" s="19"/>
      <c r="EN240" s="19"/>
      <c r="EO240" s="19"/>
      <c r="EP240" s="21"/>
      <c r="EQ240" s="75">
        <f>EA240^3+EB240^3+EC240^3+ED240^3+EE240^3+EF240^3+EG240^3+EH240^3+EA241^3+EB241^3+EC241^3+ED241^3+EE241^3+EF241^3+EG241^3+EH241^3</f>
        <v>0</v>
      </c>
      <c r="ER240" s="76">
        <f t="shared" si="81"/>
        <v>0</v>
      </c>
      <c r="ES240" s="61"/>
      <c r="ET240" s="190"/>
      <c r="EU240" s="191"/>
      <c r="EV240" s="191"/>
      <c r="EW240" s="191"/>
      <c r="EX240" s="191"/>
      <c r="EY240" s="191"/>
      <c r="EZ240" s="191"/>
      <c r="FA240" s="191"/>
      <c r="FB240" s="191"/>
      <c r="FC240" s="191"/>
      <c r="FD240" s="191"/>
      <c r="FE240" s="191"/>
      <c r="FF240" s="191"/>
      <c r="FG240" s="191"/>
      <c r="FH240" s="191"/>
      <c r="FI240" s="192"/>
      <c r="FJ240" s="66"/>
      <c r="FK240" s="51"/>
    </row>
    <row r="241" spans="1:167" x14ac:dyDescent="0.2">
      <c r="A241" s="32"/>
      <c r="B241" s="32"/>
      <c r="C241" s="32"/>
      <c r="D241" s="106" t="s">
        <v>114</v>
      </c>
      <c r="E241" s="107" t="s">
        <v>207</v>
      </c>
      <c r="F241" s="108">
        <f>B4+(227*B6)</f>
        <v>228</v>
      </c>
      <c r="G241" s="104"/>
      <c r="H241" s="43"/>
      <c r="I241" s="109"/>
      <c r="J241" s="58"/>
      <c r="K241" s="3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5"/>
      <c r="AA241" s="75">
        <f>S240^3+T240^3+U240^3+V240^3+W240^3+X240^3+Y240^3+Z240^3+S241^3+T241^3+U241^3+V241^3+W241^3+X241^3+Y241^3+Z241^3</f>
        <v>0</v>
      </c>
      <c r="AB241" s="76">
        <f t="shared" si="82"/>
        <v>0</v>
      </c>
      <c r="AC241" s="61"/>
      <c r="AD241" s="89"/>
      <c r="AE241" s="83"/>
      <c r="AF241" s="83"/>
      <c r="AG241" s="83"/>
      <c r="AH241" s="82"/>
      <c r="AI241" s="82"/>
      <c r="AJ241" s="82"/>
      <c r="AK241" s="82"/>
      <c r="AL241" s="83"/>
      <c r="AM241" s="83"/>
      <c r="AN241" s="83"/>
      <c r="AO241" s="83"/>
      <c r="AP241" s="82"/>
      <c r="AQ241" s="82"/>
      <c r="AR241" s="82"/>
      <c r="AS241" s="86"/>
      <c r="AT241" s="66"/>
      <c r="AU241" s="51"/>
      <c r="AW241" s="57"/>
      <c r="AX241" s="58"/>
      <c r="AY241" s="3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5"/>
      <c r="BO241" s="75">
        <f>BG240^3+BH240^3+BI240^3+BJ240^3+BK240^3+BL240^3+BM240^3+BN240^3+BG241^3+BH241^3+BI241^3+BJ241^3+BK241^3+BL241^3+BM241^3+BN241^3</f>
        <v>0</v>
      </c>
      <c r="BP241" s="76">
        <f t="shared" si="80"/>
        <v>0</v>
      </c>
      <c r="BQ241" s="61"/>
      <c r="BR241" s="89"/>
      <c r="BS241" s="83"/>
      <c r="BT241" s="83"/>
      <c r="BU241" s="83"/>
      <c r="BV241" s="83"/>
      <c r="BW241" s="83"/>
      <c r="BX241" s="83"/>
      <c r="BY241" s="83"/>
      <c r="BZ241" s="82"/>
      <c r="CA241" s="82"/>
      <c r="CB241" s="82"/>
      <c r="CC241" s="82"/>
      <c r="CD241" s="82"/>
      <c r="CE241" s="82"/>
      <c r="CF241" s="82"/>
      <c r="CG241" s="86"/>
      <c r="CH241" s="66"/>
      <c r="CI241" s="51"/>
      <c r="CJ241" s="144"/>
      <c r="CK241" s="109"/>
      <c r="CL241" s="58"/>
      <c r="CM241" s="3"/>
      <c r="CN241" s="4"/>
      <c r="CO241" s="4"/>
      <c r="CP241" s="4"/>
      <c r="CQ241" s="4"/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5"/>
      <c r="DC241" s="75">
        <f>CU240^3+CV240^3+CW240^3+CX240^3+CY240^3+CZ240^3+DA240^3+DB240^3+CU241^3+CV241^3+CW241^3+CX241^3+CY241^3+CZ241^3+DA241^3+DB241^3</f>
        <v>0</v>
      </c>
      <c r="DD241" s="76">
        <f t="shared" si="83"/>
        <v>0</v>
      </c>
      <c r="DE241" s="61"/>
      <c r="DF241" s="89"/>
      <c r="DG241" s="83"/>
      <c r="DH241" s="83"/>
      <c r="DI241" s="83"/>
      <c r="DJ241" s="83"/>
      <c r="DK241" s="83"/>
      <c r="DL241" s="83"/>
      <c r="DM241" s="83"/>
      <c r="DN241" s="83"/>
      <c r="DO241" s="83"/>
      <c r="DP241" s="83"/>
      <c r="DQ241" s="83"/>
      <c r="DR241" s="83"/>
      <c r="DS241" s="83"/>
      <c r="DT241" s="83"/>
      <c r="DU241" s="84"/>
      <c r="DV241" s="66"/>
      <c r="DW241" s="51"/>
      <c r="DY241" s="57"/>
      <c r="DZ241" s="58"/>
      <c r="EA241" s="20"/>
      <c r="EB241" s="19"/>
      <c r="EC241" s="19"/>
      <c r="ED241" s="19"/>
      <c r="EE241" s="19"/>
      <c r="EF241" s="19"/>
      <c r="EG241" s="19"/>
      <c r="EH241" s="19"/>
      <c r="EI241" s="19"/>
      <c r="EJ241" s="19"/>
      <c r="EK241" s="19"/>
      <c r="EL241" s="19"/>
      <c r="EM241" s="19"/>
      <c r="EN241" s="19"/>
      <c r="EO241" s="19"/>
      <c r="EP241" s="21"/>
      <c r="EQ241" s="75">
        <f>EI240^3+EJ240^3+EK240^3+EL240^3+EM240^3+EN240^3+EO240^3+EP240^3+EI241^3+EJ241^3+EK241^3+EL241^3+EM241^3+EN241^3+EO241^3+EP241^3</f>
        <v>0</v>
      </c>
      <c r="ER241" s="76">
        <f t="shared" si="81"/>
        <v>0</v>
      </c>
      <c r="ES241" s="61"/>
      <c r="ET241" s="190"/>
      <c r="EU241" s="191"/>
      <c r="EV241" s="191"/>
      <c r="EW241" s="191"/>
      <c r="EX241" s="191"/>
      <c r="EY241" s="191"/>
      <c r="EZ241" s="191"/>
      <c r="FA241" s="191"/>
      <c r="FB241" s="191"/>
      <c r="FC241" s="191"/>
      <c r="FD241" s="191"/>
      <c r="FE241" s="191"/>
      <c r="FF241" s="191"/>
      <c r="FG241" s="191"/>
      <c r="FH241" s="191"/>
      <c r="FI241" s="192"/>
      <c r="FJ241" s="66"/>
      <c r="FK241" s="51"/>
    </row>
    <row r="242" spans="1:167" x14ac:dyDescent="0.2">
      <c r="A242" s="32"/>
      <c r="B242" s="32"/>
      <c r="C242" s="32"/>
      <c r="D242" s="106" t="s">
        <v>23</v>
      </c>
      <c r="E242" s="107" t="s">
        <v>207</v>
      </c>
      <c r="F242" s="108">
        <f>B4+(228*B6)</f>
        <v>229</v>
      </c>
      <c r="G242" s="104"/>
      <c r="H242" s="43"/>
      <c r="I242" s="109"/>
      <c r="J242" s="58"/>
      <c r="K242" s="3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5"/>
      <c r="AA242" s="75">
        <f>K242^3+L242^3+M242^3+N242^3+O242^3+P242^3+Q242^3+R242^3+K243^3+L243^3+M243^3+N243^3+O243^3+P243^3+Q243^3+R243^3</f>
        <v>0</v>
      </c>
      <c r="AB242" s="76">
        <f t="shared" si="82"/>
        <v>0</v>
      </c>
      <c r="AC242" s="95"/>
      <c r="AD242" s="81"/>
      <c r="AE242" s="82"/>
      <c r="AF242" s="82"/>
      <c r="AG242" s="82"/>
      <c r="AH242" s="83"/>
      <c r="AI242" s="83"/>
      <c r="AJ242" s="83"/>
      <c r="AK242" s="83"/>
      <c r="AL242" s="82"/>
      <c r="AM242" s="82"/>
      <c r="AN242" s="82"/>
      <c r="AO242" s="82"/>
      <c r="AP242" s="83"/>
      <c r="AQ242" s="83"/>
      <c r="AR242" s="83"/>
      <c r="AS242" s="84"/>
      <c r="AT242" s="66"/>
      <c r="AU242" s="51"/>
      <c r="AW242" s="57"/>
      <c r="AX242" s="58"/>
      <c r="AY242" s="3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5"/>
      <c r="BO242" s="75">
        <f>AY242^3+AZ242^3+BA242^3+BB242^3+BC242^3+BD242^3+BE242^3+BF242^3+AY243^3+AZ243^3+BA243^3+BB243^3+BC243^3+BD243^3+BE243^3+BF243^3</f>
        <v>0</v>
      </c>
      <c r="BP242" s="76">
        <f t="shared" si="80"/>
        <v>0</v>
      </c>
      <c r="BQ242" s="95"/>
      <c r="BR242" s="81"/>
      <c r="BS242" s="82"/>
      <c r="BT242" s="82"/>
      <c r="BU242" s="82"/>
      <c r="BV242" s="82"/>
      <c r="BW242" s="82"/>
      <c r="BX242" s="82"/>
      <c r="BY242" s="82"/>
      <c r="BZ242" s="83"/>
      <c r="CA242" s="83"/>
      <c r="CB242" s="83"/>
      <c r="CC242" s="83"/>
      <c r="CD242" s="83"/>
      <c r="CE242" s="83"/>
      <c r="CF242" s="83"/>
      <c r="CG242" s="84"/>
      <c r="CH242" s="66"/>
      <c r="CI242" s="51"/>
      <c r="CJ242" s="144"/>
      <c r="CK242" s="109"/>
      <c r="CL242" s="58"/>
      <c r="CM242" s="3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5"/>
      <c r="DC242" s="75">
        <f>CM242^3+CN242^3+CO242^3+CP242^3+CQ242^3+CR242^3+CS242^3+CT242^3+CM243^3+CN243^3+CO243^3+CP243^3+CQ243^3+CR243^3+CS243^3+CT243^3</f>
        <v>0</v>
      </c>
      <c r="DD242" s="76">
        <f t="shared" si="83"/>
        <v>0</v>
      </c>
      <c r="DE242" s="95"/>
      <c r="DF242" s="81"/>
      <c r="DG242" s="82"/>
      <c r="DH242" s="82"/>
      <c r="DI242" s="82"/>
      <c r="DJ242" s="82"/>
      <c r="DK242" s="82"/>
      <c r="DL242" s="82"/>
      <c r="DM242" s="82"/>
      <c r="DN242" s="82"/>
      <c r="DO242" s="82"/>
      <c r="DP242" s="82"/>
      <c r="DQ242" s="82"/>
      <c r="DR242" s="82"/>
      <c r="DS242" s="82"/>
      <c r="DT242" s="82"/>
      <c r="DU242" s="86"/>
      <c r="DV242" s="66"/>
      <c r="DW242" s="51"/>
      <c r="DY242" s="57"/>
      <c r="DZ242" s="58"/>
      <c r="EA242" s="20"/>
      <c r="EB242" s="19"/>
      <c r="EC242" s="19"/>
      <c r="ED242" s="19"/>
      <c r="EE242" s="19"/>
      <c r="EF242" s="19"/>
      <c r="EG242" s="19"/>
      <c r="EH242" s="19"/>
      <c r="EI242" s="19"/>
      <c r="EJ242" s="19"/>
      <c r="EK242" s="19"/>
      <c r="EL242" s="19"/>
      <c r="EM242" s="19"/>
      <c r="EN242" s="19"/>
      <c r="EO242" s="19"/>
      <c r="EP242" s="21"/>
      <c r="EQ242" s="75">
        <f>EA242^3+EB242^3+EC242^3+ED242^3+EE242^3+EF242^3+EG242^3+EH242^3+EA243^3+EB243^3+EC243^3+ED243^3+EE243^3+EF243^3+EG243^3+EH243^3</f>
        <v>0</v>
      </c>
      <c r="ER242" s="76">
        <f t="shared" si="81"/>
        <v>0</v>
      </c>
      <c r="ES242" s="95"/>
      <c r="ET242" s="190"/>
      <c r="EU242" s="191"/>
      <c r="EV242" s="191"/>
      <c r="EW242" s="191"/>
      <c r="EX242" s="191"/>
      <c r="EY242" s="191"/>
      <c r="EZ242" s="191"/>
      <c r="FA242" s="191"/>
      <c r="FB242" s="191"/>
      <c r="FC242" s="191"/>
      <c r="FD242" s="191"/>
      <c r="FE242" s="191"/>
      <c r="FF242" s="191"/>
      <c r="FG242" s="191"/>
      <c r="FH242" s="191"/>
      <c r="FI242" s="192"/>
      <c r="FJ242" s="66"/>
      <c r="FK242" s="51"/>
    </row>
    <row r="243" spans="1:167" x14ac:dyDescent="0.2">
      <c r="A243" s="32"/>
      <c r="B243" s="32"/>
      <c r="C243" s="32"/>
      <c r="D243" s="106" t="s">
        <v>242</v>
      </c>
      <c r="E243" s="107" t="s">
        <v>207</v>
      </c>
      <c r="F243" s="110">
        <f>B4+(229*B6)</f>
        <v>230</v>
      </c>
      <c r="G243" s="104"/>
      <c r="H243" s="43"/>
      <c r="I243" s="109"/>
      <c r="J243" s="58"/>
      <c r="K243" s="3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5"/>
      <c r="AA243" s="75">
        <f>S242^3+T242^3+U242^3+V242^3+W242^3+X242^3+Y242^3+Z242^3+S243^3+T243^3+U243^3+V243^3+W243^3+X243^3+Y243^3+Z243^3</f>
        <v>0</v>
      </c>
      <c r="AB243" s="76">
        <f t="shared" si="82"/>
        <v>0</v>
      </c>
      <c r="AC243" s="61"/>
      <c r="AD243" s="81"/>
      <c r="AE243" s="82"/>
      <c r="AF243" s="82"/>
      <c r="AG243" s="82"/>
      <c r="AH243" s="83"/>
      <c r="AI243" s="83"/>
      <c r="AJ243" s="83"/>
      <c r="AK243" s="83"/>
      <c r="AL243" s="82"/>
      <c r="AM243" s="82"/>
      <c r="AN243" s="82"/>
      <c r="AO243" s="82"/>
      <c r="AP243" s="83"/>
      <c r="AQ243" s="83"/>
      <c r="AR243" s="83"/>
      <c r="AS243" s="84"/>
      <c r="AT243" s="66"/>
      <c r="AU243" s="51"/>
      <c r="AW243" s="57"/>
      <c r="AX243" s="58"/>
      <c r="AY243" s="3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5"/>
      <c r="BO243" s="75">
        <f>BG242^3+BH242^3+BI242^3+BJ242^3+BK242^3+BL242^3+BM242^3+BN242^3+BG243^3+BH243^3+BI243^3+BJ243^3+BK243^3+BL243^3+BM243^3+BN243^3</f>
        <v>0</v>
      </c>
      <c r="BP243" s="76">
        <f t="shared" si="80"/>
        <v>0</v>
      </c>
      <c r="BQ243" s="61"/>
      <c r="BR243" s="81"/>
      <c r="BS243" s="82"/>
      <c r="BT243" s="82"/>
      <c r="BU243" s="82"/>
      <c r="BV243" s="82"/>
      <c r="BW243" s="82"/>
      <c r="BX243" s="82"/>
      <c r="BY243" s="82"/>
      <c r="BZ243" s="83"/>
      <c r="CA243" s="83"/>
      <c r="CB243" s="83"/>
      <c r="CC243" s="83"/>
      <c r="CD243" s="83"/>
      <c r="CE243" s="83"/>
      <c r="CF243" s="83"/>
      <c r="CG243" s="84"/>
      <c r="CH243" s="66"/>
      <c r="CI243" s="51"/>
      <c r="CJ243" s="144"/>
      <c r="CK243" s="109"/>
      <c r="CL243" s="58"/>
      <c r="CM243" s="3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5"/>
      <c r="DC243" s="75">
        <f>CU242^3+CV242^3+CW242^3+CX242^3+CY242^3+CZ242^3+DA242^3+DB242^3+CU243^3+CV243^3+CW243^3+CX243^3+CY243^3+CZ243^3+DA243^3+DB243^3</f>
        <v>0</v>
      </c>
      <c r="DD243" s="76">
        <f t="shared" si="83"/>
        <v>0</v>
      </c>
      <c r="DE243" s="61"/>
      <c r="DF243" s="89"/>
      <c r="DG243" s="83"/>
      <c r="DH243" s="83"/>
      <c r="DI243" s="83"/>
      <c r="DJ243" s="83"/>
      <c r="DK243" s="83"/>
      <c r="DL243" s="83"/>
      <c r="DM243" s="83"/>
      <c r="DN243" s="83"/>
      <c r="DO243" s="83"/>
      <c r="DP243" s="83"/>
      <c r="DQ243" s="83"/>
      <c r="DR243" s="83"/>
      <c r="DS243" s="83"/>
      <c r="DT243" s="83"/>
      <c r="DU243" s="84"/>
      <c r="DV243" s="66"/>
      <c r="DW243" s="51"/>
      <c r="DY243" s="57"/>
      <c r="DZ243" s="58"/>
      <c r="EA243" s="20"/>
      <c r="EB243" s="19"/>
      <c r="EC243" s="19"/>
      <c r="ED243" s="19"/>
      <c r="EE243" s="19"/>
      <c r="EF243" s="19"/>
      <c r="EG243" s="19"/>
      <c r="EH243" s="19"/>
      <c r="EI243" s="19"/>
      <c r="EJ243" s="19"/>
      <c r="EK243" s="19"/>
      <c r="EL243" s="19"/>
      <c r="EM243" s="19"/>
      <c r="EN243" s="19"/>
      <c r="EO243" s="19"/>
      <c r="EP243" s="21"/>
      <c r="EQ243" s="75">
        <f>EI242^3+EJ242^3+EK242^3+EL242^3+EM242^3+EN242^3+EO242^3+EP242^3+EI243^3+EJ243^3+EK243^3+EL243^3+EM243^3+EN243^3+EO243^3+EP243^3</f>
        <v>0</v>
      </c>
      <c r="ER243" s="76">
        <f t="shared" si="81"/>
        <v>0</v>
      </c>
      <c r="ES243" s="61"/>
      <c r="ET243" s="190"/>
      <c r="EU243" s="191"/>
      <c r="EV243" s="191"/>
      <c r="EW243" s="191"/>
      <c r="EX243" s="191"/>
      <c r="EY243" s="191"/>
      <c r="EZ243" s="191"/>
      <c r="FA243" s="191"/>
      <c r="FB243" s="191"/>
      <c r="FC243" s="191"/>
      <c r="FD243" s="191"/>
      <c r="FE243" s="191"/>
      <c r="FF243" s="191"/>
      <c r="FG243" s="191"/>
      <c r="FH243" s="191"/>
      <c r="FI243" s="192"/>
      <c r="FJ243" s="66"/>
      <c r="FK243" s="51"/>
    </row>
    <row r="244" spans="1:167" x14ac:dyDescent="0.2">
      <c r="A244" s="32"/>
      <c r="B244" s="32"/>
      <c r="C244" s="32"/>
      <c r="D244" s="106" t="s">
        <v>147</v>
      </c>
      <c r="E244" s="107" t="s">
        <v>207</v>
      </c>
      <c r="F244" s="110">
        <f>B4+(230*B6)</f>
        <v>231</v>
      </c>
      <c r="G244" s="104"/>
      <c r="H244" s="43"/>
      <c r="I244" s="109"/>
      <c r="J244" s="58"/>
      <c r="K244" s="3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5"/>
      <c r="AA244" s="75">
        <f>K244^3+L244^3+M244^3+N244^3+O244^3+P244^3+Q244^3+R244^3+K245^3+L245^3+M245^3+N245^3+O245^3+P245^3+Q245^3+R245^3</f>
        <v>0</v>
      </c>
      <c r="AB244" s="76">
        <f t="shared" si="82"/>
        <v>0</v>
      </c>
      <c r="AC244" s="61"/>
      <c r="AD244" s="81"/>
      <c r="AE244" s="82"/>
      <c r="AF244" s="82"/>
      <c r="AG244" s="82"/>
      <c r="AH244" s="83"/>
      <c r="AI244" s="83"/>
      <c r="AJ244" s="83"/>
      <c r="AK244" s="83"/>
      <c r="AL244" s="82"/>
      <c r="AM244" s="82"/>
      <c r="AN244" s="82"/>
      <c r="AO244" s="82"/>
      <c r="AP244" s="83"/>
      <c r="AQ244" s="83"/>
      <c r="AR244" s="83"/>
      <c r="AS244" s="84"/>
      <c r="AT244" s="66"/>
      <c r="AU244" s="51"/>
      <c r="AW244" s="57"/>
      <c r="AX244" s="58"/>
      <c r="AY244" s="3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5"/>
      <c r="BO244" s="75">
        <f>AY244^3+AZ244^3+BA244^3+BB244^3+BC244^3+BD244^3+BE244^3+BF244^3+AY245^3+AZ245^3+BA245^3+BB245^3+BC245^3+BD245^3+BE245^3+BF245^3</f>
        <v>0</v>
      </c>
      <c r="BP244" s="76">
        <f t="shared" si="80"/>
        <v>0</v>
      </c>
      <c r="BQ244" s="61"/>
      <c r="BR244" s="89"/>
      <c r="BS244" s="83"/>
      <c r="BT244" s="83"/>
      <c r="BU244" s="83"/>
      <c r="BV244" s="83"/>
      <c r="BW244" s="83"/>
      <c r="BX244" s="83"/>
      <c r="BY244" s="83"/>
      <c r="BZ244" s="82"/>
      <c r="CA244" s="82"/>
      <c r="CB244" s="82"/>
      <c r="CC244" s="82"/>
      <c r="CD244" s="82"/>
      <c r="CE244" s="82"/>
      <c r="CF244" s="82"/>
      <c r="CG244" s="86"/>
      <c r="CH244" s="66"/>
      <c r="CI244" s="51"/>
      <c r="CJ244" s="144"/>
      <c r="CK244" s="109"/>
      <c r="CL244" s="58"/>
      <c r="CM244" s="3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5"/>
      <c r="DC244" s="75">
        <f>CM244^3+CN244^3+CO244^3+CP244^3+CQ244^3+CR244^3+CS244^3+CT244^3+CM245^3+CN245^3+CO245^3+CP245^3+CQ245^3+CR245^3+CS245^3+CT245^3</f>
        <v>0</v>
      </c>
      <c r="DD244" s="76">
        <f t="shared" si="83"/>
        <v>0</v>
      </c>
      <c r="DE244" s="61"/>
      <c r="DF244" s="81"/>
      <c r="DG244" s="82"/>
      <c r="DH244" s="82"/>
      <c r="DI244" s="82"/>
      <c r="DJ244" s="82"/>
      <c r="DK244" s="82"/>
      <c r="DL244" s="82"/>
      <c r="DM244" s="82"/>
      <c r="DN244" s="82"/>
      <c r="DO244" s="82"/>
      <c r="DP244" s="82"/>
      <c r="DQ244" s="82"/>
      <c r="DR244" s="82"/>
      <c r="DS244" s="82"/>
      <c r="DT244" s="82"/>
      <c r="DU244" s="86"/>
      <c r="DV244" s="66"/>
      <c r="DW244" s="51"/>
      <c r="DY244" s="57"/>
      <c r="DZ244" s="58"/>
      <c r="EA244" s="20"/>
      <c r="EB244" s="19"/>
      <c r="EC244" s="19"/>
      <c r="ED244" s="19"/>
      <c r="EE244" s="19"/>
      <c r="EF244" s="19"/>
      <c r="EG244" s="19"/>
      <c r="EH244" s="19"/>
      <c r="EI244" s="19"/>
      <c r="EJ244" s="19"/>
      <c r="EK244" s="19"/>
      <c r="EL244" s="19"/>
      <c r="EM244" s="19"/>
      <c r="EN244" s="19"/>
      <c r="EO244" s="19"/>
      <c r="EP244" s="21"/>
      <c r="EQ244" s="75">
        <f>EA244^3+EB244^3+EC244^3+ED244^3+EE244^3+EF244^3+EG244^3+EH244^3+EA245^3+EB245^3+EC245^3+ED245^3+EE245^3+EF245^3+EG245^3+EH245^3</f>
        <v>0</v>
      </c>
      <c r="ER244" s="76">
        <f t="shared" si="81"/>
        <v>0</v>
      </c>
      <c r="ES244" s="61"/>
      <c r="ET244" s="190"/>
      <c r="EU244" s="191"/>
      <c r="EV244" s="191"/>
      <c r="EW244" s="191"/>
      <c r="EX244" s="191"/>
      <c r="EY244" s="191"/>
      <c r="EZ244" s="191"/>
      <c r="FA244" s="191"/>
      <c r="FB244" s="191"/>
      <c r="FC244" s="191"/>
      <c r="FD244" s="191"/>
      <c r="FE244" s="191"/>
      <c r="FF244" s="191"/>
      <c r="FG244" s="191"/>
      <c r="FH244" s="191"/>
      <c r="FI244" s="192"/>
      <c r="FJ244" s="66"/>
      <c r="FK244" s="51"/>
    </row>
    <row r="245" spans="1:167" x14ac:dyDescent="0.2">
      <c r="A245" s="32"/>
      <c r="B245" s="32"/>
      <c r="C245" s="32"/>
      <c r="D245" s="106" t="s">
        <v>48</v>
      </c>
      <c r="E245" s="107" t="s">
        <v>207</v>
      </c>
      <c r="F245" s="108">
        <f>B4+(231*B6)</f>
        <v>232</v>
      </c>
      <c r="G245" s="104"/>
      <c r="H245" s="43"/>
      <c r="I245" s="109"/>
      <c r="J245" s="58"/>
      <c r="K245" s="3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5"/>
      <c r="AA245" s="75">
        <f>S244^3+T244^3+U244^3+V244^3+W244^3+X244^3+Y244^3+Z244^3+S245^3+T245^3+U245^3+V245^3+W245^3+X245^3+Y245^3+Z245^3</f>
        <v>0</v>
      </c>
      <c r="AB245" s="76">
        <f t="shared" si="82"/>
        <v>0</v>
      </c>
      <c r="AC245" s="61"/>
      <c r="AD245" s="81"/>
      <c r="AE245" s="82"/>
      <c r="AF245" s="82"/>
      <c r="AG245" s="82"/>
      <c r="AH245" s="83"/>
      <c r="AI245" s="83"/>
      <c r="AJ245" s="83"/>
      <c r="AK245" s="83"/>
      <c r="AL245" s="82"/>
      <c r="AM245" s="82"/>
      <c r="AN245" s="82"/>
      <c r="AO245" s="82"/>
      <c r="AP245" s="83"/>
      <c r="AQ245" s="83"/>
      <c r="AR245" s="83"/>
      <c r="AS245" s="84"/>
      <c r="AT245" s="66"/>
      <c r="AU245" s="51"/>
      <c r="AW245" s="57"/>
      <c r="AX245" s="58"/>
      <c r="AY245" s="3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5"/>
      <c r="BO245" s="75">
        <f>BG244^3+BH244^3+BI244^3+BJ244^3+BK244^3+BL244^3+BM244^3+BN244^3+BG245^3+BH245^3+BI245^3+BJ245^3+BK245^3+BL245^3+BM245^3+BN245^3</f>
        <v>0</v>
      </c>
      <c r="BP245" s="76">
        <f t="shared" si="80"/>
        <v>0</v>
      </c>
      <c r="BQ245" s="61"/>
      <c r="BR245" s="89"/>
      <c r="BS245" s="83"/>
      <c r="BT245" s="83"/>
      <c r="BU245" s="83"/>
      <c r="BV245" s="83"/>
      <c r="BW245" s="83"/>
      <c r="BX245" s="83"/>
      <c r="BY245" s="83"/>
      <c r="BZ245" s="82"/>
      <c r="CA245" s="82"/>
      <c r="CB245" s="82"/>
      <c r="CC245" s="82"/>
      <c r="CD245" s="82"/>
      <c r="CE245" s="82"/>
      <c r="CF245" s="82"/>
      <c r="CG245" s="86"/>
      <c r="CH245" s="66"/>
      <c r="CI245" s="51"/>
      <c r="CJ245" s="144"/>
      <c r="CK245" s="109"/>
      <c r="CL245" s="58"/>
      <c r="CM245" s="3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/>
      <c r="DA245" s="4"/>
      <c r="DB245" s="5"/>
      <c r="DC245" s="75">
        <f>CU244^3+CV244^3+CW244^3+CX244^3+CY244^3+CZ244^3+DA244^3+DB244^3+CU245^3+CV245^3+CW245^3+CX245^3+CY245^3+CZ245^3+DA245^3+DB245^3</f>
        <v>0</v>
      </c>
      <c r="DD245" s="76">
        <f t="shared" si="83"/>
        <v>0</v>
      </c>
      <c r="DE245" s="61"/>
      <c r="DF245" s="89"/>
      <c r="DG245" s="83"/>
      <c r="DH245" s="83"/>
      <c r="DI245" s="83"/>
      <c r="DJ245" s="83"/>
      <c r="DK245" s="83"/>
      <c r="DL245" s="83"/>
      <c r="DM245" s="83"/>
      <c r="DN245" s="83"/>
      <c r="DO245" s="83"/>
      <c r="DP245" s="83"/>
      <c r="DQ245" s="83"/>
      <c r="DR245" s="83"/>
      <c r="DS245" s="83"/>
      <c r="DT245" s="83"/>
      <c r="DU245" s="84"/>
      <c r="DV245" s="66"/>
      <c r="DW245" s="51"/>
      <c r="DY245" s="57"/>
      <c r="DZ245" s="58"/>
      <c r="EA245" s="20"/>
      <c r="EB245" s="19"/>
      <c r="EC245" s="19"/>
      <c r="ED245" s="19"/>
      <c r="EE245" s="19"/>
      <c r="EF245" s="19"/>
      <c r="EG245" s="19"/>
      <c r="EH245" s="19"/>
      <c r="EI245" s="19"/>
      <c r="EJ245" s="19"/>
      <c r="EK245" s="19"/>
      <c r="EL245" s="19"/>
      <c r="EM245" s="19"/>
      <c r="EN245" s="19"/>
      <c r="EO245" s="19"/>
      <c r="EP245" s="21"/>
      <c r="EQ245" s="75">
        <f>EI244^3+EJ244^3+EK244^3+EL244^3+EM244^3+EN244^3+EO244^3+EP244^3+EI245^3+EJ245^3+EK245^3+EL245^3+EM245^3+EN245^3+EO245^3+EP245^3</f>
        <v>0</v>
      </c>
      <c r="ER245" s="76">
        <f t="shared" si="81"/>
        <v>0</v>
      </c>
      <c r="ES245" s="61"/>
      <c r="ET245" s="190"/>
      <c r="EU245" s="191"/>
      <c r="EV245" s="191"/>
      <c r="EW245" s="191"/>
      <c r="EX245" s="191"/>
      <c r="EY245" s="191"/>
      <c r="EZ245" s="191"/>
      <c r="FA245" s="191"/>
      <c r="FB245" s="191"/>
      <c r="FC245" s="191"/>
      <c r="FD245" s="191"/>
      <c r="FE245" s="191"/>
      <c r="FF245" s="191"/>
      <c r="FG245" s="191"/>
      <c r="FH245" s="191"/>
      <c r="FI245" s="192"/>
      <c r="FJ245" s="66"/>
      <c r="FK245" s="51"/>
    </row>
    <row r="246" spans="1:167" x14ac:dyDescent="0.2">
      <c r="A246" s="32"/>
      <c r="B246" s="32"/>
      <c r="C246" s="32"/>
      <c r="D246" s="106" t="s">
        <v>63</v>
      </c>
      <c r="E246" s="107" t="s">
        <v>207</v>
      </c>
      <c r="F246" s="108">
        <f>B4+(232*B6)</f>
        <v>233</v>
      </c>
      <c r="G246" s="104"/>
      <c r="H246" s="43"/>
      <c r="I246" s="109"/>
      <c r="J246" s="58"/>
      <c r="K246" s="3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5"/>
      <c r="AA246" s="75">
        <f>K246^3+L246^3+M246^3+N246^3+O246^3+P246^3+Q246^3+R246^3+K247^3+L247^3+M247^3+N247^3+O247^3+P247^3+Q247^3+R247^3</f>
        <v>0</v>
      </c>
      <c r="AB246" s="76">
        <f t="shared" si="82"/>
        <v>0</v>
      </c>
      <c r="AC246" s="61"/>
      <c r="AD246" s="89"/>
      <c r="AE246" s="83"/>
      <c r="AF246" s="83"/>
      <c r="AG246" s="83"/>
      <c r="AH246" s="82"/>
      <c r="AI246" s="82"/>
      <c r="AJ246" s="82"/>
      <c r="AK246" s="82"/>
      <c r="AL246" s="83"/>
      <c r="AM246" s="83"/>
      <c r="AN246" s="83"/>
      <c r="AO246" s="83"/>
      <c r="AP246" s="82"/>
      <c r="AQ246" s="82"/>
      <c r="AR246" s="82"/>
      <c r="AS246" s="86"/>
      <c r="AT246" s="66"/>
      <c r="AU246" s="51"/>
      <c r="AW246" s="57"/>
      <c r="AX246" s="58"/>
      <c r="AY246" s="3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5"/>
      <c r="BO246" s="75">
        <f>AY246^3+AZ246^3+BA246^3+BB246^3+BC246^3+BD246^3+BE246^3+BF246^3+AY247^3+AZ247^3+BA247^3+BB247^3+BC247^3+BD247^3+BE247^3+BF247^3</f>
        <v>0</v>
      </c>
      <c r="BP246" s="76">
        <f t="shared" si="80"/>
        <v>0</v>
      </c>
      <c r="BQ246" s="61"/>
      <c r="BR246" s="81"/>
      <c r="BS246" s="82"/>
      <c r="BT246" s="82"/>
      <c r="BU246" s="82"/>
      <c r="BV246" s="82"/>
      <c r="BW246" s="82"/>
      <c r="BX246" s="82"/>
      <c r="BY246" s="82"/>
      <c r="BZ246" s="83"/>
      <c r="CA246" s="83"/>
      <c r="CB246" s="83"/>
      <c r="CC246" s="83"/>
      <c r="CD246" s="83"/>
      <c r="CE246" s="83"/>
      <c r="CF246" s="83"/>
      <c r="CG246" s="84"/>
      <c r="CH246" s="66"/>
      <c r="CI246" s="51"/>
      <c r="CJ246" s="144"/>
      <c r="CK246" s="109"/>
      <c r="CL246" s="58"/>
      <c r="CM246" s="3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5"/>
      <c r="DC246" s="75">
        <f>CM246^3+CN246^3+CO246^3+CP246^3+CQ246^3+CR246^3+CS246^3+CT246^3+CM247^3+CN247^3+CO247^3+CP247^3+CQ247^3+CR247^3+CS247^3+CT247^3</f>
        <v>0</v>
      </c>
      <c r="DD246" s="76">
        <f t="shared" si="83"/>
        <v>0</v>
      </c>
      <c r="DE246" s="61"/>
      <c r="DF246" s="81"/>
      <c r="DG246" s="82"/>
      <c r="DH246" s="82"/>
      <c r="DI246" s="82"/>
      <c r="DJ246" s="82"/>
      <c r="DK246" s="82"/>
      <c r="DL246" s="82"/>
      <c r="DM246" s="82"/>
      <c r="DN246" s="82"/>
      <c r="DO246" s="82"/>
      <c r="DP246" s="82"/>
      <c r="DQ246" s="82"/>
      <c r="DR246" s="82"/>
      <c r="DS246" s="82"/>
      <c r="DT246" s="82"/>
      <c r="DU246" s="86"/>
      <c r="DV246" s="66"/>
      <c r="DW246" s="51"/>
      <c r="DY246" s="57"/>
      <c r="DZ246" s="58"/>
      <c r="EA246" s="20"/>
      <c r="EB246" s="19"/>
      <c r="EC246" s="19"/>
      <c r="ED246" s="19"/>
      <c r="EE246" s="19"/>
      <c r="EF246" s="19"/>
      <c r="EG246" s="19"/>
      <c r="EH246" s="19"/>
      <c r="EI246" s="19"/>
      <c r="EJ246" s="19"/>
      <c r="EK246" s="19"/>
      <c r="EL246" s="19"/>
      <c r="EM246" s="19"/>
      <c r="EN246" s="19"/>
      <c r="EO246" s="19"/>
      <c r="EP246" s="21"/>
      <c r="EQ246" s="75">
        <f>EA246^3+EB246^3+EC246^3+ED246^3+EE246^3+EF246^3+EG246^3+EH246^3+EA247^3+EB247^3+EC247^3+ED247^3+EE247^3+EF247^3+EG247^3+EH247^3</f>
        <v>0</v>
      </c>
      <c r="ER246" s="76">
        <f t="shared" si="81"/>
        <v>0</v>
      </c>
      <c r="ES246" s="61"/>
      <c r="ET246" s="190"/>
      <c r="EU246" s="191"/>
      <c r="EV246" s="191"/>
      <c r="EW246" s="191"/>
      <c r="EX246" s="191"/>
      <c r="EY246" s="191"/>
      <c r="EZ246" s="191"/>
      <c r="FA246" s="191"/>
      <c r="FB246" s="191"/>
      <c r="FC246" s="191"/>
      <c r="FD246" s="191"/>
      <c r="FE246" s="191"/>
      <c r="FF246" s="191"/>
      <c r="FG246" s="191"/>
      <c r="FH246" s="191"/>
      <c r="FI246" s="192"/>
      <c r="FJ246" s="66"/>
      <c r="FK246" s="51"/>
    </row>
    <row r="247" spans="1:167" x14ac:dyDescent="0.2">
      <c r="A247" s="32"/>
      <c r="B247" s="32"/>
      <c r="C247" s="32"/>
      <c r="D247" s="106" t="s">
        <v>155</v>
      </c>
      <c r="E247" s="107" t="s">
        <v>207</v>
      </c>
      <c r="F247" s="110">
        <f>B4+(233*B6)</f>
        <v>234</v>
      </c>
      <c r="G247" s="104"/>
      <c r="H247" s="43"/>
      <c r="I247" s="109"/>
      <c r="J247" s="58"/>
      <c r="K247" s="3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5"/>
      <c r="AA247" s="75">
        <f>S246^3+T246^3+U246^3+V246^3+W246^3+X246^3+Y246^3+Z246^3+S247^3+T247^3+U247^3+V247^3+W247^3+X247^3+Y247^3+Z247^3</f>
        <v>0</v>
      </c>
      <c r="AB247" s="76">
        <f t="shared" si="82"/>
        <v>0</v>
      </c>
      <c r="AC247" s="61"/>
      <c r="AD247" s="89"/>
      <c r="AE247" s="83"/>
      <c r="AF247" s="83"/>
      <c r="AG247" s="83"/>
      <c r="AH247" s="82"/>
      <c r="AI247" s="82"/>
      <c r="AJ247" s="82"/>
      <c r="AK247" s="82"/>
      <c r="AL247" s="83"/>
      <c r="AM247" s="83"/>
      <c r="AN247" s="83"/>
      <c r="AO247" s="83"/>
      <c r="AP247" s="82"/>
      <c r="AQ247" s="82"/>
      <c r="AR247" s="82"/>
      <c r="AS247" s="86"/>
      <c r="AT247" s="66"/>
      <c r="AU247" s="51"/>
      <c r="AW247" s="57"/>
      <c r="AX247" s="58"/>
      <c r="AY247" s="3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5"/>
      <c r="BO247" s="75">
        <f>BG246^3+BH246^3+BI246^3+BJ246^3+BK246^3+BL246^3+BM246^3+BN246^3+BG247^3+BH247^3+BI247^3+BJ247^3+BK247^3+BL247^3+BM247^3+BN247^3</f>
        <v>0</v>
      </c>
      <c r="BP247" s="76">
        <f t="shared" si="80"/>
        <v>0</v>
      </c>
      <c r="BQ247" s="61"/>
      <c r="BR247" s="81"/>
      <c r="BS247" s="82"/>
      <c r="BT247" s="82"/>
      <c r="BU247" s="82"/>
      <c r="BV247" s="82"/>
      <c r="BW247" s="82"/>
      <c r="BX247" s="82"/>
      <c r="BY247" s="82"/>
      <c r="BZ247" s="83"/>
      <c r="CA247" s="83"/>
      <c r="CB247" s="83"/>
      <c r="CC247" s="83"/>
      <c r="CD247" s="83"/>
      <c r="CE247" s="83"/>
      <c r="CF247" s="83"/>
      <c r="CG247" s="84"/>
      <c r="CH247" s="66"/>
      <c r="CI247" s="51"/>
      <c r="CJ247" s="144"/>
      <c r="CK247" s="109"/>
      <c r="CL247" s="58"/>
      <c r="CM247" s="3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5"/>
      <c r="DC247" s="75">
        <f>CU246^3+CV246^3+CW246^3+CX246^3+CY246^3+CZ246^3+DA246^3+DB246^3+CU247^3+CV247^3+CW247^3+CX247^3+CY247^3+CZ247^3+DA247^3+DB247^3</f>
        <v>0</v>
      </c>
      <c r="DD247" s="76">
        <f t="shared" si="83"/>
        <v>0</v>
      </c>
      <c r="DE247" s="61"/>
      <c r="DF247" s="89"/>
      <c r="DG247" s="83"/>
      <c r="DH247" s="83"/>
      <c r="DI247" s="83"/>
      <c r="DJ247" s="83"/>
      <c r="DK247" s="83"/>
      <c r="DL247" s="83"/>
      <c r="DM247" s="83"/>
      <c r="DN247" s="83"/>
      <c r="DO247" s="83"/>
      <c r="DP247" s="83"/>
      <c r="DQ247" s="83"/>
      <c r="DR247" s="83"/>
      <c r="DS247" s="83"/>
      <c r="DT247" s="83"/>
      <c r="DU247" s="84"/>
      <c r="DV247" s="66"/>
      <c r="DW247" s="51"/>
      <c r="DY247" s="57"/>
      <c r="DZ247" s="58"/>
      <c r="EA247" s="20"/>
      <c r="EB247" s="19"/>
      <c r="EC247" s="19"/>
      <c r="ED247" s="19"/>
      <c r="EE247" s="19"/>
      <c r="EF247" s="19"/>
      <c r="EG247" s="19"/>
      <c r="EH247" s="19"/>
      <c r="EI247" s="19"/>
      <c r="EJ247" s="19"/>
      <c r="EK247" s="19"/>
      <c r="EL247" s="19"/>
      <c r="EM247" s="19"/>
      <c r="EN247" s="19"/>
      <c r="EO247" s="19"/>
      <c r="EP247" s="21"/>
      <c r="EQ247" s="75">
        <f>EI246^3+EJ246^3+EK246^3+EL246^3+EM246^3+EN246^3+EO246^3+EP246^3+EI247^3+EJ247^3+EK247^3+EL247^3+EM247^3+EN247^3+EO247^3+EP247^3</f>
        <v>0</v>
      </c>
      <c r="ER247" s="76">
        <f t="shared" si="81"/>
        <v>0</v>
      </c>
      <c r="ES247" s="61"/>
      <c r="ET247" s="190"/>
      <c r="EU247" s="191"/>
      <c r="EV247" s="191"/>
      <c r="EW247" s="191"/>
      <c r="EX247" s="191"/>
      <c r="EY247" s="191"/>
      <c r="EZ247" s="191"/>
      <c r="FA247" s="191"/>
      <c r="FB247" s="191"/>
      <c r="FC247" s="191"/>
      <c r="FD247" s="191"/>
      <c r="FE247" s="191"/>
      <c r="FF247" s="191"/>
      <c r="FG247" s="191"/>
      <c r="FH247" s="191"/>
      <c r="FI247" s="192"/>
      <c r="FJ247" s="66"/>
      <c r="FK247" s="51"/>
    </row>
    <row r="248" spans="1:167" x14ac:dyDescent="0.2">
      <c r="A248" s="32"/>
      <c r="B248" s="32"/>
      <c r="C248" s="32"/>
      <c r="D248" s="106" t="s">
        <v>250</v>
      </c>
      <c r="E248" s="107" t="s">
        <v>207</v>
      </c>
      <c r="F248" s="110">
        <f>B4+(234*B6)</f>
        <v>235</v>
      </c>
      <c r="G248" s="104"/>
      <c r="H248" s="43"/>
      <c r="I248" s="109"/>
      <c r="J248" s="58"/>
      <c r="K248" s="3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5"/>
      <c r="AA248" s="75">
        <f>K248^3+L248^3+M248^3+N248^3+O248^3+P248^3+Q248^3+R248^3+K249^3+L249^3+M249^3+N249^3+O249^3+P249^3+Q249^3+R249^3</f>
        <v>0</v>
      </c>
      <c r="AB248" s="76">
        <f t="shared" si="82"/>
        <v>0</v>
      </c>
      <c r="AC248" s="61"/>
      <c r="AD248" s="89"/>
      <c r="AE248" s="83"/>
      <c r="AF248" s="83"/>
      <c r="AG248" s="83"/>
      <c r="AH248" s="82"/>
      <c r="AI248" s="82"/>
      <c r="AJ248" s="82"/>
      <c r="AK248" s="82"/>
      <c r="AL248" s="83"/>
      <c r="AM248" s="83"/>
      <c r="AN248" s="83"/>
      <c r="AO248" s="83"/>
      <c r="AP248" s="82"/>
      <c r="AQ248" s="82"/>
      <c r="AR248" s="82"/>
      <c r="AS248" s="86"/>
      <c r="AT248" s="66"/>
      <c r="AU248" s="51"/>
      <c r="AW248" s="57"/>
      <c r="AX248" s="58"/>
      <c r="AY248" s="3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5"/>
      <c r="BO248" s="75">
        <f>AY248^3+AZ248^3+BA248^3+BB248^3+BC248^3+BD248^3+BE248^3+BF248^3+AY249^3+AZ249^3+BA249^3+BB249^3+BC249^3+BD249^3+BE249^3+BF249^3</f>
        <v>0</v>
      </c>
      <c r="BP248" s="76">
        <f t="shared" si="80"/>
        <v>0</v>
      </c>
      <c r="BQ248" s="61"/>
      <c r="BR248" s="89"/>
      <c r="BS248" s="83"/>
      <c r="BT248" s="83"/>
      <c r="BU248" s="83"/>
      <c r="BV248" s="83"/>
      <c r="BW248" s="83"/>
      <c r="BX248" s="83"/>
      <c r="BY248" s="83"/>
      <c r="BZ248" s="82"/>
      <c r="CA248" s="82"/>
      <c r="CB248" s="82"/>
      <c r="CC248" s="82"/>
      <c r="CD248" s="82"/>
      <c r="CE248" s="82"/>
      <c r="CF248" s="82"/>
      <c r="CG248" s="86"/>
      <c r="CH248" s="66"/>
      <c r="CI248" s="51"/>
      <c r="CJ248" s="144"/>
      <c r="CK248" s="109"/>
      <c r="CL248" s="58"/>
      <c r="CM248" s="3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5"/>
      <c r="DC248" s="75">
        <f>CM248^3+CN248^3+CO248^3+CP248^3+CQ248^3+CR248^3+CS248^3+CT248^3+CM249^3+CN249^3+CO249^3+CP249^3+CQ249^3+CR249^3+CS249^3+CT249^3</f>
        <v>0</v>
      </c>
      <c r="DD248" s="76">
        <f t="shared" si="83"/>
        <v>0</v>
      </c>
      <c r="DE248" s="61"/>
      <c r="DF248" s="81"/>
      <c r="DG248" s="82"/>
      <c r="DH248" s="82"/>
      <c r="DI248" s="82"/>
      <c r="DJ248" s="82"/>
      <c r="DK248" s="82"/>
      <c r="DL248" s="82"/>
      <c r="DM248" s="82"/>
      <c r="DN248" s="82"/>
      <c r="DO248" s="82"/>
      <c r="DP248" s="82"/>
      <c r="DQ248" s="82"/>
      <c r="DR248" s="82"/>
      <c r="DS248" s="82"/>
      <c r="DT248" s="82"/>
      <c r="DU248" s="86"/>
      <c r="DV248" s="66"/>
      <c r="DW248" s="51"/>
      <c r="DY248" s="57"/>
      <c r="DZ248" s="58"/>
      <c r="EA248" s="20"/>
      <c r="EB248" s="19"/>
      <c r="EC248" s="19"/>
      <c r="ED248" s="19"/>
      <c r="EE248" s="19"/>
      <c r="EF248" s="19"/>
      <c r="EG248" s="19"/>
      <c r="EH248" s="19"/>
      <c r="EI248" s="19"/>
      <c r="EJ248" s="19"/>
      <c r="EK248" s="19"/>
      <c r="EL248" s="19"/>
      <c r="EM248" s="19"/>
      <c r="EN248" s="19"/>
      <c r="EO248" s="19"/>
      <c r="EP248" s="21"/>
      <c r="EQ248" s="75">
        <f>EA248^3+EB248^3+EC248^3+ED248^3+EE248^3+EF248^3+EG248^3+EH248^3+EA249^3+EB249^3+EC249^3+ED249^3+EE249^3+EF249^3+EG249^3+EH249^3</f>
        <v>0</v>
      </c>
      <c r="ER248" s="76">
        <f t="shared" si="81"/>
        <v>0</v>
      </c>
      <c r="ES248" s="61"/>
      <c r="ET248" s="190"/>
      <c r="EU248" s="191"/>
      <c r="EV248" s="191"/>
      <c r="EW248" s="191"/>
      <c r="EX248" s="191"/>
      <c r="EY248" s="191"/>
      <c r="EZ248" s="191"/>
      <c r="FA248" s="191"/>
      <c r="FB248" s="191"/>
      <c r="FC248" s="191"/>
      <c r="FD248" s="191"/>
      <c r="FE248" s="191"/>
      <c r="FF248" s="191"/>
      <c r="FG248" s="191"/>
      <c r="FH248" s="191"/>
      <c r="FI248" s="192"/>
      <c r="FJ248" s="66"/>
      <c r="FK248" s="51"/>
    </row>
    <row r="249" spans="1:167" x14ac:dyDescent="0.2">
      <c r="A249" s="32"/>
      <c r="B249" s="32"/>
      <c r="C249" s="32"/>
      <c r="D249" s="106" t="s">
        <v>39</v>
      </c>
      <c r="E249" s="107" t="s">
        <v>207</v>
      </c>
      <c r="F249" s="108">
        <f>B4+(235*B6)</f>
        <v>236</v>
      </c>
      <c r="G249" s="104"/>
      <c r="H249" s="43"/>
      <c r="I249" s="109"/>
      <c r="J249" s="58"/>
      <c r="K249" s="7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9"/>
      <c r="AA249" s="75">
        <f>S248^3+T248^3+U248^3+V248^3+W248^3+X248^3+Y248^3+Z248^3+S249^3+T249^3+U249^3+V249^3+W249^3+X249^3+Y249^3+Z249^3</f>
        <v>0</v>
      </c>
      <c r="AB249" s="76">
        <f t="shared" si="82"/>
        <v>0</v>
      </c>
      <c r="AC249" s="61"/>
      <c r="AD249" s="116"/>
      <c r="AE249" s="117"/>
      <c r="AF249" s="117"/>
      <c r="AG249" s="117"/>
      <c r="AH249" s="118"/>
      <c r="AI249" s="118"/>
      <c r="AJ249" s="118"/>
      <c r="AK249" s="118"/>
      <c r="AL249" s="117"/>
      <c r="AM249" s="117"/>
      <c r="AN249" s="117"/>
      <c r="AO249" s="117"/>
      <c r="AP249" s="118"/>
      <c r="AQ249" s="118"/>
      <c r="AR249" s="118"/>
      <c r="AS249" s="119"/>
      <c r="AT249" s="32"/>
      <c r="AU249" s="115"/>
      <c r="AW249" s="57"/>
      <c r="AX249" s="58"/>
      <c r="AY249" s="7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9"/>
      <c r="BO249" s="75">
        <f>BG248^3+BH248^3+BI248^3+BJ248^3+BK248^3+BL248^3+BM248^3+BN248^3+BG249^3+BH249^3+BI249^3+BJ249^3+BK249^3+BL249^3+BM249^3+BN249^3</f>
        <v>0</v>
      </c>
      <c r="BP249" s="76">
        <f t="shared" si="80"/>
        <v>0</v>
      </c>
      <c r="BQ249" s="61"/>
      <c r="BR249" s="116"/>
      <c r="BS249" s="117"/>
      <c r="BT249" s="117"/>
      <c r="BU249" s="117"/>
      <c r="BV249" s="117"/>
      <c r="BW249" s="117"/>
      <c r="BX249" s="117"/>
      <c r="BY249" s="117"/>
      <c r="BZ249" s="118"/>
      <c r="CA249" s="118"/>
      <c r="CB249" s="118"/>
      <c r="CC249" s="118"/>
      <c r="CD249" s="118"/>
      <c r="CE249" s="118"/>
      <c r="CF249" s="118"/>
      <c r="CG249" s="119"/>
      <c r="CH249" s="32"/>
      <c r="CI249" s="115"/>
      <c r="CJ249" s="144"/>
      <c r="CK249" s="109"/>
      <c r="CL249" s="58"/>
      <c r="CM249" s="7"/>
      <c r="CN249" s="8"/>
      <c r="CO249" s="8"/>
      <c r="CP249" s="8"/>
      <c r="CQ249" s="8"/>
      <c r="CR249" s="8"/>
      <c r="CS249" s="8"/>
      <c r="CT249" s="8"/>
      <c r="CU249" s="8"/>
      <c r="CV249" s="8"/>
      <c r="CW249" s="8"/>
      <c r="CX249" s="8"/>
      <c r="CY249" s="8"/>
      <c r="CZ249" s="8"/>
      <c r="DA249" s="8"/>
      <c r="DB249" s="9"/>
      <c r="DC249" s="75">
        <f>CU248^3+CV248^3+CW248^3+CX248^3+CY248^3+CZ248^3+DA248^3+DB248^3+CU249^3+CV249^3+CW249^3+CX249^3+CY249^3+CZ249^3+DA249^3+DB249^3</f>
        <v>0</v>
      </c>
      <c r="DD249" s="76">
        <f t="shared" si="83"/>
        <v>0</v>
      </c>
      <c r="DE249" s="61"/>
      <c r="DF249" s="116"/>
      <c r="DG249" s="117"/>
      <c r="DH249" s="117"/>
      <c r="DI249" s="117"/>
      <c r="DJ249" s="117"/>
      <c r="DK249" s="117"/>
      <c r="DL249" s="117"/>
      <c r="DM249" s="117"/>
      <c r="DN249" s="117"/>
      <c r="DO249" s="117"/>
      <c r="DP249" s="117"/>
      <c r="DQ249" s="117"/>
      <c r="DR249" s="117"/>
      <c r="DS249" s="117"/>
      <c r="DT249" s="117"/>
      <c r="DU249" s="120"/>
      <c r="DV249" s="32"/>
      <c r="DW249" s="115"/>
      <c r="DY249" s="57"/>
      <c r="DZ249" s="58"/>
      <c r="EA249" s="22"/>
      <c r="EB249" s="23"/>
      <c r="EC249" s="23"/>
      <c r="ED249" s="23"/>
      <c r="EE249" s="23"/>
      <c r="EF249" s="23"/>
      <c r="EG249" s="23"/>
      <c r="EH249" s="23"/>
      <c r="EI249" s="23"/>
      <c r="EJ249" s="23"/>
      <c r="EK249" s="23"/>
      <c r="EL249" s="23"/>
      <c r="EM249" s="23"/>
      <c r="EN249" s="23"/>
      <c r="EO249" s="23"/>
      <c r="EP249" s="24"/>
      <c r="EQ249" s="75">
        <f>EI248^3+EJ248^3+EK248^3+EL248^3+EM248^3+EN248^3+EO248^3+EP248^3+EI249^3+EJ249^3+EK249^3+EL249^3+EM249^3+EN249^3+EO249^3+EP249^3</f>
        <v>0</v>
      </c>
      <c r="ER249" s="76">
        <f t="shared" si="81"/>
        <v>0</v>
      </c>
      <c r="ES249" s="61"/>
      <c r="ET249" s="193"/>
      <c r="EU249" s="194"/>
      <c r="EV249" s="194"/>
      <c r="EW249" s="194"/>
      <c r="EX249" s="194"/>
      <c r="EY249" s="194"/>
      <c r="EZ249" s="194"/>
      <c r="FA249" s="194"/>
      <c r="FB249" s="194"/>
      <c r="FC249" s="194"/>
      <c r="FD249" s="194"/>
      <c r="FE249" s="194"/>
      <c r="FF249" s="194"/>
      <c r="FG249" s="194"/>
      <c r="FH249" s="194"/>
      <c r="FI249" s="195"/>
      <c r="FJ249" s="32"/>
      <c r="FK249" s="115"/>
    </row>
    <row r="250" spans="1:167" x14ac:dyDescent="0.2">
      <c r="A250" s="32"/>
      <c r="B250" s="32"/>
      <c r="C250" s="32"/>
      <c r="D250" s="106" t="s">
        <v>106</v>
      </c>
      <c r="E250" s="152" t="s">
        <v>207</v>
      </c>
      <c r="F250" s="153">
        <f>B4+(236*B6)</f>
        <v>237</v>
      </c>
      <c r="G250" s="104"/>
      <c r="H250" s="43"/>
      <c r="I250" s="109"/>
      <c r="J250" s="58"/>
      <c r="K250" s="183">
        <f>SUMSQ(K234:K249)</f>
        <v>0</v>
      </c>
      <c r="L250" s="184">
        <f t="shared" ref="L250:Z250" si="84">SUMSQ(L234:L249)</f>
        <v>0</v>
      </c>
      <c r="M250" s="184">
        <f t="shared" si="84"/>
        <v>0</v>
      </c>
      <c r="N250" s="184">
        <f t="shared" si="84"/>
        <v>0</v>
      </c>
      <c r="O250" s="184">
        <f t="shared" si="84"/>
        <v>0</v>
      </c>
      <c r="P250" s="184">
        <f t="shared" si="84"/>
        <v>0</v>
      </c>
      <c r="Q250" s="184">
        <f t="shared" si="84"/>
        <v>0</v>
      </c>
      <c r="R250" s="184">
        <f t="shared" si="84"/>
        <v>0</v>
      </c>
      <c r="S250" s="184">
        <f t="shared" si="84"/>
        <v>0</v>
      </c>
      <c r="T250" s="184">
        <f t="shared" si="84"/>
        <v>0</v>
      </c>
      <c r="U250" s="184">
        <f t="shared" si="84"/>
        <v>0</v>
      </c>
      <c r="V250" s="184">
        <f t="shared" si="84"/>
        <v>0</v>
      </c>
      <c r="W250" s="184">
        <f t="shared" si="84"/>
        <v>0</v>
      </c>
      <c r="X250" s="184">
        <f t="shared" si="84"/>
        <v>0</v>
      </c>
      <c r="Y250" s="184">
        <f t="shared" si="84"/>
        <v>0</v>
      </c>
      <c r="Z250" s="184">
        <f t="shared" si="84"/>
        <v>0</v>
      </c>
      <c r="AA250" s="124">
        <f>SUMSQ(K234,L235,M236,N237,O238,P239,Q240,R241,S242,T243,U244,V245,W246,X247,Y248,Z249)</f>
        <v>0</v>
      </c>
      <c r="AB250" s="125">
        <f>SUMSQ(K242,L243,M244,N245,O246,P247,Q248,R249,S234,T235,U236,V237,W238,X239,Y240,Z241)</f>
        <v>0</v>
      </c>
      <c r="AC250" s="52"/>
      <c r="AD250" s="126"/>
      <c r="AE250" s="126"/>
      <c r="AF250" s="126"/>
      <c r="AG250" s="126"/>
      <c r="AH250" s="126"/>
      <c r="AI250" s="126"/>
      <c r="AJ250" s="126"/>
      <c r="AK250" s="126"/>
      <c r="AL250" s="126"/>
      <c r="AM250" s="126"/>
      <c r="AN250" s="126"/>
      <c r="AO250" s="126"/>
      <c r="AP250" s="126"/>
      <c r="AQ250" s="126"/>
      <c r="AR250" s="126"/>
      <c r="AS250" s="126"/>
      <c r="AT250" s="32"/>
      <c r="AU250" s="115"/>
      <c r="AW250" s="57"/>
      <c r="AX250" s="58"/>
      <c r="AY250" s="183">
        <f t="shared" ref="AY250:BN250" si="85">SUMSQ(AY234:AY249)</f>
        <v>0</v>
      </c>
      <c r="AZ250" s="184">
        <f t="shared" si="85"/>
        <v>0</v>
      </c>
      <c r="BA250" s="184">
        <f t="shared" si="85"/>
        <v>0</v>
      </c>
      <c r="BB250" s="184">
        <f t="shared" si="85"/>
        <v>0</v>
      </c>
      <c r="BC250" s="184">
        <f t="shared" si="85"/>
        <v>0</v>
      </c>
      <c r="BD250" s="184">
        <f t="shared" si="85"/>
        <v>0</v>
      </c>
      <c r="BE250" s="184">
        <f t="shared" si="85"/>
        <v>0</v>
      </c>
      <c r="BF250" s="184">
        <f t="shared" si="85"/>
        <v>0</v>
      </c>
      <c r="BG250" s="184">
        <f t="shared" si="85"/>
        <v>0</v>
      </c>
      <c r="BH250" s="184">
        <f t="shared" si="85"/>
        <v>0</v>
      </c>
      <c r="BI250" s="184">
        <f t="shared" si="85"/>
        <v>0</v>
      </c>
      <c r="BJ250" s="184">
        <f t="shared" si="85"/>
        <v>0</v>
      </c>
      <c r="BK250" s="184">
        <f t="shared" si="85"/>
        <v>0</v>
      </c>
      <c r="BL250" s="184">
        <f t="shared" si="85"/>
        <v>0</v>
      </c>
      <c r="BM250" s="184">
        <f t="shared" si="85"/>
        <v>0</v>
      </c>
      <c r="BN250" s="184">
        <f t="shared" si="85"/>
        <v>0</v>
      </c>
      <c r="BO250" s="124">
        <f>SUMSQ(AY234,AZ235,BA236,BB237,BC238,BD239,BE240,BF241,BG242,BH243,BI244,BJ245,BK246,BL247,BM248,BN249)</f>
        <v>0</v>
      </c>
      <c r="BP250" s="125">
        <f>SUMSQ(AY242,AZ243,BA244,BB245,BC246,BD247,BE248,BF249,BG234,BH235,BI236,BJ237,BK238,BL239,BM240,BN241)</f>
        <v>0</v>
      </c>
      <c r="BQ250" s="52"/>
      <c r="BR250" s="126"/>
      <c r="BS250" s="126"/>
      <c r="BT250" s="126"/>
      <c r="BU250" s="126"/>
      <c r="BV250" s="126"/>
      <c r="BW250" s="126"/>
      <c r="BX250" s="126"/>
      <c r="BY250" s="126"/>
      <c r="BZ250" s="126"/>
      <c r="CA250" s="126"/>
      <c r="CB250" s="126"/>
      <c r="CC250" s="126"/>
      <c r="CD250" s="126"/>
      <c r="CE250" s="126"/>
      <c r="CF250" s="126"/>
      <c r="CG250" s="126"/>
      <c r="CH250" s="32"/>
      <c r="CI250" s="115"/>
      <c r="CJ250" s="144"/>
      <c r="CK250" s="109"/>
      <c r="CL250" s="58"/>
      <c r="CM250" s="183">
        <f>SUMSQ(CM234:CM249)</f>
        <v>0</v>
      </c>
      <c r="CN250" s="184">
        <f t="shared" ref="CN250:DB250" si="86">SUMSQ(CN234:CN249)</f>
        <v>0</v>
      </c>
      <c r="CO250" s="184">
        <f t="shared" si="86"/>
        <v>0</v>
      </c>
      <c r="CP250" s="184">
        <f t="shared" si="86"/>
        <v>0</v>
      </c>
      <c r="CQ250" s="184">
        <f t="shared" si="86"/>
        <v>0</v>
      </c>
      <c r="CR250" s="184">
        <f t="shared" si="86"/>
        <v>0</v>
      </c>
      <c r="CS250" s="184">
        <f t="shared" si="86"/>
        <v>0</v>
      </c>
      <c r="CT250" s="184">
        <f t="shared" si="86"/>
        <v>0</v>
      </c>
      <c r="CU250" s="184">
        <f t="shared" si="86"/>
        <v>0</v>
      </c>
      <c r="CV250" s="184">
        <f t="shared" si="86"/>
        <v>0</v>
      </c>
      <c r="CW250" s="184">
        <f t="shared" si="86"/>
        <v>0</v>
      </c>
      <c r="CX250" s="184">
        <f t="shared" si="86"/>
        <v>0</v>
      </c>
      <c r="CY250" s="184">
        <f t="shared" si="86"/>
        <v>0</v>
      </c>
      <c r="CZ250" s="184">
        <f t="shared" si="86"/>
        <v>0</v>
      </c>
      <c r="DA250" s="184">
        <f t="shared" si="86"/>
        <v>0</v>
      </c>
      <c r="DB250" s="184">
        <f t="shared" si="86"/>
        <v>0</v>
      </c>
      <c r="DC250" s="124">
        <f>SUMSQ(CM234,CN235,CO236,CP237,CQ238,CR239,CS240,CT241,CU242,CV243,CW244,CX245,CY246,CZ247,DA248,DB249)</f>
        <v>0</v>
      </c>
      <c r="DD250" s="125">
        <f>SUMSQ(CM242,CN243,CO244,CP245,CQ246,CR247,CS248,CT249,CU234,CV235,CW236,CX237,CY238,CZ239,DA240,DB241)</f>
        <v>0</v>
      </c>
      <c r="DE250" s="52"/>
      <c r="DF250" s="126"/>
      <c r="DG250" s="126"/>
      <c r="DH250" s="126"/>
      <c r="DI250" s="126"/>
      <c r="DJ250" s="126"/>
      <c r="DK250" s="126"/>
      <c r="DL250" s="126"/>
      <c r="DM250" s="126"/>
      <c r="DN250" s="126"/>
      <c r="DO250" s="126"/>
      <c r="DP250" s="126"/>
      <c r="DQ250" s="126"/>
      <c r="DR250" s="126"/>
      <c r="DS250" s="126"/>
      <c r="DT250" s="126"/>
      <c r="DU250" s="126"/>
      <c r="DV250" s="32"/>
      <c r="DW250" s="115"/>
      <c r="DY250" s="57"/>
      <c r="DZ250" s="58"/>
      <c r="EA250" s="183">
        <f t="shared" ref="EA250:EP250" si="87">SUMSQ(EA234:EA249)</f>
        <v>0</v>
      </c>
      <c r="EB250" s="184">
        <f t="shared" si="87"/>
        <v>0</v>
      </c>
      <c r="EC250" s="184">
        <f t="shared" si="87"/>
        <v>0</v>
      </c>
      <c r="ED250" s="184">
        <f t="shared" si="87"/>
        <v>0</v>
      </c>
      <c r="EE250" s="184">
        <f t="shared" si="87"/>
        <v>0</v>
      </c>
      <c r="EF250" s="184">
        <f t="shared" si="87"/>
        <v>0</v>
      </c>
      <c r="EG250" s="184">
        <f t="shared" si="87"/>
        <v>0</v>
      </c>
      <c r="EH250" s="184">
        <f t="shared" si="87"/>
        <v>0</v>
      </c>
      <c r="EI250" s="184">
        <f t="shared" si="87"/>
        <v>0</v>
      </c>
      <c r="EJ250" s="184">
        <f t="shared" si="87"/>
        <v>0</v>
      </c>
      <c r="EK250" s="184">
        <f t="shared" si="87"/>
        <v>0</v>
      </c>
      <c r="EL250" s="184">
        <f t="shared" si="87"/>
        <v>0</v>
      </c>
      <c r="EM250" s="184">
        <f t="shared" si="87"/>
        <v>0</v>
      </c>
      <c r="EN250" s="184">
        <f t="shared" si="87"/>
        <v>0</v>
      </c>
      <c r="EO250" s="184">
        <f t="shared" si="87"/>
        <v>0</v>
      </c>
      <c r="EP250" s="184">
        <f t="shared" si="87"/>
        <v>0</v>
      </c>
      <c r="EQ250" s="124">
        <f>SUMSQ(EA234,EB235,EC236,ED237,EE238,EF239,EG240,EH241,EI242,EJ243,EK244,EL245,EM246,EN247,EO248,EP249)</f>
        <v>0</v>
      </c>
      <c r="ER250" s="125">
        <f>SUMSQ(EA242,EB243,EC244,ED245,EE246,EF247,EG248,EH249,EI234,EJ235,EK236,EL237,EM238,EN239,EO240,EP241)</f>
        <v>0</v>
      </c>
      <c r="ES250" s="52"/>
      <c r="ET250" s="126"/>
      <c r="EU250" s="126"/>
      <c r="EV250" s="126"/>
      <c r="EW250" s="126"/>
      <c r="EX250" s="126"/>
      <c r="EY250" s="126"/>
      <c r="EZ250" s="126"/>
      <c r="FA250" s="126"/>
      <c r="FB250" s="126"/>
      <c r="FC250" s="126"/>
      <c r="FD250" s="126"/>
      <c r="FE250" s="126"/>
      <c r="FF250" s="126"/>
      <c r="FG250" s="126"/>
      <c r="FH250" s="126"/>
      <c r="FI250" s="126"/>
      <c r="FJ250" s="32"/>
      <c r="FK250" s="115"/>
    </row>
    <row r="251" spans="1:167" ht="13.5" thickBot="1" x14ac:dyDescent="0.25">
      <c r="A251" s="32"/>
      <c r="B251" s="32"/>
      <c r="C251" s="32"/>
      <c r="D251" s="106" t="s">
        <v>195</v>
      </c>
      <c r="E251" s="107" t="s">
        <v>207</v>
      </c>
      <c r="F251" s="108">
        <f>B4+(237*B6)</f>
        <v>238</v>
      </c>
      <c r="G251" s="104"/>
      <c r="H251" s="43"/>
      <c r="I251" s="109"/>
      <c r="J251" s="58"/>
      <c r="K251" s="185">
        <f>K234^3+L234^3+M234^3+N234^3+K235^3+L235^3+M235^3+N235^3+K236^3+L236^3+M236^3+N236^3+K237^3+L237^3+M237^3+N237^3</f>
        <v>0</v>
      </c>
      <c r="L251" s="186">
        <f>K238^3+L238^3+M238^3+N238^3+K239^3+L239^3+M239^3+N239^3+K240^3+L240^3+M240^3+N240^3+K241^3+L241^3+M241^3+N241^3</f>
        <v>0</v>
      </c>
      <c r="M251" s="186">
        <f>K242^3+L242^3+M242^3+N242^3+K243^3+L243^3+M243^3+N243^3+K244^3+L244^3+M244^3+N244^3+K245^3+L245^3+M245^3+N245^3</f>
        <v>0</v>
      </c>
      <c r="N251" s="186">
        <f>K246^3+L246^3+M246^3+N246^3+K247^3+L247^3+M247^3+N247^3+K248^3+L248^3+M248^3+N248^3+K249^3+L249^3+M249^3+N249^3</f>
        <v>0</v>
      </c>
      <c r="O251" s="186">
        <f>O234^3+P234^3+Q234^3+R234^3+O235^3+P235^3+Q235^3+R235^3+O236^3+P236^3+Q236^3+R236^3+O237^3+P237^3+Q237^3+R237^3</f>
        <v>0</v>
      </c>
      <c r="P251" s="186">
        <f>O238^3+P238^3+Q238^3+R238^3+O239^3+P239^3+Q239^3+R239^3+O240^3+P240^3+Q240^3+R240^3+O241^3+P241^3+Q241^3+R241^3</f>
        <v>0</v>
      </c>
      <c r="Q251" s="186">
        <f>O242^3+P242^3+Q242^3+R242^3+O243^3+P243^3+Q243^3+R243^3+O244^3+P244^3+Q244^3+R244^3+O245^3+P245^3+Q245^3+R245^3</f>
        <v>0</v>
      </c>
      <c r="R251" s="186">
        <f>O246^3+P246^3+Q246^3+R246^3+O247^3+P247^3+Q247^3+R247^3+O248^3+P248^3+Q248^3+R248^3+O249^3+P249^3+Q249^3+R249^3</f>
        <v>0</v>
      </c>
      <c r="S251" s="186">
        <f>S234^3+T234^3+U234^3+V234^3+S235^3+T235^3+U235^3+V235^3+S236^3+T236^3+U236^3+V236^3+S237^3+T237^3+U237^3+V237^3</f>
        <v>0</v>
      </c>
      <c r="T251" s="186">
        <f>S238^3+T238^3+U238^3+V238^3+S239^3+T239^3+U239^3+V239^3+S240^3+T240^3+U240^3+V240^3+S241^3+T241^3+U241^3+V241^3</f>
        <v>0</v>
      </c>
      <c r="U251" s="186">
        <f>S242^3+T242^3+U242^3+V242^3+S243^3+T243^3+U243^3+V243^3+S244^3+T244^3+U244^3+V244^3+S245^3+T245^3+U245^3+V245^3</f>
        <v>0</v>
      </c>
      <c r="V251" s="186">
        <f>S246^3+T246^3+U246^3+V246^3+S247^3+T247^3+U247^3+V247^3+S248^3+T248^3+U248^3+V248^3+S249^3+T249^3+U249^3+V249^3</f>
        <v>0</v>
      </c>
      <c r="W251" s="186">
        <f>W234^3+X234^3+Y234^3+Z234^3+W235^3+X235^3+Y235^3+Z235^3+W236^3+X236^3+Y236^3+Z236^3+W237^3+X237^3+Y237^3+Z237^3</f>
        <v>0</v>
      </c>
      <c r="X251" s="186">
        <f>W238^3+X238^3+Y238^3+Z238^3+W239^3+X239^3+Y239^3+Z239^3+W240^3+X240^3+Y240^3+Z240^3+W241^3+X241^3+Y241^3+Z241^3</f>
        <v>0</v>
      </c>
      <c r="Y251" s="186">
        <f>W242^3+X242^3+Y242^3+Z242^3+W243^3+X243^3+Y243^3+Z243^3+W244^3+X244^3+Y244^3+Z244^3+W245^3+X245^3+Y245^3+Z245^3</f>
        <v>0</v>
      </c>
      <c r="Z251" s="186">
        <f>W246^3+X246^3+Y246^3+Z246^3+W247^3+X247^3+Y247^3+Z247^3+W248^3+X248^3+Y248^3+Z248^3+W249^3+X249^3+Y249^3+Z249^3</f>
        <v>0</v>
      </c>
      <c r="AA251" s="129">
        <f>SUMSQ(K249,L248,M247,N246,O245,P244,Q243,R242,S241,T240,U239,V238,W237,X236,Y235,BN187,Z234)</f>
        <v>0</v>
      </c>
      <c r="AB251" s="130">
        <f>SUMSQ(K241,L240,M239,N238,O237,P236,Q235,R234,S249,T248,U247,V246,W245,X244,Y243,Z242)</f>
        <v>0</v>
      </c>
      <c r="AC251" s="32"/>
      <c r="AD251" s="131"/>
      <c r="AE251" s="131"/>
      <c r="AF251" s="131"/>
      <c r="AG251" s="131"/>
      <c r="AH251" s="131"/>
      <c r="AI251" s="131"/>
      <c r="AJ251" s="131"/>
      <c r="AK251" s="131"/>
      <c r="AL251" s="131"/>
      <c r="AM251" s="131"/>
      <c r="AN251" s="131"/>
      <c r="AO251" s="131"/>
      <c r="AP251" s="131"/>
      <c r="AQ251" s="131"/>
      <c r="AR251" s="131"/>
      <c r="AS251" s="131"/>
      <c r="AT251" s="32"/>
      <c r="AU251" s="115"/>
      <c r="AW251" s="57"/>
      <c r="AX251" s="58"/>
      <c r="AY251" s="185">
        <f>AY234^3+AZ234^3+BA234^3+BB234^3+AY235^3+AZ235^3+BA235^3+BB235^3+AY236^3+AZ236^3+BA236^3+BB236^3+AY237^3+AZ237^3+BA237^3+BB237^3</f>
        <v>0</v>
      </c>
      <c r="AZ251" s="186">
        <f>AY238^3+AZ238^3+BA238^3+BB238^3+AY239^3+AZ239^3+BA239^3+BB239^3+AY240^3+AZ240^3+BA240^3+BB240^3+AY241^3+AZ241^3+BA241^3+BB241^3</f>
        <v>0</v>
      </c>
      <c r="BA251" s="186">
        <f>AY242^3+AZ242^3+BA242^3+BB242^3+AY243^3+AZ243^3+BA243^3+BB243^3+AY244^3+AZ244^3+BA244^3+BB244^3+AY245^3+AZ245^3+BA245^3+BB245^3</f>
        <v>0</v>
      </c>
      <c r="BB251" s="186">
        <f>AY246^3+AZ246^3+BA246^3+BB246^3+AY247^3+AZ247^3+BA247^3+BB247^3+AY248^3+AZ248^3+BA248^3+BB248^3+AY249^3+AZ249^3+BA249^3+BB249^3</f>
        <v>0</v>
      </c>
      <c r="BC251" s="186">
        <f>BC234^3+BD234^3+BE234^3+BF234^3+BC235^3+BD235^3+BE235^3+BF235^3+BC236^3+BD236^3+BE236^3+BF236^3+BC237^3+BD237^3+BE237^3+BF237^3</f>
        <v>0</v>
      </c>
      <c r="BD251" s="186">
        <f>BC238^3+BD238^3+BE238^3+BF238^3+BC239^3+BD239^3+BE239^3+BF239^3+BC240^3+BD240^3+BE240^3+BF240^3+BC241^3+BD241^3+BE241^3+BF241^3</f>
        <v>0</v>
      </c>
      <c r="BE251" s="186">
        <f>BC242^3+BD242^3+BE242^3+BF242^3+BC243^3+BD243^3+BE243^3+BF243^3+BC244^3+BD244^3+BE244^3+BF244^3+BC245^3+BD245^3+BE245^3+BF245^3</f>
        <v>0</v>
      </c>
      <c r="BF251" s="186">
        <f>BC246^3+BD246^3+BE246^3+BF246^3+BC247^3+BD247^3+BE247^3+BF247^3+BC248^3+BD248^3+BE248^3+BF248^3+BC249^3+BD249^3+BE249^3+BF249^3</f>
        <v>0</v>
      </c>
      <c r="BG251" s="186">
        <f>BG234^3+BH234^3+BI234^3+BJ234^3+BG235^3+BH235^3+BI235^3+BJ235^3+BG236^3+BH236^3+BI236^3+BJ236^3+BG237^3+BH237^3+BI237^3+BJ237^3</f>
        <v>0</v>
      </c>
      <c r="BH251" s="186">
        <f>BG238^3+BH238^3+BI238^3+BJ238^3+BG239^3+BH239^3+BI239^3+BJ239^3+BG240^3+BH240^3+BI240^3+BJ240^3+BG241^3+BH241^3+BI241^3+BJ241^3</f>
        <v>0</v>
      </c>
      <c r="BI251" s="186">
        <f>BG242^3+BH242^3+BI242^3+BJ242^3+BG243^3+BH243^3+BI243^3+BJ243^3+BG244^3+BH244^3+BI244^3+BJ244^3+BG245^3+BH245^3+BI245^3+BJ245^3</f>
        <v>0</v>
      </c>
      <c r="BJ251" s="186">
        <f>BG246^3+BH246^3+BI246^3+BJ246^3+BG247^3+BH247^3+BI247^3+BJ247^3+BG248^3+BH248^3+BI248^3+BJ248^3+BG249^3+BH249^3+BI249^3+BJ249^3</f>
        <v>0</v>
      </c>
      <c r="BK251" s="186">
        <f>BK234^3+BL234^3+BM234^3+BN234^3+BK235^3+BL235^3+BM235^3+BN235^3+BK236^3+BL236^3+BM236^3+BN236^3+BK237^3+BL237^3+BM237^3+BN237^3</f>
        <v>0</v>
      </c>
      <c r="BL251" s="186">
        <f>BK238^3+BL238^3+BM238^3+BN238^3+BK239^3+BL239^3+BM239^3+BN239^3+BK240^3+BL240^3+BM240^3+BN240^3+BK241^3+BL241^3+BM241^3+BN241^3</f>
        <v>0</v>
      </c>
      <c r="BM251" s="186">
        <f>BK242^3+BL242^3+BM242^3+BN242^3+BK243^3+BL243^3+BM243^3+BN243^3+BK244^3+BL244^3+BM244^3+BN244^3+BK245^3+BL245^3+BM245^3+BN245^3</f>
        <v>0</v>
      </c>
      <c r="BN251" s="186">
        <f>BK246^3+BL246^3+BM246^3+BN246^3+BK247^3+BL247^3+BM247^3+BN247^3+BK248^3+BL248^3+BM248^3+BN248^3+BK249^3+BL249^3+BM249^3+BN249^3</f>
        <v>0</v>
      </c>
      <c r="BO251" s="129">
        <f>SUMSQ(AY249,AZ248,BA247,BB246,BC245,BD244,BE243,BF242,BG241,BH240,BI239,BJ238,BK237,BL236,BM235,BN348,BN234)</f>
        <v>0</v>
      </c>
      <c r="BP251" s="130">
        <f>SUMSQ(AY241,AZ240,BA239,BB238,BC237,BD236,BE235,BF234,BG249,BH248,BI247,BJ246,BK245,BL244,BM243,BN242)</f>
        <v>0</v>
      </c>
      <c r="BQ251" s="32"/>
      <c r="BR251" s="131"/>
      <c r="BS251" s="131"/>
      <c r="BT251" s="131"/>
      <c r="BU251" s="131"/>
      <c r="BV251" s="131"/>
      <c r="BW251" s="131"/>
      <c r="BX251" s="131"/>
      <c r="BY251" s="131"/>
      <c r="BZ251" s="131"/>
      <c r="CA251" s="131"/>
      <c r="CB251" s="131"/>
      <c r="CC251" s="131"/>
      <c r="CD251" s="131"/>
      <c r="CE251" s="131"/>
      <c r="CF251" s="131"/>
      <c r="CG251" s="131"/>
      <c r="CH251" s="32"/>
      <c r="CI251" s="115"/>
      <c r="CJ251" s="144"/>
      <c r="CK251" s="109"/>
      <c r="CL251" s="58"/>
      <c r="CM251" s="185">
        <f>CM234^3+CN234^3+CO234^3+CP234^3+CM235^3+CN235^3+CO235^3+CP235^3+CM236^3+CN236^3+CO236^3+CP236^3+CM237^3+CN237^3+CO237^3+CP237^3</f>
        <v>0</v>
      </c>
      <c r="CN251" s="186">
        <f>CM238^3+CN238^3+CO238^3+CP238^3+CM239^3+CN239^3+CO239^3+CP239^3+CM240^3+CN240^3+CO240^3+CP240^3+CM241^3+CN241^3+CO241^3+CP241^3</f>
        <v>0</v>
      </c>
      <c r="CO251" s="186">
        <f>CM242^3+CN242^3+CO242^3+CP242^3+CM243^3+CN243^3+CO243^3+CP243^3+CM244^3+CN244^3+CO244^3+CP244^3+CM245^3+CN245^3+CO245^3+CP245^3</f>
        <v>0</v>
      </c>
      <c r="CP251" s="186">
        <f>CM246^3+CN246^3+CO246^3+CP246^3+CM247^3+CN247^3+CO247^3+CP247^3+CM248^3+CN248^3+CO248^3+CP248^3+CM249^3+CN249^3+CO249^3+CP249^3</f>
        <v>0</v>
      </c>
      <c r="CQ251" s="186">
        <f>CQ234^3+CR234^3+CS234^3+CT234^3+CQ235^3+CR235^3+CS235^3+CT235^3+CQ236^3+CR236^3+CS236^3+CT236^3+CQ237^3+CR237^3+CS237^3+CT237^3</f>
        <v>0</v>
      </c>
      <c r="CR251" s="186">
        <f>CQ238^3+CR238^3+CS238^3+CT238^3+CQ239^3+CR239^3+CS239^3+CT239^3+CQ240^3+CR240^3+CS240^3+CT240^3+CQ241^3+CR241^3+CS241^3+CT241^3</f>
        <v>0</v>
      </c>
      <c r="CS251" s="186">
        <f>CQ242^3+CR242^3+CS242^3+CT242^3+CQ243^3+CR243^3+CS243^3+CT243^3+CQ244^3+CR244^3+CS244^3+CT244^3+CQ245^3+CR245^3+CS245^3+CT245^3</f>
        <v>0</v>
      </c>
      <c r="CT251" s="186">
        <f>CQ246^3+CR246^3+CS246^3+CT246^3+CQ247^3+CR247^3+CS247^3+CT247^3+CQ248^3+CR248^3+CS248^3+CT248^3+CQ249^3+CR249^3+CS249^3+CT249^3</f>
        <v>0</v>
      </c>
      <c r="CU251" s="186">
        <f>CU234^3+CV234^3+CW234^3+CX234^3+CU235^3+CV235^3+CW235^3+CX235^3+CU236^3+CV236^3+CW236^3+CX236^3+CU237^3+CV237^3+CW237^3+CX237^3</f>
        <v>0</v>
      </c>
      <c r="CV251" s="186">
        <f>CU238^3+CV238^3+CW238^3+CX238^3+CU239^3+CV239^3+CW239^3+CX239^3+CU240^3+CV240^3+CW240^3+CX240^3+CU241^3+CV241^3+CW241^3+CX241^3</f>
        <v>0</v>
      </c>
      <c r="CW251" s="186">
        <f>CU242^3+CV242^3+CW242^3+CX242^3+CU243^3+CV243^3+CW243^3+CX243^3+CU244^3+CV244^3+CW244^3+CX244^3+CU245^3+CV245^3+CW245^3+CX245^3</f>
        <v>0</v>
      </c>
      <c r="CX251" s="186">
        <f>CU246^3+CV246^3+CW246^3+CX246^3+CU247^3+CV247^3+CW247^3+CX247^3+CU248^3+CV248^3+CW248^3+CX248^3+CU249^3+CV249^3+CW249^3+CX249^3</f>
        <v>0</v>
      </c>
      <c r="CY251" s="186">
        <f>CY234^3+CZ234^3+DA234^3+DB234^3+CY235^3+CZ235^3+DA235^3+DB235^3+CY236^3+CZ236^3+DA236^3+DB236^3+CY237^3+CZ237^3+DA237^3+DB237^3</f>
        <v>0</v>
      </c>
      <c r="CZ251" s="186">
        <f>CY238^3+CZ238^3+DA238^3+DB238^3+CY239^3+CZ239^3+DA239^3+DB239^3+CY240^3+CZ240^3+DA240^3+DB240^3+CY241^3+CZ241^3+DA241^3+DB241^3</f>
        <v>0</v>
      </c>
      <c r="DA251" s="186">
        <f>CY242^3+CZ242^3+DA242^3+DB242^3+CY243^3+CZ243^3+DA243^3+DB243^3+CY244^3+CZ244^3+DA244^3+DB244^3+CY245^3+CZ245^3+DA245^3+DB245^3</f>
        <v>0</v>
      </c>
      <c r="DB251" s="186">
        <f>CY246^3+CZ246^3+DA246^3+DB246^3+CY247^3+CZ247^3+DA247^3+DB247^3+CY248^3+CZ248^3+DA248^3+DB248^3+CY249^3+CZ249^3+DA249^3+DB249^3</f>
        <v>0</v>
      </c>
      <c r="DC251" s="129">
        <f>SUMSQ(CM249,CN248,CO247,CP246,CQ245,CR244,CS243,CT242,CU241,CV240,CW239,CX238,CY237,CZ236,DA235,EP118,DB234)</f>
        <v>0</v>
      </c>
      <c r="DD251" s="130">
        <f>SUMSQ(CM241,CN240,CO239,CP238,CQ237,CR236,CS235,CT234,CU249,CV248,CW247,CX246,CY245,CZ244,DA243,DB242)</f>
        <v>0</v>
      </c>
      <c r="DE251" s="32"/>
      <c r="DF251" s="131"/>
      <c r="DG251" s="131"/>
      <c r="DH251" s="131"/>
      <c r="DI251" s="131"/>
      <c r="DJ251" s="131"/>
      <c r="DK251" s="131"/>
      <c r="DL251" s="131"/>
      <c r="DM251" s="131"/>
      <c r="DN251" s="131"/>
      <c r="DO251" s="131"/>
      <c r="DP251" s="131"/>
      <c r="DQ251" s="131"/>
      <c r="DR251" s="131"/>
      <c r="DS251" s="131"/>
      <c r="DT251" s="131"/>
      <c r="DU251" s="131"/>
      <c r="DV251" s="32"/>
      <c r="DW251" s="115"/>
      <c r="DY251" s="57"/>
      <c r="DZ251" s="58"/>
      <c r="EA251" s="185">
        <f>EA234^3+EB234^3+EC234^3+ED234^3+EA235^3+EB235^3+EC235^3+ED235^3+EA236^3+EB236^3+EC236^3+ED236^3+EA237^3+EB237^3+EC237^3+ED237^3</f>
        <v>0</v>
      </c>
      <c r="EB251" s="186">
        <f>EA238^3+EB238^3+EC238^3+ED238^3+EA239^3+EB239^3+EC239^3+ED239^3+EA240^3+EB240^3+EC240^3+ED240^3+EA241^3+EB241^3+EC241^3+ED241^3</f>
        <v>0</v>
      </c>
      <c r="EC251" s="186">
        <f>EA242^3+EB242^3+EC242^3+ED242^3+EA243^3+EB243^3+EC243^3+ED243^3+EA244^3+EB244^3+EC244^3+ED244^3+EA245^3+EB245^3+EC245^3+ED245^3</f>
        <v>0</v>
      </c>
      <c r="ED251" s="186">
        <f>EA246^3+EB246^3+EC246^3+ED246^3+EA247^3+EB247^3+EC247^3+ED247^3+EA248^3+EB248^3+EC248^3+ED248^3+EA249^3+EB249^3+EC249^3+ED249^3</f>
        <v>0</v>
      </c>
      <c r="EE251" s="186">
        <f>EE234^3+EF234^3+EG234^3+EH234^3+EE235^3+EF235^3+EG235^3+EH235^3+EE236^3+EF236^3+EG236^3+EH236^3+EE237^3+EF237^3+EG237^3+EH237^3</f>
        <v>0</v>
      </c>
      <c r="EF251" s="186">
        <f>EE238^3+EF238^3+EG238^3+EH238^3+EE239^3+EF239^3+EG239^3+EH239^3+EE240^3+EF240^3+EG240^3+EH240^3+EE241^3+EF241^3+EG241^3+EH241^3</f>
        <v>0</v>
      </c>
      <c r="EG251" s="186">
        <f>EE242^3+EF242^3+EG242^3+EH242^3+EE243^3+EF243^3+EG243^3+EH243^3+EE244^3+EF244^3+EG244^3+EH244^3+EE245^3+EF245^3+EG245^3+EH245^3</f>
        <v>0</v>
      </c>
      <c r="EH251" s="186">
        <f>EE246^3+EF246^3+EG246^3+EH246^3+EE247^3+EF247^3+EG247^3+EH247^3+EE248^3+EF248^3+EG248^3+EH248^3+EE249^3+EF249^3+EG249^3+EH249^3</f>
        <v>0</v>
      </c>
      <c r="EI251" s="186">
        <f>EI234^3+EJ234^3+EK234^3+EL234^3+EI235^3+EJ235^3+EK235^3+EL235^3+EI236^3+EJ236^3+EK236^3+EL236^3+EI237^3+EJ237^3+EK237^3+EL237^3</f>
        <v>0</v>
      </c>
      <c r="EJ251" s="186">
        <f>EI238^3+EJ238^3+EK238^3+EL238^3+EI239^3+EJ239^3+EK239^3+EL239^3+EI240^3+EJ240^3+EK240^3+EL240^3+EI241^3+EJ241^3+EK241^3+EL241^3</f>
        <v>0</v>
      </c>
      <c r="EK251" s="186">
        <f>EI242^3+EJ242^3+EK242^3+EL242^3+EI243^3+EJ243^3+EK243^3+EL243^3+EI244^3+EJ244^3+EK244^3+EL244^3+EI245^3+EJ245^3+EK245^3+EL245^3</f>
        <v>0</v>
      </c>
      <c r="EL251" s="186">
        <f>EI246^3+EJ246^3+EK246^3+EL246^3+EI247^3+EJ247^3+EK247^3+EL247^3+EI248^3+EJ248^3+EK248^3+EL248^3+EI249^3+EJ249^3+EK249^3+EL249^3</f>
        <v>0</v>
      </c>
      <c r="EM251" s="186">
        <f>EM234^3+EN234^3+EO234^3+EP234^3+EM235^3+EN235^3+EO235^3+EP235^3+EM236^3+EN236^3+EO236^3+EP236^3+EM237^3+EN237^3+EO237^3+EP237^3</f>
        <v>0</v>
      </c>
      <c r="EN251" s="186">
        <f>EM238^3+EN238^3+EO238^3+EP238^3+EM239^3+EN239^3+EO239^3+EP239^3+EM240^3+EN240^3+EO240^3+EP240^3+EM241^3+EN241^3+EO241^3+EP241^3</f>
        <v>0</v>
      </c>
      <c r="EO251" s="186">
        <f>EM242^3+EN242^3+EO242^3+EP242^3+EM243^3+EN243^3+EO243^3+EP243^3+EM244^3+EN244^3+EO244^3+EP244^3+EM245^3+EN245^3+EO245^3+EP245^3</f>
        <v>0</v>
      </c>
      <c r="EP251" s="186">
        <f>EM246^3+EN246^3+EO246^3+EP246^3+EM247^3+EN247^3+EO247^3+EP247^3+EM248^3+EN248^3+EO248^3+EP248^3+EM249^3+EN249^3+EO249^3+EP249^3</f>
        <v>0</v>
      </c>
      <c r="EQ251" s="129">
        <f>SUMSQ(EA249,EB248,EC247,ED246,EE245,EF244,EG243,EH242,EI241,EJ240,EK239,EL238,EM237,EN236,EO235,EP234)</f>
        <v>0</v>
      </c>
      <c r="ER251" s="130">
        <f>SUMSQ(EA241,EB240,EC239,ED238,EE237,EF236,EG235,EH234,EI249,EJ248,EK247,EL246,EM245,EN244,EO243,EP242)</f>
        <v>0</v>
      </c>
      <c r="ES251" s="32"/>
      <c r="ET251" s="131"/>
      <c r="EU251" s="131"/>
      <c r="EV251" s="131"/>
      <c r="EW251" s="131"/>
      <c r="EX251" s="131"/>
      <c r="EY251" s="131"/>
      <c r="EZ251" s="131"/>
      <c r="FA251" s="131"/>
      <c r="FB251" s="131"/>
      <c r="FC251" s="131"/>
      <c r="FD251" s="131"/>
      <c r="FE251" s="131"/>
      <c r="FF251" s="131"/>
      <c r="FG251" s="131"/>
      <c r="FH251" s="131"/>
      <c r="FI251" s="131"/>
      <c r="FJ251" s="32"/>
      <c r="FK251" s="115"/>
    </row>
    <row r="252" spans="1:167" ht="13.5" thickBot="1" x14ac:dyDescent="0.25">
      <c r="A252" s="32"/>
      <c r="B252" s="32"/>
      <c r="C252" s="32"/>
      <c r="D252" s="106" t="s">
        <v>169</v>
      </c>
      <c r="E252" s="107" t="s">
        <v>207</v>
      </c>
      <c r="F252" s="108">
        <f>B4+(238*B6)</f>
        <v>239</v>
      </c>
      <c r="G252" s="104"/>
      <c r="H252" s="43"/>
      <c r="I252" s="109"/>
      <c r="J252" s="58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137"/>
      <c r="AB252" s="137"/>
      <c r="AC252" s="32" t="s">
        <v>0</v>
      </c>
      <c r="AD252" s="135"/>
      <c r="AE252" s="135"/>
      <c r="AF252" s="135"/>
      <c r="AG252" s="135"/>
      <c r="AH252" s="135"/>
      <c r="AI252" s="135"/>
      <c r="AJ252" s="135"/>
      <c r="AK252" s="135"/>
      <c r="AL252" s="135"/>
      <c r="AM252" s="135"/>
      <c r="AN252" s="135"/>
      <c r="AO252" s="135"/>
      <c r="AP252" s="135"/>
      <c r="AQ252" s="135"/>
      <c r="AR252" s="135"/>
      <c r="AS252" s="135"/>
      <c r="AT252" s="32"/>
      <c r="AU252" s="115"/>
      <c r="AW252" s="57"/>
      <c r="AX252" s="58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  <c r="BN252" s="46"/>
      <c r="BO252" s="137"/>
      <c r="BP252" s="137"/>
      <c r="BQ252" s="32" t="s">
        <v>0</v>
      </c>
      <c r="BR252" s="135"/>
      <c r="BS252" s="135"/>
      <c r="BT252" s="135"/>
      <c r="BU252" s="135"/>
      <c r="BV252" s="135"/>
      <c r="BW252" s="135"/>
      <c r="BX252" s="135"/>
      <c r="BY252" s="135"/>
      <c r="BZ252" s="135"/>
      <c r="CA252" s="135"/>
      <c r="CB252" s="135"/>
      <c r="CC252" s="135"/>
      <c r="CD252" s="135"/>
      <c r="CE252" s="135"/>
      <c r="CF252" s="135"/>
      <c r="CG252" s="135"/>
      <c r="CH252" s="32"/>
      <c r="CI252" s="115"/>
      <c r="CJ252" s="144"/>
      <c r="CK252" s="109"/>
      <c r="CL252" s="58"/>
      <c r="CM252" s="46"/>
      <c r="CN252" s="46"/>
      <c r="CO252" s="46"/>
      <c r="CP252" s="46"/>
      <c r="CQ252" s="46"/>
      <c r="CR252" s="46"/>
      <c r="CS252" s="46"/>
      <c r="CT252" s="46"/>
      <c r="CU252" s="46"/>
      <c r="CV252" s="46"/>
      <c r="CW252" s="46"/>
      <c r="CX252" s="46"/>
      <c r="CY252" s="46"/>
      <c r="CZ252" s="46"/>
      <c r="DA252" s="46"/>
      <c r="DB252" s="46"/>
      <c r="DC252" s="137"/>
      <c r="DD252" s="137"/>
      <c r="DE252" s="32" t="s">
        <v>0</v>
      </c>
      <c r="DF252" s="135"/>
      <c r="DG252" s="135"/>
      <c r="DH252" s="135"/>
      <c r="DI252" s="135"/>
      <c r="DJ252" s="135"/>
      <c r="DK252" s="135"/>
      <c r="DL252" s="135"/>
      <c r="DM252" s="135"/>
      <c r="DN252" s="135"/>
      <c r="DO252" s="135"/>
      <c r="DP252" s="135"/>
      <c r="DQ252" s="135"/>
      <c r="DR252" s="135"/>
      <c r="DS252" s="135"/>
      <c r="DT252" s="135"/>
      <c r="DU252" s="135"/>
      <c r="DV252" s="32"/>
      <c r="DW252" s="115"/>
      <c r="DY252" s="57"/>
      <c r="DZ252" s="58"/>
      <c r="EA252" s="46"/>
      <c r="EB252" s="46"/>
      <c r="EC252" s="46"/>
      <c r="ED252" s="46"/>
      <c r="EE252" s="46"/>
      <c r="EF252" s="46"/>
      <c r="EG252" s="46"/>
      <c r="EH252" s="46"/>
      <c r="EI252" s="46"/>
      <c r="EJ252" s="46"/>
      <c r="EK252" s="46"/>
      <c r="EL252" s="46"/>
      <c r="EM252" s="46"/>
      <c r="EN252" s="46"/>
      <c r="EO252" s="46"/>
      <c r="EP252" s="46"/>
      <c r="EQ252" s="137"/>
      <c r="ER252" s="137"/>
      <c r="ES252" s="32" t="s">
        <v>0</v>
      </c>
      <c r="ET252" s="135"/>
      <c r="EU252" s="135"/>
      <c r="EV252" s="135"/>
      <c r="EW252" s="135"/>
      <c r="EX252" s="135"/>
      <c r="EY252" s="135"/>
      <c r="EZ252" s="135"/>
      <c r="FA252" s="135"/>
      <c r="FB252" s="135"/>
      <c r="FC252" s="135"/>
      <c r="FD252" s="135"/>
      <c r="FE252" s="135"/>
      <c r="FF252" s="135"/>
      <c r="FG252" s="135"/>
      <c r="FH252" s="135"/>
      <c r="FI252" s="135"/>
      <c r="FJ252" s="32"/>
      <c r="FK252" s="115"/>
    </row>
    <row r="253" spans="1:167" ht="13.5" thickBot="1" x14ac:dyDescent="0.25">
      <c r="A253" s="32"/>
      <c r="B253" s="32"/>
      <c r="C253" s="32"/>
      <c r="D253" s="106" t="s">
        <v>95</v>
      </c>
      <c r="E253" s="107" t="s">
        <v>207</v>
      </c>
      <c r="F253" s="108">
        <f>B4+(239*B6)</f>
        <v>240</v>
      </c>
      <c r="G253" s="104"/>
      <c r="H253" s="43"/>
      <c r="I253" s="138"/>
      <c r="J253" s="143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  <c r="V253" s="154"/>
      <c r="W253" s="154"/>
      <c r="X253" s="154"/>
      <c r="Y253" s="154"/>
      <c r="Z253" s="154"/>
      <c r="AA253" s="154"/>
      <c r="AB253" s="154"/>
      <c r="AC253" s="154"/>
      <c r="AD253" s="155"/>
      <c r="AE253" s="155"/>
      <c r="AF253" s="155"/>
      <c r="AG253" s="155"/>
      <c r="AH253" s="155"/>
      <c r="AI253" s="155"/>
      <c r="AJ253" s="155"/>
      <c r="AK253" s="155"/>
      <c r="AL253" s="155"/>
      <c r="AM253" s="155"/>
      <c r="AN253" s="155"/>
      <c r="AO253" s="155"/>
      <c r="AP253" s="155"/>
      <c r="AQ253" s="155"/>
      <c r="AR253" s="155"/>
      <c r="AS253" s="155"/>
      <c r="AT253" s="154"/>
      <c r="AU253" s="141"/>
      <c r="AW253" s="196"/>
      <c r="AX253" s="143"/>
      <c r="AY253" s="154"/>
      <c r="AZ253" s="154"/>
      <c r="BA253" s="154"/>
      <c r="BB253" s="154"/>
      <c r="BC253" s="154"/>
      <c r="BD253" s="154"/>
      <c r="BE253" s="154"/>
      <c r="BF253" s="154"/>
      <c r="BG253" s="154"/>
      <c r="BH253" s="154"/>
      <c r="BI253" s="154"/>
      <c r="BJ253" s="154"/>
      <c r="BK253" s="154"/>
      <c r="BL253" s="154"/>
      <c r="BM253" s="154"/>
      <c r="BN253" s="154"/>
      <c r="BO253" s="154"/>
      <c r="BP253" s="154"/>
      <c r="BQ253" s="154"/>
      <c r="BR253" s="155"/>
      <c r="BS253" s="155"/>
      <c r="BT253" s="155"/>
      <c r="BU253" s="155"/>
      <c r="BV253" s="155"/>
      <c r="BW253" s="155"/>
      <c r="BX253" s="155"/>
      <c r="BY253" s="155"/>
      <c r="BZ253" s="155"/>
      <c r="CA253" s="155"/>
      <c r="CB253" s="155"/>
      <c r="CC253" s="155"/>
      <c r="CD253" s="155"/>
      <c r="CE253" s="155"/>
      <c r="CF253" s="155"/>
      <c r="CG253" s="155"/>
      <c r="CH253" s="154"/>
      <c r="CI253" s="141"/>
      <c r="CJ253" s="144"/>
      <c r="CK253" s="138"/>
      <c r="CL253" s="143"/>
      <c r="CM253" s="154"/>
      <c r="CN253" s="154"/>
      <c r="CO253" s="154"/>
      <c r="CP253" s="154"/>
      <c r="CQ253" s="154"/>
      <c r="CR253" s="154"/>
      <c r="CS253" s="154"/>
      <c r="CT253" s="154"/>
      <c r="CU253" s="154"/>
      <c r="CV253" s="154"/>
      <c r="CW253" s="154"/>
      <c r="CX253" s="154"/>
      <c r="CY253" s="154"/>
      <c r="CZ253" s="154"/>
      <c r="DA253" s="154"/>
      <c r="DB253" s="154"/>
      <c r="DC253" s="154"/>
      <c r="DD253" s="154"/>
      <c r="DE253" s="154"/>
      <c r="DF253" s="155"/>
      <c r="DG253" s="155"/>
      <c r="DH253" s="155"/>
      <c r="DI253" s="155"/>
      <c r="DJ253" s="155"/>
      <c r="DK253" s="155"/>
      <c r="DL253" s="155"/>
      <c r="DM253" s="155"/>
      <c r="DN253" s="155"/>
      <c r="DO253" s="155"/>
      <c r="DP253" s="155"/>
      <c r="DQ253" s="155"/>
      <c r="DR253" s="155"/>
      <c r="DS253" s="155"/>
      <c r="DT253" s="155"/>
      <c r="DU253" s="155"/>
      <c r="DV253" s="154"/>
      <c r="DW253" s="141"/>
      <c r="DY253" s="196"/>
      <c r="DZ253" s="143"/>
      <c r="EA253" s="154"/>
      <c r="EB253" s="154"/>
      <c r="EC253" s="154"/>
      <c r="ED253" s="154"/>
      <c r="EE253" s="154"/>
      <c r="EF253" s="154"/>
      <c r="EG253" s="154"/>
      <c r="EH253" s="154"/>
      <c r="EI253" s="154"/>
      <c r="EJ253" s="154"/>
      <c r="EK253" s="154"/>
      <c r="EL253" s="154" t="s">
        <v>0</v>
      </c>
      <c r="EM253" s="154"/>
      <c r="EN253" s="154"/>
      <c r="EO253" s="154"/>
      <c r="EP253" s="154"/>
      <c r="EQ253" s="154"/>
      <c r="ER253" s="154"/>
      <c r="ES253" s="154"/>
      <c r="ET253" s="155"/>
      <c r="EU253" s="155"/>
      <c r="EV253" s="155"/>
      <c r="EW253" s="155"/>
      <c r="EX253" s="155"/>
      <c r="EY253" s="155"/>
      <c r="EZ253" s="155"/>
      <c r="FA253" s="155"/>
      <c r="FB253" s="155"/>
      <c r="FC253" s="155"/>
      <c r="FD253" s="155"/>
      <c r="FE253" s="155"/>
      <c r="FF253" s="155"/>
      <c r="FG253" s="155"/>
      <c r="FH253" s="155"/>
      <c r="FI253" s="155"/>
      <c r="FJ253" s="154"/>
      <c r="FK253" s="141"/>
    </row>
    <row r="254" spans="1:167" ht="14.25" thickTop="1" thickBot="1" x14ac:dyDescent="0.25">
      <c r="A254" s="32"/>
      <c r="B254" s="32"/>
      <c r="C254" s="32"/>
      <c r="D254" s="106" t="s">
        <v>15</v>
      </c>
      <c r="E254" s="107" t="s">
        <v>207</v>
      </c>
      <c r="F254" s="108">
        <f>B4+(240*B6)</f>
        <v>241</v>
      </c>
      <c r="G254" s="104"/>
      <c r="H254" s="43"/>
      <c r="BH254" s="25" t="s">
        <v>0</v>
      </c>
      <c r="BO254" s="25" t="s">
        <v>0</v>
      </c>
      <c r="CJ254" s="144"/>
      <c r="CK254" s="144"/>
      <c r="CL254" s="144"/>
      <c r="CM254" s="144"/>
      <c r="CN254" s="144"/>
      <c r="CO254" s="144"/>
      <c r="CP254" s="144"/>
      <c r="CQ254" s="144"/>
      <c r="CR254" s="144"/>
      <c r="CS254" s="144"/>
      <c r="CT254" s="144"/>
      <c r="CU254" s="144"/>
      <c r="CV254" s="144"/>
      <c r="CW254" s="144"/>
      <c r="CX254" s="144"/>
      <c r="CY254" s="144"/>
      <c r="CZ254" s="144"/>
      <c r="DA254" s="144"/>
      <c r="DB254" s="144"/>
      <c r="DC254" s="144"/>
      <c r="DD254" s="144"/>
      <c r="DE254" s="144"/>
      <c r="DF254" s="144"/>
      <c r="DG254" s="144"/>
      <c r="DH254" s="144"/>
      <c r="DI254" s="144"/>
      <c r="DJ254" s="144"/>
      <c r="DK254" s="144"/>
      <c r="DL254" s="144"/>
      <c r="DM254" s="144"/>
      <c r="DN254" s="144"/>
      <c r="DO254" s="144"/>
      <c r="DP254" s="144"/>
      <c r="DQ254" s="144"/>
      <c r="DR254" s="144"/>
      <c r="DS254" s="144"/>
      <c r="DT254" s="144"/>
      <c r="DU254" s="144"/>
      <c r="DV254" s="144"/>
      <c r="DW254" s="144"/>
      <c r="DY254" s="144"/>
      <c r="DZ254" s="144"/>
      <c r="EA254" s="144"/>
      <c r="EB254" s="144"/>
      <c r="EC254" s="144"/>
      <c r="ED254" s="144"/>
      <c r="EE254" s="144"/>
      <c r="EF254" s="144"/>
      <c r="EG254" s="144"/>
      <c r="EH254" s="144"/>
      <c r="EI254" s="144"/>
      <c r="EJ254" s="144"/>
      <c r="EK254" s="144"/>
      <c r="EL254" s="144"/>
      <c r="EM254" s="144"/>
      <c r="EN254" s="144"/>
      <c r="EO254" s="144"/>
      <c r="EP254" s="144"/>
      <c r="EQ254" s="144"/>
      <c r="ER254" s="144"/>
      <c r="ES254" s="144"/>
      <c r="ET254" s="144"/>
      <c r="EU254" s="144"/>
      <c r="EV254" s="144"/>
      <c r="EW254" s="144"/>
      <c r="EX254" s="144"/>
      <c r="EY254" s="144"/>
      <c r="EZ254" s="144"/>
      <c r="FA254" s="144"/>
      <c r="FB254" s="144"/>
      <c r="FC254" s="144"/>
      <c r="FD254" s="144"/>
      <c r="FE254" s="144"/>
      <c r="FF254" s="144"/>
      <c r="FG254" s="144"/>
      <c r="FH254" s="144"/>
      <c r="FI254" s="144"/>
      <c r="FJ254" s="144"/>
      <c r="FK254" s="144"/>
    </row>
    <row r="255" spans="1:167" ht="14.25" thickTop="1" thickBot="1" x14ac:dyDescent="0.25">
      <c r="A255" s="32"/>
      <c r="B255" s="32"/>
      <c r="C255" s="32"/>
      <c r="D255" s="106" t="s">
        <v>218</v>
      </c>
      <c r="E255" s="107" t="s">
        <v>207</v>
      </c>
      <c r="F255" s="110">
        <f>B4+(241*B6)</f>
        <v>242</v>
      </c>
      <c r="G255" s="104"/>
      <c r="H255" s="43"/>
      <c r="I255" s="38" t="s">
        <v>0</v>
      </c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40"/>
      <c r="AE255" s="40"/>
      <c r="AF255" s="40"/>
      <c r="AG255" s="40"/>
      <c r="AH255" s="40"/>
      <c r="AI255" s="40"/>
      <c r="AJ255" s="40"/>
      <c r="AK255" s="40"/>
      <c r="AL255" s="40"/>
      <c r="AM255" s="40"/>
      <c r="AN255" s="40"/>
      <c r="AO255" s="40"/>
      <c r="AP255" s="40"/>
      <c r="AQ255" s="40"/>
      <c r="AR255" s="40"/>
      <c r="AS255" s="40"/>
      <c r="AT255" s="39"/>
      <c r="AU255" s="41"/>
      <c r="AW255" s="38" t="s">
        <v>0</v>
      </c>
      <c r="AX255" s="39"/>
      <c r="AY255" s="39"/>
      <c r="AZ255" s="39"/>
      <c r="BA255" s="39"/>
      <c r="BB255" s="39"/>
      <c r="BC255" s="39"/>
      <c r="BD255" s="39"/>
      <c r="BE255" s="39"/>
      <c r="BF255" s="39"/>
      <c r="BG255" s="39"/>
      <c r="BH255" s="39"/>
      <c r="BI255" s="39"/>
      <c r="BJ255" s="39"/>
      <c r="BK255" s="39"/>
      <c r="BL255" s="39"/>
      <c r="BM255" s="39"/>
      <c r="BN255" s="39"/>
      <c r="BO255" s="39"/>
      <c r="BP255" s="39"/>
      <c r="BQ255" s="39"/>
      <c r="BR255" s="40"/>
      <c r="BS255" s="40"/>
      <c r="BT255" s="40"/>
      <c r="BU255" s="40"/>
      <c r="BV255" s="40"/>
      <c r="BW255" s="40"/>
      <c r="BX255" s="40"/>
      <c r="BY255" s="40"/>
      <c r="BZ255" s="40"/>
      <c r="CA255" s="40"/>
      <c r="CB255" s="40"/>
      <c r="CC255" s="40"/>
      <c r="CD255" s="40"/>
      <c r="CE255" s="40"/>
      <c r="CF255" s="40"/>
      <c r="CG255" s="40"/>
      <c r="CH255" s="39"/>
      <c r="CI255" s="41"/>
      <c r="CJ255" s="144"/>
      <c r="CK255" s="38" t="s">
        <v>0</v>
      </c>
      <c r="CL255" s="39" t="s">
        <v>0</v>
      </c>
      <c r="CM255" s="39"/>
      <c r="CN255" s="39"/>
      <c r="CO255" s="39"/>
      <c r="CP255" s="39"/>
      <c r="CQ255" s="39"/>
      <c r="CR255" s="39"/>
      <c r="CS255" s="39"/>
      <c r="CT255" s="39"/>
      <c r="CU255" s="39"/>
      <c r="CV255" s="39"/>
      <c r="CW255" s="39"/>
      <c r="CX255" s="39"/>
      <c r="CY255" s="39"/>
      <c r="CZ255" s="39"/>
      <c r="DA255" s="39"/>
      <c r="DB255" s="39"/>
      <c r="DC255" s="39"/>
      <c r="DD255" s="39"/>
      <c r="DE255" s="39"/>
      <c r="DF255" s="40"/>
      <c r="DG255" s="40"/>
      <c r="DH255" s="40"/>
      <c r="DI255" s="40"/>
      <c r="DJ255" s="40"/>
      <c r="DK255" s="40"/>
      <c r="DL255" s="40"/>
      <c r="DM255" s="40"/>
      <c r="DN255" s="40"/>
      <c r="DO255" s="40"/>
      <c r="DP255" s="40"/>
      <c r="DQ255" s="40"/>
      <c r="DR255" s="40"/>
      <c r="DS255" s="40"/>
      <c r="DT255" s="40"/>
      <c r="DU255" s="40"/>
      <c r="DV255" s="39"/>
      <c r="DW255" s="41"/>
      <c r="DY255" s="38" t="s">
        <v>0</v>
      </c>
      <c r="DZ255" s="39"/>
      <c r="EA255" s="39"/>
      <c r="EB255" s="39"/>
      <c r="EC255" s="39"/>
      <c r="ED255" s="39"/>
      <c r="EE255" s="39"/>
      <c r="EF255" s="39"/>
      <c r="EG255" s="39"/>
      <c r="EH255" s="39"/>
      <c r="EI255" s="39"/>
      <c r="EJ255" s="39"/>
      <c r="EK255" s="39"/>
      <c r="EL255" s="39"/>
      <c r="EM255" s="39"/>
      <c r="EN255" s="39"/>
      <c r="EO255" s="39"/>
      <c r="EP255" s="39"/>
      <c r="EQ255" s="39"/>
      <c r="ER255" s="39"/>
      <c r="ES255" s="39"/>
      <c r="ET255" s="40"/>
      <c r="EU255" s="40"/>
      <c r="EV255" s="40"/>
      <c r="EW255" s="40"/>
      <c r="EX255" s="40"/>
      <c r="EY255" s="40"/>
      <c r="EZ255" s="40"/>
      <c r="FA255" s="40"/>
      <c r="FB255" s="40"/>
      <c r="FC255" s="40"/>
      <c r="FD255" s="40"/>
      <c r="FE255" s="40"/>
      <c r="FF255" s="40"/>
      <c r="FG255" s="40"/>
      <c r="FH255" s="40"/>
      <c r="FI255" s="40"/>
      <c r="FJ255" s="39"/>
      <c r="FK255" s="41"/>
    </row>
    <row r="256" spans="1:167" ht="13.5" thickBot="1" x14ac:dyDescent="0.25">
      <c r="A256" s="32"/>
      <c r="B256" s="32"/>
      <c r="C256" s="32"/>
      <c r="D256" s="106" t="s">
        <v>188</v>
      </c>
      <c r="E256" s="107" t="s">
        <v>207</v>
      </c>
      <c r="F256" s="110">
        <f>B4+(242*B6)</f>
        <v>243</v>
      </c>
      <c r="G256" s="104"/>
      <c r="H256" s="43"/>
      <c r="I256" s="109"/>
      <c r="J256" s="45" t="s">
        <v>0</v>
      </c>
      <c r="K256" s="46" t="s">
        <v>0</v>
      </c>
      <c r="L256" s="46"/>
      <c r="M256" s="46"/>
      <c r="N256" s="46"/>
      <c r="O256" s="46"/>
      <c r="P256" s="46"/>
      <c r="Q256" s="46"/>
      <c r="R256" s="46"/>
      <c r="S256" s="47" t="s">
        <v>722</v>
      </c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8"/>
      <c r="AE256" s="48"/>
      <c r="AF256" s="48"/>
      <c r="AG256" s="48"/>
      <c r="AH256" s="48"/>
      <c r="AI256" s="48"/>
      <c r="AJ256" s="48"/>
      <c r="AK256" s="48"/>
      <c r="AL256" s="49" t="s">
        <v>715</v>
      </c>
      <c r="AM256" s="48"/>
      <c r="AN256" s="48"/>
      <c r="AO256" s="48"/>
      <c r="AP256" s="48"/>
      <c r="AQ256" s="48"/>
      <c r="AR256" s="48"/>
      <c r="AS256" s="48"/>
      <c r="AT256" s="50"/>
      <c r="AU256" s="51"/>
      <c r="AW256" s="57"/>
      <c r="AX256" s="45" t="s">
        <v>2</v>
      </c>
      <c r="AY256" s="46"/>
      <c r="AZ256" s="46"/>
      <c r="BA256" s="46"/>
      <c r="BB256" s="46"/>
      <c r="BC256" s="46"/>
      <c r="BD256" s="46"/>
      <c r="BE256" s="46"/>
      <c r="BF256" s="46"/>
      <c r="BG256" s="177" t="s">
        <v>752</v>
      </c>
      <c r="BH256" s="46"/>
      <c r="BI256" s="46"/>
      <c r="BJ256" s="46"/>
      <c r="BK256" s="46"/>
      <c r="BL256" s="46"/>
      <c r="BM256" s="46"/>
      <c r="BN256" s="46"/>
      <c r="BO256" s="46"/>
      <c r="BP256" s="46"/>
      <c r="BQ256" s="46"/>
      <c r="BR256" s="48"/>
      <c r="BS256" s="48"/>
      <c r="BT256" s="48"/>
      <c r="BU256" s="48"/>
      <c r="BV256" s="48"/>
      <c r="BW256" s="48"/>
      <c r="BX256" s="48"/>
      <c r="BY256" s="48"/>
      <c r="BZ256" s="49" t="s">
        <v>715</v>
      </c>
      <c r="CA256" s="48"/>
      <c r="CB256" s="48"/>
      <c r="CC256" s="48"/>
      <c r="CD256" s="48"/>
      <c r="CE256" s="48"/>
      <c r="CF256" s="48"/>
      <c r="CG256" s="48"/>
      <c r="CH256" s="50"/>
      <c r="CI256" s="51"/>
      <c r="CJ256" s="144"/>
      <c r="CK256" s="109"/>
      <c r="CL256" s="45" t="s">
        <v>2</v>
      </c>
      <c r="CM256" s="46"/>
      <c r="CN256" s="46"/>
      <c r="CO256" s="46"/>
      <c r="CP256" s="46"/>
      <c r="CQ256" s="46"/>
      <c r="CR256" s="46"/>
      <c r="CS256" s="46"/>
      <c r="CT256" s="46"/>
      <c r="CU256" s="178" t="s">
        <v>739</v>
      </c>
      <c r="CV256" s="46"/>
      <c r="CW256" s="46"/>
      <c r="CX256" s="46"/>
      <c r="CY256" s="46"/>
      <c r="CZ256" s="46"/>
      <c r="DA256" s="46"/>
      <c r="DB256" s="46"/>
      <c r="DC256" s="46"/>
      <c r="DD256" s="46"/>
      <c r="DE256" s="46"/>
      <c r="DF256" s="48"/>
      <c r="DG256" s="48"/>
      <c r="DH256" s="48"/>
      <c r="DI256" s="48"/>
      <c r="DJ256" s="48"/>
      <c r="DK256" s="48"/>
      <c r="DL256" s="48"/>
      <c r="DM256" s="48"/>
      <c r="DN256" s="49" t="s">
        <v>715</v>
      </c>
      <c r="DO256" s="48"/>
      <c r="DP256" s="48"/>
      <c r="DQ256" s="48"/>
      <c r="DR256" s="48"/>
      <c r="DS256" s="48"/>
      <c r="DT256" s="48"/>
      <c r="DU256" s="48"/>
      <c r="DV256" s="50"/>
      <c r="DW256" s="51"/>
      <c r="DY256" s="57"/>
      <c r="DZ256" s="45"/>
      <c r="EA256" s="46"/>
      <c r="EB256" s="46"/>
      <c r="EC256" s="46"/>
      <c r="ED256" s="46"/>
      <c r="EE256" s="46"/>
      <c r="EF256" s="46"/>
      <c r="EG256" s="46"/>
      <c r="EH256" s="46"/>
      <c r="EI256" s="178" t="s">
        <v>764</v>
      </c>
      <c r="EJ256" s="46"/>
      <c r="EK256" s="46"/>
      <c r="EL256" s="46"/>
      <c r="EM256" s="46"/>
      <c r="EN256" s="46"/>
      <c r="EO256" s="46"/>
      <c r="EP256" s="46"/>
      <c r="EQ256" s="46"/>
      <c r="ER256" s="46"/>
      <c r="ES256" s="46"/>
      <c r="ET256" s="48"/>
      <c r="EU256" s="48"/>
      <c r="EV256" s="48"/>
      <c r="EW256" s="48"/>
      <c r="EX256" s="48"/>
      <c r="EY256" s="48"/>
      <c r="EZ256" s="48"/>
      <c r="FA256" s="48"/>
      <c r="FB256" s="49" t="s">
        <v>715</v>
      </c>
      <c r="FC256" s="48"/>
      <c r="FD256" s="48"/>
      <c r="FE256" s="48"/>
      <c r="FF256" s="48"/>
      <c r="FG256" s="48"/>
      <c r="FH256" s="48"/>
      <c r="FI256" s="48"/>
      <c r="FJ256" s="50"/>
      <c r="FK256" s="51"/>
    </row>
    <row r="257" spans="1:167" x14ac:dyDescent="0.2">
      <c r="A257" s="32"/>
      <c r="B257" s="32"/>
      <c r="C257" s="32"/>
      <c r="D257" s="106" t="s">
        <v>71</v>
      </c>
      <c r="E257" s="107" t="s">
        <v>207</v>
      </c>
      <c r="F257" s="108">
        <f>B4+(243*B6)</f>
        <v>244</v>
      </c>
      <c r="G257" s="104"/>
      <c r="H257" s="43"/>
      <c r="I257" s="109"/>
      <c r="J257" s="58"/>
      <c r="K257" s="1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2"/>
      <c r="AA257" s="59">
        <f>K257^3+L257^3+M257^3+N257^3+O257^3+P257^3+Q257^3+R257^3+K258^3+L258^3+M258^3+N258^3+O258^3+P258^3+Q258^3+R258^3</f>
        <v>0</v>
      </c>
      <c r="AB257" s="60">
        <f>K257^3+L257^3+M257^3+N257^3+O257^3+P257^3+Q257^3+R257^3+S257^3+T257^3+U257^3+V257^3+W257^3+X257^3+Y257^3+Z257^3</f>
        <v>0</v>
      </c>
      <c r="AC257" s="61"/>
      <c r="AD257" s="68"/>
      <c r="AE257" s="69"/>
      <c r="AF257" s="69"/>
      <c r="AG257" s="69"/>
      <c r="AH257" s="70"/>
      <c r="AI257" s="70"/>
      <c r="AJ257" s="70"/>
      <c r="AK257" s="70"/>
      <c r="AL257" s="69"/>
      <c r="AM257" s="69"/>
      <c r="AN257" s="69"/>
      <c r="AO257" s="69"/>
      <c r="AP257" s="70"/>
      <c r="AQ257" s="70"/>
      <c r="AR257" s="70"/>
      <c r="AS257" s="71"/>
      <c r="AT257" s="66"/>
      <c r="AU257" s="51"/>
      <c r="AW257" s="57"/>
      <c r="AX257" s="58"/>
      <c r="AY257" s="1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2"/>
      <c r="BO257" s="59">
        <f>AY257^3+AZ257^3+BA257^3+BB257^3+BC257^3+BD257^3+BE257^3+BF257^3+AY258^3+AZ258^3+BA258^3+BB258^3+BC258^3+BD258^3+BE258^3+BF258^3</f>
        <v>0</v>
      </c>
      <c r="BP257" s="60">
        <f t="shared" ref="BP257:BP272" si="88">AY257^3+AZ257^3+BA257^3+BB257^3+BC257^3+BD257^3+BE257^3+BF257^3+BG257^3+BH257^3+BI257^3+BJ257^3+BK257^3+BL257^3+BM257^3+BN257^3</f>
        <v>0</v>
      </c>
      <c r="BQ257" s="61"/>
      <c r="BR257" s="68"/>
      <c r="BS257" s="69"/>
      <c r="BT257" s="69"/>
      <c r="BU257" s="69"/>
      <c r="BV257" s="69"/>
      <c r="BW257" s="69"/>
      <c r="BX257" s="69"/>
      <c r="BY257" s="69"/>
      <c r="BZ257" s="70"/>
      <c r="CA257" s="70"/>
      <c r="CB257" s="70"/>
      <c r="CC257" s="70"/>
      <c r="CD257" s="70"/>
      <c r="CE257" s="70"/>
      <c r="CF257" s="70"/>
      <c r="CG257" s="71"/>
      <c r="CH257" s="66"/>
      <c r="CI257" s="51"/>
      <c r="CJ257" s="144"/>
      <c r="CK257" s="109"/>
      <c r="CL257" s="58"/>
      <c r="CM257" s="1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2"/>
      <c r="DC257" s="59">
        <f>CM257^3+CN257^3+CO257^3+CP257^3+CQ257^3+CR257^3+CS257^3+CT257^3+CM258^3+CN258^3+CO258^3+CP258^3+CQ258^3+CR258^3+CS258^3+CT258^3</f>
        <v>0</v>
      </c>
      <c r="DD257" s="60">
        <f>CM257^3+CN257^3+CO257^3+CP257^3+CQ257^3+CR257^3+CS257^3+CT257^3+CU257^3+CV257^3+CW257^3+CX257^3+CY257^3+CZ257^3+DA257^3+DB257^3</f>
        <v>0</v>
      </c>
      <c r="DE257" s="61"/>
      <c r="DF257" s="68"/>
      <c r="DG257" s="69"/>
      <c r="DH257" s="69"/>
      <c r="DI257" s="69"/>
      <c r="DJ257" s="69"/>
      <c r="DK257" s="69"/>
      <c r="DL257" s="69"/>
      <c r="DM257" s="69"/>
      <c r="DN257" s="69"/>
      <c r="DO257" s="69"/>
      <c r="DP257" s="69"/>
      <c r="DQ257" s="69"/>
      <c r="DR257" s="69"/>
      <c r="DS257" s="69"/>
      <c r="DT257" s="69"/>
      <c r="DU257" s="73"/>
      <c r="DV257" s="66"/>
      <c r="DW257" s="51"/>
      <c r="DY257" s="57"/>
      <c r="DZ257" s="58"/>
      <c r="EA257" s="16"/>
      <c r="EB257" s="17"/>
      <c r="EC257" s="17"/>
      <c r="ED257" s="17"/>
      <c r="EE257" s="17"/>
      <c r="EF257" s="17"/>
      <c r="EG257" s="17"/>
      <c r="EH257" s="17"/>
      <c r="EI257" s="17"/>
      <c r="EJ257" s="17"/>
      <c r="EK257" s="17"/>
      <c r="EL257" s="17"/>
      <c r="EM257" s="17"/>
      <c r="EN257" s="17"/>
      <c r="EO257" s="17"/>
      <c r="EP257" s="18"/>
      <c r="EQ257" s="59">
        <f>EA257^3+EB257^3+EC257^3+ED257^3+EE257^3+EF257^3+EG257^3+EH257^3+EA258^3+EB258^3+EC258^3+ED258^3+EE258^3+EF258^3+EG258^3+EH258^3</f>
        <v>0</v>
      </c>
      <c r="ER257" s="60">
        <f t="shared" ref="ER257:ER272" si="89">EA257^3+EB257^3+EC257^3+ED257^3+EE257^3+EF257^3+EG257^3+EH257^3+EI257^3+EJ257^3+EK257^3+EL257^3+EM257^3+EN257^3+EO257^3+EP257^3</f>
        <v>0</v>
      </c>
      <c r="ES257" s="61"/>
      <c r="ET257" s="187"/>
      <c r="EU257" s="188"/>
      <c r="EV257" s="188"/>
      <c r="EW257" s="188"/>
      <c r="EX257" s="188"/>
      <c r="EY257" s="188"/>
      <c r="EZ257" s="188"/>
      <c r="FA257" s="188"/>
      <c r="FB257" s="188"/>
      <c r="FC257" s="188"/>
      <c r="FD257" s="188"/>
      <c r="FE257" s="188"/>
      <c r="FF257" s="188"/>
      <c r="FG257" s="188"/>
      <c r="FH257" s="188"/>
      <c r="FI257" s="189"/>
      <c r="FJ257" s="66"/>
      <c r="FK257" s="51"/>
    </row>
    <row r="258" spans="1:167" x14ac:dyDescent="0.2">
      <c r="A258" s="32"/>
      <c r="B258" s="32"/>
      <c r="C258" s="32"/>
      <c r="D258" s="106" t="s">
        <v>99</v>
      </c>
      <c r="E258" s="107" t="s">
        <v>207</v>
      </c>
      <c r="F258" s="108">
        <f>B4+(244*B6)</f>
        <v>245</v>
      </c>
      <c r="G258" s="104"/>
      <c r="H258" s="43"/>
      <c r="I258" s="109"/>
      <c r="J258" s="58"/>
      <c r="K258" s="3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5"/>
      <c r="AA258" s="75">
        <f>S257^3+T257^3+U257^3+V257^3+W257^3+X257^3+Y257^3+Z257^3+S258^3+T258^3+U258^3+V258^3+W258^3+X258^3+Y258^3+Z258^3</f>
        <v>0</v>
      </c>
      <c r="AB258" s="76">
        <f t="shared" ref="AB258:AB272" si="90">K258^3+L258^3+M258^3+N258^3+O258^3+P258^3+Q258^3+R258^3+S258^3+T258^3+U258^3+V258^3+W258^3+X258^3+Y258^3+Z258^3</f>
        <v>0</v>
      </c>
      <c r="AC258" s="61"/>
      <c r="AD258" s="81"/>
      <c r="AE258" s="82"/>
      <c r="AF258" s="82"/>
      <c r="AG258" s="82"/>
      <c r="AH258" s="83"/>
      <c r="AI258" s="83"/>
      <c r="AJ258" s="83"/>
      <c r="AK258" s="83"/>
      <c r="AL258" s="82"/>
      <c r="AM258" s="82"/>
      <c r="AN258" s="82"/>
      <c r="AO258" s="82"/>
      <c r="AP258" s="83"/>
      <c r="AQ258" s="83"/>
      <c r="AR258" s="83"/>
      <c r="AS258" s="84"/>
      <c r="AT258" s="66"/>
      <c r="AU258" s="51"/>
      <c r="AW258" s="57"/>
      <c r="AX258" s="58"/>
      <c r="AY258" s="3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5"/>
      <c r="BO258" s="75">
        <f>BG257^3+BH257^3+BI257^3+BJ257^3+BK257^3+BL257^3+BM257^3+BN257^3+BG258^3+BH258^3+BI258^3+BJ258^3+BK258^3+BL258^3+BM258^3+BN258^3</f>
        <v>0</v>
      </c>
      <c r="BP258" s="76">
        <f t="shared" si="88"/>
        <v>0</v>
      </c>
      <c r="BQ258" s="61"/>
      <c r="BR258" s="81"/>
      <c r="BS258" s="82"/>
      <c r="BT258" s="82"/>
      <c r="BU258" s="82"/>
      <c r="BV258" s="82"/>
      <c r="BW258" s="82"/>
      <c r="BX258" s="82"/>
      <c r="BY258" s="82"/>
      <c r="BZ258" s="83"/>
      <c r="CA258" s="83"/>
      <c r="CB258" s="83"/>
      <c r="CC258" s="83"/>
      <c r="CD258" s="83"/>
      <c r="CE258" s="83"/>
      <c r="CF258" s="83"/>
      <c r="CG258" s="84"/>
      <c r="CH258" s="66"/>
      <c r="CI258" s="51"/>
      <c r="CJ258" s="144"/>
      <c r="CK258" s="109"/>
      <c r="CL258" s="58"/>
      <c r="CM258" s="3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/>
      <c r="CZ258" s="4"/>
      <c r="DA258" s="4"/>
      <c r="DB258" s="5"/>
      <c r="DC258" s="75">
        <f>CU257^3+CV257^3+CW257^3+CX257^3+CY257^3+CZ257^3+DA257^3+DB257^3+CU258^3+CV258^3+CW258^3+CX258^3+CY258^3+CZ258^3+DA258^3+DB258^3</f>
        <v>0</v>
      </c>
      <c r="DD258" s="76">
        <f t="shared" ref="DD258:DD272" si="91">CM258^3+CN258^3+CO258^3+CP258^3+CQ258^3+CR258^3+CS258^3+CT258^3+CU258^3+CV258^3+CW258^3+CX258^3+CY258^3+CZ258^3+DA258^3+DB258^3</f>
        <v>0</v>
      </c>
      <c r="DE258" s="61"/>
      <c r="DF258" s="89"/>
      <c r="DG258" s="83"/>
      <c r="DH258" s="83"/>
      <c r="DI258" s="83"/>
      <c r="DJ258" s="83"/>
      <c r="DK258" s="83"/>
      <c r="DL258" s="83"/>
      <c r="DM258" s="83"/>
      <c r="DN258" s="83"/>
      <c r="DO258" s="83"/>
      <c r="DP258" s="83"/>
      <c r="DQ258" s="83"/>
      <c r="DR258" s="83"/>
      <c r="DS258" s="83"/>
      <c r="DT258" s="83"/>
      <c r="DU258" s="84"/>
      <c r="DV258" s="66"/>
      <c r="DW258" s="51"/>
      <c r="DY258" s="57"/>
      <c r="DZ258" s="58"/>
      <c r="EA258" s="20"/>
      <c r="EB258" s="19"/>
      <c r="EC258" s="19"/>
      <c r="ED258" s="19"/>
      <c r="EE258" s="19"/>
      <c r="EF258" s="19"/>
      <c r="EG258" s="19"/>
      <c r="EH258" s="19"/>
      <c r="EI258" s="19"/>
      <c r="EJ258" s="19"/>
      <c r="EK258" s="19"/>
      <c r="EL258" s="19"/>
      <c r="EM258" s="19"/>
      <c r="EN258" s="19"/>
      <c r="EO258" s="19"/>
      <c r="EP258" s="21"/>
      <c r="EQ258" s="75">
        <f>EI257^3+EJ257^3+EK257^3+EL257^3+EM257^3+EN257^3+EO257^3+EP257^3+EI258^3+EJ258^3+EK258^3+EL258^3+EM258^3+EN258^3+EO258^3+EP258^3</f>
        <v>0</v>
      </c>
      <c r="ER258" s="76">
        <f t="shared" si="89"/>
        <v>0</v>
      </c>
      <c r="ES258" s="61"/>
      <c r="ET258" s="190"/>
      <c r="EU258" s="191"/>
      <c r="EV258" s="191"/>
      <c r="EW258" s="191"/>
      <c r="EX258" s="191"/>
      <c r="EY258" s="191"/>
      <c r="EZ258" s="191"/>
      <c r="FA258" s="191"/>
      <c r="FB258" s="191"/>
      <c r="FC258" s="191"/>
      <c r="FD258" s="191"/>
      <c r="FE258" s="191"/>
      <c r="FF258" s="191"/>
      <c r="FG258" s="191"/>
      <c r="FH258" s="191"/>
      <c r="FI258" s="192"/>
      <c r="FJ258" s="66"/>
      <c r="FK258" s="51"/>
    </row>
    <row r="259" spans="1:167" x14ac:dyDescent="0.2">
      <c r="A259" s="32"/>
      <c r="B259" s="32"/>
      <c r="C259" s="32"/>
      <c r="D259" s="106" t="s">
        <v>173</v>
      </c>
      <c r="E259" s="107" t="s">
        <v>207</v>
      </c>
      <c r="F259" s="110">
        <f>B4+(245*B6)</f>
        <v>246</v>
      </c>
      <c r="G259" s="104"/>
      <c r="H259" s="43"/>
      <c r="I259" s="109"/>
      <c r="J259" s="58"/>
      <c r="K259" s="3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5"/>
      <c r="AA259" s="75">
        <f>K259^3+L259^3+M259^3+N259^3+O259^3+P259^3+Q259^3+R259^3+K260^3+L260^3+M260^3+N260^3+O260^3+P260^3+Q260^3+R260^3</f>
        <v>0</v>
      </c>
      <c r="AB259" s="76">
        <f t="shared" si="90"/>
        <v>0</v>
      </c>
      <c r="AC259" s="88"/>
      <c r="AD259" s="81"/>
      <c r="AE259" s="82"/>
      <c r="AF259" s="82"/>
      <c r="AG259" s="82"/>
      <c r="AH259" s="83"/>
      <c r="AI259" s="83"/>
      <c r="AJ259" s="83"/>
      <c r="AK259" s="83"/>
      <c r="AL259" s="82"/>
      <c r="AM259" s="82"/>
      <c r="AN259" s="82"/>
      <c r="AO259" s="82"/>
      <c r="AP259" s="83"/>
      <c r="AQ259" s="83"/>
      <c r="AR259" s="83"/>
      <c r="AS259" s="84"/>
      <c r="AT259" s="66"/>
      <c r="AU259" s="51"/>
      <c r="AW259" s="57"/>
      <c r="AX259" s="58"/>
      <c r="AY259" s="3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5"/>
      <c r="BO259" s="75">
        <f>AY259^3+AZ259^3+BA259^3+BB259^3+BC259^3+BD259^3+BE259^3+BF259^3+AY260^3+AZ260^3+BA260^3+BB260^3+BC260^3+BD260^3+BE260^3+BF260^3</f>
        <v>0</v>
      </c>
      <c r="BP259" s="76">
        <f t="shared" si="88"/>
        <v>0</v>
      </c>
      <c r="BQ259" s="88"/>
      <c r="BR259" s="89"/>
      <c r="BS259" s="83"/>
      <c r="BT259" s="83"/>
      <c r="BU259" s="83"/>
      <c r="BV259" s="83"/>
      <c r="BW259" s="83"/>
      <c r="BX259" s="83"/>
      <c r="BY259" s="83"/>
      <c r="BZ259" s="82"/>
      <c r="CA259" s="82"/>
      <c r="CB259" s="82"/>
      <c r="CC259" s="82"/>
      <c r="CD259" s="82"/>
      <c r="CE259" s="82"/>
      <c r="CF259" s="82"/>
      <c r="CG259" s="86"/>
      <c r="CH259" s="66"/>
      <c r="CI259" s="51"/>
      <c r="CJ259" s="144"/>
      <c r="CK259" s="109"/>
      <c r="CL259" s="58"/>
      <c r="CM259" s="3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4"/>
      <c r="DB259" s="5"/>
      <c r="DC259" s="75">
        <f>CM259^3+CN259^3+CO259^3+CP259^3+CQ259^3+CR259^3+CS259^3+CT259^3+CM260^3+CN260^3+CO260^3+CP260^3+CQ260^3+CR260^3+CS260^3+CT260^3</f>
        <v>0</v>
      </c>
      <c r="DD259" s="76">
        <f t="shared" si="91"/>
        <v>0</v>
      </c>
      <c r="DE259" s="88"/>
      <c r="DF259" s="81"/>
      <c r="DG259" s="82"/>
      <c r="DH259" s="82"/>
      <c r="DI259" s="82"/>
      <c r="DJ259" s="82"/>
      <c r="DK259" s="82"/>
      <c r="DL259" s="82"/>
      <c r="DM259" s="82"/>
      <c r="DN259" s="82"/>
      <c r="DO259" s="82"/>
      <c r="DP259" s="82"/>
      <c r="DQ259" s="82"/>
      <c r="DR259" s="82"/>
      <c r="DS259" s="82"/>
      <c r="DT259" s="82"/>
      <c r="DU259" s="86"/>
      <c r="DV259" s="66"/>
      <c r="DW259" s="51"/>
      <c r="DY259" s="57"/>
      <c r="DZ259" s="58"/>
      <c r="EA259" s="20"/>
      <c r="EB259" s="19"/>
      <c r="EC259" s="19"/>
      <c r="ED259" s="19"/>
      <c r="EE259" s="19"/>
      <c r="EF259" s="19"/>
      <c r="EG259" s="19"/>
      <c r="EH259" s="19"/>
      <c r="EI259" s="19"/>
      <c r="EJ259" s="19"/>
      <c r="EK259" s="19"/>
      <c r="EL259" s="19"/>
      <c r="EM259" s="19"/>
      <c r="EN259" s="19"/>
      <c r="EO259" s="19"/>
      <c r="EP259" s="21"/>
      <c r="EQ259" s="75">
        <f>EA259^3+EB259^3+EC259^3+ED259^3+EE259^3+EF259^3+EG259^3+EH259^3+EA260^3+EB260^3+EC260^3+ED260^3+EE260^3+EF260^3+EG260^3+EH260^3</f>
        <v>0</v>
      </c>
      <c r="ER259" s="76">
        <f t="shared" si="89"/>
        <v>0</v>
      </c>
      <c r="ES259" s="88"/>
      <c r="ET259" s="190"/>
      <c r="EU259" s="191"/>
      <c r="EV259" s="191"/>
      <c r="EW259" s="191"/>
      <c r="EX259" s="191"/>
      <c r="EY259" s="191"/>
      <c r="EZ259" s="191"/>
      <c r="FA259" s="191"/>
      <c r="FB259" s="191"/>
      <c r="FC259" s="191"/>
      <c r="FD259" s="191"/>
      <c r="FE259" s="191"/>
      <c r="FF259" s="191"/>
      <c r="FG259" s="191"/>
      <c r="FH259" s="191"/>
      <c r="FI259" s="192"/>
      <c r="FJ259" s="66"/>
      <c r="FK259" s="51"/>
    </row>
    <row r="260" spans="1:167" x14ac:dyDescent="0.2">
      <c r="A260" s="32"/>
      <c r="B260" s="32"/>
      <c r="C260" s="32"/>
      <c r="D260" s="106" t="s">
        <v>191</v>
      </c>
      <c r="E260" s="107" t="s">
        <v>207</v>
      </c>
      <c r="F260" s="110">
        <f>B4+(246*B6)</f>
        <v>247</v>
      </c>
      <c r="G260" s="104"/>
      <c r="H260" s="43"/>
      <c r="I260" s="109"/>
      <c r="J260" s="58"/>
      <c r="K260" s="3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5"/>
      <c r="AA260" s="75">
        <f>S259^3+T259^3+U259^3+V259^3+W259^3+X259^3+Y259^3+Z259^3+S260^3+T260^3+U260^3+V260^3+W260^3+X260^3+Y260^3+Z260^3</f>
        <v>0</v>
      </c>
      <c r="AB260" s="76">
        <f t="shared" si="90"/>
        <v>0</v>
      </c>
      <c r="AC260" s="61"/>
      <c r="AD260" s="81"/>
      <c r="AE260" s="82"/>
      <c r="AF260" s="82"/>
      <c r="AG260" s="82"/>
      <c r="AH260" s="83"/>
      <c r="AI260" s="83"/>
      <c r="AJ260" s="83"/>
      <c r="AK260" s="83"/>
      <c r="AL260" s="82"/>
      <c r="AM260" s="82"/>
      <c r="AN260" s="82"/>
      <c r="AO260" s="82"/>
      <c r="AP260" s="83"/>
      <c r="AQ260" s="83"/>
      <c r="AR260" s="83"/>
      <c r="AS260" s="84"/>
      <c r="AT260" s="66"/>
      <c r="AU260" s="51"/>
      <c r="AW260" s="57"/>
      <c r="AX260" s="58"/>
      <c r="AY260" s="3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5"/>
      <c r="BO260" s="75">
        <f>BG259^3+BH259^3+BI259^3+BJ259^3+BK259^3+BL259^3+BM259^3+BN259^3+BG260^3+BH260^3+BI260^3+BJ260^3+BK260^3+BL260^3+BM260^3+BN260^3</f>
        <v>0</v>
      </c>
      <c r="BP260" s="76">
        <f t="shared" si="88"/>
        <v>0</v>
      </c>
      <c r="BQ260" s="61"/>
      <c r="BR260" s="89"/>
      <c r="BS260" s="83"/>
      <c r="BT260" s="83"/>
      <c r="BU260" s="83"/>
      <c r="BV260" s="83"/>
      <c r="BW260" s="83"/>
      <c r="BX260" s="83"/>
      <c r="BY260" s="83"/>
      <c r="BZ260" s="82"/>
      <c r="CA260" s="82"/>
      <c r="CB260" s="82"/>
      <c r="CC260" s="82"/>
      <c r="CD260" s="82"/>
      <c r="CE260" s="82"/>
      <c r="CF260" s="82"/>
      <c r="CG260" s="86"/>
      <c r="CH260" s="66"/>
      <c r="CI260" s="51"/>
      <c r="CJ260" s="144"/>
      <c r="CK260" s="109"/>
      <c r="CL260" s="58"/>
      <c r="CM260" s="3"/>
      <c r="CN260" s="4"/>
      <c r="CO260" s="4"/>
      <c r="CP260" s="4"/>
      <c r="CQ260" s="4"/>
      <c r="CR260" s="4"/>
      <c r="CS260" s="4"/>
      <c r="CT260" s="4"/>
      <c r="CU260" s="4"/>
      <c r="CV260" s="4"/>
      <c r="CW260" s="4"/>
      <c r="CX260" s="4"/>
      <c r="CY260" s="4"/>
      <c r="CZ260" s="4"/>
      <c r="DA260" s="4"/>
      <c r="DB260" s="5"/>
      <c r="DC260" s="75">
        <f>CU259^3+CV259^3+CW259^3+CX259^3+CY259^3+CZ259^3+DA259^3+DB259^3+CU260^3+CV260^3+CW260^3+CX260^3+CY260^3+CZ260^3+DA260^3+DB260^3</f>
        <v>0</v>
      </c>
      <c r="DD260" s="76">
        <f t="shared" si="91"/>
        <v>0</v>
      </c>
      <c r="DE260" s="61"/>
      <c r="DF260" s="89"/>
      <c r="DG260" s="83"/>
      <c r="DH260" s="83"/>
      <c r="DI260" s="83"/>
      <c r="DJ260" s="83"/>
      <c r="DK260" s="83"/>
      <c r="DL260" s="83"/>
      <c r="DM260" s="83"/>
      <c r="DN260" s="83"/>
      <c r="DO260" s="83"/>
      <c r="DP260" s="83"/>
      <c r="DQ260" s="83"/>
      <c r="DR260" s="83"/>
      <c r="DS260" s="83"/>
      <c r="DT260" s="83"/>
      <c r="DU260" s="84"/>
      <c r="DV260" s="66"/>
      <c r="DW260" s="51"/>
      <c r="DY260" s="57"/>
      <c r="DZ260" s="58"/>
      <c r="EA260" s="20"/>
      <c r="EB260" s="19"/>
      <c r="EC260" s="19"/>
      <c r="ED260" s="19"/>
      <c r="EE260" s="19"/>
      <c r="EF260" s="19"/>
      <c r="EG260" s="19"/>
      <c r="EH260" s="19"/>
      <c r="EI260" s="19"/>
      <c r="EJ260" s="19"/>
      <c r="EK260" s="19"/>
      <c r="EL260" s="19"/>
      <c r="EM260" s="19"/>
      <c r="EN260" s="19"/>
      <c r="EO260" s="19"/>
      <c r="EP260" s="21"/>
      <c r="EQ260" s="75">
        <f>EI259^3+EJ259^3+EK259^3+EL259^3+EM259^3+EN259^3+EO259^3+EP259^3+EI260^3+EJ260^3+EK260^3+EL260^3+EM260^3+EN260^3+EO260^3+EP260^3</f>
        <v>0</v>
      </c>
      <c r="ER260" s="76">
        <f t="shared" si="89"/>
        <v>0</v>
      </c>
      <c r="ES260" s="61"/>
      <c r="ET260" s="190"/>
      <c r="EU260" s="191"/>
      <c r="EV260" s="191"/>
      <c r="EW260" s="191"/>
      <c r="EX260" s="191"/>
      <c r="EY260" s="191"/>
      <c r="EZ260" s="191"/>
      <c r="FA260" s="191"/>
      <c r="FB260" s="191"/>
      <c r="FC260" s="191"/>
      <c r="FD260" s="191"/>
      <c r="FE260" s="191"/>
      <c r="FF260" s="191"/>
      <c r="FG260" s="191"/>
      <c r="FH260" s="191"/>
      <c r="FI260" s="192"/>
      <c r="FJ260" s="66"/>
      <c r="FK260" s="51"/>
    </row>
    <row r="261" spans="1:167" x14ac:dyDescent="0.2">
      <c r="A261" s="32"/>
      <c r="B261" s="32"/>
      <c r="C261" s="32"/>
      <c r="D261" s="106" t="s">
        <v>82</v>
      </c>
      <c r="E261" s="107" t="s">
        <v>207</v>
      </c>
      <c r="F261" s="108">
        <f>B4+(247*B6)</f>
        <v>248</v>
      </c>
      <c r="G261" s="104"/>
      <c r="H261" s="43"/>
      <c r="I261" s="109"/>
      <c r="J261" s="58"/>
      <c r="K261" s="3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5"/>
      <c r="AA261" s="75">
        <f>K261^3+L261^3+M261^3+N261^3+O261^3+P261^3+Q261^3+R261^3+K262^3+L262^3+M262^3+N262^3+O262^3+P262^3+Q262^3+R262^3</f>
        <v>0</v>
      </c>
      <c r="AB261" s="76">
        <f t="shared" si="90"/>
        <v>0</v>
      </c>
      <c r="AC261" s="61"/>
      <c r="AD261" s="89"/>
      <c r="AE261" s="83"/>
      <c r="AF261" s="83"/>
      <c r="AG261" s="83"/>
      <c r="AH261" s="82"/>
      <c r="AI261" s="82"/>
      <c r="AJ261" s="82"/>
      <c r="AK261" s="82"/>
      <c r="AL261" s="83"/>
      <c r="AM261" s="83"/>
      <c r="AN261" s="83"/>
      <c r="AO261" s="83"/>
      <c r="AP261" s="82"/>
      <c r="AQ261" s="82"/>
      <c r="AR261" s="82"/>
      <c r="AS261" s="86"/>
      <c r="AT261" s="66"/>
      <c r="AU261" s="51"/>
      <c r="AW261" s="57"/>
      <c r="AX261" s="58"/>
      <c r="AY261" s="3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5"/>
      <c r="BO261" s="75">
        <f>AY261^3+AZ261^3+BA261^3+BB261^3+BC261^3+BD261^3+BE261^3+BF261^3+AY262^3+AZ262^3+BA262^3+BB262^3+BC262^3+BD262^3+BE262^3+BF262^3</f>
        <v>0</v>
      </c>
      <c r="BP261" s="76">
        <f t="shared" si="88"/>
        <v>0</v>
      </c>
      <c r="BQ261" s="61"/>
      <c r="BR261" s="81"/>
      <c r="BS261" s="82"/>
      <c r="BT261" s="82"/>
      <c r="BU261" s="82"/>
      <c r="BV261" s="82"/>
      <c r="BW261" s="82"/>
      <c r="BX261" s="82"/>
      <c r="BY261" s="82"/>
      <c r="BZ261" s="83"/>
      <c r="CA261" s="83"/>
      <c r="CB261" s="83"/>
      <c r="CC261" s="83"/>
      <c r="CD261" s="83"/>
      <c r="CE261" s="83"/>
      <c r="CF261" s="83"/>
      <c r="CG261" s="84"/>
      <c r="CH261" s="66"/>
      <c r="CI261" s="51"/>
      <c r="CJ261" s="144"/>
      <c r="CK261" s="109"/>
      <c r="CL261" s="58"/>
      <c r="CM261" s="3"/>
      <c r="CN261" s="4"/>
      <c r="CO261" s="4"/>
      <c r="CP261" s="4"/>
      <c r="CQ261" s="4"/>
      <c r="CR261" s="4"/>
      <c r="CS261" s="4"/>
      <c r="CT261" s="4"/>
      <c r="CU261" s="4"/>
      <c r="CV261" s="4"/>
      <c r="CW261" s="4"/>
      <c r="CX261" s="4"/>
      <c r="CY261" s="4"/>
      <c r="CZ261" s="4"/>
      <c r="DA261" s="4"/>
      <c r="DB261" s="5"/>
      <c r="DC261" s="75">
        <f>CM261^3+CN261^3+CO261^3+CP261^3+CQ261^3+CR261^3+CS261^3+CT261^3+CM262^3+CN262^3+CO262^3+CP262^3+CQ262^3+CR262^3+CS262^3+CT262^3</f>
        <v>0</v>
      </c>
      <c r="DD261" s="76">
        <f t="shared" si="91"/>
        <v>0</v>
      </c>
      <c r="DE261" s="61"/>
      <c r="DF261" s="81"/>
      <c r="DG261" s="82"/>
      <c r="DH261" s="82"/>
      <c r="DI261" s="82"/>
      <c r="DJ261" s="82"/>
      <c r="DK261" s="82"/>
      <c r="DL261" s="82"/>
      <c r="DM261" s="82"/>
      <c r="DN261" s="82"/>
      <c r="DO261" s="82"/>
      <c r="DP261" s="82"/>
      <c r="DQ261" s="82"/>
      <c r="DR261" s="82"/>
      <c r="DS261" s="82"/>
      <c r="DT261" s="82"/>
      <c r="DU261" s="86"/>
      <c r="DV261" s="66"/>
      <c r="DW261" s="51"/>
      <c r="DY261" s="57"/>
      <c r="DZ261" s="58"/>
      <c r="EA261" s="20"/>
      <c r="EB261" s="19"/>
      <c r="EC261" s="19"/>
      <c r="ED261" s="19"/>
      <c r="EE261" s="19"/>
      <c r="EF261" s="19"/>
      <c r="EG261" s="19"/>
      <c r="EH261" s="19"/>
      <c r="EI261" s="19"/>
      <c r="EJ261" s="19"/>
      <c r="EK261" s="19"/>
      <c r="EL261" s="19"/>
      <c r="EM261" s="19"/>
      <c r="EN261" s="19"/>
      <c r="EO261" s="19"/>
      <c r="EP261" s="21"/>
      <c r="EQ261" s="75">
        <f>EA261^3+EB261^3+EC261^3+ED261^3+EE261^3+EF261^3+EG261^3+EH261^3+EA262^3+EB262^3+EC262^3+ED262^3+EE262^3+EF262^3+EG262^3+EH262^3</f>
        <v>0</v>
      </c>
      <c r="ER261" s="76">
        <f t="shared" si="89"/>
        <v>0</v>
      </c>
      <c r="ES261" s="61"/>
      <c r="ET261" s="190"/>
      <c r="EU261" s="191"/>
      <c r="EV261" s="191"/>
      <c r="EW261" s="191"/>
      <c r="EX261" s="191"/>
      <c r="EY261" s="191"/>
      <c r="EZ261" s="191"/>
      <c r="FA261" s="191"/>
      <c r="FB261" s="191"/>
      <c r="FC261" s="191"/>
      <c r="FD261" s="191"/>
      <c r="FE261" s="191"/>
      <c r="FF261" s="191"/>
      <c r="FG261" s="191"/>
      <c r="FH261" s="191"/>
      <c r="FI261" s="192"/>
      <c r="FJ261" s="66"/>
      <c r="FK261" s="51"/>
    </row>
    <row r="262" spans="1:167" x14ac:dyDescent="0.2">
      <c r="A262" s="32"/>
      <c r="B262" s="32"/>
      <c r="C262" s="32"/>
      <c r="D262" s="106" t="s">
        <v>90</v>
      </c>
      <c r="E262" s="107" t="s">
        <v>207</v>
      </c>
      <c r="F262" s="108">
        <f>B4+(248*B6)</f>
        <v>249</v>
      </c>
      <c r="G262" s="104"/>
      <c r="H262" s="43"/>
      <c r="I262" s="109"/>
      <c r="J262" s="58"/>
      <c r="K262" s="3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5"/>
      <c r="AA262" s="75">
        <f>S261^3+T261^3+U261^3+V261^3+W261^3+X261^3+Y261^3+Z261^3+S262^3+T262^3+U262^3+V262^3+W262^3+X262^3+Y262^3+Z262^3</f>
        <v>0</v>
      </c>
      <c r="AB262" s="76">
        <f t="shared" si="90"/>
        <v>0</v>
      </c>
      <c r="AC262" s="61"/>
      <c r="AD262" s="89"/>
      <c r="AE262" s="83"/>
      <c r="AF262" s="83"/>
      <c r="AG262" s="83"/>
      <c r="AH262" s="82"/>
      <c r="AI262" s="82"/>
      <c r="AJ262" s="82"/>
      <c r="AK262" s="82"/>
      <c r="AL262" s="83"/>
      <c r="AM262" s="83"/>
      <c r="AN262" s="83"/>
      <c r="AO262" s="83"/>
      <c r="AP262" s="82"/>
      <c r="AQ262" s="82"/>
      <c r="AR262" s="82"/>
      <c r="AS262" s="86"/>
      <c r="AT262" s="66"/>
      <c r="AU262" s="51"/>
      <c r="AW262" s="57"/>
      <c r="AX262" s="58"/>
      <c r="AY262" s="3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5"/>
      <c r="BO262" s="75">
        <f>BG261^3+BH261^3+BI261^3+BJ261^3+BK261^3+BL261^3+BM261^3+BN261^3+BG262^3+BH262^3+BI262^3+BJ262^3+BK262^3+BL262^3+BM262^3+BN262^3</f>
        <v>0</v>
      </c>
      <c r="BP262" s="76">
        <f t="shared" si="88"/>
        <v>0</v>
      </c>
      <c r="BQ262" s="61"/>
      <c r="BR262" s="81"/>
      <c r="BS262" s="82"/>
      <c r="BT262" s="82"/>
      <c r="BU262" s="82"/>
      <c r="BV262" s="82"/>
      <c r="BW262" s="82"/>
      <c r="BX262" s="82"/>
      <c r="BY262" s="82"/>
      <c r="BZ262" s="83"/>
      <c r="CA262" s="83"/>
      <c r="CB262" s="83"/>
      <c r="CC262" s="83"/>
      <c r="CD262" s="83"/>
      <c r="CE262" s="83"/>
      <c r="CF262" s="83"/>
      <c r="CG262" s="84"/>
      <c r="CH262" s="66"/>
      <c r="CI262" s="51"/>
      <c r="CJ262" s="144"/>
      <c r="CK262" s="109"/>
      <c r="CL262" s="58"/>
      <c r="CM262" s="3"/>
      <c r="CN262" s="4"/>
      <c r="CO262" s="4"/>
      <c r="CP262" s="4"/>
      <c r="CQ262" s="4"/>
      <c r="CR262" s="4"/>
      <c r="CS262" s="4"/>
      <c r="CT262" s="4"/>
      <c r="CU262" s="4"/>
      <c r="CV262" s="4"/>
      <c r="CW262" s="4"/>
      <c r="CX262" s="4"/>
      <c r="CY262" s="4"/>
      <c r="CZ262" s="4"/>
      <c r="DA262" s="4"/>
      <c r="DB262" s="5"/>
      <c r="DC262" s="75">
        <f>CU261^3+CV261^3+CW261^3+CX261^3+CY261^3+CZ261^3+DA261^3+DB261^3+CU262^3+CV262^3+CW262^3+CX262^3+CY262^3+CZ262^3+DA262^3+DB262^3</f>
        <v>0</v>
      </c>
      <c r="DD262" s="76">
        <f t="shared" si="91"/>
        <v>0</v>
      </c>
      <c r="DE262" s="61"/>
      <c r="DF262" s="89"/>
      <c r="DG262" s="83"/>
      <c r="DH262" s="83"/>
      <c r="DI262" s="83"/>
      <c r="DJ262" s="83"/>
      <c r="DK262" s="83"/>
      <c r="DL262" s="83"/>
      <c r="DM262" s="83"/>
      <c r="DN262" s="83"/>
      <c r="DO262" s="83"/>
      <c r="DP262" s="83"/>
      <c r="DQ262" s="83"/>
      <c r="DR262" s="83"/>
      <c r="DS262" s="83"/>
      <c r="DT262" s="83"/>
      <c r="DU262" s="84"/>
      <c r="DV262" s="66"/>
      <c r="DW262" s="51"/>
      <c r="DY262" s="57"/>
      <c r="DZ262" s="58"/>
      <c r="EA262" s="20"/>
      <c r="EB262" s="19"/>
      <c r="EC262" s="19"/>
      <c r="ED262" s="19"/>
      <c r="EE262" s="19"/>
      <c r="EF262" s="19"/>
      <c r="EG262" s="19"/>
      <c r="EH262" s="19"/>
      <c r="EI262" s="19"/>
      <c r="EJ262" s="19"/>
      <c r="EK262" s="19"/>
      <c r="EL262" s="19"/>
      <c r="EM262" s="19"/>
      <c r="EN262" s="19"/>
      <c r="EO262" s="19"/>
      <c r="EP262" s="21"/>
      <c r="EQ262" s="75">
        <f>EI261^3+EJ261^3+EK261^3+EL261^3+EM261^3+EN261^3+EO261^3+EP261^3+EI262^3+EJ262^3+EK262^3+EL262^3+EM262^3+EN262^3+EO262^3+EP262^3</f>
        <v>0</v>
      </c>
      <c r="ER262" s="76">
        <f t="shared" si="89"/>
        <v>0</v>
      </c>
      <c r="ES262" s="61"/>
      <c r="ET262" s="190"/>
      <c r="EU262" s="191"/>
      <c r="EV262" s="191"/>
      <c r="EW262" s="191"/>
      <c r="EX262" s="191"/>
      <c r="EY262" s="191"/>
      <c r="EZ262" s="191"/>
      <c r="FA262" s="191"/>
      <c r="FB262" s="191"/>
      <c r="FC262" s="191"/>
      <c r="FD262" s="191"/>
      <c r="FE262" s="191"/>
      <c r="FF262" s="191"/>
      <c r="FG262" s="191"/>
      <c r="FH262" s="191"/>
      <c r="FI262" s="192"/>
      <c r="FJ262" s="66"/>
      <c r="FK262" s="51"/>
    </row>
    <row r="263" spans="1:167" x14ac:dyDescent="0.2">
      <c r="A263" s="32"/>
      <c r="B263" s="32"/>
      <c r="C263" s="32"/>
      <c r="D263" s="106" t="s">
        <v>256</v>
      </c>
      <c r="E263" s="107" t="s">
        <v>207</v>
      </c>
      <c r="F263" s="110">
        <f>B4+(249*B6)</f>
        <v>250</v>
      </c>
      <c r="G263" s="104"/>
      <c r="H263" s="43"/>
      <c r="I263" s="109"/>
      <c r="J263" s="58"/>
      <c r="K263" s="3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5"/>
      <c r="AA263" s="75">
        <f>K263^3+L263^3+M263^3+N263^3+O263^3+P263^3+Q263^3+R263^3+K264^3+L264^3+M264^3+N264^3+O264^3+P264^3+Q264^3+R264^3</f>
        <v>0</v>
      </c>
      <c r="AB263" s="76">
        <f t="shared" si="90"/>
        <v>0</v>
      </c>
      <c r="AC263" s="61"/>
      <c r="AD263" s="89"/>
      <c r="AE263" s="83"/>
      <c r="AF263" s="83"/>
      <c r="AG263" s="83"/>
      <c r="AH263" s="82"/>
      <c r="AI263" s="82"/>
      <c r="AJ263" s="82"/>
      <c r="AK263" s="82"/>
      <c r="AL263" s="83"/>
      <c r="AM263" s="83"/>
      <c r="AN263" s="83"/>
      <c r="AO263" s="83"/>
      <c r="AP263" s="82"/>
      <c r="AQ263" s="82"/>
      <c r="AR263" s="82"/>
      <c r="AS263" s="86"/>
      <c r="AT263" s="66"/>
      <c r="AU263" s="51"/>
      <c r="AW263" s="57"/>
      <c r="AX263" s="58"/>
      <c r="AY263" s="3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5"/>
      <c r="BO263" s="75">
        <f>AY263^3+AZ263^3+BA263^3+BB263^3+BC263^3+BD263^3+BE263^3+BF263^3+AY264^3+AZ264^3+BA264^3+BB264^3+BC264^3+BD264^3+BE264^3+BF264^3</f>
        <v>0</v>
      </c>
      <c r="BP263" s="76">
        <f t="shared" si="88"/>
        <v>0</v>
      </c>
      <c r="BQ263" s="61"/>
      <c r="BR263" s="89"/>
      <c r="BS263" s="83"/>
      <c r="BT263" s="83"/>
      <c r="BU263" s="83"/>
      <c r="BV263" s="83"/>
      <c r="BW263" s="83"/>
      <c r="BX263" s="83"/>
      <c r="BY263" s="83"/>
      <c r="BZ263" s="82"/>
      <c r="CA263" s="82"/>
      <c r="CB263" s="82"/>
      <c r="CC263" s="82"/>
      <c r="CD263" s="82"/>
      <c r="CE263" s="82"/>
      <c r="CF263" s="82"/>
      <c r="CG263" s="86"/>
      <c r="CH263" s="66"/>
      <c r="CI263" s="51"/>
      <c r="CJ263" s="144"/>
      <c r="CK263" s="109"/>
      <c r="CL263" s="58"/>
      <c r="CM263" s="3"/>
      <c r="CN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5"/>
      <c r="DC263" s="75">
        <f>CM263^3+CN263^3+CO263^3+CP263^3+CQ263^3+CR263^3+CS263^3+CT263^3+CM264^3+CN264^3+CO264^3+CP264^3+CQ264^3+CR264^3+CS264^3+CT264^3</f>
        <v>0</v>
      </c>
      <c r="DD263" s="76">
        <f t="shared" si="91"/>
        <v>0</v>
      </c>
      <c r="DE263" s="61"/>
      <c r="DF263" s="81"/>
      <c r="DG263" s="82"/>
      <c r="DH263" s="82"/>
      <c r="DI263" s="82"/>
      <c r="DJ263" s="82"/>
      <c r="DK263" s="82"/>
      <c r="DL263" s="82"/>
      <c r="DM263" s="82"/>
      <c r="DN263" s="82"/>
      <c r="DO263" s="82"/>
      <c r="DP263" s="82"/>
      <c r="DQ263" s="82"/>
      <c r="DR263" s="82"/>
      <c r="DS263" s="82"/>
      <c r="DT263" s="82"/>
      <c r="DU263" s="86"/>
      <c r="DV263" s="66"/>
      <c r="DW263" s="51"/>
      <c r="DY263" s="57"/>
      <c r="DZ263" s="58"/>
      <c r="EA263" s="20"/>
      <c r="EB263" s="19"/>
      <c r="EC263" s="19"/>
      <c r="ED263" s="19"/>
      <c r="EE263" s="19"/>
      <c r="EF263" s="19"/>
      <c r="EG263" s="19"/>
      <c r="EH263" s="19"/>
      <c r="EI263" s="19"/>
      <c r="EJ263" s="19"/>
      <c r="EK263" s="19"/>
      <c r="EL263" s="19"/>
      <c r="EM263" s="19"/>
      <c r="EN263" s="19"/>
      <c r="EO263" s="19"/>
      <c r="EP263" s="21"/>
      <c r="EQ263" s="75">
        <f>EA263^3+EB263^3+EC263^3+ED263^3+EE263^3+EF263^3+EG263^3+EH263^3+EA264^3+EB264^3+EC264^3+ED264^3+EE264^3+EF264^3+EG264^3+EH264^3</f>
        <v>0</v>
      </c>
      <c r="ER263" s="76">
        <f t="shared" si="89"/>
        <v>0</v>
      </c>
      <c r="ES263" s="61"/>
      <c r="ET263" s="190"/>
      <c r="EU263" s="191"/>
      <c r="EV263" s="191"/>
      <c r="EW263" s="191"/>
      <c r="EX263" s="191"/>
      <c r="EY263" s="191"/>
      <c r="EZ263" s="191"/>
      <c r="FA263" s="191"/>
      <c r="FB263" s="191"/>
      <c r="FC263" s="191"/>
      <c r="FD263" s="191"/>
      <c r="FE263" s="191"/>
      <c r="FF263" s="191"/>
      <c r="FG263" s="191"/>
      <c r="FH263" s="191"/>
      <c r="FI263" s="192"/>
      <c r="FJ263" s="66"/>
      <c r="FK263" s="51"/>
    </row>
    <row r="264" spans="1:167" x14ac:dyDescent="0.2">
      <c r="A264" s="32"/>
      <c r="B264" s="32"/>
      <c r="C264" s="32"/>
      <c r="D264" s="106" t="s">
        <v>239</v>
      </c>
      <c r="E264" s="107" t="s">
        <v>207</v>
      </c>
      <c r="F264" s="110">
        <f>B4+(250*B6)</f>
        <v>251</v>
      </c>
      <c r="G264" s="104"/>
      <c r="H264" s="43"/>
      <c r="I264" s="109"/>
      <c r="J264" s="58"/>
      <c r="K264" s="3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5"/>
      <c r="AA264" s="75">
        <f>S263^3+T263^3+U263^3+V263^3+W263^3+X263^3+Y263^3+Z263^3+S264^3+T264^3+U264^3+V264^3+W264^3+X264^3+Y264^3+Z264^3</f>
        <v>0</v>
      </c>
      <c r="AB264" s="76">
        <f t="shared" si="90"/>
        <v>0</v>
      </c>
      <c r="AC264" s="61"/>
      <c r="AD264" s="89"/>
      <c r="AE264" s="83"/>
      <c r="AF264" s="83"/>
      <c r="AG264" s="83"/>
      <c r="AH264" s="82"/>
      <c r="AI264" s="82"/>
      <c r="AJ264" s="82"/>
      <c r="AK264" s="82"/>
      <c r="AL264" s="83"/>
      <c r="AM264" s="83"/>
      <c r="AN264" s="83"/>
      <c r="AO264" s="83"/>
      <c r="AP264" s="82"/>
      <c r="AQ264" s="82"/>
      <c r="AR264" s="82"/>
      <c r="AS264" s="86"/>
      <c r="AT264" s="66"/>
      <c r="AU264" s="51"/>
      <c r="AW264" s="57"/>
      <c r="AX264" s="58"/>
      <c r="AY264" s="3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5"/>
      <c r="BO264" s="75">
        <f>BG263^3+BH263^3+BI263^3+BJ263^3+BK263^3+BL263^3+BM263^3+BN263^3+BG264^3+BH264^3+BI264^3+BJ264^3+BK264^3+BL264^3+BM264^3+BN264^3</f>
        <v>0</v>
      </c>
      <c r="BP264" s="76">
        <f t="shared" si="88"/>
        <v>0</v>
      </c>
      <c r="BQ264" s="61"/>
      <c r="BR264" s="89"/>
      <c r="BS264" s="83"/>
      <c r="BT264" s="83"/>
      <c r="BU264" s="83"/>
      <c r="BV264" s="83"/>
      <c r="BW264" s="83"/>
      <c r="BX264" s="83"/>
      <c r="BY264" s="83"/>
      <c r="BZ264" s="82"/>
      <c r="CA264" s="82"/>
      <c r="CB264" s="82"/>
      <c r="CC264" s="82"/>
      <c r="CD264" s="82"/>
      <c r="CE264" s="82"/>
      <c r="CF264" s="82"/>
      <c r="CG264" s="86"/>
      <c r="CH264" s="66"/>
      <c r="CI264" s="51"/>
      <c r="CJ264" s="144"/>
      <c r="CK264" s="109"/>
      <c r="CL264" s="58"/>
      <c r="CM264" s="3"/>
      <c r="CN264" s="4"/>
      <c r="CO264" s="4"/>
      <c r="CP264" s="4"/>
      <c r="CQ264" s="4"/>
      <c r="CR264" s="4"/>
      <c r="CS264" s="4"/>
      <c r="CT264" s="4"/>
      <c r="CU264" s="4"/>
      <c r="CV264" s="4"/>
      <c r="CW264" s="4"/>
      <c r="CX264" s="4"/>
      <c r="CY264" s="4"/>
      <c r="CZ264" s="4"/>
      <c r="DA264" s="4"/>
      <c r="DB264" s="5"/>
      <c r="DC264" s="75">
        <f>CU263^3+CV263^3+CW263^3+CX263^3+CY263^3+CZ263^3+DA263^3+DB263^3+CU264^3+CV264^3+CW264^3+CX264^3+CY264^3+CZ264^3+DA264^3+DB264^3</f>
        <v>0</v>
      </c>
      <c r="DD264" s="76">
        <f t="shared" si="91"/>
        <v>0</v>
      </c>
      <c r="DE264" s="61"/>
      <c r="DF264" s="89"/>
      <c r="DG264" s="83"/>
      <c r="DH264" s="83"/>
      <c r="DI264" s="83"/>
      <c r="DJ264" s="83"/>
      <c r="DK264" s="83"/>
      <c r="DL264" s="83"/>
      <c r="DM264" s="83"/>
      <c r="DN264" s="83"/>
      <c r="DO264" s="83"/>
      <c r="DP264" s="83"/>
      <c r="DQ264" s="83"/>
      <c r="DR264" s="83"/>
      <c r="DS264" s="83"/>
      <c r="DT264" s="83"/>
      <c r="DU264" s="84"/>
      <c r="DV264" s="66"/>
      <c r="DW264" s="51"/>
      <c r="DY264" s="57"/>
      <c r="DZ264" s="58"/>
      <c r="EA264" s="20"/>
      <c r="EB264" s="19"/>
      <c r="EC264" s="19"/>
      <c r="ED264" s="19"/>
      <c r="EE264" s="19"/>
      <c r="EF264" s="19"/>
      <c r="EG264" s="19"/>
      <c r="EH264" s="19"/>
      <c r="EI264" s="19"/>
      <c r="EJ264" s="19"/>
      <c r="EK264" s="19"/>
      <c r="EL264" s="19"/>
      <c r="EM264" s="19"/>
      <c r="EN264" s="19"/>
      <c r="EO264" s="19"/>
      <c r="EP264" s="21"/>
      <c r="EQ264" s="75">
        <f>EI263^3+EJ263^3+EK263^3+EL263^3+EM263^3+EN263^3+EO263^3+EP263^3+EI264^3+EJ264^3+EK264^3+EL264^3+EM264^3+EN264^3+EO264^3+EP264^3</f>
        <v>0</v>
      </c>
      <c r="ER264" s="76">
        <f t="shared" si="89"/>
        <v>0</v>
      </c>
      <c r="ES264" s="61"/>
      <c r="ET264" s="190"/>
      <c r="EU264" s="191"/>
      <c r="EV264" s="191"/>
      <c r="EW264" s="191"/>
      <c r="EX264" s="191"/>
      <c r="EY264" s="191"/>
      <c r="EZ264" s="191"/>
      <c r="FA264" s="191"/>
      <c r="FB264" s="191"/>
      <c r="FC264" s="191"/>
      <c r="FD264" s="191"/>
      <c r="FE264" s="191"/>
      <c r="FF264" s="191"/>
      <c r="FG264" s="191"/>
      <c r="FH264" s="191"/>
      <c r="FI264" s="192"/>
      <c r="FJ264" s="66"/>
      <c r="FK264" s="51"/>
    </row>
    <row r="265" spans="1:167" x14ac:dyDescent="0.2">
      <c r="A265" s="32"/>
      <c r="B265" s="32"/>
      <c r="C265" s="32"/>
      <c r="D265" s="106" t="s">
        <v>132</v>
      </c>
      <c r="E265" s="107" t="s">
        <v>207</v>
      </c>
      <c r="F265" s="108">
        <f>B4+(251*B6)</f>
        <v>252</v>
      </c>
      <c r="G265" s="104"/>
      <c r="H265" s="43"/>
      <c r="I265" s="109"/>
      <c r="J265" s="58"/>
      <c r="K265" s="3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5"/>
      <c r="AA265" s="75">
        <f>K265^3+L265^3+M265^3+N265^3+O265^3+P265^3+Q265^3+R265^3+K266^3+L266^3+M266^3+N266^3+O266^3+P266^3+Q266^3+R266^3</f>
        <v>0</v>
      </c>
      <c r="AB265" s="76">
        <f t="shared" si="90"/>
        <v>0</v>
      </c>
      <c r="AC265" s="95"/>
      <c r="AD265" s="81"/>
      <c r="AE265" s="82"/>
      <c r="AF265" s="82"/>
      <c r="AG265" s="82"/>
      <c r="AH265" s="83"/>
      <c r="AI265" s="83"/>
      <c r="AJ265" s="83"/>
      <c r="AK265" s="83"/>
      <c r="AL265" s="82"/>
      <c r="AM265" s="82"/>
      <c r="AN265" s="82"/>
      <c r="AO265" s="82"/>
      <c r="AP265" s="83"/>
      <c r="AQ265" s="83"/>
      <c r="AR265" s="83"/>
      <c r="AS265" s="84"/>
      <c r="AT265" s="66"/>
      <c r="AU265" s="51"/>
      <c r="AW265" s="57"/>
      <c r="AX265" s="58"/>
      <c r="AY265" s="3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5"/>
      <c r="BO265" s="75">
        <f>AY265^3+AZ265^3+BA265^3+BB265^3+BC265^3+BD265^3+BE265^3+BF265^3+AY266^3+AZ266^3+BA266^3+BB266^3+BC266^3+BD266^3+BE266^3+BF266^3</f>
        <v>0</v>
      </c>
      <c r="BP265" s="76">
        <f t="shared" si="88"/>
        <v>0</v>
      </c>
      <c r="BQ265" s="95"/>
      <c r="BR265" s="81"/>
      <c r="BS265" s="82"/>
      <c r="BT265" s="82"/>
      <c r="BU265" s="82"/>
      <c r="BV265" s="82"/>
      <c r="BW265" s="82"/>
      <c r="BX265" s="82"/>
      <c r="BY265" s="82"/>
      <c r="BZ265" s="83"/>
      <c r="CA265" s="83"/>
      <c r="CB265" s="83"/>
      <c r="CC265" s="83"/>
      <c r="CD265" s="83"/>
      <c r="CE265" s="83"/>
      <c r="CF265" s="83"/>
      <c r="CG265" s="84"/>
      <c r="CH265" s="66"/>
      <c r="CI265" s="51"/>
      <c r="CJ265" s="144"/>
      <c r="CK265" s="109"/>
      <c r="CL265" s="58"/>
      <c r="CM265" s="3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5"/>
      <c r="DC265" s="75">
        <f>CM265^3+CN265^3+CO265^3+CP265^3+CQ265^3+CR265^3+CS265^3+CT265^3+CM266^3+CN266^3+CO266^3+CP266^3+CQ266^3+CR266^3+CS266^3+CT266^3</f>
        <v>0</v>
      </c>
      <c r="DD265" s="76">
        <f t="shared" si="91"/>
        <v>0</v>
      </c>
      <c r="DE265" s="95"/>
      <c r="DF265" s="81"/>
      <c r="DG265" s="82"/>
      <c r="DH265" s="82"/>
      <c r="DI265" s="82"/>
      <c r="DJ265" s="82"/>
      <c r="DK265" s="82"/>
      <c r="DL265" s="82"/>
      <c r="DM265" s="82"/>
      <c r="DN265" s="82"/>
      <c r="DO265" s="82"/>
      <c r="DP265" s="82"/>
      <c r="DQ265" s="82"/>
      <c r="DR265" s="82"/>
      <c r="DS265" s="82"/>
      <c r="DT265" s="82"/>
      <c r="DU265" s="86"/>
      <c r="DV265" s="66"/>
      <c r="DW265" s="51"/>
      <c r="DY265" s="57"/>
      <c r="DZ265" s="58"/>
      <c r="EA265" s="20"/>
      <c r="EB265" s="19"/>
      <c r="EC265" s="19"/>
      <c r="ED265" s="19"/>
      <c r="EE265" s="19"/>
      <c r="EF265" s="19"/>
      <c r="EG265" s="19"/>
      <c r="EH265" s="19"/>
      <c r="EI265" s="19"/>
      <c r="EJ265" s="19"/>
      <c r="EK265" s="19"/>
      <c r="EL265" s="19"/>
      <c r="EM265" s="19"/>
      <c r="EN265" s="19"/>
      <c r="EO265" s="19"/>
      <c r="EP265" s="21"/>
      <c r="EQ265" s="75">
        <f>EA265^3+EB265^3+EC265^3+ED265^3+EE265^3+EF265^3+EG265^3+EH265^3+EA266^3+EB266^3+EC266^3+ED266^3+EE266^3+EF266^3+EG266^3+EH266^3</f>
        <v>0</v>
      </c>
      <c r="ER265" s="76">
        <f t="shared" si="89"/>
        <v>0</v>
      </c>
      <c r="ES265" s="95"/>
      <c r="ET265" s="190"/>
      <c r="EU265" s="191"/>
      <c r="EV265" s="191"/>
      <c r="EW265" s="191"/>
      <c r="EX265" s="191"/>
      <c r="EY265" s="191"/>
      <c r="EZ265" s="191"/>
      <c r="FA265" s="191"/>
      <c r="FB265" s="191"/>
      <c r="FC265" s="191"/>
      <c r="FD265" s="191"/>
      <c r="FE265" s="191"/>
      <c r="FF265" s="191"/>
      <c r="FG265" s="191"/>
      <c r="FH265" s="191"/>
      <c r="FI265" s="192"/>
      <c r="FJ265" s="66"/>
      <c r="FK265" s="51"/>
    </row>
    <row r="266" spans="1:167" x14ac:dyDescent="0.2">
      <c r="A266" s="32"/>
      <c r="B266" s="32"/>
      <c r="C266" s="32"/>
      <c r="D266" s="106" t="s">
        <v>52</v>
      </c>
      <c r="E266" s="107" t="s">
        <v>207</v>
      </c>
      <c r="F266" s="108">
        <f>B4+(252*B6)</f>
        <v>253</v>
      </c>
      <c r="G266" s="104"/>
      <c r="H266" s="43"/>
      <c r="I266" s="109"/>
      <c r="J266" s="58"/>
      <c r="K266" s="3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5"/>
      <c r="AA266" s="75">
        <f>S265^3+T265^3+U265^3+V265^3+W265^3+X265^3+Y265^3+Z265^3+S266^3+T266^3+U266^3+V266^3+W266^3+X266^3+Y266^3+Z266^3</f>
        <v>0</v>
      </c>
      <c r="AB266" s="76">
        <f t="shared" si="90"/>
        <v>0</v>
      </c>
      <c r="AC266" s="61"/>
      <c r="AD266" s="81"/>
      <c r="AE266" s="82"/>
      <c r="AF266" s="82"/>
      <c r="AG266" s="82"/>
      <c r="AH266" s="83"/>
      <c r="AI266" s="83"/>
      <c r="AJ266" s="83"/>
      <c r="AK266" s="83"/>
      <c r="AL266" s="82"/>
      <c r="AM266" s="82"/>
      <c r="AN266" s="82"/>
      <c r="AO266" s="82"/>
      <c r="AP266" s="83"/>
      <c r="AQ266" s="83"/>
      <c r="AR266" s="83"/>
      <c r="AS266" s="84"/>
      <c r="AT266" s="66"/>
      <c r="AU266" s="51"/>
      <c r="AW266" s="57"/>
      <c r="AX266" s="58"/>
      <c r="AY266" s="3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5"/>
      <c r="BO266" s="75">
        <f>BG265^3+BH265^3+BI265^3+BJ265^3+BK265^3+BL265^3+BM265^3+BN265^3+BG266^3+BH266^3+BI266^3+BJ266^3+BK266^3+BL266^3+BM266^3+BN266^3</f>
        <v>0</v>
      </c>
      <c r="BP266" s="76">
        <f t="shared" si="88"/>
        <v>0</v>
      </c>
      <c r="BQ266" s="61"/>
      <c r="BR266" s="81"/>
      <c r="BS266" s="82"/>
      <c r="BT266" s="82"/>
      <c r="BU266" s="82"/>
      <c r="BV266" s="82"/>
      <c r="BW266" s="82"/>
      <c r="BX266" s="82"/>
      <c r="BY266" s="82"/>
      <c r="BZ266" s="83"/>
      <c r="CA266" s="83"/>
      <c r="CB266" s="83"/>
      <c r="CC266" s="83"/>
      <c r="CD266" s="83"/>
      <c r="CE266" s="83"/>
      <c r="CF266" s="83"/>
      <c r="CG266" s="84"/>
      <c r="CH266" s="66"/>
      <c r="CI266" s="51"/>
      <c r="CJ266" s="144"/>
      <c r="CK266" s="109"/>
      <c r="CL266" s="58"/>
      <c r="CM266" s="3"/>
      <c r="CN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5"/>
      <c r="DC266" s="75">
        <f>CU265^3+CV265^3+CW265^3+CX265^3+CY265^3+CZ265^3+DA265^3+DB265^3+CU266^3+CV266^3+CW266^3+CX266^3+CY266^3+CZ266^3+DA266^3+DB266^3</f>
        <v>0</v>
      </c>
      <c r="DD266" s="76">
        <f t="shared" si="91"/>
        <v>0</v>
      </c>
      <c r="DE266" s="61"/>
      <c r="DF266" s="89"/>
      <c r="DG266" s="83"/>
      <c r="DH266" s="83"/>
      <c r="DI266" s="83"/>
      <c r="DJ266" s="83"/>
      <c r="DK266" s="83"/>
      <c r="DL266" s="83"/>
      <c r="DM266" s="83"/>
      <c r="DN266" s="83"/>
      <c r="DO266" s="83"/>
      <c r="DP266" s="83"/>
      <c r="DQ266" s="83"/>
      <c r="DR266" s="83"/>
      <c r="DS266" s="83"/>
      <c r="DT266" s="83"/>
      <c r="DU266" s="84"/>
      <c r="DV266" s="66"/>
      <c r="DW266" s="51"/>
      <c r="DY266" s="57"/>
      <c r="DZ266" s="58"/>
      <c r="EA266" s="20"/>
      <c r="EB266" s="19"/>
      <c r="EC266" s="19"/>
      <c r="ED266" s="19"/>
      <c r="EE266" s="19"/>
      <c r="EF266" s="19"/>
      <c r="EG266" s="19"/>
      <c r="EH266" s="19"/>
      <c r="EI266" s="19"/>
      <c r="EJ266" s="19"/>
      <c r="EK266" s="19"/>
      <c r="EL266" s="19"/>
      <c r="EM266" s="19"/>
      <c r="EN266" s="19"/>
      <c r="EO266" s="19"/>
      <c r="EP266" s="21"/>
      <c r="EQ266" s="75">
        <f>EI265^3+EJ265^3+EK265^3+EL265^3+EM265^3+EN265^3+EO265^3+EP265^3+EI266^3+EJ266^3+EK266^3+EL266^3+EM266^3+EN266^3+EO266^3+EP266^3</f>
        <v>0</v>
      </c>
      <c r="ER266" s="76">
        <f t="shared" si="89"/>
        <v>0</v>
      </c>
      <c r="ES266" s="61"/>
      <c r="ET266" s="190"/>
      <c r="EU266" s="191"/>
      <c r="EV266" s="191"/>
      <c r="EW266" s="191"/>
      <c r="EX266" s="191"/>
      <c r="EY266" s="191"/>
      <c r="EZ266" s="191"/>
      <c r="FA266" s="191"/>
      <c r="FB266" s="191"/>
      <c r="FC266" s="191"/>
      <c r="FD266" s="191"/>
      <c r="FE266" s="191"/>
      <c r="FF266" s="191"/>
      <c r="FG266" s="191"/>
      <c r="FH266" s="191"/>
      <c r="FI266" s="192"/>
      <c r="FJ266" s="66"/>
      <c r="FK266" s="51"/>
    </row>
    <row r="267" spans="1:167" x14ac:dyDescent="0.2">
      <c r="A267" s="32"/>
      <c r="B267" s="32"/>
      <c r="C267" s="32"/>
      <c r="D267" s="106" t="s">
        <v>180</v>
      </c>
      <c r="E267" s="107" t="s">
        <v>207</v>
      </c>
      <c r="F267" s="108">
        <f>B4+(253*B6)</f>
        <v>254</v>
      </c>
      <c r="G267" s="104"/>
      <c r="H267" s="43"/>
      <c r="I267" s="109"/>
      <c r="J267" s="58"/>
      <c r="K267" s="3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5"/>
      <c r="AA267" s="75">
        <f>K267^3+L267^3+M267^3+N267^3+O267^3+P267^3+Q267^3+R267^3+K268^3+L268^3+M268^3+N268^3+O268^3+P268^3+Q268^3+R268^3</f>
        <v>0</v>
      </c>
      <c r="AB267" s="76">
        <f t="shared" si="90"/>
        <v>0</v>
      </c>
      <c r="AC267" s="61"/>
      <c r="AD267" s="81"/>
      <c r="AE267" s="82"/>
      <c r="AF267" s="82"/>
      <c r="AG267" s="82"/>
      <c r="AH267" s="83"/>
      <c r="AI267" s="83"/>
      <c r="AJ267" s="83"/>
      <c r="AK267" s="83"/>
      <c r="AL267" s="82"/>
      <c r="AM267" s="82"/>
      <c r="AN267" s="82"/>
      <c r="AO267" s="82"/>
      <c r="AP267" s="83"/>
      <c r="AQ267" s="83"/>
      <c r="AR267" s="83"/>
      <c r="AS267" s="84"/>
      <c r="AT267" s="66"/>
      <c r="AU267" s="51"/>
      <c r="AW267" s="57"/>
      <c r="AX267" s="58"/>
      <c r="AY267" s="3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5"/>
      <c r="BO267" s="75">
        <f>AY267^3+AZ267^3+BA267^3+BB267^3+BC267^3+BD267^3+BE267^3+BF267^3+AY268^3+AZ268^3+BA268^3+BB268^3+BC268^3+BD268^3+BE268^3+BF268^3</f>
        <v>0</v>
      </c>
      <c r="BP267" s="76">
        <f t="shared" si="88"/>
        <v>0</v>
      </c>
      <c r="BQ267" s="61"/>
      <c r="BR267" s="89"/>
      <c r="BS267" s="83"/>
      <c r="BT267" s="83"/>
      <c r="BU267" s="83"/>
      <c r="BV267" s="83"/>
      <c r="BW267" s="83"/>
      <c r="BX267" s="83"/>
      <c r="BY267" s="83"/>
      <c r="BZ267" s="82"/>
      <c r="CA267" s="82"/>
      <c r="CB267" s="82"/>
      <c r="CC267" s="82"/>
      <c r="CD267" s="82"/>
      <c r="CE267" s="82"/>
      <c r="CF267" s="82"/>
      <c r="CG267" s="86"/>
      <c r="CH267" s="66"/>
      <c r="CI267" s="51"/>
      <c r="CJ267" s="144"/>
      <c r="CK267" s="109"/>
      <c r="CL267" s="58"/>
      <c r="CM267" s="3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5"/>
      <c r="DC267" s="75">
        <f>CM267^3+CN267^3+CO267^3+CP267^3+CQ267^3+CR267^3+CS267^3+CT267^3+CM268^3+CN268^3+CO268^3+CP268^3+CQ268^3+CR268^3+CS268^3+CT268^3</f>
        <v>0</v>
      </c>
      <c r="DD267" s="76">
        <f t="shared" si="91"/>
        <v>0</v>
      </c>
      <c r="DE267" s="61"/>
      <c r="DF267" s="81"/>
      <c r="DG267" s="82"/>
      <c r="DH267" s="82"/>
      <c r="DI267" s="82"/>
      <c r="DJ267" s="82"/>
      <c r="DK267" s="82"/>
      <c r="DL267" s="82"/>
      <c r="DM267" s="82"/>
      <c r="DN267" s="82"/>
      <c r="DO267" s="82"/>
      <c r="DP267" s="82"/>
      <c r="DQ267" s="82"/>
      <c r="DR267" s="82"/>
      <c r="DS267" s="82"/>
      <c r="DT267" s="82"/>
      <c r="DU267" s="86"/>
      <c r="DV267" s="66"/>
      <c r="DW267" s="51"/>
      <c r="DY267" s="57"/>
      <c r="DZ267" s="58"/>
      <c r="EA267" s="20"/>
      <c r="EB267" s="19"/>
      <c r="EC267" s="19"/>
      <c r="ED267" s="19"/>
      <c r="EE267" s="19"/>
      <c r="EF267" s="19"/>
      <c r="EG267" s="19"/>
      <c r="EH267" s="19"/>
      <c r="EI267" s="19"/>
      <c r="EJ267" s="19"/>
      <c r="EK267" s="19"/>
      <c r="EL267" s="19"/>
      <c r="EM267" s="19"/>
      <c r="EN267" s="19"/>
      <c r="EO267" s="19"/>
      <c r="EP267" s="21"/>
      <c r="EQ267" s="75">
        <f>EA267^3+EB267^3+EC267^3+ED267^3+EE267^3+EF267^3+EG267^3+EH267^3+EA268^3+EB268^3+EC268^3+ED268^3+EE268^3+EF268^3+EG268^3+EH268^3</f>
        <v>0</v>
      </c>
      <c r="ER267" s="76">
        <f t="shared" si="89"/>
        <v>0</v>
      </c>
      <c r="ES267" s="61"/>
      <c r="ET267" s="190"/>
      <c r="EU267" s="191"/>
      <c r="EV267" s="191"/>
      <c r="EW267" s="191"/>
      <c r="EX267" s="191"/>
      <c r="EY267" s="191"/>
      <c r="EZ267" s="191"/>
      <c r="FA267" s="191"/>
      <c r="FB267" s="191"/>
      <c r="FC267" s="191"/>
      <c r="FD267" s="191"/>
      <c r="FE267" s="191"/>
      <c r="FF267" s="191"/>
      <c r="FG267" s="191"/>
      <c r="FH267" s="191"/>
      <c r="FI267" s="192"/>
      <c r="FJ267" s="66"/>
      <c r="FK267" s="51"/>
    </row>
    <row r="268" spans="1:167" x14ac:dyDescent="0.2">
      <c r="A268" s="32"/>
      <c r="B268" s="32"/>
      <c r="C268" s="32"/>
      <c r="D268" s="106" t="s">
        <v>210</v>
      </c>
      <c r="E268" s="107" t="s">
        <v>207</v>
      </c>
      <c r="F268" s="108">
        <f>B4+(254*B6)</f>
        <v>255</v>
      </c>
      <c r="G268" s="104"/>
      <c r="H268" s="43"/>
      <c r="I268" s="109"/>
      <c r="J268" s="58"/>
      <c r="K268" s="3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5"/>
      <c r="AA268" s="75">
        <f>S267^3+T267^3+U267^3+V267^3+W267^3+X267^3+Y267^3+Z267^3+S268^3+T268^3+U268^3+V268^3+W268^3+X268^3+Y268^3+Z268^3</f>
        <v>0</v>
      </c>
      <c r="AB268" s="76">
        <f t="shared" si="90"/>
        <v>0</v>
      </c>
      <c r="AC268" s="61"/>
      <c r="AD268" s="81"/>
      <c r="AE268" s="82"/>
      <c r="AF268" s="82"/>
      <c r="AG268" s="82"/>
      <c r="AH268" s="83"/>
      <c r="AI268" s="83"/>
      <c r="AJ268" s="83"/>
      <c r="AK268" s="83"/>
      <c r="AL268" s="82"/>
      <c r="AM268" s="82"/>
      <c r="AN268" s="82"/>
      <c r="AO268" s="82"/>
      <c r="AP268" s="83"/>
      <c r="AQ268" s="83"/>
      <c r="AR268" s="83"/>
      <c r="AS268" s="84"/>
      <c r="AT268" s="66"/>
      <c r="AU268" s="51"/>
      <c r="AW268" s="57"/>
      <c r="AX268" s="58"/>
      <c r="AY268" s="3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5"/>
      <c r="BO268" s="75">
        <f>BG267^3+BH267^3+BI267^3+BJ267^3+BK267^3+BL267^3+BM267^3+BN267^3+BG268^3+BH268^3+BI268^3+BJ268^3+BK268^3+BL268^3+BM268^3+BN268^3</f>
        <v>0</v>
      </c>
      <c r="BP268" s="76">
        <f t="shared" si="88"/>
        <v>0</v>
      </c>
      <c r="BQ268" s="61"/>
      <c r="BR268" s="89"/>
      <c r="BS268" s="83"/>
      <c r="BT268" s="83"/>
      <c r="BU268" s="83"/>
      <c r="BV268" s="83"/>
      <c r="BW268" s="83"/>
      <c r="BX268" s="83"/>
      <c r="BY268" s="83"/>
      <c r="BZ268" s="82"/>
      <c r="CA268" s="82"/>
      <c r="CB268" s="82"/>
      <c r="CC268" s="82"/>
      <c r="CD268" s="82"/>
      <c r="CE268" s="82"/>
      <c r="CF268" s="82"/>
      <c r="CG268" s="86"/>
      <c r="CH268" s="66"/>
      <c r="CI268" s="51"/>
      <c r="CJ268" s="144"/>
      <c r="CK268" s="109"/>
      <c r="CL268" s="58"/>
      <c r="CM268" s="3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5"/>
      <c r="DC268" s="75">
        <f>CU267^3+CV267^3+CW267^3+CX267^3+CY267^3+CZ267^3+DA267^3+DB267^3+CU268^3+CV268^3+CW268^3+CX268^3+CY268^3+CZ268^3+DA268^3+DB268^3</f>
        <v>0</v>
      </c>
      <c r="DD268" s="76">
        <f t="shared" si="91"/>
        <v>0</v>
      </c>
      <c r="DE268" s="61"/>
      <c r="DF268" s="89"/>
      <c r="DG268" s="83"/>
      <c r="DH268" s="83"/>
      <c r="DI268" s="83"/>
      <c r="DJ268" s="83"/>
      <c r="DK268" s="83"/>
      <c r="DL268" s="83"/>
      <c r="DM268" s="83"/>
      <c r="DN268" s="83"/>
      <c r="DO268" s="83"/>
      <c r="DP268" s="83"/>
      <c r="DQ268" s="83"/>
      <c r="DR268" s="83"/>
      <c r="DS268" s="83"/>
      <c r="DT268" s="83"/>
      <c r="DU268" s="84"/>
      <c r="DV268" s="66"/>
      <c r="DW268" s="51"/>
      <c r="DY268" s="57"/>
      <c r="DZ268" s="58"/>
      <c r="EA268" s="20"/>
      <c r="EB268" s="19"/>
      <c r="EC268" s="19"/>
      <c r="ED268" s="19"/>
      <c r="EE268" s="19"/>
      <c r="EF268" s="19"/>
      <c r="EG268" s="19"/>
      <c r="EH268" s="19"/>
      <c r="EI268" s="19"/>
      <c r="EJ268" s="19"/>
      <c r="EK268" s="19"/>
      <c r="EL268" s="19"/>
      <c r="EM268" s="19"/>
      <c r="EN268" s="19"/>
      <c r="EO268" s="19"/>
      <c r="EP268" s="21"/>
      <c r="EQ268" s="75">
        <f>EI267^3+EJ267^3+EK267^3+EL267^3+EM267^3+EN267^3+EO267^3+EP267^3+EI268^3+EJ268^3+EK268^3+EL268^3+EM268^3+EN268^3+EO268^3+EP268^3</f>
        <v>0</v>
      </c>
      <c r="ER268" s="76">
        <f t="shared" si="89"/>
        <v>0</v>
      </c>
      <c r="ES268" s="61"/>
      <c r="ET268" s="190"/>
      <c r="EU268" s="191"/>
      <c r="EV268" s="191"/>
      <c r="EW268" s="191"/>
      <c r="EX268" s="191"/>
      <c r="EY268" s="191"/>
      <c r="EZ268" s="191"/>
      <c r="FA268" s="191"/>
      <c r="FB268" s="191"/>
      <c r="FC268" s="191"/>
      <c r="FD268" s="191"/>
      <c r="FE268" s="191"/>
      <c r="FF268" s="191"/>
      <c r="FG268" s="191"/>
      <c r="FH268" s="191"/>
      <c r="FI268" s="192"/>
      <c r="FJ268" s="66"/>
      <c r="FK268" s="51"/>
    </row>
    <row r="269" spans="1:167" ht="13.5" thickBot="1" x14ac:dyDescent="0.25">
      <c r="A269" s="32"/>
      <c r="B269" s="32"/>
      <c r="C269" s="32"/>
      <c r="D269" s="106" t="s">
        <v>7</v>
      </c>
      <c r="E269" s="107" t="s">
        <v>207</v>
      </c>
      <c r="F269" s="110">
        <f>B4+(255*B6)</f>
        <v>256</v>
      </c>
      <c r="G269" s="104"/>
      <c r="H269" s="43"/>
      <c r="I269" s="109"/>
      <c r="J269" s="58"/>
      <c r="K269" s="3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5"/>
      <c r="AA269" s="75">
        <f>K269^3+L269^3+M269^3+N269^3+O269^3+P269^3+Q269^3+R269^3+K270^3+L270^3+M270^3+N270^3+O270^3+P270^3+Q270^3+R270^3</f>
        <v>0</v>
      </c>
      <c r="AB269" s="76">
        <f t="shared" si="90"/>
        <v>0</v>
      </c>
      <c r="AC269" s="61"/>
      <c r="AD269" s="89"/>
      <c r="AE269" s="83"/>
      <c r="AF269" s="83"/>
      <c r="AG269" s="83"/>
      <c r="AH269" s="82"/>
      <c r="AI269" s="82"/>
      <c r="AJ269" s="82"/>
      <c r="AK269" s="82"/>
      <c r="AL269" s="83"/>
      <c r="AM269" s="83"/>
      <c r="AN269" s="83"/>
      <c r="AO269" s="83"/>
      <c r="AP269" s="82"/>
      <c r="AQ269" s="82"/>
      <c r="AR269" s="82"/>
      <c r="AS269" s="86"/>
      <c r="AT269" s="66"/>
      <c r="AU269" s="51"/>
      <c r="AW269" s="57"/>
      <c r="AX269" s="58"/>
      <c r="AY269" s="3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5"/>
      <c r="BO269" s="75">
        <f>AY269^3+AZ269^3+BA269^3+BB269^3+BC269^3+BD269^3+BE269^3+BF269^3+AY270^3+AZ270^3+BA270^3+BB270^3+BC270^3+BD270^3+BE270^3+BF270^3</f>
        <v>0</v>
      </c>
      <c r="BP269" s="76">
        <f t="shared" si="88"/>
        <v>0</v>
      </c>
      <c r="BQ269" s="61"/>
      <c r="BR269" s="81"/>
      <c r="BS269" s="82"/>
      <c r="BT269" s="82"/>
      <c r="BU269" s="82"/>
      <c r="BV269" s="82"/>
      <c r="BW269" s="82"/>
      <c r="BX269" s="82"/>
      <c r="BY269" s="82"/>
      <c r="BZ269" s="83"/>
      <c r="CA269" s="83"/>
      <c r="CB269" s="83"/>
      <c r="CC269" s="83"/>
      <c r="CD269" s="83"/>
      <c r="CE269" s="83"/>
      <c r="CF269" s="83"/>
      <c r="CG269" s="84"/>
      <c r="CH269" s="66"/>
      <c r="CI269" s="51"/>
      <c r="CJ269" s="144"/>
      <c r="CK269" s="109"/>
      <c r="CL269" s="58"/>
      <c r="CM269" s="3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5"/>
      <c r="DC269" s="75">
        <f>CM269^3+CN269^3+CO269^3+CP269^3+CQ269^3+CR269^3+CS269^3+CT269^3+CM270^3+CN270^3+CO270^3+CP270^3+CQ270^3+CR270^3+CS270^3+CT270^3</f>
        <v>0</v>
      </c>
      <c r="DD269" s="76">
        <f t="shared" si="91"/>
        <v>0</v>
      </c>
      <c r="DE269" s="61"/>
      <c r="DF269" s="81"/>
      <c r="DG269" s="82"/>
      <c r="DH269" s="82"/>
      <c r="DI269" s="82"/>
      <c r="DJ269" s="82"/>
      <c r="DK269" s="82"/>
      <c r="DL269" s="82"/>
      <c r="DM269" s="82"/>
      <c r="DN269" s="82"/>
      <c r="DO269" s="82"/>
      <c r="DP269" s="82"/>
      <c r="DQ269" s="82"/>
      <c r="DR269" s="82"/>
      <c r="DS269" s="82"/>
      <c r="DT269" s="82"/>
      <c r="DU269" s="86"/>
      <c r="DV269" s="66"/>
      <c r="DW269" s="51"/>
      <c r="DY269" s="57"/>
      <c r="DZ269" s="58"/>
      <c r="EA269" s="20"/>
      <c r="EB269" s="19"/>
      <c r="EC269" s="19"/>
      <c r="ED269" s="19"/>
      <c r="EE269" s="19"/>
      <c r="EF269" s="19"/>
      <c r="EG269" s="19"/>
      <c r="EH269" s="19"/>
      <c r="EI269" s="19"/>
      <c r="EJ269" s="19"/>
      <c r="EK269" s="19"/>
      <c r="EL269" s="19"/>
      <c r="EM269" s="19"/>
      <c r="EN269" s="19"/>
      <c r="EO269" s="19"/>
      <c r="EP269" s="21"/>
      <c r="EQ269" s="75">
        <f>EA269^3+EB269^3+EC269^3+ED269^3+EE269^3+EF269^3+EG269^3+EH269^3+EA270^3+EB270^3+EC270^3+ED270^3+EE270^3+EF270^3+EG270^3+EH270^3</f>
        <v>0</v>
      </c>
      <c r="ER269" s="76">
        <f t="shared" si="89"/>
        <v>0</v>
      </c>
      <c r="ES269" s="61"/>
      <c r="ET269" s="190"/>
      <c r="EU269" s="191"/>
      <c r="EV269" s="191"/>
      <c r="EW269" s="191"/>
      <c r="EX269" s="191"/>
      <c r="EY269" s="191"/>
      <c r="EZ269" s="191"/>
      <c r="FA269" s="191"/>
      <c r="FB269" s="191"/>
      <c r="FC269" s="191"/>
      <c r="FD269" s="191"/>
      <c r="FE269" s="191"/>
      <c r="FF269" s="191"/>
      <c r="FG269" s="191"/>
      <c r="FH269" s="191"/>
      <c r="FI269" s="192"/>
      <c r="FJ269" s="66"/>
      <c r="FK269" s="51"/>
    </row>
    <row r="270" spans="1:167" x14ac:dyDescent="0.2">
      <c r="A270" s="32"/>
      <c r="B270" s="32"/>
      <c r="C270" s="32"/>
      <c r="D270" s="156"/>
      <c r="E270" s="157"/>
      <c r="F270" s="158"/>
      <c r="G270" s="104"/>
      <c r="H270" s="43"/>
      <c r="I270" s="109"/>
      <c r="J270" s="58"/>
      <c r="K270" s="3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5"/>
      <c r="AA270" s="75">
        <f>S269^3+T269^3+U269^3+V269^3+W269^3+X269^3+Y269^3+Z269^3+S270^3+T270^3+U270^3+V270^3+W270^3+X270^3+Y270^3+Z270^3</f>
        <v>0</v>
      </c>
      <c r="AB270" s="76">
        <f t="shared" si="90"/>
        <v>0</v>
      </c>
      <c r="AC270" s="61"/>
      <c r="AD270" s="89"/>
      <c r="AE270" s="83"/>
      <c r="AF270" s="83"/>
      <c r="AG270" s="83"/>
      <c r="AH270" s="82"/>
      <c r="AI270" s="82"/>
      <c r="AJ270" s="82"/>
      <c r="AK270" s="82"/>
      <c r="AL270" s="83"/>
      <c r="AM270" s="83"/>
      <c r="AN270" s="83"/>
      <c r="AO270" s="83"/>
      <c r="AP270" s="82"/>
      <c r="AQ270" s="82"/>
      <c r="AR270" s="82"/>
      <c r="AS270" s="86"/>
      <c r="AT270" s="66"/>
      <c r="AU270" s="51"/>
      <c r="AW270" s="57"/>
      <c r="AX270" s="58"/>
      <c r="AY270" s="3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5"/>
      <c r="BO270" s="75">
        <f>BG269^3+BH269^3+BI269^3+BJ269^3+BK269^3+BL269^3+BM269^3+BN269^3+BG270^3+BH270^3+BI270^3+BJ270^3+BK270^3+BL270^3+BM270^3+BN270^3</f>
        <v>0</v>
      </c>
      <c r="BP270" s="76">
        <f t="shared" si="88"/>
        <v>0</v>
      </c>
      <c r="BQ270" s="61"/>
      <c r="BR270" s="81"/>
      <c r="BS270" s="82"/>
      <c r="BT270" s="82"/>
      <c r="BU270" s="82"/>
      <c r="BV270" s="82"/>
      <c r="BW270" s="82"/>
      <c r="BX270" s="82"/>
      <c r="BY270" s="82"/>
      <c r="BZ270" s="83"/>
      <c r="CA270" s="83"/>
      <c r="CB270" s="83"/>
      <c r="CC270" s="83"/>
      <c r="CD270" s="83"/>
      <c r="CE270" s="83"/>
      <c r="CF270" s="83"/>
      <c r="CG270" s="84"/>
      <c r="CH270" s="66"/>
      <c r="CI270" s="51"/>
      <c r="CJ270" s="144"/>
      <c r="CK270" s="109"/>
      <c r="CL270" s="58"/>
      <c r="CM270" s="3"/>
      <c r="CN270" s="4"/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5"/>
      <c r="DC270" s="75">
        <f>CU269^3+CV269^3+CW269^3+CX269^3+CY269^3+CZ269^3+DA269^3+DB269^3+CU270^3+CV270^3+CW270^3+CX270^3+CY270^3+CZ270^3+DA270^3+DB270^3</f>
        <v>0</v>
      </c>
      <c r="DD270" s="76">
        <f t="shared" si="91"/>
        <v>0</v>
      </c>
      <c r="DE270" s="61"/>
      <c r="DF270" s="89"/>
      <c r="DG270" s="83"/>
      <c r="DH270" s="83"/>
      <c r="DI270" s="83"/>
      <c r="DJ270" s="83"/>
      <c r="DK270" s="83"/>
      <c r="DL270" s="83"/>
      <c r="DM270" s="83"/>
      <c r="DN270" s="83"/>
      <c r="DO270" s="83"/>
      <c r="DP270" s="83"/>
      <c r="DQ270" s="83"/>
      <c r="DR270" s="83"/>
      <c r="DS270" s="83"/>
      <c r="DT270" s="83"/>
      <c r="DU270" s="84"/>
      <c r="DV270" s="66"/>
      <c r="DW270" s="51"/>
      <c r="DY270" s="57"/>
      <c r="DZ270" s="58"/>
      <c r="EA270" s="20"/>
      <c r="EB270" s="19"/>
      <c r="EC270" s="19"/>
      <c r="ED270" s="19"/>
      <c r="EE270" s="19"/>
      <c r="EF270" s="19"/>
      <c r="EG270" s="19"/>
      <c r="EH270" s="19"/>
      <c r="EI270" s="19"/>
      <c r="EJ270" s="19"/>
      <c r="EK270" s="19"/>
      <c r="EL270" s="19"/>
      <c r="EM270" s="19"/>
      <c r="EN270" s="19"/>
      <c r="EO270" s="19"/>
      <c r="EP270" s="21"/>
      <c r="EQ270" s="75">
        <f>EI269^3+EJ269^3+EK269^3+EL269^3+EM269^3+EN269^3+EO269^3+EP269^3+EI270^3+EJ270^3+EK270^3+EL270^3+EM270^3+EN270^3+EO270^3+EP270^3</f>
        <v>0</v>
      </c>
      <c r="ER270" s="76">
        <f t="shared" si="89"/>
        <v>0</v>
      </c>
      <c r="ES270" s="61"/>
      <c r="ET270" s="190"/>
      <c r="EU270" s="191"/>
      <c r="EV270" s="191"/>
      <c r="EW270" s="191"/>
      <c r="EX270" s="191"/>
      <c r="EY270" s="191"/>
      <c r="EZ270" s="191"/>
      <c r="FA270" s="191"/>
      <c r="FB270" s="191"/>
      <c r="FC270" s="191"/>
      <c r="FD270" s="191"/>
      <c r="FE270" s="191"/>
      <c r="FF270" s="191"/>
      <c r="FG270" s="191"/>
      <c r="FH270" s="191"/>
      <c r="FI270" s="192"/>
      <c r="FJ270" s="66"/>
      <c r="FK270" s="51"/>
    </row>
    <row r="271" spans="1:167" x14ac:dyDescent="0.2">
      <c r="A271" s="32"/>
      <c r="B271" s="159"/>
      <c r="C271" s="52"/>
      <c r="D271" s="159" t="s">
        <v>273</v>
      </c>
      <c r="E271" s="32"/>
      <c r="F271" s="32"/>
      <c r="G271" s="32"/>
      <c r="I271" s="109"/>
      <c r="J271" s="58"/>
      <c r="K271" s="3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5"/>
      <c r="AA271" s="75">
        <f>K271^3+L271^3+M271^3+N271^3+O271^3+P271^3+Q271^3+R271^3+K272^3+L272^3+M272^3+N272^3+O272^3+P272^3+Q272^3+R272^3</f>
        <v>0</v>
      </c>
      <c r="AB271" s="76">
        <f t="shared" si="90"/>
        <v>0</v>
      </c>
      <c r="AC271" s="61"/>
      <c r="AD271" s="89"/>
      <c r="AE271" s="83"/>
      <c r="AF271" s="83"/>
      <c r="AG271" s="83"/>
      <c r="AH271" s="82"/>
      <c r="AI271" s="82"/>
      <c r="AJ271" s="82"/>
      <c r="AK271" s="82"/>
      <c r="AL271" s="83"/>
      <c r="AM271" s="83"/>
      <c r="AN271" s="83"/>
      <c r="AO271" s="83"/>
      <c r="AP271" s="82"/>
      <c r="AQ271" s="82"/>
      <c r="AR271" s="82"/>
      <c r="AS271" s="86"/>
      <c r="AT271" s="66"/>
      <c r="AU271" s="51"/>
      <c r="AW271" s="57"/>
      <c r="AX271" s="58"/>
      <c r="AY271" s="3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5"/>
      <c r="BO271" s="75">
        <f>AY271^3+AZ271^3+BA271^3+BB271^3+BC271^3+BD271^3+BE271^3+BF271^3+AY272^3+AZ272^3+BA272^3+BB272^3+BC272^3+BD272^3+BE272^3+BF272^3</f>
        <v>0</v>
      </c>
      <c r="BP271" s="76">
        <f t="shared" si="88"/>
        <v>0</v>
      </c>
      <c r="BQ271" s="61"/>
      <c r="BR271" s="89"/>
      <c r="BS271" s="83"/>
      <c r="BT271" s="83"/>
      <c r="BU271" s="83"/>
      <c r="BV271" s="83"/>
      <c r="BW271" s="83"/>
      <c r="BX271" s="83"/>
      <c r="BY271" s="83"/>
      <c r="BZ271" s="82"/>
      <c r="CA271" s="82"/>
      <c r="CB271" s="82"/>
      <c r="CC271" s="82"/>
      <c r="CD271" s="82"/>
      <c r="CE271" s="82"/>
      <c r="CF271" s="82"/>
      <c r="CG271" s="86"/>
      <c r="CH271" s="66"/>
      <c r="CI271" s="51"/>
      <c r="CJ271" s="144"/>
      <c r="CK271" s="109"/>
      <c r="CL271" s="58"/>
      <c r="CM271" s="3"/>
      <c r="CN271" s="4"/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4"/>
      <c r="CZ271" s="4"/>
      <c r="DA271" s="4"/>
      <c r="DB271" s="5"/>
      <c r="DC271" s="75">
        <f>CM271^3+CN271^3+CO271^3+CP271^3+CQ271^3+CR271^3+CS271^3+CT271^3+CM272^3+CN272^3+CO272^3+CP272^3+CQ272^3+CR272^3+CS272^3+CT272^3</f>
        <v>0</v>
      </c>
      <c r="DD271" s="76">
        <f t="shared" si="91"/>
        <v>0</v>
      </c>
      <c r="DE271" s="61"/>
      <c r="DF271" s="81"/>
      <c r="DG271" s="82"/>
      <c r="DH271" s="82"/>
      <c r="DI271" s="82"/>
      <c r="DJ271" s="82"/>
      <c r="DK271" s="82"/>
      <c r="DL271" s="82"/>
      <c r="DM271" s="82"/>
      <c r="DN271" s="82"/>
      <c r="DO271" s="82"/>
      <c r="DP271" s="82"/>
      <c r="DQ271" s="82"/>
      <c r="DR271" s="82"/>
      <c r="DS271" s="82"/>
      <c r="DT271" s="82"/>
      <c r="DU271" s="86"/>
      <c r="DV271" s="66"/>
      <c r="DW271" s="51"/>
      <c r="DY271" s="57"/>
      <c r="DZ271" s="58"/>
      <c r="EA271" s="20"/>
      <c r="EB271" s="19"/>
      <c r="EC271" s="19"/>
      <c r="ED271" s="19"/>
      <c r="EE271" s="19"/>
      <c r="EF271" s="19"/>
      <c r="EG271" s="19"/>
      <c r="EH271" s="19"/>
      <c r="EI271" s="19"/>
      <c r="EJ271" s="19"/>
      <c r="EK271" s="19"/>
      <c r="EL271" s="19"/>
      <c r="EM271" s="19"/>
      <c r="EN271" s="19"/>
      <c r="EO271" s="19"/>
      <c r="EP271" s="21"/>
      <c r="EQ271" s="75">
        <f>EA271^3+EB271^3+EC271^3+ED271^3+EE271^3+EF271^3+EG271^3+EH271^3+EA272^3+EB272^3+EC272^3+ED272^3+EE272^3+EF272^3+EG272^3+EH272^3</f>
        <v>0</v>
      </c>
      <c r="ER271" s="76">
        <f t="shared" si="89"/>
        <v>0</v>
      </c>
      <c r="ES271" s="61"/>
      <c r="ET271" s="190"/>
      <c r="EU271" s="191"/>
      <c r="EV271" s="191"/>
      <c r="EW271" s="191"/>
      <c r="EX271" s="191"/>
      <c r="EY271" s="191"/>
      <c r="EZ271" s="191"/>
      <c r="FA271" s="191"/>
      <c r="FB271" s="191"/>
      <c r="FC271" s="191"/>
      <c r="FD271" s="191"/>
      <c r="FE271" s="191"/>
      <c r="FF271" s="191"/>
      <c r="FG271" s="191"/>
      <c r="FH271" s="191"/>
      <c r="FI271" s="192"/>
      <c r="FJ271" s="66"/>
      <c r="FK271" s="51"/>
    </row>
    <row r="272" spans="1:167" x14ac:dyDescent="0.2">
      <c r="I272" s="109"/>
      <c r="J272" s="58"/>
      <c r="K272" s="7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9"/>
      <c r="AA272" s="75">
        <f>S271^3+T271^3+U271^3+V271^3+W271^3+X271^3+Y271^3+Z271^3+S272^3+T272^3+U272^3+V272^3+W272^3+X272^3+Y272^3+Z272^3</f>
        <v>0</v>
      </c>
      <c r="AB272" s="76">
        <f t="shared" si="90"/>
        <v>0</v>
      </c>
      <c r="AC272" s="61"/>
      <c r="AD272" s="116"/>
      <c r="AE272" s="117"/>
      <c r="AF272" s="117"/>
      <c r="AG272" s="117"/>
      <c r="AH272" s="118"/>
      <c r="AI272" s="118"/>
      <c r="AJ272" s="118"/>
      <c r="AK272" s="118"/>
      <c r="AL272" s="117"/>
      <c r="AM272" s="117"/>
      <c r="AN272" s="117"/>
      <c r="AO272" s="117"/>
      <c r="AP272" s="118"/>
      <c r="AQ272" s="118"/>
      <c r="AR272" s="118"/>
      <c r="AS272" s="119"/>
      <c r="AT272" s="32"/>
      <c r="AU272" s="115"/>
      <c r="AW272" s="57"/>
      <c r="AX272" s="58"/>
      <c r="AY272" s="7"/>
      <c r="AZ272" s="8"/>
      <c r="BA272" s="8"/>
      <c r="BB272" s="8"/>
      <c r="BC272" s="8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9"/>
      <c r="BO272" s="75">
        <f>BG271^3+BH271^3+BI271^3+BJ271^3+BK271^3+BL271^3+BM271^3+BN271^3+BG272^3+BH272^3+BI272^3+BJ272^3+BK272^3+BL272^3+BM272^3+BN272^3</f>
        <v>0</v>
      </c>
      <c r="BP272" s="76">
        <f t="shared" si="88"/>
        <v>0</v>
      </c>
      <c r="BQ272" s="61"/>
      <c r="BR272" s="116"/>
      <c r="BS272" s="117"/>
      <c r="BT272" s="117"/>
      <c r="BU272" s="117"/>
      <c r="BV272" s="117"/>
      <c r="BW272" s="117"/>
      <c r="BX272" s="117"/>
      <c r="BY272" s="117"/>
      <c r="BZ272" s="118"/>
      <c r="CA272" s="118"/>
      <c r="CB272" s="118"/>
      <c r="CC272" s="118"/>
      <c r="CD272" s="118"/>
      <c r="CE272" s="118"/>
      <c r="CF272" s="118"/>
      <c r="CG272" s="119"/>
      <c r="CH272" s="32"/>
      <c r="CI272" s="115"/>
      <c r="CJ272" s="144"/>
      <c r="CK272" s="109"/>
      <c r="CL272" s="58"/>
      <c r="CM272" s="7"/>
      <c r="CN272" s="8"/>
      <c r="CO272" s="8"/>
      <c r="CP272" s="8"/>
      <c r="CQ272" s="8"/>
      <c r="CR272" s="8"/>
      <c r="CS272" s="8"/>
      <c r="CT272" s="8"/>
      <c r="CU272" s="8"/>
      <c r="CV272" s="8"/>
      <c r="CW272" s="8"/>
      <c r="CX272" s="8"/>
      <c r="CY272" s="8"/>
      <c r="CZ272" s="8"/>
      <c r="DA272" s="8"/>
      <c r="DB272" s="9"/>
      <c r="DC272" s="75">
        <f>CU271^3+CV271^3+CW271^3+CX271^3+CY271^3+CZ271^3+DA271^3+DB271^3+CU272^3+CV272^3+CW272^3+CX272^3+CY272^3+CZ272^3+DA272^3+DB272^3</f>
        <v>0</v>
      </c>
      <c r="DD272" s="76">
        <f t="shared" si="91"/>
        <v>0</v>
      </c>
      <c r="DE272" s="61"/>
      <c r="DF272" s="116"/>
      <c r="DG272" s="117"/>
      <c r="DH272" s="117"/>
      <c r="DI272" s="117"/>
      <c r="DJ272" s="117"/>
      <c r="DK272" s="117"/>
      <c r="DL272" s="117"/>
      <c r="DM272" s="117"/>
      <c r="DN272" s="117"/>
      <c r="DO272" s="117"/>
      <c r="DP272" s="117"/>
      <c r="DQ272" s="117"/>
      <c r="DR272" s="117"/>
      <c r="DS272" s="117"/>
      <c r="DT272" s="117"/>
      <c r="DU272" s="120"/>
      <c r="DV272" s="32"/>
      <c r="DW272" s="115"/>
      <c r="DY272" s="57"/>
      <c r="DZ272" s="58"/>
      <c r="EA272" s="22"/>
      <c r="EB272" s="23"/>
      <c r="EC272" s="23"/>
      <c r="ED272" s="23"/>
      <c r="EE272" s="23"/>
      <c r="EF272" s="23"/>
      <c r="EG272" s="23"/>
      <c r="EH272" s="23"/>
      <c r="EI272" s="23"/>
      <c r="EJ272" s="23"/>
      <c r="EK272" s="23"/>
      <c r="EL272" s="23"/>
      <c r="EM272" s="23"/>
      <c r="EN272" s="23"/>
      <c r="EO272" s="23"/>
      <c r="EP272" s="24"/>
      <c r="EQ272" s="75">
        <f>EI271^3+EJ271^3+EK271^3+EL271^3+EM271^3+EN271^3+EO271^3+EP271^3+EI272^3+EJ272^3+EK272^3+EL272^3+EM272^3+EN272^3+EO272^3+EP272^3</f>
        <v>0</v>
      </c>
      <c r="ER272" s="76">
        <f t="shared" si="89"/>
        <v>0</v>
      </c>
      <c r="ES272" s="61"/>
      <c r="ET272" s="193"/>
      <c r="EU272" s="194"/>
      <c r="EV272" s="194"/>
      <c r="EW272" s="194"/>
      <c r="EX272" s="194"/>
      <c r="EY272" s="194"/>
      <c r="EZ272" s="194"/>
      <c r="FA272" s="194"/>
      <c r="FB272" s="194"/>
      <c r="FC272" s="194"/>
      <c r="FD272" s="194"/>
      <c r="FE272" s="194"/>
      <c r="FF272" s="194"/>
      <c r="FG272" s="194"/>
      <c r="FH272" s="194"/>
      <c r="FI272" s="195"/>
      <c r="FJ272" s="32"/>
      <c r="FK272" s="115"/>
    </row>
    <row r="273" spans="9:167" x14ac:dyDescent="0.2">
      <c r="I273" s="109"/>
      <c r="J273" s="58"/>
      <c r="K273" s="183">
        <f>SUMSQ(K257:K272)</f>
        <v>0</v>
      </c>
      <c r="L273" s="184">
        <f t="shared" ref="L273:Z273" si="92">SUMSQ(L257:L272)</f>
        <v>0</v>
      </c>
      <c r="M273" s="184">
        <f t="shared" si="92"/>
        <v>0</v>
      </c>
      <c r="N273" s="184">
        <f t="shared" si="92"/>
        <v>0</v>
      </c>
      <c r="O273" s="184">
        <f t="shared" si="92"/>
        <v>0</v>
      </c>
      <c r="P273" s="184">
        <f t="shared" si="92"/>
        <v>0</v>
      </c>
      <c r="Q273" s="184">
        <f t="shared" si="92"/>
        <v>0</v>
      </c>
      <c r="R273" s="184">
        <f t="shared" si="92"/>
        <v>0</v>
      </c>
      <c r="S273" s="184">
        <f t="shared" si="92"/>
        <v>0</v>
      </c>
      <c r="T273" s="184">
        <f t="shared" si="92"/>
        <v>0</v>
      </c>
      <c r="U273" s="184">
        <f t="shared" si="92"/>
        <v>0</v>
      </c>
      <c r="V273" s="184">
        <f t="shared" si="92"/>
        <v>0</v>
      </c>
      <c r="W273" s="184">
        <f t="shared" si="92"/>
        <v>0</v>
      </c>
      <c r="X273" s="184">
        <f t="shared" si="92"/>
        <v>0</v>
      </c>
      <c r="Y273" s="184">
        <f t="shared" si="92"/>
        <v>0</v>
      </c>
      <c r="Z273" s="184">
        <f t="shared" si="92"/>
        <v>0</v>
      </c>
      <c r="AA273" s="124">
        <f>SUMSQ(K257,L258,M259,N260,O261,P262,Q263,R264,S265,T266,U267,V268,W269,X270,Y271,Z272)</f>
        <v>0</v>
      </c>
      <c r="AB273" s="125">
        <f>SUMSQ(K265,L266,M267,N268,O269,P270,Q271,R272,S257,T258,U259,V260,W261,X262,Y263,Z264)</f>
        <v>0</v>
      </c>
      <c r="AC273" s="52"/>
      <c r="AD273" s="126"/>
      <c r="AE273" s="126"/>
      <c r="AF273" s="126"/>
      <c r="AG273" s="126"/>
      <c r="AH273" s="126"/>
      <c r="AI273" s="126"/>
      <c r="AJ273" s="126"/>
      <c r="AK273" s="126"/>
      <c r="AL273" s="126"/>
      <c r="AM273" s="126"/>
      <c r="AN273" s="126"/>
      <c r="AO273" s="126"/>
      <c r="AP273" s="126"/>
      <c r="AQ273" s="126"/>
      <c r="AR273" s="126"/>
      <c r="AS273" s="126"/>
      <c r="AT273" s="32"/>
      <c r="AU273" s="115"/>
      <c r="AW273" s="57"/>
      <c r="AX273" s="58"/>
      <c r="AY273" s="183">
        <f t="shared" ref="AY273:BN273" si="93">SUMSQ(AY257:AY272)</f>
        <v>0</v>
      </c>
      <c r="AZ273" s="184">
        <f t="shared" si="93"/>
        <v>0</v>
      </c>
      <c r="BA273" s="184">
        <f t="shared" si="93"/>
        <v>0</v>
      </c>
      <c r="BB273" s="184">
        <f t="shared" si="93"/>
        <v>0</v>
      </c>
      <c r="BC273" s="184">
        <f t="shared" si="93"/>
        <v>0</v>
      </c>
      <c r="BD273" s="184">
        <f t="shared" si="93"/>
        <v>0</v>
      </c>
      <c r="BE273" s="184">
        <f t="shared" si="93"/>
        <v>0</v>
      </c>
      <c r="BF273" s="184">
        <f t="shared" si="93"/>
        <v>0</v>
      </c>
      <c r="BG273" s="184">
        <f t="shared" si="93"/>
        <v>0</v>
      </c>
      <c r="BH273" s="184">
        <f t="shared" si="93"/>
        <v>0</v>
      </c>
      <c r="BI273" s="184">
        <f t="shared" si="93"/>
        <v>0</v>
      </c>
      <c r="BJ273" s="184">
        <f t="shared" si="93"/>
        <v>0</v>
      </c>
      <c r="BK273" s="184">
        <f t="shared" si="93"/>
        <v>0</v>
      </c>
      <c r="BL273" s="184">
        <f t="shared" si="93"/>
        <v>0</v>
      </c>
      <c r="BM273" s="184">
        <f t="shared" si="93"/>
        <v>0</v>
      </c>
      <c r="BN273" s="184">
        <f t="shared" si="93"/>
        <v>0</v>
      </c>
      <c r="BO273" s="124">
        <f>SUMSQ(AY257,AZ258,BA259,BB260,BC261,BD262,BE263,BF264,BG265,BH266,BI267,BJ268,BK269,BL270,BM271,BN272)</f>
        <v>0</v>
      </c>
      <c r="BP273" s="125">
        <f>SUMSQ(AY265,AZ266,BA267,BB268,BC269,BD270,BE271,BF272,BG257,BH258,BI259,BJ260,BK261,BL262,BM263,BN264)</f>
        <v>0</v>
      </c>
      <c r="BQ273" s="52"/>
      <c r="BR273" s="126"/>
      <c r="BS273" s="126"/>
      <c r="BT273" s="126"/>
      <c r="BU273" s="126"/>
      <c r="BV273" s="126"/>
      <c r="BW273" s="126"/>
      <c r="BX273" s="126"/>
      <c r="BY273" s="126"/>
      <c r="BZ273" s="126"/>
      <c r="CA273" s="126"/>
      <c r="CB273" s="126"/>
      <c r="CC273" s="126"/>
      <c r="CD273" s="126"/>
      <c r="CE273" s="126"/>
      <c r="CF273" s="126"/>
      <c r="CG273" s="126"/>
      <c r="CH273" s="32"/>
      <c r="CI273" s="115"/>
      <c r="CJ273" s="144"/>
      <c r="CK273" s="109"/>
      <c r="CL273" s="58"/>
      <c r="CM273" s="183">
        <f>SUMSQ(CM257:CM272)</f>
        <v>0</v>
      </c>
      <c r="CN273" s="184">
        <f t="shared" ref="CN273:DB273" si="94">SUMSQ(CN257:CN272)</f>
        <v>0</v>
      </c>
      <c r="CO273" s="184">
        <f t="shared" si="94"/>
        <v>0</v>
      </c>
      <c r="CP273" s="184">
        <f t="shared" si="94"/>
        <v>0</v>
      </c>
      <c r="CQ273" s="184">
        <f t="shared" si="94"/>
        <v>0</v>
      </c>
      <c r="CR273" s="184">
        <f t="shared" si="94"/>
        <v>0</v>
      </c>
      <c r="CS273" s="184">
        <f t="shared" si="94"/>
        <v>0</v>
      </c>
      <c r="CT273" s="184">
        <f t="shared" si="94"/>
        <v>0</v>
      </c>
      <c r="CU273" s="184">
        <f t="shared" si="94"/>
        <v>0</v>
      </c>
      <c r="CV273" s="184">
        <f t="shared" si="94"/>
        <v>0</v>
      </c>
      <c r="CW273" s="184">
        <f t="shared" si="94"/>
        <v>0</v>
      </c>
      <c r="CX273" s="184">
        <f t="shared" si="94"/>
        <v>0</v>
      </c>
      <c r="CY273" s="184">
        <f t="shared" si="94"/>
        <v>0</v>
      </c>
      <c r="CZ273" s="184">
        <f t="shared" si="94"/>
        <v>0</v>
      </c>
      <c r="DA273" s="184">
        <f t="shared" si="94"/>
        <v>0</v>
      </c>
      <c r="DB273" s="184">
        <f t="shared" si="94"/>
        <v>0</v>
      </c>
      <c r="DC273" s="124">
        <f>SUMSQ(CM257,CN258,CO259,CP260,CQ261,CR262,CS263,CT264,CU265,CV266,CW267,CX268,CY269,CZ270,DA271,DB272)</f>
        <v>0</v>
      </c>
      <c r="DD273" s="125">
        <f>SUMSQ(CM265,CN266,CO267,CP268,CQ269,CR270,CS271,CT272,CU257,CV258,CW259,CX260,CY261,CZ262,DA263,DB264)</f>
        <v>0</v>
      </c>
      <c r="DE273" s="52"/>
      <c r="DF273" s="126"/>
      <c r="DG273" s="126"/>
      <c r="DH273" s="126"/>
      <c r="DI273" s="126"/>
      <c r="DJ273" s="126"/>
      <c r="DK273" s="126"/>
      <c r="DL273" s="126"/>
      <c r="DM273" s="126"/>
      <c r="DN273" s="126"/>
      <c r="DO273" s="126"/>
      <c r="DP273" s="126"/>
      <c r="DQ273" s="126"/>
      <c r="DR273" s="126"/>
      <c r="DS273" s="126"/>
      <c r="DT273" s="126"/>
      <c r="DU273" s="126"/>
      <c r="DV273" s="32"/>
      <c r="DW273" s="115"/>
      <c r="DY273" s="57"/>
      <c r="DZ273" s="58"/>
      <c r="EA273" s="183">
        <f t="shared" ref="EA273:EP273" si="95">SUMSQ(EA257:EA272)</f>
        <v>0</v>
      </c>
      <c r="EB273" s="184">
        <f t="shared" si="95"/>
        <v>0</v>
      </c>
      <c r="EC273" s="184">
        <f t="shared" si="95"/>
        <v>0</v>
      </c>
      <c r="ED273" s="184">
        <f t="shared" si="95"/>
        <v>0</v>
      </c>
      <c r="EE273" s="184">
        <f t="shared" si="95"/>
        <v>0</v>
      </c>
      <c r="EF273" s="184">
        <f t="shared" si="95"/>
        <v>0</v>
      </c>
      <c r="EG273" s="184">
        <f t="shared" si="95"/>
        <v>0</v>
      </c>
      <c r="EH273" s="184">
        <f t="shared" si="95"/>
        <v>0</v>
      </c>
      <c r="EI273" s="184">
        <f t="shared" si="95"/>
        <v>0</v>
      </c>
      <c r="EJ273" s="184">
        <f t="shared" si="95"/>
        <v>0</v>
      </c>
      <c r="EK273" s="184">
        <f t="shared" si="95"/>
        <v>0</v>
      </c>
      <c r="EL273" s="184">
        <f t="shared" si="95"/>
        <v>0</v>
      </c>
      <c r="EM273" s="184">
        <f t="shared" si="95"/>
        <v>0</v>
      </c>
      <c r="EN273" s="184">
        <f t="shared" si="95"/>
        <v>0</v>
      </c>
      <c r="EO273" s="184">
        <f t="shared" si="95"/>
        <v>0</v>
      </c>
      <c r="EP273" s="184">
        <f t="shared" si="95"/>
        <v>0</v>
      </c>
      <c r="EQ273" s="124">
        <f>SUMSQ(EA257,EB258,EC259,ED260,EE261,EF262,EG263,EH264,EI265,EJ266,EK267,EL268,EM269,EN270,EO271,EP272)</f>
        <v>0</v>
      </c>
      <c r="ER273" s="125">
        <f>SUMSQ(EA265,EB266,EC267,ED268,EE269,EF270,EG271,EH272,EI257,EJ258,EK259,EL260,EM261,EN262,EO263,EP264)</f>
        <v>0</v>
      </c>
      <c r="ES273" s="52"/>
      <c r="ET273" s="126"/>
      <c r="EU273" s="126"/>
      <c r="EV273" s="126"/>
      <c r="EW273" s="126"/>
      <c r="EX273" s="126"/>
      <c r="EY273" s="126"/>
      <c r="EZ273" s="126"/>
      <c r="FA273" s="126"/>
      <c r="FB273" s="126"/>
      <c r="FC273" s="126"/>
      <c r="FD273" s="126"/>
      <c r="FE273" s="126"/>
      <c r="FF273" s="126"/>
      <c r="FG273" s="126"/>
      <c r="FH273" s="126"/>
      <c r="FI273" s="126"/>
      <c r="FJ273" s="32"/>
      <c r="FK273" s="115"/>
    </row>
    <row r="274" spans="9:167" ht="13.5" thickBot="1" x14ac:dyDescent="0.25">
      <c r="I274" s="109"/>
      <c r="J274" s="58"/>
      <c r="K274" s="185">
        <f>K257^3+L257^3+M257^3+N257^3+K258^3+L258^3+M258^3+N258^3+K259^3+L259^3+M259^3+N259^3+K260^3+L260^3+M260^3+N260^3</f>
        <v>0</v>
      </c>
      <c r="L274" s="186">
        <f>K261^3+L261^3+M261^3+N261^3+K262^3+L262^3+M262^3+N262^3+K263^3+L263^3+M263^3+N263^3+K264^3+L264^3+M264^3+N264^3</f>
        <v>0</v>
      </c>
      <c r="M274" s="186">
        <f>K265^3+L265^3+M265^3+N265^3+K266^3+L266^3+M266^3+N266^3+K267^3+L267^3+M267^3+N267^3+K268^3+L268^3+M268^3+N268^3</f>
        <v>0</v>
      </c>
      <c r="N274" s="186">
        <f>K269^3+L269^3+M269^3+N269^3+K270^3+L270^3+M270^3+N270^3+K271^3+L271^3+M271^3+N271^3+K272^3+L272^3+M272^3+N272^3</f>
        <v>0</v>
      </c>
      <c r="O274" s="186">
        <f>O257^3+P257^3+Q257^3+R257^3+O258^3+P258^3+Q258^3+R258^3+O259^3+P259^3+Q259^3+R259^3+O260^3+P260^3+Q260^3+R260^3</f>
        <v>0</v>
      </c>
      <c r="P274" s="186">
        <f>O261^3+P261^3+Q261^3+R261^3+O262^3+P262^3+Q262^3+R262^3+O263^3+P263^3+Q263^3+R263^3+O264^3+P264^3+Q264^3+R264^3</f>
        <v>0</v>
      </c>
      <c r="Q274" s="186">
        <f>O265^3+P265^3+Q265^3+R265^3+O266^3+P266^3+Q266^3+R266^3+O267^3+P267^3+Q267^3+R267^3+O268^3+P268^3+Q268^3+R268^3</f>
        <v>0</v>
      </c>
      <c r="R274" s="186">
        <f>O269^3+P269^3+Q269^3+R269^3+O270^3+P270^3+Q270^3+R270^3+O271^3+P271^3+Q271^3+R271^3+O272^3+P272^3+Q272^3+R272^3</f>
        <v>0</v>
      </c>
      <c r="S274" s="186">
        <f>S257^3+T257^3+U257^3+V257^3+S258^3+T258^3+U258^3+V258^3+S259^3+T259^3+U259^3+V259^3+S260^3+T260^3+U260^3+V260^3</f>
        <v>0</v>
      </c>
      <c r="T274" s="186">
        <f>S261^3+T261^3+U261^3+V261^3+S262^3+T262^3+U262^3+V262^3+S263^3+T263^3+U263^3+V263^3+S264^3+T264^3+U264^3+V264^3</f>
        <v>0</v>
      </c>
      <c r="U274" s="186">
        <f>S265^3+T265^3+U265^3+V265^3+S266^3+T266^3+U266^3+V266^3+S267^3+T267^3+U267^3+V267^3+S268^3+T268^3+U268^3+V268^3</f>
        <v>0</v>
      </c>
      <c r="V274" s="186">
        <f>S269^3+T269^3+U269^3+V269^3+S270^3+T270^3+U270^3+V270^3+S271^3+T271^3+U271^3+V271^3+S272^3+T272^3+U272^3+V272^3</f>
        <v>0</v>
      </c>
      <c r="W274" s="186">
        <f>W257^3+X257^3+Y257^3+Z257^3+W258^3+X258^3+Y258^3+Z258^3+W259^3+X259^3+Y259^3+Z259^3+W260^3+X260^3+Y260^3+Z260^3</f>
        <v>0</v>
      </c>
      <c r="X274" s="186">
        <f>W261^3+X261^3+Y261^3+Z261^3+W262^3+X262^3+Y262^3+Z262^3+W263^3+X263^3+Y263^3+Z263^3+W264^3+X264^3+Y264^3+Z264^3</f>
        <v>0</v>
      </c>
      <c r="Y274" s="186">
        <f>W265^3+X265^3+Y265^3+Z265^3+W266^3+X266^3+Y266^3+Z266^3+W267^3+X267^3+Y267^3+Z267^3+W268^3+X268^3+Y268^3+Z268^3</f>
        <v>0</v>
      </c>
      <c r="Z274" s="186">
        <f>W269^3+X269^3+Y269^3+Z269^3+W270^3+X270^3+Y270^3+Z270^3+W271^3+X271^3+Y271^3+Z271^3+W272^3+X272^3+Y272^3+Z272^3</f>
        <v>0</v>
      </c>
      <c r="AA274" s="129">
        <f>SUMSQ(K272,L271,M270,N269,O268,P267,Q266,R265,S264,T263,U262,V261,W260,X259,Y258,Z257)</f>
        <v>0</v>
      </c>
      <c r="AB274" s="130">
        <f>SUMSQ(K264,L263,M262,N261,O260,P259,Q258,R257,S272,T271,U270,V269,W268,X267,Y266,Z265)</f>
        <v>0</v>
      </c>
      <c r="AC274" s="32"/>
      <c r="AD274" s="131"/>
      <c r="AE274" s="131"/>
      <c r="AF274" s="131"/>
      <c r="AG274" s="131"/>
      <c r="AH274" s="131"/>
      <c r="AI274" s="131"/>
      <c r="AJ274" s="131"/>
      <c r="AK274" s="131"/>
      <c r="AL274" s="131"/>
      <c r="AM274" s="131"/>
      <c r="AN274" s="131"/>
      <c r="AO274" s="131"/>
      <c r="AP274" s="131"/>
      <c r="AQ274" s="131"/>
      <c r="AR274" s="131"/>
      <c r="AS274" s="131"/>
      <c r="AT274" s="32"/>
      <c r="AU274" s="115"/>
      <c r="AW274" s="57"/>
      <c r="AX274" s="58"/>
      <c r="AY274" s="185">
        <f>AY257^3+AZ257^3+BA257^3+BB257^3+AY258^3+AZ258^3+BA258^3+BB258^3+AY259^3+AZ259^3+BA259^3+BB259^3+AY260^3+AZ260^3+BA260^3+BB260^3</f>
        <v>0</v>
      </c>
      <c r="AZ274" s="186">
        <f>AY261^3+AZ261^3+BA261^3+BB261^3+AY262^3+AZ262^3+BA262^3+BB262^3+AY263^3+AZ263^3+BA263^3+BB263^3+AY264^3+AZ264^3+BA264^3+BB264^3</f>
        <v>0</v>
      </c>
      <c r="BA274" s="186">
        <f>AY265^3+AZ265^3+BA265^3+BB265^3+AY266^3+AZ266^3+BA266^3+BB266^3+AY267^3+AZ267^3+BA267^3+BB267^3+AY268^3+AZ268^3+BA268^3+BB268^3</f>
        <v>0</v>
      </c>
      <c r="BB274" s="186">
        <f>AY269^3+AZ269^3+BA269^3+BB269^3+AY270^3+AZ270^3+BA270^3+BB270^3+AY271^3+AZ271^3+BA271^3+BB271^3+AY272^3+AZ272^3+BA272^3+BB272^3</f>
        <v>0</v>
      </c>
      <c r="BC274" s="186">
        <f>BC257^3+BD257^3+BE257^3+BF257^3+BC258^3+BD258^3+BE258^3+BF258^3+BC259^3+BD259^3+BE259^3+BF259^3+BC260^3+BD260^3+BE260^3+BF260^3</f>
        <v>0</v>
      </c>
      <c r="BD274" s="186">
        <f>BC261^3+BD261^3+BE261^3+BF261^3+BC262^3+BD262^3+BE262^3+BF262^3+BC263^3+BD263^3+BE263^3+BF263^3+BC264^3+BD264^3+BE264^3+BF264^3</f>
        <v>0</v>
      </c>
      <c r="BE274" s="186">
        <f>BC265^3+BD265^3+BE265^3+BF265^3+BC266^3+BD266^3+BE266^3+BF266^3+BC267^3+BD267^3+BE267^3+BF267^3+BC268^3+BD268^3+BE268^3+BF268^3</f>
        <v>0</v>
      </c>
      <c r="BF274" s="186">
        <f>BC269^3+BD269^3+BE269^3+BF269^3+BC270^3+BD270^3+BE270^3+BF270^3+BC271^3+BD271^3+BE271^3+BF271^3+BC272^3+BD272^3+BE272^3+BF272^3</f>
        <v>0</v>
      </c>
      <c r="BG274" s="186">
        <f>BG257^3+BH257^3+BI257^3+BJ257^3+BG258^3+BH258^3+BI258^3+BJ258^3+BG259^3+BH259^3+BI259^3+BJ259^3+BG260^3+BH260^3+BI260^3+BJ260^3</f>
        <v>0</v>
      </c>
      <c r="BH274" s="186">
        <f>BG261^3+BH261^3+BI261^3+BJ261^3+BG262^3+BH262^3+BI262^3+BJ262^3+BG263^3+BH263^3+BI263^3+BJ263^3+BG264^3+BH264^3+BI264^3+BJ264^3</f>
        <v>0</v>
      </c>
      <c r="BI274" s="186">
        <f>BG265^3+BH265^3+BI265^3+BJ265^3+BG266^3+BH266^3+BI266^3+BJ266^3+BG267^3+BH267^3+BI267^3+BJ267^3+BG268^3+BH268^3+BI268^3+BJ268^3</f>
        <v>0</v>
      </c>
      <c r="BJ274" s="186">
        <f>BG269^3+BH269^3+BI269^3+BJ269^3+BG270^3+BH270^3+BI270^3+BJ270^3+BG271^3+BH271^3+BI271^3+BJ271^3+BG272^3+BH272^3+BI272^3+BJ272^3</f>
        <v>0</v>
      </c>
      <c r="BK274" s="186">
        <f>BK257^3+BL257^3+BM257^3+BN257^3+BK258^3+BL258^3+BM258^3+BN258^3+BK259^3+BL259^3+BM259^3+BN259^3+BK260^3+BL260^3+BM260^3+BN260^3</f>
        <v>0</v>
      </c>
      <c r="BL274" s="186">
        <f>BK261^3+BL261^3+BM261^3+BN261^3+BK262^3+BL262^3+BM262^3+BN262^3+BK263^3+BL263^3+BM263^3+BN263^3+BK264^3+BL264^3+BM264^3+BN264^3</f>
        <v>0</v>
      </c>
      <c r="BM274" s="186">
        <f>BK265^3+BL265^3+BM265^3+BN265^3+BK266^3+BL266^3+BM266^3+BN266^3+BK267^3+BL267^3+BM267^3+BN267^3+BK268^3+BL268^3+BM268^3+BN268^3</f>
        <v>0</v>
      </c>
      <c r="BN274" s="186">
        <f>BK269^3+BL269^3+BM269^3+BN269^3+BK270^3+BL270^3+BM270^3+BN270^3+BK271^3+BL271^3+BM271^3+BN271^3+BK272^3+BL272^3+BM272^3+BN272^3</f>
        <v>0</v>
      </c>
      <c r="BO274" s="129">
        <f>SUMSQ(AY272,AZ271,BA270,BB269,BC268,BD267,BE266,BF265,BG264,BH263,BI262,BJ261,BK260,BL259,BM258,BN257)</f>
        <v>0</v>
      </c>
      <c r="BP274" s="130">
        <f>SUMSQ(AY264,AZ263,BA262,BB261,BC260,BD259,BE258,BF257,BG272,BH271,BI270,BJ269,BK268,BL267,BM266,BN265)</f>
        <v>0</v>
      </c>
      <c r="BQ274" s="32"/>
      <c r="BR274" s="131"/>
      <c r="BS274" s="131"/>
      <c r="BT274" s="131"/>
      <c r="BU274" s="131"/>
      <c r="BV274" s="131"/>
      <c r="BW274" s="131"/>
      <c r="BX274" s="131"/>
      <c r="BY274" s="131"/>
      <c r="BZ274" s="131"/>
      <c r="CA274" s="131"/>
      <c r="CB274" s="131"/>
      <c r="CC274" s="131"/>
      <c r="CD274" s="131"/>
      <c r="CE274" s="131"/>
      <c r="CF274" s="131"/>
      <c r="CG274" s="131"/>
      <c r="CH274" s="32"/>
      <c r="CI274" s="115"/>
      <c r="CJ274" s="144"/>
      <c r="CK274" s="109"/>
      <c r="CL274" s="58"/>
      <c r="CM274" s="185">
        <f>CM257^3+CN257^3+CO257^3+CP257^3+CM258^3+CN258^3+CO258^3+CP258^3+CM259^3+CN259^3+CO259^3+CP259^3+CM260^3+CN260^3+CO260^3+CP260^3</f>
        <v>0</v>
      </c>
      <c r="CN274" s="186">
        <f>CM261^3+CN261^3+CO261^3+CP261^3+CM262^3+CN262^3+CO262^3+CP262^3+CM263^3+CN263^3+CO263^3+CP263^3+CM264^3+CN264^3+CO264^3+CP264^3</f>
        <v>0</v>
      </c>
      <c r="CO274" s="186">
        <f>CM265^3+CN265^3+CO265^3+CP265^3+CM266^3+CN266^3+CO266^3+CP266^3+CM267^3+CN267^3+CO267^3+CP267^3+CM268^3+CN268^3+CO268^3+CP268^3</f>
        <v>0</v>
      </c>
      <c r="CP274" s="186">
        <f>CM269^3+CN269^3+CO269^3+CP269^3+CM270^3+CN270^3+CO270^3+CP270^3+CM271^3+CN271^3+CO271^3+CP271^3+CM272^3+CN272^3+CO272^3+CP272^3</f>
        <v>0</v>
      </c>
      <c r="CQ274" s="186">
        <f>CQ257^3+CR257^3+CS257^3+CT257^3+CQ258^3+CR258^3+CS258^3+CT258^3+CQ259^3+CR259^3+CS259^3+CT259^3+CQ260^3+CR260^3+CS260^3+CT260^3</f>
        <v>0</v>
      </c>
      <c r="CR274" s="186">
        <f>CQ261^3+CR261^3+CS261^3+CT261^3+CQ262^3+CR262^3+CS262^3+CT262^3+CQ263^3+CR263^3+CS263^3+CT263^3+CQ264^3+CR264^3+CS264^3+CT264^3</f>
        <v>0</v>
      </c>
      <c r="CS274" s="186">
        <f>CQ265^3+CR265^3+CS265^3+CT265^3+CQ266^3+CR266^3+CS266^3+CT266^3+CQ267^3+CR267^3+CS267^3+CT267^3+CQ268^3+CR268^3+CS268^3+CT268^3</f>
        <v>0</v>
      </c>
      <c r="CT274" s="186">
        <f>CQ269^3+CR269^3+CS269^3+CT269^3+CQ270^3+CR270^3+CS270^3+CT270^3+CQ271^3+CR271^3+CS271^3+CT271^3+CQ272^3+CR272^3+CS272^3+CT272^3</f>
        <v>0</v>
      </c>
      <c r="CU274" s="186">
        <f>CU257^3+CV257^3+CW257^3+CX257^3+CU258^3+CV258^3+CW258^3+CX258^3+CU259^3+CV259^3+CW259^3+CX259^3+CU260^3+CV260^3+CW260^3+CX260^3</f>
        <v>0</v>
      </c>
      <c r="CV274" s="186">
        <f>CU261^3+CV261^3+CW261^3+CX261^3+CU262^3+CV262^3+CW262^3+CX262^3+CU263^3+CV263^3+CW263^3+CX263^3+CU264^3+CV264^3+CW264^3+CX264^3</f>
        <v>0</v>
      </c>
      <c r="CW274" s="186">
        <f>CU265^3+CV265^3+CW265^3+CX265^3+CU266^3+CV266^3+CW266^3+CX266^3+CU267^3+CV267^3+CW267^3+CX267^3+CU268^3+CV268^3+CW268^3+CX268^3</f>
        <v>0</v>
      </c>
      <c r="CX274" s="186">
        <f>CU269^3+CV269^3+CW269^3+CX269^3+CU270^3+CV270^3+CW270^3+CX270^3+CU271^3+CV271^3+CW271^3+CX271^3+CU272^3+CV272^3+CW272^3+CX272^3</f>
        <v>0</v>
      </c>
      <c r="CY274" s="186">
        <f>CY257^3+CZ257^3+DA257^3+DB257^3+CY258^3+CZ258^3+DA258^3+DB258^3+CY259^3+CZ259^3+DA259^3+DB259^3+CY260^3+CZ260^3+DA260^3+DB260^3</f>
        <v>0</v>
      </c>
      <c r="CZ274" s="186">
        <f>CY261^3+CZ261^3+DA261^3+DB261^3+CY262^3+CZ262^3+DA262^3+DB262^3+CY263^3+CZ263^3+DA263^3+DB263^3+CY264^3+CZ264^3+DA264^3+DB264^3</f>
        <v>0</v>
      </c>
      <c r="DA274" s="186">
        <f>CY265^3+CZ265^3+DA265^3+DB265^3+CY266^3+CZ266^3+DA266^3+DB266^3+CY267^3+CZ267^3+DA267^3+DB267^3+CY268^3+CZ268^3+DA268^3+DB268^3</f>
        <v>0</v>
      </c>
      <c r="DB274" s="186">
        <f>CY269^3+CZ269^3+DA269^3+DB269^3+CY270^3+CZ270^3+DA270^3+DB270^3+CY271^3+CZ271^3+DA271^3+DB271^3+CY272^3+CZ272^3+DA272^3+DB272^3</f>
        <v>0</v>
      </c>
      <c r="DC274" s="129">
        <f>SUMSQ(CM272,CN271,CO270,CP269,CQ268,CR267,CS266,CT265,CU264,CV263,CW262,CX261,CY260,CZ259,DA258,EP141,DB257)</f>
        <v>0</v>
      </c>
      <c r="DD274" s="130">
        <f>SUMSQ(CM264,CN263,CO262,CP261,CQ260,CR259,CS258,CT257,CU272,CV271,CW270,CX269,CY268,CZ267,DA266,DB265)</f>
        <v>0</v>
      </c>
      <c r="DE274" s="32"/>
      <c r="DF274" s="131"/>
      <c r="DG274" s="131"/>
      <c r="DH274" s="131"/>
      <c r="DI274" s="131"/>
      <c r="DJ274" s="131"/>
      <c r="DK274" s="131"/>
      <c r="DL274" s="131"/>
      <c r="DM274" s="131"/>
      <c r="DN274" s="131"/>
      <c r="DO274" s="131"/>
      <c r="DP274" s="131"/>
      <c r="DQ274" s="131"/>
      <c r="DR274" s="131"/>
      <c r="DS274" s="131"/>
      <c r="DT274" s="131"/>
      <c r="DU274" s="131"/>
      <c r="DV274" s="32"/>
      <c r="DW274" s="115"/>
      <c r="DY274" s="57"/>
      <c r="DZ274" s="58"/>
      <c r="EA274" s="185">
        <f>EA257^3+EB257^3+EC257^3+ED257^3+EA258^3+EB258^3+EC258^3+ED258^3+EA259^3+EB259^3+EC259^3+ED259^3+EA260^3+EB260^3+EC260^3+ED260^3</f>
        <v>0</v>
      </c>
      <c r="EB274" s="186">
        <f>EA261^3+EB261^3+EC261^3+ED261^3+EA262^3+EB262^3+EC262^3+ED262^3+EA263^3+EB263^3+EC263^3+ED263^3+EA264^3+EB264^3+EC264^3+ED264^3</f>
        <v>0</v>
      </c>
      <c r="EC274" s="186">
        <f>EA265^3+EB265^3+EC265^3+ED265^3+EA266^3+EB266^3+EC266^3+ED266^3+EA267^3+EB267^3+EC267^3+ED267^3+EA268^3+EB268^3+EC268^3+ED268^3</f>
        <v>0</v>
      </c>
      <c r="ED274" s="186">
        <f>EA269^3+EB269^3+EC269^3+ED269^3+EA270^3+EB270^3+EC270^3+ED270^3+EA271^3+EB271^3+EC271^3+ED271^3+EA272^3+EB272^3+EC272^3+ED272^3</f>
        <v>0</v>
      </c>
      <c r="EE274" s="186">
        <f>EE257^3+EF257^3+EG257^3+EH257^3+EE258^3+EF258^3+EG258^3+EH258^3+EE259^3+EF259^3+EG259^3+EH259^3+EE260^3+EF260^3+EG260^3+EH260^3</f>
        <v>0</v>
      </c>
      <c r="EF274" s="186">
        <f>EE261^3+EF261^3+EG261^3+EH261^3+EE262^3+EF262^3+EG262^3+EH262^3+EE263^3+EF263^3+EG263^3+EH263^3+EE264^3+EF264^3+EG264^3+EH264^3</f>
        <v>0</v>
      </c>
      <c r="EG274" s="186">
        <f>EE265^3+EF265^3+EG265^3+EH265^3+EE266^3+EF266^3+EG266^3+EH266^3+EE267^3+EF267^3+EG267^3+EH267^3+EE268^3+EF268^3+EG268^3+EH268^3</f>
        <v>0</v>
      </c>
      <c r="EH274" s="186">
        <f>EE269^3+EF269^3+EG269^3+EH269^3+EE270^3+EF270^3+EG270^3+EH270^3+EE271^3+EF271^3+EG271^3+EH271^3+EE272^3+EF272^3+EG272^3+EH272^3</f>
        <v>0</v>
      </c>
      <c r="EI274" s="186">
        <f>EI257^3+EJ257^3+EK257^3+EL257^3+EI258^3+EJ258^3+EK258^3+EL258^3+EI259^3+EJ259^3+EK259^3+EL259^3+EI260^3+EJ260^3+EK260^3+EL260^3</f>
        <v>0</v>
      </c>
      <c r="EJ274" s="186">
        <f>EI261^3+EJ261^3+EK261^3+EL261^3+EI262^3+EJ262^3+EK262^3+EL262^3+EI263^3+EJ263^3+EK263^3+EL263^3+EI264^3+EJ264^3+EK264^3+EL264^3</f>
        <v>0</v>
      </c>
      <c r="EK274" s="186">
        <f>EI265^3+EJ265^3+EK265^3+EL265^3+EI266^3+EJ266^3+EK266^3+EL266^3+EI267^3+EJ267^3+EK267^3+EL267^3+EI268^3+EJ268^3+EK268^3+EL268^3</f>
        <v>0</v>
      </c>
      <c r="EL274" s="186">
        <f>EI269^3+EJ269^3+EK269^3+EL269^3+EI270^3+EJ270^3+EK270^3+EL270^3+EI271^3+EJ271^3+EK271^3+EL271^3+EI272^3+EJ272^3+EK272^3+EL272^3</f>
        <v>0</v>
      </c>
      <c r="EM274" s="186">
        <f>EM257^3+EN257^3+EO257^3+EP257^3+EM258^3+EN258^3+EO258^3+EP258^3+EM259^3+EN259^3+EO259^3+EP259^3+EM260^3+EN260^3+EO260^3+EP260^3</f>
        <v>0</v>
      </c>
      <c r="EN274" s="186">
        <f>EM261^3+EN261^3+EO261^3+EP261^3+EM262^3+EN262^3+EO262^3+EP262^3+EM263^3+EN263^3+EO263^3+EP263^3+EM264^3+EN264^3+EO264^3+EP264^3</f>
        <v>0</v>
      </c>
      <c r="EO274" s="186">
        <f>EM265^3+EN265^3+EO265^3+EP265^3+EM266^3+EN266^3+EO266^3+EP266^3+EM267^3+EN267^3+EO267^3+EP267^3+EM268^3+EN268^3+EO268^3+EP268^3</f>
        <v>0</v>
      </c>
      <c r="EP274" s="186">
        <f>EM269^3+EN269^3+EO269^3+EP269^3+EM270^3+EN270^3+EO270^3+EP270^3+EM271^3+EN271^3+EO271^3+EP271^3+EM272^3+EN272^3+EO272^3+EP272^3</f>
        <v>0</v>
      </c>
      <c r="EQ274" s="129">
        <f>SUMSQ(EA272,EB271,EC270,ED269,EE268,EF267,EG266,EH265,EI264,EJ263,EK262,EL261,EM260,EN259,EO258,EP257)</f>
        <v>0</v>
      </c>
      <c r="ER274" s="130">
        <f>SUMSQ(EA264,EB263,EC262,ED261,EE260,EF259,EG258,EH257,EI272,EJ271,EK270,EL269,EM268,EN267,EO266,EP265)</f>
        <v>0</v>
      </c>
      <c r="ES274" s="32"/>
      <c r="ET274" s="131"/>
      <c r="EU274" s="131"/>
      <c r="EV274" s="131"/>
      <c r="EW274" s="131"/>
      <c r="EX274" s="131"/>
      <c r="EY274" s="131"/>
      <c r="EZ274" s="131"/>
      <c r="FA274" s="131"/>
      <c r="FB274" s="131"/>
      <c r="FC274" s="131"/>
      <c r="FD274" s="131"/>
      <c r="FE274" s="131"/>
      <c r="FF274" s="131"/>
      <c r="FG274" s="131"/>
      <c r="FH274" s="131"/>
      <c r="FI274" s="131"/>
      <c r="FJ274" s="32"/>
      <c r="FK274" s="115"/>
    </row>
    <row r="275" spans="9:167" ht="13.5" thickBot="1" x14ac:dyDescent="0.25">
      <c r="I275" s="109"/>
      <c r="J275" s="58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137"/>
      <c r="AB275" s="137"/>
      <c r="AC275" s="32" t="s">
        <v>0</v>
      </c>
      <c r="AD275" s="135"/>
      <c r="AE275" s="135"/>
      <c r="AF275" s="135"/>
      <c r="AG275" s="135"/>
      <c r="AH275" s="135"/>
      <c r="AI275" s="135"/>
      <c r="AJ275" s="135"/>
      <c r="AK275" s="135"/>
      <c r="AL275" s="135"/>
      <c r="AM275" s="135"/>
      <c r="AN275" s="135"/>
      <c r="AO275" s="135"/>
      <c r="AP275" s="135"/>
      <c r="AQ275" s="135"/>
      <c r="AR275" s="135"/>
      <c r="AS275" s="135"/>
      <c r="AT275" s="32"/>
      <c r="AU275" s="115"/>
      <c r="AW275" s="57"/>
      <c r="AX275" s="58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  <c r="BN275" s="46"/>
      <c r="BO275" s="137"/>
      <c r="BP275" s="137"/>
      <c r="BQ275" s="32" t="s">
        <v>0</v>
      </c>
      <c r="BR275" s="135"/>
      <c r="BS275" s="135"/>
      <c r="BT275" s="135"/>
      <c r="BU275" s="135"/>
      <c r="BV275" s="135"/>
      <c r="BW275" s="135"/>
      <c r="BX275" s="135"/>
      <c r="BY275" s="135"/>
      <c r="BZ275" s="135"/>
      <c r="CA275" s="135"/>
      <c r="CB275" s="135"/>
      <c r="CC275" s="135"/>
      <c r="CD275" s="135"/>
      <c r="CE275" s="135"/>
      <c r="CF275" s="135"/>
      <c r="CG275" s="135"/>
      <c r="CH275" s="32"/>
      <c r="CI275" s="115"/>
      <c r="CJ275" s="144"/>
      <c r="CK275" s="109"/>
      <c r="CL275" s="58"/>
      <c r="CM275" s="46"/>
      <c r="CN275" s="46"/>
      <c r="CO275" s="46"/>
      <c r="CP275" s="46"/>
      <c r="CQ275" s="46"/>
      <c r="CR275" s="46"/>
      <c r="CS275" s="46"/>
      <c r="CT275" s="46"/>
      <c r="CU275" s="46"/>
      <c r="CV275" s="46"/>
      <c r="CW275" s="46"/>
      <c r="CX275" s="46"/>
      <c r="CY275" s="46"/>
      <c r="CZ275" s="46"/>
      <c r="DA275" s="46"/>
      <c r="DB275" s="46"/>
      <c r="DC275" s="137"/>
      <c r="DD275" s="137"/>
      <c r="DE275" s="32" t="s">
        <v>0</v>
      </c>
      <c r="DF275" s="135"/>
      <c r="DG275" s="135"/>
      <c r="DH275" s="135"/>
      <c r="DI275" s="135"/>
      <c r="DJ275" s="135"/>
      <c r="DK275" s="135"/>
      <c r="DL275" s="135"/>
      <c r="DM275" s="135"/>
      <c r="DN275" s="135"/>
      <c r="DO275" s="135"/>
      <c r="DP275" s="135"/>
      <c r="DQ275" s="135"/>
      <c r="DR275" s="135"/>
      <c r="DS275" s="135"/>
      <c r="DT275" s="135"/>
      <c r="DU275" s="135"/>
      <c r="DV275" s="32"/>
      <c r="DW275" s="115"/>
      <c r="DY275" s="57"/>
      <c r="DZ275" s="58"/>
      <c r="EA275" s="46"/>
      <c r="EB275" s="46"/>
      <c r="EC275" s="46"/>
      <c r="ED275" s="46"/>
      <c r="EE275" s="46"/>
      <c r="EF275" s="46"/>
      <c r="EG275" s="46"/>
      <c r="EH275" s="46"/>
      <c r="EI275" s="46"/>
      <c r="EJ275" s="46"/>
      <c r="EK275" s="46"/>
      <c r="EL275" s="46"/>
      <c r="EM275" s="46"/>
      <c r="EN275" s="46"/>
      <c r="EO275" s="46"/>
      <c r="EP275" s="46"/>
      <c r="EQ275" s="137"/>
      <c r="ER275" s="137"/>
      <c r="ES275" s="32" t="s">
        <v>0</v>
      </c>
      <c r="ET275" s="135"/>
      <c r="EU275" s="135"/>
      <c r="EV275" s="135"/>
      <c r="EW275" s="135"/>
      <c r="EX275" s="135"/>
      <c r="EY275" s="135"/>
      <c r="EZ275" s="135"/>
      <c r="FA275" s="135"/>
      <c r="FB275" s="135"/>
      <c r="FC275" s="135"/>
      <c r="FD275" s="135"/>
      <c r="FE275" s="135"/>
      <c r="FF275" s="135"/>
      <c r="FG275" s="135"/>
      <c r="FH275" s="135"/>
      <c r="FI275" s="135"/>
      <c r="FJ275" s="32"/>
      <c r="FK275" s="115"/>
    </row>
    <row r="276" spans="9:167" ht="13.5" thickBot="1" x14ac:dyDescent="0.25">
      <c r="I276" s="138"/>
      <c r="J276" s="143"/>
      <c r="K276" s="154"/>
      <c r="L276" s="154"/>
      <c r="M276" s="154"/>
      <c r="N276" s="154"/>
      <c r="O276" s="154"/>
      <c r="P276" s="154"/>
      <c r="Q276" s="154"/>
      <c r="R276" s="154"/>
      <c r="S276" s="154"/>
      <c r="T276" s="154"/>
      <c r="U276" s="154"/>
      <c r="V276" s="154"/>
      <c r="W276" s="154"/>
      <c r="X276" s="154"/>
      <c r="Y276" s="154"/>
      <c r="Z276" s="154"/>
      <c r="AA276" s="154"/>
      <c r="AB276" s="154"/>
      <c r="AC276" s="154"/>
      <c r="AD276" s="155"/>
      <c r="AE276" s="155"/>
      <c r="AF276" s="155"/>
      <c r="AG276" s="155"/>
      <c r="AH276" s="155"/>
      <c r="AI276" s="155"/>
      <c r="AJ276" s="155"/>
      <c r="AK276" s="155"/>
      <c r="AL276" s="155"/>
      <c r="AM276" s="155"/>
      <c r="AN276" s="155"/>
      <c r="AO276" s="155"/>
      <c r="AP276" s="155"/>
      <c r="AQ276" s="155"/>
      <c r="AR276" s="155"/>
      <c r="AS276" s="155"/>
      <c r="AT276" s="154"/>
      <c r="AU276" s="141"/>
      <c r="AW276" s="196"/>
      <c r="AX276" s="143"/>
      <c r="AY276" s="154"/>
      <c r="AZ276" s="154"/>
      <c r="BA276" s="154"/>
      <c r="BB276" s="154"/>
      <c r="BC276" s="154"/>
      <c r="BD276" s="154"/>
      <c r="BE276" s="154"/>
      <c r="BF276" s="154"/>
      <c r="BG276" s="154"/>
      <c r="BH276" s="154"/>
      <c r="BI276" s="154"/>
      <c r="BJ276" s="154"/>
      <c r="BK276" s="154"/>
      <c r="BL276" s="154"/>
      <c r="BM276" s="154"/>
      <c r="BN276" s="154"/>
      <c r="BO276" s="154"/>
      <c r="BP276" s="154"/>
      <c r="BQ276" s="154"/>
      <c r="BR276" s="155"/>
      <c r="BS276" s="155"/>
      <c r="BT276" s="155"/>
      <c r="BU276" s="155"/>
      <c r="BV276" s="155"/>
      <c r="BW276" s="155"/>
      <c r="BX276" s="155"/>
      <c r="BY276" s="155"/>
      <c r="BZ276" s="155"/>
      <c r="CA276" s="155"/>
      <c r="CB276" s="155"/>
      <c r="CC276" s="155"/>
      <c r="CD276" s="155"/>
      <c r="CE276" s="155"/>
      <c r="CF276" s="155"/>
      <c r="CG276" s="155"/>
      <c r="CH276" s="154"/>
      <c r="CI276" s="141"/>
      <c r="CJ276" s="144"/>
      <c r="CK276" s="138"/>
      <c r="CL276" s="143"/>
      <c r="CM276" s="154"/>
      <c r="CN276" s="154"/>
      <c r="CO276" s="154"/>
      <c r="CP276" s="154"/>
      <c r="CQ276" s="154"/>
      <c r="CR276" s="154"/>
      <c r="CS276" s="154"/>
      <c r="CT276" s="154"/>
      <c r="CU276" s="154"/>
      <c r="CV276" s="154"/>
      <c r="CW276" s="154"/>
      <c r="CX276" s="154"/>
      <c r="CY276" s="154"/>
      <c r="CZ276" s="154"/>
      <c r="DA276" s="154"/>
      <c r="DB276" s="154"/>
      <c r="DC276" s="154"/>
      <c r="DD276" s="154"/>
      <c r="DE276" s="154"/>
      <c r="DF276" s="155"/>
      <c r="DG276" s="155"/>
      <c r="DH276" s="155"/>
      <c r="DI276" s="155"/>
      <c r="DJ276" s="155"/>
      <c r="DK276" s="155"/>
      <c r="DL276" s="155"/>
      <c r="DM276" s="155"/>
      <c r="DN276" s="155"/>
      <c r="DO276" s="155"/>
      <c r="DP276" s="155"/>
      <c r="DQ276" s="155"/>
      <c r="DR276" s="155"/>
      <c r="DS276" s="155"/>
      <c r="DT276" s="155"/>
      <c r="DU276" s="155"/>
      <c r="DV276" s="154"/>
      <c r="DW276" s="141"/>
      <c r="DY276" s="196"/>
      <c r="DZ276" s="143"/>
      <c r="EA276" s="154"/>
      <c r="EB276" s="154"/>
      <c r="EC276" s="154"/>
      <c r="ED276" s="154"/>
      <c r="EE276" s="154"/>
      <c r="EF276" s="154"/>
      <c r="EG276" s="154"/>
      <c r="EH276" s="154"/>
      <c r="EI276" s="154"/>
      <c r="EJ276" s="154"/>
      <c r="EK276" s="154"/>
      <c r="EL276" s="154" t="s">
        <v>0</v>
      </c>
      <c r="EM276" s="154"/>
      <c r="EN276" s="154"/>
      <c r="EO276" s="154"/>
      <c r="EP276" s="154"/>
      <c r="EQ276" s="154"/>
      <c r="ER276" s="154"/>
      <c r="ES276" s="154"/>
      <c r="ET276" s="155"/>
      <c r="EU276" s="155"/>
      <c r="EV276" s="155"/>
      <c r="EW276" s="155"/>
      <c r="EX276" s="155"/>
      <c r="EY276" s="155"/>
      <c r="EZ276" s="155"/>
      <c r="FA276" s="155"/>
      <c r="FB276" s="155"/>
      <c r="FC276" s="155"/>
      <c r="FD276" s="155"/>
      <c r="FE276" s="155"/>
      <c r="FF276" s="155"/>
      <c r="FG276" s="155"/>
      <c r="FH276" s="155"/>
      <c r="FI276" s="155"/>
      <c r="FJ276" s="154"/>
      <c r="FK276" s="141"/>
    </row>
    <row r="277" spans="9:167" ht="14.25" thickTop="1" thickBot="1" x14ac:dyDescent="0.25">
      <c r="BK277" s="25" t="s">
        <v>0</v>
      </c>
      <c r="BQ277" s="25" t="s">
        <v>0</v>
      </c>
      <c r="CJ277" s="144"/>
      <c r="CK277" s="144"/>
      <c r="CL277" s="144"/>
      <c r="CM277" s="144"/>
      <c r="CN277" s="144"/>
      <c r="CO277" s="144"/>
      <c r="CP277" s="144"/>
      <c r="CQ277" s="144"/>
      <c r="CR277" s="144"/>
      <c r="CS277" s="144"/>
      <c r="CT277" s="144"/>
      <c r="CU277" s="144"/>
      <c r="CV277" s="144"/>
      <c r="CW277" s="144"/>
      <c r="CX277" s="144"/>
      <c r="CY277" s="144"/>
      <c r="CZ277" s="144"/>
      <c r="DA277" s="144"/>
      <c r="DB277" s="144"/>
      <c r="DC277" s="144"/>
      <c r="DD277" s="144"/>
      <c r="DE277" s="144"/>
      <c r="DF277" s="144"/>
      <c r="DG277" s="144"/>
      <c r="DH277" s="144"/>
      <c r="DI277" s="144"/>
      <c r="DJ277" s="144"/>
      <c r="DK277" s="144"/>
      <c r="DL277" s="144"/>
      <c r="DM277" s="144"/>
      <c r="DN277" s="144"/>
      <c r="DO277" s="144"/>
      <c r="DP277" s="144"/>
      <c r="DQ277" s="144"/>
      <c r="DR277" s="144"/>
      <c r="DS277" s="144"/>
      <c r="DT277" s="144"/>
      <c r="DU277" s="144"/>
      <c r="DV277" s="144"/>
      <c r="DW277" s="144"/>
      <c r="DY277" s="144"/>
      <c r="DZ277" s="144"/>
      <c r="EA277" s="144"/>
      <c r="EB277" s="144"/>
      <c r="EC277" s="144"/>
      <c r="ED277" s="144"/>
      <c r="EE277" s="144"/>
      <c r="EF277" s="144"/>
      <c r="EG277" s="144"/>
      <c r="EH277" s="144"/>
      <c r="EI277" s="144"/>
      <c r="EJ277" s="144"/>
      <c r="EK277" s="144"/>
      <c r="EL277" s="144"/>
      <c r="EM277" s="144"/>
      <c r="EN277" s="144"/>
      <c r="EO277" s="144"/>
      <c r="EP277" s="144"/>
      <c r="EQ277" s="144"/>
      <c r="ER277" s="144"/>
      <c r="ES277" s="144"/>
      <c r="ET277" s="144"/>
      <c r="EU277" s="144"/>
      <c r="EV277" s="144"/>
      <c r="EW277" s="144"/>
      <c r="EX277" s="144"/>
      <c r="EY277" s="144"/>
      <c r="EZ277" s="144"/>
      <c r="FA277" s="144"/>
      <c r="FB277" s="144"/>
      <c r="FC277" s="144"/>
      <c r="FD277" s="144"/>
      <c r="FE277" s="144"/>
      <c r="FF277" s="144"/>
      <c r="FG277" s="144"/>
      <c r="FH277" s="144"/>
      <c r="FI277" s="144"/>
      <c r="FJ277" s="144"/>
      <c r="FK277" s="144"/>
    </row>
    <row r="278" spans="9:167" ht="14.25" thickTop="1" thickBot="1" x14ac:dyDescent="0.25">
      <c r="I278" s="38" t="s">
        <v>0</v>
      </c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40"/>
      <c r="AE278" s="40"/>
      <c r="AF278" s="40"/>
      <c r="AG278" s="40"/>
      <c r="AH278" s="40"/>
      <c r="AI278" s="40"/>
      <c r="AJ278" s="40"/>
      <c r="AK278" s="40"/>
      <c r="AL278" s="40"/>
      <c r="AM278" s="40"/>
      <c r="AN278" s="40"/>
      <c r="AO278" s="40"/>
      <c r="AP278" s="40"/>
      <c r="AQ278" s="40"/>
      <c r="AR278" s="40"/>
      <c r="AS278" s="40"/>
      <c r="AT278" s="39"/>
      <c r="AU278" s="41"/>
      <c r="AW278" s="38" t="s">
        <v>0</v>
      </c>
      <c r="AX278" s="39"/>
      <c r="AY278" s="39"/>
      <c r="AZ278" s="39"/>
      <c r="BA278" s="39"/>
      <c r="BB278" s="39"/>
      <c r="BC278" s="39"/>
      <c r="BD278" s="39"/>
      <c r="BE278" s="39"/>
      <c r="BF278" s="39"/>
      <c r="BG278" s="39"/>
      <c r="BH278" s="39"/>
      <c r="BI278" s="39"/>
      <c r="BJ278" s="39"/>
      <c r="BK278" s="39"/>
      <c r="BL278" s="39"/>
      <c r="BM278" s="39"/>
      <c r="BN278" s="39"/>
      <c r="BO278" s="39"/>
      <c r="BP278" s="39"/>
      <c r="BQ278" s="39"/>
      <c r="BR278" s="40"/>
      <c r="BS278" s="40"/>
      <c r="BT278" s="40"/>
      <c r="BU278" s="40"/>
      <c r="BV278" s="40"/>
      <c r="BW278" s="40"/>
      <c r="BX278" s="40"/>
      <c r="BY278" s="40"/>
      <c r="BZ278" s="40"/>
      <c r="CA278" s="40"/>
      <c r="CB278" s="40"/>
      <c r="CC278" s="40"/>
      <c r="CD278" s="40"/>
      <c r="CE278" s="40"/>
      <c r="CF278" s="40"/>
      <c r="CG278" s="40"/>
      <c r="CH278" s="39"/>
      <c r="CI278" s="41"/>
      <c r="CJ278" s="144"/>
      <c r="CK278" s="38" t="s">
        <v>0</v>
      </c>
      <c r="CL278" s="39" t="s">
        <v>0</v>
      </c>
      <c r="CM278" s="39"/>
      <c r="CN278" s="39"/>
      <c r="CO278" s="39"/>
      <c r="CP278" s="39"/>
      <c r="CQ278" s="39"/>
      <c r="CR278" s="39"/>
      <c r="CS278" s="39"/>
      <c r="CT278" s="39"/>
      <c r="CU278" s="39"/>
      <c r="CV278" s="39"/>
      <c r="CW278" s="39"/>
      <c r="CX278" s="39"/>
      <c r="CY278" s="39"/>
      <c r="CZ278" s="39"/>
      <c r="DA278" s="39"/>
      <c r="DB278" s="39"/>
      <c r="DC278" s="39"/>
      <c r="DD278" s="39"/>
      <c r="DE278" s="39"/>
      <c r="DF278" s="40"/>
      <c r="DG278" s="40"/>
      <c r="DH278" s="40"/>
      <c r="DI278" s="40"/>
      <c r="DJ278" s="40"/>
      <c r="DK278" s="40"/>
      <c r="DL278" s="40"/>
      <c r="DM278" s="40"/>
      <c r="DN278" s="40"/>
      <c r="DO278" s="40"/>
      <c r="DP278" s="40"/>
      <c r="DQ278" s="40"/>
      <c r="DR278" s="40"/>
      <c r="DS278" s="40"/>
      <c r="DT278" s="40"/>
      <c r="DU278" s="40"/>
      <c r="DV278" s="39"/>
      <c r="DW278" s="41"/>
      <c r="DY278" s="38" t="s">
        <v>0</v>
      </c>
      <c r="DZ278" s="39"/>
      <c r="EA278" s="39"/>
      <c r="EB278" s="39"/>
      <c r="EC278" s="39"/>
      <c r="ED278" s="39"/>
      <c r="EE278" s="39"/>
      <c r="EF278" s="39"/>
      <c r="EG278" s="39"/>
      <c r="EH278" s="39"/>
      <c r="EI278" s="39"/>
      <c r="EJ278" s="39"/>
      <c r="EK278" s="39"/>
      <c r="EL278" s="39"/>
      <c r="EM278" s="39"/>
      <c r="EN278" s="39"/>
      <c r="EO278" s="39"/>
      <c r="EP278" s="39"/>
      <c r="EQ278" s="39"/>
      <c r="ER278" s="39"/>
      <c r="ES278" s="39"/>
      <c r="ET278" s="40"/>
      <c r="EU278" s="40"/>
      <c r="EV278" s="40"/>
      <c r="EW278" s="40"/>
      <c r="EX278" s="40"/>
      <c r="EY278" s="40"/>
      <c r="EZ278" s="40"/>
      <c r="FA278" s="40"/>
      <c r="FB278" s="40"/>
      <c r="FC278" s="40"/>
      <c r="FD278" s="40"/>
      <c r="FE278" s="40"/>
      <c r="FF278" s="40"/>
      <c r="FG278" s="40"/>
      <c r="FH278" s="40"/>
      <c r="FI278" s="40"/>
      <c r="FJ278" s="39"/>
      <c r="FK278" s="41"/>
    </row>
    <row r="279" spans="9:167" ht="13.5" thickBot="1" x14ac:dyDescent="0.25">
      <c r="I279" s="109"/>
      <c r="J279" s="45" t="s">
        <v>0</v>
      </c>
      <c r="K279" s="46" t="s">
        <v>0</v>
      </c>
      <c r="L279" s="46"/>
      <c r="M279" s="46"/>
      <c r="N279" s="46"/>
      <c r="O279" s="46"/>
      <c r="P279" s="46"/>
      <c r="Q279" s="46"/>
      <c r="R279" s="46"/>
      <c r="S279" s="47" t="s">
        <v>721</v>
      </c>
      <c r="T279" s="46"/>
      <c r="U279" s="46"/>
      <c r="V279" s="46"/>
      <c r="W279" s="46"/>
      <c r="X279" s="46"/>
      <c r="Y279" s="46"/>
      <c r="Z279" s="46"/>
      <c r="AA279" s="46"/>
      <c r="AB279" s="46"/>
      <c r="AC279" s="46" t="s">
        <v>0</v>
      </c>
      <c r="AD279" s="48"/>
      <c r="AE279" s="48"/>
      <c r="AF279" s="48"/>
      <c r="AG279" s="48"/>
      <c r="AH279" s="48"/>
      <c r="AI279" s="48"/>
      <c r="AJ279" s="48"/>
      <c r="AK279" s="48"/>
      <c r="AL279" s="49" t="s">
        <v>714</v>
      </c>
      <c r="AM279" s="48"/>
      <c r="AN279" s="48"/>
      <c r="AO279" s="48"/>
      <c r="AP279" s="48"/>
      <c r="AQ279" s="48"/>
      <c r="AR279" s="48"/>
      <c r="AS279" s="48"/>
      <c r="AT279" s="50"/>
      <c r="AU279" s="51"/>
      <c r="AW279" s="57"/>
      <c r="AX279" s="45" t="s">
        <v>2</v>
      </c>
      <c r="AY279" s="46"/>
      <c r="AZ279" s="46"/>
      <c r="BA279" s="46"/>
      <c r="BB279" s="46"/>
      <c r="BC279" s="46"/>
      <c r="BD279" s="46"/>
      <c r="BE279" s="46"/>
      <c r="BF279" s="46"/>
      <c r="BG279" s="177" t="s">
        <v>753</v>
      </c>
      <c r="BH279" s="46"/>
      <c r="BI279" s="46"/>
      <c r="BJ279" s="46"/>
      <c r="BK279" s="46"/>
      <c r="BL279" s="46"/>
      <c r="BM279" s="46"/>
      <c r="BN279" s="46"/>
      <c r="BO279" s="46"/>
      <c r="BP279" s="46"/>
      <c r="BQ279" s="46"/>
      <c r="BR279" s="48"/>
      <c r="BS279" s="48"/>
      <c r="BT279" s="48"/>
      <c r="BU279" s="48"/>
      <c r="BV279" s="48"/>
      <c r="BW279" s="48"/>
      <c r="BX279" s="48"/>
      <c r="BY279" s="48"/>
      <c r="BZ279" s="49" t="s">
        <v>714</v>
      </c>
      <c r="CA279" s="48"/>
      <c r="CB279" s="48"/>
      <c r="CC279" s="48"/>
      <c r="CD279" s="48"/>
      <c r="CE279" s="48"/>
      <c r="CF279" s="48"/>
      <c r="CG279" s="48"/>
      <c r="CH279" s="50"/>
      <c r="CI279" s="51"/>
      <c r="CJ279" s="144"/>
      <c r="CK279" s="109"/>
      <c r="CL279" s="45" t="s">
        <v>2</v>
      </c>
      <c r="CM279" s="46"/>
      <c r="CN279" s="46"/>
      <c r="CO279" s="46"/>
      <c r="CP279" s="46"/>
      <c r="CQ279" s="46"/>
      <c r="CR279" s="46"/>
      <c r="CS279" s="46"/>
      <c r="CT279" s="46"/>
      <c r="CU279" s="178" t="s">
        <v>738</v>
      </c>
      <c r="CV279" s="46"/>
      <c r="CW279" s="46"/>
      <c r="CX279" s="46"/>
      <c r="CY279" s="46"/>
      <c r="CZ279" s="46"/>
      <c r="DA279" s="46" t="s">
        <v>0</v>
      </c>
      <c r="DB279" s="46"/>
      <c r="DC279" s="46"/>
      <c r="DD279" s="46"/>
      <c r="DE279" s="46"/>
      <c r="DF279" s="48"/>
      <c r="DG279" s="48"/>
      <c r="DH279" s="48"/>
      <c r="DI279" s="48"/>
      <c r="DJ279" s="48"/>
      <c r="DK279" s="48"/>
      <c r="DL279" s="48"/>
      <c r="DM279" s="48"/>
      <c r="DN279" s="49" t="s">
        <v>714</v>
      </c>
      <c r="DO279" s="48"/>
      <c r="DP279" s="48"/>
      <c r="DQ279" s="48"/>
      <c r="DR279" s="48"/>
      <c r="DS279" s="48"/>
      <c r="DT279" s="48"/>
      <c r="DU279" s="48"/>
      <c r="DV279" s="50"/>
      <c r="DW279" s="51"/>
      <c r="DY279" s="57"/>
      <c r="DZ279" s="45"/>
      <c r="EA279" s="46"/>
      <c r="EB279" s="46"/>
      <c r="EC279" s="46"/>
      <c r="ED279" s="46"/>
      <c r="EE279" s="46"/>
      <c r="EF279" s="46"/>
      <c r="EG279" s="46"/>
      <c r="EH279" s="46"/>
      <c r="EI279" s="178" t="s">
        <v>763</v>
      </c>
      <c r="EJ279" s="46"/>
      <c r="EK279" s="46"/>
      <c r="EL279" s="46"/>
      <c r="EM279" s="46"/>
      <c r="EN279" s="46"/>
      <c r="EO279" s="46"/>
      <c r="EP279" s="46"/>
      <c r="EQ279" s="46"/>
      <c r="ER279" s="46"/>
      <c r="ES279" s="46" t="s">
        <v>0</v>
      </c>
      <c r="ET279" s="48"/>
      <c r="EU279" s="48"/>
      <c r="EV279" s="48"/>
      <c r="EW279" s="48"/>
      <c r="EX279" s="48"/>
      <c r="EY279" s="48"/>
      <c r="EZ279" s="48"/>
      <c r="FA279" s="48"/>
      <c r="FB279" s="49" t="s">
        <v>714</v>
      </c>
      <c r="FC279" s="48"/>
      <c r="FD279" s="48"/>
      <c r="FE279" s="48"/>
      <c r="FF279" s="48"/>
      <c r="FG279" s="48"/>
      <c r="FH279" s="48"/>
      <c r="FI279" s="48"/>
      <c r="FJ279" s="50"/>
      <c r="FK279" s="51"/>
    </row>
    <row r="280" spans="9:167" x14ac:dyDescent="0.2">
      <c r="I280" s="109"/>
      <c r="J280" s="58"/>
      <c r="K280" s="1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2"/>
      <c r="AA280" s="59">
        <f>K280^3+L280^3+M280^3+N280^3+O280^3+P280^3+Q280^3+R280^3+K281^3+L281^3+M281^3+N281^3+O281^3+P281^3+Q281^3+R281^3</f>
        <v>0</v>
      </c>
      <c r="AB280" s="60">
        <f>K280^3+L280^3+M280^3+N280^3+O280^3+P280^3+Q280^3+R280^3+S280^3+T280^3+U280^3+V280^3+W280^3+X280^3+Y280^3+Z280^3</f>
        <v>0</v>
      </c>
      <c r="AC280" s="61"/>
      <c r="AD280" s="68"/>
      <c r="AE280" s="69"/>
      <c r="AF280" s="69"/>
      <c r="AG280" s="69"/>
      <c r="AH280" s="70"/>
      <c r="AI280" s="70"/>
      <c r="AJ280" s="70"/>
      <c r="AK280" s="70"/>
      <c r="AL280" s="69"/>
      <c r="AM280" s="69"/>
      <c r="AN280" s="69"/>
      <c r="AO280" s="69"/>
      <c r="AP280" s="70"/>
      <c r="AQ280" s="70"/>
      <c r="AR280" s="70"/>
      <c r="AS280" s="71"/>
      <c r="AT280" s="66"/>
      <c r="AU280" s="51"/>
      <c r="AW280" s="57"/>
      <c r="AX280" s="58"/>
      <c r="AY280" s="13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14"/>
      <c r="BO280" s="59">
        <f>AY280^3+AZ280^3+BA280^3+BB280^3+BC280^3+BD280^3+BE280^3+BF280^3+AY281^3+AZ281^3+BA281^3+BB281^3+BC281^3+BD281^3+BE281^3+BF281^3</f>
        <v>0</v>
      </c>
      <c r="BP280" s="60">
        <f t="shared" ref="BP280:BP295" si="96">AY280^3+AZ280^3+BA280^3+BB280^3+BC280^3+BD280^3+BE280^3+BF280^3+BG280^3+BH280^3+BI280^3+BJ280^3+BK280^3+BL280^3+BM280^3+BN280^3</f>
        <v>0</v>
      </c>
      <c r="BQ280" s="61"/>
      <c r="BR280" s="68"/>
      <c r="BS280" s="69"/>
      <c r="BT280" s="69"/>
      <c r="BU280" s="69"/>
      <c r="BV280" s="69"/>
      <c r="BW280" s="69"/>
      <c r="BX280" s="69"/>
      <c r="BY280" s="69"/>
      <c r="BZ280" s="70"/>
      <c r="CA280" s="70"/>
      <c r="CB280" s="70"/>
      <c r="CC280" s="70"/>
      <c r="CD280" s="70"/>
      <c r="CE280" s="70"/>
      <c r="CF280" s="70"/>
      <c r="CG280" s="71"/>
      <c r="CH280" s="66"/>
      <c r="CI280" s="51"/>
      <c r="CJ280" s="144"/>
      <c r="CK280" s="109"/>
      <c r="CL280" s="58"/>
      <c r="CM280" s="13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14"/>
      <c r="DC280" s="59">
        <f>CM280^3+CN280^3+CO280^3+CP280^3+CQ280^3+CR280^3+CS280^3+CT280^3+CM281^3+CN281^3+CO281^3+CP281^3+CQ281^3+CR281^3+CS281^3+CT281^3</f>
        <v>0</v>
      </c>
      <c r="DD280" s="60">
        <f>CM280^3+CN280^3+CO280^3+CP280^3+CQ280^3+CR280^3+CS280^3+CT280^3+CU280^3+CV280^3+CW280^3+CX280^3+CY280^3+CZ280^3+DA280^3+DB280^3</f>
        <v>0</v>
      </c>
      <c r="DE280" s="61"/>
      <c r="DF280" s="68"/>
      <c r="DG280" s="69"/>
      <c r="DH280" s="69"/>
      <c r="DI280" s="69"/>
      <c r="DJ280" s="69"/>
      <c r="DK280" s="69"/>
      <c r="DL280" s="69"/>
      <c r="DM280" s="69"/>
      <c r="DN280" s="69"/>
      <c r="DO280" s="69"/>
      <c r="DP280" s="69"/>
      <c r="DQ280" s="69"/>
      <c r="DR280" s="69"/>
      <c r="DS280" s="69"/>
      <c r="DT280" s="69"/>
      <c r="DU280" s="73"/>
      <c r="DV280" s="66"/>
      <c r="DW280" s="51"/>
      <c r="DY280" s="57"/>
      <c r="DZ280" s="58"/>
      <c r="EA280" s="13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14"/>
      <c r="EQ280" s="59">
        <f>EA280^3+EB280^3+EC280^3+ED280^3+EE280^3+EF280^3+EG280^3+EH280^3+EA281^3+EB281^3+EC281^3+ED281^3+EE281^3+EF281^3+EG281^3+EH281^3</f>
        <v>0</v>
      </c>
      <c r="ER280" s="60">
        <f t="shared" ref="ER280:ER295" si="97">EA280^3+EB280^3+EC280^3+ED280^3+EE280^3+EF280^3+EG280^3+EH280^3+EI280^3+EJ280^3+EK280^3+EL280^3+EM280^3+EN280^3+EO280^3+EP280^3</f>
        <v>0</v>
      </c>
      <c r="ES280" s="61"/>
      <c r="ET280" s="179"/>
      <c r="EU280" s="173"/>
      <c r="EV280" s="173"/>
      <c r="EW280" s="173"/>
      <c r="EX280" s="173"/>
      <c r="EY280" s="173"/>
      <c r="EZ280" s="173"/>
      <c r="FA280" s="173"/>
      <c r="FB280" s="173"/>
      <c r="FC280" s="173"/>
      <c r="FD280" s="173"/>
      <c r="FE280" s="173"/>
      <c r="FF280" s="173"/>
      <c r="FG280" s="173"/>
      <c r="FH280" s="173"/>
      <c r="FI280" s="180"/>
      <c r="FJ280" s="66"/>
      <c r="FK280" s="51"/>
    </row>
    <row r="281" spans="9:167" x14ac:dyDescent="0.2">
      <c r="I281" s="109"/>
      <c r="J281" s="58"/>
      <c r="K281" s="3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5"/>
      <c r="AA281" s="75">
        <f>S280^3+T280^3+U280^3+V280^3+W280^3+X280^3+Y280^3+Z280^3+S281^3+T281^3+U281^3+V281^3+W281^3+X281^3+Y281^3+Z281^3</f>
        <v>0</v>
      </c>
      <c r="AB281" s="76">
        <f t="shared" ref="AB281:AB295" si="98">K281^3+L281^3+M281^3+N281^3+O281^3+P281^3+Q281^3+R281^3+S281^3+T281^3+U281^3+V281^3+W281^3+X281^3+Y281^3+Z281^3</f>
        <v>0</v>
      </c>
      <c r="AC281" s="61"/>
      <c r="AD281" s="81"/>
      <c r="AE281" s="82"/>
      <c r="AF281" s="82"/>
      <c r="AG281" s="82"/>
      <c r="AH281" s="83"/>
      <c r="AI281" s="83"/>
      <c r="AJ281" s="83"/>
      <c r="AK281" s="83"/>
      <c r="AL281" s="82"/>
      <c r="AM281" s="82"/>
      <c r="AN281" s="82"/>
      <c r="AO281" s="82"/>
      <c r="AP281" s="83"/>
      <c r="AQ281" s="83"/>
      <c r="AR281" s="83"/>
      <c r="AS281" s="84"/>
      <c r="AT281" s="66"/>
      <c r="AU281" s="51"/>
      <c r="AW281" s="57"/>
      <c r="AX281" s="58"/>
      <c r="AY281" s="6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5"/>
      <c r="BO281" s="75">
        <f>BG280^3+BH280^3+BI280^3+BJ280^3+BK280^3+BL280^3+BM280^3+BN280^3+BG281^3+BH281^3+BI281^3+BJ281^3+BK281^3+BL281^3+BM281^3+BN281^3</f>
        <v>0</v>
      </c>
      <c r="BP281" s="76">
        <f t="shared" si="96"/>
        <v>0</v>
      </c>
      <c r="BQ281" s="61"/>
      <c r="BR281" s="81"/>
      <c r="BS281" s="82"/>
      <c r="BT281" s="82"/>
      <c r="BU281" s="82"/>
      <c r="BV281" s="82"/>
      <c r="BW281" s="82"/>
      <c r="BX281" s="82"/>
      <c r="BY281" s="82"/>
      <c r="BZ281" s="83"/>
      <c r="CA281" s="83"/>
      <c r="CB281" s="83"/>
      <c r="CC281" s="83"/>
      <c r="CD281" s="83"/>
      <c r="CE281" s="83"/>
      <c r="CF281" s="83"/>
      <c r="CG281" s="84"/>
      <c r="CH281" s="66"/>
      <c r="CI281" s="51"/>
      <c r="CJ281" s="144"/>
      <c r="CK281" s="109"/>
      <c r="CL281" s="58"/>
      <c r="CM281" s="6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5"/>
      <c r="DC281" s="75">
        <f>CU280^3+CV280^3+CW280^3+CX280^3+CY280^3+CZ280^3+DA280^3+DB280^3+CU281^3+CV281^3+CW281^3+CX281^3+CY281^3+CZ281^3+DA281^3+DB281^3</f>
        <v>0</v>
      </c>
      <c r="DD281" s="76">
        <f t="shared" ref="DD281:DD295" si="99">CM281^3+CN281^3+CO281^3+CP281^3+CQ281^3+CR281^3+CS281^3+CT281^3+CU281^3+CV281^3+CW281^3+CX281^3+CY281^3+CZ281^3+DA281^3+DB281^3</f>
        <v>0</v>
      </c>
      <c r="DE281" s="61"/>
      <c r="DF281" s="89"/>
      <c r="DG281" s="83"/>
      <c r="DH281" s="83"/>
      <c r="DI281" s="83"/>
      <c r="DJ281" s="83"/>
      <c r="DK281" s="83"/>
      <c r="DL281" s="83"/>
      <c r="DM281" s="83"/>
      <c r="DN281" s="83"/>
      <c r="DO281" s="83"/>
      <c r="DP281" s="83"/>
      <c r="DQ281" s="83"/>
      <c r="DR281" s="83"/>
      <c r="DS281" s="83"/>
      <c r="DT281" s="83"/>
      <c r="DU281" s="84"/>
      <c r="DV281" s="66"/>
      <c r="DW281" s="51"/>
      <c r="DY281" s="57"/>
      <c r="DZ281" s="58"/>
      <c r="EA281" s="6"/>
      <c r="EB281" s="4"/>
      <c r="EC281" s="4"/>
      <c r="ED281" s="4"/>
      <c r="EE281" s="4"/>
      <c r="EF281" s="4"/>
      <c r="EG281" s="4"/>
      <c r="EH281" s="4"/>
      <c r="EI281" s="4"/>
      <c r="EJ281" s="4"/>
      <c r="EK281" s="4"/>
      <c r="EL281" s="4"/>
      <c r="EM281" s="4"/>
      <c r="EN281" s="4"/>
      <c r="EO281" s="4"/>
      <c r="EP281" s="5"/>
      <c r="EQ281" s="75">
        <f>EI280^3+EJ280^3+EK280^3+EL280^3+EM280^3+EN280^3+EO280^3+EP280^3+EI281^3+EJ281^3+EK281^3+EL281^3+EM281^3+EN281^3+EO281^3+EP281^3</f>
        <v>0</v>
      </c>
      <c r="ER281" s="76">
        <f t="shared" si="97"/>
        <v>0</v>
      </c>
      <c r="ES281" s="61"/>
      <c r="ET281" s="174"/>
      <c r="EU281" s="131"/>
      <c r="EV281" s="131"/>
      <c r="EW281" s="131"/>
      <c r="EX281" s="131"/>
      <c r="EY281" s="131"/>
      <c r="EZ281" s="131"/>
      <c r="FA281" s="131"/>
      <c r="FB281" s="131"/>
      <c r="FC281" s="131"/>
      <c r="FD281" s="131"/>
      <c r="FE281" s="131"/>
      <c r="FF281" s="131"/>
      <c r="FG281" s="131"/>
      <c r="FH281" s="131"/>
      <c r="FI281" s="175"/>
      <c r="FJ281" s="66"/>
      <c r="FK281" s="51"/>
    </row>
    <row r="282" spans="9:167" x14ac:dyDescent="0.2">
      <c r="I282" s="109"/>
      <c r="J282" s="58"/>
      <c r="K282" s="3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5"/>
      <c r="AA282" s="75">
        <f>K282^3+L282^3+M282^3+N282^3+O282^3+P282^3+Q282^3+R282^3+K283^3+L283^3+M283^3+N283^3+O283^3+P283^3+Q283^3+R283^3</f>
        <v>0</v>
      </c>
      <c r="AB282" s="76">
        <f t="shared" si="98"/>
        <v>0</v>
      </c>
      <c r="AC282" s="88"/>
      <c r="AD282" s="81"/>
      <c r="AE282" s="82"/>
      <c r="AF282" s="82"/>
      <c r="AG282" s="82"/>
      <c r="AH282" s="83"/>
      <c r="AI282" s="83"/>
      <c r="AJ282" s="83"/>
      <c r="AK282" s="83"/>
      <c r="AL282" s="82"/>
      <c r="AM282" s="82"/>
      <c r="AN282" s="82"/>
      <c r="AO282" s="82"/>
      <c r="AP282" s="83"/>
      <c r="AQ282" s="83"/>
      <c r="AR282" s="83"/>
      <c r="AS282" s="84"/>
      <c r="AT282" s="66"/>
      <c r="AU282" s="51"/>
      <c r="AW282" s="57"/>
      <c r="AX282" s="58"/>
      <c r="AY282" s="6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5"/>
      <c r="BO282" s="75">
        <f>AY282^3+AZ282^3+BA282^3+BB282^3+BC282^3+BD282^3+BE282^3+BF282^3+AY283^3+AZ283^3+BA283^3+BB283^3+BC283^3+BD283^3+BE283^3+BF283^3</f>
        <v>0</v>
      </c>
      <c r="BP282" s="76">
        <f t="shared" si="96"/>
        <v>0</v>
      </c>
      <c r="BQ282" s="88"/>
      <c r="BR282" s="89"/>
      <c r="BS282" s="83"/>
      <c r="BT282" s="83"/>
      <c r="BU282" s="83"/>
      <c r="BV282" s="83"/>
      <c r="BW282" s="83"/>
      <c r="BX282" s="83"/>
      <c r="BY282" s="83"/>
      <c r="BZ282" s="82"/>
      <c r="CA282" s="82"/>
      <c r="CB282" s="82"/>
      <c r="CC282" s="82"/>
      <c r="CD282" s="82"/>
      <c r="CE282" s="82"/>
      <c r="CF282" s="82"/>
      <c r="CG282" s="86"/>
      <c r="CH282" s="66"/>
      <c r="CI282" s="51"/>
      <c r="CJ282" s="144"/>
      <c r="CK282" s="109"/>
      <c r="CL282" s="58"/>
      <c r="CM282" s="6"/>
      <c r="CN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5"/>
      <c r="DC282" s="75">
        <f>CM282^3+CN282^3+CO282^3+CP282^3+CQ282^3+CR282^3+CS282^3+CT282^3+CM283^3+CN283^3+CO283^3+CP283^3+CQ283^3+CR283^3+CS283^3+CT283^3</f>
        <v>0</v>
      </c>
      <c r="DD282" s="76">
        <f t="shared" si="99"/>
        <v>0</v>
      </c>
      <c r="DE282" s="88"/>
      <c r="DF282" s="81"/>
      <c r="DG282" s="82"/>
      <c r="DH282" s="82"/>
      <c r="DI282" s="82"/>
      <c r="DJ282" s="82"/>
      <c r="DK282" s="82"/>
      <c r="DL282" s="82"/>
      <c r="DM282" s="82"/>
      <c r="DN282" s="82"/>
      <c r="DO282" s="82"/>
      <c r="DP282" s="82"/>
      <c r="DQ282" s="82"/>
      <c r="DR282" s="82"/>
      <c r="DS282" s="82"/>
      <c r="DT282" s="82"/>
      <c r="DU282" s="86"/>
      <c r="DV282" s="66"/>
      <c r="DW282" s="51"/>
      <c r="DY282" s="57"/>
      <c r="DZ282" s="58"/>
      <c r="EA282" s="6"/>
      <c r="EB282" s="4"/>
      <c r="EC282" s="4"/>
      <c r="ED282" s="4"/>
      <c r="EE282" s="4"/>
      <c r="EF282" s="4"/>
      <c r="EG282" s="4"/>
      <c r="EH282" s="4"/>
      <c r="EI282" s="4"/>
      <c r="EJ282" s="4"/>
      <c r="EK282" s="4"/>
      <c r="EL282" s="4"/>
      <c r="EM282" s="4"/>
      <c r="EN282" s="4"/>
      <c r="EO282" s="4"/>
      <c r="EP282" s="5"/>
      <c r="EQ282" s="75">
        <f>EA282^3+EB282^3+EC282^3+ED282^3+EE282^3+EF282^3+EG282^3+EH282^3+EA283^3+EB283^3+EC283^3+ED283^3+EE283^3+EF283^3+EG283^3+EH283^3</f>
        <v>0</v>
      </c>
      <c r="ER282" s="76">
        <f t="shared" si="97"/>
        <v>0</v>
      </c>
      <c r="ES282" s="88"/>
      <c r="ET282" s="174"/>
      <c r="EU282" s="131"/>
      <c r="EV282" s="131"/>
      <c r="EW282" s="131"/>
      <c r="EX282" s="131"/>
      <c r="EY282" s="131"/>
      <c r="EZ282" s="131"/>
      <c r="FA282" s="131"/>
      <c r="FB282" s="131"/>
      <c r="FC282" s="131"/>
      <c r="FD282" s="131"/>
      <c r="FE282" s="131"/>
      <c r="FF282" s="131"/>
      <c r="FG282" s="131"/>
      <c r="FH282" s="131"/>
      <c r="FI282" s="175"/>
      <c r="FJ282" s="66"/>
      <c r="FK282" s="51"/>
    </row>
    <row r="283" spans="9:167" x14ac:dyDescent="0.2">
      <c r="I283" s="109"/>
      <c r="J283" s="58"/>
      <c r="K283" s="3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5"/>
      <c r="AA283" s="75">
        <f>S282^3+T282^3+U282^3+V282^3+W282^3+X282^3+Y282^3+Z282^3+S283^3+T283^3+U283^3+V283^3+W283^3+X283^3+Y283^3+Z283^3</f>
        <v>0</v>
      </c>
      <c r="AB283" s="76">
        <f t="shared" si="98"/>
        <v>0</v>
      </c>
      <c r="AC283" s="61"/>
      <c r="AD283" s="81"/>
      <c r="AE283" s="82"/>
      <c r="AF283" s="82"/>
      <c r="AG283" s="82"/>
      <c r="AH283" s="83"/>
      <c r="AI283" s="83"/>
      <c r="AJ283" s="83"/>
      <c r="AK283" s="83"/>
      <c r="AL283" s="82"/>
      <c r="AM283" s="82"/>
      <c r="AN283" s="82"/>
      <c r="AO283" s="82"/>
      <c r="AP283" s="83"/>
      <c r="AQ283" s="83"/>
      <c r="AR283" s="83"/>
      <c r="AS283" s="84"/>
      <c r="AT283" s="66"/>
      <c r="AU283" s="51"/>
      <c r="AW283" s="57"/>
      <c r="AX283" s="58"/>
      <c r="AY283" s="6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5"/>
      <c r="BO283" s="75">
        <f>BG282^3+BH282^3+BI282^3+BJ282^3+BK282^3+BL282^3+BM282^3+BN282^3+BG283^3+BH283^3+BI283^3+BJ283^3+BK283^3+BL283^3+BM283^3+BN283^3</f>
        <v>0</v>
      </c>
      <c r="BP283" s="76">
        <f t="shared" si="96"/>
        <v>0</v>
      </c>
      <c r="BQ283" s="61"/>
      <c r="BR283" s="89"/>
      <c r="BS283" s="83"/>
      <c r="BT283" s="83"/>
      <c r="BU283" s="83"/>
      <c r="BV283" s="83"/>
      <c r="BW283" s="83"/>
      <c r="BX283" s="83"/>
      <c r="BY283" s="83"/>
      <c r="BZ283" s="82"/>
      <c r="CA283" s="82"/>
      <c r="CB283" s="82"/>
      <c r="CC283" s="82"/>
      <c r="CD283" s="82"/>
      <c r="CE283" s="82"/>
      <c r="CF283" s="82"/>
      <c r="CG283" s="86"/>
      <c r="CH283" s="66"/>
      <c r="CI283" s="51"/>
      <c r="CJ283" s="144"/>
      <c r="CK283" s="109"/>
      <c r="CL283" s="58"/>
      <c r="CM283" s="6"/>
      <c r="CN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/>
      <c r="DA283" s="4"/>
      <c r="DB283" s="5"/>
      <c r="DC283" s="75">
        <f>CU282^3+CV282^3+CW282^3+CX282^3+CY282^3+CZ282^3+DA282^3+DB282^3+CU283^3+CV283^3+CW283^3+CX283^3+CY283^3+CZ283^3+DA283^3+DB283^3</f>
        <v>0</v>
      </c>
      <c r="DD283" s="76">
        <f t="shared" si="99"/>
        <v>0</v>
      </c>
      <c r="DE283" s="61"/>
      <c r="DF283" s="89"/>
      <c r="DG283" s="83"/>
      <c r="DH283" s="83"/>
      <c r="DI283" s="83"/>
      <c r="DJ283" s="83"/>
      <c r="DK283" s="83"/>
      <c r="DL283" s="83"/>
      <c r="DM283" s="83"/>
      <c r="DN283" s="83"/>
      <c r="DO283" s="83"/>
      <c r="DP283" s="83"/>
      <c r="DQ283" s="83"/>
      <c r="DR283" s="83"/>
      <c r="DS283" s="83"/>
      <c r="DT283" s="83"/>
      <c r="DU283" s="84"/>
      <c r="DV283" s="66"/>
      <c r="DW283" s="51"/>
      <c r="DY283" s="57"/>
      <c r="DZ283" s="58"/>
      <c r="EA283" s="6"/>
      <c r="EB283" s="4"/>
      <c r="EC283" s="4"/>
      <c r="ED283" s="4"/>
      <c r="EE283" s="4"/>
      <c r="EF283" s="4"/>
      <c r="EG283" s="4"/>
      <c r="EH283" s="4"/>
      <c r="EI283" s="4"/>
      <c r="EJ283" s="4"/>
      <c r="EK283" s="4"/>
      <c r="EL283" s="4"/>
      <c r="EM283" s="4"/>
      <c r="EN283" s="4"/>
      <c r="EO283" s="4"/>
      <c r="EP283" s="5"/>
      <c r="EQ283" s="75">
        <f>EI282^3+EJ282^3+EK282^3+EL282^3+EM282^3+EN282^3+EO282^3+EP282^3+EI283^3+EJ283^3+EK283^3+EL283^3+EM283^3+EN283^3+EO283^3+EP283^3</f>
        <v>0</v>
      </c>
      <c r="ER283" s="76">
        <f t="shared" si="97"/>
        <v>0</v>
      </c>
      <c r="ES283" s="61"/>
      <c r="ET283" s="174"/>
      <c r="EU283" s="131"/>
      <c r="EV283" s="131"/>
      <c r="EW283" s="131"/>
      <c r="EX283" s="131"/>
      <c r="EY283" s="131"/>
      <c r="EZ283" s="131"/>
      <c r="FA283" s="131"/>
      <c r="FB283" s="131"/>
      <c r="FC283" s="131"/>
      <c r="FD283" s="131"/>
      <c r="FE283" s="131"/>
      <c r="FF283" s="131"/>
      <c r="FG283" s="131"/>
      <c r="FH283" s="131"/>
      <c r="FI283" s="175"/>
      <c r="FJ283" s="66"/>
      <c r="FK283" s="51"/>
    </row>
    <row r="284" spans="9:167" x14ac:dyDescent="0.2">
      <c r="I284" s="109"/>
      <c r="J284" s="58"/>
      <c r="K284" s="3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5"/>
      <c r="AA284" s="75">
        <f>K284^3+L284^3+M284^3+N284^3+O284^3+P284^3+Q284^3+R284^3+K285^3+L285^3+M285^3+N285^3+O285^3+P285^3+Q285^3+R285^3</f>
        <v>0</v>
      </c>
      <c r="AB284" s="76">
        <f t="shared" si="98"/>
        <v>0</v>
      </c>
      <c r="AC284" s="61"/>
      <c r="AD284" s="89"/>
      <c r="AE284" s="83"/>
      <c r="AF284" s="83"/>
      <c r="AG284" s="83"/>
      <c r="AH284" s="82"/>
      <c r="AI284" s="82"/>
      <c r="AJ284" s="82"/>
      <c r="AK284" s="82"/>
      <c r="AL284" s="83"/>
      <c r="AM284" s="83"/>
      <c r="AN284" s="83"/>
      <c r="AO284" s="83"/>
      <c r="AP284" s="82"/>
      <c r="AQ284" s="82"/>
      <c r="AR284" s="82"/>
      <c r="AS284" s="86"/>
      <c r="AT284" s="66"/>
      <c r="AU284" s="51"/>
      <c r="AW284" s="57"/>
      <c r="AX284" s="58"/>
      <c r="AY284" s="6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5"/>
      <c r="BO284" s="75">
        <f>AY284^3+AZ284^3+BA284^3+BB284^3+BC284^3+BD284^3+BE284^3+BF284^3+AY285^3+AZ285^3+BA285^3+BB285^3+BC285^3+BD285^3+BE285^3+BF285^3</f>
        <v>0</v>
      </c>
      <c r="BP284" s="76">
        <f t="shared" si="96"/>
        <v>0</v>
      </c>
      <c r="BQ284" s="61"/>
      <c r="BR284" s="81"/>
      <c r="BS284" s="82"/>
      <c r="BT284" s="82"/>
      <c r="BU284" s="82"/>
      <c r="BV284" s="82"/>
      <c r="BW284" s="82"/>
      <c r="BX284" s="82"/>
      <c r="BY284" s="82"/>
      <c r="BZ284" s="83"/>
      <c r="CA284" s="83"/>
      <c r="CB284" s="83"/>
      <c r="CC284" s="83"/>
      <c r="CD284" s="83"/>
      <c r="CE284" s="83"/>
      <c r="CF284" s="83"/>
      <c r="CG284" s="84"/>
      <c r="CH284" s="66"/>
      <c r="CI284" s="51"/>
      <c r="CJ284" s="144"/>
      <c r="CK284" s="109"/>
      <c r="CL284" s="58"/>
      <c r="CM284" s="6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5"/>
      <c r="DC284" s="75">
        <f>CM284^3+CN284^3+CO284^3+CP284^3+CQ284^3+CR284^3+CS284^3+CT284^3+CM285^3+CN285^3+CO285^3+CP285^3+CQ285^3+CR285^3+CS285^3+CT285^3</f>
        <v>0</v>
      </c>
      <c r="DD284" s="76">
        <f t="shared" si="99"/>
        <v>0</v>
      </c>
      <c r="DE284" s="61"/>
      <c r="DF284" s="81"/>
      <c r="DG284" s="82"/>
      <c r="DH284" s="82"/>
      <c r="DI284" s="82"/>
      <c r="DJ284" s="82"/>
      <c r="DK284" s="82"/>
      <c r="DL284" s="82"/>
      <c r="DM284" s="82"/>
      <c r="DN284" s="82"/>
      <c r="DO284" s="82"/>
      <c r="DP284" s="82"/>
      <c r="DQ284" s="82"/>
      <c r="DR284" s="82"/>
      <c r="DS284" s="82"/>
      <c r="DT284" s="82"/>
      <c r="DU284" s="86"/>
      <c r="DV284" s="66"/>
      <c r="DW284" s="51"/>
      <c r="DY284" s="57"/>
      <c r="DZ284" s="58"/>
      <c r="EA284" s="6"/>
      <c r="EB284" s="4"/>
      <c r="EC284" s="4"/>
      <c r="ED284" s="4"/>
      <c r="EE284" s="4"/>
      <c r="EF284" s="4"/>
      <c r="EG284" s="4"/>
      <c r="EH284" s="4"/>
      <c r="EI284" s="4"/>
      <c r="EJ284" s="4"/>
      <c r="EK284" s="4"/>
      <c r="EL284" s="4"/>
      <c r="EM284" s="4"/>
      <c r="EN284" s="4"/>
      <c r="EO284" s="4"/>
      <c r="EP284" s="5"/>
      <c r="EQ284" s="75">
        <f>EA284^3+EB284^3+EC284^3+ED284^3+EE284^3+EF284^3+EG284^3+EH284^3+EA285^3+EB285^3+EC285^3+ED285^3+EE285^3+EF285^3+EG285^3+EH285^3</f>
        <v>0</v>
      </c>
      <c r="ER284" s="76">
        <f t="shared" si="97"/>
        <v>0</v>
      </c>
      <c r="ES284" s="61"/>
      <c r="ET284" s="174"/>
      <c r="EU284" s="131"/>
      <c r="EV284" s="131"/>
      <c r="EW284" s="131"/>
      <c r="EX284" s="131"/>
      <c r="EY284" s="131"/>
      <c r="EZ284" s="131"/>
      <c r="FA284" s="131"/>
      <c r="FB284" s="131"/>
      <c r="FC284" s="131"/>
      <c r="FD284" s="131"/>
      <c r="FE284" s="131"/>
      <c r="FF284" s="131"/>
      <c r="FG284" s="131"/>
      <c r="FH284" s="131"/>
      <c r="FI284" s="175"/>
      <c r="FJ284" s="66"/>
      <c r="FK284" s="51"/>
    </row>
    <row r="285" spans="9:167" x14ac:dyDescent="0.2">
      <c r="I285" s="109"/>
      <c r="J285" s="58"/>
      <c r="K285" s="3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5"/>
      <c r="AA285" s="75">
        <f>S284^3+T284^3+U284^3+V284^3+W284^3+X284^3+Y284^3+Z284^3+S285^3+T285^3+U285^3+V285^3+W285^3+X285^3+Y285^3+Z285^3</f>
        <v>0</v>
      </c>
      <c r="AB285" s="76">
        <f t="shared" si="98"/>
        <v>0</v>
      </c>
      <c r="AC285" s="61"/>
      <c r="AD285" s="89"/>
      <c r="AE285" s="83"/>
      <c r="AF285" s="83"/>
      <c r="AG285" s="83"/>
      <c r="AH285" s="82"/>
      <c r="AI285" s="82"/>
      <c r="AJ285" s="82"/>
      <c r="AK285" s="82"/>
      <c r="AL285" s="83"/>
      <c r="AM285" s="83"/>
      <c r="AN285" s="83"/>
      <c r="AO285" s="83"/>
      <c r="AP285" s="82"/>
      <c r="AQ285" s="82"/>
      <c r="AR285" s="82"/>
      <c r="AS285" s="86"/>
      <c r="AT285" s="66"/>
      <c r="AU285" s="51"/>
      <c r="AW285" s="57"/>
      <c r="AX285" s="58"/>
      <c r="AY285" s="6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5"/>
      <c r="BO285" s="75">
        <f>BG284^3+BH284^3+BI284^3+BJ284^3+BK284^3+BL284^3+BM284^3+BN284^3+BG285^3+BH285^3+BI285^3+BJ285^3+BK285^3+BL285^3+BM285^3+BN285^3</f>
        <v>0</v>
      </c>
      <c r="BP285" s="76">
        <f t="shared" si="96"/>
        <v>0</v>
      </c>
      <c r="BQ285" s="61"/>
      <c r="BR285" s="81"/>
      <c r="BS285" s="82"/>
      <c r="BT285" s="82"/>
      <c r="BU285" s="82"/>
      <c r="BV285" s="82"/>
      <c r="BW285" s="82"/>
      <c r="BX285" s="82"/>
      <c r="BY285" s="82"/>
      <c r="BZ285" s="83"/>
      <c r="CA285" s="83"/>
      <c r="CB285" s="83"/>
      <c r="CC285" s="83"/>
      <c r="CD285" s="83"/>
      <c r="CE285" s="83"/>
      <c r="CF285" s="83"/>
      <c r="CG285" s="84"/>
      <c r="CH285" s="66"/>
      <c r="CI285" s="51"/>
      <c r="CJ285" s="144"/>
      <c r="CK285" s="109"/>
      <c r="CL285" s="58"/>
      <c r="CM285" s="6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5"/>
      <c r="DC285" s="75">
        <f>CU284^3+CV284^3+CW284^3+CX284^3+CY284^3+CZ284^3+DA284^3+DB284^3+CU285^3+CV285^3+CW285^3+CX285^3+CY285^3+CZ285^3+DA285^3+DB285^3</f>
        <v>0</v>
      </c>
      <c r="DD285" s="76">
        <f t="shared" si="99"/>
        <v>0</v>
      </c>
      <c r="DE285" s="61"/>
      <c r="DF285" s="89"/>
      <c r="DG285" s="83"/>
      <c r="DH285" s="83"/>
      <c r="DI285" s="83"/>
      <c r="DJ285" s="83"/>
      <c r="DK285" s="83"/>
      <c r="DL285" s="83"/>
      <c r="DM285" s="83"/>
      <c r="DN285" s="83"/>
      <c r="DO285" s="83"/>
      <c r="DP285" s="83"/>
      <c r="DQ285" s="83"/>
      <c r="DR285" s="83"/>
      <c r="DS285" s="83"/>
      <c r="DT285" s="83"/>
      <c r="DU285" s="84"/>
      <c r="DV285" s="66"/>
      <c r="DW285" s="51"/>
      <c r="DY285" s="57"/>
      <c r="DZ285" s="58"/>
      <c r="EA285" s="6"/>
      <c r="EB285" s="4"/>
      <c r="EC285" s="4"/>
      <c r="ED285" s="4"/>
      <c r="EE285" s="4"/>
      <c r="EF285" s="4"/>
      <c r="EG285" s="4"/>
      <c r="EH285" s="4"/>
      <c r="EI285" s="4"/>
      <c r="EJ285" s="4"/>
      <c r="EK285" s="4"/>
      <c r="EL285" s="4"/>
      <c r="EM285" s="4"/>
      <c r="EN285" s="4"/>
      <c r="EO285" s="4"/>
      <c r="EP285" s="5"/>
      <c r="EQ285" s="75">
        <f>EI284^3+EJ284^3+EK284^3+EL284^3+EM284^3+EN284^3+EO284^3+EP284^3+EI285^3+EJ285^3+EK285^3+EL285^3+EM285^3+EN285^3+EO285^3+EP285^3</f>
        <v>0</v>
      </c>
      <c r="ER285" s="76">
        <f t="shared" si="97"/>
        <v>0</v>
      </c>
      <c r="ES285" s="61"/>
      <c r="ET285" s="174"/>
      <c r="EU285" s="131"/>
      <c r="EV285" s="131"/>
      <c r="EW285" s="131"/>
      <c r="EX285" s="131"/>
      <c r="EY285" s="131"/>
      <c r="EZ285" s="131"/>
      <c r="FA285" s="131"/>
      <c r="FB285" s="131"/>
      <c r="FC285" s="131"/>
      <c r="FD285" s="131"/>
      <c r="FE285" s="131"/>
      <c r="FF285" s="131"/>
      <c r="FG285" s="131"/>
      <c r="FH285" s="131"/>
      <c r="FI285" s="175"/>
      <c r="FJ285" s="66"/>
      <c r="FK285" s="51"/>
    </row>
    <row r="286" spans="9:167" x14ac:dyDescent="0.2">
      <c r="I286" s="109"/>
      <c r="J286" s="58"/>
      <c r="K286" s="3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5"/>
      <c r="AA286" s="75">
        <f>K286^3+L286^3+M286^3+N286^3+O286^3+P286^3+Q286^3+R286^3+K287^3+L287^3+M287^3+N287^3+O287^3+P287^3+Q287^3+R287^3</f>
        <v>0</v>
      </c>
      <c r="AB286" s="76">
        <f t="shared" si="98"/>
        <v>0</v>
      </c>
      <c r="AC286" s="61"/>
      <c r="AD286" s="89"/>
      <c r="AE286" s="83"/>
      <c r="AF286" s="83"/>
      <c r="AG286" s="83"/>
      <c r="AH286" s="82"/>
      <c r="AI286" s="82"/>
      <c r="AJ286" s="82"/>
      <c r="AK286" s="82"/>
      <c r="AL286" s="83"/>
      <c r="AM286" s="83"/>
      <c r="AN286" s="83"/>
      <c r="AO286" s="83"/>
      <c r="AP286" s="82"/>
      <c r="AQ286" s="82"/>
      <c r="AR286" s="82"/>
      <c r="AS286" s="86"/>
      <c r="AT286" s="66"/>
      <c r="AU286" s="51"/>
      <c r="AW286" s="57"/>
      <c r="AX286" s="58"/>
      <c r="AY286" s="6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5"/>
      <c r="BO286" s="75">
        <f>AY286^3+AZ286^3+BA286^3+BB286^3+BC286^3+BD286^3+BE286^3+BF286^3+AY287^3+AZ287^3+BA287^3+BB287^3+BC287^3+BD287^3+BE287^3+BF287^3</f>
        <v>0</v>
      </c>
      <c r="BP286" s="76">
        <f t="shared" si="96"/>
        <v>0</v>
      </c>
      <c r="BQ286" s="61"/>
      <c r="BR286" s="89"/>
      <c r="BS286" s="83"/>
      <c r="BT286" s="83"/>
      <c r="BU286" s="83"/>
      <c r="BV286" s="83"/>
      <c r="BW286" s="83"/>
      <c r="BX286" s="83"/>
      <c r="BY286" s="83"/>
      <c r="BZ286" s="82"/>
      <c r="CA286" s="82"/>
      <c r="CB286" s="82"/>
      <c r="CC286" s="82"/>
      <c r="CD286" s="82"/>
      <c r="CE286" s="82"/>
      <c r="CF286" s="82"/>
      <c r="CG286" s="86"/>
      <c r="CH286" s="66"/>
      <c r="CI286" s="51"/>
      <c r="CJ286" s="144"/>
      <c r="CK286" s="109"/>
      <c r="CL286" s="58"/>
      <c r="CM286" s="6"/>
      <c r="CN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/>
      <c r="DA286" s="4"/>
      <c r="DB286" s="5"/>
      <c r="DC286" s="75">
        <f>CM286^3+CN286^3+CO286^3+CP286^3+CQ286^3+CR286^3+CS286^3+CT286^3+CM287^3+CN287^3+CO287^3+CP287^3+CQ287^3+CR287^3+CS287^3+CT287^3</f>
        <v>0</v>
      </c>
      <c r="DD286" s="76">
        <f t="shared" si="99"/>
        <v>0</v>
      </c>
      <c r="DE286" s="61"/>
      <c r="DF286" s="81"/>
      <c r="DG286" s="82"/>
      <c r="DH286" s="82"/>
      <c r="DI286" s="82"/>
      <c r="DJ286" s="82"/>
      <c r="DK286" s="82"/>
      <c r="DL286" s="82"/>
      <c r="DM286" s="82"/>
      <c r="DN286" s="82"/>
      <c r="DO286" s="82"/>
      <c r="DP286" s="82"/>
      <c r="DQ286" s="82"/>
      <c r="DR286" s="82"/>
      <c r="DS286" s="82"/>
      <c r="DT286" s="82"/>
      <c r="DU286" s="86"/>
      <c r="DV286" s="66"/>
      <c r="DW286" s="51"/>
      <c r="DY286" s="57"/>
      <c r="DZ286" s="58"/>
      <c r="EA286" s="6"/>
      <c r="EB286" s="4"/>
      <c r="EC286" s="4"/>
      <c r="ED286" s="4"/>
      <c r="EE286" s="4"/>
      <c r="EF286" s="4"/>
      <c r="EG286" s="4"/>
      <c r="EH286" s="4"/>
      <c r="EI286" s="4"/>
      <c r="EJ286" s="4"/>
      <c r="EK286" s="4"/>
      <c r="EL286" s="4"/>
      <c r="EM286" s="4"/>
      <c r="EN286" s="4"/>
      <c r="EO286" s="4"/>
      <c r="EP286" s="5"/>
      <c r="EQ286" s="75">
        <f>EA286^3+EB286^3+EC286^3+ED286^3+EE286^3+EF286^3+EG286^3+EH286^3+EA287^3+EB287^3+EC287^3+ED287^3+EE287^3+EF287^3+EG287^3+EH287^3</f>
        <v>0</v>
      </c>
      <c r="ER286" s="76">
        <f t="shared" si="97"/>
        <v>0</v>
      </c>
      <c r="ES286" s="61"/>
      <c r="ET286" s="174"/>
      <c r="EU286" s="131"/>
      <c r="EV286" s="131"/>
      <c r="EW286" s="131"/>
      <c r="EX286" s="131"/>
      <c r="EY286" s="131"/>
      <c r="EZ286" s="131"/>
      <c r="FA286" s="131"/>
      <c r="FB286" s="131"/>
      <c r="FC286" s="131"/>
      <c r="FD286" s="131"/>
      <c r="FE286" s="131"/>
      <c r="FF286" s="131"/>
      <c r="FG286" s="131"/>
      <c r="FH286" s="131"/>
      <c r="FI286" s="175"/>
      <c r="FJ286" s="66"/>
      <c r="FK286" s="51"/>
    </row>
    <row r="287" spans="9:167" x14ac:dyDescent="0.2">
      <c r="I287" s="109"/>
      <c r="J287" s="58"/>
      <c r="K287" s="3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5"/>
      <c r="AA287" s="75">
        <f>S286^3+T286^3+U286^3+V286^3+W286^3+X286^3+Y286^3+Z286^3+S287^3+T287^3+U287^3+V287^3+W287^3+X287^3+Y287^3+Z287^3</f>
        <v>0</v>
      </c>
      <c r="AB287" s="76">
        <f t="shared" si="98"/>
        <v>0</v>
      </c>
      <c r="AC287" s="61"/>
      <c r="AD287" s="89"/>
      <c r="AE287" s="83"/>
      <c r="AF287" s="83"/>
      <c r="AG287" s="83"/>
      <c r="AH287" s="82"/>
      <c r="AI287" s="82"/>
      <c r="AJ287" s="82"/>
      <c r="AK287" s="82"/>
      <c r="AL287" s="83"/>
      <c r="AM287" s="83"/>
      <c r="AN287" s="83"/>
      <c r="AO287" s="83"/>
      <c r="AP287" s="82"/>
      <c r="AQ287" s="82"/>
      <c r="AR287" s="82"/>
      <c r="AS287" s="86"/>
      <c r="AT287" s="66"/>
      <c r="AU287" s="51"/>
      <c r="AW287" s="57"/>
      <c r="AX287" s="58"/>
      <c r="AY287" s="6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5"/>
      <c r="BO287" s="75">
        <f>BG286^3+BH286^3+BI286^3+BJ286^3+BK286^3+BL286^3+BM286^3+BN286^3+BG287^3+BH287^3+BI287^3+BJ287^3+BK287^3+BL287^3+BM287^3+BN287^3</f>
        <v>0</v>
      </c>
      <c r="BP287" s="76">
        <f t="shared" si="96"/>
        <v>0</v>
      </c>
      <c r="BQ287" s="61"/>
      <c r="BR287" s="89"/>
      <c r="BS287" s="83"/>
      <c r="BT287" s="83"/>
      <c r="BU287" s="83"/>
      <c r="BV287" s="83"/>
      <c r="BW287" s="83"/>
      <c r="BX287" s="83"/>
      <c r="BY287" s="83"/>
      <c r="BZ287" s="82"/>
      <c r="CA287" s="82"/>
      <c r="CB287" s="82"/>
      <c r="CC287" s="82"/>
      <c r="CD287" s="82"/>
      <c r="CE287" s="82"/>
      <c r="CF287" s="82"/>
      <c r="CG287" s="86"/>
      <c r="CH287" s="66"/>
      <c r="CI287" s="51"/>
      <c r="CJ287" s="144"/>
      <c r="CK287" s="109"/>
      <c r="CL287" s="58"/>
      <c r="CM287" s="6"/>
      <c r="CN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/>
      <c r="DA287" s="4"/>
      <c r="DB287" s="5"/>
      <c r="DC287" s="75">
        <f>CU286^3+CV286^3+CW286^3+CX286^3+CY286^3+CZ286^3+DA286^3+DB286^3+CU287^3+CV287^3+CW287^3+CX287^3+CY287^3+CZ287^3+DA287^3+DB287^3</f>
        <v>0</v>
      </c>
      <c r="DD287" s="76">
        <f t="shared" si="99"/>
        <v>0</v>
      </c>
      <c r="DE287" s="61"/>
      <c r="DF287" s="89"/>
      <c r="DG287" s="83"/>
      <c r="DH287" s="83"/>
      <c r="DI287" s="83"/>
      <c r="DJ287" s="83"/>
      <c r="DK287" s="83"/>
      <c r="DL287" s="83"/>
      <c r="DM287" s="83"/>
      <c r="DN287" s="83"/>
      <c r="DO287" s="83"/>
      <c r="DP287" s="83"/>
      <c r="DQ287" s="83"/>
      <c r="DR287" s="83"/>
      <c r="DS287" s="83"/>
      <c r="DT287" s="83"/>
      <c r="DU287" s="84"/>
      <c r="DV287" s="66"/>
      <c r="DW287" s="51"/>
      <c r="DY287" s="57"/>
      <c r="DZ287" s="58"/>
      <c r="EA287" s="6"/>
      <c r="EB287" s="4"/>
      <c r="EC287" s="4"/>
      <c r="ED287" s="4"/>
      <c r="EE287" s="4"/>
      <c r="EF287" s="4"/>
      <c r="EG287" s="4"/>
      <c r="EH287" s="4"/>
      <c r="EI287" s="4"/>
      <c r="EJ287" s="4"/>
      <c r="EK287" s="4"/>
      <c r="EL287" s="4"/>
      <c r="EM287" s="4"/>
      <c r="EN287" s="4"/>
      <c r="EO287" s="4"/>
      <c r="EP287" s="5"/>
      <c r="EQ287" s="75">
        <f>EI286^3+EJ286^3+EK286^3+EL286^3+EM286^3+EN286^3+EO286^3+EP286^3+EI287^3+EJ287^3+EK287^3+EL287^3+EM287^3+EN287^3+EO287^3+EP287^3</f>
        <v>0</v>
      </c>
      <c r="ER287" s="76">
        <f t="shared" si="97"/>
        <v>0</v>
      </c>
      <c r="ES287" s="61"/>
      <c r="ET287" s="174"/>
      <c r="EU287" s="131"/>
      <c r="EV287" s="131"/>
      <c r="EW287" s="131"/>
      <c r="EX287" s="131"/>
      <c r="EY287" s="131"/>
      <c r="EZ287" s="131"/>
      <c r="FA287" s="131"/>
      <c r="FB287" s="131"/>
      <c r="FC287" s="131"/>
      <c r="FD287" s="131"/>
      <c r="FE287" s="131"/>
      <c r="FF287" s="131"/>
      <c r="FG287" s="131"/>
      <c r="FH287" s="131"/>
      <c r="FI287" s="175"/>
      <c r="FJ287" s="66"/>
      <c r="FK287" s="51"/>
    </row>
    <row r="288" spans="9:167" x14ac:dyDescent="0.2">
      <c r="I288" s="109"/>
      <c r="J288" s="58"/>
      <c r="K288" s="3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5"/>
      <c r="AA288" s="75">
        <f>K288^3+L288^3+M288^3+N288^3+O288^3+P288^3+Q288^3+R288^3+K289^3+L289^3+M289^3+N289^3+O289^3+P289^3+Q289^3+R289^3</f>
        <v>0</v>
      </c>
      <c r="AB288" s="76">
        <f t="shared" si="98"/>
        <v>0</v>
      </c>
      <c r="AC288" s="95"/>
      <c r="AD288" s="81"/>
      <c r="AE288" s="82"/>
      <c r="AF288" s="82"/>
      <c r="AG288" s="82"/>
      <c r="AH288" s="83"/>
      <c r="AI288" s="83"/>
      <c r="AJ288" s="83"/>
      <c r="AK288" s="83"/>
      <c r="AL288" s="82"/>
      <c r="AM288" s="82"/>
      <c r="AN288" s="82"/>
      <c r="AO288" s="82"/>
      <c r="AP288" s="83"/>
      <c r="AQ288" s="83"/>
      <c r="AR288" s="83"/>
      <c r="AS288" s="84"/>
      <c r="AT288" s="66"/>
      <c r="AU288" s="51"/>
      <c r="AW288" s="57"/>
      <c r="AX288" s="58"/>
      <c r="AY288" s="6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5"/>
      <c r="BO288" s="75">
        <f>AY288^3+AZ288^3+BA288^3+BB288^3+BC288^3+BD288^3+BE288^3+BF288^3+AY289^3+AZ289^3+BA289^3+BB289^3+BC289^3+BD289^3+BE289^3+BF289^3</f>
        <v>0</v>
      </c>
      <c r="BP288" s="76">
        <f t="shared" si="96"/>
        <v>0</v>
      </c>
      <c r="BQ288" s="95"/>
      <c r="BR288" s="81"/>
      <c r="BS288" s="82"/>
      <c r="BT288" s="82"/>
      <c r="BU288" s="82"/>
      <c r="BV288" s="82"/>
      <c r="BW288" s="82"/>
      <c r="BX288" s="82"/>
      <c r="BY288" s="82"/>
      <c r="BZ288" s="83"/>
      <c r="CA288" s="83"/>
      <c r="CB288" s="83"/>
      <c r="CC288" s="83"/>
      <c r="CD288" s="83"/>
      <c r="CE288" s="83"/>
      <c r="CF288" s="83"/>
      <c r="CG288" s="84"/>
      <c r="CH288" s="66"/>
      <c r="CI288" s="51"/>
      <c r="CJ288" s="144"/>
      <c r="CK288" s="109"/>
      <c r="CL288" s="58"/>
      <c r="CM288" s="6"/>
      <c r="CN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5"/>
      <c r="DC288" s="75">
        <f>CM288^3+CN288^3+CO288^3+CP288^3+CQ288^3+CR288^3+CS288^3+CT288^3+CM289^3+CN289^3+CO289^3+CP289^3+CQ289^3+CR289^3+CS289^3+CT289^3</f>
        <v>0</v>
      </c>
      <c r="DD288" s="76">
        <f t="shared" si="99"/>
        <v>0</v>
      </c>
      <c r="DE288" s="95"/>
      <c r="DF288" s="81"/>
      <c r="DG288" s="82"/>
      <c r="DH288" s="82"/>
      <c r="DI288" s="82"/>
      <c r="DJ288" s="82"/>
      <c r="DK288" s="82"/>
      <c r="DL288" s="82"/>
      <c r="DM288" s="82"/>
      <c r="DN288" s="82"/>
      <c r="DO288" s="82"/>
      <c r="DP288" s="82"/>
      <c r="DQ288" s="82"/>
      <c r="DR288" s="82"/>
      <c r="DS288" s="82"/>
      <c r="DT288" s="82"/>
      <c r="DU288" s="86"/>
      <c r="DV288" s="66"/>
      <c r="DW288" s="51"/>
      <c r="DY288" s="57"/>
      <c r="DZ288" s="58"/>
      <c r="EA288" s="6"/>
      <c r="EB288" s="4"/>
      <c r="EC288" s="4"/>
      <c r="ED288" s="4"/>
      <c r="EE288" s="4"/>
      <c r="EF288" s="4"/>
      <c r="EG288" s="4"/>
      <c r="EH288" s="4"/>
      <c r="EI288" s="4"/>
      <c r="EJ288" s="4"/>
      <c r="EK288" s="4"/>
      <c r="EL288" s="4"/>
      <c r="EM288" s="4"/>
      <c r="EN288" s="4"/>
      <c r="EO288" s="4"/>
      <c r="EP288" s="5"/>
      <c r="EQ288" s="75">
        <f>EA288^3+EB288^3+EC288^3+ED288^3+EE288^3+EF288^3+EG288^3+EH288^3+EA289^3+EB289^3+EC289^3+ED289^3+EE289^3+EF289^3+EG289^3+EH289^3</f>
        <v>0</v>
      </c>
      <c r="ER288" s="76">
        <f t="shared" si="97"/>
        <v>0</v>
      </c>
      <c r="ES288" s="95"/>
      <c r="ET288" s="174"/>
      <c r="EU288" s="131"/>
      <c r="EV288" s="131"/>
      <c r="EW288" s="131"/>
      <c r="EX288" s="131"/>
      <c r="EY288" s="131"/>
      <c r="EZ288" s="131"/>
      <c r="FA288" s="131"/>
      <c r="FB288" s="131"/>
      <c r="FC288" s="131"/>
      <c r="FD288" s="131"/>
      <c r="FE288" s="131"/>
      <c r="FF288" s="131"/>
      <c r="FG288" s="131"/>
      <c r="FH288" s="131"/>
      <c r="FI288" s="175"/>
      <c r="FJ288" s="66"/>
      <c r="FK288" s="51"/>
    </row>
    <row r="289" spans="9:167" x14ac:dyDescent="0.2">
      <c r="I289" s="109"/>
      <c r="J289" s="58"/>
      <c r="K289" s="3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5"/>
      <c r="AA289" s="75">
        <f>S288^3+T288^3+U288^3+V288^3+W288^3+X288^3+Y288^3+Z288^3+S289^3+T289^3+U289^3+V289^3+W289^3+X289^3+Y289^3+Z289^3</f>
        <v>0</v>
      </c>
      <c r="AB289" s="76">
        <f t="shared" si="98"/>
        <v>0</v>
      </c>
      <c r="AC289" s="61"/>
      <c r="AD289" s="81"/>
      <c r="AE289" s="82"/>
      <c r="AF289" s="82"/>
      <c r="AG289" s="82"/>
      <c r="AH289" s="83"/>
      <c r="AI289" s="83"/>
      <c r="AJ289" s="83"/>
      <c r="AK289" s="83"/>
      <c r="AL289" s="82"/>
      <c r="AM289" s="82"/>
      <c r="AN289" s="82"/>
      <c r="AO289" s="82"/>
      <c r="AP289" s="83"/>
      <c r="AQ289" s="83"/>
      <c r="AR289" s="83"/>
      <c r="AS289" s="84"/>
      <c r="AT289" s="66"/>
      <c r="AU289" s="51"/>
      <c r="AW289" s="57"/>
      <c r="AX289" s="58"/>
      <c r="AY289" s="6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5"/>
      <c r="BO289" s="75">
        <f>BG288^3+BH288^3+BI288^3+BJ288^3+BK288^3+BL288^3+BM288^3+BN288^3+BG289^3+BH289^3+BI289^3+BJ289^3+BK289^3+BL289^3+BM289^3+BN289^3</f>
        <v>0</v>
      </c>
      <c r="BP289" s="76">
        <f t="shared" si="96"/>
        <v>0</v>
      </c>
      <c r="BQ289" s="61"/>
      <c r="BR289" s="81"/>
      <c r="BS289" s="82"/>
      <c r="BT289" s="82"/>
      <c r="BU289" s="82"/>
      <c r="BV289" s="82"/>
      <c r="BW289" s="82"/>
      <c r="BX289" s="82"/>
      <c r="BY289" s="82"/>
      <c r="BZ289" s="83"/>
      <c r="CA289" s="83"/>
      <c r="CB289" s="83"/>
      <c r="CC289" s="83"/>
      <c r="CD289" s="83"/>
      <c r="CE289" s="83"/>
      <c r="CF289" s="83"/>
      <c r="CG289" s="84"/>
      <c r="CH289" s="66"/>
      <c r="CI289" s="51"/>
      <c r="CJ289" s="144"/>
      <c r="CK289" s="109"/>
      <c r="CL289" s="58"/>
      <c r="CM289" s="6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4"/>
      <c r="DB289" s="5"/>
      <c r="DC289" s="75">
        <f>CU288^3+CV288^3+CW288^3+CX288^3+CY288^3+CZ288^3+DA288^3+DB288^3+CU289^3+CV289^3+CW289^3+CX289^3+CY289^3+CZ289^3+DA289^3+DB289^3</f>
        <v>0</v>
      </c>
      <c r="DD289" s="76">
        <f t="shared" si="99"/>
        <v>0</v>
      </c>
      <c r="DE289" s="61"/>
      <c r="DF289" s="89"/>
      <c r="DG289" s="83"/>
      <c r="DH289" s="83"/>
      <c r="DI289" s="83"/>
      <c r="DJ289" s="83"/>
      <c r="DK289" s="83"/>
      <c r="DL289" s="83"/>
      <c r="DM289" s="83"/>
      <c r="DN289" s="83"/>
      <c r="DO289" s="83"/>
      <c r="DP289" s="83"/>
      <c r="DQ289" s="83"/>
      <c r="DR289" s="83"/>
      <c r="DS289" s="83"/>
      <c r="DT289" s="83"/>
      <c r="DU289" s="84"/>
      <c r="DV289" s="66"/>
      <c r="DW289" s="51"/>
      <c r="DY289" s="57"/>
      <c r="DZ289" s="58"/>
      <c r="EA289" s="6"/>
      <c r="EB289" s="4"/>
      <c r="EC289" s="4"/>
      <c r="ED289" s="4"/>
      <c r="EE289" s="4"/>
      <c r="EF289" s="4"/>
      <c r="EG289" s="4"/>
      <c r="EH289" s="4"/>
      <c r="EI289" s="4"/>
      <c r="EJ289" s="4"/>
      <c r="EK289" s="4"/>
      <c r="EL289" s="4"/>
      <c r="EM289" s="4"/>
      <c r="EN289" s="4"/>
      <c r="EO289" s="4"/>
      <c r="EP289" s="5"/>
      <c r="EQ289" s="75">
        <f>EI288^3+EJ288^3+EK288^3+EL288^3+EM288^3+EN288^3+EO288^3+EP288^3+EI289^3+EJ289^3+EK289^3+EL289^3+EM289^3+EN289^3+EO289^3+EP289^3</f>
        <v>0</v>
      </c>
      <c r="ER289" s="76">
        <f t="shared" si="97"/>
        <v>0</v>
      </c>
      <c r="ES289" s="61"/>
      <c r="ET289" s="174"/>
      <c r="EU289" s="131"/>
      <c r="EV289" s="131"/>
      <c r="EW289" s="131"/>
      <c r="EX289" s="131"/>
      <c r="EY289" s="131"/>
      <c r="EZ289" s="131"/>
      <c r="FA289" s="131"/>
      <c r="FB289" s="131"/>
      <c r="FC289" s="131"/>
      <c r="FD289" s="131"/>
      <c r="FE289" s="131"/>
      <c r="FF289" s="131"/>
      <c r="FG289" s="131"/>
      <c r="FH289" s="131"/>
      <c r="FI289" s="175"/>
      <c r="FJ289" s="66"/>
      <c r="FK289" s="51"/>
    </row>
    <row r="290" spans="9:167" x14ac:dyDescent="0.2">
      <c r="I290" s="109"/>
      <c r="J290" s="58"/>
      <c r="K290" s="3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5"/>
      <c r="AA290" s="75">
        <f>K290^3+L290^3+M290^3+N290^3+O290^3+P290^3+Q290^3+R290^3+K291^3+L291^3+M291^3+N291^3+O291^3+P291^3+Q291^3+R291^3</f>
        <v>0</v>
      </c>
      <c r="AB290" s="76">
        <f t="shared" si="98"/>
        <v>0</v>
      </c>
      <c r="AC290" s="61"/>
      <c r="AD290" s="81"/>
      <c r="AE290" s="82"/>
      <c r="AF290" s="82"/>
      <c r="AG290" s="82"/>
      <c r="AH290" s="83"/>
      <c r="AI290" s="83"/>
      <c r="AJ290" s="83"/>
      <c r="AK290" s="83"/>
      <c r="AL290" s="82"/>
      <c r="AM290" s="82"/>
      <c r="AN290" s="82"/>
      <c r="AO290" s="82"/>
      <c r="AP290" s="83"/>
      <c r="AQ290" s="83"/>
      <c r="AR290" s="83"/>
      <c r="AS290" s="84"/>
      <c r="AT290" s="66"/>
      <c r="AU290" s="51"/>
      <c r="AW290" s="57"/>
      <c r="AX290" s="58"/>
      <c r="AY290" s="6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5"/>
      <c r="BO290" s="75">
        <f>AY290^3+AZ290^3+BA290^3+BB290^3+BC290^3+BD290^3+BE290^3+BF290^3+AY291^3+AZ291^3+BA291^3+BB291^3+BC291^3+BD291^3+BE291^3+BF291^3</f>
        <v>0</v>
      </c>
      <c r="BP290" s="76">
        <f t="shared" si="96"/>
        <v>0</v>
      </c>
      <c r="BQ290" s="61"/>
      <c r="BR290" s="89"/>
      <c r="BS290" s="83"/>
      <c r="BT290" s="83"/>
      <c r="BU290" s="83"/>
      <c r="BV290" s="83"/>
      <c r="BW290" s="83"/>
      <c r="BX290" s="83"/>
      <c r="BY290" s="83"/>
      <c r="BZ290" s="82"/>
      <c r="CA290" s="82"/>
      <c r="CB290" s="82"/>
      <c r="CC290" s="82"/>
      <c r="CD290" s="82"/>
      <c r="CE290" s="82"/>
      <c r="CF290" s="82"/>
      <c r="CG290" s="86"/>
      <c r="CH290" s="66"/>
      <c r="CI290" s="51"/>
      <c r="CJ290" s="144"/>
      <c r="CK290" s="109"/>
      <c r="CL290" s="58"/>
      <c r="CM290" s="6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4"/>
      <c r="DB290" s="5"/>
      <c r="DC290" s="75">
        <f>CM290^3+CN290^3+CO290^3+CP290^3+CQ290^3+CR290^3+CS290^3+CT290^3+CM291^3+CN291^3+CO291^3+CP291^3+CQ291^3+CR291^3+CS291^3+CT291^3</f>
        <v>0</v>
      </c>
      <c r="DD290" s="76">
        <f t="shared" si="99"/>
        <v>0</v>
      </c>
      <c r="DE290" s="61"/>
      <c r="DF290" s="81"/>
      <c r="DG290" s="82"/>
      <c r="DH290" s="82"/>
      <c r="DI290" s="82"/>
      <c r="DJ290" s="82"/>
      <c r="DK290" s="82"/>
      <c r="DL290" s="82"/>
      <c r="DM290" s="82"/>
      <c r="DN290" s="82"/>
      <c r="DO290" s="82"/>
      <c r="DP290" s="82"/>
      <c r="DQ290" s="82"/>
      <c r="DR290" s="82"/>
      <c r="DS290" s="82"/>
      <c r="DT290" s="82"/>
      <c r="DU290" s="86"/>
      <c r="DV290" s="66"/>
      <c r="DW290" s="51"/>
      <c r="DY290" s="57"/>
      <c r="DZ290" s="58"/>
      <c r="EA290" s="6"/>
      <c r="EB290" s="4"/>
      <c r="EC290" s="4"/>
      <c r="ED290" s="4"/>
      <c r="EE290" s="4"/>
      <c r="EF290" s="4"/>
      <c r="EG290" s="4"/>
      <c r="EH290" s="4"/>
      <c r="EI290" s="4"/>
      <c r="EJ290" s="4"/>
      <c r="EK290" s="4"/>
      <c r="EL290" s="4"/>
      <c r="EM290" s="4"/>
      <c r="EN290" s="4"/>
      <c r="EO290" s="4"/>
      <c r="EP290" s="5"/>
      <c r="EQ290" s="75">
        <f>EA290^3+EB290^3+EC290^3+ED290^3+EE290^3+EF290^3+EG290^3+EH290^3+EA291^3+EB291^3+EC291^3+ED291^3+EE291^3+EF291^3+EG291^3+EH291^3</f>
        <v>0</v>
      </c>
      <c r="ER290" s="76">
        <f t="shared" si="97"/>
        <v>0</v>
      </c>
      <c r="ES290" s="61"/>
      <c r="ET290" s="174"/>
      <c r="EU290" s="131"/>
      <c r="EV290" s="131"/>
      <c r="EW290" s="131"/>
      <c r="EX290" s="131"/>
      <c r="EY290" s="131"/>
      <c r="EZ290" s="131"/>
      <c r="FA290" s="131"/>
      <c r="FB290" s="131"/>
      <c r="FC290" s="131"/>
      <c r="FD290" s="131"/>
      <c r="FE290" s="131"/>
      <c r="FF290" s="131"/>
      <c r="FG290" s="131"/>
      <c r="FH290" s="131"/>
      <c r="FI290" s="175"/>
      <c r="FJ290" s="66"/>
      <c r="FK290" s="51"/>
    </row>
    <row r="291" spans="9:167" x14ac:dyDescent="0.2">
      <c r="I291" s="109"/>
      <c r="J291" s="58"/>
      <c r="K291" s="3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5"/>
      <c r="AA291" s="75">
        <f>S290^3+T290^3+U290^3+V290^3+W290^3+X290^3+Y290^3+Z290^3+S291^3+T291^3+U291^3+V291^3+W291^3+X291^3+Y291^3+Z291^3</f>
        <v>0</v>
      </c>
      <c r="AB291" s="76">
        <f t="shared" si="98"/>
        <v>0</v>
      </c>
      <c r="AC291" s="61"/>
      <c r="AD291" s="81"/>
      <c r="AE291" s="82"/>
      <c r="AF291" s="82"/>
      <c r="AG291" s="82"/>
      <c r="AH291" s="83"/>
      <c r="AI291" s="83"/>
      <c r="AJ291" s="83"/>
      <c r="AK291" s="83"/>
      <c r="AL291" s="82"/>
      <c r="AM291" s="82"/>
      <c r="AN291" s="82"/>
      <c r="AO291" s="82"/>
      <c r="AP291" s="83"/>
      <c r="AQ291" s="83"/>
      <c r="AR291" s="83"/>
      <c r="AS291" s="84"/>
      <c r="AT291" s="66"/>
      <c r="AU291" s="51"/>
      <c r="AW291" s="57"/>
      <c r="AX291" s="58"/>
      <c r="AY291" s="6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5"/>
      <c r="BO291" s="75">
        <f>BG290^3+BH290^3+BI290^3+BJ290^3+BK290^3+BL290^3+BM290^3+BN290^3+BG291^3+BH291^3+BI291^3+BJ291^3+BK291^3+BL291^3+BM291^3+BN291^3</f>
        <v>0</v>
      </c>
      <c r="BP291" s="76">
        <f t="shared" si="96"/>
        <v>0</v>
      </c>
      <c r="BQ291" s="61"/>
      <c r="BR291" s="89"/>
      <c r="BS291" s="83"/>
      <c r="BT291" s="83"/>
      <c r="BU291" s="83"/>
      <c r="BV291" s="83"/>
      <c r="BW291" s="83"/>
      <c r="BX291" s="83"/>
      <c r="BY291" s="83"/>
      <c r="BZ291" s="82"/>
      <c r="CA291" s="82"/>
      <c r="CB291" s="82"/>
      <c r="CC291" s="82"/>
      <c r="CD291" s="82"/>
      <c r="CE291" s="82"/>
      <c r="CF291" s="82"/>
      <c r="CG291" s="86"/>
      <c r="CH291" s="66"/>
      <c r="CI291" s="51"/>
      <c r="CJ291" s="144"/>
      <c r="CK291" s="109"/>
      <c r="CL291" s="58"/>
      <c r="CM291" s="6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4"/>
      <c r="DB291" s="5"/>
      <c r="DC291" s="75">
        <f>CU290^3+CV290^3+CW290^3+CX290^3+CY290^3+CZ290^3+DA290^3+DB290^3+CU291^3+CV291^3+CW291^3+CX291^3+CY291^3+CZ291^3+DA291^3+DB291^3</f>
        <v>0</v>
      </c>
      <c r="DD291" s="76">
        <f t="shared" si="99"/>
        <v>0</v>
      </c>
      <c r="DE291" s="61"/>
      <c r="DF291" s="89"/>
      <c r="DG291" s="83"/>
      <c r="DH291" s="83"/>
      <c r="DI291" s="83"/>
      <c r="DJ291" s="83"/>
      <c r="DK291" s="83"/>
      <c r="DL291" s="83"/>
      <c r="DM291" s="83"/>
      <c r="DN291" s="83"/>
      <c r="DO291" s="83"/>
      <c r="DP291" s="83"/>
      <c r="DQ291" s="83"/>
      <c r="DR291" s="83"/>
      <c r="DS291" s="83"/>
      <c r="DT291" s="83"/>
      <c r="DU291" s="84"/>
      <c r="DV291" s="66"/>
      <c r="DW291" s="51"/>
      <c r="DY291" s="57"/>
      <c r="DZ291" s="58"/>
      <c r="EA291" s="6"/>
      <c r="EB291" s="4"/>
      <c r="EC291" s="4"/>
      <c r="ED291" s="4"/>
      <c r="EE291" s="4"/>
      <c r="EF291" s="4"/>
      <c r="EG291" s="4"/>
      <c r="EH291" s="4"/>
      <c r="EI291" s="4"/>
      <c r="EJ291" s="4"/>
      <c r="EK291" s="4"/>
      <c r="EL291" s="4"/>
      <c r="EM291" s="4"/>
      <c r="EN291" s="4"/>
      <c r="EO291" s="4"/>
      <c r="EP291" s="5"/>
      <c r="EQ291" s="75">
        <f>EI290^3+EJ290^3+EK290^3+EL290^3+EM290^3+EN290^3+EO290^3+EP290^3+EI291^3+EJ291^3+EK291^3+EL291^3+EM291^3+EN291^3+EO291^3+EP291^3</f>
        <v>0</v>
      </c>
      <c r="ER291" s="76">
        <f t="shared" si="97"/>
        <v>0</v>
      </c>
      <c r="ES291" s="61"/>
      <c r="ET291" s="174"/>
      <c r="EU291" s="131"/>
      <c r="EV291" s="131"/>
      <c r="EW291" s="131"/>
      <c r="EX291" s="131"/>
      <c r="EY291" s="131"/>
      <c r="EZ291" s="131"/>
      <c r="FA291" s="131"/>
      <c r="FB291" s="131"/>
      <c r="FC291" s="131"/>
      <c r="FD291" s="131"/>
      <c r="FE291" s="131"/>
      <c r="FF291" s="131"/>
      <c r="FG291" s="131"/>
      <c r="FH291" s="131"/>
      <c r="FI291" s="175"/>
      <c r="FJ291" s="66"/>
      <c r="FK291" s="51"/>
    </row>
    <row r="292" spans="9:167" x14ac:dyDescent="0.2">
      <c r="I292" s="109"/>
      <c r="J292" s="58"/>
      <c r="K292" s="3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5"/>
      <c r="AA292" s="75">
        <f>K292^3+L292^3+M292^3+N292^3+O292^3+P292^3+Q292^3+R292^3+K293^3+L293^3+M293^3+N293^3+O293^3+P293^3+Q293^3+R293^3</f>
        <v>0</v>
      </c>
      <c r="AB292" s="76">
        <f t="shared" si="98"/>
        <v>0</v>
      </c>
      <c r="AC292" s="61"/>
      <c r="AD292" s="89"/>
      <c r="AE292" s="83"/>
      <c r="AF292" s="83"/>
      <c r="AG292" s="83"/>
      <c r="AH292" s="82"/>
      <c r="AI292" s="82"/>
      <c r="AJ292" s="82"/>
      <c r="AK292" s="82"/>
      <c r="AL292" s="83"/>
      <c r="AM292" s="83"/>
      <c r="AN292" s="83"/>
      <c r="AO292" s="83"/>
      <c r="AP292" s="82"/>
      <c r="AQ292" s="82"/>
      <c r="AR292" s="82"/>
      <c r="AS292" s="86"/>
      <c r="AT292" s="66"/>
      <c r="AU292" s="51"/>
      <c r="AW292" s="57"/>
      <c r="AX292" s="58"/>
      <c r="AY292" s="6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5"/>
      <c r="BO292" s="75">
        <f>AY292^3+AZ292^3+BA292^3+BB292^3+BC292^3+BD292^3+BE292^3+BF292^3+AY293^3+AZ293^3+BA293^3+BB293^3+BC293^3+BD293^3+BE293^3+BF293^3</f>
        <v>0</v>
      </c>
      <c r="BP292" s="76">
        <f t="shared" si="96"/>
        <v>0</v>
      </c>
      <c r="BQ292" s="61"/>
      <c r="BR292" s="81"/>
      <c r="BS292" s="82"/>
      <c r="BT292" s="82"/>
      <c r="BU292" s="82"/>
      <c r="BV292" s="82"/>
      <c r="BW292" s="82"/>
      <c r="BX292" s="82"/>
      <c r="BY292" s="82"/>
      <c r="BZ292" s="83"/>
      <c r="CA292" s="83"/>
      <c r="CB292" s="83"/>
      <c r="CC292" s="83"/>
      <c r="CD292" s="83"/>
      <c r="CE292" s="83"/>
      <c r="CF292" s="83"/>
      <c r="CG292" s="84"/>
      <c r="CH292" s="66"/>
      <c r="CI292" s="51"/>
      <c r="CJ292" s="144"/>
      <c r="CK292" s="109"/>
      <c r="CL292" s="58"/>
      <c r="CM292" s="6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4"/>
      <c r="DB292" s="5"/>
      <c r="DC292" s="75">
        <f>CM292^3+CN292^3+CO292^3+CP292^3+CQ292^3+CR292^3+CS292^3+CT292^3+CM293^3+CN293^3+CO293^3+CP293^3+CQ293^3+CR293^3+CS293^3+CT293^3</f>
        <v>0</v>
      </c>
      <c r="DD292" s="76">
        <f t="shared" si="99"/>
        <v>0</v>
      </c>
      <c r="DE292" s="61"/>
      <c r="DF292" s="81"/>
      <c r="DG292" s="82"/>
      <c r="DH292" s="82"/>
      <c r="DI292" s="82"/>
      <c r="DJ292" s="82"/>
      <c r="DK292" s="82"/>
      <c r="DL292" s="82"/>
      <c r="DM292" s="82"/>
      <c r="DN292" s="82"/>
      <c r="DO292" s="82"/>
      <c r="DP292" s="82"/>
      <c r="DQ292" s="82"/>
      <c r="DR292" s="82"/>
      <c r="DS292" s="82"/>
      <c r="DT292" s="82"/>
      <c r="DU292" s="86"/>
      <c r="DV292" s="66"/>
      <c r="DW292" s="51"/>
      <c r="DY292" s="57"/>
      <c r="DZ292" s="58"/>
      <c r="EA292" s="6"/>
      <c r="EB292" s="4"/>
      <c r="EC292" s="4"/>
      <c r="ED292" s="4"/>
      <c r="EE292" s="4"/>
      <c r="EF292" s="4"/>
      <c r="EG292" s="4"/>
      <c r="EH292" s="4"/>
      <c r="EI292" s="4"/>
      <c r="EJ292" s="4"/>
      <c r="EK292" s="4"/>
      <c r="EL292" s="4"/>
      <c r="EM292" s="4"/>
      <c r="EN292" s="4"/>
      <c r="EO292" s="4"/>
      <c r="EP292" s="5"/>
      <c r="EQ292" s="75">
        <f>EA292^3+EB292^3+EC292^3+ED292^3+EE292^3+EF292^3+EG292^3+EH292^3+EA293^3+EB293^3+EC293^3+ED293^3+EE293^3+EF293^3+EG293^3+EH293^3</f>
        <v>0</v>
      </c>
      <c r="ER292" s="76">
        <f t="shared" si="97"/>
        <v>0</v>
      </c>
      <c r="ES292" s="61"/>
      <c r="ET292" s="174"/>
      <c r="EU292" s="131"/>
      <c r="EV292" s="131"/>
      <c r="EW292" s="131"/>
      <c r="EX292" s="131"/>
      <c r="EY292" s="131"/>
      <c r="EZ292" s="131"/>
      <c r="FA292" s="131"/>
      <c r="FB292" s="131"/>
      <c r="FC292" s="131"/>
      <c r="FD292" s="131"/>
      <c r="FE292" s="131"/>
      <c r="FF292" s="131"/>
      <c r="FG292" s="131"/>
      <c r="FH292" s="131"/>
      <c r="FI292" s="175"/>
      <c r="FJ292" s="66"/>
      <c r="FK292" s="51"/>
    </row>
    <row r="293" spans="9:167" x14ac:dyDescent="0.2">
      <c r="I293" s="109"/>
      <c r="J293" s="58"/>
      <c r="K293" s="3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5"/>
      <c r="AA293" s="75">
        <f>S292^3+T292^3+U292^3+V292^3+W292^3+X292^3+Y292^3+Z292^3+S293^3+T293^3+U293^3+V293^3+W293^3+X293^3+Y293^3+Z293^3</f>
        <v>0</v>
      </c>
      <c r="AB293" s="76">
        <f t="shared" si="98"/>
        <v>0</v>
      </c>
      <c r="AC293" s="61"/>
      <c r="AD293" s="89"/>
      <c r="AE293" s="83"/>
      <c r="AF293" s="83"/>
      <c r="AG293" s="83"/>
      <c r="AH293" s="82"/>
      <c r="AI293" s="82"/>
      <c r="AJ293" s="82"/>
      <c r="AK293" s="82"/>
      <c r="AL293" s="83"/>
      <c r="AM293" s="83"/>
      <c r="AN293" s="83"/>
      <c r="AO293" s="83"/>
      <c r="AP293" s="82"/>
      <c r="AQ293" s="82"/>
      <c r="AR293" s="82"/>
      <c r="AS293" s="86"/>
      <c r="AT293" s="66"/>
      <c r="AU293" s="51"/>
      <c r="AW293" s="57"/>
      <c r="AX293" s="58"/>
      <c r="AY293" s="6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5"/>
      <c r="BO293" s="75">
        <f>BG292^3+BH292^3+BI292^3+BJ292^3+BK292^3+BL292^3+BM292^3+BN292^3+BG293^3+BH293^3+BI293^3+BJ293^3+BK293^3+BL293^3+BM293^3+BN293^3</f>
        <v>0</v>
      </c>
      <c r="BP293" s="76">
        <f t="shared" si="96"/>
        <v>0</v>
      </c>
      <c r="BQ293" s="61"/>
      <c r="BR293" s="81"/>
      <c r="BS293" s="82"/>
      <c r="BT293" s="82"/>
      <c r="BU293" s="82"/>
      <c r="BV293" s="82"/>
      <c r="BW293" s="82"/>
      <c r="BX293" s="82"/>
      <c r="BY293" s="82"/>
      <c r="BZ293" s="83"/>
      <c r="CA293" s="83"/>
      <c r="CB293" s="83"/>
      <c r="CC293" s="83"/>
      <c r="CD293" s="83"/>
      <c r="CE293" s="83"/>
      <c r="CF293" s="83"/>
      <c r="CG293" s="84"/>
      <c r="CH293" s="66"/>
      <c r="CI293" s="51"/>
      <c r="CJ293" s="144"/>
      <c r="CK293" s="109"/>
      <c r="CL293" s="58"/>
      <c r="CM293" s="6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5"/>
      <c r="DC293" s="75">
        <f>CU292^3+CV292^3+CW292^3+CX292^3+CY292^3+CZ292^3+DA292^3+DB292^3+CU293^3+CV293^3+CW293^3+CX293^3+CY293^3+CZ293^3+DA293^3+DB293^3</f>
        <v>0</v>
      </c>
      <c r="DD293" s="76">
        <f t="shared" si="99"/>
        <v>0</v>
      </c>
      <c r="DE293" s="61"/>
      <c r="DF293" s="89"/>
      <c r="DG293" s="83"/>
      <c r="DH293" s="83"/>
      <c r="DI293" s="83"/>
      <c r="DJ293" s="83"/>
      <c r="DK293" s="83"/>
      <c r="DL293" s="83"/>
      <c r="DM293" s="83"/>
      <c r="DN293" s="83"/>
      <c r="DO293" s="83"/>
      <c r="DP293" s="83"/>
      <c r="DQ293" s="83"/>
      <c r="DR293" s="83"/>
      <c r="DS293" s="83"/>
      <c r="DT293" s="83"/>
      <c r="DU293" s="84"/>
      <c r="DV293" s="66"/>
      <c r="DW293" s="51"/>
      <c r="DY293" s="57"/>
      <c r="DZ293" s="58"/>
      <c r="EA293" s="6"/>
      <c r="EB293" s="4"/>
      <c r="EC293" s="4"/>
      <c r="ED293" s="4"/>
      <c r="EE293" s="4"/>
      <c r="EF293" s="4"/>
      <c r="EG293" s="4"/>
      <c r="EH293" s="4"/>
      <c r="EI293" s="4"/>
      <c r="EJ293" s="4"/>
      <c r="EK293" s="4"/>
      <c r="EL293" s="4"/>
      <c r="EM293" s="4"/>
      <c r="EN293" s="4"/>
      <c r="EO293" s="4"/>
      <c r="EP293" s="5"/>
      <c r="EQ293" s="75">
        <f>EI292^3+EJ292^3+EK292^3+EL292^3+EM292^3+EN292^3+EO292^3+EP292^3+EI293^3+EJ293^3+EK293^3+EL293^3+EM293^3+EN293^3+EO293^3+EP293^3</f>
        <v>0</v>
      </c>
      <c r="ER293" s="76">
        <f t="shared" si="97"/>
        <v>0</v>
      </c>
      <c r="ES293" s="61"/>
      <c r="ET293" s="174"/>
      <c r="EU293" s="131"/>
      <c r="EV293" s="131"/>
      <c r="EW293" s="131"/>
      <c r="EX293" s="131"/>
      <c r="EY293" s="131"/>
      <c r="EZ293" s="131"/>
      <c r="FA293" s="131"/>
      <c r="FB293" s="131"/>
      <c r="FC293" s="131"/>
      <c r="FD293" s="131"/>
      <c r="FE293" s="131"/>
      <c r="FF293" s="131"/>
      <c r="FG293" s="131"/>
      <c r="FH293" s="131"/>
      <c r="FI293" s="175"/>
      <c r="FJ293" s="66"/>
      <c r="FK293" s="51"/>
    </row>
    <row r="294" spans="9:167" x14ac:dyDescent="0.2">
      <c r="I294" s="109"/>
      <c r="J294" s="58"/>
      <c r="K294" s="3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5"/>
      <c r="AA294" s="75">
        <f>K294^3+L294^3+M294^3+N294^3+O294^3+P294^3+Q294^3+R294^3+K295^3+L295^3+M295^3+N295^3+O295^3+P295^3+Q295^3+R295^3</f>
        <v>0</v>
      </c>
      <c r="AB294" s="76">
        <f t="shared" si="98"/>
        <v>0</v>
      </c>
      <c r="AC294" s="61"/>
      <c r="AD294" s="89"/>
      <c r="AE294" s="83"/>
      <c r="AF294" s="83"/>
      <c r="AG294" s="83"/>
      <c r="AH294" s="82"/>
      <c r="AI294" s="82"/>
      <c r="AJ294" s="82"/>
      <c r="AK294" s="82"/>
      <c r="AL294" s="83"/>
      <c r="AM294" s="83"/>
      <c r="AN294" s="83"/>
      <c r="AO294" s="83"/>
      <c r="AP294" s="82"/>
      <c r="AQ294" s="82"/>
      <c r="AR294" s="82"/>
      <c r="AS294" s="86"/>
      <c r="AT294" s="66"/>
      <c r="AU294" s="51"/>
      <c r="AW294" s="57"/>
      <c r="AX294" s="58"/>
      <c r="AY294" s="6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5"/>
      <c r="BO294" s="75">
        <f>AY294^3+AZ294^3+BA294^3+BB294^3+BC294^3+BD294^3+BE294^3+BF294^3+AY295^3+AZ295^3+BA295^3+BB295^3+BC295^3+BD295^3+BE295^3+BF295^3</f>
        <v>0</v>
      </c>
      <c r="BP294" s="76">
        <f t="shared" si="96"/>
        <v>0</v>
      </c>
      <c r="BQ294" s="61"/>
      <c r="BR294" s="89"/>
      <c r="BS294" s="83"/>
      <c r="BT294" s="83"/>
      <c r="BU294" s="83"/>
      <c r="BV294" s="83"/>
      <c r="BW294" s="83"/>
      <c r="BX294" s="83"/>
      <c r="BY294" s="83"/>
      <c r="BZ294" s="82"/>
      <c r="CA294" s="82"/>
      <c r="CB294" s="82"/>
      <c r="CC294" s="82"/>
      <c r="CD294" s="82"/>
      <c r="CE294" s="82"/>
      <c r="CF294" s="82"/>
      <c r="CG294" s="86"/>
      <c r="CH294" s="66"/>
      <c r="CI294" s="51"/>
      <c r="CJ294" s="144"/>
      <c r="CK294" s="109"/>
      <c r="CL294" s="58"/>
      <c r="CM294" s="6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5"/>
      <c r="DC294" s="75">
        <f>CM294^3+CN294^3+CO294^3+CP294^3+CQ294^3+CR294^3+CS294^3+CT294^3+CM295^3+CN295^3+CO295^3+CP295^3+CQ295^3+CR295^3+CS295^3+CT295^3</f>
        <v>0</v>
      </c>
      <c r="DD294" s="76">
        <f t="shared" si="99"/>
        <v>0</v>
      </c>
      <c r="DE294" s="61"/>
      <c r="DF294" s="81"/>
      <c r="DG294" s="82"/>
      <c r="DH294" s="82"/>
      <c r="DI294" s="82"/>
      <c r="DJ294" s="82"/>
      <c r="DK294" s="82"/>
      <c r="DL294" s="82"/>
      <c r="DM294" s="82"/>
      <c r="DN294" s="82"/>
      <c r="DO294" s="82"/>
      <c r="DP294" s="82"/>
      <c r="DQ294" s="82"/>
      <c r="DR294" s="82"/>
      <c r="DS294" s="82"/>
      <c r="DT294" s="82"/>
      <c r="DU294" s="86"/>
      <c r="DV294" s="66"/>
      <c r="DW294" s="51"/>
      <c r="DY294" s="57"/>
      <c r="DZ294" s="58"/>
      <c r="EA294" s="6"/>
      <c r="EB294" s="4"/>
      <c r="EC294" s="4"/>
      <c r="ED294" s="4"/>
      <c r="EE294" s="4"/>
      <c r="EF294" s="4"/>
      <c r="EG294" s="4"/>
      <c r="EH294" s="4"/>
      <c r="EI294" s="4"/>
      <c r="EJ294" s="4"/>
      <c r="EK294" s="4"/>
      <c r="EL294" s="4"/>
      <c r="EM294" s="4"/>
      <c r="EN294" s="4"/>
      <c r="EO294" s="4"/>
      <c r="EP294" s="5"/>
      <c r="EQ294" s="75">
        <f>EA294^3+EB294^3+EC294^3+ED294^3+EE294^3+EF294^3+EG294^3+EH294^3+EA295^3+EB295^3+EC295^3+ED295^3+EE295^3+EF295^3+EG295^3+EH295^3</f>
        <v>0</v>
      </c>
      <c r="ER294" s="76">
        <f t="shared" si="97"/>
        <v>0</v>
      </c>
      <c r="ES294" s="61"/>
      <c r="ET294" s="174"/>
      <c r="EU294" s="131"/>
      <c r="EV294" s="131"/>
      <c r="EW294" s="131"/>
      <c r="EX294" s="131"/>
      <c r="EY294" s="131"/>
      <c r="EZ294" s="131"/>
      <c r="FA294" s="131"/>
      <c r="FB294" s="131"/>
      <c r="FC294" s="131"/>
      <c r="FD294" s="131"/>
      <c r="FE294" s="131"/>
      <c r="FF294" s="131"/>
      <c r="FG294" s="131"/>
      <c r="FH294" s="131"/>
      <c r="FI294" s="175"/>
      <c r="FJ294" s="66"/>
      <c r="FK294" s="51"/>
    </row>
    <row r="295" spans="9:167" x14ac:dyDescent="0.2">
      <c r="I295" s="109"/>
      <c r="J295" s="58"/>
      <c r="K295" s="7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9"/>
      <c r="AA295" s="75">
        <f>S294^3+T294^3+U294^3+V294^3+W294^3+X294^3+Y294^3+Z294^3+S295^3+T295^3+U295^3+V295^3+W295^3+X295^3+Y295^3+Z295^3</f>
        <v>0</v>
      </c>
      <c r="AB295" s="76">
        <f t="shared" si="98"/>
        <v>0</v>
      </c>
      <c r="AC295" s="61"/>
      <c r="AD295" s="116"/>
      <c r="AE295" s="117"/>
      <c r="AF295" s="117"/>
      <c r="AG295" s="117"/>
      <c r="AH295" s="118"/>
      <c r="AI295" s="118"/>
      <c r="AJ295" s="118"/>
      <c r="AK295" s="118"/>
      <c r="AL295" s="117"/>
      <c r="AM295" s="117"/>
      <c r="AN295" s="117"/>
      <c r="AO295" s="117"/>
      <c r="AP295" s="118"/>
      <c r="AQ295" s="118"/>
      <c r="AR295" s="118"/>
      <c r="AS295" s="119"/>
      <c r="AT295" s="32"/>
      <c r="AU295" s="115"/>
      <c r="AW295" s="57"/>
      <c r="AX295" s="58"/>
      <c r="AY295" s="15"/>
      <c r="AZ295" s="8"/>
      <c r="BA295" s="8"/>
      <c r="BB295" s="8"/>
      <c r="BC295" s="8"/>
      <c r="BD295" s="8"/>
      <c r="BE295" s="8"/>
      <c r="BF295" s="8"/>
      <c r="BG295" s="8"/>
      <c r="BH295" s="8"/>
      <c r="BI295" s="8"/>
      <c r="BJ295" s="8"/>
      <c r="BK295" s="8"/>
      <c r="BL295" s="8"/>
      <c r="BM295" s="8"/>
      <c r="BN295" s="9"/>
      <c r="BO295" s="75">
        <f>BG294^3+BH294^3+BI294^3+BJ294^3+BK294^3+BL294^3+BM294^3+BN294^3+BG295^3+BH295^3+BI295^3+BJ295^3+BK295^3+BL295^3+BM295^3+BN295^3</f>
        <v>0</v>
      </c>
      <c r="BP295" s="76">
        <f t="shared" si="96"/>
        <v>0</v>
      </c>
      <c r="BQ295" s="61"/>
      <c r="BR295" s="116"/>
      <c r="BS295" s="117"/>
      <c r="BT295" s="117"/>
      <c r="BU295" s="117"/>
      <c r="BV295" s="117"/>
      <c r="BW295" s="117"/>
      <c r="BX295" s="117"/>
      <c r="BY295" s="117"/>
      <c r="BZ295" s="118"/>
      <c r="CA295" s="118"/>
      <c r="CB295" s="118"/>
      <c r="CC295" s="118"/>
      <c r="CD295" s="118"/>
      <c r="CE295" s="118"/>
      <c r="CF295" s="118"/>
      <c r="CG295" s="119"/>
      <c r="CH295" s="32"/>
      <c r="CI295" s="115"/>
      <c r="CJ295" s="144"/>
      <c r="CK295" s="109"/>
      <c r="CL295" s="58"/>
      <c r="CM295" s="15"/>
      <c r="CN295" s="8"/>
      <c r="CO295" s="8"/>
      <c r="CP295" s="8"/>
      <c r="CQ295" s="8"/>
      <c r="CR295" s="8"/>
      <c r="CS295" s="8"/>
      <c r="CT295" s="8"/>
      <c r="CU295" s="8"/>
      <c r="CV295" s="8"/>
      <c r="CW295" s="8"/>
      <c r="CX295" s="8"/>
      <c r="CY295" s="8"/>
      <c r="CZ295" s="8"/>
      <c r="DA295" s="8"/>
      <c r="DB295" s="9"/>
      <c r="DC295" s="75">
        <f>CU294^3+CV294^3+CW294^3+CX294^3+CY294^3+CZ294^3+DA294^3+DB294^3+CU295^3+CV295^3+CW295^3+CX295^3+CY295^3+CZ295^3+DA295^3+DB295^3</f>
        <v>0</v>
      </c>
      <c r="DD295" s="76">
        <f t="shared" si="99"/>
        <v>0</v>
      </c>
      <c r="DE295" s="61"/>
      <c r="DF295" s="116"/>
      <c r="DG295" s="117"/>
      <c r="DH295" s="117"/>
      <c r="DI295" s="117"/>
      <c r="DJ295" s="117"/>
      <c r="DK295" s="117"/>
      <c r="DL295" s="117"/>
      <c r="DM295" s="117"/>
      <c r="DN295" s="117"/>
      <c r="DO295" s="117"/>
      <c r="DP295" s="117"/>
      <c r="DQ295" s="117"/>
      <c r="DR295" s="117"/>
      <c r="DS295" s="117"/>
      <c r="DT295" s="117"/>
      <c r="DU295" s="120"/>
      <c r="DV295" s="32"/>
      <c r="DW295" s="115"/>
      <c r="DY295" s="57"/>
      <c r="DZ295" s="58"/>
      <c r="EA295" s="15"/>
      <c r="EB295" s="8"/>
      <c r="EC295" s="8"/>
      <c r="ED295" s="8"/>
      <c r="EE295" s="8"/>
      <c r="EF295" s="8"/>
      <c r="EG295" s="8"/>
      <c r="EH295" s="8"/>
      <c r="EI295" s="8"/>
      <c r="EJ295" s="8"/>
      <c r="EK295" s="8"/>
      <c r="EL295" s="8"/>
      <c r="EM295" s="8"/>
      <c r="EN295" s="8"/>
      <c r="EO295" s="8"/>
      <c r="EP295" s="9"/>
      <c r="EQ295" s="75">
        <f>EI294^3+EJ294^3+EK294^3+EL294^3+EM294^3+EN294^3+EO294^3+EP294^3+EI295^3+EJ295^3+EK295^3+EL295^3+EM295^3+EN295^3+EO295^3+EP295^3</f>
        <v>0</v>
      </c>
      <c r="ER295" s="76">
        <f t="shared" si="97"/>
        <v>0</v>
      </c>
      <c r="ES295" s="61"/>
      <c r="ET295" s="181"/>
      <c r="EU295" s="176"/>
      <c r="EV295" s="176"/>
      <c r="EW295" s="176"/>
      <c r="EX295" s="176"/>
      <c r="EY295" s="176"/>
      <c r="EZ295" s="176"/>
      <c r="FA295" s="176"/>
      <c r="FB295" s="176"/>
      <c r="FC295" s="176"/>
      <c r="FD295" s="176"/>
      <c r="FE295" s="176"/>
      <c r="FF295" s="176"/>
      <c r="FG295" s="176"/>
      <c r="FH295" s="176"/>
      <c r="FI295" s="182"/>
      <c r="FJ295" s="32"/>
      <c r="FK295" s="115"/>
    </row>
    <row r="296" spans="9:167" x14ac:dyDescent="0.2">
      <c r="I296" s="109"/>
      <c r="J296" s="58"/>
      <c r="K296" s="183">
        <f>SUMSQ(K280:K295)</f>
        <v>0</v>
      </c>
      <c r="L296" s="184">
        <f t="shared" ref="L296:Z296" si="100">SUMSQ(L280:L295)</f>
        <v>0</v>
      </c>
      <c r="M296" s="184">
        <f t="shared" si="100"/>
        <v>0</v>
      </c>
      <c r="N296" s="184">
        <f t="shared" si="100"/>
        <v>0</v>
      </c>
      <c r="O296" s="184">
        <f t="shared" si="100"/>
        <v>0</v>
      </c>
      <c r="P296" s="184">
        <f t="shared" si="100"/>
        <v>0</v>
      </c>
      <c r="Q296" s="184">
        <f t="shared" si="100"/>
        <v>0</v>
      </c>
      <c r="R296" s="184">
        <f t="shared" si="100"/>
        <v>0</v>
      </c>
      <c r="S296" s="184">
        <f t="shared" si="100"/>
        <v>0</v>
      </c>
      <c r="T296" s="184">
        <f t="shared" si="100"/>
        <v>0</v>
      </c>
      <c r="U296" s="184">
        <f t="shared" si="100"/>
        <v>0</v>
      </c>
      <c r="V296" s="184">
        <f t="shared" si="100"/>
        <v>0</v>
      </c>
      <c r="W296" s="184">
        <f t="shared" si="100"/>
        <v>0</v>
      </c>
      <c r="X296" s="184">
        <f t="shared" si="100"/>
        <v>0</v>
      </c>
      <c r="Y296" s="184">
        <f t="shared" si="100"/>
        <v>0</v>
      </c>
      <c r="Z296" s="184">
        <f t="shared" si="100"/>
        <v>0</v>
      </c>
      <c r="AA296" s="124">
        <f>SUMSQ(K280,L281,M282,N283,O284,P285,Q286,R287,S288,T289,U290,V291,W292,X293,Y294,Z295)</f>
        <v>0</v>
      </c>
      <c r="AB296" s="125">
        <f>SUMSQ(K288,L289,M290,N291,O292,P293,Q294,R295,S280,T281,U282,V283,W284,X285,Y286,Z287)</f>
        <v>0</v>
      </c>
      <c r="AC296" s="52"/>
      <c r="AD296" s="126"/>
      <c r="AE296" s="126"/>
      <c r="AF296" s="126"/>
      <c r="AG296" s="126"/>
      <c r="AH296" s="126"/>
      <c r="AI296" s="126"/>
      <c r="AJ296" s="126"/>
      <c r="AK296" s="126"/>
      <c r="AL296" s="126"/>
      <c r="AM296" s="126"/>
      <c r="AN296" s="126"/>
      <c r="AO296" s="126"/>
      <c r="AP296" s="126"/>
      <c r="AQ296" s="126"/>
      <c r="AR296" s="126"/>
      <c r="AS296" s="126"/>
      <c r="AT296" s="32"/>
      <c r="AU296" s="115"/>
      <c r="AW296" s="57"/>
      <c r="AX296" s="58"/>
      <c r="AY296" s="183">
        <f t="shared" ref="AY296:BN296" si="101">SUMSQ(AY280:AY295)</f>
        <v>0</v>
      </c>
      <c r="AZ296" s="184">
        <f t="shared" si="101"/>
        <v>0</v>
      </c>
      <c r="BA296" s="184">
        <f t="shared" si="101"/>
        <v>0</v>
      </c>
      <c r="BB296" s="184">
        <f t="shared" si="101"/>
        <v>0</v>
      </c>
      <c r="BC296" s="184">
        <f t="shared" si="101"/>
        <v>0</v>
      </c>
      <c r="BD296" s="184">
        <f t="shared" si="101"/>
        <v>0</v>
      </c>
      <c r="BE296" s="184">
        <f t="shared" si="101"/>
        <v>0</v>
      </c>
      <c r="BF296" s="184">
        <f t="shared" si="101"/>
        <v>0</v>
      </c>
      <c r="BG296" s="184">
        <f t="shared" si="101"/>
        <v>0</v>
      </c>
      <c r="BH296" s="184">
        <f t="shared" si="101"/>
        <v>0</v>
      </c>
      <c r="BI296" s="184">
        <f t="shared" si="101"/>
        <v>0</v>
      </c>
      <c r="BJ296" s="184">
        <f t="shared" si="101"/>
        <v>0</v>
      </c>
      <c r="BK296" s="184">
        <f t="shared" si="101"/>
        <v>0</v>
      </c>
      <c r="BL296" s="184">
        <f t="shared" si="101"/>
        <v>0</v>
      </c>
      <c r="BM296" s="184">
        <f t="shared" si="101"/>
        <v>0</v>
      </c>
      <c r="BN296" s="184">
        <f t="shared" si="101"/>
        <v>0</v>
      </c>
      <c r="BO296" s="124">
        <f>SUMSQ(AY280,AZ281,BA282,BB283,BC284,BD285,BE286,BF287,BG288,BH289,BI290,BJ291,BK292,BL293,BM294,BN295)</f>
        <v>0</v>
      </c>
      <c r="BP296" s="125">
        <f>SUMSQ(AY288,AZ289,BA290,BB291,BC292,BD293,BE294,BF295,BG280,BH281,BI282,BJ283,BK284,BL285,BM286,BN287)</f>
        <v>0</v>
      </c>
      <c r="BQ296" s="52"/>
      <c r="BR296" s="126"/>
      <c r="BS296" s="126"/>
      <c r="BT296" s="126"/>
      <c r="BU296" s="126"/>
      <c r="BV296" s="126"/>
      <c r="BW296" s="126"/>
      <c r="BX296" s="126"/>
      <c r="BY296" s="126"/>
      <c r="BZ296" s="126"/>
      <c r="CA296" s="126"/>
      <c r="CB296" s="126"/>
      <c r="CC296" s="126"/>
      <c r="CD296" s="126"/>
      <c r="CE296" s="126"/>
      <c r="CF296" s="126"/>
      <c r="CG296" s="126"/>
      <c r="CH296" s="32"/>
      <c r="CI296" s="115"/>
      <c r="CJ296" s="144"/>
      <c r="CK296" s="109"/>
      <c r="CL296" s="58"/>
      <c r="CM296" s="183">
        <f>SUMSQ(CM280:CM295)</f>
        <v>0</v>
      </c>
      <c r="CN296" s="184">
        <f t="shared" ref="CN296:DB296" si="102">SUMSQ(CN280:CN295)</f>
        <v>0</v>
      </c>
      <c r="CO296" s="184">
        <f t="shared" si="102"/>
        <v>0</v>
      </c>
      <c r="CP296" s="184">
        <f t="shared" si="102"/>
        <v>0</v>
      </c>
      <c r="CQ296" s="184">
        <f t="shared" si="102"/>
        <v>0</v>
      </c>
      <c r="CR296" s="184">
        <f t="shared" si="102"/>
        <v>0</v>
      </c>
      <c r="CS296" s="184">
        <f t="shared" si="102"/>
        <v>0</v>
      </c>
      <c r="CT296" s="184">
        <f t="shared" si="102"/>
        <v>0</v>
      </c>
      <c r="CU296" s="184">
        <f t="shared" si="102"/>
        <v>0</v>
      </c>
      <c r="CV296" s="184">
        <f t="shared" si="102"/>
        <v>0</v>
      </c>
      <c r="CW296" s="184">
        <f t="shared" si="102"/>
        <v>0</v>
      </c>
      <c r="CX296" s="184">
        <f t="shared" si="102"/>
        <v>0</v>
      </c>
      <c r="CY296" s="184">
        <f t="shared" si="102"/>
        <v>0</v>
      </c>
      <c r="CZ296" s="184">
        <f t="shared" si="102"/>
        <v>0</v>
      </c>
      <c r="DA296" s="184">
        <f t="shared" si="102"/>
        <v>0</v>
      </c>
      <c r="DB296" s="184">
        <f t="shared" si="102"/>
        <v>0</v>
      </c>
      <c r="DC296" s="124">
        <f>SUMSQ(CM280,CN281,CO282,CP283,CQ284,CR285,CS286,CT287,CU288,CV289,CW290,CX291,CY292,CZ293,DA294,DB295)</f>
        <v>0</v>
      </c>
      <c r="DD296" s="125">
        <f>SUMSQ(CM288,CN289,CO290,CP291,CQ292,CR293,CS294,CT295,CU280,CV281,CW282,CX283,CY284,CZ285,DA286,DB287)</f>
        <v>0</v>
      </c>
      <c r="DE296" s="52"/>
      <c r="DF296" s="126"/>
      <c r="DG296" s="126"/>
      <c r="DH296" s="126"/>
      <c r="DI296" s="126"/>
      <c r="DJ296" s="126"/>
      <c r="DK296" s="126"/>
      <c r="DL296" s="126"/>
      <c r="DM296" s="126"/>
      <c r="DN296" s="126"/>
      <c r="DO296" s="126"/>
      <c r="DP296" s="126"/>
      <c r="DQ296" s="126"/>
      <c r="DR296" s="126"/>
      <c r="DS296" s="126"/>
      <c r="DT296" s="126"/>
      <c r="DU296" s="126"/>
      <c r="DV296" s="32"/>
      <c r="DW296" s="115"/>
      <c r="DY296" s="57"/>
      <c r="DZ296" s="58"/>
      <c r="EA296" s="183">
        <f>SUMSQ(EA280:EA295)</f>
        <v>0</v>
      </c>
      <c r="EB296" s="184">
        <f t="shared" ref="EB296:EP296" si="103">SUMSQ(EB280:EB295)</f>
        <v>0</v>
      </c>
      <c r="EC296" s="184">
        <f t="shared" si="103"/>
        <v>0</v>
      </c>
      <c r="ED296" s="184">
        <f t="shared" si="103"/>
        <v>0</v>
      </c>
      <c r="EE296" s="184">
        <f t="shared" si="103"/>
        <v>0</v>
      </c>
      <c r="EF296" s="184">
        <f t="shared" si="103"/>
        <v>0</v>
      </c>
      <c r="EG296" s="184">
        <f t="shared" si="103"/>
        <v>0</v>
      </c>
      <c r="EH296" s="184">
        <f t="shared" si="103"/>
        <v>0</v>
      </c>
      <c r="EI296" s="184">
        <f t="shared" si="103"/>
        <v>0</v>
      </c>
      <c r="EJ296" s="184">
        <f t="shared" si="103"/>
        <v>0</v>
      </c>
      <c r="EK296" s="184">
        <f t="shared" si="103"/>
        <v>0</v>
      </c>
      <c r="EL296" s="184">
        <f t="shared" si="103"/>
        <v>0</v>
      </c>
      <c r="EM296" s="184">
        <f t="shared" si="103"/>
        <v>0</v>
      </c>
      <c r="EN296" s="184">
        <f t="shared" si="103"/>
        <v>0</v>
      </c>
      <c r="EO296" s="184">
        <f t="shared" si="103"/>
        <v>0</v>
      </c>
      <c r="EP296" s="184">
        <f t="shared" si="103"/>
        <v>0</v>
      </c>
      <c r="EQ296" s="124">
        <f>SUMSQ(EA280,EB281,EC282,ED283,EE284,EF285,EG286,EH287,EI288,EJ289,EK290,EL291,EM292,EN293,EO294,EP295)</f>
        <v>0</v>
      </c>
      <c r="ER296" s="125">
        <f>SUMSQ(EA288,EB289,EC290,ED291,EE292,EF293,EG294,EH295,EI280,EJ281,EK282,EL283,EM284,EN285,EO286,EP287)</f>
        <v>0</v>
      </c>
      <c r="ES296" s="52"/>
      <c r="ET296" s="126"/>
      <c r="EU296" s="126"/>
      <c r="EV296" s="126"/>
      <c r="EW296" s="126"/>
      <c r="EX296" s="126"/>
      <c r="EY296" s="126"/>
      <c r="EZ296" s="126"/>
      <c r="FA296" s="126"/>
      <c r="FB296" s="126"/>
      <c r="FC296" s="126"/>
      <c r="FD296" s="126"/>
      <c r="FE296" s="126"/>
      <c r="FF296" s="126"/>
      <c r="FG296" s="126"/>
      <c r="FH296" s="126"/>
      <c r="FI296" s="126"/>
      <c r="FJ296" s="32"/>
      <c r="FK296" s="115"/>
    </row>
    <row r="297" spans="9:167" ht="13.5" thickBot="1" x14ac:dyDescent="0.25">
      <c r="I297" s="109"/>
      <c r="J297" s="58"/>
      <c r="K297" s="185">
        <f>K280^3+L280^3+M280^3+N280^3+K281^3+L281^3+M281^3+N281^3+K282^3+L282^3+M282^3+N282^3+K283^3+L283^3+M283^3+N283^3</f>
        <v>0</v>
      </c>
      <c r="L297" s="186">
        <f>K284^3+L284^3+M284^3+N284^3+K285^3+L285^3+M285^3+N285^3+K286^3+L286^3+M286^3+N286^3+K287^3+L287^3+M287^3+N287^3</f>
        <v>0</v>
      </c>
      <c r="M297" s="186">
        <f>K288^3+L288^3+M288^3+N288^3+K289^3+L289^3+M289^3+N289^3+K290^3+L290^3+M290^3+N290^3+K291^3+L291^3+M291^3+N291^3</f>
        <v>0</v>
      </c>
      <c r="N297" s="186">
        <f>K292^3+L292^3+M292^3+N292^3+K293^3+L293^3+M293^3+N293^3+K294^3+L294^3+M294^3+N294^3+K295^3+L295^3+M295^3+N295^3</f>
        <v>0</v>
      </c>
      <c r="O297" s="186">
        <f>O280^3+P280^3+Q280^3+R280^3+O281^3+P281^3+Q281^3+R281^3+O282^3+P282^3+Q282^3+R282^3+O283^3+P283^3+Q283^3+R283^3</f>
        <v>0</v>
      </c>
      <c r="P297" s="186">
        <f>O284^3+P284^3+Q284^3+R284^3+O285^3+P285^3+Q285^3+R285^3+O286^3+P286^3+Q286^3+R286^3+O287^3+P287^3+Q287^3+R287^3</f>
        <v>0</v>
      </c>
      <c r="Q297" s="186">
        <f>O288^3+P288^3+Q288^3+R288^3+O289^3+P289^3+Q289^3+R289^3+O290^3+P290^3+Q290^3+R290^3+O291^3+P291^3+Q291^3+R291^3</f>
        <v>0</v>
      </c>
      <c r="R297" s="186">
        <f>O292^3+P292^3+Q292^3+R292^3+O293^3+P293^3+Q293^3+R293^3+O294^3+P294^3+Q294^3+R294^3+O295^3+P295^3+Q295^3+R295^3</f>
        <v>0</v>
      </c>
      <c r="S297" s="186">
        <f>S280^3+T280^3+U280^3+V280^3+S281^3+T281^3+U281^3+V281^3+S282^3+T282^3+U282^3+V282^3+S283^3+T283^3+U283^3+V283^3</f>
        <v>0</v>
      </c>
      <c r="T297" s="186">
        <f>S284^3+T284^3+U284^3+V284^3+S285^3+T285^3+U285^3+V285^3+S286^3+T286^3+U286^3+V286^3+S287^3+T287^3+U287^3+V287^3</f>
        <v>0</v>
      </c>
      <c r="U297" s="186">
        <f>S288^3+T288^3+U288^3+V288^3+S289^3+T289^3+U289^3+V289^3+S290^3+T290^3+U290^3+V290^3+S291^3+T291^3+U291^3+V291^3</f>
        <v>0</v>
      </c>
      <c r="V297" s="186">
        <f>S292^3+T292^3+U292^3+V292^3+S293^3+T293^3+U293^3+V293^3+S294^3+T294^3+U294^3+V294^3+S295^3+T295^3+U295^3+V295^3</f>
        <v>0</v>
      </c>
      <c r="W297" s="186">
        <f>W280^3+X280^3+Y280^3+Z280^3+W281^3+X281^3+Y281^3+Z281^3+W282^3+X282^3+Y282^3+Z282^3+W283^3+X283^3+Y283^3+Z283^3</f>
        <v>0</v>
      </c>
      <c r="X297" s="186">
        <f>W284^3+X284^3+Y284^3+Z284^3+W285^3+X285^3+Y285^3+Z285^3+W286^3+X286^3+Y286^3+Z286^3+W287^3+X287^3+Y287^3+Z287^3</f>
        <v>0</v>
      </c>
      <c r="Y297" s="186">
        <f>W288^3+X288^3+Y288^3+Z288^3+W289^3+X289^3+Y289^3+Z289^3+W290^3+X290^3+Y290^3+Z290^3+W291^3+X291^3+Y291^3+Z291^3</f>
        <v>0</v>
      </c>
      <c r="Z297" s="186">
        <f>W292^3+X292^3+Y292^3+Z292^3+W293^3+X293^3+Y293^3+Z293^3+W294^3+X294^3+Y294^3+Z294^3+W295^3+X295^3+Y295^3+Z295^3</f>
        <v>0</v>
      </c>
      <c r="AA297" s="129">
        <f>SUMSQ(K295,L294,M293,N292,O291,P290,Q289,R288,S287,T286,U285,V284,W283,X282,Y281,EP187,Z280)</f>
        <v>0</v>
      </c>
      <c r="AB297" s="130">
        <f>SUMSQ(K287,L286,M285,N284,O283,P282,Q281,R280,S295,T294,U293,V292,W291,X290,Y289,Z288)</f>
        <v>0</v>
      </c>
      <c r="AC297" s="32"/>
      <c r="AD297" s="131"/>
      <c r="AE297" s="131"/>
      <c r="AF297" s="131"/>
      <c r="AG297" s="131"/>
      <c r="AH297" s="131"/>
      <c r="AI297" s="131"/>
      <c r="AJ297" s="131"/>
      <c r="AK297" s="131"/>
      <c r="AL297" s="131"/>
      <c r="AM297" s="131"/>
      <c r="AN297" s="131"/>
      <c r="AO297" s="131"/>
      <c r="AP297" s="131"/>
      <c r="AQ297" s="131"/>
      <c r="AR297" s="131"/>
      <c r="AS297" s="131"/>
      <c r="AT297" s="32"/>
      <c r="AU297" s="115"/>
      <c r="AW297" s="57"/>
      <c r="AX297" s="58"/>
      <c r="AY297" s="185">
        <f>AY280^3+AZ280^3+BA280^3+BB280^3+AY281^3+AZ281^3+BA281^3+BB281^3+AY282^3+AZ282^3+BA282^3+BB282^3+AY283^3+AZ283^3+BA283^3+BB283^3</f>
        <v>0</v>
      </c>
      <c r="AZ297" s="186">
        <f>AY284^3+AZ284^3+BA284^3+BB284^3+AY285^3+AZ285^3+BA285^3+BB285^3+AY286^3+AZ286^3+BA286^3+BB286^3+AY287^3+AZ287^3+BA287^3+BB287^3</f>
        <v>0</v>
      </c>
      <c r="BA297" s="186">
        <f>AY288^3+AZ288^3+BA288^3+BB288^3+AY289^3+AZ289^3+BA289^3+BB289^3+AY290^3+AZ290^3+BA290^3+BB290^3+AY291^3+AZ291^3+BA291^3+BB291^3</f>
        <v>0</v>
      </c>
      <c r="BB297" s="186">
        <f>AY292^3+AZ292^3+BA292^3+BB292^3+AY293^3+AZ293^3+BA293^3+BB293^3+AY294^3+AZ294^3+BA294^3+BB294^3+AY295^3+AZ295^3+BA295^3+BB295^3</f>
        <v>0</v>
      </c>
      <c r="BC297" s="186">
        <f>BC280^3+BD280^3+BE280^3+BF280^3+BC281^3+BD281^3+BE281^3+BF281^3+BC282^3+BD282^3+BE282^3+BF282^3+BC283^3+BD283^3+BE283^3+BF283^3</f>
        <v>0</v>
      </c>
      <c r="BD297" s="186">
        <f>BC284^3+BD284^3+BE284^3+BF284^3+BC285^3+BD285^3+BE285^3+BF285^3+BC286^3+BD286^3+BE286^3+BF286^3+BC287^3+BD287^3+BE287^3+BF287^3</f>
        <v>0</v>
      </c>
      <c r="BE297" s="186">
        <f>BC288^3+BD288^3+BE288^3+BF288^3+BC289^3+BD289^3+BE289^3+BF289^3+BC290^3+BD290^3+BE290^3+BF290^3+BC291^3+BD291^3+BE291^3+BF291^3</f>
        <v>0</v>
      </c>
      <c r="BF297" s="186">
        <f>BC292^3+BD292^3+BE292^3+BF292^3+BC293^3+BD293^3+BE293^3+BF293^3+BC294^3+BD294^3+BE294^3+BF294^3+BC295^3+BD295^3+BE295^3+BF295^3</f>
        <v>0</v>
      </c>
      <c r="BG297" s="186">
        <f>BG280^3+BH280^3+BI280^3+BJ280^3+BG281^3+BH281^3+BI281^3+BJ281^3+BG282^3+BH282^3+BI282^3+BJ282^3+BG283^3+BH283^3+BI283^3+BJ283^3</f>
        <v>0</v>
      </c>
      <c r="BH297" s="186">
        <f>BG284^3+BH284^3+BI284^3+BJ284^3+BG285^3+BH285^3+BI285^3+BJ285^3+BG286^3+BH286^3+BI286^3+BJ286^3+BG287^3+BH287^3+BI287^3+BJ287^3</f>
        <v>0</v>
      </c>
      <c r="BI297" s="186">
        <f>BG288^3+BH288^3+BI288^3+BJ288^3+BG289^3+BH289^3+BI289^3+BJ289^3+BG290^3+BH290^3+BI290^3+BJ290^3+BG291^3+BH291^3+BI291^3+BJ291^3</f>
        <v>0</v>
      </c>
      <c r="BJ297" s="186">
        <f>BG292^3+BH292^3+BI292^3+BJ292^3+BG293^3+BH293^3+BI293^3+BJ293^3+BG294^3+BH294^3+BI294^3+BJ294^3+BG295^3+BH295^3+BI295^3+BJ295^3</f>
        <v>0</v>
      </c>
      <c r="BK297" s="186">
        <f>BK280^3+BL280^3+BM280^3+BN280^3+BK281^3+BL281^3+BM281^3+BN281^3+BK282^3+BL282^3+BM282^3+BN282^3+BK283^3+BL283^3+BM283^3+BN283^3</f>
        <v>0</v>
      </c>
      <c r="BL297" s="186">
        <f>BK284^3+BL284^3+BM284^3+BN284^3+BK285^3+BL285^3+BM285^3+BN285^3+BK286^3+BL286^3+BM286^3+BN286^3+BK287^3+BL287^3+BM287^3+BN287^3</f>
        <v>0</v>
      </c>
      <c r="BM297" s="186">
        <f>BK288^3+BL288^3+BM288^3+BN288^3+BK289^3+BL289^3+BM289^3+BN289^3+BK290^3+BL290^3+BM290^3+BN290^3+BK291^3+BL291^3+BM291^3+BN291^3</f>
        <v>0</v>
      </c>
      <c r="BN297" s="186">
        <f>BK292^3+BL292^3+BM292^3+BN292^3+BK293^3+BL293^3+BM293^3+BN293^3+BK294^3+BL294^3+BM294^3+BN294^3+BK295^3+BL295^3+BM295^3+BN295^3</f>
        <v>0</v>
      </c>
      <c r="BO297" s="129">
        <f>SUMSQ(AY295,AZ294,BA293,BB292,BC291,BD290,BE289,BF288,BG287,BH286,BI285,BJ284,BK283,BL282,BM281,BN280)</f>
        <v>0</v>
      </c>
      <c r="BP297" s="130">
        <f>SUMSQ(AY287,AZ286,BA285,BB284,BC283,BD282,BE281,BF280,BG295,BH294,BI293,BJ292,BK291,BL290,BM289,BN288)</f>
        <v>0</v>
      </c>
      <c r="BQ297" s="32"/>
      <c r="BR297" s="131"/>
      <c r="BS297" s="131"/>
      <c r="BT297" s="131"/>
      <c r="BU297" s="131"/>
      <c r="BV297" s="131"/>
      <c r="BW297" s="131"/>
      <c r="BX297" s="131"/>
      <c r="BY297" s="131"/>
      <c r="BZ297" s="131"/>
      <c r="CA297" s="131"/>
      <c r="CB297" s="131"/>
      <c r="CC297" s="131"/>
      <c r="CD297" s="131"/>
      <c r="CE297" s="131"/>
      <c r="CF297" s="131"/>
      <c r="CG297" s="131"/>
      <c r="CH297" s="32"/>
      <c r="CI297" s="115"/>
      <c r="CJ297" s="144"/>
      <c r="CK297" s="109"/>
      <c r="CL297" s="58"/>
      <c r="CM297" s="185">
        <f>CM280^3+CN280^3+CO280^3+CP280^3+CM281^3+CN281^3+CO281^3+CP281^3+CM282^3+CN282^3+CO282^3+CP282^3+CM283^3+CN283^3+CO283^3+CP283^3</f>
        <v>0</v>
      </c>
      <c r="CN297" s="186">
        <f>CM284^3+CN284^3+CO284^3+CP284^3+CM285^3+CN285^3+CO285^3+CP285^3+CM286^3+CN286^3+CO286^3+CP286^3+CM287^3+CN287^3+CO287^3+CP287^3</f>
        <v>0</v>
      </c>
      <c r="CO297" s="186">
        <f>CM288^3+CN288^3+CO288^3+CP288^3+CM289^3+CN289^3+CO289^3+CP289^3+CM290^3+CN290^3+CO290^3+CP290^3+CM291^3+CN291^3+CO291^3+CP291^3</f>
        <v>0</v>
      </c>
      <c r="CP297" s="186">
        <f>CM292^3+CN292^3+CO292^3+CP292^3+CM293^3+CN293^3+CO293^3+CP293^3+CM294^3+CN294^3+CO294^3+CP294^3+CM295^3+CN295^3+CO295^3+CP295^3</f>
        <v>0</v>
      </c>
      <c r="CQ297" s="186">
        <f>CQ280^3+CR280^3+CS280^3+CT280^3+CQ281^3+CR281^3+CS281^3+CT281^3+CQ282^3+CR282^3+CS282^3+CT282^3+CQ283^3+CR283^3+CS283^3+CT283^3</f>
        <v>0</v>
      </c>
      <c r="CR297" s="186">
        <f>CQ284^3+CR284^3+CS284^3+CT284^3+CQ285^3+CR285^3+CS285^3+CT285^3+CQ286^3+CR286^3+CS286^3+CT286^3+CQ287^3+CR287^3+CS287^3+CT287^3</f>
        <v>0</v>
      </c>
      <c r="CS297" s="186">
        <f>CQ288^3+CR288^3+CS288^3+CT288^3+CQ289^3+CR289^3+CS289^3+CT289^3+CQ290^3+CR290^3+CS290^3+CT290^3+CQ291^3+CR291^3+CS291^3+CT291^3</f>
        <v>0</v>
      </c>
      <c r="CT297" s="186">
        <f>CQ292^3+CR292^3+CS292^3+CT292^3+CQ293^3+CR293^3+CS293^3+CT293^3+CQ294^3+CR294^3+CS294^3+CT294^3+CQ295^3+CR295^3+CS295^3+CT295^3</f>
        <v>0</v>
      </c>
      <c r="CU297" s="186">
        <f>CU280^3+CV280^3+CW280^3+CX280^3+CU281^3+CV281^3+CW281^3+CX281^3+CU282^3+CV282^3+CW282^3+CX282^3+CU283^3+CV283^3+CW283^3+CX283^3</f>
        <v>0</v>
      </c>
      <c r="CV297" s="186">
        <f>CU284^3+CV284^3+CW284^3+CX284^3+CU285^3+CV285^3+CW285^3+CX285^3+CU286^3+CV286^3+CW286^3+CX286^3+CU287^3+CV287^3+CW287^3+CX287^3</f>
        <v>0</v>
      </c>
      <c r="CW297" s="186">
        <f>CU288^3+CV288^3+CW288^3+CX288^3+CU289^3+CV289^3+CW289^3+CX289^3+CU290^3+CV290^3+CW290^3+CX290^3+CU291^3+CV291^3+CW291^3+CX291^3</f>
        <v>0</v>
      </c>
      <c r="CX297" s="186">
        <f>CU292^3+CV292^3+CW292^3+CX292^3+CU293^3+CV293^3+CW293^3+CX293^3+CU294^3+CV294^3+CW294^3+CX294^3+CU295^3+CV295^3+CW295^3+CX295^3</f>
        <v>0</v>
      </c>
      <c r="CY297" s="186">
        <f>CY280^3+CZ280^3+DA280^3+DB280^3+CY281^3+CZ281^3+DA281^3+DB281^3+CY282^3+CZ282^3+DA282^3+DB282^3+CY283^3+CZ283^3+DA283^3+DB283^3</f>
        <v>0</v>
      </c>
      <c r="CZ297" s="186">
        <f>CY284^3+CZ284^3+DA284^3+DB284^3+CY285^3+CZ285^3+DA285^3+DB285^3+CY286^3+CZ286^3+DA286^3+DB286^3+CY287^3+CZ287^3+DA287^3+DB287^3</f>
        <v>0</v>
      </c>
      <c r="DA297" s="186">
        <f>CY288^3+CZ288^3+DA288^3+DB288^3+CY289^3+CZ289^3+DA289^3+DB289^3+CY290^3+CZ290^3+DA290^3+DB290^3+CY291^3+CZ291^3+DA291^3+DB291^3</f>
        <v>0</v>
      </c>
      <c r="DB297" s="186">
        <f>CY292^3+CZ292^3+DA292^3+DB292^3+CY293^3+CZ293^3+DA293^3+DB293^3+CY294^3+CZ294^3+DA294^3+DB294^3+CY295^3+CZ295^3+DA295^3+DB295^3</f>
        <v>0</v>
      </c>
      <c r="DC297" s="129">
        <f>SUMSQ(CM295,CN294,CO293,CP292,CQ291,CR290,CS289,CT288,CU287,CV286,CW285,CX284,CY283,CZ282,DA281,EP164,DB280)</f>
        <v>0</v>
      </c>
      <c r="DD297" s="130">
        <f>SUMSQ(CM287,CN286,CO285,CP284,CQ283,CR282,CS281,CT280,CU295,CV294,CW293,CX292,CY291,CZ290,DA289,DB288)</f>
        <v>0</v>
      </c>
      <c r="DE297" s="32"/>
      <c r="DF297" s="131"/>
      <c r="DG297" s="131"/>
      <c r="DH297" s="131"/>
      <c r="DI297" s="131"/>
      <c r="DJ297" s="131"/>
      <c r="DK297" s="131"/>
      <c r="DL297" s="131"/>
      <c r="DM297" s="131"/>
      <c r="DN297" s="131"/>
      <c r="DO297" s="131"/>
      <c r="DP297" s="131"/>
      <c r="DQ297" s="131"/>
      <c r="DR297" s="131"/>
      <c r="DS297" s="131"/>
      <c r="DT297" s="131"/>
      <c r="DU297" s="131"/>
      <c r="DV297" s="32"/>
      <c r="DW297" s="115"/>
      <c r="DY297" s="57"/>
      <c r="DZ297" s="58"/>
      <c r="EA297" s="185">
        <f>EA280^3+EB280^3+EC280^3+ED280^3+EA281^3+EB281^3+EC281^3+ED281^3+EA282^3+EB282^3+EC282^3+ED282^3+EA283^3+EB283^3+EC283^3+ED283^3</f>
        <v>0</v>
      </c>
      <c r="EB297" s="186">
        <f>EA284^3+EB284^3+EC284^3+ED284^3+EA285^3+EB285^3+EC285^3+ED285^3+EA286^3+EB286^3+EC286^3+ED286^3+EA287^3+EB287^3+EC287^3+ED287^3</f>
        <v>0</v>
      </c>
      <c r="EC297" s="186">
        <f>EA288^3+EB288^3+EC288^3+ED288^3+EA289^3+EB289^3+EC289^3+ED289^3+EA290^3+EB290^3+EC290^3+ED290^3+EA291^3+EB291^3+EC291^3+ED291^3</f>
        <v>0</v>
      </c>
      <c r="ED297" s="186">
        <f>EA292^3+EB292^3+EC292^3+ED292^3+EA293^3+EB293^3+EC293^3+ED293^3+EA294^3+EB294^3+EC294^3+ED294^3+EA295^3+EB295^3+EC295^3+ED295^3</f>
        <v>0</v>
      </c>
      <c r="EE297" s="186">
        <f>EE280^3+EF280^3+EG280^3+EH280^3+EE281^3+EF281^3+EG281^3+EH281^3+EE282^3+EF282^3+EG282^3+EH282^3+EE283^3+EF283^3+EG283^3+EH283^3</f>
        <v>0</v>
      </c>
      <c r="EF297" s="186">
        <f>EE284^3+EF284^3+EG284^3+EH284^3+EE285^3+EF285^3+EG285^3+EH285^3+EE286^3+EF286^3+EG286^3+EH286^3+EE287^3+EF287^3+EG287^3+EH287^3</f>
        <v>0</v>
      </c>
      <c r="EG297" s="186">
        <f>EE288^3+EF288^3+EG288^3+EH288^3+EE289^3+EF289^3+EG289^3+EH289^3+EE290^3+EF290^3+EG290^3+EH290^3+EE291^3+EF291^3+EG291^3+EH291^3</f>
        <v>0</v>
      </c>
      <c r="EH297" s="186">
        <f>EE292^3+EF292^3+EG292^3+EH292^3+EE293^3+EF293^3+EG293^3+EH293^3+EE294^3+EF294^3+EG294^3+EH294^3+EE295^3+EF295^3+EG295^3+EH295^3</f>
        <v>0</v>
      </c>
      <c r="EI297" s="186">
        <f>EI280^3+EJ280^3+EK280^3+EL280^3+EI281^3+EJ281^3+EK281^3+EL281^3+EI282^3+EJ282^3+EK282^3+EL282^3+EI283^3+EJ283^3+EK283^3+EL283^3</f>
        <v>0</v>
      </c>
      <c r="EJ297" s="186">
        <f>EI284^3+EJ284^3+EK284^3+EL284^3+EI285^3+EJ285^3+EK285^3+EL285^3+EI286^3+EJ286^3+EK286^3+EL286^3+EI287^3+EJ287^3+EK287^3+EL287^3</f>
        <v>0</v>
      </c>
      <c r="EK297" s="186">
        <f>EI288^3+EJ288^3+EK288^3+EL288^3+EI289^3+EJ289^3+EK289^3+EL289^3+EI290^3+EJ290^3+EK290^3+EL290^3+EI291^3+EJ291^3+EK291^3+EL291^3</f>
        <v>0</v>
      </c>
      <c r="EL297" s="186">
        <f>EI292^3+EJ292^3+EK292^3+EL292^3+EI293^3+EJ293^3+EK293^3+EL293^3+EI294^3+EJ294^3+EK294^3+EL294^3+EI295^3+EJ295^3+EK295^3+EL295^3</f>
        <v>0</v>
      </c>
      <c r="EM297" s="186">
        <f>EM280^3+EN280^3+EO280^3+EP280^3+EM281^3+EN281^3+EO281^3+EP281^3+EM282^3+EN282^3+EO282^3+EP282^3+EM283^3+EN283^3+EO283^3+EP283^3</f>
        <v>0</v>
      </c>
      <c r="EN297" s="186">
        <f>EM284^3+EN284^3+EO284^3+EP284^3+EM285^3+EN285^3+EO285^3+EP285^3+EM286^3+EN286^3+EO286^3+EP286^3+EM287^3+EN287^3+EO287^3+EP287^3</f>
        <v>0</v>
      </c>
      <c r="EO297" s="186">
        <f>EM288^3+EN288^3+EO288^3+EP288^3+EM289^3+EN289^3+EO289^3+EP289^3+EM290^3+EN290^3+EO290^3+EP290^3+EM291^3+EN291^3+EO291^3+EP291^3</f>
        <v>0</v>
      </c>
      <c r="EP297" s="186">
        <f>EM292^3+EN292^3+EO292^3+EP292^3+EM293^3+EN293^3+EO293^3+EP293^3+EM294^3+EN294^3+EO294^3+EP294^3+EM295^3+EN295^3+EO295^3+EP295^3</f>
        <v>0</v>
      </c>
      <c r="EQ297" s="129">
        <f>SUMSQ(EA295,EB294,EC293,ED292,EE291,EF290,EG289,EH288,EI287,EJ286,EK285,EL284,EM283,EN282,EO281,EP280)</f>
        <v>0</v>
      </c>
      <c r="ER297" s="130">
        <f>SUMSQ(EA287,EB286,EC285,ED284,EE283,EF282,EG281,EH280,EI295,EJ294,EK293,EL292,EM291,EN290,EO289,EP288)</f>
        <v>0</v>
      </c>
      <c r="ES297" s="32"/>
      <c r="ET297" s="131"/>
      <c r="EU297" s="131"/>
      <c r="EV297" s="131"/>
      <c r="EW297" s="131"/>
      <c r="EX297" s="131"/>
      <c r="EY297" s="131"/>
      <c r="EZ297" s="131"/>
      <c r="FA297" s="131"/>
      <c r="FB297" s="131"/>
      <c r="FC297" s="131"/>
      <c r="FD297" s="131"/>
      <c r="FE297" s="131"/>
      <c r="FF297" s="131"/>
      <c r="FG297" s="131"/>
      <c r="FH297" s="131"/>
      <c r="FI297" s="131"/>
      <c r="FJ297" s="32"/>
      <c r="FK297" s="115"/>
    </row>
    <row r="298" spans="9:167" ht="13.5" thickBot="1" x14ac:dyDescent="0.25">
      <c r="I298" s="109"/>
      <c r="J298" s="58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137"/>
      <c r="AB298" s="137"/>
      <c r="AC298" s="32" t="s">
        <v>0</v>
      </c>
      <c r="AD298" s="135"/>
      <c r="AE298" s="135"/>
      <c r="AF298" s="135"/>
      <c r="AG298" s="135"/>
      <c r="AH298" s="135"/>
      <c r="AI298" s="135"/>
      <c r="AJ298" s="135"/>
      <c r="AK298" s="135"/>
      <c r="AL298" s="135"/>
      <c r="AM298" s="135"/>
      <c r="AN298" s="135"/>
      <c r="AO298" s="135"/>
      <c r="AP298" s="135"/>
      <c r="AQ298" s="135"/>
      <c r="AR298" s="135"/>
      <c r="AS298" s="135"/>
      <c r="AT298" s="32"/>
      <c r="AU298" s="115"/>
      <c r="AW298" s="57"/>
      <c r="AX298" s="58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  <c r="BN298" s="46"/>
      <c r="BO298" s="137"/>
      <c r="BP298" s="137"/>
      <c r="BQ298" s="32" t="s">
        <v>0</v>
      </c>
      <c r="BR298" s="135"/>
      <c r="BS298" s="135"/>
      <c r="BT298" s="135"/>
      <c r="BU298" s="135"/>
      <c r="BV298" s="135"/>
      <c r="BW298" s="135"/>
      <c r="BX298" s="135"/>
      <c r="BY298" s="135"/>
      <c r="BZ298" s="135"/>
      <c r="CA298" s="135"/>
      <c r="CB298" s="135"/>
      <c r="CC298" s="135"/>
      <c r="CD298" s="135"/>
      <c r="CE298" s="135"/>
      <c r="CF298" s="135"/>
      <c r="CG298" s="135"/>
      <c r="CH298" s="32"/>
      <c r="CI298" s="115"/>
      <c r="CJ298" s="144"/>
      <c r="CK298" s="109"/>
      <c r="CL298" s="58"/>
      <c r="CM298" s="46"/>
      <c r="CN298" s="46"/>
      <c r="CO298" s="46"/>
      <c r="CP298" s="46"/>
      <c r="CQ298" s="46"/>
      <c r="CR298" s="46"/>
      <c r="CS298" s="46"/>
      <c r="CT298" s="46"/>
      <c r="CU298" s="46"/>
      <c r="CV298" s="46"/>
      <c r="CW298" s="46"/>
      <c r="CX298" s="46"/>
      <c r="CY298" s="46"/>
      <c r="CZ298" s="46"/>
      <c r="DA298" s="46"/>
      <c r="DB298" s="46"/>
      <c r="DC298" s="137"/>
      <c r="DD298" s="137"/>
      <c r="DE298" s="32" t="s">
        <v>0</v>
      </c>
      <c r="DF298" s="135"/>
      <c r="DG298" s="135"/>
      <c r="DH298" s="135"/>
      <c r="DI298" s="135"/>
      <c r="DJ298" s="135"/>
      <c r="DK298" s="135"/>
      <c r="DL298" s="135"/>
      <c r="DM298" s="135"/>
      <c r="DN298" s="135"/>
      <c r="DO298" s="135"/>
      <c r="DP298" s="135"/>
      <c r="DQ298" s="135"/>
      <c r="DR298" s="135"/>
      <c r="DS298" s="135"/>
      <c r="DT298" s="135"/>
      <c r="DU298" s="135"/>
      <c r="DV298" s="32"/>
      <c r="DW298" s="115"/>
      <c r="DY298" s="57"/>
      <c r="DZ298" s="58"/>
      <c r="EA298" s="46"/>
      <c r="EB298" s="46"/>
      <c r="EC298" s="46"/>
      <c r="ED298" s="46"/>
      <c r="EE298" s="46"/>
      <c r="EF298" s="46"/>
      <c r="EG298" s="46"/>
      <c r="EH298" s="46"/>
      <c r="EI298" s="46"/>
      <c r="EJ298" s="46"/>
      <c r="EK298" s="46"/>
      <c r="EL298" s="46"/>
      <c r="EM298" s="46"/>
      <c r="EN298" s="46"/>
      <c r="EO298" s="46"/>
      <c r="EP298" s="46"/>
      <c r="EQ298" s="137"/>
      <c r="ER298" s="137"/>
      <c r="ES298" s="32" t="s">
        <v>0</v>
      </c>
      <c r="ET298" s="135"/>
      <c r="EU298" s="135"/>
      <c r="EV298" s="135"/>
      <c r="EW298" s="135"/>
      <c r="EX298" s="135"/>
      <c r="EY298" s="135"/>
      <c r="EZ298" s="135"/>
      <c r="FA298" s="135"/>
      <c r="FB298" s="135"/>
      <c r="FC298" s="135"/>
      <c r="FD298" s="135"/>
      <c r="FE298" s="135"/>
      <c r="FF298" s="135"/>
      <c r="FG298" s="135"/>
      <c r="FH298" s="135"/>
      <c r="FI298" s="135"/>
      <c r="FJ298" s="32"/>
      <c r="FK298" s="115"/>
    </row>
    <row r="299" spans="9:167" ht="13.5" thickBot="1" x14ac:dyDescent="0.25">
      <c r="I299" s="138"/>
      <c r="J299" s="143"/>
      <c r="K299" s="154"/>
      <c r="L299" s="154"/>
      <c r="M299" s="154"/>
      <c r="N299" s="154"/>
      <c r="O299" s="154"/>
      <c r="P299" s="154"/>
      <c r="Q299" s="154"/>
      <c r="R299" s="154"/>
      <c r="S299" s="154"/>
      <c r="T299" s="154"/>
      <c r="U299" s="154"/>
      <c r="V299" s="154"/>
      <c r="W299" s="154"/>
      <c r="X299" s="154"/>
      <c r="Y299" s="154"/>
      <c r="Z299" s="154"/>
      <c r="AA299" s="154"/>
      <c r="AB299" s="154"/>
      <c r="AC299" s="154"/>
      <c r="AD299" s="155"/>
      <c r="AE299" s="155"/>
      <c r="AF299" s="155"/>
      <c r="AG299" s="155"/>
      <c r="AH299" s="155"/>
      <c r="AI299" s="155"/>
      <c r="AJ299" s="155"/>
      <c r="AK299" s="155"/>
      <c r="AL299" s="155"/>
      <c r="AM299" s="155"/>
      <c r="AN299" s="155"/>
      <c r="AO299" s="155"/>
      <c r="AP299" s="155"/>
      <c r="AQ299" s="155"/>
      <c r="AR299" s="155"/>
      <c r="AS299" s="155"/>
      <c r="AT299" s="154"/>
      <c r="AU299" s="141"/>
      <c r="AW299" s="196"/>
      <c r="AX299" s="143"/>
      <c r="AY299" s="154"/>
      <c r="AZ299" s="154"/>
      <c r="BA299" s="154"/>
      <c r="BB299" s="154"/>
      <c r="BC299" s="154"/>
      <c r="BD299" s="154"/>
      <c r="BE299" s="154"/>
      <c r="BF299" s="154"/>
      <c r="BG299" s="154"/>
      <c r="BH299" s="154"/>
      <c r="BI299" s="154"/>
      <c r="BJ299" s="154"/>
      <c r="BK299" s="154"/>
      <c r="BL299" s="154"/>
      <c r="BM299" s="154"/>
      <c r="BN299" s="154"/>
      <c r="BO299" s="154"/>
      <c r="BP299" s="154"/>
      <c r="BQ299" s="154"/>
      <c r="BR299" s="155"/>
      <c r="BS299" s="155"/>
      <c r="BT299" s="155"/>
      <c r="BU299" s="155"/>
      <c r="BV299" s="155"/>
      <c r="BW299" s="155"/>
      <c r="BX299" s="155"/>
      <c r="BY299" s="155"/>
      <c r="BZ299" s="155"/>
      <c r="CA299" s="155"/>
      <c r="CB299" s="155"/>
      <c r="CC299" s="155"/>
      <c r="CD299" s="155"/>
      <c r="CE299" s="155"/>
      <c r="CF299" s="155"/>
      <c r="CG299" s="155"/>
      <c r="CH299" s="154"/>
      <c r="CI299" s="141"/>
      <c r="CJ299" s="144"/>
      <c r="CK299" s="138"/>
      <c r="CL299" s="143"/>
      <c r="CM299" s="154"/>
      <c r="CN299" s="154"/>
      <c r="CO299" s="154"/>
      <c r="CP299" s="154"/>
      <c r="CQ299" s="154"/>
      <c r="CR299" s="154"/>
      <c r="CS299" s="154"/>
      <c r="CT299" s="154"/>
      <c r="CU299" s="154"/>
      <c r="CV299" s="154"/>
      <c r="CW299" s="154"/>
      <c r="CX299" s="154"/>
      <c r="CY299" s="154"/>
      <c r="CZ299" s="154"/>
      <c r="DA299" s="154"/>
      <c r="DB299" s="154"/>
      <c r="DC299" s="154"/>
      <c r="DD299" s="154"/>
      <c r="DE299" s="154"/>
      <c r="DF299" s="155"/>
      <c r="DG299" s="155"/>
      <c r="DH299" s="155"/>
      <c r="DI299" s="155"/>
      <c r="DJ299" s="155"/>
      <c r="DK299" s="155"/>
      <c r="DL299" s="155"/>
      <c r="DM299" s="155"/>
      <c r="DN299" s="155"/>
      <c r="DO299" s="155"/>
      <c r="DP299" s="155"/>
      <c r="DQ299" s="155"/>
      <c r="DR299" s="155"/>
      <c r="DS299" s="155"/>
      <c r="DT299" s="155"/>
      <c r="DU299" s="155"/>
      <c r="DV299" s="154"/>
      <c r="DW299" s="141"/>
      <c r="DY299" s="196"/>
      <c r="DZ299" s="143"/>
      <c r="EA299" s="154"/>
      <c r="EB299" s="154"/>
      <c r="EC299" s="154"/>
      <c r="ED299" s="154"/>
      <c r="EE299" s="154"/>
      <c r="EF299" s="154"/>
      <c r="EG299" s="154"/>
      <c r="EH299" s="154"/>
      <c r="EI299" s="154"/>
      <c r="EJ299" s="154"/>
      <c r="EK299" s="154"/>
      <c r="EL299" s="154" t="s">
        <v>0</v>
      </c>
      <c r="EM299" s="154"/>
      <c r="EN299" s="154"/>
      <c r="EO299" s="154"/>
      <c r="EP299" s="154"/>
      <c r="EQ299" s="154"/>
      <c r="ER299" s="154"/>
      <c r="ES299" s="154"/>
      <c r="ET299" s="155"/>
      <c r="EU299" s="155"/>
      <c r="EV299" s="155"/>
      <c r="EW299" s="155"/>
      <c r="EX299" s="155"/>
      <c r="EY299" s="155"/>
      <c r="EZ299" s="155"/>
      <c r="FA299" s="155"/>
      <c r="FB299" s="155"/>
      <c r="FC299" s="155"/>
      <c r="FD299" s="155"/>
      <c r="FE299" s="155"/>
      <c r="FF299" s="155"/>
      <c r="FG299" s="155"/>
      <c r="FH299" s="155"/>
      <c r="FI299" s="155"/>
      <c r="FJ299" s="154"/>
      <c r="FK299" s="141"/>
    </row>
    <row r="300" spans="9:167" ht="14.25" thickTop="1" thickBot="1" x14ac:dyDescent="0.25">
      <c r="S300" s="25" t="s">
        <v>0</v>
      </c>
      <c r="AO300" s="33" t="s">
        <v>0</v>
      </c>
      <c r="AY300" s="25" t="s">
        <v>0</v>
      </c>
      <c r="BR300" s="33" t="s">
        <v>0</v>
      </c>
      <c r="CJ300" s="144"/>
      <c r="CK300" s="144"/>
      <c r="CL300" s="144"/>
      <c r="CM300" s="144" t="s">
        <v>0</v>
      </c>
      <c r="CN300" s="144"/>
      <c r="CO300" s="144"/>
      <c r="CP300" s="144"/>
      <c r="CQ300" s="144"/>
      <c r="CR300" s="144"/>
      <c r="CS300" s="144"/>
      <c r="CT300" s="144"/>
      <c r="CU300" s="144"/>
      <c r="CV300" s="144"/>
      <c r="CW300" s="144"/>
      <c r="CX300" s="144"/>
      <c r="CY300" s="144"/>
      <c r="CZ300" s="144"/>
      <c r="DA300" s="144"/>
      <c r="DB300" s="144"/>
      <c r="DC300" s="144"/>
      <c r="DD300" s="144"/>
      <c r="DE300" s="144" t="s">
        <v>0</v>
      </c>
      <c r="DF300" s="144"/>
      <c r="DG300" s="144"/>
      <c r="DH300" s="144"/>
      <c r="DI300" s="144"/>
      <c r="DJ300" s="144"/>
      <c r="DK300" s="144"/>
      <c r="DL300" s="144"/>
      <c r="DM300" s="144"/>
      <c r="DN300" s="144"/>
      <c r="DO300" s="144"/>
      <c r="DP300" s="144"/>
      <c r="DQ300" s="144"/>
      <c r="DR300" s="144"/>
      <c r="DS300" s="144"/>
      <c r="DT300" s="144"/>
      <c r="DU300" s="144"/>
      <c r="DV300" s="144"/>
      <c r="DW300" s="144"/>
      <c r="DY300" s="144"/>
      <c r="DZ300" s="144"/>
      <c r="EA300" s="144"/>
      <c r="EB300" s="144"/>
      <c r="EC300" s="144"/>
      <c r="ED300" s="144"/>
      <c r="EE300" s="144"/>
      <c r="EF300" s="144"/>
      <c r="EG300" s="144"/>
      <c r="EH300" s="144" t="s">
        <v>0</v>
      </c>
      <c r="EI300" s="144"/>
      <c r="EJ300" s="144"/>
      <c r="EK300" s="144"/>
      <c r="EL300" s="144"/>
      <c r="EM300" s="144"/>
      <c r="EN300" s="144"/>
      <c r="EO300" s="144"/>
      <c r="EP300" s="144"/>
      <c r="EQ300" s="144"/>
      <c r="ER300" s="144"/>
      <c r="ES300" s="144"/>
      <c r="ET300" s="144"/>
      <c r="EU300" s="144"/>
      <c r="EV300" s="144"/>
      <c r="EW300" s="144"/>
      <c r="EX300" s="144"/>
      <c r="EY300" s="144"/>
      <c r="EZ300" s="144"/>
      <c r="FA300" s="144"/>
      <c r="FB300" s="144"/>
      <c r="FC300" s="144"/>
      <c r="FD300" s="144"/>
      <c r="FE300" s="144"/>
      <c r="FF300" s="144"/>
      <c r="FG300" s="144"/>
      <c r="FH300" s="144"/>
      <c r="FI300" s="144"/>
      <c r="FJ300" s="144"/>
      <c r="FK300" s="144"/>
    </row>
    <row r="301" spans="9:167" ht="14.25" thickTop="1" thickBot="1" x14ac:dyDescent="0.25">
      <c r="I301" s="38" t="s">
        <v>0</v>
      </c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40"/>
      <c r="AE301" s="40"/>
      <c r="AF301" s="40"/>
      <c r="AG301" s="40"/>
      <c r="AH301" s="40"/>
      <c r="AI301" s="40"/>
      <c r="AJ301" s="40"/>
      <c r="AK301" s="40"/>
      <c r="AL301" s="40"/>
      <c r="AM301" s="40"/>
      <c r="AN301" s="40"/>
      <c r="AO301" s="40"/>
      <c r="AP301" s="40"/>
      <c r="AQ301" s="40"/>
      <c r="AR301" s="40"/>
      <c r="AS301" s="40"/>
      <c r="AT301" s="39"/>
      <c r="AU301" s="41"/>
      <c r="AW301" s="38" t="s">
        <v>0</v>
      </c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  <c r="BN301" s="39"/>
      <c r="BO301" s="39"/>
      <c r="BP301" s="39"/>
      <c r="BQ301" s="39"/>
      <c r="BR301" s="40"/>
      <c r="BS301" s="40"/>
      <c r="BT301" s="40"/>
      <c r="BU301" s="40"/>
      <c r="BV301" s="40"/>
      <c r="BW301" s="40"/>
      <c r="BX301" s="40"/>
      <c r="BY301" s="40"/>
      <c r="BZ301" s="40"/>
      <c r="CA301" s="40"/>
      <c r="CB301" s="40"/>
      <c r="CC301" s="40"/>
      <c r="CD301" s="40"/>
      <c r="CE301" s="40"/>
      <c r="CF301" s="40"/>
      <c r="CG301" s="40"/>
      <c r="CH301" s="39"/>
      <c r="CI301" s="41"/>
      <c r="CJ301" s="144"/>
      <c r="CK301" s="38" t="s">
        <v>0</v>
      </c>
      <c r="CL301" s="39" t="s">
        <v>0</v>
      </c>
      <c r="CM301" s="39"/>
      <c r="CN301" s="39"/>
      <c r="CO301" s="39"/>
      <c r="CP301" s="39"/>
      <c r="CQ301" s="39"/>
      <c r="CR301" s="39"/>
      <c r="CS301" s="39"/>
      <c r="CT301" s="39"/>
      <c r="CU301" s="39"/>
      <c r="CV301" s="39"/>
      <c r="CW301" s="39"/>
      <c r="CX301" s="39"/>
      <c r="CY301" s="39"/>
      <c r="CZ301" s="39"/>
      <c r="DA301" s="39"/>
      <c r="DB301" s="39"/>
      <c r="DC301" s="39"/>
      <c r="DD301" s="39"/>
      <c r="DE301" s="39"/>
      <c r="DF301" s="40"/>
      <c r="DG301" s="40"/>
      <c r="DH301" s="40"/>
      <c r="DI301" s="40"/>
      <c r="DJ301" s="40"/>
      <c r="DK301" s="40"/>
      <c r="DL301" s="40"/>
      <c r="DM301" s="40"/>
      <c r="DN301" s="40"/>
      <c r="DO301" s="40"/>
      <c r="DP301" s="40"/>
      <c r="DQ301" s="40"/>
      <c r="DR301" s="40"/>
      <c r="DS301" s="40"/>
      <c r="DT301" s="40"/>
      <c r="DU301" s="40"/>
      <c r="DV301" s="39"/>
      <c r="DW301" s="41"/>
      <c r="DY301" s="38" t="s">
        <v>0</v>
      </c>
      <c r="DZ301" s="39"/>
      <c r="EA301" s="39"/>
      <c r="EB301" s="39"/>
      <c r="EC301" s="39"/>
      <c r="ED301" s="39"/>
      <c r="EE301" s="39"/>
      <c r="EF301" s="39"/>
      <c r="EG301" s="39"/>
      <c r="EH301" s="39"/>
      <c r="EI301" s="39"/>
      <c r="EJ301" s="39"/>
      <c r="EK301" s="39"/>
      <c r="EL301" s="39"/>
      <c r="EM301" s="39"/>
      <c r="EN301" s="39"/>
      <c r="EO301" s="39"/>
      <c r="EP301" s="39"/>
      <c r="EQ301" s="39"/>
      <c r="ER301" s="39"/>
      <c r="ES301" s="39"/>
      <c r="ET301" s="40"/>
      <c r="EU301" s="40"/>
      <c r="EV301" s="40"/>
      <c r="EW301" s="40"/>
      <c r="EX301" s="40"/>
      <c r="EY301" s="40"/>
      <c r="EZ301" s="40"/>
      <c r="FA301" s="40"/>
      <c r="FB301" s="40"/>
      <c r="FC301" s="40"/>
      <c r="FD301" s="40"/>
      <c r="FE301" s="40"/>
      <c r="FF301" s="40"/>
      <c r="FG301" s="40"/>
      <c r="FH301" s="40"/>
      <c r="FI301" s="40"/>
      <c r="FJ301" s="39"/>
      <c r="FK301" s="41"/>
    </row>
    <row r="302" spans="9:167" ht="13.5" thickBot="1" x14ac:dyDescent="0.25">
      <c r="I302" s="109"/>
      <c r="J302" s="45" t="s">
        <v>0</v>
      </c>
      <c r="K302" s="46" t="s">
        <v>0</v>
      </c>
      <c r="L302" s="46"/>
      <c r="M302" s="46"/>
      <c r="N302" s="46"/>
      <c r="O302" s="46"/>
      <c r="P302" s="46"/>
      <c r="Q302" s="46"/>
      <c r="R302" s="46"/>
      <c r="S302" s="47" t="s">
        <v>720</v>
      </c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8"/>
      <c r="AE302" s="48"/>
      <c r="AF302" s="48"/>
      <c r="AG302" s="48"/>
      <c r="AH302" s="48"/>
      <c r="AI302" s="48"/>
      <c r="AJ302" s="48"/>
      <c r="AK302" s="48"/>
      <c r="AL302" s="49" t="s">
        <v>713</v>
      </c>
      <c r="AM302" s="48"/>
      <c r="AN302" s="48"/>
      <c r="AO302" s="48"/>
      <c r="AP302" s="48"/>
      <c r="AQ302" s="48"/>
      <c r="AR302" s="48"/>
      <c r="AS302" s="48"/>
      <c r="AT302" s="50"/>
      <c r="AU302" s="51"/>
      <c r="AW302" s="57"/>
      <c r="AX302" s="45" t="s">
        <v>2</v>
      </c>
      <c r="AY302" s="46"/>
      <c r="AZ302" s="46"/>
      <c r="BA302" s="46"/>
      <c r="BB302" s="46"/>
      <c r="BC302" s="46"/>
      <c r="BD302" s="46"/>
      <c r="BE302" s="46"/>
      <c r="BF302" s="46"/>
      <c r="BG302" s="177" t="s">
        <v>754</v>
      </c>
      <c r="BH302" s="46"/>
      <c r="BI302" s="46"/>
      <c r="BJ302" s="46"/>
      <c r="BK302" s="46"/>
      <c r="BL302" s="46"/>
      <c r="BM302" s="46"/>
      <c r="BN302" s="46"/>
      <c r="BO302" s="46"/>
      <c r="BP302" s="46"/>
      <c r="BQ302" s="46"/>
      <c r="BR302" s="48"/>
      <c r="BS302" s="48"/>
      <c r="BT302" s="48"/>
      <c r="BU302" s="48"/>
      <c r="BV302" s="48"/>
      <c r="BW302" s="48"/>
      <c r="BX302" s="48"/>
      <c r="BY302" s="48"/>
      <c r="BZ302" s="49" t="s">
        <v>713</v>
      </c>
      <c r="CA302" s="48"/>
      <c r="CB302" s="48"/>
      <c r="CC302" s="48"/>
      <c r="CD302" s="48"/>
      <c r="CE302" s="48"/>
      <c r="CF302" s="48"/>
      <c r="CG302" s="48"/>
      <c r="CH302" s="50"/>
      <c r="CI302" s="51"/>
      <c r="CJ302" s="144"/>
      <c r="CK302" s="109"/>
      <c r="CL302" s="45" t="s">
        <v>2</v>
      </c>
      <c r="CM302" s="46"/>
      <c r="CN302" s="46"/>
      <c r="CO302" s="46"/>
      <c r="CP302" s="46"/>
      <c r="CQ302" s="46"/>
      <c r="CR302" s="46"/>
      <c r="CS302" s="46"/>
      <c r="CT302" s="46"/>
      <c r="CU302" s="178" t="s">
        <v>737</v>
      </c>
      <c r="CV302" s="46"/>
      <c r="CW302" s="46"/>
      <c r="CX302" s="46"/>
      <c r="CY302" s="46"/>
      <c r="CZ302" s="46"/>
      <c r="DA302" s="46"/>
      <c r="DB302" s="46"/>
      <c r="DC302" s="46"/>
      <c r="DD302" s="46"/>
      <c r="DE302" s="46"/>
      <c r="DF302" s="48"/>
      <c r="DG302" s="48"/>
      <c r="DH302" s="48"/>
      <c r="DI302" s="48"/>
      <c r="DJ302" s="48"/>
      <c r="DK302" s="48"/>
      <c r="DL302" s="48"/>
      <c r="DM302" s="48"/>
      <c r="DN302" s="49" t="s">
        <v>713</v>
      </c>
      <c r="DO302" s="48"/>
      <c r="DP302" s="48"/>
      <c r="DQ302" s="48"/>
      <c r="DR302" s="48"/>
      <c r="DS302" s="48"/>
      <c r="DT302" s="48"/>
      <c r="DU302" s="48"/>
      <c r="DV302" s="50"/>
      <c r="DW302" s="51"/>
      <c r="DY302" s="57"/>
      <c r="DZ302" s="45"/>
      <c r="EA302" s="46"/>
      <c r="EB302" s="46"/>
      <c r="EC302" s="46"/>
      <c r="ED302" s="46"/>
      <c r="EE302" s="46"/>
      <c r="EF302" s="46"/>
      <c r="EG302" s="46"/>
      <c r="EH302" s="46"/>
      <c r="EI302" s="178" t="s">
        <v>762</v>
      </c>
      <c r="EJ302" s="46"/>
      <c r="EK302" s="46"/>
      <c r="EL302" s="46"/>
      <c r="EM302" s="46"/>
      <c r="EN302" s="46"/>
      <c r="EO302" s="46"/>
      <c r="EP302" s="46"/>
      <c r="EQ302" s="46"/>
      <c r="ER302" s="46"/>
      <c r="ES302" s="46"/>
      <c r="ET302" s="48"/>
      <c r="EU302" s="48"/>
      <c r="EV302" s="48"/>
      <c r="EW302" s="48"/>
      <c r="EX302" s="48"/>
      <c r="EY302" s="48"/>
      <c r="EZ302" s="48"/>
      <c r="FA302" s="48"/>
      <c r="FB302" s="49" t="s">
        <v>713</v>
      </c>
      <c r="FC302" s="48"/>
      <c r="FD302" s="48"/>
      <c r="FE302" s="48"/>
      <c r="FF302" s="48"/>
      <c r="FG302" s="48"/>
      <c r="FH302" s="48"/>
      <c r="FI302" s="48"/>
      <c r="FJ302" s="50"/>
      <c r="FK302" s="51"/>
    </row>
    <row r="303" spans="9:167" x14ac:dyDescent="0.2">
      <c r="I303" s="109"/>
      <c r="J303" s="58"/>
      <c r="K303" s="1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2"/>
      <c r="AA303" s="59">
        <f>K303^3+L303^3+M303^3+N303^3+O303^3+P303^3+Q303^3+R303^3+K304^3+L304^3+M304^3+N304^3+O304^3+P304^3+Q304^3+R304^3</f>
        <v>0</v>
      </c>
      <c r="AB303" s="60">
        <f>K303^3+L303^3+M303^3+N303^3+O303^3+P303^3+Q303^3+R303^3+S303^3+T303^3+U303^3+V303^3+W303^3+X303^3+Y303^3+Z303^3</f>
        <v>0</v>
      </c>
      <c r="AC303" s="61"/>
      <c r="AD303" s="68"/>
      <c r="AE303" s="69"/>
      <c r="AF303" s="69"/>
      <c r="AG303" s="69"/>
      <c r="AH303" s="70"/>
      <c r="AI303" s="70"/>
      <c r="AJ303" s="70"/>
      <c r="AK303" s="70"/>
      <c r="AL303" s="69"/>
      <c r="AM303" s="69"/>
      <c r="AN303" s="69"/>
      <c r="AO303" s="69"/>
      <c r="AP303" s="70"/>
      <c r="AQ303" s="70"/>
      <c r="AR303" s="70"/>
      <c r="AS303" s="71"/>
      <c r="AT303" s="66"/>
      <c r="AU303" s="51"/>
      <c r="AW303" s="57"/>
      <c r="AX303" s="58"/>
      <c r="AY303" s="13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14"/>
      <c r="BO303" s="59">
        <f>AY303^3+AZ303^3+BA303^3+BB303^3+BC303^3+BD303^3+BE303^3+BF303^3+AY304^3+AZ304^3+BA304^3+BB304^3+BC304^3+BD304^3+BE304^3+BF304^3</f>
        <v>0</v>
      </c>
      <c r="BP303" s="60">
        <f t="shared" ref="BP303:BP318" si="104">AY303^3+AZ303^3+BA303^3+BB303^3+BC303^3+BD303^3+BE303^3+BF303^3+BG303^3+BH303^3+BI303^3+BJ303^3+BK303^3+BL303^3+BM303^3+BN303^3</f>
        <v>0</v>
      </c>
      <c r="BQ303" s="61"/>
      <c r="BR303" s="68"/>
      <c r="BS303" s="69"/>
      <c r="BT303" s="69"/>
      <c r="BU303" s="69"/>
      <c r="BV303" s="69"/>
      <c r="BW303" s="69"/>
      <c r="BX303" s="69"/>
      <c r="BY303" s="69"/>
      <c r="BZ303" s="70"/>
      <c r="CA303" s="70"/>
      <c r="CB303" s="70"/>
      <c r="CC303" s="70"/>
      <c r="CD303" s="70"/>
      <c r="CE303" s="70"/>
      <c r="CF303" s="70"/>
      <c r="CG303" s="71"/>
      <c r="CH303" s="66"/>
      <c r="CI303" s="51"/>
      <c r="CJ303" s="144"/>
      <c r="CK303" s="109"/>
      <c r="CL303" s="58"/>
      <c r="CM303" s="13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14"/>
      <c r="DC303" s="59">
        <f>CM303^3+CN303^3+CO303^3+CP303^3+CQ303^3+CR303^3+CS303^3+CT303^3+CM304^3+CN304^3+CO304^3+CP304^3+CQ304^3+CR304^3+CS304^3+CT304^3</f>
        <v>0</v>
      </c>
      <c r="DD303" s="60">
        <f>CM303^3+CN303^3+CO303^3+CP303^3+CQ303^3+CR303^3+CS303^3+CT303^3+CU303^3+CV303^3+CW303^3+CX303^3+CY303^3+CZ303^3+DA303^3+DB303^3</f>
        <v>0</v>
      </c>
      <c r="DE303" s="61"/>
      <c r="DF303" s="68"/>
      <c r="DG303" s="69"/>
      <c r="DH303" s="69"/>
      <c r="DI303" s="69"/>
      <c r="DJ303" s="69"/>
      <c r="DK303" s="69"/>
      <c r="DL303" s="69"/>
      <c r="DM303" s="69"/>
      <c r="DN303" s="69"/>
      <c r="DO303" s="69"/>
      <c r="DP303" s="69"/>
      <c r="DQ303" s="69"/>
      <c r="DR303" s="69"/>
      <c r="DS303" s="69"/>
      <c r="DT303" s="69"/>
      <c r="DU303" s="73"/>
      <c r="DV303" s="66"/>
      <c r="DW303" s="51"/>
      <c r="DY303" s="57"/>
      <c r="DZ303" s="58"/>
      <c r="EA303" s="13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14"/>
      <c r="EQ303" s="59">
        <f>EA303^3+EB303^3+EC303^3+ED303^3+EE303^3+EF303^3+EG303^3+EH303^3+EA304^3+EB304^3+EC304^3+ED304^3+EE304^3+EF304^3+EG304^3+EH304^3</f>
        <v>0</v>
      </c>
      <c r="ER303" s="60">
        <f t="shared" ref="ER303:ER318" si="105">EA303^3+EB303^3+EC303^3+ED303^3+EE303^3+EF303^3+EG303^3+EH303^3+EI303^3+EJ303^3+EK303^3+EL303^3+EM303^3+EN303^3+EO303^3+EP303^3</f>
        <v>0</v>
      </c>
      <c r="ES303" s="61"/>
      <c r="ET303" s="187"/>
      <c r="EU303" s="188"/>
      <c r="EV303" s="188"/>
      <c r="EW303" s="188"/>
      <c r="EX303" s="188"/>
      <c r="EY303" s="188"/>
      <c r="EZ303" s="188"/>
      <c r="FA303" s="188"/>
      <c r="FB303" s="188"/>
      <c r="FC303" s="188"/>
      <c r="FD303" s="188"/>
      <c r="FE303" s="188"/>
      <c r="FF303" s="188"/>
      <c r="FG303" s="188"/>
      <c r="FH303" s="188"/>
      <c r="FI303" s="189"/>
      <c r="FJ303" s="66"/>
      <c r="FK303" s="51"/>
    </row>
    <row r="304" spans="9:167" x14ac:dyDescent="0.2">
      <c r="I304" s="109"/>
      <c r="J304" s="58"/>
      <c r="K304" s="3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5"/>
      <c r="AA304" s="75">
        <f>S303^3+T303^3+U303^3+V303^3+W303^3+X303^3+Y303^3+Z303^3+S304^3+T304^3+U304^3+V304^3+W304^3+X304^3+Y304^3+Z304^3</f>
        <v>0</v>
      </c>
      <c r="AB304" s="76">
        <f t="shared" ref="AB304:AB318" si="106">K304^3+L304^3+M304^3+N304^3+O304^3+P304^3+Q304^3+R304^3+S304^3+T304^3+U304^3+V304^3+W304^3+X304^3+Y304^3+Z304^3</f>
        <v>0</v>
      </c>
      <c r="AC304" s="61"/>
      <c r="AD304" s="81"/>
      <c r="AE304" s="82"/>
      <c r="AF304" s="82"/>
      <c r="AG304" s="82"/>
      <c r="AH304" s="83"/>
      <c r="AI304" s="83"/>
      <c r="AJ304" s="83"/>
      <c r="AK304" s="83"/>
      <c r="AL304" s="82"/>
      <c r="AM304" s="82"/>
      <c r="AN304" s="82"/>
      <c r="AO304" s="82"/>
      <c r="AP304" s="83"/>
      <c r="AQ304" s="83"/>
      <c r="AR304" s="83"/>
      <c r="AS304" s="84"/>
      <c r="AT304" s="66"/>
      <c r="AU304" s="51"/>
      <c r="AW304" s="57"/>
      <c r="AX304" s="58"/>
      <c r="AY304" s="6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5"/>
      <c r="BO304" s="75">
        <f>BG303^3+BH303^3+BI303^3+BJ303^3+BK303^3+BL303^3+BM303^3+BN303^3+BG304^3+BH304^3+BI304^3+BJ304^3+BK304^3+BL304^3+BM304^3+BN304^3</f>
        <v>0</v>
      </c>
      <c r="BP304" s="76">
        <f t="shared" si="104"/>
        <v>0</v>
      </c>
      <c r="BQ304" s="61"/>
      <c r="BR304" s="81"/>
      <c r="BS304" s="82"/>
      <c r="BT304" s="82"/>
      <c r="BU304" s="82"/>
      <c r="BV304" s="82"/>
      <c r="BW304" s="82"/>
      <c r="BX304" s="82"/>
      <c r="BY304" s="82"/>
      <c r="BZ304" s="83"/>
      <c r="CA304" s="83"/>
      <c r="CB304" s="83"/>
      <c r="CC304" s="83"/>
      <c r="CD304" s="83"/>
      <c r="CE304" s="83"/>
      <c r="CF304" s="83"/>
      <c r="CG304" s="84"/>
      <c r="CH304" s="66"/>
      <c r="CI304" s="51"/>
      <c r="CJ304" s="144"/>
      <c r="CK304" s="109"/>
      <c r="CL304" s="58"/>
      <c r="CM304" s="6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5"/>
      <c r="DC304" s="75">
        <f>CU303^3+CV303^3+CW303^3+CX303^3+CY303^3+CZ303^3+DA303^3+DB303^3+CU304^3+CV304^3+CW304^3+CX304^3+CY304^3+CZ304^3+DA304^3+DB304^3</f>
        <v>0</v>
      </c>
      <c r="DD304" s="76">
        <f t="shared" ref="DD304:DD318" si="107">CM304^3+CN304^3+CO304^3+CP304^3+CQ304^3+CR304^3+CS304^3+CT304^3+CU304^3+CV304^3+CW304^3+CX304^3+CY304^3+CZ304^3+DA304^3+DB304^3</f>
        <v>0</v>
      </c>
      <c r="DE304" s="61"/>
      <c r="DF304" s="89"/>
      <c r="DG304" s="83"/>
      <c r="DH304" s="83"/>
      <c r="DI304" s="83"/>
      <c r="DJ304" s="83"/>
      <c r="DK304" s="83"/>
      <c r="DL304" s="83"/>
      <c r="DM304" s="83"/>
      <c r="DN304" s="83"/>
      <c r="DO304" s="83"/>
      <c r="DP304" s="83"/>
      <c r="DQ304" s="83"/>
      <c r="DR304" s="83"/>
      <c r="DS304" s="83"/>
      <c r="DT304" s="83"/>
      <c r="DU304" s="84"/>
      <c r="DV304" s="66"/>
      <c r="DW304" s="51"/>
      <c r="DY304" s="57"/>
      <c r="DZ304" s="58"/>
      <c r="EA304" s="6"/>
      <c r="EB304" s="4"/>
      <c r="EC304" s="4"/>
      <c r="ED304" s="4"/>
      <c r="EE304" s="4"/>
      <c r="EF304" s="4"/>
      <c r="EG304" s="4"/>
      <c r="EH304" s="4"/>
      <c r="EI304" s="4"/>
      <c r="EJ304" s="4"/>
      <c r="EK304" s="4"/>
      <c r="EL304" s="4"/>
      <c r="EM304" s="4"/>
      <c r="EN304" s="4"/>
      <c r="EO304" s="4"/>
      <c r="EP304" s="5"/>
      <c r="EQ304" s="75">
        <f>EI303^3+EJ303^3+EK303^3+EL303^3+EM303^3+EN303^3+EO303^3+EP303^3+EI304^3+EJ304^3+EK304^3+EL304^3+EM304^3+EN304^3+EO304^3+EP304^3</f>
        <v>0</v>
      </c>
      <c r="ER304" s="76">
        <f t="shared" si="105"/>
        <v>0</v>
      </c>
      <c r="ES304" s="61"/>
      <c r="ET304" s="190"/>
      <c r="EU304" s="191"/>
      <c r="EV304" s="191"/>
      <c r="EW304" s="191"/>
      <c r="EX304" s="191"/>
      <c r="EY304" s="191"/>
      <c r="EZ304" s="191"/>
      <c r="FA304" s="191"/>
      <c r="FB304" s="191"/>
      <c r="FC304" s="191"/>
      <c r="FD304" s="191"/>
      <c r="FE304" s="191"/>
      <c r="FF304" s="191"/>
      <c r="FG304" s="191"/>
      <c r="FH304" s="191"/>
      <c r="FI304" s="192"/>
      <c r="FJ304" s="66"/>
      <c r="FK304" s="51"/>
    </row>
    <row r="305" spans="9:167" x14ac:dyDescent="0.2">
      <c r="I305" s="109"/>
      <c r="J305" s="58"/>
      <c r="K305" s="3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5"/>
      <c r="AA305" s="75">
        <f>K305^3+L305^3+M305^3+N305^3+O305^3+P305^3+Q305^3+R305^3+K306^3+L306^3+M306^3+N306^3+O306^3+P306^3+Q306^3+R306^3</f>
        <v>0</v>
      </c>
      <c r="AB305" s="76">
        <f t="shared" si="106"/>
        <v>0</v>
      </c>
      <c r="AC305" s="88"/>
      <c r="AD305" s="81"/>
      <c r="AE305" s="82"/>
      <c r="AF305" s="82"/>
      <c r="AG305" s="82"/>
      <c r="AH305" s="83"/>
      <c r="AI305" s="83"/>
      <c r="AJ305" s="83"/>
      <c r="AK305" s="83"/>
      <c r="AL305" s="82"/>
      <c r="AM305" s="82"/>
      <c r="AN305" s="82"/>
      <c r="AO305" s="82"/>
      <c r="AP305" s="83"/>
      <c r="AQ305" s="83"/>
      <c r="AR305" s="83"/>
      <c r="AS305" s="84"/>
      <c r="AT305" s="66"/>
      <c r="AU305" s="51"/>
      <c r="AW305" s="57"/>
      <c r="AX305" s="58"/>
      <c r="AY305" s="6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5"/>
      <c r="BO305" s="75">
        <f>AY305^3+AZ305^3+BA305^3+BB305^3+BC305^3+BD305^3+BE305^3+BF305^3+AY306^3+AZ306^3+BA306^3+BB306^3+BC306^3+BD306^3+BE306^3+BF306^3</f>
        <v>0</v>
      </c>
      <c r="BP305" s="76">
        <f t="shared" si="104"/>
        <v>0</v>
      </c>
      <c r="BQ305" s="88"/>
      <c r="BR305" s="89"/>
      <c r="BS305" s="83"/>
      <c r="BT305" s="83"/>
      <c r="BU305" s="83"/>
      <c r="BV305" s="83"/>
      <c r="BW305" s="83"/>
      <c r="BX305" s="83"/>
      <c r="BY305" s="83"/>
      <c r="BZ305" s="82"/>
      <c r="CA305" s="82"/>
      <c r="CB305" s="82"/>
      <c r="CC305" s="82"/>
      <c r="CD305" s="82"/>
      <c r="CE305" s="82"/>
      <c r="CF305" s="82"/>
      <c r="CG305" s="86"/>
      <c r="CH305" s="66"/>
      <c r="CI305" s="51"/>
      <c r="CJ305" s="144"/>
      <c r="CK305" s="109"/>
      <c r="CL305" s="58"/>
      <c r="CM305" s="6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5"/>
      <c r="DC305" s="75">
        <f>CM305^3+CN305^3+CO305^3+CP305^3+CQ305^3+CR305^3+CS305^3+CT305^3+CM306^3+CN306^3+CO306^3+CP306^3+CQ306^3+CR306^3+CS306^3+CT306^3</f>
        <v>0</v>
      </c>
      <c r="DD305" s="76">
        <f t="shared" si="107"/>
        <v>0</v>
      </c>
      <c r="DE305" s="88"/>
      <c r="DF305" s="81"/>
      <c r="DG305" s="82"/>
      <c r="DH305" s="82"/>
      <c r="DI305" s="82"/>
      <c r="DJ305" s="82"/>
      <c r="DK305" s="82"/>
      <c r="DL305" s="82"/>
      <c r="DM305" s="82"/>
      <c r="DN305" s="82"/>
      <c r="DO305" s="82"/>
      <c r="DP305" s="82"/>
      <c r="DQ305" s="82"/>
      <c r="DR305" s="82"/>
      <c r="DS305" s="82"/>
      <c r="DT305" s="82"/>
      <c r="DU305" s="86"/>
      <c r="DV305" s="66"/>
      <c r="DW305" s="51"/>
      <c r="DY305" s="57"/>
      <c r="DZ305" s="58"/>
      <c r="EA305" s="6"/>
      <c r="EB305" s="4"/>
      <c r="EC305" s="4"/>
      <c r="ED305" s="4"/>
      <c r="EE305" s="4"/>
      <c r="EF305" s="4"/>
      <c r="EG305" s="4"/>
      <c r="EH305" s="4"/>
      <c r="EI305" s="4"/>
      <c r="EJ305" s="4"/>
      <c r="EK305" s="4"/>
      <c r="EL305" s="4"/>
      <c r="EM305" s="4"/>
      <c r="EN305" s="4"/>
      <c r="EO305" s="4"/>
      <c r="EP305" s="5"/>
      <c r="EQ305" s="75">
        <f>EA305^3+EB305^3+EC305^3+ED305^3+EE305^3+EF305^3+EG305^3+EH305^3+EA306^3+EB306^3+EC306^3+ED306^3+EE306^3+EF306^3+EG306^3+EH306^3</f>
        <v>0</v>
      </c>
      <c r="ER305" s="76">
        <f t="shared" si="105"/>
        <v>0</v>
      </c>
      <c r="ES305" s="88"/>
      <c r="ET305" s="190"/>
      <c r="EU305" s="191"/>
      <c r="EV305" s="191"/>
      <c r="EW305" s="191"/>
      <c r="EX305" s="191"/>
      <c r="EY305" s="191"/>
      <c r="EZ305" s="191"/>
      <c r="FA305" s="191"/>
      <c r="FB305" s="191"/>
      <c r="FC305" s="191"/>
      <c r="FD305" s="191"/>
      <c r="FE305" s="191"/>
      <c r="FF305" s="191"/>
      <c r="FG305" s="191"/>
      <c r="FH305" s="191"/>
      <c r="FI305" s="192"/>
      <c r="FJ305" s="66"/>
      <c r="FK305" s="51"/>
    </row>
    <row r="306" spans="9:167" x14ac:dyDescent="0.2">
      <c r="I306" s="109"/>
      <c r="J306" s="58"/>
      <c r="K306" s="3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5"/>
      <c r="AA306" s="75">
        <f>S305^3+T305^3+U305^3+V305^3+W305^3+X305^3+Y305^3+Z305^3+S306^3+T306^3+U306^3+V306^3+W306^3+X306^3+Y306^3+Z306^3</f>
        <v>0</v>
      </c>
      <c r="AB306" s="76">
        <f t="shared" si="106"/>
        <v>0</v>
      </c>
      <c r="AC306" s="61"/>
      <c r="AD306" s="81"/>
      <c r="AE306" s="82"/>
      <c r="AF306" s="82"/>
      <c r="AG306" s="82"/>
      <c r="AH306" s="83"/>
      <c r="AI306" s="83"/>
      <c r="AJ306" s="83"/>
      <c r="AK306" s="83"/>
      <c r="AL306" s="82"/>
      <c r="AM306" s="82"/>
      <c r="AN306" s="82"/>
      <c r="AO306" s="82"/>
      <c r="AP306" s="83"/>
      <c r="AQ306" s="83"/>
      <c r="AR306" s="83"/>
      <c r="AS306" s="84"/>
      <c r="AT306" s="66"/>
      <c r="AU306" s="51"/>
      <c r="AW306" s="57"/>
      <c r="AX306" s="58"/>
      <c r="AY306" s="6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5"/>
      <c r="BO306" s="75">
        <f>BG305^3+BH305^3+BI305^3+BJ305^3+BK305^3+BL305^3+BM305^3+BN305^3+BG306^3+BH306^3+BI306^3+BJ306^3+BK306^3+BL306^3+BM306^3+BN306^3</f>
        <v>0</v>
      </c>
      <c r="BP306" s="76">
        <f t="shared" si="104"/>
        <v>0</v>
      </c>
      <c r="BQ306" s="61"/>
      <c r="BR306" s="89"/>
      <c r="BS306" s="83"/>
      <c r="BT306" s="83"/>
      <c r="BU306" s="83"/>
      <c r="BV306" s="83"/>
      <c r="BW306" s="83"/>
      <c r="BX306" s="83"/>
      <c r="BY306" s="83"/>
      <c r="BZ306" s="82"/>
      <c r="CA306" s="82"/>
      <c r="CB306" s="82"/>
      <c r="CC306" s="82"/>
      <c r="CD306" s="82"/>
      <c r="CE306" s="82"/>
      <c r="CF306" s="82"/>
      <c r="CG306" s="86"/>
      <c r="CH306" s="66"/>
      <c r="CI306" s="51"/>
      <c r="CJ306" s="144"/>
      <c r="CK306" s="109"/>
      <c r="CL306" s="58"/>
      <c r="CM306" s="6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5"/>
      <c r="DC306" s="75">
        <f>CU305^3+CV305^3+CW305^3+CX305^3+CY305^3+CZ305^3+DA305^3+DB305^3+CU306^3+CV306^3+CW306^3+CX306^3+CY306^3+CZ306^3+DA306^3+DB306^3</f>
        <v>0</v>
      </c>
      <c r="DD306" s="76">
        <f t="shared" si="107"/>
        <v>0</v>
      </c>
      <c r="DE306" s="61"/>
      <c r="DF306" s="89"/>
      <c r="DG306" s="83"/>
      <c r="DH306" s="83"/>
      <c r="DI306" s="83"/>
      <c r="DJ306" s="83"/>
      <c r="DK306" s="83"/>
      <c r="DL306" s="83"/>
      <c r="DM306" s="83"/>
      <c r="DN306" s="83"/>
      <c r="DO306" s="83"/>
      <c r="DP306" s="83"/>
      <c r="DQ306" s="83"/>
      <c r="DR306" s="83"/>
      <c r="DS306" s="83"/>
      <c r="DT306" s="83"/>
      <c r="DU306" s="84"/>
      <c r="DV306" s="66"/>
      <c r="DW306" s="51"/>
      <c r="DY306" s="57"/>
      <c r="DZ306" s="58"/>
      <c r="EA306" s="6"/>
      <c r="EB306" s="4"/>
      <c r="EC306" s="4"/>
      <c r="ED306" s="4"/>
      <c r="EE306" s="4"/>
      <c r="EF306" s="4"/>
      <c r="EG306" s="4"/>
      <c r="EH306" s="4"/>
      <c r="EI306" s="4"/>
      <c r="EJ306" s="4"/>
      <c r="EK306" s="4"/>
      <c r="EL306" s="4"/>
      <c r="EM306" s="4"/>
      <c r="EN306" s="4"/>
      <c r="EO306" s="4"/>
      <c r="EP306" s="5"/>
      <c r="EQ306" s="75">
        <f>EI305^3+EJ305^3+EK305^3+EL305^3+EM305^3+EN305^3+EO305^3+EP305^3+EI306^3+EJ306^3+EK306^3+EL306^3+EM306^3+EN306^3+EO306^3+EP306^3</f>
        <v>0</v>
      </c>
      <c r="ER306" s="76">
        <f t="shared" si="105"/>
        <v>0</v>
      </c>
      <c r="ES306" s="61"/>
      <c r="ET306" s="190"/>
      <c r="EU306" s="191"/>
      <c r="EV306" s="191"/>
      <c r="EW306" s="191"/>
      <c r="EX306" s="191"/>
      <c r="EY306" s="191"/>
      <c r="EZ306" s="191"/>
      <c r="FA306" s="191"/>
      <c r="FB306" s="191"/>
      <c r="FC306" s="191"/>
      <c r="FD306" s="191"/>
      <c r="FE306" s="191"/>
      <c r="FF306" s="191"/>
      <c r="FG306" s="191"/>
      <c r="FH306" s="191"/>
      <c r="FI306" s="192"/>
      <c r="FJ306" s="66"/>
      <c r="FK306" s="51"/>
    </row>
    <row r="307" spans="9:167" x14ac:dyDescent="0.2">
      <c r="I307" s="109"/>
      <c r="J307" s="58"/>
      <c r="K307" s="3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5"/>
      <c r="AA307" s="75">
        <f>K307^3+L307^3+M307^3+N307^3+O307^3+P307^3+Q307^3+R307^3+K308^3+L308^3+M308^3+N308^3+O308^3+P308^3+Q308^3+R308^3</f>
        <v>0</v>
      </c>
      <c r="AB307" s="76">
        <f t="shared" si="106"/>
        <v>0</v>
      </c>
      <c r="AC307" s="61"/>
      <c r="AD307" s="89"/>
      <c r="AE307" s="83"/>
      <c r="AF307" s="83"/>
      <c r="AG307" s="83"/>
      <c r="AH307" s="82"/>
      <c r="AI307" s="82"/>
      <c r="AJ307" s="82"/>
      <c r="AK307" s="82"/>
      <c r="AL307" s="83"/>
      <c r="AM307" s="83"/>
      <c r="AN307" s="83"/>
      <c r="AO307" s="83"/>
      <c r="AP307" s="82"/>
      <c r="AQ307" s="82"/>
      <c r="AR307" s="82"/>
      <c r="AS307" s="86"/>
      <c r="AT307" s="66"/>
      <c r="AU307" s="51"/>
      <c r="AW307" s="57"/>
      <c r="AX307" s="58"/>
      <c r="AY307" s="6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5"/>
      <c r="BO307" s="75">
        <f>AY307^3+AZ307^3+BA307^3+BB307^3+BC307^3+BD307^3+BE307^3+BF307^3+AY308^3+AZ308^3+BA308^3+BB308^3+BC308^3+BD308^3+BE308^3+BF308^3</f>
        <v>0</v>
      </c>
      <c r="BP307" s="76">
        <f t="shared" si="104"/>
        <v>0</v>
      </c>
      <c r="BQ307" s="61"/>
      <c r="BR307" s="81"/>
      <c r="BS307" s="82"/>
      <c r="BT307" s="82"/>
      <c r="BU307" s="82"/>
      <c r="BV307" s="82"/>
      <c r="BW307" s="82"/>
      <c r="BX307" s="82"/>
      <c r="BY307" s="82"/>
      <c r="BZ307" s="83"/>
      <c r="CA307" s="83"/>
      <c r="CB307" s="83"/>
      <c r="CC307" s="83"/>
      <c r="CD307" s="83"/>
      <c r="CE307" s="83"/>
      <c r="CF307" s="83"/>
      <c r="CG307" s="84"/>
      <c r="CH307" s="66"/>
      <c r="CI307" s="51"/>
      <c r="CJ307" s="144"/>
      <c r="CK307" s="109"/>
      <c r="CL307" s="58"/>
      <c r="CM307" s="6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5"/>
      <c r="DC307" s="75">
        <f>CM307^3+CN307^3+CO307^3+CP307^3+CQ307^3+CR307^3+CS307^3+CT307^3+CM308^3+CN308^3+CO308^3+CP308^3+CQ308^3+CR308^3+CS308^3+CT308^3</f>
        <v>0</v>
      </c>
      <c r="DD307" s="76">
        <f t="shared" si="107"/>
        <v>0</v>
      </c>
      <c r="DE307" s="61"/>
      <c r="DF307" s="81"/>
      <c r="DG307" s="82"/>
      <c r="DH307" s="82"/>
      <c r="DI307" s="82"/>
      <c r="DJ307" s="82"/>
      <c r="DK307" s="82"/>
      <c r="DL307" s="82"/>
      <c r="DM307" s="82"/>
      <c r="DN307" s="82"/>
      <c r="DO307" s="82"/>
      <c r="DP307" s="82"/>
      <c r="DQ307" s="82"/>
      <c r="DR307" s="82"/>
      <c r="DS307" s="82"/>
      <c r="DT307" s="82"/>
      <c r="DU307" s="86"/>
      <c r="DV307" s="66"/>
      <c r="DW307" s="51"/>
      <c r="DY307" s="57"/>
      <c r="DZ307" s="58"/>
      <c r="EA307" s="6"/>
      <c r="EB307" s="4"/>
      <c r="EC307" s="4"/>
      <c r="ED307" s="4"/>
      <c r="EE307" s="4"/>
      <c r="EF307" s="4"/>
      <c r="EG307" s="4"/>
      <c r="EH307" s="4"/>
      <c r="EI307" s="4"/>
      <c r="EJ307" s="4"/>
      <c r="EK307" s="4"/>
      <c r="EL307" s="4"/>
      <c r="EM307" s="4"/>
      <c r="EN307" s="4"/>
      <c r="EO307" s="4"/>
      <c r="EP307" s="5"/>
      <c r="EQ307" s="75">
        <f>EA307^3+EB307^3+EC307^3+ED307^3+EE307^3+EF307^3+EG307^3+EH307^3+EA308^3+EB308^3+EC308^3+ED308^3+EE308^3+EF308^3+EG308^3+EH308^3</f>
        <v>0</v>
      </c>
      <c r="ER307" s="76">
        <f t="shared" si="105"/>
        <v>0</v>
      </c>
      <c r="ES307" s="61"/>
      <c r="ET307" s="190"/>
      <c r="EU307" s="191"/>
      <c r="EV307" s="191"/>
      <c r="EW307" s="191"/>
      <c r="EX307" s="191"/>
      <c r="EY307" s="191"/>
      <c r="EZ307" s="191"/>
      <c r="FA307" s="191"/>
      <c r="FB307" s="191"/>
      <c r="FC307" s="191"/>
      <c r="FD307" s="191"/>
      <c r="FE307" s="191"/>
      <c r="FF307" s="191"/>
      <c r="FG307" s="191"/>
      <c r="FH307" s="191"/>
      <c r="FI307" s="192"/>
      <c r="FJ307" s="66"/>
      <c r="FK307" s="51"/>
    </row>
    <row r="308" spans="9:167" x14ac:dyDescent="0.2">
      <c r="I308" s="109"/>
      <c r="J308" s="58"/>
      <c r="K308" s="3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5"/>
      <c r="AA308" s="75">
        <f>S307^3+T307^3+U307^3+V307^3+W307^3+X307^3+Y307^3+Z307^3+S308^3+T308^3+U308^3+V308^3+W308^3+X308^3+Y308^3+Z308^3</f>
        <v>0</v>
      </c>
      <c r="AB308" s="76">
        <f t="shared" si="106"/>
        <v>0</v>
      </c>
      <c r="AC308" s="61"/>
      <c r="AD308" s="89"/>
      <c r="AE308" s="83"/>
      <c r="AF308" s="83"/>
      <c r="AG308" s="83"/>
      <c r="AH308" s="82"/>
      <c r="AI308" s="82"/>
      <c r="AJ308" s="82"/>
      <c r="AK308" s="82"/>
      <c r="AL308" s="83"/>
      <c r="AM308" s="83"/>
      <c r="AN308" s="83"/>
      <c r="AO308" s="83"/>
      <c r="AP308" s="82"/>
      <c r="AQ308" s="82"/>
      <c r="AR308" s="82"/>
      <c r="AS308" s="86"/>
      <c r="AT308" s="66"/>
      <c r="AU308" s="51"/>
      <c r="AW308" s="57"/>
      <c r="AX308" s="58"/>
      <c r="AY308" s="6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5"/>
      <c r="BO308" s="75">
        <f>BG307^3+BH307^3+BI307^3+BJ307^3+BK307^3+BL307^3+BM307^3+BN307^3+BG308^3+BH308^3+BI308^3+BJ308^3+BK308^3+BL308^3+BM308^3+BN308^3</f>
        <v>0</v>
      </c>
      <c r="BP308" s="76">
        <f t="shared" si="104"/>
        <v>0</v>
      </c>
      <c r="BQ308" s="61"/>
      <c r="BR308" s="81"/>
      <c r="BS308" s="82"/>
      <c r="BT308" s="82"/>
      <c r="BU308" s="82"/>
      <c r="BV308" s="82"/>
      <c r="BW308" s="82"/>
      <c r="BX308" s="82"/>
      <c r="BY308" s="82"/>
      <c r="BZ308" s="83"/>
      <c r="CA308" s="83"/>
      <c r="CB308" s="83"/>
      <c r="CC308" s="83"/>
      <c r="CD308" s="83"/>
      <c r="CE308" s="83"/>
      <c r="CF308" s="83"/>
      <c r="CG308" s="84"/>
      <c r="CH308" s="66"/>
      <c r="CI308" s="51"/>
      <c r="CJ308" s="144"/>
      <c r="CK308" s="109"/>
      <c r="CL308" s="58"/>
      <c r="CM308" s="6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5"/>
      <c r="DC308" s="75">
        <f>CU307^3+CV307^3+CW307^3+CX307^3+CY307^3+CZ307^3+DA307^3+DB307^3+CU308^3+CV308^3+CW308^3+CX308^3+CY308^3+CZ308^3+DA308^3+DB308^3</f>
        <v>0</v>
      </c>
      <c r="DD308" s="76">
        <f t="shared" si="107"/>
        <v>0</v>
      </c>
      <c r="DE308" s="61"/>
      <c r="DF308" s="89"/>
      <c r="DG308" s="83"/>
      <c r="DH308" s="83"/>
      <c r="DI308" s="83"/>
      <c r="DJ308" s="83"/>
      <c r="DK308" s="83"/>
      <c r="DL308" s="83"/>
      <c r="DM308" s="83"/>
      <c r="DN308" s="83"/>
      <c r="DO308" s="83"/>
      <c r="DP308" s="83"/>
      <c r="DQ308" s="83"/>
      <c r="DR308" s="83"/>
      <c r="DS308" s="83"/>
      <c r="DT308" s="83"/>
      <c r="DU308" s="84"/>
      <c r="DV308" s="66"/>
      <c r="DW308" s="51"/>
      <c r="DY308" s="57"/>
      <c r="DZ308" s="58"/>
      <c r="EA308" s="6"/>
      <c r="EB308" s="4"/>
      <c r="EC308" s="4"/>
      <c r="ED308" s="4"/>
      <c r="EE308" s="4"/>
      <c r="EF308" s="4"/>
      <c r="EG308" s="4"/>
      <c r="EH308" s="4"/>
      <c r="EI308" s="4"/>
      <c r="EJ308" s="4"/>
      <c r="EK308" s="4"/>
      <c r="EL308" s="4"/>
      <c r="EM308" s="4"/>
      <c r="EN308" s="4"/>
      <c r="EO308" s="4"/>
      <c r="EP308" s="5"/>
      <c r="EQ308" s="75">
        <f>EI307^3+EJ307^3+EK307^3+EL307^3+EM307^3+EN307^3+EO307^3+EP307^3+EI308^3+EJ308^3+EK308^3+EL308^3+EM308^3+EN308^3+EO308^3+EP308^3</f>
        <v>0</v>
      </c>
      <c r="ER308" s="76">
        <f t="shared" si="105"/>
        <v>0</v>
      </c>
      <c r="ES308" s="61"/>
      <c r="ET308" s="190"/>
      <c r="EU308" s="191"/>
      <c r="EV308" s="191"/>
      <c r="EW308" s="191"/>
      <c r="EX308" s="191"/>
      <c r="EY308" s="191"/>
      <c r="EZ308" s="191"/>
      <c r="FA308" s="191"/>
      <c r="FB308" s="191"/>
      <c r="FC308" s="191"/>
      <c r="FD308" s="191"/>
      <c r="FE308" s="191"/>
      <c r="FF308" s="191"/>
      <c r="FG308" s="191"/>
      <c r="FH308" s="191"/>
      <c r="FI308" s="192"/>
      <c r="FJ308" s="66"/>
      <c r="FK308" s="51"/>
    </row>
    <row r="309" spans="9:167" x14ac:dyDescent="0.2">
      <c r="I309" s="109"/>
      <c r="J309" s="58"/>
      <c r="K309" s="3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5"/>
      <c r="AA309" s="75">
        <f>K309^3+L309^3+M309^3+N309^3+O309^3+P309^3+Q309^3+R309^3+K310^3+L310^3+M310^3+N310^3+O310^3+P310^3+Q310^3+R310^3</f>
        <v>0</v>
      </c>
      <c r="AB309" s="76">
        <f t="shared" si="106"/>
        <v>0</v>
      </c>
      <c r="AC309" s="61"/>
      <c r="AD309" s="89"/>
      <c r="AE309" s="83"/>
      <c r="AF309" s="83"/>
      <c r="AG309" s="83"/>
      <c r="AH309" s="82"/>
      <c r="AI309" s="82"/>
      <c r="AJ309" s="82"/>
      <c r="AK309" s="82"/>
      <c r="AL309" s="83"/>
      <c r="AM309" s="83"/>
      <c r="AN309" s="83"/>
      <c r="AO309" s="83"/>
      <c r="AP309" s="82"/>
      <c r="AQ309" s="82"/>
      <c r="AR309" s="82"/>
      <c r="AS309" s="86"/>
      <c r="AT309" s="66"/>
      <c r="AU309" s="51"/>
      <c r="AW309" s="57"/>
      <c r="AX309" s="58"/>
      <c r="AY309" s="6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5"/>
      <c r="BO309" s="75">
        <f>AY309^3+AZ309^3+BA309^3+BB309^3+BC309^3+BD309^3+BE309^3+BF309^3+AY310^3+AZ310^3+BA310^3+BB310^3+BC310^3+BD310^3+BE310^3+BF310^3</f>
        <v>0</v>
      </c>
      <c r="BP309" s="76">
        <f t="shared" si="104"/>
        <v>0</v>
      </c>
      <c r="BQ309" s="61"/>
      <c r="BR309" s="89"/>
      <c r="BS309" s="83"/>
      <c r="BT309" s="83"/>
      <c r="BU309" s="83"/>
      <c r="BV309" s="83"/>
      <c r="BW309" s="83"/>
      <c r="BX309" s="83"/>
      <c r="BY309" s="83"/>
      <c r="BZ309" s="82"/>
      <c r="CA309" s="82"/>
      <c r="CB309" s="82"/>
      <c r="CC309" s="82"/>
      <c r="CD309" s="82"/>
      <c r="CE309" s="82"/>
      <c r="CF309" s="82"/>
      <c r="CG309" s="86"/>
      <c r="CH309" s="66"/>
      <c r="CI309" s="51"/>
      <c r="CJ309" s="144"/>
      <c r="CK309" s="109"/>
      <c r="CL309" s="58"/>
      <c r="CM309" s="6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5"/>
      <c r="DC309" s="75">
        <f>CM309^3+CN309^3+CO309^3+CP309^3+CQ309^3+CR309^3+CS309^3+CT309^3+CM310^3+CN310^3+CO310^3+CP310^3+CQ310^3+CR310^3+CS310^3+CT310^3</f>
        <v>0</v>
      </c>
      <c r="DD309" s="76">
        <f t="shared" si="107"/>
        <v>0</v>
      </c>
      <c r="DE309" s="61"/>
      <c r="DF309" s="81"/>
      <c r="DG309" s="82"/>
      <c r="DH309" s="82"/>
      <c r="DI309" s="82"/>
      <c r="DJ309" s="82"/>
      <c r="DK309" s="82"/>
      <c r="DL309" s="82"/>
      <c r="DM309" s="82"/>
      <c r="DN309" s="82"/>
      <c r="DO309" s="82"/>
      <c r="DP309" s="82"/>
      <c r="DQ309" s="82"/>
      <c r="DR309" s="82"/>
      <c r="DS309" s="82"/>
      <c r="DT309" s="82"/>
      <c r="DU309" s="86"/>
      <c r="DV309" s="66"/>
      <c r="DW309" s="51"/>
      <c r="DY309" s="57"/>
      <c r="DZ309" s="58"/>
      <c r="EA309" s="6"/>
      <c r="EB309" s="4"/>
      <c r="EC309" s="4"/>
      <c r="ED309" s="4"/>
      <c r="EE309" s="4"/>
      <c r="EF309" s="4"/>
      <c r="EG309" s="4"/>
      <c r="EH309" s="4"/>
      <c r="EI309" s="4"/>
      <c r="EJ309" s="4"/>
      <c r="EK309" s="4"/>
      <c r="EL309" s="4"/>
      <c r="EM309" s="4"/>
      <c r="EN309" s="4"/>
      <c r="EO309" s="4"/>
      <c r="EP309" s="5"/>
      <c r="EQ309" s="75">
        <f>EA309^3+EB309^3+EC309^3+ED309^3+EE309^3+EF309^3+EG309^3+EH309^3+EA310^3+EB310^3+EC310^3+ED310^3+EE310^3+EF310^3+EG310^3+EH310^3</f>
        <v>0</v>
      </c>
      <c r="ER309" s="76">
        <f t="shared" si="105"/>
        <v>0</v>
      </c>
      <c r="ES309" s="61"/>
      <c r="ET309" s="190"/>
      <c r="EU309" s="191"/>
      <c r="EV309" s="191"/>
      <c r="EW309" s="191"/>
      <c r="EX309" s="191"/>
      <c r="EY309" s="191"/>
      <c r="EZ309" s="191"/>
      <c r="FA309" s="191"/>
      <c r="FB309" s="191"/>
      <c r="FC309" s="191"/>
      <c r="FD309" s="191"/>
      <c r="FE309" s="191"/>
      <c r="FF309" s="191"/>
      <c r="FG309" s="191"/>
      <c r="FH309" s="191"/>
      <c r="FI309" s="192"/>
      <c r="FJ309" s="66"/>
      <c r="FK309" s="51"/>
    </row>
    <row r="310" spans="9:167" x14ac:dyDescent="0.2">
      <c r="I310" s="109"/>
      <c r="J310" s="58"/>
      <c r="K310" s="3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5"/>
      <c r="AA310" s="75">
        <f>S309^3+T309^3+U309^3+V309^3+W309^3+X309^3+Y309^3+Z309^3+S310^3+T310^3+U310^3+V310^3+W310^3+X310^3+Y310^3+Z310^3</f>
        <v>0</v>
      </c>
      <c r="AB310" s="76">
        <f t="shared" si="106"/>
        <v>0</v>
      </c>
      <c r="AC310" s="61"/>
      <c r="AD310" s="89"/>
      <c r="AE310" s="83"/>
      <c r="AF310" s="83"/>
      <c r="AG310" s="83"/>
      <c r="AH310" s="82"/>
      <c r="AI310" s="82"/>
      <c r="AJ310" s="82"/>
      <c r="AK310" s="82"/>
      <c r="AL310" s="83"/>
      <c r="AM310" s="83"/>
      <c r="AN310" s="83"/>
      <c r="AO310" s="83"/>
      <c r="AP310" s="82"/>
      <c r="AQ310" s="82"/>
      <c r="AR310" s="82"/>
      <c r="AS310" s="86"/>
      <c r="AT310" s="66"/>
      <c r="AU310" s="51"/>
      <c r="AW310" s="57"/>
      <c r="AX310" s="58"/>
      <c r="AY310" s="6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5"/>
      <c r="BO310" s="75">
        <f>BG309^3+BH309^3+BI309^3+BJ309^3+BK309^3+BL309^3+BM309^3+BN309^3+BG310^3+BH310^3+BI310^3+BJ310^3+BK310^3+BL310^3+BM310^3+BN310^3</f>
        <v>0</v>
      </c>
      <c r="BP310" s="76">
        <f t="shared" si="104"/>
        <v>0</v>
      </c>
      <c r="BQ310" s="61"/>
      <c r="BR310" s="89"/>
      <c r="BS310" s="83"/>
      <c r="BT310" s="83"/>
      <c r="BU310" s="83"/>
      <c r="BV310" s="83"/>
      <c r="BW310" s="83"/>
      <c r="BX310" s="83"/>
      <c r="BY310" s="83"/>
      <c r="BZ310" s="82"/>
      <c r="CA310" s="82"/>
      <c r="CB310" s="82"/>
      <c r="CC310" s="82"/>
      <c r="CD310" s="82"/>
      <c r="CE310" s="82"/>
      <c r="CF310" s="82"/>
      <c r="CG310" s="86"/>
      <c r="CH310" s="66"/>
      <c r="CI310" s="51"/>
      <c r="CJ310" s="144"/>
      <c r="CK310" s="109"/>
      <c r="CL310" s="58"/>
      <c r="CM310" s="6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5"/>
      <c r="DC310" s="75">
        <f>CU309^3+CV309^3+CW309^3+CX309^3+CY309^3+CZ309^3+DA309^3+DB309^3+CU310^3+CV310^3+CW310^3+CX310^3+CY310^3+CZ310^3+DA310^3+DB310^3</f>
        <v>0</v>
      </c>
      <c r="DD310" s="76">
        <f t="shared" si="107"/>
        <v>0</v>
      </c>
      <c r="DE310" s="61"/>
      <c r="DF310" s="89"/>
      <c r="DG310" s="83"/>
      <c r="DH310" s="83"/>
      <c r="DI310" s="83"/>
      <c r="DJ310" s="83"/>
      <c r="DK310" s="83"/>
      <c r="DL310" s="83"/>
      <c r="DM310" s="83"/>
      <c r="DN310" s="83"/>
      <c r="DO310" s="83"/>
      <c r="DP310" s="83"/>
      <c r="DQ310" s="83"/>
      <c r="DR310" s="83"/>
      <c r="DS310" s="83"/>
      <c r="DT310" s="83"/>
      <c r="DU310" s="84"/>
      <c r="DV310" s="66"/>
      <c r="DW310" s="51"/>
      <c r="DY310" s="57"/>
      <c r="DZ310" s="58"/>
      <c r="EA310" s="6"/>
      <c r="EB310" s="4"/>
      <c r="EC310" s="4"/>
      <c r="ED310" s="4"/>
      <c r="EE310" s="4"/>
      <c r="EF310" s="4"/>
      <c r="EG310" s="4"/>
      <c r="EH310" s="4"/>
      <c r="EI310" s="4"/>
      <c r="EJ310" s="4"/>
      <c r="EK310" s="4"/>
      <c r="EL310" s="4"/>
      <c r="EM310" s="4"/>
      <c r="EN310" s="4"/>
      <c r="EO310" s="4"/>
      <c r="EP310" s="5"/>
      <c r="EQ310" s="75">
        <f>EI309^3+EJ309^3+EK309^3+EL309^3+EM309^3+EN309^3+EO309^3+EP309^3+EI310^3+EJ310^3+EK310^3+EL310^3+EM310^3+EN310^3+EO310^3+EP310^3</f>
        <v>0</v>
      </c>
      <c r="ER310" s="76">
        <f t="shared" si="105"/>
        <v>0</v>
      </c>
      <c r="ES310" s="61"/>
      <c r="ET310" s="190"/>
      <c r="EU310" s="191"/>
      <c r="EV310" s="191"/>
      <c r="EW310" s="191"/>
      <c r="EX310" s="191"/>
      <c r="EY310" s="191"/>
      <c r="EZ310" s="191"/>
      <c r="FA310" s="191"/>
      <c r="FB310" s="191"/>
      <c r="FC310" s="191"/>
      <c r="FD310" s="191"/>
      <c r="FE310" s="191"/>
      <c r="FF310" s="191"/>
      <c r="FG310" s="191"/>
      <c r="FH310" s="191"/>
      <c r="FI310" s="192"/>
      <c r="FJ310" s="66"/>
      <c r="FK310" s="51"/>
    </row>
    <row r="311" spans="9:167" x14ac:dyDescent="0.2">
      <c r="I311" s="109"/>
      <c r="J311" s="58"/>
      <c r="K311" s="3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5"/>
      <c r="AA311" s="75">
        <f>K311^3+L311^3+M311^3+N311^3+O311^3+P311^3+Q311^3+R311^3+K312^3+L312^3+M312^3+N312^3+O312^3+P312^3+Q312^3+R312^3</f>
        <v>0</v>
      </c>
      <c r="AB311" s="76">
        <f t="shared" si="106"/>
        <v>0</v>
      </c>
      <c r="AC311" s="95"/>
      <c r="AD311" s="81"/>
      <c r="AE311" s="82"/>
      <c r="AF311" s="82"/>
      <c r="AG311" s="82"/>
      <c r="AH311" s="83"/>
      <c r="AI311" s="83"/>
      <c r="AJ311" s="83"/>
      <c r="AK311" s="83"/>
      <c r="AL311" s="82"/>
      <c r="AM311" s="82"/>
      <c r="AN311" s="82"/>
      <c r="AO311" s="82"/>
      <c r="AP311" s="83"/>
      <c r="AQ311" s="83"/>
      <c r="AR311" s="83"/>
      <c r="AS311" s="84"/>
      <c r="AT311" s="66"/>
      <c r="AU311" s="51"/>
      <c r="AW311" s="57"/>
      <c r="AX311" s="58"/>
      <c r="AY311" s="6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5"/>
      <c r="BO311" s="75">
        <f>AY311^3+AZ311^3+BA311^3+BB311^3+BC311^3+BD311^3+BE311^3+BF311^3+AY312^3+AZ312^3+BA312^3+BB312^3+BC312^3+BD312^3+BE312^3+BF312^3</f>
        <v>0</v>
      </c>
      <c r="BP311" s="76">
        <f t="shared" si="104"/>
        <v>0</v>
      </c>
      <c r="BQ311" s="95"/>
      <c r="BR311" s="81"/>
      <c r="BS311" s="82"/>
      <c r="BT311" s="82"/>
      <c r="BU311" s="82"/>
      <c r="BV311" s="82"/>
      <c r="BW311" s="82"/>
      <c r="BX311" s="82"/>
      <c r="BY311" s="82"/>
      <c r="BZ311" s="83"/>
      <c r="CA311" s="83"/>
      <c r="CB311" s="83"/>
      <c r="CC311" s="83"/>
      <c r="CD311" s="83"/>
      <c r="CE311" s="83"/>
      <c r="CF311" s="83"/>
      <c r="CG311" s="84"/>
      <c r="CH311" s="66"/>
      <c r="CI311" s="51"/>
      <c r="CJ311" s="144"/>
      <c r="CK311" s="109"/>
      <c r="CL311" s="58"/>
      <c r="CM311" s="6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4"/>
      <c r="DB311" s="5"/>
      <c r="DC311" s="75">
        <f>CM311^3+CN311^3+CO311^3+CP311^3+CQ311^3+CR311^3+CS311^3+CT311^3+CM312^3+CN312^3+CO312^3+CP312^3+CQ312^3+CR312^3+CS312^3+CT312^3</f>
        <v>0</v>
      </c>
      <c r="DD311" s="76">
        <f t="shared" si="107"/>
        <v>0</v>
      </c>
      <c r="DE311" s="95"/>
      <c r="DF311" s="81"/>
      <c r="DG311" s="82"/>
      <c r="DH311" s="82"/>
      <c r="DI311" s="82"/>
      <c r="DJ311" s="82"/>
      <c r="DK311" s="82"/>
      <c r="DL311" s="82"/>
      <c r="DM311" s="82"/>
      <c r="DN311" s="82"/>
      <c r="DO311" s="82"/>
      <c r="DP311" s="82"/>
      <c r="DQ311" s="82"/>
      <c r="DR311" s="82"/>
      <c r="DS311" s="82"/>
      <c r="DT311" s="82"/>
      <c r="DU311" s="86"/>
      <c r="DV311" s="66"/>
      <c r="DW311" s="51"/>
      <c r="DY311" s="57"/>
      <c r="DZ311" s="58"/>
      <c r="EA311" s="6"/>
      <c r="EB311" s="4"/>
      <c r="EC311" s="4"/>
      <c r="ED311" s="4"/>
      <c r="EE311" s="4"/>
      <c r="EF311" s="4"/>
      <c r="EG311" s="4"/>
      <c r="EH311" s="4"/>
      <c r="EI311" s="4"/>
      <c r="EJ311" s="4"/>
      <c r="EK311" s="4"/>
      <c r="EL311" s="4"/>
      <c r="EM311" s="4"/>
      <c r="EN311" s="4"/>
      <c r="EO311" s="4"/>
      <c r="EP311" s="5"/>
      <c r="EQ311" s="75">
        <f>EA311^3+EB311^3+EC311^3+ED311^3+EE311^3+EF311^3+EG311^3+EH311^3+EA312^3+EB312^3+EC312^3+ED312^3+EE312^3+EF312^3+EG312^3+EH312^3</f>
        <v>0</v>
      </c>
      <c r="ER311" s="76">
        <f t="shared" si="105"/>
        <v>0</v>
      </c>
      <c r="ES311" s="95"/>
      <c r="ET311" s="190"/>
      <c r="EU311" s="191"/>
      <c r="EV311" s="191"/>
      <c r="EW311" s="191"/>
      <c r="EX311" s="191"/>
      <c r="EY311" s="191"/>
      <c r="EZ311" s="191"/>
      <c r="FA311" s="191"/>
      <c r="FB311" s="191"/>
      <c r="FC311" s="191"/>
      <c r="FD311" s="191"/>
      <c r="FE311" s="191"/>
      <c r="FF311" s="191"/>
      <c r="FG311" s="191"/>
      <c r="FH311" s="191"/>
      <c r="FI311" s="192"/>
      <c r="FJ311" s="66"/>
      <c r="FK311" s="51"/>
    </row>
    <row r="312" spans="9:167" x14ac:dyDescent="0.2">
      <c r="I312" s="109"/>
      <c r="J312" s="58"/>
      <c r="K312" s="3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5"/>
      <c r="AA312" s="75">
        <f>S311^3+T311^3+U311^3+V311^3+W311^3+X311^3+Y311^3+Z311^3+S312^3+T312^3+U312^3+V312^3+W312^3+X312^3+Y312^3+Z312^3</f>
        <v>0</v>
      </c>
      <c r="AB312" s="76">
        <f t="shared" si="106"/>
        <v>0</v>
      </c>
      <c r="AC312" s="61"/>
      <c r="AD312" s="81"/>
      <c r="AE312" s="82"/>
      <c r="AF312" s="82"/>
      <c r="AG312" s="82"/>
      <c r="AH312" s="83"/>
      <c r="AI312" s="83"/>
      <c r="AJ312" s="83"/>
      <c r="AK312" s="83"/>
      <c r="AL312" s="82"/>
      <c r="AM312" s="82"/>
      <c r="AN312" s="82"/>
      <c r="AO312" s="82"/>
      <c r="AP312" s="83"/>
      <c r="AQ312" s="83"/>
      <c r="AR312" s="83"/>
      <c r="AS312" s="84"/>
      <c r="AT312" s="66"/>
      <c r="AU312" s="51"/>
      <c r="AW312" s="57"/>
      <c r="AX312" s="58"/>
      <c r="AY312" s="6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5"/>
      <c r="BO312" s="75">
        <f>BG311^3+BH311^3+BI311^3+BJ311^3+BK311^3+BL311^3+BM311^3+BN311^3+BG312^3+BH312^3+BI312^3+BJ312^3+BK312^3+BL312^3+BM312^3+BN312^3</f>
        <v>0</v>
      </c>
      <c r="BP312" s="76">
        <f t="shared" si="104"/>
        <v>0</v>
      </c>
      <c r="BQ312" s="61"/>
      <c r="BR312" s="81"/>
      <c r="BS312" s="82"/>
      <c r="BT312" s="82"/>
      <c r="BU312" s="82"/>
      <c r="BV312" s="82"/>
      <c r="BW312" s="82"/>
      <c r="BX312" s="82"/>
      <c r="BY312" s="82"/>
      <c r="BZ312" s="83"/>
      <c r="CA312" s="83"/>
      <c r="CB312" s="83"/>
      <c r="CC312" s="83"/>
      <c r="CD312" s="83"/>
      <c r="CE312" s="83"/>
      <c r="CF312" s="83"/>
      <c r="CG312" s="84"/>
      <c r="CH312" s="66"/>
      <c r="CI312" s="51"/>
      <c r="CJ312" s="144"/>
      <c r="CK312" s="109"/>
      <c r="CL312" s="58"/>
      <c r="CM312" s="6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5"/>
      <c r="DC312" s="75">
        <f>CU311^3+CV311^3+CW311^3+CX311^3+CY311^3+CZ311^3+DA311^3+DB311^3+CU312^3+CV312^3+CW312^3+CX312^3+CY312^3+CZ312^3+DA312^3+DB312^3</f>
        <v>0</v>
      </c>
      <c r="DD312" s="76">
        <f t="shared" si="107"/>
        <v>0</v>
      </c>
      <c r="DE312" s="61"/>
      <c r="DF312" s="89"/>
      <c r="DG312" s="83"/>
      <c r="DH312" s="83"/>
      <c r="DI312" s="83"/>
      <c r="DJ312" s="83"/>
      <c r="DK312" s="83"/>
      <c r="DL312" s="83"/>
      <c r="DM312" s="83"/>
      <c r="DN312" s="83"/>
      <c r="DO312" s="83"/>
      <c r="DP312" s="83"/>
      <c r="DQ312" s="83"/>
      <c r="DR312" s="83"/>
      <c r="DS312" s="83"/>
      <c r="DT312" s="83"/>
      <c r="DU312" s="84"/>
      <c r="DV312" s="66"/>
      <c r="DW312" s="51"/>
      <c r="DY312" s="57"/>
      <c r="DZ312" s="58"/>
      <c r="EA312" s="6"/>
      <c r="EB312" s="4"/>
      <c r="EC312" s="4"/>
      <c r="ED312" s="4"/>
      <c r="EE312" s="4"/>
      <c r="EF312" s="4"/>
      <c r="EG312" s="4"/>
      <c r="EH312" s="4"/>
      <c r="EI312" s="4"/>
      <c r="EJ312" s="4"/>
      <c r="EK312" s="4"/>
      <c r="EL312" s="4"/>
      <c r="EM312" s="4"/>
      <c r="EN312" s="4"/>
      <c r="EO312" s="4"/>
      <c r="EP312" s="5"/>
      <c r="EQ312" s="75">
        <f>EI311^3+EJ311^3+EK311^3+EL311^3+EM311^3+EN311^3+EO311^3+EP311^3+EI312^3+EJ312^3+EK312^3+EL312^3+EM312^3+EN312^3+EO312^3+EP312^3</f>
        <v>0</v>
      </c>
      <c r="ER312" s="76">
        <f t="shared" si="105"/>
        <v>0</v>
      </c>
      <c r="ES312" s="61"/>
      <c r="ET312" s="190"/>
      <c r="EU312" s="191"/>
      <c r="EV312" s="191"/>
      <c r="EW312" s="191"/>
      <c r="EX312" s="191"/>
      <c r="EY312" s="191"/>
      <c r="EZ312" s="191"/>
      <c r="FA312" s="191"/>
      <c r="FB312" s="191"/>
      <c r="FC312" s="191"/>
      <c r="FD312" s="191"/>
      <c r="FE312" s="191"/>
      <c r="FF312" s="191"/>
      <c r="FG312" s="191"/>
      <c r="FH312" s="191"/>
      <c r="FI312" s="192"/>
      <c r="FJ312" s="66"/>
      <c r="FK312" s="51"/>
    </row>
    <row r="313" spans="9:167" x14ac:dyDescent="0.2">
      <c r="I313" s="109"/>
      <c r="J313" s="58"/>
      <c r="K313" s="3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5"/>
      <c r="AA313" s="75">
        <f>K313^3+L313^3+M313^3+N313^3+O313^3+P313^3+Q313^3+R313^3+K314^3+L314^3+M314^3+N314^3+O314^3+P314^3+Q314^3+R314^3</f>
        <v>0</v>
      </c>
      <c r="AB313" s="76">
        <f t="shared" si="106"/>
        <v>0</v>
      </c>
      <c r="AC313" s="61"/>
      <c r="AD313" s="81"/>
      <c r="AE313" s="82"/>
      <c r="AF313" s="82"/>
      <c r="AG313" s="82"/>
      <c r="AH313" s="83"/>
      <c r="AI313" s="83"/>
      <c r="AJ313" s="83"/>
      <c r="AK313" s="83"/>
      <c r="AL313" s="82"/>
      <c r="AM313" s="82"/>
      <c r="AN313" s="82"/>
      <c r="AO313" s="82"/>
      <c r="AP313" s="83"/>
      <c r="AQ313" s="83"/>
      <c r="AR313" s="83"/>
      <c r="AS313" s="84"/>
      <c r="AT313" s="66"/>
      <c r="AU313" s="51"/>
      <c r="AW313" s="57"/>
      <c r="AX313" s="58"/>
      <c r="AY313" s="6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5"/>
      <c r="BO313" s="75">
        <f>AY313^3+AZ313^3+BA313^3+BB313^3+BC313^3+BD313^3+BE313^3+BF313^3+AY314^3+AZ314^3+BA314^3+BB314^3+BC314^3+BD314^3+BE314^3+BF314^3</f>
        <v>0</v>
      </c>
      <c r="BP313" s="76">
        <f t="shared" si="104"/>
        <v>0</v>
      </c>
      <c r="BQ313" s="61"/>
      <c r="BR313" s="89"/>
      <c r="BS313" s="83"/>
      <c r="BT313" s="83"/>
      <c r="BU313" s="83"/>
      <c r="BV313" s="83"/>
      <c r="BW313" s="83"/>
      <c r="BX313" s="83"/>
      <c r="BY313" s="83"/>
      <c r="BZ313" s="82"/>
      <c r="CA313" s="82"/>
      <c r="CB313" s="82"/>
      <c r="CC313" s="82"/>
      <c r="CD313" s="82"/>
      <c r="CE313" s="82"/>
      <c r="CF313" s="82"/>
      <c r="CG313" s="86"/>
      <c r="CH313" s="66"/>
      <c r="CI313" s="51"/>
      <c r="CJ313" s="144"/>
      <c r="CK313" s="109"/>
      <c r="CL313" s="58"/>
      <c r="CM313" s="6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5"/>
      <c r="DC313" s="75">
        <f>CM313^3+CN313^3+CO313^3+CP313^3+CQ313^3+CR313^3+CS313^3+CT313^3+CM314^3+CN314^3+CO314^3+CP314^3+CQ314^3+CR314^3+CS314^3+CT314^3</f>
        <v>0</v>
      </c>
      <c r="DD313" s="76">
        <f t="shared" si="107"/>
        <v>0</v>
      </c>
      <c r="DE313" s="61"/>
      <c r="DF313" s="81"/>
      <c r="DG313" s="82"/>
      <c r="DH313" s="82"/>
      <c r="DI313" s="82"/>
      <c r="DJ313" s="82"/>
      <c r="DK313" s="82"/>
      <c r="DL313" s="82"/>
      <c r="DM313" s="82"/>
      <c r="DN313" s="82"/>
      <c r="DO313" s="82"/>
      <c r="DP313" s="82"/>
      <c r="DQ313" s="82"/>
      <c r="DR313" s="82"/>
      <c r="DS313" s="82"/>
      <c r="DT313" s="82"/>
      <c r="DU313" s="86"/>
      <c r="DV313" s="66"/>
      <c r="DW313" s="51"/>
      <c r="DY313" s="57"/>
      <c r="DZ313" s="58"/>
      <c r="EA313" s="6"/>
      <c r="EB313" s="4"/>
      <c r="EC313" s="4"/>
      <c r="ED313" s="4"/>
      <c r="EE313" s="4"/>
      <c r="EF313" s="4"/>
      <c r="EG313" s="4"/>
      <c r="EH313" s="4"/>
      <c r="EI313" s="4"/>
      <c r="EJ313" s="4"/>
      <c r="EK313" s="4"/>
      <c r="EL313" s="4"/>
      <c r="EM313" s="4"/>
      <c r="EN313" s="4"/>
      <c r="EO313" s="4"/>
      <c r="EP313" s="5"/>
      <c r="EQ313" s="75">
        <f>EA313^3+EB313^3+EC313^3+ED313^3+EE313^3+EF313^3+EG313^3+EH313^3+EA314^3+EB314^3+EC314^3+ED314^3+EE314^3+EF314^3+EG314^3+EH314^3</f>
        <v>0</v>
      </c>
      <c r="ER313" s="76">
        <f t="shared" si="105"/>
        <v>0</v>
      </c>
      <c r="ES313" s="61"/>
      <c r="ET313" s="190"/>
      <c r="EU313" s="191"/>
      <c r="EV313" s="191"/>
      <c r="EW313" s="191"/>
      <c r="EX313" s="191"/>
      <c r="EY313" s="191"/>
      <c r="EZ313" s="191"/>
      <c r="FA313" s="191"/>
      <c r="FB313" s="191"/>
      <c r="FC313" s="191"/>
      <c r="FD313" s="191"/>
      <c r="FE313" s="191"/>
      <c r="FF313" s="191"/>
      <c r="FG313" s="191"/>
      <c r="FH313" s="191"/>
      <c r="FI313" s="192"/>
      <c r="FJ313" s="66"/>
      <c r="FK313" s="51"/>
    </row>
    <row r="314" spans="9:167" x14ac:dyDescent="0.2">
      <c r="I314" s="109"/>
      <c r="J314" s="58"/>
      <c r="K314" s="3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5"/>
      <c r="AA314" s="75">
        <f>S313^3+T313^3+U313^3+V313^3+W313^3+X313^3+Y313^3+Z313^3+S314^3+T314^3+U314^3+V314^3+W314^3+X314^3+Y314^3+Z314^3</f>
        <v>0</v>
      </c>
      <c r="AB314" s="76">
        <f t="shared" si="106"/>
        <v>0</v>
      </c>
      <c r="AC314" s="61"/>
      <c r="AD314" s="81"/>
      <c r="AE314" s="82"/>
      <c r="AF314" s="82"/>
      <c r="AG314" s="82"/>
      <c r="AH314" s="83"/>
      <c r="AI314" s="83"/>
      <c r="AJ314" s="83"/>
      <c r="AK314" s="83"/>
      <c r="AL314" s="82"/>
      <c r="AM314" s="82"/>
      <c r="AN314" s="82"/>
      <c r="AO314" s="82"/>
      <c r="AP314" s="83"/>
      <c r="AQ314" s="83"/>
      <c r="AR314" s="83"/>
      <c r="AS314" s="84"/>
      <c r="AT314" s="66"/>
      <c r="AU314" s="51"/>
      <c r="AW314" s="57"/>
      <c r="AX314" s="58"/>
      <c r="AY314" s="6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5"/>
      <c r="BO314" s="75">
        <f>BG313^3+BH313^3+BI313^3+BJ313^3+BK313^3+BL313^3+BM313^3+BN313^3+BG314^3+BH314^3+BI314^3+BJ314^3+BK314^3+BL314^3+BM314^3+BN314^3</f>
        <v>0</v>
      </c>
      <c r="BP314" s="76">
        <f t="shared" si="104"/>
        <v>0</v>
      </c>
      <c r="BQ314" s="61"/>
      <c r="BR314" s="89"/>
      <c r="BS314" s="83"/>
      <c r="BT314" s="83"/>
      <c r="BU314" s="83"/>
      <c r="BV314" s="83"/>
      <c r="BW314" s="83"/>
      <c r="BX314" s="83"/>
      <c r="BY314" s="83"/>
      <c r="BZ314" s="82"/>
      <c r="CA314" s="82"/>
      <c r="CB314" s="82"/>
      <c r="CC314" s="82"/>
      <c r="CD314" s="82"/>
      <c r="CE314" s="82"/>
      <c r="CF314" s="82"/>
      <c r="CG314" s="86"/>
      <c r="CH314" s="66"/>
      <c r="CI314" s="51"/>
      <c r="CJ314" s="144"/>
      <c r="CK314" s="109"/>
      <c r="CL314" s="58"/>
      <c r="CM314" s="6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4"/>
      <c r="DB314" s="5"/>
      <c r="DC314" s="75">
        <f>CU313^3+CV313^3+CW313^3+CX313^3+CY313^3+CZ313^3+DA313^3+DB313^3+CU314^3+CV314^3+CW314^3+CX314^3+CY314^3+CZ314^3+DA314^3+DB314^3</f>
        <v>0</v>
      </c>
      <c r="DD314" s="76">
        <f t="shared" si="107"/>
        <v>0</v>
      </c>
      <c r="DE314" s="61"/>
      <c r="DF314" s="89"/>
      <c r="DG314" s="83"/>
      <c r="DH314" s="83"/>
      <c r="DI314" s="83"/>
      <c r="DJ314" s="83"/>
      <c r="DK314" s="83"/>
      <c r="DL314" s="83"/>
      <c r="DM314" s="83"/>
      <c r="DN314" s="83"/>
      <c r="DO314" s="83"/>
      <c r="DP314" s="83"/>
      <c r="DQ314" s="83"/>
      <c r="DR314" s="83"/>
      <c r="DS314" s="83"/>
      <c r="DT314" s="83"/>
      <c r="DU314" s="84"/>
      <c r="DV314" s="66"/>
      <c r="DW314" s="51"/>
      <c r="DY314" s="57"/>
      <c r="DZ314" s="58"/>
      <c r="EA314" s="6"/>
      <c r="EB314" s="4"/>
      <c r="EC314" s="4"/>
      <c r="ED314" s="4"/>
      <c r="EE314" s="4"/>
      <c r="EF314" s="4"/>
      <c r="EG314" s="4"/>
      <c r="EH314" s="4"/>
      <c r="EI314" s="4"/>
      <c r="EJ314" s="4"/>
      <c r="EK314" s="4"/>
      <c r="EL314" s="4"/>
      <c r="EM314" s="4"/>
      <c r="EN314" s="4"/>
      <c r="EO314" s="4"/>
      <c r="EP314" s="5"/>
      <c r="EQ314" s="75">
        <f>EI313^3+EJ313^3+EK313^3+EL313^3+EM313^3+EN313^3+EO313^3+EP313^3+EI314^3+EJ314^3+EK314^3+EL314^3+EM314^3+EN314^3+EO314^3+EP314^3</f>
        <v>0</v>
      </c>
      <c r="ER314" s="76">
        <f t="shared" si="105"/>
        <v>0</v>
      </c>
      <c r="ES314" s="61"/>
      <c r="ET314" s="190"/>
      <c r="EU314" s="191"/>
      <c r="EV314" s="191"/>
      <c r="EW314" s="191"/>
      <c r="EX314" s="191"/>
      <c r="EY314" s="191"/>
      <c r="EZ314" s="191"/>
      <c r="FA314" s="191"/>
      <c r="FB314" s="191"/>
      <c r="FC314" s="191"/>
      <c r="FD314" s="191"/>
      <c r="FE314" s="191"/>
      <c r="FF314" s="191"/>
      <c r="FG314" s="191"/>
      <c r="FH314" s="191"/>
      <c r="FI314" s="192"/>
      <c r="FJ314" s="66"/>
      <c r="FK314" s="51"/>
    </row>
    <row r="315" spans="9:167" x14ac:dyDescent="0.2">
      <c r="I315" s="109"/>
      <c r="J315" s="58"/>
      <c r="K315" s="3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5"/>
      <c r="AA315" s="75">
        <f>K315^3+L315^3+M315^3+N315^3+O315^3+P315^3+Q315^3+R315^3+K316^3+L316^3+M316^3+N316^3+O316^3+P316^3+Q316^3+R316^3</f>
        <v>0</v>
      </c>
      <c r="AB315" s="76">
        <f t="shared" si="106"/>
        <v>0</v>
      </c>
      <c r="AC315" s="61"/>
      <c r="AD315" s="89"/>
      <c r="AE315" s="83"/>
      <c r="AF315" s="83"/>
      <c r="AG315" s="83"/>
      <c r="AH315" s="82"/>
      <c r="AI315" s="82"/>
      <c r="AJ315" s="82"/>
      <c r="AK315" s="82"/>
      <c r="AL315" s="83"/>
      <c r="AM315" s="83"/>
      <c r="AN315" s="83"/>
      <c r="AO315" s="83"/>
      <c r="AP315" s="82"/>
      <c r="AQ315" s="82"/>
      <c r="AR315" s="82"/>
      <c r="AS315" s="86"/>
      <c r="AT315" s="66"/>
      <c r="AU315" s="51"/>
      <c r="AW315" s="57"/>
      <c r="AX315" s="58"/>
      <c r="AY315" s="6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5"/>
      <c r="BO315" s="75">
        <f>AY315^3+AZ315^3+BA315^3+BB315^3+BC315^3+BD315^3+BE315^3+BF315^3+AY316^3+AZ316^3+BA316^3+BB316^3+BC316^3+BD316^3+BE316^3+BF316^3</f>
        <v>0</v>
      </c>
      <c r="BP315" s="76">
        <f t="shared" si="104"/>
        <v>0</v>
      </c>
      <c r="BQ315" s="61"/>
      <c r="BR315" s="81"/>
      <c r="BS315" s="82"/>
      <c r="BT315" s="82"/>
      <c r="BU315" s="82"/>
      <c r="BV315" s="82"/>
      <c r="BW315" s="82"/>
      <c r="BX315" s="82"/>
      <c r="BY315" s="82"/>
      <c r="BZ315" s="83"/>
      <c r="CA315" s="83"/>
      <c r="CB315" s="83"/>
      <c r="CC315" s="83"/>
      <c r="CD315" s="83"/>
      <c r="CE315" s="83"/>
      <c r="CF315" s="83"/>
      <c r="CG315" s="84"/>
      <c r="CH315" s="66"/>
      <c r="CI315" s="51"/>
      <c r="CJ315" s="144"/>
      <c r="CK315" s="109"/>
      <c r="CL315" s="58"/>
      <c r="CM315" s="6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4"/>
      <c r="DB315" s="5"/>
      <c r="DC315" s="75">
        <f>CM315^3+CN315^3+CO315^3+CP315^3+CQ315^3+CR315^3+CS315^3+CT315^3+CM316^3+CN316^3+CO316^3+CP316^3+CQ316^3+CR316^3+CS316^3+CT316^3</f>
        <v>0</v>
      </c>
      <c r="DD315" s="76">
        <f t="shared" si="107"/>
        <v>0</v>
      </c>
      <c r="DE315" s="61"/>
      <c r="DF315" s="81"/>
      <c r="DG315" s="82"/>
      <c r="DH315" s="82"/>
      <c r="DI315" s="82"/>
      <c r="DJ315" s="82"/>
      <c r="DK315" s="82"/>
      <c r="DL315" s="82"/>
      <c r="DM315" s="82"/>
      <c r="DN315" s="82"/>
      <c r="DO315" s="82"/>
      <c r="DP315" s="82"/>
      <c r="DQ315" s="82"/>
      <c r="DR315" s="82"/>
      <c r="DS315" s="82"/>
      <c r="DT315" s="82"/>
      <c r="DU315" s="86"/>
      <c r="DV315" s="66"/>
      <c r="DW315" s="51"/>
      <c r="DY315" s="57"/>
      <c r="DZ315" s="58"/>
      <c r="EA315" s="6"/>
      <c r="EB315" s="4"/>
      <c r="EC315" s="4"/>
      <c r="ED315" s="4"/>
      <c r="EE315" s="4"/>
      <c r="EF315" s="4"/>
      <c r="EG315" s="4"/>
      <c r="EH315" s="4"/>
      <c r="EI315" s="4"/>
      <c r="EJ315" s="4"/>
      <c r="EK315" s="4"/>
      <c r="EL315" s="4"/>
      <c r="EM315" s="4"/>
      <c r="EN315" s="4"/>
      <c r="EO315" s="4"/>
      <c r="EP315" s="5"/>
      <c r="EQ315" s="75">
        <f>EA315^3+EB315^3+EC315^3+ED315^3+EE315^3+EF315^3+EG315^3+EH315^3+EA316^3+EB316^3+EC316^3+ED316^3+EE316^3+EF316^3+EG316^3+EH316^3</f>
        <v>0</v>
      </c>
      <c r="ER315" s="76">
        <f t="shared" si="105"/>
        <v>0</v>
      </c>
      <c r="ES315" s="61"/>
      <c r="ET315" s="190"/>
      <c r="EU315" s="191"/>
      <c r="EV315" s="191"/>
      <c r="EW315" s="191"/>
      <c r="EX315" s="191"/>
      <c r="EY315" s="191"/>
      <c r="EZ315" s="191"/>
      <c r="FA315" s="191"/>
      <c r="FB315" s="191"/>
      <c r="FC315" s="191"/>
      <c r="FD315" s="191"/>
      <c r="FE315" s="191"/>
      <c r="FF315" s="191"/>
      <c r="FG315" s="191"/>
      <c r="FH315" s="191"/>
      <c r="FI315" s="192"/>
      <c r="FJ315" s="66"/>
      <c r="FK315" s="51"/>
    </row>
    <row r="316" spans="9:167" x14ac:dyDescent="0.2">
      <c r="I316" s="109"/>
      <c r="J316" s="58"/>
      <c r="K316" s="3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5"/>
      <c r="AA316" s="75">
        <f>S315^3+T315^3+U315^3+V315^3+W315^3+X315^3+Y315^3+Z315^3+S316^3+T316^3+U316^3+V316^3+W316^3+X316^3+Y316^3+Z316^3</f>
        <v>0</v>
      </c>
      <c r="AB316" s="76">
        <f t="shared" si="106"/>
        <v>0</v>
      </c>
      <c r="AC316" s="61"/>
      <c r="AD316" s="89"/>
      <c r="AE316" s="83"/>
      <c r="AF316" s="83"/>
      <c r="AG316" s="83"/>
      <c r="AH316" s="82"/>
      <c r="AI316" s="82"/>
      <c r="AJ316" s="82"/>
      <c r="AK316" s="82"/>
      <c r="AL316" s="83"/>
      <c r="AM316" s="83"/>
      <c r="AN316" s="83"/>
      <c r="AO316" s="83"/>
      <c r="AP316" s="82"/>
      <c r="AQ316" s="82"/>
      <c r="AR316" s="82"/>
      <c r="AS316" s="86"/>
      <c r="AT316" s="66"/>
      <c r="AU316" s="51"/>
      <c r="AW316" s="57"/>
      <c r="AX316" s="58"/>
      <c r="AY316" s="6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5"/>
      <c r="BO316" s="75">
        <f>BG315^3+BH315^3+BI315^3+BJ315^3+BK315^3+BL315^3+BM315^3+BN315^3+BG316^3+BH316^3+BI316^3+BJ316^3+BK316^3+BL316^3+BM316^3+BN316^3</f>
        <v>0</v>
      </c>
      <c r="BP316" s="76">
        <f t="shared" si="104"/>
        <v>0</v>
      </c>
      <c r="BQ316" s="61"/>
      <c r="BR316" s="81"/>
      <c r="BS316" s="82"/>
      <c r="BT316" s="82"/>
      <c r="BU316" s="82"/>
      <c r="BV316" s="82"/>
      <c r="BW316" s="82"/>
      <c r="BX316" s="82"/>
      <c r="BY316" s="82"/>
      <c r="BZ316" s="83"/>
      <c r="CA316" s="83"/>
      <c r="CB316" s="83"/>
      <c r="CC316" s="83"/>
      <c r="CD316" s="83"/>
      <c r="CE316" s="83"/>
      <c r="CF316" s="83"/>
      <c r="CG316" s="84"/>
      <c r="CH316" s="66"/>
      <c r="CI316" s="51"/>
      <c r="CJ316" s="144"/>
      <c r="CK316" s="109"/>
      <c r="CL316" s="58"/>
      <c r="CM316" s="6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5"/>
      <c r="DC316" s="75">
        <f>CU315^3+CV315^3+CW315^3+CX315^3+CY315^3+CZ315^3+DA315^3+DB315^3+CU316^3+CV316^3+CW316^3+CX316^3+CY316^3+CZ316^3+DA316^3+DB316^3</f>
        <v>0</v>
      </c>
      <c r="DD316" s="76">
        <f t="shared" si="107"/>
        <v>0</v>
      </c>
      <c r="DE316" s="61"/>
      <c r="DF316" s="89"/>
      <c r="DG316" s="83"/>
      <c r="DH316" s="83"/>
      <c r="DI316" s="83"/>
      <c r="DJ316" s="83"/>
      <c r="DK316" s="83"/>
      <c r="DL316" s="83"/>
      <c r="DM316" s="83"/>
      <c r="DN316" s="83"/>
      <c r="DO316" s="83"/>
      <c r="DP316" s="83"/>
      <c r="DQ316" s="83"/>
      <c r="DR316" s="83"/>
      <c r="DS316" s="83"/>
      <c r="DT316" s="83"/>
      <c r="DU316" s="84"/>
      <c r="DV316" s="66"/>
      <c r="DW316" s="51"/>
      <c r="DY316" s="57"/>
      <c r="DZ316" s="58"/>
      <c r="EA316" s="6"/>
      <c r="EB316" s="4"/>
      <c r="EC316" s="4"/>
      <c r="ED316" s="4"/>
      <c r="EE316" s="4"/>
      <c r="EF316" s="4"/>
      <c r="EG316" s="4"/>
      <c r="EH316" s="4"/>
      <c r="EI316" s="4"/>
      <c r="EJ316" s="4"/>
      <c r="EK316" s="4"/>
      <c r="EL316" s="4"/>
      <c r="EM316" s="4"/>
      <c r="EN316" s="4"/>
      <c r="EO316" s="4"/>
      <c r="EP316" s="5"/>
      <c r="EQ316" s="75">
        <f>EI315^3+EJ315^3+EK315^3+EL315^3+EM315^3+EN315^3+EO315^3+EP315^3+EI316^3+EJ316^3+EK316^3+EL316^3+EM316^3+EN316^3+EO316^3+EP316^3</f>
        <v>0</v>
      </c>
      <c r="ER316" s="76">
        <f t="shared" si="105"/>
        <v>0</v>
      </c>
      <c r="ES316" s="61"/>
      <c r="ET316" s="190"/>
      <c r="EU316" s="191"/>
      <c r="EV316" s="191"/>
      <c r="EW316" s="191"/>
      <c r="EX316" s="191"/>
      <c r="EY316" s="191"/>
      <c r="EZ316" s="191"/>
      <c r="FA316" s="191"/>
      <c r="FB316" s="191"/>
      <c r="FC316" s="191"/>
      <c r="FD316" s="191"/>
      <c r="FE316" s="191"/>
      <c r="FF316" s="191"/>
      <c r="FG316" s="191"/>
      <c r="FH316" s="191"/>
      <c r="FI316" s="192"/>
      <c r="FJ316" s="66"/>
      <c r="FK316" s="51"/>
    </row>
    <row r="317" spans="9:167" x14ac:dyDescent="0.2">
      <c r="I317" s="109"/>
      <c r="J317" s="58"/>
      <c r="K317" s="3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5"/>
      <c r="AA317" s="75">
        <f>K317^3+L317^3+M317^3+N317^3+O317^3+P317^3+Q317^3+R317^3+K318^3+L318^3+M318^3+N318^3+O318^3+P318^3+Q318^3+R318^3</f>
        <v>0</v>
      </c>
      <c r="AB317" s="76">
        <f t="shared" si="106"/>
        <v>0</v>
      </c>
      <c r="AC317" s="61"/>
      <c r="AD317" s="89"/>
      <c r="AE317" s="83"/>
      <c r="AF317" s="83"/>
      <c r="AG317" s="83"/>
      <c r="AH317" s="82"/>
      <c r="AI317" s="82"/>
      <c r="AJ317" s="82"/>
      <c r="AK317" s="82"/>
      <c r="AL317" s="83"/>
      <c r="AM317" s="83"/>
      <c r="AN317" s="83"/>
      <c r="AO317" s="83"/>
      <c r="AP317" s="82"/>
      <c r="AQ317" s="82"/>
      <c r="AR317" s="82"/>
      <c r="AS317" s="86"/>
      <c r="AT317" s="66"/>
      <c r="AU317" s="51"/>
      <c r="AW317" s="57"/>
      <c r="AX317" s="58"/>
      <c r="AY317" s="6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5"/>
      <c r="BO317" s="75">
        <f>AY317^3+AZ317^3+BA317^3+BB317^3+BC317^3+BD317^3+BE317^3+BF317^3+AY318^3+AZ318^3+BA318^3+BB318^3+BC318^3+BD318^3+BE318^3+BF318^3</f>
        <v>0</v>
      </c>
      <c r="BP317" s="76">
        <f t="shared" si="104"/>
        <v>0</v>
      </c>
      <c r="BQ317" s="61"/>
      <c r="BR317" s="89"/>
      <c r="BS317" s="83"/>
      <c r="BT317" s="83"/>
      <c r="BU317" s="83"/>
      <c r="BV317" s="83"/>
      <c r="BW317" s="83"/>
      <c r="BX317" s="83"/>
      <c r="BY317" s="83"/>
      <c r="BZ317" s="82"/>
      <c r="CA317" s="82"/>
      <c r="CB317" s="82"/>
      <c r="CC317" s="82"/>
      <c r="CD317" s="82"/>
      <c r="CE317" s="82"/>
      <c r="CF317" s="82"/>
      <c r="CG317" s="86"/>
      <c r="CH317" s="66"/>
      <c r="CI317" s="51"/>
      <c r="CJ317" s="144"/>
      <c r="CK317" s="109"/>
      <c r="CL317" s="58"/>
      <c r="CM317" s="6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5"/>
      <c r="DC317" s="75">
        <f>CM317^3+CN317^3+CO317^3+CP317^3+CQ317^3+CR317^3+CS317^3+CT317^3+CM318^3+CN318^3+CO318^3+CP318^3+CQ318^3+CR318^3+CS318^3+CT318^3</f>
        <v>0</v>
      </c>
      <c r="DD317" s="76">
        <f t="shared" si="107"/>
        <v>0</v>
      </c>
      <c r="DE317" s="61"/>
      <c r="DF317" s="81"/>
      <c r="DG317" s="82"/>
      <c r="DH317" s="82"/>
      <c r="DI317" s="82"/>
      <c r="DJ317" s="82"/>
      <c r="DK317" s="82"/>
      <c r="DL317" s="82"/>
      <c r="DM317" s="82"/>
      <c r="DN317" s="82"/>
      <c r="DO317" s="82"/>
      <c r="DP317" s="82"/>
      <c r="DQ317" s="82"/>
      <c r="DR317" s="82"/>
      <c r="DS317" s="82"/>
      <c r="DT317" s="82"/>
      <c r="DU317" s="86"/>
      <c r="DV317" s="66"/>
      <c r="DW317" s="51"/>
      <c r="DY317" s="57"/>
      <c r="DZ317" s="58"/>
      <c r="EA317" s="6"/>
      <c r="EB317" s="4"/>
      <c r="EC317" s="4"/>
      <c r="ED317" s="4"/>
      <c r="EE317" s="4"/>
      <c r="EF317" s="4"/>
      <c r="EG317" s="4"/>
      <c r="EH317" s="4"/>
      <c r="EI317" s="4"/>
      <c r="EJ317" s="4"/>
      <c r="EK317" s="4"/>
      <c r="EL317" s="4"/>
      <c r="EM317" s="4"/>
      <c r="EN317" s="4"/>
      <c r="EO317" s="4"/>
      <c r="EP317" s="5"/>
      <c r="EQ317" s="75">
        <f>EA317^3+EB317^3+EC317^3+ED317^3+EE317^3+EF317^3+EG317^3+EH317^3+EA318^3+EB318^3+EC318^3+ED318^3+EE318^3+EF318^3+EG318^3+EH318^3</f>
        <v>0</v>
      </c>
      <c r="ER317" s="76">
        <f t="shared" si="105"/>
        <v>0</v>
      </c>
      <c r="ES317" s="61"/>
      <c r="ET317" s="190"/>
      <c r="EU317" s="191"/>
      <c r="EV317" s="191"/>
      <c r="EW317" s="191"/>
      <c r="EX317" s="191"/>
      <c r="EY317" s="191"/>
      <c r="EZ317" s="191"/>
      <c r="FA317" s="191"/>
      <c r="FB317" s="191"/>
      <c r="FC317" s="191"/>
      <c r="FD317" s="191"/>
      <c r="FE317" s="191"/>
      <c r="FF317" s="191"/>
      <c r="FG317" s="191"/>
      <c r="FH317" s="191"/>
      <c r="FI317" s="192"/>
      <c r="FJ317" s="66"/>
      <c r="FK317" s="51"/>
    </row>
    <row r="318" spans="9:167" x14ac:dyDescent="0.2">
      <c r="I318" s="109"/>
      <c r="J318" s="58"/>
      <c r="K318" s="7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9"/>
      <c r="AA318" s="75">
        <f>S317^3+T317^3+U317^3+V317^3+W317^3+X317^3+Y317^3+Z317^3+S318^3+T318^3+U318^3+V318^3+W318^3+X318^3+Y318^3+Z318^3</f>
        <v>0</v>
      </c>
      <c r="AB318" s="76">
        <f t="shared" si="106"/>
        <v>0</v>
      </c>
      <c r="AC318" s="61"/>
      <c r="AD318" s="116"/>
      <c r="AE318" s="117"/>
      <c r="AF318" s="117"/>
      <c r="AG318" s="117"/>
      <c r="AH318" s="118"/>
      <c r="AI318" s="118"/>
      <c r="AJ318" s="118"/>
      <c r="AK318" s="118"/>
      <c r="AL318" s="117"/>
      <c r="AM318" s="117"/>
      <c r="AN318" s="117"/>
      <c r="AO318" s="117"/>
      <c r="AP318" s="118"/>
      <c r="AQ318" s="118"/>
      <c r="AR318" s="118"/>
      <c r="AS318" s="119"/>
      <c r="AT318" s="32"/>
      <c r="AU318" s="115"/>
      <c r="AW318" s="57"/>
      <c r="AX318" s="58"/>
      <c r="AY318" s="15"/>
      <c r="AZ318" s="8"/>
      <c r="BA318" s="8"/>
      <c r="BB318" s="8"/>
      <c r="BC318" s="8"/>
      <c r="BD318" s="8"/>
      <c r="BE318" s="8"/>
      <c r="BF318" s="8"/>
      <c r="BG318" s="8"/>
      <c r="BH318" s="8"/>
      <c r="BI318" s="8"/>
      <c r="BJ318" s="8"/>
      <c r="BK318" s="8"/>
      <c r="BL318" s="8"/>
      <c r="BM318" s="8"/>
      <c r="BN318" s="9"/>
      <c r="BO318" s="75">
        <f>BG317^3+BH317^3+BI317^3+BJ317^3+BK317^3+BL317^3+BM317^3+BN317^3+BG318^3+BH318^3+BI318^3+BJ318^3+BK318^3+BL318^3+BM318^3+BN318^3</f>
        <v>0</v>
      </c>
      <c r="BP318" s="76">
        <f t="shared" si="104"/>
        <v>0</v>
      </c>
      <c r="BQ318" s="61"/>
      <c r="BR318" s="116"/>
      <c r="BS318" s="117"/>
      <c r="BT318" s="117"/>
      <c r="BU318" s="117"/>
      <c r="BV318" s="117"/>
      <c r="BW318" s="117"/>
      <c r="BX318" s="117"/>
      <c r="BY318" s="117"/>
      <c r="BZ318" s="118"/>
      <c r="CA318" s="118"/>
      <c r="CB318" s="118"/>
      <c r="CC318" s="118"/>
      <c r="CD318" s="118"/>
      <c r="CE318" s="118"/>
      <c r="CF318" s="118"/>
      <c r="CG318" s="119"/>
      <c r="CH318" s="32"/>
      <c r="CI318" s="115"/>
      <c r="CJ318" s="144"/>
      <c r="CK318" s="109"/>
      <c r="CL318" s="58"/>
      <c r="CM318" s="15"/>
      <c r="CN318" s="8"/>
      <c r="CO318" s="8"/>
      <c r="CP318" s="8"/>
      <c r="CQ318" s="8"/>
      <c r="CR318" s="8"/>
      <c r="CS318" s="8"/>
      <c r="CT318" s="8"/>
      <c r="CU318" s="8"/>
      <c r="CV318" s="8"/>
      <c r="CW318" s="8"/>
      <c r="CX318" s="8"/>
      <c r="CY318" s="8"/>
      <c r="CZ318" s="8"/>
      <c r="DA318" s="8"/>
      <c r="DB318" s="9"/>
      <c r="DC318" s="75">
        <f>CU317^3+CV317^3+CW317^3+CX317^3+CY317^3+CZ317^3+DA317^3+DB317^3+CU318^3+CV318^3+CW318^3+CX318^3+CY318^3+CZ318^3+DA318^3+DB318^3</f>
        <v>0</v>
      </c>
      <c r="DD318" s="76">
        <f t="shared" si="107"/>
        <v>0</v>
      </c>
      <c r="DE318" s="61"/>
      <c r="DF318" s="116"/>
      <c r="DG318" s="117"/>
      <c r="DH318" s="117"/>
      <c r="DI318" s="117"/>
      <c r="DJ318" s="117"/>
      <c r="DK318" s="117"/>
      <c r="DL318" s="117"/>
      <c r="DM318" s="117"/>
      <c r="DN318" s="117"/>
      <c r="DO318" s="117"/>
      <c r="DP318" s="117"/>
      <c r="DQ318" s="117"/>
      <c r="DR318" s="117"/>
      <c r="DS318" s="117"/>
      <c r="DT318" s="117"/>
      <c r="DU318" s="120"/>
      <c r="DV318" s="32"/>
      <c r="DW318" s="115"/>
      <c r="DY318" s="57"/>
      <c r="DZ318" s="58"/>
      <c r="EA318" s="15"/>
      <c r="EB318" s="8"/>
      <c r="EC318" s="8"/>
      <c r="ED318" s="8"/>
      <c r="EE318" s="8"/>
      <c r="EF318" s="8"/>
      <c r="EG318" s="8"/>
      <c r="EH318" s="8"/>
      <c r="EI318" s="8"/>
      <c r="EJ318" s="8"/>
      <c r="EK318" s="8"/>
      <c r="EL318" s="8"/>
      <c r="EM318" s="8"/>
      <c r="EN318" s="8"/>
      <c r="EO318" s="8"/>
      <c r="EP318" s="9"/>
      <c r="EQ318" s="75">
        <f>EI317^3+EJ317^3+EK317^3+EL317^3+EM317^3+EN317^3+EO317^3+EP317^3+EI318^3+EJ318^3+EK318^3+EL318^3+EM318^3+EN318^3+EO318^3+EP318^3</f>
        <v>0</v>
      </c>
      <c r="ER318" s="76">
        <f t="shared" si="105"/>
        <v>0</v>
      </c>
      <c r="ES318" s="61"/>
      <c r="ET318" s="193"/>
      <c r="EU318" s="194"/>
      <c r="EV318" s="194"/>
      <c r="EW318" s="194"/>
      <c r="EX318" s="194"/>
      <c r="EY318" s="194"/>
      <c r="EZ318" s="194"/>
      <c r="FA318" s="194"/>
      <c r="FB318" s="194"/>
      <c r="FC318" s="194"/>
      <c r="FD318" s="194"/>
      <c r="FE318" s="194"/>
      <c r="FF318" s="194"/>
      <c r="FG318" s="194"/>
      <c r="FH318" s="194"/>
      <c r="FI318" s="195"/>
      <c r="FJ318" s="32"/>
      <c r="FK318" s="115"/>
    </row>
    <row r="319" spans="9:167" x14ac:dyDescent="0.2">
      <c r="I319" s="109"/>
      <c r="J319" s="58"/>
      <c r="K319" s="183">
        <f>SUMSQ(K303:K318)</f>
        <v>0</v>
      </c>
      <c r="L319" s="184">
        <f t="shared" ref="L319:Z319" si="108">SUMSQ(L303:L318)</f>
        <v>0</v>
      </c>
      <c r="M319" s="184">
        <f t="shared" si="108"/>
        <v>0</v>
      </c>
      <c r="N319" s="184">
        <f t="shared" si="108"/>
        <v>0</v>
      </c>
      <c r="O319" s="184">
        <f t="shared" si="108"/>
        <v>0</v>
      </c>
      <c r="P319" s="184">
        <f t="shared" si="108"/>
        <v>0</v>
      </c>
      <c r="Q319" s="184">
        <f t="shared" si="108"/>
        <v>0</v>
      </c>
      <c r="R319" s="184">
        <f t="shared" si="108"/>
        <v>0</v>
      </c>
      <c r="S319" s="184">
        <f t="shared" si="108"/>
        <v>0</v>
      </c>
      <c r="T319" s="184">
        <f t="shared" si="108"/>
        <v>0</v>
      </c>
      <c r="U319" s="184">
        <f t="shared" si="108"/>
        <v>0</v>
      </c>
      <c r="V319" s="184">
        <f t="shared" si="108"/>
        <v>0</v>
      </c>
      <c r="W319" s="184">
        <f t="shared" si="108"/>
        <v>0</v>
      </c>
      <c r="X319" s="184">
        <f t="shared" si="108"/>
        <v>0</v>
      </c>
      <c r="Y319" s="184">
        <f t="shared" si="108"/>
        <v>0</v>
      </c>
      <c r="Z319" s="184">
        <f t="shared" si="108"/>
        <v>0</v>
      </c>
      <c r="AA319" s="124">
        <f>SUMSQ(K303,L304,M305,N306,O307,P308,Q309,R310,S311,T312,U313,V314,W315,X316,Y317,Z318)</f>
        <v>0</v>
      </c>
      <c r="AB319" s="125">
        <f>SUMSQ(K311,L312,M313,N314,O315,P316,Q317,R318,S303,T304,U305,V306,W307,X308,Y309,Z310)</f>
        <v>0</v>
      </c>
      <c r="AC319" s="52"/>
      <c r="AD319" s="126"/>
      <c r="AE319" s="126"/>
      <c r="AF319" s="126"/>
      <c r="AG319" s="126"/>
      <c r="AH319" s="126"/>
      <c r="AI319" s="126"/>
      <c r="AJ319" s="126"/>
      <c r="AK319" s="126"/>
      <c r="AL319" s="126"/>
      <c r="AM319" s="126"/>
      <c r="AN319" s="126"/>
      <c r="AO319" s="126"/>
      <c r="AP319" s="126"/>
      <c r="AQ319" s="126"/>
      <c r="AR319" s="126"/>
      <c r="AS319" s="126"/>
      <c r="AT319" s="32"/>
      <c r="AU319" s="115"/>
      <c r="AW319" s="57"/>
      <c r="AX319" s="58"/>
      <c r="AY319" s="183">
        <f t="shared" ref="AY319:BN319" si="109">SUMSQ(AY303:AY318)</f>
        <v>0</v>
      </c>
      <c r="AZ319" s="184">
        <f t="shared" si="109"/>
        <v>0</v>
      </c>
      <c r="BA319" s="184">
        <f t="shared" si="109"/>
        <v>0</v>
      </c>
      <c r="BB319" s="184">
        <f t="shared" si="109"/>
        <v>0</v>
      </c>
      <c r="BC319" s="184">
        <f t="shared" si="109"/>
        <v>0</v>
      </c>
      <c r="BD319" s="184">
        <f t="shared" si="109"/>
        <v>0</v>
      </c>
      <c r="BE319" s="184">
        <f t="shared" si="109"/>
        <v>0</v>
      </c>
      <c r="BF319" s="184">
        <f t="shared" si="109"/>
        <v>0</v>
      </c>
      <c r="BG319" s="184">
        <f t="shared" si="109"/>
        <v>0</v>
      </c>
      <c r="BH319" s="184">
        <f t="shared" si="109"/>
        <v>0</v>
      </c>
      <c r="BI319" s="184">
        <f t="shared" si="109"/>
        <v>0</v>
      </c>
      <c r="BJ319" s="184">
        <f t="shared" si="109"/>
        <v>0</v>
      </c>
      <c r="BK319" s="184">
        <f t="shared" si="109"/>
        <v>0</v>
      </c>
      <c r="BL319" s="184">
        <f t="shared" si="109"/>
        <v>0</v>
      </c>
      <c r="BM319" s="184">
        <f t="shared" si="109"/>
        <v>0</v>
      </c>
      <c r="BN319" s="184">
        <f t="shared" si="109"/>
        <v>0</v>
      </c>
      <c r="BO319" s="124">
        <f>SUMSQ(AY303,AZ304,BA305,BB306,BC307,BD308,BE309,BF310,BG311,BH312,BI313,BJ314,BK315,BL316,BM317,BN318)</f>
        <v>0</v>
      </c>
      <c r="BP319" s="125">
        <f>SUMSQ(AY311,AZ312,BA313,BB314,BC315,BD316,BE317,BF318,BG303,BH304,BI305,BJ306,BK307,BL308,BM309,BN310)</f>
        <v>0</v>
      </c>
      <c r="BQ319" s="52"/>
      <c r="BR319" s="126"/>
      <c r="BS319" s="126"/>
      <c r="BT319" s="126"/>
      <c r="BU319" s="126"/>
      <c r="BV319" s="126"/>
      <c r="BW319" s="126"/>
      <c r="BX319" s="126"/>
      <c r="BY319" s="126"/>
      <c r="BZ319" s="126"/>
      <c r="CA319" s="126"/>
      <c r="CB319" s="126"/>
      <c r="CC319" s="126"/>
      <c r="CD319" s="126"/>
      <c r="CE319" s="126"/>
      <c r="CF319" s="126"/>
      <c r="CG319" s="126"/>
      <c r="CH319" s="32"/>
      <c r="CI319" s="115"/>
      <c r="CJ319" s="144"/>
      <c r="CK319" s="109"/>
      <c r="CL319" s="58"/>
      <c r="CM319" s="183">
        <f>SUMSQ(CM303:CM318)</f>
        <v>0</v>
      </c>
      <c r="CN319" s="184">
        <f t="shared" ref="CN319:DB319" si="110">SUMSQ(CN303:CN318)</f>
        <v>0</v>
      </c>
      <c r="CO319" s="184">
        <f t="shared" si="110"/>
        <v>0</v>
      </c>
      <c r="CP319" s="184">
        <f t="shared" si="110"/>
        <v>0</v>
      </c>
      <c r="CQ319" s="184">
        <f t="shared" si="110"/>
        <v>0</v>
      </c>
      <c r="CR319" s="184">
        <f t="shared" si="110"/>
        <v>0</v>
      </c>
      <c r="CS319" s="184">
        <f t="shared" si="110"/>
        <v>0</v>
      </c>
      <c r="CT319" s="184">
        <f t="shared" si="110"/>
        <v>0</v>
      </c>
      <c r="CU319" s="184">
        <f t="shared" si="110"/>
        <v>0</v>
      </c>
      <c r="CV319" s="184">
        <f t="shared" si="110"/>
        <v>0</v>
      </c>
      <c r="CW319" s="184">
        <f t="shared" si="110"/>
        <v>0</v>
      </c>
      <c r="CX319" s="184">
        <f t="shared" si="110"/>
        <v>0</v>
      </c>
      <c r="CY319" s="184">
        <f t="shared" si="110"/>
        <v>0</v>
      </c>
      <c r="CZ319" s="184">
        <f t="shared" si="110"/>
        <v>0</v>
      </c>
      <c r="DA319" s="184">
        <f t="shared" si="110"/>
        <v>0</v>
      </c>
      <c r="DB319" s="184">
        <f t="shared" si="110"/>
        <v>0</v>
      </c>
      <c r="DC319" s="124">
        <f>SUMSQ(CM303,CN304,CO305,CP306,CQ307,CR308,CS309,CT310,CU311,CV312,CW313,CX314,CY315,CZ316,DA317,DB318)</f>
        <v>0</v>
      </c>
      <c r="DD319" s="125">
        <f>SUMSQ(CM311,CN312,CO313,CP314,CQ315,CR316,CS317,CT318,CU303,CV304,CW305,CX306,CY307,CZ308,DA309,DB310)</f>
        <v>0</v>
      </c>
      <c r="DE319" s="52"/>
      <c r="DF319" s="126"/>
      <c r="DG319" s="126"/>
      <c r="DH319" s="126"/>
      <c r="DI319" s="126"/>
      <c r="DJ319" s="126"/>
      <c r="DK319" s="126"/>
      <c r="DL319" s="126"/>
      <c r="DM319" s="126"/>
      <c r="DN319" s="126"/>
      <c r="DO319" s="126"/>
      <c r="DP319" s="126"/>
      <c r="DQ319" s="126"/>
      <c r="DR319" s="126"/>
      <c r="DS319" s="126"/>
      <c r="DT319" s="126"/>
      <c r="DU319" s="126"/>
      <c r="DV319" s="32"/>
      <c r="DW319" s="115"/>
      <c r="DY319" s="57"/>
      <c r="DZ319" s="58"/>
      <c r="EA319" s="183">
        <f t="shared" ref="EA319:EP319" si="111">SUMSQ(EA303:EA318)</f>
        <v>0</v>
      </c>
      <c r="EB319" s="184">
        <f t="shared" si="111"/>
        <v>0</v>
      </c>
      <c r="EC319" s="184">
        <f t="shared" si="111"/>
        <v>0</v>
      </c>
      <c r="ED319" s="184">
        <f t="shared" si="111"/>
        <v>0</v>
      </c>
      <c r="EE319" s="184">
        <f t="shared" si="111"/>
        <v>0</v>
      </c>
      <c r="EF319" s="184">
        <f t="shared" si="111"/>
        <v>0</v>
      </c>
      <c r="EG319" s="184">
        <f t="shared" si="111"/>
        <v>0</v>
      </c>
      <c r="EH319" s="184">
        <f t="shared" si="111"/>
        <v>0</v>
      </c>
      <c r="EI319" s="184">
        <f t="shared" si="111"/>
        <v>0</v>
      </c>
      <c r="EJ319" s="184">
        <f t="shared" si="111"/>
        <v>0</v>
      </c>
      <c r="EK319" s="184">
        <f t="shared" si="111"/>
        <v>0</v>
      </c>
      <c r="EL319" s="184">
        <f t="shared" si="111"/>
        <v>0</v>
      </c>
      <c r="EM319" s="184">
        <f t="shared" si="111"/>
        <v>0</v>
      </c>
      <c r="EN319" s="184">
        <f t="shared" si="111"/>
        <v>0</v>
      </c>
      <c r="EO319" s="184">
        <f t="shared" si="111"/>
        <v>0</v>
      </c>
      <c r="EP319" s="184">
        <f t="shared" si="111"/>
        <v>0</v>
      </c>
      <c r="EQ319" s="124">
        <f>SUMSQ(EA303,EB304,EC305,ED306,EE307,EF308,EG309,EH310,EI311,EJ312,EK313,EL314,EM315,EN316,EO317,EP318)</f>
        <v>0</v>
      </c>
      <c r="ER319" s="125">
        <f>SUMSQ(EA311,EB312,EC313,ED314,EE315,EF316,EG317,EH318,EI303,EJ304,EK305,EL306,EM307,EN308,EO309,EP310)</f>
        <v>0</v>
      </c>
      <c r="ES319" s="52"/>
      <c r="ET319" s="126"/>
      <c r="EU319" s="126"/>
      <c r="EV319" s="126"/>
      <c r="EW319" s="126"/>
      <c r="EX319" s="126"/>
      <c r="EY319" s="126"/>
      <c r="EZ319" s="126"/>
      <c r="FA319" s="126"/>
      <c r="FB319" s="126"/>
      <c r="FC319" s="126"/>
      <c r="FD319" s="126"/>
      <c r="FE319" s="126"/>
      <c r="FF319" s="126"/>
      <c r="FG319" s="126"/>
      <c r="FH319" s="126"/>
      <c r="FI319" s="126"/>
      <c r="FJ319" s="32"/>
      <c r="FK319" s="115"/>
    </row>
    <row r="320" spans="9:167" ht="13.5" thickBot="1" x14ac:dyDescent="0.25">
      <c r="I320" s="109"/>
      <c r="J320" s="58"/>
      <c r="K320" s="185">
        <f>K303^3+L303^3+M303^3+N303^3+K304^3+L304^3+M304^3+N304^3+K305^3+L305^3+M305^3+N305^3+K306^3+L306^3+M306^3+N306^3</f>
        <v>0</v>
      </c>
      <c r="L320" s="186">
        <f>K307^3+L307^3+M307^3+N307^3+K308^3+L308^3+M308^3+N308^3+K309^3+L309^3+M309^3+N309^3+K310^3+L310^3+M310^3+N310^3</f>
        <v>0</v>
      </c>
      <c r="M320" s="186">
        <f>K311^3+L311^3+M311^3+N311^3+K312^3+L312^3+M312^3+N312^3+K313^3+L313^3+M313^3+N313^3+K314^3+L314^3+M314^3+N314^3</f>
        <v>0</v>
      </c>
      <c r="N320" s="186">
        <f>K315^3+L315^3+M315^3+N315^3+K316^3+L316^3+M316^3+N316^3+K317^3+L317^3+M317^3+N317^3+K318^3+L318^3+M318^3+N318^3</f>
        <v>0</v>
      </c>
      <c r="O320" s="186">
        <f>O303^3+P303^3+Q303^3+R303^3+O304^3+P304^3+Q304^3+R304^3+O305^3+P305^3+Q305^3+R305^3+O306^3+P306^3+Q306^3+R306^3</f>
        <v>0</v>
      </c>
      <c r="P320" s="186">
        <f>O307^3+P307^3+Q307^3+R307^3+O308^3+P308^3+Q308^3+R308^3+O309^3+P309^3+Q309^3+R309^3+O310^3+P310^3+Q310^3+R310^3</f>
        <v>0</v>
      </c>
      <c r="Q320" s="186">
        <f>O311^3+P311^3+Q311^3+R311^3+O312^3+P312^3+Q312^3+R312^3+O313^3+P313^3+Q313^3+R313^3+O314^3+P314^3+Q314^3+R314^3</f>
        <v>0</v>
      </c>
      <c r="R320" s="186">
        <f>O315^3+P315^3+Q315^3+R315^3+O316^3+P316^3+Q316^3+R316^3+O317^3+P317^3+Q317^3+R317^3+O318^3+P318^3+Q318^3+R318^3</f>
        <v>0</v>
      </c>
      <c r="S320" s="186">
        <f>S303^3+T303^3+U303^3+V303^3+S304^3+T304^3+U304^3+V304^3+S305^3+T305^3+U305^3+V305^3+S306^3+T306^3+U306^3+V306^3</f>
        <v>0</v>
      </c>
      <c r="T320" s="186">
        <f>S307^3+T307^3+U307^3+V307^3+S308^3+T308^3+U308^3+V308^3+S309^3+T309^3+U309^3+V309^3+S310^3+T310^3+U310^3+V310^3</f>
        <v>0</v>
      </c>
      <c r="U320" s="186">
        <f>S311^3+T311^3+U311^3+V311^3+S312^3+T312^3+U312^3+V312^3+S313^3+T313^3+U313^3+V313^3+S314^3+T314^3+U314^3+V314^3</f>
        <v>0</v>
      </c>
      <c r="V320" s="186">
        <f>S315^3+T315^3+U315^3+V315^3+S316^3+T316^3+U316^3+V316^3+S317^3+T317^3+U317^3+V317^3+S318^3+T318^3+U318^3+V318^3</f>
        <v>0</v>
      </c>
      <c r="W320" s="186">
        <f>W303^3+X303^3+Y303^3+Z303^3+W304^3+X304^3+Y304^3+Z304^3+W305^3+X305^3+Y305^3+Z305^3+W306^3+X306^3+Y306^3+Z306^3</f>
        <v>0</v>
      </c>
      <c r="X320" s="186">
        <f>W307^3+X307^3+Y307^3+Z307^3+W308^3+X308^3+Y308^3+Z308^3+W309^3+X309^3+Y309^3+Z309^3+W310^3+X310^3+Y310^3+Z310^3</f>
        <v>0</v>
      </c>
      <c r="Y320" s="186">
        <f>W311^3+X311^3+Y311^3+Z311^3+W312^3+X312^3+Y312^3+Z312^3+W313^3+X313^3+Y313^3+Z313^3+W314^3+X314^3+Y314^3+Z314^3</f>
        <v>0</v>
      </c>
      <c r="Z320" s="186">
        <f>W315^3+X315^3+Y315^3+Z315^3+W316^3+X316^3+Y316^3+Z316^3+W317^3+X317^3+Y317^3+Z317^3+W318^3+X318^3+Y318^3+Z318^3</f>
        <v>0</v>
      </c>
      <c r="AA320" s="129">
        <f>SUMSQ(K318,L317,M316,N315,O314,P313,Q312,R311,S310,T309,U308,V307,W306,X305,Y304,BN302,Z303)</f>
        <v>0</v>
      </c>
      <c r="AB320" s="130">
        <f>SUMSQ(K310,L309,M308,N307,O306,P305,Q304,R303,S318,T317,U316,V315,W314,X313,Y312,Z311)</f>
        <v>0</v>
      </c>
      <c r="AC320" s="32"/>
      <c r="AD320" s="131"/>
      <c r="AE320" s="131"/>
      <c r="AF320" s="131"/>
      <c r="AG320" s="131"/>
      <c r="AH320" s="131"/>
      <c r="AI320" s="131"/>
      <c r="AJ320" s="131"/>
      <c r="AK320" s="131"/>
      <c r="AL320" s="131"/>
      <c r="AM320" s="131"/>
      <c r="AN320" s="131"/>
      <c r="AO320" s="131"/>
      <c r="AP320" s="131"/>
      <c r="AQ320" s="131"/>
      <c r="AR320" s="131"/>
      <c r="AS320" s="131"/>
      <c r="AT320" s="32"/>
      <c r="AU320" s="115"/>
      <c r="AW320" s="57"/>
      <c r="AX320" s="58"/>
      <c r="AY320" s="185">
        <f>AY303^3+AZ303^3+BA303^3+BB303^3+AY304^3+AZ304^3+BA304^3+BB304^3+AY305^3+AZ305^3+BA305^3+BB305^3+AY306^3+AZ306^3+BA306^3+BB306^3</f>
        <v>0</v>
      </c>
      <c r="AZ320" s="186">
        <f>AY307^3+AZ307^3+BA307^3+BB307^3+AY308^3+AZ308^3+BA308^3+BB308^3+AY309^3+AZ309^3+BA309^3+BB309^3+AY310^3+AZ310^3+BA310^3+BB310^3</f>
        <v>0</v>
      </c>
      <c r="BA320" s="186">
        <f>AY311^3+AZ311^3+BA311^3+BB311^3+AY312^3+AZ312^3+BA312^3+BB312^3+AY313^3+AZ313^3+BA313^3+BB313^3+AY314^3+AZ314^3+BA314^3+BB314^3</f>
        <v>0</v>
      </c>
      <c r="BB320" s="186">
        <f>AY315^3+AZ315^3+BA315^3+BB315^3+AY316^3+AZ316^3+BA316^3+BB316^3+AY317^3+AZ317^3+BA317^3+BB317^3+AY318^3+AZ318^3+BA318^3+BB318^3</f>
        <v>0</v>
      </c>
      <c r="BC320" s="186">
        <f>BC303^3+BD303^3+BE303^3+BF303^3+BC304^3+BD304^3+BE304^3+BF304^3+BC305^3+BD305^3+BE305^3+BF305^3+BC306^3+BD306^3+BE306^3+BF306^3</f>
        <v>0</v>
      </c>
      <c r="BD320" s="186">
        <f>BC307^3+BD307^3+BE307^3+BF307^3+BC308^3+BD308^3+BE308^3+BF308^3+BC309^3+BD309^3+BE309^3+BF309^3+BC310^3+BD310^3+BE310^3+BF310^3</f>
        <v>0</v>
      </c>
      <c r="BE320" s="186">
        <f>BC311^3+BD311^3+BE311^3+BF311^3+BC312^3+BD312^3+BE312^3+BF312^3+BC313^3+BD313^3+BE313^3+BF313^3+BC314^3+BD314^3+BE314^3+BF314^3</f>
        <v>0</v>
      </c>
      <c r="BF320" s="186">
        <f>BC315^3+BD315^3+BE315^3+BF315^3+BC316^3+BD316^3+BE316^3+BF316^3+BC317^3+BD317^3+BE317^3+BF317^3+BC318^3+BD318^3+BE318^3+BF318^3</f>
        <v>0</v>
      </c>
      <c r="BG320" s="186">
        <f>BG303^3+BH303^3+BI303^3+BJ303^3+BG304^3+BH304^3+BI304^3+BJ304^3+BG305^3+BH305^3+BI305^3+BJ305^3+BG306^3+BH306^3+BI306^3+BJ306^3</f>
        <v>0</v>
      </c>
      <c r="BH320" s="186">
        <f>BG307^3+BH307^3+BI307^3+BJ307^3+BG308^3+BH308^3+BI308^3+BJ308^3+BG309^3+BH309^3+BI309^3+BJ309^3+BG310^3+BH310^3+BI310^3+BJ310^3</f>
        <v>0</v>
      </c>
      <c r="BI320" s="186">
        <f>BG311^3+BH311^3+BI311^3+BJ311^3+BG312^3+BH312^3+BI312^3+BJ312^3+BG313^3+BH313^3+BI313^3+BJ313^3+BG314^3+BH314^3+BI314^3+BJ314^3</f>
        <v>0</v>
      </c>
      <c r="BJ320" s="186">
        <f>BG315^3+BH315^3+BI315^3+BJ315^3+BG316^3+BH316^3+BI316^3+BJ316^3+BG317^3+BH317^3+BI317^3+BJ317^3+BG318^3+BH318^3+BI318^3+BJ318^3</f>
        <v>0</v>
      </c>
      <c r="BK320" s="186">
        <f>BK303^3+BL303^3+BM303^3+BN303^3+BK304^3+BL304^3+BM304^3+BN304^3+BK305^3+BL305^3+BM305^3+BN305^3+BK306^3+BL306^3+BM306^3+BN306^3</f>
        <v>0</v>
      </c>
      <c r="BL320" s="186">
        <f>BK307^3+BL307^3+BM307^3+BN307^3+BK308^3+BL308^3+BM308^3+BN308^3+BK309^3+BL309^3+BM309^3+BN309^3+BK310^3+BL310^3+BM310^3+BN310^3</f>
        <v>0</v>
      </c>
      <c r="BM320" s="186">
        <f>BK311^3+BL311^3+BM311^3+BN311^3+BK312^3+BL312^3+BM312^3+BN312^3+BK313^3+BL313^3+BM313^3+BN313^3+BK314^3+BL314^3+BM314^3+BN314^3</f>
        <v>0</v>
      </c>
      <c r="BN320" s="186">
        <f>BK315^3+BL315^3+BM315^3+BN315^3+BK316^3+BL316^3+BM316^3+BN316^3+BK317^3+BL317^3+BM317^3+BN317^3+BK318^3+BL318^3+BM318^3+BN318^3</f>
        <v>0</v>
      </c>
      <c r="BO320" s="129">
        <f>SUMSQ(AY318,AZ317,BA316,BB315,BC314,BD313,BE312,BF311,BG310,BH309,BI308,BJ307,BK306,BL305,BM304,BN303)</f>
        <v>0</v>
      </c>
      <c r="BP320" s="130">
        <f>SUMSQ(AY310,AZ309,BA308,BB307,BC306,BD305,BE304,BF303,BG318,BH317,BI316,BJ315,BK314,BL313,BM312,BN311)</f>
        <v>0</v>
      </c>
      <c r="BQ320" s="32"/>
      <c r="BR320" s="131"/>
      <c r="BS320" s="131"/>
      <c r="BT320" s="131"/>
      <c r="BU320" s="131"/>
      <c r="BV320" s="131"/>
      <c r="BW320" s="131"/>
      <c r="BX320" s="131"/>
      <c r="BY320" s="131"/>
      <c r="BZ320" s="131"/>
      <c r="CA320" s="131"/>
      <c r="CB320" s="131"/>
      <c r="CC320" s="131"/>
      <c r="CD320" s="131"/>
      <c r="CE320" s="131"/>
      <c r="CF320" s="131"/>
      <c r="CG320" s="131"/>
      <c r="CH320" s="32"/>
      <c r="CI320" s="115"/>
      <c r="CJ320" s="144"/>
      <c r="CK320" s="109"/>
      <c r="CL320" s="58"/>
      <c r="CM320" s="185">
        <f>CM303^3+CN303^3+CO303^3+CP303^3+CM304^3+CN304^3+CO304^3+CP304^3+CM305^3+CN305^3+CO305^3+CP305^3+CM306^3+CN306^3+CO306^3+CP306^3</f>
        <v>0</v>
      </c>
      <c r="CN320" s="186">
        <f>CM307^3+CN307^3+CO307^3+CP307^3+CM308^3+CN308^3+CO308^3+CP308^3+CM309^3+CN309^3+CO309^3+CP309^3+CM310^3+CN310^3+CO310^3+CP310^3</f>
        <v>0</v>
      </c>
      <c r="CO320" s="186">
        <f>CM311^3+CN311^3+CO311^3+CP311^3+CM312^3+CN312^3+CO312^3+CP312^3+CM313^3+CN313^3+CO313^3+CP313^3+CM314^3+CN314^3+CO314^3+CP314^3</f>
        <v>0</v>
      </c>
      <c r="CP320" s="186">
        <f>CM315^3+CN315^3+CO315^3+CP315^3+CM316^3+CN316^3+CO316^3+CP316^3+CM317^3+CN317^3+CO317^3+CP317^3+CM318^3+CN318^3+CO318^3+CP318^3</f>
        <v>0</v>
      </c>
      <c r="CQ320" s="186">
        <f>CQ303^3+CR303^3+CS303^3+CT303^3+CQ304^3+CR304^3+CS304^3+CT304^3+CQ305^3+CR305^3+CS305^3+CT305^3+CQ306^3+CR306^3+CS306^3+CT306^3</f>
        <v>0</v>
      </c>
      <c r="CR320" s="186">
        <f>CQ307^3+CR307^3+CS307^3+CT307^3+CQ308^3+CR308^3+CS308^3+CT308^3+CQ309^3+CR309^3+CS309^3+CT309^3+CQ310^3+CR310^3+CS310^3+CT310^3</f>
        <v>0</v>
      </c>
      <c r="CS320" s="186">
        <f>CQ311^3+CR311^3+CS311^3+CT311^3+CQ312^3+CR312^3+CS312^3+CT312^3+CQ313^3+CR313^3+CS313^3+CT313^3+CQ314^3+CR314^3+CS314^3+CT314^3</f>
        <v>0</v>
      </c>
      <c r="CT320" s="186">
        <f>CQ315^3+CR315^3+CS315^3+CT315^3+CQ316^3+CR316^3+CS316^3+CT316^3+CQ317^3+CR317^3+CS317^3+CT317^3+CQ318^3+CR318^3+CS318^3+CT318^3</f>
        <v>0</v>
      </c>
      <c r="CU320" s="186">
        <f>CU303^3+CV303^3+CW303^3+CX303^3+CU304^3+CV304^3+CW304^3+CX304^3+CU305^3+CV305^3+CW305^3+CX305^3+CU306^3+CV306^3+CW306^3+CX306^3</f>
        <v>0</v>
      </c>
      <c r="CV320" s="186">
        <f>CU307^3+CV307^3+CW307^3+CX307^3+CU308^3+CV308^3+CW308^3+CX308^3+CU309^3+CV309^3+CW309^3+CX309^3+CU310^3+CV310^3+CW310^3+CX310^3</f>
        <v>0</v>
      </c>
      <c r="CW320" s="186">
        <f>CU311^3+CV311^3+CW311^3+CX311^3+CU312^3+CV312^3+CW312^3+CX312^3+CU313^3+CV313^3+CW313^3+CX313^3+CU314^3+CV314^3+CW314^3+CX314^3</f>
        <v>0</v>
      </c>
      <c r="CX320" s="186">
        <f>CU315^3+CV315^3+CW315^3+CX315^3+CU316^3+CV316^3+CW316^3+CX316^3+CU317^3+CV317^3+CW317^3+CX317^3+CU318^3+CV318^3+CW318^3+CX318^3</f>
        <v>0</v>
      </c>
      <c r="CY320" s="186">
        <f>CY303^3+CZ303^3+DA303^3+DB303^3+CY304^3+CZ304^3+DA304^3+DB304^3+CY305^3+CZ305^3+DA305^3+DB305^3+CY306^3+CZ306^3+DA306^3+DB306^3</f>
        <v>0</v>
      </c>
      <c r="CZ320" s="186">
        <f>CY307^3+CZ307^3+DA307^3+DB307^3+CY308^3+CZ308^3+DA308^3+DB308^3+CY309^3+CZ309^3+DA309^3+DB309^3+CY310^3+CZ310^3+DA310^3+DB310^3</f>
        <v>0</v>
      </c>
      <c r="DA320" s="186">
        <f>CY311^3+CZ311^3+DA311^3+DB311^3+CY312^3+CZ312^3+DA312^3+DB312^3+CY313^3+CZ313^3+DA313^3+DB313^3+CY314^3+CZ314^3+DA314^3+DB314^3</f>
        <v>0</v>
      </c>
      <c r="DB320" s="186">
        <f>CY315^3+CZ315^3+DA315^3+DB315^3+CY316^3+CZ316^3+DA316^3+DB316^3+CY317^3+CZ317^3+DA317^3+DB317^3+CY318^3+CZ318^3+DA318^3+DB318^3</f>
        <v>0</v>
      </c>
      <c r="DC320" s="129" t="e">
        <f>SUMSQ(CM318,CN317,CO316,CP315,CQ314,CR313,CS312,CT311,CU310,CV309,CW308,CX307,CY306,CZ305,DA304,#REF!,DB303)</f>
        <v>#REF!</v>
      </c>
      <c r="DD320" s="130">
        <f>SUMSQ(CM310,CN309,CO308,CP307,CQ306,CR305,CS304,CT303,CU318,CV317,CW316,CX315,CY314,CZ313,DA312,DB311)</f>
        <v>0</v>
      </c>
      <c r="DE320" s="32"/>
      <c r="DF320" s="131"/>
      <c r="DG320" s="131"/>
      <c r="DH320" s="131"/>
      <c r="DI320" s="131"/>
      <c r="DJ320" s="131"/>
      <c r="DK320" s="131"/>
      <c r="DL320" s="131"/>
      <c r="DM320" s="131"/>
      <c r="DN320" s="131"/>
      <c r="DO320" s="131"/>
      <c r="DP320" s="131"/>
      <c r="DQ320" s="131"/>
      <c r="DR320" s="131"/>
      <c r="DS320" s="131"/>
      <c r="DT320" s="131"/>
      <c r="DU320" s="131"/>
      <c r="DV320" s="32"/>
      <c r="DW320" s="115"/>
      <c r="DY320" s="57"/>
      <c r="DZ320" s="58"/>
      <c r="EA320" s="185">
        <f>EA303^3+EB303^3+EC303^3+ED303^3+EA304^3+EB304^3+EC304^3+ED304^3+EA305^3+EB305^3+EC305^3+ED305^3+EA306^3+EB306^3+EC306^3+ED306^3</f>
        <v>0</v>
      </c>
      <c r="EB320" s="186">
        <f>EA307^3+EB307^3+EC307^3+ED307^3+EA308^3+EB308^3+EC308^3+ED308^3+EA309^3+EB309^3+EC309^3+ED309^3+EA310^3+EB310^3+EC310^3+ED310^3</f>
        <v>0</v>
      </c>
      <c r="EC320" s="186">
        <f>EA311^3+EB311^3+EC311^3+ED311^3+EA312^3+EB312^3+EC312^3+ED312^3+EA313^3+EB313^3+EC313^3+ED313^3+EA314^3+EB314^3+EC314^3+ED314^3</f>
        <v>0</v>
      </c>
      <c r="ED320" s="186">
        <f>EA315^3+EB315^3+EC315^3+ED315^3+EA316^3+EB316^3+EC316^3+ED316^3+EA317^3+EB317^3+EC317^3+ED317^3+EA318^3+EB318^3+EC318^3+ED318^3</f>
        <v>0</v>
      </c>
      <c r="EE320" s="186">
        <f>EE303^3+EF303^3+EG303^3+EH303^3+EE304^3+EF304^3+EG304^3+EH304^3+EE305^3+EF305^3+EG305^3+EH305^3+EE306^3+EF306^3+EG306^3+EH306^3</f>
        <v>0</v>
      </c>
      <c r="EF320" s="186">
        <f>EE307^3+EF307^3+EG307^3+EH307^3+EE308^3+EF308^3+EG308^3+EH308^3+EE309^3+EF309^3+EG309^3+EH309^3+EE310^3+EF310^3+EG310^3+EH310^3</f>
        <v>0</v>
      </c>
      <c r="EG320" s="186">
        <f>EE311^3+EF311^3+EG311^3+EH311^3+EE312^3+EF312^3+EG312^3+EH312^3+EE313^3+EF313^3+EG313^3+EH313^3+EE314^3+EF314^3+EG314^3+EH314^3</f>
        <v>0</v>
      </c>
      <c r="EH320" s="186">
        <f>EE315^3+EF315^3+EG315^3+EH315^3+EE316^3+EF316^3+EG316^3+EH316^3+EE317^3+EF317^3+EG317^3+EH317^3+EE318^3+EF318^3+EG318^3+EH318^3</f>
        <v>0</v>
      </c>
      <c r="EI320" s="186">
        <f>EI303^3+EJ303^3+EK303^3+EL303^3+EI304^3+EJ304^3+EK304^3+EL304^3+EI305^3+EJ305^3+EK305^3+EL305^3+EI306^3+EJ306^3+EK306^3+EL306^3</f>
        <v>0</v>
      </c>
      <c r="EJ320" s="186">
        <f>EI307^3+EJ307^3+EK307^3+EL307^3+EI308^3+EJ308^3+EK308^3+EL308^3+EI309^3+EJ309^3+EK309^3+EL309^3+EI310^3+EJ310^3+EK310^3+EL310^3</f>
        <v>0</v>
      </c>
      <c r="EK320" s="186">
        <f>EI311^3+EJ311^3+EK311^3+EL311^3+EI312^3+EJ312^3+EK312^3+EL312^3+EI313^3+EJ313^3+EK313^3+EL313^3+EI314^3+EJ314^3+EK314^3+EL314^3</f>
        <v>0</v>
      </c>
      <c r="EL320" s="186">
        <f>EI315^3+EJ315^3+EK315^3+EL315^3+EI316^3+EJ316^3+EK316^3+EL316^3+EI317^3+EJ317^3+EK317^3+EL317^3+EI318^3+EJ318^3+EK318^3+EL318^3</f>
        <v>0</v>
      </c>
      <c r="EM320" s="186">
        <f>EM303^3+EN303^3+EO303^3+EP303^3+EM304^3+EN304^3+EO304^3+EP304^3+EM305^3+EN305^3+EO305^3+EP305^3+EM306^3+EN306^3+EO306^3+EP306^3</f>
        <v>0</v>
      </c>
      <c r="EN320" s="186">
        <f>EM307^3+EN307^3+EO307^3+EP307^3+EM308^3+EN308^3+EO308^3+EP308^3+EM309^3+EN309^3+EO309^3+EP309^3+EM310^3+EN310^3+EO310^3+EP310^3</f>
        <v>0</v>
      </c>
      <c r="EO320" s="186">
        <f>EM311^3+EN311^3+EO311^3+EP311^3+EM312^3+EN312^3+EO312^3+EP312^3+EM313^3+EN313^3+EO313^3+EP313^3+EM314^3+EN314^3+EO314^3+EP314^3</f>
        <v>0</v>
      </c>
      <c r="EP320" s="186">
        <f>EM315^3+EN315^3+EO315^3+EP315^3+EM316^3+EN316^3+EO316^3+EP316^3+EM317^3+EN317^3+EO317^3+EP317^3+EM318^3+EN318^3+EO318^3+EP318^3</f>
        <v>0</v>
      </c>
      <c r="EQ320" s="129">
        <f>SUMSQ(EA318,EB317,EC316,ED315,EE314,EF313,EG312,EH311,EI310,EJ309,EK308,EL307,EM306,EN305,EO304,EP303)</f>
        <v>0</v>
      </c>
      <c r="ER320" s="130">
        <f>SUMSQ(EA310,EB309,EC308,ED307,EE306,EF305,EG304,EH303,EI318,EJ317,EK316,EL315,EM314,EN313,EO312,EP311)</f>
        <v>0</v>
      </c>
      <c r="ES320" s="32"/>
      <c r="ET320" s="131"/>
      <c r="EU320" s="131"/>
      <c r="EV320" s="131"/>
      <c r="EW320" s="131"/>
      <c r="EX320" s="131"/>
      <c r="EY320" s="131"/>
      <c r="EZ320" s="131"/>
      <c r="FA320" s="131"/>
      <c r="FB320" s="131"/>
      <c r="FC320" s="131"/>
      <c r="FD320" s="131"/>
      <c r="FE320" s="131"/>
      <c r="FF320" s="131"/>
      <c r="FG320" s="131"/>
      <c r="FH320" s="131"/>
      <c r="FI320" s="131"/>
      <c r="FJ320" s="32"/>
      <c r="FK320" s="115"/>
    </row>
    <row r="321" spans="9:167" ht="13.5" thickBot="1" x14ac:dyDescent="0.25">
      <c r="I321" s="109"/>
      <c r="J321" s="58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137"/>
      <c r="AB321" s="137"/>
      <c r="AC321" s="32" t="s">
        <v>0</v>
      </c>
      <c r="AD321" s="135"/>
      <c r="AE321" s="135"/>
      <c r="AF321" s="135"/>
      <c r="AG321" s="135"/>
      <c r="AH321" s="135"/>
      <c r="AI321" s="135"/>
      <c r="AJ321" s="135"/>
      <c r="AK321" s="135"/>
      <c r="AL321" s="135"/>
      <c r="AM321" s="135"/>
      <c r="AN321" s="135"/>
      <c r="AO321" s="135"/>
      <c r="AP321" s="135"/>
      <c r="AQ321" s="135"/>
      <c r="AR321" s="135"/>
      <c r="AS321" s="135"/>
      <c r="AT321" s="32"/>
      <c r="AU321" s="115"/>
      <c r="AW321" s="57"/>
      <c r="AX321" s="58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  <c r="BN321" s="46"/>
      <c r="BO321" s="137"/>
      <c r="BP321" s="137"/>
      <c r="BQ321" s="32" t="s">
        <v>0</v>
      </c>
      <c r="BR321" s="135"/>
      <c r="BS321" s="135"/>
      <c r="BT321" s="135"/>
      <c r="BU321" s="135"/>
      <c r="BV321" s="135"/>
      <c r="BW321" s="135"/>
      <c r="BX321" s="135"/>
      <c r="BY321" s="135"/>
      <c r="BZ321" s="135"/>
      <c r="CA321" s="135"/>
      <c r="CB321" s="135"/>
      <c r="CC321" s="135"/>
      <c r="CD321" s="135"/>
      <c r="CE321" s="135"/>
      <c r="CF321" s="135"/>
      <c r="CG321" s="135"/>
      <c r="CH321" s="32"/>
      <c r="CI321" s="115"/>
      <c r="CJ321" s="144"/>
      <c r="CK321" s="109"/>
      <c r="CL321" s="58"/>
      <c r="CM321" s="46"/>
      <c r="CN321" s="46"/>
      <c r="CO321" s="46"/>
      <c r="CP321" s="46"/>
      <c r="CQ321" s="46"/>
      <c r="CR321" s="46"/>
      <c r="CS321" s="46"/>
      <c r="CT321" s="46"/>
      <c r="CU321" s="46"/>
      <c r="CV321" s="46"/>
      <c r="CW321" s="46"/>
      <c r="CX321" s="46"/>
      <c r="CY321" s="46"/>
      <c r="CZ321" s="46"/>
      <c r="DA321" s="46"/>
      <c r="DB321" s="46"/>
      <c r="DC321" s="137"/>
      <c r="DD321" s="137"/>
      <c r="DE321" s="32" t="s">
        <v>0</v>
      </c>
      <c r="DF321" s="135"/>
      <c r="DG321" s="135"/>
      <c r="DH321" s="135"/>
      <c r="DI321" s="135"/>
      <c r="DJ321" s="135"/>
      <c r="DK321" s="135"/>
      <c r="DL321" s="135"/>
      <c r="DM321" s="135"/>
      <c r="DN321" s="135"/>
      <c r="DO321" s="135"/>
      <c r="DP321" s="135"/>
      <c r="DQ321" s="135"/>
      <c r="DR321" s="135"/>
      <c r="DS321" s="135"/>
      <c r="DT321" s="135"/>
      <c r="DU321" s="135"/>
      <c r="DV321" s="32"/>
      <c r="DW321" s="115"/>
      <c r="DY321" s="57"/>
      <c r="DZ321" s="58"/>
      <c r="EA321" s="46"/>
      <c r="EB321" s="46"/>
      <c r="EC321" s="46"/>
      <c r="ED321" s="46"/>
      <c r="EE321" s="46"/>
      <c r="EF321" s="46"/>
      <c r="EG321" s="46"/>
      <c r="EH321" s="46"/>
      <c r="EI321" s="46"/>
      <c r="EJ321" s="46"/>
      <c r="EK321" s="46"/>
      <c r="EL321" s="46"/>
      <c r="EM321" s="46"/>
      <c r="EN321" s="46"/>
      <c r="EO321" s="46"/>
      <c r="EP321" s="46"/>
      <c r="EQ321" s="137"/>
      <c r="ER321" s="137"/>
      <c r="ES321" s="32" t="s">
        <v>0</v>
      </c>
      <c r="ET321" s="135"/>
      <c r="EU321" s="135"/>
      <c r="EV321" s="135"/>
      <c r="EW321" s="135"/>
      <c r="EX321" s="135"/>
      <c r="EY321" s="135"/>
      <c r="EZ321" s="135"/>
      <c r="FA321" s="135"/>
      <c r="FB321" s="135"/>
      <c r="FC321" s="135"/>
      <c r="FD321" s="135"/>
      <c r="FE321" s="135"/>
      <c r="FF321" s="135"/>
      <c r="FG321" s="135"/>
      <c r="FH321" s="135"/>
      <c r="FI321" s="135"/>
      <c r="FJ321" s="32"/>
      <c r="FK321" s="115"/>
    </row>
    <row r="322" spans="9:167" ht="13.5" thickBot="1" x14ac:dyDescent="0.25">
      <c r="I322" s="138"/>
      <c r="J322" s="143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  <c r="V322" s="154"/>
      <c r="W322" s="154"/>
      <c r="X322" s="154"/>
      <c r="Y322" s="154"/>
      <c r="Z322" s="154"/>
      <c r="AA322" s="154"/>
      <c r="AB322" s="154"/>
      <c r="AC322" s="154"/>
      <c r="AD322" s="155"/>
      <c r="AE322" s="155"/>
      <c r="AF322" s="155"/>
      <c r="AG322" s="155"/>
      <c r="AH322" s="155"/>
      <c r="AI322" s="155"/>
      <c r="AJ322" s="155"/>
      <c r="AK322" s="155"/>
      <c r="AL322" s="155"/>
      <c r="AM322" s="155"/>
      <c r="AN322" s="155"/>
      <c r="AO322" s="155"/>
      <c r="AP322" s="155"/>
      <c r="AQ322" s="155"/>
      <c r="AR322" s="155"/>
      <c r="AS322" s="155"/>
      <c r="AT322" s="154"/>
      <c r="AU322" s="141"/>
      <c r="AW322" s="196"/>
      <c r="AX322" s="143"/>
      <c r="AY322" s="154"/>
      <c r="AZ322" s="154"/>
      <c r="BA322" s="154"/>
      <c r="BB322" s="154"/>
      <c r="BC322" s="154"/>
      <c r="BD322" s="154"/>
      <c r="BE322" s="154"/>
      <c r="BF322" s="154"/>
      <c r="BG322" s="154"/>
      <c r="BH322" s="154"/>
      <c r="BI322" s="154"/>
      <c r="BJ322" s="154"/>
      <c r="BK322" s="154"/>
      <c r="BL322" s="154"/>
      <c r="BM322" s="154"/>
      <c r="BN322" s="154"/>
      <c r="BO322" s="154"/>
      <c r="BP322" s="154"/>
      <c r="BQ322" s="154"/>
      <c r="BR322" s="155"/>
      <c r="BS322" s="155"/>
      <c r="BT322" s="155"/>
      <c r="BU322" s="155"/>
      <c r="BV322" s="155"/>
      <c r="BW322" s="155"/>
      <c r="BX322" s="155"/>
      <c r="BY322" s="155"/>
      <c r="BZ322" s="155"/>
      <c r="CA322" s="155"/>
      <c r="CB322" s="155"/>
      <c r="CC322" s="155"/>
      <c r="CD322" s="155"/>
      <c r="CE322" s="155"/>
      <c r="CF322" s="155"/>
      <c r="CG322" s="155"/>
      <c r="CH322" s="154"/>
      <c r="CI322" s="141"/>
      <c r="CJ322" s="144"/>
      <c r="CK322" s="138"/>
      <c r="CL322" s="143"/>
      <c r="CM322" s="154"/>
      <c r="CN322" s="154"/>
      <c r="CO322" s="154"/>
      <c r="CP322" s="154"/>
      <c r="CQ322" s="154"/>
      <c r="CR322" s="154"/>
      <c r="CS322" s="154"/>
      <c r="CT322" s="154"/>
      <c r="CU322" s="154"/>
      <c r="CV322" s="154"/>
      <c r="CW322" s="154"/>
      <c r="CX322" s="154"/>
      <c r="CY322" s="154"/>
      <c r="CZ322" s="154"/>
      <c r="DA322" s="154"/>
      <c r="DB322" s="154"/>
      <c r="DC322" s="154"/>
      <c r="DD322" s="154"/>
      <c r="DE322" s="154"/>
      <c r="DF322" s="155"/>
      <c r="DG322" s="155"/>
      <c r="DH322" s="155"/>
      <c r="DI322" s="155"/>
      <c r="DJ322" s="155"/>
      <c r="DK322" s="155"/>
      <c r="DL322" s="155"/>
      <c r="DM322" s="155"/>
      <c r="DN322" s="155"/>
      <c r="DO322" s="155"/>
      <c r="DP322" s="155"/>
      <c r="DQ322" s="155"/>
      <c r="DR322" s="155"/>
      <c r="DS322" s="155"/>
      <c r="DT322" s="155"/>
      <c r="DU322" s="155"/>
      <c r="DV322" s="154"/>
      <c r="DW322" s="141"/>
      <c r="DY322" s="196"/>
      <c r="DZ322" s="143"/>
      <c r="EA322" s="154"/>
      <c r="EB322" s="154"/>
      <c r="EC322" s="154"/>
      <c r="ED322" s="154"/>
      <c r="EE322" s="154"/>
      <c r="EF322" s="154"/>
      <c r="EG322" s="154"/>
      <c r="EH322" s="154"/>
      <c r="EI322" s="154"/>
      <c r="EJ322" s="154"/>
      <c r="EK322" s="154"/>
      <c r="EL322" s="154" t="s">
        <v>0</v>
      </c>
      <c r="EM322" s="154"/>
      <c r="EN322" s="154"/>
      <c r="EO322" s="154"/>
      <c r="EP322" s="154"/>
      <c r="EQ322" s="154"/>
      <c r="ER322" s="154"/>
      <c r="ES322" s="154"/>
      <c r="ET322" s="155"/>
      <c r="EU322" s="155"/>
      <c r="EV322" s="155"/>
      <c r="EW322" s="155"/>
      <c r="EX322" s="155"/>
      <c r="EY322" s="155"/>
      <c r="EZ322" s="155"/>
      <c r="FA322" s="155"/>
      <c r="FB322" s="155"/>
      <c r="FC322" s="155"/>
      <c r="FD322" s="155"/>
      <c r="FE322" s="155"/>
      <c r="FF322" s="155"/>
      <c r="FG322" s="155"/>
      <c r="FH322" s="155"/>
      <c r="FI322" s="155"/>
      <c r="FJ322" s="154"/>
      <c r="FK322" s="141"/>
    </row>
    <row r="323" spans="9:167" ht="14.25" thickTop="1" thickBot="1" x14ac:dyDescent="0.25"/>
    <row r="324" spans="9:167" ht="14.25" thickTop="1" thickBot="1" x14ac:dyDescent="0.25">
      <c r="I324" s="38" t="s">
        <v>0</v>
      </c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40"/>
      <c r="AE324" s="40"/>
      <c r="AF324" s="40"/>
      <c r="AG324" s="40"/>
      <c r="AH324" s="40"/>
      <c r="AI324" s="40"/>
      <c r="AJ324" s="40"/>
      <c r="AK324" s="40"/>
      <c r="AL324" s="40"/>
      <c r="AM324" s="40"/>
      <c r="AN324" s="40"/>
      <c r="AO324" s="40"/>
      <c r="AP324" s="40"/>
      <c r="AQ324" s="40"/>
      <c r="AR324" s="40"/>
      <c r="AS324" s="40"/>
      <c r="AT324" s="39"/>
      <c r="AU324" s="41"/>
      <c r="AW324" s="38" t="s">
        <v>0</v>
      </c>
      <c r="AX324" s="39"/>
      <c r="AY324" s="39"/>
      <c r="AZ324" s="39"/>
      <c r="BA324" s="39"/>
      <c r="BB324" s="39"/>
      <c r="BC324" s="39"/>
      <c r="BD324" s="39"/>
      <c r="BE324" s="39"/>
      <c r="BF324" s="39"/>
      <c r="BG324" s="39"/>
      <c r="BH324" s="39"/>
      <c r="BI324" s="39"/>
      <c r="BJ324" s="39"/>
      <c r="BK324" s="39"/>
      <c r="BL324" s="39"/>
      <c r="BM324" s="39"/>
      <c r="BN324" s="39"/>
      <c r="BO324" s="39"/>
      <c r="BP324" s="39"/>
      <c r="BQ324" s="39"/>
      <c r="BR324" s="40"/>
      <c r="BS324" s="40"/>
      <c r="BT324" s="40"/>
      <c r="BU324" s="40"/>
      <c r="BV324" s="40"/>
      <c r="BW324" s="40"/>
      <c r="BX324" s="40"/>
      <c r="BY324" s="40"/>
      <c r="BZ324" s="40"/>
      <c r="CA324" s="40"/>
      <c r="CB324" s="40"/>
      <c r="CC324" s="40"/>
      <c r="CD324" s="40"/>
      <c r="CE324" s="40"/>
      <c r="CF324" s="40"/>
      <c r="CG324" s="40"/>
      <c r="CH324" s="39"/>
      <c r="CI324" s="41"/>
      <c r="CK324" s="38" t="s">
        <v>0</v>
      </c>
      <c r="CL324" s="39" t="s">
        <v>0</v>
      </c>
      <c r="CM324" s="39"/>
      <c r="CN324" s="39"/>
      <c r="CO324" s="39"/>
      <c r="CP324" s="39"/>
      <c r="CQ324" s="39"/>
      <c r="CR324" s="39"/>
      <c r="CS324" s="39"/>
      <c r="CT324" s="39"/>
      <c r="CU324" s="39"/>
      <c r="CV324" s="39"/>
      <c r="CW324" s="39"/>
      <c r="CX324" s="39"/>
      <c r="CY324" s="39"/>
      <c r="CZ324" s="39"/>
      <c r="DA324" s="39"/>
      <c r="DB324" s="39"/>
      <c r="DC324" s="39"/>
      <c r="DD324" s="39"/>
      <c r="DE324" s="39"/>
      <c r="DF324" s="40"/>
      <c r="DG324" s="40"/>
      <c r="DH324" s="40"/>
      <c r="DI324" s="40"/>
      <c r="DJ324" s="40"/>
      <c r="DK324" s="40"/>
      <c r="DL324" s="40"/>
      <c r="DM324" s="40"/>
      <c r="DN324" s="40"/>
      <c r="DO324" s="40"/>
      <c r="DP324" s="40"/>
      <c r="DQ324" s="40"/>
      <c r="DR324" s="40"/>
      <c r="DS324" s="40"/>
      <c r="DT324" s="40"/>
      <c r="DU324" s="40"/>
      <c r="DV324" s="39"/>
      <c r="DW324" s="41"/>
      <c r="DY324" s="38" t="s">
        <v>0</v>
      </c>
      <c r="DZ324" s="39"/>
      <c r="EA324" s="39"/>
      <c r="EB324" s="39"/>
      <c r="EC324" s="39"/>
      <c r="ED324" s="39"/>
      <c r="EE324" s="39"/>
      <c r="EF324" s="39"/>
      <c r="EG324" s="39"/>
      <c r="EH324" s="39"/>
      <c r="EI324" s="39"/>
      <c r="EJ324" s="39"/>
      <c r="EK324" s="39"/>
      <c r="EL324" s="39"/>
      <c r="EM324" s="39"/>
      <c r="EN324" s="39"/>
      <c r="EO324" s="39"/>
      <c r="EP324" s="39"/>
      <c r="EQ324" s="39"/>
      <c r="ER324" s="39"/>
      <c r="ES324" s="39"/>
      <c r="ET324" s="40"/>
      <c r="EU324" s="40"/>
      <c r="EV324" s="40"/>
      <c r="EW324" s="40"/>
      <c r="EX324" s="40"/>
      <c r="EY324" s="40"/>
      <c r="EZ324" s="40"/>
      <c r="FA324" s="40"/>
      <c r="FB324" s="40"/>
      <c r="FC324" s="40"/>
      <c r="FD324" s="40"/>
      <c r="FE324" s="40"/>
      <c r="FF324" s="40"/>
      <c r="FG324" s="40"/>
      <c r="FH324" s="40"/>
      <c r="FI324" s="40"/>
      <c r="FJ324" s="39"/>
      <c r="FK324" s="41"/>
    </row>
    <row r="325" spans="9:167" ht="13.5" thickBot="1" x14ac:dyDescent="0.25">
      <c r="I325" s="109"/>
      <c r="J325" s="45" t="s">
        <v>0</v>
      </c>
      <c r="K325" s="46" t="s">
        <v>0</v>
      </c>
      <c r="L325" s="46"/>
      <c r="M325" s="46"/>
      <c r="N325" s="46"/>
      <c r="O325" s="46"/>
      <c r="P325" s="46"/>
      <c r="Q325" s="46"/>
      <c r="R325" s="46"/>
      <c r="S325" s="47" t="s">
        <v>719</v>
      </c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8"/>
      <c r="AE325" s="48"/>
      <c r="AF325" s="48"/>
      <c r="AG325" s="48"/>
      <c r="AH325" s="48"/>
      <c r="AI325" s="48"/>
      <c r="AJ325" s="48"/>
      <c r="AK325" s="48"/>
      <c r="AL325" s="49" t="s">
        <v>712</v>
      </c>
      <c r="AM325" s="48"/>
      <c r="AN325" s="48"/>
      <c r="AO325" s="48"/>
      <c r="AP325" s="48"/>
      <c r="AQ325" s="48"/>
      <c r="AR325" s="48"/>
      <c r="AS325" s="48"/>
      <c r="AT325" s="50"/>
      <c r="AU325" s="51"/>
      <c r="AW325" s="57"/>
      <c r="AX325" s="45" t="s">
        <v>2</v>
      </c>
      <c r="AY325" s="46"/>
      <c r="AZ325" s="46"/>
      <c r="BA325" s="46"/>
      <c r="BB325" s="46"/>
      <c r="BC325" s="46"/>
      <c r="BD325" s="46"/>
      <c r="BE325" s="46"/>
      <c r="BF325" s="46"/>
      <c r="BG325" s="177" t="s">
        <v>755</v>
      </c>
      <c r="BH325" s="46"/>
      <c r="BI325" s="46"/>
      <c r="BJ325" s="46"/>
      <c r="BK325" s="46"/>
      <c r="BL325" s="46"/>
      <c r="BM325" s="46"/>
      <c r="BN325" s="46"/>
      <c r="BO325" s="46"/>
      <c r="BP325" s="46"/>
      <c r="BQ325" s="46"/>
      <c r="BR325" s="48"/>
      <c r="BS325" s="48"/>
      <c r="BT325" s="48"/>
      <c r="BU325" s="48"/>
      <c r="BV325" s="48"/>
      <c r="BW325" s="48"/>
      <c r="BX325" s="48"/>
      <c r="BY325" s="48"/>
      <c r="BZ325" s="49" t="s">
        <v>712</v>
      </c>
      <c r="CA325" s="48"/>
      <c r="CB325" s="48"/>
      <c r="CC325" s="48"/>
      <c r="CD325" s="48"/>
      <c r="CE325" s="48"/>
      <c r="CF325" s="48"/>
      <c r="CG325" s="48"/>
      <c r="CH325" s="50"/>
      <c r="CI325" s="51"/>
      <c r="CK325" s="109"/>
      <c r="CL325" s="45" t="s">
        <v>2</v>
      </c>
      <c r="CM325" s="46"/>
      <c r="CN325" s="46"/>
      <c r="CO325" s="46"/>
      <c r="CP325" s="46"/>
      <c r="CQ325" s="46"/>
      <c r="CR325" s="46"/>
      <c r="CS325" s="46"/>
      <c r="CT325" s="46"/>
      <c r="CU325" s="178" t="s">
        <v>736</v>
      </c>
      <c r="CV325" s="46"/>
      <c r="CW325" s="46"/>
      <c r="CX325" s="46"/>
      <c r="CY325" s="46"/>
      <c r="CZ325" s="46"/>
      <c r="DA325" s="46"/>
      <c r="DB325" s="46"/>
      <c r="DC325" s="46"/>
      <c r="DD325" s="46"/>
      <c r="DE325" s="46"/>
      <c r="DF325" s="48"/>
      <c r="DG325" s="48"/>
      <c r="DH325" s="48"/>
      <c r="DI325" s="48"/>
      <c r="DJ325" s="48"/>
      <c r="DK325" s="48"/>
      <c r="DL325" s="48"/>
      <c r="DM325" s="48"/>
      <c r="DN325" s="49" t="s">
        <v>712</v>
      </c>
      <c r="DO325" s="48"/>
      <c r="DP325" s="48"/>
      <c r="DQ325" s="48"/>
      <c r="DR325" s="48"/>
      <c r="DS325" s="48"/>
      <c r="DT325" s="48"/>
      <c r="DU325" s="48"/>
      <c r="DV325" s="50"/>
      <c r="DW325" s="51"/>
      <c r="DY325" s="57"/>
      <c r="DZ325" s="45"/>
      <c r="EA325" s="46"/>
      <c r="EB325" s="46"/>
      <c r="EC325" s="46"/>
      <c r="ED325" s="46"/>
      <c r="EE325" s="46"/>
      <c r="EF325" s="46"/>
      <c r="EG325" s="46"/>
      <c r="EH325" s="46"/>
      <c r="EI325" s="178" t="s">
        <v>760</v>
      </c>
      <c r="EJ325" s="46"/>
      <c r="EK325" s="46"/>
      <c r="EL325" s="46"/>
      <c r="EM325" s="46"/>
      <c r="EN325" s="46"/>
      <c r="EO325" s="46"/>
      <c r="EP325" s="46"/>
      <c r="EQ325" s="46"/>
      <c r="ER325" s="46"/>
      <c r="ES325" s="46"/>
      <c r="ET325" s="48"/>
      <c r="EU325" s="48"/>
      <c r="EV325" s="48"/>
      <c r="EW325" s="48"/>
      <c r="EX325" s="48"/>
      <c r="EY325" s="48"/>
      <c r="EZ325" s="48"/>
      <c r="FA325" s="48"/>
      <c r="FB325" s="49" t="s">
        <v>712</v>
      </c>
      <c r="FC325" s="48"/>
      <c r="FD325" s="48"/>
      <c r="FE325" s="48"/>
      <c r="FF325" s="48"/>
      <c r="FG325" s="48"/>
      <c r="FH325" s="48"/>
      <c r="FI325" s="48"/>
      <c r="FJ325" s="50"/>
      <c r="FK325" s="51"/>
    </row>
    <row r="326" spans="9:167" x14ac:dyDescent="0.2">
      <c r="I326" s="109"/>
      <c r="J326" s="58"/>
      <c r="K326" s="1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2"/>
      <c r="AA326" s="59">
        <f>K326^3+L326^3+M326^3+N326^3+O326^3+P326^3+Q326^3+R326^3+K327^3+L327^3+M327^3+N327^3+O327^3+P327^3+Q327^3+R327^3</f>
        <v>0</v>
      </c>
      <c r="AB326" s="60">
        <f>K326^3+L326^3+M326^3+N326^3+O326^3+P326^3+Q326^3+R326^3+S326^3+T326^3+U326^3+V326^3+W326^3+X326^3+Y326^3+Z326^3</f>
        <v>0</v>
      </c>
      <c r="AC326" s="61"/>
      <c r="AD326" s="68"/>
      <c r="AE326" s="69"/>
      <c r="AF326" s="69"/>
      <c r="AG326" s="69"/>
      <c r="AH326" s="70"/>
      <c r="AI326" s="70"/>
      <c r="AJ326" s="70"/>
      <c r="AK326" s="70"/>
      <c r="AL326" s="69"/>
      <c r="AM326" s="69"/>
      <c r="AN326" s="69"/>
      <c r="AO326" s="69"/>
      <c r="AP326" s="70"/>
      <c r="AQ326" s="70"/>
      <c r="AR326" s="70"/>
      <c r="AS326" s="71"/>
      <c r="AT326" s="66"/>
      <c r="AU326" s="51"/>
      <c r="AW326" s="57"/>
      <c r="AX326" s="58"/>
      <c r="AY326" s="1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2"/>
      <c r="BO326" s="59">
        <f>AY326^3+AZ326^3+BA326^3+BB326^3+BC326^3+BD326^3+BE326^3+BF326^3+AY327^3+AZ327^3+BA327^3+BB327^3+BC327^3+BD327^3+BE327^3+BF327^3</f>
        <v>0</v>
      </c>
      <c r="BP326" s="60">
        <f t="shared" ref="BP326:BP341" si="112">AY326^3+AZ326^3+BA326^3+BB326^3+BC326^3+BD326^3+BE326^3+BF326^3+BG326^3+BH326^3+BI326^3+BJ326^3+BK326^3+BL326^3+BM326^3+BN326^3</f>
        <v>0</v>
      </c>
      <c r="BQ326" s="61"/>
      <c r="BR326" s="68"/>
      <c r="BS326" s="69"/>
      <c r="BT326" s="69"/>
      <c r="BU326" s="69"/>
      <c r="BV326" s="69"/>
      <c r="BW326" s="69"/>
      <c r="BX326" s="69"/>
      <c r="BY326" s="69"/>
      <c r="BZ326" s="70"/>
      <c r="CA326" s="70"/>
      <c r="CB326" s="70"/>
      <c r="CC326" s="70"/>
      <c r="CD326" s="70"/>
      <c r="CE326" s="70"/>
      <c r="CF326" s="70"/>
      <c r="CG326" s="71"/>
      <c r="CH326" s="66"/>
      <c r="CI326" s="51"/>
      <c r="CK326" s="109"/>
      <c r="CL326" s="58"/>
      <c r="CM326" s="1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2"/>
      <c r="DC326" s="59">
        <f>CM326^3+CN326^3+CO326^3+CP326^3+CQ326^3+CR326^3+CS326^3+CT326^3+CM327^3+CN327^3+CO327^3+CP327^3+CQ327^3+CR327^3+CS327^3+CT327^3</f>
        <v>0</v>
      </c>
      <c r="DD326" s="60">
        <f>CM326^3+CN326^3+CO326^3+CP326^3+CQ326^3+CR326^3+CS326^3+CT326^3+CU326^3+CV326^3+CW326^3+CX326^3+CY326^3+CZ326^3+DA326^3+DB326^3</f>
        <v>0</v>
      </c>
      <c r="DE326" s="61"/>
      <c r="DF326" s="68"/>
      <c r="DG326" s="69"/>
      <c r="DH326" s="69"/>
      <c r="DI326" s="69"/>
      <c r="DJ326" s="69"/>
      <c r="DK326" s="69"/>
      <c r="DL326" s="69"/>
      <c r="DM326" s="69"/>
      <c r="DN326" s="69"/>
      <c r="DO326" s="69"/>
      <c r="DP326" s="69"/>
      <c r="DQ326" s="69"/>
      <c r="DR326" s="69"/>
      <c r="DS326" s="69"/>
      <c r="DT326" s="69"/>
      <c r="DU326" s="73"/>
      <c r="DV326" s="66"/>
      <c r="DW326" s="51"/>
      <c r="DY326" s="57"/>
      <c r="DZ326" s="58"/>
      <c r="EA326" s="16"/>
      <c r="EB326" s="17"/>
      <c r="EC326" s="17"/>
      <c r="ED326" s="17"/>
      <c r="EE326" s="17"/>
      <c r="EF326" s="17"/>
      <c r="EG326" s="17"/>
      <c r="EH326" s="17"/>
      <c r="EI326" s="17"/>
      <c r="EJ326" s="17"/>
      <c r="EK326" s="17"/>
      <c r="EL326" s="17"/>
      <c r="EM326" s="17"/>
      <c r="EN326" s="17"/>
      <c r="EO326" s="17"/>
      <c r="EP326" s="18"/>
      <c r="EQ326" s="59">
        <f>EA326^3+EB326^3+EC326^3+ED326^3+EE326^3+EF326^3+EG326^3+EH326^3+EA327^3+EB327^3+EC327^3+ED327^3+EE327^3+EF327^3+EG327^3+EH327^3</f>
        <v>0</v>
      </c>
      <c r="ER326" s="60">
        <f t="shared" ref="ER326:ER341" si="113">EA326^3+EB326^3+EC326^3+ED326^3+EE326^3+EF326^3+EG326^3+EH326^3+EI326^3+EJ326^3+EK326^3+EL326^3+EM326^3+EN326^3+EO326^3+EP326^3</f>
        <v>0</v>
      </c>
      <c r="ES326" s="61"/>
      <c r="ET326" s="187"/>
      <c r="EU326" s="188"/>
      <c r="EV326" s="188"/>
      <c r="EW326" s="188"/>
      <c r="EX326" s="188"/>
      <c r="EY326" s="188"/>
      <c r="EZ326" s="188"/>
      <c r="FA326" s="188"/>
      <c r="FB326" s="188"/>
      <c r="FC326" s="188"/>
      <c r="FD326" s="188"/>
      <c r="FE326" s="188"/>
      <c r="FF326" s="188"/>
      <c r="FG326" s="188"/>
      <c r="FH326" s="188"/>
      <c r="FI326" s="189"/>
      <c r="FJ326" s="66"/>
      <c r="FK326" s="51"/>
    </row>
    <row r="327" spans="9:167" x14ac:dyDescent="0.2">
      <c r="I327" s="109"/>
      <c r="J327" s="58"/>
      <c r="K327" s="3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5"/>
      <c r="AA327" s="75">
        <f>S326^3+T326^3+U326^3+V326^3+W326^3+X326^3+Y326^3+Z326^3+S327^3+T327^3+U327^3+V327^3+W327^3+X327^3+Y327^3+Z327^3</f>
        <v>0</v>
      </c>
      <c r="AB327" s="76">
        <f t="shared" ref="AB327:AB341" si="114">K327^3+L327^3+M327^3+N327^3+O327^3+P327^3+Q327^3+R327^3+S327^3+T327^3+U327^3+V327^3+W327^3+X327^3+Y327^3+Z327^3</f>
        <v>0</v>
      </c>
      <c r="AC327" s="61"/>
      <c r="AD327" s="81"/>
      <c r="AE327" s="82"/>
      <c r="AF327" s="82"/>
      <c r="AG327" s="82"/>
      <c r="AH327" s="83"/>
      <c r="AI327" s="83"/>
      <c r="AJ327" s="83"/>
      <c r="AK327" s="83"/>
      <c r="AL327" s="82"/>
      <c r="AM327" s="82"/>
      <c r="AN327" s="82"/>
      <c r="AO327" s="82"/>
      <c r="AP327" s="83"/>
      <c r="AQ327" s="83"/>
      <c r="AR327" s="83"/>
      <c r="AS327" s="84"/>
      <c r="AT327" s="66"/>
      <c r="AU327" s="51"/>
      <c r="AW327" s="57"/>
      <c r="AX327" s="58"/>
      <c r="AY327" s="3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5"/>
      <c r="BO327" s="75">
        <f>BG326^3+BH326^3+BI326^3+BJ326^3+BK326^3+BL326^3+BM326^3+BN326^3+BG327^3+BH327^3+BI327^3+BJ327^3+BK327^3+BL327^3+BM327^3+BN327^3</f>
        <v>0</v>
      </c>
      <c r="BP327" s="76">
        <f t="shared" si="112"/>
        <v>0</v>
      </c>
      <c r="BQ327" s="61"/>
      <c r="BR327" s="81"/>
      <c r="BS327" s="82"/>
      <c r="BT327" s="82"/>
      <c r="BU327" s="82"/>
      <c r="BV327" s="82"/>
      <c r="BW327" s="82"/>
      <c r="BX327" s="82"/>
      <c r="BY327" s="82"/>
      <c r="BZ327" s="83"/>
      <c r="CA327" s="83"/>
      <c r="CB327" s="83"/>
      <c r="CC327" s="83"/>
      <c r="CD327" s="83"/>
      <c r="CE327" s="83"/>
      <c r="CF327" s="83"/>
      <c r="CG327" s="84"/>
      <c r="CH327" s="66"/>
      <c r="CI327" s="51"/>
      <c r="CK327" s="109"/>
      <c r="CL327" s="58"/>
      <c r="CM327" s="3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5"/>
      <c r="DC327" s="75">
        <f>CU326^3+CV326^3+CW326^3+CX326^3+CY326^3+CZ326^3+DA326^3+DB326^3+CU327^3+CV327^3+CW327^3+CX327^3+CY327^3+CZ327^3+DA327^3+DB327^3</f>
        <v>0</v>
      </c>
      <c r="DD327" s="76">
        <f t="shared" ref="DD327:DD341" si="115">CM327^3+CN327^3+CO327^3+CP327^3+CQ327^3+CR327^3+CS327^3+CT327^3+CU327^3+CV327^3+CW327^3+CX327^3+CY327^3+CZ327^3+DA327^3+DB327^3</f>
        <v>0</v>
      </c>
      <c r="DE327" s="61"/>
      <c r="DF327" s="89"/>
      <c r="DG327" s="83"/>
      <c r="DH327" s="83"/>
      <c r="DI327" s="83"/>
      <c r="DJ327" s="83"/>
      <c r="DK327" s="83"/>
      <c r="DL327" s="83"/>
      <c r="DM327" s="83"/>
      <c r="DN327" s="83"/>
      <c r="DO327" s="83"/>
      <c r="DP327" s="83"/>
      <c r="DQ327" s="83"/>
      <c r="DR327" s="83"/>
      <c r="DS327" s="83"/>
      <c r="DT327" s="83"/>
      <c r="DU327" s="84"/>
      <c r="DV327" s="66"/>
      <c r="DW327" s="51"/>
      <c r="DY327" s="57"/>
      <c r="DZ327" s="58"/>
      <c r="EA327" s="20"/>
      <c r="EB327" s="19"/>
      <c r="EC327" s="19"/>
      <c r="ED327" s="19"/>
      <c r="EE327" s="19"/>
      <c r="EF327" s="19"/>
      <c r="EG327" s="19"/>
      <c r="EH327" s="19"/>
      <c r="EI327" s="19"/>
      <c r="EJ327" s="19"/>
      <c r="EK327" s="19"/>
      <c r="EL327" s="19"/>
      <c r="EM327" s="19"/>
      <c r="EN327" s="19"/>
      <c r="EO327" s="19"/>
      <c r="EP327" s="21"/>
      <c r="EQ327" s="75">
        <f>EI326^3+EJ326^3+EK326^3+EL326^3+EM326^3+EN326^3+EO326^3+EP326^3+EI327^3+EJ327^3+EK327^3+EL327^3+EM327^3+EN327^3+EO327^3+EP327^3</f>
        <v>0</v>
      </c>
      <c r="ER327" s="76">
        <f t="shared" si="113"/>
        <v>0</v>
      </c>
      <c r="ES327" s="61"/>
      <c r="ET327" s="190"/>
      <c r="EU327" s="191"/>
      <c r="EV327" s="191"/>
      <c r="EW327" s="191"/>
      <c r="EX327" s="191"/>
      <c r="EY327" s="191"/>
      <c r="EZ327" s="191"/>
      <c r="FA327" s="191"/>
      <c r="FB327" s="191"/>
      <c r="FC327" s="191"/>
      <c r="FD327" s="191"/>
      <c r="FE327" s="191"/>
      <c r="FF327" s="191"/>
      <c r="FG327" s="191"/>
      <c r="FH327" s="191"/>
      <c r="FI327" s="192"/>
      <c r="FJ327" s="66"/>
      <c r="FK327" s="51"/>
    </row>
    <row r="328" spans="9:167" x14ac:dyDescent="0.2">
      <c r="I328" s="109"/>
      <c r="J328" s="58"/>
      <c r="K328" s="3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5"/>
      <c r="AA328" s="75">
        <f>K328^3+L328^3+M328^3+N328^3+O328^3+P328^3+Q328^3+R328^3+K329^3+L329^3+M329^3+N329^3+O329^3+P329^3+Q329^3+R329^3</f>
        <v>0</v>
      </c>
      <c r="AB328" s="76">
        <f t="shared" si="114"/>
        <v>0</v>
      </c>
      <c r="AC328" s="88"/>
      <c r="AD328" s="81"/>
      <c r="AE328" s="82"/>
      <c r="AF328" s="82"/>
      <c r="AG328" s="82"/>
      <c r="AH328" s="83"/>
      <c r="AI328" s="83"/>
      <c r="AJ328" s="83"/>
      <c r="AK328" s="83"/>
      <c r="AL328" s="82"/>
      <c r="AM328" s="82"/>
      <c r="AN328" s="82"/>
      <c r="AO328" s="82"/>
      <c r="AP328" s="83"/>
      <c r="AQ328" s="83"/>
      <c r="AR328" s="83"/>
      <c r="AS328" s="84"/>
      <c r="AT328" s="66"/>
      <c r="AU328" s="51"/>
      <c r="AW328" s="57"/>
      <c r="AX328" s="58"/>
      <c r="AY328" s="3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5"/>
      <c r="BO328" s="75">
        <f>AY328^3+AZ328^3+BA328^3+BB328^3+BC328^3+BD328^3+BE328^3+BF328^3+AY329^3+AZ329^3+BA329^3+BB329^3+BC329^3+BD329^3+BE329^3+BF329^3</f>
        <v>0</v>
      </c>
      <c r="BP328" s="76">
        <f t="shared" si="112"/>
        <v>0</v>
      </c>
      <c r="BQ328" s="88"/>
      <c r="BR328" s="89"/>
      <c r="BS328" s="83"/>
      <c r="BT328" s="83"/>
      <c r="BU328" s="83"/>
      <c r="BV328" s="83"/>
      <c r="BW328" s="83"/>
      <c r="BX328" s="83"/>
      <c r="BY328" s="83"/>
      <c r="BZ328" s="82"/>
      <c r="CA328" s="82"/>
      <c r="CB328" s="82"/>
      <c r="CC328" s="82"/>
      <c r="CD328" s="82"/>
      <c r="CE328" s="82"/>
      <c r="CF328" s="82"/>
      <c r="CG328" s="86"/>
      <c r="CH328" s="66"/>
      <c r="CI328" s="51"/>
      <c r="CK328" s="109"/>
      <c r="CL328" s="58"/>
      <c r="CM328" s="3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5"/>
      <c r="DC328" s="75">
        <f>CM328^3+CN328^3+CO328^3+CP328^3+CQ328^3+CR328^3+CS328^3+CT328^3+CM329^3+CN329^3+CO329^3+CP329^3+CQ329^3+CR329^3+CS329^3+CT329^3</f>
        <v>0</v>
      </c>
      <c r="DD328" s="76">
        <f t="shared" si="115"/>
        <v>0</v>
      </c>
      <c r="DE328" s="88"/>
      <c r="DF328" s="81"/>
      <c r="DG328" s="82"/>
      <c r="DH328" s="82"/>
      <c r="DI328" s="82"/>
      <c r="DJ328" s="82"/>
      <c r="DK328" s="82"/>
      <c r="DL328" s="82"/>
      <c r="DM328" s="82"/>
      <c r="DN328" s="82"/>
      <c r="DO328" s="82"/>
      <c r="DP328" s="82"/>
      <c r="DQ328" s="82"/>
      <c r="DR328" s="82"/>
      <c r="DS328" s="82"/>
      <c r="DT328" s="82"/>
      <c r="DU328" s="86"/>
      <c r="DV328" s="66"/>
      <c r="DW328" s="51"/>
      <c r="DY328" s="57"/>
      <c r="DZ328" s="58"/>
      <c r="EA328" s="20"/>
      <c r="EB328" s="19"/>
      <c r="EC328" s="19"/>
      <c r="ED328" s="19"/>
      <c r="EE328" s="19"/>
      <c r="EF328" s="19"/>
      <c r="EG328" s="19"/>
      <c r="EH328" s="19"/>
      <c r="EI328" s="19"/>
      <c r="EJ328" s="19"/>
      <c r="EK328" s="19"/>
      <c r="EL328" s="19"/>
      <c r="EM328" s="19"/>
      <c r="EN328" s="19"/>
      <c r="EO328" s="19"/>
      <c r="EP328" s="21"/>
      <c r="EQ328" s="75">
        <f>EA328^3+EB328^3+EC328^3+ED328^3+EE328^3+EF328^3+EG328^3+EH328^3+EA329^3+EB329^3+EC329^3+ED329^3+EE329^3+EF329^3+EG329^3+EH329^3</f>
        <v>0</v>
      </c>
      <c r="ER328" s="76">
        <f t="shared" si="113"/>
        <v>0</v>
      </c>
      <c r="ES328" s="88"/>
      <c r="ET328" s="190"/>
      <c r="EU328" s="191"/>
      <c r="EV328" s="191"/>
      <c r="EW328" s="191"/>
      <c r="EX328" s="191"/>
      <c r="EY328" s="191"/>
      <c r="EZ328" s="191"/>
      <c r="FA328" s="191"/>
      <c r="FB328" s="191"/>
      <c r="FC328" s="191"/>
      <c r="FD328" s="191"/>
      <c r="FE328" s="191"/>
      <c r="FF328" s="191"/>
      <c r="FG328" s="191"/>
      <c r="FH328" s="191"/>
      <c r="FI328" s="192"/>
      <c r="FJ328" s="66"/>
      <c r="FK328" s="51"/>
    </row>
    <row r="329" spans="9:167" x14ac:dyDescent="0.2">
      <c r="I329" s="109"/>
      <c r="J329" s="58"/>
      <c r="K329" s="3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5"/>
      <c r="AA329" s="75">
        <f>S328^3+T328^3+U328^3+V328^3+W328^3+X328^3+Y328^3+Z328^3+S329^3+T329^3+U329^3+V329^3+W329^3+X329^3+Y329^3+Z329^3</f>
        <v>0</v>
      </c>
      <c r="AB329" s="76">
        <f t="shared" si="114"/>
        <v>0</v>
      </c>
      <c r="AC329" s="61"/>
      <c r="AD329" s="81"/>
      <c r="AE329" s="82"/>
      <c r="AF329" s="82"/>
      <c r="AG329" s="82"/>
      <c r="AH329" s="83"/>
      <c r="AI329" s="83"/>
      <c r="AJ329" s="83"/>
      <c r="AK329" s="83"/>
      <c r="AL329" s="82"/>
      <c r="AM329" s="82"/>
      <c r="AN329" s="82"/>
      <c r="AO329" s="82"/>
      <c r="AP329" s="83"/>
      <c r="AQ329" s="83"/>
      <c r="AR329" s="83"/>
      <c r="AS329" s="84"/>
      <c r="AT329" s="66"/>
      <c r="AU329" s="51"/>
      <c r="AW329" s="57"/>
      <c r="AX329" s="58"/>
      <c r="AY329" s="3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5"/>
      <c r="BO329" s="75">
        <f>BG328^3+BH328^3+BI328^3+BJ328^3+BK328^3+BL328^3+BM328^3+BN328^3+BG329^3+BH329^3+BI329^3+BJ329^3+BK329^3+BL329^3+BM329^3+BN329^3</f>
        <v>0</v>
      </c>
      <c r="BP329" s="76">
        <f t="shared" si="112"/>
        <v>0</v>
      </c>
      <c r="BQ329" s="61"/>
      <c r="BR329" s="89"/>
      <c r="BS329" s="83"/>
      <c r="BT329" s="83"/>
      <c r="BU329" s="83"/>
      <c r="BV329" s="83"/>
      <c r="BW329" s="83"/>
      <c r="BX329" s="83"/>
      <c r="BY329" s="83"/>
      <c r="BZ329" s="82"/>
      <c r="CA329" s="82"/>
      <c r="CB329" s="82"/>
      <c r="CC329" s="82"/>
      <c r="CD329" s="82"/>
      <c r="CE329" s="82"/>
      <c r="CF329" s="82"/>
      <c r="CG329" s="86"/>
      <c r="CH329" s="66"/>
      <c r="CI329" s="51"/>
      <c r="CK329" s="109"/>
      <c r="CL329" s="58"/>
      <c r="CM329" s="3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4"/>
      <c r="DB329" s="5"/>
      <c r="DC329" s="75">
        <f>CU328^3+CV328^3+CW328^3+CX328^3+CY328^3+CZ328^3+DA328^3+DB328^3+CU329^3+CV329^3+CW329^3+CX329^3+CY329^3+CZ329^3+DA329^3+DB329^3</f>
        <v>0</v>
      </c>
      <c r="DD329" s="76">
        <f t="shared" si="115"/>
        <v>0</v>
      </c>
      <c r="DE329" s="61"/>
      <c r="DF329" s="89"/>
      <c r="DG329" s="83"/>
      <c r="DH329" s="83"/>
      <c r="DI329" s="83"/>
      <c r="DJ329" s="83"/>
      <c r="DK329" s="83"/>
      <c r="DL329" s="83"/>
      <c r="DM329" s="83"/>
      <c r="DN329" s="83"/>
      <c r="DO329" s="83"/>
      <c r="DP329" s="83"/>
      <c r="DQ329" s="83"/>
      <c r="DR329" s="83"/>
      <c r="DS329" s="83"/>
      <c r="DT329" s="83"/>
      <c r="DU329" s="84"/>
      <c r="DV329" s="66"/>
      <c r="DW329" s="51"/>
      <c r="DY329" s="57"/>
      <c r="DZ329" s="58"/>
      <c r="EA329" s="20"/>
      <c r="EB329" s="19"/>
      <c r="EC329" s="19"/>
      <c r="ED329" s="19"/>
      <c r="EE329" s="19"/>
      <c r="EF329" s="19"/>
      <c r="EG329" s="19"/>
      <c r="EH329" s="19"/>
      <c r="EI329" s="19"/>
      <c r="EJ329" s="19"/>
      <c r="EK329" s="19"/>
      <c r="EL329" s="19"/>
      <c r="EM329" s="19"/>
      <c r="EN329" s="19"/>
      <c r="EO329" s="19"/>
      <c r="EP329" s="21"/>
      <c r="EQ329" s="75">
        <f>EI328^3+EJ328^3+EK328^3+EL328^3+EM328^3+EN328^3+EO328^3+EP328^3+EI329^3+EJ329^3+EK329^3+EL329^3+EM329^3+EN329^3+EO329^3+EP329^3</f>
        <v>0</v>
      </c>
      <c r="ER329" s="76">
        <f t="shared" si="113"/>
        <v>0</v>
      </c>
      <c r="ES329" s="61"/>
      <c r="ET329" s="190"/>
      <c r="EU329" s="191"/>
      <c r="EV329" s="191"/>
      <c r="EW329" s="191"/>
      <c r="EX329" s="191"/>
      <c r="EY329" s="191"/>
      <c r="EZ329" s="191"/>
      <c r="FA329" s="191"/>
      <c r="FB329" s="191"/>
      <c r="FC329" s="191"/>
      <c r="FD329" s="191"/>
      <c r="FE329" s="191"/>
      <c r="FF329" s="191"/>
      <c r="FG329" s="191"/>
      <c r="FH329" s="191"/>
      <c r="FI329" s="192"/>
      <c r="FJ329" s="66"/>
      <c r="FK329" s="51"/>
    </row>
    <row r="330" spans="9:167" x14ac:dyDescent="0.2">
      <c r="I330" s="109"/>
      <c r="J330" s="58"/>
      <c r="K330" s="3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5"/>
      <c r="AA330" s="75">
        <f>K330^3+L330^3+M330^3+N330^3+O330^3+P330^3+Q330^3+R330^3+K331^3+L331^3+M331^3+N331^3+O331^3+P331^3+Q331^3+R331^3</f>
        <v>0</v>
      </c>
      <c r="AB330" s="76">
        <f t="shared" si="114"/>
        <v>0</v>
      </c>
      <c r="AC330" s="61"/>
      <c r="AD330" s="89"/>
      <c r="AE330" s="83"/>
      <c r="AF330" s="83"/>
      <c r="AG330" s="83"/>
      <c r="AH330" s="82"/>
      <c r="AI330" s="82"/>
      <c r="AJ330" s="82"/>
      <c r="AK330" s="82"/>
      <c r="AL330" s="83"/>
      <c r="AM330" s="83"/>
      <c r="AN330" s="83"/>
      <c r="AO330" s="83"/>
      <c r="AP330" s="82"/>
      <c r="AQ330" s="82"/>
      <c r="AR330" s="82"/>
      <c r="AS330" s="86"/>
      <c r="AT330" s="66"/>
      <c r="AU330" s="51"/>
      <c r="AW330" s="57"/>
      <c r="AX330" s="58"/>
      <c r="AY330" s="3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5"/>
      <c r="BO330" s="75">
        <f>AY330^3+AZ330^3+BA330^3+BB330^3+BC330^3+BD330^3+BE330^3+BF330^3+AY331^3+AZ331^3+BA331^3+BB331^3+BC331^3+BD331^3+BE331^3+BF331^3</f>
        <v>0</v>
      </c>
      <c r="BP330" s="76">
        <f t="shared" si="112"/>
        <v>0</v>
      </c>
      <c r="BQ330" s="61"/>
      <c r="BR330" s="81"/>
      <c r="BS330" s="82"/>
      <c r="BT330" s="82"/>
      <c r="BU330" s="82"/>
      <c r="BV330" s="82"/>
      <c r="BW330" s="82"/>
      <c r="BX330" s="82"/>
      <c r="BY330" s="82"/>
      <c r="BZ330" s="83"/>
      <c r="CA330" s="83"/>
      <c r="CB330" s="83"/>
      <c r="CC330" s="83"/>
      <c r="CD330" s="83"/>
      <c r="CE330" s="83"/>
      <c r="CF330" s="83"/>
      <c r="CG330" s="84"/>
      <c r="CH330" s="66"/>
      <c r="CI330" s="51"/>
      <c r="CK330" s="109"/>
      <c r="CL330" s="58"/>
      <c r="CM330" s="3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5"/>
      <c r="DC330" s="75">
        <f>CM330^3+CN330^3+CO330^3+CP330^3+CQ330^3+CR330^3+CS330^3+CT330^3+CM331^3+CN331^3+CO331^3+CP331^3+CQ331^3+CR331^3+CS331^3+CT331^3</f>
        <v>0</v>
      </c>
      <c r="DD330" s="76">
        <f t="shared" si="115"/>
        <v>0</v>
      </c>
      <c r="DE330" s="61"/>
      <c r="DF330" s="81"/>
      <c r="DG330" s="82"/>
      <c r="DH330" s="82"/>
      <c r="DI330" s="82"/>
      <c r="DJ330" s="82"/>
      <c r="DK330" s="82"/>
      <c r="DL330" s="82"/>
      <c r="DM330" s="82"/>
      <c r="DN330" s="82"/>
      <c r="DO330" s="82"/>
      <c r="DP330" s="82"/>
      <c r="DQ330" s="82"/>
      <c r="DR330" s="82"/>
      <c r="DS330" s="82"/>
      <c r="DT330" s="82"/>
      <c r="DU330" s="86"/>
      <c r="DV330" s="66"/>
      <c r="DW330" s="51"/>
      <c r="DY330" s="57"/>
      <c r="DZ330" s="58"/>
      <c r="EA330" s="20"/>
      <c r="EB330" s="19"/>
      <c r="EC330" s="19"/>
      <c r="ED330" s="19"/>
      <c r="EE330" s="19"/>
      <c r="EF330" s="19"/>
      <c r="EG330" s="19"/>
      <c r="EH330" s="19"/>
      <c r="EI330" s="19"/>
      <c r="EJ330" s="19"/>
      <c r="EK330" s="19"/>
      <c r="EL330" s="19"/>
      <c r="EM330" s="19"/>
      <c r="EN330" s="19"/>
      <c r="EO330" s="19"/>
      <c r="EP330" s="21"/>
      <c r="EQ330" s="75">
        <f>EA330^3+EB330^3+EC330^3+ED330^3+EE330^3+EF330^3+EG330^3+EH330^3+EA331^3+EB331^3+EC331^3+ED331^3+EE331^3+EF331^3+EG331^3+EH331^3</f>
        <v>0</v>
      </c>
      <c r="ER330" s="76">
        <f t="shared" si="113"/>
        <v>0</v>
      </c>
      <c r="ES330" s="61"/>
      <c r="ET330" s="190"/>
      <c r="EU330" s="191"/>
      <c r="EV330" s="191"/>
      <c r="EW330" s="191"/>
      <c r="EX330" s="191"/>
      <c r="EY330" s="191"/>
      <c r="EZ330" s="191"/>
      <c r="FA330" s="191"/>
      <c r="FB330" s="191"/>
      <c r="FC330" s="191"/>
      <c r="FD330" s="191"/>
      <c r="FE330" s="191"/>
      <c r="FF330" s="191"/>
      <c r="FG330" s="191"/>
      <c r="FH330" s="191"/>
      <c r="FI330" s="192"/>
      <c r="FJ330" s="66"/>
      <c r="FK330" s="51"/>
    </row>
    <row r="331" spans="9:167" x14ac:dyDescent="0.2">
      <c r="I331" s="109"/>
      <c r="J331" s="58"/>
      <c r="K331" s="3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5"/>
      <c r="AA331" s="75">
        <f>S330^3+T330^3+U330^3+V330^3+W330^3+X330^3+Y330^3+Z330^3+S331^3+T331^3+U331^3+V331^3+W331^3+X331^3+Y331^3+Z331^3</f>
        <v>0</v>
      </c>
      <c r="AB331" s="76">
        <f t="shared" si="114"/>
        <v>0</v>
      </c>
      <c r="AC331" s="61"/>
      <c r="AD331" s="89"/>
      <c r="AE331" s="83"/>
      <c r="AF331" s="83"/>
      <c r="AG331" s="83"/>
      <c r="AH331" s="82"/>
      <c r="AI331" s="82"/>
      <c r="AJ331" s="82"/>
      <c r="AK331" s="82"/>
      <c r="AL331" s="83"/>
      <c r="AM331" s="83"/>
      <c r="AN331" s="83"/>
      <c r="AO331" s="83"/>
      <c r="AP331" s="82"/>
      <c r="AQ331" s="82"/>
      <c r="AR331" s="82"/>
      <c r="AS331" s="86"/>
      <c r="AT331" s="66"/>
      <c r="AU331" s="51"/>
      <c r="AW331" s="57"/>
      <c r="AX331" s="58"/>
      <c r="AY331" s="3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5"/>
      <c r="BO331" s="75">
        <f>BG330^3+BH330^3+BI330^3+BJ330^3+BK330^3+BL330^3+BM330^3+BN330^3+BG331^3+BH331^3+BI331^3+BJ331^3+BK331^3+BL331^3+BM331^3+BN331^3</f>
        <v>0</v>
      </c>
      <c r="BP331" s="76">
        <f t="shared" si="112"/>
        <v>0</v>
      </c>
      <c r="BQ331" s="61"/>
      <c r="BR331" s="81"/>
      <c r="BS331" s="82"/>
      <c r="BT331" s="82"/>
      <c r="BU331" s="82"/>
      <c r="BV331" s="82"/>
      <c r="BW331" s="82"/>
      <c r="BX331" s="82"/>
      <c r="BY331" s="82"/>
      <c r="BZ331" s="83"/>
      <c r="CA331" s="83"/>
      <c r="CB331" s="83"/>
      <c r="CC331" s="83"/>
      <c r="CD331" s="83"/>
      <c r="CE331" s="83"/>
      <c r="CF331" s="83"/>
      <c r="CG331" s="84"/>
      <c r="CH331" s="66"/>
      <c r="CI331" s="51"/>
      <c r="CK331" s="109"/>
      <c r="CL331" s="58"/>
      <c r="CM331" s="3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5"/>
      <c r="DC331" s="75">
        <f>CU330^3+CV330^3+CW330^3+CX330^3+CY330^3+CZ330^3+DA330^3+DB330^3+CU331^3+CV331^3+CW331^3+CX331^3+CY331^3+CZ331^3+DA331^3+DB331^3</f>
        <v>0</v>
      </c>
      <c r="DD331" s="76">
        <f t="shared" si="115"/>
        <v>0</v>
      </c>
      <c r="DE331" s="61"/>
      <c r="DF331" s="89"/>
      <c r="DG331" s="83"/>
      <c r="DH331" s="83"/>
      <c r="DI331" s="83"/>
      <c r="DJ331" s="83"/>
      <c r="DK331" s="83"/>
      <c r="DL331" s="83"/>
      <c r="DM331" s="83"/>
      <c r="DN331" s="83"/>
      <c r="DO331" s="83"/>
      <c r="DP331" s="83"/>
      <c r="DQ331" s="83"/>
      <c r="DR331" s="83"/>
      <c r="DS331" s="83"/>
      <c r="DT331" s="83"/>
      <c r="DU331" s="84"/>
      <c r="DV331" s="66"/>
      <c r="DW331" s="51"/>
      <c r="DY331" s="57"/>
      <c r="DZ331" s="58"/>
      <c r="EA331" s="20"/>
      <c r="EB331" s="19"/>
      <c r="EC331" s="19"/>
      <c r="ED331" s="19"/>
      <c r="EE331" s="19"/>
      <c r="EF331" s="19"/>
      <c r="EG331" s="19"/>
      <c r="EH331" s="19"/>
      <c r="EI331" s="19"/>
      <c r="EJ331" s="19"/>
      <c r="EK331" s="19"/>
      <c r="EL331" s="19"/>
      <c r="EM331" s="19"/>
      <c r="EN331" s="19"/>
      <c r="EO331" s="19"/>
      <c r="EP331" s="21"/>
      <c r="EQ331" s="75">
        <f>EI330^3+EJ330^3+EK330^3+EL330^3+EM330^3+EN330^3+EO330^3+EP330^3+EI331^3+EJ331^3+EK331^3+EL331^3+EM331^3+EN331^3+EO331^3+EP331^3</f>
        <v>0</v>
      </c>
      <c r="ER331" s="76">
        <f t="shared" si="113"/>
        <v>0</v>
      </c>
      <c r="ES331" s="61"/>
      <c r="ET331" s="190"/>
      <c r="EU331" s="191"/>
      <c r="EV331" s="191"/>
      <c r="EW331" s="191"/>
      <c r="EX331" s="191"/>
      <c r="EY331" s="191"/>
      <c r="EZ331" s="191"/>
      <c r="FA331" s="191"/>
      <c r="FB331" s="191"/>
      <c r="FC331" s="191"/>
      <c r="FD331" s="191"/>
      <c r="FE331" s="191"/>
      <c r="FF331" s="191"/>
      <c r="FG331" s="191"/>
      <c r="FH331" s="191"/>
      <c r="FI331" s="192"/>
      <c r="FJ331" s="66"/>
      <c r="FK331" s="51"/>
    </row>
    <row r="332" spans="9:167" x14ac:dyDescent="0.2">
      <c r="I332" s="109"/>
      <c r="J332" s="58"/>
      <c r="K332" s="3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5"/>
      <c r="AA332" s="75">
        <f>K332^3+L332^3+M332^3+N332^3+O332^3+P332^3+Q332^3+R332^3+K333^3+L333^3+M333^3+N333^3+O333^3+P333^3+Q333^3+R333^3</f>
        <v>0</v>
      </c>
      <c r="AB332" s="76">
        <f t="shared" si="114"/>
        <v>0</v>
      </c>
      <c r="AC332" s="61"/>
      <c r="AD332" s="89"/>
      <c r="AE332" s="83"/>
      <c r="AF332" s="83"/>
      <c r="AG332" s="83"/>
      <c r="AH332" s="82"/>
      <c r="AI332" s="82"/>
      <c r="AJ332" s="82"/>
      <c r="AK332" s="82"/>
      <c r="AL332" s="83"/>
      <c r="AM332" s="83"/>
      <c r="AN332" s="83"/>
      <c r="AO332" s="83"/>
      <c r="AP332" s="82"/>
      <c r="AQ332" s="82"/>
      <c r="AR332" s="82"/>
      <c r="AS332" s="86"/>
      <c r="AT332" s="66"/>
      <c r="AU332" s="51"/>
      <c r="AW332" s="57"/>
      <c r="AX332" s="58"/>
      <c r="AY332" s="3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5"/>
      <c r="BO332" s="75">
        <f>AY332^3+AZ332^3+BA332^3+BB332^3+BC332^3+BD332^3+BE332^3+BF332^3+AY333^3+AZ333^3+BA333^3+BB333^3+BC333^3+BD333^3+BE333^3+BF333^3</f>
        <v>0</v>
      </c>
      <c r="BP332" s="76">
        <f t="shared" si="112"/>
        <v>0</v>
      </c>
      <c r="BQ332" s="61"/>
      <c r="BR332" s="89"/>
      <c r="BS332" s="83"/>
      <c r="BT332" s="83"/>
      <c r="BU332" s="83"/>
      <c r="BV332" s="83"/>
      <c r="BW332" s="83"/>
      <c r="BX332" s="83"/>
      <c r="BY332" s="83"/>
      <c r="BZ332" s="82"/>
      <c r="CA332" s="82"/>
      <c r="CB332" s="82"/>
      <c r="CC332" s="82"/>
      <c r="CD332" s="82"/>
      <c r="CE332" s="82"/>
      <c r="CF332" s="82"/>
      <c r="CG332" s="86"/>
      <c r="CH332" s="66"/>
      <c r="CI332" s="51"/>
      <c r="CK332" s="109"/>
      <c r="CL332" s="58"/>
      <c r="CM332" s="3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4"/>
      <c r="DB332" s="5"/>
      <c r="DC332" s="75">
        <f>CM332^3+CN332^3+CO332^3+CP332^3+CQ332^3+CR332^3+CS332^3+CT332^3+CM333^3+CN333^3+CO333^3+CP333^3+CQ333^3+CR333^3+CS333^3+CT333^3</f>
        <v>0</v>
      </c>
      <c r="DD332" s="76">
        <f t="shared" si="115"/>
        <v>0</v>
      </c>
      <c r="DE332" s="61"/>
      <c r="DF332" s="81"/>
      <c r="DG332" s="82"/>
      <c r="DH332" s="82"/>
      <c r="DI332" s="82"/>
      <c r="DJ332" s="82"/>
      <c r="DK332" s="82"/>
      <c r="DL332" s="82"/>
      <c r="DM332" s="82"/>
      <c r="DN332" s="82"/>
      <c r="DO332" s="82"/>
      <c r="DP332" s="82"/>
      <c r="DQ332" s="82"/>
      <c r="DR332" s="82"/>
      <c r="DS332" s="82"/>
      <c r="DT332" s="82"/>
      <c r="DU332" s="86"/>
      <c r="DV332" s="66"/>
      <c r="DW332" s="51"/>
      <c r="DY332" s="57"/>
      <c r="DZ332" s="58"/>
      <c r="EA332" s="20"/>
      <c r="EB332" s="19"/>
      <c r="EC332" s="19"/>
      <c r="ED332" s="19"/>
      <c r="EE332" s="19"/>
      <c r="EF332" s="19"/>
      <c r="EG332" s="19"/>
      <c r="EH332" s="19"/>
      <c r="EI332" s="19"/>
      <c r="EJ332" s="19"/>
      <c r="EK332" s="19"/>
      <c r="EL332" s="19"/>
      <c r="EM332" s="19"/>
      <c r="EN332" s="19"/>
      <c r="EO332" s="19"/>
      <c r="EP332" s="21"/>
      <c r="EQ332" s="75">
        <f>EA332^3+EB332^3+EC332^3+ED332^3+EE332^3+EF332^3+EG332^3+EH332^3+EA333^3+EB333^3+EC333^3+ED333^3+EE333^3+EF333^3+EG333^3+EH333^3</f>
        <v>0</v>
      </c>
      <c r="ER332" s="76">
        <f t="shared" si="113"/>
        <v>0</v>
      </c>
      <c r="ES332" s="61"/>
      <c r="ET332" s="190"/>
      <c r="EU332" s="191"/>
      <c r="EV332" s="191"/>
      <c r="EW332" s="191"/>
      <c r="EX332" s="191"/>
      <c r="EY332" s="191"/>
      <c r="EZ332" s="191"/>
      <c r="FA332" s="191"/>
      <c r="FB332" s="191"/>
      <c r="FC332" s="191"/>
      <c r="FD332" s="191"/>
      <c r="FE332" s="191"/>
      <c r="FF332" s="191"/>
      <c r="FG332" s="191"/>
      <c r="FH332" s="191"/>
      <c r="FI332" s="192"/>
      <c r="FJ332" s="66"/>
      <c r="FK332" s="51"/>
    </row>
    <row r="333" spans="9:167" x14ac:dyDescent="0.2">
      <c r="I333" s="109"/>
      <c r="J333" s="58"/>
      <c r="K333" s="3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5"/>
      <c r="AA333" s="75">
        <f>S332^3+T332^3+U332^3+V332^3+W332^3+X332^3+Y332^3+Z332^3+S333^3+T333^3+U333^3+V333^3+W333^3+X333^3+Y333^3+Z333^3</f>
        <v>0</v>
      </c>
      <c r="AB333" s="76">
        <f t="shared" si="114"/>
        <v>0</v>
      </c>
      <c r="AC333" s="61"/>
      <c r="AD333" s="89"/>
      <c r="AE333" s="83"/>
      <c r="AF333" s="83"/>
      <c r="AG333" s="83"/>
      <c r="AH333" s="82"/>
      <c r="AI333" s="82"/>
      <c r="AJ333" s="82"/>
      <c r="AK333" s="82"/>
      <c r="AL333" s="83"/>
      <c r="AM333" s="83"/>
      <c r="AN333" s="83"/>
      <c r="AO333" s="83"/>
      <c r="AP333" s="82"/>
      <c r="AQ333" s="82"/>
      <c r="AR333" s="82"/>
      <c r="AS333" s="86"/>
      <c r="AT333" s="66"/>
      <c r="AU333" s="51"/>
      <c r="AW333" s="57"/>
      <c r="AX333" s="58"/>
      <c r="AY333" s="3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5"/>
      <c r="BO333" s="75">
        <f>BG332^3+BH332^3+BI332^3+BJ332^3+BK332^3+BL332^3+BM332^3+BN332^3+BG333^3+BH333^3+BI333^3+BJ333^3+BK333^3+BL333^3+BM333^3+BN333^3</f>
        <v>0</v>
      </c>
      <c r="BP333" s="76">
        <f t="shared" si="112"/>
        <v>0</v>
      </c>
      <c r="BQ333" s="61"/>
      <c r="BR333" s="89"/>
      <c r="BS333" s="83"/>
      <c r="BT333" s="83"/>
      <c r="BU333" s="83"/>
      <c r="BV333" s="83"/>
      <c r="BW333" s="83"/>
      <c r="BX333" s="83"/>
      <c r="BY333" s="83"/>
      <c r="BZ333" s="82"/>
      <c r="CA333" s="82"/>
      <c r="CB333" s="82"/>
      <c r="CC333" s="82"/>
      <c r="CD333" s="82"/>
      <c r="CE333" s="82"/>
      <c r="CF333" s="82"/>
      <c r="CG333" s="86"/>
      <c r="CH333" s="66"/>
      <c r="CI333" s="51"/>
      <c r="CK333" s="109"/>
      <c r="CL333" s="58"/>
      <c r="CM333" s="3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5"/>
      <c r="DC333" s="75">
        <f>CU332^3+CV332^3+CW332^3+CX332^3+CY332^3+CZ332^3+DA332^3+DB332^3+CU333^3+CV333^3+CW333^3+CX333^3+CY333^3+CZ333^3+DA333^3+DB333^3</f>
        <v>0</v>
      </c>
      <c r="DD333" s="76">
        <f t="shared" si="115"/>
        <v>0</v>
      </c>
      <c r="DE333" s="61"/>
      <c r="DF333" s="89"/>
      <c r="DG333" s="83"/>
      <c r="DH333" s="83"/>
      <c r="DI333" s="83"/>
      <c r="DJ333" s="83"/>
      <c r="DK333" s="83"/>
      <c r="DL333" s="83"/>
      <c r="DM333" s="83"/>
      <c r="DN333" s="83"/>
      <c r="DO333" s="83"/>
      <c r="DP333" s="83"/>
      <c r="DQ333" s="83"/>
      <c r="DR333" s="83"/>
      <c r="DS333" s="83"/>
      <c r="DT333" s="83"/>
      <c r="DU333" s="84"/>
      <c r="DV333" s="66"/>
      <c r="DW333" s="51"/>
      <c r="DY333" s="57"/>
      <c r="DZ333" s="58"/>
      <c r="EA333" s="20"/>
      <c r="EB333" s="19"/>
      <c r="EC333" s="19"/>
      <c r="ED333" s="19"/>
      <c r="EE333" s="19"/>
      <c r="EF333" s="19"/>
      <c r="EG333" s="19"/>
      <c r="EH333" s="19"/>
      <c r="EI333" s="19"/>
      <c r="EJ333" s="19"/>
      <c r="EK333" s="19"/>
      <c r="EL333" s="19"/>
      <c r="EM333" s="19"/>
      <c r="EN333" s="19"/>
      <c r="EO333" s="19"/>
      <c r="EP333" s="21"/>
      <c r="EQ333" s="75">
        <f>EI332^3+EJ332^3+EK332^3+EL332^3+EM332^3+EN332^3+EO332^3+EP332^3+EI333^3+EJ333^3+EK333^3+EL333^3+EM333^3+EN333^3+EO333^3+EP333^3</f>
        <v>0</v>
      </c>
      <c r="ER333" s="76">
        <f t="shared" si="113"/>
        <v>0</v>
      </c>
      <c r="ES333" s="61"/>
      <c r="ET333" s="190"/>
      <c r="EU333" s="191"/>
      <c r="EV333" s="191"/>
      <c r="EW333" s="191"/>
      <c r="EX333" s="191"/>
      <c r="EY333" s="191"/>
      <c r="EZ333" s="191"/>
      <c r="FA333" s="191"/>
      <c r="FB333" s="191"/>
      <c r="FC333" s="191"/>
      <c r="FD333" s="191"/>
      <c r="FE333" s="191"/>
      <c r="FF333" s="191"/>
      <c r="FG333" s="191"/>
      <c r="FH333" s="191"/>
      <c r="FI333" s="192"/>
      <c r="FJ333" s="66"/>
      <c r="FK333" s="51"/>
    </row>
    <row r="334" spans="9:167" x14ac:dyDescent="0.2">
      <c r="I334" s="109"/>
      <c r="J334" s="58"/>
      <c r="K334" s="3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5"/>
      <c r="AA334" s="75">
        <f>K334^3+L334^3+M334^3+N334^3+O334^3+P334^3+Q334^3+R334^3+K335^3+L335^3+M335^3+N335^3+O335^3+P335^3+Q335^3+R335^3</f>
        <v>0</v>
      </c>
      <c r="AB334" s="76">
        <f t="shared" si="114"/>
        <v>0</v>
      </c>
      <c r="AC334" s="95"/>
      <c r="AD334" s="81"/>
      <c r="AE334" s="82"/>
      <c r="AF334" s="82"/>
      <c r="AG334" s="82"/>
      <c r="AH334" s="83"/>
      <c r="AI334" s="83"/>
      <c r="AJ334" s="83"/>
      <c r="AK334" s="83"/>
      <c r="AL334" s="82"/>
      <c r="AM334" s="82"/>
      <c r="AN334" s="82"/>
      <c r="AO334" s="82"/>
      <c r="AP334" s="83"/>
      <c r="AQ334" s="83"/>
      <c r="AR334" s="83"/>
      <c r="AS334" s="84"/>
      <c r="AT334" s="66"/>
      <c r="AU334" s="51"/>
      <c r="AW334" s="57"/>
      <c r="AX334" s="58"/>
      <c r="AY334" s="3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5"/>
      <c r="BO334" s="75">
        <f>AY334^3+AZ334^3+BA334^3+BB334^3+BC334^3+BD334^3+BE334^3+BF334^3+AY335^3+AZ335^3+BA335^3+BB335^3+BC335^3+BD335^3+BE335^3+BF335^3</f>
        <v>0</v>
      </c>
      <c r="BP334" s="76">
        <f t="shared" si="112"/>
        <v>0</v>
      </c>
      <c r="BQ334" s="95"/>
      <c r="BR334" s="81"/>
      <c r="BS334" s="82"/>
      <c r="BT334" s="82"/>
      <c r="BU334" s="82"/>
      <c r="BV334" s="82"/>
      <c r="BW334" s="82"/>
      <c r="BX334" s="82"/>
      <c r="BY334" s="82"/>
      <c r="BZ334" s="83"/>
      <c r="CA334" s="83"/>
      <c r="CB334" s="83"/>
      <c r="CC334" s="83"/>
      <c r="CD334" s="83"/>
      <c r="CE334" s="83"/>
      <c r="CF334" s="83"/>
      <c r="CG334" s="84"/>
      <c r="CH334" s="66"/>
      <c r="CI334" s="51"/>
      <c r="CK334" s="109"/>
      <c r="CL334" s="58"/>
      <c r="CM334" s="3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5"/>
      <c r="DC334" s="75">
        <f>CM334^3+CN334^3+CO334^3+CP334^3+CQ334^3+CR334^3+CS334^3+CT334^3+CM335^3+CN335^3+CO335^3+CP335^3+CQ335^3+CR335^3+CS335^3+CT335^3</f>
        <v>0</v>
      </c>
      <c r="DD334" s="76">
        <f t="shared" si="115"/>
        <v>0</v>
      </c>
      <c r="DE334" s="95"/>
      <c r="DF334" s="81"/>
      <c r="DG334" s="82"/>
      <c r="DH334" s="82"/>
      <c r="DI334" s="82"/>
      <c r="DJ334" s="82"/>
      <c r="DK334" s="82"/>
      <c r="DL334" s="82"/>
      <c r="DM334" s="82"/>
      <c r="DN334" s="82"/>
      <c r="DO334" s="82"/>
      <c r="DP334" s="82"/>
      <c r="DQ334" s="82"/>
      <c r="DR334" s="82"/>
      <c r="DS334" s="82"/>
      <c r="DT334" s="82"/>
      <c r="DU334" s="86"/>
      <c r="DV334" s="66"/>
      <c r="DW334" s="51"/>
      <c r="DY334" s="57"/>
      <c r="DZ334" s="58"/>
      <c r="EA334" s="20"/>
      <c r="EB334" s="19"/>
      <c r="EC334" s="19"/>
      <c r="ED334" s="19"/>
      <c r="EE334" s="19"/>
      <c r="EF334" s="19"/>
      <c r="EG334" s="19"/>
      <c r="EH334" s="19"/>
      <c r="EI334" s="19"/>
      <c r="EJ334" s="19"/>
      <c r="EK334" s="19"/>
      <c r="EL334" s="19"/>
      <c r="EM334" s="19"/>
      <c r="EN334" s="19"/>
      <c r="EO334" s="19"/>
      <c r="EP334" s="21"/>
      <c r="EQ334" s="75">
        <f>EA334^3+EB334^3+EC334^3+ED334^3+EE334^3+EF334^3+EG334^3+EH334^3+EA335^3+EB335^3+EC335^3+ED335^3+EE335^3+EF335^3+EG335^3+EH335^3</f>
        <v>0</v>
      </c>
      <c r="ER334" s="76">
        <f t="shared" si="113"/>
        <v>0</v>
      </c>
      <c r="ES334" s="95"/>
      <c r="ET334" s="190"/>
      <c r="EU334" s="191"/>
      <c r="EV334" s="191"/>
      <c r="EW334" s="191"/>
      <c r="EX334" s="191"/>
      <c r="EY334" s="191"/>
      <c r="EZ334" s="191"/>
      <c r="FA334" s="191"/>
      <c r="FB334" s="191"/>
      <c r="FC334" s="191"/>
      <c r="FD334" s="191"/>
      <c r="FE334" s="191"/>
      <c r="FF334" s="191"/>
      <c r="FG334" s="191"/>
      <c r="FH334" s="191"/>
      <c r="FI334" s="192"/>
      <c r="FJ334" s="66"/>
      <c r="FK334" s="51"/>
    </row>
    <row r="335" spans="9:167" x14ac:dyDescent="0.2">
      <c r="I335" s="109"/>
      <c r="J335" s="58"/>
      <c r="K335" s="3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5"/>
      <c r="AA335" s="75">
        <f>S334^3+T334^3+U334^3+V334^3+W334^3+X334^3+Y334^3+Z334^3+S335^3+T335^3+U335^3+V335^3+W335^3+X335^3+Y335^3+Z335^3</f>
        <v>0</v>
      </c>
      <c r="AB335" s="76">
        <f t="shared" si="114"/>
        <v>0</v>
      </c>
      <c r="AC335" s="61"/>
      <c r="AD335" s="81"/>
      <c r="AE335" s="82"/>
      <c r="AF335" s="82"/>
      <c r="AG335" s="82"/>
      <c r="AH335" s="83"/>
      <c r="AI335" s="83"/>
      <c r="AJ335" s="83"/>
      <c r="AK335" s="83"/>
      <c r="AL335" s="82"/>
      <c r="AM335" s="82"/>
      <c r="AN335" s="82"/>
      <c r="AO335" s="82"/>
      <c r="AP335" s="83"/>
      <c r="AQ335" s="83"/>
      <c r="AR335" s="83"/>
      <c r="AS335" s="84"/>
      <c r="AT335" s="66"/>
      <c r="AU335" s="51"/>
      <c r="AW335" s="57"/>
      <c r="AX335" s="58"/>
      <c r="AY335" s="3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5"/>
      <c r="BO335" s="75">
        <f>BG334^3+BH334^3+BI334^3+BJ334^3+BK334^3+BL334^3+BM334^3+BN334^3+BG335^3+BH335^3+BI335^3+BJ335^3+BK335^3+BL335^3+BM335^3+BN335^3</f>
        <v>0</v>
      </c>
      <c r="BP335" s="76">
        <f t="shared" si="112"/>
        <v>0</v>
      </c>
      <c r="BQ335" s="61"/>
      <c r="BR335" s="81"/>
      <c r="BS335" s="82"/>
      <c r="BT335" s="82"/>
      <c r="BU335" s="82"/>
      <c r="BV335" s="82"/>
      <c r="BW335" s="82"/>
      <c r="BX335" s="82"/>
      <c r="BY335" s="82"/>
      <c r="BZ335" s="83"/>
      <c r="CA335" s="83"/>
      <c r="CB335" s="83"/>
      <c r="CC335" s="83"/>
      <c r="CD335" s="83"/>
      <c r="CE335" s="83"/>
      <c r="CF335" s="83"/>
      <c r="CG335" s="84"/>
      <c r="CH335" s="66"/>
      <c r="CI335" s="51"/>
      <c r="CK335" s="109"/>
      <c r="CL335" s="58"/>
      <c r="CM335" s="3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5"/>
      <c r="DC335" s="75">
        <f>CU334^3+CV334^3+CW334^3+CX334^3+CY334^3+CZ334^3+DA334^3+DB334^3+CU335^3+CV335^3+CW335^3+CX335^3+CY335^3+CZ335^3+DA335^3+DB335^3</f>
        <v>0</v>
      </c>
      <c r="DD335" s="76">
        <f t="shared" si="115"/>
        <v>0</v>
      </c>
      <c r="DE335" s="61"/>
      <c r="DF335" s="89"/>
      <c r="DG335" s="83"/>
      <c r="DH335" s="83"/>
      <c r="DI335" s="83"/>
      <c r="DJ335" s="83"/>
      <c r="DK335" s="83"/>
      <c r="DL335" s="83"/>
      <c r="DM335" s="83"/>
      <c r="DN335" s="83"/>
      <c r="DO335" s="83"/>
      <c r="DP335" s="83"/>
      <c r="DQ335" s="83"/>
      <c r="DR335" s="83"/>
      <c r="DS335" s="83"/>
      <c r="DT335" s="83"/>
      <c r="DU335" s="84"/>
      <c r="DV335" s="66"/>
      <c r="DW335" s="51"/>
      <c r="DY335" s="57"/>
      <c r="DZ335" s="58"/>
      <c r="EA335" s="20"/>
      <c r="EB335" s="19"/>
      <c r="EC335" s="19"/>
      <c r="ED335" s="19"/>
      <c r="EE335" s="19"/>
      <c r="EF335" s="19"/>
      <c r="EG335" s="19"/>
      <c r="EH335" s="19"/>
      <c r="EI335" s="19"/>
      <c r="EJ335" s="19"/>
      <c r="EK335" s="19"/>
      <c r="EL335" s="19"/>
      <c r="EM335" s="19"/>
      <c r="EN335" s="19"/>
      <c r="EO335" s="19"/>
      <c r="EP335" s="21"/>
      <c r="EQ335" s="75">
        <f>EI334^3+EJ334^3+EK334^3+EL334^3+EM334^3+EN334^3+EO334^3+EP334^3+EI335^3+EJ335^3+EK335^3+EL335^3+EM335^3+EN335^3+EO335^3+EP335^3</f>
        <v>0</v>
      </c>
      <c r="ER335" s="76">
        <f t="shared" si="113"/>
        <v>0</v>
      </c>
      <c r="ES335" s="61"/>
      <c r="ET335" s="190"/>
      <c r="EU335" s="191"/>
      <c r="EV335" s="191"/>
      <c r="EW335" s="191"/>
      <c r="EX335" s="191"/>
      <c r="EY335" s="191"/>
      <c r="EZ335" s="191"/>
      <c r="FA335" s="191"/>
      <c r="FB335" s="191"/>
      <c r="FC335" s="191"/>
      <c r="FD335" s="191"/>
      <c r="FE335" s="191"/>
      <c r="FF335" s="191"/>
      <c r="FG335" s="191"/>
      <c r="FH335" s="191"/>
      <c r="FI335" s="192"/>
      <c r="FJ335" s="66"/>
      <c r="FK335" s="51"/>
    </row>
    <row r="336" spans="9:167" x14ac:dyDescent="0.2">
      <c r="I336" s="109"/>
      <c r="J336" s="58"/>
      <c r="K336" s="3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5"/>
      <c r="AA336" s="75">
        <f>K336^3+L336^3+M336^3+N336^3+O336^3+P336^3+Q336^3+R336^3+K337^3+L337^3+M337^3+N337^3+O337^3+P337^3+Q337^3+R337^3</f>
        <v>0</v>
      </c>
      <c r="AB336" s="76">
        <f t="shared" si="114"/>
        <v>0</v>
      </c>
      <c r="AC336" s="61"/>
      <c r="AD336" s="81"/>
      <c r="AE336" s="82"/>
      <c r="AF336" s="82"/>
      <c r="AG336" s="82"/>
      <c r="AH336" s="83"/>
      <c r="AI336" s="83"/>
      <c r="AJ336" s="83"/>
      <c r="AK336" s="83"/>
      <c r="AL336" s="82"/>
      <c r="AM336" s="82"/>
      <c r="AN336" s="82"/>
      <c r="AO336" s="82"/>
      <c r="AP336" s="83"/>
      <c r="AQ336" s="83"/>
      <c r="AR336" s="83"/>
      <c r="AS336" s="84"/>
      <c r="AT336" s="66"/>
      <c r="AU336" s="51"/>
      <c r="AW336" s="57"/>
      <c r="AX336" s="58"/>
      <c r="AY336" s="3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5"/>
      <c r="BO336" s="75">
        <f>AY336^3+AZ336^3+BA336^3+BB336^3+BC336^3+BD336^3+BE336^3+BF336^3+AY337^3+AZ337^3+BA337^3+BB337^3+BC337^3+BD337^3+BE337^3+BF337^3</f>
        <v>0</v>
      </c>
      <c r="BP336" s="76">
        <f t="shared" si="112"/>
        <v>0</v>
      </c>
      <c r="BQ336" s="61"/>
      <c r="BR336" s="89"/>
      <c r="BS336" s="83"/>
      <c r="BT336" s="83"/>
      <c r="BU336" s="83"/>
      <c r="BV336" s="83"/>
      <c r="BW336" s="83"/>
      <c r="BX336" s="83"/>
      <c r="BY336" s="83"/>
      <c r="BZ336" s="82"/>
      <c r="CA336" s="82"/>
      <c r="CB336" s="82"/>
      <c r="CC336" s="82"/>
      <c r="CD336" s="82"/>
      <c r="CE336" s="82"/>
      <c r="CF336" s="82"/>
      <c r="CG336" s="86"/>
      <c r="CH336" s="66"/>
      <c r="CI336" s="51"/>
      <c r="CK336" s="109"/>
      <c r="CL336" s="58"/>
      <c r="CM336" s="3"/>
      <c r="CN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4"/>
      <c r="DB336" s="5"/>
      <c r="DC336" s="75">
        <f>CM336^3+CN336^3+CO336^3+CP336^3+CQ336^3+CR336^3+CS336^3+CT336^3+CM337^3+CN337^3+CO337^3+CP337^3+CQ337^3+CR337^3+CS337^3+CT337^3</f>
        <v>0</v>
      </c>
      <c r="DD336" s="76">
        <f t="shared" si="115"/>
        <v>0</v>
      </c>
      <c r="DE336" s="61"/>
      <c r="DF336" s="81"/>
      <c r="DG336" s="82"/>
      <c r="DH336" s="82"/>
      <c r="DI336" s="82"/>
      <c r="DJ336" s="82"/>
      <c r="DK336" s="82"/>
      <c r="DL336" s="82"/>
      <c r="DM336" s="82"/>
      <c r="DN336" s="82"/>
      <c r="DO336" s="82"/>
      <c r="DP336" s="82"/>
      <c r="DQ336" s="82"/>
      <c r="DR336" s="82"/>
      <c r="DS336" s="82"/>
      <c r="DT336" s="82"/>
      <c r="DU336" s="86"/>
      <c r="DV336" s="66"/>
      <c r="DW336" s="51"/>
      <c r="DY336" s="57"/>
      <c r="DZ336" s="58"/>
      <c r="EA336" s="20"/>
      <c r="EB336" s="19"/>
      <c r="EC336" s="19"/>
      <c r="ED336" s="19"/>
      <c r="EE336" s="19"/>
      <c r="EF336" s="19"/>
      <c r="EG336" s="19"/>
      <c r="EH336" s="19"/>
      <c r="EI336" s="19"/>
      <c r="EJ336" s="19"/>
      <c r="EK336" s="19"/>
      <c r="EL336" s="19"/>
      <c r="EM336" s="19"/>
      <c r="EN336" s="19"/>
      <c r="EO336" s="19"/>
      <c r="EP336" s="21"/>
      <c r="EQ336" s="75">
        <f>EA336^3+EB336^3+EC336^3+ED336^3+EE336^3+EF336^3+EG336^3+EH336^3+EA337^3+EB337^3+EC337^3+ED337^3+EE337^3+EF337^3+EG337^3+EH337^3</f>
        <v>0</v>
      </c>
      <c r="ER336" s="76">
        <f t="shared" si="113"/>
        <v>0</v>
      </c>
      <c r="ES336" s="61"/>
      <c r="ET336" s="190"/>
      <c r="EU336" s="191"/>
      <c r="EV336" s="191"/>
      <c r="EW336" s="191"/>
      <c r="EX336" s="191"/>
      <c r="EY336" s="191"/>
      <c r="EZ336" s="191"/>
      <c r="FA336" s="191"/>
      <c r="FB336" s="191"/>
      <c r="FC336" s="191"/>
      <c r="FD336" s="191"/>
      <c r="FE336" s="191"/>
      <c r="FF336" s="191"/>
      <c r="FG336" s="191"/>
      <c r="FH336" s="191"/>
      <c r="FI336" s="192"/>
      <c r="FJ336" s="66"/>
      <c r="FK336" s="51"/>
    </row>
    <row r="337" spans="8:167" x14ac:dyDescent="0.2">
      <c r="I337" s="109"/>
      <c r="J337" s="58"/>
      <c r="K337" s="3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5"/>
      <c r="AA337" s="75">
        <f>S336^3+T336^3+U336^3+V336^3+W336^3+X336^3+Y336^3+Z336^3+S337^3+T337^3+U337^3+V337^3+W337^3+X337^3+Y337^3+Z337^3</f>
        <v>0</v>
      </c>
      <c r="AB337" s="76">
        <f t="shared" si="114"/>
        <v>0</v>
      </c>
      <c r="AC337" s="61"/>
      <c r="AD337" s="81"/>
      <c r="AE337" s="82"/>
      <c r="AF337" s="82"/>
      <c r="AG337" s="82"/>
      <c r="AH337" s="83"/>
      <c r="AI337" s="83"/>
      <c r="AJ337" s="83"/>
      <c r="AK337" s="83"/>
      <c r="AL337" s="82"/>
      <c r="AM337" s="82"/>
      <c r="AN337" s="82"/>
      <c r="AO337" s="82"/>
      <c r="AP337" s="83"/>
      <c r="AQ337" s="83"/>
      <c r="AR337" s="83"/>
      <c r="AS337" s="84"/>
      <c r="AT337" s="66"/>
      <c r="AU337" s="51"/>
      <c r="AW337" s="57"/>
      <c r="AX337" s="58"/>
      <c r="AY337" s="3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5"/>
      <c r="BO337" s="75">
        <f>BG336^3+BH336^3+BI336^3+BJ336^3+BK336^3+BL336^3+BM336^3+BN336^3+BG337^3+BH337^3+BI337^3+BJ337^3+BK337^3+BL337^3+BM337^3+BN337^3</f>
        <v>0</v>
      </c>
      <c r="BP337" s="76">
        <f t="shared" si="112"/>
        <v>0</v>
      </c>
      <c r="BQ337" s="61"/>
      <c r="BR337" s="89"/>
      <c r="BS337" s="83"/>
      <c r="BT337" s="83"/>
      <c r="BU337" s="83"/>
      <c r="BV337" s="83"/>
      <c r="BW337" s="83"/>
      <c r="BX337" s="83"/>
      <c r="BY337" s="83"/>
      <c r="BZ337" s="82"/>
      <c r="CA337" s="82"/>
      <c r="CB337" s="82"/>
      <c r="CC337" s="82"/>
      <c r="CD337" s="82"/>
      <c r="CE337" s="82"/>
      <c r="CF337" s="82"/>
      <c r="CG337" s="86"/>
      <c r="CH337" s="66"/>
      <c r="CI337" s="51"/>
      <c r="CK337" s="109"/>
      <c r="CL337" s="58"/>
      <c r="CM337" s="3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4"/>
      <c r="DB337" s="5"/>
      <c r="DC337" s="75">
        <f>CU336^3+CV336^3+CW336^3+CX336^3+CY336^3+CZ336^3+DA336^3+DB336^3+CU337^3+CV337^3+CW337^3+CX337^3+CY337^3+CZ337^3+DA337^3+DB337^3</f>
        <v>0</v>
      </c>
      <c r="DD337" s="76">
        <f t="shared" si="115"/>
        <v>0</v>
      </c>
      <c r="DE337" s="61"/>
      <c r="DF337" s="89"/>
      <c r="DG337" s="83"/>
      <c r="DH337" s="83"/>
      <c r="DI337" s="83"/>
      <c r="DJ337" s="83"/>
      <c r="DK337" s="83"/>
      <c r="DL337" s="83"/>
      <c r="DM337" s="83"/>
      <c r="DN337" s="83"/>
      <c r="DO337" s="83"/>
      <c r="DP337" s="83"/>
      <c r="DQ337" s="83"/>
      <c r="DR337" s="83"/>
      <c r="DS337" s="83"/>
      <c r="DT337" s="83"/>
      <c r="DU337" s="84"/>
      <c r="DV337" s="66"/>
      <c r="DW337" s="51"/>
      <c r="DY337" s="57"/>
      <c r="DZ337" s="58"/>
      <c r="EA337" s="20"/>
      <c r="EB337" s="19"/>
      <c r="EC337" s="19"/>
      <c r="ED337" s="19"/>
      <c r="EE337" s="19"/>
      <c r="EF337" s="19"/>
      <c r="EG337" s="19"/>
      <c r="EH337" s="19"/>
      <c r="EI337" s="19"/>
      <c r="EJ337" s="19"/>
      <c r="EK337" s="19"/>
      <c r="EL337" s="19"/>
      <c r="EM337" s="19"/>
      <c r="EN337" s="19"/>
      <c r="EO337" s="19"/>
      <c r="EP337" s="21"/>
      <c r="EQ337" s="75">
        <f>EI336^3+EJ336^3+EK336^3+EL336^3+EM336^3+EN336^3+EO336^3+EP336^3+EI337^3+EJ337^3+EK337^3+EL337^3+EM337^3+EN337^3+EO337^3+EP337^3</f>
        <v>0</v>
      </c>
      <c r="ER337" s="76">
        <f t="shared" si="113"/>
        <v>0</v>
      </c>
      <c r="ES337" s="61"/>
      <c r="ET337" s="190"/>
      <c r="EU337" s="191"/>
      <c r="EV337" s="191"/>
      <c r="EW337" s="191"/>
      <c r="EX337" s="191"/>
      <c r="EY337" s="191"/>
      <c r="EZ337" s="191"/>
      <c r="FA337" s="191"/>
      <c r="FB337" s="191"/>
      <c r="FC337" s="191"/>
      <c r="FD337" s="191"/>
      <c r="FE337" s="191"/>
      <c r="FF337" s="191"/>
      <c r="FG337" s="191"/>
      <c r="FH337" s="191"/>
      <c r="FI337" s="192"/>
      <c r="FJ337" s="66"/>
      <c r="FK337" s="51"/>
    </row>
    <row r="338" spans="8:167" x14ac:dyDescent="0.2">
      <c r="I338" s="109"/>
      <c r="J338" s="58"/>
      <c r="K338" s="3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5"/>
      <c r="AA338" s="75">
        <f>K338^3+L338^3+M338^3+N338^3+O338^3+P338^3+Q338^3+R338^3+K339^3+L339^3+M339^3+N339^3+O339^3+P339^3+Q339^3+R339^3</f>
        <v>0</v>
      </c>
      <c r="AB338" s="76">
        <f t="shared" si="114"/>
        <v>0</v>
      </c>
      <c r="AC338" s="61"/>
      <c r="AD338" s="89"/>
      <c r="AE338" s="83"/>
      <c r="AF338" s="83"/>
      <c r="AG338" s="83"/>
      <c r="AH338" s="82"/>
      <c r="AI338" s="82"/>
      <c r="AJ338" s="82"/>
      <c r="AK338" s="82"/>
      <c r="AL338" s="83"/>
      <c r="AM338" s="83"/>
      <c r="AN338" s="83"/>
      <c r="AO338" s="83"/>
      <c r="AP338" s="82"/>
      <c r="AQ338" s="82"/>
      <c r="AR338" s="82"/>
      <c r="AS338" s="86"/>
      <c r="AT338" s="66"/>
      <c r="AU338" s="51"/>
      <c r="AW338" s="57"/>
      <c r="AX338" s="58"/>
      <c r="AY338" s="3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5"/>
      <c r="BO338" s="75">
        <f>AY338^3+AZ338^3+BA338^3+BB338^3+BC338^3+BD338^3+BE338^3+BF338^3+AY339^3+AZ339^3+BA339^3+BB339^3+BC339^3+BD339^3+BE339^3+BF339^3</f>
        <v>0</v>
      </c>
      <c r="BP338" s="76">
        <f t="shared" si="112"/>
        <v>0</v>
      </c>
      <c r="BQ338" s="61"/>
      <c r="BR338" s="81"/>
      <c r="BS338" s="82"/>
      <c r="BT338" s="82"/>
      <c r="BU338" s="82"/>
      <c r="BV338" s="82"/>
      <c r="BW338" s="82"/>
      <c r="BX338" s="82"/>
      <c r="BY338" s="82"/>
      <c r="BZ338" s="83"/>
      <c r="CA338" s="83"/>
      <c r="CB338" s="83"/>
      <c r="CC338" s="83"/>
      <c r="CD338" s="83"/>
      <c r="CE338" s="83"/>
      <c r="CF338" s="83"/>
      <c r="CG338" s="84"/>
      <c r="CH338" s="66"/>
      <c r="CI338" s="51"/>
      <c r="CK338" s="109"/>
      <c r="CL338" s="58"/>
      <c r="CM338" s="3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5"/>
      <c r="DC338" s="75">
        <f>CM338^3+CN338^3+CO338^3+CP338^3+CQ338^3+CR338^3+CS338^3+CT338^3+CM339^3+CN339^3+CO339^3+CP339^3+CQ339^3+CR339^3+CS339^3+CT339^3</f>
        <v>0</v>
      </c>
      <c r="DD338" s="76">
        <f t="shared" si="115"/>
        <v>0</v>
      </c>
      <c r="DE338" s="61"/>
      <c r="DF338" s="81"/>
      <c r="DG338" s="82"/>
      <c r="DH338" s="82"/>
      <c r="DI338" s="82"/>
      <c r="DJ338" s="82"/>
      <c r="DK338" s="82"/>
      <c r="DL338" s="82"/>
      <c r="DM338" s="82"/>
      <c r="DN338" s="82"/>
      <c r="DO338" s="82"/>
      <c r="DP338" s="82"/>
      <c r="DQ338" s="82"/>
      <c r="DR338" s="82"/>
      <c r="DS338" s="82"/>
      <c r="DT338" s="82"/>
      <c r="DU338" s="86"/>
      <c r="DV338" s="66"/>
      <c r="DW338" s="51"/>
      <c r="DY338" s="57"/>
      <c r="DZ338" s="58"/>
      <c r="EA338" s="20"/>
      <c r="EB338" s="19"/>
      <c r="EC338" s="19"/>
      <c r="ED338" s="19"/>
      <c r="EE338" s="19"/>
      <c r="EF338" s="19"/>
      <c r="EG338" s="19"/>
      <c r="EH338" s="19"/>
      <c r="EI338" s="19"/>
      <c r="EJ338" s="19"/>
      <c r="EK338" s="19"/>
      <c r="EL338" s="19"/>
      <c r="EM338" s="19"/>
      <c r="EN338" s="19"/>
      <c r="EO338" s="19"/>
      <c r="EP338" s="21"/>
      <c r="EQ338" s="75">
        <f>EA338^3+EB338^3+EC338^3+ED338^3+EE338^3+EF338^3+EG338^3+EH338^3+EA339^3+EB339^3+EC339^3+ED339^3+EE339^3+EF339^3+EG339^3+EH339^3</f>
        <v>0</v>
      </c>
      <c r="ER338" s="76">
        <f t="shared" si="113"/>
        <v>0</v>
      </c>
      <c r="ES338" s="61"/>
      <c r="ET338" s="190"/>
      <c r="EU338" s="191"/>
      <c r="EV338" s="191"/>
      <c r="EW338" s="191"/>
      <c r="EX338" s="191"/>
      <c r="EY338" s="191"/>
      <c r="EZ338" s="191"/>
      <c r="FA338" s="191"/>
      <c r="FB338" s="191"/>
      <c r="FC338" s="191"/>
      <c r="FD338" s="191"/>
      <c r="FE338" s="191"/>
      <c r="FF338" s="191"/>
      <c r="FG338" s="191"/>
      <c r="FH338" s="191"/>
      <c r="FI338" s="192"/>
      <c r="FJ338" s="66"/>
      <c r="FK338" s="51"/>
    </row>
    <row r="339" spans="8:167" x14ac:dyDescent="0.2">
      <c r="I339" s="109"/>
      <c r="J339" s="58"/>
      <c r="K339" s="3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5"/>
      <c r="AA339" s="75">
        <f>S338^3+T338^3+U338^3+V338^3+W338^3+X338^3+Y338^3+Z338^3+S339^3+T339^3+U339^3+V339^3+W339^3+X339^3+Y339^3+Z339^3</f>
        <v>0</v>
      </c>
      <c r="AB339" s="76">
        <f t="shared" si="114"/>
        <v>0</v>
      </c>
      <c r="AC339" s="61"/>
      <c r="AD339" s="89"/>
      <c r="AE339" s="83"/>
      <c r="AF339" s="83"/>
      <c r="AG339" s="83"/>
      <c r="AH339" s="82"/>
      <c r="AI339" s="82"/>
      <c r="AJ339" s="82"/>
      <c r="AK339" s="82"/>
      <c r="AL339" s="83"/>
      <c r="AM339" s="83"/>
      <c r="AN339" s="83"/>
      <c r="AO339" s="83"/>
      <c r="AP339" s="82"/>
      <c r="AQ339" s="82"/>
      <c r="AR339" s="82"/>
      <c r="AS339" s="86"/>
      <c r="AT339" s="66"/>
      <c r="AU339" s="51"/>
      <c r="AW339" s="57"/>
      <c r="AX339" s="58"/>
      <c r="AY339" s="3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5"/>
      <c r="BO339" s="75">
        <f>BG338^3+BH338^3+BI338^3+BJ338^3+BK338^3+BL338^3+BM338^3+BN338^3+BG339^3+BH339^3+BI339^3+BJ339^3+BK339^3+BL339^3+BM339^3+BN339^3</f>
        <v>0</v>
      </c>
      <c r="BP339" s="76">
        <f t="shared" si="112"/>
        <v>0</v>
      </c>
      <c r="BQ339" s="61"/>
      <c r="BR339" s="81"/>
      <c r="BS339" s="82"/>
      <c r="BT339" s="82"/>
      <c r="BU339" s="82"/>
      <c r="BV339" s="82"/>
      <c r="BW339" s="82"/>
      <c r="BX339" s="82"/>
      <c r="BY339" s="82"/>
      <c r="BZ339" s="83"/>
      <c r="CA339" s="83"/>
      <c r="CB339" s="83"/>
      <c r="CC339" s="83"/>
      <c r="CD339" s="83"/>
      <c r="CE339" s="83"/>
      <c r="CF339" s="83"/>
      <c r="CG339" s="84"/>
      <c r="CH339" s="66"/>
      <c r="CI339" s="51"/>
      <c r="CK339" s="109"/>
      <c r="CL339" s="58"/>
      <c r="CM339" s="3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4"/>
      <c r="DB339" s="5"/>
      <c r="DC339" s="75">
        <f>CU338^3+CV338^3+CW338^3+CX338^3+CY338^3+CZ338^3+DA338^3+DB338^3+CU339^3+CV339^3+CW339^3+CX339^3+CY339^3+CZ339^3+DA339^3+DB339^3</f>
        <v>0</v>
      </c>
      <c r="DD339" s="76">
        <f t="shared" si="115"/>
        <v>0</v>
      </c>
      <c r="DE339" s="61"/>
      <c r="DF339" s="89"/>
      <c r="DG339" s="83"/>
      <c r="DH339" s="83"/>
      <c r="DI339" s="83"/>
      <c r="DJ339" s="83"/>
      <c r="DK339" s="83"/>
      <c r="DL339" s="83"/>
      <c r="DM339" s="83"/>
      <c r="DN339" s="83"/>
      <c r="DO339" s="83"/>
      <c r="DP339" s="83"/>
      <c r="DQ339" s="83"/>
      <c r="DR339" s="83"/>
      <c r="DS339" s="83"/>
      <c r="DT339" s="83"/>
      <c r="DU339" s="84"/>
      <c r="DV339" s="66"/>
      <c r="DW339" s="51"/>
      <c r="DY339" s="57"/>
      <c r="DZ339" s="58"/>
      <c r="EA339" s="20"/>
      <c r="EB339" s="19"/>
      <c r="EC339" s="19"/>
      <c r="ED339" s="19"/>
      <c r="EE339" s="19"/>
      <c r="EF339" s="19"/>
      <c r="EG339" s="19"/>
      <c r="EH339" s="19"/>
      <c r="EI339" s="19"/>
      <c r="EJ339" s="19"/>
      <c r="EK339" s="19"/>
      <c r="EL339" s="19"/>
      <c r="EM339" s="19"/>
      <c r="EN339" s="19"/>
      <c r="EO339" s="19"/>
      <c r="EP339" s="21"/>
      <c r="EQ339" s="75">
        <f>EI338^3+EJ338^3+EK338^3+EL338^3+EM338^3+EN338^3+EO338^3+EP338^3+EI339^3+EJ339^3+EK339^3+EL339^3+EM339^3+EN339^3+EO339^3+EP339^3</f>
        <v>0</v>
      </c>
      <c r="ER339" s="76">
        <f t="shared" si="113"/>
        <v>0</v>
      </c>
      <c r="ES339" s="61"/>
      <c r="ET339" s="190"/>
      <c r="EU339" s="191"/>
      <c r="EV339" s="191"/>
      <c r="EW339" s="191"/>
      <c r="EX339" s="191"/>
      <c r="EY339" s="191"/>
      <c r="EZ339" s="191"/>
      <c r="FA339" s="191"/>
      <c r="FB339" s="191"/>
      <c r="FC339" s="191"/>
      <c r="FD339" s="191"/>
      <c r="FE339" s="191"/>
      <c r="FF339" s="191"/>
      <c r="FG339" s="191"/>
      <c r="FH339" s="191"/>
      <c r="FI339" s="192"/>
      <c r="FJ339" s="66"/>
      <c r="FK339" s="51"/>
    </row>
    <row r="340" spans="8:167" x14ac:dyDescent="0.2">
      <c r="I340" s="109"/>
      <c r="J340" s="58"/>
      <c r="K340" s="3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5"/>
      <c r="AA340" s="75">
        <f>K340^3+L340^3+M340^3+N340^3+O340^3+P340^3+Q340^3+R340^3+K341^3+L341^3+M341^3+N341^3+O341^3+P341^3+Q341^3+R341^3</f>
        <v>0</v>
      </c>
      <c r="AB340" s="76">
        <f t="shared" si="114"/>
        <v>0</v>
      </c>
      <c r="AC340" s="61"/>
      <c r="AD340" s="89"/>
      <c r="AE340" s="83"/>
      <c r="AF340" s="83"/>
      <c r="AG340" s="83"/>
      <c r="AH340" s="82"/>
      <c r="AI340" s="82"/>
      <c r="AJ340" s="82"/>
      <c r="AK340" s="82"/>
      <c r="AL340" s="83"/>
      <c r="AM340" s="83"/>
      <c r="AN340" s="83"/>
      <c r="AO340" s="83"/>
      <c r="AP340" s="82"/>
      <c r="AQ340" s="82"/>
      <c r="AR340" s="82"/>
      <c r="AS340" s="86"/>
      <c r="AT340" s="66"/>
      <c r="AU340" s="51"/>
      <c r="AW340" s="57"/>
      <c r="AX340" s="58"/>
      <c r="AY340" s="3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5"/>
      <c r="BO340" s="75">
        <f>AY340^3+AZ340^3+BA340^3+BB340^3+BC340^3+BD340^3+BE340^3+BF340^3+AY341^3+AZ341^3+BA341^3+BB341^3+BC341^3+BD341^3+BE341^3+BF341^3</f>
        <v>0</v>
      </c>
      <c r="BP340" s="76">
        <f t="shared" si="112"/>
        <v>0</v>
      </c>
      <c r="BQ340" s="61"/>
      <c r="BR340" s="89"/>
      <c r="BS340" s="83"/>
      <c r="BT340" s="83"/>
      <c r="BU340" s="83"/>
      <c r="BV340" s="83"/>
      <c r="BW340" s="83"/>
      <c r="BX340" s="83"/>
      <c r="BY340" s="83"/>
      <c r="BZ340" s="82"/>
      <c r="CA340" s="82"/>
      <c r="CB340" s="82"/>
      <c r="CC340" s="82"/>
      <c r="CD340" s="82"/>
      <c r="CE340" s="82"/>
      <c r="CF340" s="82"/>
      <c r="CG340" s="86"/>
      <c r="CH340" s="66"/>
      <c r="CI340" s="51"/>
      <c r="CK340" s="109"/>
      <c r="CL340" s="58"/>
      <c r="CM340" s="3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4"/>
      <c r="DB340" s="5"/>
      <c r="DC340" s="75">
        <f>CM340^3+CN340^3+CO340^3+CP340^3+CQ340^3+CR340^3+CS340^3+CT340^3+CM341^3+CN341^3+CO341^3+CP341^3+CQ341^3+CR341^3+CS341^3+CT341^3</f>
        <v>0</v>
      </c>
      <c r="DD340" s="76">
        <f t="shared" si="115"/>
        <v>0</v>
      </c>
      <c r="DE340" s="61"/>
      <c r="DF340" s="81"/>
      <c r="DG340" s="82"/>
      <c r="DH340" s="82"/>
      <c r="DI340" s="82"/>
      <c r="DJ340" s="82"/>
      <c r="DK340" s="82"/>
      <c r="DL340" s="82"/>
      <c r="DM340" s="82"/>
      <c r="DN340" s="82"/>
      <c r="DO340" s="82"/>
      <c r="DP340" s="82"/>
      <c r="DQ340" s="82"/>
      <c r="DR340" s="82"/>
      <c r="DS340" s="82"/>
      <c r="DT340" s="82"/>
      <c r="DU340" s="86"/>
      <c r="DV340" s="66"/>
      <c r="DW340" s="51"/>
      <c r="DY340" s="57"/>
      <c r="DZ340" s="58"/>
      <c r="EA340" s="20"/>
      <c r="EB340" s="19"/>
      <c r="EC340" s="19"/>
      <c r="ED340" s="19"/>
      <c r="EE340" s="19"/>
      <c r="EF340" s="19"/>
      <c r="EG340" s="19"/>
      <c r="EH340" s="19"/>
      <c r="EI340" s="19"/>
      <c r="EJ340" s="19"/>
      <c r="EK340" s="19"/>
      <c r="EL340" s="19"/>
      <c r="EM340" s="19"/>
      <c r="EN340" s="19"/>
      <c r="EO340" s="19"/>
      <c r="EP340" s="21"/>
      <c r="EQ340" s="75">
        <f>EA340^3+EB340^3+EC340^3+ED340^3+EE340^3+EF340^3+EG340^3+EH340^3+EA341^3+EB341^3+EC341^3+ED341^3+EE341^3+EF341^3+EG341^3+EH341^3</f>
        <v>0</v>
      </c>
      <c r="ER340" s="76">
        <f t="shared" si="113"/>
        <v>0</v>
      </c>
      <c r="ES340" s="61"/>
      <c r="ET340" s="190"/>
      <c r="EU340" s="191"/>
      <c r="EV340" s="191"/>
      <c r="EW340" s="191"/>
      <c r="EX340" s="191"/>
      <c r="EY340" s="191"/>
      <c r="EZ340" s="191"/>
      <c r="FA340" s="191"/>
      <c r="FB340" s="191"/>
      <c r="FC340" s="191"/>
      <c r="FD340" s="191"/>
      <c r="FE340" s="191"/>
      <c r="FF340" s="191"/>
      <c r="FG340" s="191"/>
      <c r="FH340" s="191"/>
      <c r="FI340" s="192"/>
      <c r="FJ340" s="66"/>
      <c r="FK340" s="51"/>
    </row>
    <row r="341" spans="8:167" x14ac:dyDescent="0.2">
      <c r="I341" s="109"/>
      <c r="J341" s="58"/>
      <c r="K341" s="7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9"/>
      <c r="AA341" s="75">
        <f>S340^3+T340^3+U340^3+V340^3+W340^3+X340^3+Y340^3+Z340^3+S341^3+T341^3+U341^3+V341^3+W341^3+X341^3+Y341^3+Z341^3</f>
        <v>0</v>
      </c>
      <c r="AB341" s="76">
        <f t="shared" si="114"/>
        <v>0</v>
      </c>
      <c r="AC341" s="61"/>
      <c r="AD341" s="116"/>
      <c r="AE341" s="117"/>
      <c r="AF341" s="117"/>
      <c r="AG341" s="117"/>
      <c r="AH341" s="118"/>
      <c r="AI341" s="118"/>
      <c r="AJ341" s="118"/>
      <c r="AK341" s="118"/>
      <c r="AL341" s="117"/>
      <c r="AM341" s="117"/>
      <c r="AN341" s="117"/>
      <c r="AO341" s="117"/>
      <c r="AP341" s="118"/>
      <c r="AQ341" s="118"/>
      <c r="AR341" s="118"/>
      <c r="AS341" s="119"/>
      <c r="AT341" s="32"/>
      <c r="AU341" s="115"/>
      <c r="AW341" s="57"/>
      <c r="AX341" s="58"/>
      <c r="AY341" s="7"/>
      <c r="AZ341" s="8"/>
      <c r="BA341" s="8"/>
      <c r="BB341" s="8"/>
      <c r="BC341" s="8"/>
      <c r="BD341" s="8"/>
      <c r="BE341" s="8"/>
      <c r="BF341" s="8"/>
      <c r="BG341" s="8"/>
      <c r="BH341" s="8"/>
      <c r="BI341" s="8"/>
      <c r="BJ341" s="8"/>
      <c r="BK341" s="8"/>
      <c r="BL341" s="8"/>
      <c r="BM341" s="8"/>
      <c r="BN341" s="9"/>
      <c r="BO341" s="75">
        <f>BG340^3+BH340^3+BI340^3+BJ340^3+BK340^3+BL340^3+BM340^3+BN340^3+BG341^3+BH341^3+BI341^3+BJ341^3+BK341^3+BL341^3+BM341^3+BN341^3</f>
        <v>0</v>
      </c>
      <c r="BP341" s="76">
        <f t="shared" si="112"/>
        <v>0</v>
      </c>
      <c r="BQ341" s="61"/>
      <c r="BR341" s="116"/>
      <c r="BS341" s="117"/>
      <c r="BT341" s="117"/>
      <c r="BU341" s="117"/>
      <c r="BV341" s="117"/>
      <c r="BW341" s="117"/>
      <c r="BX341" s="117"/>
      <c r="BY341" s="117"/>
      <c r="BZ341" s="118"/>
      <c r="CA341" s="118"/>
      <c r="CB341" s="118"/>
      <c r="CC341" s="118"/>
      <c r="CD341" s="118"/>
      <c r="CE341" s="118"/>
      <c r="CF341" s="118"/>
      <c r="CG341" s="119"/>
      <c r="CH341" s="32"/>
      <c r="CI341" s="115"/>
      <c r="CK341" s="109"/>
      <c r="CL341" s="58"/>
      <c r="CM341" s="7"/>
      <c r="CN341" s="8"/>
      <c r="CO341" s="8"/>
      <c r="CP341" s="8"/>
      <c r="CQ341" s="8"/>
      <c r="CR341" s="8"/>
      <c r="CS341" s="8"/>
      <c r="CT341" s="8"/>
      <c r="CU341" s="8"/>
      <c r="CV341" s="8"/>
      <c r="CW341" s="8"/>
      <c r="CX341" s="8"/>
      <c r="CY341" s="8"/>
      <c r="CZ341" s="8"/>
      <c r="DA341" s="8"/>
      <c r="DB341" s="9"/>
      <c r="DC341" s="75">
        <f>CU340^3+CV340^3+CW340^3+CX340^3+CY340^3+CZ340^3+DA340^3+DB340^3+CU341^3+CV341^3+CW341^3+CX341^3+CY341^3+CZ341^3+DA341^3+DB341^3</f>
        <v>0</v>
      </c>
      <c r="DD341" s="76">
        <f t="shared" si="115"/>
        <v>0</v>
      </c>
      <c r="DE341" s="61"/>
      <c r="DF341" s="116"/>
      <c r="DG341" s="117"/>
      <c r="DH341" s="117"/>
      <c r="DI341" s="117"/>
      <c r="DJ341" s="117"/>
      <c r="DK341" s="117"/>
      <c r="DL341" s="117"/>
      <c r="DM341" s="117"/>
      <c r="DN341" s="117"/>
      <c r="DO341" s="117"/>
      <c r="DP341" s="117"/>
      <c r="DQ341" s="117"/>
      <c r="DR341" s="117"/>
      <c r="DS341" s="117"/>
      <c r="DT341" s="117"/>
      <c r="DU341" s="120"/>
      <c r="DV341" s="32"/>
      <c r="DW341" s="115"/>
      <c r="DY341" s="57"/>
      <c r="DZ341" s="58"/>
      <c r="EA341" s="22"/>
      <c r="EB341" s="23"/>
      <c r="EC341" s="23"/>
      <c r="ED341" s="23"/>
      <c r="EE341" s="23"/>
      <c r="EF341" s="23"/>
      <c r="EG341" s="23"/>
      <c r="EH341" s="23"/>
      <c r="EI341" s="23"/>
      <c r="EJ341" s="23"/>
      <c r="EK341" s="23"/>
      <c r="EL341" s="23"/>
      <c r="EM341" s="23"/>
      <c r="EN341" s="23"/>
      <c r="EO341" s="23"/>
      <c r="EP341" s="24"/>
      <c r="EQ341" s="75">
        <f>EI340^3+EJ340^3+EK340^3+EL340^3+EM340^3+EN340^3+EO340^3+EP340^3+EI341^3+EJ341^3+EK341^3+EL341^3+EM341^3+EN341^3+EO341^3+EP341^3</f>
        <v>0</v>
      </c>
      <c r="ER341" s="76">
        <f t="shared" si="113"/>
        <v>0</v>
      </c>
      <c r="ES341" s="61"/>
      <c r="ET341" s="193"/>
      <c r="EU341" s="194"/>
      <c r="EV341" s="194"/>
      <c r="EW341" s="194"/>
      <c r="EX341" s="194"/>
      <c r="EY341" s="194"/>
      <c r="EZ341" s="194"/>
      <c r="FA341" s="194"/>
      <c r="FB341" s="194"/>
      <c r="FC341" s="194"/>
      <c r="FD341" s="194"/>
      <c r="FE341" s="194"/>
      <c r="FF341" s="194"/>
      <c r="FG341" s="194"/>
      <c r="FH341" s="194"/>
      <c r="FI341" s="195"/>
      <c r="FJ341" s="32"/>
      <c r="FK341" s="115"/>
    </row>
    <row r="342" spans="8:167" x14ac:dyDescent="0.2">
      <c r="I342" s="109"/>
      <c r="J342" s="58"/>
      <c r="K342" s="183">
        <f>SUMSQ(K326:K341)</f>
        <v>0</v>
      </c>
      <c r="L342" s="184">
        <f t="shared" ref="L342:Z342" si="116">SUMSQ(L326:L341)</f>
        <v>0</v>
      </c>
      <c r="M342" s="184">
        <f t="shared" si="116"/>
        <v>0</v>
      </c>
      <c r="N342" s="184">
        <f t="shared" si="116"/>
        <v>0</v>
      </c>
      <c r="O342" s="184">
        <f t="shared" si="116"/>
        <v>0</v>
      </c>
      <c r="P342" s="184">
        <f t="shared" si="116"/>
        <v>0</v>
      </c>
      <c r="Q342" s="184">
        <f t="shared" si="116"/>
        <v>0</v>
      </c>
      <c r="R342" s="184">
        <f t="shared" si="116"/>
        <v>0</v>
      </c>
      <c r="S342" s="184">
        <f t="shared" si="116"/>
        <v>0</v>
      </c>
      <c r="T342" s="184">
        <f t="shared" si="116"/>
        <v>0</v>
      </c>
      <c r="U342" s="184">
        <f t="shared" si="116"/>
        <v>0</v>
      </c>
      <c r="V342" s="184">
        <f t="shared" si="116"/>
        <v>0</v>
      </c>
      <c r="W342" s="184">
        <f t="shared" si="116"/>
        <v>0</v>
      </c>
      <c r="X342" s="184">
        <f t="shared" si="116"/>
        <v>0</v>
      </c>
      <c r="Y342" s="184">
        <f t="shared" si="116"/>
        <v>0</v>
      </c>
      <c r="Z342" s="184">
        <f t="shared" si="116"/>
        <v>0</v>
      </c>
      <c r="AA342" s="124">
        <f>SUMSQ(K326,L327,M328,N329,O330,P331,Q332,R333,S334,T335,U336,V337,W338,X339,Y340,Z341)</f>
        <v>0</v>
      </c>
      <c r="AB342" s="125">
        <f>SUMSQ(K334,L335,M336,N337,O338,P339,Q340,R341,S326,T327,U328,V329,W330,X331,Y332,Z333)</f>
        <v>0</v>
      </c>
      <c r="AC342" s="52"/>
      <c r="AD342" s="126"/>
      <c r="AE342" s="126"/>
      <c r="AF342" s="126"/>
      <c r="AG342" s="126"/>
      <c r="AH342" s="126"/>
      <c r="AI342" s="126"/>
      <c r="AJ342" s="126"/>
      <c r="AK342" s="126"/>
      <c r="AL342" s="126"/>
      <c r="AM342" s="126"/>
      <c r="AN342" s="126"/>
      <c r="AO342" s="126"/>
      <c r="AP342" s="126"/>
      <c r="AQ342" s="126"/>
      <c r="AR342" s="126"/>
      <c r="AS342" s="126"/>
      <c r="AT342" s="32"/>
      <c r="AU342" s="115"/>
      <c r="AW342" s="57"/>
      <c r="AX342" s="58"/>
      <c r="AY342" s="183">
        <f t="shared" ref="AY342:BN342" si="117">SUMSQ(AY326:AY341)</f>
        <v>0</v>
      </c>
      <c r="AZ342" s="184">
        <f t="shared" si="117"/>
        <v>0</v>
      </c>
      <c r="BA342" s="184">
        <f t="shared" si="117"/>
        <v>0</v>
      </c>
      <c r="BB342" s="184">
        <f t="shared" si="117"/>
        <v>0</v>
      </c>
      <c r="BC342" s="184">
        <f t="shared" si="117"/>
        <v>0</v>
      </c>
      <c r="BD342" s="184">
        <f t="shared" si="117"/>
        <v>0</v>
      </c>
      <c r="BE342" s="184">
        <f t="shared" si="117"/>
        <v>0</v>
      </c>
      <c r="BF342" s="184">
        <f t="shared" si="117"/>
        <v>0</v>
      </c>
      <c r="BG342" s="184">
        <f t="shared" si="117"/>
        <v>0</v>
      </c>
      <c r="BH342" s="184">
        <f t="shared" si="117"/>
        <v>0</v>
      </c>
      <c r="BI342" s="184">
        <f t="shared" si="117"/>
        <v>0</v>
      </c>
      <c r="BJ342" s="184">
        <f t="shared" si="117"/>
        <v>0</v>
      </c>
      <c r="BK342" s="184">
        <f t="shared" si="117"/>
        <v>0</v>
      </c>
      <c r="BL342" s="184">
        <f t="shared" si="117"/>
        <v>0</v>
      </c>
      <c r="BM342" s="184">
        <f t="shared" si="117"/>
        <v>0</v>
      </c>
      <c r="BN342" s="184">
        <f t="shared" si="117"/>
        <v>0</v>
      </c>
      <c r="BO342" s="124">
        <f>SUMSQ(AY326,AZ327,BA328,BB329,BC330,BD331,BE332,BF333,BG334,BH335,BI336,BJ337,BK338,BL339,BM340,BN341)</f>
        <v>0</v>
      </c>
      <c r="BP342" s="125">
        <f>SUMSQ(AY334,AZ335,BA336,BB337,BC338,BD339,BE340,BF341,BG326,BH327,BI328,BJ329,BK330,BL331,BM332,BN333)</f>
        <v>0</v>
      </c>
      <c r="BQ342" s="52"/>
      <c r="BR342" s="126"/>
      <c r="BS342" s="126"/>
      <c r="BT342" s="126"/>
      <c r="BU342" s="126"/>
      <c r="BV342" s="126"/>
      <c r="BW342" s="126"/>
      <c r="BX342" s="126"/>
      <c r="BY342" s="126"/>
      <c r="BZ342" s="126"/>
      <c r="CA342" s="126"/>
      <c r="CB342" s="126"/>
      <c r="CC342" s="126"/>
      <c r="CD342" s="126"/>
      <c r="CE342" s="126"/>
      <c r="CF342" s="126"/>
      <c r="CG342" s="126"/>
      <c r="CH342" s="32"/>
      <c r="CI342" s="115"/>
      <c r="CK342" s="109"/>
      <c r="CL342" s="58"/>
      <c r="CM342" s="183">
        <f>SUMSQ(CM326:CM341)</f>
        <v>0</v>
      </c>
      <c r="CN342" s="184">
        <f t="shared" ref="CN342:DB342" si="118">SUMSQ(CN326:CN341)</f>
        <v>0</v>
      </c>
      <c r="CO342" s="184">
        <f t="shared" si="118"/>
        <v>0</v>
      </c>
      <c r="CP342" s="184">
        <f t="shared" si="118"/>
        <v>0</v>
      </c>
      <c r="CQ342" s="184">
        <f t="shared" si="118"/>
        <v>0</v>
      </c>
      <c r="CR342" s="184">
        <f t="shared" si="118"/>
        <v>0</v>
      </c>
      <c r="CS342" s="184">
        <f t="shared" si="118"/>
        <v>0</v>
      </c>
      <c r="CT342" s="184">
        <f t="shared" si="118"/>
        <v>0</v>
      </c>
      <c r="CU342" s="184">
        <f t="shared" si="118"/>
        <v>0</v>
      </c>
      <c r="CV342" s="184">
        <f t="shared" si="118"/>
        <v>0</v>
      </c>
      <c r="CW342" s="184">
        <f t="shared" si="118"/>
        <v>0</v>
      </c>
      <c r="CX342" s="184">
        <f t="shared" si="118"/>
        <v>0</v>
      </c>
      <c r="CY342" s="184">
        <f t="shared" si="118"/>
        <v>0</v>
      </c>
      <c r="CZ342" s="184">
        <f t="shared" si="118"/>
        <v>0</v>
      </c>
      <c r="DA342" s="184">
        <f t="shared" si="118"/>
        <v>0</v>
      </c>
      <c r="DB342" s="184">
        <f t="shared" si="118"/>
        <v>0</v>
      </c>
      <c r="DC342" s="124">
        <f>SUMSQ(CM326,CN327,CO328,CP329,CQ330,CR331,CS332,CT333,CU334,CV335,CW336,CX337,CY338,CZ339,DA340,DB341)</f>
        <v>0</v>
      </c>
      <c r="DD342" s="125">
        <f>SUMSQ(CM334,CN335,CO336,CP337,CQ338,CR339,CS340,CT341,CU326,CV327,CW328,CX329,CY330,CZ331,DA332,DB333)</f>
        <v>0</v>
      </c>
      <c r="DE342" s="52"/>
      <c r="DF342" s="126"/>
      <c r="DG342" s="126"/>
      <c r="DH342" s="126"/>
      <c r="DI342" s="126"/>
      <c r="DJ342" s="126"/>
      <c r="DK342" s="126"/>
      <c r="DL342" s="126"/>
      <c r="DM342" s="126"/>
      <c r="DN342" s="126"/>
      <c r="DO342" s="126"/>
      <c r="DP342" s="126"/>
      <c r="DQ342" s="126"/>
      <c r="DR342" s="126"/>
      <c r="DS342" s="126"/>
      <c r="DT342" s="126"/>
      <c r="DU342" s="126"/>
      <c r="DV342" s="32"/>
      <c r="DW342" s="115"/>
      <c r="DY342" s="57"/>
      <c r="DZ342" s="58"/>
      <c r="EA342" s="183">
        <f t="shared" ref="EA342:EP342" si="119">SUMSQ(EA326:EA341)</f>
        <v>0</v>
      </c>
      <c r="EB342" s="184">
        <f t="shared" si="119"/>
        <v>0</v>
      </c>
      <c r="EC342" s="184">
        <f t="shared" si="119"/>
        <v>0</v>
      </c>
      <c r="ED342" s="184">
        <f t="shared" si="119"/>
        <v>0</v>
      </c>
      <c r="EE342" s="184">
        <f t="shared" si="119"/>
        <v>0</v>
      </c>
      <c r="EF342" s="184">
        <f t="shared" si="119"/>
        <v>0</v>
      </c>
      <c r="EG342" s="184">
        <f t="shared" si="119"/>
        <v>0</v>
      </c>
      <c r="EH342" s="184">
        <f t="shared" si="119"/>
        <v>0</v>
      </c>
      <c r="EI342" s="184">
        <f t="shared" si="119"/>
        <v>0</v>
      </c>
      <c r="EJ342" s="184">
        <f t="shared" si="119"/>
        <v>0</v>
      </c>
      <c r="EK342" s="184">
        <f t="shared" si="119"/>
        <v>0</v>
      </c>
      <c r="EL342" s="184">
        <f t="shared" si="119"/>
        <v>0</v>
      </c>
      <c r="EM342" s="184">
        <f t="shared" si="119"/>
        <v>0</v>
      </c>
      <c r="EN342" s="184">
        <f t="shared" si="119"/>
        <v>0</v>
      </c>
      <c r="EO342" s="184">
        <f t="shared" si="119"/>
        <v>0</v>
      </c>
      <c r="EP342" s="184">
        <f t="shared" si="119"/>
        <v>0</v>
      </c>
      <c r="EQ342" s="124">
        <f>SUMSQ(EA326,EB327,EC328,ED329,EE330,EF331,EG332,EH333,EI334,EJ335,EK336,EL337,EM338,EN339,EO340,EP341)</f>
        <v>0</v>
      </c>
      <c r="ER342" s="125">
        <f>SUMSQ(EA334,EB335,EC336,ED337,EE338,EF339,EG340,EH341,EI326,EJ327,EK328,EL329,EM330,EN331,EO332,EP333)</f>
        <v>0</v>
      </c>
      <c r="ES342" s="52"/>
      <c r="ET342" s="126"/>
      <c r="EU342" s="126"/>
      <c r="EV342" s="126"/>
      <c r="EW342" s="126"/>
      <c r="EX342" s="126"/>
      <c r="EY342" s="126"/>
      <c r="EZ342" s="126"/>
      <c r="FA342" s="126"/>
      <c r="FB342" s="126"/>
      <c r="FC342" s="126"/>
      <c r="FD342" s="126"/>
      <c r="FE342" s="126"/>
      <c r="FF342" s="126"/>
      <c r="FG342" s="126"/>
      <c r="FH342" s="126"/>
      <c r="FI342" s="126"/>
      <c r="FJ342" s="32"/>
      <c r="FK342" s="115"/>
    </row>
    <row r="343" spans="8:167" ht="13.5" thickBot="1" x14ac:dyDescent="0.25">
      <c r="I343" s="109"/>
      <c r="J343" s="58"/>
      <c r="K343" s="185">
        <f>K326^3+L326^3+M326^3+N326^3+K327^3+L327^3+M327^3+N327^3+K328^3+L328^3+M328^3+N328^3+K329^3+L329^3+M329^3+N329^3</f>
        <v>0</v>
      </c>
      <c r="L343" s="186">
        <f>K330^3+L330^3+M330^3+N330^3+K331^3+L331^3+M331^3+N331^3+K332^3+L332^3+M332^3+N332^3+K333^3+L333^3+M333^3+N333^3</f>
        <v>0</v>
      </c>
      <c r="M343" s="186">
        <f>K334^3+L334^3+M334^3+N334^3+K335^3+L335^3+M335^3+N335^3+K336^3+L336^3+M336^3+N336^3+K337^3+L337^3+M337^3+N337^3</f>
        <v>0</v>
      </c>
      <c r="N343" s="186">
        <f>K338^3+L338^3+M338^3+N338^3+K339^3+L339^3+M339^3+N339^3+K340^3+L340^3+M340^3+N340^3+K341^3+L341^3+M341^3+N341^3</f>
        <v>0</v>
      </c>
      <c r="O343" s="186">
        <f>O326^3+P326^3+Q326^3+R326^3+O327^3+P327^3+Q327^3+R327^3+O328^3+P328^3+Q328^3+R328^3+O329^3+P329^3+Q329^3+R329^3</f>
        <v>0</v>
      </c>
      <c r="P343" s="186">
        <f>O330^3+P330^3+Q330^3+R330^3+O331^3+P331^3+Q331^3+R331^3+O332^3+P332^3+Q332^3+R332^3+O333^3+P333^3+Q333^3+R333^3</f>
        <v>0</v>
      </c>
      <c r="Q343" s="186">
        <f>O334^3+P334^3+Q334^3+R334^3+O335^3+P335^3+Q335^3+R335^3+O336^3+P336^3+Q336^3+R336^3+O337^3+P337^3+Q337^3+R337^3</f>
        <v>0</v>
      </c>
      <c r="R343" s="186">
        <f>O338^3+P338^3+Q338^3+R338^3+O339^3+P339^3+Q339^3+R339^3+O340^3+P340^3+Q340^3+R340^3+O341^3+P341^3+Q341^3+R341^3</f>
        <v>0</v>
      </c>
      <c r="S343" s="186">
        <f>S326^3+T326^3+U326^3+V326^3+S327^3+T327^3+U327^3+V327^3+S328^3+T328^3+U328^3+V328^3+S329^3+T329^3+U329^3+V329^3</f>
        <v>0</v>
      </c>
      <c r="T343" s="186">
        <f>S330^3+T330^3+U330^3+V330^3+S331^3+T331^3+U331^3+V331^3+S332^3+T332^3+U332^3+V332^3+S333^3+T333^3+U333^3+V333^3</f>
        <v>0</v>
      </c>
      <c r="U343" s="186">
        <f>S334^3+T334^3+U334^3+V334^3+S335^3+T335^3+U335^3+V335^3+S336^3+T336^3+U336^3+V336^3+S337^3+T337^3+U337^3+V337^3</f>
        <v>0</v>
      </c>
      <c r="V343" s="186">
        <f>S338^3+T338^3+U338^3+V338^3+S339^3+T339^3+U339^3+V339^3+S340^3+T340^3+U340^3+V340^3+S341^3+T341^3+U341^3+V341^3</f>
        <v>0</v>
      </c>
      <c r="W343" s="186">
        <f>W326^3+X326^3+Y326^3+Z326^3+W327^3+X327^3+Y327^3+Z327^3+W328^3+X328^3+Y328^3+Z328^3+W329^3+X329^3+Y329^3+Z329^3</f>
        <v>0</v>
      </c>
      <c r="X343" s="186">
        <f>W330^3+X330^3+Y330^3+Z330^3+W331^3+X331^3+Y331^3+Z331^3+W332^3+X332^3+Y332^3+Z332^3+W333^3+X333^3+Y333^3+Z333^3</f>
        <v>0</v>
      </c>
      <c r="Y343" s="186">
        <f>W334^3+X334^3+Y334^3+Z334^3+W335^3+X335^3+Y335^3+Z335^3+W336^3+X336^3+Y336^3+Z336^3+W337^3+X337^3+Y337^3+Z337^3</f>
        <v>0</v>
      </c>
      <c r="Z343" s="186">
        <f>W338^3+X338^3+Y338^3+Z338^3+W339^3+X339^3+Y339^3+Z339^3+W340^3+X340^3+Y340^3+Z340^3+W341^3+X341^3+Y341^3+Z341^3</f>
        <v>0</v>
      </c>
      <c r="AA343" s="129">
        <f>SUMSQ(K341,L340,M339,N338,O337,P336,Q335,R334,S333,T332,U331,V330,W329,X328,Y327,Z326)</f>
        <v>0</v>
      </c>
      <c r="AB343" s="130">
        <f>SUMSQ(K333,L332,M331,N330,O329,P328,Q327,R326,S341,T340,U339,V338,W337,X336,Y335,Z334)</f>
        <v>0</v>
      </c>
      <c r="AC343" s="32"/>
      <c r="AD343" s="131"/>
      <c r="AE343" s="131"/>
      <c r="AF343" s="131"/>
      <c r="AG343" s="131"/>
      <c r="AH343" s="131"/>
      <c r="AI343" s="131"/>
      <c r="AJ343" s="131"/>
      <c r="AK343" s="131"/>
      <c r="AL343" s="131"/>
      <c r="AM343" s="131"/>
      <c r="AN343" s="131"/>
      <c r="AO343" s="131"/>
      <c r="AP343" s="131"/>
      <c r="AQ343" s="131"/>
      <c r="AR343" s="131"/>
      <c r="AS343" s="131"/>
      <c r="AT343" s="32"/>
      <c r="AU343" s="115"/>
      <c r="AW343" s="57"/>
      <c r="AX343" s="58"/>
      <c r="AY343" s="185">
        <f>AY326^3+AZ326^3+BA326^3+BB326^3+AY327^3+AZ327^3+BA327^3+BB327^3+AY328^3+AZ328^3+BA328^3+BB328^3+AY329^3+AZ329^3+BA329^3+BB329^3</f>
        <v>0</v>
      </c>
      <c r="AZ343" s="186">
        <f>AY330^3+AZ330^3+BA330^3+BB330^3+AY331^3+AZ331^3+BA331^3+BB331^3+AY332^3+AZ332^3+BA332^3+BB332^3+AY333^3+AZ333^3+BA333^3+BB333^3</f>
        <v>0</v>
      </c>
      <c r="BA343" s="186">
        <f>AY334^3+AZ334^3+BA334^3+BB334^3+AY335^3+AZ335^3+BA335^3+BB335^3+AY336^3+AZ336^3+BA336^3+BB336^3+AY337^3+AZ337^3+BA337^3+BB337^3</f>
        <v>0</v>
      </c>
      <c r="BB343" s="186">
        <f>AY338^3+AZ338^3+BA338^3+BB338^3+AY339^3+AZ339^3+BA339^3+BB339^3+AY340^3+AZ340^3+BA340^3+BB340^3+AY341^3+AZ341^3+BA341^3+BB341^3</f>
        <v>0</v>
      </c>
      <c r="BC343" s="186">
        <f>BC326^3+BD326^3+BE326^3+BF326^3+BC327^3+BD327^3+BE327^3+BF327^3+BC328^3+BD328^3+BE328^3+BF328^3+BC329^3+BD329^3+BE329^3+BF329^3</f>
        <v>0</v>
      </c>
      <c r="BD343" s="186">
        <f>BC330^3+BD330^3+BE330^3+BF330^3+BC331^3+BD331^3+BE331^3+BF331^3+BC332^3+BD332^3+BE332^3+BF332^3+BC333^3+BD333^3+BE333^3+BF333^3</f>
        <v>0</v>
      </c>
      <c r="BE343" s="186">
        <f>BC334^3+BD334^3+BE334^3+BF334^3+BC335^3+BD335^3+BE335^3+BF335^3+BC336^3+BD336^3+BE336^3+BF336^3+BC337^3+BD337^3+BE337^3+BF337^3</f>
        <v>0</v>
      </c>
      <c r="BF343" s="186">
        <f>BC338^3+BD338^3+BE338^3+BF338^3+BC339^3+BD339^3+BE339^3+BF339^3+BC340^3+BD340^3+BE340^3+BF340^3+BC341^3+BD341^3+BE341^3+BF341^3</f>
        <v>0</v>
      </c>
      <c r="BG343" s="186">
        <f>BG326^3+BH326^3+BI326^3+BJ326^3+BG327^3+BH327^3+BI327^3+BJ327^3+BG328^3+BH328^3+BI328^3+BJ328^3+BG329^3+BH329^3+BI329^3+BJ329^3</f>
        <v>0</v>
      </c>
      <c r="BH343" s="186">
        <f>BG330^3+BH330^3+BI330^3+BJ330^3+BG331^3+BH331^3+BI331^3+BJ331^3+BG332^3+BH332^3+BI332^3+BJ332^3+BG333^3+BH333^3+BI333^3+BJ333^3</f>
        <v>0</v>
      </c>
      <c r="BI343" s="186">
        <f>BG334^3+BH334^3+BI334^3+BJ334^3+BG335^3+BH335^3+BI335^3+BJ335^3+BG336^3+BH336^3+BI336^3+BJ336^3+BG337^3+BH337^3+BI337^3+BJ337^3</f>
        <v>0</v>
      </c>
      <c r="BJ343" s="186">
        <f>BG338^3+BH338^3+BI338^3+BJ338^3+BG339^3+BH339^3+BI339^3+BJ339^3+BG340^3+BH340^3+BI340^3+BJ340^3+BG341^3+BH341^3+BI341^3+BJ341^3</f>
        <v>0</v>
      </c>
      <c r="BK343" s="186">
        <f>BK326^3+BL326^3+BM326^3+BN326^3+BK327^3+BL327^3+BM327^3+BN327^3+BK328^3+BL328^3+BM328^3+BN328^3+BK329^3+BL329^3+BM329^3+BN329^3</f>
        <v>0</v>
      </c>
      <c r="BL343" s="186">
        <f>BK330^3+BL330^3+BM330^3+BN330^3+BK331^3+BL331^3+BM331^3+BN331^3+BK332^3+BL332^3+BM332^3+BN332^3+BK333^3+BL333^3+BM333^3+BN333^3</f>
        <v>0</v>
      </c>
      <c r="BM343" s="186">
        <f>BK334^3+BL334^3+BM334^3+BN334^3+BK335^3+BL335^3+BM335^3+BN335^3+BK336^3+BL336^3+BM336^3+BN336^3+BK337^3+BL337^3+BM337^3+BN337^3</f>
        <v>0</v>
      </c>
      <c r="BN343" s="186">
        <f>BK338^3+BL338^3+BM338^3+BN338^3+BK339^3+BL339^3+BM339^3+BN339^3+BK340^3+BL340^3+BM340^3+BN340^3+BK341^3+BL341^3+BM341^3+BN341^3</f>
        <v>0</v>
      </c>
      <c r="BO343" s="129">
        <f>SUMSQ(AY341,AZ340,BA339,BB338,BC337,BD336,BE335,BF334,BG333,BH332,BI331,BJ330,BK329,BL328,BM327,BN326)</f>
        <v>0</v>
      </c>
      <c r="BP343" s="130">
        <f>SUMSQ(AY333,AZ332,BA331,BB330,BC329,BD328,BE327,BF326,BG341,BH340,BI339,BJ338,BK337,BL336,BM335,BN334)</f>
        <v>0</v>
      </c>
      <c r="BQ343" s="32"/>
      <c r="BR343" s="131"/>
      <c r="BS343" s="131"/>
      <c r="BT343" s="131"/>
      <c r="BU343" s="131"/>
      <c r="BV343" s="131"/>
      <c r="BW343" s="131"/>
      <c r="BX343" s="131"/>
      <c r="BY343" s="131"/>
      <c r="BZ343" s="131"/>
      <c r="CA343" s="131"/>
      <c r="CB343" s="131"/>
      <c r="CC343" s="131"/>
      <c r="CD343" s="131"/>
      <c r="CE343" s="131"/>
      <c r="CF343" s="131"/>
      <c r="CG343" s="131"/>
      <c r="CH343" s="32"/>
      <c r="CI343" s="115"/>
      <c r="CK343" s="109"/>
      <c r="CL343" s="58"/>
      <c r="CM343" s="185">
        <f>CM326^3+CN326^3+CO326^3+CP326^3+CM327^3+CN327^3+CO327^3+CP327^3+CM328^3+CN328^3+CO328^3+CP328^3+CM329^3+CN329^3+CO329^3+CP329^3</f>
        <v>0</v>
      </c>
      <c r="CN343" s="186">
        <f>CM330^3+CN330^3+CO330^3+CP330^3+CM331^3+CN331^3+CO331^3+CP331^3+CM332^3+CN332^3+CO332^3+CP332^3+CM333^3+CN333^3+CO333^3+CP333^3</f>
        <v>0</v>
      </c>
      <c r="CO343" s="186">
        <f>CM334^3+CN334^3+CO334^3+CP334^3+CM335^3+CN335^3+CO335^3+CP335^3+CM336^3+CN336^3+CO336^3+CP336^3+CM337^3+CN337^3+CO337^3+CP337^3</f>
        <v>0</v>
      </c>
      <c r="CP343" s="186">
        <f>CM338^3+CN338^3+CO338^3+CP338^3+CM339^3+CN339^3+CO339^3+CP339^3+CM340^3+CN340^3+CO340^3+CP340^3+CM341^3+CN341^3+CO341^3+CP341^3</f>
        <v>0</v>
      </c>
      <c r="CQ343" s="186">
        <f>CQ326^3+CR326^3+CS326^3+CT326^3+CQ327^3+CR327^3+CS327^3+CT327^3+CQ328^3+CR328^3+CS328^3+CT328^3+CQ329^3+CR329^3+CS329^3+CT329^3</f>
        <v>0</v>
      </c>
      <c r="CR343" s="186">
        <f>CQ330^3+CR330^3+CS330^3+CT330^3+CQ331^3+CR331^3+CS331^3+CT331^3+CQ332^3+CR332^3+CS332^3+CT332^3+CQ333^3+CR333^3+CS333^3+CT333^3</f>
        <v>0</v>
      </c>
      <c r="CS343" s="186">
        <f>CQ334^3+CR334^3+CS334^3+CT334^3+CQ335^3+CR335^3+CS335^3+CT335^3+CQ336^3+CR336^3+CS336^3+CT336^3+CQ337^3+CR337^3+CS337^3+CT337^3</f>
        <v>0</v>
      </c>
      <c r="CT343" s="186">
        <f>CQ338^3+CR338^3+CS338^3+CT338^3+CQ339^3+CR339^3+CS339^3+CT339^3+CQ340^3+CR340^3+CS340^3+CT340^3+CQ341^3+CR341^3+CS341^3+CT341^3</f>
        <v>0</v>
      </c>
      <c r="CU343" s="186">
        <f>CU326^3+CV326^3+CW326^3+CX326^3+CU327^3+CV327^3+CW327^3+CX327^3+CU328^3+CV328^3+CW328^3+CX328^3+CU329^3+CV329^3+CW329^3+CX329^3</f>
        <v>0</v>
      </c>
      <c r="CV343" s="186">
        <f>CU330^3+CV330^3+CW330^3+CX330^3+CU331^3+CV331^3+CW331^3+CX331^3+CU332^3+CV332^3+CW332^3+CX332^3+CU333^3+CV333^3+CW333^3+CX333^3</f>
        <v>0</v>
      </c>
      <c r="CW343" s="186">
        <f>CU334^3+CV334^3+CW334^3+CX334^3+CU335^3+CV335^3+CW335^3+CX335^3+CU336^3+CV336^3+CW336^3+CX336^3+CU337^3+CV337^3+CW337^3+CX337^3</f>
        <v>0</v>
      </c>
      <c r="CX343" s="186">
        <f>CU338^3+CV338^3+CW338^3+CX338^3+CU339^3+CV339^3+CW339^3+CX339^3+CU340^3+CV340^3+CW340^3+CX340^3+CU341^3+CV341^3+CW341^3+CX341^3</f>
        <v>0</v>
      </c>
      <c r="CY343" s="186">
        <f>CY326^3+CZ326^3+DA326^3+DB326^3+CY327^3+CZ327^3+DA327^3+DB327^3+CY328^3+CZ328^3+DA328^3+DB328^3+CY329^3+CZ329^3+DA329^3+DB329^3</f>
        <v>0</v>
      </c>
      <c r="CZ343" s="186">
        <f>CY330^3+CZ330^3+DA330^3+DB330^3+CY331^3+CZ331^3+DA331^3+DB331^3+CY332^3+CZ332^3+DA332^3+DB332^3+CY333^3+CZ333^3+DA333^3+DB333^3</f>
        <v>0</v>
      </c>
      <c r="DA343" s="186">
        <f>CY334^3+CZ334^3+DA334^3+DB334^3+CY335^3+CZ335^3+DA335^3+DB335^3+CY336^3+CZ336^3+DA336^3+DB336^3+CY337^3+CZ337^3+DA337^3+DB337^3</f>
        <v>0</v>
      </c>
      <c r="DB343" s="186">
        <f>CY338^3+CZ338^3+DA338^3+DB338^3+CY339^3+CZ339^3+DA339^3+DB339^3+CY340^3+CZ340^3+DA340^3+DB340^3+CY341^3+CZ341^3+DA341^3+DB341^3</f>
        <v>0</v>
      </c>
      <c r="DC343" s="129">
        <f>SUMSQ(CM341,CN340,CO339,CP338,CQ337,CR336,CS335,CT334,CU333,CV332,CW331,CX330,CY329,CZ328,DA327,EP210,DB326)</f>
        <v>0</v>
      </c>
      <c r="DD343" s="130">
        <f>SUMSQ(CM333,CN332,CO331,CP330,CQ329,CR328,CS327,CT326,CU341,CV340,CW339,CX338,CY337,CZ336,DA335,DB334)</f>
        <v>0</v>
      </c>
      <c r="DE343" s="32"/>
      <c r="DF343" s="131"/>
      <c r="DG343" s="131"/>
      <c r="DH343" s="131"/>
      <c r="DI343" s="131"/>
      <c r="DJ343" s="131"/>
      <c r="DK343" s="131"/>
      <c r="DL343" s="131"/>
      <c r="DM343" s="131"/>
      <c r="DN343" s="131"/>
      <c r="DO343" s="131"/>
      <c r="DP343" s="131"/>
      <c r="DQ343" s="131"/>
      <c r="DR343" s="131"/>
      <c r="DS343" s="131"/>
      <c r="DT343" s="131"/>
      <c r="DU343" s="131"/>
      <c r="DV343" s="32"/>
      <c r="DW343" s="115"/>
      <c r="DY343" s="57"/>
      <c r="DZ343" s="58"/>
      <c r="EA343" s="185">
        <f>EA326^3+EB326^3+EC326^3+ED326^3+EA327^3+EB327^3+EC327^3+ED327^3+EA328^3+EB328^3+EC328^3+ED328^3+EA329^3+EB329^3+EC329^3+ED329^3</f>
        <v>0</v>
      </c>
      <c r="EB343" s="186">
        <f>EA330^3+EB330^3+EC330^3+ED330^3+EA331^3+EB331^3+EC331^3+ED331^3+EA332^3+EB332^3+EC332^3+ED332^3+EA333^3+EB333^3+EC333^3+ED333^3</f>
        <v>0</v>
      </c>
      <c r="EC343" s="186">
        <f>EA334^3+EB334^3+EC334^3+ED334^3+EA335^3+EB335^3+EC335^3+ED335^3+EA336^3+EB336^3+EC336^3+ED336^3+EA337^3+EB337^3+EC337^3+ED337^3</f>
        <v>0</v>
      </c>
      <c r="ED343" s="186">
        <f>EA338^3+EB338^3+EC338^3+ED338^3+EA339^3+EB339^3+EC339^3+ED339^3+EA340^3+EB340^3+EC340^3+ED340^3+EA341^3+EB341^3+EC341^3+ED341^3</f>
        <v>0</v>
      </c>
      <c r="EE343" s="186">
        <f>EE326^3+EF326^3+EG326^3+EH326^3+EE327^3+EF327^3+EG327^3+EH327^3+EE328^3+EF328^3+EG328^3+EH328^3+EE329^3+EF329^3+EG329^3+EH329^3</f>
        <v>0</v>
      </c>
      <c r="EF343" s="186">
        <f>EE330^3+EF330^3+EG330^3+EH330^3+EE331^3+EF331^3+EG331^3+EH331^3+EE332^3+EF332^3+EG332^3+EH332^3+EE333^3+EF333^3+EG333^3+EH333^3</f>
        <v>0</v>
      </c>
      <c r="EG343" s="186">
        <f>EE334^3+EF334^3+EG334^3+EH334^3+EE335^3+EF335^3+EG335^3+EH335^3+EE336^3+EF336^3+EG336^3+EH336^3+EE337^3+EF337^3+EG337^3+EH337^3</f>
        <v>0</v>
      </c>
      <c r="EH343" s="186">
        <f>EE338^3+EF338^3+EG338^3+EH338^3+EE339^3+EF339^3+EG339^3+EH339^3+EE340^3+EF340^3+EG340^3+EH340^3+EE341^3+EF341^3+EG341^3+EH341^3</f>
        <v>0</v>
      </c>
      <c r="EI343" s="186">
        <f>EI326^3+EJ326^3+EK326^3+EL326^3+EI327^3+EJ327^3+EK327^3+EL327^3+EI328^3+EJ328^3+EK328^3+EL328^3+EI329^3+EJ329^3+EK329^3+EL329^3</f>
        <v>0</v>
      </c>
      <c r="EJ343" s="186">
        <f>EI330^3+EJ330^3+EK330^3+EL330^3+EI331^3+EJ331^3+EK331^3+EL331^3+EI332^3+EJ332^3+EK332^3+EL332^3+EI333^3+EJ333^3+EK333^3+EL333^3</f>
        <v>0</v>
      </c>
      <c r="EK343" s="186">
        <f>EI334^3+EJ334^3+EK334^3+EL334^3+EI335^3+EJ335^3+EK335^3+EL335^3+EI336^3+EJ336^3+EK336^3+EL336^3+EI337^3+EJ337^3+EK337^3+EL337^3</f>
        <v>0</v>
      </c>
      <c r="EL343" s="186">
        <f>EI338^3+EJ338^3+EK338^3+EL338^3+EI339^3+EJ339^3+EK339^3+EL339^3+EI340^3+EJ340^3+EK340^3+EL340^3+EI341^3+EJ341^3+EK341^3+EL341^3</f>
        <v>0</v>
      </c>
      <c r="EM343" s="186">
        <f>EM326^3+EN326^3+EO326^3+EP326^3+EM327^3+EN327^3+EO327^3+EP327^3+EM328^3+EN328^3+EO328^3+EP328^3+EM329^3+EN329^3+EO329^3+EP329^3</f>
        <v>0</v>
      </c>
      <c r="EN343" s="186">
        <f>EM330^3+EN330^3+EO330^3+EP330^3+EM331^3+EN331^3+EO331^3+EP331^3+EM332^3+EN332^3+EO332^3+EP332^3+EM333^3+EN333^3+EO333^3+EP333^3</f>
        <v>0</v>
      </c>
      <c r="EO343" s="186">
        <f>EM334^3+EN334^3+EO334^3+EP334^3+EM335^3+EN335^3+EO335^3+EP335^3+EM336^3+EN336^3+EO336^3+EP336^3+EM337^3+EN337^3+EO337^3+EP337^3</f>
        <v>0</v>
      </c>
      <c r="EP343" s="186">
        <f>EM338^3+EN338^3+EO338^3+EP338^3+EM339^3+EN339^3+EO339^3+EP339^3+EM340^3+EN340^3+EO340^3+EP340^3+EM341^3+EN341^3+EO341^3+EP341^3</f>
        <v>0</v>
      </c>
      <c r="EQ343" s="129">
        <f>SUMSQ(EA341,EB340,EC339,ED338,EE337,EF336,EG335,EH334,EI333,EJ332,EK331,EL330,EM329,EN328,EO327,EP326)</f>
        <v>0</v>
      </c>
      <c r="ER343" s="130">
        <f>SUMSQ(EA333,EB332,EC331,ED330,EE329,EF328,EG327,EH326,EI341,EJ340,EK339,EL338,EM337,EN336,EO335,EP334)</f>
        <v>0</v>
      </c>
      <c r="ES343" s="32"/>
      <c r="ET343" s="131"/>
      <c r="EU343" s="131"/>
      <c r="EV343" s="131"/>
      <c r="EW343" s="131"/>
      <c r="EX343" s="131"/>
      <c r="EY343" s="131"/>
      <c r="EZ343" s="131"/>
      <c r="FA343" s="131"/>
      <c r="FB343" s="131"/>
      <c r="FC343" s="131"/>
      <c r="FD343" s="131"/>
      <c r="FE343" s="131"/>
      <c r="FF343" s="131"/>
      <c r="FG343" s="131"/>
      <c r="FH343" s="131"/>
      <c r="FI343" s="131"/>
      <c r="FJ343" s="32"/>
      <c r="FK343" s="115"/>
    </row>
    <row r="344" spans="8:167" ht="13.5" thickBot="1" x14ac:dyDescent="0.25">
      <c r="I344" s="109"/>
      <c r="J344" s="58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137"/>
      <c r="AB344" s="137"/>
      <c r="AC344" s="32" t="s">
        <v>0</v>
      </c>
      <c r="AD344" s="135"/>
      <c r="AE344" s="135"/>
      <c r="AF344" s="135"/>
      <c r="AG344" s="135"/>
      <c r="AH344" s="135"/>
      <c r="AI344" s="135"/>
      <c r="AJ344" s="135"/>
      <c r="AK344" s="135"/>
      <c r="AL344" s="135"/>
      <c r="AM344" s="135"/>
      <c r="AN344" s="135"/>
      <c r="AO344" s="135"/>
      <c r="AP344" s="135"/>
      <c r="AQ344" s="135"/>
      <c r="AR344" s="135"/>
      <c r="AS344" s="135"/>
      <c r="AT344" s="32"/>
      <c r="AU344" s="115"/>
      <c r="AW344" s="57"/>
      <c r="AX344" s="58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  <c r="BN344" s="46"/>
      <c r="BO344" s="137"/>
      <c r="BP344" s="137"/>
      <c r="BQ344" s="32" t="s">
        <v>0</v>
      </c>
      <c r="BR344" s="135"/>
      <c r="BS344" s="135"/>
      <c r="BT344" s="135"/>
      <c r="BU344" s="135"/>
      <c r="BV344" s="135"/>
      <c r="BW344" s="135"/>
      <c r="BX344" s="135"/>
      <c r="BY344" s="135"/>
      <c r="BZ344" s="135"/>
      <c r="CA344" s="135"/>
      <c r="CB344" s="135"/>
      <c r="CC344" s="135"/>
      <c r="CD344" s="135"/>
      <c r="CE344" s="135"/>
      <c r="CF344" s="135"/>
      <c r="CG344" s="135"/>
      <c r="CH344" s="32"/>
      <c r="CI344" s="115"/>
      <c r="CK344" s="109"/>
      <c r="CL344" s="58"/>
      <c r="CM344" s="46"/>
      <c r="CN344" s="46"/>
      <c r="CO344" s="46"/>
      <c r="CP344" s="46"/>
      <c r="CQ344" s="46"/>
      <c r="CR344" s="46"/>
      <c r="CS344" s="46"/>
      <c r="CT344" s="46"/>
      <c r="CU344" s="46"/>
      <c r="CV344" s="46"/>
      <c r="CW344" s="46"/>
      <c r="CX344" s="46"/>
      <c r="CY344" s="46"/>
      <c r="CZ344" s="46"/>
      <c r="DA344" s="46"/>
      <c r="DB344" s="46"/>
      <c r="DC344" s="137"/>
      <c r="DD344" s="137"/>
      <c r="DE344" s="32" t="s">
        <v>0</v>
      </c>
      <c r="DF344" s="135"/>
      <c r="DG344" s="135"/>
      <c r="DH344" s="135"/>
      <c r="DI344" s="135"/>
      <c r="DJ344" s="135"/>
      <c r="DK344" s="135"/>
      <c r="DL344" s="135"/>
      <c r="DM344" s="135"/>
      <c r="DN344" s="135"/>
      <c r="DO344" s="135"/>
      <c r="DP344" s="135"/>
      <c r="DQ344" s="135"/>
      <c r="DR344" s="135"/>
      <c r="DS344" s="135"/>
      <c r="DT344" s="135"/>
      <c r="DU344" s="135"/>
      <c r="DV344" s="32"/>
      <c r="DW344" s="115"/>
      <c r="DY344" s="57"/>
      <c r="DZ344" s="58"/>
      <c r="EA344" s="46"/>
      <c r="EB344" s="46"/>
      <c r="EC344" s="46"/>
      <c r="ED344" s="46"/>
      <c r="EE344" s="46"/>
      <c r="EF344" s="46"/>
      <c r="EG344" s="46"/>
      <c r="EH344" s="46"/>
      <c r="EI344" s="46"/>
      <c r="EJ344" s="46"/>
      <c r="EK344" s="46"/>
      <c r="EL344" s="46"/>
      <c r="EM344" s="46"/>
      <c r="EN344" s="46"/>
      <c r="EO344" s="46"/>
      <c r="EP344" s="46"/>
      <c r="EQ344" s="137"/>
      <c r="ER344" s="137"/>
      <c r="ES344" s="32" t="s">
        <v>0</v>
      </c>
      <c r="ET344" s="135"/>
      <c r="EU344" s="135"/>
      <c r="EV344" s="135"/>
      <c r="EW344" s="135"/>
      <c r="EX344" s="135"/>
      <c r="EY344" s="135"/>
      <c r="EZ344" s="135"/>
      <c r="FA344" s="135"/>
      <c r="FB344" s="135"/>
      <c r="FC344" s="135"/>
      <c r="FD344" s="135"/>
      <c r="FE344" s="135"/>
      <c r="FF344" s="135"/>
      <c r="FG344" s="135"/>
      <c r="FH344" s="135"/>
      <c r="FI344" s="135"/>
      <c r="FJ344" s="32"/>
      <c r="FK344" s="115"/>
    </row>
    <row r="345" spans="8:167" ht="13.5" thickBot="1" x14ac:dyDescent="0.25">
      <c r="I345" s="138"/>
      <c r="J345" s="143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  <c r="X345" s="154"/>
      <c r="Y345" s="154"/>
      <c r="Z345" s="154"/>
      <c r="AA345" s="154"/>
      <c r="AB345" s="154"/>
      <c r="AC345" s="154"/>
      <c r="AD345" s="155"/>
      <c r="AE345" s="155"/>
      <c r="AF345" s="155"/>
      <c r="AG345" s="155"/>
      <c r="AH345" s="155"/>
      <c r="AI345" s="155"/>
      <c r="AJ345" s="155"/>
      <c r="AK345" s="155"/>
      <c r="AL345" s="155"/>
      <c r="AM345" s="155"/>
      <c r="AN345" s="155"/>
      <c r="AO345" s="155"/>
      <c r="AP345" s="155"/>
      <c r="AQ345" s="155"/>
      <c r="AR345" s="155"/>
      <c r="AS345" s="155"/>
      <c r="AT345" s="154"/>
      <c r="AU345" s="141"/>
      <c r="AW345" s="196"/>
      <c r="AX345" s="143"/>
      <c r="AY345" s="154"/>
      <c r="AZ345" s="154"/>
      <c r="BA345" s="154"/>
      <c r="BB345" s="154"/>
      <c r="BC345" s="154"/>
      <c r="BD345" s="154"/>
      <c r="BE345" s="154"/>
      <c r="BF345" s="154"/>
      <c r="BG345" s="154"/>
      <c r="BH345" s="154"/>
      <c r="BI345" s="154"/>
      <c r="BJ345" s="154"/>
      <c r="BK345" s="154"/>
      <c r="BL345" s="154"/>
      <c r="BM345" s="154"/>
      <c r="BN345" s="154"/>
      <c r="BO345" s="154"/>
      <c r="BP345" s="154"/>
      <c r="BQ345" s="154"/>
      <c r="BR345" s="155"/>
      <c r="BS345" s="155"/>
      <c r="BT345" s="155"/>
      <c r="BU345" s="155"/>
      <c r="BV345" s="155"/>
      <c r="BW345" s="155"/>
      <c r="BX345" s="155"/>
      <c r="BY345" s="155"/>
      <c r="BZ345" s="155"/>
      <c r="CA345" s="155"/>
      <c r="CB345" s="155"/>
      <c r="CC345" s="155"/>
      <c r="CD345" s="155"/>
      <c r="CE345" s="155"/>
      <c r="CF345" s="155"/>
      <c r="CG345" s="155"/>
      <c r="CH345" s="154"/>
      <c r="CI345" s="141"/>
      <c r="CK345" s="138"/>
      <c r="CL345" s="143"/>
      <c r="CM345" s="154"/>
      <c r="CN345" s="154"/>
      <c r="CO345" s="154"/>
      <c r="CP345" s="154"/>
      <c r="CQ345" s="154"/>
      <c r="CR345" s="154"/>
      <c r="CS345" s="154"/>
      <c r="CT345" s="154"/>
      <c r="CU345" s="154"/>
      <c r="CV345" s="154"/>
      <c r="CW345" s="154"/>
      <c r="CX345" s="154"/>
      <c r="CY345" s="154"/>
      <c r="CZ345" s="154"/>
      <c r="DA345" s="154"/>
      <c r="DB345" s="154"/>
      <c r="DC345" s="154"/>
      <c r="DD345" s="154"/>
      <c r="DE345" s="154"/>
      <c r="DF345" s="155"/>
      <c r="DG345" s="155"/>
      <c r="DH345" s="155"/>
      <c r="DI345" s="155"/>
      <c r="DJ345" s="155"/>
      <c r="DK345" s="155"/>
      <c r="DL345" s="155"/>
      <c r="DM345" s="155"/>
      <c r="DN345" s="155"/>
      <c r="DO345" s="155"/>
      <c r="DP345" s="155"/>
      <c r="DQ345" s="155"/>
      <c r="DR345" s="155"/>
      <c r="DS345" s="155"/>
      <c r="DT345" s="155"/>
      <c r="DU345" s="155"/>
      <c r="DV345" s="154"/>
      <c r="DW345" s="141"/>
      <c r="DY345" s="196"/>
      <c r="DZ345" s="143"/>
      <c r="EA345" s="154"/>
      <c r="EB345" s="154"/>
      <c r="EC345" s="154"/>
      <c r="ED345" s="154"/>
      <c r="EE345" s="154"/>
      <c r="EF345" s="154"/>
      <c r="EG345" s="154"/>
      <c r="EH345" s="154"/>
      <c r="EI345" s="154"/>
      <c r="EJ345" s="154"/>
      <c r="EK345" s="154"/>
      <c r="EL345" s="154" t="s">
        <v>0</v>
      </c>
      <c r="EM345" s="154"/>
      <c r="EN345" s="154"/>
      <c r="EO345" s="154"/>
      <c r="EP345" s="154"/>
      <c r="EQ345" s="154"/>
      <c r="ER345" s="154"/>
      <c r="ES345" s="154"/>
      <c r="ET345" s="155"/>
      <c r="EU345" s="155"/>
      <c r="EV345" s="155"/>
      <c r="EW345" s="155"/>
      <c r="EX345" s="155"/>
      <c r="EY345" s="155"/>
      <c r="EZ345" s="155"/>
      <c r="FA345" s="155"/>
      <c r="FB345" s="155"/>
      <c r="FC345" s="155"/>
      <c r="FD345" s="155"/>
      <c r="FE345" s="155"/>
      <c r="FF345" s="155"/>
      <c r="FG345" s="155"/>
      <c r="FH345" s="155"/>
      <c r="FI345" s="155"/>
      <c r="FJ345" s="154"/>
      <c r="FK345" s="141"/>
    </row>
    <row r="346" spans="8:167" ht="14.25" thickTop="1" thickBot="1" x14ac:dyDescent="0.25">
      <c r="H346" s="25" t="s">
        <v>0</v>
      </c>
    </row>
    <row r="347" spans="8:167" ht="14.25" thickTop="1" thickBot="1" x14ac:dyDescent="0.25">
      <c r="I347" s="38" t="s">
        <v>0</v>
      </c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40"/>
      <c r="AE347" s="40"/>
      <c r="AF347" s="40"/>
      <c r="AG347" s="40"/>
      <c r="AH347" s="40"/>
      <c r="AI347" s="40"/>
      <c r="AJ347" s="40"/>
      <c r="AK347" s="40"/>
      <c r="AL347" s="40"/>
      <c r="AM347" s="40"/>
      <c r="AN347" s="40"/>
      <c r="AO347" s="40"/>
      <c r="AP347" s="40"/>
      <c r="AQ347" s="40"/>
      <c r="AR347" s="40"/>
      <c r="AS347" s="40"/>
      <c r="AT347" s="39"/>
      <c r="AU347" s="41"/>
      <c r="AW347" s="38" t="s">
        <v>0</v>
      </c>
      <c r="AX347" s="39"/>
      <c r="AY347" s="39"/>
      <c r="AZ347" s="39"/>
      <c r="BA347" s="39"/>
      <c r="BB347" s="39"/>
      <c r="BC347" s="39"/>
      <c r="BD347" s="39"/>
      <c r="BE347" s="39"/>
      <c r="BF347" s="39"/>
      <c r="BG347" s="39"/>
      <c r="BH347" s="39"/>
      <c r="BI347" s="39"/>
      <c r="BJ347" s="39"/>
      <c r="BK347" s="39"/>
      <c r="BL347" s="39"/>
      <c r="BM347" s="39"/>
      <c r="BN347" s="39"/>
      <c r="BO347" s="39"/>
      <c r="BP347" s="39"/>
      <c r="BQ347" s="39"/>
      <c r="BR347" s="40"/>
      <c r="BS347" s="40"/>
      <c r="BT347" s="40"/>
      <c r="BU347" s="40"/>
      <c r="BV347" s="40"/>
      <c r="BW347" s="40"/>
      <c r="BX347" s="40"/>
      <c r="BY347" s="40"/>
      <c r="BZ347" s="40"/>
      <c r="CA347" s="40"/>
      <c r="CB347" s="40"/>
      <c r="CC347" s="40"/>
      <c r="CD347" s="40"/>
      <c r="CE347" s="40"/>
      <c r="CF347" s="40"/>
      <c r="CG347" s="40"/>
      <c r="CH347" s="39"/>
      <c r="CI347" s="41"/>
      <c r="CK347" s="38" t="s">
        <v>0</v>
      </c>
      <c r="CL347" s="39" t="s">
        <v>0</v>
      </c>
      <c r="CM347" s="39"/>
      <c r="CN347" s="39"/>
      <c r="CO347" s="39"/>
      <c r="CP347" s="39"/>
      <c r="CQ347" s="39"/>
      <c r="CR347" s="39"/>
      <c r="CS347" s="39"/>
      <c r="CT347" s="39"/>
      <c r="CU347" s="39"/>
      <c r="CV347" s="39"/>
      <c r="CW347" s="39"/>
      <c r="CX347" s="39"/>
      <c r="CY347" s="39"/>
      <c r="CZ347" s="39"/>
      <c r="DA347" s="39" t="s">
        <v>0</v>
      </c>
      <c r="DB347" s="39"/>
      <c r="DC347" s="39"/>
      <c r="DD347" s="39"/>
      <c r="DE347" s="39"/>
      <c r="DF347" s="40"/>
      <c r="DG347" s="40"/>
      <c r="DH347" s="40"/>
      <c r="DI347" s="40"/>
      <c r="DJ347" s="40"/>
      <c r="DK347" s="40"/>
      <c r="DL347" s="40"/>
      <c r="DM347" s="40"/>
      <c r="DN347" s="40"/>
      <c r="DO347" s="40"/>
      <c r="DP347" s="40"/>
      <c r="DQ347" s="40"/>
      <c r="DR347" s="40"/>
      <c r="DS347" s="40"/>
      <c r="DT347" s="40"/>
      <c r="DU347" s="40"/>
      <c r="DV347" s="39"/>
      <c r="DW347" s="41"/>
      <c r="DY347" s="38" t="s">
        <v>0</v>
      </c>
      <c r="DZ347" s="39"/>
      <c r="EA347" s="39"/>
      <c r="EB347" s="39"/>
      <c r="EC347" s="39"/>
      <c r="ED347" s="39"/>
      <c r="EE347" s="39"/>
      <c r="EF347" s="39"/>
      <c r="EG347" s="39"/>
      <c r="EH347" s="39"/>
      <c r="EI347" s="39"/>
      <c r="EJ347" s="39"/>
      <c r="EK347" s="39"/>
      <c r="EL347" s="39"/>
      <c r="EM347" s="39"/>
      <c r="EN347" s="39"/>
      <c r="EO347" s="39"/>
      <c r="EP347" s="39"/>
      <c r="EQ347" s="39"/>
      <c r="ER347" s="39"/>
      <c r="ES347" s="39"/>
      <c r="ET347" s="40"/>
      <c r="EU347" s="40"/>
      <c r="EV347" s="40"/>
      <c r="EW347" s="40"/>
      <c r="EX347" s="40"/>
      <c r="EY347" s="40"/>
      <c r="EZ347" s="40"/>
      <c r="FA347" s="40"/>
      <c r="FB347" s="40"/>
      <c r="FC347" s="40"/>
      <c r="FD347" s="40"/>
      <c r="FE347" s="40"/>
      <c r="FF347" s="40"/>
      <c r="FG347" s="40"/>
      <c r="FH347" s="40"/>
      <c r="FI347" s="40"/>
      <c r="FJ347" s="39"/>
      <c r="FK347" s="41"/>
    </row>
    <row r="348" spans="8:167" ht="13.5" thickBot="1" x14ac:dyDescent="0.25">
      <c r="I348" s="109"/>
      <c r="J348" s="45" t="s">
        <v>0</v>
      </c>
      <c r="K348" s="46" t="s">
        <v>0</v>
      </c>
      <c r="L348" s="46"/>
      <c r="M348" s="46"/>
      <c r="N348" s="46"/>
      <c r="O348" s="46"/>
      <c r="P348" s="46"/>
      <c r="Q348" s="46"/>
      <c r="R348" s="46"/>
      <c r="S348" s="47" t="s">
        <v>718</v>
      </c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8"/>
      <c r="AE348" s="48"/>
      <c r="AF348" s="48"/>
      <c r="AG348" s="48"/>
      <c r="AH348" s="48"/>
      <c r="AI348" s="48"/>
      <c r="AJ348" s="48"/>
      <c r="AK348" s="48"/>
      <c r="AL348" s="49" t="s">
        <v>711</v>
      </c>
      <c r="AM348" s="48"/>
      <c r="AN348" s="48"/>
      <c r="AO348" s="48"/>
      <c r="AP348" s="48"/>
      <c r="AQ348" s="48"/>
      <c r="AR348" s="48"/>
      <c r="AS348" s="48"/>
      <c r="AT348" s="50"/>
      <c r="AU348" s="51"/>
      <c r="AW348" s="57"/>
      <c r="AX348" s="45" t="s">
        <v>2</v>
      </c>
      <c r="AY348" s="46"/>
      <c r="AZ348" s="46"/>
      <c r="BA348" s="46"/>
      <c r="BB348" s="46"/>
      <c r="BC348" s="46"/>
      <c r="BD348" s="46"/>
      <c r="BE348" s="46"/>
      <c r="BF348" s="46"/>
      <c r="BG348" s="177" t="s">
        <v>756</v>
      </c>
      <c r="BH348" s="46"/>
      <c r="BI348" s="46"/>
      <c r="BJ348" s="46"/>
      <c r="BK348" s="46"/>
      <c r="BL348" s="46"/>
      <c r="BM348" s="46"/>
      <c r="BN348" s="46"/>
      <c r="BO348" s="46"/>
      <c r="BP348" s="46"/>
      <c r="BQ348" s="46"/>
      <c r="BR348" s="48"/>
      <c r="BS348" s="48"/>
      <c r="BT348" s="48"/>
      <c r="BU348" s="48"/>
      <c r="BV348" s="48"/>
      <c r="BW348" s="48"/>
      <c r="BX348" s="48"/>
      <c r="BY348" s="48"/>
      <c r="BZ348" s="49" t="s">
        <v>711</v>
      </c>
      <c r="CA348" s="48"/>
      <c r="CB348" s="48"/>
      <c r="CC348" s="48"/>
      <c r="CD348" s="48"/>
      <c r="CE348" s="48"/>
      <c r="CF348" s="48"/>
      <c r="CG348" s="48"/>
      <c r="CH348" s="50"/>
      <c r="CI348" s="51"/>
      <c r="CK348" s="109"/>
      <c r="CL348" s="45" t="s">
        <v>2</v>
      </c>
      <c r="CM348" s="46"/>
      <c r="CN348" s="46"/>
      <c r="CO348" s="46"/>
      <c r="CP348" s="46"/>
      <c r="CQ348" s="46"/>
      <c r="CR348" s="46"/>
      <c r="CS348" s="46"/>
      <c r="CT348" s="46"/>
      <c r="CU348" s="178" t="s">
        <v>735</v>
      </c>
      <c r="CV348" s="46"/>
      <c r="CW348" s="46"/>
      <c r="CX348" s="46"/>
      <c r="CY348" s="46"/>
      <c r="CZ348" s="46"/>
      <c r="DA348" s="46"/>
      <c r="DB348" s="46"/>
      <c r="DC348" s="46"/>
      <c r="DD348" s="46"/>
      <c r="DE348" s="46"/>
      <c r="DF348" s="48"/>
      <c r="DG348" s="48"/>
      <c r="DH348" s="48"/>
      <c r="DI348" s="48"/>
      <c r="DJ348" s="48"/>
      <c r="DK348" s="48"/>
      <c r="DL348" s="48"/>
      <c r="DM348" s="48"/>
      <c r="DN348" s="49" t="s">
        <v>711</v>
      </c>
      <c r="DO348" s="48"/>
      <c r="DP348" s="48"/>
      <c r="DQ348" s="48"/>
      <c r="DR348" s="48"/>
      <c r="DS348" s="48"/>
      <c r="DT348" s="48"/>
      <c r="DU348" s="48"/>
      <c r="DV348" s="50"/>
      <c r="DW348" s="51"/>
      <c r="DY348" s="57"/>
      <c r="DZ348" s="45"/>
      <c r="EA348" s="46"/>
      <c r="EB348" s="46"/>
      <c r="EC348" s="46"/>
      <c r="ED348" s="46"/>
      <c r="EE348" s="46"/>
      <c r="EF348" s="46"/>
      <c r="EG348" s="46"/>
      <c r="EH348" s="46"/>
      <c r="EI348" s="178" t="s">
        <v>759</v>
      </c>
      <c r="EJ348" s="46"/>
      <c r="EK348" s="46"/>
      <c r="EL348" s="46"/>
      <c r="EM348" s="46"/>
      <c r="EN348" s="46"/>
      <c r="EO348" s="46"/>
      <c r="EP348" s="46"/>
      <c r="EQ348" s="46"/>
      <c r="ER348" s="46"/>
      <c r="ES348" s="46"/>
      <c r="ET348" s="48"/>
      <c r="EU348" s="48"/>
      <c r="EV348" s="48"/>
      <c r="EW348" s="48"/>
      <c r="EX348" s="48"/>
      <c r="EY348" s="48"/>
      <c r="EZ348" s="48"/>
      <c r="FA348" s="48"/>
      <c r="FB348" s="49" t="s">
        <v>711</v>
      </c>
      <c r="FC348" s="48"/>
      <c r="FD348" s="48"/>
      <c r="FE348" s="48"/>
      <c r="FF348" s="48"/>
      <c r="FG348" s="48"/>
      <c r="FH348" s="48"/>
      <c r="FI348" s="48"/>
      <c r="FJ348" s="50"/>
      <c r="FK348" s="51"/>
    </row>
    <row r="349" spans="8:167" x14ac:dyDescent="0.2">
      <c r="I349" s="109"/>
      <c r="J349" s="58"/>
      <c r="K349" s="1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2"/>
      <c r="AA349" s="59">
        <f>K349^3+L349^3+M349^3+N349^3+O349^3+P349^3+Q349^3+R349^3+K350^3+L350^3+M350^3+N350^3+O350^3+P350^3+Q350^3+R350^3</f>
        <v>0</v>
      </c>
      <c r="AB349" s="60">
        <f>K349^3+L349^3+M349^3+N349^3+O349^3+P349^3+Q349^3+R349^3+S349^3+T349^3+U349^3+V349^3+W349^3+X349^3+Y349^3+Z349^3</f>
        <v>0</v>
      </c>
      <c r="AC349" s="61"/>
      <c r="AD349" s="68"/>
      <c r="AE349" s="69"/>
      <c r="AF349" s="69"/>
      <c r="AG349" s="69"/>
      <c r="AH349" s="70"/>
      <c r="AI349" s="70"/>
      <c r="AJ349" s="70"/>
      <c r="AK349" s="70"/>
      <c r="AL349" s="69"/>
      <c r="AM349" s="69"/>
      <c r="AN349" s="69"/>
      <c r="AO349" s="69"/>
      <c r="AP349" s="70"/>
      <c r="AQ349" s="70"/>
      <c r="AR349" s="70"/>
      <c r="AS349" s="71"/>
      <c r="AT349" s="66"/>
      <c r="AU349" s="51"/>
      <c r="AW349" s="57"/>
      <c r="AX349" s="58"/>
      <c r="AY349" s="1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2"/>
      <c r="BO349" s="59">
        <f>AY349^3+AZ349^3+BA349^3+BB349^3+BC349^3+BD349^3+BE349^3+BF349^3+AY350^3+AZ350^3+BA350^3+BB350^3+BC350^3+BD350^3+BE350^3+BF350^3</f>
        <v>0</v>
      </c>
      <c r="BP349" s="60">
        <f t="shared" ref="BP349:BP364" si="120">AY349^3+AZ349^3+BA349^3+BB349^3+BC349^3+BD349^3+BE349^3+BF349^3+BG349^3+BH349^3+BI349^3+BJ349^3+BK349^3+BL349^3+BM349^3+BN349^3</f>
        <v>0</v>
      </c>
      <c r="BQ349" s="61"/>
      <c r="BR349" s="68"/>
      <c r="BS349" s="69"/>
      <c r="BT349" s="69"/>
      <c r="BU349" s="69"/>
      <c r="BV349" s="69"/>
      <c r="BW349" s="69"/>
      <c r="BX349" s="69"/>
      <c r="BY349" s="69"/>
      <c r="BZ349" s="70"/>
      <c r="CA349" s="70"/>
      <c r="CB349" s="70"/>
      <c r="CC349" s="70"/>
      <c r="CD349" s="70"/>
      <c r="CE349" s="70"/>
      <c r="CF349" s="70"/>
      <c r="CG349" s="71"/>
      <c r="CH349" s="66"/>
      <c r="CI349" s="51"/>
      <c r="CK349" s="109"/>
      <c r="CL349" s="58"/>
      <c r="CM349" s="1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2"/>
      <c r="DC349" s="59">
        <f>CM349^3+CN349^3+CO349^3+CP349^3+CQ349^3+CR349^3+CS349^3+CT349^3+CM350^3+CN350^3+CO350^3+CP350^3+CQ350^3+CR350^3+CS350^3+CT350^3</f>
        <v>0</v>
      </c>
      <c r="DD349" s="60">
        <f>CM349^3+CN349^3+CO349^3+CP349^3+CQ349^3+CR349^3+CS349^3+CT349^3+CU349^3+CV349^3+CW349^3+CX349^3+CY349^3+CZ349^3+DA349^3+DB349^3</f>
        <v>0</v>
      </c>
      <c r="DE349" s="61"/>
      <c r="DF349" s="68"/>
      <c r="DG349" s="69"/>
      <c r="DH349" s="69"/>
      <c r="DI349" s="69"/>
      <c r="DJ349" s="69"/>
      <c r="DK349" s="69"/>
      <c r="DL349" s="69"/>
      <c r="DM349" s="69"/>
      <c r="DN349" s="69"/>
      <c r="DO349" s="69"/>
      <c r="DP349" s="69"/>
      <c r="DQ349" s="69"/>
      <c r="DR349" s="69"/>
      <c r="DS349" s="69"/>
      <c r="DT349" s="69"/>
      <c r="DU349" s="73"/>
      <c r="DV349" s="66"/>
      <c r="DW349" s="51"/>
      <c r="DY349" s="57"/>
      <c r="DZ349" s="58"/>
      <c r="EA349" s="16"/>
      <c r="EB349" s="17"/>
      <c r="EC349" s="17"/>
      <c r="ED349" s="17"/>
      <c r="EE349" s="17"/>
      <c r="EF349" s="17"/>
      <c r="EG349" s="17"/>
      <c r="EH349" s="17"/>
      <c r="EI349" s="17"/>
      <c r="EJ349" s="17"/>
      <c r="EK349" s="17"/>
      <c r="EL349" s="17"/>
      <c r="EM349" s="17"/>
      <c r="EN349" s="17"/>
      <c r="EO349" s="17"/>
      <c r="EP349" s="18"/>
      <c r="EQ349" s="59">
        <f>EA349^3+EB349^3+EC349^3+ED349^3+EE349^3+EF349^3+EG349^3+EH349^3+EA350^3+EB350^3+EC350^3+ED350^3+EE350^3+EF350^3+EG350^3+EH350^3</f>
        <v>0</v>
      </c>
      <c r="ER349" s="60">
        <f t="shared" ref="ER349:ER364" si="121">EA349^3+EB349^3+EC349^3+ED349^3+EE349^3+EF349^3+EG349^3+EH349^3+EI349^3+EJ349^3+EK349^3+EL349^3+EM349^3+EN349^3+EO349^3+EP349^3</f>
        <v>0</v>
      </c>
      <c r="ES349" s="61"/>
      <c r="ET349" s="187"/>
      <c r="EU349" s="188"/>
      <c r="EV349" s="188"/>
      <c r="EW349" s="188"/>
      <c r="EX349" s="188"/>
      <c r="EY349" s="188"/>
      <c r="EZ349" s="188"/>
      <c r="FA349" s="188"/>
      <c r="FB349" s="188"/>
      <c r="FC349" s="188"/>
      <c r="FD349" s="188"/>
      <c r="FE349" s="188"/>
      <c r="FF349" s="188"/>
      <c r="FG349" s="188"/>
      <c r="FH349" s="188"/>
      <c r="FI349" s="189"/>
      <c r="FJ349" s="66"/>
      <c r="FK349" s="51"/>
    </row>
    <row r="350" spans="8:167" x14ac:dyDescent="0.2">
      <c r="I350" s="109"/>
      <c r="J350" s="58"/>
      <c r="K350" s="3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5"/>
      <c r="AA350" s="75">
        <f>S349^3+T349^3+U349^3+V349^3+W349^3+X349^3+Y349^3+Z349^3+S350^3+T350^3+U350^3+V350^3+W350^3+X350^3+Y350^3+Z350^3</f>
        <v>0</v>
      </c>
      <c r="AB350" s="76">
        <f t="shared" ref="AB350:AB364" si="122">K350^3+L350^3+M350^3+N350^3+O350^3+P350^3+Q350^3+R350^3+S350^3+T350^3+U350^3+V350^3+W350^3+X350^3+Y350^3+Z350^3</f>
        <v>0</v>
      </c>
      <c r="AC350" s="61"/>
      <c r="AD350" s="81"/>
      <c r="AE350" s="82"/>
      <c r="AF350" s="82"/>
      <c r="AG350" s="82"/>
      <c r="AH350" s="83"/>
      <c r="AI350" s="83"/>
      <c r="AJ350" s="83"/>
      <c r="AK350" s="83"/>
      <c r="AL350" s="82"/>
      <c r="AM350" s="82"/>
      <c r="AN350" s="82"/>
      <c r="AO350" s="82"/>
      <c r="AP350" s="83"/>
      <c r="AQ350" s="83"/>
      <c r="AR350" s="83"/>
      <c r="AS350" s="84"/>
      <c r="AT350" s="66"/>
      <c r="AU350" s="51"/>
      <c r="AW350" s="57"/>
      <c r="AX350" s="58"/>
      <c r="AY350" s="3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5"/>
      <c r="BO350" s="75">
        <f>BG349^3+BH349^3+BI349^3+BJ349^3+BK349^3+BL349^3+BM349^3+BN349^3+BG350^3+BH350^3+BI350^3+BJ350^3+BK350^3+BL350^3+BM350^3+BN350^3</f>
        <v>0</v>
      </c>
      <c r="BP350" s="76">
        <f t="shared" si="120"/>
        <v>0</v>
      </c>
      <c r="BQ350" s="61"/>
      <c r="BR350" s="81"/>
      <c r="BS350" s="82"/>
      <c r="BT350" s="82"/>
      <c r="BU350" s="82"/>
      <c r="BV350" s="82"/>
      <c r="BW350" s="82"/>
      <c r="BX350" s="82"/>
      <c r="BY350" s="82"/>
      <c r="BZ350" s="83"/>
      <c r="CA350" s="83"/>
      <c r="CB350" s="83"/>
      <c r="CC350" s="83"/>
      <c r="CD350" s="83"/>
      <c r="CE350" s="83"/>
      <c r="CF350" s="83"/>
      <c r="CG350" s="84"/>
      <c r="CH350" s="66"/>
      <c r="CI350" s="51"/>
      <c r="CK350" s="109"/>
      <c r="CL350" s="58"/>
      <c r="CM350" s="3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4"/>
      <c r="DB350" s="5"/>
      <c r="DC350" s="75">
        <f>CU349^3+CV349^3+CW349^3+CX349^3+CY349^3+CZ349^3+DA349^3+DB349^3+CU350^3+CV350^3+CW350^3+CX350^3+CY350^3+CZ350^3+DA350^3+DB350^3</f>
        <v>0</v>
      </c>
      <c r="DD350" s="76">
        <f t="shared" ref="DD350:DD364" si="123">CM350^3+CN350^3+CO350^3+CP350^3+CQ350^3+CR350^3+CS350^3+CT350^3+CU350^3+CV350^3+CW350^3+CX350^3+CY350^3+CZ350^3+DA350^3+DB350^3</f>
        <v>0</v>
      </c>
      <c r="DE350" s="61"/>
      <c r="DF350" s="89"/>
      <c r="DG350" s="83"/>
      <c r="DH350" s="83"/>
      <c r="DI350" s="83"/>
      <c r="DJ350" s="83"/>
      <c r="DK350" s="83"/>
      <c r="DL350" s="83"/>
      <c r="DM350" s="83"/>
      <c r="DN350" s="83"/>
      <c r="DO350" s="83"/>
      <c r="DP350" s="83"/>
      <c r="DQ350" s="83"/>
      <c r="DR350" s="83"/>
      <c r="DS350" s="83"/>
      <c r="DT350" s="83"/>
      <c r="DU350" s="84"/>
      <c r="DV350" s="66"/>
      <c r="DW350" s="51"/>
      <c r="DY350" s="57"/>
      <c r="DZ350" s="58"/>
      <c r="EA350" s="20"/>
      <c r="EB350" s="19"/>
      <c r="EC350" s="19"/>
      <c r="ED350" s="19"/>
      <c r="EE350" s="19"/>
      <c r="EF350" s="19"/>
      <c r="EG350" s="19"/>
      <c r="EH350" s="19"/>
      <c r="EI350" s="19"/>
      <c r="EJ350" s="19"/>
      <c r="EK350" s="19"/>
      <c r="EL350" s="19"/>
      <c r="EM350" s="19"/>
      <c r="EN350" s="19"/>
      <c r="EO350" s="19"/>
      <c r="EP350" s="21"/>
      <c r="EQ350" s="75">
        <f>EI349^3+EJ349^3+EK349^3+EL349^3+EM349^3+EN349^3+EO349^3+EP349^3+EI350^3+EJ350^3+EK350^3+EL350^3+EM350^3+EN350^3+EO350^3+EP350^3</f>
        <v>0</v>
      </c>
      <c r="ER350" s="76">
        <f t="shared" si="121"/>
        <v>0</v>
      </c>
      <c r="ES350" s="61"/>
      <c r="ET350" s="190"/>
      <c r="EU350" s="191"/>
      <c r="EV350" s="191"/>
      <c r="EW350" s="191"/>
      <c r="EX350" s="191"/>
      <c r="EY350" s="191"/>
      <c r="EZ350" s="191"/>
      <c r="FA350" s="191"/>
      <c r="FB350" s="191"/>
      <c r="FC350" s="191"/>
      <c r="FD350" s="191"/>
      <c r="FE350" s="191"/>
      <c r="FF350" s="191"/>
      <c r="FG350" s="191"/>
      <c r="FH350" s="191"/>
      <c r="FI350" s="192"/>
      <c r="FJ350" s="66"/>
      <c r="FK350" s="51"/>
    </row>
    <row r="351" spans="8:167" x14ac:dyDescent="0.2">
      <c r="I351" s="109"/>
      <c r="J351" s="58"/>
      <c r="K351" s="3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5"/>
      <c r="AA351" s="75">
        <f>K351^3+L351^3+M351^3+N351^3+O351^3+P351^3+Q351^3+R351^3+K352^3+L352^3+M352^3+N352^3+O352^3+P352^3+Q352^3+R352^3</f>
        <v>0</v>
      </c>
      <c r="AB351" s="76">
        <f t="shared" si="122"/>
        <v>0</v>
      </c>
      <c r="AC351" s="88"/>
      <c r="AD351" s="81"/>
      <c r="AE351" s="82"/>
      <c r="AF351" s="82"/>
      <c r="AG351" s="82"/>
      <c r="AH351" s="83"/>
      <c r="AI351" s="83"/>
      <c r="AJ351" s="83"/>
      <c r="AK351" s="83"/>
      <c r="AL351" s="82"/>
      <c r="AM351" s="82"/>
      <c r="AN351" s="82"/>
      <c r="AO351" s="82"/>
      <c r="AP351" s="83"/>
      <c r="AQ351" s="83"/>
      <c r="AR351" s="83"/>
      <c r="AS351" s="84"/>
      <c r="AT351" s="66"/>
      <c r="AU351" s="51"/>
      <c r="AW351" s="57"/>
      <c r="AX351" s="58"/>
      <c r="AY351" s="3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5"/>
      <c r="BO351" s="75">
        <f>AY351^3+AZ351^3+BA351^3+BB351^3+BC351^3+BD351^3+BE351^3+BF351^3+AY352^3+AZ352^3+BA352^3+BB352^3+BC352^3+BD352^3+BE352^3+BF352^3</f>
        <v>0</v>
      </c>
      <c r="BP351" s="76">
        <f t="shared" si="120"/>
        <v>0</v>
      </c>
      <c r="BQ351" s="88"/>
      <c r="BR351" s="89"/>
      <c r="BS351" s="83"/>
      <c r="BT351" s="83"/>
      <c r="BU351" s="83"/>
      <c r="BV351" s="83"/>
      <c r="BW351" s="83"/>
      <c r="BX351" s="83"/>
      <c r="BY351" s="83"/>
      <c r="BZ351" s="82"/>
      <c r="CA351" s="82"/>
      <c r="CB351" s="82"/>
      <c r="CC351" s="82"/>
      <c r="CD351" s="82"/>
      <c r="CE351" s="82"/>
      <c r="CF351" s="82"/>
      <c r="CG351" s="86"/>
      <c r="CH351" s="66"/>
      <c r="CI351" s="51"/>
      <c r="CK351" s="109"/>
      <c r="CL351" s="58"/>
      <c r="CM351" s="3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4"/>
      <c r="DB351" s="5"/>
      <c r="DC351" s="75">
        <f>CM351^3+CN351^3+CO351^3+CP351^3+CQ351^3+CR351^3+CS351^3+CT351^3+CM352^3+CN352^3+CO352^3+CP352^3+CQ352^3+CR352^3+CS352^3+CT352^3</f>
        <v>0</v>
      </c>
      <c r="DD351" s="76">
        <f t="shared" si="123"/>
        <v>0</v>
      </c>
      <c r="DE351" s="88"/>
      <c r="DF351" s="81"/>
      <c r="DG351" s="82"/>
      <c r="DH351" s="82"/>
      <c r="DI351" s="82"/>
      <c r="DJ351" s="82"/>
      <c r="DK351" s="82"/>
      <c r="DL351" s="82"/>
      <c r="DM351" s="82"/>
      <c r="DN351" s="82"/>
      <c r="DO351" s="82"/>
      <c r="DP351" s="82"/>
      <c r="DQ351" s="82"/>
      <c r="DR351" s="82"/>
      <c r="DS351" s="82"/>
      <c r="DT351" s="82"/>
      <c r="DU351" s="86"/>
      <c r="DV351" s="66"/>
      <c r="DW351" s="51"/>
      <c r="DY351" s="57"/>
      <c r="DZ351" s="58"/>
      <c r="EA351" s="20"/>
      <c r="EB351" s="19"/>
      <c r="EC351" s="19"/>
      <c r="ED351" s="19"/>
      <c r="EE351" s="19"/>
      <c r="EF351" s="19"/>
      <c r="EG351" s="19"/>
      <c r="EH351" s="19"/>
      <c r="EI351" s="19"/>
      <c r="EJ351" s="19"/>
      <c r="EK351" s="19"/>
      <c r="EL351" s="19"/>
      <c r="EM351" s="19"/>
      <c r="EN351" s="19"/>
      <c r="EO351" s="19"/>
      <c r="EP351" s="21"/>
      <c r="EQ351" s="75">
        <f>EA351^3+EB351^3+EC351^3+ED351^3+EE351^3+EF351^3+EG351^3+EH351^3+EA352^3+EB352^3+EC352^3+ED352^3+EE352^3+EF352^3+EG352^3+EH352^3</f>
        <v>0</v>
      </c>
      <c r="ER351" s="76">
        <f t="shared" si="121"/>
        <v>0</v>
      </c>
      <c r="ES351" s="88"/>
      <c r="ET351" s="190"/>
      <c r="EU351" s="191"/>
      <c r="EV351" s="191"/>
      <c r="EW351" s="191"/>
      <c r="EX351" s="191"/>
      <c r="EY351" s="191"/>
      <c r="EZ351" s="191"/>
      <c r="FA351" s="191"/>
      <c r="FB351" s="191"/>
      <c r="FC351" s="191"/>
      <c r="FD351" s="191"/>
      <c r="FE351" s="191"/>
      <c r="FF351" s="191"/>
      <c r="FG351" s="191"/>
      <c r="FH351" s="191"/>
      <c r="FI351" s="192"/>
      <c r="FJ351" s="66"/>
      <c r="FK351" s="51"/>
    </row>
    <row r="352" spans="8:167" x14ac:dyDescent="0.2">
      <c r="I352" s="109"/>
      <c r="J352" s="58"/>
      <c r="K352" s="3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5"/>
      <c r="AA352" s="75">
        <f>S351^3+T351^3+U351^3+V351^3+W351^3+X351^3+Y351^3+Z351^3+S352^3+T352^3+U352^3+V352^3+W352^3+X352^3+Y352^3+Z352^3</f>
        <v>0</v>
      </c>
      <c r="AB352" s="76">
        <f t="shared" si="122"/>
        <v>0</v>
      </c>
      <c r="AC352" s="61"/>
      <c r="AD352" s="81"/>
      <c r="AE352" s="82"/>
      <c r="AF352" s="82"/>
      <c r="AG352" s="82"/>
      <c r="AH352" s="83"/>
      <c r="AI352" s="83"/>
      <c r="AJ352" s="83"/>
      <c r="AK352" s="83"/>
      <c r="AL352" s="82"/>
      <c r="AM352" s="82"/>
      <c r="AN352" s="82"/>
      <c r="AO352" s="82"/>
      <c r="AP352" s="83"/>
      <c r="AQ352" s="83"/>
      <c r="AR352" s="83"/>
      <c r="AS352" s="84"/>
      <c r="AT352" s="66"/>
      <c r="AU352" s="51"/>
      <c r="AW352" s="57"/>
      <c r="AX352" s="58"/>
      <c r="AY352" s="3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5"/>
      <c r="BO352" s="75">
        <f>BG351^3+BH351^3+BI351^3+BJ351^3+BK351^3+BL351^3+BM351^3+BN351^3+BG352^3+BH352^3+BI352^3+BJ352^3+BK352^3+BL352^3+BM352^3+BN352^3</f>
        <v>0</v>
      </c>
      <c r="BP352" s="76">
        <f t="shared" si="120"/>
        <v>0</v>
      </c>
      <c r="BQ352" s="61"/>
      <c r="BR352" s="89"/>
      <c r="BS352" s="83"/>
      <c r="BT352" s="83"/>
      <c r="BU352" s="83"/>
      <c r="BV352" s="83"/>
      <c r="BW352" s="83"/>
      <c r="BX352" s="83"/>
      <c r="BY352" s="83"/>
      <c r="BZ352" s="82"/>
      <c r="CA352" s="82"/>
      <c r="CB352" s="82"/>
      <c r="CC352" s="82"/>
      <c r="CD352" s="82"/>
      <c r="CE352" s="82"/>
      <c r="CF352" s="82"/>
      <c r="CG352" s="86"/>
      <c r="CH352" s="66"/>
      <c r="CI352" s="51"/>
      <c r="CK352" s="109"/>
      <c r="CL352" s="58"/>
      <c r="CM352" s="3"/>
      <c r="CN352" s="4"/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/>
      <c r="DA352" s="4"/>
      <c r="DB352" s="5"/>
      <c r="DC352" s="75">
        <f>CU351^3+CV351^3+CW351^3+CX351^3+CY351^3+CZ351^3+DA351^3+DB351^3+CU352^3+CV352^3+CW352^3+CX352^3+CY352^3+CZ352^3+DA352^3+DB352^3</f>
        <v>0</v>
      </c>
      <c r="DD352" s="76">
        <f t="shared" si="123"/>
        <v>0</v>
      </c>
      <c r="DE352" s="61"/>
      <c r="DF352" s="89"/>
      <c r="DG352" s="83"/>
      <c r="DH352" s="83"/>
      <c r="DI352" s="83"/>
      <c r="DJ352" s="83"/>
      <c r="DK352" s="83"/>
      <c r="DL352" s="83"/>
      <c r="DM352" s="83"/>
      <c r="DN352" s="83"/>
      <c r="DO352" s="83"/>
      <c r="DP352" s="83"/>
      <c r="DQ352" s="83"/>
      <c r="DR352" s="83"/>
      <c r="DS352" s="83"/>
      <c r="DT352" s="83"/>
      <c r="DU352" s="84"/>
      <c r="DV352" s="66"/>
      <c r="DW352" s="51"/>
      <c r="DY352" s="57"/>
      <c r="DZ352" s="58"/>
      <c r="EA352" s="20"/>
      <c r="EB352" s="19"/>
      <c r="EC352" s="19"/>
      <c r="ED352" s="19"/>
      <c r="EE352" s="19"/>
      <c r="EF352" s="19"/>
      <c r="EG352" s="19"/>
      <c r="EH352" s="19"/>
      <c r="EI352" s="19"/>
      <c r="EJ352" s="19"/>
      <c r="EK352" s="19"/>
      <c r="EL352" s="19"/>
      <c r="EM352" s="19"/>
      <c r="EN352" s="19"/>
      <c r="EO352" s="19"/>
      <c r="EP352" s="21"/>
      <c r="EQ352" s="75">
        <f>EI351^3+EJ351^3+EK351^3+EL351^3+EM351^3+EN351^3+EO351^3+EP351^3+EI352^3+EJ352^3+EK352^3+EL352^3+EM352^3+EN352^3+EO352^3+EP352^3</f>
        <v>0</v>
      </c>
      <c r="ER352" s="76">
        <f t="shared" si="121"/>
        <v>0</v>
      </c>
      <c r="ES352" s="61"/>
      <c r="ET352" s="190"/>
      <c r="EU352" s="191"/>
      <c r="EV352" s="191"/>
      <c r="EW352" s="191"/>
      <c r="EX352" s="191"/>
      <c r="EY352" s="191"/>
      <c r="EZ352" s="191"/>
      <c r="FA352" s="191"/>
      <c r="FB352" s="191"/>
      <c r="FC352" s="191"/>
      <c r="FD352" s="191"/>
      <c r="FE352" s="191"/>
      <c r="FF352" s="191"/>
      <c r="FG352" s="191"/>
      <c r="FH352" s="191"/>
      <c r="FI352" s="192"/>
      <c r="FJ352" s="66"/>
      <c r="FK352" s="51"/>
    </row>
    <row r="353" spans="9:167" x14ac:dyDescent="0.2">
      <c r="I353" s="109"/>
      <c r="J353" s="58"/>
      <c r="K353" s="3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5"/>
      <c r="AA353" s="75">
        <f>K353^3+L353^3+M353^3+N353^3+O353^3+P353^3+Q353^3+R353^3+K354^3+L354^3+M354^3+N354^3+O354^3+P354^3+Q354^3+R354^3</f>
        <v>0</v>
      </c>
      <c r="AB353" s="76">
        <f t="shared" si="122"/>
        <v>0</v>
      </c>
      <c r="AC353" s="61"/>
      <c r="AD353" s="89"/>
      <c r="AE353" s="83"/>
      <c r="AF353" s="83"/>
      <c r="AG353" s="83"/>
      <c r="AH353" s="82"/>
      <c r="AI353" s="82"/>
      <c r="AJ353" s="82"/>
      <c r="AK353" s="82"/>
      <c r="AL353" s="83"/>
      <c r="AM353" s="83"/>
      <c r="AN353" s="83"/>
      <c r="AO353" s="83"/>
      <c r="AP353" s="82"/>
      <c r="AQ353" s="82"/>
      <c r="AR353" s="82"/>
      <c r="AS353" s="86"/>
      <c r="AT353" s="66"/>
      <c r="AU353" s="51"/>
      <c r="AW353" s="57"/>
      <c r="AX353" s="58"/>
      <c r="AY353" s="3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5"/>
      <c r="BO353" s="75">
        <f>AY353^3+AZ353^3+BA353^3+BB353^3+BC353^3+BD353^3+BE353^3+BF353^3+AY354^3+AZ354^3+BA354^3+BB354^3+BC354^3+BD354^3+BE354^3+BF354^3</f>
        <v>0</v>
      </c>
      <c r="BP353" s="76">
        <f t="shared" si="120"/>
        <v>0</v>
      </c>
      <c r="BQ353" s="61"/>
      <c r="BR353" s="81"/>
      <c r="BS353" s="82"/>
      <c r="BT353" s="82"/>
      <c r="BU353" s="82"/>
      <c r="BV353" s="82"/>
      <c r="BW353" s="82"/>
      <c r="BX353" s="82"/>
      <c r="BY353" s="82"/>
      <c r="BZ353" s="83"/>
      <c r="CA353" s="83"/>
      <c r="CB353" s="83"/>
      <c r="CC353" s="83"/>
      <c r="CD353" s="83"/>
      <c r="CE353" s="83"/>
      <c r="CF353" s="83"/>
      <c r="CG353" s="84"/>
      <c r="CH353" s="66"/>
      <c r="CI353" s="51"/>
      <c r="CK353" s="109"/>
      <c r="CL353" s="58"/>
      <c r="CM353" s="3"/>
      <c r="CN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4"/>
      <c r="DB353" s="5"/>
      <c r="DC353" s="75">
        <f>CM353^3+CN353^3+CO353^3+CP353^3+CQ353^3+CR353^3+CS353^3+CT353^3+CM354^3+CN354^3+CO354^3+CP354^3+CQ354^3+CR354^3+CS354^3+CT354^3</f>
        <v>0</v>
      </c>
      <c r="DD353" s="76">
        <f t="shared" si="123"/>
        <v>0</v>
      </c>
      <c r="DE353" s="61"/>
      <c r="DF353" s="81"/>
      <c r="DG353" s="82"/>
      <c r="DH353" s="82"/>
      <c r="DI353" s="82"/>
      <c r="DJ353" s="82"/>
      <c r="DK353" s="82"/>
      <c r="DL353" s="82"/>
      <c r="DM353" s="82"/>
      <c r="DN353" s="82"/>
      <c r="DO353" s="82"/>
      <c r="DP353" s="82"/>
      <c r="DQ353" s="82"/>
      <c r="DR353" s="82"/>
      <c r="DS353" s="82"/>
      <c r="DT353" s="82"/>
      <c r="DU353" s="86"/>
      <c r="DV353" s="66"/>
      <c r="DW353" s="51"/>
      <c r="DY353" s="57"/>
      <c r="DZ353" s="58"/>
      <c r="EA353" s="20"/>
      <c r="EB353" s="19"/>
      <c r="EC353" s="19"/>
      <c r="ED353" s="19"/>
      <c r="EE353" s="19"/>
      <c r="EF353" s="19"/>
      <c r="EG353" s="19"/>
      <c r="EH353" s="19"/>
      <c r="EI353" s="19"/>
      <c r="EJ353" s="19"/>
      <c r="EK353" s="19"/>
      <c r="EL353" s="19"/>
      <c r="EM353" s="19"/>
      <c r="EN353" s="19"/>
      <c r="EO353" s="19"/>
      <c r="EP353" s="21"/>
      <c r="EQ353" s="75">
        <f>EA353^3+EB353^3+EC353^3+ED353^3+EE353^3+EF353^3+EG353^3+EH353^3+EA354^3+EB354^3+EC354^3+ED354^3+EE354^3+EF354^3+EG354^3+EH354^3</f>
        <v>0</v>
      </c>
      <c r="ER353" s="76">
        <f t="shared" si="121"/>
        <v>0</v>
      </c>
      <c r="ES353" s="61"/>
      <c r="ET353" s="190"/>
      <c r="EU353" s="191"/>
      <c r="EV353" s="191"/>
      <c r="EW353" s="191"/>
      <c r="EX353" s="191"/>
      <c r="EY353" s="191"/>
      <c r="EZ353" s="191"/>
      <c r="FA353" s="191"/>
      <c r="FB353" s="191"/>
      <c r="FC353" s="191"/>
      <c r="FD353" s="191"/>
      <c r="FE353" s="191"/>
      <c r="FF353" s="191"/>
      <c r="FG353" s="191"/>
      <c r="FH353" s="191"/>
      <c r="FI353" s="192"/>
      <c r="FJ353" s="66"/>
      <c r="FK353" s="51"/>
    </row>
    <row r="354" spans="9:167" x14ac:dyDescent="0.2">
      <c r="I354" s="109"/>
      <c r="J354" s="58"/>
      <c r="K354" s="3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5"/>
      <c r="AA354" s="75">
        <f>S353^3+T353^3+U353^3+V353^3+W353^3+X353^3+Y353^3+Z353^3+S354^3+T354^3+U354^3+V354^3+W354^3+X354^3+Y354^3+Z354^3</f>
        <v>0</v>
      </c>
      <c r="AB354" s="76">
        <f t="shared" si="122"/>
        <v>0</v>
      </c>
      <c r="AC354" s="61"/>
      <c r="AD354" s="89"/>
      <c r="AE354" s="83"/>
      <c r="AF354" s="83"/>
      <c r="AG354" s="83"/>
      <c r="AH354" s="82"/>
      <c r="AI354" s="82"/>
      <c r="AJ354" s="82"/>
      <c r="AK354" s="82"/>
      <c r="AL354" s="83"/>
      <c r="AM354" s="83"/>
      <c r="AN354" s="83"/>
      <c r="AO354" s="83"/>
      <c r="AP354" s="82"/>
      <c r="AQ354" s="82"/>
      <c r="AR354" s="82"/>
      <c r="AS354" s="86"/>
      <c r="AT354" s="66"/>
      <c r="AU354" s="51"/>
      <c r="AW354" s="57"/>
      <c r="AX354" s="58"/>
      <c r="AY354" s="3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5"/>
      <c r="BO354" s="75">
        <f>BG353^3+BH353^3+BI353^3+BJ353^3+BK353^3+BL353^3+BM353^3+BN353^3+BG354^3+BH354^3+BI354^3+BJ354^3+BK354^3+BL354^3+BM354^3+BN354^3</f>
        <v>0</v>
      </c>
      <c r="BP354" s="76">
        <f t="shared" si="120"/>
        <v>0</v>
      </c>
      <c r="BQ354" s="61"/>
      <c r="BR354" s="81"/>
      <c r="BS354" s="82"/>
      <c r="BT354" s="82"/>
      <c r="BU354" s="82"/>
      <c r="BV354" s="82"/>
      <c r="BW354" s="82"/>
      <c r="BX354" s="82"/>
      <c r="BY354" s="82"/>
      <c r="BZ354" s="83"/>
      <c r="CA354" s="83"/>
      <c r="CB354" s="83"/>
      <c r="CC354" s="83"/>
      <c r="CD354" s="83"/>
      <c r="CE354" s="83"/>
      <c r="CF354" s="83"/>
      <c r="CG354" s="84"/>
      <c r="CH354" s="66"/>
      <c r="CI354" s="51"/>
      <c r="CK354" s="109"/>
      <c r="CL354" s="58"/>
      <c r="CM354" s="3"/>
      <c r="CN354" s="4"/>
      <c r="CO354" s="4"/>
      <c r="CP354" s="4"/>
      <c r="CQ354" s="4"/>
      <c r="CR354" s="4"/>
      <c r="CS354" s="4"/>
      <c r="CT354" s="4"/>
      <c r="CU354" s="4"/>
      <c r="CV354" s="4"/>
      <c r="CW354" s="4"/>
      <c r="CX354" s="4"/>
      <c r="CY354" s="4"/>
      <c r="CZ354" s="4"/>
      <c r="DA354" s="4"/>
      <c r="DB354" s="5"/>
      <c r="DC354" s="75">
        <f>CU353^3+CV353^3+CW353^3+CX353^3+CY353^3+CZ353^3+DA353^3+DB353^3+CU354^3+CV354^3+CW354^3+CX354^3+CY354^3+CZ354^3+DA354^3+DB354^3</f>
        <v>0</v>
      </c>
      <c r="DD354" s="76">
        <f t="shared" si="123"/>
        <v>0</v>
      </c>
      <c r="DE354" s="61"/>
      <c r="DF354" s="89"/>
      <c r="DG354" s="83"/>
      <c r="DH354" s="83"/>
      <c r="DI354" s="83"/>
      <c r="DJ354" s="83"/>
      <c r="DK354" s="83"/>
      <c r="DL354" s="83"/>
      <c r="DM354" s="83"/>
      <c r="DN354" s="83"/>
      <c r="DO354" s="83"/>
      <c r="DP354" s="83"/>
      <c r="DQ354" s="83"/>
      <c r="DR354" s="83"/>
      <c r="DS354" s="83"/>
      <c r="DT354" s="83"/>
      <c r="DU354" s="84"/>
      <c r="DV354" s="66"/>
      <c r="DW354" s="51"/>
      <c r="DY354" s="57"/>
      <c r="DZ354" s="58"/>
      <c r="EA354" s="20"/>
      <c r="EB354" s="19"/>
      <c r="EC354" s="19"/>
      <c r="ED354" s="19"/>
      <c r="EE354" s="19"/>
      <c r="EF354" s="19"/>
      <c r="EG354" s="19"/>
      <c r="EH354" s="19"/>
      <c r="EI354" s="19"/>
      <c r="EJ354" s="19"/>
      <c r="EK354" s="19"/>
      <c r="EL354" s="19"/>
      <c r="EM354" s="19"/>
      <c r="EN354" s="19"/>
      <c r="EO354" s="19"/>
      <c r="EP354" s="21"/>
      <c r="EQ354" s="75">
        <f>EI353^3+EJ353^3+EK353^3+EL353^3+EM353^3+EN353^3+EO353^3+EP353^3+EI354^3+EJ354^3+EK354^3+EL354^3+EM354^3+EN354^3+EO354^3+EP354^3</f>
        <v>0</v>
      </c>
      <c r="ER354" s="76">
        <f t="shared" si="121"/>
        <v>0</v>
      </c>
      <c r="ES354" s="61"/>
      <c r="ET354" s="190"/>
      <c r="EU354" s="191"/>
      <c r="EV354" s="191"/>
      <c r="EW354" s="191"/>
      <c r="EX354" s="191"/>
      <c r="EY354" s="191"/>
      <c r="EZ354" s="191"/>
      <c r="FA354" s="191"/>
      <c r="FB354" s="191"/>
      <c r="FC354" s="191"/>
      <c r="FD354" s="191"/>
      <c r="FE354" s="191"/>
      <c r="FF354" s="191"/>
      <c r="FG354" s="191"/>
      <c r="FH354" s="191"/>
      <c r="FI354" s="192"/>
      <c r="FJ354" s="66"/>
      <c r="FK354" s="51"/>
    </row>
    <row r="355" spans="9:167" x14ac:dyDescent="0.2">
      <c r="I355" s="109"/>
      <c r="J355" s="58"/>
      <c r="K355" s="3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5"/>
      <c r="AA355" s="75">
        <f>K355^3+L355^3+M355^3+N355^3+O355^3+P355^3+Q355^3+R355^3+K356^3+L356^3+M356^3+N356^3+O356^3+P356^3+Q356^3+R356^3</f>
        <v>0</v>
      </c>
      <c r="AB355" s="76">
        <f t="shared" si="122"/>
        <v>0</v>
      </c>
      <c r="AC355" s="61"/>
      <c r="AD355" s="89"/>
      <c r="AE355" s="83"/>
      <c r="AF355" s="83"/>
      <c r="AG355" s="83"/>
      <c r="AH355" s="82"/>
      <c r="AI355" s="82"/>
      <c r="AJ355" s="82"/>
      <c r="AK355" s="82"/>
      <c r="AL355" s="83"/>
      <c r="AM355" s="83"/>
      <c r="AN355" s="83"/>
      <c r="AO355" s="83"/>
      <c r="AP355" s="82"/>
      <c r="AQ355" s="82"/>
      <c r="AR355" s="82"/>
      <c r="AS355" s="86"/>
      <c r="AT355" s="66"/>
      <c r="AU355" s="51"/>
      <c r="AW355" s="57"/>
      <c r="AX355" s="58"/>
      <c r="AY355" s="3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5"/>
      <c r="BO355" s="75">
        <f>AY355^3+AZ355^3+BA355^3+BB355^3+BC355^3+BD355^3+BE355^3+BF355^3+AY356^3+AZ356^3+BA356^3+BB356^3+BC356^3+BD356^3+BE356^3+BF356^3</f>
        <v>0</v>
      </c>
      <c r="BP355" s="76">
        <f t="shared" si="120"/>
        <v>0</v>
      </c>
      <c r="BQ355" s="61"/>
      <c r="BR355" s="89"/>
      <c r="BS355" s="83"/>
      <c r="BT355" s="83"/>
      <c r="BU355" s="83"/>
      <c r="BV355" s="83"/>
      <c r="BW355" s="83"/>
      <c r="BX355" s="83"/>
      <c r="BY355" s="83"/>
      <c r="BZ355" s="82"/>
      <c r="CA355" s="82"/>
      <c r="CB355" s="82"/>
      <c r="CC355" s="82"/>
      <c r="CD355" s="82"/>
      <c r="CE355" s="82"/>
      <c r="CF355" s="82"/>
      <c r="CG355" s="86"/>
      <c r="CH355" s="66"/>
      <c r="CI355" s="51"/>
      <c r="CK355" s="109"/>
      <c r="CL355" s="58"/>
      <c r="CM355" s="3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4"/>
      <c r="DB355" s="5"/>
      <c r="DC355" s="75">
        <f>CM355^3+CN355^3+CO355^3+CP355^3+CQ355^3+CR355^3+CS355^3+CT355^3+CM356^3+CN356^3+CO356^3+CP356^3+CQ356^3+CR356^3+CS356^3+CT356^3</f>
        <v>0</v>
      </c>
      <c r="DD355" s="76">
        <f t="shared" si="123"/>
        <v>0</v>
      </c>
      <c r="DE355" s="61"/>
      <c r="DF355" s="81"/>
      <c r="DG355" s="82"/>
      <c r="DH355" s="82"/>
      <c r="DI355" s="82"/>
      <c r="DJ355" s="82"/>
      <c r="DK355" s="82"/>
      <c r="DL355" s="82"/>
      <c r="DM355" s="82"/>
      <c r="DN355" s="82"/>
      <c r="DO355" s="82"/>
      <c r="DP355" s="82"/>
      <c r="DQ355" s="82"/>
      <c r="DR355" s="82"/>
      <c r="DS355" s="82"/>
      <c r="DT355" s="82"/>
      <c r="DU355" s="86"/>
      <c r="DV355" s="66"/>
      <c r="DW355" s="51"/>
      <c r="DY355" s="57"/>
      <c r="DZ355" s="58"/>
      <c r="EA355" s="20"/>
      <c r="EB355" s="19"/>
      <c r="EC355" s="19"/>
      <c r="ED355" s="19"/>
      <c r="EE355" s="19"/>
      <c r="EF355" s="19"/>
      <c r="EG355" s="19"/>
      <c r="EH355" s="19"/>
      <c r="EI355" s="19"/>
      <c r="EJ355" s="19"/>
      <c r="EK355" s="19"/>
      <c r="EL355" s="19"/>
      <c r="EM355" s="19"/>
      <c r="EN355" s="19"/>
      <c r="EO355" s="19"/>
      <c r="EP355" s="21"/>
      <c r="EQ355" s="75">
        <f>EA355^3+EB355^3+EC355^3+ED355^3+EE355^3+EF355^3+EG355^3+EH355^3+EA356^3+EB356^3+EC356^3+ED356^3+EE356^3+EF356^3+EG356^3+EH356^3</f>
        <v>0</v>
      </c>
      <c r="ER355" s="76">
        <f t="shared" si="121"/>
        <v>0</v>
      </c>
      <c r="ES355" s="61"/>
      <c r="ET355" s="190"/>
      <c r="EU355" s="191"/>
      <c r="EV355" s="191"/>
      <c r="EW355" s="191"/>
      <c r="EX355" s="191"/>
      <c r="EY355" s="191"/>
      <c r="EZ355" s="191"/>
      <c r="FA355" s="191"/>
      <c r="FB355" s="191"/>
      <c r="FC355" s="191"/>
      <c r="FD355" s="191"/>
      <c r="FE355" s="191"/>
      <c r="FF355" s="191"/>
      <c r="FG355" s="191"/>
      <c r="FH355" s="191"/>
      <c r="FI355" s="192"/>
      <c r="FJ355" s="66"/>
      <c r="FK355" s="51"/>
    </row>
    <row r="356" spans="9:167" x14ac:dyDescent="0.2">
      <c r="I356" s="109"/>
      <c r="J356" s="58"/>
      <c r="K356" s="3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5"/>
      <c r="AA356" s="75">
        <f>S355^3+T355^3+U355^3+V355^3+W355^3+X355^3+Y355^3+Z355^3+S356^3+T356^3+U356^3+V356^3+W356^3+X356^3+Y356^3+Z356^3</f>
        <v>0</v>
      </c>
      <c r="AB356" s="76">
        <f t="shared" si="122"/>
        <v>0</v>
      </c>
      <c r="AC356" s="61"/>
      <c r="AD356" s="89"/>
      <c r="AE356" s="83"/>
      <c r="AF356" s="83"/>
      <c r="AG356" s="83"/>
      <c r="AH356" s="82"/>
      <c r="AI356" s="82"/>
      <c r="AJ356" s="82"/>
      <c r="AK356" s="82"/>
      <c r="AL356" s="83"/>
      <c r="AM356" s="83"/>
      <c r="AN356" s="83"/>
      <c r="AO356" s="83"/>
      <c r="AP356" s="82"/>
      <c r="AQ356" s="82"/>
      <c r="AR356" s="82"/>
      <c r="AS356" s="86"/>
      <c r="AT356" s="66"/>
      <c r="AU356" s="51"/>
      <c r="AW356" s="57"/>
      <c r="AX356" s="58"/>
      <c r="AY356" s="3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5"/>
      <c r="BO356" s="75">
        <f>BG355^3+BH355^3+BI355^3+BJ355^3+BK355^3+BL355^3+BM355^3+BN355^3+BG356^3+BH356^3+BI356^3+BJ356^3+BK356^3+BL356^3+BM356^3+BN356^3</f>
        <v>0</v>
      </c>
      <c r="BP356" s="76">
        <f t="shared" si="120"/>
        <v>0</v>
      </c>
      <c r="BQ356" s="61"/>
      <c r="BR356" s="89"/>
      <c r="BS356" s="83"/>
      <c r="BT356" s="83"/>
      <c r="BU356" s="83"/>
      <c r="BV356" s="83"/>
      <c r="BW356" s="83"/>
      <c r="BX356" s="83"/>
      <c r="BY356" s="83"/>
      <c r="BZ356" s="82"/>
      <c r="CA356" s="82"/>
      <c r="CB356" s="82"/>
      <c r="CC356" s="82"/>
      <c r="CD356" s="82"/>
      <c r="CE356" s="82"/>
      <c r="CF356" s="82"/>
      <c r="CG356" s="86"/>
      <c r="CH356" s="66"/>
      <c r="CI356" s="51"/>
      <c r="CK356" s="109"/>
      <c r="CL356" s="58"/>
      <c r="CM356" s="3"/>
      <c r="CN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4"/>
      <c r="DB356" s="5"/>
      <c r="DC356" s="75">
        <f>CU355^3+CV355^3+CW355^3+CX355^3+CY355^3+CZ355^3+DA355^3+DB355^3+CU356^3+CV356^3+CW356^3+CX356^3+CY356^3+CZ356^3+DA356^3+DB356^3</f>
        <v>0</v>
      </c>
      <c r="DD356" s="76">
        <f t="shared" si="123"/>
        <v>0</v>
      </c>
      <c r="DE356" s="61"/>
      <c r="DF356" s="89"/>
      <c r="DG356" s="83"/>
      <c r="DH356" s="83"/>
      <c r="DI356" s="83"/>
      <c r="DJ356" s="83"/>
      <c r="DK356" s="83"/>
      <c r="DL356" s="83"/>
      <c r="DM356" s="83"/>
      <c r="DN356" s="83"/>
      <c r="DO356" s="83"/>
      <c r="DP356" s="83"/>
      <c r="DQ356" s="83"/>
      <c r="DR356" s="83"/>
      <c r="DS356" s="83"/>
      <c r="DT356" s="83"/>
      <c r="DU356" s="84"/>
      <c r="DV356" s="66"/>
      <c r="DW356" s="51"/>
      <c r="DY356" s="57"/>
      <c r="DZ356" s="58"/>
      <c r="EA356" s="20"/>
      <c r="EB356" s="19"/>
      <c r="EC356" s="19"/>
      <c r="ED356" s="19"/>
      <c r="EE356" s="19"/>
      <c r="EF356" s="19"/>
      <c r="EG356" s="19"/>
      <c r="EH356" s="19"/>
      <c r="EI356" s="19"/>
      <c r="EJ356" s="19"/>
      <c r="EK356" s="19"/>
      <c r="EL356" s="19"/>
      <c r="EM356" s="19"/>
      <c r="EN356" s="19"/>
      <c r="EO356" s="19"/>
      <c r="EP356" s="21"/>
      <c r="EQ356" s="75">
        <f>EI355^3+EJ355^3+EK355^3+EL355^3+EM355^3+EN355^3+EO355^3+EP355^3+EI356^3+EJ356^3+EK356^3+EL356^3+EM356^3+EN356^3+EO356^3+EP356^3</f>
        <v>0</v>
      </c>
      <c r="ER356" s="76">
        <f t="shared" si="121"/>
        <v>0</v>
      </c>
      <c r="ES356" s="61"/>
      <c r="ET356" s="190"/>
      <c r="EU356" s="191"/>
      <c r="EV356" s="191"/>
      <c r="EW356" s="191"/>
      <c r="EX356" s="191"/>
      <c r="EY356" s="191"/>
      <c r="EZ356" s="191"/>
      <c r="FA356" s="191"/>
      <c r="FB356" s="191"/>
      <c r="FC356" s="191"/>
      <c r="FD356" s="191"/>
      <c r="FE356" s="191"/>
      <c r="FF356" s="191"/>
      <c r="FG356" s="191"/>
      <c r="FH356" s="191"/>
      <c r="FI356" s="192"/>
      <c r="FJ356" s="66"/>
      <c r="FK356" s="51"/>
    </row>
    <row r="357" spans="9:167" x14ac:dyDescent="0.2">
      <c r="I357" s="109"/>
      <c r="J357" s="58"/>
      <c r="K357" s="3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5"/>
      <c r="AA357" s="75">
        <f>K357^3+L357^3+M357^3+N357^3+O357^3+P357^3+Q357^3+R357^3+K358^3+L358^3+M358^3+N358^3+O358^3+P358^3+Q358^3+R358^3</f>
        <v>0</v>
      </c>
      <c r="AB357" s="76">
        <f t="shared" si="122"/>
        <v>0</v>
      </c>
      <c r="AC357" s="95"/>
      <c r="AD357" s="81"/>
      <c r="AE357" s="82"/>
      <c r="AF357" s="82"/>
      <c r="AG357" s="82"/>
      <c r="AH357" s="83"/>
      <c r="AI357" s="83"/>
      <c r="AJ357" s="83"/>
      <c r="AK357" s="83"/>
      <c r="AL357" s="82"/>
      <c r="AM357" s="82"/>
      <c r="AN357" s="82"/>
      <c r="AO357" s="82"/>
      <c r="AP357" s="83"/>
      <c r="AQ357" s="83"/>
      <c r="AR357" s="83"/>
      <c r="AS357" s="84"/>
      <c r="AT357" s="66"/>
      <c r="AU357" s="51"/>
      <c r="AW357" s="57"/>
      <c r="AX357" s="58"/>
      <c r="AY357" s="3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5"/>
      <c r="BO357" s="75">
        <f>AY357^3+AZ357^3+BA357^3+BB357^3+BC357^3+BD357^3+BE357^3+BF357^3+AY358^3+AZ358^3+BA358^3+BB358^3+BC358^3+BD358^3+BE358^3+BF358^3</f>
        <v>0</v>
      </c>
      <c r="BP357" s="76">
        <f t="shared" si="120"/>
        <v>0</v>
      </c>
      <c r="BQ357" s="95"/>
      <c r="BR357" s="81"/>
      <c r="BS357" s="82"/>
      <c r="BT357" s="82"/>
      <c r="BU357" s="82"/>
      <c r="BV357" s="82"/>
      <c r="BW357" s="82"/>
      <c r="BX357" s="82"/>
      <c r="BY357" s="82"/>
      <c r="BZ357" s="83"/>
      <c r="CA357" s="83"/>
      <c r="CB357" s="83"/>
      <c r="CC357" s="83"/>
      <c r="CD357" s="83"/>
      <c r="CE357" s="83"/>
      <c r="CF357" s="83"/>
      <c r="CG357" s="84"/>
      <c r="CH357" s="66"/>
      <c r="CI357" s="51"/>
      <c r="CK357" s="109"/>
      <c r="CL357" s="58"/>
      <c r="CM357" s="3"/>
      <c r="CN357" s="4"/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4"/>
      <c r="DB357" s="5"/>
      <c r="DC357" s="75">
        <f>CM357^3+CN357^3+CO357^3+CP357^3+CQ357^3+CR357^3+CS357^3+CT357^3+CM358^3+CN358^3+CO358^3+CP358^3+CQ358^3+CR358^3+CS358^3+CT358^3</f>
        <v>0</v>
      </c>
      <c r="DD357" s="76">
        <f t="shared" si="123"/>
        <v>0</v>
      </c>
      <c r="DE357" s="95"/>
      <c r="DF357" s="81"/>
      <c r="DG357" s="82"/>
      <c r="DH357" s="82"/>
      <c r="DI357" s="82"/>
      <c r="DJ357" s="82"/>
      <c r="DK357" s="82"/>
      <c r="DL357" s="82"/>
      <c r="DM357" s="82"/>
      <c r="DN357" s="82"/>
      <c r="DO357" s="82"/>
      <c r="DP357" s="82"/>
      <c r="DQ357" s="82"/>
      <c r="DR357" s="82"/>
      <c r="DS357" s="82"/>
      <c r="DT357" s="82"/>
      <c r="DU357" s="86"/>
      <c r="DV357" s="66"/>
      <c r="DW357" s="51"/>
      <c r="DY357" s="57"/>
      <c r="DZ357" s="58"/>
      <c r="EA357" s="20"/>
      <c r="EB357" s="19"/>
      <c r="EC357" s="19"/>
      <c r="ED357" s="19"/>
      <c r="EE357" s="19"/>
      <c r="EF357" s="19"/>
      <c r="EG357" s="19"/>
      <c r="EH357" s="19"/>
      <c r="EI357" s="19"/>
      <c r="EJ357" s="19"/>
      <c r="EK357" s="19"/>
      <c r="EL357" s="19"/>
      <c r="EM357" s="19"/>
      <c r="EN357" s="19"/>
      <c r="EO357" s="19"/>
      <c r="EP357" s="21"/>
      <c r="EQ357" s="75">
        <f>EA357^3+EB357^3+EC357^3+ED357^3+EE357^3+EF357^3+EG357^3+EH357^3+EA358^3+EB358^3+EC358^3+ED358^3+EE358^3+EF358^3+EG358^3+EH358^3</f>
        <v>0</v>
      </c>
      <c r="ER357" s="76">
        <f t="shared" si="121"/>
        <v>0</v>
      </c>
      <c r="ES357" s="95"/>
      <c r="ET357" s="190"/>
      <c r="EU357" s="191"/>
      <c r="EV357" s="191"/>
      <c r="EW357" s="191"/>
      <c r="EX357" s="191"/>
      <c r="EY357" s="191"/>
      <c r="EZ357" s="191"/>
      <c r="FA357" s="191"/>
      <c r="FB357" s="191"/>
      <c r="FC357" s="191"/>
      <c r="FD357" s="191"/>
      <c r="FE357" s="191"/>
      <c r="FF357" s="191"/>
      <c r="FG357" s="191"/>
      <c r="FH357" s="191"/>
      <c r="FI357" s="192"/>
      <c r="FJ357" s="66"/>
      <c r="FK357" s="51"/>
    </row>
    <row r="358" spans="9:167" x14ac:dyDescent="0.2">
      <c r="I358" s="109"/>
      <c r="J358" s="58"/>
      <c r="K358" s="3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5"/>
      <c r="AA358" s="75">
        <f>S357^3+T357^3+U357^3+V357^3+W357^3+X357^3+Y357^3+Z357^3+S358^3+T358^3+U358^3+V358^3+W358^3+X358^3+Y358^3+Z358^3</f>
        <v>0</v>
      </c>
      <c r="AB358" s="76">
        <f t="shared" si="122"/>
        <v>0</v>
      </c>
      <c r="AC358" s="61"/>
      <c r="AD358" s="81"/>
      <c r="AE358" s="82"/>
      <c r="AF358" s="82"/>
      <c r="AG358" s="82"/>
      <c r="AH358" s="83"/>
      <c r="AI358" s="83"/>
      <c r="AJ358" s="83"/>
      <c r="AK358" s="83"/>
      <c r="AL358" s="82"/>
      <c r="AM358" s="82"/>
      <c r="AN358" s="82"/>
      <c r="AO358" s="82"/>
      <c r="AP358" s="83"/>
      <c r="AQ358" s="83"/>
      <c r="AR358" s="83"/>
      <c r="AS358" s="84"/>
      <c r="AT358" s="66"/>
      <c r="AU358" s="51"/>
      <c r="AW358" s="57"/>
      <c r="AX358" s="58"/>
      <c r="AY358" s="3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5"/>
      <c r="BO358" s="75">
        <f>BG357^3+BH357^3+BI357^3+BJ357^3+BK357^3+BL357^3+BM357^3+BN357^3+BG358^3+BH358^3+BI358^3+BJ358^3+BK358^3+BL358^3+BM358^3+BN358^3</f>
        <v>0</v>
      </c>
      <c r="BP358" s="76">
        <f t="shared" si="120"/>
        <v>0</v>
      </c>
      <c r="BQ358" s="61"/>
      <c r="BR358" s="81"/>
      <c r="BS358" s="82"/>
      <c r="BT358" s="82"/>
      <c r="BU358" s="82"/>
      <c r="BV358" s="82"/>
      <c r="BW358" s="82"/>
      <c r="BX358" s="82"/>
      <c r="BY358" s="82"/>
      <c r="BZ358" s="83"/>
      <c r="CA358" s="83"/>
      <c r="CB358" s="83"/>
      <c r="CC358" s="83"/>
      <c r="CD358" s="83"/>
      <c r="CE358" s="83"/>
      <c r="CF358" s="83"/>
      <c r="CG358" s="84"/>
      <c r="CH358" s="66"/>
      <c r="CI358" s="51"/>
      <c r="CK358" s="109"/>
      <c r="CL358" s="58"/>
      <c r="CM358" s="3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4"/>
      <c r="DB358" s="5"/>
      <c r="DC358" s="75">
        <f>CU357^3+CV357^3+CW357^3+CX357^3+CY357^3+CZ357^3+DA357^3+DB357^3+CU358^3+CV358^3+CW358^3+CX358^3+CY358^3+CZ358^3+DA358^3+DB358^3</f>
        <v>0</v>
      </c>
      <c r="DD358" s="76">
        <f t="shared" si="123"/>
        <v>0</v>
      </c>
      <c r="DE358" s="61"/>
      <c r="DF358" s="89"/>
      <c r="DG358" s="83"/>
      <c r="DH358" s="83"/>
      <c r="DI358" s="83"/>
      <c r="DJ358" s="83"/>
      <c r="DK358" s="83"/>
      <c r="DL358" s="83"/>
      <c r="DM358" s="83"/>
      <c r="DN358" s="83"/>
      <c r="DO358" s="83"/>
      <c r="DP358" s="83"/>
      <c r="DQ358" s="83"/>
      <c r="DR358" s="83"/>
      <c r="DS358" s="83"/>
      <c r="DT358" s="83"/>
      <c r="DU358" s="84"/>
      <c r="DV358" s="66"/>
      <c r="DW358" s="51"/>
      <c r="DY358" s="57"/>
      <c r="DZ358" s="58"/>
      <c r="EA358" s="20"/>
      <c r="EB358" s="19"/>
      <c r="EC358" s="19"/>
      <c r="ED358" s="19"/>
      <c r="EE358" s="19"/>
      <c r="EF358" s="19"/>
      <c r="EG358" s="19"/>
      <c r="EH358" s="19"/>
      <c r="EI358" s="19"/>
      <c r="EJ358" s="19"/>
      <c r="EK358" s="19"/>
      <c r="EL358" s="19"/>
      <c r="EM358" s="19"/>
      <c r="EN358" s="19"/>
      <c r="EO358" s="19"/>
      <c r="EP358" s="21"/>
      <c r="EQ358" s="75">
        <f>EI357^3+EJ357^3+EK357^3+EL357^3+EM357^3+EN357^3+EO357^3+EP357^3+EI358^3+EJ358^3+EK358^3+EL358^3+EM358^3+EN358^3+EO358^3+EP358^3</f>
        <v>0</v>
      </c>
      <c r="ER358" s="76">
        <f t="shared" si="121"/>
        <v>0</v>
      </c>
      <c r="ES358" s="61"/>
      <c r="ET358" s="190"/>
      <c r="EU358" s="191"/>
      <c r="EV358" s="191"/>
      <c r="EW358" s="191"/>
      <c r="EX358" s="191"/>
      <c r="EY358" s="191"/>
      <c r="EZ358" s="191"/>
      <c r="FA358" s="191"/>
      <c r="FB358" s="191"/>
      <c r="FC358" s="191"/>
      <c r="FD358" s="191"/>
      <c r="FE358" s="191"/>
      <c r="FF358" s="191"/>
      <c r="FG358" s="191"/>
      <c r="FH358" s="191"/>
      <c r="FI358" s="192"/>
      <c r="FJ358" s="66"/>
      <c r="FK358" s="51"/>
    </row>
    <row r="359" spans="9:167" x14ac:dyDescent="0.2">
      <c r="I359" s="109"/>
      <c r="J359" s="58"/>
      <c r="K359" s="3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5"/>
      <c r="AA359" s="75">
        <f>K359^3+L359^3+M359^3+N359^3+O359^3+P359^3+Q359^3+R359^3+K360^3+L360^3+M360^3+N360^3+O360^3+P360^3+Q360^3+R360^3</f>
        <v>0</v>
      </c>
      <c r="AB359" s="76">
        <f t="shared" si="122"/>
        <v>0</v>
      </c>
      <c r="AC359" s="61"/>
      <c r="AD359" s="81"/>
      <c r="AE359" s="82"/>
      <c r="AF359" s="82"/>
      <c r="AG359" s="82"/>
      <c r="AH359" s="83"/>
      <c r="AI359" s="83"/>
      <c r="AJ359" s="83"/>
      <c r="AK359" s="83"/>
      <c r="AL359" s="82"/>
      <c r="AM359" s="82"/>
      <c r="AN359" s="82"/>
      <c r="AO359" s="82"/>
      <c r="AP359" s="83"/>
      <c r="AQ359" s="83"/>
      <c r="AR359" s="83"/>
      <c r="AS359" s="84"/>
      <c r="AT359" s="66"/>
      <c r="AU359" s="51"/>
      <c r="AW359" s="57"/>
      <c r="AX359" s="58"/>
      <c r="AY359" s="3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5"/>
      <c r="BO359" s="75">
        <f>AY359^3+AZ359^3+BA359^3+BB359^3+BC359^3+BD359^3+BE359^3+BF359^3+AY360^3+AZ360^3+BA360^3+BB360^3+BC360^3+BD360^3+BE360^3+BF360^3</f>
        <v>0</v>
      </c>
      <c r="BP359" s="76">
        <f t="shared" si="120"/>
        <v>0</v>
      </c>
      <c r="BQ359" s="61"/>
      <c r="BR359" s="89"/>
      <c r="BS359" s="83"/>
      <c r="BT359" s="83"/>
      <c r="BU359" s="83"/>
      <c r="BV359" s="83"/>
      <c r="BW359" s="83"/>
      <c r="BX359" s="83"/>
      <c r="BY359" s="83"/>
      <c r="BZ359" s="82"/>
      <c r="CA359" s="82"/>
      <c r="CB359" s="82"/>
      <c r="CC359" s="82"/>
      <c r="CD359" s="82"/>
      <c r="CE359" s="82"/>
      <c r="CF359" s="82"/>
      <c r="CG359" s="86"/>
      <c r="CH359" s="66"/>
      <c r="CI359" s="51"/>
      <c r="CK359" s="109"/>
      <c r="CL359" s="58"/>
      <c r="CM359" s="3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4"/>
      <c r="DB359" s="5"/>
      <c r="DC359" s="75">
        <f>CM359^3+CN359^3+CO359^3+CP359^3+CQ359^3+CR359^3+CS359^3+CT359^3+CM360^3+CN360^3+CO360^3+CP360^3+CQ360^3+CR360^3+CS360^3+CT360^3</f>
        <v>0</v>
      </c>
      <c r="DD359" s="76">
        <f t="shared" si="123"/>
        <v>0</v>
      </c>
      <c r="DE359" s="61"/>
      <c r="DF359" s="81"/>
      <c r="DG359" s="82"/>
      <c r="DH359" s="82"/>
      <c r="DI359" s="82"/>
      <c r="DJ359" s="82"/>
      <c r="DK359" s="82"/>
      <c r="DL359" s="82"/>
      <c r="DM359" s="82"/>
      <c r="DN359" s="82"/>
      <c r="DO359" s="82"/>
      <c r="DP359" s="82"/>
      <c r="DQ359" s="82"/>
      <c r="DR359" s="82"/>
      <c r="DS359" s="82"/>
      <c r="DT359" s="82"/>
      <c r="DU359" s="86"/>
      <c r="DV359" s="66"/>
      <c r="DW359" s="51"/>
      <c r="DY359" s="57"/>
      <c r="DZ359" s="58"/>
      <c r="EA359" s="20"/>
      <c r="EB359" s="19"/>
      <c r="EC359" s="19"/>
      <c r="ED359" s="19"/>
      <c r="EE359" s="19"/>
      <c r="EF359" s="19"/>
      <c r="EG359" s="19"/>
      <c r="EH359" s="19"/>
      <c r="EI359" s="19"/>
      <c r="EJ359" s="19"/>
      <c r="EK359" s="19"/>
      <c r="EL359" s="19"/>
      <c r="EM359" s="19"/>
      <c r="EN359" s="19"/>
      <c r="EO359" s="19"/>
      <c r="EP359" s="21"/>
      <c r="EQ359" s="75">
        <f>EA359^3+EB359^3+EC359^3+ED359^3+EE359^3+EF359^3+EG359^3+EH359^3+EA360^3+EB360^3+EC360^3+ED360^3+EE360^3+EF360^3+EG360^3+EH360^3</f>
        <v>0</v>
      </c>
      <c r="ER359" s="76">
        <f t="shared" si="121"/>
        <v>0</v>
      </c>
      <c r="ES359" s="61"/>
      <c r="ET359" s="190"/>
      <c r="EU359" s="191"/>
      <c r="EV359" s="191"/>
      <c r="EW359" s="191"/>
      <c r="EX359" s="191"/>
      <c r="EY359" s="191"/>
      <c r="EZ359" s="191"/>
      <c r="FA359" s="191"/>
      <c r="FB359" s="191"/>
      <c r="FC359" s="191"/>
      <c r="FD359" s="191"/>
      <c r="FE359" s="191"/>
      <c r="FF359" s="191"/>
      <c r="FG359" s="191"/>
      <c r="FH359" s="191"/>
      <c r="FI359" s="192"/>
      <c r="FJ359" s="66"/>
      <c r="FK359" s="51"/>
    </row>
    <row r="360" spans="9:167" x14ac:dyDescent="0.2">
      <c r="I360" s="109"/>
      <c r="J360" s="58"/>
      <c r="K360" s="3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5"/>
      <c r="AA360" s="75">
        <f>S359^3+T359^3+U359^3+V359^3+W359^3+X359^3+Y359^3+Z359^3+S360^3+T360^3+U360^3+V360^3+W360^3+X360^3+Y360^3+Z360^3</f>
        <v>0</v>
      </c>
      <c r="AB360" s="76">
        <f t="shared" si="122"/>
        <v>0</v>
      </c>
      <c r="AC360" s="61"/>
      <c r="AD360" s="81"/>
      <c r="AE360" s="82"/>
      <c r="AF360" s="82"/>
      <c r="AG360" s="82"/>
      <c r="AH360" s="83"/>
      <c r="AI360" s="83"/>
      <c r="AJ360" s="83"/>
      <c r="AK360" s="83"/>
      <c r="AL360" s="82"/>
      <c r="AM360" s="82"/>
      <c r="AN360" s="82"/>
      <c r="AO360" s="82"/>
      <c r="AP360" s="83"/>
      <c r="AQ360" s="83"/>
      <c r="AR360" s="83"/>
      <c r="AS360" s="84"/>
      <c r="AT360" s="66"/>
      <c r="AU360" s="51"/>
      <c r="AW360" s="57"/>
      <c r="AX360" s="58"/>
      <c r="AY360" s="3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5"/>
      <c r="BO360" s="75">
        <f>BG359^3+BH359^3+BI359^3+BJ359^3+BK359^3+BL359^3+BM359^3+BN359^3+BG360^3+BH360^3+BI360^3+BJ360^3+BK360^3+BL360^3+BM360^3+BN360^3</f>
        <v>0</v>
      </c>
      <c r="BP360" s="76">
        <f t="shared" si="120"/>
        <v>0</v>
      </c>
      <c r="BQ360" s="61"/>
      <c r="BR360" s="89"/>
      <c r="BS360" s="83"/>
      <c r="BT360" s="83"/>
      <c r="BU360" s="83"/>
      <c r="BV360" s="83"/>
      <c r="BW360" s="83"/>
      <c r="BX360" s="83"/>
      <c r="BY360" s="83"/>
      <c r="BZ360" s="82"/>
      <c r="CA360" s="82"/>
      <c r="CB360" s="82"/>
      <c r="CC360" s="82"/>
      <c r="CD360" s="82"/>
      <c r="CE360" s="82"/>
      <c r="CF360" s="82"/>
      <c r="CG360" s="86"/>
      <c r="CH360" s="66"/>
      <c r="CI360" s="51"/>
      <c r="CK360" s="109"/>
      <c r="CL360" s="58"/>
      <c r="CM360" s="3"/>
      <c r="CN360" s="4"/>
      <c r="CO360" s="4"/>
      <c r="CP360" s="4"/>
      <c r="CQ360" s="4"/>
      <c r="CR360" s="4"/>
      <c r="CS360" s="4"/>
      <c r="CT360" s="4"/>
      <c r="CU360" s="4"/>
      <c r="CV360" s="4"/>
      <c r="CW360" s="4"/>
      <c r="CX360" s="4"/>
      <c r="CY360" s="4"/>
      <c r="CZ360" s="4"/>
      <c r="DA360" s="4"/>
      <c r="DB360" s="5"/>
      <c r="DC360" s="75">
        <f>CU359^3+CV359^3+CW359^3+CX359^3+CY359^3+CZ359^3+DA359^3+DB359^3+CU360^3+CV360^3+CW360^3+CX360^3+CY360^3+CZ360^3+DA360^3+DB360^3</f>
        <v>0</v>
      </c>
      <c r="DD360" s="76">
        <f t="shared" si="123"/>
        <v>0</v>
      </c>
      <c r="DE360" s="61"/>
      <c r="DF360" s="89"/>
      <c r="DG360" s="83"/>
      <c r="DH360" s="83"/>
      <c r="DI360" s="83"/>
      <c r="DJ360" s="83"/>
      <c r="DK360" s="83"/>
      <c r="DL360" s="83"/>
      <c r="DM360" s="83"/>
      <c r="DN360" s="83"/>
      <c r="DO360" s="83"/>
      <c r="DP360" s="83"/>
      <c r="DQ360" s="83"/>
      <c r="DR360" s="83"/>
      <c r="DS360" s="83"/>
      <c r="DT360" s="83"/>
      <c r="DU360" s="84"/>
      <c r="DV360" s="66"/>
      <c r="DW360" s="51"/>
      <c r="DY360" s="57"/>
      <c r="DZ360" s="58"/>
      <c r="EA360" s="20"/>
      <c r="EB360" s="19"/>
      <c r="EC360" s="19"/>
      <c r="ED360" s="19"/>
      <c r="EE360" s="19"/>
      <c r="EF360" s="19"/>
      <c r="EG360" s="19"/>
      <c r="EH360" s="19"/>
      <c r="EI360" s="19"/>
      <c r="EJ360" s="19"/>
      <c r="EK360" s="19"/>
      <c r="EL360" s="19"/>
      <c r="EM360" s="19"/>
      <c r="EN360" s="19"/>
      <c r="EO360" s="19"/>
      <c r="EP360" s="21"/>
      <c r="EQ360" s="75">
        <f>EI359^3+EJ359^3+EK359^3+EL359^3+EM359^3+EN359^3+EO359^3+EP359^3+EI360^3+EJ360^3+EK360^3+EL360^3+EM360^3+EN360^3+EO360^3+EP360^3</f>
        <v>0</v>
      </c>
      <c r="ER360" s="76">
        <f t="shared" si="121"/>
        <v>0</v>
      </c>
      <c r="ES360" s="61"/>
      <c r="ET360" s="190"/>
      <c r="EU360" s="191"/>
      <c r="EV360" s="191"/>
      <c r="EW360" s="191"/>
      <c r="EX360" s="191"/>
      <c r="EY360" s="191"/>
      <c r="EZ360" s="191"/>
      <c r="FA360" s="191"/>
      <c r="FB360" s="191"/>
      <c r="FC360" s="191"/>
      <c r="FD360" s="191"/>
      <c r="FE360" s="191"/>
      <c r="FF360" s="191"/>
      <c r="FG360" s="191"/>
      <c r="FH360" s="191"/>
      <c r="FI360" s="192"/>
      <c r="FJ360" s="66"/>
      <c r="FK360" s="51"/>
    </row>
    <row r="361" spans="9:167" x14ac:dyDescent="0.2">
      <c r="I361" s="109"/>
      <c r="J361" s="58"/>
      <c r="K361" s="3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5"/>
      <c r="AA361" s="75">
        <f>K361^3+L361^3+M361^3+N361^3+O361^3+P361^3+Q361^3+R361^3+K362^3+L362^3+M362^3+N362^3+O362^3+P362^3+Q362^3+R362^3</f>
        <v>0</v>
      </c>
      <c r="AB361" s="76">
        <f t="shared" si="122"/>
        <v>0</v>
      </c>
      <c r="AC361" s="61"/>
      <c r="AD361" s="89"/>
      <c r="AE361" s="83"/>
      <c r="AF361" s="83"/>
      <c r="AG361" s="83"/>
      <c r="AH361" s="82"/>
      <c r="AI361" s="82"/>
      <c r="AJ361" s="82"/>
      <c r="AK361" s="82"/>
      <c r="AL361" s="83"/>
      <c r="AM361" s="83"/>
      <c r="AN361" s="83"/>
      <c r="AO361" s="83"/>
      <c r="AP361" s="82"/>
      <c r="AQ361" s="82"/>
      <c r="AR361" s="82"/>
      <c r="AS361" s="86"/>
      <c r="AT361" s="66"/>
      <c r="AU361" s="51"/>
      <c r="AW361" s="57"/>
      <c r="AX361" s="58"/>
      <c r="AY361" s="3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5"/>
      <c r="BO361" s="75">
        <f>AY361^3+AZ361^3+BA361^3+BB361^3+BC361^3+BD361^3+BE361^3+BF361^3+AY362^3+AZ362^3+BA362^3+BB362^3+BC362^3+BD362^3+BE362^3+BF362^3</f>
        <v>0</v>
      </c>
      <c r="BP361" s="76">
        <f t="shared" si="120"/>
        <v>0</v>
      </c>
      <c r="BQ361" s="61"/>
      <c r="BR361" s="81"/>
      <c r="BS361" s="82"/>
      <c r="BT361" s="82"/>
      <c r="BU361" s="82"/>
      <c r="BV361" s="82"/>
      <c r="BW361" s="82"/>
      <c r="BX361" s="82"/>
      <c r="BY361" s="82"/>
      <c r="BZ361" s="83"/>
      <c r="CA361" s="83"/>
      <c r="CB361" s="83"/>
      <c r="CC361" s="83"/>
      <c r="CD361" s="83"/>
      <c r="CE361" s="83"/>
      <c r="CF361" s="83"/>
      <c r="CG361" s="84"/>
      <c r="CH361" s="66"/>
      <c r="CI361" s="51"/>
      <c r="CK361" s="109"/>
      <c r="CL361" s="58"/>
      <c r="CM361" s="3"/>
      <c r="CN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4"/>
      <c r="DB361" s="5"/>
      <c r="DC361" s="75">
        <f>CM361^3+CN361^3+CO361^3+CP361^3+CQ361^3+CR361^3+CS361^3+CT361^3+CM362^3+CN362^3+CO362^3+CP362^3+CQ362^3+CR362^3+CS362^3+CT362^3</f>
        <v>0</v>
      </c>
      <c r="DD361" s="76">
        <f t="shared" si="123"/>
        <v>0</v>
      </c>
      <c r="DE361" s="61"/>
      <c r="DF361" s="81"/>
      <c r="DG361" s="82"/>
      <c r="DH361" s="82"/>
      <c r="DI361" s="82"/>
      <c r="DJ361" s="82"/>
      <c r="DK361" s="82"/>
      <c r="DL361" s="82"/>
      <c r="DM361" s="82"/>
      <c r="DN361" s="82"/>
      <c r="DO361" s="82"/>
      <c r="DP361" s="82"/>
      <c r="DQ361" s="82"/>
      <c r="DR361" s="82"/>
      <c r="DS361" s="82"/>
      <c r="DT361" s="82"/>
      <c r="DU361" s="86"/>
      <c r="DV361" s="66"/>
      <c r="DW361" s="51"/>
      <c r="DY361" s="57"/>
      <c r="DZ361" s="58"/>
      <c r="EA361" s="20"/>
      <c r="EB361" s="19"/>
      <c r="EC361" s="19"/>
      <c r="ED361" s="19"/>
      <c r="EE361" s="19"/>
      <c r="EF361" s="19"/>
      <c r="EG361" s="19"/>
      <c r="EH361" s="19"/>
      <c r="EI361" s="19"/>
      <c r="EJ361" s="19"/>
      <c r="EK361" s="19"/>
      <c r="EL361" s="19"/>
      <c r="EM361" s="19"/>
      <c r="EN361" s="19"/>
      <c r="EO361" s="19"/>
      <c r="EP361" s="21"/>
      <c r="EQ361" s="75">
        <f>EA361^3+EB361^3+EC361^3+ED361^3+EE361^3+EF361^3+EG361^3+EH361^3+EA362^3+EB362^3+EC362^3+ED362^3+EE362^3+EF362^3+EG362^3+EH362^3</f>
        <v>0</v>
      </c>
      <c r="ER361" s="76">
        <f t="shared" si="121"/>
        <v>0</v>
      </c>
      <c r="ES361" s="61"/>
      <c r="ET361" s="190"/>
      <c r="EU361" s="191"/>
      <c r="EV361" s="191"/>
      <c r="EW361" s="191"/>
      <c r="EX361" s="191"/>
      <c r="EY361" s="191"/>
      <c r="EZ361" s="191"/>
      <c r="FA361" s="191"/>
      <c r="FB361" s="191"/>
      <c r="FC361" s="191"/>
      <c r="FD361" s="191"/>
      <c r="FE361" s="191"/>
      <c r="FF361" s="191"/>
      <c r="FG361" s="191"/>
      <c r="FH361" s="191"/>
      <c r="FI361" s="192"/>
      <c r="FJ361" s="66"/>
      <c r="FK361" s="51"/>
    </row>
    <row r="362" spans="9:167" x14ac:dyDescent="0.2">
      <c r="I362" s="109"/>
      <c r="J362" s="58"/>
      <c r="K362" s="3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5"/>
      <c r="AA362" s="75">
        <f>S361^3+T361^3+U361^3+V361^3+W361^3+X361^3+Y361^3+Z361^3+S362^3+T362^3+U362^3+V362^3+W362^3+X362^3+Y362^3+Z362^3</f>
        <v>0</v>
      </c>
      <c r="AB362" s="76">
        <f t="shared" si="122"/>
        <v>0</v>
      </c>
      <c r="AC362" s="61"/>
      <c r="AD362" s="89"/>
      <c r="AE362" s="83"/>
      <c r="AF362" s="83"/>
      <c r="AG362" s="83"/>
      <c r="AH362" s="82"/>
      <c r="AI362" s="82"/>
      <c r="AJ362" s="82"/>
      <c r="AK362" s="82"/>
      <c r="AL362" s="83"/>
      <c r="AM362" s="83"/>
      <c r="AN362" s="83"/>
      <c r="AO362" s="83"/>
      <c r="AP362" s="82"/>
      <c r="AQ362" s="82"/>
      <c r="AR362" s="82"/>
      <c r="AS362" s="86"/>
      <c r="AT362" s="66"/>
      <c r="AU362" s="51"/>
      <c r="AW362" s="57"/>
      <c r="AX362" s="58"/>
      <c r="AY362" s="3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5"/>
      <c r="BO362" s="75">
        <f>BG361^3+BH361^3+BI361^3+BJ361^3+BK361^3+BL361^3+BM361^3+BN361^3+BG362^3+BH362^3+BI362^3+BJ362^3+BK362^3+BL362^3+BM362^3+BN362^3</f>
        <v>0</v>
      </c>
      <c r="BP362" s="76">
        <f t="shared" si="120"/>
        <v>0</v>
      </c>
      <c r="BQ362" s="61"/>
      <c r="BR362" s="81"/>
      <c r="BS362" s="82"/>
      <c r="BT362" s="82"/>
      <c r="BU362" s="82"/>
      <c r="BV362" s="82"/>
      <c r="BW362" s="82"/>
      <c r="BX362" s="82"/>
      <c r="BY362" s="82"/>
      <c r="BZ362" s="83"/>
      <c r="CA362" s="83"/>
      <c r="CB362" s="83"/>
      <c r="CC362" s="83"/>
      <c r="CD362" s="83"/>
      <c r="CE362" s="83"/>
      <c r="CF362" s="83"/>
      <c r="CG362" s="84"/>
      <c r="CH362" s="66"/>
      <c r="CI362" s="51"/>
      <c r="CK362" s="109"/>
      <c r="CL362" s="58"/>
      <c r="CM362" s="3"/>
      <c r="CN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/>
      <c r="DA362" s="4"/>
      <c r="DB362" s="5"/>
      <c r="DC362" s="75">
        <f>CU361^3+CV361^3+CW361^3+CX361^3+CY361^3+CZ361^3+DA361^3+DB361^3+CU362^3+CV362^3+CW362^3+CX362^3+CY362^3+CZ362^3+DA362^3+DB362^3</f>
        <v>0</v>
      </c>
      <c r="DD362" s="76">
        <f t="shared" si="123"/>
        <v>0</v>
      </c>
      <c r="DE362" s="61"/>
      <c r="DF362" s="89"/>
      <c r="DG362" s="83"/>
      <c r="DH362" s="83"/>
      <c r="DI362" s="83"/>
      <c r="DJ362" s="83"/>
      <c r="DK362" s="83"/>
      <c r="DL362" s="83"/>
      <c r="DM362" s="83"/>
      <c r="DN362" s="83"/>
      <c r="DO362" s="83"/>
      <c r="DP362" s="83"/>
      <c r="DQ362" s="83"/>
      <c r="DR362" s="83"/>
      <c r="DS362" s="83"/>
      <c r="DT362" s="83"/>
      <c r="DU362" s="84"/>
      <c r="DV362" s="66"/>
      <c r="DW362" s="51"/>
      <c r="DY362" s="57"/>
      <c r="DZ362" s="58"/>
      <c r="EA362" s="20"/>
      <c r="EB362" s="19"/>
      <c r="EC362" s="19"/>
      <c r="ED362" s="19"/>
      <c r="EE362" s="19"/>
      <c r="EF362" s="19"/>
      <c r="EG362" s="19"/>
      <c r="EH362" s="19"/>
      <c r="EI362" s="19"/>
      <c r="EJ362" s="19"/>
      <c r="EK362" s="19"/>
      <c r="EL362" s="19"/>
      <c r="EM362" s="19"/>
      <c r="EN362" s="19"/>
      <c r="EO362" s="19"/>
      <c r="EP362" s="21"/>
      <c r="EQ362" s="75">
        <f>EI361^3+EJ361^3+EK361^3+EL361^3+EM361^3+EN361^3+EO361^3+EP361^3+EI362^3+EJ362^3+EK362^3+EL362^3+EM362^3+EN362^3+EO362^3+EP362^3</f>
        <v>0</v>
      </c>
      <c r="ER362" s="76">
        <f t="shared" si="121"/>
        <v>0</v>
      </c>
      <c r="ES362" s="61"/>
      <c r="ET362" s="190"/>
      <c r="EU362" s="191"/>
      <c r="EV362" s="191"/>
      <c r="EW362" s="191"/>
      <c r="EX362" s="191"/>
      <c r="EY362" s="191"/>
      <c r="EZ362" s="191"/>
      <c r="FA362" s="191"/>
      <c r="FB362" s="191"/>
      <c r="FC362" s="191"/>
      <c r="FD362" s="191"/>
      <c r="FE362" s="191"/>
      <c r="FF362" s="191"/>
      <c r="FG362" s="191"/>
      <c r="FH362" s="191"/>
      <c r="FI362" s="192"/>
      <c r="FJ362" s="66"/>
      <c r="FK362" s="51"/>
    </row>
    <row r="363" spans="9:167" x14ac:dyDescent="0.2">
      <c r="I363" s="109"/>
      <c r="J363" s="58"/>
      <c r="K363" s="3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5"/>
      <c r="AA363" s="75">
        <f>K363^3+L363^3+M363^3+N363^3+O363^3+P363^3+Q363^3+R363^3+K364^3+L364^3+M364^3+N364^3+O364^3+P364^3+Q364^3+R364^3</f>
        <v>0</v>
      </c>
      <c r="AB363" s="76">
        <f t="shared" si="122"/>
        <v>0</v>
      </c>
      <c r="AC363" s="61"/>
      <c r="AD363" s="89"/>
      <c r="AE363" s="83"/>
      <c r="AF363" s="83"/>
      <c r="AG363" s="83"/>
      <c r="AH363" s="82"/>
      <c r="AI363" s="82"/>
      <c r="AJ363" s="82"/>
      <c r="AK363" s="82"/>
      <c r="AL363" s="83"/>
      <c r="AM363" s="83"/>
      <c r="AN363" s="83"/>
      <c r="AO363" s="83"/>
      <c r="AP363" s="82"/>
      <c r="AQ363" s="82"/>
      <c r="AR363" s="82"/>
      <c r="AS363" s="86"/>
      <c r="AT363" s="66"/>
      <c r="AU363" s="51"/>
      <c r="AW363" s="57"/>
      <c r="AX363" s="58"/>
      <c r="AY363" s="3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5"/>
      <c r="BO363" s="75">
        <f>AY363^3+AZ363^3+BA363^3+BB363^3+BC363^3+BD363^3+BE363^3+BF363^3+AY364^3+AZ364^3+BA364^3+BB364^3+BC364^3+BD364^3+BE364^3+BF364^3</f>
        <v>0</v>
      </c>
      <c r="BP363" s="76">
        <f t="shared" si="120"/>
        <v>0</v>
      </c>
      <c r="BQ363" s="61"/>
      <c r="BR363" s="89"/>
      <c r="BS363" s="83"/>
      <c r="BT363" s="83"/>
      <c r="BU363" s="83"/>
      <c r="BV363" s="83"/>
      <c r="BW363" s="83"/>
      <c r="BX363" s="83"/>
      <c r="BY363" s="83"/>
      <c r="BZ363" s="82"/>
      <c r="CA363" s="82"/>
      <c r="CB363" s="82"/>
      <c r="CC363" s="82"/>
      <c r="CD363" s="82"/>
      <c r="CE363" s="82"/>
      <c r="CF363" s="82"/>
      <c r="CG363" s="86"/>
      <c r="CH363" s="66"/>
      <c r="CI363" s="51"/>
      <c r="CK363" s="109"/>
      <c r="CL363" s="58"/>
      <c r="CM363" s="3"/>
      <c r="CN363" s="4"/>
      <c r="CO363" s="4"/>
      <c r="CP363" s="4"/>
      <c r="CQ363" s="4"/>
      <c r="CR363" s="4"/>
      <c r="CS363" s="4"/>
      <c r="CT363" s="4"/>
      <c r="CU363" s="4"/>
      <c r="CV363" s="4"/>
      <c r="CW363" s="4"/>
      <c r="CX363" s="4"/>
      <c r="CY363" s="4"/>
      <c r="CZ363" s="4"/>
      <c r="DA363" s="4"/>
      <c r="DB363" s="5"/>
      <c r="DC363" s="75">
        <f>CM363^3+CN363^3+CO363^3+CP363^3+CQ363^3+CR363^3+CS363^3+CT363^3+CM364^3+CN364^3+CO364^3+CP364^3+CQ364^3+CR364^3+CS364^3+CT364^3</f>
        <v>0</v>
      </c>
      <c r="DD363" s="76">
        <f t="shared" si="123"/>
        <v>0</v>
      </c>
      <c r="DE363" s="61"/>
      <c r="DF363" s="81"/>
      <c r="DG363" s="82"/>
      <c r="DH363" s="82"/>
      <c r="DI363" s="82"/>
      <c r="DJ363" s="82"/>
      <c r="DK363" s="82"/>
      <c r="DL363" s="82"/>
      <c r="DM363" s="82"/>
      <c r="DN363" s="82"/>
      <c r="DO363" s="82"/>
      <c r="DP363" s="82"/>
      <c r="DQ363" s="82"/>
      <c r="DR363" s="82"/>
      <c r="DS363" s="82"/>
      <c r="DT363" s="82"/>
      <c r="DU363" s="86"/>
      <c r="DV363" s="66"/>
      <c r="DW363" s="51"/>
      <c r="DY363" s="57"/>
      <c r="DZ363" s="58"/>
      <c r="EA363" s="20"/>
      <c r="EB363" s="19"/>
      <c r="EC363" s="19"/>
      <c r="ED363" s="19"/>
      <c r="EE363" s="19"/>
      <c r="EF363" s="19"/>
      <c r="EG363" s="19"/>
      <c r="EH363" s="19"/>
      <c r="EI363" s="19"/>
      <c r="EJ363" s="19"/>
      <c r="EK363" s="19"/>
      <c r="EL363" s="19"/>
      <c r="EM363" s="19"/>
      <c r="EN363" s="19"/>
      <c r="EO363" s="19"/>
      <c r="EP363" s="21"/>
      <c r="EQ363" s="75">
        <f>EA363^3+EB363^3+EC363^3+ED363^3+EE363^3+EF363^3+EG363^3+EH363^3+EA364^3+EB364^3+EC364^3+ED364^3+EE364^3+EF364^3+EG364^3+EH364^3</f>
        <v>0</v>
      </c>
      <c r="ER363" s="76">
        <f t="shared" si="121"/>
        <v>0</v>
      </c>
      <c r="ES363" s="61"/>
      <c r="ET363" s="190"/>
      <c r="EU363" s="191"/>
      <c r="EV363" s="191"/>
      <c r="EW363" s="191"/>
      <c r="EX363" s="191"/>
      <c r="EY363" s="191"/>
      <c r="EZ363" s="191"/>
      <c r="FA363" s="191"/>
      <c r="FB363" s="191"/>
      <c r="FC363" s="191"/>
      <c r="FD363" s="191"/>
      <c r="FE363" s="191"/>
      <c r="FF363" s="191"/>
      <c r="FG363" s="191"/>
      <c r="FH363" s="191"/>
      <c r="FI363" s="192"/>
      <c r="FJ363" s="66"/>
      <c r="FK363" s="51"/>
    </row>
    <row r="364" spans="9:167" x14ac:dyDescent="0.2">
      <c r="I364" s="109"/>
      <c r="J364" s="58"/>
      <c r="K364" s="7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9"/>
      <c r="AA364" s="75">
        <f>S363^3+T363^3+U363^3+V363^3+W363^3+X363^3+Y363^3+Z363^3+S364^3+T364^3+U364^3+V364^3+W364^3+X364^3+Y364^3+Z364^3</f>
        <v>0</v>
      </c>
      <c r="AB364" s="76">
        <f t="shared" si="122"/>
        <v>0</v>
      </c>
      <c r="AC364" s="61"/>
      <c r="AD364" s="116"/>
      <c r="AE364" s="117"/>
      <c r="AF364" s="117"/>
      <c r="AG364" s="117"/>
      <c r="AH364" s="118"/>
      <c r="AI364" s="118"/>
      <c r="AJ364" s="118"/>
      <c r="AK364" s="118"/>
      <c r="AL364" s="117"/>
      <c r="AM364" s="117"/>
      <c r="AN364" s="117"/>
      <c r="AO364" s="117"/>
      <c r="AP364" s="118"/>
      <c r="AQ364" s="118"/>
      <c r="AR364" s="118"/>
      <c r="AS364" s="119"/>
      <c r="AT364" s="32"/>
      <c r="AU364" s="115"/>
      <c r="AW364" s="57"/>
      <c r="AX364" s="58"/>
      <c r="AY364" s="7"/>
      <c r="AZ364" s="8"/>
      <c r="BA364" s="8"/>
      <c r="BB364" s="8"/>
      <c r="BC364" s="8"/>
      <c r="BD364" s="8"/>
      <c r="BE364" s="8"/>
      <c r="BF364" s="8"/>
      <c r="BG364" s="8"/>
      <c r="BH364" s="8"/>
      <c r="BI364" s="8"/>
      <c r="BJ364" s="8"/>
      <c r="BK364" s="8"/>
      <c r="BL364" s="8"/>
      <c r="BM364" s="8"/>
      <c r="BN364" s="9"/>
      <c r="BO364" s="75">
        <f>BG363^3+BH363^3+BI363^3+BJ363^3+BK363^3+BL363^3+BM363^3+BN363^3+BG364^3+BH364^3+BI364^3+BJ364^3+BK364^3+BL364^3+BM364^3+BN364^3</f>
        <v>0</v>
      </c>
      <c r="BP364" s="76">
        <f t="shared" si="120"/>
        <v>0</v>
      </c>
      <c r="BQ364" s="61"/>
      <c r="BR364" s="116"/>
      <c r="BS364" s="117"/>
      <c r="BT364" s="117"/>
      <c r="BU364" s="117"/>
      <c r="BV364" s="117"/>
      <c r="BW364" s="117"/>
      <c r="BX364" s="117"/>
      <c r="BY364" s="117"/>
      <c r="BZ364" s="118"/>
      <c r="CA364" s="118"/>
      <c r="CB364" s="118"/>
      <c r="CC364" s="118"/>
      <c r="CD364" s="118"/>
      <c r="CE364" s="118"/>
      <c r="CF364" s="118"/>
      <c r="CG364" s="119"/>
      <c r="CH364" s="32"/>
      <c r="CI364" s="115"/>
      <c r="CK364" s="109"/>
      <c r="CL364" s="58"/>
      <c r="CM364" s="7"/>
      <c r="CN364" s="8"/>
      <c r="CO364" s="8"/>
      <c r="CP364" s="8"/>
      <c r="CQ364" s="8"/>
      <c r="CR364" s="8"/>
      <c r="CS364" s="8"/>
      <c r="CT364" s="8"/>
      <c r="CU364" s="8"/>
      <c r="CV364" s="8"/>
      <c r="CW364" s="8"/>
      <c r="CX364" s="8"/>
      <c r="CY364" s="8"/>
      <c r="CZ364" s="8"/>
      <c r="DA364" s="8"/>
      <c r="DB364" s="9"/>
      <c r="DC364" s="75">
        <f>CU363^3+CV363^3+CW363^3+CX363^3+CY363^3+CZ363^3+DA363^3+DB363^3+CU364^3+CV364^3+CW364^3+CX364^3+CY364^3+CZ364^3+DA364^3+DB364^3</f>
        <v>0</v>
      </c>
      <c r="DD364" s="76">
        <f t="shared" si="123"/>
        <v>0</v>
      </c>
      <c r="DE364" s="61"/>
      <c r="DF364" s="116"/>
      <c r="DG364" s="117"/>
      <c r="DH364" s="117"/>
      <c r="DI364" s="117"/>
      <c r="DJ364" s="117"/>
      <c r="DK364" s="117"/>
      <c r="DL364" s="117"/>
      <c r="DM364" s="117"/>
      <c r="DN364" s="117"/>
      <c r="DO364" s="117"/>
      <c r="DP364" s="117"/>
      <c r="DQ364" s="117"/>
      <c r="DR364" s="117"/>
      <c r="DS364" s="117"/>
      <c r="DT364" s="117"/>
      <c r="DU364" s="120"/>
      <c r="DV364" s="32"/>
      <c r="DW364" s="115"/>
      <c r="DY364" s="57"/>
      <c r="DZ364" s="58"/>
      <c r="EA364" s="22"/>
      <c r="EB364" s="23"/>
      <c r="EC364" s="23"/>
      <c r="ED364" s="23"/>
      <c r="EE364" s="23"/>
      <c r="EF364" s="23"/>
      <c r="EG364" s="23"/>
      <c r="EH364" s="23"/>
      <c r="EI364" s="23"/>
      <c r="EJ364" s="23"/>
      <c r="EK364" s="23"/>
      <c r="EL364" s="23"/>
      <c r="EM364" s="23"/>
      <c r="EN364" s="23"/>
      <c r="EO364" s="23"/>
      <c r="EP364" s="24"/>
      <c r="EQ364" s="75">
        <f>EI363^3+EJ363^3+EK363^3+EL363^3+EM363^3+EN363^3+EO363^3+EP363^3+EI364^3+EJ364^3+EK364^3+EL364^3+EM364^3+EN364^3+EO364^3+EP364^3</f>
        <v>0</v>
      </c>
      <c r="ER364" s="76">
        <f t="shared" si="121"/>
        <v>0</v>
      </c>
      <c r="ES364" s="61"/>
      <c r="ET364" s="193"/>
      <c r="EU364" s="194"/>
      <c r="EV364" s="194"/>
      <c r="EW364" s="194"/>
      <c r="EX364" s="194"/>
      <c r="EY364" s="194"/>
      <c r="EZ364" s="194"/>
      <c r="FA364" s="194"/>
      <c r="FB364" s="194"/>
      <c r="FC364" s="194"/>
      <c r="FD364" s="194"/>
      <c r="FE364" s="194"/>
      <c r="FF364" s="194"/>
      <c r="FG364" s="194"/>
      <c r="FH364" s="194"/>
      <c r="FI364" s="195"/>
      <c r="FJ364" s="32"/>
      <c r="FK364" s="115"/>
    </row>
    <row r="365" spans="9:167" x14ac:dyDescent="0.2">
      <c r="I365" s="109"/>
      <c r="J365" s="58"/>
      <c r="K365" s="183">
        <f>SUMSQ(K349:K364)</f>
        <v>0</v>
      </c>
      <c r="L365" s="184">
        <f t="shared" ref="L365:Z365" si="124">SUMSQ(L349:L364)</f>
        <v>0</v>
      </c>
      <c r="M365" s="184">
        <f t="shared" si="124"/>
        <v>0</v>
      </c>
      <c r="N365" s="184">
        <f t="shared" si="124"/>
        <v>0</v>
      </c>
      <c r="O365" s="184">
        <f t="shared" si="124"/>
        <v>0</v>
      </c>
      <c r="P365" s="184">
        <f t="shared" si="124"/>
        <v>0</v>
      </c>
      <c r="Q365" s="184">
        <f t="shared" si="124"/>
        <v>0</v>
      </c>
      <c r="R365" s="184">
        <f t="shared" si="124"/>
        <v>0</v>
      </c>
      <c r="S365" s="184">
        <f t="shared" si="124"/>
        <v>0</v>
      </c>
      <c r="T365" s="184">
        <f t="shared" si="124"/>
        <v>0</v>
      </c>
      <c r="U365" s="184">
        <f t="shared" si="124"/>
        <v>0</v>
      </c>
      <c r="V365" s="184">
        <f t="shared" si="124"/>
        <v>0</v>
      </c>
      <c r="W365" s="184">
        <f t="shared" si="124"/>
        <v>0</v>
      </c>
      <c r="X365" s="184">
        <f t="shared" si="124"/>
        <v>0</v>
      </c>
      <c r="Y365" s="184">
        <f t="shared" si="124"/>
        <v>0</v>
      </c>
      <c r="Z365" s="184">
        <f t="shared" si="124"/>
        <v>0</v>
      </c>
      <c r="AA365" s="124">
        <f>SUMSQ(K349,L350,M351,N352,O353,P354,Q355,R356,S357,T358,U359,V360,W361,X362,Y363,Z364)</f>
        <v>0</v>
      </c>
      <c r="AB365" s="125">
        <f>SUMSQ(K357,L358,M359,N360,O361,P362,Q363,R364,S349,T350,U351,V352,W353,X354,Y355,Z356)</f>
        <v>0</v>
      </c>
      <c r="AC365" s="52"/>
      <c r="AD365" s="126"/>
      <c r="AE365" s="126"/>
      <c r="AF365" s="126"/>
      <c r="AG365" s="126"/>
      <c r="AH365" s="126"/>
      <c r="AI365" s="126"/>
      <c r="AJ365" s="126"/>
      <c r="AK365" s="126"/>
      <c r="AL365" s="126"/>
      <c r="AM365" s="126"/>
      <c r="AN365" s="126"/>
      <c r="AO365" s="126"/>
      <c r="AP365" s="126"/>
      <c r="AQ365" s="126"/>
      <c r="AR365" s="126"/>
      <c r="AS365" s="126"/>
      <c r="AT365" s="32"/>
      <c r="AU365" s="115"/>
      <c r="AW365" s="57"/>
      <c r="AX365" s="58"/>
      <c r="AY365" s="183">
        <f t="shared" ref="AY365:BN365" si="125">SUMSQ(AY349:AY364)</f>
        <v>0</v>
      </c>
      <c r="AZ365" s="184">
        <f t="shared" si="125"/>
        <v>0</v>
      </c>
      <c r="BA365" s="184">
        <f t="shared" si="125"/>
        <v>0</v>
      </c>
      <c r="BB365" s="184">
        <f t="shared" si="125"/>
        <v>0</v>
      </c>
      <c r="BC365" s="184">
        <f t="shared" si="125"/>
        <v>0</v>
      </c>
      <c r="BD365" s="184">
        <f t="shared" si="125"/>
        <v>0</v>
      </c>
      <c r="BE365" s="184">
        <f t="shared" si="125"/>
        <v>0</v>
      </c>
      <c r="BF365" s="184">
        <f t="shared" si="125"/>
        <v>0</v>
      </c>
      <c r="BG365" s="184">
        <f t="shared" si="125"/>
        <v>0</v>
      </c>
      <c r="BH365" s="184">
        <f t="shared" si="125"/>
        <v>0</v>
      </c>
      <c r="BI365" s="184">
        <f t="shared" si="125"/>
        <v>0</v>
      </c>
      <c r="BJ365" s="184">
        <f t="shared" si="125"/>
        <v>0</v>
      </c>
      <c r="BK365" s="184">
        <f t="shared" si="125"/>
        <v>0</v>
      </c>
      <c r="BL365" s="184">
        <f t="shared" si="125"/>
        <v>0</v>
      </c>
      <c r="BM365" s="184">
        <f t="shared" si="125"/>
        <v>0</v>
      </c>
      <c r="BN365" s="184">
        <f t="shared" si="125"/>
        <v>0</v>
      </c>
      <c r="BO365" s="124">
        <f>SUMSQ(AY349,AZ350,BA351,BB352,BC353,BD354,BE355,BF356,BG357,BH358,BI359,BJ360,BK361,BL362,BM363,BN364)</f>
        <v>0</v>
      </c>
      <c r="BP365" s="125">
        <f>SUMSQ(AY357,AZ358,BA359,BB360,BC361,BD362,BE363,BF364,BG349,BH350,BI351,BJ352,BK353,BL354,BM355,BN356)</f>
        <v>0</v>
      </c>
      <c r="BQ365" s="52"/>
      <c r="BR365" s="126"/>
      <c r="BS365" s="126"/>
      <c r="BT365" s="126"/>
      <c r="BU365" s="126"/>
      <c r="BV365" s="126"/>
      <c r="BW365" s="126"/>
      <c r="BX365" s="126"/>
      <c r="BY365" s="126"/>
      <c r="BZ365" s="126"/>
      <c r="CA365" s="126"/>
      <c r="CB365" s="126"/>
      <c r="CC365" s="126"/>
      <c r="CD365" s="126"/>
      <c r="CE365" s="126"/>
      <c r="CF365" s="126"/>
      <c r="CG365" s="126"/>
      <c r="CH365" s="32"/>
      <c r="CI365" s="115"/>
      <c r="CK365" s="109"/>
      <c r="CL365" s="58"/>
      <c r="CM365" s="183">
        <f>SUMSQ(CM349:CM364)</f>
        <v>0</v>
      </c>
      <c r="CN365" s="184">
        <f t="shared" ref="CN365:DB365" si="126">SUMSQ(CN349:CN364)</f>
        <v>0</v>
      </c>
      <c r="CO365" s="184">
        <f t="shared" si="126"/>
        <v>0</v>
      </c>
      <c r="CP365" s="184">
        <f t="shared" si="126"/>
        <v>0</v>
      </c>
      <c r="CQ365" s="184">
        <f t="shared" si="126"/>
        <v>0</v>
      </c>
      <c r="CR365" s="184">
        <f t="shared" si="126"/>
        <v>0</v>
      </c>
      <c r="CS365" s="184">
        <f t="shared" si="126"/>
        <v>0</v>
      </c>
      <c r="CT365" s="184">
        <f t="shared" si="126"/>
        <v>0</v>
      </c>
      <c r="CU365" s="184">
        <f t="shared" si="126"/>
        <v>0</v>
      </c>
      <c r="CV365" s="184">
        <f t="shared" si="126"/>
        <v>0</v>
      </c>
      <c r="CW365" s="184">
        <f t="shared" si="126"/>
        <v>0</v>
      </c>
      <c r="CX365" s="184">
        <f t="shared" si="126"/>
        <v>0</v>
      </c>
      <c r="CY365" s="184">
        <f t="shared" si="126"/>
        <v>0</v>
      </c>
      <c r="CZ365" s="184">
        <f t="shared" si="126"/>
        <v>0</v>
      </c>
      <c r="DA365" s="184">
        <f t="shared" si="126"/>
        <v>0</v>
      </c>
      <c r="DB365" s="184">
        <f t="shared" si="126"/>
        <v>0</v>
      </c>
      <c r="DC365" s="124">
        <f>SUMSQ(CM349,CN350,CO351,CP352,CQ353,CR354,CS355,CT356,CU357,CV358,CW359,CX360,CY361,CZ362,DA363,DB364)</f>
        <v>0</v>
      </c>
      <c r="DD365" s="125">
        <f>SUMSQ(CM357,CN358,CO359,CP360,CQ361,CR362,CS363,CT364,CU349,CV350,CW351,CX352,CY353,CZ354,DA355,DB356)</f>
        <v>0</v>
      </c>
      <c r="DE365" s="52"/>
      <c r="DF365" s="126"/>
      <c r="DG365" s="126"/>
      <c r="DH365" s="126"/>
      <c r="DI365" s="126"/>
      <c r="DJ365" s="126"/>
      <c r="DK365" s="126"/>
      <c r="DL365" s="126"/>
      <c r="DM365" s="126"/>
      <c r="DN365" s="126"/>
      <c r="DO365" s="126"/>
      <c r="DP365" s="126"/>
      <c r="DQ365" s="126"/>
      <c r="DR365" s="126"/>
      <c r="DS365" s="126"/>
      <c r="DT365" s="126"/>
      <c r="DU365" s="126"/>
      <c r="DV365" s="32"/>
      <c r="DW365" s="115"/>
      <c r="DY365" s="57"/>
      <c r="DZ365" s="58"/>
      <c r="EA365" s="183">
        <f t="shared" ref="EA365:EP365" si="127">SUMSQ(EA349:EA364)</f>
        <v>0</v>
      </c>
      <c r="EB365" s="184">
        <f t="shared" si="127"/>
        <v>0</v>
      </c>
      <c r="EC365" s="184">
        <f t="shared" si="127"/>
        <v>0</v>
      </c>
      <c r="ED365" s="184">
        <f t="shared" si="127"/>
        <v>0</v>
      </c>
      <c r="EE365" s="184">
        <f t="shared" si="127"/>
        <v>0</v>
      </c>
      <c r="EF365" s="184">
        <f t="shared" si="127"/>
        <v>0</v>
      </c>
      <c r="EG365" s="184">
        <f t="shared" si="127"/>
        <v>0</v>
      </c>
      <c r="EH365" s="184">
        <f t="shared" si="127"/>
        <v>0</v>
      </c>
      <c r="EI365" s="184">
        <f t="shared" si="127"/>
        <v>0</v>
      </c>
      <c r="EJ365" s="184">
        <f t="shared" si="127"/>
        <v>0</v>
      </c>
      <c r="EK365" s="184">
        <f t="shared" si="127"/>
        <v>0</v>
      </c>
      <c r="EL365" s="184">
        <f t="shared" si="127"/>
        <v>0</v>
      </c>
      <c r="EM365" s="184">
        <f t="shared" si="127"/>
        <v>0</v>
      </c>
      <c r="EN365" s="184">
        <f t="shared" si="127"/>
        <v>0</v>
      </c>
      <c r="EO365" s="184">
        <f t="shared" si="127"/>
        <v>0</v>
      </c>
      <c r="EP365" s="184">
        <f t="shared" si="127"/>
        <v>0</v>
      </c>
      <c r="EQ365" s="124">
        <f>SUMSQ(EA349,EB350,EC351,ED352,EE353,EF354,EG355,EH356,EI357,EJ358,EK359,EL360,EM361,EN362,EO363,EP364)</f>
        <v>0</v>
      </c>
      <c r="ER365" s="125">
        <f>SUMSQ(EA357,EB358,EC359,ED360,EE361,EF362,EG363,EH364,EI349,EJ350,EK351,EL352,EM353,EN354,EO355,EP356)</f>
        <v>0</v>
      </c>
      <c r="ES365" s="52"/>
      <c r="ET365" s="126"/>
      <c r="EU365" s="126"/>
      <c r="EV365" s="126"/>
      <c r="EW365" s="126"/>
      <c r="EX365" s="126"/>
      <c r="EY365" s="126"/>
      <c r="EZ365" s="126"/>
      <c r="FA365" s="126"/>
      <c r="FB365" s="126"/>
      <c r="FC365" s="126"/>
      <c r="FD365" s="126"/>
      <c r="FE365" s="126"/>
      <c r="FF365" s="126"/>
      <c r="FG365" s="126"/>
      <c r="FH365" s="126"/>
      <c r="FI365" s="126"/>
      <c r="FJ365" s="32"/>
      <c r="FK365" s="115"/>
    </row>
    <row r="366" spans="9:167" ht="13.5" thickBot="1" x14ac:dyDescent="0.25">
      <c r="I366" s="109"/>
      <c r="J366" s="58"/>
      <c r="K366" s="185">
        <f>K349^3+L349^3+M349^3+N349^3+K350^3+L350^3+M350^3+N350^3+K351^3+L351^3+M351^3+N351^3+K352^3+L352^3+M352^3+N352^3</f>
        <v>0</v>
      </c>
      <c r="L366" s="186">
        <f>K353^3+L353^3+M353^3+N353^3+K354^3+L354^3+M354^3+N354^3+K355^3+L355^3+M355^3+N355^3+K356^3+L356^3+M356^3+N356^3</f>
        <v>0</v>
      </c>
      <c r="M366" s="186">
        <f>K357^3+L357^3+M357^3+N357^3+K358^3+L358^3+M358^3+N358^3+K359^3+L359^3+M359^3+N359^3+K360^3+L360^3+M360^3+N360^3</f>
        <v>0</v>
      </c>
      <c r="N366" s="186">
        <f>K361^3+L361^3+M361^3+N361^3+K362^3+L362^3+M362^3+N362^3+K363^3+L363^3+M363^3+N363^3+K364^3+L364^3+M364^3+N364^3</f>
        <v>0</v>
      </c>
      <c r="O366" s="186">
        <f>O349^3+P349^3+Q349^3+R349^3+O350^3+P350^3+Q350^3+R350^3+O351^3+P351^3+Q351^3+R351^3+O352^3+P352^3+Q352^3+R352^3</f>
        <v>0</v>
      </c>
      <c r="P366" s="186">
        <f>O353^3+P353^3+Q353^3+R353^3+O354^3+P354^3+Q354^3+R354^3+O355^3+P355^3+Q355^3+R355^3+O356^3+P356^3+Q356^3+R356^3</f>
        <v>0</v>
      </c>
      <c r="Q366" s="186">
        <f>O357^3+P357^3+Q357^3+R357^3+O358^3+P358^3+Q358^3+R358^3+O359^3+P359^3+Q359^3+R359^3+O360^3+P360^3+Q360^3+R360^3</f>
        <v>0</v>
      </c>
      <c r="R366" s="186">
        <f>O361^3+P361^3+Q361^3+R361^3+O362^3+P362^3+Q362^3+R362^3+O363^3+P363^3+Q363^3+R363^3+O364^3+P364^3+Q364^3+R364^3</f>
        <v>0</v>
      </c>
      <c r="S366" s="186">
        <f>S349^3+T349^3+U349^3+V349^3+S350^3+T350^3+U350^3+V350^3+S351^3+T351^3+U351^3+V351^3+S352^3+T352^3+U352^3+V352^3</f>
        <v>0</v>
      </c>
      <c r="T366" s="186">
        <f>S353^3+T353^3+U353^3+V353^3+S354^3+T354^3+U354^3+V354^3+S355^3+T355^3+U355^3+V355^3+S356^3+T356^3+U356^3+V356^3</f>
        <v>0</v>
      </c>
      <c r="U366" s="186">
        <f>S357^3+T357^3+U357^3+V357^3+S358^3+T358^3+U358^3+V358^3+S359^3+T359^3+U359^3+V359^3+S360^3+T360^3+U360^3+V360^3</f>
        <v>0</v>
      </c>
      <c r="V366" s="186">
        <f>S361^3+T361^3+U361^3+V361^3+S362^3+T362^3+U362^3+V362^3+S363^3+T363^3+U363^3+V363^3+S364^3+T364^3+U364^3+V364^3</f>
        <v>0</v>
      </c>
      <c r="W366" s="186">
        <f>W349^3+X349^3+Y349^3+Z349^3+W350^3+X350^3+Y350^3+Z350^3+W351^3+X351^3+Y351^3+Z351^3+W352^3+X352^3+Y352^3+Z352^3</f>
        <v>0</v>
      </c>
      <c r="X366" s="186">
        <f>W353^3+X353^3+Y353^3+Z353^3+W354^3+X354^3+Y354^3+Z354^3+W355^3+X355^3+Y355^3+Z355^3+W356^3+X356^3+Y356^3+Z356^3</f>
        <v>0</v>
      </c>
      <c r="Y366" s="186">
        <f>W357^3+X357^3+Y357^3+Z357^3+W358^3+X358^3+Y358^3+Z358^3+W359^3+X359^3+Y359^3+Z359^3+W360^3+X360^3+Y360^3+Z360^3</f>
        <v>0</v>
      </c>
      <c r="Z366" s="186">
        <f>W361^3+X361^3+Y361^3+Z361^3+W362^3+X362^3+Y362^3+Z362^3+W363^3+X363^3+Y363^3+Z363^3+W364^3+X364^3+Y364^3+Z364^3</f>
        <v>0</v>
      </c>
      <c r="AA366" s="129">
        <f>SUMSQ(K364,L363,M362,N361,O360,P359,Q358,R357,S356,T355,U354,V353,W352,X351,Y350,BN325,Z349)</f>
        <v>0</v>
      </c>
      <c r="AB366" s="130">
        <f>SUMSQ(K356,L355,M354,N353,O352,P351,Q350,R349,S364,T363,U362,V361,W360,X359,Y358,Z357)</f>
        <v>0</v>
      </c>
      <c r="AC366" s="32"/>
      <c r="AD366" s="131"/>
      <c r="AE366" s="131"/>
      <c r="AF366" s="131"/>
      <c r="AG366" s="131"/>
      <c r="AH366" s="131"/>
      <c r="AI366" s="131"/>
      <c r="AJ366" s="131"/>
      <c r="AK366" s="131"/>
      <c r="AL366" s="131"/>
      <c r="AM366" s="131"/>
      <c r="AN366" s="131"/>
      <c r="AO366" s="131"/>
      <c r="AP366" s="131"/>
      <c r="AQ366" s="131"/>
      <c r="AR366" s="131"/>
      <c r="AS366" s="131"/>
      <c r="AT366" s="32"/>
      <c r="AU366" s="115"/>
      <c r="AW366" s="57"/>
      <c r="AX366" s="58"/>
      <c r="AY366" s="185">
        <f>AY349^3+AZ349^3+BA349^3+BB349^3+AY350^3+AZ350^3+BA350^3+BB350^3+AY351^3+AZ351^3+BA351^3+BB351^3+AY352^3+AZ352^3+BA352^3+BB352^3</f>
        <v>0</v>
      </c>
      <c r="AZ366" s="186">
        <f>AY353^3+AZ353^3+BA353^3+BB353^3+AY354^3+AZ354^3+BA354^3+BB354^3+AY355^3+AZ355^3+BA355^3+BB355^3+AY356^3+AZ356^3+BA356^3+BB356^3</f>
        <v>0</v>
      </c>
      <c r="BA366" s="186">
        <f>AY357^3+AZ357^3+BA357^3+BB357^3+AY358^3+AZ358^3+BA358^3+BB358^3+AY359^3+AZ359^3+BA359^3+BB359^3+AY360^3+AZ360^3+BA360^3+BB360^3</f>
        <v>0</v>
      </c>
      <c r="BB366" s="186">
        <f>AY361^3+AZ361^3+BA361^3+BB361^3+AY362^3+AZ362^3+BA362^3+BB362^3+AY363^3+AZ363^3+BA363^3+BB363^3+AY364^3+AZ364^3+BA364^3+BB364^3</f>
        <v>0</v>
      </c>
      <c r="BC366" s="186">
        <f>BC349^3+BD349^3+BE349^3+BF349^3+BC350^3+BD350^3+BE350^3+BF350^3+BC351^3+BD351^3+BE351^3+BF351^3+BC352^3+BD352^3+BE352^3+BF352^3</f>
        <v>0</v>
      </c>
      <c r="BD366" s="186">
        <f>BC353^3+BD353^3+BE353^3+BF353^3+BC354^3+BD354^3+BE354^3+BF354^3+BC355^3+BD355^3+BE355^3+BF355^3+BC356^3+BD356^3+BE356^3+BF356^3</f>
        <v>0</v>
      </c>
      <c r="BE366" s="186">
        <f>BC357^3+BD357^3+BE357^3+BF357^3+BC358^3+BD358^3+BE358^3+BF358^3+BC359^3+BD359^3+BE359^3+BF359^3+BC360^3+BD360^3+BE360^3+BF360^3</f>
        <v>0</v>
      </c>
      <c r="BF366" s="186">
        <f>BC361^3+BD361^3+BE361^3+BF361^3+BC362^3+BD362^3+BE362^3+BF362^3+BC363^3+BD363^3+BE363^3+BF363^3+BC364^3+BD364^3+BE364^3+BF364^3</f>
        <v>0</v>
      </c>
      <c r="BG366" s="186">
        <f>BG349^3+BH349^3+BI349^3+BJ349^3+BG350^3+BH350^3+BI350^3+BJ350^3+BG351^3+BH351^3+BI351^3+BJ351^3+BG352^3+BH352^3+BI352^3+BJ352^3</f>
        <v>0</v>
      </c>
      <c r="BH366" s="186">
        <f>BG353^3+BH353^3+BI353^3+BJ353^3+BG354^3+BH354^3+BI354^3+BJ354^3+BG355^3+BH355^3+BI355^3+BJ355^3+BG356^3+BH356^3+BI356^3+BJ356^3</f>
        <v>0</v>
      </c>
      <c r="BI366" s="186">
        <f>BG357^3+BH357^3+BI357^3+BJ357^3+BG358^3+BH358^3+BI358^3+BJ358^3+BG359^3+BH359^3+BI359^3+BJ359^3+BG360^3+BH360^3+BI360^3+BJ360^3</f>
        <v>0</v>
      </c>
      <c r="BJ366" s="186">
        <f>BG361^3+BH361^3+BI361^3+BJ361^3+BG362^3+BH362^3+BI362^3+BJ362^3+BG363^3+BH363^3+BI363^3+BJ363^3+BG364^3+BH364^3+BI364^3+BJ364^3</f>
        <v>0</v>
      </c>
      <c r="BK366" s="186">
        <f>BK349^3+BL349^3+BM349^3+BN349^3+BK350^3+BL350^3+BM350^3+BN350^3+BK351^3+BL351^3+BM351^3+BN351^3+BK352^3+BL352^3+BM352^3+BN352^3</f>
        <v>0</v>
      </c>
      <c r="BL366" s="186">
        <f>BK353^3+BL353^3+BM353^3+BN353^3+BK354^3+BL354^3+BM354^3+BN354^3+BK355^3+BL355^3+BM355^3+BN355^3+BK356^3+BL356^3+BM356^3+BN356^3</f>
        <v>0</v>
      </c>
      <c r="BM366" s="186">
        <f>BK357^3+BL357^3+BM357^3+BN357^3+BK358^3+BL358^3+BM358^3+BN358^3+BK359^3+BL359^3+BM359^3+BN359^3+BK360^3+BL360^3+BM360^3+BN360^3</f>
        <v>0</v>
      </c>
      <c r="BN366" s="186">
        <f>BK361^3+BL361^3+BM361^3+BN361^3+BK362^3+BL362^3+BM362^3+BN362^3+BK363^3+BL363^3+BM363^3+BN363^3+BK364^3+BL364^3+BM364^3+BN364^3</f>
        <v>0</v>
      </c>
      <c r="BO366" s="129">
        <f>SUMSQ(AY364,AZ363,BA362,BB361,BC360,BD359,BE358,BF357,BG356,BH355,BI354,BJ353,BK352,BL351,BM350,BN349)</f>
        <v>0</v>
      </c>
      <c r="BP366" s="130">
        <f>SUMSQ(AY356,AZ355,BA354,BB353,BC352,BD351,BE350,BF349,BG364,BH363,BI362,BJ361,BK360,BL359,BM358,BN357)</f>
        <v>0</v>
      </c>
      <c r="BQ366" s="32"/>
      <c r="BR366" s="131"/>
      <c r="BS366" s="131"/>
      <c r="BT366" s="131"/>
      <c r="BU366" s="131"/>
      <c r="BV366" s="131"/>
      <c r="BW366" s="131"/>
      <c r="BX366" s="131"/>
      <c r="BY366" s="131"/>
      <c r="BZ366" s="131"/>
      <c r="CA366" s="131"/>
      <c r="CB366" s="131"/>
      <c r="CC366" s="131"/>
      <c r="CD366" s="131"/>
      <c r="CE366" s="131"/>
      <c r="CF366" s="131"/>
      <c r="CG366" s="131"/>
      <c r="CH366" s="32"/>
      <c r="CI366" s="115"/>
      <c r="CK366" s="109"/>
      <c r="CL366" s="58"/>
      <c r="CM366" s="185">
        <f>CM349^3+CN349^3+CO349^3+CP349^3+CM350^3+CN350^3+CO350^3+CP350^3+CM351^3+CN351^3+CO351^3+CP351^3+CM352^3+CN352^3+CO352^3+CP352^3</f>
        <v>0</v>
      </c>
      <c r="CN366" s="186">
        <f>CM353^3+CN353^3+CO353^3+CP353^3+CM354^3+CN354^3+CO354^3+CP354^3+CM355^3+CN355^3+CO355^3+CP355^3+CM356^3+CN356^3+CO356^3+CP356^3</f>
        <v>0</v>
      </c>
      <c r="CO366" s="186">
        <f>CM357^3+CN357^3+CO357^3+CP357^3+CM358^3+CN358^3+CO358^3+CP358^3+CM359^3+CN359^3+CO359^3+CP359^3+CM360^3+CN360^3+CO360^3+CP360^3</f>
        <v>0</v>
      </c>
      <c r="CP366" s="186">
        <f>CM361^3+CN361^3+CO361^3+CP361^3+CM362^3+CN362^3+CO362^3+CP362^3+CM363^3+CN363^3+CO363^3+CP363^3+CM364^3+CN364^3+CO364^3+CP364^3</f>
        <v>0</v>
      </c>
      <c r="CQ366" s="186">
        <f>CQ349^3+CR349^3+CS349^3+CT349^3+CQ350^3+CR350^3+CS350^3+CT350^3+CQ351^3+CR351^3+CS351^3+CT351^3+CQ352^3+CR352^3+CS352^3+CT352^3</f>
        <v>0</v>
      </c>
      <c r="CR366" s="186">
        <f>CQ353^3+CR353^3+CS353^3+CT353^3+CQ354^3+CR354^3+CS354^3+CT354^3+CQ355^3+CR355^3+CS355^3+CT355^3+CQ356^3+CR356^3+CS356^3+CT356^3</f>
        <v>0</v>
      </c>
      <c r="CS366" s="186">
        <f>CQ357^3+CR357^3+CS357^3+CT357^3+CQ358^3+CR358^3+CS358^3+CT358^3+CQ359^3+CR359^3+CS359^3+CT359^3+CQ360^3+CR360^3+CS360^3+CT360^3</f>
        <v>0</v>
      </c>
      <c r="CT366" s="186">
        <f>CQ361^3+CR361^3+CS361^3+CT361^3+CQ362^3+CR362^3+CS362^3+CT362^3+CQ363^3+CR363^3+CS363^3+CT363^3+CQ364^3+CR364^3+CS364^3+CT364^3</f>
        <v>0</v>
      </c>
      <c r="CU366" s="186">
        <f>CU349^3+CV349^3+CW349^3+CX349^3+CU350^3+CV350^3+CW350^3+CX350^3+CU351^3+CV351^3+CW351^3+CX351^3+CU352^3+CV352^3+CW352^3+CX352^3</f>
        <v>0</v>
      </c>
      <c r="CV366" s="186">
        <f>CU353^3+CV353^3+CW353^3+CX353^3+CU354^3+CV354^3+CW354^3+CX354^3+CU355^3+CV355^3+CW355^3+CX355^3+CU356^3+CV356^3+CW356^3+CX356^3</f>
        <v>0</v>
      </c>
      <c r="CW366" s="186">
        <f>CU357^3+CV357^3+CW357^3+CX357^3+CU358^3+CV358^3+CW358^3+CX358^3+CU359^3+CV359^3+CW359^3+CX359^3+CU360^3+CV360^3+CW360^3+CX360^3</f>
        <v>0</v>
      </c>
      <c r="CX366" s="186">
        <f>CU361^3+CV361^3+CW361^3+CX361^3+CU362^3+CV362^3+CW362^3+CX362^3+CU363^3+CV363^3+CW363^3+CX363^3+CU364^3+CV364^3+CW364^3+CX364^3</f>
        <v>0</v>
      </c>
      <c r="CY366" s="186">
        <f>CY349^3+CZ349^3+DA349^3+DB349^3+CY350^3+CZ350^3+DA350^3+DB350^3+CY351^3+CZ351^3+DA351^3+DB351^3+CY352^3+CZ352^3+DA352^3+DB352^3</f>
        <v>0</v>
      </c>
      <c r="CZ366" s="186">
        <f>CY353^3+CZ353^3+DA353^3+DB353^3+CY354^3+CZ354^3+DA354^3+DB354^3+CY355^3+CZ355^3+DA355^3+DB355^3+CY356^3+CZ356^3+DA356^3+DB356^3</f>
        <v>0</v>
      </c>
      <c r="DA366" s="186">
        <f>CY357^3+CZ357^3+DA357^3+DB357^3+CY358^3+CZ358^3+DA358^3+DB358^3+CY359^3+CZ359^3+DA359^3+DB359^3+CY360^3+CZ360^3+DA360^3+DB360^3</f>
        <v>0</v>
      </c>
      <c r="DB366" s="186">
        <f>CY361^3+CZ361^3+DA361^3+DB361^3+CY362^3+CZ362^3+DA362^3+DB362^3+CY363^3+CZ363^3+DA363^3+DB363^3+CY364^3+CZ364^3+DA364^3+DB364^3</f>
        <v>0</v>
      </c>
      <c r="DC366" s="129">
        <f>SUMSQ(CM364,CN363,CO362,CP361,CQ360,CR359,CS358,CT357,CU356,CV355,CW354,CX353,CY352,CZ351,DA350,EP233,DB349)</f>
        <v>0</v>
      </c>
      <c r="DD366" s="130">
        <f>SUMSQ(CM356,CN355,CO354,CP353,CQ352,CR351,CS350,CT349,CU364,CV363,CW362,CX361,CY360,CZ359,DA358,DB357)</f>
        <v>0</v>
      </c>
      <c r="DE366" s="32"/>
      <c r="DF366" s="131"/>
      <c r="DG366" s="131"/>
      <c r="DH366" s="131"/>
      <c r="DI366" s="131"/>
      <c r="DJ366" s="131"/>
      <c r="DK366" s="131"/>
      <c r="DL366" s="131"/>
      <c r="DM366" s="131"/>
      <c r="DN366" s="131"/>
      <c r="DO366" s="131"/>
      <c r="DP366" s="131"/>
      <c r="DQ366" s="131"/>
      <c r="DR366" s="131"/>
      <c r="DS366" s="131"/>
      <c r="DT366" s="131"/>
      <c r="DU366" s="131"/>
      <c r="DV366" s="32"/>
      <c r="DW366" s="115"/>
      <c r="DY366" s="57"/>
      <c r="DZ366" s="58"/>
      <c r="EA366" s="185">
        <f>EA349^3+EB349^3+EC349^3+ED349^3+EA350^3+EB350^3+EC350^3+ED350^3+EA351^3+EB351^3+EC351^3+ED351^3+EA352^3+EB352^3+EC352^3+ED352^3</f>
        <v>0</v>
      </c>
      <c r="EB366" s="186">
        <f>EA353^3+EB353^3+EC353^3+ED353^3+EA354^3+EB354^3+EC354^3+ED354^3+EA355^3+EB355^3+EC355^3+ED355^3+EA356^3+EB356^3+EC356^3+ED356^3</f>
        <v>0</v>
      </c>
      <c r="EC366" s="186">
        <f>EA357^3+EB357^3+EC357^3+ED357^3+EA358^3+EB358^3+EC358^3+ED358^3+EA359^3+EB359^3+EC359^3+ED359^3+EA360^3+EB360^3+EC360^3+ED360^3</f>
        <v>0</v>
      </c>
      <c r="ED366" s="186">
        <f>EA361^3+EB361^3+EC361^3+ED361^3+EA362^3+EB362^3+EC362^3+ED362^3+EA363^3+EB363^3+EC363^3+ED363^3+EA364^3+EB364^3+EC364^3+ED364^3</f>
        <v>0</v>
      </c>
      <c r="EE366" s="186">
        <f>EE349^3+EF349^3+EG349^3+EH349^3+EE350^3+EF350^3+EG350^3+EH350^3+EE351^3+EF351^3+EG351^3+EH351^3+EE352^3+EF352^3+EG352^3+EH352^3</f>
        <v>0</v>
      </c>
      <c r="EF366" s="186">
        <f>EE353^3+EF353^3+EG353^3+EH353^3+EE354^3+EF354^3+EG354^3+EH354^3+EE355^3+EF355^3+EG355^3+EH355^3+EE356^3+EF356^3+EG356^3+EH356^3</f>
        <v>0</v>
      </c>
      <c r="EG366" s="186">
        <f>EE357^3+EF357^3+EG357^3+EH357^3+EE358^3+EF358^3+EG358^3+EH358^3+EE359^3+EF359^3+EG359^3+EH359^3+EE360^3+EF360^3+EG360^3+EH360^3</f>
        <v>0</v>
      </c>
      <c r="EH366" s="186">
        <f>EE361^3+EF361^3+EG361^3+EH361^3+EE362^3+EF362^3+EG362^3+EH362^3+EE363^3+EF363^3+EG363^3+EH363^3+EE364^3+EF364^3+EG364^3+EH364^3</f>
        <v>0</v>
      </c>
      <c r="EI366" s="186">
        <f>EI349^3+EJ349^3+EK349^3+EL349^3+EI350^3+EJ350^3+EK350^3+EL350^3+EI351^3+EJ351^3+EK351^3+EL351^3+EI352^3+EJ352^3+EK352^3+EL352^3</f>
        <v>0</v>
      </c>
      <c r="EJ366" s="186">
        <f>EI353^3+EJ353^3+EK353^3+EL353^3+EI354^3+EJ354^3+EK354^3+EL354^3+EI355^3+EJ355^3+EK355^3+EL355^3+EI356^3+EJ356^3+EK356^3+EL356^3</f>
        <v>0</v>
      </c>
      <c r="EK366" s="186">
        <f>EI357^3+EJ357^3+EK357^3+EL357^3+EI358^3+EJ358^3+EK358^3+EL358^3+EI359^3+EJ359^3+EK359^3+EL359^3+EI360^3+EJ360^3+EK360^3+EL360^3</f>
        <v>0</v>
      </c>
      <c r="EL366" s="186">
        <f>EI361^3+EJ361^3+EK361^3+EL361^3+EI362^3+EJ362^3+EK362^3+EL362^3+EI363^3+EJ363^3+EK363^3+EL363^3+EI364^3+EJ364^3+EK364^3+EL364^3</f>
        <v>0</v>
      </c>
      <c r="EM366" s="186">
        <f>EM349^3+EN349^3+EO349^3+EP349^3+EM350^3+EN350^3+EO350^3+EP350^3+EM351^3+EN351^3+EO351^3+EP351^3+EM352^3+EN352^3+EO352^3+EP352^3</f>
        <v>0</v>
      </c>
      <c r="EN366" s="186">
        <f>EM353^3+EN353^3+EO353^3+EP353^3+EM354^3+EN354^3+EO354^3+EP354^3+EM355^3+EN355^3+EO355^3+EP355^3+EM356^3+EN356^3+EO356^3+EP356^3</f>
        <v>0</v>
      </c>
      <c r="EO366" s="186">
        <f>EM357^3+EN357^3+EO357^3+EP357^3+EM358^3+EN358^3+EO358^3+EP358^3+EM359^3+EN359^3+EO359^3+EP359^3+EM360^3+EN360^3+EO360^3+EP360^3</f>
        <v>0</v>
      </c>
      <c r="EP366" s="186">
        <f>EM361^3+EN361^3+EO361^3+EP361^3+EM362^3+EN362^3+EO362^3+EP362^3+EM363^3+EN363^3+EO363^3+EP363^3+EM364^3+EN364^3+EO364^3+EP364^3</f>
        <v>0</v>
      </c>
      <c r="EQ366" s="129">
        <f>SUMSQ(EA364,EB363,EC362,ED361,EE360,EF359,EG358,EH357,EI356,EJ355,EK354,EL353,EM352,EN351,EO350,EP349)</f>
        <v>0</v>
      </c>
      <c r="ER366" s="130">
        <f>SUMSQ(EA356,EB355,EC354,ED353,EE352,EF351,EG350,EH349,EI364,EJ363,EK362,EL361,EM360,EN359,EO358,EP357)</f>
        <v>0</v>
      </c>
      <c r="ES366" s="32"/>
      <c r="ET366" s="131"/>
      <c r="EU366" s="131"/>
      <c r="EV366" s="131"/>
      <c r="EW366" s="131"/>
      <c r="EX366" s="131"/>
      <c r="EY366" s="131"/>
      <c r="EZ366" s="131"/>
      <c r="FA366" s="131"/>
      <c r="FB366" s="131"/>
      <c r="FC366" s="131"/>
      <c r="FD366" s="131"/>
      <c r="FE366" s="131"/>
      <c r="FF366" s="131"/>
      <c r="FG366" s="131"/>
      <c r="FH366" s="131"/>
      <c r="FI366" s="131"/>
      <c r="FJ366" s="32"/>
      <c r="FK366" s="115"/>
    </row>
    <row r="367" spans="9:167" ht="13.5" thickBot="1" x14ac:dyDescent="0.25">
      <c r="I367" s="109"/>
      <c r="J367" s="58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137"/>
      <c r="AB367" s="137"/>
      <c r="AC367" s="32" t="s">
        <v>0</v>
      </c>
      <c r="AD367" s="135"/>
      <c r="AE367" s="135"/>
      <c r="AF367" s="135"/>
      <c r="AG367" s="135"/>
      <c r="AH367" s="135"/>
      <c r="AI367" s="135"/>
      <c r="AJ367" s="135"/>
      <c r="AK367" s="135"/>
      <c r="AL367" s="135"/>
      <c r="AM367" s="135"/>
      <c r="AN367" s="135"/>
      <c r="AO367" s="135"/>
      <c r="AP367" s="135"/>
      <c r="AQ367" s="135"/>
      <c r="AR367" s="135"/>
      <c r="AS367" s="135"/>
      <c r="AT367" s="32"/>
      <c r="AU367" s="115"/>
      <c r="AW367" s="57"/>
      <c r="AX367" s="58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  <c r="BN367" s="46"/>
      <c r="BO367" s="137"/>
      <c r="BP367" s="137"/>
      <c r="BQ367" s="32" t="s">
        <v>0</v>
      </c>
      <c r="BR367" s="135"/>
      <c r="BS367" s="135"/>
      <c r="BT367" s="135"/>
      <c r="BU367" s="135"/>
      <c r="BV367" s="135"/>
      <c r="BW367" s="135"/>
      <c r="BX367" s="135"/>
      <c r="BY367" s="135"/>
      <c r="BZ367" s="135"/>
      <c r="CA367" s="135"/>
      <c r="CB367" s="135"/>
      <c r="CC367" s="135"/>
      <c r="CD367" s="135"/>
      <c r="CE367" s="135"/>
      <c r="CF367" s="135"/>
      <c r="CG367" s="135"/>
      <c r="CH367" s="32"/>
      <c r="CI367" s="115"/>
      <c r="CK367" s="109"/>
      <c r="CL367" s="58"/>
      <c r="CM367" s="46"/>
      <c r="CN367" s="46"/>
      <c r="CO367" s="46"/>
      <c r="CP367" s="46"/>
      <c r="CQ367" s="46"/>
      <c r="CR367" s="46"/>
      <c r="CS367" s="46"/>
      <c r="CT367" s="46"/>
      <c r="CU367" s="46"/>
      <c r="CV367" s="46"/>
      <c r="CW367" s="46"/>
      <c r="CX367" s="46"/>
      <c r="CY367" s="46"/>
      <c r="CZ367" s="46"/>
      <c r="DA367" s="46"/>
      <c r="DB367" s="46"/>
      <c r="DC367" s="137"/>
      <c r="DD367" s="137"/>
      <c r="DE367" s="32" t="s">
        <v>0</v>
      </c>
      <c r="DF367" s="135"/>
      <c r="DG367" s="135"/>
      <c r="DH367" s="135"/>
      <c r="DI367" s="135"/>
      <c r="DJ367" s="135"/>
      <c r="DK367" s="135"/>
      <c r="DL367" s="135"/>
      <c r="DM367" s="135"/>
      <c r="DN367" s="135"/>
      <c r="DO367" s="135"/>
      <c r="DP367" s="135"/>
      <c r="DQ367" s="135"/>
      <c r="DR367" s="135"/>
      <c r="DS367" s="135"/>
      <c r="DT367" s="135"/>
      <c r="DU367" s="135"/>
      <c r="DV367" s="32"/>
      <c r="DW367" s="115"/>
      <c r="DY367" s="57"/>
      <c r="DZ367" s="58"/>
      <c r="EA367" s="46"/>
      <c r="EB367" s="46"/>
      <c r="EC367" s="46"/>
      <c r="ED367" s="46"/>
      <c r="EE367" s="46"/>
      <c r="EF367" s="46"/>
      <c r="EG367" s="46"/>
      <c r="EH367" s="46"/>
      <c r="EI367" s="46"/>
      <c r="EJ367" s="46"/>
      <c r="EK367" s="46"/>
      <c r="EL367" s="46"/>
      <c r="EM367" s="46"/>
      <c r="EN367" s="46"/>
      <c r="EO367" s="46"/>
      <c r="EP367" s="46"/>
      <c r="EQ367" s="137"/>
      <c r="ER367" s="137"/>
      <c r="ES367" s="32" t="s">
        <v>0</v>
      </c>
      <c r="ET367" s="135"/>
      <c r="EU367" s="135"/>
      <c r="EV367" s="135"/>
      <c r="EW367" s="135"/>
      <c r="EX367" s="135"/>
      <c r="EY367" s="135"/>
      <c r="EZ367" s="135"/>
      <c r="FA367" s="135"/>
      <c r="FB367" s="135"/>
      <c r="FC367" s="135"/>
      <c r="FD367" s="135"/>
      <c r="FE367" s="135"/>
      <c r="FF367" s="135"/>
      <c r="FG367" s="135"/>
      <c r="FH367" s="135"/>
      <c r="FI367" s="135"/>
      <c r="FJ367" s="32"/>
      <c r="FK367" s="115"/>
    </row>
    <row r="368" spans="9:167" ht="13.5" thickBot="1" x14ac:dyDescent="0.25">
      <c r="I368" s="138"/>
      <c r="J368" s="143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  <c r="V368" s="154"/>
      <c r="W368" s="154"/>
      <c r="X368" s="154"/>
      <c r="Y368" s="154"/>
      <c r="Z368" s="154"/>
      <c r="AA368" s="154"/>
      <c r="AB368" s="154"/>
      <c r="AC368" s="154"/>
      <c r="AD368" s="155"/>
      <c r="AE368" s="155"/>
      <c r="AF368" s="155"/>
      <c r="AG368" s="155"/>
      <c r="AH368" s="155"/>
      <c r="AI368" s="155"/>
      <c r="AJ368" s="155"/>
      <c r="AK368" s="155"/>
      <c r="AL368" s="155"/>
      <c r="AM368" s="155"/>
      <c r="AN368" s="155"/>
      <c r="AO368" s="155"/>
      <c r="AP368" s="155"/>
      <c r="AQ368" s="155"/>
      <c r="AR368" s="155"/>
      <c r="AS368" s="155"/>
      <c r="AT368" s="154"/>
      <c r="AU368" s="141"/>
      <c r="AW368" s="196"/>
      <c r="AX368" s="143"/>
      <c r="AY368" s="154"/>
      <c r="AZ368" s="154"/>
      <c r="BA368" s="154"/>
      <c r="BB368" s="154"/>
      <c r="BC368" s="154"/>
      <c r="BD368" s="154"/>
      <c r="BE368" s="154"/>
      <c r="BF368" s="154"/>
      <c r="BG368" s="154"/>
      <c r="BH368" s="154"/>
      <c r="BI368" s="154"/>
      <c r="BJ368" s="154"/>
      <c r="BK368" s="154"/>
      <c r="BL368" s="154"/>
      <c r="BM368" s="154"/>
      <c r="BN368" s="154"/>
      <c r="BO368" s="154"/>
      <c r="BP368" s="154"/>
      <c r="BQ368" s="154"/>
      <c r="BR368" s="155"/>
      <c r="BS368" s="155"/>
      <c r="BT368" s="155"/>
      <c r="BU368" s="155"/>
      <c r="BV368" s="155"/>
      <c r="BW368" s="155"/>
      <c r="BX368" s="155"/>
      <c r="BY368" s="155"/>
      <c r="BZ368" s="155"/>
      <c r="CA368" s="155"/>
      <c r="CB368" s="155"/>
      <c r="CC368" s="155"/>
      <c r="CD368" s="155"/>
      <c r="CE368" s="155"/>
      <c r="CF368" s="155"/>
      <c r="CG368" s="155"/>
      <c r="CH368" s="154"/>
      <c r="CI368" s="141"/>
      <c r="CK368" s="138"/>
      <c r="CL368" s="143"/>
      <c r="CM368" s="154"/>
      <c r="CN368" s="154"/>
      <c r="CO368" s="154"/>
      <c r="CP368" s="154"/>
      <c r="CQ368" s="154"/>
      <c r="CR368" s="154"/>
      <c r="CS368" s="154"/>
      <c r="CT368" s="154"/>
      <c r="CU368" s="154"/>
      <c r="CV368" s="154"/>
      <c r="CW368" s="154"/>
      <c r="CX368" s="154"/>
      <c r="CY368" s="154"/>
      <c r="CZ368" s="154"/>
      <c r="DA368" s="154"/>
      <c r="DB368" s="154"/>
      <c r="DC368" s="154"/>
      <c r="DD368" s="154"/>
      <c r="DE368" s="154"/>
      <c r="DF368" s="155"/>
      <c r="DG368" s="155"/>
      <c r="DH368" s="155"/>
      <c r="DI368" s="155"/>
      <c r="DJ368" s="155"/>
      <c r="DK368" s="155"/>
      <c r="DL368" s="155"/>
      <c r="DM368" s="155"/>
      <c r="DN368" s="155"/>
      <c r="DO368" s="155"/>
      <c r="DP368" s="155"/>
      <c r="DQ368" s="155"/>
      <c r="DR368" s="155"/>
      <c r="DS368" s="155"/>
      <c r="DT368" s="155"/>
      <c r="DU368" s="155"/>
      <c r="DV368" s="154"/>
      <c r="DW368" s="141"/>
      <c r="DY368" s="196"/>
      <c r="DZ368" s="143"/>
      <c r="EA368" s="154"/>
      <c r="EB368" s="154"/>
      <c r="EC368" s="154"/>
      <c r="ED368" s="154"/>
      <c r="EE368" s="154"/>
      <c r="EF368" s="154"/>
      <c r="EG368" s="154"/>
      <c r="EH368" s="154"/>
      <c r="EI368" s="154"/>
      <c r="EJ368" s="154"/>
      <c r="EK368" s="154"/>
      <c r="EL368" s="154" t="s">
        <v>0</v>
      </c>
      <c r="EM368" s="154"/>
      <c r="EN368" s="154"/>
      <c r="EO368" s="154"/>
      <c r="EP368" s="154"/>
      <c r="EQ368" s="154"/>
      <c r="ER368" s="154"/>
      <c r="ES368" s="154"/>
      <c r="ET368" s="155"/>
      <c r="EU368" s="155"/>
      <c r="EV368" s="155"/>
      <c r="EW368" s="155"/>
      <c r="EX368" s="155"/>
      <c r="EY368" s="155"/>
      <c r="EZ368" s="155"/>
      <c r="FA368" s="155"/>
      <c r="FB368" s="155"/>
      <c r="FC368" s="155"/>
      <c r="FD368" s="155"/>
      <c r="FE368" s="155"/>
      <c r="FF368" s="155"/>
      <c r="FG368" s="155"/>
      <c r="FH368" s="155"/>
      <c r="FI368" s="155"/>
      <c r="FJ368" s="154"/>
      <c r="FK368" s="141"/>
    </row>
    <row r="369" ht="13.5" thickTop="1" x14ac:dyDescent="0.2"/>
  </sheetData>
  <pageMargins left="0.7" right="0.7" top="0.75" bottom="0.75" header="0.3" footer="0.3"/>
  <ignoredErrors>
    <ignoredError sqref="AA5:AB19 AA28:AB42 AA93:FK94 AA66:BN66 BO66:FK66 BO20:BQ20 AA204:AB204 AA188:AC203 BO188:BQ203 AA207:FK207 AA205 BH205:BQ205 DC188:DE203 BO43:FK43 BO27:BQ42 EQ27:FK42 BO25:FK25 BO24:BP24 ED24:FK24 BO5:BQ19 EQ5:ES11 EQ12:ES19 FJ12:FK19 FJ5:FK11 BO23:FK23 BO21:BQ21 FJ21:FK21 BO22:BQ22 FJ22:FK22 AA112:AC112 AA96:AC96 EQ96:ES111 AA117:FK117 AA116:CL116 EK116:ER116 FJ96:FK111 AA115:EQ115 ES115:FK115 AA114:AC114 AA113:AC113 FJ113:FK113 FJ114:FK114 AA296:BQ296 AA280:AC295 DC280:DE295 AA279:AB279 DB279:DM279 DV280:DZ295 AA299:FK299 AA297:AC297 DV297:EH297 AA298:AC298 DV298:ES298 DC96:DE111 DV96:DZ111 DV113:EP113 DV114:ES114 EQ280:ES295 AA301:FK301 AA300:AX300 EI300:FK300 FJ280:FK295 FJ297:FK297 FJ298:FK298 BO280:BQ295 CH280:CL295 CH297:DE297 CH298:DE298 AT96:AX111 AT113:BQ113 AT114:BQ114 AT280:AX295 AT297:BB297 AT298:BQ298 BO91:FK92 BP90:EP90 BO96:BQ111 CH96:CL111 CH113:DE113 CH114:DE114 AA89:BN89 AA72:AK72 AM72:BF72 AA95:AB95 AM95:BF95 AA138:FK140 AA118:AK118 AM118:AX118 AA158:FK158 AA141:AK141 AM141:BF141 AA181:FK181 AA164:AK164 AM164:BF164 AA187:AB187 AM187:BF187 AA227:FK227 AA210:AK210 AM210:BF210 AA250:FK250 AA233:AK233 AM233:BF233 AA273:FK273 AA256:AK256 AM256:BF256 AM279:BF279 AA319:FK319 AA302:AK302 AM302:BF302 AA342:FK342 AA325:AK325 AM325:BF325 AA365:FK365 AA348:AK348 AM348:BF348 BO26:BY26 CA26:CT26 BO50:BQ50 BO49:BY49 CA49:CT49 BH72:BN72 BO89:FK89 BO72:BY72 CA72:CT72 BH95:BP95 CA95:CT95 BH118:BY118 CA118:CT118 BH141:BY141 CA141:CT141 BH164:BY164 CA164:CT164 BH187:BP187 CA187:CT187 BH210:BY210 CA210:CT210 BH233:BY233 CA233:CT233 BH256:BY256 CA256:CT256 BH279:BY279 CA279:CT279 BH302:BY302 CA302:CT302 BH325:BY325 CA325:CT325 BH348:BY348 CA348:CT348 CV26:DM26 DO26:EH26 CV49:DM49 DO49:EH49 CV72:DM72 DO72:EH72 CV95:DM95 DO95:EH95 CV118:DM118 DO118:DZ118 CV141:DM141 DO141:EH141 CV164:DM164 DO164:EH164 CV187:DM187 DO187:EH187 CV210:DM210 DO210:EH210 CV233:DM233 DO233:EH233 CV256:DM256 DO256:EH256 CV279:CZ279 DO279:EH279 CV302:DM302 DO302:EH302 CV325:DM325 DO325:EH325 CV348:DM348 DO348:EH348 EJ26:EO26 FC26:FK26 EJ49:FA49 FC49:FK49 EJ72:FA72 FC72:FK72 EJ95:FA95 FC95:FK95 EJ118:FA118 FC118:FK118 EJ141:FA141 FC141:FK141 EJ164:FA164 FC164:FK164 EJ187:EW187 FC187:FK187 EJ210:FA210 FC210:FK210 EJ233:FA233 FC233:FK233 EJ256:FA256 FC256:FK256 EJ279:ER279 FC279:FK279 EJ302:FA302 FC302:FK302 EJ325:FA325 FC325:FK325 EJ348:FA348 FC348:FK348 AA226:AC226 EQ211:FK226 EQ188:ES203 FJ188:FK203 FJ205:FK205 AA206:AB206 FJ206:FK206 ER204:ES204 ER205:ES205 AD187:AK187 AD279:AK279 BR95:BY95 BS300:CL300 DF116:EI116 DF300:EG300 ET116:FK116 ET279:FA279 AA119:AC134 BO119:BQ134 AZ118:BF118 AA303:AC318 BO303:BQ318 AZ300:BQ300 BD297:BN297 DC119:DE134 CN116:DD116 DC303:DE318 CN300:DD300 EQ119:FK134 EB118:EH118 EQ303:FK318 EB296:ES296 EJ297:ES297 AA51:AC51 AT51:BN51 AA52:AC52 AT52:BN52 AA53:AC53 AT53:BN53 AA54:AC54 AT54:BN54 AA55:AC55 AT55:BN55 AA56:AC56 AT56:BN56 AA57:AC57 AT57:BN57 AA58:AC58 AT58:BN58 AA59:AC59 AT59:BN59 AA60:AC60 AT60:BN60 AA61:AC61 AT61:BN61 AA62:AC62 AT62:BN62 AA63:AC63 AT63:BN63 AA64:AC64 AT64:BN64 AA65:AC65 AT65:BN65 AA69:BN71 AA67:AC67 AT67:BN67 AA68:AC68 AT68:BN68 AA73:AC73 AT73:BN73 AA74:AC74 AT74:BN74 AA75:AC75 AT75:BN75 AA76:AC76 AT76:BN76 AA77:AC77 AT77:BN77 AA78:AC78 AT78:BN78 AA79:AC79 AT79:BN79 AA80:AC80 AT80:BN80 AA81:AC81 AT81:BN81 AA82:AC82 AT82:BN82 AA83:AC83 AT83:BN83 AA84:AC84 AT84:BN84 AA85:AC85 AT85:BN85 AA86:AC86 AT86:BN86 AA87:AC87 AT87:BN87 AA88:AC88 AT88:BN88 AA92:BN92 AA90:AC90 AT90:BN90 AA91:AC91 AT91:BN91 AD95:AK95 AA135:AC137 AT135:FK135 AT119:AX134 AT112:BQ112 AA97:AC111 AA142:AC142 AT142:BQ142 AA143:AC143 AT143:BQ143 AA144:AC144 AT144:BQ144 AA145:AC145 AT145:BQ145 AA146:AC146 AT146:BQ146 AA147:AC147 AT147:BQ147 AA148:AC148 AT148:BQ148 AA149:AC149 AT149:BQ149 AA150:AC150 AT150:BQ150 AA151:AC151 AT151:BQ151 AA152:AC152 AT152:BQ152 AA153:AC153 AT153:BQ153 AA154:AC154 AT154:BQ154 AA155:AC155 AT155:BQ155 AA156:AC156 AT156:BQ156 AA157:AC157 AT157:BQ157 AA161:FK163 AA159:AC159 AT159:EP159 AA160:AC160 AT160:FK160 AA165:AC165 AT165:BQ165 AA166:AC166 AT166:BQ166 AA167:AC167 AT167:BQ167 AA168:AC168 AT168:BQ168 AA169:AC169 AT169:BQ169 AA170:AC170 AT170:BQ170 AA171:AC171 AT171:BQ171 AA172:AC172 AT172:BQ172 AA173:AC173 AT173:BQ173 AA174:AC174 AT174:BQ174 AA175:AC175 AT175:BQ175 AA176:AC176 AT176:BQ176 AA177:AC177 AT177:BQ177 AA178:AC178 AT178:BQ178 AA179:AC179 AT179:BQ179 AA180:AC180 AT180:BQ180 AA184:FK186 AA182:AC182 AT182:EP182 AA183:AC183 AT183:FK183 AA211:AC211 AT211:BQ211 AA212:AC212 AT212:BQ212 AA213:AC213 AT213:BQ213 AA214:AC214 AT214:BQ214 AA215:AC215 AT215:BQ215 AA216:AC216 AT216:BQ216 AA217:AC217 AT217:BQ217 AA218:AC218 AT218:BQ218 AA219:AC219 AT219:BQ219 AA220:AC220 AT220:BQ220 AA221:AC221 AT221:BQ221 AA222:AC222 AT222:BQ222 AA223:AC223 AT223:BQ223 AA224:AC224 AT224:BQ224 AA225:AC225 AT225:BQ225 AT226:BQ226 AA230:FK232 AB228:AC228 AT228:FK228 AA229:AC229 AT229:FK229 AA234:AC234 AT234:BQ234 AA235:AC235 AT235:BQ235 AA236:AC236 AT236:BQ236 AA237:AC237 AT237:BQ237 AA238:AC238 AT238:BQ238 AA239:AC239 AT239:BQ239 AA240:AC240 AT240:BQ240 AA241:AC241 AT241:BQ241 AA242:AC242 AT242:BQ242 AA243:AC243 AT243:BQ243 AA244:AC244 AT244:BQ244 AA245:AC245 AT245:BQ245 AA246:AC246 AT246:BQ246 AA247:AC247 AT247:BQ247 AA248:AC248 AT248:BQ248 AA249:AC249 AT249:BQ249 AA253:FK255 AA251:AC251 AT251:FK251 AA252:AC252 AT252:FK252 AA257:AC257 AT257:BQ257 AA258:AC258 AT258:BQ258 AA259:AC259 AT259:BQ259 AA260:AC260 AT260:BQ260 AA261:AC261 AT261:BQ261 AA262:AC262 AT262:BQ262 AA263:AC263 AT263:BQ263 AA264:AC264 AT264:BQ264 AA265:AC265 AT265:BQ265 AA266:AC266 AT266:BQ266 AA267:AC267 AT267:BQ267 AA268:AC268 AT268:BQ268 AA269:AC269 AT269:BQ269 AA270:AC270 AT270:BQ270 AA271:AC271 AT271:BQ271 AA272:AC272 AT272:BQ272 AA276:FK278 AB274:AC274 AT274:BN274 AA275:AC275 AT275:FK275 AT188:AX203 AT206:BQ206 AT205:BE205 AT303:AX318 AA326:AC341 AT326:BQ341 AA349:AC364 AT349:BQ364 AA344:FK347 AB343:BN343 CH20:ES20 CH5:CL19 CH21:DE21 CH22:DE22 BR24:EB24 CH204:DE204 CH188:CL203 CH205:DE205 CH206:DE206 CH112:DE112 CH27:DE42 BO51:BQ65 CH51:DE65 CH50:DE50 BO73:BQ88 CH73:DE88 CH119:CL134 CH142:DE142 CH143:DE143 CH144:DE144 CH145:DE145 CH146:DE146 CH147:DE147 CH148:DE148 CH149:DE149 CH150:DE150 CH151:DE151 CH152:DE152 CH153:DE153 CH154:DE154 CH155:DE155 CH156:DE156 CH157:DE157 CH165:DE165 CH166:DE166 CH167:DE167 CH168:DE168 CH169:DE169 CH170:DE170 CH171:DE171 CH172:DE172 CH173:DE173 CH174:DE174 CH175:DE175 CH176:DE176 CH177:DE177 CH178:DE178 CH179:DE179 CH180:DE180 BR187:BY187 CH296:DZ296 CH211:DE211 CH212:DE212 CH213:DE213 CH214:DE214 CH215:DE215 CH216:DE216 CH217:DE217 CH218:DE218 CH219:DE219 CH220:DE220 CH221:DE221 CH222:DE222 CH223:DE223 CH224:DE224 CH225:DE225 CH226:DE226 CH234:DE234 CH235:DE235 CH236:DE236 CH237:DE237 CH238:DE238 CH239:DE239 CH240:DE240 CH241:DE241 CH242:DE242 CH243:DE243 CH244:DE244 CH245:DE245 CH246:DE246 CH247:DE247 CH248:DE248 CH249:DE249 CH257:DE257 CH258:DE258 CH259:DE259 CH260:DE260 CH261:DE261 CH262:DE262 CH263:DE263 CH264:DE264 CH265:DE265 CH266:DE266 CH267:DE267 CH268:DE268 CH269:DE269 CH270:DE270 CH271:DE271 CH272:DE272 CH303:CL318 CH326:DE341 CH349:DE364 AA367:FK369 AA366:BN366 BP366:FK366 BP343:FK343 AA321:FK324 AA320:BN320 BP320:FK320 BP297:BQ297 BP274:FK274 DC5:DE19 DV21:EP21 DV22:ES22 DV5:DZ19 DV112:ES112 DV188:DZ203 DV204:EP204 DV205:EP205 DV206:ES206 DV27:DZ42 DV51:FK65 DV50:FK50 DV73:FK88 DV119:DZ134 DV142:FK142 DV143:FK143 DV144:FK144 DV145:FK145 DV146:FK146 DV147:FK147 DV148:FK148 DV149:FK149 DV150:FK150 DV151:FK151 DV152:FK152 DV153:FK153 DV154:FK154 DV155:FK155 DV156:FK156 DV157:FK157 DV165:FK165 DV166:FK166 DV167:FK167 DV168:FK168 DV169:FK169 DV170:FK170 DV171:FK171 DV172:FK172 DV173:FK173 DV174:FK174 DV175:FK175 DV176:FK176 DV177:FK177 DV178:FK178 DV179:FK179 DV180:FK180 DV211:DZ211 DV212:DZ212 DV213:DZ213 DV214:DZ214 DV215:DZ215 DV216:DZ216 DV217:DZ217 DV218:DZ218 DV219:DZ219 DV220:DZ220 DV221:DZ221 DV222:DZ222 DV223:DZ223 DV224:DZ224 DV225:DZ225 DV226:DZ226 DV234:FK234 DV235:FK235 DV236:FK236 DV237:FK237 DV238:FK238 DV239:FK239 DV240:FK240 DV241:FK241 DV242:FK242 DV243:FK243 DV244:FK244 DV245:FK245 DV246:FK246 DV247:FK247 DV248:FK248 DV249:FK249 DV257:FK257 DV258:FK258 DV259:FK259 DV260:FK260 DV261:FK261 DV262:FK262 DV263:FK263 DV264:FK264 DV265:FK265 DV266:FK266 DV267:FK267 DV268:FK268 DV269:FK269 DV270:FK270 DV271:FK271 DV272:FK272 DV303:DZ318 DV326:FK341 DV349:FK364 ER21:ES21 FJ20:FK20 EQ26:FA26 BO45:FK48 BO44:EP44 ER44:FK44 BO68:FK71 BO67:EP67 ER67:FK67 ER90:FK90 ER113:ES113 AT137:FK137 AT136:EP136 ER136:FK136 ER159:FK159 ER182:FK182 FJ296:FK296 FJ204:FK204 FJ112:FK112 EY187:FA187 AA209:FK209 AA208:ER208 ET208:FK208 AD204:BQ204" formula="1"/>
  </ignoredErrors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Square n16 A</vt:lpstr>
      <vt:lpstr>Square n16 B</vt:lpstr>
      <vt:lpstr>Square n16 C</vt:lpstr>
      <vt:lpstr>Square n16 D</vt:lpstr>
      <vt:lpstr>Square n16 E</vt:lpstr>
      <vt:lpstr>Square n16 F</vt:lpstr>
      <vt:lpstr>Square n16 G</vt:lpstr>
      <vt:lpstr>Square n16 H</vt:lpstr>
      <vt:lpstr>Square n16 I</vt:lpstr>
      <vt:lpstr>Square n16 J</vt:lpstr>
      <vt:lpstr>The Key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Mikael Hermansson</dc:creator>
  <cp:lastModifiedBy>Mikael Hermansson</cp:lastModifiedBy>
  <dcterms:created xsi:type="dcterms:W3CDTF">2024-07-31T13:13:23Z</dcterms:created>
  <dcterms:modified xsi:type="dcterms:W3CDTF">2024-09-10T16:41:49Z</dcterms:modified>
</cp:coreProperties>
</file>